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2.xml" ContentType="application/vnd.openxmlformats-officedocument.spreadsheetml.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2.xml" ContentType="application/vnd.ms-excel.threadedcomments+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5A203642-2431-4801-8064-9F951703CFCC}" xr6:coauthVersionLast="47" xr6:coauthVersionMax="47" xr10:uidLastSave="{00000000-0000-0000-0000-000000000000}"/>
  <bookViews>
    <workbookView xWindow="-120" yWindow="-120" windowWidth="29040" windowHeight="15720" tabRatio="714" firstSheet="4" activeTab="4"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 r:id="rId13"/>
    <externalReference r:id="rId14"/>
  </externalReferences>
  <definedNames>
    <definedName name="_xlnm._FilterDatabase" localSheetId="7" hidden="1">'Flight Rotation Weeks'!#REF!</definedName>
    <definedName name="_xlnm._FilterDatabase" localSheetId="6" hidden="1">LookUp!$A$1:$AB$1024</definedName>
    <definedName name="_xlnm._FilterDatabase" localSheetId="8" hidden="1">'Routes Taxes'!#REF!</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542" r:id="rId15"/>
    <pivotCache cacheId="551"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292" i="94" l="1"/>
  <c r="AH292" i="94"/>
  <c r="AI292" i="94" s="1"/>
  <c r="AF292" i="94"/>
  <c r="AG292" i="94" s="1"/>
  <c r="AK292" i="94" s="1"/>
  <c r="AD292" i="94" a="1"/>
  <c r="AD292" i="94" s="1"/>
  <c r="AE292" i="94" s="1"/>
  <c r="AM291" i="94"/>
  <c r="AK291" i="94"/>
  <c r="AH291" i="94"/>
  <c r="AI291" i="94" s="1"/>
  <c r="AF291" i="94"/>
  <c r="AG291" i="94" s="1"/>
  <c r="AD291" i="94" a="1"/>
  <c r="AD291" i="94" s="1"/>
  <c r="AE291" i="94" s="1"/>
  <c r="AM290" i="94"/>
  <c r="AH290" i="94"/>
  <c r="AI290" i="94" s="1"/>
  <c r="AF290" i="94"/>
  <c r="AG290" i="94" s="1"/>
  <c r="AK290" i="94" s="1"/>
  <c r="AD290" i="94" a="1"/>
  <c r="AD290" i="94" s="1"/>
  <c r="AM289" i="94"/>
  <c r="AH289" i="94"/>
  <c r="AI289" i="94" s="1"/>
  <c r="AF289" i="94"/>
  <c r="AG289" i="94" s="1"/>
  <c r="AK289" i="94" s="1"/>
  <c r="AD289" i="94"/>
  <c r="AE289" i="94" s="1"/>
  <c r="AD289" i="94" a="1"/>
  <c r="AM288" i="94"/>
  <c r="AH288" i="94"/>
  <c r="AI288" i="94" s="1"/>
  <c r="AG288" i="94"/>
  <c r="AK288" i="94" s="1"/>
  <c r="AF288" i="94"/>
  <c r="AD288" i="94" a="1"/>
  <c r="AD288" i="94" s="1"/>
  <c r="AE288" i="94" s="1"/>
  <c r="AM287" i="94"/>
  <c r="AH287" i="94"/>
  <c r="AI287" i="94" s="1"/>
  <c r="AF287" i="94"/>
  <c r="AG287" i="94" s="1"/>
  <c r="AK287" i="94" s="1"/>
  <c r="AD287" i="94"/>
  <c r="AD287" i="94" a="1"/>
  <c r="AM286" i="94"/>
  <c r="AH286" i="94"/>
  <c r="AI286" i="94" s="1"/>
  <c r="AF286" i="94"/>
  <c r="AG286" i="94" s="1"/>
  <c r="AK286" i="94" s="1"/>
  <c r="AD286" i="94" a="1"/>
  <c r="AD286" i="94" s="1"/>
  <c r="AE286" i="94" s="1"/>
  <c r="AM285" i="94"/>
  <c r="AK285" i="94"/>
  <c r="AI285" i="94"/>
  <c r="AH285" i="94"/>
  <c r="AG285" i="94"/>
  <c r="AF285" i="94"/>
  <c r="AD285" i="94"/>
  <c r="AE285" i="94" s="1"/>
  <c r="AD285" i="94" a="1"/>
  <c r="AM284" i="94"/>
  <c r="AH284" i="94"/>
  <c r="AI284" i="94" s="1"/>
  <c r="AF284" i="94"/>
  <c r="AG284" i="94" s="1"/>
  <c r="AK284" i="94" s="1"/>
  <c r="AE284" i="94"/>
  <c r="AD284" i="94" a="1"/>
  <c r="AD284" i="94" s="1"/>
  <c r="AM283" i="94"/>
  <c r="AK283" i="94"/>
  <c r="AH283" i="94"/>
  <c r="AI283" i="94" s="1"/>
  <c r="AF283" i="94"/>
  <c r="AG283" i="94" s="1"/>
  <c r="AE283" i="94"/>
  <c r="AD283" i="94"/>
  <c r="AD283" i="94" a="1"/>
  <c r="AM282" i="94"/>
  <c r="AK282" i="94"/>
  <c r="AH282" i="94"/>
  <c r="AI282" i="94" s="1"/>
  <c r="AF282" i="94"/>
  <c r="AG282" i="94" s="1"/>
  <c r="AD282" i="94" a="1"/>
  <c r="AD282" i="94" s="1"/>
  <c r="AE282" i="94" s="1"/>
  <c r="AM281" i="94"/>
  <c r="AH281" i="94"/>
  <c r="AI281" i="94" s="1"/>
  <c r="AF281" i="94"/>
  <c r="AG281" i="94" s="1"/>
  <c r="AK281" i="94" s="1"/>
  <c r="AD281" i="94" a="1"/>
  <c r="AD281" i="94" s="1"/>
  <c r="AM280" i="94"/>
  <c r="AI280" i="94"/>
  <c r="AH280" i="94"/>
  <c r="AF280" i="94"/>
  <c r="AG280" i="94" s="1"/>
  <c r="AK280" i="94" s="1"/>
  <c r="AD280" i="94"/>
  <c r="AE280" i="94" s="1"/>
  <c r="AD280" i="94" a="1"/>
  <c r="AM279" i="94"/>
  <c r="AH279" i="94"/>
  <c r="AI279" i="94" s="1"/>
  <c r="AF279" i="94"/>
  <c r="AG279" i="94" s="1"/>
  <c r="AK279" i="94" s="1"/>
  <c r="AD279" i="94"/>
  <c r="AE279" i="94" s="1"/>
  <c r="AD279" i="94" a="1"/>
  <c r="AM278" i="94"/>
  <c r="AI278" i="94"/>
  <c r="AH278" i="94"/>
  <c r="AG278" i="94"/>
  <c r="AK278" i="94" s="1"/>
  <c r="AF278" i="94"/>
  <c r="AD278" i="94" a="1"/>
  <c r="AD278" i="94" s="1"/>
  <c r="AE278" i="94" s="1"/>
  <c r="AM277" i="94"/>
  <c r="AH277" i="94"/>
  <c r="AI277" i="94" s="1"/>
  <c r="AF277" i="94"/>
  <c r="AG277" i="94" s="1"/>
  <c r="AK277" i="94" s="1"/>
  <c r="AD277" i="94" a="1"/>
  <c r="AD277" i="94" s="1"/>
  <c r="AE277" i="94" s="1"/>
  <c r="AM276" i="94"/>
  <c r="AH276" i="94"/>
  <c r="AI276" i="94" s="1"/>
  <c r="AF276" i="94"/>
  <c r="AG276" i="94" s="1"/>
  <c r="AK276" i="94" s="1"/>
  <c r="AD276" i="94" a="1"/>
  <c r="AD276" i="94" s="1"/>
  <c r="AE276" i="94" s="1"/>
  <c r="AM275" i="94"/>
  <c r="AK275" i="94"/>
  <c r="AI275" i="94"/>
  <c r="AH275" i="94"/>
  <c r="AF275" i="94"/>
  <c r="AG275" i="94" s="1"/>
  <c r="AD275" i="94"/>
  <c r="AE275" i="94" s="1"/>
  <c r="AD275" i="94" a="1"/>
  <c r="AM274" i="94"/>
  <c r="AH274" i="94"/>
  <c r="AI274" i="94" s="1"/>
  <c r="AG274" i="94"/>
  <c r="AK274" i="94" s="1"/>
  <c r="AF274" i="94"/>
  <c r="AD274" i="94" a="1"/>
  <c r="AD274" i="94" s="1"/>
  <c r="AE274" i="94" s="1"/>
  <c r="AM273" i="94"/>
  <c r="AI273" i="94"/>
  <c r="AH273" i="94"/>
  <c r="AG273" i="94"/>
  <c r="AK273" i="94" s="1"/>
  <c r="AF273" i="94"/>
  <c r="AD273" i="94" a="1"/>
  <c r="AD273" i="94" s="1"/>
  <c r="AE273" i="94" s="1"/>
  <c r="AM272" i="94"/>
  <c r="AH272" i="94"/>
  <c r="AI272" i="94" s="1"/>
  <c r="AF272" i="94"/>
  <c r="AG272" i="94" s="1"/>
  <c r="AK272" i="94" s="1"/>
  <c r="AD272" i="94" a="1"/>
  <c r="AD272" i="94" s="1"/>
  <c r="AE272" i="94" s="1"/>
  <c r="AM271" i="94"/>
  <c r="AK271" i="94"/>
  <c r="AH271" i="94"/>
  <c r="AI271" i="94" s="1"/>
  <c r="AF271" i="94"/>
  <c r="AG271" i="94" s="1"/>
  <c r="AE271" i="94"/>
  <c r="AD271" i="94"/>
  <c r="AD271" i="94" a="1"/>
  <c r="AM270" i="94"/>
  <c r="AK270" i="94"/>
  <c r="AH270" i="94"/>
  <c r="AI270" i="94" s="1"/>
  <c r="AG270" i="94"/>
  <c r="AF270" i="94"/>
  <c r="AD270" i="94" a="1"/>
  <c r="AD270" i="94" s="1"/>
  <c r="AE270" i="94" s="1"/>
  <c r="AM269" i="94"/>
  <c r="AI269" i="94"/>
  <c r="AH269" i="94"/>
  <c r="AF269" i="94"/>
  <c r="AG269" i="94" s="1"/>
  <c r="AK269" i="94" s="1"/>
  <c r="AD269" i="94" a="1"/>
  <c r="AD269" i="94" s="1"/>
  <c r="AE269" i="94" s="1"/>
  <c r="AM268" i="94"/>
  <c r="AI268" i="94"/>
  <c r="AH268" i="94"/>
  <c r="AF268" i="94"/>
  <c r="AG268" i="94" s="1"/>
  <c r="AK268" i="94" s="1"/>
  <c r="AE268" i="94"/>
  <c r="AD268" i="94" a="1"/>
  <c r="AD268" i="94" s="1"/>
  <c r="AM267" i="94"/>
  <c r="AI267" i="94"/>
  <c r="AH267" i="94"/>
  <c r="AF267" i="94"/>
  <c r="AG267" i="94" s="1"/>
  <c r="AK267" i="94" s="1"/>
  <c r="AD267" i="94" a="1"/>
  <c r="AD267" i="94" s="1"/>
  <c r="AE267" i="94" s="1"/>
  <c r="AM266" i="94"/>
  <c r="AH266" i="94"/>
  <c r="AI266" i="94" s="1"/>
  <c r="AG266" i="94"/>
  <c r="AK266" i="94" s="1"/>
  <c r="AF266" i="94"/>
  <c r="AD266" i="94" a="1"/>
  <c r="AD266" i="94" s="1"/>
  <c r="AE266" i="94" s="1"/>
  <c r="AM265" i="94"/>
  <c r="AI265" i="94"/>
  <c r="AH265" i="94"/>
  <c r="AG265" i="94"/>
  <c r="AK265" i="94" s="1"/>
  <c r="AF265" i="94"/>
  <c r="AD265" i="94" a="1"/>
  <c r="AD265" i="94" s="1"/>
  <c r="AE265" i="94" s="1"/>
  <c r="AM264" i="94"/>
  <c r="AI264" i="94"/>
  <c r="AH264" i="94"/>
  <c r="AF264" i="94"/>
  <c r="AG264" i="94" s="1"/>
  <c r="AK264" i="94" s="1"/>
  <c r="AD264" i="94" a="1"/>
  <c r="AD264" i="94" s="1"/>
  <c r="AE264" i="94" s="1"/>
  <c r="AM263" i="94"/>
  <c r="AH263" i="94"/>
  <c r="AI263" i="94" s="1"/>
  <c r="AF263" i="94"/>
  <c r="AG263" i="94" s="1"/>
  <c r="AK263" i="94" s="1"/>
  <c r="AD263" i="94" a="1"/>
  <c r="AD263" i="94" s="1"/>
  <c r="AE263" i="94" s="1"/>
  <c r="AM262" i="94"/>
  <c r="AK262" i="94"/>
  <c r="AI262" i="94"/>
  <c r="AH262" i="94"/>
  <c r="AG262" i="94"/>
  <c r="AF262" i="94"/>
  <c r="AD262" i="94" a="1"/>
  <c r="AD262" i="94" s="1"/>
  <c r="AE262" i="94" s="1"/>
  <c r="AM261" i="94"/>
  <c r="AI261" i="94"/>
  <c r="AH261" i="94"/>
  <c r="AG261" i="94"/>
  <c r="AK261" i="94" s="1"/>
  <c r="AF261" i="94"/>
  <c r="AD261" i="94"/>
  <c r="AE261" i="94" s="1"/>
  <c r="AD261" i="94" a="1"/>
  <c r="AM260" i="94"/>
  <c r="AH260" i="94"/>
  <c r="AI260" i="94" s="1"/>
  <c r="AF260" i="94"/>
  <c r="AG260" i="94" s="1"/>
  <c r="AK260" i="94" s="1"/>
  <c r="AD260" i="94" a="1"/>
  <c r="AD260" i="94" s="1"/>
  <c r="AE260" i="94" s="1"/>
  <c r="AM259" i="94"/>
  <c r="AK259" i="94"/>
  <c r="AH259" i="94"/>
  <c r="AI259" i="94" s="1"/>
  <c r="AF259" i="94"/>
  <c r="AG259" i="94" s="1"/>
  <c r="AD259" i="94"/>
  <c r="AE259" i="94" s="1"/>
  <c r="AD259" i="94" a="1"/>
  <c r="AM258" i="94"/>
  <c r="AI258" i="94"/>
  <c r="AH258" i="94"/>
  <c r="AG258" i="94"/>
  <c r="AK258" i="94" s="1"/>
  <c r="AF258" i="94"/>
  <c r="AE258" i="94"/>
  <c r="AD258" i="94" a="1"/>
  <c r="AD258" i="94" s="1"/>
  <c r="AM257" i="94"/>
  <c r="AI257" i="94"/>
  <c r="AH257" i="94"/>
  <c r="AF257" i="94"/>
  <c r="AG257" i="94" s="1"/>
  <c r="AK257" i="94" s="1"/>
  <c r="AD257" i="94"/>
  <c r="AE257" i="94" s="1"/>
  <c r="AD257" i="94" a="1"/>
  <c r="AM256" i="94"/>
  <c r="AH256" i="94"/>
  <c r="AI256" i="94" s="1"/>
  <c r="AF256" i="94"/>
  <c r="AG256" i="94" s="1"/>
  <c r="AK256" i="94" s="1"/>
  <c r="AD256" i="94" a="1"/>
  <c r="AD256" i="94" s="1"/>
  <c r="AE256" i="94" s="1"/>
  <c r="AM255" i="94"/>
  <c r="AI255" i="94"/>
  <c r="AH255" i="94"/>
  <c r="AF255" i="94"/>
  <c r="AG255" i="94" s="1"/>
  <c r="AK255" i="94" s="1"/>
  <c r="AD255" i="94"/>
  <c r="AE255" i="94" s="1"/>
  <c r="AD255" i="94" a="1"/>
  <c r="AM254" i="94"/>
  <c r="AH254" i="94"/>
  <c r="AI254" i="94" s="1"/>
  <c r="AG254" i="94"/>
  <c r="AK254" i="94" s="1"/>
  <c r="AF254" i="94"/>
  <c r="AD254" i="94" a="1"/>
  <c r="AD254" i="94" s="1"/>
  <c r="AE254" i="94" s="1"/>
  <c r="AM253" i="94"/>
  <c r="AK253" i="94"/>
  <c r="AI253" i="94"/>
  <c r="AH253" i="94"/>
  <c r="AF253" i="94"/>
  <c r="AG253" i="94" s="1"/>
  <c r="AD253" i="94" a="1"/>
  <c r="AD253" i="94" s="1"/>
  <c r="AE253" i="94" s="1"/>
  <c r="AM252" i="94"/>
  <c r="AI252" i="94"/>
  <c r="AH252" i="94"/>
  <c r="AF252" i="94"/>
  <c r="AG252" i="94" s="1"/>
  <c r="AK252" i="94" s="1"/>
  <c r="AD252" i="94" a="1"/>
  <c r="AD252" i="94" s="1"/>
  <c r="AE252" i="94" s="1"/>
  <c r="AM251" i="94"/>
  <c r="AI251" i="94"/>
  <c r="AH251" i="94"/>
  <c r="AF251" i="94"/>
  <c r="AG251" i="94" s="1"/>
  <c r="AK251" i="94" s="1"/>
  <c r="AD251" i="94" a="1"/>
  <c r="AD251" i="94" s="1"/>
  <c r="AE251" i="94" s="1"/>
  <c r="AM250" i="94"/>
  <c r="AH250" i="94"/>
  <c r="AI250" i="94" s="1"/>
  <c r="AG250" i="94"/>
  <c r="AK250" i="94" s="1"/>
  <c r="AF250" i="94"/>
  <c r="AD250" i="94" a="1"/>
  <c r="AD250" i="94" s="1"/>
  <c r="AE250" i="94" s="1"/>
  <c r="AM249" i="94"/>
  <c r="AI249" i="94"/>
  <c r="AH249" i="94"/>
  <c r="AG249" i="94"/>
  <c r="AK249" i="94" s="1"/>
  <c r="AF249" i="94"/>
  <c r="AD249" i="94" a="1"/>
  <c r="AD249" i="94" s="1"/>
  <c r="AE249" i="94" s="1"/>
  <c r="AM248" i="94"/>
  <c r="AH248" i="94"/>
  <c r="AI248" i="94" s="1"/>
  <c r="AF248" i="94"/>
  <c r="AG248" i="94" s="1"/>
  <c r="AK248" i="94" s="1"/>
  <c r="AD248" i="94" a="1"/>
  <c r="AD248" i="94" s="1"/>
  <c r="AE248" i="94" s="1"/>
  <c r="AM247" i="94"/>
  <c r="AH247" i="94"/>
  <c r="AI247" i="94" s="1"/>
  <c r="AF247" i="94"/>
  <c r="AG247" i="94" s="1"/>
  <c r="AK247" i="94" s="1"/>
  <c r="AD247" i="94"/>
  <c r="AE247" i="94" s="1"/>
  <c r="AD247" i="94" a="1"/>
  <c r="AM246" i="94"/>
  <c r="AI246" i="94"/>
  <c r="AH246" i="94"/>
  <c r="AG246" i="94"/>
  <c r="AK246" i="94" s="1"/>
  <c r="AF246" i="94"/>
  <c r="AD246" i="94" a="1"/>
  <c r="AD246" i="94" s="1"/>
  <c r="AE246" i="94" s="1"/>
  <c r="AM245" i="94"/>
  <c r="AH245" i="94"/>
  <c r="AI245" i="94" s="1"/>
  <c r="AF245" i="94"/>
  <c r="AG245" i="94" s="1"/>
  <c r="AK245" i="94" s="1"/>
  <c r="AD245" i="94"/>
  <c r="AE245" i="94" s="1"/>
  <c r="AD245" i="94" a="1"/>
  <c r="AM244" i="94"/>
  <c r="AH244" i="94"/>
  <c r="AI244" i="94" s="1"/>
  <c r="AF244" i="94"/>
  <c r="AG244" i="94" s="1"/>
  <c r="AK244" i="94" s="1"/>
  <c r="AD244" i="94" a="1"/>
  <c r="AD244" i="94" s="1"/>
  <c r="AE244" i="94" s="1"/>
  <c r="AM243" i="94"/>
  <c r="AK243" i="94"/>
  <c r="AI243" i="94"/>
  <c r="AH243" i="94"/>
  <c r="AF243" i="94"/>
  <c r="AG243" i="94" s="1"/>
  <c r="AD243" i="94"/>
  <c r="AE243" i="94" s="1"/>
  <c r="AD243" i="94" a="1"/>
  <c r="AM242" i="94"/>
  <c r="AI242" i="94"/>
  <c r="AH242" i="94"/>
  <c r="AF242" i="94"/>
  <c r="AG242" i="94" s="1"/>
  <c r="AK242" i="94" s="1"/>
  <c r="AD242" i="94" a="1"/>
  <c r="AD242" i="94" s="1"/>
  <c r="AE242" i="94" s="1"/>
  <c r="AM241" i="94"/>
  <c r="AI241" i="94"/>
  <c r="AH241" i="94"/>
  <c r="AF241" i="94"/>
  <c r="AG241" i="94" s="1"/>
  <c r="AK241" i="94" s="1"/>
  <c r="AD241" i="94"/>
  <c r="AE241" i="94" s="1"/>
  <c r="AD241" i="94" a="1"/>
  <c r="AM240" i="94"/>
  <c r="AI240" i="94"/>
  <c r="AH240" i="94"/>
  <c r="AF240" i="94"/>
  <c r="AG240" i="94" s="1"/>
  <c r="AK240" i="94" s="1"/>
  <c r="AD240" i="94" a="1"/>
  <c r="AD240" i="94" s="1"/>
  <c r="AE240" i="94" s="1"/>
  <c r="AM239" i="94"/>
  <c r="AI239" i="94"/>
  <c r="AH239" i="94"/>
  <c r="AF239" i="94"/>
  <c r="AG239" i="94" s="1"/>
  <c r="AK239" i="94" s="1"/>
  <c r="AE239" i="94"/>
  <c r="AD239" i="94"/>
  <c r="AD239" i="94" a="1"/>
  <c r="AM238" i="94"/>
  <c r="AH238" i="94"/>
  <c r="AI238" i="94" s="1"/>
  <c r="AG238" i="94"/>
  <c r="AK238" i="94" s="1"/>
  <c r="AF238" i="94"/>
  <c r="AD238" i="94" a="1"/>
  <c r="AD238" i="94" s="1"/>
  <c r="AE238" i="94" s="1"/>
  <c r="AM237" i="94"/>
  <c r="AI237" i="94"/>
  <c r="AH237" i="94"/>
  <c r="AF237" i="94"/>
  <c r="AG237" i="94" s="1"/>
  <c r="AK237" i="94" s="1"/>
  <c r="AD237" i="94" a="1"/>
  <c r="AD237" i="94" s="1"/>
  <c r="AE237" i="94" s="1"/>
  <c r="AM236" i="94"/>
  <c r="AI236" i="94"/>
  <c r="AH236" i="94"/>
  <c r="AF236" i="94"/>
  <c r="AG236" i="94" s="1"/>
  <c r="AK236" i="94" s="1"/>
  <c r="AD236" i="94" a="1"/>
  <c r="AD236" i="94" s="1"/>
  <c r="AE236" i="94" s="1"/>
  <c r="AM235" i="94"/>
  <c r="AH235" i="94"/>
  <c r="AI235" i="94" s="1"/>
  <c r="AF235" i="94"/>
  <c r="AG235" i="94" s="1"/>
  <c r="AK235" i="94" s="1"/>
  <c r="AD235" i="94" a="1"/>
  <c r="AD235" i="94" s="1"/>
  <c r="AE235" i="94" s="1"/>
  <c r="AM234" i="94"/>
  <c r="AH234" i="94"/>
  <c r="AI234" i="94" s="1"/>
  <c r="AG234" i="94"/>
  <c r="AK234" i="94" s="1"/>
  <c r="AF234" i="94"/>
  <c r="AD234" i="94" a="1"/>
  <c r="AD234" i="94" s="1"/>
  <c r="AE234" i="94" s="1"/>
  <c r="AM233" i="94"/>
  <c r="AI233" i="94"/>
  <c r="AH233" i="94"/>
  <c r="AG233" i="94"/>
  <c r="AK233" i="94" s="1"/>
  <c r="AF233" i="94"/>
  <c r="AD233" i="94" a="1"/>
  <c r="AD233" i="94" s="1"/>
  <c r="AE233" i="94" s="1"/>
  <c r="AM232" i="94"/>
  <c r="AH232" i="94"/>
  <c r="AI232" i="94" s="1"/>
  <c r="AF232" i="94"/>
  <c r="AG232" i="94" s="1"/>
  <c r="AK232" i="94" s="1"/>
  <c r="AD232" i="94" a="1"/>
  <c r="AD232" i="94" s="1"/>
  <c r="AE232" i="94" s="1"/>
  <c r="AM231" i="94"/>
  <c r="AH231" i="94"/>
  <c r="AI231" i="94" s="1"/>
  <c r="AF231" i="94"/>
  <c r="AG231" i="94" s="1"/>
  <c r="AK231" i="94" s="1"/>
  <c r="AD231" i="94"/>
  <c r="AE231" i="94" s="1"/>
  <c r="AD231" i="94" a="1"/>
  <c r="AM230" i="94"/>
  <c r="AK230" i="94"/>
  <c r="AH230" i="94"/>
  <c r="AI230" i="94" s="1"/>
  <c r="AG230" i="94"/>
  <c r="AF230" i="94"/>
  <c r="AD230" i="94" a="1"/>
  <c r="AD230" i="94" s="1"/>
  <c r="AM229" i="94"/>
  <c r="AH229" i="94"/>
  <c r="AI229" i="94" s="1"/>
  <c r="AF229" i="94"/>
  <c r="AG229" i="94" s="1"/>
  <c r="AK229" i="94" s="1"/>
  <c r="AD229" i="94" a="1"/>
  <c r="AD229" i="94" s="1"/>
  <c r="AE229" i="94" s="1"/>
  <c r="AM228" i="94"/>
  <c r="AH228" i="94"/>
  <c r="AI228" i="94" s="1"/>
  <c r="AF228" i="94"/>
  <c r="AG228" i="94" s="1"/>
  <c r="AK228" i="94" s="1"/>
  <c r="AD228" i="94" a="1"/>
  <c r="AD228" i="94" s="1"/>
  <c r="AE228" i="94" s="1"/>
  <c r="AM227" i="94"/>
  <c r="AK227" i="94"/>
  <c r="AI227" i="94"/>
  <c r="AH227" i="94"/>
  <c r="AF227" i="94"/>
  <c r="AG227" i="94" s="1"/>
  <c r="AD227" i="94"/>
  <c r="AE227" i="94" s="1"/>
  <c r="AD227" i="94" a="1"/>
  <c r="AM226" i="94"/>
  <c r="AI226" i="94"/>
  <c r="AH226" i="94"/>
  <c r="AF226" i="94"/>
  <c r="AG226" i="94" s="1"/>
  <c r="AK226" i="94" s="1"/>
  <c r="AD226" i="94" a="1"/>
  <c r="AD226" i="94" s="1"/>
  <c r="AE226" i="94" s="1"/>
  <c r="AM225" i="94"/>
  <c r="AH225" i="94"/>
  <c r="AI225" i="94" s="1"/>
  <c r="AF225" i="94"/>
  <c r="AG225" i="94" s="1"/>
  <c r="AK225" i="94" s="1"/>
  <c r="AD225" i="94"/>
  <c r="AE225" i="94" s="1"/>
  <c r="AD225" i="94" a="1"/>
  <c r="AM224" i="94"/>
  <c r="AI224" i="94"/>
  <c r="AH224" i="94"/>
  <c r="AF224" i="94"/>
  <c r="AG224" i="94" s="1"/>
  <c r="AK224" i="94" s="1"/>
  <c r="AD224" i="94" a="1"/>
  <c r="AD224" i="94" s="1"/>
  <c r="AE224" i="94" s="1"/>
  <c r="AM223" i="94"/>
  <c r="AK223" i="94"/>
  <c r="AH223" i="94"/>
  <c r="AI223" i="94" s="1"/>
  <c r="AF223" i="94"/>
  <c r="AG223" i="94" s="1"/>
  <c r="AD223" i="94"/>
  <c r="AE223" i="94" s="1"/>
  <c r="AD223" i="94" a="1"/>
  <c r="AM222" i="94"/>
  <c r="AH222" i="94"/>
  <c r="AI222" i="94" s="1"/>
  <c r="AF222" i="94"/>
  <c r="AG222" i="94" s="1"/>
  <c r="AK222" i="94" s="1"/>
  <c r="AD222" i="94" a="1"/>
  <c r="AD222" i="94" s="1"/>
  <c r="AE222" i="94" s="1"/>
  <c r="AM221" i="94"/>
  <c r="AI221" i="94"/>
  <c r="AH221" i="94"/>
  <c r="AF221" i="94"/>
  <c r="AG221" i="94" s="1"/>
  <c r="AK221" i="94" s="1"/>
  <c r="AD221" i="94" a="1"/>
  <c r="AD221" i="94" s="1"/>
  <c r="AE221" i="94" s="1"/>
  <c r="AM220" i="94"/>
  <c r="AI220" i="94"/>
  <c r="AH220" i="94"/>
  <c r="AG220" i="94"/>
  <c r="AK220" i="94" s="1"/>
  <c r="AF220" i="94"/>
  <c r="AD220" i="94" a="1"/>
  <c r="AD220" i="94" s="1"/>
  <c r="AE220" i="94" s="1"/>
  <c r="AM219" i="94"/>
  <c r="AH219" i="94"/>
  <c r="AI219" i="94" s="1"/>
  <c r="AF219" i="94"/>
  <c r="AG219" i="94" s="1"/>
  <c r="AK219" i="94" s="1"/>
  <c r="AD219" i="94"/>
  <c r="AE219" i="94" s="1"/>
  <c r="AD219" i="94" a="1"/>
  <c r="AM218" i="94"/>
  <c r="AH218" i="94"/>
  <c r="AI218" i="94" s="1"/>
  <c r="AG218" i="94"/>
  <c r="AK218" i="94" s="1"/>
  <c r="AF218" i="94"/>
  <c r="AE218" i="94"/>
  <c r="AD218" i="94" a="1"/>
  <c r="AD218" i="94" s="1"/>
  <c r="AM217" i="94"/>
  <c r="AH217" i="94"/>
  <c r="AI217" i="94" s="1"/>
  <c r="AF217" i="94"/>
  <c r="AG217" i="94" s="1"/>
  <c r="AK217" i="94" s="1"/>
  <c r="AD217" i="94" a="1"/>
  <c r="AD217" i="94" s="1"/>
  <c r="AM216" i="94"/>
  <c r="AI216" i="94"/>
  <c r="AH216" i="94"/>
  <c r="AG216" i="94"/>
  <c r="AK216" i="94" s="1"/>
  <c r="AF216" i="94"/>
  <c r="AD216" i="94"/>
  <c r="AE216" i="94" s="1"/>
  <c r="AD216" i="94" a="1"/>
  <c r="AM215" i="94"/>
  <c r="AH215" i="94"/>
  <c r="AI215" i="94" s="1"/>
  <c r="AF215" i="94"/>
  <c r="AG215" i="94" s="1"/>
  <c r="AK215" i="94" s="1"/>
  <c r="AD215" i="94" a="1"/>
  <c r="AD215" i="94" s="1"/>
  <c r="AE215" i="94" s="1"/>
  <c r="AM214" i="94"/>
  <c r="AI214" i="94"/>
  <c r="AH214" i="94"/>
  <c r="AG214" i="94"/>
  <c r="AK214" i="94" s="1"/>
  <c r="AF214" i="94"/>
  <c r="AD214" i="94" a="1"/>
  <c r="AD214" i="94" s="1"/>
  <c r="AE214" i="94" s="1"/>
  <c r="AM213" i="94"/>
  <c r="AK213" i="94"/>
  <c r="AI213" i="94"/>
  <c r="AH213" i="94"/>
  <c r="AG213" i="94"/>
  <c r="AF213" i="94"/>
  <c r="AD213" i="94" a="1"/>
  <c r="AD213" i="94" s="1"/>
  <c r="AE213" i="94" s="1"/>
  <c r="AM212" i="94"/>
  <c r="AH212" i="94"/>
  <c r="AI212" i="94" s="1"/>
  <c r="AG212" i="94"/>
  <c r="AK212" i="94" s="1"/>
  <c r="AF212" i="94"/>
  <c r="AD212" i="94" a="1"/>
  <c r="AD212" i="94" s="1"/>
  <c r="AE212" i="94" s="1"/>
  <c r="AM211" i="94"/>
  <c r="AK211" i="94"/>
  <c r="AI211" i="94"/>
  <c r="AH211" i="94"/>
  <c r="AF211" i="94"/>
  <c r="AG211" i="94" s="1"/>
  <c r="AD211" i="94"/>
  <c r="AE211" i="94" s="1"/>
  <c r="AD211" i="94" a="1"/>
  <c r="AM210" i="94"/>
  <c r="AI210" i="94"/>
  <c r="AH210" i="94"/>
  <c r="AF210" i="94"/>
  <c r="AG210" i="94" s="1"/>
  <c r="AK210" i="94" s="1"/>
  <c r="AD210" i="94" a="1"/>
  <c r="AD210" i="94" s="1"/>
  <c r="AE210" i="94" s="1"/>
  <c r="AM209" i="94"/>
  <c r="AH209" i="94"/>
  <c r="AI209" i="94" s="1"/>
  <c r="AF209" i="94"/>
  <c r="AG209" i="94" s="1"/>
  <c r="AK209" i="94" s="1"/>
  <c r="AD209" i="94"/>
  <c r="AE209" i="94" s="1"/>
  <c r="AD209" i="94" a="1"/>
  <c r="AM208" i="94"/>
  <c r="AI208" i="94"/>
  <c r="AH208" i="94"/>
  <c r="AF208" i="94"/>
  <c r="AG208" i="94" s="1"/>
  <c r="AK208" i="94" s="1"/>
  <c r="AD208" i="94" a="1"/>
  <c r="AD208" i="94" s="1"/>
  <c r="AE208" i="94" s="1"/>
  <c r="AM207" i="94"/>
  <c r="AK207" i="94"/>
  <c r="AH207" i="94"/>
  <c r="AI207" i="94" s="1"/>
  <c r="AF207" i="94"/>
  <c r="AG207" i="94" s="1"/>
  <c r="AD207" i="94"/>
  <c r="AE207" i="94" s="1"/>
  <c r="AD207" i="94" a="1"/>
  <c r="AM206" i="94"/>
  <c r="AH206" i="94"/>
  <c r="AI206" i="94" s="1"/>
  <c r="AF206" i="94"/>
  <c r="AG206" i="94" s="1"/>
  <c r="AK206" i="94" s="1"/>
  <c r="AD206" i="94" a="1"/>
  <c r="AD206" i="94" s="1"/>
  <c r="AM205" i="94"/>
  <c r="AI205" i="94"/>
  <c r="AH205" i="94"/>
  <c r="AF205" i="94"/>
  <c r="AG205" i="94" s="1"/>
  <c r="AK205" i="94" s="1"/>
  <c r="AD205" i="94" a="1"/>
  <c r="AD205" i="94" s="1"/>
  <c r="AE205" i="94" s="1"/>
  <c r="AM204" i="94"/>
  <c r="AI204" i="94"/>
  <c r="AH204" i="94"/>
  <c r="AG204" i="94"/>
  <c r="AK204" i="94" s="1"/>
  <c r="AF204" i="94"/>
  <c r="AD204" i="94" a="1"/>
  <c r="AD204" i="94" s="1"/>
  <c r="AE204" i="94" s="1"/>
  <c r="AM203" i="94"/>
  <c r="AH203" i="94"/>
  <c r="AI203" i="94" s="1"/>
  <c r="AF203" i="94"/>
  <c r="AG203" i="94" s="1"/>
  <c r="AK203" i="94" s="1"/>
  <c r="AD203" i="94"/>
  <c r="AE203" i="94" s="1"/>
  <c r="AD203" i="94" a="1"/>
  <c r="AM202" i="94"/>
  <c r="AH202" i="94"/>
  <c r="AI202" i="94" s="1"/>
  <c r="AG202" i="94"/>
  <c r="AK202" i="94" s="1"/>
  <c r="AF202" i="94"/>
  <c r="AE202" i="94"/>
  <c r="AD202" i="94" a="1"/>
  <c r="AD202" i="94" s="1"/>
  <c r="AM201" i="94"/>
  <c r="AH201" i="94"/>
  <c r="AI201" i="94" s="1"/>
  <c r="AF201" i="94"/>
  <c r="AG201" i="94" s="1"/>
  <c r="AK201" i="94" s="1"/>
  <c r="AD201" i="94" a="1"/>
  <c r="AD201" i="94" s="1"/>
  <c r="AE201" i="94" s="1"/>
  <c r="AM200" i="94"/>
  <c r="AH200" i="94"/>
  <c r="AI200" i="94" s="1"/>
  <c r="AG200" i="94"/>
  <c r="AK200" i="94" s="1"/>
  <c r="AF200" i="94"/>
  <c r="AE200" i="94"/>
  <c r="AD200" i="94" a="1"/>
  <c r="AD200" i="94" s="1"/>
  <c r="AM199" i="94"/>
  <c r="AI199" i="94"/>
  <c r="AH199" i="94"/>
  <c r="AF199" i="94"/>
  <c r="AG199" i="94" s="1"/>
  <c r="AK199" i="94" s="1"/>
  <c r="AD199" i="94" a="1"/>
  <c r="AD199" i="94" s="1"/>
  <c r="AE199" i="94" s="1"/>
  <c r="AM198" i="94"/>
  <c r="AI198" i="94"/>
  <c r="AH198" i="94"/>
  <c r="AG198" i="94"/>
  <c r="AK198" i="94" s="1"/>
  <c r="AF198" i="94"/>
  <c r="AE198" i="94"/>
  <c r="AD198" i="94" a="1"/>
  <c r="AD198" i="94" s="1"/>
  <c r="AM197" i="94"/>
  <c r="AK197" i="94"/>
  <c r="AH197" i="94"/>
  <c r="AI197" i="94" s="1"/>
  <c r="AG197" i="94"/>
  <c r="AF197" i="94"/>
  <c r="AD197" i="94" a="1"/>
  <c r="AD197" i="94" s="1"/>
  <c r="AE197" i="94" s="1"/>
  <c r="AM196" i="94"/>
  <c r="AI196" i="94"/>
  <c r="AH196" i="94"/>
  <c r="AF196" i="94"/>
  <c r="AG196" i="94" s="1"/>
  <c r="AK196" i="94" s="1"/>
  <c r="AD196" i="94"/>
  <c r="AE196" i="94" s="1"/>
  <c r="AD196" i="94" a="1"/>
  <c r="AM195" i="94"/>
  <c r="AK195" i="94"/>
  <c r="AH195" i="94"/>
  <c r="AI195" i="94" s="1"/>
  <c r="AF195" i="94"/>
  <c r="AG195" i="94" s="1"/>
  <c r="AD195" i="94" a="1"/>
  <c r="AD195" i="94" s="1"/>
  <c r="AE195" i="94" s="1"/>
  <c r="AM194" i="94"/>
  <c r="AI194" i="94"/>
  <c r="AH194" i="94"/>
  <c r="AF194" i="94"/>
  <c r="AG194" i="94" s="1"/>
  <c r="AK194" i="94" s="1"/>
  <c r="AD194" i="94" a="1"/>
  <c r="AD194" i="94" s="1"/>
  <c r="AE194" i="94" s="1"/>
  <c r="AM193" i="94"/>
  <c r="AK193" i="94"/>
  <c r="AH193" i="94"/>
  <c r="AI193" i="94" s="1"/>
  <c r="AG193" i="94"/>
  <c r="AF193" i="94"/>
  <c r="AE193" i="94"/>
  <c r="AD193" i="94"/>
  <c r="AD193" i="94" a="1"/>
  <c r="AM192" i="94"/>
  <c r="AH192" i="94"/>
  <c r="AI192" i="94" s="1"/>
  <c r="AF192" i="94"/>
  <c r="AG192" i="94" s="1"/>
  <c r="AK192" i="94" s="1"/>
  <c r="AD192" i="94" a="1"/>
  <c r="AD192" i="94" s="1"/>
  <c r="AM191" i="94"/>
  <c r="AI191" i="94"/>
  <c r="AH191" i="94"/>
  <c r="AF191" i="94"/>
  <c r="AG191" i="94" s="1"/>
  <c r="AK191" i="94" s="1"/>
  <c r="AE191" i="94"/>
  <c r="AD191" i="94"/>
  <c r="AD191" i="94" a="1"/>
  <c r="AM190" i="94"/>
  <c r="AK190" i="94"/>
  <c r="AH190" i="94"/>
  <c r="AI190" i="94" s="1"/>
  <c r="AG190" i="94"/>
  <c r="AF190" i="94"/>
  <c r="AE190" i="94"/>
  <c r="AD190" i="94" a="1"/>
  <c r="AD190" i="94" s="1"/>
  <c r="AM189" i="94"/>
  <c r="AK189" i="94"/>
  <c r="AI189" i="94"/>
  <c r="AH189" i="94"/>
  <c r="AF189" i="94"/>
  <c r="AG189" i="94" s="1"/>
  <c r="AD189" i="94" a="1"/>
  <c r="AD189" i="94" s="1"/>
  <c r="AE189" i="94" s="1"/>
  <c r="AM188" i="94"/>
  <c r="AI188" i="94"/>
  <c r="AH188" i="94"/>
  <c r="AF188" i="94"/>
  <c r="AG188" i="94" s="1"/>
  <c r="AK188" i="94" s="1"/>
  <c r="AD188" i="94" a="1"/>
  <c r="AD188" i="94" s="1"/>
  <c r="AE188" i="94" s="1"/>
  <c r="AM187" i="94"/>
  <c r="AK187" i="94"/>
  <c r="AH187" i="94"/>
  <c r="AI187" i="94" s="1"/>
  <c r="AF187" i="94"/>
  <c r="AG187" i="94" s="1"/>
  <c r="AD187" i="94" a="1"/>
  <c r="AD187" i="94" s="1"/>
  <c r="AE187" i="94" s="1"/>
  <c r="AM186" i="94"/>
  <c r="AK186" i="94"/>
  <c r="AH186" i="94"/>
  <c r="AI186" i="94" s="1"/>
  <c r="AG186" i="94"/>
  <c r="AF186" i="94"/>
  <c r="AE186" i="94"/>
  <c r="AD186" i="94" a="1"/>
  <c r="AD186" i="94" s="1"/>
  <c r="AM185" i="94"/>
  <c r="AH185" i="94"/>
  <c r="AI185" i="94" s="1"/>
  <c r="AG185" i="94"/>
  <c r="AK185" i="94" s="1"/>
  <c r="AF185" i="94"/>
  <c r="AD185" i="94"/>
  <c r="AE185" i="94" s="1"/>
  <c r="AD185" i="94" a="1"/>
  <c r="AM184" i="94"/>
  <c r="AH184" i="94"/>
  <c r="AI184" i="94" s="1"/>
  <c r="AF184" i="94"/>
  <c r="AG184" i="94" s="1"/>
  <c r="AK184" i="94" s="1"/>
  <c r="AD184" i="94" a="1"/>
  <c r="AD184" i="94" s="1"/>
  <c r="AE184" i="94" s="1"/>
  <c r="AM183" i="94"/>
  <c r="AH183" i="94"/>
  <c r="AI183" i="94" s="1"/>
  <c r="AF183" i="94"/>
  <c r="AG183" i="94" s="1"/>
  <c r="AK183" i="94" s="1"/>
  <c r="AD183" i="94" a="1"/>
  <c r="AD183" i="94" s="1"/>
  <c r="AE183" i="94" s="1"/>
  <c r="AM182" i="94"/>
  <c r="AI182" i="94"/>
  <c r="AH182" i="94"/>
  <c r="AG182" i="94"/>
  <c r="AK182" i="94" s="1"/>
  <c r="AF182" i="94"/>
  <c r="AD182" i="94" a="1"/>
  <c r="AD182" i="94" s="1"/>
  <c r="AE182" i="94" s="1"/>
  <c r="AM181" i="94"/>
  <c r="AH181" i="94"/>
  <c r="AI181" i="94" s="1"/>
  <c r="AF181" i="94"/>
  <c r="AG181" i="94" s="1"/>
  <c r="AK181" i="94" s="1"/>
  <c r="AD181" i="94" a="1"/>
  <c r="AD181" i="94" s="1"/>
  <c r="AE181" i="94" s="1"/>
  <c r="AM180" i="94"/>
  <c r="AH180" i="94"/>
  <c r="AI180" i="94" s="1"/>
  <c r="AF180" i="94"/>
  <c r="AG180" i="94" s="1"/>
  <c r="AK180" i="94" s="1"/>
  <c r="AD180" i="94"/>
  <c r="AD180" i="94" a="1"/>
  <c r="AM179" i="94"/>
  <c r="AH179" i="94"/>
  <c r="AI179" i="94" s="1"/>
  <c r="AF179" i="94"/>
  <c r="AG179" i="94" s="1"/>
  <c r="AK179" i="94" s="1"/>
  <c r="AD179" i="94"/>
  <c r="AE179" i="94" s="1"/>
  <c r="AD179" i="94" a="1"/>
  <c r="AM178" i="94"/>
  <c r="AI178" i="94"/>
  <c r="AH178" i="94"/>
  <c r="AF178" i="94"/>
  <c r="AG178" i="94" s="1"/>
  <c r="AK178" i="94" s="1"/>
  <c r="AD178" i="94" a="1"/>
  <c r="AD178" i="94" s="1"/>
  <c r="AE178" i="94" s="1"/>
  <c r="AM177" i="94"/>
  <c r="AI177" i="94"/>
  <c r="AH177" i="94"/>
  <c r="AG177" i="94"/>
  <c r="AK177" i="94" s="1"/>
  <c r="AF177" i="94"/>
  <c r="AD177" i="94" a="1"/>
  <c r="AD177" i="94" s="1"/>
  <c r="AE177" i="94" s="1"/>
  <c r="AM176" i="94"/>
  <c r="AH176" i="94"/>
  <c r="AI176" i="94" s="1"/>
  <c r="AG176" i="94"/>
  <c r="AK176" i="94" s="1"/>
  <c r="AF176" i="94"/>
  <c r="AD176" i="94" a="1"/>
  <c r="AD176" i="94" s="1"/>
  <c r="AE176" i="94" s="1"/>
  <c r="AM175" i="94"/>
  <c r="AK175" i="94"/>
  <c r="AH175" i="94"/>
  <c r="AI175" i="94" s="1"/>
  <c r="AF175" i="94"/>
  <c r="AG175" i="94" s="1"/>
  <c r="AD175" i="94"/>
  <c r="AE175" i="94" s="1"/>
  <c r="AD175" i="94" a="1"/>
  <c r="AM174" i="94"/>
  <c r="AK174" i="94"/>
  <c r="AH174" i="94"/>
  <c r="AI174" i="94" s="1"/>
  <c r="AF174" i="94"/>
  <c r="AG174" i="94" s="1"/>
  <c r="AD174" i="94" a="1"/>
  <c r="AD174" i="94" s="1"/>
  <c r="AE174" i="94" s="1"/>
  <c r="AM173" i="94"/>
  <c r="AI173" i="94"/>
  <c r="AH173" i="94"/>
  <c r="AF173" i="94"/>
  <c r="AG173" i="94" s="1"/>
  <c r="AK173" i="94" s="1"/>
  <c r="AD173" i="94"/>
  <c r="AE173" i="94" s="1"/>
  <c r="AD173" i="94" a="1"/>
  <c r="AM172" i="94"/>
  <c r="AH172" i="94"/>
  <c r="AI172" i="94" s="1"/>
  <c r="AG172" i="94"/>
  <c r="AK172" i="94" s="1"/>
  <c r="AF172" i="94"/>
  <c r="AE172" i="94"/>
  <c r="AD172" i="94"/>
  <c r="AD172" i="94" a="1"/>
  <c r="AM171" i="94"/>
  <c r="AI171" i="94"/>
  <c r="AH171" i="94"/>
  <c r="AF171" i="94"/>
  <c r="AG171" i="94" s="1"/>
  <c r="AK171" i="94" s="1"/>
  <c r="AD171" i="94"/>
  <c r="AE171" i="94" s="1"/>
  <c r="AD171" i="94" a="1"/>
  <c r="AM170" i="94"/>
  <c r="AK170" i="94"/>
  <c r="AI170" i="94"/>
  <c r="AH170" i="94"/>
  <c r="AG170" i="94"/>
  <c r="AF170" i="94"/>
  <c r="AE170" i="94"/>
  <c r="AD170" i="94" a="1"/>
  <c r="AD170" i="94" s="1"/>
  <c r="AM169" i="94"/>
  <c r="AI169" i="94"/>
  <c r="AH169" i="94"/>
  <c r="AF169" i="94"/>
  <c r="AG169" i="94" s="1"/>
  <c r="AK169" i="94" s="1"/>
  <c r="AD169" i="94" a="1"/>
  <c r="AD169" i="94" s="1"/>
  <c r="AE169" i="94" s="1"/>
  <c r="AM168" i="94"/>
  <c r="AI168" i="94"/>
  <c r="AH168" i="94"/>
  <c r="AG168" i="94"/>
  <c r="AK168" i="94" s="1"/>
  <c r="AF168" i="94"/>
  <c r="AE168" i="94"/>
  <c r="AD168" i="94"/>
  <c r="AD168" i="94" a="1"/>
  <c r="AM167" i="94"/>
  <c r="AK167" i="94"/>
  <c r="AH167" i="94"/>
  <c r="AI167" i="94" s="1"/>
  <c r="AF167" i="94"/>
  <c r="AG167" i="94" s="1"/>
  <c r="AE167" i="94"/>
  <c r="AD167" i="94" a="1"/>
  <c r="AD167" i="94" s="1"/>
  <c r="AM166" i="94"/>
  <c r="AI166" i="94"/>
  <c r="AH166" i="94"/>
  <c r="AG166" i="94"/>
  <c r="AK166" i="94" s="1"/>
  <c r="AF166" i="94"/>
  <c r="AD166" i="94" a="1"/>
  <c r="AD166" i="94" s="1"/>
  <c r="AE166" i="94" s="1"/>
  <c r="AM165" i="94"/>
  <c r="AH165" i="94"/>
  <c r="AI165" i="94" s="1"/>
  <c r="AF165" i="94"/>
  <c r="AG165" i="94" s="1"/>
  <c r="AK165" i="94" s="1"/>
  <c r="AD165" i="94" a="1"/>
  <c r="AD165" i="94" s="1"/>
  <c r="AE165" i="94" s="1"/>
  <c r="AM164" i="94"/>
  <c r="AH164" i="94"/>
  <c r="AI164" i="94" s="1"/>
  <c r="AF164" i="94"/>
  <c r="AG164" i="94" s="1"/>
  <c r="AK164" i="94" s="1"/>
  <c r="AD164" i="94"/>
  <c r="AE164" i="94" s="1"/>
  <c r="AD164" i="94" a="1"/>
  <c r="AM163" i="94"/>
  <c r="AH163" i="94"/>
  <c r="AI163" i="94" s="1"/>
  <c r="AF163" i="94"/>
  <c r="AG163" i="94" s="1"/>
  <c r="AK163" i="94" s="1"/>
  <c r="AD163" i="94"/>
  <c r="AD163" i="94" a="1"/>
  <c r="AM162" i="94"/>
  <c r="AI162" i="94"/>
  <c r="AH162" i="94"/>
  <c r="AG162" i="94"/>
  <c r="AK162" i="94" s="1"/>
  <c r="AF162" i="94"/>
  <c r="AD162" i="94" a="1"/>
  <c r="AD162" i="94" s="1"/>
  <c r="AE162" i="94" s="1"/>
  <c r="AM161" i="94"/>
  <c r="AI161" i="94"/>
  <c r="AH161" i="94"/>
  <c r="AG161" i="94"/>
  <c r="AK161" i="94" s="1"/>
  <c r="AF161" i="94"/>
  <c r="AD161" i="94" a="1"/>
  <c r="AD161" i="94" s="1"/>
  <c r="AE161" i="94" s="1"/>
  <c r="AM160" i="94"/>
  <c r="AH160" i="94"/>
  <c r="AI160" i="94" s="1"/>
  <c r="AG160" i="94"/>
  <c r="AK160" i="94" s="1"/>
  <c r="AF160" i="94"/>
  <c r="AD160" i="94" a="1"/>
  <c r="AD160" i="94" s="1"/>
  <c r="AE160" i="94" s="1"/>
  <c r="AM159" i="94"/>
  <c r="AK159" i="94"/>
  <c r="AH159" i="94"/>
  <c r="AI159" i="94" s="1"/>
  <c r="AF159" i="94"/>
  <c r="AG159" i="94" s="1"/>
  <c r="AD159" i="94"/>
  <c r="AD159" i="94" a="1"/>
  <c r="AM158" i="94"/>
  <c r="AK158" i="94"/>
  <c r="AH158" i="94"/>
  <c r="AI158" i="94" s="1"/>
  <c r="AF158" i="94"/>
  <c r="AG158" i="94" s="1"/>
  <c r="AD158" i="94" a="1"/>
  <c r="AD158" i="94" s="1"/>
  <c r="AE158" i="94" s="1"/>
  <c r="AM157" i="94"/>
  <c r="AH157" i="94"/>
  <c r="AI157" i="94" s="1"/>
  <c r="AF157" i="94"/>
  <c r="AG157" i="94" s="1"/>
  <c r="AK157" i="94" s="1"/>
  <c r="AD157" i="94"/>
  <c r="AE157" i="94" s="1"/>
  <c r="AD157" i="94" a="1"/>
  <c r="AM156" i="94"/>
  <c r="AH156" i="94"/>
  <c r="AI156" i="94" s="1"/>
  <c r="AG156" i="94"/>
  <c r="AK156" i="94" s="1"/>
  <c r="AF156" i="94"/>
  <c r="AD156" i="94"/>
  <c r="AE156" i="94" s="1"/>
  <c r="AD156" i="94" a="1"/>
  <c r="AM155" i="94"/>
  <c r="AI155" i="94"/>
  <c r="AH155" i="94"/>
  <c r="AF155" i="94"/>
  <c r="AG155" i="94" s="1"/>
  <c r="AK155" i="94" s="1"/>
  <c r="AD155" i="94"/>
  <c r="AE155" i="94" s="1"/>
  <c r="AD155" i="94" a="1"/>
  <c r="AM154" i="94"/>
  <c r="AI154" i="94"/>
  <c r="AH154" i="94"/>
  <c r="AG154" i="94"/>
  <c r="AK154" i="94" s="1"/>
  <c r="AF154" i="94"/>
  <c r="AE154" i="94"/>
  <c r="AD154" i="94" a="1"/>
  <c r="AD154" i="94" s="1"/>
  <c r="AM153" i="94"/>
  <c r="AI153" i="94"/>
  <c r="AH153" i="94"/>
  <c r="AF153" i="94"/>
  <c r="AG153" i="94" s="1"/>
  <c r="AK153" i="94" s="1"/>
  <c r="AE153" i="94"/>
  <c r="AD153" i="94" a="1"/>
  <c r="AD153" i="94" s="1"/>
  <c r="AM152" i="94"/>
  <c r="AI152" i="94"/>
  <c r="AH152" i="94"/>
  <c r="AG152" i="94"/>
  <c r="AK152" i="94" s="1"/>
  <c r="AF152" i="94"/>
  <c r="AD152" i="94"/>
  <c r="AE152" i="94" s="1"/>
  <c r="AD152" i="94" a="1"/>
  <c r="AM151" i="94"/>
  <c r="AK151" i="94"/>
  <c r="AH151" i="94"/>
  <c r="AI151" i="94" s="1"/>
  <c r="AF151" i="94"/>
  <c r="AG151" i="94" s="1"/>
  <c r="AD151" i="94" a="1"/>
  <c r="AD151" i="94" s="1"/>
  <c r="AM150" i="94"/>
  <c r="AK150" i="94"/>
  <c r="AI150" i="94"/>
  <c r="AH150" i="94"/>
  <c r="AG150" i="94"/>
  <c r="AF150" i="94"/>
  <c r="AD150" i="94" a="1"/>
  <c r="AD150" i="94" s="1"/>
  <c r="AE150" i="94" s="1"/>
  <c r="AM149" i="94"/>
  <c r="AK149" i="94"/>
  <c r="AH149" i="94"/>
  <c r="AI149" i="94" s="1"/>
  <c r="AF149" i="94"/>
  <c r="AG149" i="94" s="1"/>
  <c r="AD149" i="94" a="1"/>
  <c r="AD149" i="94" s="1"/>
  <c r="AE149" i="94" s="1"/>
  <c r="AM148" i="94"/>
  <c r="AH148" i="94"/>
  <c r="AI148" i="94" s="1"/>
  <c r="AF148" i="94"/>
  <c r="AG148" i="94" s="1"/>
  <c r="AK148" i="94" s="1"/>
  <c r="AD148" i="94"/>
  <c r="AE148" i="94" s="1"/>
  <c r="AD148" i="94" a="1"/>
  <c r="AM147" i="94"/>
  <c r="AH147" i="94"/>
  <c r="AI147" i="94" s="1"/>
  <c r="AF147" i="94"/>
  <c r="AG147" i="94" s="1"/>
  <c r="AK147" i="94" s="1"/>
  <c r="AD147" i="94"/>
  <c r="AD147" i="94" a="1"/>
  <c r="AM146" i="94"/>
  <c r="AI146" i="94"/>
  <c r="AH146" i="94"/>
  <c r="AF146" i="94"/>
  <c r="AG146" i="94" s="1"/>
  <c r="AK146" i="94" s="1"/>
  <c r="AD146" i="94" a="1"/>
  <c r="AD146" i="94" s="1"/>
  <c r="AE146" i="94" s="1"/>
  <c r="AM145" i="94"/>
  <c r="AI145" i="94"/>
  <c r="AH145" i="94"/>
  <c r="AG145" i="94"/>
  <c r="AK145" i="94" s="1"/>
  <c r="AF145" i="94"/>
  <c r="AD145" i="94" a="1"/>
  <c r="AD145" i="94" s="1"/>
  <c r="AE145" i="94" s="1"/>
  <c r="AM144" i="94"/>
  <c r="AH144" i="94"/>
  <c r="AI144" i="94" s="1"/>
  <c r="AG144" i="94"/>
  <c r="AK144" i="94" s="1"/>
  <c r="AF144" i="94"/>
  <c r="AD144" i="94" a="1"/>
  <c r="AD144" i="94" s="1"/>
  <c r="AE144" i="94" s="1"/>
  <c r="AM143" i="94"/>
  <c r="AH143" i="94"/>
  <c r="AI143" i="94" s="1"/>
  <c r="AF143" i="94"/>
  <c r="AG143" i="94" s="1"/>
  <c r="AK143" i="94" s="1"/>
  <c r="AD143" i="94"/>
  <c r="AE143" i="94" s="1"/>
  <c r="AD143" i="94" a="1"/>
  <c r="AM142" i="94"/>
  <c r="AK142" i="94"/>
  <c r="AH142" i="94"/>
  <c r="AI142" i="94" s="1"/>
  <c r="AF142" i="94"/>
  <c r="AG142" i="94" s="1"/>
  <c r="AD142" i="94" a="1"/>
  <c r="AD142" i="94" s="1"/>
  <c r="AE142" i="94" s="1"/>
  <c r="AM141" i="94"/>
  <c r="AH141" i="94"/>
  <c r="AI141" i="94" s="1"/>
  <c r="AF141" i="94"/>
  <c r="AG141" i="94" s="1"/>
  <c r="AK141" i="94" s="1"/>
  <c r="AD141" i="94"/>
  <c r="AE141" i="94" s="1"/>
  <c r="AD141" i="94" a="1"/>
  <c r="AM140" i="94"/>
  <c r="AH140" i="94"/>
  <c r="AI140" i="94" s="1"/>
  <c r="AG140" i="94"/>
  <c r="AK140" i="94" s="1"/>
  <c r="AF140" i="94"/>
  <c r="AE140" i="94"/>
  <c r="AD140" i="94"/>
  <c r="AD140" i="94" a="1"/>
  <c r="AM139" i="94"/>
  <c r="AI139" i="94"/>
  <c r="AH139" i="94"/>
  <c r="AF139" i="94"/>
  <c r="AG139" i="94" s="1"/>
  <c r="AK139" i="94" s="1"/>
  <c r="AD139" i="94" a="1"/>
  <c r="AD139" i="94" s="1"/>
  <c r="AE139" i="94" s="1"/>
  <c r="AM138" i="94"/>
  <c r="AK138" i="94"/>
  <c r="AI138" i="94"/>
  <c r="AH138" i="94"/>
  <c r="AG138" i="94"/>
  <c r="AF138" i="94"/>
  <c r="AD138" i="94" a="1"/>
  <c r="AD138" i="94" s="1"/>
  <c r="AE138" i="94" s="1"/>
  <c r="AM137" i="94"/>
  <c r="AH137" i="94"/>
  <c r="AI137" i="94" s="1"/>
  <c r="AF137" i="94"/>
  <c r="AG137" i="94" s="1"/>
  <c r="AK137" i="94" s="1"/>
  <c r="AD137" i="94" a="1"/>
  <c r="AD137" i="94" s="1"/>
  <c r="AM136" i="94"/>
  <c r="AH136" i="94"/>
  <c r="AI136" i="94" s="1"/>
  <c r="AF136" i="94"/>
  <c r="AG136" i="94" s="1"/>
  <c r="AK136" i="94" s="1"/>
  <c r="AE136" i="94"/>
  <c r="AD136" i="94"/>
  <c r="AD136" i="94" a="1"/>
  <c r="AM135" i="94"/>
  <c r="AK135" i="94"/>
  <c r="AH135" i="94"/>
  <c r="AI135" i="94" s="1"/>
  <c r="AF135" i="94"/>
  <c r="AG135" i="94" s="1"/>
  <c r="AD135" i="94" a="1"/>
  <c r="AD135" i="94" s="1"/>
  <c r="AE135" i="94" s="1"/>
  <c r="AM134" i="94"/>
  <c r="AI134" i="94"/>
  <c r="AH134" i="94"/>
  <c r="AF134" i="94"/>
  <c r="AG134" i="94" s="1"/>
  <c r="AK134" i="94" s="1"/>
  <c r="AD134" i="94" a="1"/>
  <c r="AD134" i="94" s="1"/>
  <c r="AE134" i="94" s="1"/>
  <c r="AM133" i="94"/>
  <c r="AK133" i="94"/>
  <c r="AI133" i="94"/>
  <c r="AH133" i="94"/>
  <c r="AF133" i="94"/>
  <c r="AG133" i="94" s="1"/>
  <c r="AE133" i="94"/>
  <c r="AD133" i="94" a="1"/>
  <c r="AD133" i="94" s="1"/>
  <c r="AM132" i="94"/>
  <c r="AH132" i="94"/>
  <c r="AI132" i="94" s="1"/>
  <c r="AF132" i="94"/>
  <c r="AG132" i="94" s="1"/>
  <c r="AK132" i="94" s="1"/>
  <c r="AD132" i="94" a="1"/>
  <c r="AD132" i="94" s="1"/>
  <c r="AE132" i="94" s="1"/>
  <c r="AM131" i="94"/>
  <c r="AH131" i="94"/>
  <c r="AI131" i="94" s="1"/>
  <c r="AF131" i="94"/>
  <c r="AG131" i="94" s="1"/>
  <c r="AK131" i="94" s="1"/>
  <c r="AD131" i="94"/>
  <c r="AE131" i="94" s="1"/>
  <c r="AD131" i="94" a="1"/>
  <c r="AM130" i="94"/>
  <c r="AI130" i="94"/>
  <c r="AH130" i="94"/>
  <c r="AF130" i="94"/>
  <c r="AG130" i="94" s="1"/>
  <c r="AK130" i="94" s="1"/>
  <c r="AD130" i="94" a="1"/>
  <c r="AD130" i="94" s="1"/>
  <c r="AE130" i="94" s="1"/>
  <c r="AM129" i="94"/>
  <c r="AI129" i="94"/>
  <c r="AH129" i="94"/>
  <c r="AG129" i="94"/>
  <c r="AK129" i="94" s="1"/>
  <c r="AF129" i="94"/>
  <c r="AD129" i="94" a="1"/>
  <c r="AD129" i="94" s="1"/>
  <c r="AE129" i="94" s="1"/>
  <c r="AM128" i="94"/>
  <c r="AH128" i="94"/>
  <c r="AI128" i="94" s="1"/>
  <c r="AG128" i="94"/>
  <c r="AK128" i="94" s="1"/>
  <c r="AF128" i="94"/>
  <c r="AD128" i="94" a="1"/>
  <c r="AD128" i="94" s="1"/>
  <c r="AE128" i="94" s="1"/>
  <c r="AM127" i="94"/>
  <c r="AK127" i="94"/>
  <c r="AI127" i="94"/>
  <c r="AH127" i="94"/>
  <c r="AF127" i="94"/>
  <c r="AG127" i="94" s="1"/>
  <c r="AD127" i="94"/>
  <c r="AE127" i="94" s="1"/>
  <c r="AD127" i="94" a="1"/>
  <c r="AM126" i="94"/>
  <c r="AK126" i="94"/>
  <c r="AH126" i="94"/>
  <c r="AI126" i="94" s="1"/>
  <c r="AF126" i="94"/>
  <c r="AG126" i="94" s="1"/>
  <c r="AD126" i="94" a="1"/>
  <c r="AD126" i="94" s="1"/>
  <c r="AE126" i="94" s="1"/>
  <c r="AM125" i="94"/>
  <c r="AH125" i="94"/>
  <c r="AI125" i="94" s="1"/>
  <c r="AF125" i="94"/>
  <c r="AG125" i="94" s="1"/>
  <c r="AK125" i="94" s="1"/>
  <c r="AD125" i="94"/>
  <c r="AE125" i="94" s="1"/>
  <c r="AD125" i="94" a="1"/>
  <c r="AM124" i="94"/>
  <c r="AI124" i="94"/>
  <c r="AH124" i="94"/>
  <c r="AG124" i="94"/>
  <c r="AK124" i="94" s="1"/>
  <c r="AF124" i="94"/>
  <c r="AE124" i="94"/>
  <c r="AD124" i="94"/>
  <c r="AD124" i="94" a="1"/>
  <c r="AM123" i="94"/>
  <c r="AI123" i="94"/>
  <c r="AH123" i="94"/>
  <c r="AF123" i="94"/>
  <c r="AG123" i="94" s="1"/>
  <c r="AK123" i="94" s="1"/>
  <c r="AD123" i="94"/>
  <c r="AE123" i="94" s="1"/>
  <c r="AD123" i="94" a="1"/>
  <c r="AM122" i="94"/>
  <c r="AK122" i="94"/>
  <c r="AI122" i="94"/>
  <c r="AH122" i="94"/>
  <c r="AG122" i="94"/>
  <c r="AF122" i="94"/>
  <c r="AE122" i="94"/>
  <c r="AD122" i="94" a="1"/>
  <c r="AD122" i="94" s="1"/>
  <c r="AM121" i="94"/>
  <c r="AK121" i="94"/>
  <c r="AI121" i="94"/>
  <c r="AH121" i="94"/>
  <c r="AF121" i="94"/>
  <c r="AG121" i="94" s="1"/>
  <c r="AD121" i="94" a="1"/>
  <c r="AD121" i="94" s="1"/>
  <c r="AE121" i="94" s="1"/>
  <c r="AM120" i="94"/>
  <c r="AH120" i="94"/>
  <c r="AI120" i="94" s="1"/>
  <c r="AF120" i="94"/>
  <c r="AG120" i="94" s="1"/>
  <c r="AK120" i="94" s="1"/>
  <c r="AD120" i="94"/>
  <c r="AE120" i="94" s="1"/>
  <c r="AD120" i="94" a="1"/>
  <c r="AM119" i="94"/>
  <c r="AK119" i="94"/>
  <c r="AH119" i="94"/>
  <c r="AI119" i="94" s="1"/>
  <c r="AF119" i="94"/>
  <c r="AG119" i="94" s="1"/>
  <c r="AD119" i="94" a="1"/>
  <c r="AD119" i="94" s="1"/>
  <c r="AE119" i="94" s="1"/>
  <c r="AM118" i="94"/>
  <c r="AI118" i="94"/>
  <c r="AH118" i="94"/>
  <c r="AG118" i="94"/>
  <c r="AK118" i="94" s="1"/>
  <c r="AF118" i="94"/>
  <c r="AD118" i="94" a="1"/>
  <c r="AD118" i="94" s="1"/>
  <c r="AE118" i="94" s="1"/>
  <c r="AM117" i="94"/>
  <c r="AK117" i="94"/>
  <c r="AI117" i="94"/>
  <c r="AH117" i="94"/>
  <c r="AF117" i="94"/>
  <c r="AG117" i="94" s="1"/>
  <c r="AE117" i="94"/>
  <c r="AD117" i="94" a="1"/>
  <c r="AD117" i="94" s="1"/>
  <c r="AM116" i="94"/>
  <c r="AH116" i="94"/>
  <c r="AI116" i="94" s="1"/>
  <c r="AF116" i="94"/>
  <c r="AG116" i="94" s="1"/>
  <c r="AK116" i="94" s="1"/>
  <c r="AD116" i="94" a="1"/>
  <c r="AD116" i="94" s="1"/>
  <c r="AE116" i="94" s="1"/>
  <c r="AM115" i="94"/>
  <c r="AH115" i="94"/>
  <c r="AI115" i="94" s="1"/>
  <c r="AF115" i="94"/>
  <c r="AG115" i="94" s="1"/>
  <c r="AK115" i="94" s="1"/>
  <c r="AD115" i="94"/>
  <c r="AE115" i="94" s="1"/>
  <c r="AD115" i="94" a="1"/>
  <c r="AM114" i="94"/>
  <c r="AK114" i="94"/>
  <c r="AH114" i="94"/>
  <c r="AI114" i="94" s="1"/>
  <c r="AF114" i="94"/>
  <c r="AG114" i="94" s="1"/>
  <c r="AD114" i="94" a="1"/>
  <c r="AD114" i="94" s="1"/>
  <c r="AE114" i="94" s="1"/>
  <c r="AM113" i="94"/>
  <c r="AI113" i="94"/>
  <c r="AH113" i="94"/>
  <c r="AF113" i="94"/>
  <c r="AG113" i="94" s="1"/>
  <c r="AK113" i="94" s="1"/>
  <c r="AE113" i="94"/>
  <c r="AD113" i="94"/>
  <c r="AD113" i="94" a="1"/>
  <c r="AM112" i="94"/>
  <c r="AH112" i="94"/>
  <c r="AI112" i="94" s="1"/>
  <c r="AG112" i="94"/>
  <c r="AK112" i="94" s="1"/>
  <c r="AF112" i="94"/>
  <c r="AD112" i="94" a="1"/>
  <c r="AD112" i="94" s="1"/>
  <c r="AE112" i="94" s="1"/>
  <c r="AM111" i="94"/>
  <c r="AH111" i="94"/>
  <c r="AE111" i="94" s="1"/>
  <c r="AG111" i="94"/>
  <c r="AK111" i="94" s="1"/>
  <c r="AF111" i="94"/>
  <c r="AD111" i="94"/>
  <c r="AD111" i="94" a="1"/>
  <c r="AM110" i="94"/>
  <c r="AH110" i="94"/>
  <c r="AI110" i="94" s="1"/>
  <c r="AF110" i="94"/>
  <c r="AG110" i="94" s="1"/>
  <c r="AK110" i="94" s="1"/>
  <c r="AE110" i="94"/>
  <c r="AD110" i="94"/>
  <c r="AD110" i="94" a="1"/>
  <c r="AM109" i="94"/>
  <c r="AH109" i="94"/>
  <c r="AI109" i="94" s="1"/>
  <c r="AF109" i="94"/>
  <c r="AG109" i="94" s="1"/>
  <c r="AK109" i="94" s="1"/>
  <c r="AD109" i="94" a="1"/>
  <c r="AD109" i="94" s="1"/>
  <c r="AE109" i="94" s="1"/>
  <c r="AM108" i="94"/>
  <c r="AH108" i="94"/>
  <c r="AI108" i="94" s="1"/>
  <c r="AG108" i="94"/>
  <c r="AK108" i="94" s="1"/>
  <c r="AF108" i="94"/>
  <c r="AD108" i="94" a="1"/>
  <c r="AD108" i="94" s="1"/>
  <c r="AE108" i="94" s="1"/>
  <c r="AM107" i="94"/>
  <c r="AH107" i="94"/>
  <c r="AI107" i="94" s="1"/>
  <c r="AG107" i="94"/>
  <c r="AK107" i="94" s="1"/>
  <c r="AF107" i="94"/>
  <c r="AD107" i="94" a="1"/>
  <c r="AD107" i="94" s="1"/>
  <c r="AE107" i="94" s="1"/>
  <c r="AM106" i="94"/>
  <c r="AH106" i="94"/>
  <c r="AI106" i="94" s="1"/>
  <c r="AG106" i="94"/>
  <c r="AK106" i="94" s="1"/>
  <c r="AF106" i="94"/>
  <c r="AD106" i="94"/>
  <c r="AE106" i="94" s="1"/>
  <c r="AD106" i="94" a="1"/>
  <c r="AM105" i="94"/>
  <c r="AK105" i="94"/>
  <c r="AI105" i="94"/>
  <c r="AH105" i="94"/>
  <c r="AF105" i="94"/>
  <c r="AG105" i="94" s="1"/>
  <c r="AD105" i="94"/>
  <c r="AE105" i="94" s="1"/>
  <c r="AD105" i="94" a="1"/>
  <c r="AM104" i="94"/>
  <c r="AH104" i="94"/>
  <c r="AI104" i="94" s="1"/>
  <c r="AF104" i="94"/>
  <c r="AG104" i="94" s="1"/>
  <c r="AK104" i="94" s="1"/>
  <c r="AD104" i="94" a="1"/>
  <c r="AD104" i="94" s="1"/>
  <c r="AE104" i="94" s="1"/>
  <c r="AM103" i="94"/>
  <c r="AH103" i="94"/>
  <c r="AI103" i="94" s="1"/>
  <c r="AG103" i="94"/>
  <c r="AK103" i="94" s="1"/>
  <c r="AF103" i="94"/>
  <c r="AD103" i="94" a="1"/>
  <c r="AD103" i="94" s="1"/>
  <c r="AE103" i="94" s="1"/>
  <c r="AM102" i="94"/>
  <c r="AI102" i="94"/>
  <c r="AH102" i="94"/>
  <c r="AG102" i="94"/>
  <c r="AK102" i="94" s="1"/>
  <c r="AF102" i="94"/>
  <c r="AD102" i="94"/>
  <c r="AE102" i="94" s="1"/>
  <c r="AD102" i="94" a="1"/>
  <c r="AM101" i="94"/>
  <c r="AH101" i="94"/>
  <c r="AI101" i="94" s="1"/>
  <c r="AF101" i="94"/>
  <c r="AG101" i="94" s="1"/>
  <c r="AK101" i="94" s="1"/>
  <c r="AD101" i="94"/>
  <c r="AE101" i="94" s="1"/>
  <c r="AD101" i="94" a="1"/>
  <c r="AM100" i="94"/>
  <c r="AH100" i="94"/>
  <c r="AI100" i="94" s="1"/>
  <c r="AG100" i="94"/>
  <c r="AK100" i="94" s="1"/>
  <c r="AF100" i="94"/>
  <c r="AD100" i="94" a="1"/>
  <c r="AD100" i="94" s="1"/>
  <c r="AE100" i="94" s="1"/>
  <c r="AM99" i="94"/>
  <c r="AI99" i="94"/>
  <c r="AH99" i="94"/>
  <c r="AG99" i="94"/>
  <c r="AK99" i="94" s="1"/>
  <c r="AF99" i="94"/>
  <c r="AD99" i="94"/>
  <c r="AE99" i="94" s="1"/>
  <c r="AD99" i="94" a="1"/>
  <c r="AM98" i="94"/>
  <c r="AH98" i="94"/>
  <c r="AI98" i="94" s="1"/>
  <c r="AG98" i="94"/>
  <c r="AK98" i="94" s="1"/>
  <c r="AF98" i="94"/>
  <c r="AE98" i="94"/>
  <c r="AD98" i="94"/>
  <c r="AD98" i="94" a="1"/>
  <c r="AM97" i="94"/>
  <c r="AH97" i="94"/>
  <c r="AI97" i="94" s="1"/>
  <c r="AF97" i="94"/>
  <c r="AG97" i="94" s="1"/>
  <c r="AK97" i="94" s="1"/>
  <c r="AD97" i="94"/>
  <c r="AD97" i="94" a="1"/>
  <c r="AM96" i="94"/>
  <c r="AK96" i="94"/>
  <c r="AI96" i="94"/>
  <c r="AH96" i="94"/>
  <c r="AF96" i="94"/>
  <c r="AG96" i="94" s="1"/>
  <c r="AD96" i="94" a="1"/>
  <c r="AD96" i="94" s="1"/>
  <c r="AE96" i="94" s="1"/>
  <c r="AM95" i="94"/>
  <c r="AI95" i="94"/>
  <c r="AH95" i="94"/>
  <c r="AG95" i="94"/>
  <c r="AK95" i="94" s="1"/>
  <c r="AF95" i="94"/>
  <c r="AD95" i="94"/>
  <c r="AE95" i="94" s="1"/>
  <c r="AD95" i="94" a="1"/>
  <c r="AM94" i="94"/>
  <c r="AH94" i="94"/>
  <c r="AI94" i="94" s="1"/>
  <c r="AG94" i="94"/>
  <c r="AK94" i="94" s="1"/>
  <c r="AF94" i="94"/>
  <c r="AD94" i="94" a="1"/>
  <c r="AD94" i="94" s="1"/>
  <c r="AE94" i="94" s="1"/>
  <c r="AM93" i="94"/>
  <c r="AK93" i="94"/>
  <c r="AI93" i="94"/>
  <c r="AH93" i="94"/>
  <c r="AF93" i="94"/>
  <c r="AG93" i="94" s="1"/>
  <c r="AD93" i="94"/>
  <c r="AE93" i="94" s="1"/>
  <c r="AD93" i="94" a="1"/>
  <c r="AM92" i="94"/>
  <c r="AK92" i="94"/>
  <c r="AH92" i="94"/>
  <c r="AI92" i="94" s="1"/>
  <c r="AG92" i="94"/>
  <c r="AF92" i="94"/>
  <c r="AD92" i="94" a="1"/>
  <c r="AD92" i="94" s="1"/>
  <c r="AE92" i="94" s="1"/>
  <c r="AM91" i="94"/>
  <c r="AH91" i="94"/>
  <c r="AI91" i="94" s="1"/>
  <c r="AF91" i="94"/>
  <c r="AG91" i="94" s="1"/>
  <c r="AK91" i="94" s="1"/>
  <c r="AD91" i="94" a="1"/>
  <c r="AD91" i="94" s="1"/>
  <c r="AE91" i="94" s="1"/>
  <c r="AM90" i="94"/>
  <c r="AH90" i="94"/>
  <c r="AI90" i="94" s="1"/>
  <c r="AF90" i="94"/>
  <c r="AG90" i="94" s="1"/>
  <c r="AK90" i="94" s="1"/>
  <c r="AD90" i="94"/>
  <c r="AD90" i="94" a="1"/>
  <c r="AM89" i="94"/>
  <c r="AI89" i="94"/>
  <c r="AH89" i="94"/>
  <c r="AE89" i="94" s="1"/>
  <c r="AF89" i="94"/>
  <c r="AG89" i="94" s="1"/>
  <c r="AK89" i="94" s="1"/>
  <c r="AD89" i="94"/>
  <c r="AD89" i="94" a="1"/>
  <c r="AM88" i="94"/>
  <c r="AI88" i="94"/>
  <c r="AH88" i="94"/>
  <c r="AG88" i="94"/>
  <c r="AK88" i="94" s="1"/>
  <c r="AF88" i="94"/>
  <c r="AD88" i="94" a="1"/>
  <c r="AD88" i="94" s="1"/>
  <c r="AE88" i="94" s="1"/>
  <c r="AM87" i="94"/>
  <c r="AH87" i="94"/>
  <c r="AI87" i="94" s="1"/>
  <c r="AG87" i="94"/>
  <c r="AK87" i="94" s="1"/>
  <c r="AF87" i="94"/>
  <c r="AD87" i="94" a="1"/>
  <c r="AD87" i="94" s="1"/>
  <c r="AE87" i="94" s="1"/>
  <c r="AM86" i="94"/>
  <c r="AH86" i="94"/>
  <c r="AI86" i="94" s="1"/>
  <c r="AF86" i="94"/>
  <c r="AG86" i="94" s="1"/>
  <c r="AK86" i="94" s="1"/>
  <c r="AD86" i="94" a="1"/>
  <c r="AD86" i="94" s="1"/>
  <c r="AE86" i="94" s="1"/>
  <c r="AM85" i="94"/>
  <c r="AH85" i="94"/>
  <c r="AI85" i="94" s="1"/>
  <c r="AF85" i="94"/>
  <c r="AG85" i="94" s="1"/>
  <c r="AK85" i="94" s="1"/>
  <c r="AD85" i="94" a="1"/>
  <c r="AD85" i="94" s="1"/>
  <c r="AE85" i="94" s="1"/>
  <c r="AM84" i="94"/>
  <c r="AK84" i="94"/>
  <c r="AI84" i="94"/>
  <c r="AH84" i="94"/>
  <c r="AG84" i="94"/>
  <c r="AF84" i="94"/>
  <c r="AD84" i="94" a="1"/>
  <c r="AD84" i="94" s="1"/>
  <c r="AE84" i="94" s="1"/>
  <c r="AM83" i="94"/>
  <c r="AI83" i="94"/>
  <c r="AH83" i="94"/>
  <c r="AG83" i="94"/>
  <c r="AK83" i="94" s="1"/>
  <c r="AF83" i="94"/>
  <c r="AE83" i="94"/>
  <c r="AD83" i="94"/>
  <c r="AD83" i="94" a="1"/>
  <c r="AM82" i="94"/>
  <c r="AH82" i="94"/>
  <c r="AI82" i="94" s="1"/>
  <c r="AG82" i="94"/>
  <c r="AK82" i="94" s="1"/>
  <c r="AF82" i="94"/>
  <c r="AD82" i="94" a="1"/>
  <c r="AD82" i="94" s="1"/>
  <c r="AE82" i="94" s="1"/>
  <c r="AM81" i="94"/>
  <c r="AK81" i="94"/>
  <c r="AI81" i="94"/>
  <c r="AH81" i="94"/>
  <c r="AF81" i="94"/>
  <c r="AG81" i="94" s="1"/>
  <c r="AD81" i="94" a="1"/>
  <c r="AD81" i="94" s="1"/>
  <c r="AE81" i="94" s="1"/>
  <c r="AM80" i="94"/>
  <c r="AI80" i="94"/>
  <c r="AH80" i="94"/>
  <c r="AF80" i="94"/>
  <c r="AG80" i="94" s="1"/>
  <c r="AK80" i="94" s="1"/>
  <c r="AD80" i="94" a="1"/>
  <c r="AD80" i="94" s="1"/>
  <c r="AE80" i="94" s="1"/>
  <c r="AM79" i="94"/>
  <c r="AH79" i="94"/>
  <c r="AI79" i="94" s="1"/>
  <c r="AG79" i="94"/>
  <c r="AK79" i="94" s="1"/>
  <c r="AF79" i="94"/>
  <c r="AD79" i="94" a="1"/>
  <c r="AD79" i="94" s="1"/>
  <c r="AE79" i="94" s="1"/>
  <c r="AM78" i="94"/>
  <c r="AI78" i="94"/>
  <c r="AH78" i="94"/>
  <c r="AG78" i="94"/>
  <c r="AK78" i="94" s="1"/>
  <c r="AF78" i="94"/>
  <c r="AD78" i="94" a="1"/>
  <c r="AD78" i="94" s="1"/>
  <c r="AE78" i="94" s="1"/>
  <c r="AM77" i="94"/>
  <c r="AH77" i="94"/>
  <c r="AI77" i="94" s="1"/>
  <c r="AF77" i="94"/>
  <c r="AG77" i="94" s="1"/>
  <c r="AK77" i="94" s="1"/>
  <c r="AD77" i="94" a="1"/>
  <c r="AD77" i="94" s="1"/>
  <c r="AE77" i="94" s="1"/>
  <c r="AM76" i="94"/>
  <c r="AH76" i="94"/>
  <c r="AI76" i="94" s="1"/>
  <c r="AG76" i="94"/>
  <c r="AK76" i="94" s="1"/>
  <c r="AF76" i="94"/>
  <c r="AD76" i="94" a="1"/>
  <c r="AD76" i="94" s="1"/>
  <c r="AE76" i="94" s="1"/>
  <c r="AM75" i="94"/>
  <c r="AK75" i="94"/>
  <c r="AH75" i="94"/>
  <c r="AI75" i="94" s="1"/>
  <c r="AF75" i="94"/>
  <c r="AG75" i="94" s="1"/>
  <c r="AD75" i="94" a="1"/>
  <c r="AD75" i="94" s="1"/>
  <c r="AE75" i="94" s="1"/>
  <c r="AM74" i="94"/>
  <c r="AH74" i="94"/>
  <c r="AI74" i="94" s="1"/>
  <c r="AG74" i="94"/>
  <c r="AK74" i="94" s="1"/>
  <c r="AF74" i="94"/>
  <c r="AE74" i="94"/>
  <c r="AD74" i="94"/>
  <c r="AD74" i="94" a="1"/>
  <c r="AM73" i="94"/>
  <c r="AH73" i="94"/>
  <c r="AI73" i="94" s="1"/>
  <c r="AF73" i="94"/>
  <c r="AG73" i="94" s="1"/>
  <c r="AK73" i="94" s="1"/>
  <c r="AD73" i="94" a="1"/>
  <c r="AD73" i="94" s="1"/>
  <c r="AE73" i="94" s="1"/>
  <c r="AM72" i="94"/>
  <c r="AK72" i="94"/>
  <c r="AI72" i="94"/>
  <c r="AH72" i="94"/>
  <c r="AG72" i="94"/>
  <c r="AF72" i="94"/>
  <c r="AD72" i="94" a="1"/>
  <c r="AD72" i="94" s="1"/>
  <c r="AE72" i="94" s="1"/>
  <c r="AM71" i="94"/>
  <c r="AH71" i="94"/>
  <c r="AI71" i="94" s="1"/>
  <c r="AF71" i="94"/>
  <c r="AG71" i="94" s="1"/>
  <c r="AK71" i="94" s="1"/>
  <c r="AD71" i="94" a="1"/>
  <c r="AD71" i="94" s="1"/>
  <c r="AE71" i="94" s="1"/>
  <c r="AM70" i="94"/>
  <c r="AH70" i="94"/>
  <c r="AI70" i="94" s="1"/>
  <c r="AG70" i="94"/>
  <c r="AK70" i="94" s="1"/>
  <c r="AF70" i="94"/>
  <c r="AD70" i="94" a="1"/>
  <c r="AD70" i="94" s="1"/>
  <c r="AE70" i="94" s="1"/>
  <c r="AM69" i="94"/>
  <c r="AH69" i="94"/>
  <c r="AI69" i="94" s="1"/>
  <c r="AF69" i="94"/>
  <c r="AG69" i="94" s="1"/>
  <c r="AK69" i="94" s="1"/>
  <c r="AD69" i="94" a="1"/>
  <c r="AD69" i="94" s="1"/>
  <c r="AE69" i="94" s="1"/>
  <c r="AM68" i="94"/>
  <c r="AH68" i="94"/>
  <c r="AI68" i="94" s="1"/>
  <c r="AG68" i="94"/>
  <c r="AK68" i="94" s="1"/>
  <c r="AF68" i="94"/>
  <c r="AD68" i="94" a="1"/>
  <c r="AD68" i="94" s="1"/>
  <c r="AE68" i="94" s="1"/>
  <c r="AM67" i="94"/>
  <c r="AI67" i="94"/>
  <c r="AH67" i="94"/>
  <c r="AF67" i="94"/>
  <c r="AG67" i="94" s="1"/>
  <c r="AK67" i="94" s="1"/>
  <c r="AD67" i="94" a="1"/>
  <c r="AD67" i="94" s="1"/>
  <c r="AE67" i="94" s="1"/>
  <c r="AM66" i="94"/>
  <c r="AH66" i="94"/>
  <c r="AI66" i="94" s="1"/>
  <c r="AG66" i="94"/>
  <c r="AK66" i="94" s="1"/>
  <c r="AF66" i="94"/>
  <c r="AD66" i="94" a="1"/>
  <c r="AD66" i="94" s="1"/>
  <c r="AE66" i="94" s="1"/>
  <c r="AM65" i="94"/>
  <c r="AK65" i="94"/>
  <c r="AI65" i="94"/>
  <c r="AH65" i="94"/>
  <c r="AF65" i="94"/>
  <c r="AG65" i="94" s="1"/>
  <c r="AD65" i="94"/>
  <c r="AE65" i="94" s="1"/>
  <c r="AD65" i="94" a="1"/>
  <c r="AM64" i="94"/>
  <c r="AI64" i="94"/>
  <c r="AH64" i="94"/>
  <c r="AF64" i="94"/>
  <c r="AG64" i="94" s="1"/>
  <c r="AK64" i="94" s="1"/>
  <c r="AE64" i="94"/>
  <c r="AD64" i="94" a="1"/>
  <c r="AD64" i="94" s="1"/>
  <c r="AM63" i="94"/>
  <c r="AH63" i="94"/>
  <c r="AI63" i="94" s="1"/>
  <c r="AF63" i="94"/>
  <c r="AG63" i="94" s="1"/>
  <c r="AK63" i="94" s="1"/>
  <c r="AD63" i="94"/>
  <c r="AE63" i="94" s="1"/>
  <c r="AD63" i="94" a="1"/>
  <c r="AM62" i="94"/>
  <c r="AK62" i="94"/>
  <c r="AI62" i="94"/>
  <c r="AH62" i="94"/>
  <c r="AF62" i="94"/>
  <c r="AG62" i="94" s="1"/>
  <c r="AD62" i="94"/>
  <c r="AE62" i="94" s="1"/>
  <c r="AD62" i="94" a="1"/>
  <c r="AM61" i="94"/>
  <c r="AI61" i="94"/>
  <c r="AH61" i="94"/>
  <c r="AF61" i="94"/>
  <c r="AG61" i="94" s="1"/>
  <c r="AK61" i="94" s="1"/>
  <c r="AE61" i="94"/>
  <c r="AD61" i="94" a="1"/>
  <c r="AD61" i="94" s="1"/>
  <c r="AM60" i="94"/>
  <c r="AI60" i="94"/>
  <c r="AH60" i="94"/>
  <c r="AG60" i="94"/>
  <c r="AK60" i="94" s="1"/>
  <c r="AF60" i="94"/>
  <c r="AD60" i="94" a="1"/>
  <c r="AD60" i="94" s="1"/>
  <c r="AE60" i="94" s="1"/>
  <c r="AM59" i="94"/>
  <c r="AI59" i="94"/>
  <c r="AH59" i="94"/>
  <c r="AF59" i="94"/>
  <c r="AG59" i="94" s="1"/>
  <c r="AK59" i="94" s="1"/>
  <c r="AD59" i="94" a="1"/>
  <c r="AD59" i="94" s="1"/>
  <c r="AE59" i="94" s="1"/>
  <c r="AM58" i="94"/>
  <c r="AK58" i="94"/>
  <c r="AH58" i="94"/>
  <c r="AI58" i="94" s="1"/>
  <c r="AF58" i="94"/>
  <c r="AG58" i="94" s="1"/>
  <c r="AE58" i="94"/>
  <c r="AD58" i="94"/>
  <c r="AD58" i="94" a="1"/>
  <c r="AM57" i="94"/>
  <c r="AH57" i="94"/>
  <c r="AI57" i="94" s="1"/>
  <c r="AF57" i="94"/>
  <c r="AG57" i="94" s="1"/>
  <c r="AK57" i="94" s="1"/>
  <c r="AD57" i="94" a="1"/>
  <c r="AD57" i="94" s="1"/>
  <c r="AE57" i="94" s="1"/>
  <c r="AM56" i="94"/>
  <c r="AI56" i="94"/>
  <c r="AH56" i="94"/>
  <c r="AF56" i="94"/>
  <c r="AG56" i="94" s="1"/>
  <c r="AK56" i="94" s="1"/>
  <c r="AD56" i="94"/>
  <c r="AE56" i="94" s="1"/>
  <c r="AD56" i="94" a="1"/>
  <c r="AM55" i="94"/>
  <c r="AH55" i="94"/>
  <c r="AI55" i="94" s="1"/>
  <c r="AF55" i="94"/>
  <c r="AG55" i="94" s="1"/>
  <c r="AK55" i="94" s="1"/>
  <c r="AD55" i="94" a="1"/>
  <c r="AD55" i="94" s="1"/>
  <c r="AE55" i="94" s="1"/>
  <c r="AM54" i="94"/>
  <c r="AI54" i="94"/>
  <c r="AH54" i="94"/>
  <c r="AF54" i="94"/>
  <c r="AG54" i="94" s="1"/>
  <c r="AK54" i="94" s="1"/>
  <c r="AD54" i="94" a="1"/>
  <c r="AD54" i="94" s="1"/>
  <c r="AE54" i="94" s="1"/>
  <c r="AM53" i="94"/>
  <c r="AH53" i="94"/>
  <c r="AI53" i="94" s="1"/>
  <c r="AG53" i="94"/>
  <c r="AK53" i="94" s="1"/>
  <c r="AF53" i="94"/>
  <c r="AE53" i="94"/>
  <c r="AD53" i="94" a="1"/>
  <c r="AD53" i="94" s="1"/>
  <c r="AM52" i="94"/>
  <c r="AH52" i="94"/>
  <c r="AI52" i="94" s="1"/>
  <c r="AG52" i="94"/>
  <c r="AK52" i="94" s="1"/>
  <c r="AF52" i="94"/>
  <c r="AD52" i="94" a="1"/>
  <c r="AD52" i="94" s="1"/>
  <c r="AE52" i="94" s="1"/>
  <c r="AM51" i="94"/>
  <c r="AI51" i="94"/>
  <c r="AH51" i="94"/>
  <c r="AG51" i="94"/>
  <c r="AK51" i="94" s="1"/>
  <c r="AF51" i="94"/>
  <c r="AD51" i="94" a="1"/>
  <c r="AD51" i="94" s="1"/>
  <c r="AE51" i="94" s="1"/>
  <c r="AM50" i="94"/>
  <c r="AH50" i="94"/>
  <c r="AI50" i="94" s="1"/>
  <c r="AF50" i="94"/>
  <c r="AG50" i="94" s="1"/>
  <c r="AK50" i="94" s="1"/>
  <c r="AD50" i="94" a="1"/>
  <c r="AD50" i="94" s="1"/>
  <c r="AE50" i="94" s="1"/>
  <c r="AM49" i="94"/>
  <c r="AH49" i="94"/>
  <c r="AI49" i="94" s="1"/>
  <c r="AG49" i="94"/>
  <c r="AK49" i="94" s="1"/>
  <c r="AF49" i="94"/>
  <c r="AD49" i="94" a="1"/>
  <c r="AD49" i="94" s="1"/>
  <c r="AE49" i="94" s="1"/>
  <c r="AM48" i="94"/>
  <c r="AH48" i="94"/>
  <c r="AI48" i="94" s="1"/>
  <c r="AF48" i="94"/>
  <c r="AG48" i="94" s="1"/>
  <c r="AK48" i="94" s="1"/>
  <c r="AD48" i="94"/>
  <c r="AE48" i="94" s="1"/>
  <c r="AD48" i="94" a="1"/>
  <c r="AM47" i="94"/>
  <c r="AH47" i="94"/>
  <c r="AI47" i="94" s="1"/>
  <c r="AF47" i="94"/>
  <c r="AG47" i="94" s="1"/>
  <c r="AK47" i="94" s="1"/>
  <c r="AD47" i="94"/>
  <c r="AE47" i="94" s="1"/>
  <c r="AD47" i="94" a="1"/>
  <c r="AM46" i="94"/>
  <c r="AK46" i="94"/>
  <c r="AI46" i="94"/>
  <c r="AH46" i="94"/>
  <c r="AF46" i="94"/>
  <c r="AG46" i="94" s="1"/>
  <c r="AD46" i="94"/>
  <c r="AE46" i="94" s="1"/>
  <c r="AD46" i="94" a="1"/>
  <c r="AM45" i="94"/>
  <c r="AI45" i="94"/>
  <c r="AH45" i="94"/>
  <c r="AF45" i="94"/>
  <c r="AG45" i="94" s="1"/>
  <c r="AK45" i="94" s="1"/>
  <c r="AE45" i="94"/>
  <c r="AD45" i="94" a="1"/>
  <c r="AD45" i="94" s="1"/>
  <c r="AM44" i="94"/>
  <c r="AI44" i="94"/>
  <c r="AH44" i="94"/>
  <c r="AG44" i="94"/>
  <c r="AK44" i="94" s="1"/>
  <c r="AF44" i="94"/>
  <c r="AD44" i="94" a="1"/>
  <c r="AD44" i="94" s="1"/>
  <c r="AE44" i="94" s="1"/>
  <c r="AM43" i="94"/>
  <c r="AI43" i="94"/>
  <c r="AH43" i="94"/>
  <c r="AF43" i="94"/>
  <c r="AG43" i="94" s="1"/>
  <c r="AK43" i="94" s="1"/>
  <c r="AD43" i="94" a="1"/>
  <c r="AD43" i="94" s="1"/>
  <c r="AE43" i="94" s="1"/>
  <c r="AM42" i="94"/>
  <c r="AK42" i="94"/>
  <c r="AH42" i="94"/>
  <c r="AI42" i="94" s="1"/>
  <c r="AF42" i="94"/>
  <c r="AG42" i="94" s="1"/>
  <c r="AE42" i="94"/>
  <c r="AD42" i="94"/>
  <c r="AD42" i="94" a="1"/>
  <c r="AM41" i="94"/>
  <c r="AH41" i="94"/>
  <c r="AI41" i="94" s="1"/>
  <c r="AF41" i="94"/>
  <c r="AG41" i="94" s="1"/>
  <c r="AK41" i="94" s="1"/>
  <c r="AD41" i="94" a="1"/>
  <c r="AD41" i="94" s="1"/>
  <c r="AE41" i="94" s="1"/>
  <c r="AM40" i="94"/>
  <c r="AI40" i="94"/>
  <c r="AH40" i="94"/>
  <c r="AF40" i="94"/>
  <c r="AG40" i="94" s="1"/>
  <c r="AK40" i="94" s="1"/>
  <c r="AD40" i="94"/>
  <c r="AE40" i="94" s="1"/>
  <c r="AD40" i="94" a="1"/>
  <c r="AM39" i="94"/>
  <c r="AH39" i="94"/>
  <c r="AI39" i="94" s="1"/>
  <c r="AF39" i="94"/>
  <c r="AG39" i="94" s="1"/>
  <c r="AK39" i="94" s="1"/>
  <c r="AD39" i="94" a="1"/>
  <c r="AD39" i="94" s="1"/>
  <c r="AE39" i="94" s="1"/>
  <c r="AM38" i="94"/>
  <c r="AI38" i="94"/>
  <c r="AH38" i="94"/>
  <c r="AF38" i="94"/>
  <c r="AG38" i="94" s="1"/>
  <c r="AK38" i="94" s="1"/>
  <c r="AD38" i="94" a="1"/>
  <c r="AD38" i="94" s="1"/>
  <c r="AE38" i="94" s="1"/>
  <c r="AM37" i="94"/>
  <c r="AH37" i="94"/>
  <c r="AI37" i="94" s="1"/>
  <c r="AG37" i="94"/>
  <c r="AK37" i="94" s="1"/>
  <c r="AF37" i="94"/>
  <c r="AD37" i="94" a="1"/>
  <c r="AD37" i="94" s="1"/>
  <c r="AE37" i="94" s="1"/>
  <c r="AM36" i="94"/>
  <c r="AH36" i="94"/>
  <c r="AI36" i="94" s="1"/>
  <c r="AG36" i="94"/>
  <c r="AK36" i="94" s="1"/>
  <c r="AF36" i="94"/>
  <c r="AD36" i="94" a="1"/>
  <c r="AD36" i="94" s="1"/>
  <c r="AE36" i="94" s="1"/>
  <c r="AM35" i="94"/>
  <c r="AH35" i="94"/>
  <c r="AI35" i="94" s="1"/>
  <c r="AG35" i="94"/>
  <c r="AK35" i="94" s="1"/>
  <c r="AF35" i="94"/>
  <c r="AD35" i="94" a="1"/>
  <c r="AD35" i="94" s="1"/>
  <c r="AE35" i="94" s="1"/>
  <c r="AM34" i="94"/>
  <c r="AH34" i="94"/>
  <c r="AI34" i="94" s="1"/>
  <c r="AF34" i="94"/>
  <c r="AG34" i="94" s="1"/>
  <c r="AK34" i="94" s="1"/>
  <c r="AD34" i="94" a="1"/>
  <c r="AD34" i="94" s="1"/>
  <c r="AE34" i="94" s="1"/>
  <c r="AM33" i="94"/>
  <c r="AH33" i="94"/>
  <c r="AI33" i="94" s="1"/>
  <c r="AG33" i="94"/>
  <c r="AK33" i="94" s="1"/>
  <c r="AF33" i="94"/>
  <c r="AD33" i="94" a="1"/>
  <c r="AD33" i="94" s="1"/>
  <c r="AE33" i="94" s="1"/>
  <c r="AM32" i="94"/>
  <c r="AH32" i="94"/>
  <c r="AI32" i="94" s="1"/>
  <c r="AF32" i="94"/>
  <c r="AG32" i="94" s="1"/>
  <c r="AK32" i="94" s="1"/>
  <c r="AD32" i="94"/>
  <c r="AE32" i="94" s="1"/>
  <c r="AD32" i="94" a="1"/>
  <c r="AM31" i="94"/>
  <c r="AH31" i="94"/>
  <c r="AI31" i="94" s="1"/>
  <c r="AF31" i="94"/>
  <c r="AG31" i="94" s="1"/>
  <c r="AK31" i="94" s="1"/>
  <c r="AD31" i="94"/>
  <c r="AE31" i="94" s="1"/>
  <c r="AD31" i="94" a="1"/>
  <c r="AM30" i="94"/>
  <c r="AK30" i="94"/>
  <c r="AI30" i="94"/>
  <c r="AH30" i="94"/>
  <c r="AF30" i="94"/>
  <c r="AG30" i="94" s="1"/>
  <c r="AD30" i="94"/>
  <c r="AE30" i="94" s="1"/>
  <c r="AD30" i="94" a="1"/>
  <c r="AM29" i="94"/>
  <c r="AI29" i="94"/>
  <c r="AH29" i="94"/>
  <c r="AF29" i="94"/>
  <c r="AG29" i="94" s="1"/>
  <c r="AK29" i="94" s="1"/>
  <c r="AD29" i="94" a="1"/>
  <c r="AD29" i="94" s="1"/>
  <c r="AE29" i="94" s="1"/>
  <c r="AM28" i="94"/>
  <c r="AI28" i="94"/>
  <c r="AH28" i="94"/>
  <c r="AF28" i="94"/>
  <c r="AG28" i="94" s="1"/>
  <c r="AK28" i="94" s="1"/>
  <c r="AD28" i="94" a="1"/>
  <c r="AD28" i="94" s="1"/>
  <c r="AE28" i="94" s="1"/>
  <c r="AM27" i="94"/>
  <c r="AH27" i="94"/>
  <c r="AI27" i="94" s="1"/>
  <c r="AF27" i="94"/>
  <c r="AG27" i="94" s="1"/>
  <c r="AK27" i="94" s="1"/>
  <c r="AD27" i="94" a="1"/>
  <c r="AD27" i="94" s="1"/>
  <c r="AE27" i="94" s="1"/>
  <c r="AM26" i="94"/>
  <c r="AK26" i="94"/>
  <c r="AH26" i="94"/>
  <c r="AI26" i="94" s="1"/>
  <c r="AF26" i="94"/>
  <c r="AG26" i="94" s="1"/>
  <c r="AD26" i="94"/>
  <c r="AE26" i="94" s="1"/>
  <c r="AD26" i="94" a="1"/>
  <c r="AM25" i="94"/>
  <c r="AH25" i="94"/>
  <c r="AI25" i="94" s="1"/>
  <c r="AF25" i="94"/>
  <c r="AG25" i="94" s="1"/>
  <c r="AK25" i="94" s="1"/>
  <c r="AD25" i="94" a="1"/>
  <c r="AD25" i="94" s="1"/>
  <c r="AE25" i="94" s="1"/>
  <c r="AM24" i="94"/>
  <c r="AI24" i="94"/>
  <c r="AH24" i="94"/>
  <c r="AF24" i="94"/>
  <c r="AG24" i="94" s="1"/>
  <c r="AK24" i="94" s="1"/>
  <c r="AD24" i="94" a="1"/>
  <c r="AD24" i="94" s="1"/>
  <c r="AE24" i="94" s="1"/>
  <c r="AM23" i="94"/>
  <c r="AH23" i="94"/>
  <c r="AI23" i="94" s="1"/>
  <c r="AF23" i="94"/>
  <c r="AG23" i="94" s="1"/>
  <c r="AK23" i="94" s="1"/>
  <c r="AD23" i="94" a="1"/>
  <c r="AD23" i="94" s="1"/>
  <c r="AE23" i="94" s="1"/>
  <c r="AM22" i="94"/>
  <c r="AH22" i="94"/>
  <c r="AI22" i="94" s="1"/>
  <c r="AF22" i="94"/>
  <c r="AG22" i="94" s="1"/>
  <c r="AK22" i="94" s="1"/>
  <c r="AD22" i="94" a="1"/>
  <c r="AD22" i="94" s="1"/>
  <c r="AE22" i="94" s="1"/>
  <c r="AM21" i="94"/>
  <c r="AK21" i="94"/>
  <c r="AH21" i="94"/>
  <c r="AI21" i="94" s="1"/>
  <c r="AG21" i="94"/>
  <c r="AF21" i="94"/>
  <c r="AD21" i="94" a="1"/>
  <c r="AD21" i="94" s="1"/>
  <c r="AE21" i="94" s="1"/>
  <c r="AM20" i="94"/>
  <c r="AH20" i="94"/>
  <c r="AI20" i="94" s="1"/>
  <c r="AF20" i="94"/>
  <c r="AG20" i="94" s="1"/>
  <c r="AK20" i="94" s="1"/>
  <c r="AD20" i="94" a="1"/>
  <c r="AD20" i="94" s="1"/>
  <c r="AE20" i="94" s="1"/>
  <c r="AM19" i="94"/>
  <c r="AH19" i="94"/>
  <c r="AI19" i="94" s="1"/>
  <c r="AG19" i="94"/>
  <c r="AK19" i="94" s="1"/>
  <c r="AF19" i="94"/>
  <c r="AD19" i="94" a="1"/>
  <c r="AD19" i="94" s="1"/>
  <c r="AE19" i="94" s="1"/>
  <c r="AM18" i="94"/>
  <c r="AH18" i="94"/>
  <c r="AI18" i="94" s="1"/>
  <c r="AF18" i="94"/>
  <c r="AG18" i="94" s="1"/>
  <c r="AK18" i="94" s="1"/>
  <c r="AD18" i="94" a="1"/>
  <c r="AD18" i="94" s="1"/>
  <c r="AE18" i="94" s="1"/>
  <c r="AM17" i="94"/>
  <c r="AH17" i="94"/>
  <c r="AI17" i="94" s="1"/>
  <c r="AG17" i="94"/>
  <c r="AK17" i="94" s="1"/>
  <c r="AF17" i="94"/>
  <c r="AD17" i="94" a="1"/>
  <c r="AD17" i="94" s="1"/>
  <c r="AE17" i="94" s="1"/>
  <c r="AM16" i="94"/>
  <c r="AH16" i="94"/>
  <c r="AI16" i="94" s="1"/>
  <c r="AF16" i="94"/>
  <c r="AG16" i="94" s="1"/>
  <c r="AK16" i="94" s="1"/>
  <c r="AD16" i="94" a="1"/>
  <c r="AD16" i="94" s="1"/>
  <c r="AE16" i="94" s="1"/>
  <c r="AM15" i="94"/>
  <c r="AH15" i="94"/>
  <c r="AI15" i="94" s="1"/>
  <c r="AF15" i="94"/>
  <c r="AG15" i="94" s="1"/>
  <c r="AK15" i="94" s="1"/>
  <c r="AD15" i="94"/>
  <c r="AE15" i="94" s="1"/>
  <c r="AD15" i="94" a="1"/>
  <c r="AM14" i="94"/>
  <c r="AK14" i="94"/>
  <c r="AH14" i="94"/>
  <c r="AI14" i="94" s="1"/>
  <c r="AF14" i="94"/>
  <c r="AG14" i="94" s="1"/>
  <c r="AD14" i="94"/>
  <c r="AE14" i="94" s="1"/>
  <c r="AD14" i="94" a="1"/>
  <c r="AM13" i="94"/>
  <c r="AI13" i="94"/>
  <c r="AH13" i="94"/>
  <c r="AF13" i="94"/>
  <c r="AG13" i="94" s="1"/>
  <c r="AK13" i="94" s="1"/>
  <c r="AD13" i="94" a="1"/>
  <c r="AD13" i="94" s="1"/>
  <c r="AE13" i="94" s="1"/>
  <c r="AM12" i="94"/>
  <c r="AI12" i="94"/>
  <c r="AH12" i="94"/>
  <c r="AF12" i="94"/>
  <c r="AG12" i="94" s="1"/>
  <c r="AK12" i="94" s="1"/>
  <c r="AD12" i="94" a="1"/>
  <c r="AD12" i="94" s="1"/>
  <c r="AE12" i="94" s="1"/>
  <c r="AM11" i="94"/>
  <c r="AH11" i="94"/>
  <c r="AI11" i="94" s="1"/>
  <c r="AF11" i="94"/>
  <c r="AG11" i="94" s="1"/>
  <c r="AK11" i="94" s="1"/>
  <c r="AD11" i="94" a="1"/>
  <c r="AD11" i="94" s="1"/>
  <c r="AE11" i="94" s="1"/>
  <c r="AM10" i="94"/>
  <c r="AK10" i="94"/>
  <c r="AH10" i="94"/>
  <c r="AI10" i="94" s="1"/>
  <c r="AF10" i="94"/>
  <c r="AG10" i="94" s="1"/>
  <c r="AD10" i="94"/>
  <c r="AE10" i="94" s="1"/>
  <c r="AD10" i="94" a="1"/>
  <c r="AM9" i="94"/>
  <c r="AH9" i="94"/>
  <c r="AI9" i="94" s="1"/>
  <c r="AF9" i="94"/>
  <c r="AG9" i="94" s="1"/>
  <c r="AK9" i="94" s="1"/>
  <c r="AD9" i="94" a="1"/>
  <c r="AD9" i="94" s="1"/>
  <c r="AE9" i="94" s="1"/>
  <c r="AM8" i="94"/>
  <c r="AI8" i="94"/>
  <c r="AH8" i="94"/>
  <c r="AF8" i="94"/>
  <c r="AG8" i="94" s="1"/>
  <c r="AK8" i="94" s="1"/>
  <c r="AD8" i="94" a="1"/>
  <c r="AD8" i="94" s="1"/>
  <c r="AE8" i="94" s="1"/>
  <c r="AM7" i="94"/>
  <c r="AH7" i="94"/>
  <c r="AI7" i="94" s="1"/>
  <c r="AF7" i="94"/>
  <c r="AG7" i="94" s="1"/>
  <c r="AK7" i="94" s="1"/>
  <c r="AD7" i="94" a="1"/>
  <c r="AD7" i="94" s="1"/>
  <c r="AE7" i="94" s="1"/>
  <c r="AM6" i="94"/>
  <c r="AH6" i="94"/>
  <c r="AI6" i="94" s="1"/>
  <c r="AF6" i="94"/>
  <c r="AG6" i="94" s="1"/>
  <c r="AK6" i="94" s="1"/>
  <c r="AD6" i="94" a="1"/>
  <c r="AD6" i="94" s="1"/>
  <c r="AE6" i="94" s="1"/>
  <c r="AM5" i="94"/>
  <c r="AK5" i="94"/>
  <c r="AH5" i="94"/>
  <c r="AI5" i="94" s="1"/>
  <c r="AG5" i="94"/>
  <c r="AF5" i="94"/>
  <c r="AD5" i="94" a="1"/>
  <c r="AD5" i="94" s="1"/>
  <c r="AE5" i="94" s="1"/>
  <c r="AM4" i="94"/>
  <c r="AH4" i="94"/>
  <c r="AI4" i="94" s="1"/>
  <c r="AF4" i="94"/>
  <c r="AG4" i="94" s="1"/>
  <c r="AK4" i="94" s="1"/>
  <c r="AD4" i="94" a="1"/>
  <c r="AD4" i="94" s="1"/>
  <c r="AE4" i="94" s="1"/>
  <c r="AM3" i="94"/>
  <c r="AH3" i="94"/>
  <c r="AI3" i="94" s="1"/>
  <c r="AG3" i="94"/>
  <c r="AK3" i="94" s="1"/>
  <c r="AF3" i="94"/>
  <c r="AD3" i="94" a="1"/>
  <c r="AD3" i="94" s="1"/>
  <c r="AE3" i="94" s="1"/>
  <c r="AM2" i="94"/>
  <c r="AH2" i="94"/>
  <c r="AI2" i="94" s="1"/>
  <c r="AF2" i="94"/>
  <c r="AG2" i="94" s="1"/>
  <c r="AK2" i="94" s="1"/>
  <c r="AD2" i="94" a="1"/>
  <c r="AD2" i="94" s="1"/>
  <c r="L2" i="146"/>
  <c r="L3" i="146"/>
  <c r="L4" i="146"/>
  <c r="L5" i="146"/>
  <c r="L6" i="146"/>
  <c r="L7" i="146"/>
  <c r="L8" i="146"/>
  <c r="L9" i="146"/>
  <c r="L10" i="146"/>
  <c r="L11" i="146"/>
  <c r="L12" i="146"/>
  <c r="L13" i="146"/>
  <c r="L14" i="146"/>
  <c r="L15" i="146"/>
  <c r="L16" i="146"/>
  <c r="L17" i="146"/>
  <c r="L18" i="146"/>
  <c r="L19" i="146"/>
  <c r="L20" i="146"/>
  <c r="L21" i="146"/>
  <c r="L22" i="146"/>
  <c r="L23" i="146"/>
  <c r="L24" i="146"/>
  <c r="L25" i="146"/>
  <c r="L26" i="146"/>
  <c r="L27" i="146"/>
  <c r="L28" i="146"/>
  <c r="L29" i="146"/>
  <c r="L30" i="146"/>
  <c r="L31" i="146"/>
  <c r="L32" i="146"/>
  <c r="L33" i="146"/>
  <c r="L34" i="146"/>
  <c r="L35" i="146"/>
  <c r="L36" i="146"/>
  <c r="L37" i="146"/>
  <c r="L38" i="146"/>
  <c r="L39" i="146"/>
  <c r="L40" i="146"/>
  <c r="L41" i="146"/>
  <c r="L42" i="146"/>
  <c r="L43" i="146"/>
  <c r="L44" i="146"/>
  <c r="L45" i="146"/>
  <c r="L46" i="146"/>
  <c r="L47" i="146"/>
  <c r="L48" i="146"/>
  <c r="L49" i="146"/>
  <c r="L50" i="146"/>
  <c r="L51" i="146"/>
  <c r="L52" i="146"/>
  <c r="L53" i="146"/>
  <c r="L54" i="146"/>
  <c r="L55" i="146"/>
  <c r="L56" i="146"/>
  <c r="L57" i="146"/>
  <c r="L58" i="146"/>
  <c r="L59" i="146"/>
  <c r="L60" i="146"/>
  <c r="L61" i="146"/>
  <c r="L62" i="146"/>
  <c r="L63" i="146"/>
  <c r="L64" i="146"/>
  <c r="L65" i="146"/>
  <c r="L66" i="146"/>
  <c r="L67" i="146"/>
  <c r="L68" i="146"/>
  <c r="L69" i="146"/>
  <c r="L70" i="146"/>
  <c r="L71" i="146"/>
  <c r="L72" i="146"/>
  <c r="L73" i="146"/>
  <c r="L74" i="146"/>
  <c r="L75" i="146"/>
  <c r="L76" i="146"/>
  <c r="L77" i="146"/>
  <c r="L78" i="146"/>
  <c r="L79" i="146"/>
  <c r="L80" i="146"/>
  <c r="L81" i="146"/>
  <c r="L82" i="146"/>
  <c r="L83" i="146"/>
  <c r="L84" i="146"/>
  <c r="L85" i="146"/>
  <c r="L86" i="146"/>
  <c r="L87" i="146"/>
  <c r="L88" i="146"/>
  <c r="L89" i="146"/>
  <c r="L90" i="146"/>
  <c r="L91" i="146"/>
  <c r="L92" i="146"/>
  <c r="L93" i="146"/>
  <c r="L94" i="146"/>
  <c r="L95" i="146"/>
  <c r="L96" i="146"/>
  <c r="L97" i="146"/>
  <c r="L98" i="146"/>
  <c r="L99" i="146"/>
  <c r="L100" i="146"/>
  <c r="L101" i="146"/>
  <c r="L102" i="146"/>
  <c r="L103" i="146"/>
  <c r="L104" i="146"/>
  <c r="L105" i="146"/>
  <c r="L106" i="146"/>
  <c r="L107" i="146"/>
  <c r="L108" i="146"/>
  <c r="L109" i="146"/>
  <c r="L110" i="146"/>
  <c r="L111" i="146"/>
  <c r="L112" i="146"/>
  <c r="L113" i="146"/>
  <c r="L114" i="146"/>
  <c r="L115" i="146"/>
  <c r="L116" i="146"/>
  <c r="L117" i="146"/>
  <c r="L118" i="146"/>
  <c r="L119" i="146"/>
  <c r="L120" i="146"/>
  <c r="L121" i="146"/>
  <c r="L122" i="146"/>
  <c r="L123" i="146"/>
  <c r="L124" i="146"/>
  <c r="L125" i="146"/>
  <c r="L126" i="146"/>
  <c r="L127" i="146"/>
  <c r="L128" i="146"/>
  <c r="L129" i="146"/>
  <c r="L130" i="146"/>
  <c r="L131" i="146"/>
  <c r="L132" i="146"/>
  <c r="L133" i="146"/>
  <c r="L134" i="146"/>
  <c r="L135" i="146"/>
  <c r="L136" i="146"/>
  <c r="L137" i="146"/>
  <c r="L138" i="146"/>
  <c r="L139" i="146"/>
  <c r="L140" i="146"/>
  <c r="L141" i="146"/>
  <c r="L142" i="146"/>
  <c r="L143" i="146"/>
  <c r="L144" i="146"/>
  <c r="L145" i="146"/>
  <c r="L146" i="146"/>
  <c r="L147" i="146"/>
  <c r="L148" i="146"/>
  <c r="L149" i="146"/>
  <c r="L150" i="146"/>
  <c r="L151" i="146"/>
  <c r="L152" i="146"/>
  <c r="L153" i="146"/>
  <c r="L154" i="146"/>
  <c r="L155" i="146"/>
  <c r="L156" i="146"/>
  <c r="L157" i="146"/>
  <c r="L158" i="146"/>
  <c r="L159" i="146"/>
  <c r="L160" i="146"/>
  <c r="L161" i="146"/>
  <c r="L162" i="146"/>
  <c r="L163" i="146"/>
  <c r="L164" i="146"/>
  <c r="L165" i="146"/>
  <c r="L166" i="146"/>
  <c r="L167" i="146"/>
  <c r="L168" i="146"/>
  <c r="L169" i="146"/>
  <c r="L170" i="146"/>
  <c r="L171" i="146"/>
  <c r="L172" i="146"/>
  <c r="L173" i="146"/>
  <c r="L174" i="146"/>
  <c r="L175" i="146"/>
  <c r="L176" i="146"/>
  <c r="L177" i="146"/>
  <c r="L178" i="146"/>
  <c r="L179" i="146"/>
  <c r="L180" i="146"/>
  <c r="L181" i="146"/>
  <c r="L182" i="146"/>
  <c r="L183" i="146"/>
  <c r="L184" i="146"/>
  <c r="L185" i="146"/>
  <c r="L186" i="146"/>
  <c r="L187" i="146"/>
  <c r="L188" i="146"/>
  <c r="L189" i="146"/>
  <c r="L190" i="146"/>
  <c r="L191" i="146"/>
  <c r="L192" i="146"/>
  <c r="L193" i="146"/>
  <c r="L194" i="146"/>
  <c r="L195" i="146"/>
  <c r="L196" i="146"/>
  <c r="L197" i="146"/>
  <c r="L198" i="146"/>
  <c r="L199" i="146"/>
  <c r="L200" i="146"/>
  <c r="L201" i="146"/>
  <c r="L202" i="146"/>
  <c r="L203" i="146"/>
  <c r="L204" i="146"/>
  <c r="L205" i="146"/>
  <c r="L206" i="146"/>
  <c r="L207" i="146"/>
  <c r="L208" i="146"/>
  <c r="L209" i="146"/>
  <c r="L210" i="146"/>
  <c r="L211" i="146"/>
  <c r="L212" i="146"/>
  <c r="L213" i="146"/>
  <c r="L214" i="146"/>
  <c r="L215" i="146"/>
  <c r="L216" i="146"/>
  <c r="L217" i="146"/>
  <c r="L218" i="146"/>
  <c r="L219" i="146"/>
  <c r="L220" i="146"/>
  <c r="L221" i="146"/>
  <c r="L222" i="146"/>
  <c r="L223" i="146"/>
  <c r="L224" i="146"/>
  <c r="L225" i="146"/>
  <c r="L226" i="146"/>
  <c r="L227" i="146"/>
  <c r="L228" i="146"/>
  <c r="L229" i="146"/>
  <c r="L230" i="146"/>
  <c r="L231" i="146"/>
  <c r="L232" i="146"/>
  <c r="L233" i="146"/>
  <c r="L234" i="146"/>
  <c r="L235" i="146"/>
  <c r="L236" i="146"/>
  <c r="L237" i="146"/>
  <c r="L238" i="146"/>
  <c r="L239" i="146"/>
  <c r="L240" i="146"/>
  <c r="L241" i="146"/>
  <c r="L242" i="146"/>
  <c r="L243" i="146"/>
  <c r="L244" i="146"/>
  <c r="L245" i="146"/>
  <c r="L246" i="146"/>
  <c r="L247" i="146"/>
  <c r="L248" i="146"/>
  <c r="L249" i="146"/>
  <c r="L250" i="146"/>
  <c r="L251" i="146"/>
  <c r="L252" i="146"/>
  <c r="L253" i="146"/>
  <c r="L254" i="146"/>
  <c r="L255" i="146"/>
  <c r="L256" i="146"/>
  <c r="L257" i="146"/>
  <c r="L258" i="146"/>
  <c r="L259" i="146"/>
  <c r="L260" i="146"/>
  <c r="L261" i="146"/>
  <c r="L262" i="146"/>
  <c r="L263" i="146"/>
  <c r="L264" i="146"/>
  <c r="L265" i="146"/>
  <c r="L266" i="146"/>
  <c r="L267" i="146"/>
  <c r="L268" i="146"/>
  <c r="L269" i="146"/>
  <c r="L270" i="146"/>
  <c r="L271" i="146"/>
  <c r="L272" i="146"/>
  <c r="L273" i="146"/>
  <c r="L274" i="146"/>
  <c r="L275" i="146"/>
  <c r="L276" i="146"/>
  <c r="L277" i="146"/>
  <c r="L278" i="146"/>
  <c r="L279" i="146"/>
  <c r="L280" i="146"/>
  <c r="L281" i="146"/>
  <c r="L282" i="146"/>
  <c r="L283" i="146"/>
  <c r="L284" i="146"/>
  <c r="L285" i="146"/>
  <c r="L286" i="146"/>
  <c r="L287" i="146"/>
  <c r="L288" i="146"/>
  <c r="L289" i="146"/>
  <c r="L290" i="146"/>
  <c r="L291" i="146"/>
  <c r="L292" i="146"/>
  <c r="L293" i="146"/>
  <c r="L294" i="146"/>
  <c r="L295" i="146"/>
  <c r="L296" i="146"/>
  <c r="L297" i="146"/>
  <c r="L298" i="146"/>
  <c r="L299" i="146"/>
  <c r="L300" i="146"/>
  <c r="L301" i="146"/>
  <c r="L302" i="146"/>
  <c r="L303" i="146"/>
  <c r="L304" i="146"/>
  <c r="L305" i="146"/>
  <c r="L306" i="146"/>
  <c r="L307" i="146"/>
  <c r="L308" i="146"/>
  <c r="L309" i="146"/>
  <c r="L310" i="146"/>
  <c r="L311" i="146"/>
  <c r="L312" i="146"/>
  <c r="L313" i="146"/>
  <c r="L314" i="146"/>
  <c r="L315" i="146"/>
  <c r="L316" i="146"/>
  <c r="L317" i="146"/>
  <c r="L318" i="146"/>
  <c r="L319" i="146"/>
  <c r="L320" i="146"/>
  <c r="L321" i="146"/>
  <c r="L322" i="146"/>
  <c r="L323" i="146"/>
  <c r="L324" i="146"/>
  <c r="L325" i="146"/>
  <c r="L326" i="146"/>
  <c r="L327" i="146"/>
  <c r="L328" i="146"/>
  <c r="L329" i="146"/>
  <c r="L330" i="146"/>
  <c r="L331" i="146"/>
  <c r="L332" i="146"/>
  <c r="L333" i="146"/>
  <c r="L334" i="146"/>
  <c r="L335" i="146"/>
  <c r="L336" i="146"/>
  <c r="L337" i="146"/>
  <c r="L338" i="146"/>
  <c r="L339" i="146"/>
  <c r="L340" i="146"/>
  <c r="L341" i="146"/>
  <c r="L342" i="146"/>
  <c r="L343" i="146"/>
  <c r="L344" i="146"/>
  <c r="L345" i="146"/>
  <c r="L346" i="146"/>
  <c r="L347" i="146"/>
  <c r="L348" i="146"/>
  <c r="L349" i="146"/>
  <c r="L350" i="146"/>
  <c r="L351" i="146"/>
  <c r="L352" i="146"/>
  <c r="L353" i="146"/>
  <c r="L354" i="146"/>
  <c r="L355" i="146"/>
  <c r="L356" i="146"/>
  <c r="L357" i="146"/>
  <c r="L358" i="146"/>
  <c r="L359" i="146"/>
  <c r="L360" i="146"/>
  <c r="L361" i="146"/>
  <c r="L362" i="146"/>
  <c r="L363" i="146"/>
  <c r="L364" i="146"/>
  <c r="L365" i="146"/>
  <c r="L366" i="146"/>
  <c r="L367" i="146"/>
  <c r="L368" i="146"/>
  <c r="L369" i="146"/>
  <c r="L370" i="146"/>
  <c r="L371" i="146"/>
  <c r="L372" i="146"/>
  <c r="L373" i="146"/>
  <c r="L374" i="146"/>
  <c r="L375" i="146"/>
  <c r="L376" i="146"/>
  <c r="L377" i="146"/>
  <c r="L378" i="146"/>
  <c r="L379" i="146"/>
  <c r="L380" i="146"/>
  <c r="L381" i="146"/>
  <c r="L382" i="146"/>
  <c r="L383" i="146"/>
  <c r="L384" i="146"/>
  <c r="L385" i="146"/>
  <c r="L386" i="146"/>
  <c r="L387" i="146"/>
  <c r="L388" i="146"/>
  <c r="L389" i="146"/>
  <c r="L390" i="146"/>
  <c r="L391" i="146"/>
  <c r="L392" i="146"/>
  <c r="L393" i="146"/>
  <c r="L394" i="146"/>
  <c r="L395" i="146"/>
  <c r="L396" i="146"/>
  <c r="L397" i="146"/>
  <c r="L398" i="146"/>
  <c r="L399" i="146"/>
  <c r="L400" i="146"/>
  <c r="L401" i="146"/>
  <c r="L402" i="146"/>
  <c r="L403" i="146"/>
  <c r="L404" i="146"/>
  <c r="L405" i="146"/>
  <c r="L406" i="146"/>
  <c r="L407" i="146"/>
  <c r="L408" i="146"/>
  <c r="L409" i="146"/>
  <c r="L410" i="146"/>
  <c r="L411" i="146"/>
  <c r="L412" i="146"/>
  <c r="L413" i="146"/>
  <c r="L414" i="146"/>
  <c r="L415" i="146"/>
  <c r="L416" i="146"/>
  <c r="L417" i="146"/>
  <c r="L418" i="146"/>
  <c r="L419" i="146"/>
  <c r="L420" i="146"/>
  <c r="L421" i="146"/>
  <c r="L422" i="146"/>
  <c r="L423" i="146"/>
  <c r="L424" i="146"/>
  <c r="L425" i="146"/>
  <c r="L426" i="146"/>
  <c r="L427" i="146"/>
  <c r="L428" i="146"/>
  <c r="L429" i="146"/>
  <c r="L430" i="146"/>
  <c r="L431" i="146"/>
  <c r="L432" i="146"/>
  <c r="L433" i="146"/>
  <c r="L434" i="146"/>
  <c r="L435" i="146"/>
  <c r="L436" i="146"/>
  <c r="L437" i="146"/>
  <c r="L438" i="146"/>
  <c r="L439" i="146"/>
  <c r="L440" i="146"/>
  <c r="L441" i="146"/>
  <c r="L442" i="146"/>
  <c r="L443" i="146"/>
  <c r="L444" i="146"/>
  <c r="L445" i="146"/>
  <c r="L446" i="146"/>
  <c r="L447" i="146"/>
  <c r="L448" i="146"/>
  <c r="L449" i="146"/>
  <c r="L450" i="146"/>
  <c r="L451" i="146"/>
  <c r="L452" i="146"/>
  <c r="L453" i="146"/>
  <c r="L454" i="146"/>
  <c r="L455" i="146"/>
  <c r="L456" i="146"/>
  <c r="L457" i="146"/>
  <c r="L458" i="146"/>
  <c r="L459" i="146"/>
  <c r="L460" i="146"/>
  <c r="L461" i="146"/>
  <c r="L462" i="146"/>
  <c r="L463" i="146"/>
  <c r="L464" i="146"/>
  <c r="L465" i="146"/>
  <c r="L466" i="146"/>
  <c r="L467" i="146"/>
  <c r="L468" i="146"/>
  <c r="L469" i="146"/>
  <c r="L470" i="146"/>
  <c r="L471" i="146"/>
  <c r="L472" i="146"/>
  <c r="L473" i="146"/>
  <c r="L474" i="146"/>
  <c r="L475" i="146"/>
  <c r="L476" i="146"/>
  <c r="L477" i="146"/>
  <c r="L478" i="146"/>
  <c r="L479" i="146"/>
  <c r="L480" i="146"/>
  <c r="L481" i="146"/>
  <c r="L482" i="146"/>
  <c r="L483" i="146"/>
  <c r="L484" i="146"/>
  <c r="L485" i="146"/>
  <c r="L486" i="146"/>
  <c r="L487" i="146"/>
  <c r="L488" i="146"/>
  <c r="L489" i="146"/>
  <c r="L490" i="146"/>
  <c r="L491" i="146"/>
  <c r="L492" i="146"/>
  <c r="L493" i="146"/>
  <c r="L494" i="146"/>
  <c r="L495" i="146"/>
  <c r="L496" i="146"/>
  <c r="L497" i="146"/>
  <c r="L498" i="146"/>
  <c r="L499" i="146"/>
  <c r="L500" i="146"/>
  <c r="L501" i="146"/>
  <c r="L502" i="146"/>
  <c r="L503" i="146"/>
  <c r="L504" i="146"/>
  <c r="L505" i="146"/>
  <c r="L506" i="146"/>
  <c r="L507" i="146"/>
  <c r="L508" i="146"/>
  <c r="L509" i="146"/>
  <c r="L510" i="146"/>
  <c r="L511" i="146"/>
  <c r="L512" i="146"/>
  <c r="L513" i="146"/>
  <c r="L514" i="146"/>
  <c r="L515" i="146"/>
  <c r="L516" i="146"/>
  <c r="L517" i="146"/>
  <c r="L518" i="146"/>
  <c r="L519" i="146"/>
  <c r="L520" i="146"/>
  <c r="L521" i="146"/>
  <c r="L522" i="146"/>
  <c r="L523" i="146"/>
  <c r="L524" i="146"/>
  <c r="L525" i="146"/>
  <c r="L526" i="146"/>
  <c r="L527" i="146"/>
  <c r="L528" i="146"/>
  <c r="L529" i="146"/>
  <c r="L530" i="146"/>
  <c r="L531" i="146"/>
  <c r="L532" i="146"/>
  <c r="L533" i="146"/>
  <c r="L534" i="146"/>
  <c r="L535" i="146"/>
  <c r="L536" i="146"/>
  <c r="L537" i="146"/>
  <c r="L538" i="146"/>
  <c r="L539" i="146"/>
  <c r="L540" i="146"/>
  <c r="L541" i="146"/>
  <c r="L542" i="146"/>
  <c r="L543" i="146"/>
  <c r="L544" i="146"/>
  <c r="L545" i="146"/>
  <c r="L546" i="146"/>
  <c r="L547" i="146"/>
  <c r="L548" i="146"/>
  <c r="L549" i="146"/>
  <c r="L550" i="146"/>
  <c r="L551" i="146"/>
  <c r="L552" i="146"/>
  <c r="L553" i="146"/>
  <c r="L554" i="146"/>
  <c r="L555" i="146"/>
  <c r="L556" i="146"/>
  <c r="L557" i="146"/>
  <c r="L558" i="146"/>
  <c r="L559" i="146"/>
  <c r="L560" i="146"/>
  <c r="L561" i="146"/>
  <c r="L562" i="146"/>
  <c r="L563" i="146"/>
  <c r="L564" i="146"/>
  <c r="L565" i="146"/>
  <c r="L566" i="146"/>
  <c r="L567" i="146"/>
  <c r="L568" i="146"/>
  <c r="L569" i="146"/>
  <c r="L570" i="146"/>
  <c r="L571" i="146"/>
  <c r="L572" i="146"/>
  <c r="L573" i="146"/>
  <c r="L574" i="146"/>
  <c r="L575" i="146"/>
  <c r="L576" i="146"/>
  <c r="L577" i="146"/>
  <c r="L578" i="146"/>
  <c r="L579" i="146"/>
  <c r="L580" i="146"/>
  <c r="L581" i="146"/>
  <c r="L582" i="146"/>
  <c r="L583" i="146"/>
  <c r="L584" i="146"/>
  <c r="L585" i="146"/>
  <c r="L586" i="146"/>
  <c r="L587" i="146"/>
  <c r="L588" i="146"/>
  <c r="L589" i="146"/>
  <c r="L590" i="146"/>
  <c r="L591" i="146"/>
  <c r="L592" i="146"/>
  <c r="L593" i="146"/>
  <c r="L594" i="146"/>
  <c r="L595" i="146"/>
  <c r="L596" i="146"/>
  <c r="L597" i="146"/>
  <c r="L598" i="146"/>
  <c r="L599" i="146"/>
  <c r="L600" i="146"/>
  <c r="L601" i="146"/>
  <c r="L602" i="146"/>
  <c r="L603" i="146"/>
  <c r="L604" i="146"/>
  <c r="L605" i="146"/>
  <c r="L606" i="146"/>
  <c r="L607" i="146"/>
  <c r="L608" i="146"/>
  <c r="L609" i="146"/>
  <c r="L610" i="146"/>
  <c r="L611" i="146"/>
  <c r="L612" i="146"/>
  <c r="L613" i="146"/>
  <c r="L614" i="146"/>
  <c r="L615" i="146"/>
  <c r="L616" i="146"/>
  <c r="L617" i="146"/>
  <c r="L618" i="146"/>
  <c r="L619" i="146"/>
  <c r="L620" i="146"/>
  <c r="L621" i="146"/>
  <c r="L622" i="146"/>
  <c r="L623" i="146"/>
  <c r="L624" i="146"/>
  <c r="L625" i="146"/>
  <c r="L626" i="146"/>
  <c r="L627" i="146"/>
  <c r="L628" i="146"/>
  <c r="L629" i="146"/>
  <c r="L630" i="146"/>
  <c r="L631" i="146"/>
  <c r="L632" i="146"/>
  <c r="L633" i="146"/>
  <c r="L634" i="146"/>
  <c r="L635" i="146"/>
  <c r="L636" i="146"/>
  <c r="L637" i="146"/>
  <c r="L638" i="146"/>
  <c r="L639" i="146"/>
  <c r="L640" i="146"/>
  <c r="L641" i="146"/>
  <c r="L642" i="146"/>
  <c r="L643" i="146"/>
  <c r="L644" i="146"/>
  <c r="L645" i="146"/>
  <c r="L646" i="146"/>
  <c r="L647" i="146"/>
  <c r="L648" i="146"/>
  <c r="L649" i="146"/>
  <c r="L650" i="146"/>
  <c r="L651" i="146"/>
  <c r="L652" i="146"/>
  <c r="L653" i="146"/>
  <c r="L654" i="146"/>
  <c r="L655" i="146"/>
  <c r="L656" i="146"/>
  <c r="L657" i="146"/>
  <c r="L658" i="146"/>
  <c r="L659" i="146"/>
  <c r="L660" i="146"/>
  <c r="L661" i="146"/>
  <c r="L662" i="146"/>
  <c r="L663" i="146"/>
  <c r="L664" i="146"/>
  <c r="L665" i="146"/>
  <c r="L666" i="146"/>
  <c r="L667" i="146"/>
  <c r="L668" i="146"/>
  <c r="L669" i="146"/>
  <c r="L670" i="146"/>
  <c r="L671" i="146"/>
  <c r="L672" i="146"/>
  <c r="L673" i="146"/>
  <c r="L674" i="146"/>
  <c r="L675" i="146"/>
  <c r="L676" i="146"/>
  <c r="L677" i="146"/>
  <c r="L678" i="146"/>
  <c r="L679" i="146"/>
  <c r="L680" i="146"/>
  <c r="L681" i="146"/>
  <c r="L682" i="146"/>
  <c r="L683" i="146"/>
  <c r="L684" i="146"/>
  <c r="L685" i="146"/>
  <c r="L686" i="146"/>
  <c r="L687" i="146"/>
  <c r="L688" i="146"/>
  <c r="L689" i="146"/>
  <c r="L690" i="146"/>
  <c r="L691" i="146"/>
  <c r="L692" i="146"/>
  <c r="L693" i="146"/>
  <c r="L694" i="146"/>
  <c r="L695" i="146"/>
  <c r="L696" i="146"/>
  <c r="L697" i="146"/>
  <c r="L698" i="146"/>
  <c r="L699" i="146"/>
  <c r="L700" i="146"/>
  <c r="L701" i="146"/>
  <c r="L702" i="146"/>
  <c r="L703" i="146"/>
  <c r="L704" i="146"/>
  <c r="L705" i="146"/>
  <c r="L706" i="146"/>
  <c r="L707" i="146"/>
  <c r="L708" i="146"/>
  <c r="L709" i="146"/>
  <c r="L710" i="146"/>
  <c r="L711" i="146"/>
  <c r="L712" i="146"/>
  <c r="L713" i="146"/>
  <c r="L714" i="146"/>
  <c r="L715" i="146"/>
  <c r="L716" i="146"/>
  <c r="L717" i="146"/>
  <c r="L718" i="146"/>
  <c r="L719" i="146"/>
  <c r="L720" i="146"/>
  <c r="L721" i="146"/>
  <c r="L722" i="146"/>
  <c r="L723" i="146"/>
  <c r="L724" i="146"/>
  <c r="L725" i="146"/>
  <c r="L726" i="146"/>
  <c r="L727" i="146"/>
  <c r="L728" i="146"/>
  <c r="L729" i="146"/>
  <c r="L730" i="146"/>
  <c r="L731" i="146"/>
  <c r="L732" i="146"/>
  <c r="L733" i="146"/>
  <c r="L734" i="146"/>
  <c r="L735" i="146"/>
  <c r="L736" i="146"/>
  <c r="L737" i="146"/>
  <c r="L738" i="146"/>
  <c r="L739" i="146"/>
  <c r="L740" i="146"/>
  <c r="L741" i="146"/>
  <c r="L742" i="146"/>
  <c r="L743" i="146"/>
  <c r="L744" i="146"/>
  <c r="L745" i="146"/>
  <c r="L746" i="146"/>
  <c r="L747" i="146"/>
  <c r="L748" i="146"/>
  <c r="L749" i="146"/>
  <c r="L750" i="146"/>
  <c r="L751" i="146"/>
  <c r="L752" i="146"/>
  <c r="L753" i="146"/>
  <c r="L754" i="146"/>
  <c r="L755" i="146"/>
  <c r="L756" i="146"/>
  <c r="L757" i="146"/>
  <c r="L758" i="146"/>
  <c r="L759" i="146"/>
  <c r="L760" i="146"/>
  <c r="L761" i="146"/>
  <c r="L762" i="146"/>
  <c r="L763" i="146"/>
  <c r="L764" i="146"/>
  <c r="L765" i="146"/>
  <c r="L766" i="146"/>
  <c r="L767" i="146"/>
  <c r="L768" i="146"/>
  <c r="L769" i="146"/>
  <c r="L770" i="146"/>
  <c r="L771" i="146"/>
  <c r="L772" i="146"/>
  <c r="L773" i="146"/>
  <c r="L774" i="146"/>
  <c r="L775" i="146"/>
  <c r="L776" i="146"/>
  <c r="L777" i="146"/>
  <c r="L778" i="146"/>
  <c r="L779" i="146"/>
  <c r="L780" i="146"/>
  <c r="L781" i="146"/>
  <c r="L782" i="146"/>
  <c r="L783" i="146"/>
  <c r="L784" i="146"/>
  <c r="L785" i="146"/>
  <c r="L786" i="146"/>
  <c r="L787" i="146"/>
  <c r="L788" i="146"/>
  <c r="L789" i="146"/>
  <c r="L790" i="146"/>
  <c r="L791" i="146"/>
  <c r="L792" i="146"/>
  <c r="L793" i="146"/>
  <c r="L794" i="146"/>
  <c r="L795" i="146"/>
  <c r="L796" i="146"/>
  <c r="L797" i="146"/>
  <c r="L798" i="146"/>
  <c r="L799" i="146"/>
  <c r="L800" i="146"/>
  <c r="L801" i="146"/>
  <c r="L802" i="146"/>
  <c r="L803" i="146"/>
  <c r="L804" i="146"/>
  <c r="L805" i="146"/>
  <c r="L806" i="146"/>
  <c r="L807" i="146"/>
  <c r="L808" i="146"/>
  <c r="L809" i="146"/>
  <c r="L810" i="146"/>
  <c r="L811" i="146"/>
  <c r="L812" i="146"/>
  <c r="L813" i="146"/>
  <c r="L814" i="146"/>
  <c r="L815" i="146"/>
  <c r="L816" i="146"/>
  <c r="L817" i="146"/>
  <c r="L818" i="146"/>
  <c r="L819" i="146"/>
  <c r="L820" i="146"/>
  <c r="L821" i="146"/>
  <c r="L822" i="146"/>
  <c r="L823" i="146"/>
  <c r="L824" i="146"/>
  <c r="L825" i="146"/>
  <c r="L826" i="146"/>
  <c r="L827" i="146"/>
  <c r="L828" i="146"/>
  <c r="L829" i="146"/>
  <c r="L830" i="146"/>
  <c r="L831" i="146"/>
  <c r="L832" i="146"/>
  <c r="L833" i="146"/>
  <c r="L834" i="146"/>
  <c r="L835" i="146"/>
  <c r="L836" i="146"/>
  <c r="L837" i="146"/>
  <c r="L838" i="146"/>
  <c r="L839" i="146"/>
  <c r="L840" i="146"/>
  <c r="L841" i="146"/>
  <c r="L842" i="146"/>
  <c r="L843" i="146"/>
  <c r="L844" i="146"/>
  <c r="L845" i="146"/>
  <c r="L846" i="146"/>
  <c r="L847" i="146"/>
  <c r="L848" i="146"/>
  <c r="L849" i="146"/>
  <c r="L850" i="146"/>
  <c r="L851" i="146"/>
  <c r="L852" i="146"/>
  <c r="L853" i="146"/>
  <c r="L854" i="146"/>
  <c r="L855" i="146"/>
  <c r="L856" i="146"/>
  <c r="L857" i="146"/>
  <c r="L858" i="146"/>
  <c r="L859" i="146"/>
  <c r="L860" i="146"/>
  <c r="L861" i="146"/>
  <c r="L862" i="146"/>
  <c r="L863" i="146"/>
  <c r="L864" i="146"/>
  <c r="L865" i="146"/>
  <c r="L866" i="146"/>
  <c r="L867" i="146"/>
  <c r="L868" i="146"/>
  <c r="L869" i="146"/>
  <c r="L870" i="146"/>
  <c r="L871" i="146"/>
  <c r="L872" i="146"/>
  <c r="L873" i="146"/>
  <c r="L874" i="146"/>
  <c r="L875" i="146"/>
  <c r="L876" i="146"/>
  <c r="L877" i="146"/>
  <c r="L878" i="146"/>
  <c r="L879" i="146"/>
  <c r="L880" i="146"/>
  <c r="L881" i="146"/>
  <c r="L882" i="146"/>
  <c r="L883" i="146"/>
  <c r="L884" i="146"/>
  <c r="L885" i="146"/>
  <c r="L886" i="146"/>
  <c r="L887" i="146"/>
  <c r="L888" i="146"/>
  <c r="L889" i="146"/>
  <c r="L890" i="146"/>
  <c r="L891" i="146"/>
  <c r="L892" i="146"/>
  <c r="L893" i="146"/>
  <c r="L894" i="146"/>
  <c r="L895" i="146"/>
  <c r="L896" i="146"/>
  <c r="L897" i="146"/>
  <c r="L898" i="146"/>
  <c r="L899" i="146"/>
  <c r="L900" i="146"/>
  <c r="L901" i="146"/>
  <c r="L902" i="146"/>
  <c r="L903" i="146"/>
  <c r="L904" i="146"/>
  <c r="L905" i="146"/>
  <c r="L906" i="146"/>
  <c r="L907" i="146"/>
  <c r="L908" i="146"/>
  <c r="L909" i="146"/>
  <c r="L910" i="146"/>
  <c r="L911" i="146"/>
  <c r="L912" i="146"/>
  <c r="L913" i="146"/>
  <c r="L914" i="146"/>
  <c r="L915" i="146"/>
  <c r="L916" i="146"/>
  <c r="L917" i="146"/>
  <c r="L918" i="146"/>
  <c r="L919" i="146"/>
  <c r="L920" i="146"/>
  <c r="L921" i="146"/>
  <c r="L922" i="146"/>
  <c r="L923" i="146"/>
  <c r="L924" i="146"/>
  <c r="L925" i="146"/>
  <c r="L926" i="146"/>
  <c r="L927" i="146"/>
  <c r="L928" i="146"/>
  <c r="L929" i="146"/>
  <c r="L930" i="146"/>
  <c r="L931" i="146"/>
  <c r="L932" i="146"/>
  <c r="L933" i="146"/>
  <c r="L934" i="146"/>
  <c r="L935" i="146"/>
  <c r="L936" i="146"/>
  <c r="L937" i="146"/>
  <c r="L938" i="146"/>
  <c r="L939" i="146"/>
  <c r="L940" i="146"/>
  <c r="L941" i="146"/>
  <c r="L942" i="146"/>
  <c r="L943" i="146"/>
  <c r="L944" i="146"/>
  <c r="L945" i="146"/>
  <c r="L946" i="146"/>
  <c r="L947" i="146"/>
  <c r="L948" i="146"/>
  <c r="L949" i="146"/>
  <c r="L950" i="146"/>
  <c r="L951" i="146"/>
  <c r="L952" i="146"/>
  <c r="L953" i="146"/>
  <c r="L954" i="146"/>
  <c r="L955" i="146"/>
  <c r="L956" i="146"/>
  <c r="L957" i="146"/>
  <c r="L958" i="146"/>
  <c r="L959" i="146"/>
  <c r="L960" i="146"/>
  <c r="L961" i="146"/>
  <c r="L962" i="146"/>
  <c r="L963" i="146"/>
  <c r="L964" i="146"/>
  <c r="L965" i="146"/>
  <c r="L966" i="146"/>
  <c r="L967" i="146"/>
  <c r="L968" i="146"/>
  <c r="L969" i="146"/>
  <c r="L970" i="146"/>
  <c r="L971" i="146"/>
  <c r="L972" i="146"/>
  <c r="L973" i="146"/>
  <c r="L974" i="146"/>
  <c r="L975" i="146"/>
  <c r="L976" i="146"/>
  <c r="L977" i="146"/>
  <c r="L978" i="146"/>
  <c r="L979" i="146"/>
  <c r="L980" i="146"/>
  <c r="L981" i="146"/>
  <c r="L982" i="146"/>
  <c r="L983" i="146"/>
  <c r="L984" i="146"/>
  <c r="L985" i="146"/>
  <c r="L986" i="146"/>
  <c r="L987" i="146"/>
  <c r="L988" i="146"/>
  <c r="L989" i="146"/>
  <c r="L990" i="146"/>
  <c r="L991" i="146"/>
  <c r="L992" i="146"/>
  <c r="L993" i="146"/>
  <c r="L994" i="146"/>
  <c r="L995" i="146"/>
  <c r="L996" i="146"/>
  <c r="L997" i="146"/>
  <c r="L998" i="146"/>
  <c r="L999" i="146"/>
  <c r="L1000" i="146"/>
  <c r="L1001" i="146"/>
  <c r="L1002" i="146"/>
  <c r="L1003" i="146"/>
  <c r="L1004" i="146"/>
  <c r="L1005" i="146"/>
  <c r="L1006" i="146"/>
  <c r="L1007" i="146"/>
  <c r="L1008" i="146"/>
  <c r="L1009" i="146"/>
  <c r="L1010" i="146"/>
  <c r="L1011" i="146"/>
  <c r="L1012" i="146"/>
  <c r="L1013" i="146"/>
  <c r="L1014" i="146"/>
  <c r="L1015" i="146"/>
  <c r="L1016" i="146"/>
  <c r="L1017" i="146"/>
  <c r="L1018" i="146"/>
  <c r="L1019" i="146"/>
  <c r="L1020" i="146"/>
  <c r="L1021" i="146"/>
  <c r="L1022" i="146"/>
  <c r="L1023" i="146"/>
  <c r="L1024" i="146"/>
  <c r="L1025" i="146"/>
  <c r="L1026" i="146"/>
  <c r="L1027" i="146"/>
  <c r="L1028" i="146"/>
  <c r="L1029" i="146"/>
  <c r="L1030" i="146"/>
  <c r="L1031" i="146"/>
  <c r="L1032" i="146"/>
  <c r="L1033" i="146"/>
  <c r="L1034" i="146"/>
  <c r="L1035" i="146"/>
  <c r="L1036" i="146"/>
  <c r="L1037" i="146"/>
  <c r="L1038" i="146"/>
  <c r="L1039" i="146"/>
  <c r="L1040" i="146"/>
  <c r="L1041" i="146"/>
  <c r="L1042" i="146"/>
  <c r="L1043" i="146"/>
  <c r="L1044" i="146"/>
  <c r="L1045" i="146"/>
  <c r="L1046" i="146"/>
  <c r="L1047" i="146"/>
  <c r="L1048" i="146"/>
  <c r="L1049" i="146"/>
  <c r="L1050" i="146"/>
  <c r="L1051" i="146"/>
  <c r="L1052" i="146"/>
  <c r="L1053" i="146"/>
  <c r="L1054" i="146"/>
  <c r="L1055" i="146"/>
  <c r="L1056" i="146"/>
  <c r="L1057" i="146"/>
  <c r="L1058" i="146"/>
  <c r="L1059" i="146"/>
  <c r="L1060" i="146"/>
  <c r="L1061" i="146"/>
  <c r="L1062" i="146"/>
  <c r="L1063" i="146"/>
  <c r="L1064" i="146"/>
  <c r="L1065" i="146"/>
  <c r="L1066" i="146"/>
  <c r="L1067" i="146"/>
  <c r="L1068" i="146"/>
  <c r="L1069" i="146"/>
  <c r="L1070" i="146"/>
  <c r="L1071" i="146"/>
  <c r="L1072" i="146"/>
  <c r="L1073" i="146"/>
  <c r="L1074" i="146"/>
  <c r="L1075" i="146"/>
  <c r="L1076" i="146"/>
  <c r="L1077" i="146"/>
  <c r="L1078" i="146"/>
  <c r="L1079" i="146"/>
  <c r="L1080" i="146"/>
  <c r="L1081" i="146"/>
  <c r="L1082" i="146"/>
  <c r="L1083" i="146"/>
  <c r="L1084" i="146"/>
  <c r="L1085" i="146"/>
  <c r="L1086" i="146"/>
  <c r="L1087" i="146"/>
  <c r="L1088" i="146"/>
  <c r="L1089" i="146"/>
  <c r="L1090" i="146"/>
  <c r="L1091" i="146"/>
  <c r="L1092" i="146"/>
  <c r="L1093" i="146"/>
  <c r="L1094" i="146"/>
  <c r="L1095" i="146"/>
  <c r="L1096" i="146"/>
  <c r="L1097" i="146"/>
  <c r="L1098" i="146"/>
  <c r="L1099" i="146"/>
  <c r="L1100" i="146"/>
  <c r="L1101" i="146"/>
  <c r="L1102" i="146"/>
  <c r="L1103" i="146"/>
  <c r="L1104" i="146"/>
  <c r="L1105" i="146"/>
  <c r="L1106" i="146"/>
  <c r="L1107" i="146"/>
  <c r="L1108" i="146"/>
  <c r="L1109" i="146"/>
  <c r="L1110" i="146"/>
  <c r="L1111" i="146"/>
  <c r="L1112" i="146"/>
  <c r="L1113" i="146"/>
  <c r="L1114" i="146"/>
  <c r="L1115" i="146"/>
  <c r="L1116" i="146"/>
  <c r="L1117" i="146"/>
  <c r="L1118" i="146"/>
  <c r="L1119" i="146"/>
  <c r="L1120" i="146"/>
  <c r="L1121" i="146"/>
  <c r="L1122" i="146"/>
  <c r="L1123" i="146"/>
  <c r="L1124" i="146"/>
  <c r="L1125" i="146"/>
  <c r="L1126" i="146"/>
  <c r="L1127" i="146"/>
  <c r="L1128" i="146"/>
  <c r="L1129" i="146"/>
  <c r="L1130" i="146"/>
  <c r="L1131" i="146"/>
  <c r="L1132" i="146"/>
  <c r="L1133" i="146"/>
  <c r="L1134" i="146"/>
  <c r="L1135" i="146"/>
  <c r="L1136" i="146"/>
  <c r="L1137" i="146"/>
  <c r="L1138" i="146"/>
  <c r="L1139" i="146"/>
  <c r="L1140" i="146"/>
  <c r="L1141" i="146"/>
  <c r="L1142" i="146"/>
  <c r="L1143" i="146"/>
  <c r="L1144" i="146"/>
  <c r="L1145" i="146"/>
  <c r="L1146" i="146"/>
  <c r="L1147" i="146"/>
  <c r="L1148" i="146"/>
  <c r="L1149" i="146"/>
  <c r="L1150" i="146"/>
  <c r="L1151" i="146"/>
  <c r="L1152" i="146"/>
  <c r="L1153" i="146"/>
  <c r="L1154" i="146"/>
  <c r="L1155" i="146"/>
  <c r="L1156" i="146"/>
  <c r="L1157" i="146"/>
  <c r="L1158" i="146"/>
  <c r="L1159" i="146"/>
  <c r="L1160" i="146"/>
  <c r="L1161" i="146"/>
  <c r="L1162" i="146"/>
  <c r="L1163" i="146"/>
  <c r="L1164" i="146"/>
  <c r="L1165" i="146"/>
  <c r="L1166" i="146"/>
  <c r="L1167" i="146"/>
  <c r="L1168" i="146"/>
  <c r="L1169" i="146"/>
  <c r="L1170" i="146"/>
  <c r="L1171" i="146"/>
  <c r="L1172" i="146"/>
  <c r="L1173" i="146"/>
  <c r="L1174" i="146"/>
  <c r="L1175" i="146"/>
  <c r="L1176" i="146"/>
  <c r="L1177" i="146"/>
  <c r="L1178" i="146"/>
  <c r="L1179" i="146"/>
  <c r="L1180" i="146"/>
  <c r="L1181" i="146"/>
  <c r="L1182" i="146"/>
  <c r="L1183" i="146"/>
  <c r="L1184" i="146"/>
  <c r="L1185" i="146"/>
  <c r="L1186" i="146"/>
  <c r="L1187" i="146"/>
  <c r="L1188" i="146"/>
  <c r="L1189" i="146"/>
  <c r="L1190" i="146"/>
  <c r="L1191" i="146"/>
  <c r="L1192" i="146"/>
  <c r="L1193" i="146"/>
  <c r="L1194" i="146"/>
  <c r="L1195" i="146"/>
  <c r="L1196" i="146"/>
  <c r="L1197" i="146"/>
  <c r="L1198" i="146"/>
  <c r="L1199" i="146"/>
  <c r="L1200" i="146"/>
  <c r="L1201" i="146"/>
  <c r="L1202" i="146"/>
  <c r="L1203" i="146"/>
  <c r="L1204" i="146"/>
  <c r="L1205" i="146"/>
  <c r="L1206" i="146"/>
  <c r="L1207" i="146"/>
  <c r="L1208" i="146"/>
  <c r="L1209" i="146"/>
  <c r="L1210" i="146"/>
  <c r="L1211" i="146"/>
  <c r="L1212" i="146"/>
  <c r="L1213" i="146"/>
  <c r="L1214" i="146"/>
  <c r="L1215" i="146"/>
  <c r="L1216" i="146"/>
  <c r="L1217" i="146"/>
  <c r="L1218" i="146"/>
  <c r="L1219" i="146"/>
  <c r="L1220" i="146"/>
  <c r="L1221" i="146"/>
  <c r="L1222" i="146"/>
  <c r="L1223" i="146"/>
  <c r="L1224" i="146"/>
  <c r="L1225" i="146"/>
  <c r="L1226" i="146"/>
  <c r="L1227" i="146"/>
  <c r="L1228" i="146"/>
  <c r="L1229" i="146"/>
  <c r="L1230" i="146"/>
  <c r="L1231" i="146"/>
  <c r="L1232" i="146"/>
  <c r="L1233" i="146"/>
  <c r="L1234" i="146"/>
  <c r="L1235" i="146"/>
  <c r="L1236" i="146"/>
  <c r="L1237" i="146"/>
  <c r="L1238" i="146"/>
  <c r="L1239" i="146"/>
  <c r="L1240" i="146"/>
  <c r="L1241" i="146"/>
  <c r="L1242" i="146"/>
  <c r="L1243" i="146"/>
  <c r="L1244" i="146"/>
  <c r="L1245" i="146"/>
  <c r="L1246" i="146"/>
  <c r="L1247" i="146"/>
  <c r="L1248" i="146"/>
  <c r="L1249" i="146"/>
  <c r="L1250" i="146"/>
  <c r="L1251" i="146"/>
  <c r="L1252" i="146"/>
  <c r="L1253" i="146"/>
  <c r="L1254" i="146"/>
  <c r="L1255" i="146"/>
  <c r="L1256" i="146"/>
  <c r="L1257" i="146"/>
  <c r="L1258" i="146"/>
  <c r="L1259" i="146"/>
  <c r="L1260" i="146"/>
  <c r="L1261" i="146"/>
  <c r="L1262" i="146"/>
  <c r="L1263" i="146"/>
  <c r="L1264" i="146"/>
  <c r="L1265" i="146"/>
  <c r="L1266" i="146"/>
  <c r="L1267" i="146"/>
  <c r="L1268" i="146"/>
  <c r="L1269" i="146"/>
  <c r="L1270" i="146"/>
  <c r="L1271" i="146"/>
  <c r="L1272" i="146"/>
  <c r="L1273" i="146"/>
  <c r="L1274" i="146"/>
  <c r="L1275" i="146"/>
  <c r="L1276" i="146"/>
  <c r="L1277" i="146"/>
  <c r="L1278" i="146"/>
  <c r="L1279" i="146"/>
  <c r="L1280" i="146"/>
  <c r="L1281" i="146"/>
  <c r="L1282" i="146"/>
  <c r="L1283" i="146"/>
  <c r="L1284" i="146"/>
  <c r="L1285" i="146"/>
  <c r="L1286" i="146"/>
  <c r="L1287" i="146"/>
  <c r="L1288" i="146"/>
  <c r="L1289" i="146"/>
  <c r="L1290" i="146"/>
  <c r="L1291" i="146"/>
  <c r="L1292" i="146"/>
  <c r="L1293" i="146"/>
  <c r="L1294" i="146"/>
  <c r="L1295" i="146"/>
  <c r="L1296" i="146"/>
  <c r="L1297" i="146"/>
  <c r="L1298" i="146"/>
  <c r="L1299" i="146"/>
  <c r="L1300" i="146"/>
  <c r="L1301" i="146"/>
  <c r="L1302" i="146"/>
  <c r="L1303" i="146"/>
  <c r="L1304" i="146"/>
  <c r="L1305" i="146"/>
  <c r="L1306" i="146"/>
  <c r="L1307" i="146"/>
  <c r="L1308" i="146"/>
  <c r="L1309" i="146"/>
  <c r="L1310" i="146"/>
  <c r="L1311" i="146"/>
  <c r="L1312" i="146"/>
  <c r="L1313" i="146"/>
  <c r="L1314" i="146"/>
  <c r="L1315" i="146"/>
  <c r="L1316" i="146"/>
  <c r="L1317" i="146"/>
  <c r="L1318" i="146"/>
  <c r="L1319" i="146"/>
  <c r="L1320" i="146"/>
  <c r="L1321" i="146"/>
  <c r="L1322" i="146"/>
  <c r="L1323" i="146"/>
  <c r="L1324" i="146"/>
  <c r="L1325" i="146"/>
  <c r="L1326" i="146"/>
  <c r="L1327" i="146"/>
  <c r="L1328" i="146"/>
  <c r="L1329" i="146"/>
  <c r="L1330" i="146"/>
  <c r="L1331" i="146"/>
  <c r="L1332" i="146"/>
  <c r="L1333" i="146"/>
  <c r="L1334" i="146"/>
  <c r="L1335" i="146"/>
  <c r="L1336" i="146"/>
  <c r="L1337" i="146"/>
  <c r="L1338" i="146"/>
  <c r="L1339" i="146"/>
  <c r="L1340" i="146"/>
  <c r="L1341" i="146"/>
  <c r="L1342" i="146"/>
  <c r="L1343" i="146"/>
  <c r="L1344" i="146"/>
  <c r="L1345" i="146"/>
  <c r="L1346" i="146"/>
  <c r="L1347" i="146"/>
  <c r="L1348" i="146"/>
  <c r="L1349" i="146"/>
  <c r="L1350" i="146"/>
  <c r="L1351" i="146"/>
  <c r="L1352" i="146"/>
  <c r="L1353" i="146"/>
  <c r="L1354" i="146"/>
  <c r="L1355" i="146"/>
  <c r="L1356" i="146"/>
  <c r="L1357" i="146"/>
  <c r="L1358" i="146"/>
  <c r="L1359" i="146"/>
  <c r="L1360" i="146"/>
  <c r="L1361" i="146"/>
  <c r="L1362" i="146"/>
  <c r="L1363" i="146"/>
  <c r="L1364" i="146"/>
  <c r="L1365" i="146"/>
  <c r="L1366" i="146"/>
  <c r="L1367" i="146"/>
  <c r="L1368" i="146"/>
  <c r="L1369" i="146"/>
  <c r="L1370" i="146"/>
  <c r="L1371" i="146"/>
  <c r="L1372" i="146"/>
  <c r="L1373" i="146"/>
  <c r="L1374" i="146"/>
  <c r="L1375" i="146"/>
  <c r="L1376" i="146"/>
  <c r="L1377" i="146"/>
  <c r="L1378" i="146"/>
  <c r="L1379" i="146"/>
  <c r="L1380" i="146"/>
  <c r="L1381" i="146"/>
  <c r="L1382" i="146"/>
  <c r="L1383" i="146"/>
  <c r="L1384" i="146"/>
  <c r="L1385" i="146"/>
  <c r="L1386" i="146"/>
  <c r="L1387" i="146"/>
  <c r="L1388" i="146"/>
  <c r="L1389" i="146"/>
  <c r="L1390" i="146"/>
  <c r="L1391" i="146"/>
  <c r="L1392" i="146"/>
  <c r="L1393" i="146"/>
  <c r="L1394" i="146"/>
  <c r="L1395" i="146"/>
  <c r="L1396" i="146"/>
  <c r="L1397" i="146"/>
  <c r="L1398" i="146"/>
  <c r="L1399" i="146"/>
  <c r="L1400" i="146"/>
  <c r="L1401" i="146"/>
  <c r="L1402" i="146"/>
  <c r="L1403" i="146"/>
  <c r="L1404" i="146"/>
  <c r="L1405" i="146"/>
  <c r="L1406" i="146"/>
  <c r="L1407" i="146"/>
  <c r="L1408" i="146"/>
  <c r="L1409" i="146"/>
  <c r="L1410" i="146"/>
  <c r="L1411" i="146"/>
  <c r="L1412" i="146"/>
  <c r="L1413" i="146"/>
  <c r="L1414" i="146"/>
  <c r="L1415" i="146"/>
  <c r="L1416" i="146"/>
  <c r="L1417" i="146"/>
  <c r="L1418" i="146"/>
  <c r="L1419" i="146"/>
  <c r="L1420" i="146"/>
  <c r="L1421" i="146"/>
  <c r="L1422" i="146"/>
  <c r="L1423" i="146"/>
  <c r="L1424" i="146"/>
  <c r="L1425" i="146"/>
  <c r="L1426" i="146"/>
  <c r="L1427" i="146"/>
  <c r="L1428" i="146"/>
  <c r="L1429" i="146"/>
  <c r="L1430" i="146"/>
  <c r="L1431" i="146"/>
  <c r="L1432" i="146"/>
  <c r="L1433" i="146"/>
  <c r="L1434" i="146"/>
  <c r="L1435" i="146"/>
  <c r="L1436" i="146"/>
  <c r="L1437" i="146"/>
  <c r="L1438" i="146"/>
  <c r="L1439" i="146"/>
  <c r="L1440" i="146"/>
  <c r="L1441" i="146"/>
  <c r="L1442" i="146"/>
  <c r="L1443" i="146"/>
  <c r="L1444" i="146"/>
  <c r="L1445" i="146"/>
  <c r="L1446" i="146"/>
  <c r="L1447" i="146"/>
  <c r="L1448" i="146"/>
  <c r="L1449" i="146"/>
  <c r="L1450" i="146"/>
  <c r="L1451" i="146"/>
  <c r="L1452" i="146"/>
  <c r="L1453" i="146"/>
  <c r="L1454" i="146"/>
  <c r="L1455" i="146"/>
  <c r="L1456" i="146"/>
  <c r="L1457" i="146"/>
  <c r="L1458" i="146"/>
  <c r="L1459" i="146"/>
  <c r="L1460" i="146"/>
  <c r="L1461" i="146"/>
  <c r="L1462" i="146"/>
  <c r="L1463" i="146"/>
  <c r="L1464" i="146"/>
  <c r="L1465" i="146"/>
  <c r="L1466" i="146"/>
  <c r="L1467" i="146"/>
  <c r="L1468" i="146"/>
  <c r="L1469" i="146"/>
  <c r="L1470" i="146"/>
  <c r="L1471" i="146"/>
  <c r="L1472" i="146"/>
  <c r="L1473" i="146"/>
  <c r="L1474" i="146"/>
  <c r="L1475" i="146"/>
  <c r="L1476" i="146"/>
  <c r="L1477" i="146"/>
  <c r="L1478" i="146"/>
  <c r="L1479" i="146"/>
  <c r="L1480" i="146"/>
  <c r="L1481" i="146"/>
  <c r="L1482" i="146"/>
  <c r="L1483" i="146"/>
  <c r="L1484" i="146"/>
  <c r="L1485" i="146"/>
  <c r="L1486" i="146"/>
  <c r="L1487" i="146"/>
  <c r="L1488" i="146"/>
  <c r="L1489" i="146"/>
  <c r="L1490" i="146"/>
  <c r="L1491" i="146"/>
  <c r="L1492" i="146"/>
  <c r="L1493" i="146"/>
  <c r="L1494" i="146"/>
  <c r="L1495" i="146"/>
  <c r="L1496" i="146"/>
  <c r="L1497" i="146"/>
  <c r="L1498" i="146"/>
  <c r="L1499" i="146"/>
  <c r="L1500" i="146"/>
  <c r="L1501" i="146"/>
  <c r="L1502" i="146"/>
  <c r="L1503" i="146"/>
  <c r="L1504" i="146"/>
  <c r="L1505" i="146"/>
  <c r="L1506" i="146"/>
  <c r="L1507" i="146"/>
  <c r="L1508" i="146"/>
  <c r="L1509" i="146"/>
  <c r="L1510" i="146"/>
  <c r="L1511" i="146"/>
  <c r="L1512" i="146"/>
  <c r="L1513" i="146"/>
  <c r="L1514" i="146"/>
  <c r="L1515" i="146"/>
  <c r="L1516" i="146"/>
  <c r="L1517" i="146"/>
  <c r="L1518" i="146"/>
  <c r="L1519" i="146"/>
  <c r="L1520" i="146"/>
  <c r="L1521" i="146"/>
  <c r="L1522" i="146"/>
  <c r="L1523" i="146"/>
  <c r="L1524" i="146"/>
  <c r="L1525" i="146"/>
  <c r="L1526" i="146"/>
  <c r="L1527" i="146"/>
  <c r="L1528" i="146"/>
  <c r="L1529" i="146"/>
  <c r="L1530" i="146"/>
  <c r="L1531" i="146"/>
  <c r="L1532" i="146"/>
  <c r="L1533" i="146"/>
  <c r="L1534" i="146"/>
  <c r="L1535" i="146"/>
  <c r="L1536" i="146"/>
  <c r="L1537" i="146"/>
  <c r="L1538" i="146"/>
  <c r="L1539" i="146"/>
  <c r="L1540" i="146"/>
  <c r="L1541" i="146"/>
  <c r="L1542" i="146"/>
  <c r="L1543" i="146"/>
  <c r="L1544" i="146"/>
  <c r="L1545" i="146"/>
  <c r="L1546" i="146"/>
  <c r="L1547" i="146"/>
  <c r="L1548" i="146"/>
  <c r="L1549" i="146"/>
  <c r="L1550" i="146"/>
  <c r="L1551" i="146"/>
  <c r="L1552" i="146"/>
  <c r="L1553" i="146"/>
  <c r="L1554" i="146"/>
  <c r="L1555" i="146"/>
  <c r="L1556" i="146"/>
  <c r="L1557" i="146"/>
  <c r="L1558" i="146"/>
  <c r="L1559" i="146"/>
  <c r="L1560" i="146"/>
  <c r="L1561" i="146"/>
  <c r="L1562" i="146"/>
  <c r="L1563" i="146"/>
  <c r="L1564" i="146"/>
  <c r="L1565" i="146"/>
  <c r="L1566" i="146"/>
  <c r="L1567" i="146"/>
  <c r="L1568" i="146"/>
  <c r="L1569" i="146"/>
  <c r="L1570" i="146"/>
  <c r="L1571" i="146"/>
  <c r="L1572" i="146"/>
  <c r="L1573" i="146"/>
  <c r="L1574" i="146"/>
  <c r="L1575" i="146"/>
  <c r="L1576" i="146"/>
  <c r="L1577" i="146"/>
  <c r="L1578" i="146"/>
  <c r="L1579" i="146"/>
  <c r="L1580" i="146"/>
  <c r="L1581" i="146"/>
  <c r="L1582" i="146"/>
  <c r="L1583" i="146"/>
  <c r="L1584" i="146"/>
  <c r="L1585" i="146"/>
  <c r="L1586" i="146"/>
  <c r="L1587" i="146"/>
  <c r="L1588" i="146"/>
  <c r="L1589" i="146"/>
  <c r="L1590" i="146"/>
  <c r="L1591" i="146"/>
  <c r="L1592" i="146"/>
  <c r="L1593" i="146"/>
  <c r="L1594" i="146"/>
  <c r="L1595" i="146"/>
  <c r="L1596" i="146"/>
  <c r="L1597" i="146"/>
  <c r="L1598" i="146"/>
  <c r="L1599" i="146"/>
  <c r="L1600" i="146"/>
  <c r="L1601" i="146"/>
  <c r="L1602" i="146"/>
  <c r="L1603" i="146"/>
  <c r="L1604" i="146"/>
  <c r="L1605" i="146"/>
  <c r="L1606" i="146"/>
  <c r="L1607" i="146"/>
  <c r="L1608" i="146"/>
  <c r="L1609" i="146"/>
  <c r="L1610" i="146"/>
  <c r="L1611" i="146"/>
  <c r="L1612" i="146"/>
  <c r="L1613" i="146"/>
  <c r="L1614" i="146"/>
  <c r="L1615" i="146"/>
  <c r="L1616" i="146"/>
  <c r="L1617" i="146"/>
  <c r="L1618" i="146"/>
  <c r="L1619" i="146"/>
  <c r="L1620" i="146"/>
  <c r="L1621" i="146"/>
  <c r="L1622" i="146"/>
  <c r="L1623" i="146"/>
  <c r="L1624" i="146"/>
  <c r="L1625" i="146"/>
  <c r="L1626" i="146"/>
  <c r="L1627" i="146"/>
  <c r="L1628" i="146"/>
  <c r="L1629" i="146"/>
  <c r="L1630" i="146"/>
  <c r="L1631" i="146"/>
  <c r="L1632" i="146"/>
  <c r="L1633" i="146"/>
  <c r="L1634" i="146"/>
  <c r="L1635" i="146"/>
  <c r="L1636" i="146"/>
  <c r="L1637" i="146"/>
  <c r="L1638" i="146"/>
  <c r="L1639" i="146"/>
  <c r="L1640" i="146"/>
  <c r="L1641" i="146"/>
  <c r="L1642" i="146"/>
  <c r="L1643" i="146"/>
  <c r="L1644" i="146"/>
  <c r="L1645" i="146"/>
  <c r="L1646" i="146"/>
  <c r="L1647" i="146"/>
  <c r="L1648" i="146"/>
  <c r="L1649" i="146"/>
  <c r="L1650" i="146"/>
  <c r="L1651" i="146"/>
  <c r="L1652" i="146"/>
  <c r="L1653" i="146"/>
  <c r="L1654" i="146"/>
  <c r="L1655" i="146"/>
  <c r="L1656" i="146"/>
  <c r="L1657" i="146"/>
  <c r="L1658" i="146"/>
  <c r="L1659" i="146"/>
  <c r="L1660" i="146"/>
  <c r="L1661" i="146"/>
  <c r="L1662" i="146"/>
  <c r="L1663" i="146"/>
  <c r="L1664" i="146"/>
  <c r="L1665" i="146"/>
  <c r="L1666" i="146"/>
  <c r="L1667" i="146"/>
  <c r="L1668" i="146"/>
  <c r="L1669" i="146"/>
  <c r="L1670" i="146"/>
  <c r="L1671" i="146"/>
  <c r="L1672" i="146"/>
  <c r="L1673" i="146"/>
  <c r="L1674" i="146"/>
  <c r="L1675" i="146"/>
  <c r="L1676" i="146"/>
  <c r="L1677" i="146"/>
  <c r="L1678" i="146"/>
  <c r="L1679" i="146"/>
  <c r="L1680" i="146"/>
  <c r="L1681" i="146"/>
  <c r="L1682" i="146"/>
  <c r="L1683" i="146"/>
  <c r="L1684" i="146"/>
  <c r="L1685" i="146"/>
  <c r="L1686" i="146"/>
  <c r="L1687" i="146"/>
  <c r="L1688" i="146"/>
  <c r="L1689" i="146"/>
  <c r="L1690" i="146"/>
  <c r="L1691" i="146"/>
  <c r="L1692" i="146"/>
  <c r="L1693" i="146"/>
  <c r="L1694" i="146"/>
  <c r="L1695" i="146"/>
  <c r="L1696" i="146"/>
  <c r="L1697" i="146"/>
  <c r="L1698" i="146"/>
  <c r="L1699" i="146"/>
  <c r="L1700" i="146"/>
  <c r="L1701" i="146"/>
  <c r="L1702" i="146"/>
  <c r="L1703" i="146"/>
  <c r="L1704" i="146"/>
  <c r="L1705" i="146"/>
  <c r="L1706" i="146"/>
  <c r="L1707" i="146"/>
  <c r="L1708" i="146"/>
  <c r="L1709" i="146"/>
  <c r="L1710" i="146"/>
  <c r="L1711" i="146"/>
  <c r="L1712" i="146"/>
  <c r="L1713" i="146"/>
  <c r="L1714" i="146"/>
  <c r="L1715" i="146"/>
  <c r="L1716" i="146"/>
  <c r="L1717" i="146"/>
  <c r="L1718" i="146"/>
  <c r="L1719" i="146"/>
  <c r="L1720" i="146"/>
  <c r="L1721" i="146"/>
  <c r="L1722" i="146"/>
  <c r="L1723" i="146"/>
  <c r="L1724" i="146"/>
  <c r="L1725" i="146"/>
  <c r="L1726" i="146"/>
  <c r="L1727" i="146"/>
  <c r="L1728" i="146"/>
  <c r="L1729" i="146"/>
  <c r="L1730" i="146"/>
  <c r="L1731" i="146"/>
  <c r="L1732" i="146"/>
  <c r="L1733" i="146"/>
  <c r="L1734" i="146"/>
  <c r="L1735" i="146"/>
  <c r="L1736" i="146"/>
  <c r="L1737" i="146"/>
  <c r="L1738" i="146"/>
  <c r="L1739" i="146"/>
  <c r="L1740" i="146"/>
  <c r="L1741" i="146"/>
  <c r="L1742" i="146"/>
  <c r="L1743" i="146"/>
  <c r="L1744" i="146"/>
  <c r="L1745" i="146"/>
  <c r="L1746" i="146"/>
  <c r="L1747" i="146"/>
  <c r="L1748" i="146"/>
  <c r="L1749" i="146"/>
  <c r="L1750" i="146"/>
  <c r="L1751" i="146"/>
  <c r="L1752" i="146"/>
  <c r="L1753" i="146"/>
  <c r="L1754" i="146"/>
  <c r="L1755" i="146"/>
  <c r="L1756" i="146"/>
  <c r="L1757" i="146"/>
  <c r="L1758" i="146"/>
  <c r="L1759" i="146"/>
  <c r="L1760" i="146"/>
  <c r="L1761" i="146"/>
  <c r="L1762" i="146"/>
  <c r="L1763" i="146"/>
  <c r="L1764" i="146"/>
  <c r="L1765" i="146"/>
  <c r="L1766" i="146"/>
  <c r="L1767" i="146"/>
  <c r="L1768" i="146"/>
  <c r="L1769" i="146"/>
  <c r="L1770" i="146"/>
  <c r="L1771" i="146"/>
  <c r="L1772" i="146"/>
  <c r="L1773" i="146"/>
  <c r="L1774" i="146"/>
  <c r="L1775" i="146"/>
  <c r="L1776" i="146"/>
  <c r="L1777" i="146"/>
  <c r="L1778" i="146"/>
  <c r="L1779" i="146"/>
  <c r="L1780" i="146"/>
  <c r="L1781" i="146"/>
  <c r="L1782" i="146"/>
  <c r="L1783" i="146"/>
  <c r="L1784" i="146"/>
  <c r="L1785" i="146"/>
  <c r="L1786" i="146"/>
  <c r="L1787" i="146"/>
  <c r="L1788" i="146"/>
  <c r="L1789" i="146"/>
  <c r="L1790" i="146"/>
  <c r="L1791" i="146"/>
  <c r="L1792" i="146"/>
  <c r="L1793" i="146"/>
  <c r="L1794" i="146"/>
  <c r="L1795" i="146"/>
  <c r="L1796" i="146"/>
  <c r="L1797" i="146"/>
  <c r="L1798" i="146"/>
  <c r="L1799" i="146"/>
  <c r="L1800" i="146"/>
  <c r="L1801" i="146"/>
  <c r="L1802" i="146"/>
  <c r="L1803" i="146"/>
  <c r="L1804" i="146"/>
  <c r="L1805" i="146"/>
  <c r="L1806" i="146"/>
  <c r="L1807" i="146"/>
  <c r="L1808" i="146"/>
  <c r="L1809" i="146"/>
  <c r="L1810" i="146"/>
  <c r="L1811" i="146"/>
  <c r="L1812" i="146"/>
  <c r="L1813" i="146"/>
  <c r="L1814" i="146"/>
  <c r="L1815" i="146"/>
  <c r="L1816" i="146"/>
  <c r="L1817" i="146"/>
  <c r="L1818" i="146"/>
  <c r="L1819" i="146"/>
  <c r="L1820" i="146"/>
  <c r="L1821" i="146"/>
  <c r="L1822" i="146"/>
  <c r="L1823" i="146"/>
  <c r="L1824" i="146"/>
  <c r="L1825" i="146"/>
  <c r="L1826" i="146"/>
  <c r="L1827" i="146"/>
  <c r="L1828" i="146"/>
  <c r="L1829" i="146"/>
  <c r="L1830" i="146"/>
  <c r="L1831" i="146"/>
  <c r="L1832" i="146"/>
  <c r="L1833" i="146"/>
  <c r="L1834" i="146"/>
  <c r="L1835" i="146"/>
  <c r="L1836" i="146"/>
  <c r="L1837" i="146"/>
  <c r="L1838" i="146"/>
  <c r="L1839" i="146"/>
  <c r="L1840" i="146"/>
  <c r="L1841" i="146"/>
  <c r="L1842" i="146"/>
  <c r="L1843" i="146"/>
  <c r="L1844" i="146"/>
  <c r="L1845" i="146"/>
  <c r="L1846" i="146"/>
  <c r="L1847" i="146"/>
  <c r="L1848" i="146"/>
  <c r="L1849" i="146"/>
  <c r="L1850" i="146"/>
  <c r="L1851" i="146"/>
  <c r="L1852" i="146"/>
  <c r="L1853" i="146"/>
  <c r="L1854" i="146"/>
  <c r="L1855" i="146"/>
  <c r="L1856" i="146"/>
  <c r="L1857" i="146"/>
  <c r="L1858" i="146"/>
  <c r="L1859" i="146"/>
  <c r="L1860" i="146"/>
  <c r="L1861" i="146"/>
  <c r="L1862" i="146"/>
  <c r="L1863" i="146"/>
  <c r="L1864" i="146"/>
  <c r="L1865" i="146"/>
  <c r="L1866" i="146"/>
  <c r="L1867" i="146"/>
  <c r="L1868" i="146"/>
  <c r="L1869" i="146"/>
  <c r="L1870" i="146"/>
  <c r="L1871" i="146"/>
  <c r="L1872" i="146"/>
  <c r="L1873" i="146"/>
  <c r="L1874" i="146"/>
  <c r="L1875" i="146"/>
  <c r="L1876" i="146"/>
  <c r="L1877" i="146"/>
  <c r="L1878" i="146"/>
  <c r="L1879" i="146"/>
  <c r="L1880" i="146"/>
  <c r="L1881" i="146"/>
  <c r="L1882" i="146"/>
  <c r="L1883" i="146"/>
  <c r="L1884" i="146"/>
  <c r="L1885" i="146"/>
  <c r="L1886" i="146"/>
  <c r="L1887" i="146"/>
  <c r="L1888" i="146"/>
  <c r="L1889" i="146"/>
  <c r="L1890" i="146"/>
  <c r="L1891" i="146"/>
  <c r="L1892" i="146"/>
  <c r="L1893" i="146"/>
  <c r="L1894" i="146"/>
  <c r="L1895" i="146"/>
  <c r="L1896" i="146"/>
  <c r="L1897" i="146"/>
  <c r="L1898" i="146"/>
  <c r="L1899" i="146"/>
  <c r="L1900" i="146"/>
  <c r="L1901" i="146"/>
  <c r="L1902" i="146"/>
  <c r="L1903" i="146"/>
  <c r="L1904" i="146"/>
  <c r="L1905" i="146"/>
  <c r="L1906" i="146"/>
  <c r="L1907" i="146"/>
  <c r="L1908" i="146"/>
  <c r="L1909" i="146"/>
  <c r="L1910" i="146"/>
  <c r="L1911" i="146"/>
  <c r="L1912" i="146"/>
  <c r="L1913" i="146"/>
  <c r="L1914" i="146"/>
  <c r="L1915" i="146"/>
  <c r="L1916" i="146"/>
  <c r="L1917" i="146"/>
  <c r="L1918" i="146"/>
  <c r="L1919" i="146"/>
  <c r="L1920" i="146"/>
  <c r="L1921" i="146"/>
  <c r="L1922" i="146"/>
  <c r="L1923" i="146"/>
  <c r="L1924" i="146"/>
  <c r="L1925" i="146"/>
  <c r="L1926" i="146"/>
  <c r="L1927" i="146"/>
  <c r="L1928" i="146"/>
  <c r="L1929" i="146"/>
  <c r="L1930" i="146"/>
  <c r="L1931" i="146"/>
  <c r="L1932" i="146"/>
  <c r="L1933" i="146"/>
  <c r="L1934" i="146"/>
  <c r="L1935" i="146"/>
  <c r="L1936" i="146"/>
  <c r="L1937" i="146"/>
  <c r="L1938" i="146"/>
  <c r="L1939" i="146"/>
  <c r="L1940" i="146"/>
  <c r="L1941" i="146"/>
  <c r="L1942" i="146"/>
  <c r="L1943" i="146"/>
  <c r="L1944" i="146"/>
  <c r="L1945" i="146"/>
  <c r="L1946" i="146"/>
  <c r="L1947" i="146"/>
  <c r="L1948" i="146"/>
  <c r="L1949" i="146"/>
  <c r="L1950" i="146"/>
  <c r="L1951" i="146"/>
  <c r="L1952" i="146"/>
  <c r="L1953" i="146"/>
  <c r="L1954" i="146"/>
  <c r="L1955" i="146"/>
  <c r="L1956" i="146"/>
  <c r="L1957" i="146"/>
  <c r="L1958" i="146"/>
  <c r="L1959" i="146"/>
  <c r="L1960" i="146"/>
  <c r="L1961" i="146"/>
  <c r="L1962" i="146"/>
  <c r="L1963" i="146"/>
  <c r="L1964" i="146"/>
  <c r="L1965" i="146"/>
  <c r="L1966" i="146"/>
  <c r="L1967" i="146"/>
  <c r="L1968" i="146"/>
  <c r="L1969" i="146"/>
  <c r="L1970" i="146"/>
  <c r="L1971" i="146"/>
  <c r="L1972" i="146"/>
  <c r="L1973" i="146"/>
  <c r="L1974" i="146"/>
  <c r="L1975" i="146"/>
  <c r="L1976" i="146"/>
  <c r="L1977" i="146"/>
  <c r="L1978" i="146"/>
  <c r="L1979" i="146"/>
  <c r="L1980" i="146"/>
  <c r="L1981" i="146"/>
  <c r="L1982" i="146"/>
  <c r="L1983" i="146"/>
  <c r="L1984" i="146"/>
  <c r="L1985" i="146"/>
  <c r="L1986" i="146"/>
  <c r="L1987" i="146"/>
  <c r="L1988" i="146"/>
  <c r="L1989" i="146"/>
  <c r="L1990" i="146"/>
  <c r="L1991" i="146"/>
  <c r="L1992" i="146"/>
  <c r="L1993" i="146"/>
  <c r="L1994" i="146"/>
  <c r="L1995" i="146"/>
  <c r="L1996" i="146"/>
  <c r="L1997" i="146"/>
  <c r="L1998" i="146"/>
  <c r="L1999" i="146"/>
  <c r="L2000" i="146"/>
  <c r="L2001" i="146"/>
  <c r="L2002" i="146"/>
  <c r="L2003" i="146"/>
  <c r="L2004" i="146"/>
  <c r="L2005" i="146"/>
  <c r="L2006" i="146"/>
  <c r="L2007" i="146"/>
  <c r="L2008" i="146"/>
  <c r="L2009" i="146"/>
  <c r="L2010" i="146"/>
  <c r="L2011" i="146"/>
  <c r="L2012" i="146"/>
  <c r="L2013" i="146"/>
  <c r="L2014" i="146"/>
  <c r="L2015" i="146"/>
  <c r="L2016" i="146"/>
  <c r="L2017" i="146"/>
  <c r="L2018" i="146"/>
  <c r="L2019" i="146"/>
  <c r="L2020" i="146"/>
  <c r="L2021" i="146"/>
  <c r="L2022" i="146"/>
  <c r="L2023" i="146"/>
  <c r="L2024" i="146"/>
  <c r="L2025" i="146"/>
  <c r="L2026" i="146"/>
  <c r="L2027" i="146"/>
  <c r="L2028" i="146"/>
  <c r="L2029" i="146"/>
  <c r="L2030" i="146"/>
  <c r="L2031" i="146"/>
  <c r="L2032" i="146"/>
  <c r="L2033" i="146"/>
  <c r="L2034" i="146"/>
  <c r="L2035" i="146"/>
  <c r="L2036" i="146"/>
  <c r="L2037" i="146"/>
  <c r="L2038" i="146"/>
  <c r="L2039" i="146"/>
  <c r="L2040" i="146"/>
  <c r="L2041" i="146"/>
  <c r="L2042" i="146"/>
  <c r="L2043" i="146"/>
  <c r="L2044" i="146"/>
  <c r="L2045" i="146"/>
  <c r="L2046" i="146"/>
  <c r="L2047" i="146"/>
  <c r="L2048" i="146"/>
  <c r="L2049" i="146"/>
  <c r="L2050" i="146"/>
  <c r="L2051" i="146"/>
  <c r="L2052" i="146"/>
  <c r="L2053" i="146"/>
  <c r="L2054" i="146"/>
  <c r="L2055" i="146"/>
  <c r="L2056" i="146"/>
  <c r="L2057" i="146"/>
  <c r="L2058" i="146"/>
  <c r="L2059" i="146"/>
  <c r="L2060" i="146"/>
  <c r="L2061" i="146"/>
  <c r="L2062" i="146"/>
  <c r="L2063" i="146"/>
  <c r="L2064" i="146"/>
  <c r="L2065" i="146"/>
  <c r="L2066" i="146"/>
  <c r="L2067" i="146"/>
  <c r="L2068" i="146"/>
  <c r="L2069" i="146"/>
  <c r="L2070" i="146"/>
  <c r="L2071" i="146"/>
  <c r="L2072" i="146"/>
  <c r="L2073" i="146"/>
  <c r="L2074" i="146"/>
  <c r="L2075" i="146"/>
  <c r="L2076" i="146"/>
  <c r="L2077" i="146"/>
  <c r="L2078" i="146"/>
  <c r="L2079" i="146"/>
  <c r="L2080" i="146"/>
  <c r="L2081" i="146"/>
  <c r="L2082" i="146"/>
  <c r="L2083" i="146"/>
  <c r="L2084" i="146"/>
  <c r="L2085" i="146"/>
  <c r="L2086" i="146"/>
  <c r="L2087" i="146"/>
  <c r="L2088" i="146"/>
  <c r="L2089" i="146"/>
  <c r="L2090" i="146"/>
  <c r="L2091" i="146"/>
  <c r="L2092" i="146"/>
  <c r="L2093" i="146"/>
  <c r="L2094" i="146"/>
  <c r="L2095" i="146"/>
  <c r="L2096" i="146"/>
  <c r="L2097" i="146"/>
  <c r="L2098" i="146"/>
  <c r="L2099" i="146"/>
  <c r="L2100" i="146"/>
  <c r="L2101" i="146"/>
  <c r="L2102" i="146"/>
  <c r="L2103" i="146"/>
  <c r="L2104" i="146"/>
  <c r="L2105" i="146"/>
  <c r="L2106" i="146"/>
  <c r="L2107" i="146"/>
  <c r="L2108" i="146"/>
  <c r="L2109" i="146"/>
  <c r="L2110" i="146"/>
  <c r="L2111" i="146"/>
  <c r="L2112" i="146"/>
  <c r="L2113" i="146"/>
  <c r="L2114" i="146"/>
  <c r="L2115" i="146"/>
  <c r="L2116" i="146"/>
  <c r="L2117" i="146"/>
  <c r="L2118" i="146"/>
  <c r="L2119" i="146"/>
  <c r="L2120" i="146"/>
  <c r="L2121" i="146"/>
  <c r="L2122" i="146"/>
  <c r="L2123" i="146"/>
  <c r="L2124" i="146"/>
  <c r="L2125" i="146"/>
  <c r="L2126" i="146"/>
  <c r="L2127" i="146"/>
  <c r="L2128" i="146"/>
  <c r="L2129" i="146"/>
  <c r="L2130" i="146"/>
  <c r="L2131" i="146"/>
  <c r="L2132" i="146"/>
  <c r="L2133" i="146"/>
  <c r="L2134" i="146"/>
  <c r="L2135" i="146"/>
  <c r="L2136" i="146"/>
  <c r="L2137" i="146"/>
  <c r="L2138" i="146"/>
  <c r="L2139" i="146"/>
  <c r="L2140" i="146"/>
  <c r="L2141" i="146"/>
  <c r="L2142" i="146"/>
  <c r="L2143" i="146"/>
  <c r="L2144" i="146"/>
  <c r="L2145" i="146"/>
  <c r="L2146" i="146"/>
  <c r="L2147" i="146"/>
  <c r="L2148" i="146"/>
  <c r="L2149" i="146"/>
  <c r="L2150" i="146"/>
  <c r="L2151" i="146"/>
  <c r="L2152" i="146"/>
  <c r="L2153" i="146"/>
  <c r="L2154" i="146"/>
  <c r="L2155" i="146"/>
  <c r="L2156" i="146"/>
  <c r="L2157" i="146"/>
  <c r="L2158" i="146"/>
  <c r="L2159" i="146"/>
  <c r="L2160" i="146"/>
  <c r="L2161" i="146"/>
  <c r="L2162" i="146"/>
  <c r="L2163" i="146"/>
  <c r="L2164" i="146"/>
  <c r="L2165" i="146"/>
  <c r="L2166" i="146"/>
  <c r="L2167" i="146"/>
  <c r="L2168" i="146"/>
  <c r="L2169" i="146"/>
  <c r="L2170" i="146"/>
  <c r="L2171" i="146"/>
  <c r="L2172" i="146"/>
  <c r="L2173" i="146"/>
  <c r="L2174" i="146"/>
  <c r="L2175" i="146"/>
  <c r="L2176" i="146"/>
  <c r="L2177" i="146"/>
  <c r="L2178" i="146"/>
  <c r="L2179" i="146"/>
  <c r="L2180" i="146"/>
  <c r="L2181" i="146"/>
  <c r="L2182" i="146"/>
  <c r="L2183" i="146"/>
  <c r="L2184" i="146"/>
  <c r="L2185" i="146"/>
  <c r="L2186" i="146"/>
  <c r="L2187" i="146"/>
  <c r="L2188" i="146"/>
  <c r="L2189" i="146"/>
  <c r="L2190" i="146"/>
  <c r="L2191" i="146"/>
  <c r="L2192" i="146"/>
  <c r="L2193" i="146"/>
  <c r="L2194" i="146"/>
  <c r="L2195" i="146"/>
  <c r="L2196" i="146"/>
  <c r="L2197" i="146"/>
  <c r="L2198" i="146"/>
  <c r="L2199" i="146"/>
  <c r="L2200" i="146"/>
  <c r="L2201" i="146"/>
  <c r="L2202" i="146"/>
  <c r="L2203" i="146"/>
  <c r="L2204" i="146"/>
  <c r="L2205" i="146"/>
  <c r="L2206" i="146"/>
  <c r="L2207" i="146"/>
  <c r="L2208" i="146"/>
  <c r="L2209" i="146"/>
  <c r="L2210" i="146"/>
  <c r="L2211" i="146"/>
  <c r="L2212" i="146"/>
  <c r="L2213" i="146"/>
  <c r="L2214" i="146"/>
  <c r="L2215" i="146"/>
  <c r="L2216" i="146"/>
  <c r="L2217" i="146"/>
  <c r="L2218" i="146"/>
  <c r="L2219" i="146"/>
  <c r="L2220" i="146"/>
  <c r="L2221" i="146"/>
  <c r="L2222" i="146"/>
  <c r="L2223" i="146"/>
  <c r="L2224" i="146"/>
  <c r="L2225" i="146"/>
  <c r="L2226" i="146"/>
  <c r="L2227" i="146"/>
  <c r="L2228" i="146"/>
  <c r="L2229" i="146"/>
  <c r="L2230" i="146"/>
  <c r="L2231" i="146"/>
  <c r="L2232" i="146"/>
  <c r="L2233" i="146"/>
  <c r="L2234" i="146"/>
  <c r="L2235" i="146"/>
  <c r="L2236" i="146"/>
  <c r="L2237" i="146"/>
  <c r="L2238" i="146"/>
  <c r="L2239" i="146"/>
  <c r="L2240" i="146"/>
  <c r="L2241" i="146"/>
  <c r="L2242" i="146"/>
  <c r="L2243" i="146"/>
  <c r="L2244" i="146"/>
  <c r="L2245" i="146"/>
  <c r="L2246" i="146"/>
  <c r="L2247" i="146"/>
  <c r="L2248" i="146"/>
  <c r="L2249" i="146"/>
  <c r="L2250" i="146"/>
  <c r="L2251" i="146"/>
  <c r="L2252" i="146"/>
  <c r="L2253" i="146"/>
  <c r="L2254" i="146"/>
  <c r="L2255" i="146"/>
  <c r="L2256" i="146"/>
  <c r="L2257" i="146"/>
  <c r="L2258" i="146"/>
  <c r="L2259" i="146"/>
  <c r="L2260" i="146"/>
  <c r="L2261" i="146"/>
  <c r="L2262" i="146"/>
  <c r="L2263" i="146"/>
  <c r="L2264" i="146"/>
  <c r="L2265" i="146"/>
  <c r="L2266" i="146"/>
  <c r="L2267" i="146"/>
  <c r="L2268" i="146"/>
  <c r="L2269" i="146"/>
  <c r="L2270" i="146"/>
  <c r="L2271" i="146"/>
  <c r="L2272" i="146"/>
  <c r="L2273" i="146"/>
  <c r="L2274" i="146"/>
  <c r="L2275" i="146"/>
  <c r="L2276" i="146"/>
  <c r="L2277" i="146"/>
  <c r="L2278" i="146"/>
  <c r="L2279" i="146"/>
  <c r="L2280" i="146"/>
  <c r="L2281" i="146"/>
  <c r="L2282" i="146"/>
  <c r="L2283" i="146"/>
  <c r="L2284" i="146"/>
  <c r="L2285" i="146"/>
  <c r="L2286" i="146"/>
  <c r="L2287" i="146"/>
  <c r="L2288" i="146"/>
  <c r="L2289" i="146"/>
  <c r="L2290" i="146"/>
  <c r="L2291" i="146"/>
  <c r="L2292" i="146"/>
  <c r="L2293" i="146"/>
  <c r="L2294" i="146"/>
  <c r="L2295" i="146"/>
  <c r="L2296" i="146"/>
  <c r="L2297" i="146"/>
  <c r="L2298" i="146"/>
  <c r="L2299" i="146"/>
  <c r="L2300" i="146"/>
  <c r="L2301" i="146"/>
  <c r="L2302" i="146"/>
  <c r="L2303" i="146"/>
  <c r="L2304" i="146"/>
  <c r="L2305" i="146"/>
  <c r="L2306" i="146"/>
  <c r="L2307" i="146"/>
  <c r="L2308" i="146"/>
  <c r="L2309" i="146"/>
  <c r="L2310" i="146"/>
  <c r="L2311" i="146"/>
  <c r="L2312" i="146"/>
  <c r="L2313" i="146"/>
  <c r="L2314" i="146"/>
  <c r="L2315" i="146"/>
  <c r="L2316" i="146"/>
  <c r="L2317" i="146"/>
  <c r="L2318" i="146"/>
  <c r="L2319" i="146"/>
  <c r="L2320" i="146"/>
  <c r="L2321" i="146"/>
  <c r="L2322" i="146"/>
  <c r="L2323" i="146"/>
  <c r="L2324" i="146"/>
  <c r="L2325" i="146"/>
  <c r="L2326" i="146"/>
  <c r="L2327" i="146"/>
  <c r="L2328" i="146"/>
  <c r="L2329" i="146"/>
  <c r="L2330" i="146"/>
  <c r="L2331" i="146"/>
  <c r="L2332" i="146"/>
  <c r="L2333" i="146"/>
  <c r="L2334" i="146"/>
  <c r="L2335" i="146"/>
  <c r="L2336" i="146"/>
  <c r="L2337" i="146"/>
  <c r="L2338" i="146"/>
  <c r="L2339" i="146"/>
  <c r="L2340" i="146"/>
  <c r="L2341" i="146"/>
  <c r="L2342" i="146"/>
  <c r="L2343" i="146"/>
  <c r="L2344" i="146"/>
  <c r="L2345" i="146"/>
  <c r="L2346" i="146"/>
  <c r="L2347" i="146"/>
  <c r="L2348" i="146"/>
  <c r="L2349" i="146"/>
  <c r="L2350" i="146"/>
  <c r="L2351" i="146"/>
  <c r="L2352" i="146"/>
  <c r="L2353" i="146"/>
  <c r="L2354" i="146"/>
  <c r="L2355" i="146"/>
  <c r="L2356" i="146"/>
  <c r="L2357" i="146"/>
  <c r="L2358" i="146"/>
  <c r="L2359" i="146"/>
  <c r="L2360" i="146"/>
  <c r="L2361" i="146"/>
  <c r="L2362" i="146"/>
  <c r="L2363" i="146"/>
  <c r="L2364" i="146"/>
  <c r="L2365" i="146"/>
  <c r="L2366" i="146"/>
  <c r="L2367" i="146"/>
  <c r="L2368" i="146"/>
  <c r="L2369" i="146"/>
  <c r="L2370" i="146"/>
  <c r="L2371" i="146"/>
  <c r="L2372" i="146"/>
  <c r="L2373" i="146"/>
  <c r="L2374" i="146"/>
  <c r="L2375" i="146"/>
  <c r="L2376" i="146"/>
  <c r="L2377" i="146"/>
  <c r="L2378" i="146"/>
  <c r="L2379" i="146"/>
  <c r="L2380" i="146"/>
  <c r="L2381" i="146"/>
  <c r="L2382" i="146"/>
  <c r="L2383" i="146"/>
  <c r="L2384" i="146"/>
  <c r="L2385" i="146"/>
  <c r="L2386" i="146"/>
  <c r="L2387" i="146"/>
  <c r="L2388" i="146"/>
  <c r="L2389" i="146"/>
  <c r="L2390" i="146"/>
  <c r="L2391" i="146"/>
  <c r="L2392" i="146"/>
  <c r="L2393" i="146"/>
  <c r="L2394" i="146"/>
  <c r="L2395" i="146"/>
  <c r="L2396" i="146"/>
  <c r="L2397" i="146"/>
  <c r="L2398" i="146"/>
  <c r="L2399" i="146"/>
  <c r="L2400" i="146"/>
  <c r="L2401" i="146"/>
  <c r="L2402" i="146"/>
  <c r="L2403" i="146"/>
  <c r="L2404" i="146"/>
  <c r="L2405" i="146"/>
  <c r="L2406" i="146"/>
  <c r="L2407" i="146"/>
  <c r="L2408" i="146"/>
  <c r="L2409" i="146"/>
  <c r="L2410" i="146"/>
  <c r="L2411" i="146"/>
  <c r="L2412" i="146"/>
  <c r="L2413" i="146"/>
  <c r="L2414" i="146"/>
  <c r="L2415" i="146"/>
  <c r="L2416" i="146"/>
  <c r="L2417" i="146"/>
  <c r="L2418" i="146"/>
  <c r="L2419" i="146"/>
  <c r="L2420" i="146"/>
  <c r="L2421" i="146"/>
  <c r="L2422" i="146"/>
  <c r="L2423" i="146"/>
  <c r="L2424" i="146"/>
  <c r="L2425" i="146"/>
  <c r="L2426" i="146"/>
  <c r="L2427" i="146"/>
  <c r="L2428" i="146"/>
  <c r="L2429" i="146"/>
  <c r="L2430" i="146"/>
  <c r="L2431" i="146"/>
  <c r="L2432" i="146"/>
  <c r="L2433" i="146"/>
  <c r="L2434" i="146"/>
  <c r="L2435" i="146"/>
  <c r="L2436" i="146"/>
  <c r="L2437" i="146"/>
  <c r="L2438" i="146"/>
  <c r="L2439" i="146"/>
  <c r="L2440" i="146"/>
  <c r="L2441" i="146"/>
  <c r="L2442" i="146"/>
  <c r="L2443" i="146"/>
  <c r="L2444" i="146"/>
  <c r="L2445" i="146"/>
  <c r="L2446" i="146"/>
  <c r="L2447" i="146"/>
  <c r="L2448" i="146"/>
  <c r="L2449" i="146"/>
  <c r="L2450" i="146"/>
  <c r="L2451" i="146"/>
  <c r="L2452" i="146"/>
  <c r="L2453" i="146"/>
  <c r="L2454" i="146"/>
  <c r="L2455" i="146"/>
  <c r="L2456" i="146"/>
  <c r="L2457" i="146"/>
  <c r="L2458" i="146"/>
  <c r="L2459" i="146"/>
  <c r="L2460" i="146"/>
  <c r="L2461" i="146"/>
  <c r="L2462" i="146"/>
  <c r="L2463" i="146"/>
  <c r="L2464" i="146"/>
  <c r="L2465" i="146"/>
  <c r="L2466" i="146"/>
  <c r="L2467" i="146"/>
  <c r="L2468" i="146"/>
  <c r="L2469" i="146"/>
  <c r="L2470" i="146"/>
  <c r="L2471" i="146"/>
  <c r="L2472" i="146"/>
  <c r="L2473" i="146"/>
  <c r="L2474" i="146"/>
  <c r="L2475" i="146"/>
  <c r="L2476" i="146"/>
  <c r="L2477" i="146"/>
  <c r="L2478" i="146"/>
  <c r="L2479" i="146"/>
  <c r="L2480" i="146"/>
  <c r="L2481" i="146"/>
  <c r="L2482" i="146"/>
  <c r="L2483" i="146"/>
  <c r="L2484" i="146"/>
  <c r="L2485" i="146"/>
  <c r="L2486" i="146"/>
  <c r="L2487" i="146"/>
  <c r="L2488" i="146"/>
  <c r="L2489" i="146"/>
  <c r="L2490" i="146"/>
  <c r="L2491" i="146"/>
  <c r="L2492" i="146"/>
  <c r="L2493" i="146"/>
  <c r="L2494" i="146"/>
  <c r="L2495" i="146"/>
  <c r="L2496" i="146"/>
  <c r="L2497" i="146"/>
  <c r="L2498" i="146"/>
  <c r="L2499" i="146"/>
  <c r="L2500" i="146"/>
  <c r="L2501" i="146"/>
  <c r="L2502" i="146"/>
  <c r="L2503" i="146"/>
  <c r="L2504" i="146"/>
  <c r="L2505" i="146"/>
  <c r="L2506" i="146"/>
  <c r="L2507" i="146"/>
  <c r="L2508" i="146"/>
  <c r="L2509" i="146"/>
  <c r="L2510" i="146"/>
  <c r="L2511" i="146"/>
  <c r="L2512" i="146"/>
  <c r="L2513" i="146"/>
  <c r="L2514" i="146"/>
  <c r="L2515" i="146"/>
  <c r="L2516" i="146"/>
  <c r="L2517" i="146"/>
  <c r="L2518" i="146"/>
  <c r="L2519" i="146"/>
  <c r="L2520" i="146"/>
  <c r="L2521" i="146"/>
  <c r="L2522" i="146"/>
  <c r="L2523" i="146"/>
  <c r="L2524" i="146"/>
  <c r="L2525" i="146"/>
  <c r="L2526" i="146"/>
  <c r="L2527" i="146"/>
  <c r="L2528" i="146"/>
  <c r="L2529" i="146"/>
  <c r="L2530" i="146"/>
  <c r="L2531" i="146"/>
  <c r="L2532" i="146"/>
  <c r="L2533" i="146"/>
  <c r="L2534" i="146"/>
  <c r="L2535" i="146"/>
  <c r="L2536" i="146"/>
  <c r="L2537" i="146"/>
  <c r="L2538" i="146"/>
  <c r="L2539" i="146"/>
  <c r="L2540" i="146"/>
  <c r="L2541" i="146"/>
  <c r="L2542" i="146"/>
  <c r="L2543" i="146"/>
  <c r="L2544" i="146"/>
  <c r="L2545" i="146"/>
  <c r="L2546" i="146"/>
  <c r="L2547" i="146"/>
  <c r="L2548" i="146"/>
  <c r="L2549" i="146"/>
  <c r="L2550" i="146"/>
  <c r="L2551" i="146"/>
  <c r="L2552" i="146"/>
  <c r="L2553" i="146"/>
  <c r="L2554" i="146"/>
  <c r="L2555" i="146"/>
  <c r="L2556" i="146"/>
  <c r="L2557" i="146"/>
  <c r="L2558" i="146"/>
  <c r="L2559" i="146"/>
  <c r="L2560" i="146"/>
  <c r="L2561" i="146"/>
  <c r="L2562" i="146"/>
  <c r="L2563" i="146"/>
  <c r="L2564" i="146"/>
  <c r="L2565" i="146"/>
  <c r="L2566" i="146"/>
  <c r="L2567" i="146"/>
  <c r="L2568" i="146"/>
  <c r="L2569" i="146"/>
  <c r="L2570" i="146"/>
  <c r="L2571" i="146"/>
  <c r="L2572" i="146"/>
  <c r="L2573" i="146"/>
  <c r="L2574" i="146"/>
  <c r="L2575" i="146"/>
  <c r="L2576" i="146"/>
  <c r="L2577" i="146"/>
  <c r="L2578" i="146"/>
  <c r="L2579" i="146"/>
  <c r="L2580" i="146"/>
  <c r="L2581" i="146"/>
  <c r="L2582" i="146"/>
  <c r="L2583" i="146"/>
  <c r="L2584" i="146"/>
  <c r="L2585" i="146"/>
  <c r="L2586" i="146"/>
  <c r="L2587" i="146"/>
  <c r="L2588" i="146"/>
  <c r="L2589" i="146"/>
  <c r="L2590" i="146"/>
  <c r="L2591" i="146"/>
  <c r="L2592" i="146"/>
  <c r="L2593" i="146"/>
  <c r="L2594" i="146"/>
  <c r="L2595" i="146"/>
  <c r="L2596" i="146"/>
  <c r="L2597" i="146"/>
  <c r="L2598" i="146"/>
  <c r="L2599" i="146"/>
  <c r="L2600" i="146"/>
  <c r="L2601" i="146"/>
  <c r="L2602" i="146"/>
  <c r="L2603" i="146"/>
  <c r="L2604" i="146"/>
  <c r="L2605" i="146"/>
  <c r="L2606" i="146"/>
  <c r="L2607" i="146"/>
  <c r="L2608" i="146"/>
  <c r="L2609" i="146"/>
  <c r="L2610" i="146"/>
  <c r="L2611" i="146"/>
  <c r="L2612" i="146"/>
  <c r="L2613" i="146"/>
  <c r="L2614" i="146"/>
  <c r="L2615" i="146"/>
  <c r="L2616" i="146"/>
  <c r="L2617" i="146"/>
  <c r="L2618" i="146"/>
  <c r="L2619" i="146"/>
  <c r="L2620" i="146"/>
  <c r="L2621" i="146"/>
  <c r="L2622" i="146"/>
  <c r="L2623" i="146"/>
  <c r="L2624" i="146"/>
  <c r="L2625" i="146"/>
  <c r="L2626" i="146"/>
  <c r="L2627" i="146"/>
  <c r="L2628" i="146"/>
  <c r="L2629" i="146"/>
  <c r="L2630" i="146"/>
  <c r="L2631" i="146"/>
  <c r="L2632" i="146"/>
  <c r="L2633" i="146"/>
  <c r="L2634" i="146"/>
  <c r="L2635" i="146"/>
  <c r="L2636" i="146"/>
  <c r="L2637" i="146"/>
  <c r="L2638" i="146"/>
  <c r="L2639" i="146"/>
  <c r="L2640" i="146"/>
  <c r="L2641" i="146"/>
  <c r="L2642" i="146"/>
  <c r="L2643" i="146"/>
  <c r="L2644" i="146"/>
  <c r="L2645" i="146"/>
  <c r="L2646" i="146"/>
  <c r="L2647" i="146"/>
  <c r="L2648" i="146"/>
  <c r="L2649" i="146"/>
  <c r="L2650" i="146"/>
  <c r="L2651" i="146"/>
  <c r="L2652" i="146"/>
  <c r="L2653" i="146"/>
  <c r="L2654" i="146"/>
  <c r="L2655" i="146"/>
  <c r="L2656" i="146"/>
  <c r="L2657" i="146"/>
  <c r="L2658" i="146"/>
  <c r="L2659" i="146"/>
  <c r="L2660" i="146"/>
  <c r="L2661" i="146"/>
  <c r="L2662" i="146"/>
  <c r="L2663" i="146"/>
  <c r="L2664" i="146"/>
  <c r="L2665" i="146"/>
  <c r="L2666" i="146"/>
  <c r="L2667" i="146"/>
  <c r="L2668" i="146"/>
  <c r="L2669" i="146"/>
  <c r="L2670" i="146"/>
  <c r="L2671" i="146"/>
  <c r="L2672" i="146"/>
  <c r="L2673" i="146"/>
  <c r="L2674" i="146"/>
  <c r="L2675" i="146"/>
  <c r="L2676" i="146"/>
  <c r="L2677" i="146"/>
  <c r="L2678" i="146"/>
  <c r="L2679" i="146"/>
  <c r="L2680" i="146"/>
  <c r="L2681" i="146"/>
  <c r="L2682" i="146"/>
  <c r="L2683" i="146"/>
  <c r="L2684" i="146"/>
  <c r="L2685" i="146"/>
  <c r="L2686" i="146"/>
  <c r="L2687" i="146"/>
  <c r="L2688" i="146"/>
  <c r="L2689" i="146"/>
  <c r="L2690" i="146"/>
  <c r="L2691" i="146"/>
  <c r="L2692" i="146"/>
  <c r="L2693" i="146"/>
  <c r="L2694" i="146"/>
  <c r="L2695" i="146"/>
  <c r="L2696" i="146"/>
  <c r="L2697" i="146"/>
  <c r="L2698" i="146"/>
  <c r="L2699" i="146"/>
  <c r="L2700" i="146"/>
  <c r="L2701" i="146"/>
  <c r="L2702" i="146"/>
  <c r="L2703" i="146"/>
  <c r="L2704" i="146"/>
  <c r="L2705" i="146"/>
  <c r="L2706" i="146"/>
  <c r="L2707" i="146"/>
  <c r="L2708" i="146"/>
  <c r="L2709" i="146"/>
  <c r="L2710" i="146"/>
  <c r="L2711" i="146"/>
  <c r="L2712" i="146"/>
  <c r="L2713" i="146"/>
  <c r="L2714" i="146"/>
  <c r="L2715" i="146"/>
  <c r="L2716" i="146"/>
  <c r="L2717" i="146"/>
  <c r="L2718" i="146"/>
  <c r="L2719" i="146"/>
  <c r="L2720" i="146"/>
  <c r="L2721" i="146"/>
  <c r="L2722" i="146"/>
  <c r="L2723" i="146"/>
  <c r="L2724" i="146"/>
  <c r="L2725" i="146"/>
  <c r="L2726" i="146"/>
  <c r="L2727" i="146"/>
  <c r="L2728" i="146"/>
  <c r="L2729" i="146"/>
  <c r="L2730" i="146"/>
  <c r="L2731" i="146"/>
  <c r="L2732" i="146"/>
  <c r="L2733" i="146"/>
  <c r="L2734" i="146"/>
  <c r="L2735" i="146"/>
  <c r="L2736" i="146"/>
  <c r="L2737" i="146"/>
  <c r="L2738" i="146"/>
  <c r="L2739" i="146"/>
  <c r="L2740" i="146"/>
  <c r="L2741" i="146"/>
  <c r="L2742" i="146"/>
  <c r="L2743" i="146"/>
  <c r="L2744" i="146"/>
  <c r="L2745" i="146"/>
  <c r="L2746" i="146"/>
  <c r="L2747" i="146"/>
  <c r="L2748" i="146"/>
  <c r="L2749" i="146"/>
  <c r="L2750" i="146"/>
  <c r="L2751" i="146"/>
  <c r="L2752" i="146"/>
  <c r="L2753" i="146"/>
  <c r="L2754" i="146"/>
  <c r="L2755" i="146"/>
  <c r="L2756" i="146"/>
  <c r="L2757" i="146"/>
  <c r="L2758" i="146"/>
  <c r="L2759" i="146"/>
  <c r="L2760" i="146"/>
  <c r="L2761" i="146"/>
  <c r="L2762" i="146"/>
  <c r="L2763" i="146"/>
  <c r="L2764" i="146"/>
  <c r="L2765" i="146"/>
  <c r="L2766" i="146"/>
  <c r="L2767" i="146"/>
  <c r="L2768" i="146"/>
  <c r="L2769" i="146"/>
  <c r="L2770" i="146"/>
  <c r="L2771" i="146"/>
  <c r="L2772" i="146"/>
  <c r="L2773" i="146"/>
  <c r="L2774" i="146"/>
  <c r="L2775" i="146"/>
  <c r="L2776" i="146"/>
  <c r="L2777" i="146"/>
  <c r="L2778" i="146"/>
  <c r="L2779" i="146"/>
  <c r="L2780" i="146"/>
  <c r="L2781" i="146"/>
  <c r="L2782" i="146"/>
  <c r="L2783" i="146"/>
  <c r="L2784" i="146"/>
  <c r="L2785" i="146"/>
  <c r="L2786" i="146"/>
  <c r="L2787" i="146"/>
  <c r="L2788" i="146"/>
  <c r="L2789" i="146"/>
  <c r="L2790" i="146"/>
  <c r="L2791" i="146"/>
  <c r="L2792" i="146"/>
  <c r="L2793" i="146"/>
  <c r="L2794" i="146"/>
  <c r="L2795" i="146"/>
  <c r="L2796" i="146"/>
  <c r="L2797" i="146"/>
  <c r="L2798" i="146"/>
  <c r="L2799" i="146"/>
  <c r="L2800" i="146"/>
  <c r="L2801" i="146"/>
  <c r="L2802" i="146"/>
  <c r="L2803" i="146"/>
  <c r="L2804" i="146"/>
  <c r="L2805" i="146"/>
  <c r="L2806" i="146"/>
  <c r="L2807" i="146"/>
  <c r="L2808" i="146"/>
  <c r="L2809" i="146"/>
  <c r="L2810" i="146"/>
  <c r="L2811" i="146"/>
  <c r="L2812" i="146"/>
  <c r="L2813" i="146"/>
  <c r="L2814" i="146"/>
  <c r="L2815" i="146"/>
  <c r="L2816" i="146"/>
  <c r="L2817" i="146"/>
  <c r="L2818" i="146"/>
  <c r="L2819" i="146"/>
  <c r="L2820" i="146"/>
  <c r="L2821" i="146"/>
  <c r="L2822" i="146"/>
  <c r="L2823" i="146"/>
  <c r="L2824" i="146"/>
  <c r="L2825" i="146"/>
  <c r="L2826" i="146"/>
  <c r="L2827" i="146"/>
  <c r="L2828" i="146"/>
  <c r="L2829" i="146"/>
  <c r="L2830" i="146"/>
  <c r="L2831" i="146"/>
  <c r="L2832" i="146"/>
  <c r="L2833" i="146"/>
  <c r="L2834" i="146"/>
  <c r="L2835" i="146"/>
  <c r="L2836" i="146"/>
  <c r="L2837" i="146"/>
  <c r="L2838" i="146"/>
  <c r="L2839" i="146"/>
  <c r="L2840" i="146"/>
  <c r="L2841" i="146"/>
  <c r="L2842" i="146"/>
  <c r="L2843" i="146"/>
  <c r="L2844" i="146"/>
  <c r="L2845" i="146"/>
  <c r="L2846" i="146"/>
  <c r="L2847" i="146"/>
  <c r="L2848" i="146"/>
  <c r="L2849" i="146"/>
  <c r="L2850" i="146"/>
  <c r="L2851" i="146"/>
  <c r="L2852" i="146"/>
  <c r="L2853" i="146"/>
  <c r="L2854" i="146"/>
  <c r="L2855" i="146"/>
  <c r="L2856" i="146"/>
  <c r="L2857" i="146"/>
  <c r="L2858" i="146"/>
  <c r="L2859" i="146"/>
  <c r="L2860" i="146"/>
  <c r="L2861" i="146"/>
  <c r="L2862" i="146"/>
  <c r="L2863" i="146"/>
  <c r="L2864" i="146"/>
  <c r="L2865" i="146"/>
  <c r="L2866" i="146"/>
  <c r="L2867" i="146"/>
  <c r="L2868" i="146"/>
  <c r="L2869" i="146"/>
  <c r="L2870" i="146"/>
  <c r="L2871" i="146"/>
  <c r="L2872" i="146"/>
  <c r="L2873" i="146"/>
  <c r="L2874" i="146"/>
  <c r="L2875" i="146"/>
  <c r="L2876" i="146"/>
  <c r="L2877" i="146"/>
  <c r="L2878" i="146"/>
  <c r="L2879" i="146"/>
  <c r="L2880" i="146"/>
  <c r="L2881" i="146"/>
  <c r="L2882" i="146"/>
  <c r="L2883" i="146"/>
  <c r="L2884" i="146"/>
  <c r="L2885" i="146"/>
  <c r="L2886" i="146"/>
  <c r="L2887" i="146"/>
  <c r="L2888" i="146"/>
  <c r="L2889" i="146"/>
  <c r="L2890" i="146"/>
  <c r="L2891" i="146"/>
  <c r="L2892" i="146"/>
  <c r="L2893" i="146"/>
  <c r="L2894" i="146"/>
  <c r="L2895" i="146"/>
  <c r="L2896" i="146"/>
  <c r="L2897" i="146"/>
  <c r="L2898" i="146"/>
  <c r="L2899" i="146"/>
  <c r="L2900" i="146"/>
  <c r="L2901" i="146"/>
  <c r="L2902" i="146"/>
  <c r="L2903" i="146"/>
  <c r="L2904" i="146"/>
  <c r="L2905" i="146"/>
  <c r="L2906" i="146"/>
  <c r="L2907" i="146"/>
  <c r="L2908" i="146"/>
  <c r="L2909" i="146"/>
  <c r="L2910" i="146"/>
  <c r="L2911" i="146"/>
  <c r="L2912" i="146"/>
  <c r="L2913" i="146"/>
  <c r="L2914" i="146"/>
  <c r="L2915" i="146"/>
  <c r="L2916" i="146"/>
  <c r="L2917" i="146"/>
  <c r="L2918" i="146"/>
  <c r="L2919" i="146"/>
  <c r="L2920" i="146"/>
  <c r="L2921" i="146"/>
  <c r="L2922" i="146"/>
  <c r="L2923" i="146"/>
  <c r="L2924" i="146"/>
  <c r="L2925" i="146"/>
  <c r="L2926" i="146"/>
  <c r="L2927" i="146"/>
  <c r="L2928" i="146"/>
  <c r="L2929" i="146"/>
  <c r="L2930" i="146"/>
  <c r="L2931" i="146"/>
  <c r="L2932" i="146"/>
  <c r="L2933" i="146"/>
  <c r="L2934" i="146"/>
  <c r="L2935" i="146"/>
  <c r="L2936" i="146"/>
  <c r="L2937" i="146"/>
  <c r="L2938" i="146"/>
  <c r="L2939" i="146"/>
  <c r="L2940" i="146"/>
  <c r="L2941" i="146"/>
  <c r="L2942" i="146"/>
  <c r="L2943" i="146"/>
  <c r="L2944" i="146"/>
  <c r="L2945" i="146"/>
  <c r="L2946" i="146"/>
  <c r="L2947" i="146"/>
  <c r="L2948" i="146"/>
  <c r="L2949" i="146"/>
  <c r="L2950" i="146"/>
  <c r="L2951" i="146"/>
  <c r="L2952" i="146"/>
  <c r="L2953" i="146"/>
  <c r="L2954" i="146"/>
  <c r="L2955" i="146"/>
  <c r="L2956" i="146"/>
  <c r="L2957" i="146"/>
  <c r="L2958" i="146"/>
  <c r="L2959" i="146"/>
  <c r="L2960" i="146"/>
  <c r="L2961" i="146"/>
  <c r="L2962" i="146"/>
  <c r="L2963" i="146"/>
  <c r="L2964" i="146"/>
  <c r="L2965" i="146"/>
  <c r="L2966" i="146"/>
  <c r="L2967" i="146"/>
  <c r="L2968" i="146"/>
  <c r="L2969" i="146"/>
  <c r="L2970" i="146"/>
  <c r="L2971" i="146"/>
  <c r="L2972" i="146"/>
  <c r="L2973" i="146"/>
  <c r="L2974" i="146"/>
  <c r="L2975" i="146"/>
  <c r="L2976" i="146"/>
  <c r="L2977" i="146"/>
  <c r="L2978" i="146"/>
  <c r="L2979" i="146"/>
  <c r="L2980" i="146"/>
  <c r="L2981" i="146"/>
  <c r="L2982" i="146"/>
  <c r="L2983" i="146"/>
  <c r="L2984" i="146"/>
  <c r="L2985" i="146"/>
  <c r="L2986" i="146"/>
  <c r="L2987" i="146"/>
  <c r="L2988" i="146"/>
  <c r="L2989" i="146"/>
  <c r="L2990" i="146"/>
  <c r="L2991" i="146"/>
  <c r="L2992" i="146"/>
  <c r="L2993" i="146"/>
  <c r="L2994" i="146"/>
  <c r="L2995" i="146"/>
  <c r="L2996" i="146"/>
  <c r="L2997" i="146"/>
  <c r="L2998" i="146"/>
  <c r="L2999" i="146"/>
  <c r="L3000" i="146"/>
  <c r="L3001" i="146"/>
  <c r="L3002" i="146"/>
  <c r="L3003" i="146"/>
  <c r="L3004" i="146"/>
  <c r="L3005" i="146"/>
  <c r="L3006" i="146"/>
  <c r="L3007" i="146"/>
  <c r="L3008" i="146"/>
  <c r="L3009" i="146"/>
  <c r="L3010" i="146"/>
  <c r="L3011" i="146"/>
  <c r="L3012" i="146"/>
  <c r="L3013" i="146"/>
  <c r="L3014" i="146"/>
  <c r="L3015" i="146"/>
  <c r="L3016" i="146"/>
  <c r="L3017" i="146"/>
  <c r="L3018" i="146"/>
  <c r="L3019" i="146"/>
  <c r="L3020" i="146"/>
  <c r="L3021" i="146"/>
  <c r="L3022" i="146"/>
  <c r="L3023" i="146"/>
  <c r="L3024" i="146"/>
  <c r="L3025" i="146"/>
  <c r="L3026" i="146"/>
  <c r="L3027" i="146"/>
  <c r="L3028" i="146"/>
  <c r="L3029" i="146"/>
  <c r="L3030" i="146"/>
  <c r="L3031" i="146"/>
  <c r="L3032" i="146"/>
  <c r="L3033" i="146"/>
  <c r="L3034" i="146"/>
  <c r="L3035" i="146"/>
  <c r="L3036" i="146"/>
  <c r="L3037" i="146"/>
  <c r="L3038" i="146"/>
  <c r="L3039" i="146"/>
  <c r="L3040" i="146"/>
  <c r="L3041" i="146"/>
  <c r="L3042" i="146"/>
  <c r="L3043" i="146"/>
  <c r="L3044" i="146"/>
  <c r="L3045" i="146"/>
  <c r="L3046" i="146"/>
  <c r="L3047" i="146"/>
  <c r="L3048" i="146"/>
  <c r="L3049" i="146"/>
  <c r="L3050" i="146"/>
  <c r="L3051" i="146"/>
  <c r="L3052" i="146"/>
  <c r="L3053" i="146"/>
  <c r="L3054" i="146"/>
  <c r="L3055" i="146"/>
  <c r="L3056" i="146"/>
  <c r="L3057" i="146"/>
  <c r="L3058" i="146"/>
  <c r="L3059" i="146"/>
  <c r="L3060" i="146"/>
  <c r="L3061" i="146"/>
  <c r="L3062" i="146"/>
  <c r="L3063" i="146"/>
  <c r="L3064" i="146"/>
  <c r="L3065" i="146"/>
  <c r="L3066" i="146"/>
  <c r="L3067" i="146"/>
  <c r="L3068" i="146"/>
  <c r="L3069" i="146"/>
  <c r="L3070" i="146"/>
  <c r="L3071" i="146"/>
  <c r="L3072" i="146"/>
  <c r="L3073" i="146"/>
  <c r="L3074" i="146"/>
  <c r="L3075" i="146"/>
  <c r="L3076" i="146"/>
  <c r="L3077" i="146"/>
  <c r="L3078" i="146"/>
  <c r="L3079" i="146"/>
  <c r="L3080" i="146"/>
  <c r="L3081" i="146"/>
  <c r="L3082" i="146"/>
  <c r="L3083" i="146"/>
  <c r="L3084" i="146"/>
  <c r="L3085" i="146"/>
  <c r="L3086" i="146"/>
  <c r="L3087" i="146"/>
  <c r="L3088" i="146"/>
  <c r="L3089" i="146"/>
  <c r="L3090" i="146"/>
  <c r="L3091" i="146"/>
  <c r="L3092" i="146"/>
  <c r="L3093" i="146"/>
  <c r="L3094" i="146"/>
  <c r="L3095" i="146"/>
  <c r="L3096" i="146"/>
  <c r="L3097" i="146"/>
  <c r="L3098" i="146"/>
  <c r="L3099" i="146"/>
  <c r="L3100" i="146"/>
  <c r="L3101" i="146"/>
  <c r="L3102" i="146"/>
  <c r="L3103" i="146"/>
  <c r="L3104" i="146"/>
  <c r="L3105" i="146"/>
  <c r="L3106" i="146"/>
  <c r="L3107" i="146"/>
  <c r="L3108" i="146"/>
  <c r="L3109" i="146"/>
  <c r="L3110" i="146"/>
  <c r="L3111" i="146"/>
  <c r="L3112" i="146"/>
  <c r="L3113" i="146"/>
  <c r="L3114" i="146"/>
  <c r="L3115" i="146"/>
  <c r="L3116" i="146"/>
  <c r="L3117" i="146"/>
  <c r="L3118" i="146"/>
  <c r="L3119" i="146"/>
  <c r="L3120" i="146"/>
  <c r="L3121" i="146"/>
  <c r="L3122" i="146"/>
  <c r="L3123" i="146"/>
  <c r="L3124" i="146"/>
  <c r="L3125" i="146"/>
  <c r="L3126" i="146"/>
  <c r="L3127" i="146"/>
  <c r="L3128" i="146"/>
  <c r="L3129" i="146"/>
  <c r="L3130" i="146"/>
  <c r="L3131" i="146"/>
  <c r="L3132" i="146"/>
  <c r="L3133" i="146"/>
  <c r="L3134" i="146"/>
  <c r="L3135" i="146"/>
  <c r="L3136" i="146"/>
  <c r="L3137" i="146"/>
  <c r="L3138" i="146"/>
  <c r="L3139" i="146"/>
  <c r="L3140" i="146"/>
  <c r="L3141" i="146"/>
  <c r="L3142" i="146"/>
  <c r="L3143" i="146"/>
  <c r="L3144" i="146"/>
  <c r="L3145" i="146"/>
  <c r="L3146" i="146"/>
  <c r="L3147" i="146"/>
  <c r="L3148" i="146"/>
  <c r="L3149" i="146"/>
  <c r="L3150" i="146"/>
  <c r="L3151" i="146"/>
  <c r="L3152" i="146"/>
  <c r="L3153" i="146"/>
  <c r="L3154" i="146"/>
  <c r="L3155" i="146"/>
  <c r="L3156" i="146"/>
  <c r="L3157" i="146"/>
  <c r="L3158" i="146"/>
  <c r="L3159" i="146"/>
  <c r="L3160" i="146"/>
  <c r="L3161" i="146"/>
  <c r="L3162" i="146"/>
  <c r="L3163" i="146"/>
  <c r="L3164" i="146"/>
  <c r="L3165" i="146"/>
  <c r="L3166" i="146"/>
  <c r="L3167" i="146"/>
  <c r="L3168" i="146"/>
  <c r="L3169" i="146"/>
  <c r="L3170" i="146"/>
  <c r="L3171" i="146"/>
  <c r="L3172" i="146"/>
  <c r="L3173" i="146"/>
  <c r="L3174" i="146"/>
  <c r="L3175" i="146"/>
  <c r="L3176" i="146"/>
  <c r="L3177" i="146"/>
  <c r="L3178" i="146"/>
  <c r="L3179" i="146"/>
  <c r="L3180" i="146"/>
  <c r="L3181" i="146"/>
  <c r="L3182" i="146"/>
  <c r="L3183" i="146"/>
  <c r="L3184" i="146"/>
  <c r="L3185" i="146"/>
  <c r="L3186" i="146"/>
  <c r="L3187" i="146"/>
  <c r="L3188" i="146"/>
  <c r="L3189" i="146"/>
  <c r="L3190" i="146"/>
  <c r="L3191" i="146"/>
  <c r="L3192" i="146"/>
  <c r="L3193" i="146"/>
  <c r="L3194" i="146"/>
  <c r="L3195" i="146"/>
  <c r="L3196" i="146"/>
  <c r="L3197" i="146"/>
  <c r="L3198" i="146"/>
  <c r="L3199" i="146"/>
  <c r="L3200" i="146"/>
  <c r="L3201" i="146"/>
  <c r="L3202" i="146"/>
  <c r="L3203" i="146"/>
  <c r="L3204" i="146"/>
  <c r="L3205" i="146"/>
  <c r="L3206" i="146"/>
  <c r="L3207" i="146"/>
  <c r="L3208" i="146"/>
  <c r="L3209" i="146"/>
  <c r="L3210" i="146"/>
  <c r="L3211" i="146"/>
  <c r="L3212" i="146"/>
  <c r="L3213" i="146"/>
  <c r="L3214" i="146"/>
  <c r="L3215" i="146"/>
  <c r="L3216" i="146"/>
  <c r="L3217" i="146"/>
  <c r="L3218" i="146"/>
  <c r="L3219" i="146"/>
  <c r="L3220" i="146"/>
  <c r="L3221" i="146"/>
  <c r="L3222" i="146"/>
  <c r="L3223" i="146"/>
  <c r="L3224" i="146"/>
  <c r="L3225" i="146"/>
  <c r="L3226" i="146"/>
  <c r="L3227" i="146"/>
  <c r="L3228" i="146"/>
  <c r="L3229" i="146"/>
  <c r="L3230" i="146"/>
  <c r="L3231" i="146"/>
  <c r="L3232" i="146"/>
  <c r="L3233" i="146"/>
  <c r="L3234" i="146"/>
  <c r="L3235" i="146"/>
  <c r="L3236" i="146"/>
  <c r="L3237" i="146"/>
  <c r="L3238" i="146"/>
  <c r="L3239" i="146"/>
  <c r="L3240" i="146"/>
  <c r="L3241" i="146"/>
  <c r="L3242" i="146"/>
  <c r="L3243" i="146"/>
  <c r="L3244" i="146"/>
  <c r="L3245" i="146"/>
  <c r="L3246" i="146"/>
  <c r="L3247" i="146"/>
  <c r="L3248" i="146"/>
  <c r="L3249" i="146"/>
  <c r="L3250" i="146"/>
  <c r="L3251" i="146"/>
  <c r="L3252" i="146"/>
  <c r="L3253" i="146"/>
  <c r="L3254" i="146"/>
  <c r="L3255" i="146"/>
  <c r="L3256" i="146"/>
  <c r="L3257" i="146"/>
  <c r="L3258" i="146"/>
  <c r="L3259" i="146"/>
  <c r="L3260" i="146"/>
  <c r="L3261" i="146"/>
  <c r="L3262" i="146"/>
  <c r="L3263" i="146"/>
  <c r="L3264" i="146"/>
  <c r="L3265" i="146"/>
  <c r="L3266" i="146"/>
  <c r="L3267" i="146"/>
  <c r="L3268" i="146"/>
  <c r="L3269" i="146"/>
  <c r="L3270" i="146"/>
  <c r="L3271" i="146"/>
  <c r="L3272" i="146"/>
  <c r="L3273" i="146"/>
  <c r="L3274" i="146"/>
  <c r="L3275" i="146"/>
  <c r="L3276" i="146"/>
  <c r="L3277" i="146"/>
  <c r="L3278" i="146"/>
  <c r="L3279" i="146"/>
  <c r="L3280" i="146"/>
  <c r="L3281" i="146"/>
  <c r="L3282" i="146"/>
  <c r="L3283" i="146"/>
  <c r="L3284" i="146"/>
  <c r="L3285" i="146"/>
  <c r="L3286" i="146"/>
  <c r="L3287" i="146"/>
  <c r="L3288" i="146"/>
  <c r="L3289" i="146"/>
  <c r="L3290" i="146"/>
  <c r="L3291" i="146"/>
  <c r="L3292" i="146"/>
  <c r="L3293" i="146"/>
  <c r="L3294" i="146"/>
  <c r="L3295" i="146"/>
  <c r="L3296" i="146"/>
  <c r="L3297" i="146"/>
  <c r="L3298" i="146"/>
  <c r="L3299" i="146"/>
  <c r="L3300" i="146"/>
  <c r="L3301" i="146"/>
  <c r="L3302" i="146"/>
  <c r="L3303" i="146"/>
  <c r="L3304" i="146"/>
  <c r="L3305" i="146"/>
  <c r="L3306" i="146"/>
  <c r="L3307" i="146"/>
  <c r="L3308" i="146"/>
  <c r="L3309" i="146"/>
  <c r="L3310" i="146"/>
  <c r="L3311" i="146"/>
  <c r="L3312" i="146"/>
  <c r="L3313" i="146"/>
  <c r="L3314" i="146"/>
  <c r="L3315" i="146"/>
  <c r="L3316" i="146"/>
  <c r="L3317" i="146"/>
  <c r="L3318" i="146"/>
  <c r="L3319" i="146"/>
  <c r="L3320" i="146"/>
  <c r="L3321" i="146"/>
  <c r="L3322" i="146"/>
  <c r="L3323" i="146"/>
  <c r="L3324" i="146"/>
  <c r="L3325" i="146"/>
  <c r="L3326" i="146"/>
  <c r="L3327" i="146"/>
  <c r="L3328" i="146"/>
  <c r="L3329" i="146"/>
  <c r="L3330" i="146"/>
  <c r="L3331" i="146"/>
  <c r="L3332" i="146"/>
  <c r="L3333" i="146"/>
  <c r="L3334" i="146"/>
  <c r="L3335" i="146"/>
  <c r="L3336" i="146"/>
  <c r="L3337" i="146"/>
  <c r="L3338" i="146"/>
  <c r="L3339" i="146"/>
  <c r="L3340" i="146"/>
  <c r="L3341" i="146"/>
  <c r="L3342" i="146"/>
  <c r="L3343" i="146"/>
  <c r="L3344" i="146"/>
  <c r="L3345" i="146"/>
  <c r="L3346" i="146"/>
  <c r="L3347" i="146"/>
  <c r="L3348" i="146"/>
  <c r="L3349" i="146"/>
  <c r="L3350" i="146"/>
  <c r="L3351" i="146"/>
  <c r="L3352" i="146"/>
  <c r="L3353" i="146"/>
  <c r="L3354" i="146"/>
  <c r="L3355" i="146"/>
  <c r="L3356" i="146"/>
  <c r="L3357" i="146"/>
  <c r="L3358" i="146"/>
  <c r="L3359" i="146"/>
  <c r="L3360" i="146"/>
  <c r="L3361" i="146"/>
  <c r="L3362" i="146"/>
  <c r="L3363" i="146"/>
  <c r="L3364" i="146"/>
  <c r="L3365" i="146"/>
  <c r="L3366" i="146"/>
  <c r="L3367" i="146"/>
  <c r="L3368" i="146"/>
  <c r="L3369" i="146"/>
  <c r="L3370" i="146"/>
  <c r="L3371" i="146"/>
  <c r="L3372" i="146"/>
  <c r="L3373" i="146"/>
  <c r="L3374" i="146"/>
  <c r="L3375" i="146"/>
  <c r="L3376" i="146"/>
  <c r="L3377" i="146"/>
  <c r="L3378" i="146"/>
  <c r="L3379" i="146"/>
  <c r="L3380" i="146"/>
  <c r="L3381" i="146"/>
  <c r="L3382" i="146"/>
  <c r="L3383" i="146"/>
  <c r="L3384" i="146"/>
  <c r="L3385" i="146"/>
  <c r="L3386" i="146"/>
  <c r="L3387" i="146"/>
  <c r="L3388" i="146"/>
  <c r="L3389" i="146"/>
  <c r="L3390" i="146"/>
  <c r="L3391" i="146"/>
  <c r="L3392" i="146"/>
  <c r="L3393" i="146"/>
  <c r="L3394" i="146"/>
  <c r="L3395" i="146"/>
  <c r="L3396" i="146"/>
  <c r="L3397" i="146"/>
  <c r="L3398" i="146"/>
  <c r="L3399" i="146"/>
  <c r="L3400" i="146"/>
  <c r="L3401" i="146"/>
  <c r="L3402" i="146"/>
  <c r="L3403" i="146"/>
  <c r="L3404" i="146"/>
  <c r="L3405" i="146"/>
  <c r="L3406" i="146"/>
  <c r="L3407" i="146"/>
  <c r="L3408" i="146"/>
  <c r="L3409" i="146"/>
  <c r="L3410" i="146"/>
  <c r="L3411" i="146"/>
  <c r="L3412" i="146"/>
  <c r="L3413" i="146"/>
  <c r="L3414" i="146"/>
  <c r="L3415" i="146"/>
  <c r="L3416" i="146"/>
  <c r="L3417" i="146"/>
  <c r="L3418" i="146"/>
  <c r="L3419" i="146"/>
  <c r="L3420" i="146"/>
  <c r="L3421" i="146"/>
  <c r="L3422" i="146"/>
  <c r="L3423" i="146"/>
  <c r="L3424" i="146"/>
  <c r="L3425" i="146"/>
  <c r="L3426" i="146"/>
  <c r="L3427" i="146"/>
  <c r="L3428" i="146"/>
  <c r="L3429" i="146"/>
  <c r="L3430" i="146"/>
  <c r="L3431" i="146"/>
  <c r="L3432" i="146"/>
  <c r="L3433" i="146"/>
  <c r="L3434" i="146"/>
  <c r="L3435" i="146"/>
  <c r="L3436" i="146"/>
  <c r="L3437" i="146"/>
  <c r="L3438" i="146"/>
  <c r="L3439" i="146"/>
  <c r="L3440" i="146"/>
  <c r="L3441" i="146"/>
  <c r="L3442" i="146"/>
  <c r="L3443" i="146"/>
  <c r="L3444" i="146"/>
  <c r="L3445" i="146"/>
  <c r="L3446" i="146"/>
  <c r="L3447" i="146"/>
  <c r="L3448" i="146"/>
  <c r="L3449" i="146"/>
  <c r="L3450" i="146"/>
  <c r="L3451" i="146"/>
  <c r="L3452" i="146"/>
  <c r="L3453" i="146"/>
  <c r="L3454" i="146"/>
  <c r="L3455" i="146"/>
  <c r="L3456" i="146"/>
  <c r="L3457" i="146"/>
  <c r="L3458" i="146"/>
  <c r="L3459" i="146"/>
  <c r="L3460" i="146"/>
  <c r="L3461" i="146"/>
  <c r="L3462" i="146"/>
  <c r="L3463" i="146"/>
  <c r="L3464" i="146"/>
  <c r="L3465" i="146"/>
  <c r="L3466" i="146"/>
  <c r="L3467" i="146"/>
  <c r="L3468" i="146"/>
  <c r="L3469" i="146"/>
  <c r="L3470" i="146"/>
  <c r="L3471" i="146"/>
  <c r="L3472" i="146"/>
  <c r="L3473" i="146"/>
  <c r="L3474" i="146"/>
  <c r="L3475" i="146"/>
  <c r="L3476" i="146"/>
  <c r="L3477" i="146"/>
  <c r="L3478" i="146"/>
  <c r="L3479" i="146"/>
  <c r="L3480" i="146"/>
  <c r="L3481" i="146"/>
  <c r="L3482" i="146"/>
  <c r="L3483" i="146"/>
  <c r="L3484" i="146"/>
  <c r="L3485" i="146"/>
  <c r="L3486" i="146"/>
  <c r="L3487" i="146"/>
  <c r="L3488" i="146"/>
  <c r="L3489" i="146"/>
  <c r="L3490" i="146"/>
  <c r="L3491" i="146"/>
  <c r="L3492" i="146"/>
  <c r="L3493" i="146"/>
  <c r="L3494" i="146"/>
  <c r="L3495" i="146"/>
  <c r="L3496" i="146"/>
  <c r="L3497" i="146"/>
  <c r="L3498" i="146"/>
  <c r="L3499" i="146"/>
  <c r="L3500" i="146"/>
  <c r="L3501" i="146"/>
  <c r="L3502" i="146"/>
  <c r="L3503" i="146"/>
  <c r="L3504" i="146"/>
  <c r="L3505" i="146"/>
  <c r="L3506" i="146"/>
  <c r="L3507" i="146"/>
  <c r="L3508" i="146"/>
  <c r="L3509" i="146"/>
  <c r="L3510" i="146"/>
  <c r="L3511" i="146"/>
  <c r="L3512" i="146"/>
  <c r="L3513" i="146"/>
  <c r="L3514" i="146"/>
  <c r="L3515" i="146"/>
  <c r="L3516" i="146"/>
  <c r="L3517" i="146"/>
  <c r="L3518" i="146"/>
  <c r="L3519" i="146"/>
  <c r="L3520" i="146"/>
  <c r="L3521" i="146"/>
  <c r="L3522" i="146"/>
  <c r="L3523" i="146"/>
  <c r="L3524" i="146"/>
  <c r="L3525" i="146"/>
  <c r="L3526" i="146"/>
  <c r="L3527" i="146"/>
  <c r="L3528" i="146"/>
  <c r="L3529" i="146"/>
  <c r="L3530" i="146"/>
  <c r="L3531" i="146"/>
  <c r="L3532" i="146"/>
  <c r="L3533" i="146"/>
  <c r="L3534" i="146"/>
  <c r="L3535" i="146"/>
  <c r="L3536" i="146"/>
  <c r="L3537" i="146"/>
  <c r="L3538" i="146"/>
  <c r="L3539" i="146"/>
  <c r="L3540" i="146"/>
  <c r="L3541" i="146"/>
  <c r="L3542" i="146"/>
  <c r="L3543" i="146"/>
  <c r="L3544" i="146"/>
  <c r="L3545" i="146"/>
  <c r="L3546" i="146"/>
  <c r="L3547" i="146"/>
  <c r="L3548" i="146"/>
  <c r="L3549" i="146"/>
  <c r="L3550" i="146"/>
  <c r="L3551" i="146"/>
  <c r="L3552" i="146"/>
  <c r="L3553" i="146"/>
  <c r="L3554" i="146"/>
  <c r="L3555" i="146"/>
  <c r="L3556" i="146"/>
  <c r="L3557" i="146"/>
  <c r="L3558" i="146"/>
  <c r="L3559" i="146"/>
  <c r="L3560" i="146"/>
  <c r="L3561" i="146"/>
  <c r="L3562" i="146"/>
  <c r="L3563" i="146"/>
  <c r="L3564" i="146"/>
  <c r="L3565" i="146"/>
  <c r="L3566" i="146"/>
  <c r="L3567" i="146"/>
  <c r="L3568" i="146"/>
  <c r="L3569" i="146"/>
  <c r="L3570" i="146"/>
  <c r="L3571" i="146"/>
  <c r="L3572" i="146"/>
  <c r="L3573" i="146"/>
  <c r="L3574" i="146"/>
  <c r="L3575" i="146"/>
  <c r="L3576" i="146"/>
  <c r="L3577" i="146"/>
  <c r="L3578" i="146"/>
  <c r="L3579" i="146"/>
  <c r="L3580" i="146"/>
  <c r="L3581" i="146"/>
  <c r="L3582" i="146"/>
  <c r="L3583" i="146"/>
  <c r="L3584" i="146"/>
  <c r="L3585" i="146"/>
  <c r="L3586" i="146"/>
  <c r="L3587" i="146"/>
  <c r="L3588" i="146"/>
  <c r="L3589" i="146"/>
  <c r="L3590" i="146"/>
  <c r="L3591" i="146"/>
  <c r="L3592" i="146"/>
  <c r="L3593" i="146"/>
  <c r="L3594" i="146"/>
  <c r="L3595" i="146"/>
  <c r="L3596" i="146"/>
  <c r="L3597" i="146"/>
  <c r="L3598" i="146"/>
  <c r="L3599" i="146"/>
  <c r="L3600" i="146"/>
  <c r="L3601" i="146"/>
  <c r="L3602" i="146"/>
  <c r="L3603" i="146"/>
  <c r="L3604" i="146"/>
  <c r="L3605" i="146"/>
  <c r="L3606" i="146"/>
  <c r="L3607" i="146"/>
  <c r="L3608" i="146"/>
  <c r="L3609" i="146"/>
  <c r="L3610" i="146"/>
  <c r="L3611" i="146"/>
  <c r="L3612" i="146"/>
  <c r="L3613" i="146"/>
  <c r="L3614" i="146"/>
  <c r="L3615" i="146"/>
  <c r="L3616" i="146"/>
  <c r="L3617" i="146"/>
  <c r="L3618" i="146"/>
  <c r="L3619" i="146"/>
  <c r="L3620" i="146"/>
  <c r="L3621" i="146"/>
  <c r="L3622" i="146"/>
  <c r="L3623" i="146"/>
  <c r="L3624" i="146"/>
  <c r="L3625" i="146"/>
  <c r="L3626" i="146"/>
  <c r="L3627" i="146"/>
  <c r="L3628" i="146"/>
  <c r="L3629" i="146"/>
  <c r="L3630" i="146"/>
  <c r="L3631" i="146"/>
  <c r="L3632" i="146"/>
  <c r="L3633" i="146"/>
  <c r="L3634" i="146"/>
  <c r="L3635" i="146"/>
  <c r="L3636" i="146"/>
  <c r="L3637" i="146"/>
  <c r="L3638" i="146"/>
  <c r="L3639" i="146"/>
  <c r="L3640" i="146"/>
  <c r="L3641" i="146"/>
  <c r="L3642" i="146"/>
  <c r="L3643" i="146"/>
  <c r="L3644" i="146"/>
  <c r="L3645" i="146"/>
  <c r="L3646" i="146"/>
  <c r="L3647" i="146"/>
  <c r="L3648" i="146"/>
  <c r="L3649" i="146"/>
  <c r="L3650" i="146"/>
  <c r="L3651" i="146"/>
  <c r="L3652" i="146"/>
  <c r="L3653" i="146"/>
  <c r="L3654" i="146"/>
  <c r="L3655" i="146"/>
  <c r="L3656" i="146"/>
  <c r="L3657" i="146"/>
  <c r="L3658" i="146"/>
  <c r="L3659" i="146"/>
  <c r="L3660" i="146"/>
  <c r="L3661" i="146"/>
  <c r="L3662" i="146"/>
  <c r="L3663" i="146"/>
  <c r="L3664" i="146"/>
  <c r="L3665" i="146"/>
  <c r="L3666" i="146"/>
  <c r="L3667" i="146"/>
  <c r="L3668" i="146"/>
  <c r="L3669" i="146"/>
  <c r="L3670" i="146"/>
  <c r="L3671" i="146"/>
  <c r="L3672" i="146"/>
  <c r="L3673" i="146"/>
  <c r="L3674" i="146"/>
  <c r="L3675" i="146"/>
  <c r="L3676" i="146"/>
  <c r="L3677" i="146"/>
  <c r="L3678" i="146"/>
  <c r="L3679" i="146"/>
  <c r="L3680" i="146"/>
  <c r="L3681" i="146"/>
  <c r="L3682" i="146"/>
  <c r="L3683" i="146"/>
  <c r="L3684" i="146"/>
  <c r="L3685" i="146"/>
  <c r="L3686" i="146"/>
  <c r="L3687" i="146"/>
  <c r="L3688" i="146"/>
  <c r="L3689" i="146"/>
  <c r="L3690" i="146"/>
  <c r="L3691" i="146"/>
  <c r="L3692" i="146"/>
  <c r="L3693" i="146"/>
  <c r="L3694" i="146"/>
  <c r="L3695" i="146"/>
  <c r="L3696" i="146"/>
  <c r="L3697" i="146"/>
  <c r="L3698" i="146"/>
  <c r="L3699" i="146"/>
  <c r="L3700" i="146"/>
  <c r="L3701" i="146"/>
  <c r="L3702" i="146"/>
  <c r="L3703" i="146"/>
  <c r="L3704" i="146"/>
  <c r="L3705" i="146"/>
  <c r="L3706" i="146"/>
  <c r="L3707" i="146"/>
  <c r="L3708" i="146"/>
  <c r="L3709" i="146"/>
  <c r="L3710" i="146"/>
  <c r="L3711" i="146"/>
  <c r="L3712" i="146"/>
  <c r="L3713" i="146"/>
  <c r="L3714" i="146"/>
  <c r="L3715" i="146"/>
  <c r="L3716" i="146"/>
  <c r="L3717" i="146"/>
  <c r="L3718" i="146"/>
  <c r="L3719" i="146"/>
  <c r="L3720" i="146"/>
  <c r="L3721" i="146"/>
  <c r="L3722" i="146"/>
  <c r="L3723" i="146"/>
  <c r="L3724" i="146"/>
  <c r="L3725" i="146"/>
  <c r="L3726" i="146"/>
  <c r="L3727" i="146"/>
  <c r="L3728" i="146"/>
  <c r="L3729" i="146"/>
  <c r="L3730" i="146"/>
  <c r="L3731" i="146"/>
  <c r="L3732" i="146"/>
  <c r="L3733" i="146"/>
  <c r="L3734" i="146"/>
  <c r="L3735" i="146"/>
  <c r="L3736" i="146"/>
  <c r="L3737" i="146"/>
  <c r="L3738" i="146"/>
  <c r="L3739" i="146"/>
  <c r="L3740" i="146"/>
  <c r="L3741" i="146"/>
  <c r="L3742" i="146"/>
  <c r="L3743" i="146"/>
  <c r="L3744" i="146"/>
  <c r="L3745" i="146"/>
  <c r="L3746" i="146"/>
  <c r="L3747" i="146"/>
  <c r="L3748" i="146"/>
  <c r="L3749" i="146"/>
  <c r="L3750" i="146"/>
  <c r="L3751" i="146"/>
  <c r="L3752" i="146"/>
  <c r="L3753" i="146"/>
  <c r="L3754" i="146"/>
  <c r="L3755" i="146"/>
  <c r="L3756" i="146"/>
  <c r="L3757" i="146"/>
  <c r="L3758" i="146"/>
  <c r="L3759" i="146"/>
  <c r="L3760" i="146"/>
  <c r="L3761" i="146"/>
  <c r="L3762" i="146"/>
  <c r="L3763" i="146"/>
  <c r="L3764" i="146"/>
  <c r="L3765" i="146"/>
  <c r="L3766" i="146"/>
  <c r="L3767" i="146"/>
  <c r="L3768" i="146"/>
  <c r="L3769" i="146"/>
  <c r="L3770" i="146"/>
  <c r="L3771" i="146"/>
  <c r="L3772" i="146"/>
  <c r="L3773" i="146"/>
  <c r="L3774" i="146"/>
  <c r="L3775" i="146"/>
  <c r="L3776" i="146"/>
  <c r="L3777" i="146"/>
  <c r="L3778" i="146"/>
  <c r="L3779" i="146"/>
  <c r="L3780" i="146"/>
  <c r="L3781" i="146"/>
  <c r="L3782" i="146"/>
  <c r="L3783" i="146"/>
  <c r="L3784" i="146"/>
  <c r="L3785" i="146"/>
  <c r="L3786" i="146"/>
  <c r="L3787" i="146"/>
  <c r="L3788" i="146"/>
  <c r="L3789" i="146"/>
  <c r="L3790" i="146"/>
  <c r="L3791" i="146"/>
  <c r="L3792" i="146"/>
  <c r="L3793" i="146"/>
  <c r="L3794" i="146"/>
  <c r="L3795" i="146"/>
  <c r="L3796" i="146"/>
  <c r="L3797" i="146"/>
  <c r="L3798" i="146"/>
  <c r="L3799" i="146"/>
  <c r="L3800" i="146"/>
  <c r="L3801" i="146"/>
  <c r="L3802" i="146"/>
  <c r="L3803" i="146"/>
  <c r="L3804" i="146"/>
  <c r="L3805" i="146"/>
  <c r="L3806" i="146"/>
  <c r="L3807" i="146"/>
  <c r="L3808" i="146"/>
  <c r="L3809" i="146"/>
  <c r="L3810" i="146"/>
  <c r="L3811" i="146"/>
  <c r="L3812" i="146"/>
  <c r="L3813" i="146"/>
  <c r="L3814" i="146"/>
  <c r="L3815" i="146"/>
  <c r="L3816" i="146"/>
  <c r="L3817" i="146"/>
  <c r="L3818" i="146"/>
  <c r="L3819" i="146"/>
  <c r="L3820" i="146"/>
  <c r="L3821" i="146"/>
  <c r="L3822" i="146"/>
  <c r="L3823" i="146"/>
  <c r="L3824" i="146"/>
  <c r="L3825" i="146"/>
  <c r="L3826" i="146"/>
  <c r="L3827" i="146"/>
  <c r="L3828" i="146"/>
  <c r="L3829" i="146"/>
  <c r="L3830" i="146"/>
  <c r="L3831" i="146"/>
  <c r="L3832" i="146"/>
  <c r="L3833" i="146"/>
  <c r="L3834" i="146"/>
  <c r="L3835" i="146"/>
  <c r="L3836" i="146"/>
  <c r="L3837" i="146"/>
  <c r="L3838" i="146"/>
  <c r="L3839" i="146"/>
  <c r="L3840" i="146"/>
  <c r="L3841" i="146"/>
  <c r="L3842" i="146"/>
  <c r="L3843" i="146"/>
  <c r="L3844" i="146"/>
  <c r="L3845" i="146"/>
  <c r="L3846" i="146"/>
  <c r="L3847" i="146"/>
  <c r="L3848" i="146"/>
  <c r="L3849" i="146"/>
  <c r="L3850" i="146"/>
  <c r="L3851" i="146"/>
  <c r="L3852" i="146"/>
  <c r="L3853" i="146"/>
  <c r="L3854" i="146"/>
  <c r="L3855" i="146"/>
  <c r="L3856" i="146"/>
  <c r="L3857" i="146"/>
  <c r="L3858" i="146"/>
  <c r="L3859" i="146"/>
  <c r="L3860" i="146"/>
  <c r="L3861" i="146"/>
  <c r="L3862" i="146"/>
  <c r="L3863" i="146"/>
  <c r="L3864" i="146"/>
  <c r="L3865" i="146"/>
  <c r="L3866" i="146"/>
  <c r="L3867" i="146"/>
  <c r="L3868" i="146"/>
  <c r="L3869" i="146"/>
  <c r="L3870" i="146"/>
  <c r="L3871" i="146"/>
  <c r="L3872" i="146"/>
  <c r="L3873" i="146"/>
  <c r="L3874" i="146"/>
  <c r="L3875" i="146"/>
  <c r="L3876" i="146"/>
  <c r="L3877" i="146"/>
  <c r="L3878" i="146"/>
  <c r="L3879" i="146"/>
  <c r="L3880" i="146"/>
  <c r="L3881" i="146"/>
  <c r="L3882" i="146"/>
  <c r="L3883" i="146"/>
  <c r="L3884" i="146"/>
  <c r="L3885" i="146"/>
  <c r="L3886" i="146"/>
  <c r="L3887" i="146"/>
  <c r="L3888" i="146"/>
  <c r="L3889" i="146"/>
  <c r="L3890" i="146"/>
  <c r="L3891" i="146"/>
  <c r="L3892" i="146"/>
  <c r="L3893" i="146"/>
  <c r="L3894" i="146"/>
  <c r="L3895" i="146"/>
  <c r="L3896" i="146"/>
  <c r="L3897" i="146"/>
  <c r="L3898" i="146"/>
  <c r="L3899" i="146"/>
  <c r="L3900" i="146"/>
  <c r="L3901" i="146"/>
  <c r="L3902" i="146"/>
  <c r="L3903" i="146"/>
  <c r="L3904" i="146"/>
  <c r="L3905" i="146"/>
  <c r="L3906" i="146"/>
  <c r="L3907" i="146"/>
  <c r="L3908" i="146"/>
  <c r="L3909" i="146"/>
  <c r="L3910" i="146"/>
  <c r="L3911" i="146"/>
  <c r="L3912" i="146"/>
  <c r="L3913" i="146"/>
  <c r="L3914" i="146"/>
  <c r="L3915" i="146"/>
  <c r="L3916" i="146"/>
  <c r="L3917" i="146"/>
  <c r="L3918" i="146"/>
  <c r="L3919" i="146"/>
  <c r="L3920" i="146"/>
  <c r="L3921" i="146"/>
  <c r="L3922" i="146"/>
  <c r="L3923" i="146"/>
  <c r="L3924" i="146"/>
  <c r="L3925" i="146"/>
  <c r="L3926" i="146"/>
  <c r="L3927" i="146"/>
  <c r="L3928" i="146"/>
  <c r="L3929" i="146"/>
  <c r="L3930" i="146"/>
  <c r="L3931" i="146"/>
  <c r="L3932" i="146"/>
  <c r="L3933" i="146"/>
  <c r="L3934" i="146"/>
  <c r="L3935" i="146"/>
  <c r="L3936" i="146"/>
  <c r="L3937" i="146"/>
  <c r="L3938" i="146"/>
  <c r="L3939" i="146"/>
  <c r="L3940" i="146"/>
  <c r="L3941" i="146"/>
  <c r="L3942" i="146"/>
  <c r="L3943" i="146"/>
  <c r="L3944" i="146"/>
  <c r="L3945" i="146"/>
  <c r="L3946" i="146"/>
  <c r="L3947" i="146"/>
  <c r="L3948" i="146"/>
  <c r="L3949" i="146"/>
  <c r="L3950" i="146"/>
  <c r="L3951" i="146"/>
  <c r="L3952" i="146"/>
  <c r="L3953" i="146"/>
  <c r="L3954" i="146"/>
  <c r="L3955" i="146"/>
  <c r="L3956" i="146"/>
  <c r="L3957" i="146"/>
  <c r="L3958" i="146"/>
  <c r="L3959" i="146"/>
  <c r="L3960" i="146"/>
  <c r="L3961" i="146"/>
  <c r="L3962" i="146"/>
  <c r="L3963" i="146"/>
  <c r="L3964" i="146"/>
  <c r="L3965" i="146"/>
  <c r="L3966" i="146"/>
  <c r="L3967" i="146"/>
  <c r="L3968" i="146"/>
  <c r="L3969" i="146"/>
  <c r="L3970" i="146"/>
  <c r="L3971" i="146"/>
  <c r="L3972" i="146"/>
  <c r="L3973" i="146"/>
  <c r="L3974" i="146"/>
  <c r="L3975" i="146"/>
  <c r="L3976" i="146"/>
  <c r="L3977" i="146"/>
  <c r="L3978" i="146"/>
  <c r="L3979" i="146"/>
  <c r="L3980" i="146"/>
  <c r="L3981" i="146"/>
  <c r="L3982" i="146"/>
  <c r="L3983" i="146"/>
  <c r="L3984" i="146"/>
  <c r="L3985" i="146"/>
  <c r="L3986" i="146"/>
  <c r="L3987" i="146"/>
  <c r="L3988" i="146"/>
  <c r="L3989" i="146"/>
  <c r="L3990" i="146"/>
  <c r="L3991" i="146"/>
  <c r="L3992" i="146"/>
  <c r="L3993" i="146"/>
  <c r="L3994" i="146"/>
  <c r="L3995" i="146"/>
  <c r="L3996" i="146"/>
  <c r="L3997" i="146"/>
  <c r="L3998" i="146"/>
  <c r="L3999" i="146"/>
  <c r="L4000" i="146"/>
  <c r="L4001" i="146"/>
  <c r="L4002" i="146"/>
  <c r="L4003" i="146"/>
  <c r="L4004" i="146"/>
  <c r="L4005" i="146"/>
  <c r="L4006" i="146"/>
  <c r="L4007" i="146"/>
  <c r="L4008" i="146"/>
  <c r="L4009" i="146"/>
  <c r="L4010" i="146"/>
  <c r="L4011" i="146"/>
  <c r="L4012" i="146"/>
  <c r="L4013" i="146"/>
  <c r="L4014" i="146"/>
  <c r="L4015" i="146"/>
  <c r="L4016" i="146"/>
  <c r="L4017" i="146"/>
  <c r="L4018" i="146"/>
  <c r="L4019" i="146"/>
  <c r="L4020" i="146"/>
  <c r="L4021" i="146"/>
  <c r="L4022" i="146"/>
  <c r="L4023" i="146"/>
  <c r="L4024" i="146"/>
  <c r="L4025" i="146"/>
  <c r="L4026" i="146"/>
  <c r="L4027" i="146"/>
  <c r="L4028" i="146"/>
  <c r="L4029" i="146"/>
  <c r="L4030" i="146"/>
  <c r="L4031" i="146"/>
  <c r="L4032" i="146"/>
  <c r="L4033" i="146"/>
  <c r="L4034" i="146"/>
  <c r="L4035" i="146"/>
  <c r="L4036" i="146"/>
  <c r="L4037" i="146"/>
  <c r="L4038" i="146"/>
  <c r="L4039" i="146"/>
  <c r="L4040" i="146"/>
  <c r="L4041" i="146"/>
  <c r="L4042" i="146"/>
  <c r="L4043" i="146"/>
  <c r="L4044" i="146"/>
  <c r="L4045" i="146"/>
  <c r="L4046" i="146"/>
  <c r="L4047" i="146"/>
  <c r="L4048" i="146"/>
  <c r="L4049" i="146"/>
  <c r="L4050" i="146"/>
  <c r="L4051" i="146"/>
  <c r="L4052" i="146"/>
  <c r="L4053" i="146"/>
  <c r="L4054" i="146"/>
  <c r="L4055" i="146"/>
  <c r="L4056" i="146"/>
  <c r="L4057" i="146"/>
  <c r="L4058" i="146"/>
  <c r="L4059" i="146"/>
  <c r="L4060" i="146"/>
  <c r="L4061" i="146"/>
  <c r="L4062" i="146"/>
  <c r="L4063" i="146"/>
  <c r="L4064" i="146"/>
  <c r="L4065" i="146"/>
  <c r="L4066" i="146"/>
  <c r="L4067" i="146"/>
  <c r="L4068" i="146"/>
  <c r="L4069" i="146"/>
  <c r="L4070" i="146"/>
  <c r="L4071" i="146"/>
  <c r="L4072" i="146"/>
  <c r="L4073" i="146"/>
  <c r="L4074" i="146"/>
  <c r="L4075" i="146"/>
  <c r="L4076" i="146"/>
  <c r="L4077" i="146"/>
  <c r="L4078" i="146"/>
  <c r="L4079" i="146"/>
  <c r="L4080" i="146"/>
  <c r="L4081" i="146"/>
  <c r="L4082" i="146"/>
  <c r="L4083" i="146"/>
  <c r="L4084" i="146"/>
  <c r="L4085" i="146"/>
  <c r="L4086" i="146"/>
  <c r="L4087" i="146"/>
  <c r="L4088" i="146"/>
  <c r="L4089" i="146"/>
  <c r="L4090" i="146"/>
  <c r="L4091" i="146"/>
  <c r="L4092" i="146"/>
  <c r="L4093" i="146"/>
  <c r="L4094" i="146"/>
  <c r="L4095" i="146"/>
  <c r="L4096" i="146"/>
  <c r="L4097" i="146"/>
  <c r="L4098" i="146"/>
  <c r="L4099" i="146"/>
  <c r="L4100" i="146"/>
  <c r="L4101" i="146"/>
  <c r="L4102" i="146"/>
  <c r="L4103" i="146"/>
  <c r="L4104" i="146"/>
  <c r="L4105" i="146"/>
  <c r="L4106" i="146"/>
  <c r="L4107" i="146"/>
  <c r="L4108" i="146"/>
  <c r="L4109" i="146"/>
  <c r="L4110" i="146"/>
  <c r="L4111" i="146"/>
  <c r="L4112" i="146"/>
  <c r="L4113" i="146"/>
  <c r="L4114" i="146"/>
  <c r="L4115" i="146"/>
  <c r="L4116" i="146"/>
  <c r="L4117" i="146"/>
  <c r="L4118" i="146"/>
  <c r="L4119" i="146"/>
  <c r="L4120" i="146"/>
  <c r="L4121" i="146"/>
  <c r="L4122" i="146"/>
  <c r="L4123" i="146"/>
  <c r="L4124" i="146"/>
  <c r="L4125" i="146"/>
  <c r="L4126" i="146"/>
  <c r="L4127" i="146"/>
  <c r="L4128" i="146"/>
  <c r="L4129" i="146"/>
  <c r="L4130" i="146"/>
  <c r="L4131" i="146"/>
  <c r="L4132" i="146"/>
  <c r="L4133" i="146"/>
  <c r="L4134" i="146"/>
  <c r="L4135" i="146"/>
  <c r="L4136" i="146"/>
  <c r="L4137" i="146"/>
  <c r="L4138" i="146"/>
  <c r="L4139" i="146"/>
  <c r="L4140" i="146"/>
  <c r="L4141" i="146"/>
  <c r="L4142" i="146"/>
  <c r="L4143" i="146"/>
  <c r="L4144" i="146"/>
  <c r="L4145" i="146"/>
  <c r="L4146" i="146"/>
  <c r="L4147" i="146"/>
  <c r="L4148" i="146"/>
  <c r="L4149" i="146"/>
  <c r="L4150" i="146"/>
  <c r="L4151" i="146"/>
  <c r="L4152" i="146"/>
  <c r="L4153" i="146"/>
  <c r="L4154" i="146"/>
  <c r="L4155" i="146"/>
  <c r="L4156" i="146"/>
  <c r="L4157" i="146"/>
  <c r="L4158" i="146"/>
  <c r="L4159" i="146"/>
  <c r="L4160" i="146"/>
  <c r="L4161" i="146"/>
  <c r="L4162" i="146"/>
  <c r="L4163" i="146"/>
  <c r="L4164" i="146"/>
  <c r="L4165" i="146"/>
  <c r="L4166" i="146"/>
  <c r="L4167" i="146"/>
  <c r="L4168" i="146"/>
  <c r="L4169" i="146"/>
  <c r="L4170" i="146"/>
  <c r="L4171" i="146"/>
  <c r="L4172" i="146"/>
  <c r="L4173" i="146"/>
  <c r="L4174" i="146"/>
  <c r="L4175" i="146"/>
  <c r="L4176" i="146"/>
  <c r="L4177" i="146"/>
  <c r="L4178" i="146"/>
  <c r="L4179" i="146"/>
  <c r="L4180" i="146"/>
  <c r="L4181" i="146"/>
  <c r="L4182" i="146"/>
  <c r="L4183" i="146"/>
  <c r="L4184" i="146"/>
  <c r="L4185" i="146"/>
  <c r="L4186" i="146"/>
  <c r="L4187" i="146"/>
  <c r="L4188" i="146"/>
  <c r="L4189" i="146"/>
  <c r="L4190" i="146"/>
  <c r="L4191" i="146"/>
  <c r="L4192" i="146"/>
  <c r="L4193" i="146"/>
  <c r="L4194" i="146"/>
  <c r="L4195" i="146"/>
  <c r="L4196" i="146"/>
  <c r="L4197" i="146"/>
  <c r="L4198" i="146"/>
  <c r="L4199" i="146"/>
  <c r="L4200" i="146"/>
  <c r="L4201" i="146"/>
  <c r="L4202" i="146"/>
  <c r="L4203" i="146"/>
  <c r="L4204" i="146"/>
  <c r="L4205" i="146"/>
  <c r="L4206" i="146"/>
  <c r="L4207" i="146"/>
  <c r="L4208" i="146"/>
  <c r="L4209" i="146"/>
  <c r="L4210" i="146"/>
  <c r="L4211" i="146"/>
  <c r="L4212" i="146"/>
  <c r="L4213" i="146"/>
  <c r="L4214" i="146"/>
  <c r="L4215" i="146"/>
  <c r="L4216" i="146"/>
  <c r="L4217" i="146"/>
  <c r="L4218" i="146"/>
  <c r="L4219" i="146"/>
  <c r="L4220" i="146"/>
  <c r="L4221" i="146"/>
  <c r="L4222" i="146"/>
  <c r="L4223" i="146"/>
  <c r="L4224" i="146"/>
  <c r="L4225" i="146"/>
  <c r="L4226" i="146"/>
  <c r="L4227" i="146"/>
  <c r="L4228" i="146"/>
  <c r="L4229" i="146"/>
  <c r="L4230" i="146"/>
  <c r="L4231" i="146"/>
  <c r="L4232" i="146"/>
  <c r="L4233" i="146"/>
  <c r="L4234" i="146"/>
  <c r="L4235" i="146"/>
  <c r="L4236" i="146"/>
  <c r="L4237" i="146"/>
  <c r="L4238" i="146"/>
  <c r="L4239" i="146"/>
  <c r="L4240" i="146"/>
  <c r="L4241" i="146"/>
  <c r="L4242" i="146"/>
  <c r="L4243" i="146"/>
  <c r="L4244" i="146"/>
  <c r="L4245" i="146"/>
  <c r="L4246" i="146"/>
  <c r="L4247" i="146"/>
  <c r="L4248" i="146"/>
  <c r="L4249" i="146"/>
  <c r="L4250" i="146"/>
  <c r="L4251" i="146"/>
  <c r="L4252" i="146"/>
  <c r="L4253" i="146"/>
  <c r="L4254" i="146"/>
  <c r="L4255" i="146"/>
  <c r="L4256" i="146"/>
  <c r="L4257" i="146"/>
  <c r="L4258" i="146"/>
  <c r="L4259" i="146"/>
  <c r="L4260" i="146"/>
  <c r="L4261" i="146"/>
  <c r="L4262" i="146"/>
  <c r="L4263" i="146"/>
  <c r="L4264" i="146"/>
  <c r="L4265" i="146"/>
  <c r="L4266" i="146"/>
  <c r="L4267" i="146"/>
  <c r="L4268" i="146"/>
  <c r="L4269" i="146"/>
  <c r="L4270" i="146"/>
  <c r="L4271" i="146"/>
  <c r="L4272" i="146"/>
  <c r="L4273" i="146"/>
  <c r="L4274" i="146"/>
  <c r="L4275" i="146"/>
  <c r="L4276" i="146"/>
  <c r="L4277" i="146"/>
  <c r="L4278" i="146"/>
  <c r="L4279" i="146"/>
  <c r="L4280" i="146"/>
  <c r="L4281" i="146"/>
  <c r="L4282" i="146"/>
  <c r="L4283" i="146"/>
  <c r="L4284" i="146"/>
  <c r="L4285" i="146"/>
  <c r="L4286" i="146"/>
  <c r="L4287" i="146"/>
  <c r="L4288" i="146"/>
  <c r="L4289" i="146"/>
  <c r="L4290" i="146"/>
  <c r="L4291" i="146"/>
  <c r="L4292" i="146"/>
  <c r="L4293" i="146"/>
  <c r="L4294" i="146"/>
  <c r="L4295" i="146"/>
  <c r="L4296" i="146"/>
  <c r="L4297" i="146"/>
  <c r="L4298" i="146"/>
  <c r="L4299" i="146"/>
  <c r="L4300" i="146"/>
  <c r="L4301" i="146"/>
  <c r="L4302" i="146"/>
  <c r="L4303" i="146"/>
  <c r="L4304" i="146"/>
  <c r="L4305" i="146"/>
  <c r="L4306" i="146"/>
  <c r="L4307" i="146"/>
  <c r="L4308" i="146"/>
  <c r="L4309" i="146"/>
  <c r="L4310" i="146"/>
  <c r="L4311" i="146"/>
  <c r="L4312" i="146"/>
  <c r="L4313" i="146"/>
  <c r="L4314" i="146"/>
  <c r="L4315" i="146"/>
  <c r="L4316" i="146"/>
  <c r="L4317" i="146"/>
  <c r="L4318" i="146"/>
  <c r="L4319" i="146"/>
  <c r="L4320" i="146"/>
  <c r="L4321" i="146"/>
  <c r="L4322" i="146"/>
  <c r="L4323" i="146"/>
  <c r="L4324" i="146"/>
  <c r="L4325" i="146"/>
  <c r="L4326" i="146"/>
  <c r="L4327" i="146"/>
  <c r="L4328" i="146"/>
  <c r="L4329" i="146"/>
  <c r="L4330" i="146"/>
  <c r="L4331" i="146"/>
  <c r="L4332" i="146"/>
  <c r="L4333" i="146"/>
  <c r="L4334" i="146"/>
  <c r="L4335" i="146"/>
  <c r="L4336" i="146"/>
  <c r="L4337" i="146"/>
  <c r="L4338" i="146"/>
  <c r="L4339" i="146"/>
  <c r="L4340" i="146"/>
  <c r="L4341" i="146"/>
  <c r="L4342" i="146"/>
  <c r="L4343" i="146"/>
  <c r="L4344" i="146"/>
  <c r="L4345" i="146"/>
  <c r="L4346" i="146"/>
  <c r="L4347" i="146"/>
  <c r="L4348" i="146"/>
  <c r="L4349" i="146"/>
  <c r="L4350" i="146"/>
  <c r="L4351" i="146"/>
  <c r="L4352" i="146"/>
  <c r="L4353" i="146"/>
  <c r="L4354" i="146"/>
  <c r="L4355" i="146"/>
  <c r="L4356" i="146"/>
  <c r="L4357" i="146"/>
  <c r="L4358" i="146"/>
  <c r="L4359" i="146"/>
  <c r="L4360" i="146"/>
  <c r="L4361" i="146"/>
  <c r="L4362" i="146"/>
  <c r="L4363" i="146"/>
  <c r="L4364" i="146"/>
  <c r="L4365" i="146"/>
  <c r="L4366" i="146"/>
  <c r="L4367" i="146"/>
  <c r="L4368" i="146"/>
  <c r="L4369" i="146"/>
  <c r="L4370" i="146"/>
  <c r="L4371" i="146"/>
  <c r="L4372" i="146"/>
  <c r="L4373" i="146"/>
  <c r="L4374" i="146"/>
  <c r="L4375" i="146"/>
  <c r="L4376" i="146"/>
  <c r="L4377" i="146"/>
  <c r="L4378" i="146"/>
  <c r="L4379" i="146"/>
  <c r="L4380" i="146"/>
  <c r="L4381" i="146"/>
  <c r="L4382" i="146"/>
  <c r="L4383" i="146"/>
  <c r="L4384" i="146"/>
  <c r="L4385" i="146"/>
  <c r="L4386" i="146"/>
  <c r="L4387" i="146"/>
  <c r="L4388" i="146"/>
  <c r="L4389" i="146"/>
  <c r="L4390" i="146"/>
  <c r="L4391" i="146"/>
  <c r="L4392" i="146"/>
  <c r="L4393" i="146"/>
  <c r="L4394" i="146"/>
  <c r="L4395" i="146"/>
  <c r="L4396" i="146"/>
  <c r="L4397" i="146"/>
  <c r="L4398" i="146"/>
  <c r="L4399" i="146"/>
  <c r="L4400" i="146"/>
  <c r="L4401" i="146"/>
  <c r="L4402" i="146"/>
  <c r="L4403" i="146"/>
  <c r="L4404" i="146"/>
  <c r="L4405" i="146"/>
  <c r="L4406" i="146"/>
  <c r="L4407" i="146"/>
  <c r="L4408" i="146"/>
  <c r="L4409" i="146"/>
  <c r="L4410" i="146"/>
  <c r="L4411" i="146"/>
  <c r="L4412" i="146"/>
  <c r="L4413" i="146"/>
  <c r="L4414" i="146"/>
  <c r="L4415" i="146"/>
  <c r="L4416" i="146"/>
  <c r="L4417" i="146"/>
  <c r="L4418" i="146"/>
  <c r="L4419" i="146"/>
  <c r="L4420" i="146"/>
  <c r="L4421" i="146"/>
  <c r="L4422" i="146"/>
  <c r="L4423" i="146"/>
  <c r="L4424" i="146"/>
  <c r="L4425" i="146"/>
  <c r="L4426" i="146"/>
  <c r="L4427" i="146"/>
  <c r="L4428" i="146"/>
  <c r="L4429" i="146"/>
  <c r="L4430" i="146"/>
  <c r="L4431" i="146"/>
  <c r="L4432" i="146"/>
  <c r="L4433" i="146"/>
  <c r="L4434" i="146"/>
  <c r="L4435" i="146"/>
  <c r="L4436" i="146"/>
  <c r="L4437" i="146"/>
  <c r="L4438" i="146"/>
  <c r="L4439" i="146"/>
  <c r="L4440" i="146"/>
  <c r="L4441" i="146"/>
  <c r="L4442" i="146"/>
  <c r="L4443" i="146"/>
  <c r="L4444" i="146"/>
  <c r="L4445" i="146"/>
  <c r="L4446" i="146"/>
  <c r="L4447" i="146"/>
  <c r="L4448" i="146"/>
  <c r="L4449" i="146"/>
  <c r="L4450" i="146"/>
  <c r="L4451" i="146"/>
  <c r="L4452" i="146"/>
  <c r="L4453" i="146"/>
  <c r="L4454" i="146"/>
  <c r="L4455" i="146"/>
  <c r="L4456" i="146"/>
  <c r="L4457" i="146"/>
  <c r="L4458" i="146"/>
  <c r="L4459" i="146"/>
  <c r="L4460" i="146"/>
  <c r="L4461" i="146"/>
  <c r="L4462" i="146"/>
  <c r="L4463" i="146"/>
  <c r="L4464" i="146"/>
  <c r="L4465" i="146"/>
  <c r="L4466" i="146"/>
  <c r="L4467" i="146"/>
  <c r="L4468" i="146"/>
  <c r="L4469" i="146"/>
  <c r="L4470" i="146"/>
  <c r="L4471" i="146"/>
  <c r="L4472" i="146"/>
  <c r="L4473" i="146"/>
  <c r="L4474" i="146"/>
  <c r="L4475" i="146"/>
  <c r="L4476" i="146"/>
  <c r="L4477" i="146"/>
  <c r="L4478" i="146"/>
  <c r="L4479" i="146"/>
  <c r="L4480" i="146"/>
  <c r="L4481" i="146"/>
  <c r="L4482" i="146"/>
  <c r="L4483" i="146"/>
  <c r="L4484" i="146"/>
  <c r="L4485" i="146"/>
  <c r="L4486" i="146"/>
  <c r="L4487" i="146"/>
  <c r="L4488" i="146"/>
  <c r="L4489" i="146"/>
  <c r="L4490" i="146"/>
  <c r="L4491" i="146"/>
  <c r="L4492" i="146"/>
  <c r="L4493" i="146"/>
  <c r="L4494" i="146"/>
  <c r="L4495" i="146"/>
  <c r="L4496" i="146"/>
  <c r="L4497" i="146"/>
  <c r="L4498" i="146"/>
  <c r="L4499" i="146"/>
  <c r="L4500" i="146"/>
  <c r="L4501" i="146"/>
  <c r="L4502" i="146"/>
  <c r="L4503" i="146"/>
  <c r="L4504" i="146"/>
  <c r="L4505" i="146"/>
  <c r="L4506" i="146"/>
  <c r="L4507" i="146"/>
  <c r="L4508" i="146"/>
  <c r="L4509" i="146"/>
  <c r="L4510" i="146"/>
  <c r="L4511" i="146"/>
  <c r="L4512" i="146"/>
  <c r="L4513" i="146"/>
  <c r="L4514" i="146"/>
  <c r="L4515" i="146"/>
  <c r="L4516" i="146"/>
  <c r="L4517" i="146"/>
  <c r="L4518" i="146"/>
  <c r="L4519" i="146"/>
  <c r="L4520" i="146"/>
  <c r="L4521" i="146"/>
  <c r="L4522" i="146"/>
  <c r="L4523" i="146"/>
  <c r="L4524" i="146"/>
  <c r="L4525" i="146"/>
  <c r="L4526" i="146"/>
  <c r="L4527" i="146"/>
  <c r="L4528" i="146"/>
  <c r="L4529" i="146"/>
  <c r="L4530" i="146"/>
  <c r="L4531" i="146"/>
  <c r="L4532" i="146"/>
  <c r="L4533" i="146"/>
  <c r="L4534" i="146"/>
  <c r="L4535" i="146"/>
  <c r="L4536" i="146"/>
  <c r="L4537" i="146"/>
  <c r="L4538" i="146"/>
  <c r="L4539" i="146"/>
  <c r="L4540" i="146"/>
  <c r="L4541" i="146"/>
  <c r="L4542" i="146"/>
  <c r="L4543" i="146"/>
  <c r="L4544" i="146"/>
  <c r="L4545" i="146"/>
  <c r="L4546" i="146"/>
  <c r="L4547" i="146"/>
  <c r="L4548" i="146"/>
  <c r="L4549" i="146"/>
  <c r="L4550" i="146"/>
  <c r="L4551" i="146"/>
  <c r="L4552" i="146"/>
  <c r="L4553" i="146"/>
  <c r="L4554" i="146"/>
  <c r="L4555" i="146"/>
  <c r="L4556" i="146"/>
  <c r="L4557" i="146"/>
  <c r="L4558" i="146"/>
  <c r="L4559" i="146"/>
  <c r="L4560" i="146"/>
  <c r="L4561" i="146"/>
  <c r="L4562" i="146"/>
  <c r="L4563" i="146"/>
  <c r="L4564" i="146"/>
  <c r="L4565" i="146"/>
  <c r="L4566" i="146"/>
  <c r="L4567" i="146"/>
  <c r="L4568" i="146"/>
  <c r="L4569" i="146"/>
  <c r="L4570" i="146"/>
  <c r="L4571" i="146"/>
  <c r="L4572" i="146"/>
  <c r="L4573" i="146"/>
  <c r="L4574" i="146"/>
  <c r="L4575" i="146"/>
  <c r="L4576" i="146"/>
  <c r="L4577" i="146"/>
  <c r="L4578" i="146"/>
  <c r="L4579" i="146"/>
  <c r="L4580" i="146"/>
  <c r="L4581" i="146"/>
  <c r="L4582" i="146"/>
  <c r="L4583" i="146"/>
  <c r="L4584" i="146"/>
  <c r="L4585" i="146"/>
  <c r="L4586" i="146"/>
  <c r="L4587" i="146"/>
  <c r="L4588" i="146"/>
  <c r="L4589" i="146"/>
  <c r="L4590" i="146"/>
  <c r="L4591" i="146"/>
  <c r="L4592" i="146"/>
  <c r="L4593" i="146"/>
  <c r="L4594" i="146"/>
  <c r="L4595" i="146"/>
  <c r="L4596" i="146"/>
  <c r="L4597" i="146"/>
  <c r="L4598" i="146"/>
  <c r="L4599" i="146"/>
  <c r="L4600" i="146"/>
  <c r="L4601" i="146"/>
  <c r="L4602" i="146"/>
  <c r="L4603" i="146"/>
  <c r="L4604" i="146"/>
  <c r="L4605" i="146"/>
  <c r="L4606" i="146"/>
  <c r="L4607" i="146"/>
  <c r="L4608" i="146"/>
  <c r="L4609" i="146"/>
  <c r="L4610" i="146"/>
  <c r="L4611" i="146"/>
  <c r="L4612" i="146"/>
  <c r="L4613" i="146"/>
  <c r="L4614" i="146"/>
  <c r="L4615" i="146"/>
  <c r="L4616" i="146"/>
  <c r="L4617" i="146"/>
  <c r="L4618" i="146"/>
  <c r="L4619" i="146"/>
  <c r="L4620" i="146"/>
  <c r="L4621" i="146"/>
  <c r="L4622" i="146"/>
  <c r="L4623" i="146"/>
  <c r="L4624" i="146"/>
  <c r="L4625" i="146"/>
  <c r="L4626" i="146"/>
  <c r="L4627" i="146"/>
  <c r="L4628" i="146"/>
  <c r="L4629" i="146"/>
  <c r="L4630" i="146"/>
  <c r="L4631" i="146"/>
  <c r="L4632" i="146"/>
  <c r="L4633" i="146"/>
  <c r="L4634" i="146"/>
  <c r="L4635" i="146"/>
  <c r="L4636" i="146"/>
  <c r="L4637" i="146"/>
  <c r="L4638" i="146"/>
  <c r="L4639" i="146"/>
  <c r="L4640" i="146"/>
  <c r="L4641" i="146"/>
  <c r="L4642" i="146"/>
  <c r="L4643" i="146"/>
  <c r="L4644" i="146"/>
  <c r="L4645" i="146"/>
  <c r="L4646" i="146"/>
  <c r="L4647" i="146"/>
  <c r="L4648" i="146"/>
  <c r="L4649" i="146"/>
  <c r="L4650" i="146"/>
  <c r="L4651" i="146"/>
  <c r="L4652" i="146"/>
  <c r="L4653" i="146"/>
  <c r="L4654" i="146"/>
  <c r="L4655" i="146"/>
  <c r="L4656" i="146"/>
  <c r="L4657" i="146"/>
  <c r="L4658" i="146"/>
  <c r="L4659" i="146"/>
  <c r="L4660" i="146"/>
  <c r="L4661" i="146"/>
  <c r="L4662" i="146"/>
  <c r="L4663" i="146"/>
  <c r="L4664" i="146"/>
  <c r="L4665" i="146"/>
  <c r="L4666" i="146"/>
  <c r="L4667" i="146"/>
  <c r="L4668" i="146"/>
  <c r="L4669" i="146"/>
  <c r="L4670" i="146"/>
  <c r="L4671" i="146"/>
  <c r="L4672" i="146"/>
  <c r="L4673" i="146"/>
  <c r="L4674" i="146"/>
  <c r="L4675" i="146"/>
  <c r="L4676" i="146"/>
  <c r="L4677" i="146"/>
  <c r="L4678" i="146"/>
  <c r="L4679" i="146"/>
  <c r="L4680" i="146"/>
  <c r="L4681" i="146"/>
  <c r="L4682" i="146"/>
  <c r="L4683" i="146"/>
  <c r="L4684" i="146"/>
  <c r="L4685" i="146"/>
  <c r="L4686" i="146"/>
  <c r="L4687" i="146"/>
  <c r="L4688" i="146"/>
  <c r="L4689" i="146"/>
  <c r="L4690" i="146"/>
  <c r="L4691" i="146"/>
  <c r="L4692" i="146"/>
  <c r="L4693" i="146"/>
  <c r="L4694" i="146"/>
  <c r="L4695" i="146"/>
  <c r="L4696" i="146"/>
  <c r="L4697" i="146"/>
  <c r="L4698" i="146"/>
  <c r="L4699" i="146"/>
  <c r="L4700" i="146"/>
  <c r="L4701" i="146"/>
  <c r="L4702" i="146"/>
  <c r="L4703" i="146"/>
  <c r="L4704" i="146"/>
  <c r="L4705" i="146"/>
  <c r="L4706" i="146"/>
  <c r="L4707" i="146"/>
  <c r="L4708" i="146"/>
  <c r="L4709" i="146"/>
  <c r="L4710" i="146"/>
  <c r="L4711" i="146"/>
  <c r="L4712" i="146"/>
  <c r="L4713" i="146"/>
  <c r="L4714" i="146"/>
  <c r="L4715" i="146"/>
  <c r="L4716" i="146"/>
  <c r="L4717" i="146"/>
  <c r="L4718" i="146"/>
  <c r="L4719" i="146"/>
  <c r="L4720" i="146"/>
  <c r="L4721" i="146"/>
  <c r="L4722" i="146"/>
  <c r="L4723" i="146"/>
  <c r="L4724" i="146"/>
  <c r="L4725" i="146"/>
  <c r="L4726" i="146"/>
  <c r="L4727" i="146"/>
  <c r="L4728" i="146"/>
  <c r="L4729" i="146"/>
  <c r="L4730" i="146"/>
  <c r="L4731" i="146"/>
  <c r="L4732" i="146"/>
  <c r="L4733" i="146"/>
  <c r="L4734" i="146"/>
  <c r="L4735" i="146"/>
  <c r="L4736" i="146"/>
  <c r="L4737" i="146"/>
  <c r="L4738" i="146"/>
  <c r="L4739" i="146"/>
  <c r="L4740" i="146"/>
  <c r="L4741" i="146"/>
  <c r="L4742" i="146"/>
  <c r="L4743" i="146"/>
  <c r="L4744" i="146"/>
  <c r="L4745" i="146"/>
  <c r="L4746" i="146"/>
  <c r="L4747" i="146"/>
  <c r="L4748" i="146"/>
  <c r="L4749" i="146"/>
  <c r="L4750" i="146"/>
  <c r="L4751" i="146"/>
  <c r="L4752" i="146"/>
  <c r="L4753" i="146"/>
  <c r="L4754" i="146"/>
  <c r="L4755" i="146"/>
  <c r="L4756" i="146"/>
  <c r="L4757" i="146"/>
  <c r="L4758" i="146"/>
  <c r="L4759" i="146"/>
  <c r="L4760" i="146"/>
  <c r="L4761" i="146"/>
  <c r="L4762" i="146"/>
  <c r="L4763" i="146"/>
  <c r="L4764" i="146"/>
  <c r="L4765" i="146"/>
  <c r="L4766" i="146"/>
  <c r="L4767" i="146"/>
  <c r="L4768" i="146"/>
  <c r="L4769" i="146"/>
  <c r="L4770" i="146"/>
  <c r="L4771" i="146"/>
  <c r="L4772" i="146"/>
  <c r="L4773" i="146"/>
  <c r="L4774" i="146"/>
  <c r="L4775" i="146"/>
  <c r="L4776" i="146"/>
  <c r="L4777" i="146"/>
  <c r="L4778" i="146"/>
  <c r="L4779" i="146"/>
  <c r="L4780" i="146"/>
  <c r="L4781" i="146"/>
  <c r="L4782" i="146"/>
  <c r="L4783" i="146"/>
  <c r="L4784" i="146"/>
  <c r="L4785" i="146"/>
  <c r="L4786" i="146"/>
  <c r="L4787" i="146"/>
  <c r="L4788" i="146"/>
  <c r="L4789" i="146"/>
  <c r="L4790" i="146"/>
  <c r="L4791" i="146"/>
  <c r="L4792" i="146"/>
  <c r="L4793" i="146"/>
  <c r="L4794" i="146"/>
  <c r="L4795" i="146"/>
  <c r="L4796" i="146"/>
  <c r="L4797" i="146"/>
  <c r="L4798" i="146"/>
  <c r="L4799" i="146"/>
  <c r="L4800" i="146"/>
  <c r="L4801" i="146"/>
  <c r="L4802" i="146"/>
  <c r="L4803" i="146"/>
  <c r="L4804" i="146"/>
  <c r="L4805" i="146"/>
  <c r="L4806" i="146"/>
  <c r="L4807" i="146"/>
  <c r="L4808" i="146"/>
  <c r="L4809" i="146"/>
  <c r="L4810" i="146"/>
  <c r="L4811" i="146"/>
  <c r="L4812" i="146"/>
  <c r="L4813" i="146"/>
  <c r="L4814" i="146"/>
  <c r="L4815" i="146"/>
  <c r="L4816" i="146"/>
  <c r="L4817" i="146"/>
  <c r="L4818" i="146"/>
  <c r="L4819" i="146"/>
  <c r="L4820" i="146"/>
  <c r="L4821" i="146"/>
  <c r="L4822" i="146"/>
  <c r="L4823" i="146"/>
  <c r="L4824" i="146"/>
  <c r="L4825" i="146"/>
  <c r="L4826" i="146"/>
  <c r="L4827" i="146"/>
  <c r="L4828" i="146"/>
  <c r="L4829" i="146"/>
  <c r="L4830" i="146"/>
  <c r="L4831" i="146"/>
  <c r="L4832" i="146"/>
  <c r="L4833" i="146"/>
  <c r="L4834" i="146"/>
  <c r="L4835" i="146"/>
  <c r="L4836" i="146"/>
  <c r="L4837" i="146"/>
  <c r="L4838" i="146"/>
  <c r="L4839" i="146"/>
  <c r="L4840" i="146"/>
  <c r="L4841" i="146"/>
  <c r="L4842" i="146"/>
  <c r="L4843" i="146"/>
  <c r="L4844" i="146"/>
  <c r="L4845" i="146"/>
  <c r="L4846" i="146"/>
  <c r="L4847" i="146"/>
  <c r="L4848" i="146"/>
  <c r="L4849" i="146"/>
  <c r="L4850" i="146"/>
  <c r="L4851" i="146"/>
  <c r="L4852" i="146"/>
  <c r="L4853" i="146"/>
  <c r="L4854" i="146"/>
  <c r="L4855" i="146"/>
  <c r="L4856" i="146"/>
  <c r="L4857" i="146"/>
  <c r="L4858" i="146"/>
  <c r="L4859" i="146"/>
  <c r="L4860" i="146"/>
  <c r="L4861" i="146"/>
  <c r="L4862" i="146"/>
  <c r="L4863" i="146"/>
  <c r="L4864" i="146"/>
  <c r="L4865" i="146"/>
  <c r="L4866" i="146"/>
  <c r="L4867" i="146"/>
  <c r="L4868" i="146"/>
  <c r="L4869" i="146"/>
  <c r="L4870" i="146"/>
  <c r="L4871" i="146"/>
  <c r="L4872" i="146"/>
  <c r="L4873" i="146"/>
  <c r="L4874" i="146"/>
  <c r="L4875" i="146"/>
  <c r="L4876" i="146"/>
  <c r="L4877" i="146"/>
  <c r="L4878" i="146"/>
  <c r="L4879" i="146"/>
  <c r="L4880" i="146"/>
  <c r="L4881" i="146"/>
  <c r="L4882" i="146"/>
  <c r="L4883" i="146"/>
  <c r="L4884" i="146"/>
  <c r="L4885" i="146"/>
  <c r="L4886" i="146"/>
  <c r="L4887" i="146"/>
  <c r="L4888" i="146"/>
  <c r="L4889" i="146"/>
  <c r="L4890" i="146"/>
  <c r="L4891" i="146"/>
  <c r="L4892" i="146"/>
  <c r="L4893" i="146"/>
  <c r="L4894" i="146"/>
  <c r="L4895" i="146"/>
  <c r="L4896" i="146"/>
  <c r="L4897" i="146"/>
  <c r="L4898" i="146"/>
  <c r="L4899" i="146"/>
  <c r="L4900" i="146"/>
  <c r="L4901" i="146"/>
  <c r="L4902" i="146"/>
  <c r="L4903" i="146"/>
  <c r="L4904" i="146"/>
  <c r="L4905" i="146"/>
  <c r="L4906" i="146"/>
  <c r="L4907" i="146"/>
  <c r="L4908" i="146"/>
  <c r="L4909" i="146"/>
  <c r="L4910" i="146"/>
  <c r="L4911" i="146"/>
  <c r="L4912" i="146"/>
  <c r="L4913" i="146"/>
  <c r="L4914" i="146"/>
  <c r="L4915" i="146"/>
  <c r="L4916" i="146"/>
  <c r="L4917" i="146"/>
  <c r="L4918" i="146"/>
  <c r="L4919" i="146"/>
  <c r="L4920" i="146"/>
  <c r="L4921" i="146"/>
  <c r="L4922" i="146"/>
  <c r="L4923" i="146"/>
  <c r="L4924" i="146"/>
  <c r="L4925" i="146"/>
  <c r="L4926" i="146"/>
  <c r="L4927" i="146"/>
  <c r="L4928" i="146"/>
  <c r="L4929" i="146"/>
  <c r="L4930" i="146"/>
  <c r="L4931" i="146"/>
  <c r="L4932" i="146"/>
  <c r="L4933" i="146"/>
  <c r="L4934" i="146"/>
  <c r="L4935" i="146"/>
  <c r="L4936" i="146"/>
  <c r="L4937" i="146"/>
  <c r="L4938" i="146"/>
  <c r="L4939" i="146"/>
  <c r="L4940" i="146"/>
  <c r="L4941" i="146"/>
  <c r="L4942" i="146"/>
  <c r="L4943" i="146"/>
  <c r="L4944" i="146"/>
  <c r="L4945" i="146"/>
  <c r="L4946" i="146"/>
  <c r="L4947" i="146"/>
  <c r="L4948" i="146"/>
  <c r="L4949" i="146"/>
  <c r="L4950" i="146"/>
  <c r="L4951" i="146"/>
  <c r="L4952" i="146"/>
  <c r="L4953" i="146"/>
  <c r="L4954" i="146"/>
  <c r="L4955" i="146"/>
  <c r="L4956" i="146"/>
  <c r="L4957" i="146"/>
  <c r="L4958" i="146"/>
  <c r="L4959" i="146"/>
  <c r="L4960" i="146"/>
  <c r="L4961" i="146"/>
  <c r="L4962" i="146"/>
  <c r="L4963" i="146"/>
  <c r="L4964" i="146"/>
  <c r="L4965" i="146"/>
  <c r="L4966" i="146"/>
  <c r="L4967" i="146"/>
  <c r="L4968" i="146"/>
  <c r="L4969" i="146"/>
  <c r="L4970" i="146"/>
  <c r="L4971" i="146"/>
  <c r="L4972" i="146"/>
  <c r="L4973" i="146"/>
  <c r="L4974" i="146"/>
  <c r="L4975" i="146"/>
  <c r="L4976" i="146"/>
  <c r="L4977" i="146"/>
  <c r="L4978" i="146"/>
  <c r="L4979" i="146"/>
  <c r="L4980" i="146"/>
  <c r="L4981" i="146"/>
  <c r="L4982" i="146"/>
  <c r="L4983" i="146"/>
  <c r="L4984" i="146"/>
  <c r="L4985" i="146"/>
  <c r="L4986" i="146"/>
  <c r="L4987" i="146"/>
  <c r="L4988" i="146"/>
  <c r="L4989" i="146"/>
  <c r="L4990" i="146"/>
  <c r="L4991" i="146"/>
  <c r="L4992" i="146"/>
  <c r="L4993" i="146"/>
  <c r="L4994" i="146"/>
  <c r="L4995" i="146"/>
  <c r="L4996" i="146"/>
  <c r="L4997" i="146"/>
  <c r="L4998" i="146"/>
  <c r="L4999" i="146"/>
  <c r="L5000" i="146"/>
  <c r="L5001" i="146"/>
  <c r="L5002" i="146"/>
  <c r="L5003" i="146"/>
  <c r="L5004" i="146"/>
  <c r="L5005" i="146"/>
  <c r="L5006" i="146"/>
  <c r="L5007" i="146"/>
  <c r="L5008" i="146"/>
  <c r="L5009" i="146"/>
  <c r="L5010" i="146"/>
  <c r="L5011" i="146"/>
  <c r="L5012" i="146"/>
  <c r="L5013" i="146"/>
  <c r="L5014" i="146"/>
  <c r="L5015" i="146"/>
  <c r="L5016" i="146"/>
  <c r="L5017" i="146"/>
  <c r="L5018" i="146"/>
  <c r="L5019" i="146"/>
  <c r="L5020" i="146"/>
  <c r="L5021" i="146"/>
  <c r="L5022" i="146"/>
  <c r="L5023" i="146"/>
  <c r="L5024" i="146"/>
  <c r="L5025" i="146"/>
  <c r="L5026" i="146"/>
  <c r="L5027" i="146"/>
  <c r="L5028" i="146"/>
  <c r="L5029" i="146"/>
  <c r="L5030" i="146"/>
  <c r="L5031" i="146"/>
  <c r="L5032" i="146"/>
  <c r="L5033" i="146"/>
  <c r="L5034" i="146"/>
  <c r="L5035" i="146"/>
  <c r="L5036" i="146"/>
  <c r="L5037" i="146"/>
  <c r="L5038" i="146"/>
  <c r="L5039" i="146"/>
  <c r="L5040" i="146"/>
  <c r="L5041" i="146"/>
  <c r="L5042" i="146"/>
  <c r="L5043" i="146"/>
  <c r="L5044" i="146"/>
  <c r="L5045" i="146"/>
  <c r="L5046" i="146"/>
  <c r="L5047" i="146"/>
  <c r="L5048" i="146"/>
  <c r="L5049" i="146"/>
  <c r="L5050" i="146"/>
  <c r="L5051" i="146"/>
  <c r="L5052" i="146"/>
  <c r="L5053" i="146"/>
  <c r="L5054" i="146"/>
  <c r="L5055" i="146"/>
  <c r="L5056" i="146"/>
  <c r="L5057" i="146"/>
  <c r="L5058" i="146"/>
  <c r="L5059" i="146"/>
  <c r="L5060" i="146"/>
  <c r="L5061" i="146"/>
  <c r="L5062" i="146"/>
  <c r="L5063" i="146"/>
  <c r="L5064" i="146"/>
  <c r="L5065" i="146"/>
  <c r="L5066" i="146"/>
  <c r="L5067" i="146"/>
  <c r="L5068" i="146"/>
  <c r="L5069" i="146"/>
  <c r="L5070" i="146"/>
  <c r="L5071" i="146"/>
  <c r="L5072" i="146"/>
  <c r="L5073" i="146"/>
  <c r="L5074" i="146"/>
  <c r="L5075" i="146"/>
  <c r="L5076" i="146"/>
  <c r="L5077" i="146"/>
  <c r="L5078" i="146"/>
  <c r="L5079" i="146"/>
  <c r="L5080" i="146"/>
  <c r="L5081" i="146"/>
  <c r="L5082" i="146"/>
  <c r="L5083" i="146"/>
  <c r="L5084" i="146"/>
  <c r="L5085" i="146"/>
  <c r="L5086" i="146"/>
  <c r="L5087" i="146"/>
  <c r="L5088" i="146"/>
  <c r="L5089" i="146"/>
  <c r="L5090" i="146"/>
  <c r="L5091" i="146"/>
  <c r="L5092" i="146"/>
  <c r="L5093" i="146"/>
  <c r="L5094" i="146"/>
  <c r="L5095" i="146"/>
  <c r="L5096" i="146"/>
  <c r="L5097" i="146"/>
  <c r="L5098" i="146"/>
  <c r="L5099" i="146"/>
  <c r="L5100" i="146"/>
  <c r="L5101" i="146"/>
  <c r="L5102" i="146"/>
  <c r="L5103" i="146"/>
  <c r="L5104" i="146"/>
  <c r="L5105" i="146"/>
  <c r="L5106" i="146"/>
  <c r="L5107" i="146"/>
  <c r="L5108" i="146"/>
  <c r="L5109" i="146"/>
  <c r="L5110" i="146"/>
  <c r="L5111" i="146"/>
  <c r="L5112" i="146"/>
  <c r="L5113" i="146"/>
  <c r="L5114" i="146"/>
  <c r="L5115" i="146"/>
  <c r="L5116" i="146"/>
  <c r="L5117" i="146"/>
  <c r="L5118" i="146"/>
  <c r="L5119" i="146"/>
  <c r="L5120" i="146"/>
  <c r="L5121" i="146"/>
  <c r="L5122" i="146"/>
  <c r="L5123" i="146"/>
  <c r="L5124" i="146"/>
  <c r="L5125" i="146"/>
  <c r="L5126" i="146"/>
  <c r="L5127" i="146"/>
  <c r="L5128" i="146"/>
  <c r="L5129" i="146"/>
  <c r="L5130" i="146"/>
  <c r="L5131" i="146"/>
  <c r="L5132" i="146"/>
  <c r="L5133" i="146"/>
  <c r="L5134" i="146"/>
  <c r="L5135" i="146"/>
  <c r="L5136" i="146"/>
  <c r="L5137" i="146"/>
  <c r="L5138" i="146"/>
  <c r="L5139" i="146"/>
  <c r="L5140" i="146"/>
  <c r="L5141" i="146"/>
  <c r="L5142" i="146"/>
  <c r="L5143" i="146"/>
  <c r="L5144" i="146"/>
  <c r="L5145" i="146"/>
  <c r="L5146" i="146"/>
  <c r="L5147" i="146"/>
  <c r="L5148" i="146"/>
  <c r="L5149" i="146"/>
  <c r="L5150" i="146"/>
  <c r="L5151" i="146"/>
  <c r="L5152" i="146"/>
  <c r="L5153" i="146"/>
  <c r="L5154" i="146"/>
  <c r="L5155" i="146"/>
  <c r="L5156" i="146"/>
  <c r="L5157" i="146"/>
  <c r="L5158" i="146"/>
  <c r="L5159" i="146"/>
  <c r="L5160" i="146"/>
  <c r="L5161" i="146"/>
  <c r="L5162" i="146"/>
  <c r="L5163" i="146"/>
  <c r="L5164" i="146"/>
  <c r="L5165" i="146"/>
  <c r="L5166" i="146"/>
  <c r="L5167" i="146"/>
  <c r="L5168" i="146"/>
  <c r="L5169" i="146"/>
  <c r="L5170" i="146"/>
  <c r="L5171" i="146"/>
  <c r="L5172" i="146"/>
  <c r="L5173" i="146"/>
  <c r="L5174" i="146"/>
  <c r="L5175" i="146"/>
  <c r="L5176" i="146"/>
  <c r="L5177" i="146"/>
  <c r="L5178" i="146"/>
  <c r="L5179" i="146"/>
  <c r="L5180" i="146"/>
  <c r="L5181" i="146"/>
  <c r="L5182" i="146"/>
  <c r="L5183" i="146"/>
  <c r="L5184" i="146"/>
  <c r="L5185" i="146"/>
  <c r="L5186" i="146"/>
  <c r="L5187" i="146"/>
  <c r="L5188" i="146"/>
  <c r="L5189" i="146"/>
  <c r="L5190" i="146"/>
  <c r="L5191" i="146"/>
  <c r="L5192" i="146"/>
  <c r="L5193" i="146"/>
  <c r="L5194" i="146"/>
  <c r="L5195" i="146"/>
  <c r="L5196" i="146"/>
  <c r="L5197" i="146"/>
  <c r="L5198" i="146"/>
  <c r="L5199" i="146"/>
  <c r="L5200" i="146"/>
  <c r="L5201" i="146"/>
  <c r="L5202" i="146"/>
  <c r="L5203" i="146"/>
  <c r="L5204" i="146"/>
  <c r="L5205" i="146"/>
  <c r="L5206" i="146"/>
  <c r="L5207" i="146"/>
  <c r="L5208" i="146"/>
  <c r="L5209" i="146"/>
  <c r="L5210" i="146"/>
  <c r="L5211" i="146"/>
  <c r="L5212" i="146"/>
  <c r="L5213" i="146"/>
  <c r="L5214" i="146"/>
  <c r="L5215" i="146"/>
  <c r="L5216" i="146"/>
  <c r="L5217" i="146"/>
  <c r="L5218" i="146"/>
  <c r="L5219" i="146"/>
  <c r="L5220" i="146"/>
  <c r="L5221" i="146"/>
  <c r="L5222" i="146"/>
  <c r="L5223" i="146"/>
  <c r="L5224" i="146"/>
  <c r="L5225" i="146"/>
  <c r="L5226" i="146"/>
  <c r="L5227" i="146"/>
  <c r="L5228" i="146"/>
  <c r="L5229" i="146"/>
  <c r="L5230" i="146"/>
  <c r="L5231" i="146"/>
  <c r="L5232" i="146"/>
  <c r="L5233" i="146"/>
  <c r="L5234" i="146"/>
  <c r="L5235" i="146"/>
  <c r="L5236" i="146"/>
  <c r="L5237" i="146"/>
  <c r="L5238" i="146"/>
  <c r="L5239" i="146"/>
  <c r="L5240" i="146"/>
  <c r="L5241" i="146"/>
  <c r="L5242" i="146"/>
  <c r="L5243" i="146"/>
  <c r="L5244" i="146"/>
  <c r="L5245" i="146"/>
  <c r="L5246" i="146"/>
  <c r="L5247" i="146"/>
  <c r="L5248" i="146"/>
  <c r="L5249" i="146"/>
  <c r="L5250" i="146"/>
  <c r="L5251" i="146"/>
  <c r="L5252" i="146"/>
  <c r="L5253" i="146"/>
  <c r="L5254" i="146"/>
  <c r="L5255" i="146"/>
  <c r="L5256" i="146"/>
  <c r="L5257" i="146"/>
  <c r="L5258" i="146"/>
  <c r="L5259" i="146"/>
  <c r="L5260" i="146"/>
  <c r="L5261" i="146"/>
  <c r="L5262" i="146"/>
  <c r="L5263" i="146"/>
  <c r="L5264" i="146"/>
  <c r="L5265" i="146"/>
  <c r="L5266" i="146"/>
  <c r="L5267" i="146"/>
  <c r="L5268" i="146"/>
  <c r="L5269" i="146"/>
  <c r="L5270" i="146"/>
  <c r="L5271" i="146"/>
  <c r="L5272" i="146"/>
  <c r="L5273" i="146"/>
  <c r="L5274" i="146"/>
  <c r="L5275" i="146"/>
  <c r="L5276" i="146"/>
  <c r="L5277" i="146"/>
  <c r="L5278" i="146"/>
  <c r="L5279" i="146"/>
  <c r="L5280" i="146"/>
  <c r="L5281" i="146"/>
  <c r="L5282" i="146"/>
  <c r="L5283" i="146"/>
  <c r="L5284" i="146"/>
  <c r="L5285" i="146"/>
  <c r="L5286" i="146"/>
  <c r="L5287" i="146"/>
  <c r="L5288" i="146"/>
  <c r="L5289" i="146"/>
  <c r="L5290" i="146"/>
  <c r="L5291" i="146"/>
  <c r="L5292" i="146"/>
  <c r="L5293" i="146"/>
  <c r="L5294" i="146"/>
  <c r="L5295" i="146"/>
  <c r="L5296" i="146"/>
  <c r="L5297" i="146"/>
  <c r="L5298" i="146"/>
  <c r="L5299" i="146"/>
  <c r="L5300" i="146"/>
  <c r="L5301" i="146"/>
  <c r="L5302" i="146"/>
  <c r="L5303" i="146"/>
  <c r="L5304" i="146"/>
  <c r="L5305" i="146"/>
  <c r="L5306" i="146"/>
  <c r="L5307" i="146"/>
  <c r="L5308" i="146"/>
  <c r="L5309" i="146"/>
  <c r="L5310" i="146"/>
  <c r="L5311" i="146"/>
  <c r="L5312" i="146"/>
  <c r="L5313" i="146"/>
  <c r="L5314" i="146"/>
  <c r="L5315" i="146"/>
  <c r="L5316" i="146"/>
  <c r="L5317" i="146"/>
  <c r="L5318" i="146"/>
  <c r="L5319" i="146"/>
  <c r="L5320" i="146"/>
  <c r="L5321" i="146"/>
  <c r="L5322" i="146"/>
  <c r="L5323" i="146"/>
  <c r="L5324" i="146"/>
  <c r="L5325" i="146"/>
  <c r="L5326" i="146"/>
  <c r="L5327" i="146"/>
  <c r="L5328" i="146"/>
  <c r="L5329" i="146"/>
  <c r="L5330" i="146"/>
  <c r="L5331" i="146"/>
  <c r="L5332" i="146"/>
  <c r="L5333" i="146"/>
  <c r="L5334" i="146"/>
  <c r="L5335" i="146"/>
  <c r="L5336" i="146"/>
  <c r="L5337" i="146"/>
  <c r="L5338" i="146"/>
  <c r="L5339" i="146"/>
  <c r="L5340" i="146"/>
  <c r="L5341" i="146"/>
  <c r="L5342" i="146"/>
  <c r="L5343" i="146"/>
  <c r="L5344" i="146"/>
  <c r="L5345" i="146"/>
  <c r="L5346" i="146"/>
  <c r="L5347" i="146"/>
  <c r="L5348" i="146"/>
  <c r="L5349" i="146"/>
  <c r="L5350" i="146"/>
  <c r="L5351" i="146"/>
  <c r="L5352" i="146"/>
  <c r="L5353" i="146"/>
  <c r="L5354" i="146"/>
  <c r="L5355" i="146"/>
  <c r="L5356" i="146"/>
  <c r="L5357" i="146"/>
  <c r="L5358" i="146"/>
  <c r="L5359" i="146"/>
  <c r="L5360" i="146"/>
  <c r="L5361" i="146"/>
  <c r="L5362" i="146"/>
  <c r="L5363" i="146"/>
  <c r="L5364" i="146"/>
  <c r="L5365" i="146"/>
  <c r="L5366" i="146"/>
  <c r="L5367" i="146"/>
  <c r="L5368" i="146"/>
  <c r="L5369" i="146"/>
  <c r="L5370" i="146"/>
  <c r="L5371" i="146"/>
  <c r="L5372" i="146"/>
  <c r="L5373" i="146"/>
  <c r="L5374" i="146"/>
  <c r="L5375" i="146"/>
  <c r="L5376" i="146"/>
  <c r="L5377" i="146"/>
  <c r="L5378" i="146"/>
  <c r="L5379" i="146"/>
  <c r="L5380" i="146"/>
  <c r="L5381" i="146"/>
  <c r="L5382" i="146"/>
  <c r="L5383" i="146"/>
  <c r="L5384" i="146"/>
  <c r="L5385" i="146"/>
  <c r="L5386" i="146"/>
  <c r="L5387" i="146"/>
  <c r="L5388" i="146"/>
  <c r="L5389" i="146"/>
  <c r="L5390" i="146"/>
  <c r="L5391" i="146"/>
  <c r="L5392" i="146"/>
  <c r="L5393" i="146"/>
  <c r="L5394" i="146"/>
  <c r="L5395" i="146"/>
  <c r="L5396" i="146"/>
  <c r="L5397" i="146"/>
  <c r="L5398" i="146"/>
  <c r="L5399" i="146"/>
  <c r="L5400" i="146"/>
  <c r="L5401" i="146"/>
  <c r="L5402" i="146"/>
  <c r="L5403" i="146"/>
  <c r="L5404" i="146"/>
  <c r="L5405" i="146"/>
  <c r="L5406" i="146"/>
  <c r="L5407" i="146"/>
  <c r="L5408" i="146"/>
  <c r="L5409" i="146"/>
  <c r="L5410" i="146"/>
  <c r="L5411" i="146"/>
  <c r="L5412" i="146"/>
  <c r="L5413" i="146"/>
  <c r="L5414" i="146"/>
  <c r="L5415" i="146"/>
  <c r="L5416" i="146"/>
  <c r="L5417" i="146"/>
  <c r="L5418" i="146"/>
  <c r="L5419" i="146"/>
  <c r="L5420" i="146"/>
  <c r="L5421" i="146"/>
  <c r="L5422" i="146"/>
  <c r="L5423" i="146"/>
  <c r="L5424" i="146"/>
  <c r="L5425" i="146"/>
  <c r="L5426" i="146"/>
  <c r="L5427" i="146"/>
  <c r="L5428" i="146"/>
  <c r="L5429" i="146"/>
  <c r="L5430" i="146"/>
  <c r="L5431" i="146"/>
  <c r="L5432" i="146"/>
  <c r="L5433" i="146"/>
  <c r="L5434" i="146"/>
  <c r="L5435" i="146"/>
  <c r="L5436" i="146"/>
  <c r="L5437" i="146"/>
  <c r="L5438" i="146"/>
  <c r="L5439" i="146"/>
  <c r="L5440" i="146"/>
  <c r="L5441" i="146"/>
  <c r="L5442" i="146"/>
  <c r="L5443" i="146"/>
  <c r="L5444" i="146"/>
  <c r="L5445" i="146"/>
  <c r="L5446" i="146"/>
  <c r="L5447" i="146"/>
  <c r="L5448" i="146"/>
  <c r="L5449" i="146"/>
  <c r="L5450" i="146"/>
  <c r="L5451" i="146"/>
  <c r="L5452" i="146"/>
  <c r="L5453" i="146"/>
  <c r="L5454" i="146"/>
  <c r="L5455" i="146"/>
  <c r="L5456" i="146"/>
  <c r="L5457" i="146"/>
  <c r="L5458" i="146"/>
  <c r="L5459" i="146"/>
  <c r="L5460" i="146"/>
  <c r="L5461" i="146"/>
  <c r="L5462" i="146"/>
  <c r="L5463" i="146"/>
  <c r="L5464" i="146"/>
  <c r="L5465" i="146"/>
  <c r="L5466" i="146"/>
  <c r="L5467" i="146"/>
  <c r="L5468" i="146"/>
  <c r="L5469" i="146"/>
  <c r="L5470" i="146"/>
  <c r="L5471" i="146"/>
  <c r="L5472" i="146"/>
  <c r="L5473" i="146"/>
  <c r="L5474" i="146"/>
  <c r="L5475" i="146"/>
  <c r="L5476" i="146"/>
  <c r="L5477" i="146"/>
  <c r="L5478" i="146"/>
  <c r="L5479" i="146"/>
  <c r="L5480" i="146"/>
  <c r="L5481" i="146"/>
  <c r="L5482" i="146"/>
  <c r="L5483" i="146"/>
  <c r="L5484" i="146"/>
  <c r="L5485" i="146"/>
  <c r="L5486" i="146"/>
  <c r="L5487" i="146"/>
  <c r="L5488" i="146"/>
  <c r="L5489" i="146"/>
  <c r="L5490" i="146"/>
  <c r="L5491" i="146"/>
  <c r="L5492" i="146"/>
  <c r="L5493" i="146"/>
  <c r="L5494" i="146"/>
  <c r="L5495" i="146"/>
  <c r="L5496" i="146"/>
  <c r="L5497" i="146"/>
  <c r="L5498" i="146"/>
  <c r="L5499" i="146"/>
  <c r="L5500" i="146"/>
  <c r="L5501" i="146"/>
  <c r="L5502" i="146"/>
  <c r="L5503" i="146"/>
  <c r="L5504" i="146"/>
  <c r="L5505" i="146"/>
  <c r="L5506" i="146"/>
  <c r="L5507" i="146"/>
  <c r="L5508" i="146"/>
  <c r="L5509" i="146"/>
  <c r="L5510" i="146"/>
  <c r="L5511" i="146"/>
  <c r="L5512" i="146"/>
  <c r="L5513" i="146"/>
  <c r="L5514" i="146"/>
  <c r="L5515" i="146"/>
  <c r="L5516" i="146"/>
  <c r="L5517" i="146"/>
  <c r="L5518" i="146"/>
  <c r="L5519" i="146"/>
  <c r="L5520" i="146"/>
  <c r="L5521" i="146"/>
  <c r="L5522" i="146"/>
  <c r="L5523" i="146"/>
  <c r="L5524" i="146"/>
  <c r="L5525" i="146"/>
  <c r="L5526" i="146"/>
  <c r="L5527" i="146"/>
  <c r="L5528" i="146"/>
  <c r="L5529" i="146"/>
  <c r="L5530" i="146"/>
  <c r="L5531" i="146"/>
  <c r="L5532" i="146"/>
  <c r="L5533" i="146"/>
  <c r="L5534" i="146"/>
  <c r="L5535" i="146"/>
  <c r="L5536" i="146"/>
  <c r="L5537" i="146"/>
  <c r="L5538" i="146"/>
  <c r="L5539" i="146"/>
  <c r="L5540" i="146"/>
  <c r="L5541" i="146"/>
  <c r="L5542" i="146"/>
  <c r="L5543" i="146"/>
  <c r="L5544" i="146"/>
  <c r="L5545" i="146"/>
  <c r="L5546" i="146"/>
  <c r="L5547" i="146"/>
  <c r="L5548" i="146"/>
  <c r="L5549" i="146"/>
  <c r="L5550" i="146"/>
  <c r="L5551" i="146"/>
  <c r="L5552" i="146"/>
  <c r="L5553" i="146"/>
  <c r="L5554" i="146"/>
  <c r="L5555" i="146"/>
  <c r="L5556" i="146"/>
  <c r="L5557" i="146"/>
  <c r="L5558" i="146"/>
  <c r="L5559" i="146"/>
  <c r="L5560" i="146"/>
  <c r="L5561" i="146"/>
  <c r="L5562" i="146"/>
  <c r="L5563" i="146"/>
  <c r="L5564" i="146"/>
  <c r="L5565" i="146"/>
  <c r="L5566" i="146"/>
  <c r="L5567" i="146"/>
  <c r="L5568" i="146"/>
  <c r="L5569" i="146"/>
  <c r="L5570" i="146"/>
  <c r="L5571" i="146"/>
  <c r="L5572" i="146"/>
  <c r="L5573" i="146"/>
  <c r="L5574" i="146"/>
  <c r="L5575" i="146"/>
  <c r="L5576" i="146"/>
  <c r="L5577" i="146"/>
  <c r="L5578" i="146"/>
  <c r="L5579" i="146"/>
  <c r="L5580" i="146"/>
  <c r="L5581" i="146"/>
  <c r="L5582" i="146"/>
  <c r="L5583" i="146"/>
  <c r="L5584" i="146"/>
  <c r="L5585" i="146"/>
  <c r="L5586" i="146"/>
  <c r="L5587" i="146"/>
  <c r="L5588" i="146"/>
  <c r="L5589" i="146"/>
  <c r="L5590" i="146"/>
  <c r="L5591" i="146"/>
  <c r="L5592" i="146"/>
  <c r="L5593" i="146"/>
  <c r="L5594" i="146"/>
  <c r="L5595" i="146"/>
  <c r="L5596" i="146"/>
  <c r="L5597" i="146"/>
  <c r="L5598" i="146"/>
  <c r="L5599" i="146"/>
  <c r="L5600" i="146"/>
  <c r="L5601" i="146"/>
  <c r="L5602" i="146"/>
  <c r="L5603" i="146"/>
  <c r="L5604" i="146"/>
  <c r="L5605" i="146"/>
  <c r="L5606" i="146"/>
  <c r="L5607" i="146"/>
  <c r="L5608" i="146"/>
  <c r="L5609" i="146"/>
  <c r="L5610" i="146"/>
  <c r="L5611" i="146"/>
  <c r="L5612" i="146"/>
  <c r="L5613" i="146"/>
  <c r="L5614" i="146"/>
  <c r="L5615" i="146"/>
  <c r="L5616" i="146"/>
  <c r="L5617" i="146"/>
  <c r="L5618" i="146"/>
  <c r="L5619" i="146"/>
  <c r="L5620" i="146"/>
  <c r="L5621" i="146"/>
  <c r="L5622" i="146"/>
  <c r="L5623" i="146"/>
  <c r="L5624" i="146"/>
  <c r="L5625" i="146"/>
  <c r="L5626" i="146"/>
  <c r="L5627" i="146"/>
  <c r="L5628" i="146"/>
  <c r="L5629" i="146"/>
  <c r="L5630" i="146"/>
  <c r="L5631" i="146"/>
  <c r="L5632" i="146"/>
  <c r="L5633" i="146"/>
  <c r="L5634" i="146"/>
  <c r="L5635" i="146"/>
  <c r="L5636" i="146"/>
  <c r="L5637" i="146"/>
  <c r="L5638" i="146"/>
  <c r="L5639" i="146"/>
  <c r="L5640" i="146"/>
  <c r="L5641" i="146"/>
  <c r="L5642" i="146"/>
  <c r="L5643" i="146"/>
  <c r="L5644" i="146"/>
  <c r="L5645" i="146"/>
  <c r="L5646" i="146"/>
  <c r="L5647" i="146"/>
  <c r="L5648" i="146"/>
  <c r="L5649" i="146"/>
  <c r="L5650" i="146"/>
  <c r="L5651" i="146"/>
  <c r="L5652" i="146"/>
  <c r="L5653" i="146"/>
  <c r="L5654" i="146"/>
  <c r="L5655" i="146"/>
  <c r="L5656" i="146"/>
  <c r="L5657" i="146"/>
  <c r="L5658" i="146"/>
  <c r="L5659" i="146"/>
  <c r="L5660" i="146"/>
  <c r="L5661" i="146"/>
  <c r="L5662" i="146"/>
  <c r="L5663" i="146"/>
  <c r="L5664" i="146"/>
  <c r="L5665" i="146"/>
  <c r="L5666" i="146"/>
  <c r="L5667" i="146"/>
  <c r="L5668" i="146"/>
  <c r="L5669" i="146"/>
  <c r="L5670" i="146"/>
  <c r="L5671" i="146"/>
  <c r="L5672" i="146"/>
  <c r="L5673" i="146"/>
  <c r="L5674" i="146"/>
  <c r="L5675" i="146"/>
  <c r="L5676" i="146"/>
  <c r="L5677" i="146"/>
  <c r="L5678" i="146"/>
  <c r="L5679" i="146"/>
  <c r="L5680" i="146"/>
  <c r="L5681" i="146"/>
  <c r="L5682" i="146"/>
  <c r="L5683" i="146"/>
  <c r="L5684" i="146"/>
  <c r="L5685" i="146"/>
  <c r="L5686" i="146"/>
  <c r="L5687" i="146"/>
  <c r="L5688" i="146"/>
  <c r="L5689" i="146"/>
  <c r="L5690" i="146"/>
  <c r="L5691" i="146"/>
  <c r="L5692" i="146"/>
  <c r="L5693" i="146"/>
  <c r="L5694" i="146"/>
  <c r="L5695" i="146"/>
  <c r="L5696" i="146"/>
  <c r="L5697" i="146"/>
  <c r="L5698" i="146"/>
  <c r="L5699" i="146"/>
  <c r="L5700" i="146"/>
  <c r="L5701" i="146"/>
  <c r="L5702" i="146"/>
  <c r="L5703" i="146"/>
  <c r="L5704" i="146"/>
  <c r="L5705" i="146"/>
  <c r="L5706" i="146"/>
  <c r="L5707" i="146"/>
  <c r="L5708" i="146"/>
  <c r="L5709" i="146"/>
  <c r="L5710" i="146"/>
  <c r="L5711" i="146"/>
  <c r="L5712" i="146"/>
  <c r="L5713" i="146"/>
  <c r="L5714" i="146"/>
  <c r="L5715" i="146"/>
  <c r="L5716" i="146"/>
  <c r="L5717" i="146"/>
  <c r="L5718" i="146"/>
  <c r="L5719" i="146"/>
  <c r="L5720" i="146"/>
  <c r="L5721" i="146"/>
  <c r="L5722" i="146"/>
  <c r="L5723" i="146"/>
  <c r="L5724" i="146"/>
  <c r="L5725" i="146"/>
  <c r="L5726" i="146"/>
  <c r="L5727" i="146"/>
  <c r="L5728" i="146"/>
  <c r="L5729" i="146"/>
  <c r="L5730" i="146"/>
  <c r="L5731" i="146"/>
  <c r="L5732" i="146"/>
  <c r="L5733" i="146"/>
  <c r="L5734" i="146"/>
  <c r="L5735" i="146"/>
  <c r="L5736" i="146"/>
  <c r="L5737" i="146"/>
  <c r="L5738" i="146"/>
  <c r="L5739" i="146"/>
  <c r="L5740" i="146"/>
  <c r="L5741" i="146"/>
  <c r="L5742" i="146"/>
  <c r="L5743" i="146"/>
  <c r="L5744" i="146"/>
  <c r="L5745" i="146"/>
  <c r="L5746" i="146"/>
  <c r="L5747" i="146"/>
  <c r="L5748" i="146"/>
  <c r="L5749" i="146"/>
  <c r="L5750" i="146"/>
  <c r="L5751" i="146"/>
  <c r="L5752" i="146"/>
  <c r="L5753" i="146"/>
  <c r="L5754" i="146"/>
  <c r="L5755" i="146"/>
  <c r="L5756" i="146"/>
  <c r="L5757" i="146"/>
  <c r="L5758" i="146"/>
  <c r="L5759" i="146"/>
  <c r="L5760" i="146"/>
  <c r="L5761" i="146"/>
  <c r="L5762" i="146"/>
  <c r="L5763" i="146"/>
  <c r="L5764" i="146"/>
  <c r="L5765" i="146"/>
  <c r="L5766" i="146"/>
  <c r="L5767" i="146"/>
  <c r="L5768" i="146"/>
  <c r="L5769" i="146"/>
  <c r="L5770" i="146"/>
  <c r="L5771" i="146"/>
  <c r="L5772" i="146"/>
  <c r="L5773" i="146"/>
  <c r="L5774" i="146"/>
  <c r="L5775" i="146"/>
  <c r="L5776" i="146"/>
  <c r="L5777" i="146"/>
  <c r="L5778" i="146"/>
  <c r="L5779" i="146"/>
  <c r="L5780" i="146"/>
  <c r="L5781" i="146"/>
  <c r="L5782" i="146"/>
  <c r="L5783" i="146"/>
  <c r="L5784" i="146"/>
  <c r="L5785" i="146"/>
  <c r="L5786" i="146"/>
  <c r="L5787" i="146"/>
  <c r="L5788" i="146"/>
  <c r="L5789" i="146"/>
  <c r="L5790" i="146"/>
  <c r="L5791" i="146"/>
  <c r="L5792" i="146"/>
  <c r="L5793" i="146"/>
  <c r="L5794" i="146"/>
  <c r="L5795" i="146"/>
  <c r="L5796" i="146"/>
  <c r="L5797" i="146"/>
  <c r="L5798" i="146"/>
  <c r="L5799" i="146"/>
  <c r="L5800" i="146"/>
  <c r="L5801" i="146"/>
  <c r="L5802" i="146"/>
  <c r="L5803" i="146"/>
  <c r="L5804" i="146"/>
  <c r="L5805" i="146"/>
  <c r="L5806" i="146"/>
  <c r="L5807" i="146"/>
  <c r="L5808" i="146"/>
  <c r="L5809" i="146"/>
  <c r="L5810" i="146"/>
  <c r="L5811" i="146"/>
  <c r="L5812" i="146"/>
  <c r="L5813" i="146"/>
  <c r="L5814" i="146"/>
  <c r="L5815" i="146"/>
  <c r="L5816" i="146"/>
  <c r="L5817" i="146"/>
  <c r="L5818" i="146"/>
  <c r="L5819" i="146"/>
  <c r="L5820" i="146"/>
  <c r="L5821" i="146"/>
  <c r="L5822" i="146"/>
  <c r="L5823" i="146"/>
  <c r="L5824" i="146"/>
  <c r="L5825" i="146"/>
  <c r="L5826" i="146"/>
  <c r="L5827" i="146"/>
  <c r="L5828" i="146"/>
  <c r="L5829" i="146"/>
  <c r="L5830" i="146"/>
  <c r="L5831" i="146"/>
  <c r="L5832" i="146"/>
  <c r="L5833" i="146"/>
  <c r="L5834" i="146"/>
  <c r="L5835" i="146"/>
  <c r="L5836" i="146"/>
  <c r="L5837" i="146"/>
  <c r="L5838" i="146"/>
  <c r="L5839" i="146"/>
  <c r="L5840" i="146"/>
  <c r="L5841" i="146"/>
  <c r="L5842" i="146"/>
  <c r="L5843" i="146"/>
  <c r="L5844" i="146"/>
  <c r="L5845" i="146"/>
  <c r="L5846" i="146"/>
  <c r="L5847" i="146"/>
  <c r="L5848" i="146"/>
  <c r="L5849" i="146"/>
  <c r="L5850" i="146"/>
  <c r="L5851" i="146"/>
  <c r="L5852" i="146"/>
  <c r="L5853" i="146"/>
  <c r="L5854" i="146"/>
  <c r="L5855" i="146"/>
  <c r="L5856" i="146"/>
  <c r="L5857" i="146"/>
  <c r="L5858" i="146"/>
  <c r="L5859" i="146"/>
  <c r="L5860" i="146"/>
  <c r="L5861" i="146"/>
  <c r="L5862" i="146"/>
  <c r="L5863" i="146"/>
  <c r="L5864" i="146"/>
  <c r="L5865" i="146"/>
  <c r="L5866" i="146"/>
  <c r="L5867" i="146"/>
  <c r="L5868" i="146"/>
  <c r="L5869" i="146"/>
  <c r="L5870" i="146"/>
  <c r="L5871" i="146"/>
  <c r="L5872" i="146"/>
  <c r="L5873" i="146"/>
  <c r="L5874" i="146"/>
  <c r="L5875" i="146"/>
  <c r="L5876" i="146"/>
  <c r="L5877" i="146"/>
  <c r="L5878" i="146"/>
  <c r="L5879" i="146"/>
  <c r="L5880" i="146"/>
  <c r="L5881" i="146"/>
  <c r="L5882" i="146"/>
  <c r="L5883" i="146"/>
  <c r="L5884" i="146"/>
  <c r="L5885" i="146"/>
  <c r="L5886" i="146"/>
  <c r="L5887" i="146"/>
  <c r="L5888" i="146"/>
  <c r="L5889" i="146"/>
  <c r="L5890" i="146"/>
  <c r="L5891" i="146"/>
  <c r="L5892" i="146"/>
  <c r="L5893" i="146"/>
  <c r="L5894" i="146"/>
  <c r="L5895" i="146"/>
  <c r="L5896" i="146"/>
  <c r="L5897" i="146"/>
  <c r="L5898" i="146"/>
  <c r="L5899" i="146"/>
  <c r="L5900" i="146"/>
  <c r="L5901" i="146"/>
  <c r="L5902" i="146"/>
  <c r="L5903" i="146"/>
  <c r="L5904" i="146"/>
  <c r="L5905" i="146"/>
  <c r="L5906" i="146"/>
  <c r="L5907" i="146"/>
  <c r="L5908" i="146"/>
  <c r="L5909" i="146"/>
  <c r="L5910" i="146"/>
  <c r="L5911" i="146"/>
  <c r="L5912" i="146"/>
  <c r="L5913" i="146"/>
  <c r="L5914" i="146"/>
  <c r="L5915" i="146"/>
  <c r="L5916" i="146"/>
  <c r="L5917" i="146"/>
  <c r="L5918" i="146"/>
  <c r="L5919" i="146"/>
  <c r="L5920" i="146"/>
  <c r="L5921" i="146"/>
  <c r="L5922" i="146"/>
  <c r="L5923" i="146"/>
  <c r="L5924" i="146"/>
  <c r="L5925" i="146"/>
  <c r="L5926" i="146"/>
  <c r="L5927" i="146"/>
  <c r="L5928" i="146"/>
  <c r="L5929" i="146"/>
  <c r="L5930" i="146"/>
  <c r="L5931" i="146"/>
  <c r="L5932" i="146"/>
  <c r="L5933" i="146"/>
  <c r="L5934" i="146"/>
  <c r="L5935" i="146"/>
  <c r="L5936" i="146"/>
  <c r="L5937" i="146"/>
  <c r="L5938" i="146"/>
  <c r="L5939" i="146"/>
  <c r="L5940" i="146"/>
  <c r="L5941" i="146"/>
  <c r="L5942" i="146"/>
  <c r="L5943" i="146"/>
  <c r="L5944" i="146"/>
  <c r="L5945" i="146"/>
  <c r="L5946" i="146"/>
  <c r="L5947" i="146"/>
  <c r="L5948" i="146"/>
  <c r="L5949" i="146"/>
  <c r="L5950" i="146"/>
  <c r="L5951" i="146"/>
  <c r="L5952" i="146"/>
  <c r="L5953" i="146"/>
  <c r="L5954" i="146"/>
  <c r="L5955" i="146"/>
  <c r="L5956" i="146"/>
  <c r="L5957" i="146"/>
  <c r="L5958" i="146"/>
  <c r="L5959" i="146"/>
  <c r="L5960" i="146"/>
  <c r="L5961" i="146"/>
  <c r="L5962" i="146"/>
  <c r="L5963" i="146"/>
  <c r="L5964" i="146"/>
  <c r="L5965" i="146"/>
  <c r="L5966" i="146"/>
  <c r="L5967" i="146"/>
  <c r="L5968" i="146"/>
  <c r="L5969" i="146"/>
  <c r="L5970" i="146"/>
  <c r="L5971" i="146"/>
  <c r="L5972" i="146"/>
  <c r="L5973" i="146"/>
  <c r="L5974" i="146"/>
  <c r="L5975" i="146"/>
  <c r="L5976" i="146"/>
  <c r="L5977" i="146"/>
  <c r="L5978" i="146"/>
  <c r="L5979" i="146"/>
  <c r="L5980" i="146"/>
  <c r="L5981" i="146"/>
  <c r="L5982" i="146"/>
  <c r="L5983" i="146"/>
  <c r="L5984" i="146"/>
  <c r="L5985" i="146"/>
  <c r="L5986" i="146"/>
  <c r="L5987" i="146"/>
  <c r="L5988" i="146"/>
  <c r="L5989" i="146"/>
  <c r="L5990" i="146"/>
  <c r="L5991" i="146"/>
  <c r="L5992" i="146"/>
  <c r="L5993" i="146"/>
  <c r="L5994" i="146"/>
  <c r="L5995" i="146"/>
  <c r="L5996" i="146"/>
  <c r="L5997" i="146"/>
  <c r="L5998" i="146"/>
  <c r="L5999" i="146"/>
  <c r="L6000" i="146"/>
  <c r="L6001" i="146"/>
  <c r="L6002" i="146"/>
  <c r="L6003" i="146"/>
  <c r="L6004" i="146"/>
  <c r="L6005" i="146"/>
  <c r="L6006" i="146"/>
  <c r="L6007" i="146"/>
  <c r="L6008" i="146"/>
  <c r="L6009" i="146"/>
  <c r="L6010" i="146"/>
  <c r="L6011" i="146"/>
  <c r="L6012" i="146"/>
  <c r="L6013" i="146"/>
  <c r="L6014" i="146"/>
  <c r="L6015" i="146"/>
  <c r="L6016" i="146"/>
  <c r="L6017" i="146"/>
  <c r="L6018" i="146"/>
  <c r="L6019" i="146"/>
  <c r="L6020" i="146"/>
  <c r="L6021" i="146"/>
  <c r="L6022" i="146"/>
  <c r="L6023" i="146"/>
  <c r="L6024" i="146"/>
  <c r="L6025" i="146"/>
  <c r="L6026" i="146"/>
  <c r="L6027" i="146"/>
  <c r="L6028" i="146"/>
  <c r="L6029" i="146"/>
  <c r="L6030" i="146"/>
  <c r="L6031" i="146"/>
  <c r="L6032" i="146"/>
  <c r="L6033" i="146"/>
  <c r="L6034" i="146"/>
  <c r="L6035" i="146"/>
  <c r="L6036" i="146"/>
  <c r="L6037" i="146"/>
  <c r="L6038" i="146"/>
  <c r="L6039" i="146"/>
  <c r="L6040" i="146"/>
  <c r="L6041" i="146"/>
  <c r="L6042" i="146"/>
  <c r="L6043" i="146"/>
  <c r="L6044" i="146"/>
  <c r="L6045" i="146"/>
  <c r="L6046" i="146"/>
  <c r="L6047" i="146"/>
  <c r="L6048" i="146"/>
  <c r="L6049" i="146"/>
  <c r="L6050" i="146"/>
  <c r="L6051" i="146"/>
  <c r="L6052" i="146"/>
  <c r="L6053" i="146"/>
  <c r="L6054" i="146"/>
  <c r="L6055" i="146"/>
  <c r="L6056" i="146"/>
  <c r="L6057" i="146"/>
  <c r="L6058" i="146"/>
  <c r="L6059" i="146"/>
  <c r="L6060" i="146"/>
  <c r="L6061" i="146"/>
  <c r="L6062" i="146"/>
  <c r="L6063" i="146"/>
  <c r="L6064" i="146"/>
  <c r="L6065" i="146"/>
  <c r="L6066" i="146"/>
  <c r="L6067" i="146"/>
  <c r="L6068" i="146"/>
  <c r="L6069" i="146"/>
  <c r="L6070" i="146"/>
  <c r="L6071" i="146"/>
  <c r="L6072" i="146"/>
  <c r="L6073" i="146"/>
  <c r="L6074" i="146"/>
  <c r="L6075" i="146"/>
  <c r="L6076" i="146"/>
  <c r="L6077" i="146"/>
  <c r="L6078" i="146"/>
  <c r="L6079" i="146"/>
  <c r="L6080" i="146"/>
  <c r="L6081" i="146"/>
  <c r="L6082" i="146"/>
  <c r="L6083" i="146"/>
  <c r="L6084" i="146"/>
  <c r="L6085" i="146"/>
  <c r="L6086" i="146"/>
  <c r="L6087" i="146"/>
  <c r="L6088" i="146"/>
  <c r="L6089" i="146"/>
  <c r="L6090" i="146"/>
  <c r="L6091" i="146"/>
  <c r="L6092" i="146"/>
  <c r="L6093" i="146"/>
  <c r="L6094" i="146"/>
  <c r="L6095" i="146"/>
  <c r="L6096" i="146"/>
  <c r="L6097" i="146"/>
  <c r="L6098" i="146"/>
  <c r="L6099" i="146"/>
  <c r="L6100" i="146"/>
  <c r="L6101" i="146"/>
  <c r="L6102" i="146"/>
  <c r="L6103" i="146"/>
  <c r="L6104" i="146"/>
  <c r="L6105" i="146"/>
  <c r="L6106" i="146"/>
  <c r="L6107" i="146"/>
  <c r="L6108" i="146"/>
  <c r="L6109" i="146"/>
  <c r="L6110" i="146"/>
  <c r="L6111" i="146"/>
  <c r="L6112" i="146"/>
  <c r="L6113" i="146"/>
  <c r="L6114" i="146"/>
  <c r="L6115" i="146"/>
  <c r="L6116" i="146"/>
  <c r="L6117" i="146"/>
  <c r="L6118" i="146"/>
  <c r="L6119" i="146"/>
  <c r="L6120" i="146"/>
  <c r="L6121" i="146"/>
  <c r="L6122" i="146"/>
  <c r="L6123" i="146"/>
  <c r="L6124" i="146"/>
  <c r="L6125" i="146"/>
  <c r="L6126" i="146"/>
  <c r="L6127" i="146"/>
  <c r="L6128" i="146"/>
  <c r="L6129" i="146"/>
  <c r="L6130" i="146"/>
  <c r="L6131" i="146"/>
  <c r="L6132" i="146"/>
  <c r="L6133" i="146"/>
  <c r="L6134" i="146"/>
  <c r="L6135" i="146"/>
  <c r="L6136" i="146"/>
  <c r="L6137" i="146"/>
  <c r="L6138" i="146"/>
  <c r="L6139" i="146"/>
  <c r="L6140" i="146"/>
  <c r="L6141" i="146"/>
  <c r="L6142" i="146"/>
  <c r="L6143" i="146"/>
  <c r="L6144" i="146"/>
  <c r="L6145" i="146"/>
  <c r="L6146" i="146"/>
  <c r="L6147" i="146"/>
  <c r="L6148" i="146"/>
  <c r="L6149" i="146"/>
  <c r="L6150" i="146"/>
  <c r="L6151" i="146"/>
  <c r="L6152" i="146"/>
  <c r="L6153" i="146"/>
  <c r="L6154" i="146"/>
  <c r="L6155" i="146"/>
  <c r="L6156" i="146"/>
  <c r="L6157" i="146"/>
  <c r="L6158" i="146"/>
  <c r="L6159" i="146"/>
  <c r="L6160" i="146"/>
  <c r="L6161" i="146"/>
  <c r="L6162" i="146"/>
  <c r="L6163" i="146"/>
  <c r="L6164" i="146"/>
  <c r="L6165" i="146"/>
  <c r="L6166" i="146"/>
  <c r="L6167" i="146"/>
  <c r="L6168" i="146"/>
  <c r="L6169" i="146"/>
  <c r="L6170" i="146"/>
  <c r="L6171" i="146"/>
  <c r="L6172" i="146"/>
  <c r="L6173" i="146"/>
  <c r="L6174" i="146"/>
  <c r="L6175" i="146"/>
  <c r="L6176" i="146"/>
  <c r="L6177" i="146"/>
  <c r="L6178" i="146"/>
  <c r="L6179" i="146"/>
  <c r="L6180" i="146"/>
  <c r="L6181" i="146"/>
  <c r="L6182" i="146"/>
  <c r="L6183" i="146"/>
  <c r="L6184" i="146"/>
  <c r="L6185" i="146"/>
  <c r="L6186" i="146"/>
  <c r="L6187" i="146"/>
  <c r="L6188" i="146"/>
  <c r="L6189" i="146"/>
  <c r="L6190" i="146"/>
  <c r="L6191" i="146"/>
  <c r="L6192" i="146"/>
  <c r="L6193" i="146"/>
  <c r="L6194" i="146"/>
  <c r="L6195" i="146"/>
  <c r="L6196" i="146"/>
  <c r="L6197" i="146"/>
  <c r="L6198" i="146"/>
  <c r="L6199" i="146"/>
  <c r="L6200" i="146"/>
  <c r="L6201" i="146"/>
  <c r="L6202" i="146"/>
  <c r="L6203" i="146"/>
  <c r="L6204" i="146"/>
  <c r="L6205" i="146"/>
  <c r="L6206" i="146"/>
  <c r="L6207" i="146"/>
  <c r="L6208" i="146"/>
  <c r="L6209" i="146"/>
  <c r="L6210" i="146"/>
  <c r="L6211" i="146"/>
  <c r="L6212" i="146"/>
  <c r="L6213" i="146"/>
  <c r="L6214" i="146"/>
  <c r="L6215" i="146"/>
  <c r="L6216" i="146"/>
  <c r="L6217" i="146"/>
  <c r="L6218" i="146"/>
  <c r="L6219" i="146"/>
  <c r="L6220" i="146"/>
  <c r="L6221" i="146"/>
  <c r="L6222" i="146"/>
  <c r="L6223" i="146"/>
  <c r="L6224" i="146"/>
  <c r="L6225" i="146"/>
  <c r="L6226" i="146"/>
  <c r="L6227" i="146"/>
  <c r="L6228" i="146"/>
  <c r="L6229" i="146"/>
  <c r="L6230" i="146"/>
  <c r="L6231" i="146"/>
  <c r="L6232" i="146"/>
  <c r="L6233" i="146"/>
  <c r="L6234" i="146"/>
  <c r="L6235" i="146"/>
  <c r="L6236" i="146"/>
  <c r="L6237" i="146"/>
  <c r="L6238" i="146"/>
  <c r="L6239" i="146"/>
  <c r="L6240" i="146"/>
  <c r="L6241" i="146"/>
  <c r="L6242" i="146"/>
  <c r="L6243" i="146"/>
  <c r="L6244" i="146"/>
  <c r="L6245" i="146"/>
  <c r="L6246" i="146"/>
  <c r="L6247" i="146"/>
  <c r="L6248" i="146"/>
  <c r="L6249" i="146"/>
  <c r="L6250" i="146"/>
  <c r="L6251" i="146"/>
  <c r="L6252" i="146"/>
  <c r="L6253" i="146"/>
  <c r="L6254" i="146"/>
  <c r="L6255" i="146"/>
  <c r="L6256" i="146"/>
  <c r="L6257" i="146"/>
  <c r="L6258" i="146"/>
  <c r="L6259" i="146"/>
  <c r="L6260" i="146"/>
  <c r="L6261" i="146"/>
  <c r="L6262" i="146"/>
  <c r="L6263" i="146"/>
  <c r="L6264" i="146"/>
  <c r="L6265" i="146"/>
  <c r="L6266" i="146"/>
  <c r="L6267" i="146"/>
  <c r="L6268" i="146"/>
  <c r="L6269" i="146"/>
  <c r="L6270" i="146"/>
  <c r="L6271" i="146"/>
  <c r="L6272" i="146"/>
  <c r="L6273" i="146"/>
  <c r="L6274" i="146"/>
  <c r="L6275" i="146"/>
  <c r="L6276" i="146"/>
  <c r="L6277" i="146"/>
  <c r="L6278" i="146"/>
  <c r="L6279" i="146"/>
  <c r="L6280" i="146"/>
  <c r="L6281" i="146"/>
  <c r="L6282" i="146"/>
  <c r="L6283" i="146"/>
  <c r="L6284" i="146"/>
  <c r="L6285" i="146"/>
  <c r="L6286" i="146"/>
  <c r="L6287" i="146"/>
  <c r="L6288" i="146"/>
  <c r="L6289" i="146"/>
  <c r="L6290" i="146"/>
  <c r="L6291" i="146"/>
  <c r="L6292" i="146"/>
  <c r="L6293" i="146"/>
  <c r="L6294" i="146"/>
  <c r="L6295" i="146"/>
  <c r="L6296" i="146"/>
  <c r="L6297" i="146"/>
  <c r="L6298" i="146"/>
  <c r="L6299" i="146"/>
  <c r="L6300" i="146"/>
  <c r="L6301" i="146"/>
  <c r="L6302" i="146"/>
  <c r="L6303" i="146"/>
  <c r="L6304" i="146"/>
  <c r="L6305" i="146"/>
  <c r="L6306" i="146"/>
  <c r="L6307" i="146"/>
  <c r="L6308" i="146"/>
  <c r="L6309" i="146"/>
  <c r="L6310" i="146"/>
  <c r="L6311" i="146"/>
  <c r="L6312" i="146"/>
  <c r="L6313" i="146"/>
  <c r="L6314" i="146"/>
  <c r="L6315" i="146"/>
  <c r="L6316" i="146"/>
  <c r="L6317" i="146"/>
  <c r="L6318" i="146"/>
  <c r="L6319" i="146"/>
  <c r="L6320" i="146"/>
  <c r="L6321" i="146"/>
  <c r="L6322" i="146"/>
  <c r="L6323" i="146"/>
  <c r="L6324" i="146"/>
  <c r="L6325" i="146"/>
  <c r="L6326" i="146"/>
  <c r="L6327" i="146"/>
  <c r="L6328" i="146"/>
  <c r="L6329" i="146"/>
  <c r="L6330" i="146"/>
  <c r="L6331" i="146"/>
  <c r="L6332" i="146"/>
  <c r="L6333" i="146"/>
  <c r="L6334" i="146"/>
  <c r="L6335" i="146"/>
  <c r="L6336" i="146"/>
  <c r="L6337" i="146"/>
  <c r="L6338" i="146"/>
  <c r="L6339" i="146"/>
  <c r="L6340" i="146"/>
  <c r="L6341" i="146"/>
  <c r="L6342" i="146"/>
  <c r="L6343" i="146"/>
  <c r="L6344" i="146"/>
  <c r="L6345" i="146"/>
  <c r="L6346" i="146"/>
  <c r="L6347" i="146"/>
  <c r="L6348" i="146"/>
  <c r="L6349" i="146"/>
  <c r="L6350" i="146"/>
  <c r="L6351" i="146"/>
  <c r="L6352" i="146"/>
  <c r="L6353" i="146"/>
  <c r="L6354" i="146"/>
  <c r="L6355" i="146"/>
  <c r="L6356" i="146"/>
  <c r="L6357" i="146"/>
  <c r="L6358" i="146"/>
  <c r="L6359" i="146"/>
  <c r="L6360" i="146"/>
  <c r="L6361" i="146"/>
  <c r="L6362" i="146"/>
  <c r="L6363" i="146"/>
  <c r="L6364" i="146"/>
  <c r="L6365" i="146"/>
  <c r="L6366" i="146"/>
  <c r="L6367" i="146"/>
  <c r="L6368" i="146"/>
  <c r="L6369" i="146"/>
  <c r="L6370" i="146"/>
  <c r="L6371" i="146"/>
  <c r="L6372" i="146"/>
  <c r="L6373" i="146"/>
  <c r="L6374" i="146"/>
  <c r="L6375" i="146"/>
  <c r="L6376" i="146"/>
  <c r="L6377" i="146"/>
  <c r="L6378" i="146"/>
  <c r="L6379" i="146"/>
  <c r="L6380" i="146"/>
  <c r="L6381" i="146"/>
  <c r="L6382" i="146"/>
  <c r="L6383" i="146"/>
  <c r="L6384" i="146"/>
  <c r="L6385" i="146"/>
  <c r="L6386" i="146"/>
  <c r="L6387" i="146"/>
  <c r="L6388" i="146"/>
  <c r="L6389" i="146"/>
  <c r="L6390" i="146"/>
  <c r="L6391" i="146"/>
  <c r="L6392" i="146"/>
  <c r="L6393" i="146"/>
  <c r="L6394" i="146"/>
  <c r="L6395" i="146"/>
  <c r="L6396" i="146"/>
  <c r="L6397" i="146"/>
  <c r="L6398" i="146"/>
  <c r="L6399" i="146"/>
  <c r="L6400" i="146"/>
  <c r="L6401" i="146"/>
  <c r="L6402" i="146"/>
  <c r="L6403" i="146"/>
  <c r="L6404" i="146"/>
  <c r="L6405" i="146"/>
  <c r="L6406" i="146"/>
  <c r="L6407" i="146"/>
  <c r="L6408" i="146"/>
  <c r="L6409" i="146"/>
  <c r="L6410" i="146"/>
  <c r="L6411" i="146"/>
  <c r="L6412" i="146"/>
  <c r="L6413" i="146"/>
  <c r="L6414" i="146"/>
  <c r="L6415" i="146"/>
  <c r="L6416" i="146"/>
  <c r="L6417" i="146"/>
  <c r="L6418" i="146"/>
  <c r="L6419" i="146"/>
  <c r="L6420" i="146"/>
  <c r="L6421" i="146"/>
  <c r="L6422" i="146"/>
  <c r="L6423" i="146"/>
  <c r="L6424" i="146"/>
  <c r="L6425" i="146"/>
  <c r="L6426" i="146"/>
  <c r="L6427" i="146"/>
  <c r="L6428" i="146"/>
  <c r="L6429" i="146"/>
  <c r="L6430" i="146"/>
  <c r="L6431" i="146"/>
  <c r="L6432" i="146"/>
  <c r="L6433" i="146"/>
  <c r="L6434" i="146"/>
  <c r="L6435" i="146"/>
  <c r="L6436" i="146"/>
  <c r="L6437" i="146"/>
  <c r="L6438" i="146"/>
  <c r="L6439" i="146"/>
  <c r="L6440" i="146"/>
  <c r="L6441" i="146"/>
  <c r="L6442" i="146"/>
  <c r="L6443" i="146"/>
  <c r="L6444" i="146"/>
  <c r="L6445" i="146"/>
  <c r="L6446" i="146"/>
  <c r="L6447" i="146"/>
  <c r="L6448" i="146"/>
  <c r="L6449" i="146"/>
  <c r="L6450" i="146"/>
  <c r="L6451" i="146"/>
  <c r="L6452" i="146"/>
  <c r="L6453" i="146"/>
  <c r="L6454" i="146"/>
  <c r="L6455" i="146"/>
  <c r="L6456" i="146"/>
  <c r="L6457" i="146"/>
  <c r="L6458" i="146"/>
  <c r="L6459" i="146"/>
  <c r="L6460" i="146"/>
  <c r="L6461" i="146"/>
  <c r="L6462" i="146"/>
  <c r="L6463" i="146"/>
  <c r="L6464" i="146"/>
  <c r="L6465" i="146"/>
  <c r="L6466" i="146"/>
  <c r="L6467" i="146"/>
  <c r="L6468" i="146"/>
  <c r="L6469" i="146"/>
  <c r="L6470" i="146"/>
  <c r="L6471" i="146"/>
  <c r="L6472" i="146"/>
  <c r="L6473" i="146"/>
  <c r="L6474" i="146"/>
  <c r="L6475" i="146"/>
  <c r="L6476" i="146"/>
  <c r="L6477" i="146"/>
  <c r="L6478" i="146"/>
  <c r="L6479" i="146"/>
  <c r="L6480" i="146"/>
  <c r="L6481" i="146"/>
  <c r="L6482" i="146"/>
  <c r="L6483" i="146"/>
  <c r="L6484" i="146"/>
  <c r="L6485" i="146"/>
  <c r="L6486" i="146"/>
  <c r="L6487" i="146"/>
  <c r="L6488" i="146"/>
  <c r="L6489" i="146"/>
  <c r="L6490" i="146"/>
  <c r="L6491" i="146"/>
  <c r="L6492" i="146"/>
  <c r="L6493" i="146"/>
  <c r="L6494" i="146"/>
  <c r="L6495" i="146"/>
  <c r="L6496" i="146"/>
  <c r="L6497" i="146"/>
  <c r="L6498" i="146"/>
  <c r="L6499" i="146"/>
  <c r="L6500" i="146"/>
  <c r="L6501" i="146"/>
  <c r="L6502" i="146"/>
  <c r="L6503" i="146"/>
  <c r="L6504" i="146"/>
  <c r="L6505" i="146"/>
  <c r="L6506" i="146"/>
  <c r="L6507" i="146"/>
  <c r="L6508" i="146"/>
  <c r="L6509" i="146"/>
  <c r="L6510" i="146"/>
  <c r="L6511" i="146"/>
  <c r="L6512" i="146"/>
  <c r="L6513" i="146"/>
  <c r="L6514" i="146"/>
  <c r="L6515" i="146"/>
  <c r="L6516" i="146"/>
  <c r="L6517" i="146"/>
  <c r="L6518" i="146"/>
  <c r="L6519" i="146"/>
  <c r="L6520" i="146"/>
  <c r="L6521" i="146"/>
  <c r="L6522" i="146"/>
  <c r="L6523" i="146"/>
  <c r="L6524" i="146"/>
  <c r="L6525" i="146"/>
  <c r="L6526" i="146"/>
  <c r="L6527" i="146"/>
  <c r="L6528" i="146"/>
  <c r="L6529" i="146"/>
  <c r="L6530" i="146"/>
  <c r="L6531" i="146"/>
  <c r="L6532" i="146"/>
  <c r="L6533" i="146"/>
  <c r="L6534" i="146"/>
  <c r="L6535" i="146"/>
  <c r="L6536" i="146"/>
  <c r="L6537" i="146"/>
  <c r="L6538" i="146"/>
  <c r="L6539" i="146"/>
  <c r="L6540" i="146"/>
  <c r="L6541" i="146"/>
  <c r="L6542" i="146"/>
  <c r="L6543" i="146"/>
  <c r="L6544" i="146"/>
  <c r="L6545" i="146"/>
  <c r="L6546" i="146"/>
  <c r="L6547" i="146"/>
  <c r="L6548" i="146"/>
  <c r="L6549" i="146"/>
  <c r="L6550" i="146"/>
  <c r="L6551" i="146"/>
  <c r="L6552" i="146"/>
  <c r="L6553" i="146"/>
  <c r="L6554" i="146"/>
  <c r="L6555" i="146"/>
  <c r="L6556" i="146"/>
  <c r="L6557" i="146"/>
  <c r="L6558" i="146"/>
  <c r="L6559" i="146"/>
  <c r="L6560" i="146"/>
  <c r="L6561" i="146"/>
  <c r="L6562" i="146"/>
  <c r="L6563" i="146"/>
  <c r="L6564" i="146"/>
  <c r="L6565" i="146"/>
  <c r="L6566" i="146"/>
  <c r="L6567" i="146"/>
  <c r="L6568" i="146"/>
  <c r="L6569" i="146"/>
  <c r="L6570" i="146"/>
  <c r="L6571" i="146"/>
  <c r="L6572" i="146"/>
  <c r="L6573" i="146"/>
  <c r="L6574" i="146"/>
  <c r="L6575" i="146"/>
  <c r="L6576" i="146"/>
  <c r="L6577" i="146"/>
  <c r="L6578" i="146"/>
  <c r="L6579" i="146"/>
  <c r="L6580" i="146"/>
  <c r="L6581" i="146"/>
  <c r="L6582" i="146"/>
  <c r="L6583" i="146"/>
  <c r="L6584" i="146"/>
  <c r="L6585" i="146"/>
  <c r="L6586" i="146"/>
  <c r="L6587" i="146"/>
  <c r="L6588" i="146"/>
  <c r="L6589" i="146"/>
  <c r="L6590" i="146"/>
  <c r="L6591" i="146"/>
  <c r="L6592" i="146"/>
  <c r="L6593" i="146"/>
  <c r="L6594" i="146"/>
  <c r="L6595" i="146"/>
  <c r="L6596" i="146"/>
  <c r="L6597" i="146"/>
  <c r="L6598" i="146"/>
  <c r="L6599" i="146"/>
  <c r="L6600" i="146"/>
  <c r="L6601" i="146"/>
  <c r="L6602" i="146"/>
  <c r="L6603" i="146"/>
  <c r="L6604" i="146"/>
  <c r="L6605" i="146"/>
  <c r="L6606" i="146"/>
  <c r="L6607" i="146"/>
  <c r="L6608" i="146"/>
  <c r="L6609" i="146"/>
  <c r="L6610" i="146"/>
  <c r="L6611" i="146"/>
  <c r="L6612" i="146"/>
  <c r="L6613" i="146"/>
  <c r="L6614" i="146"/>
  <c r="L6615" i="146"/>
  <c r="L6616" i="146"/>
  <c r="L6617" i="146"/>
  <c r="L6618" i="146"/>
  <c r="L6619" i="146"/>
  <c r="L6620" i="146"/>
  <c r="L6621" i="146"/>
  <c r="L6622" i="146"/>
  <c r="L6623" i="146"/>
  <c r="L6624" i="146"/>
  <c r="L6625" i="146"/>
  <c r="L6626" i="146"/>
  <c r="L6627" i="146"/>
  <c r="L6628" i="146"/>
  <c r="L6629" i="146"/>
  <c r="L6630" i="146"/>
  <c r="L6631" i="146"/>
  <c r="L6632" i="146"/>
  <c r="L6633" i="146"/>
  <c r="L6634" i="146"/>
  <c r="L6635" i="146"/>
  <c r="L6636" i="146"/>
  <c r="L6637" i="146"/>
  <c r="L6638" i="146"/>
  <c r="L6639" i="146"/>
  <c r="L6640" i="146"/>
  <c r="L6641" i="146"/>
  <c r="L6642" i="146"/>
  <c r="L6643" i="146"/>
  <c r="L6644" i="146"/>
  <c r="L6645" i="146"/>
  <c r="L6646" i="146"/>
  <c r="L6647" i="146"/>
  <c r="L6648" i="146"/>
  <c r="L6649" i="146"/>
  <c r="L6650" i="146"/>
  <c r="L6651" i="146"/>
  <c r="L6652" i="146"/>
  <c r="L6653" i="146"/>
  <c r="L6654" i="146"/>
  <c r="L6655" i="146"/>
  <c r="L6656" i="146"/>
  <c r="L6657" i="146"/>
  <c r="L6658" i="146"/>
  <c r="L6659" i="146"/>
  <c r="L6660" i="146"/>
  <c r="L6661" i="146"/>
  <c r="L6662" i="146"/>
  <c r="L6663" i="146"/>
  <c r="L6664" i="146"/>
  <c r="L6665" i="146"/>
  <c r="L6666" i="146"/>
  <c r="L6667" i="146"/>
  <c r="L6668" i="146"/>
  <c r="L6669" i="146"/>
  <c r="L6670" i="146"/>
  <c r="L6671" i="146"/>
  <c r="L6672" i="146"/>
  <c r="L6673" i="146"/>
  <c r="L6674" i="146"/>
  <c r="L6675" i="146"/>
  <c r="L6676" i="146"/>
  <c r="L6677" i="146"/>
  <c r="L6678" i="146"/>
  <c r="L6679" i="146"/>
  <c r="L6680" i="146"/>
  <c r="L6681" i="146"/>
  <c r="L6682" i="146"/>
  <c r="L6683" i="146"/>
  <c r="L6684" i="146"/>
  <c r="L6685" i="146"/>
  <c r="L6686" i="146"/>
  <c r="L6687" i="146"/>
  <c r="L6688" i="146"/>
  <c r="L6689" i="146"/>
  <c r="L6690" i="146"/>
  <c r="L6691" i="146"/>
  <c r="L6692" i="146"/>
  <c r="L6693" i="146"/>
  <c r="L6694" i="146"/>
  <c r="L6695" i="146"/>
  <c r="L6696" i="146"/>
  <c r="L6697" i="146"/>
  <c r="L6698" i="146"/>
  <c r="L6699" i="146"/>
  <c r="L6700" i="146"/>
  <c r="L6701" i="146"/>
  <c r="L6702" i="146"/>
  <c r="L6703" i="146"/>
  <c r="L6704" i="146"/>
  <c r="L6705" i="146"/>
  <c r="L6706" i="146"/>
  <c r="L6707" i="146"/>
  <c r="L6708" i="146"/>
  <c r="L6709" i="146"/>
  <c r="L6710" i="146"/>
  <c r="L6711" i="146"/>
  <c r="L6712" i="146"/>
  <c r="L6713" i="146"/>
  <c r="L6714" i="146"/>
  <c r="L6715" i="146"/>
  <c r="L6716" i="146"/>
  <c r="L6717" i="146"/>
  <c r="L6718" i="146"/>
  <c r="L6719" i="146"/>
  <c r="L6720" i="146"/>
  <c r="L6721" i="146"/>
  <c r="L6722" i="146"/>
  <c r="L6723" i="146"/>
  <c r="L6724" i="146"/>
  <c r="L6725" i="146"/>
  <c r="L6726" i="146"/>
  <c r="L6727" i="146"/>
  <c r="L6728" i="146"/>
  <c r="L6729" i="146"/>
  <c r="L6730" i="146"/>
  <c r="L6731" i="146"/>
  <c r="L6732" i="146"/>
  <c r="L6733" i="146"/>
  <c r="L6734" i="146"/>
  <c r="L6735" i="146"/>
  <c r="L6736" i="146"/>
  <c r="L6737" i="146"/>
  <c r="L6738" i="146"/>
  <c r="L6739" i="146"/>
  <c r="L6740" i="146"/>
  <c r="L6741" i="146"/>
  <c r="L6742" i="146"/>
  <c r="L6743" i="146"/>
  <c r="L6744" i="146"/>
  <c r="L6745" i="146"/>
  <c r="L6746" i="146"/>
  <c r="L6747" i="146"/>
  <c r="L6748" i="146"/>
  <c r="L6749" i="146"/>
  <c r="L6750" i="146"/>
  <c r="L6751" i="146"/>
  <c r="L6752" i="146"/>
  <c r="L6753" i="146"/>
  <c r="L6754" i="146"/>
  <c r="L6755" i="146"/>
  <c r="L6756" i="146"/>
  <c r="L6757" i="146"/>
  <c r="L6758" i="146"/>
  <c r="L6759" i="146"/>
  <c r="L6760" i="146"/>
  <c r="L6761" i="146"/>
  <c r="L6762" i="146"/>
  <c r="L6763" i="146"/>
  <c r="L6764" i="146"/>
  <c r="L6765" i="146"/>
  <c r="L6766" i="146"/>
  <c r="L6767" i="146"/>
  <c r="L6768" i="146"/>
  <c r="L6769" i="146"/>
  <c r="L6770" i="146"/>
  <c r="L6771" i="146"/>
  <c r="L6772" i="146"/>
  <c r="L6773" i="146"/>
  <c r="L6774" i="146"/>
  <c r="L6775" i="146"/>
  <c r="L6776" i="146"/>
  <c r="L6777" i="146"/>
  <c r="L6778" i="146"/>
  <c r="L6779" i="146"/>
  <c r="L6780" i="146"/>
  <c r="L6781" i="146"/>
  <c r="L6782" i="146"/>
  <c r="L6783" i="146"/>
  <c r="L6784" i="146"/>
  <c r="L6785" i="146"/>
  <c r="L6786" i="146"/>
  <c r="L6787" i="146"/>
  <c r="L6788" i="146"/>
  <c r="L6789" i="146"/>
  <c r="L6790" i="146"/>
  <c r="L6791" i="146"/>
  <c r="L6792" i="146"/>
  <c r="L6793" i="146"/>
  <c r="L6794" i="146"/>
  <c r="L6795" i="146"/>
  <c r="L6796" i="146"/>
  <c r="L6797" i="146"/>
  <c r="L6798" i="146"/>
  <c r="L6799" i="146"/>
  <c r="L6800" i="146"/>
  <c r="L6801" i="146"/>
  <c r="L6802" i="146"/>
  <c r="L6803" i="146"/>
  <c r="L6804" i="146"/>
  <c r="L6805" i="146"/>
  <c r="L6806" i="146"/>
  <c r="L6807" i="146"/>
  <c r="L6808" i="146"/>
  <c r="L6809" i="146"/>
  <c r="L6810" i="146"/>
  <c r="L6811" i="146"/>
  <c r="L6812" i="146"/>
  <c r="L6813" i="146"/>
  <c r="L6814" i="146"/>
  <c r="L6815" i="146"/>
  <c r="L6816" i="146"/>
  <c r="L6817" i="146"/>
  <c r="L6818" i="146"/>
  <c r="L6819" i="146"/>
  <c r="L6820" i="146"/>
  <c r="L6821" i="146"/>
  <c r="L6822" i="146"/>
  <c r="L6823" i="146"/>
  <c r="L6824" i="146"/>
  <c r="L6825" i="146"/>
  <c r="L6826" i="146"/>
  <c r="L6827" i="146"/>
  <c r="L6828" i="146"/>
  <c r="L6829" i="146"/>
  <c r="L6830" i="146"/>
  <c r="L6831" i="146"/>
  <c r="L6832" i="146"/>
  <c r="L6833" i="146"/>
  <c r="L6834" i="146"/>
  <c r="L6835" i="146"/>
  <c r="L6836" i="146"/>
  <c r="L6837" i="146"/>
  <c r="L6838" i="146"/>
  <c r="L6839" i="146"/>
  <c r="L6840" i="146"/>
  <c r="L6841" i="146"/>
  <c r="L6842" i="146"/>
  <c r="L6843" i="146"/>
  <c r="L6844" i="146"/>
  <c r="L6845" i="146"/>
  <c r="L6846" i="146"/>
  <c r="L6847" i="146"/>
  <c r="L6848" i="146"/>
  <c r="L6849" i="146"/>
  <c r="L6850" i="146"/>
  <c r="L6851" i="146"/>
  <c r="L6852" i="146"/>
  <c r="L6853" i="146"/>
  <c r="L6854" i="146"/>
  <c r="L6855" i="146"/>
  <c r="L6856" i="146"/>
  <c r="L6857" i="146"/>
  <c r="L6858" i="146"/>
  <c r="L6859" i="146"/>
  <c r="L6860" i="146"/>
  <c r="L6861" i="146"/>
  <c r="L6862" i="146"/>
  <c r="L6863" i="146"/>
  <c r="L6864" i="146"/>
  <c r="L6865" i="146"/>
  <c r="L6866" i="146"/>
  <c r="L6867" i="146"/>
  <c r="L6868" i="146"/>
  <c r="L6869" i="146"/>
  <c r="L6870" i="146"/>
  <c r="L6871" i="146"/>
  <c r="L6872" i="146"/>
  <c r="L6873" i="146"/>
  <c r="L6874" i="146"/>
  <c r="L6875" i="146"/>
  <c r="L6876" i="146"/>
  <c r="L6877" i="146"/>
  <c r="L6878" i="146"/>
  <c r="L6879" i="146"/>
  <c r="L6880" i="146"/>
  <c r="L6881" i="146"/>
  <c r="L6882" i="146"/>
  <c r="L6883" i="146"/>
  <c r="L6884" i="146"/>
  <c r="L6885" i="146"/>
  <c r="L6886" i="146"/>
  <c r="L6887" i="146"/>
  <c r="L6888" i="146"/>
  <c r="L6889" i="146"/>
  <c r="L6890" i="146"/>
  <c r="L6891" i="146"/>
  <c r="L6892" i="146"/>
  <c r="L6893" i="146"/>
  <c r="L6894" i="146"/>
  <c r="L6895" i="146"/>
  <c r="L6896" i="146"/>
  <c r="L6897" i="146"/>
  <c r="L6898" i="146"/>
  <c r="L6899" i="146"/>
  <c r="L6900" i="146"/>
  <c r="L6901" i="146"/>
  <c r="L6902" i="146"/>
  <c r="L6903" i="146"/>
  <c r="L6904" i="146"/>
  <c r="L6905" i="146"/>
  <c r="L6906" i="146"/>
  <c r="L6907" i="146"/>
  <c r="L6908" i="146"/>
  <c r="L6909" i="146"/>
  <c r="L6910" i="146"/>
  <c r="L6911" i="146"/>
  <c r="L6912" i="146"/>
  <c r="L6913" i="146"/>
  <c r="L6914" i="146"/>
  <c r="L6915" i="146"/>
  <c r="L6916" i="146"/>
  <c r="L6917" i="146"/>
  <c r="L6918" i="146"/>
  <c r="L6919" i="146"/>
  <c r="L6920" i="146"/>
  <c r="L6921" i="146"/>
  <c r="L6922" i="146"/>
  <c r="L6923" i="146"/>
  <c r="L6924" i="146"/>
  <c r="L6925" i="146"/>
  <c r="L6926" i="146"/>
  <c r="L6927" i="146"/>
  <c r="L6928" i="146"/>
  <c r="L6929" i="146"/>
  <c r="L6930" i="146"/>
  <c r="L6931" i="146"/>
  <c r="L6932" i="146"/>
  <c r="L6933" i="146"/>
  <c r="L6934" i="146"/>
  <c r="L6935" i="146"/>
  <c r="L6936" i="146"/>
  <c r="L6937" i="146"/>
  <c r="L6938" i="146"/>
  <c r="L6939" i="146"/>
  <c r="L6940" i="146"/>
  <c r="L6941" i="146"/>
  <c r="L6942" i="146"/>
  <c r="L6943" i="146"/>
  <c r="L6944" i="146"/>
  <c r="L6945" i="146"/>
  <c r="L6946" i="146"/>
  <c r="L6947" i="146"/>
  <c r="L6948" i="146"/>
  <c r="L6949" i="146"/>
  <c r="L6950" i="146"/>
  <c r="L6951" i="146"/>
  <c r="L6952" i="146"/>
  <c r="L6953" i="146"/>
  <c r="L6954" i="146"/>
  <c r="L6955" i="146"/>
  <c r="L6956" i="146"/>
  <c r="L6957" i="146"/>
  <c r="L6958" i="146"/>
  <c r="L6959" i="146"/>
  <c r="L6960" i="146"/>
  <c r="L6961" i="146"/>
  <c r="L6962" i="146"/>
  <c r="L6963" i="146"/>
  <c r="L6964" i="146"/>
  <c r="L6965" i="146"/>
  <c r="L6966" i="146"/>
  <c r="L6967" i="146"/>
  <c r="L6968" i="146"/>
  <c r="L6969" i="146"/>
  <c r="L6970" i="146"/>
  <c r="L6971" i="146"/>
  <c r="L6972" i="146"/>
  <c r="L6973" i="146"/>
  <c r="L6974" i="146"/>
  <c r="L6975" i="146"/>
  <c r="L6976" i="146"/>
  <c r="L6977" i="146"/>
  <c r="L6978" i="146"/>
  <c r="L6979" i="146"/>
  <c r="L6980" i="146"/>
  <c r="L6981" i="146"/>
  <c r="L6982" i="146"/>
  <c r="L6983" i="146"/>
  <c r="L6984" i="146"/>
  <c r="L6985" i="146"/>
  <c r="L6986" i="146"/>
  <c r="L6987" i="146"/>
  <c r="L6988" i="146"/>
  <c r="L6989" i="146"/>
  <c r="L6990" i="146"/>
  <c r="L6991" i="146"/>
  <c r="L6992" i="146"/>
  <c r="L6993" i="146"/>
  <c r="L6994" i="146"/>
  <c r="L6995" i="146"/>
  <c r="L6996" i="146"/>
  <c r="L6997" i="146"/>
  <c r="L6998" i="146"/>
  <c r="L6999" i="146"/>
  <c r="L7000" i="146"/>
  <c r="L7001" i="146"/>
  <c r="L7002" i="146"/>
  <c r="L7003" i="146"/>
  <c r="L7004" i="146"/>
  <c r="L7005" i="146"/>
  <c r="L7006" i="146"/>
  <c r="L7007" i="146"/>
  <c r="L7008" i="146"/>
  <c r="L7009" i="146"/>
  <c r="L7010" i="146"/>
  <c r="L7011" i="146"/>
  <c r="L7012" i="146"/>
  <c r="L7013" i="146"/>
  <c r="L7014" i="146"/>
  <c r="L7015" i="146"/>
  <c r="L7016" i="146"/>
  <c r="L7017" i="146"/>
  <c r="L7018" i="146"/>
  <c r="L7019" i="146"/>
  <c r="L7020" i="146"/>
  <c r="L7021" i="146"/>
  <c r="L7022" i="146"/>
  <c r="L7023" i="146"/>
  <c r="L7024" i="146"/>
  <c r="L7025" i="146"/>
  <c r="L7026" i="146"/>
  <c r="L7027" i="146"/>
  <c r="L7028" i="146"/>
  <c r="L7029" i="146"/>
  <c r="L7030" i="146"/>
  <c r="L7031" i="146"/>
  <c r="L7032" i="146"/>
  <c r="L7033" i="146"/>
  <c r="L7034" i="146"/>
  <c r="L7035" i="146"/>
  <c r="L7036" i="146"/>
  <c r="L7037" i="146"/>
  <c r="L7038" i="146"/>
  <c r="L7039" i="146"/>
  <c r="L7040" i="146"/>
  <c r="L7041" i="146"/>
  <c r="L7042" i="146"/>
  <c r="L7043" i="146"/>
  <c r="L7044" i="146"/>
  <c r="L7045" i="146"/>
  <c r="L7046" i="146"/>
  <c r="L7047" i="146"/>
  <c r="L7048" i="146"/>
  <c r="L7049" i="146"/>
  <c r="L7050" i="146"/>
  <c r="L7051" i="146"/>
  <c r="L7052" i="146"/>
  <c r="L7053" i="146"/>
  <c r="L7054" i="146"/>
  <c r="L7055" i="146"/>
  <c r="L7056" i="146"/>
  <c r="L7057" i="146"/>
  <c r="L7058" i="146"/>
  <c r="L7059" i="146"/>
  <c r="L7060" i="146"/>
  <c r="L7061" i="146"/>
  <c r="L7062" i="146"/>
  <c r="L7063" i="146"/>
  <c r="L7064" i="146"/>
  <c r="L7065" i="146"/>
  <c r="L7066" i="146"/>
  <c r="L7067" i="146"/>
  <c r="L7068" i="146"/>
  <c r="L7069" i="146"/>
  <c r="L7070" i="146"/>
  <c r="L7071" i="146"/>
  <c r="L7072" i="146"/>
  <c r="L7073" i="146"/>
  <c r="L7074" i="146"/>
  <c r="L7075" i="146"/>
  <c r="L7076" i="146"/>
  <c r="L7077" i="146"/>
  <c r="L7078" i="146"/>
  <c r="L7079" i="146"/>
  <c r="L7080" i="146"/>
  <c r="L7081" i="146"/>
  <c r="L7082" i="146"/>
  <c r="L7083" i="146"/>
  <c r="L7084" i="146"/>
  <c r="L7085" i="146"/>
  <c r="L7086" i="146"/>
  <c r="L7087" i="146"/>
  <c r="L7088" i="146"/>
  <c r="L7089" i="146"/>
  <c r="L7090" i="146"/>
  <c r="L7091" i="146"/>
  <c r="L7092" i="146"/>
  <c r="L7093" i="146"/>
  <c r="L7094" i="146"/>
  <c r="L7095" i="146"/>
  <c r="L7096" i="146"/>
  <c r="L7097" i="146"/>
  <c r="L7098" i="146"/>
  <c r="L7099" i="146"/>
  <c r="L7100" i="146"/>
  <c r="L7101" i="146"/>
  <c r="L7102" i="146"/>
  <c r="L7103" i="146"/>
  <c r="L7104" i="146"/>
  <c r="L7105" i="146"/>
  <c r="L7106" i="146"/>
  <c r="L7107" i="146"/>
  <c r="L7108" i="146"/>
  <c r="L7109" i="146"/>
  <c r="L7110" i="146"/>
  <c r="L7111" i="146"/>
  <c r="L7112" i="146"/>
  <c r="L7113" i="146"/>
  <c r="L7114" i="146"/>
  <c r="L7115" i="146"/>
  <c r="L7116" i="146"/>
  <c r="L7117" i="146"/>
  <c r="L7118" i="146"/>
  <c r="L7119" i="146"/>
  <c r="L7120" i="146"/>
  <c r="L7121" i="146"/>
  <c r="L7122" i="146"/>
  <c r="L7123" i="146"/>
  <c r="L7124" i="146"/>
  <c r="L7125" i="146"/>
  <c r="L7126" i="146"/>
  <c r="L7127" i="146"/>
  <c r="L7128" i="146"/>
  <c r="L7129" i="146"/>
  <c r="L7130" i="146"/>
  <c r="L7131" i="146"/>
  <c r="L7132" i="146"/>
  <c r="L7133" i="146"/>
  <c r="L7134" i="146"/>
  <c r="L7135" i="146"/>
  <c r="L7136" i="146"/>
  <c r="L7137" i="146"/>
  <c r="L7138" i="146"/>
  <c r="L7139" i="146"/>
  <c r="L7140" i="146"/>
  <c r="L7141" i="146"/>
  <c r="L7142" i="146"/>
  <c r="L7143" i="146"/>
  <c r="L7144" i="146"/>
  <c r="L7145" i="146"/>
  <c r="L7146" i="146"/>
  <c r="L7147" i="146"/>
  <c r="L7148" i="146"/>
  <c r="L7149" i="146"/>
  <c r="L7150" i="146"/>
  <c r="L7151" i="146"/>
  <c r="L7152" i="146"/>
  <c r="L7153" i="146"/>
  <c r="L7154" i="146"/>
  <c r="L7155" i="146"/>
  <c r="L7156" i="146"/>
  <c r="L7157" i="146"/>
  <c r="L7158" i="146"/>
  <c r="L7159" i="146"/>
  <c r="L7160" i="146"/>
  <c r="L7161" i="146"/>
  <c r="L7162" i="146"/>
  <c r="L7163" i="146"/>
  <c r="L7164" i="146"/>
  <c r="L7165" i="146"/>
  <c r="L7166" i="146"/>
  <c r="L7167" i="146"/>
  <c r="L7168" i="146"/>
  <c r="L7169" i="146"/>
  <c r="L7170" i="146"/>
  <c r="L7171" i="146"/>
  <c r="L7172" i="146"/>
  <c r="L7173" i="146"/>
  <c r="L7174" i="146"/>
  <c r="L7175" i="146"/>
  <c r="L7176" i="146"/>
  <c r="L7177" i="146"/>
  <c r="L7178" i="146"/>
  <c r="L7179" i="146"/>
  <c r="L7180" i="146"/>
  <c r="L7181" i="146"/>
  <c r="L7182" i="146"/>
  <c r="L7183" i="146"/>
  <c r="L7184" i="146"/>
  <c r="L7185" i="146"/>
  <c r="L7186" i="146"/>
  <c r="L7187" i="146"/>
  <c r="L7188" i="146"/>
  <c r="L7189" i="146"/>
  <c r="L7190" i="146"/>
  <c r="L7191" i="146"/>
  <c r="L7192" i="146"/>
  <c r="L7193" i="146"/>
  <c r="L7194" i="146"/>
  <c r="L7195" i="146"/>
  <c r="L7196" i="146"/>
  <c r="L7197" i="146"/>
  <c r="L7198" i="146"/>
  <c r="L7199" i="146"/>
  <c r="L7200" i="146"/>
  <c r="L7201" i="146"/>
  <c r="L7202" i="146"/>
  <c r="L7203" i="146"/>
  <c r="L7204" i="146"/>
  <c r="L7205" i="146"/>
  <c r="L7206" i="146"/>
  <c r="L7207" i="146"/>
  <c r="L7208" i="146"/>
  <c r="L7209" i="146"/>
  <c r="L7210" i="146"/>
  <c r="L7211" i="146"/>
  <c r="L7212" i="146"/>
  <c r="L7213" i="146"/>
  <c r="L7214" i="146"/>
  <c r="L7215" i="146"/>
  <c r="L7216" i="146"/>
  <c r="L7217" i="146"/>
  <c r="L7218" i="146"/>
  <c r="L7219" i="146"/>
  <c r="L7220" i="146"/>
  <c r="L7221" i="146"/>
  <c r="L7222" i="146"/>
  <c r="L7223" i="146"/>
  <c r="L7224" i="146"/>
  <c r="L7225" i="146"/>
  <c r="L7226" i="146"/>
  <c r="L7227" i="146"/>
  <c r="L7228" i="146"/>
  <c r="L7229" i="146"/>
  <c r="L7230" i="146"/>
  <c r="L7231" i="146"/>
  <c r="L7232" i="146"/>
  <c r="L7233" i="146"/>
  <c r="L7234" i="146"/>
  <c r="L7235" i="146"/>
  <c r="L7236" i="146"/>
  <c r="L7237" i="146"/>
  <c r="L7238" i="146"/>
  <c r="L7239" i="146"/>
  <c r="L7240" i="146"/>
  <c r="L7241" i="146"/>
  <c r="L7242" i="146"/>
  <c r="L7243" i="146"/>
  <c r="L7244" i="146"/>
  <c r="L7245" i="146"/>
  <c r="L7246" i="146"/>
  <c r="L7247" i="146"/>
  <c r="L7248" i="146"/>
  <c r="L7249" i="146"/>
  <c r="L7250" i="146"/>
  <c r="L7251" i="146"/>
  <c r="L7252" i="146"/>
  <c r="L7253" i="146"/>
  <c r="L7254" i="146"/>
  <c r="L7255" i="146"/>
  <c r="L7256" i="146"/>
  <c r="L7257" i="146"/>
  <c r="L7258" i="146"/>
  <c r="L7259" i="146"/>
  <c r="L7260" i="146"/>
  <c r="L7261" i="146"/>
  <c r="L7262" i="146"/>
  <c r="L7263" i="146"/>
  <c r="L7264" i="146"/>
  <c r="L7265" i="146"/>
  <c r="L7266" i="146"/>
  <c r="L7267" i="146"/>
  <c r="L7268" i="146"/>
  <c r="L7269" i="146"/>
  <c r="L7270" i="146"/>
  <c r="L7271" i="146"/>
  <c r="L7272" i="146"/>
  <c r="L7273" i="146"/>
  <c r="L7274" i="146"/>
  <c r="L7275" i="146"/>
  <c r="L7276" i="146"/>
  <c r="L7277" i="146"/>
  <c r="L7278" i="146"/>
  <c r="L7279" i="146"/>
  <c r="L7280" i="146"/>
  <c r="L7281" i="146"/>
  <c r="L7282" i="146"/>
  <c r="L7283" i="146"/>
  <c r="L7284" i="146"/>
  <c r="L7285" i="146"/>
  <c r="L7286" i="146"/>
  <c r="L7287" i="146"/>
  <c r="L7288" i="146"/>
  <c r="L7289" i="146"/>
  <c r="L7290" i="146"/>
  <c r="L7291" i="146"/>
  <c r="L7292" i="146"/>
  <c r="L7293" i="146"/>
  <c r="L7294" i="146"/>
  <c r="L7295" i="146"/>
  <c r="L7296" i="146"/>
  <c r="L7297" i="146"/>
  <c r="L7298" i="146"/>
  <c r="L7299" i="146"/>
  <c r="L7300" i="146"/>
  <c r="L7301" i="146"/>
  <c r="L7302" i="146"/>
  <c r="L7303" i="146"/>
  <c r="L7304" i="146"/>
  <c r="L7305" i="146"/>
  <c r="L7306" i="146"/>
  <c r="L7307" i="146"/>
  <c r="L7308" i="146"/>
  <c r="L7309" i="146"/>
  <c r="L7310" i="146"/>
  <c r="L7311" i="146"/>
  <c r="L7312" i="146"/>
  <c r="L7313" i="146"/>
  <c r="L7314" i="146"/>
  <c r="L7315" i="146"/>
  <c r="L7316" i="146"/>
  <c r="L7317" i="146"/>
  <c r="L7318" i="146"/>
  <c r="L7319" i="146"/>
  <c r="L7320" i="146"/>
  <c r="L7321" i="146"/>
  <c r="L7322" i="146"/>
  <c r="L7323" i="146"/>
  <c r="L7324" i="146"/>
  <c r="L7325" i="146"/>
  <c r="L7326" i="146"/>
  <c r="L7327" i="146"/>
  <c r="L7328" i="146"/>
  <c r="L7329" i="146"/>
  <c r="L7330" i="146"/>
  <c r="L7331" i="146"/>
  <c r="L7332" i="146"/>
  <c r="L7333" i="146"/>
  <c r="L7334" i="146"/>
  <c r="L7335" i="146"/>
  <c r="L7336" i="146"/>
  <c r="L7337" i="146"/>
  <c r="L7338" i="146"/>
  <c r="L7339" i="146"/>
  <c r="L7340" i="146"/>
  <c r="L7341" i="146"/>
  <c r="L7342" i="146"/>
  <c r="L7343" i="146"/>
  <c r="L7344" i="146"/>
  <c r="L7345" i="146"/>
  <c r="L7346" i="146"/>
  <c r="L7347" i="146"/>
  <c r="L7348" i="146"/>
  <c r="L7349" i="146"/>
  <c r="L7350" i="146"/>
  <c r="L7351" i="146"/>
  <c r="L7352" i="146"/>
  <c r="L7353" i="146"/>
  <c r="L7354" i="146"/>
  <c r="L7355" i="146"/>
  <c r="L7356" i="146"/>
  <c r="L7357" i="146"/>
  <c r="L7358" i="146"/>
  <c r="L7359" i="146"/>
  <c r="L7360" i="146"/>
  <c r="L7361" i="146"/>
  <c r="L7362" i="146"/>
  <c r="L7363" i="146"/>
  <c r="L7364" i="146"/>
  <c r="L7365" i="146"/>
  <c r="L7366" i="146"/>
  <c r="L7367" i="146"/>
  <c r="L7368" i="146"/>
  <c r="L7369" i="146"/>
  <c r="L7370" i="146"/>
  <c r="L7371" i="146"/>
  <c r="L7372" i="146"/>
  <c r="L7373" i="146"/>
  <c r="L7374" i="146"/>
  <c r="L7375" i="146"/>
  <c r="L7376" i="146"/>
  <c r="L7377" i="146"/>
  <c r="L7378" i="146"/>
  <c r="L7379" i="146"/>
  <c r="L7380" i="146"/>
  <c r="L7381" i="146"/>
  <c r="L7382" i="146"/>
  <c r="L7383" i="146"/>
  <c r="L7384" i="146"/>
  <c r="L7385" i="146"/>
  <c r="L7386" i="146"/>
  <c r="L7387" i="146"/>
  <c r="L7388" i="146"/>
  <c r="L7389" i="146"/>
  <c r="L7390" i="146"/>
  <c r="L7391" i="146"/>
  <c r="L7392" i="146"/>
  <c r="L7393" i="146"/>
  <c r="L7394" i="146"/>
  <c r="L7395" i="146"/>
  <c r="L7396" i="146"/>
  <c r="L7397" i="146"/>
  <c r="L7398" i="146"/>
  <c r="L7399" i="146"/>
  <c r="L7400" i="146"/>
  <c r="L7401" i="146"/>
  <c r="L7402" i="146"/>
  <c r="L7403" i="146"/>
  <c r="L7404" i="146"/>
  <c r="L7405" i="146"/>
  <c r="L7406" i="146"/>
  <c r="L7407" i="146"/>
  <c r="L7408" i="146"/>
  <c r="L7409" i="146"/>
  <c r="L7410" i="146"/>
  <c r="L7411" i="146"/>
  <c r="L7412" i="146"/>
  <c r="L7413" i="146"/>
  <c r="L7414" i="146"/>
  <c r="L7415" i="146"/>
  <c r="L7416" i="146"/>
  <c r="L7417" i="146"/>
  <c r="L7418" i="146"/>
  <c r="L7419" i="146"/>
  <c r="L7420" i="146"/>
  <c r="L7421" i="146"/>
  <c r="L7422" i="146"/>
  <c r="L7423" i="146"/>
  <c r="L7424" i="146"/>
  <c r="L7425" i="146"/>
  <c r="L7426" i="146"/>
  <c r="L7427" i="146"/>
  <c r="L7428" i="146"/>
  <c r="L7429" i="146"/>
  <c r="L7430" i="146"/>
  <c r="L7431" i="146"/>
  <c r="L7432" i="146"/>
  <c r="L7433" i="146"/>
  <c r="L7434" i="146"/>
  <c r="L7435" i="146"/>
  <c r="L7436" i="146"/>
  <c r="L7437" i="146"/>
  <c r="L7438" i="146"/>
  <c r="L7439" i="146"/>
  <c r="L7440" i="146"/>
  <c r="L7441" i="146"/>
  <c r="L7442" i="146"/>
  <c r="L7443" i="146"/>
  <c r="L7444" i="146"/>
  <c r="L7445" i="146"/>
  <c r="L7446" i="146"/>
  <c r="L7447" i="146"/>
  <c r="L7448" i="146"/>
  <c r="L7449" i="146"/>
  <c r="L7450" i="146"/>
  <c r="L7451" i="146"/>
  <c r="L7452" i="146"/>
  <c r="L7453" i="146"/>
  <c r="L7454" i="146"/>
  <c r="L7455" i="146"/>
  <c r="L7456" i="146"/>
  <c r="L7457" i="146"/>
  <c r="L7458" i="146"/>
  <c r="L7459" i="146"/>
  <c r="L7460" i="146"/>
  <c r="L7461" i="146"/>
  <c r="L7462" i="146"/>
  <c r="L7463" i="146"/>
  <c r="L7464" i="146"/>
  <c r="L7465" i="146"/>
  <c r="L7466" i="146"/>
  <c r="L7467" i="146"/>
  <c r="L7468" i="146"/>
  <c r="L7469" i="146"/>
  <c r="L7470" i="146"/>
  <c r="L7471" i="146"/>
  <c r="L7472" i="146"/>
  <c r="L7473" i="146"/>
  <c r="L7474" i="146"/>
  <c r="L7475" i="146"/>
  <c r="L7476" i="146"/>
  <c r="L7477" i="146"/>
  <c r="L7478" i="146"/>
  <c r="L7479" i="146"/>
  <c r="L7480" i="146"/>
  <c r="L7481" i="146"/>
  <c r="L7482" i="146"/>
  <c r="L7483" i="146"/>
  <c r="L7484" i="146"/>
  <c r="L7485" i="146"/>
  <c r="L7486" i="146"/>
  <c r="L7487" i="146"/>
  <c r="L7488" i="146"/>
  <c r="L7489" i="146"/>
  <c r="L7490" i="146"/>
  <c r="L7491" i="146"/>
  <c r="L7492" i="146"/>
  <c r="L7493" i="146"/>
  <c r="L7494" i="146"/>
  <c r="L7495" i="146"/>
  <c r="L7496" i="146"/>
  <c r="L7497" i="146"/>
  <c r="L7498" i="146"/>
  <c r="L7499" i="146"/>
  <c r="L7500" i="146"/>
  <c r="L7501" i="146"/>
  <c r="L7502" i="146"/>
  <c r="L7503" i="146"/>
  <c r="L7504" i="146"/>
  <c r="L7505" i="146"/>
  <c r="L7506" i="146"/>
  <c r="L7507" i="146"/>
  <c r="L7508" i="146"/>
  <c r="L7509" i="146"/>
  <c r="L7510" i="146"/>
  <c r="L7511" i="146"/>
  <c r="L7512" i="146"/>
  <c r="L7513" i="146"/>
  <c r="L7514" i="146"/>
  <c r="L7515" i="146"/>
  <c r="L7516" i="146"/>
  <c r="L7517" i="146"/>
  <c r="L7518" i="146"/>
  <c r="L7519" i="146"/>
  <c r="L7520" i="146"/>
  <c r="L7521" i="146"/>
  <c r="L7522" i="146"/>
  <c r="L7523" i="146"/>
  <c r="L7524" i="146"/>
  <c r="L7525" i="146"/>
  <c r="L7526" i="146"/>
  <c r="L7527" i="146"/>
  <c r="L7528" i="146"/>
  <c r="L7529" i="146"/>
  <c r="L7530" i="146"/>
  <c r="L7531" i="146"/>
  <c r="L7532" i="146"/>
  <c r="L7533" i="146"/>
  <c r="L7534" i="146"/>
  <c r="L7535" i="146"/>
  <c r="L7536" i="146"/>
  <c r="L7537" i="146"/>
  <c r="L7538" i="146"/>
  <c r="L7539" i="146"/>
  <c r="L7540" i="146"/>
  <c r="L7541" i="146"/>
  <c r="L7542" i="146"/>
  <c r="L7543" i="146"/>
  <c r="L7544" i="146"/>
  <c r="L7545" i="146"/>
  <c r="L7546" i="146"/>
  <c r="L7547" i="146"/>
  <c r="L7548" i="146"/>
  <c r="L7549" i="146"/>
  <c r="L7550" i="146"/>
  <c r="L7551" i="146"/>
  <c r="L7552" i="146"/>
  <c r="L7553" i="146"/>
  <c r="L7554" i="146"/>
  <c r="L7555" i="146"/>
  <c r="L7556" i="146"/>
  <c r="L7557" i="146"/>
  <c r="L7558" i="146"/>
  <c r="L7559" i="146"/>
  <c r="L7560" i="146"/>
  <c r="L7561" i="146"/>
  <c r="L7562" i="146"/>
  <c r="L7563" i="146"/>
  <c r="L7564" i="146"/>
  <c r="L7565" i="146"/>
  <c r="L7566" i="146"/>
  <c r="L7567" i="146"/>
  <c r="L7568" i="146"/>
  <c r="L7569" i="146"/>
  <c r="L7570" i="146"/>
  <c r="L7571" i="146"/>
  <c r="L7572" i="146"/>
  <c r="L7573" i="146"/>
  <c r="L7574" i="146"/>
  <c r="L7575" i="146"/>
  <c r="L7576" i="146"/>
  <c r="L7577" i="146"/>
  <c r="L7578" i="146"/>
  <c r="L7579" i="146"/>
  <c r="L7580" i="146"/>
  <c r="L7581" i="146"/>
  <c r="L7582" i="146"/>
  <c r="L7583" i="146"/>
  <c r="L7584" i="146"/>
  <c r="L7585" i="146"/>
  <c r="L7586" i="146"/>
  <c r="L7587" i="146"/>
  <c r="L7588" i="146"/>
  <c r="L7589" i="146"/>
  <c r="L7590" i="146"/>
  <c r="L7591" i="146"/>
  <c r="L7592" i="146"/>
  <c r="L7593" i="146"/>
  <c r="L7594" i="146"/>
  <c r="L7595" i="146"/>
  <c r="L7596" i="146"/>
  <c r="L7597" i="146"/>
  <c r="L7598" i="146"/>
  <c r="L7599" i="146"/>
  <c r="L7600" i="146"/>
  <c r="L7601" i="146"/>
  <c r="L7602" i="146"/>
  <c r="L7603" i="146"/>
  <c r="L7604" i="146"/>
  <c r="L7605" i="146"/>
  <c r="L7606" i="146"/>
  <c r="L7607" i="146"/>
  <c r="L7608" i="146"/>
  <c r="L7609" i="146"/>
  <c r="L7610" i="146"/>
  <c r="L7611" i="146"/>
  <c r="L7612" i="146"/>
  <c r="L7613" i="146"/>
  <c r="L7614" i="146"/>
  <c r="L7615" i="146"/>
  <c r="L7616" i="146"/>
  <c r="L7617" i="146"/>
  <c r="L7618" i="146"/>
  <c r="L7619" i="146"/>
  <c r="L7620" i="146"/>
  <c r="L7621" i="146"/>
  <c r="L7622" i="146"/>
  <c r="L7623" i="146"/>
  <c r="L7624" i="146"/>
  <c r="L7625" i="146"/>
  <c r="L7626" i="146"/>
  <c r="L7627" i="146"/>
  <c r="L7628" i="146"/>
  <c r="L7629" i="146"/>
  <c r="L7630" i="146"/>
  <c r="L7631" i="146"/>
  <c r="L7632" i="146"/>
  <c r="L7633" i="146"/>
  <c r="L7634" i="146"/>
  <c r="L7635" i="146"/>
  <c r="L7636" i="146"/>
  <c r="L7637" i="146"/>
  <c r="L7638" i="146"/>
  <c r="L7639" i="146"/>
  <c r="L7640" i="146"/>
  <c r="L7641" i="146"/>
  <c r="L7642" i="146"/>
  <c r="L7643" i="146"/>
  <c r="L7644" i="146"/>
  <c r="L7645" i="146"/>
  <c r="L7646" i="146"/>
  <c r="L7647" i="146"/>
  <c r="L7648" i="146"/>
  <c r="L7649" i="146"/>
  <c r="L7650" i="146"/>
  <c r="L7651" i="146"/>
  <c r="L7652" i="146"/>
  <c r="L7653" i="146"/>
  <c r="L7654" i="146"/>
  <c r="L7655" i="146"/>
  <c r="L7656" i="146"/>
  <c r="L7657" i="146"/>
  <c r="L7658" i="146"/>
  <c r="L7659" i="146"/>
  <c r="L7660" i="146"/>
  <c r="L7661" i="146"/>
  <c r="L7662" i="146"/>
  <c r="L7663" i="146"/>
  <c r="L7664" i="146"/>
  <c r="L7665" i="146"/>
  <c r="L7666" i="146"/>
  <c r="L7667" i="146"/>
  <c r="L7668" i="146"/>
  <c r="L7669" i="146"/>
  <c r="L7670" i="146"/>
  <c r="L7671" i="146"/>
  <c r="L7672" i="146"/>
  <c r="L7673" i="146"/>
  <c r="L7674" i="146"/>
  <c r="L7675" i="146"/>
  <c r="L7676" i="146"/>
  <c r="L7677" i="146"/>
  <c r="L7678" i="146"/>
  <c r="L7679" i="146"/>
  <c r="L7680" i="146"/>
  <c r="L7681" i="146"/>
  <c r="L7682" i="146"/>
  <c r="L7683" i="146"/>
  <c r="L7684" i="146"/>
  <c r="L7685" i="146"/>
  <c r="L7686" i="146"/>
  <c r="L7687" i="146"/>
  <c r="L7688" i="146"/>
  <c r="L7689" i="146"/>
  <c r="L7690" i="146"/>
  <c r="L7691" i="146"/>
  <c r="L7692" i="146"/>
  <c r="L7693" i="146"/>
  <c r="L7694" i="146"/>
  <c r="L7695" i="146"/>
  <c r="L7696" i="146"/>
  <c r="L7697" i="146"/>
  <c r="L7698" i="146"/>
  <c r="L7699" i="146"/>
  <c r="L7700" i="146"/>
  <c r="L7701" i="146"/>
  <c r="L7702" i="146"/>
  <c r="L7703" i="146"/>
  <c r="L7704" i="146"/>
  <c r="L7705" i="146"/>
  <c r="L7706" i="146"/>
  <c r="L7707" i="146"/>
  <c r="L7708" i="146"/>
  <c r="L7709" i="146"/>
  <c r="L7710" i="146"/>
  <c r="L7711" i="146"/>
  <c r="L7712" i="146"/>
  <c r="L7713" i="146"/>
  <c r="L7714" i="146"/>
  <c r="L7715" i="146"/>
  <c r="L7716" i="146"/>
  <c r="L7717" i="146"/>
  <c r="L7718" i="146"/>
  <c r="L7719" i="146"/>
  <c r="L7720" i="146"/>
  <c r="L7721" i="146"/>
  <c r="L7722" i="146"/>
  <c r="L7723" i="146"/>
  <c r="L7724" i="146"/>
  <c r="L7725" i="146"/>
  <c r="L7726" i="146"/>
  <c r="L7727" i="146"/>
  <c r="L7728" i="146"/>
  <c r="L7729" i="146"/>
  <c r="L7730" i="146"/>
  <c r="L7731" i="146"/>
  <c r="L7732" i="146"/>
  <c r="L7733" i="146"/>
  <c r="L7734" i="146"/>
  <c r="L7735" i="146"/>
  <c r="L7736" i="146"/>
  <c r="L7737" i="146"/>
  <c r="L7738" i="146"/>
  <c r="L7739" i="146"/>
  <c r="L7740" i="146"/>
  <c r="L7741" i="146"/>
  <c r="L7742" i="146"/>
  <c r="L7743" i="146"/>
  <c r="L7744" i="146"/>
  <c r="L7745" i="146"/>
  <c r="L7746" i="146"/>
  <c r="L7747" i="146"/>
  <c r="L7748" i="146"/>
  <c r="L7749" i="146"/>
  <c r="L7750" i="146"/>
  <c r="L7751" i="146"/>
  <c r="L7752" i="146"/>
  <c r="L7753" i="146"/>
  <c r="L7754" i="146"/>
  <c r="L7755" i="146"/>
  <c r="L7756" i="146"/>
  <c r="L7757" i="146"/>
  <c r="L7758" i="146"/>
  <c r="L7759" i="146"/>
  <c r="L7760" i="146"/>
  <c r="L7761" i="146"/>
  <c r="L7762" i="146"/>
  <c r="L7763" i="146"/>
  <c r="L7764" i="146"/>
  <c r="L7765" i="146"/>
  <c r="L7766" i="146"/>
  <c r="L7767" i="146"/>
  <c r="L7768" i="146"/>
  <c r="L7769" i="146"/>
  <c r="L7770" i="146"/>
  <c r="L7771" i="146"/>
  <c r="L7772" i="146"/>
  <c r="L7773" i="146"/>
  <c r="L7774" i="146"/>
  <c r="L7775" i="146"/>
  <c r="L7776" i="146"/>
  <c r="L7777" i="146"/>
  <c r="L7778" i="146"/>
  <c r="L7779" i="146"/>
  <c r="L7780" i="146"/>
  <c r="L7781" i="146"/>
  <c r="L7782" i="146"/>
  <c r="L7783" i="146"/>
  <c r="L7784" i="146"/>
  <c r="L7785" i="146"/>
  <c r="L7786" i="146"/>
  <c r="L7787" i="146"/>
  <c r="L7788" i="146"/>
  <c r="L7789" i="146"/>
  <c r="L7790" i="146"/>
  <c r="L7791" i="146"/>
  <c r="L7792" i="146"/>
  <c r="L7793" i="146"/>
  <c r="L7794" i="146"/>
  <c r="L7795" i="146"/>
  <c r="L7796" i="146"/>
  <c r="L7797" i="146"/>
  <c r="L7798" i="146"/>
  <c r="L7799" i="146"/>
  <c r="L7800" i="146"/>
  <c r="L7801" i="146"/>
  <c r="L7802" i="146"/>
  <c r="L7803" i="146"/>
  <c r="L7804" i="146"/>
  <c r="L7805" i="146"/>
  <c r="L7806" i="146"/>
  <c r="L7807" i="146"/>
  <c r="L7808" i="146"/>
  <c r="L7809" i="146"/>
  <c r="L7810" i="146"/>
  <c r="L7811" i="146"/>
  <c r="L7812" i="146"/>
  <c r="L7813" i="146"/>
  <c r="L7814" i="146"/>
  <c r="L7815" i="146"/>
  <c r="L7816" i="146"/>
  <c r="L7817" i="146"/>
  <c r="L7818" i="146"/>
  <c r="L7819" i="146"/>
  <c r="L7820" i="146"/>
  <c r="L7821" i="146"/>
  <c r="L7822" i="146"/>
  <c r="L7823" i="146"/>
  <c r="L7824" i="146"/>
  <c r="L7825" i="146"/>
  <c r="L7826" i="146"/>
  <c r="L7827" i="146"/>
  <c r="L7828" i="146"/>
  <c r="L7829" i="146"/>
  <c r="L7830" i="146"/>
  <c r="L7831" i="146"/>
  <c r="L7832" i="146"/>
  <c r="L7833" i="146"/>
  <c r="L7834" i="146"/>
  <c r="L7835" i="146"/>
  <c r="L7836" i="146"/>
  <c r="L7837" i="146"/>
  <c r="L7838" i="146"/>
  <c r="L7839" i="146"/>
  <c r="L7840" i="146"/>
  <c r="L7841" i="146"/>
  <c r="L7842" i="146"/>
  <c r="L7843" i="146"/>
  <c r="L7844" i="146"/>
  <c r="L7845" i="146"/>
  <c r="L7846" i="146"/>
  <c r="L7847" i="146"/>
  <c r="L7848" i="146"/>
  <c r="L7849" i="146"/>
  <c r="L7850" i="146"/>
  <c r="L7851" i="146"/>
  <c r="L7852" i="146"/>
  <c r="L7853" i="146"/>
  <c r="L7854" i="146"/>
  <c r="L7855" i="146"/>
  <c r="L7856" i="146"/>
  <c r="L7857" i="146"/>
  <c r="L7858" i="146"/>
  <c r="L7859" i="146"/>
  <c r="L7860" i="146"/>
  <c r="L7861" i="146"/>
  <c r="L7862" i="146"/>
  <c r="L7863" i="146"/>
  <c r="L7864" i="146"/>
  <c r="L7865" i="146"/>
  <c r="L7866" i="146"/>
  <c r="L7867" i="146"/>
  <c r="L7868" i="146"/>
  <c r="L7869" i="146"/>
  <c r="L7870" i="146"/>
  <c r="L7871" i="146"/>
  <c r="L7872" i="146"/>
  <c r="L7873" i="146"/>
  <c r="L7874" i="146"/>
  <c r="L7875" i="146"/>
  <c r="L7876" i="146"/>
  <c r="L7877" i="146"/>
  <c r="L7878" i="146"/>
  <c r="L7879" i="146"/>
  <c r="L7880" i="146"/>
  <c r="L7881" i="146"/>
  <c r="L7882" i="146"/>
  <c r="L7883" i="146"/>
  <c r="L7884" i="146"/>
  <c r="L7885" i="146"/>
  <c r="L7886" i="146"/>
  <c r="L7887" i="146"/>
  <c r="L7888" i="146"/>
  <c r="L7889" i="146"/>
  <c r="L7890" i="146"/>
  <c r="L7891" i="146"/>
  <c r="L7892" i="146"/>
  <c r="L7893" i="146"/>
  <c r="L7894" i="146"/>
  <c r="L7895" i="146"/>
  <c r="L7896" i="146"/>
  <c r="L7897" i="146"/>
  <c r="L7898" i="146"/>
  <c r="L7899" i="146"/>
  <c r="L7900" i="146"/>
  <c r="L7901" i="146"/>
  <c r="L7902" i="146"/>
  <c r="L7903" i="146"/>
  <c r="L7904" i="146"/>
  <c r="L7905" i="146"/>
  <c r="L7906" i="146"/>
  <c r="L7907" i="146"/>
  <c r="L7908" i="146"/>
  <c r="L7909" i="146"/>
  <c r="L7910" i="146"/>
  <c r="L7911" i="146"/>
  <c r="L7912" i="146"/>
  <c r="L7913" i="146"/>
  <c r="L7914" i="146"/>
  <c r="L7915" i="146"/>
  <c r="L7916" i="146"/>
  <c r="L7917" i="146"/>
  <c r="L7918" i="146"/>
  <c r="L7919" i="146"/>
  <c r="L7920" i="146"/>
  <c r="L7921" i="146"/>
  <c r="L7922" i="146"/>
  <c r="L7923" i="146"/>
  <c r="L7924" i="146"/>
  <c r="L7925" i="146"/>
  <c r="L7926" i="146"/>
  <c r="L7927" i="146"/>
  <c r="L7928" i="146"/>
  <c r="L7929" i="146"/>
  <c r="L7930" i="146"/>
  <c r="L7931" i="146"/>
  <c r="L7932" i="146"/>
  <c r="L7933" i="146"/>
  <c r="L7934" i="146"/>
  <c r="L7935" i="146"/>
  <c r="L7936" i="146"/>
  <c r="L7937" i="146"/>
  <c r="L7938" i="146"/>
  <c r="L7939" i="146"/>
  <c r="L7940" i="146"/>
  <c r="L7941" i="146"/>
  <c r="L7942" i="146"/>
  <c r="L7943" i="146"/>
  <c r="L7944" i="146"/>
  <c r="L7945" i="146"/>
  <c r="L7946" i="146"/>
  <c r="L7947" i="146"/>
  <c r="L7948" i="146"/>
  <c r="L7949" i="146"/>
  <c r="L7950" i="146"/>
  <c r="L7951" i="146"/>
  <c r="L7952" i="146"/>
  <c r="L7953" i="146"/>
  <c r="L7954" i="146"/>
  <c r="L7955" i="146"/>
  <c r="L7956" i="146"/>
  <c r="L7957" i="146"/>
  <c r="L7958" i="146"/>
  <c r="L7959" i="146"/>
  <c r="L7960" i="146"/>
  <c r="L7961" i="146"/>
  <c r="L7962" i="146"/>
  <c r="L7963" i="146"/>
  <c r="L7964" i="146"/>
  <c r="L7965" i="146"/>
  <c r="L7966" i="146"/>
  <c r="L7967" i="146"/>
  <c r="L7968" i="146"/>
  <c r="L7969" i="146"/>
  <c r="L7970" i="146"/>
  <c r="L7971" i="146"/>
  <c r="L7972" i="146"/>
  <c r="L7973" i="146"/>
  <c r="L7974" i="146"/>
  <c r="L7975" i="146"/>
  <c r="L7976" i="146"/>
  <c r="L7977" i="146"/>
  <c r="L7978" i="146"/>
  <c r="L7979" i="146"/>
  <c r="L7980" i="146"/>
  <c r="L7981" i="146"/>
  <c r="L7982" i="146"/>
  <c r="L7983" i="146"/>
  <c r="L7984" i="146"/>
  <c r="L7985" i="146"/>
  <c r="L7986" i="146"/>
  <c r="L7987" i="146"/>
  <c r="L7988" i="146"/>
  <c r="L7989" i="146"/>
  <c r="L7990" i="146"/>
  <c r="L7991" i="146"/>
  <c r="L7992" i="146"/>
  <c r="L7993" i="146"/>
  <c r="L7994" i="146"/>
  <c r="L7995" i="146"/>
  <c r="L7996" i="146"/>
  <c r="L7997" i="146"/>
  <c r="L7998" i="146"/>
  <c r="L7999" i="146"/>
  <c r="L8000" i="146"/>
  <c r="L8001" i="146"/>
  <c r="L8002" i="146"/>
  <c r="L8003" i="146"/>
  <c r="L8004" i="146"/>
  <c r="L8005" i="146"/>
  <c r="L8006" i="146"/>
  <c r="L8007" i="146"/>
  <c r="L8008" i="146"/>
  <c r="L8009" i="146"/>
  <c r="L8010" i="146"/>
  <c r="L8011" i="146"/>
  <c r="L8012" i="146"/>
  <c r="L8013" i="146"/>
  <c r="L8014" i="146"/>
  <c r="L8015" i="146"/>
  <c r="L8016" i="146"/>
  <c r="L8017" i="146"/>
  <c r="L8018" i="146"/>
  <c r="L8019" i="146"/>
  <c r="L8020" i="146"/>
  <c r="L8021" i="146"/>
  <c r="L8022" i="146"/>
  <c r="L8023" i="146"/>
  <c r="L8024" i="146"/>
  <c r="L8025" i="146"/>
  <c r="L8026" i="146"/>
  <c r="L8027" i="146"/>
  <c r="L8028" i="146"/>
  <c r="L8029" i="146"/>
  <c r="L8030" i="146"/>
  <c r="L8031" i="146"/>
  <c r="L8032" i="146"/>
  <c r="L8033" i="146"/>
  <c r="L8034" i="146"/>
  <c r="L8035" i="146"/>
  <c r="L8036" i="146"/>
  <c r="L8037" i="146"/>
  <c r="L8038" i="146"/>
  <c r="L8039" i="146"/>
  <c r="L8040" i="146"/>
  <c r="L8041" i="146"/>
  <c r="L8042" i="146"/>
  <c r="L8043" i="146"/>
  <c r="L8044" i="146"/>
  <c r="L8045" i="146"/>
  <c r="L8046" i="146"/>
  <c r="L8047" i="146"/>
  <c r="L8048" i="146"/>
  <c r="L8049" i="146"/>
  <c r="L8050" i="146"/>
  <c r="L8051" i="146"/>
  <c r="L8052" i="146"/>
  <c r="L8053" i="146"/>
  <c r="L8054" i="146"/>
  <c r="L8055" i="146"/>
  <c r="L8056" i="146"/>
  <c r="L8057" i="146"/>
  <c r="L8058" i="146"/>
  <c r="L8059" i="146"/>
  <c r="L8060" i="146"/>
  <c r="L8061" i="146"/>
  <c r="L8062" i="146"/>
  <c r="L8063" i="146"/>
  <c r="L8064" i="146"/>
  <c r="L8065" i="146"/>
  <c r="L8066" i="146"/>
  <c r="L8067" i="146"/>
  <c r="L8068" i="146"/>
  <c r="L8069" i="146"/>
  <c r="L8070" i="146"/>
  <c r="L8071" i="146"/>
  <c r="L8072" i="146"/>
  <c r="L8073" i="146"/>
  <c r="L8074" i="146"/>
  <c r="L8075" i="146"/>
  <c r="L8076" i="146"/>
  <c r="L8077" i="146"/>
  <c r="L8078" i="146"/>
  <c r="L8079" i="146"/>
  <c r="L8080" i="146"/>
  <c r="L8081" i="146"/>
  <c r="L8082" i="146"/>
  <c r="L8083" i="146"/>
  <c r="L8084" i="146"/>
  <c r="L8085" i="146"/>
  <c r="L8086" i="146"/>
  <c r="L8087" i="146"/>
  <c r="L8088" i="146"/>
  <c r="L8089" i="146"/>
  <c r="L8090" i="146"/>
  <c r="L8091" i="146"/>
  <c r="L8092" i="146"/>
  <c r="L8093" i="146"/>
  <c r="L8094" i="146"/>
  <c r="L8095" i="146"/>
  <c r="L8096" i="146"/>
  <c r="L8097" i="146"/>
  <c r="L8098" i="146"/>
  <c r="L8099" i="146"/>
  <c r="L8100" i="146"/>
  <c r="L8101" i="146"/>
  <c r="L8102" i="146"/>
  <c r="L8103" i="146"/>
  <c r="L8104" i="146"/>
  <c r="L8105" i="146"/>
  <c r="L8106" i="146"/>
  <c r="L8107" i="146"/>
  <c r="L8108" i="146"/>
  <c r="L8109" i="146"/>
  <c r="L8110" i="146"/>
  <c r="L8111" i="146"/>
  <c r="L8112" i="146"/>
  <c r="L8113" i="146"/>
  <c r="L8114" i="146"/>
  <c r="L8115" i="146"/>
  <c r="L8116" i="146"/>
  <c r="L8117" i="146"/>
  <c r="L8118" i="146"/>
  <c r="L8119" i="146"/>
  <c r="L8120" i="146"/>
  <c r="L8121" i="146"/>
  <c r="L8122" i="146"/>
  <c r="L8123" i="146"/>
  <c r="L8124" i="146"/>
  <c r="L8125" i="146"/>
  <c r="L8126" i="146"/>
  <c r="L8127" i="146"/>
  <c r="L8128" i="146"/>
  <c r="L8129" i="146"/>
  <c r="L8130" i="146"/>
  <c r="L8131" i="146"/>
  <c r="L8132" i="146"/>
  <c r="L8133" i="146"/>
  <c r="L8134" i="146"/>
  <c r="L8135" i="146"/>
  <c r="L8136" i="146"/>
  <c r="L8137" i="146"/>
  <c r="L8138" i="146"/>
  <c r="L8139" i="146"/>
  <c r="L8140" i="146"/>
  <c r="L8141" i="146"/>
  <c r="L8142" i="146"/>
  <c r="L8143" i="146"/>
  <c r="L8144" i="146"/>
  <c r="L8145" i="146"/>
  <c r="L8146" i="146"/>
  <c r="L8147" i="146"/>
  <c r="L8148" i="146"/>
  <c r="L8149" i="146"/>
  <c r="L8150" i="146"/>
  <c r="L8151" i="146"/>
  <c r="L8152" i="146"/>
  <c r="L8153" i="146"/>
  <c r="L8154" i="146"/>
  <c r="L8155" i="146"/>
  <c r="L8156" i="146"/>
  <c r="L8157" i="146"/>
  <c r="L8158" i="146"/>
  <c r="L8159" i="146"/>
  <c r="L8160" i="146"/>
  <c r="L8161" i="146"/>
  <c r="L8162" i="146"/>
  <c r="L8163" i="146"/>
  <c r="L8164" i="146"/>
  <c r="L8165" i="146"/>
  <c r="L8166" i="146"/>
  <c r="L8167" i="146"/>
  <c r="L8168" i="146"/>
  <c r="L8169" i="146"/>
  <c r="L8170" i="146"/>
  <c r="L8171" i="146"/>
  <c r="L8172" i="146"/>
  <c r="L8173" i="146"/>
  <c r="L8174" i="146"/>
  <c r="L8175" i="146"/>
  <c r="L8176" i="146"/>
  <c r="L8177" i="146"/>
  <c r="L8178" i="146"/>
  <c r="L8179" i="146"/>
  <c r="L8180" i="146"/>
  <c r="L8181" i="146"/>
  <c r="L8182" i="146"/>
  <c r="L8183" i="146"/>
  <c r="L8184" i="146"/>
  <c r="L8185" i="146"/>
  <c r="L8186" i="146"/>
  <c r="L8187" i="146"/>
  <c r="L8188" i="146"/>
  <c r="L8189" i="146"/>
  <c r="L8190" i="146"/>
  <c r="L8191" i="146"/>
  <c r="L8192" i="146"/>
  <c r="L8193" i="146"/>
  <c r="L8194" i="146"/>
  <c r="L8195" i="146"/>
  <c r="L8196" i="146"/>
  <c r="L8197" i="146"/>
  <c r="L8198" i="146"/>
  <c r="L8199" i="146"/>
  <c r="L8200" i="146"/>
  <c r="L8201" i="146"/>
  <c r="L8202" i="146"/>
  <c r="L8203" i="146"/>
  <c r="L8204" i="146"/>
  <c r="L8205" i="146"/>
  <c r="L8206" i="146"/>
  <c r="L8207" i="146"/>
  <c r="L8208" i="146"/>
  <c r="L8209" i="146"/>
  <c r="L8210" i="146"/>
  <c r="L8211" i="146"/>
  <c r="L8212" i="146"/>
  <c r="L8213" i="146"/>
  <c r="L8214" i="146"/>
  <c r="L8215" i="146"/>
  <c r="L8216" i="146"/>
  <c r="L8217" i="146"/>
  <c r="L8218" i="146"/>
  <c r="L8219" i="146"/>
  <c r="L8220" i="146"/>
  <c r="L8221" i="146"/>
  <c r="L8222" i="146"/>
  <c r="L8223" i="146"/>
  <c r="L8224" i="146"/>
  <c r="L8225" i="146"/>
  <c r="L8226" i="146"/>
  <c r="L8227" i="146"/>
  <c r="L8228" i="146"/>
  <c r="L8229" i="146"/>
  <c r="L8230" i="146"/>
  <c r="L8231" i="146"/>
  <c r="L8232" i="146"/>
  <c r="L8233" i="146"/>
  <c r="L8234" i="146"/>
  <c r="L8235" i="146"/>
  <c r="L8236" i="146"/>
  <c r="L8237" i="146"/>
  <c r="L8238" i="146"/>
  <c r="L8239" i="146"/>
  <c r="L8240" i="146"/>
  <c r="L8241" i="146"/>
  <c r="L8242" i="146"/>
  <c r="L8243" i="146"/>
  <c r="L8244" i="146"/>
  <c r="L8245" i="146"/>
  <c r="L8246" i="146"/>
  <c r="L8247" i="146"/>
  <c r="L8248" i="146"/>
  <c r="L8249" i="146"/>
  <c r="L8250" i="146"/>
  <c r="L8251" i="146"/>
  <c r="L8252" i="146"/>
  <c r="L8253" i="146"/>
  <c r="L8254" i="146"/>
  <c r="L8255" i="146"/>
  <c r="L8256" i="146"/>
  <c r="L8257" i="146"/>
  <c r="L8258" i="146"/>
  <c r="L8259" i="146"/>
  <c r="L8260" i="146"/>
  <c r="L8261" i="146"/>
  <c r="L8262" i="146"/>
  <c r="L8263" i="146"/>
  <c r="L8264" i="146"/>
  <c r="L8265" i="146"/>
  <c r="L8266" i="146"/>
  <c r="L8267" i="146"/>
  <c r="L8268" i="146"/>
  <c r="L8269" i="146"/>
  <c r="L8270" i="146"/>
  <c r="L8271" i="146"/>
  <c r="L8272" i="146"/>
  <c r="L8273" i="146"/>
  <c r="L8274" i="146"/>
  <c r="L8275" i="146"/>
  <c r="L8276" i="146"/>
  <c r="L8277" i="146"/>
  <c r="L8278" i="146"/>
  <c r="L8279" i="146"/>
  <c r="L8280" i="146"/>
  <c r="L8281" i="146"/>
  <c r="L8282" i="146"/>
  <c r="L8283" i="146"/>
  <c r="L8284" i="146"/>
  <c r="L8285" i="146"/>
  <c r="L8286" i="146"/>
  <c r="L8287" i="146"/>
  <c r="L8288" i="146"/>
  <c r="L8289" i="146"/>
  <c r="L8290" i="146"/>
  <c r="L8291" i="146"/>
  <c r="L8292" i="146"/>
  <c r="L8293" i="146"/>
  <c r="L8294" i="146"/>
  <c r="L8295" i="146"/>
  <c r="L8296" i="146"/>
  <c r="L8297" i="146"/>
  <c r="L8298" i="146"/>
  <c r="L8299" i="146"/>
  <c r="L8300" i="146"/>
  <c r="L8301" i="146"/>
  <c r="L8302" i="146"/>
  <c r="L8303" i="146"/>
  <c r="L8304" i="146"/>
  <c r="L8305" i="146"/>
  <c r="L8306" i="146"/>
  <c r="L8307" i="146"/>
  <c r="L8308" i="146"/>
  <c r="L8309" i="146"/>
  <c r="L8310" i="146"/>
  <c r="L8311" i="146"/>
  <c r="L8312" i="146"/>
  <c r="L8313" i="146"/>
  <c r="L8314" i="146"/>
  <c r="L8315" i="146"/>
  <c r="L8316" i="146"/>
  <c r="L8317" i="146"/>
  <c r="L8318" i="146"/>
  <c r="L8319" i="146"/>
  <c r="L8320" i="146"/>
  <c r="L8321" i="146"/>
  <c r="L8322" i="146"/>
  <c r="L8323" i="146"/>
  <c r="L8324" i="146"/>
  <c r="L8325" i="146"/>
  <c r="L8326" i="146"/>
  <c r="L8327" i="146"/>
  <c r="L8328" i="146"/>
  <c r="L8329" i="146"/>
  <c r="L8330" i="146"/>
  <c r="L8331" i="146"/>
  <c r="L8332" i="146"/>
  <c r="L8333" i="146"/>
  <c r="L8334" i="146"/>
  <c r="L8335" i="146"/>
  <c r="L8336" i="146"/>
  <c r="L8337" i="146"/>
  <c r="L8338" i="146"/>
  <c r="L8339" i="146"/>
  <c r="L8340" i="146"/>
  <c r="L8341" i="146"/>
  <c r="L8342" i="146"/>
  <c r="L8343" i="146"/>
  <c r="L8344" i="146"/>
  <c r="L8345" i="146"/>
  <c r="L8346" i="146"/>
  <c r="L8347" i="146"/>
  <c r="L8348" i="146"/>
  <c r="L8349" i="146"/>
  <c r="L8350" i="146"/>
  <c r="L8351" i="146"/>
  <c r="L8352" i="146"/>
  <c r="L8353" i="146"/>
  <c r="L8354" i="146"/>
  <c r="L8355" i="146"/>
  <c r="L8356" i="146"/>
  <c r="L8357" i="146"/>
  <c r="L8358" i="146"/>
  <c r="L8359" i="146"/>
  <c r="L8360" i="146"/>
  <c r="L8361" i="146"/>
  <c r="L8362" i="146"/>
  <c r="L8363" i="146"/>
  <c r="L8364" i="146"/>
  <c r="L8365" i="146"/>
  <c r="L8366" i="146"/>
  <c r="L8367" i="146"/>
  <c r="L8368" i="146"/>
  <c r="L8369" i="146"/>
  <c r="L8370" i="146"/>
  <c r="L8371" i="146"/>
  <c r="L8372" i="146"/>
  <c r="L8373" i="146"/>
  <c r="L8374" i="146"/>
  <c r="L8375" i="146"/>
  <c r="L8376" i="146"/>
  <c r="L8377" i="146"/>
  <c r="L8378" i="146"/>
  <c r="L8379" i="146"/>
  <c r="L8380" i="146"/>
  <c r="L8381" i="146"/>
  <c r="L8382" i="146"/>
  <c r="L8383" i="146"/>
  <c r="L8384" i="146"/>
  <c r="L8385" i="146"/>
  <c r="L8386" i="146"/>
  <c r="L8387" i="146"/>
  <c r="L8388" i="146"/>
  <c r="L8389" i="146"/>
  <c r="L8390" i="146"/>
  <c r="L8391" i="146"/>
  <c r="L8392" i="146"/>
  <c r="L8393" i="146"/>
  <c r="L8394" i="146"/>
  <c r="L8395" i="146"/>
  <c r="L8396" i="146"/>
  <c r="L8397" i="146"/>
  <c r="L8398" i="146"/>
  <c r="L8399" i="146"/>
  <c r="L8400" i="146"/>
  <c r="L8401" i="146"/>
  <c r="L8402" i="146"/>
  <c r="L8403" i="146"/>
  <c r="L8404" i="146"/>
  <c r="L8405" i="146"/>
  <c r="L8406" i="146"/>
  <c r="L8407" i="146"/>
  <c r="L8408" i="146"/>
  <c r="L8409" i="146"/>
  <c r="L8410" i="146"/>
  <c r="L8411" i="146"/>
  <c r="L8412" i="146"/>
  <c r="L8413" i="146"/>
  <c r="L8414" i="146"/>
  <c r="L8415" i="146"/>
  <c r="L8416" i="146"/>
  <c r="L8417" i="146"/>
  <c r="L8418" i="146"/>
  <c r="L8419" i="146"/>
  <c r="L8420" i="146"/>
  <c r="L8421" i="146"/>
  <c r="L8422" i="146"/>
  <c r="L8423" i="146"/>
  <c r="L8424" i="146"/>
  <c r="L8425" i="146"/>
  <c r="L8426" i="146"/>
  <c r="L8427" i="146"/>
  <c r="L8428" i="146"/>
  <c r="L8429" i="146"/>
  <c r="L8430" i="146"/>
  <c r="L8431" i="146"/>
  <c r="L8432" i="146"/>
  <c r="L8433" i="146"/>
  <c r="L8434" i="146"/>
  <c r="L8435" i="146"/>
  <c r="L8436" i="146"/>
  <c r="L8437" i="146"/>
  <c r="L8438" i="146"/>
  <c r="L8439" i="146"/>
  <c r="L8440" i="146"/>
  <c r="L8441" i="146"/>
  <c r="L8442" i="146"/>
  <c r="L8443" i="146"/>
  <c r="L8444" i="146"/>
  <c r="L8445" i="146"/>
  <c r="L8446" i="146"/>
  <c r="L8447" i="146"/>
  <c r="L8448" i="146"/>
  <c r="L8449" i="146"/>
  <c r="L8450" i="146"/>
  <c r="L8451" i="146"/>
  <c r="L8452" i="146"/>
  <c r="L8453" i="146"/>
  <c r="L8454" i="146"/>
  <c r="L8455" i="146"/>
  <c r="L8456" i="146"/>
  <c r="L8457" i="146"/>
  <c r="L8458" i="146"/>
  <c r="L8459" i="146"/>
  <c r="L8460" i="146"/>
  <c r="L8461" i="146"/>
  <c r="L8462" i="146"/>
  <c r="L8463" i="146"/>
  <c r="L8464" i="146"/>
  <c r="L8465" i="146"/>
  <c r="L8466" i="146"/>
  <c r="L8467" i="146"/>
  <c r="L8468" i="146"/>
  <c r="L8469" i="146"/>
  <c r="L8470" i="146"/>
  <c r="L8471" i="146"/>
  <c r="L8472" i="146"/>
  <c r="L8473" i="146"/>
  <c r="L8474" i="146"/>
  <c r="L8475" i="146"/>
  <c r="L8476" i="146"/>
  <c r="L8477" i="146"/>
  <c r="L8478" i="146"/>
  <c r="L8479" i="146"/>
  <c r="L8480" i="146"/>
  <c r="L8481" i="146"/>
  <c r="L8482" i="146"/>
  <c r="L8483" i="146"/>
  <c r="L8484" i="146"/>
  <c r="L8485" i="146"/>
  <c r="L8486" i="146"/>
  <c r="L8487" i="146"/>
  <c r="L8488" i="146"/>
  <c r="L8489" i="146"/>
  <c r="L8490" i="146"/>
  <c r="L8491" i="146"/>
  <c r="L8492" i="146"/>
  <c r="L8493" i="146"/>
  <c r="L8494" i="146"/>
  <c r="L8495" i="146"/>
  <c r="L8496" i="146"/>
  <c r="L8497" i="146"/>
  <c r="L8498" i="146"/>
  <c r="L8499" i="146"/>
  <c r="L8500" i="146"/>
  <c r="L8501" i="146"/>
  <c r="L8502" i="146"/>
  <c r="L8503" i="146"/>
  <c r="L8504" i="146"/>
  <c r="L8505" i="146"/>
  <c r="L8506" i="146"/>
  <c r="L8507" i="146"/>
  <c r="L8508" i="146"/>
  <c r="L8509" i="146"/>
  <c r="L8510" i="146"/>
  <c r="L8511" i="146"/>
  <c r="L8512" i="146"/>
  <c r="L8513" i="146"/>
  <c r="L8514" i="146"/>
  <c r="L8515" i="146"/>
  <c r="L8516" i="146"/>
  <c r="L8517" i="146"/>
  <c r="L8518" i="146"/>
  <c r="L8519" i="146"/>
  <c r="L8520" i="146"/>
  <c r="L8521" i="146"/>
  <c r="L8522" i="146"/>
  <c r="L8523" i="146"/>
  <c r="L8524" i="146"/>
  <c r="L8525" i="146"/>
  <c r="L8526" i="146"/>
  <c r="L8527" i="146"/>
  <c r="L8528" i="146"/>
  <c r="L8529" i="146"/>
  <c r="L8530" i="146"/>
  <c r="L8531" i="146"/>
  <c r="L8532" i="146"/>
  <c r="L8533" i="146"/>
  <c r="L8534" i="146"/>
  <c r="L8535" i="146"/>
  <c r="L8536" i="146"/>
  <c r="L8537" i="146"/>
  <c r="L8538" i="146"/>
  <c r="L8539" i="146"/>
  <c r="L8540" i="146"/>
  <c r="L8541" i="146"/>
  <c r="L8542" i="146"/>
  <c r="L8543" i="146"/>
  <c r="L8544" i="146"/>
  <c r="L8545" i="146"/>
  <c r="L8546" i="146"/>
  <c r="L8547" i="146"/>
  <c r="L8548" i="146"/>
  <c r="L8549" i="146"/>
  <c r="L8550" i="146"/>
  <c r="L8551" i="146"/>
  <c r="L8552" i="146"/>
  <c r="L8553" i="146"/>
  <c r="L8554" i="146"/>
  <c r="L8555" i="146"/>
  <c r="L8556" i="146"/>
  <c r="L8557" i="146"/>
  <c r="L8558" i="146"/>
  <c r="L8559" i="146"/>
  <c r="L8560" i="146"/>
  <c r="L8561" i="146"/>
  <c r="L8562" i="146"/>
  <c r="L8563" i="146"/>
  <c r="L8564" i="146"/>
  <c r="L8565" i="146"/>
  <c r="L8566" i="146"/>
  <c r="L8567" i="146"/>
  <c r="L8568" i="146"/>
  <c r="L8569" i="146"/>
  <c r="L8570" i="146"/>
  <c r="L8571" i="146"/>
  <c r="L8572" i="146"/>
  <c r="L8573" i="146"/>
  <c r="L8574" i="146"/>
  <c r="L8575" i="146"/>
  <c r="L8576" i="146"/>
  <c r="L8577" i="146"/>
  <c r="L8578" i="146"/>
  <c r="L8579" i="146"/>
  <c r="L8580" i="146"/>
  <c r="L8581" i="146"/>
  <c r="L8582" i="146"/>
  <c r="L8583" i="146"/>
  <c r="L8584" i="146"/>
  <c r="L8585" i="146"/>
  <c r="L8586" i="146"/>
  <c r="L8587" i="146"/>
  <c r="L8588" i="146"/>
  <c r="L8589" i="146"/>
  <c r="L8590" i="146"/>
  <c r="L8591" i="146"/>
  <c r="L8592" i="146"/>
  <c r="L8593" i="146"/>
  <c r="L8594" i="146"/>
  <c r="L8595" i="146"/>
  <c r="L8596" i="146"/>
  <c r="L8597" i="146"/>
  <c r="L8598" i="146"/>
  <c r="L8599" i="146"/>
  <c r="L8600" i="146"/>
  <c r="L8601" i="146"/>
  <c r="L8602" i="146"/>
  <c r="L8603" i="146"/>
  <c r="L8604" i="146"/>
  <c r="L8605" i="146"/>
  <c r="L8606" i="146"/>
  <c r="L8607" i="146"/>
  <c r="L8608" i="146"/>
  <c r="L8609" i="146"/>
  <c r="L8610" i="146"/>
  <c r="L8611" i="146"/>
  <c r="L8612" i="146"/>
  <c r="L8613" i="146"/>
  <c r="L8614" i="146"/>
  <c r="L8615" i="146"/>
  <c r="L8616" i="146"/>
  <c r="L8617" i="146"/>
  <c r="L8618" i="146"/>
  <c r="L8619" i="146"/>
  <c r="L8620" i="146"/>
  <c r="L8621" i="146"/>
  <c r="L8622" i="146"/>
  <c r="L8623" i="146"/>
  <c r="L8624" i="146"/>
  <c r="L8625" i="146"/>
  <c r="L8626" i="146"/>
  <c r="L8627" i="146"/>
  <c r="L8628" i="146"/>
  <c r="L8629" i="146"/>
  <c r="L8630" i="146"/>
  <c r="L8631" i="146"/>
  <c r="L8632" i="146"/>
  <c r="L8633" i="146"/>
  <c r="L8634" i="146"/>
  <c r="L8635" i="146"/>
  <c r="L8636" i="146"/>
  <c r="L8637" i="146"/>
  <c r="L8638" i="146"/>
  <c r="L8639" i="146"/>
  <c r="L8640" i="146"/>
  <c r="L8641" i="146"/>
  <c r="L8642" i="146"/>
  <c r="L8643" i="146"/>
  <c r="L8644" i="146"/>
  <c r="L8645" i="146"/>
  <c r="L8646" i="146"/>
  <c r="L8647" i="146"/>
  <c r="L8648" i="146"/>
  <c r="L8649" i="146"/>
  <c r="L8650" i="146"/>
  <c r="L8651" i="146"/>
  <c r="L8652" i="146"/>
  <c r="L8653" i="146"/>
  <c r="L8654" i="146"/>
  <c r="L8655" i="146"/>
  <c r="L8656" i="146"/>
  <c r="L8657" i="146"/>
  <c r="L8658" i="146"/>
  <c r="L8659" i="146"/>
  <c r="L8660" i="146"/>
  <c r="L8661" i="146"/>
  <c r="L8662" i="146"/>
  <c r="L8663" i="146"/>
  <c r="L8664" i="146"/>
  <c r="L8665" i="146"/>
  <c r="L8666" i="146"/>
  <c r="L8667" i="146"/>
  <c r="L8668" i="146"/>
  <c r="L8669" i="146"/>
  <c r="L8670" i="146"/>
  <c r="L8671" i="146"/>
  <c r="L8672" i="146"/>
  <c r="L8673" i="146"/>
  <c r="L8674" i="146"/>
  <c r="L8675" i="146"/>
  <c r="L8676" i="146"/>
  <c r="L8677" i="146"/>
  <c r="L8678" i="146"/>
  <c r="L8679" i="146"/>
  <c r="L8680" i="146"/>
  <c r="L8681" i="146"/>
  <c r="L8682" i="146"/>
  <c r="L8683" i="146"/>
  <c r="L8684" i="146"/>
  <c r="L8685" i="146"/>
  <c r="L8686" i="146"/>
  <c r="L8687" i="146"/>
  <c r="L8688" i="146"/>
  <c r="L8689" i="146"/>
  <c r="L8690" i="146"/>
  <c r="L8691" i="146"/>
  <c r="L8692" i="146"/>
  <c r="L8693" i="146"/>
  <c r="L8694" i="146"/>
  <c r="L8695" i="146"/>
  <c r="L8696" i="146"/>
  <c r="L8697" i="146"/>
  <c r="L8698" i="146"/>
  <c r="L8699" i="146"/>
  <c r="L8700" i="146"/>
  <c r="L8701" i="146"/>
  <c r="L8702" i="146"/>
  <c r="L8703" i="146"/>
  <c r="L8704" i="146"/>
  <c r="L8705" i="146"/>
  <c r="L8706" i="146"/>
  <c r="L8707" i="146"/>
  <c r="L8708" i="146"/>
  <c r="L8709" i="146"/>
  <c r="L8710" i="146"/>
  <c r="L8711" i="146"/>
  <c r="L8712" i="146"/>
  <c r="L8713" i="146"/>
  <c r="L8714" i="146"/>
  <c r="L8715" i="146"/>
  <c r="L8716" i="146"/>
  <c r="L8717" i="146"/>
  <c r="L8718" i="146"/>
  <c r="L8719" i="146"/>
  <c r="L8720" i="146"/>
  <c r="L8721" i="146"/>
  <c r="L8722" i="146"/>
  <c r="L8723" i="146"/>
  <c r="L8724" i="146"/>
  <c r="L8725" i="146"/>
  <c r="L8726" i="146"/>
  <c r="L8727" i="146"/>
  <c r="L8728" i="146"/>
  <c r="L8729" i="146"/>
  <c r="L8730" i="146"/>
  <c r="L8731" i="146"/>
  <c r="L8732" i="146"/>
  <c r="L8733" i="146"/>
  <c r="L8734" i="146"/>
  <c r="L8735" i="146"/>
  <c r="L8736" i="146"/>
  <c r="L8737" i="146"/>
  <c r="L8738" i="146"/>
  <c r="L8739" i="146"/>
  <c r="L8740" i="146"/>
  <c r="L8741" i="146"/>
  <c r="L8742" i="146"/>
  <c r="L8743" i="146"/>
  <c r="L8744" i="146"/>
  <c r="L8745" i="146"/>
  <c r="L8746" i="146"/>
  <c r="L8747" i="146"/>
  <c r="L8748" i="146"/>
  <c r="L8749" i="146"/>
  <c r="L8750" i="146"/>
  <c r="L8751" i="146"/>
  <c r="L8752" i="146"/>
  <c r="L8753" i="146"/>
  <c r="L8754" i="146"/>
  <c r="L8755" i="146"/>
  <c r="L8756" i="146"/>
  <c r="L8757" i="146"/>
  <c r="L8758" i="146"/>
  <c r="L8759" i="146"/>
  <c r="L8760" i="146"/>
  <c r="L8761" i="146"/>
  <c r="L8762" i="146"/>
  <c r="L8763" i="146"/>
  <c r="L8764" i="146"/>
  <c r="L8765" i="146"/>
  <c r="L8766" i="146"/>
  <c r="L8767" i="146"/>
  <c r="L8768" i="146"/>
  <c r="L8769" i="146"/>
  <c r="L8770" i="146"/>
  <c r="L8771" i="146"/>
  <c r="L8772" i="146"/>
  <c r="L8773" i="146"/>
  <c r="L8774" i="146"/>
  <c r="L8775" i="146"/>
  <c r="L8776" i="146"/>
  <c r="L8777" i="146"/>
  <c r="L8778" i="146"/>
  <c r="L8779" i="146"/>
  <c r="L8780" i="146"/>
  <c r="L8781" i="146"/>
  <c r="L8782" i="146"/>
  <c r="L8783" i="146"/>
  <c r="L8784" i="146"/>
  <c r="L8785" i="146"/>
  <c r="L8786" i="146"/>
  <c r="L8787" i="146"/>
  <c r="L8788" i="146"/>
  <c r="L8789" i="146"/>
  <c r="L8790" i="146"/>
  <c r="L8791" i="146"/>
  <c r="L8792" i="146"/>
  <c r="L8793" i="146"/>
  <c r="L8794" i="146"/>
  <c r="L8795" i="146"/>
  <c r="L8796" i="146"/>
  <c r="L8797" i="146"/>
  <c r="L8798" i="146"/>
  <c r="L8799" i="146"/>
  <c r="L8800" i="146"/>
  <c r="L8801" i="146"/>
  <c r="L8802" i="146"/>
  <c r="L8803" i="146"/>
  <c r="L8804" i="146"/>
  <c r="L8805" i="146"/>
  <c r="L8806" i="146"/>
  <c r="L8807" i="146"/>
  <c r="L8808" i="146"/>
  <c r="L8809" i="146"/>
  <c r="L8810" i="146"/>
  <c r="L8811" i="146"/>
  <c r="L8812" i="146"/>
  <c r="L8813" i="146"/>
  <c r="L8814" i="146"/>
  <c r="L8815" i="146"/>
  <c r="L8816" i="146"/>
  <c r="L8817" i="146"/>
  <c r="L8818" i="146"/>
  <c r="L8819" i="146"/>
  <c r="L8820" i="146"/>
  <c r="L8821" i="146"/>
  <c r="L8822" i="146"/>
  <c r="L8823" i="146"/>
  <c r="L8824" i="146"/>
  <c r="L8825" i="146"/>
  <c r="L8826" i="146"/>
  <c r="L8827" i="146"/>
  <c r="L8828" i="146"/>
  <c r="L8829" i="146"/>
  <c r="L8830" i="146"/>
  <c r="L8831" i="146"/>
  <c r="L8832" i="146"/>
  <c r="L8833" i="146"/>
  <c r="L8834" i="146"/>
  <c r="L8835" i="146"/>
  <c r="L8836" i="146"/>
  <c r="L8837" i="146"/>
  <c r="L8838" i="146"/>
  <c r="L8839" i="146"/>
  <c r="L8840" i="146"/>
  <c r="L8841" i="146"/>
  <c r="L8842" i="146"/>
  <c r="L8843" i="146"/>
  <c r="L8844" i="146"/>
  <c r="L8845" i="146"/>
  <c r="L8846" i="146"/>
  <c r="L8847" i="146"/>
  <c r="L8848" i="146"/>
  <c r="L8849" i="146"/>
  <c r="L8850" i="146"/>
  <c r="L8851" i="146"/>
  <c r="L8852" i="146"/>
  <c r="L8853" i="146"/>
  <c r="L8854" i="146"/>
  <c r="L8855" i="146"/>
  <c r="L8856" i="146"/>
  <c r="L8857" i="146"/>
  <c r="L8858" i="146"/>
  <c r="L8859" i="146"/>
  <c r="L8860" i="146"/>
  <c r="L8861" i="146"/>
  <c r="L8862" i="146"/>
  <c r="L8863" i="146"/>
  <c r="L8864" i="146"/>
  <c r="L8865" i="146"/>
  <c r="L8866" i="146"/>
  <c r="L8867" i="146"/>
  <c r="L8868" i="146"/>
  <c r="L8869" i="146"/>
  <c r="L8870" i="146"/>
  <c r="L8871" i="146"/>
  <c r="L8872" i="146"/>
  <c r="L8873" i="146"/>
  <c r="L8874" i="146"/>
  <c r="L8875" i="146"/>
  <c r="L8876" i="146"/>
  <c r="L8877" i="146"/>
  <c r="L8878" i="146"/>
  <c r="L8879" i="146"/>
  <c r="L8880" i="146"/>
  <c r="L8881" i="146"/>
  <c r="L8882" i="146"/>
  <c r="L8883" i="146"/>
  <c r="L8884" i="146"/>
  <c r="L8885" i="146"/>
  <c r="L8886" i="146"/>
  <c r="L8887" i="146"/>
  <c r="L8888" i="146"/>
  <c r="L8889" i="146"/>
  <c r="L8890" i="146"/>
  <c r="L8891" i="146"/>
  <c r="L8892" i="146"/>
  <c r="L8893" i="146"/>
  <c r="L8894" i="146"/>
  <c r="L8895" i="146"/>
  <c r="L8896" i="146"/>
  <c r="L8897" i="146"/>
  <c r="L8898" i="146"/>
  <c r="L8899" i="146"/>
  <c r="L8900" i="146"/>
  <c r="L8901" i="146"/>
  <c r="L8902" i="146"/>
  <c r="L8903" i="146"/>
  <c r="L8904" i="146"/>
  <c r="L8905" i="146"/>
  <c r="L8906" i="146"/>
  <c r="L8907" i="146"/>
  <c r="L8908" i="146"/>
  <c r="L8909" i="146"/>
  <c r="L8910" i="146"/>
  <c r="L8911" i="146"/>
  <c r="L8912" i="146"/>
  <c r="L8913" i="146"/>
  <c r="L8914" i="146"/>
  <c r="L8915" i="146"/>
  <c r="L8916" i="146"/>
  <c r="L8917" i="146"/>
  <c r="L8918" i="146"/>
  <c r="L8919" i="146"/>
  <c r="L8920" i="146"/>
  <c r="L8921" i="146"/>
  <c r="L8922" i="146"/>
  <c r="L8923" i="146"/>
  <c r="L8924" i="146"/>
  <c r="L8925" i="146"/>
  <c r="L8926" i="146"/>
  <c r="L8927" i="146"/>
  <c r="L8928" i="146"/>
  <c r="L8929" i="146"/>
  <c r="L8930" i="146"/>
  <c r="L8931" i="146"/>
  <c r="L8932" i="146"/>
  <c r="L8933" i="146"/>
  <c r="L8934" i="146"/>
  <c r="L8935" i="146"/>
  <c r="L8936" i="146"/>
  <c r="L8937" i="146"/>
  <c r="L8938" i="146"/>
  <c r="L8939" i="146"/>
  <c r="L8940" i="146"/>
  <c r="L8941" i="146"/>
  <c r="L8942" i="146"/>
  <c r="L8943" i="146"/>
  <c r="L8944" i="146"/>
  <c r="L8945" i="146"/>
  <c r="L8946" i="146"/>
  <c r="L8947" i="146"/>
  <c r="L8948" i="146"/>
  <c r="L8949" i="146"/>
  <c r="L8950" i="146"/>
  <c r="L8951" i="146"/>
  <c r="L8952" i="146"/>
  <c r="L8953" i="146"/>
  <c r="L8954" i="146"/>
  <c r="L8955" i="146"/>
  <c r="L8956" i="146"/>
  <c r="L8957" i="146"/>
  <c r="L8958" i="146"/>
  <c r="L8959" i="146"/>
  <c r="L8960" i="146"/>
  <c r="L8961" i="146"/>
  <c r="L8962" i="146"/>
  <c r="L8963" i="146"/>
  <c r="L8964" i="146"/>
  <c r="L8965" i="146"/>
  <c r="L8966" i="146"/>
  <c r="L8967" i="146"/>
  <c r="L8968" i="146"/>
  <c r="L8969" i="146"/>
  <c r="L8970" i="146"/>
  <c r="L8971" i="146"/>
  <c r="L8972" i="146"/>
  <c r="L8973" i="146"/>
  <c r="L8974" i="146"/>
  <c r="L8975" i="146"/>
  <c r="L8976" i="146"/>
  <c r="L8977" i="146"/>
  <c r="L8978" i="146"/>
  <c r="L8979" i="146"/>
  <c r="L8980" i="146"/>
  <c r="L8981" i="146"/>
  <c r="L8982" i="146"/>
  <c r="L8983" i="146"/>
  <c r="L8984" i="146"/>
  <c r="L8985" i="146"/>
  <c r="L8986" i="146"/>
  <c r="L8987" i="146"/>
  <c r="L8988" i="146"/>
  <c r="L8989" i="146"/>
  <c r="L8990" i="146"/>
  <c r="L8991" i="146"/>
  <c r="L8992" i="146"/>
  <c r="L8993" i="146"/>
  <c r="L8994" i="146"/>
  <c r="L8995" i="146"/>
  <c r="L8996" i="146"/>
  <c r="L8997" i="146"/>
  <c r="L8998" i="146"/>
  <c r="L8999" i="146"/>
  <c r="L9000" i="146"/>
  <c r="L9001" i="146"/>
  <c r="L9002" i="146"/>
  <c r="L9003" i="146"/>
  <c r="L9004" i="146"/>
  <c r="L9005" i="146"/>
  <c r="L9006" i="146"/>
  <c r="L9007" i="146"/>
  <c r="L9008" i="146"/>
  <c r="L9009" i="146"/>
  <c r="L9010" i="146"/>
  <c r="L9011" i="146"/>
  <c r="L9012" i="146"/>
  <c r="L9013" i="146"/>
  <c r="L9014" i="146"/>
  <c r="L9015" i="146"/>
  <c r="L9016" i="146"/>
  <c r="L9017" i="146"/>
  <c r="L9018" i="146"/>
  <c r="L9019" i="146"/>
  <c r="L9020" i="146"/>
  <c r="L9021" i="146"/>
  <c r="L9022" i="146"/>
  <c r="L9023" i="146"/>
  <c r="L9024" i="146"/>
  <c r="L9025" i="146"/>
  <c r="L9026" i="146"/>
  <c r="L9027" i="146"/>
  <c r="L9028" i="146"/>
  <c r="L9029" i="146"/>
  <c r="L9030" i="146"/>
  <c r="L9031" i="146"/>
  <c r="L9032" i="146"/>
  <c r="L9033" i="146"/>
  <c r="L9034" i="146"/>
  <c r="L9035" i="146"/>
  <c r="L9036" i="146"/>
  <c r="L9037" i="146"/>
  <c r="L9038" i="146"/>
  <c r="L9039" i="146"/>
  <c r="L9040" i="146"/>
  <c r="L9041" i="146"/>
  <c r="L9042" i="146"/>
  <c r="L9043" i="146"/>
  <c r="L9044" i="146"/>
  <c r="L9045" i="146"/>
  <c r="L9046" i="146"/>
  <c r="L9047" i="146"/>
  <c r="L9048" i="146"/>
  <c r="L9049" i="146"/>
  <c r="L9050" i="146"/>
  <c r="L9051" i="146"/>
  <c r="L9052" i="146"/>
  <c r="L9053" i="146"/>
  <c r="L9054" i="146"/>
  <c r="L9055" i="146"/>
  <c r="L9056" i="146"/>
  <c r="L9057" i="146"/>
  <c r="L9058" i="146"/>
  <c r="L9059" i="146"/>
  <c r="L9060" i="146"/>
  <c r="L9061" i="146"/>
  <c r="L9062" i="146"/>
  <c r="L9063" i="146"/>
  <c r="L9064" i="146"/>
  <c r="L9065" i="146"/>
  <c r="L9066" i="146"/>
  <c r="L9067" i="146"/>
  <c r="L9068" i="146"/>
  <c r="L9069" i="146"/>
  <c r="L9070" i="146"/>
  <c r="L9071" i="146"/>
  <c r="L9072" i="146"/>
  <c r="L9073" i="146"/>
  <c r="L9074" i="146"/>
  <c r="L9075" i="146"/>
  <c r="L9076" i="146"/>
  <c r="L9077" i="146"/>
  <c r="L9078" i="146"/>
  <c r="L9079" i="146"/>
  <c r="L9080" i="146"/>
  <c r="L9081" i="146"/>
  <c r="L9082" i="146"/>
  <c r="L9083" i="146"/>
  <c r="L9084" i="146"/>
  <c r="L9085" i="146"/>
  <c r="L9086" i="146"/>
  <c r="L9087" i="146"/>
  <c r="L9088" i="146"/>
  <c r="L9089" i="146"/>
  <c r="L9090" i="146"/>
  <c r="L9091" i="146"/>
  <c r="L9092" i="146"/>
  <c r="L9093" i="146"/>
  <c r="L9094" i="146"/>
  <c r="L9095" i="146"/>
  <c r="L9096" i="146"/>
  <c r="L9097" i="146"/>
  <c r="L9098" i="146"/>
  <c r="L9099" i="146"/>
  <c r="L9100" i="146"/>
  <c r="L9101" i="146"/>
  <c r="L9102" i="146"/>
  <c r="L9103" i="146"/>
  <c r="L9104" i="146"/>
  <c r="L9105" i="146"/>
  <c r="L9106" i="146"/>
  <c r="L9107" i="146"/>
  <c r="L9108" i="146"/>
  <c r="L9109" i="146"/>
  <c r="L9110" i="146"/>
  <c r="L9111" i="146"/>
  <c r="L9112" i="146"/>
  <c r="L9113" i="146"/>
  <c r="L9114" i="146"/>
  <c r="L9115" i="146"/>
  <c r="L9116" i="146"/>
  <c r="L9117" i="146"/>
  <c r="L9118" i="146"/>
  <c r="L9119" i="146"/>
  <c r="L9120" i="146"/>
  <c r="L9121" i="146"/>
  <c r="L9122" i="146"/>
  <c r="L9123" i="146"/>
  <c r="L9124" i="146"/>
  <c r="L9125" i="146"/>
  <c r="L9126" i="146"/>
  <c r="L9127" i="146"/>
  <c r="L9128" i="146"/>
  <c r="L9129" i="146"/>
  <c r="L9130" i="146"/>
  <c r="L9131" i="146"/>
  <c r="L9132" i="146"/>
  <c r="L9133" i="146"/>
  <c r="L9134" i="146"/>
  <c r="L9135" i="146"/>
  <c r="L9136" i="146"/>
  <c r="L9137" i="146"/>
  <c r="L9138" i="146"/>
  <c r="L9139" i="146"/>
  <c r="L9140" i="146"/>
  <c r="L9141" i="146"/>
  <c r="L9142" i="146"/>
  <c r="L9143" i="146"/>
  <c r="L9144" i="146"/>
  <c r="L9145" i="146"/>
  <c r="L9146" i="146"/>
  <c r="L9147" i="146"/>
  <c r="L9148" i="146"/>
  <c r="L9149" i="146"/>
  <c r="L9150" i="146"/>
  <c r="L9151" i="146"/>
  <c r="L9152" i="146"/>
  <c r="L9153" i="146"/>
  <c r="L9154" i="146"/>
  <c r="L9155" i="146"/>
  <c r="L9156" i="146"/>
  <c r="L9157" i="146"/>
  <c r="L9158" i="146"/>
  <c r="L9159" i="146"/>
  <c r="L9160" i="146"/>
  <c r="L9161" i="146"/>
  <c r="L9162" i="146"/>
  <c r="L9163" i="146"/>
  <c r="L9164" i="146"/>
  <c r="L9165" i="146"/>
  <c r="L9166" i="146"/>
  <c r="L9167" i="146"/>
  <c r="L9168" i="146"/>
  <c r="L9169" i="146"/>
  <c r="L9170" i="146"/>
  <c r="L9171" i="146"/>
  <c r="L9172" i="146"/>
  <c r="L9173" i="146"/>
  <c r="L9174" i="146"/>
  <c r="L9175" i="146"/>
  <c r="L9176" i="146"/>
  <c r="L9177" i="146"/>
  <c r="L9178" i="146"/>
  <c r="L9179" i="146"/>
  <c r="L9180" i="146"/>
  <c r="L9181" i="146"/>
  <c r="L9182" i="146"/>
  <c r="L9183" i="146"/>
  <c r="L9184" i="146"/>
  <c r="L9185" i="146"/>
  <c r="L9186" i="146"/>
  <c r="L9187" i="146"/>
  <c r="L9188" i="146"/>
  <c r="L9189" i="146"/>
  <c r="L9190" i="146"/>
  <c r="L9191" i="146"/>
  <c r="L9192" i="146"/>
  <c r="L9193" i="146"/>
  <c r="L9194" i="146"/>
  <c r="L9195" i="146"/>
  <c r="L9196" i="146"/>
  <c r="L9197" i="146"/>
  <c r="L9198" i="146"/>
  <c r="L9199" i="146"/>
  <c r="L9200" i="146"/>
  <c r="L9201" i="146"/>
  <c r="L9202" i="146"/>
  <c r="L9203" i="146"/>
  <c r="L9204" i="146"/>
  <c r="L9205" i="146"/>
  <c r="L9206" i="146"/>
  <c r="L9207" i="146"/>
  <c r="L9208" i="146"/>
  <c r="L9209" i="146"/>
  <c r="L9210" i="146"/>
  <c r="L9211" i="146"/>
  <c r="L9212" i="146"/>
  <c r="L9213" i="146"/>
  <c r="L9214" i="146"/>
  <c r="L9215" i="146"/>
  <c r="L9216" i="146"/>
  <c r="L9217" i="146"/>
  <c r="L9218" i="146"/>
  <c r="L9219" i="146"/>
  <c r="L9220" i="146"/>
  <c r="L9221" i="146"/>
  <c r="L9222" i="146"/>
  <c r="L9223" i="146"/>
  <c r="L9224" i="146"/>
  <c r="L9225" i="146"/>
  <c r="L9226" i="146"/>
  <c r="L9227" i="146"/>
  <c r="L9228" i="146"/>
  <c r="L9229" i="146"/>
  <c r="L9230" i="146"/>
  <c r="L9231" i="146"/>
  <c r="L9232" i="146"/>
  <c r="L9233" i="146"/>
  <c r="L9234" i="146"/>
  <c r="L9235" i="146"/>
  <c r="L9236" i="146"/>
  <c r="L9237" i="146"/>
  <c r="L9238" i="146"/>
  <c r="L9239" i="146"/>
  <c r="L9240" i="146"/>
  <c r="L9241" i="146"/>
  <c r="L9242" i="146"/>
  <c r="L9243" i="146"/>
  <c r="L9244" i="146"/>
  <c r="L9245" i="146"/>
  <c r="L9246" i="146"/>
  <c r="L9247" i="146"/>
  <c r="L9248" i="146"/>
  <c r="L9249" i="146"/>
  <c r="L9250" i="146"/>
  <c r="L9251" i="146"/>
  <c r="L9252" i="146"/>
  <c r="L9253" i="146"/>
  <c r="L9254" i="146"/>
  <c r="L9255" i="146"/>
  <c r="L9256" i="146"/>
  <c r="L9257" i="146"/>
  <c r="L9258" i="146"/>
  <c r="L9259" i="146"/>
  <c r="L9260" i="146"/>
  <c r="L9261" i="146"/>
  <c r="L9262" i="146"/>
  <c r="L9263" i="146"/>
  <c r="L9264" i="146"/>
  <c r="L9265" i="146"/>
  <c r="L9266" i="146"/>
  <c r="L9267" i="146"/>
  <c r="L9268" i="146"/>
  <c r="L9269" i="146"/>
  <c r="L9270" i="146"/>
  <c r="L9271" i="146"/>
  <c r="L9272" i="146"/>
  <c r="L9273" i="146"/>
  <c r="L9274" i="146"/>
  <c r="L9275" i="146"/>
  <c r="L9276" i="146"/>
  <c r="L9277" i="146"/>
  <c r="L9278" i="146"/>
  <c r="L9279" i="146"/>
  <c r="L9280" i="146"/>
  <c r="L9281" i="146"/>
  <c r="L9282" i="146"/>
  <c r="L9283" i="146"/>
  <c r="L9284" i="146"/>
  <c r="L9285" i="146"/>
  <c r="L9286" i="146"/>
  <c r="L9287" i="146"/>
  <c r="L9288" i="146"/>
  <c r="L9289" i="146"/>
  <c r="L9290" i="146"/>
  <c r="L9291" i="146"/>
  <c r="L9292" i="146"/>
  <c r="L9293" i="146"/>
  <c r="L9294" i="146"/>
  <c r="L9295" i="146"/>
  <c r="L9296" i="146"/>
  <c r="L9297" i="146"/>
  <c r="L9298" i="146"/>
  <c r="L9299" i="146"/>
  <c r="L9300" i="146"/>
  <c r="L9301" i="146"/>
  <c r="L9302" i="146"/>
  <c r="L9303" i="146"/>
  <c r="L9304" i="146"/>
  <c r="L9305" i="146"/>
  <c r="L9306" i="146"/>
  <c r="L9307" i="146"/>
  <c r="L9308" i="146"/>
  <c r="L9309" i="146"/>
  <c r="L9310" i="146"/>
  <c r="L9311" i="146"/>
  <c r="L9312" i="146"/>
  <c r="L9313" i="146"/>
  <c r="L9314" i="146"/>
  <c r="L9315" i="146"/>
  <c r="L9316" i="146"/>
  <c r="L9317" i="146"/>
  <c r="L9318" i="146"/>
  <c r="L9319" i="146"/>
  <c r="L9320" i="146"/>
  <c r="L9321" i="146"/>
  <c r="L9322" i="146"/>
  <c r="L9323" i="146"/>
  <c r="L9324" i="146"/>
  <c r="L9325" i="146"/>
  <c r="L9326" i="146"/>
  <c r="L9327" i="146"/>
  <c r="L9328" i="146"/>
  <c r="L9329" i="146"/>
  <c r="L9330" i="146"/>
  <c r="L9331" i="146"/>
  <c r="L9332" i="146"/>
  <c r="L9333" i="146"/>
  <c r="L9334" i="146"/>
  <c r="L9335" i="146"/>
  <c r="L9336" i="146"/>
  <c r="L9337" i="146"/>
  <c r="L9338" i="146"/>
  <c r="L9339" i="146"/>
  <c r="L9340" i="146"/>
  <c r="L9341" i="146"/>
  <c r="L9342" i="146"/>
  <c r="L9343" i="146"/>
  <c r="L9344" i="146"/>
  <c r="L9345" i="146"/>
  <c r="L9346" i="146"/>
  <c r="L9347" i="146"/>
  <c r="L9348" i="146"/>
  <c r="L9349" i="146"/>
  <c r="L9350" i="146"/>
  <c r="L9351" i="146"/>
  <c r="L9352" i="146"/>
  <c r="L9353" i="146"/>
  <c r="L9354" i="146"/>
  <c r="L9355" i="146"/>
  <c r="L9356" i="146"/>
  <c r="L9357" i="146"/>
  <c r="L9358" i="146"/>
  <c r="L9359" i="146"/>
  <c r="L9360" i="146"/>
  <c r="L9361" i="146"/>
  <c r="L9362" i="146"/>
  <c r="L9363" i="146"/>
  <c r="L9364" i="146"/>
  <c r="L9365" i="146"/>
  <c r="L9366" i="146"/>
  <c r="L9367" i="146"/>
  <c r="L9368" i="146"/>
  <c r="L9369" i="146"/>
  <c r="L9370" i="146"/>
  <c r="L9371" i="146"/>
  <c r="L9372" i="146"/>
  <c r="L9373" i="146"/>
  <c r="L9374" i="146"/>
  <c r="L9375" i="146"/>
  <c r="L9376" i="146"/>
  <c r="L9377" i="146"/>
  <c r="L9378" i="146"/>
  <c r="L9379" i="146"/>
  <c r="L9380" i="146"/>
  <c r="L9381" i="146"/>
  <c r="L9382" i="146"/>
  <c r="L9383" i="146"/>
  <c r="L9384" i="146"/>
  <c r="L9385" i="146"/>
  <c r="L9386" i="146"/>
  <c r="L9387" i="146"/>
  <c r="L9388" i="146"/>
  <c r="L9389" i="146"/>
  <c r="L9390" i="146"/>
  <c r="L9391" i="146"/>
  <c r="L9392" i="146"/>
  <c r="L9393" i="146"/>
  <c r="L9394" i="146"/>
  <c r="L9395" i="146"/>
  <c r="L9396" i="146"/>
  <c r="L9397" i="146"/>
  <c r="L9398" i="146"/>
  <c r="L9399" i="146"/>
  <c r="L9400" i="146"/>
  <c r="L9401" i="146"/>
  <c r="L9402" i="146"/>
  <c r="L9403" i="146"/>
  <c r="L9404" i="146"/>
  <c r="L9405" i="146"/>
  <c r="L9406" i="146"/>
  <c r="L9407" i="146"/>
  <c r="L9408" i="146"/>
  <c r="L9409" i="146"/>
  <c r="L9410" i="146"/>
  <c r="L9411" i="146"/>
  <c r="L9412" i="146"/>
  <c r="L9413" i="146"/>
  <c r="L9414" i="146"/>
  <c r="L9415" i="146"/>
  <c r="L9416" i="146"/>
  <c r="L9417" i="146"/>
  <c r="L9418" i="146"/>
  <c r="L9419" i="146"/>
  <c r="L9420" i="146"/>
  <c r="L9421" i="146"/>
  <c r="L9422" i="146"/>
  <c r="L9423" i="146"/>
  <c r="L9424" i="146"/>
  <c r="L9425" i="146"/>
  <c r="L9426" i="146"/>
  <c r="L9427" i="146"/>
  <c r="L9428" i="146"/>
  <c r="L9429" i="146"/>
  <c r="L9430" i="146"/>
  <c r="L9431" i="146"/>
  <c r="L9432" i="146"/>
  <c r="L9433" i="146"/>
  <c r="L9434" i="146"/>
  <c r="L9435" i="146"/>
  <c r="L9436" i="146"/>
  <c r="L9437" i="146"/>
  <c r="L9438" i="146"/>
  <c r="L9439" i="146"/>
  <c r="L9440" i="146"/>
  <c r="L9441" i="146"/>
  <c r="L9442" i="146"/>
  <c r="L9443" i="146"/>
  <c r="L9444" i="146"/>
  <c r="L9445" i="146"/>
  <c r="L9446" i="146"/>
  <c r="L9447" i="146"/>
  <c r="L9448" i="146"/>
  <c r="L9449" i="146"/>
  <c r="L9450" i="146"/>
  <c r="L9451" i="146"/>
  <c r="L9452" i="146"/>
  <c r="L9453" i="146"/>
  <c r="L9454" i="146"/>
  <c r="L9455" i="146"/>
  <c r="L9456" i="146"/>
  <c r="L9457" i="146"/>
  <c r="L9458" i="146"/>
  <c r="L9459" i="146"/>
  <c r="L9460" i="146"/>
  <c r="L9461" i="146"/>
  <c r="L9462" i="146"/>
  <c r="L9463" i="146"/>
  <c r="L9464" i="146"/>
  <c r="L9465" i="146"/>
  <c r="L9466" i="146"/>
  <c r="L9467" i="146"/>
  <c r="L9468" i="146"/>
  <c r="L9469" i="146"/>
  <c r="L9470" i="146"/>
  <c r="L9471" i="146"/>
  <c r="L9472" i="146"/>
  <c r="L9473" i="146"/>
  <c r="L9474" i="146"/>
  <c r="L9475" i="146"/>
  <c r="L9476" i="146"/>
  <c r="L9477" i="146"/>
  <c r="L9478" i="146"/>
  <c r="L9479" i="146"/>
  <c r="L9480" i="146"/>
  <c r="L9481" i="146"/>
  <c r="L9482" i="146"/>
  <c r="L9483" i="146"/>
  <c r="L9484" i="146"/>
  <c r="L9485" i="146"/>
  <c r="L9486" i="146"/>
  <c r="L9487" i="146"/>
  <c r="L9488" i="146"/>
  <c r="L9489" i="146"/>
  <c r="L9490" i="146"/>
  <c r="L9491" i="146"/>
  <c r="L9492" i="146"/>
  <c r="L9493" i="146"/>
  <c r="L9494" i="146"/>
  <c r="L9495" i="146"/>
  <c r="L9496" i="146"/>
  <c r="L9497" i="146"/>
  <c r="L9498" i="146"/>
  <c r="L9499" i="146"/>
  <c r="L9500" i="146"/>
  <c r="L9501" i="146"/>
  <c r="L9502" i="146"/>
  <c r="L9503" i="146"/>
  <c r="L9504" i="146"/>
  <c r="L9505" i="146"/>
  <c r="L9506" i="146"/>
  <c r="L9507" i="146"/>
  <c r="L9508" i="146"/>
  <c r="L9509" i="146"/>
  <c r="L9510" i="146"/>
  <c r="L9511" i="146"/>
  <c r="L9512" i="146"/>
  <c r="L9513" i="146"/>
  <c r="L9514" i="146"/>
  <c r="L9515" i="146"/>
  <c r="L9516" i="146"/>
  <c r="L9517" i="146"/>
  <c r="L9518" i="146"/>
  <c r="L9519" i="146"/>
  <c r="L9520" i="146"/>
  <c r="L9521" i="146"/>
  <c r="L9522" i="146"/>
  <c r="L9523" i="146"/>
  <c r="L9524" i="146"/>
  <c r="L9525" i="146"/>
  <c r="L9526" i="146"/>
  <c r="L9527" i="146"/>
  <c r="L9528" i="146"/>
  <c r="L9529" i="146"/>
  <c r="L9530" i="146"/>
  <c r="L9531" i="146"/>
  <c r="L9532" i="146"/>
  <c r="L9533" i="146"/>
  <c r="L9534" i="146"/>
  <c r="L9535" i="146"/>
  <c r="L9536" i="146"/>
  <c r="L9537" i="146"/>
  <c r="L9538" i="146"/>
  <c r="L9539" i="146"/>
  <c r="L9540" i="146"/>
  <c r="L9541" i="146"/>
  <c r="L9542" i="146"/>
  <c r="L9543" i="146"/>
  <c r="L9544" i="146"/>
  <c r="L9545" i="146"/>
  <c r="L9546" i="146"/>
  <c r="L9547" i="146"/>
  <c r="L9548" i="146"/>
  <c r="L9549" i="146"/>
  <c r="L9550" i="146"/>
  <c r="L9551" i="146"/>
  <c r="L9552" i="146"/>
  <c r="L9553" i="146"/>
  <c r="L9554" i="146"/>
  <c r="L9555" i="146"/>
  <c r="L9556" i="146"/>
  <c r="L9557" i="146"/>
  <c r="L9558" i="146"/>
  <c r="L9559" i="146"/>
  <c r="L9560" i="146"/>
  <c r="L9561" i="146"/>
  <c r="L9562" i="146"/>
  <c r="L9563" i="146"/>
  <c r="L9564" i="146"/>
  <c r="L9565" i="146"/>
  <c r="L9566" i="146"/>
  <c r="L9567" i="146"/>
  <c r="L9568" i="146"/>
  <c r="L9569" i="146"/>
  <c r="L9570" i="146"/>
  <c r="L9571" i="146"/>
  <c r="L9572" i="146"/>
  <c r="L9573" i="146"/>
  <c r="L9574" i="146"/>
  <c r="L9575" i="146"/>
  <c r="L9576" i="146"/>
  <c r="L9577" i="146"/>
  <c r="L9578" i="146"/>
  <c r="L9579" i="146"/>
  <c r="L9580" i="146"/>
  <c r="L9581" i="146"/>
  <c r="L9582" i="146"/>
  <c r="L9583" i="146"/>
  <c r="L9584" i="146"/>
  <c r="L9585" i="146"/>
  <c r="L9586" i="146"/>
  <c r="L9587" i="146"/>
  <c r="L9588" i="146"/>
  <c r="L9589" i="146"/>
  <c r="L9590" i="146"/>
  <c r="L9591" i="146"/>
  <c r="L9592" i="146"/>
  <c r="L9593" i="146"/>
  <c r="L9594" i="146"/>
  <c r="L9595" i="146"/>
  <c r="L9596" i="146"/>
  <c r="L9597" i="146"/>
  <c r="L9598" i="146"/>
  <c r="L9599" i="146"/>
  <c r="L9600" i="146"/>
  <c r="L9601" i="146"/>
  <c r="L9602" i="146"/>
  <c r="L9603" i="146"/>
  <c r="L9604" i="146"/>
  <c r="L9605" i="146"/>
  <c r="L9606" i="146"/>
  <c r="L9607" i="146"/>
  <c r="L9608" i="146"/>
  <c r="L9609" i="146"/>
  <c r="L9610" i="146"/>
  <c r="L9611" i="146"/>
  <c r="L9612" i="146"/>
  <c r="L9613" i="146"/>
  <c r="L9614" i="146"/>
  <c r="L9615" i="146"/>
  <c r="L9616" i="146"/>
  <c r="L9617" i="146"/>
  <c r="L9618" i="146"/>
  <c r="L9619" i="146"/>
  <c r="L9620" i="146"/>
  <c r="L9621" i="146"/>
  <c r="L9622" i="146"/>
  <c r="L9623" i="146"/>
  <c r="L9624" i="146"/>
  <c r="L9625" i="146"/>
  <c r="L9626" i="146"/>
  <c r="L9627" i="146"/>
  <c r="L9628" i="146"/>
  <c r="L9629" i="146"/>
  <c r="L9630" i="146"/>
  <c r="L9631" i="146"/>
  <c r="L9632" i="146"/>
  <c r="L9633" i="146"/>
  <c r="L9634" i="146"/>
  <c r="L9635" i="146"/>
  <c r="L9636" i="146"/>
  <c r="L9637" i="146"/>
  <c r="L9638" i="146"/>
  <c r="L9639" i="146"/>
  <c r="L9640" i="146"/>
  <c r="L9641" i="146"/>
  <c r="L9642" i="146"/>
  <c r="L9643" i="146"/>
  <c r="L9644" i="146"/>
  <c r="L9645" i="146"/>
  <c r="L9646" i="146"/>
  <c r="L9647" i="146"/>
  <c r="L9648" i="146"/>
  <c r="L9649" i="146"/>
  <c r="L9650" i="146"/>
  <c r="L9651" i="146"/>
  <c r="L9652" i="146"/>
  <c r="L9653" i="146"/>
  <c r="L9654" i="146"/>
  <c r="L9655" i="146"/>
  <c r="L9656" i="146"/>
  <c r="L9657" i="146"/>
  <c r="L9658" i="146"/>
  <c r="L9659" i="146"/>
  <c r="L9660" i="146"/>
  <c r="L9661" i="146"/>
  <c r="L9662" i="146"/>
  <c r="L9663" i="146"/>
  <c r="L9664" i="146"/>
  <c r="L9665" i="146"/>
  <c r="L9666" i="146"/>
  <c r="L9667" i="146"/>
  <c r="L9668" i="146"/>
  <c r="L9669" i="146"/>
  <c r="L9670" i="146"/>
  <c r="L9671" i="146"/>
  <c r="L9672" i="146"/>
  <c r="L9673" i="146"/>
  <c r="L9674" i="146"/>
  <c r="L9675" i="146"/>
  <c r="L9676" i="146"/>
  <c r="L9677" i="146"/>
  <c r="L9678" i="146"/>
  <c r="L9679" i="146"/>
  <c r="L9680" i="146"/>
  <c r="L9681" i="146"/>
  <c r="L9682" i="146"/>
  <c r="L9683" i="146"/>
  <c r="L9684" i="146"/>
  <c r="L9685" i="146"/>
  <c r="L9686" i="146"/>
  <c r="L9687" i="146"/>
  <c r="L9688" i="146"/>
  <c r="L9689" i="146"/>
  <c r="L9690" i="146"/>
  <c r="L9691" i="146"/>
  <c r="L9692" i="146"/>
  <c r="L9693" i="146"/>
  <c r="L9694" i="146"/>
  <c r="L9695" i="146"/>
  <c r="L9696" i="146"/>
  <c r="L9697" i="146"/>
  <c r="L9698" i="146"/>
  <c r="L9699" i="146"/>
  <c r="L9700" i="146"/>
  <c r="L9701" i="146"/>
  <c r="L9702" i="146"/>
  <c r="L9703" i="146"/>
  <c r="L9704" i="146"/>
  <c r="L9705" i="146"/>
  <c r="L9706" i="146"/>
  <c r="L9707" i="146"/>
  <c r="L9708" i="146"/>
  <c r="L9709" i="146"/>
  <c r="L9710" i="146"/>
  <c r="L9711" i="146"/>
  <c r="L9712" i="146"/>
  <c r="L9713" i="146"/>
  <c r="L9714" i="146"/>
  <c r="L9715" i="146"/>
  <c r="L9716" i="146"/>
  <c r="L9717" i="146"/>
  <c r="L9718" i="146"/>
  <c r="L9719" i="146"/>
  <c r="L9720" i="146"/>
  <c r="L9721" i="146"/>
  <c r="L9722" i="146"/>
  <c r="L9723" i="146"/>
  <c r="L9724" i="146"/>
  <c r="L9725" i="146"/>
  <c r="L9726" i="146"/>
  <c r="L9727" i="146"/>
  <c r="L9728" i="146"/>
  <c r="L9729" i="146"/>
  <c r="L9730" i="146"/>
  <c r="L9731" i="146"/>
  <c r="L9732" i="146"/>
  <c r="L9733" i="146"/>
  <c r="L9734" i="146"/>
  <c r="L9735" i="146"/>
  <c r="L9736" i="146"/>
  <c r="L9737" i="146"/>
  <c r="L9738" i="146"/>
  <c r="L9739" i="146"/>
  <c r="L9740" i="146"/>
  <c r="L9741" i="146"/>
  <c r="L9742" i="146"/>
  <c r="L9743" i="146"/>
  <c r="L9744" i="146"/>
  <c r="L9745" i="146"/>
  <c r="L9746" i="146"/>
  <c r="L9747" i="146"/>
  <c r="L9748" i="146"/>
  <c r="L9749" i="146"/>
  <c r="L9750" i="146"/>
  <c r="L9751" i="146"/>
  <c r="L9752" i="146"/>
  <c r="L9753" i="146"/>
  <c r="L9754" i="146"/>
  <c r="L9755" i="146"/>
  <c r="L9756" i="146"/>
  <c r="L9757" i="146"/>
  <c r="L9758" i="146"/>
  <c r="L9759" i="146"/>
  <c r="L9760" i="146"/>
  <c r="L9761" i="146"/>
  <c r="L9762" i="146"/>
  <c r="L9763" i="146"/>
  <c r="L9764" i="146"/>
  <c r="L9765" i="146"/>
  <c r="L9766" i="146"/>
  <c r="L9767" i="146"/>
  <c r="L9768" i="146"/>
  <c r="L9769" i="146"/>
  <c r="L9770" i="146"/>
  <c r="L9771" i="146"/>
  <c r="L9772" i="146"/>
  <c r="L9773" i="146"/>
  <c r="L9774" i="146"/>
  <c r="L9775" i="146"/>
  <c r="L9776" i="146"/>
  <c r="L9777" i="146"/>
  <c r="L9778" i="146"/>
  <c r="L9779" i="146"/>
  <c r="L9780" i="146"/>
  <c r="L9781" i="146"/>
  <c r="L9782" i="146"/>
  <c r="L9783" i="146"/>
  <c r="L9784" i="146"/>
  <c r="L9785" i="146"/>
  <c r="L9786" i="146"/>
  <c r="L9787" i="146"/>
  <c r="L9788" i="146"/>
  <c r="L9789" i="146"/>
  <c r="L9790" i="146"/>
  <c r="L9791" i="146"/>
  <c r="L9792" i="146"/>
  <c r="L9793" i="146"/>
  <c r="L9794" i="146"/>
  <c r="L9795" i="146"/>
  <c r="L9796" i="146"/>
  <c r="L9797" i="146"/>
  <c r="L9798" i="146"/>
  <c r="L9799" i="146"/>
  <c r="L9800" i="146"/>
  <c r="L9801" i="146"/>
  <c r="L9802" i="146"/>
  <c r="L9803" i="146"/>
  <c r="L9804" i="146"/>
  <c r="L9805" i="146"/>
  <c r="L9806" i="146"/>
  <c r="L9807" i="146"/>
  <c r="L9808" i="146"/>
  <c r="L9809" i="146"/>
  <c r="L9810" i="146"/>
  <c r="L9811" i="146"/>
  <c r="L9812" i="146"/>
  <c r="L9813" i="146"/>
  <c r="L9814" i="146"/>
  <c r="L9815" i="146"/>
  <c r="L9816" i="146"/>
  <c r="L9817" i="146"/>
  <c r="L9818" i="146"/>
  <c r="L9819" i="146"/>
  <c r="L9820" i="146"/>
  <c r="L9821" i="146"/>
  <c r="L9822" i="146"/>
  <c r="L9823" i="146"/>
  <c r="L9824" i="146"/>
  <c r="L9825" i="146"/>
  <c r="L9826" i="146"/>
  <c r="L9827" i="146"/>
  <c r="L9828" i="146"/>
  <c r="L9829" i="146"/>
  <c r="L9830" i="146"/>
  <c r="L9831" i="146"/>
  <c r="L9832" i="146"/>
  <c r="L9833" i="146"/>
  <c r="L9834" i="146"/>
  <c r="L9835" i="146"/>
  <c r="L9836" i="146"/>
  <c r="L9837" i="146"/>
  <c r="L9838" i="146"/>
  <c r="L9839" i="146"/>
  <c r="L9840" i="146"/>
  <c r="L9841" i="146"/>
  <c r="L9842" i="146"/>
  <c r="L9843" i="146"/>
  <c r="L9844" i="146"/>
  <c r="L9845" i="146"/>
  <c r="L9846" i="146"/>
  <c r="L9847" i="146"/>
  <c r="L9848" i="146"/>
  <c r="L9849" i="146"/>
  <c r="L9850" i="146"/>
  <c r="L9851" i="146"/>
  <c r="L9852" i="146"/>
  <c r="L9853" i="146"/>
  <c r="L9854" i="146"/>
  <c r="L9855" i="146"/>
  <c r="L9856" i="146"/>
  <c r="L9857" i="146"/>
  <c r="L9858" i="146"/>
  <c r="L9859" i="146"/>
  <c r="L9860" i="146"/>
  <c r="L9861" i="146"/>
  <c r="L9862" i="146"/>
  <c r="L9863" i="146"/>
  <c r="L9864" i="146"/>
  <c r="L9865" i="146"/>
  <c r="L9866" i="146"/>
  <c r="L9867" i="146"/>
  <c r="L9868" i="146"/>
  <c r="L9869" i="146"/>
  <c r="L9870" i="146"/>
  <c r="L9871" i="146"/>
  <c r="L9872" i="146"/>
  <c r="L9873" i="146"/>
  <c r="L9874" i="146"/>
  <c r="L9875" i="146"/>
  <c r="L9876" i="146"/>
  <c r="L9877" i="146"/>
  <c r="L9878" i="146"/>
  <c r="L9879" i="146"/>
  <c r="L9880" i="146"/>
  <c r="L9881" i="146"/>
  <c r="L9882" i="146"/>
  <c r="L9883" i="146"/>
  <c r="L9884" i="146"/>
  <c r="L9885" i="146"/>
  <c r="L9886" i="146"/>
  <c r="L9887" i="146"/>
  <c r="L9888" i="146"/>
  <c r="L9889" i="146"/>
  <c r="L9890" i="146"/>
  <c r="L9891" i="146"/>
  <c r="L9892" i="146"/>
  <c r="L9893" i="146"/>
  <c r="L9894" i="146"/>
  <c r="L9895" i="146"/>
  <c r="L9896" i="146"/>
  <c r="L9897" i="146"/>
  <c r="L9898" i="146"/>
  <c r="L9899" i="146"/>
  <c r="L9900" i="146"/>
  <c r="L9901" i="146"/>
  <c r="L9902" i="146"/>
  <c r="L9903" i="146"/>
  <c r="L9904" i="146"/>
  <c r="L9905" i="146"/>
  <c r="L9906" i="146"/>
  <c r="L9907" i="146"/>
  <c r="L9908" i="146"/>
  <c r="L9909" i="146"/>
  <c r="L9910" i="146"/>
  <c r="L9911" i="146"/>
  <c r="L9912" i="146"/>
  <c r="L9913" i="146"/>
  <c r="L9914" i="146"/>
  <c r="L9915" i="146"/>
  <c r="L9916" i="146"/>
  <c r="L9917" i="146"/>
  <c r="L9918" i="146"/>
  <c r="L9919" i="146"/>
  <c r="L9920" i="146"/>
  <c r="L9921" i="146"/>
  <c r="L9922" i="146"/>
  <c r="L9923" i="146"/>
  <c r="L9924" i="146"/>
  <c r="L9925" i="146"/>
  <c r="L9926" i="146"/>
  <c r="L9927" i="146"/>
  <c r="L9928" i="146"/>
  <c r="L9929" i="146"/>
  <c r="L9930" i="146"/>
  <c r="L9931" i="146"/>
  <c r="L9932" i="146"/>
  <c r="L9933" i="146"/>
  <c r="L9934" i="146"/>
  <c r="L9935" i="146"/>
  <c r="L9936" i="146"/>
  <c r="L9937" i="146"/>
  <c r="L9938" i="146"/>
  <c r="L9939" i="146"/>
  <c r="L9940" i="146"/>
  <c r="L9941" i="146"/>
  <c r="L9942" i="146"/>
  <c r="L9943" i="146"/>
  <c r="L9944" i="146"/>
  <c r="L9945" i="146"/>
  <c r="L9946" i="146"/>
  <c r="L9947" i="146"/>
  <c r="L9948" i="146"/>
  <c r="L9949" i="146"/>
  <c r="L9950" i="146"/>
  <c r="L9951" i="146"/>
  <c r="L9952" i="146"/>
  <c r="L9953" i="146"/>
  <c r="L9954" i="146"/>
  <c r="L9955" i="146"/>
  <c r="L9956" i="146"/>
  <c r="L9957" i="146"/>
  <c r="L9958" i="146"/>
  <c r="L9959" i="146"/>
  <c r="L9960" i="146"/>
  <c r="L9961" i="146"/>
  <c r="L9962" i="146"/>
  <c r="L9963" i="146"/>
  <c r="L9964" i="146"/>
  <c r="L9965" i="146"/>
  <c r="L9966" i="146"/>
  <c r="L9967" i="146"/>
  <c r="L9968" i="146"/>
  <c r="L9969" i="146"/>
  <c r="L9970" i="146"/>
  <c r="L9971" i="146"/>
  <c r="L9972" i="146"/>
  <c r="L9973" i="146"/>
  <c r="L9974" i="146"/>
  <c r="L9975" i="146"/>
  <c r="L9976" i="146"/>
  <c r="L9977" i="146"/>
  <c r="L9978" i="146"/>
  <c r="L9979" i="146"/>
  <c r="L9980" i="146"/>
  <c r="L9981" i="146"/>
  <c r="L9982" i="146"/>
  <c r="L9983" i="146"/>
  <c r="L9984" i="146"/>
  <c r="L9985" i="146"/>
  <c r="L9986" i="146"/>
  <c r="L9987" i="146"/>
  <c r="L9988" i="146"/>
  <c r="L9989" i="146"/>
  <c r="L9990" i="146"/>
  <c r="L9991" i="146"/>
  <c r="L9992" i="146"/>
  <c r="L9993" i="146"/>
  <c r="L9994" i="146"/>
  <c r="L9995" i="146"/>
  <c r="L9996" i="146"/>
  <c r="L9997" i="146"/>
  <c r="L9998" i="146"/>
  <c r="L9999" i="146"/>
  <c r="L10000" i="146"/>
  <c r="L10001" i="146"/>
  <c r="L10002" i="146"/>
  <c r="L10003" i="146"/>
  <c r="L10004" i="146"/>
  <c r="L10005" i="146"/>
  <c r="L10006" i="146"/>
  <c r="L10007" i="146"/>
  <c r="L10008" i="146"/>
  <c r="L10009" i="146"/>
  <c r="L10010" i="146"/>
  <c r="L10011" i="146"/>
  <c r="L10012" i="146"/>
  <c r="L10013" i="146"/>
  <c r="L10014" i="146"/>
  <c r="L10015" i="146"/>
  <c r="L10016" i="146"/>
  <c r="L10017" i="146"/>
  <c r="L10018" i="146"/>
  <c r="L10019" i="146"/>
  <c r="L10020" i="146"/>
  <c r="L10021" i="146"/>
  <c r="L10022" i="146"/>
  <c r="L10023" i="146"/>
  <c r="L10024" i="146"/>
  <c r="L10025" i="146"/>
  <c r="L10026" i="146"/>
  <c r="L10027" i="146"/>
  <c r="L10028" i="146"/>
  <c r="L10029" i="146"/>
  <c r="L10030" i="146"/>
  <c r="L10031" i="146"/>
  <c r="L10032" i="146"/>
  <c r="L10033" i="146"/>
  <c r="L10034" i="146"/>
  <c r="L10035" i="146"/>
  <c r="L10036" i="146"/>
  <c r="L10037" i="146"/>
  <c r="L10038" i="146"/>
  <c r="L10039" i="146"/>
  <c r="L10040" i="146"/>
  <c r="L10041" i="146"/>
  <c r="L10042" i="146"/>
  <c r="L10043" i="146"/>
  <c r="L10044" i="146"/>
  <c r="L10045" i="146"/>
  <c r="L10046" i="146"/>
  <c r="L10047" i="146"/>
  <c r="L10048" i="146"/>
  <c r="L10049" i="146"/>
  <c r="L10050" i="146"/>
  <c r="L10051" i="146"/>
  <c r="L10052" i="146"/>
  <c r="L10053" i="146"/>
  <c r="L10054" i="146"/>
  <c r="L10055" i="146"/>
  <c r="L10056" i="146"/>
  <c r="L10057" i="146"/>
  <c r="L10058" i="146"/>
  <c r="L10059" i="146"/>
  <c r="L10060" i="146"/>
  <c r="L10061" i="146"/>
  <c r="L10062" i="146"/>
  <c r="L10063" i="146"/>
  <c r="L10064" i="146"/>
  <c r="L10065" i="146"/>
  <c r="L10066" i="146"/>
  <c r="L10067" i="146"/>
  <c r="L10068" i="146"/>
  <c r="L10069" i="146"/>
  <c r="L10070" i="146"/>
  <c r="L10071" i="146"/>
  <c r="L10072" i="146"/>
  <c r="L10073" i="146"/>
  <c r="L10074" i="146"/>
  <c r="L10075" i="146"/>
  <c r="L10076" i="146"/>
  <c r="L10077" i="146"/>
  <c r="L10078" i="146"/>
  <c r="L10079" i="146"/>
  <c r="L10080" i="146"/>
  <c r="L10081" i="146"/>
  <c r="L10082" i="146"/>
  <c r="L10083" i="146"/>
  <c r="L10084" i="146"/>
  <c r="L10085" i="146"/>
  <c r="L10086" i="146"/>
  <c r="L10087" i="146"/>
  <c r="L10088" i="146"/>
  <c r="L10089" i="146"/>
  <c r="L10090" i="146"/>
  <c r="L10091" i="146"/>
  <c r="L10092" i="146"/>
  <c r="L10093" i="146"/>
  <c r="L10094" i="146"/>
  <c r="L10095" i="146"/>
  <c r="L10096" i="146"/>
  <c r="L10097" i="146"/>
  <c r="L10098" i="146"/>
  <c r="L10099" i="146"/>
  <c r="L10100" i="146"/>
  <c r="L10101" i="146"/>
  <c r="L10102" i="146"/>
  <c r="L10103" i="146"/>
  <c r="L10104" i="146"/>
  <c r="L10105" i="146"/>
  <c r="L10106" i="146"/>
  <c r="L10107" i="146"/>
  <c r="L10108" i="146"/>
  <c r="L10109" i="146"/>
  <c r="L10110" i="146"/>
  <c r="L10111" i="146"/>
  <c r="L10112" i="146"/>
  <c r="L10113" i="146"/>
  <c r="L10114" i="146"/>
  <c r="L10115" i="146"/>
  <c r="L10116" i="146"/>
  <c r="L10117" i="146"/>
  <c r="L10118" i="146"/>
  <c r="L10119" i="146"/>
  <c r="L10120" i="146"/>
  <c r="L10121" i="146"/>
  <c r="L10122" i="146"/>
  <c r="L10123" i="146"/>
  <c r="L10124" i="146"/>
  <c r="L10125" i="146"/>
  <c r="L10126" i="146"/>
  <c r="L10127" i="146"/>
  <c r="L10128" i="146"/>
  <c r="L10129" i="146"/>
  <c r="L10130" i="146"/>
  <c r="L10131" i="146"/>
  <c r="L10132" i="146"/>
  <c r="L10133" i="146"/>
  <c r="L10134" i="146"/>
  <c r="L10135" i="146"/>
  <c r="L10136" i="146"/>
  <c r="L10137" i="146"/>
  <c r="L10138" i="146"/>
  <c r="L10139" i="146"/>
  <c r="L10140" i="146"/>
  <c r="L10141" i="146"/>
  <c r="L10142" i="146"/>
  <c r="L10143" i="146"/>
  <c r="L10144" i="146"/>
  <c r="L10145" i="146"/>
  <c r="L10146" i="146"/>
  <c r="L10147" i="146"/>
  <c r="L10148" i="146"/>
  <c r="L10149" i="146"/>
  <c r="L10150" i="146"/>
  <c r="L10151" i="146"/>
  <c r="L10152" i="146"/>
  <c r="L10153" i="146"/>
  <c r="L10154" i="146"/>
  <c r="L10155" i="146"/>
  <c r="L10156" i="146"/>
  <c r="L10157" i="146"/>
  <c r="L10158" i="146"/>
  <c r="L10159" i="146"/>
  <c r="L10160" i="146"/>
  <c r="L10161" i="146"/>
  <c r="L10162" i="146"/>
  <c r="L10163" i="146"/>
  <c r="L10164" i="146"/>
  <c r="L10165" i="146"/>
  <c r="L10166" i="146"/>
  <c r="L10167" i="146"/>
  <c r="L10168" i="146"/>
  <c r="L10169" i="146"/>
  <c r="L10170" i="146"/>
  <c r="L10171" i="146"/>
  <c r="L10172" i="146"/>
  <c r="L10173" i="146"/>
  <c r="L10174" i="146"/>
  <c r="L10175" i="146"/>
  <c r="L10176" i="146"/>
  <c r="L10177" i="146"/>
  <c r="L10178" i="146"/>
  <c r="L10179" i="146"/>
  <c r="L10180" i="146"/>
  <c r="L10181" i="146"/>
  <c r="L10182" i="146"/>
  <c r="L10183" i="146"/>
  <c r="L10184" i="146"/>
  <c r="L10185" i="146"/>
  <c r="L10186" i="146"/>
  <c r="L10187" i="146"/>
  <c r="L10188" i="146"/>
  <c r="L10189" i="146"/>
  <c r="L10190" i="146"/>
  <c r="L10191" i="146"/>
  <c r="L10192" i="146"/>
  <c r="L10193" i="146"/>
  <c r="L10194" i="146"/>
  <c r="L10195" i="146"/>
  <c r="L10196" i="146"/>
  <c r="L10197" i="146"/>
  <c r="L10198" i="146"/>
  <c r="L10199" i="146"/>
  <c r="L10200" i="146"/>
  <c r="L10201" i="146"/>
  <c r="L10202" i="146"/>
  <c r="L10203" i="146"/>
  <c r="L10204" i="146"/>
  <c r="L10205" i="146"/>
  <c r="L10206" i="146"/>
  <c r="L10207" i="146"/>
  <c r="L10208" i="146"/>
  <c r="L10209" i="146"/>
  <c r="L10210" i="146"/>
  <c r="L10211" i="146"/>
  <c r="L10212" i="146"/>
  <c r="L10213" i="146"/>
  <c r="L10214" i="146"/>
  <c r="L10215" i="146"/>
  <c r="L10216" i="146"/>
  <c r="L10217" i="146"/>
  <c r="L10218" i="146"/>
  <c r="L10219" i="146"/>
  <c r="L10220" i="146"/>
  <c r="L10221" i="146"/>
  <c r="L10222" i="146"/>
  <c r="L10223" i="146"/>
  <c r="L10224" i="146"/>
  <c r="L10225" i="146"/>
  <c r="L10226" i="146"/>
  <c r="L10227" i="146"/>
  <c r="L10228" i="146"/>
  <c r="L10229" i="146"/>
  <c r="L10230" i="146"/>
  <c r="L10231" i="146"/>
  <c r="L10232" i="146"/>
  <c r="L10233" i="146"/>
  <c r="L10234" i="146"/>
  <c r="L10235" i="146"/>
  <c r="L10236" i="146"/>
  <c r="L10237" i="146"/>
  <c r="L10238" i="146"/>
  <c r="L10239" i="146"/>
  <c r="L10240" i="146"/>
  <c r="L10241" i="146"/>
  <c r="L10242" i="146"/>
  <c r="L10243" i="146"/>
  <c r="L10244" i="146"/>
  <c r="L10245" i="146"/>
  <c r="L10246" i="146"/>
  <c r="L10247" i="146"/>
  <c r="L10248" i="146"/>
  <c r="L10249" i="146"/>
  <c r="L10250" i="146"/>
  <c r="L10251" i="146"/>
  <c r="L10252" i="146"/>
  <c r="L10253" i="146"/>
  <c r="L10254" i="146"/>
  <c r="L10255" i="146"/>
  <c r="L10256" i="146"/>
  <c r="L10257" i="146"/>
  <c r="L10258" i="146"/>
  <c r="L10259" i="146"/>
  <c r="L10260" i="146"/>
  <c r="L10261" i="146"/>
  <c r="L10262" i="146"/>
  <c r="L10263" i="146"/>
  <c r="L10264" i="146"/>
  <c r="L10265" i="146"/>
  <c r="L10266" i="146"/>
  <c r="L10267" i="146"/>
  <c r="L10268" i="146"/>
  <c r="L10269" i="146"/>
  <c r="L10270" i="146"/>
  <c r="L10271" i="146"/>
  <c r="L10272" i="146"/>
  <c r="L10273" i="146"/>
  <c r="L10274" i="146"/>
  <c r="L10275" i="146"/>
  <c r="L10276" i="146"/>
  <c r="L10277" i="146"/>
  <c r="L10278" i="146"/>
  <c r="L10279" i="146"/>
  <c r="L10280" i="146"/>
  <c r="L10281" i="146"/>
  <c r="L10282" i="146"/>
  <c r="L10283" i="146"/>
  <c r="L10284" i="146"/>
  <c r="L10285" i="146"/>
  <c r="L10286" i="146"/>
  <c r="L10287" i="146"/>
  <c r="L10288" i="146"/>
  <c r="L10289" i="146"/>
  <c r="L10290" i="146"/>
  <c r="L10291" i="146"/>
  <c r="L10292" i="146"/>
  <c r="L10293" i="146"/>
  <c r="L10294" i="146"/>
  <c r="L10295" i="146"/>
  <c r="L10296" i="146"/>
  <c r="L10297" i="146"/>
  <c r="L10298" i="146"/>
  <c r="L10299" i="146"/>
  <c r="L10300" i="146"/>
  <c r="L10301" i="146"/>
  <c r="L10302" i="146"/>
  <c r="L10303" i="146"/>
  <c r="L10304" i="146"/>
  <c r="L10305" i="146"/>
  <c r="L10306" i="146"/>
  <c r="L10307" i="146"/>
  <c r="L10308" i="146"/>
  <c r="L10309" i="146"/>
  <c r="L10310" i="146"/>
  <c r="L10311" i="146"/>
  <c r="L10312" i="146"/>
  <c r="L10313" i="146"/>
  <c r="L10314" i="146"/>
  <c r="L10315" i="146"/>
  <c r="L10316" i="146"/>
  <c r="L10317" i="146"/>
  <c r="L10318" i="146"/>
  <c r="L10319" i="146"/>
  <c r="L10320" i="146"/>
  <c r="L10321" i="146"/>
  <c r="L10322" i="146"/>
  <c r="L10323" i="146"/>
  <c r="L10324" i="146"/>
  <c r="L10325" i="146"/>
  <c r="L10326" i="146"/>
  <c r="L10327" i="146"/>
  <c r="L10328" i="146"/>
  <c r="L10329" i="146"/>
  <c r="L10330" i="146"/>
  <c r="L10331" i="146"/>
  <c r="L10332" i="146"/>
  <c r="L10333" i="146"/>
  <c r="L10334" i="146"/>
  <c r="L10335" i="146"/>
  <c r="L10336" i="146"/>
  <c r="L10337" i="146"/>
  <c r="L10338" i="146"/>
  <c r="L10339" i="146"/>
  <c r="L10340" i="146"/>
  <c r="L10341" i="146"/>
  <c r="L10342" i="146"/>
  <c r="L10343" i="146"/>
  <c r="L10344" i="146"/>
  <c r="L10345" i="146"/>
  <c r="L10346" i="146"/>
  <c r="L10347" i="146"/>
  <c r="L10348" i="146"/>
  <c r="L10349" i="146"/>
  <c r="L10350" i="146"/>
  <c r="L10351" i="146"/>
  <c r="L10352" i="146"/>
  <c r="L10353" i="146"/>
  <c r="L10354" i="146"/>
  <c r="L10355" i="146"/>
  <c r="L10356" i="146"/>
  <c r="L10357" i="146"/>
  <c r="L10358" i="146"/>
  <c r="L10359" i="146"/>
  <c r="L10360" i="146"/>
  <c r="L10361" i="146"/>
  <c r="L10362" i="146"/>
  <c r="L10363" i="146"/>
  <c r="L10364" i="146"/>
  <c r="L10365" i="146"/>
  <c r="L10366" i="146"/>
  <c r="L10367" i="146"/>
  <c r="L10368" i="146"/>
  <c r="L10369" i="146"/>
  <c r="L10370" i="146"/>
  <c r="L10371" i="146"/>
  <c r="L10372" i="146"/>
  <c r="L10373" i="146"/>
  <c r="L10374" i="146"/>
  <c r="L10375" i="146"/>
  <c r="L10376" i="146"/>
  <c r="L10377" i="146"/>
  <c r="L10378" i="146"/>
  <c r="L10379" i="146"/>
  <c r="L10380" i="146"/>
  <c r="L10381" i="146"/>
  <c r="L10382" i="146"/>
  <c r="L10383" i="146"/>
  <c r="L10384" i="146"/>
  <c r="L10385" i="146"/>
  <c r="L10386" i="146"/>
  <c r="L10387" i="146"/>
  <c r="L10388" i="146"/>
  <c r="L10389" i="146"/>
  <c r="L10390" i="146"/>
  <c r="L10391" i="146"/>
  <c r="L10392" i="146"/>
  <c r="L10393" i="146"/>
  <c r="L10394" i="146"/>
  <c r="L10395" i="146"/>
  <c r="L10396" i="146"/>
  <c r="L10397" i="146"/>
  <c r="L10398" i="146"/>
  <c r="L10399" i="146"/>
  <c r="L10400" i="146"/>
  <c r="L10401" i="146"/>
  <c r="L10402" i="146"/>
  <c r="L10403" i="146"/>
  <c r="L10404" i="146"/>
  <c r="L10405" i="146"/>
  <c r="L10406" i="146"/>
  <c r="L10407" i="146"/>
  <c r="L10408" i="146"/>
  <c r="L10409" i="146"/>
  <c r="L10410" i="146"/>
  <c r="L10411" i="146"/>
  <c r="L10412" i="146"/>
  <c r="L10413" i="146"/>
  <c r="L10414" i="146"/>
  <c r="L10415" i="146"/>
  <c r="L10416" i="146"/>
  <c r="L10417" i="146"/>
  <c r="L10418" i="146"/>
  <c r="L10419" i="146"/>
  <c r="L10420" i="146"/>
  <c r="L10421" i="146"/>
  <c r="L10422" i="146"/>
  <c r="L10423" i="146"/>
  <c r="L10424" i="146"/>
  <c r="L10425" i="146"/>
  <c r="L10426" i="146"/>
  <c r="L10427" i="146"/>
  <c r="L10428" i="146"/>
  <c r="L10429" i="146"/>
  <c r="L10430" i="146"/>
  <c r="L10431" i="146"/>
  <c r="L10432" i="146"/>
  <c r="L10433" i="146"/>
  <c r="L10434" i="146"/>
  <c r="L10435" i="146"/>
  <c r="L10436" i="146"/>
  <c r="L10437" i="146"/>
  <c r="L10438" i="146"/>
  <c r="L10439" i="146"/>
  <c r="L10440" i="146"/>
  <c r="L10441" i="146"/>
  <c r="L10442" i="146"/>
  <c r="L10443" i="146"/>
  <c r="L10444" i="146"/>
  <c r="L10445" i="146"/>
  <c r="L10446" i="146"/>
  <c r="L10447" i="146"/>
  <c r="L10448" i="146"/>
  <c r="L10449" i="146"/>
  <c r="L10450" i="146"/>
  <c r="L10451" i="146"/>
  <c r="L10452" i="146"/>
  <c r="L10453" i="146"/>
  <c r="L10454" i="146"/>
  <c r="L10455" i="146"/>
  <c r="L10456" i="146"/>
  <c r="L10457" i="146"/>
  <c r="L10458" i="146"/>
  <c r="L10459" i="146"/>
  <c r="L10460" i="146"/>
  <c r="L10461" i="146"/>
  <c r="L10462" i="146"/>
  <c r="L10463" i="146"/>
  <c r="L10464" i="146"/>
  <c r="L10465" i="146"/>
  <c r="L10466" i="146"/>
  <c r="L10467" i="146"/>
  <c r="L10468" i="146"/>
  <c r="L10469" i="146"/>
  <c r="L10470" i="146"/>
  <c r="L10471" i="146"/>
  <c r="L10472" i="146"/>
  <c r="L10473" i="146"/>
  <c r="L10474" i="146"/>
  <c r="L10475" i="146"/>
  <c r="L10476" i="146"/>
  <c r="L10477" i="146"/>
  <c r="L10478" i="146"/>
  <c r="L10479" i="146"/>
  <c r="L10480" i="146"/>
  <c r="L10481" i="146"/>
  <c r="L10482" i="146"/>
  <c r="L10483" i="146"/>
  <c r="L10484" i="146"/>
  <c r="L10485" i="146"/>
  <c r="L10486" i="146"/>
  <c r="L10487" i="146"/>
  <c r="L10488" i="146"/>
  <c r="L10489" i="146"/>
  <c r="L10490" i="146"/>
  <c r="L10491" i="146"/>
  <c r="L10492" i="146"/>
  <c r="L10493" i="146"/>
  <c r="L10494" i="146"/>
  <c r="L10495" i="146"/>
  <c r="L10496" i="146"/>
  <c r="L10497" i="146"/>
  <c r="L10498" i="146"/>
  <c r="L10499" i="146"/>
  <c r="L10500" i="146"/>
  <c r="L10501" i="146"/>
  <c r="L10502" i="146"/>
  <c r="L10503" i="146"/>
  <c r="L10504" i="146"/>
  <c r="L10505" i="146"/>
  <c r="L10506" i="146"/>
  <c r="L10507" i="146"/>
  <c r="L10508" i="146"/>
  <c r="L10509" i="146"/>
  <c r="L10510" i="146"/>
  <c r="L10511" i="146"/>
  <c r="L10512" i="146"/>
  <c r="L10513" i="146"/>
  <c r="L10514" i="146"/>
  <c r="L10515" i="146"/>
  <c r="L10516" i="146"/>
  <c r="L10517" i="146"/>
  <c r="L10518" i="146"/>
  <c r="L10519" i="146"/>
  <c r="L10520" i="146"/>
  <c r="L10521" i="146"/>
  <c r="L10522" i="146"/>
  <c r="L10523" i="146"/>
  <c r="L10524" i="146"/>
  <c r="L10525" i="146"/>
  <c r="L10526" i="146"/>
  <c r="L10527" i="146"/>
  <c r="L10528" i="146"/>
  <c r="L10529" i="146"/>
  <c r="L10530" i="146"/>
  <c r="L10531" i="146"/>
  <c r="L10532" i="146"/>
  <c r="L10533" i="146"/>
  <c r="L10534" i="146"/>
  <c r="L10535" i="146"/>
  <c r="L10536" i="146"/>
  <c r="L10537" i="146"/>
  <c r="L10538" i="146"/>
  <c r="L10539" i="146"/>
  <c r="L10540" i="146"/>
  <c r="L10541" i="146"/>
  <c r="L10542" i="146"/>
  <c r="L10543" i="146"/>
  <c r="L10544" i="146"/>
  <c r="L10545" i="146"/>
  <c r="L10546" i="146"/>
  <c r="L10547" i="146"/>
  <c r="L10548" i="146"/>
  <c r="L10549" i="146"/>
  <c r="L10550" i="146"/>
  <c r="L10551" i="146"/>
  <c r="L10552" i="146"/>
  <c r="L10553" i="146"/>
  <c r="L10554" i="146"/>
  <c r="L10555" i="146"/>
  <c r="L10556" i="146"/>
  <c r="L10557" i="146"/>
  <c r="L10558" i="146"/>
  <c r="L10559" i="146"/>
  <c r="L10560" i="146"/>
  <c r="L10561" i="146"/>
  <c r="L10562" i="146"/>
  <c r="L10563" i="146"/>
  <c r="L10564" i="146"/>
  <c r="L10565" i="146"/>
  <c r="L10566" i="146"/>
  <c r="L10567" i="146"/>
  <c r="L10568" i="146"/>
  <c r="L10569" i="146"/>
  <c r="L10570" i="146"/>
  <c r="L10571" i="146"/>
  <c r="L10572" i="146"/>
  <c r="L10573" i="146"/>
  <c r="L10574" i="146"/>
  <c r="L10575" i="146"/>
  <c r="L10576" i="146"/>
  <c r="L10577" i="146"/>
  <c r="L10578" i="146"/>
  <c r="L10579" i="146"/>
  <c r="L10580" i="146"/>
  <c r="L10581" i="146"/>
  <c r="L10582" i="146"/>
  <c r="L10583" i="146"/>
  <c r="L10584" i="146"/>
  <c r="L10585" i="146"/>
  <c r="L10586" i="146"/>
  <c r="L10587" i="146"/>
  <c r="L10588" i="146"/>
  <c r="L10589" i="146"/>
  <c r="L10590" i="146"/>
  <c r="L10591" i="146"/>
  <c r="L10592" i="146"/>
  <c r="L10593" i="146"/>
  <c r="L10594" i="146"/>
  <c r="L10595" i="146"/>
  <c r="L10596" i="146"/>
  <c r="L10597" i="146"/>
  <c r="L10598" i="146"/>
  <c r="L10599" i="146"/>
  <c r="L10600" i="146"/>
  <c r="L10601" i="146"/>
  <c r="L10602" i="146"/>
  <c r="L10603" i="146"/>
  <c r="L10604" i="146"/>
  <c r="L10605" i="146"/>
  <c r="L10606" i="146"/>
  <c r="L10607" i="146"/>
  <c r="L10608" i="146"/>
  <c r="L10609" i="146"/>
  <c r="L10610" i="146"/>
  <c r="L10611" i="146"/>
  <c r="L10612" i="146"/>
  <c r="L10613" i="146"/>
  <c r="L10614" i="146"/>
  <c r="L10615" i="146"/>
  <c r="L10616" i="146"/>
  <c r="L10617" i="146"/>
  <c r="L10618" i="146"/>
  <c r="L10619" i="146"/>
  <c r="L10620" i="146"/>
  <c r="L10621" i="146"/>
  <c r="L10622" i="146"/>
  <c r="L10623" i="146"/>
  <c r="L10624" i="146"/>
  <c r="L10625" i="146"/>
  <c r="L10626" i="146"/>
  <c r="L10627" i="146"/>
  <c r="L10628" i="146"/>
  <c r="L10629" i="146"/>
  <c r="L10630" i="146"/>
  <c r="L10631" i="146"/>
  <c r="L10632" i="146"/>
  <c r="L10633" i="146"/>
  <c r="L10634" i="146"/>
  <c r="L10635" i="146"/>
  <c r="L10636" i="146"/>
  <c r="L10637" i="146"/>
  <c r="L10638" i="146"/>
  <c r="L10639" i="146"/>
  <c r="L10640" i="146"/>
  <c r="L10641" i="146"/>
  <c r="L10642" i="146"/>
  <c r="L10643" i="146"/>
  <c r="L10644" i="146"/>
  <c r="L10645" i="146"/>
  <c r="L10646" i="146"/>
  <c r="L10647" i="146"/>
  <c r="L10648" i="146"/>
  <c r="L10649" i="146"/>
  <c r="L10650" i="146"/>
  <c r="L10651" i="146"/>
  <c r="L10652" i="146"/>
  <c r="L10653" i="146"/>
  <c r="L10654" i="146"/>
  <c r="L10655" i="146"/>
  <c r="L10656" i="146"/>
  <c r="L10657" i="146"/>
  <c r="L10658" i="146"/>
  <c r="L10659" i="146"/>
  <c r="L10660" i="146"/>
  <c r="L10661" i="146"/>
  <c r="L10662" i="146"/>
  <c r="L10663" i="146"/>
  <c r="L10664" i="146"/>
  <c r="L10665" i="146"/>
  <c r="L10666" i="146"/>
  <c r="L10667" i="146"/>
  <c r="L10668" i="146"/>
  <c r="L10669" i="146"/>
  <c r="L10670" i="146"/>
  <c r="L10671" i="146"/>
  <c r="L10672" i="146"/>
  <c r="L10673" i="146"/>
  <c r="L10674" i="146"/>
  <c r="L10675" i="146"/>
  <c r="L10676" i="146"/>
  <c r="L10677" i="146"/>
  <c r="L10678" i="146"/>
  <c r="L10679" i="146"/>
  <c r="L10680" i="146"/>
  <c r="L10681" i="146"/>
  <c r="L10682" i="146"/>
  <c r="L10683" i="146"/>
  <c r="L10684" i="146"/>
  <c r="L10685" i="146"/>
  <c r="L10686" i="146"/>
  <c r="L10687" i="146"/>
  <c r="L10688" i="146"/>
  <c r="L10689" i="146"/>
  <c r="L10690" i="146"/>
  <c r="L10691" i="146"/>
  <c r="L10692" i="146"/>
  <c r="L10693" i="146"/>
  <c r="L10694" i="146"/>
  <c r="L10695" i="146"/>
  <c r="L10696" i="146"/>
  <c r="L10697" i="146"/>
  <c r="L10698" i="146"/>
  <c r="L10699" i="146"/>
  <c r="L10700" i="146"/>
  <c r="L10701" i="146"/>
  <c r="L10702" i="146"/>
  <c r="L10703" i="146"/>
  <c r="L10704" i="146"/>
  <c r="L10705" i="146"/>
  <c r="L10706" i="146"/>
  <c r="L10707" i="146"/>
  <c r="L10708" i="146"/>
  <c r="L10709" i="146"/>
  <c r="L10710" i="146"/>
  <c r="L10711" i="146"/>
  <c r="L10712" i="146"/>
  <c r="L10713" i="146"/>
  <c r="L10714" i="146"/>
  <c r="L10715" i="146"/>
  <c r="L10716" i="146"/>
  <c r="L10717" i="146"/>
  <c r="L10718" i="146"/>
  <c r="L10719" i="146"/>
  <c r="L10720" i="146"/>
  <c r="L10721" i="146"/>
  <c r="L10722" i="146"/>
  <c r="L10723" i="146"/>
  <c r="L10724" i="146"/>
  <c r="L10725" i="146"/>
  <c r="L10726" i="146"/>
  <c r="L10727" i="146"/>
  <c r="L10728" i="146"/>
  <c r="L10729" i="146"/>
  <c r="L10730" i="146"/>
  <c r="L10731" i="146"/>
  <c r="L10732" i="146"/>
  <c r="L10733" i="146"/>
  <c r="L10734" i="146"/>
  <c r="L10735" i="146"/>
  <c r="L10736" i="146"/>
  <c r="L10737" i="146"/>
  <c r="L10738" i="146"/>
  <c r="L10739" i="146"/>
  <c r="L10740" i="146"/>
  <c r="L10741" i="146"/>
  <c r="L10742" i="146"/>
  <c r="L10743" i="146"/>
  <c r="L10744" i="146"/>
  <c r="L10745" i="146"/>
  <c r="L10746" i="146"/>
  <c r="L10747" i="146"/>
  <c r="L10748" i="146"/>
  <c r="L10749" i="146"/>
  <c r="L10750" i="146"/>
  <c r="L10751" i="146"/>
  <c r="L10752" i="146"/>
  <c r="L10753" i="146"/>
  <c r="L10754" i="146"/>
  <c r="L10755" i="146"/>
  <c r="L10756" i="146"/>
  <c r="L10757" i="146"/>
  <c r="L10758" i="146"/>
  <c r="L10759" i="146"/>
  <c r="L10760" i="146"/>
  <c r="L10761" i="146"/>
  <c r="L10762" i="146"/>
  <c r="L10763" i="146"/>
  <c r="L10764" i="146"/>
  <c r="L10765" i="146"/>
  <c r="L10766" i="146"/>
  <c r="L10767" i="146"/>
  <c r="L10768" i="146"/>
  <c r="L10769" i="146"/>
  <c r="L10770" i="146"/>
  <c r="L10771" i="146"/>
  <c r="L10772" i="146"/>
  <c r="L10773" i="146"/>
  <c r="L10774" i="146"/>
  <c r="L10775" i="146"/>
  <c r="L10776" i="146"/>
  <c r="L10777" i="146"/>
  <c r="L10778" i="146"/>
  <c r="L10779" i="146"/>
  <c r="L10780" i="146"/>
  <c r="L10781" i="146"/>
  <c r="L10782" i="146"/>
  <c r="L10783" i="146"/>
  <c r="L10784" i="146"/>
  <c r="L10785" i="146"/>
  <c r="L10786" i="146"/>
  <c r="L10787" i="146"/>
  <c r="L10788" i="146"/>
  <c r="L10789" i="146"/>
  <c r="L10790" i="146"/>
  <c r="L10791" i="146"/>
  <c r="L10792" i="146"/>
  <c r="L10793" i="146"/>
  <c r="L10794" i="146"/>
  <c r="L10795" i="146"/>
  <c r="L10796" i="146"/>
  <c r="L10797" i="146"/>
  <c r="L10798" i="146"/>
  <c r="L10799" i="146"/>
  <c r="L10800" i="146"/>
  <c r="L10801" i="146"/>
  <c r="L10802" i="146"/>
  <c r="L10803" i="146"/>
  <c r="L10804" i="146"/>
  <c r="L10805" i="146"/>
  <c r="L10806" i="146"/>
  <c r="L10807" i="146"/>
  <c r="L10808" i="146"/>
  <c r="L10809" i="146"/>
  <c r="L10810" i="146"/>
  <c r="L10811" i="146"/>
  <c r="L10812" i="146"/>
  <c r="L10813" i="146"/>
  <c r="L10814" i="146"/>
  <c r="L10815" i="146"/>
  <c r="L10816" i="146"/>
  <c r="L10817" i="146"/>
  <c r="L10818" i="146"/>
  <c r="L10819" i="146"/>
  <c r="L10820" i="146"/>
  <c r="L10821" i="146"/>
  <c r="L10822" i="146"/>
  <c r="L10823" i="146"/>
  <c r="L10824" i="146"/>
  <c r="L10825" i="146"/>
  <c r="L10826" i="146"/>
  <c r="L10827" i="146"/>
  <c r="L10828" i="146"/>
  <c r="L10829" i="146"/>
  <c r="L10830" i="146"/>
  <c r="L10831" i="146"/>
  <c r="L10832" i="146"/>
  <c r="L10833" i="146"/>
  <c r="L10834" i="146"/>
  <c r="L10835" i="146"/>
  <c r="L10836" i="146"/>
  <c r="L10837" i="146"/>
  <c r="L10838" i="146"/>
  <c r="L10839" i="146"/>
  <c r="L10840" i="146"/>
  <c r="L10841" i="146"/>
  <c r="L10842" i="146"/>
  <c r="L10843" i="146"/>
  <c r="L10844" i="146"/>
  <c r="L10845" i="146"/>
  <c r="L10846" i="146"/>
  <c r="L10847" i="146"/>
  <c r="L10848" i="146"/>
  <c r="L10849" i="146"/>
  <c r="L10850" i="146"/>
  <c r="L10851" i="146"/>
  <c r="L10852" i="146"/>
  <c r="L10853" i="146"/>
  <c r="L10854" i="146"/>
  <c r="L10855" i="146"/>
  <c r="L10856" i="146"/>
  <c r="L10857" i="146"/>
  <c r="L10858" i="146"/>
  <c r="L10859" i="146"/>
  <c r="L10860" i="146"/>
  <c r="L10861" i="146"/>
  <c r="L10862" i="146"/>
  <c r="L10863" i="146"/>
  <c r="L10864" i="146"/>
  <c r="L10865" i="146"/>
  <c r="L10866" i="146"/>
  <c r="L10867" i="146"/>
  <c r="L10868" i="146"/>
  <c r="L10869" i="146"/>
  <c r="L10870" i="146"/>
  <c r="L10871" i="146"/>
  <c r="L10872" i="146"/>
  <c r="L10873" i="146"/>
  <c r="L10874" i="146"/>
  <c r="L10875" i="146"/>
  <c r="L10876" i="146"/>
  <c r="L10877" i="146"/>
  <c r="L10878" i="146"/>
  <c r="L10879" i="146"/>
  <c r="L10880" i="146"/>
  <c r="L10881" i="146"/>
  <c r="L10882" i="146"/>
  <c r="L10883" i="146"/>
  <c r="L10884" i="146"/>
  <c r="L10885" i="146"/>
  <c r="L10886" i="146"/>
  <c r="L10887" i="146"/>
  <c r="L10888" i="146"/>
  <c r="L10889" i="146"/>
  <c r="L10890" i="146"/>
  <c r="L10891" i="146"/>
  <c r="L10892" i="146"/>
  <c r="L10893" i="146"/>
  <c r="L10894" i="146"/>
  <c r="L10895" i="146"/>
  <c r="L10896" i="146"/>
  <c r="L10897" i="146"/>
  <c r="L10898" i="146"/>
  <c r="L10899" i="146"/>
  <c r="L10900" i="146"/>
  <c r="L10901" i="146"/>
  <c r="L10902" i="146"/>
  <c r="L10903" i="146"/>
  <c r="L10904" i="146"/>
  <c r="L10905" i="146"/>
  <c r="L10906" i="146"/>
  <c r="L10907" i="146"/>
  <c r="L10908" i="146"/>
  <c r="L10909" i="146"/>
  <c r="L10910" i="146"/>
  <c r="L10911" i="146"/>
  <c r="L10912" i="146"/>
  <c r="L10913" i="146"/>
  <c r="L10914" i="146"/>
  <c r="L10915" i="146"/>
  <c r="L10916" i="146"/>
  <c r="L10917" i="146"/>
  <c r="L10918" i="146"/>
  <c r="L10919" i="146"/>
  <c r="L10920" i="146"/>
  <c r="L10921" i="146"/>
  <c r="L10922" i="146"/>
  <c r="L10923" i="146"/>
  <c r="L10924" i="146"/>
  <c r="L10925" i="146"/>
  <c r="L10926" i="146"/>
  <c r="L10927" i="146"/>
  <c r="L10928" i="146"/>
  <c r="L10929" i="146"/>
  <c r="L10930" i="146"/>
  <c r="L10931" i="146"/>
  <c r="L10932" i="146"/>
  <c r="L10933" i="146"/>
  <c r="L10934" i="146"/>
  <c r="L10935" i="146"/>
  <c r="L10936" i="146"/>
  <c r="L10937" i="146"/>
  <c r="L10938" i="146"/>
  <c r="L10939" i="146"/>
  <c r="L10940" i="146"/>
  <c r="L10941" i="146"/>
  <c r="L10942" i="146"/>
  <c r="L10943" i="146"/>
  <c r="L10944" i="146"/>
  <c r="L10945" i="146"/>
  <c r="L10946" i="146"/>
  <c r="L10947" i="146"/>
  <c r="L10948" i="146"/>
  <c r="L10949" i="146"/>
  <c r="L10950" i="146"/>
  <c r="L10951" i="146"/>
  <c r="L10952" i="146"/>
  <c r="L10953" i="146"/>
  <c r="L10954" i="146"/>
  <c r="L10955" i="146"/>
  <c r="L10956" i="146"/>
  <c r="L10957" i="146"/>
  <c r="L10958" i="146"/>
  <c r="L10959" i="146"/>
  <c r="L10960" i="146"/>
  <c r="L10961" i="146"/>
  <c r="L10962" i="146"/>
  <c r="L10963" i="146"/>
  <c r="L10964" i="146"/>
  <c r="L10965" i="146"/>
  <c r="L10966" i="146"/>
  <c r="L10967" i="146"/>
  <c r="L10968" i="146"/>
  <c r="L10969" i="146"/>
  <c r="L10970" i="146"/>
  <c r="L10971" i="146"/>
  <c r="L10972" i="146"/>
  <c r="L10973" i="146"/>
  <c r="L10974" i="146"/>
  <c r="L10975" i="146"/>
  <c r="L10976" i="146"/>
  <c r="L10977" i="146"/>
  <c r="L10978" i="146"/>
  <c r="L10979" i="146"/>
  <c r="L10980" i="146"/>
  <c r="L10981" i="146"/>
  <c r="L10982" i="146"/>
  <c r="L10983" i="146"/>
  <c r="L10984" i="146"/>
  <c r="L10985" i="146"/>
  <c r="L10986" i="146"/>
  <c r="L10987" i="146"/>
  <c r="L10988" i="146"/>
  <c r="L10989" i="146"/>
  <c r="L10990" i="146"/>
  <c r="L10991" i="146"/>
  <c r="L10992" i="146"/>
  <c r="L10993" i="146"/>
  <c r="L10994" i="146"/>
  <c r="L10995" i="146"/>
  <c r="L10996" i="146"/>
  <c r="L10997" i="146"/>
  <c r="L10998" i="146"/>
  <c r="L10999" i="146"/>
  <c r="L11000" i="146"/>
  <c r="L11001" i="146"/>
  <c r="L11002" i="146"/>
  <c r="L11003" i="146"/>
  <c r="L11004" i="146"/>
  <c r="L11005" i="146"/>
  <c r="L11006" i="146"/>
  <c r="L11007" i="146"/>
  <c r="L11008" i="146"/>
  <c r="L11009" i="146"/>
  <c r="L11010" i="146"/>
  <c r="L11011" i="146"/>
  <c r="L11012" i="146"/>
  <c r="L11013" i="146"/>
  <c r="L11014" i="146"/>
  <c r="L11015" i="146"/>
  <c r="L11016" i="146"/>
  <c r="L11017" i="146"/>
  <c r="L11018" i="146"/>
  <c r="L11019" i="146"/>
  <c r="L11020" i="146"/>
  <c r="L11021" i="146"/>
  <c r="L11022" i="146"/>
  <c r="L11023" i="146"/>
  <c r="L11024" i="146"/>
  <c r="L11025" i="146"/>
  <c r="L11026" i="146"/>
  <c r="L11027" i="146"/>
  <c r="L11028" i="146"/>
  <c r="L11029" i="146"/>
  <c r="L11030" i="146"/>
  <c r="L11031" i="146"/>
  <c r="L11032" i="146"/>
  <c r="L11033" i="146"/>
  <c r="L11034" i="146"/>
  <c r="L11035" i="146"/>
  <c r="L11036" i="146"/>
  <c r="L11037" i="146"/>
  <c r="L11038" i="146"/>
  <c r="L11039" i="146"/>
  <c r="L11040" i="146"/>
  <c r="L11041" i="146"/>
  <c r="L11042" i="146"/>
  <c r="L11043" i="146"/>
  <c r="L11044" i="146"/>
  <c r="L11045" i="146"/>
  <c r="L11046" i="146"/>
  <c r="L11047" i="146"/>
  <c r="L11048" i="146"/>
  <c r="L11049" i="146"/>
  <c r="L11050" i="146"/>
  <c r="L11051" i="146"/>
  <c r="L11052" i="146"/>
  <c r="L11053" i="146"/>
  <c r="L11054" i="146"/>
  <c r="L11055" i="146"/>
  <c r="L11056" i="146"/>
  <c r="L11057" i="146"/>
  <c r="L11058" i="146"/>
  <c r="L11059" i="146"/>
  <c r="L11060" i="146"/>
  <c r="L11061" i="146"/>
  <c r="L11062" i="146"/>
  <c r="L11063" i="146"/>
  <c r="L11064" i="146"/>
  <c r="L11065" i="146"/>
  <c r="L11066" i="146"/>
  <c r="L11067" i="146"/>
  <c r="L11068" i="146"/>
  <c r="L11069" i="146"/>
  <c r="L11070" i="146"/>
  <c r="L11071" i="146"/>
  <c r="L11072" i="146"/>
  <c r="L11073" i="146"/>
  <c r="L11074" i="146"/>
  <c r="L11075" i="146"/>
  <c r="L11076" i="146"/>
  <c r="L11077" i="146"/>
  <c r="L11078" i="146"/>
  <c r="L11079" i="146"/>
  <c r="L11080" i="146"/>
  <c r="L11081" i="146"/>
  <c r="L11082" i="146"/>
  <c r="L11083" i="146"/>
  <c r="L11084" i="146"/>
  <c r="L11085" i="146"/>
  <c r="L11086" i="146"/>
  <c r="L11087" i="146"/>
  <c r="L11088" i="146"/>
  <c r="L11089" i="146"/>
  <c r="L11090" i="146"/>
  <c r="L11091" i="146"/>
  <c r="L11092" i="146"/>
  <c r="L11093" i="146"/>
  <c r="L11094" i="146"/>
  <c r="L11095" i="146"/>
  <c r="L11096" i="146"/>
  <c r="L11097" i="146"/>
  <c r="L11098" i="146"/>
  <c r="L11099" i="146"/>
  <c r="L11100" i="146"/>
  <c r="L11101" i="146"/>
  <c r="L11102" i="146"/>
  <c r="L11103" i="146"/>
  <c r="L11104" i="146"/>
  <c r="L11105" i="146"/>
  <c r="L11106" i="146"/>
  <c r="L11107" i="146"/>
  <c r="L11108" i="146"/>
  <c r="L11109" i="146"/>
  <c r="L11110" i="146"/>
  <c r="L11111" i="146"/>
  <c r="L11112" i="146"/>
  <c r="L11113" i="146"/>
  <c r="L11114" i="146"/>
  <c r="L11115" i="146"/>
  <c r="L11116" i="146"/>
  <c r="L11117" i="146"/>
  <c r="L11118" i="146"/>
  <c r="L11119" i="146"/>
  <c r="L11120" i="146"/>
  <c r="L11121" i="146"/>
  <c r="L11122" i="146"/>
  <c r="L11123" i="146"/>
  <c r="L11124" i="146"/>
  <c r="L11125" i="146"/>
  <c r="L11126" i="146"/>
  <c r="L11127" i="146"/>
  <c r="L11128" i="146"/>
  <c r="L11129" i="146"/>
  <c r="L11130" i="146"/>
  <c r="L11131" i="146"/>
  <c r="L11132" i="146"/>
  <c r="L11133" i="146"/>
  <c r="L11134" i="146"/>
  <c r="L11135" i="146"/>
  <c r="L11136" i="146"/>
  <c r="L11137" i="146"/>
  <c r="L11138" i="146"/>
  <c r="L11139" i="146"/>
  <c r="L11140" i="146"/>
  <c r="L11141" i="146"/>
  <c r="L11142" i="146"/>
  <c r="L11143" i="146"/>
  <c r="L11144" i="146"/>
  <c r="L11145" i="146"/>
  <c r="L11146" i="146"/>
  <c r="L11147" i="146"/>
  <c r="L11148" i="146"/>
  <c r="L11149" i="146"/>
  <c r="L11150" i="146"/>
  <c r="L11151" i="146"/>
  <c r="L11152" i="146"/>
  <c r="L11153" i="146"/>
  <c r="L11154" i="146"/>
  <c r="L11155" i="146"/>
  <c r="L11156" i="146"/>
  <c r="L11157" i="146"/>
  <c r="L11158" i="146"/>
  <c r="L11159" i="146"/>
  <c r="L11160" i="146"/>
  <c r="L11161" i="146"/>
  <c r="L11162" i="146"/>
  <c r="L11163" i="146"/>
  <c r="L11164" i="146"/>
  <c r="L11165" i="146"/>
  <c r="L11166" i="146"/>
  <c r="L11167" i="146"/>
  <c r="L11168" i="146"/>
  <c r="L11169" i="146"/>
  <c r="L11170" i="146"/>
  <c r="L11171" i="146"/>
  <c r="L11172" i="146"/>
  <c r="L11173" i="146"/>
  <c r="L11174" i="146"/>
  <c r="L11175" i="146"/>
  <c r="L11176" i="146"/>
  <c r="L11177" i="146"/>
  <c r="L11178" i="146"/>
  <c r="L11179" i="146"/>
  <c r="L11180" i="146"/>
  <c r="L11181" i="146"/>
  <c r="L11182" i="146"/>
  <c r="L11183" i="146"/>
  <c r="L11184" i="146"/>
  <c r="L11185" i="146"/>
  <c r="L11186" i="146"/>
  <c r="L11187" i="146"/>
  <c r="L11188" i="146"/>
  <c r="L11189" i="146"/>
  <c r="L11190" i="146"/>
  <c r="L11191" i="146"/>
  <c r="L11192" i="146"/>
  <c r="L11193" i="146"/>
  <c r="L11194" i="146"/>
  <c r="L11195" i="146"/>
  <c r="L11196" i="146"/>
  <c r="L11197" i="146"/>
  <c r="L11198" i="146"/>
  <c r="L11199" i="146"/>
  <c r="L11200" i="146"/>
  <c r="L11201" i="146"/>
  <c r="L11202" i="146"/>
  <c r="L11203" i="146"/>
  <c r="L11204" i="146"/>
  <c r="L11205" i="146"/>
  <c r="L11206" i="146"/>
  <c r="L11207" i="146"/>
  <c r="L11208" i="146"/>
  <c r="L11209" i="146"/>
  <c r="L11210" i="146"/>
  <c r="L11211" i="146"/>
  <c r="L11212" i="146"/>
  <c r="L11213" i="146"/>
  <c r="L11214" i="146"/>
  <c r="L11215" i="146"/>
  <c r="L11216" i="146"/>
  <c r="L11217" i="146"/>
  <c r="L11218" i="146"/>
  <c r="L11219" i="146"/>
  <c r="L11220" i="146"/>
  <c r="L11221" i="146"/>
  <c r="L11222" i="146"/>
  <c r="L11223" i="146"/>
  <c r="L11224" i="146"/>
  <c r="L11225" i="146"/>
  <c r="L11226" i="146"/>
  <c r="L11227" i="146"/>
  <c r="L11228" i="146"/>
  <c r="L11229" i="146"/>
  <c r="L11230" i="146"/>
  <c r="L11231" i="146"/>
  <c r="L11232" i="146"/>
  <c r="L11233" i="146"/>
  <c r="L11234" i="146"/>
  <c r="L11235" i="146"/>
  <c r="L11236" i="146"/>
  <c r="L11237" i="146"/>
  <c r="L11238" i="146"/>
  <c r="L11239" i="146"/>
  <c r="L11240" i="146"/>
  <c r="L11241" i="146"/>
  <c r="L11242" i="146"/>
  <c r="L11243" i="146"/>
  <c r="L11244" i="146"/>
  <c r="L11245" i="146"/>
  <c r="L11246" i="146"/>
  <c r="L11247" i="146"/>
  <c r="L11248" i="146"/>
  <c r="L11249" i="146"/>
  <c r="L11250" i="146"/>
  <c r="L11251" i="146"/>
  <c r="L11252" i="146"/>
  <c r="L11253" i="146"/>
  <c r="L11254" i="146"/>
  <c r="L11255" i="146"/>
  <c r="L11256" i="146"/>
  <c r="L11257" i="146"/>
  <c r="L11258" i="146"/>
  <c r="L11259" i="146"/>
  <c r="L11260" i="146"/>
  <c r="L11261" i="146"/>
  <c r="L11262" i="146"/>
  <c r="L11263" i="146"/>
  <c r="L11264" i="146"/>
  <c r="L11265" i="146"/>
  <c r="L11266" i="146"/>
  <c r="L11267" i="146"/>
  <c r="L11268" i="146"/>
  <c r="L11269" i="146"/>
  <c r="L11270" i="146"/>
  <c r="L11271" i="146"/>
  <c r="L11272" i="146"/>
  <c r="L11273" i="146"/>
  <c r="L11274" i="146"/>
  <c r="L11275" i="146"/>
  <c r="L11276" i="146"/>
  <c r="L11277" i="146"/>
  <c r="L11278" i="146"/>
  <c r="L11279" i="146"/>
  <c r="L11280" i="146"/>
  <c r="L11281" i="146"/>
  <c r="L11282" i="146"/>
  <c r="L11283" i="146"/>
  <c r="L11284" i="146"/>
  <c r="L11285" i="146"/>
  <c r="L11286" i="146"/>
  <c r="L11287" i="146"/>
  <c r="L11288" i="146"/>
  <c r="L11289" i="146"/>
  <c r="L11290" i="146"/>
  <c r="L11291" i="146"/>
  <c r="L11292" i="146"/>
  <c r="L11293" i="146"/>
  <c r="L11294" i="146"/>
  <c r="L11295" i="146"/>
  <c r="L11296" i="146"/>
  <c r="L11297" i="146"/>
  <c r="L11298" i="146"/>
  <c r="L11299" i="146"/>
  <c r="L11300" i="146"/>
  <c r="L11301" i="146"/>
  <c r="L11302" i="146"/>
  <c r="L11303" i="146"/>
  <c r="L11304" i="146"/>
  <c r="L11305" i="146"/>
  <c r="L11306" i="146"/>
  <c r="L11307" i="146"/>
  <c r="L11308" i="146"/>
  <c r="L11309" i="146"/>
  <c r="L11310" i="146"/>
  <c r="L11311" i="146"/>
  <c r="L11312" i="146"/>
  <c r="L11313" i="146"/>
  <c r="L11314" i="146"/>
  <c r="L11315" i="146"/>
  <c r="L11316" i="146"/>
  <c r="L11317" i="146"/>
  <c r="L11318" i="146"/>
  <c r="L11319" i="146"/>
  <c r="L11320" i="146"/>
  <c r="L11321" i="146"/>
  <c r="L11322" i="146"/>
  <c r="L11323" i="146"/>
  <c r="L11324" i="146"/>
  <c r="L11325" i="146"/>
  <c r="L11326" i="146"/>
  <c r="L11327" i="146"/>
  <c r="L11328" i="146"/>
  <c r="L11329" i="146"/>
  <c r="L11330" i="146"/>
  <c r="L11331" i="146"/>
  <c r="L11332" i="146"/>
  <c r="L11333" i="146"/>
  <c r="L11334" i="146"/>
  <c r="L11335" i="146"/>
  <c r="L11336" i="146"/>
  <c r="L11337" i="146"/>
  <c r="L11338" i="146"/>
  <c r="L11339" i="146"/>
  <c r="L11340" i="146"/>
  <c r="L11341" i="146"/>
  <c r="L11342" i="146"/>
  <c r="L11343" i="146"/>
  <c r="L11344" i="146"/>
  <c r="L11345" i="146"/>
  <c r="L11346" i="146"/>
  <c r="L11347" i="146"/>
  <c r="L11348" i="146"/>
  <c r="L11349" i="146"/>
  <c r="L11350" i="146"/>
  <c r="L11351" i="146"/>
  <c r="L11352" i="146"/>
  <c r="L11353" i="146"/>
  <c r="L11354" i="146"/>
  <c r="L11355" i="146"/>
  <c r="L11356" i="146"/>
  <c r="L11357" i="146"/>
  <c r="L11358" i="146"/>
  <c r="L11359" i="146"/>
  <c r="L11360" i="146"/>
  <c r="L11361" i="146"/>
  <c r="L11362" i="146"/>
  <c r="L11363" i="146"/>
  <c r="L11364" i="146"/>
  <c r="L11365" i="146"/>
  <c r="L11366" i="146"/>
  <c r="L11367" i="146"/>
  <c r="L11368" i="146"/>
  <c r="L11369" i="146"/>
  <c r="L11370" i="146"/>
  <c r="L11371" i="146"/>
  <c r="L11372" i="146"/>
  <c r="L11373" i="146"/>
  <c r="L11374" i="146"/>
  <c r="L11375" i="146"/>
  <c r="L11376" i="146"/>
  <c r="L11377" i="146"/>
  <c r="L11378" i="146"/>
  <c r="L11379" i="146"/>
  <c r="L11380" i="146"/>
  <c r="L11381" i="146"/>
  <c r="L11382" i="146"/>
  <c r="L11383" i="146"/>
  <c r="L11384" i="146"/>
  <c r="L11385" i="146"/>
  <c r="L11386" i="146"/>
  <c r="L11387" i="146"/>
  <c r="L11388" i="146"/>
  <c r="L11389" i="146"/>
  <c r="L11390" i="146"/>
  <c r="L11391" i="146"/>
  <c r="L11392" i="146"/>
  <c r="L11393" i="146"/>
  <c r="L11394" i="146"/>
  <c r="L11395" i="146"/>
  <c r="L11396" i="146"/>
  <c r="L11397" i="146"/>
  <c r="L11398" i="146"/>
  <c r="L11399" i="146"/>
  <c r="L11400" i="146"/>
  <c r="L11401" i="146"/>
  <c r="L11402" i="146"/>
  <c r="L11403" i="146"/>
  <c r="L11404" i="146"/>
  <c r="L11405" i="146"/>
  <c r="L11406" i="146"/>
  <c r="L11407" i="146"/>
  <c r="L11408" i="146"/>
  <c r="L11409" i="146"/>
  <c r="L11410" i="146"/>
  <c r="L11411" i="146"/>
  <c r="L11412" i="146"/>
  <c r="L11413" i="146"/>
  <c r="L11414" i="146"/>
  <c r="L11415" i="146"/>
  <c r="L11416" i="146"/>
  <c r="L11417" i="146"/>
  <c r="L11418" i="146"/>
  <c r="L11419" i="146"/>
  <c r="L11420" i="146"/>
  <c r="L11421" i="146"/>
  <c r="L11422" i="146"/>
  <c r="L11423" i="146"/>
  <c r="L11424" i="146"/>
  <c r="L11425" i="146"/>
  <c r="L11426" i="146"/>
  <c r="L11427" i="146"/>
  <c r="L11428" i="146"/>
  <c r="L11429" i="146"/>
  <c r="L11430" i="146"/>
  <c r="L11431" i="146"/>
  <c r="L11432" i="146"/>
  <c r="L11433" i="146"/>
  <c r="L11434" i="146"/>
  <c r="L11435" i="146"/>
  <c r="L11436" i="146"/>
  <c r="L11437" i="146"/>
  <c r="L11438" i="146"/>
  <c r="L11439" i="146"/>
  <c r="L11440" i="146"/>
  <c r="L11441" i="146"/>
  <c r="L11442" i="146"/>
  <c r="L11443" i="146"/>
  <c r="L11444" i="146"/>
  <c r="L11445" i="146"/>
  <c r="L11446" i="146"/>
  <c r="L11447" i="146"/>
  <c r="L11448" i="146"/>
  <c r="L11449" i="146"/>
  <c r="L11450" i="146"/>
  <c r="L11451" i="146"/>
  <c r="L11452" i="146"/>
  <c r="L11453" i="146"/>
  <c r="L11454" i="146"/>
  <c r="L11455" i="146"/>
  <c r="L11456" i="146"/>
  <c r="L11457" i="146"/>
  <c r="L11458" i="146"/>
  <c r="L11459" i="146"/>
  <c r="L11460" i="146"/>
  <c r="L11461" i="146"/>
  <c r="L11462" i="146"/>
  <c r="L11463" i="146"/>
  <c r="L11464" i="146"/>
  <c r="L11465" i="146"/>
  <c r="L11466" i="146"/>
  <c r="L11467" i="146"/>
  <c r="L11468" i="146"/>
  <c r="L11469" i="146"/>
  <c r="L11470" i="146"/>
  <c r="L11471" i="146"/>
  <c r="L11472" i="146"/>
  <c r="L11473" i="146"/>
  <c r="L11474" i="146"/>
  <c r="L11475" i="146"/>
  <c r="L11476" i="146"/>
  <c r="L11477" i="146"/>
  <c r="L11478" i="146"/>
  <c r="L11479" i="146"/>
  <c r="L11480" i="146"/>
  <c r="L11481" i="146"/>
  <c r="L11482" i="146"/>
  <c r="L11483" i="146"/>
  <c r="L11484" i="146"/>
  <c r="L11485" i="146"/>
  <c r="L11486" i="146"/>
  <c r="L11487" i="146"/>
  <c r="L11488" i="146"/>
  <c r="L11489" i="146"/>
  <c r="L11490" i="146"/>
  <c r="L11491" i="146"/>
  <c r="L11492" i="146"/>
  <c r="L11493" i="146"/>
  <c r="L11494" i="146"/>
  <c r="L11495" i="146"/>
  <c r="L11496" i="146"/>
  <c r="L11497" i="146"/>
  <c r="L11498" i="146"/>
  <c r="L11499" i="146"/>
  <c r="L11500" i="146"/>
  <c r="L11501" i="146"/>
  <c r="L11502" i="146"/>
  <c r="L11503" i="146"/>
  <c r="L11504" i="146"/>
  <c r="L11505" i="146"/>
  <c r="L11506" i="146"/>
  <c r="L11507" i="146"/>
  <c r="L11508" i="146"/>
  <c r="L11509" i="146"/>
  <c r="L11510" i="146"/>
  <c r="L11511" i="146"/>
  <c r="L11512" i="146"/>
  <c r="L11513" i="146"/>
  <c r="L11514" i="146"/>
  <c r="L11515" i="146"/>
  <c r="L11516" i="146"/>
  <c r="L11517" i="146"/>
  <c r="L11518" i="146"/>
  <c r="L11519" i="146"/>
  <c r="L11520" i="146"/>
  <c r="L11521" i="146"/>
  <c r="L11522" i="146"/>
  <c r="L11523" i="146"/>
  <c r="L11524" i="146"/>
  <c r="L11525" i="146"/>
  <c r="L11526" i="146"/>
  <c r="L11527" i="146"/>
  <c r="L11528" i="146"/>
  <c r="L11529" i="146"/>
  <c r="L11530" i="146"/>
  <c r="L11531" i="146"/>
  <c r="L11532" i="146"/>
  <c r="L11533" i="146"/>
  <c r="L11534" i="146"/>
  <c r="L11535" i="146"/>
  <c r="L11536" i="146"/>
  <c r="L11537" i="146"/>
  <c r="L11538" i="146"/>
  <c r="L11539" i="146"/>
  <c r="L11540" i="146"/>
  <c r="L11541" i="146"/>
  <c r="L11542" i="146"/>
  <c r="L11543" i="146"/>
  <c r="L11544" i="146"/>
  <c r="L11545" i="146"/>
  <c r="L11546" i="146"/>
  <c r="L11547" i="146"/>
  <c r="L11548" i="146"/>
  <c r="L11549" i="146"/>
  <c r="L11550" i="146"/>
  <c r="L11551" i="146"/>
  <c r="L11552" i="146"/>
  <c r="L11553" i="146"/>
  <c r="L11554" i="146"/>
  <c r="L11555" i="146"/>
  <c r="L11556" i="146"/>
  <c r="L11557" i="146"/>
  <c r="L11558" i="146"/>
  <c r="L11559" i="146"/>
  <c r="L11560" i="146"/>
  <c r="L11561" i="146"/>
  <c r="L11562" i="146"/>
  <c r="L11563" i="146"/>
  <c r="L11564" i="146"/>
  <c r="L11565" i="146"/>
  <c r="L11566" i="146"/>
  <c r="L11567" i="146"/>
  <c r="L11568" i="146"/>
  <c r="L11569" i="146"/>
  <c r="L11570" i="146"/>
  <c r="L11571" i="146"/>
  <c r="L11572" i="146"/>
  <c r="L11573" i="146"/>
  <c r="L11574" i="146"/>
  <c r="L11575" i="146"/>
  <c r="L11576" i="146"/>
  <c r="L11577" i="146"/>
  <c r="L11578" i="146"/>
  <c r="L11579" i="146"/>
  <c r="L11580" i="146"/>
  <c r="L11581" i="146"/>
  <c r="L11582" i="146"/>
  <c r="L11583" i="146"/>
  <c r="L11584" i="146"/>
  <c r="L11585" i="146"/>
  <c r="L11586" i="146"/>
  <c r="L11587" i="146"/>
  <c r="L11588" i="146"/>
  <c r="L11589" i="146"/>
  <c r="L11590" i="146"/>
  <c r="L11591" i="146"/>
  <c r="L11592" i="146"/>
  <c r="L11593" i="146"/>
  <c r="L11594" i="146"/>
  <c r="L11595" i="146"/>
  <c r="L11596" i="146"/>
  <c r="L11597" i="146"/>
  <c r="L11598" i="146"/>
  <c r="L11599" i="146"/>
  <c r="L11600" i="146"/>
  <c r="L11601" i="146"/>
  <c r="L11602" i="146"/>
  <c r="L11603" i="146"/>
  <c r="L11604" i="146"/>
  <c r="L11605" i="146"/>
  <c r="L11606" i="146"/>
  <c r="L11607" i="146"/>
  <c r="L11608" i="146"/>
  <c r="L11609" i="146"/>
  <c r="L11610" i="146"/>
  <c r="L11611" i="146"/>
  <c r="L11612" i="146"/>
  <c r="L11613" i="146"/>
  <c r="L11614" i="146"/>
  <c r="L11615" i="146"/>
  <c r="L11616" i="146"/>
  <c r="L11617" i="146"/>
  <c r="L11618" i="146"/>
  <c r="L11619" i="146"/>
  <c r="L11620" i="146"/>
  <c r="L11621" i="146"/>
  <c r="L11622" i="146"/>
  <c r="L11623" i="146"/>
  <c r="L11624" i="146"/>
  <c r="L11625" i="146"/>
  <c r="L11626" i="146"/>
  <c r="L11627" i="146"/>
  <c r="L11628" i="146"/>
  <c r="L11629" i="146"/>
  <c r="L11630" i="146"/>
  <c r="L11631" i="146"/>
  <c r="L11632" i="146"/>
  <c r="L11633" i="146"/>
  <c r="L11634" i="146"/>
  <c r="L11635" i="146"/>
  <c r="L11636" i="146"/>
  <c r="L11637" i="146"/>
  <c r="L11638" i="146"/>
  <c r="L11639" i="146"/>
  <c r="L11640" i="146"/>
  <c r="L11641" i="146"/>
  <c r="L11642" i="146"/>
  <c r="L11643" i="146"/>
  <c r="L11644" i="146"/>
  <c r="L11645" i="146"/>
  <c r="L11646" i="146"/>
  <c r="L11647" i="146"/>
  <c r="L11648" i="146"/>
  <c r="L11649" i="146"/>
  <c r="L11650" i="146"/>
  <c r="L11651" i="146"/>
  <c r="L11652" i="146"/>
  <c r="L11653" i="146"/>
  <c r="L11654" i="146"/>
  <c r="L11655" i="146"/>
  <c r="L11656" i="146"/>
  <c r="L11657" i="146"/>
  <c r="L11658" i="146"/>
  <c r="L11659" i="146"/>
  <c r="L11660" i="146"/>
  <c r="L11661" i="146"/>
  <c r="L11662" i="146"/>
  <c r="L11663" i="146"/>
  <c r="L11664" i="146"/>
  <c r="L11665" i="146"/>
  <c r="L11666" i="146"/>
  <c r="L11667" i="146"/>
  <c r="L11668" i="146"/>
  <c r="L11669" i="146"/>
  <c r="L11670" i="146"/>
  <c r="L11671" i="146"/>
  <c r="L11672" i="146"/>
  <c r="L11673" i="146"/>
  <c r="L11674" i="146"/>
  <c r="L11675" i="146"/>
  <c r="L11676" i="146"/>
  <c r="L11677" i="146"/>
  <c r="L11678" i="146"/>
  <c r="L11679" i="146"/>
  <c r="L11680" i="146"/>
  <c r="L11681" i="146"/>
  <c r="L11682" i="146"/>
  <c r="L11683" i="146"/>
  <c r="L11684" i="146"/>
  <c r="L11685" i="146"/>
  <c r="L11686" i="146"/>
  <c r="L11687" i="146"/>
  <c r="L11688" i="146"/>
  <c r="L11689" i="146"/>
  <c r="L11690" i="146"/>
  <c r="L11691" i="146"/>
  <c r="L11692" i="146"/>
  <c r="L11693" i="146"/>
  <c r="L11694" i="146"/>
  <c r="L11695" i="146"/>
  <c r="L11696" i="146"/>
  <c r="L11697" i="146"/>
  <c r="L11698" i="146"/>
  <c r="L11699" i="146"/>
  <c r="L11700" i="146"/>
  <c r="L11701" i="146"/>
  <c r="L11702" i="146"/>
  <c r="L11703" i="146"/>
  <c r="L11704" i="146"/>
  <c r="L11705" i="146"/>
  <c r="L11706" i="146"/>
  <c r="L11707" i="146"/>
  <c r="L11708" i="146"/>
  <c r="L11709" i="146"/>
  <c r="L11710" i="146"/>
  <c r="L11711" i="146"/>
  <c r="L11712" i="146"/>
  <c r="L11713" i="146"/>
  <c r="L11714" i="146"/>
  <c r="L11715" i="146"/>
  <c r="L11716" i="146"/>
  <c r="L11717" i="146"/>
  <c r="L11718" i="146"/>
  <c r="L11719" i="146"/>
  <c r="L11720" i="146"/>
  <c r="L11721" i="146"/>
  <c r="L11722" i="146"/>
  <c r="L11723" i="146"/>
  <c r="L11724" i="146"/>
  <c r="L11725" i="146"/>
  <c r="L11726" i="146"/>
  <c r="L11727" i="146"/>
  <c r="L11728" i="146"/>
  <c r="L11729" i="146"/>
  <c r="L11730" i="146"/>
  <c r="L11731" i="146"/>
  <c r="L11732" i="146"/>
  <c r="L11733" i="146"/>
  <c r="L11734" i="146"/>
  <c r="L11735" i="146"/>
  <c r="L11736" i="146"/>
  <c r="L11737" i="146"/>
  <c r="L11738" i="146"/>
  <c r="L11739" i="146"/>
  <c r="L11740" i="146"/>
  <c r="L11741" i="146"/>
  <c r="L11742" i="146"/>
  <c r="L11743" i="146"/>
  <c r="L11744" i="146"/>
  <c r="L11745" i="146"/>
  <c r="L11746" i="146"/>
  <c r="L11747" i="146"/>
  <c r="L11748" i="146"/>
  <c r="L11749" i="146"/>
  <c r="L11750" i="146"/>
  <c r="L11751" i="146"/>
  <c r="L11752" i="146"/>
  <c r="L11753" i="146"/>
  <c r="L11754" i="146"/>
  <c r="L11755" i="146"/>
  <c r="L11756" i="146"/>
  <c r="L11757" i="146"/>
  <c r="L11758" i="146"/>
  <c r="L11759" i="146"/>
  <c r="L11760" i="146"/>
  <c r="L11761" i="146"/>
  <c r="L11762" i="146"/>
  <c r="L11763" i="146"/>
  <c r="L11764" i="146"/>
  <c r="L11765" i="146"/>
  <c r="L11766" i="146"/>
  <c r="L11767" i="146"/>
  <c r="L11768" i="146"/>
  <c r="L11769" i="146"/>
  <c r="L11770" i="146"/>
  <c r="L11771" i="146"/>
  <c r="L11772" i="146"/>
  <c r="L11773" i="146"/>
  <c r="L11774" i="146"/>
  <c r="L11775" i="146"/>
  <c r="L11776" i="146"/>
  <c r="L11777" i="146"/>
  <c r="L11778" i="146"/>
  <c r="L11779" i="146"/>
  <c r="L11780" i="146"/>
  <c r="L11781" i="146"/>
  <c r="L11782" i="146"/>
  <c r="L11783" i="146"/>
  <c r="L11784" i="146"/>
  <c r="L11785" i="146"/>
  <c r="L11786" i="146"/>
  <c r="L11787" i="146"/>
  <c r="L11788" i="146"/>
  <c r="L11789" i="146"/>
  <c r="L11790" i="146"/>
  <c r="L11791" i="146"/>
  <c r="L11792" i="146"/>
  <c r="L11793" i="146"/>
  <c r="L11794" i="146"/>
  <c r="L11795" i="146"/>
  <c r="L11796" i="146"/>
  <c r="L11797" i="146"/>
  <c r="L11798" i="146"/>
  <c r="L11799" i="146"/>
  <c r="L11800" i="146"/>
  <c r="L11801" i="146"/>
  <c r="L11802" i="146"/>
  <c r="L11803" i="146"/>
  <c r="L11804" i="146"/>
  <c r="L11805" i="146"/>
  <c r="L11806" i="146"/>
  <c r="L11807" i="146"/>
  <c r="L11808" i="146"/>
  <c r="L11809" i="146"/>
  <c r="L11810" i="146"/>
  <c r="L11811" i="146"/>
  <c r="L11812" i="146"/>
  <c r="L11813" i="146"/>
  <c r="L11814" i="146"/>
  <c r="L11815" i="146"/>
  <c r="L11816" i="146"/>
  <c r="L11817" i="146"/>
  <c r="L11818" i="146"/>
  <c r="L11819" i="146"/>
  <c r="L11820" i="146"/>
  <c r="L11821" i="146"/>
  <c r="L11822" i="146"/>
  <c r="L11823" i="146"/>
  <c r="L11824" i="146"/>
  <c r="L11825" i="146"/>
  <c r="L11826" i="146"/>
  <c r="L11827" i="146"/>
  <c r="L11828" i="146"/>
  <c r="L11829" i="146"/>
  <c r="L11830" i="146"/>
  <c r="L11831" i="146"/>
  <c r="L11832" i="146"/>
  <c r="L11833" i="146"/>
  <c r="L11834" i="146"/>
  <c r="L11835" i="146"/>
  <c r="L11836" i="146"/>
  <c r="L11837" i="146"/>
  <c r="L11838" i="146"/>
  <c r="L11839" i="146"/>
  <c r="L11840" i="146"/>
  <c r="L11841" i="146"/>
  <c r="L11842" i="146"/>
  <c r="L11843" i="146"/>
  <c r="L11844" i="146"/>
  <c r="L11845" i="146"/>
  <c r="L11846" i="146"/>
  <c r="L11847" i="146"/>
  <c r="L11848" i="146"/>
  <c r="L11849" i="146"/>
  <c r="L11850" i="146"/>
  <c r="L11851" i="146"/>
  <c r="L11852" i="146"/>
  <c r="L11853" i="146"/>
  <c r="L11854" i="146"/>
  <c r="L11855" i="146"/>
  <c r="L11856" i="146"/>
  <c r="L11857" i="146"/>
  <c r="L11858" i="146"/>
  <c r="L11859" i="146"/>
  <c r="L11860" i="146"/>
  <c r="L11861" i="146"/>
  <c r="L11862" i="146"/>
  <c r="L11863" i="146"/>
  <c r="L11864" i="146"/>
  <c r="L11865" i="146"/>
  <c r="L11866" i="146"/>
  <c r="L11867" i="146"/>
  <c r="L11868" i="146"/>
  <c r="L11869" i="146"/>
  <c r="L11870" i="146"/>
  <c r="L11871" i="146"/>
  <c r="L11872" i="146"/>
  <c r="L11873" i="146"/>
  <c r="L11874" i="146"/>
  <c r="L11875" i="146"/>
  <c r="L11876" i="146"/>
  <c r="L11877" i="146"/>
  <c r="L11878" i="146"/>
  <c r="L11879" i="146"/>
  <c r="L11880" i="146"/>
  <c r="L11881" i="146"/>
  <c r="L11882" i="146"/>
  <c r="L11883" i="146"/>
  <c r="L11884" i="146"/>
  <c r="L11885" i="146"/>
  <c r="L11886" i="146"/>
  <c r="L11887" i="146"/>
  <c r="L11888" i="146"/>
  <c r="L11889" i="146"/>
  <c r="L11890" i="146"/>
  <c r="L11891" i="146"/>
  <c r="L11892" i="146"/>
  <c r="L11893" i="146"/>
  <c r="L11894" i="146"/>
  <c r="L11895" i="146"/>
  <c r="L11896" i="146"/>
  <c r="L11897" i="146"/>
  <c r="L11898" i="146"/>
  <c r="L11899" i="146"/>
  <c r="L11900" i="146"/>
  <c r="L11901" i="146"/>
  <c r="L11902" i="146"/>
  <c r="L11903" i="146"/>
  <c r="L11904" i="146"/>
  <c r="L11905" i="146"/>
  <c r="L11906" i="146"/>
  <c r="L11907" i="146"/>
  <c r="L11908" i="146"/>
  <c r="L11909" i="146"/>
  <c r="L11910" i="146"/>
  <c r="L11911" i="146"/>
  <c r="L11912" i="146"/>
  <c r="L11913" i="146"/>
  <c r="L11914" i="146"/>
  <c r="L11915" i="146"/>
  <c r="L11916" i="146"/>
  <c r="L11917" i="146"/>
  <c r="L11918" i="146"/>
  <c r="L11919" i="146"/>
  <c r="L11920" i="146"/>
  <c r="L11921" i="146"/>
  <c r="L11922" i="146"/>
  <c r="L11923" i="146"/>
  <c r="L11924" i="146"/>
  <c r="L11925" i="146"/>
  <c r="L11926" i="146"/>
  <c r="L11927" i="146"/>
  <c r="L11928" i="146"/>
  <c r="L11929" i="146"/>
  <c r="L11930" i="146"/>
  <c r="L11931" i="146"/>
  <c r="L11932" i="146"/>
  <c r="L11933" i="146"/>
  <c r="L11934" i="146"/>
  <c r="L11935" i="146"/>
  <c r="L11936" i="146"/>
  <c r="L11937" i="146"/>
  <c r="L11938" i="146"/>
  <c r="L11939" i="146"/>
  <c r="L11940" i="146"/>
  <c r="L11941" i="146"/>
  <c r="L11942" i="146"/>
  <c r="L11943" i="146"/>
  <c r="L11944" i="146"/>
  <c r="L11945" i="146"/>
  <c r="L11946" i="146"/>
  <c r="L11947" i="146"/>
  <c r="L11948" i="146"/>
  <c r="L11949" i="146"/>
  <c r="L11950" i="146"/>
  <c r="L11951" i="146"/>
  <c r="L11952" i="146"/>
  <c r="L11953" i="146"/>
  <c r="L11954" i="146"/>
  <c r="L11955" i="146"/>
  <c r="L11956" i="146"/>
  <c r="L11957" i="146"/>
  <c r="L11958" i="146"/>
  <c r="L11959" i="146"/>
  <c r="L11960" i="146"/>
  <c r="L11961" i="146"/>
  <c r="L11962" i="146"/>
  <c r="L11963" i="146"/>
  <c r="L11964" i="146"/>
  <c r="L11965" i="146"/>
  <c r="L11966" i="146"/>
  <c r="L11967" i="146"/>
  <c r="L11968" i="146"/>
  <c r="L11969" i="146"/>
  <c r="L11970" i="146"/>
  <c r="L11971" i="146"/>
  <c r="L11972" i="146"/>
  <c r="L11973" i="146"/>
  <c r="L11974" i="146"/>
  <c r="L11975" i="146"/>
  <c r="L11976" i="146"/>
  <c r="L11977" i="146"/>
  <c r="L11978" i="146"/>
  <c r="L11979" i="146"/>
  <c r="L11980" i="146"/>
  <c r="L11981" i="146"/>
  <c r="L11982" i="146"/>
  <c r="L11983" i="146"/>
  <c r="L11984" i="146"/>
  <c r="L11985" i="146"/>
  <c r="L11986" i="146"/>
  <c r="L11987" i="146"/>
  <c r="L11988" i="146"/>
  <c r="L11989" i="146"/>
  <c r="L11990" i="146"/>
  <c r="L11991" i="146"/>
  <c r="L11992" i="146"/>
  <c r="L11993" i="146"/>
  <c r="L11994" i="146"/>
  <c r="L11995" i="146"/>
  <c r="L11996" i="146"/>
  <c r="L11997" i="146"/>
  <c r="L11998" i="146"/>
  <c r="L11999" i="146"/>
  <c r="L12000" i="146"/>
  <c r="L12001" i="146"/>
  <c r="L12002" i="146"/>
  <c r="L12003" i="146"/>
  <c r="L12004" i="146"/>
  <c r="L12005" i="146"/>
  <c r="L12006" i="146"/>
  <c r="L12007" i="146"/>
  <c r="L12008" i="146"/>
  <c r="L12009" i="146"/>
  <c r="L12010" i="146"/>
  <c r="L12011" i="146"/>
  <c r="L12012" i="146"/>
  <c r="L12013" i="146"/>
  <c r="L12014" i="146"/>
  <c r="L12015" i="146"/>
  <c r="L12016" i="146"/>
  <c r="L12017" i="146"/>
  <c r="L12018" i="146"/>
  <c r="L12019" i="146"/>
  <c r="L12020" i="146"/>
  <c r="L12021" i="146"/>
  <c r="L12022" i="146"/>
  <c r="L12023" i="146"/>
  <c r="L12024" i="146"/>
  <c r="L12025" i="146"/>
  <c r="L12026" i="146"/>
  <c r="L12027" i="146"/>
  <c r="L12028" i="146"/>
  <c r="L12029" i="146"/>
  <c r="L12030" i="146"/>
  <c r="L12031" i="146"/>
  <c r="L12032" i="146"/>
  <c r="L12033" i="146"/>
  <c r="L12034" i="146"/>
  <c r="L12035" i="146"/>
  <c r="L12036" i="146"/>
  <c r="L12037" i="146"/>
  <c r="L12038" i="146"/>
  <c r="L12039" i="146"/>
  <c r="L12040" i="146"/>
  <c r="L12041" i="146"/>
  <c r="L12042" i="146"/>
  <c r="L12043" i="146"/>
  <c r="L12044" i="146"/>
  <c r="L12045" i="146"/>
  <c r="L12046" i="146"/>
  <c r="L12047" i="146"/>
  <c r="L12048" i="146"/>
  <c r="L12049" i="146"/>
  <c r="L12050" i="146"/>
  <c r="L12051" i="146"/>
  <c r="L12052" i="146"/>
  <c r="L12053" i="146"/>
  <c r="L12054" i="146"/>
  <c r="L12055" i="146"/>
  <c r="L12056" i="146"/>
  <c r="L12057" i="146"/>
  <c r="L12058" i="146"/>
  <c r="L12059" i="146"/>
  <c r="L12060" i="146"/>
  <c r="L12061" i="146"/>
  <c r="L12062" i="146"/>
  <c r="L12063" i="146"/>
  <c r="L12064" i="146"/>
  <c r="L12065" i="146"/>
  <c r="L12066" i="146"/>
  <c r="L12067" i="146"/>
  <c r="L12068" i="146"/>
  <c r="L12069" i="146"/>
  <c r="L12070" i="146"/>
  <c r="L12071" i="146"/>
  <c r="L12072" i="146"/>
  <c r="L12073" i="146"/>
  <c r="L12074" i="146"/>
  <c r="L12075" i="146"/>
  <c r="L12076" i="146"/>
  <c r="L12077" i="146"/>
  <c r="L12078" i="146"/>
  <c r="L12079" i="146"/>
  <c r="L12080" i="146"/>
  <c r="L12081" i="146"/>
  <c r="L12082" i="146"/>
  <c r="L12083" i="146"/>
  <c r="L12084" i="146"/>
  <c r="L12085" i="146"/>
  <c r="L12086" i="146"/>
  <c r="L12087" i="146"/>
  <c r="L12088" i="146"/>
  <c r="L12089" i="146"/>
  <c r="L12090" i="146"/>
  <c r="L12091" i="146"/>
  <c r="L12092" i="146"/>
  <c r="L12093" i="146"/>
  <c r="L12094" i="146"/>
  <c r="L12095" i="146"/>
  <c r="L12096" i="146"/>
  <c r="L12097" i="146"/>
  <c r="L12098" i="146"/>
  <c r="L12099" i="146"/>
  <c r="L12100" i="146"/>
  <c r="L12101" i="146"/>
  <c r="L12102" i="146"/>
  <c r="L12103" i="146"/>
  <c r="L12104" i="146"/>
  <c r="L12105" i="146"/>
  <c r="L12106" i="146"/>
  <c r="L12107" i="146"/>
  <c r="L12108" i="146"/>
  <c r="L12109" i="146"/>
  <c r="L12110" i="146"/>
  <c r="L12111" i="146"/>
  <c r="L12112" i="146"/>
  <c r="L12113" i="146"/>
  <c r="L12114" i="146"/>
  <c r="L12115" i="146"/>
  <c r="L12116" i="146"/>
  <c r="L12117" i="146"/>
  <c r="L12118" i="146"/>
  <c r="L12119" i="146"/>
  <c r="L12120" i="146"/>
  <c r="L12121" i="146"/>
  <c r="L12122" i="146"/>
  <c r="L12123" i="146"/>
  <c r="L12124" i="146"/>
  <c r="L12125" i="146"/>
  <c r="L12126" i="146"/>
  <c r="L12127" i="146"/>
  <c r="L12128" i="146"/>
  <c r="L12129" i="146"/>
  <c r="L12130" i="146"/>
  <c r="L12131" i="146"/>
  <c r="L12132" i="146"/>
  <c r="L12133" i="146"/>
  <c r="L12134" i="146"/>
  <c r="L12135" i="146"/>
  <c r="L12136" i="146"/>
  <c r="L12137" i="146"/>
  <c r="L12138" i="146"/>
  <c r="L12139" i="146"/>
  <c r="L12140" i="146"/>
  <c r="L12141" i="146"/>
  <c r="L12142" i="146"/>
  <c r="L12143" i="146"/>
  <c r="L12144" i="146"/>
  <c r="L12145" i="146"/>
  <c r="L12146" i="146"/>
  <c r="L12147" i="146"/>
  <c r="L12148" i="146"/>
  <c r="L12149" i="146"/>
  <c r="L12150" i="146"/>
  <c r="L12151" i="146"/>
  <c r="L12152" i="146"/>
  <c r="L12153" i="146"/>
  <c r="L12154" i="146"/>
  <c r="L12155" i="146"/>
  <c r="L12156" i="146"/>
  <c r="L12157" i="146"/>
  <c r="L12158" i="146"/>
  <c r="L12159" i="146"/>
  <c r="L12160" i="146"/>
  <c r="L12161" i="146"/>
  <c r="L12162" i="146"/>
  <c r="L12163" i="146"/>
  <c r="L12164" i="146"/>
  <c r="L12165" i="146"/>
  <c r="L12166" i="146"/>
  <c r="L12167" i="146"/>
  <c r="L12168" i="146"/>
  <c r="L12169" i="146"/>
  <c r="L12170" i="146"/>
  <c r="L12171" i="146"/>
  <c r="L12172" i="146"/>
  <c r="L12173" i="146"/>
  <c r="L12174" i="146"/>
  <c r="L12175" i="146"/>
  <c r="L12176" i="146"/>
  <c r="L12177" i="146"/>
  <c r="L12178" i="146"/>
  <c r="L12179" i="146"/>
  <c r="L12180" i="146"/>
  <c r="L12181" i="146"/>
  <c r="L12182" i="146"/>
  <c r="L12183" i="146"/>
  <c r="L12184" i="146"/>
  <c r="L12185" i="146"/>
  <c r="L12186" i="146"/>
  <c r="L12187" i="146"/>
  <c r="L12188" i="146"/>
  <c r="L12189" i="146"/>
  <c r="L12190" i="146"/>
  <c r="L12191" i="146"/>
  <c r="L12192" i="146"/>
  <c r="L12193" i="146"/>
  <c r="L12194" i="146"/>
  <c r="L12195" i="146"/>
  <c r="L12196" i="146"/>
  <c r="L12197" i="146"/>
  <c r="L12198" i="146"/>
  <c r="L12199" i="146"/>
  <c r="L12200" i="146"/>
  <c r="L12201" i="146"/>
  <c r="L12202" i="146"/>
  <c r="L12203" i="146"/>
  <c r="L12204" i="146"/>
  <c r="L12205" i="146"/>
  <c r="L12206" i="146"/>
  <c r="L12207" i="146"/>
  <c r="L12208" i="146"/>
  <c r="L12209" i="146"/>
  <c r="L12210" i="146"/>
  <c r="L12211" i="146"/>
  <c r="L12212" i="146"/>
  <c r="L12213" i="146"/>
  <c r="L12214" i="146"/>
  <c r="L12215" i="146"/>
  <c r="L12216" i="146"/>
  <c r="L12217" i="146"/>
  <c r="L12218" i="146"/>
  <c r="L12219" i="146"/>
  <c r="L12220" i="146"/>
  <c r="L12221" i="146"/>
  <c r="L12222" i="146"/>
  <c r="L12223" i="146"/>
  <c r="L12224" i="146"/>
  <c r="L12225" i="146"/>
  <c r="L12226" i="146"/>
  <c r="L12227" i="146"/>
  <c r="L12228" i="146"/>
  <c r="L12229" i="146"/>
  <c r="L12230" i="146"/>
  <c r="L12231" i="146"/>
  <c r="L12232" i="146"/>
  <c r="L12233" i="146"/>
  <c r="L12234" i="146"/>
  <c r="L12235" i="146"/>
  <c r="L12236" i="146"/>
  <c r="L12237" i="146"/>
  <c r="L12238" i="146"/>
  <c r="L12239" i="146"/>
  <c r="L12240" i="146"/>
  <c r="L12241" i="146"/>
  <c r="L12242" i="146"/>
  <c r="L12243" i="146"/>
  <c r="L12244" i="146"/>
  <c r="L12245" i="146"/>
  <c r="L12246" i="146"/>
  <c r="L12247" i="146"/>
  <c r="L12248" i="146"/>
  <c r="L12249" i="146"/>
  <c r="L12250" i="146"/>
  <c r="L12251" i="146"/>
  <c r="L12252" i="146"/>
  <c r="L12253" i="146"/>
  <c r="L12254" i="146"/>
  <c r="L12255" i="146"/>
  <c r="L12256" i="146"/>
  <c r="L12257" i="146"/>
  <c r="L12258" i="146"/>
  <c r="L12259" i="146"/>
  <c r="L12260" i="146"/>
  <c r="L12261" i="146"/>
  <c r="L12262" i="146"/>
  <c r="L12263" i="146"/>
  <c r="L12264" i="146"/>
  <c r="L12265" i="146"/>
  <c r="L12266" i="146"/>
  <c r="L12267" i="146"/>
  <c r="L12268" i="146"/>
  <c r="L12269" i="146"/>
  <c r="L12270" i="146"/>
  <c r="L12271" i="146"/>
  <c r="L12272" i="146"/>
  <c r="L12273" i="146"/>
  <c r="L12274" i="146"/>
  <c r="L12275" i="146"/>
  <c r="L12276" i="146"/>
  <c r="L12277" i="146"/>
  <c r="L12278" i="146"/>
  <c r="L12279" i="146"/>
  <c r="L12280" i="146"/>
  <c r="L12281" i="146"/>
  <c r="L12282" i="146"/>
  <c r="L12283" i="146"/>
  <c r="L12284" i="146"/>
  <c r="L12285" i="146"/>
  <c r="L12286" i="146"/>
  <c r="L12287" i="146"/>
  <c r="L12288" i="146"/>
  <c r="L12289" i="146"/>
  <c r="L12290" i="146"/>
  <c r="L12291" i="146"/>
  <c r="L12292" i="146"/>
  <c r="L12293" i="146"/>
  <c r="L12294" i="146"/>
  <c r="L12295" i="146"/>
  <c r="L12296" i="146"/>
  <c r="L12297" i="146"/>
  <c r="L12298" i="146"/>
  <c r="L12299" i="146"/>
  <c r="L12300" i="146"/>
  <c r="L12301" i="146"/>
  <c r="L12302" i="146"/>
  <c r="L12303" i="146"/>
  <c r="L12304" i="146"/>
  <c r="L12305" i="146"/>
  <c r="L12306" i="146"/>
  <c r="L12307" i="146"/>
  <c r="L12308" i="146"/>
  <c r="L12309" i="146"/>
  <c r="L12310" i="146"/>
  <c r="L12311" i="146"/>
  <c r="L12312" i="146"/>
  <c r="L12313" i="146"/>
  <c r="L12314" i="146"/>
  <c r="L12315" i="146"/>
  <c r="L12316" i="146"/>
  <c r="L12317" i="146"/>
  <c r="L12318" i="146"/>
  <c r="L12319" i="146"/>
  <c r="L12320" i="146"/>
  <c r="L12321" i="146"/>
  <c r="L12322" i="146"/>
  <c r="L12323" i="146"/>
  <c r="L12324" i="146"/>
  <c r="L12325" i="146"/>
  <c r="L12326" i="146"/>
  <c r="L12327" i="146"/>
  <c r="L12328" i="146"/>
  <c r="L12329" i="146"/>
  <c r="L12330" i="146"/>
  <c r="L12331" i="146"/>
  <c r="L12332" i="146"/>
  <c r="L12333" i="146"/>
  <c r="L12334" i="146"/>
  <c r="L12335" i="146"/>
  <c r="L12336" i="146"/>
  <c r="L12337" i="146"/>
  <c r="L12338" i="146"/>
  <c r="L12339" i="146"/>
  <c r="L12340" i="146"/>
  <c r="L12341" i="146"/>
  <c r="L12342" i="146"/>
  <c r="L12343" i="146"/>
  <c r="L12344" i="146"/>
  <c r="L12345" i="146"/>
  <c r="L12346" i="146"/>
  <c r="L12347" i="146"/>
  <c r="L12348" i="146"/>
  <c r="L12349" i="146"/>
  <c r="L12350" i="146"/>
  <c r="L12351" i="146"/>
  <c r="L12352" i="146"/>
  <c r="L12353" i="146"/>
  <c r="L12354" i="146"/>
  <c r="L12355" i="146"/>
  <c r="L12356" i="146"/>
  <c r="L12357" i="146"/>
  <c r="L12358" i="146"/>
  <c r="L12359" i="146"/>
  <c r="L12360" i="146"/>
  <c r="L12361" i="146"/>
  <c r="L12362" i="146"/>
  <c r="L12363" i="146"/>
  <c r="L12364" i="146"/>
  <c r="L12365" i="146"/>
  <c r="L12366" i="146"/>
  <c r="L12367" i="146"/>
  <c r="L12368" i="146"/>
  <c r="L12369" i="146"/>
  <c r="L12370" i="146"/>
  <c r="L12371" i="146"/>
  <c r="L12372" i="146"/>
  <c r="L12373" i="146"/>
  <c r="L12374" i="146"/>
  <c r="L12375" i="146"/>
  <c r="L12376" i="146"/>
  <c r="L12377" i="146"/>
  <c r="L12378" i="146"/>
  <c r="L12379" i="146"/>
  <c r="L12380" i="146"/>
  <c r="L12381" i="146"/>
  <c r="L12382" i="146"/>
  <c r="L12383" i="146"/>
  <c r="L12384" i="146"/>
  <c r="L12385" i="146"/>
  <c r="L12386" i="146"/>
  <c r="L12387" i="146"/>
  <c r="L12388" i="146"/>
  <c r="L12389" i="146"/>
  <c r="L12390" i="146"/>
  <c r="L12391" i="146"/>
  <c r="L12392" i="146"/>
  <c r="L12393" i="146"/>
  <c r="L12394" i="146"/>
  <c r="L12395" i="146"/>
  <c r="L12396" i="146"/>
  <c r="L12397" i="146"/>
  <c r="L12398" i="146"/>
  <c r="L12399" i="146"/>
  <c r="L12400" i="146"/>
  <c r="L12401" i="146"/>
  <c r="L12402" i="146"/>
  <c r="L12403" i="146"/>
  <c r="L12404" i="146"/>
  <c r="L12405" i="146"/>
  <c r="L12406" i="146"/>
  <c r="L12407" i="146"/>
  <c r="L12408" i="146"/>
  <c r="L12409" i="146"/>
  <c r="L12410" i="146"/>
  <c r="L12411" i="146"/>
  <c r="L12412" i="146"/>
  <c r="L12413" i="146"/>
  <c r="L12414" i="146"/>
  <c r="L12415" i="146"/>
  <c r="L12416" i="146"/>
  <c r="L12417" i="146"/>
  <c r="L12418" i="146"/>
  <c r="L12419" i="146"/>
  <c r="L12420" i="146"/>
  <c r="L12421" i="146"/>
  <c r="L12422" i="146"/>
  <c r="L12423" i="146"/>
  <c r="L12424" i="146"/>
  <c r="L12425" i="146"/>
  <c r="L12426" i="146"/>
  <c r="L12427" i="146"/>
  <c r="L12428" i="146"/>
  <c r="L12429" i="146"/>
  <c r="L12430" i="146"/>
  <c r="L12431" i="146"/>
  <c r="L12432" i="146"/>
  <c r="L12433" i="146"/>
  <c r="L12434" i="146"/>
  <c r="L12435" i="146"/>
  <c r="L12436" i="146"/>
  <c r="L12437" i="146"/>
  <c r="L12438" i="146"/>
  <c r="L12439" i="146"/>
  <c r="L12440" i="146"/>
  <c r="L12441" i="146"/>
  <c r="L12442" i="146"/>
  <c r="L12443" i="146"/>
  <c r="L12444" i="146"/>
  <c r="L12445" i="146"/>
  <c r="L12446" i="146"/>
  <c r="L12447" i="146"/>
  <c r="L12448" i="146"/>
  <c r="L12449" i="146"/>
  <c r="L12450" i="146"/>
  <c r="L12451" i="146"/>
  <c r="L12452" i="146"/>
  <c r="L12453" i="146"/>
  <c r="L12454" i="146"/>
  <c r="L12455" i="146"/>
  <c r="L12456" i="146"/>
  <c r="L12457" i="146"/>
  <c r="L12458" i="146"/>
  <c r="L12459" i="146"/>
  <c r="L12460" i="146"/>
  <c r="L12461" i="146"/>
  <c r="L12462" i="146"/>
  <c r="L12463" i="146"/>
  <c r="L12464" i="146"/>
  <c r="L12465" i="146"/>
  <c r="L12466" i="146"/>
  <c r="L12467" i="146"/>
  <c r="L12468" i="146"/>
  <c r="L12469" i="146"/>
  <c r="L12470" i="146"/>
  <c r="L12471" i="146"/>
  <c r="L12472" i="146"/>
  <c r="L12473" i="146"/>
  <c r="L12474" i="146"/>
  <c r="L12475" i="146"/>
  <c r="L12476" i="146"/>
  <c r="L12477" i="146"/>
  <c r="L12478" i="146"/>
  <c r="L12479" i="146"/>
  <c r="L12480" i="146"/>
  <c r="L12481" i="146"/>
  <c r="L12482" i="146"/>
  <c r="L12483" i="146"/>
  <c r="L12484" i="146"/>
  <c r="L12485" i="146"/>
  <c r="L12486" i="146"/>
  <c r="L12487" i="146"/>
  <c r="L12488" i="146"/>
  <c r="L12489" i="146"/>
  <c r="L12490" i="146"/>
  <c r="L12491" i="146"/>
  <c r="L12492" i="146"/>
  <c r="L12493" i="146"/>
  <c r="L12494" i="146"/>
  <c r="L12495" i="146"/>
  <c r="L12496" i="146"/>
  <c r="L12497" i="146"/>
  <c r="L12498" i="146"/>
  <c r="L12499" i="146"/>
  <c r="L12500" i="146"/>
  <c r="L12501" i="146"/>
  <c r="L12502" i="146"/>
  <c r="L12503" i="146"/>
  <c r="L12504" i="146"/>
  <c r="L12505" i="146"/>
  <c r="L12506" i="146"/>
  <c r="L12507" i="146"/>
  <c r="L12508" i="146"/>
  <c r="L12509" i="146"/>
  <c r="L12510" i="146"/>
  <c r="L12511" i="146"/>
  <c r="L12512" i="146"/>
  <c r="L12513" i="146"/>
  <c r="L12514" i="146"/>
  <c r="L12515" i="146"/>
  <c r="L12516" i="146"/>
  <c r="L12517" i="146"/>
  <c r="L12518" i="146"/>
  <c r="L12519" i="146"/>
  <c r="L12520" i="146"/>
  <c r="L12521" i="146"/>
  <c r="L12522" i="146"/>
  <c r="L12523" i="146"/>
  <c r="L12524" i="146"/>
  <c r="L12525" i="146"/>
  <c r="L12526" i="146"/>
  <c r="L12527" i="146"/>
  <c r="L12528" i="146"/>
  <c r="L12529" i="146"/>
  <c r="L12530" i="146"/>
  <c r="L12531" i="146"/>
  <c r="L12532" i="146"/>
  <c r="L12533" i="146"/>
  <c r="L12534" i="146"/>
  <c r="L12535" i="146"/>
  <c r="L12536" i="146"/>
  <c r="L12537" i="146"/>
  <c r="L12538" i="146"/>
  <c r="L12539" i="146"/>
  <c r="L12540" i="146"/>
  <c r="L12541" i="146"/>
  <c r="L12542" i="146"/>
  <c r="L12543" i="146"/>
  <c r="L12544" i="146"/>
  <c r="L12545" i="146"/>
  <c r="L12546" i="146"/>
  <c r="L12547" i="146"/>
  <c r="L12548" i="146"/>
  <c r="L12549" i="146"/>
  <c r="L12550" i="146"/>
  <c r="L12551" i="146"/>
  <c r="L12552" i="146"/>
  <c r="L12553" i="146"/>
  <c r="L12554" i="146"/>
  <c r="L12555" i="146"/>
  <c r="L12556" i="146"/>
  <c r="L12557" i="146"/>
  <c r="L12558" i="146"/>
  <c r="L12559" i="146"/>
  <c r="L12560" i="146"/>
  <c r="L12561" i="146"/>
  <c r="L12562" i="146"/>
  <c r="L12563" i="146"/>
  <c r="L12564" i="146"/>
  <c r="L12565" i="146"/>
  <c r="L12566" i="146"/>
  <c r="L12567" i="146"/>
  <c r="L12568" i="146"/>
  <c r="L12569" i="146"/>
  <c r="L12570" i="146"/>
  <c r="L12571" i="146"/>
  <c r="L12572" i="146"/>
  <c r="L12573" i="146"/>
  <c r="L12574" i="146"/>
  <c r="L12575" i="146"/>
  <c r="L12576" i="146"/>
  <c r="L12577" i="146"/>
  <c r="L12578" i="146"/>
  <c r="L12579" i="146"/>
  <c r="L12580" i="146"/>
  <c r="L12581" i="146"/>
  <c r="L12582" i="146"/>
  <c r="L12583" i="146"/>
  <c r="L12584" i="146"/>
  <c r="L12585" i="146"/>
  <c r="L12586" i="146"/>
  <c r="L12587" i="146"/>
  <c r="L12588" i="146"/>
  <c r="L12589" i="146"/>
  <c r="L12590" i="146"/>
  <c r="L12591" i="146"/>
  <c r="L12592" i="146"/>
  <c r="L12593" i="146"/>
  <c r="L12594" i="146"/>
  <c r="L12595" i="146"/>
  <c r="L12596" i="146"/>
  <c r="L12597" i="146"/>
  <c r="L12598" i="146"/>
  <c r="L12599" i="146"/>
  <c r="L12600" i="146"/>
  <c r="L12601" i="146"/>
  <c r="L12602" i="146"/>
  <c r="L12603" i="146"/>
  <c r="L12604" i="146"/>
  <c r="L12605" i="146"/>
  <c r="L12606" i="146"/>
  <c r="L12607" i="146"/>
  <c r="L12608" i="146"/>
  <c r="L12609" i="146"/>
  <c r="L12610" i="146"/>
  <c r="L12611" i="146"/>
  <c r="L12612" i="146"/>
  <c r="L12613" i="146"/>
  <c r="L12614" i="146"/>
  <c r="L12615" i="146"/>
  <c r="L12616" i="146"/>
  <c r="L12617" i="146"/>
  <c r="L12618" i="146"/>
  <c r="L12619" i="146"/>
  <c r="L12620" i="146"/>
  <c r="L12621" i="146"/>
  <c r="L12622" i="146"/>
  <c r="L12623" i="146"/>
  <c r="L12624" i="146"/>
  <c r="L12625" i="146"/>
  <c r="L12626" i="146"/>
  <c r="L12627" i="146"/>
  <c r="L12628" i="146"/>
  <c r="L12629" i="146"/>
  <c r="L12630" i="146"/>
  <c r="L12631" i="146"/>
  <c r="L12632" i="146"/>
  <c r="L12633" i="146"/>
  <c r="L12634" i="146"/>
  <c r="L12635" i="146"/>
  <c r="L12636" i="146"/>
  <c r="L12637" i="146"/>
  <c r="L12638" i="146"/>
  <c r="L12639" i="146"/>
  <c r="L12640" i="146"/>
  <c r="L12641" i="146"/>
  <c r="L12642" i="146"/>
  <c r="L12643" i="146"/>
  <c r="L12644" i="146"/>
  <c r="L12645" i="146"/>
  <c r="L12646" i="146"/>
  <c r="L12647" i="146"/>
  <c r="L12648" i="146"/>
  <c r="L12649" i="146"/>
  <c r="L12650" i="146"/>
  <c r="L12651" i="146"/>
  <c r="L12652" i="146"/>
  <c r="L12653" i="146"/>
  <c r="L12654" i="146"/>
  <c r="L12655" i="146"/>
  <c r="L12656" i="146"/>
  <c r="L12657" i="146"/>
  <c r="L12658" i="146"/>
  <c r="L12659" i="146"/>
  <c r="L12660" i="146"/>
  <c r="L12661" i="146"/>
  <c r="L12662" i="146"/>
  <c r="L12663" i="146"/>
  <c r="L12664" i="146"/>
  <c r="L12665" i="146"/>
  <c r="L12666" i="146"/>
  <c r="L12667" i="146"/>
  <c r="L12668" i="146"/>
  <c r="L12669" i="146"/>
  <c r="L12670" i="146"/>
  <c r="L12671" i="146"/>
  <c r="L12672" i="146"/>
  <c r="L12673" i="146"/>
  <c r="L12674" i="146"/>
  <c r="L12675" i="146"/>
  <c r="L12676" i="146"/>
  <c r="L12677" i="146"/>
  <c r="L12678" i="146"/>
  <c r="L12679" i="146"/>
  <c r="L12680" i="146"/>
  <c r="L12681" i="146"/>
  <c r="L12682" i="146"/>
  <c r="L12683" i="146"/>
  <c r="L12684" i="146"/>
  <c r="L12685" i="146"/>
  <c r="L12686" i="146"/>
  <c r="L12687" i="146"/>
  <c r="L12688" i="146"/>
  <c r="L12689" i="146"/>
  <c r="L12690" i="146"/>
  <c r="L12691" i="146"/>
  <c r="L12692" i="146"/>
  <c r="L12693" i="146"/>
  <c r="L12694" i="146"/>
  <c r="L12695" i="146"/>
  <c r="L12696" i="146"/>
  <c r="L12697" i="146"/>
  <c r="L12698" i="146"/>
  <c r="L12699" i="146"/>
  <c r="L12700" i="146"/>
  <c r="L12701" i="146"/>
  <c r="L12702" i="146"/>
  <c r="L12703" i="146"/>
  <c r="L12704" i="146"/>
  <c r="L12705" i="146"/>
  <c r="L12706" i="146"/>
  <c r="L12707" i="146"/>
  <c r="L12708" i="146"/>
  <c r="L12709" i="146"/>
  <c r="L12710" i="146"/>
  <c r="L12711" i="146"/>
  <c r="L12712" i="146"/>
  <c r="L12713" i="146"/>
  <c r="L12714" i="146"/>
  <c r="L12715" i="146"/>
  <c r="L12716" i="146"/>
  <c r="L12717" i="146"/>
  <c r="L12718" i="146"/>
  <c r="L12719" i="146"/>
  <c r="L12720" i="146"/>
  <c r="L12721" i="146"/>
  <c r="L12722" i="146"/>
  <c r="L12723" i="146"/>
  <c r="L12724" i="146"/>
  <c r="L12725" i="146"/>
  <c r="L12726" i="146"/>
  <c r="L12727" i="146"/>
  <c r="L12728" i="146"/>
  <c r="L12729" i="146"/>
  <c r="L12730" i="146"/>
  <c r="L12731" i="146"/>
  <c r="L12732" i="146"/>
  <c r="L12733" i="146"/>
  <c r="L12734" i="146"/>
  <c r="L12735" i="146"/>
  <c r="L12736" i="146"/>
  <c r="L12737" i="146"/>
  <c r="L12738" i="146"/>
  <c r="L12739" i="146"/>
  <c r="L12740" i="146"/>
  <c r="L12741" i="146"/>
  <c r="L12742" i="146"/>
  <c r="L12743" i="146"/>
  <c r="L12744" i="146"/>
  <c r="L12745" i="146"/>
  <c r="L12746" i="146"/>
  <c r="L12747" i="146"/>
  <c r="L12748" i="146"/>
  <c r="L12749" i="146"/>
  <c r="L12750" i="146"/>
  <c r="L12751" i="146"/>
  <c r="L12752" i="146"/>
  <c r="L12753" i="146"/>
  <c r="L12754" i="146"/>
  <c r="L12755" i="146"/>
  <c r="L12756" i="146"/>
  <c r="L12757" i="146"/>
  <c r="L12758" i="146"/>
  <c r="L12759" i="146"/>
  <c r="L12760" i="146"/>
  <c r="L12761" i="146"/>
  <c r="L12762" i="146"/>
  <c r="L12763" i="146"/>
  <c r="L12764" i="146"/>
  <c r="L12765" i="146"/>
  <c r="L12766" i="146"/>
  <c r="L12767" i="146"/>
  <c r="L12768" i="146"/>
  <c r="L12769" i="146"/>
  <c r="L12770" i="146"/>
  <c r="L12771" i="146"/>
  <c r="L12772" i="146"/>
  <c r="L12773" i="146"/>
  <c r="L12774" i="146"/>
  <c r="L12775" i="146"/>
  <c r="L12776" i="146"/>
  <c r="L12777" i="146"/>
  <c r="L12778" i="146"/>
  <c r="L12779" i="146"/>
  <c r="L12780" i="146"/>
  <c r="L12781" i="146"/>
  <c r="L12782" i="146"/>
  <c r="L12783" i="146"/>
  <c r="L12784" i="146"/>
  <c r="L12785" i="146"/>
  <c r="L12786" i="146"/>
  <c r="L12787" i="146"/>
  <c r="L12788" i="146"/>
  <c r="L12789" i="146"/>
  <c r="L12790" i="146"/>
  <c r="L12791" i="146"/>
  <c r="L12792" i="146"/>
  <c r="L12793" i="146"/>
  <c r="L12794" i="146"/>
  <c r="L12795" i="146"/>
  <c r="L12796" i="146"/>
  <c r="L12797" i="146"/>
  <c r="L12798" i="146"/>
  <c r="L12799" i="146"/>
  <c r="L12800" i="146"/>
  <c r="L12801" i="146"/>
  <c r="L12802" i="146"/>
  <c r="L12803" i="146"/>
  <c r="L12804" i="146"/>
  <c r="L12805" i="146"/>
  <c r="L12806" i="146"/>
  <c r="L12807" i="146"/>
  <c r="L12808" i="146"/>
  <c r="L12809" i="146"/>
  <c r="L12810" i="146"/>
  <c r="L12811" i="146"/>
  <c r="L12812" i="146"/>
  <c r="L12813" i="146"/>
  <c r="L12814" i="146"/>
  <c r="L12815" i="146"/>
  <c r="L12816" i="146"/>
  <c r="L12817" i="146"/>
  <c r="L12818" i="146"/>
  <c r="L12819" i="146"/>
  <c r="L12820" i="146"/>
  <c r="L12821" i="146"/>
  <c r="L12822" i="146"/>
  <c r="L12823" i="146"/>
  <c r="L12824" i="146"/>
  <c r="L12825" i="146"/>
  <c r="L12826" i="146"/>
  <c r="L12827" i="146"/>
  <c r="L12828" i="146"/>
  <c r="L12829" i="146"/>
  <c r="L12830" i="146"/>
  <c r="L12831" i="146"/>
  <c r="L12832" i="146"/>
  <c r="L12833" i="146"/>
  <c r="L12834" i="146"/>
  <c r="L12835" i="146"/>
  <c r="L12836" i="146"/>
  <c r="L12837" i="146"/>
  <c r="L12838" i="146"/>
  <c r="L12839" i="146"/>
  <c r="L12840" i="146"/>
  <c r="L12841" i="146"/>
  <c r="L12842" i="146"/>
  <c r="L12843" i="146"/>
  <c r="L12844" i="146"/>
  <c r="L12845" i="146"/>
  <c r="L12846" i="146"/>
  <c r="L12847" i="146"/>
  <c r="L12848" i="146"/>
  <c r="L12849" i="146"/>
  <c r="L12850" i="146"/>
  <c r="L12851" i="146"/>
  <c r="L12852" i="146"/>
  <c r="L12853" i="146"/>
  <c r="L12854" i="146"/>
  <c r="L12855" i="146"/>
  <c r="L12856" i="146"/>
  <c r="L12857" i="146"/>
  <c r="L12858" i="146"/>
  <c r="L12859" i="146"/>
  <c r="L12860" i="146"/>
  <c r="L12861" i="146"/>
  <c r="L12862" i="146"/>
  <c r="L12863" i="146"/>
  <c r="L12864" i="146"/>
  <c r="L12865" i="146"/>
  <c r="L12866" i="146"/>
  <c r="L12867" i="146"/>
  <c r="L12868" i="146"/>
  <c r="L12869" i="146"/>
  <c r="L12870" i="146"/>
  <c r="L12871" i="146"/>
  <c r="L12872" i="146"/>
  <c r="L12873" i="146"/>
  <c r="L12874" i="146"/>
  <c r="L12875" i="146"/>
  <c r="L12876" i="146"/>
  <c r="L12877" i="146"/>
  <c r="L12878" i="146"/>
  <c r="L12879" i="146"/>
  <c r="L12880" i="146"/>
  <c r="L12881" i="146"/>
  <c r="L12882" i="146"/>
  <c r="L12883" i="146"/>
  <c r="L12884" i="146"/>
  <c r="L12885" i="146"/>
  <c r="L12886" i="146"/>
  <c r="L12887" i="146"/>
  <c r="L12888" i="146"/>
  <c r="L12889" i="146"/>
  <c r="L12890" i="146"/>
  <c r="L12891" i="146"/>
  <c r="L12892" i="146"/>
  <c r="L12893" i="146"/>
  <c r="L12894" i="146"/>
  <c r="L12895" i="146"/>
  <c r="L12896" i="146"/>
  <c r="L12897" i="146"/>
  <c r="L12898" i="146"/>
  <c r="L12899" i="146"/>
  <c r="L12900" i="146"/>
  <c r="L12901" i="146"/>
  <c r="L12902" i="146"/>
  <c r="L12903" i="146"/>
  <c r="L12904" i="146"/>
  <c r="L12905" i="146"/>
  <c r="L12906" i="146"/>
  <c r="L12907" i="146"/>
  <c r="L12908" i="146"/>
  <c r="L12909" i="146"/>
  <c r="L12910" i="146"/>
  <c r="L12911" i="146"/>
  <c r="L12912" i="146"/>
  <c r="L12913" i="146"/>
  <c r="L12914" i="146"/>
  <c r="L12915" i="146"/>
  <c r="L12916" i="146"/>
  <c r="L12917" i="146"/>
  <c r="L12918" i="146"/>
  <c r="L12919" i="146"/>
  <c r="L12920" i="146"/>
  <c r="L12921" i="146"/>
  <c r="L12922" i="146"/>
  <c r="L12923" i="146"/>
  <c r="L12924" i="146"/>
  <c r="L12925" i="146"/>
  <c r="L12926" i="146"/>
  <c r="L12927" i="146"/>
  <c r="L12928" i="146"/>
  <c r="L12929" i="146"/>
  <c r="L12930" i="146"/>
  <c r="L12931" i="146"/>
  <c r="L12932" i="146"/>
  <c r="L12933" i="146"/>
  <c r="L12934" i="146"/>
  <c r="L12935" i="146"/>
  <c r="L12936" i="146"/>
  <c r="L12937" i="146"/>
  <c r="L12938" i="146"/>
  <c r="L12939" i="146"/>
  <c r="L12940" i="146"/>
  <c r="L12941" i="146"/>
  <c r="L12942" i="146"/>
  <c r="L12943" i="146"/>
  <c r="L12944" i="146"/>
  <c r="L12945" i="146"/>
  <c r="L12946" i="146"/>
  <c r="L12947" i="146"/>
  <c r="L12948" i="146"/>
  <c r="L12949" i="146"/>
  <c r="L12950" i="146"/>
  <c r="L12951" i="146"/>
  <c r="L12952" i="146"/>
  <c r="L12953" i="146"/>
  <c r="L12954" i="146"/>
  <c r="L12955" i="146"/>
  <c r="L12956" i="146"/>
  <c r="L12957" i="146"/>
  <c r="L12958" i="146"/>
  <c r="L12959" i="146"/>
  <c r="L12960" i="146"/>
  <c r="L12961" i="146"/>
  <c r="L12962" i="146"/>
  <c r="L12963" i="146"/>
  <c r="L12964" i="146"/>
  <c r="L12965" i="146"/>
  <c r="L12966" i="146"/>
  <c r="L12967" i="146"/>
  <c r="L12968" i="146"/>
  <c r="L12969" i="146"/>
  <c r="L12970" i="146"/>
  <c r="L12971" i="146"/>
  <c r="L12972" i="146"/>
  <c r="L12973" i="146"/>
  <c r="L12974" i="146"/>
  <c r="L12975" i="146"/>
  <c r="L12976" i="146"/>
  <c r="L12977" i="146"/>
  <c r="L12978" i="146"/>
  <c r="L12979" i="146"/>
  <c r="L12980" i="146"/>
  <c r="L12981" i="146"/>
  <c r="L12982" i="146"/>
  <c r="L12983" i="146"/>
  <c r="L12984" i="146"/>
  <c r="L12985" i="146"/>
  <c r="L12986" i="146"/>
  <c r="L12987" i="146"/>
  <c r="L12988" i="146"/>
  <c r="L12989" i="146"/>
  <c r="L12990" i="146"/>
  <c r="L12991" i="146"/>
  <c r="L12992" i="146"/>
  <c r="L12993" i="146"/>
  <c r="L12994" i="146"/>
  <c r="L12995" i="146"/>
  <c r="L12996" i="146"/>
  <c r="L12997" i="146"/>
  <c r="L12998" i="146"/>
  <c r="L12999" i="146"/>
  <c r="L13000" i="146"/>
  <c r="L13001" i="146"/>
  <c r="L13002" i="146"/>
  <c r="L13003" i="146"/>
  <c r="L13004" i="146"/>
  <c r="L13005" i="146"/>
  <c r="L13006" i="146"/>
  <c r="L13007" i="146"/>
  <c r="L13008" i="146"/>
  <c r="L13009" i="146"/>
  <c r="L13010" i="146"/>
  <c r="L13011" i="146"/>
  <c r="L13012" i="146"/>
  <c r="L13013" i="146"/>
  <c r="L13014" i="146"/>
  <c r="L13015" i="146"/>
  <c r="L13016" i="146"/>
  <c r="L13017" i="146"/>
  <c r="L13018" i="146"/>
  <c r="L13019" i="146"/>
  <c r="L13020" i="146"/>
  <c r="L13021" i="146"/>
  <c r="L13022" i="146"/>
  <c r="L13023" i="146"/>
  <c r="L13024" i="146"/>
  <c r="L13025" i="146"/>
  <c r="L13026" i="146"/>
  <c r="L13027" i="146"/>
  <c r="L13028" i="146"/>
  <c r="L13029" i="146"/>
  <c r="L13030" i="146"/>
  <c r="L13031" i="146"/>
  <c r="L13032" i="146"/>
  <c r="L13033" i="146"/>
  <c r="L13034" i="146"/>
  <c r="L13035" i="146"/>
  <c r="L13036" i="146"/>
  <c r="L13037" i="146"/>
  <c r="L13038" i="146"/>
  <c r="L13039" i="146"/>
  <c r="L13040" i="146"/>
  <c r="L13041" i="146"/>
  <c r="L13042" i="146"/>
  <c r="L13043" i="146"/>
  <c r="L13044" i="146"/>
  <c r="L13045" i="146"/>
  <c r="L13046" i="146"/>
  <c r="L13047" i="146"/>
  <c r="L13048" i="146"/>
  <c r="L13049" i="146"/>
  <c r="L13050" i="146"/>
  <c r="L13051" i="146"/>
  <c r="L13052" i="146"/>
  <c r="L13053" i="146"/>
  <c r="L13054" i="146"/>
  <c r="L13055" i="146"/>
  <c r="L13056" i="146"/>
  <c r="L13057" i="146"/>
  <c r="L13058" i="146"/>
  <c r="L13059" i="146"/>
  <c r="L13060" i="146"/>
  <c r="L13061" i="146"/>
  <c r="L13062" i="146"/>
  <c r="L13063" i="146"/>
  <c r="L13064" i="146"/>
  <c r="L13065" i="146"/>
  <c r="L13066" i="146"/>
  <c r="L13067" i="146"/>
  <c r="L13068" i="146"/>
  <c r="L13069" i="146"/>
  <c r="L13070" i="146"/>
  <c r="L13071" i="146"/>
  <c r="L13072" i="146"/>
  <c r="L13073" i="146"/>
  <c r="L13074" i="146"/>
  <c r="L13075" i="146"/>
  <c r="L13076" i="146"/>
  <c r="L13077" i="146"/>
  <c r="L13078" i="146"/>
  <c r="L13079" i="146"/>
  <c r="L13080" i="146"/>
  <c r="L13081" i="146"/>
  <c r="L13082" i="146"/>
  <c r="L13083" i="146"/>
  <c r="L13084" i="146"/>
  <c r="L13085" i="146"/>
  <c r="L13086" i="146"/>
  <c r="L13087" i="146"/>
  <c r="L13088" i="146"/>
  <c r="L13089" i="146"/>
  <c r="L13090" i="146"/>
  <c r="L13091" i="146"/>
  <c r="L13092" i="146"/>
  <c r="L13093" i="146"/>
  <c r="L13094" i="146"/>
  <c r="L13095" i="146"/>
  <c r="L13096" i="146"/>
  <c r="L13097" i="146"/>
  <c r="L13098" i="146"/>
  <c r="L13099" i="146"/>
  <c r="L13100" i="146"/>
  <c r="L13101" i="146"/>
  <c r="L13102" i="146"/>
  <c r="L13103" i="146"/>
  <c r="L13104" i="146"/>
  <c r="L13105" i="146"/>
  <c r="L13106" i="146"/>
  <c r="L13107" i="146"/>
  <c r="L13108" i="146"/>
  <c r="L13109" i="146"/>
  <c r="L13110" i="146"/>
  <c r="L13111" i="146"/>
  <c r="L13112" i="146"/>
  <c r="L13113" i="146"/>
  <c r="L13114" i="146"/>
  <c r="L13115" i="146"/>
  <c r="L13116" i="146"/>
  <c r="L13117" i="146"/>
  <c r="L13118" i="146"/>
  <c r="L13119" i="146"/>
  <c r="L13120" i="146"/>
  <c r="L13121" i="146"/>
  <c r="L13122" i="146"/>
  <c r="L13123" i="146"/>
  <c r="L13124" i="146"/>
  <c r="L13125" i="146"/>
  <c r="L13126" i="146"/>
  <c r="L13127" i="146"/>
  <c r="L13128" i="146"/>
  <c r="L13129" i="146"/>
  <c r="L13130" i="146"/>
  <c r="L13131" i="146"/>
  <c r="L13132" i="146"/>
  <c r="L13133" i="146"/>
  <c r="L13134" i="146"/>
  <c r="L13135" i="146"/>
  <c r="L13136" i="146"/>
  <c r="L13137" i="146"/>
  <c r="L13138" i="146"/>
  <c r="L13139" i="146"/>
  <c r="L13140" i="146"/>
  <c r="L13141" i="146"/>
  <c r="L13142" i="146"/>
  <c r="L13143" i="146"/>
  <c r="L13144" i="146"/>
  <c r="L13145" i="146"/>
  <c r="L13146" i="146"/>
  <c r="L13147" i="146"/>
  <c r="L13148" i="146"/>
  <c r="L13149" i="146"/>
  <c r="L13150" i="146"/>
  <c r="L13151" i="146"/>
  <c r="L13152" i="146"/>
  <c r="L13153" i="146"/>
  <c r="L13154" i="146"/>
  <c r="L13155" i="146"/>
  <c r="L13156" i="146"/>
  <c r="L13157" i="146"/>
  <c r="L13158" i="146"/>
  <c r="L13159" i="146"/>
  <c r="L13160" i="146"/>
  <c r="L13161" i="146"/>
  <c r="L13162" i="146"/>
  <c r="L13163" i="146"/>
  <c r="L13164" i="146"/>
  <c r="L13165" i="146"/>
  <c r="L13166" i="146"/>
  <c r="L13167" i="146"/>
  <c r="L13168" i="146"/>
  <c r="L13169" i="146"/>
  <c r="L13170" i="146"/>
  <c r="L13171" i="146"/>
  <c r="L13172" i="146"/>
  <c r="L13173" i="146"/>
  <c r="L13174" i="146"/>
  <c r="L13175" i="146"/>
  <c r="L13176" i="146"/>
  <c r="L13177" i="146"/>
  <c r="L13178" i="146"/>
  <c r="L13179" i="146"/>
  <c r="L13180" i="146"/>
  <c r="L13181" i="146"/>
  <c r="L13182" i="146"/>
  <c r="L13183" i="146"/>
  <c r="L13184" i="146"/>
  <c r="L13185" i="146"/>
  <c r="L13186" i="146"/>
  <c r="L13187" i="146"/>
  <c r="L13188" i="146"/>
  <c r="L13189" i="146"/>
  <c r="L13190" i="146"/>
  <c r="L13191" i="146"/>
  <c r="L13192" i="146"/>
  <c r="L13193" i="146"/>
  <c r="L13194" i="146"/>
  <c r="L13195" i="146"/>
  <c r="L13196" i="146"/>
  <c r="L13197" i="146"/>
  <c r="L13198" i="146"/>
  <c r="L13199" i="146"/>
  <c r="L13200" i="146"/>
  <c r="L13201" i="146"/>
  <c r="L13202" i="146"/>
  <c r="L13203" i="146"/>
  <c r="L13204" i="146"/>
  <c r="L13205" i="146"/>
  <c r="L13206" i="146"/>
  <c r="L13207" i="146"/>
  <c r="L13208" i="146"/>
  <c r="L13209" i="146"/>
  <c r="L13210" i="146"/>
  <c r="L13211" i="146"/>
  <c r="L13212" i="146"/>
  <c r="L13213" i="146"/>
  <c r="L13214" i="146"/>
  <c r="L13215" i="146"/>
  <c r="L13216" i="146"/>
  <c r="L13217" i="146"/>
  <c r="L13218" i="146"/>
  <c r="L13219" i="146"/>
  <c r="L13220" i="146"/>
  <c r="L13221" i="146"/>
  <c r="L13222" i="146"/>
  <c r="L13223" i="146"/>
  <c r="L13224" i="146"/>
  <c r="L13225" i="146"/>
  <c r="L13226" i="146"/>
  <c r="L13227" i="146"/>
  <c r="L13228" i="146"/>
  <c r="L13229" i="146"/>
  <c r="L13230" i="146"/>
  <c r="L13231" i="146"/>
  <c r="L13232" i="146"/>
  <c r="L13233" i="146"/>
  <c r="L13234" i="146"/>
  <c r="L13235" i="146"/>
  <c r="L13236" i="146"/>
  <c r="L13237" i="146"/>
  <c r="L13238" i="146"/>
  <c r="L13239" i="146"/>
  <c r="L13240" i="146"/>
  <c r="L13241" i="146"/>
  <c r="L13242" i="146"/>
  <c r="L13243" i="146"/>
  <c r="L13244" i="146"/>
  <c r="L13245" i="146"/>
  <c r="L13246" i="146"/>
  <c r="L13247" i="146"/>
  <c r="L13248" i="146"/>
  <c r="L13249" i="146"/>
  <c r="L13250" i="146"/>
  <c r="L13251" i="146"/>
  <c r="L13252" i="146"/>
  <c r="L13253" i="146"/>
  <c r="L13254" i="146"/>
  <c r="L13255" i="146"/>
  <c r="L13256" i="146"/>
  <c r="L13257" i="146"/>
  <c r="L13258" i="146"/>
  <c r="L13259" i="146"/>
  <c r="L13260" i="146"/>
  <c r="L13261" i="146"/>
  <c r="L13262" i="146"/>
  <c r="L13263" i="146"/>
  <c r="L13264" i="146"/>
  <c r="L13265" i="146"/>
  <c r="L13266" i="146"/>
  <c r="L13267" i="146"/>
  <c r="L13268" i="146"/>
  <c r="L13269" i="146"/>
  <c r="L13270" i="146"/>
  <c r="L13271" i="146"/>
  <c r="L13272" i="146"/>
  <c r="L13273" i="146"/>
  <c r="L13274" i="146"/>
  <c r="L13275" i="146"/>
  <c r="L13276" i="146"/>
  <c r="L13277" i="146"/>
  <c r="L13278" i="146"/>
  <c r="L13279" i="146"/>
  <c r="L13280" i="146"/>
  <c r="L13281" i="146"/>
  <c r="L13282" i="146"/>
  <c r="L13283" i="146"/>
  <c r="L13284" i="146"/>
  <c r="L13285" i="146"/>
  <c r="L13286" i="146"/>
  <c r="L13287" i="146"/>
  <c r="L13288" i="146"/>
  <c r="L13289" i="146"/>
  <c r="L13290" i="146"/>
  <c r="L13291" i="146"/>
  <c r="L13292" i="146"/>
  <c r="L13293" i="146"/>
  <c r="L13294" i="146"/>
  <c r="L13295" i="146"/>
  <c r="L13296" i="146"/>
  <c r="L13297" i="146"/>
  <c r="L13298" i="146"/>
  <c r="L13299" i="146"/>
  <c r="L13300" i="146"/>
  <c r="L13301" i="146"/>
  <c r="L13302" i="146"/>
  <c r="L13303" i="146"/>
  <c r="L13304" i="146"/>
  <c r="L13305" i="146"/>
  <c r="L13306" i="146"/>
  <c r="L13307" i="146"/>
  <c r="L13308" i="146"/>
  <c r="L13309" i="146"/>
  <c r="L13310" i="146"/>
  <c r="L13311" i="146"/>
  <c r="L13312" i="146"/>
  <c r="L13313" i="146"/>
  <c r="L13314" i="146"/>
  <c r="L13315" i="146"/>
  <c r="L13316" i="146"/>
  <c r="L13317" i="146"/>
  <c r="L13318" i="146"/>
  <c r="L13319" i="146"/>
  <c r="L13320" i="146"/>
  <c r="L13321" i="146"/>
  <c r="L13322" i="146"/>
  <c r="L13323" i="146"/>
  <c r="L13324" i="146"/>
  <c r="L13325" i="146"/>
  <c r="L13326" i="146"/>
  <c r="L13327" i="146"/>
  <c r="L13328" i="146"/>
  <c r="L13329" i="146"/>
  <c r="L13330" i="146"/>
  <c r="L13331" i="146"/>
  <c r="L13332" i="146"/>
  <c r="L13333" i="146"/>
  <c r="L13334" i="146"/>
  <c r="L13335" i="146"/>
  <c r="L13336" i="146"/>
  <c r="L13337" i="146"/>
  <c r="L13338" i="146"/>
  <c r="L13339" i="146"/>
  <c r="L13340" i="146"/>
  <c r="L13341" i="146"/>
  <c r="L13342" i="146"/>
  <c r="L13343" i="146"/>
  <c r="L13344" i="146"/>
  <c r="L13345" i="146"/>
  <c r="L13346" i="146"/>
  <c r="L13347" i="146"/>
  <c r="L13348" i="146"/>
  <c r="L13349" i="146"/>
  <c r="L13350" i="146"/>
  <c r="L13351" i="146"/>
  <c r="L13352" i="146"/>
  <c r="L13353" i="146"/>
  <c r="L13354" i="146"/>
  <c r="L13355" i="146"/>
  <c r="L13356" i="146"/>
  <c r="L13357" i="146"/>
  <c r="L13358" i="146"/>
  <c r="L13359" i="146"/>
  <c r="L13360" i="146"/>
  <c r="L13361" i="146"/>
  <c r="L13362" i="146"/>
  <c r="L13363" i="146"/>
  <c r="L13364" i="146"/>
  <c r="L13365" i="146"/>
  <c r="L13366" i="146"/>
  <c r="L13367" i="146"/>
  <c r="L13368" i="146"/>
  <c r="L13369" i="146"/>
  <c r="L13370" i="146"/>
  <c r="L13371" i="146"/>
  <c r="L13372" i="146"/>
  <c r="L13373" i="146"/>
  <c r="L13374" i="146"/>
  <c r="L13375" i="146"/>
  <c r="L13376" i="146"/>
  <c r="L13377" i="146"/>
  <c r="L13378" i="146"/>
  <c r="L13379" i="146"/>
  <c r="L13380" i="146"/>
  <c r="L13381" i="146"/>
  <c r="L13382" i="146"/>
  <c r="L13383" i="146"/>
  <c r="L13384" i="146"/>
  <c r="L13385" i="146"/>
  <c r="L13386" i="146"/>
  <c r="L13387" i="146"/>
  <c r="L13388" i="146"/>
  <c r="L13389" i="146"/>
  <c r="L13390" i="146"/>
  <c r="L13391" i="146"/>
  <c r="L13392" i="146"/>
  <c r="L13393" i="146"/>
  <c r="L13394" i="146"/>
  <c r="L13395" i="146"/>
  <c r="L13396" i="146"/>
  <c r="L13397" i="146"/>
  <c r="L13398" i="146"/>
  <c r="L13399" i="146"/>
  <c r="L13400" i="146"/>
  <c r="L13401" i="146"/>
  <c r="L13402" i="146"/>
  <c r="L13403" i="146"/>
  <c r="L13404" i="146"/>
  <c r="L13405" i="146"/>
  <c r="L13406" i="146"/>
  <c r="L13407" i="146"/>
  <c r="L13408" i="146"/>
  <c r="L13409" i="146"/>
  <c r="L13410" i="146"/>
  <c r="L13411" i="146"/>
  <c r="L13412" i="146"/>
  <c r="L13413" i="146"/>
  <c r="L13414" i="146"/>
  <c r="L13415" i="146"/>
  <c r="L13416" i="146"/>
  <c r="L13417" i="146"/>
  <c r="L13418" i="146"/>
  <c r="L13419" i="146"/>
  <c r="L13420" i="146"/>
  <c r="L13421" i="146"/>
  <c r="L13422" i="146"/>
  <c r="L13423" i="146"/>
  <c r="L13424" i="146"/>
  <c r="L13425" i="146"/>
  <c r="L13426" i="146"/>
  <c r="L13427" i="146"/>
  <c r="L13428" i="146"/>
  <c r="L13429" i="146"/>
  <c r="L13430" i="146"/>
  <c r="L13431" i="146"/>
  <c r="L13432" i="146"/>
  <c r="L13433" i="146"/>
  <c r="L13434" i="146"/>
  <c r="L13435" i="146"/>
  <c r="L13436" i="146"/>
  <c r="L13437" i="146"/>
  <c r="L13438" i="146"/>
  <c r="L13439" i="146"/>
  <c r="L13440" i="146"/>
  <c r="L13441" i="146"/>
  <c r="L13442" i="146"/>
  <c r="L13443" i="146"/>
  <c r="L13444" i="146"/>
  <c r="L13445" i="146"/>
  <c r="L13446" i="146"/>
  <c r="L13447" i="146"/>
  <c r="L13448" i="146"/>
  <c r="L13449" i="146"/>
  <c r="L13450" i="146"/>
  <c r="L13451" i="146"/>
  <c r="L13452" i="146"/>
  <c r="L13453" i="146"/>
  <c r="L13454" i="146"/>
  <c r="L13455" i="146"/>
  <c r="L13456" i="146"/>
  <c r="L13457" i="146"/>
  <c r="L13458" i="146"/>
  <c r="L13459" i="146"/>
  <c r="L13460" i="146"/>
  <c r="L13461" i="146"/>
  <c r="L13462" i="146"/>
  <c r="L13463" i="146"/>
  <c r="L13464" i="146"/>
  <c r="L13465" i="146"/>
  <c r="L13466" i="146"/>
  <c r="L13467" i="146"/>
  <c r="L13468" i="146"/>
  <c r="L13469" i="146"/>
  <c r="L13470" i="146"/>
  <c r="L13471" i="146"/>
  <c r="L13472" i="146"/>
  <c r="L13473" i="146"/>
  <c r="L13474" i="146"/>
  <c r="L13475" i="146"/>
  <c r="L13476" i="146"/>
  <c r="L13477" i="146"/>
  <c r="L13478" i="146"/>
  <c r="L13479" i="146"/>
  <c r="L13480" i="146"/>
  <c r="L13481" i="146"/>
  <c r="L13482" i="146"/>
  <c r="L13483" i="146"/>
  <c r="L13484" i="146"/>
  <c r="L13485" i="146"/>
  <c r="L13486" i="146"/>
  <c r="L13487" i="146"/>
  <c r="L13488" i="146"/>
  <c r="L13489" i="146"/>
  <c r="L13490" i="146"/>
  <c r="L13491" i="146"/>
  <c r="L13492" i="146"/>
  <c r="L13493" i="146"/>
  <c r="L13494" i="146"/>
  <c r="L13495" i="146"/>
  <c r="L13496" i="146"/>
  <c r="L13497" i="146"/>
  <c r="L13498" i="146"/>
  <c r="L13499" i="146"/>
  <c r="L13500" i="146"/>
  <c r="L13501" i="146"/>
  <c r="L13502" i="146"/>
  <c r="L13503" i="146"/>
  <c r="L13504" i="146"/>
  <c r="L13505" i="146"/>
  <c r="L13506" i="146"/>
  <c r="L13507" i="146"/>
  <c r="L13508" i="146"/>
  <c r="L13509" i="146"/>
  <c r="L13510" i="146"/>
  <c r="L13511" i="146"/>
  <c r="L13512" i="146"/>
  <c r="L13513" i="146"/>
  <c r="L13514" i="146"/>
  <c r="L13515" i="146"/>
  <c r="L13516" i="146"/>
  <c r="L13517" i="146"/>
  <c r="L13518" i="146"/>
  <c r="L13519" i="146"/>
  <c r="L13520" i="146"/>
  <c r="L13521" i="146"/>
  <c r="L13522" i="146"/>
  <c r="L13523" i="146"/>
  <c r="L13524" i="146"/>
  <c r="L13525" i="146"/>
  <c r="L13526" i="146"/>
  <c r="L13527" i="146"/>
  <c r="L13528" i="146"/>
  <c r="L13529" i="146"/>
  <c r="L13530" i="146"/>
  <c r="L13531" i="146"/>
  <c r="L13532" i="146"/>
  <c r="L13533" i="146"/>
  <c r="L13534" i="146"/>
  <c r="L13535" i="146"/>
  <c r="L13536" i="146"/>
  <c r="L13537" i="146"/>
  <c r="L13538" i="146"/>
  <c r="L13539" i="146"/>
  <c r="L13540" i="146"/>
  <c r="L13541" i="146"/>
  <c r="L13542" i="146"/>
  <c r="L13543" i="146"/>
  <c r="L13544" i="146"/>
  <c r="L13545" i="146"/>
  <c r="L13546" i="146"/>
  <c r="L13547" i="146"/>
  <c r="L13548" i="146"/>
  <c r="L13549" i="146"/>
  <c r="L13550" i="146"/>
  <c r="L13551" i="146"/>
  <c r="L13552" i="146"/>
  <c r="L13553" i="146"/>
  <c r="L13554" i="146"/>
  <c r="L13555" i="146"/>
  <c r="L13556" i="146"/>
  <c r="L13557" i="146"/>
  <c r="L13558" i="146"/>
  <c r="L13559" i="146"/>
  <c r="L13560" i="146"/>
  <c r="L13561" i="146"/>
  <c r="L13562" i="146"/>
  <c r="L13563" i="146"/>
  <c r="L13564" i="146"/>
  <c r="L13565" i="146"/>
  <c r="L13566" i="146"/>
  <c r="L13567" i="146"/>
  <c r="L13568" i="146"/>
  <c r="L13569" i="146"/>
  <c r="L13570" i="146"/>
  <c r="L13571" i="146"/>
  <c r="L13572" i="146"/>
  <c r="L13573" i="146"/>
  <c r="L13574" i="146"/>
  <c r="L13575" i="146"/>
  <c r="L13576" i="146"/>
  <c r="L13577" i="146"/>
  <c r="L13578" i="146"/>
  <c r="L13579" i="146"/>
  <c r="L13580" i="146"/>
  <c r="L13581" i="146"/>
  <c r="L13582" i="146"/>
  <c r="L13583" i="146"/>
  <c r="L13584" i="146"/>
  <c r="L13585" i="146"/>
  <c r="L13586" i="146"/>
  <c r="L13587" i="146"/>
  <c r="L13588" i="146"/>
  <c r="L13589" i="146"/>
  <c r="L13590" i="146"/>
  <c r="L13591" i="146"/>
  <c r="L13592" i="146"/>
  <c r="L13593" i="146"/>
  <c r="L13594" i="146"/>
  <c r="L13595" i="146"/>
  <c r="L13596" i="146"/>
  <c r="L13597" i="146"/>
  <c r="L13598" i="146"/>
  <c r="L13599" i="146"/>
  <c r="L13600" i="146"/>
  <c r="L13601" i="146"/>
  <c r="L13602" i="146"/>
  <c r="L13603" i="146"/>
  <c r="L13604" i="146"/>
  <c r="L13605" i="146"/>
  <c r="L13606" i="146"/>
  <c r="L13607" i="146"/>
  <c r="L13608" i="146"/>
  <c r="L13609" i="146"/>
  <c r="L13610" i="146"/>
  <c r="L13611" i="146"/>
  <c r="L13612" i="146"/>
  <c r="L13613" i="146"/>
  <c r="L13614" i="146"/>
  <c r="L13615" i="146"/>
  <c r="L13616" i="146"/>
  <c r="L13617" i="146"/>
  <c r="L13618" i="146"/>
  <c r="L13619" i="146"/>
  <c r="L13620" i="146"/>
  <c r="L13621" i="146"/>
  <c r="L13622" i="146"/>
  <c r="L13623" i="146"/>
  <c r="L13624" i="146"/>
  <c r="L13625" i="146"/>
  <c r="L13626" i="146"/>
  <c r="L13627" i="146"/>
  <c r="L13628" i="146"/>
  <c r="L13629" i="146"/>
  <c r="L13630" i="146"/>
  <c r="L13631" i="146"/>
  <c r="L13632" i="146"/>
  <c r="L13633" i="146"/>
  <c r="L13634" i="146"/>
  <c r="L13635" i="146"/>
  <c r="L13636" i="146"/>
  <c r="L13637" i="146"/>
  <c r="L13638" i="146"/>
  <c r="L13639" i="146"/>
  <c r="L13640" i="146"/>
  <c r="L13641" i="146"/>
  <c r="L13642" i="146"/>
  <c r="L13643" i="146"/>
  <c r="L13644" i="146"/>
  <c r="L13645" i="146"/>
  <c r="L13646" i="146"/>
  <c r="L13647" i="146"/>
  <c r="L13648" i="146"/>
  <c r="L13649" i="146"/>
  <c r="L13650" i="146"/>
  <c r="L13651" i="146"/>
  <c r="L13652" i="146"/>
  <c r="L13653" i="146"/>
  <c r="L13654" i="146"/>
  <c r="L13655" i="146"/>
  <c r="L13656" i="146"/>
  <c r="L13657" i="146"/>
  <c r="L13658" i="146"/>
  <c r="L13659" i="146"/>
  <c r="L13660" i="146"/>
  <c r="L13661" i="146"/>
  <c r="L13662" i="146"/>
  <c r="L13663" i="146"/>
  <c r="L13664" i="146"/>
  <c r="L13665" i="146"/>
  <c r="L13666" i="146"/>
  <c r="L13667" i="146"/>
  <c r="L13668" i="146"/>
  <c r="L13669" i="146"/>
  <c r="L13670" i="146"/>
  <c r="L13671" i="146"/>
  <c r="L13672" i="146"/>
  <c r="L13673" i="146"/>
  <c r="L13674" i="146"/>
  <c r="L13675" i="146"/>
  <c r="L13676" i="146"/>
  <c r="L13677" i="146"/>
  <c r="L13678" i="146"/>
  <c r="L13679" i="146"/>
  <c r="L13680" i="146"/>
  <c r="L13681" i="146"/>
  <c r="L13682" i="146"/>
  <c r="L13683" i="146"/>
  <c r="L13684" i="146"/>
  <c r="L13685" i="146"/>
  <c r="L13686" i="146"/>
  <c r="L13687" i="146"/>
  <c r="L13688" i="146"/>
  <c r="L13689" i="146"/>
  <c r="L13690" i="146"/>
  <c r="L13691" i="146"/>
  <c r="L13692" i="146"/>
  <c r="L13693" i="146"/>
  <c r="L13694" i="146"/>
  <c r="L13695" i="146"/>
  <c r="L13696" i="146"/>
  <c r="L13697" i="146"/>
  <c r="L13698" i="146"/>
  <c r="L13699" i="146"/>
  <c r="L13700" i="146"/>
  <c r="L13701" i="146"/>
  <c r="L13702" i="146"/>
  <c r="L13703" i="146"/>
  <c r="L13704" i="146"/>
  <c r="L13705" i="146"/>
  <c r="L13706" i="146"/>
  <c r="L13707" i="146"/>
  <c r="L13708" i="146"/>
  <c r="L13709" i="146"/>
  <c r="L13710" i="146"/>
  <c r="L13711" i="146"/>
  <c r="L13712" i="146"/>
  <c r="L13713" i="146"/>
  <c r="L13714" i="146"/>
  <c r="L13715" i="146"/>
  <c r="L13716" i="146"/>
  <c r="L13717" i="146"/>
  <c r="L13718" i="146"/>
  <c r="L13719" i="146"/>
  <c r="L13720" i="146"/>
  <c r="L13721" i="146"/>
  <c r="L13722" i="146"/>
  <c r="L13723" i="146"/>
  <c r="L13724" i="146"/>
  <c r="L13725" i="146"/>
  <c r="L13726" i="146"/>
  <c r="L13727" i="146"/>
  <c r="L13728" i="146"/>
  <c r="L13729" i="146"/>
  <c r="L13730" i="146"/>
  <c r="L13731" i="146"/>
  <c r="L13732" i="146"/>
  <c r="L13733" i="146"/>
  <c r="L13734" i="146"/>
  <c r="L13735" i="146"/>
  <c r="L13736" i="146"/>
  <c r="L13737" i="146"/>
  <c r="L13738" i="146"/>
  <c r="L13739" i="146"/>
  <c r="L13740" i="146"/>
  <c r="L13741" i="146"/>
  <c r="L13742" i="146"/>
  <c r="L13743" i="146"/>
  <c r="L13744" i="146"/>
  <c r="L13745" i="146"/>
  <c r="L13746" i="146"/>
  <c r="L13747" i="146"/>
  <c r="L13748" i="146"/>
  <c r="L13749" i="146"/>
  <c r="L13750" i="146"/>
  <c r="L13751" i="146"/>
  <c r="L13752" i="146"/>
  <c r="L13753" i="146"/>
  <c r="L13754" i="146"/>
  <c r="L13755" i="146"/>
  <c r="L13756" i="146"/>
  <c r="L13757" i="146"/>
  <c r="L13758" i="146"/>
  <c r="L13759" i="146"/>
  <c r="L13760" i="146"/>
  <c r="L13761" i="146"/>
  <c r="L13762" i="146"/>
  <c r="L13763" i="146"/>
  <c r="L13764" i="146"/>
  <c r="L13765" i="146"/>
  <c r="L13766" i="146"/>
  <c r="L13767" i="146"/>
  <c r="L13768" i="146"/>
  <c r="L13769" i="146"/>
  <c r="L13770" i="146"/>
  <c r="L13771" i="146"/>
  <c r="L13772" i="146"/>
  <c r="L13773" i="146"/>
  <c r="L13774" i="146"/>
  <c r="L13775" i="146"/>
  <c r="L13776" i="146"/>
  <c r="L13777" i="146"/>
  <c r="L13778" i="146"/>
  <c r="L13779" i="146"/>
  <c r="L13780" i="146"/>
  <c r="L13781" i="146"/>
  <c r="L13782" i="146"/>
  <c r="L13783" i="146"/>
  <c r="L13784" i="146"/>
  <c r="L13785" i="146"/>
  <c r="L13786" i="146"/>
  <c r="L13787" i="146"/>
  <c r="L13788" i="146"/>
  <c r="L13789" i="146"/>
  <c r="L13790" i="146"/>
  <c r="L13791" i="146"/>
  <c r="L13792" i="146"/>
  <c r="L13793" i="146"/>
  <c r="L13794" i="146"/>
  <c r="L13795" i="146"/>
  <c r="L13796" i="146"/>
  <c r="L13797" i="146"/>
  <c r="L13798" i="146"/>
  <c r="L13799" i="146"/>
  <c r="L13800" i="146"/>
  <c r="L13801" i="146"/>
  <c r="L13802" i="146"/>
  <c r="L13803" i="146"/>
  <c r="L13804" i="146"/>
  <c r="L13805" i="146"/>
  <c r="L13806" i="146"/>
  <c r="L13807" i="146"/>
  <c r="L13808" i="146"/>
  <c r="L13809" i="146"/>
  <c r="L13810" i="146"/>
  <c r="L13811" i="146"/>
  <c r="L13812" i="146"/>
  <c r="L13813" i="146"/>
  <c r="L13814" i="146"/>
  <c r="L13815" i="146"/>
  <c r="L13816" i="146"/>
  <c r="L13817" i="146"/>
  <c r="L13818" i="146"/>
  <c r="L13819" i="146"/>
  <c r="L13820" i="146"/>
  <c r="L13821" i="146"/>
  <c r="L13822" i="146"/>
  <c r="L13823" i="146"/>
  <c r="L13824" i="146"/>
  <c r="L13825" i="146"/>
  <c r="L13826" i="146"/>
  <c r="L13827" i="146"/>
  <c r="L13828" i="146"/>
  <c r="L13829" i="146"/>
  <c r="L13830" i="146"/>
  <c r="L13831" i="146"/>
  <c r="L13832" i="146"/>
  <c r="L13833" i="146"/>
  <c r="L13834" i="146"/>
  <c r="L13835" i="146"/>
  <c r="L13836" i="146"/>
  <c r="L13837" i="146"/>
  <c r="L13838" i="146"/>
  <c r="L13839" i="146"/>
  <c r="L13840" i="146"/>
  <c r="L13841" i="146"/>
  <c r="L13842" i="146"/>
  <c r="L13843" i="146"/>
  <c r="L13844" i="146"/>
  <c r="L13845" i="146"/>
  <c r="L13846" i="146"/>
  <c r="L13847" i="146"/>
  <c r="L13848" i="146"/>
  <c r="L13849" i="146"/>
  <c r="L13850" i="146"/>
  <c r="L13851" i="146"/>
  <c r="L13852" i="146"/>
  <c r="L13853" i="146"/>
  <c r="L13854" i="146"/>
  <c r="L13855" i="146"/>
  <c r="L13856" i="146"/>
  <c r="L13857" i="146"/>
  <c r="L13858" i="146"/>
  <c r="L13859" i="146"/>
  <c r="L13860" i="146"/>
  <c r="L13861" i="146"/>
  <c r="L13862" i="146"/>
  <c r="L13863" i="146"/>
  <c r="L13864" i="146"/>
  <c r="L13865" i="146"/>
  <c r="L13866" i="146"/>
  <c r="L13867" i="146"/>
  <c r="L13868" i="146"/>
  <c r="L13869" i="146"/>
  <c r="L13870" i="146"/>
  <c r="L13871" i="146"/>
  <c r="L13872" i="146"/>
  <c r="L13873" i="146"/>
  <c r="L13874" i="146"/>
  <c r="L13875" i="146"/>
  <c r="L13876" i="146"/>
  <c r="L13877" i="146"/>
  <c r="L13878" i="146"/>
  <c r="L13879" i="146"/>
  <c r="L13880" i="146"/>
  <c r="L13881" i="146"/>
  <c r="L13882" i="146"/>
  <c r="L13883" i="146"/>
  <c r="L13884" i="146"/>
  <c r="L13885" i="146"/>
  <c r="L13886" i="146"/>
  <c r="L13887" i="146"/>
  <c r="L13888" i="146"/>
  <c r="L13889" i="146"/>
  <c r="L13890" i="146"/>
  <c r="L13891" i="146"/>
  <c r="L13892" i="146"/>
  <c r="L13893" i="146"/>
  <c r="L13894" i="146"/>
  <c r="L13895" i="146"/>
  <c r="L13896" i="146"/>
  <c r="L13897" i="146"/>
  <c r="L13898" i="146"/>
  <c r="L13899" i="146"/>
  <c r="L13900" i="146"/>
  <c r="L13901" i="146"/>
  <c r="L13902" i="146"/>
  <c r="L13903" i="146"/>
  <c r="L13904" i="146"/>
  <c r="L13905" i="146"/>
  <c r="L13906" i="146"/>
  <c r="L13907" i="146"/>
  <c r="L13908" i="146"/>
  <c r="L13909" i="146"/>
  <c r="L13910" i="146"/>
  <c r="L13911" i="146"/>
  <c r="L13912" i="146"/>
  <c r="L13913" i="146"/>
  <c r="L13914" i="146"/>
  <c r="L13915" i="146"/>
  <c r="L13916" i="146"/>
  <c r="L13917" i="146"/>
  <c r="L13918" i="146"/>
  <c r="L13919" i="146"/>
  <c r="L13920" i="146"/>
  <c r="L13921" i="146"/>
  <c r="L13922" i="146"/>
  <c r="L13923" i="146"/>
  <c r="L13924" i="146"/>
  <c r="L13925" i="146"/>
  <c r="L13926" i="146"/>
  <c r="L13927" i="146"/>
  <c r="L13928" i="146"/>
  <c r="L13929" i="146"/>
  <c r="L13930" i="146"/>
  <c r="L13931" i="146"/>
  <c r="L13932" i="146"/>
  <c r="L13933" i="146"/>
  <c r="L13934" i="146"/>
  <c r="L13935" i="146"/>
  <c r="L13936" i="146"/>
  <c r="L13937" i="146"/>
  <c r="L13938" i="146"/>
  <c r="L13939" i="146"/>
  <c r="L13940" i="146"/>
  <c r="L13941" i="146"/>
  <c r="L13942" i="146"/>
  <c r="L13943" i="146"/>
  <c r="L13944" i="146"/>
  <c r="L13945" i="146"/>
  <c r="L13946" i="146"/>
  <c r="L13947" i="146"/>
  <c r="L13948" i="146"/>
  <c r="L13949" i="146"/>
  <c r="L13950" i="146"/>
  <c r="L13951" i="146"/>
  <c r="L13952" i="146"/>
  <c r="L13953" i="146"/>
  <c r="L13954" i="146"/>
  <c r="L13955" i="146"/>
  <c r="L13956" i="146"/>
  <c r="L13957" i="146"/>
  <c r="L13958" i="146"/>
  <c r="L13959" i="146"/>
  <c r="L13960" i="146"/>
  <c r="L13961" i="146"/>
  <c r="L13962" i="146"/>
  <c r="L13963" i="146"/>
  <c r="L13964" i="146"/>
  <c r="L13965" i="146"/>
  <c r="L13966" i="146"/>
  <c r="L13967" i="146"/>
  <c r="L13968" i="146"/>
  <c r="L13969" i="146"/>
  <c r="L13970" i="146"/>
  <c r="L13971" i="146"/>
  <c r="L13972" i="146"/>
  <c r="L13973" i="146"/>
  <c r="L13974" i="146"/>
  <c r="L13975" i="146"/>
  <c r="L13976" i="146"/>
  <c r="L13977" i="146"/>
  <c r="L13978" i="146"/>
  <c r="L13979" i="146"/>
  <c r="L13980" i="146"/>
  <c r="L13981" i="146"/>
  <c r="L13982" i="146"/>
  <c r="L13983" i="146"/>
  <c r="L13984" i="146"/>
  <c r="L13985" i="146"/>
  <c r="L13986" i="146"/>
  <c r="L13987" i="146"/>
  <c r="L13988" i="146"/>
  <c r="L13989" i="146"/>
  <c r="L13990" i="146"/>
  <c r="L13991" i="146"/>
  <c r="L13992" i="146"/>
  <c r="L13993" i="146"/>
  <c r="L13994" i="146"/>
  <c r="L13995" i="146"/>
  <c r="L13996" i="146"/>
  <c r="L13997" i="146"/>
  <c r="L13998" i="146"/>
  <c r="L13999" i="146"/>
  <c r="L14000" i="146"/>
  <c r="L14001" i="146"/>
  <c r="L14002" i="146"/>
  <c r="L14003" i="146"/>
  <c r="L14004" i="146"/>
  <c r="L14005" i="146"/>
  <c r="L14006" i="146"/>
  <c r="L14007" i="146"/>
  <c r="L14008" i="146"/>
  <c r="L14009" i="146"/>
  <c r="L14010" i="146"/>
  <c r="L14011" i="146"/>
  <c r="L14012" i="146"/>
  <c r="L14013" i="146"/>
  <c r="L14014" i="146"/>
  <c r="L14015" i="146"/>
  <c r="L14016" i="146"/>
  <c r="L14017" i="146"/>
  <c r="L14018" i="146"/>
  <c r="L14019" i="146"/>
  <c r="L14020" i="146"/>
  <c r="L14021" i="146"/>
  <c r="L14022" i="146"/>
  <c r="L14023" i="146"/>
  <c r="L14024" i="146"/>
  <c r="L14025" i="146"/>
  <c r="L14026" i="146"/>
  <c r="L14027" i="146"/>
  <c r="L14028" i="146"/>
  <c r="L14029" i="146"/>
  <c r="L14030" i="146"/>
  <c r="L14031" i="146"/>
  <c r="L14032" i="146"/>
  <c r="L14033" i="146"/>
  <c r="L14034" i="146"/>
  <c r="L14035" i="146"/>
  <c r="L14036" i="146"/>
  <c r="L14037" i="146"/>
  <c r="L14038" i="146"/>
  <c r="L14039" i="146"/>
  <c r="L14040" i="146"/>
  <c r="L14041" i="146"/>
  <c r="L14042" i="146"/>
  <c r="L14043" i="146"/>
  <c r="L14044" i="146"/>
  <c r="L14045" i="146"/>
  <c r="L14046" i="146"/>
  <c r="L14047" i="146"/>
  <c r="L14048" i="146"/>
  <c r="L14049" i="146"/>
  <c r="L14050" i="146"/>
  <c r="L14051" i="146"/>
  <c r="L14052" i="146"/>
  <c r="L14053" i="146"/>
  <c r="L14054" i="146"/>
  <c r="L14055" i="146"/>
  <c r="L14056" i="146"/>
  <c r="L14057" i="146"/>
  <c r="L14058" i="146"/>
  <c r="L14059" i="146"/>
  <c r="L14060" i="146"/>
  <c r="L14061" i="146"/>
  <c r="L14062" i="146"/>
  <c r="L14063" i="146"/>
  <c r="L14064" i="146"/>
  <c r="L14065" i="146"/>
  <c r="L14066" i="146"/>
  <c r="L14067" i="146"/>
  <c r="L14068" i="146"/>
  <c r="L14069" i="146"/>
  <c r="L14070" i="146"/>
  <c r="L14071" i="146"/>
  <c r="L14072" i="146"/>
  <c r="L14073" i="146"/>
  <c r="L14074" i="146"/>
  <c r="L14075" i="146"/>
  <c r="L14076" i="146"/>
  <c r="L14077" i="146"/>
  <c r="L14078" i="146"/>
  <c r="L14079" i="146"/>
  <c r="L14080" i="146"/>
  <c r="L14081" i="146"/>
  <c r="L14082" i="146"/>
  <c r="L14083" i="146"/>
  <c r="L14084" i="146"/>
  <c r="L14085" i="146"/>
  <c r="L14086" i="146"/>
  <c r="L14087" i="146"/>
  <c r="L14088" i="146"/>
  <c r="L14089" i="146"/>
  <c r="L14090" i="146"/>
  <c r="L14091" i="146"/>
  <c r="L14092" i="146"/>
  <c r="L14093" i="146"/>
  <c r="L14094" i="146"/>
  <c r="L14095" i="146"/>
  <c r="L14096" i="146"/>
  <c r="L14097" i="146"/>
  <c r="L14098" i="146"/>
  <c r="L14099" i="146"/>
  <c r="L14100" i="146"/>
  <c r="L14101" i="146"/>
  <c r="L14102" i="146"/>
  <c r="L14103" i="146"/>
  <c r="L14104" i="146"/>
  <c r="L14105" i="146"/>
  <c r="L14106" i="146"/>
  <c r="L14107" i="146"/>
  <c r="L14108" i="146"/>
  <c r="L14109" i="146"/>
  <c r="L14110" i="146"/>
  <c r="L14111" i="146"/>
  <c r="L14112" i="146"/>
  <c r="L14113" i="146"/>
  <c r="L14114" i="146"/>
  <c r="L14115" i="146"/>
  <c r="L14116" i="146"/>
  <c r="L14117" i="146"/>
  <c r="L14118" i="146"/>
  <c r="L14119" i="146"/>
  <c r="L14120" i="146"/>
  <c r="L14121" i="146"/>
  <c r="L14122" i="146"/>
  <c r="L14123" i="146"/>
  <c r="L14124" i="146"/>
  <c r="L14125" i="146"/>
  <c r="L14126" i="146"/>
  <c r="L14127" i="146"/>
  <c r="L14128" i="146"/>
  <c r="L14129" i="146"/>
  <c r="L14130" i="146"/>
  <c r="L14131" i="146"/>
  <c r="L14132" i="146"/>
  <c r="L14133" i="146"/>
  <c r="L14134" i="146"/>
  <c r="L14135" i="146"/>
  <c r="L14136" i="146"/>
  <c r="L14137" i="146"/>
  <c r="L14138" i="146"/>
  <c r="L14139" i="146"/>
  <c r="L14140" i="146"/>
  <c r="L14141" i="146"/>
  <c r="L14142" i="146"/>
  <c r="L14143" i="146"/>
  <c r="L14144" i="146"/>
  <c r="L14145" i="146"/>
  <c r="L14146" i="146"/>
  <c r="L14147" i="146"/>
  <c r="L14148" i="146"/>
  <c r="L14149" i="146"/>
  <c r="L14150" i="146"/>
  <c r="L14151" i="146"/>
  <c r="L14152" i="146"/>
  <c r="L14153" i="146"/>
  <c r="L14154" i="146"/>
  <c r="L14155" i="146"/>
  <c r="L14156" i="146"/>
  <c r="L14157" i="146"/>
  <c r="L14158" i="146"/>
  <c r="L14159" i="146"/>
  <c r="L14160" i="146"/>
  <c r="L14161" i="146"/>
  <c r="L14162" i="146"/>
  <c r="L14163" i="146"/>
  <c r="L14164" i="146"/>
  <c r="L14165" i="146"/>
  <c r="L14166" i="146"/>
  <c r="L14167" i="146"/>
  <c r="L14168" i="146"/>
  <c r="L14169" i="146"/>
  <c r="L14170" i="146"/>
  <c r="L14171" i="146"/>
  <c r="L14172" i="146"/>
  <c r="L14173" i="146"/>
  <c r="L14174" i="146"/>
  <c r="L14175" i="146"/>
  <c r="L14176" i="146"/>
  <c r="L14177" i="146"/>
  <c r="L14178" i="146"/>
  <c r="L14179" i="146"/>
  <c r="L14180" i="146"/>
  <c r="L14181" i="146"/>
  <c r="L14182" i="146"/>
  <c r="L14183" i="146"/>
  <c r="L14184" i="146"/>
  <c r="L14185" i="146"/>
  <c r="L14186" i="146"/>
  <c r="L14187" i="146"/>
  <c r="L14188" i="146"/>
  <c r="L14189" i="146"/>
  <c r="L14190" i="146"/>
  <c r="L14191" i="146"/>
  <c r="L14192" i="146"/>
  <c r="L14193" i="146"/>
  <c r="L14194" i="146"/>
  <c r="L14195" i="146"/>
  <c r="L14196" i="146"/>
  <c r="L14197" i="146"/>
  <c r="L14198" i="146"/>
  <c r="L14199" i="146"/>
  <c r="L14200" i="146"/>
  <c r="L14201" i="146"/>
  <c r="L14202" i="146"/>
  <c r="L14203" i="146"/>
  <c r="L14204" i="146"/>
  <c r="L14205" i="146"/>
  <c r="L14206" i="146"/>
  <c r="L14207" i="146"/>
  <c r="L14208" i="146"/>
  <c r="L14209" i="146"/>
  <c r="L14210" i="146"/>
  <c r="L14211" i="146"/>
  <c r="L14212" i="146"/>
  <c r="L14213" i="146"/>
  <c r="L14214" i="146"/>
  <c r="L14215" i="146"/>
  <c r="L14216" i="146"/>
  <c r="L14217" i="146"/>
  <c r="L14218" i="146"/>
  <c r="L14219" i="146"/>
  <c r="L14220" i="146"/>
  <c r="L14221" i="146"/>
  <c r="L14222" i="146"/>
  <c r="L14223" i="146"/>
  <c r="L14224" i="146"/>
  <c r="L14225" i="146"/>
  <c r="L14226" i="146"/>
  <c r="L14227" i="146"/>
  <c r="L14228" i="146"/>
  <c r="L14229" i="146"/>
  <c r="L14230" i="146"/>
  <c r="L14231" i="146"/>
  <c r="L14232" i="146"/>
  <c r="L14233" i="146"/>
  <c r="L14234" i="146"/>
  <c r="L14235" i="146"/>
  <c r="L14236" i="146"/>
  <c r="L14237" i="146"/>
  <c r="L14238" i="146"/>
  <c r="L14239" i="146"/>
  <c r="L14240" i="146"/>
  <c r="L14241" i="146"/>
  <c r="L14242" i="146"/>
  <c r="L14243" i="146"/>
  <c r="L14244" i="146"/>
  <c r="L14245" i="146"/>
  <c r="L14246" i="146"/>
  <c r="L14247" i="146"/>
  <c r="L14248" i="146"/>
  <c r="L14249" i="146"/>
  <c r="L14250" i="146"/>
  <c r="L14251" i="146"/>
  <c r="L14252" i="146"/>
  <c r="L14253" i="146"/>
  <c r="L14254" i="146"/>
  <c r="L14255" i="146"/>
  <c r="L14256" i="146"/>
  <c r="L14257" i="146"/>
  <c r="L14258" i="146"/>
  <c r="L14259" i="146"/>
  <c r="L14260" i="146"/>
  <c r="L14261" i="146"/>
  <c r="L14262" i="146"/>
  <c r="L14263" i="146"/>
  <c r="L14264" i="146"/>
  <c r="L14265" i="146"/>
  <c r="L14266" i="146"/>
  <c r="L14267" i="146"/>
  <c r="L14268" i="146"/>
  <c r="L14269" i="146"/>
  <c r="L14270" i="146"/>
  <c r="L14271" i="146"/>
  <c r="L14272" i="146"/>
  <c r="L14273" i="146"/>
  <c r="L14274" i="146"/>
  <c r="L14275" i="146"/>
  <c r="L14276" i="146"/>
  <c r="L14277" i="146"/>
  <c r="L14278" i="146"/>
  <c r="L14279" i="146"/>
  <c r="L14280" i="146"/>
  <c r="L14281" i="146"/>
  <c r="L14282" i="146"/>
  <c r="L14283" i="146"/>
  <c r="L14284" i="146"/>
  <c r="L14285" i="146"/>
  <c r="L14286" i="146"/>
  <c r="L14287" i="146"/>
  <c r="L14288" i="146"/>
  <c r="L14289" i="146"/>
  <c r="L14290" i="146"/>
  <c r="L14291" i="146"/>
  <c r="L14292" i="146"/>
  <c r="L14293" i="146"/>
  <c r="L14294" i="146"/>
  <c r="L14295" i="146"/>
  <c r="L14296" i="146"/>
  <c r="L14297" i="146"/>
  <c r="L14298" i="146"/>
  <c r="L14299" i="146"/>
  <c r="L14300" i="146"/>
  <c r="L14301" i="146"/>
  <c r="L14302" i="146"/>
  <c r="L14303" i="146"/>
  <c r="L14304" i="146"/>
  <c r="L14305" i="146"/>
  <c r="L14306" i="146"/>
  <c r="L14307" i="146"/>
  <c r="L14308" i="146"/>
  <c r="L14309" i="146"/>
  <c r="L14310" i="146"/>
  <c r="L14311" i="146"/>
  <c r="L14312" i="146"/>
  <c r="L14313" i="146"/>
  <c r="L14314" i="146"/>
  <c r="L14315" i="146"/>
  <c r="L14316" i="146"/>
  <c r="L14317" i="146"/>
  <c r="L14318" i="146"/>
  <c r="L14319" i="146"/>
  <c r="L14320" i="146"/>
  <c r="L14321" i="146"/>
  <c r="L14322" i="146"/>
  <c r="L14323" i="146"/>
  <c r="L14324" i="146"/>
  <c r="L14325" i="146"/>
  <c r="L14326" i="146"/>
  <c r="L14327" i="146"/>
  <c r="L14328" i="146"/>
  <c r="L14329" i="146"/>
  <c r="L14330" i="146"/>
  <c r="L14331" i="146"/>
  <c r="L14332" i="146"/>
  <c r="L14333" i="146"/>
  <c r="L14334" i="146"/>
  <c r="L14335" i="146"/>
  <c r="L14336" i="146"/>
  <c r="L14337" i="146"/>
  <c r="L14338" i="146"/>
  <c r="L14339" i="146"/>
  <c r="L14340" i="146"/>
  <c r="L14341" i="146"/>
  <c r="L14342" i="146"/>
  <c r="L14343" i="146"/>
  <c r="L14344" i="146"/>
  <c r="L14345" i="146"/>
  <c r="L14346" i="146"/>
  <c r="L14347" i="146"/>
  <c r="L14348" i="146"/>
  <c r="L14349" i="146"/>
  <c r="L14350" i="146"/>
  <c r="L14351" i="146"/>
  <c r="L14352" i="146"/>
  <c r="L14353" i="146"/>
  <c r="L14354" i="146"/>
  <c r="L14355" i="146"/>
  <c r="L14356" i="146"/>
  <c r="L14357" i="146"/>
  <c r="L14358" i="146"/>
  <c r="L14359" i="146"/>
  <c r="L14360" i="146"/>
  <c r="L14361" i="146"/>
  <c r="L14362" i="146"/>
  <c r="L14363" i="146"/>
  <c r="L14364" i="146"/>
  <c r="L14365" i="146"/>
  <c r="L14366" i="146"/>
  <c r="L14367" i="146"/>
  <c r="L14368" i="146"/>
  <c r="L14369" i="146"/>
  <c r="L14370" i="146"/>
  <c r="L14371" i="146"/>
  <c r="L14372" i="146"/>
  <c r="L14373" i="146"/>
  <c r="L14374" i="146"/>
  <c r="L14375" i="146"/>
  <c r="L14376" i="146"/>
  <c r="L14377" i="146"/>
  <c r="L14378" i="146"/>
  <c r="L14379" i="146"/>
  <c r="L14380" i="146"/>
  <c r="L14381" i="146"/>
  <c r="L14382" i="146"/>
  <c r="L14383" i="146"/>
  <c r="L14384" i="146"/>
  <c r="L14385" i="146"/>
  <c r="L14386" i="146"/>
  <c r="L14387" i="146"/>
  <c r="L14388" i="146"/>
  <c r="L14389" i="146"/>
  <c r="L14390" i="146"/>
  <c r="L14391" i="146"/>
  <c r="L14392" i="146"/>
  <c r="L14393" i="146"/>
  <c r="L14394" i="146"/>
  <c r="L14395" i="146"/>
  <c r="L14396" i="146"/>
  <c r="L14397" i="146"/>
  <c r="L14398" i="146"/>
  <c r="L14399" i="146"/>
  <c r="L14400" i="146"/>
  <c r="L14401" i="146"/>
  <c r="L14402" i="146"/>
  <c r="L14403" i="146"/>
  <c r="L14404" i="146"/>
  <c r="L14405" i="146"/>
  <c r="L14406" i="146"/>
  <c r="L14407" i="146"/>
  <c r="L14408" i="146"/>
  <c r="L14409" i="146"/>
  <c r="L14410" i="146"/>
  <c r="L14411" i="146"/>
  <c r="L14412" i="146"/>
  <c r="L14413" i="146"/>
  <c r="L14414" i="146"/>
  <c r="L14415" i="146"/>
  <c r="L14416" i="146"/>
  <c r="L14417" i="146"/>
  <c r="L14418" i="146"/>
  <c r="L14419" i="146"/>
  <c r="L14420" i="146"/>
  <c r="L14421" i="146"/>
  <c r="L14422" i="146"/>
  <c r="L14423" i="146"/>
  <c r="L14424" i="146"/>
  <c r="L14425" i="146"/>
  <c r="L14426" i="146"/>
  <c r="L14427" i="146"/>
  <c r="L14428" i="146"/>
  <c r="L14429" i="146"/>
  <c r="L14430" i="146"/>
  <c r="L14431" i="146"/>
  <c r="L14432" i="146"/>
  <c r="L14433" i="146"/>
  <c r="L14434" i="146"/>
  <c r="L14435" i="146"/>
  <c r="L14436" i="146"/>
  <c r="L14437" i="146"/>
  <c r="L14438" i="146"/>
  <c r="L14439" i="146"/>
  <c r="L14440" i="146"/>
  <c r="L14441" i="146"/>
  <c r="L14442" i="146"/>
  <c r="L14443" i="146"/>
  <c r="L14444" i="146"/>
  <c r="L14445" i="146"/>
  <c r="L14446" i="146"/>
  <c r="L14447" i="146"/>
  <c r="L14448" i="146"/>
  <c r="L14449" i="146"/>
  <c r="L14450" i="146"/>
  <c r="L14451" i="146"/>
  <c r="L14452" i="146"/>
  <c r="L14453" i="146"/>
  <c r="L14454" i="146"/>
  <c r="L14455" i="146"/>
  <c r="L14456" i="146"/>
  <c r="L14457" i="146"/>
  <c r="L14458" i="146"/>
  <c r="L14459" i="146"/>
  <c r="L14460" i="146"/>
  <c r="L14461" i="146"/>
  <c r="L14462" i="146"/>
  <c r="L14463" i="146"/>
  <c r="L14464" i="146"/>
  <c r="L14465" i="146"/>
  <c r="L14466" i="146"/>
  <c r="L14467" i="146"/>
  <c r="L14468" i="146"/>
  <c r="L14469" i="146"/>
  <c r="L14470" i="146"/>
  <c r="L14471" i="146"/>
  <c r="L14472" i="146"/>
  <c r="L14473" i="146"/>
  <c r="L14474" i="146"/>
  <c r="L14475" i="146"/>
  <c r="L14476" i="146"/>
  <c r="L14477" i="146"/>
  <c r="L14478" i="146"/>
  <c r="L14479" i="146"/>
  <c r="L14480" i="146"/>
  <c r="L14481" i="146"/>
  <c r="L14482" i="146"/>
  <c r="L14483" i="146"/>
  <c r="L14484" i="146"/>
  <c r="L14485" i="146"/>
  <c r="L14486" i="146"/>
  <c r="L14487" i="146"/>
  <c r="L14488" i="146"/>
  <c r="L14489" i="146"/>
  <c r="L14490" i="146"/>
  <c r="L14491" i="146"/>
  <c r="L14492" i="146"/>
  <c r="L14493" i="146"/>
  <c r="L14494" i="146"/>
  <c r="L14495" i="146"/>
  <c r="L14496" i="146"/>
  <c r="L14497" i="146"/>
  <c r="L14498" i="146"/>
  <c r="L14499" i="146"/>
  <c r="L14500" i="146"/>
  <c r="L14501" i="146"/>
  <c r="L14502" i="146"/>
  <c r="L14503" i="146"/>
  <c r="L14504" i="146"/>
  <c r="L14505" i="146"/>
  <c r="L14506" i="146"/>
  <c r="L14507" i="146"/>
  <c r="L14508" i="146"/>
  <c r="L14509" i="146"/>
  <c r="L14510" i="146"/>
  <c r="L14511" i="146"/>
  <c r="L14512" i="146"/>
  <c r="L14513" i="146"/>
  <c r="L14514" i="146"/>
  <c r="L14515" i="146"/>
  <c r="L14516" i="146"/>
  <c r="L14517" i="146"/>
  <c r="L14518" i="146"/>
  <c r="L14519" i="146"/>
  <c r="L14520" i="146"/>
  <c r="L14521" i="146"/>
  <c r="L14522" i="146"/>
  <c r="L14523" i="146"/>
  <c r="L14524" i="146"/>
  <c r="L14525" i="146"/>
  <c r="L14526" i="146"/>
  <c r="L14527" i="146"/>
  <c r="L14528" i="146"/>
  <c r="L14529" i="146"/>
  <c r="L14530" i="146"/>
  <c r="L14531" i="146"/>
  <c r="L14532" i="146"/>
  <c r="L14533" i="146"/>
  <c r="L14534" i="146"/>
  <c r="L14535" i="146"/>
  <c r="L14536" i="146"/>
  <c r="L14537" i="146"/>
  <c r="L14538" i="146"/>
  <c r="L14539" i="146"/>
  <c r="L14540" i="146"/>
  <c r="L14541" i="146"/>
  <c r="L14542" i="146"/>
  <c r="L14543" i="146"/>
  <c r="L14544" i="146"/>
  <c r="L14545" i="146"/>
  <c r="L14546" i="146"/>
  <c r="L14547" i="146"/>
  <c r="L14548" i="146"/>
  <c r="L14549" i="146"/>
  <c r="L14550" i="146"/>
  <c r="L14551" i="146"/>
  <c r="L14552" i="146"/>
  <c r="L14553" i="146"/>
  <c r="L14554" i="146"/>
  <c r="L14555" i="146"/>
  <c r="L14556" i="146"/>
  <c r="L14557" i="146"/>
  <c r="L14558" i="146"/>
  <c r="L14559" i="146"/>
  <c r="L14560" i="146"/>
  <c r="L14561" i="146"/>
  <c r="L14562" i="146"/>
  <c r="L14563" i="146"/>
  <c r="L14564" i="146"/>
  <c r="L14565" i="146"/>
  <c r="L14566" i="146"/>
  <c r="L14567" i="146"/>
  <c r="L14568" i="146"/>
  <c r="L14569" i="146"/>
  <c r="L14570" i="146"/>
  <c r="L14571" i="146"/>
  <c r="L14572" i="146"/>
  <c r="L14573" i="146"/>
  <c r="L14574" i="146"/>
  <c r="L14575" i="146"/>
  <c r="L14576" i="146"/>
  <c r="L14577" i="146"/>
  <c r="L14578" i="146"/>
  <c r="L14579" i="146"/>
  <c r="L14580" i="146"/>
  <c r="L14581" i="146"/>
  <c r="L14582" i="146"/>
  <c r="L14583" i="146"/>
  <c r="L14584" i="146"/>
  <c r="L14585" i="146"/>
  <c r="L14586" i="146"/>
  <c r="L14587" i="146"/>
  <c r="L14588" i="146"/>
  <c r="L14589" i="146"/>
  <c r="L14590" i="146"/>
  <c r="L14591" i="146"/>
  <c r="L14592" i="146"/>
  <c r="L14593" i="146"/>
  <c r="L14594" i="146"/>
  <c r="L14595" i="146"/>
  <c r="L14596" i="146"/>
  <c r="L14597" i="146"/>
  <c r="L14598" i="146"/>
  <c r="L14599" i="146"/>
  <c r="L14600" i="146"/>
  <c r="L14601" i="146"/>
  <c r="L14602" i="146"/>
  <c r="L14603" i="146"/>
  <c r="L14604" i="146"/>
  <c r="L14605" i="146"/>
  <c r="L14606" i="146"/>
  <c r="L14607" i="146"/>
  <c r="L14608" i="146"/>
  <c r="L14609" i="146"/>
  <c r="L14610" i="146"/>
  <c r="L14611" i="146"/>
  <c r="L14612" i="146"/>
  <c r="L14613" i="146"/>
  <c r="L14614" i="146"/>
  <c r="L14615" i="146"/>
  <c r="L14616" i="146"/>
  <c r="L14617" i="146"/>
  <c r="L14618" i="146"/>
  <c r="L14619" i="146"/>
  <c r="L14620" i="146"/>
  <c r="L14621" i="146"/>
  <c r="L14622" i="146"/>
  <c r="L14623" i="146"/>
  <c r="L14624" i="146"/>
  <c r="L14625" i="146"/>
  <c r="L14626" i="146"/>
  <c r="L14627" i="146"/>
  <c r="L14628" i="146"/>
  <c r="L14629" i="146"/>
  <c r="L14630" i="146"/>
  <c r="L14631" i="146"/>
  <c r="L14632" i="146"/>
  <c r="L14633" i="146"/>
  <c r="L14634" i="146"/>
  <c r="L14635" i="146"/>
  <c r="L14636" i="146"/>
  <c r="L14637" i="146"/>
  <c r="L14638" i="146"/>
  <c r="L14639" i="146"/>
  <c r="L14640" i="146"/>
  <c r="L14641" i="146"/>
  <c r="L14642" i="146"/>
  <c r="L14643" i="146"/>
  <c r="L14644" i="146"/>
  <c r="L14645" i="146"/>
  <c r="L14646" i="146"/>
  <c r="L14647" i="146"/>
  <c r="L14648" i="146"/>
  <c r="L14649" i="146"/>
  <c r="L14650" i="146"/>
  <c r="L14651" i="146"/>
  <c r="L14652" i="146"/>
  <c r="L14653" i="146"/>
  <c r="L14654" i="146"/>
  <c r="L14655" i="146"/>
  <c r="L14656" i="146"/>
  <c r="L14657" i="146"/>
  <c r="L14658" i="146"/>
  <c r="L14659" i="146"/>
  <c r="L14660" i="146"/>
  <c r="L14661" i="146"/>
  <c r="L14662" i="146"/>
  <c r="L14663" i="146"/>
  <c r="L14664" i="146"/>
  <c r="L14665" i="146"/>
  <c r="L14666" i="146"/>
  <c r="L14667" i="146"/>
  <c r="L14668" i="146"/>
  <c r="L14669" i="146"/>
  <c r="L14670" i="146"/>
  <c r="L14671" i="146"/>
  <c r="L14672" i="146"/>
  <c r="L14673" i="146"/>
  <c r="L14674" i="146"/>
  <c r="L14675" i="146"/>
  <c r="L14676" i="146"/>
  <c r="L14677" i="146"/>
  <c r="L14678" i="146"/>
  <c r="L14679" i="146"/>
  <c r="L14680" i="146"/>
  <c r="L14681" i="146"/>
  <c r="L14682" i="146"/>
  <c r="L14683" i="146"/>
  <c r="L14684" i="146"/>
  <c r="L14685" i="146"/>
  <c r="L14686" i="146"/>
  <c r="L14687" i="146"/>
  <c r="L14688" i="146"/>
  <c r="L14689" i="146"/>
  <c r="L14690" i="146"/>
  <c r="L14691" i="146"/>
  <c r="L14692" i="146"/>
  <c r="L14693" i="146"/>
  <c r="L14694" i="146"/>
  <c r="L14695" i="146"/>
  <c r="L14696" i="146"/>
  <c r="L14697" i="146"/>
  <c r="L14698" i="146"/>
  <c r="L14699" i="146"/>
  <c r="L14700" i="146"/>
  <c r="L14701" i="146"/>
  <c r="L14702" i="146"/>
  <c r="L14703" i="146"/>
  <c r="L14704" i="146"/>
  <c r="L14705" i="146"/>
  <c r="L14706" i="146"/>
  <c r="L14707" i="146"/>
  <c r="L14708" i="146"/>
  <c r="L14709" i="146"/>
  <c r="L14710" i="146"/>
  <c r="L14711" i="146"/>
  <c r="L14712" i="146"/>
  <c r="L14713" i="146"/>
  <c r="L14714" i="146"/>
  <c r="L14715" i="146"/>
  <c r="L14716" i="146"/>
  <c r="L14717" i="146"/>
  <c r="L14718" i="146"/>
  <c r="L14719" i="146"/>
  <c r="L14720" i="146"/>
  <c r="L14721" i="146"/>
  <c r="L14722" i="146"/>
  <c r="L14723" i="146"/>
  <c r="L14724" i="146"/>
  <c r="L14725" i="146"/>
  <c r="L14726" i="146"/>
  <c r="L14727" i="146"/>
  <c r="L14728" i="146"/>
  <c r="L14729" i="146"/>
  <c r="L14730" i="146"/>
  <c r="L14731" i="146"/>
  <c r="L14732" i="146"/>
  <c r="L14733" i="146"/>
  <c r="L14734" i="146"/>
  <c r="L14735" i="146"/>
  <c r="L14736" i="146"/>
  <c r="L14737" i="146"/>
  <c r="L14738" i="146"/>
  <c r="L14739" i="146"/>
  <c r="L14740" i="146"/>
  <c r="L14741" i="146"/>
  <c r="L14742" i="146"/>
  <c r="L14743" i="146"/>
  <c r="L14744" i="146"/>
  <c r="L14745" i="146"/>
  <c r="L14746" i="146"/>
  <c r="L14747" i="146"/>
  <c r="L14748" i="146"/>
  <c r="L14749" i="146"/>
  <c r="L14750" i="146"/>
  <c r="L14751" i="146"/>
  <c r="L14752" i="146"/>
  <c r="L14753" i="146"/>
  <c r="L14754" i="146"/>
  <c r="L14755" i="146"/>
  <c r="L14756" i="146"/>
  <c r="L14757" i="146"/>
  <c r="L14758" i="146"/>
  <c r="L14759" i="146"/>
  <c r="L14760" i="146"/>
  <c r="L14761" i="146"/>
  <c r="L14762" i="146"/>
  <c r="L14763" i="146"/>
  <c r="L14764" i="146"/>
  <c r="L14765" i="146"/>
  <c r="L14766" i="146"/>
  <c r="L14767" i="146"/>
  <c r="L14768" i="146"/>
  <c r="L14769" i="146"/>
  <c r="L14770" i="146"/>
  <c r="L14771" i="146"/>
  <c r="L14772" i="146"/>
  <c r="L14773" i="146"/>
  <c r="L14774" i="146"/>
  <c r="L14775" i="146"/>
  <c r="L14776" i="146"/>
  <c r="L14777" i="146"/>
  <c r="L14778" i="146"/>
  <c r="L14779" i="146"/>
  <c r="L14780" i="146"/>
  <c r="L14781" i="146"/>
  <c r="L14782" i="146"/>
  <c r="L14783" i="146"/>
  <c r="L14784" i="146"/>
  <c r="L14785" i="146"/>
  <c r="L14786" i="146"/>
  <c r="L14787" i="146"/>
  <c r="L14788" i="146"/>
  <c r="L14789" i="146"/>
  <c r="L14790" i="146"/>
  <c r="L14791" i="146"/>
  <c r="L14792" i="146"/>
  <c r="L14793" i="146"/>
  <c r="L14794" i="146"/>
  <c r="L14795" i="146"/>
  <c r="L14796" i="146"/>
  <c r="L14797" i="146"/>
  <c r="L14798" i="146"/>
  <c r="L14799" i="146"/>
  <c r="L14800" i="146"/>
  <c r="L14801" i="146"/>
  <c r="L14802" i="146"/>
  <c r="L14803" i="146"/>
  <c r="L14804" i="146"/>
  <c r="L14805" i="146"/>
  <c r="L14806" i="146"/>
  <c r="L14807" i="146"/>
  <c r="L14808" i="146"/>
  <c r="L14809" i="146"/>
  <c r="L14810" i="146"/>
  <c r="L14811" i="146"/>
  <c r="L14812" i="146"/>
  <c r="L14813" i="146"/>
  <c r="L14814" i="146"/>
  <c r="L14815" i="146"/>
  <c r="L14816" i="146"/>
  <c r="L14817" i="146"/>
  <c r="L14818" i="146"/>
  <c r="L14819" i="146"/>
  <c r="L14820" i="146"/>
  <c r="L14821" i="146"/>
  <c r="L14822" i="146"/>
  <c r="L14823" i="146"/>
  <c r="L14824" i="146"/>
  <c r="L14825" i="146"/>
  <c r="L14826" i="146"/>
  <c r="L14827" i="146"/>
  <c r="L14828" i="146"/>
  <c r="L14829" i="146"/>
  <c r="L14830" i="146"/>
  <c r="L14831" i="146"/>
  <c r="L14832" i="146"/>
  <c r="L14833" i="146"/>
  <c r="L14834" i="146"/>
  <c r="L14835" i="146"/>
  <c r="L14836" i="146"/>
  <c r="L14837" i="146"/>
  <c r="L14838" i="146"/>
  <c r="L14839" i="146"/>
  <c r="L14840" i="146"/>
  <c r="L14841" i="146"/>
  <c r="L14842" i="146"/>
  <c r="L14843" i="146"/>
  <c r="L14844" i="146"/>
  <c r="L14845" i="146"/>
  <c r="L14846" i="146"/>
  <c r="L14847" i="146"/>
  <c r="L14848" i="146"/>
  <c r="L14849" i="146"/>
  <c r="L14850" i="146"/>
  <c r="L14851" i="146"/>
  <c r="L14852" i="146"/>
  <c r="L14853" i="146"/>
  <c r="L14854" i="146"/>
  <c r="L14855" i="146"/>
  <c r="L14856" i="146"/>
  <c r="L14857" i="146"/>
  <c r="L14858" i="146"/>
  <c r="L14859" i="146"/>
  <c r="L14860" i="146"/>
  <c r="L14861" i="146"/>
  <c r="L14862" i="146"/>
  <c r="L14863" i="146"/>
  <c r="L14864" i="146"/>
  <c r="L14865" i="146"/>
  <c r="L14866" i="146"/>
  <c r="L14867" i="146"/>
  <c r="L14868" i="146"/>
  <c r="L14869" i="146"/>
  <c r="L14870" i="146"/>
  <c r="L14871" i="146"/>
  <c r="L14872" i="146"/>
  <c r="L14873" i="146"/>
  <c r="L14874" i="146"/>
  <c r="L14875" i="146"/>
  <c r="L14876" i="146"/>
  <c r="L14877" i="146"/>
  <c r="L14878" i="146"/>
  <c r="L14879" i="146"/>
  <c r="L14880" i="146"/>
  <c r="L14881" i="146"/>
  <c r="L14882" i="146"/>
  <c r="L14883" i="146"/>
  <c r="L14884" i="146"/>
  <c r="L14885" i="146"/>
  <c r="L14886" i="146"/>
  <c r="L14887" i="146"/>
  <c r="L14888" i="146"/>
  <c r="L14889" i="146"/>
  <c r="L14890" i="146"/>
  <c r="L14891" i="146"/>
  <c r="L14892" i="146"/>
  <c r="L14893" i="146"/>
  <c r="L14894" i="146"/>
  <c r="L14895" i="146"/>
  <c r="L14896" i="146"/>
  <c r="L14897" i="146"/>
  <c r="L14898" i="146"/>
  <c r="L14899" i="146"/>
  <c r="L14900" i="146"/>
  <c r="L14901" i="146"/>
  <c r="L14902" i="146"/>
  <c r="L14903" i="146"/>
  <c r="L14904" i="146"/>
  <c r="L14905" i="146"/>
  <c r="L14906" i="146"/>
  <c r="L14907" i="146"/>
  <c r="L14908" i="146"/>
  <c r="L14909" i="146"/>
  <c r="L14910" i="146"/>
  <c r="L14911" i="146"/>
  <c r="L14912" i="146"/>
  <c r="L14913" i="146"/>
  <c r="L14914" i="146"/>
  <c r="L14915" i="146"/>
  <c r="L14916" i="146"/>
  <c r="L14917" i="146"/>
  <c r="L14918" i="146"/>
  <c r="L14919" i="146"/>
  <c r="L14920" i="146"/>
  <c r="L14921" i="146"/>
  <c r="L14922" i="146"/>
  <c r="L14923" i="146"/>
  <c r="L14924" i="146"/>
  <c r="L14925" i="146"/>
  <c r="L14926" i="146"/>
  <c r="L14927" i="146"/>
  <c r="L14928" i="146"/>
  <c r="L14929" i="146"/>
  <c r="L14930" i="146"/>
  <c r="L14931" i="146"/>
  <c r="L14932" i="146"/>
  <c r="L14933" i="146"/>
  <c r="L14934" i="146"/>
  <c r="L14935" i="146"/>
  <c r="L14936" i="146"/>
  <c r="L14937" i="146"/>
  <c r="L14938" i="146"/>
  <c r="L14939" i="146"/>
  <c r="L14940" i="146"/>
  <c r="L14941" i="146"/>
  <c r="L14942" i="146"/>
  <c r="L14943" i="146"/>
  <c r="L14944" i="146"/>
  <c r="L14945" i="146"/>
  <c r="L14946" i="146"/>
  <c r="L14947" i="146"/>
  <c r="L14948" i="146"/>
  <c r="L14949" i="146"/>
  <c r="L14950" i="146"/>
  <c r="L14951" i="146"/>
  <c r="L14952" i="146"/>
  <c r="L14953" i="146"/>
  <c r="L14954" i="146"/>
  <c r="L14955" i="146"/>
  <c r="L14956" i="146"/>
  <c r="L14957" i="146"/>
  <c r="L14958" i="146"/>
  <c r="L14959" i="146"/>
  <c r="L14960" i="146"/>
  <c r="L14961" i="146"/>
  <c r="L14962" i="146"/>
  <c r="L14963" i="146"/>
  <c r="L14964" i="146"/>
  <c r="L14965" i="146"/>
  <c r="L14966" i="146"/>
  <c r="L14967" i="146"/>
  <c r="L14968" i="146"/>
  <c r="L14969" i="146"/>
  <c r="L14970" i="146"/>
  <c r="L14971" i="146"/>
  <c r="L14972" i="146"/>
  <c r="L14973" i="146"/>
  <c r="L14974" i="146"/>
  <c r="L14975" i="146"/>
  <c r="L14976" i="146"/>
  <c r="L14977" i="146"/>
  <c r="L14978" i="146"/>
  <c r="L14979" i="146"/>
  <c r="L14980" i="146"/>
  <c r="L14981" i="146"/>
  <c r="L14982" i="146"/>
  <c r="L14983" i="146"/>
  <c r="L14984" i="146"/>
  <c r="L14985" i="146"/>
  <c r="L14986" i="146"/>
  <c r="L14987" i="146"/>
  <c r="L14988" i="146"/>
  <c r="L14989" i="146"/>
  <c r="L14990" i="146"/>
  <c r="L14991" i="146"/>
  <c r="L14992" i="146"/>
  <c r="L14993" i="146"/>
  <c r="L14994" i="146"/>
  <c r="L14995" i="146"/>
  <c r="L14996" i="146"/>
  <c r="L14997" i="146"/>
  <c r="L14998" i="146"/>
  <c r="L14999" i="146"/>
  <c r="L15000" i="146"/>
  <c r="L15001" i="146"/>
  <c r="L15002" i="146"/>
  <c r="L15003" i="146"/>
  <c r="L15004" i="146"/>
  <c r="L15005" i="146"/>
  <c r="L15006" i="146"/>
  <c r="L15007" i="146"/>
  <c r="L15008" i="146"/>
  <c r="L15009" i="146"/>
  <c r="L15010" i="146"/>
  <c r="L15011" i="146"/>
  <c r="L15012" i="146"/>
  <c r="L15013" i="146"/>
  <c r="L15014" i="146"/>
  <c r="L15015" i="146"/>
  <c r="L15016" i="146"/>
  <c r="L15017" i="146"/>
  <c r="L15018" i="146"/>
  <c r="L15019" i="146"/>
  <c r="L15020" i="146"/>
  <c r="L15021" i="146"/>
  <c r="L15022" i="146"/>
  <c r="L15023" i="146"/>
  <c r="L15024" i="146"/>
  <c r="L15025" i="146"/>
  <c r="L15026" i="146"/>
  <c r="L15027" i="146"/>
  <c r="L15028" i="146"/>
  <c r="L15029" i="146"/>
  <c r="L15030" i="146"/>
  <c r="L15031" i="146"/>
  <c r="L15032" i="146"/>
  <c r="L15033" i="146"/>
  <c r="L15034" i="146"/>
  <c r="L15035" i="146"/>
  <c r="L15036" i="146"/>
  <c r="L15037" i="146"/>
  <c r="L15038" i="146"/>
  <c r="L15039" i="146"/>
  <c r="L15040" i="146"/>
  <c r="L15041" i="146"/>
  <c r="L15042" i="146"/>
  <c r="L15043" i="146"/>
  <c r="L15044" i="146"/>
  <c r="L15045" i="146"/>
  <c r="L15046" i="146"/>
  <c r="L15047" i="146"/>
  <c r="L15048" i="146"/>
  <c r="L15049" i="146"/>
  <c r="L15050" i="146"/>
  <c r="L15051" i="146"/>
  <c r="L15052" i="146"/>
  <c r="L15053" i="146"/>
  <c r="L15054" i="146"/>
  <c r="L15055" i="146"/>
  <c r="L15056" i="146"/>
  <c r="L15057" i="146"/>
  <c r="L15058" i="146"/>
  <c r="L15059" i="146"/>
  <c r="L15060" i="146"/>
  <c r="L15061" i="146"/>
  <c r="L15062" i="146"/>
  <c r="L15063" i="146"/>
  <c r="L15064" i="146"/>
  <c r="L15065" i="146"/>
  <c r="L15066" i="146"/>
  <c r="L15067" i="146"/>
  <c r="L15068" i="146"/>
  <c r="L15069" i="146"/>
  <c r="L15070" i="146"/>
  <c r="L15071" i="146"/>
  <c r="L15072" i="146"/>
  <c r="L15073" i="146"/>
  <c r="L15074" i="146"/>
  <c r="L15075" i="146"/>
  <c r="L15076" i="146"/>
  <c r="L15077" i="146"/>
  <c r="L15078" i="146"/>
  <c r="L15079" i="146"/>
  <c r="L15080" i="146"/>
  <c r="L15081" i="146"/>
  <c r="L15082" i="146"/>
  <c r="L15083" i="146"/>
  <c r="L15084" i="146"/>
  <c r="L15085" i="146"/>
  <c r="L15086" i="146"/>
  <c r="L15087" i="146"/>
  <c r="L15088" i="146"/>
  <c r="L15089" i="146"/>
  <c r="L15090" i="146"/>
  <c r="L15091" i="146"/>
  <c r="L15092" i="146"/>
  <c r="L15093" i="146"/>
  <c r="L15094" i="146"/>
  <c r="L15095" i="146"/>
  <c r="L15096" i="146"/>
  <c r="L15097" i="146"/>
  <c r="L15098" i="146"/>
  <c r="L15099" i="146"/>
  <c r="L15100" i="146"/>
  <c r="L15101" i="146"/>
  <c r="L15102" i="146"/>
  <c r="L15103" i="146"/>
  <c r="L15104" i="146"/>
  <c r="L15105" i="146"/>
  <c r="L15106" i="146"/>
  <c r="L15107" i="146"/>
  <c r="L15108" i="146"/>
  <c r="L15109" i="146"/>
  <c r="L15110" i="146"/>
  <c r="L15111" i="146"/>
  <c r="L15112" i="146"/>
  <c r="L15113" i="146"/>
  <c r="L15114" i="146"/>
  <c r="L15115" i="146"/>
  <c r="L15116" i="146"/>
  <c r="L15117" i="146"/>
  <c r="L15118" i="146"/>
  <c r="L15119" i="146"/>
  <c r="L15120" i="146"/>
  <c r="L15121" i="146"/>
  <c r="L15122" i="146"/>
  <c r="L15123" i="146"/>
  <c r="L15124" i="146"/>
  <c r="L15125" i="146"/>
  <c r="L15126" i="146"/>
  <c r="L15127" i="146"/>
  <c r="L15128" i="146"/>
  <c r="L15129" i="146"/>
  <c r="L15130" i="146"/>
  <c r="L15131" i="146"/>
  <c r="L15132" i="146"/>
  <c r="L15133" i="146"/>
  <c r="L15134" i="146"/>
  <c r="L15135" i="146"/>
  <c r="L15136" i="146"/>
  <c r="L15137" i="146"/>
  <c r="L15138" i="146"/>
  <c r="L15139" i="146"/>
  <c r="L15140" i="146"/>
  <c r="L15141" i="146"/>
  <c r="L15142" i="146"/>
  <c r="L15143" i="146"/>
  <c r="L15144" i="146"/>
  <c r="L15145" i="146"/>
  <c r="L15146" i="146"/>
  <c r="L15147" i="146"/>
  <c r="L15148" i="146"/>
  <c r="L15149" i="146"/>
  <c r="L15150" i="146"/>
  <c r="L15151" i="146"/>
  <c r="L15152" i="146"/>
  <c r="L15153" i="146"/>
  <c r="L15154" i="146"/>
  <c r="L15155" i="146"/>
  <c r="L15156" i="146"/>
  <c r="L15157" i="146"/>
  <c r="L15158" i="146"/>
  <c r="L15159" i="146"/>
  <c r="L15160" i="146"/>
  <c r="L15161" i="146"/>
  <c r="L15162" i="146"/>
  <c r="L15163" i="146"/>
  <c r="L15164" i="146"/>
  <c r="L15165" i="146"/>
  <c r="L15166" i="146"/>
  <c r="L15167" i="146"/>
  <c r="L15168" i="146"/>
  <c r="L15169" i="146"/>
  <c r="L15170" i="146"/>
  <c r="L15171" i="146"/>
  <c r="L15172" i="146"/>
  <c r="L15173" i="146"/>
  <c r="L15174" i="146"/>
  <c r="L15175" i="146"/>
  <c r="L15176" i="146"/>
  <c r="L15177" i="146"/>
  <c r="L15178" i="146"/>
  <c r="L15179" i="146"/>
  <c r="L15180" i="146"/>
  <c r="L15181" i="146"/>
  <c r="L15182" i="146"/>
  <c r="L15183" i="146"/>
  <c r="L15184" i="146"/>
  <c r="L15185" i="146"/>
  <c r="L15186" i="146"/>
  <c r="L15187" i="146"/>
  <c r="L15188" i="146"/>
  <c r="L15189" i="146"/>
  <c r="L15190" i="146"/>
  <c r="L15191" i="146"/>
  <c r="L15192" i="146"/>
  <c r="L15193" i="146"/>
  <c r="L15194" i="146"/>
  <c r="L15195" i="146"/>
  <c r="L15196" i="146"/>
  <c r="L15197" i="146"/>
  <c r="L15198" i="146"/>
  <c r="L15199" i="146"/>
  <c r="L15200" i="146"/>
  <c r="L15201" i="146"/>
  <c r="L15202" i="146"/>
  <c r="L15203" i="146"/>
  <c r="L15204" i="146"/>
  <c r="L15205" i="146"/>
  <c r="L15206" i="146"/>
  <c r="L15207" i="146"/>
  <c r="L15208" i="146"/>
  <c r="L15209" i="146"/>
  <c r="L15210" i="146"/>
  <c r="L15211" i="146"/>
  <c r="L15212" i="146"/>
  <c r="L15213" i="146"/>
  <c r="L15214" i="146"/>
  <c r="L15215" i="146"/>
  <c r="L15216" i="146"/>
  <c r="L15217" i="146"/>
  <c r="L15218" i="146"/>
  <c r="L15219" i="146"/>
  <c r="L15220" i="146"/>
  <c r="L15221" i="146"/>
  <c r="L15222" i="146"/>
  <c r="L15223" i="146"/>
  <c r="L15224" i="146"/>
  <c r="L15225" i="146"/>
  <c r="L15226" i="146"/>
  <c r="L15227" i="146"/>
  <c r="L15228" i="146"/>
  <c r="L15229" i="146"/>
  <c r="L15230" i="146"/>
  <c r="L15231" i="146"/>
  <c r="L15232" i="146"/>
  <c r="L15233" i="146"/>
  <c r="L15234" i="146"/>
  <c r="L15235" i="146"/>
  <c r="L15236" i="146"/>
  <c r="L15237" i="146"/>
  <c r="L15238" i="146"/>
  <c r="L15239" i="146"/>
  <c r="L15240" i="146"/>
  <c r="L15241" i="146"/>
  <c r="L15242" i="146"/>
  <c r="L15243" i="146"/>
  <c r="L15244" i="146"/>
  <c r="L15245" i="146"/>
  <c r="L15246" i="146"/>
  <c r="L15247" i="146"/>
  <c r="L15248" i="146"/>
  <c r="L15249" i="146"/>
  <c r="L15250" i="146"/>
  <c r="L15251" i="146"/>
  <c r="L15252" i="146"/>
  <c r="L15253" i="146"/>
  <c r="L15254" i="146"/>
  <c r="L15255" i="146"/>
  <c r="L15256" i="146"/>
  <c r="L15257" i="146"/>
  <c r="L15258" i="146"/>
  <c r="L15259" i="146"/>
  <c r="L15260" i="146"/>
  <c r="L15261" i="146"/>
  <c r="L15262" i="146"/>
  <c r="L15263" i="146"/>
  <c r="L15264" i="146"/>
  <c r="L15265" i="146"/>
  <c r="L15266" i="146"/>
  <c r="L15267" i="146"/>
  <c r="L15268" i="146"/>
  <c r="L15269" i="146"/>
  <c r="L15270" i="146"/>
  <c r="L15271" i="146"/>
  <c r="L15272" i="146"/>
  <c r="L15273" i="146"/>
  <c r="L15274" i="146"/>
  <c r="L15275" i="146"/>
  <c r="L15276" i="146"/>
  <c r="L15277" i="146"/>
  <c r="L15278" i="146"/>
  <c r="L15279" i="146"/>
  <c r="L15280" i="146"/>
  <c r="L15281" i="146"/>
  <c r="L15282" i="146"/>
  <c r="L15283" i="146"/>
  <c r="L15284" i="146"/>
  <c r="L15285" i="146"/>
  <c r="L15286" i="146"/>
  <c r="L15287" i="146"/>
  <c r="L15288" i="146"/>
  <c r="L15289" i="146"/>
  <c r="L15290" i="146"/>
  <c r="L15291" i="146"/>
  <c r="L15292" i="146"/>
  <c r="L15293" i="146"/>
  <c r="L15294" i="146"/>
  <c r="L15295" i="146"/>
  <c r="L15296" i="146"/>
  <c r="L15297" i="146"/>
  <c r="L15298" i="146"/>
  <c r="L15299" i="146"/>
  <c r="L15300" i="146"/>
  <c r="L15301" i="146"/>
  <c r="L15302" i="146"/>
  <c r="L15303" i="146"/>
  <c r="L15304" i="146"/>
  <c r="L15305" i="146"/>
  <c r="L15306" i="146"/>
  <c r="L15307" i="146"/>
  <c r="L15308" i="146"/>
  <c r="L15309" i="146"/>
  <c r="L15310" i="146"/>
  <c r="L15311" i="146"/>
  <c r="L15312" i="146"/>
  <c r="L15313" i="146"/>
  <c r="L15314" i="146"/>
  <c r="L15315" i="146"/>
  <c r="L15316" i="146"/>
  <c r="L15317" i="146"/>
  <c r="L15318" i="146"/>
  <c r="L15319" i="146"/>
  <c r="L15320" i="146"/>
  <c r="L15321" i="146"/>
  <c r="L15322" i="146"/>
  <c r="L15323" i="146"/>
  <c r="L15324" i="146"/>
  <c r="L15325" i="146"/>
  <c r="L15326" i="146"/>
  <c r="L15327" i="146"/>
  <c r="L15328" i="146"/>
  <c r="L15329" i="146"/>
  <c r="L15330" i="146"/>
  <c r="L15331" i="146"/>
  <c r="L15332" i="146"/>
  <c r="L15333" i="146"/>
  <c r="L15334" i="146"/>
  <c r="L15335" i="146"/>
  <c r="L15336" i="146"/>
  <c r="L15337" i="146"/>
  <c r="L15338" i="146"/>
  <c r="L15339" i="146"/>
  <c r="L15340" i="146"/>
  <c r="L15341" i="146"/>
  <c r="L15342" i="146"/>
  <c r="L15343" i="146"/>
  <c r="L15344" i="146"/>
  <c r="L15345" i="146"/>
  <c r="L15346" i="146"/>
  <c r="L15347" i="146"/>
  <c r="L15348" i="146"/>
  <c r="L15349" i="146"/>
  <c r="L15350" i="146"/>
  <c r="L15351" i="146"/>
  <c r="L15352" i="146"/>
  <c r="L15353" i="146"/>
  <c r="L15354" i="146"/>
  <c r="L15355" i="146"/>
  <c r="L15356" i="146"/>
  <c r="L15357" i="146"/>
  <c r="L15358" i="146"/>
  <c r="L15359" i="146"/>
  <c r="L15360" i="146"/>
  <c r="L15361" i="146"/>
  <c r="L15362" i="146"/>
  <c r="L15363" i="146"/>
  <c r="L15364" i="146"/>
  <c r="L15365" i="146"/>
  <c r="L15366" i="146"/>
  <c r="L15367" i="146"/>
  <c r="L15368" i="146"/>
  <c r="L15369" i="146"/>
  <c r="L15370" i="146"/>
  <c r="L15371" i="146"/>
  <c r="L15372" i="146"/>
  <c r="L15373" i="146"/>
  <c r="L15374" i="146"/>
  <c r="L15375" i="146"/>
  <c r="L15376" i="146"/>
  <c r="L15377" i="146"/>
  <c r="L15378" i="146"/>
  <c r="L15379" i="146"/>
  <c r="L15380" i="146"/>
  <c r="L15381" i="146"/>
  <c r="L15382" i="146"/>
  <c r="L15383" i="146"/>
  <c r="L15384" i="146"/>
  <c r="L15385" i="146"/>
  <c r="L15386" i="146"/>
  <c r="L15387" i="146"/>
  <c r="L15388" i="146"/>
  <c r="L15389" i="146"/>
  <c r="L15390" i="146"/>
  <c r="L15391" i="146"/>
  <c r="L15392" i="146"/>
  <c r="L15393" i="146"/>
  <c r="L15394" i="146"/>
  <c r="L15395" i="146"/>
  <c r="L15396" i="146"/>
  <c r="L15397" i="146"/>
  <c r="L15398" i="146"/>
  <c r="L15399" i="146"/>
  <c r="L15400" i="146"/>
  <c r="L15401" i="146"/>
  <c r="L15402" i="146"/>
  <c r="L15403" i="146"/>
  <c r="L15404" i="146"/>
  <c r="L15405" i="146"/>
  <c r="L15406" i="146"/>
  <c r="L15407" i="146"/>
  <c r="L15408" i="146"/>
  <c r="L15409" i="146"/>
  <c r="L15410" i="146"/>
  <c r="L15411" i="146"/>
  <c r="L15412" i="146"/>
  <c r="L15413" i="146"/>
  <c r="L15414" i="146"/>
  <c r="L15415" i="146"/>
  <c r="L15416" i="146"/>
  <c r="L15417" i="146"/>
  <c r="L15418" i="146"/>
  <c r="L15419" i="146"/>
  <c r="L15420" i="146"/>
  <c r="L15421" i="146"/>
  <c r="L15422" i="146"/>
  <c r="L15423" i="146"/>
  <c r="L15424" i="146"/>
  <c r="L15425" i="146"/>
  <c r="L15426" i="146"/>
  <c r="L15427" i="146"/>
  <c r="L15428" i="146"/>
  <c r="L15429" i="146"/>
  <c r="L15430" i="146"/>
  <c r="L15431" i="146"/>
  <c r="L15432" i="146"/>
  <c r="L15433" i="146"/>
  <c r="L15434" i="146"/>
  <c r="L15435" i="146"/>
  <c r="L15436" i="146"/>
  <c r="L15437" i="146"/>
  <c r="L15438" i="146"/>
  <c r="L15439" i="146"/>
  <c r="L15440" i="146"/>
  <c r="L15441" i="146"/>
  <c r="L15442" i="146"/>
  <c r="L15443" i="146"/>
  <c r="L15444" i="146"/>
  <c r="L15445" i="146"/>
  <c r="L15446" i="146"/>
  <c r="L15447" i="146"/>
  <c r="L15448" i="146"/>
  <c r="L15449" i="146"/>
  <c r="L15450" i="146"/>
  <c r="L15451" i="146"/>
  <c r="L15452" i="146"/>
  <c r="L15453" i="146"/>
  <c r="L15454" i="146"/>
  <c r="L15455" i="146"/>
  <c r="L15456" i="146"/>
  <c r="L15457" i="146"/>
  <c r="L15458" i="146"/>
  <c r="L15459" i="146"/>
  <c r="L15460" i="146"/>
  <c r="L15461" i="146"/>
  <c r="L15462" i="146"/>
  <c r="L15463" i="146"/>
  <c r="L15464" i="146"/>
  <c r="L15465" i="146"/>
  <c r="L15466" i="146"/>
  <c r="L15467" i="146"/>
  <c r="L15468" i="146"/>
  <c r="L15469" i="146"/>
  <c r="L15470" i="146"/>
  <c r="L15471" i="146"/>
  <c r="L15472" i="146"/>
  <c r="L15473" i="146"/>
  <c r="L15474" i="146"/>
  <c r="L15475" i="146"/>
  <c r="L15476" i="146"/>
  <c r="L15477" i="146"/>
  <c r="L15478" i="146"/>
  <c r="L15479" i="146"/>
  <c r="L15480" i="146"/>
  <c r="L15481" i="146"/>
  <c r="L15482" i="146"/>
  <c r="L15483" i="146"/>
  <c r="L15484" i="146"/>
  <c r="L15485" i="146"/>
  <c r="L15486" i="146"/>
  <c r="L15487" i="146"/>
  <c r="L15488" i="146"/>
  <c r="L15489" i="146"/>
  <c r="L15490" i="146"/>
  <c r="L15491" i="146"/>
  <c r="L15492" i="146"/>
  <c r="L15493" i="146"/>
  <c r="L15494" i="146"/>
  <c r="L15495" i="146"/>
  <c r="L15496" i="146"/>
  <c r="L15497" i="146"/>
  <c r="L15498" i="146"/>
  <c r="L15499" i="146"/>
  <c r="L15500" i="146"/>
  <c r="L15501" i="146"/>
  <c r="L15502" i="146"/>
  <c r="L15503" i="146"/>
  <c r="L15504" i="146"/>
  <c r="L15505" i="146"/>
  <c r="L15506" i="146"/>
  <c r="L15507" i="146"/>
  <c r="L15508" i="146"/>
  <c r="L15509" i="146"/>
  <c r="L15510" i="146"/>
  <c r="L15511" i="146"/>
  <c r="L15512" i="146"/>
  <c r="L15513" i="146"/>
  <c r="L15514" i="146"/>
  <c r="L15515" i="146"/>
  <c r="L15516" i="146"/>
  <c r="L15517" i="146"/>
  <c r="L15518" i="146"/>
  <c r="L15519" i="146"/>
  <c r="L15520" i="146"/>
  <c r="L15521" i="146"/>
  <c r="L15522" i="146"/>
  <c r="L15523" i="146"/>
  <c r="L15524" i="146"/>
  <c r="L15525" i="146"/>
  <c r="L15526" i="146"/>
  <c r="L15527" i="146"/>
  <c r="L15528" i="146"/>
  <c r="L15529" i="146"/>
  <c r="L15530" i="146"/>
  <c r="L15531" i="146"/>
  <c r="L15532" i="146"/>
  <c r="L15533" i="146"/>
  <c r="L15534" i="146"/>
  <c r="L15535" i="146"/>
  <c r="L15536" i="146"/>
  <c r="L15537" i="146"/>
  <c r="L15538" i="146"/>
  <c r="L15539" i="146"/>
  <c r="L15540" i="146"/>
  <c r="L15541" i="146"/>
  <c r="L15542" i="146"/>
  <c r="L15543" i="146"/>
  <c r="L15544" i="146"/>
  <c r="L15545" i="146"/>
  <c r="L15546" i="146"/>
  <c r="L15547" i="146"/>
  <c r="L15548" i="146"/>
  <c r="L15549" i="146"/>
  <c r="L15550" i="146"/>
  <c r="L15551" i="146"/>
  <c r="L15552" i="146"/>
  <c r="L15553" i="146"/>
  <c r="L15554" i="146"/>
  <c r="L15555" i="146"/>
  <c r="L15556" i="146"/>
  <c r="L15557" i="146"/>
  <c r="L15558" i="146"/>
  <c r="L15559" i="146"/>
  <c r="L15560" i="146"/>
  <c r="L15561" i="146"/>
  <c r="L15562" i="146"/>
  <c r="L15563" i="146"/>
  <c r="L15564" i="146"/>
  <c r="L15565" i="146"/>
  <c r="L15566" i="146"/>
  <c r="L15567" i="146"/>
  <c r="L15568" i="146"/>
  <c r="L15569" i="146"/>
  <c r="L15570" i="146"/>
  <c r="L15571" i="146"/>
  <c r="L15572" i="146"/>
  <c r="L15573" i="146"/>
  <c r="L15574" i="146"/>
  <c r="L15575" i="146"/>
  <c r="L15576" i="146"/>
  <c r="L15577" i="146"/>
  <c r="L15578" i="146"/>
  <c r="L15579" i="146"/>
  <c r="L15580" i="146"/>
  <c r="L15581" i="146"/>
  <c r="L15582" i="146"/>
  <c r="L15583" i="146"/>
  <c r="L15584" i="146"/>
  <c r="L15585" i="146"/>
  <c r="L15586" i="146"/>
  <c r="L15587" i="146"/>
  <c r="L15588" i="146"/>
  <c r="L15589" i="146"/>
  <c r="L15590" i="146"/>
  <c r="L15591" i="146"/>
  <c r="L15592" i="146"/>
  <c r="L15593" i="146"/>
  <c r="L15594" i="146"/>
  <c r="L15595" i="146"/>
  <c r="L15596" i="146"/>
  <c r="L15597" i="146"/>
  <c r="L15598" i="146"/>
  <c r="L15599" i="146"/>
  <c r="L15600" i="146"/>
  <c r="L15601" i="146"/>
  <c r="L15602" i="146"/>
  <c r="L15603" i="146"/>
  <c r="L15604" i="146"/>
  <c r="L15605" i="146"/>
  <c r="L15606" i="146"/>
  <c r="L15607" i="146"/>
  <c r="L15608" i="146"/>
  <c r="L15609" i="146"/>
  <c r="L15610" i="146"/>
  <c r="L15611" i="146"/>
  <c r="L15612" i="146"/>
  <c r="L15613" i="146"/>
  <c r="L15614" i="146"/>
  <c r="L15615" i="146"/>
  <c r="L15616" i="146"/>
  <c r="L15617" i="146"/>
  <c r="L15618" i="146"/>
  <c r="L15619" i="146"/>
  <c r="L15620" i="146"/>
  <c r="L15621" i="146"/>
  <c r="L15622" i="146"/>
  <c r="L15623" i="146"/>
  <c r="L15624" i="146"/>
  <c r="L15625" i="146"/>
  <c r="L15626" i="146"/>
  <c r="L15627" i="146"/>
  <c r="L15628" i="146"/>
  <c r="L15629" i="146"/>
  <c r="L15630" i="146"/>
  <c r="L15631" i="146"/>
  <c r="L15632" i="146"/>
  <c r="L15633" i="146"/>
  <c r="L15634" i="146"/>
  <c r="L15635" i="146"/>
  <c r="L15636" i="146"/>
  <c r="L15637" i="146"/>
  <c r="L15638" i="146"/>
  <c r="L15639" i="146"/>
  <c r="L15640" i="146"/>
  <c r="L15641" i="146"/>
  <c r="L15642" i="146"/>
  <c r="L15643" i="146"/>
  <c r="L15644" i="146"/>
  <c r="L15645" i="146"/>
  <c r="L15646" i="146"/>
  <c r="L15647" i="146"/>
  <c r="L15648" i="146"/>
  <c r="L15649" i="146"/>
  <c r="L15650" i="146"/>
  <c r="L15651" i="146"/>
  <c r="L15652" i="146"/>
  <c r="L15653" i="146"/>
  <c r="L15654" i="146"/>
  <c r="L15655" i="146"/>
  <c r="L15656" i="146"/>
  <c r="L15657" i="146"/>
  <c r="L15658" i="146"/>
  <c r="L15659" i="146"/>
  <c r="L15660" i="146"/>
  <c r="L15661" i="146"/>
  <c r="L15662" i="146"/>
  <c r="L15663" i="146"/>
  <c r="L15664" i="146"/>
  <c r="L15665" i="146"/>
  <c r="L15666" i="146"/>
  <c r="L15667" i="146"/>
  <c r="L15668" i="146"/>
  <c r="L15669" i="146"/>
  <c r="L15670" i="146"/>
  <c r="L15671" i="146"/>
  <c r="L15672" i="146"/>
  <c r="L15673" i="146"/>
  <c r="L15674" i="146"/>
  <c r="L15675" i="146"/>
  <c r="L15676" i="146"/>
  <c r="L15677" i="146"/>
  <c r="L15678" i="146"/>
  <c r="L15679" i="146"/>
  <c r="L15680" i="146"/>
  <c r="L15681" i="146"/>
  <c r="L15682" i="146"/>
  <c r="L15683" i="146"/>
  <c r="L15684" i="146"/>
  <c r="L15685" i="146"/>
  <c r="L15686" i="146"/>
  <c r="L15687" i="146"/>
  <c r="L15688" i="146"/>
  <c r="L15689" i="146"/>
  <c r="L15690" i="146"/>
  <c r="L15691" i="146"/>
  <c r="L15692" i="146"/>
  <c r="L15693" i="146"/>
  <c r="L15694" i="146"/>
  <c r="L15695" i="146"/>
  <c r="L15696" i="146"/>
  <c r="L15697" i="146"/>
  <c r="L15698" i="146"/>
  <c r="L15699" i="146"/>
  <c r="L15700" i="146"/>
  <c r="L15701" i="146"/>
  <c r="L15702" i="146"/>
  <c r="L15703" i="146"/>
  <c r="L15704" i="146"/>
  <c r="L15705" i="146"/>
  <c r="L15706" i="146"/>
  <c r="L15707" i="146"/>
  <c r="L15708" i="146"/>
  <c r="L15709" i="146"/>
  <c r="L15710" i="146"/>
  <c r="L15711" i="146"/>
  <c r="L15712" i="146"/>
  <c r="L15713" i="146"/>
  <c r="L15714" i="146"/>
  <c r="L15715" i="146"/>
  <c r="L15716" i="146"/>
  <c r="L15717" i="146"/>
  <c r="L15718" i="146"/>
  <c r="L15719" i="146"/>
  <c r="L15720" i="146"/>
  <c r="L15721" i="146"/>
  <c r="L15722" i="146"/>
  <c r="L15723" i="146"/>
  <c r="L15724" i="146"/>
  <c r="L15725" i="146"/>
  <c r="L15726" i="146"/>
  <c r="L15727" i="146"/>
  <c r="L15728" i="146"/>
  <c r="L15729" i="146"/>
  <c r="L15730" i="146"/>
  <c r="L15731" i="146"/>
  <c r="L15732" i="146"/>
  <c r="L15733" i="146"/>
  <c r="L15734" i="146"/>
  <c r="L15735" i="146"/>
  <c r="L15736" i="146"/>
  <c r="L15737" i="146"/>
  <c r="L15738" i="146"/>
  <c r="L15739" i="146"/>
  <c r="L15740" i="146"/>
  <c r="L15741" i="146"/>
  <c r="L15742" i="146"/>
  <c r="L15743" i="146"/>
  <c r="L15744" i="146"/>
  <c r="L15745" i="146"/>
  <c r="L15746" i="146"/>
  <c r="L15747" i="146"/>
  <c r="L15748" i="146"/>
  <c r="L15749" i="146"/>
  <c r="L15750" i="146"/>
  <c r="L15751" i="146"/>
  <c r="L15752" i="146"/>
  <c r="L15753" i="146"/>
  <c r="L15754" i="146"/>
  <c r="L15755" i="146"/>
  <c r="L15756" i="146"/>
  <c r="L15757" i="146"/>
  <c r="L15758" i="146"/>
  <c r="L15759" i="146"/>
  <c r="L15760" i="146"/>
  <c r="L15761" i="146"/>
  <c r="L15762" i="146"/>
  <c r="L15763" i="146"/>
  <c r="L15764" i="146"/>
  <c r="L15765" i="146"/>
  <c r="L15766" i="146"/>
  <c r="L15767" i="146"/>
  <c r="L15768" i="146"/>
  <c r="L15769" i="146"/>
  <c r="L15770" i="146"/>
  <c r="L15771" i="146"/>
  <c r="L15772" i="146"/>
  <c r="L15773" i="146"/>
  <c r="L15774" i="146"/>
  <c r="L15775" i="146"/>
  <c r="L15776" i="146"/>
  <c r="L15777" i="146"/>
  <c r="L15778" i="146"/>
  <c r="L15779" i="146"/>
  <c r="L15780" i="146"/>
  <c r="L15781" i="146"/>
  <c r="L15782" i="146"/>
  <c r="L15783" i="146"/>
  <c r="L15784" i="146"/>
  <c r="L15785" i="146"/>
  <c r="L15786" i="146"/>
  <c r="L15787" i="146"/>
  <c r="L15788" i="146"/>
  <c r="L15789" i="146"/>
  <c r="L15790" i="146"/>
  <c r="L15791" i="146"/>
  <c r="L15792" i="146"/>
  <c r="L15793" i="146"/>
  <c r="L15794" i="146"/>
  <c r="L15795" i="146"/>
  <c r="L15796" i="146"/>
  <c r="L15797" i="146"/>
  <c r="L15798" i="146"/>
  <c r="L15799" i="146"/>
  <c r="L15800" i="146"/>
  <c r="L15801" i="146"/>
  <c r="L15802" i="146"/>
  <c r="L15803" i="146"/>
  <c r="L15804" i="146"/>
  <c r="L15805" i="146"/>
  <c r="L15806" i="146"/>
  <c r="L15807" i="146"/>
  <c r="L15808" i="146"/>
  <c r="L15809" i="146"/>
  <c r="L15810" i="146"/>
  <c r="L15811" i="146"/>
  <c r="L15812" i="146"/>
  <c r="L15813" i="146"/>
  <c r="L15814" i="146"/>
  <c r="L15815" i="146"/>
  <c r="L15816" i="146"/>
  <c r="L15817" i="146"/>
  <c r="L15818" i="146"/>
  <c r="L15819" i="146"/>
  <c r="L15820" i="146"/>
  <c r="L15821" i="146"/>
  <c r="L15822" i="146"/>
  <c r="L15823" i="146"/>
  <c r="L15824" i="146"/>
  <c r="L15825" i="146"/>
  <c r="L15826" i="146"/>
  <c r="L15827" i="146"/>
  <c r="L15828" i="146"/>
  <c r="L15829" i="146"/>
  <c r="L15830" i="146"/>
  <c r="L15831" i="146"/>
  <c r="L15832" i="146"/>
  <c r="L15833" i="146"/>
  <c r="L15834" i="146"/>
  <c r="L15835" i="146"/>
  <c r="L15836" i="146"/>
  <c r="L15837" i="146"/>
  <c r="L15838" i="146"/>
  <c r="L15839" i="146"/>
  <c r="L15840" i="146"/>
  <c r="L15841" i="146"/>
  <c r="L15842" i="146"/>
  <c r="L15843" i="146"/>
  <c r="L15844" i="146"/>
  <c r="L15845" i="146"/>
  <c r="L15846" i="146"/>
  <c r="L15847" i="146"/>
  <c r="L15848" i="146"/>
  <c r="L15849" i="146"/>
  <c r="L15850" i="146"/>
  <c r="L15851" i="146"/>
  <c r="L15852" i="146"/>
  <c r="L15853" i="146"/>
  <c r="L15854" i="146"/>
  <c r="L15855" i="146"/>
  <c r="L15856" i="146"/>
  <c r="L15857" i="146"/>
  <c r="L15858" i="146"/>
  <c r="L15859" i="146"/>
  <c r="L15860" i="146"/>
  <c r="L15861" i="146"/>
  <c r="L15862" i="146"/>
  <c r="L15863" i="146"/>
  <c r="L15864" i="146"/>
  <c r="L15865" i="146"/>
  <c r="L15866" i="146"/>
  <c r="L15867" i="146"/>
  <c r="L15868" i="146"/>
  <c r="L15869" i="146"/>
  <c r="L15870" i="146"/>
  <c r="L15871" i="146"/>
  <c r="L15872" i="146"/>
  <c r="L15873" i="146"/>
  <c r="L15874" i="146"/>
  <c r="L15875" i="146"/>
  <c r="L15876" i="146"/>
  <c r="L15877" i="146"/>
  <c r="L15878" i="146"/>
  <c r="L15879" i="146"/>
  <c r="L15880" i="146"/>
  <c r="L15881" i="146"/>
  <c r="L15882" i="146"/>
  <c r="L15883" i="146"/>
  <c r="L15884" i="146"/>
  <c r="L15885" i="146"/>
  <c r="L15886" i="146"/>
  <c r="L15887" i="146"/>
  <c r="L15888" i="146"/>
  <c r="L15889" i="146"/>
  <c r="L15890" i="146"/>
  <c r="L15891" i="146"/>
  <c r="L15892" i="146"/>
  <c r="L15893" i="146"/>
  <c r="L15894" i="146"/>
  <c r="L15895" i="146"/>
  <c r="L15896" i="146"/>
  <c r="L15897" i="146"/>
  <c r="L15898" i="146"/>
  <c r="L15899" i="146"/>
  <c r="L15900" i="146"/>
  <c r="L15901" i="146"/>
  <c r="L15902" i="146"/>
  <c r="L15903" i="146"/>
  <c r="L15904" i="146"/>
  <c r="L15905" i="146"/>
  <c r="L15906" i="146"/>
  <c r="L15907" i="146"/>
  <c r="L15908" i="146"/>
  <c r="L15909" i="146"/>
  <c r="L15910" i="146"/>
  <c r="L15911" i="146"/>
  <c r="L15912" i="146"/>
  <c r="L15913" i="146"/>
  <c r="L15914" i="146"/>
  <c r="L15915" i="146"/>
  <c r="L15916" i="146"/>
  <c r="L15917" i="146"/>
  <c r="L15918" i="146"/>
  <c r="L15919" i="146"/>
  <c r="L15920" i="146"/>
  <c r="L15921" i="146"/>
  <c r="L15922" i="146"/>
  <c r="L15923" i="146"/>
  <c r="L15924" i="146"/>
  <c r="L15925" i="146"/>
  <c r="L15926" i="146"/>
  <c r="L15927" i="146"/>
  <c r="L15928" i="146"/>
  <c r="L15929" i="146"/>
  <c r="L15930" i="146"/>
  <c r="L15931" i="146"/>
  <c r="L15932" i="146"/>
  <c r="L15933" i="146"/>
  <c r="L15934" i="146"/>
  <c r="L15935" i="146"/>
  <c r="L15936" i="146"/>
  <c r="L15937" i="146"/>
  <c r="L15938" i="146"/>
  <c r="L15939" i="146"/>
  <c r="L15940" i="146"/>
  <c r="L15941" i="146"/>
  <c r="L15942" i="146"/>
  <c r="L15943" i="146"/>
  <c r="L15944" i="146"/>
  <c r="L15945" i="146"/>
  <c r="L15946" i="146"/>
  <c r="L15947" i="146"/>
  <c r="L15948" i="146"/>
  <c r="L15949" i="146"/>
  <c r="L15950" i="146"/>
  <c r="L15951" i="146"/>
  <c r="L15952" i="146"/>
  <c r="L15953" i="146"/>
  <c r="L15954" i="146"/>
  <c r="L15955" i="146"/>
  <c r="L15956" i="146"/>
  <c r="L15957" i="146"/>
  <c r="L15958" i="146"/>
  <c r="L15959" i="146"/>
  <c r="L15960" i="146"/>
  <c r="L15961" i="146"/>
  <c r="L15962" i="146"/>
  <c r="L15963" i="146"/>
  <c r="L15964" i="146"/>
  <c r="L15965" i="146"/>
  <c r="L15966" i="146"/>
  <c r="L15967" i="146"/>
  <c r="L15968" i="146"/>
  <c r="L15969" i="146"/>
  <c r="L15970" i="146"/>
  <c r="L15971" i="146"/>
  <c r="L15972" i="146"/>
  <c r="L15973" i="146"/>
  <c r="L15974" i="146"/>
  <c r="L15975" i="146"/>
  <c r="L15976" i="146"/>
  <c r="L15977" i="146"/>
  <c r="L15978" i="146"/>
  <c r="L15979" i="146"/>
  <c r="L15980" i="146"/>
  <c r="L15981" i="146"/>
  <c r="L15982" i="146"/>
  <c r="L15983" i="146"/>
  <c r="L15984" i="146"/>
  <c r="L15985" i="146"/>
  <c r="L15986" i="146"/>
  <c r="L15987" i="146"/>
  <c r="L15988" i="146"/>
  <c r="L15989" i="146"/>
  <c r="L15990" i="146"/>
  <c r="L15991" i="146"/>
  <c r="L15992" i="146"/>
  <c r="L15993" i="146"/>
  <c r="L15994" i="146"/>
  <c r="L15995" i="146"/>
  <c r="L15996" i="146"/>
  <c r="L15997" i="146"/>
  <c r="L15998" i="146"/>
  <c r="L15999" i="146"/>
  <c r="L16000" i="146"/>
  <c r="L16001" i="146"/>
  <c r="L16002" i="146"/>
  <c r="L16003" i="146"/>
  <c r="L16004" i="146"/>
  <c r="L16005" i="146"/>
  <c r="L16006" i="146"/>
  <c r="L16007" i="146"/>
  <c r="L16008" i="146"/>
  <c r="L16009" i="146"/>
  <c r="L16010" i="146"/>
  <c r="L16011" i="146"/>
  <c r="L16012" i="146"/>
  <c r="L16013" i="146"/>
  <c r="L16014" i="146"/>
  <c r="L16015" i="146"/>
  <c r="L16016" i="146"/>
  <c r="L16017" i="146"/>
  <c r="L16018" i="146"/>
  <c r="L16019" i="146"/>
  <c r="L16020" i="146"/>
  <c r="L16021" i="146"/>
  <c r="L16022" i="146"/>
  <c r="L16023" i="146"/>
  <c r="L16024" i="146"/>
  <c r="L16025" i="146"/>
  <c r="L16026" i="146"/>
  <c r="L16027" i="146"/>
  <c r="L16028" i="146"/>
  <c r="L16029" i="146"/>
  <c r="L16030" i="146"/>
  <c r="L16031" i="146"/>
  <c r="L16032" i="146"/>
  <c r="L16033" i="146"/>
  <c r="L16034" i="146"/>
  <c r="L16035" i="146"/>
  <c r="L16036" i="146"/>
  <c r="L16037" i="146"/>
  <c r="L16038" i="146"/>
  <c r="L16039" i="146"/>
  <c r="L16040" i="146"/>
  <c r="L16041" i="146"/>
  <c r="L16042" i="146"/>
  <c r="L16043" i="146"/>
  <c r="L16044" i="146"/>
  <c r="L16045" i="146"/>
  <c r="L16046" i="146"/>
  <c r="L16047" i="146"/>
  <c r="L16048" i="146"/>
  <c r="L16049" i="146"/>
  <c r="L16050" i="146"/>
  <c r="L16051" i="146"/>
  <c r="L16052" i="146"/>
  <c r="L16053" i="146"/>
  <c r="L16054" i="146"/>
  <c r="L16055" i="146"/>
  <c r="L16056" i="146"/>
  <c r="L16057" i="146"/>
  <c r="L16058" i="146"/>
  <c r="L16059" i="146"/>
  <c r="L16060" i="146"/>
  <c r="L16061" i="146"/>
  <c r="L16062" i="146"/>
  <c r="L16063" i="146"/>
  <c r="L16064" i="146"/>
  <c r="L16065" i="146"/>
  <c r="L16066" i="146"/>
  <c r="L16067" i="146"/>
  <c r="L16068" i="146"/>
  <c r="L16069" i="146"/>
  <c r="L16070" i="146"/>
  <c r="L16071" i="146"/>
  <c r="L16072" i="146"/>
  <c r="L16073" i="146"/>
  <c r="L16074" i="146"/>
  <c r="L16075" i="146"/>
  <c r="L16076" i="146"/>
  <c r="L16077" i="146"/>
  <c r="L16078" i="146"/>
  <c r="L16079" i="146"/>
  <c r="L16080" i="146"/>
  <c r="L16081" i="146"/>
  <c r="L16082" i="146"/>
  <c r="L16083" i="146"/>
  <c r="L16084" i="146"/>
  <c r="L16085" i="146"/>
  <c r="L16086" i="146"/>
  <c r="L16087" i="146"/>
  <c r="L16088" i="146"/>
  <c r="L16089" i="146"/>
  <c r="L16090" i="146"/>
  <c r="L16091" i="146"/>
  <c r="L16092" i="146"/>
  <c r="L16093" i="146"/>
  <c r="L16094" i="146"/>
  <c r="L16095" i="146"/>
  <c r="L16096" i="146"/>
  <c r="L16097" i="146"/>
  <c r="L16098" i="146"/>
  <c r="L16099" i="146"/>
  <c r="L16100" i="146"/>
  <c r="L16101" i="146"/>
  <c r="L16102" i="146"/>
  <c r="L16103" i="146"/>
  <c r="L16104" i="146"/>
  <c r="L16105" i="146"/>
  <c r="L16106" i="146"/>
  <c r="L16107" i="146"/>
  <c r="L16108" i="146"/>
  <c r="L16109" i="146"/>
  <c r="L16110" i="146"/>
  <c r="L16111" i="146"/>
  <c r="L16112" i="146"/>
  <c r="L16113" i="146"/>
  <c r="L16114" i="146"/>
  <c r="L16115" i="146"/>
  <c r="L16116" i="146"/>
  <c r="L16117" i="146"/>
  <c r="L16118" i="146"/>
  <c r="L16119" i="146"/>
  <c r="L16120" i="146"/>
  <c r="L16121" i="146"/>
  <c r="L16122" i="146"/>
  <c r="L16123" i="146"/>
  <c r="L16124" i="146"/>
  <c r="L16125" i="146"/>
  <c r="L16126" i="146"/>
  <c r="L16127" i="146"/>
  <c r="L16128" i="146"/>
  <c r="L16129" i="146"/>
  <c r="L16130" i="146"/>
  <c r="L16131" i="146"/>
  <c r="L16132" i="146"/>
  <c r="L16133" i="146"/>
  <c r="L16134" i="146"/>
  <c r="L16135" i="146"/>
  <c r="L16136" i="146"/>
  <c r="L16137" i="146"/>
  <c r="L16138" i="146"/>
  <c r="L16139" i="146"/>
  <c r="L16140" i="146"/>
  <c r="L16141" i="146"/>
  <c r="L16142" i="146"/>
  <c r="L16143" i="146"/>
  <c r="L16144" i="146"/>
  <c r="L16145" i="146"/>
  <c r="L16146" i="146"/>
  <c r="L16147" i="146"/>
  <c r="L16148" i="146"/>
  <c r="L16149" i="146"/>
  <c r="L16150" i="146"/>
  <c r="L16151" i="146"/>
  <c r="L16152" i="146"/>
  <c r="L16153" i="146"/>
  <c r="L16154" i="146"/>
  <c r="L16155" i="146"/>
  <c r="L16156" i="146"/>
  <c r="L16157" i="146"/>
  <c r="L16158" i="146"/>
  <c r="L16159" i="146"/>
  <c r="L16160" i="146"/>
  <c r="L16161" i="146"/>
  <c r="L16162" i="146"/>
  <c r="L16163" i="146"/>
  <c r="L16164" i="146"/>
  <c r="L16165" i="146"/>
  <c r="L16166" i="146"/>
  <c r="L16167" i="146"/>
  <c r="L16168" i="146"/>
  <c r="L16169" i="146"/>
  <c r="L16170" i="146"/>
  <c r="L16171" i="146"/>
  <c r="L16172" i="146"/>
  <c r="L16173" i="146"/>
  <c r="L16174" i="146"/>
  <c r="L16175" i="146"/>
  <c r="L16176" i="146"/>
  <c r="L16177" i="146"/>
  <c r="L16178" i="146"/>
  <c r="L16179" i="146"/>
  <c r="L16180" i="146"/>
  <c r="L16181" i="146"/>
  <c r="L16182" i="146"/>
  <c r="L16183" i="146"/>
  <c r="L16184" i="146"/>
  <c r="L16185" i="146"/>
  <c r="L16186" i="146"/>
  <c r="L16187" i="146"/>
  <c r="L16188" i="146"/>
  <c r="L16189" i="146"/>
  <c r="L16190" i="146"/>
  <c r="L16191" i="146"/>
  <c r="L16192" i="146"/>
  <c r="L16193" i="146"/>
  <c r="L16194" i="146"/>
  <c r="L16195" i="146"/>
  <c r="L16196" i="146"/>
  <c r="L16197" i="146"/>
  <c r="L16198" i="146"/>
  <c r="L16199" i="146"/>
  <c r="L16200" i="146"/>
  <c r="L16201" i="146"/>
  <c r="L16202" i="146"/>
  <c r="L16203" i="146"/>
  <c r="L16204" i="146"/>
  <c r="L16205" i="146"/>
  <c r="L16206" i="146"/>
  <c r="L16207" i="146"/>
  <c r="L16208" i="146"/>
  <c r="L16209" i="146"/>
  <c r="L16210" i="146"/>
  <c r="L16211" i="146"/>
  <c r="L16212" i="146"/>
  <c r="L16213" i="146"/>
  <c r="L16214" i="146"/>
  <c r="L16215" i="146"/>
  <c r="L16216" i="146"/>
  <c r="L16217" i="146"/>
  <c r="L16218" i="146"/>
  <c r="L16219" i="146"/>
  <c r="L16220" i="146"/>
  <c r="L16221" i="146"/>
  <c r="L16222" i="146"/>
  <c r="L16223" i="146"/>
  <c r="L16224" i="146"/>
  <c r="L16225" i="146"/>
  <c r="L16226" i="146"/>
  <c r="L16227" i="146"/>
  <c r="L16228" i="146"/>
  <c r="L16229" i="146"/>
  <c r="L16230" i="146"/>
  <c r="L16231" i="146"/>
  <c r="L16232" i="146"/>
  <c r="L16233" i="146"/>
  <c r="L16234" i="146"/>
  <c r="L16235" i="146"/>
  <c r="L16236" i="146"/>
  <c r="L16237" i="146"/>
  <c r="L16238" i="146"/>
  <c r="L16239" i="146"/>
  <c r="L16240" i="146"/>
  <c r="L16241" i="146"/>
  <c r="L16242" i="146"/>
  <c r="L16243" i="146"/>
  <c r="L16244" i="146"/>
  <c r="L16245" i="146"/>
  <c r="L16246" i="146"/>
  <c r="L16247" i="146"/>
  <c r="L16248" i="146"/>
  <c r="L16249" i="146"/>
  <c r="L16250" i="146"/>
  <c r="L16251" i="146"/>
  <c r="L16252" i="146"/>
  <c r="L16253" i="146"/>
  <c r="L16254" i="146"/>
  <c r="L16255" i="146"/>
  <c r="L16256" i="146"/>
  <c r="L16257" i="146"/>
  <c r="L16258" i="146"/>
  <c r="L16259" i="146"/>
  <c r="L16260" i="146"/>
  <c r="L16261" i="146"/>
  <c r="L16262" i="146"/>
  <c r="L16263" i="146"/>
  <c r="L16264" i="146"/>
  <c r="L16265" i="146"/>
  <c r="L16266" i="146"/>
  <c r="L16267" i="146"/>
  <c r="L16268" i="146"/>
  <c r="L16269" i="146"/>
  <c r="L16270" i="146"/>
  <c r="L16271" i="146"/>
  <c r="L16272" i="146"/>
  <c r="L16273" i="146"/>
  <c r="L16274" i="146"/>
  <c r="L16275" i="146"/>
  <c r="L16276" i="146"/>
  <c r="L16277" i="146"/>
  <c r="L16278" i="146"/>
  <c r="L16279" i="146"/>
  <c r="L16280" i="146"/>
  <c r="L16281" i="146"/>
  <c r="L16282" i="146"/>
  <c r="L16283" i="146"/>
  <c r="L16284" i="146"/>
  <c r="L16285" i="146"/>
  <c r="L16286" i="146"/>
  <c r="L16287" i="146"/>
  <c r="L16288" i="146"/>
  <c r="L16289" i="146"/>
  <c r="L16290" i="146"/>
  <c r="L16291" i="146"/>
  <c r="L16292" i="146"/>
  <c r="L16293" i="146"/>
  <c r="L16294" i="146"/>
  <c r="L16295" i="146"/>
  <c r="L16296" i="146"/>
  <c r="L16297" i="146"/>
  <c r="L16298" i="146"/>
  <c r="L16299" i="146"/>
  <c r="L16300" i="146"/>
  <c r="L16301" i="146"/>
  <c r="L16302" i="146"/>
  <c r="L16303" i="146"/>
  <c r="L16304" i="146"/>
  <c r="L16305" i="146"/>
  <c r="L16306" i="146"/>
  <c r="L16307" i="146"/>
  <c r="L16308" i="146"/>
  <c r="L16309" i="146"/>
  <c r="L16310" i="146"/>
  <c r="L16311" i="146"/>
  <c r="L16312" i="146"/>
  <c r="L16313" i="146"/>
  <c r="L16314" i="146"/>
  <c r="L16315" i="146"/>
  <c r="L16316" i="146"/>
  <c r="L16317" i="146"/>
  <c r="L16318" i="146"/>
  <c r="L16319" i="146"/>
  <c r="L16320" i="146"/>
  <c r="L16321" i="146"/>
  <c r="L16322" i="146"/>
  <c r="L16323" i="146"/>
  <c r="L16324" i="146"/>
  <c r="L16325" i="146"/>
  <c r="L16326" i="146"/>
  <c r="L16327" i="146"/>
  <c r="L16328" i="146"/>
  <c r="L16329" i="146"/>
  <c r="L16330" i="146"/>
  <c r="L16331" i="146"/>
  <c r="L16332" i="146"/>
  <c r="L16333" i="146"/>
  <c r="L16334" i="146"/>
  <c r="L16335" i="146"/>
  <c r="L16336" i="146"/>
  <c r="L16337" i="146"/>
  <c r="L16338" i="146"/>
  <c r="L16339" i="146"/>
  <c r="L16340" i="146"/>
  <c r="L16341" i="146"/>
  <c r="L16342" i="146"/>
  <c r="L16343" i="146"/>
  <c r="L16344" i="146"/>
  <c r="L16345" i="146"/>
  <c r="L16346" i="146"/>
  <c r="L16347" i="146"/>
  <c r="L16348" i="146"/>
  <c r="L16349" i="146"/>
  <c r="L16350" i="146"/>
  <c r="L16351" i="146"/>
  <c r="L16352" i="146"/>
  <c r="L16353" i="146"/>
  <c r="L16354" i="146"/>
  <c r="L16355" i="146"/>
  <c r="L16356" i="146"/>
  <c r="L16357" i="146"/>
  <c r="L16358" i="146"/>
  <c r="L16359" i="146"/>
  <c r="L16360" i="146"/>
  <c r="L16361" i="146"/>
  <c r="L16362" i="146"/>
  <c r="L16363" i="146"/>
  <c r="L16364" i="146"/>
  <c r="L16365" i="146"/>
  <c r="L16366" i="146"/>
  <c r="L16367" i="146"/>
  <c r="L16368" i="146"/>
  <c r="L16369" i="146"/>
  <c r="L16370" i="146"/>
  <c r="L16371" i="146"/>
  <c r="L16372" i="146"/>
  <c r="L16373" i="146"/>
  <c r="L16374" i="146"/>
  <c r="L16375" i="146"/>
  <c r="L16376" i="146"/>
  <c r="L16377" i="146"/>
  <c r="L16378" i="146"/>
  <c r="L16379" i="146"/>
  <c r="L16380" i="146"/>
  <c r="L16381" i="146"/>
  <c r="L16382" i="146"/>
  <c r="L16383" i="146"/>
  <c r="L16384" i="146"/>
  <c r="L16385" i="146"/>
  <c r="L16386" i="146"/>
  <c r="L16387" i="146"/>
  <c r="L16388" i="146"/>
  <c r="L16389" i="146"/>
  <c r="L16390" i="146"/>
  <c r="L16391" i="146"/>
  <c r="L16392" i="146"/>
  <c r="L16393" i="146"/>
  <c r="L16394" i="146"/>
  <c r="L16395" i="146"/>
  <c r="L16396" i="146"/>
  <c r="L16397" i="146"/>
  <c r="L16398" i="146"/>
  <c r="L16399" i="146"/>
  <c r="L16400" i="146"/>
  <c r="L16401" i="146"/>
  <c r="L16402" i="146"/>
  <c r="L16403" i="146"/>
  <c r="L16404" i="146"/>
  <c r="L16405" i="146"/>
  <c r="L16406" i="146"/>
  <c r="L16407" i="146"/>
  <c r="L16408" i="146"/>
  <c r="L16409" i="146"/>
  <c r="L16410" i="146"/>
  <c r="L16411" i="146"/>
  <c r="L16412" i="146"/>
  <c r="L16413" i="146"/>
  <c r="L16414" i="146"/>
  <c r="L16415" i="146"/>
  <c r="L16416" i="146"/>
  <c r="L16417" i="146"/>
  <c r="L16418" i="146"/>
  <c r="L16419" i="146"/>
  <c r="L16420" i="146"/>
  <c r="L16421" i="146"/>
  <c r="L16422" i="146"/>
  <c r="L16423" i="146"/>
  <c r="L16424" i="146"/>
  <c r="L16425" i="146"/>
  <c r="L16426" i="146"/>
  <c r="L16427" i="146"/>
  <c r="L16428" i="146"/>
  <c r="L16429" i="146"/>
  <c r="L16430" i="146"/>
  <c r="L16431" i="146"/>
  <c r="L16432" i="146"/>
  <c r="L16433" i="146"/>
  <c r="L16434" i="146"/>
  <c r="L16435" i="146"/>
  <c r="L16436" i="146"/>
  <c r="L16437" i="146"/>
  <c r="L16438" i="146"/>
  <c r="L16439" i="146"/>
  <c r="L16440" i="146"/>
  <c r="L16441" i="146"/>
  <c r="L16442" i="146"/>
  <c r="L16443" i="146"/>
  <c r="L16444" i="146"/>
  <c r="L16445" i="146"/>
  <c r="L16446" i="146"/>
  <c r="L16447" i="146"/>
  <c r="L16448" i="146"/>
  <c r="L16449" i="146"/>
  <c r="L16450" i="146"/>
  <c r="L16451" i="146"/>
  <c r="L16452" i="146"/>
  <c r="L16453" i="146"/>
  <c r="L16454" i="146"/>
  <c r="L16455" i="146"/>
  <c r="L16456" i="146"/>
  <c r="L16457" i="146"/>
  <c r="L16458" i="146"/>
  <c r="L16459" i="146"/>
  <c r="L16460" i="146"/>
  <c r="L16461" i="146"/>
  <c r="L16462" i="146"/>
  <c r="L16463" i="146"/>
  <c r="L16464" i="146"/>
  <c r="L16465" i="146"/>
  <c r="L16466" i="146"/>
  <c r="L16467" i="146"/>
  <c r="L16468" i="146"/>
  <c r="L16469" i="146"/>
  <c r="L16470" i="146"/>
  <c r="L16471" i="146"/>
  <c r="L16472" i="146"/>
  <c r="L16473" i="146"/>
  <c r="L16474" i="146"/>
  <c r="L16475" i="146"/>
  <c r="L16476" i="146"/>
  <c r="L16477" i="146"/>
  <c r="L16478" i="146"/>
  <c r="L16479" i="146"/>
  <c r="L16480" i="146"/>
  <c r="L16481" i="146"/>
  <c r="L16482" i="146"/>
  <c r="L16483" i="146"/>
  <c r="L16484" i="146"/>
  <c r="L16485" i="146"/>
  <c r="L16486" i="146"/>
  <c r="L16487" i="146"/>
  <c r="L16488" i="146"/>
  <c r="L16489" i="146"/>
  <c r="L16490" i="146"/>
  <c r="L16491" i="146"/>
  <c r="L16492" i="146"/>
  <c r="L16493" i="146"/>
  <c r="L16494" i="146"/>
  <c r="L16495" i="146"/>
  <c r="L16496" i="146"/>
  <c r="L16497" i="146"/>
  <c r="L16498" i="146"/>
  <c r="L16499" i="146"/>
  <c r="L16500" i="146"/>
  <c r="L16501" i="146"/>
  <c r="L16502" i="146"/>
  <c r="L16503" i="146"/>
  <c r="L16504" i="146"/>
  <c r="L16505" i="146"/>
  <c r="L16506" i="146"/>
  <c r="L16507" i="146"/>
  <c r="L16508" i="146"/>
  <c r="L16509" i="146"/>
  <c r="L16510" i="146"/>
  <c r="L16511" i="146"/>
  <c r="L16512" i="146"/>
  <c r="L16513" i="146"/>
  <c r="L16514" i="146"/>
  <c r="L16515" i="146"/>
  <c r="L16516" i="146"/>
  <c r="L16517" i="146"/>
  <c r="L16518" i="146"/>
  <c r="L16519" i="146"/>
  <c r="L16520" i="146"/>
  <c r="L16521" i="146"/>
  <c r="L16522" i="146"/>
  <c r="L16523" i="146"/>
  <c r="L16524" i="146"/>
  <c r="L16525" i="146"/>
  <c r="L16526" i="146"/>
  <c r="L16527" i="146"/>
  <c r="L16528" i="146"/>
  <c r="L16529" i="146"/>
  <c r="L16530" i="146"/>
  <c r="L16531" i="146"/>
  <c r="L16532" i="146"/>
  <c r="L16533" i="146"/>
  <c r="L16534" i="146"/>
  <c r="L16535" i="146"/>
  <c r="L16536" i="146"/>
  <c r="L16537" i="146"/>
  <c r="L16538" i="146"/>
  <c r="L16539" i="146"/>
  <c r="L16540" i="146"/>
  <c r="L16541" i="146"/>
  <c r="L16542" i="146"/>
  <c r="L16543" i="146"/>
  <c r="L16544" i="146"/>
  <c r="L16545" i="146"/>
  <c r="L16546" i="146"/>
  <c r="L16547" i="146"/>
  <c r="L16548" i="146"/>
  <c r="L16549" i="146"/>
  <c r="L16550" i="146"/>
  <c r="L16551" i="146"/>
  <c r="L16552" i="146"/>
  <c r="L16553" i="146"/>
  <c r="L16554" i="146"/>
  <c r="L16555" i="146"/>
  <c r="L16556" i="146"/>
  <c r="L16557" i="146"/>
  <c r="L16558" i="146"/>
  <c r="L16559" i="146"/>
  <c r="L16560" i="146"/>
  <c r="L16561" i="146"/>
  <c r="L16562" i="146"/>
  <c r="L16563" i="146"/>
  <c r="L16564" i="146"/>
  <c r="L16565" i="146"/>
  <c r="L16566" i="146"/>
  <c r="L16567" i="146"/>
  <c r="L16568" i="146"/>
  <c r="L16569" i="146"/>
  <c r="L16570" i="146"/>
  <c r="L16571" i="146"/>
  <c r="L16572" i="146"/>
  <c r="L16573" i="146"/>
  <c r="L16574" i="146"/>
  <c r="L16575" i="146"/>
  <c r="L16576" i="146"/>
  <c r="L16577" i="146"/>
  <c r="L16578" i="146"/>
  <c r="L16579" i="146"/>
  <c r="L16580" i="146"/>
  <c r="L16581" i="146"/>
  <c r="L16582" i="146"/>
  <c r="L16583" i="146"/>
  <c r="L16584" i="146"/>
  <c r="L16585" i="146"/>
  <c r="L16586" i="146"/>
  <c r="L16587" i="146"/>
  <c r="L16588" i="146"/>
  <c r="L16589" i="146"/>
  <c r="L16590" i="146"/>
  <c r="L16591" i="146"/>
  <c r="L16592" i="146"/>
  <c r="L16593" i="146"/>
  <c r="L16594" i="146"/>
  <c r="L16595" i="146"/>
  <c r="L16596" i="146"/>
  <c r="L16597" i="146"/>
  <c r="L16598" i="146"/>
  <c r="L16599" i="146"/>
  <c r="L16600" i="146"/>
  <c r="L16601" i="146"/>
  <c r="L16602" i="146"/>
  <c r="L16603" i="146"/>
  <c r="L16604" i="146"/>
  <c r="L16605" i="146"/>
  <c r="L16606" i="146"/>
  <c r="L16607" i="146"/>
  <c r="L16608" i="146"/>
  <c r="L16609" i="146"/>
  <c r="L16610" i="146"/>
  <c r="L16611" i="146"/>
  <c r="L16612" i="146"/>
  <c r="L16613" i="146"/>
  <c r="L16614" i="146"/>
  <c r="L16615" i="146"/>
  <c r="L16616" i="146"/>
  <c r="L16617" i="146"/>
  <c r="L16618" i="146"/>
  <c r="L16619" i="146"/>
  <c r="L16620" i="146"/>
  <c r="L16621" i="146"/>
  <c r="L16622" i="146"/>
  <c r="L16623" i="146"/>
  <c r="L16624" i="146"/>
  <c r="L16625" i="146"/>
  <c r="L16626" i="146"/>
  <c r="L16627" i="146"/>
  <c r="L16628" i="146"/>
  <c r="L16629" i="146"/>
  <c r="L16630" i="146"/>
  <c r="L16631" i="146"/>
  <c r="L16632" i="146"/>
  <c r="L16633" i="146"/>
  <c r="L16634" i="146"/>
  <c r="L16635" i="146"/>
  <c r="L16636" i="146"/>
  <c r="L16637" i="146"/>
  <c r="L16638" i="146"/>
  <c r="L16639" i="146"/>
  <c r="L16640" i="146"/>
  <c r="L16641" i="146"/>
  <c r="L16642" i="146"/>
  <c r="L16643" i="146"/>
  <c r="L16644" i="146"/>
  <c r="L16645" i="146"/>
  <c r="L16646" i="146"/>
  <c r="L16647" i="146"/>
  <c r="L16648" i="146"/>
  <c r="L16649" i="146"/>
  <c r="L16650" i="146"/>
  <c r="L16651" i="146"/>
  <c r="L16652" i="146"/>
  <c r="L16653" i="146"/>
  <c r="L16654" i="146"/>
  <c r="L16655" i="146"/>
  <c r="L16656" i="146"/>
  <c r="L16657" i="146"/>
  <c r="L16658" i="146"/>
  <c r="L16659" i="146"/>
  <c r="L16660" i="146"/>
  <c r="L16661" i="146"/>
  <c r="L16662" i="146"/>
  <c r="L16663" i="146"/>
  <c r="L16664" i="146"/>
  <c r="L16665" i="146"/>
  <c r="L16666" i="146"/>
  <c r="L16667" i="146"/>
  <c r="L16668" i="146"/>
  <c r="L16669" i="146"/>
  <c r="L16670" i="146"/>
  <c r="L16671" i="146"/>
  <c r="L16672" i="146"/>
  <c r="L16673" i="146"/>
  <c r="L16674" i="146"/>
  <c r="L16675" i="146"/>
  <c r="L16676" i="146"/>
  <c r="L16677" i="146"/>
  <c r="L16678" i="146"/>
  <c r="L16679" i="146"/>
  <c r="L16680" i="146"/>
  <c r="L16681" i="146"/>
  <c r="L16682" i="146"/>
  <c r="L16683" i="146"/>
  <c r="L16684" i="146"/>
  <c r="L16685" i="146"/>
  <c r="L16686" i="146"/>
  <c r="L16687" i="146"/>
  <c r="L16688" i="146"/>
  <c r="L16689" i="146"/>
  <c r="L16690" i="146"/>
  <c r="L16691" i="146"/>
  <c r="L16692" i="146"/>
  <c r="L16693" i="146"/>
  <c r="L16694" i="146"/>
  <c r="L16695" i="146"/>
  <c r="L16696" i="146"/>
  <c r="L16697" i="146"/>
  <c r="L16698" i="146"/>
  <c r="L16699" i="146"/>
  <c r="L16700" i="146"/>
  <c r="L16701" i="146"/>
  <c r="L16702" i="146"/>
  <c r="L16703" i="146"/>
  <c r="L16704" i="146"/>
  <c r="L16705" i="146"/>
  <c r="L16706" i="146"/>
  <c r="L16707" i="146"/>
  <c r="L16708" i="146"/>
  <c r="L16709" i="146"/>
  <c r="L16710" i="146"/>
  <c r="L16711" i="146"/>
  <c r="L16712" i="146"/>
  <c r="L16713" i="146"/>
  <c r="L16714" i="146"/>
  <c r="L16715" i="146"/>
  <c r="L16716" i="146"/>
  <c r="L16717" i="146"/>
  <c r="L16718" i="146"/>
  <c r="L16719" i="146"/>
  <c r="L16720" i="146"/>
  <c r="L16721" i="146"/>
  <c r="L16722" i="146"/>
  <c r="L16723" i="146"/>
  <c r="L16724" i="146"/>
  <c r="L16725" i="146"/>
  <c r="L16726" i="146"/>
  <c r="L16727" i="146"/>
  <c r="L16728" i="146"/>
  <c r="L16729" i="146"/>
  <c r="L16730" i="146"/>
  <c r="L16731" i="146"/>
  <c r="L16732" i="146"/>
  <c r="L16733" i="146"/>
  <c r="L16734" i="146"/>
  <c r="L16735" i="146"/>
  <c r="L16736" i="146"/>
  <c r="L16737" i="146"/>
  <c r="L16738" i="146"/>
  <c r="L16739" i="146"/>
  <c r="L16740" i="146"/>
  <c r="L16741" i="146"/>
  <c r="L16742" i="146"/>
  <c r="L16743" i="146"/>
  <c r="L16744" i="146"/>
  <c r="L16745" i="146"/>
  <c r="L16746" i="146"/>
  <c r="L16747" i="146"/>
  <c r="L16748" i="146"/>
  <c r="L16749" i="146"/>
  <c r="L16750" i="146"/>
  <c r="L16751" i="146"/>
  <c r="L16752" i="146"/>
  <c r="L16753" i="146"/>
  <c r="L16754" i="146"/>
  <c r="L16755" i="146"/>
  <c r="L16756" i="146"/>
  <c r="L16757" i="146"/>
  <c r="L16758" i="146"/>
  <c r="L16759" i="146"/>
  <c r="L16760" i="146"/>
  <c r="L16761" i="146"/>
  <c r="L16762" i="146"/>
  <c r="L16763" i="146"/>
  <c r="L16764" i="146"/>
  <c r="L16765" i="146"/>
  <c r="L16766" i="146"/>
  <c r="L16767" i="146"/>
  <c r="L16768" i="146"/>
  <c r="L16769" i="146"/>
  <c r="L16770" i="146"/>
  <c r="L16771" i="146"/>
  <c r="L16772" i="146"/>
  <c r="L16773" i="146"/>
  <c r="L16774" i="146"/>
  <c r="L16775" i="146"/>
  <c r="L16776" i="146"/>
  <c r="L16777" i="146"/>
  <c r="L16778" i="146"/>
  <c r="L16779" i="146"/>
  <c r="L16780" i="146"/>
  <c r="L16781" i="146"/>
  <c r="L16782" i="146"/>
  <c r="L16783" i="146"/>
  <c r="L16784" i="146"/>
  <c r="L16785" i="146"/>
  <c r="L16786" i="146"/>
  <c r="L16787" i="146"/>
  <c r="L16788" i="146"/>
  <c r="L16789" i="146"/>
  <c r="L16790" i="146"/>
  <c r="L16791" i="146"/>
  <c r="L16792" i="146"/>
  <c r="L16793" i="146"/>
  <c r="L16794" i="146"/>
  <c r="L16795" i="146"/>
  <c r="L16796" i="146"/>
  <c r="L16797" i="146"/>
  <c r="L16798" i="146"/>
  <c r="L16799" i="146"/>
  <c r="L16800" i="146"/>
  <c r="L16801" i="146"/>
  <c r="L16802" i="146"/>
  <c r="L16803" i="146"/>
  <c r="L16804" i="146"/>
  <c r="L16805" i="146"/>
  <c r="L16806" i="146"/>
  <c r="L16807" i="146"/>
  <c r="L16808" i="146"/>
  <c r="L16809" i="146"/>
  <c r="L16810" i="146"/>
  <c r="L16811" i="146"/>
  <c r="L16812" i="146"/>
  <c r="L16813" i="146"/>
  <c r="L16814" i="146"/>
  <c r="L16815" i="146"/>
  <c r="L16816" i="146"/>
  <c r="L16817" i="146"/>
  <c r="L16818" i="146"/>
  <c r="L16819" i="146"/>
  <c r="L16820" i="146"/>
  <c r="L16821" i="146"/>
  <c r="L16822" i="146"/>
  <c r="L16823" i="146"/>
  <c r="L16824" i="146"/>
  <c r="L16825" i="146"/>
  <c r="L16826" i="146"/>
  <c r="L16827" i="146"/>
  <c r="L16828" i="146"/>
  <c r="L16829" i="146"/>
  <c r="L16830" i="146"/>
  <c r="L16831" i="146"/>
  <c r="L16832" i="146"/>
  <c r="L16833" i="146"/>
  <c r="L16834" i="146"/>
  <c r="L16835" i="146"/>
  <c r="L16836" i="146"/>
  <c r="L16837" i="146"/>
  <c r="L16838" i="146"/>
  <c r="L16839" i="146"/>
  <c r="L16840" i="146"/>
  <c r="L16841" i="146"/>
  <c r="L16842" i="146"/>
  <c r="L16843" i="146"/>
  <c r="L16844" i="146"/>
  <c r="L16845" i="146"/>
  <c r="L16846" i="146"/>
  <c r="L16847" i="146"/>
  <c r="L16848" i="146"/>
  <c r="L16849" i="146"/>
  <c r="L16850" i="146"/>
  <c r="L16851" i="146"/>
  <c r="L16852" i="146"/>
  <c r="L16853" i="146"/>
  <c r="L16854" i="146"/>
  <c r="L16855" i="146"/>
  <c r="L16856" i="146"/>
  <c r="L16857" i="146"/>
  <c r="L16858" i="146"/>
  <c r="L16859" i="146"/>
  <c r="L16860" i="146"/>
  <c r="L16861" i="146"/>
  <c r="L16862" i="146"/>
  <c r="L16863" i="146"/>
  <c r="L16864" i="146"/>
  <c r="L16865" i="146"/>
  <c r="L16866" i="146"/>
  <c r="L16867" i="146"/>
  <c r="L16868" i="146"/>
  <c r="L16869" i="146"/>
  <c r="L16870" i="146"/>
  <c r="L16871" i="146"/>
  <c r="L16872" i="146"/>
  <c r="L16873" i="146"/>
  <c r="L16874" i="146"/>
  <c r="L16875" i="146"/>
  <c r="L16876" i="146"/>
  <c r="L16877" i="146"/>
  <c r="L16878" i="146"/>
  <c r="L16879" i="146"/>
  <c r="L16880" i="146"/>
  <c r="L16881" i="146"/>
  <c r="L16882" i="146"/>
  <c r="L16883" i="146"/>
  <c r="L16884" i="146"/>
  <c r="L16885" i="146"/>
  <c r="L16886" i="146"/>
  <c r="L16887" i="146"/>
  <c r="L16888" i="146"/>
  <c r="L16889" i="146"/>
  <c r="L16890" i="146"/>
  <c r="L16891" i="146"/>
  <c r="L16892" i="146"/>
  <c r="L16893" i="146"/>
  <c r="L16894" i="146"/>
  <c r="L16895" i="146"/>
  <c r="L16896" i="146"/>
  <c r="L16897" i="146"/>
  <c r="L16898" i="146"/>
  <c r="L16899" i="146"/>
  <c r="L16900" i="146"/>
  <c r="L16901" i="146"/>
  <c r="L16902" i="146"/>
  <c r="L16903" i="146"/>
  <c r="L16904" i="146"/>
  <c r="L16905" i="146"/>
  <c r="L16906" i="146"/>
  <c r="L16907" i="146"/>
  <c r="L16908" i="146"/>
  <c r="L16909" i="146"/>
  <c r="L16910" i="146"/>
  <c r="L16911" i="146"/>
  <c r="L16912" i="146"/>
  <c r="L16913" i="146"/>
  <c r="L16914" i="146"/>
  <c r="L16915" i="146"/>
  <c r="L16916" i="146"/>
  <c r="L16917" i="146"/>
  <c r="L16918" i="146"/>
  <c r="L16919" i="146"/>
  <c r="L16920" i="146"/>
  <c r="L16921" i="146"/>
  <c r="L16922" i="146"/>
  <c r="L16923" i="146"/>
  <c r="L16924" i="146"/>
  <c r="L16925" i="146"/>
  <c r="L16926" i="146"/>
  <c r="L16927" i="146"/>
  <c r="L16928" i="146"/>
  <c r="L16929" i="146"/>
  <c r="L16930" i="146"/>
  <c r="L16931" i="146"/>
  <c r="L16932" i="146"/>
  <c r="L16933" i="146"/>
  <c r="L16934" i="146"/>
  <c r="L16935" i="146"/>
  <c r="L16936" i="146"/>
  <c r="L16937" i="146"/>
  <c r="L16938" i="146"/>
  <c r="L16939" i="146"/>
  <c r="L16940" i="146"/>
  <c r="L16941" i="146"/>
  <c r="L16942" i="146"/>
  <c r="L16943" i="146"/>
  <c r="L16944" i="146"/>
  <c r="L16945" i="146"/>
  <c r="L16946" i="146"/>
  <c r="L16947" i="146"/>
  <c r="L16948" i="146"/>
  <c r="L16949" i="146"/>
  <c r="L16950" i="146"/>
  <c r="L16951" i="146"/>
  <c r="L16952" i="146"/>
  <c r="L16953" i="146"/>
  <c r="L16954" i="146"/>
  <c r="L16955" i="146"/>
  <c r="L16956" i="146"/>
  <c r="L16957" i="146"/>
  <c r="L16958" i="146"/>
  <c r="L16959" i="146"/>
  <c r="L16960" i="146"/>
  <c r="L16961" i="146"/>
  <c r="L16962" i="146"/>
  <c r="L16963" i="146"/>
  <c r="L16964" i="146"/>
  <c r="L16965" i="146"/>
  <c r="L16966" i="146"/>
  <c r="L16967" i="146"/>
  <c r="L16968" i="146"/>
  <c r="L16969" i="146"/>
  <c r="L16970" i="146"/>
  <c r="L16971" i="146"/>
  <c r="L16972" i="146"/>
  <c r="L16973" i="146"/>
  <c r="L16974" i="146"/>
  <c r="L16975" i="146"/>
  <c r="L16976" i="146"/>
  <c r="L16977" i="146"/>
  <c r="L16978" i="146"/>
  <c r="L16979" i="146"/>
  <c r="L16980" i="146"/>
  <c r="L16981" i="146"/>
  <c r="L16982" i="146"/>
  <c r="L16983" i="146"/>
  <c r="L16984" i="146"/>
  <c r="L16985" i="146"/>
  <c r="L16986" i="146"/>
  <c r="L16987" i="146"/>
  <c r="L16988" i="146"/>
  <c r="L16989" i="146"/>
  <c r="L16990" i="146"/>
  <c r="L16991" i="146"/>
  <c r="L16992" i="146"/>
  <c r="L16993" i="146"/>
  <c r="L16994" i="146"/>
  <c r="L16995" i="146"/>
  <c r="L16996" i="146"/>
  <c r="L16997" i="146"/>
  <c r="L16998" i="146"/>
  <c r="L16999" i="146"/>
  <c r="L17000" i="146"/>
  <c r="L17001" i="146"/>
  <c r="L17002" i="146"/>
  <c r="L17003" i="146"/>
  <c r="L17004" i="146"/>
  <c r="L17005" i="146"/>
  <c r="L17006" i="146"/>
  <c r="L17007" i="146"/>
  <c r="L17008" i="146"/>
  <c r="L17009" i="146"/>
  <c r="L17010" i="146"/>
  <c r="L17011" i="146"/>
  <c r="L17012" i="146"/>
  <c r="L17013" i="146"/>
  <c r="L17014" i="146"/>
  <c r="L17015" i="146"/>
  <c r="L17016" i="146"/>
  <c r="L17017" i="146"/>
  <c r="L17018" i="146"/>
  <c r="L17019" i="146"/>
  <c r="L17020" i="146"/>
  <c r="L17021" i="146"/>
  <c r="L17022" i="146"/>
  <c r="L17023" i="146"/>
  <c r="L17024" i="146"/>
  <c r="L17025" i="146"/>
  <c r="L17026" i="146"/>
  <c r="L17027" i="146"/>
  <c r="L17028" i="146"/>
  <c r="L17029" i="146"/>
  <c r="L17030" i="146"/>
  <c r="L17031" i="146"/>
  <c r="L17032" i="146"/>
  <c r="L17033" i="146"/>
  <c r="L17034" i="146"/>
  <c r="L17035" i="146"/>
  <c r="L17036" i="146"/>
  <c r="L17037" i="146"/>
  <c r="L17038" i="146"/>
  <c r="L17039" i="146"/>
  <c r="L17040" i="146"/>
  <c r="L17041" i="146"/>
  <c r="L17042" i="146"/>
  <c r="L17043" i="146"/>
  <c r="L17044" i="146"/>
  <c r="L17045" i="146"/>
  <c r="L17046" i="146"/>
  <c r="L17047" i="146"/>
  <c r="L17048" i="146"/>
  <c r="L17049" i="146"/>
  <c r="L17050" i="146"/>
  <c r="L17051" i="146"/>
  <c r="L17052" i="146"/>
  <c r="L17053" i="146"/>
  <c r="L17054" i="146"/>
  <c r="L17055" i="146"/>
  <c r="L17056" i="146"/>
  <c r="L17057" i="146"/>
  <c r="L17058" i="146"/>
  <c r="L17059" i="146"/>
  <c r="L17060" i="146"/>
  <c r="L17061" i="146"/>
  <c r="L17062" i="146"/>
  <c r="L17063" i="146"/>
  <c r="L17064" i="146"/>
  <c r="L17065" i="146"/>
  <c r="L17066" i="146"/>
  <c r="L17067" i="146"/>
  <c r="L17068" i="146"/>
  <c r="L17069" i="146"/>
  <c r="L17070" i="146"/>
  <c r="L17071" i="146"/>
  <c r="L17072" i="146"/>
  <c r="L17073" i="146"/>
  <c r="L17074" i="146"/>
  <c r="L17075" i="146"/>
  <c r="L17076" i="146"/>
  <c r="L17077" i="146"/>
  <c r="L17078" i="146"/>
  <c r="L17079" i="146"/>
  <c r="L17080" i="146"/>
  <c r="L17081" i="146"/>
  <c r="L17082" i="146"/>
  <c r="L17083" i="146"/>
  <c r="L17084" i="146"/>
  <c r="L17085" i="146"/>
  <c r="L17086" i="146"/>
  <c r="L17087" i="146"/>
  <c r="L17088" i="146"/>
  <c r="L17089" i="146"/>
  <c r="L17090" i="146"/>
  <c r="L17091" i="146"/>
  <c r="L17092" i="146"/>
  <c r="L17093" i="146"/>
  <c r="L17094" i="146"/>
  <c r="L17095" i="146"/>
  <c r="L17096" i="146"/>
  <c r="L17097" i="146"/>
  <c r="L17098" i="146"/>
  <c r="L17099" i="146"/>
  <c r="L17100" i="146"/>
  <c r="L17101" i="146"/>
  <c r="L17102" i="146"/>
  <c r="L17103" i="146"/>
  <c r="L17104" i="146"/>
  <c r="L17105" i="146"/>
  <c r="L17106" i="146"/>
  <c r="L17107" i="146"/>
  <c r="L17108" i="146"/>
  <c r="L17109" i="146"/>
  <c r="L17110" i="146"/>
  <c r="L17111" i="146"/>
  <c r="L17112" i="146"/>
  <c r="L17113" i="146"/>
  <c r="L17114" i="146"/>
  <c r="L17115" i="146"/>
  <c r="L17116" i="146"/>
  <c r="L17117" i="146"/>
  <c r="L17118" i="146"/>
  <c r="L17119" i="146"/>
  <c r="L17120" i="146"/>
  <c r="L17121" i="146"/>
  <c r="L17122" i="146"/>
  <c r="L17123" i="146"/>
  <c r="L17124" i="146"/>
  <c r="L17125" i="146"/>
  <c r="L17126" i="146"/>
  <c r="L17127" i="146"/>
  <c r="L17128" i="146"/>
  <c r="L17129" i="146"/>
  <c r="L17130" i="146"/>
  <c r="L17131" i="146"/>
  <c r="L17132" i="146"/>
  <c r="L17133" i="146"/>
  <c r="L17134" i="146"/>
  <c r="L17135" i="146"/>
  <c r="L17136" i="146"/>
  <c r="L17137" i="146"/>
  <c r="L17138" i="146"/>
  <c r="L17139" i="146"/>
  <c r="L17140" i="146"/>
  <c r="L17141" i="146"/>
  <c r="L17142" i="146"/>
  <c r="L17143" i="146"/>
  <c r="L17144" i="146"/>
  <c r="L17145" i="146"/>
  <c r="L17146" i="146"/>
  <c r="L17147" i="146"/>
  <c r="L17148" i="146"/>
  <c r="L17149" i="146"/>
  <c r="L17150" i="146"/>
  <c r="L17151" i="146"/>
  <c r="L17152" i="146"/>
  <c r="L17153" i="146"/>
  <c r="L17154" i="146"/>
  <c r="L17155" i="146"/>
  <c r="L17156" i="146"/>
  <c r="L17157" i="146"/>
  <c r="L17158" i="146"/>
  <c r="L17159" i="146"/>
  <c r="L17160" i="146"/>
  <c r="L17161" i="146"/>
  <c r="L17162" i="146"/>
  <c r="L17163" i="146"/>
  <c r="L17164" i="146"/>
  <c r="L17165" i="146"/>
  <c r="L17166" i="146"/>
  <c r="L17167" i="146"/>
  <c r="L17168" i="146"/>
  <c r="L17169" i="146"/>
  <c r="L17170" i="146"/>
  <c r="L17171" i="146"/>
  <c r="L17172" i="146"/>
  <c r="L17173" i="146"/>
  <c r="L17174" i="146"/>
  <c r="L17175" i="146"/>
  <c r="L17176" i="146"/>
  <c r="L17177" i="146"/>
  <c r="L17178" i="146"/>
  <c r="L17179" i="146"/>
  <c r="L17180" i="146"/>
  <c r="L17181" i="146"/>
  <c r="L17182" i="146"/>
  <c r="L17183" i="146"/>
  <c r="L17184" i="146"/>
  <c r="L17185" i="146"/>
  <c r="L17186" i="146"/>
  <c r="L17187" i="146"/>
  <c r="L17188" i="146"/>
  <c r="L17189" i="146"/>
  <c r="L17190" i="146"/>
  <c r="L17191" i="146"/>
  <c r="L17192" i="146"/>
  <c r="L17193" i="146"/>
  <c r="L17194" i="146"/>
  <c r="L17195" i="146"/>
  <c r="L17196" i="146"/>
  <c r="L17197" i="146"/>
  <c r="L17198" i="146"/>
  <c r="L17199" i="146"/>
  <c r="L17200" i="146"/>
  <c r="L17201" i="146"/>
  <c r="L17202" i="146"/>
  <c r="L17203" i="146"/>
  <c r="L17204" i="146"/>
  <c r="L17205" i="146"/>
  <c r="L17206" i="146"/>
  <c r="L17207" i="146"/>
  <c r="L17208" i="146"/>
  <c r="L17209" i="146"/>
  <c r="L17210" i="146"/>
  <c r="L17211" i="146"/>
  <c r="L17212" i="146"/>
  <c r="L17213" i="146"/>
  <c r="L17214" i="146"/>
  <c r="L17215" i="146"/>
  <c r="L17216" i="146"/>
  <c r="L17217" i="146"/>
  <c r="L17218" i="146"/>
  <c r="L17219" i="146"/>
  <c r="L17220" i="146"/>
  <c r="L17221" i="146"/>
  <c r="L17222" i="146"/>
  <c r="L17223" i="146"/>
  <c r="L17224" i="146"/>
  <c r="L17225" i="146"/>
  <c r="L17226" i="146"/>
  <c r="L17227" i="146"/>
  <c r="L17228" i="146"/>
  <c r="L17229" i="146"/>
  <c r="L17230" i="146"/>
  <c r="L17231" i="146"/>
  <c r="L17232" i="146"/>
  <c r="L17233" i="146"/>
  <c r="L17234" i="146"/>
  <c r="L17235" i="146"/>
  <c r="L17236" i="146"/>
  <c r="L17237" i="146"/>
  <c r="L17238" i="146"/>
  <c r="L17239" i="146"/>
  <c r="L17240" i="146"/>
  <c r="L17241" i="146"/>
  <c r="L17242" i="146"/>
  <c r="L17243" i="146"/>
  <c r="L17244" i="146"/>
  <c r="L17245" i="146"/>
  <c r="L17246" i="146"/>
  <c r="L17247" i="146"/>
  <c r="L17248" i="146"/>
  <c r="L17249" i="146"/>
  <c r="L17250" i="146"/>
  <c r="L17251" i="146"/>
  <c r="L17252" i="146"/>
  <c r="L17253" i="146"/>
  <c r="L17254" i="146"/>
  <c r="L17255" i="146"/>
  <c r="L17256" i="146"/>
  <c r="L17257" i="146"/>
  <c r="L17258" i="146"/>
  <c r="L17259" i="146"/>
  <c r="L17260" i="146"/>
  <c r="L17261" i="146"/>
  <c r="L17262" i="146"/>
  <c r="L17263" i="146"/>
  <c r="L17264" i="146"/>
  <c r="L17265" i="146"/>
  <c r="L17266" i="146"/>
  <c r="L17267" i="146"/>
  <c r="L17268" i="146"/>
  <c r="L17269" i="146"/>
  <c r="L17270" i="146"/>
  <c r="L17271" i="146"/>
  <c r="L17272" i="146"/>
  <c r="L17273" i="146"/>
  <c r="L17274" i="146"/>
  <c r="L17275" i="146"/>
  <c r="L17276" i="146"/>
  <c r="L17277" i="146"/>
  <c r="L17278" i="146"/>
  <c r="L17279" i="146"/>
  <c r="L17280" i="146"/>
  <c r="L17281" i="146"/>
  <c r="L17282" i="146"/>
  <c r="L17283" i="146"/>
  <c r="L17284" i="146"/>
  <c r="L17285" i="146"/>
  <c r="L17286" i="146"/>
  <c r="L17287" i="146"/>
  <c r="L17288" i="146"/>
  <c r="L17289" i="146"/>
  <c r="L17290" i="146"/>
  <c r="L17291" i="146"/>
  <c r="L17292" i="146"/>
  <c r="L17293" i="146"/>
  <c r="L17294" i="146"/>
  <c r="L17295" i="146"/>
  <c r="L17296" i="146"/>
  <c r="L17297" i="146"/>
  <c r="L17298" i="146"/>
  <c r="L17299" i="146"/>
  <c r="L17300" i="146"/>
  <c r="L17301" i="146"/>
  <c r="L17302" i="146"/>
  <c r="L17303" i="146"/>
  <c r="L17304" i="146"/>
  <c r="L17305" i="146"/>
  <c r="L17306" i="146"/>
  <c r="L17307" i="146"/>
  <c r="L17308" i="146"/>
  <c r="L17309" i="146"/>
  <c r="L17310" i="146"/>
  <c r="L17311" i="146"/>
  <c r="L17312" i="146"/>
  <c r="L17313" i="146"/>
  <c r="L17314" i="146"/>
  <c r="L17315" i="146"/>
  <c r="L17316" i="146"/>
  <c r="L17317" i="146"/>
  <c r="L17318" i="146"/>
  <c r="L17319" i="146"/>
  <c r="L17320" i="146"/>
  <c r="L17321" i="146"/>
  <c r="L17322" i="146"/>
  <c r="L17323" i="146"/>
  <c r="L17324" i="146"/>
  <c r="L17325" i="146"/>
  <c r="L17326" i="146"/>
  <c r="L17327" i="146"/>
  <c r="L17328" i="146"/>
  <c r="L17329" i="146"/>
  <c r="L17330" i="146"/>
  <c r="L17331" i="146"/>
  <c r="L17332" i="146"/>
  <c r="L17333" i="146"/>
  <c r="L17334" i="146"/>
  <c r="L17335" i="146"/>
  <c r="L17336" i="146"/>
  <c r="L17337" i="146"/>
  <c r="L17338" i="146"/>
  <c r="L17339" i="146"/>
  <c r="L17340" i="146"/>
  <c r="L17341" i="146"/>
  <c r="L17342" i="146"/>
  <c r="L17343" i="146"/>
  <c r="L17344" i="146"/>
  <c r="L17345" i="146"/>
  <c r="L17346" i="146"/>
  <c r="L17347" i="146"/>
  <c r="L17348" i="146"/>
  <c r="L17349" i="146"/>
  <c r="L17350" i="146"/>
  <c r="L17351" i="146"/>
  <c r="L17352" i="146"/>
  <c r="L17353" i="146"/>
  <c r="L17354" i="146"/>
  <c r="L17355" i="146"/>
  <c r="L17356" i="146"/>
  <c r="L17357" i="146"/>
  <c r="L17358" i="146"/>
  <c r="L17359" i="146"/>
  <c r="L17360" i="146"/>
  <c r="L17361" i="146"/>
  <c r="L17362" i="146"/>
  <c r="L17363" i="146"/>
  <c r="L17364" i="146"/>
  <c r="L17365" i="146"/>
  <c r="L17366" i="146"/>
  <c r="L17367" i="146"/>
  <c r="L17368" i="146"/>
  <c r="L17369" i="146"/>
  <c r="L17370" i="146"/>
  <c r="L17371" i="146"/>
  <c r="L17372" i="146"/>
  <c r="L17373" i="146"/>
  <c r="L17374" i="146"/>
  <c r="L17375" i="146"/>
  <c r="L17376" i="146"/>
  <c r="L17377" i="146"/>
  <c r="L17378" i="146"/>
  <c r="L17379" i="146"/>
  <c r="L17380" i="146"/>
  <c r="L17381" i="146"/>
  <c r="L17382" i="146"/>
  <c r="L17383" i="146"/>
  <c r="L17384" i="146"/>
  <c r="L17385" i="146"/>
  <c r="L17386" i="146"/>
  <c r="L17387" i="146"/>
  <c r="L17388" i="146"/>
  <c r="L17389" i="146"/>
  <c r="L17390" i="146"/>
  <c r="L17391" i="146"/>
  <c r="L17392" i="146"/>
  <c r="L17393" i="146"/>
  <c r="L17394" i="146"/>
  <c r="L17395" i="146"/>
  <c r="L17396" i="146"/>
  <c r="L17397" i="146"/>
  <c r="L17398" i="146"/>
  <c r="L17399" i="146"/>
  <c r="L17400" i="146"/>
  <c r="L17401" i="146"/>
  <c r="L17402" i="146"/>
  <c r="L17403" i="146"/>
  <c r="L17404" i="146"/>
  <c r="L17405" i="146"/>
  <c r="L17406" i="146"/>
  <c r="L17407" i="146"/>
  <c r="L17408" i="146"/>
  <c r="L17409" i="146"/>
  <c r="L17410" i="146"/>
  <c r="L17411" i="146"/>
  <c r="L17412" i="146"/>
  <c r="L17413" i="146"/>
  <c r="L17414" i="146"/>
  <c r="L17415" i="146"/>
  <c r="L17416" i="146"/>
  <c r="L17417" i="146"/>
  <c r="L17418" i="146"/>
  <c r="L17419" i="146"/>
  <c r="L17420" i="146"/>
  <c r="L17421" i="146"/>
  <c r="L17422" i="146"/>
  <c r="L17423" i="146"/>
  <c r="L17424" i="146"/>
  <c r="L17425" i="146"/>
  <c r="L17426" i="146"/>
  <c r="L17427" i="146"/>
  <c r="L17428" i="146"/>
  <c r="L17429" i="146"/>
  <c r="L17430" i="146"/>
  <c r="L17431" i="146"/>
  <c r="L17432" i="146"/>
  <c r="L17433" i="146"/>
  <c r="L17434" i="146"/>
  <c r="L17435" i="146"/>
  <c r="L17436" i="146"/>
  <c r="L17437" i="146"/>
  <c r="L17438" i="146"/>
  <c r="L17439" i="146"/>
  <c r="L17440" i="146"/>
  <c r="L17441" i="146"/>
  <c r="L17442" i="146"/>
  <c r="L17443" i="146"/>
  <c r="L17444" i="146"/>
  <c r="L17445" i="146"/>
  <c r="L17446" i="146"/>
  <c r="L17447" i="146"/>
  <c r="L17448" i="146"/>
  <c r="L17449" i="146"/>
  <c r="L17450" i="146"/>
  <c r="L17451" i="146"/>
  <c r="L17452" i="146"/>
  <c r="L17453" i="146"/>
  <c r="L17454" i="146"/>
  <c r="L17455" i="146"/>
  <c r="L17456" i="146"/>
  <c r="L17457" i="146"/>
  <c r="L17458" i="146"/>
  <c r="L17459" i="146"/>
  <c r="L17460" i="146"/>
  <c r="L17461" i="146"/>
  <c r="L17462" i="146"/>
  <c r="L17463" i="146"/>
  <c r="L17464" i="146"/>
  <c r="L17465" i="146"/>
  <c r="L17466" i="146"/>
  <c r="L17467" i="146"/>
  <c r="L17468" i="146"/>
  <c r="L17469" i="146"/>
  <c r="L17470" i="146"/>
  <c r="L17471" i="146"/>
  <c r="L17472" i="146"/>
  <c r="L17473" i="146"/>
  <c r="L17474" i="146"/>
  <c r="L17475" i="146"/>
  <c r="L17476" i="146"/>
  <c r="L17477" i="146"/>
  <c r="L17478" i="146"/>
  <c r="L17479" i="146"/>
  <c r="L17480" i="146"/>
  <c r="L17481" i="146"/>
  <c r="L17482" i="146"/>
  <c r="L17483" i="146"/>
  <c r="L17484" i="146"/>
  <c r="L17485" i="146"/>
  <c r="L17486" i="146"/>
  <c r="L17487" i="146"/>
  <c r="L17488" i="146"/>
  <c r="L17489" i="146"/>
  <c r="L17490" i="146"/>
  <c r="L17491" i="146"/>
  <c r="L17492" i="146"/>
  <c r="L17493" i="146"/>
  <c r="L17494" i="146"/>
  <c r="L17495" i="146"/>
  <c r="L17496" i="146"/>
  <c r="L17497" i="146"/>
  <c r="L17498" i="146"/>
  <c r="L17499" i="146"/>
  <c r="L17500" i="146"/>
  <c r="L17501" i="146"/>
  <c r="L17502" i="146"/>
  <c r="L17503" i="146"/>
  <c r="L17504" i="146"/>
  <c r="L17505" i="146"/>
  <c r="L17506" i="146"/>
  <c r="L17507" i="146"/>
  <c r="L17508" i="146"/>
  <c r="L17509" i="146"/>
  <c r="L17510" i="146"/>
  <c r="L17511" i="146"/>
  <c r="L17512" i="146"/>
  <c r="L17513" i="146"/>
  <c r="L17514" i="146"/>
  <c r="L17515" i="146"/>
  <c r="L17516" i="146"/>
  <c r="L17517" i="146"/>
  <c r="L17518" i="146"/>
  <c r="L17519" i="146"/>
  <c r="L17520" i="146"/>
  <c r="L17521" i="146"/>
  <c r="L17522" i="146"/>
  <c r="L17523" i="146"/>
  <c r="L17524" i="146"/>
  <c r="L17525" i="146"/>
  <c r="L17526" i="146"/>
  <c r="L17527" i="146"/>
  <c r="L17528" i="146"/>
  <c r="L17529" i="146"/>
  <c r="L17530" i="146"/>
  <c r="L17531" i="146"/>
  <c r="L17532" i="146"/>
  <c r="L17533" i="146"/>
  <c r="L17534" i="146"/>
  <c r="L17535" i="146"/>
  <c r="L17536" i="146"/>
  <c r="L17537" i="146"/>
  <c r="L17538" i="146"/>
  <c r="L17539" i="146"/>
  <c r="L17540" i="146"/>
  <c r="L17541" i="146"/>
  <c r="L17542" i="146"/>
  <c r="L17543" i="146"/>
  <c r="L17544" i="146"/>
  <c r="L17545" i="146"/>
  <c r="L17546" i="146"/>
  <c r="L17547" i="146"/>
  <c r="L17548" i="146"/>
  <c r="L17549" i="146"/>
  <c r="L17550" i="146"/>
  <c r="L17551" i="146"/>
  <c r="L17552" i="146"/>
  <c r="L17553" i="146"/>
  <c r="L17554" i="146"/>
  <c r="L17555" i="146"/>
  <c r="L17556" i="146"/>
  <c r="L17557" i="146"/>
  <c r="L17558" i="146"/>
  <c r="L17559" i="146"/>
  <c r="L17560" i="146"/>
  <c r="L17561" i="146"/>
  <c r="L17562" i="146"/>
  <c r="L17563" i="146"/>
  <c r="L17564" i="146"/>
  <c r="L17565" i="146"/>
  <c r="L17566" i="146"/>
  <c r="L17567" i="146"/>
  <c r="L17568" i="146"/>
  <c r="L17569" i="146"/>
  <c r="L17570" i="146"/>
  <c r="L17571" i="146"/>
  <c r="L17572" i="146"/>
  <c r="L17573" i="146"/>
  <c r="L17574" i="146"/>
  <c r="L17575" i="146"/>
  <c r="L17576" i="146"/>
  <c r="L17577" i="146"/>
  <c r="L17578" i="146"/>
  <c r="L17579" i="146"/>
  <c r="L17580" i="146"/>
  <c r="L17581" i="146"/>
  <c r="L17582" i="146"/>
  <c r="L17583" i="146"/>
  <c r="L17584" i="146"/>
  <c r="L17585" i="146"/>
  <c r="L17586" i="146"/>
  <c r="L17587" i="146"/>
  <c r="L17588" i="146"/>
  <c r="L17589" i="146"/>
  <c r="L17590" i="146"/>
  <c r="L17591" i="146"/>
  <c r="L17592" i="146"/>
  <c r="L17593" i="146"/>
  <c r="L17594" i="146"/>
  <c r="L17595" i="146"/>
  <c r="L17596" i="146"/>
  <c r="L17597" i="146"/>
  <c r="L17598" i="146"/>
  <c r="L17599" i="146"/>
  <c r="L17600" i="146"/>
  <c r="L17601" i="146"/>
  <c r="L17602" i="146"/>
  <c r="L17603" i="146"/>
  <c r="L17604" i="146"/>
  <c r="L17605" i="146"/>
  <c r="L17606" i="146"/>
  <c r="L17607" i="146"/>
  <c r="L17608" i="146"/>
  <c r="L17609" i="146"/>
  <c r="L17610" i="146"/>
  <c r="L17611" i="146"/>
  <c r="L17612" i="146"/>
  <c r="L17613" i="146"/>
  <c r="L17614" i="146"/>
  <c r="L17615" i="146"/>
  <c r="L17616" i="146"/>
  <c r="L17617" i="146"/>
  <c r="L17618" i="146"/>
  <c r="L17619" i="146"/>
  <c r="L17620" i="146"/>
  <c r="L17621" i="146"/>
  <c r="L17622" i="146"/>
  <c r="L17623" i="146"/>
  <c r="L17624" i="146"/>
  <c r="L17625" i="146"/>
  <c r="L17626" i="146"/>
  <c r="L17627" i="146"/>
  <c r="L17628" i="146"/>
  <c r="L17629" i="146"/>
  <c r="L17630" i="146"/>
  <c r="L17631" i="146"/>
  <c r="L17632" i="146"/>
  <c r="L17633" i="146"/>
  <c r="L17634" i="146"/>
  <c r="L17635" i="146"/>
  <c r="L17636" i="146"/>
  <c r="L17637" i="146"/>
  <c r="L17638" i="146"/>
  <c r="L17639" i="146"/>
  <c r="L17640" i="146"/>
  <c r="L17641" i="146"/>
  <c r="L17642" i="146"/>
  <c r="L17643" i="146"/>
  <c r="L17644" i="146"/>
  <c r="L17645" i="146"/>
  <c r="L17646" i="146"/>
  <c r="L17647" i="146"/>
  <c r="L17648" i="146"/>
  <c r="L17649" i="146"/>
  <c r="L17650" i="146"/>
  <c r="L17651" i="146"/>
  <c r="L17652" i="146"/>
  <c r="L17653" i="146"/>
  <c r="L17654" i="146"/>
  <c r="L17655" i="146"/>
  <c r="L17656" i="146"/>
  <c r="L17657" i="146"/>
  <c r="L17658" i="146"/>
  <c r="L17659" i="146"/>
  <c r="L17660" i="146"/>
  <c r="L17661" i="146"/>
  <c r="L17662" i="146"/>
  <c r="L17663" i="146"/>
  <c r="L17664" i="146"/>
  <c r="L17665" i="146"/>
  <c r="L17666" i="146"/>
  <c r="L17667" i="146"/>
  <c r="L17668" i="146"/>
  <c r="L17669" i="146"/>
  <c r="L17670" i="146"/>
  <c r="L17671" i="146"/>
  <c r="L17672" i="146"/>
  <c r="L17673" i="146"/>
  <c r="L17674" i="146"/>
  <c r="L17675" i="146"/>
  <c r="L17676" i="146"/>
  <c r="L17677" i="146"/>
  <c r="L17678" i="146"/>
  <c r="L17679" i="146"/>
  <c r="L17680" i="146"/>
  <c r="L17681" i="146"/>
  <c r="L17682" i="146"/>
  <c r="L17683" i="146"/>
  <c r="L17684" i="146"/>
  <c r="L17685" i="146"/>
  <c r="L17686" i="146"/>
  <c r="L17687" i="146"/>
  <c r="L17688" i="146"/>
  <c r="L17689" i="146"/>
  <c r="L17690" i="146"/>
  <c r="L17691" i="146"/>
  <c r="L17692" i="146"/>
  <c r="L17693" i="146"/>
  <c r="L17694" i="146"/>
  <c r="L17695" i="146"/>
  <c r="L17696" i="146"/>
  <c r="L17697" i="146"/>
  <c r="L17698" i="146"/>
  <c r="L17699" i="146"/>
  <c r="L17700" i="146"/>
  <c r="L17701" i="146"/>
  <c r="L17702" i="146"/>
  <c r="L17703" i="146"/>
  <c r="L17704" i="146"/>
  <c r="L17705" i="146"/>
  <c r="L17706" i="146"/>
  <c r="L17707" i="146"/>
  <c r="L17708" i="146"/>
  <c r="L17709" i="146"/>
  <c r="L17710" i="146"/>
  <c r="L17711" i="146"/>
  <c r="L17712" i="146"/>
  <c r="L17713" i="146"/>
  <c r="L17714" i="146"/>
  <c r="L17715" i="146"/>
  <c r="L17716" i="146"/>
  <c r="L17717" i="146"/>
  <c r="L17718" i="146"/>
  <c r="L17719" i="146"/>
  <c r="L17720" i="146"/>
  <c r="L17721" i="146"/>
  <c r="L17722" i="146"/>
  <c r="L17723" i="146"/>
  <c r="L17724" i="146"/>
  <c r="L17725" i="146"/>
  <c r="L17726" i="146"/>
  <c r="L17727" i="146"/>
  <c r="L17728" i="146"/>
  <c r="L17729" i="146"/>
  <c r="L17730" i="146"/>
  <c r="L17731" i="146"/>
  <c r="L17732" i="146"/>
  <c r="L17733" i="146"/>
  <c r="L17734" i="146"/>
  <c r="L17735" i="146"/>
  <c r="L17736" i="146"/>
  <c r="L17737" i="146"/>
  <c r="L17738" i="146"/>
  <c r="L17739" i="146"/>
  <c r="L17740" i="146"/>
  <c r="L17741" i="146"/>
  <c r="L17742" i="146"/>
  <c r="L17743" i="146"/>
  <c r="L17744" i="146"/>
  <c r="L17745" i="146"/>
  <c r="L17746" i="146"/>
  <c r="L17747" i="146"/>
  <c r="L17748" i="146"/>
  <c r="L17749" i="146"/>
  <c r="L17750" i="146"/>
  <c r="L17751" i="146"/>
  <c r="L17752" i="146"/>
  <c r="L17753" i="146"/>
  <c r="L17754" i="146"/>
  <c r="L17755" i="146"/>
  <c r="L17756" i="146"/>
  <c r="L17757" i="146"/>
  <c r="L17758" i="146"/>
  <c r="L17759" i="146"/>
  <c r="L17760" i="146"/>
  <c r="L17761" i="146"/>
  <c r="L17762" i="146"/>
  <c r="L17763" i="146"/>
  <c r="L17764" i="146"/>
  <c r="L17765" i="146"/>
  <c r="L17766" i="146"/>
  <c r="L17767" i="146"/>
  <c r="L17768" i="146"/>
  <c r="L17769" i="146"/>
  <c r="L17770" i="146"/>
  <c r="L17771" i="146"/>
  <c r="L17772" i="146"/>
  <c r="L17773" i="146"/>
  <c r="L17774" i="146"/>
  <c r="L17775" i="146"/>
  <c r="L17776" i="146"/>
  <c r="L17777" i="146"/>
  <c r="L17778" i="146"/>
  <c r="L17779" i="146"/>
  <c r="L17780" i="146"/>
  <c r="L17781" i="146"/>
  <c r="L17782" i="146"/>
  <c r="L17783" i="146"/>
  <c r="L17784" i="146"/>
  <c r="L17785" i="146"/>
  <c r="L17786" i="146"/>
  <c r="L17787" i="146"/>
  <c r="L17788" i="146"/>
  <c r="L17789" i="146"/>
  <c r="L17790" i="146"/>
  <c r="L17791" i="146"/>
  <c r="L17792" i="146"/>
  <c r="L17793" i="146"/>
  <c r="L17794" i="146"/>
  <c r="L17795" i="146"/>
  <c r="L17796" i="146"/>
  <c r="L17797" i="146"/>
  <c r="L17798" i="146"/>
  <c r="L17799" i="146"/>
  <c r="L17800" i="146"/>
  <c r="L17801" i="146"/>
  <c r="L17802" i="146"/>
  <c r="L17803" i="146"/>
  <c r="L17804" i="146"/>
  <c r="L17805" i="146"/>
  <c r="L17806" i="146"/>
  <c r="L17807" i="146"/>
  <c r="L17808" i="146"/>
  <c r="L17809" i="146"/>
  <c r="L17810" i="146"/>
  <c r="L17811" i="146"/>
  <c r="L17812" i="146"/>
  <c r="L17813" i="146"/>
  <c r="L17814" i="146"/>
  <c r="L17815" i="146"/>
  <c r="L17816" i="146"/>
  <c r="L17817" i="146"/>
  <c r="L17818" i="146"/>
  <c r="L17819" i="146"/>
  <c r="L17820" i="146"/>
  <c r="L17821" i="146"/>
  <c r="L17822" i="146"/>
  <c r="L17823" i="146"/>
  <c r="L17824" i="146"/>
  <c r="L17825" i="146"/>
  <c r="L17826" i="146"/>
  <c r="L17827" i="146"/>
  <c r="L17828" i="146"/>
  <c r="L17829" i="146"/>
  <c r="L17830" i="146"/>
  <c r="L17831" i="146"/>
  <c r="L17832" i="146"/>
  <c r="L17833" i="146"/>
  <c r="L17834" i="146"/>
  <c r="L17835" i="146"/>
  <c r="L17836" i="146"/>
  <c r="L17837" i="146"/>
  <c r="L17838" i="146"/>
  <c r="L17839" i="146"/>
  <c r="L17840" i="146"/>
  <c r="L17841" i="146"/>
  <c r="L17842" i="146"/>
  <c r="L17843" i="146"/>
  <c r="L17844" i="146"/>
  <c r="L17845" i="146"/>
  <c r="L17846" i="146"/>
  <c r="L17847" i="146"/>
  <c r="L17848" i="146"/>
  <c r="L17849" i="146"/>
  <c r="L17850" i="146"/>
  <c r="L17851" i="146"/>
  <c r="L17852" i="146"/>
  <c r="L17853" i="146"/>
  <c r="L17854" i="146"/>
  <c r="L17855" i="146"/>
  <c r="L17856" i="146"/>
  <c r="L17857" i="146"/>
  <c r="L17858" i="146"/>
  <c r="L17859" i="146"/>
  <c r="L17860" i="146"/>
  <c r="L17861" i="146"/>
  <c r="L17862" i="146"/>
  <c r="L17863" i="146"/>
  <c r="L17864" i="146"/>
  <c r="L17865" i="146"/>
  <c r="L17866" i="146"/>
  <c r="L17867" i="146"/>
  <c r="L17868" i="146"/>
  <c r="L17869" i="146"/>
  <c r="L17870" i="146"/>
  <c r="L17871" i="146"/>
  <c r="L17872" i="146"/>
  <c r="L17873" i="146"/>
  <c r="L17874" i="146"/>
  <c r="L17875" i="146"/>
  <c r="L17876" i="146"/>
  <c r="L17877" i="146"/>
  <c r="L17878" i="146"/>
  <c r="L17879" i="146"/>
  <c r="L17880" i="146"/>
  <c r="L17881" i="146"/>
  <c r="L17882" i="146"/>
  <c r="L17883" i="146"/>
  <c r="L17884" i="146"/>
  <c r="L17885" i="146"/>
  <c r="L17886" i="146"/>
  <c r="L17887" i="146"/>
  <c r="L17888" i="146"/>
  <c r="L17889" i="146"/>
  <c r="L17890" i="146"/>
  <c r="L17891" i="146"/>
  <c r="L17892" i="146"/>
  <c r="L17893" i="146"/>
  <c r="L17894" i="146"/>
  <c r="L17895" i="146"/>
  <c r="L17896" i="146"/>
  <c r="L17897" i="146"/>
  <c r="L17898" i="146"/>
  <c r="L17899" i="146"/>
  <c r="L17900" i="146"/>
  <c r="L17901" i="146"/>
  <c r="L17902" i="146"/>
  <c r="L17903" i="146"/>
  <c r="L17904" i="146"/>
  <c r="L17905" i="146"/>
  <c r="L17906" i="146"/>
  <c r="L17907" i="146"/>
  <c r="L17908" i="146"/>
  <c r="L17909" i="146"/>
  <c r="L17910" i="146"/>
  <c r="L17911" i="146"/>
  <c r="L17912" i="146"/>
  <c r="L17913" i="146"/>
  <c r="L17914" i="146"/>
  <c r="L17915" i="146"/>
  <c r="L17916" i="146"/>
  <c r="L17917" i="146"/>
  <c r="L17918" i="146"/>
  <c r="L17919" i="146"/>
  <c r="L17920" i="146"/>
  <c r="L17921" i="146"/>
  <c r="L17922" i="146"/>
  <c r="L17923" i="146"/>
  <c r="L17924" i="146"/>
  <c r="L17925" i="146"/>
  <c r="L17926" i="146"/>
  <c r="L17927" i="146"/>
  <c r="L17928" i="146"/>
  <c r="L17929" i="146"/>
  <c r="L17930" i="146"/>
  <c r="L17931" i="146"/>
  <c r="L17932" i="146"/>
  <c r="L17933" i="146"/>
  <c r="L17934" i="146"/>
  <c r="L17935" i="146"/>
  <c r="L17936" i="146"/>
  <c r="L17937" i="146"/>
  <c r="L17938" i="146"/>
  <c r="L17939" i="146"/>
  <c r="L17940" i="146"/>
  <c r="L17941" i="146"/>
  <c r="L17942" i="146"/>
  <c r="L17943" i="146"/>
  <c r="L17944" i="146"/>
  <c r="L17945" i="146"/>
  <c r="L17946" i="146"/>
  <c r="L17947" i="146"/>
  <c r="L17948" i="146"/>
  <c r="L17949" i="146"/>
  <c r="L17950" i="146"/>
  <c r="L17951" i="146"/>
  <c r="L17952" i="146"/>
  <c r="L17953" i="146"/>
  <c r="L17954" i="146"/>
  <c r="L17955" i="146"/>
  <c r="L17956" i="146"/>
  <c r="L17957" i="146"/>
  <c r="L17958" i="146"/>
  <c r="L17959" i="146"/>
  <c r="L17960" i="146"/>
  <c r="L17961" i="146"/>
  <c r="L17962" i="146"/>
  <c r="L17963" i="146"/>
  <c r="L17964" i="146"/>
  <c r="L17965" i="146"/>
  <c r="L17966" i="146"/>
  <c r="L17967" i="146"/>
  <c r="L17968" i="146"/>
  <c r="L17969" i="146"/>
  <c r="L17970" i="146"/>
  <c r="L17971" i="146"/>
  <c r="L17972" i="146"/>
  <c r="L17973" i="146"/>
  <c r="L17974" i="146"/>
  <c r="L17975" i="146"/>
  <c r="L17976" i="146"/>
  <c r="L17977" i="146"/>
  <c r="L17978" i="146"/>
  <c r="L17979" i="146"/>
  <c r="L17980" i="146"/>
  <c r="L17981" i="146"/>
  <c r="L17982" i="146"/>
  <c r="L17983" i="146"/>
  <c r="L17984" i="146"/>
  <c r="L17985" i="146"/>
  <c r="L17986" i="146"/>
  <c r="L17987" i="146"/>
  <c r="L17988" i="146"/>
  <c r="L17989" i="146"/>
  <c r="L17990" i="146"/>
  <c r="L17991" i="146"/>
  <c r="L17992" i="146"/>
  <c r="L17993" i="146"/>
  <c r="L17994" i="146"/>
  <c r="L17995" i="146"/>
  <c r="L17996" i="146"/>
  <c r="L17997" i="146"/>
  <c r="L17998" i="146"/>
  <c r="L17999" i="146"/>
  <c r="L18000" i="146"/>
  <c r="L18001" i="146"/>
  <c r="L18002" i="146"/>
  <c r="L18003" i="146"/>
  <c r="L18004" i="146"/>
  <c r="L18005" i="146"/>
  <c r="L18006" i="146"/>
  <c r="L18007" i="146"/>
  <c r="L18008" i="146"/>
  <c r="L18009" i="146"/>
  <c r="L18010" i="146"/>
  <c r="L18011" i="146"/>
  <c r="L18012" i="146"/>
  <c r="L18013" i="146"/>
  <c r="L18014" i="146"/>
  <c r="L18015" i="146"/>
  <c r="L18016" i="146"/>
  <c r="L18017" i="146"/>
  <c r="L18018" i="146"/>
  <c r="L18019" i="146"/>
  <c r="L18020" i="146"/>
  <c r="L18021" i="146"/>
  <c r="L18022" i="146"/>
  <c r="L18023" i="146"/>
  <c r="L18024" i="146"/>
  <c r="L18025" i="146"/>
  <c r="L18026" i="146"/>
  <c r="L18027" i="146"/>
  <c r="L18028" i="146"/>
  <c r="L18029" i="146"/>
  <c r="L18030" i="146"/>
  <c r="L18031" i="146"/>
  <c r="L18032" i="146"/>
  <c r="L18033" i="146"/>
  <c r="L18034" i="146"/>
  <c r="L18035" i="146"/>
  <c r="L18036" i="146"/>
  <c r="L18037" i="146"/>
  <c r="L18038" i="146"/>
  <c r="L18039" i="146"/>
  <c r="L18040" i="146"/>
  <c r="L18041" i="146"/>
  <c r="L18042" i="146"/>
  <c r="L18043" i="146"/>
  <c r="L18044" i="146"/>
  <c r="L18045" i="146"/>
  <c r="L18046" i="146"/>
  <c r="L18047" i="146"/>
  <c r="L18048" i="146"/>
  <c r="L18049" i="146"/>
  <c r="L18050" i="146"/>
  <c r="L18051" i="146"/>
  <c r="L18052" i="146"/>
  <c r="L18053" i="146"/>
  <c r="L18054" i="146"/>
  <c r="L18055" i="146"/>
  <c r="L18056" i="146"/>
  <c r="L18057" i="146"/>
  <c r="L18058" i="146"/>
  <c r="L18059" i="146"/>
  <c r="L18060" i="146"/>
  <c r="L18061" i="146"/>
  <c r="L18062" i="146"/>
  <c r="L18063" i="146"/>
  <c r="L18064" i="146"/>
  <c r="L18065" i="146"/>
  <c r="L18066" i="146"/>
  <c r="L18067" i="146"/>
  <c r="L18068" i="146"/>
  <c r="L18069" i="146"/>
  <c r="L18070" i="146"/>
  <c r="L18071" i="146"/>
  <c r="L18072" i="146"/>
  <c r="L18073" i="146"/>
  <c r="L18074" i="146"/>
  <c r="L18075" i="146"/>
  <c r="L18076" i="146"/>
  <c r="L18077" i="146"/>
  <c r="L18078" i="146"/>
  <c r="L18079" i="146"/>
  <c r="L18080" i="146"/>
  <c r="L18081" i="146"/>
  <c r="L18082" i="146"/>
  <c r="L18083" i="146"/>
  <c r="L18084" i="146"/>
  <c r="L18085" i="146"/>
  <c r="L18086" i="146"/>
  <c r="L18087" i="146"/>
  <c r="L18088" i="146"/>
  <c r="L18089" i="146"/>
  <c r="L18090" i="146"/>
  <c r="L18091" i="146"/>
  <c r="L18092" i="146"/>
  <c r="L18093" i="146"/>
  <c r="L18094" i="146"/>
  <c r="L18095" i="146"/>
  <c r="L18096" i="146"/>
  <c r="L18097" i="146"/>
  <c r="L18098" i="146"/>
  <c r="L18099" i="146"/>
  <c r="L18100" i="146"/>
  <c r="L18101" i="146"/>
  <c r="L18102" i="146"/>
  <c r="L18103" i="146"/>
  <c r="L18104" i="146"/>
  <c r="L18105" i="146"/>
  <c r="L18106" i="146"/>
  <c r="L18107" i="146"/>
  <c r="L18108" i="146"/>
  <c r="L18109" i="146"/>
  <c r="L18110" i="146"/>
  <c r="L18111" i="146"/>
  <c r="L18112" i="146"/>
  <c r="L18113" i="146"/>
  <c r="L18114" i="146"/>
  <c r="L18115" i="146"/>
  <c r="L18116" i="146"/>
  <c r="L18117" i="146"/>
  <c r="L18118" i="146"/>
  <c r="L18119" i="146"/>
  <c r="L18120" i="146"/>
  <c r="L18121" i="146"/>
  <c r="L18122" i="146"/>
  <c r="L18123" i="146"/>
  <c r="L18124" i="146"/>
  <c r="L18125" i="146"/>
  <c r="L18126" i="146"/>
  <c r="L18127" i="146"/>
  <c r="L18128" i="146"/>
  <c r="L18129" i="146"/>
  <c r="L18130" i="146"/>
  <c r="L18131" i="146"/>
  <c r="L18132" i="146"/>
  <c r="L18133" i="146"/>
  <c r="L18134" i="146"/>
  <c r="L18135" i="146"/>
  <c r="L18136" i="146"/>
  <c r="L18137" i="146"/>
  <c r="L18138" i="146"/>
  <c r="L18139" i="146"/>
  <c r="L18140" i="146"/>
  <c r="L18141" i="146"/>
  <c r="L18142" i="146"/>
  <c r="L18143" i="146"/>
  <c r="L18144" i="146"/>
  <c r="L18145" i="146"/>
  <c r="L18146" i="146"/>
  <c r="L18147" i="146"/>
  <c r="L18148" i="146"/>
  <c r="L18149" i="146"/>
  <c r="L18150" i="146"/>
  <c r="L18151" i="146"/>
  <c r="L18152" i="146"/>
  <c r="L18153" i="146"/>
  <c r="L18154" i="146"/>
  <c r="L18155" i="146"/>
  <c r="L18156" i="146"/>
  <c r="L18157" i="146"/>
  <c r="L18158" i="146"/>
  <c r="L18159" i="146"/>
  <c r="L18160" i="146"/>
  <c r="L18161" i="146"/>
  <c r="L18162" i="146"/>
  <c r="L18163" i="146"/>
  <c r="L18164" i="146"/>
  <c r="L18165" i="146"/>
  <c r="L18166" i="146"/>
  <c r="L18167" i="146"/>
  <c r="L18168" i="146"/>
  <c r="L18169" i="146"/>
  <c r="L18170" i="146"/>
  <c r="L18171" i="146"/>
  <c r="L18172" i="146"/>
  <c r="L18173" i="146"/>
  <c r="L18174" i="146"/>
  <c r="L18175" i="146"/>
  <c r="L18176" i="146"/>
  <c r="L18177" i="146"/>
  <c r="L18178" i="146"/>
  <c r="L18179" i="146"/>
  <c r="L18180" i="146"/>
  <c r="L18181" i="146"/>
  <c r="L18182" i="146"/>
  <c r="L18183" i="146"/>
  <c r="L18184" i="146"/>
  <c r="L18185" i="146"/>
  <c r="L18186" i="146"/>
  <c r="L18187" i="146"/>
  <c r="L18188" i="146"/>
  <c r="L18189" i="146"/>
  <c r="L18190" i="146"/>
  <c r="M2" i="146"/>
  <c r="M3" i="146"/>
  <c r="M4" i="146"/>
  <c r="M5" i="146"/>
  <c r="M6" i="146"/>
  <c r="M7" i="146"/>
  <c r="M8" i="146"/>
  <c r="M9" i="146"/>
  <c r="M10" i="146"/>
  <c r="M11" i="146"/>
  <c r="M12" i="146"/>
  <c r="M13" i="146"/>
  <c r="M14" i="146"/>
  <c r="M15" i="146"/>
  <c r="M16" i="146"/>
  <c r="M17" i="146"/>
  <c r="M18" i="146"/>
  <c r="M19" i="146"/>
  <c r="M20" i="146"/>
  <c r="M21" i="146"/>
  <c r="M22" i="146"/>
  <c r="M23" i="146"/>
  <c r="M24" i="146"/>
  <c r="M25" i="146"/>
  <c r="M26" i="146"/>
  <c r="M27" i="146"/>
  <c r="M28" i="146"/>
  <c r="M29" i="146"/>
  <c r="M30" i="146"/>
  <c r="M31" i="146"/>
  <c r="M32" i="146"/>
  <c r="M33" i="146"/>
  <c r="M34" i="146"/>
  <c r="M35" i="146"/>
  <c r="M36" i="146"/>
  <c r="M37" i="146"/>
  <c r="M38" i="146"/>
  <c r="M39" i="146"/>
  <c r="M40" i="146"/>
  <c r="M41" i="146"/>
  <c r="M42" i="146"/>
  <c r="M43" i="146"/>
  <c r="M44" i="146"/>
  <c r="M45" i="146"/>
  <c r="M46" i="146"/>
  <c r="M47" i="146"/>
  <c r="M48" i="146"/>
  <c r="M49" i="146"/>
  <c r="M50" i="146"/>
  <c r="M51" i="146"/>
  <c r="M52" i="146"/>
  <c r="M53" i="146"/>
  <c r="M54" i="146"/>
  <c r="M55" i="146"/>
  <c r="M56" i="146"/>
  <c r="M57" i="146"/>
  <c r="M58" i="146"/>
  <c r="M59" i="146"/>
  <c r="M60" i="146"/>
  <c r="M61" i="146"/>
  <c r="M62" i="146"/>
  <c r="M63" i="146"/>
  <c r="M64" i="146"/>
  <c r="M65" i="146"/>
  <c r="M66" i="146"/>
  <c r="M67" i="146"/>
  <c r="M68" i="146"/>
  <c r="M69" i="146"/>
  <c r="M70" i="146"/>
  <c r="M71" i="146"/>
  <c r="M72" i="146"/>
  <c r="M73" i="146"/>
  <c r="M74" i="146"/>
  <c r="M75" i="146"/>
  <c r="M76" i="146"/>
  <c r="M77" i="146"/>
  <c r="M78" i="146"/>
  <c r="M79" i="146"/>
  <c r="M80" i="146"/>
  <c r="M81" i="146"/>
  <c r="M82" i="146"/>
  <c r="M83" i="146"/>
  <c r="M84" i="146"/>
  <c r="M85" i="146"/>
  <c r="M86" i="146"/>
  <c r="M87" i="146"/>
  <c r="M88" i="146"/>
  <c r="M89" i="146"/>
  <c r="M90" i="146"/>
  <c r="M91" i="146"/>
  <c r="M92" i="146"/>
  <c r="M93" i="146"/>
  <c r="M94" i="146"/>
  <c r="M95" i="146"/>
  <c r="M96" i="146"/>
  <c r="M97" i="146"/>
  <c r="M98" i="146"/>
  <c r="M99" i="146"/>
  <c r="M100" i="146"/>
  <c r="M101" i="146"/>
  <c r="M102" i="146"/>
  <c r="M103" i="146"/>
  <c r="M104" i="146"/>
  <c r="M105" i="146"/>
  <c r="M106" i="146"/>
  <c r="M107" i="146"/>
  <c r="M108" i="146"/>
  <c r="M109" i="146"/>
  <c r="M110" i="146"/>
  <c r="M111" i="146"/>
  <c r="M112" i="146"/>
  <c r="M113" i="146"/>
  <c r="M114" i="146"/>
  <c r="M115" i="146"/>
  <c r="M116" i="146"/>
  <c r="M117" i="146"/>
  <c r="M118" i="146"/>
  <c r="M119" i="146"/>
  <c r="M120" i="146"/>
  <c r="M121" i="146"/>
  <c r="M122" i="146"/>
  <c r="M123" i="146"/>
  <c r="M124" i="146"/>
  <c r="M125" i="146"/>
  <c r="M126" i="146"/>
  <c r="M127" i="146"/>
  <c r="M128" i="146"/>
  <c r="M129" i="146"/>
  <c r="M130" i="146"/>
  <c r="M131" i="146"/>
  <c r="M132" i="146"/>
  <c r="M133" i="146"/>
  <c r="M134" i="146"/>
  <c r="M135" i="146"/>
  <c r="M136" i="146"/>
  <c r="M137" i="146"/>
  <c r="M138" i="146"/>
  <c r="M139" i="146"/>
  <c r="M140" i="146"/>
  <c r="M141" i="146"/>
  <c r="M142" i="146"/>
  <c r="M143" i="146"/>
  <c r="M144" i="146"/>
  <c r="M145" i="146"/>
  <c r="M146" i="146"/>
  <c r="M147" i="146"/>
  <c r="M148" i="146"/>
  <c r="M149" i="146"/>
  <c r="M150" i="146"/>
  <c r="M151" i="146"/>
  <c r="M152" i="146"/>
  <c r="M153" i="146"/>
  <c r="M154" i="146"/>
  <c r="M155" i="146"/>
  <c r="M156" i="146"/>
  <c r="M157" i="146"/>
  <c r="M158" i="146"/>
  <c r="M159" i="146"/>
  <c r="M160" i="146"/>
  <c r="M161" i="146"/>
  <c r="M162" i="146"/>
  <c r="M163" i="146"/>
  <c r="M164" i="146"/>
  <c r="M165" i="146"/>
  <c r="M166" i="146"/>
  <c r="M167" i="146"/>
  <c r="M168" i="146"/>
  <c r="M169" i="146"/>
  <c r="M170" i="146"/>
  <c r="M171" i="146"/>
  <c r="M172" i="146"/>
  <c r="M173" i="146"/>
  <c r="M174" i="146"/>
  <c r="M175" i="146"/>
  <c r="M176" i="146"/>
  <c r="M177" i="146"/>
  <c r="M178" i="146"/>
  <c r="M179" i="146"/>
  <c r="M180" i="146"/>
  <c r="M181" i="146"/>
  <c r="M182" i="146"/>
  <c r="M183" i="146"/>
  <c r="M184" i="146"/>
  <c r="M185" i="146"/>
  <c r="M186" i="146"/>
  <c r="M187" i="146"/>
  <c r="M188" i="146"/>
  <c r="M189" i="146"/>
  <c r="M190" i="146"/>
  <c r="M191" i="146"/>
  <c r="M192" i="146"/>
  <c r="M193" i="146"/>
  <c r="M194" i="146"/>
  <c r="M195" i="146"/>
  <c r="M196" i="146"/>
  <c r="M197" i="146"/>
  <c r="M198" i="146"/>
  <c r="M199" i="146"/>
  <c r="M200" i="146"/>
  <c r="M201" i="146"/>
  <c r="M202" i="146"/>
  <c r="M203" i="146"/>
  <c r="M204" i="146"/>
  <c r="M205" i="146"/>
  <c r="M206" i="146"/>
  <c r="M207" i="146"/>
  <c r="M208" i="146"/>
  <c r="M209" i="146"/>
  <c r="M210" i="146"/>
  <c r="M211" i="146"/>
  <c r="M212" i="146"/>
  <c r="M213" i="146"/>
  <c r="M214" i="146"/>
  <c r="M215" i="146"/>
  <c r="M216" i="146"/>
  <c r="M217" i="146"/>
  <c r="M218" i="146"/>
  <c r="M219" i="146"/>
  <c r="M220" i="146"/>
  <c r="M221" i="146"/>
  <c r="M222" i="146"/>
  <c r="M223" i="146"/>
  <c r="M224" i="146"/>
  <c r="M225" i="146"/>
  <c r="M226" i="146"/>
  <c r="M227" i="146"/>
  <c r="M228" i="146"/>
  <c r="M229" i="146"/>
  <c r="M230" i="146"/>
  <c r="M231" i="146"/>
  <c r="M232" i="146"/>
  <c r="M233" i="146"/>
  <c r="M234" i="146"/>
  <c r="M235" i="146"/>
  <c r="M236" i="146"/>
  <c r="M237" i="146"/>
  <c r="M238" i="146"/>
  <c r="M239" i="146"/>
  <c r="M240" i="146"/>
  <c r="M241" i="146"/>
  <c r="M242" i="146"/>
  <c r="M243" i="146"/>
  <c r="M244" i="146"/>
  <c r="M245" i="146"/>
  <c r="M246" i="146"/>
  <c r="M247" i="146"/>
  <c r="M248" i="146"/>
  <c r="M249" i="146"/>
  <c r="M250" i="146"/>
  <c r="M251" i="146"/>
  <c r="M252" i="146"/>
  <c r="M253" i="146"/>
  <c r="M254" i="146"/>
  <c r="M255" i="146"/>
  <c r="M256" i="146"/>
  <c r="M257" i="146"/>
  <c r="M258" i="146"/>
  <c r="M259" i="146"/>
  <c r="M260" i="146"/>
  <c r="M261" i="146"/>
  <c r="M262" i="146"/>
  <c r="M263" i="146"/>
  <c r="M264" i="146"/>
  <c r="M265" i="146"/>
  <c r="M266" i="146"/>
  <c r="M267" i="146"/>
  <c r="M268" i="146"/>
  <c r="M269" i="146"/>
  <c r="M270" i="146"/>
  <c r="M271" i="146"/>
  <c r="M272" i="146"/>
  <c r="M273" i="146"/>
  <c r="M274" i="146"/>
  <c r="M275" i="146"/>
  <c r="M276" i="146"/>
  <c r="M277" i="146"/>
  <c r="M278" i="146"/>
  <c r="M279" i="146"/>
  <c r="M280" i="146"/>
  <c r="M281" i="146"/>
  <c r="M282" i="146"/>
  <c r="M283" i="146"/>
  <c r="M284" i="146"/>
  <c r="M285" i="146"/>
  <c r="M286" i="146"/>
  <c r="M287" i="146"/>
  <c r="M288" i="146"/>
  <c r="M289" i="146"/>
  <c r="M290" i="146"/>
  <c r="M291" i="146"/>
  <c r="M292" i="146"/>
  <c r="M293" i="146"/>
  <c r="M294" i="146"/>
  <c r="M295" i="146"/>
  <c r="M296" i="146"/>
  <c r="M297" i="146"/>
  <c r="M298" i="146"/>
  <c r="M299" i="146"/>
  <c r="M300" i="146"/>
  <c r="M301" i="146"/>
  <c r="M302" i="146"/>
  <c r="M303" i="146"/>
  <c r="M304" i="146"/>
  <c r="M305" i="146"/>
  <c r="M306" i="146"/>
  <c r="M307" i="146"/>
  <c r="M308" i="146"/>
  <c r="M309" i="146"/>
  <c r="M310" i="146"/>
  <c r="M311" i="146"/>
  <c r="M312" i="146"/>
  <c r="M313" i="146"/>
  <c r="M314" i="146"/>
  <c r="M315" i="146"/>
  <c r="M316" i="146"/>
  <c r="M317" i="146"/>
  <c r="M318" i="146"/>
  <c r="M319" i="146"/>
  <c r="M320" i="146"/>
  <c r="M321" i="146"/>
  <c r="M322" i="146"/>
  <c r="M323" i="146"/>
  <c r="M324" i="146"/>
  <c r="M325" i="146"/>
  <c r="M326" i="146"/>
  <c r="M327" i="146"/>
  <c r="M328" i="146"/>
  <c r="M329" i="146"/>
  <c r="M330" i="146"/>
  <c r="M331" i="146"/>
  <c r="M332" i="146"/>
  <c r="M333" i="146"/>
  <c r="M334" i="146"/>
  <c r="M335" i="146"/>
  <c r="M336" i="146"/>
  <c r="M337" i="146"/>
  <c r="M338" i="146"/>
  <c r="M339" i="146"/>
  <c r="M340" i="146"/>
  <c r="M341" i="146"/>
  <c r="M342" i="146"/>
  <c r="M343" i="146"/>
  <c r="M344" i="146"/>
  <c r="M345" i="146"/>
  <c r="M346" i="146"/>
  <c r="M347" i="146"/>
  <c r="M348" i="146"/>
  <c r="M349" i="146"/>
  <c r="M350" i="146"/>
  <c r="M351" i="146"/>
  <c r="M352" i="146"/>
  <c r="M353" i="146"/>
  <c r="M354" i="146"/>
  <c r="M355" i="146"/>
  <c r="M356" i="146"/>
  <c r="M357" i="146"/>
  <c r="M358" i="146"/>
  <c r="M359" i="146"/>
  <c r="M360" i="146"/>
  <c r="M361" i="146"/>
  <c r="M362" i="146"/>
  <c r="M363" i="146"/>
  <c r="M364" i="146"/>
  <c r="M365" i="146"/>
  <c r="M366" i="146"/>
  <c r="M367" i="146"/>
  <c r="M368" i="146"/>
  <c r="M369" i="146"/>
  <c r="M370" i="146"/>
  <c r="M371" i="146"/>
  <c r="M372" i="146"/>
  <c r="M373" i="146"/>
  <c r="M374" i="146"/>
  <c r="M375" i="146"/>
  <c r="M376" i="146"/>
  <c r="M377" i="146"/>
  <c r="M378" i="146"/>
  <c r="M379" i="146"/>
  <c r="M380" i="146"/>
  <c r="M381" i="146"/>
  <c r="M382" i="146"/>
  <c r="M383" i="146"/>
  <c r="M384" i="146"/>
  <c r="M385" i="146"/>
  <c r="M386" i="146"/>
  <c r="M387" i="146"/>
  <c r="M388" i="146"/>
  <c r="M389" i="146"/>
  <c r="M390" i="146"/>
  <c r="M391" i="146"/>
  <c r="M392" i="146"/>
  <c r="M393" i="146"/>
  <c r="M394" i="146"/>
  <c r="M395" i="146"/>
  <c r="M396" i="146"/>
  <c r="M397" i="146"/>
  <c r="M398" i="146"/>
  <c r="M399" i="146"/>
  <c r="M400" i="146"/>
  <c r="M401" i="146"/>
  <c r="M402" i="146"/>
  <c r="M403" i="146"/>
  <c r="M404" i="146"/>
  <c r="M405" i="146"/>
  <c r="M406" i="146"/>
  <c r="M407" i="146"/>
  <c r="M408" i="146"/>
  <c r="M409" i="146"/>
  <c r="M410" i="146"/>
  <c r="M411" i="146"/>
  <c r="M412" i="146"/>
  <c r="M413" i="146"/>
  <c r="M414" i="146"/>
  <c r="M415" i="146"/>
  <c r="M416" i="146"/>
  <c r="M417" i="146"/>
  <c r="M418" i="146"/>
  <c r="M419" i="146"/>
  <c r="M420" i="146"/>
  <c r="M421" i="146"/>
  <c r="M422" i="146"/>
  <c r="M423" i="146"/>
  <c r="M424" i="146"/>
  <c r="M425" i="146"/>
  <c r="M426" i="146"/>
  <c r="M427" i="146"/>
  <c r="M428" i="146"/>
  <c r="M429" i="146"/>
  <c r="M430" i="146"/>
  <c r="M431" i="146"/>
  <c r="M432" i="146"/>
  <c r="M433" i="146"/>
  <c r="M434" i="146"/>
  <c r="M435" i="146"/>
  <c r="M436" i="146"/>
  <c r="M437" i="146"/>
  <c r="M438" i="146"/>
  <c r="M439" i="146"/>
  <c r="M440" i="146"/>
  <c r="M441" i="146"/>
  <c r="M442" i="146"/>
  <c r="M443" i="146"/>
  <c r="M444" i="146"/>
  <c r="M445" i="146"/>
  <c r="M446" i="146"/>
  <c r="M447" i="146"/>
  <c r="M448" i="146"/>
  <c r="M449" i="146"/>
  <c r="M450" i="146"/>
  <c r="M451" i="146"/>
  <c r="M452" i="146"/>
  <c r="M453" i="146"/>
  <c r="M454" i="146"/>
  <c r="M455" i="146"/>
  <c r="M456" i="146"/>
  <c r="M457" i="146"/>
  <c r="M458" i="146"/>
  <c r="M459" i="146"/>
  <c r="M460" i="146"/>
  <c r="M461" i="146"/>
  <c r="M462" i="146"/>
  <c r="M463" i="146"/>
  <c r="M464" i="146"/>
  <c r="M465" i="146"/>
  <c r="M466" i="146"/>
  <c r="M467" i="146"/>
  <c r="M468" i="146"/>
  <c r="M469" i="146"/>
  <c r="M470" i="146"/>
  <c r="M471" i="146"/>
  <c r="M472" i="146"/>
  <c r="M473" i="146"/>
  <c r="M474" i="146"/>
  <c r="M475" i="146"/>
  <c r="M476" i="146"/>
  <c r="M477" i="146"/>
  <c r="M478" i="146"/>
  <c r="M479" i="146"/>
  <c r="M480" i="146"/>
  <c r="M481" i="146"/>
  <c r="M482" i="146"/>
  <c r="M483" i="146"/>
  <c r="M484" i="146"/>
  <c r="M485" i="146"/>
  <c r="M486" i="146"/>
  <c r="M487" i="146"/>
  <c r="M488" i="146"/>
  <c r="M489" i="146"/>
  <c r="M490" i="146"/>
  <c r="M491" i="146"/>
  <c r="M492" i="146"/>
  <c r="M493" i="146"/>
  <c r="M494" i="146"/>
  <c r="M495" i="146"/>
  <c r="M496" i="146"/>
  <c r="M497" i="146"/>
  <c r="M498" i="146"/>
  <c r="M499" i="146"/>
  <c r="M500" i="146"/>
  <c r="M501" i="146"/>
  <c r="M502" i="146"/>
  <c r="M503" i="146"/>
  <c r="M504" i="146"/>
  <c r="M505" i="146"/>
  <c r="M506" i="146"/>
  <c r="M507" i="146"/>
  <c r="M508" i="146"/>
  <c r="M509" i="146"/>
  <c r="M510" i="146"/>
  <c r="M511" i="146"/>
  <c r="M512" i="146"/>
  <c r="M513" i="146"/>
  <c r="M514" i="146"/>
  <c r="M515" i="146"/>
  <c r="M516" i="146"/>
  <c r="M517" i="146"/>
  <c r="M518" i="146"/>
  <c r="M519" i="146"/>
  <c r="M520" i="146"/>
  <c r="M521" i="146"/>
  <c r="M522" i="146"/>
  <c r="M523" i="146"/>
  <c r="M524" i="146"/>
  <c r="M525" i="146"/>
  <c r="M526" i="146"/>
  <c r="M527" i="146"/>
  <c r="M528" i="146"/>
  <c r="M529" i="146"/>
  <c r="M530" i="146"/>
  <c r="M531" i="146"/>
  <c r="M532" i="146"/>
  <c r="M533" i="146"/>
  <c r="M534" i="146"/>
  <c r="M535" i="146"/>
  <c r="M536" i="146"/>
  <c r="M537" i="146"/>
  <c r="M538" i="146"/>
  <c r="M539" i="146"/>
  <c r="M540" i="146"/>
  <c r="M541" i="146"/>
  <c r="M542" i="146"/>
  <c r="M543" i="146"/>
  <c r="M544" i="146"/>
  <c r="M545" i="146"/>
  <c r="M546" i="146"/>
  <c r="M547" i="146"/>
  <c r="M548" i="146"/>
  <c r="M549" i="146"/>
  <c r="M550" i="146"/>
  <c r="M551" i="146"/>
  <c r="M552" i="146"/>
  <c r="M553" i="146"/>
  <c r="M554" i="146"/>
  <c r="M555" i="146"/>
  <c r="M556" i="146"/>
  <c r="M557" i="146"/>
  <c r="M558" i="146"/>
  <c r="M559" i="146"/>
  <c r="M560" i="146"/>
  <c r="M561" i="146"/>
  <c r="M562" i="146"/>
  <c r="M563" i="146"/>
  <c r="M564" i="146"/>
  <c r="M565" i="146"/>
  <c r="M566" i="146"/>
  <c r="M567" i="146"/>
  <c r="M568" i="146"/>
  <c r="M569" i="146"/>
  <c r="M570" i="146"/>
  <c r="M571" i="146"/>
  <c r="M572" i="146"/>
  <c r="M573" i="146"/>
  <c r="M574" i="146"/>
  <c r="M575" i="146"/>
  <c r="M576" i="146"/>
  <c r="M577" i="146"/>
  <c r="M578" i="146"/>
  <c r="M579" i="146"/>
  <c r="M580" i="146"/>
  <c r="M581" i="146"/>
  <c r="M582" i="146"/>
  <c r="M583" i="146"/>
  <c r="M584" i="146"/>
  <c r="M585" i="146"/>
  <c r="M586" i="146"/>
  <c r="M587" i="146"/>
  <c r="M588" i="146"/>
  <c r="M589" i="146"/>
  <c r="M590" i="146"/>
  <c r="M591" i="146"/>
  <c r="M592" i="146"/>
  <c r="M593" i="146"/>
  <c r="M594" i="146"/>
  <c r="M595" i="146"/>
  <c r="M596" i="146"/>
  <c r="M597" i="146"/>
  <c r="M598" i="146"/>
  <c r="M599" i="146"/>
  <c r="M600" i="146"/>
  <c r="M601" i="146"/>
  <c r="M602" i="146"/>
  <c r="M603" i="146"/>
  <c r="M604" i="146"/>
  <c r="M605" i="146"/>
  <c r="M606" i="146"/>
  <c r="M607" i="146"/>
  <c r="M608" i="146"/>
  <c r="M609" i="146"/>
  <c r="M610" i="146"/>
  <c r="M611" i="146"/>
  <c r="M612" i="146"/>
  <c r="M613" i="146"/>
  <c r="M614" i="146"/>
  <c r="M615" i="146"/>
  <c r="M616" i="146"/>
  <c r="M617" i="146"/>
  <c r="M618" i="146"/>
  <c r="M619" i="146"/>
  <c r="M620" i="146"/>
  <c r="M621" i="146"/>
  <c r="M622" i="146"/>
  <c r="M623" i="146"/>
  <c r="M624" i="146"/>
  <c r="M625" i="146"/>
  <c r="M626" i="146"/>
  <c r="M627" i="146"/>
  <c r="M628" i="146"/>
  <c r="M629" i="146"/>
  <c r="M630" i="146"/>
  <c r="M631" i="146"/>
  <c r="M632" i="146"/>
  <c r="M633" i="146"/>
  <c r="M634" i="146"/>
  <c r="M635" i="146"/>
  <c r="M636" i="146"/>
  <c r="M637" i="146"/>
  <c r="M638" i="146"/>
  <c r="M639" i="146"/>
  <c r="M640" i="146"/>
  <c r="M641" i="146"/>
  <c r="M642" i="146"/>
  <c r="M643" i="146"/>
  <c r="M644" i="146"/>
  <c r="M645" i="146"/>
  <c r="M646" i="146"/>
  <c r="M647" i="146"/>
  <c r="M648" i="146"/>
  <c r="M649" i="146"/>
  <c r="M650" i="146"/>
  <c r="M651" i="146"/>
  <c r="M652" i="146"/>
  <c r="M653" i="146"/>
  <c r="M654" i="146"/>
  <c r="M655" i="146"/>
  <c r="M656" i="146"/>
  <c r="M657" i="146"/>
  <c r="M658" i="146"/>
  <c r="M659" i="146"/>
  <c r="M660" i="146"/>
  <c r="M661" i="146"/>
  <c r="M662" i="146"/>
  <c r="M663" i="146"/>
  <c r="M664" i="146"/>
  <c r="M665" i="146"/>
  <c r="M666" i="146"/>
  <c r="M667" i="146"/>
  <c r="M668" i="146"/>
  <c r="M669" i="146"/>
  <c r="M670" i="146"/>
  <c r="M671" i="146"/>
  <c r="M672" i="146"/>
  <c r="M673" i="146"/>
  <c r="M674" i="146"/>
  <c r="M675" i="146"/>
  <c r="M676" i="146"/>
  <c r="M677" i="146"/>
  <c r="M678" i="146"/>
  <c r="M679" i="146"/>
  <c r="M680" i="146"/>
  <c r="M681" i="146"/>
  <c r="M682" i="146"/>
  <c r="M683" i="146"/>
  <c r="M684" i="146"/>
  <c r="M685" i="146"/>
  <c r="M686" i="146"/>
  <c r="M687" i="146"/>
  <c r="M688" i="146"/>
  <c r="M689" i="146"/>
  <c r="M690" i="146"/>
  <c r="M691" i="146"/>
  <c r="M692" i="146"/>
  <c r="M693" i="146"/>
  <c r="M694" i="146"/>
  <c r="M695" i="146"/>
  <c r="M696" i="146"/>
  <c r="M697" i="146"/>
  <c r="M698" i="146"/>
  <c r="M699" i="146"/>
  <c r="M700" i="146"/>
  <c r="M701" i="146"/>
  <c r="M702" i="146"/>
  <c r="M703" i="146"/>
  <c r="M704" i="146"/>
  <c r="M705" i="146"/>
  <c r="M706" i="146"/>
  <c r="M707" i="146"/>
  <c r="M708" i="146"/>
  <c r="M709" i="146"/>
  <c r="M710" i="146"/>
  <c r="M711" i="146"/>
  <c r="M712" i="146"/>
  <c r="M713" i="146"/>
  <c r="M714" i="146"/>
  <c r="M715" i="146"/>
  <c r="M716" i="146"/>
  <c r="M717" i="146"/>
  <c r="M718" i="146"/>
  <c r="M719" i="146"/>
  <c r="M720" i="146"/>
  <c r="M721" i="146"/>
  <c r="M722" i="146"/>
  <c r="M723" i="146"/>
  <c r="M724" i="146"/>
  <c r="M725" i="146"/>
  <c r="M726" i="146"/>
  <c r="M727" i="146"/>
  <c r="M728" i="146"/>
  <c r="M729" i="146"/>
  <c r="M730" i="146"/>
  <c r="M731" i="146"/>
  <c r="M732" i="146"/>
  <c r="M733" i="146"/>
  <c r="M734" i="146"/>
  <c r="M735" i="146"/>
  <c r="M736" i="146"/>
  <c r="M737" i="146"/>
  <c r="M738" i="146"/>
  <c r="M739" i="146"/>
  <c r="M740" i="146"/>
  <c r="M741" i="146"/>
  <c r="M742" i="146"/>
  <c r="M743" i="146"/>
  <c r="M744" i="146"/>
  <c r="M745" i="146"/>
  <c r="M746" i="146"/>
  <c r="M747" i="146"/>
  <c r="M748" i="146"/>
  <c r="M749" i="146"/>
  <c r="M750" i="146"/>
  <c r="M751" i="146"/>
  <c r="M752" i="146"/>
  <c r="M753" i="146"/>
  <c r="M754" i="146"/>
  <c r="M755" i="146"/>
  <c r="M756" i="146"/>
  <c r="M757" i="146"/>
  <c r="M758" i="146"/>
  <c r="M759" i="146"/>
  <c r="M760" i="146"/>
  <c r="M761" i="146"/>
  <c r="M762" i="146"/>
  <c r="M763" i="146"/>
  <c r="M764" i="146"/>
  <c r="M765" i="146"/>
  <c r="M766" i="146"/>
  <c r="M767" i="146"/>
  <c r="M768" i="146"/>
  <c r="M769" i="146"/>
  <c r="M770" i="146"/>
  <c r="M771" i="146"/>
  <c r="M772" i="146"/>
  <c r="M773" i="146"/>
  <c r="M774" i="146"/>
  <c r="M775" i="146"/>
  <c r="M776" i="146"/>
  <c r="M777" i="146"/>
  <c r="M778" i="146"/>
  <c r="M779" i="146"/>
  <c r="M780" i="146"/>
  <c r="M781" i="146"/>
  <c r="M782" i="146"/>
  <c r="M783" i="146"/>
  <c r="M784" i="146"/>
  <c r="M785" i="146"/>
  <c r="M786" i="146"/>
  <c r="M787" i="146"/>
  <c r="M788" i="146"/>
  <c r="M789" i="146"/>
  <c r="M790" i="146"/>
  <c r="M791" i="146"/>
  <c r="M792" i="146"/>
  <c r="M793" i="146"/>
  <c r="M794" i="146"/>
  <c r="M795" i="146"/>
  <c r="M796" i="146"/>
  <c r="M797" i="146"/>
  <c r="M798" i="146"/>
  <c r="M799" i="146"/>
  <c r="M800" i="146"/>
  <c r="M801" i="146"/>
  <c r="M802" i="146"/>
  <c r="M803" i="146"/>
  <c r="M804" i="146"/>
  <c r="M805" i="146"/>
  <c r="M806" i="146"/>
  <c r="M807" i="146"/>
  <c r="M808" i="146"/>
  <c r="M809" i="146"/>
  <c r="M810" i="146"/>
  <c r="M811" i="146"/>
  <c r="M812" i="146"/>
  <c r="M813" i="146"/>
  <c r="M814" i="146"/>
  <c r="M815" i="146"/>
  <c r="M816" i="146"/>
  <c r="M817" i="146"/>
  <c r="M818" i="146"/>
  <c r="M819" i="146"/>
  <c r="M820" i="146"/>
  <c r="M821" i="146"/>
  <c r="M822" i="146"/>
  <c r="M823" i="146"/>
  <c r="M824" i="146"/>
  <c r="M825" i="146"/>
  <c r="M826" i="146"/>
  <c r="M827" i="146"/>
  <c r="M828" i="146"/>
  <c r="M829" i="146"/>
  <c r="M830" i="146"/>
  <c r="M831" i="146"/>
  <c r="M832" i="146"/>
  <c r="M833" i="146"/>
  <c r="M834" i="146"/>
  <c r="M835" i="146"/>
  <c r="M836" i="146"/>
  <c r="M837" i="146"/>
  <c r="M838" i="146"/>
  <c r="M839" i="146"/>
  <c r="M840" i="146"/>
  <c r="M841" i="146"/>
  <c r="M842" i="146"/>
  <c r="M843" i="146"/>
  <c r="M844" i="146"/>
  <c r="M845" i="146"/>
  <c r="M846" i="146"/>
  <c r="M847" i="146"/>
  <c r="M848" i="146"/>
  <c r="M849" i="146"/>
  <c r="M850" i="146"/>
  <c r="M851" i="146"/>
  <c r="M852" i="146"/>
  <c r="M853" i="146"/>
  <c r="M854" i="146"/>
  <c r="M855" i="146"/>
  <c r="M856" i="146"/>
  <c r="M857" i="146"/>
  <c r="M858" i="146"/>
  <c r="M859" i="146"/>
  <c r="M860" i="146"/>
  <c r="M861" i="146"/>
  <c r="M862" i="146"/>
  <c r="M863" i="146"/>
  <c r="M864" i="146"/>
  <c r="M865" i="146"/>
  <c r="M866" i="146"/>
  <c r="M867" i="146"/>
  <c r="M868" i="146"/>
  <c r="M869" i="146"/>
  <c r="M870" i="146"/>
  <c r="M871" i="146"/>
  <c r="M872" i="146"/>
  <c r="M873" i="146"/>
  <c r="M874" i="146"/>
  <c r="M875" i="146"/>
  <c r="M876" i="146"/>
  <c r="M877" i="146"/>
  <c r="M878" i="146"/>
  <c r="M879" i="146"/>
  <c r="M880" i="146"/>
  <c r="M881" i="146"/>
  <c r="M882" i="146"/>
  <c r="M883" i="146"/>
  <c r="M884" i="146"/>
  <c r="M885" i="146"/>
  <c r="M886" i="146"/>
  <c r="M887" i="146"/>
  <c r="M888" i="146"/>
  <c r="M889" i="146"/>
  <c r="M890" i="146"/>
  <c r="M891" i="146"/>
  <c r="M892" i="146"/>
  <c r="M893" i="146"/>
  <c r="M894" i="146"/>
  <c r="M895" i="146"/>
  <c r="M896" i="146"/>
  <c r="M897" i="146"/>
  <c r="M898" i="146"/>
  <c r="M899" i="146"/>
  <c r="M900" i="146"/>
  <c r="M901" i="146"/>
  <c r="M902" i="146"/>
  <c r="M903" i="146"/>
  <c r="M904" i="146"/>
  <c r="M905" i="146"/>
  <c r="M906" i="146"/>
  <c r="M907" i="146"/>
  <c r="M908" i="146"/>
  <c r="M909" i="146"/>
  <c r="M910" i="146"/>
  <c r="M911" i="146"/>
  <c r="M912" i="146"/>
  <c r="M913" i="146"/>
  <c r="M914" i="146"/>
  <c r="M915" i="146"/>
  <c r="M916" i="146"/>
  <c r="M917" i="146"/>
  <c r="M918" i="146"/>
  <c r="M919" i="146"/>
  <c r="M920" i="146"/>
  <c r="M921" i="146"/>
  <c r="M922" i="146"/>
  <c r="M923" i="146"/>
  <c r="M924" i="146"/>
  <c r="M925" i="146"/>
  <c r="M926" i="146"/>
  <c r="M927" i="146"/>
  <c r="M928" i="146"/>
  <c r="M929" i="146"/>
  <c r="M930" i="146"/>
  <c r="M931" i="146"/>
  <c r="M932" i="146"/>
  <c r="M933" i="146"/>
  <c r="M934" i="146"/>
  <c r="M935" i="146"/>
  <c r="M936" i="146"/>
  <c r="M937" i="146"/>
  <c r="M938" i="146"/>
  <c r="M939" i="146"/>
  <c r="M940" i="146"/>
  <c r="M941" i="146"/>
  <c r="M942" i="146"/>
  <c r="M943" i="146"/>
  <c r="M944" i="146"/>
  <c r="M945" i="146"/>
  <c r="M946" i="146"/>
  <c r="M947" i="146"/>
  <c r="M948" i="146"/>
  <c r="M949" i="146"/>
  <c r="M950" i="146"/>
  <c r="M951" i="146"/>
  <c r="M952" i="146"/>
  <c r="M953" i="146"/>
  <c r="M954" i="146"/>
  <c r="M955" i="146"/>
  <c r="M956" i="146"/>
  <c r="M957" i="146"/>
  <c r="M958" i="146"/>
  <c r="M959" i="146"/>
  <c r="M960" i="146"/>
  <c r="M961" i="146"/>
  <c r="M962" i="146"/>
  <c r="M963" i="146"/>
  <c r="M964" i="146"/>
  <c r="M965" i="146"/>
  <c r="M966" i="146"/>
  <c r="M967" i="146"/>
  <c r="M968" i="146"/>
  <c r="M969" i="146"/>
  <c r="M970" i="146"/>
  <c r="M971" i="146"/>
  <c r="M972" i="146"/>
  <c r="M973" i="146"/>
  <c r="M974" i="146"/>
  <c r="M975" i="146"/>
  <c r="M976" i="146"/>
  <c r="M977" i="146"/>
  <c r="M978" i="146"/>
  <c r="M979" i="146"/>
  <c r="M980" i="146"/>
  <c r="M981" i="146"/>
  <c r="M982" i="146"/>
  <c r="M983" i="146"/>
  <c r="M984" i="146"/>
  <c r="M985" i="146"/>
  <c r="M986" i="146"/>
  <c r="M987" i="146"/>
  <c r="M988" i="146"/>
  <c r="M989" i="146"/>
  <c r="M990" i="146"/>
  <c r="M991" i="146"/>
  <c r="M992" i="146"/>
  <c r="M993" i="146"/>
  <c r="M994" i="146"/>
  <c r="M995" i="146"/>
  <c r="M996" i="146"/>
  <c r="M997" i="146"/>
  <c r="M998" i="146"/>
  <c r="M999" i="146"/>
  <c r="M1000" i="146"/>
  <c r="M1001" i="146"/>
  <c r="M1002" i="146"/>
  <c r="M1003" i="146"/>
  <c r="M1004" i="146"/>
  <c r="M1005" i="146"/>
  <c r="M1006" i="146"/>
  <c r="M1007" i="146"/>
  <c r="M1008" i="146"/>
  <c r="M1009" i="146"/>
  <c r="M1010" i="146"/>
  <c r="M1011" i="146"/>
  <c r="M1012" i="146"/>
  <c r="M1013" i="146"/>
  <c r="M1014" i="146"/>
  <c r="M1015" i="146"/>
  <c r="M1016" i="146"/>
  <c r="M1017" i="146"/>
  <c r="M1018" i="146"/>
  <c r="M1019" i="146"/>
  <c r="M1020" i="146"/>
  <c r="M1021" i="146"/>
  <c r="M1022" i="146"/>
  <c r="M1023" i="146"/>
  <c r="M1024" i="146"/>
  <c r="M1025" i="146"/>
  <c r="M1026" i="146"/>
  <c r="M1027" i="146"/>
  <c r="M1028" i="146"/>
  <c r="M1029" i="146"/>
  <c r="M1030" i="146"/>
  <c r="M1031" i="146"/>
  <c r="M1032" i="146"/>
  <c r="M1033" i="146"/>
  <c r="M1034" i="146"/>
  <c r="M1035" i="146"/>
  <c r="M1036" i="146"/>
  <c r="M1037" i="146"/>
  <c r="M1038" i="146"/>
  <c r="M1039" i="146"/>
  <c r="M1040" i="146"/>
  <c r="M1041" i="146"/>
  <c r="M1042" i="146"/>
  <c r="M1043" i="146"/>
  <c r="M1044" i="146"/>
  <c r="M1045" i="146"/>
  <c r="M1046" i="146"/>
  <c r="M1047" i="146"/>
  <c r="M1048" i="146"/>
  <c r="M1049" i="146"/>
  <c r="M1050" i="146"/>
  <c r="M1051" i="146"/>
  <c r="M1052" i="146"/>
  <c r="M1053" i="146"/>
  <c r="M1054" i="146"/>
  <c r="M1055" i="146"/>
  <c r="M1056" i="146"/>
  <c r="M1057" i="146"/>
  <c r="M1058" i="146"/>
  <c r="M1059" i="146"/>
  <c r="M1060" i="146"/>
  <c r="M1061" i="146"/>
  <c r="M1062" i="146"/>
  <c r="M1063" i="146"/>
  <c r="M1064" i="146"/>
  <c r="M1065" i="146"/>
  <c r="M1066" i="146"/>
  <c r="M1067" i="146"/>
  <c r="M1068" i="146"/>
  <c r="M1069" i="146"/>
  <c r="M1070" i="146"/>
  <c r="M1071" i="146"/>
  <c r="M1072" i="146"/>
  <c r="M1073" i="146"/>
  <c r="M1074" i="146"/>
  <c r="M1075" i="146"/>
  <c r="M1076" i="146"/>
  <c r="M1077" i="146"/>
  <c r="M1078" i="146"/>
  <c r="M1079" i="146"/>
  <c r="M1080" i="146"/>
  <c r="M1081" i="146"/>
  <c r="M1082" i="146"/>
  <c r="M1083" i="146"/>
  <c r="M1084" i="146"/>
  <c r="M1085" i="146"/>
  <c r="M1086" i="146"/>
  <c r="M1087" i="146"/>
  <c r="M1088" i="146"/>
  <c r="M1089" i="146"/>
  <c r="M1090" i="146"/>
  <c r="M1091" i="146"/>
  <c r="M1092" i="146"/>
  <c r="M1093" i="146"/>
  <c r="M1094" i="146"/>
  <c r="M1095" i="146"/>
  <c r="M1096" i="146"/>
  <c r="M1097" i="146"/>
  <c r="M1098" i="146"/>
  <c r="M1099" i="146"/>
  <c r="M1100" i="146"/>
  <c r="M1101" i="146"/>
  <c r="M1102" i="146"/>
  <c r="M1103" i="146"/>
  <c r="M1104" i="146"/>
  <c r="M1105" i="146"/>
  <c r="M1106" i="146"/>
  <c r="M1107" i="146"/>
  <c r="M1108" i="146"/>
  <c r="M1109" i="146"/>
  <c r="M1110" i="146"/>
  <c r="M1111" i="146"/>
  <c r="M1112" i="146"/>
  <c r="M1113" i="146"/>
  <c r="M1114" i="146"/>
  <c r="M1115" i="146"/>
  <c r="M1116" i="146"/>
  <c r="M1117" i="146"/>
  <c r="M1118" i="146"/>
  <c r="M1119" i="146"/>
  <c r="M1120" i="146"/>
  <c r="M1121" i="146"/>
  <c r="M1122" i="146"/>
  <c r="M1123" i="146"/>
  <c r="M1124" i="146"/>
  <c r="M1125" i="146"/>
  <c r="M1126" i="146"/>
  <c r="M1127" i="146"/>
  <c r="M1128" i="146"/>
  <c r="M1129" i="146"/>
  <c r="M1130" i="146"/>
  <c r="M1131" i="146"/>
  <c r="M1132" i="146"/>
  <c r="M1133" i="146"/>
  <c r="M1134" i="146"/>
  <c r="M1135" i="146"/>
  <c r="M1136" i="146"/>
  <c r="M1137" i="146"/>
  <c r="M1138" i="146"/>
  <c r="M1139" i="146"/>
  <c r="M1140" i="146"/>
  <c r="M1141" i="146"/>
  <c r="M1142" i="146"/>
  <c r="M1143" i="146"/>
  <c r="M1144" i="146"/>
  <c r="M1145" i="146"/>
  <c r="M1146" i="146"/>
  <c r="M1147" i="146"/>
  <c r="M1148" i="146"/>
  <c r="M1149" i="146"/>
  <c r="M1150" i="146"/>
  <c r="M1151" i="146"/>
  <c r="M1152" i="146"/>
  <c r="M1153" i="146"/>
  <c r="M1154" i="146"/>
  <c r="M1155" i="146"/>
  <c r="M1156" i="146"/>
  <c r="M1157" i="146"/>
  <c r="M1158" i="146"/>
  <c r="M1159" i="146"/>
  <c r="M1160" i="146"/>
  <c r="M1161" i="146"/>
  <c r="M1162" i="146"/>
  <c r="M1163" i="146"/>
  <c r="M1164" i="146"/>
  <c r="M1165" i="146"/>
  <c r="M1166" i="146"/>
  <c r="M1167" i="146"/>
  <c r="M1168" i="146"/>
  <c r="M1169" i="146"/>
  <c r="M1170" i="146"/>
  <c r="M1171" i="146"/>
  <c r="M1172" i="146"/>
  <c r="M1173" i="146"/>
  <c r="M1174" i="146"/>
  <c r="M1175" i="146"/>
  <c r="M1176" i="146"/>
  <c r="M1177" i="146"/>
  <c r="M1178" i="146"/>
  <c r="M1179" i="146"/>
  <c r="M1180" i="146"/>
  <c r="M1181" i="146"/>
  <c r="M1182" i="146"/>
  <c r="M1183" i="146"/>
  <c r="M1184" i="146"/>
  <c r="M1185" i="146"/>
  <c r="M1186" i="146"/>
  <c r="M1187" i="146"/>
  <c r="M1188" i="146"/>
  <c r="M1189" i="146"/>
  <c r="M1190" i="146"/>
  <c r="M1191" i="146"/>
  <c r="M1192" i="146"/>
  <c r="M1193" i="146"/>
  <c r="M1194" i="146"/>
  <c r="M1195" i="146"/>
  <c r="M1196" i="146"/>
  <c r="M1197" i="146"/>
  <c r="M1198" i="146"/>
  <c r="M1199" i="146"/>
  <c r="M1200" i="146"/>
  <c r="M1201" i="146"/>
  <c r="M1202" i="146"/>
  <c r="M1203" i="146"/>
  <c r="M1204" i="146"/>
  <c r="M1205" i="146"/>
  <c r="M1206" i="146"/>
  <c r="M1207" i="146"/>
  <c r="M1208" i="146"/>
  <c r="M1209" i="146"/>
  <c r="M1210" i="146"/>
  <c r="M1211" i="146"/>
  <c r="M1212" i="146"/>
  <c r="M1213" i="146"/>
  <c r="M1214" i="146"/>
  <c r="M1215" i="146"/>
  <c r="M1216" i="146"/>
  <c r="M1217" i="146"/>
  <c r="M1218" i="146"/>
  <c r="M1219" i="146"/>
  <c r="M1220" i="146"/>
  <c r="M1221" i="146"/>
  <c r="M1222" i="146"/>
  <c r="M1223" i="146"/>
  <c r="M1224" i="146"/>
  <c r="M1225" i="146"/>
  <c r="M1226" i="146"/>
  <c r="M1227" i="146"/>
  <c r="M1228" i="146"/>
  <c r="M1229" i="146"/>
  <c r="M1230" i="146"/>
  <c r="M1231" i="146"/>
  <c r="M1232" i="146"/>
  <c r="M1233" i="146"/>
  <c r="M1234" i="146"/>
  <c r="M1235" i="146"/>
  <c r="M1236" i="146"/>
  <c r="M1237" i="146"/>
  <c r="M1238" i="146"/>
  <c r="M1239" i="146"/>
  <c r="M1240" i="146"/>
  <c r="M1241" i="146"/>
  <c r="M1242" i="146"/>
  <c r="M1243" i="146"/>
  <c r="M1244" i="146"/>
  <c r="M1245" i="146"/>
  <c r="M1246" i="146"/>
  <c r="M1247" i="146"/>
  <c r="M1248" i="146"/>
  <c r="M1249" i="146"/>
  <c r="M1250" i="146"/>
  <c r="M1251" i="146"/>
  <c r="M1252" i="146"/>
  <c r="M1253" i="146"/>
  <c r="M1254" i="146"/>
  <c r="M1255" i="146"/>
  <c r="M1256" i="146"/>
  <c r="M1257" i="146"/>
  <c r="M1258" i="146"/>
  <c r="M1259" i="146"/>
  <c r="M1260" i="146"/>
  <c r="M1261" i="146"/>
  <c r="M1262" i="146"/>
  <c r="M1263" i="146"/>
  <c r="M1264" i="146"/>
  <c r="M1265" i="146"/>
  <c r="M1266" i="146"/>
  <c r="M1267" i="146"/>
  <c r="M1268" i="146"/>
  <c r="M1269" i="146"/>
  <c r="M1270" i="146"/>
  <c r="M1271" i="146"/>
  <c r="M1272" i="146"/>
  <c r="M1273" i="146"/>
  <c r="M1274" i="146"/>
  <c r="M1275" i="146"/>
  <c r="M1276" i="146"/>
  <c r="M1277" i="146"/>
  <c r="M1278" i="146"/>
  <c r="M1279" i="146"/>
  <c r="M1280" i="146"/>
  <c r="M1281" i="146"/>
  <c r="M1282" i="146"/>
  <c r="M1283" i="146"/>
  <c r="M1284" i="146"/>
  <c r="M1285" i="146"/>
  <c r="M1286" i="146"/>
  <c r="M1287" i="146"/>
  <c r="M1288" i="146"/>
  <c r="M1289" i="146"/>
  <c r="M1290" i="146"/>
  <c r="M1291" i="146"/>
  <c r="M1292" i="146"/>
  <c r="M1293" i="146"/>
  <c r="M1294" i="146"/>
  <c r="M1295" i="146"/>
  <c r="M1296" i="146"/>
  <c r="M1297" i="146"/>
  <c r="M1298" i="146"/>
  <c r="M1299" i="146"/>
  <c r="M1300" i="146"/>
  <c r="M1301" i="146"/>
  <c r="M1302" i="146"/>
  <c r="M1303" i="146"/>
  <c r="M1304" i="146"/>
  <c r="M1305" i="146"/>
  <c r="M1306" i="146"/>
  <c r="M1307" i="146"/>
  <c r="M1308" i="146"/>
  <c r="M1309" i="146"/>
  <c r="M1310" i="146"/>
  <c r="M1311" i="146"/>
  <c r="M1312" i="146"/>
  <c r="M1313" i="146"/>
  <c r="M1314" i="146"/>
  <c r="M1315" i="146"/>
  <c r="M1316" i="146"/>
  <c r="M1317" i="146"/>
  <c r="M1318" i="146"/>
  <c r="M1319" i="146"/>
  <c r="M1320" i="146"/>
  <c r="M1321" i="146"/>
  <c r="M1322" i="146"/>
  <c r="M1323" i="146"/>
  <c r="M1324" i="146"/>
  <c r="M1325" i="146"/>
  <c r="M1326" i="146"/>
  <c r="M1327" i="146"/>
  <c r="M1328" i="146"/>
  <c r="M1329" i="146"/>
  <c r="M1330" i="146"/>
  <c r="M1331" i="146"/>
  <c r="M1332" i="146"/>
  <c r="M1333" i="146"/>
  <c r="M1334" i="146"/>
  <c r="M1335" i="146"/>
  <c r="M1336" i="146"/>
  <c r="M1337" i="146"/>
  <c r="M1338" i="146"/>
  <c r="M1339" i="146"/>
  <c r="M1340" i="146"/>
  <c r="M1341" i="146"/>
  <c r="M1342" i="146"/>
  <c r="M1343" i="146"/>
  <c r="M1344" i="146"/>
  <c r="M1345" i="146"/>
  <c r="M1346" i="146"/>
  <c r="M1347" i="146"/>
  <c r="M1348" i="146"/>
  <c r="M1349" i="146"/>
  <c r="M1350" i="146"/>
  <c r="M1351" i="146"/>
  <c r="M1352" i="146"/>
  <c r="M1353" i="146"/>
  <c r="M1354" i="146"/>
  <c r="M1355" i="146"/>
  <c r="M1356" i="146"/>
  <c r="M1357" i="146"/>
  <c r="M1358" i="146"/>
  <c r="M1359" i="146"/>
  <c r="M1360" i="146"/>
  <c r="M1361" i="146"/>
  <c r="M1362" i="146"/>
  <c r="M1363" i="146"/>
  <c r="M1364" i="146"/>
  <c r="M1365" i="146"/>
  <c r="M1366" i="146"/>
  <c r="M1367" i="146"/>
  <c r="M1368" i="146"/>
  <c r="M1369" i="146"/>
  <c r="M1370" i="146"/>
  <c r="M1371" i="146"/>
  <c r="M1372" i="146"/>
  <c r="M1373" i="146"/>
  <c r="M1374" i="146"/>
  <c r="M1375" i="146"/>
  <c r="M1376" i="146"/>
  <c r="M1377" i="146"/>
  <c r="M1378" i="146"/>
  <c r="M1379" i="146"/>
  <c r="M1380" i="146"/>
  <c r="M1381" i="146"/>
  <c r="M1382" i="146"/>
  <c r="M1383" i="146"/>
  <c r="M1384" i="146"/>
  <c r="M1385" i="146"/>
  <c r="M1386" i="146"/>
  <c r="M1387" i="146"/>
  <c r="M1388" i="146"/>
  <c r="M1389" i="146"/>
  <c r="M1390" i="146"/>
  <c r="M1391" i="146"/>
  <c r="M1392" i="146"/>
  <c r="M1393" i="146"/>
  <c r="M1394" i="146"/>
  <c r="M1395" i="146"/>
  <c r="M1396" i="146"/>
  <c r="M1397" i="146"/>
  <c r="M1398" i="146"/>
  <c r="M1399" i="146"/>
  <c r="M1400" i="146"/>
  <c r="M1401" i="146"/>
  <c r="M1402" i="146"/>
  <c r="M1403" i="146"/>
  <c r="M1404" i="146"/>
  <c r="M1405" i="146"/>
  <c r="M1406" i="146"/>
  <c r="M1407" i="146"/>
  <c r="M1408" i="146"/>
  <c r="M1409" i="146"/>
  <c r="M1410" i="146"/>
  <c r="M1411" i="146"/>
  <c r="M1412" i="146"/>
  <c r="M1413" i="146"/>
  <c r="M1414" i="146"/>
  <c r="M1415" i="146"/>
  <c r="M1416" i="146"/>
  <c r="M1417" i="146"/>
  <c r="M1418" i="146"/>
  <c r="M1419" i="146"/>
  <c r="M1420" i="146"/>
  <c r="M1421" i="146"/>
  <c r="M1422" i="146"/>
  <c r="M1423" i="146"/>
  <c r="M1424" i="146"/>
  <c r="M1425" i="146"/>
  <c r="M1426" i="146"/>
  <c r="M1427" i="146"/>
  <c r="M1428" i="146"/>
  <c r="M1429" i="146"/>
  <c r="M1430" i="146"/>
  <c r="M1431" i="146"/>
  <c r="M1432" i="146"/>
  <c r="M1433" i="146"/>
  <c r="M1434" i="146"/>
  <c r="M1435" i="146"/>
  <c r="M1436" i="146"/>
  <c r="M1437" i="146"/>
  <c r="M1438" i="146"/>
  <c r="M1439" i="146"/>
  <c r="M1440" i="146"/>
  <c r="M1441" i="146"/>
  <c r="M1442" i="146"/>
  <c r="M1443" i="146"/>
  <c r="M1444" i="146"/>
  <c r="M1445" i="146"/>
  <c r="M1446" i="146"/>
  <c r="M1447" i="146"/>
  <c r="M1448" i="146"/>
  <c r="M1449" i="146"/>
  <c r="M1450" i="146"/>
  <c r="M1451" i="146"/>
  <c r="M1452" i="146"/>
  <c r="M1453" i="146"/>
  <c r="M1454" i="146"/>
  <c r="M1455" i="146"/>
  <c r="M1456" i="146"/>
  <c r="M1457" i="146"/>
  <c r="M1458" i="146"/>
  <c r="M1459" i="146"/>
  <c r="M1460" i="146"/>
  <c r="M1461" i="146"/>
  <c r="M1462" i="146"/>
  <c r="M1463" i="146"/>
  <c r="M1464" i="146"/>
  <c r="M1465" i="146"/>
  <c r="M1466" i="146"/>
  <c r="M1467" i="146"/>
  <c r="M1468" i="146"/>
  <c r="M1469" i="146"/>
  <c r="M1470" i="146"/>
  <c r="M1471" i="146"/>
  <c r="M1472" i="146"/>
  <c r="M1473" i="146"/>
  <c r="M1474" i="146"/>
  <c r="M1475" i="146"/>
  <c r="M1476" i="146"/>
  <c r="M1477" i="146"/>
  <c r="M1478" i="146"/>
  <c r="M1479" i="146"/>
  <c r="M1480" i="146"/>
  <c r="M1481" i="146"/>
  <c r="M1482" i="146"/>
  <c r="M1483" i="146"/>
  <c r="M1484" i="146"/>
  <c r="M1485" i="146"/>
  <c r="M1486" i="146"/>
  <c r="M1487" i="146"/>
  <c r="M1488" i="146"/>
  <c r="M1489" i="146"/>
  <c r="M1490" i="146"/>
  <c r="M1491" i="146"/>
  <c r="M1492" i="146"/>
  <c r="M1493" i="146"/>
  <c r="M1494" i="146"/>
  <c r="M1495" i="146"/>
  <c r="M1496" i="146"/>
  <c r="M1497" i="146"/>
  <c r="M1498" i="146"/>
  <c r="M1499" i="146"/>
  <c r="M1500" i="146"/>
  <c r="M1501" i="146"/>
  <c r="M1502" i="146"/>
  <c r="M1503" i="146"/>
  <c r="M1504" i="146"/>
  <c r="M1505" i="146"/>
  <c r="M1506" i="146"/>
  <c r="M1507" i="146"/>
  <c r="M1508" i="146"/>
  <c r="M1509" i="146"/>
  <c r="M1510" i="146"/>
  <c r="M1511" i="146"/>
  <c r="M1512" i="146"/>
  <c r="M1513" i="146"/>
  <c r="M1514" i="146"/>
  <c r="M1515" i="146"/>
  <c r="M1516" i="146"/>
  <c r="M1517" i="146"/>
  <c r="M1518" i="146"/>
  <c r="M1519" i="146"/>
  <c r="M1520" i="146"/>
  <c r="M1521" i="146"/>
  <c r="M1522" i="146"/>
  <c r="M1523" i="146"/>
  <c r="M1524" i="146"/>
  <c r="M1525" i="146"/>
  <c r="M1526" i="146"/>
  <c r="M1527" i="146"/>
  <c r="M1528" i="146"/>
  <c r="M1529" i="146"/>
  <c r="M1530" i="146"/>
  <c r="M1531" i="146"/>
  <c r="M1532" i="146"/>
  <c r="M1533" i="146"/>
  <c r="M1534" i="146"/>
  <c r="M1535" i="146"/>
  <c r="M1536" i="146"/>
  <c r="M1537" i="146"/>
  <c r="M1538" i="146"/>
  <c r="M1539" i="146"/>
  <c r="M1540" i="146"/>
  <c r="M1541" i="146"/>
  <c r="M1542" i="146"/>
  <c r="M1543" i="146"/>
  <c r="M1544" i="146"/>
  <c r="M1545" i="146"/>
  <c r="M1546" i="146"/>
  <c r="M1547" i="146"/>
  <c r="M1548" i="146"/>
  <c r="M1549" i="146"/>
  <c r="M1550" i="146"/>
  <c r="M1551" i="146"/>
  <c r="M1552" i="146"/>
  <c r="M1553" i="146"/>
  <c r="M1554" i="146"/>
  <c r="M1555" i="146"/>
  <c r="M1556" i="146"/>
  <c r="M1557" i="146"/>
  <c r="M1558" i="146"/>
  <c r="M1559" i="146"/>
  <c r="M1560" i="146"/>
  <c r="M1561" i="146"/>
  <c r="M1562" i="146"/>
  <c r="M1563" i="146"/>
  <c r="M1564" i="146"/>
  <c r="M1565" i="146"/>
  <c r="M1566" i="146"/>
  <c r="M1567" i="146"/>
  <c r="M1568" i="146"/>
  <c r="M1569" i="146"/>
  <c r="M1570" i="146"/>
  <c r="M1571" i="146"/>
  <c r="M1572" i="146"/>
  <c r="M1573" i="146"/>
  <c r="M1574" i="146"/>
  <c r="M1575" i="146"/>
  <c r="M1576" i="146"/>
  <c r="M1577" i="146"/>
  <c r="M1578" i="146"/>
  <c r="M1579" i="146"/>
  <c r="M1580" i="146"/>
  <c r="M1581" i="146"/>
  <c r="M1582" i="146"/>
  <c r="M1583" i="146"/>
  <c r="M1584" i="146"/>
  <c r="M1585" i="146"/>
  <c r="M1586" i="146"/>
  <c r="M1587" i="146"/>
  <c r="M1588" i="146"/>
  <c r="M1589" i="146"/>
  <c r="M1590" i="146"/>
  <c r="M1591" i="146"/>
  <c r="M1592" i="146"/>
  <c r="M1593" i="146"/>
  <c r="M1594" i="146"/>
  <c r="M1595" i="146"/>
  <c r="M1596" i="146"/>
  <c r="M1597" i="146"/>
  <c r="M1598" i="146"/>
  <c r="M1599" i="146"/>
  <c r="M1600" i="146"/>
  <c r="M1601" i="146"/>
  <c r="M1602" i="146"/>
  <c r="M1603" i="146"/>
  <c r="M1604" i="146"/>
  <c r="M1605" i="146"/>
  <c r="M1606" i="146"/>
  <c r="M1607" i="146"/>
  <c r="M1608" i="146"/>
  <c r="M1609" i="146"/>
  <c r="M1610" i="146"/>
  <c r="M1611" i="146"/>
  <c r="M1612" i="146"/>
  <c r="M1613" i="146"/>
  <c r="M1614" i="146"/>
  <c r="M1615" i="146"/>
  <c r="M1616" i="146"/>
  <c r="M1617" i="146"/>
  <c r="M1618" i="146"/>
  <c r="M1619" i="146"/>
  <c r="M1620" i="146"/>
  <c r="M1621" i="146"/>
  <c r="M1622" i="146"/>
  <c r="M1623" i="146"/>
  <c r="M1624" i="146"/>
  <c r="M1625" i="146"/>
  <c r="M1626" i="146"/>
  <c r="M1627" i="146"/>
  <c r="M1628" i="146"/>
  <c r="M1629" i="146"/>
  <c r="M1630" i="146"/>
  <c r="M1631" i="146"/>
  <c r="M1632" i="146"/>
  <c r="M1633" i="146"/>
  <c r="M1634" i="146"/>
  <c r="M1635" i="146"/>
  <c r="M1636" i="146"/>
  <c r="M1637" i="146"/>
  <c r="M1638" i="146"/>
  <c r="M1639" i="146"/>
  <c r="M1640" i="146"/>
  <c r="M1641" i="146"/>
  <c r="M1642" i="146"/>
  <c r="M1643" i="146"/>
  <c r="M1644" i="146"/>
  <c r="M1645" i="146"/>
  <c r="M1646" i="146"/>
  <c r="M1647" i="146"/>
  <c r="M1648" i="146"/>
  <c r="M1649" i="146"/>
  <c r="M1650" i="146"/>
  <c r="M1651" i="146"/>
  <c r="M1652" i="146"/>
  <c r="M1653" i="146"/>
  <c r="M1654" i="146"/>
  <c r="M1655" i="146"/>
  <c r="M1656" i="146"/>
  <c r="M1657" i="146"/>
  <c r="M1658" i="146"/>
  <c r="M1659" i="146"/>
  <c r="M1660" i="146"/>
  <c r="M1661" i="146"/>
  <c r="M1662" i="146"/>
  <c r="M1663" i="146"/>
  <c r="M1664" i="146"/>
  <c r="M1665" i="146"/>
  <c r="M1666" i="146"/>
  <c r="M1667" i="146"/>
  <c r="M1668" i="146"/>
  <c r="M1669" i="146"/>
  <c r="M1670" i="146"/>
  <c r="M1671" i="146"/>
  <c r="M1672" i="146"/>
  <c r="M1673" i="146"/>
  <c r="M1674" i="146"/>
  <c r="M1675" i="146"/>
  <c r="M1676" i="146"/>
  <c r="M1677" i="146"/>
  <c r="M1678" i="146"/>
  <c r="M1679" i="146"/>
  <c r="M1680" i="146"/>
  <c r="M1681" i="146"/>
  <c r="M1682" i="146"/>
  <c r="M1683" i="146"/>
  <c r="M1684" i="146"/>
  <c r="M1685" i="146"/>
  <c r="M1686" i="146"/>
  <c r="M1687" i="146"/>
  <c r="M1688" i="146"/>
  <c r="M1689" i="146"/>
  <c r="M1690" i="146"/>
  <c r="M1691" i="146"/>
  <c r="M1692" i="146"/>
  <c r="M1693" i="146"/>
  <c r="M1694" i="146"/>
  <c r="M1695" i="146"/>
  <c r="M1696" i="146"/>
  <c r="M1697" i="146"/>
  <c r="M1698" i="146"/>
  <c r="M1699" i="146"/>
  <c r="M1700" i="146"/>
  <c r="M1701" i="146"/>
  <c r="M1702" i="146"/>
  <c r="M1703" i="146"/>
  <c r="M1704" i="146"/>
  <c r="M1705" i="146"/>
  <c r="M1706" i="146"/>
  <c r="M1707" i="146"/>
  <c r="M1708" i="146"/>
  <c r="M1709" i="146"/>
  <c r="M1710" i="146"/>
  <c r="M1711" i="146"/>
  <c r="M1712" i="146"/>
  <c r="M1713" i="146"/>
  <c r="M1714" i="146"/>
  <c r="M1715" i="146"/>
  <c r="M1716" i="146"/>
  <c r="M1717" i="146"/>
  <c r="M1718" i="146"/>
  <c r="M1719" i="146"/>
  <c r="M1720" i="146"/>
  <c r="M1721" i="146"/>
  <c r="M1722" i="146"/>
  <c r="M1723" i="146"/>
  <c r="M1724" i="146"/>
  <c r="M1725" i="146"/>
  <c r="M1726" i="146"/>
  <c r="M1727" i="146"/>
  <c r="M1728" i="146"/>
  <c r="M1729" i="146"/>
  <c r="M1730" i="146"/>
  <c r="M1731" i="146"/>
  <c r="M1732" i="146"/>
  <c r="M1733" i="146"/>
  <c r="M1734" i="146"/>
  <c r="M1735" i="146"/>
  <c r="M1736" i="146"/>
  <c r="M1737" i="146"/>
  <c r="M1738" i="146"/>
  <c r="M1739" i="146"/>
  <c r="M1740" i="146"/>
  <c r="M1741" i="146"/>
  <c r="M1742" i="146"/>
  <c r="M1743" i="146"/>
  <c r="M1744" i="146"/>
  <c r="M1745" i="146"/>
  <c r="M1746" i="146"/>
  <c r="M1747" i="146"/>
  <c r="M1748" i="146"/>
  <c r="M1749" i="146"/>
  <c r="M1750" i="146"/>
  <c r="M1751" i="146"/>
  <c r="M1752" i="146"/>
  <c r="M1753" i="146"/>
  <c r="M1754" i="146"/>
  <c r="M1755" i="146"/>
  <c r="M1756" i="146"/>
  <c r="M1757" i="146"/>
  <c r="M1758" i="146"/>
  <c r="M1759" i="146"/>
  <c r="M1760" i="146"/>
  <c r="M1761" i="146"/>
  <c r="M1762" i="146"/>
  <c r="M1763" i="146"/>
  <c r="M1764" i="146"/>
  <c r="M1765" i="146"/>
  <c r="M1766" i="146"/>
  <c r="M1767" i="146"/>
  <c r="M1768" i="146"/>
  <c r="M1769" i="146"/>
  <c r="M1770" i="146"/>
  <c r="M1771" i="146"/>
  <c r="M1772" i="146"/>
  <c r="M1773" i="146"/>
  <c r="M1774" i="146"/>
  <c r="M1775" i="146"/>
  <c r="M1776" i="146"/>
  <c r="M1777" i="146"/>
  <c r="M1778" i="146"/>
  <c r="M1779" i="146"/>
  <c r="M1780" i="146"/>
  <c r="M1781" i="146"/>
  <c r="M1782" i="146"/>
  <c r="M1783" i="146"/>
  <c r="M1784" i="146"/>
  <c r="M1785" i="146"/>
  <c r="M1786" i="146"/>
  <c r="M1787" i="146"/>
  <c r="M1788" i="146"/>
  <c r="M1789" i="146"/>
  <c r="M1790" i="146"/>
  <c r="M1791" i="146"/>
  <c r="M1792" i="146"/>
  <c r="M1793" i="146"/>
  <c r="M1794" i="146"/>
  <c r="M1795" i="146"/>
  <c r="M1796" i="146"/>
  <c r="M1797" i="146"/>
  <c r="M1798" i="146"/>
  <c r="M1799" i="146"/>
  <c r="M1800" i="146"/>
  <c r="M1801" i="146"/>
  <c r="M1802" i="146"/>
  <c r="M1803" i="146"/>
  <c r="M1804" i="146"/>
  <c r="M1805" i="146"/>
  <c r="M1806" i="146"/>
  <c r="M1807" i="146"/>
  <c r="M1808" i="146"/>
  <c r="M1809" i="146"/>
  <c r="M1810" i="146"/>
  <c r="M1811" i="146"/>
  <c r="M1812" i="146"/>
  <c r="M1813" i="146"/>
  <c r="M1814" i="146"/>
  <c r="M1815" i="146"/>
  <c r="M1816" i="146"/>
  <c r="M1817" i="146"/>
  <c r="M1818" i="146"/>
  <c r="M1819" i="146"/>
  <c r="M1820" i="146"/>
  <c r="M1821" i="146"/>
  <c r="M1822" i="146"/>
  <c r="M1823" i="146"/>
  <c r="M1824" i="146"/>
  <c r="M1825" i="146"/>
  <c r="M1826" i="146"/>
  <c r="M1827" i="146"/>
  <c r="M1828" i="146"/>
  <c r="M1829" i="146"/>
  <c r="M1830" i="146"/>
  <c r="M1831" i="146"/>
  <c r="M1832" i="146"/>
  <c r="M1833" i="146"/>
  <c r="M1834" i="146"/>
  <c r="M1835" i="146"/>
  <c r="M1836" i="146"/>
  <c r="M1837" i="146"/>
  <c r="M1838" i="146"/>
  <c r="M1839" i="146"/>
  <c r="M1840" i="146"/>
  <c r="M1841" i="146"/>
  <c r="M1842" i="146"/>
  <c r="M1843" i="146"/>
  <c r="M1844" i="146"/>
  <c r="M1845" i="146"/>
  <c r="M1846" i="146"/>
  <c r="M1847" i="146"/>
  <c r="M1848" i="146"/>
  <c r="M1849" i="146"/>
  <c r="M1850" i="146"/>
  <c r="M1851" i="146"/>
  <c r="M1852" i="146"/>
  <c r="M1853" i="146"/>
  <c r="M1854" i="146"/>
  <c r="M1855" i="146"/>
  <c r="M1856" i="146"/>
  <c r="M1857" i="146"/>
  <c r="M1858" i="146"/>
  <c r="M1859" i="146"/>
  <c r="M1860" i="146"/>
  <c r="M1861" i="146"/>
  <c r="M1862" i="146"/>
  <c r="M1863" i="146"/>
  <c r="M1864" i="146"/>
  <c r="M1865" i="146"/>
  <c r="M1866" i="146"/>
  <c r="M1867" i="146"/>
  <c r="M1868" i="146"/>
  <c r="M1869" i="146"/>
  <c r="M1870" i="146"/>
  <c r="M1871" i="146"/>
  <c r="M1872" i="146"/>
  <c r="M1873" i="146"/>
  <c r="M1874" i="146"/>
  <c r="M1875" i="146"/>
  <c r="M1876" i="146"/>
  <c r="M1877" i="146"/>
  <c r="M1878" i="146"/>
  <c r="M1879" i="146"/>
  <c r="M1880" i="146"/>
  <c r="M1881" i="146"/>
  <c r="M1882" i="146"/>
  <c r="M1883" i="146"/>
  <c r="M1884" i="146"/>
  <c r="M1885" i="146"/>
  <c r="M1886" i="146"/>
  <c r="M1887" i="146"/>
  <c r="M1888" i="146"/>
  <c r="M1889" i="146"/>
  <c r="M1890" i="146"/>
  <c r="M1891" i="146"/>
  <c r="M1892" i="146"/>
  <c r="M1893" i="146"/>
  <c r="M1894" i="146"/>
  <c r="M1895" i="146"/>
  <c r="M1896" i="146"/>
  <c r="M1897" i="146"/>
  <c r="M1898" i="146"/>
  <c r="M1899" i="146"/>
  <c r="M1900" i="146"/>
  <c r="M1901" i="146"/>
  <c r="M1902" i="146"/>
  <c r="M1903" i="146"/>
  <c r="M1904" i="146"/>
  <c r="M1905" i="146"/>
  <c r="M1906" i="146"/>
  <c r="M1907" i="146"/>
  <c r="M1908" i="146"/>
  <c r="M1909" i="146"/>
  <c r="M1910" i="146"/>
  <c r="M1911" i="146"/>
  <c r="M1912" i="146"/>
  <c r="M1913" i="146"/>
  <c r="M1914" i="146"/>
  <c r="M1915" i="146"/>
  <c r="M1916" i="146"/>
  <c r="M1917" i="146"/>
  <c r="M1918" i="146"/>
  <c r="M1919" i="146"/>
  <c r="M1920" i="146"/>
  <c r="M1921" i="146"/>
  <c r="M1922" i="146"/>
  <c r="M1923" i="146"/>
  <c r="M1924" i="146"/>
  <c r="M1925" i="146"/>
  <c r="M1926" i="146"/>
  <c r="M1927" i="146"/>
  <c r="M1928" i="146"/>
  <c r="M1929" i="146"/>
  <c r="M1930" i="146"/>
  <c r="M1931" i="146"/>
  <c r="M1932" i="146"/>
  <c r="M1933" i="146"/>
  <c r="M1934" i="146"/>
  <c r="M1935" i="146"/>
  <c r="M1936" i="146"/>
  <c r="M1937" i="146"/>
  <c r="M1938" i="146"/>
  <c r="M1939" i="146"/>
  <c r="M1940" i="146"/>
  <c r="M1941" i="146"/>
  <c r="M1942" i="146"/>
  <c r="M1943" i="146"/>
  <c r="M1944" i="146"/>
  <c r="M1945" i="146"/>
  <c r="M1946" i="146"/>
  <c r="M1947" i="146"/>
  <c r="M1948" i="146"/>
  <c r="M1949" i="146"/>
  <c r="M1950" i="146"/>
  <c r="M1951" i="146"/>
  <c r="M1952" i="146"/>
  <c r="M1953" i="146"/>
  <c r="M1954" i="146"/>
  <c r="M1955" i="146"/>
  <c r="M1956" i="146"/>
  <c r="M1957" i="146"/>
  <c r="M1958" i="146"/>
  <c r="M1959" i="146"/>
  <c r="M1960" i="146"/>
  <c r="M1961" i="146"/>
  <c r="M1962" i="146"/>
  <c r="M1963" i="146"/>
  <c r="M1964" i="146"/>
  <c r="M1965" i="146"/>
  <c r="M1966" i="146"/>
  <c r="M1967" i="146"/>
  <c r="M1968" i="146"/>
  <c r="M1969" i="146"/>
  <c r="M1970" i="146"/>
  <c r="M1971" i="146"/>
  <c r="M1972" i="146"/>
  <c r="M1973" i="146"/>
  <c r="M1974" i="146"/>
  <c r="M1975" i="146"/>
  <c r="M1976" i="146"/>
  <c r="M1977" i="146"/>
  <c r="M1978" i="146"/>
  <c r="M1979" i="146"/>
  <c r="M1980" i="146"/>
  <c r="M1981" i="146"/>
  <c r="M1982" i="146"/>
  <c r="M1983" i="146"/>
  <c r="M1984" i="146"/>
  <c r="M1985" i="146"/>
  <c r="M1986" i="146"/>
  <c r="M1987" i="146"/>
  <c r="M1988" i="146"/>
  <c r="M1989" i="146"/>
  <c r="M1990" i="146"/>
  <c r="M1991" i="146"/>
  <c r="M1992" i="146"/>
  <c r="M1993" i="146"/>
  <c r="M1994" i="146"/>
  <c r="M1995" i="146"/>
  <c r="M1996" i="146"/>
  <c r="M1997" i="146"/>
  <c r="M1998" i="146"/>
  <c r="M1999" i="146"/>
  <c r="M2000" i="146"/>
  <c r="M2001" i="146"/>
  <c r="M2002" i="146"/>
  <c r="M2003" i="146"/>
  <c r="M2004" i="146"/>
  <c r="M2005" i="146"/>
  <c r="M2006" i="146"/>
  <c r="M2007" i="146"/>
  <c r="M2008" i="146"/>
  <c r="M2009" i="146"/>
  <c r="M2010" i="146"/>
  <c r="M2011" i="146"/>
  <c r="M2012" i="146"/>
  <c r="M2013" i="146"/>
  <c r="M2014" i="146"/>
  <c r="M2015" i="146"/>
  <c r="M2016" i="146"/>
  <c r="M2017" i="146"/>
  <c r="M2018" i="146"/>
  <c r="M2019" i="146"/>
  <c r="M2020" i="146"/>
  <c r="M2021" i="146"/>
  <c r="M2022" i="146"/>
  <c r="M2023" i="146"/>
  <c r="M2024" i="146"/>
  <c r="M2025" i="146"/>
  <c r="M2026" i="146"/>
  <c r="M2027" i="146"/>
  <c r="M2028" i="146"/>
  <c r="M2029" i="146"/>
  <c r="M2030" i="146"/>
  <c r="M2031" i="146"/>
  <c r="M2032" i="146"/>
  <c r="M2033" i="146"/>
  <c r="M2034" i="146"/>
  <c r="M2035" i="146"/>
  <c r="M2036" i="146"/>
  <c r="M2037" i="146"/>
  <c r="M2038" i="146"/>
  <c r="M2039" i="146"/>
  <c r="M2040" i="146"/>
  <c r="M2041" i="146"/>
  <c r="M2042" i="146"/>
  <c r="M2043" i="146"/>
  <c r="M2044" i="146"/>
  <c r="M2045" i="146"/>
  <c r="M2046" i="146"/>
  <c r="M2047" i="146"/>
  <c r="M2048" i="146"/>
  <c r="M2049" i="146"/>
  <c r="M2050" i="146"/>
  <c r="M2051" i="146"/>
  <c r="M2052" i="146"/>
  <c r="M2053" i="146"/>
  <c r="M2054" i="146"/>
  <c r="M2055" i="146"/>
  <c r="M2056" i="146"/>
  <c r="M2057" i="146"/>
  <c r="M2058" i="146"/>
  <c r="M2059" i="146"/>
  <c r="M2060" i="146"/>
  <c r="M2061" i="146"/>
  <c r="M2062" i="146"/>
  <c r="M2063" i="146"/>
  <c r="M2064" i="146"/>
  <c r="M2065" i="146"/>
  <c r="M2066" i="146"/>
  <c r="M2067" i="146"/>
  <c r="M2068" i="146"/>
  <c r="M2069" i="146"/>
  <c r="M2070" i="146"/>
  <c r="M2071" i="146"/>
  <c r="M2072" i="146"/>
  <c r="M2073" i="146"/>
  <c r="M2074" i="146"/>
  <c r="M2075" i="146"/>
  <c r="M2076" i="146"/>
  <c r="M2077" i="146"/>
  <c r="M2078" i="146"/>
  <c r="M2079" i="146"/>
  <c r="M2080" i="146"/>
  <c r="M2081" i="146"/>
  <c r="M2082" i="146"/>
  <c r="M2083" i="146"/>
  <c r="M2084" i="146"/>
  <c r="M2085" i="146"/>
  <c r="M2086" i="146"/>
  <c r="M2087" i="146"/>
  <c r="M2088" i="146"/>
  <c r="M2089" i="146"/>
  <c r="M2090" i="146"/>
  <c r="M2091" i="146"/>
  <c r="M2092" i="146"/>
  <c r="M2093" i="146"/>
  <c r="M2094" i="146"/>
  <c r="M2095" i="146"/>
  <c r="M2096" i="146"/>
  <c r="M2097" i="146"/>
  <c r="M2098" i="146"/>
  <c r="M2099" i="146"/>
  <c r="M2100" i="146"/>
  <c r="M2101" i="146"/>
  <c r="M2102" i="146"/>
  <c r="M2103" i="146"/>
  <c r="M2104" i="146"/>
  <c r="M2105" i="146"/>
  <c r="M2106" i="146"/>
  <c r="M2107" i="146"/>
  <c r="M2108" i="146"/>
  <c r="M2109" i="146"/>
  <c r="M2110" i="146"/>
  <c r="M2111" i="146"/>
  <c r="M2112" i="146"/>
  <c r="M2113" i="146"/>
  <c r="M2114" i="146"/>
  <c r="M2115" i="146"/>
  <c r="M2116" i="146"/>
  <c r="M2117" i="146"/>
  <c r="M2118" i="146"/>
  <c r="M2119" i="146"/>
  <c r="M2120" i="146"/>
  <c r="M2121" i="146"/>
  <c r="M2122" i="146"/>
  <c r="M2123" i="146"/>
  <c r="M2124" i="146"/>
  <c r="M2125" i="146"/>
  <c r="M2126" i="146"/>
  <c r="M2127" i="146"/>
  <c r="M2128" i="146"/>
  <c r="M2129" i="146"/>
  <c r="M2130" i="146"/>
  <c r="M2131" i="146"/>
  <c r="M2132" i="146"/>
  <c r="M2133" i="146"/>
  <c r="M2134" i="146"/>
  <c r="M2135" i="146"/>
  <c r="M2136" i="146"/>
  <c r="M2137" i="146"/>
  <c r="M2138" i="146"/>
  <c r="M2139" i="146"/>
  <c r="M2140" i="146"/>
  <c r="M2141" i="146"/>
  <c r="M2142" i="146"/>
  <c r="M2143" i="146"/>
  <c r="M2144" i="146"/>
  <c r="M2145" i="146"/>
  <c r="M2146" i="146"/>
  <c r="M2147" i="146"/>
  <c r="M2148" i="146"/>
  <c r="M2149" i="146"/>
  <c r="M2150" i="146"/>
  <c r="M2151" i="146"/>
  <c r="M2152" i="146"/>
  <c r="M2153" i="146"/>
  <c r="M2154" i="146"/>
  <c r="M2155" i="146"/>
  <c r="M2156" i="146"/>
  <c r="M2157" i="146"/>
  <c r="M2158" i="146"/>
  <c r="M2159" i="146"/>
  <c r="M2160" i="146"/>
  <c r="M2161" i="146"/>
  <c r="M2162" i="146"/>
  <c r="M2163" i="146"/>
  <c r="M2164" i="146"/>
  <c r="M2165" i="146"/>
  <c r="M2166" i="146"/>
  <c r="M2167" i="146"/>
  <c r="M2168" i="146"/>
  <c r="M2169" i="146"/>
  <c r="M2170" i="146"/>
  <c r="M2171" i="146"/>
  <c r="M2172" i="146"/>
  <c r="M2173" i="146"/>
  <c r="M2174" i="146"/>
  <c r="M2175" i="146"/>
  <c r="M2176" i="146"/>
  <c r="M2177" i="146"/>
  <c r="M2178" i="146"/>
  <c r="M2179" i="146"/>
  <c r="M2180" i="146"/>
  <c r="M2181" i="146"/>
  <c r="M2182" i="146"/>
  <c r="M2183" i="146"/>
  <c r="M2184" i="146"/>
  <c r="M2185" i="146"/>
  <c r="M2186" i="146"/>
  <c r="M2187" i="146"/>
  <c r="M2188" i="146"/>
  <c r="M2189" i="146"/>
  <c r="M2190" i="146"/>
  <c r="M2191" i="146"/>
  <c r="M2192" i="146"/>
  <c r="M2193" i="146"/>
  <c r="M2194" i="146"/>
  <c r="M2195" i="146"/>
  <c r="M2196" i="146"/>
  <c r="M2197" i="146"/>
  <c r="M2198" i="146"/>
  <c r="M2199" i="146"/>
  <c r="M2200" i="146"/>
  <c r="M2201" i="146"/>
  <c r="M2202" i="146"/>
  <c r="M2203" i="146"/>
  <c r="M2204" i="146"/>
  <c r="M2205" i="146"/>
  <c r="M2206" i="146"/>
  <c r="M2207" i="146"/>
  <c r="M2208" i="146"/>
  <c r="M2209" i="146"/>
  <c r="M2210" i="146"/>
  <c r="M2211" i="146"/>
  <c r="M2212" i="146"/>
  <c r="M2213" i="146"/>
  <c r="M2214" i="146"/>
  <c r="M2215" i="146"/>
  <c r="M2216" i="146"/>
  <c r="M2217" i="146"/>
  <c r="M2218" i="146"/>
  <c r="M2219" i="146"/>
  <c r="M2220" i="146"/>
  <c r="M2221" i="146"/>
  <c r="M2222" i="146"/>
  <c r="M2223" i="146"/>
  <c r="M2224" i="146"/>
  <c r="M2225" i="146"/>
  <c r="M2226" i="146"/>
  <c r="M2227" i="146"/>
  <c r="M2228" i="146"/>
  <c r="M2229" i="146"/>
  <c r="M2230" i="146"/>
  <c r="M2231" i="146"/>
  <c r="M2232" i="146"/>
  <c r="M2233" i="146"/>
  <c r="M2234" i="146"/>
  <c r="M2235" i="146"/>
  <c r="M2236" i="146"/>
  <c r="M2237" i="146"/>
  <c r="M2238" i="146"/>
  <c r="M2239" i="146"/>
  <c r="M2240" i="146"/>
  <c r="M2241" i="146"/>
  <c r="M2242" i="146"/>
  <c r="M2243" i="146"/>
  <c r="M2244" i="146"/>
  <c r="M2245" i="146"/>
  <c r="M2246" i="146"/>
  <c r="M2247" i="146"/>
  <c r="M2248" i="146"/>
  <c r="M2249" i="146"/>
  <c r="M2250" i="146"/>
  <c r="M2251" i="146"/>
  <c r="M2252" i="146"/>
  <c r="M2253" i="146"/>
  <c r="M2254" i="146"/>
  <c r="M2255" i="146"/>
  <c r="M2256" i="146"/>
  <c r="M2257" i="146"/>
  <c r="M2258" i="146"/>
  <c r="M2259" i="146"/>
  <c r="M2260" i="146"/>
  <c r="M2261" i="146"/>
  <c r="M2262" i="146"/>
  <c r="M2263" i="146"/>
  <c r="M2264" i="146"/>
  <c r="M2265" i="146"/>
  <c r="M2266" i="146"/>
  <c r="M2267" i="146"/>
  <c r="M2268" i="146"/>
  <c r="M2269" i="146"/>
  <c r="M2270" i="146"/>
  <c r="M2271" i="146"/>
  <c r="M2272" i="146"/>
  <c r="M2273" i="146"/>
  <c r="M2274" i="146"/>
  <c r="M2275" i="146"/>
  <c r="M2276" i="146"/>
  <c r="M2277" i="146"/>
  <c r="M2278" i="146"/>
  <c r="M2279" i="146"/>
  <c r="M2280" i="146"/>
  <c r="M2281" i="146"/>
  <c r="M2282" i="146"/>
  <c r="M2283" i="146"/>
  <c r="M2284" i="146"/>
  <c r="M2285" i="146"/>
  <c r="M2286" i="146"/>
  <c r="M2287" i="146"/>
  <c r="M2288" i="146"/>
  <c r="M2289" i="146"/>
  <c r="M2290" i="146"/>
  <c r="M2291" i="146"/>
  <c r="M2292" i="146"/>
  <c r="M2293" i="146"/>
  <c r="M2294" i="146"/>
  <c r="M2295" i="146"/>
  <c r="M2296" i="146"/>
  <c r="M2297" i="146"/>
  <c r="M2298" i="146"/>
  <c r="M2299" i="146"/>
  <c r="M2300" i="146"/>
  <c r="M2301" i="146"/>
  <c r="M2302" i="146"/>
  <c r="M2303" i="146"/>
  <c r="M2304" i="146"/>
  <c r="M2305" i="146"/>
  <c r="M2306" i="146"/>
  <c r="M2307" i="146"/>
  <c r="M2308" i="146"/>
  <c r="M2309" i="146"/>
  <c r="M2310" i="146"/>
  <c r="M2311" i="146"/>
  <c r="M2312" i="146"/>
  <c r="M2313" i="146"/>
  <c r="M2314" i="146"/>
  <c r="M2315" i="146"/>
  <c r="M2316" i="146"/>
  <c r="M2317" i="146"/>
  <c r="M2318" i="146"/>
  <c r="M2319" i="146"/>
  <c r="M2320" i="146"/>
  <c r="M2321" i="146"/>
  <c r="M2322" i="146"/>
  <c r="M2323" i="146"/>
  <c r="M2324" i="146"/>
  <c r="M2325" i="146"/>
  <c r="M2326" i="146"/>
  <c r="M2327" i="146"/>
  <c r="M2328" i="146"/>
  <c r="M2329" i="146"/>
  <c r="M2330" i="146"/>
  <c r="M2331" i="146"/>
  <c r="M2332" i="146"/>
  <c r="M2333" i="146"/>
  <c r="M2334" i="146"/>
  <c r="M2335" i="146"/>
  <c r="M2336" i="146"/>
  <c r="M2337" i="146"/>
  <c r="M2338" i="146"/>
  <c r="M2339" i="146"/>
  <c r="M2340" i="146"/>
  <c r="M2341" i="146"/>
  <c r="M2342" i="146"/>
  <c r="M2343" i="146"/>
  <c r="M2344" i="146"/>
  <c r="M2345" i="146"/>
  <c r="M2346" i="146"/>
  <c r="M2347" i="146"/>
  <c r="M2348" i="146"/>
  <c r="M2349" i="146"/>
  <c r="M2350" i="146"/>
  <c r="M2351" i="146"/>
  <c r="M2352" i="146"/>
  <c r="M2353" i="146"/>
  <c r="M2354" i="146"/>
  <c r="M2355" i="146"/>
  <c r="M2356" i="146"/>
  <c r="M2357" i="146"/>
  <c r="M2358" i="146"/>
  <c r="M2359" i="146"/>
  <c r="M2360" i="146"/>
  <c r="M2361" i="146"/>
  <c r="M2362" i="146"/>
  <c r="M2363" i="146"/>
  <c r="M2364" i="146"/>
  <c r="M2365" i="146"/>
  <c r="M2366" i="146"/>
  <c r="M2367" i="146"/>
  <c r="M2368" i="146"/>
  <c r="M2369" i="146"/>
  <c r="M2370" i="146"/>
  <c r="M2371" i="146"/>
  <c r="M2372" i="146"/>
  <c r="M2373" i="146"/>
  <c r="M2374" i="146"/>
  <c r="M2375" i="146"/>
  <c r="M2376" i="146"/>
  <c r="M2377" i="146"/>
  <c r="M2378" i="146"/>
  <c r="M2379" i="146"/>
  <c r="M2380" i="146"/>
  <c r="M2381" i="146"/>
  <c r="M2382" i="146"/>
  <c r="M2383" i="146"/>
  <c r="M2384" i="146"/>
  <c r="M2385" i="146"/>
  <c r="M2386" i="146"/>
  <c r="M2387" i="146"/>
  <c r="M2388" i="146"/>
  <c r="M2389" i="146"/>
  <c r="M2390" i="146"/>
  <c r="M2391" i="146"/>
  <c r="M2392" i="146"/>
  <c r="M2393" i="146"/>
  <c r="M2394" i="146"/>
  <c r="M2395" i="146"/>
  <c r="M2396" i="146"/>
  <c r="M2397" i="146"/>
  <c r="M2398" i="146"/>
  <c r="M2399" i="146"/>
  <c r="M2400" i="146"/>
  <c r="M2401" i="146"/>
  <c r="M2402" i="146"/>
  <c r="M2403" i="146"/>
  <c r="M2404" i="146"/>
  <c r="M2405" i="146"/>
  <c r="M2406" i="146"/>
  <c r="M2407" i="146"/>
  <c r="M2408" i="146"/>
  <c r="M2409" i="146"/>
  <c r="M2410" i="146"/>
  <c r="M2411" i="146"/>
  <c r="M2412" i="146"/>
  <c r="M2413" i="146"/>
  <c r="M2414" i="146"/>
  <c r="M2415" i="146"/>
  <c r="M2416" i="146"/>
  <c r="M2417" i="146"/>
  <c r="M2418" i="146"/>
  <c r="M2419" i="146"/>
  <c r="M2420" i="146"/>
  <c r="M2421" i="146"/>
  <c r="M2422" i="146"/>
  <c r="M2423" i="146"/>
  <c r="M2424" i="146"/>
  <c r="M2425" i="146"/>
  <c r="M2426" i="146"/>
  <c r="M2427" i="146"/>
  <c r="M2428" i="146"/>
  <c r="M2429" i="146"/>
  <c r="M2430" i="146"/>
  <c r="M2431" i="146"/>
  <c r="M2432" i="146"/>
  <c r="M2433" i="146"/>
  <c r="M2434" i="146"/>
  <c r="M2435" i="146"/>
  <c r="M2436" i="146"/>
  <c r="M2437" i="146"/>
  <c r="M2438" i="146"/>
  <c r="M2439" i="146"/>
  <c r="M2440" i="146"/>
  <c r="M2441" i="146"/>
  <c r="M2442" i="146"/>
  <c r="M2443" i="146"/>
  <c r="M2444" i="146"/>
  <c r="M2445" i="146"/>
  <c r="M2446" i="146"/>
  <c r="M2447" i="146"/>
  <c r="M2448" i="146"/>
  <c r="M2449" i="146"/>
  <c r="M2450" i="146"/>
  <c r="M2451" i="146"/>
  <c r="M2452" i="146"/>
  <c r="M2453" i="146"/>
  <c r="M2454" i="146"/>
  <c r="M2455" i="146"/>
  <c r="M2456" i="146"/>
  <c r="M2457" i="146"/>
  <c r="M2458" i="146"/>
  <c r="M2459" i="146"/>
  <c r="M2460" i="146"/>
  <c r="M2461" i="146"/>
  <c r="M2462" i="146"/>
  <c r="M2463" i="146"/>
  <c r="M2464" i="146"/>
  <c r="M2465" i="146"/>
  <c r="M2466" i="146"/>
  <c r="M2467" i="146"/>
  <c r="M2468" i="146"/>
  <c r="M2469" i="146"/>
  <c r="M2470" i="146"/>
  <c r="M2471" i="146"/>
  <c r="M2472" i="146"/>
  <c r="M2473" i="146"/>
  <c r="M2474" i="146"/>
  <c r="M2475" i="146"/>
  <c r="M2476" i="146"/>
  <c r="M2477" i="146"/>
  <c r="M2478" i="146"/>
  <c r="M2479" i="146"/>
  <c r="M2480" i="146"/>
  <c r="M2481" i="146"/>
  <c r="M2482" i="146"/>
  <c r="M2483" i="146"/>
  <c r="M2484" i="146"/>
  <c r="M2485" i="146"/>
  <c r="M2486" i="146"/>
  <c r="M2487" i="146"/>
  <c r="M2488" i="146"/>
  <c r="M2489" i="146"/>
  <c r="M2490" i="146"/>
  <c r="M2491" i="146"/>
  <c r="M2492" i="146"/>
  <c r="M2493" i="146"/>
  <c r="M2494" i="146"/>
  <c r="M2495" i="146"/>
  <c r="M2496" i="146"/>
  <c r="M2497" i="146"/>
  <c r="M2498" i="146"/>
  <c r="M2499" i="146"/>
  <c r="M2500" i="146"/>
  <c r="M2501" i="146"/>
  <c r="M2502" i="146"/>
  <c r="M2503" i="146"/>
  <c r="M2504" i="146"/>
  <c r="M2505" i="146"/>
  <c r="M2506" i="146"/>
  <c r="M2507" i="146"/>
  <c r="M2508" i="146"/>
  <c r="M2509" i="146"/>
  <c r="M2510" i="146"/>
  <c r="M2511" i="146"/>
  <c r="M2512" i="146"/>
  <c r="M2513" i="146"/>
  <c r="M2514" i="146"/>
  <c r="M2515" i="146"/>
  <c r="M2516" i="146"/>
  <c r="M2517" i="146"/>
  <c r="M2518" i="146"/>
  <c r="M2519" i="146"/>
  <c r="M2520" i="146"/>
  <c r="M2521" i="146"/>
  <c r="M2522" i="146"/>
  <c r="M2523" i="146"/>
  <c r="M2524" i="146"/>
  <c r="M2525" i="146"/>
  <c r="M2526" i="146"/>
  <c r="M2527" i="146"/>
  <c r="M2528" i="146"/>
  <c r="M2529" i="146"/>
  <c r="M2530" i="146"/>
  <c r="M2531" i="146"/>
  <c r="M2532" i="146"/>
  <c r="M2533" i="146"/>
  <c r="M2534" i="146"/>
  <c r="M2535" i="146"/>
  <c r="M2536" i="146"/>
  <c r="M2537" i="146"/>
  <c r="M2538" i="146"/>
  <c r="M2539" i="146"/>
  <c r="M2540" i="146"/>
  <c r="M2541" i="146"/>
  <c r="M2542" i="146"/>
  <c r="M2543" i="146"/>
  <c r="M2544" i="146"/>
  <c r="M2545" i="146"/>
  <c r="M2546" i="146"/>
  <c r="M2547" i="146"/>
  <c r="M2548" i="146"/>
  <c r="M2549" i="146"/>
  <c r="M2550" i="146"/>
  <c r="M2551" i="146"/>
  <c r="M2552" i="146"/>
  <c r="M2553" i="146"/>
  <c r="M2554" i="146"/>
  <c r="M2555" i="146"/>
  <c r="M2556" i="146"/>
  <c r="M2557" i="146"/>
  <c r="M2558" i="146"/>
  <c r="M2559" i="146"/>
  <c r="M2560" i="146"/>
  <c r="M2561" i="146"/>
  <c r="M2562" i="146"/>
  <c r="M2563" i="146"/>
  <c r="M2564" i="146"/>
  <c r="M2565" i="146"/>
  <c r="M2566" i="146"/>
  <c r="M2567" i="146"/>
  <c r="M2568" i="146"/>
  <c r="M2569" i="146"/>
  <c r="M2570" i="146"/>
  <c r="M2571" i="146"/>
  <c r="M2572" i="146"/>
  <c r="M2573" i="146"/>
  <c r="M2574" i="146"/>
  <c r="M2575" i="146"/>
  <c r="M2576" i="146"/>
  <c r="M2577" i="146"/>
  <c r="M2578" i="146"/>
  <c r="M2579" i="146"/>
  <c r="M2580" i="146"/>
  <c r="M2581" i="146"/>
  <c r="M2582" i="146"/>
  <c r="M2583" i="146"/>
  <c r="M2584" i="146"/>
  <c r="M2585" i="146"/>
  <c r="M2586" i="146"/>
  <c r="M2587" i="146"/>
  <c r="M2588" i="146"/>
  <c r="M2589" i="146"/>
  <c r="M2590" i="146"/>
  <c r="M2591" i="146"/>
  <c r="M2592" i="146"/>
  <c r="M2593" i="146"/>
  <c r="M2594" i="146"/>
  <c r="M2595" i="146"/>
  <c r="M2596" i="146"/>
  <c r="M2597" i="146"/>
  <c r="M2598" i="146"/>
  <c r="M2599" i="146"/>
  <c r="M2600" i="146"/>
  <c r="M2601" i="146"/>
  <c r="M2602" i="146"/>
  <c r="M2603" i="146"/>
  <c r="M2604" i="146"/>
  <c r="M2605" i="146"/>
  <c r="M2606" i="146"/>
  <c r="M2607" i="146"/>
  <c r="M2608" i="146"/>
  <c r="M2609" i="146"/>
  <c r="M2610" i="146"/>
  <c r="M2611" i="146"/>
  <c r="M2612" i="146"/>
  <c r="M2613" i="146"/>
  <c r="M2614" i="146"/>
  <c r="M2615" i="146"/>
  <c r="M2616" i="146"/>
  <c r="M2617" i="146"/>
  <c r="M2618" i="146"/>
  <c r="M2619" i="146"/>
  <c r="M2620" i="146"/>
  <c r="M2621" i="146"/>
  <c r="M2622" i="146"/>
  <c r="M2623" i="146"/>
  <c r="M2624" i="146"/>
  <c r="M2625" i="146"/>
  <c r="M2626" i="146"/>
  <c r="M2627" i="146"/>
  <c r="M2628" i="146"/>
  <c r="M2629" i="146"/>
  <c r="M2630" i="146"/>
  <c r="M2631" i="146"/>
  <c r="M2632" i="146"/>
  <c r="M2633" i="146"/>
  <c r="M2634" i="146"/>
  <c r="M2635" i="146"/>
  <c r="M2636" i="146"/>
  <c r="M2637" i="146"/>
  <c r="M2638" i="146"/>
  <c r="M2639" i="146"/>
  <c r="M2640" i="146"/>
  <c r="M2641" i="146"/>
  <c r="M2642" i="146"/>
  <c r="M2643" i="146"/>
  <c r="M2644" i="146"/>
  <c r="M2645" i="146"/>
  <c r="M2646" i="146"/>
  <c r="M2647" i="146"/>
  <c r="M2648" i="146"/>
  <c r="M2649" i="146"/>
  <c r="M2650" i="146"/>
  <c r="M2651" i="146"/>
  <c r="M2652" i="146"/>
  <c r="M2653" i="146"/>
  <c r="M2654" i="146"/>
  <c r="M2655" i="146"/>
  <c r="M2656" i="146"/>
  <c r="M2657" i="146"/>
  <c r="M2658" i="146"/>
  <c r="M2659" i="146"/>
  <c r="M2660" i="146"/>
  <c r="M2661" i="146"/>
  <c r="M2662" i="146"/>
  <c r="M2663" i="146"/>
  <c r="M2664" i="146"/>
  <c r="M2665" i="146"/>
  <c r="M2666" i="146"/>
  <c r="M2667" i="146"/>
  <c r="M2668" i="146"/>
  <c r="M2669" i="146"/>
  <c r="M2670" i="146"/>
  <c r="M2671" i="146"/>
  <c r="M2672" i="146"/>
  <c r="M2673" i="146"/>
  <c r="M2674" i="146"/>
  <c r="M2675" i="146"/>
  <c r="M2676" i="146"/>
  <c r="M2677" i="146"/>
  <c r="M2678" i="146"/>
  <c r="M2679" i="146"/>
  <c r="M2680" i="146"/>
  <c r="M2681" i="146"/>
  <c r="M2682" i="146"/>
  <c r="M2683" i="146"/>
  <c r="M2684" i="146"/>
  <c r="M2685" i="146"/>
  <c r="M2686" i="146"/>
  <c r="M2687" i="146"/>
  <c r="M2688" i="146"/>
  <c r="M2689" i="146"/>
  <c r="M2690" i="146"/>
  <c r="M2691" i="146"/>
  <c r="M2692" i="146"/>
  <c r="M2693" i="146"/>
  <c r="M2694" i="146"/>
  <c r="M2695" i="146"/>
  <c r="M2696" i="146"/>
  <c r="M2697" i="146"/>
  <c r="M2698" i="146"/>
  <c r="M2699" i="146"/>
  <c r="M2700" i="146"/>
  <c r="M2701" i="146"/>
  <c r="M2702" i="146"/>
  <c r="M2703" i="146"/>
  <c r="M2704" i="146"/>
  <c r="M2705" i="146"/>
  <c r="M2706" i="146"/>
  <c r="M2707" i="146"/>
  <c r="M2708" i="146"/>
  <c r="M2709" i="146"/>
  <c r="M2710" i="146"/>
  <c r="M2711" i="146"/>
  <c r="M2712" i="146"/>
  <c r="M2713" i="146"/>
  <c r="M2714" i="146"/>
  <c r="M2715" i="146"/>
  <c r="M2716" i="146"/>
  <c r="M2717" i="146"/>
  <c r="M2718" i="146"/>
  <c r="M2719" i="146"/>
  <c r="M2720" i="146"/>
  <c r="M2721" i="146"/>
  <c r="M2722" i="146"/>
  <c r="M2723" i="146"/>
  <c r="M2724" i="146"/>
  <c r="M2725" i="146"/>
  <c r="M2726" i="146"/>
  <c r="M2727" i="146"/>
  <c r="M2728" i="146"/>
  <c r="M2729" i="146"/>
  <c r="M2730" i="146"/>
  <c r="M2731" i="146"/>
  <c r="M2732" i="146"/>
  <c r="M2733" i="146"/>
  <c r="M2734" i="146"/>
  <c r="M2735" i="146"/>
  <c r="M2736" i="146"/>
  <c r="M2737" i="146"/>
  <c r="M2738" i="146"/>
  <c r="M2739" i="146"/>
  <c r="M2740" i="146"/>
  <c r="M2741" i="146"/>
  <c r="M2742" i="146"/>
  <c r="M2743" i="146"/>
  <c r="M2744" i="146"/>
  <c r="M2745" i="146"/>
  <c r="M2746" i="146"/>
  <c r="M2747" i="146"/>
  <c r="M2748" i="146"/>
  <c r="M2749" i="146"/>
  <c r="M2750" i="146"/>
  <c r="M2751" i="146"/>
  <c r="M2752" i="146"/>
  <c r="M2753" i="146"/>
  <c r="M2754" i="146"/>
  <c r="M2755" i="146"/>
  <c r="M2756" i="146"/>
  <c r="M2757" i="146"/>
  <c r="M2758" i="146"/>
  <c r="M2759" i="146"/>
  <c r="M2760" i="146"/>
  <c r="M2761" i="146"/>
  <c r="M2762" i="146"/>
  <c r="M2763" i="146"/>
  <c r="M2764" i="146"/>
  <c r="M2765" i="146"/>
  <c r="M2766" i="146"/>
  <c r="M2767" i="146"/>
  <c r="M2768" i="146"/>
  <c r="M2769" i="146"/>
  <c r="M2770" i="146"/>
  <c r="M2771" i="146"/>
  <c r="M2772" i="146"/>
  <c r="M2773" i="146"/>
  <c r="M2774" i="146"/>
  <c r="M2775" i="146"/>
  <c r="M2776" i="146"/>
  <c r="M2777" i="146"/>
  <c r="M2778" i="146"/>
  <c r="M2779" i="146"/>
  <c r="M2780" i="146"/>
  <c r="M2781" i="146"/>
  <c r="M2782" i="146"/>
  <c r="M2783" i="146"/>
  <c r="M2784" i="146"/>
  <c r="M2785" i="146"/>
  <c r="M2786" i="146"/>
  <c r="M2787" i="146"/>
  <c r="M2788" i="146"/>
  <c r="M2789" i="146"/>
  <c r="M2790" i="146"/>
  <c r="M2791" i="146"/>
  <c r="M2792" i="146"/>
  <c r="M2793" i="146"/>
  <c r="M2794" i="146"/>
  <c r="M2795" i="146"/>
  <c r="M2796" i="146"/>
  <c r="M2797" i="146"/>
  <c r="M2798" i="146"/>
  <c r="M2799" i="146"/>
  <c r="M2800" i="146"/>
  <c r="M2801" i="146"/>
  <c r="M2802" i="146"/>
  <c r="M2803" i="146"/>
  <c r="M2804" i="146"/>
  <c r="M2805" i="146"/>
  <c r="M2806" i="146"/>
  <c r="M2807" i="146"/>
  <c r="M2808" i="146"/>
  <c r="M2809" i="146"/>
  <c r="M2810" i="146"/>
  <c r="M2811" i="146"/>
  <c r="M2812" i="146"/>
  <c r="M2813" i="146"/>
  <c r="M2814" i="146"/>
  <c r="M2815" i="146"/>
  <c r="M2816" i="146"/>
  <c r="M2817" i="146"/>
  <c r="M2818" i="146"/>
  <c r="M2819" i="146"/>
  <c r="M2820" i="146"/>
  <c r="M2821" i="146"/>
  <c r="M2822" i="146"/>
  <c r="M2823" i="146"/>
  <c r="M2824" i="146"/>
  <c r="M2825" i="146"/>
  <c r="M2826" i="146"/>
  <c r="M2827" i="146"/>
  <c r="M2828" i="146"/>
  <c r="M2829" i="146"/>
  <c r="M2830" i="146"/>
  <c r="M2831" i="146"/>
  <c r="M2832" i="146"/>
  <c r="M2833" i="146"/>
  <c r="M2834" i="146"/>
  <c r="M2835" i="146"/>
  <c r="M2836" i="146"/>
  <c r="M2837" i="146"/>
  <c r="M2838" i="146"/>
  <c r="M2839" i="146"/>
  <c r="M2840" i="146"/>
  <c r="M2841" i="146"/>
  <c r="M2842" i="146"/>
  <c r="M2843" i="146"/>
  <c r="M2844" i="146"/>
  <c r="M2845" i="146"/>
  <c r="M2846" i="146"/>
  <c r="M2847" i="146"/>
  <c r="M2848" i="146"/>
  <c r="M2849" i="146"/>
  <c r="M2850" i="146"/>
  <c r="M2851" i="146"/>
  <c r="M2852" i="146"/>
  <c r="M2853" i="146"/>
  <c r="M2854" i="146"/>
  <c r="M2855" i="146"/>
  <c r="M2856" i="146"/>
  <c r="M2857" i="146"/>
  <c r="M2858" i="146"/>
  <c r="M2859" i="146"/>
  <c r="M2860" i="146"/>
  <c r="M2861" i="146"/>
  <c r="M2862" i="146"/>
  <c r="M2863" i="146"/>
  <c r="M2864" i="146"/>
  <c r="M2865" i="146"/>
  <c r="M2866" i="146"/>
  <c r="M2867" i="146"/>
  <c r="M2868" i="146"/>
  <c r="M2869" i="146"/>
  <c r="M2870" i="146"/>
  <c r="M2871" i="146"/>
  <c r="M2872" i="146"/>
  <c r="M2873" i="146"/>
  <c r="M2874" i="146"/>
  <c r="M2875" i="146"/>
  <c r="M2876" i="146"/>
  <c r="M2877" i="146"/>
  <c r="M2878" i="146"/>
  <c r="M2879" i="146"/>
  <c r="M2880" i="146"/>
  <c r="M2881" i="146"/>
  <c r="M2882" i="146"/>
  <c r="M2883" i="146"/>
  <c r="M2884" i="146"/>
  <c r="M2885" i="146"/>
  <c r="M2886" i="146"/>
  <c r="M2887" i="146"/>
  <c r="M2888" i="146"/>
  <c r="M2889" i="146"/>
  <c r="M2890" i="146"/>
  <c r="M2891" i="146"/>
  <c r="M2892" i="146"/>
  <c r="M2893" i="146"/>
  <c r="M2894" i="146"/>
  <c r="M2895" i="146"/>
  <c r="M2896" i="146"/>
  <c r="M2897" i="146"/>
  <c r="M2898" i="146"/>
  <c r="M2899" i="146"/>
  <c r="M2900" i="146"/>
  <c r="M2901" i="146"/>
  <c r="M2902" i="146"/>
  <c r="M2903" i="146"/>
  <c r="M2904" i="146"/>
  <c r="M2905" i="146"/>
  <c r="M2906" i="146"/>
  <c r="M2907" i="146"/>
  <c r="M2908" i="146"/>
  <c r="M2909" i="146"/>
  <c r="M2910" i="146"/>
  <c r="M2911" i="146"/>
  <c r="M2912" i="146"/>
  <c r="M2913" i="146"/>
  <c r="M2914" i="146"/>
  <c r="M2915" i="146"/>
  <c r="M2916" i="146"/>
  <c r="M2917" i="146"/>
  <c r="M2918" i="146"/>
  <c r="M2919" i="146"/>
  <c r="M2920" i="146"/>
  <c r="M2921" i="146"/>
  <c r="M2922" i="146"/>
  <c r="M2923" i="146"/>
  <c r="M2924" i="146"/>
  <c r="M2925" i="146"/>
  <c r="M2926" i="146"/>
  <c r="M2927" i="146"/>
  <c r="M2928" i="146"/>
  <c r="M2929" i="146"/>
  <c r="M2930" i="146"/>
  <c r="M2931" i="146"/>
  <c r="M2932" i="146"/>
  <c r="M2933" i="146"/>
  <c r="M2934" i="146"/>
  <c r="M2935" i="146"/>
  <c r="M2936" i="146"/>
  <c r="M2937" i="146"/>
  <c r="M2938" i="146"/>
  <c r="M2939" i="146"/>
  <c r="M2940" i="146"/>
  <c r="M2941" i="146"/>
  <c r="M2942" i="146"/>
  <c r="M2943" i="146"/>
  <c r="M2944" i="146"/>
  <c r="M2945" i="146"/>
  <c r="M2946" i="146"/>
  <c r="M2947" i="146"/>
  <c r="M2948" i="146"/>
  <c r="M2949" i="146"/>
  <c r="M2950" i="146"/>
  <c r="M2951" i="146"/>
  <c r="M2952" i="146"/>
  <c r="M2953" i="146"/>
  <c r="M2954" i="146"/>
  <c r="M2955" i="146"/>
  <c r="M2956" i="146"/>
  <c r="M2957" i="146"/>
  <c r="M2958" i="146"/>
  <c r="M2959" i="146"/>
  <c r="M2960" i="146"/>
  <c r="M2961" i="146"/>
  <c r="M2962" i="146"/>
  <c r="M2963" i="146"/>
  <c r="M2964" i="146"/>
  <c r="M2965" i="146"/>
  <c r="M2966" i="146"/>
  <c r="M2967" i="146"/>
  <c r="M2968" i="146"/>
  <c r="M2969" i="146"/>
  <c r="M2970" i="146"/>
  <c r="M2971" i="146"/>
  <c r="M2972" i="146"/>
  <c r="M2973" i="146"/>
  <c r="M2974" i="146"/>
  <c r="M2975" i="146"/>
  <c r="M2976" i="146"/>
  <c r="M2977" i="146"/>
  <c r="M2978" i="146"/>
  <c r="M2979" i="146"/>
  <c r="M2980" i="146"/>
  <c r="M2981" i="146"/>
  <c r="M2982" i="146"/>
  <c r="M2983" i="146"/>
  <c r="M2984" i="146"/>
  <c r="M2985" i="146"/>
  <c r="M2986" i="146"/>
  <c r="M2987" i="146"/>
  <c r="M2988" i="146"/>
  <c r="M2989" i="146"/>
  <c r="M2990" i="146"/>
  <c r="M2991" i="146"/>
  <c r="M2992" i="146"/>
  <c r="M2993" i="146"/>
  <c r="M2994" i="146"/>
  <c r="M2995" i="146"/>
  <c r="M2996" i="146"/>
  <c r="M2997" i="146"/>
  <c r="M2998" i="146"/>
  <c r="M2999" i="146"/>
  <c r="M3000" i="146"/>
  <c r="M3001" i="146"/>
  <c r="M3002" i="146"/>
  <c r="M3003" i="146"/>
  <c r="M3004" i="146"/>
  <c r="M3005" i="146"/>
  <c r="M3006" i="146"/>
  <c r="M3007" i="146"/>
  <c r="M3008" i="146"/>
  <c r="M3009" i="146"/>
  <c r="M3010" i="146"/>
  <c r="M3011" i="146"/>
  <c r="M3012" i="146"/>
  <c r="M3013" i="146"/>
  <c r="M3014" i="146"/>
  <c r="M3015" i="146"/>
  <c r="M3016" i="146"/>
  <c r="M3017" i="146"/>
  <c r="M3018" i="146"/>
  <c r="M3019" i="146"/>
  <c r="M3020" i="146"/>
  <c r="M3021" i="146"/>
  <c r="M3022" i="146"/>
  <c r="M3023" i="146"/>
  <c r="M3024" i="146"/>
  <c r="M3025" i="146"/>
  <c r="M3026" i="146"/>
  <c r="M3027" i="146"/>
  <c r="M3028" i="146"/>
  <c r="M3029" i="146"/>
  <c r="M3030" i="146"/>
  <c r="M3031" i="146"/>
  <c r="M3032" i="146"/>
  <c r="M3033" i="146"/>
  <c r="M3034" i="146"/>
  <c r="M3035" i="146"/>
  <c r="M3036" i="146"/>
  <c r="M3037" i="146"/>
  <c r="M3038" i="146"/>
  <c r="M3039" i="146"/>
  <c r="M3040" i="146"/>
  <c r="M3041" i="146"/>
  <c r="M3042" i="146"/>
  <c r="M3043" i="146"/>
  <c r="M3044" i="146"/>
  <c r="M3045" i="146"/>
  <c r="M3046" i="146"/>
  <c r="M3047" i="146"/>
  <c r="M3048" i="146"/>
  <c r="M3049" i="146"/>
  <c r="M3050" i="146"/>
  <c r="M3051" i="146"/>
  <c r="M3052" i="146"/>
  <c r="M3053" i="146"/>
  <c r="M3054" i="146"/>
  <c r="M3055" i="146"/>
  <c r="M3056" i="146"/>
  <c r="M3057" i="146"/>
  <c r="M3058" i="146"/>
  <c r="M3059" i="146"/>
  <c r="M3060" i="146"/>
  <c r="M3061" i="146"/>
  <c r="M3062" i="146"/>
  <c r="M3063" i="146"/>
  <c r="M3064" i="146"/>
  <c r="M3065" i="146"/>
  <c r="M3066" i="146"/>
  <c r="M3067" i="146"/>
  <c r="M3068" i="146"/>
  <c r="M3069" i="146"/>
  <c r="M3070" i="146"/>
  <c r="M3071" i="146"/>
  <c r="M3072" i="146"/>
  <c r="M3073" i="146"/>
  <c r="M3074" i="146"/>
  <c r="M3075" i="146"/>
  <c r="M3076" i="146"/>
  <c r="M3077" i="146"/>
  <c r="M3078" i="146"/>
  <c r="M3079" i="146"/>
  <c r="M3080" i="146"/>
  <c r="M3081" i="146"/>
  <c r="M3082" i="146"/>
  <c r="M3083" i="146"/>
  <c r="M3084" i="146"/>
  <c r="M3085" i="146"/>
  <c r="M3086" i="146"/>
  <c r="M3087" i="146"/>
  <c r="M3088" i="146"/>
  <c r="M3089" i="146"/>
  <c r="M3090" i="146"/>
  <c r="M3091" i="146"/>
  <c r="M3092" i="146"/>
  <c r="M3093" i="146"/>
  <c r="M3094" i="146"/>
  <c r="M3095" i="146"/>
  <c r="M3096" i="146"/>
  <c r="M3097" i="146"/>
  <c r="M3098" i="146"/>
  <c r="M3099" i="146"/>
  <c r="M3100" i="146"/>
  <c r="M3101" i="146"/>
  <c r="M3102" i="146"/>
  <c r="M3103" i="146"/>
  <c r="M3104" i="146"/>
  <c r="M3105" i="146"/>
  <c r="M3106" i="146"/>
  <c r="M3107" i="146"/>
  <c r="M3108" i="146"/>
  <c r="M3109" i="146"/>
  <c r="M3110" i="146"/>
  <c r="M3111" i="146"/>
  <c r="M3112" i="146"/>
  <c r="M3113" i="146"/>
  <c r="M3114" i="146"/>
  <c r="M3115" i="146"/>
  <c r="M3116" i="146"/>
  <c r="M3117" i="146"/>
  <c r="M3118" i="146"/>
  <c r="M3119" i="146"/>
  <c r="M3120" i="146"/>
  <c r="M3121" i="146"/>
  <c r="M3122" i="146"/>
  <c r="M3123" i="146"/>
  <c r="M3124" i="146"/>
  <c r="M3125" i="146"/>
  <c r="M3126" i="146"/>
  <c r="M3127" i="146"/>
  <c r="M3128" i="146"/>
  <c r="M3129" i="146"/>
  <c r="M3130" i="146"/>
  <c r="M3131" i="146"/>
  <c r="M3132" i="146"/>
  <c r="M3133" i="146"/>
  <c r="M3134" i="146"/>
  <c r="M3135" i="146"/>
  <c r="M3136" i="146"/>
  <c r="M3137" i="146"/>
  <c r="M3138" i="146"/>
  <c r="M3139" i="146"/>
  <c r="M3140" i="146"/>
  <c r="M3141" i="146"/>
  <c r="M3142" i="146"/>
  <c r="M3143" i="146"/>
  <c r="M3144" i="146"/>
  <c r="M3145" i="146"/>
  <c r="M3146" i="146"/>
  <c r="M3147" i="146"/>
  <c r="M3148" i="146"/>
  <c r="M3149" i="146"/>
  <c r="M3150" i="146"/>
  <c r="M3151" i="146"/>
  <c r="M3152" i="146"/>
  <c r="M3153" i="146"/>
  <c r="M3154" i="146"/>
  <c r="M3155" i="146"/>
  <c r="M3156" i="146"/>
  <c r="M3157" i="146"/>
  <c r="M3158" i="146"/>
  <c r="M3159" i="146"/>
  <c r="M3160" i="146"/>
  <c r="M3161" i="146"/>
  <c r="M3162" i="146"/>
  <c r="M3163" i="146"/>
  <c r="M3164" i="146"/>
  <c r="M3165" i="146"/>
  <c r="M3166" i="146"/>
  <c r="M3167" i="146"/>
  <c r="M3168" i="146"/>
  <c r="M3169" i="146"/>
  <c r="M3170" i="146"/>
  <c r="M3171" i="146"/>
  <c r="M3172" i="146"/>
  <c r="M3173" i="146"/>
  <c r="M3174" i="146"/>
  <c r="M3175" i="146"/>
  <c r="M3176" i="146"/>
  <c r="M3177" i="146"/>
  <c r="M3178" i="146"/>
  <c r="M3179" i="146"/>
  <c r="M3180" i="146"/>
  <c r="M3181" i="146"/>
  <c r="M3182" i="146"/>
  <c r="M3183" i="146"/>
  <c r="M3184" i="146"/>
  <c r="M3185" i="146"/>
  <c r="M3186" i="146"/>
  <c r="M3187" i="146"/>
  <c r="M3188" i="146"/>
  <c r="M3189" i="146"/>
  <c r="M3190" i="146"/>
  <c r="M3191" i="146"/>
  <c r="M3192" i="146"/>
  <c r="M3193" i="146"/>
  <c r="M3194" i="146"/>
  <c r="M3195" i="146"/>
  <c r="M3196" i="146"/>
  <c r="M3197" i="146"/>
  <c r="M3198" i="146"/>
  <c r="M3199" i="146"/>
  <c r="M3200" i="146"/>
  <c r="M3201" i="146"/>
  <c r="M3202" i="146"/>
  <c r="M3203" i="146"/>
  <c r="M3204" i="146"/>
  <c r="M3205" i="146"/>
  <c r="M3206" i="146"/>
  <c r="M3207" i="146"/>
  <c r="M3208" i="146"/>
  <c r="M3209" i="146"/>
  <c r="M3210" i="146"/>
  <c r="M3211" i="146"/>
  <c r="M3212" i="146"/>
  <c r="M3213" i="146"/>
  <c r="M3214" i="146"/>
  <c r="M3215" i="146"/>
  <c r="M3216" i="146"/>
  <c r="M3217" i="146"/>
  <c r="M3218" i="146"/>
  <c r="M3219" i="146"/>
  <c r="M3220" i="146"/>
  <c r="M3221" i="146"/>
  <c r="M3222" i="146"/>
  <c r="M3223" i="146"/>
  <c r="M3224" i="146"/>
  <c r="M3225" i="146"/>
  <c r="M3226" i="146"/>
  <c r="M3227" i="146"/>
  <c r="M3228" i="146"/>
  <c r="M3229" i="146"/>
  <c r="M3230" i="146"/>
  <c r="M3231" i="146"/>
  <c r="M3232" i="146"/>
  <c r="M3233" i="146"/>
  <c r="M3234" i="146"/>
  <c r="M3235" i="146"/>
  <c r="M3236" i="146"/>
  <c r="M3237" i="146"/>
  <c r="M3238" i="146"/>
  <c r="M3239" i="146"/>
  <c r="M3240" i="146"/>
  <c r="M3241" i="146"/>
  <c r="M3242" i="146"/>
  <c r="M3243" i="146"/>
  <c r="M3244" i="146"/>
  <c r="M3245" i="146"/>
  <c r="M3246" i="146"/>
  <c r="M3247" i="146"/>
  <c r="M3248" i="146"/>
  <c r="M3249" i="146"/>
  <c r="M3250" i="146"/>
  <c r="M3251" i="146"/>
  <c r="M3252" i="146"/>
  <c r="M3253" i="146"/>
  <c r="M3254" i="146"/>
  <c r="M3255" i="146"/>
  <c r="M3256" i="146"/>
  <c r="M3257" i="146"/>
  <c r="M3258" i="146"/>
  <c r="M3259" i="146"/>
  <c r="M3260" i="146"/>
  <c r="M3261" i="146"/>
  <c r="M3262" i="146"/>
  <c r="M3263" i="146"/>
  <c r="M3264" i="146"/>
  <c r="M3265" i="146"/>
  <c r="M3266" i="146"/>
  <c r="M3267" i="146"/>
  <c r="M3268" i="146"/>
  <c r="M3269" i="146"/>
  <c r="M3270" i="146"/>
  <c r="M3271" i="146"/>
  <c r="M3272" i="146"/>
  <c r="M3273" i="146"/>
  <c r="M3274" i="146"/>
  <c r="M3275" i="146"/>
  <c r="M3276" i="146"/>
  <c r="M3277" i="146"/>
  <c r="M3278" i="146"/>
  <c r="M3279" i="146"/>
  <c r="M3280" i="146"/>
  <c r="M3281" i="146"/>
  <c r="M3282" i="146"/>
  <c r="M3283" i="146"/>
  <c r="M3284" i="146"/>
  <c r="M3285" i="146"/>
  <c r="M3286" i="146"/>
  <c r="M3287" i="146"/>
  <c r="M3288" i="146"/>
  <c r="M3289" i="146"/>
  <c r="M3290" i="146"/>
  <c r="M3291" i="146"/>
  <c r="M3292" i="146"/>
  <c r="M3293" i="146"/>
  <c r="M3294" i="146"/>
  <c r="M3295" i="146"/>
  <c r="M3296" i="146"/>
  <c r="M3297" i="146"/>
  <c r="M3298" i="146"/>
  <c r="M3299" i="146"/>
  <c r="M3300" i="146"/>
  <c r="M3301" i="146"/>
  <c r="M3302" i="146"/>
  <c r="M3303" i="146"/>
  <c r="M3304" i="146"/>
  <c r="M3305" i="146"/>
  <c r="M3306" i="146"/>
  <c r="M3307" i="146"/>
  <c r="M3308" i="146"/>
  <c r="M3309" i="146"/>
  <c r="M3310" i="146"/>
  <c r="M3311" i="146"/>
  <c r="M3312" i="146"/>
  <c r="M3313" i="146"/>
  <c r="M3314" i="146"/>
  <c r="M3315" i="146"/>
  <c r="M3316" i="146"/>
  <c r="M3317" i="146"/>
  <c r="M3318" i="146"/>
  <c r="M3319" i="146"/>
  <c r="M3320" i="146"/>
  <c r="M3321" i="146"/>
  <c r="M3322" i="146"/>
  <c r="M3323" i="146"/>
  <c r="M3324" i="146"/>
  <c r="M3325" i="146"/>
  <c r="M3326" i="146"/>
  <c r="M3327" i="146"/>
  <c r="M3328" i="146"/>
  <c r="M3329" i="146"/>
  <c r="M3330" i="146"/>
  <c r="M3331" i="146"/>
  <c r="M3332" i="146"/>
  <c r="M3333" i="146"/>
  <c r="M3334" i="146"/>
  <c r="M3335" i="146"/>
  <c r="M3336" i="146"/>
  <c r="M3337" i="146"/>
  <c r="M3338" i="146"/>
  <c r="M3339" i="146"/>
  <c r="M3340" i="146"/>
  <c r="M3341" i="146"/>
  <c r="M3342" i="146"/>
  <c r="M3343" i="146"/>
  <c r="M3344" i="146"/>
  <c r="M3345" i="146"/>
  <c r="M3346" i="146"/>
  <c r="M3347" i="146"/>
  <c r="M3348" i="146"/>
  <c r="M3349" i="146"/>
  <c r="M3350" i="146"/>
  <c r="M3351" i="146"/>
  <c r="M3352" i="146"/>
  <c r="M3353" i="146"/>
  <c r="M3354" i="146"/>
  <c r="M3355" i="146"/>
  <c r="M3356" i="146"/>
  <c r="M3357" i="146"/>
  <c r="M3358" i="146"/>
  <c r="M3359" i="146"/>
  <c r="M3360" i="146"/>
  <c r="M3361" i="146"/>
  <c r="M3362" i="146"/>
  <c r="M3363" i="146"/>
  <c r="M3364" i="146"/>
  <c r="M3365" i="146"/>
  <c r="M3366" i="146"/>
  <c r="M3367" i="146"/>
  <c r="M3368" i="146"/>
  <c r="M3369" i="146"/>
  <c r="M3370" i="146"/>
  <c r="M3371" i="146"/>
  <c r="M3372" i="146"/>
  <c r="M3373" i="146"/>
  <c r="M3374" i="146"/>
  <c r="M3375" i="146"/>
  <c r="M3376" i="146"/>
  <c r="M3377" i="146"/>
  <c r="M3378" i="146"/>
  <c r="M3379" i="146"/>
  <c r="M3380" i="146"/>
  <c r="M3381" i="146"/>
  <c r="M3382" i="146"/>
  <c r="M3383" i="146"/>
  <c r="M3384" i="146"/>
  <c r="M3385" i="146"/>
  <c r="M3386" i="146"/>
  <c r="M3387" i="146"/>
  <c r="M3388" i="146"/>
  <c r="M3389" i="146"/>
  <c r="M3390" i="146"/>
  <c r="M3391" i="146"/>
  <c r="M3392" i="146"/>
  <c r="M3393" i="146"/>
  <c r="M3394" i="146"/>
  <c r="M3395" i="146"/>
  <c r="M3396" i="146"/>
  <c r="M3397" i="146"/>
  <c r="M3398" i="146"/>
  <c r="M3399" i="146"/>
  <c r="M3400" i="146"/>
  <c r="M3401" i="146"/>
  <c r="M3402" i="146"/>
  <c r="M3403" i="146"/>
  <c r="M3404" i="146"/>
  <c r="M3405" i="146"/>
  <c r="M3406" i="146"/>
  <c r="M3407" i="146"/>
  <c r="M3408" i="146"/>
  <c r="M3409" i="146"/>
  <c r="M3410" i="146"/>
  <c r="M3411" i="146"/>
  <c r="M3412" i="146"/>
  <c r="M3413" i="146"/>
  <c r="M3414" i="146"/>
  <c r="M3415" i="146"/>
  <c r="M3416" i="146"/>
  <c r="M3417" i="146"/>
  <c r="M3418" i="146"/>
  <c r="M3419" i="146"/>
  <c r="M3420" i="146"/>
  <c r="M3421" i="146"/>
  <c r="M3422" i="146"/>
  <c r="M3423" i="146"/>
  <c r="M3424" i="146"/>
  <c r="M3425" i="146"/>
  <c r="M3426" i="146"/>
  <c r="M3427" i="146"/>
  <c r="M3428" i="146"/>
  <c r="M3429" i="146"/>
  <c r="M3430" i="146"/>
  <c r="M3431" i="146"/>
  <c r="M3432" i="146"/>
  <c r="M3433" i="146"/>
  <c r="M3434" i="146"/>
  <c r="M3435" i="146"/>
  <c r="M3436" i="146"/>
  <c r="M3437" i="146"/>
  <c r="M3438" i="146"/>
  <c r="M3439" i="146"/>
  <c r="M3440" i="146"/>
  <c r="M3441" i="146"/>
  <c r="M3442" i="146"/>
  <c r="M3443" i="146"/>
  <c r="M3444" i="146"/>
  <c r="M3445" i="146"/>
  <c r="M3446" i="146"/>
  <c r="M3447" i="146"/>
  <c r="M3448" i="146"/>
  <c r="M3449" i="146"/>
  <c r="M3450" i="146"/>
  <c r="M3451" i="146"/>
  <c r="M3452" i="146"/>
  <c r="M3453" i="146"/>
  <c r="M3454" i="146"/>
  <c r="M3455" i="146"/>
  <c r="M3456" i="146"/>
  <c r="M3457" i="146"/>
  <c r="M3458" i="146"/>
  <c r="M3459" i="146"/>
  <c r="M3460" i="146"/>
  <c r="M3461" i="146"/>
  <c r="M3462" i="146"/>
  <c r="M3463" i="146"/>
  <c r="M3464" i="146"/>
  <c r="M3465" i="146"/>
  <c r="M3466" i="146"/>
  <c r="M3467" i="146"/>
  <c r="M3468" i="146"/>
  <c r="M3469" i="146"/>
  <c r="M3470" i="146"/>
  <c r="M3471" i="146"/>
  <c r="M3472" i="146"/>
  <c r="M3473" i="146"/>
  <c r="M3474" i="146"/>
  <c r="M3475" i="146"/>
  <c r="M3476" i="146"/>
  <c r="M3477" i="146"/>
  <c r="M3478" i="146"/>
  <c r="M3479" i="146"/>
  <c r="M3480" i="146"/>
  <c r="M3481" i="146"/>
  <c r="M3482" i="146"/>
  <c r="M3483" i="146"/>
  <c r="M3484" i="146"/>
  <c r="M3485" i="146"/>
  <c r="M3486" i="146"/>
  <c r="M3487" i="146"/>
  <c r="M3488" i="146"/>
  <c r="M3489" i="146"/>
  <c r="M3490" i="146"/>
  <c r="M3491" i="146"/>
  <c r="M3492" i="146"/>
  <c r="M3493" i="146"/>
  <c r="M3494" i="146"/>
  <c r="M3495" i="146"/>
  <c r="M3496" i="146"/>
  <c r="M3497" i="146"/>
  <c r="M3498" i="146"/>
  <c r="M3499" i="146"/>
  <c r="M3500" i="146"/>
  <c r="M3501" i="146"/>
  <c r="M3502" i="146"/>
  <c r="M3503" i="146"/>
  <c r="M3504" i="146"/>
  <c r="M3505" i="146"/>
  <c r="M3506" i="146"/>
  <c r="M3507" i="146"/>
  <c r="M3508" i="146"/>
  <c r="M3509" i="146"/>
  <c r="M3510" i="146"/>
  <c r="M3511" i="146"/>
  <c r="M3512" i="146"/>
  <c r="M3513" i="146"/>
  <c r="M3514" i="146"/>
  <c r="M3515" i="146"/>
  <c r="M3516" i="146"/>
  <c r="M3517" i="146"/>
  <c r="M3518" i="146"/>
  <c r="M3519" i="146"/>
  <c r="M3520" i="146"/>
  <c r="M3521" i="146"/>
  <c r="M3522" i="146"/>
  <c r="M3523" i="146"/>
  <c r="M3524" i="146"/>
  <c r="M3525" i="146"/>
  <c r="M3526" i="146"/>
  <c r="M3527" i="146"/>
  <c r="M3528" i="146"/>
  <c r="M3529" i="146"/>
  <c r="M3530" i="146"/>
  <c r="M3531" i="146"/>
  <c r="M3532" i="146"/>
  <c r="M3533" i="146"/>
  <c r="M3534" i="146"/>
  <c r="M3535" i="146"/>
  <c r="M3536" i="146"/>
  <c r="M3537" i="146"/>
  <c r="M3538" i="146"/>
  <c r="M3539" i="146"/>
  <c r="M3540" i="146"/>
  <c r="M3541" i="146"/>
  <c r="M3542" i="146"/>
  <c r="M3543" i="146"/>
  <c r="M3544" i="146"/>
  <c r="M3545" i="146"/>
  <c r="M3546" i="146"/>
  <c r="M3547" i="146"/>
  <c r="M3548" i="146"/>
  <c r="M3549" i="146"/>
  <c r="M3550" i="146"/>
  <c r="M3551" i="146"/>
  <c r="M3552" i="146"/>
  <c r="M3553" i="146"/>
  <c r="M3554" i="146"/>
  <c r="M3555" i="146"/>
  <c r="M3556" i="146"/>
  <c r="M3557" i="146"/>
  <c r="M3558" i="146"/>
  <c r="M3559" i="146"/>
  <c r="M3560" i="146"/>
  <c r="M3561" i="146"/>
  <c r="M3562" i="146"/>
  <c r="M3563" i="146"/>
  <c r="M3564" i="146"/>
  <c r="M3565" i="146"/>
  <c r="M3566" i="146"/>
  <c r="M3567" i="146"/>
  <c r="M3568" i="146"/>
  <c r="M3569" i="146"/>
  <c r="M3570" i="146"/>
  <c r="M3571" i="146"/>
  <c r="M3572" i="146"/>
  <c r="M3573" i="146"/>
  <c r="M3574" i="146"/>
  <c r="M3575" i="146"/>
  <c r="M3576" i="146"/>
  <c r="M3577" i="146"/>
  <c r="M3578" i="146"/>
  <c r="M3579" i="146"/>
  <c r="M3580" i="146"/>
  <c r="M3581" i="146"/>
  <c r="M3582" i="146"/>
  <c r="M3583" i="146"/>
  <c r="M3584" i="146"/>
  <c r="M3585" i="146"/>
  <c r="M3586" i="146"/>
  <c r="M3587" i="146"/>
  <c r="M3588" i="146"/>
  <c r="M3589" i="146"/>
  <c r="M3590" i="146"/>
  <c r="M3591" i="146"/>
  <c r="M3592" i="146"/>
  <c r="M3593" i="146"/>
  <c r="M3594" i="146"/>
  <c r="M3595" i="146"/>
  <c r="M3596" i="146"/>
  <c r="M3597" i="146"/>
  <c r="M3598" i="146"/>
  <c r="M3599" i="146"/>
  <c r="M3600" i="146"/>
  <c r="M3601" i="146"/>
  <c r="M3602" i="146"/>
  <c r="M3603" i="146"/>
  <c r="M3604" i="146"/>
  <c r="M3605" i="146"/>
  <c r="M3606" i="146"/>
  <c r="M3607" i="146"/>
  <c r="M3608" i="146"/>
  <c r="M3609" i="146"/>
  <c r="M3610" i="146"/>
  <c r="M3611" i="146"/>
  <c r="M3612" i="146"/>
  <c r="M3613" i="146"/>
  <c r="M3614" i="146"/>
  <c r="M3615" i="146"/>
  <c r="M3616" i="146"/>
  <c r="M3617" i="146"/>
  <c r="M3618" i="146"/>
  <c r="M3619" i="146"/>
  <c r="M3620" i="146"/>
  <c r="M3621" i="146"/>
  <c r="M3622" i="146"/>
  <c r="M3623" i="146"/>
  <c r="M3624" i="146"/>
  <c r="M3625" i="146"/>
  <c r="M3626" i="146"/>
  <c r="M3627" i="146"/>
  <c r="M3628" i="146"/>
  <c r="M3629" i="146"/>
  <c r="M3630" i="146"/>
  <c r="M3631" i="146"/>
  <c r="M3632" i="146"/>
  <c r="M3633" i="146"/>
  <c r="M3634" i="146"/>
  <c r="M3635" i="146"/>
  <c r="M3636" i="146"/>
  <c r="M3637" i="146"/>
  <c r="M3638" i="146"/>
  <c r="M3639" i="146"/>
  <c r="M3640" i="146"/>
  <c r="M3641" i="146"/>
  <c r="M3642" i="146"/>
  <c r="M3643" i="146"/>
  <c r="M3644" i="146"/>
  <c r="M3645" i="146"/>
  <c r="M3646" i="146"/>
  <c r="M3647" i="146"/>
  <c r="M3648" i="146"/>
  <c r="M3649" i="146"/>
  <c r="M3650" i="146"/>
  <c r="M3651" i="146"/>
  <c r="M3652" i="146"/>
  <c r="M3653" i="146"/>
  <c r="M3654" i="146"/>
  <c r="M3655" i="146"/>
  <c r="M3656" i="146"/>
  <c r="M3657" i="146"/>
  <c r="M3658" i="146"/>
  <c r="M3659" i="146"/>
  <c r="M3660" i="146"/>
  <c r="M3661" i="146"/>
  <c r="M3662" i="146"/>
  <c r="M3663" i="146"/>
  <c r="M3664" i="146"/>
  <c r="M3665" i="146"/>
  <c r="M3666" i="146"/>
  <c r="M3667" i="146"/>
  <c r="M3668" i="146"/>
  <c r="M3669" i="146"/>
  <c r="M3670" i="146"/>
  <c r="M3671" i="146"/>
  <c r="M3672" i="146"/>
  <c r="M3673" i="146"/>
  <c r="M3674" i="146"/>
  <c r="M3675" i="146"/>
  <c r="M3676" i="146"/>
  <c r="M3677" i="146"/>
  <c r="M3678" i="146"/>
  <c r="M3679" i="146"/>
  <c r="M3680" i="146"/>
  <c r="M3681" i="146"/>
  <c r="M3682" i="146"/>
  <c r="M3683" i="146"/>
  <c r="M3684" i="146"/>
  <c r="M3685" i="146"/>
  <c r="M3686" i="146"/>
  <c r="M3687" i="146"/>
  <c r="M3688" i="146"/>
  <c r="M3689" i="146"/>
  <c r="M3690" i="146"/>
  <c r="M3691" i="146"/>
  <c r="M3692" i="146"/>
  <c r="M3693" i="146"/>
  <c r="M3694" i="146"/>
  <c r="M3695" i="146"/>
  <c r="M3696" i="146"/>
  <c r="M3697" i="146"/>
  <c r="M3698" i="146"/>
  <c r="M3699" i="146"/>
  <c r="M3700" i="146"/>
  <c r="M3701" i="146"/>
  <c r="M3702" i="146"/>
  <c r="M3703" i="146"/>
  <c r="M3704" i="146"/>
  <c r="M3705" i="146"/>
  <c r="M3706" i="146"/>
  <c r="M3707" i="146"/>
  <c r="M3708" i="146"/>
  <c r="M3709" i="146"/>
  <c r="M3710" i="146"/>
  <c r="M3711" i="146"/>
  <c r="M3712" i="146"/>
  <c r="M3713" i="146"/>
  <c r="M3714" i="146"/>
  <c r="M3715" i="146"/>
  <c r="M3716" i="146"/>
  <c r="M3717" i="146"/>
  <c r="M3718" i="146"/>
  <c r="M3719" i="146"/>
  <c r="M3720" i="146"/>
  <c r="M3721" i="146"/>
  <c r="M3722" i="146"/>
  <c r="M3723" i="146"/>
  <c r="M3724" i="146"/>
  <c r="M3725" i="146"/>
  <c r="M3726" i="146"/>
  <c r="M3727" i="146"/>
  <c r="M3728" i="146"/>
  <c r="M3729" i="146"/>
  <c r="M3730" i="146"/>
  <c r="M3731" i="146"/>
  <c r="M3732" i="146"/>
  <c r="M3733" i="146"/>
  <c r="M3734" i="146"/>
  <c r="M3735" i="146"/>
  <c r="M3736" i="146"/>
  <c r="M3737" i="146"/>
  <c r="M3738" i="146"/>
  <c r="M3739" i="146"/>
  <c r="M3740" i="146"/>
  <c r="M3741" i="146"/>
  <c r="M3742" i="146"/>
  <c r="M3743" i="146"/>
  <c r="M3744" i="146"/>
  <c r="M3745" i="146"/>
  <c r="M3746" i="146"/>
  <c r="M3747" i="146"/>
  <c r="M3748" i="146"/>
  <c r="M3749" i="146"/>
  <c r="M3750" i="146"/>
  <c r="M3751" i="146"/>
  <c r="M3752" i="146"/>
  <c r="M3753" i="146"/>
  <c r="M3754" i="146"/>
  <c r="M3755" i="146"/>
  <c r="M3756" i="146"/>
  <c r="M3757" i="146"/>
  <c r="M3758" i="146"/>
  <c r="M3759" i="146"/>
  <c r="M3760" i="146"/>
  <c r="M3761" i="146"/>
  <c r="M3762" i="146"/>
  <c r="M3763" i="146"/>
  <c r="M3764" i="146"/>
  <c r="M3765" i="146"/>
  <c r="M3766" i="146"/>
  <c r="M3767" i="146"/>
  <c r="M3768" i="146"/>
  <c r="M3769" i="146"/>
  <c r="M3770" i="146"/>
  <c r="M3771" i="146"/>
  <c r="M3772" i="146"/>
  <c r="M3773" i="146"/>
  <c r="M3774" i="146"/>
  <c r="M3775" i="146"/>
  <c r="M3776" i="146"/>
  <c r="M3777" i="146"/>
  <c r="M3778" i="146"/>
  <c r="M3779" i="146"/>
  <c r="M3780" i="146"/>
  <c r="M3781" i="146"/>
  <c r="M3782" i="146"/>
  <c r="M3783" i="146"/>
  <c r="M3784" i="146"/>
  <c r="M3785" i="146"/>
  <c r="M3786" i="146"/>
  <c r="M3787" i="146"/>
  <c r="M3788" i="146"/>
  <c r="M3789" i="146"/>
  <c r="M3790" i="146"/>
  <c r="M3791" i="146"/>
  <c r="M3792" i="146"/>
  <c r="M3793" i="146"/>
  <c r="M3794" i="146"/>
  <c r="M3795" i="146"/>
  <c r="M3796" i="146"/>
  <c r="M3797" i="146"/>
  <c r="M3798" i="146"/>
  <c r="M3799" i="146"/>
  <c r="M3800" i="146"/>
  <c r="M3801" i="146"/>
  <c r="M3802" i="146"/>
  <c r="M3803" i="146"/>
  <c r="M3804" i="146"/>
  <c r="M3805" i="146"/>
  <c r="M3806" i="146"/>
  <c r="M3807" i="146"/>
  <c r="M3808" i="146"/>
  <c r="M3809" i="146"/>
  <c r="M3810" i="146"/>
  <c r="M3811" i="146"/>
  <c r="M3812" i="146"/>
  <c r="M3813" i="146"/>
  <c r="M3814" i="146"/>
  <c r="M3815" i="146"/>
  <c r="M3816" i="146"/>
  <c r="M3817" i="146"/>
  <c r="M3818" i="146"/>
  <c r="M3819" i="146"/>
  <c r="M3820" i="146"/>
  <c r="M3821" i="146"/>
  <c r="M3822" i="146"/>
  <c r="M3823" i="146"/>
  <c r="M3824" i="146"/>
  <c r="M3825" i="146"/>
  <c r="M3826" i="146"/>
  <c r="M3827" i="146"/>
  <c r="M3828" i="146"/>
  <c r="M3829" i="146"/>
  <c r="M3830" i="146"/>
  <c r="M3831" i="146"/>
  <c r="M3832" i="146"/>
  <c r="M3833" i="146"/>
  <c r="M3834" i="146"/>
  <c r="M3835" i="146"/>
  <c r="M3836" i="146"/>
  <c r="M3837" i="146"/>
  <c r="M3838" i="146"/>
  <c r="M3839" i="146"/>
  <c r="M3840" i="146"/>
  <c r="M3841" i="146"/>
  <c r="M3842" i="146"/>
  <c r="M3843" i="146"/>
  <c r="M3844" i="146"/>
  <c r="M3845" i="146"/>
  <c r="M3846" i="146"/>
  <c r="M3847" i="146"/>
  <c r="M3848" i="146"/>
  <c r="M3849" i="146"/>
  <c r="M3850" i="146"/>
  <c r="M3851" i="146"/>
  <c r="M3852" i="146"/>
  <c r="M3853" i="146"/>
  <c r="M3854" i="146"/>
  <c r="M3855" i="146"/>
  <c r="M3856" i="146"/>
  <c r="M3857" i="146"/>
  <c r="M3858" i="146"/>
  <c r="M3859" i="146"/>
  <c r="M3860" i="146"/>
  <c r="M3861" i="146"/>
  <c r="M3862" i="146"/>
  <c r="M3863" i="146"/>
  <c r="M3864" i="146"/>
  <c r="M3865" i="146"/>
  <c r="M3866" i="146"/>
  <c r="M3867" i="146"/>
  <c r="M3868" i="146"/>
  <c r="M3869" i="146"/>
  <c r="M3870" i="146"/>
  <c r="M3871" i="146"/>
  <c r="M3872" i="146"/>
  <c r="M3873" i="146"/>
  <c r="M3874" i="146"/>
  <c r="M3875" i="146"/>
  <c r="M3876" i="146"/>
  <c r="M3877" i="146"/>
  <c r="M3878" i="146"/>
  <c r="M3879" i="146"/>
  <c r="M3880" i="146"/>
  <c r="M3881" i="146"/>
  <c r="M3882" i="146"/>
  <c r="M3883" i="146"/>
  <c r="M3884" i="146"/>
  <c r="M3885" i="146"/>
  <c r="M3886" i="146"/>
  <c r="M3887" i="146"/>
  <c r="M3888" i="146"/>
  <c r="M3889" i="146"/>
  <c r="M3890" i="146"/>
  <c r="M3891" i="146"/>
  <c r="M3892" i="146"/>
  <c r="M3893" i="146"/>
  <c r="M3894" i="146"/>
  <c r="M3895" i="146"/>
  <c r="M3896" i="146"/>
  <c r="M3897" i="146"/>
  <c r="M3898" i="146"/>
  <c r="M3899" i="146"/>
  <c r="M3900" i="146"/>
  <c r="M3901" i="146"/>
  <c r="M3902" i="146"/>
  <c r="M3903" i="146"/>
  <c r="M3904" i="146"/>
  <c r="M3905" i="146"/>
  <c r="M3906" i="146"/>
  <c r="M3907" i="146"/>
  <c r="M3908" i="146"/>
  <c r="M3909" i="146"/>
  <c r="M3910" i="146"/>
  <c r="M3911" i="146"/>
  <c r="M3912" i="146"/>
  <c r="M3913" i="146"/>
  <c r="M3914" i="146"/>
  <c r="M3915" i="146"/>
  <c r="M3916" i="146"/>
  <c r="M3917" i="146"/>
  <c r="M3918" i="146"/>
  <c r="M3919" i="146"/>
  <c r="M3920" i="146"/>
  <c r="M3921" i="146"/>
  <c r="M3922" i="146"/>
  <c r="M3923" i="146"/>
  <c r="M3924" i="146"/>
  <c r="M3925" i="146"/>
  <c r="M3926" i="146"/>
  <c r="M3927" i="146"/>
  <c r="M3928" i="146"/>
  <c r="M3929" i="146"/>
  <c r="M3930" i="146"/>
  <c r="M3931" i="146"/>
  <c r="M3932" i="146"/>
  <c r="M3933" i="146"/>
  <c r="M3934" i="146"/>
  <c r="M3935" i="146"/>
  <c r="M3936" i="146"/>
  <c r="M3937" i="146"/>
  <c r="M3938" i="146"/>
  <c r="M3939" i="146"/>
  <c r="M3940" i="146"/>
  <c r="M3941" i="146"/>
  <c r="M3942" i="146"/>
  <c r="M3943" i="146"/>
  <c r="M3944" i="146"/>
  <c r="M3945" i="146"/>
  <c r="M3946" i="146"/>
  <c r="M3947" i="146"/>
  <c r="M3948" i="146"/>
  <c r="M3949" i="146"/>
  <c r="M3950" i="146"/>
  <c r="M3951" i="146"/>
  <c r="M3952" i="146"/>
  <c r="M3953" i="146"/>
  <c r="M3954" i="146"/>
  <c r="M3955" i="146"/>
  <c r="M3956" i="146"/>
  <c r="M3957" i="146"/>
  <c r="M3958" i="146"/>
  <c r="M3959" i="146"/>
  <c r="M3960" i="146"/>
  <c r="M3961" i="146"/>
  <c r="M3962" i="146"/>
  <c r="M3963" i="146"/>
  <c r="M3964" i="146"/>
  <c r="M3965" i="146"/>
  <c r="M3966" i="146"/>
  <c r="M3967" i="146"/>
  <c r="M3968" i="146"/>
  <c r="M3969" i="146"/>
  <c r="M3970" i="146"/>
  <c r="M3971" i="146"/>
  <c r="M3972" i="146"/>
  <c r="M3973" i="146"/>
  <c r="M3974" i="146"/>
  <c r="M3975" i="146"/>
  <c r="M3976" i="146"/>
  <c r="M3977" i="146"/>
  <c r="M3978" i="146"/>
  <c r="M3979" i="146"/>
  <c r="M3980" i="146"/>
  <c r="M3981" i="146"/>
  <c r="M3982" i="146"/>
  <c r="M3983" i="146"/>
  <c r="M3984" i="146"/>
  <c r="M3985" i="146"/>
  <c r="M3986" i="146"/>
  <c r="M3987" i="146"/>
  <c r="M3988" i="146"/>
  <c r="M3989" i="146"/>
  <c r="M3990" i="146"/>
  <c r="M3991" i="146"/>
  <c r="M3992" i="146"/>
  <c r="M3993" i="146"/>
  <c r="M3994" i="146"/>
  <c r="M3995" i="146"/>
  <c r="M3996" i="146"/>
  <c r="M3997" i="146"/>
  <c r="M3998" i="146"/>
  <c r="M3999" i="146"/>
  <c r="M4000" i="146"/>
  <c r="M4001" i="146"/>
  <c r="M4002" i="146"/>
  <c r="M4003" i="146"/>
  <c r="M4004" i="146"/>
  <c r="M4005" i="146"/>
  <c r="M4006" i="146"/>
  <c r="M4007" i="146"/>
  <c r="M4008" i="146"/>
  <c r="M4009" i="146"/>
  <c r="M4010" i="146"/>
  <c r="M4011" i="146"/>
  <c r="M4012" i="146"/>
  <c r="M4013" i="146"/>
  <c r="M4014" i="146"/>
  <c r="M4015" i="146"/>
  <c r="M4016" i="146"/>
  <c r="M4017" i="146"/>
  <c r="M4018" i="146"/>
  <c r="M4019" i="146"/>
  <c r="M4020" i="146"/>
  <c r="M4021" i="146"/>
  <c r="M4022" i="146"/>
  <c r="M4023" i="146"/>
  <c r="M4024" i="146"/>
  <c r="M4025" i="146"/>
  <c r="M4026" i="146"/>
  <c r="M4027" i="146"/>
  <c r="M4028" i="146"/>
  <c r="M4029" i="146"/>
  <c r="M4030" i="146"/>
  <c r="M4031" i="146"/>
  <c r="M4032" i="146"/>
  <c r="M4033" i="146"/>
  <c r="M4034" i="146"/>
  <c r="M4035" i="146"/>
  <c r="M4036" i="146"/>
  <c r="M4037" i="146"/>
  <c r="M4038" i="146"/>
  <c r="M4039" i="146"/>
  <c r="M4040" i="146"/>
  <c r="M4041" i="146"/>
  <c r="M4042" i="146"/>
  <c r="M4043" i="146"/>
  <c r="M4044" i="146"/>
  <c r="M4045" i="146"/>
  <c r="M4046" i="146"/>
  <c r="M4047" i="146"/>
  <c r="M4048" i="146"/>
  <c r="M4049" i="146"/>
  <c r="M4050" i="146"/>
  <c r="M4051" i="146"/>
  <c r="M4052" i="146"/>
  <c r="M4053" i="146"/>
  <c r="M4054" i="146"/>
  <c r="M4055" i="146"/>
  <c r="M4056" i="146"/>
  <c r="M4057" i="146"/>
  <c r="M4058" i="146"/>
  <c r="M4059" i="146"/>
  <c r="M4060" i="146"/>
  <c r="M4061" i="146"/>
  <c r="M4062" i="146"/>
  <c r="M4063" i="146"/>
  <c r="M4064" i="146"/>
  <c r="M4065" i="146"/>
  <c r="M4066" i="146"/>
  <c r="M4067" i="146"/>
  <c r="M4068" i="146"/>
  <c r="M4069" i="146"/>
  <c r="M4070" i="146"/>
  <c r="M4071" i="146"/>
  <c r="M4072" i="146"/>
  <c r="M4073" i="146"/>
  <c r="M4074" i="146"/>
  <c r="M4075" i="146"/>
  <c r="M4076" i="146"/>
  <c r="M4077" i="146"/>
  <c r="M4078" i="146"/>
  <c r="M4079" i="146"/>
  <c r="M4080" i="146"/>
  <c r="M4081" i="146"/>
  <c r="M4082" i="146"/>
  <c r="M4083" i="146"/>
  <c r="M4084" i="146"/>
  <c r="M4085" i="146"/>
  <c r="M4086" i="146"/>
  <c r="M4087" i="146"/>
  <c r="M4088" i="146"/>
  <c r="M4089" i="146"/>
  <c r="M4090" i="146"/>
  <c r="M4091" i="146"/>
  <c r="M4092" i="146"/>
  <c r="M4093" i="146"/>
  <c r="M4094" i="146"/>
  <c r="M4095" i="146"/>
  <c r="M4096" i="146"/>
  <c r="M4097" i="146"/>
  <c r="M4098" i="146"/>
  <c r="M4099" i="146"/>
  <c r="M4100" i="146"/>
  <c r="M4101" i="146"/>
  <c r="M4102" i="146"/>
  <c r="M4103" i="146"/>
  <c r="M4104" i="146"/>
  <c r="M4105" i="146"/>
  <c r="M4106" i="146"/>
  <c r="M4107" i="146"/>
  <c r="M4108" i="146"/>
  <c r="M4109" i="146"/>
  <c r="M4110" i="146"/>
  <c r="M4111" i="146"/>
  <c r="M4112" i="146"/>
  <c r="M4113" i="146"/>
  <c r="M4114" i="146"/>
  <c r="M4115" i="146"/>
  <c r="M4116" i="146"/>
  <c r="M4117" i="146"/>
  <c r="M4118" i="146"/>
  <c r="M4119" i="146"/>
  <c r="M4120" i="146"/>
  <c r="M4121" i="146"/>
  <c r="M4122" i="146"/>
  <c r="M4123" i="146"/>
  <c r="M4124" i="146"/>
  <c r="M4125" i="146"/>
  <c r="M4126" i="146"/>
  <c r="M4127" i="146"/>
  <c r="M4128" i="146"/>
  <c r="M4129" i="146"/>
  <c r="M4130" i="146"/>
  <c r="M4131" i="146"/>
  <c r="M4132" i="146"/>
  <c r="M4133" i="146"/>
  <c r="M4134" i="146"/>
  <c r="M4135" i="146"/>
  <c r="M4136" i="146"/>
  <c r="M4137" i="146"/>
  <c r="M4138" i="146"/>
  <c r="M4139" i="146"/>
  <c r="M4140" i="146"/>
  <c r="M4141" i="146"/>
  <c r="M4142" i="146"/>
  <c r="M4143" i="146"/>
  <c r="M4144" i="146"/>
  <c r="M4145" i="146"/>
  <c r="M4146" i="146"/>
  <c r="M4147" i="146"/>
  <c r="M4148" i="146"/>
  <c r="M4149" i="146"/>
  <c r="M4150" i="146"/>
  <c r="M4151" i="146"/>
  <c r="M4152" i="146"/>
  <c r="M4153" i="146"/>
  <c r="M4154" i="146"/>
  <c r="M4155" i="146"/>
  <c r="M4156" i="146"/>
  <c r="M4157" i="146"/>
  <c r="M4158" i="146"/>
  <c r="M4159" i="146"/>
  <c r="M4160" i="146"/>
  <c r="M4161" i="146"/>
  <c r="M4162" i="146"/>
  <c r="M4163" i="146"/>
  <c r="M4164" i="146"/>
  <c r="M4165" i="146"/>
  <c r="M4166" i="146"/>
  <c r="M4167" i="146"/>
  <c r="M4168" i="146"/>
  <c r="M4169" i="146"/>
  <c r="M4170" i="146"/>
  <c r="M4171" i="146"/>
  <c r="M4172" i="146"/>
  <c r="M4173" i="146"/>
  <c r="M4174" i="146"/>
  <c r="M4175" i="146"/>
  <c r="M4176" i="146"/>
  <c r="M4177" i="146"/>
  <c r="M4178" i="146"/>
  <c r="M4179" i="146"/>
  <c r="M4180" i="146"/>
  <c r="M4181" i="146"/>
  <c r="M4182" i="146"/>
  <c r="M4183" i="146"/>
  <c r="M4184" i="146"/>
  <c r="M4185" i="146"/>
  <c r="M4186" i="146"/>
  <c r="M4187" i="146"/>
  <c r="M4188" i="146"/>
  <c r="M4189" i="146"/>
  <c r="M4190" i="146"/>
  <c r="M4191" i="146"/>
  <c r="M4192" i="146"/>
  <c r="M4193" i="146"/>
  <c r="M4194" i="146"/>
  <c r="M4195" i="146"/>
  <c r="M4196" i="146"/>
  <c r="M4197" i="146"/>
  <c r="M4198" i="146"/>
  <c r="M4199" i="146"/>
  <c r="M4200" i="146"/>
  <c r="M4201" i="146"/>
  <c r="M4202" i="146"/>
  <c r="M4203" i="146"/>
  <c r="M4204" i="146"/>
  <c r="M4205" i="146"/>
  <c r="M4206" i="146"/>
  <c r="M4207" i="146"/>
  <c r="M4208" i="146"/>
  <c r="M4209" i="146"/>
  <c r="M4210" i="146"/>
  <c r="M4211" i="146"/>
  <c r="M4212" i="146"/>
  <c r="M4213" i="146"/>
  <c r="M4214" i="146"/>
  <c r="M4215" i="146"/>
  <c r="M4216" i="146"/>
  <c r="M4217" i="146"/>
  <c r="M4218" i="146"/>
  <c r="M4219" i="146"/>
  <c r="M4220" i="146"/>
  <c r="M4221" i="146"/>
  <c r="M4222" i="146"/>
  <c r="M4223" i="146"/>
  <c r="M4224" i="146"/>
  <c r="M4225" i="146"/>
  <c r="M4226" i="146"/>
  <c r="M4227" i="146"/>
  <c r="M4228" i="146"/>
  <c r="M4229" i="146"/>
  <c r="M4230" i="146"/>
  <c r="M4231" i="146"/>
  <c r="M4232" i="146"/>
  <c r="M4233" i="146"/>
  <c r="M4234" i="146"/>
  <c r="M4235" i="146"/>
  <c r="M4236" i="146"/>
  <c r="M4237" i="146"/>
  <c r="M4238" i="146"/>
  <c r="M4239" i="146"/>
  <c r="M4240" i="146"/>
  <c r="M4241" i="146"/>
  <c r="M4242" i="146"/>
  <c r="M4243" i="146"/>
  <c r="M4244" i="146"/>
  <c r="M4245" i="146"/>
  <c r="M4246" i="146"/>
  <c r="M4247" i="146"/>
  <c r="M4248" i="146"/>
  <c r="M4249" i="146"/>
  <c r="M4250" i="146"/>
  <c r="M4251" i="146"/>
  <c r="M4252" i="146"/>
  <c r="M4253" i="146"/>
  <c r="M4254" i="146"/>
  <c r="M4255" i="146"/>
  <c r="M4256" i="146"/>
  <c r="M4257" i="146"/>
  <c r="M4258" i="146"/>
  <c r="M4259" i="146"/>
  <c r="M4260" i="146"/>
  <c r="M4261" i="146"/>
  <c r="M4262" i="146"/>
  <c r="M4263" i="146"/>
  <c r="M4264" i="146"/>
  <c r="M4265" i="146"/>
  <c r="M4266" i="146"/>
  <c r="M4267" i="146"/>
  <c r="M4268" i="146"/>
  <c r="M4269" i="146"/>
  <c r="M4270" i="146"/>
  <c r="M4271" i="146"/>
  <c r="M4272" i="146"/>
  <c r="M4273" i="146"/>
  <c r="M4274" i="146"/>
  <c r="M4275" i="146"/>
  <c r="M4276" i="146"/>
  <c r="M4277" i="146"/>
  <c r="M4278" i="146"/>
  <c r="M4279" i="146"/>
  <c r="M4280" i="146"/>
  <c r="M4281" i="146"/>
  <c r="M4282" i="146"/>
  <c r="M4283" i="146"/>
  <c r="M4284" i="146"/>
  <c r="M4285" i="146"/>
  <c r="M4286" i="146"/>
  <c r="M4287" i="146"/>
  <c r="M4288" i="146"/>
  <c r="M4289" i="146"/>
  <c r="M4290" i="146"/>
  <c r="M4291" i="146"/>
  <c r="M4292" i="146"/>
  <c r="M4293" i="146"/>
  <c r="M4294" i="146"/>
  <c r="M4295" i="146"/>
  <c r="M4296" i="146"/>
  <c r="M4297" i="146"/>
  <c r="M4298" i="146"/>
  <c r="M4299" i="146"/>
  <c r="M4300" i="146"/>
  <c r="M4301" i="146"/>
  <c r="M4302" i="146"/>
  <c r="M4303" i="146"/>
  <c r="M4304" i="146"/>
  <c r="M4305" i="146"/>
  <c r="M4306" i="146"/>
  <c r="M4307" i="146"/>
  <c r="M4308" i="146"/>
  <c r="M4309" i="146"/>
  <c r="M4310" i="146"/>
  <c r="M4311" i="146"/>
  <c r="M4312" i="146"/>
  <c r="M4313" i="146"/>
  <c r="M4314" i="146"/>
  <c r="M4315" i="146"/>
  <c r="M4316" i="146"/>
  <c r="M4317" i="146"/>
  <c r="M4318" i="146"/>
  <c r="M4319" i="146"/>
  <c r="M4320" i="146"/>
  <c r="M4321" i="146"/>
  <c r="M4322" i="146"/>
  <c r="M4323" i="146"/>
  <c r="M4324" i="146"/>
  <c r="M4325" i="146"/>
  <c r="M4326" i="146"/>
  <c r="M4327" i="146"/>
  <c r="M4328" i="146"/>
  <c r="M4329" i="146"/>
  <c r="M4330" i="146"/>
  <c r="M4331" i="146"/>
  <c r="M4332" i="146"/>
  <c r="M4333" i="146"/>
  <c r="M4334" i="146"/>
  <c r="M4335" i="146"/>
  <c r="M4336" i="146"/>
  <c r="M4337" i="146"/>
  <c r="M4338" i="146"/>
  <c r="M4339" i="146"/>
  <c r="M4340" i="146"/>
  <c r="M4341" i="146"/>
  <c r="M4342" i="146"/>
  <c r="M4343" i="146"/>
  <c r="M4344" i="146"/>
  <c r="M4345" i="146"/>
  <c r="M4346" i="146"/>
  <c r="M4347" i="146"/>
  <c r="M4348" i="146"/>
  <c r="M4349" i="146"/>
  <c r="M4350" i="146"/>
  <c r="M4351" i="146"/>
  <c r="M4352" i="146"/>
  <c r="M4353" i="146"/>
  <c r="M4354" i="146"/>
  <c r="M4355" i="146"/>
  <c r="M4356" i="146"/>
  <c r="M4357" i="146"/>
  <c r="M4358" i="146"/>
  <c r="M4359" i="146"/>
  <c r="M4360" i="146"/>
  <c r="M4361" i="146"/>
  <c r="M4362" i="146"/>
  <c r="M4363" i="146"/>
  <c r="M4364" i="146"/>
  <c r="M4365" i="146"/>
  <c r="M4366" i="146"/>
  <c r="M4367" i="146"/>
  <c r="M4368" i="146"/>
  <c r="M4369" i="146"/>
  <c r="M4370" i="146"/>
  <c r="M4371" i="146"/>
  <c r="M4372" i="146"/>
  <c r="M4373" i="146"/>
  <c r="M4374" i="146"/>
  <c r="M4375" i="146"/>
  <c r="M4376" i="146"/>
  <c r="M4377" i="146"/>
  <c r="M4378" i="146"/>
  <c r="M4379" i="146"/>
  <c r="M4380" i="146"/>
  <c r="M4381" i="146"/>
  <c r="M4382" i="146"/>
  <c r="M4383" i="146"/>
  <c r="M4384" i="146"/>
  <c r="M4385" i="146"/>
  <c r="M4386" i="146"/>
  <c r="M4387" i="146"/>
  <c r="M4388" i="146"/>
  <c r="M4389" i="146"/>
  <c r="M4390" i="146"/>
  <c r="M4391" i="146"/>
  <c r="M4392" i="146"/>
  <c r="M4393" i="146"/>
  <c r="M4394" i="146"/>
  <c r="M4395" i="146"/>
  <c r="M4396" i="146"/>
  <c r="M4397" i="146"/>
  <c r="M4398" i="146"/>
  <c r="M4399" i="146"/>
  <c r="M4400" i="146"/>
  <c r="M4401" i="146"/>
  <c r="M4402" i="146"/>
  <c r="M4403" i="146"/>
  <c r="M4404" i="146"/>
  <c r="M4405" i="146"/>
  <c r="M4406" i="146"/>
  <c r="M4407" i="146"/>
  <c r="M4408" i="146"/>
  <c r="M4409" i="146"/>
  <c r="M4410" i="146"/>
  <c r="M4411" i="146"/>
  <c r="M4412" i="146"/>
  <c r="M4413" i="146"/>
  <c r="M4414" i="146"/>
  <c r="M4415" i="146"/>
  <c r="M4416" i="146"/>
  <c r="M4417" i="146"/>
  <c r="M4418" i="146"/>
  <c r="M4419" i="146"/>
  <c r="M4420" i="146"/>
  <c r="M4421" i="146"/>
  <c r="M4422" i="146"/>
  <c r="M4423" i="146"/>
  <c r="M4424" i="146"/>
  <c r="M4425" i="146"/>
  <c r="M4426" i="146"/>
  <c r="M4427" i="146"/>
  <c r="M4428" i="146"/>
  <c r="M4429" i="146"/>
  <c r="M4430" i="146"/>
  <c r="M4431" i="146"/>
  <c r="M4432" i="146"/>
  <c r="M4433" i="146"/>
  <c r="M4434" i="146"/>
  <c r="M4435" i="146"/>
  <c r="M4436" i="146"/>
  <c r="M4437" i="146"/>
  <c r="M4438" i="146"/>
  <c r="M4439" i="146"/>
  <c r="M4440" i="146"/>
  <c r="M4441" i="146"/>
  <c r="M4442" i="146"/>
  <c r="M4443" i="146"/>
  <c r="M4444" i="146"/>
  <c r="M4445" i="146"/>
  <c r="M4446" i="146"/>
  <c r="M4447" i="146"/>
  <c r="M4448" i="146"/>
  <c r="M4449" i="146"/>
  <c r="M4450" i="146"/>
  <c r="M4451" i="146"/>
  <c r="M4452" i="146"/>
  <c r="M4453" i="146"/>
  <c r="M4454" i="146"/>
  <c r="M4455" i="146"/>
  <c r="M4456" i="146"/>
  <c r="M4457" i="146"/>
  <c r="M4458" i="146"/>
  <c r="M4459" i="146"/>
  <c r="M4460" i="146"/>
  <c r="M4461" i="146"/>
  <c r="M4462" i="146"/>
  <c r="M4463" i="146"/>
  <c r="M4464" i="146"/>
  <c r="M4465" i="146"/>
  <c r="M4466" i="146"/>
  <c r="M4467" i="146"/>
  <c r="M4468" i="146"/>
  <c r="M4469" i="146"/>
  <c r="M4470" i="146"/>
  <c r="M4471" i="146"/>
  <c r="M4472" i="146"/>
  <c r="M4473" i="146"/>
  <c r="M4474" i="146"/>
  <c r="M4475" i="146"/>
  <c r="M4476" i="146"/>
  <c r="M4477" i="146"/>
  <c r="M4478" i="146"/>
  <c r="M4479" i="146"/>
  <c r="M4480" i="146"/>
  <c r="M4481" i="146"/>
  <c r="M4482" i="146"/>
  <c r="M4483" i="146"/>
  <c r="M4484" i="146"/>
  <c r="M4485" i="146"/>
  <c r="M4486" i="146"/>
  <c r="M4487" i="146"/>
  <c r="M4488" i="146"/>
  <c r="M4489" i="146"/>
  <c r="M4490" i="146"/>
  <c r="M4491" i="146"/>
  <c r="M4492" i="146"/>
  <c r="M4493" i="146"/>
  <c r="M4494" i="146"/>
  <c r="M4495" i="146"/>
  <c r="M4496" i="146"/>
  <c r="M4497" i="146"/>
  <c r="M4498" i="146"/>
  <c r="M4499" i="146"/>
  <c r="M4500" i="146"/>
  <c r="M4501" i="146"/>
  <c r="M4502" i="146"/>
  <c r="M4503" i="146"/>
  <c r="M4504" i="146"/>
  <c r="M4505" i="146"/>
  <c r="M4506" i="146"/>
  <c r="M4507" i="146"/>
  <c r="M4508" i="146"/>
  <c r="M4509" i="146"/>
  <c r="M4510" i="146"/>
  <c r="M4511" i="146"/>
  <c r="M4512" i="146"/>
  <c r="M4513" i="146"/>
  <c r="M4514" i="146"/>
  <c r="M4515" i="146"/>
  <c r="M4516" i="146"/>
  <c r="M4517" i="146"/>
  <c r="M4518" i="146"/>
  <c r="M4519" i="146"/>
  <c r="M4520" i="146"/>
  <c r="M4521" i="146"/>
  <c r="M4522" i="146"/>
  <c r="M4523" i="146"/>
  <c r="M4524" i="146"/>
  <c r="M4525" i="146"/>
  <c r="M4526" i="146"/>
  <c r="M4527" i="146"/>
  <c r="M4528" i="146"/>
  <c r="M4529" i="146"/>
  <c r="M4530" i="146"/>
  <c r="M4531" i="146"/>
  <c r="M4532" i="146"/>
  <c r="M4533" i="146"/>
  <c r="M4534" i="146"/>
  <c r="M4535" i="146"/>
  <c r="M4536" i="146"/>
  <c r="M4537" i="146"/>
  <c r="M4538" i="146"/>
  <c r="M4539" i="146"/>
  <c r="M4540" i="146"/>
  <c r="M4541" i="146"/>
  <c r="M4542" i="146"/>
  <c r="M4543" i="146"/>
  <c r="M4544" i="146"/>
  <c r="M4545" i="146"/>
  <c r="M4546" i="146"/>
  <c r="M4547" i="146"/>
  <c r="M4548" i="146"/>
  <c r="M4549" i="146"/>
  <c r="M4550" i="146"/>
  <c r="M4551" i="146"/>
  <c r="M4552" i="146"/>
  <c r="M4553" i="146"/>
  <c r="M4554" i="146"/>
  <c r="M4555" i="146"/>
  <c r="M4556" i="146"/>
  <c r="M4557" i="146"/>
  <c r="M4558" i="146"/>
  <c r="M4559" i="146"/>
  <c r="M4560" i="146"/>
  <c r="M4561" i="146"/>
  <c r="M4562" i="146"/>
  <c r="M4563" i="146"/>
  <c r="M4564" i="146"/>
  <c r="M4565" i="146"/>
  <c r="M4566" i="146"/>
  <c r="M4567" i="146"/>
  <c r="M4568" i="146"/>
  <c r="M4569" i="146"/>
  <c r="M4570" i="146"/>
  <c r="M4571" i="146"/>
  <c r="M4572" i="146"/>
  <c r="M4573" i="146"/>
  <c r="M4574" i="146"/>
  <c r="M4575" i="146"/>
  <c r="M4576" i="146"/>
  <c r="M4577" i="146"/>
  <c r="M4578" i="146"/>
  <c r="M4579" i="146"/>
  <c r="M4580" i="146"/>
  <c r="M4581" i="146"/>
  <c r="M4582" i="146"/>
  <c r="M4583" i="146"/>
  <c r="M4584" i="146"/>
  <c r="M4585" i="146"/>
  <c r="M4586" i="146"/>
  <c r="M4587" i="146"/>
  <c r="M4588" i="146"/>
  <c r="M4589" i="146"/>
  <c r="M4590" i="146"/>
  <c r="M4591" i="146"/>
  <c r="M4592" i="146"/>
  <c r="M4593" i="146"/>
  <c r="M4594" i="146"/>
  <c r="M4595" i="146"/>
  <c r="M4596" i="146"/>
  <c r="M4597" i="146"/>
  <c r="M4598" i="146"/>
  <c r="M4599" i="146"/>
  <c r="M4600" i="146"/>
  <c r="M4601" i="146"/>
  <c r="M4602" i="146"/>
  <c r="M4603" i="146"/>
  <c r="M4604" i="146"/>
  <c r="M4605" i="146"/>
  <c r="M4606" i="146"/>
  <c r="M4607" i="146"/>
  <c r="M4608" i="146"/>
  <c r="M4609" i="146"/>
  <c r="M4610" i="146"/>
  <c r="M4611" i="146"/>
  <c r="M4612" i="146"/>
  <c r="M4613" i="146"/>
  <c r="M4614" i="146"/>
  <c r="M4615" i="146"/>
  <c r="M4616" i="146"/>
  <c r="M4617" i="146"/>
  <c r="M4618" i="146"/>
  <c r="M4619" i="146"/>
  <c r="M4620" i="146"/>
  <c r="M4621" i="146"/>
  <c r="M4622" i="146"/>
  <c r="M4623" i="146"/>
  <c r="M4624" i="146"/>
  <c r="M4625" i="146"/>
  <c r="M4626" i="146"/>
  <c r="M4627" i="146"/>
  <c r="M4628" i="146"/>
  <c r="M4629" i="146"/>
  <c r="M4630" i="146"/>
  <c r="M4631" i="146"/>
  <c r="M4632" i="146"/>
  <c r="M4633" i="146"/>
  <c r="M4634" i="146"/>
  <c r="M4635" i="146"/>
  <c r="M4636" i="146"/>
  <c r="M4637" i="146"/>
  <c r="M4638" i="146"/>
  <c r="M4639" i="146"/>
  <c r="M4640" i="146"/>
  <c r="M4641" i="146"/>
  <c r="M4642" i="146"/>
  <c r="M4643" i="146"/>
  <c r="M4644" i="146"/>
  <c r="M4645" i="146"/>
  <c r="M4646" i="146"/>
  <c r="M4647" i="146"/>
  <c r="M4648" i="146"/>
  <c r="M4649" i="146"/>
  <c r="M4650" i="146"/>
  <c r="M4651" i="146"/>
  <c r="M4652" i="146"/>
  <c r="M4653" i="146"/>
  <c r="M4654" i="146"/>
  <c r="M4655" i="146"/>
  <c r="M4656" i="146"/>
  <c r="M4657" i="146"/>
  <c r="M4658" i="146"/>
  <c r="M4659" i="146"/>
  <c r="M4660" i="146"/>
  <c r="M4661" i="146"/>
  <c r="M4662" i="146"/>
  <c r="M4663" i="146"/>
  <c r="M4664" i="146"/>
  <c r="M4665" i="146"/>
  <c r="M4666" i="146"/>
  <c r="M4667" i="146"/>
  <c r="M4668" i="146"/>
  <c r="M4669" i="146"/>
  <c r="M4670" i="146"/>
  <c r="M4671" i="146"/>
  <c r="M4672" i="146"/>
  <c r="M4673" i="146"/>
  <c r="M4674" i="146"/>
  <c r="M4675" i="146"/>
  <c r="M4676" i="146"/>
  <c r="M4677" i="146"/>
  <c r="M4678" i="146"/>
  <c r="M4679" i="146"/>
  <c r="M4680" i="146"/>
  <c r="M4681" i="146"/>
  <c r="M4682" i="146"/>
  <c r="M4683" i="146"/>
  <c r="M4684" i="146"/>
  <c r="M4685" i="146"/>
  <c r="M4686" i="146"/>
  <c r="M4687" i="146"/>
  <c r="M4688" i="146"/>
  <c r="M4689" i="146"/>
  <c r="M4690" i="146"/>
  <c r="M4691" i="146"/>
  <c r="M4692" i="146"/>
  <c r="M4693" i="146"/>
  <c r="M4694" i="146"/>
  <c r="M4695" i="146"/>
  <c r="M4696" i="146"/>
  <c r="M4697" i="146"/>
  <c r="M4698" i="146"/>
  <c r="M4699" i="146"/>
  <c r="M4700" i="146"/>
  <c r="M4701" i="146"/>
  <c r="M4702" i="146"/>
  <c r="M4703" i="146"/>
  <c r="M4704" i="146"/>
  <c r="M4705" i="146"/>
  <c r="M4706" i="146"/>
  <c r="M4707" i="146"/>
  <c r="M4708" i="146"/>
  <c r="M4709" i="146"/>
  <c r="M4710" i="146"/>
  <c r="M4711" i="146"/>
  <c r="M4712" i="146"/>
  <c r="M4713" i="146"/>
  <c r="M4714" i="146"/>
  <c r="M4715" i="146"/>
  <c r="M4716" i="146"/>
  <c r="M4717" i="146"/>
  <c r="M4718" i="146"/>
  <c r="M4719" i="146"/>
  <c r="M4720" i="146"/>
  <c r="M4721" i="146"/>
  <c r="M4722" i="146"/>
  <c r="M4723" i="146"/>
  <c r="M4724" i="146"/>
  <c r="M4725" i="146"/>
  <c r="M4726" i="146"/>
  <c r="M4727" i="146"/>
  <c r="M4728" i="146"/>
  <c r="M4729" i="146"/>
  <c r="M4730" i="146"/>
  <c r="M4731" i="146"/>
  <c r="M4732" i="146"/>
  <c r="M4733" i="146"/>
  <c r="M4734" i="146"/>
  <c r="M4735" i="146"/>
  <c r="M4736" i="146"/>
  <c r="M4737" i="146"/>
  <c r="M4738" i="146"/>
  <c r="M4739" i="146"/>
  <c r="M4740" i="146"/>
  <c r="M4741" i="146"/>
  <c r="M4742" i="146"/>
  <c r="M4743" i="146"/>
  <c r="M4744" i="146"/>
  <c r="M4745" i="146"/>
  <c r="M4746" i="146"/>
  <c r="M4747" i="146"/>
  <c r="M4748" i="146"/>
  <c r="M4749" i="146"/>
  <c r="M4750" i="146"/>
  <c r="M4751" i="146"/>
  <c r="M4752" i="146"/>
  <c r="M4753" i="146"/>
  <c r="M4754" i="146"/>
  <c r="M4755" i="146"/>
  <c r="M4756" i="146"/>
  <c r="M4757" i="146"/>
  <c r="M4758" i="146"/>
  <c r="M4759" i="146"/>
  <c r="M4760" i="146"/>
  <c r="M4761" i="146"/>
  <c r="M4762" i="146"/>
  <c r="M4763" i="146"/>
  <c r="M4764" i="146"/>
  <c r="M4765" i="146"/>
  <c r="M4766" i="146"/>
  <c r="M4767" i="146"/>
  <c r="M4768" i="146"/>
  <c r="M4769" i="146"/>
  <c r="M4770" i="146"/>
  <c r="M4771" i="146"/>
  <c r="M4772" i="146"/>
  <c r="M4773" i="146"/>
  <c r="M4774" i="146"/>
  <c r="M4775" i="146"/>
  <c r="M4776" i="146"/>
  <c r="M4777" i="146"/>
  <c r="M4778" i="146"/>
  <c r="M4779" i="146"/>
  <c r="M4780" i="146"/>
  <c r="M4781" i="146"/>
  <c r="M4782" i="146"/>
  <c r="M4783" i="146"/>
  <c r="M4784" i="146"/>
  <c r="M4785" i="146"/>
  <c r="M4786" i="146"/>
  <c r="M4787" i="146"/>
  <c r="M4788" i="146"/>
  <c r="M4789" i="146"/>
  <c r="M4790" i="146"/>
  <c r="M4791" i="146"/>
  <c r="M4792" i="146"/>
  <c r="M4793" i="146"/>
  <c r="M4794" i="146"/>
  <c r="M4795" i="146"/>
  <c r="M4796" i="146"/>
  <c r="M4797" i="146"/>
  <c r="M4798" i="146"/>
  <c r="M4799" i="146"/>
  <c r="M4800" i="146"/>
  <c r="M4801" i="146"/>
  <c r="M4802" i="146"/>
  <c r="M4803" i="146"/>
  <c r="M4804" i="146"/>
  <c r="M4805" i="146"/>
  <c r="M4806" i="146"/>
  <c r="M4807" i="146"/>
  <c r="M4808" i="146"/>
  <c r="M4809" i="146"/>
  <c r="M4810" i="146"/>
  <c r="M4811" i="146"/>
  <c r="M4812" i="146"/>
  <c r="M4813" i="146"/>
  <c r="M4814" i="146"/>
  <c r="M4815" i="146"/>
  <c r="M4816" i="146"/>
  <c r="M4817" i="146"/>
  <c r="M4818" i="146"/>
  <c r="M4819" i="146"/>
  <c r="M4820" i="146"/>
  <c r="M4821" i="146"/>
  <c r="M4822" i="146"/>
  <c r="M4823" i="146"/>
  <c r="M4824" i="146"/>
  <c r="M4825" i="146"/>
  <c r="M4826" i="146"/>
  <c r="M4827" i="146"/>
  <c r="M4828" i="146"/>
  <c r="M4829" i="146"/>
  <c r="M4830" i="146"/>
  <c r="M4831" i="146"/>
  <c r="M4832" i="146"/>
  <c r="M4833" i="146"/>
  <c r="M4834" i="146"/>
  <c r="M4835" i="146"/>
  <c r="M4836" i="146"/>
  <c r="M4837" i="146"/>
  <c r="M4838" i="146"/>
  <c r="M4839" i="146"/>
  <c r="M4840" i="146"/>
  <c r="M4841" i="146"/>
  <c r="M4842" i="146"/>
  <c r="M4843" i="146"/>
  <c r="M4844" i="146"/>
  <c r="M4845" i="146"/>
  <c r="M4846" i="146"/>
  <c r="M4847" i="146"/>
  <c r="M4848" i="146"/>
  <c r="M4849" i="146"/>
  <c r="M4850" i="146"/>
  <c r="M4851" i="146"/>
  <c r="M4852" i="146"/>
  <c r="M4853" i="146"/>
  <c r="M4854" i="146"/>
  <c r="M4855" i="146"/>
  <c r="M4856" i="146"/>
  <c r="M4857" i="146"/>
  <c r="M4858" i="146"/>
  <c r="M4859" i="146"/>
  <c r="M4860" i="146"/>
  <c r="M4861" i="146"/>
  <c r="M4862" i="146"/>
  <c r="M4863" i="146"/>
  <c r="M4864" i="146"/>
  <c r="M4865" i="146"/>
  <c r="M4866" i="146"/>
  <c r="M4867" i="146"/>
  <c r="M4868" i="146"/>
  <c r="M4869" i="146"/>
  <c r="M4870" i="146"/>
  <c r="M4871" i="146"/>
  <c r="M4872" i="146"/>
  <c r="M4873" i="146"/>
  <c r="M4874" i="146"/>
  <c r="M4875" i="146"/>
  <c r="M4876" i="146"/>
  <c r="M4877" i="146"/>
  <c r="M4878" i="146"/>
  <c r="M4879" i="146"/>
  <c r="M4880" i="146"/>
  <c r="M4881" i="146"/>
  <c r="M4882" i="146"/>
  <c r="M4883" i="146"/>
  <c r="M4884" i="146"/>
  <c r="M4885" i="146"/>
  <c r="M4886" i="146"/>
  <c r="M4887" i="146"/>
  <c r="M4888" i="146"/>
  <c r="M4889" i="146"/>
  <c r="M4890" i="146"/>
  <c r="M4891" i="146"/>
  <c r="M4892" i="146"/>
  <c r="M4893" i="146"/>
  <c r="M4894" i="146"/>
  <c r="M4895" i="146"/>
  <c r="M4896" i="146"/>
  <c r="M4897" i="146"/>
  <c r="M4898" i="146"/>
  <c r="M4899" i="146"/>
  <c r="M4900" i="146"/>
  <c r="M4901" i="146"/>
  <c r="M4902" i="146"/>
  <c r="M4903" i="146"/>
  <c r="M4904" i="146"/>
  <c r="M4905" i="146"/>
  <c r="M4906" i="146"/>
  <c r="M4907" i="146"/>
  <c r="M4908" i="146"/>
  <c r="M4909" i="146"/>
  <c r="M4910" i="146"/>
  <c r="M4911" i="146"/>
  <c r="M4912" i="146"/>
  <c r="M4913" i="146"/>
  <c r="M4914" i="146"/>
  <c r="M4915" i="146"/>
  <c r="M4916" i="146"/>
  <c r="M4917" i="146"/>
  <c r="M4918" i="146"/>
  <c r="M4919" i="146"/>
  <c r="M4920" i="146"/>
  <c r="M4921" i="146"/>
  <c r="M4922" i="146"/>
  <c r="M4923" i="146"/>
  <c r="M4924" i="146"/>
  <c r="M4925" i="146"/>
  <c r="M4926" i="146"/>
  <c r="M4927" i="146"/>
  <c r="M4928" i="146"/>
  <c r="M4929" i="146"/>
  <c r="M4930" i="146"/>
  <c r="M4931" i="146"/>
  <c r="M4932" i="146"/>
  <c r="M4933" i="146"/>
  <c r="M4934" i="146"/>
  <c r="M4935" i="146"/>
  <c r="M4936" i="146"/>
  <c r="M4937" i="146"/>
  <c r="M4938" i="146"/>
  <c r="M4939" i="146"/>
  <c r="M4940" i="146"/>
  <c r="M4941" i="146"/>
  <c r="M4942" i="146"/>
  <c r="M4943" i="146"/>
  <c r="M4944" i="146"/>
  <c r="M4945" i="146"/>
  <c r="M4946" i="146"/>
  <c r="M4947" i="146"/>
  <c r="M4948" i="146"/>
  <c r="M4949" i="146"/>
  <c r="M4950" i="146"/>
  <c r="M4951" i="146"/>
  <c r="M4952" i="146"/>
  <c r="M4953" i="146"/>
  <c r="M4954" i="146"/>
  <c r="M4955" i="146"/>
  <c r="M4956" i="146"/>
  <c r="M4957" i="146"/>
  <c r="M4958" i="146"/>
  <c r="M4959" i="146"/>
  <c r="M4960" i="146"/>
  <c r="M4961" i="146"/>
  <c r="M4962" i="146"/>
  <c r="M4963" i="146"/>
  <c r="M4964" i="146"/>
  <c r="M4965" i="146"/>
  <c r="M4966" i="146"/>
  <c r="M4967" i="146"/>
  <c r="M4968" i="146"/>
  <c r="M4969" i="146"/>
  <c r="M4970" i="146"/>
  <c r="M4971" i="146"/>
  <c r="M4972" i="146"/>
  <c r="M4973" i="146"/>
  <c r="M4974" i="146"/>
  <c r="M4975" i="146"/>
  <c r="M4976" i="146"/>
  <c r="M4977" i="146"/>
  <c r="M4978" i="146"/>
  <c r="M4979" i="146"/>
  <c r="M4980" i="146"/>
  <c r="M4981" i="146"/>
  <c r="M4982" i="146"/>
  <c r="M4983" i="146"/>
  <c r="M4984" i="146"/>
  <c r="M4985" i="146"/>
  <c r="M4986" i="146"/>
  <c r="M4987" i="146"/>
  <c r="M4988" i="146"/>
  <c r="M4989" i="146"/>
  <c r="M4990" i="146"/>
  <c r="M4991" i="146"/>
  <c r="M4992" i="146"/>
  <c r="M4993" i="146"/>
  <c r="M4994" i="146"/>
  <c r="M4995" i="146"/>
  <c r="M4996" i="146"/>
  <c r="M4997" i="146"/>
  <c r="M4998" i="146"/>
  <c r="M4999" i="146"/>
  <c r="M5000" i="146"/>
  <c r="M5001" i="146"/>
  <c r="M5002" i="146"/>
  <c r="M5003" i="146"/>
  <c r="M5004" i="146"/>
  <c r="M5005" i="146"/>
  <c r="M5006" i="146"/>
  <c r="M5007" i="146"/>
  <c r="M5008" i="146"/>
  <c r="M5009" i="146"/>
  <c r="M5010" i="146"/>
  <c r="M5011" i="146"/>
  <c r="M5012" i="146"/>
  <c r="M5013" i="146"/>
  <c r="M5014" i="146"/>
  <c r="M5015" i="146"/>
  <c r="M5016" i="146"/>
  <c r="M5017" i="146"/>
  <c r="M5018" i="146"/>
  <c r="M5019" i="146"/>
  <c r="M5020" i="146"/>
  <c r="M5021" i="146"/>
  <c r="M5022" i="146"/>
  <c r="M5023" i="146"/>
  <c r="M5024" i="146"/>
  <c r="M5025" i="146"/>
  <c r="M5026" i="146"/>
  <c r="M5027" i="146"/>
  <c r="M5028" i="146"/>
  <c r="M5029" i="146"/>
  <c r="M5030" i="146"/>
  <c r="M5031" i="146"/>
  <c r="M5032" i="146"/>
  <c r="M5033" i="146"/>
  <c r="M5034" i="146"/>
  <c r="M5035" i="146"/>
  <c r="M5036" i="146"/>
  <c r="M5037" i="146"/>
  <c r="M5038" i="146"/>
  <c r="M5039" i="146"/>
  <c r="M5040" i="146"/>
  <c r="M5041" i="146"/>
  <c r="M5042" i="146"/>
  <c r="M5043" i="146"/>
  <c r="M5044" i="146"/>
  <c r="M5045" i="146"/>
  <c r="M5046" i="146"/>
  <c r="M5047" i="146"/>
  <c r="M5048" i="146"/>
  <c r="M5049" i="146"/>
  <c r="M5050" i="146"/>
  <c r="M5051" i="146"/>
  <c r="M5052" i="146"/>
  <c r="M5053" i="146"/>
  <c r="M5054" i="146"/>
  <c r="M5055" i="146"/>
  <c r="M5056" i="146"/>
  <c r="M5057" i="146"/>
  <c r="M5058" i="146"/>
  <c r="M5059" i="146"/>
  <c r="M5060" i="146"/>
  <c r="M5061" i="146"/>
  <c r="M5062" i="146"/>
  <c r="M5063" i="146"/>
  <c r="M5064" i="146"/>
  <c r="M5065" i="146"/>
  <c r="M5066" i="146"/>
  <c r="M5067" i="146"/>
  <c r="M5068" i="146"/>
  <c r="M5069" i="146"/>
  <c r="M5070" i="146"/>
  <c r="M5071" i="146"/>
  <c r="M5072" i="146"/>
  <c r="M5073" i="146"/>
  <c r="M5074" i="146"/>
  <c r="M5075" i="146"/>
  <c r="M5076" i="146"/>
  <c r="M5077" i="146"/>
  <c r="M5078" i="146"/>
  <c r="M5079" i="146"/>
  <c r="M5080" i="146"/>
  <c r="M5081" i="146"/>
  <c r="M5082" i="146"/>
  <c r="M5083" i="146"/>
  <c r="M5084" i="146"/>
  <c r="M5085" i="146"/>
  <c r="M5086" i="146"/>
  <c r="M5087" i="146"/>
  <c r="M5088" i="146"/>
  <c r="M5089" i="146"/>
  <c r="M5090" i="146"/>
  <c r="M5091" i="146"/>
  <c r="M5092" i="146"/>
  <c r="M5093" i="146"/>
  <c r="M5094" i="146"/>
  <c r="M5095" i="146"/>
  <c r="M5096" i="146"/>
  <c r="M5097" i="146"/>
  <c r="M5098" i="146"/>
  <c r="M5099" i="146"/>
  <c r="M5100" i="146"/>
  <c r="M5101" i="146"/>
  <c r="M5102" i="146"/>
  <c r="M5103" i="146"/>
  <c r="M5104" i="146"/>
  <c r="M5105" i="146"/>
  <c r="M5106" i="146"/>
  <c r="M5107" i="146"/>
  <c r="M5108" i="146"/>
  <c r="M5109" i="146"/>
  <c r="M5110" i="146"/>
  <c r="M5111" i="146"/>
  <c r="M5112" i="146"/>
  <c r="M5113" i="146"/>
  <c r="M5114" i="146"/>
  <c r="M5115" i="146"/>
  <c r="M5116" i="146"/>
  <c r="M5117" i="146"/>
  <c r="M5118" i="146"/>
  <c r="M5119" i="146"/>
  <c r="M5120" i="146"/>
  <c r="M5121" i="146"/>
  <c r="M5122" i="146"/>
  <c r="M5123" i="146"/>
  <c r="M5124" i="146"/>
  <c r="M5125" i="146"/>
  <c r="M5126" i="146"/>
  <c r="M5127" i="146"/>
  <c r="M5128" i="146"/>
  <c r="M5129" i="146"/>
  <c r="M5130" i="146"/>
  <c r="M5131" i="146"/>
  <c r="M5132" i="146"/>
  <c r="M5133" i="146"/>
  <c r="M5134" i="146"/>
  <c r="M5135" i="146"/>
  <c r="M5136" i="146"/>
  <c r="M5137" i="146"/>
  <c r="M5138" i="146"/>
  <c r="M5139" i="146"/>
  <c r="M5140" i="146"/>
  <c r="M5141" i="146"/>
  <c r="M5142" i="146"/>
  <c r="M5143" i="146"/>
  <c r="M5144" i="146"/>
  <c r="M5145" i="146"/>
  <c r="M5146" i="146"/>
  <c r="M5147" i="146"/>
  <c r="M5148" i="146"/>
  <c r="M5149" i="146"/>
  <c r="M5150" i="146"/>
  <c r="M5151" i="146"/>
  <c r="M5152" i="146"/>
  <c r="M5153" i="146"/>
  <c r="M5154" i="146"/>
  <c r="M5155" i="146"/>
  <c r="M5156" i="146"/>
  <c r="M5157" i="146"/>
  <c r="M5158" i="146"/>
  <c r="M5159" i="146"/>
  <c r="M5160" i="146"/>
  <c r="M5161" i="146"/>
  <c r="M5162" i="146"/>
  <c r="M5163" i="146"/>
  <c r="M5164" i="146"/>
  <c r="M5165" i="146"/>
  <c r="M5166" i="146"/>
  <c r="M5167" i="146"/>
  <c r="M5168" i="146"/>
  <c r="M5169" i="146"/>
  <c r="M5170" i="146"/>
  <c r="M5171" i="146"/>
  <c r="M5172" i="146"/>
  <c r="M5173" i="146"/>
  <c r="M5174" i="146"/>
  <c r="M5175" i="146"/>
  <c r="M5176" i="146"/>
  <c r="M5177" i="146"/>
  <c r="M5178" i="146"/>
  <c r="M5179" i="146"/>
  <c r="M5180" i="146"/>
  <c r="M5181" i="146"/>
  <c r="M5182" i="146"/>
  <c r="M5183" i="146"/>
  <c r="M5184" i="146"/>
  <c r="M5185" i="146"/>
  <c r="M5186" i="146"/>
  <c r="M5187" i="146"/>
  <c r="M5188" i="146"/>
  <c r="M5189" i="146"/>
  <c r="M5190" i="146"/>
  <c r="M5191" i="146"/>
  <c r="M5192" i="146"/>
  <c r="M5193" i="146"/>
  <c r="M5194" i="146"/>
  <c r="M5195" i="146"/>
  <c r="M5196" i="146"/>
  <c r="M5197" i="146"/>
  <c r="M5198" i="146"/>
  <c r="M5199" i="146"/>
  <c r="M5200" i="146"/>
  <c r="M5201" i="146"/>
  <c r="M5202" i="146"/>
  <c r="M5203" i="146"/>
  <c r="M5204" i="146"/>
  <c r="M5205" i="146"/>
  <c r="M5206" i="146"/>
  <c r="M5207" i="146"/>
  <c r="M5208" i="146"/>
  <c r="M5209" i="146"/>
  <c r="M5210" i="146"/>
  <c r="M5211" i="146"/>
  <c r="M5212" i="146"/>
  <c r="M5213" i="146"/>
  <c r="M5214" i="146"/>
  <c r="M5215" i="146"/>
  <c r="M5216" i="146"/>
  <c r="M5217" i="146"/>
  <c r="M5218" i="146"/>
  <c r="M5219" i="146"/>
  <c r="M5220" i="146"/>
  <c r="M5221" i="146"/>
  <c r="M5222" i="146"/>
  <c r="M5223" i="146"/>
  <c r="M5224" i="146"/>
  <c r="M5225" i="146"/>
  <c r="M5226" i="146"/>
  <c r="M5227" i="146"/>
  <c r="M5228" i="146"/>
  <c r="M5229" i="146"/>
  <c r="M5230" i="146"/>
  <c r="M5231" i="146"/>
  <c r="M5232" i="146"/>
  <c r="M5233" i="146"/>
  <c r="M5234" i="146"/>
  <c r="M5235" i="146"/>
  <c r="M5236" i="146"/>
  <c r="M5237" i="146"/>
  <c r="M5238" i="146"/>
  <c r="M5239" i="146"/>
  <c r="M5240" i="146"/>
  <c r="M5241" i="146"/>
  <c r="M5242" i="146"/>
  <c r="M5243" i="146"/>
  <c r="M5244" i="146"/>
  <c r="M5245" i="146"/>
  <c r="M5246" i="146"/>
  <c r="M5247" i="146"/>
  <c r="M5248" i="146"/>
  <c r="M5249" i="146"/>
  <c r="M5250" i="146"/>
  <c r="M5251" i="146"/>
  <c r="M5252" i="146"/>
  <c r="M5253" i="146"/>
  <c r="M5254" i="146"/>
  <c r="M5255" i="146"/>
  <c r="M5256" i="146"/>
  <c r="M5257" i="146"/>
  <c r="M5258" i="146"/>
  <c r="M5259" i="146"/>
  <c r="M5260" i="146"/>
  <c r="M5261" i="146"/>
  <c r="M5262" i="146"/>
  <c r="M5263" i="146"/>
  <c r="M5264" i="146"/>
  <c r="M5265" i="146"/>
  <c r="M5266" i="146"/>
  <c r="M5267" i="146"/>
  <c r="M5268" i="146"/>
  <c r="M5269" i="146"/>
  <c r="M5270" i="146"/>
  <c r="M5271" i="146"/>
  <c r="M5272" i="146"/>
  <c r="M5273" i="146"/>
  <c r="M5274" i="146"/>
  <c r="M5275" i="146"/>
  <c r="M5276" i="146"/>
  <c r="M5277" i="146"/>
  <c r="M5278" i="146"/>
  <c r="M5279" i="146"/>
  <c r="M5280" i="146"/>
  <c r="M5281" i="146"/>
  <c r="M5282" i="146"/>
  <c r="M5283" i="146"/>
  <c r="M5284" i="146"/>
  <c r="M5285" i="146"/>
  <c r="M5286" i="146"/>
  <c r="M5287" i="146"/>
  <c r="M5288" i="146"/>
  <c r="M5289" i="146"/>
  <c r="M5290" i="146"/>
  <c r="M5291" i="146"/>
  <c r="M5292" i="146"/>
  <c r="M5293" i="146"/>
  <c r="M5294" i="146"/>
  <c r="M5295" i="146"/>
  <c r="M5296" i="146"/>
  <c r="M5297" i="146"/>
  <c r="M5298" i="146"/>
  <c r="M5299" i="146"/>
  <c r="M5300" i="146"/>
  <c r="M5301" i="146"/>
  <c r="M5302" i="146"/>
  <c r="M5303" i="146"/>
  <c r="M5304" i="146"/>
  <c r="M5305" i="146"/>
  <c r="M5306" i="146"/>
  <c r="M5307" i="146"/>
  <c r="M5308" i="146"/>
  <c r="M5309" i="146"/>
  <c r="M5310" i="146"/>
  <c r="M5311" i="146"/>
  <c r="M5312" i="146"/>
  <c r="M5313" i="146"/>
  <c r="M5314" i="146"/>
  <c r="M5315" i="146"/>
  <c r="M5316" i="146"/>
  <c r="M5317" i="146"/>
  <c r="M5318" i="146"/>
  <c r="M5319" i="146"/>
  <c r="M5320" i="146"/>
  <c r="M5321" i="146"/>
  <c r="M5322" i="146"/>
  <c r="M5323" i="146"/>
  <c r="M5324" i="146"/>
  <c r="M5325" i="146"/>
  <c r="M5326" i="146"/>
  <c r="M5327" i="146"/>
  <c r="M5328" i="146"/>
  <c r="M5329" i="146"/>
  <c r="M5330" i="146"/>
  <c r="M5331" i="146"/>
  <c r="M5332" i="146"/>
  <c r="M5333" i="146"/>
  <c r="M5334" i="146"/>
  <c r="M5335" i="146"/>
  <c r="M5336" i="146"/>
  <c r="M5337" i="146"/>
  <c r="M5338" i="146"/>
  <c r="M5339" i="146"/>
  <c r="M5340" i="146"/>
  <c r="M5341" i="146"/>
  <c r="M5342" i="146"/>
  <c r="M5343" i="146"/>
  <c r="M5344" i="146"/>
  <c r="M5345" i="146"/>
  <c r="M5346" i="146"/>
  <c r="M5347" i="146"/>
  <c r="M5348" i="146"/>
  <c r="M5349" i="146"/>
  <c r="M5350" i="146"/>
  <c r="M5351" i="146"/>
  <c r="M5352" i="146"/>
  <c r="M5353" i="146"/>
  <c r="M5354" i="146"/>
  <c r="M5355" i="146"/>
  <c r="M5356" i="146"/>
  <c r="M5357" i="146"/>
  <c r="M5358" i="146"/>
  <c r="M5359" i="146"/>
  <c r="M5360" i="146"/>
  <c r="M5361" i="146"/>
  <c r="M5362" i="146"/>
  <c r="M5363" i="146"/>
  <c r="M5364" i="146"/>
  <c r="M5365" i="146"/>
  <c r="M5366" i="146"/>
  <c r="M5367" i="146"/>
  <c r="M5368" i="146"/>
  <c r="M5369" i="146"/>
  <c r="M5370" i="146"/>
  <c r="M5371" i="146"/>
  <c r="M5372" i="146"/>
  <c r="M5373" i="146"/>
  <c r="M5374" i="146"/>
  <c r="M5375" i="146"/>
  <c r="M5376" i="146"/>
  <c r="M5377" i="146"/>
  <c r="M5378" i="146"/>
  <c r="M5379" i="146"/>
  <c r="M5380" i="146"/>
  <c r="M5381" i="146"/>
  <c r="M5382" i="146"/>
  <c r="M5383" i="146"/>
  <c r="M5384" i="146"/>
  <c r="M5385" i="146"/>
  <c r="M5386" i="146"/>
  <c r="M5387" i="146"/>
  <c r="M5388" i="146"/>
  <c r="M5389" i="146"/>
  <c r="M5390" i="146"/>
  <c r="M5391" i="146"/>
  <c r="M5392" i="146"/>
  <c r="M5393" i="146"/>
  <c r="M5394" i="146"/>
  <c r="M5395" i="146"/>
  <c r="M5396" i="146"/>
  <c r="M5397" i="146"/>
  <c r="M5398" i="146"/>
  <c r="M5399" i="146"/>
  <c r="M5400" i="146"/>
  <c r="M5401" i="146"/>
  <c r="M5402" i="146"/>
  <c r="M5403" i="146"/>
  <c r="M5404" i="146"/>
  <c r="M5405" i="146"/>
  <c r="M5406" i="146"/>
  <c r="M5407" i="146"/>
  <c r="M5408" i="146"/>
  <c r="M5409" i="146"/>
  <c r="M5410" i="146"/>
  <c r="M5411" i="146"/>
  <c r="M5412" i="146"/>
  <c r="M5413" i="146"/>
  <c r="M5414" i="146"/>
  <c r="M5415" i="146"/>
  <c r="M5416" i="146"/>
  <c r="M5417" i="146"/>
  <c r="M5418" i="146"/>
  <c r="M5419" i="146"/>
  <c r="M5420" i="146"/>
  <c r="M5421" i="146"/>
  <c r="M5422" i="146"/>
  <c r="M5423" i="146"/>
  <c r="M5424" i="146"/>
  <c r="M5425" i="146"/>
  <c r="M5426" i="146"/>
  <c r="M5427" i="146"/>
  <c r="M5428" i="146"/>
  <c r="M5429" i="146"/>
  <c r="M5430" i="146"/>
  <c r="M5431" i="146"/>
  <c r="M5432" i="146"/>
  <c r="M5433" i="146"/>
  <c r="M5434" i="146"/>
  <c r="M5435" i="146"/>
  <c r="M5436" i="146"/>
  <c r="M5437" i="146"/>
  <c r="M5438" i="146"/>
  <c r="M5439" i="146"/>
  <c r="M5440" i="146"/>
  <c r="M5441" i="146"/>
  <c r="M5442" i="146"/>
  <c r="M5443" i="146"/>
  <c r="M5444" i="146"/>
  <c r="M5445" i="146"/>
  <c r="M5446" i="146"/>
  <c r="M5447" i="146"/>
  <c r="M5448" i="146"/>
  <c r="M5449" i="146"/>
  <c r="M5450" i="146"/>
  <c r="M5451" i="146"/>
  <c r="M5452" i="146"/>
  <c r="M5453" i="146"/>
  <c r="M5454" i="146"/>
  <c r="M5455" i="146"/>
  <c r="M5456" i="146"/>
  <c r="M5457" i="146"/>
  <c r="M5458" i="146"/>
  <c r="M5459" i="146"/>
  <c r="M5460" i="146"/>
  <c r="M5461" i="146"/>
  <c r="M5462" i="146"/>
  <c r="M5463" i="146"/>
  <c r="M5464" i="146"/>
  <c r="M5465" i="146"/>
  <c r="M5466" i="146"/>
  <c r="M5467" i="146"/>
  <c r="M5468" i="146"/>
  <c r="M5469" i="146"/>
  <c r="M5470" i="146"/>
  <c r="M5471" i="146"/>
  <c r="M5472" i="146"/>
  <c r="M5473" i="146"/>
  <c r="M5474" i="146"/>
  <c r="M5475" i="146"/>
  <c r="M5476" i="146"/>
  <c r="M5477" i="146"/>
  <c r="M5478" i="146"/>
  <c r="M5479" i="146"/>
  <c r="M5480" i="146"/>
  <c r="M5481" i="146"/>
  <c r="M5482" i="146"/>
  <c r="M5483" i="146"/>
  <c r="M5484" i="146"/>
  <c r="M5485" i="146"/>
  <c r="M5486" i="146"/>
  <c r="M5487" i="146"/>
  <c r="M5488" i="146"/>
  <c r="M5489" i="146"/>
  <c r="M5490" i="146"/>
  <c r="M5491" i="146"/>
  <c r="M5492" i="146"/>
  <c r="M5493" i="146"/>
  <c r="M5494" i="146"/>
  <c r="M5495" i="146"/>
  <c r="M5496" i="146"/>
  <c r="M5497" i="146"/>
  <c r="M5498" i="146"/>
  <c r="M5499" i="146"/>
  <c r="M5500" i="146"/>
  <c r="M5501" i="146"/>
  <c r="M5502" i="146"/>
  <c r="M5503" i="146"/>
  <c r="M5504" i="146"/>
  <c r="M5505" i="146"/>
  <c r="M5506" i="146"/>
  <c r="M5507" i="146"/>
  <c r="M5508" i="146"/>
  <c r="M5509" i="146"/>
  <c r="M5510" i="146"/>
  <c r="M5511" i="146"/>
  <c r="M5512" i="146"/>
  <c r="M5513" i="146"/>
  <c r="M5514" i="146"/>
  <c r="M5515" i="146"/>
  <c r="M5516" i="146"/>
  <c r="M5517" i="146"/>
  <c r="M5518" i="146"/>
  <c r="M5519" i="146"/>
  <c r="M5520" i="146"/>
  <c r="M5521" i="146"/>
  <c r="M5522" i="146"/>
  <c r="M5523" i="146"/>
  <c r="M5524" i="146"/>
  <c r="M5525" i="146"/>
  <c r="M5526" i="146"/>
  <c r="M5527" i="146"/>
  <c r="M5528" i="146"/>
  <c r="M5529" i="146"/>
  <c r="M5530" i="146"/>
  <c r="M5531" i="146"/>
  <c r="M5532" i="146"/>
  <c r="M5533" i="146"/>
  <c r="M5534" i="146"/>
  <c r="M5535" i="146"/>
  <c r="M5536" i="146"/>
  <c r="M5537" i="146"/>
  <c r="M5538" i="146"/>
  <c r="M5539" i="146"/>
  <c r="M5540" i="146"/>
  <c r="M5541" i="146"/>
  <c r="M5542" i="146"/>
  <c r="M5543" i="146"/>
  <c r="M5544" i="146"/>
  <c r="M5545" i="146"/>
  <c r="M5546" i="146"/>
  <c r="M5547" i="146"/>
  <c r="M5548" i="146"/>
  <c r="M5549" i="146"/>
  <c r="M5550" i="146"/>
  <c r="M5551" i="146"/>
  <c r="M5552" i="146"/>
  <c r="M5553" i="146"/>
  <c r="M5554" i="146"/>
  <c r="M5555" i="146"/>
  <c r="M5556" i="146"/>
  <c r="M5557" i="146"/>
  <c r="M5558" i="146"/>
  <c r="M5559" i="146"/>
  <c r="M5560" i="146"/>
  <c r="M5561" i="146"/>
  <c r="M5562" i="146"/>
  <c r="M5563" i="146"/>
  <c r="M5564" i="146"/>
  <c r="M5565" i="146"/>
  <c r="M5566" i="146"/>
  <c r="M5567" i="146"/>
  <c r="M5568" i="146"/>
  <c r="M5569" i="146"/>
  <c r="M5570" i="146"/>
  <c r="M5571" i="146"/>
  <c r="M5572" i="146"/>
  <c r="M5573" i="146"/>
  <c r="M5574" i="146"/>
  <c r="M5575" i="146"/>
  <c r="M5576" i="146"/>
  <c r="M5577" i="146"/>
  <c r="M5578" i="146"/>
  <c r="M5579" i="146"/>
  <c r="M5580" i="146"/>
  <c r="M5581" i="146"/>
  <c r="M5582" i="146"/>
  <c r="M5583" i="146"/>
  <c r="M5584" i="146"/>
  <c r="M5585" i="146"/>
  <c r="M5586" i="146"/>
  <c r="M5587" i="146"/>
  <c r="M5588" i="146"/>
  <c r="M5589" i="146"/>
  <c r="M5590" i="146"/>
  <c r="M5591" i="146"/>
  <c r="M5592" i="146"/>
  <c r="M5593" i="146"/>
  <c r="M5594" i="146"/>
  <c r="M5595" i="146"/>
  <c r="M5596" i="146"/>
  <c r="M5597" i="146"/>
  <c r="M5598" i="146"/>
  <c r="M5599" i="146"/>
  <c r="M5600" i="146"/>
  <c r="M5601" i="146"/>
  <c r="M5602" i="146"/>
  <c r="M5603" i="146"/>
  <c r="M5604" i="146"/>
  <c r="M5605" i="146"/>
  <c r="M5606" i="146"/>
  <c r="M5607" i="146"/>
  <c r="M5608" i="146"/>
  <c r="M5609" i="146"/>
  <c r="M5610" i="146"/>
  <c r="M5611" i="146"/>
  <c r="M5612" i="146"/>
  <c r="M5613" i="146"/>
  <c r="M5614" i="146"/>
  <c r="M5615" i="146"/>
  <c r="M5616" i="146"/>
  <c r="M5617" i="146"/>
  <c r="M5618" i="146"/>
  <c r="M5619" i="146"/>
  <c r="M5620" i="146"/>
  <c r="M5621" i="146"/>
  <c r="M5622" i="146"/>
  <c r="M5623" i="146"/>
  <c r="M5624" i="146"/>
  <c r="M5625" i="146"/>
  <c r="M5626" i="146"/>
  <c r="M5627" i="146"/>
  <c r="M5628" i="146"/>
  <c r="M5629" i="146"/>
  <c r="M5630" i="146"/>
  <c r="M5631" i="146"/>
  <c r="M5632" i="146"/>
  <c r="M5633" i="146"/>
  <c r="M5634" i="146"/>
  <c r="M5635" i="146"/>
  <c r="M5636" i="146"/>
  <c r="M5637" i="146"/>
  <c r="M5638" i="146"/>
  <c r="M5639" i="146"/>
  <c r="M5640" i="146"/>
  <c r="M5641" i="146"/>
  <c r="M5642" i="146"/>
  <c r="M5643" i="146"/>
  <c r="M5644" i="146"/>
  <c r="M5645" i="146"/>
  <c r="M5646" i="146"/>
  <c r="M5647" i="146"/>
  <c r="M5648" i="146"/>
  <c r="M5649" i="146"/>
  <c r="M5650" i="146"/>
  <c r="M5651" i="146"/>
  <c r="M5652" i="146"/>
  <c r="M5653" i="146"/>
  <c r="M5654" i="146"/>
  <c r="M5655" i="146"/>
  <c r="M5656" i="146"/>
  <c r="M5657" i="146"/>
  <c r="M5658" i="146"/>
  <c r="M5659" i="146"/>
  <c r="M5660" i="146"/>
  <c r="M5661" i="146"/>
  <c r="M5662" i="146"/>
  <c r="M5663" i="146"/>
  <c r="M5664" i="146"/>
  <c r="M5665" i="146"/>
  <c r="M5666" i="146"/>
  <c r="M5667" i="146"/>
  <c r="M5668" i="146"/>
  <c r="M5669" i="146"/>
  <c r="M5670" i="146"/>
  <c r="M5671" i="146"/>
  <c r="M5672" i="146"/>
  <c r="M5673" i="146"/>
  <c r="M5674" i="146"/>
  <c r="M5675" i="146"/>
  <c r="M5676" i="146"/>
  <c r="M5677" i="146"/>
  <c r="M5678" i="146"/>
  <c r="M5679" i="146"/>
  <c r="M5680" i="146"/>
  <c r="M5681" i="146"/>
  <c r="M5682" i="146"/>
  <c r="M5683" i="146"/>
  <c r="M5684" i="146"/>
  <c r="M5685" i="146"/>
  <c r="M5686" i="146"/>
  <c r="M5687" i="146"/>
  <c r="M5688" i="146"/>
  <c r="M5689" i="146"/>
  <c r="M5690" i="146"/>
  <c r="M5691" i="146"/>
  <c r="M5692" i="146"/>
  <c r="M5693" i="146"/>
  <c r="M5694" i="146"/>
  <c r="M5695" i="146"/>
  <c r="M5696" i="146"/>
  <c r="M5697" i="146"/>
  <c r="M5698" i="146"/>
  <c r="M5699" i="146"/>
  <c r="M5700" i="146"/>
  <c r="M5701" i="146"/>
  <c r="M5702" i="146"/>
  <c r="M5703" i="146"/>
  <c r="M5704" i="146"/>
  <c r="M5705" i="146"/>
  <c r="M5706" i="146"/>
  <c r="M5707" i="146"/>
  <c r="M5708" i="146"/>
  <c r="M5709" i="146"/>
  <c r="M5710" i="146"/>
  <c r="M5711" i="146"/>
  <c r="M5712" i="146"/>
  <c r="M5713" i="146"/>
  <c r="M5714" i="146"/>
  <c r="M5715" i="146"/>
  <c r="M5716" i="146"/>
  <c r="M5717" i="146"/>
  <c r="M5718" i="146"/>
  <c r="M5719" i="146"/>
  <c r="M5720" i="146"/>
  <c r="M5721" i="146"/>
  <c r="M5722" i="146"/>
  <c r="M5723" i="146"/>
  <c r="M5724" i="146"/>
  <c r="M5725" i="146"/>
  <c r="M5726" i="146"/>
  <c r="M5727" i="146"/>
  <c r="M5728" i="146"/>
  <c r="M5729" i="146"/>
  <c r="M5730" i="146"/>
  <c r="M5731" i="146"/>
  <c r="M5732" i="146"/>
  <c r="M5733" i="146"/>
  <c r="M5734" i="146"/>
  <c r="M5735" i="146"/>
  <c r="M5736" i="146"/>
  <c r="M5737" i="146"/>
  <c r="M5738" i="146"/>
  <c r="M5739" i="146"/>
  <c r="M5740" i="146"/>
  <c r="M5741" i="146"/>
  <c r="M5742" i="146"/>
  <c r="M5743" i="146"/>
  <c r="M5744" i="146"/>
  <c r="M5745" i="146"/>
  <c r="M5746" i="146"/>
  <c r="M5747" i="146"/>
  <c r="M5748" i="146"/>
  <c r="M5749" i="146"/>
  <c r="M5750" i="146"/>
  <c r="M5751" i="146"/>
  <c r="M5752" i="146"/>
  <c r="M5753" i="146"/>
  <c r="M5754" i="146"/>
  <c r="M5755" i="146"/>
  <c r="M5756" i="146"/>
  <c r="M5757" i="146"/>
  <c r="M5758" i="146"/>
  <c r="M5759" i="146"/>
  <c r="M5760" i="146"/>
  <c r="M5761" i="146"/>
  <c r="M5762" i="146"/>
  <c r="M5763" i="146"/>
  <c r="M5764" i="146"/>
  <c r="M5765" i="146"/>
  <c r="M5766" i="146"/>
  <c r="M5767" i="146"/>
  <c r="M5768" i="146"/>
  <c r="M5769" i="146"/>
  <c r="M5770" i="146"/>
  <c r="M5771" i="146"/>
  <c r="M5772" i="146"/>
  <c r="M5773" i="146"/>
  <c r="M5774" i="146"/>
  <c r="M5775" i="146"/>
  <c r="M5776" i="146"/>
  <c r="M5777" i="146"/>
  <c r="M5778" i="146"/>
  <c r="M5779" i="146"/>
  <c r="M5780" i="146"/>
  <c r="M5781" i="146"/>
  <c r="M5782" i="146"/>
  <c r="M5783" i="146"/>
  <c r="M5784" i="146"/>
  <c r="M5785" i="146"/>
  <c r="M5786" i="146"/>
  <c r="M5787" i="146"/>
  <c r="M5788" i="146"/>
  <c r="M5789" i="146"/>
  <c r="M5790" i="146"/>
  <c r="M5791" i="146"/>
  <c r="M5792" i="146"/>
  <c r="M5793" i="146"/>
  <c r="M5794" i="146"/>
  <c r="M5795" i="146"/>
  <c r="M5796" i="146"/>
  <c r="M5797" i="146"/>
  <c r="M5798" i="146"/>
  <c r="M5799" i="146"/>
  <c r="M5800" i="146"/>
  <c r="M5801" i="146"/>
  <c r="M5802" i="146"/>
  <c r="M5803" i="146"/>
  <c r="M5804" i="146"/>
  <c r="M5805" i="146"/>
  <c r="M5806" i="146"/>
  <c r="M5807" i="146"/>
  <c r="M5808" i="146"/>
  <c r="M5809" i="146"/>
  <c r="M5810" i="146"/>
  <c r="M5811" i="146"/>
  <c r="M5812" i="146"/>
  <c r="M5813" i="146"/>
  <c r="M5814" i="146"/>
  <c r="M5815" i="146"/>
  <c r="M5816" i="146"/>
  <c r="M5817" i="146"/>
  <c r="M5818" i="146"/>
  <c r="M5819" i="146"/>
  <c r="M5820" i="146"/>
  <c r="M5821" i="146"/>
  <c r="M5822" i="146"/>
  <c r="M5823" i="146"/>
  <c r="M5824" i="146"/>
  <c r="M5825" i="146"/>
  <c r="M5826" i="146"/>
  <c r="M5827" i="146"/>
  <c r="M5828" i="146"/>
  <c r="M5829" i="146"/>
  <c r="M5830" i="146"/>
  <c r="M5831" i="146"/>
  <c r="M5832" i="146"/>
  <c r="M5833" i="146"/>
  <c r="M5834" i="146"/>
  <c r="M5835" i="146"/>
  <c r="M5836" i="146"/>
  <c r="M5837" i="146"/>
  <c r="M5838" i="146"/>
  <c r="M5839" i="146"/>
  <c r="M5840" i="146"/>
  <c r="M5841" i="146"/>
  <c r="M5842" i="146"/>
  <c r="M5843" i="146"/>
  <c r="M5844" i="146"/>
  <c r="M5845" i="146"/>
  <c r="M5846" i="146"/>
  <c r="M5847" i="146"/>
  <c r="M5848" i="146"/>
  <c r="M5849" i="146"/>
  <c r="M5850" i="146"/>
  <c r="M5851" i="146"/>
  <c r="M5852" i="146"/>
  <c r="M5853" i="146"/>
  <c r="M5854" i="146"/>
  <c r="M5855" i="146"/>
  <c r="M5856" i="146"/>
  <c r="M5857" i="146"/>
  <c r="M5858" i="146"/>
  <c r="M5859" i="146"/>
  <c r="M5860" i="146"/>
  <c r="M5861" i="146"/>
  <c r="M5862" i="146"/>
  <c r="M5863" i="146"/>
  <c r="M5864" i="146"/>
  <c r="M5865" i="146"/>
  <c r="M5866" i="146"/>
  <c r="M5867" i="146"/>
  <c r="M5868" i="146"/>
  <c r="M5869" i="146"/>
  <c r="M5870" i="146"/>
  <c r="M5871" i="146"/>
  <c r="M5872" i="146"/>
  <c r="M5873" i="146"/>
  <c r="M5874" i="146"/>
  <c r="M5875" i="146"/>
  <c r="M5876" i="146"/>
  <c r="M5877" i="146"/>
  <c r="M5878" i="146"/>
  <c r="M5879" i="146"/>
  <c r="M5880" i="146"/>
  <c r="M5881" i="146"/>
  <c r="M5882" i="146"/>
  <c r="M5883" i="146"/>
  <c r="M5884" i="146"/>
  <c r="M5885" i="146"/>
  <c r="M5886" i="146"/>
  <c r="M5887" i="146"/>
  <c r="M5888" i="146"/>
  <c r="M5889" i="146"/>
  <c r="M5890" i="146"/>
  <c r="M5891" i="146"/>
  <c r="M5892" i="146"/>
  <c r="M5893" i="146"/>
  <c r="M5894" i="146"/>
  <c r="M5895" i="146"/>
  <c r="M5896" i="146"/>
  <c r="M5897" i="146"/>
  <c r="M5898" i="146"/>
  <c r="M5899" i="146"/>
  <c r="M5900" i="146"/>
  <c r="M5901" i="146"/>
  <c r="M5902" i="146"/>
  <c r="M5903" i="146"/>
  <c r="M5904" i="146"/>
  <c r="M5905" i="146"/>
  <c r="M5906" i="146"/>
  <c r="M5907" i="146"/>
  <c r="M5908" i="146"/>
  <c r="M5909" i="146"/>
  <c r="M5910" i="146"/>
  <c r="M5911" i="146"/>
  <c r="M5912" i="146"/>
  <c r="M5913" i="146"/>
  <c r="M5914" i="146"/>
  <c r="M5915" i="146"/>
  <c r="M5916" i="146"/>
  <c r="M5917" i="146"/>
  <c r="M5918" i="146"/>
  <c r="M5919" i="146"/>
  <c r="M5920" i="146"/>
  <c r="M5921" i="146"/>
  <c r="M5922" i="146"/>
  <c r="M5923" i="146"/>
  <c r="M5924" i="146"/>
  <c r="M5925" i="146"/>
  <c r="M5926" i="146"/>
  <c r="M5927" i="146"/>
  <c r="M5928" i="146"/>
  <c r="M5929" i="146"/>
  <c r="M5930" i="146"/>
  <c r="M5931" i="146"/>
  <c r="M5932" i="146"/>
  <c r="M5933" i="146"/>
  <c r="M5934" i="146"/>
  <c r="M5935" i="146"/>
  <c r="M5936" i="146"/>
  <c r="M5937" i="146"/>
  <c r="M5938" i="146"/>
  <c r="M5939" i="146"/>
  <c r="M5940" i="146"/>
  <c r="M5941" i="146"/>
  <c r="M5942" i="146"/>
  <c r="M5943" i="146"/>
  <c r="M5944" i="146"/>
  <c r="M5945" i="146"/>
  <c r="M5946" i="146"/>
  <c r="M5947" i="146"/>
  <c r="M5948" i="146"/>
  <c r="M5949" i="146"/>
  <c r="M5950" i="146"/>
  <c r="M5951" i="146"/>
  <c r="M5952" i="146"/>
  <c r="M5953" i="146"/>
  <c r="M5954" i="146"/>
  <c r="M5955" i="146"/>
  <c r="M5956" i="146"/>
  <c r="M5957" i="146"/>
  <c r="M5958" i="146"/>
  <c r="M5959" i="146"/>
  <c r="M5960" i="146"/>
  <c r="M5961" i="146"/>
  <c r="M5962" i="146"/>
  <c r="M5963" i="146"/>
  <c r="M5964" i="146"/>
  <c r="M5965" i="146"/>
  <c r="M5966" i="146"/>
  <c r="M5967" i="146"/>
  <c r="M5968" i="146"/>
  <c r="M5969" i="146"/>
  <c r="M5970" i="146"/>
  <c r="M5971" i="146"/>
  <c r="M5972" i="146"/>
  <c r="M5973" i="146"/>
  <c r="M5974" i="146"/>
  <c r="M5975" i="146"/>
  <c r="M5976" i="146"/>
  <c r="M5977" i="146"/>
  <c r="M5978" i="146"/>
  <c r="M5979" i="146"/>
  <c r="M5980" i="146"/>
  <c r="M5981" i="146"/>
  <c r="M5982" i="146"/>
  <c r="M5983" i="146"/>
  <c r="M5984" i="146"/>
  <c r="M5985" i="146"/>
  <c r="M5986" i="146"/>
  <c r="M5987" i="146"/>
  <c r="M5988" i="146"/>
  <c r="M5989" i="146"/>
  <c r="M5990" i="146"/>
  <c r="M5991" i="146"/>
  <c r="M5992" i="146"/>
  <c r="M5993" i="146"/>
  <c r="M5994" i="146"/>
  <c r="M5995" i="146"/>
  <c r="M5996" i="146"/>
  <c r="M5997" i="146"/>
  <c r="M5998" i="146"/>
  <c r="M5999" i="146"/>
  <c r="M6000" i="146"/>
  <c r="M6001" i="146"/>
  <c r="M6002" i="146"/>
  <c r="M6003" i="146"/>
  <c r="M6004" i="146"/>
  <c r="M6005" i="146"/>
  <c r="M6006" i="146"/>
  <c r="M6007" i="146"/>
  <c r="M6008" i="146"/>
  <c r="M6009" i="146"/>
  <c r="M6010" i="146"/>
  <c r="M6011" i="146"/>
  <c r="M6012" i="146"/>
  <c r="M6013" i="146"/>
  <c r="M6014" i="146"/>
  <c r="M6015" i="146"/>
  <c r="M6016" i="146"/>
  <c r="M6017" i="146"/>
  <c r="M6018" i="146"/>
  <c r="M6019" i="146"/>
  <c r="M6020" i="146"/>
  <c r="M6021" i="146"/>
  <c r="M6022" i="146"/>
  <c r="M6023" i="146"/>
  <c r="M6024" i="146"/>
  <c r="M6025" i="146"/>
  <c r="M6026" i="146"/>
  <c r="M6027" i="146"/>
  <c r="M6028" i="146"/>
  <c r="M6029" i="146"/>
  <c r="M6030" i="146"/>
  <c r="M6031" i="146"/>
  <c r="M6032" i="146"/>
  <c r="M6033" i="146"/>
  <c r="M6034" i="146"/>
  <c r="M6035" i="146"/>
  <c r="M6036" i="146"/>
  <c r="M6037" i="146"/>
  <c r="M6038" i="146"/>
  <c r="M6039" i="146"/>
  <c r="M6040" i="146"/>
  <c r="M6041" i="146"/>
  <c r="M6042" i="146"/>
  <c r="M6043" i="146"/>
  <c r="M6044" i="146"/>
  <c r="M6045" i="146"/>
  <c r="M6046" i="146"/>
  <c r="M6047" i="146"/>
  <c r="M6048" i="146"/>
  <c r="M6049" i="146"/>
  <c r="M6050" i="146"/>
  <c r="M6051" i="146"/>
  <c r="M6052" i="146"/>
  <c r="M6053" i="146"/>
  <c r="M6054" i="146"/>
  <c r="M6055" i="146"/>
  <c r="M6056" i="146"/>
  <c r="M6057" i="146"/>
  <c r="M6058" i="146"/>
  <c r="M6059" i="146"/>
  <c r="M6060" i="146"/>
  <c r="M6061" i="146"/>
  <c r="M6062" i="146"/>
  <c r="M6063" i="146"/>
  <c r="M6064" i="146"/>
  <c r="M6065" i="146"/>
  <c r="M6066" i="146"/>
  <c r="M6067" i="146"/>
  <c r="M6068" i="146"/>
  <c r="M6069" i="146"/>
  <c r="M6070" i="146"/>
  <c r="M6071" i="146"/>
  <c r="M6072" i="146"/>
  <c r="M6073" i="146"/>
  <c r="M6074" i="146"/>
  <c r="M6075" i="146"/>
  <c r="M6076" i="146"/>
  <c r="M6077" i="146"/>
  <c r="M6078" i="146"/>
  <c r="M6079" i="146"/>
  <c r="M6080" i="146"/>
  <c r="M6081" i="146"/>
  <c r="M6082" i="146"/>
  <c r="M6083" i="146"/>
  <c r="M6084" i="146"/>
  <c r="M6085" i="146"/>
  <c r="M6086" i="146"/>
  <c r="M6087" i="146"/>
  <c r="M6088" i="146"/>
  <c r="M6089" i="146"/>
  <c r="M6090" i="146"/>
  <c r="M6091" i="146"/>
  <c r="M6092" i="146"/>
  <c r="M6093" i="146"/>
  <c r="M6094" i="146"/>
  <c r="M6095" i="146"/>
  <c r="M6096" i="146"/>
  <c r="M6097" i="146"/>
  <c r="M6098" i="146"/>
  <c r="M6099" i="146"/>
  <c r="M6100" i="146"/>
  <c r="M6101" i="146"/>
  <c r="M6102" i="146"/>
  <c r="M6103" i="146"/>
  <c r="M6104" i="146"/>
  <c r="M6105" i="146"/>
  <c r="M6106" i="146"/>
  <c r="M6107" i="146"/>
  <c r="M6108" i="146"/>
  <c r="M6109" i="146"/>
  <c r="M6110" i="146"/>
  <c r="M6111" i="146"/>
  <c r="M6112" i="146"/>
  <c r="M6113" i="146"/>
  <c r="M6114" i="146"/>
  <c r="M6115" i="146"/>
  <c r="M6116" i="146"/>
  <c r="M6117" i="146"/>
  <c r="M6118" i="146"/>
  <c r="M6119" i="146"/>
  <c r="M6120" i="146"/>
  <c r="M6121" i="146"/>
  <c r="M6122" i="146"/>
  <c r="M6123" i="146"/>
  <c r="M6124" i="146"/>
  <c r="M6125" i="146"/>
  <c r="M6126" i="146"/>
  <c r="M6127" i="146"/>
  <c r="M6128" i="146"/>
  <c r="M6129" i="146"/>
  <c r="M6130" i="146"/>
  <c r="M6131" i="146"/>
  <c r="M6132" i="146"/>
  <c r="M6133" i="146"/>
  <c r="M6134" i="146"/>
  <c r="M6135" i="146"/>
  <c r="M6136" i="146"/>
  <c r="M6137" i="146"/>
  <c r="M6138" i="146"/>
  <c r="M6139" i="146"/>
  <c r="M6140" i="146"/>
  <c r="M6141" i="146"/>
  <c r="M6142" i="146"/>
  <c r="M6143" i="146"/>
  <c r="M6144" i="146"/>
  <c r="M6145" i="146"/>
  <c r="M6146" i="146"/>
  <c r="M6147" i="146"/>
  <c r="M6148" i="146"/>
  <c r="M6149" i="146"/>
  <c r="M6150" i="146"/>
  <c r="M6151" i="146"/>
  <c r="M6152" i="146"/>
  <c r="M6153" i="146"/>
  <c r="M6154" i="146"/>
  <c r="M6155" i="146"/>
  <c r="M6156" i="146"/>
  <c r="M6157" i="146"/>
  <c r="M6158" i="146"/>
  <c r="M6159" i="146"/>
  <c r="M6160" i="146"/>
  <c r="M6161" i="146"/>
  <c r="M6162" i="146"/>
  <c r="M6163" i="146"/>
  <c r="M6164" i="146"/>
  <c r="M6165" i="146"/>
  <c r="M6166" i="146"/>
  <c r="M6167" i="146"/>
  <c r="M6168" i="146"/>
  <c r="M6169" i="146"/>
  <c r="M6170" i="146"/>
  <c r="M6171" i="146"/>
  <c r="M6172" i="146"/>
  <c r="M6173" i="146"/>
  <c r="M6174" i="146"/>
  <c r="M6175" i="146"/>
  <c r="M6176" i="146"/>
  <c r="M6177" i="146"/>
  <c r="M6178" i="146"/>
  <c r="M6179" i="146"/>
  <c r="M6180" i="146"/>
  <c r="M6181" i="146"/>
  <c r="M6182" i="146"/>
  <c r="M6183" i="146"/>
  <c r="M6184" i="146"/>
  <c r="M6185" i="146"/>
  <c r="M6186" i="146"/>
  <c r="M6187" i="146"/>
  <c r="M6188" i="146"/>
  <c r="M6189" i="146"/>
  <c r="M6190" i="146"/>
  <c r="M6191" i="146"/>
  <c r="M6192" i="146"/>
  <c r="M6193" i="146"/>
  <c r="M6194" i="146"/>
  <c r="M6195" i="146"/>
  <c r="M6196" i="146"/>
  <c r="M6197" i="146"/>
  <c r="M6198" i="146"/>
  <c r="M6199" i="146"/>
  <c r="M6200" i="146"/>
  <c r="M6201" i="146"/>
  <c r="M6202" i="146"/>
  <c r="M6203" i="146"/>
  <c r="M6204" i="146"/>
  <c r="M6205" i="146"/>
  <c r="M6206" i="146"/>
  <c r="M6207" i="146"/>
  <c r="M6208" i="146"/>
  <c r="M6209" i="146"/>
  <c r="M6210" i="146"/>
  <c r="M6211" i="146"/>
  <c r="M6212" i="146"/>
  <c r="M6213" i="146"/>
  <c r="M6214" i="146"/>
  <c r="M6215" i="146"/>
  <c r="M6216" i="146"/>
  <c r="M6217" i="146"/>
  <c r="M6218" i="146"/>
  <c r="M6219" i="146"/>
  <c r="M6220" i="146"/>
  <c r="M6221" i="146"/>
  <c r="M6222" i="146"/>
  <c r="M6223" i="146"/>
  <c r="M6224" i="146"/>
  <c r="M6225" i="146"/>
  <c r="M6226" i="146"/>
  <c r="M6227" i="146"/>
  <c r="M6228" i="146"/>
  <c r="M6229" i="146"/>
  <c r="M6230" i="146"/>
  <c r="M6231" i="146"/>
  <c r="M6232" i="146"/>
  <c r="M6233" i="146"/>
  <c r="M6234" i="146"/>
  <c r="M6235" i="146"/>
  <c r="M6236" i="146"/>
  <c r="M6237" i="146"/>
  <c r="M6238" i="146"/>
  <c r="M6239" i="146"/>
  <c r="M6240" i="146"/>
  <c r="M6241" i="146"/>
  <c r="M6242" i="146"/>
  <c r="M6243" i="146"/>
  <c r="M6244" i="146"/>
  <c r="M6245" i="146"/>
  <c r="M6246" i="146"/>
  <c r="M6247" i="146"/>
  <c r="M6248" i="146"/>
  <c r="M6249" i="146"/>
  <c r="M6250" i="146"/>
  <c r="M6251" i="146"/>
  <c r="M6252" i="146"/>
  <c r="M6253" i="146"/>
  <c r="M6254" i="146"/>
  <c r="M6255" i="146"/>
  <c r="M6256" i="146"/>
  <c r="M6257" i="146"/>
  <c r="M6258" i="146"/>
  <c r="M6259" i="146"/>
  <c r="M6260" i="146"/>
  <c r="M6261" i="146"/>
  <c r="M6262" i="146"/>
  <c r="M6263" i="146"/>
  <c r="M6264" i="146"/>
  <c r="M6265" i="146"/>
  <c r="M6266" i="146"/>
  <c r="M6267" i="146"/>
  <c r="M6268" i="146"/>
  <c r="M6269" i="146"/>
  <c r="M6270" i="146"/>
  <c r="M6271" i="146"/>
  <c r="M6272" i="146"/>
  <c r="M6273" i="146"/>
  <c r="M6274" i="146"/>
  <c r="M6275" i="146"/>
  <c r="M6276" i="146"/>
  <c r="M6277" i="146"/>
  <c r="M6278" i="146"/>
  <c r="M6279" i="146"/>
  <c r="M6280" i="146"/>
  <c r="M6281" i="146"/>
  <c r="M6282" i="146"/>
  <c r="M6283" i="146"/>
  <c r="M6284" i="146"/>
  <c r="M6285" i="146"/>
  <c r="M6286" i="146"/>
  <c r="M6287" i="146"/>
  <c r="M6288" i="146"/>
  <c r="M6289" i="146"/>
  <c r="M6290" i="146"/>
  <c r="M6291" i="146"/>
  <c r="M6292" i="146"/>
  <c r="M6293" i="146"/>
  <c r="M6294" i="146"/>
  <c r="M6295" i="146"/>
  <c r="M6296" i="146"/>
  <c r="M6297" i="146"/>
  <c r="M6298" i="146"/>
  <c r="M6299" i="146"/>
  <c r="M6300" i="146"/>
  <c r="M6301" i="146"/>
  <c r="M6302" i="146"/>
  <c r="M6303" i="146"/>
  <c r="M6304" i="146"/>
  <c r="M6305" i="146"/>
  <c r="M6306" i="146"/>
  <c r="M6307" i="146"/>
  <c r="M6308" i="146"/>
  <c r="M6309" i="146"/>
  <c r="M6310" i="146"/>
  <c r="M6311" i="146"/>
  <c r="M6312" i="146"/>
  <c r="M6313" i="146"/>
  <c r="M6314" i="146"/>
  <c r="M6315" i="146"/>
  <c r="M6316" i="146"/>
  <c r="M6317" i="146"/>
  <c r="M6318" i="146"/>
  <c r="M6319" i="146"/>
  <c r="M6320" i="146"/>
  <c r="M6321" i="146"/>
  <c r="M6322" i="146"/>
  <c r="M6323" i="146"/>
  <c r="M6324" i="146"/>
  <c r="M6325" i="146"/>
  <c r="M6326" i="146"/>
  <c r="M6327" i="146"/>
  <c r="M6328" i="146"/>
  <c r="M6329" i="146"/>
  <c r="M6330" i="146"/>
  <c r="M6331" i="146"/>
  <c r="M6332" i="146"/>
  <c r="M6333" i="146"/>
  <c r="M6334" i="146"/>
  <c r="M6335" i="146"/>
  <c r="M6336" i="146"/>
  <c r="M6337" i="146"/>
  <c r="M6338" i="146"/>
  <c r="M6339" i="146"/>
  <c r="M6340" i="146"/>
  <c r="M6341" i="146"/>
  <c r="M6342" i="146"/>
  <c r="M6343" i="146"/>
  <c r="M6344" i="146"/>
  <c r="M6345" i="146"/>
  <c r="M6346" i="146"/>
  <c r="M6347" i="146"/>
  <c r="M6348" i="146"/>
  <c r="M6349" i="146"/>
  <c r="M6350" i="146"/>
  <c r="M6351" i="146"/>
  <c r="M6352" i="146"/>
  <c r="M6353" i="146"/>
  <c r="M6354" i="146"/>
  <c r="M6355" i="146"/>
  <c r="M6356" i="146"/>
  <c r="M6357" i="146"/>
  <c r="M6358" i="146"/>
  <c r="M6359" i="146"/>
  <c r="M6360" i="146"/>
  <c r="M6361" i="146"/>
  <c r="M6362" i="146"/>
  <c r="M6363" i="146"/>
  <c r="M6364" i="146"/>
  <c r="M6365" i="146"/>
  <c r="M6366" i="146"/>
  <c r="M6367" i="146"/>
  <c r="M6368" i="146"/>
  <c r="M6369" i="146"/>
  <c r="M6370" i="146"/>
  <c r="M6371" i="146"/>
  <c r="M6372" i="146"/>
  <c r="M6373" i="146"/>
  <c r="M6374" i="146"/>
  <c r="M6375" i="146"/>
  <c r="M6376" i="146"/>
  <c r="M6377" i="146"/>
  <c r="M6378" i="146"/>
  <c r="M6379" i="146"/>
  <c r="M6380" i="146"/>
  <c r="M6381" i="146"/>
  <c r="M6382" i="146"/>
  <c r="M6383" i="146"/>
  <c r="M6384" i="146"/>
  <c r="M6385" i="146"/>
  <c r="M6386" i="146"/>
  <c r="M6387" i="146"/>
  <c r="M6388" i="146"/>
  <c r="M6389" i="146"/>
  <c r="M6390" i="146"/>
  <c r="M6391" i="146"/>
  <c r="M6392" i="146"/>
  <c r="M6393" i="146"/>
  <c r="M6394" i="146"/>
  <c r="M6395" i="146"/>
  <c r="M6396" i="146"/>
  <c r="M6397" i="146"/>
  <c r="M6398" i="146"/>
  <c r="M6399" i="146"/>
  <c r="M6400" i="146"/>
  <c r="M6401" i="146"/>
  <c r="M6402" i="146"/>
  <c r="M6403" i="146"/>
  <c r="M6404" i="146"/>
  <c r="M6405" i="146"/>
  <c r="M6406" i="146"/>
  <c r="M6407" i="146"/>
  <c r="M6408" i="146"/>
  <c r="M6409" i="146"/>
  <c r="M6410" i="146"/>
  <c r="M6411" i="146"/>
  <c r="M6412" i="146"/>
  <c r="M6413" i="146"/>
  <c r="M6414" i="146"/>
  <c r="M6415" i="146"/>
  <c r="M6416" i="146"/>
  <c r="M6417" i="146"/>
  <c r="M6418" i="146"/>
  <c r="M6419" i="146"/>
  <c r="M6420" i="146"/>
  <c r="M6421" i="146"/>
  <c r="M6422" i="146"/>
  <c r="M6423" i="146"/>
  <c r="M6424" i="146"/>
  <c r="M6425" i="146"/>
  <c r="M6426" i="146"/>
  <c r="M6427" i="146"/>
  <c r="M6428" i="146"/>
  <c r="M6429" i="146"/>
  <c r="M6430" i="146"/>
  <c r="M6431" i="146"/>
  <c r="M6432" i="146"/>
  <c r="M6433" i="146"/>
  <c r="M6434" i="146"/>
  <c r="M6435" i="146"/>
  <c r="M6436" i="146"/>
  <c r="M6437" i="146"/>
  <c r="M6438" i="146"/>
  <c r="M6439" i="146"/>
  <c r="M6440" i="146"/>
  <c r="M6441" i="146"/>
  <c r="M6442" i="146"/>
  <c r="M6443" i="146"/>
  <c r="M6444" i="146"/>
  <c r="M6445" i="146"/>
  <c r="M6446" i="146"/>
  <c r="M6447" i="146"/>
  <c r="M6448" i="146"/>
  <c r="M6449" i="146"/>
  <c r="M6450" i="146"/>
  <c r="M6451" i="146"/>
  <c r="M6452" i="146"/>
  <c r="M6453" i="146"/>
  <c r="M6454" i="146"/>
  <c r="M6455" i="146"/>
  <c r="M6456" i="146"/>
  <c r="M6457" i="146"/>
  <c r="M6458" i="146"/>
  <c r="M6459" i="146"/>
  <c r="M6460" i="146"/>
  <c r="M6461" i="146"/>
  <c r="M6462" i="146"/>
  <c r="M6463" i="146"/>
  <c r="M6464" i="146"/>
  <c r="M6465" i="146"/>
  <c r="M6466" i="146"/>
  <c r="M6467" i="146"/>
  <c r="M6468" i="146"/>
  <c r="M6469" i="146"/>
  <c r="M6470" i="146"/>
  <c r="M6471" i="146"/>
  <c r="M6472" i="146"/>
  <c r="M6473" i="146"/>
  <c r="M6474" i="146"/>
  <c r="M6475" i="146"/>
  <c r="M6476" i="146"/>
  <c r="M6477" i="146"/>
  <c r="M6478" i="146"/>
  <c r="M6479" i="146"/>
  <c r="M6480" i="146"/>
  <c r="M6481" i="146"/>
  <c r="M6482" i="146"/>
  <c r="M6483" i="146"/>
  <c r="M6484" i="146"/>
  <c r="M6485" i="146"/>
  <c r="M6486" i="146"/>
  <c r="M6487" i="146"/>
  <c r="M6488" i="146"/>
  <c r="M6489" i="146"/>
  <c r="M6490" i="146"/>
  <c r="M6491" i="146"/>
  <c r="M6492" i="146"/>
  <c r="M6493" i="146"/>
  <c r="M6494" i="146"/>
  <c r="M6495" i="146"/>
  <c r="M6496" i="146"/>
  <c r="M6497" i="146"/>
  <c r="M6498" i="146"/>
  <c r="M6499" i="146"/>
  <c r="M6500" i="146"/>
  <c r="M6501" i="146"/>
  <c r="M6502" i="146"/>
  <c r="M6503" i="146"/>
  <c r="M6504" i="146"/>
  <c r="M6505" i="146"/>
  <c r="M6506" i="146"/>
  <c r="M6507" i="146"/>
  <c r="M6508" i="146"/>
  <c r="M6509" i="146"/>
  <c r="M6510" i="146"/>
  <c r="M6511" i="146"/>
  <c r="M6512" i="146"/>
  <c r="M6513" i="146"/>
  <c r="M6514" i="146"/>
  <c r="M6515" i="146"/>
  <c r="M6516" i="146"/>
  <c r="M6517" i="146"/>
  <c r="M6518" i="146"/>
  <c r="M6519" i="146"/>
  <c r="M6520" i="146"/>
  <c r="M6521" i="146"/>
  <c r="M6522" i="146"/>
  <c r="M6523" i="146"/>
  <c r="M6524" i="146"/>
  <c r="M6525" i="146"/>
  <c r="M6526" i="146"/>
  <c r="M6527" i="146"/>
  <c r="M6528" i="146"/>
  <c r="M6529" i="146"/>
  <c r="M6530" i="146"/>
  <c r="M6531" i="146"/>
  <c r="M6532" i="146"/>
  <c r="M6533" i="146"/>
  <c r="M6534" i="146"/>
  <c r="M6535" i="146"/>
  <c r="M6536" i="146"/>
  <c r="M6537" i="146"/>
  <c r="M6538" i="146"/>
  <c r="M6539" i="146"/>
  <c r="M6540" i="146"/>
  <c r="M6541" i="146"/>
  <c r="M6542" i="146"/>
  <c r="M6543" i="146"/>
  <c r="M6544" i="146"/>
  <c r="M6545" i="146"/>
  <c r="M6546" i="146"/>
  <c r="M6547" i="146"/>
  <c r="M6548" i="146"/>
  <c r="M6549" i="146"/>
  <c r="M6550" i="146"/>
  <c r="M6551" i="146"/>
  <c r="M6552" i="146"/>
  <c r="M6553" i="146"/>
  <c r="M6554" i="146"/>
  <c r="M6555" i="146"/>
  <c r="M6556" i="146"/>
  <c r="M6557" i="146"/>
  <c r="M6558" i="146"/>
  <c r="M6559" i="146"/>
  <c r="M6560" i="146"/>
  <c r="M6561" i="146"/>
  <c r="M6562" i="146"/>
  <c r="M6563" i="146"/>
  <c r="M6564" i="146"/>
  <c r="M6565" i="146"/>
  <c r="M6566" i="146"/>
  <c r="M6567" i="146"/>
  <c r="M6568" i="146"/>
  <c r="M6569" i="146"/>
  <c r="M6570" i="146"/>
  <c r="M6571" i="146"/>
  <c r="M6572" i="146"/>
  <c r="M6573" i="146"/>
  <c r="M6574" i="146"/>
  <c r="M6575" i="146"/>
  <c r="M6576" i="146"/>
  <c r="M6577" i="146"/>
  <c r="M6578" i="146"/>
  <c r="M6579" i="146"/>
  <c r="M6580" i="146"/>
  <c r="M6581" i="146"/>
  <c r="M6582" i="146"/>
  <c r="M6583" i="146"/>
  <c r="M6584" i="146"/>
  <c r="M6585" i="146"/>
  <c r="M6586" i="146"/>
  <c r="M6587" i="146"/>
  <c r="M6588" i="146"/>
  <c r="M6589" i="146"/>
  <c r="M6590" i="146"/>
  <c r="M6591" i="146"/>
  <c r="M6592" i="146"/>
  <c r="M6593" i="146"/>
  <c r="M6594" i="146"/>
  <c r="M6595" i="146"/>
  <c r="M6596" i="146"/>
  <c r="M6597" i="146"/>
  <c r="M6598" i="146"/>
  <c r="M6599" i="146"/>
  <c r="M6600" i="146"/>
  <c r="M6601" i="146"/>
  <c r="M6602" i="146"/>
  <c r="M6603" i="146"/>
  <c r="M6604" i="146"/>
  <c r="M6605" i="146"/>
  <c r="M6606" i="146"/>
  <c r="M6607" i="146"/>
  <c r="M6608" i="146"/>
  <c r="M6609" i="146"/>
  <c r="M6610" i="146"/>
  <c r="M6611" i="146"/>
  <c r="M6612" i="146"/>
  <c r="M6613" i="146"/>
  <c r="M6614" i="146"/>
  <c r="M6615" i="146"/>
  <c r="M6616" i="146"/>
  <c r="M6617" i="146"/>
  <c r="M6618" i="146"/>
  <c r="M6619" i="146"/>
  <c r="M6620" i="146"/>
  <c r="M6621" i="146"/>
  <c r="M6622" i="146"/>
  <c r="M6623" i="146"/>
  <c r="M6624" i="146"/>
  <c r="M6625" i="146"/>
  <c r="M6626" i="146"/>
  <c r="M6627" i="146"/>
  <c r="M6628" i="146"/>
  <c r="M6629" i="146"/>
  <c r="M6630" i="146"/>
  <c r="M6631" i="146"/>
  <c r="M6632" i="146"/>
  <c r="M6633" i="146"/>
  <c r="M6634" i="146"/>
  <c r="M6635" i="146"/>
  <c r="M6636" i="146"/>
  <c r="M6637" i="146"/>
  <c r="M6638" i="146"/>
  <c r="M6639" i="146"/>
  <c r="M6640" i="146"/>
  <c r="M6641" i="146"/>
  <c r="M6642" i="146"/>
  <c r="M6643" i="146"/>
  <c r="M6644" i="146"/>
  <c r="M6645" i="146"/>
  <c r="M6646" i="146"/>
  <c r="M6647" i="146"/>
  <c r="M6648" i="146"/>
  <c r="M6649" i="146"/>
  <c r="M6650" i="146"/>
  <c r="M6651" i="146"/>
  <c r="M6652" i="146"/>
  <c r="M6653" i="146"/>
  <c r="M6654" i="146"/>
  <c r="M6655" i="146"/>
  <c r="M6656" i="146"/>
  <c r="M6657" i="146"/>
  <c r="M6658" i="146"/>
  <c r="M6659" i="146"/>
  <c r="M6660" i="146"/>
  <c r="M6661" i="146"/>
  <c r="M6662" i="146"/>
  <c r="M6663" i="146"/>
  <c r="M6664" i="146"/>
  <c r="M6665" i="146"/>
  <c r="M6666" i="146"/>
  <c r="M6667" i="146"/>
  <c r="M6668" i="146"/>
  <c r="M6669" i="146"/>
  <c r="M6670" i="146"/>
  <c r="M6671" i="146"/>
  <c r="M6672" i="146"/>
  <c r="M6673" i="146"/>
  <c r="M6674" i="146"/>
  <c r="M6675" i="146"/>
  <c r="M6676" i="146"/>
  <c r="M6677" i="146"/>
  <c r="M6678" i="146"/>
  <c r="M6679" i="146"/>
  <c r="M6680" i="146"/>
  <c r="M6681" i="146"/>
  <c r="M6682" i="146"/>
  <c r="M6683" i="146"/>
  <c r="M6684" i="146"/>
  <c r="M6685" i="146"/>
  <c r="M6686" i="146"/>
  <c r="M6687" i="146"/>
  <c r="M6688" i="146"/>
  <c r="M6689" i="146"/>
  <c r="M6690" i="146"/>
  <c r="M6691" i="146"/>
  <c r="M6692" i="146"/>
  <c r="M6693" i="146"/>
  <c r="M6694" i="146"/>
  <c r="M6695" i="146"/>
  <c r="M6696" i="146"/>
  <c r="M6697" i="146"/>
  <c r="M6698" i="146"/>
  <c r="M6699" i="146"/>
  <c r="M6700" i="146"/>
  <c r="M6701" i="146"/>
  <c r="M6702" i="146"/>
  <c r="M6703" i="146"/>
  <c r="M6704" i="146"/>
  <c r="M6705" i="146"/>
  <c r="M6706" i="146"/>
  <c r="M6707" i="146"/>
  <c r="M6708" i="146"/>
  <c r="M6709" i="146"/>
  <c r="M6710" i="146"/>
  <c r="M6711" i="146"/>
  <c r="M6712" i="146"/>
  <c r="M6713" i="146"/>
  <c r="M6714" i="146"/>
  <c r="M6715" i="146"/>
  <c r="M6716" i="146"/>
  <c r="M6717" i="146"/>
  <c r="M6718" i="146"/>
  <c r="M6719" i="146"/>
  <c r="M6720" i="146"/>
  <c r="M6721" i="146"/>
  <c r="M6722" i="146"/>
  <c r="M6723" i="146"/>
  <c r="M6724" i="146"/>
  <c r="M6725" i="146"/>
  <c r="M6726" i="146"/>
  <c r="M6727" i="146"/>
  <c r="M6728" i="146"/>
  <c r="M6729" i="146"/>
  <c r="M6730" i="146"/>
  <c r="M6731" i="146"/>
  <c r="M6732" i="146"/>
  <c r="M6733" i="146"/>
  <c r="M6734" i="146"/>
  <c r="M6735" i="146"/>
  <c r="M6736" i="146"/>
  <c r="M6737" i="146"/>
  <c r="M6738" i="146"/>
  <c r="M6739" i="146"/>
  <c r="M6740" i="146"/>
  <c r="M6741" i="146"/>
  <c r="M6742" i="146"/>
  <c r="M6743" i="146"/>
  <c r="M6744" i="146"/>
  <c r="M6745" i="146"/>
  <c r="M6746" i="146"/>
  <c r="M6747" i="146"/>
  <c r="M6748" i="146"/>
  <c r="M6749" i="146"/>
  <c r="M6750" i="146"/>
  <c r="M6751" i="146"/>
  <c r="M6752" i="146"/>
  <c r="M6753" i="146"/>
  <c r="M6754" i="146"/>
  <c r="M6755" i="146"/>
  <c r="M6756" i="146"/>
  <c r="M6757" i="146"/>
  <c r="M6758" i="146"/>
  <c r="M6759" i="146"/>
  <c r="M6760" i="146"/>
  <c r="M6761" i="146"/>
  <c r="M6762" i="146"/>
  <c r="M6763" i="146"/>
  <c r="M6764" i="146"/>
  <c r="M6765" i="146"/>
  <c r="M6766" i="146"/>
  <c r="M6767" i="146"/>
  <c r="M6768" i="146"/>
  <c r="M6769" i="146"/>
  <c r="M6770" i="146"/>
  <c r="M6771" i="146"/>
  <c r="M6772" i="146"/>
  <c r="M6773" i="146"/>
  <c r="M6774" i="146"/>
  <c r="M6775" i="146"/>
  <c r="M6776" i="146"/>
  <c r="M6777" i="146"/>
  <c r="M6778" i="146"/>
  <c r="M6779" i="146"/>
  <c r="M6780" i="146"/>
  <c r="M6781" i="146"/>
  <c r="M6782" i="146"/>
  <c r="M6783" i="146"/>
  <c r="M6784" i="146"/>
  <c r="M6785" i="146"/>
  <c r="M6786" i="146"/>
  <c r="M6787" i="146"/>
  <c r="M6788" i="146"/>
  <c r="M6789" i="146"/>
  <c r="M6790" i="146"/>
  <c r="M6791" i="146"/>
  <c r="M6792" i="146"/>
  <c r="M6793" i="146"/>
  <c r="M6794" i="146"/>
  <c r="M6795" i="146"/>
  <c r="M6796" i="146"/>
  <c r="M6797" i="146"/>
  <c r="M6798" i="146"/>
  <c r="M6799" i="146"/>
  <c r="M6800" i="146"/>
  <c r="M6801" i="146"/>
  <c r="M6802" i="146"/>
  <c r="M6803" i="146"/>
  <c r="M6804" i="146"/>
  <c r="M6805" i="146"/>
  <c r="M6806" i="146"/>
  <c r="M6807" i="146"/>
  <c r="M6808" i="146"/>
  <c r="M6809" i="146"/>
  <c r="M6810" i="146"/>
  <c r="M6811" i="146"/>
  <c r="M6812" i="146"/>
  <c r="M6813" i="146"/>
  <c r="M6814" i="146"/>
  <c r="M6815" i="146"/>
  <c r="M6816" i="146"/>
  <c r="M6817" i="146"/>
  <c r="M6818" i="146"/>
  <c r="M6819" i="146"/>
  <c r="M6820" i="146"/>
  <c r="M6821" i="146"/>
  <c r="M6822" i="146"/>
  <c r="M6823" i="146"/>
  <c r="M6824" i="146"/>
  <c r="M6825" i="146"/>
  <c r="M6826" i="146"/>
  <c r="M6827" i="146"/>
  <c r="M6828" i="146"/>
  <c r="M6829" i="146"/>
  <c r="M6830" i="146"/>
  <c r="M6831" i="146"/>
  <c r="M6832" i="146"/>
  <c r="M6833" i="146"/>
  <c r="M6834" i="146"/>
  <c r="M6835" i="146"/>
  <c r="M6836" i="146"/>
  <c r="M6837" i="146"/>
  <c r="M6838" i="146"/>
  <c r="M6839" i="146"/>
  <c r="M6840" i="146"/>
  <c r="M6841" i="146"/>
  <c r="M6842" i="146"/>
  <c r="M6843" i="146"/>
  <c r="M6844" i="146"/>
  <c r="M6845" i="146"/>
  <c r="M6846" i="146"/>
  <c r="M6847" i="146"/>
  <c r="M6848" i="146"/>
  <c r="M6849" i="146"/>
  <c r="M6850" i="146"/>
  <c r="M6851" i="146"/>
  <c r="M6852" i="146"/>
  <c r="M6853" i="146"/>
  <c r="M6854" i="146"/>
  <c r="M6855" i="146"/>
  <c r="M6856" i="146"/>
  <c r="M6857" i="146"/>
  <c r="M6858" i="146"/>
  <c r="M6859" i="146"/>
  <c r="M6860" i="146"/>
  <c r="M6861" i="146"/>
  <c r="M6862" i="146"/>
  <c r="M6863" i="146"/>
  <c r="M6864" i="146"/>
  <c r="M6865" i="146"/>
  <c r="M6866" i="146"/>
  <c r="M6867" i="146"/>
  <c r="M6868" i="146"/>
  <c r="M6869" i="146"/>
  <c r="M6870" i="146"/>
  <c r="M6871" i="146"/>
  <c r="M6872" i="146"/>
  <c r="M6873" i="146"/>
  <c r="M6874" i="146"/>
  <c r="M6875" i="146"/>
  <c r="M6876" i="146"/>
  <c r="M6877" i="146"/>
  <c r="M6878" i="146"/>
  <c r="M6879" i="146"/>
  <c r="M6880" i="146"/>
  <c r="M6881" i="146"/>
  <c r="M6882" i="146"/>
  <c r="M6883" i="146"/>
  <c r="M6884" i="146"/>
  <c r="M6885" i="146"/>
  <c r="M6886" i="146"/>
  <c r="M6887" i="146"/>
  <c r="M6888" i="146"/>
  <c r="M6889" i="146"/>
  <c r="M6890" i="146"/>
  <c r="M6891" i="146"/>
  <c r="M6892" i="146"/>
  <c r="M6893" i="146"/>
  <c r="M6894" i="146"/>
  <c r="M6895" i="146"/>
  <c r="M6896" i="146"/>
  <c r="M6897" i="146"/>
  <c r="M6898" i="146"/>
  <c r="M6899" i="146"/>
  <c r="M6900" i="146"/>
  <c r="M6901" i="146"/>
  <c r="M6902" i="146"/>
  <c r="M6903" i="146"/>
  <c r="M6904" i="146"/>
  <c r="M6905" i="146"/>
  <c r="M6906" i="146"/>
  <c r="M6907" i="146"/>
  <c r="M6908" i="146"/>
  <c r="M6909" i="146"/>
  <c r="M6910" i="146"/>
  <c r="M6911" i="146"/>
  <c r="M6912" i="146"/>
  <c r="M6913" i="146"/>
  <c r="M6914" i="146"/>
  <c r="M6915" i="146"/>
  <c r="M6916" i="146"/>
  <c r="M6917" i="146"/>
  <c r="M6918" i="146"/>
  <c r="M6919" i="146"/>
  <c r="M6920" i="146"/>
  <c r="M6921" i="146"/>
  <c r="M6922" i="146"/>
  <c r="M6923" i="146"/>
  <c r="M6924" i="146"/>
  <c r="M6925" i="146"/>
  <c r="M6926" i="146"/>
  <c r="M6927" i="146"/>
  <c r="M6928" i="146"/>
  <c r="M6929" i="146"/>
  <c r="M6930" i="146"/>
  <c r="M6931" i="146"/>
  <c r="M6932" i="146"/>
  <c r="M6933" i="146"/>
  <c r="M6934" i="146"/>
  <c r="M6935" i="146"/>
  <c r="M6936" i="146"/>
  <c r="M6937" i="146"/>
  <c r="M6938" i="146"/>
  <c r="M6939" i="146"/>
  <c r="M6940" i="146"/>
  <c r="M6941" i="146"/>
  <c r="M6942" i="146"/>
  <c r="M6943" i="146"/>
  <c r="M6944" i="146"/>
  <c r="M6945" i="146"/>
  <c r="M6946" i="146"/>
  <c r="M6947" i="146"/>
  <c r="M6948" i="146"/>
  <c r="M6949" i="146"/>
  <c r="M6950" i="146"/>
  <c r="M6951" i="146"/>
  <c r="M6952" i="146"/>
  <c r="M6953" i="146"/>
  <c r="M6954" i="146"/>
  <c r="M6955" i="146"/>
  <c r="M6956" i="146"/>
  <c r="M6957" i="146"/>
  <c r="M6958" i="146"/>
  <c r="M6959" i="146"/>
  <c r="M6960" i="146"/>
  <c r="M6961" i="146"/>
  <c r="M6962" i="146"/>
  <c r="M6963" i="146"/>
  <c r="M6964" i="146"/>
  <c r="M6965" i="146"/>
  <c r="M6966" i="146"/>
  <c r="M6967" i="146"/>
  <c r="M6968" i="146"/>
  <c r="M6969" i="146"/>
  <c r="M6970" i="146"/>
  <c r="M6971" i="146"/>
  <c r="M6972" i="146"/>
  <c r="M6973" i="146"/>
  <c r="M6974" i="146"/>
  <c r="M6975" i="146"/>
  <c r="M6976" i="146"/>
  <c r="M6977" i="146"/>
  <c r="M6978" i="146"/>
  <c r="M6979" i="146"/>
  <c r="M6980" i="146"/>
  <c r="M6981" i="146"/>
  <c r="M6982" i="146"/>
  <c r="M6983" i="146"/>
  <c r="M6984" i="146"/>
  <c r="M6985" i="146"/>
  <c r="M6986" i="146"/>
  <c r="M6987" i="146"/>
  <c r="M6988" i="146"/>
  <c r="M6989" i="146"/>
  <c r="M6990" i="146"/>
  <c r="M6991" i="146"/>
  <c r="M6992" i="146"/>
  <c r="M6993" i="146"/>
  <c r="M6994" i="146"/>
  <c r="M6995" i="146"/>
  <c r="M6996" i="146"/>
  <c r="M6997" i="146"/>
  <c r="M6998" i="146"/>
  <c r="M6999" i="146"/>
  <c r="M7000" i="146"/>
  <c r="M7001" i="146"/>
  <c r="M7002" i="146"/>
  <c r="M7003" i="146"/>
  <c r="M7004" i="146"/>
  <c r="M7005" i="146"/>
  <c r="M7006" i="146"/>
  <c r="M7007" i="146"/>
  <c r="M7008" i="146"/>
  <c r="M7009" i="146"/>
  <c r="M7010" i="146"/>
  <c r="M7011" i="146"/>
  <c r="M7012" i="146"/>
  <c r="M7013" i="146"/>
  <c r="M7014" i="146"/>
  <c r="M7015" i="146"/>
  <c r="M7016" i="146"/>
  <c r="M7017" i="146"/>
  <c r="M7018" i="146"/>
  <c r="M7019" i="146"/>
  <c r="M7020" i="146"/>
  <c r="M7021" i="146"/>
  <c r="M7022" i="146"/>
  <c r="M7023" i="146"/>
  <c r="M7024" i="146"/>
  <c r="M7025" i="146"/>
  <c r="M7026" i="146"/>
  <c r="M7027" i="146"/>
  <c r="M7028" i="146"/>
  <c r="M7029" i="146"/>
  <c r="M7030" i="146"/>
  <c r="M7031" i="146"/>
  <c r="M7032" i="146"/>
  <c r="M7033" i="146"/>
  <c r="M7034" i="146"/>
  <c r="M7035" i="146"/>
  <c r="M7036" i="146"/>
  <c r="M7037" i="146"/>
  <c r="M7038" i="146"/>
  <c r="M7039" i="146"/>
  <c r="M7040" i="146"/>
  <c r="M7041" i="146"/>
  <c r="M7042" i="146"/>
  <c r="M7043" i="146"/>
  <c r="M7044" i="146"/>
  <c r="M7045" i="146"/>
  <c r="M7046" i="146"/>
  <c r="M7047" i="146"/>
  <c r="M7048" i="146"/>
  <c r="M7049" i="146"/>
  <c r="M7050" i="146"/>
  <c r="M7051" i="146"/>
  <c r="M7052" i="146"/>
  <c r="M7053" i="146"/>
  <c r="M7054" i="146"/>
  <c r="M7055" i="146"/>
  <c r="M7056" i="146"/>
  <c r="M7057" i="146"/>
  <c r="M7058" i="146"/>
  <c r="M7059" i="146"/>
  <c r="M7060" i="146"/>
  <c r="M7061" i="146"/>
  <c r="M7062" i="146"/>
  <c r="M7063" i="146"/>
  <c r="M7064" i="146"/>
  <c r="M7065" i="146"/>
  <c r="M7066" i="146"/>
  <c r="M7067" i="146"/>
  <c r="M7068" i="146"/>
  <c r="M7069" i="146"/>
  <c r="M7070" i="146"/>
  <c r="M7071" i="146"/>
  <c r="M7072" i="146"/>
  <c r="M7073" i="146"/>
  <c r="M7074" i="146"/>
  <c r="M7075" i="146"/>
  <c r="M7076" i="146"/>
  <c r="M7077" i="146"/>
  <c r="M7078" i="146"/>
  <c r="M7079" i="146"/>
  <c r="M7080" i="146"/>
  <c r="M7081" i="146"/>
  <c r="M7082" i="146"/>
  <c r="M7083" i="146"/>
  <c r="M7084" i="146"/>
  <c r="M7085" i="146"/>
  <c r="M7086" i="146"/>
  <c r="M7087" i="146"/>
  <c r="M7088" i="146"/>
  <c r="M7089" i="146"/>
  <c r="M7090" i="146"/>
  <c r="M7091" i="146"/>
  <c r="M7092" i="146"/>
  <c r="M7093" i="146"/>
  <c r="M7094" i="146"/>
  <c r="M7095" i="146"/>
  <c r="M7096" i="146"/>
  <c r="M7097" i="146"/>
  <c r="M7098" i="146"/>
  <c r="M7099" i="146"/>
  <c r="M7100" i="146"/>
  <c r="M7101" i="146"/>
  <c r="M7102" i="146"/>
  <c r="M7103" i="146"/>
  <c r="M7104" i="146"/>
  <c r="M7105" i="146"/>
  <c r="M7106" i="146"/>
  <c r="M7107" i="146"/>
  <c r="M7108" i="146"/>
  <c r="M7109" i="146"/>
  <c r="M7110" i="146"/>
  <c r="M7111" i="146"/>
  <c r="M7112" i="146"/>
  <c r="M7113" i="146"/>
  <c r="M7114" i="146"/>
  <c r="M7115" i="146"/>
  <c r="M7116" i="146"/>
  <c r="M7117" i="146"/>
  <c r="M7118" i="146"/>
  <c r="M7119" i="146"/>
  <c r="M7120" i="146"/>
  <c r="M7121" i="146"/>
  <c r="M7122" i="146"/>
  <c r="M7123" i="146"/>
  <c r="M7124" i="146"/>
  <c r="M7125" i="146"/>
  <c r="M7126" i="146"/>
  <c r="M7127" i="146"/>
  <c r="M7128" i="146"/>
  <c r="M7129" i="146"/>
  <c r="M7130" i="146"/>
  <c r="M7131" i="146"/>
  <c r="M7132" i="146"/>
  <c r="M7133" i="146"/>
  <c r="M7134" i="146"/>
  <c r="M7135" i="146"/>
  <c r="M7136" i="146"/>
  <c r="M7137" i="146"/>
  <c r="M7138" i="146"/>
  <c r="M7139" i="146"/>
  <c r="M7140" i="146"/>
  <c r="M7141" i="146"/>
  <c r="M7142" i="146"/>
  <c r="M7143" i="146"/>
  <c r="M7144" i="146"/>
  <c r="M7145" i="146"/>
  <c r="M7146" i="146"/>
  <c r="M7147" i="146"/>
  <c r="M7148" i="146"/>
  <c r="M7149" i="146"/>
  <c r="M7150" i="146"/>
  <c r="M7151" i="146"/>
  <c r="M7152" i="146"/>
  <c r="M7153" i="146"/>
  <c r="M7154" i="146"/>
  <c r="M7155" i="146"/>
  <c r="M7156" i="146"/>
  <c r="M7157" i="146"/>
  <c r="M7158" i="146"/>
  <c r="M7159" i="146"/>
  <c r="M7160" i="146"/>
  <c r="M7161" i="146"/>
  <c r="M7162" i="146"/>
  <c r="M7163" i="146"/>
  <c r="M7164" i="146"/>
  <c r="M7165" i="146"/>
  <c r="M7166" i="146"/>
  <c r="M7167" i="146"/>
  <c r="M7168" i="146"/>
  <c r="M7169" i="146"/>
  <c r="M7170" i="146"/>
  <c r="M7171" i="146"/>
  <c r="M7172" i="146"/>
  <c r="M7173" i="146"/>
  <c r="M7174" i="146"/>
  <c r="M7175" i="146"/>
  <c r="M7176" i="146"/>
  <c r="M7177" i="146"/>
  <c r="M7178" i="146"/>
  <c r="M7179" i="146"/>
  <c r="M7180" i="146"/>
  <c r="M7181" i="146"/>
  <c r="M7182" i="146"/>
  <c r="M7183" i="146"/>
  <c r="M7184" i="146"/>
  <c r="M7185" i="146"/>
  <c r="M7186" i="146"/>
  <c r="M7187" i="146"/>
  <c r="M7188" i="146"/>
  <c r="M7189" i="146"/>
  <c r="M7190" i="146"/>
  <c r="M7191" i="146"/>
  <c r="M7192" i="146"/>
  <c r="M7193" i="146"/>
  <c r="M7194" i="146"/>
  <c r="M7195" i="146"/>
  <c r="M7196" i="146"/>
  <c r="M7197" i="146"/>
  <c r="M7198" i="146"/>
  <c r="M7199" i="146"/>
  <c r="M7200" i="146"/>
  <c r="M7201" i="146"/>
  <c r="M7202" i="146"/>
  <c r="M7203" i="146"/>
  <c r="M7204" i="146"/>
  <c r="M7205" i="146"/>
  <c r="M7206" i="146"/>
  <c r="M7207" i="146"/>
  <c r="M7208" i="146"/>
  <c r="M7209" i="146"/>
  <c r="M7210" i="146"/>
  <c r="M7211" i="146"/>
  <c r="M7212" i="146"/>
  <c r="M7213" i="146"/>
  <c r="M7214" i="146"/>
  <c r="M7215" i="146"/>
  <c r="M7216" i="146"/>
  <c r="M7217" i="146"/>
  <c r="M7218" i="146"/>
  <c r="M7219" i="146"/>
  <c r="M7220" i="146"/>
  <c r="M7221" i="146"/>
  <c r="M7222" i="146"/>
  <c r="M7223" i="146"/>
  <c r="M7224" i="146"/>
  <c r="M7225" i="146"/>
  <c r="M7226" i="146"/>
  <c r="M7227" i="146"/>
  <c r="M7228" i="146"/>
  <c r="M7229" i="146"/>
  <c r="M7230" i="146"/>
  <c r="M7231" i="146"/>
  <c r="M7232" i="146"/>
  <c r="M7233" i="146"/>
  <c r="M7234" i="146"/>
  <c r="M7235" i="146"/>
  <c r="M7236" i="146"/>
  <c r="M7237" i="146"/>
  <c r="M7238" i="146"/>
  <c r="M7239" i="146"/>
  <c r="M7240" i="146"/>
  <c r="M7241" i="146"/>
  <c r="M7242" i="146"/>
  <c r="M7243" i="146"/>
  <c r="M7244" i="146"/>
  <c r="M7245" i="146"/>
  <c r="M7246" i="146"/>
  <c r="M7247" i="146"/>
  <c r="M7248" i="146"/>
  <c r="M7249" i="146"/>
  <c r="M7250" i="146"/>
  <c r="M7251" i="146"/>
  <c r="M7252" i="146"/>
  <c r="M7253" i="146"/>
  <c r="M7254" i="146"/>
  <c r="M7255" i="146"/>
  <c r="M7256" i="146"/>
  <c r="M7257" i="146"/>
  <c r="M7258" i="146"/>
  <c r="M7259" i="146"/>
  <c r="M7260" i="146"/>
  <c r="M7261" i="146"/>
  <c r="M7262" i="146"/>
  <c r="M7263" i="146"/>
  <c r="M7264" i="146"/>
  <c r="M7265" i="146"/>
  <c r="M7266" i="146"/>
  <c r="M7267" i="146"/>
  <c r="M7268" i="146"/>
  <c r="M7269" i="146"/>
  <c r="M7270" i="146"/>
  <c r="M7271" i="146"/>
  <c r="M7272" i="146"/>
  <c r="M7273" i="146"/>
  <c r="M7274" i="146"/>
  <c r="M7275" i="146"/>
  <c r="M7276" i="146"/>
  <c r="M7277" i="146"/>
  <c r="M7278" i="146"/>
  <c r="M7279" i="146"/>
  <c r="M7280" i="146"/>
  <c r="M7281" i="146"/>
  <c r="M7282" i="146"/>
  <c r="M7283" i="146"/>
  <c r="M7284" i="146"/>
  <c r="M7285" i="146"/>
  <c r="M7286" i="146"/>
  <c r="M7287" i="146"/>
  <c r="M7288" i="146"/>
  <c r="M7289" i="146"/>
  <c r="M7290" i="146"/>
  <c r="M7291" i="146"/>
  <c r="M7292" i="146"/>
  <c r="M7293" i="146"/>
  <c r="M7294" i="146"/>
  <c r="M7295" i="146"/>
  <c r="M7296" i="146"/>
  <c r="M7297" i="146"/>
  <c r="M7298" i="146"/>
  <c r="M7299" i="146"/>
  <c r="M7300" i="146"/>
  <c r="M7301" i="146"/>
  <c r="M7302" i="146"/>
  <c r="M7303" i="146"/>
  <c r="M7304" i="146"/>
  <c r="M7305" i="146"/>
  <c r="M7306" i="146"/>
  <c r="M7307" i="146"/>
  <c r="M7308" i="146"/>
  <c r="M7309" i="146"/>
  <c r="M7310" i="146"/>
  <c r="M7311" i="146"/>
  <c r="M7312" i="146"/>
  <c r="M7313" i="146"/>
  <c r="M7314" i="146"/>
  <c r="M7315" i="146"/>
  <c r="M7316" i="146"/>
  <c r="M7317" i="146"/>
  <c r="M7318" i="146"/>
  <c r="M7319" i="146"/>
  <c r="M7320" i="146"/>
  <c r="M7321" i="146"/>
  <c r="M7322" i="146"/>
  <c r="M7323" i="146"/>
  <c r="M7324" i="146"/>
  <c r="M7325" i="146"/>
  <c r="M7326" i="146"/>
  <c r="M7327" i="146"/>
  <c r="M7328" i="146"/>
  <c r="M7329" i="146"/>
  <c r="M7330" i="146"/>
  <c r="M7331" i="146"/>
  <c r="M7332" i="146"/>
  <c r="M7333" i="146"/>
  <c r="M7334" i="146"/>
  <c r="M7335" i="146"/>
  <c r="M7336" i="146"/>
  <c r="M7337" i="146"/>
  <c r="M7338" i="146"/>
  <c r="M7339" i="146"/>
  <c r="M7340" i="146"/>
  <c r="M7341" i="146"/>
  <c r="M7342" i="146"/>
  <c r="M7343" i="146"/>
  <c r="M7344" i="146"/>
  <c r="M7345" i="146"/>
  <c r="M7346" i="146"/>
  <c r="M7347" i="146"/>
  <c r="M7348" i="146"/>
  <c r="M7349" i="146"/>
  <c r="M7350" i="146"/>
  <c r="M7351" i="146"/>
  <c r="M7352" i="146"/>
  <c r="M7353" i="146"/>
  <c r="M7354" i="146"/>
  <c r="M7355" i="146"/>
  <c r="M7356" i="146"/>
  <c r="M7357" i="146"/>
  <c r="M7358" i="146"/>
  <c r="M7359" i="146"/>
  <c r="M7360" i="146"/>
  <c r="M7361" i="146"/>
  <c r="M7362" i="146"/>
  <c r="M7363" i="146"/>
  <c r="M7364" i="146"/>
  <c r="M7365" i="146"/>
  <c r="M7366" i="146"/>
  <c r="M7367" i="146"/>
  <c r="M7368" i="146"/>
  <c r="M7369" i="146"/>
  <c r="M7370" i="146"/>
  <c r="M7371" i="146"/>
  <c r="M7372" i="146"/>
  <c r="M7373" i="146"/>
  <c r="M7374" i="146"/>
  <c r="M7375" i="146"/>
  <c r="M7376" i="146"/>
  <c r="M7377" i="146"/>
  <c r="M7378" i="146"/>
  <c r="M7379" i="146"/>
  <c r="M7380" i="146"/>
  <c r="M7381" i="146"/>
  <c r="M7382" i="146"/>
  <c r="M7383" i="146"/>
  <c r="M7384" i="146"/>
  <c r="M7385" i="146"/>
  <c r="M7386" i="146"/>
  <c r="M7387" i="146"/>
  <c r="M7388" i="146"/>
  <c r="M7389" i="146"/>
  <c r="M7390" i="146"/>
  <c r="M7391" i="146"/>
  <c r="M7392" i="146"/>
  <c r="M7393" i="146"/>
  <c r="M7394" i="146"/>
  <c r="M7395" i="146"/>
  <c r="M7396" i="146"/>
  <c r="M7397" i="146"/>
  <c r="M7398" i="146"/>
  <c r="M7399" i="146"/>
  <c r="M7400" i="146"/>
  <c r="M7401" i="146"/>
  <c r="M7402" i="146"/>
  <c r="M7403" i="146"/>
  <c r="M7404" i="146"/>
  <c r="M7405" i="146"/>
  <c r="M7406" i="146"/>
  <c r="M7407" i="146"/>
  <c r="M7408" i="146"/>
  <c r="M7409" i="146"/>
  <c r="M7410" i="146"/>
  <c r="M7411" i="146"/>
  <c r="M7412" i="146"/>
  <c r="M7413" i="146"/>
  <c r="M7414" i="146"/>
  <c r="M7415" i="146"/>
  <c r="M7416" i="146"/>
  <c r="M7417" i="146"/>
  <c r="M7418" i="146"/>
  <c r="M7419" i="146"/>
  <c r="M7420" i="146"/>
  <c r="M7421" i="146"/>
  <c r="M7422" i="146"/>
  <c r="M7423" i="146"/>
  <c r="M7424" i="146"/>
  <c r="M7425" i="146"/>
  <c r="M7426" i="146"/>
  <c r="M7427" i="146"/>
  <c r="M7428" i="146"/>
  <c r="M7429" i="146"/>
  <c r="M7430" i="146"/>
  <c r="M7431" i="146"/>
  <c r="M7432" i="146"/>
  <c r="M7433" i="146"/>
  <c r="M7434" i="146"/>
  <c r="M7435" i="146"/>
  <c r="M7436" i="146"/>
  <c r="M7437" i="146"/>
  <c r="M7438" i="146"/>
  <c r="M7439" i="146"/>
  <c r="M7440" i="146"/>
  <c r="M7441" i="146"/>
  <c r="M7442" i="146"/>
  <c r="M7443" i="146"/>
  <c r="M7444" i="146"/>
  <c r="M7445" i="146"/>
  <c r="M7446" i="146"/>
  <c r="M7447" i="146"/>
  <c r="M7448" i="146"/>
  <c r="M7449" i="146"/>
  <c r="M7450" i="146"/>
  <c r="M7451" i="146"/>
  <c r="M7452" i="146"/>
  <c r="M7453" i="146"/>
  <c r="M7454" i="146"/>
  <c r="M7455" i="146"/>
  <c r="M7456" i="146"/>
  <c r="M7457" i="146"/>
  <c r="M7458" i="146"/>
  <c r="M7459" i="146"/>
  <c r="M7460" i="146"/>
  <c r="M7461" i="146"/>
  <c r="M7462" i="146"/>
  <c r="M7463" i="146"/>
  <c r="M7464" i="146"/>
  <c r="M7465" i="146"/>
  <c r="M7466" i="146"/>
  <c r="M7467" i="146"/>
  <c r="M7468" i="146"/>
  <c r="M7469" i="146"/>
  <c r="M7470" i="146"/>
  <c r="M7471" i="146"/>
  <c r="M7472" i="146"/>
  <c r="M7473" i="146"/>
  <c r="M7474" i="146"/>
  <c r="M7475" i="146"/>
  <c r="M7476" i="146"/>
  <c r="M7477" i="146"/>
  <c r="M7478" i="146"/>
  <c r="M7479" i="146"/>
  <c r="M7480" i="146"/>
  <c r="M7481" i="146"/>
  <c r="M7482" i="146"/>
  <c r="M7483" i="146"/>
  <c r="M7484" i="146"/>
  <c r="M7485" i="146"/>
  <c r="M7486" i="146"/>
  <c r="M7487" i="146"/>
  <c r="M7488" i="146"/>
  <c r="M7489" i="146"/>
  <c r="M7490" i="146"/>
  <c r="M7491" i="146"/>
  <c r="M7492" i="146"/>
  <c r="M7493" i="146"/>
  <c r="M7494" i="146"/>
  <c r="M7495" i="146"/>
  <c r="M7496" i="146"/>
  <c r="M7497" i="146"/>
  <c r="M7498" i="146"/>
  <c r="M7499" i="146"/>
  <c r="M7500" i="146"/>
  <c r="M7501" i="146"/>
  <c r="M7502" i="146"/>
  <c r="M7503" i="146"/>
  <c r="M7504" i="146"/>
  <c r="M7505" i="146"/>
  <c r="M7506" i="146"/>
  <c r="M7507" i="146"/>
  <c r="M7508" i="146"/>
  <c r="M7509" i="146"/>
  <c r="M7510" i="146"/>
  <c r="M7511" i="146"/>
  <c r="M7512" i="146"/>
  <c r="M7513" i="146"/>
  <c r="M7514" i="146"/>
  <c r="M7515" i="146"/>
  <c r="M7516" i="146"/>
  <c r="M7517" i="146"/>
  <c r="M7518" i="146"/>
  <c r="M7519" i="146"/>
  <c r="M7520" i="146"/>
  <c r="M7521" i="146"/>
  <c r="M7522" i="146"/>
  <c r="M7523" i="146"/>
  <c r="M7524" i="146"/>
  <c r="M7525" i="146"/>
  <c r="M7526" i="146"/>
  <c r="M7527" i="146"/>
  <c r="M7528" i="146"/>
  <c r="M7529" i="146"/>
  <c r="M7530" i="146"/>
  <c r="M7531" i="146"/>
  <c r="M7532" i="146"/>
  <c r="M7533" i="146"/>
  <c r="M7534" i="146"/>
  <c r="M7535" i="146"/>
  <c r="M7536" i="146"/>
  <c r="M7537" i="146"/>
  <c r="M7538" i="146"/>
  <c r="M7539" i="146"/>
  <c r="M7540" i="146"/>
  <c r="M7541" i="146"/>
  <c r="M7542" i="146"/>
  <c r="M7543" i="146"/>
  <c r="M7544" i="146"/>
  <c r="M7545" i="146"/>
  <c r="M7546" i="146"/>
  <c r="M7547" i="146"/>
  <c r="M7548" i="146"/>
  <c r="M7549" i="146"/>
  <c r="M7550" i="146"/>
  <c r="M7551" i="146"/>
  <c r="M7552" i="146"/>
  <c r="M7553" i="146"/>
  <c r="M7554" i="146"/>
  <c r="M7555" i="146"/>
  <c r="M7556" i="146"/>
  <c r="M7557" i="146"/>
  <c r="M7558" i="146"/>
  <c r="M7559" i="146"/>
  <c r="M7560" i="146"/>
  <c r="M7561" i="146"/>
  <c r="M7562" i="146"/>
  <c r="M7563" i="146"/>
  <c r="M7564" i="146"/>
  <c r="M7565" i="146"/>
  <c r="M7566" i="146"/>
  <c r="M7567" i="146"/>
  <c r="M7568" i="146"/>
  <c r="M7569" i="146"/>
  <c r="M7570" i="146"/>
  <c r="M7571" i="146"/>
  <c r="M7572" i="146"/>
  <c r="M7573" i="146"/>
  <c r="M7574" i="146"/>
  <c r="M7575" i="146"/>
  <c r="M7576" i="146"/>
  <c r="M7577" i="146"/>
  <c r="M7578" i="146"/>
  <c r="M7579" i="146"/>
  <c r="M7580" i="146"/>
  <c r="M7581" i="146"/>
  <c r="M7582" i="146"/>
  <c r="M7583" i="146"/>
  <c r="M7584" i="146"/>
  <c r="M7585" i="146"/>
  <c r="M7586" i="146"/>
  <c r="M7587" i="146"/>
  <c r="M7588" i="146"/>
  <c r="M7589" i="146"/>
  <c r="M7590" i="146"/>
  <c r="M7591" i="146"/>
  <c r="M7592" i="146"/>
  <c r="M7593" i="146"/>
  <c r="M7594" i="146"/>
  <c r="M7595" i="146"/>
  <c r="M7596" i="146"/>
  <c r="M7597" i="146"/>
  <c r="M7598" i="146"/>
  <c r="M7599" i="146"/>
  <c r="M7600" i="146"/>
  <c r="M7601" i="146"/>
  <c r="M7602" i="146"/>
  <c r="M7603" i="146"/>
  <c r="M7604" i="146"/>
  <c r="M7605" i="146"/>
  <c r="M7606" i="146"/>
  <c r="M7607" i="146"/>
  <c r="M7608" i="146"/>
  <c r="M7609" i="146"/>
  <c r="M7610" i="146"/>
  <c r="M7611" i="146"/>
  <c r="M7612" i="146"/>
  <c r="M7613" i="146"/>
  <c r="M7614" i="146"/>
  <c r="M7615" i="146"/>
  <c r="M7616" i="146"/>
  <c r="M7617" i="146"/>
  <c r="M7618" i="146"/>
  <c r="M7619" i="146"/>
  <c r="M7620" i="146"/>
  <c r="M7621" i="146"/>
  <c r="M7622" i="146"/>
  <c r="M7623" i="146"/>
  <c r="M7624" i="146"/>
  <c r="M7625" i="146"/>
  <c r="M7626" i="146"/>
  <c r="M7627" i="146"/>
  <c r="M7628" i="146"/>
  <c r="M7629" i="146"/>
  <c r="M7630" i="146"/>
  <c r="M7631" i="146"/>
  <c r="M7632" i="146"/>
  <c r="M7633" i="146"/>
  <c r="M7634" i="146"/>
  <c r="M7635" i="146"/>
  <c r="M7636" i="146"/>
  <c r="M7637" i="146"/>
  <c r="M7638" i="146"/>
  <c r="M7639" i="146"/>
  <c r="M7640" i="146"/>
  <c r="M7641" i="146"/>
  <c r="M7642" i="146"/>
  <c r="M7643" i="146"/>
  <c r="M7644" i="146"/>
  <c r="M7645" i="146"/>
  <c r="M7646" i="146"/>
  <c r="M7647" i="146"/>
  <c r="M7648" i="146"/>
  <c r="M7649" i="146"/>
  <c r="M7650" i="146"/>
  <c r="M7651" i="146"/>
  <c r="M7652" i="146"/>
  <c r="M7653" i="146"/>
  <c r="M7654" i="146"/>
  <c r="M7655" i="146"/>
  <c r="M7656" i="146"/>
  <c r="M7657" i="146"/>
  <c r="M7658" i="146"/>
  <c r="M7659" i="146"/>
  <c r="M7660" i="146"/>
  <c r="M7661" i="146"/>
  <c r="M7662" i="146"/>
  <c r="M7663" i="146"/>
  <c r="M7664" i="146"/>
  <c r="M7665" i="146"/>
  <c r="M7666" i="146"/>
  <c r="M7667" i="146"/>
  <c r="M7668" i="146"/>
  <c r="M7669" i="146"/>
  <c r="M7670" i="146"/>
  <c r="M7671" i="146"/>
  <c r="M7672" i="146"/>
  <c r="M7673" i="146"/>
  <c r="M7674" i="146"/>
  <c r="M7675" i="146"/>
  <c r="M7676" i="146"/>
  <c r="M7677" i="146"/>
  <c r="M7678" i="146"/>
  <c r="M7679" i="146"/>
  <c r="M7680" i="146"/>
  <c r="M7681" i="146"/>
  <c r="M7682" i="146"/>
  <c r="M7683" i="146"/>
  <c r="M7684" i="146"/>
  <c r="M7685" i="146"/>
  <c r="M7686" i="146"/>
  <c r="M7687" i="146"/>
  <c r="M7688" i="146"/>
  <c r="M7689" i="146"/>
  <c r="M7690" i="146"/>
  <c r="M7691" i="146"/>
  <c r="M7692" i="146"/>
  <c r="M7693" i="146"/>
  <c r="M7694" i="146"/>
  <c r="M7695" i="146"/>
  <c r="M7696" i="146"/>
  <c r="M7697" i="146"/>
  <c r="M7698" i="146"/>
  <c r="M7699" i="146"/>
  <c r="M7700" i="146"/>
  <c r="M7701" i="146"/>
  <c r="M7702" i="146"/>
  <c r="M7703" i="146"/>
  <c r="M7704" i="146"/>
  <c r="M7705" i="146"/>
  <c r="M7706" i="146"/>
  <c r="M7707" i="146"/>
  <c r="M7708" i="146"/>
  <c r="M7709" i="146"/>
  <c r="M7710" i="146"/>
  <c r="M7711" i="146"/>
  <c r="M7712" i="146"/>
  <c r="M7713" i="146"/>
  <c r="M7714" i="146"/>
  <c r="M7715" i="146"/>
  <c r="M7716" i="146"/>
  <c r="M7717" i="146"/>
  <c r="M7718" i="146"/>
  <c r="M7719" i="146"/>
  <c r="M7720" i="146"/>
  <c r="M7721" i="146"/>
  <c r="M7722" i="146"/>
  <c r="M7723" i="146"/>
  <c r="M7724" i="146"/>
  <c r="M7725" i="146"/>
  <c r="M7726" i="146"/>
  <c r="M7727" i="146"/>
  <c r="M7728" i="146"/>
  <c r="M7729" i="146"/>
  <c r="M7730" i="146"/>
  <c r="M7731" i="146"/>
  <c r="M7732" i="146"/>
  <c r="M7733" i="146"/>
  <c r="M7734" i="146"/>
  <c r="M7735" i="146"/>
  <c r="M7736" i="146"/>
  <c r="M7737" i="146"/>
  <c r="M7738" i="146"/>
  <c r="M7739" i="146"/>
  <c r="M7740" i="146"/>
  <c r="M7741" i="146"/>
  <c r="M7742" i="146"/>
  <c r="M7743" i="146"/>
  <c r="M7744" i="146"/>
  <c r="M7745" i="146"/>
  <c r="M7746" i="146"/>
  <c r="M7747" i="146"/>
  <c r="M7748" i="146"/>
  <c r="M7749" i="146"/>
  <c r="M7750" i="146"/>
  <c r="M7751" i="146"/>
  <c r="M7752" i="146"/>
  <c r="M7753" i="146"/>
  <c r="M7754" i="146"/>
  <c r="M7755" i="146"/>
  <c r="M7756" i="146"/>
  <c r="M7757" i="146"/>
  <c r="M7758" i="146"/>
  <c r="M7759" i="146"/>
  <c r="M7760" i="146"/>
  <c r="M7761" i="146"/>
  <c r="M7762" i="146"/>
  <c r="M7763" i="146"/>
  <c r="M7764" i="146"/>
  <c r="M7765" i="146"/>
  <c r="M7766" i="146"/>
  <c r="M7767" i="146"/>
  <c r="M7768" i="146"/>
  <c r="M7769" i="146"/>
  <c r="M7770" i="146"/>
  <c r="M7771" i="146"/>
  <c r="M7772" i="146"/>
  <c r="M7773" i="146"/>
  <c r="M7774" i="146"/>
  <c r="M7775" i="146"/>
  <c r="M7776" i="146"/>
  <c r="M7777" i="146"/>
  <c r="M7778" i="146"/>
  <c r="M7779" i="146"/>
  <c r="M7780" i="146"/>
  <c r="M7781" i="146"/>
  <c r="M7782" i="146"/>
  <c r="M7783" i="146"/>
  <c r="M7784" i="146"/>
  <c r="M7785" i="146"/>
  <c r="M7786" i="146"/>
  <c r="M7787" i="146"/>
  <c r="M7788" i="146"/>
  <c r="M7789" i="146"/>
  <c r="M7790" i="146"/>
  <c r="M7791" i="146"/>
  <c r="M7792" i="146"/>
  <c r="M7793" i="146"/>
  <c r="M7794" i="146"/>
  <c r="M7795" i="146"/>
  <c r="M7796" i="146"/>
  <c r="M7797" i="146"/>
  <c r="M7798" i="146"/>
  <c r="M7799" i="146"/>
  <c r="M7800" i="146"/>
  <c r="M7801" i="146"/>
  <c r="M7802" i="146"/>
  <c r="M7803" i="146"/>
  <c r="M7804" i="146"/>
  <c r="M7805" i="146"/>
  <c r="M7806" i="146"/>
  <c r="M7807" i="146"/>
  <c r="M7808" i="146"/>
  <c r="M7809" i="146"/>
  <c r="M7810" i="146"/>
  <c r="M7811" i="146"/>
  <c r="M7812" i="146"/>
  <c r="M7813" i="146"/>
  <c r="M7814" i="146"/>
  <c r="M7815" i="146"/>
  <c r="M7816" i="146"/>
  <c r="M7817" i="146"/>
  <c r="M7818" i="146"/>
  <c r="M7819" i="146"/>
  <c r="M7820" i="146"/>
  <c r="M7821" i="146"/>
  <c r="M7822" i="146"/>
  <c r="M7823" i="146"/>
  <c r="M7824" i="146"/>
  <c r="M7825" i="146"/>
  <c r="M7826" i="146"/>
  <c r="M7827" i="146"/>
  <c r="M7828" i="146"/>
  <c r="M7829" i="146"/>
  <c r="M7830" i="146"/>
  <c r="M7831" i="146"/>
  <c r="M7832" i="146"/>
  <c r="M7833" i="146"/>
  <c r="M7834" i="146"/>
  <c r="M7835" i="146"/>
  <c r="M7836" i="146"/>
  <c r="M7837" i="146"/>
  <c r="M7838" i="146"/>
  <c r="M7839" i="146"/>
  <c r="M7840" i="146"/>
  <c r="M7841" i="146"/>
  <c r="M7842" i="146"/>
  <c r="M7843" i="146"/>
  <c r="M7844" i="146"/>
  <c r="M7845" i="146"/>
  <c r="M7846" i="146"/>
  <c r="M7847" i="146"/>
  <c r="M7848" i="146"/>
  <c r="M7849" i="146"/>
  <c r="M7850" i="146"/>
  <c r="M7851" i="146"/>
  <c r="M7852" i="146"/>
  <c r="M7853" i="146"/>
  <c r="M7854" i="146"/>
  <c r="M7855" i="146"/>
  <c r="M7856" i="146"/>
  <c r="M7857" i="146"/>
  <c r="M7858" i="146"/>
  <c r="M7859" i="146"/>
  <c r="M7860" i="146"/>
  <c r="M7861" i="146"/>
  <c r="M7862" i="146"/>
  <c r="M7863" i="146"/>
  <c r="M7864" i="146"/>
  <c r="M7865" i="146"/>
  <c r="M7866" i="146"/>
  <c r="M7867" i="146"/>
  <c r="M7868" i="146"/>
  <c r="M7869" i="146"/>
  <c r="M7870" i="146"/>
  <c r="M7871" i="146"/>
  <c r="M7872" i="146"/>
  <c r="M7873" i="146"/>
  <c r="M7874" i="146"/>
  <c r="M7875" i="146"/>
  <c r="M7876" i="146"/>
  <c r="M7877" i="146"/>
  <c r="M7878" i="146"/>
  <c r="M7879" i="146"/>
  <c r="M7880" i="146"/>
  <c r="M7881" i="146"/>
  <c r="M7882" i="146"/>
  <c r="M7883" i="146"/>
  <c r="M7884" i="146"/>
  <c r="M7885" i="146"/>
  <c r="M7886" i="146"/>
  <c r="M7887" i="146"/>
  <c r="M7888" i="146"/>
  <c r="M7889" i="146"/>
  <c r="M7890" i="146"/>
  <c r="M7891" i="146"/>
  <c r="M7892" i="146"/>
  <c r="M7893" i="146"/>
  <c r="M7894" i="146"/>
  <c r="M7895" i="146"/>
  <c r="M7896" i="146"/>
  <c r="M7897" i="146"/>
  <c r="M7898" i="146"/>
  <c r="M7899" i="146"/>
  <c r="M7900" i="146"/>
  <c r="M7901" i="146"/>
  <c r="M7902" i="146"/>
  <c r="M7903" i="146"/>
  <c r="M7904" i="146"/>
  <c r="M7905" i="146"/>
  <c r="M7906" i="146"/>
  <c r="M7907" i="146"/>
  <c r="M7908" i="146"/>
  <c r="M7909" i="146"/>
  <c r="M7910" i="146"/>
  <c r="M7911" i="146"/>
  <c r="M7912" i="146"/>
  <c r="M7913" i="146"/>
  <c r="M7914" i="146"/>
  <c r="M7915" i="146"/>
  <c r="M7916" i="146"/>
  <c r="M7917" i="146"/>
  <c r="M7918" i="146"/>
  <c r="M7919" i="146"/>
  <c r="M7920" i="146"/>
  <c r="M7921" i="146"/>
  <c r="M7922" i="146"/>
  <c r="M7923" i="146"/>
  <c r="M7924" i="146"/>
  <c r="M7925" i="146"/>
  <c r="M7926" i="146"/>
  <c r="M7927" i="146"/>
  <c r="M7928" i="146"/>
  <c r="M7929" i="146"/>
  <c r="M7930" i="146"/>
  <c r="M7931" i="146"/>
  <c r="M7932" i="146"/>
  <c r="M7933" i="146"/>
  <c r="M7934" i="146"/>
  <c r="M7935" i="146"/>
  <c r="M7936" i="146"/>
  <c r="M7937" i="146"/>
  <c r="M7938" i="146"/>
  <c r="M7939" i="146"/>
  <c r="M7940" i="146"/>
  <c r="M7941" i="146"/>
  <c r="M7942" i="146"/>
  <c r="M7943" i="146"/>
  <c r="M7944" i="146"/>
  <c r="M7945" i="146"/>
  <c r="M7946" i="146"/>
  <c r="M7947" i="146"/>
  <c r="M7948" i="146"/>
  <c r="M7949" i="146"/>
  <c r="M7950" i="146"/>
  <c r="M7951" i="146"/>
  <c r="M7952" i="146"/>
  <c r="M7953" i="146"/>
  <c r="M7954" i="146"/>
  <c r="M7955" i="146"/>
  <c r="M7956" i="146"/>
  <c r="M7957" i="146"/>
  <c r="M7958" i="146"/>
  <c r="M7959" i="146"/>
  <c r="M7960" i="146"/>
  <c r="M7961" i="146"/>
  <c r="M7962" i="146"/>
  <c r="M7963" i="146"/>
  <c r="M7964" i="146"/>
  <c r="M7965" i="146"/>
  <c r="M7966" i="146"/>
  <c r="M7967" i="146"/>
  <c r="M7968" i="146"/>
  <c r="M7969" i="146"/>
  <c r="M7970" i="146"/>
  <c r="M7971" i="146"/>
  <c r="M7972" i="146"/>
  <c r="M7973" i="146"/>
  <c r="M7974" i="146"/>
  <c r="M7975" i="146"/>
  <c r="M7976" i="146"/>
  <c r="M7977" i="146"/>
  <c r="M7978" i="146"/>
  <c r="M7979" i="146"/>
  <c r="M7980" i="146"/>
  <c r="M7981" i="146"/>
  <c r="M7982" i="146"/>
  <c r="M7983" i="146"/>
  <c r="M7984" i="146"/>
  <c r="M7985" i="146"/>
  <c r="M7986" i="146"/>
  <c r="M7987" i="146"/>
  <c r="M7988" i="146"/>
  <c r="M7989" i="146"/>
  <c r="M7990" i="146"/>
  <c r="M7991" i="146"/>
  <c r="M7992" i="146"/>
  <c r="M7993" i="146"/>
  <c r="M7994" i="146"/>
  <c r="M7995" i="146"/>
  <c r="M7996" i="146"/>
  <c r="M7997" i="146"/>
  <c r="M7998" i="146"/>
  <c r="M7999" i="146"/>
  <c r="M8000" i="146"/>
  <c r="M8001" i="146"/>
  <c r="M8002" i="146"/>
  <c r="M8003" i="146"/>
  <c r="M8004" i="146"/>
  <c r="M8005" i="146"/>
  <c r="M8006" i="146"/>
  <c r="M8007" i="146"/>
  <c r="M8008" i="146"/>
  <c r="M8009" i="146"/>
  <c r="M8010" i="146"/>
  <c r="M8011" i="146"/>
  <c r="M8012" i="146"/>
  <c r="M8013" i="146"/>
  <c r="M8014" i="146"/>
  <c r="M8015" i="146"/>
  <c r="M8016" i="146"/>
  <c r="M8017" i="146"/>
  <c r="M8018" i="146"/>
  <c r="M8019" i="146"/>
  <c r="M8020" i="146"/>
  <c r="M8021" i="146"/>
  <c r="M8022" i="146"/>
  <c r="M8023" i="146"/>
  <c r="M8024" i="146"/>
  <c r="M8025" i="146"/>
  <c r="M8026" i="146"/>
  <c r="M8027" i="146"/>
  <c r="M8028" i="146"/>
  <c r="M8029" i="146"/>
  <c r="M8030" i="146"/>
  <c r="M8031" i="146"/>
  <c r="M8032" i="146"/>
  <c r="M8033" i="146"/>
  <c r="M8034" i="146"/>
  <c r="M8035" i="146"/>
  <c r="M8036" i="146"/>
  <c r="M8037" i="146"/>
  <c r="M8038" i="146"/>
  <c r="M8039" i="146"/>
  <c r="M8040" i="146"/>
  <c r="M8041" i="146"/>
  <c r="M8042" i="146"/>
  <c r="M8043" i="146"/>
  <c r="M8044" i="146"/>
  <c r="M8045" i="146"/>
  <c r="M8046" i="146"/>
  <c r="M8047" i="146"/>
  <c r="M8048" i="146"/>
  <c r="M8049" i="146"/>
  <c r="M8050" i="146"/>
  <c r="M8051" i="146"/>
  <c r="M8052" i="146"/>
  <c r="M8053" i="146"/>
  <c r="M8054" i="146"/>
  <c r="M8055" i="146"/>
  <c r="M8056" i="146"/>
  <c r="M8057" i="146"/>
  <c r="M8058" i="146"/>
  <c r="M8059" i="146"/>
  <c r="M8060" i="146"/>
  <c r="M8061" i="146"/>
  <c r="M8062" i="146"/>
  <c r="M8063" i="146"/>
  <c r="M8064" i="146"/>
  <c r="M8065" i="146"/>
  <c r="M8066" i="146"/>
  <c r="M8067" i="146"/>
  <c r="M8068" i="146"/>
  <c r="M8069" i="146"/>
  <c r="M8070" i="146"/>
  <c r="M8071" i="146"/>
  <c r="M8072" i="146"/>
  <c r="M8073" i="146"/>
  <c r="M8074" i="146"/>
  <c r="M8075" i="146"/>
  <c r="M8076" i="146"/>
  <c r="M8077" i="146"/>
  <c r="M8078" i="146"/>
  <c r="M8079" i="146"/>
  <c r="M8080" i="146"/>
  <c r="M8081" i="146"/>
  <c r="M8082" i="146"/>
  <c r="M8083" i="146"/>
  <c r="M8084" i="146"/>
  <c r="M8085" i="146"/>
  <c r="M8086" i="146"/>
  <c r="M8087" i="146"/>
  <c r="M8088" i="146"/>
  <c r="M8089" i="146"/>
  <c r="M8090" i="146"/>
  <c r="M8091" i="146"/>
  <c r="M8092" i="146"/>
  <c r="M8093" i="146"/>
  <c r="M8094" i="146"/>
  <c r="M8095" i="146"/>
  <c r="M8096" i="146"/>
  <c r="M8097" i="146"/>
  <c r="M8098" i="146"/>
  <c r="M8099" i="146"/>
  <c r="M8100" i="146"/>
  <c r="M8101" i="146"/>
  <c r="M8102" i="146"/>
  <c r="M8103" i="146"/>
  <c r="M8104" i="146"/>
  <c r="M8105" i="146"/>
  <c r="M8106" i="146"/>
  <c r="M8107" i="146"/>
  <c r="M8108" i="146"/>
  <c r="M8109" i="146"/>
  <c r="M8110" i="146"/>
  <c r="M8111" i="146"/>
  <c r="M8112" i="146"/>
  <c r="M8113" i="146"/>
  <c r="M8114" i="146"/>
  <c r="M8115" i="146"/>
  <c r="M8116" i="146"/>
  <c r="M8117" i="146"/>
  <c r="M8118" i="146"/>
  <c r="M8119" i="146"/>
  <c r="M8120" i="146"/>
  <c r="M8121" i="146"/>
  <c r="M8122" i="146"/>
  <c r="M8123" i="146"/>
  <c r="M8124" i="146"/>
  <c r="M8125" i="146"/>
  <c r="M8126" i="146"/>
  <c r="M8127" i="146"/>
  <c r="M8128" i="146"/>
  <c r="M8129" i="146"/>
  <c r="M8130" i="146"/>
  <c r="M8131" i="146"/>
  <c r="M8132" i="146"/>
  <c r="M8133" i="146"/>
  <c r="M8134" i="146"/>
  <c r="M8135" i="146"/>
  <c r="M8136" i="146"/>
  <c r="M8137" i="146"/>
  <c r="M8138" i="146"/>
  <c r="M8139" i="146"/>
  <c r="M8140" i="146"/>
  <c r="M8141" i="146"/>
  <c r="M8142" i="146"/>
  <c r="M8143" i="146"/>
  <c r="M8144" i="146"/>
  <c r="M8145" i="146"/>
  <c r="M8146" i="146"/>
  <c r="M8147" i="146"/>
  <c r="M8148" i="146"/>
  <c r="M8149" i="146"/>
  <c r="M8150" i="146"/>
  <c r="M8151" i="146"/>
  <c r="M8152" i="146"/>
  <c r="M8153" i="146"/>
  <c r="M8154" i="146"/>
  <c r="M8155" i="146"/>
  <c r="M8156" i="146"/>
  <c r="M8157" i="146"/>
  <c r="M8158" i="146"/>
  <c r="M8159" i="146"/>
  <c r="M8160" i="146"/>
  <c r="M8161" i="146"/>
  <c r="M8162" i="146"/>
  <c r="M8163" i="146"/>
  <c r="M8164" i="146"/>
  <c r="M8165" i="146"/>
  <c r="M8166" i="146"/>
  <c r="M8167" i="146"/>
  <c r="M8168" i="146"/>
  <c r="M8169" i="146"/>
  <c r="M8170" i="146"/>
  <c r="M8171" i="146"/>
  <c r="M8172" i="146"/>
  <c r="M8173" i="146"/>
  <c r="M8174" i="146"/>
  <c r="M8175" i="146"/>
  <c r="M8176" i="146"/>
  <c r="M8177" i="146"/>
  <c r="M8178" i="146"/>
  <c r="M8179" i="146"/>
  <c r="M8180" i="146"/>
  <c r="M8181" i="146"/>
  <c r="M8182" i="146"/>
  <c r="M8183" i="146"/>
  <c r="M8184" i="146"/>
  <c r="M8185" i="146"/>
  <c r="M8186" i="146"/>
  <c r="M8187" i="146"/>
  <c r="M8188" i="146"/>
  <c r="M8189" i="146"/>
  <c r="M8190" i="146"/>
  <c r="M8191" i="146"/>
  <c r="M8192" i="146"/>
  <c r="M8193" i="146"/>
  <c r="M8194" i="146"/>
  <c r="M8195" i="146"/>
  <c r="M8196" i="146"/>
  <c r="M8197" i="146"/>
  <c r="M8198" i="146"/>
  <c r="M8199" i="146"/>
  <c r="M8200" i="146"/>
  <c r="M8201" i="146"/>
  <c r="M8202" i="146"/>
  <c r="M8203" i="146"/>
  <c r="M8204" i="146"/>
  <c r="M8205" i="146"/>
  <c r="M8206" i="146"/>
  <c r="M8207" i="146"/>
  <c r="M8208" i="146"/>
  <c r="M8209" i="146"/>
  <c r="M8210" i="146"/>
  <c r="M8211" i="146"/>
  <c r="M8212" i="146"/>
  <c r="M8213" i="146"/>
  <c r="M8214" i="146"/>
  <c r="M8215" i="146"/>
  <c r="M8216" i="146"/>
  <c r="M8217" i="146"/>
  <c r="M8218" i="146"/>
  <c r="M8219" i="146"/>
  <c r="M8220" i="146"/>
  <c r="M8221" i="146"/>
  <c r="M8222" i="146"/>
  <c r="M8223" i="146"/>
  <c r="M8224" i="146"/>
  <c r="M8225" i="146"/>
  <c r="M8226" i="146"/>
  <c r="M8227" i="146"/>
  <c r="M8228" i="146"/>
  <c r="M8229" i="146"/>
  <c r="M8230" i="146"/>
  <c r="M8231" i="146"/>
  <c r="M8232" i="146"/>
  <c r="M8233" i="146"/>
  <c r="M8234" i="146"/>
  <c r="M8235" i="146"/>
  <c r="M8236" i="146"/>
  <c r="M8237" i="146"/>
  <c r="M8238" i="146"/>
  <c r="M8239" i="146"/>
  <c r="M8240" i="146"/>
  <c r="M8241" i="146"/>
  <c r="M8242" i="146"/>
  <c r="M8243" i="146"/>
  <c r="M8244" i="146"/>
  <c r="M8245" i="146"/>
  <c r="M8246" i="146"/>
  <c r="M8247" i="146"/>
  <c r="M8248" i="146"/>
  <c r="M8249" i="146"/>
  <c r="M8250" i="146"/>
  <c r="M8251" i="146"/>
  <c r="M8252" i="146"/>
  <c r="M8253" i="146"/>
  <c r="M8254" i="146"/>
  <c r="M8255" i="146"/>
  <c r="M8256" i="146"/>
  <c r="M8257" i="146"/>
  <c r="M8258" i="146"/>
  <c r="M8259" i="146"/>
  <c r="M8260" i="146"/>
  <c r="M8261" i="146"/>
  <c r="M8262" i="146"/>
  <c r="M8263" i="146"/>
  <c r="M8264" i="146"/>
  <c r="M8265" i="146"/>
  <c r="M8266" i="146"/>
  <c r="M8267" i="146"/>
  <c r="M8268" i="146"/>
  <c r="M8269" i="146"/>
  <c r="M8270" i="146"/>
  <c r="M8271" i="146"/>
  <c r="M8272" i="146"/>
  <c r="M8273" i="146"/>
  <c r="M8274" i="146"/>
  <c r="M8275" i="146"/>
  <c r="M8276" i="146"/>
  <c r="M8277" i="146"/>
  <c r="M8278" i="146"/>
  <c r="M8279" i="146"/>
  <c r="M8280" i="146"/>
  <c r="M8281" i="146"/>
  <c r="M8282" i="146"/>
  <c r="M8283" i="146"/>
  <c r="M8284" i="146"/>
  <c r="M8285" i="146"/>
  <c r="M8286" i="146"/>
  <c r="M8287" i="146"/>
  <c r="M8288" i="146"/>
  <c r="M8289" i="146"/>
  <c r="M8290" i="146"/>
  <c r="M8291" i="146"/>
  <c r="M8292" i="146"/>
  <c r="M8293" i="146"/>
  <c r="M8294" i="146"/>
  <c r="M8295" i="146"/>
  <c r="M8296" i="146"/>
  <c r="M8297" i="146"/>
  <c r="M8298" i="146"/>
  <c r="M8299" i="146"/>
  <c r="M8300" i="146"/>
  <c r="M8301" i="146"/>
  <c r="M8302" i="146"/>
  <c r="M8303" i="146"/>
  <c r="M8304" i="146"/>
  <c r="M8305" i="146"/>
  <c r="M8306" i="146"/>
  <c r="M8307" i="146"/>
  <c r="M8308" i="146"/>
  <c r="M8309" i="146"/>
  <c r="M8310" i="146"/>
  <c r="M8311" i="146"/>
  <c r="M8312" i="146"/>
  <c r="M8313" i="146"/>
  <c r="M8314" i="146"/>
  <c r="M8315" i="146"/>
  <c r="M8316" i="146"/>
  <c r="M8317" i="146"/>
  <c r="M8318" i="146"/>
  <c r="M8319" i="146"/>
  <c r="M8320" i="146"/>
  <c r="M8321" i="146"/>
  <c r="M8322" i="146"/>
  <c r="M8323" i="146"/>
  <c r="M8324" i="146"/>
  <c r="M8325" i="146"/>
  <c r="M8326" i="146"/>
  <c r="M8327" i="146"/>
  <c r="M8328" i="146"/>
  <c r="M8329" i="146"/>
  <c r="M8330" i="146"/>
  <c r="M8331" i="146"/>
  <c r="M8332" i="146"/>
  <c r="M8333" i="146"/>
  <c r="M8334" i="146"/>
  <c r="M8335" i="146"/>
  <c r="M8336" i="146"/>
  <c r="M8337" i="146"/>
  <c r="M8338" i="146"/>
  <c r="M8339" i="146"/>
  <c r="M8340" i="146"/>
  <c r="M8341" i="146"/>
  <c r="M8342" i="146"/>
  <c r="M8343" i="146"/>
  <c r="M8344" i="146"/>
  <c r="M8345" i="146"/>
  <c r="M8346" i="146"/>
  <c r="M8347" i="146"/>
  <c r="M8348" i="146"/>
  <c r="M8349" i="146"/>
  <c r="M8350" i="146"/>
  <c r="M8351" i="146"/>
  <c r="M8352" i="146"/>
  <c r="M8353" i="146"/>
  <c r="M8354" i="146"/>
  <c r="M8355" i="146"/>
  <c r="M8356" i="146"/>
  <c r="M8357" i="146"/>
  <c r="M8358" i="146"/>
  <c r="M8359" i="146"/>
  <c r="M8360" i="146"/>
  <c r="M8361" i="146"/>
  <c r="M8362" i="146"/>
  <c r="M8363" i="146"/>
  <c r="M8364" i="146"/>
  <c r="M8365" i="146"/>
  <c r="M8366" i="146"/>
  <c r="M8367" i="146"/>
  <c r="M8368" i="146"/>
  <c r="M8369" i="146"/>
  <c r="M8370" i="146"/>
  <c r="M8371" i="146"/>
  <c r="M8372" i="146"/>
  <c r="M8373" i="146"/>
  <c r="M8374" i="146"/>
  <c r="M8375" i="146"/>
  <c r="M8376" i="146"/>
  <c r="M8377" i="146"/>
  <c r="M8378" i="146"/>
  <c r="M8379" i="146"/>
  <c r="M8380" i="146"/>
  <c r="M8381" i="146"/>
  <c r="M8382" i="146"/>
  <c r="M8383" i="146"/>
  <c r="M8384" i="146"/>
  <c r="M8385" i="146"/>
  <c r="M8386" i="146"/>
  <c r="M8387" i="146"/>
  <c r="M8388" i="146"/>
  <c r="M8389" i="146"/>
  <c r="M8390" i="146"/>
  <c r="M8391" i="146"/>
  <c r="M8392" i="146"/>
  <c r="M8393" i="146"/>
  <c r="M8394" i="146"/>
  <c r="M8395" i="146"/>
  <c r="M8396" i="146"/>
  <c r="M8397" i="146"/>
  <c r="M8398" i="146"/>
  <c r="M8399" i="146"/>
  <c r="M8400" i="146"/>
  <c r="M8401" i="146"/>
  <c r="M8402" i="146"/>
  <c r="M8403" i="146"/>
  <c r="M8404" i="146"/>
  <c r="M8405" i="146"/>
  <c r="M8406" i="146"/>
  <c r="M8407" i="146"/>
  <c r="M8408" i="146"/>
  <c r="M8409" i="146"/>
  <c r="M8410" i="146"/>
  <c r="M8411" i="146"/>
  <c r="M8412" i="146"/>
  <c r="M8413" i="146"/>
  <c r="M8414" i="146"/>
  <c r="M8415" i="146"/>
  <c r="M8416" i="146"/>
  <c r="M8417" i="146"/>
  <c r="M8418" i="146"/>
  <c r="M8419" i="146"/>
  <c r="M8420" i="146"/>
  <c r="M8421" i="146"/>
  <c r="M8422" i="146"/>
  <c r="M8423" i="146"/>
  <c r="M8424" i="146"/>
  <c r="M8425" i="146"/>
  <c r="M8426" i="146"/>
  <c r="M8427" i="146"/>
  <c r="M8428" i="146"/>
  <c r="M8429" i="146"/>
  <c r="M8430" i="146"/>
  <c r="M8431" i="146"/>
  <c r="M8432" i="146"/>
  <c r="M8433" i="146"/>
  <c r="M8434" i="146"/>
  <c r="M8435" i="146"/>
  <c r="M8436" i="146"/>
  <c r="M8437" i="146"/>
  <c r="M8438" i="146"/>
  <c r="M8439" i="146"/>
  <c r="M8440" i="146"/>
  <c r="M8441" i="146"/>
  <c r="M8442" i="146"/>
  <c r="M8443" i="146"/>
  <c r="M8444" i="146"/>
  <c r="M8445" i="146"/>
  <c r="M8446" i="146"/>
  <c r="M8447" i="146"/>
  <c r="M8448" i="146"/>
  <c r="M8449" i="146"/>
  <c r="M8450" i="146"/>
  <c r="M8451" i="146"/>
  <c r="M8452" i="146"/>
  <c r="M8453" i="146"/>
  <c r="M8454" i="146"/>
  <c r="M8455" i="146"/>
  <c r="M8456" i="146"/>
  <c r="M8457" i="146"/>
  <c r="M8458" i="146"/>
  <c r="M8459" i="146"/>
  <c r="M8460" i="146"/>
  <c r="M8461" i="146"/>
  <c r="M8462" i="146"/>
  <c r="M8463" i="146"/>
  <c r="M8464" i="146"/>
  <c r="M8465" i="146"/>
  <c r="M8466" i="146"/>
  <c r="M8467" i="146"/>
  <c r="M8468" i="146"/>
  <c r="M8469" i="146"/>
  <c r="M8470" i="146"/>
  <c r="M8471" i="146"/>
  <c r="M8472" i="146"/>
  <c r="M8473" i="146"/>
  <c r="M8474" i="146"/>
  <c r="M8475" i="146"/>
  <c r="M8476" i="146"/>
  <c r="M8477" i="146"/>
  <c r="M8478" i="146"/>
  <c r="M8479" i="146"/>
  <c r="M8480" i="146"/>
  <c r="M8481" i="146"/>
  <c r="M8482" i="146"/>
  <c r="M8483" i="146"/>
  <c r="M8484" i="146"/>
  <c r="M8485" i="146"/>
  <c r="M8486" i="146"/>
  <c r="M8487" i="146"/>
  <c r="M8488" i="146"/>
  <c r="M8489" i="146"/>
  <c r="M8490" i="146"/>
  <c r="M8491" i="146"/>
  <c r="M8492" i="146"/>
  <c r="M8493" i="146"/>
  <c r="M8494" i="146"/>
  <c r="M8495" i="146"/>
  <c r="M8496" i="146"/>
  <c r="M8497" i="146"/>
  <c r="M8498" i="146"/>
  <c r="M8499" i="146"/>
  <c r="M8500" i="146"/>
  <c r="M8501" i="146"/>
  <c r="M8502" i="146"/>
  <c r="M8503" i="146"/>
  <c r="M8504" i="146"/>
  <c r="M8505" i="146"/>
  <c r="M8506" i="146"/>
  <c r="M8507" i="146"/>
  <c r="M8508" i="146"/>
  <c r="M8509" i="146"/>
  <c r="M8510" i="146"/>
  <c r="M8511" i="146"/>
  <c r="M8512" i="146"/>
  <c r="M8513" i="146"/>
  <c r="M8514" i="146"/>
  <c r="M8515" i="146"/>
  <c r="M8516" i="146"/>
  <c r="M8517" i="146"/>
  <c r="M8518" i="146"/>
  <c r="M8519" i="146"/>
  <c r="M8520" i="146"/>
  <c r="M8521" i="146"/>
  <c r="M8522" i="146"/>
  <c r="M8523" i="146"/>
  <c r="M8524" i="146"/>
  <c r="M8525" i="146"/>
  <c r="M8526" i="146"/>
  <c r="M8527" i="146"/>
  <c r="M8528" i="146"/>
  <c r="M8529" i="146"/>
  <c r="M8530" i="146"/>
  <c r="M8531" i="146"/>
  <c r="M8532" i="146"/>
  <c r="M8533" i="146"/>
  <c r="M8534" i="146"/>
  <c r="M8535" i="146"/>
  <c r="M8536" i="146"/>
  <c r="M8537" i="146"/>
  <c r="M8538" i="146"/>
  <c r="M8539" i="146"/>
  <c r="M8540" i="146"/>
  <c r="M8541" i="146"/>
  <c r="M8542" i="146"/>
  <c r="M8543" i="146"/>
  <c r="M8544" i="146"/>
  <c r="M8545" i="146"/>
  <c r="M8546" i="146"/>
  <c r="M8547" i="146"/>
  <c r="M8548" i="146"/>
  <c r="M8549" i="146"/>
  <c r="M8550" i="146"/>
  <c r="M8551" i="146"/>
  <c r="M8552" i="146"/>
  <c r="M8553" i="146"/>
  <c r="M8554" i="146"/>
  <c r="M8555" i="146"/>
  <c r="M8556" i="146"/>
  <c r="M8557" i="146"/>
  <c r="M8558" i="146"/>
  <c r="M8559" i="146"/>
  <c r="M8560" i="146"/>
  <c r="M8561" i="146"/>
  <c r="M8562" i="146"/>
  <c r="M8563" i="146"/>
  <c r="M8564" i="146"/>
  <c r="M8565" i="146"/>
  <c r="M8566" i="146"/>
  <c r="M8567" i="146"/>
  <c r="M8568" i="146"/>
  <c r="M8569" i="146"/>
  <c r="M8570" i="146"/>
  <c r="M8571" i="146"/>
  <c r="M8572" i="146"/>
  <c r="M8573" i="146"/>
  <c r="M8574" i="146"/>
  <c r="M8575" i="146"/>
  <c r="M8576" i="146"/>
  <c r="M8577" i="146"/>
  <c r="M8578" i="146"/>
  <c r="M8579" i="146"/>
  <c r="M8580" i="146"/>
  <c r="M8581" i="146"/>
  <c r="M8582" i="146"/>
  <c r="M8583" i="146"/>
  <c r="M8584" i="146"/>
  <c r="M8585" i="146"/>
  <c r="M8586" i="146"/>
  <c r="M8587" i="146"/>
  <c r="M8588" i="146"/>
  <c r="M8589" i="146"/>
  <c r="M8590" i="146"/>
  <c r="M8591" i="146"/>
  <c r="M8592" i="146"/>
  <c r="M8593" i="146"/>
  <c r="M8594" i="146"/>
  <c r="M8595" i="146"/>
  <c r="M8596" i="146"/>
  <c r="M8597" i="146"/>
  <c r="M8598" i="146"/>
  <c r="M8599" i="146"/>
  <c r="M8600" i="146"/>
  <c r="M8601" i="146"/>
  <c r="M8602" i="146"/>
  <c r="M8603" i="146"/>
  <c r="M8604" i="146"/>
  <c r="M8605" i="146"/>
  <c r="M8606" i="146"/>
  <c r="M8607" i="146"/>
  <c r="M8608" i="146"/>
  <c r="M8609" i="146"/>
  <c r="M8610" i="146"/>
  <c r="M8611" i="146"/>
  <c r="M8612" i="146"/>
  <c r="M8613" i="146"/>
  <c r="M8614" i="146"/>
  <c r="M8615" i="146"/>
  <c r="M8616" i="146"/>
  <c r="M8617" i="146"/>
  <c r="M8618" i="146"/>
  <c r="M8619" i="146"/>
  <c r="M8620" i="146"/>
  <c r="M8621" i="146"/>
  <c r="M8622" i="146"/>
  <c r="M8623" i="146"/>
  <c r="M8624" i="146"/>
  <c r="M8625" i="146"/>
  <c r="M8626" i="146"/>
  <c r="M8627" i="146"/>
  <c r="M8628" i="146"/>
  <c r="M8629" i="146"/>
  <c r="M8630" i="146"/>
  <c r="M8631" i="146"/>
  <c r="M8632" i="146"/>
  <c r="M8633" i="146"/>
  <c r="M8634" i="146"/>
  <c r="M8635" i="146"/>
  <c r="M8636" i="146"/>
  <c r="M8637" i="146"/>
  <c r="M8638" i="146"/>
  <c r="M8639" i="146"/>
  <c r="M8640" i="146"/>
  <c r="M8641" i="146"/>
  <c r="M8642" i="146"/>
  <c r="M8643" i="146"/>
  <c r="M8644" i="146"/>
  <c r="M8645" i="146"/>
  <c r="M8646" i="146"/>
  <c r="M8647" i="146"/>
  <c r="M8648" i="146"/>
  <c r="M8649" i="146"/>
  <c r="M8650" i="146"/>
  <c r="M8651" i="146"/>
  <c r="M8652" i="146"/>
  <c r="M8653" i="146"/>
  <c r="M8654" i="146"/>
  <c r="M8655" i="146"/>
  <c r="M8656" i="146"/>
  <c r="M8657" i="146"/>
  <c r="M8658" i="146"/>
  <c r="M8659" i="146"/>
  <c r="M8660" i="146"/>
  <c r="M8661" i="146"/>
  <c r="M8662" i="146"/>
  <c r="M8663" i="146"/>
  <c r="M8664" i="146"/>
  <c r="M8665" i="146"/>
  <c r="M8666" i="146"/>
  <c r="M8667" i="146"/>
  <c r="M8668" i="146"/>
  <c r="M8669" i="146"/>
  <c r="M8670" i="146"/>
  <c r="M8671" i="146"/>
  <c r="M8672" i="146"/>
  <c r="M8673" i="146"/>
  <c r="M8674" i="146"/>
  <c r="M8675" i="146"/>
  <c r="M8676" i="146"/>
  <c r="M8677" i="146"/>
  <c r="M8678" i="146"/>
  <c r="M8679" i="146"/>
  <c r="M8680" i="146"/>
  <c r="M8681" i="146"/>
  <c r="M8682" i="146"/>
  <c r="M8683" i="146"/>
  <c r="M8684" i="146"/>
  <c r="M8685" i="146"/>
  <c r="M8686" i="146"/>
  <c r="M8687" i="146"/>
  <c r="M8688" i="146"/>
  <c r="M8689" i="146"/>
  <c r="M8690" i="146"/>
  <c r="M8691" i="146"/>
  <c r="M8692" i="146"/>
  <c r="M8693" i="146"/>
  <c r="M8694" i="146"/>
  <c r="M8695" i="146"/>
  <c r="M8696" i="146"/>
  <c r="M8697" i="146"/>
  <c r="M8698" i="146"/>
  <c r="M8699" i="146"/>
  <c r="M8700" i="146"/>
  <c r="M8701" i="146"/>
  <c r="M8702" i="146"/>
  <c r="M8703" i="146"/>
  <c r="M8704" i="146"/>
  <c r="M8705" i="146"/>
  <c r="M8706" i="146"/>
  <c r="M8707" i="146"/>
  <c r="M8708" i="146"/>
  <c r="M8709" i="146"/>
  <c r="M8710" i="146"/>
  <c r="M8711" i="146"/>
  <c r="M8712" i="146"/>
  <c r="M8713" i="146"/>
  <c r="M8714" i="146"/>
  <c r="M8715" i="146"/>
  <c r="M8716" i="146"/>
  <c r="M8717" i="146"/>
  <c r="M8718" i="146"/>
  <c r="M8719" i="146"/>
  <c r="M8720" i="146"/>
  <c r="M8721" i="146"/>
  <c r="M8722" i="146"/>
  <c r="M8723" i="146"/>
  <c r="M8724" i="146"/>
  <c r="M8725" i="146"/>
  <c r="M8726" i="146"/>
  <c r="M8727" i="146"/>
  <c r="M8728" i="146"/>
  <c r="M8729" i="146"/>
  <c r="M8730" i="146"/>
  <c r="M8731" i="146"/>
  <c r="M8732" i="146"/>
  <c r="M8733" i="146"/>
  <c r="M8734" i="146"/>
  <c r="M8735" i="146"/>
  <c r="M8736" i="146"/>
  <c r="M8737" i="146"/>
  <c r="M8738" i="146"/>
  <c r="M8739" i="146"/>
  <c r="M8740" i="146"/>
  <c r="M8741" i="146"/>
  <c r="M8742" i="146"/>
  <c r="M8743" i="146"/>
  <c r="M8744" i="146"/>
  <c r="M8745" i="146"/>
  <c r="M8746" i="146"/>
  <c r="M8747" i="146"/>
  <c r="M8748" i="146"/>
  <c r="M8749" i="146"/>
  <c r="M8750" i="146"/>
  <c r="M8751" i="146"/>
  <c r="M8752" i="146"/>
  <c r="M8753" i="146"/>
  <c r="M8754" i="146"/>
  <c r="M8755" i="146"/>
  <c r="M8756" i="146"/>
  <c r="M8757" i="146"/>
  <c r="M8758" i="146"/>
  <c r="M8759" i="146"/>
  <c r="M8760" i="146"/>
  <c r="M8761" i="146"/>
  <c r="M8762" i="146"/>
  <c r="M8763" i="146"/>
  <c r="M8764" i="146"/>
  <c r="M8765" i="146"/>
  <c r="M8766" i="146"/>
  <c r="M8767" i="146"/>
  <c r="M8768" i="146"/>
  <c r="M8769" i="146"/>
  <c r="M8770" i="146"/>
  <c r="M8771" i="146"/>
  <c r="M8772" i="146"/>
  <c r="M8773" i="146"/>
  <c r="M8774" i="146"/>
  <c r="M8775" i="146"/>
  <c r="M8776" i="146"/>
  <c r="M8777" i="146"/>
  <c r="M8778" i="146"/>
  <c r="M8779" i="146"/>
  <c r="M8780" i="146"/>
  <c r="M8781" i="146"/>
  <c r="M8782" i="146"/>
  <c r="M8783" i="146"/>
  <c r="M8784" i="146"/>
  <c r="M8785" i="146"/>
  <c r="M8786" i="146"/>
  <c r="M8787" i="146"/>
  <c r="M8788" i="146"/>
  <c r="M8789" i="146"/>
  <c r="M8790" i="146"/>
  <c r="M8791" i="146"/>
  <c r="M8792" i="146"/>
  <c r="M8793" i="146"/>
  <c r="M8794" i="146"/>
  <c r="M8795" i="146"/>
  <c r="M8796" i="146"/>
  <c r="M8797" i="146"/>
  <c r="M8798" i="146"/>
  <c r="M8799" i="146"/>
  <c r="M8800" i="146"/>
  <c r="M8801" i="146"/>
  <c r="M8802" i="146"/>
  <c r="M8803" i="146"/>
  <c r="M8804" i="146"/>
  <c r="M8805" i="146"/>
  <c r="M8806" i="146"/>
  <c r="M8807" i="146"/>
  <c r="M8808" i="146"/>
  <c r="M8809" i="146"/>
  <c r="M8810" i="146"/>
  <c r="M8811" i="146"/>
  <c r="M8812" i="146"/>
  <c r="M8813" i="146"/>
  <c r="M8814" i="146"/>
  <c r="M8815" i="146"/>
  <c r="M8816" i="146"/>
  <c r="M8817" i="146"/>
  <c r="M8818" i="146"/>
  <c r="M8819" i="146"/>
  <c r="M8820" i="146"/>
  <c r="M8821" i="146"/>
  <c r="M8822" i="146"/>
  <c r="M8823" i="146"/>
  <c r="M8824" i="146"/>
  <c r="M8825" i="146"/>
  <c r="M8826" i="146"/>
  <c r="M8827" i="146"/>
  <c r="M8828" i="146"/>
  <c r="M8829" i="146"/>
  <c r="M8830" i="146"/>
  <c r="M8831" i="146"/>
  <c r="M8832" i="146"/>
  <c r="M8833" i="146"/>
  <c r="M8834" i="146"/>
  <c r="M8835" i="146"/>
  <c r="M8836" i="146"/>
  <c r="M8837" i="146"/>
  <c r="M8838" i="146"/>
  <c r="M8839" i="146"/>
  <c r="M8840" i="146"/>
  <c r="M8841" i="146"/>
  <c r="M8842" i="146"/>
  <c r="M8843" i="146"/>
  <c r="M8844" i="146"/>
  <c r="M8845" i="146"/>
  <c r="M8846" i="146"/>
  <c r="M8847" i="146"/>
  <c r="M8848" i="146"/>
  <c r="M8849" i="146"/>
  <c r="M8850" i="146"/>
  <c r="M8851" i="146"/>
  <c r="M8852" i="146"/>
  <c r="M8853" i="146"/>
  <c r="M8854" i="146"/>
  <c r="M8855" i="146"/>
  <c r="M8856" i="146"/>
  <c r="M8857" i="146"/>
  <c r="M8858" i="146"/>
  <c r="M8859" i="146"/>
  <c r="M8860" i="146"/>
  <c r="M8861" i="146"/>
  <c r="M8862" i="146"/>
  <c r="M8863" i="146"/>
  <c r="M8864" i="146"/>
  <c r="M8865" i="146"/>
  <c r="M8866" i="146"/>
  <c r="M8867" i="146"/>
  <c r="M8868" i="146"/>
  <c r="M8869" i="146"/>
  <c r="M8870" i="146"/>
  <c r="M8871" i="146"/>
  <c r="M8872" i="146"/>
  <c r="M8873" i="146"/>
  <c r="M8874" i="146"/>
  <c r="M8875" i="146"/>
  <c r="M8876" i="146"/>
  <c r="M8877" i="146"/>
  <c r="M8878" i="146"/>
  <c r="M8879" i="146"/>
  <c r="M8880" i="146"/>
  <c r="M8881" i="146"/>
  <c r="M8882" i="146"/>
  <c r="M8883" i="146"/>
  <c r="M8884" i="146"/>
  <c r="M8885" i="146"/>
  <c r="M8886" i="146"/>
  <c r="M8887" i="146"/>
  <c r="M8888" i="146"/>
  <c r="M8889" i="146"/>
  <c r="M8890" i="146"/>
  <c r="M8891" i="146"/>
  <c r="M8892" i="146"/>
  <c r="M8893" i="146"/>
  <c r="M8894" i="146"/>
  <c r="M8895" i="146"/>
  <c r="M8896" i="146"/>
  <c r="M8897" i="146"/>
  <c r="M8898" i="146"/>
  <c r="M8899" i="146"/>
  <c r="M8900" i="146"/>
  <c r="M8901" i="146"/>
  <c r="M8902" i="146"/>
  <c r="M8903" i="146"/>
  <c r="M8904" i="146"/>
  <c r="M8905" i="146"/>
  <c r="M8906" i="146"/>
  <c r="M8907" i="146"/>
  <c r="M8908" i="146"/>
  <c r="M8909" i="146"/>
  <c r="M8910" i="146"/>
  <c r="M8911" i="146"/>
  <c r="M8912" i="146"/>
  <c r="M8913" i="146"/>
  <c r="M8914" i="146"/>
  <c r="M8915" i="146"/>
  <c r="M8916" i="146"/>
  <c r="M8917" i="146"/>
  <c r="M8918" i="146"/>
  <c r="M8919" i="146"/>
  <c r="M8920" i="146"/>
  <c r="M8921" i="146"/>
  <c r="M8922" i="146"/>
  <c r="M8923" i="146"/>
  <c r="M8924" i="146"/>
  <c r="M8925" i="146"/>
  <c r="M8926" i="146"/>
  <c r="M8927" i="146"/>
  <c r="M8928" i="146"/>
  <c r="M8929" i="146"/>
  <c r="M8930" i="146"/>
  <c r="M8931" i="146"/>
  <c r="M8932" i="146"/>
  <c r="M8933" i="146"/>
  <c r="M8934" i="146"/>
  <c r="M8935" i="146"/>
  <c r="M8936" i="146"/>
  <c r="M8937" i="146"/>
  <c r="M8938" i="146"/>
  <c r="M8939" i="146"/>
  <c r="M8940" i="146"/>
  <c r="M8941" i="146"/>
  <c r="M8942" i="146"/>
  <c r="M8943" i="146"/>
  <c r="M8944" i="146"/>
  <c r="M8945" i="146"/>
  <c r="M8946" i="146"/>
  <c r="M8947" i="146"/>
  <c r="M8948" i="146"/>
  <c r="M8949" i="146"/>
  <c r="M8950" i="146"/>
  <c r="M8951" i="146"/>
  <c r="M8952" i="146"/>
  <c r="M8953" i="146"/>
  <c r="M8954" i="146"/>
  <c r="M8955" i="146"/>
  <c r="M8956" i="146"/>
  <c r="M8957" i="146"/>
  <c r="M8958" i="146"/>
  <c r="M8959" i="146"/>
  <c r="M8960" i="146"/>
  <c r="M8961" i="146"/>
  <c r="M8962" i="146"/>
  <c r="M8963" i="146"/>
  <c r="M8964" i="146"/>
  <c r="M8965" i="146"/>
  <c r="M8966" i="146"/>
  <c r="M8967" i="146"/>
  <c r="M8968" i="146"/>
  <c r="M8969" i="146"/>
  <c r="M8970" i="146"/>
  <c r="M8971" i="146"/>
  <c r="M8972" i="146"/>
  <c r="M8973" i="146"/>
  <c r="M8974" i="146"/>
  <c r="M8975" i="146"/>
  <c r="M8976" i="146"/>
  <c r="M8977" i="146"/>
  <c r="M8978" i="146"/>
  <c r="M8979" i="146"/>
  <c r="M8980" i="146"/>
  <c r="M8981" i="146"/>
  <c r="M8982" i="146"/>
  <c r="M8983" i="146"/>
  <c r="M8984" i="146"/>
  <c r="M8985" i="146"/>
  <c r="M8986" i="146"/>
  <c r="M8987" i="146"/>
  <c r="M8988" i="146"/>
  <c r="M8989" i="146"/>
  <c r="M8990" i="146"/>
  <c r="M8991" i="146"/>
  <c r="M8992" i="146"/>
  <c r="M8993" i="146"/>
  <c r="M8994" i="146"/>
  <c r="M8995" i="146"/>
  <c r="M8996" i="146"/>
  <c r="M8997" i="146"/>
  <c r="M8998" i="146"/>
  <c r="M8999" i="146"/>
  <c r="M9000" i="146"/>
  <c r="M9001" i="146"/>
  <c r="M9002" i="146"/>
  <c r="M9003" i="146"/>
  <c r="M9004" i="146"/>
  <c r="M9005" i="146"/>
  <c r="M9006" i="146"/>
  <c r="M9007" i="146"/>
  <c r="M9008" i="146"/>
  <c r="M9009" i="146"/>
  <c r="M9010" i="146"/>
  <c r="M9011" i="146"/>
  <c r="M9012" i="146"/>
  <c r="M9013" i="146"/>
  <c r="M9014" i="146"/>
  <c r="M9015" i="146"/>
  <c r="M9016" i="146"/>
  <c r="M9017" i="146"/>
  <c r="M9018" i="146"/>
  <c r="M9019" i="146"/>
  <c r="M9020" i="146"/>
  <c r="M9021" i="146"/>
  <c r="M9022" i="146"/>
  <c r="M9023" i="146"/>
  <c r="M9024" i="146"/>
  <c r="M9025" i="146"/>
  <c r="M9026" i="146"/>
  <c r="M9027" i="146"/>
  <c r="M9028" i="146"/>
  <c r="M9029" i="146"/>
  <c r="M9030" i="146"/>
  <c r="M9031" i="146"/>
  <c r="M9032" i="146"/>
  <c r="M9033" i="146"/>
  <c r="M9034" i="146"/>
  <c r="M9035" i="146"/>
  <c r="M9036" i="146"/>
  <c r="M9037" i="146"/>
  <c r="M9038" i="146"/>
  <c r="M9039" i="146"/>
  <c r="M9040" i="146"/>
  <c r="M9041" i="146"/>
  <c r="M9042" i="146"/>
  <c r="M9043" i="146"/>
  <c r="M9044" i="146"/>
  <c r="M9045" i="146"/>
  <c r="M9046" i="146"/>
  <c r="M9047" i="146"/>
  <c r="M9048" i="146"/>
  <c r="M9049" i="146"/>
  <c r="M9050" i="146"/>
  <c r="M9051" i="146"/>
  <c r="M9052" i="146"/>
  <c r="M9053" i="146"/>
  <c r="M9054" i="146"/>
  <c r="M9055" i="146"/>
  <c r="M9056" i="146"/>
  <c r="M9057" i="146"/>
  <c r="M9058" i="146"/>
  <c r="M9059" i="146"/>
  <c r="M9060" i="146"/>
  <c r="M9061" i="146"/>
  <c r="M9062" i="146"/>
  <c r="M9063" i="146"/>
  <c r="M9064" i="146"/>
  <c r="M9065" i="146"/>
  <c r="M9066" i="146"/>
  <c r="M9067" i="146"/>
  <c r="M9068" i="146"/>
  <c r="M9069" i="146"/>
  <c r="M9070" i="146"/>
  <c r="M9071" i="146"/>
  <c r="M9072" i="146"/>
  <c r="M9073" i="146"/>
  <c r="M9074" i="146"/>
  <c r="M9075" i="146"/>
  <c r="M9076" i="146"/>
  <c r="M9077" i="146"/>
  <c r="M9078" i="146"/>
  <c r="M9079" i="146"/>
  <c r="M9080" i="146"/>
  <c r="M9081" i="146"/>
  <c r="M9082" i="146"/>
  <c r="M9083" i="146"/>
  <c r="M9084" i="146"/>
  <c r="M9085" i="146"/>
  <c r="M9086" i="146"/>
  <c r="M9087" i="146"/>
  <c r="M9088" i="146"/>
  <c r="M9089" i="146"/>
  <c r="M9090" i="146"/>
  <c r="M9091" i="146"/>
  <c r="M9092" i="146"/>
  <c r="M9093" i="146"/>
  <c r="M9094" i="146"/>
  <c r="M9095" i="146"/>
  <c r="M9096" i="146"/>
  <c r="M9097" i="146"/>
  <c r="M9098" i="146"/>
  <c r="M9099" i="146"/>
  <c r="M9100" i="146"/>
  <c r="M9101" i="146"/>
  <c r="M9102" i="146"/>
  <c r="M9103" i="146"/>
  <c r="M9104" i="146"/>
  <c r="M9105" i="146"/>
  <c r="M9106" i="146"/>
  <c r="M9107" i="146"/>
  <c r="M9108" i="146"/>
  <c r="M9109" i="146"/>
  <c r="M9110" i="146"/>
  <c r="M9111" i="146"/>
  <c r="M9112" i="146"/>
  <c r="M9113" i="146"/>
  <c r="M9114" i="146"/>
  <c r="M9115" i="146"/>
  <c r="M9116" i="146"/>
  <c r="M9117" i="146"/>
  <c r="M9118" i="146"/>
  <c r="M9119" i="146"/>
  <c r="M9120" i="146"/>
  <c r="M9121" i="146"/>
  <c r="M9122" i="146"/>
  <c r="M9123" i="146"/>
  <c r="M9124" i="146"/>
  <c r="M9125" i="146"/>
  <c r="M9126" i="146"/>
  <c r="M9127" i="146"/>
  <c r="M9128" i="146"/>
  <c r="M9129" i="146"/>
  <c r="M9130" i="146"/>
  <c r="M9131" i="146"/>
  <c r="M9132" i="146"/>
  <c r="M9133" i="146"/>
  <c r="M9134" i="146"/>
  <c r="M9135" i="146"/>
  <c r="M9136" i="146"/>
  <c r="M9137" i="146"/>
  <c r="M9138" i="146"/>
  <c r="M9139" i="146"/>
  <c r="M9140" i="146"/>
  <c r="M9141" i="146"/>
  <c r="M9142" i="146"/>
  <c r="M9143" i="146"/>
  <c r="M9144" i="146"/>
  <c r="M9145" i="146"/>
  <c r="M9146" i="146"/>
  <c r="M9147" i="146"/>
  <c r="M9148" i="146"/>
  <c r="M9149" i="146"/>
  <c r="M9150" i="146"/>
  <c r="M9151" i="146"/>
  <c r="M9152" i="146"/>
  <c r="M9153" i="146"/>
  <c r="M9154" i="146"/>
  <c r="M9155" i="146"/>
  <c r="M9156" i="146"/>
  <c r="M9157" i="146"/>
  <c r="M9158" i="146"/>
  <c r="M9159" i="146"/>
  <c r="M9160" i="146"/>
  <c r="M9161" i="146"/>
  <c r="M9162" i="146"/>
  <c r="M9163" i="146"/>
  <c r="M9164" i="146"/>
  <c r="M9165" i="146"/>
  <c r="M9166" i="146"/>
  <c r="M9167" i="146"/>
  <c r="M9168" i="146"/>
  <c r="M9169" i="146"/>
  <c r="M9170" i="146"/>
  <c r="M9171" i="146"/>
  <c r="M9172" i="146"/>
  <c r="M9173" i="146"/>
  <c r="M9174" i="146"/>
  <c r="M9175" i="146"/>
  <c r="M9176" i="146"/>
  <c r="M9177" i="146"/>
  <c r="M9178" i="146"/>
  <c r="M9179" i="146"/>
  <c r="M9180" i="146"/>
  <c r="M9181" i="146"/>
  <c r="M9182" i="146"/>
  <c r="M9183" i="146"/>
  <c r="M9184" i="146"/>
  <c r="M9185" i="146"/>
  <c r="M9186" i="146"/>
  <c r="M9187" i="146"/>
  <c r="M9188" i="146"/>
  <c r="M9189" i="146"/>
  <c r="M9190" i="146"/>
  <c r="M9191" i="146"/>
  <c r="M9192" i="146"/>
  <c r="M9193" i="146"/>
  <c r="M9194" i="146"/>
  <c r="M9195" i="146"/>
  <c r="M9196" i="146"/>
  <c r="M9197" i="146"/>
  <c r="M9198" i="146"/>
  <c r="M9199" i="146"/>
  <c r="M9200" i="146"/>
  <c r="M9201" i="146"/>
  <c r="M9202" i="146"/>
  <c r="M9203" i="146"/>
  <c r="M9204" i="146"/>
  <c r="M9205" i="146"/>
  <c r="M9206" i="146"/>
  <c r="M9207" i="146"/>
  <c r="M9208" i="146"/>
  <c r="M9209" i="146"/>
  <c r="M9210" i="146"/>
  <c r="M9211" i="146"/>
  <c r="M9212" i="146"/>
  <c r="M9213" i="146"/>
  <c r="M9214" i="146"/>
  <c r="M9215" i="146"/>
  <c r="M9216" i="146"/>
  <c r="M9217" i="146"/>
  <c r="M9218" i="146"/>
  <c r="M9219" i="146"/>
  <c r="M9220" i="146"/>
  <c r="M9221" i="146"/>
  <c r="M9222" i="146"/>
  <c r="M9223" i="146"/>
  <c r="M9224" i="146"/>
  <c r="M9225" i="146"/>
  <c r="M9226" i="146"/>
  <c r="M9227" i="146"/>
  <c r="M9228" i="146"/>
  <c r="M9229" i="146"/>
  <c r="M9230" i="146"/>
  <c r="M9231" i="146"/>
  <c r="M9232" i="146"/>
  <c r="M9233" i="146"/>
  <c r="M9234" i="146"/>
  <c r="M9235" i="146"/>
  <c r="M9236" i="146"/>
  <c r="M9237" i="146"/>
  <c r="M9238" i="146"/>
  <c r="M9239" i="146"/>
  <c r="M9240" i="146"/>
  <c r="M9241" i="146"/>
  <c r="M9242" i="146"/>
  <c r="M9243" i="146"/>
  <c r="M9244" i="146"/>
  <c r="M9245" i="146"/>
  <c r="M9246" i="146"/>
  <c r="M9247" i="146"/>
  <c r="M9248" i="146"/>
  <c r="M9249" i="146"/>
  <c r="M9250" i="146"/>
  <c r="M9251" i="146"/>
  <c r="M9252" i="146"/>
  <c r="M9253" i="146"/>
  <c r="M9254" i="146"/>
  <c r="M9255" i="146"/>
  <c r="M9256" i="146"/>
  <c r="M9257" i="146"/>
  <c r="M9258" i="146"/>
  <c r="M9259" i="146"/>
  <c r="M9260" i="146"/>
  <c r="M9261" i="146"/>
  <c r="M9262" i="146"/>
  <c r="M9263" i="146"/>
  <c r="M9264" i="146"/>
  <c r="M9265" i="146"/>
  <c r="M9266" i="146"/>
  <c r="M9267" i="146"/>
  <c r="M9268" i="146"/>
  <c r="M9269" i="146"/>
  <c r="M9270" i="146"/>
  <c r="M9271" i="146"/>
  <c r="M9272" i="146"/>
  <c r="M9273" i="146"/>
  <c r="M9274" i="146"/>
  <c r="M9275" i="146"/>
  <c r="M9276" i="146"/>
  <c r="M9277" i="146"/>
  <c r="M9278" i="146"/>
  <c r="M9279" i="146"/>
  <c r="M9280" i="146"/>
  <c r="M9281" i="146"/>
  <c r="M9282" i="146"/>
  <c r="M9283" i="146"/>
  <c r="M9284" i="146"/>
  <c r="M9285" i="146"/>
  <c r="M9286" i="146"/>
  <c r="M9287" i="146"/>
  <c r="M9288" i="146"/>
  <c r="M9289" i="146"/>
  <c r="M9290" i="146"/>
  <c r="M9291" i="146"/>
  <c r="M9292" i="146"/>
  <c r="M9293" i="146"/>
  <c r="M9294" i="146"/>
  <c r="M9295" i="146"/>
  <c r="M9296" i="146"/>
  <c r="M9297" i="146"/>
  <c r="M9298" i="146"/>
  <c r="M9299" i="146"/>
  <c r="M9300" i="146"/>
  <c r="M9301" i="146"/>
  <c r="M9302" i="146"/>
  <c r="M9303" i="146"/>
  <c r="M9304" i="146"/>
  <c r="M9305" i="146"/>
  <c r="M9306" i="146"/>
  <c r="M9307" i="146"/>
  <c r="M9308" i="146"/>
  <c r="M9309" i="146"/>
  <c r="M9310" i="146"/>
  <c r="M9311" i="146"/>
  <c r="M9312" i="146"/>
  <c r="M9313" i="146"/>
  <c r="M9314" i="146"/>
  <c r="M9315" i="146"/>
  <c r="M9316" i="146"/>
  <c r="M9317" i="146"/>
  <c r="M9318" i="146"/>
  <c r="M9319" i="146"/>
  <c r="M9320" i="146"/>
  <c r="M9321" i="146"/>
  <c r="M9322" i="146"/>
  <c r="M9323" i="146"/>
  <c r="M9324" i="146"/>
  <c r="M9325" i="146"/>
  <c r="M9326" i="146"/>
  <c r="M9327" i="146"/>
  <c r="M9328" i="146"/>
  <c r="M9329" i="146"/>
  <c r="M9330" i="146"/>
  <c r="M9331" i="146"/>
  <c r="M9332" i="146"/>
  <c r="M9333" i="146"/>
  <c r="M9334" i="146"/>
  <c r="M9335" i="146"/>
  <c r="M9336" i="146"/>
  <c r="M9337" i="146"/>
  <c r="M9338" i="146"/>
  <c r="M9339" i="146"/>
  <c r="M9340" i="146"/>
  <c r="M9341" i="146"/>
  <c r="M9342" i="146"/>
  <c r="M9343" i="146"/>
  <c r="M9344" i="146"/>
  <c r="M9345" i="146"/>
  <c r="M9346" i="146"/>
  <c r="M9347" i="146"/>
  <c r="M9348" i="146"/>
  <c r="M9349" i="146"/>
  <c r="M9350" i="146"/>
  <c r="M9351" i="146"/>
  <c r="M9352" i="146"/>
  <c r="M9353" i="146"/>
  <c r="M9354" i="146"/>
  <c r="M9355" i="146"/>
  <c r="M9356" i="146"/>
  <c r="M9357" i="146"/>
  <c r="M9358" i="146"/>
  <c r="M9359" i="146"/>
  <c r="M9360" i="146"/>
  <c r="M9361" i="146"/>
  <c r="M9362" i="146"/>
  <c r="M9363" i="146"/>
  <c r="M9364" i="146"/>
  <c r="M9365" i="146"/>
  <c r="M9366" i="146"/>
  <c r="M9367" i="146"/>
  <c r="M9368" i="146"/>
  <c r="M9369" i="146"/>
  <c r="M9370" i="146"/>
  <c r="M9371" i="146"/>
  <c r="M9372" i="146"/>
  <c r="M9373" i="146"/>
  <c r="M9374" i="146"/>
  <c r="M9375" i="146"/>
  <c r="M9376" i="146"/>
  <c r="M9377" i="146"/>
  <c r="M9378" i="146"/>
  <c r="M9379" i="146"/>
  <c r="M9380" i="146"/>
  <c r="M9381" i="146"/>
  <c r="M9382" i="146"/>
  <c r="M9383" i="146"/>
  <c r="M9384" i="146"/>
  <c r="M9385" i="146"/>
  <c r="M9386" i="146"/>
  <c r="M9387" i="146"/>
  <c r="M9388" i="146"/>
  <c r="M9389" i="146"/>
  <c r="M9390" i="146"/>
  <c r="M9391" i="146"/>
  <c r="M9392" i="146"/>
  <c r="M9393" i="146"/>
  <c r="M9394" i="146"/>
  <c r="M9395" i="146"/>
  <c r="M9396" i="146"/>
  <c r="M9397" i="146"/>
  <c r="M9398" i="146"/>
  <c r="M9399" i="146"/>
  <c r="M9400" i="146"/>
  <c r="M9401" i="146"/>
  <c r="M9402" i="146"/>
  <c r="M9403" i="146"/>
  <c r="M9404" i="146"/>
  <c r="M9405" i="146"/>
  <c r="M9406" i="146"/>
  <c r="M9407" i="146"/>
  <c r="M9408" i="146"/>
  <c r="M9409" i="146"/>
  <c r="M9410" i="146"/>
  <c r="M9411" i="146"/>
  <c r="M9412" i="146"/>
  <c r="M9413" i="146"/>
  <c r="M9414" i="146"/>
  <c r="M9415" i="146"/>
  <c r="M9416" i="146"/>
  <c r="M9417" i="146"/>
  <c r="M9418" i="146"/>
  <c r="M9419" i="146"/>
  <c r="M9420" i="146"/>
  <c r="M9421" i="146"/>
  <c r="M9422" i="146"/>
  <c r="M9423" i="146"/>
  <c r="M9424" i="146"/>
  <c r="M9425" i="146"/>
  <c r="M9426" i="146"/>
  <c r="M9427" i="146"/>
  <c r="M9428" i="146"/>
  <c r="M9429" i="146"/>
  <c r="M9430" i="146"/>
  <c r="M9431" i="146"/>
  <c r="M9432" i="146"/>
  <c r="M9433" i="146"/>
  <c r="M9434" i="146"/>
  <c r="M9435" i="146"/>
  <c r="M9436" i="146"/>
  <c r="M9437" i="146"/>
  <c r="M9438" i="146"/>
  <c r="M9439" i="146"/>
  <c r="M9440" i="146"/>
  <c r="M9441" i="146"/>
  <c r="M9442" i="146"/>
  <c r="M9443" i="146"/>
  <c r="M9444" i="146"/>
  <c r="M9445" i="146"/>
  <c r="M9446" i="146"/>
  <c r="M9447" i="146"/>
  <c r="M9448" i="146"/>
  <c r="M9449" i="146"/>
  <c r="M9450" i="146"/>
  <c r="M9451" i="146"/>
  <c r="M9452" i="146"/>
  <c r="M9453" i="146"/>
  <c r="M9454" i="146"/>
  <c r="M9455" i="146"/>
  <c r="M9456" i="146"/>
  <c r="M9457" i="146"/>
  <c r="M9458" i="146"/>
  <c r="M9459" i="146"/>
  <c r="M9460" i="146"/>
  <c r="M9461" i="146"/>
  <c r="M9462" i="146"/>
  <c r="M9463" i="146"/>
  <c r="M9464" i="146"/>
  <c r="M9465" i="146"/>
  <c r="M9466" i="146"/>
  <c r="M9467" i="146"/>
  <c r="M9468" i="146"/>
  <c r="M9469" i="146"/>
  <c r="M9470" i="146"/>
  <c r="M9471" i="146"/>
  <c r="M9472" i="146"/>
  <c r="M9473" i="146"/>
  <c r="M9474" i="146"/>
  <c r="M9475" i="146"/>
  <c r="M9476" i="146"/>
  <c r="M9477" i="146"/>
  <c r="M9478" i="146"/>
  <c r="M9479" i="146"/>
  <c r="M9480" i="146"/>
  <c r="M9481" i="146"/>
  <c r="M9482" i="146"/>
  <c r="M9483" i="146"/>
  <c r="M9484" i="146"/>
  <c r="M9485" i="146"/>
  <c r="M9486" i="146"/>
  <c r="M9487" i="146"/>
  <c r="M9488" i="146"/>
  <c r="M9489" i="146"/>
  <c r="M9490" i="146"/>
  <c r="M9491" i="146"/>
  <c r="M9492" i="146"/>
  <c r="M9493" i="146"/>
  <c r="M9494" i="146"/>
  <c r="M9495" i="146"/>
  <c r="M9496" i="146"/>
  <c r="M9497" i="146"/>
  <c r="M9498" i="146"/>
  <c r="M9499" i="146"/>
  <c r="M9500" i="146"/>
  <c r="M9501" i="146"/>
  <c r="M9502" i="146"/>
  <c r="M9503" i="146"/>
  <c r="M9504" i="146"/>
  <c r="M9505" i="146"/>
  <c r="M9506" i="146"/>
  <c r="M9507" i="146"/>
  <c r="M9508" i="146"/>
  <c r="M9509" i="146"/>
  <c r="M9510" i="146"/>
  <c r="M9511" i="146"/>
  <c r="M9512" i="146"/>
  <c r="M9513" i="146"/>
  <c r="M9514" i="146"/>
  <c r="M9515" i="146"/>
  <c r="M9516" i="146"/>
  <c r="M9517" i="146"/>
  <c r="M9518" i="146"/>
  <c r="M9519" i="146"/>
  <c r="M9520" i="146"/>
  <c r="M9521" i="146"/>
  <c r="M9522" i="146"/>
  <c r="M9523" i="146"/>
  <c r="M9524" i="146"/>
  <c r="M9525" i="146"/>
  <c r="M9526" i="146"/>
  <c r="M9527" i="146"/>
  <c r="M9528" i="146"/>
  <c r="M9529" i="146"/>
  <c r="M9530" i="146"/>
  <c r="M9531" i="146"/>
  <c r="M9532" i="146"/>
  <c r="M9533" i="146"/>
  <c r="M9534" i="146"/>
  <c r="M9535" i="146"/>
  <c r="M9536" i="146"/>
  <c r="M9537" i="146"/>
  <c r="M9538" i="146"/>
  <c r="M9539" i="146"/>
  <c r="M9540" i="146"/>
  <c r="M9541" i="146"/>
  <c r="M9542" i="146"/>
  <c r="M9543" i="146"/>
  <c r="M9544" i="146"/>
  <c r="M9545" i="146"/>
  <c r="M9546" i="146"/>
  <c r="M9547" i="146"/>
  <c r="M9548" i="146"/>
  <c r="M9549" i="146"/>
  <c r="M9550" i="146"/>
  <c r="M9551" i="146"/>
  <c r="M9552" i="146"/>
  <c r="M9553" i="146"/>
  <c r="M9554" i="146"/>
  <c r="M9555" i="146"/>
  <c r="M9556" i="146"/>
  <c r="M9557" i="146"/>
  <c r="M9558" i="146"/>
  <c r="M9559" i="146"/>
  <c r="M9560" i="146"/>
  <c r="M9561" i="146"/>
  <c r="M9562" i="146"/>
  <c r="M9563" i="146"/>
  <c r="M9564" i="146"/>
  <c r="M9565" i="146"/>
  <c r="M9566" i="146"/>
  <c r="M9567" i="146"/>
  <c r="M9568" i="146"/>
  <c r="M9569" i="146"/>
  <c r="M9570" i="146"/>
  <c r="M9571" i="146"/>
  <c r="M9572" i="146"/>
  <c r="M9573" i="146"/>
  <c r="M9574" i="146"/>
  <c r="M9575" i="146"/>
  <c r="M9576" i="146"/>
  <c r="M9577" i="146"/>
  <c r="M9578" i="146"/>
  <c r="M9579" i="146"/>
  <c r="M9580" i="146"/>
  <c r="M9581" i="146"/>
  <c r="M9582" i="146"/>
  <c r="M9583" i="146"/>
  <c r="M9584" i="146"/>
  <c r="M9585" i="146"/>
  <c r="M9586" i="146"/>
  <c r="M9587" i="146"/>
  <c r="M9588" i="146"/>
  <c r="M9589" i="146"/>
  <c r="M9590" i="146"/>
  <c r="M9591" i="146"/>
  <c r="M9592" i="146"/>
  <c r="M9593" i="146"/>
  <c r="M9594" i="146"/>
  <c r="M9595" i="146"/>
  <c r="M9596" i="146"/>
  <c r="M9597" i="146"/>
  <c r="M9598" i="146"/>
  <c r="M9599" i="146"/>
  <c r="M9600" i="146"/>
  <c r="M9601" i="146"/>
  <c r="M9602" i="146"/>
  <c r="M9603" i="146"/>
  <c r="M9604" i="146"/>
  <c r="M9605" i="146"/>
  <c r="M9606" i="146"/>
  <c r="M9607" i="146"/>
  <c r="M9608" i="146"/>
  <c r="M9609" i="146"/>
  <c r="M9610" i="146"/>
  <c r="M9611" i="146"/>
  <c r="M9612" i="146"/>
  <c r="M9613" i="146"/>
  <c r="M9614" i="146"/>
  <c r="M9615" i="146"/>
  <c r="M9616" i="146"/>
  <c r="M9617" i="146"/>
  <c r="M9618" i="146"/>
  <c r="M9619" i="146"/>
  <c r="M9620" i="146"/>
  <c r="M9621" i="146"/>
  <c r="M9622" i="146"/>
  <c r="M9623" i="146"/>
  <c r="M9624" i="146"/>
  <c r="M9625" i="146"/>
  <c r="M9626" i="146"/>
  <c r="M9627" i="146"/>
  <c r="M9628" i="146"/>
  <c r="M9629" i="146"/>
  <c r="M9630" i="146"/>
  <c r="M9631" i="146"/>
  <c r="M9632" i="146"/>
  <c r="M9633" i="146"/>
  <c r="M9634" i="146"/>
  <c r="M9635" i="146"/>
  <c r="M9636" i="146"/>
  <c r="M9637" i="146"/>
  <c r="M9638" i="146"/>
  <c r="M9639" i="146"/>
  <c r="M9640" i="146"/>
  <c r="M9641" i="146"/>
  <c r="M9642" i="146"/>
  <c r="M9643" i="146"/>
  <c r="M9644" i="146"/>
  <c r="M9645" i="146"/>
  <c r="M9646" i="146"/>
  <c r="M9647" i="146"/>
  <c r="M9648" i="146"/>
  <c r="M9649" i="146"/>
  <c r="M9650" i="146"/>
  <c r="M9651" i="146"/>
  <c r="M9652" i="146"/>
  <c r="M9653" i="146"/>
  <c r="M9654" i="146"/>
  <c r="M9655" i="146"/>
  <c r="M9656" i="146"/>
  <c r="M9657" i="146"/>
  <c r="M9658" i="146"/>
  <c r="M9659" i="146"/>
  <c r="M9660" i="146"/>
  <c r="M9661" i="146"/>
  <c r="M9662" i="146"/>
  <c r="M9663" i="146"/>
  <c r="M9664" i="146"/>
  <c r="M9665" i="146"/>
  <c r="M9666" i="146"/>
  <c r="M9667" i="146"/>
  <c r="M9668" i="146"/>
  <c r="M9669" i="146"/>
  <c r="M9670" i="146"/>
  <c r="M9671" i="146"/>
  <c r="M9672" i="146"/>
  <c r="M9673" i="146"/>
  <c r="M9674" i="146"/>
  <c r="M9675" i="146"/>
  <c r="M9676" i="146"/>
  <c r="M9677" i="146"/>
  <c r="M9678" i="146"/>
  <c r="M9679" i="146"/>
  <c r="M9680" i="146"/>
  <c r="M9681" i="146"/>
  <c r="M9682" i="146"/>
  <c r="M9683" i="146"/>
  <c r="M9684" i="146"/>
  <c r="M9685" i="146"/>
  <c r="M9686" i="146"/>
  <c r="M9687" i="146"/>
  <c r="M9688" i="146"/>
  <c r="M9689" i="146"/>
  <c r="M9690" i="146"/>
  <c r="M9691" i="146"/>
  <c r="M9692" i="146"/>
  <c r="M9693" i="146"/>
  <c r="M9694" i="146"/>
  <c r="M9695" i="146"/>
  <c r="M9696" i="146"/>
  <c r="M9697" i="146"/>
  <c r="M9698" i="146"/>
  <c r="M9699" i="146"/>
  <c r="M9700" i="146"/>
  <c r="M9701" i="146"/>
  <c r="M9702" i="146"/>
  <c r="M9703" i="146"/>
  <c r="M9704" i="146"/>
  <c r="M9705" i="146"/>
  <c r="M9706" i="146"/>
  <c r="M9707" i="146"/>
  <c r="M9708" i="146"/>
  <c r="M9709" i="146"/>
  <c r="M9710" i="146"/>
  <c r="M9711" i="146"/>
  <c r="M9712" i="146"/>
  <c r="M9713" i="146"/>
  <c r="M9714" i="146"/>
  <c r="M9715" i="146"/>
  <c r="M9716" i="146"/>
  <c r="M9717" i="146"/>
  <c r="M9718" i="146"/>
  <c r="M9719" i="146"/>
  <c r="M9720" i="146"/>
  <c r="M9721" i="146"/>
  <c r="M9722" i="146"/>
  <c r="M9723" i="146"/>
  <c r="M9724" i="146"/>
  <c r="M9725" i="146"/>
  <c r="M9726" i="146"/>
  <c r="M9727" i="146"/>
  <c r="M9728" i="146"/>
  <c r="M9729" i="146"/>
  <c r="M9730" i="146"/>
  <c r="M9731" i="146"/>
  <c r="M9732" i="146"/>
  <c r="M9733" i="146"/>
  <c r="M9734" i="146"/>
  <c r="M9735" i="146"/>
  <c r="M9736" i="146"/>
  <c r="M9737" i="146"/>
  <c r="M9738" i="146"/>
  <c r="M9739" i="146"/>
  <c r="M9740" i="146"/>
  <c r="M9741" i="146"/>
  <c r="M9742" i="146"/>
  <c r="M9743" i="146"/>
  <c r="M9744" i="146"/>
  <c r="M9745" i="146"/>
  <c r="M9746" i="146"/>
  <c r="M9747" i="146"/>
  <c r="M9748" i="146"/>
  <c r="M9749" i="146"/>
  <c r="M9750" i="146"/>
  <c r="M9751" i="146"/>
  <c r="M9752" i="146"/>
  <c r="M9753" i="146"/>
  <c r="M9754" i="146"/>
  <c r="M9755" i="146"/>
  <c r="M9756" i="146"/>
  <c r="M9757" i="146"/>
  <c r="M9758" i="146"/>
  <c r="M9759" i="146"/>
  <c r="M9760" i="146"/>
  <c r="M9761" i="146"/>
  <c r="M9762" i="146"/>
  <c r="M9763" i="146"/>
  <c r="M9764" i="146"/>
  <c r="M9765" i="146"/>
  <c r="M9766" i="146"/>
  <c r="M9767" i="146"/>
  <c r="M9768" i="146"/>
  <c r="M9769" i="146"/>
  <c r="M9770" i="146"/>
  <c r="M9771" i="146"/>
  <c r="M9772" i="146"/>
  <c r="M9773" i="146"/>
  <c r="M9774" i="146"/>
  <c r="M9775" i="146"/>
  <c r="M9776" i="146"/>
  <c r="M9777" i="146"/>
  <c r="M9778" i="146"/>
  <c r="M9779" i="146"/>
  <c r="M9780" i="146"/>
  <c r="M9781" i="146"/>
  <c r="M9782" i="146"/>
  <c r="M9783" i="146"/>
  <c r="M9784" i="146"/>
  <c r="M9785" i="146"/>
  <c r="M9786" i="146"/>
  <c r="M9787" i="146"/>
  <c r="M9788" i="146"/>
  <c r="M9789" i="146"/>
  <c r="M9790" i="146"/>
  <c r="M9791" i="146"/>
  <c r="M9792" i="146"/>
  <c r="M9793" i="146"/>
  <c r="M9794" i="146"/>
  <c r="M9795" i="146"/>
  <c r="M9796" i="146"/>
  <c r="M9797" i="146"/>
  <c r="M9798" i="146"/>
  <c r="M9799" i="146"/>
  <c r="M9800" i="146"/>
  <c r="M9801" i="146"/>
  <c r="M9802" i="146"/>
  <c r="M9803" i="146"/>
  <c r="M9804" i="146"/>
  <c r="M9805" i="146"/>
  <c r="M9806" i="146"/>
  <c r="M9807" i="146"/>
  <c r="M9808" i="146"/>
  <c r="M9809" i="146"/>
  <c r="M9810" i="146"/>
  <c r="M9811" i="146"/>
  <c r="M9812" i="146"/>
  <c r="M9813" i="146"/>
  <c r="M9814" i="146"/>
  <c r="M9815" i="146"/>
  <c r="M9816" i="146"/>
  <c r="M9817" i="146"/>
  <c r="M9818" i="146"/>
  <c r="M9819" i="146"/>
  <c r="M9820" i="146"/>
  <c r="M9821" i="146"/>
  <c r="M9822" i="146"/>
  <c r="M9823" i="146"/>
  <c r="M9824" i="146"/>
  <c r="M9825" i="146"/>
  <c r="M9826" i="146"/>
  <c r="M9827" i="146"/>
  <c r="M9828" i="146"/>
  <c r="M9829" i="146"/>
  <c r="M9830" i="146"/>
  <c r="M9831" i="146"/>
  <c r="M9832" i="146"/>
  <c r="M9833" i="146"/>
  <c r="M9834" i="146"/>
  <c r="M9835" i="146"/>
  <c r="M9836" i="146"/>
  <c r="M9837" i="146"/>
  <c r="M9838" i="146"/>
  <c r="M9839" i="146"/>
  <c r="M9840" i="146"/>
  <c r="M9841" i="146"/>
  <c r="M9842" i="146"/>
  <c r="M9843" i="146"/>
  <c r="M9844" i="146"/>
  <c r="M9845" i="146"/>
  <c r="M9846" i="146"/>
  <c r="M9847" i="146"/>
  <c r="M9848" i="146"/>
  <c r="M9849" i="146"/>
  <c r="M9850" i="146"/>
  <c r="M9851" i="146"/>
  <c r="M9852" i="146"/>
  <c r="M9853" i="146"/>
  <c r="M9854" i="146"/>
  <c r="M9855" i="146"/>
  <c r="M9856" i="146"/>
  <c r="M9857" i="146"/>
  <c r="M9858" i="146"/>
  <c r="M9859" i="146"/>
  <c r="M9860" i="146"/>
  <c r="M9861" i="146"/>
  <c r="M9862" i="146"/>
  <c r="M9863" i="146"/>
  <c r="M9864" i="146"/>
  <c r="M9865" i="146"/>
  <c r="M9866" i="146"/>
  <c r="M9867" i="146"/>
  <c r="M9868" i="146"/>
  <c r="M9869" i="146"/>
  <c r="M9870" i="146"/>
  <c r="M9871" i="146"/>
  <c r="M9872" i="146"/>
  <c r="M9873" i="146"/>
  <c r="M9874" i="146"/>
  <c r="M9875" i="146"/>
  <c r="M9876" i="146"/>
  <c r="M9877" i="146"/>
  <c r="M9878" i="146"/>
  <c r="M9879" i="146"/>
  <c r="M9880" i="146"/>
  <c r="M9881" i="146"/>
  <c r="M9882" i="146"/>
  <c r="M9883" i="146"/>
  <c r="M9884" i="146"/>
  <c r="M9885" i="146"/>
  <c r="M9886" i="146"/>
  <c r="M9887" i="146"/>
  <c r="M9888" i="146"/>
  <c r="M9889" i="146"/>
  <c r="M9890" i="146"/>
  <c r="M9891" i="146"/>
  <c r="M9892" i="146"/>
  <c r="M9893" i="146"/>
  <c r="M9894" i="146"/>
  <c r="M9895" i="146"/>
  <c r="M9896" i="146"/>
  <c r="M9897" i="146"/>
  <c r="M9898" i="146"/>
  <c r="M9899" i="146"/>
  <c r="M9900" i="146"/>
  <c r="M9901" i="146"/>
  <c r="M9902" i="146"/>
  <c r="M9903" i="146"/>
  <c r="M9904" i="146"/>
  <c r="M9905" i="146"/>
  <c r="M9906" i="146"/>
  <c r="M9907" i="146"/>
  <c r="M9908" i="146"/>
  <c r="M9909" i="146"/>
  <c r="M9910" i="146"/>
  <c r="M9911" i="146"/>
  <c r="M9912" i="146"/>
  <c r="M9913" i="146"/>
  <c r="M9914" i="146"/>
  <c r="M9915" i="146"/>
  <c r="M9916" i="146"/>
  <c r="M9917" i="146"/>
  <c r="M9918" i="146"/>
  <c r="M9919" i="146"/>
  <c r="M9920" i="146"/>
  <c r="M9921" i="146"/>
  <c r="M9922" i="146"/>
  <c r="M9923" i="146"/>
  <c r="M9924" i="146"/>
  <c r="M9925" i="146"/>
  <c r="M9926" i="146"/>
  <c r="M9927" i="146"/>
  <c r="M9928" i="146"/>
  <c r="M9929" i="146"/>
  <c r="M9930" i="146"/>
  <c r="M9931" i="146"/>
  <c r="M9932" i="146"/>
  <c r="M9933" i="146"/>
  <c r="M9934" i="146"/>
  <c r="M9935" i="146"/>
  <c r="M9936" i="146"/>
  <c r="M9937" i="146"/>
  <c r="M9938" i="146"/>
  <c r="M9939" i="146"/>
  <c r="M9940" i="146"/>
  <c r="M9941" i="146"/>
  <c r="M9942" i="146"/>
  <c r="M9943" i="146"/>
  <c r="M9944" i="146"/>
  <c r="M9945" i="146"/>
  <c r="M9946" i="146"/>
  <c r="M9947" i="146"/>
  <c r="M9948" i="146"/>
  <c r="M9949" i="146"/>
  <c r="M9950" i="146"/>
  <c r="M9951" i="146"/>
  <c r="M9952" i="146"/>
  <c r="M9953" i="146"/>
  <c r="M9954" i="146"/>
  <c r="M9955" i="146"/>
  <c r="M9956" i="146"/>
  <c r="M9957" i="146"/>
  <c r="M9958" i="146"/>
  <c r="M9959" i="146"/>
  <c r="M9960" i="146"/>
  <c r="M9961" i="146"/>
  <c r="M9962" i="146"/>
  <c r="M9963" i="146"/>
  <c r="M9964" i="146"/>
  <c r="M9965" i="146"/>
  <c r="M9966" i="146"/>
  <c r="M9967" i="146"/>
  <c r="M9968" i="146"/>
  <c r="M9969" i="146"/>
  <c r="M9970" i="146"/>
  <c r="M9971" i="146"/>
  <c r="M9972" i="146"/>
  <c r="M9973" i="146"/>
  <c r="M9974" i="146"/>
  <c r="M9975" i="146"/>
  <c r="M9976" i="146"/>
  <c r="M9977" i="146"/>
  <c r="M9978" i="146"/>
  <c r="M9979" i="146"/>
  <c r="M9980" i="146"/>
  <c r="M9981" i="146"/>
  <c r="M9982" i="146"/>
  <c r="M9983" i="146"/>
  <c r="M9984" i="146"/>
  <c r="M9985" i="146"/>
  <c r="M9986" i="146"/>
  <c r="M9987" i="146"/>
  <c r="M9988" i="146"/>
  <c r="M9989" i="146"/>
  <c r="M9990" i="146"/>
  <c r="M9991" i="146"/>
  <c r="M9992" i="146"/>
  <c r="M9993" i="146"/>
  <c r="M9994" i="146"/>
  <c r="M9995" i="146"/>
  <c r="M9996" i="146"/>
  <c r="M9997" i="146"/>
  <c r="M9998" i="146"/>
  <c r="M9999" i="146"/>
  <c r="M10000" i="146"/>
  <c r="M10001" i="146"/>
  <c r="M10002" i="146"/>
  <c r="M10003" i="146"/>
  <c r="M10004" i="146"/>
  <c r="M10005" i="146"/>
  <c r="M10006" i="146"/>
  <c r="M10007" i="146"/>
  <c r="M10008" i="146"/>
  <c r="M10009" i="146"/>
  <c r="M10010" i="146"/>
  <c r="M10011" i="146"/>
  <c r="M10012" i="146"/>
  <c r="M10013" i="146"/>
  <c r="M10014" i="146"/>
  <c r="M10015" i="146"/>
  <c r="M10016" i="146"/>
  <c r="M10017" i="146"/>
  <c r="M10018" i="146"/>
  <c r="M10019" i="146"/>
  <c r="M10020" i="146"/>
  <c r="M10021" i="146"/>
  <c r="M10022" i="146"/>
  <c r="M10023" i="146"/>
  <c r="M10024" i="146"/>
  <c r="M10025" i="146"/>
  <c r="M10026" i="146"/>
  <c r="M10027" i="146"/>
  <c r="M10028" i="146"/>
  <c r="M10029" i="146"/>
  <c r="M10030" i="146"/>
  <c r="M10031" i="146"/>
  <c r="M10032" i="146"/>
  <c r="M10033" i="146"/>
  <c r="M10034" i="146"/>
  <c r="M10035" i="146"/>
  <c r="M10036" i="146"/>
  <c r="M10037" i="146"/>
  <c r="M10038" i="146"/>
  <c r="M10039" i="146"/>
  <c r="M10040" i="146"/>
  <c r="M10041" i="146"/>
  <c r="M10042" i="146"/>
  <c r="M10043" i="146"/>
  <c r="M10044" i="146"/>
  <c r="M10045" i="146"/>
  <c r="M10046" i="146"/>
  <c r="M10047" i="146"/>
  <c r="M10048" i="146"/>
  <c r="M10049" i="146"/>
  <c r="M10050" i="146"/>
  <c r="M10051" i="146"/>
  <c r="M10052" i="146"/>
  <c r="M10053" i="146"/>
  <c r="M10054" i="146"/>
  <c r="M10055" i="146"/>
  <c r="M10056" i="146"/>
  <c r="M10057" i="146"/>
  <c r="M10058" i="146"/>
  <c r="M10059" i="146"/>
  <c r="M10060" i="146"/>
  <c r="M10061" i="146"/>
  <c r="M10062" i="146"/>
  <c r="M10063" i="146"/>
  <c r="M10064" i="146"/>
  <c r="M10065" i="146"/>
  <c r="M10066" i="146"/>
  <c r="M10067" i="146"/>
  <c r="M10068" i="146"/>
  <c r="M10069" i="146"/>
  <c r="M10070" i="146"/>
  <c r="M10071" i="146"/>
  <c r="M10072" i="146"/>
  <c r="M10073" i="146"/>
  <c r="M10074" i="146"/>
  <c r="M10075" i="146"/>
  <c r="M10076" i="146"/>
  <c r="M10077" i="146"/>
  <c r="M10078" i="146"/>
  <c r="M10079" i="146"/>
  <c r="M10080" i="146"/>
  <c r="M10081" i="146"/>
  <c r="M10082" i="146"/>
  <c r="M10083" i="146"/>
  <c r="M10084" i="146"/>
  <c r="M10085" i="146"/>
  <c r="M10086" i="146"/>
  <c r="M10087" i="146"/>
  <c r="M10088" i="146"/>
  <c r="M10089" i="146"/>
  <c r="M10090" i="146"/>
  <c r="M10091" i="146"/>
  <c r="M10092" i="146"/>
  <c r="M10093" i="146"/>
  <c r="M10094" i="146"/>
  <c r="M10095" i="146"/>
  <c r="M10096" i="146"/>
  <c r="M10097" i="146"/>
  <c r="M10098" i="146"/>
  <c r="M10099" i="146"/>
  <c r="M10100" i="146"/>
  <c r="M10101" i="146"/>
  <c r="M10102" i="146"/>
  <c r="M10103" i="146"/>
  <c r="M10104" i="146"/>
  <c r="M10105" i="146"/>
  <c r="M10106" i="146"/>
  <c r="M10107" i="146"/>
  <c r="M10108" i="146"/>
  <c r="M10109" i="146"/>
  <c r="M10110" i="146"/>
  <c r="M10111" i="146"/>
  <c r="M10112" i="146"/>
  <c r="M10113" i="146"/>
  <c r="M10114" i="146"/>
  <c r="M10115" i="146"/>
  <c r="M10116" i="146"/>
  <c r="M10117" i="146"/>
  <c r="M10118" i="146"/>
  <c r="M10119" i="146"/>
  <c r="M10120" i="146"/>
  <c r="M10121" i="146"/>
  <c r="M10122" i="146"/>
  <c r="M10123" i="146"/>
  <c r="M10124" i="146"/>
  <c r="M10125" i="146"/>
  <c r="M10126" i="146"/>
  <c r="M10127" i="146"/>
  <c r="M10128" i="146"/>
  <c r="M10129" i="146"/>
  <c r="M10130" i="146"/>
  <c r="M10131" i="146"/>
  <c r="M10132" i="146"/>
  <c r="M10133" i="146"/>
  <c r="M10134" i="146"/>
  <c r="M10135" i="146"/>
  <c r="M10136" i="146"/>
  <c r="M10137" i="146"/>
  <c r="M10138" i="146"/>
  <c r="M10139" i="146"/>
  <c r="M10140" i="146"/>
  <c r="M10141" i="146"/>
  <c r="M10142" i="146"/>
  <c r="M10143" i="146"/>
  <c r="M10144" i="146"/>
  <c r="M10145" i="146"/>
  <c r="M10146" i="146"/>
  <c r="M10147" i="146"/>
  <c r="M10148" i="146"/>
  <c r="M10149" i="146"/>
  <c r="M10150" i="146"/>
  <c r="M10151" i="146"/>
  <c r="M10152" i="146"/>
  <c r="M10153" i="146"/>
  <c r="M10154" i="146"/>
  <c r="M10155" i="146"/>
  <c r="M10156" i="146"/>
  <c r="M10157" i="146"/>
  <c r="M10158" i="146"/>
  <c r="M10159" i="146"/>
  <c r="M10160" i="146"/>
  <c r="M10161" i="146"/>
  <c r="M10162" i="146"/>
  <c r="M10163" i="146"/>
  <c r="M10164" i="146"/>
  <c r="M10165" i="146"/>
  <c r="M10166" i="146"/>
  <c r="M10167" i="146"/>
  <c r="M10168" i="146"/>
  <c r="M10169" i="146"/>
  <c r="M10170" i="146"/>
  <c r="M10171" i="146"/>
  <c r="M10172" i="146"/>
  <c r="M10173" i="146"/>
  <c r="M10174" i="146"/>
  <c r="M10175" i="146"/>
  <c r="M10176" i="146"/>
  <c r="M10177" i="146"/>
  <c r="M10178" i="146"/>
  <c r="M10179" i="146"/>
  <c r="M10180" i="146"/>
  <c r="M10181" i="146"/>
  <c r="M10182" i="146"/>
  <c r="M10183" i="146"/>
  <c r="M10184" i="146"/>
  <c r="M10185" i="146"/>
  <c r="M10186" i="146"/>
  <c r="M10187" i="146"/>
  <c r="M10188" i="146"/>
  <c r="M10189" i="146"/>
  <c r="M10190" i="146"/>
  <c r="M10191" i="146"/>
  <c r="M10192" i="146"/>
  <c r="M10193" i="146"/>
  <c r="M10194" i="146"/>
  <c r="M10195" i="146"/>
  <c r="M10196" i="146"/>
  <c r="M10197" i="146"/>
  <c r="M10198" i="146"/>
  <c r="M10199" i="146"/>
  <c r="M10200" i="146"/>
  <c r="M10201" i="146"/>
  <c r="M10202" i="146"/>
  <c r="M10203" i="146"/>
  <c r="M10204" i="146"/>
  <c r="M10205" i="146"/>
  <c r="M10206" i="146"/>
  <c r="M10207" i="146"/>
  <c r="M10208" i="146"/>
  <c r="M10209" i="146"/>
  <c r="M10210" i="146"/>
  <c r="M10211" i="146"/>
  <c r="M10212" i="146"/>
  <c r="M10213" i="146"/>
  <c r="M10214" i="146"/>
  <c r="M10215" i="146"/>
  <c r="M10216" i="146"/>
  <c r="M10217" i="146"/>
  <c r="M10218" i="146"/>
  <c r="M10219" i="146"/>
  <c r="M10220" i="146"/>
  <c r="M10221" i="146"/>
  <c r="M10222" i="146"/>
  <c r="M10223" i="146"/>
  <c r="M10224" i="146"/>
  <c r="M10225" i="146"/>
  <c r="M10226" i="146"/>
  <c r="M10227" i="146"/>
  <c r="M10228" i="146"/>
  <c r="M10229" i="146"/>
  <c r="M10230" i="146"/>
  <c r="M10231" i="146"/>
  <c r="M10232" i="146"/>
  <c r="M10233" i="146"/>
  <c r="M10234" i="146"/>
  <c r="M10235" i="146"/>
  <c r="M10236" i="146"/>
  <c r="M10237" i="146"/>
  <c r="M10238" i="146"/>
  <c r="M10239" i="146"/>
  <c r="M10240" i="146"/>
  <c r="M10241" i="146"/>
  <c r="M10242" i="146"/>
  <c r="M10243" i="146"/>
  <c r="M10244" i="146"/>
  <c r="M10245" i="146"/>
  <c r="M10246" i="146"/>
  <c r="M10247" i="146"/>
  <c r="M10248" i="146"/>
  <c r="M10249" i="146"/>
  <c r="M10250" i="146"/>
  <c r="M10251" i="146"/>
  <c r="M10252" i="146"/>
  <c r="M10253" i="146"/>
  <c r="M10254" i="146"/>
  <c r="M10255" i="146"/>
  <c r="M10256" i="146"/>
  <c r="M10257" i="146"/>
  <c r="M10258" i="146"/>
  <c r="M10259" i="146"/>
  <c r="M10260" i="146"/>
  <c r="M10261" i="146"/>
  <c r="M10262" i="146"/>
  <c r="M10263" i="146"/>
  <c r="M10264" i="146"/>
  <c r="M10265" i="146"/>
  <c r="M10266" i="146"/>
  <c r="M10267" i="146"/>
  <c r="M10268" i="146"/>
  <c r="M10269" i="146"/>
  <c r="M10270" i="146"/>
  <c r="M10271" i="146"/>
  <c r="M10272" i="146"/>
  <c r="M10273" i="146"/>
  <c r="M10274" i="146"/>
  <c r="M10275" i="146"/>
  <c r="M10276" i="146"/>
  <c r="M10277" i="146"/>
  <c r="M10278" i="146"/>
  <c r="M10279" i="146"/>
  <c r="M10280" i="146"/>
  <c r="M10281" i="146"/>
  <c r="M10282" i="146"/>
  <c r="M10283" i="146"/>
  <c r="M10284" i="146"/>
  <c r="M10285" i="146"/>
  <c r="M10286" i="146"/>
  <c r="M10287" i="146"/>
  <c r="M10288" i="146"/>
  <c r="M10289" i="146"/>
  <c r="M10290" i="146"/>
  <c r="M10291" i="146"/>
  <c r="M10292" i="146"/>
  <c r="M10293" i="146"/>
  <c r="M10294" i="146"/>
  <c r="M10295" i="146"/>
  <c r="M10296" i="146"/>
  <c r="M10297" i="146"/>
  <c r="M10298" i="146"/>
  <c r="M10299" i="146"/>
  <c r="M10300" i="146"/>
  <c r="M10301" i="146"/>
  <c r="M10302" i="146"/>
  <c r="M10303" i="146"/>
  <c r="M10304" i="146"/>
  <c r="M10305" i="146"/>
  <c r="M10306" i="146"/>
  <c r="M10307" i="146"/>
  <c r="M10308" i="146"/>
  <c r="M10309" i="146"/>
  <c r="M10310" i="146"/>
  <c r="M10311" i="146"/>
  <c r="M10312" i="146"/>
  <c r="M10313" i="146"/>
  <c r="M10314" i="146"/>
  <c r="M10315" i="146"/>
  <c r="M10316" i="146"/>
  <c r="M10317" i="146"/>
  <c r="M10318" i="146"/>
  <c r="M10319" i="146"/>
  <c r="M10320" i="146"/>
  <c r="M10321" i="146"/>
  <c r="M10322" i="146"/>
  <c r="M10323" i="146"/>
  <c r="M10324" i="146"/>
  <c r="M10325" i="146"/>
  <c r="M10326" i="146"/>
  <c r="M10327" i="146"/>
  <c r="M10328" i="146"/>
  <c r="M10329" i="146"/>
  <c r="M10330" i="146"/>
  <c r="M10331" i="146"/>
  <c r="M10332" i="146"/>
  <c r="M10333" i="146"/>
  <c r="M10334" i="146"/>
  <c r="M10335" i="146"/>
  <c r="M10336" i="146"/>
  <c r="M10337" i="146"/>
  <c r="M10338" i="146"/>
  <c r="M10339" i="146"/>
  <c r="M10340" i="146"/>
  <c r="M10341" i="146"/>
  <c r="M10342" i="146"/>
  <c r="M10343" i="146"/>
  <c r="M10344" i="146"/>
  <c r="M10345" i="146"/>
  <c r="M10346" i="146"/>
  <c r="M10347" i="146"/>
  <c r="M10348" i="146"/>
  <c r="M10349" i="146"/>
  <c r="M10350" i="146"/>
  <c r="M10351" i="146"/>
  <c r="M10352" i="146"/>
  <c r="M10353" i="146"/>
  <c r="M10354" i="146"/>
  <c r="M10355" i="146"/>
  <c r="M10356" i="146"/>
  <c r="M10357" i="146"/>
  <c r="M10358" i="146"/>
  <c r="M10359" i="146"/>
  <c r="M10360" i="146"/>
  <c r="M10361" i="146"/>
  <c r="M10362" i="146"/>
  <c r="M10363" i="146"/>
  <c r="M10364" i="146"/>
  <c r="M10365" i="146"/>
  <c r="M10366" i="146"/>
  <c r="M10367" i="146"/>
  <c r="M10368" i="146"/>
  <c r="M10369" i="146"/>
  <c r="M10370" i="146"/>
  <c r="M10371" i="146"/>
  <c r="M10372" i="146"/>
  <c r="M10373" i="146"/>
  <c r="M10374" i="146"/>
  <c r="M10375" i="146"/>
  <c r="M10376" i="146"/>
  <c r="M10377" i="146"/>
  <c r="M10378" i="146"/>
  <c r="M10379" i="146"/>
  <c r="M10380" i="146"/>
  <c r="M10381" i="146"/>
  <c r="M10382" i="146"/>
  <c r="M10383" i="146"/>
  <c r="M10384" i="146"/>
  <c r="M10385" i="146"/>
  <c r="M10386" i="146"/>
  <c r="M10387" i="146"/>
  <c r="M10388" i="146"/>
  <c r="M10389" i="146"/>
  <c r="M10390" i="146"/>
  <c r="M10391" i="146"/>
  <c r="M10392" i="146"/>
  <c r="M10393" i="146"/>
  <c r="M10394" i="146"/>
  <c r="M10395" i="146"/>
  <c r="M10396" i="146"/>
  <c r="M10397" i="146"/>
  <c r="M10398" i="146"/>
  <c r="M10399" i="146"/>
  <c r="M10400" i="146"/>
  <c r="M10401" i="146"/>
  <c r="M10402" i="146"/>
  <c r="M10403" i="146"/>
  <c r="M10404" i="146"/>
  <c r="M10405" i="146"/>
  <c r="M10406" i="146"/>
  <c r="M10407" i="146"/>
  <c r="M10408" i="146"/>
  <c r="M10409" i="146"/>
  <c r="M10410" i="146"/>
  <c r="M10411" i="146"/>
  <c r="M10412" i="146"/>
  <c r="M10413" i="146"/>
  <c r="M10414" i="146"/>
  <c r="M10415" i="146"/>
  <c r="M10416" i="146"/>
  <c r="M10417" i="146"/>
  <c r="M10418" i="146"/>
  <c r="M10419" i="146"/>
  <c r="M10420" i="146"/>
  <c r="M10421" i="146"/>
  <c r="M10422" i="146"/>
  <c r="M10423" i="146"/>
  <c r="M10424" i="146"/>
  <c r="M10425" i="146"/>
  <c r="M10426" i="146"/>
  <c r="M10427" i="146"/>
  <c r="M10428" i="146"/>
  <c r="M10429" i="146"/>
  <c r="M10430" i="146"/>
  <c r="M10431" i="146"/>
  <c r="M10432" i="146"/>
  <c r="M10433" i="146"/>
  <c r="M10434" i="146"/>
  <c r="M10435" i="146"/>
  <c r="M10436" i="146"/>
  <c r="M10437" i="146"/>
  <c r="M10438" i="146"/>
  <c r="M10439" i="146"/>
  <c r="M10440" i="146"/>
  <c r="M10441" i="146"/>
  <c r="M10442" i="146"/>
  <c r="M10443" i="146"/>
  <c r="M10444" i="146"/>
  <c r="M10445" i="146"/>
  <c r="M10446" i="146"/>
  <c r="M10447" i="146"/>
  <c r="M10448" i="146"/>
  <c r="M10449" i="146"/>
  <c r="M10450" i="146"/>
  <c r="M10451" i="146"/>
  <c r="M10452" i="146"/>
  <c r="M10453" i="146"/>
  <c r="M10454" i="146"/>
  <c r="M10455" i="146"/>
  <c r="M10456" i="146"/>
  <c r="M10457" i="146"/>
  <c r="M10458" i="146"/>
  <c r="M10459" i="146"/>
  <c r="M10460" i="146"/>
  <c r="M10461" i="146"/>
  <c r="M10462" i="146"/>
  <c r="M10463" i="146"/>
  <c r="M10464" i="146"/>
  <c r="M10465" i="146"/>
  <c r="M10466" i="146"/>
  <c r="M10467" i="146"/>
  <c r="M10468" i="146"/>
  <c r="M10469" i="146"/>
  <c r="M10470" i="146"/>
  <c r="M10471" i="146"/>
  <c r="M10472" i="146"/>
  <c r="M10473" i="146"/>
  <c r="M10474" i="146"/>
  <c r="M10475" i="146"/>
  <c r="M10476" i="146"/>
  <c r="M10477" i="146"/>
  <c r="M10478" i="146"/>
  <c r="M10479" i="146"/>
  <c r="M10480" i="146"/>
  <c r="M10481" i="146"/>
  <c r="M10482" i="146"/>
  <c r="M10483" i="146"/>
  <c r="M10484" i="146"/>
  <c r="M10485" i="146"/>
  <c r="M10486" i="146"/>
  <c r="M10487" i="146"/>
  <c r="M10488" i="146"/>
  <c r="M10489" i="146"/>
  <c r="M10490" i="146"/>
  <c r="M10491" i="146"/>
  <c r="M10492" i="146"/>
  <c r="M10493" i="146"/>
  <c r="M10494" i="146"/>
  <c r="M10495" i="146"/>
  <c r="M10496" i="146"/>
  <c r="M10497" i="146"/>
  <c r="M10498" i="146"/>
  <c r="M10499" i="146"/>
  <c r="M10500" i="146"/>
  <c r="M10501" i="146"/>
  <c r="M10502" i="146"/>
  <c r="M10503" i="146"/>
  <c r="M10504" i="146"/>
  <c r="M10505" i="146"/>
  <c r="M10506" i="146"/>
  <c r="M10507" i="146"/>
  <c r="M10508" i="146"/>
  <c r="M10509" i="146"/>
  <c r="M10510" i="146"/>
  <c r="M10511" i="146"/>
  <c r="M10512" i="146"/>
  <c r="M10513" i="146"/>
  <c r="M10514" i="146"/>
  <c r="M10515" i="146"/>
  <c r="M10516" i="146"/>
  <c r="M10517" i="146"/>
  <c r="M10518" i="146"/>
  <c r="M10519" i="146"/>
  <c r="M10520" i="146"/>
  <c r="M10521" i="146"/>
  <c r="M10522" i="146"/>
  <c r="M10523" i="146"/>
  <c r="M10524" i="146"/>
  <c r="M10525" i="146"/>
  <c r="M10526" i="146"/>
  <c r="M10527" i="146"/>
  <c r="M10528" i="146"/>
  <c r="M10529" i="146"/>
  <c r="M10530" i="146"/>
  <c r="M10531" i="146"/>
  <c r="M10532" i="146"/>
  <c r="M10533" i="146"/>
  <c r="M10534" i="146"/>
  <c r="M10535" i="146"/>
  <c r="M10536" i="146"/>
  <c r="M10537" i="146"/>
  <c r="M10538" i="146"/>
  <c r="M10539" i="146"/>
  <c r="M10540" i="146"/>
  <c r="M10541" i="146"/>
  <c r="M10542" i="146"/>
  <c r="M10543" i="146"/>
  <c r="M10544" i="146"/>
  <c r="M10545" i="146"/>
  <c r="M10546" i="146"/>
  <c r="M10547" i="146"/>
  <c r="M10548" i="146"/>
  <c r="M10549" i="146"/>
  <c r="M10550" i="146"/>
  <c r="M10551" i="146"/>
  <c r="M10552" i="146"/>
  <c r="M10553" i="146"/>
  <c r="M10554" i="146"/>
  <c r="M10555" i="146"/>
  <c r="M10556" i="146"/>
  <c r="M10557" i="146"/>
  <c r="M10558" i="146"/>
  <c r="M10559" i="146"/>
  <c r="M10560" i="146"/>
  <c r="M10561" i="146"/>
  <c r="M10562" i="146"/>
  <c r="M10563" i="146"/>
  <c r="M10564" i="146"/>
  <c r="M10565" i="146"/>
  <c r="M10566" i="146"/>
  <c r="M10567" i="146"/>
  <c r="M10568" i="146"/>
  <c r="M10569" i="146"/>
  <c r="M10570" i="146"/>
  <c r="M10571" i="146"/>
  <c r="M10572" i="146"/>
  <c r="M10573" i="146"/>
  <c r="M10574" i="146"/>
  <c r="M10575" i="146"/>
  <c r="M10576" i="146"/>
  <c r="M10577" i="146"/>
  <c r="M10578" i="146"/>
  <c r="M10579" i="146"/>
  <c r="M10580" i="146"/>
  <c r="M10581" i="146"/>
  <c r="M10582" i="146"/>
  <c r="M10583" i="146"/>
  <c r="M10584" i="146"/>
  <c r="M10585" i="146"/>
  <c r="M10586" i="146"/>
  <c r="M10587" i="146"/>
  <c r="M10588" i="146"/>
  <c r="M10589" i="146"/>
  <c r="M10590" i="146"/>
  <c r="M10591" i="146"/>
  <c r="M10592" i="146"/>
  <c r="M10593" i="146"/>
  <c r="M10594" i="146"/>
  <c r="M10595" i="146"/>
  <c r="M10596" i="146"/>
  <c r="M10597" i="146"/>
  <c r="M10598" i="146"/>
  <c r="M10599" i="146"/>
  <c r="M10600" i="146"/>
  <c r="M10601" i="146"/>
  <c r="M10602" i="146"/>
  <c r="M10603" i="146"/>
  <c r="M10604" i="146"/>
  <c r="M10605" i="146"/>
  <c r="M10606" i="146"/>
  <c r="M10607" i="146"/>
  <c r="M10608" i="146"/>
  <c r="M10609" i="146"/>
  <c r="M10610" i="146"/>
  <c r="M10611" i="146"/>
  <c r="M10612" i="146"/>
  <c r="M10613" i="146"/>
  <c r="M10614" i="146"/>
  <c r="M10615" i="146"/>
  <c r="M10616" i="146"/>
  <c r="M10617" i="146"/>
  <c r="M10618" i="146"/>
  <c r="M10619" i="146"/>
  <c r="M10620" i="146"/>
  <c r="M10621" i="146"/>
  <c r="M10622" i="146"/>
  <c r="M10623" i="146"/>
  <c r="M10624" i="146"/>
  <c r="M10625" i="146"/>
  <c r="M10626" i="146"/>
  <c r="M10627" i="146"/>
  <c r="M10628" i="146"/>
  <c r="M10629" i="146"/>
  <c r="M10630" i="146"/>
  <c r="M10631" i="146"/>
  <c r="M10632" i="146"/>
  <c r="M10633" i="146"/>
  <c r="M10634" i="146"/>
  <c r="M10635" i="146"/>
  <c r="M10636" i="146"/>
  <c r="M10637" i="146"/>
  <c r="M10638" i="146"/>
  <c r="M10639" i="146"/>
  <c r="M10640" i="146"/>
  <c r="M10641" i="146"/>
  <c r="M10642" i="146"/>
  <c r="M10643" i="146"/>
  <c r="M10644" i="146"/>
  <c r="M10645" i="146"/>
  <c r="M10646" i="146"/>
  <c r="M10647" i="146"/>
  <c r="M10648" i="146"/>
  <c r="M10649" i="146"/>
  <c r="M10650" i="146"/>
  <c r="M10651" i="146"/>
  <c r="M10652" i="146"/>
  <c r="M10653" i="146"/>
  <c r="M10654" i="146"/>
  <c r="M10655" i="146"/>
  <c r="M10656" i="146"/>
  <c r="M10657" i="146"/>
  <c r="M10658" i="146"/>
  <c r="M10659" i="146"/>
  <c r="M10660" i="146"/>
  <c r="M10661" i="146"/>
  <c r="M10662" i="146"/>
  <c r="M10663" i="146"/>
  <c r="M10664" i="146"/>
  <c r="M10665" i="146"/>
  <c r="M10666" i="146"/>
  <c r="M10667" i="146"/>
  <c r="M10668" i="146"/>
  <c r="M10669" i="146"/>
  <c r="M10670" i="146"/>
  <c r="M10671" i="146"/>
  <c r="M10672" i="146"/>
  <c r="M10673" i="146"/>
  <c r="M10674" i="146"/>
  <c r="M10675" i="146"/>
  <c r="M10676" i="146"/>
  <c r="M10677" i="146"/>
  <c r="M10678" i="146"/>
  <c r="M10679" i="146"/>
  <c r="M10680" i="146"/>
  <c r="M10681" i="146"/>
  <c r="M10682" i="146"/>
  <c r="M10683" i="146"/>
  <c r="M10684" i="146"/>
  <c r="M10685" i="146"/>
  <c r="M10686" i="146"/>
  <c r="M10687" i="146"/>
  <c r="M10688" i="146"/>
  <c r="M10689" i="146"/>
  <c r="M10690" i="146"/>
  <c r="M10691" i="146"/>
  <c r="M10692" i="146"/>
  <c r="M10693" i="146"/>
  <c r="M10694" i="146"/>
  <c r="M10695" i="146"/>
  <c r="M10696" i="146"/>
  <c r="M10697" i="146"/>
  <c r="M10698" i="146"/>
  <c r="M10699" i="146"/>
  <c r="M10700" i="146"/>
  <c r="M10701" i="146"/>
  <c r="M10702" i="146"/>
  <c r="M10703" i="146"/>
  <c r="M10704" i="146"/>
  <c r="M10705" i="146"/>
  <c r="M10706" i="146"/>
  <c r="M10707" i="146"/>
  <c r="M10708" i="146"/>
  <c r="M10709" i="146"/>
  <c r="M10710" i="146"/>
  <c r="M10711" i="146"/>
  <c r="M10712" i="146"/>
  <c r="M10713" i="146"/>
  <c r="M10714" i="146"/>
  <c r="M10715" i="146"/>
  <c r="M10716" i="146"/>
  <c r="M10717" i="146"/>
  <c r="M10718" i="146"/>
  <c r="M10719" i="146"/>
  <c r="M10720" i="146"/>
  <c r="M10721" i="146"/>
  <c r="M10722" i="146"/>
  <c r="M10723" i="146"/>
  <c r="M10724" i="146"/>
  <c r="M10725" i="146"/>
  <c r="M10726" i="146"/>
  <c r="M10727" i="146"/>
  <c r="M10728" i="146"/>
  <c r="M10729" i="146"/>
  <c r="M10730" i="146"/>
  <c r="M10731" i="146"/>
  <c r="M10732" i="146"/>
  <c r="M10733" i="146"/>
  <c r="M10734" i="146"/>
  <c r="M10735" i="146"/>
  <c r="M10736" i="146"/>
  <c r="M10737" i="146"/>
  <c r="M10738" i="146"/>
  <c r="M10739" i="146"/>
  <c r="M10740" i="146"/>
  <c r="M10741" i="146"/>
  <c r="M10742" i="146"/>
  <c r="M10743" i="146"/>
  <c r="M10744" i="146"/>
  <c r="M10745" i="146"/>
  <c r="M10746" i="146"/>
  <c r="M10747" i="146"/>
  <c r="M10748" i="146"/>
  <c r="M10749" i="146"/>
  <c r="M10750" i="146"/>
  <c r="M10751" i="146"/>
  <c r="M10752" i="146"/>
  <c r="M10753" i="146"/>
  <c r="M10754" i="146"/>
  <c r="M10755" i="146"/>
  <c r="M10756" i="146"/>
  <c r="M10757" i="146"/>
  <c r="M10758" i="146"/>
  <c r="M10759" i="146"/>
  <c r="M10760" i="146"/>
  <c r="M10761" i="146"/>
  <c r="M10762" i="146"/>
  <c r="M10763" i="146"/>
  <c r="M10764" i="146"/>
  <c r="M10765" i="146"/>
  <c r="M10766" i="146"/>
  <c r="M10767" i="146"/>
  <c r="M10768" i="146"/>
  <c r="M10769" i="146"/>
  <c r="M10770" i="146"/>
  <c r="M10771" i="146"/>
  <c r="M10772" i="146"/>
  <c r="M10773" i="146"/>
  <c r="M10774" i="146"/>
  <c r="M10775" i="146"/>
  <c r="M10776" i="146"/>
  <c r="M10777" i="146"/>
  <c r="M10778" i="146"/>
  <c r="M10779" i="146"/>
  <c r="M10780" i="146"/>
  <c r="M10781" i="146"/>
  <c r="M10782" i="146"/>
  <c r="M10783" i="146"/>
  <c r="M10784" i="146"/>
  <c r="M10785" i="146"/>
  <c r="M10786" i="146"/>
  <c r="M10787" i="146"/>
  <c r="M10788" i="146"/>
  <c r="M10789" i="146"/>
  <c r="M10790" i="146"/>
  <c r="M10791" i="146"/>
  <c r="M10792" i="146"/>
  <c r="M10793" i="146"/>
  <c r="M10794" i="146"/>
  <c r="M10795" i="146"/>
  <c r="M10796" i="146"/>
  <c r="M10797" i="146"/>
  <c r="M10798" i="146"/>
  <c r="M10799" i="146"/>
  <c r="M10800" i="146"/>
  <c r="M10801" i="146"/>
  <c r="M10802" i="146"/>
  <c r="M10803" i="146"/>
  <c r="M10804" i="146"/>
  <c r="M10805" i="146"/>
  <c r="M10806" i="146"/>
  <c r="M10807" i="146"/>
  <c r="M10808" i="146"/>
  <c r="M10809" i="146"/>
  <c r="M10810" i="146"/>
  <c r="M10811" i="146"/>
  <c r="M10812" i="146"/>
  <c r="M10813" i="146"/>
  <c r="M10814" i="146"/>
  <c r="M10815" i="146"/>
  <c r="M10816" i="146"/>
  <c r="M10817" i="146"/>
  <c r="M10818" i="146"/>
  <c r="M10819" i="146"/>
  <c r="M10820" i="146"/>
  <c r="M10821" i="146"/>
  <c r="M10822" i="146"/>
  <c r="M10823" i="146"/>
  <c r="M10824" i="146"/>
  <c r="M10825" i="146"/>
  <c r="M10826" i="146"/>
  <c r="M10827" i="146"/>
  <c r="M10828" i="146"/>
  <c r="M10829" i="146"/>
  <c r="M10830" i="146"/>
  <c r="M10831" i="146"/>
  <c r="M10832" i="146"/>
  <c r="M10833" i="146"/>
  <c r="M10834" i="146"/>
  <c r="M10835" i="146"/>
  <c r="M10836" i="146"/>
  <c r="M10837" i="146"/>
  <c r="M10838" i="146"/>
  <c r="M10839" i="146"/>
  <c r="M10840" i="146"/>
  <c r="M10841" i="146"/>
  <c r="M10842" i="146"/>
  <c r="M10843" i="146"/>
  <c r="M10844" i="146"/>
  <c r="M10845" i="146"/>
  <c r="M10846" i="146"/>
  <c r="M10847" i="146"/>
  <c r="M10848" i="146"/>
  <c r="M10849" i="146"/>
  <c r="M10850" i="146"/>
  <c r="M10851" i="146"/>
  <c r="M10852" i="146"/>
  <c r="M10853" i="146"/>
  <c r="M10854" i="146"/>
  <c r="M10855" i="146"/>
  <c r="M10856" i="146"/>
  <c r="M10857" i="146"/>
  <c r="M10858" i="146"/>
  <c r="M10859" i="146"/>
  <c r="M10860" i="146"/>
  <c r="M10861" i="146"/>
  <c r="M10862" i="146"/>
  <c r="M10863" i="146"/>
  <c r="M10864" i="146"/>
  <c r="M10865" i="146"/>
  <c r="M10866" i="146"/>
  <c r="M10867" i="146"/>
  <c r="M10868" i="146"/>
  <c r="M10869" i="146"/>
  <c r="M10870" i="146"/>
  <c r="M10871" i="146"/>
  <c r="M10872" i="146"/>
  <c r="M10873" i="146"/>
  <c r="M10874" i="146"/>
  <c r="M10875" i="146"/>
  <c r="M10876" i="146"/>
  <c r="M10877" i="146"/>
  <c r="M10878" i="146"/>
  <c r="M10879" i="146"/>
  <c r="M10880" i="146"/>
  <c r="M10881" i="146"/>
  <c r="M10882" i="146"/>
  <c r="M10883" i="146"/>
  <c r="M10884" i="146"/>
  <c r="M10885" i="146"/>
  <c r="M10886" i="146"/>
  <c r="M10887" i="146"/>
  <c r="M10888" i="146"/>
  <c r="M10889" i="146"/>
  <c r="M10890" i="146"/>
  <c r="M10891" i="146"/>
  <c r="M10892" i="146"/>
  <c r="M10893" i="146"/>
  <c r="M10894" i="146"/>
  <c r="M10895" i="146"/>
  <c r="M10896" i="146"/>
  <c r="M10897" i="146"/>
  <c r="M10898" i="146"/>
  <c r="M10899" i="146"/>
  <c r="M10900" i="146"/>
  <c r="M10901" i="146"/>
  <c r="M10902" i="146"/>
  <c r="M10903" i="146"/>
  <c r="M10904" i="146"/>
  <c r="M10905" i="146"/>
  <c r="M10906" i="146"/>
  <c r="M10907" i="146"/>
  <c r="M10908" i="146"/>
  <c r="M10909" i="146"/>
  <c r="M10910" i="146"/>
  <c r="M10911" i="146"/>
  <c r="M10912" i="146"/>
  <c r="M10913" i="146"/>
  <c r="M10914" i="146"/>
  <c r="M10915" i="146"/>
  <c r="M10916" i="146"/>
  <c r="M10917" i="146"/>
  <c r="M10918" i="146"/>
  <c r="M10919" i="146"/>
  <c r="M10920" i="146"/>
  <c r="M10921" i="146"/>
  <c r="M10922" i="146"/>
  <c r="M10923" i="146"/>
  <c r="M10924" i="146"/>
  <c r="M10925" i="146"/>
  <c r="M10926" i="146"/>
  <c r="M10927" i="146"/>
  <c r="M10928" i="146"/>
  <c r="M10929" i="146"/>
  <c r="M10930" i="146"/>
  <c r="M10931" i="146"/>
  <c r="M10932" i="146"/>
  <c r="M10933" i="146"/>
  <c r="M10934" i="146"/>
  <c r="M10935" i="146"/>
  <c r="M10936" i="146"/>
  <c r="M10937" i="146"/>
  <c r="M10938" i="146"/>
  <c r="M10939" i="146"/>
  <c r="M10940" i="146"/>
  <c r="M10941" i="146"/>
  <c r="M10942" i="146"/>
  <c r="M10943" i="146"/>
  <c r="M10944" i="146"/>
  <c r="M10945" i="146"/>
  <c r="M10946" i="146"/>
  <c r="M10947" i="146"/>
  <c r="M10948" i="146"/>
  <c r="M10949" i="146"/>
  <c r="M10950" i="146"/>
  <c r="M10951" i="146"/>
  <c r="M10952" i="146"/>
  <c r="M10953" i="146"/>
  <c r="M10954" i="146"/>
  <c r="M10955" i="146"/>
  <c r="M10956" i="146"/>
  <c r="M10957" i="146"/>
  <c r="M10958" i="146"/>
  <c r="M10959" i="146"/>
  <c r="M10960" i="146"/>
  <c r="M10961" i="146"/>
  <c r="M10962" i="146"/>
  <c r="M10963" i="146"/>
  <c r="M10964" i="146"/>
  <c r="M10965" i="146"/>
  <c r="M10966" i="146"/>
  <c r="M10967" i="146"/>
  <c r="M10968" i="146"/>
  <c r="M10969" i="146"/>
  <c r="M10970" i="146"/>
  <c r="M10971" i="146"/>
  <c r="M10972" i="146"/>
  <c r="M10973" i="146"/>
  <c r="M10974" i="146"/>
  <c r="M10975" i="146"/>
  <c r="M10976" i="146"/>
  <c r="M10977" i="146"/>
  <c r="M10978" i="146"/>
  <c r="M10979" i="146"/>
  <c r="M10980" i="146"/>
  <c r="M10981" i="146"/>
  <c r="M10982" i="146"/>
  <c r="M10983" i="146"/>
  <c r="M10984" i="146"/>
  <c r="M10985" i="146"/>
  <c r="M10986" i="146"/>
  <c r="M10987" i="146"/>
  <c r="M10988" i="146"/>
  <c r="M10989" i="146"/>
  <c r="M10990" i="146"/>
  <c r="M10991" i="146"/>
  <c r="M10992" i="146"/>
  <c r="M10993" i="146"/>
  <c r="M10994" i="146"/>
  <c r="M10995" i="146"/>
  <c r="M10996" i="146"/>
  <c r="M10997" i="146"/>
  <c r="M10998" i="146"/>
  <c r="M10999" i="146"/>
  <c r="M11000" i="146"/>
  <c r="M11001" i="146"/>
  <c r="M11002" i="146"/>
  <c r="M11003" i="146"/>
  <c r="M11004" i="146"/>
  <c r="M11005" i="146"/>
  <c r="M11006" i="146"/>
  <c r="M11007" i="146"/>
  <c r="M11008" i="146"/>
  <c r="M11009" i="146"/>
  <c r="M11010" i="146"/>
  <c r="M11011" i="146"/>
  <c r="M11012" i="146"/>
  <c r="M11013" i="146"/>
  <c r="M11014" i="146"/>
  <c r="M11015" i="146"/>
  <c r="M11016" i="146"/>
  <c r="M11017" i="146"/>
  <c r="M11018" i="146"/>
  <c r="M11019" i="146"/>
  <c r="M11020" i="146"/>
  <c r="M11021" i="146"/>
  <c r="M11022" i="146"/>
  <c r="M11023" i="146"/>
  <c r="M11024" i="146"/>
  <c r="M11025" i="146"/>
  <c r="M11026" i="146"/>
  <c r="M11027" i="146"/>
  <c r="M11028" i="146"/>
  <c r="M11029" i="146"/>
  <c r="M11030" i="146"/>
  <c r="M11031" i="146"/>
  <c r="M11032" i="146"/>
  <c r="M11033" i="146"/>
  <c r="M11034" i="146"/>
  <c r="M11035" i="146"/>
  <c r="M11036" i="146"/>
  <c r="M11037" i="146"/>
  <c r="M11038" i="146"/>
  <c r="M11039" i="146"/>
  <c r="M11040" i="146"/>
  <c r="M11041" i="146"/>
  <c r="M11042" i="146"/>
  <c r="M11043" i="146"/>
  <c r="M11044" i="146"/>
  <c r="M11045" i="146"/>
  <c r="M11046" i="146"/>
  <c r="M11047" i="146"/>
  <c r="M11048" i="146"/>
  <c r="M11049" i="146"/>
  <c r="M11050" i="146"/>
  <c r="M11051" i="146"/>
  <c r="M11052" i="146"/>
  <c r="M11053" i="146"/>
  <c r="M11054" i="146"/>
  <c r="M11055" i="146"/>
  <c r="M11056" i="146"/>
  <c r="M11057" i="146"/>
  <c r="M11058" i="146"/>
  <c r="M11059" i="146"/>
  <c r="M11060" i="146"/>
  <c r="M11061" i="146"/>
  <c r="M11062" i="146"/>
  <c r="M11063" i="146"/>
  <c r="M11064" i="146"/>
  <c r="M11065" i="146"/>
  <c r="M11066" i="146"/>
  <c r="M11067" i="146"/>
  <c r="M11068" i="146"/>
  <c r="M11069" i="146"/>
  <c r="M11070" i="146"/>
  <c r="M11071" i="146"/>
  <c r="M11072" i="146"/>
  <c r="M11073" i="146"/>
  <c r="M11074" i="146"/>
  <c r="M11075" i="146"/>
  <c r="M11076" i="146"/>
  <c r="M11077" i="146"/>
  <c r="M11078" i="146"/>
  <c r="M11079" i="146"/>
  <c r="M11080" i="146"/>
  <c r="M11081" i="146"/>
  <c r="M11082" i="146"/>
  <c r="M11083" i="146"/>
  <c r="M11084" i="146"/>
  <c r="M11085" i="146"/>
  <c r="M11086" i="146"/>
  <c r="M11087" i="146"/>
  <c r="M11088" i="146"/>
  <c r="M11089" i="146"/>
  <c r="M11090" i="146"/>
  <c r="M11091" i="146"/>
  <c r="M11092" i="146"/>
  <c r="M11093" i="146"/>
  <c r="M11094" i="146"/>
  <c r="M11095" i="146"/>
  <c r="M11096" i="146"/>
  <c r="M11097" i="146"/>
  <c r="M11098" i="146"/>
  <c r="M11099" i="146"/>
  <c r="M11100" i="146"/>
  <c r="M11101" i="146"/>
  <c r="M11102" i="146"/>
  <c r="M11103" i="146"/>
  <c r="M11104" i="146"/>
  <c r="M11105" i="146"/>
  <c r="M11106" i="146"/>
  <c r="M11107" i="146"/>
  <c r="M11108" i="146"/>
  <c r="M11109" i="146"/>
  <c r="M11110" i="146"/>
  <c r="M11111" i="146"/>
  <c r="M11112" i="146"/>
  <c r="M11113" i="146"/>
  <c r="M11114" i="146"/>
  <c r="M11115" i="146"/>
  <c r="M11116" i="146"/>
  <c r="M11117" i="146"/>
  <c r="M11118" i="146"/>
  <c r="M11119" i="146"/>
  <c r="M11120" i="146"/>
  <c r="M11121" i="146"/>
  <c r="M11122" i="146"/>
  <c r="M11123" i="146"/>
  <c r="M11124" i="146"/>
  <c r="M11125" i="146"/>
  <c r="M11126" i="146"/>
  <c r="M11127" i="146"/>
  <c r="M11128" i="146"/>
  <c r="M11129" i="146"/>
  <c r="M11130" i="146"/>
  <c r="M11131" i="146"/>
  <c r="M11132" i="146"/>
  <c r="M11133" i="146"/>
  <c r="M11134" i="146"/>
  <c r="M11135" i="146"/>
  <c r="M11136" i="146"/>
  <c r="M11137" i="146"/>
  <c r="M11138" i="146"/>
  <c r="M11139" i="146"/>
  <c r="M11140" i="146"/>
  <c r="M11141" i="146"/>
  <c r="M11142" i="146"/>
  <c r="M11143" i="146"/>
  <c r="M11144" i="146"/>
  <c r="M11145" i="146"/>
  <c r="M11146" i="146"/>
  <c r="M11147" i="146"/>
  <c r="M11148" i="146"/>
  <c r="M11149" i="146"/>
  <c r="M11150" i="146"/>
  <c r="M11151" i="146"/>
  <c r="M11152" i="146"/>
  <c r="M11153" i="146"/>
  <c r="M11154" i="146"/>
  <c r="M11155" i="146"/>
  <c r="M11156" i="146"/>
  <c r="M11157" i="146"/>
  <c r="M11158" i="146"/>
  <c r="M11159" i="146"/>
  <c r="M11160" i="146"/>
  <c r="M11161" i="146"/>
  <c r="M11162" i="146"/>
  <c r="M11163" i="146"/>
  <c r="M11164" i="146"/>
  <c r="M11165" i="146"/>
  <c r="M11166" i="146"/>
  <c r="M11167" i="146"/>
  <c r="M11168" i="146"/>
  <c r="M11169" i="146"/>
  <c r="M11170" i="146"/>
  <c r="M11171" i="146"/>
  <c r="M11172" i="146"/>
  <c r="M11173" i="146"/>
  <c r="M11174" i="146"/>
  <c r="M11175" i="146"/>
  <c r="M11176" i="146"/>
  <c r="M11177" i="146"/>
  <c r="M11178" i="146"/>
  <c r="M11179" i="146"/>
  <c r="M11180" i="146"/>
  <c r="M11181" i="146"/>
  <c r="M11182" i="146"/>
  <c r="M11183" i="146"/>
  <c r="M11184" i="146"/>
  <c r="M11185" i="146"/>
  <c r="M11186" i="146"/>
  <c r="M11187" i="146"/>
  <c r="M11188" i="146"/>
  <c r="M11189" i="146"/>
  <c r="M11190" i="146"/>
  <c r="M11191" i="146"/>
  <c r="M11192" i="146"/>
  <c r="M11193" i="146"/>
  <c r="M11194" i="146"/>
  <c r="M11195" i="146"/>
  <c r="M11196" i="146"/>
  <c r="M11197" i="146"/>
  <c r="M11198" i="146"/>
  <c r="M11199" i="146"/>
  <c r="M11200" i="146"/>
  <c r="M11201" i="146"/>
  <c r="M11202" i="146"/>
  <c r="M11203" i="146"/>
  <c r="M11204" i="146"/>
  <c r="M11205" i="146"/>
  <c r="M11206" i="146"/>
  <c r="M11207" i="146"/>
  <c r="M11208" i="146"/>
  <c r="M11209" i="146"/>
  <c r="M11210" i="146"/>
  <c r="M11211" i="146"/>
  <c r="M11212" i="146"/>
  <c r="M11213" i="146"/>
  <c r="M11214" i="146"/>
  <c r="M11215" i="146"/>
  <c r="M11216" i="146"/>
  <c r="M11217" i="146"/>
  <c r="M11218" i="146"/>
  <c r="M11219" i="146"/>
  <c r="M11220" i="146"/>
  <c r="M11221" i="146"/>
  <c r="M11222" i="146"/>
  <c r="M11223" i="146"/>
  <c r="M11224" i="146"/>
  <c r="M11225" i="146"/>
  <c r="M11226" i="146"/>
  <c r="M11227" i="146"/>
  <c r="M11228" i="146"/>
  <c r="M11229" i="146"/>
  <c r="M11230" i="146"/>
  <c r="M11231" i="146"/>
  <c r="M11232" i="146"/>
  <c r="M11233" i="146"/>
  <c r="M11234" i="146"/>
  <c r="M11235" i="146"/>
  <c r="M11236" i="146"/>
  <c r="M11237" i="146"/>
  <c r="M11238" i="146"/>
  <c r="M11239" i="146"/>
  <c r="M11240" i="146"/>
  <c r="M11241" i="146"/>
  <c r="M11242" i="146"/>
  <c r="M11243" i="146"/>
  <c r="M11244" i="146"/>
  <c r="M11245" i="146"/>
  <c r="M11246" i="146"/>
  <c r="M11247" i="146"/>
  <c r="M11248" i="146"/>
  <c r="M11249" i="146"/>
  <c r="M11250" i="146"/>
  <c r="M11251" i="146"/>
  <c r="M11252" i="146"/>
  <c r="M11253" i="146"/>
  <c r="M11254" i="146"/>
  <c r="M11255" i="146"/>
  <c r="M11256" i="146"/>
  <c r="M11257" i="146"/>
  <c r="M11258" i="146"/>
  <c r="M11259" i="146"/>
  <c r="M11260" i="146"/>
  <c r="M11261" i="146"/>
  <c r="M11262" i="146"/>
  <c r="M11263" i="146"/>
  <c r="M11264" i="146"/>
  <c r="M11265" i="146"/>
  <c r="M11266" i="146"/>
  <c r="M11267" i="146"/>
  <c r="M11268" i="146"/>
  <c r="M11269" i="146"/>
  <c r="M11270" i="146"/>
  <c r="M11271" i="146"/>
  <c r="M11272" i="146"/>
  <c r="M11273" i="146"/>
  <c r="M11274" i="146"/>
  <c r="M11275" i="146"/>
  <c r="M11276" i="146"/>
  <c r="M11277" i="146"/>
  <c r="M11278" i="146"/>
  <c r="M11279" i="146"/>
  <c r="M11280" i="146"/>
  <c r="M11281" i="146"/>
  <c r="M11282" i="146"/>
  <c r="M11283" i="146"/>
  <c r="M11284" i="146"/>
  <c r="M11285" i="146"/>
  <c r="M11286" i="146"/>
  <c r="M11287" i="146"/>
  <c r="M11288" i="146"/>
  <c r="M11289" i="146"/>
  <c r="M11290" i="146"/>
  <c r="M11291" i="146"/>
  <c r="M11292" i="146"/>
  <c r="M11293" i="146"/>
  <c r="M11294" i="146"/>
  <c r="M11295" i="146"/>
  <c r="M11296" i="146"/>
  <c r="M11297" i="146"/>
  <c r="M11298" i="146"/>
  <c r="M11299" i="146"/>
  <c r="M11300" i="146"/>
  <c r="M11301" i="146"/>
  <c r="M11302" i="146"/>
  <c r="M11303" i="146"/>
  <c r="M11304" i="146"/>
  <c r="M11305" i="146"/>
  <c r="M11306" i="146"/>
  <c r="M11307" i="146"/>
  <c r="M11308" i="146"/>
  <c r="M11309" i="146"/>
  <c r="M11310" i="146"/>
  <c r="M11311" i="146"/>
  <c r="M11312" i="146"/>
  <c r="M11313" i="146"/>
  <c r="M11314" i="146"/>
  <c r="M11315" i="146"/>
  <c r="M11316" i="146"/>
  <c r="M11317" i="146"/>
  <c r="M11318" i="146"/>
  <c r="M11319" i="146"/>
  <c r="M11320" i="146"/>
  <c r="M11321" i="146"/>
  <c r="M11322" i="146"/>
  <c r="M11323" i="146"/>
  <c r="M11324" i="146"/>
  <c r="M11325" i="146"/>
  <c r="M11326" i="146"/>
  <c r="M11327" i="146"/>
  <c r="M11328" i="146"/>
  <c r="M11329" i="146"/>
  <c r="M11330" i="146"/>
  <c r="M11331" i="146"/>
  <c r="M11332" i="146"/>
  <c r="M11333" i="146"/>
  <c r="M11334" i="146"/>
  <c r="M11335" i="146"/>
  <c r="M11336" i="146"/>
  <c r="M11337" i="146"/>
  <c r="M11338" i="146"/>
  <c r="M11339" i="146"/>
  <c r="M11340" i="146"/>
  <c r="M11341" i="146"/>
  <c r="M11342" i="146"/>
  <c r="M11343" i="146"/>
  <c r="M11344" i="146"/>
  <c r="M11345" i="146"/>
  <c r="M11346" i="146"/>
  <c r="M11347" i="146"/>
  <c r="M11348" i="146"/>
  <c r="M11349" i="146"/>
  <c r="M11350" i="146"/>
  <c r="M11351" i="146"/>
  <c r="M11352" i="146"/>
  <c r="M11353" i="146"/>
  <c r="M11354" i="146"/>
  <c r="M11355" i="146"/>
  <c r="M11356" i="146"/>
  <c r="M11357" i="146"/>
  <c r="M11358" i="146"/>
  <c r="M11359" i="146"/>
  <c r="M11360" i="146"/>
  <c r="M11361" i="146"/>
  <c r="M11362" i="146"/>
  <c r="M11363" i="146"/>
  <c r="M11364" i="146"/>
  <c r="M11365" i="146"/>
  <c r="M11366" i="146"/>
  <c r="M11367" i="146"/>
  <c r="M11368" i="146"/>
  <c r="M11369" i="146"/>
  <c r="M11370" i="146"/>
  <c r="M11371" i="146"/>
  <c r="M11372" i="146"/>
  <c r="M11373" i="146"/>
  <c r="M11374" i="146"/>
  <c r="M11375" i="146"/>
  <c r="M11376" i="146"/>
  <c r="M11377" i="146"/>
  <c r="M11378" i="146"/>
  <c r="M11379" i="146"/>
  <c r="M11380" i="146"/>
  <c r="M11381" i="146"/>
  <c r="M11382" i="146"/>
  <c r="M11383" i="146"/>
  <c r="M11384" i="146"/>
  <c r="M11385" i="146"/>
  <c r="M11386" i="146"/>
  <c r="M11387" i="146"/>
  <c r="M11388" i="146"/>
  <c r="M11389" i="146"/>
  <c r="M11390" i="146"/>
  <c r="M11391" i="146"/>
  <c r="M11392" i="146"/>
  <c r="M11393" i="146"/>
  <c r="M11394" i="146"/>
  <c r="M11395" i="146"/>
  <c r="M11396" i="146"/>
  <c r="M11397" i="146"/>
  <c r="M11398" i="146"/>
  <c r="M11399" i="146"/>
  <c r="M11400" i="146"/>
  <c r="M11401" i="146"/>
  <c r="M11402" i="146"/>
  <c r="M11403" i="146"/>
  <c r="M11404" i="146"/>
  <c r="M11405" i="146"/>
  <c r="M11406" i="146"/>
  <c r="M11407" i="146"/>
  <c r="M11408" i="146"/>
  <c r="M11409" i="146"/>
  <c r="M11410" i="146"/>
  <c r="M11411" i="146"/>
  <c r="M11412" i="146"/>
  <c r="M11413" i="146"/>
  <c r="M11414" i="146"/>
  <c r="M11415" i="146"/>
  <c r="M11416" i="146"/>
  <c r="M11417" i="146"/>
  <c r="M11418" i="146"/>
  <c r="M11419" i="146"/>
  <c r="M11420" i="146"/>
  <c r="M11421" i="146"/>
  <c r="M11422" i="146"/>
  <c r="M11423" i="146"/>
  <c r="M11424" i="146"/>
  <c r="M11425" i="146"/>
  <c r="M11426" i="146"/>
  <c r="M11427" i="146"/>
  <c r="M11428" i="146"/>
  <c r="M11429" i="146"/>
  <c r="M11430" i="146"/>
  <c r="M11431" i="146"/>
  <c r="M11432" i="146"/>
  <c r="M11433" i="146"/>
  <c r="M11434" i="146"/>
  <c r="M11435" i="146"/>
  <c r="M11436" i="146"/>
  <c r="M11437" i="146"/>
  <c r="M11438" i="146"/>
  <c r="M11439" i="146"/>
  <c r="M11440" i="146"/>
  <c r="M11441" i="146"/>
  <c r="M11442" i="146"/>
  <c r="M11443" i="146"/>
  <c r="M11444" i="146"/>
  <c r="M11445" i="146"/>
  <c r="M11446" i="146"/>
  <c r="M11447" i="146"/>
  <c r="M11448" i="146"/>
  <c r="M11449" i="146"/>
  <c r="M11450" i="146"/>
  <c r="M11451" i="146"/>
  <c r="M11452" i="146"/>
  <c r="M11453" i="146"/>
  <c r="M11454" i="146"/>
  <c r="M11455" i="146"/>
  <c r="M11456" i="146"/>
  <c r="M11457" i="146"/>
  <c r="M11458" i="146"/>
  <c r="M11459" i="146"/>
  <c r="M11460" i="146"/>
  <c r="M11461" i="146"/>
  <c r="M11462" i="146"/>
  <c r="M11463" i="146"/>
  <c r="M11464" i="146"/>
  <c r="M11465" i="146"/>
  <c r="M11466" i="146"/>
  <c r="M11467" i="146"/>
  <c r="M11468" i="146"/>
  <c r="M11469" i="146"/>
  <c r="M11470" i="146"/>
  <c r="M11471" i="146"/>
  <c r="M11472" i="146"/>
  <c r="M11473" i="146"/>
  <c r="M11474" i="146"/>
  <c r="M11475" i="146"/>
  <c r="M11476" i="146"/>
  <c r="M11477" i="146"/>
  <c r="M11478" i="146"/>
  <c r="M11479" i="146"/>
  <c r="M11480" i="146"/>
  <c r="M11481" i="146"/>
  <c r="M11482" i="146"/>
  <c r="M11483" i="146"/>
  <c r="M11484" i="146"/>
  <c r="M11485" i="146"/>
  <c r="M11486" i="146"/>
  <c r="M11487" i="146"/>
  <c r="M11488" i="146"/>
  <c r="M11489" i="146"/>
  <c r="M11490" i="146"/>
  <c r="M11491" i="146"/>
  <c r="M11492" i="146"/>
  <c r="M11493" i="146"/>
  <c r="M11494" i="146"/>
  <c r="M11495" i="146"/>
  <c r="M11496" i="146"/>
  <c r="M11497" i="146"/>
  <c r="M11498" i="146"/>
  <c r="M11499" i="146"/>
  <c r="M11500" i="146"/>
  <c r="M11501" i="146"/>
  <c r="M11502" i="146"/>
  <c r="M11503" i="146"/>
  <c r="M11504" i="146"/>
  <c r="M11505" i="146"/>
  <c r="M11506" i="146"/>
  <c r="M11507" i="146"/>
  <c r="M11508" i="146"/>
  <c r="M11509" i="146"/>
  <c r="M11510" i="146"/>
  <c r="M11511" i="146"/>
  <c r="M11512" i="146"/>
  <c r="M11513" i="146"/>
  <c r="M11514" i="146"/>
  <c r="M11515" i="146"/>
  <c r="M11516" i="146"/>
  <c r="M11517" i="146"/>
  <c r="M11518" i="146"/>
  <c r="M11519" i="146"/>
  <c r="M11520" i="146"/>
  <c r="M11521" i="146"/>
  <c r="M11522" i="146"/>
  <c r="M11523" i="146"/>
  <c r="M11524" i="146"/>
  <c r="M11525" i="146"/>
  <c r="M11526" i="146"/>
  <c r="M11527" i="146"/>
  <c r="M11528" i="146"/>
  <c r="M11529" i="146"/>
  <c r="M11530" i="146"/>
  <c r="M11531" i="146"/>
  <c r="M11532" i="146"/>
  <c r="M11533" i="146"/>
  <c r="M11534" i="146"/>
  <c r="M11535" i="146"/>
  <c r="M11536" i="146"/>
  <c r="M11537" i="146"/>
  <c r="M11538" i="146"/>
  <c r="M11539" i="146"/>
  <c r="M11540" i="146"/>
  <c r="M11541" i="146"/>
  <c r="M11542" i="146"/>
  <c r="M11543" i="146"/>
  <c r="M11544" i="146"/>
  <c r="M11545" i="146"/>
  <c r="M11546" i="146"/>
  <c r="M11547" i="146"/>
  <c r="M11548" i="146"/>
  <c r="M11549" i="146"/>
  <c r="M11550" i="146"/>
  <c r="M11551" i="146"/>
  <c r="M11552" i="146"/>
  <c r="M11553" i="146"/>
  <c r="M11554" i="146"/>
  <c r="M11555" i="146"/>
  <c r="M11556" i="146"/>
  <c r="M11557" i="146"/>
  <c r="M11558" i="146"/>
  <c r="M11559" i="146"/>
  <c r="M11560" i="146"/>
  <c r="M11561" i="146"/>
  <c r="M11562" i="146"/>
  <c r="M11563" i="146"/>
  <c r="M11564" i="146"/>
  <c r="M11565" i="146"/>
  <c r="M11566" i="146"/>
  <c r="M11567" i="146"/>
  <c r="M11568" i="146"/>
  <c r="M11569" i="146"/>
  <c r="M11570" i="146"/>
  <c r="M11571" i="146"/>
  <c r="M11572" i="146"/>
  <c r="M11573" i="146"/>
  <c r="M11574" i="146"/>
  <c r="M11575" i="146"/>
  <c r="M11576" i="146"/>
  <c r="M11577" i="146"/>
  <c r="M11578" i="146"/>
  <c r="M11579" i="146"/>
  <c r="M11580" i="146"/>
  <c r="M11581" i="146"/>
  <c r="M11582" i="146"/>
  <c r="M11583" i="146"/>
  <c r="M11584" i="146"/>
  <c r="M11585" i="146"/>
  <c r="M11586" i="146"/>
  <c r="M11587" i="146"/>
  <c r="M11588" i="146"/>
  <c r="M11589" i="146"/>
  <c r="M11590" i="146"/>
  <c r="M11591" i="146"/>
  <c r="M11592" i="146"/>
  <c r="M11593" i="146"/>
  <c r="M11594" i="146"/>
  <c r="M11595" i="146"/>
  <c r="M11596" i="146"/>
  <c r="M11597" i="146"/>
  <c r="M11598" i="146"/>
  <c r="M11599" i="146"/>
  <c r="M11600" i="146"/>
  <c r="M11601" i="146"/>
  <c r="M11602" i="146"/>
  <c r="M11603" i="146"/>
  <c r="M11604" i="146"/>
  <c r="M11605" i="146"/>
  <c r="M11606" i="146"/>
  <c r="M11607" i="146"/>
  <c r="M11608" i="146"/>
  <c r="M11609" i="146"/>
  <c r="M11610" i="146"/>
  <c r="M11611" i="146"/>
  <c r="M11612" i="146"/>
  <c r="M11613" i="146"/>
  <c r="M11614" i="146"/>
  <c r="M11615" i="146"/>
  <c r="M11616" i="146"/>
  <c r="M11617" i="146"/>
  <c r="M11618" i="146"/>
  <c r="M11619" i="146"/>
  <c r="M11620" i="146"/>
  <c r="M11621" i="146"/>
  <c r="M11622" i="146"/>
  <c r="M11623" i="146"/>
  <c r="M11624" i="146"/>
  <c r="M11625" i="146"/>
  <c r="M11626" i="146"/>
  <c r="M11627" i="146"/>
  <c r="M11628" i="146"/>
  <c r="M11629" i="146"/>
  <c r="M11630" i="146"/>
  <c r="M11631" i="146"/>
  <c r="M11632" i="146"/>
  <c r="M11633" i="146"/>
  <c r="M11634" i="146"/>
  <c r="M11635" i="146"/>
  <c r="M11636" i="146"/>
  <c r="M11637" i="146"/>
  <c r="M11638" i="146"/>
  <c r="M11639" i="146"/>
  <c r="M11640" i="146"/>
  <c r="M11641" i="146"/>
  <c r="M11642" i="146"/>
  <c r="M11643" i="146"/>
  <c r="M11644" i="146"/>
  <c r="M11645" i="146"/>
  <c r="M11646" i="146"/>
  <c r="M11647" i="146"/>
  <c r="M11648" i="146"/>
  <c r="M11649" i="146"/>
  <c r="M11650" i="146"/>
  <c r="M11651" i="146"/>
  <c r="M11652" i="146"/>
  <c r="M11653" i="146"/>
  <c r="M11654" i="146"/>
  <c r="M11655" i="146"/>
  <c r="M11656" i="146"/>
  <c r="M11657" i="146"/>
  <c r="M11658" i="146"/>
  <c r="M11659" i="146"/>
  <c r="M11660" i="146"/>
  <c r="M11661" i="146"/>
  <c r="M11662" i="146"/>
  <c r="M11663" i="146"/>
  <c r="M11664" i="146"/>
  <c r="M11665" i="146"/>
  <c r="M11666" i="146"/>
  <c r="M11667" i="146"/>
  <c r="M11668" i="146"/>
  <c r="M11669" i="146"/>
  <c r="M11670" i="146"/>
  <c r="M11671" i="146"/>
  <c r="M11672" i="146"/>
  <c r="M11673" i="146"/>
  <c r="M11674" i="146"/>
  <c r="M11675" i="146"/>
  <c r="M11676" i="146"/>
  <c r="M11677" i="146"/>
  <c r="M11678" i="146"/>
  <c r="M11679" i="146"/>
  <c r="M11680" i="146"/>
  <c r="M11681" i="146"/>
  <c r="M11682" i="146"/>
  <c r="M11683" i="146"/>
  <c r="M11684" i="146"/>
  <c r="M11685" i="146"/>
  <c r="M11686" i="146"/>
  <c r="M11687" i="146"/>
  <c r="M11688" i="146"/>
  <c r="M11689" i="146"/>
  <c r="M11690" i="146"/>
  <c r="M11691" i="146"/>
  <c r="M11692" i="146"/>
  <c r="M11693" i="146"/>
  <c r="M11694" i="146"/>
  <c r="M11695" i="146"/>
  <c r="M11696" i="146"/>
  <c r="M11697" i="146"/>
  <c r="M11698" i="146"/>
  <c r="M11699" i="146"/>
  <c r="M11700" i="146"/>
  <c r="M11701" i="146"/>
  <c r="M11702" i="146"/>
  <c r="M11703" i="146"/>
  <c r="M11704" i="146"/>
  <c r="M11705" i="146"/>
  <c r="M11706" i="146"/>
  <c r="M11707" i="146"/>
  <c r="M11708" i="146"/>
  <c r="M11709" i="146"/>
  <c r="M11710" i="146"/>
  <c r="M11711" i="146"/>
  <c r="M11712" i="146"/>
  <c r="M11713" i="146"/>
  <c r="M11714" i="146"/>
  <c r="M11715" i="146"/>
  <c r="M11716" i="146"/>
  <c r="M11717" i="146"/>
  <c r="M11718" i="146"/>
  <c r="M11719" i="146"/>
  <c r="M11720" i="146"/>
  <c r="M11721" i="146"/>
  <c r="M11722" i="146"/>
  <c r="M11723" i="146"/>
  <c r="M11724" i="146"/>
  <c r="M11725" i="146"/>
  <c r="M11726" i="146"/>
  <c r="M11727" i="146"/>
  <c r="M11728" i="146"/>
  <c r="M11729" i="146"/>
  <c r="M11730" i="146"/>
  <c r="M11731" i="146"/>
  <c r="M11732" i="146"/>
  <c r="M11733" i="146"/>
  <c r="M11734" i="146"/>
  <c r="M11735" i="146"/>
  <c r="M11736" i="146"/>
  <c r="M11737" i="146"/>
  <c r="M11738" i="146"/>
  <c r="M11739" i="146"/>
  <c r="M11740" i="146"/>
  <c r="M11741" i="146"/>
  <c r="M11742" i="146"/>
  <c r="M11743" i="146"/>
  <c r="M11744" i="146"/>
  <c r="M11745" i="146"/>
  <c r="M11746" i="146"/>
  <c r="M11747" i="146"/>
  <c r="M11748" i="146"/>
  <c r="M11749" i="146"/>
  <c r="M11750" i="146"/>
  <c r="M11751" i="146"/>
  <c r="M11752" i="146"/>
  <c r="M11753" i="146"/>
  <c r="M11754" i="146"/>
  <c r="M11755" i="146"/>
  <c r="M11756" i="146"/>
  <c r="M11757" i="146"/>
  <c r="M11758" i="146"/>
  <c r="M11759" i="146"/>
  <c r="M11760" i="146"/>
  <c r="M11761" i="146"/>
  <c r="M11762" i="146"/>
  <c r="M11763" i="146"/>
  <c r="M11764" i="146"/>
  <c r="M11765" i="146"/>
  <c r="M11766" i="146"/>
  <c r="M11767" i="146"/>
  <c r="M11768" i="146"/>
  <c r="M11769" i="146"/>
  <c r="M11770" i="146"/>
  <c r="M11771" i="146"/>
  <c r="M11772" i="146"/>
  <c r="M11773" i="146"/>
  <c r="M11774" i="146"/>
  <c r="M11775" i="146"/>
  <c r="M11776" i="146"/>
  <c r="M11777" i="146"/>
  <c r="M11778" i="146"/>
  <c r="M11779" i="146"/>
  <c r="M11780" i="146"/>
  <c r="M11781" i="146"/>
  <c r="M11782" i="146"/>
  <c r="M11783" i="146"/>
  <c r="M11784" i="146"/>
  <c r="M11785" i="146"/>
  <c r="M11786" i="146"/>
  <c r="M11787" i="146"/>
  <c r="M11788" i="146"/>
  <c r="M11789" i="146"/>
  <c r="M11790" i="146"/>
  <c r="M11791" i="146"/>
  <c r="M11792" i="146"/>
  <c r="M11793" i="146"/>
  <c r="M11794" i="146"/>
  <c r="M11795" i="146"/>
  <c r="M11796" i="146"/>
  <c r="M11797" i="146"/>
  <c r="M11798" i="146"/>
  <c r="M11799" i="146"/>
  <c r="M11800" i="146"/>
  <c r="M11801" i="146"/>
  <c r="M11802" i="146"/>
  <c r="M11803" i="146"/>
  <c r="M11804" i="146"/>
  <c r="M11805" i="146"/>
  <c r="M11806" i="146"/>
  <c r="M11807" i="146"/>
  <c r="M11808" i="146"/>
  <c r="M11809" i="146"/>
  <c r="M11810" i="146"/>
  <c r="M11811" i="146"/>
  <c r="M11812" i="146"/>
  <c r="M11813" i="146"/>
  <c r="M11814" i="146"/>
  <c r="M11815" i="146"/>
  <c r="M11816" i="146"/>
  <c r="M11817" i="146"/>
  <c r="M11818" i="146"/>
  <c r="M11819" i="146"/>
  <c r="M11820" i="146"/>
  <c r="M11821" i="146"/>
  <c r="M11822" i="146"/>
  <c r="M11823" i="146"/>
  <c r="M11824" i="146"/>
  <c r="M11825" i="146"/>
  <c r="M11826" i="146"/>
  <c r="M11827" i="146"/>
  <c r="M11828" i="146"/>
  <c r="M11829" i="146"/>
  <c r="M11830" i="146"/>
  <c r="M11831" i="146"/>
  <c r="M11832" i="146"/>
  <c r="M11833" i="146"/>
  <c r="M11834" i="146"/>
  <c r="M11835" i="146"/>
  <c r="M11836" i="146"/>
  <c r="M11837" i="146"/>
  <c r="M11838" i="146"/>
  <c r="M11839" i="146"/>
  <c r="M11840" i="146"/>
  <c r="M11841" i="146"/>
  <c r="M11842" i="146"/>
  <c r="M11843" i="146"/>
  <c r="M11844" i="146"/>
  <c r="M11845" i="146"/>
  <c r="M11846" i="146"/>
  <c r="M11847" i="146"/>
  <c r="M11848" i="146"/>
  <c r="M11849" i="146"/>
  <c r="M11850" i="146"/>
  <c r="M11851" i="146"/>
  <c r="M11852" i="146"/>
  <c r="M11853" i="146"/>
  <c r="M11854" i="146"/>
  <c r="M11855" i="146"/>
  <c r="M11856" i="146"/>
  <c r="M11857" i="146"/>
  <c r="M11858" i="146"/>
  <c r="M11859" i="146"/>
  <c r="M11860" i="146"/>
  <c r="M11861" i="146"/>
  <c r="M11862" i="146"/>
  <c r="M11863" i="146"/>
  <c r="M11864" i="146"/>
  <c r="M11865" i="146"/>
  <c r="M11866" i="146"/>
  <c r="M11867" i="146"/>
  <c r="M11868" i="146"/>
  <c r="M11869" i="146"/>
  <c r="M11870" i="146"/>
  <c r="M11871" i="146"/>
  <c r="M11872" i="146"/>
  <c r="M11873" i="146"/>
  <c r="M11874" i="146"/>
  <c r="M11875" i="146"/>
  <c r="M11876" i="146"/>
  <c r="M11877" i="146"/>
  <c r="M11878" i="146"/>
  <c r="M11879" i="146"/>
  <c r="M11880" i="146"/>
  <c r="M11881" i="146"/>
  <c r="M11882" i="146"/>
  <c r="M11883" i="146"/>
  <c r="M11884" i="146"/>
  <c r="M11885" i="146"/>
  <c r="M11886" i="146"/>
  <c r="M11887" i="146"/>
  <c r="M11888" i="146"/>
  <c r="M11889" i="146"/>
  <c r="M11890" i="146"/>
  <c r="M11891" i="146"/>
  <c r="M11892" i="146"/>
  <c r="M11893" i="146"/>
  <c r="M11894" i="146"/>
  <c r="M11895" i="146"/>
  <c r="M11896" i="146"/>
  <c r="M11897" i="146"/>
  <c r="M11898" i="146"/>
  <c r="M11899" i="146"/>
  <c r="M11900" i="146"/>
  <c r="M11901" i="146"/>
  <c r="M11902" i="146"/>
  <c r="M11903" i="146"/>
  <c r="M11904" i="146"/>
  <c r="M11905" i="146"/>
  <c r="M11906" i="146"/>
  <c r="M11907" i="146"/>
  <c r="M11908" i="146"/>
  <c r="M11909" i="146"/>
  <c r="M11910" i="146"/>
  <c r="M11911" i="146"/>
  <c r="M11912" i="146"/>
  <c r="M11913" i="146"/>
  <c r="M11914" i="146"/>
  <c r="M11915" i="146"/>
  <c r="M11916" i="146"/>
  <c r="M11917" i="146"/>
  <c r="M11918" i="146"/>
  <c r="M11919" i="146"/>
  <c r="M11920" i="146"/>
  <c r="M11921" i="146"/>
  <c r="M11922" i="146"/>
  <c r="M11923" i="146"/>
  <c r="M11924" i="146"/>
  <c r="M11925" i="146"/>
  <c r="M11926" i="146"/>
  <c r="M11927" i="146"/>
  <c r="M11928" i="146"/>
  <c r="M11929" i="146"/>
  <c r="M11930" i="146"/>
  <c r="M11931" i="146"/>
  <c r="M11932" i="146"/>
  <c r="M11933" i="146"/>
  <c r="M11934" i="146"/>
  <c r="M11935" i="146"/>
  <c r="M11936" i="146"/>
  <c r="M11937" i="146"/>
  <c r="M11938" i="146"/>
  <c r="M11939" i="146"/>
  <c r="M11940" i="146"/>
  <c r="M11941" i="146"/>
  <c r="M11942" i="146"/>
  <c r="M11943" i="146"/>
  <c r="M11944" i="146"/>
  <c r="M11945" i="146"/>
  <c r="M11946" i="146"/>
  <c r="M11947" i="146"/>
  <c r="M11948" i="146"/>
  <c r="M11949" i="146"/>
  <c r="M11950" i="146"/>
  <c r="M11951" i="146"/>
  <c r="M11952" i="146"/>
  <c r="M11953" i="146"/>
  <c r="M11954" i="146"/>
  <c r="M11955" i="146"/>
  <c r="M11956" i="146"/>
  <c r="M11957" i="146"/>
  <c r="M11958" i="146"/>
  <c r="M11959" i="146"/>
  <c r="M11960" i="146"/>
  <c r="M11961" i="146"/>
  <c r="M11962" i="146"/>
  <c r="M11963" i="146"/>
  <c r="M11964" i="146"/>
  <c r="M11965" i="146"/>
  <c r="M11966" i="146"/>
  <c r="M11967" i="146"/>
  <c r="M11968" i="146"/>
  <c r="M11969" i="146"/>
  <c r="M11970" i="146"/>
  <c r="M11971" i="146"/>
  <c r="M11972" i="146"/>
  <c r="M11973" i="146"/>
  <c r="M11974" i="146"/>
  <c r="M11975" i="146"/>
  <c r="M11976" i="146"/>
  <c r="M11977" i="146"/>
  <c r="M11978" i="146"/>
  <c r="M11979" i="146"/>
  <c r="M11980" i="146"/>
  <c r="M11981" i="146"/>
  <c r="M11982" i="146"/>
  <c r="M11983" i="146"/>
  <c r="M11984" i="146"/>
  <c r="M11985" i="146"/>
  <c r="M11986" i="146"/>
  <c r="M11987" i="146"/>
  <c r="M11988" i="146"/>
  <c r="M11989" i="146"/>
  <c r="M11990" i="146"/>
  <c r="M11991" i="146"/>
  <c r="M11992" i="146"/>
  <c r="M11993" i="146"/>
  <c r="M11994" i="146"/>
  <c r="M11995" i="146"/>
  <c r="M11996" i="146"/>
  <c r="M11997" i="146"/>
  <c r="M11998" i="146"/>
  <c r="M11999" i="146"/>
  <c r="M12000" i="146"/>
  <c r="M12001" i="146"/>
  <c r="M12002" i="146"/>
  <c r="M12003" i="146"/>
  <c r="M12004" i="146"/>
  <c r="M12005" i="146"/>
  <c r="M12006" i="146"/>
  <c r="M12007" i="146"/>
  <c r="M12008" i="146"/>
  <c r="M12009" i="146"/>
  <c r="M12010" i="146"/>
  <c r="M12011" i="146"/>
  <c r="M12012" i="146"/>
  <c r="M12013" i="146"/>
  <c r="M12014" i="146"/>
  <c r="M12015" i="146"/>
  <c r="M12016" i="146"/>
  <c r="M12017" i="146"/>
  <c r="M12018" i="146"/>
  <c r="M12019" i="146"/>
  <c r="M12020" i="146"/>
  <c r="M12021" i="146"/>
  <c r="M12022" i="146"/>
  <c r="M12023" i="146"/>
  <c r="M12024" i="146"/>
  <c r="M12025" i="146"/>
  <c r="M12026" i="146"/>
  <c r="M12027" i="146"/>
  <c r="M12028" i="146"/>
  <c r="M12029" i="146"/>
  <c r="M12030" i="146"/>
  <c r="M12031" i="146"/>
  <c r="M12032" i="146"/>
  <c r="M12033" i="146"/>
  <c r="M12034" i="146"/>
  <c r="M12035" i="146"/>
  <c r="M12036" i="146"/>
  <c r="M12037" i="146"/>
  <c r="M12038" i="146"/>
  <c r="M12039" i="146"/>
  <c r="M12040" i="146"/>
  <c r="M12041" i="146"/>
  <c r="M12042" i="146"/>
  <c r="M12043" i="146"/>
  <c r="M12044" i="146"/>
  <c r="M12045" i="146"/>
  <c r="M12046" i="146"/>
  <c r="M12047" i="146"/>
  <c r="M12048" i="146"/>
  <c r="M12049" i="146"/>
  <c r="M12050" i="146"/>
  <c r="M12051" i="146"/>
  <c r="M12052" i="146"/>
  <c r="M12053" i="146"/>
  <c r="M12054" i="146"/>
  <c r="M12055" i="146"/>
  <c r="M12056" i="146"/>
  <c r="M12057" i="146"/>
  <c r="M12058" i="146"/>
  <c r="M12059" i="146"/>
  <c r="M12060" i="146"/>
  <c r="M12061" i="146"/>
  <c r="M12062" i="146"/>
  <c r="M12063" i="146"/>
  <c r="M12064" i="146"/>
  <c r="M12065" i="146"/>
  <c r="M12066" i="146"/>
  <c r="M12067" i="146"/>
  <c r="M12068" i="146"/>
  <c r="M12069" i="146"/>
  <c r="M12070" i="146"/>
  <c r="M12071" i="146"/>
  <c r="M12072" i="146"/>
  <c r="M12073" i="146"/>
  <c r="M12074" i="146"/>
  <c r="M12075" i="146"/>
  <c r="M12076" i="146"/>
  <c r="M12077" i="146"/>
  <c r="M12078" i="146"/>
  <c r="M12079" i="146"/>
  <c r="M12080" i="146"/>
  <c r="M12081" i="146"/>
  <c r="M12082" i="146"/>
  <c r="M12083" i="146"/>
  <c r="M12084" i="146"/>
  <c r="M12085" i="146"/>
  <c r="M12086" i="146"/>
  <c r="M12087" i="146"/>
  <c r="M12088" i="146"/>
  <c r="M12089" i="146"/>
  <c r="M12090" i="146"/>
  <c r="M12091" i="146"/>
  <c r="M12092" i="146"/>
  <c r="M12093" i="146"/>
  <c r="M12094" i="146"/>
  <c r="M12095" i="146"/>
  <c r="M12096" i="146"/>
  <c r="M12097" i="146"/>
  <c r="M12098" i="146"/>
  <c r="M12099" i="146"/>
  <c r="M12100" i="146"/>
  <c r="M12101" i="146"/>
  <c r="M12102" i="146"/>
  <c r="M12103" i="146"/>
  <c r="M12104" i="146"/>
  <c r="M12105" i="146"/>
  <c r="M12106" i="146"/>
  <c r="M12107" i="146"/>
  <c r="M12108" i="146"/>
  <c r="M12109" i="146"/>
  <c r="M12110" i="146"/>
  <c r="M12111" i="146"/>
  <c r="M12112" i="146"/>
  <c r="M12113" i="146"/>
  <c r="M12114" i="146"/>
  <c r="M12115" i="146"/>
  <c r="M12116" i="146"/>
  <c r="M12117" i="146"/>
  <c r="M12118" i="146"/>
  <c r="M12119" i="146"/>
  <c r="M12120" i="146"/>
  <c r="M12121" i="146"/>
  <c r="M12122" i="146"/>
  <c r="M12123" i="146"/>
  <c r="M12124" i="146"/>
  <c r="M12125" i="146"/>
  <c r="M12126" i="146"/>
  <c r="M12127" i="146"/>
  <c r="M12128" i="146"/>
  <c r="M12129" i="146"/>
  <c r="M12130" i="146"/>
  <c r="M12131" i="146"/>
  <c r="M12132" i="146"/>
  <c r="M12133" i="146"/>
  <c r="M12134" i="146"/>
  <c r="M12135" i="146"/>
  <c r="M12136" i="146"/>
  <c r="M12137" i="146"/>
  <c r="M12138" i="146"/>
  <c r="M12139" i="146"/>
  <c r="M12140" i="146"/>
  <c r="M12141" i="146"/>
  <c r="M12142" i="146"/>
  <c r="M12143" i="146"/>
  <c r="M12144" i="146"/>
  <c r="M12145" i="146"/>
  <c r="M12146" i="146"/>
  <c r="M12147" i="146"/>
  <c r="M12148" i="146"/>
  <c r="M12149" i="146"/>
  <c r="M12150" i="146"/>
  <c r="M12151" i="146"/>
  <c r="M12152" i="146"/>
  <c r="M12153" i="146"/>
  <c r="M12154" i="146"/>
  <c r="M12155" i="146"/>
  <c r="M12156" i="146"/>
  <c r="M12157" i="146"/>
  <c r="M12158" i="146"/>
  <c r="M12159" i="146"/>
  <c r="M12160" i="146"/>
  <c r="M12161" i="146"/>
  <c r="M12162" i="146"/>
  <c r="M12163" i="146"/>
  <c r="M12164" i="146"/>
  <c r="M12165" i="146"/>
  <c r="M12166" i="146"/>
  <c r="M12167" i="146"/>
  <c r="M12168" i="146"/>
  <c r="M12169" i="146"/>
  <c r="M12170" i="146"/>
  <c r="M12171" i="146"/>
  <c r="M12172" i="146"/>
  <c r="M12173" i="146"/>
  <c r="M12174" i="146"/>
  <c r="M12175" i="146"/>
  <c r="M12176" i="146"/>
  <c r="M12177" i="146"/>
  <c r="M12178" i="146"/>
  <c r="M12179" i="146"/>
  <c r="M12180" i="146"/>
  <c r="M12181" i="146"/>
  <c r="M12182" i="146"/>
  <c r="M12183" i="146"/>
  <c r="M12184" i="146"/>
  <c r="M12185" i="146"/>
  <c r="M12186" i="146"/>
  <c r="M12187" i="146"/>
  <c r="M12188" i="146"/>
  <c r="M12189" i="146"/>
  <c r="M12190" i="146"/>
  <c r="M12191" i="146"/>
  <c r="M12192" i="146"/>
  <c r="M12193" i="146"/>
  <c r="M12194" i="146"/>
  <c r="M12195" i="146"/>
  <c r="M12196" i="146"/>
  <c r="M12197" i="146"/>
  <c r="M12198" i="146"/>
  <c r="M12199" i="146"/>
  <c r="M12200" i="146"/>
  <c r="M12201" i="146"/>
  <c r="M12202" i="146"/>
  <c r="M12203" i="146"/>
  <c r="M12204" i="146"/>
  <c r="M12205" i="146"/>
  <c r="M12206" i="146"/>
  <c r="M12207" i="146"/>
  <c r="M12208" i="146"/>
  <c r="M12209" i="146"/>
  <c r="M12210" i="146"/>
  <c r="M12211" i="146"/>
  <c r="M12212" i="146"/>
  <c r="M12213" i="146"/>
  <c r="M12214" i="146"/>
  <c r="M12215" i="146"/>
  <c r="M12216" i="146"/>
  <c r="M12217" i="146"/>
  <c r="M12218" i="146"/>
  <c r="M12219" i="146"/>
  <c r="M12220" i="146"/>
  <c r="M12221" i="146"/>
  <c r="M12222" i="146"/>
  <c r="M12223" i="146"/>
  <c r="M12224" i="146"/>
  <c r="M12225" i="146"/>
  <c r="M12226" i="146"/>
  <c r="M12227" i="146"/>
  <c r="M12228" i="146"/>
  <c r="M12229" i="146"/>
  <c r="M12230" i="146"/>
  <c r="M12231" i="146"/>
  <c r="M12232" i="146"/>
  <c r="M12233" i="146"/>
  <c r="M12234" i="146"/>
  <c r="M12235" i="146"/>
  <c r="M12236" i="146"/>
  <c r="M12237" i="146"/>
  <c r="M12238" i="146"/>
  <c r="M12239" i="146"/>
  <c r="M12240" i="146"/>
  <c r="M12241" i="146"/>
  <c r="M12242" i="146"/>
  <c r="M12243" i="146"/>
  <c r="M12244" i="146"/>
  <c r="M12245" i="146"/>
  <c r="M12246" i="146"/>
  <c r="M12247" i="146"/>
  <c r="M12248" i="146"/>
  <c r="M12249" i="146"/>
  <c r="M12250" i="146"/>
  <c r="M12251" i="146"/>
  <c r="M12252" i="146"/>
  <c r="M12253" i="146"/>
  <c r="M12254" i="146"/>
  <c r="M12255" i="146"/>
  <c r="M12256" i="146"/>
  <c r="M12257" i="146"/>
  <c r="M12258" i="146"/>
  <c r="M12259" i="146"/>
  <c r="M12260" i="146"/>
  <c r="M12261" i="146"/>
  <c r="M12262" i="146"/>
  <c r="M12263" i="146"/>
  <c r="M12264" i="146"/>
  <c r="M12265" i="146"/>
  <c r="M12266" i="146"/>
  <c r="M12267" i="146"/>
  <c r="M12268" i="146"/>
  <c r="M12269" i="146"/>
  <c r="M12270" i="146"/>
  <c r="M12271" i="146"/>
  <c r="M12272" i="146"/>
  <c r="M12273" i="146"/>
  <c r="M12274" i="146"/>
  <c r="M12275" i="146"/>
  <c r="M12276" i="146"/>
  <c r="M12277" i="146"/>
  <c r="M12278" i="146"/>
  <c r="M12279" i="146"/>
  <c r="M12280" i="146"/>
  <c r="M12281" i="146"/>
  <c r="M12282" i="146"/>
  <c r="M12283" i="146"/>
  <c r="M12284" i="146"/>
  <c r="M12285" i="146"/>
  <c r="M12286" i="146"/>
  <c r="M12287" i="146"/>
  <c r="M12288" i="146"/>
  <c r="M12289" i="146"/>
  <c r="M12290" i="146"/>
  <c r="M12291" i="146"/>
  <c r="M12292" i="146"/>
  <c r="M12293" i="146"/>
  <c r="M12294" i="146"/>
  <c r="M12295" i="146"/>
  <c r="M12296" i="146"/>
  <c r="M12297" i="146"/>
  <c r="M12298" i="146"/>
  <c r="M12299" i="146"/>
  <c r="M12300" i="146"/>
  <c r="M12301" i="146"/>
  <c r="M12302" i="146"/>
  <c r="M12303" i="146"/>
  <c r="M12304" i="146"/>
  <c r="M12305" i="146"/>
  <c r="M12306" i="146"/>
  <c r="M12307" i="146"/>
  <c r="M12308" i="146"/>
  <c r="M12309" i="146"/>
  <c r="M12310" i="146"/>
  <c r="M12311" i="146"/>
  <c r="M12312" i="146"/>
  <c r="M12313" i="146"/>
  <c r="M12314" i="146"/>
  <c r="M12315" i="146"/>
  <c r="M12316" i="146"/>
  <c r="M12317" i="146"/>
  <c r="M12318" i="146"/>
  <c r="M12319" i="146"/>
  <c r="M12320" i="146"/>
  <c r="M12321" i="146"/>
  <c r="M12322" i="146"/>
  <c r="M12323" i="146"/>
  <c r="M12324" i="146"/>
  <c r="M12325" i="146"/>
  <c r="M12326" i="146"/>
  <c r="M12327" i="146"/>
  <c r="M12328" i="146"/>
  <c r="M12329" i="146"/>
  <c r="M12330" i="146"/>
  <c r="M12331" i="146"/>
  <c r="M12332" i="146"/>
  <c r="M12333" i="146"/>
  <c r="M12334" i="146"/>
  <c r="M12335" i="146"/>
  <c r="M12336" i="146"/>
  <c r="M12337" i="146"/>
  <c r="M12338" i="146"/>
  <c r="M12339" i="146"/>
  <c r="M12340" i="146"/>
  <c r="M12341" i="146"/>
  <c r="M12342" i="146"/>
  <c r="M12343" i="146"/>
  <c r="M12344" i="146"/>
  <c r="M12345" i="146"/>
  <c r="M12346" i="146"/>
  <c r="M12347" i="146"/>
  <c r="M12348" i="146"/>
  <c r="M12349" i="146"/>
  <c r="M12350" i="146"/>
  <c r="M12351" i="146"/>
  <c r="M12352" i="146"/>
  <c r="M12353" i="146"/>
  <c r="M12354" i="146"/>
  <c r="M12355" i="146"/>
  <c r="M12356" i="146"/>
  <c r="M12357" i="146"/>
  <c r="M12358" i="146"/>
  <c r="M12359" i="146"/>
  <c r="M12360" i="146"/>
  <c r="M12361" i="146"/>
  <c r="M12362" i="146"/>
  <c r="M12363" i="146"/>
  <c r="M12364" i="146"/>
  <c r="M12365" i="146"/>
  <c r="M12366" i="146"/>
  <c r="M12367" i="146"/>
  <c r="M12368" i="146"/>
  <c r="M12369" i="146"/>
  <c r="M12370" i="146"/>
  <c r="M12371" i="146"/>
  <c r="M12372" i="146"/>
  <c r="M12373" i="146"/>
  <c r="M12374" i="146"/>
  <c r="M12375" i="146"/>
  <c r="M12376" i="146"/>
  <c r="M12377" i="146"/>
  <c r="M12378" i="146"/>
  <c r="M12379" i="146"/>
  <c r="M12380" i="146"/>
  <c r="M12381" i="146"/>
  <c r="M12382" i="146"/>
  <c r="M12383" i="146"/>
  <c r="M12384" i="146"/>
  <c r="M12385" i="146"/>
  <c r="M12386" i="146"/>
  <c r="M12387" i="146"/>
  <c r="M12388" i="146"/>
  <c r="M12389" i="146"/>
  <c r="M12390" i="146"/>
  <c r="M12391" i="146"/>
  <c r="M12392" i="146"/>
  <c r="M12393" i="146"/>
  <c r="M12394" i="146"/>
  <c r="M12395" i="146"/>
  <c r="M12396" i="146"/>
  <c r="M12397" i="146"/>
  <c r="M12398" i="146"/>
  <c r="M12399" i="146"/>
  <c r="M12400" i="146"/>
  <c r="M12401" i="146"/>
  <c r="M12402" i="146"/>
  <c r="M12403" i="146"/>
  <c r="M12404" i="146"/>
  <c r="M12405" i="146"/>
  <c r="M12406" i="146"/>
  <c r="M12407" i="146"/>
  <c r="M12408" i="146"/>
  <c r="M12409" i="146"/>
  <c r="M12410" i="146"/>
  <c r="M12411" i="146"/>
  <c r="M12412" i="146"/>
  <c r="M12413" i="146"/>
  <c r="M12414" i="146"/>
  <c r="M12415" i="146"/>
  <c r="M12416" i="146"/>
  <c r="M12417" i="146"/>
  <c r="M12418" i="146"/>
  <c r="M12419" i="146"/>
  <c r="M12420" i="146"/>
  <c r="M12421" i="146"/>
  <c r="M12422" i="146"/>
  <c r="M12423" i="146"/>
  <c r="M12424" i="146"/>
  <c r="M12425" i="146"/>
  <c r="M12426" i="146"/>
  <c r="M12427" i="146"/>
  <c r="M12428" i="146"/>
  <c r="M12429" i="146"/>
  <c r="M12430" i="146"/>
  <c r="M12431" i="146"/>
  <c r="M12432" i="146"/>
  <c r="M12433" i="146"/>
  <c r="M12434" i="146"/>
  <c r="M12435" i="146"/>
  <c r="M12436" i="146"/>
  <c r="M12437" i="146"/>
  <c r="M12438" i="146"/>
  <c r="M12439" i="146"/>
  <c r="M12440" i="146"/>
  <c r="M12441" i="146"/>
  <c r="M12442" i="146"/>
  <c r="M12443" i="146"/>
  <c r="M12444" i="146"/>
  <c r="M12445" i="146"/>
  <c r="M12446" i="146"/>
  <c r="M12447" i="146"/>
  <c r="M12448" i="146"/>
  <c r="M12449" i="146"/>
  <c r="M12450" i="146"/>
  <c r="M12451" i="146"/>
  <c r="M12452" i="146"/>
  <c r="M12453" i="146"/>
  <c r="M12454" i="146"/>
  <c r="M12455" i="146"/>
  <c r="M12456" i="146"/>
  <c r="M12457" i="146"/>
  <c r="M12458" i="146"/>
  <c r="M12459" i="146"/>
  <c r="M12460" i="146"/>
  <c r="M12461" i="146"/>
  <c r="M12462" i="146"/>
  <c r="M12463" i="146"/>
  <c r="M12464" i="146"/>
  <c r="M12465" i="146"/>
  <c r="M12466" i="146"/>
  <c r="M12467" i="146"/>
  <c r="M12468" i="146"/>
  <c r="M12469" i="146"/>
  <c r="M12470" i="146"/>
  <c r="M12471" i="146"/>
  <c r="M12472" i="146"/>
  <c r="M12473" i="146"/>
  <c r="M12474" i="146"/>
  <c r="M12475" i="146"/>
  <c r="M12476" i="146"/>
  <c r="M12477" i="146"/>
  <c r="M12478" i="146"/>
  <c r="M12479" i="146"/>
  <c r="M12480" i="146"/>
  <c r="M12481" i="146"/>
  <c r="M12482" i="146"/>
  <c r="M12483" i="146"/>
  <c r="M12484" i="146"/>
  <c r="M12485" i="146"/>
  <c r="M12486" i="146"/>
  <c r="M12487" i="146"/>
  <c r="M12488" i="146"/>
  <c r="M12489" i="146"/>
  <c r="M12490" i="146"/>
  <c r="M12491" i="146"/>
  <c r="M12492" i="146"/>
  <c r="M12493" i="146"/>
  <c r="M12494" i="146"/>
  <c r="M12495" i="146"/>
  <c r="M12496" i="146"/>
  <c r="M12497" i="146"/>
  <c r="M12498" i="146"/>
  <c r="M12499" i="146"/>
  <c r="M12500" i="146"/>
  <c r="M12501" i="146"/>
  <c r="M12502" i="146"/>
  <c r="M12503" i="146"/>
  <c r="M12504" i="146"/>
  <c r="M12505" i="146"/>
  <c r="M12506" i="146"/>
  <c r="M12507" i="146"/>
  <c r="M12508" i="146"/>
  <c r="M12509" i="146"/>
  <c r="M12510" i="146"/>
  <c r="M12511" i="146"/>
  <c r="M12512" i="146"/>
  <c r="M12513" i="146"/>
  <c r="M12514" i="146"/>
  <c r="M12515" i="146"/>
  <c r="M12516" i="146"/>
  <c r="M12517" i="146"/>
  <c r="M12518" i="146"/>
  <c r="M12519" i="146"/>
  <c r="M12520" i="146"/>
  <c r="M12521" i="146"/>
  <c r="M12522" i="146"/>
  <c r="M12523" i="146"/>
  <c r="M12524" i="146"/>
  <c r="M12525" i="146"/>
  <c r="M12526" i="146"/>
  <c r="M12527" i="146"/>
  <c r="M12528" i="146"/>
  <c r="M12529" i="146"/>
  <c r="M12530" i="146"/>
  <c r="M12531" i="146"/>
  <c r="M12532" i="146"/>
  <c r="M12533" i="146"/>
  <c r="M12534" i="146"/>
  <c r="M12535" i="146"/>
  <c r="M12536" i="146"/>
  <c r="M12537" i="146"/>
  <c r="M12538" i="146"/>
  <c r="M12539" i="146"/>
  <c r="M12540" i="146"/>
  <c r="M12541" i="146"/>
  <c r="M12542" i="146"/>
  <c r="M12543" i="146"/>
  <c r="M12544" i="146"/>
  <c r="M12545" i="146"/>
  <c r="M12546" i="146"/>
  <c r="M12547" i="146"/>
  <c r="M12548" i="146"/>
  <c r="M12549" i="146"/>
  <c r="M12550" i="146"/>
  <c r="M12551" i="146"/>
  <c r="M12552" i="146"/>
  <c r="M12553" i="146"/>
  <c r="M12554" i="146"/>
  <c r="M12555" i="146"/>
  <c r="M12556" i="146"/>
  <c r="M12557" i="146"/>
  <c r="M12558" i="146"/>
  <c r="M12559" i="146"/>
  <c r="M12560" i="146"/>
  <c r="M12561" i="146"/>
  <c r="M12562" i="146"/>
  <c r="M12563" i="146"/>
  <c r="M12564" i="146"/>
  <c r="M12565" i="146"/>
  <c r="M12566" i="146"/>
  <c r="M12567" i="146"/>
  <c r="M12568" i="146"/>
  <c r="M12569" i="146"/>
  <c r="M12570" i="146"/>
  <c r="M12571" i="146"/>
  <c r="M12572" i="146"/>
  <c r="M12573" i="146"/>
  <c r="M12574" i="146"/>
  <c r="M12575" i="146"/>
  <c r="M12576" i="146"/>
  <c r="M12577" i="146"/>
  <c r="M12578" i="146"/>
  <c r="M12579" i="146"/>
  <c r="M12580" i="146"/>
  <c r="M12581" i="146"/>
  <c r="M12582" i="146"/>
  <c r="M12583" i="146"/>
  <c r="M12584" i="146"/>
  <c r="M12585" i="146"/>
  <c r="M12586" i="146"/>
  <c r="M12587" i="146"/>
  <c r="M12588" i="146"/>
  <c r="M12589" i="146"/>
  <c r="M12590" i="146"/>
  <c r="M12591" i="146"/>
  <c r="M12592" i="146"/>
  <c r="M12593" i="146"/>
  <c r="M12594" i="146"/>
  <c r="M12595" i="146"/>
  <c r="M12596" i="146"/>
  <c r="M12597" i="146"/>
  <c r="M12598" i="146"/>
  <c r="M12599" i="146"/>
  <c r="M12600" i="146"/>
  <c r="M12601" i="146"/>
  <c r="M12602" i="146"/>
  <c r="M12603" i="146"/>
  <c r="M12604" i="146"/>
  <c r="M12605" i="146"/>
  <c r="M12606" i="146"/>
  <c r="M12607" i="146"/>
  <c r="M12608" i="146"/>
  <c r="M12609" i="146"/>
  <c r="M12610" i="146"/>
  <c r="M12611" i="146"/>
  <c r="M12612" i="146"/>
  <c r="M12613" i="146"/>
  <c r="M12614" i="146"/>
  <c r="M12615" i="146"/>
  <c r="M12616" i="146"/>
  <c r="M12617" i="146"/>
  <c r="M12618" i="146"/>
  <c r="M12619" i="146"/>
  <c r="M12620" i="146"/>
  <c r="M12621" i="146"/>
  <c r="M12622" i="146"/>
  <c r="M12623" i="146"/>
  <c r="M12624" i="146"/>
  <c r="M12625" i="146"/>
  <c r="M12626" i="146"/>
  <c r="M12627" i="146"/>
  <c r="M12628" i="146"/>
  <c r="M12629" i="146"/>
  <c r="M12630" i="146"/>
  <c r="M12631" i="146"/>
  <c r="M12632" i="146"/>
  <c r="M12633" i="146"/>
  <c r="M12634" i="146"/>
  <c r="M12635" i="146"/>
  <c r="M12636" i="146"/>
  <c r="M12637" i="146"/>
  <c r="M12638" i="146"/>
  <c r="M12639" i="146"/>
  <c r="M12640" i="146"/>
  <c r="M12641" i="146"/>
  <c r="M12642" i="146"/>
  <c r="M12643" i="146"/>
  <c r="M12644" i="146"/>
  <c r="M12645" i="146"/>
  <c r="M12646" i="146"/>
  <c r="M12647" i="146"/>
  <c r="M12648" i="146"/>
  <c r="M12649" i="146"/>
  <c r="M12650" i="146"/>
  <c r="M12651" i="146"/>
  <c r="M12652" i="146"/>
  <c r="M12653" i="146"/>
  <c r="M12654" i="146"/>
  <c r="M12655" i="146"/>
  <c r="M12656" i="146"/>
  <c r="M12657" i="146"/>
  <c r="M12658" i="146"/>
  <c r="M12659" i="146"/>
  <c r="M12660" i="146"/>
  <c r="M12661" i="146"/>
  <c r="M12662" i="146"/>
  <c r="M12663" i="146"/>
  <c r="M12664" i="146"/>
  <c r="M12665" i="146"/>
  <c r="M12666" i="146"/>
  <c r="M12667" i="146"/>
  <c r="M12668" i="146"/>
  <c r="M12669" i="146"/>
  <c r="M12670" i="146"/>
  <c r="M12671" i="146"/>
  <c r="M12672" i="146"/>
  <c r="M12673" i="146"/>
  <c r="M12674" i="146"/>
  <c r="M12675" i="146"/>
  <c r="M12676" i="146"/>
  <c r="M12677" i="146"/>
  <c r="M12678" i="146"/>
  <c r="M12679" i="146"/>
  <c r="M12680" i="146"/>
  <c r="M12681" i="146"/>
  <c r="M12682" i="146"/>
  <c r="M12683" i="146"/>
  <c r="M12684" i="146"/>
  <c r="M12685" i="146"/>
  <c r="M12686" i="146"/>
  <c r="M12687" i="146"/>
  <c r="M12688" i="146"/>
  <c r="M12689" i="146"/>
  <c r="M12690" i="146"/>
  <c r="M12691" i="146"/>
  <c r="M12692" i="146"/>
  <c r="M12693" i="146"/>
  <c r="M12694" i="146"/>
  <c r="M12695" i="146"/>
  <c r="M12696" i="146"/>
  <c r="M12697" i="146"/>
  <c r="M12698" i="146"/>
  <c r="M12699" i="146"/>
  <c r="M12700" i="146"/>
  <c r="M12701" i="146"/>
  <c r="M12702" i="146"/>
  <c r="M12703" i="146"/>
  <c r="M12704" i="146"/>
  <c r="M12705" i="146"/>
  <c r="M12706" i="146"/>
  <c r="M12707" i="146"/>
  <c r="M12708" i="146"/>
  <c r="M12709" i="146"/>
  <c r="M12710" i="146"/>
  <c r="M12711" i="146"/>
  <c r="M12712" i="146"/>
  <c r="M12713" i="146"/>
  <c r="M12714" i="146"/>
  <c r="M12715" i="146"/>
  <c r="M12716" i="146"/>
  <c r="M12717" i="146"/>
  <c r="M12718" i="146"/>
  <c r="M12719" i="146"/>
  <c r="M12720" i="146"/>
  <c r="M12721" i="146"/>
  <c r="M12722" i="146"/>
  <c r="M12723" i="146"/>
  <c r="M12724" i="146"/>
  <c r="M12725" i="146"/>
  <c r="M12726" i="146"/>
  <c r="M12727" i="146"/>
  <c r="M12728" i="146"/>
  <c r="M12729" i="146"/>
  <c r="M12730" i="146"/>
  <c r="M12731" i="146"/>
  <c r="M12732" i="146"/>
  <c r="M12733" i="146"/>
  <c r="M12734" i="146"/>
  <c r="M12735" i="146"/>
  <c r="M12736" i="146"/>
  <c r="M12737" i="146"/>
  <c r="M12738" i="146"/>
  <c r="M12739" i="146"/>
  <c r="M12740" i="146"/>
  <c r="M12741" i="146"/>
  <c r="M12742" i="146"/>
  <c r="M12743" i="146"/>
  <c r="M12744" i="146"/>
  <c r="M12745" i="146"/>
  <c r="M12746" i="146"/>
  <c r="M12747" i="146"/>
  <c r="M12748" i="146"/>
  <c r="M12749" i="146"/>
  <c r="M12750" i="146"/>
  <c r="M12751" i="146"/>
  <c r="M12752" i="146"/>
  <c r="M12753" i="146"/>
  <c r="M12754" i="146"/>
  <c r="M12755" i="146"/>
  <c r="M12756" i="146"/>
  <c r="M12757" i="146"/>
  <c r="M12758" i="146"/>
  <c r="M12759" i="146"/>
  <c r="M12760" i="146"/>
  <c r="M12761" i="146"/>
  <c r="M12762" i="146"/>
  <c r="M12763" i="146"/>
  <c r="M12764" i="146"/>
  <c r="M12765" i="146"/>
  <c r="M12766" i="146"/>
  <c r="M12767" i="146"/>
  <c r="M12768" i="146"/>
  <c r="M12769" i="146"/>
  <c r="M12770" i="146"/>
  <c r="M12771" i="146"/>
  <c r="M12772" i="146"/>
  <c r="M12773" i="146"/>
  <c r="M12774" i="146"/>
  <c r="M12775" i="146"/>
  <c r="M12776" i="146"/>
  <c r="M12777" i="146"/>
  <c r="M12778" i="146"/>
  <c r="M12779" i="146"/>
  <c r="M12780" i="146"/>
  <c r="M12781" i="146"/>
  <c r="M12782" i="146"/>
  <c r="M12783" i="146"/>
  <c r="M12784" i="146"/>
  <c r="M12785" i="146"/>
  <c r="M12786" i="146"/>
  <c r="M12787" i="146"/>
  <c r="M12788" i="146"/>
  <c r="M12789" i="146"/>
  <c r="M12790" i="146"/>
  <c r="M12791" i="146"/>
  <c r="M12792" i="146"/>
  <c r="M12793" i="146"/>
  <c r="M12794" i="146"/>
  <c r="M12795" i="146"/>
  <c r="M12796" i="146"/>
  <c r="M12797" i="146"/>
  <c r="M12798" i="146"/>
  <c r="M12799" i="146"/>
  <c r="M12800" i="146"/>
  <c r="M12801" i="146"/>
  <c r="M12802" i="146"/>
  <c r="M12803" i="146"/>
  <c r="M12804" i="146"/>
  <c r="M12805" i="146"/>
  <c r="M12806" i="146"/>
  <c r="M12807" i="146"/>
  <c r="M12808" i="146"/>
  <c r="M12809" i="146"/>
  <c r="M12810" i="146"/>
  <c r="M12811" i="146"/>
  <c r="M12812" i="146"/>
  <c r="M12813" i="146"/>
  <c r="M12814" i="146"/>
  <c r="M12815" i="146"/>
  <c r="M12816" i="146"/>
  <c r="M12817" i="146"/>
  <c r="M12818" i="146"/>
  <c r="M12819" i="146"/>
  <c r="M12820" i="146"/>
  <c r="M12821" i="146"/>
  <c r="M12822" i="146"/>
  <c r="M12823" i="146"/>
  <c r="M12824" i="146"/>
  <c r="M12825" i="146"/>
  <c r="M12826" i="146"/>
  <c r="M12827" i="146"/>
  <c r="M12828" i="146"/>
  <c r="M12829" i="146"/>
  <c r="M12830" i="146"/>
  <c r="M12831" i="146"/>
  <c r="M12832" i="146"/>
  <c r="M12833" i="146"/>
  <c r="M12834" i="146"/>
  <c r="M12835" i="146"/>
  <c r="M12836" i="146"/>
  <c r="M12837" i="146"/>
  <c r="M12838" i="146"/>
  <c r="M12839" i="146"/>
  <c r="M12840" i="146"/>
  <c r="M12841" i="146"/>
  <c r="M12842" i="146"/>
  <c r="M12843" i="146"/>
  <c r="M12844" i="146"/>
  <c r="M12845" i="146"/>
  <c r="M12846" i="146"/>
  <c r="M12847" i="146"/>
  <c r="M12848" i="146"/>
  <c r="M12849" i="146"/>
  <c r="M12850" i="146"/>
  <c r="M12851" i="146"/>
  <c r="M12852" i="146"/>
  <c r="M12853" i="146"/>
  <c r="M12854" i="146"/>
  <c r="M12855" i="146"/>
  <c r="M12856" i="146"/>
  <c r="M12857" i="146"/>
  <c r="M12858" i="146"/>
  <c r="M12859" i="146"/>
  <c r="M12860" i="146"/>
  <c r="M12861" i="146"/>
  <c r="M12862" i="146"/>
  <c r="M12863" i="146"/>
  <c r="M12864" i="146"/>
  <c r="M12865" i="146"/>
  <c r="M12866" i="146"/>
  <c r="M12867" i="146"/>
  <c r="M12868" i="146"/>
  <c r="M12869" i="146"/>
  <c r="M12870" i="146"/>
  <c r="M12871" i="146"/>
  <c r="M12872" i="146"/>
  <c r="M12873" i="146"/>
  <c r="M12874" i="146"/>
  <c r="M12875" i="146"/>
  <c r="M12876" i="146"/>
  <c r="M12877" i="146"/>
  <c r="M12878" i="146"/>
  <c r="M12879" i="146"/>
  <c r="M12880" i="146"/>
  <c r="M12881" i="146"/>
  <c r="M12882" i="146"/>
  <c r="M12883" i="146"/>
  <c r="M12884" i="146"/>
  <c r="M12885" i="146"/>
  <c r="M12886" i="146"/>
  <c r="M12887" i="146"/>
  <c r="M12888" i="146"/>
  <c r="M12889" i="146"/>
  <c r="M12890" i="146"/>
  <c r="M12891" i="146"/>
  <c r="M12892" i="146"/>
  <c r="M12893" i="146"/>
  <c r="M12894" i="146"/>
  <c r="M12895" i="146"/>
  <c r="M12896" i="146"/>
  <c r="M12897" i="146"/>
  <c r="M12898" i="146"/>
  <c r="M12899" i="146"/>
  <c r="M12900" i="146"/>
  <c r="M12901" i="146"/>
  <c r="M12902" i="146"/>
  <c r="M12903" i="146"/>
  <c r="M12904" i="146"/>
  <c r="M12905" i="146"/>
  <c r="M12906" i="146"/>
  <c r="M12907" i="146"/>
  <c r="M12908" i="146"/>
  <c r="M12909" i="146"/>
  <c r="M12910" i="146"/>
  <c r="M12911" i="146"/>
  <c r="M12912" i="146"/>
  <c r="M12913" i="146"/>
  <c r="M12914" i="146"/>
  <c r="M12915" i="146"/>
  <c r="M12916" i="146"/>
  <c r="M12917" i="146"/>
  <c r="M12918" i="146"/>
  <c r="M12919" i="146"/>
  <c r="M12920" i="146"/>
  <c r="M12921" i="146"/>
  <c r="M12922" i="146"/>
  <c r="M12923" i="146"/>
  <c r="M12924" i="146"/>
  <c r="M12925" i="146"/>
  <c r="M12926" i="146"/>
  <c r="M12927" i="146"/>
  <c r="M12928" i="146"/>
  <c r="M12929" i="146"/>
  <c r="M12930" i="146"/>
  <c r="M12931" i="146"/>
  <c r="M12932" i="146"/>
  <c r="M12933" i="146"/>
  <c r="M12934" i="146"/>
  <c r="M12935" i="146"/>
  <c r="M12936" i="146"/>
  <c r="M12937" i="146"/>
  <c r="M12938" i="146"/>
  <c r="M12939" i="146"/>
  <c r="M12940" i="146"/>
  <c r="M12941" i="146"/>
  <c r="M12942" i="146"/>
  <c r="M12943" i="146"/>
  <c r="M12944" i="146"/>
  <c r="M12945" i="146"/>
  <c r="M12946" i="146"/>
  <c r="M12947" i="146"/>
  <c r="M12948" i="146"/>
  <c r="M12949" i="146"/>
  <c r="M12950" i="146"/>
  <c r="M12951" i="146"/>
  <c r="M12952" i="146"/>
  <c r="M12953" i="146"/>
  <c r="M12954" i="146"/>
  <c r="M12955" i="146"/>
  <c r="M12956" i="146"/>
  <c r="M12957" i="146"/>
  <c r="M12958" i="146"/>
  <c r="M12959" i="146"/>
  <c r="M12960" i="146"/>
  <c r="M12961" i="146"/>
  <c r="M12962" i="146"/>
  <c r="M12963" i="146"/>
  <c r="M12964" i="146"/>
  <c r="M12965" i="146"/>
  <c r="M12966" i="146"/>
  <c r="M12967" i="146"/>
  <c r="M12968" i="146"/>
  <c r="M12969" i="146"/>
  <c r="M12970" i="146"/>
  <c r="M12971" i="146"/>
  <c r="M12972" i="146"/>
  <c r="M12973" i="146"/>
  <c r="M12974" i="146"/>
  <c r="M12975" i="146"/>
  <c r="M12976" i="146"/>
  <c r="M12977" i="146"/>
  <c r="M12978" i="146"/>
  <c r="M12979" i="146"/>
  <c r="M12980" i="146"/>
  <c r="M12981" i="146"/>
  <c r="M12982" i="146"/>
  <c r="M12983" i="146"/>
  <c r="M12984" i="146"/>
  <c r="M12985" i="146"/>
  <c r="M12986" i="146"/>
  <c r="M12987" i="146"/>
  <c r="M12988" i="146"/>
  <c r="M12989" i="146"/>
  <c r="M12990" i="146"/>
  <c r="M12991" i="146"/>
  <c r="M12992" i="146"/>
  <c r="M12993" i="146"/>
  <c r="M12994" i="146"/>
  <c r="M12995" i="146"/>
  <c r="M12996" i="146"/>
  <c r="M12997" i="146"/>
  <c r="M12998" i="146"/>
  <c r="M12999" i="146"/>
  <c r="M13000" i="146"/>
  <c r="M13001" i="146"/>
  <c r="M13002" i="146"/>
  <c r="M13003" i="146"/>
  <c r="M13004" i="146"/>
  <c r="M13005" i="146"/>
  <c r="M13006" i="146"/>
  <c r="M13007" i="146"/>
  <c r="M13008" i="146"/>
  <c r="M13009" i="146"/>
  <c r="M13010" i="146"/>
  <c r="M13011" i="146"/>
  <c r="M13012" i="146"/>
  <c r="M13013" i="146"/>
  <c r="M13014" i="146"/>
  <c r="M13015" i="146"/>
  <c r="M13016" i="146"/>
  <c r="M13017" i="146"/>
  <c r="M13018" i="146"/>
  <c r="M13019" i="146"/>
  <c r="M13020" i="146"/>
  <c r="M13021" i="146"/>
  <c r="M13022" i="146"/>
  <c r="M13023" i="146"/>
  <c r="M13024" i="146"/>
  <c r="M13025" i="146"/>
  <c r="M13026" i="146"/>
  <c r="M13027" i="146"/>
  <c r="M13028" i="146"/>
  <c r="M13029" i="146"/>
  <c r="M13030" i="146"/>
  <c r="M13031" i="146"/>
  <c r="M13032" i="146"/>
  <c r="M13033" i="146"/>
  <c r="M13034" i="146"/>
  <c r="M13035" i="146"/>
  <c r="M13036" i="146"/>
  <c r="M13037" i="146"/>
  <c r="M13038" i="146"/>
  <c r="M13039" i="146"/>
  <c r="M13040" i="146"/>
  <c r="M13041" i="146"/>
  <c r="M13042" i="146"/>
  <c r="M13043" i="146"/>
  <c r="M13044" i="146"/>
  <c r="M13045" i="146"/>
  <c r="M13046" i="146"/>
  <c r="M13047" i="146"/>
  <c r="M13048" i="146"/>
  <c r="M13049" i="146"/>
  <c r="M13050" i="146"/>
  <c r="M13051" i="146"/>
  <c r="M13052" i="146"/>
  <c r="M13053" i="146"/>
  <c r="M13054" i="146"/>
  <c r="M13055" i="146"/>
  <c r="M13056" i="146"/>
  <c r="M13057" i="146"/>
  <c r="M13058" i="146"/>
  <c r="M13059" i="146"/>
  <c r="M13060" i="146"/>
  <c r="M13061" i="146"/>
  <c r="M13062" i="146"/>
  <c r="M13063" i="146"/>
  <c r="M13064" i="146"/>
  <c r="M13065" i="146"/>
  <c r="M13066" i="146"/>
  <c r="M13067" i="146"/>
  <c r="M13068" i="146"/>
  <c r="M13069" i="146"/>
  <c r="M13070" i="146"/>
  <c r="M13071" i="146"/>
  <c r="M13072" i="146"/>
  <c r="M13073" i="146"/>
  <c r="M13074" i="146"/>
  <c r="M13075" i="146"/>
  <c r="M13076" i="146"/>
  <c r="M13077" i="146"/>
  <c r="M13078" i="146"/>
  <c r="M13079" i="146"/>
  <c r="M13080" i="146"/>
  <c r="M13081" i="146"/>
  <c r="M13082" i="146"/>
  <c r="M13083" i="146"/>
  <c r="M13084" i="146"/>
  <c r="M13085" i="146"/>
  <c r="M13086" i="146"/>
  <c r="M13087" i="146"/>
  <c r="M13088" i="146"/>
  <c r="M13089" i="146"/>
  <c r="M13090" i="146"/>
  <c r="M13091" i="146"/>
  <c r="M13092" i="146"/>
  <c r="M13093" i="146"/>
  <c r="M13094" i="146"/>
  <c r="M13095" i="146"/>
  <c r="M13096" i="146"/>
  <c r="M13097" i="146"/>
  <c r="M13098" i="146"/>
  <c r="M13099" i="146"/>
  <c r="M13100" i="146"/>
  <c r="M13101" i="146"/>
  <c r="M13102" i="146"/>
  <c r="M13103" i="146"/>
  <c r="M13104" i="146"/>
  <c r="M13105" i="146"/>
  <c r="M13106" i="146"/>
  <c r="M13107" i="146"/>
  <c r="M13108" i="146"/>
  <c r="M13109" i="146"/>
  <c r="M13110" i="146"/>
  <c r="M13111" i="146"/>
  <c r="M13112" i="146"/>
  <c r="M13113" i="146"/>
  <c r="M13114" i="146"/>
  <c r="M13115" i="146"/>
  <c r="M13116" i="146"/>
  <c r="M13117" i="146"/>
  <c r="M13118" i="146"/>
  <c r="M13119" i="146"/>
  <c r="M13120" i="146"/>
  <c r="M13121" i="146"/>
  <c r="M13122" i="146"/>
  <c r="M13123" i="146"/>
  <c r="M13124" i="146"/>
  <c r="M13125" i="146"/>
  <c r="M13126" i="146"/>
  <c r="M13127" i="146"/>
  <c r="M13128" i="146"/>
  <c r="M13129" i="146"/>
  <c r="M13130" i="146"/>
  <c r="M13131" i="146"/>
  <c r="M13132" i="146"/>
  <c r="M13133" i="146"/>
  <c r="M13134" i="146"/>
  <c r="M13135" i="146"/>
  <c r="M13136" i="146"/>
  <c r="M13137" i="146"/>
  <c r="M13138" i="146"/>
  <c r="M13139" i="146"/>
  <c r="M13140" i="146"/>
  <c r="M13141" i="146"/>
  <c r="M13142" i="146"/>
  <c r="M13143" i="146"/>
  <c r="M13144" i="146"/>
  <c r="M13145" i="146"/>
  <c r="M13146" i="146"/>
  <c r="M13147" i="146"/>
  <c r="M13148" i="146"/>
  <c r="M13149" i="146"/>
  <c r="M13150" i="146"/>
  <c r="M13151" i="146"/>
  <c r="M13152" i="146"/>
  <c r="M13153" i="146"/>
  <c r="M13154" i="146"/>
  <c r="M13155" i="146"/>
  <c r="M13156" i="146"/>
  <c r="M13157" i="146"/>
  <c r="M13158" i="146"/>
  <c r="M13159" i="146"/>
  <c r="M13160" i="146"/>
  <c r="M13161" i="146"/>
  <c r="M13162" i="146"/>
  <c r="M13163" i="146"/>
  <c r="M13164" i="146"/>
  <c r="M13165" i="146"/>
  <c r="M13166" i="146"/>
  <c r="M13167" i="146"/>
  <c r="M13168" i="146"/>
  <c r="M13169" i="146"/>
  <c r="M13170" i="146"/>
  <c r="M13171" i="146"/>
  <c r="M13172" i="146"/>
  <c r="M13173" i="146"/>
  <c r="M13174" i="146"/>
  <c r="M13175" i="146"/>
  <c r="M13176" i="146"/>
  <c r="M13177" i="146"/>
  <c r="M13178" i="146"/>
  <c r="M13179" i="146"/>
  <c r="M13180" i="146"/>
  <c r="M13181" i="146"/>
  <c r="M13182" i="146"/>
  <c r="M13183" i="146"/>
  <c r="M13184" i="146"/>
  <c r="M13185" i="146"/>
  <c r="M13186" i="146"/>
  <c r="M13187" i="146"/>
  <c r="M13188" i="146"/>
  <c r="M13189" i="146"/>
  <c r="M13190" i="146"/>
  <c r="M13191" i="146"/>
  <c r="M13192" i="146"/>
  <c r="M13193" i="146"/>
  <c r="M13194" i="146"/>
  <c r="M13195" i="146"/>
  <c r="M13196" i="146"/>
  <c r="M13197" i="146"/>
  <c r="M13198" i="146"/>
  <c r="M13199" i="146"/>
  <c r="M13200" i="146"/>
  <c r="M13201" i="146"/>
  <c r="M13202" i="146"/>
  <c r="M13203" i="146"/>
  <c r="M13204" i="146"/>
  <c r="M13205" i="146"/>
  <c r="M13206" i="146"/>
  <c r="M13207" i="146"/>
  <c r="M13208" i="146"/>
  <c r="M13209" i="146"/>
  <c r="M13210" i="146"/>
  <c r="M13211" i="146"/>
  <c r="M13212" i="146"/>
  <c r="M13213" i="146"/>
  <c r="M13214" i="146"/>
  <c r="M13215" i="146"/>
  <c r="M13216" i="146"/>
  <c r="M13217" i="146"/>
  <c r="M13218" i="146"/>
  <c r="M13219" i="146"/>
  <c r="M13220" i="146"/>
  <c r="M13221" i="146"/>
  <c r="M13222" i="146"/>
  <c r="M13223" i="146"/>
  <c r="M13224" i="146"/>
  <c r="M13225" i="146"/>
  <c r="M13226" i="146"/>
  <c r="M13227" i="146"/>
  <c r="M13228" i="146"/>
  <c r="M13229" i="146"/>
  <c r="M13230" i="146"/>
  <c r="M13231" i="146"/>
  <c r="M13232" i="146"/>
  <c r="M13233" i="146"/>
  <c r="M13234" i="146"/>
  <c r="M13235" i="146"/>
  <c r="M13236" i="146"/>
  <c r="M13237" i="146"/>
  <c r="M13238" i="146"/>
  <c r="M13239" i="146"/>
  <c r="M13240" i="146"/>
  <c r="M13241" i="146"/>
  <c r="M13242" i="146"/>
  <c r="M13243" i="146"/>
  <c r="M13244" i="146"/>
  <c r="M13245" i="146"/>
  <c r="M13246" i="146"/>
  <c r="M13247" i="146"/>
  <c r="M13248" i="146"/>
  <c r="M13249" i="146"/>
  <c r="M13250" i="146"/>
  <c r="M13251" i="146"/>
  <c r="M13252" i="146"/>
  <c r="M13253" i="146"/>
  <c r="M13254" i="146"/>
  <c r="M13255" i="146"/>
  <c r="M13256" i="146"/>
  <c r="M13257" i="146"/>
  <c r="M13258" i="146"/>
  <c r="M13259" i="146"/>
  <c r="M13260" i="146"/>
  <c r="M13261" i="146"/>
  <c r="M13262" i="146"/>
  <c r="M13263" i="146"/>
  <c r="M13264" i="146"/>
  <c r="M13265" i="146"/>
  <c r="M13266" i="146"/>
  <c r="M13267" i="146"/>
  <c r="M13268" i="146"/>
  <c r="M13269" i="146"/>
  <c r="M13270" i="146"/>
  <c r="M13271" i="146"/>
  <c r="M13272" i="146"/>
  <c r="M13273" i="146"/>
  <c r="M13274" i="146"/>
  <c r="M13275" i="146"/>
  <c r="M13276" i="146"/>
  <c r="M13277" i="146"/>
  <c r="M13278" i="146"/>
  <c r="M13279" i="146"/>
  <c r="M13280" i="146"/>
  <c r="M13281" i="146"/>
  <c r="M13282" i="146"/>
  <c r="M13283" i="146"/>
  <c r="M13284" i="146"/>
  <c r="M13285" i="146"/>
  <c r="M13286" i="146"/>
  <c r="M13287" i="146"/>
  <c r="M13288" i="146"/>
  <c r="M13289" i="146"/>
  <c r="M13290" i="146"/>
  <c r="M13291" i="146"/>
  <c r="M13292" i="146"/>
  <c r="M13293" i="146"/>
  <c r="M13294" i="146"/>
  <c r="M13295" i="146"/>
  <c r="M13296" i="146"/>
  <c r="M13297" i="146"/>
  <c r="M13298" i="146"/>
  <c r="M13299" i="146"/>
  <c r="M13300" i="146"/>
  <c r="M13301" i="146"/>
  <c r="M13302" i="146"/>
  <c r="M13303" i="146"/>
  <c r="M13304" i="146"/>
  <c r="M13305" i="146"/>
  <c r="M13306" i="146"/>
  <c r="M13307" i="146"/>
  <c r="M13308" i="146"/>
  <c r="M13309" i="146"/>
  <c r="M13310" i="146"/>
  <c r="M13311" i="146"/>
  <c r="M13312" i="146"/>
  <c r="M13313" i="146"/>
  <c r="M13314" i="146"/>
  <c r="M13315" i="146"/>
  <c r="M13316" i="146"/>
  <c r="M13317" i="146"/>
  <c r="M13318" i="146"/>
  <c r="M13319" i="146"/>
  <c r="M13320" i="146"/>
  <c r="M13321" i="146"/>
  <c r="M13322" i="146"/>
  <c r="M13323" i="146"/>
  <c r="M13324" i="146"/>
  <c r="M13325" i="146"/>
  <c r="M13326" i="146"/>
  <c r="M13327" i="146"/>
  <c r="M13328" i="146"/>
  <c r="M13329" i="146"/>
  <c r="M13330" i="146"/>
  <c r="M13331" i="146"/>
  <c r="M13332" i="146"/>
  <c r="M13333" i="146"/>
  <c r="M13334" i="146"/>
  <c r="M13335" i="146"/>
  <c r="M13336" i="146"/>
  <c r="M13337" i="146"/>
  <c r="M13338" i="146"/>
  <c r="M13339" i="146"/>
  <c r="M13340" i="146"/>
  <c r="M13341" i="146"/>
  <c r="M13342" i="146"/>
  <c r="M13343" i="146"/>
  <c r="M13344" i="146"/>
  <c r="M13345" i="146"/>
  <c r="M13346" i="146"/>
  <c r="M13347" i="146"/>
  <c r="M13348" i="146"/>
  <c r="M13349" i="146"/>
  <c r="M13350" i="146"/>
  <c r="M13351" i="146"/>
  <c r="M13352" i="146"/>
  <c r="M13353" i="146"/>
  <c r="M13354" i="146"/>
  <c r="M13355" i="146"/>
  <c r="M13356" i="146"/>
  <c r="M13357" i="146"/>
  <c r="M13358" i="146"/>
  <c r="M13359" i="146"/>
  <c r="M13360" i="146"/>
  <c r="M13361" i="146"/>
  <c r="M13362" i="146"/>
  <c r="M13363" i="146"/>
  <c r="M13364" i="146"/>
  <c r="M13365" i="146"/>
  <c r="M13366" i="146"/>
  <c r="M13367" i="146"/>
  <c r="M13368" i="146"/>
  <c r="M13369" i="146"/>
  <c r="M13370" i="146"/>
  <c r="M13371" i="146"/>
  <c r="M13372" i="146"/>
  <c r="M13373" i="146"/>
  <c r="M13374" i="146"/>
  <c r="M13375" i="146"/>
  <c r="M13376" i="146"/>
  <c r="M13377" i="146"/>
  <c r="M13378" i="146"/>
  <c r="M13379" i="146"/>
  <c r="M13380" i="146"/>
  <c r="M13381" i="146"/>
  <c r="M13382" i="146"/>
  <c r="M13383" i="146"/>
  <c r="M13384" i="146"/>
  <c r="M13385" i="146"/>
  <c r="M13386" i="146"/>
  <c r="M13387" i="146"/>
  <c r="M13388" i="146"/>
  <c r="M13389" i="146"/>
  <c r="M13390" i="146"/>
  <c r="M13391" i="146"/>
  <c r="M13392" i="146"/>
  <c r="M13393" i="146"/>
  <c r="M13394" i="146"/>
  <c r="M13395" i="146"/>
  <c r="M13396" i="146"/>
  <c r="M13397" i="146"/>
  <c r="M13398" i="146"/>
  <c r="M13399" i="146"/>
  <c r="M13400" i="146"/>
  <c r="M13401" i="146"/>
  <c r="M13402" i="146"/>
  <c r="M13403" i="146"/>
  <c r="M13404" i="146"/>
  <c r="M13405" i="146"/>
  <c r="M13406" i="146"/>
  <c r="M13407" i="146"/>
  <c r="M13408" i="146"/>
  <c r="M13409" i="146"/>
  <c r="M13410" i="146"/>
  <c r="M13411" i="146"/>
  <c r="M13412" i="146"/>
  <c r="M13413" i="146"/>
  <c r="M13414" i="146"/>
  <c r="M13415" i="146"/>
  <c r="M13416" i="146"/>
  <c r="M13417" i="146"/>
  <c r="M13418" i="146"/>
  <c r="M13419" i="146"/>
  <c r="M13420" i="146"/>
  <c r="M13421" i="146"/>
  <c r="M13422" i="146"/>
  <c r="M13423" i="146"/>
  <c r="M13424" i="146"/>
  <c r="M13425" i="146"/>
  <c r="M13426" i="146"/>
  <c r="M13427" i="146"/>
  <c r="M13428" i="146"/>
  <c r="M13429" i="146"/>
  <c r="M13430" i="146"/>
  <c r="M13431" i="146"/>
  <c r="M13432" i="146"/>
  <c r="M13433" i="146"/>
  <c r="M13434" i="146"/>
  <c r="M13435" i="146"/>
  <c r="M13436" i="146"/>
  <c r="M13437" i="146"/>
  <c r="M13438" i="146"/>
  <c r="M13439" i="146"/>
  <c r="M13440" i="146"/>
  <c r="M13441" i="146"/>
  <c r="M13442" i="146"/>
  <c r="M13443" i="146"/>
  <c r="M13444" i="146"/>
  <c r="M13445" i="146"/>
  <c r="M13446" i="146"/>
  <c r="M13447" i="146"/>
  <c r="M13448" i="146"/>
  <c r="M13449" i="146"/>
  <c r="M13450" i="146"/>
  <c r="M13451" i="146"/>
  <c r="M13452" i="146"/>
  <c r="M13453" i="146"/>
  <c r="M13454" i="146"/>
  <c r="M13455" i="146"/>
  <c r="M13456" i="146"/>
  <c r="M13457" i="146"/>
  <c r="M13458" i="146"/>
  <c r="M13459" i="146"/>
  <c r="M13460" i="146"/>
  <c r="M13461" i="146"/>
  <c r="M13462" i="146"/>
  <c r="M13463" i="146"/>
  <c r="M13464" i="146"/>
  <c r="M13465" i="146"/>
  <c r="M13466" i="146"/>
  <c r="M13467" i="146"/>
  <c r="M13468" i="146"/>
  <c r="M13469" i="146"/>
  <c r="M13470" i="146"/>
  <c r="M13471" i="146"/>
  <c r="M13472" i="146"/>
  <c r="M13473" i="146"/>
  <c r="M13474" i="146"/>
  <c r="M13475" i="146"/>
  <c r="M13476" i="146"/>
  <c r="M13477" i="146"/>
  <c r="M13478" i="146"/>
  <c r="M13479" i="146"/>
  <c r="M13480" i="146"/>
  <c r="M13481" i="146"/>
  <c r="M13482" i="146"/>
  <c r="M13483" i="146"/>
  <c r="M13484" i="146"/>
  <c r="M13485" i="146"/>
  <c r="M13486" i="146"/>
  <c r="M13487" i="146"/>
  <c r="M13488" i="146"/>
  <c r="M13489" i="146"/>
  <c r="M13490" i="146"/>
  <c r="M13491" i="146"/>
  <c r="M13492" i="146"/>
  <c r="M13493" i="146"/>
  <c r="M13494" i="146"/>
  <c r="M13495" i="146"/>
  <c r="M13496" i="146"/>
  <c r="M13497" i="146"/>
  <c r="M13498" i="146"/>
  <c r="M13499" i="146"/>
  <c r="M13500" i="146"/>
  <c r="M13501" i="146"/>
  <c r="M13502" i="146"/>
  <c r="M13503" i="146"/>
  <c r="M13504" i="146"/>
  <c r="M13505" i="146"/>
  <c r="M13506" i="146"/>
  <c r="M13507" i="146"/>
  <c r="M13508" i="146"/>
  <c r="M13509" i="146"/>
  <c r="M13510" i="146"/>
  <c r="M13511" i="146"/>
  <c r="M13512" i="146"/>
  <c r="M13513" i="146"/>
  <c r="M13514" i="146"/>
  <c r="M13515" i="146"/>
  <c r="M13516" i="146"/>
  <c r="M13517" i="146"/>
  <c r="M13518" i="146"/>
  <c r="M13519" i="146"/>
  <c r="M13520" i="146"/>
  <c r="M13521" i="146"/>
  <c r="M13522" i="146"/>
  <c r="M13523" i="146"/>
  <c r="M13524" i="146"/>
  <c r="M13525" i="146"/>
  <c r="M13526" i="146"/>
  <c r="M13527" i="146"/>
  <c r="M13528" i="146"/>
  <c r="M13529" i="146"/>
  <c r="M13530" i="146"/>
  <c r="M13531" i="146"/>
  <c r="M13532" i="146"/>
  <c r="M13533" i="146"/>
  <c r="M13534" i="146"/>
  <c r="M13535" i="146"/>
  <c r="M13536" i="146"/>
  <c r="M13537" i="146"/>
  <c r="M13538" i="146"/>
  <c r="M13539" i="146"/>
  <c r="M13540" i="146"/>
  <c r="M13541" i="146"/>
  <c r="M13542" i="146"/>
  <c r="M13543" i="146"/>
  <c r="M13544" i="146"/>
  <c r="M13545" i="146"/>
  <c r="M13546" i="146"/>
  <c r="M13547" i="146"/>
  <c r="M13548" i="146"/>
  <c r="M13549" i="146"/>
  <c r="M13550" i="146"/>
  <c r="M13551" i="146"/>
  <c r="M13552" i="146"/>
  <c r="M13553" i="146"/>
  <c r="M13554" i="146"/>
  <c r="M13555" i="146"/>
  <c r="M13556" i="146"/>
  <c r="M13557" i="146"/>
  <c r="M13558" i="146"/>
  <c r="M13559" i="146"/>
  <c r="M13560" i="146"/>
  <c r="M13561" i="146"/>
  <c r="M13562" i="146"/>
  <c r="M13563" i="146"/>
  <c r="M13564" i="146"/>
  <c r="M13565" i="146"/>
  <c r="M13566" i="146"/>
  <c r="M13567" i="146"/>
  <c r="M13568" i="146"/>
  <c r="M13569" i="146"/>
  <c r="M13570" i="146"/>
  <c r="M13571" i="146"/>
  <c r="M13572" i="146"/>
  <c r="M13573" i="146"/>
  <c r="M13574" i="146"/>
  <c r="M13575" i="146"/>
  <c r="M13576" i="146"/>
  <c r="M13577" i="146"/>
  <c r="M13578" i="146"/>
  <c r="M13579" i="146"/>
  <c r="M13580" i="146"/>
  <c r="M13581" i="146"/>
  <c r="M13582" i="146"/>
  <c r="M13583" i="146"/>
  <c r="M13584" i="146"/>
  <c r="M13585" i="146"/>
  <c r="M13586" i="146"/>
  <c r="M13587" i="146"/>
  <c r="M13588" i="146"/>
  <c r="M13589" i="146"/>
  <c r="M13590" i="146"/>
  <c r="M13591" i="146"/>
  <c r="M13592" i="146"/>
  <c r="M13593" i="146"/>
  <c r="M13594" i="146"/>
  <c r="M13595" i="146"/>
  <c r="M13596" i="146"/>
  <c r="M13597" i="146"/>
  <c r="M13598" i="146"/>
  <c r="M13599" i="146"/>
  <c r="M13600" i="146"/>
  <c r="M13601" i="146"/>
  <c r="M13602" i="146"/>
  <c r="M13603" i="146"/>
  <c r="M13604" i="146"/>
  <c r="M13605" i="146"/>
  <c r="M13606" i="146"/>
  <c r="M13607" i="146"/>
  <c r="M13608" i="146"/>
  <c r="M13609" i="146"/>
  <c r="M13610" i="146"/>
  <c r="M13611" i="146"/>
  <c r="M13612" i="146"/>
  <c r="M13613" i="146"/>
  <c r="M13614" i="146"/>
  <c r="M13615" i="146"/>
  <c r="M13616" i="146"/>
  <c r="M13617" i="146"/>
  <c r="M13618" i="146"/>
  <c r="M13619" i="146"/>
  <c r="M13620" i="146"/>
  <c r="M13621" i="146"/>
  <c r="M13622" i="146"/>
  <c r="M13623" i="146"/>
  <c r="M13624" i="146"/>
  <c r="M13625" i="146"/>
  <c r="M13626" i="146"/>
  <c r="M13627" i="146"/>
  <c r="M13628" i="146"/>
  <c r="M13629" i="146"/>
  <c r="M13630" i="146"/>
  <c r="M13631" i="146"/>
  <c r="M13632" i="146"/>
  <c r="M13633" i="146"/>
  <c r="M13634" i="146"/>
  <c r="M13635" i="146"/>
  <c r="M13636" i="146"/>
  <c r="M13637" i="146"/>
  <c r="M13638" i="146"/>
  <c r="M13639" i="146"/>
  <c r="M13640" i="146"/>
  <c r="M13641" i="146"/>
  <c r="M13642" i="146"/>
  <c r="M13643" i="146"/>
  <c r="M13644" i="146"/>
  <c r="M13645" i="146"/>
  <c r="M13646" i="146"/>
  <c r="M13647" i="146"/>
  <c r="M13648" i="146"/>
  <c r="M13649" i="146"/>
  <c r="M13650" i="146"/>
  <c r="M13651" i="146"/>
  <c r="M13652" i="146"/>
  <c r="M13653" i="146"/>
  <c r="M13654" i="146"/>
  <c r="M13655" i="146"/>
  <c r="M13656" i="146"/>
  <c r="M13657" i="146"/>
  <c r="M13658" i="146"/>
  <c r="M13659" i="146"/>
  <c r="M13660" i="146"/>
  <c r="M13661" i="146"/>
  <c r="M13662" i="146"/>
  <c r="M13663" i="146"/>
  <c r="M13664" i="146"/>
  <c r="M13665" i="146"/>
  <c r="M13666" i="146"/>
  <c r="M13667" i="146"/>
  <c r="M13668" i="146"/>
  <c r="M13669" i="146"/>
  <c r="M13670" i="146"/>
  <c r="M13671" i="146"/>
  <c r="M13672" i="146"/>
  <c r="M13673" i="146"/>
  <c r="M13674" i="146"/>
  <c r="M13675" i="146"/>
  <c r="M13676" i="146"/>
  <c r="M13677" i="146"/>
  <c r="M13678" i="146"/>
  <c r="M13679" i="146"/>
  <c r="M13680" i="146"/>
  <c r="M13681" i="146"/>
  <c r="M13682" i="146"/>
  <c r="M13683" i="146"/>
  <c r="M13684" i="146"/>
  <c r="M13685" i="146"/>
  <c r="M13686" i="146"/>
  <c r="M13687" i="146"/>
  <c r="M13688" i="146"/>
  <c r="M13689" i="146"/>
  <c r="M13690" i="146"/>
  <c r="M13691" i="146"/>
  <c r="M13692" i="146"/>
  <c r="M13693" i="146"/>
  <c r="M13694" i="146"/>
  <c r="M13695" i="146"/>
  <c r="M13696" i="146"/>
  <c r="M13697" i="146"/>
  <c r="M13698" i="146"/>
  <c r="M13699" i="146"/>
  <c r="M13700" i="146"/>
  <c r="M13701" i="146"/>
  <c r="M13702" i="146"/>
  <c r="M13703" i="146"/>
  <c r="M13704" i="146"/>
  <c r="M13705" i="146"/>
  <c r="M13706" i="146"/>
  <c r="M13707" i="146"/>
  <c r="M13708" i="146"/>
  <c r="M13709" i="146"/>
  <c r="M13710" i="146"/>
  <c r="M13711" i="146"/>
  <c r="M13712" i="146"/>
  <c r="M13713" i="146"/>
  <c r="M13714" i="146"/>
  <c r="M13715" i="146"/>
  <c r="M13716" i="146"/>
  <c r="M13717" i="146"/>
  <c r="M13718" i="146"/>
  <c r="M13719" i="146"/>
  <c r="M13720" i="146"/>
  <c r="M13721" i="146"/>
  <c r="M13722" i="146"/>
  <c r="M13723" i="146"/>
  <c r="M13724" i="146"/>
  <c r="M13725" i="146"/>
  <c r="M13726" i="146"/>
  <c r="M13727" i="146"/>
  <c r="M13728" i="146"/>
  <c r="M13729" i="146"/>
  <c r="M13730" i="146"/>
  <c r="M13731" i="146"/>
  <c r="M13732" i="146"/>
  <c r="M13733" i="146"/>
  <c r="M13734" i="146"/>
  <c r="M13735" i="146"/>
  <c r="M13736" i="146"/>
  <c r="M13737" i="146"/>
  <c r="M13738" i="146"/>
  <c r="M13739" i="146"/>
  <c r="M13740" i="146"/>
  <c r="M13741" i="146"/>
  <c r="M13742" i="146"/>
  <c r="M13743" i="146"/>
  <c r="M13744" i="146"/>
  <c r="M13745" i="146"/>
  <c r="M13746" i="146"/>
  <c r="M13747" i="146"/>
  <c r="M13748" i="146"/>
  <c r="M13749" i="146"/>
  <c r="M13750" i="146"/>
  <c r="M13751" i="146"/>
  <c r="M13752" i="146"/>
  <c r="M13753" i="146"/>
  <c r="M13754" i="146"/>
  <c r="M13755" i="146"/>
  <c r="M13756" i="146"/>
  <c r="M13757" i="146"/>
  <c r="M13758" i="146"/>
  <c r="M13759" i="146"/>
  <c r="M13760" i="146"/>
  <c r="M13761" i="146"/>
  <c r="M13762" i="146"/>
  <c r="M13763" i="146"/>
  <c r="M13764" i="146"/>
  <c r="M13765" i="146"/>
  <c r="M13766" i="146"/>
  <c r="M13767" i="146"/>
  <c r="M13768" i="146"/>
  <c r="M13769" i="146"/>
  <c r="M13770" i="146"/>
  <c r="M13771" i="146"/>
  <c r="M13772" i="146"/>
  <c r="M13773" i="146"/>
  <c r="M13774" i="146"/>
  <c r="M13775" i="146"/>
  <c r="M13776" i="146"/>
  <c r="M13777" i="146"/>
  <c r="M13778" i="146"/>
  <c r="M13779" i="146"/>
  <c r="M13780" i="146"/>
  <c r="M13781" i="146"/>
  <c r="M13782" i="146"/>
  <c r="M13783" i="146"/>
  <c r="M13784" i="146"/>
  <c r="M13785" i="146"/>
  <c r="M13786" i="146"/>
  <c r="M13787" i="146"/>
  <c r="M13788" i="146"/>
  <c r="M13789" i="146"/>
  <c r="M13790" i="146"/>
  <c r="M13791" i="146"/>
  <c r="M13792" i="146"/>
  <c r="M13793" i="146"/>
  <c r="M13794" i="146"/>
  <c r="M13795" i="146"/>
  <c r="M13796" i="146"/>
  <c r="M13797" i="146"/>
  <c r="M13798" i="146"/>
  <c r="M13799" i="146"/>
  <c r="M13800" i="146"/>
  <c r="M13801" i="146"/>
  <c r="M13802" i="146"/>
  <c r="M13803" i="146"/>
  <c r="M13804" i="146"/>
  <c r="M13805" i="146"/>
  <c r="M13806" i="146"/>
  <c r="M13807" i="146"/>
  <c r="M13808" i="146"/>
  <c r="M13809" i="146"/>
  <c r="M13810" i="146"/>
  <c r="M13811" i="146"/>
  <c r="M13812" i="146"/>
  <c r="M13813" i="146"/>
  <c r="M13814" i="146"/>
  <c r="M13815" i="146"/>
  <c r="M13816" i="146"/>
  <c r="M13817" i="146"/>
  <c r="M13818" i="146"/>
  <c r="M13819" i="146"/>
  <c r="M13820" i="146"/>
  <c r="M13821" i="146"/>
  <c r="M13822" i="146"/>
  <c r="M13823" i="146"/>
  <c r="M13824" i="146"/>
  <c r="M13825" i="146"/>
  <c r="M13826" i="146"/>
  <c r="M13827" i="146"/>
  <c r="M13828" i="146"/>
  <c r="M13829" i="146"/>
  <c r="M13830" i="146"/>
  <c r="M13831" i="146"/>
  <c r="M13832" i="146"/>
  <c r="M13833" i="146"/>
  <c r="M13834" i="146"/>
  <c r="M13835" i="146"/>
  <c r="M13836" i="146"/>
  <c r="M13837" i="146"/>
  <c r="M13838" i="146"/>
  <c r="M13839" i="146"/>
  <c r="M13840" i="146"/>
  <c r="M13841" i="146"/>
  <c r="M13842" i="146"/>
  <c r="M13843" i="146"/>
  <c r="M13844" i="146"/>
  <c r="M13845" i="146"/>
  <c r="M13846" i="146"/>
  <c r="M13847" i="146"/>
  <c r="M13848" i="146"/>
  <c r="M13849" i="146"/>
  <c r="M13850" i="146"/>
  <c r="M13851" i="146"/>
  <c r="M13852" i="146"/>
  <c r="M13853" i="146"/>
  <c r="M13854" i="146"/>
  <c r="M13855" i="146"/>
  <c r="M13856" i="146"/>
  <c r="M13857" i="146"/>
  <c r="M13858" i="146"/>
  <c r="M13859" i="146"/>
  <c r="M13860" i="146"/>
  <c r="M13861" i="146"/>
  <c r="M13862" i="146"/>
  <c r="M13863" i="146"/>
  <c r="M13864" i="146"/>
  <c r="M13865" i="146"/>
  <c r="M13866" i="146"/>
  <c r="M13867" i="146"/>
  <c r="M13868" i="146"/>
  <c r="M13869" i="146"/>
  <c r="M13870" i="146"/>
  <c r="M13871" i="146"/>
  <c r="M13872" i="146"/>
  <c r="M13873" i="146"/>
  <c r="M13874" i="146"/>
  <c r="M13875" i="146"/>
  <c r="M13876" i="146"/>
  <c r="M13877" i="146"/>
  <c r="M13878" i="146"/>
  <c r="M13879" i="146"/>
  <c r="M13880" i="146"/>
  <c r="M13881" i="146"/>
  <c r="M13882" i="146"/>
  <c r="M13883" i="146"/>
  <c r="M13884" i="146"/>
  <c r="M13885" i="146"/>
  <c r="M13886" i="146"/>
  <c r="M13887" i="146"/>
  <c r="M13888" i="146"/>
  <c r="M13889" i="146"/>
  <c r="M13890" i="146"/>
  <c r="M13891" i="146"/>
  <c r="M13892" i="146"/>
  <c r="M13893" i="146"/>
  <c r="M13894" i="146"/>
  <c r="M13895" i="146"/>
  <c r="M13896" i="146"/>
  <c r="M13897" i="146"/>
  <c r="M13898" i="146"/>
  <c r="M13899" i="146"/>
  <c r="M13900" i="146"/>
  <c r="M13901" i="146"/>
  <c r="M13902" i="146"/>
  <c r="M13903" i="146"/>
  <c r="M13904" i="146"/>
  <c r="M13905" i="146"/>
  <c r="M13906" i="146"/>
  <c r="M13907" i="146"/>
  <c r="M13908" i="146"/>
  <c r="M13909" i="146"/>
  <c r="M13910" i="146"/>
  <c r="M13911" i="146"/>
  <c r="M13912" i="146"/>
  <c r="M13913" i="146"/>
  <c r="M13914" i="146"/>
  <c r="M13915" i="146"/>
  <c r="M13916" i="146"/>
  <c r="M13917" i="146"/>
  <c r="M13918" i="146"/>
  <c r="M13919" i="146"/>
  <c r="M13920" i="146"/>
  <c r="M13921" i="146"/>
  <c r="M13922" i="146"/>
  <c r="M13923" i="146"/>
  <c r="M13924" i="146"/>
  <c r="M13925" i="146"/>
  <c r="M13926" i="146"/>
  <c r="M13927" i="146"/>
  <c r="M13928" i="146"/>
  <c r="M13929" i="146"/>
  <c r="M13930" i="146"/>
  <c r="M13931" i="146"/>
  <c r="M13932" i="146"/>
  <c r="M13933" i="146"/>
  <c r="M13934" i="146"/>
  <c r="M13935" i="146"/>
  <c r="M13936" i="146"/>
  <c r="M13937" i="146"/>
  <c r="M13938" i="146"/>
  <c r="M13939" i="146"/>
  <c r="M13940" i="146"/>
  <c r="M13941" i="146"/>
  <c r="M13942" i="146"/>
  <c r="M13943" i="146"/>
  <c r="M13944" i="146"/>
  <c r="M13945" i="146"/>
  <c r="M13946" i="146"/>
  <c r="M13947" i="146"/>
  <c r="M13948" i="146"/>
  <c r="M13949" i="146"/>
  <c r="M13950" i="146"/>
  <c r="M13951" i="146"/>
  <c r="M13952" i="146"/>
  <c r="M13953" i="146"/>
  <c r="M13954" i="146"/>
  <c r="M13955" i="146"/>
  <c r="M13956" i="146"/>
  <c r="M13957" i="146"/>
  <c r="M13958" i="146"/>
  <c r="M13959" i="146"/>
  <c r="M13960" i="146"/>
  <c r="M13961" i="146"/>
  <c r="M13962" i="146"/>
  <c r="M13963" i="146"/>
  <c r="M13964" i="146"/>
  <c r="M13965" i="146"/>
  <c r="M13966" i="146"/>
  <c r="M13967" i="146"/>
  <c r="M13968" i="146"/>
  <c r="M13969" i="146"/>
  <c r="M13970" i="146"/>
  <c r="M13971" i="146"/>
  <c r="M13972" i="146"/>
  <c r="M13973" i="146"/>
  <c r="M13974" i="146"/>
  <c r="M13975" i="146"/>
  <c r="M13976" i="146"/>
  <c r="M13977" i="146"/>
  <c r="M13978" i="146"/>
  <c r="M13979" i="146"/>
  <c r="M13980" i="146"/>
  <c r="M13981" i="146"/>
  <c r="M13982" i="146"/>
  <c r="M13983" i="146"/>
  <c r="M13984" i="146"/>
  <c r="M13985" i="146"/>
  <c r="M13986" i="146"/>
  <c r="M13987" i="146"/>
  <c r="M13988" i="146"/>
  <c r="M13989" i="146"/>
  <c r="M13990" i="146"/>
  <c r="M13991" i="146"/>
  <c r="M13992" i="146"/>
  <c r="M13993" i="146"/>
  <c r="M13994" i="146"/>
  <c r="M13995" i="146"/>
  <c r="M13996" i="146"/>
  <c r="M13997" i="146"/>
  <c r="M13998" i="146"/>
  <c r="M13999" i="146"/>
  <c r="M14000" i="146"/>
  <c r="M14001" i="146"/>
  <c r="M14002" i="146"/>
  <c r="M14003" i="146"/>
  <c r="M14004" i="146"/>
  <c r="M14005" i="146"/>
  <c r="M14006" i="146"/>
  <c r="M14007" i="146"/>
  <c r="M14008" i="146"/>
  <c r="M14009" i="146"/>
  <c r="M14010" i="146"/>
  <c r="M14011" i="146"/>
  <c r="M14012" i="146"/>
  <c r="M14013" i="146"/>
  <c r="M14014" i="146"/>
  <c r="M14015" i="146"/>
  <c r="M14016" i="146"/>
  <c r="M14017" i="146"/>
  <c r="M14018" i="146"/>
  <c r="M14019" i="146"/>
  <c r="M14020" i="146"/>
  <c r="M14021" i="146"/>
  <c r="M14022" i="146"/>
  <c r="M14023" i="146"/>
  <c r="M14024" i="146"/>
  <c r="M14025" i="146"/>
  <c r="M14026" i="146"/>
  <c r="M14027" i="146"/>
  <c r="M14028" i="146"/>
  <c r="M14029" i="146"/>
  <c r="M14030" i="146"/>
  <c r="M14031" i="146"/>
  <c r="M14032" i="146"/>
  <c r="M14033" i="146"/>
  <c r="M14034" i="146"/>
  <c r="M14035" i="146"/>
  <c r="M14036" i="146"/>
  <c r="M14037" i="146"/>
  <c r="M14038" i="146"/>
  <c r="M14039" i="146"/>
  <c r="M14040" i="146"/>
  <c r="M14041" i="146"/>
  <c r="M14042" i="146"/>
  <c r="M14043" i="146"/>
  <c r="M14044" i="146"/>
  <c r="M14045" i="146"/>
  <c r="M14046" i="146"/>
  <c r="M14047" i="146"/>
  <c r="M14048" i="146"/>
  <c r="M14049" i="146"/>
  <c r="M14050" i="146"/>
  <c r="M14051" i="146"/>
  <c r="M14052" i="146"/>
  <c r="M14053" i="146"/>
  <c r="M14054" i="146"/>
  <c r="M14055" i="146"/>
  <c r="M14056" i="146"/>
  <c r="M14057" i="146"/>
  <c r="M14058" i="146"/>
  <c r="M14059" i="146"/>
  <c r="M14060" i="146"/>
  <c r="M14061" i="146"/>
  <c r="M14062" i="146"/>
  <c r="M14063" i="146"/>
  <c r="M14064" i="146"/>
  <c r="M14065" i="146"/>
  <c r="M14066" i="146"/>
  <c r="M14067" i="146"/>
  <c r="M14068" i="146"/>
  <c r="M14069" i="146"/>
  <c r="M14070" i="146"/>
  <c r="M14071" i="146"/>
  <c r="M14072" i="146"/>
  <c r="M14073" i="146"/>
  <c r="M14074" i="146"/>
  <c r="M14075" i="146"/>
  <c r="M14076" i="146"/>
  <c r="M14077" i="146"/>
  <c r="M14078" i="146"/>
  <c r="M14079" i="146"/>
  <c r="M14080" i="146"/>
  <c r="M14081" i="146"/>
  <c r="M14082" i="146"/>
  <c r="M14083" i="146"/>
  <c r="M14084" i="146"/>
  <c r="M14085" i="146"/>
  <c r="M14086" i="146"/>
  <c r="M14087" i="146"/>
  <c r="M14088" i="146"/>
  <c r="M14089" i="146"/>
  <c r="M14090" i="146"/>
  <c r="M14091" i="146"/>
  <c r="M14092" i="146"/>
  <c r="M14093" i="146"/>
  <c r="M14094" i="146"/>
  <c r="M14095" i="146"/>
  <c r="M14096" i="146"/>
  <c r="M14097" i="146"/>
  <c r="M14098" i="146"/>
  <c r="M14099" i="146"/>
  <c r="M14100" i="146"/>
  <c r="M14101" i="146"/>
  <c r="M14102" i="146"/>
  <c r="M14103" i="146"/>
  <c r="M14104" i="146"/>
  <c r="M14105" i="146"/>
  <c r="M14106" i="146"/>
  <c r="M14107" i="146"/>
  <c r="M14108" i="146"/>
  <c r="M14109" i="146"/>
  <c r="M14110" i="146"/>
  <c r="M14111" i="146"/>
  <c r="M14112" i="146"/>
  <c r="M14113" i="146"/>
  <c r="M14114" i="146"/>
  <c r="M14115" i="146"/>
  <c r="M14116" i="146"/>
  <c r="M14117" i="146"/>
  <c r="M14118" i="146"/>
  <c r="M14119" i="146"/>
  <c r="M14120" i="146"/>
  <c r="M14121" i="146"/>
  <c r="M14122" i="146"/>
  <c r="M14123" i="146"/>
  <c r="M14124" i="146"/>
  <c r="M14125" i="146"/>
  <c r="M14126" i="146"/>
  <c r="M14127" i="146"/>
  <c r="M14128" i="146"/>
  <c r="M14129" i="146"/>
  <c r="M14130" i="146"/>
  <c r="M14131" i="146"/>
  <c r="M14132" i="146"/>
  <c r="M14133" i="146"/>
  <c r="M14134" i="146"/>
  <c r="M14135" i="146"/>
  <c r="M14136" i="146"/>
  <c r="M14137" i="146"/>
  <c r="M14138" i="146"/>
  <c r="M14139" i="146"/>
  <c r="M14140" i="146"/>
  <c r="M14141" i="146"/>
  <c r="M14142" i="146"/>
  <c r="M14143" i="146"/>
  <c r="M14144" i="146"/>
  <c r="M14145" i="146"/>
  <c r="M14146" i="146"/>
  <c r="M14147" i="146"/>
  <c r="M14148" i="146"/>
  <c r="M14149" i="146"/>
  <c r="M14150" i="146"/>
  <c r="M14151" i="146"/>
  <c r="M14152" i="146"/>
  <c r="M14153" i="146"/>
  <c r="M14154" i="146"/>
  <c r="M14155" i="146"/>
  <c r="M14156" i="146"/>
  <c r="M14157" i="146"/>
  <c r="M14158" i="146"/>
  <c r="M14159" i="146"/>
  <c r="M14160" i="146"/>
  <c r="M14161" i="146"/>
  <c r="M14162" i="146"/>
  <c r="M14163" i="146"/>
  <c r="M14164" i="146"/>
  <c r="M14165" i="146"/>
  <c r="M14166" i="146"/>
  <c r="M14167" i="146"/>
  <c r="M14168" i="146"/>
  <c r="M14169" i="146"/>
  <c r="M14170" i="146"/>
  <c r="M14171" i="146"/>
  <c r="M14172" i="146"/>
  <c r="M14173" i="146"/>
  <c r="M14174" i="146"/>
  <c r="M14175" i="146"/>
  <c r="M14176" i="146"/>
  <c r="M14177" i="146"/>
  <c r="M14178" i="146"/>
  <c r="M14179" i="146"/>
  <c r="M14180" i="146"/>
  <c r="M14181" i="146"/>
  <c r="M14182" i="146"/>
  <c r="M14183" i="146"/>
  <c r="M14184" i="146"/>
  <c r="M14185" i="146"/>
  <c r="M14186" i="146"/>
  <c r="M14187" i="146"/>
  <c r="M14188" i="146"/>
  <c r="M14189" i="146"/>
  <c r="M14190" i="146"/>
  <c r="M14191" i="146"/>
  <c r="M14192" i="146"/>
  <c r="M14193" i="146"/>
  <c r="M14194" i="146"/>
  <c r="M14195" i="146"/>
  <c r="M14196" i="146"/>
  <c r="M14197" i="146"/>
  <c r="M14198" i="146"/>
  <c r="M14199" i="146"/>
  <c r="M14200" i="146"/>
  <c r="M14201" i="146"/>
  <c r="M14202" i="146"/>
  <c r="M14203" i="146"/>
  <c r="M14204" i="146"/>
  <c r="M14205" i="146"/>
  <c r="M14206" i="146"/>
  <c r="M14207" i="146"/>
  <c r="M14208" i="146"/>
  <c r="M14209" i="146"/>
  <c r="M14210" i="146"/>
  <c r="M14211" i="146"/>
  <c r="M14212" i="146"/>
  <c r="M14213" i="146"/>
  <c r="M14214" i="146"/>
  <c r="M14215" i="146"/>
  <c r="M14216" i="146"/>
  <c r="M14217" i="146"/>
  <c r="M14218" i="146"/>
  <c r="M14219" i="146"/>
  <c r="M14220" i="146"/>
  <c r="M14221" i="146"/>
  <c r="M14222" i="146"/>
  <c r="M14223" i="146"/>
  <c r="M14224" i="146"/>
  <c r="M14225" i="146"/>
  <c r="M14226" i="146"/>
  <c r="M14227" i="146"/>
  <c r="M14228" i="146"/>
  <c r="M14229" i="146"/>
  <c r="M14230" i="146"/>
  <c r="M14231" i="146"/>
  <c r="M14232" i="146"/>
  <c r="M14233" i="146"/>
  <c r="M14234" i="146"/>
  <c r="M14235" i="146"/>
  <c r="M14236" i="146"/>
  <c r="M14237" i="146"/>
  <c r="M14238" i="146"/>
  <c r="M14239" i="146"/>
  <c r="M14240" i="146"/>
  <c r="M14241" i="146"/>
  <c r="M14242" i="146"/>
  <c r="M14243" i="146"/>
  <c r="M14244" i="146"/>
  <c r="M14245" i="146"/>
  <c r="M14246" i="146"/>
  <c r="M14247" i="146"/>
  <c r="M14248" i="146"/>
  <c r="M14249" i="146"/>
  <c r="M14250" i="146"/>
  <c r="M14251" i="146"/>
  <c r="M14252" i="146"/>
  <c r="M14253" i="146"/>
  <c r="M14254" i="146"/>
  <c r="M14255" i="146"/>
  <c r="M14256" i="146"/>
  <c r="M14257" i="146"/>
  <c r="M14258" i="146"/>
  <c r="M14259" i="146"/>
  <c r="M14260" i="146"/>
  <c r="M14261" i="146"/>
  <c r="M14262" i="146"/>
  <c r="M14263" i="146"/>
  <c r="M14264" i="146"/>
  <c r="M14265" i="146"/>
  <c r="M14266" i="146"/>
  <c r="M14267" i="146"/>
  <c r="M14268" i="146"/>
  <c r="M14269" i="146"/>
  <c r="M14270" i="146"/>
  <c r="M14271" i="146"/>
  <c r="M14272" i="146"/>
  <c r="M14273" i="146"/>
  <c r="M14274" i="146"/>
  <c r="M14275" i="146"/>
  <c r="M14276" i="146"/>
  <c r="M14277" i="146"/>
  <c r="M14278" i="146"/>
  <c r="M14279" i="146"/>
  <c r="M14280" i="146"/>
  <c r="M14281" i="146"/>
  <c r="M14282" i="146"/>
  <c r="M14283" i="146"/>
  <c r="M14284" i="146"/>
  <c r="M14285" i="146"/>
  <c r="M14286" i="146"/>
  <c r="M14287" i="146"/>
  <c r="M14288" i="146"/>
  <c r="M14289" i="146"/>
  <c r="M14290" i="146"/>
  <c r="M14291" i="146"/>
  <c r="M14292" i="146"/>
  <c r="M14293" i="146"/>
  <c r="M14294" i="146"/>
  <c r="M14295" i="146"/>
  <c r="M14296" i="146"/>
  <c r="M14297" i="146"/>
  <c r="M14298" i="146"/>
  <c r="M14299" i="146"/>
  <c r="M14300" i="146"/>
  <c r="M14301" i="146"/>
  <c r="M14302" i="146"/>
  <c r="M14303" i="146"/>
  <c r="M14304" i="146"/>
  <c r="M14305" i="146"/>
  <c r="M14306" i="146"/>
  <c r="M14307" i="146"/>
  <c r="M14308" i="146"/>
  <c r="M14309" i="146"/>
  <c r="M14310" i="146"/>
  <c r="M14311" i="146"/>
  <c r="M14312" i="146"/>
  <c r="M14313" i="146"/>
  <c r="M14314" i="146"/>
  <c r="M14315" i="146"/>
  <c r="M14316" i="146"/>
  <c r="M14317" i="146"/>
  <c r="M14318" i="146"/>
  <c r="M14319" i="146"/>
  <c r="M14320" i="146"/>
  <c r="M14321" i="146"/>
  <c r="M14322" i="146"/>
  <c r="M14323" i="146"/>
  <c r="M14324" i="146"/>
  <c r="M14325" i="146"/>
  <c r="M14326" i="146"/>
  <c r="M14327" i="146"/>
  <c r="M14328" i="146"/>
  <c r="M14329" i="146"/>
  <c r="M14330" i="146"/>
  <c r="M14331" i="146"/>
  <c r="M14332" i="146"/>
  <c r="M14333" i="146"/>
  <c r="M14334" i="146"/>
  <c r="M14335" i="146"/>
  <c r="M14336" i="146"/>
  <c r="M14337" i="146"/>
  <c r="M14338" i="146"/>
  <c r="M14339" i="146"/>
  <c r="M14340" i="146"/>
  <c r="M14341" i="146"/>
  <c r="M14342" i="146"/>
  <c r="M14343" i="146"/>
  <c r="M14344" i="146"/>
  <c r="M14345" i="146"/>
  <c r="M14346" i="146"/>
  <c r="M14347" i="146"/>
  <c r="M14348" i="146"/>
  <c r="M14349" i="146"/>
  <c r="M14350" i="146"/>
  <c r="M14351" i="146"/>
  <c r="M14352" i="146"/>
  <c r="M14353" i="146"/>
  <c r="M14354" i="146"/>
  <c r="M14355" i="146"/>
  <c r="M14356" i="146"/>
  <c r="M14357" i="146"/>
  <c r="M14358" i="146"/>
  <c r="M14359" i="146"/>
  <c r="M14360" i="146"/>
  <c r="M14361" i="146"/>
  <c r="M14362" i="146"/>
  <c r="M14363" i="146"/>
  <c r="M14364" i="146"/>
  <c r="M14365" i="146"/>
  <c r="M14366" i="146"/>
  <c r="M14367" i="146"/>
  <c r="M14368" i="146"/>
  <c r="M14369" i="146"/>
  <c r="M14370" i="146"/>
  <c r="M14371" i="146"/>
  <c r="M14372" i="146"/>
  <c r="M14373" i="146"/>
  <c r="M14374" i="146"/>
  <c r="M14375" i="146"/>
  <c r="M14376" i="146"/>
  <c r="M14377" i="146"/>
  <c r="M14378" i="146"/>
  <c r="M14379" i="146"/>
  <c r="M14380" i="146"/>
  <c r="M14381" i="146"/>
  <c r="M14382" i="146"/>
  <c r="M14383" i="146"/>
  <c r="M14384" i="146"/>
  <c r="M14385" i="146"/>
  <c r="M14386" i="146"/>
  <c r="M14387" i="146"/>
  <c r="M14388" i="146"/>
  <c r="M14389" i="146"/>
  <c r="M14390" i="146"/>
  <c r="M14391" i="146"/>
  <c r="M14392" i="146"/>
  <c r="M14393" i="146"/>
  <c r="M14394" i="146"/>
  <c r="M14395" i="146"/>
  <c r="M14396" i="146"/>
  <c r="M14397" i="146"/>
  <c r="M14398" i="146"/>
  <c r="M14399" i="146"/>
  <c r="M14400" i="146"/>
  <c r="M14401" i="146"/>
  <c r="M14402" i="146"/>
  <c r="M14403" i="146"/>
  <c r="M14404" i="146"/>
  <c r="M14405" i="146"/>
  <c r="M14406" i="146"/>
  <c r="M14407" i="146"/>
  <c r="M14408" i="146"/>
  <c r="M14409" i="146"/>
  <c r="M14410" i="146"/>
  <c r="M14411" i="146"/>
  <c r="M14412" i="146"/>
  <c r="M14413" i="146"/>
  <c r="M14414" i="146"/>
  <c r="M14415" i="146"/>
  <c r="M14416" i="146"/>
  <c r="M14417" i="146"/>
  <c r="M14418" i="146"/>
  <c r="M14419" i="146"/>
  <c r="M14420" i="146"/>
  <c r="M14421" i="146"/>
  <c r="M14422" i="146"/>
  <c r="M14423" i="146"/>
  <c r="M14424" i="146"/>
  <c r="M14425" i="146"/>
  <c r="M14426" i="146"/>
  <c r="M14427" i="146"/>
  <c r="M14428" i="146"/>
  <c r="M14429" i="146"/>
  <c r="M14430" i="146"/>
  <c r="M14431" i="146"/>
  <c r="M14432" i="146"/>
  <c r="M14433" i="146"/>
  <c r="M14434" i="146"/>
  <c r="M14435" i="146"/>
  <c r="M14436" i="146"/>
  <c r="M14437" i="146"/>
  <c r="M14438" i="146"/>
  <c r="M14439" i="146"/>
  <c r="M14440" i="146"/>
  <c r="M14441" i="146"/>
  <c r="M14442" i="146"/>
  <c r="M14443" i="146"/>
  <c r="M14444" i="146"/>
  <c r="M14445" i="146"/>
  <c r="M14446" i="146"/>
  <c r="M14447" i="146"/>
  <c r="M14448" i="146"/>
  <c r="M14449" i="146"/>
  <c r="M14450" i="146"/>
  <c r="M14451" i="146"/>
  <c r="M14452" i="146"/>
  <c r="M14453" i="146"/>
  <c r="M14454" i="146"/>
  <c r="M14455" i="146"/>
  <c r="M14456" i="146"/>
  <c r="M14457" i="146"/>
  <c r="M14458" i="146"/>
  <c r="M14459" i="146"/>
  <c r="M14460" i="146"/>
  <c r="M14461" i="146"/>
  <c r="M14462" i="146"/>
  <c r="M14463" i="146"/>
  <c r="M14464" i="146"/>
  <c r="M14465" i="146"/>
  <c r="M14466" i="146"/>
  <c r="M14467" i="146"/>
  <c r="M14468" i="146"/>
  <c r="M14469" i="146"/>
  <c r="M14470" i="146"/>
  <c r="M14471" i="146"/>
  <c r="M14472" i="146"/>
  <c r="M14473" i="146"/>
  <c r="M14474" i="146"/>
  <c r="M14475" i="146"/>
  <c r="M14476" i="146"/>
  <c r="M14477" i="146"/>
  <c r="M14478" i="146"/>
  <c r="M14479" i="146"/>
  <c r="M14480" i="146"/>
  <c r="M14481" i="146"/>
  <c r="M14482" i="146"/>
  <c r="M14483" i="146"/>
  <c r="M14484" i="146"/>
  <c r="M14485" i="146"/>
  <c r="M14486" i="146"/>
  <c r="M14487" i="146"/>
  <c r="M14488" i="146"/>
  <c r="M14489" i="146"/>
  <c r="M14490" i="146"/>
  <c r="M14491" i="146"/>
  <c r="M14492" i="146"/>
  <c r="M14493" i="146"/>
  <c r="M14494" i="146"/>
  <c r="M14495" i="146"/>
  <c r="M14496" i="146"/>
  <c r="M14497" i="146"/>
  <c r="M14498" i="146"/>
  <c r="M14499" i="146"/>
  <c r="M14500" i="146"/>
  <c r="M14501" i="146"/>
  <c r="M14502" i="146"/>
  <c r="M14503" i="146"/>
  <c r="M14504" i="146"/>
  <c r="M14505" i="146"/>
  <c r="M14506" i="146"/>
  <c r="M14507" i="146"/>
  <c r="M14508" i="146"/>
  <c r="M14509" i="146"/>
  <c r="M14510" i="146"/>
  <c r="M14511" i="146"/>
  <c r="M14512" i="146"/>
  <c r="M14513" i="146"/>
  <c r="M14514" i="146"/>
  <c r="M14515" i="146"/>
  <c r="M14516" i="146"/>
  <c r="M14517" i="146"/>
  <c r="M14518" i="146"/>
  <c r="M14519" i="146"/>
  <c r="M14520" i="146"/>
  <c r="M14521" i="146"/>
  <c r="M14522" i="146"/>
  <c r="M14523" i="146"/>
  <c r="M14524" i="146"/>
  <c r="M14525" i="146"/>
  <c r="M14526" i="146"/>
  <c r="M14527" i="146"/>
  <c r="M14528" i="146"/>
  <c r="M14529" i="146"/>
  <c r="M14530" i="146"/>
  <c r="M14531" i="146"/>
  <c r="M14532" i="146"/>
  <c r="M14533" i="146"/>
  <c r="M14534" i="146"/>
  <c r="M14535" i="146"/>
  <c r="M14536" i="146"/>
  <c r="M14537" i="146"/>
  <c r="M14538" i="146"/>
  <c r="M14539" i="146"/>
  <c r="M14540" i="146"/>
  <c r="M14541" i="146"/>
  <c r="M14542" i="146"/>
  <c r="M14543" i="146"/>
  <c r="M14544" i="146"/>
  <c r="M14545" i="146"/>
  <c r="M14546" i="146"/>
  <c r="M14547" i="146"/>
  <c r="M14548" i="146"/>
  <c r="M14549" i="146"/>
  <c r="M14550" i="146"/>
  <c r="M14551" i="146"/>
  <c r="M14552" i="146"/>
  <c r="M14553" i="146"/>
  <c r="M14554" i="146"/>
  <c r="M14555" i="146"/>
  <c r="M14556" i="146"/>
  <c r="M14557" i="146"/>
  <c r="M14558" i="146"/>
  <c r="M14559" i="146"/>
  <c r="M14560" i="146"/>
  <c r="M14561" i="146"/>
  <c r="M14562" i="146"/>
  <c r="M14563" i="146"/>
  <c r="M14564" i="146"/>
  <c r="M14565" i="146"/>
  <c r="M14566" i="146"/>
  <c r="M14567" i="146"/>
  <c r="M14568" i="146"/>
  <c r="M14569" i="146"/>
  <c r="M14570" i="146"/>
  <c r="M14571" i="146"/>
  <c r="M14572" i="146"/>
  <c r="M14573" i="146"/>
  <c r="M14574" i="146"/>
  <c r="M14575" i="146"/>
  <c r="M14576" i="146"/>
  <c r="M14577" i="146"/>
  <c r="M14578" i="146"/>
  <c r="M14579" i="146"/>
  <c r="M14580" i="146"/>
  <c r="M14581" i="146"/>
  <c r="M14582" i="146"/>
  <c r="M14583" i="146"/>
  <c r="M14584" i="146"/>
  <c r="M14585" i="146"/>
  <c r="M14586" i="146"/>
  <c r="M14587" i="146"/>
  <c r="M14588" i="146"/>
  <c r="M14589" i="146"/>
  <c r="M14590" i="146"/>
  <c r="M14591" i="146"/>
  <c r="M14592" i="146"/>
  <c r="M14593" i="146"/>
  <c r="M14594" i="146"/>
  <c r="M14595" i="146"/>
  <c r="M14596" i="146"/>
  <c r="M14597" i="146"/>
  <c r="M14598" i="146"/>
  <c r="M14599" i="146"/>
  <c r="M14600" i="146"/>
  <c r="M14601" i="146"/>
  <c r="M14602" i="146"/>
  <c r="M14603" i="146"/>
  <c r="M14604" i="146"/>
  <c r="M14605" i="146"/>
  <c r="M14606" i="146"/>
  <c r="M14607" i="146"/>
  <c r="M14608" i="146"/>
  <c r="M14609" i="146"/>
  <c r="M14610" i="146"/>
  <c r="M14611" i="146"/>
  <c r="M14612" i="146"/>
  <c r="M14613" i="146"/>
  <c r="M14614" i="146"/>
  <c r="M14615" i="146"/>
  <c r="M14616" i="146"/>
  <c r="M14617" i="146"/>
  <c r="M14618" i="146"/>
  <c r="M14619" i="146"/>
  <c r="M14620" i="146"/>
  <c r="M14621" i="146"/>
  <c r="M14622" i="146"/>
  <c r="M14623" i="146"/>
  <c r="M14624" i="146"/>
  <c r="M14625" i="146"/>
  <c r="M14626" i="146"/>
  <c r="M14627" i="146"/>
  <c r="M14628" i="146"/>
  <c r="M14629" i="146"/>
  <c r="M14630" i="146"/>
  <c r="M14631" i="146"/>
  <c r="M14632" i="146"/>
  <c r="M14633" i="146"/>
  <c r="M14634" i="146"/>
  <c r="M14635" i="146"/>
  <c r="M14636" i="146"/>
  <c r="M14637" i="146"/>
  <c r="M14638" i="146"/>
  <c r="M14639" i="146"/>
  <c r="M14640" i="146"/>
  <c r="M14641" i="146"/>
  <c r="M14642" i="146"/>
  <c r="M14643" i="146"/>
  <c r="M14644" i="146"/>
  <c r="M14645" i="146"/>
  <c r="M14646" i="146"/>
  <c r="M14647" i="146"/>
  <c r="M14648" i="146"/>
  <c r="M14649" i="146"/>
  <c r="M14650" i="146"/>
  <c r="M14651" i="146"/>
  <c r="M14652" i="146"/>
  <c r="M14653" i="146"/>
  <c r="M14654" i="146"/>
  <c r="M14655" i="146"/>
  <c r="M14656" i="146"/>
  <c r="M14657" i="146"/>
  <c r="M14658" i="146"/>
  <c r="M14659" i="146"/>
  <c r="M14660" i="146"/>
  <c r="M14661" i="146"/>
  <c r="M14662" i="146"/>
  <c r="M14663" i="146"/>
  <c r="M14664" i="146"/>
  <c r="M14665" i="146"/>
  <c r="M14666" i="146"/>
  <c r="M14667" i="146"/>
  <c r="M14668" i="146"/>
  <c r="M14669" i="146"/>
  <c r="M14670" i="146"/>
  <c r="M14671" i="146"/>
  <c r="M14672" i="146"/>
  <c r="M14673" i="146"/>
  <c r="M14674" i="146"/>
  <c r="M14675" i="146"/>
  <c r="M14676" i="146"/>
  <c r="M14677" i="146"/>
  <c r="M14678" i="146"/>
  <c r="M14679" i="146"/>
  <c r="M14680" i="146"/>
  <c r="M14681" i="146"/>
  <c r="M14682" i="146"/>
  <c r="M14683" i="146"/>
  <c r="M14684" i="146"/>
  <c r="M14685" i="146"/>
  <c r="M14686" i="146"/>
  <c r="M14687" i="146"/>
  <c r="M14688" i="146"/>
  <c r="M14689" i="146"/>
  <c r="M14690" i="146"/>
  <c r="M14691" i="146"/>
  <c r="M14692" i="146"/>
  <c r="M14693" i="146"/>
  <c r="M14694" i="146"/>
  <c r="M14695" i="146"/>
  <c r="M14696" i="146"/>
  <c r="M14697" i="146"/>
  <c r="M14698" i="146"/>
  <c r="M14699" i="146"/>
  <c r="M14700" i="146"/>
  <c r="M14701" i="146"/>
  <c r="M14702" i="146"/>
  <c r="M14703" i="146"/>
  <c r="M14704" i="146"/>
  <c r="M14705" i="146"/>
  <c r="M14706" i="146"/>
  <c r="M14707" i="146"/>
  <c r="M14708" i="146"/>
  <c r="M14709" i="146"/>
  <c r="M14710" i="146"/>
  <c r="M14711" i="146"/>
  <c r="M14712" i="146"/>
  <c r="M14713" i="146"/>
  <c r="M14714" i="146"/>
  <c r="M14715" i="146"/>
  <c r="M14716" i="146"/>
  <c r="M14717" i="146"/>
  <c r="M14718" i="146"/>
  <c r="M14719" i="146"/>
  <c r="M14720" i="146"/>
  <c r="M14721" i="146"/>
  <c r="M14722" i="146"/>
  <c r="M14723" i="146"/>
  <c r="M14724" i="146"/>
  <c r="M14725" i="146"/>
  <c r="M14726" i="146"/>
  <c r="M14727" i="146"/>
  <c r="M14728" i="146"/>
  <c r="M14729" i="146"/>
  <c r="M14730" i="146"/>
  <c r="M14731" i="146"/>
  <c r="M14732" i="146"/>
  <c r="M14733" i="146"/>
  <c r="M14734" i="146"/>
  <c r="M14735" i="146"/>
  <c r="M14736" i="146"/>
  <c r="M14737" i="146"/>
  <c r="M14738" i="146"/>
  <c r="M14739" i="146"/>
  <c r="M14740" i="146"/>
  <c r="M14741" i="146"/>
  <c r="M14742" i="146"/>
  <c r="M14743" i="146"/>
  <c r="M14744" i="146"/>
  <c r="M14745" i="146"/>
  <c r="M14746" i="146"/>
  <c r="M14747" i="146"/>
  <c r="M14748" i="146"/>
  <c r="M14749" i="146"/>
  <c r="M14750" i="146"/>
  <c r="M14751" i="146"/>
  <c r="M14752" i="146"/>
  <c r="M14753" i="146"/>
  <c r="M14754" i="146"/>
  <c r="M14755" i="146"/>
  <c r="M14756" i="146"/>
  <c r="M14757" i="146"/>
  <c r="M14758" i="146"/>
  <c r="M14759" i="146"/>
  <c r="M14760" i="146"/>
  <c r="M14761" i="146"/>
  <c r="M14762" i="146"/>
  <c r="M14763" i="146"/>
  <c r="M14764" i="146"/>
  <c r="M14765" i="146"/>
  <c r="M14766" i="146"/>
  <c r="M14767" i="146"/>
  <c r="M14768" i="146"/>
  <c r="M14769" i="146"/>
  <c r="M14770" i="146"/>
  <c r="M14771" i="146"/>
  <c r="M14772" i="146"/>
  <c r="M14773" i="146"/>
  <c r="M14774" i="146"/>
  <c r="M14775" i="146"/>
  <c r="M14776" i="146"/>
  <c r="M14777" i="146"/>
  <c r="M14778" i="146"/>
  <c r="M14779" i="146"/>
  <c r="M14780" i="146"/>
  <c r="M14781" i="146"/>
  <c r="M14782" i="146"/>
  <c r="M14783" i="146"/>
  <c r="M14784" i="146"/>
  <c r="M14785" i="146"/>
  <c r="M14786" i="146"/>
  <c r="M14787" i="146"/>
  <c r="M14788" i="146"/>
  <c r="M14789" i="146"/>
  <c r="M14790" i="146"/>
  <c r="M14791" i="146"/>
  <c r="M14792" i="146"/>
  <c r="M14793" i="146"/>
  <c r="M14794" i="146"/>
  <c r="M14795" i="146"/>
  <c r="M14796" i="146"/>
  <c r="M14797" i="146"/>
  <c r="M14798" i="146"/>
  <c r="M14799" i="146"/>
  <c r="M14800" i="146"/>
  <c r="M14801" i="146"/>
  <c r="M14802" i="146"/>
  <c r="M14803" i="146"/>
  <c r="M14804" i="146"/>
  <c r="M14805" i="146"/>
  <c r="M14806" i="146"/>
  <c r="M14807" i="146"/>
  <c r="M14808" i="146"/>
  <c r="M14809" i="146"/>
  <c r="M14810" i="146"/>
  <c r="M14811" i="146"/>
  <c r="M14812" i="146"/>
  <c r="M14813" i="146"/>
  <c r="M14814" i="146"/>
  <c r="M14815" i="146"/>
  <c r="M14816" i="146"/>
  <c r="M14817" i="146"/>
  <c r="M14818" i="146"/>
  <c r="M14819" i="146"/>
  <c r="M14820" i="146"/>
  <c r="M14821" i="146"/>
  <c r="M14822" i="146"/>
  <c r="M14823" i="146"/>
  <c r="M14824" i="146"/>
  <c r="M14825" i="146"/>
  <c r="M14826" i="146"/>
  <c r="M14827" i="146"/>
  <c r="M14828" i="146"/>
  <c r="M14829" i="146"/>
  <c r="M14830" i="146"/>
  <c r="M14831" i="146"/>
  <c r="M14832" i="146"/>
  <c r="M14833" i="146"/>
  <c r="M14834" i="146"/>
  <c r="M14835" i="146"/>
  <c r="M14836" i="146"/>
  <c r="M14837" i="146"/>
  <c r="M14838" i="146"/>
  <c r="M14839" i="146"/>
  <c r="M14840" i="146"/>
  <c r="M14841" i="146"/>
  <c r="M14842" i="146"/>
  <c r="M14843" i="146"/>
  <c r="M14844" i="146"/>
  <c r="M14845" i="146"/>
  <c r="M14846" i="146"/>
  <c r="M14847" i="146"/>
  <c r="M14848" i="146"/>
  <c r="M14849" i="146"/>
  <c r="M14850" i="146"/>
  <c r="M14851" i="146"/>
  <c r="M14852" i="146"/>
  <c r="M14853" i="146"/>
  <c r="M14854" i="146"/>
  <c r="M14855" i="146"/>
  <c r="M14856" i="146"/>
  <c r="M14857" i="146"/>
  <c r="M14858" i="146"/>
  <c r="M14859" i="146"/>
  <c r="M14860" i="146"/>
  <c r="M14861" i="146"/>
  <c r="M14862" i="146"/>
  <c r="M14863" i="146"/>
  <c r="M14864" i="146"/>
  <c r="M14865" i="146"/>
  <c r="M14866" i="146"/>
  <c r="M14867" i="146"/>
  <c r="M14868" i="146"/>
  <c r="M14869" i="146"/>
  <c r="M14870" i="146"/>
  <c r="M14871" i="146"/>
  <c r="M14872" i="146"/>
  <c r="M14873" i="146"/>
  <c r="M14874" i="146"/>
  <c r="M14875" i="146"/>
  <c r="M14876" i="146"/>
  <c r="M14877" i="146"/>
  <c r="M14878" i="146"/>
  <c r="M14879" i="146"/>
  <c r="M14880" i="146"/>
  <c r="M14881" i="146"/>
  <c r="M14882" i="146"/>
  <c r="M14883" i="146"/>
  <c r="M14884" i="146"/>
  <c r="M14885" i="146"/>
  <c r="M14886" i="146"/>
  <c r="M14887" i="146"/>
  <c r="M14888" i="146"/>
  <c r="M14889" i="146"/>
  <c r="M14890" i="146"/>
  <c r="M14891" i="146"/>
  <c r="M14892" i="146"/>
  <c r="M14893" i="146"/>
  <c r="M14894" i="146"/>
  <c r="M14895" i="146"/>
  <c r="M14896" i="146"/>
  <c r="M14897" i="146"/>
  <c r="M14898" i="146"/>
  <c r="M14899" i="146"/>
  <c r="M14900" i="146"/>
  <c r="M14901" i="146"/>
  <c r="M14902" i="146"/>
  <c r="M14903" i="146"/>
  <c r="M14904" i="146"/>
  <c r="M14905" i="146"/>
  <c r="M14906" i="146"/>
  <c r="M14907" i="146"/>
  <c r="M14908" i="146"/>
  <c r="M14909" i="146"/>
  <c r="M14910" i="146"/>
  <c r="M14911" i="146"/>
  <c r="M14912" i="146"/>
  <c r="M14913" i="146"/>
  <c r="M14914" i="146"/>
  <c r="M14915" i="146"/>
  <c r="M14916" i="146"/>
  <c r="M14917" i="146"/>
  <c r="M14918" i="146"/>
  <c r="M14919" i="146"/>
  <c r="M14920" i="146"/>
  <c r="M14921" i="146"/>
  <c r="M14922" i="146"/>
  <c r="M14923" i="146"/>
  <c r="M14924" i="146"/>
  <c r="M14925" i="146"/>
  <c r="M14926" i="146"/>
  <c r="M14927" i="146"/>
  <c r="M14928" i="146"/>
  <c r="M14929" i="146"/>
  <c r="M14930" i="146"/>
  <c r="M14931" i="146"/>
  <c r="M14932" i="146"/>
  <c r="M14933" i="146"/>
  <c r="M14934" i="146"/>
  <c r="M14935" i="146"/>
  <c r="M14936" i="146"/>
  <c r="M14937" i="146"/>
  <c r="M14938" i="146"/>
  <c r="M14939" i="146"/>
  <c r="M14940" i="146"/>
  <c r="M14941" i="146"/>
  <c r="M14942" i="146"/>
  <c r="M14943" i="146"/>
  <c r="M14944" i="146"/>
  <c r="M14945" i="146"/>
  <c r="M14946" i="146"/>
  <c r="M14947" i="146"/>
  <c r="M14948" i="146"/>
  <c r="M14949" i="146"/>
  <c r="M14950" i="146"/>
  <c r="M14951" i="146"/>
  <c r="M14952" i="146"/>
  <c r="M14953" i="146"/>
  <c r="M14954" i="146"/>
  <c r="M14955" i="146"/>
  <c r="M14956" i="146"/>
  <c r="M14957" i="146"/>
  <c r="M14958" i="146"/>
  <c r="M14959" i="146"/>
  <c r="M14960" i="146"/>
  <c r="M14961" i="146"/>
  <c r="M14962" i="146"/>
  <c r="M14963" i="146"/>
  <c r="M14964" i="146"/>
  <c r="M14965" i="146"/>
  <c r="M14966" i="146"/>
  <c r="M14967" i="146"/>
  <c r="M14968" i="146"/>
  <c r="M14969" i="146"/>
  <c r="M14970" i="146"/>
  <c r="M14971" i="146"/>
  <c r="M14972" i="146"/>
  <c r="M14973" i="146"/>
  <c r="M14974" i="146"/>
  <c r="M14975" i="146"/>
  <c r="M14976" i="146"/>
  <c r="M14977" i="146"/>
  <c r="M14978" i="146"/>
  <c r="M14979" i="146"/>
  <c r="M14980" i="146"/>
  <c r="M14981" i="146"/>
  <c r="M14982" i="146"/>
  <c r="M14983" i="146"/>
  <c r="M14984" i="146"/>
  <c r="M14985" i="146"/>
  <c r="M14986" i="146"/>
  <c r="M14987" i="146"/>
  <c r="M14988" i="146"/>
  <c r="M14989" i="146"/>
  <c r="M14990" i="146"/>
  <c r="M14991" i="146"/>
  <c r="M14992" i="146"/>
  <c r="M14993" i="146"/>
  <c r="M14994" i="146"/>
  <c r="M14995" i="146"/>
  <c r="M14996" i="146"/>
  <c r="M14997" i="146"/>
  <c r="M14998" i="146"/>
  <c r="M14999" i="146"/>
  <c r="M15000" i="146"/>
  <c r="M15001" i="146"/>
  <c r="M15002" i="146"/>
  <c r="M15003" i="146"/>
  <c r="M15004" i="146"/>
  <c r="M15005" i="146"/>
  <c r="M15006" i="146"/>
  <c r="M15007" i="146"/>
  <c r="M15008" i="146"/>
  <c r="M15009" i="146"/>
  <c r="M15010" i="146"/>
  <c r="M15011" i="146"/>
  <c r="M15012" i="146"/>
  <c r="M15013" i="146"/>
  <c r="M15014" i="146"/>
  <c r="M15015" i="146"/>
  <c r="M15016" i="146"/>
  <c r="M15017" i="146"/>
  <c r="M15018" i="146"/>
  <c r="M15019" i="146"/>
  <c r="M15020" i="146"/>
  <c r="M15021" i="146"/>
  <c r="M15022" i="146"/>
  <c r="M15023" i="146"/>
  <c r="M15024" i="146"/>
  <c r="M15025" i="146"/>
  <c r="M15026" i="146"/>
  <c r="M15027" i="146"/>
  <c r="M15028" i="146"/>
  <c r="M15029" i="146"/>
  <c r="M15030" i="146"/>
  <c r="M15031" i="146"/>
  <c r="M15032" i="146"/>
  <c r="M15033" i="146"/>
  <c r="M15034" i="146"/>
  <c r="M15035" i="146"/>
  <c r="M15036" i="146"/>
  <c r="M15037" i="146"/>
  <c r="M15038" i="146"/>
  <c r="M15039" i="146"/>
  <c r="M15040" i="146"/>
  <c r="M15041" i="146"/>
  <c r="M15042" i="146"/>
  <c r="M15043" i="146"/>
  <c r="M15044" i="146"/>
  <c r="M15045" i="146"/>
  <c r="M15046" i="146"/>
  <c r="M15047" i="146"/>
  <c r="M15048" i="146"/>
  <c r="M15049" i="146"/>
  <c r="M15050" i="146"/>
  <c r="M15051" i="146"/>
  <c r="M15052" i="146"/>
  <c r="M15053" i="146"/>
  <c r="M15054" i="146"/>
  <c r="M15055" i="146"/>
  <c r="M15056" i="146"/>
  <c r="M15057" i="146"/>
  <c r="M15058" i="146"/>
  <c r="M15059" i="146"/>
  <c r="M15060" i="146"/>
  <c r="M15061" i="146"/>
  <c r="M15062" i="146"/>
  <c r="M15063" i="146"/>
  <c r="M15064" i="146"/>
  <c r="M15065" i="146"/>
  <c r="M15066" i="146"/>
  <c r="M15067" i="146"/>
  <c r="M15068" i="146"/>
  <c r="M15069" i="146"/>
  <c r="M15070" i="146"/>
  <c r="M15071" i="146"/>
  <c r="M15072" i="146"/>
  <c r="M15073" i="146"/>
  <c r="M15074" i="146"/>
  <c r="M15075" i="146"/>
  <c r="M15076" i="146"/>
  <c r="M15077" i="146"/>
  <c r="M15078" i="146"/>
  <c r="M15079" i="146"/>
  <c r="M15080" i="146"/>
  <c r="M15081" i="146"/>
  <c r="M15082" i="146"/>
  <c r="M15083" i="146"/>
  <c r="M15084" i="146"/>
  <c r="M15085" i="146"/>
  <c r="M15086" i="146"/>
  <c r="M15087" i="146"/>
  <c r="M15088" i="146"/>
  <c r="M15089" i="146"/>
  <c r="M15090" i="146"/>
  <c r="M15091" i="146"/>
  <c r="M15092" i="146"/>
  <c r="M15093" i="146"/>
  <c r="M15094" i="146"/>
  <c r="M15095" i="146"/>
  <c r="M15096" i="146"/>
  <c r="M15097" i="146"/>
  <c r="M15098" i="146"/>
  <c r="M15099" i="146"/>
  <c r="M15100" i="146"/>
  <c r="M15101" i="146"/>
  <c r="M15102" i="146"/>
  <c r="M15103" i="146"/>
  <c r="M15104" i="146"/>
  <c r="M15105" i="146"/>
  <c r="M15106" i="146"/>
  <c r="M15107" i="146"/>
  <c r="M15108" i="146"/>
  <c r="M15109" i="146"/>
  <c r="M15110" i="146"/>
  <c r="M15111" i="146"/>
  <c r="M15112" i="146"/>
  <c r="M15113" i="146"/>
  <c r="M15114" i="146"/>
  <c r="M15115" i="146"/>
  <c r="M15116" i="146"/>
  <c r="M15117" i="146"/>
  <c r="M15118" i="146"/>
  <c r="M15119" i="146"/>
  <c r="M15120" i="146"/>
  <c r="M15121" i="146"/>
  <c r="M15122" i="146"/>
  <c r="M15123" i="146"/>
  <c r="M15124" i="146"/>
  <c r="M15125" i="146"/>
  <c r="M15126" i="146"/>
  <c r="M15127" i="146"/>
  <c r="M15128" i="146"/>
  <c r="M15129" i="146"/>
  <c r="M15130" i="146"/>
  <c r="M15131" i="146"/>
  <c r="M15132" i="146"/>
  <c r="M15133" i="146"/>
  <c r="M15134" i="146"/>
  <c r="M15135" i="146"/>
  <c r="M15136" i="146"/>
  <c r="M15137" i="146"/>
  <c r="M15138" i="146"/>
  <c r="M15139" i="146"/>
  <c r="M15140" i="146"/>
  <c r="M15141" i="146"/>
  <c r="M15142" i="146"/>
  <c r="M15143" i="146"/>
  <c r="M15144" i="146"/>
  <c r="M15145" i="146"/>
  <c r="M15146" i="146"/>
  <c r="M15147" i="146"/>
  <c r="M15148" i="146"/>
  <c r="M15149" i="146"/>
  <c r="M15150" i="146"/>
  <c r="M15151" i="146"/>
  <c r="M15152" i="146"/>
  <c r="M15153" i="146"/>
  <c r="M15154" i="146"/>
  <c r="M15155" i="146"/>
  <c r="M15156" i="146"/>
  <c r="M15157" i="146"/>
  <c r="M15158" i="146"/>
  <c r="M15159" i="146"/>
  <c r="M15160" i="146"/>
  <c r="M15161" i="146"/>
  <c r="M15162" i="146"/>
  <c r="M15163" i="146"/>
  <c r="M15164" i="146"/>
  <c r="M15165" i="146"/>
  <c r="M15166" i="146"/>
  <c r="M15167" i="146"/>
  <c r="M15168" i="146"/>
  <c r="M15169" i="146"/>
  <c r="M15170" i="146"/>
  <c r="M15171" i="146"/>
  <c r="M15172" i="146"/>
  <c r="M15173" i="146"/>
  <c r="M15174" i="146"/>
  <c r="M15175" i="146"/>
  <c r="M15176" i="146"/>
  <c r="M15177" i="146"/>
  <c r="M15178" i="146"/>
  <c r="M15179" i="146"/>
  <c r="M15180" i="146"/>
  <c r="M15181" i="146"/>
  <c r="M15182" i="146"/>
  <c r="M15183" i="146"/>
  <c r="M15184" i="146"/>
  <c r="M15185" i="146"/>
  <c r="M15186" i="146"/>
  <c r="M15187" i="146"/>
  <c r="M15188" i="146"/>
  <c r="M15189" i="146"/>
  <c r="M15190" i="146"/>
  <c r="M15191" i="146"/>
  <c r="M15192" i="146"/>
  <c r="M15193" i="146"/>
  <c r="M15194" i="146"/>
  <c r="M15195" i="146"/>
  <c r="M15196" i="146"/>
  <c r="M15197" i="146"/>
  <c r="M15198" i="146"/>
  <c r="M15199" i="146"/>
  <c r="M15200" i="146"/>
  <c r="M15201" i="146"/>
  <c r="M15202" i="146"/>
  <c r="M15203" i="146"/>
  <c r="M15204" i="146"/>
  <c r="M15205" i="146"/>
  <c r="M15206" i="146"/>
  <c r="M15207" i="146"/>
  <c r="M15208" i="146"/>
  <c r="M15209" i="146"/>
  <c r="M15210" i="146"/>
  <c r="M15211" i="146"/>
  <c r="M15212" i="146"/>
  <c r="M15213" i="146"/>
  <c r="M15214" i="146"/>
  <c r="M15215" i="146"/>
  <c r="M15216" i="146"/>
  <c r="M15217" i="146"/>
  <c r="M15218" i="146"/>
  <c r="M15219" i="146"/>
  <c r="M15220" i="146"/>
  <c r="M15221" i="146"/>
  <c r="M15222" i="146"/>
  <c r="M15223" i="146"/>
  <c r="M15224" i="146"/>
  <c r="M15225" i="146"/>
  <c r="M15226" i="146"/>
  <c r="M15227" i="146"/>
  <c r="M15228" i="146"/>
  <c r="M15229" i="146"/>
  <c r="M15230" i="146"/>
  <c r="M15231" i="146"/>
  <c r="M15232" i="146"/>
  <c r="M15233" i="146"/>
  <c r="M15234" i="146"/>
  <c r="M15235" i="146"/>
  <c r="M15236" i="146"/>
  <c r="M15237" i="146"/>
  <c r="M15238" i="146"/>
  <c r="M15239" i="146"/>
  <c r="M15240" i="146"/>
  <c r="M15241" i="146"/>
  <c r="M15242" i="146"/>
  <c r="M15243" i="146"/>
  <c r="M15244" i="146"/>
  <c r="M15245" i="146"/>
  <c r="M15246" i="146"/>
  <c r="M15247" i="146"/>
  <c r="M15248" i="146"/>
  <c r="M15249" i="146"/>
  <c r="M15250" i="146"/>
  <c r="M15251" i="146"/>
  <c r="M15252" i="146"/>
  <c r="M15253" i="146"/>
  <c r="M15254" i="146"/>
  <c r="M15255" i="146"/>
  <c r="M15256" i="146"/>
  <c r="M15257" i="146"/>
  <c r="M15258" i="146"/>
  <c r="M15259" i="146"/>
  <c r="M15260" i="146"/>
  <c r="M15261" i="146"/>
  <c r="M15262" i="146"/>
  <c r="M15263" i="146"/>
  <c r="M15264" i="146"/>
  <c r="M15265" i="146"/>
  <c r="M15266" i="146"/>
  <c r="M15267" i="146"/>
  <c r="M15268" i="146"/>
  <c r="M15269" i="146"/>
  <c r="M15270" i="146"/>
  <c r="M15271" i="146"/>
  <c r="M15272" i="146"/>
  <c r="M15273" i="146"/>
  <c r="M15274" i="146"/>
  <c r="M15275" i="146"/>
  <c r="M15276" i="146"/>
  <c r="M15277" i="146"/>
  <c r="M15278" i="146"/>
  <c r="M15279" i="146"/>
  <c r="M15280" i="146"/>
  <c r="M15281" i="146"/>
  <c r="M15282" i="146"/>
  <c r="M15283" i="146"/>
  <c r="M15284" i="146"/>
  <c r="M15285" i="146"/>
  <c r="M15286" i="146"/>
  <c r="M15287" i="146"/>
  <c r="M15288" i="146"/>
  <c r="M15289" i="146"/>
  <c r="M15290" i="146"/>
  <c r="M15291" i="146"/>
  <c r="M15292" i="146"/>
  <c r="M15293" i="146"/>
  <c r="M15294" i="146"/>
  <c r="M15295" i="146"/>
  <c r="M15296" i="146"/>
  <c r="M15297" i="146"/>
  <c r="M15298" i="146"/>
  <c r="M15299" i="146"/>
  <c r="M15300" i="146"/>
  <c r="M15301" i="146"/>
  <c r="M15302" i="146"/>
  <c r="M15303" i="146"/>
  <c r="M15304" i="146"/>
  <c r="M15305" i="146"/>
  <c r="M15306" i="146"/>
  <c r="M15307" i="146"/>
  <c r="M15308" i="146"/>
  <c r="M15309" i="146"/>
  <c r="M15310" i="146"/>
  <c r="M15311" i="146"/>
  <c r="M15312" i="146"/>
  <c r="M15313" i="146"/>
  <c r="M15314" i="146"/>
  <c r="M15315" i="146"/>
  <c r="M15316" i="146"/>
  <c r="M15317" i="146"/>
  <c r="M15318" i="146"/>
  <c r="M15319" i="146"/>
  <c r="M15320" i="146"/>
  <c r="M15321" i="146"/>
  <c r="M15322" i="146"/>
  <c r="M15323" i="146"/>
  <c r="M15324" i="146"/>
  <c r="M15325" i="146"/>
  <c r="M15326" i="146"/>
  <c r="M15327" i="146"/>
  <c r="M15328" i="146"/>
  <c r="M15329" i="146"/>
  <c r="M15330" i="146"/>
  <c r="M15331" i="146"/>
  <c r="M15332" i="146"/>
  <c r="M15333" i="146"/>
  <c r="M15334" i="146"/>
  <c r="M15335" i="146"/>
  <c r="M15336" i="146"/>
  <c r="M15337" i="146"/>
  <c r="M15338" i="146"/>
  <c r="M15339" i="146"/>
  <c r="M15340" i="146"/>
  <c r="M15341" i="146"/>
  <c r="M15342" i="146"/>
  <c r="M15343" i="146"/>
  <c r="M15344" i="146"/>
  <c r="M15345" i="146"/>
  <c r="M15346" i="146"/>
  <c r="M15347" i="146"/>
  <c r="M15348" i="146"/>
  <c r="M15349" i="146"/>
  <c r="M15350" i="146"/>
  <c r="M15351" i="146"/>
  <c r="M15352" i="146"/>
  <c r="M15353" i="146"/>
  <c r="M15354" i="146"/>
  <c r="M15355" i="146"/>
  <c r="M15356" i="146"/>
  <c r="M15357" i="146"/>
  <c r="M15358" i="146"/>
  <c r="M15359" i="146"/>
  <c r="M15360" i="146"/>
  <c r="M15361" i="146"/>
  <c r="M15362" i="146"/>
  <c r="M15363" i="146"/>
  <c r="M15364" i="146"/>
  <c r="M15365" i="146"/>
  <c r="M15366" i="146"/>
  <c r="M15367" i="146"/>
  <c r="M15368" i="146"/>
  <c r="M15369" i="146"/>
  <c r="M15370" i="146"/>
  <c r="M15371" i="146"/>
  <c r="M15372" i="146"/>
  <c r="M15373" i="146"/>
  <c r="M15374" i="146"/>
  <c r="M15375" i="146"/>
  <c r="M15376" i="146"/>
  <c r="M15377" i="146"/>
  <c r="M15378" i="146"/>
  <c r="M15379" i="146"/>
  <c r="M15380" i="146"/>
  <c r="M15381" i="146"/>
  <c r="M15382" i="146"/>
  <c r="M15383" i="146"/>
  <c r="M15384" i="146"/>
  <c r="M15385" i="146"/>
  <c r="M15386" i="146"/>
  <c r="M15387" i="146"/>
  <c r="M15388" i="146"/>
  <c r="M15389" i="146"/>
  <c r="M15390" i="146"/>
  <c r="M15391" i="146"/>
  <c r="M15392" i="146"/>
  <c r="M15393" i="146"/>
  <c r="M15394" i="146"/>
  <c r="M15395" i="146"/>
  <c r="M15396" i="146"/>
  <c r="M15397" i="146"/>
  <c r="M15398" i="146"/>
  <c r="M15399" i="146"/>
  <c r="M15400" i="146"/>
  <c r="M15401" i="146"/>
  <c r="M15402" i="146"/>
  <c r="M15403" i="146"/>
  <c r="M15404" i="146"/>
  <c r="M15405" i="146"/>
  <c r="M15406" i="146"/>
  <c r="M15407" i="146"/>
  <c r="M15408" i="146"/>
  <c r="M15409" i="146"/>
  <c r="M15410" i="146"/>
  <c r="M15411" i="146"/>
  <c r="M15412" i="146"/>
  <c r="M15413" i="146"/>
  <c r="M15414" i="146"/>
  <c r="M15415" i="146"/>
  <c r="M15416" i="146"/>
  <c r="M15417" i="146"/>
  <c r="M15418" i="146"/>
  <c r="M15419" i="146"/>
  <c r="M15420" i="146"/>
  <c r="M15421" i="146"/>
  <c r="M15422" i="146"/>
  <c r="M15423" i="146"/>
  <c r="M15424" i="146"/>
  <c r="M15425" i="146"/>
  <c r="M15426" i="146"/>
  <c r="M15427" i="146"/>
  <c r="M15428" i="146"/>
  <c r="M15429" i="146"/>
  <c r="M15430" i="146"/>
  <c r="M15431" i="146"/>
  <c r="M15432" i="146"/>
  <c r="M15433" i="146"/>
  <c r="M15434" i="146"/>
  <c r="M15435" i="146"/>
  <c r="M15436" i="146"/>
  <c r="M15437" i="146"/>
  <c r="M15438" i="146"/>
  <c r="M15439" i="146"/>
  <c r="M15440" i="146"/>
  <c r="M15441" i="146"/>
  <c r="M15442" i="146"/>
  <c r="M15443" i="146"/>
  <c r="M15444" i="146"/>
  <c r="M15445" i="146"/>
  <c r="M15446" i="146"/>
  <c r="M15447" i="146"/>
  <c r="M15448" i="146"/>
  <c r="M15449" i="146"/>
  <c r="M15450" i="146"/>
  <c r="M15451" i="146"/>
  <c r="M15452" i="146"/>
  <c r="M15453" i="146"/>
  <c r="M15454" i="146"/>
  <c r="M15455" i="146"/>
  <c r="M15456" i="146"/>
  <c r="M15457" i="146"/>
  <c r="M15458" i="146"/>
  <c r="M15459" i="146"/>
  <c r="M15460" i="146"/>
  <c r="M15461" i="146"/>
  <c r="M15462" i="146"/>
  <c r="M15463" i="146"/>
  <c r="M15464" i="146"/>
  <c r="M15465" i="146"/>
  <c r="M15466" i="146"/>
  <c r="M15467" i="146"/>
  <c r="M15468" i="146"/>
  <c r="M15469" i="146"/>
  <c r="M15470" i="146"/>
  <c r="M15471" i="146"/>
  <c r="M15472" i="146"/>
  <c r="M15473" i="146"/>
  <c r="M15474" i="146"/>
  <c r="M15475" i="146"/>
  <c r="M15476" i="146"/>
  <c r="M15477" i="146"/>
  <c r="M15478" i="146"/>
  <c r="M15479" i="146"/>
  <c r="M15480" i="146"/>
  <c r="M15481" i="146"/>
  <c r="M15482" i="146"/>
  <c r="M15483" i="146"/>
  <c r="M15484" i="146"/>
  <c r="M15485" i="146"/>
  <c r="M15486" i="146"/>
  <c r="M15487" i="146"/>
  <c r="M15488" i="146"/>
  <c r="M15489" i="146"/>
  <c r="M15490" i="146"/>
  <c r="M15491" i="146"/>
  <c r="M15492" i="146"/>
  <c r="M15493" i="146"/>
  <c r="M15494" i="146"/>
  <c r="M15495" i="146"/>
  <c r="M15496" i="146"/>
  <c r="M15497" i="146"/>
  <c r="M15498" i="146"/>
  <c r="M15499" i="146"/>
  <c r="M15500" i="146"/>
  <c r="M15501" i="146"/>
  <c r="M15502" i="146"/>
  <c r="M15503" i="146"/>
  <c r="M15504" i="146"/>
  <c r="M15505" i="146"/>
  <c r="M15506" i="146"/>
  <c r="M15507" i="146"/>
  <c r="M15508" i="146"/>
  <c r="M15509" i="146"/>
  <c r="M15510" i="146"/>
  <c r="M15511" i="146"/>
  <c r="M15512" i="146"/>
  <c r="M15513" i="146"/>
  <c r="M15514" i="146"/>
  <c r="M15515" i="146"/>
  <c r="M15516" i="146"/>
  <c r="M15517" i="146"/>
  <c r="M15518" i="146"/>
  <c r="M15519" i="146"/>
  <c r="M15520" i="146"/>
  <c r="M15521" i="146"/>
  <c r="M15522" i="146"/>
  <c r="M15523" i="146"/>
  <c r="M15524" i="146"/>
  <c r="M15525" i="146"/>
  <c r="M15526" i="146"/>
  <c r="M15527" i="146"/>
  <c r="M15528" i="146"/>
  <c r="M15529" i="146"/>
  <c r="M15530" i="146"/>
  <c r="M15531" i="146"/>
  <c r="M15532" i="146"/>
  <c r="M15533" i="146"/>
  <c r="M15534" i="146"/>
  <c r="M15535" i="146"/>
  <c r="M15536" i="146"/>
  <c r="M15537" i="146"/>
  <c r="M15538" i="146"/>
  <c r="M15539" i="146"/>
  <c r="M15540" i="146"/>
  <c r="M15541" i="146"/>
  <c r="M15542" i="146"/>
  <c r="M15543" i="146"/>
  <c r="M15544" i="146"/>
  <c r="M15545" i="146"/>
  <c r="M15546" i="146"/>
  <c r="M15547" i="146"/>
  <c r="M15548" i="146"/>
  <c r="M15549" i="146"/>
  <c r="M15550" i="146"/>
  <c r="M15551" i="146"/>
  <c r="M15552" i="146"/>
  <c r="M15553" i="146"/>
  <c r="M15554" i="146"/>
  <c r="M15555" i="146"/>
  <c r="M15556" i="146"/>
  <c r="M15557" i="146"/>
  <c r="M15558" i="146"/>
  <c r="M15559" i="146"/>
  <c r="M15560" i="146"/>
  <c r="M15561" i="146"/>
  <c r="M15562" i="146"/>
  <c r="M15563" i="146"/>
  <c r="M15564" i="146"/>
  <c r="M15565" i="146"/>
  <c r="M15566" i="146"/>
  <c r="M15567" i="146"/>
  <c r="M15568" i="146"/>
  <c r="M15569" i="146"/>
  <c r="M15570" i="146"/>
  <c r="M15571" i="146"/>
  <c r="M15572" i="146"/>
  <c r="M15573" i="146"/>
  <c r="M15574" i="146"/>
  <c r="M15575" i="146"/>
  <c r="M15576" i="146"/>
  <c r="M15577" i="146"/>
  <c r="M15578" i="146"/>
  <c r="M15579" i="146"/>
  <c r="M15580" i="146"/>
  <c r="M15581" i="146"/>
  <c r="M15582" i="146"/>
  <c r="M15583" i="146"/>
  <c r="M15584" i="146"/>
  <c r="M15585" i="146"/>
  <c r="M15586" i="146"/>
  <c r="M15587" i="146"/>
  <c r="M15588" i="146"/>
  <c r="M15589" i="146"/>
  <c r="M15590" i="146"/>
  <c r="M15591" i="146"/>
  <c r="M15592" i="146"/>
  <c r="M15593" i="146"/>
  <c r="M15594" i="146"/>
  <c r="M15595" i="146"/>
  <c r="M15596" i="146"/>
  <c r="M15597" i="146"/>
  <c r="M15598" i="146"/>
  <c r="M15599" i="146"/>
  <c r="M15600" i="146"/>
  <c r="M15601" i="146"/>
  <c r="M15602" i="146"/>
  <c r="M15603" i="146"/>
  <c r="M15604" i="146"/>
  <c r="M15605" i="146"/>
  <c r="M15606" i="146"/>
  <c r="M15607" i="146"/>
  <c r="M15608" i="146"/>
  <c r="M15609" i="146"/>
  <c r="M15610" i="146"/>
  <c r="M15611" i="146"/>
  <c r="M15612" i="146"/>
  <c r="M15613" i="146"/>
  <c r="M15614" i="146"/>
  <c r="M15615" i="146"/>
  <c r="M15616" i="146"/>
  <c r="M15617" i="146"/>
  <c r="M15618" i="146"/>
  <c r="M15619" i="146"/>
  <c r="M15620" i="146"/>
  <c r="M15621" i="146"/>
  <c r="M15622" i="146"/>
  <c r="M15623" i="146"/>
  <c r="M15624" i="146"/>
  <c r="M15625" i="146"/>
  <c r="M15626" i="146"/>
  <c r="M15627" i="146"/>
  <c r="M15628" i="146"/>
  <c r="M15629" i="146"/>
  <c r="M15630" i="146"/>
  <c r="M15631" i="146"/>
  <c r="M15632" i="146"/>
  <c r="M15633" i="146"/>
  <c r="M15634" i="146"/>
  <c r="M15635" i="146"/>
  <c r="M15636" i="146"/>
  <c r="M15637" i="146"/>
  <c r="M15638" i="146"/>
  <c r="M15639" i="146"/>
  <c r="M15640" i="146"/>
  <c r="M15641" i="146"/>
  <c r="M15642" i="146"/>
  <c r="M15643" i="146"/>
  <c r="M15644" i="146"/>
  <c r="M15645" i="146"/>
  <c r="M15646" i="146"/>
  <c r="M15647" i="146"/>
  <c r="M15648" i="146"/>
  <c r="M15649" i="146"/>
  <c r="M15650" i="146"/>
  <c r="M15651" i="146"/>
  <c r="M15652" i="146"/>
  <c r="M15653" i="146"/>
  <c r="M15654" i="146"/>
  <c r="M15655" i="146"/>
  <c r="M15656" i="146"/>
  <c r="M15657" i="146"/>
  <c r="M15658" i="146"/>
  <c r="M15659" i="146"/>
  <c r="M15660" i="146"/>
  <c r="M15661" i="146"/>
  <c r="M15662" i="146"/>
  <c r="M15663" i="146"/>
  <c r="M15664" i="146"/>
  <c r="M15665" i="146"/>
  <c r="M15666" i="146"/>
  <c r="M15667" i="146"/>
  <c r="M15668" i="146"/>
  <c r="M15669" i="146"/>
  <c r="M15670" i="146"/>
  <c r="M15671" i="146"/>
  <c r="M15672" i="146"/>
  <c r="M15673" i="146"/>
  <c r="M15674" i="146"/>
  <c r="M15675" i="146"/>
  <c r="M15676" i="146"/>
  <c r="M15677" i="146"/>
  <c r="M15678" i="146"/>
  <c r="M15679" i="146"/>
  <c r="M15680" i="146"/>
  <c r="M15681" i="146"/>
  <c r="M15682" i="146"/>
  <c r="M15683" i="146"/>
  <c r="M15684" i="146"/>
  <c r="M15685" i="146"/>
  <c r="M15686" i="146"/>
  <c r="M15687" i="146"/>
  <c r="M15688" i="146"/>
  <c r="M15689" i="146"/>
  <c r="M15690" i="146"/>
  <c r="M15691" i="146"/>
  <c r="M15692" i="146"/>
  <c r="M15693" i="146"/>
  <c r="M15694" i="146"/>
  <c r="M15695" i="146"/>
  <c r="M15696" i="146"/>
  <c r="M15697" i="146"/>
  <c r="M15698" i="146"/>
  <c r="M15699" i="146"/>
  <c r="M15700" i="146"/>
  <c r="M15701" i="146"/>
  <c r="M15702" i="146"/>
  <c r="M15703" i="146"/>
  <c r="M15704" i="146"/>
  <c r="M15705" i="146"/>
  <c r="M15706" i="146"/>
  <c r="M15707" i="146"/>
  <c r="M15708" i="146"/>
  <c r="M15709" i="146"/>
  <c r="M15710" i="146"/>
  <c r="M15711" i="146"/>
  <c r="M15712" i="146"/>
  <c r="M15713" i="146"/>
  <c r="M15714" i="146"/>
  <c r="M15715" i="146"/>
  <c r="M15716" i="146"/>
  <c r="M15717" i="146"/>
  <c r="M15718" i="146"/>
  <c r="M15719" i="146"/>
  <c r="M15720" i="146"/>
  <c r="M15721" i="146"/>
  <c r="M15722" i="146"/>
  <c r="M15723" i="146"/>
  <c r="M15724" i="146"/>
  <c r="M15725" i="146"/>
  <c r="M15726" i="146"/>
  <c r="M15727" i="146"/>
  <c r="M15728" i="146"/>
  <c r="M15729" i="146"/>
  <c r="M15730" i="146"/>
  <c r="M15731" i="146"/>
  <c r="M15732" i="146"/>
  <c r="M15733" i="146"/>
  <c r="M15734" i="146"/>
  <c r="M15735" i="146"/>
  <c r="M15736" i="146"/>
  <c r="M15737" i="146"/>
  <c r="M15738" i="146"/>
  <c r="M15739" i="146"/>
  <c r="M15740" i="146"/>
  <c r="M15741" i="146"/>
  <c r="M15742" i="146"/>
  <c r="M15743" i="146"/>
  <c r="M15744" i="146"/>
  <c r="M15745" i="146"/>
  <c r="M15746" i="146"/>
  <c r="M15747" i="146"/>
  <c r="M15748" i="146"/>
  <c r="M15749" i="146"/>
  <c r="M15750" i="146"/>
  <c r="M15751" i="146"/>
  <c r="M15752" i="146"/>
  <c r="M15753" i="146"/>
  <c r="M15754" i="146"/>
  <c r="M15755" i="146"/>
  <c r="M15756" i="146"/>
  <c r="M15757" i="146"/>
  <c r="M15758" i="146"/>
  <c r="M15759" i="146"/>
  <c r="M15760" i="146"/>
  <c r="M15761" i="146"/>
  <c r="M15762" i="146"/>
  <c r="M15763" i="146"/>
  <c r="M15764" i="146"/>
  <c r="M15765" i="146"/>
  <c r="M15766" i="146"/>
  <c r="M15767" i="146"/>
  <c r="M15768" i="146"/>
  <c r="M15769" i="146"/>
  <c r="M15770" i="146"/>
  <c r="M15771" i="146"/>
  <c r="M15772" i="146"/>
  <c r="M15773" i="146"/>
  <c r="M15774" i="146"/>
  <c r="M15775" i="146"/>
  <c r="M15776" i="146"/>
  <c r="M15777" i="146"/>
  <c r="M15778" i="146"/>
  <c r="M15779" i="146"/>
  <c r="M15780" i="146"/>
  <c r="M15781" i="146"/>
  <c r="M15782" i="146"/>
  <c r="M15783" i="146"/>
  <c r="M15784" i="146"/>
  <c r="M15785" i="146"/>
  <c r="M15786" i="146"/>
  <c r="M15787" i="146"/>
  <c r="M15788" i="146"/>
  <c r="M15789" i="146"/>
  <c r="M15790" i="146"/>
  <c r="M15791" i="146"/>
  <c r="M15792" i="146"/>
  <c r="M15793" i="146"/>
  <c r="M15794" i="146"/>
  <c r="M15795" i="146"/>
  <c r="M15796" i="146"/>
  <c r="M15797" i="146"/>
  <c r="M15798" i="146"/>
  <c r="M15799" i="146"/>
  <c r="M15800" i="146"/>
  <c r="M15801" i="146"/>
  <c r="M15802" i="146"/>
  <c r="M15803" i="146"/>
  <c r="M15804" i="146"/>
  <c r="M15805" i="146"/>
  <c r="M15806" i="146"/>
  <c r="M15807" i="146"/>
  <c r="M15808" i="146"/>
  <c r="M15809" i="146"/>
  <c r="M15810" i="146"/>
  <c r="M15811" i="146"/>
  <c r="M15812" i="146"/>
  <c r="M15813" i="146"/>
  <c r="M15814" i="146"/>
  <c r="M15815" i="146"/>
  <c r="M15816" i="146"/>
  <c r="M15817" i="146"/>
  <c r="M15818" i="146"/>
  <c r="M15819" i="146"/>
  <c r="M15820" i="146"/>
  <c r="M15821" i="146"/>
  <c r="M15822" i="146"/>
  <c r="M15823" i="146"/>
  <c r="M15824" i="146"/>
  <c r="M15825" i="146"/>
  <c r="M15826" i="146"/>
  <c r="M15827" i="146"/>
  <c r="M15828" i="146"/>
  <c r="M15829" i="146"/>
  <c r="M15830" i="146"/>
  <c r="M15831" i="146"/>
  <c r="M15832" i="146"/>
  <c r="M15833" i="146"/>
  <c r="M15834" i="146"/>
  <c r="M15835" i="146"/>
  <c r="M15836" i="146"/>
  <c r="M15837" i="146"/>
  <c r="M15838" i="146"/>
  <c r="M15839" i="146"/>
  <c r="M15840" i="146"/>
  <c r="M15841" i="146"/>
  <c r="M15842" i="146"/>
  <c r="M15843" i="146"/>
  <c r="M15844" i="146"/>
  <c r="M15845" i="146"/>
  <c r="M15846" i="146"/>
  <c r="M15847" i="146"/>
  <c r="M15848" i="146"/>
  <c r="M15849" i="146"/>
  <c r="M15850" i="146"/>
  <c r="M15851" i="146"/>
  <c r="M15852" i="146"/>
  <c r="M15853" i="146"/>
  <c r="M15854" i="146"/>
  <c r="M15855" i="146"/>
  <c r="M15856" i="146"/>
  <c r="M15857" i="146"/>
  <c r="M15858" i="146"/>
  <c r="M15859" i="146"/>
  <c r="M15860" i="146"/>
  <c r="M15861" i="146"/>
  <c r="M15862" i="146"/>
  <c r="M15863" i="146"/>
  <c r="M15864" i="146"/>
  <c r="M15865" i="146"/>
  <c r="M15866" i="146"/>
  <c r="M15867" i="146"/>
  <c r="M15868" i="146"/>
  <c r="M15869" i="146"/>
  <c r="M15870" i="146"/>
  <c r="M15871" i="146"/>
  <c r="M15872" i="146"/>
  <c r="M15873" i="146"/>
  <c r="M15874" i="146"/>
  <c r="M15875" i="146"/>
  <c r="M15876" i="146"/>
  <c r="M15877" i="146"/>
  <c r="M15878" i="146"/>
  <c r="M15879" i="146"/>
  <c r="M15880" i="146"/>
  <c r="M15881" i="146"/>
  <c r="M15882" i="146"/>
  <c r="M15883" i="146"/>
  <c r="M15884" i="146"/>
  <c r="M15885" i="146"/>
  <c r="M15886" i="146"/>
  <c r="M15887" i="146"/>
  <c r="M15888" i="146"/>
  <c r="M15889" i="146"/>
  <c r="M15890" i="146"/>
  <c r="M15891" i="146"/>
  <c r="M15892" i="146"/>
  <c r="M15893" i="146"/>
  <c r="M15894" i="146"/>
  <c r="M15895" i="146"/>
  <c r="M15896" i="146"/>
  <c r="M15897" i="146"/>
  <c r="M15898" i="146"/>
  <c r="M15899" i="146"/>
  <c r="M15900" i="146"/>
  <c r="M15901" i="146"/>
  <c r="M15902" i="146"/>
  <c r="M15903" i="146"/>
  <c r="M15904" i="146"/>
  <c r="M15905" i="146"/>
  <c r="M15906" i="146"/>
  <c r="M15907" i="146"/>
  <c r="M15908" i="146"/>
  <c r="M15909" i="146"/>
  <c r="M15910" i="146"/>
  <c r="M15911" i="146"/>
  <c r="M15912" i="146"/>
  <c r="M15913" i="146"/>
  <c r="M15914" i="146"/>
  <c r="M15915" i="146"/>
  <c r="M15916" i="146"/>
  <c r="M15917" i="146"/>
  <c r="M15918" i="146"/>
  <c r="M15919" i="146"/>
  <c r="M15920" i="146"/>
  <c r="M15921" i="146"/>
  <c r="M15922" i="146"/>
  <c r="M15923" i="146"/>
  <c r="M15924" i="146"/>
  <c r="M15925" i="146"/>
  <c r="M15926" i="146"/>
  <c r="M15927" i="146"/>
  <c r="M15928" i="146"/>
  <c r="M15929" i="146"/>
  <c r="M15930" i="146"/>
  <c r="M15931" i="146"/>
  <c r="M15932" i="146"/>
  <c r="M15933" i="146"/>
  <c r="M15934" i="146"/>
  <c r="M15935" i="146"/>
  <c r="M15936" i="146"/>
  <c r="M15937" i="146"/>
  <c r="M15938" i="146"/>
  <c r="M15939" i="146"/>
  <c r="M15940" i="146"/>
  <c r="M15941" i="146"/>
  <c r="M15942" i="146"/>
  <c r="M15943" i="146"/>
  <c r="M15944" i="146"/>
  <c r="M15945" i="146"/>
  <c r="M15946" i="146"/>
  <c r="M15947" i="146"/>
  <c r="M15948" i="146"/>
  <c r="M15949" i="146"/>
  <c r="M15950" i="146"/>
  <c r="M15951" i="146"/>
  <c r="M15952" i="146"/>
  <c r="M15953" i="146"/>
  <c r="M15954" i="146"/>
  <c r="M15955" i="146"/>
  <c r="M15956" i="146"/>
  <c r="M15957" i="146"/>
  <c r="M15958" i="146"/>
  <c r="M15959" i="146"/>
  <c r="M15960" i="146"/>
  <c r="M15961" i="146"/>
  <c r="M15962" i="146"/>
  <c r="M15963" i="146"/>
  <c r="M15964" i="146"/>
  <c r="M15965" i="146"/>
  <c r="M15966" i="146"/>
  <c r="M15967" i="146"/>
  <c r="M15968" i="146"/>
  <c r="M15969" i="146"/>
  <c r="M15970" i="146"/>
  <c r="M15971" i="146"/>
  <c r="M15972" i="146"/>
  <c r="M15973" i="146"/>
  <c r="M15974" i="146"/>
  <c r="M15975" i="146"/>
  <c r="M15976" i="146"/>
  <c r="M15977" i="146"/>
  <c r="M15978" i="146"/>
  <c r="M15979" i="146"/>
  <c r="M15980" i="146"/>
  <c r="M15981" i="146"/>
  <c r="M15982" i="146"/>
  <c r="M15983" i="146"/>
  <c r="M15984" i="146"/>
  <c r="M15985" i="146"/>
  <c r="M15986" i="146"/>
  <c r="M15987" i="146"/>
  <c r="M15988" i="146"/>
  <c r="M15989" i="146"/>
  <c r="M15990" i="146"/>
  <c r="M15991" i="146"/>
  <c r="M15992" i="146"/>
  <c r="M15993" i="146"/>
  <c r="M15994" i="146"/>
  <c r="M15995" i="146"/>
  <c r="M15996" i="146"/>
  <c r="M15997" i="146"/>
  <c r="M15998" i="146"/>
  <c r="M15999" i="146"/>
  <c r="M16000" i="146"/>
  <c r="M16001" i="146"/>
  <c r="M16002" i="146"/>
  <c r="M16003" i="146"/>
  <c r="M16004" i="146"/>
  <c r="M16005" i="146"/>
  <c r="M16006" i="146"/>
  <c r="M16007" i="146"/>
  <c r="M16008" i="146"/>
  <c r="M16009" i="146"/>
  <c r="M16010" i="146"/>
  <c r="M16011" i="146"/>
  <c r="M16012" i="146"/>
  <c r="M16013" i="146"/>
  <c r="M16014" i="146"/>
  <c r="M16015" i="146"/>
  <c r="M16016" i="146"/>
  <c r="M16017" i="146"/>
  <c r="M16018" i="146"/>
  <c r="M16019" i="146"/>
  <c r="M16020" i="146"/>
  <c r="M16021" i="146"/>
  <c r="M16022" i="146"/>
  <c r="M16023" i="146"/>
  <c r="M16024" i="146"/>
  <c r="M16025" i="146"/>
  <c r="M16026" i="146"/>
  <c r="M16027" i="146"/>
  <c r="M16028" i="146"/>
  <c r="M16029" i="146"/>
  <c r="M16030" i="146"/>
  <c r="M16031" i="146"/>
  <c r="M16032" i="146"/>
  <c r="M16033" i="146"/>
  <c r="M16034" i="146"/>
  <c r="M16035" i="146"/>
  <c r="M16036" i="146"/>
  <c r="M16037" i="146"/>
  <c r="M16038" i="146"/>
  <c r="M16039" i="146"/>
  <c r="M16040" i="146"/>
  <c r="M16041" i="146"/>
  <c r="M16042" i="146"/>
  <c r="M16043" i="146"/>
  <c r="M16044" i="146"/>
  <c r="M16045" i="146"/>
  <c r="M16046" i="146"/>
  <c r="M16047" i="146"/>
  <c r="M16048" i="146"/>
  <c r="M16049" i="146"/>
  <c r="M16050" i="146"/>
  <c r="M16051" i="146"/>
  <c r="M16052" i="146"/>
  <c r="M16053" i="146"/>
  <c r="M16054" i="146"/>
  <c r="M16055" i="146"/>
  <c r="M16056" i="146"/>
  <c r="M16057" i="146"/>
  <c r="M16058" i="146"/>
  <c r="M16059" i="146"/>
  <c r="M16060" i="146"/>
  <c r="M16061" i="146"/>
  <c r="M16062" i="146"/>
  <c r="M16063" i="146"/>
  <c r="M16064" i="146"/>
  <c r="M16065" i="146"/>
  <c r="M16066" i="146"/>
  <c r="M16067" i="146"/>
  <c r="M16068" i="146"/>
  <c r="M16069" i="146"/>
  <c r="M16070" i="146"/>
  <c r="M16071" i="146"/>
  <c r="M16072" i="146"/>
  <c r="M16073" i="146"/>
  <c r="M16074" i="146"/>
  <c r="M16075" i="146"/>
  <c r="M16076" i="146"/>
  <c r="M16077" i="146"/>
  <c r="M16078" i="146"/>
  <c r="M16079" i="146"/>
  <c r="M16080" i="146"/>
  <c r="M16081" i="146"/>
  <c r="M16082" i="146"/>
  <c r="M16083" i="146"/>
  <c r="M16084" i="146"/>
  <c r="M16085" i="146"/>
  <c r="M16086" i="146"/>
  <c r="M16087" i="146"/>
  <c r="M16088" i="146"/>
  <c r="M16089" i="146"/>
  <c r="M16090" i="146"/>
  <c r="M16091" i="146"/>
  <c r="M16092" i="146"/>
  <c r="M16093" i="146"/>
  <c r="M16094" i="146"/>
  <c r="M16095" i="146"/>
  <c r="M16096" i="146"/>
  <c r="M16097" i="146"/>
  <c r="M16098" i="146"/>
  <c r="M16099" i="146"/>
  <c r="M16100" i="146"/>
  <c r="M16101" i="146"/>
  <c r="M16102" i="146"/>
  <c r="M16103" i="146"/>
  <c r="M16104" i="146"/>
  <c r="M16105" i="146"/>
  <c r="M16106" i="146"/>
  <c r="M16107" i="146"/>
  <c r="M16108" i="146"/>
  <c r="M16109" i="146"/>
  <c r="M16110" i="146"/>
  <c r="M16111" i="146"/>
  <c r="M16112" i="146"/>
  <c r="M16113" i="146"/>
  <c r="M16114" i="146"/>
  <c r="M16115" i="146"/>
  <c r="M16116" i="146"/>
  <c r="M16117" i="146"/>
  <c r="M16118" i="146"/>
  <c r="M16119" i="146"/>
  <c r="M16120" i="146"/>
  <c r="M16121" i="146"/>
  <c r="M16122" i="146"/>
  <c r="M16123" i="146"/>
  <c r="M16124" i="146"/>
  <c r="M16125" i="146"/>
  <c r="M16126" i="146"/>
  <c r="M16127" i="146"/>
  <c r="M16128" i="146"/>
  <c r="M16129" i="146"/>
  <c r="M16130" i="146"/>
  <c r="M16131" i="146"/>
  <c r="M16132" i="146"/>
  <c r="M16133" i="146"/>
  <c r="M16134" i="146"/>
  <c r="M16135" i="146"/>
  <c r="M16136" i="146"/>
  <c r="M16137" i="146"/>
  <c r="M16138" i="146"/>
  <c r="M16139" i="146"/>
  <c r="M16140" i="146"/>
  <c r="M16141" i="146"/>
  <c r="M16142" i="146"/>
  <c r="M16143" i="146"/>
  <c r="M16144" i="146"/>
  <c r="M16145" i="146"/>
  <c r="M16146" i="146"/>
  <c r="M16147" i="146"/>
  <c r="M16148" i="146"/>
  <c r="M16149" i="146"/>
  <c r="M16150" i="146"/>
  <c r="M16151" i="146"/>
  <c r="M16152" i="146"/>
  <c r="M16153" i="146"/>
  <c r="M16154" i="146"/>
  <c r="M16155" i="146"/>
  <c r="M16156" i="146"/>
  <c r="M16157" i="146"/>
  <c r="M16158" i="146"/>
  <c r="M16159" i="146"/>
  <c r="M16160" i="146"/>
  <c r="M16161" i="146"/>
  <c r="M16162" i="146"/>
  <c r="M16163" i="146"/>
  <c r="M16164" i="146"/>
  <c r="M16165" i="146"/>
  <c r="M16166" i="146"/>
  <c r="M16167" i="146"/>
  <c r="M16168" i="146"/>
  <c r="M16169" i="146"/>
  <c r="M16170" i="146"/>
  <c r="M16171" i="146"/>
  <c r="M16172" i="146"/>
  <c r="M16173" i="146"/>
  <c r="M16174" i="146"/>
  <c r="M16175" i="146"/>
  <c r="M16176" i="146"/>
  <c r="M16177" i="146"/>
  <c r="M16178" i="146"/>
  <c r="M16179" i="146"/>
  <c r="M16180" i="146"/>
  <c r="M16181" i="146"/>
  <c r="M16182" i="146"/>
  <c r="M16183" i="146"/>
  <c r="M16184" i="146"/>
  <c r="M16185" i="146"/>
  <c r="M16186" i="146"/>
  <c r="M16187" i="146"/>
  <c r="M16188" i="146"/>
  <c r="M16189" i="146"/>
  <c r="M16190" i="146"/>
  <c r="M16191" i="146"/>
  <c r="M16192" i="146"/>
  <c r="M16193" i="146"/>
  <c r="M16194" i="146"/>
  <c r="M16195" i="146"/>
  <c r="M16196" i="146"/>
  <c r="M16197" i="146"/>
  <c r="M16198" i="146"/>
  <c r="M16199" i="146"/>
  <c r="M16200" i="146"/>
  <c r="M16201" i="146"/>
  <c r="M16202" i="146"/>
  <c r="M16203" i="146"/>
  <c r="M16204" i="146"/>
  <c r="M16205" i="146"/>
  <c r="M16206" i="146"/>
  <c r="M16207" i="146"/>
  <c r="M16208" i="146"/>
  <c r="M16209" i="146"/>
  <c r="M16210" i="146"/>
  <c r="M16211" i="146"/>
  <c r="M16212" i="146"/>
  <c r="M16213" i="146"/>
  <c r="M16214" i="146"/>
  <c r="M16215" i="146"/>
  <c r="M16216" i="146"/>
  <c r="M16217" i="146"/>
  <c r="M16218" i="146"/>
  <c r="M16219" i="146"/>
  <c r="M16220" i="146"/>
  <c r="M16221" i="146"/>
  <c r="M16222" i="146"/>
  <c r="M16223" i="146"/>
  <c r="M16224" i="146"/>
  <c r="M16225" i="146"/>
  <c r="M16226" i="146"/>
  <c r="M16227" i="146"/>
  <c r="M16228" i="146"/>
  <c r="M16229" i="146"/>
  <c r="M16230" i="146"/>
  <c r="M16231" i="146"/>
  <c r="M16232" i="146"/>
  <c r="M16233" i="146"/>
  <c r="M16234" i="146"/>
  <c r="M16235" i="146"/>
  <c r="M16236" i="146"/>
  <c r="M16237" i="146"/>
  <c r="M16238" i="146"/>
  <c r="M16239" i="146"/>
  <c r="M16240" i="146"/>
  <c r="M16241" i="146"/>
  <c r="M16242" i="146"/>
  <c r="M16243" i="146"/>
  <c r="M16244" i="146"/>
  <c r="M16245" i="146"/>
  <c r="M16246" i="146"/>
  <c r="M16247" i="146"/>
  <c r="M16248" i="146"/>
  <c r="M16249" i="146"/>
  <c r="M16250" i="146"/>
  <c r="M16251" i="146"/>
  <c r="M16252" i="146"/>
  <c r="M16253" i="146"/>
  <c r="M16254" i="146"/>
  <c r="M16255" i="146"/>
  <c r="M16256" i="146"/>
  <c r="M16257" i="146"/>
  <c r="M16258" i="146"/>
  <c r="M16259" i="146"/>
  <c r="M16260" i="146"/>
  <c r="M16261" i="146"/>
  <c r="M16262" i="146"/>
  <c r="M16263" i="146"/>
  <c r="M16264" i="146"/>
  <c r="M16265" i="146"/>
  <c r="M16266" i="146"/>
  <c r="M16267" i="146"/>
  <c r="M16268" i="146"/>
  <c r="M16269" i="146"/>
  <c r="M16270" i="146"/>
  <c r="M16271" i="146"/>
  <c r="M16272" i="146"/>
  <c r="M16273" i="146"/>
  <c r="M16274" i="146"/>
  <c r="M16275" i="146"/>
  <c r="M16276" i="146"/>
  <c r="M16277" i="146"/>
  <c r="M16278" i="146"/>
  <c r="M16279" i="146"/>
  <c r="M16280" i="146"/>
  <c r="M16281" i="146"/>
  <c r="M16282" i="146"/>
  <c r="M16283" i="146"/>
  <c r="M16284" i="146"/>
  <c r="M16285" i="146"/>
  <c r="M16286" i="146"/>
  <c r="M16287" i="146"/>
  <c r="M16288" i="146"/>
  <c r="M16289" i="146"/>
  <c r="M16290" i="146"/>
  <c r="M16291" i="146"/>
  <c r="M16292" i="146"/>
  <c r="M16293" i="146"/>
  <c r="M16294" i="146"/>
  <c r="M16295" i="146"/>
  <c r="M16296" i="146"/>
  <c r="M16297" i="146"/>
  <c r="M16298" i="146"/>
  <c r="M16299" i="146"/>
  <c r="M16300" i="146"/>
  <c r="M16301" i="146"/>
  <c r="M16302" i="146"/>
  <c r="M16303" i="146"/>
  <c r="M16304" i="146"/>
  <c r="M16305" i="146"/>
  <c r="M16306" i="146"/>
  <c r="M16307" i="146"/>
  <c r="M16308" i="146"/>
  <c r="M16309" i="146"/>
  <c r="M16310" i="146"/>
  <c r="M16311" i="146"/>
  <c r="M16312" i="146"/>
  <c r="M16313" i="146"/>
  <c r="M16314" i="146"/>
  <c r="M16315" i="146"/>
  <c r="M16316" i="146"/>
  <c r="M16317" i="146"/>
  <c r="M16318" i="146"/>
  <c r="M16319" i="146"/>
  <c r="M16320" i="146"/>
  <c r="M16321" i="146"/>
  <c r="M16322" i="146"/>
  <c r="M16323" i="146"/>
  <c r="M16324" i="146"/>
  <c r="M16325" i="146"/>
  <c r="M16326" i="146"/>
  <c r="M16327" i="146"/>
  <c r="M16328" i="146"/>
  <c r="M16329" i="146"/>
  <c r="M16330" i="146"/>
  <c r="M16331" i="146"/>
  <c r="M16332" i="146"/>
  <c r="M16333" i="146"/>
  <c r="M16334" i="146"/>
  <c r="M16335" i="146"/>
  <c r="M16336" i="146"/>
  <c r="M16337" i="146"/>
  <c r="M16338" i="146"/>
  <c r="M16339" i="146"/>
  <c r="M16340" i="146"/>
  <c r="M16341" i="146"/>
  <c r="M16342" i="146"/>
  <c r="M16343" i="146"/>
  <c r="M16344" i="146"/>
  <c r="M16345" i="146"/>
  <c r="M16346" i="146"/>
  <c r="M16347" i="146"/>
  <c r="M16348" i="146"/>
  <c r="M16349" i="146"/>
  <c r="M16350" i="146"/>
  <c r="M16351" i="146"/>
  <c r="M16352" i="146"/>
  <c r="M16353" i="146"/>
  <c r="M16354" i="146"/>
  <c r="M16355" i="146"/>
  <c r="M16356" i="146"/>
  <c r="M16357" i="146"/>
  <c r="M16358" i="146"/>
  <c r="M16359" i="146"/>
  <c r="M16360" i="146"/>
  <c r="M16361" i="146"/>
  <c r="M16362" i="146"/>
  <c r="M16363" i="146"/>
  <c r="M16364" i="146"/>
  <c r="M16365" i="146"/>
  <c r="M16366" i="146"/>
  <c r="M16367" i="146"/>
  <c r="M16368" i="146"/>
  <c r="M16369" i="146"/>
  <c r="M16370" i="146"/>
  <c r="M16371" i="146"/>
  <c r="M16372" i="146"/>
  <c r="M16373" i="146"/>
  <c r="M16374" i="146"/>
  <c r="M16375" i="146"/>
  <c r="M16376" i="146"/>
  <c r="M16377" i="146"/>
  <c r="M16378" i="146"/>
  <c r="M16379" i="146"/>
  <c r="M16380" i="146"/>
  <c r="M16381" i="146"/>
  <c r="M16382" i="146"/>
  <c r="M16383" i="146"/>
  <c r="M16384" i="146"/>
  <c r="M16385" i="146"/>
  <c r="M16386" i="146"/>
  <c r="M16387" i="146"/>
  <c r="M16388" i="146"/>
  <c r="M16389" i="146"/>
  <c r="M16390" i="146"/>
  <c r="M16391" i="146"/>
  <c r="M16392" i="146"/>
  <c r="M16393" i="146"/>
  <c r="M16394" i="146"/>
  <c r="M16395" i="146"/>
  <c r="M16396" i="146"/>
  <c r="M16397" i="146"/>
  <c r="M16398" i="146"/>
  <c r="M16399" i="146"/>
  <c r="M16400" i="146"/>
  <c r="M16401" i="146"/>
  <c r="M16402" i="146"/>
  <c r="M16403" i="146"/>
  <c r="M16404" i="146"/>
  <c r="M16405" i="146"/>
  <c r="M16406" i="146"/>
  <c r="M16407" i="146"/>
  <c r="M16408" i="146"/>
  <c r="M16409" i="146"/>
  <c r="M16410" i="146"/>
  <c r="M16411" i="146"/>
  <c r="M16412" i="146"/>
  <c r="M16413" i="146"/>
  <c r="M16414" i="146"/>
  <c r="M16415" i="146"/>
  <c r="M16416" i="146"/>
  <c r="M16417" i="146"/>
  <c r="M16418" i="146"/>
  <c r="M16419" i="146"/>
  <c r="M16420" i="146"/>
  <c r="M16421" i="146"/>
  <c r="M16422" i="146"/>
  <c r="M16423" i="146"/>
  <c r="M16424" i="146"/>
  <c r="M16425" i="146"/>
  <c r="M16426" i="146"/>
  <c r="M16427" i="146"/>
  <c r="M16428" i="146"/>
  <c r="M16429" i="146"/>
  <c r="M16430" i="146"/>
  <c r="M16431" i="146"/>
  <c r="M16432" i="146"/>
  <c r="M16433" i="146"/>
  <c r="M16434" i="146"/>
  <c r="M16435" i="146"/>
  <c r="M16436" i="146"/>
  <c r="M16437" i="146"/>
  <c r="M16438" i="146"/>
  <c r="M16439" i="146"/>
  <c r="M16440" i="146"/>
  <c r="M16441" i="146"/>
  <c r="M16442" i="146"/>
  <c r="M16443" i="146"/>
  <c r="M16444" i="146"/>
  <c r="M16445" i="146"/>
  <c r="M16446" i="146"/>
  <c r="M16447" i="146"/>
  <c r="M16448" i="146"/>
  <c r="M16449" i="146"/>
  <c r="M16450" i="146"/>
  <c r="M16451" i="146"/>
  <c r="M16452" i="146"/>
  <c r="M16453" i="146"/>
  <c r="M16454" i="146"/>
  <c r="M16455" i="146"/>
  <c r="M16456" i="146"/>
  <c r="M16457" i="146"/>
  <c r="M16458" i="146"/>
  <c r="M16459" i="146"/>
  <c r="M16460" i="146"/>
  <c r="M16461" i="146"/>
  <c r="M16462" i="146"/>
  <c r="M16463" i="146"/>
  <c r="M16464" i="146"/>
  <c r="M16465" i="146"/>
  <c r="M16466" i="146"/>
  <c r="M16467" i="146"/>
  <c r="M16468" i="146"/>
  <c r="M16469" i="146"/>
  <c r="M16470" i="146"/>
  <c r="M16471" i="146"/>
  <c r="M16472" i="146"/>
  <c r="M16473" i="146"/>
  <c r="M16474" i="146"/>
  <c r="M16475" i="146"/>
  <c r="M16476" i="146"/>
  <c r="M16477" i="146"/>
  <c r="M16478" i="146"/>
  <c r="M16479" i="146"/>
  <c r="M16480" i="146"/>
  <c r="M16481" i="146"/>
  <c r="M16482" i="146"/>
  <c r="M16483" i="146"/>
  <c r="M16484" i="146"/>
  <c r="M16485" i="146"/>
  <c r="M16486" i="146"/>
  <c r="M16487" i="146"/>
  <c r="M16488" i="146"/>
  <c r="M16489" i="146"/>
  <c r="M16490" i="146"/>
  <c r="M16491" i="146"/>
  <c r="M16492" i="146"/>
  <c r="M16493" i="146"/>
  <c r="M16494" i="146"/>
  <c r="M16495" i="146"/>
  <c r="M16496" i="146"/>
  <c r="M16497" i="146"/>
  <c r="M16498" i="146"/>
  <c r="M16499" i="146"/>
  <c r="M16500" i="146"/>
  <c r="M16501" i="146"/>
  <c r="M16502" i="146"/>
  <c r="M16503" i="146"/>
  <c r="M16504" i="146"/>
  <c r="M16505" i="146"/>
  <c r="M16506" i="146"/>
  <c r="M16507" i="146"/>
  <c r="M16508" i="146"/>
  <c r="M16509" i="146"/>
  <c r="M16510" i="146"/>
  <c r="M16511" i="146"/>
  <c r="M16512" i="146"/>
  <c r="M16513" i="146"/>
  <c r="M16514" i="146"/>
  <c r="M16515" i="146"/>
  <c r="M16516" i="146"/>
  <c r="M16517" i="146"/>
  <c r="M16518" i="146"/>
  <c r="M16519" i="146"/>
  <c r="M16520" i="146"/>
  <c r="M16521" i="146"/>
  <c r="M16522" i="146"/>
  <c r="M16523" i="146"/>
  <c r="M16524" i="146"/>
  <c r="M16525" i="146"/>
  <c r="M16526" i="146"/>
  <c r="M16527" i="146"/>
  <c r="M16528" i="146"/>
  <c r="M16529" i="146"/>
  <c r="M16530" i="146"/>
  <c r="M16531" i="146"/>
  <c r="M16532" i="146"/>
  <c r="M16533" i="146"/>
  <c r="M16534" i="146"/>
  <c r="M16535" i="146"/>
  <c r="M16536" i="146"/>
  <c r="M16537" i="146"/>
  <c r="M16538" i="146"/>
  <c r="M16539" i="146"/>
  <c r="M16540" i="146"/>
  <c r="M16541" i="146"/>
  <c r="M16542" i="146"/>
  <c r="M16543" i="146"/>
  <c r="M16544" i="146"/>
  <c r="M16545" i="146"/>
  <c r="M16546" i="146"/>
  <c r="M16547" i="146"/>
  <c r="M16548" i="146"/>
  <c r="M16549" i="146"/>
  <c r="M16550" i="146"/>
  <c r="M16551" i="146"/>
  <c r="M16552" i="146"/>
  <c r="M16553" i="146"/>
  <c r="M16554" i="146"/>
  <c r="M16555" i="146"/>
  <c r="M16556" i="146"/>
  <c r="M16557" i="146"/>
  <c r="M16558" i="146"/>
  <c r="M16559" i="146"/>
  <c r="M16560" i="146"/>
  <c r="M16561" i="146"/>
  <c r="M16562" i="146"/>
  <c r="M16563" i="146"/>
  <c r="M16564" i="146"/>
  <c r="M16565" i="146"/>
  <c r="M16566" i="146"/>
  <c r="M16567" i="146"/>
  <c r="M16568" i="146"/>
  <c r="M16569" i="146"/>
  <c r="M16570" i="146"/>
  <c r="M16571" i="146"/>
  <c r="M16572" i="146"/>
  <c r="M16573" i="146"/>
  <c r="M16574" i="146"/>
  <c r="M16575" i="146"/>
  <c r="M16576" i="146"/>
  <c r="M16577" i="146"/>
  <c r="M16578" i="146"/>
  <c r="M16579" i="146"/>
  <c r="M16580" i="146"/>
  <c r="M16581" i="146"/>
  <c r="M16582" i="146"/>
  <c r="M16583" i="146"/>
  <c r="M16584" i="146"/>
  <c r="M16585" i="146"/>
  <c r="M16586" i="146"/>
  <c r="M16587" i="146"/>
  <c r="M16588" i="146"/>
  <c r="M16589" i="146"/>
  <c r="M16590" i="146"/>
  <c r="M16591" i="146"/>
  <c r="M16592" i="146"/>
  <c r="M16593" i="146"/>
  <c r="M16594" i="146"/>
  <c r="M16595" i="146"/>
  <c r="M16596" i="146"/>
  <c r="M16597" i="146"/>
  <c r="M16598" i="146"/>
  <c r="M16599" i="146"/>
  <c r="M16600" i="146"/>
  <c r="M16601" i="146"/>
  <c r="M16602" i="146"/>
  <c r="M16603" i="146"/>
  <c r="M16604" i="146"/>
  <c r="M16605" i="146"/>
  <c r="M16606" i="146"/>
  <c r="M16607" i="146"/>
  <c r="M16608" i="146"/>
  <c r="M16609" i="146"/>
  <c r="M16610" i="146"/>
  <c r="M16611" i="146"/>
  <c r="M16612" i="146"/>
  <c r="M16613" i="146"/>
  <c r="M16614" i="146"/>
  <c r="M16615" i="146"/>
  <c r="M16616" i="146"/>
  <c r="M16617" i="146"/>
  <c r="M16618" i="146"/>
  <c r="M16619" i="146"/>
  <c r="M16620" i="146"/>
  <c r="M16621" i="146"/>
  <c r="M16622" i="146"/>
  <c r="M16623" i="146"/>
  <c r="M16624" i="146"/>
  <c r="M16625" i="146"/>
  <c r="M16626" i="146"/>
  <c r="M16627" i="146"/>
  <c r="M16628" i="146"/>
  <c r="M16629" i="146"/>
  <c r="M16630" i="146"/>
  <c r="M16631" i="146"/>
  <c r="M16632" i="146"/>
  <c r="M16633" i="146"/>
  <c r="M16634" i="146"/>
  <c r="M16635" i="146"/>
  <c r="M16636" i="146"/>
  <c r="M16637" i="146"/>
  <c r="M16638" i="146"/>
  <c r="M16639" i="146"/>
  <c r="M16640" i="146"/>
  <c r="M16641" i="146"/>
  <c r="M16642" i="146"/>
  <c r="M16643" i="146"/>
  <c r="M16644" i="146"/>
  <c r="M16645" i="146"/>
  <c r="M16646" i="146"/>
  <c r="M16647" i="146"/>
  <c r="M16648" i="146"/>
  <c r="M16649" i="146"/>
  <c r="M16650" i="146"/>
  <c r="M16651" i="146"/>
  <c r="M16652" i="146"/>
  <c r="M16653" i="146"/>
  <c r="M16654" i="146"/>
  <c r="M16655" i="146"/>
  <c r="M16656" i="146"/>
  <c r="M16657" i="146"/>
  <c r="M16658" i="146"/>
  <c r="M16659" i="146"/>
  <c r="M16660" i="146"/>
  <c r="M16661" i="146"/>
  <c r="M16662" i="146"/>
  <c r="M16663" i="146"/>
  <c r="M16664" i="146"/>
  <c r="M16665" i="146"/>
  <c r="M16666" i="146"/>
  <c r="M16667" i="146"/>
  <c r="M16668" i="146"/>
  <c r="M16669" i="146"/>
  <c r="M16670" i="146"/>
  <c r="M16671" i="146"/>
  <c r="M16672" i="146"/>
  <c r="M16673" i="146"/>
  <c r="M16674" i="146"/>
  <c r="M16675" i="146"/>
  <c r="M16676" i="146"/>
  <c r="M16677" i="146"/>
  <c r="M16678" i="146"/>
  <c r="M16679" i="146"/>
  <c r="M16680" i="146"/>
  <c r="M16681" i="146"/>
  <c r="M16682" i="146"/>
  <c r="M16683" i="146"/>
  <c r="M16684" i="146"/>
  <c r="M16685" i="146"/>
  <c r="M16686" i="146"/>
  <c r="M16687" i="146"/>
  <c r="M16688" i="146"/>
  <c r="M16689" i="146"/>
  <c r="M16690" i="146"/>
  <c r="M16691" i="146"/>
  <c r="M16692" i="146"/>
  <c r="M16693" i="146"/>
  <c r="M16694" i="146"/>
  <c r="M16695" i="146"/>
  <c r="M16696" i="146"/>
  <c r="M16697" i="146"/>
  <c r="M16698" i="146"/>
  <c r="M16699" i="146"/>
  <c r="M16700" i="146"/>
  <c r="M16701" i="146"/>
  <c r="M16702" i="146"/>
  <c r="M16703" i="146"/>
  <c r="M16704" i="146"/>
  <c r="M16705" i="146"/>
  <c r="M16706" i="146"/>
  <c r="M16707" i="146"/>
  <c r="M16708" i="146"/>
  <c r="M16709" i="146"/>
  <c r="M16710" i="146"/>
  <c r="M16711" i="146"/>
  <c r="M16712" i="146"/>
  <c r="M16713" i="146"/>
  <c r="M16714" i="146"/>
  <c r="M16715" i="146"/>
  <c r="M16716" i="146"/>
  <c r="M16717" i="146"/>
  <c r="M16718" i="146"/>
  <c r="M16719" i="146"/>
  <c r="M16720" i="146"/>
  <c r="M16721" i="146"/>
  <c r="M16722" i="146"/>
  <c r="M16723" i="146"/>
  <c r="M16724" i="146"/>
  <c r="M16725" i="146"/>
  <c r="M16726" i="146"/>
  <c r="M16727" i="146"/>
  <c r="M16728" i="146"/>
  <c r="M16729" i="146"/>
  <c r="M16730" i="146"/>
  <c r="M16731" i="146"/>
  <c r="M16732" i="146"/>
  <c r="M16733" i="146"/>
  <c r="M16734" i="146"/>
  <c r="M16735" i="146"/>
  <c r="M16736" i="146"/>
  <c r="M16737" i="146"/>
  <c r="M16738" i="146"/>
  <c r="M16739" i="146"/>
  <c r="M16740" i="146"/>
  <c r="M16741" i="146"/>
  <c r="M16742" i="146"/>
  <c r="M16743" i="146"/>
  <c r="M16744" i="146"/>
  <c r="M16745" i="146"/>
  <c r="M16746" i="146"/>
  <c r="M16747" i="146"/>
  <c r="M16748" i="146"/>
  <c r="M16749" i="146"/>
  <c r="M16750" i="146"/>
  <c r="M16751" i="146"/>
  <c r="M16752" i="146"/>
  <c r="M16753" i="146"/>
  <c r="M16754" i="146"/>
  <c r="M16755" i="146"/>
  <c r="M16756" i="146"/>
  <c r="M16757" i="146"/>
  <c r="M16758" i="146"/>
  <c r="M16759" i="146"/>
  <c r="M16760" i="146"/>
  <c r="M16761" i="146"/>
  <c r="M16762" i="146"/>
  <c r="M16763" i="146"/>
  <c r="M16764" i="146"/>
  <c r="M16765" i="146"/>
  <c r="M16766" i="146"/>
  <c r="M16767" i="146"/>
  <c r="M16768" i="146"/>
  <c r="M16769" i="146"/>
  <c r="M16770" i="146"/>
  <c r="M16771" i="146"/>
  <c r="M16772" i="146"/>
  <c r="M16773" i="146"/>
  <c r="M16774" i="146"/>
  <c r="M16775" i="146"/>
  <c r="M16776" i="146"/>
  <c r="M16777" i="146"/>
  <c r="M16778" i="146"/>
  <c r="M16779" i="146"/>
  <c r="M16780" i="146"/>
  <c r="M16781" i="146"/>
  <c r="M16782" i="146"/>
  <c r="M16783" i="146"/>
  <c r="M16784" i="146"/>
  <c r="M16785" i="146"/>
  <c r="M16786" i="146"/>
  <c r="M16787" i="146"/>
  <c r="M16788" i="146"/>
  <c r="M16789" i="146"/>
  <c r="M16790" i="146"/>
  <c r="M16791" i="146"/>
  <c r="M16792" i="146"/>
  <c r="M16793" i="146"/>
  <c r="M16794" i="146"/>
  <c r="M16795" i="146"/>
  <c r="M16796" i="146"/>
  <c r="M16797" i="146"/>
  <c r="M16798" i="146"/>
  <c r="M16799" i="146"/>
  <c r="M16800" i="146"/>
  <c r="M16801" i="146"/>
  <c r="M16802" i="146"/>
  <c r="M16803" i="146"/>
  <c r="M16804" i="146"/>
  <c r="M16805" i="146"/>
  <c r="M16806" i="146"/>
  <c r="M16807" i="146"/>
  <c r="M16808" i="146"/>
  <c r="M16809" i="146"/>
  <c r="M16810" i="146"/>
  <c r="M16811" i="146"/>
  <c r="M16812" i="146"/>
  <c r="M16813" i="146"/>
  <c r="M16814" i="146"/>
  <c r="M16815" i="146"/>
  <c r="M16816" i="146"/>
  <c r="M16817" i="146"/>
  <c r="M16818" i="146"/>
  <c r="M16819" i="146"/>
  <c r="M16820" i="146"/>
  <c r="M16821" i="146"/>
  <c r="M16822" i="146"/>
  <c r="M16823" i="146"/>
  <c r="M16824" i="146"/>
  <c r="M16825" i="146"/>
  <c r="M16826" i="146"/>
  <c r="M16827" i="146"/>
  <c r="M16828" i="146"/>
  <c r="M16829" i="146"/>
  <c r="M16830" i="146"/>
  <c r="M16831" i="146"/>
  <c r="M16832" i="146"/>
  <c r="M16833" i="146"/>
  <c r="M16834" i="146"/>
  <c r="M16835" i="146"/>
  <c r="M16836" i="146"/>
  <c r="M16837" i="146"/>
  <c r="M16838" i="146"/>
  <c r="M16839" i="146"/>
  <c r="M16840" i="146"/>
  <c r="M16841" i="146"/>
  <c r="M16842" i="146"/>
  <c r="M16843" i="146"/>
  <c r="M16844" i="146"/>
  <c r="M16845" i="146"/>
  <c r="M16846" i="146"/>
  <c r="M16847" i="146"/>
  <c r="M16848" i="146"/>
  <c r="M16849" i="146"/>
  <c r="M16850" i="146"/>
  <c r="M16851" i="146"/>
  <c r="M16852" i="146"/>
  <c r="M16853" i="146"/>
  <c r="M16854" i="146"/>
  <c r="M16855" i="146"/>
  <c r="M16856" i="146"/>
  <c r="M16857" i="146"/>
  <c r="M16858" i="146"/>
  <c r="M16859" i="146"/>
  <c r="M16860" i="146"/>
  <c r="M16861" i="146"/>
  <c r="M16862" i="146"/>
  <c r="M16863" i="146"/>
  <c r="M16864" i="146"/>
  <c r="M16865" i="146"/>
  <c r="M16866" i="146"/>
  <c r="M16867" i="146"/>
  <c r="M16868" i="146"/>
  <c r="M16869" i="146"/>
  <c r="M16870" i="146"/>
  <c r="M16871" i="146"/>
  <c r="M16872" i="146"/>
  <c r="M16873" i="146"/>
  <c r="M16874" i="146"/>
  <c r="M16875" i="146"/>
  <c r="M16876" i="146"/>
  <c r="M16877" i="146"/>
  <c r="M16878" i="146"/>
  <c r="M16879" i="146"/>
  <c r="M16880" i="146"/>
  <c r="M16881" i="146"/>
  <c r="M16882" i="146"/>
  <c r="M16883" i="146"/>
  <c r="M16884" i="146"/>
  <c r="M16885" i="146"/>
  <c r="M16886" i="146"/>
  <c r="M16887" i="146"/>
  <c r="M16888" i="146"/>
  <c r="M16889" i="146"/>
  <c r="M16890" i="146"/>
  <c r="M16891" i="146"/>
  <c r="M16892" i="146"/>
  <c r="M16893" i="146"/>
  <c r="M16894" i="146"/>
  <c r="M16895" i="146"/>
  <c r="M16896" i="146"/>
  <c r="M16897" i="146"/>
  <c r="M16898" i="146"/>
  <c r="M16899" i="146"/>
  <c r="M16900" i="146"/>
  <c r="M16901" i="146"/>
  <c r="M16902" i="146"/>
  <c r="M16903" i="146"/>
  <c r="M16904" i="146"/>
  <c r="M16905" i="146"/>
  <c r="M16906" i="146"/>
  <c r="M16907" i="146"/>
  <c r="M16908" i="146"/>
  <c r="M16909" i="146"/>
  <c r="M16910" i="146"/>
  <c r="M16911" i="146"/>
  <c r="M16912" i="146"/>
  <c r="M16913" i="146"/>
  <c r="M16914" i="146"/>
  <c r="M16915" i="146"/>
  <c r="M16916" i="146"/>
  <c r="M16917" i="146"/>
  <c r="M16918" i="146"/>
  <c r="M16919" i="146"/>
  <c r="M16920" i="146"/>
  <c r="M16921" i="146"/>
  <c r="M16922" i="146"/>
  <c r="M16923" i="146"/>
  <c r="M16924" i="146"/>
  <c r="M16925" i="146"/>
  <c r="M16926" i="146"/>
  <c r="M16927" i="146"/>
  <c r="M16928" i="146"/>
  <c r="M16929" i="146"/>
  <c r="M16930" i="146"/>
  <c r="M16931" i="146"/>
  <c r="M16932" i="146"/>
  <c r="M16933" i="146"/>
  <c r="M16934" i="146"/>
  <c r="M16935" i="146"/>
  <c r="M16936" i="146"/>
  <c r="M16937" i="146"/>
  <c r="M16938" i="146"/>
  <c r="M16939" i="146"/>
  <c r="M16940" i="146"/>
  <c r="M16941" i="146"/>
  <c r="M16942" i="146"/>
  <c r="M16943" i="146"/>
  <c r="M16944" i="146"/>
  <c r="M16945" i="146"/>
  <c r="M16946" i="146"/>
  <c r="M16947" i="146"/>
  <c r="M16948" i="146"/>
  <c r="M16949" i="146"/>
  <c r="M16950" i="146"/>
  <c r="M16951" i="146"/>
  <c r="M16952" i="146"/>
  <c r="M16953" i="146"/>
  <c r="M16954" i="146"/>
  <c r="M16955" i="146"/>
  <c r="M16956" i="146"/>
  <c r="M16957" i="146"/>
  <c r="M16958" i="146"/>
  <c r="M16959" i="146"/>
  <c r="M16960" i="146"/>
  <c r="M16961" i="146"/>
  <c r="M16962" i="146"/>
  <c r="M16963" i="146"/>
  <c r="M16964" i="146"/>
  <c r="M16965" i="146"/>
  <c r="M16966" i="146"/>
  <c r="M16967" i="146"/>
  <c r="M16968" i="146"/>
  <c r="M16969" i="146"/>
  <c r="M16970" i="146"/>
  <c r="M16971" i="146"/>
  <c r="M16972" i="146"/>
  <c r="M16973" i="146"/>
  <c r="M16974" i="146"/>
  <c r="M16975" i="146"/>
  <c r="M16976" i="146"/>
  <c r="M16977" i="146"/>
  <c r="M16978" i="146"/>
  <c r="M16979" i="146"/>
  <c r="M16980" i="146"/>
  <c r="M16981" i="146"/>
  <c r="M16982" i="146"/>
  <c r="M16983" i="146"/>
  <c r="M16984" i="146"/>
  <c r="M16985" i="146"/>
  <c r="M16986" i="146"/>
  <c r="M16987" i="146"/>
  <c r="M16988" i="146"/>
  <c r="M16989" i="146"/>
  <c r="M16990" i="146"/>
  <c r="M16991" i="146"/>
  <c r="M16992" i="146"/>
  <c r="M16993" i="146"/>
  <c r="M16994" i="146"/>
  <c r="M16995" i="146"/>
  <c r="M16996" i="146"/>
  <c r="M16997" i="146"/>
  <c r="M16998" i="146"/>
  <c r="M16999" i="146"/>
  <c r="M17000" i="146"/>
  <c r="M17001" i="146"/>
  <c r="M17002" i="146"/>
  <c r="M17003" i="146"/>
  <c r="M17004" i="146"/>
  <c r="M17005" i="146"/>
  <c r="M17006" i="146"/>
  <c r="M17007" i="146"/>
  <c r="M17008" i="146"/>
  <c r="M17009" i="146"/>
  <c r="M17010" i="146"/>
  <c r="M17011" i="146"/>
  <c r="M17012" i="146"/>
  <c r="M17013" i="146"/>
  <c r="M17014" i="146"/>
  <c r="M17015" i="146"/>
  <c r="M17016" i="146"/>
  <c r="M17017" i="146"/>
  <c r="M17018" i="146"/>
  <c r="M17019" i="146"/>
  <c r="M17020" i="146"/>
  <c r="M17021" i="146"/>
  <c r="M17022" i="146"/>
  <c r="M17023" i="146"/>
  <c r="M17024" i="146"/>
  <c r="M17025" i="146"/>
  <c r="M17026" i="146"/>
  <c r="M17027" i="146"/>
  <c r="M17028" i="146"/>
  <c r="M17029" i="146"/>
  <c r="M17030" i="146"/>
  <c r="M17031" i="146"/>
  <c r="M17032" i="146"/>
  <c r="M17033" i="146"/>
  <c r="M17034" i="146"/>
  <c r="M17035" i="146"/>
  <c r="M17036" i="146"/>
  <c r="M17037" i="146"/>
  <c r="M17038" i="146"/>
  <c r="M17039" i="146"/>
  <c r="M17040" i="146"/>
  <c r="M17041" i="146"/>
  <c r="M17042" i="146"/>
  <c r="M17043" i="146"/>
  <c r="M17044" i="146"/>
  <c r="M17045" i="146"/>
  <c r="M17046" i="146"/>
  <c r="M17047" i="146"/>
  <c r="M17048" i="146"/>
  <c r="M17049" i="146"/>
  <c r="M17050" i="146"/>
  <c r="M17051" i="146"/>
  <c r="M17052" i="146"/>
  <c r="M17053" i="146"/>
  <c r="M17054" i="146"/>
  <c r="M17055" i="146"/>
  <c r="M17056" i="146"/>
  <c r="M17057" i="146"/>
  <c r="M17058" i="146"/>
  <c r="M17059" i="146"/>
  <c r="M17060" i="146"/>
  <c r="M17061" i="146"/>
  <c r="M17062" i="146"/>
  <c r="M17063" i="146"/>
  <c r="M17064" i="146"/>
  <c r="M17065" i="146"/>
  <c r="M17066" i="146"/>
  <c r="M17067" i="146"/>
  <c r="M17068" i="146"/>
  <c r="M17069" i="146"/>
  <c r="M17070" i="146"/>
  <c r="M17071" i="146"/>
  <c r="M17072" i="146"/>
  <c r="M17073" i="146"/>
  <c r="M17074" i="146"/>
  <c r="M17075" i="146"/>
  <c r="M17076" i="146"/>
  <c r="M17077" i="146"/>
  <c r="M17078" i="146"/>
  <c r="M17079" i="146"/>
  <c r="M17080" i="146"/>
  <c r="M17081" i="146"/>
  <c r="M17082" i="146"/>
  <c r="M17083" i="146"/>
  <c r="M17084" i="146"/>
  <c r="M17085" i="146"/>
  <c r="M17086" i="146"/>
  <c r="M17087" i="146"/>
  <c r="M17088" i="146"/>
  <c r="M17089" i="146"/>
  <c r="M17090" i="146"/>
  <c r="M17091" i="146"/>
  <c r="M17092" i="146"/>
  <c r="M17093" i="146"/>
  <c r="M17094" i="146"/>
  <c r="M17095" i="146"/>
  <c r="M17096" i="146"/>
  <c r="M17097" i="146"/>
  <c r="M17098" i="146"/>
  <c r="M17099" i="146"/>
  <c r="M17100" i="146"/>
  <c r="M17101" i="146"/>
  <c r="M17102" i="146"/>
  <c r="M17103" i="146"/>
  <c r="M17104" i="146"/>
  <c r="M17105" i="146"/>
  <c r="M17106" i="146"/>
  <c r="M17107" i="146"/>
  <c r="M17108" i="146"/>
  <c r="M17109" i="146"/>
  <c r="M17110" i="146"/>
  <c r="M17111" i="146"/>
  <c r="M17112" i="146"/>
  <c r="M17113" i="146"/>
  <c r="M17114" i="146"/>
  <c r="M17115" i="146"/>
  <c r="M17116" i="146"/>
  <c r="M17117" i="146"/>
  <c r="M17118" i="146"/>
  <c r="M17119" i="146"/>
  <c r="M17120" i="146"/>
  <c r="M17121" i="146"/>
  <c r="M17122" i="146"/>
  <c r="M17123" i="146"/>
  <c r="M17124" i="146"/>
  <c r="M17125" i="146"/>
  <c r="M17126" i="146"/>
  <c r="M17127" i="146"/>
  <c r="M17128" i="146"/>
  <c r="M17129" i="146"/>
  <c r="M17130" i="146"/>
  <c r="M17131" i="146"/>
  <c r="M17132" i="146"/>
  <c r="M17133" i="146"/>
  <c r="M17134" i="146"/>
  <c r="M17135" i="146"/>
  <c r="M17136" i="146"/>
  <c r="M17137" i="146"/>
  <c r="M17138" i="146"/>
  <c r="M17139" i="146"/>
  <c r="M17140" i="146"/>
  <c r="M17141" i="146"/>
  <c r="M17142" i="146"/>
  <c r="M17143" i="146"/>
  <c r="M17144" i="146"/>
  <c r="M17145" i="146"/>
  <c r="M17146" i="146"/>
  <c r="M17147" i="146"/>
  <c r="M17148" i="146"/>
  <c r="M17149" i="146"/>
  <c r="M17150" i="146"/>
  <c r="M17151" i="146"/>
  <c r="M17152" i="146"/>
  <c r="M17153" i="146"/>
  <c r="M17154" i="146"/>
  <c r="M17155" i="146"/>
  <c r="M17156" i="146"/>
  <c r="M17157" i="146"/>
  <c r="M17158" i="146"/>
  <c r="M17159" i="146"/>
  <c r="M17160" i="146"/>
  <c r="M17161" i="146"/>
  <c r="M17162" i="146"/>
  <c r="M17163" i="146"/>
  <c r="M17164" i="146"/>
  <c r="M17165" i="146"/>
  <c r="M17166" i="146"/>
  <c r="M17167" i="146"/>
  <c r="M17168" i="146"/>
  <c r="M17169" i="146"/>
  <c r="M17170" i="146"/>
  <c r="M17171" i="146"/>
  <c r="M17172" i="146"/>
  <c r="M17173" i="146"/>
  <c r="M17174" i="146"/>
  <c r="M17175" i="146"/>
  <c r="M17176" i="146"/>
  <c r="M17177" i="146"/>
  <c r="M17178" i="146"/>
  <c r="M17179" i="146"/>
  <c r="M17180" i="146"/>
  <c r="M17181" i="146"/>
  <c r="M17182" i="146"/>
  <c r="M17183" i="146"/>
  <c r="M17184" i="146"/>
  <c r="M17185" i="146"/>
  <c r="M17186" i="146"/>
  <c r="M17187" i="146"/>
  <c r="M17188" i="146"/>
  <c r="M17189" i="146"/>
  <c r="M17190" i="146"/>
  <c r="M17191" i="146"/>
  <c r="M17192" i="146"/>
  <c r="M17193" i="146"/>
  <c r="M17194" i="146"/>
  <c r="M17195" i="146"/>
  <c r="M17196" i="146"/>
  <c r="M17197" i="146"/>
  <c r="M17198" i="146"/>
  <c r="M17199" i="146"/>
  <c r="M17200" i="146"/>
  <c r="M17201" i="146"/>
  <c r="M17202" i="146"/>
  <c r="M17203" i="146"/>
  <c r="M17204" i="146"/>
  <c r="M17205" i="146"/>
  <c r="M17206" i="146"/>
  <c r="M17207" i="146"/>
  <c r="M17208" i="146"/>
  <c r="M17209" i="146"/>
  <c r="M17210" i="146"/>
  <c r="M17211" i="146"/>
  <c r="M17212" i="146"/>
  <c r="M17213" i="146"/>
  <c r="M17214" i="146"/>
  <c r="M17215" i="146"/>
  <c r="M17216" i="146"/>
  <c r="M17217" i="146"/>
  <c r="M17218" i="146"/>
  <c r="M17219" i="146"/>
  <c r="M17220" i="146"/>
  <c r="M17221" i="146"/>
  <c r="M17222" i="146"/>
  <c r="M17223" i="146"/>
  <c r="M17224" i="146"/>
  <c r="M17225" i="146"/>
  <c r="M17226" i="146"/>
  <c r="M17227" i="146"/>
  <c r="M17228" i="146"/>
  <c r="M17229" i="146"/>
  <c r="M17230" i="146"/>
  <c r="M17231" i="146"/>
  <c r="M17232" i="146"/>
  <c r="M17233" i="146"/>
  <c r="M17234" i="146"/>
  <c r="M17235" i="146"/>
  <c r="M17236" i="146"/>
  <c r="M17237" i="146"/>
  <c r="M17238" i="146"/>
  <c r="M17239" i="146"/>
  <c r="M17240" i="146"/>
  <c r="M17241" i="146"/>
  <c r="M17242" i="146"/>
  <c r="M17243" i="146"/>
  <c r="M17244" i="146"/>
  <c r="M17245" i="146"/>
  <c r="M17246" i="146"/>
  <c r="M17247" i="146"/>
  <c r="M17248" i="146"/>
  <c r="M17249" i="146"/>
  <c r="M17250" i="146"/>
  <c r="M17251" i="146"/>
  <c r="M17252" i="146"/>
  <c r="M17253" i="146"/>
  <c r="M17254" i="146"/>
  <c r="M17255" i="146"/>
  <c r="M17256" i="146"/>
  <c r="M17257" i="146"/>
  <c r="M17258" i="146"/>
  <c r="M17259" i="146"/>
  <c r="M17260" i="146"/>
  <c r="M17261" i="146"/>
  <c r="M17262" i="146"/>
  <c r="M17263" i="146"/>
  <c r="M17264" i="146"/>
  <c r="M17265" i="146"/>
  <c r="M17266" i="146"/>
  <c r="M17267" i="146"/>
  <c r="M17268" i="146"/>
  <c r="M17269" i="146"/>
  <c r="M17270" i="146"/>
  <c r="M17271" i="146"/>
  <c r="M17272" i="146"/>
  <c r="M17273" i="146"/>
  <c r="M17274" i="146"/>
  <c r="M17275" i="146"/>
  <c r="M17276" i="146"/>
  <c r="M17277" i="146"/>
  <c r="M17278" i="146"/>
  <c r="M17279" i="146"/>
  <c r="M17280" i="146"/>
  <c r="M17281" i="146"/>
  <c r="M17282" i="146"/>
  <c r="M17283" i="146"/>
  <c r="M17284" i="146"/>
  <c r="M17285" i="146"/>
  <c r="M17286" i="146"/>
  <c r="M17287" i="146"/>
  <c r="M17288" i="146"/>
  <c r="M17289" i="146"/>
  <c r="M17290" i="146"/>
  <c r="M17291" i="146"/>
  <c r="M17292" i="146"/>
  <c r="M17293" i="146"/>
  <c r="M17294" i="146"/>
  <c r="M17295" i="146"/>
  <c r="M17296" i="146"/>
  <c r="M17297" i="146"/>
  <c r="M17298" i="146"/>
  <c r="M17299" i="146"/>
  <c r="M17300" i="146"/>
  <c r="M17301" i="146"/>
  <c r="M17302" i="146"/>
  <c r="M17303" i="146"/>
  <c r="M17304" i="146"/>
  <c r="M17305" i="146"/>
  <c r="M17306" i="146"/>
  <c r="M17307" i="146"/>
  <c r="M17308" i="146"/>
  <c r="M17309" i="146"/>
  <c r="M17310" i="146"/>
  <c r="M17311" i="146"/>
  <c r="M17312" i="146"/>
  <c r="M17313" i="146"/>
  <c r="M17314" i="146"/>
  <c r="M17315" i="146"/>
  <c r="M17316" i="146"/>
  <c r="M17317" i="146"/>
  <c r="M17318" i="146"/>
  <c r="M17319" i="146"/>
  <c r="M17320" i="146"/>
  <c r="M17321" i="146"/>
  <c r="M17322" i="146"/>
  <c r="M17323" i="146"/>
  <c r="M17324" i="146"/>
  <c r="M17325" i="146"/>
  <c r="M17326" i="146"/>
  <c r="M17327" i="146"/>
  <c r="M17328" i="146"/>
  <c r="M17329" i="146"/>
  <c r="M17330" i="146"/>
  <c r="M17331" i="146"/>
  <c r="M17332" i="146"/>
  <c r="M17333" i="146"/>
  <c r="M17334" i="146"/>
  <c r="M17335" i="146"/>
  <c r="M17336" i="146"/>
  <c r="M17337" i="146"/>
  <c r="M17338" i="146"/>
  <c r="M17339" i="146"/>
  <c r="M17340" i="146"/>
  <c r="M17341" i="146"/>
  <c r="M17342" i="146"/>
  <c r="M17343" i="146"/>
  <c r="M17344" i="146"/>
  <c r="M17345" i="146"/>
  <c r="M17346" i="146"/>
  <c r="M17347" i="146"/>
  <c r="M17348" i="146"/>
  <c r="M17349" i="146"/>
  <c r="M17350" i="146"/>
  <c r="M17351" i="146"/>
  <c r="M17352" i="146"/>
  <c r="M17353" i="146"/>
  <c r="M17354" i="146"/>
  <c r="M17355" i="146"/>
  <c r="M17356" i="146"/>
  <c r="M17357" i="146"/>
  <c r="M17358" i="146"/>
  <c r="M17359" i="146"/>
  <c r="M17360" i="146"/>
  <c r="M17361" i="146"/>
  <c r="M17362" i="146"/>
  <c r="M17363" i="146"/>
  <c r="M17364" i="146"/>
  <c r="M17365" i="146"/>
  <c r="M17366" i="146"/>
  <c r="M17367" i="146"/>
  <c r="M17368" i="146"/>
  <c r="M17369" i="146"/>
  <c r="M17370" i="146"/>
  <c r="M17371" i="146"/>
  <c r="M17372" i="146"/>
  <c r="M17373" i="146"/>
  <c r="M17374" i="146"/>
  <c r="M17375" i="146"/>
  <c r="M17376" i="146"/>
  <c r="M17377" i="146"/>
  <c r="M17378" i="146"/>
  <c r="M17379" i="146"/>
  <c r="M17380" i="146"/>
  <c r="M17381" i="146"/>
  <c r="M17382" i="146"/>
  <c r="M17383" i="146"/>
  <c r="M17384" i="146"/>
  <c r="M17385" i="146"/>
  <c r="M17386" i="146"/>
  <c r="M17387" i="146"/>
  <c r="M17388" i="146"/>
  <c r="M17389" i="146"/>
  <c r="M17390" i="146"/>
  <c r="M17391" i="146"/>
  <c r="M17392" i="146"/>
  <c r="M17393" i="146"/>
  <c r="M17394" i="146"/>
  <c r="M17395" i="146"/>
  <c r="M17396" i="146"/>
  <c r="M17397" i="146"/>
  <c r="M17398" i="146"/>
  <c r="M17399" i="146"/>
  <c r="M17400" i="146"/>
  <c r="M17401" i="146"/>
  <c r="M17402" i="146"/>
  <c r="M17403" i="146"/>
  <c r="M17404" i="146"/>
  <c r="M17405" i="146"/>
  <c r="M17406" i="146"/>
  <c r="M17407" i="146"/>
  <c r="M17408" i="146"/>
  <c r="M17409" i="146"/>
  <c r="M17410" i="146"/>
  <c r="M17411" i="146"/>
  <c r="M17412" i="146"/>
  <c r="M17413" i="146"/>
  <c r="M17414" i="146"/>
  <c r="M17415" i="146"/>
  <c r="M17416" i="146"/>
  <c r="M17417" i="146"/>
  <c r="M17418" i="146"/>
  <c r="M17419" i="146"/>
  <c r="M17420" i="146"/>
  <c r="M17421" i="146"/>
  <c r="M17422" i="146"/>
  <c r="M17423" i="146"/>
  <c r="M17424" i="146"/>
  <c r="M17425" i="146"/>
  <c r="M17426" i="146"/>
  <c r="M17427" i="146"/>
  <c r="M17428" i="146"/>
  <c r="M17429" i="146"/>
  <c r="M17430" i="146"/>
  <c r="M17431" i="146"/>
  <c r="M17432" i="146"/>
  <c r="M17433" i="146"/>
  <c r="M17434" i="146"/>
  <c r="M17435" i="146"/>
  <c r="M17436" i="146"/>
  <c r="M17437" i="146"/>
  <c r="M17438" i="146"/>
  <c r="M17439" i="146"/>
  <c r="M17440" i="146"/>
  <c r="M17441" i="146"/>
  <c r="M17442" i="146"/>
  <c r="M17443" i="146"/>
  <c r="M17444" i="146"/>
  <c r="M17445" i="146"/>
  <c r="M17446" i="146"/>
  <c r="M17447" i="146"/>
  <c r="M17448" i="146"/>
  <c r="M17449" i="146"/>
  <c r="M17450" i="146"/>
  <c r="M17451" i="146"/>
  <c r="M17452" i="146"/>
  <c r="M17453" i="146"/>
  <c r="M17454" i="146"/>
  <c r="M17455" i="146"/>
  <c r="M17456" i="146"/>
  <c r="M17457" i="146"/>
  <c r="M17458" i="146"/>
  <c r="M17459" i="146"/>
  <c r="M17460" i="146"/>
  <c r="M17461" i="146"/>
  <c r="M17462" i="146"/>
  <c r="M17463" i="146"/>
  <c r="M17464" i="146"/>
  <c r="M17465" i="146"/>
  <c r="M17466" i="146"/>
  <c r="M17467" i="146"/>
  <c r="M17468" i="146"/>
  <c r="M17469" i="146"/>
  <c r="M17470" i="146"/>
  <c r="M17471" i="146"/>
  <c r="M17472" i="146"/>
  <c r="M17473" i="146"/>
  <c r="M17474" i="146"/>
  <c r="M17475" i="146"/>
  <c r="M17476" i="146"/>
  <c r="M17477" i="146"/>
  <c r="M17478" i="146"/>
  <c r="M17479" i="146"/>
  <c r="M17480" i="146"/>
  <c r="M17481" i="146"/>
  <c r="M17482" i="146"/>
  <c r="M17483" i="146"/>
  <c r="M17484" i="146"/>
  <c r="M17485" i="146"/>
  <c r="M17486" i="146"/>
  <c r="M17487" i="146"/>
  <c r="M17488" i="146"/>
  <c r="M17489" i="146"/>
  <c r="M17490" i="146"/>
  <c r="M17491" i="146"/>
  <c r="M17492" i="146"/>
  <c r="M17493" i="146"/>
  <c r="M17494" i="146"/>
  <c r="M17495" i="146"/>
  <c r="M17496" i="146"/>
  <c r="M17497" i="146"/>
  <c r="M17498" i="146"/>
  <c r="M17499" i="146"/>
  <c r="M17500" i="146"/>
  <c r="M17501" i="146"/>
  <c r="M17502" i="146"/>
  <c r="M17503" i="146"/>
  <c r="M17504" i="146"/>
  <c r="M17505" i="146"/>
  <c r="M17506" i="146"/>
  <c r="M17507" i="146"/>
  <c r="M17508" i="146"/>
  <c r="M17509" i="146"/>
  <c r="M17510" i="146"/>
  <c r="M17511" i="146"/>
  <c r="M17512" i="146"/>
  <c r="M17513" i="146"/>
  <c r="M17514" i="146"/>
  <c r="M17515" i="146"/>
  <c r="M17516" i="146"/>
  <c r="M17517" i="146"/>
  <c r="M17518" i="146"/>
  <c r="M17519" i="146"/>
  <c r="M17520" i="146"/>
  <c r="M17521" i="146"/>
  <c r="M17522" i="146"/>
  <c r="M17523" i="146"/>
  <c r="M17524" i="146"/>
  <c r="M17525" i="146"/>
  <c r="M17526" i="146"/>
  <c r="M17527" i="146"/>
  <c r="M17528" i="146"/>
  <c r="M17529" i="146"/>
  <c r="M17530" i="146"/>
  <c r="M17531" i="146"/>
  <c r="M17532" i="146"/>
  <c r="M17533" i="146"/>
  <c r="M17534" i="146"/>
  <c r="M17535" i="146"/>
  <c r="M17536" i="146"/>
  <c r="M17537" i="146"/>
  <c r="M17538" i="146"/>
  <c r="M17539" i="146"/>
  <c r="M17540" i="146"/>
  <c r="M17541" i="146"/>
  <c r="M17542" i="146"/>
  <c r="M17543" i="146"/>
  <c r="M17544" i="146"/>
  <c r="M17545" i="146"/>
  <c r="M17546" i="146"/>
  <c r="M17547" i="146"/>
  <c r="M17548" i="146"/>
  <c r="M17549" i="146"/>
  <c r="M17550" i="146"/>
  <c r="M17551" i="146"/>
  <c r="M17552" i="146"/>
  <c r="M17553" i="146"/>
  <c r="M17554" i="146"/>
  <c r="M17555" i="146"/>
  <c r="M17556" i="146"/>
  <c r="M17557" i="146"/>
  <c r="M17558" i="146"/>
  <c r="M17559" i="146"/>
  <c r="M17560" i="146"/>
  <c r="M17561" i="146"/>
  <c r="M17562" i="146"/>
  <c r="M17563" i="146"/>
  <c r="M17564" i="146"/>
  <c r="M17565" i="146"/>
  <c r="M17566" i="146"/>
  <c r="M17567" i="146"/>
  <c r="M17568" i="146"/>
  <c r="M17569" i="146"/>
  <c r="M17570" i="146"/>
  <c r="M17571" i="146"/>
  <c r="M17572" i="146"/>
  <c r="M17573" i="146"/>
  <c r="M17574" i="146"/>
  <c r="M17575" i="146"/>
  <c r="M17576" i="146"/>
  <c r="M17577" i="146"/>
  <c r="M17578" i="146"/>
  <c r="M17579" i="146"/>
  <c r="M17580" i="146"/>
  <c r="M17581" i="146"/>
  <c r="M17582" i="146"/>
  <c r="M17583" i="146"/>
  <c r="M17584" i="146"/>
  <c r="M17585" i="146"/>
  <c r="M17586" i="146"/>
  <c r="M17587" i="146"/>
  <c r="M17588" i="146"/>
  <c r="M17589" i="146"/>
  <c r="M17590" i="146"/>
  <c r="M17591" i="146"/>
  <c r="M17592" i="146"/>
  <c r="M17593" i="146"/>
  <c r="M17594" i="146"/>
  <c r="M17595" i="146"/>
  <c r="M17596" i="146"/>
  <c r="M17597" i="146"/>
  <c r="M17598" i="146"/>
  <c r="M17599" i="146"/>
  <c r="M17600" i="146"/>
  <c r="M17601" i="146"/>
  <c r="M17602" i="146"/>
  <c r="M17603" i="146"/>
  <c r="M17604" i="146"/>
  <c r="M17605" i="146"/>
  <c r="M17606" i="146"/>
  <c r="M17607" i="146"/>
  <c r="M17608" i="146"/>
  <c r="M17609" i="146"/>
  <c r="M17610" i="146"/>
  <c r="M17611" i="146"/>
  <c r="M17612" i="146"/>
  <c r="M17613" i="146"/>
  <c r="M17614" i="146"/>
  <c r="M17615" i="146"/>
  <c r="M17616" i="146"/>
  <c r="M17617" i="146"/>
  <c r="M17618" i="146"/>
  <c r="M17619" i="146"/>
  <c r="M17620" i="146"/>
  <c r="M17621" i="146"/>
  <c r="M17622" i="146"/>
  <c r="M17623" i="146"/>
  <c r="M17624" i="146"/>
  <c r="M17625" i="146"/>
  <c r="M17626" i="146"/>
  <c r="M17627" i="146"/>
  <c r="M17628" i="146"/>
  <c r="M17629" i="146"/>
  <c r="M17630" i="146"/>
  <c r="M17631" i="146"/>
  <c r="M17632" i="146"/>
  <c r="M17633" i="146"/>
  <c r="M17634" i="146"/>
  <c r="M17635" i="146"/>
  <c r="M17636" i="146"/>
  <c r="M17637" i="146"/>
  <c r="M17638" i="146"/>
  <c r="M17639" i="146"/>
  <c r="M17640" i="146"/>
  <c r="M17641" i="146"/>
  <c r="M17642" i="146"/>
  <c r="M17643" i="146"/>
  <c r="M17644" i="146"/>
  <c r="M17645" i="146"/>
  <c r="M17646" i="146"/>
  <c r="M17647" i="146"/>
  <c r="M17648" i="146"/>
  <c r="M17649" i="146"/>
  <c r="M17650" i="146"/>
  <c r="M17651" i="146"/>
  <c r="M17652" i="146"/>
  <c r="M17653" i="146"/>
  <c r="M17654" i="146"/>
  <c r="M17655" i="146"/>
  <c r="M17656" i="146"/>
  <c r="M17657" i="146"/>
  <c r="M17658" i="146"/>
  <c r="M17659" i="146"/>
  <c r="M17660" i="146"/>
  <c r="M17661" i="146"/>
  <c r="M17662" i="146"/>
  <c r="M17663" i="146"/>
  <c r="M17664" i="146"/>
  <c r="M17665" i="146"/>
  <c r="M17666" i="146"/>
  <c r="M17667" i="146"/>
  <c r="M17668" i="146"/>
  <c r="M17669" i="146"/>
  <c r="M17670" i="146"/>
  <c r="M17671" i="146"/>
  <c r="M17672" i="146"/>
  <c r="M17673" i="146"/>
  <c r="M17674" i="146"/>
  <c r="M17675" i="146"/>
  <c r="M17676" i="146"/>
  <c r="M17677" i="146"/>
  <c r="M17678" i="146"/>
  <c r="M17679" i="146"/>
  <c r="M17680" i="146"/>
  <c r="M17681" i="146"/>
  <c r="M17682" i="146"/>
  <c r="M17683" i="146"/>
  <c r="M17684" i="146"/>
  <c r="M17685" i="146"/>
  <c r="M17686" i="146"/>
  <c r="M17687" i="146"/>
  <c r="M17688" i="146"/>
  <c r="M17689" i="146"/>
  <c r="M17690" i="146"/>
  <c r="M17691" i="146"/>
  <c r="M17692" i="146"/>
  <c r="M17693" i="146"/>
  <c r="M17694" i="146"/>
  <c r="M17695" i="146"/>
  <c r="M17696" i="146"/>
  <c r="M17697" i="146"/>
  <c r="M17698" i="146"/>
  <c r="M17699" i="146"/>
  <c r="M17700" i="146"/>
  <c r="M17701" i="146"/>
  <c r="M17702" i="146"/>
  <c r="M17703" i="146"/>
  <c r="M17704" i="146"/>
  <c r="M17705" i="146"/>
  <c r="M17706" i="146"/>
  <c r="M17707" i="146"/>
  <c r="M17708" i="146"/>
  <c r="M17709" i="146"/>
  <c r="M17710" i="146"/>
  <c r="M17711" i="146"/>
  <c r="M17712" i="146"/>
  <c r="M17713" i="146"/>
  <c r="M17714" i="146"/>
  <c r="M17715" i="146"/>
  <c r="M17716" i="146"/>
  <c r="M17717" i="146"/>
  <c r="M17718" i="146"/>
  <c r="M17719" i="146"/>
  <c r="M17720" i="146"/>
  <c r="M17721" i="146"/>
  <c r="M17722" i="146"/>
  <c r="M17723" i="146"/>
  <c r="M17724" i="146"/>
  <c r="M17725" i="146"/>
  <c r="M17726" i="146"/>
  <c r="M17727" i="146"/>
  <c r="M17728" i="146"/>
  <c r="M17729" i="146"/>
  <c r="M17730" i="146"/>
  <c r="M17731" i="146"/>
  <c r="M17732" i="146"/>
  <c r="M17733" i="146"/>
  <c r="M17734" i="146"/>
  <c r="M17735" i="146"/>
  <c r="M17736" i="146"/>
  <c r="M17737" i="146"/>
  <c r="M17738" i="146"/>
  <c r="M17739" i="146"/>
  <c r="M17740" i="146"/>
  <c r="M17741" i="146"/>
  <c r="M17742" i="146"/>
  <c r="M17743" i="146"/>
  <c r="M17744" i="146"/>
  <c r="M17745" i="146"/>
  <c r="M17746" i="146"/>
  <c r="M17747" i="146"/>
  <c r="M17748" i="146"/>
  <c r="M17749" i="146"/>
  <c r="M17750" i="146"/>
  <c r="M17751" i="146"/>
  <c r="M17752" i="146"/>
  <c r="M17753" i="146"/>
  <c r="M17754" i="146"/>
  <c r="M17755" i="146"/>
  <c r="M17756" i="146"/>
  <c r="M17757" i="146"/>
  <c r="M17758" i="146"/>
  <c r="M17759" i="146"/>
  <c r="M17760" i="146"/>
  <c r="M17761" i="146"/>
  <c r="M17762" i="146"/>
  <c r="M17763" i="146"/>
  <c r="M17764" i="146"/>
  <c r="M17765" i="146"/>
  <c r="M17766" i="146"/>
  <c r="M17767" i="146"/>
  <c r="M17768" i="146"/>
  <c r="M17769" i="146"/>
  <c r="M17770" i="146"/>
  <c r="M17771" i="146"/>
  <c r="M17772" i="146"/>
  <c r="M17773" i="146"/>
  <c r="M17774" i="146"/>
  <c r="M17775" i="146"/>
  <c r="M17776" i="146"/>
  <c r="M17777" i="146"/>
  <c r="M17778" i="146"/>
  <c r="M17779" i="146"/>
  <c r="M17780" i="146"/>
  <c r="M17781" i="146"/>
  <c r="M17782" i="146"/>
  <c r="M17783" i="146"/>
  <c r="M17784" i="146"/>
  <c r="M17785" i="146"/>
  <c r="M17786" i="146"/>
  <c r="M17787" i="146"/>
  <c r="M17788" i="146"/>
  <c r="M17789" i="146"/>
  <c r="M17790" i="146"/>
  <c r="M17791" i="146"/>
  <c r="M17792" i="146"/>
  <c r="M17793" i="146"/>
  <c r="M17794" i="146"/>
  <c r="M17795" i="146"/>
  <c r="M17796" i="146"/>
  <c r="M17797" i="146"/>
  <c r="M17798" i="146"/>
  <c r="M17799" i="146"/>
  <c r="M17800" i="146"/>
  <c r="M17801" i="146"/>
  <c r="M17802" i="146"/>
  <c r="M17803" i="146"/>
  <c r="M17804" i="146"/>
  <c r="M17805" i="146"/>
  <c r="M17806" i="146"/>
  <c r="M17807" i="146"/>
  <c r="M17808" i="146"/>
  <c r="M17809" i="146"/>
  <c r="M17810" i="146"/>
  <c r="M17811" i="146"/>
  <c r="M17812" i="146"/>
  <c r="M17813" i="146"/>
  <c r="M17814" i="146"/>
  <c r="M17815" i="146"/>
  <c r="M17816" i="146"/>
  <c r="M17817" i="146"/>
  <c r="M17818" i="146"/>
  <c r="M17819" i="146"/>
  <c r="M17820" i="146"/>
  <c r="M17821" i="146"/>
  <c r="M17822" i="146"/>
  <c r="M17823" i="146"/>
  <c r="M17824" i="146"/>
  <c r="M17825" i="146"/>
  <c r="M17826" i="146"/>
  <c r="M17827" i="146"/>
  <c r="M17828" i="146"/>
  <c r="M17829" i="146"/>
  <c r="M17830" i="146"/>
  <c r="M17831" i="146"/>
  <c r="M17832" i="146"/>
  <c r="M17833" i="146"/>
  <c r="M17834" i="146"/>
  <c r="M17835" i="146"/>
  <c r="M17836" i="146"/>
  <c r="M17837" i="146"/>
  <c r="M17838" i="146"/>
  <c r="M17839" i="146"/>
  <c r="M17840" i="146"/>
  <c r="M17841" i="146"/>
  <c r="M17842" i="146"/>
  <c r="M17843" i="146"/>
  <c r="M17844" i="146"/>
  <c r="M17845" i="146"/>
  <c r="M17846" i="146"/>
  <c r="M17847" i="146"/>
  <c r="M17848" i="146"/>
  <c r="M17849" i="146"/>
  <c r="M17850" i="146"/>
  <c r="M17851" i="146"/>
  <c r="M17852" i="146"/>
  <c r="M17853" i="146"/>
  <c r="M17854" i="146"/>
  <c r="M17855" i="146"/>
  <c r="M17856" i="146"/>
  <c r="M17857" i="146"/>
  <c r="M17858" i="146"/>
  <c r="M17859" i="146"/>
  <c r="M17860" i="146"/>
  <c r="M17861" i="146"/>
  <c r="M17862" i="146"/>
  <c r="M17863" i="146"/>
  <c r="M17864" i="146"/>
  <c r="M17865" i="146"/>
  <c r="M17866" i="146"/>
  <c r="M17867" i="146"/>
  <c r="M17868" i="146"/>
  <c r="M17869" i="146"/>
  <c r="M17870" i="146"/>
  <c r="M17871" i="146"/>
  <c r="M17872" i="146"/>
  <c r="M17873" i="146"/>
  <c r="M17874" i="146"/>
  <c r="M17875" i="146"/>
  <c r="M17876" i="146"/>
  <c r="M17877" i="146"/>
  <c r="M17878" i="146"/>
  <c r="M17879" i="146"/>
  <c r="M17880" i="146"/>
  <c r="M17881" i="146"/>
  <c r="M17882" i="146"/>
  <c r="M17883" i="146"/>
  <c r="M17884" i="146"/>
  <c r="M17885" i="146"/>
  <c r="M17886" i="146"/>
  <c r="M17887" i="146"/>
  <c r="M17888" i="146"/>
  <c r="M17889" i="146"/>
  <c r="M17890" i="146"/>
  <c r="M17891" i="146"/>
  <c r="M17892" i="146"/>
  <c r="M17893" i="146"/>
  <c r="M17894" i="146"/>
  <c r="M17895" i="146"/>
  <c r="M17896" i="146"/>
  <c r="M17897" i="146"/>
  <c r="M17898" i="146"/>
  <c r="M17899" i="146"/>
  <c r="M17900" i="146"/>
  <c r="M17901" i="146"/>
  <c r="M17902" i="146"/>
  <c r="M17903" i="146"/>
  <c r="M17904" i="146"/>
  <c r="M17905" i="146"/>
  <c r="M17906" i="146"/>
  <c r="M17907" i="146"/>
  <c r="M17908" i="146"/>
  <c r="M17909" i="146"/>
  <c r="M17910" i="146"/>
  <c r="M17911" i="146"/>
  <c r="M17912" i="146"/>
  <c r="M17913" i="146"/>
  <c r="M17914" i="146"/>
  <c r="M17915" i="146"/>
  <c r="M17916" i="146"/>
  <c r="M17917" i="146"/>
  <c r="M17918" i="146"/>
  <c r="M17919" i="146"/>
  <c r="M17920" i="146"/>
  <c r="M17921" i="146"/>
  <c r="M17922" i="146"/>
  <c r="M17923" i="146"/>
  <c r="M17924" i="146"/>
  <c r="M17925" i="146"/>
  <c r="M17926" i="146"/>
  <c r="M17927" i="146"/>
  <c r="M17928" i="146"/>
  <c r="M17929" i="146"/>
  <c r="M17930" i="146"/>
  <c r="M17931" i="146"/>
  <c r="M17932" i="146"/>
  <c r="M17933" i="146"/>
  <c r="M17934" i="146"/>
  <c r="M17935" i="146"/>
  <c r="M17936" i="146"/>
  <c r="M17937" i="146"/>
  <c r="M17938" i="146"/>
  <c r="M17939" i="146"/>
  <c r="M17940" i="146"/>
  <c r="M17941" i="146"/>
  <c r="M17942" i="146"/>
  <c r="M17943" i="146"/>
  <c r="M17944" i="146"/>
  <c r="M17945" i="146"/>
  <c r="M17946" i="146"/>
  <c r="M17947" i="146"/>
  <c r="M17948" i="146"/>
  <c r="M17949" i="146"/>
  <c r="M17950" i="146"/>
  <c r="M17951" i="146"/>
  <c r="M17952" i="146"/>
  <c r="M17953" i="146"/>
  <c r="M17954" i="146"/>
  <c r="M17955" i="146"/>
  <c r="M17956" i="146"/>
  <c r="M17957" i="146"/>
  <c r="M17958" i="146"/>
  <c r="M17959" i="146"/>
  <c r="M17960" i="146"/>
  <c r="M17961" i="146"/>
  <c r="M17962" i="146"/>
  <c r="M17963" i="146"/>
  <c r="M17964" i="146"/>
  <c r="M17965" i="146"/>
  <c r="M17966" i="146"/>
  <c r="M17967" i="146"/>
  <c r="M17968" i="146"/>
  <c r="M17969" i="146"/>
  <c r="M17970" i="146"/>
  <c r="M17971" i="146"/>
  <c r="M17972" i="146"/>
  <c r="M17973" i="146"/>
  <c r="M17974" i="146"/>
  <c r="M17975" i="146"/>
  <c r="M17976" i="146"/>
  <c r="M17977" i="146"/>
  <c r="M17978" i="146"/>
  <c r="M17979" i="146"/>
  <c r="M17980" i="146"/>
  <c r="M17981" i="146"/>
  <c r="M17982" i="146"/>
  <c r="M17983" i="146"/>
  <c r="M17984" i="146"/>
  <c r="M17985" i="146"/>
  <c r="M17986" i="146"/>
  <c r="M17987" i="146"/>
  <c r="M17988" i="146"/>
  <c r="M17989" i="146"/>
  <c r="M17990" i="146"/>
  <c r="M17991" i="146"/>
  <c r="M17992" i="146"/>
  <c r="M17993" i="146"/>
  <c r="M17994" i="146"/>
  <c r="M17995" i="146"/>
  <c r="M17996" i="146"/>
  <c r="M17997" i="146"/>
  <c r="M17998" i="146"/>
  <c r="M17999" i="146"/>
  <c r="M18000" i="146"/>
  <c r="M18001" i="146"/>
  <c r="M18002" i="146"/>
  <c r="M18003" i="146"/>
  <c r="M18004" i="146"/>
  <c r="M18005" i="146"/>
  <c r="M18006" i="146"/>
  <c r="M18007" i="146"/>
  <c r="M18008" i="146"/>
  <c r="M18009" i="146"/>
  <c r="M18010" i="146"/>
  <c r="M18011" i="146"/>
  <c r="M18012" i="146"/>
  <c r="M18013" i="146"/>
  <c r="M18014" i="146"/>
  <c r="M18015" i="146"/>
  <c r="M18016" i="146"/>
  <c r="M18017" i="146"/>
  <c r="M18018" i="146"/>
  <c r="M18019" i="146"/>
  <c r="M18020" i="146"/>
  <c r="M18021" i="146"/>
  <c r="M18022" i="146"/>
  <c r="M18023" i="146"/>
  <c r="M18024" i="146"/>
  <c r="M18025" i="146"/>
  <c r="M18026" i="146"/>
  <c r="M18027" i="146"/>
  <c r="M18028" i="146"/>
  <c r="M18029" i="146"/>
  <c r="M18030" i="146"/>
  <c r="M18031" i="146"/>
  <c r="M18032" i="146"/>
  <c r="M18033" i="146"/>
  <c r="M18034" i="146"/>
  <c r="M18035" i="146"/>
  <c r="M18036" i="146"/>
  <c r="M18037" i="146"/>
  <c r="M18038" i="146"/>
  <c r="M18039" i="146"/>
  <c r="M18040" i="146"/>
  <c r="M18041" i="146"/>
  <c r="M18042" i="146"/>
  <c r="M18043" i="146"/>
  <c r="M18044" i="146"/>
  <c r="M18045" i="146"/>
  <c r="M18046" i="146"/>
  <c r="M18047" i="146"/>
  <c r="M18048" i="146"/>
  <c r="M18049" i="146"/>
  <c r="M18050" i="146"/>
  <c r="M18051" i="146"/>
  <c r="M18052" i="146"/>
  <c r="M18053" i="146"/>
  <c r="M18054" i="146"/>
  <c r="M18055" i="146"/>
  <c r="M18056" i="146"/>
  <c r="M18057" i="146"/>
  <c r="M18058" i="146"/>
  <c r="M18059" i="146"/>
  <c r="M18060" i="146"/>
  <c r="M18061" i="146"/>
  <c r="M18062" i="146"/>
  <c r="M18063" i="146"/>
  <c r="M18064" i="146"/>
  <c r="M18065" i="146"/>
  <c r="M18066" i="146"/>
  <c r="M18067" i="146"/>
  <c r="M18068" i="146"/>
  <c r="M18069" i="146"/>
  <c r="M18070" i="146"/>
  <c r="M18071" i="146"/>
  <c r="M18072" i="146"/>
  <c r="M18073" i="146"/>
  <c r="M18074" i="146"/>
  <c r="M18075" i="146"/>
  <c r="M18076" i="146"/>
  <c r="M18077" i="146"/>
  <c r="M18078" i="146"/>
  <c r="M18079" i="146"/>
  <c r="M18080" i="146"/>
  <c r="M18081" i="146"/>
  <c r="M18082" i="146"/>
  <c r="M18083" i="146"/>
  <c r="M18084" i="146"/>
  <c r="M18085" i="146"/>
  <c r="M18086" i="146"/>
  <c r="M18087" i="146"/>
  <c r="M18088" i="146"/>
  <c r="M18089" i="146"/>
  <c r="M18090" i="146"/>
  <c r="M18091" i="146"/>
  <c r="M18092" i="146"/>
  <c r="M18093" i="146"/>
  <c r="M18094" i="146"/>
  <c r="M18095" i="146"/>
  <c r="M18096" i="146"/>
  <c r="M18097" i="146"/>
  <c r="M18098" i="146"/>
  <c r="M18099" i="146"/>
  <c r="M18100" i="146"/>
  <c r="M18101" i="146"/>
  <c r="M18102" i="146"/>
  <c r="M18103" i="146"/>
  <c r="M18104" i="146"/>
  <c r="M18105" i="146"/>
  <c r="M18106" i="146"/>
  <c r="M18107" i="146"/>
  <c r="M18108" i="146"/>
  <c r="M18109" i="146"/>
  <c r="M18110" i="146"/>
  <c r="M18111" i="146"/>
  <c r="M18112" i="146"/>
  <c r="M18113" i="146"/>
  <c r="M18114" i="146"/>
  <c r="M18115" i="146"/>
  <c r="M18116" i="146"/>
  <c r="M18117" i="146"/>
  <c r="M18118" i="146"/>
  <c r="M18119" i="146"/>
  <c r="M18120" i="146"/>
  <c r="M18121" i="146"/>
  <c r="M18122" i="146"/>
  <c r="M18123" i="146"/>
  <c r="M18124" i="146"/>
  <c r="M18125" i="146"/>
  <c r="M18126" i="146"/>
  <c r="M18127" i="146"/>
  <c r="M18128" i="146"/>
  <c r="M18129" i="146"/>
  <c r="M18130" i="146"/>
  <c r="M18131" i="146"/>
  <c r="M18132" i="146"/>
  <c r="M18133" i="146"/>
  <c r="M18134" i="146"/>
  <c r="M18135" i="146"/>
  <c r="M18136" i="146"/>
  <c r="M18137" i="146"/>
  <c r="M18138" i="146"/>
  <c r="M18139" i="146"/>
  <c r="M18140" i="146"/>
  <c r="M18141" i="146"/>
  <c r="M18142" i="146"/>
  <c r="M18143" i="146"/>
  <c r="M18144" i="146"/>
  <c r="M18145" i="146"/>
  <c r="M18146" i="146"/>
  <c r="M18147" i="146"/>
  <c r="M18148" i="146"/>
  <c r="M18149" i="146"/>
  <c r="M18150" i="146"/>
  <c r="M18151" i="146"/>
  <c r="M18152" i="146"/>
  <c r="M18153" i="146"/>
  <c r="M18154" i="146"/>
  <c r="M18155" i="146"/>
  <c r="M18156" i="146"/>
  <c r="M18157" i="146"/>
  <c r="M18158" i="146"/>
  <c r="M18159" i="146"/>
  <c r="M18160" i="146"/>
  <c r="M18161" i="146"/>
  <c r="M18162" i="146"/>
  <c r="M18163" i="146"/>
  <c r="M18164" i="146"/>
  <c r="M18165" i="146"/>
  <c r="M18166" i="146"/>
  <c r="M18167" i="146"/>
  <c r="M18168" i="146"/>
  <c r="M18169" i="146"/>
  <c r="M18170" i="146"/>
  <c r="M18171" i="146"/>
  <c r="M18172" i="146"/>
  <c r="M18173" i="146"/>
  <c r="M18174" i="146"/>
  <c r="M18175" i="146"/>
  <c r="M18176" i="146"/>
  <c r="M18177" i="146"/>
  <c r="M18178" i="146"/>
  <c r="M18179" i="146"/>
  <c r="M18180" i="146"/>
  <c r="M18181" i="146"/>
  <c r="M18182" i="146"/>
  <c r="M18183" i="146"/>
  <c r="M18184" i="146"/>
  <c r="M18185" i="146"/>
  <c r="M18186" i="146"/>
  <c r="M18187" i="146"/>
  <c r="M18188" i="146"/>
  <c r="M18189" i="146"/>
  <c r="M18190" i="146"/>
  <c r="N2" i="146"/>
  <c r="N3" i="146"/>
  <c r="N4" i="146"/>
  <c r="N5" i="146"/>
  <c r="N6" i="146"/>
  <c r="N7" i="146"/>
  <c r="N8" i="146"/>
  <c r="N9" i="146"/>
  <c r="N10" i="146"/>
  <c r="N11" i="146"/>
  <c r="N12" i="146"/>
  <c r="N13" i="146"/>
  <c r="N14" i="146"/>
  <c r="N15" i="146"/>
  <c r="N16" i="146"/>
  <c r="N17" i="146"/>
  <c r="N18" i="146"/>
  <c r="N19" i="146"/>
  <c r="N20" i="146"/>
  <c r="N21" i="146"/>
  <c r="N22" i="146"/>
  <c r="N23" i="146"/>
  <c r="N24" i="146"/>
  <c r="N25" i="146"/>
  <c r="N26" i="146"/>
  <c r="N27" i="146"/>
  <c r="N28" i="146"/>
  <c r="N29" i="146"/>
  <c r="N30" i="146"/>
  <c r="N31" i="146"/>
  <c r="N32" i="146"/>
  <c r="N33" i="146"/>
  <c r="N34" i="146"/>
  <c r="N35" i="146"/>
  <c r="N36" i="146"/>
  <c r="N37" i="146"/>
  <c r="N38" i="146"/>
  <c r="N39" i="146"/>
  <c r="N40" i="146"/>
  <c r="N41" i="146"/>
  <c r="N42" i="146"/>
  <c r="N43" i="146"/>
  <c r="N44" i="146"/>
  <c r="N45" i="146"/>
  <c r="N46" i="146"/>
  <c r="N47" i="146"/>
  <c r="N48" i="146"/>
  <c r="N49" i="146"/>
  <c r="N50" i="146"/>
  <c r="N51" i="146"/>
  <c r="N52" i="146"/>
  <c r="N53" i="146"/>
  <c r="N54" i="146"/>
  <c r="N55" i="146"/>
  <c r="N56" i="146"/>
  <c r="N57" i="146"/>
  <c r="N58" i="146"/>
  <c r="N59" i="146"/>
  <c r="N60" i="146"/>
  <c r="N61" i="146"/>
  <c r="N62" i="146"/>
  <c r="N63" i="146"/>
  <c r="N64" i="146"/>
  <c r="N65" i="146"/>
  <c r="N66" i="146"/>
  <c r="N67" i="146"/>
  <c r="N68" i="146"/>
  <c r="N69" i="146"/>
  <c r="N70" i="146"/>
  <c r="N71" i="146"/>
  <c r="N72" i="146"/>
  <c r="N73" i="146"/>
  <c r="N74" i="146"/>
  <c r="N75" i="146"/>
  <c r="N76" i="146"/>
  <c r="N77" i="146"/>
  <c r="N78" i="146"/>
  <c r="N79" i="146"/>
  <c r="N80" i="146"/>
  <c r="N81" i="146"/>
  <c r="N82" i="146"/>
  <c r="N83" i="146"/>
  <c r="N84" i="146"/>
  <c r="N85" i="146"/>
  <c r="N86" i="146"/>
  <c r="N87" i="146"/>
  <c r="N88" i="146"/>
  <c r="N89" i="146"/>
  <c r="N90" i="146"/>
  <c r="N91" i="146"/>
  <c r="N92" i="146"/>
  <c r="N93" i="146"/>
  <c r="N94" i="146"/>
  <c r="N95" i="146"/>
  <c r="N96" i="146"/>
  <c r="N97" i="146"/>
  <c r="N98" i="146"/>
  <c r="N99" i="146"/>
  <c r="N100" i="146"/>
  <c r="N101" i="146"/>
  <c r="N102" i="146"/>
  <c r="N103" i="146"/>
  <c r="N104" i="146"/>
  <c r="N105" i="146"/>
  <c r="N106" i="146"/>
  <c r="N107" i="146"/>
  <c r="N108" i="146"/>
  <c r="N109" i="146"/>
  <c r="N110" i="146"/>
  <c r="N111" i="146"/>
  <c r="N112" i="146"/>
  <c r="N113" i="146"/>
  <c r="N114" i="146"/>
  <c r="N115" i="146"/>
  <c r="N116" i="146"/>
  <c r="N117" i="146"/>
  <c r="N118" i="146"/>
  <c r="N119" i="146"/>
  <c r="N120" i="146"/>
  <c r="N121" i="146"/>
  <c r="N122" i="146"/>
  <c r="N123" i="146"/>
  <c r="N124" i="146"/>
  <c r="N125" i="146"/>
  <c r="N126" i="146"/>
  <c r="N127" i="146"/>
  <c r="N128" i="146"/>
  <c r="N129" i="146"/>
  <c r="N130" i="146"/>
  <c r="N131" i="146"/>
  <c r="N132" i="146"/>
  <c r="N133" i="146"/>
  <c r="N134" i="146"/>
  <c r="N135" i="146"/>
  <c r="N136" i="146"/>
  <c r="N137" i="146"/>
  <c r="N138" i="146"/>
  <c r="N139" i="146"/>
  <c r="N140" i="146"/>
  <c r="N141" i="146"/>
  <c r="N142" i="146"/>
  <c r="N143" i="146"/>
  <c r="N144" i="146"/>
  <c r="N145" i="146"/>
  <c r="N146" i="146"/>
  <c r="N147" i="146"/>
  <c r="N148" i="146"/>
  <c r="N149" i="146"/>
  <c r="N150" i="146"/>
  <c r="N151" i="146"/>
  <c r="N152" i="146"/>
  <c r="N153" i="146"/>
  <c r="N154" i="146"/>
  <c r="N155" i="146"/>
  <c r="N156" i="146"/>
  <c r="N157" i="146"/>
  <c r="N158" i="146"/>
  <c r="N159" i="146"/>
  <c r="N160" i="146"/>
  <c r="N161" i="146"/>
  <c r="N162" i="146"/>
  <c r="N163" i="146"/>
  <c r="N164" i="146"/>
  <c r="N165" i="146"/>
  <c r="N166" i="146"/>
  <c r="N167" i="146"/>
  <c r="N168" i="146"/>
  <c r="N169" i="146"/>
  <c r="N170" i="146"/>
  <c r="N171" i="146"/>
  <c r="N172" i="146"/>
  <c r="N173" i="146"/>
  <c r="N174" i="146"/>
  <c r="N175" i="146"/>
  <c r="N176" i="146"/>
  <c r="N177" i="146"/>
  <c r="N178" i="146"/>
  <c r="N179" i="146"/>
  <c r="N180" i="146"/>
  <c r="N181" i="146"/>
  <c r="N182" i="146"/>
  <c r="N183" i="146"/>
  <c r="N184" i="146"/>
  <c r="N185" i="146"/>
  <c r="N186" i="146"/>
  <c r="N187" i="146"/>
  <c r="N188" i="146"/>
  <c r="N189" i="146"/>
  <c r="N190" i="146"/>
  <c r="N191" i="146"/>
  <c r="N192" i="146"/>
  <c r="N193" i="146"/>
  <c r="N194" i="146"/>
  <c r="N195" i="146"/>
  <c r="N196" i="146"/>
  <c r="N197" i="146"/>
  <c r="N198" i="146"/>
  <c r="N199" i="146"/>
  <c r="N200" i="146"/>
  <c r="N201" i="146"/>
  <c r="N202" i="146"/>
  <c r="N203" i="146"/>
  <c r="N204" i="146"/>
  <c r="N205" i="146"/>
  <c r="N206" i="146"/>
  <c r="N207" i="146"/>
  <c r="N208" i="146"/>
  <c r="N209" i="146"/>
  <c r="N210" i="146"/>
  <c r="N211" i="146"/>
  <c r="N212" i="146"/>
  <c r="N213" i="146"/>
  <c r="N214" i="146"/>
  <c r="N215" i="146"/>
  <c r="N216" i="146"/>
  <c r="N217" i="146"/>
  <c r="N218" i="146"/>
  <c r="N219" i="146"/>
  <c r="N220" i="146"/>
  <c r="N221" i="146"/>
  <c r="N222" i="146"/>
  <c r="N223" i="146"/>
  <c r="N224" i="146"/>
  <c r="N225" i="146"/>
  <c r="N226" i="146"/>
  <c r="N227" i="146"/>
  <c r="N228" i="146"/>
  <c r="N229" i="146"/>
  <c r="N230" i="146"/>
  <c r="N231" i="146"/>
  <c r="N232" i="146"/>
  <c r="N233" i="146"/>
  <c r="N234" i="146"/>
  <c r="N235" i="146"/>
  <c r="N236" i="146"/>
  <c r="N237" i="146"/>
  <c r="N238" i="146"/>
  <c r="N239" i="146"/>
  <c r="N240" i="146"/>
  <c r="N241" i="146"/>
  <c r="N242" i="146"/>
  <c r="N243" i="146"/>
  <c r="N244" i="146"/>
  <c r="N245" i="146"/>
  <c r="N246" i="146"/>
  <c r="N247" i="146"/>
  <c r="N248" i="146"/>
  <c r="N249" i="146"/>
  <c r="N250" i="146"/>
  <c r="N251" i="146"/>
  <c r="N252" i="146"/>
  <c r="N253" i="146"/>
  <c r="N254" i="146"/>
  <c r="N255" i="146"/>
  <c r="N256" i="146"/>
  <c r="N257" i="146"/>
  <c r="N258" i="146"/>
  <c r="N259" i="146"/>
  <c r="N260" i="146"/>
  <c r="N261" i="146"/>
  <c r="N262" i="146"/>
  <c r="N263" i="146"/>
  <c r="N264" i="146"/>
  <c r="N265" i="146"/>
  <c r="N266" i="146"/>
  <c r="N267" i="146"/>
  <c r="N268" i="146"/>
  <c r="N269" i="146"/>
  <c r="N270" i="146"/>
  <c r="N271" i="146"/>
  <c r="N272" i="146"/>
  <c r="N273" i="146"/>
  <c r="N274" i="146"/>
  <c r="N275" i="146"/>
  <c r="N276" i="146"/>
  <c r="N277" i="146"/>
  <c r="N278" i="146"/>
  <c r="N279" i="146"/>
  <c r="N280" i="146"/>
  <c r="N281" i="146"/>
  <c r="N282" i="146"/>
  <c r="N283" i="146"/>
  <c r="N284" i="146"/>
  <c r="N285" i="146"/>
  <c r="N286" i="146"/>
  <c r="N287" i="146"/>
  <c r="N288" i="146"/>
  <c r="N289" i="146"/>
  <c r="N290" i="146"/>
  <c r="N291" i="146"/>
  <c r="N292" i="146"/>
  <c r="N293" i="146"/>
  <c r="N294" i="146"/>
  <c r="N295" i="146"/>
  <c r="N296" i="146"/>
  <c r="N297" i="146"/>
  <c r="N298" i="146"/>
  <c r="N299" i="146"/>
  <c r="N300" i="146"/>
  <c r="N301" i="146"/>
  <c r="N302" i="146"/>
  <c r="N303" i="146"/>
  <c r="N304" i="146"/>
  <c r="N305" i="146"/>
  <c r="N306" i="146"/>
  <c r="N307" i="146"/>
  <c r="N308" i="146"/>
  <c r="N309" i="146"/>
  <c r="N310" i="146"/>
  <c r="N311" i="146"/>
  <c r="N312" i="146"/>
  <c r="N313" i="146"/>
  <c r="N314" i="146"/>
  <c r="N315" i="146"/>
  <c r="N316" i="146"/>
  <c r="N317" i="146"/>
  <c r="N318" i="146"/>
  <c r="N319" i="146"/>
  <c r="N320" i="146"/>
  <c r="N321" i="146"/>
  <c r="N322" i="146"/>
  <c r="N323" i="146"/>
  <c r="N324" i="146"/>
  <c r="N325" i="146"/>
  <c r="N326" i="146"/>
  <c r="N327" i="146"/>
  <c r="N328" i="146"/>
  <c r="N329" i="146"/>
  <c r="N330" i="146"/>
  <c r="N331" i="146"/>
  <c r="N332" i="146"/>
  <c r="N333" i="146"/>
  <c r="N334" i="146"/>
  <c r="N335" i="146"/>
  <c r="N336" i="146"/>
  <c r="N337" i="146"/>
  <c r="N338" i="146"/>
  <c r="N339" i="146"/>
  <c r="N340" i="146"/>
  <c r="N341" i="146"/>
  <c r="N342" i="146"/>
  <c r="N343" i="146"/>
  <c r="N344" i="146"/>
  <c r="N345" i="146"/>
  <c r="N346" i="146"/>
  <c r="N347" i="146"/>
  <c r="N348" i="146"/>
  <c r="N349" i="146"/>
  <c r="N350" i="146"/>
  <c r="N351" i="146"/>
  <c r="N352" i="146"/>
  <c r="N353" i="146"/>
  <c r="N354" i="146"/>
  <c r="N355" i="146"/>
  <c r="N356" i="146"/>
  <c r="N357" i="146"/>
  <c r="N358" i="146"/>
  <c r="N359" i="146"/>
  <c r="N360" i="146"/>
  <c r="N361" i="146"/>
  <c r="N362" i="146"/>
  <c r="N363" i="146"/>
  <c r="N364" i="146"/>
  <c r="N365" i="146"/>
  <c r="N366" i="146"/>
  <c r="N367" i="146"/>
  <c r="N368" i="146"/>
  <c r="N369" i="146"/>
  <c r="N370" i="146"/>
  <c r="N371" i="146"/>
  <c r="N372" i="146"/>
  <c r="N373" i="146"/>
  <c r="N374" i="146"/>
  <c r="N375" i="146"/>
  <c r="N376" i="146"/>
  <c r="N377" i="146"/>
  <c r="N378" i="146"/>
  <c r="N379" i="146"/>
  <c r="N380" i="146"/>
  <c r="N381" i="146"/>
  <c r="N382" i="146"/>
  <c r="N383" i="146"/>
  <c r="N384" i="146"/>
  <c r="N385" i="146"/>
  <c r="N386" i="146"/>
  <c r="N387" i="146"/>
  <c r="N388" i="146"/>
  <c r="N389" i="146"/>
  <c r="N390" i="146"/>
  <c r="N391" i="146"/>
  <c r="N392" i="146"/>
  <c r="N393" i="146"/>
  <c r="N394" i="146"/>
  <c r="N395" i="146"/>
  <c r="N396" i="146"/>
  <c r="N397" i="146"/>
  <c r="N398" i="146"/>
  <c r="N399" i="146"/>
  <c r="N400" i="146"/>
  <c r="N401" i="146"/>
  <c r="N402" i="146"/>
  <c r="N403" i="146"/>
  <c r="N404" i="146"/>
  <c r="N405" i="146"/>
  <c r="N406" i="146"/>
  <c r="N407" i="146"/>
  <c r="N408" i="146"/>
  <c r="N409" i="146"/>
  <c r="N410" i="146"/>
  <c r="N411" i="146"/>
  <c r="N412" i="146"/>
  <c r="N413" i="146"/>
  <c r="N414" i="146"/>
  <c r="N415" i="146"/>
  <c r="N416" i="146"/>
  <c r="N417" i="146"/>
  <c r="N418" i="146"/>
  <c r="N419" i="146"/>
  <c r="N420" i="146"/>
  <c r="N421" i="146"/>
  <c r="N422" i="146"/>
  <c r="N423" i="146"/>
  <c r="N424" i="146"/>
  <c r="N425" i="146"/>
  <c r="N426" i="146"/>
  <c r="N427" i="146"/>
  <c r="N428" i="146"/>
  <c r="N429" i="146"/>
  <c r="N430" i="146"/>
  <c r="N431" i="146"/>
  <c r="N432" i="146"/>
  <c r="N433" i="146"/>
  <c r="N434" i="146"/>
  <c r="N435" i="146"/>
  <c r="N436" i="146"/>
  <c r="N437" i="146"/>
  <c r="N438" i="146"/>
  <c r="N439" i="146"/>
  <c r="N440" i="146"/>
  <c r="N441" i="146"/>
  <c r="N442" i="146"/>
  <c r="N443" i="146"/>
  <c r="N444" i="146"/>
  <c r="N445" i="146"/>
  <c r="N446" i="146"/>
  <c r="N447" i="146"/>
  <c r="N448" i="146"/>
  <c r="N449" i="146"/>
  <c r="N450" i="146"/>
  <c r="N451" i="146"/>
  <c r="N452" i="146"/>
  <c r="N453" i="146"/>
  <c r="N454" i="146"/>
  <c r="N455" i="146"/>
  <c r="N456" i="146"/>
  <c r="N457" i="146"/>
  <c r="N458" i="146"/>
  <c r="N459" i="146"/>
  <c r="N460" i="146"/>
  <c r="N461" i="146"/>
  <c r="N462" i="146"/>
  <c r="N463" i="146"/>
  <c r="N464" i="146"/>
  <c r="N465" i="146"/>
  <c r="N466" i="146"/>
  <c r="N467" i="146"/>
  <c r="N468" i="146"/>
  <c r="N469" i="146"/>
  <c r="N470" i="146"/>
  <c r="N471" i="146"/>
  <c r="N472" i="146"/>
  <c r="N473" i="146"/>
  <c r="N474" i="146"/>
  <c r="N475" i="146"/>
  <c r="N476" i="146"/>
  <c r="N477" i="146"/>
  <c r="N478" i="146"/>
  <c r="N479" i="146"/>
  <c r="N480" i="146"/>
  <c r="N481" i="146"/>
  <c r="N482" i="146"/>
  <c r="N483" i="146"/>
  <c r="N484" i="146"/>
  <c r="N485" i="146"/>
  <c r="N486" i="146"/>
  <c r="N487" i="146"/>
  <c r="N488" i="146"/>
  <c r="N489" i="146"/>
  <c r="N490" i="146"/>
  <c r="N491" i="146"/>
  <c r="N492" i="146"/>
  <c r="N493" i="146"/>
  <c r="N494" i="146"/>
  <c r="N495" i="146"/>
  <c r="N496" i="146"/>
  <c r="N497" i="146"/>
  <c r="N498" i="146"/>
  <c r="N499" i="146"/>
  <c r="N500" i="146"/>
  <c r="N501" i="146"/>
  <c r="N502" i="146"/>
  <c r="N503" i="146"/>
  <c r="N504" i="146"/>
  <c r="N505" i="146"/>
  <c r="N506" i="146"/>
  <c r="N507" i="146"/>
  <c r="N508" i="146"/>
  <c r="N509" i="146"/>
  <c r="N510" i="146"/>
  <c r="N511" i="146"/>
  <c r="N512" i="146"/>
  <c r="N513" i="146"/>
  <c r="N514" i="146"/>
  <c r="N515" i="146"/>
  <c r="N516" i="146"/>
  <c r="N517" i="146"/>
  <c r="N518" i="146"/>
  <c r="N519" i="146"/>
  <c r="N520" i="146"/>
  <c r="N521" i="146"/>
  <c r="N522" i="146"/>
  <c r="N523" i="146"/>
  <c r="N524" i="146"/>
  <c r="N525" i="146"/>
  <c r="N526" i="146"/>
  <c r="N527" i="146"/>
  <c r="N528" i="146"/>
  <c r="N529" i="146"/>
  <c r="N530" i="146"/>
  <c r="N531" i="146"/>
  <c r="N532" i="146"/>
  <c r="N533" i="146"/>
  <c r="N534" i="146"/>
  <c r="N535" i="146"/>
  <c r="N536" i="146"/>
  <c r="N537" i="146"/>
  <c r="N538" i="146"/>
  <c r="N539" i="146"/>
  <c r="N540" i="146"/>
  <c r="N541" i="146"/>
  <c r="N542" i="146"/>
  <c r="N543" i="146"/>
  <c r="N544" i="146"/>
  <c r="N545" i="146"/>
  <c r="N546" i="146"/>
  <c r="N547" i="146"/>
  <c r="N548" i="146"/>
  <c r="N549" i="146"/>
  <c r="N550" i="146"/>
  <c r="N551" i="146"/>
  <c r="N552" i="146"/>
  <c r="N553" i="146"/>
  <c r="N554" i="146"/>
  <c r="N555" i="146"/>
  <c r="N556" i="146"/>
  <c r="N557" i="146"/>
  <c r="N558" i="146"/>
  <c r="N559" i="146"/>
  <c r="N560" i="146"/>
  <c r="N561" i="146"/>
  <c r="N562" i="146"/>
  <c r="N563" i="146"/>
  <c r="N564" i="146"/>
  <c r="N565" i="146"/>
  <c r="N566" i="146"/>
  <c r="N567" i="146"/>
  <c r="N568" i="146"/>
  <c r="N569" i="146"/>
  <c r="N570" i="146"/>
  <c r="N571" i="146"/>
  <c r="N572" i="146"/>
  <c r="N573" i="146"/>
  <c r="N574" i="146"/>
  <c r="N575" i="146"/>
  <c r="N576" i="146"/>
  <c r="N577" i="146"/>
  <c r="N578" i="146"/>
  <c r="N579" i="146"/>
  <c r="N580" i="146"/>
  <c r="N581" i="146"/>
  <c r="N582" i="146"/>
  <c r="N583" i="146"/>
  <c r="N584" i="146"/>
  <c r="N585" i="146"/>
  <c r="N586" i="146"/>
  <c r="N587" i="146"/>
  <c r="N588" i="146"/>
  <c r="N589" i="146"/>
  <c r="N590" i="146"/>
  <c r="N591" i="146"/>
  <c r="N592" i="146"/>
  <c r="N593" i="146"/>
  <c r="N594" i="146"/>
  <c r="N595" i="146"/>
  <c r="N596" i="146"/>
  <c r="N597" i="146"/>
  <c r="N598" i="146"/>
  <c r="N599" i="146"/>
  <c r="N600" i="146"/>
  <c r="N601" i="146"/>
  <c r="N602" i="146"/>
  <c r="N603" i="146"/>
  <c r="N604" i="146"/>
  <c r="N605" i="146"/>
  <c r="N606" i="146"/>
  <c r="N607" i="146"/>
  <c r="N608" i="146"/>
  <c r="N609" i="146"/>
  <c r="N610" i="146"/>
  <c r="N611" i="146"/>
  <c r="N612" i="146"/>
  <c r="N613" i="146"/>
  <c r="N614" i="146"/>
  <c r="N615" i="146"/>
  <c r="N616" i="146"/>
  <c r="N617" i="146"/>
  <c r="N618" i="146"/>
  <c r="N619" i="146"/>
  <c r="N620" i="146"/>
  <c r="N621" i="146"/>
  <c r="N622" i="146"/>
  <c r="N623" i="146"/>
  <c r="N624" i="146"/>
  <c r="N625" i="146"/>
  <c r="N626" i="146"/>
  <c r="N627" i="146"/>
  <c r="N628" i="146"/>
  <c r="N629" i="146"/>
  <c r="N630" i="146"/>
  <c r="N631" i="146"/>
  <c r="N632" i="146"/>
  <c r="N633" i="146"/>
  <c r="N634" i="146"/>
  <c r="N635" i="146"/>
  <c r="N636" i="146"/>
  <c r="N637" i="146"/>
  <c r="N638" i="146"/>
  <c r="N639" i="146"/>
  <c r="N640" i="146"/>
  <c r="N641" i="146"/>
  <c r="N642" i="146"/>
  <c r="N643" i="146"/>
  <c r="N644" i="146"/>
  <c r="N645" i="146"/>
  <c r="N646" i="146"/>
  <c r="N647" i="146"/>
  <c r="N648" i="146"/>
  <c r="N649" i="146"/>
  <c r="N650" i="146"/>
  <c r="N651" i="146"/>
  <c r="N652" i="146"/>
  <c r="N653" i="146"/>
  <c r="N654" i="146"/>
  <c r="N655" i="146"/>
  <c r="N656" i="146"/>
  <c r="N657" i="146"/>
  <c r="N658" i="146"/>
  <c r="N659" i="146"/>
  <c r="N660" i="146"/>
  <c r="N661" i="146"/>
  <c r="N662" i="146"/>
  <c r="N663" i="146"/>
  <c r="N664" i="146"/>
  <c r="N665" i="146"/>
  <c r="N666" i="146"/>
  <c r="N667" i="146"/>
  <c r="N668" i="146"/>
  <c r="N669" i="146"/>
  <c r="N670" i="146"/>
  <c r="N671" i="146"/>
  <c r="N672" i="146"/>
  <c r="N673" i="146"/>
  <c r="N674" i="146"/>
  <c r="N675" i="146"/>
  <c r="N676" i="146"/>
  <c r="N677" i="146"/>
  <c r="N678" i="146"/>
  <c r="N679" i="146"/>
  <c r="N680" i="146"/>
  <c r="N681" i="146"/>
  <c r="N682" i="146"/>
  <c r="N683" i="146"/>
  <c r="N684" i="146"/>
  <c r="N685" i="146"/>
  <c r="N686" i="146"/>
  <c r="N687" i="146"/>
  <c r="N688" i="146"/>
  <c r="N689" i="146"/>
  <c r="N690" i="146"/>
  <c r="N691" i="146"/>
  <c r="N692" i="146"/>
  <c r="N693" i="146"/>
  <c r="N694" i="146"/>
  <c r="N695" i="146"/>
  <c r="N696" i="146"/>
  <c r="N697" i="146"/>
  <c r="N698" i="146"/>
  <c r="N699" i="146"/>
  <c r="N700" i="146"/>
  <c r="N701" i="146"/>
  <c r="N702" i="146"/>
  <c r="N703" i="146"/>
  <c r="N704" i="146"/>
  <c r="N705" i="146"/>
  <c r="N706" i="146"/>
  <c r="N707" i="146"/>
  <c r="N708" i="146"/>
  <c r="N709" i="146"/>
  <c r="N710" i="146"/>
  <c r="N711" i="146"/>
  <c r="N712" i="146"/>
  <c r="N713" i="146"/>
  <c r="N714" i="146"/>
  <c r="N715" i="146"/>
  <c r="N716" i="146"/>
  <c r="N717" i="146"/>
  <c r="N718" i="146"/>
  <c r="N719" i="146"/>
  <c r="N720" i="146"/>
  <c r="N721" i="146"/>
  <c r="N722" i="146"/>
  <c r="N723" i="146"/>
  <c r="N724" i="146"/>
  <c r="N725" i="146"/>
  <c r="N726" i="146"/>
  <c r="N727" i="146"/>
  <c r="N728" i="146"/>
  <c r="N729" i="146"/>
  <c r="N730" i="146"/>
  <c r="N731" i="146"/>
  <c r="N732" i="146"/>
  <c r="N733" i="146"/>
  <c r="N734" i="146"/>
  <c r="N735" i="146"/>
  <c r="N736" i="146"/>
  <c r="N737" i="146"/>
  <c r="N738" i="146"/>
  <c r="N739" i="146"/>
  <c r="N740" i="146"/>
  <c r="N741" i="146"/>
  <c r="N742" i="146"/>
  <c r="N743" i="146"/>
  <c r="N744" i="146"/>
  <c r="N745" i="146"/>
  <c r="N746" i="146"/>
  <c r="N747" i="146"/>
  <c r="N748" i="146"/>
  <c r="N749" i="146"/>
  <c r="N750" i="146"/>
  <c r="N751" i="146"/>
  <c r="N752" i="146"/>
  <c r="N753" i="146"/>
  <c r="N754" i="146"/>
  <c r="N755" i="146"/>
  <c r="N756" i="146"/>
  <c r="N757" i="146"/>
  <c r="N758" i="146"/>
  <c r="N759" i="146"/>
  <c r="N760" i="146"/>
  <c r="N761" i="146"/>
  <c r="N762" i="146"/>
  <c r="N763" i="146"/>
  <c r="N764" i="146"/>
  <c r="N765" i="146"/>
  <c r="N766" i="146"/>
  <c r="N767" i="146"/>
  <c r="N768" i="146"/>
  <c r="N769" i="146"/>
  <c r="N770" i="146"/>
  <c r="N771" i="146"/>
  <c r="N772" i="146"/>
  <c r="N773" i="146"/>
  <c r="N774" i="146"/>
  <c r="N775" i="146"/>
  <c r="N776" i="146"/>
  <c r="N777" i="146"/>
  <c r="N778" i="146"/>
  <c r="N779" i="146"/>
  <c r="N780" i="146"/>
  <c r="N781" i="146"/>
  <c r="N782" i="146"/>
  <c r="N783" i="146"/>
  <c r="N784" i="146"/>
  <c r="N785" i="146"/>
  <c r="N786" i="146"/>
  <c r="N787" i="146"/>
  <c r="N788" i="146"/>
  <c r="N789" i="146"/>
  <c r="N790" i="146"/>
  <c r="N791" i="146"/>
  <c r="N792" i="146"/>
  <c r="N793" i="146"/>
  <c r="N794" i="146"/>
  <c r="N795" i="146"/>
  <c r="N796" i="146"/>
  <c r="N797" i="146"/>
  <c r="N798" i="146"/>
  <c r="N799" i="146"/>
  <c r="N800" i="146"/>
  <c r="N801" i="146"/>
  <c r="N802" i="146"/>
  <c r="N803" i="146"/>
  <c r="N804" i="146"/>
  <c r="N805" i="146"/>
  <c r="N806" i="146"/>
  <c r="N807" i="146"/>
  <c r="N808" i="146"/>
  <c r="N809" i="146"/>
  <c r="N810" i="146"/>
  <c r="N811" i="146"/>
  <c r="N812" i="146"/>
  <c r="N813" i="146"/>
  <c r="N814" i="146"/>
  <c r="N815" i="146"/>
  <c r="N816" i="146"/>
  <c r="N817" i="146"/>
  <c r="N818" i="146"/>
  <c r="N819" i="146"/>
  <c r="N820" i="146"/>
  <c r="N821" i="146"/>
  <c r="N822" i="146"/>
  <c r="N823" i="146"/>
  <c r="N824" i="146"/>
  <c r="N825" i="146"/>
  <c r="N826" i="146"/>
  <c r="N827" i="146"/>
  <c r="N828" i="146"/>
  <c r="N829" i="146"/>
  <c r="N830" i="146"/>
  <c r="N831" i="146"/>
  <c r="N832" i="146"/>
  <c r="N833" i="146"/>
  <c r="N834" i="146"/>
  <c r="N835" i="146"/>
  <c r="N836" i="146"/>
  <c r="N837" i="146"/>
  <c r="N838" i="146"/>
  <c r="N839" i="146"/>
  <c r="N840" i="146"/>
  <c r="N841" i="146"/>
  <c r="N842" i="146"/>
  <c r="N843" i="146"/>
  <c r="N844" i="146"/>
  <c r="N845" i="146"/>
  <c r="N846" i="146"/>
  <c r="N847" i="146"/>
  <c r="N848" i="146"/>
  <c r="N849" i="146"/>
  <c r="N850" i="146"/>
  <c r="N851" i="146"/>
  <c r="N852" i="146"/>
  <c r="N853" i="146"/>
  <c r="N854" i="146"/>
  <c r="N855" i="146"/>
  <c r="N856" i="146"/>
  <c r="N857" i="146"/>
  <c r="N858" i="146"/>
  <c r="N859" i="146"/>
  <c r="N860" i="146"/>
  <c r="N861" i="146"/>
  <c r="N862" i="146"/>
  <c r="N863" i="146"/>
  <c r="N864" i="146"/>
  <c r="N865" i="146"/>
  <c r="N866" i="146"/>
  <c r="N867" i="146"/>
  <c r="N868" i="146"/>
  <c r="N869" i="146"/>
  <c r="N870" i="146"/>
  <c r="N871" i="146"/>
  <c r="N872" i="146"/>
  <c r="N873" i="146"/>
  <c r="N874" i="146"/>
  <c r="N875" i="146"/>
  <c r="N876" i="146"/>
  <c r="N877" i="146"/>
  <c r="N878" i="146"/>
  <c r="N879" i="146"/>
  <c r="N880" i="146"/>
  <c r="N881" i="146"/>
  <c r="N882" i="146"/>
  <c r="N883" i="146"/>
  <c r="N884" i="146"/>
  <c r="N885" i="146"/>
  <c r="N886" i="146"/>
  <c r="N887" i="146"/>
  <c r="N888" i="146"/>
  <c r="N889" i="146"/>
  <c r="N890" i="146"/>
  <c r="N891" i="146"/>
  <c r="N892" i="146"/>
  <c r="N893" i="146"/>
  <c r="N894" i="146"/>
  <c r="N895" i="146"/>
  <c r="N896" i="146"/>
  <c r="N897" i="146"/>
  <c r="N898" i="146"/>
  <c r="N899" i="146"/>
  <c r="N900" i="146"/>
  <c r="N901" i="146"/>
  <c r="N902" i="146"/>
  <c r="N903" i="146"/>
  <c r="N904" i="146"/>
  <c r="N905" i="146"/>
  <c r="N906" i="146"/>
  <c r="N907" i="146"/>
  <c r="N908" i="146"/>
  <c r="N909" i="146"/>
  <c r="N910" i="146"/>
  <c r="N911" i="146"/>
  <c r="N912" i="146"/>
  <c r="N913" i="146"/>
  <c r="N914" i="146"/>
  <c r="N915" i="146"/>
  <c r="N916" i="146"/>
  <c r="N917" i="146"/>
  <c r="N918" i="146"/>
  <c r="N919" i="146"/>
  <c r="N920" i="146"/>
  <c r="N921" i="146"/>
  <c r="N922" i="146"/>
  <c r="N923" i="146"/>
  <c r="N924" i="146"/>
  <c r="N925" i="146"/>
  <c r="N926" i="146"/>
  <c r="N927" i="146"/>
  <c r="N928" i="146"/>
  <c r="N929" i="146"/>
  <c r="N930" i="146"/>
  <c r="N931" i="146"/>
  <c r="N932" i="146"/>
  <c r="N933" i="146"/>
  <c r="N934" i="146"/>
  <c r="N935" i="146"/>
  <c r="N936" i="146"/>
  <c r="N937" i="146"/>
  <c r="N938" i="146"/>
  <c r="N939" i="146"/>
  <c r="N940" i="146"/>
  <c r="N941" i="146"/>
  <c r="N942" i="146"/>
  <c r="N943" i="146"/>
  <c r="N944" i="146"/>
  <c r="N945" i="146"/>
  <c r="N946" i="146"/>
  <c r="N947" i="146"/>
  <c r="N948" i="146"/>
  <c r="N949" i="146"/>
  <c r="N950" i="146"/>
  <c r="N951" i="146"/>
  <c r="N952" i="146"/>
  <c r="N953" i="146"/>
  <c r="N954" i="146"/>
  <c r="N955" i="146"/>
  <c r="N956" i="146"/>
  <c r="N957" i="146"/>
  <c r="N958" i="146"/>
  <c r="N959" i="146"/>
  <c r="N960" i="146"/>
  <c r="N961" i="146"/>
  <c r="N962" i="146"/>
  <c r="N963" i="146"/>
  <c r="N964" i="146"/>
  <c r="N965" i="146"/>
  <c r="N966" i="146"/>
  <c r="N967" i="146"/>
  <c r="N968" i="146"/>
  <c r="N969" i="146"/>
  <c r="N970" i="146"/>
  <c r="N971" i="146"/>
  <c r="N972" i="146"/>
  <c r="N973" i="146"/>
  <c r="N974" i="146"/>
  <c r="N975" i="146"/>
  <c r="N976" i="146"/>
  <c r="N977" i="146"/>
  <c r="N978" i="146"/>
  <c r="N979" i="146"/>
  <c r="N980" i="146"/>
  <c r="N981" i="146"/>
  <c r="N982" i="146"/>
  <c r="N983" i="146"/>
  <c r="N984" i="146"/>
  <c r="N985" i="146"/>
  <c r="N986" i="146"/>
  <c r="N987" i="146"/>
  <c r="N988" i="146"/>
  <c r="N989" i="146"/>
  <c r="N990" i="146"/>
  <c r="N991" i="146"/>
  <c r="N992" i="146"/>
  <c r="N993" i="146"/>
  <c r="N994" i="146"/>
  <c r="N995" i="146"/>
  <c r="N996" i="146"/>
  <c r="N997" i="146"/>
  <c r="N998" i="146"/>
  <c r="N999" i="146"/>
  <c r="N1000" i="146"/>
  <c r="N1001" i="146"/>
  <c r="N1002" i="146"/>
  <c r="N1003" i="146"/>
  <c r="N1004" i="146"/>
  <c r="N1005" i="146"/>
  <c r="N1006" i="146"/>
  <c r="N1007" i="146"/>
  <c r="N1008" i="146"/>
  <c r="N1009" i="146"/>
  <c r="N1010" i="146"/>
  <c r="N1011" i="146"/>
  <c r="N1012" i="146"/>
  <c r="N1013" i="146"/>
  <c r="N1014" i="146"/>
  <c r="N1015" i="146"/>
  <c r="N1016" i="146"/>
  <c r="N1017" i="146"/>
  <c r="N1018" i="146"/>
  <c r="N1019" i="146"/>
  <c r="N1020" i="146"/>
  <c r="N1021" i="146"/>
  <c r="N1022" i="146"/>
  <c r="N1023" i="146"/>
  <c r="N1024" i="146"/>
  <c r="N1025" i="146"/>
  <c r="N1026" i="146"/>
  <c r="N1027" i="146"/>
  <c r="N1028" i="146"/>
  <c r="N1029" i="146"/>
  <c r="N1030" i="146"/>
  <c r="N1031" i="146"/>
  <c r="N1032" i="146"/>
  <c r="N1033" i="146"/>
  <c r="N1034" i="146"/>
  <c r="N1035" i="146"/>
  <c r="N1036" i="146"/>
  <c r="N1037" i="146"/>
  <c r="N1038" i="146"/>
  <c r="N1039" i="146"/>
  <c r="N1040" i="146"/>
  <c r="N1041" i="146"/>
  <c r="N1042" i="146"/>
  <c r="N1043" i="146"/>
  <c r="N1044" i="146"/>
  <c r="N1045" i="146"/>
  <c r="N1046" i="146"/>
  <c r="N1047" i="146"/>
  <c r="N1048" i="146"/>
  <c r="N1049" i="146"/>
  <c r="N1050" i="146"/>
  <c r="N1051" i="146"/>
  <c r="N1052" i="146"/>
  <c r="N1053" i="146"/>
  <c r="N1054" i="146"/>
  <c r="N1055" i="146"/>
  <c r="N1056" i="146"/>
  <c r="N1057" i="146"/>
  <c r="N1058" i="146"/>
  <c r="N1059" i="146"/>
  <c r="N1060" i="146"/>
  <c r="N1061" i="146"/>
  <c r="N1062" i="146"/>
  <c r="N1063" i="146"/>
  <c r="N1064" i="146"/>
  <c r="N1065" i="146"/>
  <c r="N1066" i="146"/>
  <c r="N1067" i="146"/>
  <c r="N1068" i="146"/>
  <c r="N1069" i="146"/>
  <c r="N1070" i="146"/>
  <c r="N1071" i="146"/>
  <c r="N1072" i="146"/>
  <c r="N1073" i="146"/>
  <c r="N1074" i="146"/>
  <c r="N1075" i="146"/>
  <c r="N1076" i="146"/>
  <c r="N1077" i="146"/>
  <c r="N1078" i="146"/>
  <c r="N1079" i="146"/>
  <c r="N1080" i="146"/>
  <c r="N1081" i="146"/>
  <c r="N1082" i="146"/>
  <c r="N1083" i="146"/>
  <c r="N1084" i="146"/>
  <c r="N1085" i="146"/>
  <c r="N1086" i="146"/>
  <c r="N1087" i="146"/>
  <c r="N1088" i="146"/>
  <c r="N1089" i="146"/>
  <c r="N1090" i="146"/>
  <c r="N1091" i="146"/>
  <c r="N1092" i="146"/>
  <c r="N1093" i="146"/>
  <c r="N1094" i="146"/>
  <c r="N1095" i="146"/>
  <c r="N1096" i="146"/>
  <c r="N1097" i="146"/>
  <c r="N1098" i="146"/>
  <c r="N1099" i="146"/>
  <c r="N1100" i="146"/>
  <c r="N1101" i="146"/>
  <c r="N1102" i="146"/>
  <c r="N1103" i="146"/>
  <c r="N1104" i="146"/>
  <c r="N1105" i="146"/>
  <c r="N1106" i="146"/>
  <c r="N1107" i="146"/>
  <c r="N1108" i="146"/>
  <c r="N1109" i="146"/>
  <c r="N1110" i="146"/>
  <c r="N1111" i="146"/>
  <c r="N1112" i="146"/>
  <c r="N1113" i="146"/>
  <c r="N1114" i="146"/>
  <c r="N1115" i="146"/>
  <c r="N1116" i="146"/>
  <c r="N1117" i="146"/>
  <c r="N1118" i="146"/>
  <c r="N1119" i="146"/>
  <c r="N1120" i="146"/>
  <c r="N1121" i="146"/>
  <c r="N1122" i="146"/>
  <c r="N1123" i="146"/>
  <c r="N1124" i="146"/>
  <c r="N1125" i="146"/>
  <c r="N1126" i="146"/>
  <c r="N1127" i="146"/>
  <c r="N1128" i="146"/>
  <c r="N1129" i="146"/>
  <c r="N1130" i="146"/>
  <c r="N1131" i="146"/>
  <c r="N1132" i="146"/>
  <c r="N1133" i="146"/>
  <c r="N1134" i="146"/>
  <c r="N1135" i="146"/>
  <c r="N1136" i="146"/>
  <c r="N1137" i="146"/>
  <c r="N1138" i="146"/>
  <c r="N1139" i="146"/>
  <c r="N1140" i="146"/>
  <c r="N1141" i="146"/>
  <c r="N1142" i="146"/>
  <c r="N1143" i="146"/>
  <c r="N1144" i="146"/>
  <c r="N1145" i="146"/>
  <c r="N1146" i="146"/>
  <c r="N1147" i="146"/>
  <c r="N1148" i="146"/>
  <c r="N1149" i="146"/>
  <c r="N1150" i="146"/>
  <c r="N1151" i="146"/>
  <c r="N1152" i="146"/>
  <c r="N1153" i="146"/>
  <c r="N1154" i="146"/>
  <c r="N1155" i="146"/>
  <c r="N1156" i="146"/>
  <c r="N1157" i="146"/>
  <c r="N1158" i="146"/>
  <c r="N1159" i="146"/>
  <c r="N1160" i="146"/>
  <c r="N1161" i="146"/>
  <c r="N1162" i="146"/>
  <c r="N1163" i="146"/>
  <c r="N1164" i="146"/>
  <c r="N1165" i="146"/>
  <c r="N1166" i="146"/>
  <c r="N1167" i="146"/>
  <c r="N1168" i="146"/>
  <c r="N1169" i="146"/>
  <c r="N1170" i="146"/>
  <c r="N1171" i="146"/>
  <c r="N1172" i="146"/>
  <c r="N1173" i="146"/>
  <c r="N1174" i="146"/>
  <c r="N1175" i="146"/>
  <c r="N1176" i="146"/>
  <c r="N1177" i="146"/>
  <c r="N1178" i="146"/>
  <c r="N1179" i="146"/>
  <c r="N1180" i="146"/>
  <c r="N1181" i="146"/>
  <c r="N1182" i="146"/>
  <c r="N1183" i="146"/>
  <c r="N1184" i="146"/>
  <c r="N1185" i="146"/>
  <c r="N1186" i="146"/>
  <c r="N1187" i="146"/>
  <c r="N1188" i="146"/>
  <c r="N1189" i="146"/>
  <c r="N1190" i="146"/>
  <c r="N1191" i="146"/>
  <c r="N1192" i="146"/>
  <c r="N1193" i="146"/>
  <c r="N1194" i="146"/>
  <c r="N1195" i="146"/>
  <c r="N1196" i="146"/>
  <c r="N1197" i="146"/>
  <c r="N1198" i="146"/>
  <c r="N1199" i="146"/>
  <c r="N1200" i="146"/>
  <c r="N1201" i="146"/>
  <c r="N1202" i="146"/>
  <c r="N1203" i="146"/>
  <c r="N1204" i="146"/>
  <c r="N1205" i="146"/>
  <c r="N1206" i="146"/>
  <c r="N1207" i="146"/>
  <c r="N1208" i="146"/>
  <c r="N1209" i="146"/>
  <c r="N1210" i="146"/>
  <c r="N1211" i="146"/>
  <c r="N1212" i="146"/>
  <c r="N1213" i="146"/>
  <c r="N1214" i="146"/>
  <c r="N1215" i="146"/>
  <c r="N1216" i="146"/>
  <c r="N1217" i="146"/>
  <c r="N1218" i="146"/>
  <c r="N1219" i="146"/>
  <c r="N1220" i="146"/>
  <c r="N1221" i="146"/>
  <c r="N1222" i="146"/>
  <c r="N1223" i="146"/>
  <c r="N1224" i="146"/>
  <c r="N1225" i="146"/>
  <c r="N1226" i="146"/>
  <c r="N1227" i="146"/>
  <c r="N1228" i="146"/>
  <c r="N1229" i="146"/>
  <c r="N1230" i="146"/>
  <c r="N1231" i="146"/>
  <c r="N1232" i="146"/>
  <c r="N1233" i="146"/>
  <c r="N1234" i="146"/>
  <c r="N1235" i="146"/>
  <c r="N1236" i="146"/>
  <c r="N1237" i="146"/>
  <c r="N1238" i="146"/>
  <c r="N1239" i="146"/>
  <c r="N1240" i="146"/>
  <c r="N1241" i="146"/>
  <c r="N1242" i="146"/>
  <c r="N1243" i="146"/>
  <c r="N1244" i="146"/>
  <c r="N1245" i="146"/>
  <c r="N1246" i="146"/>
  <c r="N1247" i="146"/>
  <c r="N1248" i="146"/>
  <c r="N1249" i="146"/>
  <c r="N1250" i="146"/>
  <c r="N1251" i="146"/>
  <c r="N1252" i="146"/>
  <c r="N1253" i="146"/>
  <c r="N1254" i="146"/>
  <c r="N1255" i="146"/>
  <c r="N1256" i="146"/>
  <c r="N1257" i="146"/>
  <c r="N1258" i="146"/>
  <c r="N1259" i="146"/>
  <c r="N1260" i="146"/>
  <c r="N1261" i="146"/>
  <c r="N1262" i="146"/>
  <c r="N1263" i="146"/>
  <c r="N1264" i="146"/>
  <c r="N1265" i="146"/>
  <c r="N1266" i="146"/>
  <c r="N1267" i="146"/>
  <c r="N1268" i="146"/>
  <c r="N1269" i="146"/>
  <c r="N1270" i="146"/>
  <c r="N1271" i="146"/>
  <c r="N1272" i="146"/>
  <c r="N1273" i="146"/>
  <c r="N1274" i="146"/>
  <c r="N1275" i="146"/>
  <c r="N1276" i="146"/>
  <c r="N1277" i="146"/>
  <c r="N1278" i="146"/>
  <c r="N1279" i="146"/>
  <c r="N1280" i="146"/>
  <c r="N1281" i="146"/>
  <c r="N1282" i="146"/>
  <c r="N1283" i="146"/>
  <c r="N1284" i="146"/>
  <c r="N1285" i="146"/>
  <c r="N1286" i="146"/>
  <c r="N1287" i="146"/>
  <c r="N1288" i="146"/>
  <c r="N1289" i="146"/>
  <c r="N1290" i="146"/>
  <c r="N1291" i="146"/>
  <c r="N1292" i="146"/>
  <c r="N1293" i="146"/>
  <c r="N1294" i="146"/>
  <c r="N1295" i="146"/>
  <c r="N1296" i="146"/>
  <c r="N1297" i="146"/>
  <c r="N1298" i="146"/>
  <c r="N1299" i="146"/>
  <c r="N1300" i="146"/>
  <c r="N1301" i="146"/>
  <c r="N1302" i="146"/>
  <c r="N1303" i="146"/>
  <c r="N1304" i="146"/>
  <c r="N1305" i="146"/>
  <c r="N1306" i="146"/>
  <c r="N1307" i="146"/>
  <c r="N1308" i="146"/>
  <c r="N1309" i="146"/>
  <c r="N1310" i="146"/>
  <c r="N1311" i="146"/>
  <c r="N1312" i="146"/>
  <c r="N1313" i="146"/>
  <c r="N1314" i="146"/>
  <c r="N1315" i="146"/>
  <c r="N1316" i="146"/>
  <c r="N1317" i="146"/>
  <c r="N1318" i="146"/>
  <c r="N1319" i="146"/>
  <c r="N1320" i="146"/>
  <c r="N1321" i="146"/>
  <c r="N1322" i="146"/>
  <c r="N1323" i="146"/>
  <c r="N1324" i="146"/>
  <c r="N1325" i="146"/>
  <c r="N1326" i="146"/>
  <c r="N1327" i="146"/>
  <c r="N1328" i="146"/>
  <c r="N1329" i="146"/>
  <c r="N1330" i="146"/>
  <c r="N1331" i="146"/>
  <c r="N1332" i="146"/>
  <c r="N1333" i="146"/>
  <c r="N1334" i="146"/>
  <c r="N1335" i="146"/>
  <c r="N1336" i="146"/>
  <c r="N1337" i="146"/>
  <c r="N1338" i="146"/>
  <c r="N1339" i="146"/>
  <c r="N1340" i="146"/>
  <c r="N1341" i="146"/>
  <c r="N1342" i="146"/>
  <c r="N1343" i="146"/>
  <c r="N1344" i="146"/>
  <c r="N1345" i="146"/>
  <c r="N1346" i="146"/>
  <c r="N1347" i="146"/>
  <c r="N1348" i="146"/>
  <c r="N1349" i="146"/>
  <c r="N1350" i="146"/>
  <c r="N1351" i="146"/>
  <c r="N1352" i="146"/>
  <c r="N1353" i="146"/>
  <c r="N1354" i="146"/>
  <c r="N1355" i="146"/>
  <c r="N1356" i="146"/>
  <c r="N1357" i="146"/>
  <c r="N1358" i="146"/>
  <c r="N1359" i="146"/>
  <c r="N1360" i="146"/>
  <c r="N1361" i="146"/>
  <c r="N1362" i="146"/>
  <c r="N1363" i="146"/>
  <c r="N1364" i="146"/>
  <c r="N1365" i="146"/>
  <c r="N1366" i="146"/>
  <c r="N1367" i="146"/>
  <c r="N1368" i="146"/>
  <c r="N1369" i="146"/>
  <c r="N1370" i="146"/>
  <c r="N1371" i="146"/>
  <c r="N1372" i="146"/>
  <c r="N1373" i="146"/>
  <c r="N1374" i="146"/>
  <c r="N1375" i="146"/>
  <c r="N1376" i="146"/>
  <c r="N1377" i="146"/>
  <c r="N1378" i="146"/>
  <c r="N1379" i="146"/>
  <c r="N1380" i="146"/>
  <c r="N1381" i="146"/>
  <c r="N1382" i="146"/>
  <c r="N1383" i="146"/>
  <c r="N1384" i="146"/>
  <c r="N1385" i="146"/>
  <c r="N1386" i="146"/>
  <c r="N1387" i="146"/>
  <c r="N1388" i="146"/>
  <c r="N1389" i="146"/>
  <c r="N1390" i="146"/>
  <c r="N1391" i="146"/>
  <c r="N1392" i="146"/>
  <c r="N1393" i="146"/>
  <c r="N1394" i="146"/>
  <c r="N1395" i="146"/>
  <c r="N1396" i="146"/>
  <c r="N1397" i="146"/>
  <c r="N1398" i="146"/>
  <c r="N1399" i="146"/>
  <c r="N1400" i="146"/>
  <c r="N1401" i="146"/>
  <c r="N1402" i="146"/>
  <c r="N1403" i="146"/>
  <c r="N1404" i="146"/>
  <c r="N1405" i="146"/>
  <c r="N1406" i="146"/>
  <c r="N1407" i="146"/>
  <c r="N1408" i="146"/>
  <c r="N1409" i="146"/>
  <c r="N1410" i="146"/>
  <c r="N1411" i="146"/>
  <c r="N1412" i="146"/>
  <c r="N1413" i="146"/>
  <c r="N1414" i="146"/>
  <c r="N1415" i="146"/>
  <c r="N1416" i="146"/>
  <c r="N1417" i="146"/>
  <c r="N1418" i="146"/>
  <c r="N1419" i="146"/>
  <c r="N1420" i="146"/>
  <c r="N1421" i="146"/>
  <c r="N1422" i="146"/>
  <c r="N1423" i="146"/>
  <c r="N1424" i="146"/>
  <c r="N1425" i="146"/>
  <c r="N1426" i="146"/>
  <c r="N1427" i="146"/>
  <c r="N1428" i="146"/>
  <c r="N1429" i="146"/>
  <c r="N1430" i="146"/>
  <c r="N1431" i="146"/>
  <c r="N1432" i="146"/>
  <c r="N1433" i="146"/>
  <c r="N1434" i="146"/>
  <c r="N1435" i="146"/>
  <c r="N1436" i="146"/>
  <c r="N1437" i="146"/>
  <c r="N1438" i="146"/>
  <c r="N1439" i="146"/>
  <c r="N1440" i="146"/>
  <c r="N1441" i="146"/>
  <c r="N1442" i="146"/>
  <c r="N1443" i="146"/>
  <c r="N1444" i="146"/>
  <c r="N1445" i="146"/>
  <c r="N1446" i="146"/>
  <c r="N1447" i="146"/>
  <c r="N1448" i="146"/>
  <c r="N1449" i="146"/>
  <c r="N1450" i="146"/>
  <c r="N1451" i="146"/>
  <c r="N1452" i="146"/>
  <c r="N1453" i="146"/>
  <c r="N1454" i="146"/>
  <c r="N1455" i="146"/>
  <c r="N1456" i="146"/>
  <c r="N1457" i="146"/>
  <c r="N1458" i="146"/>
  <c r="N1459" i="146"/>
  <c r="N1460" i="146"/>
  <c r="N1461" i="146"/>
  <c r="N1462" i="146"/>
  <c r="N1463" i="146"/>
  <c r="N1464" i="146"/>
  <c r="N1465" i="146"/>
  <c r="N1466" i="146"/>
  <c r="N1467" i="146"/>
  <c r="N1468" i="146"/>
  <c r="N1469" i="146"/>
  <c r="N1470" i="146"/>
  <c r="N1471" i="146"/>
  <c r="N1472" i="146"/>
  <c r="N1473" i="146"/>
  <c r="N1474" i="146"/>
  <c r="N1475" i="146"/>
  <c r="N1476" i="146"/>
  <c r="N1477" i="146"/>
  <c r="N1478" i="146"/>
  <c r="N1479" i="146"/>
  <c r="N1480" i="146"/>
  <c r="N1481" i="146"/>
  <c r="N1482" i="146"/>
  <c r="N1483" i="146"/>
  <c r="N1484" i="146"/>
  <c r="N1485" i="146"/>
  <c r="N1486" i="146"/>
  <c r="N1487" i="146"/>
  <c r="N1488" i="146"/>
  <c r="N1489" i="146"/>
  <c r="N1490" i="146"/>
  <c r="N1491" i="146"/>
  <c r="N1492" i="146"/>
  <c r="N1493" i="146"/>
  <c r="N1494" i="146"/>
  <c r="N1495" i="146"/>
  <c r="N1496" i="146"/>
  <c r="N1497" i="146"/>
  <c r="N1498" i="146"/>
  <c r="N1499" i="146"/>
  <c r="N1500" i="146"/>
  <c r="N1501" i="146"/>
  <c r="N1502" i="146"/>
  <c r="N1503" i="146"/>
  <c r="N1504" i="146"/>
  <c r="N1505" i="146"/>
  <c r="N1506" i="146"/>
  <c r="N1507" i="146"/>
  <c r="N1508" i="146"/>
  <c r="N1509" i="146"/>
  <c r="N1510" i="146"/>
  <c r="N1511" i="146"/>
  <c r="N1512" i="146"/>
  <c r="N1513" i="146"/>
  <c r="N1514" i="146"/>
  <c r="N1515" i="146"/>
  <c r="N1516" i="146"/>
  <c r="N1517" i="146"/>
  <c r="N1518" i="146"/>
  <c r="N1519" i="146"/>
  <c r="N1520" i="146"/>
  <c r="N1521" i="146"/>
  <c r="N1522" i="146"/>
  <c r="N1523" i="146"/>
  <c r="N1524" i="146"/>
  <c r="N1525" i="146"/>
  <c r="N1526" i="146"/>
  <c r="N1527" i="146"/>
  <c r="N1528" i="146"/>
  <c r="N1529" i="146"/>
  <c r="N1530" i="146"/>
  <c r="N1531" i="146"/>
  <c r="N1532" i="146"/>
  <c r="N1533" i="146"/>
  <c r="N1534" i="146"/>
  <c r="N1535" i="146"/>
  <c r="N1536" i="146"/>
  <c r="N1537" i="146"/>
  <c r="N1538" i="146"/>
  <c r="N1539" i="146"/>
  <c r="N1540" i="146"/>
  <c r="N1541" i="146"/>
  <c r="N1542" i="146"/>
  <c r="N1543" i="146"/>
  <c r="N1544" i="146"/>
  <c r="N1545" i="146"/>
  <c r="N1546" i="146"/>
  <c r="N1547" i="146"/>
  <c r="N1548" i="146"/>
  <c r="N1549" i="146"/>
  <c r="N1550" i="146"/>
  <c r="N1551" i="146"/>
  <c r="N1552" i="146"/>
  <c r="N1553" i="146"/>
  <c r="N1554" i="146"/>
  <c r="N1555" i="146"/>
  <c r="N1556" i="146"/>
  <c r="N1557" i="146"/>
  <c r="N1558" i="146"/>
  <c r="N1559" i="146"/>
  <c r="N1560" i="146"/>
  <c r="N1561" i="146"/>
  <c r="N1562" i="146"/>
  <c r="N1563" i="146"/>
  <c r="N1564" i="146"/>
  <c r="N1565" i="146"/>
  <c r="N1566" i="146"/>
  <c r="N1567" i="146"/>
  <c r="N1568" i="146"/>
  <c r="N1569" i="146"/>
  <c r="N1570" i="146"/>
  <c r="N1571" i="146"/>
  <c r="N1572" i="146"/>
  <c r="N1573" i="146"/>
  <c r="N1574" i="146"/>
  <c r="N1575" i="146"/>
  <c r="N1576" i="146"/>
  <c r="N1577" i="146"/>
  <c r="N1578" i="146"/>
  <c r="N1579" i="146"/>
  <c r="N1580" i="146"/>
  <c r="N1581" i="146"/>
  <c r="N1582" i="146"/>
  <c r="N1583" i="146"/>
  <c r="N1584" i="146"/>
  <c r="N1585" i="146"/>
  <c r="N1586" i="146"/>
  <c r="N1587" i="146"/>
  <c r="N1588" i="146"/>
  <c r="N1589" i="146"/>
  <c r="N1590" i="146"/>
  <c r="N1591" i="146"/>
  <c r="N1592" i="146"/>
  <c r="N1593" i="146"/>
  <c r="N1594" i="146"/>
  <c r="N1595" i="146"/>
  <c r="N1596" i="146"/>
  <c r="N1597" i="146"/>
  <c r="N1598" i="146"/>
  <c r="N1599" i="146"/>
  <c r="N1600" i="146"/>
  <c r="N1601" i="146"/>
  <c r="N1602" i="146"/>
  <c r="N1603" i="146"/>
  <c r="N1604" i="146"/>
  <c r="N1605" i="146"/>
  <c r="N1606" i="146"/>
  <c r="N1607" i="146"/>
  <c r="N1608" i="146"/>
  <c r="N1609" i="146"/>
  <c r="N1610" i="146"/>
  <c r="N1611" i="146"/>
  <c r="N1612" i="146"/>
  <c r="N1613" i="146"/>
  <c r="N1614" i="146"/>
  <c r="N1615" i="146"/>
  <c r="N1616" i="146"/>
  <c r="N1617" i="146"/>
  <c r="N1618" i="146"/>
  <c r="N1619" i="146"/>
  <c r="N1620" i="146"/>
  <c r="N1621" i="146"/>
  <c r="N1622" i="146"/>
  <c r="N1623" i="146"/>
  <c r="N1624" i="146"/>
  <c r="N1625" i="146"/>
  <c r="N1626" i="146"/>
  <c r="N1627" i="146"/>
  <c r="N1628" i="146"/>
  <c r="N1629" i="146"/>
  <c r="N1630" i="146"/>
  <c r="N1631" i="146"/>
  <c r="N1632" i="146"/>
  <c r="N1633" i="146"/>
  <c r="N1634" i="146"/>
  <c r="N1635" i="146"/>
  <c r="N1636" i="146"/>
  <c r="N1637" i="146"/>
  <c r="N1638" i="146"/>
  <c r="N1639" i="146"/>
  <c r="N1640" i="146"/>
  <c r="N1641" i="146"/>
  <c r="N1642" i="146"/>
  <c r="N1643" i="146"/>
  <c r="N1644" i="146"/>
  <c r="N1645" i="146"/>
  <c r="N1646" i="146"/>
  <c r="N1647" i="146"/>
  <c r="N1648" i="146"/>
  <c r="N1649" i="146"/>
  <c r="N1650" i="146"/>
  <c r="N1651" i="146"/>
  <c r="N1652" i="146"/>
  <c r="N1653" i="146"/>
  <c r="N1654" i="146"/>
  <c r="N1655" i="146"/>
  <c r="N1656" i="146"/>
  <c r="N1657" i="146"/>
  <c r="N1658" i="146"/>
  <c r="N1659" i="146"/>
  <c r="N1660" i="146"/>
  <c r="N1661" i="146"/>
  <c r="N1662" i="146"/>
  <c r="N1663" i="146"/>
  <c r="N1664" i="146"/>
  <c r="N1665" i="146"/>
  <c r="N1666" i="146"/>
  <c r="N1667" i="146"/>
  <c r="N1668" i="146"/>
  <c r="N1669" i="146"/>
  <c r="N1670" i="146"/>
  <c r="N1671" i="146"/>
  <c r="N1672" i="146"/>
  <c r="N1673" i="146"/>
  <c r="N1674" i="146"/>
  <c r="N1675" i="146"/>
  <c r="N1676" i="146"/>
  <c r="N1677" i="146"/>
  <c r="N1678" i="146"/>
  <c r="N1679" i="146"/>
  <c r="N1680" i="146"/>
  <c r="N1681" i="146"/>
  <c r="N1682" i="146"/>
  <c r="N1683" i="146"/>
  <c r="N1684" i="146"/>
  <c r="N1685" i="146"/>
  <c r="N1686" i="146"/>
  <c r="N1687" i="146"/>
  <c r="N1688" i="146"/>
  <c r="N1689" i="146"/>
  <c r="N1690" i="146"/>
  <c r="N1691" i="146"/>
  <c r="N1692" i="146"/>
  <c r="N1693" i="146"/>
  <c r="N1694" i="146"/>
  <c r="N1695" i="146"/>
  <c r="N1696" i="146"/>
  <c r="N1697" i="146"/>
  <c r="N1698" i="146"/>
  <c r="N1699" i="146"/>
  <c r="N1700" i="146"/>
  <c r="N1701" i="146"/>
  <c r="N1702" i="146"/>
  <c r="N1703" i="146"/>
  <c r="N1704" i="146"/>
  <c r="N1705" i="146"/>
  <c r="N1706" i="146"/>
  <c r="N1707" i="146"/>
  <c r="N1708" i="146"/>
  <c r="N1709" i="146"/>
  <c r="N1710" i="146"/>
  <c r="N1711" i="146"/>
  <c r="N1712" i="146"/>
  <c r="N1713" i="146"/>
  <c r="N1714" i="146"/>
  <c r="N1715" i="146"/>
  <c r="N1716" i="146"/>
  <c r="N1717" i="146"/>
  <c r="N1718" i="146"/>
  <c r="N1719" i="146"/>
  <c r="N1720" i="146"/>
  <c r="N1721" i="146"/>
  <c r="N1722" i="146"/>
  <c r="N1723" i="146"/>
  <c r="N1724" i="146"/>
  <c r="N1725" i="146"/>
  <c r="N1726" i="146"/>
  <c r="N1727" i="146"/>
  <c r="N1728" i="146"/>
  <c r="N1729" i="146"/>
  <c r="N1730" i="146"/>
  <c r="N1731" i="146"/>
  <c r="N1732" i="146"/>
  <c r="N1733" i="146"/>
  <c r="N1734" i="146"/>
  <c r="N1735" i="146"/>
  <c r="N1736" i="146"/>
  <c r="N1737" i="146"/>
  <c r="N1738" i="146"/>
  <c r="N1739" i="146"/>
  <c r="N1740" i="146"/>
  <c r="N1741" i="146"/>
  <c r="N1742" i="146"/>
  <c r="N1743" i="146"/>
  <c r="N1744" i="146"/>
  <c r="N1745" i="146"/>
  <c r="N1746" i="146"/>
  <c r="N1747" i="146"/>
  <c r="N1748" i="146"/>
  <c r="N1749" i="146"/>
  <c r="N1750" i="146"/>
  <c r="N1751" i="146"/>
  <c r="N1752" i="146"/>
  <c r="N1753" i="146"/>
  <c r="N1754" i="146"/>
  <c r="N1755" i="146"/>
  <c r="N1756" i="146"/>
  <c r="N1757" i="146"/>
  <c r="N1758" i="146"/>
  <c r="N1759" i="146"/>
  <c r="N1760" i="146"/>
  <c r="N1761" i="146"/>
  <c r="N1762" i="146"/>
  <c r="N1763" i="146"/>
  <c r="N1764" i="146"/>
  <c r="N1765" i="146"/>
  <c r="N1766" i="146"/>
  <c r="N1767" i="146"/>
  <c r="N1768" i="146"/>
  <c r="N1769" i="146"/>
  <c r="N1770" i="146"/>
  <c r="N1771" i="146"/>
  <c r="N1772" i="146"/>
  <c r="N1773" i="146"/>
  <c r="N1774" i="146"/>
  <c r="N1775" i="146"/>
  <c r="N1776" i="146"/>
  <c r="N1777" i="146"/>
  <c r="N1778" i="146"/>
  <c r="N1779" i="146"/>
  <c r="N1780" i="146"/>
  <c r="N1781" i="146"/>
  <c r="N1782" i="146"/>
  <c r="N1783" i="146"/>
  <c r="N1784" i="146"/>
  <c r="N1785" i="146"/>
  <c r="N1786" i="146"/>
  <c r="N1787" i="146"/>
  <c r="N1788" i="146"/>
  <c r="N1789" i="146"/>
  <c r="N1790" i="146"/>
  <c r="N1791" i="146"/>
  <c r="N1792" i="146"/>
  <c r="N1793" i="146"/>
  <c r="N1794" i="146"/>
  <c r="N1795" i="146"/>
  <c r="N1796" i="146"/>
  <c r="N1797" i="146"/>
  <c r="N1798" i="146"/>
  <c r="N1799" i="146"/>
  <c r="N1800" i="146"/>
  <c r="N1801" i="146"/>
  <c r="N1802" i="146"/>
  <c r="N1803" i="146"/>
  <c r="N1804" i="146"/>
  <c r="N1805" i="146"/>
  <c r="N1806" i="146"/>
  <c r="N1807" i="146"/>
  <c r="N1808" i="146"/>
  <c r="N1809" i="146"/>
  <c r="N1810" i="146"/>
  <c r="N1811" i="146"/>
  <c r="N1812" i="146"/>
  <c r="N1813" i="146"/>
  <c r="N1814" i="146"/>
  <c r="N1815" i="146"/>
  <c r="N1816" i="146"/>
  <c r="N1817" i="146"/>
  <c r="N1818" i="146"/>
  <c r="N1819" i="146"/>
  <c r="N1820" i="146"/>
  <c r="N1821" i="146"/>
  <c r="N1822" i="146"/>
  <c r="N1823" i="146"/>
  <c r="N1824" i="146"/>
  <c r="N1825" i="146"/>
  <c r="N1826" i="146"/>
  <c r="N1827" i="146"/>
  <c r="N1828" i="146"/>
  <c r="N1829" i="146"/>
  <c r="N1830" i="146"/>
  <c r="N1831" i="146"/>
  <c r="N1832" i="146"/>
  <c r="N1833" i="146"/>
  <c r="N1834" i="146"/>
  <c r="N1835" i="146"/>
  <c r="N1836" i="146"/>
  <c r="N1837" i="146"/>
  <c r="N1838" i="146"/>
  <c r="N1839" i="146"/>
  <c r="N1840" i="146"/>
  <c r="N1841" i="146"/>
  <c r="N1842" i="146"/>
  <c r="N1843" i="146"/>
  <c r="N1844" i="146"/>
  <c r="N1845" i="146"/>
  <c r="N1846" i="146"/>
  <c r="N1847" i="146"/>
  <c r="N1848" i="146"/>
  <c r="N1849" i="146"/>
  <c r="N1850" i="146"/>
  <c r="N1851" i="146"/>
  <c r="N1852" i="146"/>
  <c r="N1853" i="146"/>
  <c r="N1854" i="146"/>
  <c r="N1855" i="146"/>
  <c r="N1856" i="146"/>
  <c r="N1857" i="146"/>
  <c r="N1858" i="146"/>
  <c r="N1859" i="146"/>
  <c r="N1860" i="146"/>
  <c r="N1861" i="146"/>
  <c r="N1862" i="146"/>
  <c r="N1863" i="146"/>
  <c r="N1864" i="146"/>
  <c r="N1865" i="146"/>
  <c r="N1866" i="146"/>
  <c r="N1867" i="146"/>
  <c r="N1868" i="146"/>
  <c r="N1869" i="146"/>
  <c r="N1870" i="146"/>
  <c r="N1871" i="146"/>
  <c r="N1872" i="146"/>
  <c r="N1873" i="146"/>
  <c r="N1874" i="146"/>
  <c r="N1875" i="146"/>
  <c r="N1876" i="146"/>
  <c r="N1877" i="146"/>
  <c r="N1878" i="146"/>
  <c r="N1879" i="146"/>
  <c r="N1880" i="146"/>
  <c r="N1881" i="146"/>
  <c r="N1882" i="146"/>
  <c r="N1883" i="146"/>
  <c r="N1884" i="146"/>
  <c r="N1885" i="146"/>
  <c r="N1886" i="146"/>
  <c r="N1887" i="146"/>
  <c r="N1888" i="146"/>
  <c r="N1889" i="146"/>
  <c r="N1890" i="146"/>
  <c r="N1891" i="146"/>
  <c r="N1892" i="146"/>
  <c r="N1893" i="146"/>
  <c r="N1894" i="146"/>
  <c r="N1895" i="146"/>
  <c r="N1896" i="146"/>
  <c r="N1897" i="146"/>
  <c r="N1898" i="146"/>
  <c r="N1899" i="146"/>
  <c r="N1900" i="146"/>
  <c r="N1901" i="146"/>
  <c r="N1902" i="146"/>
  <c r="N1903" i="146"/>
  <c r="N1904" i="146"/>
  <c r="N1905" i="146"/>
  <c r="N1906" i="146"/>
  <c r="N1907" i="146"/>
  <c r="N1908" i="146"/>
  <c r="N1909" i="146"/>
  <c r="N1910" i="146"/>
  <c r="N1911" i="146"/>
  <c r="N1912" i="146"/>
  <c r="N1913" i="146"/>
  <c r="N1914" i="146"/>
  <c r="N1915" i="146"/>
  <c r="N1916" i="146"/>
  <c r="N1917" i="146"/>
  <c r="N1918" i="146"/>
  <c r="N1919" i="146"/>
  <c r="N1920" i="146"/>
  <c r="N1921" i="146"/>
  <c r="N1922" i="146"/>
  <c r="N1923" i="146"/>
  <c r="N1924" i="146"/>
  <c r="N1925" i="146"/>
  <c r="N1926" i="146"/>
  <c r="N1927" i="146"/>
  <c r="N1928" i="146"/>
  <c r="N1929" i="146"/>
  <c r="N1930" i="146"/>
  <c r="N1931" i="146"/>
  <c r="N1932" i="146"/>
  <c r="N1933" i="146"/>
  <c r="N1934" i="146"/>
  <c r="N1935" i="146"/>
  <c r="N1936" i="146"/>
  <c r="N1937" i="146"/>
  <c r="N1938" i="146"/>
  <c r="N1939" i="146"/>
  <c r="N1940" i="146"/>
  <c r="N1941" i="146"/>
  <c r="N1942" i="146"/>
  <c r="N1943" i="146"/>
  <c r="N1944" i="146"/>
  <c r="N1945" i="146"/>
  <c r="N1946" i="146"/>
  <c r="N1947" i="146"/>
  <c r="N1948" i="146"/>
  <c r="N1949" i="146"/>
  <c r="N1950" i="146"/>
  <c r="N1951" i="146"/>
  <c r="N1952" i="146"/>
  <c r="N1953" i="146"/>
  <c r="N1954" i="146"/>
  <c r="N1955" i="146"/>
  <c r="N1956" i="146"/>
  <c r="N1957" i="146"/>
  <c r="N1958" i="146"/>
  <c r="N1959" i="146"/>
  <c r="N1960" i="146"/>
  <c r="N1961" i="146"/>
  <c r="N1962" i="146"/>
  <c r="N1963" i="146"/>
  <c r="N1964" i="146"/>
  <c r="N1965" i="146"/>
  <c r="N1966" i="146"/>
  <c r="N1967" i="146"/>
  <c r="N1968" i="146"/>
  <c r="N1969" i="146"/>
  <c r="N1970" i="146"/>
  <c r="N1971" i="146"/>
  <c r="N1972" i="146"/>
  <c r="N1973" i="146"/>
  <c r="N1974" i="146"/>
  <c r="N1975" i="146"/>
  <c r="N1976" i="146"/>
  <c r="N1977" i="146"/>
  <c r="N1978" i="146"/>
  <c r="N1979" i="146"/>
  <c r="N1980" i="146"/>
  <c r="N1981" i="146"/>
  <c r="N1982" i="146"/>
  <c r="N1983" i="146"/>
  <c r="N1984" i="146"/>
  <c r="N1985" i="146"/>
  <c r="N1986" i="146"/>
  <c r="N1987" i="146"/>
  <c r="N1988" i="146"/>
  <c r="N1989" i="146"/>
  <c r="N1990" i="146"/>
  <c r="N1991" i="146"/>
  <c r="N1992" i="146"/>
  <c r="N1993" i="146"/>
  <c r="N1994" i="146"/>
  <c r="N1995" i="146"/>
  <c r="N1996" i="146"/>
  <c r="N1997" i="146"/>
  <c r="N1998" i="146"/>
  <c r="N1999" i="146"/>
  <c r="N2000" i="146"/>
  <c r="N2001" i="146"/>
  <c r="N2002" i="146"/>
  <c r="N2003" i="146"/>
  <c r="N2004" i="146"/>
  <c r="N2005" i="146"/>
  <c r="N2006" i="146"/>
  <c r="N2007" i="146"/>
  <c r="N2008" i="146"/>
  <c r="N2009" i="146"/>
  <c r="N2010" i="146"/>
  <c r="N2011" i="146"/>
  <c r="N2012" i="146"/>
  <c r="N2013" i="146"/>
  <c r="N2014" i="146"/>
  <c r="N2015" i="146"/>
  <c r="N2016" i="146"/>
  <c r="N2017" i="146"/>
  <c r="N2018" i="146"/>
  <c r="N2019" i="146"/>
  <c r="N2020" i="146"/>
  <c r="N2021" i="146"/>
  <c r="N2022" i="146"/>
  <c r="N2023" i="146"/>
  <c r="N2024" i="146"/>
  <c r="N2025" i="146"/>
  <c r="N2026" i="146"/>
  <c r="N2027" i="146"/>
  <c r="N2028" i="146"/>
  <c r="N2029" i="146"/>
  <c r="N2030" i="146"/>
  <c r="N2031" i="146"/>
  <c r="N2032" i="146"/>
  <c r="N2033" i="146"/>
  <c r="N2034" i="146"/>
  <c r="N2035" i="146"/>
  <c r="N2036" i="146"/>
  <c r="N2037" i="146"/>
  <c r="N2038" i="146"/>
  <c r="N2039" i="146"/>
  <c r="N2040" i="146"/>
  <c r="N2041" i="146"/>
  <c r="N2042" i="146"/>
  <c r="N2043" i="146"/>
  <c r="N2044" i="146"/>
  <c r="N2045" i="146"/>
  <c r="N2046" i="146"/>
  <c r="N2047" i="146"/>
  <c r="N2048" i="146"/>
  <c r="N2049" i="146"/>
  <c r="N2050" i="146"/>
  <c r="N2051" i="146"/>
  <c r="N2052" i="146"/>
  <c r="N2053" i="146"/>
  <c r="N2054" i="146"/>
  <c r="N2055" i="146"/>
  <c r="N2056" i="146"/>
  <c r="N2057" i="146"/>
  <c r="N2058" i="146"/>
  <c r="N2059" i="146"/>
  <c r="N2060" i="146"/>
  <c r="N2061" i="146"/>
  <c r="N2062" i="146"/>
  <c r="N2063" i="146"/>
  <c r="N2064" i="146"/>
  <c r="N2065" i="146"/>
  <c r="N2066" i="146"/>
  <c r="N2067" i="146"/>
  <c r="N2068" i="146"/>
  <c r="N2069" i="146"/>
  <c r="N2070" i="146"/>
  <c r="N2071" i="146"/>
  <c r="N2072" i="146"/>
  <c r="N2073" i="146"/>
  <c r="N2074" i="146"/>
  <c r="N2075" i="146"/>
  <c r="N2076" i="146"/>
  <c r="N2077" i="146"/>
  <c r="N2078" i="146"/>
  <c r="N2079" i="146"/>
  <c r="N2080" i="146"/>
  <c r="N2081" i="146"/>
  <c r="N2082" i="146"/>
  <c r="N2083" i="146"/>
  <c r="N2084" i="146"/>
  <c r="N2085" i="146"/>
  <c r="N2086" i="146"/>
  <c r="N2087" i="146"/>
  <c r="N2088" i="146"/>
  <c r="N2089" i="146"/>
  <c r="N2090" i="146"/>
  <c r="N2091" i="146"/>
  <c r="N2092" i="146"/>
  <c r="N2093" i="146"/>
  <c r="N2094" i="146"/>
  <c r="N2095" i="146"/>
  <c r="N2096" i="146"/>
  <c r="N2097" i="146"/>
  <c r="N2098" i="146"/>
  <c r="N2099" i="146"/>
  <c r="N2100" i="146"/>
  <c r="N2101" i="146"/>
  <c r="N2102" i="146"/>
  <c r="N2103" i="146"/>
  <c r="N2104" i="146"/>
  <c r="N2105" i="146"/>
  <c r="N2106" i="146"/>
  <c r="N2107" i="146"/>
  <c r="N2108" i="146"/>
  <c r="N2109" i="146"/>
  <c r="N2110" i="146"/>
  <c r="N2111" i="146"/>
  <c r="N2112" i="146"/>
  <c r="N2113" i="146"/>
  <c r="N2114" i="146"/>
  <c r="N2115" i="146"/>
  <c r="N2116" i="146"/>
  <c r="N2117" i="146"/>
  <c r="N2118" i="146"/>
  <c r="N2119" i="146"/>
  <c r="N2120" i="146"/>
  <c r="N2121" i="146"/>
  <c r="N2122" i="146"/>
  <c r="N2123" i="146"/>
  <c r="N2124" i="146"/>
  <c r="N2125" i="146"/>
  <c r="N2126" i="146"/>
  <c r="N2127" i="146"/>
  <c r="N2128" i="146"/>
  <c r="N2129" i="146"/>
  <c r="N2130" i="146"/>
  <c r="N2131" i="146"/>
  <c r="N2132" i="146"/>
  <c r="N2133" i="146"/>
  <c r="N2134" i="146"/>
  <c r="N2135" i="146"/>
  <c r="N2136" i="146"/>
  <c r="N2137" i="146"/>
  <c r="N2138" i="146"/>
  <c r="N2139" i="146"/>
  <c r="N2140" i="146"/>
  <c r="N2141" i="146"/>
  <c r="N2142" i="146"/>
  <c r="N2143" i="146"/>
  <c r="N2144" i="146"/>
  <c r="N2145" i="146"/>
  <c r="N2146" i="146"/>
  <c r="N2147" i="146"/>
  <c r="N2148" i="146"/>
  <c r="N2149" i="146"/>
  <c r="N2150" i="146"/>
  <c r="N2151" i="146"/>
  <c r="N2152" i="146"/>
  <c r="N2153" i="146"/>
  <c r="N2154" i="146"/>
  <c r="N2155" i="146"/>
  <c r="N2156" i="146"/>
  <c r="N2157" i="146"/>
  <c r="N2158" i="146"/>
  <c r="N2159" i="146"/>
  <c r="N2160" i="146"/>
  <c r="N2161" i="146"/>
  <c r="N2162" i="146"/>
  <c r="N2163" i="146"/>
  <c r="N2164" i="146"/>
  <c r="N2165" i="146"/>
  <c r="N2166" i="146"/>
  <c r="N2167" i="146"/>
  <c r="N2168" i="146"/>
  <c r="N2169" i="146"/>
  <c r="N2170" i="146"/>
  <c r="N2171" i="146"/>
  <c r="N2172" i="146"/>
  <c r="N2173" i="146"/>
  <c r="N2174" i="146"/>
  <c r="N2175" i="146"/>
  <c r="N2176" i="146"/>
  <c r="N2177" i="146"/>
  <c r="N2178" i="146"/>
  <c r="N2179" i="146"/>
  <c r="N2180" i="146"/>
  <c r="N2181" i="146"/>
  <c r="N2182" i="146"/>
  <c r="N2183" i="146"/>
  <c r="N2184" i="146"/>
  <c r="N2185" i="146"/>
  <c r="N2186" i="146"/>
  <c r="N2187" i="146"/>
  <c r="N2188" i="146"/>
  <c r="N2189" i="146"/>
  <c r="N2190" i="146"/>
  <c r="N2191" i="146"/>
  <c r="N2192" i="146"/>
  <c r="N2193" i="146"/>
  <c r="N2194" i="146"/>
  <c r="N2195" i="146"/>
  <c r="N2196" i="146"/>
  <c r="N2197" i="146"/>
  <c r="N2198" i="146"/>
  <c r="N2199" i="146"/>
  <c r="N2200" i="146"/>
  <c r="N2201" i="146"/>
  <c r="N2202" i="146"/>
  <c r="N2203" i="146"/>
  <c r="N2204" i="146"/>
  <c r="N2205" i="146"/>
  <c r="N2206" i="146"/>
  <c r="N2207" i="146"/>
  <c r="N2208" i="146"/>
  <c r="N2209" i="146"/>
  <c r="N2210" i="146"/>
  <c r="N2211" i="146"/>
  <c r="N2212" i="146"/>
  <c r="N2213" i="146"/>
  <c r="N2214" i="146"/>
  <c r="N2215" i="146"/>
  <c r="N2216" i="146"/>
  <c r="N2217" i="146"/>
  <c r="N2218" i="146"/>
  <c r="N2219" i="146"/>
  <c r="N2220" i="146"/>
  <c r="N2221" i="146"/>
  <c r="N2222" i="146"/>
  <c r="N2223" i="146"/>
  <c r="N2224" i="146"/>
  <c r="N2225" i="146"/>
  <c r="N2226" i="146"/>
  <c r="N2227" i="146"/>
  <c r="N2228" i="146"/>
  <c r="N2229" i="146"/>
  <c r="N2230" i="146"/>
  <c r="N2231" i="146"/>
  <c r="N2232" i="146"/>
  <c r="N2233" i="146"/>
  <c r="N2234" i="146"/>
  <c r="N2235" i="146"/>
  <c r="N2236" i="146"/>
  <c r="N2237" i="146"/>
  <c r="N2238" i="146"/>
  <c r="N2239" i="146"/>
  <c r="N2240" i="146"/>
  <c r="N2241" i="146"/>
  <c r="N2242" i="146"/>
  <c r="N2243" i="146"/>
  <c r="N2244" i="146"/>
  <c r="N2245" i="146"/>
  <c r="N2246" i="146"/>
  <c r="N2247" i="146"/>
  <c r="N2248" i="146"/>
  <c r="N2249" i="146"/>
  <c r="N2250" i="146"/>
  <c r="N2251" i="146"/>
  <c r="N2252" i="146"/>
  <c r="N2253" i="146"/>
  <c r="N2254" i="146"/>
  <c r="N2255" i="146"/>
  <c r="N2256" i="146"/>
  <c r="N2257" i="146"/>
  <c r="N2258" i="146"/>
  <c r="N2259" i="146"/>
  <c r="N2260" i="146"/>
  <c r="N2261" i="146"/>
  <c r="N2262" i="146"/>
  <c r="N2263" i="146"/>
  <c r="N2264" i="146"/>
  <c r="N2265" i="146"/>
  <c r="N2266" i="146"/>
  <c r="N2267" i="146"/>
  <c r="N2268" i="146"/>
  <c r="N2269" i="146"/>
  <c r="N2270" i="146"/>
  <c r="N2271" i="146"/>
  <c r="N2272" i="146"/>
  <c r="N2273" i="146"/>
  <c r="N2274" i="146"/>
  <c r="N2275" i="146"/>
  <c r="N2276" i="146"/>
  <c r="N2277" i="146"/>
  <c r="N2278" i="146"/>
  <c r="N2279" i="146"/>
  <c r="N2280" i="146"/>
  <c r="N2281" i="146"/>
  <c r="N2282" i="146"/>
  <c r="N2283" i="146"/>
  <c r="N2284" i="146"/>
  <c r="N2285" i="146"/>
  <c r="N2286" i="146"/>
  <c r="N2287" i="146"/>
  <c r="N2288" i="146"/>
  <c r="N2289" i="146"/>
  <c r="N2290" i="146"/>
  <c r="N2291" i="146"/>
  <c r="N2292" i="146"/>
  <c r="N2293" i="146"/>
  <c r="N2294" i="146"/>
  <c r="N2295" i="146"/>
  <c r="N2296" i="146"/>
  <c r="N2297" i="146"/>
  <c r="N2298" i="146"/>
  <c r="N2299" i="146"/>
  <c r="N2300" i="146"/>
  <c r="N2301" i="146"/>
  <c r="N2302" i="146"/>
  <c r="N2303" i="146"/>
  <c r="N2304" i="146"/>
  <c r="N2305" i="146"/>
  <c r="N2306" i="146"/>
  <c r="N2307" i="146"/>
  <c r="N2308" i="146"/>
  <c r="N2309" i="146"/>
  <c r="N2310" i="146"/>
  <c r="N2311" i="146"/>
  <c r="N2312" i="146"/>
  <c r="N2313" i="146"/>
  <c r="N2314" i="146"/>
  <c r="N2315" i="146"/>
  <c r="N2316" i="146"/>
  <c r="N2317" i="146"/>
  <c r="N2318" i="146"/>
  <c r="N2319" i="146"/>
  <c r="N2320" i="146"/>
  <c r="N2321" i="146"/>
  <c r="N2322" i="146"/>
  <c r="N2323" i="146"/>
  <c r="N2324" i="146"/>
  <c r="N2325" i="146"/>
  <c r="N2326" i="146"/>
  <c r="N2327" i="146"/>
  <c r="N2328" i="146"/>
  <c r="N2329" i="146"/>
  <c r="N2330" i="146"/>
  <c r="N2331" i="146"/>
  <c r="N2332" i="146"/>
  <c r="N2333" i="146"/>
  <c r="N2334" i="146"/>
  <c r="N2335" i="146"/>
  <c r="N2336" i="146"/>
  <c r="N2337" i="146"/>
  <c r="N2338" i="146"/>
  <c r="N2339" i="146"/>
  <c r="N2340" i="146"/>
  <c r="N2341" i="146"/>
  <c r="N2342" i="146"/>
  <c r="N2343" i="146"/>
  <c r="N2344" i="146"/>
  <c r="N2345" i="146"/>
  <c r="N2346" i="146"/>
  <c r="N2347" i="146"/>
  <c r="N2348" i="146"/>
  <c r="N2349" i="146"/>
  <c r="N2350" i="146"/>
  <c r="N2351" i="146"/>
  <c r="N2352" i="146"/>
  <c r="N2353" i="146"/>
  <c r="N2354" i="146"/>
  <c r="N2355" i="146"/>
  <c r="N2356" i="146"/>
  <c r="N2357" i="146"/>
  <c r="N2358" i="146"/>
  <c r="N2359" i="146"/>
  <c r="N2360" i="146"/>
  <c r="N2361" i="146"/>
  <c r="N2362" i="146"/>
  <c r="N2363" i="146"/>
  <c r="N2364" i="146"/>
  <c r="N2365" i="146"/>
  <c r="N2366" i="146"/>
  <c r="N2367" i="146"/>
  <c r="N2368" i="146"/>
  <c r="N2369" i="146"/>
  <c r="N2370" i="146"/>
  <c r="N2371" i="146"/>
  <c r="N2372" i="146"/>
  <c r="N2373" i="146"/>
  <c r="N2374" i="146"/>
  <c r="N2375" i="146"/>
  <c r="N2376" i="146"/>
  <c r="N2377" i="146"/>
  <c r="N2378" i="146"/>
  <c r="N2379" i="146"/>
  <c r="N2380" i="146"/>
  <c r="N2381" i="146"/>
  <c r="N2382" i="146"/>
  <c r="N2383" i="146"/>
  <c r="N2384" i="146"/>
  <c r="N2385" i="146"/>
  <c r="N2386" i="146"/>
  <c r="N2387" i="146"/>
  <c r="N2388" i="146"/>
  <c r="N2389" i="146"/>
  <c r="N2390" i="146"/>
  <c r="N2391" i="146"/>
  <c r="N2392" i="146"/>
  <c r="N2393" i="146"/>
  <c r="N2394" i="146"/>
  <c r="N2395" i="146"/>
  <c r="N2396" i="146"/>
  <c r="N2397" i="146"/>
  <c r="N2398" i="146"/>
  <c r="N2399" i="146"/>
  <c r="N2400" i="146"/>
  <c r="N2401" i="146"/>
  <c r="N2402" i="146"/>
  <c r="N2403" i="146"/>
  <c r="N2404" i="146"/>
  <c r="N2405" i="146"/>
  <c r="N2406" i="146"/>
  <c r="N2407" i="146"/>
  <c r="N2408" i="146"/>
  <c r="N2409" i="146"/>
  <c r="N2410" i="146"/>
  <c r="N2411" i="146"/>
  <c r="N2412" i="146"/>
  <c r="N2413" i="146"/>
  <c r="N2414" i="146"/>
  <c r="N2415" i="146"/>
  <c r="N2416" i="146"/>
  <c r="N2417" i="146"/>
  <c r="N2418" i="146"/>
  <c r="N2419" i="146"/>
  <c r="N2420" i="146"/>
  <c r="N2421" i="146"/>
  <c r="N2422" i="146"/>
  <c r="N2423" i="146"/>
  <c r="N2424" i="146"/>
  <c r="N2425" i="146"/>
  <c r="N2426" i="146"/>
  <c r="N2427" i="146"/>
  <c r="N2428" i="146"/>
  <c r="N2429" i="146"/>
  <c r="N2430" i="146"/>
  <c r="N2431" i="146"/>
  <c r="N2432" i="146"/>
  <c r="N2433" i="146"/>
  <c r="N2434" i="146"/>
  <c r="N2435" i="146"/>
  <c r="N2436" i="146"/>
  <c r="N2437" i="146"/>
  <c r="N2438" i="146"/>
  <c r="N2439" i="146"/>
  <c r="N2440" i="146"/>
  <c r="N2441" i="146"/>
  <c r="N2442" i="146"/>
  <c r="N2443" i="146"/>
  <c r="N2444" i="146"/>
  <c r="N2445" i="146"/>
  <c r="N2446" i="146"/>
  <c r="N2447" i="146"/>
  <c r="N2448" i="146"/>
  <c r="N2449" i="146"/>
  <c r="N2450" i="146"/>
  <c r="N2451" i="146"/>
  <c r="N2452" i="146"/>
  <c r="N2453" i="146"/>
  <c r="N2454" i="146"/>
  <c r="N2455" i="146"/>
  <c r="N2456" i="146"/>
  <c r="N2457" i="146"/>
  <c r="N2458" i="146"/>
  <c r="N2459" i="146"/>
  <c r="N2460" i="146"/>
  <c r="N2461" i="146"/>
  <c r="N2462" i="146"/>
  <c r="N2463" i="146"/>
  <c r="N2464" i="146"/>
  <c r="N2465" i="146"/>
  <c r="N2466" i="146"/>
  <c r="N2467" i="146"/>
  <c r="N2468" i="146"/>
  <c r="N2469" i="146"/>
  <c r="N2470" i="146"/>
  <c r="N2471" i="146"/>
  <c r="N2472" i="146"/>
  <c r="N2473" i="146"/>
  <c r="N2474" i="146"/>
  <c r="N2475" i="146"/>
  <c r="N2476" i="146"/>
  <c r="N2477" i="146"/>
  <c r="N2478" i="146"/>
  <c r="N2479" i="146"/>
  <c r="N2480" i="146"/>
  <c r="N2481" i="146"/>
  <c r="N2482" i="146"/>
  <c r="N2483" i="146"/>
  <c r="N2484" i="146"/>
  <c r="N2485" i="146"/>
  <c r="N2486" i="146"/>
  <c r="N2487" i="146"/>
  <c r="N2488" i="146"/>
  <c r="N2489" i="146"/>
  <c r="N2490" i="146"/>
  <c r="N2491" i="146"/>
  <c r="N2492" i="146"/>
  <c r="N2493" i="146"/>
  <c r="N2494" i="146"/>
  <c r="N2495" i="146"/>
  <c r="N2496" i="146"/>
  <c r="N2497" i="146"/>
  <c r="N2498" i="146"/>
  <c r="N2499" i="146"/>
  <c r="N2500" i="146"/>
  <c r="N2501" i="146"/>
  <c r="N2502" i="146"/>
  <c r="N2503" i="146"/>
  <c r="N2504" i="146"/>
  <c r="N2505" i="146"/>
  <c r="N2506" i="146"/>
  <c r="N2507" i="146"/>
  <c r="N2508" i="146"/>
  <c r="N2509" i="146"/>
  <c r="N2510" i="146"/>
  <c r="N2511" i="146"/>
  <c r="N2512" i="146"/>
  <c r="N2513" i="146"/>
  <c r="N2514" i="146"/>
  <c r="N2515" i="146"/>
  <c r="N2516" i="146"/>
  <c r="N2517" i="146"/>
  <c r="N2518" i="146"/>
  <c r="N2519" i="146"/>
  <c r="N2520" i="146"/>
  <c r="N2521" i="146"/>
  <c r="N2522" i="146"/>
  <c r="N2523" i="146"/>
  <c r="N2524" i="146"/>
  <c r="N2525" i="146"/>
  <c r="N2526" i="146"/>
  <c r="N2527" i="146"/>
  <c r="N2528" i="146"/>
  <c r="N2529" i="146"/>
  <c r="N2530" i="146"/>
  <c r="N2531" i="146"/>
  <c r="N2532" i="146"/>
  <c r="N2533" i="146"/>
  <c r="N2534" i="146"/>
  <c r="N2535" i="146"/>
  <c r="N2536" i="146"/>
  <c r="N2537" i="146"/>
  <c r="N2538" i="146"/>
  <c r="N2539" i="146"/>
  <c r="N2540" i="146"/>
  <c r="N2541" i="146"/>
  <c r="N2542" i="146"/>
  <c r="N2543" i="146"/>
  <c r="N2544" i="146"/>
  <c r="N2545" i="146"/>
  <c r="N2546" i="146"/>
  <c r="N2547" i="146"/>
  <c r="N2548" i="146"/>
  <c r="N2549" i="146"/>
  <c r="N2550" i="146"/>
  <c r="N2551" i="146"/>
  <c r="N2552" i="146"/>
  <c r="N2553" i="146"/>
  <c r="N2554" i="146"/>
  <c r="N2555" i="146"/>
  <c r="N2556" i="146"/>
  <c r="N2557" i="146"/>
  <c r="N2558" i="146"/>
  <c r="N2559" i="146"/>
  <c r="N2560" i="146"/>
  <c r="N2561" i="146"/>
  <c r="N2562" i="146"/>
  <c r="N2563" i="146"/>
  <c r="N2564" i="146"/>
  <c r="N2565" i="146"/>
  <c r="N2566" i="146"/>
  <c r="N2567" i="146"/>
  <c r="N2568" i="146"/>
  <c r="N2569" i="146"/>
  <c r="N2570" i="146"/>
  <c r="N2571" i="146"/>
  <c r="N2572" i="146"/>
  <c r="N2573" i="146"/>
  <c r="N2574" i="146"/>
  <c r="N2575" i="146"/>
  <c r="N2576" i="146"/>
  <c r="N2577" i="146"/>
  <c r="N2578" i="146"/>
  <c r="N2579" i="146"/>
  <c r="N2580" i="146"/>
  <c r="N2581" i="146"/>
  <c r="N2582" i="146"/>
  <c r="N2583" i="146"/>
  <c r="N2584" i="146"/>
  <c r="N2585" i="146"/>
  <c r="N2586" i="146"/>
  <c r="N2587" i="146"/>
  <c r="N2588" i="146"/>
  <c r="N2589" i="146"/>
  <c r="N2590" i="146"/>
  <c r="N2591" i="146"/>
  <c r="N2592" i="146"/>
  <c r="N2593" i="146"/>
  <c r="N2594" i="146"/>
  <c r="N2595" i="146"/>
  <c r="N2596" i="146"/>
  <c r="N2597" i="146"/>
  <c r="N2598" i="146"/>
  <c r="N2599" i="146"/>
  <c r="N2600" i="146"/>
  <c r="N2601" i="146"/>
  <c r="N2602" i="146"/>
  <c r="N2603" i="146"/>
  <c r="N2604" i="146"/>
  <c r="N2605" i="146"/>
  <c r="N2606" i="146"/>
  <c r="N2607" i="146"/>
  <c r="N2608" i="146"/>
  <c r="N2609" i="146"/>
  <c r="N2610" i="146"/>
  <c r="N2611" i="146"/>
  <c r="N2612" i="146"/>
  <c r="N2613" i="146"/>
  <c r="N2614" i="146"/>
  <c r="N2615" i="146"/>
  <c r="N2616" i="146"/>
  <c r="N2617" i="146"/>
  <c r="N2618" i="146"/>
  <c r="N2619" i="146"/>
  <c r="N2620" i="146"/>
  <c r="N2621" i="146"/>
  <c r="N2622" i="146"/>
  <c r="N2623" i="146"/>
  <c r="N2624" i="146"/>
  <c r="N2625" i="146"/>
  <c r="N2626" i="146"/>
  <c r="N2627" i="146"/>
  <c r="N2628" i="146"/>
  <c r="N2629" i="146"/>
  <c r="N2630" i="146"/>
  <c r="N2631" i="146"/>
  <c r="N2632" i="146"/>
  <c r="N2633" i="146"/>
  <c r="N2634" i="146"/>
  <c r="N2635" i="146"/>
  <c r="N2636" i="146"/>
  <c r="N2637" i="146"/>
  <c r="N2638" i="146"/>
  <c r="N2639" i="146"/>
  <c r="N2640" i="146"/>
  <c r="N2641" i="146"/>
  <c r="N2642" i="146"/>
  <c r="N2643" i="146"/>
  <c r="N2644" i="146"/>
  <c r="N2645" i="146"/>
  <c r="N2646" i="146"/>
  <c r="N2647" i="146"/>
  <c r="N2648" i="146"/>
  <c r="N2649" i="146"/>
  <c r="N2650" i="146"/>
  <c r="N2651" i="146"/>
  <c r="N2652" i="146"/>
  <c r="N2653" i="146"/>
  <c r="N2654" i="146"/>
  <c r="N2655" i="146"/>
  <c r="N2656" i="146"/>
  <c r="N2657" i="146"/>
  <c r="N2658" i="146"/>
  <c r="N2659" i="146"/>
  <c r="N2660" i="146"/>
  <c r="N2661" i="146"/>
  <c r="N2662" i="146"/>
  <c r="N2663" i="146"/>
  <c r="N2664" i="146"/>
  <c r="N2665" i="146"/>
  <c r="N2666" i="146"/>
  <c r="N2667" i="146"/>
  <c r="N2668" i="146"/>
  <c r="N2669" i="146"/>
  <c r="N2670" i="146"/>
  <c r="N2671" i="146"/>
  <c r="N2672" i="146"/>
  <c r="N2673" i="146"/>
  <c r="N2674" i="146"/>
  <c r="N2675" i="146"/>
  <c r="N2676" i="146"/>
  <c r="N2677" i="146"/>
  <c r="N2678" i="146"/>
  <c r="N2679" i="146"/>
  <c r="N2680" i="146"/>
  <c r="N2681" i="146"/>
  <c r="N2682" i="146"/>
  <c r="N2683" i="146"/>
  <c r="N2684" i="146"/>
  <c r="N2685" i="146"/>
  <c r="N2686" i="146"/>
  <c r="N2687" i="146"/>
  <c r="N2688" i="146"/>
  <c r="N2689" i="146"/>
  <c r="N2690" i="146"/>
  <c r="N2691" i="146"/>
  <c r="N2692" i="146"/>
  <c r="N2693" i="146"/>
  <c r="N2694" i="146"/>
  <c r="N2695" i="146"/>
  <c r="N2696" i="146"/>
  <c r="N2697" i="146"/>
  <c r="N2698" i="146"/>
  <c r="N2699" i="146"/>
  <c r="N2700" i="146"/>
  <c r="N2701" i="146"/>
  <c r="N2702" i="146"/>
  <c r="N2703" i="146"/>
  <c r="N2704" i="146"/>
  <c r="N2705" i="146"/>
  <c r="N2706" i="146"/>
  <c r="N2707" i="146"/>
  <c r="N2708" i="146"/>
  <c r="N2709" i="146"/>
  <c r="N2710" i="146"/>
  <c r="N2711" i="146"/>
  <c r="N2712" i="146"/>
  <c r="N2713" i="146"/>
  <c r="N2714" i="146"/>
  <c r="N2715" i="146"/>
  <c r="N2716" i="146"/>
  <c r="N2717" i="146"/>
  <c r="N2718" i="146"/>
  <c r="N2719" i="146"/>
  <c r="N2720" i="146"/>
  <c r="N2721" i="146"/>
  <c r="N2722" i="146"/>
  <c r="N2723" i="146"/>
  <c r="N2724" i="146"/>
  <c r="N2725" i="146"/>
  <c r="N2726" i="146"/>
  <c r="N2727" i="146"/>
  <c r="N2728" i="146"/>
  <c r="N2729" i="146"/>
  <c r="N2730" i="146"/>
  <c r="N2731" i="146"/>
  <c r="N2732" i="146"/>
  <c r="N2733" i="146"/>
  <c r="N2734" i="146"/>
  <c r="N2735" i="146"/>
  <c r="N2736" i="146"/>
  <c r="N2737" i="146"/>
  <c r="N2738" i="146"/>
  <c r="N2739" i="146"/>
  <c r="N2740" i="146"/>
  <c r="N2741" i="146"/>
  <c r="N2742" i="146"/>
  <c r="N2743" i="146"/>
  <c r="N2744" i="146"/>
  <c r="N2745" i="146"/>
  <c r="N2746" i="146"/>
  <c r="N2747" i="146"/>
  <c r="N2748" i="146"/>
  <c r="N2749" i="146"/>
  <c r="N2750" i="146"/>
  <c r="N2751" i="146"/>
  <c r="N2752" i="146"/>
  <c r="N2753" i="146"/>
  <c r="N2754" i="146"/>
  <c r="N2755" i="146"/>
  <c r="N2756" i="146"/>
  <c r="N2757" i="146"/>
  <c r="N2758" i="146"/>
  <c r="N2759" i="146"/>
  <c r="N2760" i="146"/>
  <c r="N2761" i="146"/>
  <c r="N2762" i="146"/>
  <c r="N2763" i="146"/>
  <c r="N2764" i="146"/>
  <c r="N2765" i="146"/>
  <c r="N2766" i="146"/>
  <c r="N2767" i="146"/>
  <c r="N2768" i="146"/>
  <c r="N2769" i="146"/>
  <c r="N2770" i="146"/>
  <c r="N2771" i="146"/>
  <c r="N2772" i="146"/>
  <c r="N2773" i="146"/>
  <c r="N2774" i="146"/>
  <c r="N2775" i="146"/>
  <c r="N2776" i="146"/>
  <c r="N2777" i="146"/>
  <c r="N2778" i="146"/>
  <c r="N2779" i="146"/>
  <c r="N2780" i="146"/>
  <c r="N2781" i="146"/>
  <c r="N2782" i="146"/>
  <c r="N2783" i="146"/>
  <c r="N2784" i="146"/>
  <c r="N2785" i="146"/>
  <c r="N2786" i="146"/>
  <c r="N2787" i="146"/>
  <c r="N2788" i="146"/>
  <c r="N2789" i="146"/>
  <c r="N2790" i="146"/>
  <c r="N2791" i="146"/>
  <c r="N2792" i="146"/>
  <c r="N2793" i="146"/>
  <c r="N2794" i="146"/>
  <c r="N2795" i="146"/>
  <c r="N2796" i="146"/>
  <c r="N2797" i="146"/>
  <c r="N2798" i="146"/>
  <c r="N2799" i="146"/>
  <c r="N2800" i="146"/>
  <c r="N2801" i="146"/>
  <c r="N2802" i="146"/>
  <c r="N2803" i="146"/>
  <c r="N2804" i="146"/>
  <c r="N2805" i="146"/>
  <c r="N2806" i="146"/>
  <c r="N2807" i="146"/>
  <c r="N2808" i="146"/>
  <c r="N2809" i="146"/>
  <c r="N2810" i="146"/>
  <c r="N2811" i="146"/>
  <c r="N2812" i="146"/>
  <c r="N2813" i="146"/>
  <c r="N2814" i="146"/>
  <c r="N2815" i="146"/>
  <c r="N2816" i="146"/>
  <c r="N2817" i="146"/>
  <c r="N2818" i="146"/>
  <c r="N2819" i="146"/>
  <c r="N2820" i="146"/>
  <c r="N2821" i="146"/>
  <c r="N2822" i="146"/>
  <c r="N2823" i="146"/>
  <c r="N2824" i="146"/>
  <c r="N2825" i="146"/>
  <c r="N2826" i="146"/>
  <c r="N2827" i="146"/>
  <c r="N2828" i="146"/>
  <c r="N2829" i="146"/>
  <c r="N2830" i="146"/>
  <c r="N2831" i="146"/>
  <c r="N2832" i="146"/>
  <c r="N2833" i="146"/>
  <c r="N2834" i="146"/>
  <c r="N2835" i="146"/>
  <c r="N2836" i="146"/>
  <c r="N2837" i="146"/>
  <c r="N2838" i="146"/>
  <c r="N2839" i="146"/>
  <c r="N2840" i="146"/>
  <c r="N2841" i="146"/>
  <c r="N2842" i="146"/>
  <c r="N2843" i="146"/>
  <c r="N2844" i="146"/>
  <c r="N2845" i="146"/>
  <c r="N2846" i="146"/>
  <c r="N2847" i="146"/>
  <c r="N2848" i="146"/>
  <c r="N2849" i="146"/>
  <c r="N2850" i="146"/>
  <c r="N2851" i="146"/>
  <c r="N2852" i="146"/>
  <c r="N2853" i="146"/>
  <c r="N2854" i="146"/>
  <c r="N2855" i="146"/>
  <c r="N2856" i="146"/>
  <c r="N2857" i="146"/>
  <c r="N2858" i="146"/>
  <c r="N2859" i="146"/>
  <c r="N2860" i="146"/>
  <c r="N2861" i="146"/>
  <c r="N2862" i="146"/>
  <c r="N2863" i="146"/>
  <c r="N2864" i="146"/>
  <c r="N2865" i="146"/>
  <c r="N2866" i="146"/>
  <c r="N2867" i="146"/>
  <c r="N2868" i="146"/>
  <c r="N2869" i="146"/>
  <c r="N2870" i="146"/>
  <c r="N2871" i="146"/>
  <c r="N2872" i="146"/>
  <c r="N2873" i="146"/>
  <c r="N2874" i="146"/>
  <c r="N2875" i="146"/>
  <c r="N2876" i="146"/>
  <c r="N2877" i="146"/>
  <c r="N2878" i="146"/>
  <c r="N2879" i="146"/>
  <c r="N2880" i="146"/>
  <c r="N2881" i="146"/>
  <c r="N2882" i="146"/>
  <c r="N2883" i="146"/>
  <c r="N2884" i="146"/>
  <c r="N2885" i="146"/>
  <c r="N2886" i="146"/>
  <c r="N2887" i="146"/>
  <c r="N2888" i="146"/>
  <c r="N2889" i="146"/>
  <c r="N2890" i="146"/>
  <c r="N2891" i="146"/>
  <c r="N2892" i="146"/>
  <c r="N2893" i="146"/>
  <c r="N2894" i="146"/>
  <c r="N2895" i="146"/>
  <c r="N2896" i="146"/>
  <c r="N2897" i="146"/>
  <c r="N2898" i="146"/>
  <c r="N2899" i="146"/>
  <c r="N2900" i="146"/>
  <c r="N2901" i="146"/>
  <c r="N2902" i="146"/>
  <c r="N2903" i="146"/>
  <c r="N2904" i="146"/>
  <c r="N2905" i="146"/>
  <c r="N2906" i="146"/>
  <c r="N2907" i="146"/>
  <c r="N2908" i="146"/>
  <c r="N2909" i="146"/>
  <c r="N2910" i="146"/>
  <c r="N2911" i="146"/>
  <c r="N2912" i="146"/>
  <c r="N2913" i="146"/>
  <c r="N2914" i="146"/>
  <c r="N2915" i="146"/>
  <c r="N2916" i="146"/>
  <c r="N2917" i="146"/>
  <c r="N2918" i="146"/>
  <c r="N2919" i="146"/>
  <c r="N2920" i="146"/>
  <c r="N2921" i="146"/>
  <c r="N2922" i="146"/>
  <c r="N2923" i="146"/>
  <c r="N2924" i="146"/>
  <c r="N2925" i="146"/>
  <c r="N2926" i="146"/>
  <c r="N2927" i="146"/>
  <c r="N2928" i="146"/>
  <c r="N2929" i="146"/>
  <c r="N2930" i="146"/>
  <c r="N2931" i="146"/>
  <c r="N2932" i="146"/>
  <c r="N2933" i="146"/>
  <c r="N2934" i="146"/>
  <c r="N2935" i="146"/>
  <c r="N2936" i="146"/>
  <c r="N2937" i="146"/>
  <c r="N2938" i="146"/>
  <c r="N2939" i="146"/>
  <c r="N2940" i="146"/>
  <c r="N2941" i="146"/>
  <c r="N2942" i="146"/>
  <c r="N2943" i="146"/>
  <c r="N2944" i="146"/>
  <c r="N2945" i="146"/>
  <c r="N2946" i="146"/>
  <c r="N2947" i="146"/>
  <c r="N2948" i="146"/>
  <c r="N2949" i="146"/>
  <c r="N2950" i="146"/>
  <c r="N2951" i="146"/>
  <c r="N2952" i="146"/>
  <c r="N2953" i="146"/>
  <c r="N2954" i="146"/>
  <c r="N2955" i="146"/>
  <c r="N2956" i="146"/>
  <c r="N2957" i="146"/>
  <c r="N2958" i="146"/>
  <c r="N2959" i="146"/>
  <c r="N2960" i="146"/>
  <c r="N2961" i="146"/>
  <c r="N2962" i="146"/>
  <c r="N2963" i="146"/>
  <c r="N2964" i="146"/>
  <c r="N2965" i="146"/>
  <c r="N2966" i="146"/>
  <c r="N2967" i="146"/>
  <c r="N2968" i="146"/>
  <c r="N2969" i="146"/>
  <c r="N2970" i="146"/>
  <c r="N2971" i="146"/>
  <c r="N2972" i="146"/>
  <c r="N2973" i="146"/>
  <c r="N2974" i="146"/>
  <c r="N2975" i="146"/>
  <c r="N2976" i="146"/>
  <c r="N2977" i="146"/>
  <c r="N2978" i="146"/>
  <c r="N2979" i="146"/>
  <c r="N2980" i="146"/>
  <c r="N2981" i="146"/>
  <c r="N2982" i="146"/>
  <c r="N2983" i="146"/>
  <c r="N2984" i="146"/>
  <c r="N2985" i="146"/>
  <c r="N2986" i="146"/>
  <c r="N2987" i="146"/>
  <c r="N2988" i="146"/>
  <c r="N2989" i="146"/>
  <c r="N2990" i="146"/>
  <c r="N2991" i="146"/>
  <c r="N2992" i="146"/>
  <c r="N2993" i="146"/>
  <c r="N2994" i="146"/>
  <c r="N2995" i="146"/>
  <c r="N2996" i="146"/>
  <c r="N2997" i="146"/>
  <c r="N2998" i="146"/>
  <c r="N2999" i="146"/>
  <c r="N3000" i="146"/>
  <c r="N3001" i="146"/>
  <c r="N3002" i="146"/>
  <c r="N3003" i="146"/>
  <c r="N3004" i="146"/>
  <c r="N3005" i="146"/>
  <c r="N3006" i="146"/>
  <c r="N3007" i="146"/>
  <c r="N3008" i="146"/>
  <c r="N3009" i="146"/>
  <c r="N3010" i="146"/>
  <c r="N3011" i="146"/>
  <c r="N3012" i="146"/>
  <c r="N3013" i="146"/>
  <c r="N3014" i="146"/>
  <c r="N3015" i="146"/>
  <c r="N3016" i="146"/>
  <c r="N3017" i="146"/>
  <c r="N3018" i="146"/>
  <c r="N3019" i="146"/>
  <c r="N3020" i="146"/>
  <c r="N3021" i="146"/>
  <c r="N3022" i="146"/>
  <c r="N3023" i="146"/>
  <c r="N3024" i="146"/>
  <c r="N3025" i="146"/>
  <c r="N3026" i="146"/>
  <c r="N3027" i="146"/>
  <c r="N3028" i="146"/>
  <c r="N3029" i="146"/>
  <c r="N3030" i="146"/>
  <c r="N3031" i="146"/>
  <c r="N3032" i="146"/>
  <c r="N3033" i="146"/>
  <c r="N3034" i="146"/>
  <c r="N3035" i="146"/>
  <c r="N3036" i="146"/>
  <c r="N3037" i="146"/>
  <c r="N3038" i="146"/>
  <c r="N3039" i="146"/>
  <c r="N3040" i="146"/>
  <c r="N3041" i="146"/>
  <c r="N3042" i="146"/>
  <c r="N3043" i="146"/>
  <c r="N3044" i="146"/>
  <c r="N3045" i="146"/>
  <c r="N3046" i="146"/>
  <c r="N3047" i="146"/>
  <c r="N3048" i="146"/>
  <c r="N3049" i="146"/>
  <c r="N3050" i="146"/>
  <c r="N3051" i="146"/>
  <c r="N3052" i="146"/>
  <c r="N3053" i="146"/>
  <c r="N3054" i="146"/>
  <c r="N3055" i="146"/>
  <c r="N3056" i="146"/>
  <c r="N3057" i="146"/>
  <c r="N3058" i="146"/>
  <c r="N3059" i="146"/>
  <c r="N3060" i="146"/>
  <c r="N3061" i="146"/>
  <c r="N3062" i="146"/>
  <c r="N3063" i="146"/>
  <c r="N3064" i="146"/>
  <c r="N3065" i="146"/>
  <c r="N3066" i="146"/>
  <c r="N3067" i="146"/>
  <c r="N3068" i="146"/>
  <c r="N3069" i="146"/>
  <c r="N3070" i="146"/>
  <c r="N3071" i="146"/>
  <c r="N3072" i="146"/>
  <c r="N3073" i="146"/>
  <c r="N3074" i="146"/>
  <c r="N3075" i="146"/>
  <c r="N3076" i="146"/>
  <c r="N3077" i="146"/>
  <c r="N3078" i="146"/>
  <c r="N3079" i="146"/>
  <c r="N3080" i="146"/>
  <c r="N3081" i="146"/>
  <c r="N3082" i="146"/>
  <c r="N3083" i="146"/>
  <c r="N3084" i="146"/>
  <c r="N3085" i="146"/>
  <c r="N3086" i="146"/>
  <c r="N3087" i="146"/>
  <c r="N3088" i="146"/>
  <c r="N3089" i="146"/>
  <c r="N3090" i="146"/>
  <c r="N3091" i="146"/>
  <c r="N3092" i="146"/>
  <c r="N3093" i="146"/>
  <c r="N3094" i="146"/>
  <c r="N3095" i="146"/>
  <c r="N3096" i="146"/>
  <c r="N3097" i="146"/>
  <c r="N3098" i="146"/>
  <c r="N3099" i="146"/>
  <c r="N3100" i="146"/>
  <c r="N3101" i="146"/>
  <c r="N3102" i="146"/>
  <c r="N3103" i="146"/>
  <c r="N3104" i="146"/>
  <c r="N3105" i="146"/>
  <c r="N3106" i="146"/>
  <c r="N3107" i="146"/>
  <c r="N3108" i="146"/>
  <c r="N3109" i="146"/>
  <c r="N3110" i="146"/>
  <c r="N3111" i="146"/>
  <c r="N3112" i="146"/>
  <c r="N3113" i="146"/>
  <c r="N3114" i="146"/>
  <c r="N3115" i="146"/>
  <c r="N3116" i="146"/>
  <c r="N3117" i="146"/>
  <c r="N3118" i="146"/>
  <c r="N3119" i="146"/>
  <c r="N3120" i="146"/>
  <c r="N3121" i="146"/>
  <c r="N3122" i="146"/>
  <c r="N3123" i="146"/>
  <c r="N3124" i="146"/>
  <c r="N3125" i="146"/>
  <c r="N3126" i="146"/>
  <c r="N3127" i="146"/>
  <c r="N3128" i="146"/>
  <c r="N3129" i="146"/>
  <c r="N3130" i="146"/>
  <c r="N3131" i="146"/>
  <c r="N3132" i="146"/>
  <c r="N3133" i="146"/>
  <c r="N3134" i="146"/>
  <c r="N3135" i="146"/>
  <c r="N3136" i="146"/>
  <c r="N3137" i="146"/>
  <c r="N3138" i="146"/>
  <c r="N3139" i="146"/>
  <c r="N3140" i="146"/>
  <c r="N3141" i="146"/>
  <c r="N3142" i="146"/>
  <c r="N3143" i="146"/>
  <c r="N3144" i="146"/>
  <c r="N3145" i="146"/>
  <c r="N3146" i="146"/>
  <c r="N3147" i="146"/>
  <c r="N3148" i="146"/>
  <c r="N3149" i="146"/>
  <c r="N3150" i="146"/>
  <c r="N3151" i="146"/>
  <c r="N3152" i="146"/>
  <c r="N3153" i="146"/>
  <c r="N3154" i="146"/>
  <c r="N3155" i="146"/>
  <c r="N3156" i="146"/>
  <c r="N3157" i="146"/>
  <c r="N3158" i="146"/>
  <c r="N3159" i="146"/>
  <c r="N3160" i="146"/>
  <c r="N3161" i="146"/>
  <c r="N3162" i="146"/>
  <c r="N3163" i="146"/>
  <c r="N3164" i="146"/>
  <c r="N3165" i="146"/>
  <c r="N3166" i="146"/>
  <c r="N3167" i="146"/>
  <c r="N3168" i="146"/>
  <c r="N3169" i="146"/>
  <c r="N3170" i="146"/>
  <c r="N3171" i="146"/>
  <c r="N3172" i="146"/>
  <c r="N3173" i="146"/>
  <c r="N3174" i="146"/>
  <c r="N3175" i="146"/>
  <c r="N3176" i="146"/>
  <c r="N3177" i="146"/>
  <c r="N3178" i="146"/>
  <c r="N3179" i="146"/>
  <c r="N3180" i="146"/>
  <c r="N3181" i="146"/>
  <c r="N3182" i="146"/>
  <c r="N3183" i="146"/>
  <c r="N3184" i="146"/>
  <c r="N3185" i="146"/>
  <c r="N3186" i="146"/>
  <c r="N3187" i="146"/>
  <c r="N3188" i="146"/>
  <c r="N3189" i="146"/>
  <c r="N3190" i="146"/>
  <c r="N3191" i="146"/>
  <c r="N3192" i="146"/>
  <c r="N3193" i="146"/>
  <c r="N3194" i="146"/>
  <c r="N3195" i="146"/>
  <c r="N3196" i="146"/>
  <c r="N3197" i="146"/>
  <c r="N3198" i="146"/>
  <c r="N3199" i="146"/>
  <c r="N3200" i="146"/>
  <c r="N3201" i="146"/>
  <c r="N3202" i="146"/>
  <c r="N3203" i="146"/>
  <c r="N3204" i="146"/>
  <c r="N3205" i="146"/>
  <c r="N3206" i="146"/>
  <c r="N3207" i="146"/>
  <c r="N3208" i="146"/>
  <c r="N3209" i="146"/>
  <c r="N3210" i="146"/>
  <c r="N3211" i="146"/>
  <c r="N3212" i="146"/>
  <c r="N3213" i="146"/>
  <c r="N3214" i="146"/>
  <c r="N3215" i="146"/>
  <c r="N3216" i="146"/>
  <c r="N3217" i="146"/>
  <c r="N3218" i="146"/>
  <c r="N3219" i="146"/>
  <c r="N3220" i="146"/>
  <c r="N3221" i="146"/>
  <c r="N3222" i="146"/>
  <c r="N3223" i="146"/>
  <c r="N3224" i="146"/>
  <c r="N3225" i="146"/>
  <c r="N3226" i="146"/>
  <c r="N3227" i="146"/>
  <c r="N3228" i="146"/>
  <c r="N3229" i="146"/>
  <c r="N3230" i="146"/>
  <c r="N3231" i="146"/>
  <c r="N3232" i="146"/>
  <c r="N3233" i="146"/>
  <c r="N3234" i="146"/>
  <c r="N3235" i="146"/>
  <c r="N3236" i="146"/>
  <c r="N3237" i="146"/>
  <c r="N3238" i="146"/>
  <c r="N3239" i="146"/>
  <c r="N3240" i="146"/>
  <c r="N3241" i="146"/>
  <c r="N3242" i="146"/>
  <c r="N3243" i="146"/>
  <c r="N3244" i="146"/>
  <c r="N3245" i="146"/>
  <c r="N3246" i="146"/>
  <c r="N3247" i="146"/>
  <c r="N3248" i="146"/>
  <c r="N3249" i="146"/>
  <c r="N3250" i="146"/>
  <c r="N3251" i="146"/>
  <c r="N3252" i="146"/>
  <c r="N3253" i="146"/>
  <c r="N3254" i="146"/>
  <c r="N3255" i="146"/>
  <c r="N3256" i="146"/>
  <c r="N3257" i="146"/>
  <c r="N3258" i="146"/>
  <c r="N3259" i="146"/>
  <c r="N3260" i="146"/>
  <c r="N3261" i="146"/>
  <c r="N3262" i="146"/>
  <c r="N3263" i="146"/>
  <c r="N3264" i="146"/>
  <c r="N3265" i="146"/>
  <c r="N3266" i="146"/>
  <c r="N3267" i="146"/>
  <c r="N3268" i="146"/>
  <c r="N3269" i="146"/>
  <c r="N3270" i="146"/>
  <c r="N3271" i="146"/>
  <c r="N3272" i="146"/>
  <c r="N3273" i="146"/>
  <c r="N3274" i="146"/>
  <c r="N3275" i="146"/>
  <c r="N3276" i="146"/>
  <c r="N3277" i="146"/>
  <c r="N3278" i="146"/>
  <c r="N3279" i="146"/>
  <c r="N3280" i="146"/>
  <c r="N3281" i="146"/>
  <c r="N3282" i="146"/>
  <c r="N3283" i="146"/>
  <c r="N3284" i="146"/>
  <c r="N3285" i="146"/>
  <c r="N3286" i="146"/>
  <c r="N3287" i="146"/>
  <c r="N3288" i="146"/>
  <c r="N3289" i="146"/>
  <c r="N3290" i="146"/>
  <c r="N3291" i="146"/>
  <c r="N3292" i="146"/>
  <c r="N3293" i="146"/>
  <c r="N3294" i="146"/>
  <c r="N3295" i="146"/>
  <c r="N3296" i="146"/>
  <c r="N3297" i="146"/>
  <c r="N3298" i="146"/>
  <c r="N3299" i="146"/>
  <c r="N3300" i="146"/>
  <c r="N3301" i="146"/>
  <c r="N3302" i="146"/>
  <c r="N3303" i="146"/>
  <c r="N3304" i="146"/>
  <c r="N3305" i="146"/>
  <c r="N3306" i="146"/>
  <c r="N3307" i="146"/>
  <c r="N3308" i="146"/>
  <c r="N3309" i="146"/>
  <c r="N3310" i="146"/>
  <c r="N3311" i="146"/>
  <c r="N3312" i="146"/>
  <c r="N3313" i="146"/>
  <c r="N3314" i="146"/>
  <c r="N3315" i="146"/>
  <c r="N3316" i="146"/>
  <c r="N3317" i="146"/>
  <c r="N3318" i="146"/>
  <c r="N3319" i="146"/>
  <c r="N3320" i="146"/>
  <c r="N3321" i="146"/>
  <c r="N3322" i="146"/>
  <c r="N3323" i="146"/>
  <c r="N3324" i="146"/>
  <c r="N3325" i="146"/>
  <c r="N3326" i="146"/>
  <c r="N3327" i="146"/>
  <c r="N3328" i="146"/>
  <c r="N3329" i="146"/>
  <c r="N3330" i="146"/>
  <c r="N3331" i="146"/>
  <c r="N3332" i="146"/>
  <c r="N3333" i="146"/>
  <c r="N3334" i="146"/>
  <c r="N3335" i="146"/>
  <c r="N3336" i="146"/>
  <c r="N3337" i="146"/>
  <c r="N3338" i="146"/>
  <c r="N3339" i="146"/>
  <c r="N3340" i="146"/>
  <c r="N3341" i="146"/>
  <c r="N3342" i="146"/>
  <c r="N3343" i="146"/>
  <c r="N3344" i="146"/>
  <c r="N3345" i="146"/>
  <c r="N3346" i="146"/>
  <c r="N3347" i="146"/>
  <c r="N3348" i="146"/>
  <c r="N3349" i="146"/>
  <c r="N3350" i="146"/>
  <c r="N3351" i="146"/>
  <c r="N3352" i="146"/>
  <c r="N3353" i="146"/>
  <c r="N3354" i="146"/>
  <c r="N3355" i="146"/>
  <c r="N3356" i="146"/>
  <c r="N3357" i="146"/>
  <c r="N3358" i="146"/>
  <c r="N3359" i="146"/>
  <c r="N3360" i="146"/>
  <c r="N3361" i="146"/>
  <c r="N3362" i="146"/>
  <c r="N3363" i="146"/>
  <c r="N3364" i="146"/>
  <c r="N3365" i="146"/>
  <c r="N3366" i="146"/>
  <c r="N3367" i="146"/>
  <c r="N3368" i="146"/>
  <c r="N3369" i="146"/>
  <c r="N3370" i="146"/>
  <c r="N3371" i="146"/>
  <c r="N3372" i="146"/>
  <c r="N3373" i="146"/>
  <c r="N3374" i="146"/>
  <c r="N3375" i="146"/>
  <c r="N3376" i="146"/>
  <c r="N3377" i="146"/>
  <c r="N3378" i="146"/>
  <c r="N3379" i="146"/>
  <c r="N3380" i="146"/>
  <c r="N3381" i="146"/>
  <c r="N3382" i="146"/>
  <c r="N3383" i="146"/>
  <c r="N3384" i="146"/>
  <c r="N3385" i="146"/>
  <c r="N3386" i="146"/>
  <c r="N3387" i="146"/>
  <c r="N3388" i="146"/>
  <c r="N3389" i="146"/>
  <c r="N3390" i="146"/>
  <c r="N3391" i="146"/>
  <c r="N3392" i="146"/>
  <c r="N3393" i="146"/>
  <c r="N3394" i="146"/>
  <c r="N3395" i="146"/>
  <c r="N3396" i="146"/>
  <c r="N3397" i="146"/>
  <c r="N3398" i="146"/>
  <c r="N3399" i="146"/>
  <c r="N3400" i="146"/>
  <c r="N3401" i="146"/>
  <c r="N3402" i="146"/>
  <c r="N3403" i="146"/>
  <c r="N3404" i="146"/>
  <c r="N3405" i="146"/>
  <c r="N3406" i="146"/>
  <c r="N3407" i="146"/>
  <c r="N3408" i="146"/>
  <c r="N3409" i="146"/>
  <c r="N3410" i="146"/>
  <c r="N3411" i="146"/>
  <c r="N3412" i="146"/>
  <c r="N3413" i="146"/>
  <c r="N3414" i="146"/>
  <c r="N3415" i="146"/>
  <c r="N3416" i="146"/>
  <c r="N3417" i="146"/>
  <c r="N3418" i="146"/>
  <c r="N3419" i="146"/>
  <c r="N3420" i="146"/>
  <c r="N3421" i="146"/>
  <c r="N3422" i="146"/>
  <c r="N3423" i="146"/>
  <c r="N3424" i="146"/>
  <c r="N3425" i="146"/>
  <c r="N3426" i="146"/>
  <c r="N3427" i="146"/>
  <c r="N3428" i="146"/>
  <c r="N3429" i="146"/>
  <c r="N3430" i="146"/>
  <c r="N3431" i="146"/>
  <c r="N3432" i="146"/>
  <c r="N3433" i="146"/>
  <c r="N3434" i="146"/>
  <c r="N3435" i="146"/>
  <c r="N3436" i="146"/>
  <c r="N3437" i="146"/>
  <c r="N3438" i="146"/>
  <c r="N3439" i="146"/>
  <c r="N3440" i="146"/>
  <c r="N3441" i="146"/>
  <c r="N3442" i="146"/>
  <c r="N3443" i="146"/>
  <c r="N3444" i="146"/>
  <c r="N3445" i="146"/>
  <c r="N3446" i="146"/>
  <c r="N3447" i="146"/>
  <c r="N3448" i="146"/>
  <c r="N3449" i="146"/>
  <c r="N3450" i="146"/>
  <c r="N3451" i="146"/>
  <c r="N3452" i="146"/>
  <c r="N3453" i="146"/>
  <c r="N3454" i="146"/>
  <c r="N3455" i="146"/>
  <c r="N3456" i="146"/>
  <c r="N3457" i="146"/>
  <c r="N3458" i="146"/>
  <c r="N3459" i="146"/>
  <c r="N3460" i="146"/>
  <c r="N3461" i="146"/>
  <c r="N3462" i="146"/>
  <c r="N3463" i="146"/>
  <c r="N3464" i="146"/>
  <c r="N3465" i="146"/>
  <c r="N3466" i="146"/>
  <c r="N3467" i="146"/>
  <c r="N3468" i="146"/>
  <c r="N3469" i="146"/>
  <c r="N3470" i="146"/>
  <c r="N3471" i="146"/>
  <c r="N3472" i="146"/>
  <c r="N3473" i="146"/>
  <c r="N3474" i="146"/>
  <c r="N3475" i="146"/>
  <c r="N3476" i="146"/>
  <c r="N3477" i="146"/>
  <c r="N3478" i="146"/>
  <c r="N3479" i="146"/>
  <c r="N3480" i="146"/>
  <c r="N3481" i="146"/>
  <c r="N3482" i="146"/>
  <c r="N3483" i="146"/>
  <c r="N3484" i="146"/>
  <c r="N3485" i="146"/>
  <c r="N3486" i="146"/>
  <c r="N3487" i="146"/>
  <c r="N3488" i="146"/>
  <c r="N3489" i="146"/>
  <c r="N3490" i="146"/>
  <c r="N3491" i="146"/>
  <c r="N3492" i="146"/>
  <c r="N3493" i="146"/>
  <c r="N3494" i="146"/>
  <c r="N3495" i="146"/>
  <c r="N3496" i="146"/>
  <c r="N3497" i="146"/>
  <c r="N3498" i="146"/>
  <c r="N3499" i="146"/>
  <c r="N3500" i="146"/>
  <c r="N3501" i="146"/>
  <c r="N3502" i="146"/>
  <c r="N3503" i="146"/>
  <c r="N3504" i="146"/>
  <c r="N3505" i="146"/>
  <c r="N3506" i="146"/>
  <c r="N3507" i="146"/>
  <c r="N3508" i="146"/>
  <c r="N3509" i="146"/>
  <c r="N3510" i="146"/>
  <c r="N3511" i="146"/>
  <c r="N3512" i="146"/>
  <c r="N3513" i="146"/>
  <c r="N3514" i="146"/>
  <c r="N3515" i="146"/>
  <c r="N3516" i="146"/>
  <c r="N3517" i="146"/>
  <c r="N3518" i="146"/>
  <c r="N3519" i="146"/>
  <c r="N3520" i="146"/>
  <c r="N3521" i="146"/>
  <c r="N3522" i="146"/>
  <c r="N3523" i="146"/>
  <c r="N3524" i="146"/>
  <c r="N3525" i="146"/>
  <c r="N3526" i="146"/>
  <c r="N3527" i="146"/>
  <c r="N3528" i="146"/>
  <c r="N3529" i="146"/>
  <c r="N3530" i="146"/>
  <c r="N3531" i="146"/>
  <c r="N3532" i="146"/>
  <c r="N3533" i="146"/>
  <c r="N3534" i="146"/>
  <c r="N3535" i="146"/>
  <c r="N3536" i="146"/>
  <c r="N3537" i="146"/>
  <c r="N3538" i="146"/>
  <c r="N3539" i="146"/>
  <c r="N3540" i="146"/>
  <c r="N3541" i="146"/>
  <c r="N3542" i="146"/>
  <c r="N3543" i="146"/>
  <c r="N3544" i="146"/>
  <c r="N3545" i="146"/>
  <c r="N3546" i="146"/>
  <c r="N3547" i="146"/>
  <c r="N3548" i="146"/>
  <c r="N3549" i="146"/>
  <c r="N3550" i="146"/>
  <c r="N3551" i="146"/>
  <c r="N3552" i="146"/>
  <c r="N3553" i="146"/>
  <c r="N3554" i="146"/>
  <c r="N3555" i="146"/>
  <c r="N3556" i="146"/>
  <c r="N3557" i="146"/>
  <c r="N3558" i="146"/>
  <c r="N3559" i="146"/>
  <c r="N3560" i="146"/>
  <c r="N3561" i="146"/>
  <c r="N3562" i="146"/>
  <c r="N3563" i="146"/>
  <c r="N3564" i="146"/>
  <c r="N3565" i="146"/>
  <c r="N3566" i="146"/>
  <c r="N3567" i="146"/>
  <c r="N3568" i="146"/>
  <c r="N3569" i="146"/>
  <c r="N3570" i="146"/>
  <c r="N3571" i="146"/>
  <c r="N3572" i="146"/>
  <c r="N3573" i="146"/>
  <c r="N3574" i="146"/>
  <c r="N3575" i="146"/>
  <c r="N3576" i="146"/>
  <c r="N3577" i="146"/>
  <c r="N3578" i="146"/>
  <c r="N3579" i="146"/>
  <c r="N3580" i="146"/>
  <c r="N3581" i="146"/>
  <c r="N3582" i="146"/>
  <c r="N3583" i="146"/>
  <c r="N3584" i="146"/>
  <c r="N3585" i="146"/>
  <c r="N3586" i="146"/>
  <c r="N3587" i="146"/>
  <c r="N3588" i="146"/>
  <c r="N3589" i="146"/>
  <c r="N3590" i="146"/>
  <c r="N3591" i="146"/>
  <c r="N3592" i="146"/>
  <c r="N3593" i="146"/>
  <c r="N3594" i="146"/>
  <c r="N3595" i="146"/>
  <c r="N3596" i="146"/>
  <c r="N3597" i="146"/>
  <c r="N3598" i="146"/>
  <c r="N3599" i="146"/>
  <c r="N3600" i="146"/>
  <c r="N3601" i="146"/>
  <c r="N3602" i="146"/>
  <c r="N3603" i="146"/>
  <c r="N3604" i="146"/>
  <c r="N3605" i="146"/>
  <c r="N3606" i="146"/>
  <c r="N3607" i="146"/>
  <c r="N3608" i="146"/>
  <c r="N3609" i="146"/>
  <c r="N3610" i="146"/>
  <c r="N3611" i="146"/>
  <c r="N3612" i="146"/>
  <c r="N3613" i="146"/>
  <c r="N3614" i="146"/>
  <c r="N3615" i="146"/>
  <c r="N3616" i="146"/>
  <c r="N3617" i="146"/>
  <c r="N3618" i="146"/>
  <c r="N3619" i="146"/>
  <c r="N3620" i="146"/>
  <c r="N3621" i="146"/>
  <c r="N3622" i="146"/>
  <c r="N3623" i="146"/>
  <c r="N3624" i="146"/>
  <c r="N3625" i="146"/>
  <c r="N3626" i="146"/>
  <c r="N3627" i="146"/>
  <c r="N3628" i="146"/>
  <c r="N3629" i="146"/>
  <c r="N3630" i="146"/>
  <c r="N3631" i="146"/>
  <c r="N3632" i="146"/>
  <c r="N3633" i="146"/>
  <c r="N3634" i="146"/>
  <c r="N3635" i="146"/>
  <c r="N3636" i="146"/>
  <c r="N3637" i="146"/>
  <c r="N3638" i="146"/>
  <c r="N3639" i="146"/>
  <c r="N3640" i="146"/>
  <c r="N3641" i="146"/>
  <c r="N3642" i="146"/>
  <c r="N3643" i="146"/>
  <c r="N3644" i="146"/>
  <c r="N3645" i="146"/>
  <c r="N3646" i="146"/>
  <c r="N3647" i="146"/>
  <c r="N3648" i="146"/>
  <c r="N3649" i="146"/>
  <c r="N3650" i="146"/>
  <c r="N3651" i="146"/>
  <c r="N3652" i="146"/>
  <c r="N3653" i="146"/>
  <c r="N3654" i="146"/>
  <c r="N3655" i="146"/>
  <c r="N3656" i="146"/>
  <c r="N3657" i="146"/>
  <c r="N3658" i="146"/>
  <c r="N3659" i="146"/>
  <c r="N3660" i="146"/>
  <c r="N3661" i="146"/>
  <c r="N3662" i="146"/>
  <c r="N3663" i="146"/>
  <c r="N3664" i="146"/>
  <c r="N3665" i="146"/>
  <c r="N3666" i="146"/>
  <c r="N3667" i="146"/>
  <c r="N3668" i="146"/>
  <c r="N3669" i="146"/>
  <c r="N3670" i="146"/>
  <c r="N3671" i="146"/>
  <c r="N3672" i="146"/>
  <c r="N3673" i="146"/>
  <c r="N3674" i="146"/>
  <c r="N3675" i="146"/>
  <c r="N3676" i="146"/>
  <c r="N3677" i="146"/>
  <c r="N3678" i="146"/>
  <c r="N3679" i="146"/>
  <c r="N3680" i="146"/>
  <c r="N3681" i="146"/>
  <c r="N3682" i="146"/>
  <c r="N3683" i="146"/>
  <c r="N3684" i="146"/>
  <c r="N3685" i="146"/>
  <c r="N3686" i="146"/>
  <c r="N3687" i="146"/>
  <c r="N3688" i="146"/>
  <c r="N3689" i="146"/>
  <c r="N3690" i="146"/>
  <c r="N3691" i="146"/>
  <c r="N3692" i="146"/>
  <c r="N3693" i="146"/>
  <c r="N3694" i="146"/>
  <c r="N3695" i="146"/>
  <c r="N3696" i="146"/>
  <c r="N3697" i="146"/>
  <c r="N3698" i="146"/>
  <c r="N3699" i="146"/>
  <c r="N3700" i="146"/>
  <c r="N3701" i="146"/>
  <c r="N3702" i="146"/>
  <c r="N3703" i="146"/>
  <c r="N3704" i="146"/>
  <c r="N3705" i="146"/>
  <c r="N3706" i="146"/>
  <c r="N3707" i="146"/>
  <c r="N3708" i="146"/>
  <c r="N3709" i="146"/>
  <c r="N3710" i="146"/>
  <c r="N3711" i="146"/>
  <c r="N3712" i="146"/>
  <c r="N3713" i="146"/>
  <c r="N3714" i="146"/>
  <c r="N3715" i="146"/>
  <c r="N3716" i="146"/>
  <c r="N3717" i="146"/>
  <c r="N3718" i="146"/>
  <c r="N3719" i="146"/>
  <c r="N3720" i="146"/>
  <c r="N3721" i="146"/>
  <c r="N3722" i="146"/>
  <c r="N3723" i="146"/>
  <c r="N3724" i="146"/>
  <c r="N3725" i="146"/>
  <c r="N3726" i="146"/>
  <c r="N3727" i="146"/>
  <c r="N3728" i="146"/>
  <c r="N3729" i="146"/>
  <c r="N3730" i="146"/>
  <c r="N3731" i="146"/>
  <c r="N3732" i="146"/>
  <c r="N3733" i="146"/>
  <c r="N3734" i="146"/>
  <c r="N3735" i="146"/>
  <c r="N3736" i="146"/>
  <c r="N3737" i="146"/>
  <c r="N3738" i="146"/>
  <c r="N3739" i="146"/>
  <c r="N3740" i="146"/>
  <c r="N3741" i="146"/>
  <c r="N3742" i="146"/>
  <c r="N3743" i="146"/>
  <c r="N3744" i="146"/>
  <c r="N3745" i="146"/>
  <c r="N3746" i="146"/>
  <c r="N3747" i="146"/>
  <c r="N3748" i="146"/>
  <c r="N3749" i="146"/>
  <c r="N3750" i="146"/>
  <c r="N3751" i="146"/>
  <c r="N3752" i="146"/>
  <c r="N3753" i="146"/>
  <c r="N3754" i="146"/>
  <c r="N3755" i="146"/>
  <c r="N3756" i="146"/>
  <c r="N3757" i="146"/>
  <c r="N3758" i="146"/>
  <c r="N3759" i="146"/>
  <c r="N3760" i="146"/>
  <c r="N3761" i="146"/>
  <c r="N3762" i="146"/>
  <c r="N3763" i="146"/>
  <c r="N3764" i="146"/>
  <c r="N3765" i="146"/>
  <c r="N3766" i="146"/>
  <c r="N3767" i="146"/>
  <c r="N3768" i="146"/>
  <c r="N3769" i="146"/>
  <c r="N3770" i="146"/>
  <c r="N3771" i="146"/>
  <c r="N3772" i="146"/>
  <c r="N3773" i="146"/>
  <c r="N3774" i="146"/>
  <c r="N3775" i="146"/>
  <c r="N3776" i="146"/>
  <c r="N3777" i="146"/>
  <c r="N3778" i="146"/>
  <c r="N3779" i="146"/>
  <c r="N3780" i="146"/>
  <c r="N3781" i="146"/>
  <c r="N3782" i="146"/>
  <c r="N3783" i="146"/>
  <c r="N3784" i="146"/>
  <c r="N3785" i="146"/>
  <c r="N3786" i="146"/>
  <c r="N3787" i="146"/>
  <c r="N3788" i="146"/>
  <c r="N3789" i="146"/>
  <c r="N3790" i="146"/>
  <c r="N3791" i="146"/>
  <c r="N3792" i="146"/>
  <c r="N3793" i="146"/>
  <c r="N3794" i="146"/>
  <c r="N3795" i="146"/>
  <c r="N3796" i="146"/>
  <c r="N3797" i="146"/>
  <c r="N3798" i="146"/>
  <c r="N3799" i="146"/>
  <c r="N3800" i="146"/>
  <c r="N3801" i="146"/>
  <c r="N3802" i="146"/>
  <c r="N3803" i="146"/>
  <c r="N3804" i="146"/>
  <c r="N3805" i="146"/>
  <c r="N3806" i="146"/>
  <c r="N3807" i="146"/>
  <c r="N3808" i="146"/>
  <c r="N3809" i="146"/>
  <c r="N3810" i="146"/>
  <c r="N3811" i="146"/>
  <c r="N3812" i="146"/>
  <c r="N3813" i="146"/>
  <c r="N3814" i="146"/>
  <c r="N3815" i="146"/>
  <c r="N3816" i="146"/>
  <c r="N3817" i="146"/>
  <c r="N3818" i="146"/>
  <c r="N3819" i="146"/>
  <c r="N3820" i="146"/>
  <c r="N3821" i="146"/>
  <c r="N3822" i="146"/>
  <c r="N3823" i="146"/>
  <c r="N3824" i="146"/>
  <c r="N3825" i="146"/>
  <c r="N3826" i="146"/>
  <c r="N3827" i="146"/>
  <c r="N3828" i="146"/>
  <c r="N3829" i="146"/>
  <c r="N3830" i="146"/>
  <c r="N3831" i="146"/>
  <c r="N3832" i="146"/>
  <c r="N3833" i="146"/>
  <c r="N3834" i="146"/>
  <c r="N3835" i="146"/>
  <c r="N3836" i="146"/>
  <c r="N3837" i="146"/>
  <c r="N3838" i="146"/>
  <c r="N3839" i="146"/>
  <c r="N3840" i="146"/>
  <c r="N3841" i="146"/>
  <c r="N3842" i="146"/>
  <c r="N3843" i="146"/>
  <c r="N3844" i="146"/>
  <c r="N3845" i="146"/>
  <c r="N3846" i="146"/>
  <c r="N3847" i="146"/>
  <c r="N3848" i="146"/>
  <c r="N3849" i="146"/>
  <c r="N3850" i="146"/>
  <c r="N3851" i="146"/>
  <c r="N3852" i="146"/>
  <c r="N3853" i="146"/>
  <c r="N3854" i="146"/>
  <c r="N3855" i="146"/>
  <c r="N3856" i="146"/>
  <c r="N3857" i="146"/>
  <c r="N3858" i="146"/>
  <c r="N3859" i="146"/>
  <c r="N3860" i="146"/>
  <c r="N3861" i="146"/>
  <c r="N3862" i="146"/>
  <c r="N3863" i="146"/>
  <c r="N3864" i="146"/>
  <c r="N3865" i="146"/>
  <c r="N3866" i="146"/>
  <c r="N3867" i="146"/>
  <c r="N3868" i="146"/>
  <c r="N3869" i="146"/>
  <c r="N3870" i="146"/>
  <c r="N3871" i="146"/>
  <c r="N3872" i="146"/>
  <c r="N3873" i="146"/>
  <c r="N3874" i="146"/>
  <c r="N3875" i="146"/>
  <c r="N3876" i="146"/>
  <c r="N3877" i="146"/>
  <c r="N3878" i="146"/>
  <c r="N3879" i="146"/>
  <c r="N3880" i="146"/>
  <c r="N3881" i="146"/>
  <c r="N3882" i="146"/>
  <c r="N3883" i="146"/>
  <c r="N3884" i="146"/>
  <c r="N3885" i="146"/>
  <c r="N3886" i="146"/>
  <c r="N3887" i="146"/>
  <c r="N3888" i="146"/>
  <c r="N3889" i="146"/>
  <c r="N3890" i="146"/>
  <c r="N3891" i="146"/>
  <c r="N3892" i="146"/>
  <c r="N3893" i="146"/>
  <c r="N3894" i="146"/>
  <c r="N3895" i="146"/>
  <c r="N3896" i="146"/>
  <c r="N3897" i="146"/>
  <c r="N3898" i="146"/>
  <c r="N3899" i="146"/>
  <c r="N3900" i="146"/>
  <c r="N3901" i="146"/>
  <c r="N3902" i="146"/>
  <c r="N3903" i="146"/>
  <c r="N3904" i="146"/>
  <c r="N3905" i="146"/>
  <c r="N3906" i="146"/>
  <c r="N3907" i="146"/>
  <c r="N3908" i="146"/>
  <c r="N3909" i="146"/>
  <c r="N3910" i="146"/>
  <c r="N3911" i="146"/>
  <c r="N3912" i="146"/>
  <c r="N3913" i="146"/>
  <c r="N3914" i="146"/>
  <c r="N3915" i="146"/>
  <c r="N3916" i="146"/>
  <c r="N3917" i="146"/>
  <c r="N3918" i="146"/>
  <c r="N3919" i="146"/>
  <c r="N3920" i="146"/>
  <c r="N3921" i="146"/>
  <c r="N3922" i="146"/>
  <c r="N3923" i="146"/>
  <c r="N3924" i="146"/>
  <c r="N3925" i="146"/>
  <c r="N3926" i="146"/>
  <c r="N3927" i="146"/>
  <c r="N3928" i="146"/>
  <c r="N3929" i="146"/>
  <c r="N3930" i="146"/>
  <c r="N3931" i="146"/>
  <c r="N3932" i="146"/>
  <c r="N3933" i="146"/>
  <c r="N3934" i="146"/>
  <c r="N3935" i="146"/>
  <c r="N3936" i="146"/>
  <c r="N3937" i="146"/>
  <c r="N3938" i="146"/>
  <c r="N3939" i="146"/>
  <c r="N3940" i="146"/>
  <c r="N3941" i="146"/>
  <c r="N3942" i="146"/>
  <c r="N3943" i="146"/>
  <c r="N3944" i="146"/>
  <c r="N3945" i="146"/>
  <c r="N3946" i="146"/>
  <c r="N3947" i="146"/>
  <c r="N3948" i="146"/>
  <c r="N3949" i="146"/>
  <c r="N3950" i="146"/>
  <c r="N3951" i="146"/>
  <c r="N3952" i="146"/>
  <c r="N3953" i="146"/>
  <c r="N3954" i="146"/>
  <c r="N3955" i="146"/>
  <c r="N3956" i="146"/>
  <c r="N3957" i="146"/>
  <c r="N3958" i="146"/>
  <c r="N3959" i="146"/>
  <c r="N3960" i="146"/>
  <c r="N3961" i="146"/>
  <c r="N3962" i="146"/>
  <c r="N3963" i="146"/>
  <c r="N3964" i="146"/>
  <c r="N3965" i="146"/>
  <c r="N3966" i="146"/>
  <c r="N3967" i="146"/>
  <c r="N3968" i="146"/>
  <c r="N3969" i="146"/>
  <c r="N3970" i="146"/>
  <c r="N3971" i="146"/>
  <c r="N3972" i="146"/>
  <c r="N3973" i="146"/>
  <c r="N3974" i="146"/>
  <c r="N3975" i="146"/>
  <c r="N3976" i="146"/>
  <c r="N3977" i="146"/>
  <c r="N3978" i="146"/>
  <c r="N3979" i="146"/>
  <c r="N3980" i="146"/>
  <c r="N3981" i="146"/>
  <c r="N3982" i="146"/>
  <c r="N3983" i="146"/>
  <c r="N3984" i="146"/>
  <c r="N3985" i="146"/>
  <c r="N3986" i="146"/>
  <c r="N3987" i="146"/>
  <c r="N3988" i="146"/>
  <c r="N3989" i="146"/>
  <c r="N3990" i="146"/>
  <c r="N3991" i="146"/>
  <c r="N3992" i="146"/>
  <c r="N3993" i="146"/>
  <c r="N3994" i="146"/>
  <c r="N3995" i="146"/>
  <c r="N3996" i="146"/>
  <c r="N3997" i="146"/>
  <c r="N3998" i="146"/>
  <c r="N3999" i="146"/>
  <c r="N4000" i="146"/>
  <c r="N4001" i="146"/>
  <c r="N4002" i="146"/>
  <c r="N4003" i="146"/>
  <c r="N4004" i="146"/>
  <c r="N4005" i="146"/>
  <c r="N4006" i="146"/>
  <c r="N4007" i="146"/>
  <c r="N4008" i="146"/>
  <c r="N4009" i="146"/>
  <c r="N4010" i="146"/>
  <c r="N4011" i="146"/>
  <c r="N4012" i="146"/>
  <c r="N4013" i="146"/>
  <c r="N4014" i="146"/>
  <c r="N4015" i="146"/>
  <c r="N4016" i="146"/>
  <c r="N4017" i="146"/>
  <c r="N4018" i="146"/>
  <c r="N4019" i="146"/>
  <c r="N4020" i="146"/>
  <c r="N4021" i="146"/>
  <c r="N4022" i="146"/>
  <c r="N4023" i="146"/>
  <c r="N4024" i="146"/>
  <c r="N4025" i="146"/>
  <c r="N4026" i="146"/>
  <c r="N4027" i="146"/>
  <c r="N4028" i="146"/>
  <c r="N4029" i="146"/>
  <c r="N4030" i="146"/>
  <c r="N4031" i="146"/>
  <c r="N4032" i="146"/>
  <c r="N4033" i="146"/>
  <c r="N4034" i="146"/>
  <c r="N4035" i="146"/>
  <c r="N4036" i="146"/>
  <c r="N4037" i="146"/>
  <c r="N4038" i="146"/>
  <c r="N4039" i="146"/>
  <c r="N4040" i="146"/>
  <c r="N4041" i="146"/>
  <c r="N4042" i="146"/>
  <c r="N4043" i="146"/>
  <c r="N4044" i="146"/>
  <c r="N4045" i="146"/>
  <c r="N4046" i="146"/>
  <c r="N4047" i="146"/>
  <c r="N4048" i="146"/>
  <c r="N4049" i="146"/>
  <c r="N4050" i="146"/>
  <c r="N4051" i="146"/>
  <c r="N4052" i="146"/>
  <c r="N4053" i="146"/>
  <c r="N4054" i="146"/>
  <c r="N4055" i="146"/>
  <c r="N4056" i="146"/>
  <c r="N4057" i="146"/>
  <c r="N4058" i="146"/>
  <c r="N4059" i="146"/>
  <c r="N4060" i="146"/>
  <c r="N4061" i="146"/>
  <c r="N4062" i="146"/>
  <c r="N4063" i="146"/>
  <c r="N4064" i="146"/>
  <c r="N4065" i="146"/>
  <c r="N4066" i="146"/>
  <c r="N4067" i="146"/>
  <c r="N4068" i="146"/>
  <c r="N4069" i="146"/>
  <c r="N4070" i="146"/>
  <c r="N4071" i="146"/>
  <c r="N4072" i="146"/>
  <c r="N4073" i="146"/>
  <c r="N4074" i="146"/>
  <c r="N4075" i="146"/>
  <c r="N4076" i="146"/>
  <c r="N4077" i="146"/>
  <c r="N4078" i="146"/>
  <c r="N4079" i="146"/>
  <c r="N4080" i="146"/>
  <c r="N4081" i="146"/>
  <c r="N4082" i="146"/>
  <c r="N4083" i="146"/>
  <c r="N4084" i="146"/>
  <c r="N4085" i="146"/>
  <c r="N4086" i="146"/>
  <c r="N4087" i="146"/>
  <c r="N4088" i="146"/>
  <c r="N4089" i="146"/>
  <c r="N4090" i="146"/>
  <c r="N4091" i="146"/>
  <c r="N4092" i="146"/>
  <c r="N4093" i="146"/>
  <c r="N4094" i="146"/>
  <c r="N4095" i="146"/>
  <c r="N4096" i="146"/>
  <c r="N4097" i="146"/>
  <c r="N4098" i="146"/>
  <c r="N4099" i="146"/>
  <c r="N4100" i="146"/>
  <c r="N4101" i="146"/>
  <c r="N4102" i="146"/>
  <c r="N4103" i="146"/>
  <c r="N4104" i="146"/>
  <c r="N4105" i="146"/>
  <c r="N4106" i="146"/>
  <c r="N4107" i="146"/>
  <c r="N4108" i="146"/>
  <c r="N4109" i="146"/>
  <c r="N4110" i="146"/>
  <c r="N4111" i="146"/>
  <c r="N4112" i="146"/>
  <c r="N4113" i="146"/>
  <c r="N4114" i="146"/>
  <c r="N4115" i="146"/>
  <c r="N4116" i="146"/>
  <c r="N4117" i="146"/>
  <c r="N4118" i="146"/>
  <c r="N4119" i="146"/>
  <c r="N4120" i="146"/>
  <c r="N4121" i="146"/>
  <c r="N4122" i="146"/>
  <c r="N4123" i="146"/>
  <c r="N4124" i="146"/>
  <c r="N4125" i="146"/>
  <c r="N4126" i="146"/>
  <c r="N4127" i="146"/>
  <c r="N4128" i="146"/>
  <c r="N4129" i="146"/>
  <c r="N4130" i="146"/>
  <c r="N4131" i="146"/>
  <c r="N4132" i="146"/>
  <c r="N4133" i="146"/>
  <c r="N4134" i="146"/>
  <c r="N4135" i="146"/>
  <c r="N4136" i="146"/>
  <c r="N4137" i="146"/>
  <c r="N4138" i="146"/>
  <c r="N4139" i="146"/>
  <c r="N4140" i="146"/>
  <c r="N4141" i="146"/>
  <c r="N4142" i="146"/>
  <c r="N4143" i="146"/>
  <c r="N4144" i="146"/>
  <c r="N4145" i="146"/>
  <c r="N4146" i="146"/>
  <c r="N4147" i="146"/>
  <c r="N4148" i="146"/>
  <c r="N4149" i="146"/>
  <c r="N4150" i="146"/>
  <c r="N4151" i="146"/>
  <c r="N4152" i="146"/>
  <c r="N4153" i="146"/>
  <c r="N4154" i="146"/>
  <c r="N4155" i="146"/>
  <c r="N4156" i="146"/>
  <c r="N4157" i="146"/>
  <c r="N4158" i="146"/>
  <c r="N4159" i="146"/>
  <c r="N4160" i="146"/>
  <c r="N4161" i="146"/>
  <c r="N4162" i="146"/>
  <c r="N4163" i="146"/>
  <c r="N4164" i="146"/>
  <c r="N4165" i="146"/>
  <c r="N4166" i="146"/>
  <c r="N4167" i="146"/>
  <c r="N4168" i="146"/>
  <c r="N4169" i="146"/>
  <c r="N4170" i="146"/>
  <c r="N4171" i="146"/>
  <c r="N4172" i="146"/>
  <c r="N4173" i="146"/>
  <c r="N4174" i="146"/>
  <c r="N4175" i="146"/>
  <c r="N4176" i="146"/>
  <c r="N4177" i="146"/>
  <c r="N4178" i="146"/>
  <c r="N4179" i="146"/>
  <c r="N4180" i="146"/>
  <c r="N4181" i="146"/>
  <c r="N4182" i="146"/>
  <c r="N4183" i="146"/>
  <c r="N4184" i="146"/>
  <c r="N4185" i="146"/>
  <c r="N4186" i="146"/>
  <c r="N4187" i="146"/>
  <c r="N4188" i="146"/>
  <c r="N4189" i="146"/>
  <c r="N4190" i="146"/>
  <c r="N4191" i="146"/>
  <c r="N4192" i="146"/>
  <c r="N4193" i="146"/>
  <c r="N4194" i="146"/>
  <c r="N4195" i="146"/>
  <c r="N4196" i="146"/>
  <c r="N4197" i="146"/>
  <c r="N4198" i="146"/>
  <c r="N4199" i="146"/>
  <c r="N4200" i="146"/>
  <c r="N4201" i="146"/>
  <c r="N4202" i="146"/>
  <c r="N4203" i="146"/>
  <c r="N4204" i="146"/>
  <c r="N4205" i="146"/>
  <c r="N4206" i="146"/>
  <c r="N4207" i="146"/>
  <c r="N4208" i="146"/>
  <c r="N4209" i="146"/>
  <c r="N4210" i="146"/>
  <c r="N4211" i="146"/>
  <c r="N4212" i="146"/>
  <c r="N4213" i="146"/>
  <c r="N4214" i="146"/>
  <c r="N4215" i="146"/>
  <c r="N4216" i="146"/>
  <c r="N4217" i="146"/>
  <c r="N4218" i="146"/>
  <c r="N4219" i="146"/>
  <c r="N4220" i="146"/>
  <c r="N4221" i="146"/>
  <c r="N4222" i="146"/>
  <c r="N4223" i="146"/>
  <c r="N4224" i="146"/>
  <c r="N4225" i="146"/>
  <c r="N4226" i="146"/>
  <c r="N4227" i="146"/>
  <c r="N4228" i="146"/>
  <c r="N4229" i="146"/>
  <c r="N4230" i="146"/>
  <c r="N4231" i="146"/>
  <c r="N4232" i="146"/>
  <c r="N4233" i="146"/>
  <c r="N4234" i="146"/>
  <c r="N4235" i="146"/>
  <c r="N4236" i="146"/>
  <c r="N4237" i="146"/>
  <c r="N4238" i="146"/>
  <c r="N4239" i="146"/>
  <c r="N4240" i="146"/>
  <c r="N4241" i="146"/>
  <c r="N4242" i="146"/>
  <c r="N4243" i="146"/>
  <c r="N4244" i="146"/>
  <c r="N4245" i="146"/>
  <c r="N4246" i="146"/>
  <c r="N4247" i="146"/>
  <c r="N4248" i="146"/>
  <c r="N4249" i="146"/>
  <c r="N4250" i="146"/>
  <c r="N4251" i="146"/>
  <c r="N4252" i="146"/>
  <c r="N4253" i="146"/>
  <c r="N4254" i="146"/>
  <c r="N4255" i="146"/>
  <c r="N4256" i="146"/>
  <c r="N4257" i="146"/>
  <c r="N4258" i="146"/>
  <c r="N4259" i="146"/>
  <c r="N4260" i="146"/>
  <c r="N4261" i="146"/>
  <c r="N4262" i="146"/>
  <c r="N4263" i="146"/>
  <c r="N4264" i="146"/>
  <c r="N4265" i="146"/>
  <c r="N4266" i="146"/>
  <c r="N4267" i="146"/>
  <c r="N4268" i="146"/>
  <c r="N4269" i="146"/>
  <c r="N4270" i="146"/>
  <c r="N4271" i="146"/>
  <c r="N4272" i="146"/>
  <c r="N4273" i="146"/>
  <c r="N4274" i="146"/>
  <c r="N4275" i="146"/>
  <c r="N4276" i="146"/>
  <c r="N4277" i="146"/>
  <c r="N4278" i="146"/>
  <c r="N4279" i="146"/>
  <c r="N4280" i="146"/>
  <c r="N4281" i="146"/>
  <c r="N4282" i="146"/>
  <c r="N4283" i="146"/>
  <c r="N4284" i="146"/>
  <c r="N4285" i="146"/>
  <c r="N4286" i="146"/>
  <c r="N4287" i="146"/>
  <c r="N4288" i="146"/>
  <c r="N4289" i="146"/>
  <c r="N4290" i="146"/>
  <c r="N4291" i="146"/>
  <c r="N4292" i="146"/>
  <c r="N4293" i="146"/>
  <c r="N4294" i="146"/>
  <c r="N4295" i="146"/>
  <c r="N4296" i="146"/>
  <c r="N4297" i="146"/>
  <c r="N4298" i="146"/>
  <c r="N4299" i="146"/>
  <c r="N4300" i="146"/>
  <c r="N4301" i="146"/>
  <c r="N4302" i="146"/>
  <c r="N4303" i="146"/>
  <c r="N4304" i="146"/>
  <c r="N4305" i="146"/>
  <c r="N4306" i="146"/>
  <c r="N4307" i="146"/>
  <c r="N4308" i="146"/>
  <c r="N4309" i="146"/>
  <c r="N4310" i="146"/>
  <c r="N4311" i="146"/>
  <c r="N4312" i="146"/>
  <c r="N4313" i="146"/>
  <c r="N4314" i="146"/>
  <c r="N4315" i="146"/>
  <c r="N4316" i="146"/>
  <c r="N4317" i="146"/>
  <c r="N4318" i="146"/>
  <c r="N4319" i="146"/>
  <c r="N4320" i="146"/>
  <c r="N4321" i="146"/>
  <c r="N4322" i="146"/>
  <c r="N4323" i="146"/>
  <c r="N4324" i="146"/>
  <c r="N4325" i="146"/>
  <c r="N4326" i="146"/>
  <c r="N4327" i="146"/>
  <c r="N4328" i="146"/>
  <c r="N4329" i="146"/>
  <c r="N4330" i="146"/>
  <c r="N4331" i="146"/>
  <c r="N4332" i="146"/>
  <c r="N4333" i="146"/>
  <c r="N4334" i="146"/>
  <c r="N4335" i="146"/>
  <c r="N4336" i="146"/>
  <c r="N4337" i="146"/>
  <c r="N4338" i="146"/>
  <c r="N4339" i="146"/>
  <c r="N4340" i="146"/>
  <c r="N4341" i="146"/>
  <c r="N4342" i="146"/>
  <c r="N4343" i="146"/>
  <c r="N4344" i="146"/>
  <c r="N4345" i="146"/>
  <c r="N4346" i="146"/>
  <c r="N4347" i="146"/>
  <c r="N4348" i="146"/>
  <c r="N4349" i="146"/>
  <c r="N4350" i="146"/>
  <c r="N4351" i="146"/>
  <c r="N4352" i="146"/>
  <c r="N4353" i="146"/>
  <c r="N4354" i="146"/>
  <c r="N4355" i="146"/>
  <c r="N4356" i="146"/>
  <c r="N4357" i="146"/>
  <c r="N4358" i="146"/>
  <c r="N4359" i="146"/>
  <c r="N4360" i="146"/>
  <c r="N4361" i="146"/>
  <c r="N4362" i="146"/>
  <c r="N4363" i="146"/>
  <c r="N4364" i="146"/>
  <c r="N4365" i="146"/>
  <c r="N4366" i="146"/>
  <c r="N4367" i="146"/>
  <c r="N4368" i="146"/>
  <c r="N4369" i="146"/>
  <c r="N4370" i="146"/>
  <c r="N4371" i="146"/>
  <c r="N4372" i="146"/>
  <c r="N4373" i="146"/>
  <c r="N4374" i="146"/>
  <c r="N4375" i="146"/>
  <c r="N4376" i="146"/>
  <c r="N4377" i="146"/>
  <c r="N4378" i="146"/>
  <c r="N4379" i="146"/>
  <c r="N4380" i="146"/>
  <c r="N4381" i="146"/>
  <c r="N4382" i="146"/>
  <c r="N4383" i="146"/>
  <c r="N4384" i="146"/>
  <c r="N4385" i="146"/>
  <c r="N4386" i="146"/>
  <c r="N4387" i="146"/>
  <c r="N4388" i="146"/>
  <c r="N4389" i="146"/>
  <c r="N4390" i="146"/>
  <c r="N4391" i="146"/>
  <c r="N4392" i="146"/>
  <c r="N4393" i="146"/>
  <c r="N4394" i="146"/>
  <c r="N4395" i="146"/>
  <c r="N4396" i="146"/>
  <c r="N4397" i="146"/>
  <c r="N4398" i="146"/>
  <c r="N4399" i="146"/>
  <c r="N4400" i="146"/>
  <c r="N4401" i="146"/>
  <c r="N4402" i="146"/>
  <c r="N4403" i="146"/>
  <c r="N4404" i="146"/>
  <c r="N4405" i="146"/>
  <c r="N4406" i="146"/>
  <c r="N4407" i="146"/>
  <c r="N4408" i="146"/>
  <c r="N4409" i="146"/>
  <c r="N4410" i="146"/>
  <c r="N4411" i="146"/>
  <c r="N4412" i="146"/>
  <c r="N4413" i="146"/>
  <c r="N4414" i="146"/>
  <c r="N4415" i="146"/>
  <c r="N4416" i="146"/>
  <c r="N4417" i="146"/>
  <c r="N4418" i="146"/>
  <c r="N4419" i="146"/>
  <c r="N4420" i="146"/>
  <c r="N4421" i="146"/>
  <c r="N4422" i="146"/>
  <c r="N4423" i="146"/>
  <c r="N4424" i="146"/>
  <c r="N4425" i="146"/>
  <c r="N4426" i="146"/>
  <c r="N4427" i="146"/>
  <c r="N4428" i="146"/>
  <c r="N4429" i="146"/>
  <c r="N4430" i="146"/>
  <c r="N4431" i="146"/>
  <c r="N4432" i="146"/>
  <c r="N4433" i="146"/>
  <c r="N4434" i="146"/>
  <c r="N4435" i="146"/>
  <c r="N4436" i="146"/>
  <c r="N4437" i="146"/>
  <c r="N4438" i="146"/>
  <c r="N4439" i="146"/>
  <c r="N4440" i="146"/>
  <c r="N4441" i="146"/>
  <c r="N4442" i="146"/>
  <c r="N4443" i="146"/>
  <c r="N4444" i="146"/>
  <c r="N4445" i="146"/>
  <c r="N4446" i="146"/>
  <c r="N4447" i="146"/>
  <c r="N4448" i="146"/>
  <c r="N4449" i="146"/>
  <c r="N4450" i="146"/>
  <c r="N4451" i="146"/>
  <c r="N4452" i="146"/>
  <c r="N4453" i="146"/>
  <c r="N4454" i="146"/>
  <c r="N4455" i="146"/>
  <c r="N4456" i="146"/>
  <c r="N4457" i="146"/>
  <c r="N4458" i="146"/>
  <c r="N4459" i="146"/>
  <c r="N4460" i="146"/>
  <c r="N4461" i="146"/>
  <c r="N4462" i="146"/>
  <c r="N4463" i="146"/>
  <c r="N4464" i="146"/>
  <c r="N4465" i="146"/>
  <c r="N4466" i="146"/>
  <c r="N4467" i="146"/>
  <c r="N4468" i="146"/>
  <c r="N4469" i="146"/>
  <c r="N4470" i="146"/>
  <c r="N4471" i="146"/>
  <c r="N4472" i="146"/>
  <c r="N4473" i="146"/>
  <c r="N4474" i="146"/>
  <c r="N4475" i="146"/>
  <c r="N4476" i="146"/>
  <c r="N4477" i="146"/>
  <c r="N4478" i="146"/>
  <c r="N4479" i="146"/>
  <c r="N4480" i="146"/>
  <c r="N4481" i="146"/>
  <c r="N4482" i="146"/>
  <c r="N4483" i="146"/>
  <c r="N4484" i="146"/>
  <c r="N4485" i="146"/>
  <c r="N4486" i="146"/>
  <c r="N4487" i="146"/>
  <c r="N4488" i="146"/>
  <c r="N4489" i="146"/>
  <c r="N4490" i="146"/>
  <c r="N4491" i="146"/>
  <c r="N4492" i="146"/>
  <c r="N4493" i="146"/>
  <c r="N4494" i="146"/>
  <c r="N4495" i="146"/>
  <c r="N4496" i="146"/>
  <c r="N4497" i="146"/>
  <c r="N4498" i="146"/>
  <c r="N4499" i="146"/>
  <c r="N4500" i="146"/>
  <c r="N4501" i="146"/>
  <c r="N4502" i="146"/>
  <c r="N4503" i="146"/>
  <c r="N4504" i="146"/>
  <c r="N4505" i="146"/>
  <c r="N4506" i="146"/>
  <c r="N4507" i="146"/>
  <c r="N4508" i="146"/>
  <c r="N4509" i="146"/>
  <c r="N4510" i="146"/>
  <c r="N4511" i="146"/>
  <c r="N4512" i="146"/>
  <c r="N4513" i="146"/>
  <c r="N4514" i="146"/>
  <c r="N4515" i="146"/>
  <c r="N4516" i="146"/>
  <c r="N4517" i="146"/>
  <c r="N4518" i="146"/>
  <c r="N4519" i="146"/>
  <c r="N4520" i="146"/>
  <c r="N4521" i="146"/>
  <c r="N4522" i="146"/>
  <c r="N4523" i="146"/>
  <c r="N4524" i="146"/>
  <c r="N4525" i="146"/>
  <c r="N4526" i="146"/>
  <c r="N4527" i="146"/>
  <c r="N4528" i="146"/>
  <c r="N4529" i="146"/>
  <c r="N4530" i="146"/>
  <c r="N4531" i="146"/>
  <c r="N4532" i="146"/>
  <c r="N4533" i="146"/>
  <c r="N4534" i="146"/>
  <c r="N4535" i="146"/>
  <c r="N4536" i="146"/>
  <c r="N4537" i="146"/>
  <c r="N4538" i="146"/>
  <c r="N4539" i="146"/>
  <c r="N4540" i="146"/>
  <c r="N4541" i="146"/>
  <c r="N4542" i="146"/>
  <c r="N4543" i="146"/>
  <c r="N4544" i="146"/>
  <c r="N4545" i="146"/>
  <c r="N4546" i="146"/>
  <c r="N4547" i="146"/>
  <c r="N4548" i="146"/>
  <c r="N4549" i="146"/>
  <c r="N4550" i="146"/>
  <c r="N4551" i="146"/>
  <c r="N4552" i="146"/>
  <c r="N4553" i="146"/>
  <c r="N4554" i="146"/>
  <c r="N4555" i="146"/>
  <c r="N4556" i="146"/>
  <c r="N4557" i="146"/>
  <c r="N4558" i="146"/>
  <c r="N4559" i="146"/>
  <c r="N4560" i="146"/>
  <c r="N4561" i="146"/>
  <c r="N4562" i="146"/>
  <c r="N4563" i="146"/>
  <c r="N4564" i="146"/>
  <c r="N4565" i="146"/>
  <c r="N4566" i="146"/>
  <c r="N4567" i="146"/>
  <c r="N4568" i="146"/>
  <c r="N4569" i="146"/>
  <c r="N4570" i="146"/>
  <c r="N4571" i="146"/>
  <c r="N4572" i="146"/>
  <c r="N4573" i="146"/>
  <c r="N4574" i="146"/>
  <c r="N4575" i="146"/>
  <c r="N4576" i="146"/>
  <c r="N4577" i="146"/>
  <c r="N4578" i="146"/>
  <c r="N4579" i="146"/>
  <c r="N4580" i="146"/>
  <c r="N4581" i="146"/>
  <c r="N4582" i="146"/>
  <c r="N4583" i="146"/>
  <c r="N4584" i="146"/>
  <c r="N4585" i="146"/>
  <c r="N4586" i="146"/>
  <c r="N4587" i="146"/>
  <c r="N4588" i="146"/>
  <c r="N4589" i="146"/>
  <c r="N4590" i="146"/>
  <c r="N4591" i="146"/>
  <c r="N4592" i="146"/>
  <c r="N4593" i="146"/>
  <c r="N4594" i="146"/>
  <c r="N4595" i="146"/>
  <c r="N4596" i="146"/>
  <c r="N4597" i="146"/>
  <c r="N4598" i="146"/>
  <c r="N4599" i="146"/>
  <c r="N4600" i="146"/>
  <c r="N4601" i="146"/>
  <c r="N4602" i="146"/>
  <c r="N4603" i="146"/>
  <c r="N4604" i="146"/>
  <c r="N4605" i="146"/>
  <c r="N4606" i="146"/>
  <c r="N4607" i="146"/>
  <c r="N4608" i="146"/>
  <c r="N4609" i="146"/>
  <c r="N4610" i="146"/>
  <c r="N4611" i="146"/>
  <c r="N4612" i="146"/>
  <c r="N4613" i="146"/>
  <c r="N4614" i="146"/>
  <c r="N4615" i="146"/>
  <c r="N4616" i="146"/>
  <c r="N4617" i="146"/>
  <c r="N4618" i="146"/>
  <c r="N4619" i="146"/>
  <c r="N4620" i="146"/>
  <c r="N4621" i="146"/>
  <c r="N4622" i="146"/>
  <c r="N4623" i="146"/>
  <c r="N4624" i="146"/>
  <c r="N4625" i="146"/>
  <c r="N4626" i="146"/>
  <c r="N4627" i="146"/>
  <c r="N4628" i="146"/>
  <c r="N4629" i="146"/>
  <c r="N4630" i="146"/>
  <c r="N4631" i="146"/>
  <c r="N4632" i="146"/>
  <c r="N4633" i="146"/>
  <c r="N4634" i="146"/>
  <c r="N4635" i="146"/>
  <c r="N4636" i="146"/>
  <c r="N4637" i="146"/>
  <c r="N4638" i="146"/>
  <c r="N4639" i="146"/>
  <c r="N4640" i="146"/>
  <c r="N4641" i="146"/>
  <c r="N4642" i="146"/>
  <c r="N4643" i="146"/>
  <c r="N4644" i="146"/>
  <c r="N4645" i="146"/>
  <c r="N4646" i="146"/>
  <c r="N4647" i="146"/>
  <c r="N4648" i="146"/>
  <c r="N4649" i="146"/>
  <c r="N4650" i="146"/>
  <c r="N4651" i="146"/>
  <c r="N4652" i="146"/>
  <c r="N4653" i="146"/>
  <c r="N4654" i="146"/>
  <c r="N4655" i="146"/>
  <c r="N4656" i="146"/>
  <c r="N4657" i="146"/>
  <c r="N4658" i="146"/>
  <c r="N4659" i="146"/>
  <c r="N4660" i="146"/>
  <c r="N4661" i="146"/>
  <c r="N4662" i="146"/>
  <c r="N4663" i="146"/>
  <c r="N4664" i="146"/>
  <c r="N4665" i="146"/>
  <c r="N4666" i="146"/>
  <c r="N4667" i="146"/>
  <c r="N4668" i="146"/>
  <c r="N4669" i="146"/>
  <c r="N4670" i="146"/>
  <c r="N4671" i="146"/>
  <c r="N4672" i="146"/>
  <c r="N4673" i="146"/>
  <c r="N4674" i="146"/>
  <c r="N4675" i="146"/>
  <c r="N4676" i="146"/>
  <c r="N4677" i="146"/>
  <c r="N4678" i="146"/>
  <c r="N4679" i="146"/>
  <c r="N4680" i="146"/>
  <c r="N4681" i="146"/>
  <c r="N4682" i="146"/>
  <c r="N4683" i="146"/>
  <c r="N4684" i="146"/>
  <c r="N4685" i="146"/>
  <c r="N4686" i="146"/>
  <c r="N4687" i="146"/>
  <c r="N4688" i="146"/>
  <c r="N4689" i="146"/>
  <c r="N4690" i="146"/>
  <c r="N4691" i="146"/>
  <c r="N4692" i="146"/>
  <c r="N4693" i="146"/>
  <c r="N4694" i="146"/>
  <c r="N4695" i="146"/>
  <c r="N4696" i="146"/>
  <c r="N4697" i="146"/>
  <c r="N4698" i="146"/>
  <c r="N4699" i="146"/>
  <c r="N4700" i="146"/>
  <c r="N4701" i="146"/>
  <c r="N4702" i="146"/>
  <c r="N4703" i="146"/>
  <c r="N4704" i="146"/>
  <c r="N4705" i="146"/>
  <c r="N4706" i="146"/>
  <c r="N4707" i="146"/>
  <c r="N4708" i="146"/>
  <c r="N4709" i="146"/>
  <c r="N4710" i="146"/>
  <c r="N4711" i="146"/>
  <c r="N4712" i="146"/>
  <c r="N4713" i="146"/>
  <c r="N4714" i="146"/>
  <c r="N4715" i="146"/>
  <c r="N4716" i="146"/>
  <c r="N4717" i="146"/>
  <c r="N4718" i="146"/>
  <c r="N4719" i="146"/>
  <c r="N4720" i="146"/>
  <c r="N4721" i="146"/>
  <c r="N4722" i="146"/>
  <c r="N4723" i="146"/>
  <c r="N4724" i="146"/>
  <c r="N4725" i="146"/>
  <c r="N4726" i="146"/>
  <c r="N4727" i="146"/>
  <c r="N4728" i="146"/>
  <c r="N4729" i="146"/>
  <c r="N4730" i="146"/>
  <c r="N4731" i="146"/>
  <c r="N4732" i="146"/>
  <c r="N4733" i="146"/>
  <c r="N4734" i="146"/>
  <c r="N4735" i="146"/>
  <c r="N4736" i="146"/>
  <c r="N4737" i="146"/>
  <c r="N4738" i="146"/>
  <c r="N4739" i="146"/>
  <c r="N4740" i="146"/>
  <c r="N4741" i="146"/>
  <c r="N4742" i="146"/>
  <c r="N4743" i="146"/>
  <c r="N4744" i="146"/>
  <c r="N4745" i="146"/>
  <c r="N4746" i="146"/>
  <c r="N4747" i="146"/>
  <c r="N4748" i="146"/>
  <c r="N4749" i="146"/>
  <c r="N4750" i="146"/>
  <c r="N4751" i="146"/>
  <c r="N4752" i="146"/>
  <c r="N4753" i="146"/>
  <c r="N4754" i="146"/>
  <c r="N4755" i="146"/>
  <c r="N4756" i="146"/>
  <c r="N4757" i="146"/>
  <c r="N4758" i="146"/>
  <c r="N4759" i="146"/>
  <c r="N4760" i="146"/>
  <c r="N4761" i="146"/>
  <c r="N4762" i="146"/>
  <c r="N4763" i="146"/>
  <c r="N4764" i="146"/>
  <c r="N4765" i="146"/>
  <c r="N4766" i="146"/>
  <c r="N4767" i="146"/>
  <c r="N4768" i="146"/>
  <c r="N4769" i="146"/>
  <c r="N4770" i="146"/>
  <c r="N4771" i="146"/>
  <c r="N4772" i="146"/>
  <c r="N4773" i="146"/>
  <c r="N4774" i="146"/>
  <c r="N4775" i="146"/>
  <c r="N4776" i="146"/>
  <c r="N4777" i="146"/>
  <c r="N4778" i="146"/>
  <c r="N4779" i="146"/>
  <c r="N4780" i="146"/>
  <c r="N4781" i="146"/>
  <c r="N4782" i="146"/>
  <c r="N4783" i="146"/>
  <c r="N4784" i="146"/>
  <c r="N4785" i="146"/>
  <c r="N4786" i="146"/>
  <c r="N4787" i="146"/>
  <c r="N4788" i="146"/>
  <c r="N4789" i="146"/>
  <c r="N4790" i="146"/>
  <c r="N4791" i="146"/>
  <c r="N4792" i="146"/>
  <c r="N4793" i="146"/>
  <c r="N4794" i="146"/>
  <c r="N4795" i="146"/>
  <c r="N4796" i="146"/>
  <c r="N4797" i="146"/>
  <c r="N4798" i="146"/>
  <c r="N4799" i="146"/>
  <c r="N4800" i="146"/>
  <c r="N4801" i="146"/>
  <c r="N4802" i="146"/>
  <c r="N4803" i="146"/>
  <c r="N4804" i="146"/>
  <c r="N4805" i="146"/>
  <c r="N4806" i="146"/>
  <c r="N4807" i="146"/>
  <c r="N4808" i="146"/>
  <c r="N4809" i="146"/>
  <c r="N4810" i="146"/>
  <c r="N4811" i="146"/>
  <c r="N4812" i="146"/>
  <c r="N4813" i="146"/>
  <c r="N4814" i="146"/>
  <c r="N4815" i="146"/>
  <c r="N4816" i="146"/>
  <c r="N4817" i="146"/>
  <c r="N4818" i="146"/>
  <c r="N4819" i="146"/>
  <c r="N4820" i="146"/>
  <c r="N4821" i="146"/>
  <c r="N4822" i="146"/>
  <c r="N4823" i="146"/>
  <c r="N4824" i="146"/>
  <c r="N4825" i="146"/>
  <c r="N4826" i="146"/>
  <c r="N4827" i="146"/>
  <c r="N4828" i="146"/>
  <c r="N4829" i="146"/>
  <c r="N4830" i="146"/>
  <c r="N4831" i="146"/>
  <c r="N4832" i="146"/>
  <c r="N4833" i="146"/>
  <c r="N4834" i="146"/>
  <c r="N4835" i="146"/>
  <c r="N4836" i="146"/>
  <c r="N4837" i="146"/>
  <c r="N4838" i="146"/>
  <c r="N4839" i="146"/>
  <c r="N4840" i="146"/>
  <c r="N4841" i="146"/>
  <c r="N4842" i="146"/>
  <c r="N4843" i="146"/>
  <c r="N4844" i="146"/>
  <c r="N4845" i="146"/>
  <c r="N4846" i="146"/>
  <c r="N4847" i="146"/>
  <c r="N4848" i="146"/>
  <c r="N4849" i="146"/>
  <c r="N4850" i="146"/>
  <c r="N4851" i="146"/>
  <c r="N4852" i="146"/>
  <c r="N4853" i="146"/>
  <c r="N4854" i="146"/>
  <c r="N4855" i="146"/>
  <c r="N4856" i="146"/>
  <c r="N4857" i="146"/>
  <c r="N4858" i="146"/>
  <c r="N4859" i="146"/>
  <c r="N4860" i="146"/>
  <c r="N4861" i="146"/>
  <c r="N4862" i="146"/>
  <c r="N4863" i="146"/>
  <c r="N4864" i="146"/>
  <c r="N4865" i="146"/>
  <c r="N4866" i="146"/>
  <c r="N4867" i="146"/>
  <c r="N4868" i="146"/>
  <c r="N4869" i="146"/>
  <c r="N4870" i="146"/>
  <c r="N4871" i="146"/>
  <c r="N4872" i="146"/>
  <c r="N4873" i="146"/>
  <c r="N4874" i="146"/>
  <c r="N4875" i="146"/>
  <c r="N4876" i="146"/>
  <c r="N4877" i="146"/>
  <c r="N4878" i="146"/>
  <c r="N4879" i="146"/>
  <c r="N4880" i="146"/>
  <c r="N4881" i="146"/>
  <c r="N4882" i="146"/>
  <c r="N4883" i="146"/>
  <c r="N4884" i="146"/>
  <c r="N4885" i="146"/>
  <c r="N4886" i="146"/>
  <c r="N4887" i="146"/>
  <c r="N4888" i="146"/>
  <c r="N4889" i="146"/>
  <c r="N4890" i="146"/>
  <c r="N4891" i="146"/>
  <c r="N4892" i="146"/>
  <c r="N4893" i="146"/>
  <c r="N4894" i="146"/>
  <c r="N4895" i="146"/>
  <c r="N4896" i="146"/>
  <c r="N4897" i="146"/>
  <c r="N4898" i="146"/>
  <c r="N4899" i="146"/>
  <c r="N4900" i="146"/>
  <c r="N4901" i="146"/>
  <c r="N4902" i="146"/>
  <c r="N4903" i="146"/>
  <c r="N4904" i="146"/>
  <c r="N4905" i="146"/>
  <c r="N4906" i="146"/>
  <c r="N4907" i="146"/>
  <c r="N4908" i="146"/>
  <c r="N4909" i="146"/>
  <c r="N4910" i="146"/>
  <c r="N4911" i="146"/>
  <c r="N4912" i="146"/>
  <c r="N4913" i="146"/>
  <c r="N4914" i="146"/>
  <c r="N4915" i="146"/>
  <c r="N4916" i="146"/>
  <c r="N4917" i="146"/>
  <c r="N4918" i="146"/>
  <c r="N4919" i="146"/>
  <c r="N4920" i="146"/>
  <c r="N4921" i="146"/>
  <c r="N4922" i="146"/>
  <c r="N4923" i="146"/>
  <c r="N4924" i="146"/>
  <c r="N4925" i="146"/>
  <c r="N4926" i="146"/>
  <c r="N4927" i="146"/>
  <c r="N4928" i="146"/>
  <c r="N4929" i="146"/>
  <c r="N4930" i="146"/>
  <c r="N4931" i="146"/>
  <c r="N4932" i="146"/>
  <c r="N4933" i="146"/>
  <c r="N4934" i="146"/>
  <c r="N4935" i="146"/>
  <c r="N4936" i="146"/>
  <c r="N4937" i="146"/>
  <c r="N4938" i="146"/>
  <c r="N4939" i="146"/>
  <c r="N4940" i="146"/>
  <c r="N4941" i="146"/>
  <c r="N4942" i="146"/>
  <c r="N4943" i="146"/>
  <c r="N4944" i="146"/>
  <c r="N4945" i="146"/>
  <c r="N4946" i="146"/>
  <c r="N4947" i="146"/>
  <c r="N4948" i="146"/>
  <c r="N4949" i="146"/>
  <c r="N4950" i="146"/>
  <c r="N4951" i="146"/>
  <c r="N4952" i="146"/>
  <c r="N4953" i="146"/>
  <c r="N4954" i="146"/>
  <c r="N4955" i="146"/>
  <c r="N4956" i="146"/>
  <c r="N4957" i="146"/>
  <c r="N4958" i="146"/>
  <c r="N4959" i="146"/>
  <c r="N4960" i="146"/>
  <c r="N4961" i="146"/>
  <c r="N4962" i="146"/>
  <c r="N4963" i="146"/>
  <c r="N4964" i="146"/>
  <c r="N4965" i="146"/>
  <c r="N4966" i="146"/>
  <c r="N4967" i="146"/>
  <c r="N4968" i="146"/>
  <c r="N4969" i="146"/>
  <c r="N4970" i="146"/>
  <c r="N4971" i="146"/>
  <c r="N4972" i="146"/>
  <c r="N4973" i="146"/>
  <c r="N4974" i="146"/>
  <c r="N4975" i="146"/>
  <c r="N4976" i="146"/>
  <c r="N4977" i="146"/>
  <c r="N4978" i="146"/>
  <c r="N4979" i="146"/>
  <c r="N4980" i="146"/>
  <c r="N4981" i="146"/>
  <c r="N4982" i="146"/>
  <c r="N4983" i="146"/>
  <c r="N4984" i="146"/>
  <c r="N4985" i="146"/>
  <c r="N4986" i="146"/>
  <c r="N4987" i="146"/>
  <c r="N4988" i="146"/>
  <c r="N4989" i="146"/>
  <c r="N4990" i="146"/>
  <c r="N4991" i="146"/>
  <c r="N4992" i="146"/>
  <c r="N4993" i="146"/>
  <c r="N4994" i="146"/>
  <c r="N4995" i="146"/>
  <c r="N4996" i="146"/>
  <c r="N4997" i="146"/>
  <c r="N4998" i="146"/>
  <c r="N4999" i="146"/>
  <c r="N5000" i="146"/>
  <c r="N5001" i="146"/>
  <c r="N5002" i="146"/>
  <c r="N5003" i="146"/>
  <c r="N5004" i="146"/>
  <c r="N5005" i="146"/>
  <c r="N5006" i="146"/>
  <c r="N5007" i="146"/>
  <c r="N5008" i="146"/>
  <c r="N5009" i="146"/>
  <c r="N5010" i="146"/>
  <c r="N5011" i="146"/>
  <c r="N5012" i="146"/>
  <c r="N5013" i="146"/>
  <c r="N5014" i="146"/>
  <c r="N5015" i="146"/>
  <c r="N5016" i="146"/>
  <c r="N5017" i="146"/>
  <c r="N5018" i="146"/>
  <c r="N5019" i="146"/>
  <c r="N5020" i="146"/>
  <c r="N5021" i="146"/>
  <c r="N5022" i="146"/>
  <c r="N5023" i="146"/>
  <c r="N5024" i="146"/>
  <c r="N5025" i="146"/>
  <c r="N5026" i="146"/>
  <c r="N5027" i="146"/>
  <c r="N5028" i="146"/>
  <c r="N5029" i="146"/>
  <c r="N5030" i="146"/>
  <c r="N5031" i="146"/>
  <c r="N5032" i="146"/>
  <c r="N5033" i="146"/>
  <c r="N5034" i="146"/>
  <c r="N5035" i="146"/>
  <c r="N5036" i="146"/>
  <c r="N5037" i="146"/>
  <c r="N5038" i="146"/>
  <c r="N5039" i="146"/>
  <c r="N5040" i="146"/>
  <c r="N5041" i="146"/>
  <c r="N5042" i="146"/>
  <c r="N5043" i="146"/>
  <c r="N5044" i="146"/>
  <c r="N5045" i="146"/>
  <c r="N5046" i="146"/>
  <c r="N5047" i="146"/>
  <c r="N5048" i="146"/>
  <c r="N5049" i="146"/>
  <c r="N5050" i="146"/>
  <c r="N5051" i="146"/>
  <c r="N5052" i="146"/>
  <c r="N5053" i="146"/>
  <c r="N5054" i="146"/>
  <c r="N5055" i="146"/>
  <c r="N5056" i="146"/>
  <c r="N5057" i="146"/>
  <c r="N5058" i="146"/>
  <c r="N5059" i="146"/>
  <c r="N5060" i="146"/>
  <c r="N5061" i="146"/>
  <c r="N5062" i="146"/>
  <c r="N5063" i="146"/>
  <c r="N5064" i="146"/>
  <c r="N5065" i="146"/>
  <c r="N5066" i="146"/>
  <c r="N5067" i="146"/>
  <c r="N5068" i="146"/>
  <c r="N5069" i="146"/>
  <c r="N5070" i="146"/>
  <c r="N5071" i="146"/>
  <c r="N5072" i="146"/>
  <c r="N5073" i="146"/>
  <c r="N5074" i="146"/>
  <c r="N5075" i="146"/>
  <c r="N5076" i="146"/>
  <c r="N5077" i="146"/>
  <c r="N5078" i="146"/>
  <c r="N5079" i="146"/>
  <c r="N5080" i="146"/>
  <c r="N5081" i="146"/>
  <c r="N5082" i="146"/>
  <c r="N5083" i="146"/>
  <c r="N5084" i="146"/>
  <c r="N5085" i="146"/>
  <c r="N5086" i="146"/>
  <c r="N5087" i="146"/>
  <c r="N5088" i="146"/>
  <c r="N5089" i="146"/>
  <c r="N5090" i="146"/>
  <c r="N5091" i="146"/>
  <c r="N5092" i="146"/>
  <c r="N5093" i="146"/>
  <c r="N5094" i="146"/>
  <c r="N5095" i="146"/>
  <c r="N5096" i="146"/>
  <c r="N5097" i="146"/>
  <c r="N5098" i="146"/>
  <c r="N5099" i="146"/>
  <c r="N5100" i="146"/>
  <c r="N5101" i="146"/>
  <c r="N5102" i="146"/>
  <c r="N5103" i="146"/>
  <c r="N5104" i="146"/>
  <c r="N5105" i="146"/>
  <c r="N5106" i="146"/>
  <c r="N5107" i="146"/>
  <c r="N5108" i="146"/>
  <c r="N5109" i="146"/>
  <c r="N5110" i="146"/>
  <c r="N5111" i="146"/>
  <c r="N5112" i="146"/>
  <c r="N5113" i="146"/>
  <c r="N5114" i="146"/>
  <c r="N5115" i="146"/>
  <c r="N5116" i="146"/>
  <c r="N5117" i="146"/>
  <c r="N5118" i="146"/>
  <c r="N5119" i="146"/>
  <c r="N5120" i="146"/>
  <c r="N5121" i="146"/>
  <c r="N5122" i="146"/>
  <c r="N5123" i="146"/>
  <c r="N5124" i="146"/>
  <c r="N5125" i="146"/>
  <c r="N5126" i="146"/>
  <c r="N5127" i="146"/>
  <c r="N5128" i="146"/>
  <c r="N5129" i="146"/>
  <c r="N5130" i="146"/>
  <c r="N5131" i="146"/>
  <c r="N5132" i="146"/>
  <c r="N5133" i="146"/>
  <c r="N5134" i="146"/>
  <c r="N5135" i="146"/>
  <c r="N5136" i="146"/>
  <c r="N5137" i="146"/>
  <c r="N5138" i="146"/>
  <c r="N5139" i="146"/>
  <c r="N5140" i="146"/>
  <c r="N5141" i="146"/>
  <c r="N5142" i="146"/>
  <c r="N5143" i="146"/>
  <c r="N5144" i="146"/>
  <c r="N5145" i="146"/>
  <c r="N5146" i="146"/>
  <c r="N5147" i="146"/>
  <c r="N5148" i="146"/>
  <c r="N5149" i="146"/>
  <c r="N5150" i="146"/>
  <c r="N5151" i="146"/>
  <c r="N5152" i="146"/>
  <c r="N5153" i="146"/>
  <c r="N5154" i="146"/>
  <c r="N5155" i="146"/>
  <c r="N5156" i="146"/>
  <c r="N5157" i="146"/>
  <c r="N5158" i="146"/>
  <c r="N5159" i="146"/>
  <c r="N5160" i="146"/>
  <c r="N5161" i="146"/>
  <c r="N5162" i="146"/>
  <c r="N5163" i="146"/>
  <c r="N5164" i="146"/>
  <c r="N5165" i="146"/>
  <c r="N5166" i="146"/>
  <c r="N5167" i="146"/>
  <c r="N5168" i="146"/>
  <c r="N5169" i="146"/>
  <c r="N5170" i="146"/>
  <c r="N5171" i="146"/>
  <c r="N5172" i="146"/>
  <c r="N5173" i="146"/>
  <c r="N5174" i="146"/>
  <c r="N5175" i="146"/>
  <c r="N5176" i="146"/>
  <c r="N5177" i="146"/>
  <c r="N5178" i="146"/>
  <c r="N5179" i="146"/>
  <c r="N5180" i="146"/>
  <c r="N5181" i="146"/>
  <c r="N5182" i="146"/>
  <c r="N5183" i="146"/>
  <c r="N5184" i="146"/>
  <c r="N5185" i="146"/>
  <c r="N5186" i="146"/>
  <c r="N5187" i="146"/>
  <c r="N5188" i="146"/>
  <c r="N5189" i="146"/>
  <c r="N5190" i="146"/>
  <c r="N5191" i="146"/>
  <c r="N5192" i="146"/>
  <c r="N5193" i="146"/>
  <c r="N5194" i="146"/>
  <c r="N5195" i="146"/>
  <c r="N5196" i="146"/>
  <c r="N5197" i="146"/>
  <c r="N5198" i="146"/>
  <c r="N5199" i="146"/>
  <c r="N5200" i="146"/>
  <c r="N5201" i="146"/>
  <c r="N5202" i="146"/>
  <c r="N5203" i="146"/>
  <c r="N5204" i="146"/>
  <c r="N5205" i="146"/>
  <c r="N5206" i="146"/>
  <c r="N5207" i="146"/>
  <c r="N5208" i="146"/>
  <c r="N5209" i="146"/>
  <c r="N5210" i="146"/>
  <c r="N5211" i="146"/>
  <c r="N5212" i="146"/>
  <c r="N5213" i="146"/>
  <c r="N5214" i="146"/>
  <c r="N5215" i="146"/>
  <c r="N5216" i="146"/>
  <c r="N5217" i="146"/>
  <c r="N5218" i="146"/>
  <c r="N5219" i="146"/>
  <c r="N5220" i="146"/>
  <c r="N5221" i="146"/>
  <c r="N5222" i="146"/>
  <c r="N5223" i="146"/>
  <c r="N5224" i="146"/>
  <c r="N5225" i="146"/>
  <c r="N5226" i="146"/>
  <c r="N5227" i="146"/>
  <c r="N5228" i="146"/>
  <c r="N5229" i="146"/>
  <c r="N5230" i="146"/>
  <c r="N5231" i="146"/>
  <c r="N5232" i="146"/>
  <c r="N5233" i="146"/>
  <c r="N5234" i="146"/>
  <c r="N5235" i="146"/>
  <c r="N5236" i="146"/>
  <c r="N5237" i="146"/>
  <c r="N5238" i="146"/>
  <c r="N5239" i="146"/>
  <c r="N5240" i="146"/>
  <c r="N5241" i="146"/>
  <c r="N5242" i="146"/>
  <c r="N5243" i="146"/>
  <c r="N5244" i="146"/>
  <c r="N5245" i="146"/>
  <c r="N5246" i="146"/>
  <c r="N5247" i="146"/>
  <c r="N5248" i="146"/>
  <c r="N5249" i="146"/>
  <c r="N5250" i="146"/>
  <c r="N5251" i="146"/>
  <c r="N5252" i="146"/>
  <c r="N5253" i="146"/>
  <c r="N5254" i="146"/>
  <c r="N5255" i="146"/>
  <c r="N5256" i="146"/>
  <c r="N5257" i="146"/>
  <c r="N5258" i="146"/>
  <c r="N5259" i="146"/>
  <c r="N5260" i="146"/>
  <c r="N5261" i="146"/>
  <c r="N5262" i="146"/>
  <c r="N5263" i="146"/>
  <c r="N5264" i="146"/>
  <c r="N5265" i="146"/>
  <c r="N5266" i="146"/>
  <c r="N5267" i="146"/>
  <c r="N5268" i="146"/>
  <c r="N5269" i="146"/>
  <c r="N5270" i="146"/>
  <c r="N5271" i="146"/>
  <c r="N5272" i="146"/>
  <c r="N5273" i="146"/>
  <c r="N5274" i="146"/>
  <c r="N5275" i="146"/>
  <c r="N5276" i="146"/>
  <c r="N5277" i="146"/>
  <c r="N5278" i="146"/>
  <c r="N5279" i="146"/>
  <c r="N5280" i="146"/>
  <c r="N5281" i="146"/>
  <c r="N5282" i="146"/>
  <c r="N5283" i="146"/>
  <c r="N5284" i="146"/>
  <c r="N5285" i="146"/>
  <c r="N5286" i="146"/>
  <c r="N5287" i="146"/>
  <c r="N5288" i="146"/>
  <c r="N5289" i="146"/>
  <c r="N5290" i="146"/>
  <c r="N5291" i="146"/>
  <c r="N5292" i="146"/>
  <c r="N5293" i="146"/>
  <c r="N5294" i="146"/>
  <c r="N5295" i="146"/>
  <c r="N5296" i="146"/>
  <c r="N5297" i="146"/>
  <c r="N5298" i="146"/>
  <c r="N5299" i="146"/>
  <c r="N5300" i="146"/>
  <c r="N5301" i="146"/>
  <c r="N5302" i="146"/>
  <c r="N5303" i="146"/>
  <c r="N5304" i="146"/>
  <c r="N5305" i="146"/>
  <c r="N5306" i="146"/>
  <c r="N5307" i="146"/>
  <c r="N5308" i="146"/>
  <c r="N5309" i="146"/>
  <c r="N5310" i="146"/>
  <c r="N5311" i="146"/>
  <c r="N5312" i="146"/>
  <c r="N5313" i="146"/>
  <c r="N5314" i="146"/>
  <c r="N5315" i="146"/>
  <c r="N5316" i="146"/>
  <c r="N5317" i="146"/>
  <c r="N5318" i="146"/>
  <c r="N5319" i="146"/>
  <c r="N5320" i="146"/>
  <c r="N5321" i="146"/>
  <c r="N5322" i="146"/>
  <c r="N5323" i="146"/>
  <c r="N5324" i="146"/>
  <c r="N5325" i="146"/>
  <c r="N5326" i="146"/>
  <c r="N5327" i="146"/>
  <c r="N5328" i="146"/>
  <c r="N5329" i="146"/>
  <c r="N5330" i="146"/>
  <c r="N5331" i="146"/>
  <c r="N5332" i="146"/>
  <c r="N5333" i="146"/>
  <c r="N5334" i="146"/>
  <c r="N5335" i="146"/>
  <c r="N5336" i="146"/>
  <c r="N5337" i="146"/>
  <c r="N5338" i="146"/>
  <c r="N5339" i="146"/>
  <c r="N5340" i="146"/>
  <c r="N5341" i="146"/>
  <c r="N5342" i="146"/>
  <c r="N5343" i="146"/>
  <c r="N5344" i="146"/>
  <c r="N5345" i="146"/>
  <c r="N5346" i="146"/>
  <c r="N5347" i="146"/>
  <c r="N5348" i="146"/>
  <c r="N5349" i="146"/>
  <c r="N5350" i="146"/>
  <c r="N5351" i="146"/>
  <c r="N5352" i="146"/>
  <c r="N5353" i="146"/>
  <c r="N5354" i="146"/>
  <c r="N5355" i="146"/>
  <c r="N5356" i="146"/>
  <c r="N5357" i="146"/>
  <c r="N5358" i="146"/>
  <c r="N5359" i="146"/>
  <c r="N5360" i="146"/>
  <c r="N5361" i="146"/>
  <c r="N5362" i="146"/>
  <c r="N5363" i="146"/>
  <c r="N5364" i="146"/>
  <c r="N5365" i="146"/>
  <c r="N5366" i="146"/>
  <c r="N5367" i="146"/>
  <c r="N5368" i="146"/>
  <c r="N5369" i="146"/>
  <c r="N5370" i="146"/>
  <c r="N5371" i="146"/>
  <c r="N5372" i="146"/>
  <c r="N5373" i="146"/>
  <c r="N5374" i="146"/>
  <c r="N5375" i="146"/>
  <c r="N5376" i="146"/>
  <c r="N5377" i="146"/>
  <c r="N5378" i="146"/>
  <c r="N5379" i="146"/>
  <c r="N5380" i="146"/>
  <c r="N5381" i="146"/>
  <c r="N5382" i="146"/>
  <c r="N5383" i="146"/>
  <c r="N5384" i="146"/>
  <c r="N5385" i="146"/>
  <c r="N5386" i="146"/>
  <c r="N5387" i="146"/>
  <c r="N5388" i="146"/>
  <c r="N5389" i="146"/>
  <c r="N5390" i="146"/>
  <c r="N5391" i="146"/>
  <c r="N5392" i="146"/>
  <c r="N5393" i="146"/>
  <c r="N5394" i="146"/>
  <c r="N5395" i="146"/>
  <c r="N5396" i="146"/>
  <c r="N5397" i="146"/>
  <c r="N5398" i="146"/>
  <c r="N5399" i="146"/>
  <c r="N5400" i="146"/>
  <c r="N5401" i="146"/>
  <c r="N5402" i="146"/>
  <c r="N5403" i="146"/>
  <c r="N5404" i="146"/>
  <c r="N5405" i="146"/>
  <c r="N5406" i="146"/>
  <c r="N5407" i="146"/>
  <c r="N5408" i="146"/>
  <c r="N5409" i="146"/>
  <c r="N5410" i="146"/>
  <c r="N5411" i="146"/>
  <c r="N5412" i="146"/>
  <c r="N5413" i="146"/>
  <c r="N5414" i="146"/>
  <c r="N5415" i="146"/>
  <c r="N5416" i="146"/>
  <c r="N5417" i="146"/>
  <c r="N5418" i="146"/>
  <c r="N5419" i="146"/>
  <c r="N5420" i="146"/>
  <c r="N5421" i="146"/>
  <c r="N5422" i="146"/>
  <c r="N5423" i="146"/>
  <c r="N5424" i="146"/>
  <c r="N5425" i="146"/>
  <c r="N5426" i="146"/>
  <c r="N5427" i="146"/>
  <c r="N5428" i="146"/>
  <c r="N5429" i="146"/>
  <c r="N5430" i="146"/>
  <c r="N5431" i="146"/>
  <c r="N5432" i="146"/>
  <c r="N5433" i="146"/>
  <c r="N5434" i="146"/>
  <c r="N5435" i="146"/>
  <c r="N5436" i="146"/>
  <c r="N5437" i="146"/>
  <c r="N5438" i="146"/>
  <c r="N5439" i="146"/>
  <c r="N5440" i="146"/>
  <c r="N5441" i="146"/>
  <c r="N5442" i="146"/>
  <c r="N5443" i="146"/>
  <c r="N5444" i="146"/>
  <c r="N5445" i="146"/>
  <c r="N5446" i="146"/>
  <c r="N5447" i="146"/>
  <c r="N5448" i="146"/>
  <c r="N5449" i="146"/>
  <c r="N5450" i="146"/>
  <c r="N5451" i="146"/>
  <c r="N5452" i="146"/>
  <c r="N5453" i="146"/>
  <c r="N5454" i="146"/>
  <c r="N5455" i="146"/>
  <c r="N5456" i="146"/>
  <c r="N5457" i="146"/>
  <c r="N5458" i="146"/>
  <c r="N5459" i="146"/>
  <c r="N5460" i="146"/>
  <c r="N5461" i="146"/>
  <c r="N5462" i="146"/>
  <c r="N5463" i="146"/>
  <c r="N5464" i="146"/>
  <c r="N5465" i="146"/>
  <c r="N5466" i="146"/>
  <c r="N5467" i="146"/>
  <c r="N5468" i="146"/>
  <c r="N5469" i="146"/>
  <c r="N5470" i="146"/>
  <c r="N5471" i="146"/>
  <c r="N5472" i="146"/>
  <c r="N5473" i="146"/>
  <c r="N5474" i="146"/>
  <c r="N5475" i="146"/>
  <c r="N5476" i="146"/>
  <c r="N5477" i="146"/>
  <c r="N5478" i="146"/>
  <c r="N5479" i="146"/>
  <c r="N5480" i="146"/>
  <c r="N5481" i="146"/>
  <c r="N5482" i="146"/>
  <c r="N5483" i="146"/>
  <c r="N5484" i="146"/>
  <c r="N5485" i="146"/>
  <c r="N5486" i="146"/>
  <c r="N5487" i="146"/>
  <c r="N5488" i="146"/>
  <c r="N5489" i="146"/>
  <c r="N5490" i="146"/>
  <c r="N5491" i="146"/>
  <c r="N5492" i="146"/>
  <c r="N5493" i="146"/>
  <c r="N5494" i="146"/>
  <c r="N5495" i="146"/>
  <c r="N5496" i="146"/>
  <c r="N5497" i="146"/>
  <c r="N5498" i="146"/>
  <c r="N5499" i="146"/>
  <c r="N5500" i="146"/>
  <c r="N5501" i="146"/>
  <c r="N5502" i="146"/>
  <c r="N5503" i="146"/>
  <c r="N5504" i="146"/>
  <c r="N5505" i="146"/>
  <c r="N5506" i="146"/>
  <c r="N5507" i="146"/>
  <c r="N5508" i="146"/>
  <c r="N5509" i="146"/>
  <c r="N5510" i="146"/>
  <c r="N5511" i="146"/>
  <c r="N5512" i="146"/>
  <c r="N5513" i="146"/>
  <c r="N5514" i="146"/>
  <c r="N5515" i="146"/>
  <c r="N5516" i="146"/>
  <c r="N5517" i="146"/>
  <c r="N5518" i="146"/>
  <c r="N5519" i="146"/>
  <c r="N5520" i="146"/>
  <c r="N5521" i="146"/>
  <c r="N5522" i="146"/>
  <c r="N5523" i="146"/>
  <c r="N5524" i="146"/>
  <c r="N5525" i="146"/>
  <c r="N5526" i="146"/>
  <c r="N5527" i="146"/>
  <c r="N5528" i="146"/>
  <c r="N5529" i="146"/>
  <c r="N5530" i="146"/>
  <c r="N5531" i="146"/>
  <c r="N5532" i="146"/>
  <c r="N5533" i="146"/>
  <c r="N5534" i="146"/>
  <c r="N5535" i="146"/>
  <c r="N5536" i="146"/>
  <c r="N5537" i="146"/>
  <c r="N5538" i="146"/>
  <c r="N5539" i="146"/>
  <c r="N5540" i="146"/>
  <c r="N5541" i="146"/>
  <c r="N5542" i="146"/>
  <c r="N5543" i="146"/>
  <c r="N5544" i="146"/>
  <c r="N5545" i="146"/>
  <c r="N5546" i="146"/>
  <c r="N5547" i="146"/>
  <c r="N5548" i="146"/>
  <c r="N5549" i="146"/>
  <c r="N5550" i="146"/>
  <c r="N5551" i="146"/>
  <c r="N5552" i="146"/>
  <c r="N5553" i="146"/>
  <c r="N5554" i="146"/>
  <c r="N5555" i="146"/>
  <c r="N5556" i="146"/>
  <c r="N5557" i="146"/>
  <c r="N5558" i="146"/>
  <c r="N5559" i="146"/>
  <c r="N5560" i="146"/>
  <c r="N5561" i="146"/>
  <c r="N5562" i="146"/>
  <c r="N5563" i="146"/>
  <c r="N5564" i="146"/>
  <c r="N5565" i="146"/>
  <c r="N5566" i="146"/>
  <c r="N5567" i="146"/>
  <c r="N5568" i="146"/>
  <c r="N5569" i="146"/>
  <c r="N5570" i="146"/>
  <c r="N5571" i="146"/>
  <c r="N5572" i="146"/>
  <c r="N5573" i="146"/>
  <c r="N5574" i="146"/>
  <c r="N5575" i="146"/>
  <c r="N5576" i="146"/>
  <c r="N5577" i="146"/>
  <c r="N5578" i="146"/>
  <c r="N5579" i="146"/>
  <c r="N5580" i="146"/>
  <c r="N5581" i="146"/>
  <c r="N5582" i="146"/>
  <c r="N5583" i="146"/>
  <c r="N5584" i="146"/>
  <c r="N5585" i="146"/>
  <c r="N5586" i="146"/>
  <c r="N5587" i="146"/>
  <c r="N5588" i="146"/>
  <c r="N5589" i="146"/>
  <c r="N5590" i="146"/>
  <c r="N5591" i="146"/>
  <c r="N5592" i="146"/>
  <c r="N5593" i="146"/>
  <c r="N5594" i="146"/>
  <c r="N5595" i="146"/>
  <c r="N5596" i="146"/>
  <c r="N5597" i="146"/>
  <c r="N5598" i="146"/>
  <c r="N5599" i="146"/>
  <c r="N5600" i="146"/>
  <c r="N5601" i="146"/>
  <c r="N5602" i="146"/>
  <c r="N5603" i="146"/>
  <c r="N5604" i="146"/>
  <c r="N5605" i="146"/>
  <c r="N5606" i="146"/>
  <c r="N5607" i="146"/>
  <c r="N5608" i="146"/>
  <c r="N5609" i="146"/>
  <c r="N5610" i="146"/>
  <c r="N5611" i="146"/>
  <c r="N5612" i="146"/>
  <c r="N5613" i="146"/>
  <c r="N5614" i="146"/>
  <c r="N5615" i="146"/>
  <c r="N5616" i="146"/>
  <c r="N5617" i="146"/>
  <c r="N5618" i="146"/>
  <c r="N5619" i="146"/>
  <c r="N5620" i="146"/>
  <c r="N5621" i="146"/>
  <c r="N5622" i="146"/>
  <c r="N5623" i="146"/>
  <c r="N5624" i="146"/>
  <c r="N5625" i="146"/>
  <c r="N5626" i="146"/>
  <c r="N5627" i="146"/>
  <c r="N5628" i="146"/>
  <c r="N5629" i="146"/>
  <c r="N5630" i="146"/>
  <c r="N5631" i="146"/>
  <c r="N5632" i="146"/>
  <c r="N5633" i="146"/>
  <c r="N5634" i="146"/>
  <c r="N5635" i="146"/>
  <c r="N5636" i="146"/>
  <c r="N5637" i="146"/>
  <c r="N5638" i="146"/>
  <c r="N5639" i="146"/>
  <c r="N5640" i="146"/>
  <c r="N5641" i="146"/>
  <c r="N5642" i="146"/>
  <c r="N5643" i="146"/>
  <c r="N5644" i="146"/>
  <c r="N5645" i="146"/>
  <c r="N5646" i="146"/>
  <c r="N5647" i="146"/>
  <c r="N5648" i="146"/>
  <c r="N5649" i="146"/>
  <c r="N5650" i="146"/>
  <c r="N5651" i="146"/>
  <c r="N5652" i="146"/>
  <c r="N5653" i="146"/>
  <c r="N5654" i="146"/>
  <c r="N5655" i="146"/>
  <c r="N5656" i="146"/>
  <c r="N5657" i="146"/>
  <c r="N5658" i="146"/>
  <c r="N5659" i="146"/>
  <c r="N5660" i="146"/>
  <c r="N5661" i="146"/>
  <c r="N5662" i="146"/>
  <c r="N5663" i="146"/>
  <c r="N5664" i="146"/>
  <c r="N5665" i="146"/>
  <c r="N5666" i="146"/>
  <c r="N5667" i="146"/>
  <c r="N5668" i="146"/>
  <c r="N5669" i="146"/>
  <c r="N5670" i="146"/>
  <c r="N5671" i="146"/>
  <c r="N5672" i="146"/>
  <c r="N5673" i="146"/>
  <c r="N5674" i="146"/>
  <c r="N5675" i="146"/>
  <c r="N5676" i="146"/>
  <c r="N5677" i="146"/>
  <c r="N5678" i="146"/>
  <c r="N5679" i="146"/>
  <c r="N5680" i="146"/>
  <c r="N5681" i="146"/>
  <c r="N5682" i="146"/>
  <c r="N5683" i="146"/>
  <c r="N5684" i="146"/>
  <c r="N5685" i="146"/>
  <c r="N5686" i="146"/>
  <c r="N5687" i="146"/>
  <c r="N5688" i="146"/>
  <c r="N5689" i="146"/>
  <c r="N5690" i="146"/>
  <c r="N5691" i="146"/>
  <c r="N5692" i="146"/>
  <c r="N5693" i="146"/>
  <c r="N5694" i="146"/>
  <c r="N5695" i="146"/>
  <c r="N5696" i="146"/>
  <c r="N5697" i="146"/>
  <c r="N5698" i="146"/>
  <c r="N5699" i="146"/>
  <c r="N5700" i="146"/>
  <c r="N5701" i="146"/>
  <c r="N5702" i="146"/>
  <c r="N5703" i="146"/>
  <c r="N5704" i="146"/>
  <c r="N5705" i="146"/>
  <c r="N5706" i="146"/>
  <c r="N5707" i="146"/>
  <c r="N5708" i="146"/>
  <c r="N5709" i="146"/>
  <c r="N5710" i="146"/>
  <c r="N5711" i="146"/>
  <c r="N5712" i="146"/>
  <c r="N5713" i="146"/>
  <c r="N5714" i="146"/>
  <c r="N5715" i="146"/>
  <c r="N5716" i="146"/>
  <c r="N5717" i="146"/>
  <c r="N5718" i="146"/>
  <c r="N5719" i="146"/>
  <c r="N5720" i="146"/>
  <c r="N5721" i="146"/>
  <c r="N5722" i="146"/>
  <c r="N5723" i="146"/>
  <c r="N5724" i="146"/>
  <c r="N5725" i="146"/>
  <c r="N5726" i="146"/>
  <c r="N5727" i="146"/>
  <c r="N5728" i="146"/>
  <c r="N5729" i="146"/>
  <c r="N5730" i="146"/>
  <c r="N5731" i="146"/>
  <c r="N5732" i="146"/>
  <c r="N5733" i="146"/>
  <c r="N5734" i="146"/>
  <c r="N5735" i="146"/>
  <c r="N5736" i="146"/>
  <c r="N5737" i="146"/>
  <c r="N5738" i="146"/>
  <c r="N5739" i="146"/>
  <c r="N5740" i="146"/>
  <c r="N5741" i="146"/>
  <c r="N5742" i="146"/>
  <c r="N5743" i="146"/>
  <c r="N5744" i="146"/>
  <c r="N5745" i="146"/>
  <c r="N5746" i="146"/>
  <c r="N5747" i="146"/>
  <c r="N5748" i="146"/>
  <c r="N5749" i="146"/>
  <c r="N5750" i="146"/>
  <c r="N5751" i="146"/>
  <c r="N5752" i="146"/>
  <c r="N5753" i="146"/>
  <c r="N5754" i="146"/>
  <c r="N5755" i="146"/>
  <c r="N5756" i="146"/>
  <c r="N5757" i="146"/>
  <c r="N5758" i="146"/>
  <c r="N5759" i="146"/>
  <c r="N5760" i="146"/>
  <c r="N5761" i="146"/>
  <c r="N5762" i="146"/>
  <c r="N5763" i="146"/>
  <c r="N5764" i="146"/>
  <c r="N5765" i="146"/>
  <c r="N5766" i="146"/>
  <c r="N5767" i="146"/>
  <c r="N5768" i="146"/>
  <c r="N5769" i="146"/>
  <c r="N5770" i="146"/>
  <c r="N5771" i="146"/>
  <c r="N5772" i="146"/>
  <c r="N5773" i="146"/>
  <c r="N5774" i="146"/>
  <c r="N5775" i="146"/>
  <c r="N5776" i="146"/>
  <c r="N5777" i="146"/>
  <c r="N5778" i="146"/>
  <c r="N5779" i="146"/>
  <c r="N5780" i="146"/>
  <c r="N5781" i="146"/>
  <c r="N5782" i="146"/>
  <c r="N5783" i="146"/>
  <c r="N5784" i="146"/>
  <c r="N5785" i="146"/>
  <c r="N5786" i="146"/>
  <c r="N5787" i="146"/>
  <c r="N5788" i="146"/>
  <c r="N5789" i="146"/>
  <c r="N5790" i="146"/>
  <c r="N5791" i="146"/>
  <c r="N5792" i="146"/>
  <c r="N5793" i="146"/>
  <c r="N5794" i="146"/>
  <c r="N5795" i="146"/>
  <c r="N5796" i="146"/>
  <c r="N5797" i="146"/>
  <c r="N5798" i="146"/>
  <c r="N5799" i="146"/>
  <c r="N5800" i="146"/>
  <c r="N5801" i="146"/>
  <c r="N5802" i="146"/>
  <c r="N5803" i="146"/>
  <c r="N5804" i="146"/>
  <c r="N5805" i="146"/>
  <c r="N5806" i="146"/>
  <c r="N5807" i="146"/>
  <c r="N5808" i="146"/>
  <c r="N5809" i="146"/>
  <c r="N5810" i="146"/>
  <c r="N5811" i="146"/>
  <c r="N5812" i="146"/>
  <c r="N5813" i="146"/>
  <c r="N5814" i="146"/>
  <c r="N5815" i="146"/>
  <c r="N5816" i="146"/>
  <c r="N5817" i="146"/>
  <c r="N5818" i="146"/>
  <c r="N5819" i="146"/>
  <c r="N5820" i="146"/>
  <c r="N5821" i="146"/>
  <c r="N5822" i="146"/>
  <c r="N5823" i="146"/>
  <c r="N5824" i="146"/>
  <c r="N5825" i="146"/>
  <c r="N5826" i="146"/>
  <c r="N5827" i="146"/>
  <c r="N5828" i="146"/>
  <c r="N5829" i="146"/>
  <c r="N5830" i="146"/>
  <c r="N5831" i="146"/>
  <c r="N5832" i="146"/>
  <c r="N5833" i="146"/>
  <c r="N5834" i="146"/>
  <c r="N5835" i="146"/>
  <c r="N5836" i="146"/>
  <c r="N5837" i="146"/>
  <c r="N5838" i="146"/>
  <c r="N5839" i="146"/>
  <c r="N5840" i="146"/>
  <c r="N5841" i="146"/>
  <c r="N5842" i="146"/>
  <c r="N5843" i="146"/>
  <c r="N5844" i="146"/>
  <c r="N5845" i="146"/>
  <c r="N5846" i="146"/>
  <c r="N5847" i="146"/>
  <c r="N5848" i="146"/>
  <c r="N5849" i="146"/>
  <c r="N5850" i="146"/>
  <c r="N5851" i="146"/>
  <c r="N5852" i="146"/>
  <c r="N5853" i="146"/>
  <c r="N5854" i="146"/>
  <c r="N5855" i="146"/>
  <c r="N5856" i="146"/>
  <c r="N5857" i="146"/>
  <c r="N5858" i="146"/>
  <c r="N5859" i="146"/>
  <c r="N5860" i="146"/>
  <c r="N5861" i="146"/>
  <c r="N5862" i="146"/>
  <c r="N5863" i="146"/>
  <c r="N5864" i="146"/>
  <c r="N5865" i="146"/>
  <c r="N5866" i="146"/>
  <c r="N5867" i="146"/>
  <c r="N5868" i="146"/>
  <c r="N5869" i="146"/>
  <c r="N5870" i="146"/>
  <c r="N5871" i="146"/>
  <c r="N5872" i="146"/>
  <c r="N5873" i="146"/>
  <c r="N5874" i="146"/>
  <c r="N5875" i="146"/>
  <c r="N5876" i="146"/>
  <c r="N5877" i="146"/>
  <c r="N5878" i="146"/>
  <c r="N5879" i="146"/>
  <c r="N5880" i="146"/>
  <c r="N5881" i="146"/>
  <c r="N5882" i="146"/>
  <c r="N5883" i="146"/>
  <c r="N5884" i="146"/>
  <c r="N5885" i="146"/>
  <c r="N5886" i="146"/>
  <c r="N5887" i="146"/>
  <c r="N5888" i="146"/>
  <c r="N5889" i="146"/>
  <c r="N5890" i="146"/>
  <c r="N5891" i="146"/>
  <c r="N5892" i="146"/>
  <c r="N5893" i="146"/>
  <c r="N5894" i="146"/>
  <c r="N5895" i="146"/>
  <c r="N5896" i="146"/>
  <c r="N5897" i="146"/>
  <c r="N5898" i="146"/>
  <c r="N5899" i="146"/>
  <c r="N5900" i="146"/>
  <c r="N5901" i="146"/>
  <c r="N5902" i="146"/>
  <c r="N5903" i="146"/>
  <c r="N5904" i="146"/>
  <c r="N5905" i="146"/>
  <c r="N5906" i="146"/>
  <c r="N5907" i="146"/>
  <c r="N5908" i="146"/>
  <c r="N5909" i="146"/>
  <c r="N5910" i="146"/>
  <c r="N5911" i="146"/>
  <c r="N5912" i="146"/>
  <c r="N5913" i="146"/>
  <c r="N5914" i="146"/>
  <c r="N5915" i="146"/>
  <c r="N5916" i="146"/>
  <c r="N5917" i="146"/>
  <c r="N5918" i="146"/>
  <c r="N5919" i="146"/>
  <c r="N5920" i="146"/>
  <c r="N5921" i="146"/>
  <c r="N5922" i="146"/>
  <c r="N5923" i="146"/>
  <c r="N5924" i="146"/>
  <c r="N5925" i="146"/>
  <c r="N5926" i="146"/>
  <c r="N5927" i="146"/>
  <c r="N5928" i="146"/>
  <c r="N5929" i="146"/>
  <c r="N5930" i="146"/>
  <c r="N5931" i="146"/>
  <c r="N5932" i="146"/>
  <c r="N5933" i="146"/>
  <c r="N5934" i="146"/>
  <c r="N5935" i="146"/>
  <c r="N5936" i="146"/>
  <c r="N5937" i="146"/>
  <c r="N5938" i="146"/>
  <c r="N5939" i="146"/>
  <c r="N5940" i="146"/>
  <c r="N5941" i="146"/>
  <c r="N5942" i="146"/>
  <c r="N5943" i="146"/>
  <c r="N5944" i="146"/>
  <c r="N5945" i="146"/>
  <c r="N5946" i="146"/>
  <c r="N5947" i="146"/>
  <c r="N5948" i="146"/>
  <c r="N5949" i="146"/>
  <c r="N5950" i="146"/>
  <c r="N5951" i="146"/>
  <c r="N5952" i="146"/>
  <c r="N5953" i="146"/>
  <c r="N5954" i="146"/>
  <c r="N5955" i="146"/>
  <c r="N5956" i="146"/>
  <c r="N5957" i="146"/>
  <c r="N5958" i="146"/>
  <c r="N5959" i="146"/>
  <c r="N5960" i="146"/>
  <c r="N5961" i="146"/>
  <c r="N5962" i="146"/>
  <c r="N5963" i="146"/>
  <c r="N5964" i="146"/>
  <c r="N5965" i="146"/>
  <c r="N5966" i="146"/>
  <c r="N5967" i="146"/>
  <c r="N5968" i="146"/>
  <c r="N5969" i="146"/>
  <c r="N5970" i="146"/>
  <c r="N5971" i="146"/>
  <c r="N5972" i="146"/>
  <c r="N5973" i="146"/>
  <c r="N5974" i="146"/>
  <c r="N5975" i="146"/>
  <c r="N5976" i="146"/>
  <c r="N5977" i="146"/>
  <c r="N5978" i="146"/>
  <c r="N5979" i="146"/>
  <c r="N5980" i="146"/>
  <c r="N5981" i="146"/>
  <c r="N5982" i="146"/>
  <c r="N5983" i="146"/>
  <c r="N5984" i="146"/>
  <c r="N5985" i="146"/>
  <c r="N5986" i="146"/>
  <c r="N5987" i="146"/>
  <c r="N5988" i="146"/>
  <c r="N5989" i="146"/>
  <c r="N5990" i="146"/>
  <c r="N5991" i="146"/>
  <c r="N5992" i="146"/>
  <c r="N5993" i="146"/>
  <c r="N5994" i="146"/>
  <c r="N5995" i="146"/>
  <c r="N5996" i="146"/>
  <c r="N5997" i="146"/>
  <c r="N5998" i="146"/>
  <c r="N5999" i="146"/>
  <c r="N6000" i="146"/>
  <c r="N6001" i="146"/>
  <c r="N6002" i="146"/>
  <c r="N6003" i="146"/>
  <c r="N6004" i="146"/>
  <c r="N6005" i="146"/>
  <c r="N6006" i="146"/>
  <c r="N6007" i="146"/>
  <c r="N6008" i="146"/>
  <c r="N6009" i="146"/>
  <c r="N6010" i="146"/>
  <c r="N6011" i="146"/>
  <c r="N6012" i="146"/>
  <c r="N6013" i="146"/>
  <c r="N6014" i="146"/>
  <c r="N6015" i="146"/>
  <c r="N6016" i="146"/>
  <c r="N6017" i="146"/>
  <c r="N6018" i="146"/>
  <c r="N6019" i="146"/>
  <c r="N6020" i="146"/>
  <c r="N6021" i="146"/>
  <c r="N6022" i="146"/>
  <c r="N6023" i="146"/>
  <c r="N6024" i="146"/>
  <c r="N6025" i="146"/>
  <c r="N6026" i="146"/>
  <c r="N6027" i="146"/>
  <c r="N6028" i="146"/>
  <c r="N6029" i="146"/>
  <c r="N6030" i="146"/>
  <c r="N6031" i="146"/>
  <c r="N6032" i="146"/>
  <c r="N6033" i="146"/>
  <c r="N6034" i="146"/>
  <c r="N6035" i="146"/>
  <c r="N6036" i="146"/>
  <c r="N6037" i="146"/>
  <c r="N6038" i="146"/>
  <c r="N6039" i="146"/>
  <c r="N6040" i="146"/>
  <c r="N6041" i="146"/>
  <c r="N6042" i="146"/>
  <c r="N6043" i="146"/>
  <c r="N6044" i="146"/>
  <c r="N6045" i="146"/>
  <c r="N6046" i="146"/>
  <c r="N6047" i="146"/>
  <c r="N6048" i="146"/>
  <c r="N6049" i="146"/>
  <c r="N6050" i="146"/>
  <c r="N6051" i="146"/>
  <c r="N6052" i="146"/>
  <c r="N6053" i="146"/>
  <c r="N6054" i="146"/>
  <c r="N6055" i="146"/>
  <c r="N6056" i="146"/>
  <c r="N6057" i="146"/>
  <c r="N6058" i="146"/>
  <c r="N6059" i="146"/>
  <c r="N6060" i="146"/>
  <c r="N6061" i="146"/>
  <c r="N6062" i="146"/>
  <c r="N6063" i="146"/>
  <c r="N6064" i="146"/>
  <c r="N6065" i="146"/>
  <c r="N6066" i="146"/>
  <c r="N6067" i="146"/>
  <c r="N6068" i="146"/>
  <c r="N6069" i="146"/>
  <c r="N6070" i="146"/>
  <c r="N6071" i="146"/>
  <c r="N6072" i="146"/>
  <c r="N6073" i="146"/>
  <c r="N6074" i="146"/>
  <c r="N6075" i="146"/>
  <c r="N6076" i="146"/>
  <c r="N6077" i="146"/>
  <c r="N6078" i="146"/>
  <c r="N6079" i="146"/>
  <c r="N6080" i="146"/>
  <c r="N6081" i="146"/>
  <c r="N6082" i="146"/>
  <c r="N6083" i="146"/>
  <c r="N6084" i="146"/>
  <c r="N6085" i="146"/>
  <c r="N6086" i="146"/>
  <c r="N6087" i="146"/>
  <c r="N6088" i="146"/>
  <c r="N6089" i="146"/>
  <c r="N6090" i="146"/>
  <c r="N6091" i="146"/>
  <c r="N6092" i="146"/>
  <c r="N6093" i="146"/>
  <c r="N6094" i="146"/>
  <c r="N6095" i="146"/>
  <c r="N6096" i="146"/>
  <c r="N6097" i="146"/>
  <c r="N6098" i="146"/>
  <c r="N6099" i="146"/>
  <c r="N6100" i="146"/>
  <c r="N6101" i="146"/>
  <c r="N6102" i="146"/>
  <c r="N6103" i="146"/>
  <c r="N6104" i="146"/>
  <c r="N6105" i="146"/>
  <c r="N6106" i="146"/>
  <c r="N6107" i="146"/>
  <c r="N6108" i="146"/>
  <c r="N6109" i="146"/>
  <c r="N6110" i="146"/>
  <c r="N6111" i="146"/>
  <c r="N6112" i="146"/>
  <c r="N6113" i="146"/>
  <c r="N6114" i="146"/>
  <c r="N6115" i="146"/>
  <c r="N6116" i="146"/>
  <c r="N6117" i="146"/>
  <c r="N6118" i="146"/>
  <c r="N6119" i="146"/>
  <c r="N6120" i="146"/>
  <c r="N6121" i="146"/>
  <c r="N6122" i="146"/>
  <c r="N6123" i="146"/>
  <c r="N6124" i="146"/>
  <c r="N6125" i="146"/>
  <c r="N6126" i="146"/>
  <c r="N6127" i="146"/>
  <c r="N6128" i="146"/>
  <c r="N6129" i="146"/>
  <c r="N6130" i="146"/>
  <c r="N6131" i="146"/>
  <c r="N6132" i="146"/>
  <c r="N6133" i="146"/>
  <c r="N6134" i="146"/>
  <c r="N6135" i="146"/>
  <c r="N6136" i="146"/>
  <c r="N6137" i="146"/>
  <c r="N6138" i="146"/>
  <c r="N6139" i="146"/>
  <c r="N6140" i="146"/>
  <c r="N6141" i="146"/>
  <c r="N6142" i="146"/>
  <c r="N6143" i="146"/>
  <c r="N6144" i="146"/>
  <c r="N6145" i="146"/>
  <c r="N6146" i="146"/>
  <c r="N6147" i="146"/>
  <c r="N6148" i="146"/>
  <c r="N6149" i="146"/>
  <c r="N6150" i="146"/>
  <c r="N6151" i="146"/>
  <c r="N6152" i="146"/>
  <c r="N6153" i="146"/>
  <c r="N6154" i="146"/>
  <c r="N6155" i="146"/>
  <c r="N6156" i="146"/>
  <c r="N6157" i="146"/>
  <c r="N6158" i="146"/>
  <c r="N6159" i="146"/>
  <c r="N6160" i="146"/>
  <c r="N6161" i="146"/>
  <c r="N6162" i="146"/>
  <c r="N6163" i="146"/>
  <c r="N6164" i="146"/>
  <c r="N6165" i="146"/>
  <c r="N6166" i="146"/>
  <c r="N6167" i="146"/>
  <c r="N6168" i="146"/>
  <c r="N6169" i="146"/>
  <c r="N6170" i="146"/>
  <c r="N6171" i="146"/>
  <c r="N6172" i="146"/>
  <c r="N6173" i="146"/>
  <c r="N6174" i="146"/>
  <c r="N6175" i="146"/>
  <c r="N6176" i="146"/>
  <c r="N6177" i="146"/>
  <c r="N6178" i="146"/>
  <c r="N6179" i="146"/>
  <c r="N6180" i="146"/>
  <c r="N6181" i="146"/>
  <c r="N6182" i="146"/>
  <c r="N6183" i="146"/>
  <c r="N6184" i="146"/>
  <c r="N6185" i="146"/>
  <c r="N6186" i="146"/>
  <c r="N6187" i="146"/>
  <c r="N6188" i="146"/>
  <c r="N6189" i="146"/>
  <c r="N6190" i="146"/>
  <c r="N6191" i="146"/>
  <c r="N6192" i="146"/>
  <c r="N6193" i="146"/>
  <c r="N6194" i="146"/>
  <c r="N6195" i="146"/>
  <c r="N6196" i="146"/>
  <c r="N6197" i="146"/>
  <c r="N6198" i="146"/>
  <c r="N6199" i="146"/>
  <c r="N6200" i="146"/>
  <c r="N6201" i="146"/>
  <c r="N6202" i="146"/>
  <c r="N6203" i="146"/>
  <c r="N6204" i="146"/>
  <c r="N6205" i="146"/>
  <c r="N6206" i="146"/>
  <c r="N6207" i="146"/>
  <c r="N6208" i="146"/>
  <c r="N6209" i="146"/>
  <c r="N6210" i="146"/>
  <c r="N6211" i="146"/>
  <c r="N6212" i="146"/>
  <c r="N6213" i="146"/>
  <c r="N6214" i="146"/>
  <c r="N6215" i="146"/>
  <c r="N6216" i="146"/>
  <c r="N6217" i="146"/>
  <c r="N6218" i="146"/>
  <c r="N6219" i="146"/>
  <c r="N6220" i="146"/>
  <c r="N6221" i="146"/>
  <c r="N6222" i="146"/>
  <c r="N6223" i="146"/>
  <c r="N6224" i="146"/>
  <c r="N6225" i="146"/>
  <c r="N6226" i="146"/>
  <c r="N6227" i="146"/>
  <c r="N6228" i="146"/>
  <c r="N6229" i="146"/>
  <c r="N6230" i="146"/>
  <c r="N6231" i="146"/>
  <c r="N6232" i="146"/>
  <c r="N6233" i="146"/>
  <c r="N6234" i="146"/>
  <c r="N6235" i="146"/>
  <c r="N6236" i="146"/>
  <c r="N6237" i="146"/>
  <c r="N6238" i="146"/>
  <c r="N6239" i="146"/>
  <c r="N6240" i="146"/>
  <c r="N6241" i="146"/>
  <c r="N6242" i="146"/>
  <c r="N6243" i="146"/>
  <c r="N6244" i="146"/>
  <c r="N6245" i="146"/>
  <c r="N6246" i="146"/>
  <c r="N6247" i="146"/>
  <c r="N6248" i="146"/>
  <c r="N6249" i="146"/>
  <c r="N6250" i="146"/>
  <c r="N6251" i="146"/>
  <c r="N6252" i="146"/>
  <c r="N6253" i="146"/>
  <c r="N6254" i="146"/>
  <c r="N6255" i="146"/>
  <c r="N6256" i="146"/>
  <c r="N6257" i="146"/>
  <c r="N6258" i="146"/>
  <c r="N6259" i="146"/>
  <c r="N6260" i="146"/>
  <c r="N6261" i="146"/>
  <c r="N6262" i="146"/>
  <c r="N6263" i="146"/>
  <c r="N6264" i="146"/>
  <c r="N6265" i="146"/>
  <c r="N6266" i="146"/>
  <c r="N6267" i="146"/>
  <c r="N6268" i="146"/>
  <c r="N6269" i="146"/>
  <c r="N6270" i="146"/>
  <c r="N6271" i="146"/>
  <c r="N6272" i="146"/>
  <c r="N6273" i="146"/>
  <c r="N6274" i="146"/>
  <c r="N6275" i="146"/>
  <c r="N6276" i="146"/>
  <c r="N6277" i="146"/>
  <c r="N6278" i="146"/>
  <c r="N6279" i="146"/>
  <c r="N6280" i="146"/>
  <c r="N6281" i="146"/>
  <c r="N6282" i="146"/>
  <c r="N6283" i="146"/>
  <c r="N6284" i="146"/>
  <c r="N6285" i="146"/>
  <c r="N6286" i="146"/>
  <c r="N6287" i="146"/>
  <c r="N6288" i="146"/>
  <c r="N6289" i="146"/>
  <c r="N6290" i="146"/>
  <c r="N6291" i="146"/>
  <c r="N6292" i="146"/>
  <c r="N6293" i="146"/>
  <c r="N6294" i="146"/>
  <c r="N6295" i="146"/>
  <c r="N6296" i="146"/>
  <c r="N6297" i="146"/>
  <c r="N6298" i="146"/>
  <c r="N6299" i="146"/>
  <c r="N6300" i="146"/>
  <c r="N6301" i="146"/>
  <c r="N6302" i="146"/>
  <c r="N6303" i="146"/>
  <c r="N6304" i="146"/>
  <c r="N6305" i="146"/>
  <c r="N6306" i="146"/>
  <c r="N6307" i="146"/>
  <c r="N6308" i="146"/>
  <c r="N6309" i="146"/>
  <c r="N6310" i="146"/>
  <c r="N6311" i="146"/>
  <c r="N6312" i="146"/>
  <c r="N6313" i="146"/>
  <c r="N6314" i="146"/>
  <c r="N6315" i="146"/>
  <c r="N6316" i="146"/>
  <c r="N6317" i="146"/>
  <c r="N6318" i="146"/>
  <c r="N6319" i="146"/>
  <c r="N6320" i="146"/>
  <c r="N6321" i="146"/>
  <c r="N6322" i="146"/>
  <c r="N6323" i="146"/>
  <c r="N6324" i="146"/>
  <c r="N6325" i="146"/>
  <c r="N6326" i="146"/>
  <c r="N6327" i="146"/>
  <c r="N6328" i="146"/>
  <c r="N6329" i="146"/>
  <c r="N6330" i="146"/>
  <c r="N6331" i="146"/>
  <c r="N6332" i="146"/>
  <c r="N6333" i="146"/>
  <c r="N6334" i="146"/>
  <c r="N6335" i="146"/>
  <c r="N6336" i="146"/>
  <c r="N6337" i="146"/>
  <c r="N6338" i="146"/>
  <c r="N6339" i="146"/>
  <c r="N6340" i="146"/>
  <c r="N6341" i="146"/>
  <c r="N6342" i="146"/>
  <c r="N6343" i="146"/>
  <c r="N6344" i="146"/>
  <c r="N6345" i="146"/>
  <c r="N6346" i="146"/>
  <c r="N6347" i="146"/>
  <c r="N6348" i="146"/>
  <c r="N6349" i="146"/>
  <c r="N6350" i="146"/>
  <c r="N6351" i="146"/>
  <c r="N6352" i="146"/>
  <c r="N6353" i="146"/>
  <c r="N6354" i="146"/>
  <c r="N6355" i="146"/>
  <c r="N6356" i="146"/>
  <c r="N6357" i="146"/>
  <c r="N6358" i="146"/>
  <c r="N6359" i="146"/>
  <c r="N6360" i="146"/>
  <c r="N6361" i="146"/>
  <c r="N6362" i="146"/>
  <c r="N6363" i="146"/>
  <c r="N6364" i="146"/>
  <c r="N6365" i="146"/>
  <c r="N6366" i="146"/>
  <c r="N6367" i="146"/>
  <c r="N6368" i="146"/>
  <c r="N6369" i="146"/>
  <c r="N6370" i="146"/>
  <c r="N6371" i="146"/>
  <c r="N6372" i="146"/>
  <c r="N6373" i="146"/>
  <c r="N6374" i="146"/>
  <c r="N6375" i="146"/>
  <c r="N6376" i="146"/>
  <c r="N6377" i="146"/>
  <c r="N6378" i="146"/>
  <c r="N6379" i="146"/>
  <c r="N6380" i="146"/>
  <c r="N6381" i="146"/>
  <c r="N6382" i="146"/>
  <c r="N6383" i="146"/>
  <c r="N6384" i="146"/>
  <c r="N6385" i="146"/>
  <c r="N6386" i="146"/>
  <c r="N6387" i="146"/>
  <c r="N6388" i="146"/>
  <c r="N6389" i="146"/>
  <c r="N6390" i="146"/>
  <c r="N6391" i="146"/>
  <c r="N6392" i="146"/>
  <c r="N6393" i="146"/>
  <c r="N6394" i="146"/>
  <c r="N6395" i="146"/>
  <c r="N6396" i="146"/>
  <c r="N6397" i="146"/>
  <c r="N6398" i="146"/>
  <c r="N6399" i="146"/>
  <c r="N6400" i="146"/>
  <c r="N6401" i="146"/>
  <c r="N6402" i="146"/>
  <c r="N6403" i="146"/>
  <c r="N6404" i="146"/>
  <c r="N6405" i="146"/>
  <c r="N6406" i="146"/>
  <c r="N6407" i="146"/>
  <c r="N6408" i="146"/>
  <c r="N6409" i="146"/>
  <c r="N6410" i="146"/>
  <c r="N6411" i="146"/>
  <c r="N6412" i="146"/>
  <c r="N6413" i="146"/>
  <c r="N6414" i="146"/>
  <c r="N6415" i="146"/>
  <c r="N6416" i="146"/>
  <c r="N6417" i="146"/>
  <c r="N6418" i="146"/>
  <c r="N6419" i="146"/>
  <c r="N6420" i="146"/>
  <c r="N6421" i="146"/>
  <c r="N6422" i="146"/>
  <c r="N6423" i="146"/>
  <c r="N6424" i="146"/>
  <c r="N6425" i="146"/>
  <c r="N6426" i="146"/>
  <c r="N6427" i="146"/>
  <c r="N6428" i="146"/>
  <c r="N6429" i="146"/>
  <c r="N6430" i="146"/>
  <c r="N6431" i="146"/>
  <c r="N6432" i="146"/>
  <c r="N6433" i="146"/>
  <c r="N6434" i="146"/>
  <c r="N6435" i="146"/>
  <c r="N6436" i="146"/>
  <c r="N6437" i="146"/>
  <c r="N6438" i="146"/>
  <c r="N6439" i="146"/>
  <c r="N6440" i="146"/>
  <c r="N6441" i="146"/>
  <c r="N6442" i="146"/>
  <c r="N6443" i="146"/>
  <c r="N6444" i="146"/>
  <c r="N6445" i="146"/>
  <c r="N6446" i="146"/>
  <c r="N6447" i="146"/>
  <c r="N6448" i="146"/>
  <c r="N6449" i="146"/>
  <c r="N6450" i="146"/>
  <c r="N6451" i="146"/>
  <c r="N6452" i="146"/>
  <c r="N6453" i="146"/>
  <c r="N6454" i="146"/>
  <c r="N6455" i="146"/>
  <c r="N6456" i="146"/>
  <c r="N6457" i="146"/>
  <c r="N6458" i="146"/>
  <c r="N6459" i="146"/>
  <c r="N6460" i="146"/>
  <c r="N6461" i="146"/>
  <c r="N6462" i="146"/>
  <c r="N6463" i="146"/>
  <c r="N6464" i="146"/>
  <c r="N6465" i="146"/>
  <c r="N6466" i="146"/>
  <c r="N6467" i="146"/>
  <c r="N6468" i="146"/>
  <c r="N6469" i="146"/>
  <c r="N6470" i="146"/>
  <c r="N6471" i="146"/>
  <c r="N6472" i="146"/>
  <c r="N6473" i="146"/>
  <c r="N6474" i="146"/>
  <c r="N6475" i="146"/>
  <c r="N6476" i="146"/>
  <c r="N6477" i="146"/>
  <c r="N6478" i="146"/>
  <c r="N6479" i="146"/>
  <c r="N6480" i="146"/>
  <c r="N6481" i="146"/>
  <c r="N6482" i="146"/>
  <c r="N6483" i="146"/>
  <c r="N6484" i="146"/>
  <c r="N6485" i="146"/>
  <c r="N6486" i="146"/>
  <c r="N6487" i="146"/>
  <c r="N6488" i="146"/>
  <c r="N6489" i="146"/>
  <c r="N6490" i="146"/>
  <c r="N6491" i="146"/>
  <c r="N6492" i="146"/>
  <c r="N6493" i="146"/>
  <c r="N6494" i="146"/>
  <c r="N6495" i="146"/>
  <c r="N6496" i="146"/>
  <c r="N6497" i="146"/>
  <c r="N6498" i="146"/>
  <c r="N6499" i="146"/>
  <c r="N6500" i="146"/>
  <c r="N6501" i="146"/>
  <c r="N6502" i="146"/>
  <c r="N6503" i="146"/>
  <c r="N6504" i="146"/>
  <c r="N6505" i="146"/>
  <c r="N6506" i="146"/>
  <c r="N6507" i="146"/>
  <c r="N6508" i="146"/>
  <c r="N6509" i="146"/>
  <c r="N6510" i="146"/>
  <c r="N6511" i="146"/>
  <c r="N6512" i="146"/>
  <c r="N6513" i="146"/>
  <c r="N6514" i="146"/>
  <c r="N6515" i="146"/>
  <c r="N6516" i="146"/>
  <c r="N6517" i="146"/>
  <c r="N6518" i="146"/>
  <c r="N6519" i="146"/>
  <c r="N6520" i="146"/>
  <c r="N6521" i="146"/>
  <c r="N6522" i="146"/>
  <c r="N6523" i="146"/>
  <c r="N6524" i="146"/>
  <c r="N6525" i="146"/>
  <c r="N6526" i="146"/>
  <c r="N6527" i="146"/>
  <c r="N6528" i="146"/>
  <c r="N6529" i="146"/>
  <c r="N6530" i="146"/>
  <c r="N6531" i="146"/>
  <c r="N6532" i="146"/>
  <c r="N6533" i="146"/>
  <c r="N6534" i="146"/>
  <c r="N6535" i="146"/>
  <c r="N6536" i="146"/>
  <c r="N6537" i="146"/>
  <c r="N6538" i="146"/>
  <c r="N6539" i="146"/>
  <c r="N6540" i="146"/>
  <c r="N6541" i="146"/>
  <c r="N6542" i="146"/>
  <c r="N6543" i="146"/>
  <c r="N6544" i="146"/>
  <c r="N6545" i="146"/>
  <c r="N6546" i="146"/>
  <c r="N6547" i="146"/>
  <c r="N6548" i="146"/>
  <c r="N6549" i="146"/>
  <c r="N6550" i="146"/>
  <c r="N6551" i="146"/>
  <c r="N6552" i="146"/>
  <c r="N6553" i="146"/>
  <c r="N6554" i="146"/>
  <c r="N6555" i="146"/>
  <c r="N6556" i="146"/>
  <c r="N6557" i="146"/>
  <c r="N6558" i="146"/>
  <c r="N6559" i="146"/>
  <c r="N6560" i="146"/>
  <c r="N6561" i="146"/>
  <c r="N6562" i="146"/>
  <c r="N6563" i="146"/>
  <c r="N6564" i="146"/>
  <c r="N6565" i="146"/>
  <c r="N6566" i="146"/>
  <c r="N6567" i="146"/>
  <c r="N6568" i="146"/>
  <c r="N6569" i="146"/>
  <c r="N6570" i="146"/>
  <c r="N6571" i="146"/>
  <c r="N6572" i="146"/>
  <c r="N6573" i="146"/>
  <c r="N6574" i="146"/>
  <c r="N6575" i="146"/>
  <c r="N6576" i="146"/>
  <c r="N6577" i="146"/>
  <c r="N6578" i="146"/>
  <c r="N6579" i="146"/>
  <c r="N6580" i="146"/>
  <c r="N6581" i="146"/>
  <c r="N6582" i="146"/>
  <c r="N6583" i="146"/>
  <c r="N6584" i="146"/>
  <c r="N6585" i="146"/>
  <c r="N6586" i="146"/>
  <c r="N6587" i="146"/>
  <c r="N6588" i="146"/>
  <c r="N6589" i="146"/>
  <c r="N6590" i="146"/>
  <c r="N6591" i="146"/>
  <c r="N6592" i="146"/>
  <c r="N6593" i="146"/>
  <c r="N6594" i="146"/>
  <c r="N6595" i="146"/>
  <c r="N6596" i="146"/>
  <c r="N6597" i="146"/>
  <c r="N6598" i="146"/>
  <c r="N6599" i="146"/>
  <c r="N6600" i="146"/>
  <c r="N6601" i="146"/>
  <c r="N6602" i="146"/>
  <c r="N6603" i="146"/>
  <c r="N6604" i="146"/>
  <c r="N6605" i="146"/>
  <c r="N6606" i="146"/>
  <c r="N6607" i="146"/>
  <c r="N6608" i="146"/>
  <c r="N6609" i="146"/>
  <c r="N6610" i="146"/>
  <c r="N6611" i="146"/>
  <c r="N6612" i="146"/>
  <c r="N6613" i="146"/>
  <c r="N6614" i="146"/>
  <c r="N6615" i="146"/>
  <c r="N6616" i="146"/>
  <c r="N6617" i="146"/>
  <c r="N6618" i="146"/>
  <c r="N6619" i="146"/>
  <c r="N6620" i="146"/>
  <c r="N6621" i="146"/>
  <c r="N6622" i="146"/>
  <c r="N6623" i="146"/>
  <c r="N6624" i="146"/>
  <c r="N6625" i="146"/>
  <c r="N6626" i="146"/>
  <c r="N6627" i="146"/>
  <c r="N6628" i="146"/>
  <c r="N6629" i="146"/>
  <c r="N6630" i="146"/>
  <c r="N6631" i="146"/>
  <c r="N6632" i="146"/>
  <c r="N6633" i="146"/>
  <c r="N6634" i="146"/>
  <c r="N6635" i="146"/>
  <c r="N6636" i="146"/>
  <c r="N6637" i="146"/>
  <c r="N6638" i="146"/>
  <c r="N6639" i="146"/>
  <c r="N6640" i="146"/>
  <c r="N6641" i="146"/>
  <c r="N6642" i="146"/>
  <c r="N6643" i="146"/>
  <c r="N6644" i="146"/>
  <c r="N6645" i="146"/>
  <c r="N6646" i="146"/>
  <c r="N6647" i="146"/>
  <c r="N6648" i="146"/>
  <c r="N6649" i="146"/>
  <c r="N6650" i="146"/>
  <c r="N6651" i="146"/>
  <c r="N6652" i="146"/>
  <c r="N6653" i="146"/>
  <c r="N6654" i="146"/>
  <c r="N6655" i="146"/>
  <c r="N6656" i="146"/>
  <c r="N6657" i="146"/>
  <c r="N6658" i="146"/>
  <c r="N6659" i="146"/>
  <c r="N6660" i="146"/>
  <c r="N6661" i="146"/>
  <c r="N6662" i="146"/>
  <c r="N6663" i="146"/>
  <c r="N6664" i="146"/>
  <c r="N6665" i="146"/>
  <c r="N6666" i="146"/>
  <c r="N6667" i="146"/>
  <c r="N6668" i="146"/>
  <c r="N6669" i="146"/>
  <c r="N6670" i="146"/>
  <c r="N6671" i="146"/>
  <c r="N6672" i="146"/>
  <c r="N6673" i="146"/>
  <c r="N6674" i="146"/>
  <c r="N6675" i="146"/>
  <c r="N6676" i="146"/>
  <c r="N6677" i="146"/>
  <c r="N6678" i="146"/>
  <c r="N6679" i="146"/>
  <c r="N6680" i="146"/>
  <c r="N6681" i="146"/>
  <c r="N6682" i="146"/>
  <c r="N6683" i="146"/>
  <c r="N6684" i="146"/>
  <c r="N6685" i="146"/>
  <c r="N6686" i="146"/>
  <c r="N6687" i="146"/>
  <c r="N6688" i="146"/>
  <c r="N6689" i="146"/>
  <c r="N6690" i="146"/>
  <c r="N6691" i="146"/>
  <c r="N6692" i="146"/>
  <c r="N6693" i="146"/>
  <c r="N6694" i="146"/>
  <c r="N6695" i="146"/>
  <c r="N6696" i="146"/>
  <c r="N6697" i="146"/>
  <c r="N6698" i="146"/>
  <c r="N6699" i="146"/>
  <c r="N6700" i="146"/>
  <c r="N6701" i="146"/>
  <c r="N6702" i="146"/>
  <c r="N6703" i="146"/>
  <c r="N6704" i="146"/>
  <c r="N6705" i="146"/>
  <c r="N6706" i="146"/>
  <c r="N6707" i="146"/>
  <c r="N6708" i="146"/>
  <c r="N6709" i="146"/>
  <c r="N6710" i="146"/>
  <c r="N6711" i="146"/>
  <c r="N6712" i="146"/>
  <c r="N6713" i="146"/>
  <c r="N6714" i="146"/>
  <c r="N6715" i="146"/>
  <c r="N6716" i="146"/>
  <c r="N6717" i="146"/>
  <c r="N6718" i="146"/>
  <c r="N6719" i="146"/>
  <c r="N6720" i="146"/>
  <c r="N6721" i="146"/>
  <c r="N6722" i="146"/>
  <c r="N6723" i="146"/>
  <c r="N6724" i="146"/>
  <c r="N6725" i="146"/>
  <c r="N6726" i="146"/>
  <c r="N6727" i="146"/>
  <c r="N6728" i="146"/>
  <c r="N6729" i="146"/>
  <c r="N6730" i="146"/>
  <c r="N6731" i="146"/>
  <c r="N6732" i="146"/>
  <c r="N6733" i="146"/>
  <c r="N6734" i="146"/>
  <c r="N6735" i="146"/>
  <c r="N6736" i="146"/>
  <c r="N6737" i="146"/>
  <c r="N6738" i="146"/>
  <c r="N6739" i="146"/>
  <c r="N6740" i="146"/>
  <c r="N6741" i="146"/>
  <c r="N6742" i="146"/>
  <c r="N6743" i="146"/>
  <c r="N6744" i="146"/>
  <c r="N6745" i="146"/>
  <c r="N6746" i="146"/>
  <c r="N6747" i="146"/>
  <c r="N6748" i="146"/>
  <c r="N6749" i="146"/>
  <c r="N6750" i="146"/>
  <c r="N6751" i="146"/>
  <c r="N6752" i="146"/>
  <c r="N6753" i="146"/>
  <c r="N6754" i="146"/>
  <c r="N6755" i="146"/>
  <c r="N6756" i="146"/>
  <c r="N6757" i="146"/>
  <c r="N6758" i="146"/>
  <c r="N6759" i="146"/>
  <c r="N6760" i="146"/>
  <c r="N6761" i="146"/>
  <c r="N6762" i="146"/>
  <c r="N6763" i="146"/>
  <c r="N6764" i="146"/>
  <c r="N6765" i="146"/>
  <c r="N6766" i="146"/>
  <c r="N6767" i="146"/>
  <c r="N6768" i="146"/>
  <c r="N6769" i="146"/>
  <c r="N6770" i="146"/>
  <c r="N6771" i="146"/>
  <c r="N6772" i="146"/>
  <c r="N6773" i="146"/>
  <c r="N6774" i="146"/>
  <c r="N6775" i="146"/>
  <c r="N6776" i="146"/>
  <c r="N6777" i="146"/>
  <c r="N6778" i="146"/>
  <c r="N6779" i="146"/>
  <c r="N6780" i="146"/>
  <c r="N6781" i="146"/>
  <c r="N6782" i="146"/>
  <c r="N6783" i="146"/>
  <c r="N6784" i="146"/>
  <c r="N6785" i="146"/>
  <c r="N6786" i="146"/>
  <c r="N6787" i="146"/>
  <c r="N6788" i="146"/>
  <c r="N6789" i="146"/>
  <c r="N6790" i="146"/>
  <c r="N6791" i="146"/>
  <c r="N6792" i="146"/>
  <c r="N6793" i="146"/>
  <c r="N6794" i="146"/>
  <c r="N6795" i="146"/>
  <c r="N6796" i="146"/>
  <c r="N6797" i="146"/>
  <c r="N6798" i="146"/>
  <c r="N6799" i="146"/>
  <c r="N6800" i="146"/>
  <c r="N6801" i="146"/>
  <c r="N6802" i="146"/>
  <c r="N6803" i="146"/>
  <c r="N6804" i="146"/>
  <c r="N6805" i="146"/>
  <c r="N6806" i="146"/>
  <c r="N6807" i="146"/>
  <c r="N6808" i="146"/>
  <c r="N6809" i="146"/>
  <c r="N6810" i="146"/>
  <c r="N6811" i="146"/>
  <c r="N6812" i="146"/>
  <c r="N6813" i="146"/>
  <c r="N6814" i="146"/>
  <c r="N6815" i="146"/>
  <c r="N6816" i="146"/>
  <c r="N6817" i="146"/>
  <c r="N6818" i="146"/>
  <c r="N6819" i="146"/>
  <c r="N6820" i="146"/>
  <c r="N6821" i="146"/>
  <c r="N6822" i="146"/>
  <c r="N6823" i="146"/>
  <c r="N6824" i="146"/>
  <c r="N6825" i="146"/>
  <c r="N6826" i="146"/>
  <c r="N6827" i="146"/>
  <c r="N6828" i="146"/>
  <c r="N6829" i="146"/>
  <c r="N6830" i="146"/>
  <c r="N6831" i="146"/>
  <c r="N6832" i="146"/>
  <c r="N6833" i="146"/>
  <c r="N6834" i="146"/>
  <c r="N6835" i="146"/>
  <c r="N6836" i="146"/>
  <c r="N6837" i="146"/>
  <c r="N6838" i="146"/>
  <c r="N6839" i="146"/>
  <c r="N6840" i="146"/>
  <c r="N6841" i="146"/>
  <c r="N6842" i="146"/>
  <c r="N6843" i="146"/>
  <c r="N6844" i="146"/>
  <c r="N6845" i="146"/>
  <c r="N6846" i="146"/>
  <c r="N6847" i="146"/>
  <c r="N6848" i="146"/>
  <c r="N6849" i="146"/>
  <c r="N6850" i="146"/>
  <c r="N6851" i="146"/>
  <c r="N6852" i="146"/>
  <c r="N6853" i="146"/>
  <c r="N6854" i="146"/>
  <c r="N6855" i="146"/>
  <c r="N6856" i="146"/>
  <c r="N6857" i="146"/>
  <c r="N6858" i="146"/>
  <c r="N6859" i="146"/>
  <c r="N6860" i="146"/>
  <c r="N6861" i="146"/>
  <c r="N6862" i="146"/>
  <c r="N6863" i="146"/>
  <c r="N6864" i="146"/>
  <c r="N6865" i="146"/>
  <c r="N6866" i="146"/>
  <c r="N6867" i="146"/>
  <c r="N6868" i="146"/>
  <c r="N6869" i="146"/>
  <c r="N6870" i="146"/>
  <c r="N6871" i="146"/>
  <c r="N6872" i="146"/>
  <c r="N6873" i="146"/>
  <c r="N6874" i="146"/>
  <c r="N6875" i="146"/>
  <c r="N6876" i="146"/>
  <c r="N6877" i="146"/>
  <c r="N6878" i="146"/>
  <c r="N6879" i="146"/>
  <c r="N6880" i="146"/>
  <c r="N6881" i="146"/>
  <c r="N6882" i="146"/>
  <c r="N6883" i="146"/>
  <c r="N6884" i="146"/>
  <c r="N6885" i="146"/>
  <c r="N6886" i="146"/>
  <c r="N6887" i="146"/>
  <c r="N6888" i="146"/>
  <c r="N6889" i="146"/>
  <c r="N6890" i="146"/>
  <c r="N6891" i="146"/>
  <c r="N6892" i="146"/>
  <c r="N6893" i="146"/>
  <c r="N6894" i="146"/>
  <c r="N6895" i="146"/>
  <c r="N6896" i="146"/>
  <c r="N6897" i="146"/>
  <c r="N6898" i="146"/>
  <c r="N6899" i="146"/>
  <c r="N6900" i="146"/>
  <c r="N6901" i="146"/>
  <c r="N6902" i="146"/>
  <c r="N6903" i="146"/>
  <c r="N6904" i="146"/>
  <c r="N6905" i="146"/>
  <c r="N6906" i="146"/>
  <c r="N6907" i="146"/>
  <c r="N6908" i="146"/>
  <c r="N6909" i="146"/>
  <c r="N6910" i="146"/>
  <c r="N6911" i="146"/>
  <c r="N6912" i="146"/>
  <c r="N6913" i="146"/>
  <c r="N6914" i="146"/>
  <c r="N6915" i="146"/>
  <c r="N6916" i="146"/>
  <c r="N6917" i="146"/>
  <c r="N6918" i="146"/>
  <c r="N6919" i="146"/>
  <c r="N6920" i="146"/>
  <c r="N6921" i="146"/>
  <c r="N6922" i="146"/>
  <c r="N6923" i="146"/>
  <c r="N6924" i="146"/>
  <c r="N6925" i="146"/>
  <c r="N6926" i="146"/>
  <c r="N6927" i="146"/>
  <c r="N6928" i="146"/>
  <c r="N6929" i="146"/>
  <c r="N6930" i="146"/>
  <c r="N6931" i="146"/>
  <c r="N6932" i="146"/>
  <c r="N6933" i="146"/>
  <c r="N6934" i="146"/>
  <c r="N6935" i="146"/>
  <c r="N6936" i="146"/>
  <c r="N6937" i="146"/>
  <c r="N6938" i="146"/>
  <c r="N6939" i="146"/>
  <c r="N6940" i="146"/>
  <c r="N6941" i="146"/>
  <c r="N6942" i="146"/>
  <c r="N6943" i="146"/>
  <c r="N6944" i="146"/>
  <c r="N6945" i="146"/>
  <c r="N6946" i="146"/>
  <c r="N6947" i="146"/>
  <c r="N6948" i="146"/>
  <c r="N6949" i="146"/>
  <c r="N6950" i="146"/>
  <c r="N6951" i="146"/>
  <c r="N6952" i="146"/>
  <c r="N6953" i="146"/>
  <c r="N6954" i="146"/>
  <c r="N6955" i="146"/>
  <c r="N6956" i="146"/>
  <c r="N6957" i="146"/>
  <c r="N6958" i="146"/>
  <c r="N6959" i="146"/>
  <c r="N6960" i="146"/>
  <c r="N6961" i="146"/>
  <c r="N6962" i="146"/>
  <c r="N6963" i="146"/>
  <c r="N6964" i="146"/>
  <c r="N6965" i="146"/>
  <c r="N6966" i="146"/>
  <c r="N6967" i="146"/>
  <c r="N6968" i="146"/>
  <c r="N6969" i="146"/>
  <c r="N6970" i="146"/>
  <c r="N6971" i="146"/>
  <c r="N6972" i="146"/>
  <c r="N6973" i="146"/>
  <c r="N6974" i="146"/>
  <c r="N6975" i="146"/>
  <c r="N6976" i="146"/>
  <c r="N6977" i="146"/>
  <c r="N6978" i="146"/>
  <c r="N6979" i="146"/>
  <c r="N6980" i="146"/>
  <c r="N6981" i="146"/>
  <c r="N6982" i="146"/>
  <c r="N6983" i="146"/>
  <c r="N6984" i="146"/>
  <c r="N6985" i="146"/>
  <c r="N6986" i="146"/>
  <c r="N6987" i="146"/>
  <c r="N6988" i="146"/>
  <c r="N6989" i="146"/>
  <c r="N6990" i="146"/>
  <c r="N6991" i="146"/>
  <c r="N6992" i="146"/>
  <c r="N6993" i="146"/>
  <c r="N6994" i="146"/>
  <c r="N6995" i="146"/>
  <c r="N6996" i="146"/>
  <c r="N6997" i="146"/>
  <c r="N6998" i="146"/>
  <c r="N6999" i="146"/>
  <c r="N7000" i="146"/>
  <c r="N7001" i="146"/>
  <c r="N7002" i="146"/>
  <c r="N7003" i="146"/>
  <c r="N7004" i="146"/>
  <c r="N7005" i="146"/>
  <c r="N7006" i="146"/>
  <c r="N7007" i="146"/>
  <c r="N7008" i="146"/>
  <c r="N7009" i="146"/>
  <c r="N7010" i="146"/>
  <c r="N7011" i="146"/>
  <c r="N7012" i="146"/>
  <c r="N7013" i="146"/>
  <c r="N7014" i="146"/>
  <c r="N7015" i="146"/>
  <c r="N7016" i="146"/>
  <c r="N7017" i="146"/>
  <c r="N7018" i="146"/>
  <c r="N7019" i="146"/>
  <c r="N7020" i="146"/>
  <c r="N7021" i="146"/>
  <c r="N7022" i="146"/>
  <c r="N7023" i="146"/>
  <c r="N7024" i="146"/>
  <c r="N7025" i="146"/>
  <c r="N7026" i="146"/>
  <c r="N7027" i="146"/>
  <c r="N7028" i="146"/>
  <c r="N7029" i="146"/>
  <c r="N7030" i="146"/>
  <c r="N7031" i="146"/>
  <c r="N7032" i="146"/>
  <c r="N7033" i="146"/>
  <c r="N7034" i="146"/>
  <c r="N7035" i="146"/>
  <c r="N7036" i="146"/>
  <c r="N7037" i="146"/>
  <c r="N7038" i="146"/>
  <c r="N7039" i="146"/>
  <c r="N7040" i="146"/>
  <c r="N7041" i="146"/>
  <c r="N7042" i="146"/>
  <c r="N7043" i="146"/>
  <c r="N7044" i="146"/>
  <c r="N7045" i="146"/>
  <c r="N7046" i="146"/>
  <c r="N7047" i="146"/>
  <c r="N7048" i="146"/>
  <c r="N7049" i="146"/>
  <c r="N7050" i="146"/>
  <c r="N7051" i="146"/>
  <c r="N7052" i="146"/>
  <c r="N7053" i="146"/>
  <c r="N7054" i="146"/>
  <c r="N7055" i="146"/>
  <c r="N7056" i="146"/>
  <c r="N7057" i="146"/>
  <c r="N7058" i="146"/>
  <c r="N7059" i="146"/>
  <c r="N7060" i="146"/>
  <c r="N7061" i="146"/>
  <c r="N7062" i="146"/>
  <c r="N7063" i="146"/>
  <c r="N7064" i="146"/>
  <c r="N7065" i="146"/>
  <c r="N7066" i="146"/>
  <c r="N7067" i="146"/>
  <c r="N7068" i="146"/>
  <c r="N7069" i="146"/>
  <c r="N7070" i="146"/>
  <c r="N7071" i="146"/>
  <c r="N7072" i="146"/>
  <c r="N7073" i="146"/>
  <c r="N7074" i="146"/>
  <c r="N7075" i="146"/>
  <c r="N7076" i="146"/>
  <c r="N7077" i="146"/>
  <c r="N7078" i="146"/>
  <c r="N7079" i="146"/>
  <c r="N7080" i="146"/>
  <c r="N7081" i="146"/>
  <c r="N7082" i="146"/>
  <c r="N7083" i="146"/>
  <c r="N7084" i="146"/>
  <c r="N7085" i="146"/>
  <c r="N7086" i="146"/>
  <c r="N7087" i="146"/>
  <c r="N7088" i="146"/>
  <c r="N7089" i="146"/>
  <c r="N7090" i="146"/>
  <c r="N7091" i="146"/>
  <c r="N7092" i="146"/>
  <c r="N7093" i="146"/>
  <c r="N7094" i="146"/>
  <c r="N7095" i="146"/>
  <c r="N7096" i="146"/>
  <c r="N7097" i="146"/>
  <c r="N7098" i="146"/>
  <c r="N7099" i="146"/>
  <c r="N7100" i="146"/>
  <c r="N7101" i="146"/>
  <c r="N7102" i="146"/>
  <c r="N7103" i="146"/>
  <c r="N7104" i="146"/>
  <c r="N7105" i="146"/>
  <c r="N7106" i="146"/>
  <c r="N7107" i="146"/>
  <c r="N7108" i="146"/>
  <c r="N7109" i="146"/>
  <c r="N7110" i="146"/>
  <c r="N7111" i="146"/>
  <c r="N7112" i="146"/>
  <c r="N7113" i="146"/>
  <c r="N7114" i="146"/>
  <c r="N7115" i="146"/>
  <c r="N7116" i="146"/>
  <c r="N7117" i="146"/>
  <c r="N7118" i="146"/>
  <c r="N7119" i="146"/>
  <c r="N7120" i="146"/>
  <c r="N7121" i="146"/>
  <c r="N7122" i="146"/>
  <c r="N7123" i="146"/>
  <c r="N7124" i="146"/>
  <c r="N7125" i="146"/>
  <c r="N7126" i="146"/>
  <c r="N7127" i="146"/>
  <c r="N7128" i="146"/>
  <c r="N7129" i="146"/>
  <c r="N7130" i="146"/>
  <c r="N7131" i="146"/>
  <c r="N7132" i="146"/>
  <c r="N7133" i="146"/>
  <c r="N7134" i="146"/>
  <c r="N7135" i="146"/>
  <c r="N7136" i="146"/>
  <c r="N7137" i="146"/>
  <c r="N7138" i="146"/>
  <c r="N7139" i="146"/>
  <c r="N7140" i="146"/>
  <c r="N7141" i="146"/>
  <c r="N7142" i="146"/>
  <c r="N7143" i="146"/>
  <c r="N7144" i="146"/>
  <c r="N7145" i="146"/>
  <c r="N7146" i="146"/>
  <c r="N7147" i="146"/>
  <c r="N7148" i="146"/>
  <c r="N7149" i="146"/>
  <c r="N7150" i="146"/>
  <c r="N7151" i="146"/>
  <c r="N7152" i="146"/>
  <c r="N7153" i="146"/>
  <c r="N7154" i="146"/>
  <c r="N7155" i="146"/>
  <c r="N7156" i="146"/>
  <c r="N7157" i="146"/>
  <c r="N7158" i="146"/>
  <c r="N7159" i="146"/>
  <c r="N7160" i="146"/>
  <c r="N7161" i="146"/>
  <c r="N7162" i="146"/>
  <c r="N7163" i="146"/>
  <c r="N7164" i="146"/>
  <c r="N7165" i="146"/>
  <c r="N7166" i="146"/>
  <c r="N7167" i="146"/>
  <c r="N7168" i="146"/>
  <c r="N7169" i="146"/>
  <c r="N7170" i="146"/>
  <c r="N7171" i="146"/>
  <c r="N7172" i="146"/>
  <c r="N7173" i="146"/>
  <c r="N7174" i="146"/>
  <c r="N7175" i="146"/>
  <c r="N7176" i="146"/>
  <c r="N7177" i="146"/>
  <c r="N7178" i="146"/>
  <c r="N7179" i="146"/>
  <c r="N7180" i="146"/>
  <c r="N7181" i="146"/>
  <c r="N7182" i="146"/>
  <c r="N7183" i="146"/>
  <c r="N7184" i="146"/>
  <c r="N7185" i="146"/>
  <c r="N7186" i="146"/>
  <c r="N7187" i="146"/>
  <c r="N7188" i="146"/>
  <c r="N7189" i="146"/>
  <c r="N7190" i="146"/>
  <c r="N7191" i="146"/>
  <c r="N7192" i="146"/>
  <c r="N7193" i="146"/>
  <c r="N7194" i="146"/>
  <c r="N7195" i="146"/>
  <c r="N7196" i="146"/>
  <c r="N7197" i="146"/>
  <c r="N7198" i="146"/>
  <c r="N7199" i="146"/>
  <c r="N7200" i="146"/>
  <c r="N7201" i="146"/>
  <c r="N7202" i="146"/>
  <c r="N7203" i="146"/>
  <c r="N7204" i="146"/>
  <c r="N7205" i="146"/>
  <c r="N7206" i="146"/>
  <c r="N7207" i="146"/>
  <c r="N7208" i="146"/>
  <c r="N7209" i="146"/>
  <c r="N7210" i="146"/>
  <c r="N7211" i="146"/>
  <c r="N7212" i="146"/>
  <c r="N7213" i="146"/>
  <c r="N7214" i="146"/>
  <c r="N7215" i="146"/>
  <c r="N7216" i="146"/>
  <c r="N7217" i="146"/>
  <c r="N7218" i="146"/>
  <c r="N7219" i="146"/>
  <c r="N7220" i="146"/>
  <c r="N7221" i="146"/>
  <c r="N7222" i="146"/>
  <c r="N7223" i="146"/>
  <c r="N7224" i="146"/>
  <c r="N7225" i="146"/>
  <c r="N7226" i="146"/>
  <c r="N7227" i="146"/>
  <c r="N7228" i="146"/>
  <c r="N7229" i="146"/>
  <c r="N7230" i="146"/>
  <c r="N7231" i="146"/>
  <c r="N7232" i="146"/>
  <c r="N7233" i="146"/>
  <c r="N7234" i="146"/>
  <c r="N7235" i="146"/>
  <c r="N7236" i="146"/>
  <c r="N7237" i="146"/>
  <c r="N7238" i="146"/>
  <c r="N7239" i="146"/>
  <c r="N7240" i="146"/>
  <c r="N7241" i="146"/>
  <c r="N7242" i="146"/>
  <c r="N7243" i="146"/>
  <c r="N7244" i="146"/>
  <c r="N7245" i="146"/>
  <c r="N7246" i="146"/>
  <c r="N7247" i="146"/>
  <c r="N7248" i="146"/>
  <c r="N7249" i="146"/>
  <c r="N7250" i="146"/>
  <c r="N7251" i="146"/>
  <c r="N7252" i="146"/>
  <c r="N7253" i="146"/>
  <c r="N7254" i="146"/>
  <c r="N7255" i="146"/>
  <c r="N7256" i="146"/>
  <c r="N7257" i="146"/>
  <c r="N7258" i="146"/>
  <c r="N7259" i="146"/>
  <c r="N7260" i="146"/>
  <c r="N7261" i="146"/>
  <c r="N7262" i="146"/>
  <c r="N7263" i="146"/>
  <c r="N7264" i="146"/>
  <c r="N7265" i="146"/>
  <c r="N7266" i="146"/>
  <c r="N7267" i="146"/>
  <c r="N7268" i="146"/>
  <c r="N7269" i="146"/>
  <c r="N7270" i="146"/>
  <c r="N7271" i="146"/>
  <c r="N7272" i="146"/>
  <c r="N7273" i="146"/>
  <c r="N7274" i="146"/>
  <c r="N7275" i="146"/>
  <c r="N7276" i="146"/>
  <c r="N7277" i="146"/>
  <c r="N7278" i="146"/>
  <c r="N7279" i="146"/>
  <c r="N7280" i="146"/>
  <c r="N7281" i="146"/>
  <c r="N7282" i="146"/>
  <c r="N7283" i="146"/>
  <c r="N7284" i="146"/>
  <c r="N7285" i="146"/>
  <c r="N7286" i="146"/>
  <c r="N7287" i="146"/>
  <c r="N7288" i="146"/>
  <c r="N7289" i="146"/>
  <c r="N7290" i="146"/>
  <c r="N7291" i="146"/>
  <c r="N7292" i="146"/>
  <c r="N7293" i="146"/>
  <c r="N7294" i="146"/>
  <c r="N7295" i="146"/>
  <c r="N7296" i="146"/>
  <c r="N7297" i="146"/>
  <c r="N7298" i="146"/>
  <c r="N7299" i="146"/>
  <c r="N7300" i="146"/>
  <c r="N7301" i="146"/>
  <c r="N7302" i="146"/>
  <c r="N7303" i="146"/>
  <c r="N7304" i="146"/>
  <c r="N7305" i="146"/>
  <c r="N7306" i="146"/>
  <c r="N7307" i="146"/>
  <c r="N7308" i="146"/>
  <c r="N7309" i="146"/>
  <c r="N7310" i="146"/>
  <c r="N7311" i="146"/>
  <c r="N7312" i="146"/>
  <c r="N7313" i="146"/>
  <c r="N7314" i="146"/>
  <c r="N7315" i="146"/>
  <c r="N7316" i="146"/>
  <c r="N7317" i="146"/>
  <c r="N7318" i="146"/>
  <c r="N7319" i="146"/>
  <c r="N7320" i="146"/>
  <c r="N7321" i="146"/>
  <c r="N7322" i="146"/>
  <c r="N7323" i="146"/>
  <c r="N7324" i="146"/>
  <c r="N7325" i="146"/>
  <c r="N7326" i="146"/>
  <c r="N7327" i="146"/>
  <c r="N7328" i="146"/>
  <c r="N7329" i="146"/>
  <c r="N7330" i="146"/>
  <c r="N7331" i="146"/>
  <c r="N7332" i="146"/>
  <c r="N7333" i="146"/>
  <c r="N7334" i="146"/>
  <c r="N7335" i="146"/>
  <c r="N7336" i="146"/>
  <c r="N7337" i="146"/>
  <c r="N7338" i="146"/>
  <c r="N7339" i="146"/>
  <c r="N7340" i="146"/>
  <c r="N7341" i="146"/>
  <c r="N7342" i="146"/>
  <c r="N7343" i="146"/>
  <c r="N7344" i="146"/>
  <c r="N7345" i="146"/>
  <c r="N7346" i="146"/>
  <c r="N7347" i="146"/>
  <c r="N7348" i="146"/>
  <c r="N7349" i="146"/>
  <c r="N7350" i="146"/>
  <c r="N7351" i="146"/>
  <c r="N7352" i="146"/>
  <c r="N7353" i="146"/>
  <c r="N7354" i="146"/>
  <c r="N7355" i="146"/>
  <c r="N7356" i="146"/>
  <c r="N7357" i="146"/>
  <c r="N7358" i="146"/>
  <c r="N7359" i="146"/>
  <c r="N7360" i="146"/>
  <c r="N7361" i="146"/>
  <c r="N7362" i="146"/>
  <c r="N7363" i="146"/>
  <c r="N7364" i="146"/>
  <c r="N7365" i="146"/>
  <c r="N7366" i="146"/>
  <c r="N7367" i="146"/>
  <c r="N7368" i="146"/>
  <c r="N7369" i="146"/>
  <c r="N7370" i="146"/>
  <c r="N7371" i="146"/>
  <c r="N7372" i="146"/>
  <c r="N7373" i="146"/>
  <c r="N7374" i="146"/>
  <c r="N7375" i="146"/>
  <c r="N7376" i="146"/>
  <c r="N7377" i="146"/>
  <c r="N7378" i="146"/>
  <c r="N7379" i="146"/>
  <c r="N7380" i="146"/>
  <c r="N7381" i="146"/>
  <c r="N7382" i="146"/>
  <c r="N7383" i="146"/>
  <c r="N7384" i="146"/>
  <c r="N7385" i="146"/>
  <c r="N7386" i="146"/>
  <c r="N7387" i="146"/>
  <c r="N7388" i="146"/>
  <c r="N7389" i="146"/>
  <c r="N7390" i="146"/>
  <c r="N7391" i="146"/>
  <c r="N7392" i="146"/>
  <c r="N7393" i="146"/>
  <c r="N7394" i="146"/>
  <c r="N7395" i="146"/>
  <c r="N7396" i="146"/>
  <c r="N7397" i="146"/>
  <c r="N7398" i="146"/>
  <c r="N7399" i="146"/>
  <c r="N7400" i="146"/>
  <c r="N7401" i="146"/>
  <c r="N7402" i="146"/>
  <c r="N7403" i="146"/>
  <c r="N7404" i="146"/>
  <c r="N7405" i="146"/>
  <c r="N7406" i="146"/>
  <c r="N7407" i="146"/>
  <c r="N7408" i="146"/>
  <c r="N7409" i="146"/>
  <c r="N7410" i="146"/>
  <c r="N7411" i="146"/>
  <c r="N7412" i="146"/>
  <c r="N7413" i="146"/>
  <c r="N7414" i="146"/>
  <c r="N7415" i="146"/>
  <c r="N7416" i="146"/>
  <c r="N7417" i="146"/>
  <c r="N7418" i="146"/>
  <c r="N7419" i="146"/>
  <c r="N7420" i="146"/>
  <c r="N7421" i="146"/>
  <c r="N7422" i="146"/>
  <c r="N7423" i="146"/>
  <c r="N7424" i="146"/>
  <c r="N7425" i="146"/>
  <c r="N7426" i="146"/>
  <c r="N7427" i="146"/>
  <c r="N7428" i="146"/>
  <c r="N7429" i="146"/>
  <c r="N7430" i="146"/>
  <c r="N7431" i="146"/>
  <c r="N7432" i="146"/>
  <c r="N7433" i="146"/>
  <c r="N7434" i="146"/>
  <c r="N7435" i="146"/>
  <c r="N7436" i="146"/>
  <c r="N7437" i="146"/>
  <c r="N7438" i="146"/>
  <c r="N7439" i="146"/>
  <c r="N7440" i="146"/>
  <c r="N7441" i="146"/>
  <c r="N7442" i="146"/>
  <c r="N7443" i="146"/>
  <c r="N7444" i="146"/>
  <c r="N7445" i="146"/>
  <c r="N7446" i="146"/>
  <c r="N7447" i="146"/>
  <c r="N7448" i="146"/>
  <c r="N7449" i="146"/>
  <c r="N7450" i="146"/>
  <c r="N7451" i="146"/>
  <c r="N7452" i="146"/>
  <c r="N7453" i="146"/>
  <c r="N7454" i="146"/>
  <c r="N7455" i="146"/>
  <c r="N7456" i="146"/>
  <c r="N7457" i="146"/>
  <c r="N7458" i="146"/>
  <c r="N7459" i="146"/>
  <c r="N7460" i="146"/>
  <c r="N7461" i="146"/>
  <c r="N7462" i="146"/>
  <c r="N7463" i="146"/>
  <c r="N7464" i="146"/>
  <c r="N7465" i="146"/>
  <c r="N7466" i="146"/>
  <c r="N7467" i="146"/>
  <c r="N7468" i="146"/>
  <c r="N7469" i="146"/>
  <c r="N7470" i="146"/>
  <c r="N7471" i="146"/>
  <c r="N7472" i="146"/>
  <c r="N7473" i="146"/>
  <c r="N7474" i="146"/>
  <c r="N7475" i="146"/>
  <c r="N7476" i="146"/>
  <c r="N7477" i="146"/>
  <c r="N7478" i="146"/>
  <c r="N7479" i="146"/>
  <c r="N7480" i="146"/>
  <c r="N7481" i="146"/>
  <c r="N7482" i="146"/>
  <c r="N7483" i="146"/>
  <c r="N7484" i="146"/>
  <c r="N7485" i="146"/>
  <c r="N7486" i="146"/>
  <c r="N7487" i="146"/>
  <c r="N7488" i="146"/>
  <c r="N7489" i="146"/>
  <c r="N7490" i="146"/>
  <c r="N7491" i="146"/>
  <c r="N7492" i="146"/>
  <c r="N7493" i="146"/>
  <c r="N7494" i="146"/>
  <c r="N7495" i="146"/>
  <c r="N7496" i="146"/>
  <c r="N7497" i="146"/>
  <c r="N7498" i="146"/>
  <c r="N7499" i="146"/>
  <c r="N7500" i="146"/>
  <c r="N7501" i="146"/>
  <c r="N7502" i="146"/>
  <c r="N7503" i="146"/>
  <c r="N7504" i="146"/>
  <c r="N7505" i="146"/>
  <c r="N7506" i="146"/>
  <c r="N7507" i="146"/>
  <c r="N7508" i="146"/>
  <c r="N7509" i="146"/>
  <c r="N7510" i="146"/>
  <c r="N7511" i="146"/>
  <c r="N7512" i="146"/>
  <c r="N7513" i="146"/>
  <c r="N7514" i="146"/>
  <c r="N7515" i="146"/>
  <c r="N7516" i="146"/>
  <c r="N7517" i="146"/>
  <c r="N7518" i="146"/>
  <c r="N7519" i="146"/>
  <c r="N7520" i="146"/>
  <c r="N7521" i="146"/>
  <c r="N7522" i="146"/>
  <c r="N7523" i="146"/>
  <c r="N7524" i="146"/>
  <c r="N7525" i="146"/>
  <c r="N7526" i="146"/>
  <c r="N7527" i="146"/>
  <c r="N7528" i="146"/>
  <c r="N7529" i="146"/>
  <c r="N7530" i="146"/>
  <c r="N7531" i="146"/>
  <c r="N7532" i="146"/>
  <c r="N7533" i="146"/>
  <c r="N7534" i="146"/>
  <c r="N7535" i="146"/>
  <c r="N7536" i="146"/>
  <c r="N7537" i="146"/>
  <c r="N7538" i="146"/>
  <c r="N7539" i="146"/>
  <c r="N7540" i="146"/>
  <c r="N7541" i="146"/>
  <c r="N7542" i="146"/>
  <c r="N7543" i="146"/>
  <c r="N7544" i="146"/>
  <c r="N7545" i="146"/>
  <c r="N7546" i="146"/>
  <c r="N7547" i="146"/>
  <c r="N7548" i="146"/>
  <c r="N7549" i="146"/>
  <c r="N7550" i="146"/>
  <c r="N7551" i="146"/>
  <c r="N7552" i="146"/>
  <c r="N7553" i="146"/>
  <c r="N7554" i="146"/>
  <c r="N7555" i="146"/>
  <c r="N7556" i="146"/>
  <c r="N7557" i="146"/>
  <c r="N7558" i="146"/>
  <c r="N7559" i="146"/>
  <c r="N7560" i="146"/>
  <c r="N7561" i="146"/>
  <c r="N7562" i="146"/>
  <c r="N7563" i="146"/>
  <c r="N7564" i="146"/>
  <c r="N7565" i="146"/>
  <c r="N7566" i="146"/>
  <c r="N7567" i="146"/>
  <c r="N7568" i="146"/>
  <c r="N7569" i="146"/>
  <c r="N7570" i="146"/>
  <c r="N7571" i="146"/>
  <c r="N7572" i="146"/>
  <c r="N7573" i="146"/>
  <c r="N7574" i="146"/>
  <c r="N7575" i="146"/>
  <c r="N7576" i="146"/>
  <c r="N7577" i="146"/>
  <c r="N7578" i="146"/>
  <c r="N7579" i="146"/>
  <c r="N7580" i="146"/>
  <c r="N7581" i="146"/>
  <c r="N7582" i="146"/>
  <c r="N7583" i="146"/>
  <c r="N7584" i="146"/>
  <c r="N7585" i="146"/>
  <c r="N7586" i="146"/>
  <c r="N7587" i="146"/>
  <c r="N7588" i="146"/>
  <c r="N7589" i="146"/>
  <c r="N7590" i="146"/>
  <c r="N7591" i="146"/>
  <c r="N7592" i="146"/>
  <c r="N7593" i="146"/>
  <c r="N7594" i="146"/>
  <c r="N7595" i="146"/>
  <c r="N7596" i="146"/>
  <c r="N7597" i="146"/>
  <c r="N7598" i="146"/>
  <c r="N7599" i="146"/>
  <c r="N7600" i="146"/>
  <c r="N7601" i="146"/>
  <c r="N7602" i="146"/>
  <c r="N7603" i="146"/>
  <c r="N7604" i="146"/>
  <c r="N7605" i="146"/>
  <c r="N7606" i="146"/>
  <c r="N7607" i="146"/>
  <c r="N7608" i="146"/>
  <c r="N7609" i="146"/>
  <c r="N7610" i="146"/>
  <c r="N7611" i="146"/>
  <c r="N7612" i="146"/>
  <c r="N7613" i="146"/>
  <c r="N7614" i="146"/>
  <c r="N7615" i="146"/>
  <c r="N7616" i="146"/>
  <c r="N7617" i="146"/>
  <c r="N7618" i="146"/>
  <c r="N7619" i="146"/>
  <c r="N7620" i="146"/>
  <c r="N7621" i="146"/>
  <c r="N7622" i="146"/>
  <c r="N7623" i="146"/>
  <c r="N7624" i="146"/>
  <c r="N7625" i="146"/>
  <c r="N7626" i="146"/>
  <c r="N7627" i="146"/>
  <c r="N7628" i="146"/>
  <c r="N7629" i="146"/>
  <c r="N7630" i="146"/>
  <c r="N7631" i="146"/>
  <c r="N7632" i="146"/>
  <c r="N7633" i="146"/>
  <c r="N7634" i="146"/>
  <c r="N7635" i="146"/>
  <c r="N7636" i="146"/>
  <c r="N7637" i="146"/>
  <c r="N7638" i="146"/>
  <c r="N7639" i="146"/>
  <c r="N7640" i="146"/>
  <c r="N7641" i="146"/>
  <c r="N7642" i="146"/>
  <c r="N7643" i="146"/>
  <c r="N7644" i="146"/>
  <c r="N7645" i="146"/>
  <c r="N7646" i="146"/>
  <c r="N7647" i="146"/>
  <c r="N7648" i="146"/>
  <c r="N7649" i="146"/>
  <c r="N7650" i="146"/>
  <c r="N7651" i="146"/>
  <c r="N7652" i="146"/>
  <c r="N7653" i="146"/>
  <c r="N7654" i="146"/>
  <c r="N7655" i="146"/>
  <c r="N7656" i="146"/>
  <c r="N7657" i="146"/>
  <c r="N7658" i="146"/>
  <c r="N7659" i="146"/>
  <c r="N7660" i="146"/>
  <c r="N7661" i="146"/>
  <c r="N7662" i="146"/>
  <c r="N7663" i="146"/>
  <c r="N7664" i="146"/>
  <c r="N7665" i="146"/>
  <c r="N7666" i="146"/>
  <c r="N7667" i="146"/>
  <c r="N7668" i="146"/>
  <c r="N7669" i="146"/>
  <c r="N7670" i="146"/>
  <c r="N7671" i="146"/>
  <c r="N7672" i="146"/>
  <c r="N7673" i="146"/>
  <c r="N7674" i="146"/>
  <c r="N7675" i="146"/>
  <c r="N7676" i="146"/>
  <c r="N7677" i="146"/>
  <c r="N7678" i="146"/>
  <c r="N7679" i="146"/>
  <c r="N7680" i="146"/>
  <c r="N7681" i="146"/>
  <c r="N7682" i="146"/>
  <c r="N7683" i="146"/>
  <c r="N7684" i="146"/>
  <c r="N7685" i="146"/>
  <c r="N7686" i="146"/>
  <c r="N7687" i="146"/>
  <c r="N7688" i="146"/>
  <c r="N7689" i="146"/>
  <c r="N7690" i="146"/>
  <c r="N7691" i="146"/>
  <c r="N7692" i="146"/>
  <c r="N7693" i="146"/>
  <c r="N7694" i="146"/>
  <c r="N7695" i="146"/>
  <c r="N7696" i="146"/>
  <c r="N7697" i="146"/>
  <c r="N7698" i="146"/>
  <c r="N7699" i="146"/>
  <c r="N7700" i="146"/>
  <c r="N7701" i="146"/>
  <c r="N7702" i="146"/>
  <c r="N7703" i="146"/>
  <c r="N7704" i="146"/>
  <c r="N7705" i="146"/>
  <c r="N7706" i="146"/>
  <c r="N7707" i="146"/>
  <c r="N7708" i="146"/>
  <c r="N7709" i="146"/>
  <c r="N7710" i="146"/>
  <c r="N7711" i="146"/>
  <c r="N7712" i="146"/>
  <c r="N7713" i="146"/>
  <c r="N7714" i="146"/>
  <c r="N7715" i="146"/>
  <c r="N7716" i="146"/>
  <c r="N7717" i="146"/>
  <c r="N7718" i="146"/>
  <c r="N7719" i="146"/>
  <c r="N7720" i="146"/>
  <c r="N7721" i="146"/>
  <c r="N7722" i="146"/>
  <c r="N7723" i="146"/>
  <c r="N7724" i="146"/>
  <c r="N7725" i="146"/>
  <c r="N7726" i="146"/>
  <c r="N7727" i="146"/>
  <c r="N7728" i="146"/>
  <c r="N7729" i="146"/>
  <c r="N7730" i="146"/>
  <c r="N7731" i="146"/>
  <c r="N7732" i="146"/>
  <c r="N7733" i="146"/>
  <c r="N7734" i="146"/>
  <c r="N7735" i="146"/>
  <c r="N7736" i="146"/>
  <c r="N7737" i="146"/>
  <c r="N7738" i="146"/>
  <c r="N7739" i="146"/>
  <c r="N7740" i="146"/>
  <c r="N7741" i="146"/>
  <c r="N7742" i="146"/>
  <c r="N7743" i="146"/>
  <c r="N7744" i="146"/>
  <c r="N7745" i="146"/>
  <c r="N7746" i="146"/>
  <c r="N7747" i="146"/>
  <c r="N7748" i="146"/>
  <c r="N7749" i="146"/>
  <c r="N7750" i="146"/>
  <c r="N7751" i="146"/>
  <c r="N7752" i="146"/>
  <c r="N7753" i="146"/>
  <c r="N7754" i="146"/>
  <c r="N7755" i="146"/>
  <c r="N7756" i="146"/>
  <c r="N7757" i="146"/>
  <c r="N7758" i="146"/>
  <c r="N7759" i="146"/>
  <c r="N7760" i="146"/>
  <c r="N7761" i="146"/>
  <c r="N7762" i="146"/>
  <c r="N7763" i="146"/>
  <c r="N7764" i="146"/>
  <c r="N7765" i="146"/>
  <c r="N7766" i="146"/>
  <c r="N7767" i="146"/>
  <c r="N7768" i="146"/>
  <c r="N7769" i="146"/>
  <c r="N7770" i="146"/>
  <c r="N7771" i="146"/>
  <c r="N7772" i="146"/>
  <c r="N7773" i="146"/>
  <c r="N7774" i="146"/>
  <c r="N7775" i="146"/>
  <c r="N7776" i="146"/>
  <c r="N7777" i="146"/>
  <c r="N7778" i="146"/>
  <c r="N7779" i="146"/>
  <c r="N7780" i="146"/>
  <c r="N7781" i="146"/>
  <c r="N7782" i="146"/>
  <c r="N7783" i="146"/>
  <c r="N7784" i="146"/>
  <c r="N7785" i="146"/>
  <c r="N7786" i="146"/>
  <c r="N7787" i="146"/>
  <c r="N7788" i="146"/>
  <c r="N7789" i="146"/>
  <c r="N7790" i="146"/>
  <c r="N7791" i="146"/>
  <c r="N7792" i="146"/>
  <c r="N7793" i="146"/>
  <c r="N7794" i="146"/>
  <c r="N7795" i="146"/>
  <c r="N7796" i="146"/>
  <c r="N7797" i="146"/>
  <c r="N7798" i="146"/>
  <c r="N7799" i="146"/>
  <c r="N7800" i="146"/>
  <c r="N7801" i="146"/>
  <c r="N7802" i="146"/>
  <c r="N7803" i="146"/>
  <c r="N7804" i="146"/>
  <c r="N7805" i="146"/>
  <c r="N7806" i="146"/>
  <c r="N7807" i="146"/>
  <c r="N7808" i="146"/>
  <c r="N7809" i="146"/>
  <c r="N7810" i="146"/>
  <c r="N7811" i="146"/>
  <c r="N7812" i="146"/>
  <c r="N7813" i="146"/>
  <c r="N7814" i="146"/>
  <c r="N7815" i="146"/>
  <c r="N7816" i="146"/>
  <c r="N7817" i="146"/>
  <c r="N7818" i="146"/>
  <c r="N7819" i="146"/>
  <c r="N7820" i="146"/>
  <c r="N7821" i="146"/>
  <c r="N7822" i="146"/>
  <c r="N7823" i="146"/>
  <c r="N7824" i="146"/>
  <c r="N7825" i="146"/>
  <c r="N7826" i="146"/>
  <c r="N7827" i="146"/>
  <c r="N7828" i="146"/>
  <c r="N7829" i="146"/>
  <c r="N7830" i="146"/>
  <c r="N7831" i="146"/>
  <c r="N7832" i="146"/>
  <c r="N7833" i="146"/>
  <c r="N7834" i="146"/>
  <c r="N7835" i="146"/>
  <c r="N7836" i="146"/>
  <c r="N7837" i="146"/>
  <c r="N7838" i="146"/>
  <c r="N7839" i="146"/>
  <c r="N7840" i="146"/>
  <c r="N7841" i="146"/>
  <c r="N7842" i="146"/>
  <c r="N7843" i="146"/>
  <c r="N7844" i="146"/>
  <c r="N7845" i="146"/>
  <c r="N7846" i="146"/>
  <c r="N7847" i="146"/>
  <c r="N7848" i="146"/>
  <c r="N7849" i="146"/>
  <c r="N7850" i="146"/>
  <c r="N7851" i="146"/>
  <c r="N7852" i="146"/>
  <c r="N7853" i="146"/>
  <c r="N7854" i="146"/>
  <c r="N7855" i="146"/>
  <c r="N7856" i="146"/>
  <c r="N7857" i="146"/>
  <c r="N7858" i="146"/>
  <c r="N7859" i="146"/>
  <c r="N7860" i="146"/>
  <c r="N7861" i="146"/>
  <c r="N7862" i="146"/>
  <c r="N7863" i="146"/>
  <c r="N7864" i="146"/>
  <c r="N7865" i="146"/>
  <c r="N7866" i="146"/>
  <c r="N7867" i="146"/>
  <c r="N7868" i="146"/>
  <c r="N7869" i="146"/>
  <c r="N7870" i="146"/>
  <c r="N7871" i="146"/>
  <c r="N7872" i="146"/>
  <c r="N7873" i="146"/>
  <c r="N7874" i="146"/>
  <c r="N7875" i="146"/>
  <c r="N7876" i="146"/>
  <c r="N7877" i="146"/>
  <c r="N7878" i="146"/>
  <c r="N7879" i="146"/>
  <c r="N7880" i="146"/>
  <c r="N7881" i="146"/>
  <c r="N7882" i="146"/>
  <c r="N7883" i="146"/>
  <c r="N7884" i="146"/>
  <c r="N7885" i="146"/>
  <c r="N7886" i="146"/>
  <c r="N7887" i="146"/>
  <c r="N7888" i="146"/>
  <c r="N7889" i="146"/>
  <c r="N7890" i="146"/>
  <c r="N7891" i="146"/>
  <c r="N7892" i="146"/>
  <c r="N7893" i="146"/>
  <c r="N7894" i="146"/>
  <c r="N7895" i="146"/>
  <c r="N7896" i="146"/>
  <c r="N7897" i="146"/>
  <c r="N7898" i="146"/>
  <c r="N7899" i="146"/>
  <c r="N7900" i="146"/>
  <c r="N7901" i="146"/>
  <c r="N7902" i="146"/>
  <c r="N7903" i="146"/>
  <c r="N7904" i="146"/>
  <c r="N7905" i="146"/>
  <c r="N7906" i="146"/>
  <c r="N7907" i="146"/>
  <c r="N7908" i="146"/>
  <c r="N7909" i="146"/>
  <c r="N7910" i="146"/>
  <c r="N7911" i="146"/>
  <c r="N7912" i="146"/>
  <c r="N7913" i="146"/>
  <c r="N7914" i="146"/>
  <c r="N7915" i="146"/>
  <c r="N7916" i="146"/>
  <c r="N7917" i="146"/>
  <c r="N7918" i="146"/>
  <c r="N7919" i="146"/>
  <c r="N7920" i="146"/>
  <c r="N7921" i="146"/>
  <c r="N7922" i="146"/>
  <c r="N7923" i="146"/>
  <c r="N7924" i="146"/>
  <c r="N7925" i="146"/>
  <c r="N7926" i="146"/>
  <c r="N7927" i="146"/>
  <c r="N7928" i="146"/>
  <c r="N7929" i="146"/>
  <c r="N7930" i="146"/>
  <c r="N7931" i="146"/>
  <c r="N7932" i="146"/>
  <c r="N7933" i="146"/>
  <c r="N7934" i="146"/>
  <c r="N7935" i="146"/>
  <c r="N7936" i="146"/>
  <c r="N7937" i="146"/>
  <c r="N7938" i="146"/>
  <c r="N7939" i="146"/>
  <c r="N7940" i="146"/>
  <c r="N7941" i="146"/>
  <c r="N7942" i="146"/>
  <c r="N7943" i="146"/>
  <c r="N7944" i="146"/>
  <c r="N7945" i="146"/>
  <c r="N7946" i="146"/>
  <c r="N7947" i="146"/>
  <c r="N7948" i="146"/>
  <c r="N7949" i="146"/>
  <c r="N7950" i="146"/>
  <c r="N7951" i="146"/>
  <c r="N7952" i="146"/>
  <c r="N7953" i="146"/>
  <c r="N7954" i="146"/>
  <c r="N7955" i="146"/>
  <c r="N7956" i="146"/>
  <c r="N7957" i="146"/>
  <c r="N7958" i="146"/>
  <c r="N7959" i="146"/>
  <c r="N7960" i="146"/>
  <c r="N7961" i="146"/>
  <c r="N7962" i="146"/>
  <c r="N7963" i="146"/>
  <c r="N7964" i="146"/>
  <c r="N7965" i="146"/>
  <c r="N7966" i="146"/>
  <c r="N7967" i="146"/>
  <c r="N7968" i="146"/>
  <c r="N7969" i="146"/>
  <c r="N7970" i="146"/>
  <c r="N7971" i="146"/>
  <c r="N7972" i="146"/>
  <c r="N7973" i="146"/>
  <c r="N7974" i="146"/>
  <c r="N7975" i="146"/>
  <c r="N7976" i="146"/>
  <c r="N7977" i="146"/>
  <c r="N7978" i="146"/>
  <c r="N7979" i="146"/>
  <c r="N7980" i="146"/>
  <c r="N7981" i="146"/>
  <c r="N7982" i="146"/>
  <c r="N7983" i="146"/>
  <c r="N7984" i="146"/>
  <c r="N7985" i="146"/>
  <c r="N7986" i="146"/>
  <c r="N7987" i="146"/>
  <c r="N7988" i="146"/>
  <c r="N7989" i="146"/>
  <c r="N7990" i="146"/>
  <c r="N7991" i="146"/>
  <c r="N7992" i="146"/>
  <c r="N7993" i="146"/>
  <c r="N7994" i="146"/>
  <c r="N7995" i="146"/>
  <c r="N7996" i="146"/>
  <c r="N7997" i="146"/>
  <c r="N7998" i="146"/>
  <c r="N7999" i="146"/>
  <c r="N8000" i="146"/>
  <c r="N8001" i="146"/>
  <c r="N8002" i="146"/>
  <c r="N8003" i="146"/>
  <c r="N8004" i="146"/>
  <c r="N8005" i="146"/>
  <c r="N8006" i="146"/>
  <c r="N8007" i="146"/>
  <c r="N8008" i="146"/>
  <c r="N8009" i="146"/>
  <c r="N8010" i="146"/>
  <c r="N8011" i="146"/>
  <c r="N8012" i="146"/>
  <c r="N8013" i="146"/>
  <c r="N8014" i="146"/>
  <c r="N8015" i="146"/>
  <c r="N8016" i="146"/>
  <c r="N8017" i="146"/>
  <c r="N8018" i="146"/>
  <c r="N8019" i="146"/>
  <c r="N8020" i="146"/>
  <c r="N8021" i="146"/>
  <c r="N8022" i="146"/>
  <c r="N8023" i="146"/>
  <c r="N8024" i="146"/>
  <c r="N8025" i="146"/>
  <c r="N8026" i="146"/>
  <c r="N8027" i="146"/>
  <c r="N8028" i="146"/>
  <c r="N8029" i="146"/>
  <c r="N8030" i="146"/>
  <c r="N8031" i="146"/>
  <c r="N8032" i="146"/>
  <c r="N8033" i="146"/>
  <c r="N8034" i="146"/>
  <c r="N8035" i="146"/>
  <c r="N8036" i="146"/>
  <c r="N8037" i="146"/>
  <c r="N8038" i="146"/>
  <c r="N8039" i="146"/>
  <c r="N8040" i="146"/>
  <c r="N8041" i="146"/>
  <c r="N8042" i="146"/>
  <c r="N8043" i="146"/>
  <c r="N8044" i="146"/>
  <c r="N8045" i="146"/>
  <c r="N8046" i="146"/>
  <c r="N8047" i="146"/>
  <c r="N8048" i="146"/>
  <c r="N8049" i="146"/>
  <c r="N8050" i="146"/>
  <c r="N8051" i="146"/>
  <c r="N8052" i="146"/>
  <c r="N8053" i="146"/>
  <c r="N8054" i="146"/>
  <c r="N8055" i="146"/>
  <c r="N8056" i="146"/>
  <c r="N8057" i="146"/>
  <c r="N8058" i="146"/>
  <c r="N8059" i="146"/>
  <c r="N8060" i="146"/>
  <c r="N8061" i="146"/>
  <c r="N8062" i="146"/>
  <c r="N8063" i="146"/>
  <c r="N8064" i="146"/>
  <c r="N8065" i="146"/>
  <c r="N8066" i="146"/>
  <c r="N8067" i="146"/>
  <c r="N8068" i="146"/>
  <c r="N8069" i="146"/>
  <c r="N8070" i="146"/>
  <c r="N8071" i="146"/>
  <c r="N8072" i="146"/>
  <c r="N8073" i="146"/>
  <c r="N8074" i="146"/>
  <c r="N8075" i="146"/>
  <c r="N8076" i="146"/>
  <c r="N8077" i="146"/>
  <c r="N8078" i="146"/>
  <c r="N8079" i="146"/>
  <c r="N8080" i="146"/>
  <c r="N8081" i="146"/>
  <c r="N8082" i="146"/>
  <c r="N8083" i="146"/>
  <c r="N8084" i="146"/>
  <c r="N8085" i="146"/>
  <c r="N8086" i="146"/>
  <c r="N8087" i="146"/>
  <c r="N8088" i="146"/>
  <c r="N8089" i="146"/>
  <c r="N8090" i="146"/>
  <c r="N8091" i="146"/>
  <c r="N8092" i="146"/>
  <c r="N8093" i="146"/>
  <c r="N8094" i="146"/>
  <c r="N8095" i="146"/>
  <c r="N8096" i="146"/>
  <c r="N8097" i="146"/>
  <c r="N8098" i="146"/>
  <c r="N8099" i="146"/>
  <c r="N8100" i="146"/>
  <c r="N8101" i="146"/>
  <c r="N8102" i="146"/>
  <c r="N8103" i="146"/>
  <c r="N8104" i="146"/>
  <c r="N8105" i="146"/>
  <c r="N8106" i="146"/>
  <c r="N8107" i="146"/>
  <c r="N8108" i="146"/>
  <c r="N8109" i="146"/>
  <c r="N8110" i="146"/>
  <c r="N8111" i="146"/>
  <c r="N8112" i="146"/>
  <c r="N8113" i="146"/>
  <c r="N8114" i="146"/>
  <c r="N8115" i="146"/>
  <c r="N8116" i="146"/>
  <c r="N8117" i="146"/>
  <c r="N8118" i="146"/>
  <c r="N8119" i="146"/>
  <c r="N8120" i="146"/>
  <c r="N8121" i="146"/>
  <c r="N8122" i="146"/>
  <c r="N8123" i="146"/>
  <c r="N8124" i="146"/>
  <c r="N8125" i="146"/>
  <c r="N8126" i="146"/>
  <c r="N8127" i="146"/>
  <c r="N8128" i="146"/>
  <c r="N8129" i="146"/>
  <c r="N8130" i="146"/>
  <c r="N8131" i="146"/>
  <c r="N8132" i="146"/>
  <c r="N8133" i="146"/>
  <c r="N8134" i="146"/>
  <c r="N8135" i="146"/>
  <c r="N8136" i="146"/>
  <c r="N8137" i="146"/>
  <c r="N8138" i="146"/>
  <c r="N8139" i="146"/>
  <c r="N8140" i="146"/>
  <c r="N8141" i="146"/>
  <c r="N8142" i="146"/>
  <c r="N8143" i="146"/>
  <c r="N8144" i="146"/>
  <c r="N8145" i="146"/>
  <c r="N8146" i="146"/>
  <c r="N8147" i="146"/>
  <c r="N8148" i="146"/>
  <c r="N8149" i="146"/>
  <c r="N8150" i="146"/>
  <c r="N8151" i="146"/>
  <c r="N8152" i="146"/>
  <c r="N8153" i="146"/>
  <c r="N8154" i="146"/>
  <c r="N8155" i="146"/>
  <c r="N8156" i="146"/>
  <c r="N8157" i="146"/>
  <c r="N8158" i="146"/>
  <c r="N8159" i="146"/>
  <c r="N8160" i="146"/>
  <c r="N8161" i="146"/>
  <c r="N8162" i="146"/>
  <c r="N8163" i="146"/>
  <c r="N8164" i="146"/>
  <c r="N8165" i="146"/>
  <c r="N8166" i="146"/>
  <c r="N8167" i="146"/>
  <c r="N8168" i="146"/>
  <c r="N8169" i="146"/>
  <c r="N8170" i="146"/>
  <c r="N8171" i="146"/>
  <c r="N8172" i="146"/>
  <c r="N8173" i="146"/>
  <c r="N8174" i="146"/>
  <c r="N8175" i="146"/>
  <c r="N8176" i="146"/>
  <c r="N8177" i="146"/>
  <c r="N8178" i="146"/>
  <c r="N8179" i="146"/>
  <c r="N8180" i="146"/>
  <c r="N8181" i="146"/>
  <c r="N8182" i="146"/>
  <c r="N8183" i="146"/>
  <c r="N8184" i="146"/>
  <c r="N8185" i="146"/>
  <c r="N8186" i="146"/>
  <c r="N8187" i="146"/>
  <c r="N8188" i="146"/>
  <c r="N8189" i="146"/>
  <c r="N8190" i="146"/>
  <c r="N8191" i="146"/>
  <c r="N8192" i="146"/>
  <c r="N8193" i="146"/>
  <c r="N8194" i="146"/>
  <c r="N8195" i="146"/>
  <c r="N8196" i="146"/>
  <c r="N8197" i="146"/>
  <c r="N8198" i="146"/>
  <c r="N8199" i="146"/>
  <c r="N8200" i="146"/>
  <c r="N8201" i="146"/>
  <c r="N8202" i="146"/>
  <c r="N8203" i="146"/>
  <c r="N8204" i="146"/>
  <c r="N8205" i="146"/>
  <c r="N8206" i="146"/>
  <c r="N8207" i="146"/>
  <c r="N8208" i="146"/>
  <c r="N8209" i="146"/>
  <c r="N8210" i="146"/>
  <c r="N8211" i="146"/>
  <c r="N8212" i="146"/>
  <c r="N8213" i="146"/>
  <c r="N8214" i="146"/>
  <c r="N8215" i="146"/>
  <c r="N8216" i="146"/>
  <c r="N8217" i="146"/>
  <c r="N8218" i="146"/>
  <c r="N8219" i="146"/>
  <c r="N8220" i="146"/>
  <c r="N8221" i="146"/>
  <c r="N8222" i="146"/>
  <c r="N8223" i="146"/>
  <c r="N8224" i="146"/>
  <c r="N8225" i="146"/>
  <c r="N8226" i="146"/>
  <c r="N8227" i="146"/>
  <c r="N8228" i="146"/>
  <c r="N8229" i="146"/>
  <c r="N8230" i="146"/>
  <c r="N8231" i="146"/>
  <c r="N8232" i="146"/>
  <c r="N8233" i="146"/>
  <c r="N8234" i="146"/>
  <c r="N8235" i="146"/>
  <c r="N8236" i="146"/>
  <c r="N8237" i="146"/>
  <c r="N8238" i="146"/>
  <c r="N8239" i="146"/>
  <c r="N8240" i="146"/>
  <c r="N8241" i="146"/>
  <c r="N8242" i="146"/>
  <c r="N8243" i="146"/>
  <c r="N8244" i="146"/>
  <c r="N8245" i="146"/>
  <c r="N8246" i="146"/>
  <c r="N8247" i="146"/>
  <c r="N8248" i="146"/>
  <c r="N8249" i="146"/>
  <c r="N8250" i="146"/>
  <c r="N8251" i="146"/>
  <c r="N8252" i="146"/>
  <c r="N8253" i="146"/>
  <c r="N8254" i="146"/>
  <c r="N8255" i="146"/>
  <c r="N8256" i="146"/>
  <c r="N8257" i="146"/>
  <c r="N8258" i="146"/>
  <c r="N8259" i="146"/>
  <c r="N8260" i="146"/>
  <c r="N8261" i="146"/>
  <c r="N8262" i="146"/>
  <c r="N8263" i="146"/>
  <c r="N8264" i="146"/>
  <c r="N8265" i="146"/>
  <c r="N8266" i="146"/>
  <c r="N8267" i="146"/>
  <c r="N8268" i="146"/>
  <c r="N8269" i="146"/>
  <c r="N8270" i="146"/>
  <c r="N8271" i="146"/>
  <c r="N8272" i="146"/>
  <c r="N8273" i="146"/>
  <c r="N8274" i="146"/>
  <c r="N8275" i="146"/>
  <c r="N8276" i="146"/>
  <c r="N8277" i="146"/>
  <c r="N8278" i="146"/>
  <c r="N8279" i="146"/>
  <c r="N8280" i="146"/>
  <c r="N8281" i="146"/>
  <c r="N8282" i="146"/>
  <c r="N8283" i="146"/>
  <c r="N8284" i="146"/>
  <c r="N8285" i="146"/>
  <c r="N8286" i="146"/>
  <c r="N8287" i="146"/>
  <c r="N8288" i="146"/>
  <c r="N8289" i="146"/>
  <c r="N8290" i="146"/>
  <c r="N8291" i="146"/>
  <c r="N8292" i="146"/>
  <c r="N8293" i="146"/>
  <c r="N8294" i="146"/>
  <c r="N8295" i="146"/>
  <c r="N8296" i="146"/>
  <c r="N8297" i="146"/>
  <c r="N8298" i="146"/>
  <c r="N8299" i="146"/>
  <c r="N8300" i="146"/>
  <c r="N8301" i="146"/>
  <c r="N8302" i="146"/>
  <c r="N8303" i="146"/>
  <c r="N8304" i="146"/>
  <c r="N8305" i="146"/>
  <c r="N8306" i="146"/>
  <c r="N8307" i="146"/>
  <c r="N8308" i="146"/>
  <c r="N8309" i="146"/>
  <c r="N8310" i="146"/>
  <c r="N8311" i="146"/>
  <c r="N8312" i="146"/>
  <c r="N8313" i="146"/>
  <c r="N8314" i="146"/>
  <c r="N8315" i="146"/>
  <c r="N8316" i="146"/>
  <c r="N8317" i="146"/>
  <c r="N8318" i="146"/>
  <c r="N8319" i="146"/>
  <c r="N8320" i="146"/>
  <c r="N8321" i="146"/>
  <c r="N8322" i="146"/>
  <c r="N8323" i="146"/>
  <c r="N8324" i="146"/>
  <c r="N8325" i="146"/>
  <c r="N8326" i="146"/>
  <c r="N8327" i="146"/>
  <c r="N8328" i="146"/>
  <c r="N8329" i="146"/>
  <c r="N8330" i="146"/>
  <c r="N8331" i="146"/>
  <c r="N8332" i="146"/>
  <c r="N8333" i="146"/>
  <c r="N8334" i="146"/>
  <c r="N8335" i="146"/>
  <c r="N8336" i="146"/>
  <c r="N8337" i="146"/>
  <c r="N8338" i="146"/>
  <c r="N8339" i="146"/>
  <c r="N8340" i="146"/>
  <c r="N8341" i="146"/>
  <c r="N8342" i="146"/>
  <c r="N8343" i="146"/>
  <c r="N8344" i="146"/>
  <c r="N8345" i="146"/>
  <c r="N8346" i="146"/>
  <c r="N8347" i="146"/>
  <c r="N8348" i="146"/>
  <c r="N8349" i="146"/>
  <c r="N8350" i="146"/>
  <c r="N8351" i="146"/>
  <c r="N8352" i="146"/>
  <c r="N8353" i="146"/>
  <c r="N8354" i="146"/>
  <c r="N8355" i="146"/>
  <c r="N8356" i="146"/>
  <c r="N8357" i="146"/>
  <c r="N8358" i="146"/>
  <c r="N8359" i="146"/>
  <c r="N8360" i="146"/>
  <c r="N8361" i="146"/>
  <c r="N8362" i="146"/>
  <c r="N8363" i="146"/>
  <c r="N8364" i="146"/>
  <c r="N8365" i="146"/>
  <c r="N8366" i="146"/>
  <c r="N8367" i="146"/>
  <c r="N8368" i="146"/>
  <c r="N8369" i="146"/>
  <c r="N8370" i="146"/>
  <c r="N8371" i="146"/>
  <c r="N8372" i="146"/>
  <c r="N8373" i="146"/>
  <c r="N8374" i="146"/>
  <c r="N8375" i="146"/>
  <c r="N8376" i="146"/>
  <c r="N8377" i="146"/>
  <c r="N8378" i="146"/>
  <c r="N8379" i="146"/>
  <c r="N8380" i="146"/>
  <c r="N8381" i="146"/>
  <c r="N8382" i="146"/>
  <c r="N8383" i="146"/>
  <c r="N8384" i="146"/>
  <c r="N8385" i="146"/>
  <c r="N8386" i="146"/>
  <c r="N8387" i="146"/>
  <c r="N8388" i="146"/>
  <c r="N8389" i="146"/>
  <c r="N8390" i="146"/>
  <c r="N8391" i="146"/>
  <c r="N8392" i="146"/>
  <c r="N8393" i="146"/>
  <c r="N8394" i="146"/>
  <c r="N8395" i="146"/>
  <c r="N8396" i="146"/>
  <c r="N8397" i="146"/>
  <c r="N8398" i="146"/>
  <c r="N8399" i="146"/>
  <c r="N8400" i="146"/>
  <c r="N8401" i="146"/>
  <c r="N8402" i="146"/>
  <c r="N8403" i="146"/>
  <c r="N8404" i="146"/>
  <c r="N8405" i="146"/>
  <c r="N8406" i="146"/>
  <c r="N8407" i="146"/>
  <c r="N8408" i="146"/>
  <c r="N8409" i="146"/>
  <c r="N8410" i="146"/>
  <c r="N8411" i="146"/>
  <c r="N8412" i="146"/>
  <c r="N8413" i="146"/>
  <c r="N8414" i="146"/>
  <c r="N8415" i="146"/>
  <c r="N8416" i="146"/>
  <c r="N8417" i="146"/>
  <c r="N8418" i="146"/>
  <c r="N8419" i="146"/>
  <c r="N8420" i="146"/>
  <c r="N8421" i="146"/>
  <c r="N8422" i="146"/>
  <c r="N8423" i="146"/>
  <c r="N8424" i="146"/>
  <c r="N8425" i="146"/>
  <c r="N8426" i="146"/>
  <c r="N8427" i="146"/>
  <c r="N8428" i="146"/>
  <c r="N8429" i="146"/>
  <c r="N8430" i="146"/>
  <c r="N8431" i="146"/>
  <c r="N8432" i="146"/>
  <c r="N8433" i="146"/>
  <c r="N8434" i="146"/>
  <c r="N8435" i="146"/>
  <c r="N8436" i="146"/>
  <c r="N8437" i="146"/>
  <c r="N8438" i="146"/>
  <c r="N8439" i="146"/>
  <c r="N8440" i="146"/>
  <c r="N8441" i="146"/>
  <c r="N8442" i="146"/>
  <c r="N8443" i="146"/>
  <c r="N8444" i="146"/>
  <c r="N8445" i="146"/>
  <c r="N8446" i="146"/>
  <c r="N8447" i="146"/>
  <c r="N8448" i="146"/>
  <c r="N8449" i="146"/>
  <c r="N8450" i="146"/>
  <c r="N8451" i="146"/>
  <c r="N8452" i="146"/>
  <c r="N8453" i="146"/>
  <c r="N8454" i="146"/>
  <c r="N8455" i="146"/>
  <c r="N8456" i="146"/>
  <c r="N8457" i="146"/>
  <c r="N8458" i="146"/>
  <c r="N8459" i="146"/>
  <c r="N8460" i="146"/>
  <c r="N8461" i="146"/>
  <c r="N8462" i="146"/>
  <c r="N8463" i="146"/>
  <c r="N8464" i="146"/>
  <c r="N8465" i="146"/>
  <c r="N8466" i="146"/>
  <c r="N8467" i="146"/>
  <c r="N8468" i="146"/>
  <c r="N8469" i="146"/>
  <c r="N8470" i="146"/>
  <c r="N8471" i="146"/>
  <c r="N8472" i="146"/>
  <c r="N8473" i="146"/>
  <c r="N8474" i="146"/>
  <c r="N8475" i="146"/>
  <c r="N8476" i="146"/>
  <c r="N8477" i="146"/>
  <c r="N8478" i="146"/>
  <c r="N8479" i="146"/>
  <c r="N8480" i="146"/>
  <c r="N8481" i="146"/>
  <c r="N8482" i="146"/>
  <c r="N8483" i="146"/>
  <c r="N8484" i="146"/>
  <c r="N8485" i="146"/>
  <c r="N8486" i="146"/>
  <c r="N8487" i="146"/>
  <c r="N8488" i="146"/>
  <c r="N8489" i="146"/>
  <c r="N8490" i="146"/>
  <c r="N8491" i="146"/>
  <c r="N8492" i="146"/>
  <c r="N8493" i="146"/>
  <c r="N8494" i="146"/>
  <c r="N8495" i="146"/>
  <c r="N8496" i="146"/>
  <c r="N8497" i="146"/>
  <c r="N8498" i="146"/>
  <c r="N8499" i="146"/>
  <c r="N8500" i="146"/>
  <c r="N8501" i="146"/>
  <c r="N8502" i="146"/>
  <c r="N8503" i="146"/>
  <c r="N8504" i="146"/>
  <c r="N8505" i="146"/>
  <c r="N8506" i="146"/>
  <c r="N8507" i="146"/>
  <c r="N8508" i="146"/>
  <c r="N8509" i="146"/>
  <c r="N8510" i="146"/>
  <c r="N8511" i="146"/>
  <c r="N8512" i="146"/>
  <c r="N8513" i="146"/>
  <c r="N8514" i="146"/>
  <c r="N8515" i="146"/>
  <c r="N8516" i="146"/>
  <c r="N8517" i="146"/>
  <c r="N8518" i="146"/>
  <c r="N8519" i="146"/>
  <c r="N8520" i="146"/>
  <c r="N8521" i="146"/>
  <c r="N8522" i="146"/>
  <c r="N8523" i="146"/>
  <c r="N8524" i="146"/>
  <c r="N8525" i="146"/>
  <c r="N8526" i="146"/>
  <c r="N8527" i="146"/>
  <c r="N8528" i="146"/>
  <c r="N8529" i="146"/>
  <c r="N8530" i="146"/>
  <c r="N8531" i="146"/>
  <c r="N8532" i="146"/>
  <c r="N8533" i="146"/>
  <c r="N8534" i="146"/>
  <c r="N8535" i="146"/>
  <c r="N8536" i="146"/>
  <c r="N8537" i="146"/>
  <c r="N8538" i="146"/>
  <c r="N8539" i="146"/>
  <c r="N8540" i="146"/>
  <c r="N8541" i="146"/>
  <c r="N8542" i="146"/>
  <c r="N8543" i="146"/>
  <c r="N8544" i="146"/>
  <c r="N8545" i="146"/>
  <c r="N8546" i="146"/>
  <c r="N8547" i="146"/>
  <c r="N8548" i="146"/>
  <c r="N8549" i="146"/>
  <c r="N8550" i="146"/>
  <c r="N8551" i="146"/>
  <c r="N8552" i="146"/>
  <c r="N8553" i="146"/>
  <c r="N8554" i="146"/>
  <c r="N8555" i="146"/>
  <c r="N8556" i="146"/>
  <c r="N8557" i="146"/>
  <c r="N8558" i="146"/>
  <c r="N8559" i="146"/>
  <c r="N8560" i="146"/>
  <c r="N8561" i="146"/>
  <c r="N8562" i="146"/>
  <c r="N8563" i="146"/>
  <c r="N8564" i="146"/>
  <c r="N8565" i="146"/>
  <c r="N8566" i="146"/>
  <c r="N8567" i="146"/>
  <c r="N8568" i="146"/>
  <c r="N8569" i="146"/>
  <c r="N8570" i="146"/>
  <c r="N8571" i="146"/>
  <c r="N8572" i="146"/>
  <c r="N8573" i="146"/>
  <c r="N8574" i="146"/>
  <c r="N8575" i="146"/>
  <c r="N8576" i="146"/>
  <c r="N8577" i="146"/>
  <c r="N8578" i="146"/>
  <c r="N8579" i="146"/>
  <c r="N8580" i="146"/>
  <c r="N8581" i="146"/>
  <c r="N8582" i="146"/>
  <c r="N8583" i="146"/>
  <c r="N8584" i="146"/>
  <c r="N8585" i="146"/>
  <c r="N8586" i="146"/>
  <c r="N8587" i="146"/>
  <c r="N8588" i="146"/>
  <c r="N8589" i="146"/>
  <c r="N8590" i="146"/>
  <c r="N8591" i="146"/>
  <c r="N8592" i="146"/>
  <c r="N8593" i="146"/>
  <c r="N8594" i="146"/>
  <c r="N8595" i="146"/>
  <c r="N8596" i="146"/>
  <c r="N8597" i="146"/>
  <c r="N8598" i="146"/>
  <c r="N8599" i="146"/>
  <c r="N8600" i="146"/>
  <c r="N8601" i="146"/>
  <c r="N8602" i="146"/>
  <c r="N8603" i="146"/>
  <c r="N8604" i="146"/>
  <c r="N8605" i="146"/>
  <c r="N8606" i="146"/>
  <c r="N8607" i="146"/>
  <c r="N8608" i="146"/>
  <c r="N8609" i="146"/>
  <c r="N8610" i="146"/>
  <c r="N8611" i="146"/>
  <c r="N8612" i="146"/>
  <c r="N8613" i="146"/>
  <c r="N8614" i="146"/>
  <c r="N8615" i="146"/>
  <c r="N8616" i="146"/>
  <c r="N8617" i="146"/>
  <c r="N8618" i="146"/>
  <c r="N8619" i="146"/>
  <c r="N8620" i="146"/>
  <c r="N8621" i="146"/>
  <c r="N8622" i="146"/>
  <c r="N8623" i="146"/>
  <c r="N8624" i="146"/>
  <c r="N8625" i="146"/>
  <c r="N8626" i="146"/>
  <c r="N8627" i="146"/>
  <c r="N8628" i="146"/>
  <c r="N8629" i="146"/>
  <c r="N8630" i="146"/>
  <c r="N8631" i="146"/>
  <c r="N8632" i="146"/>
  <c r="N8633" i="146"/>
  <c r="N8634" i="146"/>
  <c r="N8635" i="146"/>
  <c r="N8636" i="146"/>
  <c r="N8637" i="146"/>
  <c r="N8638" i="146"/>
  <c r="N8639" i="146"/>
  <c r="N8640" i="146"/>
  <c r="N8641" i="146"/>
  <c r="N8642" i="146"/>
  <c r="N8643" i="146"/>
  <c r="N8644" i="146"/>
  <c r="N8645" i="146"/>
  <c r="N8646" i="146"/>
  <c r="N8647" i="146"/>
  <c r="N8648" i="146"/>
  <c r="N8649" i="146"/>
  <c r="N8650" i="146"/>
  <c r="N8651" i="146"/>
  <c r="N8652" i="146"/>
  <c r="N8653" i="146"/>
  <c r="N8654" i="146"/>
  <c r="N8655" i="146"/>
  <c r="N8656" i="146"/>
  <c r="N8657" i="146"/>
  <c r="N8658" i="146"/>
  <c r="N8659" i="146"/>
  <c r="N8660" i="146"/>
  <c r="N8661" i="146"/>
  <c r="N8662" i="146"/>
  <c r="N8663" i="146"/>
  <c r="N8664" i="146"/>
  <c r="N8665" i="146"/>
  <c r="N8666" i="146"/>
  <c r="N8667" i="146"/>
  <c r="N8668" i="146"/>
  <c r="N8669" i="146"/>
  <c r="N8670" i="146"/>
  <c r="N8671" i="146"/>
  <c r="N8672" i="146"/>
  <c r="N8673" i="146"/>
  <c r="N8674" i="146"/>
  <c r="N8675" i="146"/>
  <c r="N8676" i="146"/>
  <c r="N8677" i="146"/>
  <c r="N8678" i="146"/>
  <c r="N8679" i="146"/>
  <c r="N8680" i="146"/>
  <c r="N8681" i="146"/>
  <c r="N8682" i="146"/>
  <c r="N8683" i="146"/>
  <c r="N8684" i="146"/>
  <c r="N8685" i="146"/>
  <c r="N8686" i="146"/>
  <c r="N8687" i="146"/>
  <c r="N8688" i="146"/>
  <c r="N8689" i="146"/>
  <c r="N8690" i="146"/>
  <c r="N8691" i="146"/>
  <c r="N8692" i="146"/>
  <c r="N8693" i="146"/>
  <c r="N8694" i="146"/>
  <c r="N8695" i="146"/>
  <c r="N8696" i="146"/>
  <c r="N8697" i="146"/>
  <c r="N8698" i="146"/>
  <c r="N8699" i="146"/>
  <c r="N8700" i="146"/>
  <c r="N8701" i="146"/>
  <c r="N8702" i="146"/>
  <c r="N8703" i="146"/>
  <c r="N8704" i="146"/>
  <c r="N8705" i="146"/>
  <c r="N8706" i="146"/>
  <c r="N8707" i="146"/>
  <c r="N8708" i="146"/>
  <c r="N8709" i="146"/>
  <c r="N8710" i="146"/>
  <c r="N8711" i="146"/>
  <c r="N8712" i="146"/>
  <c r="N8713" i="146"/>
  <c r="N8714" i="146"/>
  <c r="N8715" i="146"/>
  <c r="N8716" i="146"/>
  <c r="N8717" i="146"/>
  <c r="N8718" i="146"/>
  <c r="N8719" i="146"/>
  <c r="N8720" i="146"/>
  <c r="N8721" i="146"/>
  <c r="N8722" i="146"/>
  <c r="N8723" i="146"/>
  <c r="N8724" i="146"/>
  <c r="N8725" i="146"/>
  <c r="N8726" i="146"/>
  <c r="N8727" i="146"/>
  <c r="N8728" i="146"/>
  <c r="N8729" i="146"/>
  <c r="N8730" i="146"/>
  <c r="N8731" i="146"/>
  <c r="N8732" i="146"/>
  <c r="N8733" i="146"/>
  <c r="N8734" i="146"/>
  <c r="N8735" i="146"/>
  <c r="N8736" i="146"/>
  <c r="N8737" i="146"/>
  <c r="N8738" i="146"/>
  <c r="N8739" i="146"/>
  <c r="N8740" i="146"/>
  <c r="N8741" i="146"/>
  <c r="N8742" i="146"/>
  <c r="N8743" i="146"/>
  <c r="N8744" i="146"/>
  <c r="N8745" i="146"/>
  <c r="N8746" i="146"/>
  <c r="N8747" i="146"/>
  <c r="N8748" i="146"/>
  <c r="N8749" i="146"/>
  <c r="N8750" i="146"/>
  <c r="N8751" i="146"/>
  <c r="N8752" i="146"/>
  <c r="N8753" i="146"/>
  <c r="N8754" i="146"/>
  <c r="N8755" i="146"/>
  <c r="N8756" i="146"/>
  <c r="N8757" i="146"/>
  <c r="N8758" i="146"/>
  <c r="N8759" i="146"/>
  <c r="N8760" i="146"/>
  <c r="N8761" i="146"/>
  <c r="N8762" i="146"/>
  <c r="N8763" i="146"/>
  <c r="N8764" i="146"/>
  <c r="N8765" i="146"/>
  <c r="N8766" i="146"/>
  <c r="N8767" i="146"/>
  <c r="N8768" i="146"/>
  <c r="N8769" i="146"/>
  <c r="N8770" i="146"/>
  <c r="N8771" i="146"/>
  <c r="N8772" i="146"/>
  <c r="N8773" i="146"/>
  <c r="N8774" i="146"/>
  <c r="N8775" i="146"/>
  <c r="N8776" i="146"/>
  <c r="N8777" i="146"/>
  <c r="N8778" i="146"/>
  <c r="N8779" i="146"/>
  <c r="N8780" i="146"/>
  <c r="N8781" i="146"/>
  <c r="N8782" i="146"/>
  <c r="N8783" i="146"/>
  <c r="N8784" i="146"/>
  <c r="N8785" i="146"/>
  <c r="N8786" i="146"/>
  <c r="N8787" i="146"/>
  <c r="N8788" i="146"/>
  <c r="N8789" i="146"/>
  <c r="N8790" i="146"/>
  <c r="N8791" i="146"/>
  <c r="N8792" i="146"/>
  <c r="N8793" i="146"/>
  <c r="N8794" i="146"/>
  <c r="N8795" i="146"/>
  <c r="N8796" i="146"/>
  <c r="N8797" i="146"/>
  <c r="N8798" i="146"/>
  <c r="N8799" i="146"/>
  <c r="N8800" i="146"/>
  <c r="N8801" i="146"/>
  <c r="N8802" i="146"/>
  <c r="N8803" i="146"/>
  <c r="N8804" i="146"/>
  <c r="N8805" i="146"/>
  <c r="N8806" i="146"/>
  <c r="N8807" i="146"/>
  <c r="N8808" i="146"/>
  <c r="N8809" i="146"/>
  <c r="N8810" i="146"/>
  <c r="N8811" i="146"/>
  <c r="N8812" i="146"/>
  <c r="N8813" i="146"/>
  <c r="N8814" i="146"/>
  <c r="N8815" i="146"/>
  <c r="N8816" i="146"/>
  <c r="N8817" i="146"/>
  <c r="N8818" i="146"/>
  <c r="N8819" i="146"/>
  <c r="N8820" i="146"/>
  <c r="N8821" i="146"/>
  <c r="N8822" i="146"/>
  <c r="N8823" i="146"/>
  <c r="N8824" i="146"/>
  <c r="N8825" i="146"/>
  <c r="N8826" i="146"/>
  <c r="N8827" i="146"/>
  <c r="N8828" i="146"/>
  <c r="N8829" i="146"/>
  <c r="N8830" i="146"/>
  <c r="N8831" i="146"/>
  <c r="N8832" i="146"/>
  <c r="N8833" i="146"/>
  <c r="N8834" i="146"/>
  <c r="N8835" i="146"/>
  <c r="N8836" i="146"/>
  <c r="N8837" i="146"/>
  <c r="N8838" i="146"/>
  <c r="N8839" i="146"/>
  <c r="N8840" i="146"/>
  <c r="N8841" i="146"/>
  <c r="N8842" i="146"/>
  <c r="N8843" i="146"/>
  <c r="N8844" i="146"/>
  <c r="N8845" i="146"/>
  <c r="N8846" i="146"/>
  <c r="N8847" i="146"/>
  <c r="N8848" i="146"/>
  <c r="N8849" i="146"/>
  <c r="N8850" i="146"/>
  <c r="N8851" i="146"/>
  <c r="N8852" i="146"/>
  <c r="N8853" i="146"/>
  <c r="N8854" i="146"/>
  <c r="N8855" i="146"/>
  <c r="N8856" i="146"/>
  <c r="N8857" i="146"/>
  <c r="N8858" i="146"/>
  <c r="N8859" i="146"/>
  <c r="N8860" i="146"/>
  <c r="N8861" i="146"/>
  <c r="N8862" i="146"/>
  <c r="N8863" i="146"/>
  <c r="N8864" i="146"/>
  <c r="N8865" i="146"/>
  <c r="N8866" i="146"/>
  <c r="N8867" i="146"/>
  <c r="N8868" i="146"/>
  <c r="N8869" i="146"/>
  <c r="N8870" i="146"/>
  <c r="N8871" i="146"/>
  <c r="N8872" i="146"/>
  <c r="N8873" i="146"/>
  <c r="N8874" i="146"/>
  <c r="N8875" i="146"/>
  <c r="N8876" i="146"/>
  <c r="N8877" i="146"/>
  <c r="N8878" i="146"/>
  <c r="N8879" i="146"/>
  <c r="N8880" i="146"/>
  <c r="N8881" i="146"/>
  <c r="N8882" i="146"/>
  <c r="N8883" i="146"/>
  <c r="N8884" i="146"/>
  <c r="N8885" i="146"/>
  <c r="N8886" i="146"/>
  <c r="N8887" i="146"/>
  <c r="N8888" i="146"/>
  <c r="N8889" i="146"/>
  <c r="N8890" i="146"/>
  <c r="N8891" i="146"/>
  <c r="N8892" i="146"/>
  <c r="N8893" i="146"/>
  <c r="N8894" i="146"/>
  <c r="N8895" i="146"/>
  <c r="N8896" i="146"/>
  <c r="N8897" i="146"/>
  <c r="N8898" i="146"/>
  <c r="N8899" i="146"/>
  <c r="N8900" i="146"/>
  <c r="N8901" i="146"/>
  <c r="N8902" i="146"/>
  <c r="N8903" i="146"/>
  <c r="N8904" i="146"/>
  <c r="N8905" i="146"/>
  <c r="N8906" i="146"/>
  <c r="N8907" i="146"/>
  <c r="N8908" i="146"/>
  <c r="N8909" i="146"/>
  <c r="N8910" i="146"/>
  <c r="N8911" i="146"/>
  <c r="N8912" i="146"/>
  <c r="N8913" i="146"/>
  <c r="N8914" i="146"/>
  <c r="N8915" i="146"/>
  <c r="N8916" i="146"/>
  <c r="N8917" i="146"/>
  <c r="N8918" i="146"/>
  <c r="N8919" i="146"/>
  <c r="N8920" i="146"/>
  <c r="N8921" i="146"/>
  <c r="N8922" i="146"/>
  <c r="N8923" i="146"/>
  <c r="N8924" i="146"/>
  <c r="N8925" i="146"/>
  <c r="N8926" i="146"/>
  <c r="N8927" i="146"/>
  <c r="N8928" i="146"/>
  <c r="N8929" i="146"/>
  <c r="N8930" i="146"/>
  <c r="N8931" i="146"/>
  <c r="N8932" i="146"/>
  <c r="N8933" i="146"/>
  <c r="N8934" i="146"/>
  <c r="N8935" i="146"/>
  <c r="N8936" i="146"/>
  <c r="N8937" i="146"/>
  <c r="N8938" i="146"/>
  <c r="N8939" i="146"/>
  <c r="N8940" i="146"/>
  <c r="N8941" i="146"/>
  <c r="N8942" i="146"/>
  <c r="N8943" i="146"/>
  <c r="N8944" i="146"/>
  <c r="N8945" i="146"/>
  <c r="N8946" i="146"/>
  <c r="N8947" i="146"/>
  <c r="N8948" i="146"/>
  <c r="N8949" i="146"/>
  <c r="N8950" i="146"/>
  <c r="N8951" i="146"/>
  <c r="N8952" i="146"/>
  <c r="N8953" i="146"/>
  <c r="N8954" i="146"/>
  <c r="N8955" i="146"/>
  <c r="N8956" i="146"/>
  <c r="N8957" i="146"/>
  <c r="N8958" i="146"/>
  <c r="N8959" i="146"/>
  <c r="N8960" i="146"/>
  <c r="N8961" i="146"/>
  <c r="N8962" i="146"/>
  <c r="N8963" i="146"/>
  <c r="N8964" i="146"/>
  <c r="N8965" i="146"/>
  <c r="N8966" i="146"/>
  <c r="N8967" i="146"/>
  <c r="N8968" i="146"/>
  <c r="N8969" i="146"/>
  <c r="N8970" i="146"/>
  <c r="N8971" i="146"/>
  <c r="N8972" i="146"/>
  <c r="N8973" i="146"/>
  <c r="N8974" i="146"/>
  <c r="N8975" i="146"/>
  <c r="N8976" i="146"/>
  <c r="N8977" i="146"/>
  <c r="N8978" i="146"/>
  <c r="N8979" i="146"/>
  <c r="N8980" i="146"/>
  <c r="N8981" i="146"/>
  <c r="N8982" i="146"/>
  <c r="N8983" i="146"/>
  <c r="N8984" i="146"/>
  <c r="N8985" i="146"/>
  <c r="N8986" i="146"/>
  <c r="N8987" i="146"/>
  <c r="N8988" i="146"/>
  <c r="N8989" i="146"/>
  <c r="N8990" i="146"/>
  <c r="N8991" i="146"/>
  <c r="N8992" i="146"/>
  <c r="N8993" i="146"/>
  <c r="N8994" i="146"/>
  <c r="N8995" i="146"/>
  <c r="N8996" i="146"/>
  <c r="N8997" i="146"/>
  <c r="N8998" i="146"/>
  <c r="N8999" i="146"/>
  <c r="N9000" i="146"/>
  <c r="N9001" i="146"/>
  <c r="N9002" i="146"/>
  <c r="N9003" i="146"/>
  <c r="N9004" i="146"/>
  <c r="N9005" i="146"/>
  <c r="N9006" i="146"/>
  <c r="N9007" i="146"/>
  <c r="N9008" i="146"/>
  <c r="N9009" i="146"/>
  <c r="N9010" i="146"/>
  <c r="N9011" i="146"/>
  <c r="N9012" i="146"/>
  <c r="N9013" i="146"/>
  <c r="N9014" i="146"/>
  <c r="N9015" i="146"/>
  <c r="N9016" i="146"/>
  <c r="N9017" i="146"/>
  <c r="N9018" i="146"/>
  <c r="N9019" i="146"/>
  <c r="N9020" i="146"/>
  <c r="N9021" i="146"/>
  <c r="N9022" i="146"/>
  <c r="N9023" i="146"/>
  <c r="N9024" i="146"/>
  <c r="N9025" i="146"/>
  <c r="N9026" i="146"/>
  <c r="N9027" i="146"/>
  <c r="N9028" i="146"/>
  <c r="N9029" i="146"/>
  <c r="N9030" i="146"/>
  <c r="N9031" i="146"/>
  <c r="N9032" i="146"/>
  <c r="N9033" i="146"/>
  <c r="N9034" i="146"/>
  <c r="N9035" i="146"/>
  <c r="N9036" i="146"/>
  <c r="N9037" i="146"/>
  <c r="N9038" i="146"/>
  <c r="N9039" i="146"/>
  <c r="N9040" i="146"/>
  <c r="N9041" i="146"/>
  <c r="N9042" i="146"/>
  <c r="N9043" i="146"/>
  <c r="N9044" i="146"/>
  <c r="N9045" i="146"/>
  <c r="N9046" i="146"/>
  <c r="N9047" i="146"/>
  <c r="N9048" i="146"/>
  <c r="N9049" i="146"/>
  <c r="N9050" i="146"/>
  <c r="N9051" i="146"/>
  <c r="N9052" i="146"/>
  <c r="N9053" i="146"/>
  <c r="N9054" i="146"/>
  <c r="N9055" i="146"/>
  <c r="N9056" i="146"/>
  <c r="N9057" i="146"/>
  <c r="N9058" i="146"/>
  <c r="N9059" i="146"/>
  <c r="N9060" i="146"/>
  <c r="N9061" i="146"/>
  <c r="N9062" i="146"/>
  <c r="N9063" i="146"/>
  <c r="N9064" i="146"/>
  <c r="N9065" i="146"/>
  <c r="N9066" i="146"/>
  <c r="N9067" i="146"/>
  <c r="N9068" i="146"/>
  <c r="N9069" i="146"/>
  <c r="N9070" i="146"/>
  <c r="N9071" i="146"/>
  <c r="N9072" i="146"/>
  <c r="N9073" i="146"/>
  <c r="N9074" i="146"/>
  <c r="N9075" i="146"/>
  <c r="N9076" i="146"/>
  <c r="N9077" i="146"/>
  <c r="N9078" i="146"/>
  <c r="N9079" i="146"/>
  <c r="N9080" i="146"/>
  <c r="N9081" i="146"/>
  <c r="N9082" i="146"/>
  <c r="N9083" i="146"/>
  <c r="N9084" i="146"/>
  <c r="N9085" i="146"/>
  <c r="N9086" i="146"/>
  <c r="N9087" i="146"/>
  <c r="N9088" i="146"/>
  <c r="N9089" i="146"/>
  <c r="N9090" i="146"/>
  <c r="N9091" i="146"/>
  <c r="N9092" i="146"/>
  <c r="N9093" i="146"/>
  <c r="N9094" i="146"/>
  <c r="N9095" i="146"/>
  <c r="N9096" i="146"/>
  <c r="N9097" i="146"/>
  <c r="N9098" i="146"/>
  <c r="N9099" i="146"/>
  <c r="N9100" i="146"/>
  <c r="N9101" i="146"/>
  <c r="N9102" i="146"/>
  <c r="N9103" i="146"/>
  <c r="N9104" i="146"/>
  <c r="N9105" i="146"/>
  <c r="N9106" i="146"/>
  <c r="N9107" i="146"/>
  <c r="N9108" i="146"/>
  <c r="N9109" i="146"/>
  <c r="N9110" i="146"/>
  <c r="N9111" i="146"/>
  <c r="N9112" i="146"/>
  <c r="N9113" i="146"/>
  <c r="N9114" i="146"/>
  <c r="N9115" i="146"/>
  <c r="N9116" i="146"/>
  <c r="N9117" i="146"/>
  <c r="N9118" i="146"/>
  <c r="N9119" i="146"/>
  <c r="N9120" i="146"/>
  <c r="N9121" i="146"/>
  <c r="N9122" i="146"/>
  <c r="N9123" i="146"/>
  <c r="N9124" i="146"/>
  <c r="N9125" i="146"/>
  <c r="N9126" i="146"/>
  <c r="N9127" i="146"/>
  <c r="N9128" i="146"/>
  <c r="N9129" i="146"/>
  <c r="N9130" i="146"/>
  <c r="N9131" i="146"/>
  <c r="N9132" i="146"/>
  <c r="N9133" i="146"/>
  <c r="N9134" i="146"/>
  <c r="N9135" i="146"/>
  <c r="N9136" i="146"/>
  <c r="N9137" i="146"/>
  <c r="N9138" i="146"/>
  <c r="N9139" i="146"/>
  <c r="N9140" i="146"/>
  <c r="N9141" i="146"/>
  <c r="N9142" i="146"/>
  <c r="N9143" i="146"/>
  <c r="N9144" i="146"/>
  <c r="N9145" i="146"/>
  <c r="N9146" i="146"/>
  <c r="N9147" i="146"/>
  <c r="N9148" i="146"/>
  <c r="N9149" i="146"/>
  <c r="N9150" i="146"/>
  <c r="N9151" i="146"/>
  <c r="N9152" i="146"/>
  <c r="N9153" i="146"/>
  <c r="N9154" i="146"/>
  <c r="N9155" i="146"/>
  <c r="N9156" i="146"/>
  <c r="N9157" i="146"/>
  <c r="N9158" i="146"/>
  <c r="N9159" i="146"/>
  <c r="N9160" i="146"/>
  <c r="N9161" i="146"/>
  <c r="N9162" i="146"/>
  <c r="N9163" i="146"/>
  <c r="N9164" i="146"/>
  <c r="N9165" i="146"/>
  <c r="N9166" i="146"/>
  <c r="N9167" i="146"/>
  <c r="N9168" i="146"/>
  <c r="N9169" i="146"/>
  <c r="N9170" i="146"/>
  <c r="N9171" i="146"/>
  <c r="N9172" i="146"/>
  <c r="N9173" i="146"/>
  <c r="N9174" i="146"/>
  <c r="N9175" i="146"/>
  <c r="N9176" i="146"/>
  <c r="N9177" i="146"/>
  <c r="N9178" i="146"/>
  <c r="N9179" i="146"/>
  <c r="N9180" i="146"/>
  <c r="N9181" i="146"/>
  <c r="N9182" i="146"/>
  <c r="N9183" i="146"/>
  <c r="N9184" i="146"/>
  <c r="N9185" i="146"/>
  <c r="N9186" i="146"/>
  <c r="N9187" i="146"/>
  <c r="N9188" i="146"/>
  <c r="N9189" i="146"/>
  <c r="N9190" i="146"/>
  <c r="N9191" i="146"/>
  <c r="N9192" i="146"/>
  <c r="N9193" i="146"/>
  <c r="N9194" i="146"/>
  <c r="N9195" i="146"/>
  <c r="N9196" i="146"/>
  <c r="N9197" i="146"/>
  <c r="N9198" i="146"/>
  <c r="N9199" i="146"/>
  <c r="N9200" i="146"/>
  <c r="N9201" i="146"/>
  <c r="N9202" i="146"/>
  <c r="N9203" i="146"/>
  <c r="N9204" i="146"/>
  <c r="N9205" i="146"/>
  <c r="N9206" i="146"/>
  <c r="N9207" i="146"/>
  <c r="N9208" i="146"/>
  <c r="N9209" i="146"/>
  <c r="N9210" i="146"/>
  <c r="N9211" i="146"/>
  <c r="N9212" i="146"/>
  <c r="N9213" i="146"/>
  <c r="N9214" i="146"/>
  <c r="N9215" i="146"/>
  <c r="N9216" i="146"/>
  <c r="N9217" i="146"/>
  <c r="N9218" i="146"/>
  <c r="N9219" i="146"/>
  <c r="N9220" i="146"/>
  <c r="N9221" i="146"/>
  <c r="N9222" i="146"/>
  <c r="N9223" i="146"/>
  <c r="N9224" i="146"/>
  <c r="N9225" i="146"/>
  <c r="N9226" i="146"/>
  <c r="N9227" i="146"/>
  <c r="N9228" i="146"/>
  <c r="N9229" i="146"/>
  <c r="N9230" i="146"/>
  <c r="N9231" i="146"/>
  <c r="N9232" i="146"/>
  <c r="N9233" i="146"/>
  <c r="N9234" i="146"/>
  <c r="N9235" i="146"/>
  <c r="N9236" i="146"/>
  <c r="N9237" i="146"/>
  <c r="N9238" i="146"/>
  <c r="N9239" i="146"/>
  <c r="N9240" i="146"/>
  <c r="N9241" i="146"/>
  <c r="N9242" i="146"/>
  <c r="N9243" i="146"/>
  <c r="N9244" i="146"/>
  <c r="N9245" i="146"/>
  <c r="N9246" i="146"/>
  <c r="N9247" i="146"/>
  <c r="N9248" i="146"/>
  <c r="N9249" i="146"/>
  <c r="N9250" i="146"/>
  <c r="N9251" i="146"/>
  <c r="N9252" i="146"/>
  <c r="N9253" i="146"/>
  <c r="N9254" i="146"/>
  <c r="N9255" i="146"/>
  <c r="N9256" i="146"/>
  <c r="N9257" i="146"/>
  <c r="N9258" i="146"/>
  <c r="N9259" i="146"/>
  <c r="N9260" i="146"/>
  <c r="N9261" i="146"/>
  <c r="N9262" i="146"/>
  <c r="N9263" i="146"/>
  <c r="N9264" i="146"/>
  <c r="N9265" i="146"/>
  <c r="N9266" i="146"/>
  <c r="N9267" i="146"/>
  <c r="N9268" i="146"/>
  <c r="N9269" i="146"/>
  <c r="N9270" i="146"/>
  <c r="N9271" i="146"/>
  <c r="N9272" i="146"/>
  <c r="N9273" i="146"/>
  <c r="N9274" i="146"/>
  <c r="N9275" i="146"/>
  <c r="N9276" i="146"/>
  <c r="N9277" i="146"/>
  <c r="N9278" i="146"/>
  <c r="N9279" i="146"/>
  <c r="N9280" i="146"/>
  <c r="N9281" i="146"/>
  <c r="N9282" i="146"/>
  <c r="N9283" i="146"/>
  <c r="N9284" i="146"/>
  <c r="N9285" i="146"/>
  <c r="N9286" i="146"/>
  <c r="N9287" i="146"/>
  <c r="N9288" i="146"/>
  <c r="N9289" i="146"/>
  <c r="N9290" i="146"/>
  <c r="N9291" i="146"/>
  <c r="N9292" i="146"/>
  <c r="N9293" i="146"/>
  <c r="N9294" i="146"/>
  <c r="N9295" i="146"/>
  <c r="N9296" i="146"/>
  <c r="N9297" i="146"/>
  <c r="N9298" i="146"/>
  <c r="N9299" i="146"/>
  <c r="N9300" i="146"/>
  <c r="N9301" i="146"/>
  <c r="N9302" i="146"/>
  <c r="N9303" i="146"/>
  <c r="N9304" i="146"/>
  <c r="N9305" i="146"/>
  <c r="N9306" i="146"/>
  <c r="N9307" i="146"/>
  <c r="N9308" i="146"/>
  <c r="N9309" i="146"/>
  <c r="N9310" i="146"/>
  <c r="N9311" i="146"/>
  <c r="N9312" i="146"/>
  <c r="N9313" i="146"/>
  <c r="N9314" i="146"/>
  <c r="N9315" i="146"/>
  <c r="N9316" i="146"/>
  <c r="N9317" i="146"/>
  <c r="N9318" i="146"/>
  <c r="N9319" i="146"/>
  <c r="N9320" i="146"/>
  <c r="N9321" i="146"/>
  <c r="N9322" i="146"/>
  <c r="N9323" i="146"/>
  <c r="N9324" i="146"/>
  <c r="N9325" i="146"/>
  <c r="N9326" i="146"/>
  <c r="N9327" i="146"/>
  <c r="N9328" i="146"/>
  <c r="N9329" i="146"/>
  <c r="N9330" i="146"/>
  <c r="N9331" i="146"/>
  <c r="N9332" i="146"/>
  <c r="N9333" i="146"/>
  <c r="N9334" i="146"/>
  <c r="N9335" i="146"/>
  <c r="N9336" i="146"/>
  <c r="N9337" i="146"/>
  <c r="N9338" i="146"/>
  <c r="N9339" i="146"/>
  <c r="N9340" i="146"/>
  <c r="N9341" i="146"/>
  <c r="N9342" i="146"/>
  <c r="N9343" i="146"/>
  <c r="N9344" i="146"/>
  <c r="N9345" i="146"/>
  <c r="N9346" i="146"/>
  <c r="N9347" i="146"/>
  <c r="N9348" i="146"/>
  <c r="N9349" i="146"/>
  <c r="N9350" i="146"/>
  <c r="N9351" i="146"/>
  <c r="N9352" i="146"/>
  <c r="N9353" i="146"/>
  <c r="N9354" i="146"/>
  <c r="N9355" i="146"/>
  <c r="N9356" i="146"/>
  <c r="N9357" i="146"/>
  <c r="N9358" i="146"/>
  <c r="N9359" i="146"/>
  <c r="N9360" i="146"/>
  <c r="N9361" i="146"/>
  <c r="N9362" i="146"/>
  <c r="N9363" i="146"/>
  <c r="N9364" i="146"/>
  <c r="N9365" i="146"/>
  <c r="N9366" i="146"/>
  <c r="N9367" i="146"/>
  <c r="N9368" i="146"/>
  <c r="N9369" i="146"/>
  <c r="N9370" i="146"/>
  <c r="N9371" i="146"/>
  <c r="N9372" i="146"/>
  <c r="N9373" i="146"/>
  <c r="N9374" i="146"/>
  <c r="N9375" i="146"/>
  <c r="N9376" i="146"/>
  <c r="N9377" i="146"/>
  <c r="N9378" i="146"/>
  <c r="N9379" i="146"/>
  <c r="N9380" i="146"/>
  <c r="N9381" i="146"/>
  <c r="N9382" i="146"/>
  <c r="N9383" i="146"/>
  <c r="N9384" i="146"/>
  <c r="N9385" i="146"/>
  <c r="N9386" i="146"/>
  <c r="N9387" i="146"/>
  <c r="N9388" i="146"/>
  <c r="N9389" i="146"/>
  <c r="N9390" i="146"/>
  <c r="N9391" i="146"/>
  <c r="N9392" i="146"/>
  <c r="N9393" i="146"/>
  <c r="N9394" i="146"/>
  <c r="N9395" i="146"/>
  <c r="N9396" i="146"/>
  <c r="N9397" i="146"/>
  <c r="N9398" i="146"/>
  <c r="N9399" i="146"/>
  <c r="N9400" i="146"/>
  <c r="N9401" i="146"/>
  <c r="N9402" i="146"/>
  <c r="N9403" i="146"/>
  <c r="N9404" i="146"/>
  <c r="N9405" i="146"/>
  <c r="N9406" i="146"/>
  <c r="N9407" i="146"/>
  <c r="N9408" i="146"/>
  <c r="N9409" i="146"/>
  <c r="N9410" i="146"/>
  <c r="N9411" i="146"/>
  <c r="N9412" i="146"/>
  <c r="N9413" i="146"/>
  <c r="N9414" i="146"/>
  <c r="N9415" i="146"/>
  <c r="N9416" i="146"/>
  <c r="N9417" i="146"/>
  <c r="N9418" i="146"/>
  <c r="N9419" i="146"/>
  <c r="N9420" i="146"/>
  <c r="N9421" i="146"/>
  <c r="N9422" i="146"/>
  <c r="N9423" i="146"/>
  <c r="N9424" i="146"/>
  <c r="N9425" i="146"/>
  <c r="N9426" i="146"/>
  <c r="N9427" i="146"/>
  <c r="N9428" i="146"/>
  <c r="N9429" i="146"/>
  <c r="N9430" i="146"/>
  <c r="N9431" i="146"/>
  <c r="N9432" i="146"/>
  <c r="N9433" i="146"/>
  <c r="N9434" i="146"/>
  <c r="N9435" i="146"/>
  <c r="N9436" i="146"/>
  <c r="N9437" i="146"/>
  <c r="N9438" i="146"/>
  <c r="N9439" i="146"/>
  <c r="N9440" i="146"/>
  <c r="N9441" i="146"/>
  <c r="N9442" i="146"/>
  <c r="N9443" i="146"/>
  <c r="N9444" i="146"/>
  <c r="N9445" i="146"/>
  <c r="N9446" i="146"/>
  <c r="N9447" i="146"/>
  <c r="N9448" i="146"/>
  <c r="N9449" i="146"/>
  <c r="N9450" i="146"/>
  <c r="N9451" i="146"/>
  <c r="N9452" i="146"/>
  <c r="N9453" i="146"/>
  <c r="N9454" i="146"/>
  <c r="N9455" i="146"/>
  <c r="N9456" i="146"/>
  <c r="N9457" i="146"/>
  <c r="N9458" i="146"/>
  <c r="N9459" i="146"/>
  <c r="N9460" i="146"/>
  <c r="N9461" i="146"/>
  <c r="N9462" i="146"/>
  <c r="N9463" i="146"/>
  <c r="N9464" i="146"/>
  <c r="N9465" i="146"/>
  <c r="N9466" i="146"/>
  <c r="N9467" i="146"/>
  <c r="N9468" i="146"/>
  <c r="N9469" i="146"/>
  <c r="N9470" i="146"/>
  <c r="N9471" i="146"/>
  <c r="N9472" i="146"/>
  <c r="N9473" i="146"/>
  <c r="N9474" i="146"/>
  <c r="N9475" i="146"/>
  <c r="N9476" i="146"/>
  <c r="N9477" i="146"/>
  <c r="N9478" i="146"/>
  <c r="N9479" i="146"/>
  <c r="N9480" i="146"/>
  <c r="N9481" i="146"/>
  <c r="N9482" i="146"/>
  <c r="N9483" i="146"/>
  <c r="N9484" i="146"/>
  <c r="N9485" i="146"/>
  <c r="N9486" i="146"/>
  <c r="N9487" i="146"/>
  <c r="N9488" i="146"/>
  <c r="N9489" i="146"/>
  <c r="N9490" i="146"/>
  <c r="N9491" i="146"/>
  <c r="N9492" i="146"/>
  <c r="N9493" i="146"/>
  <c r="N9494" i="146"/>
  <c r="N9495" i="146"/>
  <c r="N9496" i="146"/>
  <c r="N9497" i="146"/>
  <c r="N9498" i="146"/>
  <c r="N9499" i="146"/>
  <c r="N9500" i="146"/>
  <c r="N9501" i="146"/>
  <c r="N9502" i="146"/>
  <c r="N9503" i="146"/>
  <c r="N9504" i="146"/>
  <c r="N9505" i="146"/>
  <c r="N9506" i="146"/>
  <c r="N9507" i="146"/>
  <c r="N9508" i="146"/>
  <c r="N9509" i="146"/>
  <c r="N9510" i="146"/>
  <c r="N9511" i="146"/>
  <c r="N9512" i="146"/>
  <c r="N9513" i="146"/>
  <c r="N9514" i="146"/>
  <c r="N9515" i="146"/>
  <c r="N9516" i="146"/>
  <c r="N9517" i="146"/>
  <c r="N9518" i="146"/>
  <c r="N9519" i="146"/>
  <c r="N9520" i="146"/>
  <c r="N9521" i="146"/>
  <c r="N9522" i="146"/>
  <c r="N9523" i="146"/>
  <c r="N9524" i="146"/>
  <c r="N9525" i="146"/>
  <c r="N9526" i="146"/>
  <c r="N9527" i="146"/>
  <c r="N9528" i="146"/>
  <c r="N9529" i="146"/>
  <c r="N9530" i="146"/>
  <c r="N9531" i="146"/>
  <c r="N9532" i="146"/>
  <c r="N9533" i="146"/>
  <c r="N9534" i="146"/>
  <c r="N9535" i="146"/>
  <c r="N9536" i="146"/>
  <c r="N9537" i="146"/>
  <c r="N9538" i="146"/>
  <c r="N9539" i="146"/>
  <c r="N9540" i="146"/>
  <c r="N9541" i="146"/>
  <c r="N9542" i="146"/>
  <c r="N9543" i="146"/>
  <c r="N9544" i="146"/>
  <c r="N9545" i="146"/>
  <c r="N9546" i="146"/>
  <c r="N9547" i="146"/>
  <c r="N9548" i="146"/>
  <c r="N9549" i="146"/>
  <c r="N9550" i="146"/>
  <c r="N9551" i="146"/>
  <c r="N9552" i="146"/>
  <c r="N9553" i="146"/>
  <c r="N9554" i="146"/>
  <c r="N9555" i="146"/>
  <c r="N9556" i="146"/>
  <c r="N9557" i="146"/>
  <c r="N9558" i="146"/>
  <c r="N9559" i="146"/>
  <c r="N9560" i="146"/>
  <c r="N9561" i="146"/>
  <c r="N9562" i="146"/>
  <c r="N9563" i="146"/>
  <c r="N9564" i="146"/>
  <c r="N9565" i="146"/>
  <c r="N9566" i="146"/>
  <c r="N9567" i="146"/>
  <c r="N9568" i="146"/>
  <c r="N9569" i="146"/>
  <c r="N9570" i="146"/>
  <c r="N9571" i="146"/>
  <c r="N9572" i="146"/>
  <c r="N9573" i="146"/>
  <c r="N9574" i="146"/>
  <c r="N9575" i="146"/>
  <c r="N9576" i="146"/>
  <c r="N9577" i="146"/>
  <c r="N9578" i="146"/>
  <c r="N9579" i="146"/>
  <c r="N9580" i="146"/>
  <c r="N9581" i="146"/>
  <c r="N9582" i="146"/>
  <c r="N9583" i="146"/>
  <c r="N9584" i="146"/>
  <c r="N9585" i="146"/>
  <c r="N9586" i="146"/>
  <c r="N9587" i="146"/>
  <c r="N9588" i="146"/>
  <c r="N9589" i="146"/>
  <c r="N9590" i="146"/>
  <c r="N9591" i="146"/>
  <c r="N9592" i="146"/>
  <c r="N9593" i="146"/>
  <c r="N9594" i="146"/>
  <c r="N9595" i="146"/>
  <c r="N9596" i="146"/>
  <c r="N9597" i="146"/>
  <c r="N9598" i="146"/>
  <c r="N9599" i="146"/>
  <c r="N9600" i="146"/>
  <c r="N9601" i="146"/>
  <c r="N9602" i="146"/>
  <c r="N9603" i="146"/>
  <c r="N9604" i="146"/>
  <c r="N9605" i="146"/>
  <c r="N9606" i="146"/>
  <c r="N9607" i="146"/>
  <c r="N9608" i="146"/>
  <c r="N9609" i="146"/>
  <c r="N9610" i="146"/>
  <c r="N9611" i="146"/>
  <c r="N9612" i="146"/>
  <c r="N9613" i="146"/>
  <c r="N9614" i="146"/>
  <c r="N9615" i="146"/>
  <c r="N9616" i="146"/>
  <c r="N9617" i="146"/>
  <c r="N9618" i="146"/>
  <c r="N9619" i="146"/>
  <c r="N9620" i="146"/>
  <c r="N9621" i="146"/>
  <c r="N9622" i="146"/>
  <c r="N9623" i="146"/>
  <c r="N9624" i="146"/>
  <c r="N9625" i="146"/>
  <c r="N9626" i="146"/>
  <c r="N9627" i="146"/>
  <c r="N9628" i="146"/>
  <c r="N9629" i="146"/>
  <c r="N9630" i="146"/>
  <c r="N9631" i="146"/>
  <c r="N9632" i="146"/>
  <c r="N9633" i="146"/>
  <c r="N9634" i="146"/>
  <c r="N9635" i="146"/>
  <c r="N9636" i="146"/>
  <c r="N9637" i="146"/>
  <c r="N9638" i="146"/>
  <c r="N9639" i="146"/>
  <c r="N9640" i="146"/>
  <c r="N9641" i="146"/>
  <c r="N9642" i="146"/>
  <c r="N9643" i="146"/>
  <c r="N9644" i="146"/>
  <c r="N9645" i="146"/>
  <c r="N9646" i="146"/>
  <c r="N9647" i="146"/>
  <c r="N9648" i="146"/>
  <c r="N9649" i="146"/>
  <c r="N9650" i="146"/>
  <c r="N9651" i="146"/>
  <c r="N9652" i="146"/>
  <c r="N9653" i="146"/>
  <c r="N9654" i="146"/>
  <c r="N9655" i="146"/>
  <c r="N9656" i="146"/>
  <c r="N9657" i="146"/>
  <c r="N9658" i="146"/>
  <c r="N9659" i="146"/>
  <c r="N9660" i="146"/>
  <c r="N9661" i="146"/>
  <c r="N9662" i="146"/>
  <c r="N9663" i="146"/>
  <c r="N9664" i="146"/>
  <c r="N9665" i="146"/>
  <c r="N9666" i="146"/>
  <c r="N9667" i="146"/>
  <c r="N9668" i="146"/>
  <c r="N9669" i="146"/>
  <c r="N9670" i="146"/>
  <c r="N9671" i="146"/>
  <c r="N9672" i="146"/>
  <c r="N9673" i="146"/>
  <c r="N9674" i="146"/>
  <c r="N9675" i="146"/>
  <c r="N9676" i="146"/>
  <c r="N9677" i="146"/>
  <c r="N9678" i="146"/>
  <c r="N9679" i="146"/>
  <c r="N9680" i="146"/>
  <c r="N9681" i="146"/>
  <c r="N9682" i="146"/>
  <c r="N9683" i="146"/>
  <c r="N9684" i="146"/>
  <c r="N9685" i="146"/>
  <c r="N9686" i="146"/>
  <c r="N9687" i="146"/>
  <c r="N9688" i="146"/>
  <c r="N9689" i="146"/>
  <c r="N9690" i="146"/>
  <c r="N9691" i="146"/>
  <c r="N9692" i="146"/>
  <c r="N9693" i="146"/>
  <c r="N9694" i="146"/>
  <c r="N9695" i="146"/>
  <c r="N9696" i="146"/>
  <c r="N9697" i="146"/>
  <c r="N9698" i="146"/>
  <c r="N9699" i="146"/>
  <c r="N9700" i="146"/>
  <c r="N9701" i="146"/>
  <c r="N9702" i="146"/>
  <c r="N9703" i="146"/>
  <c r="N9704" i="146"/>
  <c r="N9705" i="146"/>
  <c r="N9706" i="146"/>
  <c r="N9707" i="146"/>
  <c r="N9708" i="146"/>
  <c r="N9709" i="146"/>
  <c r="N9710" i="146"/>
  <c r="N9711" i="146"/>
  <c r="N9712" i="146"/>
  <c r="N9713" i="146"/>
  <c r="N9714" i="146"/>
  <c r="N9715" i="146"/>
  <c r="N9716" i="146"/>
  <c r="N9717" i="146"/>
  <c r="N9718" i="146"/>
  <c r="N9719" i="146"/>
  <c r="N9720" i="146"/>
  <c r="N9721" i="146"/>
  <c r="N9722" i="146"/>
  <c r="N9723" i="146"/>
  <c r="N9724" i="146"/>
  <c r="N9725" i="146"/>
  <c r="N9726" i="146"/>
  <c r="N9727" i="146"/>
  <c r="N9728" i="146"/>
  <c r="N9729" i="146"/>
  <c r="N9730" i="146"/>
  <c r="N9731" i="146"/>
  <c r="N9732" i="146"/>
  <c r="N9733" i="146"/>
  <c r="N9734" i="146"/>
  <c r="N9735" i="146"/>
  <c r="N9736" i="146"/>
  <c r="N9737" i="146"/>
  <c r="N9738" i="146"/>
  <c r="N9739" i="146"/>
  <c r="N9740" i="146"/>
  <c r="N9741" i="146"/>
  <c r="N9742" i="146"/>
  <c r="N9743" i="146"/>
  <c r="N9744" i="146"/>
  <c r="N9745" i="146"/>
  <c r="N9746" i="146"/>
  <c r="N9747" i="146"/>
  <c r="N9748" i="146"/>
  <c r="N9749" i="146"/>
  <c r="N9750" i="146"/>
  <c r="N9751" i="146"/>
  <c r="N9752" i="146"/>
  <c r="N9753" i="146"/>
  <c r="N9754" i="146"/>
  <c r="N9755" i="146"/>
  <c r="N9756" i="146"/>
  <c r="N9757" i="146"/>
  <c r="N9758" i="146"/>
  <c r="N9759" i="146"/>
  <c r="N9760" i="146"/>
  <c r="N9761" i="146"/>
  <c r="N9762" i="146"/>
  <c r="N9763" i="146"/>
  <c r="N9764" i="146"/>
  <c r="N9765" i="146"/>
  <c r="N9766" i="146"/>
  <c r="N9767" i="146"/>
  <c r="N9768" i="146"/>
  <c r="N9769" i="146"/>
  <c r="N9770" i="146"/>
  <c r="N9771" i="146"/>
  <c r="N9772" i="146"/>
  <c r="N9773" i="146"/>
  <c r="N9774" i="146"/>
  <c r="N9775" i="146"/>
  <c r="N9776" i="146"/>
  <c r="N9777" i="146"/>
  <c r="N9778" i="146"/>
  <c r="N9779" i="146"/>
  <c r="N9780" i="146"/>
  <c r="N9781" i="146"/>
  <c r="N9782" i="146"/>
  <c r="N9783" i="146"/>
  <c r="N9784" i="146"/>
  <c r="N9785" i="146"/>
  <c r="N9786" i="146"/>
  <c r="N9787" i="146"/>
  <c r="N9788" i="146"/>
  <c r="N9789" i="146"/>
  <c r="N9790" i="146"/>
  <c r="N9791" i="146"/>
  <c r="N9792" i="146"/>
  <c r="N9793" i="146"/>
  <c r="N9794" i="146"/>
  <c r="N9795" i="146"/>
  <c r="N9796" i="146"/>
  <c r="N9797" i="146"/>
  <c r="N9798" i="146"/>
  <c r="N9799" i="146"/>
  <c r="N9800" i="146"/>
  <c r="N9801" i="146"/>
  <c r="N9802" i="146"/>
  <c r="N9803" i="146"/>
  <c r="N9804" i="146"/>
  <c r="N9805" i="146"/>
  <c r="N9806" i="146"/>
  <c r="N9807" i="146"/>
  <c r="N9808" i="146"/>
  <c r="N9809" i="146"/>
  <c r="N9810" i="146"/>
  <c r="N9811" i="146"/>
  <c r="N9812" i="146"/>
  <c r="N9813" i="146"/>
  <c r="N9814" i="146"/>
  <c r="N9815" i="146"/>
  <c r="N9816" i="146"/>
  <c r="N9817" i="146"/>
  <c r="N9818" i="146"/>
  <c r="N9819" i="146"/>
  <c r="N9820" i="146"/>
  <c r="N9821" i="146"/>
  <c r="N9822" i="146"/>
  <c r="N9823" i="146"/>
  <c r="N9824" i="146"/>
  <c r="N9825" i="146"/>
  <c r="N9826" i="146"/>
  <c r="N9827" i="146"/>
  <c r="N9828" i="146"/>
  <c r="N9829" i="146"/>
  <c r="N9830" i="146"/>
  <c r="N9831" i="146"/>
  <c r="N9832" i="146"/>
  <c r="N9833" i="146"/>
  <c r="N9834" i="146"/>
  <c r="N9835" i="146"/>
  <c r="N9836" i="146"/>
  <c r="N9837" i="146"/>
  <c r="N9838" i="146"/>
  <c r="N9839" i="146"/>
  <c r="N9840" i="146"/>
  <c r="N9841" i="146"/>
  <c r="N9842" i="146"/>
  <c r="N9843" i="146"/>
  <c r="N9844" i="146"/>
  <c r="N9845" i="146"/>
  <c r="N9846" i="146"/>
  <c r="N9847" i="146"/>
  <c r="N9848" i="146"/>
  <c r="N9849" i="146"/>
  <c r="N9850" i="146"/>
  <c r="N9851" i="146"/>
  <c r="N9852" i="146"/>
  <c r="N9853" i="146"/>
  <c r="N9854" i="146"/>
  <c r="N9855" i="146"/>
  <c r="N9856" i="146"/>
  <c r="N9857" i="146"/>
  <c r="N9858" i="146"/>
  <c r="N9859" i="146"/>
  <c r="N9860" i="146"/>
  <c r="N9861" i="146"/>
  <c r="N9862" i="146"/>
  <c r="N9863" i="146"/>
  <c r="N9864" i="146"/>
  <c r="N9865" i="146"/>
  <c r="N9866" i="146"/>
  <c r="N9867" i="146"/>
  <c r="N9868" i="146"/>
  <c r="N9869" i="146"/>
  <c r="N9870" i="146"/>
  <c r="N9871" i="146"/>
  <c r="N9872" i="146"/>
  <c r="N9873" i="146"/>
  <c r="N9874" i="146"/>
  <c r="N9875" i="146"/>
  <c r="N9876" i="146"/>
  <c r="N9877" i="146"/>
  <c r="N9878" i="146"/>
  <c r="N9879" i="146"/>
  <c r="N9880" i="146"/>
  <c r="N9881" i="146"/>
  <c r="N9882" i="146"/>
  <c r="N9883" i="146"/>
  <c r="N9884" i="146"/>
  <c r="N9885" i="146"/>
  <c r="N9886" i="146"/>
  <c r="N9887" i="146"/>
  <c r="N9888" i="146"/>
  <c r="N9889" i="146"/>
  <c r="N9890" i="146"/>
  <c r="N9891" i="146"/>
  <c r="N9892" i="146"/>
  <c r="N9893" i="146"/>
  <c r="N9894" i="146"/>
  <c r="N9895" i="146"/>
  <c r="N9896" i="146"/>
  <c r="N9897" i="146"/>
  <c r="N9898" i="146"/>
  <c r="N9899" i="146"/>
  <c r="N9900" i="146"/>
  <c r="N9901" i="146"/>
  <c r="N9902" i="146"/>
  <c r="N9903" i="146"/>
  <c r="N9904" i="146"/>
  <c r="N9905" i="146"/>
  <c r="N9906" i="146"/>
  <c r="N9907" i="146"/>
  <c r="N9908" i="146"/>
  <c r="N9909" i="146"/>
  <c r="N9910" i="146"/>
  <c r="N9911" i="146"/>
  <c r="N9912" i="146"/>
  <c r="N9913" i="146"/>
  <c r="N9914" i="146"/>
  <c r="N9915" i="146"/>
  <c r="N9916" i="146"/>
  <c r="N9917" i="146"/>
  <c r="N9918" i="146"/>
  <c r="N9919" i="146"/>
  <c r="N9920" i="146"/>
  <c r="N9921" i="146"/>
  <c r="N9922" i="146"/>
  <c r="N9923" i="146"/>
  <c r="N9924" i="146"/>
  <c r="N9925" i="146"/>
  <c r="N9926" i="146"/>
  <c r="N9927" i="146"/>
  <c r="N9928" i="146"/>
  <c r="N9929" i="146"/>
  <c r="N9930" i="146"/>
  <c r="N9931" i="146"/>
  <c r="N9932" i="146"/>
  <c r="N9933" i="146"/>
  <c r="N9934" i="146"/>
  <c r="N9935" i="146"/>
  <c r="N9936" i="146"/>
  <c r="N9937" i="146"/>
  <c r="N9938" i="146"/>
  <c r="N9939" i="146"/>
  <c r="N9940" i="146"/>
  <c r="N9941" i="146"/>
  <c r="N9942" i="146"/>
  <c r="N9943" i="146"/>
  <c r="N9944" i="146"/>
  <c r="N9945" i="146"/>
  <c r="N9946" i="146"/>
  <c r="N9947" i="146"/>
  <c r="N9948" i="146"/>
  <c r="N9949" i="146"/>
  <c r="N9950" i="146"/>
  <c r="N9951" i="146"/>
  <c r="N9952" i="146"/>
  <c r="N9953" i="146"/>
  <c r="N9954" i="146"/>
  <c r="N9955" i="146"/>
  <c r="N9956" i="146"/>
  <c r="N9957" i="146"/>
  <c r="N9958" i="146"/>
  <c r="N9959" i="146"/>
  <c r="N9960" i="146"/>
  <c r="N9961" i="146"/>
  <c r="N9962" i="146"/>
  <c r="N9963" i="146"/>
  <c r="N9964" i="146"/>
  <c r="N9965" i="146"/>
  <c r="N9966" i="146"/>
  <c r="N9967" i="146"/>
  <c r="N9968" i="146"/>
  <c r="N9969" i="146"/>
  <c r="N9970" i="146"/>
  <c r="N9971" i="146"/>
  <c r="N9972" i="146"/>
  <c r="N9973" i="146"/>
  <c r="N9974" i="146"/>
  <c r="N9975" i="146"/>
  <c r="N9976" i="146"/>
  <c r="N9977" i="146"/>
  <c r="N9978" i="146"/>
  <c r="N9979" i="146"/>
  <c r="N9980" i="146"/>
  <c r="N9981" i="146"/>
  <c r="N9982" i="146"/>
  <c r="N9983" i="146"/>
  <c r="N9984" i="146"/>
  <c r="N9985" i="146"/>
  <c r="N9986" i="146"/>
  <c r="N9987" i="146"/>
  <c r="N9988" i="146"/>
  <c r="N9989" i="146"/>
  <c r="N9990" i="146"/>
  <c r="N9991" i="146"/>
  <c r="N9992" i="146"/>
  <c r="N9993" i="146"/>
  <c r="N9994" i="146"/>
  <c r="N9995" i="146"/>
  <c r="N9996" i="146"/>
  <c r="N9997" i="146"/>
  <c r="N9998" i="146"/>
  <c r="N9999" i="146"/>
  <c r="N10000" i="146"/>
  <c r="N10001" i="146"/>
  <c r="N10002" i="146"/>
  <c r="N10003" i="146"/>
  <c r="N10004" i="146"/>
  <c r="N10005" i="146"/>
  <c r="N10006" i="146"/>
  <c r="N10007" i="146"/>
  <c r="N10008" i="146"/>
  <c r="N10009" i="146"/>
  <c r="N10010" i="146"/>
  <c r="N10011" i="146"/>
  <c r="N10012" i="146"/>
  <c r="N10013" i="146"/>
  <c r="N10014" i="146"/>
  <c r="N10015" i="146"/>
  <c r="N10016" i="146"/>
  <c r="N10017" i="146"/>
  <c r="N10018" i="146"/>
  <c r="N10019" i="146"/>
  <c r="N10020" i="146"/>
  <c r="N10021" i="146"/>
  <c r="N10022" i="146"/>
  <c r="N10023" i="146"/>
  <c r="N10024" i="146"/>
  <c r="N10025" i="146"/>
  <c r="N10026" i="146"/>
  <c r="N10027" i="146"/>
  <c r="N10028" i="146"/>
  <c r="N10029" i="146"/>
  <c r="N10030" i="146"/>
  <c r="N10031" i="146"/>
  <c r="N10032" i="146"/>
  <c r="N10033" i="146"/>
  <c r="N10034" i="146"/>
  <c r="N10035" i="146"/>
  <c r="N10036" i="146"/>
  <c r="N10037" i="146"/>
  <c r="N10038" i="146"/>
  <c r="N10039" i="146"/>
  <c r="N10040" i="146"/>
  <c r="N10041" i="146"/>
  <c r="N10042" i="146"/>
  <c r="N10043" i="146"/>
  <c r="N10044" i="146"/>
  <c r="N10045" i="146"/>
  <c r="N10046" i="146"/>
  <c r="N10047" i="146"/>
  <c r="N10048" i="146"/>
  <c r="N10049" i="146"/>
  <c r="N10050" i="146"/>
  <c r="N10051" i="146"/>
  <c r="N10052" i="146"/>
  <c r="N10053" i="146"/>
  <c r="N10054" i="146"/>
  <c r="N10055" i="146"/>
  <c r="N10056" i="146"/>
  <c r="N10057" i="146"/>
  <c r="N10058" i="146"/>
  <c r="N10059" i="146"/>
  <c r="N10060" i="146"/>
  <c r="N10061" i="146"/>
  <c r="N10062" i="146"/>
  <c r="N10063" i="146"/>
  <c r="N10064" i="146"/>
  <c r="N10065" i="146"/>
  <c r="N10066" i="146"/>
  <c r="N10067" i="146"/>
  <c r="N10068" i="146"/>
  <c r="N10069" i="146"/>
  <c r="N10070" i="146"/>
  <c r="N10071" i="146"/>
  <c r="N10072" i="146"/>
  <c r="N10073" i="146"/>
  <c r="N10074" i="146"/>
  <c r="N10075" i="146"/>
  <c r="N10076" i="146"/>
  <c r="N10077" i="146"/>
  <c r="N10078" i="146"/>
  <c r="N10079" i="146"/>
  <c r="N10080" i="146"/>
  <c r="N10081" i="146"/>
  <c r="N10082" i="146"/>
  <c r="N10083" i="146"/>
  <c r="N10084" i="146"/>
  <c r="N10085" i="146"/>
  <c r="N10086" i="146"/>
  <c r="N10087" i="146"/>
  <c r="N10088" i="146"/>
  <c r="N10089" i="146"/>
  <c r="N10090" i="146"/>
  <c r="N10091" i="146"/>
  <c r="N10092" i="146"/>
  <c r="N10093" i="146"/>
  <c r="N10094" i="146"/>
  <c r="N10095" i="146"/>
  <c r="N10096" i="146"/>
  <c r="N10097" i="146"/>
  <c r="N10098" i="146"/>
  <c r="N10099" i="146"/>
  <c r="N10100" i="146"/>
  <c r="N10101" i="146"/>
  <c r="N10102" i="146"/>
  <c r="N10103" i="146"/>
  <c r="N10104" i="146"/>
  <c r="N10105" i="146"/>
  <c r="N10106" i="146"/>
  <c r="N10107" i="146"/>
  <c r="N10108" i="146"/>
  <c r="N10109" i="146"/>
  <c r="N10110" i="146"/>
  <c r="N10111" i="146"/>
  <c r="N10112" i="146"/>
  <c r="N10113" i="146"/>
  <c r="N10114" i="146"/>
  <c r="N10115" i="146"/>
  <c r="N10116" i="146"/>
  <c r="N10117" i="146"/>
  <c r="N10118" i="146"/>
  <c r="N10119" i="146"/>
  <c r="N10120" i="146"/>
  <c r="N10121" i="146"/>
  <c r="N10122" i="146"/>
  <c r="N10123" i="146"/>
  <c r="N10124" i="146"/>
  <c r="N10125" i="146"/>
  <c r="N10126" i="146"/>
  <c r="N10127" i="146"/>
  <c r="N10128" i="146"/>
  <c r="N10129" i="146"/>
  <c r="N10130" i="146"/>
  <c r="N10131" i="146"/>
  <c r="N10132" i="146"/>
  <c r="N10133" i="146"/>
  <c r="N10134" i="146"/>
  <c r="N10135" i="146"/>
  <c r="N10136" i="146"/>
  <c r="N10137" i="146"/>
  <c r="N10138" i="146"/>
  <c r="N10139" i="146"/>
  <c r="N10140" i="146"/>
  <c r="N10141" i="146"/>
  <c r="N10142" i="146"/>
  <c r="N10143" i="146"/>
  <c r="N10144" i="146"/>
  <c r="N10145" i="146"/>
  <c r="N10146" i="146"/>
  <c r="N10147" i="146"/>
  <c r="N10148" i="146"/>
  <c r="N10149" i="146"/>
  <c r="N10150" i="146"/>
  <c r="N10151" i="146"/>
  <c r="N10152" i="146"/>
  <c r="N10153" i="146"/>
  <c r="N10154" i="146"/>
  <c r="N10155" i="146"/>
  <c r="N10156" i="146"/>
  <c r="N10157" i="146"/>
  <c r="N10158" i="146"/>
  <c r="N10159" i="146"/>
  <c r="N10160" i="146"/>
  <c r="N10161" i="146"/>
  <c r="N10162" i="146"/>
  <c r="N10163" i="146"/>
  <c r="N10164" i="146"/>
  <c r="N10165" i="146"/>
  <c r="N10166" i="146"/>
  <c r="N10167" i="146"/>
  <c r="N10168" i="146"/>
  <c r="N10169" i="146"/>
  <c r="N10170" i="146"/>
  <c r="N10171" i="146"/>
  <c r="N10172" i="146"/>
  <c r="N10173" i="146"/>
  <c r="N10174" i="146"/>
  <c r="N10175" i="146"/>
  <c r="N10176" i="146"/>
  <c r="N10177" i="146"/>
  <c r="N10178" i="146"/>
  <c r="N10179" i="146"/>
  <c r="N10180" i="146"/>
  <c r="N10181" i="146"/>
  <c r="N10182" i="146"/>
  <c r="N10183" i="146"/>
  <c r="N10184" i="146"/>
  <c r="N10185" i="146"/>
  <c r="N10186" i="146"/>
  <c r="N10187" i="146"/>
  <c r="N10188" i="146"/>
  <c r="N10189" i="146"/>
  <c r="N10190" i="146"/>
  <c r="N10191" i="146"/>
  <c r="N10192" i="146"/>
  <c r="N10193" i="146"/>
  <c r="N10194" i="146"/>
  <c r="N10195" i="146"/>
  <c r="N10196" i="146"/>
  <c r="N10197" i="146"/>
  <c r="N10198" i="146"/>
  <c r="N10199" i="146"/>
  <c r="N10200" i="146"/>
  <c r="N10201" i="146"/>
  <c r="N10202" i="146"/>
  <c r="N10203" i="146"/>
  <c r="N10204" i="146"/>
  <c r="N10205" i="146"/>
  <c r="N10206" i="146"/>
  <c r="N10207" i="146"/>
  <c r="N10208" i="146"/>
  <c r="N10209" i="146"/>
  <c r="N10210" i="146"/>
  <c r="N10211" i="146"/>
  <c r="N10212" i="146"/>
  <c r="N10213" i="146"/>
  <c r="N10214" i="146"/>
  <c r="N10215" i="146"/>
  <c r="N10216" i="146"/>
  <c r="N10217" i="146"/>
  <c r="N10218" i="146"/>
  <c r="N10219" i="146"/>
  <c r="N10220" i="146"/>
  <c r="N10221" i="146"/>
  <c r="N10222" i="146"/>
  <c r="N10223" i="146"/>
  <c r="N10224" i="146"/>
  <c r="N10225" i="146"/>
  <c r="N10226" i="146"/>
  <c r="N10227" i="146"/>
  <c r="N10228" i="146"/>
  <c r="N10229" i="146"/>
  <c r="N10230" i="146"/>
  <c r="N10231" i="146"/>
  <c r="N10232" i="146"/>
  <c r="N10233" i="146"/>
  <c r="N10234" i="146"/>
  <c r="N10235" i="146"/>
  <c r="N10236" i="146"/>
  <c r="N10237" i="146"/>
  <c r="N10238" i="146"/>
  <c r="N10239" i="146"/>
  <c r="N10240" i="146"/>
  <c r="N10241" i="146"/>
  <c r="N10242" i="146"/>
  <c r="N10243" i="146"/>
  <c r="N10244" i="146"/>
  <c r="N10245" i="146"/>
  <c r="N10246" i="146"/>
  <c r="N10247" i="146"/>
  <c r="N10248" i="146"/>
  <c r="N10249" i="146"/>
  <c r="N10250" i="146"/>
  <c r="N10251" i="146"/>
  <c r="N10252" i="146"/>
  <c r="N10253" i="146"/>
  <c r="N10254" i="146"/>
  <c r="N10255" i="146"/>
  <c r="N10256" i="146"/>
  <c r="N10257" i="146"/>
  <c r="N10258" i="146"/>
  <c r="N10259" i="146"/>
  <c r="N10260" i="146"/>
  <c r="N10261" i="146"/>
  <c r="N10262" i="146"/>
  <c r="N10263" i="146"/>
  <c r="N10264" i="146"/>
  <c r="N10265" i="146"/>
  <c r="N10266" i="146"/>
  <c r="N10267" i="146"/>
  <c r="N10268" i="146"/>
  <c r="N10269" i="146"/>
  <c r="N10270" i="146"/>
  <c r="N10271" i="146"/>
  <c r="N10272" i="146"/>
  <c r="N10273" i="146"/>
  <c r="N10274" i="146"/>
  <c r="N10275" i="146"/>
  <c r="N10276" i="146"/>
  <c r="N10277" i="146"/>
  <c r="N10278" i="146"/>
  <c r="N10279" i="146"/>
  <c r="N10280" i="146"/>
  <c r="N10281" i="146"/>
  <c r="N10282" i="146"/>
  <c r="N10283" i="146"/>
  <c r="N10284" i="146"/>
  <c r="N10285" i="146"/>
  <c r="N10286" i="146"/>
  <c r="N10287" i="146"/>
  <c r="N10288" i="146"/>
  <c r="N10289" i="146"/>
  <c r="N10290" i="146"/>
  <c r="N10291" i="146"/>
  <c r="N10292" i="146"/>
  <c r="N10293" i="146"/>
  <c r="N10294" i="146"/>
  <c r="N10295" i="146"/>
  <c r="N10296" i="146"/>
  <c r="N10297" i="146"/>
  <c r="N10298" i="146"/>
  <c r="N10299" i="146"/>
  <c r="N10300" i="146"/>
  <c r="N10301" i="146"/>
  <c r="N10302" i="146"/>
  <c r="N10303" i="146"/>
  <c r="N10304" i="146"/>
  <c r="N10305" i="146"/>
  <c r="N10306" i="146"/>
  <c r="N10307" i="146"/>
  <c r="N10308" i="146"/>
  <c r="N10309" i="146"/>
  <c r="N10310" i="146"/>
  <c r="N10311" i="146"/>
  <c r="N10312" i="146"/>
  <c r="N10313" i="146"/>
  <c r="N10314" i="146"/>
  <c r="N10315" i="146"/>
  <c r="N10316" i="146"/>
  <c r="N10317" i="146"/>
  <c r="N10318" i="146"/>
  <c r="N10319" i="146"/>
  <c r="N10320" i="146"/>
  <c r="N10321" i="146"/>
  <c r="N10322" i="146"/>
  <c r="N10323" i="146"/>
  <c r="N10324" i="146"/>
  <c r="N10325" i="146"/>
  <c r="N10326" i="146"/>
  <c r="N10327" i="146"/>
  <c r="N10328" i="146"/>
  <c r="N10329" i="146"/>
  <c r="N10330" i="146"/>
  <c r="N10331" i="146"/>
  <c r="N10332" i="146"/>
  <c r="N10333" i="146"/>
  <c r="N10334" i="146"/>
  <c r="N10335" i="146"/>
  <c r="N10336" i="146"/>
  <c r="N10337" i="146"/>
  <c r="N10338" i="146"/>
  <c r="N10339" i="146"/>
  <c r="N10340" i="146"/>
  <c r="N10341" i="146"/>
  <c r="N10342" i="146"/>
  <c r="N10343" i="146"/>
  <c r="N10344" i="146"/>
  <c r="N10345" i="146"/>
  <c r="N10346" i="146"/>
  <c r="N10347" i="146"/>
  <c r="N10348" i="146"/>
  <c r="N10349" i="146"/>
  <c r="N10350" i="146"/>
  <c r="N10351" i="146"/>
  <c r="N10352" i="146"/>
  <c r="N10353" i="146"/>
  <c r="N10354" i="146"/>
  <c r="N10355" i="146"/>
  <c r="N10356" i="146"/>
  <c r="N10357" i="146"/>
  <c r="N10358" i="146"/>
  <c r="N10359" i="146"/>
  <c r="N10360" i="146"/>
  <c r="N10361" i="146"/>
  <c r="N10362" i="146"/>
  <c r="N10363" i="146"/>
  <c r="N10364" i="146"/>
  <c r="N10365" i="146"/>
  <c r="N10366" i="146"/>
  <c r="N10367" i="146"/>
  <c r="N10368" i="146"/>
  <c r="N10369" i="146"/>
  <c r="N10370" i="146"/>
  <c r="N10371" i="146"/>
  <c r="N10372" i="146"/>
  <c r="N10373" i="146"/>
  <c r="N10374" i="146"/>
  <c r="N10375" i="146"/>
  <c r="N10376" i="146"/>
  <c r="N10377" i="146"/>
  <c r="N10378" i="146"/>
  <c r="N10379" i="146"/>
  <c r="N10380" i="146"/>
  <c r="N10381" i="146"/>
  <c r="N10382" i="146"/>
  <c r="N10383" i="146"/>
  <c r="N10384" i="146"/>
  <c r="N10385" i="146"/>
  <c r="N10386" i="146"/>
  <c r="N10387" i="146"/>
  <c r="N10388" i="146"/>
  <c r="N10389" i="146"/>
  <c r="N10390" i="146"/>
  <c r="N10391" i="146"/>
  <c r="N10392" i="146"/>
  <c r="N10393" i="146"/>
  <c r="N10394" i="146"/>
  <c r="N10395" i="146"/>
  <c r="N10396" i="146"/>
  <c r="N10397" i="146"/>
  <c r="N10398" i="146"/>
  <c r="N10399" i="146"/>
  <c r="N10400" i="146"/>
  <c r="N10401" i="146"/>
  <c r="N10402" i="146"/>
  <c r="N10403" i="146"/>
  <c r="N10404" i="146"/>
  <c r="N10405" i="146"/>
  <c r="N10406" i="146"/>
  <c r="N10407" i="146"/>
  <c r="N10408" i="146"/>
  <c r="N10409" i="146"/>
  <c r="N10410" i="146"/>
  <c r="N10411" i="146"/>
  <c r="N10412" i="146"/>
  <c r="N10413" i="146"/>
  <c r="N10414" i="146"/>
  <c r="N10415" i="146"/>
  <c r="N10416" i="146"/>
  <c r="N10417" i="146"/>
  <c r="N10418" i="146"/>
  <c r="N10419" i="146"/>
  <c r="N10420" i="146"/>
  <c r="N10421" i="146"/>
  <c r="N10422" i="146"/>
  <c r="N10423" i="146"/>
  <c r="N10424" i="146"/>
  <c r="N10425" i="146"/>
  <c r="N10426" i="146"/>
  <c r="N10427" i="146"/>
  <c r="N10428" i="146"/>
  <c r="N10429" i="146"/>
  <c r="N10430" i="146"/>
  <c r="N10431" i="146"/>
  <c r="N10432" i="146"/>
  <c r="N10433" i="146"/>
  <c r="N10434" i="146"/>
  <c r="N10435" i="146"/>
  <c r="N10436" i="146"/>
  <c r="N10437" i="146"/>
  <c r="N10438" i="146"/>
  <c r="N10439" i="146"/>
  <c r="N10440" i="146"/>
  <c r="N10441" i="146"/>
  <c r="N10442" i="146"/>
  <c r="N10443" i="146"/>
  <c r="N10444" i="146"/>
  <c r="N10445" i="146"/>
  <c r="N10446" i="146"/>
  <c r="N10447" i="146"/>
  <c r="N10448" i="146"/>
  <c r="N10449" i="146"/>
  <c r="N10450" i="146"/>
  <c r="N10451" i="146"/>
  <c r="N10452" i="146"/>
  <c r="N10453" i="146"/>
  <c r="N10454" i="146"/>
  <c r="N10455" i="146"/>
  <c r="N10456" i="146"/>
  <c r="N10457" i="146"/>
  <c r="N10458" i="146"/>
  <c r="N10459" i="146"/>
  <c r="N10460" i="146"/>
  <c r="N10461" i="146"/>
  <c r="N10462" i="146"/>
  <c r="N10463" i="146"/>
  <c r="N10464" i="146"/>
  <c r="N10465" i="146"/>
  <c r="N10466" i="146"/>
  <c r="N10467" i="146"/>
  <c r="N10468" i="146"/>
  <c r="N10469" i="146"/>
  <c r="N10470" i="146"/>
  <c r="N10471" i="146"/>
  <c r="N10472" i="146"/>
  <c r="N10473" i="146"/>
  <c r="N10474" i="146"/>
  <c r="N10475" i="146"/>
  <c r="N10476" i="146"/>
  <c r="N10477" i="146"/>
  <c r="N10478" i="146"/>
  <c r="N10479" i="146"/>
  <c r="N10480" i="146"/>
  <c r="N10481" i="146"/>
  <c r="N10482" i="146"/>
  <c r="N10483" i="146"/>
  <c r="N10484" i="146"/>
  <c r="N10485" i="146"/>
  <c r="N10486" i="146"/>
  <c r="N10487" i="146"/>
  <c r="N10488" i="146"/>
  <c r="N10489" i="146"/>
  <c r="N10490" i="146"/>
  <c r="N10491" i="146"/>
  <c r="N10492" i="146"/>
  <c r="N10493" i="146"/>
  <c r="N10494" i="146"/>
  <c r="N10495" i="146"/>
  <c r="N10496" i="146"/>
  <c r="N10497" i="146"/>
  <c r="N10498" i="146"/>
  <c r="N10499" i="146"/>
  <c r="N10500" i="146"/>
  <c r="N10501" i="146"/>
  <c r="N10502" i="146"/>
  <c r="N10503" i="146"/>
  <c r="N10504" i="146"/>
  <c r="N10505" i="146"/>
  <c r="N10506" i="146"/>
  <c r="N10507" i="146"/>
  <c r="N10508" i="146"/>
  <c r="N10509" i="146"/>
  <c r="N10510" i="146"/>
  <c r="N10511" i="146"/>
  <c r="N10512" i="146"/>
  <c r="N10513" i="146"/>
  <c r="N10514" i="146"/>
  <c r="N10515" i="146"/>
  <c r="N10516" i="146"/>
  <c r="N10517" i="146"/>
  <c r="N10518" i="146"/>
  <c r="N10519" i="146"/>
  <c r="N10520" i="146"/>
  <c r="N10521" i="146"/>
  <c r="N10522" i="146"/>
  <c r="N10523" i="146"/>
  <c r="N10524" i="146"/>
  <c r="N10525" i="146"/>
  <c r="N10526" i="146"/>
  <c r="N10527" i="146"/>
  <c r="N10528" i="146"/>
  <c r="N10529" i="146"/>
  <c r="N10530" i="146"/>
  <c r="N10531" i="146"/>
  <c r="N10532" i="146"/>
  <c r="N10533" i="146"/>
  <c r="N10534" i="146"/>
  <c r="N10535" i="146"/>
  <c r="N10536" i="146"/>
  <c r="N10537" i="146"/>
  <c r="N10538" i="146"/>
  <c r="N10539" i="146"/>
  <c r="N10540" i="146"/>
  <c r="N10541" i="146"/>
  <c r="N10542" i="146"/>
  <c r="N10543" i="146"/>
  <c r="N10544" i="146"/>
  <c r="N10545" i="146"/>
  <c r="N10546" i="146"/>
  <c r="N10547" i="146"/>
  <c r="N10548" i="146"/>
  <c r="N10549" i="146"/>
  <c r="N10550" i="146"/>
  <c r="N10551" i="146"/>
  <c r="N10552" i="146"/>
  <c r="N10553" i="146"/>
  <c r="N10554" i="146"/>
  <c r="N10555" i="146"/>
  <c r="N10556" i="146"/>
  <c r="N10557" i="146"/>
  <c r="N10558" i="146"/>
  <c r="N10559" i="146"/>
  <c r="N10560" i="146"/>
  <c r="N10561" i="146"/>
  <c r="N10562" i="146"/>
  <c r="N10563" i="146"/>
  <c r="N10564" i="146"/>
  <c r="N10565" i="146"/>
  <c r="N10566" i="146"/>
  <c r="N10567" i="146"/>
  <c r="N10568" i="146"/>
  <c r="N10569" i="146"/>
  <c r="N10570" i="146"/>
  <c r="N10571" i="146"/>
  <c r="N10572" i="146"/>
  <c r="N10573" i="146"/>
  <c r="N10574" i="146"/>
  <c r="N10575" i="146"/>
  <c r="N10576" i="146"/>
  <c r="N10577" i="146"/>
  <c r="N10578" i="146"/>
  <c r="N10579" i="146"/>
  <c r="N10580" i="146"/>
  <c r="N10581" i="146"/>
  <c r="N10582" i="146"/>
  <c r="N10583" i="146"/>
  <c r="N10584" i="146"/>
  <c r="N10585" i="146"/>
  <c r="N10586" i="146"/>
  <c r="N10587" i="146"/>
  <c r="N10588" i="146"/>
  <c r="N10589" i="146"/>
  <c r="N10590" i="146"/>
  <c r="N10591" i="146"/>
  <c r="N10592" i="146"/>
  <c r="N10593" i="146"/>
  <c r="N10594" i="146"/>
  <c r="N10595" i="146"/>
  <c r="N10596" i="146"/>
  <c r="N10597" i="146"/>
  <c r="N10598" i="146"/>
  <c r="N10599" i="146"/>
  <c r="N10600" i="146"/>
  <c r="N10601" i="146"/>
  <c r="N10602" i="146"/>
  <c r="N10603" i="146"/>
  <c r="N10604" i="146"/>
  <c r="N10605" i="146"/>
  <c r="N10606" i="146"/>
  <c r="N10607" i="146"/>
  <c r="N10608" i="146"/>
  <c r="N10609" i="146"/>
  <c r="N10610" i="146"/>
  <c r="N10611" i="146"/>
  <c r="N10612" i="146"/>
  <c r="N10613" i="146"/>
  <c r="N10614" i="146"/>
  <c r="N10615" i="146"/>
  <c r="N10616" i="146"/>
  <c r="N10617" i="146"/>
  <c r="N10618" i="146"/>
  <c r="N10619" i="146"/>
  <c r="N10620" i="146"/>
  <c r="N10621" i="146"/>
  <c r="N10622" i="146"/>
  <c r="N10623" i="146"/>
  <c r="N10624" i="146"/>
  <c r="N10625" i="146"/>
  <c r="N10626" i="146"/>
  <c r="N10627" i="146"/>
  <c r="N10628" i="146"/>
  <c r="N10629" i="146"/>
  <c r="N10630" i="146"/>
  <c r="N10631" i="146"/>
  <c r="N10632" i="146"/>
  <c r="N10633" i="146"/>
  <c r="N10634" i="146"/>
  <c r="N10635" i="146"/>
  <c r="N10636" i="146"/>
  <c r="N10637" i="146"/>
  <c r="N10638" i="146"/>
  <c r="N10639" i="146"/>
  <c r="N10640" i="146"/>
  <c r="N10641" i="146"/>
  <c r="N10642" i="146"/>
  <c r="N10643" i="146"/>
  <c r="N10644" i="146"/>
  <c r="N10645" i="146"/>
  <c r="N10646" i="146"/>
  <c r="N10647" i="146"/>
  <c r="N10648" i="146"/>
  <c r="N10649" i="146"/>
  <c r="N10650" i="146"/>
  <c r="N10651" i="146"/>
  <c r="N10652" i="146"/>
  <c r="N10653" i="146"/>
  <c r="N10654" i="146"/>
  <c r="N10655" i="146"/>
  <c r="N10656" i="146"/>
  <c r="N10657" i="146"/>
  <c r="N10658" i="146"/>
  <c r="N10659" i="146"/>
  <c r="N10660" i="146"/>
  <c r="N10661" i="146"/>
  <c r="N10662" i="146"/>
  <c r="N10663" i="146"/>
  <c r="N10664" i="146"/>
  <c r="N10665" i="146"/>
  <c r="N10666" i="146"/>
  <c r="N10667" i="146"/>
  <c r="N10668" i="146"/>
  <c r="N10669" i="146"/>
  <c r="N10670" i="146"/>
  <c r="N10671" i="146"/>
  <c r="N10672" i="146"/>
  <c r="N10673" i="146"/>
  <c r="N10674" i="146"/>
  <c r="N10675" i="146"/>
  <c r="N10676" i="146"/>
  <c r="N10677" i="146"/>
  <c r="N10678" i="146"/>
  <c r="N10679" i="146"/>
  <c r="N10680" i="146"/>
  <c r="N10681" i="146"/>
  <c r="N10682" i="146"/>
  <c r="N10683" i="146"/>
  <c r="N10684" i="146"/>
  <c r="N10685" i="146"/>
  <c r="N10686" i="146"/>
  <c r="N10687" i="146"/>
  <c r="N10688" i="146"/>
  <c r="N10689" i="146"/>
  <c r="N10690" i="146"/>
  <c r="N10691" i="146"/>
  <c r="N10692" i="146"/>
  <c r="N10693" i="146"/>
  <c r="N10694" i="146"/>
  <c r="N10695" i="146"/>
  <c r="N10696" i="146"/>
  <c r="N10697" i="146"/>
  <c r="N10698" i="146"/>
  <c r="N10699" i="146"/>
  <c r="N10700" i="146"/>
  <c r="N10701" i="146"/>
  <c r="N10702" i="146"/>
  <c r="N10703" i="146"/>
  <c r="N10704" i="146"/>
  <c r="N10705" i="146"/>
  <c r="N10706" i="146"/>
  <c r="N10707" i="146"/>
  <c r="N10708" i="146"/>
  <c r="N10709" i="146"/>
  <c r="N10710" i="146"/>
  <c r="N10711" i="146"/>
  <c r="N10712" i="146"/>
  <c r="N10713" i="146"/>
  <c r="N10714" i="146"/>
  <c r="N10715" i="146"/>
  <c r="N10716" i="146"/>
  <c r="N10717" i="146"/>
  <c r="N10718" i="146"/>
  <c r="N10719" i="146"/>
  <c r="N10720" i="146"/>
  <c r="N10721" i="146"/>
  <c r="N10722" i="146"/>
  <c r="N10723" i="146"/>
  <c r="N10724" i="146"/>
  <c r="N10725" i="146"/>
  <c r="N10726" i="146"/>
  <c r="N10727" i="146"/>
  <c r="N10728" i="146"/>
  <c r="N10729" i="146"/>
  <c r="N10730" i="146"/>
  <c r="N10731" i="146"/>
  <c r="N10732" i="146"/>
  <c r="N10733" i="146"/>
  <c r="N10734" i="146"/>
  <c r="N10735" i="146"/>
  <c r="N10736" i="146"/>
  <c r="N10737" i="146"/>
  <c r="N10738" i="146"/>
  <c r="N10739" i="146"/>
  <c r="N10740" i="146"/>
  <c r="N10741" i="146"/>
  <c r="N10742" i="146"/>
  <c r="N10743" i="146"/>
  <c r="N10744" i="146"/>
  <c r="N10745" i="146"/>
  <c r="N10746" i="146"/>
  <c r="N10747" i="146"/>
  <c r="N10748" i="146"/>
  <c r="N10749" i="146"/>
  <c r="N10750" i="146"/>
  <c r="N10751" i="146"/>
  <c r="N10752" i="146"/>
  <c r="N10753" i="146"/>
  <c r="N10754" i="146"/>
  <c r="N10755" i="146"/>
  <c r="N10756" i="146"/>
  <c r="N10757" i="146"/>
  <c r="N10758" i="146"/>
  <c r="N10759" i="146"/>
  <c r="N10760" i="146"/>
  <c r="N10761" i="146"/>
  <c r="N10762" i="146"/>
  <c r="N10763" i="146"/>
  <c r="N10764" i="146"/>
  <c r="N10765" i="146"/>
  <c r="N10766" i="146"/>
  <c r="N10767" i="146"/>
  <c r="N10768" i="146"/>
  <c r="N10769" i="146"/>
  <c r="N10770" i="146"/>
  <c r="N10771" i="146"/>
  <c r="N10772" i="146"/>
  <c r="N10773" i="146"/>
  <c r="N10774" i="146"/>
  <c r="N10775" i="146"/>
  <c r="N10776" i="146"/>
  <c r="N10777" i="146"/>
  <c r="N10778" i="146"/>
  <c r="N10779" i="146"/>
  <c r="N10780" i="146"/>
  <c r="N10781" i="146"/>
  <c r="N10782" i="146"/>
  <c r="N10783" i="146"/>
  <c r="N10784" i="146"/>
  <c r="N10785" i="146"/>
  <c r="N10786" i="146"/>
  <c r="N10787" i="146"/>
  <c r="N10788" i="146"/>
  <c r="N10789" i="146"/>
  <c r="N10790" i="146"/>
  <c r="N10791" i="146"/>
  <c r="N10792" i="146"/>
  <c r="N10793" i="146"/>
  <c r="N10794" i="146"/>
  <c r="N10795" i="146"/>
  <c r="N10796" i="146"/>
  <c r="N10797" i="146"/>
  <c r="N10798" i="146"/>
  <c r="N10799" i="146"/>
  <c r="N10800" i="146"/>
  <c r="N10801" i="146"/>
  <c r="N10802" i="146"/>
  <c r="N10803" i="146"/>
  <c r="N10804" i="146"/>
  <c r="N10805" i="146"/>
  <c r="N10806" i="146"/>
  <c r="N10807" i="146"/>
  <c r="N10808" i="146"/>
  <c r="N10809" i="146"/>
  <c r="N10810" i="146"/>
  <c r="N10811" i="146"/>
  <c r="N10812" i="146"/>
  <c r="N10813" i="146"/>
  <c r="N10814" i="146"/>
  <c r="N10815" i="146"/>
  <c r="N10816" i="146"/>
  <c r="N10817" i="146"/>
  <c r="N10818" i="146"/>
  <c r="N10819" i="146"/>
  <c r="N10820" i="146"/>
  <c r="N10821" i="146"/>
  <c r="N10822" i="146"/>
  <c r="N10823" i="146"/>
  <c r="N10824" i="146"/>
  <c r="N10825" i="146"/>
  <c r="N10826" i="146"/>
  <c r="N10827" i="146"/>
  <c r="N10828" i="146"/>
  <c r="N10829" i="146"/>
  <c r="N10830" i="146"/>
  <c r="N10831" i="146"/>
  <c r="N10832" i="146"/>
  <c r="N10833" i="146"/>
  <c r="N10834" i="146"/>
  <c r="N10835" i="146"/>
  <c r="N10836" i="146"/>
  <c r="N10837" i="146"/>
  <c r="N10838" i="146"/>
  <c r="N10839" i="146"/>
  <c r="N10840" i="146"/>
  <c r="N10841" i="146"/>
  <c r="N10842" i="146"/>
  <c r="N10843" i="146"/>
  <c r="N10844" i="146"/>
  <c r="N10845" i="146"/>
  <c r="N10846" i="146"/>
  <c r="N10847" i="146"/>
  <c r="N10848" i="146"/>
  <c r="N10849" i="146"/>
  <c r="N10850" i="146"/>
  <c r="N10851" i="146"/>
  <c r="N10852" i="146"/>
  <c r="N10853" i="146"/>
  <c r="N10854" i="146"/>
  <c r="N10855" i="146"/>
  <c r="N10856" i="146"/>
  <c r="N10857" i="146"/>
  <c r="N10858" i="146"/>
  <c r="N10859" i="146"/>
  <c r="N10860" i="146"/>
  <c r="N10861" i="146"/>
  <c r="N10862" i="146"/>
  <c r="N10863" i="146"/>
  <c r="N10864" i="146"/>
  <c r="N10865" i="146"/>
  <c r="N10866" i="146"/>
  <c r="N10867" i="146"/>
  <c r="N10868" i="146"/>
  <c r="N10869" i="146"/>
  <c r="N10870" i="146"/>
  <c r="N10871" i="146"/>
  <c r="N10872" i="146"/>
  <c r="N10873" i="146"/>
  <c r="N10874" i="146"/>
  <c r="N10875" i="146"/>
  <c r="N10876" i="146"/>
  <c r="N10877" i="146"/>
  <c r="N10878" i="146"/>
  <c r="N10879" i="146"/>
  <c r="N10880" i="146"/>
  <c r="N10881" i="146"/>
  <c r="N10882" i="146"/>
  <c r="N10883" i="146"/>
  <c r="N10884" i="146"/>
  <c r="N10885" i="146"/>
  <c r="N10886" i="146"/>
  <c r="N10887" i="146"/>
  <c r="N10888" i="146"/>
  <c r="N10889" i="146"/>
  <c r="N10890" i="146"/>
  <c r="N10891" i="146"/>
  <c r="N10892" i="146"/>
  <c r="N10893" i="146"/>
  <c r="N10894" i="146"/>
  <c r="N10895" i="146"/>
  <c r="N10896" i="146"/>
  <c r="N10897" i="146"/>
  <c r="N10898" i="146"/>
  <c r="N10899" i="146"/>
  <c r="N10900" i="146"/>
  <c r="N10901" i="146"/>
  <c r="N10902" i="146"/>
  <c r="N10903" i="146"/>
  <c r="N10904" i="146"/>
  <c r="N10905" i="146"/>
  <c r="N10906" i="146"/>
  <c r="N10907" i="146"/>
  <c r="N10908" i="146"/>
  <c r="N10909" i="146"/>
  <c r="N10910" i="146"/>
  <c r="N10911" i="146"/>
  <c r="N10912" i="146"/>
  <c r="N10913" i="146"/>
  <c r="N10914" i="146"/>
  <c r="N10915" i="146"/>
  <c r="N10916" i="146"/>
  <c r="N10917" i="146"/>
  <c r="N10918" i="146"/>
  <c r="N10919" i="146"/>
  <c r="N10920" i="146"/>
  <c r="N10921" i="146"/>
  <c r="N10922" i="146"/>
  <c r="N10923" i="146"/>
  <c r="N10924" i="146"/>
  <c r="N10925" i="146"/>
  <c r="N10926" i="146"/>
  <c r="N10927" i="146"/>
  <c r="N10928" i="146"/>
  <c r="N10929" i="146"/>
  <c r="N10930" i="146"/>
  <c r="N10931" i="146"/>
  <c r="N10932" i="146"/>
  <c r="N10933" i="146"/>
  <c r="N10934" i="146"/>
  <c r="N10935" i="146"/>
  <c r="N10936" i="146"/>
  <c r="N10937" i="146"/>
  <c r="N10938" i="146"/>
  <c r="N10939" i="146"/>
  <c r="N10940" i="146"/>
  <c r="N10941" i="146"/>
  <c r="N10942" i="146"/>
  <c r="N10943" i="146"/>
  <c r="N10944" i="146"/>
  <c r="N10945" i="146"/>
  <c r="N10946" i="146"/>
  <c r="N10947" i="146"/>
  <c r="N10948" i="146"/>
  <c r="N10949" i="146"/>
  <c r="N10950" i="146"/>
  <c r="N10951" i="146"/>
  <c r="N10952" i="146"/>
  <c r="N10953" i="146"/>
  <c r="N10954" i="146"/>
  <c r="N10955" i="146"/>
  <c r="N10956" i="146"/>
  <c r="N10957" i="146"/>
  <c r="N10958" i="146"/>
  <c r="N10959" i="146"/>
  <c r="N10960" i="146"/>
  <c r="N10961" i="146"/>
  <c r="N10962" i="146"/>
  <c r="N10963" i="146"/>
  <c r="N10964" i="146"/>
  <c r="N10965" i="146"/>
  <c r="N10966" i="146"/>
  <c r="N10967" i="146"/>
  <c r="N10968" i="146"/>
  <c r="N10969" i="146"/>
  <c r="N10970" i="146"/>
  <c r="N10971" i="146"/>
  <c r="N10972" i="146"/>
  <c r="N10973" i="146"/>
  <c r="N10974" i="146"/>
  <c r="N10975" i="146"/>
  <c r="N10976" i="146"/>
  <c r="N10977" i="146"/>
  <c r="N10978" i="146"/>
  <c r="N10979" i="146"/>
  <c r="N10980" i="146"/>
  <c r="N10981" i="146"/>
  <c r="N10982" i="146"/>
  <c r="N10983" i="146"/>
  <c r="N10984" i="146"/>
  <c r="N10985" i="146"/>
  <c r="N10986" i="146"/>
  <c r="N10987" i="146"/>
  <c r="N10988" i="146"/>
  <c r="N10989" i="146"/>
  <c r="N10990" i="146"/>
  <c r="N10991" i="146"/>
  <c r="N10992" i="146"/>
  <c r="N10993" i="146"/>
  <c r="N10994" i="146"/>
  <c r="N10995" i="146"/>
  <c r="N10996" i="146"/>
  <c r="N10997" i="146"/>
  <c r="N10998" i="146"/>
  <c r="N10999" i="146"/>
  <c r="N11000" i="146"/>
  <c r="N11001" i="146"/>
  <c r="N11002" i="146"/>
  <c r="N11003" i="146"/>
  <c r="N11004" i="146"/>
  <c r="N11005" i="146"/>
  <c r="N11006" i="146"/>
  <c r="N11007" i="146"/>
  <c r="N11008" i="146"/>
  <c r="N11009" i="146"/>
  <c r="N11010" i="146"/>
  <c r="N11011" i="146"/>
  <c r="N11012" i="146"/>
  <c r="N11013" i="146"/>
  <c r="N11014" i="146"/>
  <c r="N11015" i="146"/>
  <c r="N11016" i="146"/>
  <c r="N11017" i="146"/>
  <c r="N11018" i="146"/>
  <c r="N11019" i="146"/>
  <c r="N11020" i="146"/>
  <c r="N11021" i="146"/>
  <c r="N11022" i="146"/>
  <c r="N11023" i="146"/>
  <c r="N11024" i="146"/>
  <c r="N11025" i="146"/>
  <c r="N11026" i="146"/>
  <c r="N11027" i="146"/>
  <c r="N11028" i="146"/>
  <c r="N11029" i="146"/>
  <c r="N11030" i="146"/>
  <c r="N11031" i="146"/>
  <c r="N11032" i="146"/>
  <c r="N11033" i="146"/>
  <c r="N11034" i="146"/>
  <c r="N11035" i="146"/>
  <c r="N11036" i="146"/>
  <c r="N11037" i="146"/>
  <c r="N11038" i="146"/>
  <c r="N11039" i="146"/>
  <c r="N11040" i="146"/>
  <c r="N11041" i="146"/>
  <c r="N11042" i="146"/>
  <c r="N11043" i="146"/>
  <c r="N11044" i="146"/>
  <c r="N11045" i="146"/>
  <c r="N11046" i="146"/>
  <c r="N11047" i="146"/>
  <c r="N11048" i="146"/>
  <c r="N11049" i="146"/>
  <c r="N11050" i="146"/>
  <c r="N11051" i="146"/>
  <c r="N11052" i="146"/>
  <c r="N11053" i="146"/>
  <c r="N11054" i="146"/>
  <c r="N11055" i="146"/>
  <c r="N11056" i="146"/>
  <c r="N11057" i="146"/>
  <c r="N11058" i="146"/>
  <c r="N11059" i="146"/>
  <c r="N11060" i="146"/>
  <c r="N11061" i="146"/>
  <c r="N11062" i="146"/>
  <c r="N11063" i="146"/>
  <c r="N11064" i="146"/>
  <c r="N11065" i="146"/>
  <c r="N11066" i="146"/>
  <c r="N11067" i="146"/>
  <c r="N11068" i="146"/>
  <c r="N11069" i="146"/>
  <c r="N11070" i="146"/>
  <c r="N11071" i="146"/>
  <c r="N11072" i="146"/>
  <c r="N11073" i="146"/>
  <c r="N11074" i="146"/>
  <c r="N11075" i="146"/>
  <c r="N11076" i="146"/>
  <c r="N11077" i="146"/>
  <c r="N11078" i="146"/>
  <c r="N11079" i="146"/>
  <c r="N11080" i="146"/>
  <c r="N11081" i="146"/>
  <c r="N11082" i="146"/>
  <c r="N11083" i="146"/>
  <c r="N11084" i="146"/>
  <c r="N11085" i="146"/>
  <c r="N11086" i="146"/>
  <c r="N11087" i="146"/>
  <c r="N11088" i="146"/>
  <c r="N11089" i="146"/>
  <c r="N11090" i="146"/>
  <c r="N11091" i="146"/>
  <c r="N11092" i="146"/>
  <c r="N11093" i="146"/>
  <c r="N11094" i="146"/>
  <c r="N11095" i="146"/>
  <c r="N11096" i="146"/>
  <c r="N11097" i="146"/>
  <c r="N11098" i="146"/>
  <c r="N11099" i="146"/>
  <c r="N11100" i="146"/>
  <c r="N11101" i="146"/>
  <c r="N11102" i="146"/>
  <c r="N11103" i="146"/>
  <c r="N11104" i="146"/>
  <c r="N11105" i="146"/>
  <c r="N11106" i="146"/>
  <c r="N11107" i="146"/>
  <c r="N11108" i="146"/>
  <c r="N11109" i="146"/>
  <c r="N11110" i="146"/>
  <c r="N11111" i="146"/>
  <c r="N11112" i="146"/>
  <c r="N11113" i="146"/>
  <c r="N11114" i="146"/>
  <c r="N11115" i="146"/>
  <c r="N11116" i="146"/>
  <c r="N11117" i="146"/>
  <c r="N11118" i="146"/>
  <c r="N11119" i="146"/>
  <c r="N11120" i="146"/>
  <c r="N11121" i="146"/>
  <c r="N11122" i="146"/>
  <c r="N11123" i="146"/>
  <c r="N11124" i="146"/>
  <c r="N11125" i="146"/>
  <c r="N11126" i="146"/>
  <c r="N11127" i="146"/>
  <c r="N11128" i="146"/>
  <c r="N11129" i="146"/>
  <c r="N11130" i="146"/>
  <c r="N11131" i="146"/>
  <c r="N11132" i="146"/>
  <c r="N11133" i="146"/>
  <c r="N11134" i="146"/>
  <c r="N11135" i="146"/>
  <c r="N11136" i="146"/>
  <c r="N11137" i="146"/>
  <c r="N11138" i="146"/>
  <c r="N11139" i="146"/>
  <c r="N11140" i="146"/>
  <c r="N11141" i="146"/>
  <c r="N11142" i="146"/>
  <c r="N11143" i="146"/>
  <c r="N11144" i="146"/>
  <c r="N11145" i="146"/>
  <c r="N11146" i="146"/>
  <c r="N11147" i="146"/>
  <c r="N11148" i="146"/>
  <c r="N11149" i="146"/>
  <c r="N11150" i="146"/>
  <c r="N11151" i="146"/>
  <c r="N11152" i="146"/>
  <c r="N11153" i="146"/>
  <c r="N11154" i="146"/>
  <c r="N11155" i="146"/>
  <c r="N11156" i="146"/>
  <c r="N11157" i="146"/>
  <c r="N11158" i="146"/>
  <c r="N11159" i="146"/>
  <c r="N11160" i="146"/>
  <c r="N11161" i="146"/>
  <c r="N11162" i="146"/>
  <c r="N11163" i="146"/>
  <c r="N11164" i="146"/>
  <c r="N11165" i="146"/>
  <c r="N11166" i="146"/>
  <c r="N11167" i="146"/>
  <c r="N11168" i="146"/>
  <c r="N11169" i="146"/>
  <c r="N11170" i="146"/>
  <c r="N11171" i="146"/>
  <c r="N11172" i="146"/>
  <c r="N11173" i="146"/>
  <c r="N11174" i="146"/>
  <c r="N11175" i="146"/>
  <c r="N11176" i="146"/>
  <c r="N11177" i="146"/>
  <c r="N11178" i="146"/>
  <c r="N11179" i="146"/>
  <c r="N11180" i="146"/>
  <c r="N11181" i="146"/>
  <c r="N11182" i="146"/>
  <c r="N11183" i="146"/>
  <c r="N11184" i="146"/>
  <c r="N11185" i="146"/>
  <c r="N11186" i="146"/>
  <c r="N11187" i="146"/>
  <c r="N11188" i="146"/>
  <c r="N11189" i="146"/>
  <c r="N11190" i="146"/>
  <c r="N11191" i="146"/>
  <c r="N11192" i="146"/>
  <c r="N11193" i="146"/>
  <c r="N11194" i="146"/>
  <c r="N11195" i="146"/>
  <c r="N11196" i="146"/>
  <c r="N11197" i="146"/>
  <c r="N11198" i="146"/>
  <c r="N11199" i="146"/>
  <c r="N11200" i="146"/>
  <c r="N11201" i="146"/>
  <c r="N11202" i="146"/>
  <c r="N11203" i="146"/>
  <c r="N11204" i="146"/>
  <c r="N11205" i="146"/>
  <c r="N11206" i="146"/>
  <c r="N11207" i="146"/>
  <c r="N11208" i="146"/>
  <c r="N11209" i="146"/>
  <c r="N11210" i="146"/>
  <c r="N11211" i="146"/>
  <c r="N11212" i="146"/>
  <c r="N11213" i="146"/>
  <c r="N11214" i="146"/>
  <c r="N11215" i="146"/>
  <c r="N11216" i="146"/>
  <c r="N11217" i="146"/>
  <c r="N11218" i="146"/>
  <c r="N11219" i="146"/>
  <c r="N11220" i="146"/>
  <c r="N11221" i="146"/>
  <c r="N11222" i="146"/>
  <c r="N11223" i="146"/>
  <c r="N11224" i="146"/>
  <c r="N11225" i="146"/>
  <c r="N11226" i="146"/>
  <c r="N11227" i="146"/>
  <c r="N11228" i="146"/>
  <c r="N11229" i="146"/>
  <c r="N11230" i="146"/>
  <c r="N11231" i="146"/>
  <c r="N11232" i="146"/>
  <c r="N11233" i="146"/>
  <c r="N11234" i="146"/>
  <c r="N11235" i="146"/>
  <c r="N11236" i="146"/>
  <c r="N11237" i="146"/>
  <c r="N11238" i="146"/>
  <c r="N11239" i="146"/>
  <c r="N11240" i="146"/>
  <c r="N11241" i="146"/>
  <c r="N11242" i="146"/>
  <c r="N11243" i="146"/>
  <c r="N11244" i="146"/>
  <c r="N11245" i="146"/>
  <c r="N11246" i="146"/>
  <c r="N11247" i="146"/>
  <c r="N11248" i="146"/>
  <c r="N11249" i="146"/>
  <c r="N11250" i="146"/>
  <c r="N11251" i="146"/>
  <c r="N11252" i="146"/>
  <c r="N11253" i="146"/>
  <c r="N11254" i="146"/>
  <c r="N11255" i="146"/>
  <c r="N11256" i="146"/>
  <c r="N11257" i="146"/>
  <c r="N11258" i="146"/>
  <c r="N11259" i="146"/>
  <c r="N11260" i="146"/>
  <c r="N11261" i="146"/>
  <c r="N11262" i="146"/>
  <c r="N11263" i="146"/>
  <c r="N11264" i="146"/>
  <c r="N11265" i="146"/>
  <c r="N11266" i="146"/>
  <c r="N11267" i="146"/>
  <c r="N11268" i="146"/>
  <c r="N11269" i="146"/>
  <c r="N11270" i="146"/>
  <c r="N11271" i="146"/>
  <c r="N11272" i="146"/>
  <c r="N11273" i="146"/>
  <c r="N11274" i="146"/>
  <c r="N11275" i="146"/>
  <c r="N11276" i="146"/>
  <c r="N11277" i="146"/>
  <c r="N11278" i="146"/>
  <c r="N11279" i="146"/>
  <c r="N11280" i="146"/>
  <c r="N11281" i="146"/>
  <c r="N11282" i="146"/>
  <c r="N11283" i="146"/>
  <c r="N11284" i="146"/>
  <c r="N11285" i="146"/>
  <c r="N11286" i="146"/>
  <c r="N11287" i="146"/>
  <c r="N11288" i="146"/>
  <c r="N11289" i="146"/>
  <c r="N11290" i="146"/>
  <c r="N11291" i="146"/>
  <c r="N11292" i="146"/>
  <c r="N11293" i="146"/>
  <c r="N11294" i="146"/>
  <c r="N11295" i="146"/>
  <c r="N11296" i="146"/>
  <c r="N11297" i="146"/>
  <c r="N11298" i="146"/>
  <c r="N11299" i="146"/>
  <c r="N11300" i="146"/>
  <c r="N11301" i="146"/>
  <c r="N11302" i="146"/>
  <c r="N11303" i="146"/>
  <c r="N11304" i="146"/>
  <c r="N11305" i="146"/>
  <c r="N11306" i="146"/>
  <c r="N11307" i="146"/>
  <c r="N11308" i="146"/>
  <c r="N11309" i="146"/>
  <c r="N11310" i="146"/>
  <c r="N11311" i="146"/>
  <c r="N11312" i="146"/>
  <c r="N11313" i="146"/>
  <c r="N11314" i="146"/>
  <c r="N11315" i="146"/>
  <c r="N11316" i="146"/>
  <c r="N11317" i="146"/>
  <c r="N11318" i="146"/>
  <c r="N11319" i="146"/>
  <c r="N11320" i="146"/>
  <c r="N11321" i="146"/>
  <c r="N11322" i="146"/>
  <c r="N11323" i="146"/>
  <c r="N11324" i="146"/>
  <c r="N11325" i="146"/>
  <c r="N11326" i="146"/>
  <c r="N11327" i="146"/>
  <c r="N11328" i="146"/>
  <c r="N11329" i="146"/>
  <c r="N11330" i="146"/>
  <c r="N11331" i="146"/>
  <c r="N11332" i="146"/>
  <c r="N11333" i="146"/>
  <c r="N11334" i="146"/>
  <c r="N11335" i="146"/>
  <c r="N11336" i="146"/>
  <c r="N11337" i="146"/>
  <c r="N11338" i="146"/>
  <c r="N11339" i="146"/>
  <c r="N11340" i="146"/>
  <c r="N11341" i="146"/>
  <c r="N11342" i="146"/>
  <c r="N11343" i="146"/>
  <c r="N11344" i="146"/>
  <c r="N11345" i="146"/>
  <c r="N11346" i="146"/>
  <c r="N11347" i="146"/>
  <c r="N11348" i="146"/>
  <c r="N11349" i="146"/>
  <c r="N11350" i="146"/>
  <c r="N11351" i="146"/>
  <c r="N11352" i="146"/>
  <c r="N11353" i="146"/>
  <c r="N11354" i="146"/>
  <c r="N11355" i="146"/>
  <c r="N11356" i="146"/>
  <c r="N11357" i="146"/>
  <c r="N11358" i="146"/>
  <c r="N11359" i="146"/>
  <c r="N11360" i="146"/>
  <c r="N11361" i="146"/>
  <c r="N11362" i="146"/>
  <c r="N11363" i="146"/>
  <c r="N11364" i="146"/>
  <c r="N11365" i="146"/>
  <c r="N11366" i="146"/>
  <c r="N11367" i="146"/>
  <c r="N11368" i="146"/>
  <c r="N11369" i="146"/>
  <c r="N11370" i="146"/>
  <c r="N11371" i="146"/>
  <c r="N11372" i="146"/>
  <c r="N11373" i="146"/>
  <c r="N11374" i="146"/>
  <c r="N11375" i="146"/>
  <c r="N11376" i="146"/>
  <c r="N11377" i="146"/>
  <c r="N11378" i="146"/>
  <c r="N11379" i="146"/>
  <c r="N11380" i="146"/>
  <c r="N11381" i="146"/>
  <c r="N11382" i="146"/>
  <c r="N11383" i="146"/>
  <c r="N11384" i="146"/>
  <c r="N11385" i="146"/>
  <c r="N11386" i="146"/>
  <c r="N11387" i="146"/>
  <c r="N11388" i="146"/>
  <c r="N11389" i="146"/>
  <c r="N11390" i="146"/>
  <c r="N11391" i="146"/>
  <c r="N11392" i="146"/>
  <c r="N11393" i="146"/>
  <c r="N11394" i="146"/>
  <c r="N11395" i="146"/>
  <c r="N11396" i="146"/>
  <c r="N11397" i="146"/>
  <c r="N11398" i="146"/>
  <c r="N11399" i="146"/>
  <c r="N11400" i="146"/>
  <c r="N11401" i="146"/>
  <c r="N11402" i="146"/>
  <c r="N11403" i="146"/>
  <c r="N11404" i="146"/>
  <c r="N11405" i="146"/>
  <c r="N11406" i="146"/>
  <c r="N11407" i="146"/>
  <c r="N11408" i="146"/>
  <c r="N11409" i="146"/>
  <c r="N11410" i="146"/>
  <c r="N11411" i="146"/>
  <c r="N11412" i="146"/>
  <c r="N11413" i="146"/>
  <c r="N11414" i="146"/>
  <c r="N11415" i="146"/>
  <c r="N11416" i="146"/>
  <c r="N11417" i="146"/>
  <c r="N11418" i="146"/>
  <c r="N11419" i="146"/>
  <c r="N11420" i="146"/>
  <c r="N11421" i="146"/>
  <c r="N11422" i="146"/>
  <c r="N11423" i="146"/>
  <c r="N11424" i="146"/>
  <c r="N11425" i="146"/>
  <c r="N11426" i="146"/>
  <c r="N11427" i="146"/>
  <c r="N11428" i="146"/>
  <c r="N11429" i="146"/>
  <c r="N11430" i="146"/>
  <c r="N11431" i="146"/>
  <c r="N11432" i="146"/>
  <c r="N11433" i="146"/>
  <c r="N11434" i="146"/>
  <c r="N11435" i="146"/>
  <c r="N11436" i="146"/>
  <c r="N11437" i="146"/>
  <c r="N11438" i="146"/>
  <c r="N11439" i="146"/>
  <c r="N11440" i="146"/>
  <c r="N11441" i="146"/>
  <c r="N11442" i="146"/>
  <c r="N11443" i="146"/>
  <c r="N11444" i="146"/>
  <c r="N11445" i="146"/>
  <c r="N11446" i="146"/>
  <c r="N11447" i="146"/>
  <c r="N11448" i="146"/>
  <c r="N11449" i="146"/>
  <c r="N11450" i="146"/>
  <c r="N11451" i="146"/>
  <c r="N11452" i="146"/>
  <c r="N11453" i="146"/>
  <c r="N11454" i="146"/>
  <c r="N11455" i="146"/>
  <c r="N11456" i="146"/>
  <c r="N11457" i="146"/>
  <c r="N11458" i="146"/>
  <c r="N11459" i="146"/>
  <c r="N11460" i="146"/>
  <c r="N11461" i="146"/>
  <c r="N11462" i="146"/>
  <c r="N11463" i="146"/>
  <c r="N11464" i="146"/>
  <c r="N11465" i="146"/>
  <c r="N11466" i="146"/>
  <c r="N11467" i="146"/>
  <c r="N11468" i="146"/>
  <c r="N11469" i="146"/>
  <c r="N11470" i="146"/>
  <c r="N11471" i="146"/>
  <c r="N11472" i="146"/>
  <c r="N11473" i="146"/>
  <c r="N11474" i="146"/>
  <c r="N11475" i="146"/>
  <c r="N11476" i="146"/>
  <c r="N11477" i="146"/>
  <c r="N11478" i="146"/>
  <c r="N11479" i="146"/>
  <c r="N11480" i="146"/>
  <c r="N11481" i="146"/>
  <c r="N11482" i="146"/>
  <c r="N11483" i="146"/>
  <c r="N11484" i="146"/>
  <c r="N11485" i="146"/>
  <c r="N11486" i="146"/>
  <c r="N11487" i="146"/>
  <c r="N11488" i="146"/>
  <c r="N11489" i="146"/>
  <c r="N11490" i="146"/>
  <c r="N11491" i="146"/>
  <c r="N11492" i="146"/>
  <c r="N11493" i="146"/>
  <c r="N11494" i="146"/>
  <c r="N11495" i="146"/>
  <c r="N11496" i="146"/>
  <c r="N11497" i="146"/>
  <c r="N11498" i="146"/>
  <c r="N11499" i="146"/>
  <c r="N11500" i="146"/>
  <c r="N11501" i="146"/>
  <c r="N11502" i="146"/>
  <c r="N11503" i="146"/>
  <c r="N11504" i="146"/>
  <c r="N11505" i="146"/>
  <c r="N11506" i="146"/>
  <c r="N11507" i="146"/>
  <c r="N11508" i="146"/>
  <c r="N11509" i="146"/>
  <c r="N11510" i="146"/>
  <c r="N11511" i="146"/>
  <c r="N11512" i="146"/>
  <c r="N11513" i="146"/>
  <c r="N11514" i="146"/>
  <c r="N11515" i="146"/>
  <c r="N11516" i="146"/>
  <c r="N11517" i="146"/>
  <c r="N11518" i="146"/>
  <c r="N11519" i="146"/>
  <c r="N11520" i="146"/>
  <c r="N11521" i="146"/>
  <c r="N11522" i="146"/>
  <c r="N11523" i="146"/>
  <c r="N11524" i="146"/>
  <c r="N11525" i="146"/>
  <c r="N11526" i="146"/>
  <c r="N11527" i="146"/>
  <c r="N11528" i="146"/>
  <c r="N11529" i="146"/>
  <c r="N11530" i="146"/>
  <c r="N11531" i="146"/>
  <c r="N11532" i="146"/>
  <c r="N11533" i="146"/>
  <c r="N11534" i="146"/>
  <c r="N11535" i="146"/>
  <c r="N11536" i="146"/>
  <c r="N11537" i="146"/>
  <c r="N11538" i="146"/>
  <c r="N11539" i="146"/>
  <c r="N11540" i="146"/>
  <c r="N11541" i="146"/>
  <c r="N11542" i="146"/>
  <c r="N11543" i="146"/>
  <c r="N11544" i="146"/>
  <c r="N11545" i="146"/>
  <c r="N11546" i="146"/>
  <c r="N11547" i="146"/>
  <c r="N11548" i="146"/>
  <c r="N11549" i="146"/>
  <c r="N11550" i="146"/>
  <c r="N11551" i="146"/>
  <c r="N11552" i="146"/>
  <c r="N11553" i="146"/>
  <c r="N11554" i="146"/>
  <c r="N11555" i="146"/>
  <c r="N11556" i="146"/>
  <c r="N11557" i="146"/>
  <c r="N11558" i="146"/>
  <c r="N11559" i="146"/>
  <c r="N11560" i="146"/>
  <c r="N11561" i="146"/>
  <c r="N11562" i="146"/>
  <c r="N11563" i="146"/>
  <c r="N11564" i="146"/>
  <c r="N11565" i="146"/>
  <c r="N11566" i="146"/>
  <c r="N11567" i="146"/>
  <c r="N11568" i="146"/>
  <c r="N11569" i="146"/>
  <c r="N11570" i="146"/>
  <c r="N11571" i="146"/>
  <c r="N11572" i="146"/>
  <c r="N11573" i="146"/>
  <c r="N11574" i="146"/>
  <c r="N11575" i="146"/>
  <c r="N11576" i="146"/>
  <c r="N11577" i="146"/>
  <c r="N11578" i="146"/>
  <c r="N11579" i="146"/>
  <c r="N11580" i="146"/>
  <c r="N11581" i="146"/>
  <c r="N11582" i="146"/>
  <c r="N11583" i="146"/>
  <c r="N11584" i="146"/>
  <c r="N11585" i="146"/>
  <c r="N11586" i="146"/>
  <c r="N11587" i="146"/>
  <c r="N11588" i="146"/>
  <c r="N11589" i="146"/>
  <c r="N11590" i="146"/>
  <c r="N11591" i="146"/>
  <c r="N11592" i="146"/>
  <c r="N11593" i="146"/>
  <c r="N11594" i="146"/>
  <c r="N11595" i="146"/>
  <c r="N11596" i="146"/>
  <c r="N11597" i="146"/>
  <c r="N11598" i="146"/>
  <c r="N11599" i="146"/>
  <c r="N11600" i="146"/>
  <c r="N11601" i="146"/>
  <c r="N11602" i="146"/>
  <c r="N11603" i="146"/>
  <c r="N11604" i="146"/>
  <c r="N11605" i="146"/>
  <c r="N11606" i="146"/>
  <c r="N11607" i="146"/>
  <c r="N11608" i="146"/>
  <c r="N11609" i="146"/>
  <c r="N11610" i="146"/>
  <c r="N11611" i="146"/>
  <c r="N11612" i="146"/>
  <c r="N11613" i="146"/>
  <c r="N11614" i="146"/>
  <c r="N11615" i="146"/>
  <c r="N11616" i="146"/>
  <c r="N11617" i="146"/>
  <c r="N11618" i="146"/>
  <c r="N11619" i="146"/>
  <c r="N11620" i="146"/>
  <c r="N11621" i="146"/>
  <c r="N11622" i="146"/>
  <c r="N11623" i="146"/>
  <c r="N11624" i="146"/>
  <c r="N11625" i="146"/>
  <c r="N11626" i="146"/>
  <c r="N11627" i="146"/>
  <c r="N11628" i="146"/>
  <c r="N11629" i="146"/>
  <c r="N11630" i="146"/>
  <c r="N11631" i="146"/>
  <c r="N11632" i="146"/>
  <c r="N11633" i="146"/>
  <c r="N11634" i="146"/>
  <c r="N11635" i="146"/>
  <c r="N11636" i="146"/>
  <c r="N11637" i="146"/>
  <c r="N11638" i="146"/>
  <c r="N11639" i="146"/>
  <c r="N11640" i="146"/>
  <c r="N11641" i="146"/>
  <c r="N11642" i="146"/>
  <c r="N11643" i="146"/>
  <c r="N11644" i="146"/>
  <c r="N11645" i="146"/>
  <c r="N11646" i="146"/>
  <c r="N11647" i="146"/>
  <c r="N11648" i="146"/>
  <c r="N11649" i="146"/>
  <c r="N11650" i="146"/>
  <c r="N11651" i="146"/>
  <c r="N11652" i="146"/>
  <c r="N11653" i="146"/>
  <c r="N11654" i="146"/>
  <c r="N11655" i="146"/>
  <c r="N11656" i="146"/>
  <c r="N11657" i="146"/>
  <c r="N11658" i="146"/>
  <c r="N11659" i="146"/>
  <c r="N11660" i="146"/>
  <c r="N11661" i="146"/>
  <c r="N11662" i="146"/>
  <c r="N11663" i="146"/>
  <c r="N11664" i="146"/>
  <c r="N11665" i="146"/>
  <c r="N11666" i="146"/>
  <c r="N11667" i="146"/>
  <c r="N11668" i="146"/>
  <c r="N11669" i="146"/>
  <c r="N11670" i="146"/>
  <c r="N11671" i="146"/>
  <c r="N11672" i="146"/>
  <c r="N11673" i="146"/>
  <c r="N11674" i="146"/>
  <c r="N11675" i="146"/>
  <c r="N11676" i="146"/>
  <c r="N11677" i="146"/>
  <c r="N11678" i="146"/>
  <c r="N11679" i="146"/>
  <c r="N11680" i="146"/>
  <c r="N11681" i="146"/>
  <c r="N11682" i="146"/>
  <c r="N11683" i="146"/>
  <c r="N11684" i="146"/>
  <c r="N11685" i="146"/>
  <c r="N11686" i="146"/>
  <c r="N11687" i="146"/>
  <c r="N11688" i="146"/>
  <c r="N11689" i="146"/>
  <c r="N11690" i="146"/>
  <c r="N11691" i="146"/>
  <c r="N11692" i="146"/>
  <c r="N11693" i="146"/>
  <c r="N11694" i="146"/>
  <c r="N11695" i="146"/>
  <c r="N11696" i="146"/>
  <c r="N11697" i="146"/>
  <c r="N11698" i="146"/>
  <c r="N11699" i="146"/>
  <c r="N11700" i="146"/>
  <c r="N11701" i="146"/>
  <c r="N11702" i="146"/>
  <c r="N11703" i="146"/>
  <c r="N11704" i="146"/>
  <c r="N11705" i="146"/>
  <c r="N11706" i="146"/>
  <c r="N11707" i="146"/>
  <c r="N11708" i="146"/>
  <c r="N11709" i="146"/>
  <c r="N11710" i="146"/>
  <c r="N11711" i="146"/>
  <c r="N11712" i="146"/>
  <c r="N11713" i="146"/>
  <c r="N11714" i="146"/>
  <c r="N11715" i="146"/>
  <c r="N11716" i="146"/>
  <c r="N11717" i="146"/>
  <c r="N11718" i="146"/>
  <c r="N11719" i="146"/>
  <c r="N11720" i="146"/>
  <c r="N11721" i="146"/>
  <c r="N11722" i="146"/>
  <c r="N11723" i="146"/>
  <c r="N11724" i="146"/>
  <c r="N11725" i="146"/>
  <c r="N11726" i="146"/>
  <c r="N11727" i="146"/>
  <c r="N11728" i="146"/>
  <c r="N11729" i="146"/>
  <c r="N11730" i="146"/>
  <c r="N11731" i="146"/>
  <c r="N11732" i="146"/>
  <c r="N11733" i="146"/>
  <c r="N11734" i="146"/>
  <c r="N11735" i="146"/>
  <c r="N11736" i="146"/>
  <c r="N11737" i="146"/>
  <c r="N11738" i="146"/>
  <c r="N11739" i="146"/>
  <c r="N11740" i="146"/>
  <c r="N11741" i="146"/>
  <c r="N11742" i="146"/>
  <c r="N11743" i="146"/>
  <c r="N11744" i="146"/>
  <c r="N11745" i="146"/>
  <c r="N11746" i="146"/>
  <c r="N11747" i="146"/>
  <c r="N11748" i="146"/>
  <c r="N11749" i="146"/>
  <c r="N11750" i="146"/>
  <c r="N11751" i="146"/>
  <c r="N11752" i="146"/>
  <c r="N11753" i="146"/>
  <c r="N11754" i="146"/>
  <c r="N11755" i="146"/>
  <c r="N11756" i="146"/>
  <c r="N11757" i="146"/>
  <c r="N11758" i="146"/>
  <c r="N11759" i="146"/>
  <c r="N11760" i="146"/>
  <c r="N11761" i="146"/>
  <c r="N11762" i="146"/>
  <c r="N11763" i="146"/>
  <c r="N11764" i="146"/>
  <c r="N11765" i="146"/>
  <c r="N11766" i="146"/>
  <c r="N11767" i="146"/>
  <c r="N11768" i="146"/>
  <c r="N11769" i="146"/>
  <c r="N11770" i="146"/>
  <c r="N11771" i="146"/>
  <c r="N11772" i="146"/>
  <c r="N11773" i="146"/>
  <c r="N11774" i="146"/>
  <c r="N11775" i="146"/>
  <c r="N11776" i="146"/>
  <c r="N11777" i="146"/>
  <c r="N11778" i="146"/>
  <c r="N11779" i="146"/>
  <c r="N11780" i="146"/>
  <c r="N11781" i="146"/>
  <c r="N11782" i="146"/>
  <c r="N11783" i="146"/>
  <c r="N11784" i="146"/>
  <c r="N11785" i="146"/>
  <c r="N11786" i="146"/>
  <c r="N11787" i="146"/>
  <c r="N11788" i="146"/>
  <c r="N11789" i="146"/>
  <c r="N11790" i="146"/>
  <c r="N11791" i="146"/>
  <c r="N11792" i="146"/>
  <c r="N11793" i="146"/>
  <c r="N11794" i="146"/>
  <c r="N11795" i="146"/>
  <c r="N11796" i="146"/>
  <c r="N11797" i="146"/>
  <c r="N11798" i="146"/>
  <c r="N11799" i="146"/>
  <c r="N11800" i="146"/>
  <c r="N11801" i="146"/>
  <c r="N11802" i="146"/>
  <c r="N11803" i="146"/>
  <c r="N11804" i="146"/>
  <c r="N11805" i="146"/>
  <c r="N11806" i="146"/>
  <c r="N11807" i="146"/>
  <c r="N11808" i="146"/>
  <c r="N11809" i="146"/>
  <c r="N11810" i="146"/>
  <c r="N11811" i="146"/>
  <c r="N11812" i="146"/>
  <c r="N11813" i="146"/>
  <c r="N11814" i="146"/>
  <c r="N11815" i="146"/>
  <c r="N11816" i="146"/>
  <c r="N11817" i="146"/>
  <c r="N11818" i="146"/>
  <c r="N11819" i="146"/>
  <c r="N11820" i="146"/>
  <c r="N11821" i="146"/>
  <c r="N11822" i="146"/>
  <c r="N11823" i="146"/>
  <c r="N11824" i="146"/>
  <c r="N11825" i="146"/>
  <c r="N11826" i="146"/>
  <c r="N11827" i="146"/>
  <c r="N11828" i="146"/>
  <c r="N11829" i="146"/>
  <c r="N11830" i="146"/>
  <c r="N11831" i="146"/>
  <c r="N11832" i="146"/>
  <c r="N11833" i="146"/>
  <c r="N11834" i="146"/>
  <c r="N11835" i="146"/>
  <c r="N11836" i="146"/>
  <c r="N11837" i="146"/>
  <c r="N11838" i="146"/>
  <c r="N11839" i="146"/>
  <c r="N11840" i="146"/>
  <c r="N11841" i="146"/>
  <c r="N11842" i="146"/>
  <c r="N11843" i="146"/>
  <c r="N11844" i="146"/>
  <c r="N11845" i="146"/>
  <c r="N11846" i="146"/>
  <c r="N11847" i="146"/>
  <c r="N11848" i="146"/>
  <c r="N11849" i="146"/>
  <c r="N11850" i="146"/>
  <c r="N11851" i="146"/>
  <c r="N11852" i="146"/>
  <c r="N11853" i="146"/>
  <c r="N11854" i="146"/>
  <c r="N11855" i="146"/>
  <c r="N11856" i="146"/>
  <c r="N11857" i="146"/>
  <c r="N11858" i="146"/>
  <c r="N11859" i="146"/>
  <c r="N11860" i="146"/>
  <c r="N11861" i="146"/>
  <c r="N11862" i="146"/>
  <c r="N11863" i="146"/>
  <c r="N11864" i="146"/>
  <c r="N11865" i="146"/>
  <c r="N11866" i="146"/>
  <c r="N11867" i="146"/>
  <c r="N11868" i="146"/>
  <c r="N11869" i="146"/>
  <c r="N11870" i="146"/>
  <c r="N11871" i="146"/>
  <c r="N11872" i="146"/>
  <c r="N11873" i="146"/>
  <c r="N11874" i="146"/>
  <c r="N11875" i="146"/>
  <c r="N11876" i="146"/>
  <c r="N11877" i="146"/>
  <c r="N11878" i="146"/>
  <c r="N11879" i="146"/>
  <c r="N11880" i="146"/>
  <c r="N11881" i="146"/>
  <c r="N11882" i="146"/>
  <c r="N11883" i="146"/>
  <c r="N11884" i="146"/>
  <c r="N11885" i="146"/>
  <c r="N11886" i="146"/>
  <c r="N11887" i="146"/>
  <c r="N11888" i="146"/>
  <c r="N11889" i="146"/>
  <c r="N11890" i="146"/>
  <c r="N11891" i="146"/>
  <c r="N11892" i="146"/>
  <c r="N11893" i="146"/>
  <c r="N11894" i="146"/>
  <c r="N11895" i="146"/>
  <c r="N11896" i="146"/>
  <c r="N11897" i="146"/>
  <c r="N11898" i="146"/>
  <c r="N11899" i="146"/>
  <c r="N11900" i="146"/>
  <c r="N11901" i="146"/>
  <c r="N11902" i="146"/>
  <c r="N11903" i="146"/>
  <c r="N11904" i="146"/>
  <c r="N11905" i="146"/>
  <c r="N11906" i="146"/>
  <c r="N11907" i="146"/>
  <c r="N11908" i="146"/>
  <c r="N11909" i="146"/>
  <c r="N11910" i="146"/>
  <c r="N11911" i="146"/>
  <c r="N11912" i="146"/>
  <c r="N11913" i="146"/>
  <c r="N11914" i="146"/>
  <c r="N11915" i="146"/>
  <c r="N11916" i="146"/>
  <c r="N11917" i="146"/>
  <c r="N11918" i="146"/>
  <c r="N11919" i="146"/>
  <c r="N11920" i="146"/>
  <c r="N11921" i="146"/>
  <c r="N11922" i="146"/>
  <c r="N11923" i="146"/>
  <c r="N11924" i="146"/>
  <c r="N11925" i="146"/>
  <c r="N11926" i="146"/>
  <c r="N11927" i="146"/>
  <c r="N11928" i="146"/>
  <c r="N11929" i="146"/>
  <c r="N11930" i="146"/>
  <c r="N11931" i="146"/>
  <c r="N11932" i="146"/>
  <c r="N11933" i="146"/>
  <c r="N11934" i="146"/>
  <c r="N11935" i="146"/>
  <c r="N11936" i="146"/>
  <c r="N11937" i="146"/>
  <c r="N11938" i="146"/>
  <c r="N11939" i="146"/>
  <c r="N11940" i="146"/>
  <c r="N11941" i="146"/>
  <c r="N11942" i="146"/>
  <c r="N11943" i="146"/>
  <c r="N11944" i="146"/>
  <c r="N11945" i="146"/>
  <c r="N11946" i="146"/>
  <c r="N11947" i="146"/>
  <c r="N11948" i="146"/>
  <c r="N11949" i="146"/>
  <c r="N11950" i="146"/>
  <c r="N11951" i="146"/>
  <c r="N11952" i="146"/>
  <c r="N11953" i="146"/>
  <c r="N11954" i="146"/>
  <c r="N11955" i="146"/>
  <c r="N11956" i="146"/>
  <c r="N11957" i="146"/>
  <c r="N11958" i="146"/>
  <c r="N11959" i="146"/>
  <c r="N11960" i="146"/>
  <c r="N11961" i="146"/>
  <c r="N11962" i="146"/>
  <c r="N11963" i="146"/>
  <c r="N11964" i="146"/>
  <c r="N11965" i="146"/>
  <c r="N11966" i="146"/>
  <c r="N11967" i="146"/>
  <c r="N11968" i="146"/>
  <c r="N11969" i="146"/>
  <c r="N11970" i="146"/>
  <c r="N11971" i="146"/>
  <c r="N11972" i="146"/>
  <c r="N11973" i="146"/>
  <c r="N11974" i="146"/>
  <c r="N11975" i="146"/>
  <c r="N11976" i="146"/>
  <c r="N11977" i="146"/>
  <c r="N11978" i="146"/>
  <c r="N11979" i="146"/>
  <c r="N11980" i="146"/>
  <c r="N11981" i="146"/>
  <c r="N11982" i="146"/>
  <c r="N11983" i="146"/>
  <c r="N11984" i="146"/>
  <c r="N11985" i="146"/>
  <c r="N11986" i="146"/>
  <c r="N11987" i="146"/>
  <c r="N11988" i="146"/>
  <c r="N11989" i="146"/>
  <c r="N11990" i="146"/>
  <c r="N11991" i="146"/>
  <c r="N11992" i="146"/>
  <c r="N11993" i="146"/>
  <c r="N11994" i="146"/>
  <c r="N11995" i="146"/>
  <c r="N11996" i="146"/>
  <c r="N11997" i="146"/>
  <c r="N11998" i="146"/>
  <c r="N11999" i="146"/>
  <c r="N12000" i="146"/>
  <c r="N12001" i="146"/>
  <c r="N12002" i="146"/>
  <c r="N12003" i="146"/>
  <c r="N12004" i="146"/>
  <c r="N12005" i="146"/>
  <c r="N12006" i="146"/>
  <c r="N12007" i="146"/>
  <c r="N12008" i="146"/>
  <c r="N12009" i="146"/>
  <c r="N12010" i="146"/>
  <c r="N12011" i="146"/>
  <c r="N12012" i="146"/>
  <c r="N12013" i="146"/>
  <c r="N12014" i="146"/>
  <c r="N12015" i="146"/>
  <c r="N12016" i="146"/>
  <c r="N12017" i="146"/>
  <c r="N12018" i="146"/>
  <c r="N12019" i="146"/>
  <c r="N12020" i="146"/>
  <c r="N12021" i="146"/>
  <c r="N12022" i="146"/>
  <c r="N12023" i="146"/>
  <c r="N12024" i="146"/>
  <c r="N12025" i="146"/>
  <c r="N12026" i="146"/>
  <c r="N12027" i="146"/>
  <c r="N12028" i="146"/>
  <c r="N12029" i="146"/>
  <c r="N12030" i="146"/>
  <c r="N12031" i="146"/>
  <c r="N12032" i="146"/>
  <c r="N12033" i="146"/>
  <c r="N12034" i="146"/>
  <c r="N12035" i="146"/>
  <c r="N12036" i="146"/>
  <c r="N12037" i="146"/>
  <c r="N12038" i="146"/>
  <c r="N12039" i="146"/>
  <c r="N12040" i="146"/>
  <c r="N12041" i="146"/>
  <c r="N12042" i="146"/>
  <c r="N12043" i="146"/>
  <c r="N12044" i="146"/>
  <c r="N12045" i="146"/>
  <c r="N12046" i="146"/>
  <c r="N12047" i="146"/>
  <c r="N12048" i="146"/>
  <c r="N12049" i="146"/>
  <c r="N12050" i="146"/>
  <c r="N12051" i="146"/>
  <c r="N12052" i="146"/>
  <c r="N12053" i="146"/>
  <c r="N12054" i="146"/>
  <c r="N12055" i="146"/>
  <c r="N12056" i="146"/>
  <c r="N12057" i="146"/>
  <c r="N12058" i="146"/>
  <c r="N12059" i="146"/>
  <c r="N12060" i="146"/>
  <c r="N12061" i="146"/>
  <c r="N12062" i="146"/>
  <c r="N12063" i="146"/>
  <c r="N12064" i="146"/>
  <c r="N12065" i="146"/>
  <c r="N12066" i="146"/>
  <c r="N12067" i="146"/>
  <c r="N12068" i="146"/>
  <c r="N12069" i="146"/>
  <c r="N12070" i="146"/>
  <c r="N12071" i="146"/>
  <c r="N12072" i="146"/>
  <c r="N12073" i="146"/>
  <c r="N12074" i="146"/>
  <c r="N12075" i="146"/>
  <c r="N12076" i="146"/>
  <c r="N12077" i="146"/>
  <c r="N12078" i="146"/>
  <c r="N12079" i="146"/>
  <c r="N12080" i="146"/>
  <c r="N12081" i="146"/>
  <c r="N12082" i="146"/>
  <c r="N12083" i="146"/>
  <c r="N12084" i="146"/>
  <c r="N12085" i="146"/>
  <c r="N12086" i="146"/>
  <c r="N12087" i="146"/>
  <c r="N12088" i="146"/>
  <c r="N12089" i="146"/>
  <c r="N12090" i="146"/>
  <c r="N12091" i="146"/>
  <c r="N12092" i="146"/>
  <c r="N12093" i="146"/>
  <c r="N12094" i="146"/>
  <c r="N12095" i="146"/>
  <c r="N12096" i="146"/>
  <c r="N12097" i="146"/>
  <c r="N12098" i="146"/>
  <c r="N12099" i="146"/>
  <c r="N12100" i="146"/>
  <c r="N12101" i="146"/>
  <c r="N12102" i="146"/>
  <c r="N12103" i="146"/>
  <c r="N12104" i="146"/>
  <c r="N12105" i="146"/>
  <c r="N12106" i="146"/>
  <c r="N12107" i="146"/>
  <c r="N12108" i="146"/>
  <c r="N12109" i="146"/>
  <c r="N12110" i="146"/>
  <c r="N12111" i="146"/>
  <c r="N12112" i="146"/>
  <c r="N12113" i="146"/>
  <c r="N12114" i="146"/>
  <c r="N12115" i="146"/>
  <c r="N12116" i="146"/>
  <c r="N12117" i="146"/>
  <c r="N12118" i="146"/>
  <c r="N12119" i="146"/>
  <c r="N12120" i="146"/>
  <c r="N12121" i="146"/>
  <c r="N12122" i="146"/>
  <c r="N12123" i="146"/>
  <c r="N12124" i="146"/>
  <c r="N12125" i="146"/>
  <c r="N12126" i="146"/>
  <c r="N12127" i="146"/>
  <c r="N12128" i="146"/>
  <c r="N12129" i="146"/>
  <c r="N12130" i="146"/>
  <c r="N12131" i="146"/>
  <c r="N12132" i="146"/>
  <c r="N12133" i="146"/>
  <c r="N12134" i="146"/>
  <c r="N12135" i="146"/>
  <c r="N12136" i="146"/>
  <c r="N12137" i="146"/>
  <c r="N12138" i="146"/>
  <c r="N12139" i="146"/>
  <c r="N12140" i="146"/>
  <c r="N12141" i="146"/>
  <c r="N12142" i="146"/>
  <c r="N12143" i="146"/>
  <c r="N12144" i="146"/>
  <c r="N12145" i="146"/>
  <c r="N12146" i="146"/>
  <c r="N12147" i="146"/>
  <c r="N12148" i="146"/>
  <c r="N12149" i="146"/>
  <c r="N12150" i="146"/>
  <c r="N12151" i="146"/>
  <c r="N12152" i="146"/>
  <c r="N12153" i="146"/>
  <c r="N12154" i="146"/>
  <c r="N12155" i="146"/>
  <c r="N12156" i="146"/>
  <c r="N12157" i="146"/>
  <c r="N12158" i="146"/>
  <c r="N12159" i="146"/>
  <c r="N12160" i="146"/>
  <c r="N12161" i="146"/>
  <c r="N12162" i="146"/>
  <c r="N12163" i="146"/>
  <c r="N12164" i="146"/>
  <c r="N12165" i="146"/>
  <c r="N12166" i="146"/>
  <c r="N12167" i="146"/>
  <c r="N12168" i="146"/>
  <c r="N12169" i="146"/>
  <c r="N12170" i="146"/>
  <c r="N12171" i="146"/>
  <c r="N12172" i="146"/>
  <c r="N12173" i="146"/>
  <c r="N12174" i="146"/>
  <c r="N12175" i="146"/>
  <c r="N12176" i="146"/>
  <c r="N12177" i="146"/>
  <c r="N12178" i="146"/>
  <c r="N12179" i="146"/>
  <c r="N12180" i="146"/>
  <c r="N12181" i="146"/>
  <c r="N12182" i="146"/>
  <c r="N12183" i="146"/>
  <c r="N12184" i="146"/>
  <c r="N12185" i="146"/>
  <c r="N12186" i="146"/>
  <c r="N12187" i="146"/>
  <c r="N12188" i="146"/>
  <c r="N12189" i="146"/>
  <c r="N12190" i="146"/>
  <c r="N12191" i="146"/>
  <c r="N12192" i="146"/>
  <c r="N12193" i="146"/>
  <c r="N12194" i="146"/>
  <c r="N12195" i="146"/>
  <c r="N12196" i="146"/>
  <c r="N12197" i="146"/>
  <c r="N12198" i="146"/>
  <c r="N12199" i="146"/>
  <c r="N12200" i="146"/>
  <c r="N12201" i="146"/>
  <c r="N12202" i="146"/>
  <c r="N12203" i="146"/>
  <c r="N12204" i="146"/>
  <c r="N12205" i="146"/>
  <c r="N12206" i="146"/>
  <c r="N12207" i="146"/>
  <c r="N12208" i="146"/>
  <c r="N12209" i="146"/>
  <c r="N12210" i="146"/>
  <c r="N12211" i="146"/>
  <c r="N12212" i="146"/>
  <c r="N12213" i="146"/>
  <c r="N12214" i="146"/>
  <c r="N12215" i="146"/>
  <c r="N12216" i="146"/>
  <c r="N12217" i="146"/>
  <c r="N12218" i="146"/>
  <c r="N12219" i="146"/>
  <c r="N12220" i="146"/>
  <c r="N12221" i="146"/>
  <c r="N12222" i="146"/>
  <c r="N12223" i="146"/>
  <c r="N12224" i="146"/>
  <c r="N12225" i="146"/>
  <c r="N12226" i="146"/>
  <c r="N12227" i="146"/>
  <c r="N12228" i="146"/>
  <c r="N12229" i="146"/>
  <c r="N12230" i="146"/>
  <c r="N12231" i="146"/>
  <c r="N12232" i="146"/>
  <c r="N12233" i="146"/>
  <c r="N12234" i="146"/>
  <c r="N12235" i="146"/>
  <c r="N12236" i="146"/>
  <c r="N12237" i="146"/>
  <c r="N12238" i="146"/>
  <c r="N12239" i="146"/>
  <c r="N12240" i="146"/>
  <c r="N12241" i="146"/>
  <c r="N12242" i="146"/>
  <c r="N12243" i="146"/>
  <c r="N12244" i="146"/>
  <c r="N12245" i="146"/>
  <c r="N12246" i="146"/>
  <c r="N12247" i="146"/>
  <c r="N12248" i="146"/>
  <c r="N12249" i="146"/>
  <c r="N12250" i="146"/>
  <c r="N12251" i="146"/>
  <c r="N12252" i="146"/>
  <c r="N12253" i="146"/>
  <c r="N12254" i="146"/>
  <c r="N12255" i="146"/>
  <c r="N12256" i="146"/>
  <c r="N12257" i="146"/>
  <c r="N12258" i="146"/>
  <c r="N12259" i="146"/>
  <c r="N12260" i="146"/>
  <c r="N12261" i="146"/>
  <c r="N12262" i="146"/>
  <c r="N12263" i="146"/>
  <c r="N12264" i="146"/>
  <c r="N12265" i="146"/>
  <c r="N12266" i="146"/>
  <c r="N12267" i="146"/>
  <c r="N12268" i="146"/>
  <c r="N12269" i="146"/>
  <c r="N12270" i="146"/>
  <c r="N12271" i="146"/>
  <c r="N12272" i="146"/>
  <c r="N12273" i="146"/>
  <c r="N12274" i="146"/>
  <c r="N12275" i="146"/>
  <c r="N12276" i="146"/>
  <c r="N12277" i="146"/>
  <c r="N12278" i="146"/>
  <c r="N12279" i="146"/>
  <c r="N12280" i="146"/>
  <c r="N12281" i="146"/>
  <c r="N12282" i="146"/>
  <c r="N12283" i="146"/>
  <c r="N12284" i="146"/>
  <c r="N12285" i="146"/>
  <c r="N12286" i="146"/>
  <c r="N12287" i="146"/>
  <c r="N12288" i="146"/>
  <c r="N12289" i="146"/>
  <c r="N12290" i="146"/>
  <c r="N12291" i="146"/>
  <c r="N12292" i="146"/>
  <c r="N12293" i="146"/>
  <c r="N12294" i="146"/>
  <c r="N12295" i="146"/>
  <c r="N12296" i="146"/>
  <c r="N12297" i="146"/>
  <c r="N12298" i="146"/>
  <c r="N12299" i="146"/>
  <c r="N12300" i="146"/>
  <c r="N12301" i="146"/>
  <c r="N12302" i="146"/>
  <c r="N12303" i="146"/>
  <c r="N12304" i="146"/>
  <c r="N12305" i="146"/>
  <c r="N12306" i="146"/>
  <c r="N12307" i="146"/>
  <c r="N12308" i="146"/>
  <c r="N12309" i="146"/>
  <c r="N12310" i="146"/>
  <c r="N12311" i="146"/>
  <c r="N12312" i="146"/>
  <c r="N12313" i="146"/>
  <c r="N12314" i="146"/>
  <c r="N12315" i="146"/>
  <c r="N12316" i="146"/>
  <c r="N12317" i="146"/>
  <c r="N12318" i="146"/>
  <c r="N12319" i="146"/>
  <c r="N12320" i="146"/>
  <c r="N12321" i="146"/>
  <c r="N12322" i="146"/>
  <c r="N12323" i="146"/>
  <c r="N12324" i="146"/>
  <c r="N12325" i="146"/>
  <c r="N12326" i="146"/>
  <c r="N12327" i="146"/>
  <c r="N12328" i="146"/>
  <c r="N12329" i="146"/>
  <c r="N12330" i="146"/>
  <c r="N12331" i="146"/>
  <c r="N12332" i="146"/>
  <c r="N12333" i="146"/>
  <c r="N12334" i="146"/>
  <c r="N12335" i="146"/>
  <c r="N12336" i="146"/>
  <c r="N12337" i="146"/>
  <c r="N12338" i="146"/>
  <c r="N12339" i="146"/>
  <c r="N12340" i="146"/>
  <c r="N12341" i="146"/>
  <c r="N12342" i="146"/>
  <c r="N12343" i="146"/>
  <c r="N12344" i="146"/>
  <c r="N12345" i="146"/>
  <c r="N12346" i="146"/>
  <c r="N12347" i="146"/>
  <c r="N12348" i="146"/>
  <c r="N12349" i="146"/>
  <c r="N12350" i="146"/>
  <c r="N12351" i="146"/>
  <c r="N12352" i="146"/>
  <c r="N12353" i="146"/>
  <c r="N12354" i="146"/>
  <c r="N12355" i="146"/>
  <c r="N12356" i="146"/>
  <c r="N12357" i="146"/>
  <c r="N12358" i="146"/>
  <c r="N12359" i="146"/>
  <c r="N12360" i="146"/>
  <c r="N12361" i="146"/>
  <c r="N12362" i="146"/>
  <c r="N12363" i="146"/>
  <c r="N12364" i="146"/>
  <c r="N12365" i="146"/>
  <c r="N12366" i="146"/>
  <c r="N12367" i="146"/>
  <c r="N12368" i="146"/>
  <c r="N12369" i="146"/>
  <c r="N12370" i="146"/>
  <c r="N12371" i="146"/>
  <c r="N12372" i="146"/>
  <c r="N12373" i="146"/>
  <c r="N12374" i="146"/>
  <c r="N12375" i="146"/>
  <c r="N12376" i="146"/>
  <c r="N12377" i="146"/>
  <c r="N12378" i="146"/>
  <c r="N12379" i="146"/>
  <c r="N12380" i="146"/>
  <c r="N12381" i="146"/>
  <c r="N12382" i="146"/>
  <c r="N12383" i="146"/>
  <c r="N12384" i="146"/>
  <c r="N12385" i="146"/>
  <c r="N12386" i="146"/>
  <c r="N12387" i="146"/>
  <c r="N12388" i="146"/>
  <c r="N12389" i="146"/>
  <c r="N12390" i="146"/>
  <c r="N12391" i="146"/>
  <c r="N12392" i="146"/>
  <c r="N12393" i="146"/>
  <c r="N12394" i="146"/>
  <c r="N12395" i="146"/>
  <c r="N12396" i="146"/>
  <c r="N12397" i="146"/>
  <c r="N12398" i="146"/>
  <c r="N12399" i="146"/>
  <c r="N12400" i="146"/>
  <c r="N12401" i="146"/>
  <c r="N12402" i="146"/>
  <c r="N12403" i="146"/>
  <c r="N12404" i="146"/>
  <c r="N12405" i="146"/>
  <c r="N12406" i="146"/>
  <c r="N12407" i="146"/>
  <c r="N12408" i="146"/>
  <c r="N12409" i="146"/>
  <c r="N12410" i="146"/>
  <c r="N12411" i="146"/>
  <c r="N12412" i="146"/>
  <c r="N12413" i="146"/>
  <c r="N12414" i="146"/>
  <c r="N12415" i="146"/>
  <c r="N12416" i="146"/>
  <c r="N12417" i="146"/>
  <c r="N12418" i="146"/>
  <c r="N12419" i="146"/>
  <c r="N12420" i="146"/>
  <c r="N12421" i="146"/>
  <c r="N12422" i="146"/>
  <c r="N12423" i="146"/>
  <c r="N12424" i="146"/>
  <c r="N12425" i="146"/>
  <c r="N12426" i="146"/>
  <c r="N12427" i="146"/>
  <c r="N12428" i="146"/>
  <c r="N12429" i="146"/>
  <c r="N12430" i="146"/>
  <c r="N12431" i="146"/>
  <c r="N12432" i="146"/>
  <c r="N12433" i="146"/>
  <c r="N12434" i="146"/>
  <c r="N12435" i="146"/>
  <c r="N12436" i="146"/>
  <c r="N12437" i="146"/>
  <c r="N12438" i="146"/>
  <c r="N12439" i="146"/>
  <c r="N12440" i="146"/>
  <c r="N12441" i="146"/>
  <c r="N12442" i="146"/>
  <c r="N12443" i="146"/>
  <c r="N12444" i="146"/>
  <c r="N12445" i="146"/>
  <c r="N12446" i="146"/>
  <c r="N12447" i="146"/>
  <c r="N12448" i="146"/>
  <c r="N12449" i="146"/>
  <c r="N12450" i="146"/>
  <c r="N12451" i="146"/>
  <c r="N12452" i="146"/>
  <c r="N12453" i="146"/>
  <c r="N12454" i="146"/>
  <c r="N12455" i="146"/>
  <c r="N12456" i="146"/>
  <c r="N12457" i="146"/>
  <c r="N12458" i="146"/>
  <c r="N12459" i="146"/>
  <c r="N12460" i="146"/>
  <c r="N12461" i="146"/>
  <c r="N12462" i="146"/>
  <c r="N12463" i="146"/>
  <c r="N12464" i="146"/>
  <c r="N12465" i="146"/>
  <c r="N12466" i="146"/>
  <c r="N12467" i="146"/>
  <c r="N12468" i="146"/>
  <c r="N12469" i="146"/>
  <c r="N12470" i="146"/>
  <c r="N12471" i="146"/>
  <c r="N12472" i="146"/>
  <c r="N12473" i="146"/>
  <c r="N12474" i="146"/>
  <c r="N12475" i="146"/>
  <c r="N12476" i="146"/>
  <c r="N12477" i="146"/>
  <c r="N12478" i="146"/>
  <c r="N12479" i="146"/>
  <c r="N12480" i="146"/>
  <c r="N12481" i="146"/>
  <c r="N12482" i="146"/>
  <c r="N12483" i="146"/>
  <c r="N12484" i="146"/>
  <c r="N12485" i="146"/>
  <c r="N12486" i="146"/>
  <c r="N12487" i="146"/>
  <c r="N12488" i="146"/>
  <c r="N12489" i="146"/>
  <c r="N12490" i="146"/>
  <c r="N12491" i="146"/>
  <c r="N12492" i="146"/>
  <c r="N12493" i="146"/>
  <c r="N12494" i="146"/>
  <c r="N12495" i="146"/>
  <c r="N12496" i="146"/>
  <c r="N12497" i="146"/>
  <c r="N12498" i="146"/>
  <c r="N12499" i="146"/>
  <c r="N12500" i="146"/>
  <c r="N12501" i="146"/>
  <c r="N12502" i="146"/>
  <c r="N12503" i="146"/>
  <c r="N12504" i="146"/>
  <c r="N12505" i="146"/>
  <c r="N12506" i="146"/>
  <c r="N12507" i="146"/>
  <c r="N12508" i="146"/>
  <c r="N12509" i="146"/>
  <c r="N12510" i="146"/>
  <c r="N12511" i="146"/>
  <c r="N12512" i="146"/>
  <c r="N12513" i="146"/>
  <c r="N12514" i="146"/>
  <c r="N12515" i="146"/>
  <c r="N12516" i="146"/>
  <c r="N12517" i="146"/>
  <c r="N12518" i="146"/>
  <c r="N12519" i="146"/>
  <c r="N12520" i="146"/>
  <c r="N12521" i="146"/>
  <c r="N12522" i="146"/>
  <c r="N12523" i="146"/>
  <c r="N12524" i="146"/>
  <c r="N12525" i="146"/>
  <c r="N12526" i="146"/>
  <c r="N12527" i="146"/>
  <c r="N12528" i="146"/>
  <c r="N12529" i="146"/>
  <c r="N12530" i="146"/>
  <c r="N12531" i="146"/>
  <c r="N12532" i="146"/>
  <c r="N12533" i="146"/>
  <c r="N12534" i="146"/>
  <c r="N12535" i="146"/>
  <c r="N12536" i="146"/>
  <c r="N12537" i="146"/>
  <c r="N12538" i="146"/>
  <c r="N12539" i="146"/>
  <c r="N12540" i="146"/>
  <c r="N12541" i="146"/>
  <c r="N12542" i="146"/>
  <c r="N12543" i="146"/>
  <c r="N12544" i="146"/>
  <c r="N12545" i="146"/>
  <c r="N12546" i="146"/>
  <c r="N12547" i="146"/>
  <c r="N12548" i="146"/>
  <c r="N12549" i="146"/>
  <c r="N12550" i="146"/>
  <c r="N12551" i="146"/>
  <c r="N12552" i="146"/>
  <c r="N12553" i="146"/>
  <c r="N12554" i="146"/>
  <c r="N12555" i="146"/>
  <c r="N12556" i="146"/>
  <c r="N12557" i="146"/>
  <c r="N12558" i="146"/>
  <c r="N12559" i="146"/>
  <c r="N12560" i="146"/>
  <c r="N12561" i="146"/>
  <c r="N12562" i="146"/>
  <c r="N12563" i="146"/>
  <c r="N12564" i="146"/>
  <c r="N12565" i="146"/>
  <c r="N12566" i="146"/>
  <c r="N12567" i="146"/>
  <c r="N12568" i="146"/>
  <c r="N12569" i="146"/>
  <c r="N12570" i="146"/>
  <c r="N12571" i="146"/>
  <c r="N12572" i="146"/>
  <c r="N12573" i="146"/>
  <c r="N12574" i="146"/>
  <c r="N12575" i="146"/>
  <c r="N12576" i="146"/>
  <c r="N12577" i="146"/>
  <c r="N12578" i="146"/>
  <c r="N12579" i="146"/>
  <c r="N12580" i="146"/>
  <c r="N12581" i="146"/>
  <c r="N12582" i="146"/>
  <c r="N12583" i="146"/>
  <c r="N12584" i="146"/>
  <c r="N12585" i="146"/>
  <c r="N12586" i="146"/>
  <c r="N12587" i="146"/>
  <c r="N12588" i="146"/>
  <c r="N12589" i="146"/>
  <c r="N12590" i="146"/>
  <c r="N12591" i="146"/>
  <c r="N12592" i="146"/>
  <c r="N12593" i="146"/>
  <c r="N12594" i="146"/>
  <c r="N12595" i="146"/>
  <c r="N12596" i="146"/>
  <c r="N12597" i="146"/>
  <c r="N12598" i="146"/>
  <c r="N12599" i="146"/>
  <c r="N12600" i="146"/>
  <c r="N12601" i="146"/>
  <c r="N12602" i="146"/>
  <c r="N12603" i="146"/>
  <c r="N12604" i="146"/>
  <c r="N12605" i="146"/>
  <c r="N12606" i="146"/>
  <c r="N12607" i="146"/>
  <c r="N12608" i="146"/>
  <c r="N12609" i="146"/>
  <c r="N12610" i="146"/>
  <c r="N12611" i="146"/>
  <c r="N12612" i="146"/>
  <c r="N12613" i="146"/>
  <c r="N12614" i="146"/>
  <c r="N12615" i="146"/>
  <c r="N12616" i="146"/>
  <c r="N12617" i="146"/>
  <c r="N12618" i="146"/>
  <c r="N12619" i="146"/>
  <c r="N12620" i="146"/>
  <c r="N12621" i="146"/>
  <c r="N12622" i="146"/>
  <c r="N12623" i="146"/>
  <c r="N12624" i="146"/>
  <c r="N12625" i="146"/>
  <c r="N12626" i="146"/>
  <c r="N12627" i="146"/>
  <c r="N12628" i="146"/>
  <c r="N12629" i="146"/>
  <c r="N12630" i="146"/>
  <c r="N12631" i="146"/>
  <c r="N12632" i="146"/>
  <c r="N12633" i="146"/>
  <c r="N12634" i="146"/>
  <c r="N12635" i="146"/>
  <c r="N12636" i="146"/>
  <c r="N12637" i="146"/>
  <c r="N12638" i="146"/>
  <c r="N12639" i="146"/>
  <c r="N12640" i="146"/>
  <c r="N12641" i="146"/>
  <c r="N12642" i="146"/>
  <c r="N12643" i="146"/>
  <c r="N12644" i="146"/>
  <c r="N12645" i="146"/>
  <c r="N12646" i="146"/>
  <c r="N12647" i="146"/>
  <c r="N12648" i="146"/>
  <c r="N12649" i="146"/>
  <c r="N12650" i="146"/>
  <c r="N12651" i="146"/>
  <c r="N12652" i="146"/>
  <c r="N12653" i="146"/>
  <c r="N12654" i="146"/>
  <c r="N12655" i="146"/>
  <c r="N12656" i="146"/>
  <c r="N12657" i="146"/>
  <c r="N12658" i="146"/>
  <c r="N12659" i="146"/>
  <c r="N12660" i="146"/>
  <c r="N12661" i="146"/>
  <c r="N12662" i="146"/>
  <c r="N12663" i="146"/>
  <c r="N12664" i="146"/>
  <c r="N12665" i="146"/>
  <c r="N12666" i="146"/>
  <c r="N12667" i="146"/>
  <c r="N12668" i="146"/>
  <c r="N12669" i="146"/>
  <c r="N12670" i="146"/>
  <c r="N12671" i="146"/>
  <c r="N12672" i="146"/>
  <c r="N12673" i="146"/>
  <c r="N12674" i="146"/>
  <c r="N12675" i="146"/>
  <c r="N12676" i="146"/>
  <c r="N12677" i="146"/>
  <c r="N12678" i="146"/>
  <c r="N12679" i="146"/>
  <c r="N12680" i="146"/>
  <c r="N12681" i="146"/>
  <c r="N12682" i="146"/>
  <c r="N12683" i="146"/>
  <c r="N12684" i="146"/>
  <c r="N12685" i="146"/>
  <c r="N12686" i="146"/>
  <c r="N12687" i="146"/>
  <c r="N12688" i="146"/>
  <c r="N12689" i="146"/>
  <c r="N12690" i="146"/>
  <c r="N12691" i="146"/>
  <c r="N12692" i="146"/>
  <c r="N12693" i="146"/>
  <c r="N12694" i="146"/>
  <c r="N12695" i="146"/>
  <c r="N12696" i="146"/>
  <c r="N12697" i="146"/>
  <c r="N12698" i="146"/>
  <c r="N12699" i="146"/>
  <c r="N12700" i="146"/>
  <c r="N12701" i="146"/>
  <c r="N12702" i="146"/>
  <c r="N12703" i="146"/>
  <c r="N12704" i="146"/>
  <c r="N12705" i="146"/>
  <c r="N12706" i="146"/>
  <c r="N12707" i="146"/>
  <c r="N12708" i="146"/>
  <c r="N12709" i="146"/>
  <c r="N12710" i="146"/>
  <c r="N12711" i="146"/>
  <c r="N12712" i="146"/>
  <c r="N12713" i="146"/>
  <c r="N12714" i="146"/>
  <c r="N12715" i="146"/>
  <c r="N12716" i="146"/>
  <c r="N12717" i="146"/>
  <c r="N12718" i="146"/>
  <c r="N12719" i="146"/>
  <c r="N12720" i="146"/>
  <c r="N12721" i="146"/>
  <c r="N12722" i="146"/>
  <c r="N12723" i="146"/>
  <c r="N12724" i="146"/>
  <c r="N12725" i="146"/>
  <c r="N12726" i="146"/>
  <c r="N12727" i="146"/>
  <c r="N12728" i="146"/>
  <c r="N12729" i="146"/>
  <c r="N12730" i="146"/>
  <c r="N12731" i="146"/>
  <c r="N12732" i="146"/>
  <c r="N12733" i="146"/>
  <c r="N12734" i="146"/>
  <c r="N12735" i="146"/>
  <c r="N12736" i="146"/>
  <c r="N12737" i="146"/>
  <c r="N12738" i="146"/>
  <c r="N12739" i="146"/>
  <c r="N12740" i="146"/>
  <c r="N12741" i="146"/>
  <c r="N12742" i="146"/>
  <c r="N12743" i="146"/>
  <c r="N12744" i="146"/>
  <c r="N12745" i="146"/>
  <c r="N12746" i="146"/>
  <c r="N12747" i="146"/>
  <c r="N12748" i="146"/>
  <c r="N12749" i="146"/>
  <c r="N12750" i="146"/>
  <c r="N12751" i="146"/>
  <c r="N12752" i="146"/>
  <c r="N12753" i="146"/>
  <c r="N12754" i="146"/>
  <c r="N12755" i="146"/>
  <c r="N12756" i="146"/>
  <c r="N12757" i="146"/>
  <c r="N12758" i="146"/>
  <c r="N12759" i="146"/>
  <c r="N12760" i="146"/>
  <c r="N12761" i="146"/>
  <c r="N12762" i="146"/>
  <c r="N12763" i="146"/>
  <c r="N12764" i="146"/>
  <c r="N12765" i="146"/>
  <c r="N12766" i="146"/>
  <c r="N12767" i="146"/>
  <c r="N12768" i="146"/>
  <c r="N12769" i="146"/>
  <c r="N12770" i="146"/>
  <c r="N12771" i="146"/>
  <c r="N12772" i="146"/>
  <c r="N12773" i="146"/>
  <c r="N12774" i="146"/>
  <c r="N12775" i="146"/>
  <c r="N12776" i="146"/>
  <c r="N12777" i="146"/>
  <c r="N12778" i="146"/>
  <c r="N12779" i="146"/>
  <c r="N12780" i="146"/>
  <c r="N12781" i="146"/>
  <c r="N12782" i="146"/>
  <c r="N12783" i="146"/>
  <c r="N12784" i="146"/>
  <c r="N12785" i="146"/>
  <c r="N12786" i="146"/>
  <c r="N12787" i="146"/>
  <c r="N12788" i="146"/>
  <c r="N12789" i="146"/>
  <c r="N12790" i="146"/>
  <c r="N12791" i="146"/>
  <c r="N12792" i="146"/>
  <c r="N12793" i="146"/>
  <c r="N12794" i="146"/>
  <c r="N12795" i="146"/>
  <c r="N12796" i="146"/>
  <c r="N12797" i="146"/>
  <c r="N12798" i="146"/>
  <c r="N12799" i="146"/>
  <c r="N12800" i="146"/>
  <c r="N12801" i="146"/>
  <c r="N12802" i="146"/>
  <c r="N12803" i="146"/>
  <c r="N12804" i="146"/>
  <c r="N12805" i="146"/>
  <c r="N12806" i="146"/>
  <c r="N12807" i="146"/>
  <c r="N12808" i="146"/>
  <c r="N12809" i="146"/>
  <c r="N12810" i="146"/>
  <c r="N12811" i="146"/>
  <c r="N12812" i="146"/>
  <c r="N12813" i="146"/>
  <c r="N12814" i="146"/>
  <c r="N12815" i="146"/>
  <c r="N12816" i="146"/>
  <c r="N12817" i="146"/>
  <c r="N12818" i="146"/>
  <c r="N12819" i="146"/>
  <c r="N12820" i="146"/>
  <c r="N12821" i="146"/>
  <c r="N12822" i="146"/>
  <c r="N12823" i="146"/>
  <c r="N12824" i="146"/>
  <c r="N12825" i="146"/>
  <c r="N12826" i="146"/>
  <c r="N12827" i="146"/>
  <c r="N12828" i="146"/>
  <c r="N12829" i="146"/>
  <c r="N12830" i="146"/>
  <c r="N12831" i="146"/>
  <c r="N12832" i="146"/>
  <c r="N12833" i="146"/>
  <c r="N12834" i="146"/>
  <c r="N12835" i="146"/>
  <c r="N12836" i="146"/>
  <c r="N12837" i="146"/>
  <c r="N12838" i="146"/>
  <c r="N12839" i="146"/>
  <c r="N12840" i="146"/>
  <c r="N12841" i="146"/>
  <c r="N12842" i="146"/>
  <c r="N12843" i="146"/>
  <c r="N12844" i="146"/>
  <c r="N12845" i="146"/>
  <c r="N12846" i="146"/>
  <c r="N12847" i="146"/>
  <c r="N12848" i="146"/>
  <c r="N12849" i="146"/>
  <c r="N12850" i="146"/>
  <c r="N12851" i="146"/>
  <c r="N12852" i="146"/>
  <c r="N12853" i="146"/>
  <c r="N12854" i="146"/>
  <c r="N12855" i="146"/>
  <c r="N12856" i="146"/>
  <c r="N12857" i="146"/>
  <c r="N12858" i="146"/>
  <c r="N12859" i="146"/>
  <c r="N12860" i="146"/>
  <c r="N12861" i="146"/>
  <c r="N12862" i="146"/>
  <c r="N12863" i="146"/>
  <c r="N12864" i="146"/>
  <c r="N12865" i="146"/>
  <c r="N12866" i="146"/>
  <c r="N12867" i="146"/>
  <c r="N12868" i="146"/>
  <c r="N12869" i="146"/>
  <c r="N12870" i="146"/>
  <c r="N12871" i="146"/>
  <c r="N12872" i="146"/>
  <c r="N12873" i="146"/>
  <c r="N12874" i="146"/>
  <c r="N12875" i="146"/>
  <c r="N12876" i="146"/>
  <c r="N12877" i="146"/>
  <c r="N12878" i="146"/>
  <c r="N12879" i="146"/>
  <c r="N12880" i="146"/>
  <c r="N12881" i="146"/>
  <c r="N12882" i="146"/>
  <c r="N12883" i="146"/>
  <c r="N12884" i="146"/>
  <c r="N12885" i="146"/>
  <c r="N12886" i="146"/>
  <c r="N12887" i="146"/>
  <c r="N12888" i="146"/>
  <c r="N12889" i="146"/>
  <c r="N12890" i="146"/>
  <c r="N12891" i="146"/>
  <c r="N12892" i="146"/>
  <c r="N12893" i="146"/>
  <c r="N12894" i="146"/>
  <c r="N12895" i="146"/>
  <c r="N12896" i="146"/>
  <c r="N12897" i="146"/>
  <c r="N12898" i="146"/>
  <c r="N12899" i="146"/>
  <c r="N12900" i="146"/>
  <c r="N12901" i="146"/>
  <c r="N12902" i="146"/>
  <c r="N12903" i="146"/>
  <c r="N12904" i="146"/>
  <c r="N12905" i="146"/>
  <c r="N12906" i="146"/>
  <c r="N12907" i="146"/>
  <c r="N12908" i="146"/>
  <c r="N12909" i="146"/>
  <c r="N12910" i="146"/>
  <c r="N12911" i="146"/>
  <c r="N12912" i="146"/>
  <c r="N12913" i="146"/>
  <c r="N12914" i="146"/>
  <c r="N12915" i="146"/>
  <c r="N12916" i="146"/>
  <c r="N12917" i="146"/>
  <c r="N12918" i="146"/>
  <c r="N12919" i="146"/>
  <c r="N12920" i="146"/>
  <c r="N12921" i="146"/>
  <c r="N12922" i="146"/>
  <c r="N12923" i="146"/>
  <c r="N12924" i="146"/>
  <c r="N12925" i="146"/>
  <c r="N12926" i="146"/>
  <c r="N12927" i="146"/>
  <c r="N12928" i="146"/>
  <c r="N12929" i="146"/>
  <c r="N12930" i="146"/>
  <c r="N12931" i="146"/>
  <c r="N12932" i="146"/>
  <c r="N12933" i="146"/>
  <c r="N12934" i="146"/>
  <c r="N12935" i="146"/>
  <c r="N12936" i="146"/>
  <c r="N12937" i="146"/>
  <c r="N12938" i="146"/>
  <c r="N12939" i="146"/>
  <c r="N12940" i="146"/>
  <c r="N12941" i="146"/>
  <c r="N12942" i="146"/>
  <c r="N12943" i="146"/>
  <c r="N12944" i="146"/>
  <c r="N12945" i="146"/>
  <c r="N12946" i="146"/>
  <c r="N12947" i="146"/>
  <c r="N12948" i="146"/>
  <c r="N12949" i="146"/>
  <c r="N12950" i="146"/>
  <c r="N12951" i="146"/>
  <c r="N12952" i="146"/>
  <c r="N12953" i="146"/>
  <c r="N12954" i="146"/>
  <c r="N12955" i="146"/>
  <c r="N12956" i="146"/>
  <c r="N12957" i="146"/>
  <c r="N12958" i="146"/>
  <c r="N12959" i="146"/>
  <c r="N12960" i="146"/>
  <c r="N12961" i="146"/>
  <c r="N12962" i="146"/>
  <c r="N12963" i="146"/>
  <c r="N12964" i="146"/>
  <c r="N12965" i="146"/>
  <c r="N12966" i="146"/>
  <c r="N12967" i="146"/>
  <c r="N12968" i="146"/>
  <c r="N12969" i="146"/>
  <c r="N12970" i="146"/>
  <c r="N12971" i="146"/>
  <c r="N12972" i="146"/>
  <c r="N12973" i="146"/>
  <c r="N12974" i="146"/>
  <c r="N12975" i="146"/>
  <c r="N12976" i="146"/>
  <c r="N12977" i="146"/>
  <c r="N12978" i="146"/>
  <c r="N12979" i="146"/>
  <c r="N12980" i="146"/>
  <c r="N12981" i="146"/>
  <c r="N12982" i="146"/>
  <c r="N12983" i="146"/>
  <c r="N12984" i="146"/>
  <c r="N12985" i="146"/>
  <c r="N12986" i="146"/>
  <c r="N12987" i="146"/>
  <c r="N12988" i="146"/>
  <c r="N12989" i="146"/>
  <c r="N12990" i="146"/>
  <c r="N12991" i="146"/>
  <c r="N12992" i="146"/>
  <c r="N12993" i="146"/>
  <c r="N12994" i="146"/>
  <c r="N12995" i="146"/>
  <c r="N12996" i="146"/>
  <c r="N12997" i="146"/>
  <c r="N12998" i="146"/>
  <c r="N12999" i="146"/>
  <c r="N13000" i="146"/>
  <c r="N13001" i="146"/>
  <c r="N13002" i="146"/>
  <c r="N13003" i="146"/>
  <c r="N13004" i="146"/>
  <c r="N13005" i="146"/>
  <c r="N13006" i="146"/>
  <c r="N13007" i="146"/>
  <c r="N13008" i="146"/>
  <c r="N13009" i="146"/>
  <c r="N13010" i="146"/>
  <c r="N13011" i="146"/>
  <c r="N13012" i="146"/>
  <c r="N13013" i="146"/>
  <c r="N13014" i="146"/>
  <c r="N13015" i="146"/>
  <c r="N13016" i="146"/>
  <c r="N13017" i="146"/>
  <c r="N13018" i="146"/>
  <c r="N13019" i="146"/>
  <c r="N13020" i="146"/>
  <c r="N13021" i="146"/>
  <c r="N13022" i="146"/>
  <c r="N13023" i="146"/>
  <c r="N13024" i="146"/>
  <c r="N13025" i="146"/>
  <c r="N13026" i="146"/>
  <c r="N13027" i="146"/>
  <c r="N13028" i="146"/>
  <c r="N13029" i="146"/>
  <c r="N13030" i="146"/>
  <c r="N13031" i="146"/>
  <c r="N13032" i="146"/>
  <c r="N13033" i="146"/>
  <c r="N13034" i="146"/>
  <c r="N13035" i="146"/>
  <c r="N13036" i="146"/>
  <c r="N13037" i="146"/>
  <c r="N13038" i="146"/>
  <c r="N13039" i="146"/>
  <c r="N13040" i="146"/>
  <c r="N13041" i="146"/>
  <c r="N13042" i="146"/>
  <c r="N13043" i="146"/>
  <c r="N13044" i="146"/>
  <c r="N13045" i="146"/>
  <c r="N13046" i="146"/>
  <c r="N13047" i="146"/>
  <c r="N13048" i="146"/>
  <c r="N13049" i="146"/>
  <c r="N13050" i="146"/>
  <c r="N13051" i="146"/>
  <c r="N13052" i="146"/>
  <c r="N13053" i="146"/>
  <c r="N13054" i="146"/>
  <c r="N13055" i="146"/>
  <c r="N13056" i="146"/>
  <c r="N13057" i="146"/>
  <c r="N13058" i="146"/>
  <c r="N13059" i="146"/>
  <c r="N13060" i="146"/>
  <c r="N13061" i="146"/>
  <c r="N13062" i="146"/>
  <c r="N13063" i="146"/>
  <c r="N13064" i="146"/>
  <c r="N13065" i="146"/>
  <c r="N13066" i="146"/>
  <c r="N13067" i="146"/>
  <c r="N13068" i="146"/>
  <c r="N13069" i="146"/>
  <c r="N13070" i="146"/>
  <c r="N13071" i="146"/>
  <c r="N13072" i="146"/>
  <c r="N13073" i="146"/>
  <c r="N13074" i="146"/>
  <c r="N13075" i="146"/>
  <c r="N13076" i="146"/>
  <c r="N13077" i="146"/>
  <c r="N13078" i="146"/>
  <c r="N13079" i="146"/>
  <c r="N13080" i="146"/>
  <c r="N13081" i="146"/>
  <c r="N13082" i="146"/>
  <c r="N13083" i="146"/>
  <c r="N13084" i="146"/>
  <c r="N13085" i="146"/>
  <c r="N13086" i="146"/>
  <c r="N13087" i="146"/>
  <c r="N13088" i="146"/>
  <c r="N13089" i="146"/>
  <c r="N13090" i="146"/>
  <c r="N13091" i="146"/>
  <c r="N13092" i="146"/>
  <c r="N13093" i="146"/>
  <c r="N13094" i="146"/>
  <c r="N13095" i="146"/>
  <c r="N13096" i="146"/>
  <c r="N13097" i="146"/>
  <c r="N13098" i="146"/>
  <c r="N13099" i="146"/>
  <c r="N13100" i="146"/>
  <c r="N13101" i="146"/>
  <c r="N13102" i="146"/>
  <c r="N13103" i="146"/>
  <c r="N13104" i="146"/>
  <c r="N13105" i="146"/>
  <c r="N13106" i="146"/>
  <c r="N13107" i="146"/>
  <c r="N13108" i="146"/>
  <c r="N13109" i="146"/>
  <c r="N13110" i="146"/>
  <c r="N13111" i="146"/>
  <c r="N13112" i="146"/>
  <c r="N13113" i="146"/>
  <c r="N13114" i="146"/>
  <c r="N13115" i="146"/>
  <c r="N13116" i="146"/>
  <c r="N13117" i="146"/>
  <c r="N13118" i="146"/>
  <c r="N13119" i="146"/>
  <c r="N13120" i="146"/>
  <c r="N13121" i="146"/>
  <c r="N13122" i="146"/>
  <c r="N13123" i="146"/>
  <c r="N13124" i="146"/>
  <c r="N13125" i="146"/>
  <c r="N13126" i="146"/>
  <c r="N13127" i="146"/>
  <c r="N13128" i="146"/>
  <c r="N13129" i="146"/>
  <c r="N13130" i="146"/>
  <c r="N13131" i="146"/>
  <c r="N13132" i="146"/>
  <c r="N13133" i="146"/>
  <c r="N13134" i="146"/>
  <c r="N13135" i="146"/>
  <c r="N13136" i="146"/>
  <c r="N13137" i="146"/>
  <c r="N13138" i="146"/>
  <c r="N13139" i="146"/>
  <c r="N13140" i="146"/>
  <c r="N13141" i="146"/>
  <c r="N13142" i="146"/>
  <c r="N13143" i="146"/>
  <c r="N13144" i="146"/>
  <c r="N13145" i="146"/>
  <c r="N13146" i="146"/>
  <c r="N13147" i="146"/>
  <c r="N13148" i="146"/>
  <c r="N13149" i="146"/>
  <c r="N13150" i="146"/>
  <c r="N13151" i="146"/>
  <c r="N13152" i="146"/>
  <c r="N13153" i="146"/>
  <c r="N13154" i="146"/>
  <c r="N13155" i="146"/>
  <c r="N13156" i="146"/>
  <c r="N13157" i="146"/>
  <c r="N13158" i="146"/>
  <c r="N13159" i="146"/>
  <c r="N13160" i="146"/>
  <c r="N13161" i="146"/>
  <c r="N13162" i="146"/>
  <c r="N13163" i="146"/>
  <c r="N13164" i="146"/>
  <c r="N13165" i="146"/>
  <c r="N13166" i="146"/>
  <c r="N13167" i="146"/>
  <c r="N13168" i="146"/>
  <c r="N13169" i="146"/>
  <c r="N13170" i="146"/>
  <c r="N13171" i="146"/>
  <c r="N13172" i="146"/>
  <c r="N13173" i="146"/>
  <c r="N13174" i="146"/>
  <c r="N13175" i="146"/>
  <c r="N13176" i="146"/>
  <c r="N13177" i="146"/>
  <c r="N13178" i="146"/>
  <c r="N13179" i="146"/>
  <c r="N13180" i="146"/>
  <c r="N13181" i="146"/>
  <c r="N13182" i="146"/>
  <c r="N13183" i="146"/>
  <c r="N13184" i="146"/>
  <c r="N13185" i="146"/>
  <c r="N13186" i="146"/>
  <c r="N13187" i="146"/>
  <c r="N13188" i="146"/>
  <c r="N13189" i="146"/>
  <c r="N13190" i="146"/>
  <c r="N13191" i="146"/>
  <c r="N13192" i="146"/>
  <c r="N13193" i="146"/>
  <c r="N13194" i="146"/>
  <c r="N13195" i="146"/>
  <c r="N13196" i="146"/>
  <c r="N13197" i="146"/>
  <c r="N13198" i="146"/>
  <c r="N13199" i="146"/>
  <c r="N13200" i="146"/>
  <c r="N13201" i="146"/>
  <c r="N13202" i="146"/>
  <c r="N13203" i="146"/>
  <c r="N13204" i="146"/>
  <c r="N13205" i="146"/>
  <c r="N13206" i="146"/>
  <c r="N13207" i="146"/>
  <c r="N13208" i="146"/>
  <c r="N13209" i="146"/>
  <c r="N13210" i="146"/>
  <c r="N13211" i="146"/>
  <c r="N13212" i="146"/>
  <c r="N13213" i="146"/>
  <c r="N13214" i="146"/>
  <c r="N13215" i="146"/>
  <c r="N13216" i="146"/>
  <c r="N13217" i="146"/>
  <c r="N13218" i="146"/>
  <c r="N13219" i="146"/>
  <c r="N13220" i="146"/>
  <c r="N13221" i="146"/>
  <c r="N13222" i="146"/>
  <c r="N13223" i="146"/>
  <c r="N13224" i="146"/>
  <c r="N13225" i="146"/>
  <c r="N13226" i="146"/>
  <c r="N13227" i="146"/>
  <c r="N13228" i="146"/>
  <c r="N13229" i="146"/>
  <c r="N13230" i="146"/>
  <c r="N13231" i="146"/>
  <c r="N13232" i="146"/>
  <c r="N13233" i="146"/>
  <c r="N13234" i="146"/>
  <c r="N13235" i="146"/>
  <c r="N13236" i="146"/>
  <c r="N13237" i="146"/>
  <c r="N13238" i="146"/>
  <c r="N13239" i="146"/>
  <c r="N13240" i="146"/>
  <c r="N13241" i="146"/>
  <c r="N13242" i="146"/>
  <c r="N13243" i="146"/>
  <c r="N13244" i="146"/>
  <c r="N13245" i="146"/>
  <c r="N13246" i="146"/>
  <c r="N13247" i="146"/>
  <c r="N13248" i="146"/>
  <c r="N13249" i="146"/>
  <c r="N13250" i="146"/>
  <c r="N13251" i="146"/>
  <c r="N13252" i="146"/>
  <c r="N13253" i="146"/>
  <c r="N13254" i="146"/>
  <c r="N13255" i="146"/>
  <c r="N13256" i="146"/>
  <c r="N13257" i="146"/>
  <c r="N13258" i="146"/>
  <c r="N13259" i="146"/>
  <c r="N13260" i="146"/>
  <c r="N13261" i="146"/>
  <c r="N13262" i="146"/>
  <c r="N13263" i="146"/>
  <c r="N13264" i="146"/>
  <c r="N13265" i="146"/>
  <c r="N13266" i="146"/>
  <c r="N13267" i="146"/>
  <c r="N13268" i="146"/>
  <c r="N13269" i="146"/>
  <c r="N13270" i="146"/>
  <c r="N13271" i="146"/>
  <c r="N13272" i="146"/>
  <c r="N13273" i="146"/>
  <c r="N13274" i="146"/>
  <c r="N13275" i="146"/>
  <c r="N13276" i="146"/>
  <c r="N13277" i="146"/>
  <c r="N13278" i="146"/>
  <c r="N13279" i="146"/>
  <c r="N13280" i="146"/>
  <c r="N13281" i="146"/>
  <c r="N13282" i="146"/>
  <c r="N13283" i="146"/>
  <c r="N13284" i="146"/>
  <c r="N13285" i="146"/>
  <c r="N13286" i="146"/>
  <c r="N13287" i="146"/>
  <c r="N13288" i="146"/>
  <c r="N13289" i="146"/>
  <c r="N13290" i="146"/>
  <c r="N13291" i="146"/>
  <c r="N13292" i="146"/>
  <c r="N13293" i="146"/>
  <c r="N13294" i="146"/>
  <c r="N13295" i="146"/>
  <c r="N13296" i="146"/>
  <c r="N13297" i="146"/>
  <c r="N13298" i="146"/>
  <c r="N13299" i="146"/>
  <c r="N13300" i="146"/>
  <c r="N13301" i="146"/>
  <c r="N13302" i="146"/>
  <c r="N13303" i="146"/>
  <c r="N13304" i="146"/>
  <c r="N13305" i="146"/>
  <c r="N13306" i="146"/>
  <c r="N13307" i="146"/>
  <c r="N13308" i="146"/>
  <c r="N13309" i="146"/>
  <c r="N13310" i="146"/>
  <c r="N13311" i="146"/>
  <c r="N13312" i="146"/>
  <c r="N13313" i="146"/>
  <c r="N13314" i="146"/>
  <c r="N13315" i="146"/>
  <c r="N13316" i="146"/>
  <c r="N13317" i="146"/>
  <c r="N13318" i="146"/>
  <c r="N13319" i="146"/>
  <c r="N13320" i="146"/>
  <c r="N13321" i="146"/>
  <c r="N13322" i="146"/>
  <c r="N13323" i="146"/>
  <c r="N13324" i="146"/>
  <c r="N13325" i="146"/>
  <c r="N13326" i="146"/>
  <c r="N13327" i="146"/>
  <c r="N13328" i="146"/>
  <c r="N13329" i="146"/>
  <c r="N13330" i="146"/>
  <c r="N13331" i="146"/>
  <c r="N13332" i="146"/>
  <c r="N13333" i="146"/>
  <c r="N13334" i="146"/>
  <c r="N13335" i="146"/>
  <c r="N13336" i="146"/>
  <c r="N13337" i="146"/>
  <c r="N13338" i="146"/>
  <c r="N13339" i="146"/>
  <c r="N13340" i="146"/>
  <c r="N13341" i="146"/>
  <c r="N13342" i="146"/>
  <c r="N13343" i="146"/>
  <c r="N13344" i="146"/>
  <c r="N13345" i="146"/>
  <c r="N13346" i="146"/>
  <c r="N13347" i="146"/>
  <c r="N13348" i="146"/>
  <c r="N13349" i="146"/>
  <c r="N13350" i="146"/>
  <c r="N13351" i="146"/>
  <c r="N13352" i="146"/>
  <c r="N13353" i="146"/>
  <c r="N13354" i="146"/>
  <c r="N13355" i="146"/>
  <c r="N13356" i="146"/>
  <c r="N13357" i="146"/>
  <c r="N13358" i="146"/>
  <c r="N13359" i="146"/>
  <c r="N13360" i="146"/>
  <c r="N13361" i="146"/>
  <c r="N13362" i="146"/>
  <c r="N13363" i="146"/>
  <c r="N13364" i="146"/>
  <c r="N13365" i="146"/>
  <c r="N13366" i="146"/>
  <c r="N13367" i="146"/>
  <c r="N13368" i="146"/>
  <c r="N13369" i="146"/>
  <c r="N13370" i="146"/>
  <c r="N13371" i="146"/>
  <c r="N13372" i="146"/>
  <c r="N13373" i="146"/>
  <c r="N13374" i="146"/>
  <c r="N13375" i="146"/>
  <c r="N13376" i="146"/>
  <c r="N13377" i="146"/>
  <c r="N13378" i="146"/>
  <c r="N13379" i="146"/>
  <c r="N13380" i="146"/>
  <c r="N13381" i="146"/>
  <c r="N13382" i="146"/>
  <c r="N13383" i="146"/>
  <c r="N13384" i="146"/>
  <c r="N13385" i="146"/>
  <c r="N13386" i="146"/>
  <c r="N13387" i="146"/>
  <c r="N13388" i="146"/>
  <c r="N13389" i="146"/>
  <c r="N13390" i="146"/>
  <c r="N13391" i="146"/>
  <c r="N13392" i="146"/>
  <c r="N13393" i="146"/>
  <c r="N13394" i="146"/>
  <c r="N13395" i="146"/>
  <c r="N13396" i="146"/>
  <c r="N13397" i="146"/>
  <c r="N13398" i="146"/>
  <c r="N13399" i="146"/>
  <c r="N13400" i="146"/>
  <c r="N13401" i="146"/>
  <c r="N13402" i="146"/>
  <c r="N13403" i="146"/>
  <c r="N13404" i="146"/>
  <c r="N13405" i="146"/>
  <c r="N13406" i="146"/>
  <c r="N13407" i="146"/>
  <c r="N13408" i="146"/>
  <c r="N13409" i="146"/>
  <c r="N13410" i="146"/>
  <c r="N13411" i="146"/>
  <c r="N13412" i="146"/>
  <c r="N13413" i="146"/>
  <c r="N13414" i="146"/>
  <c r="N13415" i="146"/>
  <c r="N13416" i="146"/>
  <c r="N13417" i="146"/>
  <c r="N13418" i="146"/>
  <c r="N13419" i="146"/>
  <c r="N13420" i="146"/>
  <c r="N13421" i="146"/>
  <c r="N13422" i="146"/>
  <c r="N13423" i="146"/>
  <c r="N13424" i="146"/>
  <c r="N13425" i="146"/>
  <c r="N13426" i="146"/>
  <c r="N13427" i="146"/>
  <c r="N13428" i="146"/>
  <c r="N13429" i="146"/>
  <c r="N13430" i="146"/>
  <c r="N13431" i="146"/>
  <c r="N13432" i="146"/>
  <c r="N13433" i="146"/>
  <c r="N13434" i="146"/>
  <c r="N13435" i="146"/>
  <c r="N13436" i="146"/>
  <c r="N13437" i="146"/>
  <c r="N13438" i="146"/>
  <c r="N13439" i="146"/>
  <c r="N13440" i="146"/>
  <c r="N13441" i="146"/>
  <c r="N13442" i="146"/>
  <c r="N13443" i="146"/>
  <c r="N13444" i="146"/>
  <c r="N13445" i="146"/>
  <c r="N13446" i="146"/>
  <c r="N13447" i="146"/>
  <c r="N13448" i="146"/>
  <c r="N13449" i="146"/>
  <c r="N13450" i="146"/>
  <c r="N13451" i="146"/>
  <c r="N13452" i="146"/>
  <c r="N13453" i="146"/>
  <c r="N13454" i="146"/>
  <c r="N13455" i="146"/>
  <c r="N13456" i="146"/>
  <c r="N13457" i="146"/>
  <c r="N13458" i="146"/>
  <c r="N13459" i="146"/>
  <c r="N13460" i="146"/>
  <c r="N13461" i="146"/>
  <c r="N13462" i="146"/>
  <c r="N13463" i="146"/>
  <c r="N13464" i="146"/>
  <c r="N13465" i="146"/>
  <c r="N13466" i="146"/>
  <c r="N13467" i="146"/>
  <c r="N13468" i="146"/>
  <c r="N13469" i="146"/>
  <c r="N13470" i="146"/>
  <c r="N13471" i="146"/>
  <c r="N13472" i="146"/>
  <c r="N13473" i="146"/>
  <c r="N13474" i="146"/>
  <c r="N13475" i="146"/>
  <c r="N13476" i="146"/>
  <c r="N13477" i="146"/>
  <c r="N13478" i="146"/>
  <c r="N13479" i="146"/>
  <c r="N13480" i="146"/>
  <c r="N13481" i="146"/>
  <c r="N13482" i="146"/>
  <c r="N13483" i="146"/>
  <c r="N13484" i="146"/>
  <c r="N13485" i="146"/>
  <c r="N13486" i="146"/>
  <c r="N13487" i="146"/>
  <c r="N13488" i="146"/>
  <c r="N13489" i="146"/>
  <c r="N13490" i="146"/>
  <c r="N13491" i="146"/>
  <c r="N13492" i="146"/>
  <c r="N13493" i="146"/>
  <c r="N13494" i="146"/>
  <c r="N13495" i="146"/>
  <c r="N13496" i="146"/>
  <c r="N13497" i="146"/>
  <c r="N13498" i="146"/>
  <c r="N13499" i="146"/>
  <c r="N13500" i="146"/>
  <c r="N13501" i="146"/>
  <c r="N13502" i="146"/>
  <c r="N13503" i="146"/>
  <c r="N13504" i="146"/>
  <c r="N13505" i="146"/>
  <c r="N13506" i="146"/>
  <c r="N13507" i="146"/>
  <c r="N13508" i="146"/>
  <c r="N13509" i="146"/>
  <c r="N13510" i="146"/>
  <c r="N13511" i="146"/>
  <c r="N13512" i="146"/>
  <c r="N13513" i="146"/>
  <c r="N13514" i="146"/>
  <c r="N13515" i="146"/>
  <c r="N13516" i="146"/>
  <c r="N13517" i="146"/>
  <c r="N13518" i="146"/>
  <c r="N13519" i="146"/>
  <c r="N13520" i="146"/>
  <c r="N13521" i="146"/>
  <c r="N13522" i="146"/>
  <c r="N13523" i="146"/>
  <c r="N13524" i="146"/>
  <c r="N13525" i="146"/>
  <c r="N13526" i="146"/>
  <c r="N13527" i="146"/>
  <c r="N13528" i="146"/>
  <c r="N13529" i="146"/>
  <c r="N13530" i="146"/>
  <c r="N13531" i="146"/>
  <c r="N13532" i="146"/>
  <c r="N13533" i="146"/>
  <c r="N13534" i="146"/>
  <c r="N13535" i="146"/>
  <c r="N13536" i="146"/>
  <c r="N13537" i="146"/>
  <c r="N13538" i="146"/>
  <c r="N13539" i="146"/>
  <c r="N13540" i="146"/>
  <c r="N13541" i="146"/>
  <c r="N13542" i="146"/>
  <c r="N13543" i="146"/>
  <c r="N13544" i="146"/>
  <c r="N13545" i="146"/>
  <c r="N13546" i="146"/>
  <c r="N13547" i="146"/>
  <c r="N13548" i="146"/>
  <c r="N13549" i="146"/>
  <c r="N13550" i="146"/>
  <c r="N13551" i="146"/>
  <c r="N13552" i="146"/>
  <c r="N13553" i="146"/>
  <c r="N13554" i="146"/>
  <c r="N13555" i="146"/>
  <c r="N13556" i="146"/>
  <c r="N13557" i="146"/>
  <c r="N13558" i="146"/>
  <c r="N13559" i="146"/>
  <c r="N13560" i="146"/>
  <c r="N13561" i="146"/>
  <c r="N13562" i="146"/>
  <c r="N13563" i="146"/>
  <c r="N13564" i="146"/>
  <c r="N13565" i="146"/>
  <c r="N13566" i="146"/>
  <c r="N13567" i="146"/>
  <c r="N13568" i="146"/>
  <c r="N13569" i="146"/>
  <c r="N13570" i="146"/>
  <c r="N13571" i="146"/>
  <c r="N13572" i="146"/>
  <c r="N13573" i="146"/>
  <c r="N13574" i="146"/>
  <c r="N13575" i="146"/>
  <c r="N13576" i="146"/>
  <c r="N13577" i="146"/>
  <c r="N13578" i="146"/>
  <c r="N13579" i="146"/>
  <c r="N13580" i="146"/>
  <c r="N13581" i="146"/>
  <c r="N13582" i="146"/>
  <c r="N13583" i="146"/>
  <c r="N13584" i="146"/>
  <c r="N13585" i="146"/>
  <c r="N13586" i="146"/>
  <c r="N13587" i="146"/>
  <c r="N13588" i="146"/>
  <c r="N13589" i="146"/>
  <c r="N13590" i="146"/>
  <c r="N13591" i="146"/>
  <c r="N13592" i="146"/>
  <c r="N13593" i="146"/>
  <c r="N13594" i="146"/>
  <c r="N13595" i="146"/>
  <c r="N13596" i="146"/>
  <c r="N13597" i="146"/>
  <c r="N13598" i="146"/>
  <c r="N13599" i="146"/>
  <c r="N13600" i="146"/>
  <c r="N13601" i="146"/>
  <c r="N13602" i="146"/>
  <c r="N13603" i="146"/>
  <c r="N13604" i="146"/>
  <c r="N13605" i="146"/>
  <c r="N13606" i="146"/>
  <c r="N13607" i="146"/>
  <c r="N13608" i="146"/>
  <c r="N13609" i="146"/>
  <c r="N13610" i="146"/>
  <c r="N13611" i="146"/>
  <c r="N13612" i="146"/>
  <c r="N13613" i="146"/>
  <c r="N13614" i="146"/>
  <c r="N13615" i="146"/>
  <c r="N13616" i="146"/>
  <c r="N13617" i="146"/>
  <c r="N13618" i="146"/>
  <c r="N13619" i="146"/>
  <c r="N13620" i="146"/>
  <c r="N13621" i="146"/>
  <c r="N13622" i="146"/>
  <c r="N13623" i="146"/>
  <c r="N13624" i="146"/>
  <c r="N13625" i="146"/>
  <c r="N13626" i="146"/>
  <c r="N13627" i="146"/>
  <c r="N13628" i="146"/>
  <c r="N13629" i="146"/>
  <c r="N13630" i="146"/>
  <c r="N13631" i="146"/>
  <c r="N13632" i="146"/>
  <c r="N13633" i="146"/>
  <c r="N13634" i="146"/>
  <c r="N13635" i="146"/>
  <c r="N13636" i="146"/>
  <c r="N13637" i="146"/>
  <c r="N13638" i="146"/>
  <c r="N13639" i="146"/>
  <c r="N13640" i="146"/>
  <c r="N13641" i="146"/>
  <c r="N13642" i="146"/>
  <c r="N13643" i="146"/>
  <c r="N13644" i="146"/>
  <c r="N13645" i="146"/>
  <c r="N13646" i="146"/>
  <c r="N13647" i="146"/>
  <c r="N13648" i="146"/>
  <c r="N13649" i="146"/>
  <c r="N13650" i="146"/>
  <c r="N13651" i="146"/>
  <c r="N13652" i="146"/>
  <c r="N13653" i="146"/>
  <c r="N13654" i="146"/>
  <c r="N13655" i="146"/>
  <c r="N13656" i="146"/>
  <c r="N13657" i="146"/>
  <c r="N13658" i="146"/>
  <c r="N13659" i="146"/>
  <c r="N13660" i="146"/>
  <c r="N13661" i="146"/>
  <c r="N13662" i="146"/>
  <c r="N13663" i="146"/>
  <c r="N13664" i="146"/>
  <c r="N13665" i="146"/>
  <c r="N13666" i="146"/>
  <c r="N13667" i="146"/>
  <c r="N13668" i="146"/>
  <c r="N13669" i="146"/>
  <c r="N13670" i="146"/>
  <c r="N13671" i="146"/>
  <c r="N13672" i="146"/>
  <c r="N13673" i="146"/>
  <c r="N13674" i="146"/>
  <c r="N13675" i="146"/>
  <c r="N13676" i="146"/>
  <c r="N13677" i="146"/>
  <c r="N13678" i="146"/>
  <c r="N13679" i="146"/>
  <c r="N13680" i="146"/>
  <c r="N13681" i="146"/>
  <c r="N13682" i="146"/>
  <c r="N13683" i="146"/>
  <c r="N13684" i="146"/>
  <c r="N13685" i="146"/>
  <c r="N13686" i="146"/>
  <c r="N13687" i="146"/>
  <c r="N13688" i="146"/>
  <c r="N13689" i="146"/>
  <c r="N13690" i="146"/>
  <c r="N13691" i="146"/>
  <c r="N13692" i="146"/>
  <c r="N13693" i="146"/>
  <c r="N13694" i="146"/>
  <c r="N13695" i="146"/>
  <c r="N13696" i="146"/>
  <c r="N13697" i="146"/>
  <c r="N13698" i="146"/>
  <c r="N13699" i="146"/>
  <c r="N13700" i="146"/>
  <c r="N13701" i="146"/>
  <c r="N13702" i="146"/>
  <c r="N13703" i="146"/>
  <c r="N13704" i="146"/>
  <c r="N13705" i="146"/>
  <c r="N13706" i="146"/>
  <c r="N13707" i="146"/>
  <c r="N13708" i="146"/>
  <c r="N13709" i="146"/>
  <c r="N13710" i="146"/>
  <c r="N13711" i="146"/>
  <c r="N13712" i="146"/>
  <c r="N13713" i="146"/>
  <c r="N13714" i="146"/>
  <c r="N13715" i="146"/>
  <c r="N13716" i="146"/>
  <c r="N13717" i="146"/>
  <c r="N13718" i="146"/>
  <c r="N13719" i="146"/>
  <c r="N13720" i="146"/>
  <c r="N13721" i="146"/>
  <c r="N13722" i="146"/>
  <c r="N13723" i="146"/>
  <c r="N13724" i="146"/>
  <c r="N13725" i="146"/>
  <c r="N13726" i="146"/>
  <c r="N13727" i="146"/>
  <c r="N13728" i="146"/>
  <c r="N13729" i="146"/>
  <c r="N13730" i="146"/>
  <c r="N13731" i="146"/>
  <c r="N13732" i="146"/>
  <c r="N13733" i="146"/>
  <c r="N13734" i="146"/>
  <c r="N13735" i="146"/>
  <c r="N13736" i="146"/>
  <c r="N13737" i="146"/>
  <c r="N13738" i="146"/>
  <c r="N13739" i="146"/>
  <c r="N13740" i="146"/>
  <c r="N13741" i="146"/>
  <c r="N13742" i="146"/>
  <c r="N13743" i="146"/>
  <c r="N13744" i="146"/>
  <c r="N13745" i="146"/>
  <c r="N13746" i="146"/>
  <c r="N13747" i="146"/>
  <c r="N13748" i="146"/>
  <c r="N13749" i="146"/>
  <c r="N13750" i="146"/>
  <c r="N13751" i="146"/>
  <c r="N13752" i="146"/>
  <c r="N13753" i="146"/>
  <c r="N13754" i="146"/>
  <c r="N13755" i="146"/>
  <c r="N13756" i="146"/>
  <c r="N13757" i="146"/>
  <c r="N13758" i="146"/>
  <c r="N13759" i="146"/>
  <c r="N13760" i="146"/>
  <c r="N13761" i="146"/>
  <c r="N13762" i="146"/>
  <c r="N13763" i="146"/>
  <c r="N13764" i="146"/>
  <c r="N13765" i="146"/>
  <c r="N13766" i="146"/>
  <c r="N13767" i="146"/>
  <c r="N13768" i="146"/>
  <c r="N13769" i="146"/>
  <c r="N13770" i="146"/>
  <c r="N13771" i="146"/>
  <c r="N13772" i="146"/>
  <c r="N13773" i="146"/>
  <c r="N13774" i="146"/>
  <c r="N13775" i="146"/>
  <c r="N13776" i="146"/>
  <c r="N13777" i="146"/>
  <c r="N13778" i="146"/>
  <c r="N13779" i="146"/>
  <c r="N13780" i="146"/>
  <c r="N13781" i="146"/>
  <c r="N13782" i="146"/>
  <c r="N13783" i="146"/>
  <c r="N13784" i="146"/>
  <c r="N13785" i="146"/>
  <c r="N13786" i="146"/>
  <c r="N13787" i="146"/>
  <c r="N13788" i="146"/>
  <c r="N13789" i="146"/>
  <c r="N13790" i="146"/>
  <c r="N13791" i="146"/>
  <c r="N13792" i="146"/>
  <c r="N13793" i="146"/>
  <c r="N13794" i="146"/>
  <c r="N13795" i="146"/>
  <c r="N13796" i="146"/>
  <c r="N13797" i="146"/>
  <c r="N13798" i="146"/>
  <c r="N13799" i="146"/>
  <c r="N13800" i="146"/>
  <c r="N13801" i="146"/>
  <c r="N13802" i="146"/>
  <c r="N13803" i="146"/>
  <c r="N13804" i="146"/>
  <c r="N13805" i="146"/>
  <c r="N13806" i="146"/>
  <c r="N13807" i="146"/>
  <c r="N13808" i="146"/>
  <c r="N13809" i="146"/>
  <c r="N13810" i="146"/>
  <c r="N13811" i="146"/>
  <c r="N13812" i="146"/>
  <c r="N13813" i="146"/>
  <c r="N13814" i="146"/>
  <c r="N13815" i="146"/>
  <c r="N13816" i="146"/>
  <c r="N13817" i="146"/>
  <c r="N13818" i="146"/>
  <c r="N13819" i="146"/>
  <c r="N13820" i="146"/>
  <c r="N13821" i="146"/>
  <c r="N13822" i="146"/>
  <c r="N13823" i="146"/>
  <c r="N13824" i="146"/>
  <c r="N13825" i="146"/>
  <c r="N13826" i="146"/>
  <c r="N13827" i="146"/>
  <c r="N13828" i="146"/>
  <c r="N13829" i="146"/>
  <c r="N13830" i="146"/>
  <c r="N13831" i="146"/>
  <c r="N13832" i="146"/>
  <c r="N13833" i="146"/>
  <c r="N13834" i="146"/>
  <c r="N13835" i="146"/>
  <c r="N13836" i="146"/>
  <c r="N13837" i="146"/>
  <c r="N13838" i="146"/>
  <c r="N13839" i="146"/>
  <c r="N13840" i="146"/>
  <c r="N13841" i="146"/>
  <c r="N13842" i="146"/>
  <c r="N13843" i="146"/>
  <c r="N13844" i="146"/>
  <c r="N13845" i="146"/>
  <c r="N13846" i="146"/>
  <c r="N13847" i="146"/>
  <c r="N13848" i="146"/>
  <c r="N13849" i="146"/>
  <c r="N13850" i="146"/>
  <c r="N13851" i="146"/>
  <c r="N13852" i="146"/>
  <c r="N13853" i="146"/>
  <c r="N13854" i="146"/>
  <c r="N13855" i="146"/>
  <c r="N13856" i="146"/>
  <c r="N13857" i="146"/>
  <c r="N13858" i="146"/>
  <c r="N13859" i="146"/>
  <c r="N13860" i="146"/>
  <c r="N13861" i="146"/>
  <c r="N13862" i="146"/>
  <c r="N13863" i="146"/>
  <c r="N13864" i="146"/>
  <c r="N13865" i="146"/>
  <c r="N13866" i="146"/>
  <c r="N13867" i="146"/>
  <c r="N13868" i="146"/>
  <c r="N13869" i="146"/>
  <c r="N13870" i="146"/>
  <c r="N13871" i="146"/>
  <c r="N13872" i="146"/>
  <c r="N13873" i="146"/>
  <c r="N13874" i="146"/>
  <c r="N13875" i="146"/>
  <c r="N13876" i="146"/>
  <c r="N13877" i="146"/>
  <c r="N13878" i="146"/>
  <c r="N13879" i="146"/>
  <c r="N13880" i="146"/>
  <c r="N13881" i="146"/>
  <c r="N13882" i="146"/>
  <c r="N13883" i="146"/>
  <c r="N13884" i="146"/>
  <c r="N13885" i="146"/>
  <c r="N13886" i="146"/>
  <c r="N13887" i="146"/>
  <c r="N13888" i="146"/>
  <c r="N13889" i="146"/>
  <c r="N13890" i="146"/>
  <c r="N13891" i="146"/>
  <c r="N13892" i="146"/>
  <c r="N13893" i="146"/>
  <c r="N13894" i="146"/>
  <c r="N13895" i="146"/>
  <c r="N13896" i="146"/>
  <c r="N13897" i="146"/>
  <c r="N13898" i="146"/>
  <c r="N13899" i="146"/>
  <c r="N13900" i="146"/>
  <c r="N13901" i="146"/>
  <c r="N13902" i="146"/>
  <c r="N13903" i="146"/>
  <c r="N13904" i="146"/>
  <c r="N13905" i="146"/>
  <c r="N13906" i="146"/>
  <c r="N13907" i="146"/>
  <c r="N13908" i="146"/>
  <c r="N13909" i="146"/>
  <c r="N13910" i="146"/>
  <c r="N13911" i="146"/>
  <c r="N13912" i="146"/>
  <c r="N13913" i="146"/>
  <c r="N13914" i="146"/>
  <c r="N13915" i="146"/>
  <c r="N13916" i="146"/>
  <c r="N13917" i="146"/>
  <c r="N13918" i="146"/>
  <c r="N13919" i="146"/>
  <c r="N13920" i="146"/>
  <c r="N13921" i="146"/>
  <c r="N13922" i="146"/>
  <c r="N13923" i="146"/>
  <c r="N13924" i="146"/>
  <c r="N13925" i="146"/>
  <c r="N13926" i="146"/>
  <c r="N13927" i="146"/>
  <c r="N13928" i="146"/>
  <c r="N13929" i="146"/>
  <c r="N13930" i="146"/>
  <c r="N13931" i="146"/>
  <c r="N13932" i="146"/>
  <c r="N13933" i="146"/>
  <c r="N13934" i="146"/>
  <c r="N13935" i="146"/>
  <c r="N13936" i="146"/>
  <c r="N13937" i="146"/>
  <c r="N13938" i="146"/>
  <c r="N13939" i="146"/>
  <c r="N13940" i="146"/>
  <c r="N13941" i="146"/>
  <c r="N13942" i="146"/>
  <c r="N13943" i="146"/>
  <c r="N13944" i="146"/>
  <c r="N13945" i="146"/>
  <c r="N13946" i="146"/>
  <c r="N13947" i="146"/>
  <c r="N13948" i="146"/>
  <c r="N13949" i="146"/>
  <c r="N13950" i="146"/>
  <c r="N13951" i="146"/>
  <c r="N13952" i="146"/>
  <c r="N13953" i="146"/>
  <c r="N13954" i="146"/>
  <c r="N13955" i="146"/>
  <c r="N13956" i="146"/>
  <c r="N13957" i="146"/>
  <c r="N13958" i="146"/>
  <c r="N13959" i="146"/>
  <c r="N13960" i="146"/>
  <c r="N13961" i="146"/>
  <c r="N13962" i="146"/>
  <c r="N13963" i="146"/>
  <c r="N13964" i="146"/>
  <c r="N13965" i="146"/>
  <c r="N13966" i="146"/>
  <c r="N13967" i="146"/>
  <c r="N13968" i="146"/>
  <c r="N13969" i="146"/>
  <c r="N13970" i="146"/>
  <c r="N13971" i="146"/>
  <c r="N13972" i="146"/>
  <c r="N13973" i="146"/>
  <c r="N13974" i="146"/>
  <c r="N13975" i="146"/>
  <c r="N13976" i="146"/>
  <c r="N13977" i="146"/>
  <c r="N13978" i="146"/>
  <c r="N13979" i="146"/>
  <c r="N13980" i="146"/>
  <c r="N13981" i="146"/>
  <c r="N13982" i="146"/>
  <c r="N13983" i="146"/>
  <c r="N13984" i="146"/>
  <c r="N13985" i="146"/>
  <c r="N13986" i="146"/>
  <c r="N13987" i="146"/>
  <c r="N13988" i="146"/>
  <c r="N13989" i="146"/>
  <c r="N13990" i="146"/>
  <c r="N13991" i="146"/>
  <c r="N13992" i="146"/>
  <c r="N13993" i="146"/>
  <c r="N13994" i="146"/>
  <c r="N13995" i="146"/>
  <c r="N13996" i="146"/>
  <c r="N13997" i="146"/>
  <c r="N13998" i="146"/>
  <c r="N13999" i="146"/>
  <c r="N14000" i="146"/>
  <c r="N14001" i="146"/>
  <c r="N14002" i="146"/>
  <c r="N14003" i="146"/>
  <c r="N14004" i="146"/>
  <c r="N14005" i="146"/>
  <c r="N14006" i="146"/>
  <c r="N14007" i="146"/>
  <c r="N14008" i="146"/>
  <c r="N14009" i="146"/>
  <c r="N14010" i="146"/>
  <c r="N14011" i="146"/>
  <c r="N14012" i="146"/>
  <c r="N14013" i="146"/>
  <c r="N14014" i="146"/>
  <c r="N14015" i="146"/>
  <c r="N14016" i="146"/>
  <c r="N14017" i="146"/>
  <c r="N14018" i="146"/>
  <c r="N14019" i="146"/>
  <c r="N14020" i="146"/>
  <c r="N14021" i="146"/>
  <c r="N14022" i="146"/>
  <c r="N14023" i="146"/>
  <c r="N14024" i="146"/>
  <c r="N14025" i="146"/>
  <c r="N14026" i="146"/>
  <c r="N14027" i="146"/>
  <c r="N14028" i="146"/>
  <c r="N14029" i="146"/>
  <c r="N14030" i="146"/>
  <c r="N14031" i="146"/>
  <c r="N14032" i="146"/>
  <c r="N14033" i="146"/>
  <c r="N14034" i="146"/>
  <c r="N14035" i="146"/>
  <c r="N14036" i="146"/>
  <c r="N14037" i="146"/>
  <c r="N14038" i="146"/>
  <c r="N14039" i="146"/>
  <c r="N14040" i="146"/>
  <c r="N14041" i="146"/>
  <c r="N14042" i="146"/>
  <c r="N14043" i="146"/>
  <c r="N14044" i="146"/>
  <c r="N14045" i="146"/>
  <c r="N14046" i="146"/>
  <c r="N14047" i="146"/>
  <c r="N14048" i="146"/>
  <c r="N14049" i="146"/>
  <c r="N14050" i="146"/>
  <c r="N14051" i="146"/>
  <c r="N14052" i="146"/>
  <c r="N14053" i="146"/>
  <c r="N14054" i="146"/>
  <c r="N14055" i="146"/>
  <c r="N14056" i="146"/>
  <c r="N14057" i="146"/>
  <c r="N14058" i="146"/>
  <c r="N14059" i="146"/>
  <c r="N14060" i="146"/>
  <c r="N14061" i="146"/>
  <c r="N14062" i="146"/>
  <c r="N14063" i="146"/>
  <c r="N14064" i="146"/>
  <c r="N14065" i="146"/>
  <c r="N14066" i="146"/>
  <c r="N14067" i="146"/>
  <c r="N14068" i="146"/>
  <c r="N14069" i="146"/>
  <c r="N14070" i="146"/>
  <c r="N14071" i="146"/>
  <c r="N14072" i="146"/>
  <c r="N14073" i="146"/>
  <c r="N14074" i="146"/>
  <c r="N14075" i="146"/>
  <c r="N14076" i="146"/>
  <c r="N14077" i="146"/>
  <c r="N14078" i="146"/>
  <c r="N14079" i="146"/>
  <c r="N14080" i="146"/>
  <c r="N14081" i="146"/>
  <c r="N14082" i="146"/>
  <c r="N14083" i="146"/>
  <c r="N14084" i="146"/>
  <c r="N14085" i="146"/>
  <c r="N14086" i="146"/>
  <c r="N14087" i="146"/>
  <c r="N14088" i="146"/>
  <c r="N14089" i="146"/>
  <c r="N14090" i="146"/>
  <c r="N14091" i="146"/>
  <c r="N14092" i="146"/>
  <c r="N14093" i="146"/>
  <c r="N14094" i="146"/>
  <c r="N14095" i="146"/>
  <c r="N14096" i="146"/>
  <c r="N14097" i="146"/>
  <c r="N14098" i="146"/>
  <c r="N14099" i="146"/>
  <c r="N14100" i="146"/>
  <c r="N14101" i="146"/>
  <c r="N14102" i="146"/>
  <c r="N14103" i="146"/>
  <c r="N14104" i="146"/>
  <c r="N14105" i="146"/>
  <c r="N14106" i="146"/>
  <c r="N14107" i="146"/>
  <c r="N14108" i="146"/>
  <c r="N14109" i="146"/>
  <c r="N14110" i="146"/>
  <c r="N14111" i="146"/>
  <c r="N14112" i="146"/>
  <c r="N14113" i="146"/>
  <c r="N14114" i="146"/>
  <c r="N14115" i="146"/>
  <c r="N14116" i="146"/>
  <c r="N14117" i="146"/>
  <c r="N14118" i="146"/>
  <c r="N14119" i="146"/>
  <c r="N14120" i="146"/>
  <c r="N14121" i="146"/>
  <c r="N14122" i="146"/>
  <c r="N14123" i="146"/>
  <c r="N14124" i="146"/>
  <c r="N14125" i="146"/>
  <c r="N14126" i="146"/>
  <c r="N14127" i="146"/>
  <c r="N14128" i="146"/>
  <c r="N14129" i="146"/>
  <c r="N14130" i="146"/>
  <c r="N14131" i="146"/>
  <c r="N14132" i="146"/>
  <c r="N14133" i="146"/>
  <c r="N14134" i="146"/>
  <c r="N14135" i="146"/>
  <c r="N14136" i="146"/>
  <c r="N14137" i="146"/>
  <c r="N14138" i="146"/>
  <c r="N14139" i="146"/>
  <c r="N14140" i="146"/>
  <c r="N14141" i="146"/>
  <c r="N14142" i="146"/>
  <c r="N14143" i="146"/>
  <c r="N14144" i="146"/>
  <c r="N14145" i="146"/>
  <c r="N14146" i="146"/>
  <c r="N14147" i="146"/>
  <c r="N14148" i="146"/>
  <c r="N14149" i="146"/>
  <c r="N14150" i="146"/>
  <c r="N14151" i="146"/>
  <c r="N14152" i="146"/>
  <c r="N14153" i="146"/>
  <c r="N14154" i="146"/>
  <c r="N14155" i="146"/>
  <c r="N14156" i="146"/>
  <c r="N14157" i="146"/>
  <c r="N14158" i="146"/>
  <c r="N14159" i="146"/>
  <c r="N14160" i="146"/>
  <c r="N14161" i="146"/>
  <c r="N14162" i="146"/>
  <c r="N14163" i="146"/>
  <c r="N14164" i="146"/>
  <c r="N14165" i="146"/>
  <c r="N14166" i="146"/>
  <c r="N14167" i="146"/>
  <c r="N14168" i="146"/>
  <c r="N14169" i="146"/>
  <c r="N14170" i="146"/>
  <c r="N14171" i="146"/>
  <c r="N14172" i="146"/>
  <c r="N14173" i="146"/>
  <c r="N14174" i="146"/>
  <c r="N14175" i="146"/>
  <c r="N14176" i="146"/>
  <c r="N14177" i="146"/>
  <c r="N14178" i="146"/>
  <c r="N14179" i="146"/>
  <c r="N14180" i="146"/>
  <c r="N14181" i="146"/>
  <c r="N14182" i="146"/>
  <c r="N14183" i="146"/>
  <c r="N14184" i="146"/>
  <c r="N14185" i="146"/>
  <c r="N14186" i="146"/>
  <c r="N14187" i="146"/>
  <c r="N14188" i="146"/>
  <c r="N14189" i="146"/>
  <c r="N14190" i="146"/>
  <c r="N14191" i="146"/>
  <c r="N14192" i="146"/>
  <c r="N14193" i="146"/>
  <c r="N14194" i="146"/>
  <c r="N14195" i="146"/>
  <c r="N14196" i="146"/>
  <c r="N14197" i="146"/>
  <c r="N14198" i="146"/>
  <c r="N14199" i="146"/>
  <c r="N14200" i="146"/>
  <c r="N14201" i="146"/>
  <c r="N14202" i="146"/>
  <c r="N14203" i="146"/>
  <c r="N14204" i="146"/>
  <c r="N14205" i="146"/>
  <c r="N14206" i="146"/>
  <c r="N14207" i="146"/>
  <c r="N14208" i="146"/>
  <c r="N14209" i="146"/>
  <c r="N14210" i="146"/>
  <c r="N14211" i="146"/>
  <c r="N14212" i="146"/>
  <c r="N14213" i="146"/>
  <c r="N14214" i="146"/>
  <c r="N14215" i="146"/>
  <c r="N14216" i="146"/>
  <c r="N14217" i="146"/>
  <c r="N14218" i="146"/>
  <c r="N14219" i="146"/>
  <c r="N14220" i="146"/>
  <c r="N14221" i="146"/>
  <c r="N14222" i="146"/>
  <c r="N14223" i="146"/>
  <c r="N14224" i="146"/>
  <c r="N14225" i="146"/>
  <c r="N14226" i="146"/>
  <c r="N14227" i="146"/>
  <c r="N14228" i="146"/>
  <c r="N14229" i="146"/>
  <c r="N14230" i="146"/>
  <c r="N14231" i="146"/>
  <c r="N14232" i="146"/>
  <c r="N14233" i="146"/>
  <c r="N14234" i="146"/>
  <c r="N14235" i="146"/>
  <c r="N14236" i="146"/>
  <c r="N14237" i="146"/>
  <c r="N14238" i="146"/>
  <c r="N14239" i="146"/>
  <c r="N14240" i="146"/>
  <c r="N14241" i="146"/>
  <c r="N14242" i="146"/>
  <c r="N14243" i="146"/>
  <c r="N14244" i="146"/>
  <c r="N14245" i="146"/>
  <c r="N14246" i="146"/>
  <c r="N14247" i="146"/>
  <c r="N14248" i="146"/>
  <c r="N14249" i="146"/>
  <c r="N14250" i="146"/>
  <c r="N14251" i="146"/>
  <c r="N14252" i="146"/>
  <c r="N14253" i="146"/>
  <c r="N14254" i="146"/>
  <c r="N14255" i="146"/>
  <c r="N14256" i="146"/>
  <c r="N14257" i="146"/>
  <c r="N14258" i="146"/>
  <c r="N14259" i="146"/>
  <c r="N14260" i="146"/>
  <c r="N14261" i="146"/>
  <c r="N14262" i="146"/>
  <c r="N14263" i="146"/>
  <c r="N14264" i="146"/>
  <c r="N14265" i="146"/>
  <c r="N14266" i="146"/>
  <c r="N14267" i="146"/>
  <c r="N14268" i="146"/>
  <c r="N14269" i="146"/>
  <c r="N14270" i="146"/>
  <c r="N14271" i="146"/>
  <c r="N14272" i="146"/>
  <c r="N14273" i="146"/>
  <c r="N14274" i="146"/>
  <c r="N14275" i="146"/>
  <c r="N14276" i="146"/>
  <c r="N14277" i="146"/>
  <c r="N14278" i="146"/>
  <c r="N14279" i="146"/>
  <c r="N14280" i="146"/>
  <c r="N14281" i="146"/>
  <c r="N14282" i="146"/>
  <c r="N14283" i="146"/>
  <c r="N14284" i="146"/>
  <c r="N14285" i="146"/>
  <c r="N14286" i="146"/>
  <c r="N14287" i="146"/>
  <c r="N14288" i="146"/>
  <c r="N14289" i="146"/>
  <c r="N14290" i="146"/>
  <c r="N14291" i="146"/>
  <c r="N14292" i="146"/>
  <c r="N14293" i="146"/>
  <c r="N14294" i="146"/>
  <c r="N14295" i="146"/>
  <c r="N14296" i="146"/>
  <c r="N14297" i="146"/>
  <c r="N14298" i="146"/>
  <c r="N14299" i="146"/>
  <c r="N14300" i="146"/>
  <c r="N14301" i="146"/>
  <c r="N14302" i="146"/>
  <c r="N14303" i="146"/>
  <c r="N14304" i="146"/>
  <c r="N14305" i="146"/>
  <c r="N14306" i="146"/>
  <c r="N14307" i="146"/>
  <c r="N14308" i="146"/>
  <c r="N14309" i="146"/>
  <c r="N14310" i="146"/>
  <c r="N14311" i="146"/>
  <c r="N14312" i="146"/>
  <c r="N14313" i="146"/>
  <c r="N14314" i="146"/>
  <c r="N14315" i="146"/>
  <c r="N14316" i="146"/>
  <c r="N14317" i="146"/>
  <c r="N14318" i="146"/>
  <c r="N14319" i="146"/>
  <c r="N14320" i="146"/>
  <c r="N14321" i="146"/>
  <c r="N14322" i="146"/>
  <c r="N14323" i="146"/>
  <c r="N14324" i="146"/>
  <c r="N14325" i="146"/>
  <c r="N14326" i="146"/>
  <c r="N14327" i="146"/>
  <c r="N14328" i="146"/>
  <c r="N14329" i="146"/>
  <c r="N14330" i="146"/>
  <c r="N14331" i="146"/>
  <c r="N14332" i="146"/>
  <c r="N14333" i="146"/>
  <c r="N14334" i="146"/>
  <c r="N14335" i="146"/>
  <c r="N14336" i="146"/>
  <c r="N14337" i="146"/>
  <c r="N14338" i="146"/>
  <c r="N14339" i="146"/>
  <c r="N14340" i="146"/>
  <c r="N14341" i="146"/>
  <c r="N14342" i="146"/>
  <c r="N14343" i="146"/>
  <c r="N14344" i="146"/>
  <c r="N14345" i="146"/>
  <c r="N14346" i="146"/>
  <c r="N14347" i="146"/>
  <c r="N14348" i="146"/>
  <c r="N14349" i="146"/>
  <c r="N14350" i="146"/>
  <c r="N14351" i="146"/>
  <c r="N14352" i="146"/>
  <c r="N14353" i="146"/>
  <c r="N14354" i="146"/>
  <c r="N14355" i="146"/>
  <c r="N14356" i="146"/>
  <c r="N14357" i="146"/>
  <c r="N14358" i="146"/>
  <c r="N14359" i="146"/>
  <c r="N14360" i="146"/>
  <c r="N14361" i="146"/>
  <c r="N14362" i="146"/>
  <c r="N14363" i="146"/>
  <c r="N14364" i="146"/>
  <c r="N14365" i="146"/>
  <c r="N14366" i="146"/>
  <c r="N14367" i="146"/>
  <c r="N14368" i="146"/>
  <c r="N14369" i="146"/>
  <c r="N14370" i="146"/>
  <c r="N14371" i="146"/>
  <c r="N14372" i="146"/>
  <c r="N14373" i="146"/>
  <c r="N14374" i="146"/>
  <c r="N14375" i="146"/>
  <c r="N14376" i="146"/>
  <c r="N14377" i="146"/>
  <c r="N14378" i="146"/>
  <c r="N14379" i="146"/>
  <c r="N14380" i="146"/>
  <c r="N14381" i="146"/>
  <c r="N14382" i="146"/>
  <c r="N14383" i="146"/>
  <c r="N14384" i="146"/>
  <c r="N14385" i="146"/>
  <c r="N14386" i="146"/>
  <c r="N14387" i="146"/>
  <c r="N14388" i="146"/>
  <c r="N14389" i="146"/>
  <c r="N14390" i="146"/>
  <c r="N14391" i="146"/>
  <c r="N14392" i="146"/>
  <c r="N14393" i="146"/>
  <c r="N14394" i="146"/>
  <c r="N14395" i="146"/>
  <c r="N14396" i="146"/>
  <c r="N14397" i="146"/>
  <c r="N14398" i="146"/>
  <c r="N14399" i="146"/>
  <c r="N14400" i="146"/>
  <c r="N14401" i="146"/>
  <c r="N14402" i="146"/>
  <c r="N14403" i="146"/>
  <c r="N14404" i="146"/>
  <c r="N14405" i="146"/>
  <c r="N14406" i="146"/>
  <c r="N14407" i="146"/>
  <c r="N14408" i="146"/>
  <c r="N14409" i="146"/>
  <c r="N14410" i="146"/>
  <c r="N14411" i="146"/>
  <c r="N14412" i="146"/>
  <c r="N14413" i="146"/>
  <c r="N14414" i="146"/>
  <c r="N14415" i="146"/>
  <c r="N14416" i="146"/>
  <c r="N14417" i="146"/>
  <c r="N14418" i="146"/>
  <c r="N14419" i="146"/>
  <c r="N14420" i="146"/>
  <c r="N14421" i="146"/>
  <c r="N14422" i="146"/>
  <c r="N14423" i="146"/>
  <c r="N14424" i="146"/>
  <c r="N14425" i="146"/>
  <c r="N14426" i="146"/>
  <c r="N14427" i="146"/>
  <c r="N14428" i="146"/>
  <c r="N14429" i="146"/>
  <c r="N14430" i="146"/>
  <c r="N14431" i="146"/>
  <c r="N14432" i="146"/>
  <c r="N14433" i="146"/>
  <c r="N14434" i="146"/>
  <c r="N14435" i="146"/>
  <c r="N14436" i="146"/>
  <c r="N14437" i="146"/>
  <c r="N14438" i="146"/>
  <c r="N14439" i="146"/>
  <c r="N14440" i="146"/>
  <c r="N14441" i="146"/>
  <c r="N14442" i="146"/>
  <c r="N14443" i="146"/>
  <c r="N14444" i="146"/>
  <c r="N14445" i="146"/>
  <c r="N14446" i="146"/>
  <c r="N14447" i="146"/>
  <c r="N14448" i="146"/>
  <c r="N14449" i="146"/>
  <c r="N14450" i="146"/>
  <c r="N14451" i="146"/>
  <c r="N14452" i="146"/>
  <c r="N14453" i="146"/>
  <c r="N14454" i="146"/>
  <c r="N14455" i="146"/>
  <c r="N14456" i="146"/>
  <c r="N14457" i="146"/>
  <c r="N14458" i="146"/>
  <c r="N14459" i="146"/>
  <c r="N14460" i="146"/>
  <c r="N14461" i="146"/>
  <c r="N14462" i="146"/>
  <c r="N14463" i="146"/>
  <c r="N14464" i="146"/>
  <c r="N14465" i="146"/>
  <c r="N14466" i="146"/>
  <c r="N14467" i="146"/>
  <c r="N14468" i="146"/>
  <c r="N14469" i="146"/>
  <c r="N14470" i="146"/>
  <c r="N14471" i="146"/>
  <c r="N14472" i="146"/>
  <c r="N14473" i="146"/>
  <c r="N14474" i="146"/>
  <c r="N14475" i="146"/>
  <c r="N14476" i="146"/>
  <c r="N14477" i="146"/>
  <c r="N14478" i="146"/>
  <c r="N14479" i="146"/>
  <c r="N14480" i="146"/>
  <c r="N14481" i="146"/>
  <c r="N14482" i="146"/>
  <c r="N14483" i="146"/>
  <c r="N14484" i="146"/>
  <c r="N14485" i="146"/>
  <c r="N14486" i="146"/>
  <c r="N14487" i="146"/>
  <c r="N14488" i="146"/>
  <c r="N14489" i="146"/>
  <c r="N14490" i="146"/>
  <c r="N14491" i="146"/>
  <c r="N14492" i="146"/>
  <c r="N14493" i="146"/>
  <c r="N14494" i="146"/>
  <c r="N14495" i="146"/>
  <c r="N14496" i="146"/>
  <c r="N14497" i="146"/>
  <c r="N14498" i="146"/>
  <c r="N14499" i="146"/>
  <c r="N14500" i="146"/>
  <c r="N14501" i="146"/>
  <c r="N14502" i="146"/>
  <c r="N14503" i="146"/>
  <c r="N14504" i="146"/>
  <c r="N14505" i="146"/>
  <c r="N14506" i="146"/>
  <c r="N14507" i="146"/>
  <c r="N14508" i="146"/>
  <c r="N14509" i="146"/>
  <c r="N14510" i="146"/>
  <c r="N14511" i="146"/>
  <c r="N14512" i="146"/>
  <c r="N14513" i="146"/>
  <c r="N14514" i="146"/>
  <c r="N14515" i="146"/>
  <c r="N14516" i="146"/>
  <c r="N14517" i="146"/>
  <c r="N14518" i="146"/>
  <c r="N14519" i="146"/>
  <c r="N14520" i="146"/>
  <c r="N14521" i="146"/>
  <c r="N14522" i="146"/>
  <c r="N14523" i="146"/>
  <c r="N14524" i="146"/>
  <c r="N14525" i="146"/>
  <c r="N14526" i="146"/>
  <c r="N14527" i="146"/>
  <c r="N14528" i="146"/>
  <c r="N14529" i="146"/>
  <c r="N14530" i="146"/>
  <c r="N14531" i="146"/>
  <c r="N14532" i="146"/>
  <c r="N14533" i="146"/>
  <c r="N14534" i="146"/>
  <c r="N14535" i="146"/>
  <c r="N14536" i="146"/>
  <c r="N14537" i="146"/>
  <c r="N14538" i="146"/>
  <c r="N14539" i="146"/>
  <c r="N14540" i="146"/>
  <c r="N14541" i="146"/>
  <c r="N14542" i="146"/>
  <c r="N14543" i="146"/>
  <c r="N14544" i="146"/>
  <c r="N14545" i="146"/>
  <c r="N14546" i="146"/>
  <c r="N14547" i="146"/>
  <c r="N14548" i="146"/>
  <c r="N14549" i="146"/>
  <c r="N14550" i="146"/>
  <c r="N14551" i="146"/>
  <c r="N14552" i="146"/>
  <c r="N14553" i="146"/>
  <c r="N14554" i="146"/>
  <c r="N14555" i="146"/>
  <c r="N14556" i="146"/>
  <c r="N14557" i="146"/>
  <c r="N14558" i="146"/>
  <c r="N14559" i="146"/>
  <c r="N14560" i="146"/>
  <c r="N14561" i="146"/>
  <c r="N14562" i="146"/>
  <c r="N14563" i="146"/>
  <c r="N14564" i="146"/>
  <c r="N14565" i="146"/>
  <c r="N14566" i="146"/>
  <c r="N14567" i="146"/>
  <c r="N14568" i="146"/>
  <c r="N14569" i="146"/>
  <c r="N14570" i="146"/>
  <c r="N14571" i="146"/>
  <c r="N14572" i="146"/>
  <c r="N14573" i="146"/>
  <c r="N14574" i="146"/>
  <c r="N14575" i="146"/>
  <c r="N14576" i="146"/>
  <c r="N14577" i="146"/>
  <c r="N14578" i="146"/>
  <c r="N14579" i="146"/>
  <c r="N14580" i="146"/>
  <c r="N14581" i="146"/>
  <c r="N14582" i="146"/>
  <c r="N14583" i="146"/>
  <c r="N14584" i="146"/>
  <c r="N14585" i="146"/>
  <c r="N14586" i="146"/>
  <c r="N14587" i="146"/>
  <c r="N14588" i="146"/>
  <c r="N14589" i="146"/>
  <c r="N14590" i="146"/>
  <c r="N14591" i="146"/>
  <c r="N14592" i="146"/>
  <c r="N14593" i="146"/>
  <c r="N14594" i="146"/>
  <c r="N14595" i="146"/>
  <c r="N14596" i="146"/>
  <c r="N14597" i="146"/>
  <c r="N14598" i="146"/>
  <c r="N14599" i="146"/>
  <c r="N14600" i="146"/>
  <c r="N14601" i="146"/>
  <c r="N14602" i="146"/>
  <c r="N14603" i="146"/>
  <c r="N14604" i="146"/>
  <c r="N14605" i="146"/>
  <c r="N14606" i="146"/>
  <c r="N14607" i="146"/>
  <c r="N14608" i="146"/>
  <c r="N14609" i="146"/>
  <c r="N14610" i="146"/>
  <c r="N14611" i="146"/>
  <c r="N14612" i="146"/>
  <c r="N14613" i="146"/>
  <c r="N14614" i="146"/>
  <c r="N14615" i="146"/>
  <c r="N14616" i="146"/>
  <c r="N14617" i="146"/>
  <c r="N14618" i="146"/>
  <c r="N14619" i="146"/>
  <c r="N14620" i="146"/>
  <c r="N14621" i="146"/>
  <c r="N14622" i="146"/>
  <c r="N14623" i="146"/>
  <c r="N14624" i="146"/>
  <c r="N14625" i="146"/>
  <c r="N14626" i="146"/>
  <c r="N14627" i="146"/>
  <c r="N14628" i="146"/>
  <c r="N14629" i="146"/>
  <c r="N14630" i="146"/>
  <c r="N14631" i="146"/>
  <c r="N14632" i="146"/>
  <c r="N14633" i="146"/>
  <c r="N14634" i="146"/>
  <c r="N14635" i="146"/>
  <c r="N14636" i="146"/>
  <c r="N14637" i="146"/>
  <c r="N14638" i="146"/>
  <c r="N14639" i="146"/>
  <c r="N14640" i="146"/>
  <c r="N14641" i="146"/>
  <c r="N14642" i="146"/>
  <c r="N14643" i="146"/>
  <c r="N14644" i="146"/>
  <c r="N14645" i="146"/>
  <c r="N14646" i="146"/>
  <c r="N14647" i="146"/>
  <c r="N14648" i="146"/>
  <c r="N14649" i="146"/>
  <c r="N14650" i="146"/>
  <c r="N14651" i="146"/>
  <c r="N14652" i="146"/>
  <c r="N14653" i="146"/>
  <c r="N14654" i="146"/>
  <c r="N14655" i="146"/>
  <c r="N14656" i="146"/>
  <c r="N14657" i="146"/>
  <c r="N14658" i="146"/>
  <c r="N14659" i="146"/>
  <c r="N14660" i="146"/>
  <c r="N14661" i="146"/>
  <c r="N14662" i="146"/>
  <c r="N14663" i="146"/>
  <c r="N14664" i="146"/>
  <c r="N14665" i="146"/>
  <c r="N14666" i="146"/>
  <c r="N14667" i="146"/>
  <c r="N14668" i="146"/>
  <c r="N14669" i="146"/>
  <c r="N14670" i="146"/>
  <c r="N14671" i="146"/>
  <c r="N14672" i="146"/>
  <c r="N14673" i="146"/>
  <c r="N14674" i="146"/>
  <c r="N14675" i="146"/>
  <c r="N14676" i="146"/>
  <c r="N14677" i="146"/>
  <c r="N14678" i="146"/>
  <c r="N14679" i="146"/>
  <c r="N14680" i="146"/>
  <c r="N14681" i="146"/>
  <c r="N14682" i="146"/>
  <c r="N14683" i="146"/>
  <c r="N14684" i="146"/>
  <c r="N14685" i="146"/>
  <c r="N14686" i="146"/>
  <c r="N14687" i="146"/>
  <c r="N14688" i="146"/>
  <c r="N14689" i="146"/>
  <c r="N14690" i="146"/>
  <c r="N14691" i="146"/>
  <c r="N14692" i="146"/>
  <c r="N14693" i="146"/>
  <c r="N14694" i="146"/>
  <c r="N14695" i="146"/>
  <c r="N14696" i="146"/>
  <c r="N14697" i="146"/>
  <c r="N14698" i="146"/>
  <c r="N14699" i="146"/>
  <c r="N14700" i="146"/>
  <c r="N14701" i="146"/>
  <c r="N14702" i="146"/>
  <c r="N14703" i="146"/>
  <c r="N14704" i="146"/>
  <c r="N14705" i="146"/>
  <c r="N14706" i="146"/>
  <c r="N14707" i="146"/>
  <c r="N14708" i="146"/>
  <c r="N14709" i="146"/>
  <c r="N14710" i="146"/>
  <c r="N14711" i="146"/>
  <c r="N14712" i="146"/>
  <c r="N14713" i="146"/>
  <c r="N14714" i="146"/>
  <c r="N14715" i="146"/>
  <c r="N14716" i="146"/>
  <c r="N14717" i="146"/>
  <c r="N14718" i="146"/>
  <c r="N14719" i="146"/>
  <c r="N14720" i="146"/>
  <c r="N14721" i="146"/>
  <c r="N14722" i="146"/>
  <c r="N14723" i="146"/>
  <c r="N14724" i="146"/>
  <c r="N14725" i="146"/>
  <c r="N14726" i="146"/>
  <c r="N14727" i="146"/>
  <c r="N14728" i="146"/>
  <c r="N14729" i="146"/>
  <c r="N14730" i="146"/>
  <c r="N14731" i="146"/>
  <c r="N14732" i="146"/>
  <c r="N14733" i="146"/>
  <c r="N14734" i="146"/>
  <c r="N14735" i="146"/>
  <c r="N14736" i="146"/>
  <c r="N14737" i="146"/>
  <c r="N14738" i="146"/>
  <c r="N14739" i="146"/>
  <c r="N14740" i="146"/>
  <c r="N14741" i="146"/>
  <c r="N14742" i="146"/>
  <c r="N14743" i="146"/>
  <c r="N14744" i="146"/>
  <c r="N14745" i="146"/>
  <c r="N14746" i="146"/>
  <c r="N14747" i="146"/>
  <c r="N14748" i="146"/>
  <c r="N14749" i="146"/>
  <c r="N14750" i="146"/>
  <c r="N14751" i="146"/>
  <c r="N14752" i="146"/>
  <c r="N14753" i="146"/>
  <c r="N14754" i="146"/>
  <c r="N14755" i="146"/>
  <c r="N14756" i="146"/>
  <c r="N14757" i="146"/>
  <c r="N14758" i="146"/>
  <c r="N14759" i="146"/>
  <c r="N14760" i="146"/>
  <c r="N14761" i="146"/>
  <c r="N14762" i="146"/>
  <c r="N14763" i="146"/>
  <c r="N14764" i="146"/>
  <c r="N14765" i="146"/>
  <c r="N14766" i="146"/>
  <c r="N14767" i="146"/>
  <c r="N14768" i="146"/>
  <c r="N14769" i="146"/>
  <c r="N14770" i="146"/>
  <c r="N14771" i="146"/>
  <c r="N14772" i="146"/>
  <c r="N14773" i="146"/>
  <c r="N14774" i="146"/>
  <c r="N14775" i="146"/>
  <c r="N14776" i="146"/>
  <c r="N14777" i="146"/>
  <c r="N14778" i="146"/>
  <c r="N14779" i="146"/>
  <c r="N14780" i="146"/>
  <c r="N14781" i="146"/>
  <c r="N14782" i="146"/>
  <c r="N14783" i="146"/>
  <c r="N14784" i="146"/>
  <c r="N14785" i="146"/>
  <c r="N14786" i="146"/>
  <c r="N14787" i="146"/>
  <c r="N14788" i="146"/>
  <c r="N14789" i="146"/>
  <c r="N14790" i="146"/>
  <c r="N14791" i="146"/>
  <c r="N14792" i="146"/>
  <c r="N14793" i="146"/>
  <c r="N14794" i="146"/>
  <c r="N14795" i="146"/>
  <c r="N14796" i="146"/>
  <c r="N14797" i="146"/>
  <c r="N14798" i="146"/>
  <c r="N14799" i="146"/>
  <c r="N14800" i="146"/>
  <c r="N14801" i="146"/>
  <c r="N14802" i="146"/>
  <c r="N14803" i="146"/>
  <c r="N14804" i="146"/>
  <c r="N14805" i="146"/>
  <c r="N14806" i="146"/>
  <c r="N14807" i="146"/>
  <c r="N14808" i="146"/>
  <c r="N14809" i="146"/>
  <c r="N14810" i="146"/>
  <c r="N14811" i="146"/>
  <c r="N14812" i="146"/>
  <c r="N14813" i="146"/>
  <c r="N14814" i="146"/>
  <c r="N14815" i="146"/>
  <c r="N14816" i="146"/>
  <c r="N14817" i="146"/>
  <c r="N14818" i="146"/>
  <c r="N14819" i="146"/>
  <c r="N14820" i="146"/>
  <c r="N14821" i="146"/>
  <c r="N14822" i="146"/>
  <c r="N14823" i="146"/>
  <c r="N14824" i="146"/>
  <c r="N14825" i="146"/>
  <c r="N14826" i="146"/>
  <c r="N14827" i="146"/>
  <c r="N14828" i="146"/>
  <c r="N14829" i="146"/>
  <c r="N14830" i="146"/>
  <c r="N14831" i="146"/>
  <c r="N14832" i="146"/>
  <c r="N14833" i="146"/>
  <c r="N14834" i="146"/>
  <c r="N14835" i="146"/>
  <c r="N14836" i="146"/>
  <c r="N14837" i="146"/>
  <c r="N14838" i="146"/>
  <c r="N14839" i="146"/>
  <c r="N14840" i="146"/>
  <c r="N14841" i="146"/>
  <c r="N14842" i="146"/>
  <c r="N14843" i="146"/>
  <c r="N14844" i="146"/>
  <c r="N14845" i="146"/>
  <c r="N14846" i="146"/>
  <c r="N14847" i="146"/>
  <c r="N14848" i="146"/>
  <c r="N14849" i="146"/>
  <c r="N14850" i="146"/>
  <c r="N14851" i="146"/>
  <c r="N14852" i="146"/>
  <c r="N14853" i="146"/>
  <c r="N14854" i="146"/>
  <c r="N14855" i="146"/>
  <c r="N14856" i="146"/>
  <c r="N14857" i="146"/>
  <c r="N14858" i="146"/>
  <c r="N14859" i="146"/>
  <c r="N14860" i="146"/>
  <c r="N14861" i="146"/>
  <c r="N14862" i="146"/>
  <c r="N14863" i="146"/>
  <c r="N14864" i="146"/>
  <c r="N14865" i="146"/>
  <c r="N14866" i="146"/>
  <c r="N14867" i="146"/>
  <c r="N14868" i="146"/>
  <c r="N14869" i="146"/>
  <c r="N14870" i="146"/>
  <c r="N14871" i="146"/>
  <c r="N14872" i="146"/>
  <c r="N14873" i="146"/>
  <c r="N14874" i="146"/>
  <c r="N14875" i="146"/>
  <c r="N14876" i="146"/>
  <c r="N14877" i="146"/>
  <c r="N14878" i="146"/>
  <c r="N14879" i="146"/>
  <c r="N14880" i="146"/>
  <c r="N14881" i="146"/>
  <c r="N14882" i="146"/>
  <c r="N14883" i="146"/>
  <c r="N14884" i="146"/>
  <c r="N14885" i="146"/>
  <c r="N14886" i="146"/>
  <c r="N14887" i="146"/>
  <c r="N14888" i="146"/>
  <c r="N14889" i="146"/>
  <c r="N14890" i="146"/>
  <c r="N14891" i="146"/>
  <c r="N14892" i="146"/>
  <c r="N14893" i="146"/>
  <c r="N14894" i="146"/>
  <c r="N14895" i="146"/>
  <c r="N14896" i="146"/>
  <c r="N14897" i="146"/>
  <c r="N14898" i="146"/>
  <c r="N14899" i="146"/>
  <c r="N14900" i="146"/>
  <c r="N14901" i="146"/>
  <c r="N14902" i="146"/>
  <c r="N14903" i="146"/>
  <c r="N14904" i="146"/>
  <c r="N14905" i="146"/>
  <c r="N14906" i="146"/>
  <c r="N14907" i="146"/>
  <c r="N14908" i="146"/>
  <c r="N14909" i="146"/>
  <c r="N14910" i="146"/>
  <c r="N14911" i="146"/>
  <c r="N14912" i="146"/>
  <c r="N14913" i="146"/>
  <c r="N14914" i="146"/>
  <c r="N14915" i="146"/>
  <c r="N14916" i="146"/>
  <c r="N14917" i="146"/>
  <c r="N14918" i="146"/>
  <c r="N14919" i="146"/>
  <c r="N14920" i="146"/>
  <c r="N14921" i="146"/>
  <c r="N14922" i="146"/>
  <c r="N14923" i="146"/>
  <c r="N14924" i="146"/>
  <c r="N14925" i="146"/>
  <c r="N14926" i="146"/>
  <c r="N14927" i="146"/>
  <c r="N14928" i="146"/>
  <c r="N14929" i="146"/>
  <c r="N14930" i="146"/>
  <c r="N14931" i="146"/>
  <c r="N14932" i="146"/>
  <c r="N14933" i="146"/>
  <c r="N14934" i="146"/>
  <c r="N14935" i="146"/>
  <c r="N14936" i="146"/>
  <c r="N14937" i="146"/>
  <c r="N14938" i="146"/>
  <c r="N14939" i="146"/>
  <c r="N14940" i="146"/>
  <c r="N14941" i="146"/>
  <c r="N14942" i="146"/>
  <c r="N14943" i="146"/>
  <c r="N14944" i="146"/>
  <c r="N14945" i="146"/>
  <c r="N14946" i="146"/>
  <c r="N14947" i="146"/>
  <c r="N14948" i="146"/>
  <c r="N14949" i="146"/>
  <c r="N14950" i="146"/>
  <c r="N14951" i="146"/>
  <c r="N14952" i="146"/>
  <c r="N14953" i="146"/>
  <c r="N14954" i="146"/>
  <c r="N14955" i="146"/>
  <c r="N14956" i="146"/>
  <c r="N14957" i="146"/>
  <c r="N14958" i="146"/>
  <c r="N14959" i="146"/>
  <c r="N14960" i="146"/>
  <c r="N14961" i="146"/>
  <c r="N14962" i="146"/>
  <c r="N14963" i="146"/>
  <c r="N14964" i="146"/>
  <c r="N14965" i="146"/>
  <c r="N14966" i="146"/>
  <c r="N14967" i="146"/>
  <c r="N14968" i="146"/>
  <c r="N14969" i="146"/>
  <c r="N14970" i="146"/>
  <c r="N14971" i="146"/>
  <c r="N14972" i="146"/>
  <c r="N14973" i="146"/>
  <c r="N14974" i="146"/>
  <c r="N14975" i="146"/>
  <c r="N14976" i="146"/>
  <c r="N14977" i="146"/>
  <c r="N14978" i="146"/>
  <c r="N14979" i="146"/>
  <c r="N14980" i="146"/>
  <c r="N14981" i="146"/>
  <c r="N14982" i="146"/>
  <c r="N14983" i="146"/>
  <c r="N14984" i="146"/>
  <c r="N14985" i="146"/>
  <c r="N14986" i="146"/>
  <c r="N14987" i="146"/>
  <c r="N14988" i="146"/>
  <c r="N14989" i="146"/>
  <c r="N14990" i="146"/>
  <c r="N14991" i="146"/>
  <c r="N14992" i="146"/>
  <c r="N14993" i="146"/>
  <c r="N14994" i="146"/>
  <c r="N14995" i="146"/>
  <c r="N14996" i="146"/>
  <c r="N14997" i="146"/>
  <c r="N14998" i="146"/>
  <c r="N14999" i="146"/>
  <c r="N15000" i="146"/>
  <c r="N15001" i="146"/>
  <c r="N15002" i="146"/>
  <c r="N15003" i="146"/>
  <c r="N15004" i="146"/>
  <c r="N15005" i="146"/>
  <c r="N15006" i="146"/>
  <c r="N15007" i="146"/>
  <c r="N15008" i="146"/>
  <c r="N15009" i="146"/>
  <c r="N15010" i="146"/>
  <c r="N15011" i="146"/>
  <c r="N15012" i="146"/>
  <c r="N15013" i="146"/>
  <c r="N15014" i="146"/>
  <c r="N15015" i="146"/>
  <c r="N15016" i="146"/>
  <c r="N15017" i="146"/>
  <c r="N15018" i="146"/>
  <c r="N15019" i="146"/>
  <c r="N15020" i="146"/>
  <c r="N15021" i="146"/>
  <c r="N15022" i="146"/>
  <c r="N15023" i="146"/>
  <c r="N15024" i="146"/>
  <c r="N15025" i="146"/>
  <c r="N15026" i="146"/>
  <c r="N15027" i="146"/>
  <c r="N15028" i="146"/>
  <c r="N15029" i="146"/>
  <c r="N15030" i="146"/>
  <c r="N15031" i="146"/>
  <c r="N15032" i="146"/>
  <c r="N15033" i="146"/>
  <c r="N15034" i="146"/>
  <c r="N15035" i="146"/>
  <c r="N15036" i="146"/>
  <c r="N15037" i="146"/>
  <c r="N15038" i="146"/>
  <c r="N15039" i="146"/>
  <c r="N15040" i="146"/>
  <c r="N15041" i="146"/>
  <c r="N15042" i="146"/>
  <c r="N15043" i="146"/>
  <c r="N15044" i="146"/>
  <c r="N15045" i="146"/>
  <c r="N15046" i="146"/>
  <c r="N15047" i="146"/>
  <c r="N15048" i="146"/>
  <c r="N15049" i="146"/>
  <c r="N15050" i="146"/>
  <c r="N15051" i="146"/>
  <c r="N15052" i="146"/>
  <c r="N15053" i="146"/>
  <c r="N15054" i="146"/>
  <c r="N15055" i="146"/>
  <c r="N15056" i="146"/>
  <c r="N15057" i="146"/>
  <c r="N15058" i="146"/>
  <c r="N15059" i="146"/>
  <c r="N15060" i="146"/>
  <c r="N15061" i="146"/>
  <c r="N15062" i="146"/>
  <c r="N15063" i="146"/>
  <c r="N15064" i="146"/>
  <c r="N15065" i="146"/>
  <c r="N15066" i="146"/>
  <c r="N15067" i="146"/>
  <c r="N15068" i="146"/>
  <c r="N15069" i="146"/>
  <c r="N15070" i="146"/>
  <c r="N15071" i="146"/>
  <c r="N15072" i="146"/>
  <c r="N15073" i="146"/>
  <c r="N15074" i="146"/>
  <c r="N15075" i="146"/>
  <c r="N15076" i="146"/>
  <c r="N15077" i="146"/>
  <c r="N15078" i="146"/>
  <c r="N15079" i="146"/>
  <c r="N15080" i="146"/>
  <c r="N15081" i="146"/>
  <c r="N15082" i="146"/>
  <c r="N15083" i="146"/>
  <c r="N15084" i="146"/>
  <c r="N15085" i="146"/>
  <c r="N15086" i="146"/>
  <c r="N15087" i="146"/>
  <c r="N15088" i="146"/>
  <c r="N15089" i="146"/>
  <c r="N15090" i="146"/>
  <c r="N15091" i="146"/>
  <c r="N15092" i="146"/>
  <c r="N15093" i="146"/>
  <c r="N15094" i="146"/>
  <c r="N15095" i="146"/>
  <c r="N15096" i="146"/>
  <c r="N15097" i="146"/>
  <c r="N15098" i="146"/>
  <c r="N15099" i="146"/>
  <c r="N15100" i="146"/>
  <c r="N15101" i="146"/>
  <c r="N15102" i="146"/>
  <c r="N15103" i="146"/>
  <c r="N15104" i="146"/>
  <c r="N15105" i="146"/>
  <c r="N15106" i="146"/>
  <c r="N15107" i="146"/>
  <c r="N15108" i="146"/>
  <c r="N15109" i="146"/>
  <c r="N15110" i="146"/>
  <c r="N15111" i="146"/>
  <c r="N15112" i="146"/>
  <c r="N15113" i="146"/>
  <c r="N15114" i="146"/>
  <c r="N15115" i="146"/>
  <c r="N15116" i="146"/>
  <c r="N15117" i="146"/>
  <c r="N15118" i="146"/>
  <c r="N15119" i="146"/>
  <c r="N15120" i="146"/>
  <c r="N15121" i="146"/>
  <c r="N15122" i="146"/>
  <c r="N15123" i="146"/>
  <c r="N15124" i="146"/>
  <c r="N15125" i="146"/>
  <c r="N15126" i="146"/>
  <c r="N15127" i="146"/>
  <c r="N15128" i="146"/>
  <c r="N15129" i="146"/>
  <c r="N15130" i="146"/>
  <c r="N15131" i="146"/>
  <c r="N15132" i="146"/>
  <c r="N15133" i="146"/>
  <c r="N15134" i="146"/>
  <c r="N15135" i="146"/>
  <c r="N15136" i="146"/>
  <c r="N15137" i="146"/>
  <c r="N15138" i="146"/>
  <c r="N15139" i="146"/>
  <c r="N15140" i="146"/>
  <c r="N15141" i="146"/>
  <c r="N15142" i="146"/>
  <c r="N15143" i="146"/>
  <c r="N15144" i="146"/>
  <c r="N15145" i="146"/>
  <c r="N15146" i="146"/>
  <c r="N15147" i="146"/>
  <c r="N15148" i="146"/>
  <c r="N15149" i="146"/>
  <c r="N15150" i="146"/>
  <c r="N15151" i="146"/>
  <c r="N15152" i="146"/>
  <c r="N15153" i="146"/>
  <c r="N15154" i="146"/>
  <c r="N15155" i="146"/>
  <c r="N15156" i="146"/>
  <c r="N15157" i="146"/>
  <c r="N15158" i="146"/>
  <c r="N15159" i="146"/>
  <c r="N15160" i="146"/>
  <c r="N15161" i="146"/>
  <c r="N15162" i="146"/>
  <c r="N15163" i="146"/>
  <c r="N15164" i="146"/>
  <c r="N15165" i="146"/>
  <c r="N15166" i="146"/>
  <c r="N15167" i="146"/>
  <c r="N15168" i="146"/>
  <c r="N15169" i="146"/>
  <c r="N15170" i="146"/>
  <c r="N15171" i="146"/>
  <c r="N15172" i="146"/>
  <c r="N15173" i="146"/>
  <c r="N15174" i="146"/>
  <c r="N15175" i="146"/>
  <c r="N15176" i="146"/>
  <c r="N15177" i="146"/>
  <c r="N15178" i="146"/>
  <c r="N15179" i="146"/>
  <c r="N15180" i="146"/>
  <c r="N15181" i="146"/>
  <c r="N15182" i="146"/>
  <c r="N15183" i="146"/>
  <c r="N15184" i="146"/>
  <c r="N15185" i="146"/>
  <c r="N15186" i="146"/>
  <c r="N15187" i="146"/>
  <c r="N15188" i="146"/>
  <c r="N15189" i="146"/>
  <c r="N15190" i="146"/>
  <c r="N15191" i="146"/>
  <c r="N15192" i="146"/>
  <c r="N15193" i="146"/>
  <c r="N15194" i="146"/>
  <c r="N15195" i="146"/>
  <c r="N15196" i="146"/>
  <c r="N15197" i="146"/>
  <c r="N15198" i="146"/>
  <c r="N15199" i="146"/>
  <c r="N15200" i="146"/>
  <c r="N15201" i="146"/>
  <c r="N15202" i="146"/>
  <c r="N15203" i="146"/>
  <c r="N15204" i="146"/>
  <c r="N15205" i="146"/>
  <c r="N15206" i="146"/>
  <c r="N15207" i="146"/>
  <c r="N15208" i="146"/>
  <c r="N15209" i="146"/>
  <c r="N15210" i="146"/>
  <c r="N15211" i="146"/>
  <c r="N15212" i="146"/>
  <c r="N15213" i="146"/>
  <c r="N15214" i="146"/>
  <c r="N15215" i="146"/>
  <c r="N15216" i="146"/>
  <c r="N15217" i="146"/>
  <c r="N15218" i="146"/>
  <c r="N15219" i="146"/>
  <c r="N15220" i="146"/>
  <c r="N15221" i="146"/>
  <c r="N15222" i="146"/>
  <c r="N15223" i="146"/>
  <c r="N15224" i="146"/>
  <c r="N15225" i="146"/>
  <c r="N15226" i="146"/>
  <c r="N15227" i="146"/>
  <c r="N15228" i="146"/>
  <c r="N15229" i="146"/>
  <c r="N15230" i="146"/>
  <c r="N15231" i="146"/>
  <c r="N15232" i="146"/>
  <c r="N15233" i="146"/>
  <c r="N15234" i="146"/>
  <c r="N15235" i="146"/>
  <c r="N15236" i="146"/>
  <c r="N15237" i="146"/>
  <c r="N15238" i="146"/>
  <c r="N15239" i="146"/>
  <c r="N15240" i="146"/>
  <c r="N15241" i="146"/>
  <c r="N15242" i="146"/>
  <c r="N15243" i="146"/>
  <c r="N15244" i="146"/>
  <c r="N15245" i="146"/>
  <c r="N15246" i="146"/>
  <c r="N15247" i="146"/>
  <c r="N15248" i="146"/>
  <c r="N15249" i="146"/>
  <c r="N15250" i="146"/>
  <c r="N15251" i="146"/>
  <c r="N15252" i="146"/>
  <c r="N15253" i="146"/>
  <c r="N15254" i="146"/>
  <c r="N15255" i="146"/>
  <c r="N15256" i="146"/>
  <c r="N15257" i="146"/>
  <c r="N15258" i="146"/>
  <c r="N15259" i="146"/>
  <c r="N15260" i="146"/>
  <c r="N15261" i="146"/>
  <c r="N15262" i="146"/>
  <c r="N15263" i="146"/>
  <c r="N15264" i="146"/>
  <c r="N15265" i="146"/>
  <c r="N15266" i="146"/>
  <c r="N15267" i="146"/>
  <c r="N15268" i="146"/>
  <c r="N15269" i="146"/>
  <c r="N15270" i="146"/>
  <c r="N15271" i="146"/>
  <c r="N15272" i="146"/>
  <c r="N15273" i="146"/>
  <c r="N15274" i="146"/>
  <c r="N15275" i="146"/>
  <c r="N15276" i="146"/>
  <c r="N15277" i="146"/>
  <c r="N15278" i="146"/>
  <c r="N15279" i="146"/>
  <c r="N15280" i="146"/>
  <c r="N15281" i="146"/>
  <c r="N15282" i="146"/>
  <c r="N15283" i="146"/>
  <c r="N15284" i="146"/>
  <c r="N15285" i="146"/>
  <c r="N15286" i="146"/>
  <c r="N15287" i="146"/>
  <c r="N15288" i="146"/>
  <c r="N15289" i="146"/>
  <c r="N15290" i="146"/>
  <c r="N15291" i="146"/>
  <c r="N15292" i="146"/>
  <c r="N15293" i="146"/>
  <c r="N15294" i="146"/>
  <c r="N15295" i="146"/>
  <c r="N15296" i="146"/>
  <c r="N15297" i="146"/>
  <c r="N15298" i="146"/>
  <c r="N15299" i="146"/>
  <c r="N15300" i="146"/>
  <c r="N15301" i="146"/>
  <c r="N15302" i="146"/>
  <c r="N15303" i="146"/>
  <c r="N15304" i="146"/>
  <c r="N15305" i="146"/>
  <c r="N15306" i="146"/>
  <c r="N15307" i="146"/>
  <c r="N15308" i="146"/>
  <c r="N15309" i="146"/>
  <c r="N15310" i="146"/>
  <c r="N15311" i="146"/>
  <c r="N15312" i="146"/>
  <c r="N15313" i="146"/>
  <c r="N15314" i="146"/>
  <c r="N15315" i="146"/>
  <c r="N15316" i="146"/>
  <c r="N15317" i="146"/>
  <c r="N15318" i="146"/>
  <c r="N15319" i="146"/>
  <c r="N15320" i="146"/>
  <c r="N15321" i="146"/>
  <c r="N15322" i="146"/>
  <c r="N15323" i="146"/>
  <c r="N15324" i="146"/>
  <c r="N15325" i="146"/>
  <c r="N15326" i="146"/>
  <c r="N15327" i="146"/>
  <c r="N15328" i="146"/>
  <c r="N15329" i="146"/>
  <c r="N15330" i="146"/>
  <c r="N15331" i="146"/>
  <c r="N15332" i="146"/>
  <c r="N15333" i="146"/>
  <c r="N15334" i="146"/>
  <c r="N15335" i="146"/>
  <c r="N15336" i="146"/>
  <c r="N15337" i="146"/>
  <c r="N15338" i="146"/>
  <c r="N15339" i="146"/>
  <c r="N15340" i="146"/>
  <c r="N15341" i="146"/>
  <c r="N15342" i="146"/>
  <c r="N15343" i="146"/>
  <c r="N15344" i="146"/>
  <c r="N15345" i="146"/>
  <c r="N15346" i="146"/>
  <c r="N15347" i="146"/>
  <c r="N15348" i="146"/>
  <c r="N15349" i="146"/>
  <c r="N15350" i="146"/>
  <c r="N15351" i="146"/>
  <c r="N15352" i="146"/>
  <c r="N15353" i="146"/>
  <c r="N15354" i="146"/>
  <c r="N15355" i="146"/>
  <c r="N15356" i="146"/>
  <c r="N15357" i="146"/>
  <c r="N15358" i="146"/>
  <c r="N15359" i="146"/>
  <c r="N15360" i="146"/>
  <c r="N15361" i="146"/>
  <c r="N15362" i="146"/>
  <c r="N15363" i="146"/>
  <c r="N15364" i="146"/>
  <c r="N15365" i="146"/>
  <c r="N15366" i="146"/>
  <c r="N15367" i="146"/>
  <c r="N15368" i="146"/>
  <c r="N15369" i="146"/>
  <c r="N15370" i="146"/>
  <c r="N15371" i="146"/>
  <c r="N15372" i="146"/>
  <c r="N15373" i="146"/>
  <c r="N15374" i="146"/>
  <c r="N15375" i="146"/>
  <c r="N15376" i="146"/>
  <c r="N15377" i="146"/>
  <c r="N15378" i="146"/>
  <c r="N15379" i="146"/>
  <c r="N15380" i="146"/>
  <c r="N15381" i="146"/>
  <c r="N15382" i="146"/>
  <c r="N15383" i="146"/>
  <c r="N15384" i="146"/>
  <c r="N15385" i="146"/>
  <c r="N15386" i="146"/>
  <c r="N15387" i="146"/>
  <c r="N15388" i="146"/>
  <c r="N15389" i="146"/>
  <c r="N15390" i="146"/>
  <c r="N15391" i="146"/>
  <c r="N15392" i="146"/>
  <c r="N15393" i="146"/>
  <c r="N15394" i="146"/>
  <c r="N15395" i="146"/>
  <c r="N15396" i="146"/>
  <c r="N15397" i="146"/>
  <c r="N15398" i="146"/>
  <c r="N15399" i="146"/>
  <c r="N15400" i="146"/>
  <c r="N15401" i="146"/>
  <c r="N15402" i="146"/>
  <c r="N15403" i="146"/>
  <c r="N15404" i="146"/>
  <c r="N15405" i="146"/>
  <c r="N15406" i="146"/>
  <c r="N15407" i="146"/>
  <c r="N15408" i="146"/>
  <c r="N15409" i="146"/>
  <c r="N15410" i="146"/>
  <c r="N15411" i="146"/>
  <c r="N15412" i="146"/>
  <c r="N15413" i="146"/>
  <c r="N15414" i="146"/>
  <c r="N15415" i="146"/>
  <c r="N15416" i="146"/>
  <c r="N15417" i="146"/>
  <c r="N15418" i="146"/>
  <c r="N15419" i="146"/>
  <c r="N15420" i="146"/>
  <c r="N15421" i="146"/>
  <c r="N15422" i="146"/>
  <c r="N15423" i="146"/>
  <c r="N15424" i="146"/>
  <c r="N15425" i="146"/>
  <c r="N15426" i="146"/>
  <c r="N15427" i="146"/>
  <c r="N15428" i="146"/>
  <c r="N15429" i="146"/>
  <c r="N15430" i="146"/>
  <c r="N15431" i="146"/>
  <c r="N15432" i="146"/>
  <c r="N15433" i="146"/>
  <c r="N15434" i="146"/>
  <c r="N15435" i="146"/>
  <c r="N15436" i="146"/>
  <c r="N15437" i="146"/>
  <c r="N15438" i="146"/>
  <c r="N15439" i="146"/>
  <c r="N15440" i="146"/>
  <c r="N15441" i="146"/>
  <c r="N15442" i="146"/>
  <c r="N15443" i="146"/>
  <c r="N15444" i="146"/>
  <c r="N15445" i="146"/>
  <c r="N15446" i="146"/>
  <c r="N15447" i="146"/>
  <c r="N15448" i="146"/>
  <c r="N15449" i="146"/>
  <c r="N15450" i="146"/>
  <c r="N15451" i="146"/>
  <c r="N15452" i="146"/>
  <c r="N15453" i="146"/>
  <c r="N15454" i="146"/>
  <c r="N15455" i="146"/>
  <c r="N15456" i="146"/>
  <c r="N15457" i="146"/>
  <c r="N15458" i="146"/>
  <c r="N15459" i="146"/>
  <c r="N15460" i="146"/>
  <c r="N15461" i="146"/>
  <c r="N15462" i="146"/>
  <c r="N15463" i="146"/>
  <c r="N15464" i="146"/>
  <c r="N15465" i="146"/>
  <c r="N15466" i="146"/>
  <c r="N15467" i="146"/>
  <c r="N15468" i="146"/>
  <c r="N15469" i="146"/>
  <c r="N15470" i="146"/>
  <c r="N15471" i="146"/>
  <c r="N15472" i="146"/>
  <c r="N15473" i="146"/>
  <c r="N15474" i="146"/>
  <c r="N15475" i="146"/>
  <c r="N15476" i="146"/>
  <c r="N15477" i="146"/>
  <c r="N15478" i="146"/>
  <c r="N15479" i="146"/>
  <c r="N15480" i="146"/>
  <c r="N15481" i="146"/>
  <c r="N15482" i="146"/>
  <c r="N15483" i="146"/>
  <c r="N15484" i="146"/>
  <c r="N15485" i="146"/>
  <c r="N15486" i="146"/>
  <c r="N15487" i="146"/>
  <c r="N15488" i="146"/>
  <c r="N15489" i="146"/>
  <c r="N15490" i="146"/>
  <c r="N15491" i="146"/>
  <c r="N15492" i="146"/>
  <c r="N15493" i="146"/>
  <c r="N15494" i="146"/>
  <c r="N15495" i="146"/>
  <c r="N15496" i="146"/>
  <c r="N15497" i="146"/>
  <c r="N15498" i="146"/>
  <c r="N15499" i="146"/>
  <c r="N15500" i="146"/>
  <c r="N15501" i="146"/>
  <c r="N15502" i="146"/>
  <c r="N15503" i="146"/>
  <c r="N15504" i="146"/>
  <c r="N15505" i="146"/>
  <c r="N15506" i="146"/>
  <c r="N15507" i="146"/>
  <c r="N15508" i="146"/>
  <c r="N15509" i="146"/>
  <c r="N15510" i="146"/>
  <c r="N15511" i="146"/>
  <c r="N15512" i="146"/>
  <c r="N15513" i="146"/>
  <c r="N15514" i="146"/>
  <c r="N15515" i="146"/>
  <c r="N15516" i="146"/>
  <c r="N15517" i="146"/>
  <c r="N15518" i="146"/>
  <c r="N15519" i="146"/>
  <c r="N15520" i="146"/>
  <c r="N15521" i="146"/>
  <c r="N15522" i="146"/>
  <c r="N15523" i="146"/>
  <c r="N15524" i="146"/>
  <c r="N15525" i="146"/>
  <c r="N15526" i="146"/>
  <c r="N15527" i="146"/>
  <c r="N15528" i="146"/>
  <c r="N15529" i="146"/>
  <c r="N15530" i="146"/>
  <c r="N15531" i="146"/>
  <c r="N15532" i="146"/>
  <c r="N15533" i="146"/>
  <c r="N15534" i="146"/>
  <c r="N15535" i="146"/>
  <c r="N15536" i="146"/>
  <c r="N15537" i="146"/>
  <c r="N15538" i="146"/>
  <c r="N15539" i="146"/>
  <c r="N15540" i="146"/>
  <c r="N15541" i="146"/>
  <c r="N15542" i="146"/>
  <c r="N15543" i="146"/>
  <c r="N15544" i="146"/>
  <c r="N15545" i="146"/>
  <c r="N15546" i="146"/>
  <c r="N15547" i="146"/>
  <c r="N15548" i="146"/>
  <c r="N15549" i="146"/>
  <c r="N15550" i="146"/>
  <c r="N15551" i="146"/>
  <c r="N15552" i="146"/>
  <c r="N15553" i="146"/>
  <c r="N15554" i="146"/>
  <c r="N15555" i="146"/>
  <c r="N15556" i="146"/>
  <c r="N15557" i="146"/>
  <c r="N15558" i="146"/>
  <c r="N15559" i="146"/>
  <c r="N15560" i="146"/>
  <c r="N15561" i="146"/>
  <c r="N15562" i="146"/>
  <c r="N15563" i="146"/>
  <c r="N15564" i="146"/>
  <c r="N15565" i="146"/>
  <c r="N15566" i="146"/>
  <c r="N15567" i="146"/>
  <c r="N15568" i="146"/>
  <c r="N15569" i="146"/>
  <c r="N15570" i="146"/>
  <c r="N15571" i="146"/>
  <c r="N15572" i="146"/>
  <c r="N15573" i="146"/>
  <c r="N15574" i="146"/>
  <c r="N15575" i="146"/>
  <c r="N15576" i="146"/>
  <c r="N15577" i="146"/>
  <c r="N15578" i="146"/>
  <c r="N15579" i="146"/>
  <c r="N15580" i="146"/>
  <c r="N15581" i="146"/>
  <c r="N15582" i="146"/>
  <c r="N15583" i="146"/>
  <c r="N15584" i="146"/>
  <c r="N15585" i="146"/>
  <c r="N15586" i="146"/>
  <c r="N15587" i="146"/>
  <c r="N15588" i="146"/>
  <c r="N15589" i="146"/>
  <c r="N15590" i="146"/>
  <c r="N15591" i="146"/>
  <c r="N15592" i="146"/>
  <c r="N15593" i="146"/>
  <c r="N15594" i="146"/>
  <c r="N15595" i="146"/>
  <c r="N15596" i="146"/>
  <c r="N15597" i="146"/>
  <c r="N15598" i="146"/>
  <c r="N15599" i="146"/>
  <c r="N15600" i="146"/>
  <c r="N15601" i="146"/>
  <c r="N15602" i="146"/>
  <c r="N15603" i="146"/>
  <c r="N15604" i="146"/>
  <c r="N15605" i="146"/>
  <c r="N15606" i="146"/>
  <c r="N15607" i="146"/>
  <c r="N15608" i="146"/>
  <c r="N15609" i="146"/>
  <c r="N15610" i="146"/>
  <c r="N15611" i="146"/>
  <c r="N15612" i="146"/>
  <c r="N15613" i="146"/>
  <c r="N15614" i="146"/>
  <c r="N15615" i="146"/>
  <c r="N15616" i="146"/>
  <c r="N15617" i="146"/>
  <c r="N15618" i="146"/>
  <c r="N15619" i="146"/>
  <c r="N15620" i="146"/>
  <c r="N15621" i="146"/>
  <c r="N15622" i="146"/>
  <c r="N15623" i="146"/>
  <c r="N15624" i="146"/>
  <c r="N15625" i="146"/>
  <c r="N15626" i="146"/>
  <c r="N15627" i="146"/>
  <c r="N15628" i="146"/>
  <c r="N15629" i="146"/>
  <c r="N15630" i="146"/>
  <c r="N15631" i="146"/>
  <c r="N15632" i="146"/>
  <c r="N15633" i="146"/>
  <c r="N15634" i="146"/>
  <c r="N15635" i="146"/>
  <c r="N15636" i="146"/>
  <c r="N15637" i="146"/>
  <c r="N15638" i="146"/>
  <c r="N15639" i="146"/>
  <c r="N15640" i="146"/>
  <c r="N15641" i="146"/>
  <c r="N15642" i="146"/>
  <c r="N15643" i="146"/>
  <c r="N15644" i="146"/>
  <c r="N15645" i="146"/>
  <c r="N15646" i="146"/>
  <c r="N15647" i="146"/>
  <c r="N15648" i="146"/>
  <c r="N15649" i="146"/>
  <c r="N15650" i="146"/>
  <c r="N15651" i="146"/>
  <c r="N15652" i="146"/>
  <c r="N15653" i="146"/>
  <c r="N15654" i="146"/>
  <c r="N15655" i="146"/>
  <c r="N15656" i="146"/>
  <c r="N15657" i="146"/>
  <c r="N15658" i="146"/>
  <c r="N15659" i="146"/>
  <c r="N15660" i="146"/>
  <c r="N15661" i="146"/>
  <c r="N15662" i="146"/>
  <c r="N15663" i="146"/>
  <c r="N15664" i="146"/>
  <c r="N15665" i="146"/>
  <c r="N15666" i="146"/>
  <c r="N15667" i="146"/>
  <c r="N15668" i="146"/>
  <c r="N15669" i="146"/>
  <c r="N15670" i="146"/>
  <c r="N15671" i="146"/>
  <c r="N15672" i="146"/>
  <c r="N15673" i="146"/>
  <c r="N15674" i="146"/>
  <c r="N15675" i="146"/>
  <c r="N15676" i="146"/>
  <c r="N15677" i="146"/>
  <c r="N15678" i="146"/>
  <c r="N15679" i="146"/>
  <c r="N15680" i="146"/>
  <c r="N15681" i="146"/>
  <c r="N15682" i="146"/>
  <c r="N15683" i="146"/>
  <c r="N15684" i="146"/>
  <c r="N15685" i="146"/>
  <c r="N15686" i="146"/>
  <c r="N15687" i="146"/>
  <c r="N15688" i="146"/>
  <c r="N15689" i="146"/>
  <c r="N15690" i="146"/>
  <c r="N15691" i="146"/>
  <c r="N15692" i="146"/>
  <c r="N15693" i="146"/>
  <c r="N15694" i="146"/>
  <c r="N15695" i="146"/>
  <c r="N15696" i="146"/>
  <c r="N15697" i="146"/>
  <c r="N15698" i="146"/>
  <c r="N15699" i="146"/>
  <c r="N15700" i="146"/>
  <c r="N15701" i="146"/>
  <c r="N15702" i="146"/>
  <c r="N15703" i="146"/>
  <c r="N15704" i="146"/>
  <c r="N15705" i="146"/>
  <c r="N15706" i="146"/>
  <c r="N15707" i="146"/>
  <c r="N15708" i="146"/>
  <c r="N15709" i="146"/>
  <c r="N15710" i="146"/>
  <c r="N15711" i="146"/>
  <c r="N15712" i="146"/>
  <c r="N15713" i="146"/>
  <c r="N15714" i="146"/>
  <c r="N15715" i="146"/>
  <c r="N15716" i="146"/>
  <c r="N15717" i="146"/>
  <c r="N15718" i="146"/>
  <c r="N15719" i="146"/>
  <c r="N15720" i="146"/>
  <c r="N15721" i="146"/>
  <c r="N15722" i="146"/>
  <c r="N15723" i="146"/>
  <c r="N15724" i="146"/>
  <c r="N15725" i="146"/>
  <c r="N15726" i="146"/>
  <c r="N15727" i="146"/>
  <c r="N15728" i="146"/>
  <c r="N15729" i="146"/>
  <c r="N15730" i="146"/>
  <c r="N15731" i="146"/>
  <c r="N15732" i="146"/>
  <c r="N15733" i="146"/>
  <c r="N15734" i="146"/>
  <c r="N15735" i="146"/>
  <c r="N15736" i="146"/>
  <c r="N15737" i="146"/>
  <c r="N15738" i="146"/>
  <c r="N15739" i="146"/>
  <c r="N15740" i="146"/>
  <c r="N15741" i="146"/>
  <c r="N15742" i="146"/>
  <c r="N15743" i="146"/>
  <c r="N15744" i="146"/>
  <c r="N15745" i="146"/>
  <c r="N15746" i="146"/>
  <c r="N15747" i="146"/>
  <c r="N15748" i="146"/>
  <c r="N15749" i="146"/>
  <c r="N15750" i="146"/>
  <c r="N15751" i="146"/>
  <c r="N15752" i="146"/>
  <c r="N15753" i="146"/>
  <c r="N15754" i="146"/>
  <c r="N15755" i="146"/>
  <c r="N15756" i="146"/>
  <c r="N15757" i="146"/>
  <c r="N15758" i="146"/>
  <c r="N15759" i="146"/>
  <c r="N15760" i="146"/>
  <c r="N15761" i="146"/>
  <c r="N15762" i="146"/>
  <c r="N15763" i="146"/>
  <c r="N15764" i="146"/>
  <c r="N15765" i="146"/>
  <c r="N15766" i="146"/>
  <c r="N15767" i="146"/>
  <c r="N15768" i="146"/>
  <c r="N15769" i="146"/>
  <c r="N15770" i="146"/>
  <c r="N15771" i="146"/>
  <c r="N15772" i="146"/>
  <c r="N15773" i="146"/>
  <c r="N15774" i="146"/>
  <c r="N15775" i="146"/>
  <c r="N15776" i="146"/>
  <c r="N15777" i="146"/>
  <c r="N15778" i="146"/>
  <c r="N15779" i="146"/>
  <c r="N15780" i="146"/>
  <c r="N15781" i="146"/>
  <c r="N15782" i="146"/>
  <c r="N15783" i="146"/>
  <c r="N15784" i="146"/>
  <c r="N15785" i="146"/>
  <c r="N15786" i="146"/>
  <c r="N15787" i="146"/>
  <c r="N15788" i="146"/>
  <c r="N15789" i="146"/>
  <c r="N15790" i="146"/>
  <c r="N15791" i="146"/>
  <c r="N15792" i="146"/>
  <c r="N15793" i="146"/>
  <c r="N15794" i="146"/>
  <c r="N15795" i="146"/>
  <c r="N15796" i="146"/>
  <c r="N15797" i="146"/>
  <c r="N15798" i="146"/>
  <c r="N15799" i="146"/>
  <c r="N15800" i="146"/>
  <c r="N15801" i="146"/>
  <c r="N15802" i="146"/>
  <c r="N15803" i="146"/>
  <c r="N15804" i="146"/>
  <c r="N15805" i="146"/>
  <c r="N15806" i="146"/>
  <c r="N15807" i="146"/>
  <c r="N15808" i="146"/>
  <c r="N15809" i="146"/>
  <c r="N15810" i="146"/>
  <c r="N15811" i="146"/>
  <c r="N15812" i="146"/>
  <c r="N15813" i="146"/>
  <c r="N15814" i="146"/>
  <c r="N15815" i="146"/>
  <c r="N15816" i="146"/>
  <c r="N15817" i="146"/>
  <c r="N15818" i="146"/>
  <c r="N15819" i="146"/>
  <c r="N15820" i="146"/>
  <c r="N15821" i="146"/>
  <c r="N15822" i="146"/>
  <c r="N15823" i="146"/>
  <c r="N15824" i="146"/>
  <c r="N15825" i="146"/>
  <c r="N15826" i="146"/>
  <c r="N15827" i="146"/>
  <c r="N15828" i="146"/>
  <c r="N15829" i="146"/>
  <c r="N15830" i="146"/>
  <c r="N15831" i="146"/>
  <c r="N15832" i="146"/>
  <c r="N15833" i="146"/>
  <c r="N15834" i="146"/>
  <c r="N15835" i="146"/>
  <c r="N15836" i="146"/>
  <c r="N15837" i="146"/>
  <c r="N15838" i="146"/>
  <c r="N15839" i="146"/>
  <c r="N15840" i="146"/>
  <c r="N15841" i="146"/>
  <c r="N15842" i="146"/>
  <c r="N15843" i="146"/>
  <c r="N15844" i="146"/>
  <c r="N15845" i="146"/>
  <c r="N15846" i="146"/>
  <c r="N15847" i="146"/>
  <c r="N15848" i="146"/>
  <c r="N15849" i="146"/>
  <c r="N15850" i="146"/>
  <c r="N15851" i="146"/>
  <c r="N15852" i="146"/>
  <c r="N15853" i="146"/>
  <c r="N15854" i="146"/>
  <c r="N15855" i="146"/>
  <c r="N15856" i="146"/>
  <c r="N15857" i="146"/>
  <c r="N15858" i="146"/>
  <c r="N15859" i="146"/>
  <c r="N15860" i="146"/>
  <c r="N15861" i="146"/>
  <c r="N15862" i="146"/>
  <c r="N15863" i="146"/>
  <c r="N15864" i="146"/>
  <c r="N15865" i="146"/>
  <c r="N15866" i="146"/>
  <c r="N15867" i="146"/>
  <c r="N15868" i="146"/>
  <c r="N15869" i="146"/>
  <c r="N15870" i="146"/>
  <c r="N15871" i="146"/>
  <c r="N15872" i="146"/>
  <c r="N15873" i="146"/>
  <c r="N15874" i="146"/>
  <c r="N15875" i="146"/>
  <c r="N15876" i="146"/>
  <c r="N15877" i="146"/>
  <c r="N15878" i="146"/>
  <c r="N15879" i="146"/>
  <c r="N15880" i="146"/>
  <c r="N15881" i="146"/>
  <c r="N15882" i="146"/>
  <c r="N15883" i="146"/>
  <c r="N15884" i="146"/>
  <c r="N15885" i="146"/>
  <c r="N15886" i="146"/>
  <c r="N15887" i="146"/>
  <c r="N15888" i="146"/>
  <c r="N15889" i="146"/>
  <c r="N15890" i="146"/>
  <c r="N15891" i="146"/>
  <c r="N15892" i="146"/>
  <c r="N15893" i="146"/>
  <c r="N15894" i="146"/>
  <c r="N15895" i="146"/>
  <c r="N15896" i="146"/>
  <c r="N15897" i="146"/>
  <c r="N15898" i="146"/>
  <c r="N15899" i="146"/>
  <c r="N15900" i="146"/>
  <c r="N15901" i="146"/>
  <c r="N15902" i="146"/>
  <c r="N15903" i="146"/>
  <c r="N15904" i="146"/>
  <c r="N15905" i="146"/>
  <c r="N15906" i="146"/>
  <c r="N15907" i="146"/>
  <c r="N15908" i="146"/>
  <c r="N15909" i="146"/>
  <c r="N15910" i="146"/>
  <c r="N15911" i="146"/>
  <c r="N15912" i="146"/>
  <c r="N15913" i="146"/>
  <c r="N15914" i="146"/>
  <c r="N15915" i="146"/>
  <c r="N15916" i="146"/>
  <c r="N15917" i="146"/>
  <c r="N15918" i="146"/>
  <c r="N15919" i="146"/>
  <c r="N15920" i="146"/>
  <c r="N15921" i="146"/>
  <c r="N15922" i="146"/>
  <c r="N15923" i="146"/>
  <c r="N15924" i="146"/>
  <c r="N15925" i="146"/>
  <c r="N15926" i="146"/>
  <c r="N15927" i="146"/>
  <c r="N15928" i="146"/>
  <c r="N15929" i="146"/>
  <c r="N15930" i="146"/>
  <c r="N15931" i="146"/>
  <c r="N15932" i="146"/>
  <c r="N15933" i="146"/>
  <c r="N15934" i="146"/>
  <c r="N15935" i="146"/>
  <c r="N15936" i="146"/>
  <c r="N15937" i="146"/>
  <c r="N15938" i="146"/>
  <c r="N15939" i="146"/>
  <c r="N15940" i="146"/>
  <c r="N15941" i="146"/>
  <c r="N15942" i="146"/>
  <c r="N15943" i="146"/>
  <c r="N15944" i="146"/>
  <c r="N15945" i="146"/>
  <c r="N15946" i="146"/>
  <c r="N15947" i="146"/>
  <c r="N15948" i="146"/>
  <c r="N15949" i="146"/>
  <c r="N15950" i="146"/>
  <c r="N15951" i="146"/>
  <c r="N15952" i="146"/>
  <c r="N15953" i="146"/>
  <c r="N15954" i="146"/>
  <c r="N15955" i="146"/>
  <c r="N15956" i="146"/>
  <c r="N15957" i="146"/>
  <c r="N15958" i="146"/>
  <c r="N15959" i="146"/>
  <c r="N15960" i="146"/>
  <c r="N15961" i="146"/>
  <c r="N15962" i="146"/>
  <c r="N15963" i="146"/>
  <c r="N15964" i="146"/>
  <c r="N15965" i="146"/>
  <c r="N15966" i="146"/>
  <c r="N15967" i="146"/>
  <c r="N15968" i="146"/>
  <c r="N15969" i="146"/>
  <c r="N15970" i="146"/>
  <c r="N15971" i="146"/>
  <c r="N15972" i="146"/>
  <c r="N15973" i="146"/>
  <c r="N15974" i="146"/>
  <c r="N15975" i="146"/>
  <c r="N15976" i="146"/>
  <c r="N15977" i="146"/>
  <c r="N15978" i="146"/>
  <c r="N15979" i="146"/>
  <c r="N15980" i="146"/>
  <c r="N15981" i="146"/>
  <c r="N15982" i="146"/>
  <c r="N15983" i="146"/>
  <c r="N15984" i="146"/>
  <c r="N15985" i="146"/>
  <c r="N15986" i="146"/>
  <c r="N15987" i="146"/>
  <c r="N15988" i="146"/>
  <c r="N15989" i="146"/>
  <c r="N15990" i="146"/>
  <c r="N15991" i="146"/>
  <c r="N15992" i="146"/>
  <c r="N15993" i="146"/>
  <c r="N15994" i="146"/>
  <c r="N15995" i="146"/>
  <c r="N15996" i="146"/>
  <c r="N15997" i="146"/>
  <c r="N15998" i="146"/>
  <c r="N15999" i="146"/>
  <c r="N16000" i="146"/>
  <c r="N16001" i="146"/>
  <c r="N16002" i="146"/>
  <c r="N16003" i="146"/>
  <c r="N16004" i="146"/>
  <c r="N16005" i="146"/>
  <c r="N16006" i="146"/>
  <c r="N16007" i="146"/>
  <c r="N16008" i="146"/>
  <c r="N16009" i="146"/>
  <c r="N16010" i="146"/>
  <c r="N16011" i="146"/>
  <c r="N16012" i="146"/>
  <c r="N16013" i="146"/>
  <c r="N16014" i="146"/>
  <c r="N16015" i="146"/>
  <c r="N16016" i="146"/>
  <c r="N16017" i="146"/>
  <c r="N16018" i="146"/>
  <c r="N16019" i="146"/>
  <c r="N16020" i="146"/>
  <c r="N16021" i="146"/>
  <c r="N16022" i="146"/>
  <c r="N16023" i="146"/>
  <c r="N16024" i="146"/>
  <c r="N16025" i="146"/>
  <c r="N16026" i="146"/>
  <c r="N16027" i="146"/>
  <c r="N16028" i="146"/>
  <c r="N16029" i="146"/>
  <c r="N16030" i="146"/>
  <c r="N16031" i="146"/>
  <c r="N16032" i="146"/>
  <c r="N16033" i="146"/>
  <c r="N16034" i="146"/>
  <c r="N16035" i="146"/>
  <c r="N16036" i="146"/>
  <c r="N16037" i="146"/>
  <c r="N16038" i="146"/>
  <c r="N16039" i="146"/>
  <c r="N16040" i="146"/>
  <c r="N16041" i="146"/>
  <c r="N16042" i="146"/>
  <c r="N16043" i="146"/>
  <c r="N16044" i="146"/>
  <c r="N16045" i="146"/>
  <c r="N16046" i="146"/>
  <c r="N16047" i="146"/>
  <c r="N16048" i="146"/>
  <c r="N16049" i="146"/>
  <c r="N16050" i="146"/>
  <c r="N16051" i="146"/>
  <c r="N16052" i="146"/>
  <c r="N16053" i="146"/>
  <c r="N16054" i="146"/>
  <c r="N16055" i="146"/>
  <c r="N16056" i="146"/>
  <c r="N16057" i="146"/>
  <c r="N16058" i="146"/>
  <c r="N16059" i="146"/>
  <c r="N16060" i="146"/>
  <c r="N16061" i="146"/>
  <c r="N16062" i="146"/>
  <c r="N16063" i="146"/>
  <c r="N16064" i="146"/>
  <c r="N16065" i="146"/>
  <c r="N16066" i="146"/>
  <c r="N16067" i="146"/>
  <c r="N16068" i="146"/>
  <c r="N16069" i="146"/>
  <c r="N16070" i="146"/>
  <c r="N16071" i="146"/>
  <c r="N16072" i="146"/>
  <c r="N16073" i="146"/>
  <c r="N16074" i="146"/>
  <c r="N16075" i="146"/>
  <c r="N16076" i="146"/>
  <c r="N16077" i="146"/>
  <c r="N16078" i="146"/>
  <c r="N16079" i="146"/>
  <c r="N16080" i="146"/>
  <c r="N16081" i="146"/>
  <c r="N16082" i="146"/>
  <c r="N16083" i="146"/>
  <c r="N16084" i="146"/>
  <c r="N16085" i="146"/>
  <c r="N16086" i="146"/>
  <c r="N16087" i="146"/>
  <c r="N16088" i="146"/>
  <c r="N16089" i="146"/>
  <c r="N16090" i="146"/>
  <c r="N16091" i="146"/>
  <c r="N16092" i="146"/>
  <c r="N16093" i="146"/>
  <c r="N16094" i="146"/>
  <c r="N16095" i="146"/>
  <c r="N16096" i="146"/>
  <c r="N16097" i="146"/>
  <c r="N16098" i="146"/>
  <c r="N16099" i="146"/>
  <c r="N16100" i="146"/>
  <c r="N16101" i="146"/>
  <c r="N16102" i="146"/>
  <c r="N16103" i="146"/>
  <c r="N16104" i="146"/>
  <c r="N16105" i="146"/>
  <c r="N16106" i="146"/>
  <c r="N16107" i="146"/>
  <c r="N16108" i="146"/>
  <c r="N16109" i="146"/>
  <c r="N16110" i="146"/>
  <c r="N16111" i="146"/>
  <c r="N16112" i="146"/>
  <c r="N16113" i="146"/>
  <c r="N16114" i="146"/>
  <c r="N16115" i="146"/>
  <c r="N16116" i="146"/>
  <c r="N16117" i="146"/>
  <c r="N16118" i="146"/>
  <c r="N16119" i="146"/>
  <c r="N16120" i="146"/>
  <c r="N16121" i="146"/>
  <c r="N16122" i="146"/>
  <c r="N16123" i="146"/>
  <c r="N16124" i="146"/>
  <c r="N16125" i="146"/>
  <c r="N16126" i="146"/>
  <c r="N16127" i="146"/>
  <c r="N16128" i="146"/>
  <c r="N16129" i="146"/>
  <c r="N16130" i="146"/>
  <c r="N16131" i="146"/>
  <c r="N16132" i="146"/>
  <c r="N16133" i="146"/>
  <c r="N16134" i="146"/>
  <c r="N16135" i="146"/>
  <c r="N16136" i="146"/>
  <c r="N16137" i="146"/>
  <c r="N16138" i="146"/>
  <c r="N16139" i="146"/>
  <c r="N16140" i="146"/>
  <c r="N16141" i="146"/>
  <c r="N16142" i="146"/>
  <c r="N16143" i="146"/>
  <c r="N16144" i="146"/>
  <c r="N16145" i="146"/>
  <c r="N16146" i="146"/>
  <c r="N16147" i="146"/>
  <c r="N16148" i="146"/>
  <c r="N16149" i="146"/>
  <c r="N16150" i="146"/>
  <c r="N16151" i="146"/>
  <c r="N16152" i="146"/>
  <c r="N16153" i="146"/>
  <c r="N16154" i="146"/>
  <c r="N16155" i="146"/>
  <c r="N16156" i="146"/>
  <c r="N16157" i="146"/>
  <c r="N16158" i="146"/>
  <c r="N16159" i="146"/>
  <c r="N16160" i="146"/>
  <c r="N16161" i="146"/>
  <c r="N16162" i="146"/>
  <c r="N16163" i="146"/>
  <c r="N16164" i="146"/>
  <c r="N16165" i="146"/>
  <c r="N16166" i="146"/>
  <c r="N16167" i="146"/>
  <c r="N16168" i="146"/>
  <c r="N16169" i="146"/>
  <c r="N16170" i="146"/>
  <c r="N16171" i="146"/>
  <c r="N16172" i="146"/>
  <c r="N16173" i="146"/>
  <c r="N16174" i="146"/>
  <c r="N16175" i="146"/>
  <c r="N16176" i="146"/>
  <c r="N16177" i="146"/>
  <c r="N16178" i="146"/>
  <c r="N16179" i="146"/>
  <c r="N16180" i="146"/>
  <c r="N16181" i="146"/>
  <c r="N16182" i="146"/>
  <c r="N16183" i="146"/>
  <c r="N16184" i="146"/>
  <c r="N16185" i="146"/>
  <c r="N16186" i="146"/>
  <c r="N16187" i="146"/>
  <c r="N16188" i="146"/>
  <c r="N16189" i="146"/>
  <c r="N16190" i="146"/>
  <c r="N16191" i="146"/>
  <c r="N16192" i="146"/>
  <c r="N16193" i="146"/>
  <c r="N16194" i="146"/>
  <c r="N16195" i="146"/>
  <c r="N16196" i="146"/>
  <c r="N16197" i="146"/>
  <c r="N16198" i="146"/>
  <c r="N16199" i="146"/>
  <c r="N16200" i="146"/>
  <c r="N16201" i="146"/>
  <c r="N16202" i="146"/>
  <c r="N16203" i="146"/>
  <c r="N16204" i="146"/>
  <c r="N16205" i="146"/>
  <c r="N16206" i="146"/>
  <c r="N16207" i="146"/>
  <c r="N16208" i="146"/>
  <c r="N16209" i="146"/>
  <c r="N16210" i="146"/>
  <c r="N16211" i="146"/>
  <c r="N16212" i="146"/>
  <c r="N16213" i="146"/>
  <c r="N16214" i="146"/>
  <c r="N16215" i="146"/>
  <c r="N16216" i="146"/>
  <c r="N16217" i="146"/>
  <c r="N16218" i="146"/>
  <c r="N16219" i="146"/>
  <c r="N16220" i="146"/>
  <c r="N16221" i="146"/>
  <c r="N16222" i="146"/>
  <c r="N16223" i="146"/>
  <c r="N16224" i="146"/>
  <c r="N16225" i="146"/>
  <c r="N16226" i="146"/>
  <c r="N16227" i="146"/>
  <c r="N16228" i="146"/>
  <c r="N16229" i="146"/>
  <c r="N16230" i="146"/>
  <c r="N16231" i="146"/>
  <c r="N16232" i="146"/>
  <c r="N16233" i="146"/>
  <c r="N16234" i="146"/>
  <c r="N16235" i="146"/>
  <c r="N16236" i="146"/>
  <c r="N16237" i="146"/>
  <c r="N16238" i="146"/>
  <c r="N16239" i="146"/>
  <c r="N16240" i="146"/>
  <c r="N16241" i="146"/>
  <c r="N16242" i="146"/>
  <c r="N16243" i="146"/>
  <c r="N16244" i="146"/>
  <c r="N16245" i="146"/>
  <c r="N16246" i="146"/>
  <c r="N16247" i="146"/>
  <c r="N16248" i="146"/>
  <c r="N16249" i="146"/>
  <c r="N16250" i="146"/>
  <c r="N16251" i="146"/>
  <c r="N16252" i="146"/>
  <c r="N16253" i="146"/>
  <c r="N16254" i="146"/>
  <c r="N16255" i="146"/>
  <c r="N16256" i="146"/>
  <c r="N16257" i="146"/>
  <c r="N16258" i="146"/>
  <c r="N16259" i="146"/>
  <c r="N16260" i="146"/>
  <c r="N16261" i="146"/>
  <c r="N16262" i="146"/>
  <c r="N16263" i="146"/>
  <c r="N16264" i="146"/>
  <c r="N16265" i="146"/>
  <c r="N16266" i="146"/>
  <c r="N16267" i="146"/>
  <c r="N16268" i="146"/>
  <c r="N16269" i="146"/>
  <c r="N16270" i="146"/>
  <c r="N16271" i="146"/>
  <c r="N16272" i="146"/>
  <c r="N16273" i="146"/>
  <c r="N16274" i="146"/>
  <c r="N16275" i="146"/>
  <c r="N16276" i="146"/>
  <c r="N16277" i="146"/>
  <c r="N16278" i="146"/>
  <c r="N16279" i="146"/>
  <c r="N16280" i="146"/>
  <c r="N16281" i="146"/>
  <c r="N16282" i="146"/>
  <c r="N16283" i="146"/>
  <c r="N16284" i="146"/>
  <c r="N16285" i="146"/>
  <c r="N16286" i="146"/>
  <c r="N16287" i="146"/>
  <c r="N16288" i="146"/>
  <c r="N16289" i="146"/>
  <c r="N16290" i="146"/>
  <c r="N16291" i="146"/>
  <c r="N16292" i="146"/>
  <c r="N16293" i="146"/>
  <c r="N16294" i="146"/>
  <c r="N16295" i="146"/>
  <c r="N16296" i="146"/>
  <c r="N16297" i="146"/>
  <c r="N16298" i="146"/>
  <c r="N16299" i="146"/>
  <c r="N16300" i="146"/>
  <c r="N16301" i="146"/>
  <c r="N16302" i="146"/>
  <c r="N16303" i="146"/>
  <c r="N16304" i="146"/>
  <c r="N16305" i="146"/>
  <c r="N16306" i="146"/>
  <c r="N16307" i="146"/>
  <c r="N16308" i="146"/>
  <c r="N16309" i="146"/>
  <c r="N16310" i="146"/>
  <c r="N16311" i="146"/>
  <c r="N16312" i="146"/>
  <c r="N16313" i="146"/>
  <c r="N16314" i="146"/>
  <c r="N16315" i="146"/>
  <c r="N16316" i="146"/>
  <c r="N16317" i="146"/>
  <c r="N16318" i="146"/>
  <c r="N16319" i="146"/>
  <c r="N16320" i="146"/>
  <c r="N16321" i="146"/>
  <c r="N16322" i="146"/>
  <c r="N16323" i="146"/>
  <c r="N16324" i="146"/>
  <c r="N16325" i="146"/>
  <c r="N16326" i="146"/>
  <c r="N16327" i="146"/>
  <c r="N16328" i="146"/>
  <c r="N16329" i="146"/>
  <c r="N16330" i="146"/>
  <c r="N16331" i="146"/>
  <c r="N16332" i="146"/>
  <c r="N16333" i="146"/>
  <c r="N16334" i="146"/>
  <c r="N16335" i="146"/>
  <c r="N16336" i="146"/>
  <c r="N16337" i="146"/>
  <c r="N16338" i="146"/>
  <c r="N16339" i="146"/>
  <c r="N16340" i="146"/>
  <c r="N16341" i="146"/>
  <c r="N16342" i="146"/>
  <c r="N16343" i="146"/>
  <c r="N16344" i="146"/>
  <c r="N16345" i="146"/>
  <c r="N16346" i="146"/>
  <c r="N16347" i="146"/>
  <c r="N16348" i="146"/>
  <c r="N16349" i="146"/>
  <c r="N16350" i="146"/>
  <c r="N16351" i="146"/>
  <c r="N16352" i="146"/>
  <c r="N16353" i="146"/>
  <c r="N16354" i="146"/>
  <c r="N16355" i="146"/>
  <c r="N16356" i="146"/>
  <c r="N16357" i="146"/>
  <c r="N16358" i="146"/>
  <c r="N16359" i="146"/>
  <c r="N16360" i="146"/>
  <c r="N16361" i="146"/>
  <c r="N16362" i="146"/>
  <c r="N16363" i="146"/>
  <c r="N16364" i="146"/>
  <c r="N16365" i="146"/>
  <c r="N16366" i="146"/>
  <c r="N16367" i="146"/>
  <c r="N16368" i="146"/>
  <c r="N16369" i="146"/>
  <c r="N16370" i="146"/>
  <c r="N16371" i="146"/>
  <c r="N16372" i="146"/>
  <c r="N16373" i="146"/>
  <c r="N16374" i="146"/>
  <c r="N16375" i="146"/>
  <c r="N16376" i="146"/>
  <c r="N16377" i="146"/>
  <c r="N16378" i="146"/>
  <c r="N16379" i="146"/>
  <c r="N16380" i="146"/>
  <c r="N16381" i="146"/>
  <c r="N16382" i="146"/>
  <c r="N16383" i="146"/>
  <c r="N16384" i="146"/>
  <c r="N16385" i="146"/>
  <c r="N16386" i="146"/>
  <c r="N16387" i="146"/>
  <c r="N16388" i="146"/>
  <c r="N16389" i="146"/>
  <c r="N16390" i="146"/>
  <c r="N16391" i="146"/>
  <c r="N16392" i="146"/>
  <c r="N16393" i="146"/>
  <c r="N16394" i="146"/>
  <c r="N16395" i="146"/>
  <c r="N16396" i="146"/>
  <c r="N16397" i="146"/>
  <c r="N16398" i="146"/>
  <c r="N16399" i="146"/>
  <c r="N16400" i="146"/>
  <c r="N16401" i="146"/>
  <c r="N16402" i="146"/>
  <c r="N16403" i="146"/>
  <c r="N16404" i="146"/>
  <c r="N16405" i="146"/>
  <c r="N16406" i="146"/>
  <c r="N16407" i="146"/>
  <c r="N16408" i="146"/>
  <c r="N16409" i="146"/>
  <c r="N16410" i="146"/>
  <c r="N16411" i="146"/>
  <c r="N16412" i="146"/>
  <c r="N16413" i="146"/>
  <c r="N16414" i="146"/>
  <c r="N16415" i="146"/>
  <c r="N16416" i="146"/>
  <c r="N16417" i="146"/>
  <c r="N16418" i="146"/>
  <c r="N16419" i="146"/>
  <c r="N16420" i="146"/>
  <c r="N16421" i="146"/>
  <c r="N16422" i="146"/>
  <c r="N16423" i="146"/>
  <c r="N16424" i="146"/>
  <c r="N16425" i="146"/>
  <c r="N16426" i="146"/>
  <c r="N16427" i="146"/>
  <c r="N16428" i="146"/>
  <c r="N16429" i="146"/>
  <c r="N16430" i="146"/>
  <c r="N16431" i="146"/>
  <c r="N16432" i="146"/>
  <c r="N16433" i="146"/>
  <c r="N16434" i="146"/>
  <c r="N16435" i="146"/>
  <c r="N16436" i="146"/>
  <c r="N16437" i="146"/>
  <c r="N16438" i="146"/>
  <c r="N16439" i="146"/>
  <c r="N16440" i="146"/>
  <c r="N16441" i="146"/>
  <c r="N16442" i="146"/>
  <c r="N16443" i="146"/>
  <c r="N16444" i="146"/>
  <c r="N16445" i="146"/>
  <c r="N16446" i="146"/>
  <c r="N16447" i="146"/>
  <c r="N16448" i="146"/>
  <c r="N16449" i="146"/>
  <c r="N16450" i="146"/>
  <c r="N16451" i="146"/>
  <c r="N16452" i="146"/>
  <c r="N16453" i="146"/>
  <c r="N16454" i="146"/>
  <c r="N16455" i="146"/>
  <c r="N16456" i="146"/>
  <c r="N16457" i="146"/>
  <c r="N16458" i="146"/>
  <c r="N16459" i="146"/>
  <c r="N16460" i="146"/>
  <c r="N16461" i="146"/>
  <c r="N16462" i="146"/>
  <c r="N16463" i="146"/>
  <c r="N16464" i="146"/>
  <c r="N16465" i="146"/>
  <c r="N16466" i="146"/>
  <c r="N16467" i="146"/>
  <c r="N16468" i="146"/>
  <c r="N16469" i="146"/>
  <c r="N16470" i="146"/>
  <c r="N16471" i="146"/>
  <c r="N16472" i="146"/>
  <c r="N16473" i="146"/>
  <c r="N16474" i="146"/>
  <c r="N16475" i="146"/>
  <c r="N16476" i="146"/>
  <c r="N16477" i="146"/>
  <c r="N16478" i="146"/>
  <c r="N16479" i="146"/>
  <c r="N16480" i="146"/>
  <c r="N16481" i="146"/>
  <c r="N16482" i="146"/>
  <c r="N16483" i="146"/>
  <c r="N16484" i="146"/>
  <c r="N16485" i="146"/>
  <c r="N16486" i="146"/>
  <c r="N16487" i="146"/>
  <c r="N16488" i="146"/>
  <c r="N16489" i="146"/>
  <c r="N16490" i="146"/>
  <c r="N16491" i="146"/>
  <c r="N16492" i="146"/>
  <c r="N16493" i="146"/>
  <c r="N16494" i="146"/>
  <c r="N16495" i="146"/>
  <c r="N16496" i="146"/>
  <c r="N16497" i="146"/>
  <c r="N16498" i="146"/>
  <c r="N16499" i="146"/>
  <c r="N16500" i="146"/>
  <c r="N16501" i="146"/>
  <c r="N16502" i="146"/>
  <c r="N16503" i="146"/>
  <c r="N16504" i="146"/>
  <c r="N16505" i="146"/>
  <c r="N16506" i="146"/>
  <c r="N16507" i="146"/>
  <c r="N16508" i="146"/>
  <c r="N16509" i="146"/>
  <c r="N16510" i="146"/>
  <c r="N16511" i="146"/>
  <c r="N16512" i="146"/>
  <c r="N16513" i="146"/>
  <c r="N16514" i="146"/>
  <c r="N16515" i="146"/>
  <c r="N16516" i="146"/>
  <c r="N16517" i="146"/>
  <c r="N16518" i="146"/>
  <c r="N16519" i="146"/>
  <c r="N16520" i="146"/>
  <c r="N16521" i="146"/>
  <c r="N16522" i="146"/>
  <c r="N16523" i="146"/>
  <c r="N16524" i="146"/>
  <c r="N16525" i="146"/>
  <c r="N16526" i="146"/>
  <c r="N16527" i="146"/>
  <c r="N16528" i="146"/>
  <c r="N16529" i="146"/>
  <c r="N16530" i="146"/>
  <c r="N16531" i="146"/>
  <c r="N16532" i="146"/>
  <c r="N16533" i="146"/>
  <c r="N16534" i="146"/>
  <c r="N16535" i="146"/>
  <c r="N16536" i="146"/>
  <c r="N16537" i="146"/>
  <c r="N16538" i="146"/>
  <c r="N16539" i="146"/>
  <c r="N16540" i="146"/>
  <c r="N16541" i="146"/>
  <c r="N16542" i="146"/>
  <c r="N16543" i="146"/>
  <c r="N16544" i="146"/>
  <c r="N16545" i="146"/>
  <c r="N16546" i="146"/>
  <c r="N16547" i="146"/>
  <c r="N16548" i="146"/>
  <c r="N16549" i="146"/>
  <c r="N16550" i="146"/>
  <c r="N16551" i="146"/>
  <c r="N16552" i="146"/>
  <c r="N16553" i="146"/>
  <c r="N16554" i="146"/>
  <c r="N16555" i="146"/>
  <c r="N16556" i="146"/>
  <c r="N16557" i="146"/>
  <c r="N16558" i="146"/>
  <c r="N16559" i="146"/>
  <c r="N16560" i="146"/>
  <c r="N16561" i="146"/>
  <c r="N16562" i="146"/>
  <c r="N16563" i="146"/>
  <c r="N16564" i="146"/>
  <c r="N16565" i="146"/>
  <c r="N16566" i="146"/>
  <c r="N16567" i="146"/>
  <c r="N16568" i="146"/>
  <c r="N16569" i="146"/>
  <c r="N16570" i="146"/>
  <c r="N16571" i="146"/>
  <c r="N16572" i="146"/>
  <c r="N16573" i="146"/>
  <c r="N16574" i="146"/>
  <c r="N16575" i="146"/>
  <c r="N16576" i="146"/>
  <c r="N16577" i="146"/>
  <c r="N16578" i="146"/>
  <c r="N16579" i="146"/>
  <c r="N16580" i="146"/>
  <c r="N16581" i="146"/>
  <c r="N16582" i="146"/>
  <c r="N16583" i="146"/>
  <c r="N16584" i="146"/>
  <c r="N16585" i="146"/>
  <c r="N16586" i="146"/>
  <c r="N16587" i="146"/>
  <c r="N16588" i="146"/>
  <c r="N16589" i="146"/>
  <c r="N16590" i="146"/>
  <c r="N16591" i="146"/>
  <c r="N16592" i="146"/>
  <c r="N16593" i="146"/>
  <c r="N16594" i="146"/>
  <c r="N16595" i="146"/>
  <c r="N16596" i="146"/>
  <c r="N16597" i="146"/>
  <c r="N16598" i="146"/>
  <c r="N16599" i="146"/>
  <c r="N16600" i="146"/>
  <c r="N16601" i="146"/>
  <c r="N16602" i="146"/>
  <c r="N16603" i="146"/>
  <c r="N16604" i="146"/>
  <c r="N16605" i="146"/>
  <c r="N16606" i="146"/>
  <c r="N16607" i="146"/>
  <c r="N16608" i="146"/>
  <c r="N16609" i="146"/>
  <c r="N16610" i="146"/>
  <c r="N16611" i="146"/>
  <c r="N16612" i="146"/>
  <c r="N16613" i="146"/>
  <c r="N16614" i="146"/>
  <c r="N16615" i="146"/>
  <c r="N16616" i="146"/>
  <c r="N16617" i="146"/>
  <c r="N16618" i="146"/>
  <c r="N16619" i="146"/>
  <c r="N16620" i="146"/>
  <c r="N16621" i="146"/>
  <c r="N16622" i="146"/>
  <c r="N16623" i="146"/>
  <c r="N16624" i="146"/>
  <c r="N16625" i="146"/>
  <c r="N16626" i="146"/>
  <c r="N16627" i="146"/>
  <c r="N16628" i="146"/>
  <c r="N16629" i="146"/>
  <c r="N16630" i="146"/>
  <c r="N16631" i="146"/>
  <c r="N16632" i="146"/>
  <c r="N16633" i="146"/>
  <c r="N16634" i="146"/>
  <c r="N16635" i="146"/>
  <c r="N16636" i="146"/>
  <c r="N16637" i="146"/>
  <c r="N16638" i="146"/>
  <c r="N16639" i="146"/>
  <c r="N16640" i="146"/>
  <c r="N16641" i="146"/>
  <c r="N16642" i="146"/>
  <c r="N16643" i="146"/>
  <c r="N16644" i="146"/>
  <c r="N16645" i="146"/>
  <c r="N16646" i="146"/>
  <c r="N16647" i="146"/>
  <c r="N16648" i="146"/>
  <c r="N16649" i="146"/>
  <c r="N16650" i="146"/>
  <c r="N16651" i="146"/>
  <c r="N16652" i="146"/>
  <c r="N16653" i="146"/>
  <c r="N16654" i="146"/>
  <c r="N16655" i="146"/>
  <c r="N16656" i="146"/>
  <c r="N16657" i="146"/>
  <c r="N16658" i="146"/>
  <c r="N16659" i="146"/>
  <c r="N16660" i="146"/>
  <c r="N16661" i="146"/>
  <c r="N16662" i="146"/>
  <c r="N16663" i="146"/>
  <c r="N16664" i="146"/>
  <c r="N16665" i="146"/>
  <c r="N16666" i="146"/>
  <c r="N16667" i="146"/>
  <c r="N16668" i="146"/>
  <c r="N16669" i="146"/>
  <c r="N16670" i="146"/>
  <c r="N16671" i="146"/>
  <c r="N16672" i="146"/>
  <c r="N16673" i="146"/>
  <c r="N16674" i="146"/>
  <c r="N16675" i="146"/>
  <c r="N16676" i="146"/>
  <c r="N16677" i="146"/>
  <c r="N16678" i="146"/>
  <c r="N16679" i="146"/>
  <c r="N16680" i="146"/>
  <c r="N16681" i="146"/>
  <c r="N16682" i="146"/>
  <c r="N16683" i="146"/>
  <c r="N16684" i="146"/>
  <c r="N16685" i="146"/>
  <c r="N16686" i="146"/>
  <c r="N16687" i="146"/>
  <c r="N16688" i="146"/>
  <c r="N16689" i="146"/>
  <c r="N16690" i="146"/>
  <c r="N16691" i="146"/>
  <c r="N16692" i="146"/>
  <c r="N16693" i="146"/>
  <c r="N16694" i="146"/>
  <c r="N16695" i="146"/>
  <c r="N16696" i="146"/>
  <c r="N16697" i="146"/>
  <c r="N16698" i="146"/>
  <c r="N16699" i="146"/>
  <c r="N16700" i="146"/>
  <c r="N16701" i="146"/>
  <c r="N16702" i="146"/>
  <c r="N16703" i="146"/>
  <c r="N16704" i="146"/>
  <c r="N16705" i="146"/>
  <c r="N16706" i="146"/>
  <c r="N16707" i="146"/>
  <c r="N16708" i="146"/>
  <c r="N16709" i="146"/>
  <c r="N16710" i="146"/>
  <c r="N16711" i="146"/>
  <c r="N16712" i="146"/>
  <c r="N16713" i="146"/>
  <c r="N16714" i="146"/>
  <c r="N16715" i="146"/>
  <c r="N16716" i="146"/>
  <c r="N16717" i="146"/>
  <c r="N16718" i="146"/>
  <c r="N16719" i="146"/>
  <c r="N16720" i="146"/>
  <c r="N16721" i="146"/>
  <c r="N16722" i="146"/>
  <c r="N16723" i="146"/>
  <c r="N16724" i="146"/>
  <c r="N16725" i="146"/>
  <c r="N16726" i="146"/>
  <c r="N16727" i="146"/>
  <c r="N16728" i="146"/>
  <c r="N16729" i="146"/>
  <c r="N16730" i="146"/>
  <c r="N16731" i="146"/>
  <c r="N16732" i="146"/>
  <c r="N16733" i="146"/>
  <c r="N16734" i="146"/>
  <c r="N16735" i="146"/>
  <c r="N16736" i="146"/>
  <c r="N16737" i="146"/>
  <c r="N16738" i="146"/>
  <c r="N16739" i="146"/>
  <c r="N16740" i="146"/>
  <c r="N16741" i="146"/>
  <c r="N16742" i="146"/>
  <c r="N16743" i="146"/>
  <c r="N16744" i="146"/>
  <c r="N16745" i="146"/>
  <c r="N16746" i="146"/>
  <c r="N16747" i="146"/>
  <c r="N16748" i="146"/>
  <c r="N16749" i="146"/>
  <c r="N16750" i="146"/>
  <c r="N16751" i="146"/>
  <c r="N16752" i="146"/>
  <c r="N16753" i="146"/>
  <c r="N16754" i="146"/>
  <c r="N16755" i="146"/>
  <c r="N16756" i="146"/>
  <c r="N16757" i="146"/>
  <c r="N16758" i="146"/>
  <c r="N16759" i="146"/>
  <c r="N16760" i="146"/>
  <c r="N16761" i="146"/>
  <c r="N16762" i="146"/>
  <c r="N16763" i="146"/>
  <c r="N16764" i="146"/>
  <c r="N16765" i="146"/>
  <c r="N16766" i="146"/>
  <c r="N16767" i="146"/>
  <c r="N16768" i="146"/>
  <c r="N16769" i="146"/>
  <c r="N16770" i="146"/>
  <c r="N16771" i="146"/>
  <c r="N16772" i="146"/>
  <c r="N16773" i="146"/>
  <c r="N16774" i="146"/>
  <c r="N16775" i="146"/>
  <c r="N16776" i="146"/>
  <c r="N16777" i="146"/>
  <c r="N16778" i="146"/>
  <c r="N16779" i="146"/>
  <c r="N16780" i="146"/>
  <c r="N16781" i="146"/>
  <c r="N16782" i="146"/>
  <c r="N16783" i="146"/>
  <c r="N16784" i="146"/>
  <c r="N16785" i="146"/>
  <c r="N16786" i="146"/>
  <c r="N16787" i="146"/>
  <c r="N16788" i="146"/>
  <c r="N16789" i="146"/>
  <c r="N16790" i="146"/>
  <c r="N16791" i="146"/>
  <c r="N16792" i="146"/>
  <c r="N16793" i="146"/>
  <c r="N16794" i="146"/>
  <c r="N16795" i="146"/>
  <c r="N16796" i="146"/>
  <c r="N16797" i="146"/>
  <c r="N16798" i="146"/>
  <c r="N16799" i="146"/>
  <c r="N16800" i="146"/>
  <c r="N16801" i="146"/>
  <c r="N16802" i="146"/>
  <c r="N16803" i="146"/>
  <c r="N16804" i="146"/>
  <c r="N16805" i="146"/>
  <c r="N16806" i="146"/>
  <c r="N16807" i="146"/>
  <c r="N16808" i="146"/>
  <c r="N16809" i="146"/>
  <c r="N16810" i="146"/>
  <c r="N16811" i="146"/>
  <c r="N16812" i="146"/>
  <c r="N16813" i="146"/>
  <c r="N16814" i="146"/>
  <c r="N16815" i="146"/>
  <c r="N16816" i="146"/>
  <c r="N16817" i="146"/>
  <c r="N16818" i="146"/>
  <c r="N16819" i="146"/>
  <c r="N16820" i="146"/>
  <c r="N16821" i="146"/>
  <c r="N16822" i="146"/>
  <c r="N16823" i="146"/>
  <c r="N16824" i="146"/>
  <c r="N16825" i="146"/>
  <c r="N16826" i="146"/>
  <c r="N16827" i="146"/>
  <c r="N16828" i="146"/>
  <c r="N16829" i="146"/>
  <c r="N16830" i="146"/>
  <c r="N16831" i="146"/>
  <c r="N16832" i="146"/>
  <c r="N16833" i="146"/>
  <c r="N16834" i="146"/>
  <c r="N16835" i="146"/>
  <c r="N16836" i="146"/>
  <c r="N16837" i="146"/>
  <c r="N16838" i="146"/>
  <c r="N16839" i="146"/>
  <c r="N16840" i="146"/>
  <c r="N16841" i="146"/>
  <c r="N16842" i="146"/>
  <c r="N16843" i="146"/>
  <c r="N16844" i="146"/>
  <c r="N16845" i="146"/>
  <c r="N16846" i="146"/>
  <c r="N16847" i="146"/>
  <c r="N16848" i="146"/>
  <c r="N16849" i="146"/>
  <c r="N16850" i="146"/>
  <c r="N16851" i="146"/>
  <c r="N16852" i="146"/>
  <c r="N16853" i="146"/>
  <c r="N16854" i="146"/>
  <c r="N16855" i="146"/>
  <c r="N16856" i="146"/>
  <c r="N16857" i="146"/>
  <c r="N16858" i="146"/>
  <c r="N16859" i="146"/>
  <c r="N16860" i="146"/>
  <c r="N16861" i="146"/>
  <c r="N16862" i="146"/>
  <c r="N16863" i="146"/>
  <c r="N16864" i="146"/>
  <c r="N16865" i="146"/>
  <c r="N16866" i="146"/>
  <c r="N16867" i="146"/>
  <c r="N16868" i="146"/>
  <c r="N16869" i="146"/>
  <c r="N16870" i="146"/>
  <c r="N16871" i="146"/>
  <c r="N16872" i="146"/>
  <c r="N16873" i="146"/>
  <c r="N16874" i="146"/>
  <c r="N16875" i="146"/>
  <c r="N16876" i="146"/>
  <c r="N16877" i="146"/>
  <c r="N16878" i="146"/>
  <c r="N16879" i="146"/>
  <c r="N16880" i="146"/>
  <c r="N16881" i="146"/>
  <c r="N16882" i="146"/>
  <c r="N16883" i="146"/>
  <c r="N16884" i="146"/>
  <c r="N16885" i="146"/>
  <c r="N16886" i="146"/>
  <c r="N16887" i="146"/>
  <c r="N16888" i="146"/>
  <c r="N16889" i="146"/>
  <c r="N16890" i="146"/>
  <c r="N16891" i="146"/>
  <c r="N16892" i="146"/>
  <c r="N16893" i="146"/>
  <c r="N16894" i="146"/>
  <c r="N16895" i="146"/>
  <c r="N16896" i="146"/>
  <c r="N16897" i="146"/>
  <c r="N16898" i="146"/>
  <c r="N16899" i="146"/>
  <c r="N16900" i="146"/>
  <c r="N16901" i="146"/>
  <c r="N16902" i="146"/>
  <c r="N16903" i="146"/>
  <c r="N16904" i="146"/>
  <c r="N16905" i="146"/>
  <c r="N16906" i="146"/>
  <c r="N16907" i="146"/>
  <c r="N16908" i="146"/>
  <c r="N16909" i="146"/>
  <c r="N16910" i="146"/>
  <c r="N16911" i="146"/>
  <c r="N16912" i="146"/>
  <c r="N16913" i="146"/>
  <c r="N16914" i="146"/>
  <c r="N16915" i="146"/>
  <c r="N16916" i="146"/>
  <c r="N16917" i="146"/>
  <c r="N16918" i="146"/>
  <c r="N16919" i="146"/>
  <c r="N16920" i="146"/>
  <c r="N16921" i="146"/>
  <c r="N16922" i="146"/>
  <c r="N16923" i="146"/>
  <c r="N16924" i="146"/>
  <c r="N16925" i="146"/>
  <c r="N16926" i="146"/>
  <c r="N16927" i="146"/>
  <c r="N16928" i="146"/>
  <c r="N16929" i="146"/>
  <c r="N16930" i="146"/>
  <c r="N16931" i="146"/>
  <c r="N16932" i="146"/>
  <c r="N16933" i="146"/>
  <c r="N16934" i="146"/>
  <c r="N16935" i="146"/>
  <c r="N16936" i="146"/>
  <c r="N16937" i="146"/>
  <c r="N16938" i="146"/>
  <c r="N16939" i="146"/>
  <c r="N16940" i="146"/>
  <c r="N16941" i="146"/>
  <c r="N16942" i="146"/>
  <c r="N16943" i="146"/>
  <c r="N16944" i="146"/>
  <c r="N16945" i="146"/>
  <c r="N16946" i="146"/>
  <c r="N16947" i="146"/>
  <c r="N16948" i="146"/>
  <c r="N16949" i="146"/>
  <c r="N16950" i="146"/>
  <c r="N16951" i="146"/>
  <c r="N16952" i="146"/>
  <c r="N16953" i="146"/>
  <c r="N16954" i="146"/>
  <c r="N16955" i="146"/>
  <c r="N16956" i="146"/>
  <c r="N16957" i="146"/>
  <c r="N16958" i="146"/>
  <c r="N16959" i="146"/>
  <c r="N16960" i="146"/>
  <c r="N16961" i="146"/>
  <c r="N16962" i="146"/>
  <c r="N16963" i="146"/>
  <c r="N16964" i="146"/>
  <c r="N16965" i="146"/>
  <c r="N16966" i="146"/>
  <c r="N16967" i="146"/>
  <c r="N16968" i="146"/>
  <c r="N16969" i="146"/>
  <c r="N16970" i="146"/>
  <c r="N16971" i="146"/>
  <c r="N16972" i="146"/>
  <c r="N16973" i="146"/>
  <c r="N16974" i="146"/>
  <c r="N16975" i="146"/>
  <c r="N16976" i="146"/>
  <c r="N16977" i="146"/>
  <c r="N16978" i="146"/>
  <c r="N16979" i="146"/>
  <c r="N16980" i="146"/>
  <c r="N16981" i="146"/>
  <c r="N16982" i="146"/>
  <c r="N16983" i="146"/>
  <c r="N16984" i="146"/>
  <c r="N16985" i="146"/>
  <c r="N16986" i="146"/>
  <c r="N16987" i="146"/>
  <c r="N16988" i="146"/>
  <c r="N16989" i="146"/>
  <c r="N16990" i="146"/>
  <c r="N16991" i="146"/>
  <c r="N16992" i="146"/>
  <c r="N16993" i="146"/>
  <c r="N16994" i="146"/>
  <c r="N16995" i="146"/>
  <c r="N16996" i="146"/>
  <c r="N16997" i="146"/>
  <c r="N16998" i="146"/>
  <c r="N16999" i="146"/>
  <c r="N17000" i="146"/>
  <c r="N17001" i="146"/>
  <c r="N17002" i="146"/>
  <c r="N17003" i="146"/>
  <c r="N17004" i="146"/>
  <c r="N17005" i="146"/>
  <c r="N17006" i="146"/>
  <c r="N17007" i="146"/>
  <c r="N17008" i="146"/>
  <c r="N17009" i="146"/>
  <c r="N17010" i="146"/>
  <c r="N17011" i="146"/>
  <c r="N17012" i="146"/>
  <c r="N17013" i="146"/>
  <c r="N17014" i="146"/>
  <c r="N17015" i="146"/>
  <c r="N17016" i="146"/>
  <c r="N17017" i="146"/>
  <c r="N17018" i="146"/>
  <c r="N17019" i="146"/>
  <c r="N17020" i="146"/>
  <c r="N17021" i="146"/>
  <c r="N17022" i="146"/>
  <c r="N17023" i="146"/>
  <c r="N17024" i="146"/>
  <c r="N17025" i="146"/>
  <c r="N17026" i="146"/>
  <c r="N17027" i="146"/>
  <c r="N17028" i="146"/>
  <c r="N17029" i="146"/>
  <c r="N17030" i="146"/>
  <c r="N17031" i="146"/>
  <c r="N17032" i="146"/>
  <c r="N17033" i="146"/>
  <c r="N17034" i="146"/>
  <c r="N17035" i="146"/>
  <c r="N17036" i="146"/>
  <c r="N17037" i="146"/>
  <c r="N17038" i="146"/>
  <c r="N17039" i="146"/>
  <c r="N17040" i="146"/>
  <c r="N17041" i="146"/>
  <c r="N17042" i="146"/>
  <c r="N17043" i="146"/>
  <c r="N17044" i="146"/>
  <c r="N17045" i="146"/>
  <c r="N17046" i="146"/>
  <c r="N17047" i="146"/>
  <c r="N17048" i="146"/>
  <c r="N17049" i="146"/>
  <c r="N17050" i="146"/>
  <c r="N17051" i="146"/>
  <c r="N17052" i="146"/>
  <c r="N17053" i="146"/>
  <c r="N17054" i="146"/>
  <c r="N17055" i="146"/>
  <c r="N17056" i="146"/>
  <c r="N17057" i="146"/>
  <c r="N17058" i="146"/>
  <c r="N17059" i="146"/>
  <c r="N17060" i="146"/>
  <c r="N17061" i="146"/>
  <c r="N17062" i="146"/>
  <c r="N17063" i="146"/>
  <c r="N17064" i="146"/>
  <c r="N17065" i="146"/>
  <c r="N17066" i="146"/>
  <c r="N17067" i="146"/>
  <c r="N17068" i="146"/>
  <c r="N17069" i="146"/>
  <c r="N17070" i="146"/>
  <c r="N17071" i="146"/>
  <c r="N17072" i="146"/>
  <c r="N17073" i="146"/>
  <c r="N17074" i="146"/>
  <c r="N17075" i="146"/>
  <c r="N17076" i="146"/>
  <c r="N17077" i="146"/>
  <c r="N17078" i="146"/>
  <c r="N17079" i="146"/>
  <c r="N17080" i="146"/>
  <c r="N17081" i="146"/>
  <c r="N17082" i="146"/>
  <c r="N17083" i="146"/>
  <c r="N17084" i="146"/>
  <c r="N17085" i="146"/>
  <c r="N17086" i="146"/>
  <c r="N17087" i="146"/>
  <c r="N17088" i="146"/>
  <c r="N17089" i="146"/>
  <c r="N17090" i="146"/>
  <c r="N17091" i="146"/>
  <c r="N17092" i="146"/>
  <c r="N17093" i="146"/>
  <c r="N17094" i="146"/>
  <c r="N17095" i="146"/>
  <c r="N17096" i="146"/>
  <c r="N17097" i="146"/>
  <c r="N17098" i="146"/>
  <c r="N17099" i="146"/>
  <c r="N17100" i="146"/>
  <c r="N17101" i="146"/>
  <c r="N17102" i="146"/>
  <c r="N17103" i="146"/>
  <c r="N17104" i="146"/>
  <c r="N17105" i="146"/>
  <c r="N17106" i="146"/>
  <c r="N17107" i="146"/>
  <c r="N17108" i="146"/>
  <c r="N17109" i="146"/>
  <c r="N17110" i="146"/>
  <c r="N17111" i="146"/>
  <c r="N17112" i="146"/>
  <c r="N17113" i="146"/>
  <c r="N17114" i="146"/>
  <c r="N17115" i="146"/>
  <c r="N17116" i="146"/>
  <c r="N17117" i="146"/>
  <c r="N17118" i="146"/>
  <c r="N17119" i="146"/>
  <c r="N17120" i="146"/>
  <c r="N17121" i="146"/>
  <c r="N17122" i="146"/>
  <c r="N17123" i="146"/>
  <c r="N17124" i="146"/>
  <c r="N17125" i="146"/>
  <c r="N17126" i="146"/>
  <c r="N17127" i="146"/>
  <c r="N17128" i="146"/>
  <c r="N17129" i="146"/>
  <c r="N17130" i="146"/>
  <c r="N17131" i="146"/>
  <c r="N17132" i="146"/>
  <c r="N17133" i="146"/>
  <c r="N17134" i="146"/>
  <c r="N17135" i="146"/>
  <c r="N17136" i="146"/>
  <c r="N17137" i="146"/>
  <c r="N17138" i="146"/>
  <c r="N17139" i="146"/>
  <c r="N17140" i="146"/>
  <c r="N17141" i="146"/>
  <c r="N17142" i="146"/>
  <c r="N17143" i="146"/>
  <c r="N17144" i="146"/>
  <c r="N17145" i="146"/>
  <c r="N17146" i="146"/>
  <c r="N17147" i="146"/>
  <c r="N17148" i="146"/>
  <c r="N17149" i="146"/>
  <c r="N17150" i="146"/>
  <c r="N17151" i="146"/>
  <c r="N17152" i="146"/>
  <c r="N17153" i="146"/>
  <c r="N17154" i="146"/>
  <c r="N17155" i="146"/>
  <c r="N17156" i="146"/>
  <c r="N17157" i="146"/>
  <c r="N17158" i="146"/>
  <c r="N17159" i="146"/>
  <c r="N17160" i="146"/>
  <c r="N17161" i="146"/>
  <c r="N17162" i="146"/>
  <c r="N17163" i="146"/>
  <c r="N17164" i="146"/>
  <c r="N17165" i="146"/>
  <c r="N17166" i="146"/>
  <c r="N17167" i="146"/>
  <c r="N17168" i="146"/>
  <c r="N17169" i="146"/>
  <c r="N17170" i="146"/>
  <c r="N17171" i="146"/>
  <c r="N17172" i="146"/>
  <c r="N17173" i="146"/>
  <c r="N17174" i="146"/>
  <c r="N17175" i="146"/>
  <c r="N17176" i="146"/>
  <c r="N17177" i="146"/>
  <c r="N17178" i="146"/>
  <c r="N17179" i="146"/>
  <c r="N17180" i="146"/>
  <c r="N17181" i="146"/>
  <c r="N17182" i="146"/>
  <c r="N17183" i="146"/>
  <c r="N17184" i="146"/>
  <c r="N17185" i="146"/>
  <c r="N17186" i="146"/>
  <c r="N17187" i="146"/>
  <c r="N17188" i="146"/>
  <c r="N17189" i="146"/>
  <c r="N17190" i="146"/>
  <c r="N17191" i="146"/>
  <c r="N17192" i="146"/>
  <c r="N17193" i="146"/>
  <c r="N17194" i="146"/>
  <c r="N17195" i="146"/>
  <c r="N17196" i="146"/>
  <c r="N17197" i="146"/>
  <c r="N17198" i="146"/>
  <c r="N17199" i="146"/>
  <c r="N17200" i="146"/>
  <c r="N17201" i="146"/>
  <c r="N17202" i="146"/>
  <c r="N17203" i="146"/>
  <c r="N17204" i="146"/>
  <c r="N17205" i="146"/>
  <c r="N17206" i="146"/>
  <c r="N17207" i="146"/>
  <c r="N17208" i="146"/>
  <c r="N17209" i="146"/>
  <c r="N17210" i="146"/>
  <c r="N17211" i="146"/>
  <c r="N17212" i="146"/>
  <c r="N17213" i="146"/>
  <c r="N17214" i="146"/>
  <c r="N17215" i="146"/>
  <c r="N17216" i="146"/>
  <c r="N17217" i="146"/>
  <c r="N17218" i="146"/>
  <c r="N17219" i="146"/>
  <c r="N17220" i="146"/>
  <c r="N17221" i="146"/>
  <c r="N17222" i="146"/>
  <c r="N17223" i="146"/>
  <c r="N17224" i="146"/>
  <c r="N17225" i="146"/>
  <c r="N17226" i="146"/>
  <c r="N17227" i="146"/>
  <c r="N17228" i="146"/>
  <c r="N17229" i="146"/>
  <c r="N17230" i="146"/>
  <c r="N17231" i="146"/>
  <c r="N17232" i="146"/>
  <c r="N17233" i="146"/>
  <c r="N17234" i="146"/>
  <c r="N17235" i="146"/>
  <c r="N17236" i="146"/>
  <c r="N17237" i="146"/>
  <c r="N17238" i="146"/>
  <c r="N17239" i="146"/>
  <c r="N17240" i="146"/>
  <c r="N17241" i="146"/>
  <c r="N17242" i="146"/>
  <c r="N17243" i="146"/>
  <c r="N17244" i="146"/>
  <c r="N17245" i="146"/>
  <c r="N17246" i="146"/>
  <c r="N17247" i="146"/>
  <c r="N17248" i="146"/>
  <c r="N17249" i="146"/>
  <c r="N17250" i="146"/>
  <c r="N17251" i="146"/>
  <c r="N17252" i="146"/>
  <c r="N17253" i="146"/>
  <c r="N17254" i="146"/>
  <c r="N17255" i="146"/>
  <c r="N17256" i="146"/>
  <c r="N17257" i="146"/>
  <c r="N17258" i="146"/>
  <c r="N17259" i="146"/>
  <c r="N17260" i="146"/>
  <c r="N17261" i="146"/>
  <c r="N17262" i="146"/>
  <c r="N17263" i="146"/>
  <c r="N17264" i="146"/>
  <c r="N17265" i="146"/>
  <c r="N17266" i="146"/>
  <c r="N17267" i="146"/>
  <c r="N17268" i="146"/>
  <c r="N17269" i="146"/>
  <c r="N17270" i="146"/>
  <c r="N17271" i="146"/>
  <c r="N17272" i="146"/>
  <c r="N17273" i="146"/>
  <c r="N17274" i="146"/>
  <c r="N17275" i="146"/>
  <c r="N17276" i="146"/>
  <c r="N17277" i="146"/>
  <c r="N17278" i="146"/>
  <c r="N17279" i="146"/>
  <c r="N17280" i="146"/>
  <c r="N17281" i="146"/>
  <c r="N17282" i="146"/>
  <c r="N17283" i="146"/>
  <c r="N17284" i="146"/>
  <c r="N17285" i="146"/>
  <c r="N17286" i="146"/>
  <c r="N17287" i="146"/>
  <c r="N17288" i="146"/>
  <c r="N17289" i="146"/>
  <c r="N17290" i="146"/>
  <c r="N17291" i="146"/>
  <c r="N17292" i="146"/>
  <c r="N17293" i="146"/>
  <c r="N17294" i="146"/>
  <c r="N17295" i="146"/>
  <c r="N17296" i="146"/>
  <c r="N17297" i="146"/>
  <c r="N17298" i="146"/>
  <c r="N17299" i="146"/>
  <c r="N17300" i="146"/>
  <c r="N17301" i="146"/>
  <c r="N17302" i="146"/>
  <c r="N17303" i="146"/>
  <c r="N17304" i="146"/>
  <c r="N17305" i="146"/>
  <c r="N17306" i="146"/>
  <c r="N17307" i="146"/>
  <c r="N17308" i="146"/>
  <c r="N17309" i="146"/>
  <c r="N17310" i="146"/>
  <c r="N17311" i="146"/>
  <c r="N17312" i="146"/>
  <c r="N17313" i="146"/>
  <c r="N17314" i="146"/>
  <c r="N17315" i="146"/>
  <c r="N17316" i="146"/>
  <c r="N17317" i="146"/>
  <c r="N17318" i="146"/>
  <c r="N17319" i="146"/>
  <c r="N17320" i="146"/>
  <c r="N17321" i="146"/>
  <c r="N17322" i="146"/>
  <c r="N17323" i="146"/>
  <c r="N17324" i="146"/>
  <c r="N17325" i="146"/>
  <c r="N17326" i="146"/>
  <c r="N17327" i="146"/>
  <c r="N17328" i="146"/>
  <c r="N17329" i="146"/>
  <c r="N17330" i="146"/>
  <c r="N17331" i="146"/>
  <c r="N17332" i="146"/>
  <c r="N17333" i="146"/>
  <c r="N17334" i="146"/>
  <c r="N17335" i="146"/>
  <c r="N17336" i="146"/>
  <c r="N17337" i="146"/>
  <c r="N17338" i="146"/>
  <c r="N17339" i="146"/>
  <c r="N17340" i="146"/>
  <c r="N17341" i="146"/>
  <c r="N17342" i="146"/>
  <c r="N17343" i="146"/>
  <c r="N17344" i="146"/>
  <c r="N17345" i="146"/>
  <c r="N17346" i="146"/>
  <c r="N17347" i="146"/>
  <c r="N17348" i="146"/>
  <c r="N17349" i="146"/>
  <c r="N17350" i="146"/>
  <c r="N17351" i="146"/>
  <c r="N17352" i="146"/>
  <c r="N17353" i="146"/>
  <c r="N17354" i="146"/>
  <c r="N17355" i="146"/>
  <c r="N17356" i="146"/>
  <c r="N17357" i="146"/>
  <c r="N17358" i="146"/>
  <c r="N17359" i="146"/>
  <c r="N17360" i="146"/>
  <c r="N17361" i="146"/>
  <c r="N17362" i="146"/>
  <c r="N17363" i="146"/>
  <c r="N17364" i="146"/>
  <c r="N17365" i="146"/>
  <c r="N17366" i="146"/>
  <c r="N17367" i="146"/>
  <c r="N17368" i="146"/>
  <c r="N17369" i="146"/>
  <c r="N17370" i="146"/>
  <c r="N17371" i="146"/>
  <c r="N17372" i="146"/>
  <c r="N17373" i="146"/>
  <c r="N17374" i="146"/>
  <c r="N17375" i="146"/>
  <c r="N17376" i="146"/>
  <c r="N17377" i="146"/>
  <c r="N17378" i="146"/>
  <c r="N17379" i="146"/>
  <c r="N17380" i="146"/>
  <c r="N17381" i="146"/>
  <c r="N17382" i="146"/>
  <c r="N17383" i="146"/>
  <c r="N17384" i="146"/>
  <c r="N17385" i="146"/>
  <c r="N17386" i="146"/>
  <c r="N17387" i="146"/>
  <c r="N17388" i="146"/>
  <c r="N17389" i="146"/>
  <c r="N17390" i="146"/>
  <c r="N17391" i="146"/>
  <c r="N17392" i="146"/>
  <c r="N17393" i="146"/>
  <c r="N17394" i="146"/>
  <c r="N17395" i="146"/>
  <c r="N17396" i="146"/>
  <c r="N17397" i="146"/>
  <c r="N17398" i="146"/>
  <c r="N17399" i="146"/>
  <c r="N17400" i="146"/>
  <c r="N17401" i="146"/>
  <c r="N17402" i="146"/>
  <c r="N17403" i="146"/>
  <c r="N17404" i="146"/>
  <c r="N17405" i="146"/>
  <c r="N17406" i="146"/>
  <c r="N17407" i="146"/>
  <c r="N17408" i="146"/>
  <c r="N17409" i="146"/>
  <c r="N17410" i="146"/>
  <c r="N17411" i="146"/>
  <c r="N17412" i="146"/>
  <c r="N17413" i="146"/>
  <c r="N17414" i="146"/>
  <c r="N17415" i="146"/>
  <c r="N17416" i="146"/>
  <c r="N17417" i="146"/>
  <c r="N17418" i="146"/>
  <c r="N17419" i="146"/>
  <c r="N17420" i="146"/>
  <c r="N17421" i="146"/>
  <c r="N17422" i="146"/>
  <c r="N17423" i="146"/>
  <c r="N17424" i="146"/>
  <c r="N17425" i="146"/>
  <c r="N17426" i="146"/>
  <c r="N17427" i="146"/>
  <c r="N17428" i="146"/>
  <c r="N17429" i="146"/>
  <c r="N17430" i="146"/>
  <c r="N17431" i="146"/>
  <c r="N17432" i="146"/>
  <c r="N17433" i="146"/>
  <c r="N17434" i="146"/>
  <c r="N17435" i="146"/>
  <c r="N17436" i="146"/>
  <c r="N17437" i="146"/>
  <c r="N17438" i="146"/>
  <c r="N17439" i="146"/>
  <c r="N17440" i="146"/>
  <c r="N17441" i="146"/>
  <c r="N17442" i="146"/>
  <c r="N17443" i="146"/>
  <c r="N17444" i="146"/>
  <c r="N17445" i="146"/>
  <c r="N17446" i="146"/>
  <c r="N17447" i="146"/>
  <c r="N17448" i="146"/>
  <c r="N17449" i="146"/>
  <c r="N17450" i="146"/>
  <c r="N17451" i="146"/>
  <c r="N17452" i="146"/>
  <c r="N17453" i="146"/>
  <c r="N17454" i="146"/>
  <c r="N17455" i="146"/>
  <c r="N17456" i="146"/>
  <c r="N17457" i="146"/>
  <c r="N17458" i="146"/>
  <c r="N17459" i="146"/>
  <c r="N17460" i="146"/>
  <c r="N17461" i="146"/>
  <c r="N17462" i="146"/>
  <c r="N17463" i="146"/>
  <c r="N17464" i="146"/>
  <c r="N17465" i="146"/>
  <c r="N17466" i="146"/>
  <c r="N17467" i="146"/>
  <c r="N17468" i="146"/>
  <c r="N17469" i="146"/>
  <c r="N17470" i="146"/>
  <c r="N17471" i="146"/>
  <c r="N17472" i="146"/>
  <c r="N17473" i="146"/>
  <c r="N17474" i="146"/>
  <c r="N17475" i="146"/>
  <c r="N17476" i="146"/>
  <c r="N17477" i="146"/>
  <c r="N17478" i="146"/>
  <c r="N17479" i="146"/>
  <c r="N17480" i="146"/>
  <c r="N17481" i="146"/>
  <c r="N17482" i="146"/>
  <c r="N17483" i="146"/>
  <c r="N17484" i="146"/>
  <c r="N17485" i="146"/>
  <c r="N17486" i="146"/>
  <c r="N17487" i="146"/>
  <c r="N17488" i="146"/>
  <c r="N17489" i="146"/>
  <c r="N17490" i="146"/>
  <c r="N17491" i="146"/>
  <c r="N17492" i="146"/>
  <c r="N17493" i="146"/>
  <c r="N17494" i="146"/>
  <c r="N17495" i="146"/>
  <c r="N17496" i="146"/>
  <c r="N17497" i="146"/>
  <c r="N17498" i="146"/>
  <c r="N17499" i="146"/>
  <c r="N17500" i="146"/>
  <c r="N17501" i="146"/>
  <c r="N17502" i="146"/>
  <c r="N17503" i="146"/>
  <c r="N17504" i="146"/>
  <c r="N17505" i="146"/>
  <c r="N17506" i="146"/>
  <c r="N17507" i="146"/>
  <c r="N17508" i="146"/>
  <c r="N17509" i="146"/>
  <c r="N17510" i="146"/>
  <c r="N17511" i="146"/>
  <c r="N17512" i="146"/>
  <c r="N17513" i="146"/>
  <c r="N17514" i="146"/>
  <c r="N17515" i="146"/>
  <c r="N17516" i="146"/>
  <c r="N17517" i="146"/>
  <c r="N17518" i="146"/>
  <c r="N17519" i="146"/>
  <c r="N17520" i="146"/>
  <c r="N17521" i="146"/>
  <c r="N17522" i="146"/>
  <c r="N17523" i="146"/>
  <c r="N17524" i="146"/>
  <c r="N17525" i="146"/>
  <c r="N17526" i="146"/>
  <c r="N17527" i="146"/>
  <c r="N17528" i="146"/>
  <c r="N17529" i="146"/>
  <c r="N17530" i="146"/>
  <c r="N17531" i="146"/>
  <c r="N17532" i="146"/>
  <c r="N17533" i="146"/>
  <c r="N17534" i="146"/>
  <c r="N17535" i="146"/>
  <c r="N17536" i="146"/>
  <c r="N17537" i="146"/>
  <c r="N17538" i="146"/>
  <c r="N17539" i="146"/>
  <c r="N17540" i="146"/>
  <c r="N17541" i="146"/>
  <c r="N17542" i="146"/>
  <c r="N17543" i="146"/>
  <c r="N17544" i="146"/>
  <c r="N17545" i="146"/>
  <c r="N17546" i="146"/>
  <c r="N17547" i="146"/>
  <c r="N17548" i="146"/>
  <c r="N17549" i="146"/>
  <c r="N17550" i="146"/>
  <c r="N17551" i="146"/>
  <c r="N17552" i="146"/>
  <c r="N17553" i="146"/>
  <c r="N17554" i="146"/>
  <c r="N17555" i="146"/>
  <c r="N17556" i="146"/>
  <c r="N17557" i="146"/>
  <c r="N17558" i="146"/>
  <c r="N17559" i="146"/>
  <c r="N17560" i="146"/>
  <c r="N17561" i="146"/>
  <c r="N17562" i="146"/>
  <c r="N17563" i="146"/>
  <c r="N17564" i="146"/>
  <c r="N17565" i="146"/>
  <c r="N17566" i="146"/>
  <c r="N17567" i="146"/>
  <c r="N17568" i="146"/>
  <c r="N17569" i="146"/>
  <c r="N17570" i="146"/>
  <c r="N17571" i="146"/>
  <c r="N17572" i="146"/>
  <c r="N17573" i="146"/>
  <c r="N17574" i="146"/>
  <c r="N17575" i="146"/>
  <c r="N17576" i="146"/>
  <c r="N17577" i="146"/>
  <c r="N17578" i="146"/>
  <c r="N17579" i="146"/>
  <c r="N17580" i="146"/>
  <c r="N17581" i="146"/>
  <c r="N17582" i="146"/>
  <c r="N17583" i="146"/>
  <c r="N17584" i="146"/>
  <c r="N17585" i="146"/>
  <c r="N17586" i="146"/>
  <c r="N17587" i="146"/>
  <c r="N17588" i="146"/>
  <c r="N17589" i="146"/>
  <c r="N17590" i="146"/>
  <c r="N17591" i="146"/>
  <c r="N17592" i="146"/>
  <c r="N17593" i="146"/>
  <c r="N17594" i="146"/>
  <c r="N17595" i="146"/>
  <c r="N17596" i="146"/>
  <c r="N17597" i="146"/>
  <c r="N17598" i="146"/>
  <c r="N17599" i="146"/>
  <c r="N17600" i="146"/>
  <c r="N17601" i="146"/>
  <c r="N17602" i="146"/>
  <c r="N17603" i="146"/>
  <c r="N17604" i="146"/>
  <c r="N17605" i="146"/>
  <c r="N17606" i="146"/>
  <c r="N17607" i="146"/>
  <c r="N17608" i="146"/>
  <c r="N17609" i="146"/>
  <c r="N17610" i="146"/>
  <c r="N17611" i="146"/>
  <c r="N17612" i="146"/>
  <c r="N17613" i="146"/>
  <c r="N17614" i="146"/>
  <c r="N17615" i="146"/>
  <c r="N17616" i="146"/>
  <c r="N17617" i="146"/>
  <c r="N17618" i="146"/>
  <c r="N17619" i="146"/>
  <c r="N17620" i="146"/>
  <c r="N17621" i="146"/>
  <c r="N17622" i="146"/>
  <c r="N17623" i="146"/>
  <c r="N17624" i="146"/>
  <c r="N17625" i="146"/>
  <c r="N17626" i="146"/>
  <c r="N17627" i="146"/>
  <c r="N17628" i="146"/>
  <c r="N17629" i="146"/>
  <c r="N17630" i="146"/>
  <c r="N17631" i="146"/>
  <c r="N17632" i="146"/>
  <c r="N17633" i="146"/>
  <c r="N17634" i="146"/>
  <c r="N17635" i="146"/>
  <c r="N17636" i="146"/>
  <c r="N17637" i="146"/>
  <c r="N17638" i="146"/>
  <c r="N17639" i="146"/>
  <c r="N17640" i="146"/>
  <c r="N17641" i="146"/>
  <c r="N17642" i="146"/>
  <c r="N17643" i="146"/>
  <c r="N17644" i="146"/>
  <c r="N17645" i="146"/>
  <c r="N17646" i="146"/>
  <c r="N17647" i="146"/>
  <c r="N17648" i="146"/>
  <c r="N17649" i="146"/>
  <c r="N17650" i="146"/>
  <c r="N17651" i="146"/>
  <c r="N17652" i="146"/>
  <c r="N17653" i="146"/>
  <c r="N17654" i="146"/>
  <c r="N17655" i="146"/>
  <c r="N17656" i="146"/>
  <c r="N17657" i="146"/>
  <c r="N17658" i="146"/>
  <c r="N17659" i="146"/>
  <c r="N17660" i="146"/>
  <c r="N17661" i="146"/>
  <c r="N17662" i="146"/>
  <c r="N17663" i="146"/>
  <c r="N17664" i="146"/>
  <c r="N17665" i="146"/>
  <c r="N17666" i="146"/>
  <c r="N17667" i="146"/>
  <c r="N17668" i="146"/>
  <c r="N17669" i="146"/>
  <c r="N17670" i="146"/>
  <c r="N17671" i="146"/>
  <c r="N17672" i="146"/>
  <c r="N17673" i="146"/>
  <c r="N17674" i="146"/>
  <c r="N17675" i="146"/>
  <c r="N17676" i="146"/>
  <c r="N17677" i="146"/>
  <c r="N17678" i="146"/>
  <c r="N17679" i="146"/>
  <c r="N17680" i="146"/>
  <c r="N17681" i="146"/>
  <c r="N17682" i="146"/>
  <c r="N17683" i="146"/>
  <c r="N17684" i="146"/>
  <c r="N17685" i="146"/>
  <c r="N17686" i="146"/>
  <c r="N17687" i="146"/>
  <c r="N17688" i="146"/>
  <c r="N17689" i="146"/>
  <c r="N17690" i="146"/>
  <c r="N17691" i="146"/>
  <c r="N17692" i="146"/>
  <c r="N17693" i="146"/>
  <c r="N17694" i="146"/>
  <c r="N17695" i="146"/>
  <c r="N17696" i="146"/>
  <c r="N17697" i="146"/>
  <c r="N17698" i="146"/>
  <c r="N17699" i="146"/>
  <c r="N17700" i="146"/>
  <c r="N17701" i="146"/>
  <c r="N17702" i="146"/>
  <c r="N17703" i="146"/>
  <c r="N17704" i="146"/>
  <c r="N17705" i="146"/>
  <c r="N17706" i="146"/>
  <c r="N17707" i="146"/>
  <c r="N17708" i="146"/>
  <c r="N17709" i="146"/>
  <c r="N17710" i="146"/>
  <c r="N17711" i="146"/>
  <c r="N17712" i="146"/>
  <c r="N17713" i="146"/>
  <c r="N17714" i="146"/>
  <c r="N17715" i="146"/>
  <c r="N17716" i="146"/>
  <c r="N17717" i="146"/>
  <c r="N17718" i="146"/>
  <c r="N17719" i="146"/>
  <c r="N17720" i="146"/>
  <c r="N17721" i="146"/>
  <c r="N17722" i="146"/>
  <c r="N17723" i="146"/>
  <c r="N17724" i="146"/>
  <c r="N17725" i="146"/>
  <c r="N17726" i="146"/>
  <c r="N17727" i="146"/>
  <c r="N17728" i="146"/>
  <c r="N17729" i="146"/>
  <c r="N17730" i="146"/>
  <c r="N17731" i="146"/>
  <c r="N17732" i="146"/>
  <c r="N17733" i="146"/>
  <c r="N17734" i="146"/>
  <c r="N17735" i="146"/>
  <c r="N17736" i="146"/>
  <c r="N17737" i="146"/>
  <c r="N17738" i="146"/>
  <c r="N17739" i="146"/>
  <c r="N17740" i="146"/>
  <c r="N17741" i="146"/>
  <c r="N17742" i="146"/>
  <c r="N17743" i="146"/>
  <c r="N17744" i="146"/>
  <c r="N17745" i="146"/>
  <c r="N17746" i="146"/>
  <c r="N17747" i="146"/>
  <c r="N17748" i="146"/>
  <c r="N17749" i="146"/>
  <c r="N17750" i="146"/>
  <c r="N17751" i="146"/>
  <c r="N17752" i="146"/>
  <c r="N17753" i="146"/>
  <c r="N17754" i="146"/>
  <c r="N17755" i="146"/>
  <c r="N17756" i="146"/>
  <c r="N17757" i="146"/>
  <c r="N17758" i="146"/>
  <c r="N17759" i="146"/>
  <c r="N17760" i="146"/>
  <c r="N17761" i="146"/>
  <c r="N17762" i="146"/>
  <c r="N17763" i="146"/>
  <c r="N17764" i="146"/>
  <c r="N17765" i="146"/>
  <c r="N17766" i="146"/>
  <c r="N17767" i="146"/>
  <c r="N17768" i="146"/>
  <c r="N17769" i="146"/>
  <c r="N17770" i="146"/>
  <c r="N17771" i="146"/>
  <c r="N17772" i="146"/>
  <c r="N17773" i="146"/>
  <c r="N17774" i="146"/>
  <c r="N17775" i="146"/>
  <c r="N17776" i="146"/>
  <c r="N17777" i="146"/>
  <c r="N17778" i="146"/>
  <c r="N17779" i="146"/>
  <c r="N17780" i="146"/>
  <c r="N17781" i="146"/>
  <c r="N17782" i="146"/>
  <c r="N17783" i="146"/>
  <c r="N17784" i="146"/>
  <c r="N17785" i="146"/>
  <c r="N17786" i="146"/>
  <c r="N17787" i="146"/>
  <c r="N17788" i="146"/>
  <c r="N17789" i="146"/>
  <c r="N17790" i="146"/>
  <c r="N17791" i="146"/>
  <c r="N17792" i="146"/>
  <c r="N17793" i="146"/>
  <c r="N17794" i="146"/>
  <c r="N17795" i="146"/>
  <c r="N17796" i="146"/>
  <c r="N17797" i="146"/>
  <c r="N17798" i="146"/>
  <c r="N17799" i="146"/>
  <c r="N17800" i="146"/>
  <c r="N17801" i="146"/>
  <c r="N17802" i="146"/>
  <c r="N17803" i="146"/>
  <c r="N17804" i="146"/>
  <c r="N17805" i="146"/>
  <c r="N17806" i="146"/>
  <c r="N17807" i="146"/>
  <c r="N17808" i="146"/>
  <c r="N17809" i="146"/>
  <c r="N17810" i="146"/>
  <c r="N17811" i="146"/>
  <c r="N17812" i="146"/>
  <c r="N17813" i="146"/>
  <c r="N17814" i="146"/>
  <c r="N17815" i="146"/>
  <c r="N17816" i="146"/>
  <c r="N17817" i="146"/>
  <c r="N17818" i="146"/>
  <c r="N17819" i="146"/>
  <c r="N17820" i="146"/>
  <c r="N17821" i="146"/>
  <c r="N17822" i="146"/>
  <c r="N17823" i="146"/>
  <c r="N17824" i="146"/>
  <c r="N17825" i="146"/>
  <c r="N17826" i="146"/>
  <c r="N17827" i="146"/>
  <c r="N17828" i="146"/>
  <c r="N17829" i="146"/>
  <c r="N17830" i="146"/>
  <c r="N17831" i="146"/>
  <c r="N17832" i="146"/>
  <c r="N17833" i="146"/>
  <c r="N17834" i="146"/>
  <c r="N17835" i="146"/>
  <c r="N17836" i="146"/>
  <c r="N17837" i="146"/>
  <c r="N17838" i="146"/>
  <c r="N17839" i="146"/>
  <c r="N17840" i="146"/>
  <c r="N17841" i="146"/>
  <c r="N17842" i="146"/>
  <c r="N17843" i="146"/>
  <c r="N17844" i="146"/>
  <c r="N17845" i="146"/>
  <c r="N17846" i="146"/>
  <c r="N17847" i="146"/>
  <c r="N17848" i="146"/>
  <c r="N17849" i="146"/>
  <c r="N17850" i="146"/>
  <c r="N17851" i="146"/>
  <c r="N17852" i="146"/>
  <c r="N17853" i="146"/>
  <c r="N17854" i="146"/>
  <c r="N17855" i="146"/>
  <c r="N17856" i="146"/>
  <c r="N17857" i="146"/>
  <c r="N17858" i="146"/>
  <c r="N17859" i="146"/>
  <c r="N17860" i="146"/>
  <c r="N17861" i="146"/>
  <c r="N17862" i="146"/>
  <c r="N17863" i="146"/>
  <c r="N17864" i="146"/>
  <c r="N17865" i="146"/>
  <c r="N17866" i="146"/>
  <c r="N17867" i="146"/>
  <c r="N17868" i="146"/>
  <c r="N17869" i="146"/>
  <c r="N17870" i="146"/>
  <c r="N17871" i="146"/>
  <c r="N17872" i="146"/>
  <c r="N17873" i="146"/>
  <c r="N17874" i="146"/>
  <c r="N17875" i="146"/>
  <c r="N17876" i="146"/>
  <c r="N17877" i="146"/>
  <c r="N17878" i="146"/>
  <c r="N17879" i="146"/>
  <c r="N17880" i="146"/>
  <c r="N17881" i="146"/>
  <c r="N17882" i="146"/>
  <c r="N17883" i="146"/>
  <c r="N17884" i="146"/>
  <c r="N17885" i="146"/>
  <c r="N17886" i="146"/>
  <c r="N17887" i="146"/>
  <c r="N17888" i="146"/>
  <c r="N17889" i="146"/>
  <c r="N17890" i="146"/>
  <c r="N17891" i="146"/>
  <c r="N17892" i="146"/>
  <c r="N17893" i="146"/>
  <c r="N17894" i="146"/>
  <c r="N17895" i="146"/>
  <c r="N17896" i="146"/>
  <c r="N17897" i="146"/>
  <c r="N17898" i="146"/>
  <c r="N17899" i="146"/>
  <c r="N17900" i="146"/>
  <c r="N17901" i="146"/>
  <c r="N17902" i="146"/>
  <c r="N17903" i="146"/>
  <c r="N17904" i="146"/>
  <c r="N17905" i="146"/>
  <c r="N17906" i="146"/>
  <c r="N17907" i="146"/>
  <c r="N17908" i="146"/>
  <c r="N17909" i="146"/>
  <c r="N17910" i="146"/>
  <c r="N17911" i="146"/>
  <c r="N17912" i="146"/>
  <c r="N17913" i="146"/>
  <c r="N17914" i="146"/>
  <c r="N17915" i="146"/>
  <c r="N17916" i="146"/>
  <c r="N17917" i="146"/>
  <c r="N17918" i="146"/>
  <c r="N17919" i="146"/>
  <c r="N17920" i="146"/>
  <c r="N17921" i="146"/>
  <c r="N17922" i="146"/>
  <c r="N17923" i="146"/>
  <c r="N17924" i="146"/>
  <c r="N17925" i="146"/>
  <c r="N17926" i="146"/>
  <c r="N17927" i="146"/>
  <c r="N17928" i="146"/>
  <c r="N17929" i="146"/>
  <c r="N17930" i="146"/>
  <c r="N17931" i="146"/>
  <c r="N17932" i="146"/>
  <c r="N17933" i="146"/>
  <c r="N17934" i="146"/>
  <c r="N17935" i="146"/>
  <c r="N17936" i="146"/>
  <c r="N17937" i="146"/>
  <c r="N17938" i="146"/>
  <c r="N17939" i="146"/>
  <c r="N17940" i="146"/>
  <c r="N17941" i="146"/>
  <c r="N17942" i="146"/>
  <c r="N17943" i="146"/>
  <c r="N17944" i="146"/>
  <c r="N17945" i="146"/>
  <c r="N17946" i="146"/>
  <c r="N17947" i="146"/>
  <c r="N17948" i="146"/>
  <c r="N17949" i="146"/>
  <c r="N17950" i="146"/>
  <c r="N17951" i="146"/>
  <c r="N17952" i="146"/>
  <c r="N17953" i="146"/>
  <c r="N17954" i="146"/>
  <c r="N17955" i="146"/>
  <c r="N17956" i="146"/>
  <c r="N17957" i="146"/>
  <c r="N17958" i="146"/>
  <c r="N17959" i="146"/>
  <c r="N17960" i="146"/>
  <c r="N17961" i="146"/>
  <c r="N17962" i="146"/>
  <c r="N17963" i="146"/>
  <c r="N17964" i="146"/>
  <c r="N17965" i="146"/>
  <c r="N17966" i="146"/>
  <c r="N17967" i="146"/>
  <c r="N17968" i="146"/>
  <c r="N17969" i="146"/>
  <c r="N17970" i="146"/>
  <c r="N17971" i="146"/>
  <c r="N17972" i="146"/>
  <c r="N17973" i="146"/>
  <c r="N17974" i="146"/>
  <c r="N17975" i="146"/>
  <c r="N17976" i="146"/>
  <c r="N17977" i="146"/>
  <c r="N17978" i="146"/>
  <c r="N17979" i="146"/>
  <c r="N17980" i="146"/>
  <c r="N17981" i="146"/>
  <c r="N17982" i="146"/>
  <c r="N17983" i="146"/>
  <c r="N17984" i="146"/>
  <c r="N17985" i="146"/>
  <c r="N17986" i="146"/>
  <c r="N17987" i="146"/>
  <c r="N17988" i="146"/>
  <c r="N17989" i="146"/>
  <c r="N17990" i="146"/>
  <c r="N17991" i="146"/>
  <c r="N17992" i="146"/>
  <c r="N17993" i="146"/>
  <c r="N17994" i="146"/>
  <c r="N17995" i="146"/>
  <c r="N17996" i="146"/>
  <c r="N17997" i="146"/>
  <c r="N17998" i="146"/>
  <c r="N17999" i="146"/>
  <c r="N18000" i="146"/>
  <c r="N18001" i="146"/>
  <c r="N18002" i="146"/>
  <c r="N18003" i="146"/>
  <c r="N18004" i="146"/>
  <c r="N18005" i="146"/>
  <c r="N18006" i="146"/>
  <c r="N18007" i="146"/>
  <c r="N18008" i="146"/>
  <c r="N18009" i="146"/>
  <c r="N18010" i="146"/>
  <c r="N18011" i="146"/>
  <c r="N18012" i="146"/>
  <c r="N18013" i="146"/>
  <c r="N18014" i="146"/>
  <c r="N18015" i="146"/>
  <c r="N18016" i="146"/>
  <c r="N18017" i="146"/>
  <c r="N18018" i="146"/>
  <c r="N18019" i="146"/>
  <c r="N18020" i="146"/>
  <c r="N18021" i="146"/>
  <c r="N18022" i="146"/>
  <c r="N18023" i="146"/>
  <c r="N18024" i="146"/>
  <c r="N18025" i="146"/>
  <c r="N18026" i="146"/>
  <c r="N18027" i="146"/>
  <c r="N18028" i="146"/>
  <c r="N18029" i="146"/>
  <c r="N18030" i="146"/>
  <c r="N18031" i="146"/>
  <c r="N18032" i="146"/>
  <c r="N18033" i="146"/>
  <c r="N18034" i="146"/>
  <c r="N18035" i="146"/>
  <c r="N18036" i="146"/>
  <c r="N18037" i="146"/>
  <c r="N18038" i="146"/>
  <c r="N18039" i="146"/>
  <c r="N18040" i="146"/>
  <c r="N18041" i="146"/>
  <c r="N18042" i="146"/>
  <c r="N18043" i="146"/>
  <c r="N18044" i="146"/>
  <c r="N18045" i="146"/>
  <c r="N18046" i="146"/>
  <c r="N18047" i="146"/>
  <c r="N18048" i="146"/>
  <c r="N18049" i="146"/>
  <c r="N18050" i="146"/>
  <c r="N18051" i="146"/>
  <c r="N18052" i="146"/>
  <c r="N18053" i="146"/>
  <c r="N18054" i="146"/>
  <c r="N18055" i="146"/>
  <c r="N18056" i="146"/>
  <c r="N18057" i="146"/>
  <c r="N18058" i="146"/>
  <c r="N18059" i="146"/>
  <c r="N18060" i="146"/>
  <c r="N18061" i="146"/>
  <c r="N18062" i="146"/>
  <c r="N18063" i="146"/>
  <c r="N18064" i="146"/>
  <c r="N18065" i="146"/>
  <c r="N18066" i="146"/>
  <c r="N18067" i="146"/>
  <c r="N18068" i="146"/>
  <c r="N18069" i="146"/>
  <c r="N18070" i="146"/>
  <c r="N18071" i="146"/>
  <c r="N18072" i="146"/>
  <c r="N18073" i="146"/>
  <c r="N18074" i="146"/>
  <c r="N18075" i="146"/>
  <c r="N18076" i="146"/>
  <c r="N18077" i="146"/>
  <c r="N18078" i="146"/>
  <c r="N18079" i="146"/>
  <c r="N18080" i="146"/>
  <c r="N18081" i="146"/>
  <c r="N18082" i="146"/>
  <c r="N18083" i="146"/>
  <c r="N18084" i="146"/>
  <c r="N18085" i="146"/>
  <c r="N18086" i="146"/>
  <c r="N18087" i="146"/>
  <c r="N18088" i="146"/>
  <c r="N18089" i="146"/>
  <c r="N18090" i="146"/>
  <c r="N18091" i="146"/>
  <c r="N18092" i="146"/>
  <c r="N18093" i="146"/>
  <c r="N18094" i="146"/>
  <c r="N18095" i="146"/>
  <c r="N18096" i="146"/>
  <c r="N18097" i="146"/>
  <c r="N18098" i="146"/>
  <c r="N18099" i="146"/>
  <c r="N18100" i="146"/>
  <c r="N18101" i="146"/>
  <c r="N18102" i="146"/>
  <c r="N18103" i="146"/>
  <c r="N18104" i="146"/>
  <c r="N18105" i="146"/>
  <c r="N18106" i="146"/>
  <c r="N18107" i="146"/>
  <c r="N18108" i="146"/>
  <c r="N18109" i="146"/>
  <c r="N18110" i="146"/>
  <c r="N18111" i="146"/>
  <c r="N18112" i="146"/>
  <c r="N18113" i="146"/>
  <c r="N18114" i="146"/>
  <c r="N18115" i="146"/>
  <c r="N18116" i="146"/>
  <c r="N18117" i="146"/>
  <c r="N18118" i="146"/>
  <c r="N18119" i="146"/>
  <c r="N18120" i="146"/>
  <c r="N18121" i="146"/>
  <c r="N18122" i="146"/>
  <c r="N18123" i="146"/>
  <c r="N18124" i="146"/>
  <c r="N18125" i="146"/>
  <c r="N18126" i="146"/>
  <c r="N18127" i="146"/>
  <c r="N18128" i="146"/>
  <c r="N18129" i="146"/>
  <c r="N18130" i="146"/>
  <c r="N18131" i="146"/>
  <c r="N18132" i="146"/>
  <c r="N18133" i="146"/>
  <c r="N18134" i="146"/>
  <c r="N18135" i="146"/>
  <c r="N18136" i="146"/>
  <c r="N18137" i="146"/>
  <c r="N18138" i="146"/>
  <c r="N18139" i="146"/>
  <c r="N18140" i="146"/>
  <c r="N18141" i="146"/>
  <c r="N18142" i="146"/>
  <c r="N18143" i="146"/>
  <c r="N18144" i="146"/>
  <c r="N18145" i="146"/>
  <c r="N18146" i="146"/>
  <c r="N18147" i="146"/>
  <c r="N18148" i="146"/>
  <c r="N18149" i="146"/>
  <c r="N18150" i="146"/>
  <c r="N18151" i="146"/>
  <c r="N18152" i="146"/>
  <c r="N18153" i="146"/>
  <c r="N18154" i="146"/>
  <c r="N18155" i="146"/>
  <c r="N18156" i="146"/>
  <c r="N18157" i="146"/>
  <c r="N18158" i="146"/>
  <c r="N18159" i="146"/>
  <c r="N18160" i="146"/>
  <c r="N18161" i="146"/>
  <c r="N18162" i="146"/>
  <c r="N18163" i="146"/>
  <c r="N18164" i="146"/>
  <c r="N18165" i="146"/>
  <c r="N18166" i="146"/>
  <c r="N18167" i="146"/>
  <c r="N18168" i="146"/>
  <c r="N18169" i="146"/>
  <c r="N18170" i="146"/>
  <c r="N18171" i="146"/>
  <c r="N18172" i="146"/>
  <c r="N18173" i="146"/>
  <c r="N18174" i="146"/>
  <c r="N18175" i="146"/>
  <c r="N18176" i="146"/>
  <c r="N18177" i="146"/>
  <c r="N18178" i="146"/>
  <c r="N18179" i="146"/>
  <c r="N18180" i="146"/>
  <c r="N18181" i="146"/>
  <c r="N18182" i="146"/>
  <c r="N18183" i="146"/>
  <c r="N18184" i="146"/>
  <c r="N18185" i="146"/>
  <c r="N18186" i="146"/>
  <c r="N18187" i="146"/>
  <c r="N18188" i="146"/>
  <c r="N18189" i="146"/>
  <c r="N18190" i="146"/>
  <c r="AE2" i="94" l="1"/>
  <c r="A1" i="143" a="1"/>
  <c r="A1" i="143" s="1"/>
  <c r="AE97" i="94"/>
  <c r="AE137" i="94"/>
  <c r="AE90" i="94"/>
  <c r="AI111" i="94"/>
  <c r="AE180" i="94"/>
  <c r="AE206" i="94"/>
  <c r="AE147" i="94"/>
  <c r="AE151" i="94"/>
  <c r="AE192" i="94"/>
  <c r="AE159" i="94"/>
  <c r="AE163" i="94"/>
  <c r="AE281" i="94"/>
  <c r="AE287" i="94"/>
  <c r="AE217" i="94"/>
  <c r="AE230" i="94"/>
  <c r="AE290" i="94"/>
  <c r="L39" i="113"/>
  <c r="N39" i="113" s="1"/>
  <c r="I39" i="113"/>
  <c r="J39" i="113" s="1"/>
  <c r="R39" i="113" s="1"/>
  <c r="B39" i="113"/>
  <c r="A39" i="113"/>
  <c r="M38" i="113"/>
  <c r="L38" i="113"/>
  <c r="N38" i="113" s="1"/>
  <c r="J38" i="113"/>
  <c r="R38" i="113" s="1"/>
  <c r="I38" i="113"/>
  <c r="B38" i="113"/>
  <c r="A38" i="113"/>
  <c r="N37" i="113"/>
  <c r="M37" i="113"/>
  <c r="I37" i="113"/>
  <c r="J37" i="113" s="1"/>
  <c r="R37" i="113" s="1"/>
  <c r="B37" i="113"/>
  <c r="A37" i="113"/>
  <c r="N36" i="113"/>
  <c r="M36" i="113"/>
  <c r="L36" i="113"/>
  <c r="I36" i="113"/>
  <c r="J36" i="113" s="1"/>
  <c r="R36" i="113" s="1"/>
  <c r="B36" i="113"/>
  <c r="A36" i="113"/>
  <c r="M35" i="113"/>
  <c r="L35" i="113"/>
  <c r="N35" i="113" s="1"/>
  <c r="I35" i="113"/>
  <c r="J35" i="113" s="1"/>
  <c r="R35" i="113" s="1"/>
  <c r="B35" i="113"/>
  <c r="A35" i="113"/>
  <c r="M34" i="113"/>
  <c r="L34" i="113"/>
  <c r="N34" i="113" s="1"/>
  <c r="I34" i="113"/>
  <c r="J34" i="113" s="1"/>
  <c r="R34" i="113" s="1"/>
  <c r="B34" i="113"/>
  <c r="A34" i="113"/>
  <c r="N33" i="113"/>
  <c r="M33" i="113"/>
  <c r="L33" i="113"/>
  <c r="I33" i="113"/>
  <c r="J33" i="113" s="1"/>
  <c r="R33" i="113" s="1"/>
  <c r="B33" i="113"/>
  <c r="A33" i="113"/>
  <c r="M32" i="113"/>
  <c r="L32" i="113"/>
  <c r="N32" i="113" s="1"/>
  <c r="I32" i="113"/>
  <c r="J32" i="113" s="1"/>
  <c r="R32" i="113" s="1"/>
  <c r="B32" i="113"/>
  <c r="A32" i="113"/>
  <c r="M31" i="113"/>
  <c r="L31" i="113"/>
  <c r="N31" i="113" s="1"/>
  <c r="I31" i="113"/>
  <c r="J31" i="113" s="1"/>
  <c r="R31" i="113" s="1"/>
  <c r="B31" i="113"/>
  <c r="A31" i="113"/>
  <c r="N30" i="113"/>
  <c r="M30" i="113"/>
  <c r="L30" i="113"/>
  <c r="I30" i="113"/>
  <c r="J30" i="113" s="1"/>
  <c r="R30" i="113" s="1"/>
  <c r="B30" i="113"/>
  <c r="A30" i="113"/>
  <c r="M29" i="113"/>
  <c r="L29" i="113"/>
  <c r="N29" i="113" s="1"/>
  <c r="I29" i="113"/>
  <c r="J29" i="113" s="1"/>
  <c r="R29" i="113" s="1"/>
  <c r="B29" i="113"/>
  <c r="A29" i="113"/>
  <c r="M28" i="113"/>
  <c r="L28" i="113"/>
  <c r="N28" i="113" s="1"/>
  <c r="I28" i="113"/>
  <c r="J28" i="113" s="1"/>
  <c r="R28" i="113" s="1"/>
  <c r="B28" i="113"/>
  <c r="A28" i="113"/>
  <c r="N27" i="113"/>
  <c r="M27" i="113"/>
  <c r="L27" i="113"/>
  <c r="I27" i="113"/>
  <c r="J27" i="113" s="1"/>
  <c r="R27" i="113" s="1"/>
  <c r="B27" i="113"/>
  <c r="A27" i="113"/>
  <c r="M26" i="113"/>
  <c r="L26" i="113"/>
  <c r="N26" i="113" s="1"/>
  <c r="I26" i="113"/>
  <c r="J26" i="113" s="1"/>
  <c r="R26" i="113" s="1"/>
  <c r="B26" i="113"/>
  <c r="A26" i="113"/>
  <c r="M25" i="113"/>
  <c r="L25" i="113"/>
  <c r="N25" i="113" s="1"/>
  <c r="I25" i="113"/>
  <c r="J25" i="113" s="1"/>
  <c r="R25" i="113" s="1"/>
  <c r="B25" i="113"/>
  <c r="A25" i="113"/>
  <c r="N24" i="113"/>
  <c r="M24" i="113"/>
  <c r="L24" i="113"/>
  <c r="I24" i="113"/>
  <c r="J24" i="113" s="1"/>
  <c r="R24" i="113" s="1"/>
  <c r="B24" i="113"/>
  <c r="A24" i="113"/>
  <c r="M23" i="113"/>
  <c r="L23" i="113"/>
  <c r="N23" i="113" s="1"/>
  <c r="I23" i="113"/>
  <c r="J23" i="113" s="1"/>
  <c r="R23" i="113" s="1"/>
  <c r="B23" i="113"/>
  <c r="A23" i="113"/>
  <c r="M22" i="113"/>
  <c r="L22" i="113"/>
  <c r="N22" i="113" s="1"/>
  <c r="I22" i="113"/>
  <c r="J22" i="113" s="1"/>
  <c r="R22" i="113" s="1"/>
  <c r="B22" i="113"/>
  <c r="A22" i="113"/>
  <c r="N21" i="113"/>
  <c r="M21" i="113"/>
  <c r="L21" i="113"/>
  <c r="I21" i="113"/>
  <c r="J21" i="113" s="1"/>
  <c r="R21" i="113" s="1"/>
  <c r="B21" i="113"/>
  <c r="A21" i="113"/>
  <c r="M20" i="113"/>
  <c r="L20" i="113"/>
  <c r="N20" i="113" s="1"/>
  <c r="I20" i="113"/>
  <c r="J20" i="113" s="1"/>
  <c r="R20" i="113" s="1"/>
  <c r="B20" i="113"/>
  <c r="A20" i="113"/>
  <c r="M19" i="113"/>
  <c r="J19" i="113"/>
  <c r="R19" i="113" s="1"/>
  <c r="B19" i="113"/>
  <c r="A19" i="113"/>
  <c r="N18" i="113"/>
  <c r="M18" i="113"/>
  <c r="J18" i="113"/>
  <c r="R18" i="113" s="1"/>
  <c r="B18" i="113"/>
  <c r="A18" i="113"/>
  <c r="M17" i="113"/>
  <c r="L17" i="113"/>
  <c r="I17" i="113"/>
  <c r="J17" i="113" s="1"/>
  <c r="R17" i="113" s="1"/>
  <c r="B17" i="113"/>
  <c r="A17" i="113"/>
  <c r="M16" i="113"/>
  <c r="L16" i="113"/>
  <c r="J16" i="113"/>
  <c r="R16" i="113" s="1"/>
  <c r="I16" i="113"/>
  <c r="B16" i="113"/>
  <c r="A16" i="113"/>
  <c r="M15" i="113"/>
  <c r="L15" i="113"/>
  <c r="N15" i="113" s="1"/>
  <c r="I15" i="113"/>
  <c r="J15" i="113" s="1"/>
  <c r="R15" i="113" s="1"/>
  <c r="B15" i="113"/>
  <c r="A15" i="113"/>
  <c r="N14" i="113"/>
  <c r="M14" i="113"/>
  <c r="L14" i="113"/>
  <c r="I14" i="113"/>
  <c r="J14" i="113" s="1"/>
  <c r="R14" i="113" s="1"/>
  <c r="B14" i="113"/>
  <c r="A14" i="113"/>
  <c r="M13" i="113"/>
  <c r="L13" i="113"/>
  <c r="N13" i="113" s="1"/>
  <c r="J13" i="113"/>
  <c r="R13" i="113" s="1"/>
  <c r="I13" i="113"/>
  <c r="B13" i="113"/>
  <c r="A13" i="113"/>
  <c r="M12" i="113"/>
  <c r="L12" i="113"/>
  <c r="N12" i="113" s="1"/>
  <c r="I12" i="113"/>
  <c r="J12" i="113" s="1"/>
  <c r="R12" i="113" s="1"/>
  <c r="B12" i="113"/>
  <c r="A12" i="113"/>
  <c r="N11" i="113"/>
  <c r="M11" i="113"/>
  <c r="L11" i="113"/>
  <c r="I11" i="113"/>
  <c r="J11" i="113" s="1"/>
  <c r="R11" i="113" s="1"/>
  <c r="B11" i="113"/>
  <c r="A11" i="113"/>
  <c r="M10" i="113"/>
  <c r="L10" i="113"/>
  <c r="N10" i="113" s="1"/>
  <c r="J10" i="113"/>
  <c r="R10" i="113" s="1"/>
  <c r="I10" i="113"/>
  <c r="B10" i="113"/>
  <c r="A10" i="113"/>
  <c r="M9" i="113"/>
  <c r="L9" i="113"/>
  <c r="N9" i="113" s="1"/>
  <c r="I9" i="113"/>
  <c r="J9" i="113" s="1"/>
  <c r="R9" i="113" s="1"/>
  <c r="B9" i="113"/>
  <c r="A9" i="113"/>
  <c r="N8" i="113"/>
  <c r="I8" i="113"/>
  <c r="J8" i="113" s="1"/>
  <c r="R8" i="113" s="1"/>
  <c r="M7" i="113"/>
  <c r="L7" i="113"/>
  <c r="N7" i="113" s="1"/>
  <c r="I7" i="113"/>
  <c r="J7" i="113" s="1"/>
  <c r="R7" i="113" s="1"/>
  <c r="B7" i="113"/>
  <c r="A7" i="113"/>
  <c r="N6" i="113"/>
  <c r="M6" i="113"/>
  <c r="I6" i="113"/>
  <c r="J6" i="113" s="1"/>
  <c r="R6" i="113" s="1"/>
  <c r="B6" i="113"/>
  <c r="A6" i="113"/>
  <c r="M5" i="113"/>
  <c r="L5" i="113"/>
  <c r="N5" i="113" s="1"/>
  <c r="I5" i="113"/>
  <c r="J5" i="113" s="1"/>
  <c r="R5" i="113" s="1"/>
  <c r="B5" i="113"/>
  <c r="A5" i="113"/>
  <c r="M4" i="113"/>
  <c r="L4" i="113"/>
  <c r="N4" i="113" s="1"/>
  <c r="I4" i="113"/>
  <c r="J4" i="113" s="1"/>
  <c r="R4" i="113" s="1"/>
  <c r="B4" i="113"/>
  <c r="A4" i="113"/>
  <c r="N3" i="113"/>
  <c r="M3" i="113"/>
  <c r="L3" i="113"/>
  <c r="I3" i="113"/>
  <c r="J3" i="113" s="1"/>
  <c r="R3" i="113" s="1"/>
  <c r="B3" i="113"/>
  <c r="A3" i="113"/>
  <c r="M2" i="113"/>
  <c r="L2" i="113"/>
  <c r="N2" i="113" s="1"/>
  <c r="I2" i="113"/>
  <c r="J2" i="113" s="1"/>
  <c r="R2" i="113" s="1"/>
  <c r="B2" i="113"/>
  <c r="A2" i="113"/>
  <c r="O153" i="107"/>
  <c r="O152" i="107"/>
  <c r="O151" i="107"/>
  <c r="O150" i="107"/>
  <c r="O149" i="107"/>
  <c r="O148" i="107"/>
  <c r="O147" i="107"/>
  <c r="O146" i="107"/>
  <c r="O137" i="107"/>
  <c r="O136" i="107"/>
  <c r="O135" i="107"/>
  <c r="O134" i="107"/>
  <c r="O133" i="107"/>
  <c r="O132" i="107"/>
  <c r="O131" i="107"/>
  <c r="O130" i="107"/>
  <c r="O129" i="107"/>
  <c r="O128" i="107"/>
  <c r="O127" i="107"/>
  <c r="O126" i="107"/>
  <c r="O125" i="107"/>
  <c r="O124" i="107"/>
  <c r="O123" i="107"/>
  <c r="O122" i="107"/>
  <c r="O121" i="107"/>
  <c r="O120" i="107"/>
  <c r="O119" i="107"/>
  <c r="O118" i="107"/>
  <c r="O117" i="107"/>
  <c r="O116" i="107"/>
  <c r="O115" i="107"/>
  <c r="O114" i="107"/>
  <c r="O113" i="107"/>
  <c r="O112" i="107"/>
  <c r="O111" i="107"/>
  <c r="O110" i="107"/>
  <c r="O109" i="107"/>
  <c r="O108" i="107"/>
  <c r="O107" i="107"/>
  <c r="O106" i="107"/>
  <c r="O105" i="107"/>
  <c r="O104" i="107"/>
  <c r="O103" i="107"/>
  <c r="O102" i="107"/>
  <c r="O101" i="107"/>
  <c r="O100" i="107"/>
  <c r="O99" i="107"/>
  <c r="O98" i="107"/>
  <c r="O97" i="107"/>
  <c r="O96" i="107"/>
  <c r="O95" i="107"/>
  <c r="O94" i="107"/>
  <c r="O93" i="107"/>
  <c r="O92" i="107"/>
  <c r="O91" i="107"/>
  <c r="O90" i="107"/>
  <c r="O89" i="107"/>
  <c r="O88" i="107"/>
  <c r="O87" i="107"/>
  <c r="O86" i="107"/>
  <c r="O85" i="107"/>
  <c r="O84" i="107"/>
  <c r="O83" i="107"/>
  <c r="O82" i="107"/>
  <c r="O81" i="107"/>
  <c r="O80" i="107"/>
  <c r="O79" i="107"/>
  <c r="O78" i="107"/>
  <c r="O77" i="107"/>
  <c r="O76" i="107"/>
  <c r="O75" i="107"/>
  <c r="O74" i="107"/>
  <c r="O73" i="107"/>
  <c r="O72" i="107"/>
  <c r="O71" i="107"/>
  <c r="O70" i="107"/>
  <c r="O69" i="107"/>
  <c r="O68" i="107"/>
  <c r="O67" i="107"/>
  <c r="O66" i="107"/>
  <c r="O65" i="107"/>
  <c r="O64" i="107"/>
  <c r="O63" i="107"/>
  <c r="O62" i="107"/>
  <c r="O61" i="107"/>
  <c r="O60" i="107"/>
  <c r="O59" i="107"/>
  <c r="O58" i="107"/>
  <c r="O57" i="107"/>
  <c r="O56" i="107"/>
  <c r="O55" i="107"/>
  <c r="O54" i="107"/>
  <c r="O53" i="107"/>
  <c r="O52" i="107"/>
  <c r="O51" i="107"/>
  <c r="O50" i="107"/>
  <c r="O49" i="107"/>
  <c r="O48" i="107"/>
  <c r="O47" i="107"/>
  <c r="O46" i="107"/>
  <c r="O45" i="107"/>
  <c r="O44" i="107"/>
  <c r="O43" i="107"/>
  <c r="O42" i="107"/>
  <c r="O41" i="107"/>
  <c r="O40" i="107"/>
  <c r="O39" i="107"/>
  <c r="O38" i="107"/>
  <c r="O37" i="107"/>
  <c r="O36" i="107"/>
  <c r="O35" i="107"/>
  <c r="O34" i="107"/>
  <c r="O33" i="107"/>
  <c r="O32" i="107"/>
  <c r="O31" i="107"/>
  <c r="O30" i="107"/>
  <c r="O29" i="107"/>
  <c r="O28" i="107"/>
  <c r="O27" i="107"/>
  <c r="O26" i="107"/>
  <c r="O25" i="107"/>
  <c r="O24" i="107"/>
  <c r="O23" i="107"/>
  <c r="O22" i="107"/>
  <c r="O21" i="107"/>
  <c r="O20" i="107"/>
  <c r="O19" i="107"/>
  <c r="O18" i="107"/>
  <c r="O17" i="107"/>
  <c r="O16" i="107"/>
  <c r="O15" i="107"/>
  <c r="O14" i="107"/>
  <c r="O13" i="107"/>
  <c r="O12" i="107"/>
  <c r="O11" i="107"/>
  <c r="O10" i="107"/>
  <c r="O9" i="107"/>
  <c r="O8" i="107"/>
  <c r="O7" i="107"/>
  <c r="O6" i="107"/>
  <c r="O5" i="107"/>
  <c r="O4" i="107"/>
  <c r="O3" i="107"/>
  <c r="O2" i="107"/>
  <c r="AC5" i="83" l="1"/>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E12" i="130" l="1"/>
  <c r="AE102" i="130" s="1"/>
  <c r="BR121" i="136" l="1"/>
  <c r="BR122" i="136" s="1"/>
  <c r="BS121" i="136"/>
  <c r="BS122" i="136" s="1"/>
  <c r="BT121" i="136"/>
  <c r="BQ121" i="136"/>
  <c r="BQ122" i="136" s="1"/>
  <c r="AP50" i="136"/>
  <c r="BA50" i="136"/>
  <c r="BL50" i="136"/>
  <c r="BN50" i="136"/>
  <c r="BP121" i="136"/>
  <c r="BP122" i="136" s="1"/>
  <c r="BP50" i="136"/>
  <c r="BT122" i="136" l="1"/>
  <c r="BJ48" i="136"/>
  <c r="BG48" i="136"/>
  <c r="BE48" i="136"/>
  <c r="BI48" i="136"/>
  <c r="AU10" i="136" l="1"/>
  <c r="AW10" i="136"/>
  <c r="BR48" i="136"/>
  <c r="BR50" i="136"/>
  <c r="BC48" i="136"/>
  <c r="BQ48" i="136"/>
  <c r="BQ50" i="136"/>
  <c r="BT48" i="136"/>
  <c r="BT50" i="136"/>
  <c r="BS50" i="136"/>
  <c r="BS48"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MFJ Donia</author>
    <author>MFJ AILYN</author>
    <author>tc={731D0298-5624-46B2-B3CD-16B41C609BF7}</author>
    <author>MFJ LAILA</author>
    <author>tc={4C91217C-B283-4B81-B23B-EE77A9955354}</author>
    <author>tc={07EC897A-9B4E-44E5-B807-73F78B135381}</author>
    <author>MFJ RM 2</author>
    <author>tc={143FA83D-B30C-45D1-9140-C7402E50984F}</author>
    <author>tc={2ED4A897-D0BD-4E1B-9758-D2F2799FB50E}</author>
  </authors>
  <commentList>
    <comment ref="K58" authorId="0" shapeId="0" xr:uid="{29492878-E416-4449-BC69-1D29A1BCEBEA}">
      <text>
        <r>
          <rPr>
            <b/>
            <sz val="9"/>
            <color indexed="81"/>
            <rFont val="Tahoma"/>
            <family val="2"/>
          </rPr>
          <t>MFJ Donia:</t>
        </r>
        <r>
          <rPr>
            <sz val="9"/>
            <color indexed="81"/>
            <rFont val="Tahoma"/>
            <family val="2"/>
          </rPr>
          <t xml:space="preserve">
old 40 seats</t>
        </r>
      </text>
    </comment>
    <comment ref="J78" authorId="1" shapeId="0" xr:uid="{3443CFDE-C473-4CCF-A020-EF19C5479438}">
      <text>
        <r>
          <rPr>
            <b/>
            <sz val="9"/>
            <color indexed="81"/>
            <rFont val="Tahoma"/>
            <family val="2"/>
          </rPr>
          <t>MFJ AILYN:</t>
        </r>
        <r>
          <rPr>
            <sz val="9"/>
            <color indexed="81"/>
            <rFont val="Tahoma"/>
            <family val="2"/>
          </rPr>
          <t xml:space="preserve">
Ciro confirmed to D7 dated 16JAN25</t>
        </r>
      </text>
    </comment>
    <comment ref="M100" authorId="2" shapeId="0" xr:uid="{731D0298-5624-46B2-B3CD-16B41C609BF7}">
      <text>
        <t xml:space="preserve">[Threaded comment]
Your version of Excel allows you to read this threaded comment; however, any edits to it will get removed if the file is opened in a newer version of Excel. Learn more: https://go.microsoft.com/fwlink/?linkid=870924
Comment:
    Reprotected on Wizz Air
</t>
      </text>
    </comment>
    <comment ref="M168" authorId="0" shapeId="0" xr:uid="{F00816A9-5A58-4FAD-9685-3324BF3C44AA}">
      <text>
        <r>
          <rPr>
            <b/>
            <sz val="9"/>
            <color indexed="81"/>
            <rFont val="Tahoma"/>
            <family val="2"/>
          </rPr>
          <t>MFJ Donia:</t>
        </r>
        <r>
          <rPr>
            <sz val="9"/>
            <color indexed="81"/>
            <rFont val="Tahoma"/>
            <family val="2"/>
          </rPr>
          <t xml:space="preserve">
old fare 295</t>
        </r>
      </text>
    </comment>
    <comment ref="M169" authorId="0" shapeId="0" xr:uid="{2F0B8C27-6216-4005-82D6-B2C1E13349E7}">
      <text>
        <r>
          <rPr>
            <b/>
            <sz val="9"/>
            <color indexed="81"/>
            <rFont val="Tahoma"/>
            <family val="2"/>
          </rPr>
          <t>MFJ Donia:</t>
        </r>
        <r>
          <rPr>
            <sz val="9"/>
            <color indexed="81"/>
            <rFont val="Tahoma"/>
            <family val="2"/>
          </rPr>
          <t xml:space="preserve">
old fare 295</t>
        </r>
      </text>
    </comment>
    <comment ref="M170" authorId="0" shapeId="0" xr:uid="{85320CB9-8743-4B79-9AFC-E1F16F18EBF6}">
      <text>
        <r>
          <rPr>
            <b/>
            <sz val="9"/>
            <color indexed="81"/>
            <rFont val="Tahoma"/>
            <family val="2"/>
          </rPr>
          <t>MFJ Donia:</t>
        </r>
        <r>
          <rPr>
            <sz val="9"/>
            <color indexed="81"/>
            <rFont val="Tahoma"/>
            <family val="2"/>
          </rPr>
          <t xml:space="preserve">
old fare 290</t>
        </r>
      </text>
    </comment>
    <comment ref="M172" authorId="0" shapeId="0" xr:uid="{4BFBEA6B-2786-4F13-A444-424D37A90ECA}">
      <text>
        <r>
          <rPr>
            <b/>
            <sz val="9"/>
            <color indexed="81"/>
            <rFont val="Tahoma"/>
            <family val="2"/>
          </rPr>
          <t>MFJ Donia:</t>
        </r>
        <r>
          <rPr>
            <sz val="9"/>
            <color indexed="81"/>
            <rFont val="Tahoma"/>
            <family val="2"/>
          </rPr>
          <t xml:space="preserve">
old fare 270</t>
        </r>
      </text>
    </comment>
    <comment ref="E175" authorId="3" shapeId="0" xr:uid="{85A64E08-C6CD-43EC-B000-534502055FB5}">
      <text>
        <r>
          <rPr>
            <b/>
            <sz val="9"/>
            <color indexed="81"/>
            <rFont val="Tahoma"/>
            <family val="2"/>
          </rPr>
          <t>MFJ LAILA:</t>
        </r>
        <r>
          <rPr>
            <sz val="9"/>
            <color indexed="81"/>
            <rFont val="Tahoma"/>
            <family val="2"/>
          </rPr>
          <t xml:space="preserve">
should be 325 per pax recorder 312
</t>
        </r>
      </text>
    </comment>
    <comment ref="M339" authorId="0" shapeId="0" xr:uid="{D440DD5F-131F-4641-801E-864FE6DD9CC8}">
      <text>
        <r>
          <rPr>
            <b/>
            <sz val="9"/>
            <color indexed="81"/>
            <rFont val="Tahoma"/>
            <family val="2"/>
          </rPr>
          <t>MFJ Donia:</t>
        </r>
        <r>
          <rPr>
            <sz val="9"/>
            <color indexed="81"/>
            <rFont val="Tahoma"/>
            <family val="2"/>
          </rPr>
          <t xml:space="preserve">
old fare 275</t>
        </r>
      </text>
    </comment>
    <comment ref="M341" authorId="0" shapeId="0" xr:uid="{4A4D4B6A-9011-4E77-8249-F2BC16E6146E}">
      <text>
        <r>
          <rPr>
            <b/>
            <sz val="9"/>
            <color indexed="81"/>
            <rFont val="Tahoma"/>
            <family val="2"/>
          </rPr>
          <t>MFJ Donia:</t>
        </r>
        <r>
          <rPr>
            <sz val="9"/>
            <color indexed="81"/>
            <rFont val="Tahoma"/>
            <family val="2"/>
          </rPr>
          <t xml:space="preserve">
OLD FARE :260
</t>
        </r>
      </text>
    </comment>
    <comment ref="L342" authorId="0" shapeId="0" xr:uid="{C8592FCD-02F5-4334-AA78-5A68CEE1D588}">
      <text>
        <r>
          <rPr>
            <b/>
            <sz val="9"/>
            <color indexed="81"/>
            <rFont val="Tahoma"/>
            <family val="2"/>
          </rPr>
          <t>MFJ Donia:</t>
        </r>
        <r>
          <rPr>
            <sz val="9"/>
            <color indexed="81"/>
            <rFont val="Tahoma"/>
            <family val="2"/>
          </rPr>
          <t xml:space="preserve">
OLD SEATS IS 40 </t>
        </r>
      </text>
    </comment>
    <comment ref="B394" authorId="0" shapeId="0" xr:uid="{09255D1A-49B9-4AD4-AA11-EF7C22D7F397}">
      <text>
        <r>
          <rPr>
            <b/>
            <sz val="9"/>
            <color indexed="81"/>
            <rFont val="Tahoma"/>
            <family val="2"/>
          </rPr>
          <t>MFJ Donia:</t>
        </r>
        <r>
          <rPr>
            <sz val="9"/>
            <color indexed="81"/>
            <rFont val="Tahoma"/>
            <family val="2"/>
          </rPr>
          <t xml:space="preserve">
previously ssh-mxp 22/aug
</t>
        </r>
      </text>
    </comment>
    <comment ref="L395" authorId="0" shapeId="0" xr:uid="{43A141F1-36A7-4860-BC1C-CB2CA95C6059}">
      <text>
        <r>
          <rPr>
            <b/>
            <sz val="9"/>
            <color indexed="81"/>
            <rFont val="Tahoma"/>
            <family val="2"/>
          </rPr>
          <t>MFJ Donia:</t>
        </r>
        <r>
          <rPr>
            <sz val="9"/>
            <color indexed="81"/>
            <rFont val="Tahoma"/>
            <family val="2"/>
          </rPr>
          <t xml:space="preserve">
old 20 seats
</t>
        </r>
      </text>
    </comment>
    <comment ref="M424" authorId="0" shapeId="0" xr:uid="{0486061D-E987-4646-BE9C-ECB846488BC4}">
      <text>
        <r>
          <rPr>
            <b/>
            <sz val="9"/>
            <color indexed="81"/>
            <rFont val="Tahoma"/>
            <family val="2"/>
          </rPr>
          <t>MFJ Donia:</t>
        </r>
        <r>
          <rPr>
            <sz val="9"/>
            <color indexed="81"/>
            <rFont val="Tahoma"/>
            <family val="2"/>
          </rPr>
          <t xml:space="preserve">
old fare 275</t>
        </r>
      </text>
    </comment>
    <comment ref="E554" authorId="0" shapeId="0" xr:uid="{D82D8A2B-9D47-45BB-9EC6-D76A185B22C1}">
      <text>
        <r>
          <rPr>
            <b/>
            <sz val="9"/>
            <color indexed="81"/>
            <rFont val="Tahoma"/>
            <family val="2"/>
          </rPr>
          <t>MFJ Donia:</t>
        </r>
        <r>
          <rPr>
            <sz val="9"/>
            <color indexed="81"/>
            <rFont val="Tahoma"/>
            <family val="2"/>
          </rPr>
          <t xml:space="preserve">
rerouted from SSH-BRI into SSH-VRN</t>
        </r>
      </text>
    </comment>
    <comment ref="E556" authorId="0" shapeId="0" xr:uid="{61B5465E-0965-4CA8-8729-72C46CBDE272}">
      <text>
        <r>
          <rPr>
            <b/>
            <sz val="9"/>
            <color indexed="81"/>
            <rFont val="Tahoma"/>
            <family val="2"/>
          </rPr>
          <t>MFJ Donia:</t>
        </r>
        <r>
          <rPr>
            <sz val="9"/>
            <color indexed="81"/>
            <rFont val="Tahoma"/>
            <family val="2"/>
          </rPr>
          <t xml:space="preserve">
rerouted from SSH-BRI into SSH-VRN</t>
        </r>
      </text>
    </comment>
    <comment ref="Q648" authorId="4" shapeId="0" xr:uid="{4C91217C-B283-4B81-B23B-EE77A9955354}">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Q649" authorId="5" shapeId="0" xr:uid="{07EC897A-9B4E-44E5-B807-73F78B135381}">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E727" authorId="0" shapeId="0" xr:uid="{121989C6-9327-43FE-B0BC-0F6B096EFAF9}">
      <text>
        <r>
          <rPr>
            <b/>
            <sz val="9"/>
            <color indexed="81"/>
            <rFont val="Tahoma"/>
            <family val="2"/>
          </rPr>
          <t>MFJ Donia:</t>
        </r>
        <r>
          <rPr>
            <sz val="9"/>
            <color indexed="81"/>
            <rFont val="Tahoma"/>
            <family val="2"/>
          </rPr>
          <t xml:space="preserve">
REPROTECTED TO NEOS</t>
        </r>
      </text>
    </comment>
    <comment ref="B734" authorId="0" shapeId="0" xr:uid="{DC42D17E-9414-44DB-813A-254EFBE20FBA}">
      <text>
        <r>
          <rPr>
            <b/>
            <sz val="9"/>
            <color indexed="81"/>
            <rFont val="Tahoma"/>
            <family val="2"/>
          </rPr>
          <t>MFJ Donia:</t>
        </r>
        <r>
          <rPr>
            <sz val="9"/>
            <color indexed="81"/>
            <rFont val="Tahoma"/>
            <family val="2"/>
          </rPr>
          <t xml:space="preserve">
Paid
</t>
        </r>
      </text>
    </comment>
    <comment ref="K738" authorId="0" shapeId="0" xr:uid="{0AA6B812-4D42-4CCE-B35B-9490E9A7EDA8}">
      <text>
        <r>
          <rPr>
            <b/>
            <sz val="9"/>
            <color indexed="81"/>
            <rFont val="Tahoma"/>
            <family val="2"/>
          </rPr>
          <t>MFJ Donia:</t>
        </r>
        <r>
          <rPr>
            <sz val="9"/>
            <color indexed="81"/>
            <rFont val="Tahoma"/>
            <family val="2"/>
          </rPr>
          <t xml:space="preserve">
old is 20 seats booked</t>
        </r>
      </text>
    </comment>
    <comment ref="H843" authorId="0" shapeId="0" xr:uid="{A7C5F8EE-2EA3-46DE-BB4E-2D554757136F}">
      <text>
        <r>
          <rPr>
            <b/>
            <sz val="9"/>
            <color indexed="81"/>
            <rFont val="Tahoma"/>
            <family val="2"/>
          </rPr>
          <t>MFJ Donia:</t>
        </r>
        <r>
          <rPr>
            <sz val="9"/>
            <color indexed="81"/>
            <rFont val="Tahoma"/>
            <family val="2"/>
          </rPr>
          <t xml:space="preserve">
OLD FLT UJ1123/1124</t>
        </r>
      </text>
    </comment>
    <comment ref="L896" authorId="0" shapeId="0" xr:uid="{28F71E68-797F-4EDD-95E6-FD1C1F5898B3}">
      <text>
        <r>
          <rPr>
            <b/>
            <sz val="9"/>
            <color indexed="81"/>
            <rFont val="Tahoma"/>
            <family val="2"/>
          </rPr>
          <t>MFJ Donia:</t>
        </r>
        <r>
          <rPr>
            <sz val="9"/>
            <color indexed="81"/>
            <rFont val="Tahoma"/>
            <family val="2"/>
          </rPr>
          <t xml:space="preserve">
Old 20 seats</t>
        </r>
      </text>
    </comment>
    <comment ref="H1092" authorId="0" shapeId="0" xr:uid="{3EE83F6F-26F9-43EA-A59F-1C5BDFD0265E}">
      <text>
        <r>
          <rPr>
            <b/>
            <sz val="9"/>
            <color indexed="81"/>
            <rFont val="Tahoma"/>
            <family val="2"/>
          </rPr>
          <t>MFJ Donia:</t>
        </r>
        <r>
          <rPr>
            <sz val="9"/>
            <color indexed="81"/>
            <rFont val="Tahoma"/>
            <family val="2"/>
          </rPr>
          <t xml:space="preserve">
OLD FLT:UJ1121
</t>
        </r>
      </text>
    </comment>
    <comment ref="H1098" authorId="0" shapeId="0" xr:uid="{976E96C9-C26C-44A5-B82B-886EB3521D39}">
      <text>
        <r>
          <rPr>
            <b/>
            <sz val="9"/>
            <color indexed="81"/>
            <rFont val="Tahoma"/>
            <family val="2"/>
          </rPr>
          <t>MFJ Donia:</t>
        </r>
        <r>
          <rPr>
            <sz val="9"/>
            <color indexed="81"/>
            <rFont val="Tahoma"/>
            <family val="2"/>
          </rPr>
          <t xml:space="preserve">
OLD FLT:UJ1120</t>
        </r>
      </text>
    </comment>
    <comment ref="I1221" authorId="1" shapeId="0" xr:uid="{4E059CC1-0F41-44D1-B928-9DC032D416EA}">
      <text>
        <r>
          <rPr>
            <b/>
            <sz val="9"/>
            <color indexed="81"/>
            <rFont val="Tahoma"/>
            <family val="2"/>
          </rPr>
          <t>MFJ AILYN:</t>
        </r>
        <r>
          <rPr>
            <sz val="9"/>
            <color indexed="81"/>
            <rFont val="Tahoma"/>
            <family val="2"/>
          </rPr>
          <t xml:space="preserve">
via CAG
</t>
        </r>
      </text>
    </comment>
    <comment ref="I1223" authorId="1" shapeId="0" xr:uid="{04F5F828-9F01-4B62-968D-EA3B5034879A}">
      <text>
        <r>
          <rPr>
            <b/>
            <sz val="9"/>
            <color indexed="81"/>
            <rFont val="Tahoma"/>
            <family val="2"/>
          </rPr>
          <t>MFJ AILYN:</t>
        </r>
        <r>
          <rPr>
            <sz val="9"/>
            <color indexed="81"/>
            <rFont val="Tahoma"/>
            <family val="2"/>
          </rPr>
          <t xml:space="preserve">
via CAG</t>
        </r>
      </text>
    </comment>
    <comment ref="I1225" authorId="1" shapeId="0" xr:uid="{A5DE8D3E-26CA-4BA7-805C-7A4A6DD0FE03}">
      <text>
        <r>
          <rPr>
            <b/>
            <sz val="9"/>
            <color indexed="81"/>
            <rFont val="Tahoma"/>
            <family val="2"/>
          </rPr>
          <t>MFJ AILYN:</t>
        </r>
        <r>
          <rPr>
            <sz val="9"/>
            <color indexed="81"/>
            <rFont val="Tahoma"/>
            <family val="2"/>
          </rPr>
          <t xml:space="preserve">
via CAG</t>
        </r>
      </text>
    </comment>
    <comment ref="I1227" authorId="1" shapeId="0" xr:uid="{B5B356B7-8801-4F51-BD66-1271BD1D0FB7}">
      <text>
        <r>
          <rPr>
            <b/>
            <sz val="9"/>
            <color indexed="81"/>
            <rFont val="Tahoma"/>
            <family val="2"/>
          </rPr>
          <t>MFJ AILYN:</t>
        </r>
        <r>
          <rPr>
            <sz val="9"/>
            <color indexed="81"/>
            <rFont val="Tahoma"/>
            <family val="2"/>
          </rPr>
          <t xml:space="preserve">
via CAG</t>
        </r>
      </text>
    </comment>
    <comment ref="K1303" authorId="1" shapeId="0" xr:uid="{112108B3-11C7-4C74-A97A-E35DD09FF271}">
      <text>
        <r>
          <rPr>
            <b/>
            <sz val="9"/>
            <color indexed="81"/>
            <rFont val="Tahoma"/>
            <family val="2"/>
          </rPr>
          <t>MFJ AILYN:</t>
        </r>
        <r>
          <rPr>
            <sz val="9"/>
            <color indexed="81"/>
            <rFont val="Tahoma"/>
            <family val="2"/>
          </rPr>
          <t xml:space="preserve">
From 14seats to 3 
11 seats to SSH-VRN</t>
        </r>
      </text>
    </comment>
    <comment ref="H1366" authorId="0" shapeId="0" xr:uid="{47E6230B-F9C6-4595-AC21-097347B219C5}">
      <text>
        <r>
          <rPr>
            <b/>
            <sz val="9"/>
            <color indexed="81"/>
            <rFont val="Tahoma"/>
            <family val="2"/>
          </rPr>
          <t>MFJ Donia:</t>
        </r>
        <r>
          <rPr>
            <sz val="9"/>
            <color indexed="81"/>
            <rFont val="Tahoma"/>
            <family val="2"/>
          </rPr>
          <t xml:space="preserve">
previous flt 4S6004
</t>
        </r>
      </text>
    </comment>
    <comment ref="I1384" authorId="6" shapeId="0" xr:uid="{FC5B7794-3862-4D42-BC9C-954BE5A59A11}">
      <text>
        <r>
          <rPr>
            <b/>
            <sz val="9"/>
            <color indexed="81"/>
            <rFont val="Tahoma"/>
            <family val="2"/>
          </rPr>
          <t>MFJ RM 2:</t>
        </r>
        <r>
          <rPr>
            <sz val="9"/>
            <color indexed="81"/>
            <rFont val="Tahoma"/>
            <family val="2"/>
          </rPr>
          <t xml:space="preserve">
via NAP</t>
        </r>
      </text>
    </comment>
    <comment ref="I1386" authorId="6" shapeId="0" xr:uid="{AB94789B-A65D-4BE1-AD0C-2985B4CC584B}">
      <text>
        <r>
          <rPr>
            <b/>
            <sz val="9"/>
            <color indexed="81"/>
            <rFont val="Tahoma"/>
            <family val="2"/>
          </rPr>
          <t>MFJ RM 2:</t>
        </r>
        <r>
          <rPr>
            <sz val="9"/>
            <color indexed="81"/>
            <rFont val="Tahoma"/>
            <family val="2"/>
          </rPr>
          <t xml:space="preserve">
via NAP</t>
        </r>
      </text>
    </comment>
    <comment ref="I1465" authorId="1" shapeId="0" xr:uid="{CA08FAE2-1FA6-4786-B1C9-1A410148C1F2}">
      <text>
        <r>
          <rPr>
            <b/>
            <sz val="9"/>
            <color indexed="81"/>
            <rFont val="Tahoma"/>
            <family val="2"/>
          </rPr>
          <t>MFJ AILYN:</t>
        </r>
        <r>
          <rPr>
            <sz val="9"/>
            <color indexed="81"/>
            <rFont val="Tahoma"/>
            <family val="2"/>
          </rPr>
          <t xml:space="preserve">
via CAG
</t>
        </r>
      </text>
    </comment>
    <comment ref="I1475" authorId="1" shapeId="0" xr:uid="{43742F9D-3556-48CA-B9B1-B7B571F7A62D}">
      <text>
        <r>
          <rPr>
            <b/>
            <sz val="9"/>
            <color indexed="81"/>
            <rFont val="Tahoma"/>
            <family val="2"/>
          </rPr>
          <t>MFJ AILYN:</t>
        </r>
        <r>
          <rPr>
            <sz val="9"/>
            <color indexed="81"/>
            <rFont val="Tahoma"/>
            <family val="2"/>
          </rPr>
          <t xml:space="preserve">
via CAG
</t>
        </r>
      </text>
    </comment>
    <comment ref="K1700" authorId="1" shapeId="0" xr:uid="{2944CDAC-5F1F-449F-A0C5-7953BFE218B0}">
      <text>
        <r>
          <rPr>
            <b/>
            <sz val="9"/>
            <color indexed="81"/>
            <rFont val="Tahoma"/>
            <family val="2"/>
          </rPr>
          <t>MFJ AILYN:</t>
        </r>
        <r>
          <rPr>
            <sz val="9"/>
            <color indexed="81"/>
            <rFont val="Tahoma"/>
            <family val="2"/>
          </rPr>
          <t xml:space="preserve">
Infant</t>
        </r>
      </text>
    </comment>
    <comment ref="H1761" authorId="0" shapeId="0" xr:uid="{753A9648-A6E4-4C75-AD2E-10D8ADE40443}">
      <text>
        <r>
          <rPr>
            <b/>
            <sz val="9"/>
            <color indexed="81"/>
            <rFont val="Tahoma"/>
            <family val="2"/>
          </rPr>
          <t>MFJ Donia:</t>
        </r>
        <r>
          <rPr>
            <sz val="9"/>
            <color indexed="81"/>
            <rFont val="Tahoma"/>
            <family val="2"/>
          </rPr>
          <t xml:space="preserve">
OLD UJ6390</t>
        </r>
      </text>
    </comment>
    <comment ref="E1764" authorId="1" shapeId="0" xr:uid="{13E05B79-EAED-4C78-8D6A-AC50ABCCC519}">
      <text>
        <r>
          <rPr>
            <b/>
            <sz val="9"/>
            <color indexed="81"/>
            <rFont val="Tahoma"/>
            <family val="2"/>
          </rPr>
          <t>MFJ AILYN:</t>
        </r>
        <r>
          <rPr>
            <sz val="9"/>
            <color indexed="81"/>
            <rFont val="Tahoma"/>
            <family val="2"/>
          </rPr>
          <t xml:space="preserve">
Temporary reprotection from NAP to BRI</t>
        </r>
      </text>
    </comment>
    <comment ref="E1765" authorId="1" shapeId="0" xr:uid="{183D5D7E-64F6-4866-848C-C82C5F531CEC}">
      <text>
        <r>
          <rPr>
            <b/>
            <sz val="9"/>
            <color indexed="81"/>
            <rFont val="Tahoma"/>
            <family val="2"/>
          </rPr>
          <t>MFJ AILYN:</t>
        </r>
        <r>
          <rPr>
            <sz val="9"/>
            <color indexed="81"/>
            <rFont val="Tahoma"/>
            <family val="2"/>
          </rPr>
          <t xml:space="preserve">
Temporary reprotection from NAP to BRI</t>
        </r>
      </text>
    </comment>
    <comment ref="E1766" authorId="1" shapeId="0" xr:uid="{335450F5-992C-4F8F-87C5-2A1F5EDB4963}">
      <text>
        <r>
          <rPr>
            <b/>
            <sz val="9"/>
            <color indexed="81"/>
            <rFont val="Tahoma"/>
            <family val="2"/>
          </rPr>
          <t>MFJ AILYN:</t>
        </r>
        <r>
          <rPr>
            <sz val="9"/>
            <color indexed="81"/>
            <rFont val="Tahoma"/>
            <family val="2"/>
          </rPr>
          <t xml:space="preserve">
Temporary reprotection from NAP to BRI</t>
        </r>
      </text>
    </comment>
    <comment ref="E1767" authorId="1" shapeId="0" xr:uid="{262C4B01-E273-44A4-A6D7-E12478CC059B}">
      <text>
        <r>
          <rPr>
            <b/>
            <sz val="9"/>
            <color indexed="81"/>
            <rFont val="Tahoma"/>
            <family val="2"/>
          </rPr>
          <t>MFJ AILYN:</t>
        </r>
        <r>
          <rPr>
            <sz val="9"/>
            <color indexed="81"/>
            <rFont val="Tahoma"/>
            <family val="2"/>
          </rPr>
          <t xml:space="preserve">
Temporary reprotection from NAP to BRI</t>
        </r>
      </text>
    </comment>
    <comment ref="E1768" authorId="1" shapeId="0" xr:uid="{F6934F52-12B1-4591-8E6C-FB848BC94DC0}">
      <text>
        <r>
          <rPr>
            <b/>
            <sz val="9"/>
            <color indexed="81"/>
            <rFont val="Tahoma"/>
            <family val="2"/>
          </rPr>
          <t>MFJ AILYN:</t>
        </r>
        <r>
          <rPr>
            <sz val="9"/>
            <color indexed="81"/>
            <rFont val="Tahoma"/>
            <family val="2"/>
          </rPr>
          <t xml:space="preserve">
Temporary reprotection from NAP to BRI</t>
        </r>
      </text>
    </comment>
    <comment ref="E1775" authorId="1" shapeId="0" xr:uid="{C2FCC338-9CA5-4C49-8E41-2E476D6F34B5}">
      <text>
        <r>
          <rPr>
            <b/>
            <sz val="9"/>
            <color indexed="81"/>
            <rFont val="Tahoma"/>
            <family val="2"/>
          </rPr>
          <t>MFJ AILYN:</t>
        </r>
        <r>
          <rPr>
            <sz val="9"/>
            <color indexed="81"/>
            <rFont val="Tahoma"/>
            <family val="2"/>
          </rPr>
          <t xml:space="preserve">
Temporary offer SE</t>
        </r>
      </text>
    </comment>
    <comment ref="E1950" authorId="0" shapeId="0" xr:uid="{E2F59CF9-D1B9-4E68-8E4B-36EF31CEAF93}">
      <text>
        <r>
          <rPr>
            <b/>
            <sz val="9"/>
            <color indexed="81"/>
            <rFont val="Tahoma"/>
            <family val="2"/>
          </rPr>
          <t>MFJ Donia:</t>
        </r>
        <r>
          <rPr>
            <sz val="9"/>
            <color indexed="81"/>
            <rFont val="Tahoma"/>
            <family val="2"/>
          </rPr>
          <t xml:space="preserve">
OLD FLIGHT UJ6391/6390
</t>
        </r>
      </text>
    </comment>
    <comment ref="E1972" authorId="0" shapeId="0" xr:uid="{A053FEF8-A9B1-4138-8A94-16694BF82A7E}">
      <text>
        <r>
          <rPr>
            <b/>
            <sz val="9"/>
            <color indexed="81"/>
            <rFont val="Tahoma"/>
            <family val="2"/>
          </rPr>
          <t>MFJ Donia:</t>
        </r>
        <r>
          <rPr>
            <sz val="9"/>
            <color indexed="81"/>
            <rFont val="Tahoma"/>
            <family val="2"/>
          </rPr>
          <t xml:space="preserve">
OLD FLT:UJ6391
</t>
        </r>
      </text>
    </comment>
    <comment ref="E1973" authorId="0" shapeId="0" xr:uid="{11B4B407-9399-46D6-8868-9CB6E365E56E}">
      <text>
        <r>
          <rPr>
            <b/>
            <sz val="9"/>
            <color indexed="81"/>
            <rFont val="Tahoma"/>
            <family val="2"/>
          </rPr>
          <t>MFJ Donia:</t>
        </r>
        <r>
          <rPr>
            <sz val="9"/>
            <color indexed="81"/>
            <rFont val="Tahoma"/>
            <family val="2"/>
          </rPr>
          <t xml:space="preserve">
OLD FLT UJ6390</t>
        </r>
      </text>
    </comment>
    <comment ref="E2000" authorId="6" shapeId="0" xr:uid="{0DFF09CA-7CB8-41A2-8459-F6120071582B}">
      <text>
        <r>
          <rPr>
            <b/>
            <sz val="9"/>
            <color indexed="81"/>
            <rFont val="Tahoma"/>
            <family val="2"/>
          </rPr>
          <t>MFJ RM 2:</t>
        </r>
        <r>
          <rPr>
            <sz val="9"/>
            <color indexed="81"/>
            <rFont val="Tahoma"/>
            <family val="2"/>
          </rPr>
          <t xml:space="preserve">
OLD FLT UJ6391</t>
        </r>
      </text>
    </comment>
    <comment ref="E2001" authorId="6" shapeId="0" xr:uid="{5249F158-A4E9-4858-BDCB-F850970EC08B}">
      <text>
        <r>
          <rPr>
            <b/>
            <sz val="9"/>
            <color indexed="81"/>
            <rFont val="Tahoma"/>
            <family val="2"/>
          </rPr>
          <t>MFJ RM 2:</t>
        </r>
        <r>
          <rPr>
            <sz val="9"/>
            <color indexed="81"/>
            <rFont val="Tahoma"/>
            <family val="2"/>
          </rPr>
          <t xml:space="preserve">
OLD FLT IS UJ6390</t>
        </r>
      </text>
    </comment>
    <comment ref="I2102" authorId="1" shapeId="0" xr:uid="{67A93D13-AE76-4F92-A6F9-55CAB38C2385}">
      <text>
        <r>
          <rPr>
            <b/>
            <sz val="9"/>
            <color indexed="81"/>
            <rFont val="Tahoma"/>
            <family val="2"/>
          </rPr>
          <t>MFJ AILYN:</t>
        </r>
        <r>
          <rPr>
            <sz val="9"/>
            <color indexed="81"/>
            <rFont val="Tahoma"/>
            <family val="2"/>
          </rPr>
          <t xml:space="preserve">
via CAG</t>
        </r>
      </text>
    </comment>
    <comment ref="I2103" authorId="1" shapeId="0" xr:uid="{0EDAC7DD-F982-496D-998E-FE09CB4BCB6A}">
      <text>
        <r>
          <rPr>
            <b/>
            <sz val="9"/>
            <color indexed="81"/>
            <rFont val="Tahoma"/>
            <family val="2"/>
          </rPr>
          <t>MFJ AILYN:</t>
        </r>
        <r>
          <rPr>
            <sz val="9"/>
            <color indexed="81"/>
            <rFont val="Tahoma"/>
            <family val="2"/>
          </rPr>
          <t xml:space="preserve">
via CAG</t>
        </r>
      </text>
    </comment>
    <comment ref="K2104" authorId="1" shapeId="0" xr:uid="{CA502D0B-2C2E-4373-9C0A-7D77D340953E}">
      <text>
        <r>
          <rPr>
            <b/>
            <sz val="9"/>
            <color indexed="81"/>
            <rFont val="Tahoma"/>
            <family val="2"/>
          </rPr>
          <t>MFJ AILYN:</t>
        </r>
        <r>
          <rPr>
            <sz val="9"/>
            <color indexed="81"/>
            <rFont val="Tahoma"/>
            <family val="2"/>
          </rPr>
          <t xml:space="preserve">
Inventory taken from SSH-BRI .</t>
        </r>
      </text>
    </comment>
    <comment ref="E2108" authorId="0" shapeId="0" xr:uid="{A5314F69-24FF-44D5-AC57-F67E3E2E9F78}">
      <text>
        <r>
          <rPr>
            <b/>
            <sz val="9"/>
            <color indexed="81"/>
            <rFont val="Tahoma"/>
            <family val="2"/>
          </rPr>
          <t>MFJ Donia:</t>
        </r>
        <r>
          <rPr>
            <sz val="9"/>
            <color indexed="81"/>
            <rFont val="Tahoma"/>
            <family val="2"/>
          </rPr>
          <t xml:space="preserve">
old flt .UJ6391</t>
        </r>
      </text>
    </comment>
    <comment ref="G2115" authorId="0" shapeId="0" xr:uid="{A975B894-1049-4E6A-82EE-73210A363646}">
      <text>
        <r>
          <rPr>
            <b/>
            <sz val="9"/>
            <color indexed="81"/>
            <rFont val="Tahoma"/>
            <family val="2"/>
          </rPr>
          <t>MFJ Donia:</t>
        </r>
        <r>
          <rPr>
            <sz val="9"/>
            <color indexed="81"/>
            <rFont val="Tahoma"/>
            <family val="2"/>
          </rPr>
          <t xml:space="preserve">
form CAG SSH but return only SSH NAP
</t>
        </r>
      </text>
    </comment>
    <comment ref="K2115" authorId="0" shapeId="0" xr:uid="{226BB817-843C-4137-8CA9-DBEAABEF43EB}">
      <text>
        <r>
          <rPr>
            <b/>
            <sz val="9"/>
            <color indexed="81"/>
            <rFont val="Tahoma"/>
            <family val="2"/>
          </rPr>
          <t>MFJ Donia:</t>
        </r>
        <r>
          <rPr>
            <sz val="9"/>
            <color indexed="81"/>
            <rFont val="Tahoma"/>
            <family val="2"/>
          </rPr>
          <t xml:space="preserve">
old is 1 seats</t>
        </r>
      </text>
    </comment>
    <comment ref="K2116" authorId="0" shapeId="0" xr:uid="{17FECB7C-6953-4ED8-A6DA-1FA5F1B06F1A}">
      <text>
        <r>
          <rPr>
            <b/>
            <sz val="9"/>
            <color indexed="81"/>
            <rFont val="Tahoma"/>
            <family val="2"/>
          </rPr>
          <t>MFJ Donia:</t>
        </r>
        <r>
          <rPr>
            <sz val="9"/>
            <color indexed="81"/>
            <rFont val="Tahoma"/>
            <family val="2"/>
          </rPr>
          <t xml:space="preserve">
old is 1 seat</t>
        </r>
      </text>
    </comment>
    <comment ref="E2123" authorId="0" shapeId="0" xr:uid="{A3475977-80FF-47A1-A676-08DACA0048CA}">
      <text>
        <r>
          <rPr>
            <b/>
            <sz val="9"/>
            <color indexed="81"/>
            <rFont val="Tahoma"/>
            <family val="2"/>
          </rPr>
          <t>MFJ Donia:</t>
        </r>
        <r>
          <rPr>
            <sz val="9"/>
            <color indexed="81"/>
            <rFont val="Tahoma"/>
            <family val="2"/>
          </rPr>
          <t xml:space="preserve">
record from amelia report</t>
        </r>
      </text>
    </comment>
    <comment ref="L2200" authorId="7" shapeId="0" xr:uid="{143FA83D-B30C-45D1-9140-C7402E50984F}">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L2205" authorId="8" shapeId="0" xr:uid="{2ED4A897-D0BD-4E1B-9758-D2F2799FB50E}">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E2262" authorId="1" shapeId="0" xr:uid="{D12144AD-490C-46A8-A1D9-10051D63C83A}">
      <text>
        <r>
          <rPr>
            <b/>
            <sz val="9"/>
            <color indexed="81"/>
            <rFont val="Tahoma"/>
            <family val="2"/>
          </rPr>
          <t>MFJ AILYN:</t>
        </r>
        <r>
          <rPr>
            <sz val="9"/>
            <color indexed="81"/>
            <rFont val="Tahoma"/>
            <family val="2"/>
          </rPr>
          <t xml:space="preserve">
Showed up at the AP</t>
        </r>
      </text>
    </comment>
    <comment ref="E2263" authorId="1" shapeId="0" xr:uid="{A604E220-5A21-4F6C-BAD4-C7369D692ED0}">
      <text>
        <r>
          <rPr>
            <b/>
            <sz val="9"/>
            <color indexed="81"/>
            <rFont val="Tahoma"/>
            <family val="2"/>
          </rPr>
          <t>MFJ AILYN:</t>
        </r>
        <r>
          <rPr>
            <sz val="9"/>
            <color indexed="81"/>
            <rFont val="Tahoma"/>
            <family val="2"/>
          </rPr>
          <t xml:space="preserve">
Showed up at the AP</t>
        </r>
      </text>
    </comment>
    <comment ref="E2264" authorId="1" shapeId="0" xr:uid="{83ED64BC-C68F-457F-A7F1-758B7BFAFC47}">
      <text>
        <r>
          <rPr>
            <b/>
            <sz val="9"/>
            <color indexed="81"/>
            <rFont val="Tahoma"/>
            <family val="2"/>
          </rPr>
          <t>MFJ AILYN:</t>
        </r>
        <r>
          <rPr>
            <sz val="9"/>
            <color indexed="81"/>
            <rFont val="Tahoma"/>
            <family val="2"/>
          </rPr>
          <t xml:space="preserve">
Showed up at the AP</t>
        </r>
      </text>
    </comment>
    <comment ref="E2265" authorId="1" shapeId="0" xr:uid="{926EC9E1-49B4-47F3-A5D1-8088A6ABFF4E}">
      <text>
        <r>
          <rPr>
            <b/>
            <sz val="9"/>
            <color indexed="81"/>
            <rFont val="Tahoma"/>
            <family val="2"/>
          </rPr>
          <t>MFJ AILYN:</t>
        </r>
        <r>
          <rPr>
            <sz val="9"/>
            <color indexed="81"/>
            <rFont val="Tahoma"/>
            <family val="2"/>
          </rPr>
          <t xml:space="preserve">
Showed up at the AP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MFJ Donia</author>
  </authors>
  <commentList>
    <comment ref="Q164" authorId="0" shapeId="0" xr:uid="{10C40410-AE2C-4932-9584-DB6C14793CE1}">
      <text>
        <r>
          <rPr>
            <b/>
            <sz val="9"/>
            <color indexed="81"/>
            <rFont val="Tahoma"/>
            <family val="2"/>
          </rPr>
          <t>MFJ Donia:</t>
        </r>
        <r>
          <rPr>
            <sz val="9"/>
            <color indexed="81"/>
            <rFont val="Tahoma"/>
            <family val="2"/>
          </rPr>
          <t xml:space="preserve">
OLD CAPACITY FROM 4-AUG TO 1 SEP IS 174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tc={13CFF32A-C9FB-4DC9-9FE1-E556152991A9}</author>
    <author>tc={5CD0110C-83AB-4DAC-A934-60961E905A33}</author>
    <author>tc={E268C682-F82F-4297-BC87-7B7E54E6FB69}</author>
    <author>tc={E0A8E744-DED9-47FC-9830-41BE272907CF}</author>
    <author>tc={C07A250A-9C29-44F6-A8C7-E27A7274B340}</author>
    <author>tc={8F194DA7-9312-4134-B63D-D1250FCBA31D}</author>
    <author>tc={59920FDA-4DFA-49FC-89F4-892B7C039348}</author>
    <author>tc={48209F4D-70D0-4154-83B5-B43054E111B3}</author>
    <author>tc={73C8F7F4-491B-4D39-8B8C-E5188CBF6E3D}</author>
  </authors>
  <commentList>
    <comment ref="L6" authorId="0" shapeId="0" xr:uid="{13CFF32A-C9FB-4DC9-9FE1-E556152991A9}">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8" authorId="1" shapeId="0" xr:uid="{5CD0110C-83AB-4DAC-A934-60961E905A33}">
      <text>
        <t>[Threaded comment]
Your version of Excel allows you to read this threaded comment; however, any edits to it will get removed if the file is opened in a newer version of Excel. Learn more: https://go.microsoft.com/fwlink/?linkid=870924
Comment:
    50Y for SI Travel</t>
      </text>
    </comment>
    <comment ref="I18" authorId="2" shapeId="0" xr:uid="{E268C682-F82F-4297-BC87-7B7E54E6FB69}">
      <text>
        <t>[Threaded comment]
Your version of Excel allows you to read this threaded comment; however, any edits to it will get removed if the file is opened in a newer version of Excel. Learn more: https://go.microsoft.com/fwlink/?linkid=870924
Comment:
    With 4 Ferry Sectors</t>
      </text>
    </comment>
    <comment ref="L19" authorId="3" shapeId="0" xr:uid="{E0A8E744-DED9-47FC-9830-41BE272907CF}">
      <text>
        <t xml:space="preserve">[Threaded comment]
Your version of Excel allows you to read this threaded comment; however, any edits to it will get removed if the file is opened in a newer version of Excel. Learn more: https://go.microsoft.com/fwlink/?linkid=870924
Comment:
    Cancelled flight 4seats to reprotect
</t>
      </text>
    </comment>
    <comment ref="G20" authorId="4" shapeId="0" xr:uid="{C07A250A-9C29-44F6-A8C7-E27A7274B340}">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29" authorId="5" shapeId="0" xr:uid="{8F194DA7-9312-4134-B63D-D1250FCBA31D}">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0" authorId="6" shapeId="0" xr:uid="{59920FDA-4DFA-49FC-89F4-892B7C039348}">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L37" authorId="7" shapeId="0" xr:uid="{48209F4D-70D0-4154-83B5-B43054E111B3}">
      <text>
        <t>[Threaded comment]
Your version of Excel allows you to read this threaded comment; however, any edits to it will get removed if the file is opened in a newer version of Excel. Learn more: https://go.microsoft.com/fwlink/?linkid=870924
Comment:
    Extra to maximize book load only</t>
      </text>
    </comment>
    <comment ref="M39" authorId="8" shapeId="0" xr:uid="{73C8F7F4-491B-4D39-8B8C-E5188CBF6E3D}">
      <text>
        <t>[Threaded comment]
Your version of Excel allows you to read this threaded comment; however, any edits to it will get removed if the file is opened in a newer version of Excel. Learn more: https://go.microsoft.com/fwlink/?linkid=870924
Comment:
    Cancelled program, 1 seat reprotected</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<sst xmlns="http://schemas.openxmlformats.org/spreadsheetml/2006/main" count="73690" uniqueCount="7471">
  <si>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</si>
  <si>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</si>
  <si>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</si>
  <si>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</si>
  <si>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</si>
  <si>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</si>
  <si>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</si>
  <si>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</si>
  <si>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</si>
  <si>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</si>
  <si>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</si>
  <si>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</si>
  <si>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</si>
  <si>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</si>
  <si>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</si>
  <si>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</si>
  <si>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</si>
  <si>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</si>
  <si>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</si>
  <si>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</si>
  <si>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</si>
  <si>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</si>
  <si>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</si>
  <si>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</si>
  <si>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</si>
  <si>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</si>
  <si>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</si>
  <si>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</si>
  <si>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</si>
  <si>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</si>
  <si>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</si>
  <si>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</si>
  <si>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</si>
  <si>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</si>
  <si>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</si>
  <si>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</si>
  <si>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</si>
  <si>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</si>
  <si>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</si>
  <si>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</si>
  <si>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</si>
  <si>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</si>
  <si>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</si>
  <si>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</si>
  <si>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</si>
  <si>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</si>
  <si>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</si>
  <si>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</si>
  <si>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</si>
  <si>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</si>
  <si>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</si>
  <si>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</si>
  <si>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</si>
  <si>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</si>
  <si>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</si>
  <si>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</si>
  <si>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</si>
  <si>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</si>
  <si>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</si>
  <si>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</si>
  <si>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</si>
  <si>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</si>
  <si>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</si>
  <si>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</si>
  <si>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</si>
  <si>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</si>
  <si>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</si>
  <si>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</si>
  <si>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</si>
  <si>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</si>
  <si>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</si>
  <si>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</si>
  <si>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</si>
  <si>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</si>
  <si>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</si>
  <si>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</si>
  <si>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</si>
  <si>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</si>
  <si>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</si>
  <si>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</si>
  <si>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</si>
  <si>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</si>
  <si>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</si>
  <si>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</si>
  <si>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</si>
  <si>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</si>
  <si>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</si>
  <si>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</si>
  <si>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</si>
  <si>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</si>
  <si>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</si>
  <si>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</si>
  <si>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</si>
  <si>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</si>
  <si>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</si>
  <si>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</si>
  <si>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</si>
  <si>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</si>
  <si>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</si>
  <si>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</si>
  <si>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</si>
  <si>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</si>
  <si>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</si>
  <si>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</si>
  <si>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</si>
  <si>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</si>
  <si>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</si>
  <si>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</si>
  <si>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</si>
  <si>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</si>
  <si>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</si>
  <si>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</si>
  <si>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</si>
  <si>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</si>
  <si>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</si>
  <si>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</si>
  <si>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</si>
  <si>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</si>
  <si>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</si>
  <si>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</si>
  <si>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</si>
  <si>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</si>
  <si>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</si>
  <si>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</si>
  <si>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</si>
  <si>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</si>
  <si>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</si>
  <si>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</si>
  <si>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</si>
  <si>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</si>
  <si>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</si>
  <si>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</si>
  <si>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</si>
  <si>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</si>
  <si>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</si>
  <si>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</si>
  <si>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</si>
  <si>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</si>
  <si>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</si>
  <si>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</si>
  <si>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</si>
  <si>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</si>
  <si>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</si>
  <si>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</si>
  <si>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</si>
  <si>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</si>
  <si>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</si>
  <si>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</si>
  <si>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</si>
  <si>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</si>
  <si>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</si>
  <si>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</si>
  <si>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</si>
  <si>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</si>
  <si>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</si>
  <si>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</si>
  <si>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</si>
  <si>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</si>
  <si>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</si>
  <si>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</si>
  <si>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</si>
  <si>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</si>
  <si>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</si>
  <si>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</si>
  <si>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</si>
  <si>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</si>
  <si>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</si>
  <si>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</si>
  <si>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</si>
  <si>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</si>
  <si>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</si>
  <si>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</si>
  <si>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</si>
  <si>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</si>
  <si>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</si>
  <si>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</si>
  <si>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</si>
  <si>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</si>
  <si>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</si>
  <si>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</si>
  <si>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</si>
  <si>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</si>
  <si>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</si>
  <si>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</si>
  <si>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</si>
  <si>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</si>
  <si>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</si>
  <si>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</si>
  <si>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</si>
  <si>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</si>
  <si>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</si>
  <si>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</si>
  <si>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</si>
  <si>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</si>
  <si>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</si>
  <si>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</si>
  <si>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</si>
  <si>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</si>
  <si>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</si>
  <si>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</si>
  <si>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</si>
  <si>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</si>
  <si>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</si>
  <si>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</si>
  <si>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</si>
  <si>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</si>
  <si>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</si>
  <si>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</si>
  <si>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</si>
  <si>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</si>
  <si>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</si>
  <si>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</si>
  <si>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</si>
  <si>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</si>
  <si>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</si>
  <si>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</si>
  <si>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</si>
  <si>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</si>
  <si>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</si>
  <si>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</si>
  <si>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</si>
  <si>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</si>
  <si>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</si>
  <si>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</si>
  <si>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</si>
  <si>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</si>
  <si>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</si>
  <si>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</si>
  <si>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</si>
  <si>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</si>
  <si>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</si>
  <si>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</si>
  <si>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</si>
  <si>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</si>
  <si>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</si>
  <si>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</si>
  <si>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</si>
  <si>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</si>
  <si>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</si>
  <si>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</si>
  <si>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</si>
  <si>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</si>
  <si>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</si>
  <si>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</si>
  <si>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</si>
  <si>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</si>
  <si>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</si>
  <si>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</si>
  <si>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</si>
  <si>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</si>
  <si>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</si>
  <si>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</si>
  <si>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</si>
  <si>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</si>
  <si>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</si>
  <si>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</si>
  <si>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</si>
  <si>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</si>
  <si>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</si>
  <si>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</si>
  <si>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</si>
  <si>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</si>
  <si>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</si>
  <si>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</si>
  <si>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</si>
  <si>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</si>
  <si>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</si>
  <si>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</si>
  <si>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</si>
  <si>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</si>
  <si>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</si>
  <si>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</si>
  <si>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</si>
  <si>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</si>
  <si>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</si>
  <si>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</si>
  <si>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</si>
  <si>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</si>
  <si>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</si>
  <si>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</si>
  <si>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</si>
  <si>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</si>
  <si>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</si>
  <si>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</si>
  <si>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</si>
  <si>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</si>
  <si>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</si>
  <si>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</si>
  <si>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</si>
  <si>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</si>
  <si>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</si>
  <si>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</si>
  <si>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</si>
  <si>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</si>
  <si>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</si>
  <si>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</si>
  <si>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</si>
  <si>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</si>
  <si>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</si>
  <si>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</si>
  <si>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</si>
  <si>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</si>
  <si>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</si>
  <si>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</si>
  <si>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</si>
  <si>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</si>
  <si>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</si>
  <si>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</si>
  <si>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</si>
  <si>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</si>
  <si>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</si>
  <si>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</si>
  <si>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</si>
  <si>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</si>
  <si>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</si>
  <si>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</si>
  <si>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</si>
  <si>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</si>
  <si>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</si>
  <si>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</si>
  <si>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</si>
  <si>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</si>
  <si>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</si>
  <si>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</si>
  <si>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</si>
  <si>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</si>
  <si>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</si>
  <si>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</si>
  <si>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</si>
  <si>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</si>
  <si>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</si>
  <si>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</si>
  <si>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</si>
  <si>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</si>
  <si>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</si>
  <si>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</si>
  <si>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</si>
  <si>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</si>
  <si>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</si>
  <si>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</si>
  <si>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</si>
  <si>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</si>
  <si>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</si>
  <si>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</si>
  <si>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</si>
  <si>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</si>
  <si>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</si>
  <si>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</si>
  <si>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</si>
  <si>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</si>
  <si>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</si>
  <si>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</si>
  <si>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</si>
  <si>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</si>
  <si>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</si>
  <si>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</si>
  <si>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</si>
  <si>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</si>
  <si>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</si>
  <si>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</si>
  <si>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</si>
  <si>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</si>
  <si>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</si>
  <si>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</si>
  <si>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</si>
  <si>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</si>
  <si>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</si>
  <si>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</si>
  <si>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</si>
  <si>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</si>
  <si>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</si>
  <si>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</si>
  <si>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</si>
  <si>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</si>
  <si>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</si>
  <si>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</si>
  <si>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</si>
  <si>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</si>
  <si>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</si>
  <si>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</si>
  <si>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</si>
  <si>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</si>
  <si>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</si>
  <si>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</si>
  <si>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</si>
  <si>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</si>
  <si>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</si>
  <si>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</si>
  <si>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</si>
  <si>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</si>
  <si>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</si>
  <si>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</si>
  <si>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</si>
  <si>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</si>
  <si>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</si>
  <si>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</si>
  <si>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</si>
  <si>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</si>
  <si>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</si>
  <si>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</si>
  <si>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</si>
  <si>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</si>
  <si>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</si>
  <si>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</si>
  <si>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</si>
  <si>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</si>
  <si>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</si>
  <si>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</si>
  <si>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</si>
  <si>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</si>
  <si>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</si>
  <si>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</si>
  <si>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</si>
  <si>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</si>
  <si>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</si>
  <si>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</si>
  <si>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</si>
  <si>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</si>
  <si>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</si>
  <si>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</si>
  <si>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</si>
  <si>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</si>
  <si>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</si>
  <si>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</si>
  <si>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</si>
  <si>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</si>
  <si>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</si>
  <si>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</si>
  <si>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</si>
  <si>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</si>
  <si>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</si>
  <si>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</si>
  <si>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</si>
  <si>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</si>
  <si>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</si>
  <si>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</si>
  <si>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</si>
  <si>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</si>
  <si>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</si>
  <si>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</si>
  <si>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</si>
  <si>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</si>
  <si>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</si>
  <si>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</si>
  <si>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</si>
  <si>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</si>
  <si>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</si>
  <si>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</si>
  <si>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</si>
  <si>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</si>
  <si>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</si>
  <si>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</si>
  <si>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</si>
  <si>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</si>
  <si>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</si>
  <si>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</si>
  <si>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</si>
  <si>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</si>
  <si>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</si>
  <si>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</si>
  <si>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</si>
  <si>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</si>
  <si>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</si>
  <si>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</si>
  <si>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</si>
  <si>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</si>
  <si>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</si>
  <si>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</si>
  <si>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</si>
  <si>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</si>
  <si>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</si>
  <si>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</si>
  <si>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</si>
  <si>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</si>
  <si>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</si>
  <si>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</si>
  <si>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</si>
  <si>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UJ5126</t>
  </si>
  <si>
    <t>UJ5125</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</si>
  <si>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</si>
  <si>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</si>
  <si>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</si>
  <si>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</si>
  <si>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</si>
  <si>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</si>
  <si>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</si>
  <si>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</si>
  <si>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</si>
  <si>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</si>
  <si>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</si>
  <si>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</si>
  <si>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</si>
  <si>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</si>
  <si>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</si>
  <si>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</si>
  <si>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</si>
  <si>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</si>
  <si>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</si>
  <si>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</si>
  <si>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</si>
  <si>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</si>
  <si>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</si>
  <si>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</si>
  <si>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</si>
  <si>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</si>
  <si>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</si>
  <si>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</si>
  <si>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</si>
  <si>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</si>
  <si>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</si>
  <si>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</si>
  <si>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</si>
  <si>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</si>
  <si>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</si>
  <si>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</si>
  <si>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</si>
  <si>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</si>
  <si>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</si>
  <si>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</si>
  <si>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</si>
  <si>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</si>
  <si>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</si>
  <si>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</si>
  <si>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</si>
  <si>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</si>
  <si>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</si>
  <si>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</si>
  <si>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</si>
  <si>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</si>
  <si>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</si>
  <si>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</si>
  <si>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11LYLU</t>
  </si>
  <si>
    <t>ItalGSA-Syrius-Go4Sea</t>
  </si>
  <si>
    <t>JP4LD</t>
  </si>
  <si>
    <t>NWYVN</t>
  </si>
  <si>
    <t>CDNT7</t>
  </si>
  <si>
    <t>11LYRG</t>
  </si>
  <si>
    <t>2E6WF</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</si>
  <si>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</si>
  <si>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</si>
  <si>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</si>
  <si>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</si>
  <si>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</si>
  <si>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</si>
  <si>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</si>
  <si>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</si>
  <si>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</si>
  <si>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</si>
  <si>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</si>
  <si>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</si>
  <si>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</si>
  <si>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</si>
  <si>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</si>
  <si>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</si>
  <si>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</si>
  <si>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</si>
  <si>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</si>
  <si>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</si>
  <si>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</si>
  <si>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</si>
  <si>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</si>
  <si>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</si>
  <si>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</si>
  <si>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</si>
  <si>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</si>
  <si>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</si>
  <si>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</si>
  <si>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</si>
  <si>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</si>
  <si>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</si>
  <si>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</si>
  <si>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Citizen Plan</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</si>
  <si>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</si>
  <si>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</si>
  <si>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</si>
  <si>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</si>
  <si>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</si>
  <si>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</si>
  <si>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</si>
  <si>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</si>
  <si>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</si>
  <si>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</si>
  <si>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</si>
  <si>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</si>
  <si>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</si>
  <si>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</si>
  <si>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</si>
  <si>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</si>
  <si>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</si>
  <si>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</si>
  <si>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</si>
  <si>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</si>
  <si>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</si>
  <si>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</si>
  <si>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</si>
  <si>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</si>
  <si>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</si>
  <si>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</si>
  <si>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</si>
  <si>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</si>
  <si>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</si>
  <si>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</si>
  <si>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</si>
  <si>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</si>
  <si>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</si>
  <si>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</si>
  <si>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</si>
  <si>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</si>
  <si>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</si>
  <si>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</si>
  <si>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</si>
  <si>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</si>
  <si>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</si>
  <si>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</si>
  <si>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</si>
  <si>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</si>
  <si>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</si>
  <si>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</si>
  <si>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</si>
  <si>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</si>
  <si>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</si>
  <si>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</si>
  <si>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</si>
  <si>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</si>
  <si>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</si>
  <si>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</si>
  <si>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</si>
  <si>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</si>
  <si>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</si>
  <si>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</si>
  <si>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</si>
  <si>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</si>
  <si>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</si>
  <si>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</si>
  <si>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</si>
  <si>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</si>
  <si>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</si>
  <si>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</si>
  <si>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</si>
  <si>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</si>
  <si>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</si>
  <si>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</si>
  <si>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</si>
  <si>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</si>
  <si>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</si>
  <si>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</si>
  <si>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</si>
  <si>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</si>
  <si>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</si>
  <si>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</si>
  <si>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</si>
  <si>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</si>
  <si>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</si>
  <si>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</si>
  <si>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</si>
  <si>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</si>
  <si>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</si>
  <si>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</si>
  <si>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</si>
  <si>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</si>
  <si>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</si>
  <si>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</si>
  <si>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</si>
  <si>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</si>
  <si>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</si>
  <si>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</si>
  <si>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</si>
  <si>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</si>
  <si>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</si>
  <si>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</si>
  <si>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</si>
  <si>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</si>
  <si>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</si>
  <si>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</si>
  <si>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</si>
  <si>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</si>
  <si>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</si>
  <si>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</si>
  <si>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</si>
  <si>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</si>
  <si>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</si>
  <si>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</si>
  <si>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</si>
  <si>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</si>
  <si>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</si>
  <si>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</si>
  <si>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</si>
  <si>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</si>
  <si>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</si>
  <si>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</si>
  <si>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</si>
  <si>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</si>
  <si>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</si>
  <si>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</si>
  <si>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</si>
  <si>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</si>
  <si>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</si>
  <si>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</si>
  <si>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</si>
  <si>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</si>
  <si>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</si>
  <si>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</si>
  <si>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</si>
  <si>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</si>
  <si>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</si>
  <si>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</si>
  <si>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</si>
  <si>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</si>
  <si>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</si>
  <si>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</si>
  <si>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</si>
  <si>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</si>
  <si>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</si>
  <si>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</si>
  <si>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</si>
  <si>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</si>
  <si>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</si>
  <si>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</si>
  <si>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</si>
  <si>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</si>
  <si>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</si>
  <si>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</si>
  <si>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</si>
  <si>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</si>
  <si>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</si>
  <si>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</si>
  <si>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</si>
  <si>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</si>
  <si>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</si>
  <si>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</si>
  <si>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</si>
  <si>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</si>
  <si>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</si>
  <si>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</si>
  <si>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</si>
  <si>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</si>
  <si>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</si>
  <si>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</si>
  <si>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</si>
  <si>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</si>
  <si>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</si>
  <si>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12M274</t>
  </si>
  <si>
    <t>12M2PH</t>
  </si>
  <si>
    <t>12M2NT</t>
  </si>
  <si>
    <t>11LQL9</t>
  </si>
  <si>
    <t>11LQL7</t>
  </si>
  <si>
    <t>11LQJE</t>
  </si>
  <si>
    <t>11LQJA</t>
  </si>
  <si>
    <t>CPNZFL</t>
  </si>
  <si>
    <t>CJA3F</t>
  </si>
  <si>
    <t>G07</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</si>
  <si>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</si>
  <si>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</si>
  <si>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</si>
  <si>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</si>
  <si>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</si>
  <si>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</si>
  <si>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</si>
  <si>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</si>
  <si>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</si>
  <si>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</si>
  <si>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</si>
  <si>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</si>
  <si>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</si>
  <si>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</si>
  <si>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</si>
  <si>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</si>
  <si>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</si>
  <si>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</si>
  <si>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</si>
  <si>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</si>
  <si>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</si>
  <si>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</si>
  <si>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</si>
  <si>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</si>
  <si>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</si>
  <si>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</si>
  <si>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</si>
  <si>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</si>
  <si>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</si>
  <si>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</si>
  <si>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</si>
  <si>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</si>
  <si>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</si>
  <si>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</si>
  <si>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</si>
  <si>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</si>
  <si>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</si>
  <si>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</si>
  <si>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</si>
  <si>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</si>
  <si>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</si>
  <si>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</si>
  <si>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</si>
  <si>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</si>
  <si>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</si>
  <si>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</si>
  <si>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</si>
  <si>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</si>
  <si>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</si>
  <si>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</si>
  <si>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</si>
  <si>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</si>
  <si>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</si>
  <si>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</si>
  <si>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</si>
  <si>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</si>
  <si>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</si>
  <si>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</si>
  <si>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</si>
  <si>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</si>
  <si>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</si>
  <si>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</si>
  <si>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</si>
  <si>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</si>
  <si>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</si>
  <si>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</si>
  <si>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</si>
  <si>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</si>
  <si>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</si>
  <si>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</si>
  <si>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</si>
  <si>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</si>
  <si>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</si>
  <si>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</si>
  <si>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</si>
  <si>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</si>
  <si>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</si>
  <si>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</si>
  <si>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</si>
  <si>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</si>
  <si>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</si>
  <si>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</si>
  <si>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</si>
  <si>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</si>
  <si>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</si>
  <si>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</si>
  <si>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</si>
  <si>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</si>
  <si>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</si>
  <si>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</si>
  <si>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</si>
  <si>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5125</t>
  </si>
  <si>
    <t>S25-03-3</t>
  </si>
  <si>
    <t>S25-03-4</t>
  </si>
  <si>
    <t>S25-03-5</t>
  </si>
  <si>
    <t>S25-03-6</t>
  </si>
  <si>
    <t>S25-03-7</t>
  </si>
  <si>
    <t>5126</t>
  </si>
  <si>
    <t>A321</t>
  </si>
  <si>
    <t>S25-04-2</t>
  </si>
  <si>
    <t>6001</t>
  </si>
  <si>
    <t>S25-04-3</t>
  </si>
  <si>
    <t>S25-04-4</t>
  </si>
  <si>
    <t>S25-04-5</t>
  </si>
  <si>
    <t>S25-04-6</t>
  </si>
  <si>
    <t>S25-04-7</t>
  </si>
  <si>
    <t>S25-04-8</t>
  </si>
  <si>
    <t>S25-04-1</t>
  </si>
  <si>
    <t>6002</t>
  </si>
  <si>
    <t>S25-06-2</t>
  </si>
  <si>
    <t>1120</t>
  </si>
  <si>
    <t>S25-06-3</t>
  </si>
  <si>
    <t>S25-06-4</t>
  </si>
  <si>
    <t>S25-06-5</t>
  </si>
  <si>
    <t>S25-06-6</t>
  </si>
  <si>
    <t>S25-06-7</t>
  </si>
  <si>
    <t>S25-06-8</t>
  </si>
  <si>
    <t>02:30+1</t>
  </si>
  <si>
    <t>S25-06-1</t>
  </si>
  <si>
    <t>1121</t>
  </si>
  <si>
    <t>07</t>
  </si>
  <si>
    <t>S25-07-2</t>
  </si>
  <si>
    <t>S25-07-3</t>
  </si>
  <si>
    <t>S25-07-4</t>
  </si>
  <si>
    <t>S25-07-5</t>
  </si>
  <si>
    <t>S25-07-6</t>
  </si>
  <si>
    <t>S25-07-7</t>
  </si>
  <si>
    <t>S25-07-1</t>
  </si>
  <si>
    <t>S25-08-2</t>
  </si>
  <si>
    <t>S25-08-3</t>
  </si>
  <si>
    <t>S25-08-4</t>
  </si>
  <si>
    <t>S25-08-5</t>
  </si>
  <si>
    <t>S25-08-6</t>
  </si>
  <si>
    <t>S25-08-7</t>
  </si>
  <si>
    <t>S25-08-1</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</si>
  <si>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</si>
  <si>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</si>
  <si>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</si>
  <si>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</si>
  <si>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</si>
  <si>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</si>
  <si>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</si>
  <si>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</si>
  <si>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</si>
  <si>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</si>
  <si>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</si>
  <si>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</si>
  <si>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</si>
  <si>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</si>
  <si>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</si>
  <si>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</si>
  <si>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</si>
  <si>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</si>
  <si>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</si>
  <si>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</si>
  <si>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</si>
  <si>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</si>
  <si>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</si>
  <si>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</si>
  <si>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</si>
  <si>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</si>
  <si>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</si>
  <si>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</si>
  <si>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</si>
  <si>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</si>
  <si>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</si>
  <si>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S25-15-9</t>
  </si>
  <si>
    <t>S25-15-1</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</si>
  <si>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</si>
  <si>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</si>
  <si>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</si>
  <si>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</si>
  <si>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</si>
  <si>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</si>
  <si>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</si>
  <si>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</si>
  <si>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</si>
  <si>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</si>
  <si>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</si>
  <si>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</si>
  <si>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</si>
  <si>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</si>
  <si>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</si>
  <si>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</si>
  <si>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</si>
  <si>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</si>
  <si>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</si>
  <si>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</si>
  <si>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</si>
  <si>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</si>
  <si>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</si>
  <si>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</si>
  <si>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</si>
  <si>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</si>
  <si>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</si>
  <si>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</si>
  <si>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</si>
  <si>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</si>
  <si>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</si>
  <si>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</si>
  <si>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</si>
  <si>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</si>
  <si>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</si>
  <si>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</si>
  <si>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</si>
  <si>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</si>
  <si>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</si>
  <si>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</si>
  <si>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</si>
  <si>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</si>
  <si>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</si>
  <si>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</si>
  <si>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</si>
  <si>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</si>
  <si>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</si>
  <si>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</si>
  <si>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</si>
  <si>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</si>
  <si>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</si>
  <si>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</si>
  <si>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</si>
  <si>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 3126</t>
  </si>
  <si>
    <t>NE</t>
  </si>
  <si>
    <t xml:space="preserve"> 3126</t>
  </si>
  <si>
    <t>S25-20-3</t>
  </si>
  <si>
    <t>S25-20-4</t>
  </si>
  <si>
    <t>S25-20-5</t>
  </si>
  <si>
    <t>S25-20-1</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</si>
  <si>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</si>
  <si>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</si>
  <si>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</si>
  <si>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</si>
  <si>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</si>
  <si>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</si>
  <si>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</si>
  <si>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</si>
  <si>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</si>
  <si>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</si>
  <si>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</si>
  <si>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</si>
  <si>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</si>
  <si>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</si>
  <si>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</si>
  <si>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</si>
  <si>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</si>
  <si>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</si>
  <si>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</si>
  <si>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</si>
  <si>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</si>
  <si>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</si>
  <si>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</si>
  <si>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</si>
  <si>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</si>
  <si>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</si>
  <si>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</si>
  <si>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</si>
  <si>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</si>
  <si>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</si>
  <si>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</si>
  <si>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</si>
  <si>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</si>
  <si>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</si>
  <si>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</si>
  <si>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</si>
  <si>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</si>
  <si>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</si>
  <si>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</si>
  <si>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</si>
  <si>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</si>
  <si>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</si>
  <si>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</si>
  <si>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</si>
  <si>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</si>
  <si>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</si>
  <si>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</si>
  <si>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</si>
  <si>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</si>
  <si>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</si>
  <si>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</si>
  <si>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</si>
  <si>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</si>
  <si>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</si>
  <si>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</si>
  <si>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</si>
  <si>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</si>
  <si>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</si>
  <si>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</si>
  <si>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</si>
  <si>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</si>
  <si>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</si>
  <si>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</si>
  <si>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</si>
  <si>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</si>
  <si>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</si>
  <si>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</si>
  <si>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</si>
  <si>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</si>
  <si>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</si>
  <si>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</si>
  <si>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</si>
  <si>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</si>
  <si>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</si>
  <si>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</si>
  <si>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</si>
  <si>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</si>
  <si>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</si>
  <si>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</si>
  <si>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</si>
  <si>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</si>
  <si>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</si>
  <si>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till 29NOV</t>
  </si>
  <si>
    <t>Previously start 25JUL25</t>
  </si>
  <si>
    <t>Previously till 30NOV, FLT# NE7310/11</t>
  </si>
  <si>
    <t>Al Masria</t>
  </si>
  <si>
    <t>New Flight</t>
  </si>
  <si>
    <t>Previous Capacity is 174</t>
  </si>
  <si>
    <t>Nile Air</t>
  </si>
  <si>
    <t>ALFANO</t>
  </si>
  <si>
    <t>DAVIDE</t>
  </si>
  <si>
    <t>Mr</t>
  </si>
  <si>
    <t>ANTONIO</t>
  </si>
  <si>
    <t>GABRIEL</t>
  </si>
  <si>
    <t>ANNA</t>
  </si>
  <si>
    <t>Chd</t>
  </si>
  <si>
    <t>CHD</t>
  </si>
  <si>
    <t>ALESSIO</t>
  </si>
  <si>
    <t>SIMONA</t>
  </si>
  <si>
    <t>TERESA</t>
  </si>
  <si>
    <t>MARIANNA</t>
  </si>
  <si>
    <t>ALESSIA</t>
  </si>
  <si>
    <t>FERDINANDO</t>
  </si>
  <si>
    <t>COLUCCI</t>
  </si>
  <si>
    <t>ANTONIA</t>
  </si>
  <si>
    <t>ENRICO</t>
  </si>
  <si>
    <t>GABRIELLA</t>
  </si>
  <si>
    <t>CLAUDIA</t>
  </si>
  <si>
    <t>MRS</t>
  </si>
  <si>
    <t>MASSIMO</t>
  </si>
  <si>
    <t>FRANCESCO</t>
  </si>
  <si>
    <t>LUCA</t>
  </si>
  <si>
    <t>DE MARTINO</t>
  </si>
  <si>
    <t>IDA</t>
  </si>
  <si>
    <t>DE ROSA</t>
  </si>
  <si>
    <t>ALESSANDRO</t>
  </si>
  <si>
    <t>DANIEL</t>
  </si>
  <si>
    <t>ESPOSITO</t>
  </si>
  <si>
    <t>ORNELLA</t>
  </si>
  <si>
    <t>FALCO</t>
  </si>
  <si>
    <t>MARIO</t>
  </si>
  <si>
    <t>ANNUNZIATA</t>
  </si>
  <si>
    <t>SAVERIO</t>
  </si>
  <si>
    <t>ARIANNA</t>
  </si>
  <si>
    <t>DANIELA</t>
  </si>
  <si>
    <t>ROBERTA</t>
  </si>
  <si>
    <t>INF</t>
  </si>
  <si>
    <t>ANDREA</t>
  </si>
  <si>
    <t>LETIZIA</t>
  </si>
  <si>
    <t>GIUSEPPE</t>
  </si>
  <si>
    <t>BRUNO</t>
  </si>
  <si>
    <t>STEFANO</t>
  </si>
  <si>
    <t>MARIKA</t>
  </si>
  <si>
    <t>MARIA</t>
  </si>
  <si>
    <t>FILOMENA</t>
  </si>
  <si>
    <t>MASI</t>
  </si>
  <si>
    <t>Ms</t>
  </si>
  <si>
    <t>GIUSEPPINA</t>
  </si>
  <si>
    <t>MIRABELLA</t>
  </si>
  <si>
    <t>ROSARIO</t>
  </si>
  <si>
    <t>MICHELE</t>
  </si>
  <si>
    <t>LAURA</t>
  </si>
  <si>
    <t>NICOLA</t>
  </si>
  <si>
    <t>ALESSANDRA</t>
  </si>
  <si>
    <t>FRANCESCA</t>
  </si>
  <si>
    <t>LUIGI</t>
  </si>
  <si>
    <t>NUNZIA</t>
  </si>
  <si>
    <t>MARTINA</t>
  </si>
  <si>
    <t>FEDERICA</t>
  </si>
  <si>
    <t>GINEVRA</t>
  </si>
  <si>
    <t>LORENZO</t>
  </si>
  <si>
    <t>VERONICA</t>
  </si>
  <si>
    <t>ATTILIO</t>
  </si>
  <si>
    <t>REA</t>
  </si>
  <si>
    <t>RUSSO</t>
  </si>
  <si>
    <t>MIRIANA</t>
  </si>
  <si>
    <t>RUTIGLIANO</t>
  </si>
  <si>
    <t>CHRISTIAN</t>
  </si>
  <si>
    <t>Salvatore</t>
  </si>
  <si>
    <t>DALILA</t>
  </si>
  <si>
    <t>SEPE</t>
  </si>
  <si>
    <t>DOMENICO</t>
  </si>
  <si>
    <t>SILVIA</t>
  </si>
  <si>
    <t>SONIA</t>
  </si>
  <si>
    <t>SILVESTRO</t>
  </si>
  <si>
    <t>SERENA</t>
  </si>
  <si>
    <t>EMILIA</t>
  </si>
  <si>
    <t>GIOVANNA</t>
  </si>
  <si>
    <t>CARLA</t>
  </si>
  <si>
    <t>SOFIA</t>
  </si>
  <si>
    <t>MATILDE</t>
  </si>
  <si>
    <t>COSIMO</t>
  </si>
  <si>
    <t xml:space="preserve">MR </t>
  </si>
  <si>
    <t>MARIAROSARIA</t>
  </si>
  <si>
    <t>OLIMPIA</t>
  </si>
  <si>
    <t>GIANMARCO</t>
  </si>
  <si>
    <t>FABIO</t>
  </si>
  <si>
    <t>LUCIANA</t>
  </si>
  <si>
    <t>BENEDETTO</t>
  </si>
  <si>
    <t>VITO</t>
  </si>
  <si>
    <t>VALERIO</t>
  </si>
  <si>
    <t>CRISTINA</t>
  </si>
  <si>
    <t>CASSANO</t>
  </si>
  <si>
    <t>ARCANGELO</t>
  </si>
  <si>
    <t>CAMILLA</t>
  </si>
  <si>
    <t>DAMIANO</t>
  </si>
  <si>
    <t>NICOLO</t>
  </si>
  <si>
    <t>AURORA</t>
  </si>
  <si>
    <t>JESSICA</t>
  </si>
  <si>
    <t>ASIA</t>
  </si>
  <si>
    <t>ANNACHIARA</t>
  </si>
  <si>
    <t>CATERINA</t>
  </si>
  <si>
    <t>COLASANTO</t>
  </si>
  <si>
    <t>ANGELA</t>
  </si>
  <si>
    <t>GIANCARLO</t>
  </si>
  <si>
    <t>ALICE</t>
  </si>
  <si>
    <t xml:space="preserve">GIORGIA             </t>
  </si>
  <si>
    <t>VINCENZA</t>
  </si>
  <si>
    <t>D'AMBROSIO</t>
  </si>
  <si>
    <t>MARIA GRAZIA</t>
  </si>
  <si>
    <t>FRANCESCO PAOLO</t>
  </si>
  <si>
    <t>GENNARO</t>
  </si>
  <si>
    <t>VALENTINA</t>
  </si>
  <si>
    <t>EMANUELA</t>
  </si>
  <si>
    <t xml:space="preserve">AURORA              </t>
  </si>
  <si>
    <t>FONTANA</t>
  </si>
  <si>
    <t>IVANA</t>
  </si>
  <si>
    <t>ANASTASIA</t>
  </si>
  <si>
    <t>ANGELO</t>
  </si>
  <si>
    <t xml:space="preserve">NADIA               </t>
  </si>
  <si>
    <t>MAURO</t>
  </si>
  <si>
    <t>LEONARDI</t>
  </si>
  <si>
    <t>LORUSSO</t>
  </si>
  <si>
    <t>CARMELA</t>
  </si>
  <si>
    <t>RAFFAELE</t>
  </si>
  <si>
    <t>ROBERTO</t>
  </si>
  <si>
    <t xml:space="preserve">MARTINA             </t>
  </si>
  <si>
    <t xml:space="preserve">MICHELA             </t>
  </si>
  <si>
    <t>ELVIRA</t>
  </si>
  <si>
    <t>MARIAGRAZIA</t>
  </si>
  <si>
    <t>GIANLUIGI</t>
  </si>
  <si>
    <t>TIZIANA</t>
  </si>
  <si>
    <t>MANUEL</t>
  </si>
  <si>
    <t>GIULIA</t>
  </si>
  <si>
    <t>SABRINA</t>
  </si>
  <si>
    <t>DARIO</t>
  </si>
  <si>
    <t>ROSSI</t>
  </si>
  <si>
    <t>CHIARA</t>
  </si>
  <si>
    <t>RUGGIERO</t>
  </si>
  <si>
    <t>GIORGIA</t>
  </si>
  <si>
    <t>SERGIO</t>
  </si>
  <si>
    <t>PASQUALE</t>
  </si>
  <si>
    <t>STEFANIA</t>
  </si>
  <si>
    <t>STELLACCI</t>
  </si>
  <si>
    <t>VALERIA</t>
  </si>
  <si>
    <t xml:space="preserve">FRANCESCO           </t>
  </si>
  <si>
    <t xml:space="preserve">GIUSEPPE            </t>
  </si>
  <si>
    <t xml:space="preserve">LUIGI               </t>
  </si>
  <si>
    <t>URBANO</t>
  </si>
  <si>
    <t xml:space="preserve">ANGELA </t>
  </si>
  <si>
    <t>SVEVA</t>
  </si>
  <si>
    <t xml:space="preserve">ROBERTA             </t>
  </si>
  <si>
    <t>NE1128</t>
  </si>
  <si>
    <t>ALI</t>
  </si>
  <si>
    <t>NE1129</t>
  </si>
  <si>
    <t>MATTIA</t>
  </si>
  <si>
    <t>LUISA</t>
  </si>
  <si>
    <t>BIANCO</t>
  </si>
  <si>
    <t>GIADA</t>
  </si>
  <si>
    <t>SALVATORE</t>
  </si>
  <si>
    <t>GIOVANNI</t>
  </si>
  <si>
    <t>IMMACOLATA</t>
  </si>
  <si>
    <t>DE SANTIS</t>
  </si>
  <si>
    <t>GIOELE</t>
  </si>
  <si>
    <t>Go7</t>
  </si>
  <si>
    <t>FALANGA</t>
  </si>
  <si>
    <t>CIRO</t>
  </si>
  <si>
    <t>FRISARI</t>
  </si>
  <si>
    <t>ANTONIETTA</t>
  </si>
  <si>
    <t>FUSCO</t>
  </si>
  <si>
    <t>GRIMALDI</t>
  </si>
  <si>
    <t>UMBERTO</t>
  </si>
  <si>
    <t>ESTERINA</t>
  </si>
  <si>
    <t>ANNALISA</t>
  </si>
  <si>
    <t>MASSA</t>
  </si>
  <si>
    <t>MONICA</t>
  </si>
  <si>
    <t>Anna</t>
  </si>
  <si>
    <t>NAPPI</t>
  </si>
  <si>
    <t>NAOMI</t>
  </si>
  <si>
    <t>ROMANO</t>
  </si>
  <si>
    <t>PIERLUIGI</t>
  </si>
  <si>
    <t>RUBINI</t>
  </si>
  <si>
    <t>VINCENZO</t>
  </si>
  <si>
    <t>GIACOMO</t>
  </si>
  <si>
    <t>Paola</t>
  </si>
  <si>
    <t>SEDDA</t>
  </si>
  <si>
    <t>MARCO</t>
  </si>
  <si>
    <t>GAETANO</t>
  </si>
  <si>
    <t>TRAMONTANO</t>
  </si>
  <si>
    <t>VECCHIONE</t>
  </si>
  <si>
    <t>ALFREDO</t>
  </si>
  <si>
    <t>VITIELLO</t>
  </si>
  <si>
    <t>Christian</t>
  </si>
  <si>
    <t>ELENA</t>
  </si>
  <si>
    <t>SIMONE</t>
  </si>
  <si>
    <t>LUCIA</t>
  </si>
  <si>
    <t>ARUTA</t>
  </si>
  <si>
    <t>CALO</t>
  </si>
  <si>
    <t>CAROTENUTO</t>
  </si>
  <si>
    <t>CICCARELLI</t>
  </si>
  <si>
    <t>CIRILLO</t>
  </si>
  <si>
    <t>ROSARIA</t>
  </si>
  <si>
    <t>DANIELE</t>
  </si>
  <si>
    <t>DI PALMA</t>
  </si>
  <si>
    <t>DONATO</t>
  </si>
  <si>
    <t>MARCELLA</t>
  </si>
  <si>
    <t>PAOLO</t>
  </si>
  <si>
    <t>CONCETTA</t>
  </si>
  <si>
    <t>FERONE</t>
  </si>
  <si>
    <t>FIORE</t>
  </si>
  <si>
    <t>LEONARDO</t>
  </si>
  <si>
    <t>GIORDANO</t>
  </si>
  <si>
    <t>BIANCA</t>
  </si>
  <si>
    <t>LUCREZIA</t>
  </si>
  <si>
    <t>ROSA</t>
  </si>
  <si>
    <t>LAMBERTI</t>
  </si>
  <si>
    <t>MASSARO</t>
  </si>
  <si>
    <t>LUCIANO</t>
  </si>
  <si>
    <t>MORMILE</t>
  </si>
  <si>
    <t>ARMANDO</t>
  </si>
  <si>
    <t>NICOLE</t>
  </si>
  <si>
    <t>ORLANDO</t>
  </si>
  <si>
    <t>DEBORA</t>
  </si>
  <si>
    <t>PIROZZI</t>
  </si>
  <si>
    <t>MICHELA</t>
  </si>
  <si>
    <t>PISCITELLI</t>
  </si>
  <si>
    <t>QUARANTA</t>
  </si>
  <si>
    <t>RICCARDO</t>
  </si>
  <si>
    <t>FORTUNA</t>
  </si>
  <si>
    <t xml:space="preserve">ROMANO </t>
  </si>
  <si>
    <t>ANTONELLA</t>
  </si>
  <si>
    <t>SANTAGATA</t>
  </si>
  <si>
    <t>EMANUELE</t>
  </si>
  <si>
    <t>CARMINE</t>
  </si>
  <si>
    <t>REBECCA</t>
  </si>
  <si>
    <t>TANCREDI</t>
  </si>
  <si>
    <t>MAURIZIO</t>
  </si>
  <si>
    <t>ELEONORA</t>
  </si>
  <si>
    <t>LUDOVICA</t>
  </si>
  <si>
    <t xml:space="preserve">TRAPANI </t>
  </si>
  <si>
    <t>LORENZA</t>
  </si>
  <si>
    <t>PAOLA</t>
  </si>
  <si>
    <t>VILLANO</t>
  </si>
  <si>
    <t>Antonio</t>
  </si>
  <si>
    <t>ARENA</t>
  </si>
  <si>
    <t>CARLO</t>
  </si>
  <si>
    <t>VIOLA</t>
  </si>
  <si>
    <t>ADRIANA</t>
  </si>
  <si>
    <t>MARIA PIA</t>
  </si>
  <si>
    <t>CARBONE</t>
  </si>
  <si>
    <t>GIANLUCA</t>
  </si>
  <si>
    <t>ANNAMARIA</t>
  </si>
  <si>
    <t>CLAUDIO</t>
  </si>
  <si>
    <t>MATTEO</t>
  </si>
  <si>
    <t>giuseppe</t>
  </si>
  <si>
    <t>DIEGO</t>
  </si>
  <si>
    <t>PIETRO</t>
  </si>
  <si>
    <t>NADIA</t>
  </si>
  <si>
    <t>ILARIA</t>
  </si>
  <si>
    <t>SARA</t>
  </si>
  <si>
    <t>NOEMI</t>
  </si>
  <si>
    <t>FELICE</t>
  </si>
  <si>
    <t>FERRANTE</t>
  </si>
  <si>
    <t>FIORELLA</t>
  </si>
  <si>
    <t>ALBERTO</t>
  </si>
  <si>
    <t>IRIS</t>
  </si>
  <si>
    <t>GABRIELE</t>
  </si>
  <si>
    <t xml:space="preserve">GENTILE                       </t>
  </si>
  <si>
    <t xml:space="preserve">CATERINA            </t>
  </si>
  <si>
    <t>DONATA</t>
  </si>
  <si>
    <t>LUANA</t>
  </si>
  <si>
    <t>GRAZIA</t>
  </si>
  <si>
    <t>Felicia</t>
  </si>
  <si>
    <t>LATERZA</t>
  </si>
  <si>
    <t xml:space="preserve">LEONARDO                      </t>
  </si>
  <si>
    <t xml:space="preserve">ANTONIO             </t>
  </si>
  <si>
    <t>Francesco</t>
  </si>
  <si>
    <t>VITTORIO</t>
  </si>
  <si>
    <t>MARGHERITA</t>
  </si>
  <si>
    <t>MASCIOPINTO</t>
  </si>
  <si>
    <t>IOLANDA</t>
  </si>
  <si>
    <t>METTA</t>
  </si>
  <si>
    <t xml:space="preserve">ILARIA              </t>
  </si>
  <si>
    <t>CHRISTOPHER</t>
  </si>
  <si>
    <t>antonella</t>
  </si>
  <si>
    <t>PALMIERI</t>
  </si>
  <si>
    <t>PAPAGNI</t>
  </si>
  <si>
    <t>PARTIPILO</t>
  </si>
  <si>
    <t>MARIA LUISA</t>
  </si>
  <si>
    <t>PICCOLO</t>
  </si>
  <si>
    <t>PUGLIESE</t>
  </si>
  <si>
    <t>MARIATERESA</t>
  </si>
  <si>
    <t>PATRIZIA</t>
  </si>
  <si>
    <t>ADELE</t>
  </si>
  <si>
    <t>CLARISSA</t>
  </si>
  <si>
    <t>ANGELICA</t>
  </si>
  <si>
    <t>TODISCO</t>
  </si>
  <si>
    <t xml:space="preserve">GIULIA              </t>
  </si>
  <si>
    <t>Giovanni</t>
  </si>
  <si>
    <t>ANTONIO PIO</t>
  </si>
  <si>
    <t>ROSSELLA</t>
  </si>
  <si>
    <t>AIELLO</t>
  </si>
  <si>
    <t>AMORUSO</t>
  </si>
  <si>
    <t>BATTAGLIA</t>
  </si>
  <si>
    <t>VALTER</t>
  </si>
  <si>
    <t>Simone</t>
  </si>
  <si>
    <t>GIORGIO</t>
  </si>
  <si>
    <t>Giuseppe</t>
  </si>
  <si>
    <t>BENEDETTA</t>
  </si>
  <si>
    <t>FERRARIO</t>
  </si>
  <si>
    <t>FRIGO</t>
  </si>
  <si>
    <t xml:space="preserve">ANGELO                        </t>
  </si>
  <si>
    <t>FEDERICO</t>
  </si>
  <si>
    <t xml:space="preserve">ALESSANDRO                    </t>
  </si>
  <si>
    <t xml:space="preserve">RICCARDO                      </t>
  </si>
  <si>
    <t>MASSIMILIANO</t>
  </si>
  <si>
    <t>BARBARA</t>
  </si>
  <si>
    <t>VANESSA</t>
  </si>
  <si>
    <t>ADRIANO</t>
  </si>
  <si>
    <t xml:space="preserve">LORENZO                       </t>
  </si>
  <si>
    <t xml:space="preserve">SERGIO                        </t>
  </si>
  <si>
    <t xml:space="preserve">DAVIDE                        </t>
  </si>
  <si>
    <t>VITTORIA</t>
  </si>
  <si>
    <t xml:space="preserve">VALENTINA                     </t>
  </si>
  <si>
    <t>FRANCA</t>
  </si>
  <si>
    <t xml:space="preserve">GIULIA                        </t>
  </si>
  <si>
    <t>MORETTI</t>
  </si>
  <si>
    <t>FABIANA</t>
  </si>
  <si>
    <t xml:space="preserve">CATERINA                      </t>
  </si>
  <si>
    <t xml:space="preserve">FABIO                         </t>
  </si>
  <si>
    <t>POZZI</t>
  </si>
  <si>
    <t>GAIA</t>
  </si>
  <si>
    <t>ELISA</t>
  </si>
  <si>
    <t>SANTORO</t>
  </si>
  <si>
    <t>MARIA FRANCESCA</t>
  </si>
  <si>
    <t xml:space="preserve">GIOVANNI                      </t>
  </si>
  <si>
    <t>THOMAS</t>
  </si>
  <si>
    <t>TOSCANO</t>
  </si>
  <si>
    <t xml:space="preserve">SIMONA                        </t>
  </si>
  <si>
    <t>MARTA</t>
  </si>
  <si>
    <t>ELISABETTA</t>
  </si>
  <si>
    <t>Valentina</t>
  </si>
  <si>
    <t>BORRELLI</t>
  </si>
  <si>
    <t>CIOFFI</t>
  </si>
  <si>
    <t>PELLEGRINO</t>
  </si>
  <si>
    <t>MELANIA</t>
  </si>
  <si>
    <t>MANUELA</t>
  </si>
  <si>
    <t>LEONE</t>
  </si>
  <si>
    <t>DINA</t>
  </si>
  <si>
    <t>GIANNI</t>
  </si>
  <si>
    <t>RUBINO</t>
  </si>
  <si>
    <t>FABRIZIO</t>
  </si>
  <si>
    <t>FLAVIO</t>
  </si>
  <si>
    <t>RITA</t>
  </si>
  <si>
    <t>TESTA</t>
  </si>
  <si>
    <t xml:space="preserve">SALVATORE </t>
  </si>
  <si>
    <t>VINCIGUERRA</t>
  </si>
  <si>
    <t>GIANFRANCO</t>
  </si>
  <si>
    <t>CARNEVALE</t>
  </si>
  <si>
    <t>ALBANO</t>
  </si>
  <si>
    <t>AMATO</t>
  </si>
  <si>
    <t>AMBROSIO</t>
  </si>
  <si>
    <t>ILENIA</t>
  </si>
  <si>
    <t xml:space="preserve">CHD </t>
  </si>
  <si>
    <t>BOVE</t>
  </si>
  <si>
    <t>VIRGINIA</t>
  </si>
  <si>
    <t>CAPASSO</t>
  </si>
  <si>
    <t>CARBONI</t>
  </si>
  <si>
    <t>MARIA ROSA</t>
  </si>
  <si>
    <t>COPERTINO</t>
  </si>
  <si>
    <t>DAMBROSIO</t>
  </si>
  <si>
    <t>ADDOLORATA</t>
  </si>
  <si>
    <t>ASSUNTA</t>
  </si>
  <si>
    <t>FRANZESE</t>
  </si>
  <si>
    <t>Giorgia</t>
  </si>
  <si>
    <t>MANZI</t>
  </si>
  <si>
    <t>DANILO</t>
  </si>
  <si>
    <t>RICCI</t>
  </si>
  <si>
    <t>SAMUEL</t>
  </si>
  <si>
    <t>GIOIA</t>
  </si>
  <si>
    <t>IRENE</t>
  </si>
  <si>
    <t>GRETA</t>
  </si>
  <si>
    <t>IVAN</t>
  </si>
  <si>
    <t>Teresa</t>
  </si>
  <si>
    <t>BARBATO</t>
  </si>
  <si>
    <t>CLEMENTINA</t>
  </si>
  <si>
    <t>CARAFA</t>
  </si>
  <si>
    <t>CASTALDI</t>
  </si>
  <si>
    <t>CESARO</t>
  </si>
  <si>
    <t>CIMMINO</t>
  </si>
  <si>
    <t>CLEMENTE</t>
  </si>
  <si>
    <t>NATALIA</t>
  </si>
  <si>
    <t>ANNA MARIA</t>
  </si>
  <si>
    <t>FERRARA</t>
  </si>
  <si>
    <t>FORMISANO</t>
  </si>
  <si>
    <t>GIACCO</t>
  </si>
  <si>
    <t xml:space="preserve">MARIA </t>
  </si>
  <si>
    <t>IANNACCONE</t>
  </si>
  <si>
    <t>Domenico</t>
  </si>
  <si>
    <t>MORENA</t>
  </si>
  <si>
    <t>MAIONE</t>
  </si>
  <si>
    <t>MARIGLIANO</t>
  </si>
  <si>
    <t>TIBERIO</t>
  </si>
  <si>
    <t>NAPOLITANO</t>
  </si>
  <si>
    <t>Inf</t>
  </si>
  <si>
    <t>VALENTINO</t>
  </si>
  <si>
    <t>MARINELLA</t>
  </si>
  <si>
    <t>EVA</t>
  </si>
  <si>
    <t>PORPORA</t>
  </si>
  <si>
    <t>SAMUELE</t>
  </si>
  <si>
    <t>RICCIO</t>
  </si>
  <si>
    <t>Romano</t>
  </si>
  <si>
    <t>Felice</t>
  </si>
  <si>
    <t>RENATO</t>
  </si>
  <si>
    <t>SYRIA</t>
  </si>
  <si>
    <t>Maria</t>
  </si>
  <si>
    <t>TARTAGLIONE</t>
  </si>
  <si>
    <t>AURELIO</t>
  </si>
  <si>
    <t>MARIACLARA</t>
  </si>
  <si>
    <t>TURCO</t>
  </si>
  <si>
    <t>BIAGIO</t>
  </si>
  <si>
    <t>CATUCCI</t>
  </si>
  <si>
    <t>PUPINO</t>
  </si>
  <si>
    <t>VOLPE</t>
  </si>
  <si>
    <t>ARDITO</t>
  </si>
  <si>
    <t>BRADASCIO</t>
  </si>
  <si>
    <t>CAFAGNA</t>
  </si>
  <si>
    <t>PIO</t>
  </si>
  <si>
    <t>COLELLA</t>
  </si>
  <si>
    <t>CONTE</t>
  </si>
  <si>
    <t>GALANTE</t>
  </si>
  <si>
    <t>GENTILE</t>
  </si>
  <si>
    <t>ALEX</t>
  </si>
  <si>
    <t>GRASSI</t>
  </si>
  <si>
    <t>IODICE</t>
  </si>
  <si>
    <t>LADISA</t>
  </si>
  <si>
    <t>ROSALBA</t>
  </si>
  <si>
    <t>RACHELE</t>
  </si>
  <si>
    <t>MARTINO</t>
  </si>
  <si>
    <t>TOMMASO</t>
  </si>
  <si>
    <t>ISABELLA</t>
  </si>
  <si>
    <t>ALDO</t>
  </si>
  <si>
    <t>PARISI</t>
  </si>
  <si>
    <t>Concetta</t>
  </si>
  <si>
    <t>PIERA</t>
  </si>
  <si>
    <t>PINTO</t>
  </si>
  <si>
    <t>ROSANNA</t>
  </si>
  <si>
    <t>POTENZA</t>
  </si>
  <si>
    <t>RICCARDI</t>
  </si>
  <si>
    <t>ROMANELLI</t>
  </si>
  <si>
    <t>REGINA</t>
  </si>
  <si>
    <t>MARICA</t>
  </si>
  <si>
    <t xml:space="preserve">LAURA               </t>
  </si>
  <si>
    <t xml:space="preserve">DANIELA             </t>
  </si>
  <si>
    <t>AMALIA</t>
  </si>
  <si>
    <t>EMMA</t>
  </si>
  <si>
    <t xml:space="preserve">MONICA              </t>
  </si>
  <si>
    <t xml:space="preserve">FRANCESCA           </t>
  </si>
  <si>
    <t xml:space="preserve">MARIO               </t>
  </si>
  <si>
    <t>CANNAVACCIUOLO</t>
  </si>
  <si>
    <t xml:space="preserve">ALESSANDRA          </t>
  </si>
  <si>
    <t>Carlo</t>
  </si>
  <si>
    <t>DIANA</t>
  </si>
  <si>
    <t xml:space="preserve">MAURIZIO            </t>
  </si>
  <si>
    <t xml:space="preserve">GIADA               </t>
  </si>
  <si>
    <t xml:space="preserve">GRETA               </t>
  </si>
  <si>
    <t>GRECO</t>
  </si>
  <si>
    <t>PIERANGELO</t>
  </si>
  <si>
    <t xml:space="preserve">SABRINA             </t>
  </si>
  <si>
    <t xml:space="preserve">ANNAMARIA           </t>
  </si>
  <si>
    <t>LIBERTI</t>
  </si>
  <si>
    <t>MARTUCCI</t>
  </si>
  <si>
    <t>PATRIZIO</t>
  </si>
  <si>
    <t>MORETTA</t>
  </si>
  <si>
    <t>SILVIO</t>
  </si>
  <si>
    <t>NATALE</t>
  </si>
  <si>
    <t xml:space="preserve">GIOVANNA            </t>
  </si>
  <si>
    <t xml:space="preserve">DAVIDE              </t>
  </si>
  <si>
    <t>PASTORE</t>
  </si>
  <si>
    <t>ROCCO</t>
  </si>
  <si>
    <t>Luigi</t>
  </si>
  <si>
    <t xml:space="preserve">MARCO               </t>
  </si>
  <si>
    <t xml:space="preserve">ANNA                </t>
  </si>
  <si>
    <t xml:space="preserve">DANILO              </t>
  </si>
  <si>
    <t xml:space="preserve">EMANUELA            </t>
  </si>
  <si>
    <t xml:space="preserve">ALESSANDRO          </t>
  </si>
  <si>
    <t>SPERA</t>
  </si>
  <si>
    <t xml:space="preserve">CARLO               </t>
  </si>
  <si>
    <t xml:space="preserve">ANGELA              </t>
  </si>
  <si>
    <t xml:space="preserve">EMANUELE                      </t>
  </si>
  <si>
    <t>ANITA</t>
  </si>
  <si>
    <t>BARTOLOMEO</t>
  </si>
  <si>
    <t>MIRKO</t>
  </si>
  <si>
    <t>Marco</t>
  </si>
  <si>
    <t>Andrea</t>
  </si>
  <si>
    <t>Ludovica</t>
  </si>
  <si>
    <t>ALINA</t>
  </si>
  <si>
    <t>COSI</t>
  </si>
  <si>
    <t>Luca</t>
  </si>
  <si>
    <t xml:space="preserve">ANDREA                        </t>
  </si>
  <si>
    <t xml:space="preserve">BARBARA                       </t>
  </si>
  <si>
    <t>LOI</t>
  </si>
  <si>
    <t>MARINO</t>
  </si>
  <si>
    <t xml:space="preserve">ANTONIA                       </t>
  </si>
  <si>
    <t xml:space="preserve">JESSICA                       </t>
  </si>
  <si>
    <t>Mario</t>
  </si>
  <si>
    <t>EDOARDO</t>
  </si>
  <si>
    <t>MOCCIA</t>
  </si>
  <si>
    <t>Daniela</t>
  </si>
  <si>
    <t xml:space="preserve">DANIELE                       </t>
  </si>
  <si>
    <t>PICCHI</t>
  </si>
  <si>
    <t xml:space="preserve">MATTIA                        </t>
  </si>
  <si>
    <t xml:space="preserve">SARA                          </t>
  </si>
  <si>
    <t xml:space="preserve">ILARIA                        </t>
  </si>
  <si>
    <t>Daniel</t>
  </si>
  <si>
    <t>RAQUEL</t>
  </si>
  <si>
    <t>Arianna</t>
  </si>
  <si>
    <t>DEBORAH</t>
  </si>
  <si>
    <t>UNGARO</t>
  </si>
  <si>
    <t>BARLETTA</t>
  </si>
  <si>
    <t>PASQUALINA</t>
  </si>
  <si>
    <t>CANGIANO</t>
  </si>
  <si>
    <t>ERICA</t>
  </si>
  <si>
    <t>CRISCI</t>
  </si>
  <si>
    <t>LOREDANA</t>
  </si>
  <si>
    <t>DE SIMONE</t>
  </si>
  <si>
    <t>DE VIVO</t>
  </si>
  <si>
    <t>DELLI PAOLI</t>
  </si>
  <si>
    <t>AGATA</t>
  </si>
  <si>
    <t>GIANPIERO</t>
  </si>
  <si>
    <t>GIGLIO</t>
  </si>
  <si>
    <t>FRANCO</t>
  </si>
  <si>
    <t>MEROLA</t>
  </si>
  <si>
    <t>MOTTOLA</t>
  </si>
  <si>
    <t>NUNZIATA</t>
  </si>
  <si>
    <t>PALLADINO</t>
  </si>
  <si>
    <t>MARIAPIA</t>
  </si>
  <si>
    <t>EDUARDO</t>
  </si>
  <si>
    <t>SALVATI</t>
  </si>
  <si>
    <t>SIMEOLI</t>
  </si>
  <si>
    <t>MARIA TERESA</t>
  </si>
  <si>
    <t>ULISSE</t>
  </si>
  <si>
    <t>JSV</t>
  </si>
  <si>
    <t>DE FRANCESCO</t>
  </si>
  <si>
    <t>FALCONE</t>
  </si>
  <si>
    <t>IAVARONE</t>
  </si>
  <si>
    <t>Viola</t>
  </si>
  <si>
    <t>ARDOLINO</t>
  </si>
  <si>
    <t>BARONE</t>
  </si>
  <si>
    <t>Vincenzo</t>
  </si>
  <si>
    <t>DI MEO</t>
  </si>
  <si>
    <t>Carmela</t>
  </si>
  <si>
    <t>FANELLI</t>
  </si>
  <si>
    <t>FUNARI</t>
  </si>
  <si>
    <t>MENERELLA</t>
  </si>
  <si>
    <t>GIULIO</t>
  </si>
  <si>
    <t>SIMEONE</t>
  </si>
  <si>
    <t>MAROTTA</t>
  </si>
  <si>
    <t>PAONE</t>
  </si>
  <si>
    <t>SPERANZA</t>
  </si>
  <si>
    <t>BARRA</t>
  </si>
  <si>
    <t>MICHAEL</t>
  </si>
  <si>
    <t>BUONO</t>
  </si>
  <si>
    <t>CAVALIERE</t>
  </si>
  <si>
    <t>CIVITA</t>
  </si>
  <si>
    <t>DILETTA</t>
  </si>
  <si>
    <t>ELIA</t>
  </si>
  <si>
    <t>FATONE</t>
  </si>
  <si>
    <t>GRIECO</t>
  </si>
  <si>
    <t>MANCINI</t>
  </si>
  <si>
    <t>MELISSA</t>
  </si>
  <si>
    <t>MARTINELLI</t>
  </si>
  <si>
    <t>FILIPPO</t>
  </si>
  <si>
    <t>MONTINARO</t>
  </si>
  <si>
    <t xml:space="preserve">CHIARA              </t>
  </si>
  <si>
    <t>PEPE</t>
  </si>
  <si>
    <t>PERINI</t>
  </si>
  <si>
    <t>PIERPAOLO</t>
  </si>
  <si>
    <t>SANTORO/FABRIZIO</t>
  </si>
  <si>
    <t>ISABEL</t>
  </si>
  <si>
    <t>AMEDEO</t>
  </si>
  <si>
    <t>DEL SORDO</t>
  </si>
  <si>
    <t>DELLA ROCCA</t>
  </si>
  <si>
    <t>DI LAURO</t>
  </si>
  <si>
    <t xml:space="preserve">DI LAURO </t>
  </si>
  <si>
    <t>MARILENA</t>
  </si>
  <si>
    <t>Esposito</t>
  </si>
  <si>
    <t xml:space="preserve">FEDERICA            </t>
  </si>
  <si>
    <t>GLORIOSO</t>
  </si>
  <si>
    <t>CARMEN</t>
  </si>
  <si>
    <t xml:space="preserve">EMILIA              </t>
  </si>
  <si>
    <t xml:space="preserve">ANDREA              </t>
  </si>
  <si>
    <t>LUDOVICO</t>
  </si>
  <si>
    <t>PANICO</t>
  </si>
  <si>
    <t>RELLA</t>
  </si>
  <si>
    <t>ROTUNNO</t>
  </si>
  <si>
    <t>SANNINO</t>
  </si>
  <si>
    <t>SAPIO</t>
  </si>
  <si>
    <t>SCOGNAMIGLIO</t>
  </si>
  <si>
    <t>VASTOLA</t>
  </si>
  <si>
    <t>VOLPICELLI</t>
  </si>
  <si>
    <t>SCOTTI</t>
  </si>
  <si>
    <t>BUANNE</t>
  </si>
  <si>
    <t>CAROLINA</t>
  </si>
  <si>
    <t xml:space="preserve">ANTONIETTA </t>
  </si>
  <si>
    <t>DE LUCIA</t>
  </si>
  <si>
    <t>DI FIORE</t>
  </si>
  <si>
    <t>FERRO</t>
  </si>
  <si>
    <t>MARCELLO</t>
  </si>
  <si>
    <t>OLIVIERO</t>
  </si>
  <si>
    <t>SEVERINO</t>
  </si>
  <si>
    <t>GREGORIO</t>
  </si>
  <si>
    <t>EMANUEL</t>
  </si>
  <si>
    <t>KATIA</t>
  </si>
  <si>
    <t>ZAMPELLA</t>
  </si>
  <si>
    <t>COLOMBO</t>
  </si>
  <si>
    <t>COSTA</t>
  </si>
  <si>
    <t>ROMINA</t>
  </si>
  <si>
    <t>GUARNIERI</t>
  </si>
  <si>
    <t>MONIA</t>
  </si>
  <si>
    <t xml:space="preserve">ROSA                          </t>
  </si>
  <si>
    <t xml:space="preserve">MARIA                         </t>
  </si>
  <si>
    <t xml:space="preserve">RAFFAELLA                     </t>
  </si>
  <si>
    <t>ROBERT</t>
  </si>
  <si>
    <t>ENRICA</t>
  </si>
  <si>
    <t xml:space="preserve">CHIARA                        </t>
  </si>
  <si>
    <t xml:space="preserve">ALESSANDRA                    </t>
  </si>
  <si>
    <t xml:space="preserve">ROBERTO                       </t>
  </si>
  <si>
    <t>VALENZANO</t>
  </si>
  <si>
    <t>BUONOCORE</t>
  </si>
  <si>
    <t>Giovanna</t>
  </si>
  <si>
    <t>Daniele</t>
  </si>
  <si>
    <t>MUSELLA</t>
  </si>
  <si>
    <t>MARIYA</t>
  </si>
  <si>
    <t>IOSSA</t>
  </si>
  <si>
    <t>MARINA</t>
  </si>
  <si>
    <t>NARDI</t>
  </si>
  <si>
    <t>PALMIERO</t>
  </si>
  <si>
    <t>MIA</t>
  </si>
  <si>
    <t>Antonietta</t>
  </si>
  <si>
    <t>PIZZO</t>
  </si>
  <si>
    <t>ANTONICELLI</t>
  </si>
  <si>
    <t xml:space="preserve">VALENTINA </t>
  </si>
  <si>
    <t xml:space="preserve">GAIA                </t>
  </si>
  <si>
    <t>GIULIANA</t>
  </si>
  <si>
    <t>DI GREGORIO</t>
  </si>
  <si>
    <t>MARGIOTTA</t>
  </si>
  <si>
    <t>PARADISO</t>
  </si>
  <si>
    <t xml:space="preserve">ELENA               </t>
  </si>
  <si>
    <t xml:space="preserve">GIORGIO             </t>
  </si>
  <si>
    <t xml:space="preserve">IVAN                </t>
  </si>
  <si>
    <t>RUGGIERI</t>
  </si>
  <si>
    <t>SAVINO</t>
  </si>
  <si>
    <t>SERRA</t>
  </si>
  <si>
    <t>BEATRICE</t>
  </si>
  <si>
    <t>GLORIA</t>
  </si>
  <si>
    <t>TERLIZZI</t>
  </si>
  <si>
    <t xml:space="preserve">SIMONA              </t>
  </si>
  <si>
    <t>ANDREOZZI</t>
  </si>
  <si>
    <t xml:space="preserve">TOMMASO             </t>
  </si>
  <si>
    <t xml:space="preserve">MARCO </t>
  </si>
  <si>
    <t xml:space="preserve">SILVIA              </t>
  </si>
  <si>
    <t xml:space="preserve">MARTA               </t>
  </si>
  <si>
    <t xml:space="preserve">GIOVANNI            </t>
  </si>
  <si>
    <t xml:space="preserve">CONCETTA </t>
  </si>
  <si>
    <t xml:space="preserve">NICOLE              </t>
  </si>
  <si>
    <t>IULIANO</t>
  </si>
  <si>
    <t xml:space="preserve">SIMONE </t>
  </si>
  <si>
    <t>maisto</t>
  </si>
  <si>
    <t xml:space="preserve">MATTIA              </t>
  </si>
  <si>
    <t xml:space="preserve">ANGELO              </t>
  </si>
  <si>
    <t xml:space="preserve">MATTEO              </t>
  </si>
  <si>
    <t>MOSCA</t>
  </si>
  <si>
    <t xml:space="preserve">ANGELINA </t>
  </si>
  <si>
    <t>SAGLIANO</t>
  </si>
  <si>
    <t>ANNA RITA</t>
  </si>
  <si>
    <t>SARNATARO</t>
  </si>
  <si>
    <t xml:space="preserve">VINCENZA            </t>
  </si>
  <si>
    <t>AVANZO</t>
  </si>
  <si>
    <t xml:space="preserve">BARBATO </t>
  </si>
  <si>
    <t>BIFULCO</t>
  </si>
  <si>
    <t>FRANCESCA PIA</t>
  </si>
  <si>
    <t xml:space="preserve">SOFIA </t>
  </si>
  <si>
    <t>ETTORE</t>
  </si>
  <si>
    <t>MORENO</t>
  </si>
  <si>
    <t>COCOZZA</t>
  </si>
  <si>
    <t>DE MAIO</t>
  </si>
  <si>
    <t>Alessia</t>
  </si>
  <si>
    <t>FRANCESCO PIO</t>
  </si>
  <si>
    <t>NOCERA</t>
  </si>
  <si>
    <t>AMBRA</t>
  </si>
  <si>
    <t>SARACINO</t>
  </si>
  <si>
    <t>Denise</t>
  </si>
  <si>
    <t>Laura</t>
  </si>
  <si>
    <t>VARISCO</t>
  </si>
  <si>
    <t>GALIMBERTI</t>
  </si>
  <si>
    <t>ROSELLA</t>
  </si>
  <si>
    <t>IVANO</t>
  </si>
  <si>
    <t>MURGIA</t>
  </si>
  <si>
    <t>Alessio</t>
  </si>
  <si>
    <t>Carla</t>
  </si>
  <si>
    <t>ANTONIO MARIA</t>
  </si>
  <si>
    <t>GUBITOSI</t>
  </si>
  <si>
    <t>ANTHONY</t>
  </si>
  <si>
    <t>SCIPPA</t>
  </si>
  <si>
    <t>WILMA</t>
  </si>
  <si>
    <t>AMBROSINO</t>
  </si>
  <si>
    <t>BELLO</t>
  </si>
  <si>
    <t>PIA</t>
  </si>
  <si>
    <t>CASTELLO</t>
  </si>
  <si>
    <t>MIRIAM</t>
  </si>
  <si>
    <t>CORDA</t>
  </si>
  <si>
    <t>FADDA</t>
  </si>
  <si>
    <t>LUIGIA</t>
  </si>
  <si>
    <t>IOVINE</t>
  </si>
  <si>
    <t>ERNESTO</t>
  </si>
  <si>
    <t>MAZZA</t>
  </si>
  <si>
    <t>NICOLAS</t>
  </si>
  <si>
    <t xml:space="preserve">GENNARO </t>
  </si>
  <si>
    <t>RONCA</t>
  </si>
  <si>
    <t>TEODORO</t>
  </si>
  <si>
    <t>MARIO FRANCESCO</t>
  </si>
  <si>
    <t>SARAH</t>
  </si>
  <si>
    <t>CORONA</t>
  </si>
  <si>
    <t xml:space="preserve">LEONARDO            </t>
  </si>
  <si>
    <t>CARMELO</t>
  </si>
  <si>
    <t>SINISI</t>
  </si>
  <si>
    <t xml:space="preserve">SARA                </t>
  </si>
  <si>
    <t>ENZO</t>
  </si>
  <si>
    <t>NADA</t>
  </si>
  <si>
    <t xml:space="preserve">GABRIELE            </t>
  </si>
  <si>
    <t>CARLINO</t>
  </si>
  <si>
    <t>ROSITA</t>
  </si>
  <si>
    <t>CENNAMO</t>
  </si>
  <si>
    <t>Mariarosaria</t>
  </si>
  <si>
    <t>COCCIA</t>
  </si>
  <si>
    <t xml:space="preserve">TIZIANA             </t>
  </si>
  <si>
    <t>FIOLA</t>
  </si>
  <si>
    <t xml:space="preserve">SALVATORE           </t>
  </si>
  <si>
    <t xml:space="preserve">PASQUALE </t>
  </si>
  <si>
    <t xml:space="preserve">LUCIO               </t>
  </si>
  <si>
    <t>MIRCO</t>
  </si>
  <si>
    <t>antonio</t>
  </si>
  <si>
    <t xml:space="preserve">RUGGIERO                      </t>
  </si>
  <si>
    <t>ROSSANA</t>
  </si>
  <si>
    <t xml:space="preserve">BENEDETTA           </t>
  </si>
  <si>
    <t>Pasquale</t>
  </si>
  <si>
    <t>SABATINO</t>
  </si>
  <si>
    <t>CATTANEO</t>
  </si>
  <si>
    <t>D ANGELO</t>
  </si>
  <si>
    <t>CELESTE</t>
  </si>
  <si>
    <t>ABBATE</t>
  </si>
  <si>
    <t>CAIAZZO</t>
  </si>
  <si>
    <t>CUOMO</t>
  </si>
  <si>
    <t>BRANDO</t>
  </si>
  <si>
    <t>PETRUZZI</t>
  </si>
  <si>
    <t>DELL'AVERSANA</t>
  </si>
  <si>
    <t xml:space="preserve">ANNA </t>
  </si>
  <si>
    <t>MAISTO</t>
  </si>
  <si>
    <t>LUISELLA</t>
  </si>
  <si>
    <t>SACCO</t>
  </si>
  <si>
    <t>VINCI</t>
  </si>
  <si>
    <t xml:space="preserve">PAOLO               </t>
  </si>
  <si>
    <t xml:space="preserve">SOFIA               </t>
  </si>
  <si>
    <t xml:space="preserve">MATILDE             </t>
  </si>
  <si>
    <t xml:space="preserve">STEFANIA            </t>
  </si>
  <si>
    <t>PARISI/TOMMASO</t>
  </si>
  <si>
    <t>ANCONA</t>
  </si>
  <si>
    <t xml:space="preserve">ANGELA                        </t>
  </si>
  <si>
    <t>BARBONE</t>
  </si>
  <si>
    <t>BRESCIA</t>
  </si>
  <si>
    <t>BUFI</t>
  </si>
  <si>
    <t>CAPPELLO</t>
  </si>
  <si>
    <t>MICHELINA</t>
  </si>
  <si>
    <t>DEFAZIO</t>
  </si>
  <si>
    <t>Grazia</t>
  </si>
  <si>
    <t>DAMIANA</t>
  </si>
  <si>
    <t>FILANNINO</t>
  </si>
  <si>
    <t xml:space="preserve">NICOLA                        </t>
  </si>
  <si>
    <t>VICTORIA</t>
  </si>
  <si>
    <t>LINDA</t>
  </si>
  <si>
    <t xml:space="preserve">SAVERIO                       </t>
  </si>
  <si>
    <t>SCIACOVELLI</t>
  </si>
  <si>
    <t>MFJ Egypt</t>
  </si>
  <si>
    <t>WALTER</t>
  </si>
  <si>
    <t>AMELIA</t>
  </si>
  <si>
    <t>CAPOZZA</t>
  </si>
  <si>
    <t>GRAZIANO</t>
  </si>
  <si>
    <t>MAGLIONE</t>
  </si>
  <si>
    <t>REALE</t>
  </si>
  <si>
    <t xml:space="preserve">GIANFRANCO          </t>
  </si>
  <si>
    <t xml:space="preserve">CHRISTIAN           </t>
  </si>
  <si>
    <t>MAGNO</t>
  </si>
  <si>
    <t>SASSO</t>
  </si>
  <si>
    <t>LISO</t>
  </si>
  <si>
    <t>SANDRA</t>
  </si>
  <si>
    <t>CAPUTO</t>
  </si>
  <si>
    <t xml:space="preserve">GIANLUCA            </t>
  </si>
  <si>
    <t>CORTESE</t>
  </si>
  <si>
    <t>CECILIA</t>
  </si>
  <si>
    <t>DI STEFANO</t>
  </si>
  <si>
    <t>FORTE</t>
  </si>
  <si>
    <t>IPPOLITO</t>
  </si>
  <si>
    <t>LANAVE</t>
  </si>
  <si>
    <t>LARIZZA</t>
  </si>
  <si>
    <t>MASTRAPASQUA</t>
  </si>
  <si>
    <t>MATERA</t>
  </si>
  <si>
    <t>ANTONELLO</t>
  </si>
  <si>
    <t>SAMANTA</t>
  </si>
  <si>
    <t>SCIANCALEPORE</t>
  </si>
  <si>
    <t>SISTO</t>
  </si>
  <si>
    <t xml:space="preserve">ANNA MARIA                    </t>
  </si>
  <si>
    <t xml:space="preserve">FEDERICA                      </t>
  </si>
  <si>
    <t xml:space="preserve">VINCENZO                      </t>
  </si>
  <si>
    <t xml:space="preserve">GRAZIA                        </t>
  </si>
  <si>
    <t xml:space="preserve">LUCIA                         </t>
  </si>
  <si>
    <t xml:space="preserve">MICHELE                       </t>
  </si>
  <si>
    <t xml:space="preserve">GIANFRANCO                    </t>
  </si>
  <si>
    <t xml:space="preserve">GAETANO                       </t>
  </si>
  <si>
    <t xml:space="preserve">FRANCESCA                     </t>
  </si>
  <si>
    <t xml:space="preserve">GIUSEPPE                      </t>
  </si>
  <si>
    <t xml:space="preserve">VITTORIO                      </t>
  </si>
  <si>
    <t xml:space="preserve">ANTONIETTA                    </t>
  </si>
  <si>
    <t xml:space="preserve">TOMMASO                       </t>
  </si>
  <si>
    <t xml:space="preserve">FRANCESCO                     </t>
  </si>
  <si>
    <t xml:space="preserve">LUIGI                         </t>
  </si>
  <si>
    <t xml:space="preserve">AURORA                        </t>
  </si>
  <si>
    <t xml:space="preserve">COSIMA              </t>
  </si>
  <si>
    <t xml:space="preserve">ANNA                          </t>
  </si>
  <si>
    <t>MARTIRADONNA</t>
  </si>
  <si>
    <t>MASIELLO</t>
  </si>
  <si>
    <t xml:space="preserve">ANTONELLA           </t>
  </si>
  <si>
    <t>SEMERARO</t>
  </si>
  <si>
    <t xml:space="preserve">VALERIO             </t>
  </si>
  <si>
    <t>BARBARO</t>
  </si>
  <si>
    <t xml:space="preserve">ANTONIO                       </t>
  </si>
  <si>
    <t>COLONNA</t>
  </si>
  <si>
    <t xml:space="preserve">NICOLA              </t>
  </si>
  <si>
    <t xml:space="preserve">CAMILLA                       </t>
  </si>
  <si>
    <t xml:space="preserve">CRISTIAN                      </t>
  </si>
  <si>
    <t xml:space="preserve">DOMENICO                      </t>
  </si>
  <si>
    <t>MARTELLA</t>
  </si>
  <si>
    <t xml:space="preserve">SIMONE              </t>
  </si>
  <si>
    <t xml:space="preserve">DANIELE             </t>
  </si>
  <si>
    <t xml:space="preserve">GIORGIA                       </t>
  </si>
  <si>
    <t xml:space="preserve">MARIANNA                      </t>
  </si>
  <si>
    <t>RICCO</t>
  </si>
  <si>
    <t>Angela</t>
  </si>
  <si>
    <t>FESTA</t>
  </si>
  <si>
    <t>TADDEO</t>
  </si>
  <si>
    <t xml:space="preserve">PAOLA               </t>
  </si>
  <si>
    <t xml:space="preserve">CAROLINA            </t>
  </si>
  <si>
    <t xml:space="preserve">MIRIAM              </t>
  </si>
  <si>
    <t xml:space="preserve">BARBARA             </t>
  </si>
  <si>
    <t xml:space="preserve">LUCA                </t>
  </si>
  <si>
    <t xml:space="preserve">VALENTINA           </t>
  </si>
  <si>
    <t xml:space="preserve">SERGIO              </t>
  </si>
  <si>
    <t xml:space="preserve">FABIO               </t>
  </si>
  <si>
    <t>Angelo</t>
  </si>
  <si>
    <t xml:space="preserve">ELISA               </t>
  </si>
  <si>
    <t xml:space="preserve">MARIA ROSARIA       </t>
  </si>
  <si>
    <t xml:space="preserve">STEFANO             </t>
  </si>
  <si>
    <t>RUSSO/SALVATORE</t>
  </si>
  <si>
    <t xml:space="preserve">EDOARDO             </t>
  </si>
  <si>
    <t>CARLONE</t>
  </si>
  <si>
    <t>CILIBERTI</t>
  </si>
  <si>
    <t xml:space="preserve">VITO                          </t>
  </si>
  <si>
    <t>DI GIACINTO</t>
  </si>
  <si>
    <t>DIDONNA</t>
  </si>
  <si>
    <t xml:space="preserve">MAURO               </t>
  </si>
  <si>
    <t>GIULIANI</t>
  </si>
  <si>
    <t>GRANDOLFO</t>
  </si>
  <si>
    <t>LAVOPA</t>
  </si>
  <si>
    <t xml:space="preserve">EMANUELE            </t>
  </si>
  <si>
    <t>MARINELLI</t>
  </si>
  <si>
    <t xml:space="preserve">CAMILLA             </t>
  </si>
  <si>
    <t xml:space="preserve">MONOPOLI                      </t>
  </si>
  <si>
    <t xml:space="preserve">FILIPPO             </t>
  </si>
  <si>
    <t xml:space="preserve">CLAUDIO                       </t>
  </si>
  <si>
    <t xml:space="preserve">POLI                          </t>
  </si>
  <si>
    <t xml:space="preserve">LINDA               </t>
  </si>
  <si>
    <t xml:space="preserve">ALICE                         </t>
  </si>
  <si>
    <t>SCAGLIONE</t>
  </si>
  <si>
    <t xml:space="preserve">ELISABETTA                    </t>
  </si>
  <si>
    <t xml:space="preserve">VINCENZA                      </t>
  </si>
  <si>
    <t xml:space="preserve">RAFFAELE            </t>
  </si>
  <si>
    <t>TISCI</t>
  </si>
  <si>
    <t xml:space="preserve">ISABELLA            </t>
  </si>
  <si>
    <t>CAMPANA</t>
  </si>
  <si>
    <t>DI FRAIA</t>
  </si>
  <si>
    <t>EDDA</t>
  </si>
  <si>
    <t>MANGIAPIA</t>
  </si>
  <si>
    <t>EMILY</t>
  </si>
  <si>
    <t xml:space="preserve">ROBERTO             </t>
  </si>
  <si>
    <t xml:space="preserve">AMBRA               </t>
  </si>
  <si>
    <t>SILVA</t>
  </si>
  <si>
    <t xml:space="preserve">ARCANGELA                     </t>
  </si>
  <si>
    <t>DIBENEDETTO</t>
  </si>
  <si>
    <t>GALLO</t>
  </si>
  <si>
    <t xml:space="preserve">GIACOMO                       </t>
  </si>
  <si>
    <t>LOVASCIO</t>
  </si>
  <si>
    <t xml:space="preserve">GAETANA                       </t>
  </si>
  <si>
    <t>MILELLA</t>
  </si>
  <si>
    <t>NACCI</t>
  </si>
  <si>
    <t>PALERMO</t>
  </si>
  <si>
    <t>PEDONE</t>
  </si>
  <si>
    <t>PERRONE</t>
  </si>
  <si>
    <t xml:space="preserve">GIUSEPPINA                    </t>
  </si>
  <si>
    <t>SODANO</t>
  </si>
  <si>
    <t>ZINGARO</t>
  </si>
  <si>
    <t>AVETA</t>
  </si>
  <si>
    <t xml:space="preserve">Michele </t>
  </si>
  <si>
    <t>CARUCCI</t>
  </si>
  <si>
    <t>DICATALDO</t>
  </si>
  <si>
    <t>GAETANA</t>
  </si>
  <si>
    <t>NANCY</t>
  </si>
  <si>
    <t xml:space="preserve">BACCI                         </t>
  </si>
  <si>
    <t>SILVANA</t>
  </si>
  <si>
    <t xml:space="preserve">SERENA              </t>
  </si>
  <si>
    <t xml:space="preserve">CECILIA             </t>
  </si>
  <si>
    <t xml:space="preserve">VITTORIA            </t>
  </si>
  <si>
    <t>Goodays</t>
  </si>
  <si>
    <t>SASSANELLI</t>
  </si>
  <si>
    <t>BOLOGNESE</t>
  </si>
  <si>
    <t>LIVIA</t>
  </si>
  <si>
    <t>CUCCI</t>
  </si>
  <si>
    <t>GIUSEPPE ANTONIO</t>
  </si>
  <si>
    <t>MARIA ASSUNTA</t>
  </si>
  <si>
    <t>DI TERLIZZI</t>
  </si>
  <si>
    <t xml:space="preserve">ANGELICA                      </t>
  </si>
  <si>
    <t>GUGLIELMI</t>
  </si>
  <si>
    <t>06/12/80</t>
  </si>
  <si>
    <t>MICHELANGELO</t>
  </si>
  <si>
    <t xml:space="preserve">MADDALENA                     </t>
  </si>
  <si>
    <t>MARZIA</t>
  </si>
  <si>
    <t xml:space="preserve">GABRIELLA           </t>
  </si>
  <si>
    <t>02/01/82</t>
  </si>
  <si>
    <t>PIAZZOLLA</t>
  </si>
  <si>
    <t>SPEDICATO</t>
  </si>
  <si>
    <t>TINELLI</t>
  </si>
  <si>
    <t>GIACINTO</t>
  </si>
  <si>
    <t>BARBERIO</t>
  </si>
  <si>
    <t xml:space="preserve">MORENA                        </t>
  </si>
  <si>
    <t>DI LEO</t>
  </si>
  <si>
    <t>MARIA PINA</t>
  </si>
  <si>
    <t xml:space="preserve">SABINO                        </t>
  </si>
  <si>
    <t>DISTASO</t>
  </si>
  <si>
    <t xml:space="preserve">LETIZIA             </t>
  </si>
  <si>
    <t xml:space="preserve">CLAUDIA             </t>
  </si>
  <si>
    <t>ALO</t>
  </si>
  <si>
    <t>ANGARANO</t>
  </si>
  <si>
    <t>BELFIORE</t>
  </si>
  <si>
    <t>BRIGIDO</t>
  </si>
  <si>
    <t>01/07/96</t>
  </si>
  <si>
    <t xml:space="preserve">REBECCA             </t>
  </si>
  <si>
    <t xml:space="preserve">ADRIANA             </t>
  </si>
  <si>
    <t xml:space="preserve">RICCARDO            </t>
  </si>
  <si>
    <t xml:space="preserve">CAROLA                        </t>
  </si>
  <si>
    <t xml:space="preserve">GAETANO             </t>
  </si>
  <si>
    <t>Front row seat</t>
  </si>
  <si>
    <t>PALMISANO</t>
  </si>
  <si>
    <t xml:space="preserve">ALBERTO             </t>
  </si>
  <si>
    <t xml:space="preserve">GIULIANO            </t>
  </si>
  <si>
    <t>SCARANO</t>
  </si>
  <si>
    <t>20/12/08</t>
  </si>
  <si>
    <t>VENEZIANO</t>
  </si>
  <si>
    <t>ARIANO</t>
  </si>
  <si>
    <t>BLASI</t>
  </si>
  <si>
    <t>MARISOL</t>
  </si>
  <si>
    <t xml:space="preserve">ANGELICA            </t>
  </si>
  <si>
    <t xml:space="preserve">LUCIANO             </t>
  </si>
  <si>
    <t>04/08/82</t>
  </si>
  <si>
    <t xml:space="preserve">MADDALENA           </t>
  </si>
  <si>
    <t>PELLEGRINI</t>
  </si>
  <si>
    <t>SANTOBUONO</t>
  </si>
  <si>
    <t xml:space="preserve">VALERIA             </t>
  </si>
  <si>
    <t>Ilaria</t>
  </si>
  <si>
    <t>Patrizia</t>
  </si>
  <si>
    <t xml:space="preserve">BEATRICE            </t>
  </si>
  <si>
    <t xml:space="preserve">PATRIZIA            </t>
  </si>
  <si>
    <t xml:space="preserve">PIETRO              </t>
  </si>
  <si>
    <t xml:space="preserve">LORENZO             </t>
  </si>
  <si>
    <t>DE LUCA</t>
  </si>
  <si>
    <t>FERRARI</t>
  </si>
  <si>
    <t xml:space="preserve">CARBONE                       </t>
  </si>
  <si>
    <t xml:space="preserve">FANELLI                       </t>
  </si>
  <si>
    <t xml:space="preserve">MARTINO                       </t>
  </si>
  <si>
    <t>GUERRA</t>
  </si>
  <si>
    <t>MASTRONARDI</t>
  </si>
  <si>
    <t xml:space="preserve">MAZZONE                       </t>
  </si>
  <si>
    <t xml:space="preserve">RACHELE             </t>
  </si>
  <si>
    <t>Benedetta</t>
  </si>
  <si>
    <t xml:space="preserve">MARCELLO            </t>
  </si>
  <si>
    <t xml:space="preserve">CLAUDIO             </t>
  </si>
  <si>
    <t xml:space="preserve">CASALI                        </t>
  </si>
  <si>
    <t xml:space="preserve">MASSIMO             </t>
  </si>
  <si>
    <t xml:space="preserve">ROSSELLA            </t>
  </si>
  <si>
    <t>17/04/80</t>
  </si>
  <si>
    <t>ROMANO/FRANCESCA</t>
  </si>
  <si>
    <t>CARBONARO</t>
  </si>
  <si>
    <t xml:space="preserve">IOLANDA             </t>
  </si>
  <si>
    <t>NICOLETTA</t>
  </si>
  <si>
    <t>NUZZO</t>
  </si>
  <si>
    <t>PULITO</t>
  </si>
  <si>
    <t>RESTA</t>
  </si>
  <si>
    <t>SANTAMARIA</t>
  </si>
  <si>
    <t>LAMACCHIA</t>
  </si>
  <si>
    <t>RENZO</t>
  </si>
  <si>
    <t xml:space="preserve">MARTINO             </t>
  </si>
  <si>
    <t xml:space="preserve">MS </t>
  </si>
  <si>
    <t>JANNUZZI</t>
  </si>
  <si>
    <t>NINIVAGGI</t>
  </si>
  <si>
    <t>ELIO</t>
  </si>
  <si>
    <t>DURACCIO</t>
  </si>
  <si>
    <t>GATTA</t>
  </si>
  <si>
    <t>REGA</t>
  </si>
  <si>
    <t>UCCIERO</t>
  </si>
  <si>
    <t>VILLANI</t>
  </si>
  <si>
    <t>BALDUCCI</t>
  </si>
  <si>
    <t>PATERNOSTER</t>
  </si>
  <si>
    <t>NICCOLO</t>
  </si>
  <si>
    <t>STERNATIVO</t>
  </si>
  <si>
    <t>VILELLA</t>
  </si>
  <si>
    <t>VITRANI</t>
  </si>
  <si>
    <t>ZUCCARO</t>
  </si>
  <si>
    <t>AUSIELLO</t>
  </si>
  <si>
    <t>DE BIASE</t>
  </si>
  <si>
    <t>LUCIO</t>
  </si>
  <si>
    <t xml:space="preserve">ADRIANA                       </t>
  </si>
  <si>
    <t xml:space="preserve">ALFANO                        </t>
  </si>
  <si>
    <t xml:space="preserve">BIANCA              </t>
  </si>
  <si>
    <t xml:space="preserve">ENRICO              </t>
  </si>
  <si>
    <t xml:space="preserve">MARGHERITA          </t>
  </si>
  <si>
    <t>GOTTARDO</t>
  </si>
  <si>
    <t xml:space="preserve">MIA                 </t>
  </si>
  <si>
    <t xml:space="preserve">ELISABETTA          </t>
  </si>
  <si>
    <t xml:space="preserve">GIOELE              </t>
  </si>
  <si>
    <t xml:space="preserve">GILBERTO            </t>
  </si>
  <si>
    <t xml:space="preserve">CRISTIAN            </t>
  </si>
  <si>
    <t xml:space="preserve">FRANCA              </t>
  </si>
  <si>
    <t xml:space="preserve">ROSSI                         </t>
  </si>
  <si>
    <t>BRIAN</t>
  </si>
  <si>
    <t>RAPHAEL</t>
  </si>
  <si>
    <t>STEFAN</t>
  </si>
  <si>
    <t>DARIA</t>
  </si>
  <si>
    <t>SANTA</t>
  </si>
  <si>
    <t>CERBONE</t>
  </si>
  <si>
    <t>CORALLO</t>
  </si>
  <si>
    <t>BARBONE/FILOMENA</t>
  </si>
  <si>
    <t>LORUSSO/ANDREA</t>
  </si>
  <si>
    <t>VILELLA/PASQUALE</t>
  </si>
  <si>
    <t>BACCARO</t>
  </si>
  <si>
    <t>MARIA CONCETTA</t>
  </si>
  <si>
    <t>CAVALLO</t>
  </si>
  <si>
    <t/>
  </si>
  <si>
    <t>CIANCIO</t>
  </si>
  <si>
    <t>DI BARI</t>
  </si>
  <si>
    <t>ROSATO</t>
  </si>
  <si>
    <t>RUSSI</t>
  </si>
  <si>
    <t>LAZZARO</t>
  </si>
  <si>
    <t>ABATE</t>
  </si>
  <si>
    <t>FLORA</t>
  </si>
  <si>
    <t>LEANDRO</t>
  </si>
  <si>
    <t>CIPULLO</t>
  </si>
  <si>
    <t>CORSO</t>
  </si>
  <si>
    <t>ADELINA</t>
  </si>
  <si>
    <t>26/09/71</t>
  </si>
  <si>
    <t>ANTONELLI</t>
  </si>
  <si>
    <t xml:space="preserve">LOREDANA                      </t>
  </si>
  <si>
    <t>MELILLO</t>
  </si>
  <si>
    <t>PADOVAN</t>
  </si>
  <si>
    <t>DONATA MARIA</t>
  </si>
  <si>
    <t xml:space="preserve">ANNARITA                      </t>
  </si>
  <si>
    <t xml:space="preserve">Antonietta </t>
  </si>
  <si>
    <t>ESPOSITO/MARIA</t>
  </si>
  <si>
    <t>MUSCARIELLO</t>
  </si>
  <si>
    <t>giuseppina</t>
  </si>
  <si>
    <t xml:space="preserve">MARCELLA            </t>
  </si>
  <si>
    <t>MARIA STELLA</t>
  </si>
  <si>
    <t>MARIA GIUSEPPA</t>
  </si>
  <si>
    <t xml:space="preserve">CARMELA </t>
  </si>
  <si>
    <t>DEL PORTO</t>
  </si>
  <si>
    <t>BRUNELLA</t>
  </si>
  <si>
    <t>CESARE</t>
  </si>
  <si>
    <t xml:space="preserve">ABATE                         </t>
  </si>
  <si>
    <t>KAROL</t>
  </si>
  <si>
    <t>IANNUCCI</t>
  </si>
  <si>
    <t>LAMBERTI/FRANCESCO</t>
  </si>
  <si>
    <t>MIGLIARO</t>
  </si>
  <si>
    <t>PERSICO</t>
  </si>
  <si>
    <t>SERRA/AMALIA</t>
  </si>
  <si>
    <t>MATTIELLO</t>
  </si>
  <si>
    <t>Go Show</t>
  </si>
  <si>
    <t>BASSI</t>
  </si>
  <si>
    <t xml:space="preserve">BIANCHI                       </t>
  </si>
  <si>
    <t xml:space="preserve">GIACOMELLI                    </t>
  </si>
  <si>
    <t xml:space="preserve">ELEONORA            </t>
  </si>
  <si>
    <t>MORSELLI</t>
  </si>
  <si>
    <t xml:space="preserve">NEGRI                         </t>
  </si>
  <si>
    <t xml:space="preserve">FEDERICO            </t>
  </si>
  <si>
    <t xml:space="preserve">FABIOLA             </t>
  </si>
  <si>
    <t xml:space="preserve">GIACOMO             </t>
  </si>
  <si>
    <t xml:space="preserve">LILIANA             </t>
  </si>
  <si>
    <t>LOTITO</t>
  </si>
  <si>
    <t>ALBINO</t>
  </si>
  <si>
    <t>CIPULLO/NICOLA</t>
  </si>
  <si>
    <t>MARZULLO</t>
  </si>
  <si>
    <t>PICCOLO/ANNALISA</t>
  </si>
  <si>
    <t>GEMMA</t>
  </si>
  <si>
    <t>BRIZIO</t>
  </si>
  <si>
    <t>MARIA </t>
  </si>
  <si>
    <t xml:space="preserve">SEBASTIAN           </t>
  </si>
  <si>
    <t xml:space="preserve">CRISTINA            </t>
  </si>
  <si>
    <t>SCOLARO</t>
  </si>
  <si>
    <t>MAXIMILIAN</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</si>
  <si>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</si>
  <si>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</si>
  <si>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</si>
  <si>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</si>
  <si>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</si>
  <si>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</si>
  <si>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</si>
  <si>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</si>
  <si>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</si>
  <si>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</si>
  <si>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</si>
  <si>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</si>
  <si>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</si>
  <si>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</si>
  <si>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</si>
  <si>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</si>
  <si>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</si>
  <si>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</si>
  <si>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</si>
  <si>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</si>
  <si>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</si>
  <si>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</si>
  <si>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</si>
  <si>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</si>
  <si>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</si>
  <si>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</si>
  <si>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</si>
  <si>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</si>
  <si>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</si>
  <si>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</si>
  <si>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</si>
  <si>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</si>
  <si>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</si>
  <si>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</si>
  <si>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</si>
  <si>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</si>
  <si>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</si>
  <si>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</si>
  <si>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</si>
  <si>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</si>
  <si>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</si>
  <si>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</si>
  <si>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</si>
  <si>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</si>
  <si>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</si>
  <si>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</si>
  <si>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</si>
  <si>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</si>
  <si>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</si>
  <si>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</si>
  <si>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</si>
  <si>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</si>
  <si>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</si>
  <si>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</si>
  <si>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</si>
  <si>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</si>
  <si>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</si>
  <si>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</si>
  <si>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</si>
  <si>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</si>
  <si>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</si>
  <si>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</si>
  <si>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</si>
  <si>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</si>
  <si>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</si>
  <si>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</si>
  <si>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</si>
  <si>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</si>
  <si>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</si>
  <si>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</si>
  <si>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</si>
  <si>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</si>
  <si>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</si>
  <si>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</si>
  <si>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</si>
  <si>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</si>
  <si>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</si>
  <si>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</si>
  <si>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</si>
  <si>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</si>
  <si>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</si>
  <si>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</si>
  <si>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</si>
  <si>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</si>
  <si>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</si>
  <si>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</si>
  <si>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</si>
  <si>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</si>
  <si>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</si>
  <si>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</si>
  <si>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</si>
  <si>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</si>
  <si>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</si>
  <si>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</si>
  <si>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</si>
  <si>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</si>
  <si>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</si>
  <si>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</si>
  <si>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</si>
  <si>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</si>
  <si>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</si>
  <si>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</si>
  <si>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</si>
  <si>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</si>
  <si>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</si>
  <si>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</si>
  <si>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</si>
  <si>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</si>
  <si>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</si>
  <si>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</si>
  <si>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</si>
  <si>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</si>
  <si>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</si>
  <si>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</si>
  <si>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</si>
  <si>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</si>
  <si>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</si>
  <si>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</si>
  <si>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</si>
  <si>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</si>
  <si>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</si>
  <si>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</si>
  <si>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</si>
  <si>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</si>
  <si>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</si>
  <si>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</si>
  <si>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</si>
  <si>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</si>
  <si>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</si>
  <si>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</si>
  <si>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</si>
  <si>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</si>
  <si>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</si>
  <si>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</si>
  <si>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</si>
  <si>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</si>
  <si>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</si>
  <si>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</si>
  <si>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</si>
  <si>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</si>
  <si>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</si>
  <si>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</si>
  <si>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</si>
  <si>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</si>
  <si>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</si>
  <si>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</si>
  <si>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</si>
  <si>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</si>
  <si>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</si>
  <si>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</si>
  <si>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</si>
  <si>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</si>
  <si>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</si>
  <si>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</si>
  <si>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</si>
  <si>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</si>
  <si>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</si>
  <si>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</si>
  <si>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</si>
  <si>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</si>
  <si>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</si>
  <si>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</si>
  <si>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</si>
  <si>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</si>
  <si>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</si>
  <si>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</si>
  <si>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</si>
  <si>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</si>
  <si>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</si>
  <si>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</si>
  <si>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</si>
  <si>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</si>
  <si>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</si>
  <si>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</si>
  <si>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</si>
  <si>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</si>
  <si>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</si>
  <si>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</si>
  <si>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</si>
  <si>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</si>
  <si>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</si>
  <si>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</si>
  <si>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</si>
  <si>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</si>
  <si>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</si>
  <si>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</si>
  <si>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</si>
  <si>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</si>
  <si>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</si>
  <si>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</si>
  <si>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</si>
  <si>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</si>
  <si>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</si>
  <si>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</si>
  <si>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</si>
  <si>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</si>
  <si>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</si>
  <si>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</si>
  <si>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</si>
  <si>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</si>
  <si>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</si>
  <si>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</si>
  <si>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</si>
  <si>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</si>
  <si>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</si>
  <si>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</si>
  <si>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</si>
  <si>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</si>
  <si>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</si>
  <si>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</si>
  <si>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</si>
  <si>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</si>
  <si>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</si>
  <si>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</si>
  <si>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</si>
  <si>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</si>
  <si>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</si>
  <si>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</si>
  <si>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</si>
  <si>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</si>
  <si>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</si>
  <si>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</si>
  <si>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</si>
  <si>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</si>
  <si>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</si>
  <si>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</si>
  <si>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</si>
  <si>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</si>
  <si>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</si>
  <si>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</si>
  <si>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</si>
  <si>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</si>
  <si>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</si>
  <si>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</si>
  <si>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</si>
  <si>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</si>
  <si>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</si>
  <si>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</si>
  <si>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</si>
  <si>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</si>
  <si>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</si>
  <si>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</si>
  <si>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</si>
  <si>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</si>
  <si>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</si>
  <si>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</si>
  <si>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</si>
  <si>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</si>
  <si>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</si>
  <si>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</si>
  <si>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</si>
  <si>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</si>
  <si>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</si>
  <si>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</si>
  <si>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</si>
  <si>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</si>
  <si>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</si>
  <si>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</si>
  <si>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</si>
  <si>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</si>
  <si>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</si>
  <si>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</si>
  <si>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</si>
  <si>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</si>
  <si>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</si>
  <si>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</si>
  <si>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</si>
  <si>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</si>
  <si>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</si>
  <si>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</si>
  <si>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</si>
  <si>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</si>
  <si>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</si>
  <si>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</si>
  <si>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</si>
  <si>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</si>
  <si>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</si>
  <si>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</si>
  <si>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</si>
  <si>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</si>
  <si>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</si>
  <si>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</si>
  <si>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</si>
  <si>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</si>
  <si>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</si>
  <si>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</si>
  <si>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</si>
  <si>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</si>
  <si>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</si>
  <si>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</si>
  <si>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</si>
  <si>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</si>
  <si>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</si>
  <si>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</si>
  <si>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</si>
  <si>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</si>
  <si>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</si>
  <si>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</si>
  <si>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</si>
  <si>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</si>
  <si>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</si>
  <si>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</si>
  <si>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</si>
  <si>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</si>
  <si>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</si>
  <si>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</si>
  <si>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</si>
  <si>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</si>
  <si>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</si>
  <si>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</si>
  <si>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</si>
  <si>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</si>
  <si>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</si>
  <si>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</si>
  <si>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</si>
  <si>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</si>
  <si>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</si>
  <si>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</si>
  <si>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</si>
  <si>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</si>
  <si>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</si>
  <si>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</si>
  <si>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</si>
  <si>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</si>
  <si>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</si>
  <si>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</si>
  <si>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</si>
  <si>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</si>
  <si>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</si>
  <si>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</si>
  <si>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</si>
  <si>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</si>
  <si>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</si>
  <si>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</si>
  <si>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</si>
  <si>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</si>
  <si>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</si>
  <si>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</si>
  <si>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</si>
  <si>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</si>
  <si>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</si>
  <si>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</si>
  <si>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</si>
  <si>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</si>
  <si>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</si>
  <si>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</si>
  <si>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</si>
  <si>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</si>
  <si>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</si>
  <si>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</si>
  <si>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</si>
  <si>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</si>
  <si>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</si>
  <si>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</si>
  <si>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</si>
  <si>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</si>
  <si>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</si>
  <si>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</si>
  <si>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</si>
  <si>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</si>
  <si>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</si>
  <si>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</si>
  <si>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</si>
  <si>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</si>
  <si>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</si>
  <si>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</si>
  <si>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</si>
  <si>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</si>
  <si>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</si>
  <si>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</si>
  <si>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</si>
  <si>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</si>
  <si>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</si>
  <si>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</si>
  <si>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</si>
  <si>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</si>
  <si>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</si>
  <si>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</si>
  <si>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</si>
  <si>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</si>
  <si>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</si>
  <si>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</si>
  <si>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</si>
  <si>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</si>
  <si>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</si>
  <si>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</si>
  <si>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</si>
  <si>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</si>
  <si>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</si>
  <si>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</si>
  <si>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</si>
  <si>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</si>
  <si>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</si>
  <si>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</si>
  <si>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</si>
  <si>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</si>
  <si>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</si>
  <si>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</si>
  <si>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</si>
  <si>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</si>
  <si>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</si>
  <si>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</si>
  <si>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</si>
  <si>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</si>
  <si>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</si>
  <si>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</si>
  <si>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</si>
  <si>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</si>
  <si>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</si>
  <si>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</si>
  <si>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</si>
  <si>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</si>
  <si>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</si>
  <si>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</si>
  <si>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</si>
  <si>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</si>
  <si>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</si>
  <si>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</si>
  <si>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</si>
  <si>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</si>
  <si>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</si>
  <si>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</si>
  <si>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</si>
  <si>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</si>
  <si>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</si>
  <si>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</si>
  <si>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</si>
  <si>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</si>
  <si>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</si>
  <si>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</si>
  <si>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</si>
  <si>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</si>
  <si>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</si>
  <si>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</si>
  <si>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</si>
  <si>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</si>
  <si>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</si>
  <si>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</si>
  <si>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</si>
  <si>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</si>
  <si>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</si>
  <si>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</si>
  <si>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</si>
  <si>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</si>
  <si>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</si>
  <si>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</si>
  <si>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</si>
  <si>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</si>
  <si>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</si>
  <si>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</si>
  <si>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</si>
  <si>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</si>
  <si>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</si>
  <si>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</si>
  <si>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</si>
  <si>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</si>
  <si>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</si>
  <si>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</si>
  <si>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</si>
  <si>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</si>
  <si>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</si>
  <si>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</si>
  <si>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</si>
  <si>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</si>
  <si>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</si>
  <si>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</si>
  <si>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</si>
  <si>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</si>
  <si>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</si>
  <si>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</si>
  <si>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</si>
  <si>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</si>
  <si>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</si>
  <si>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</si>
  <si>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</si>
  <si>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</si>
  <si>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</si>
  <si>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</si>
  <si>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</si>
  <si>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</si>
  <si>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</si>
  <si>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</si>
  <si>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</si>
  <si>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</si>
  <si>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</si>
  <si>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</si>
  <si>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</si>
  <si>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</si>
  <si>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</si>
  <si>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</si>
  <si>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</si>
  <si>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</si>
  <si>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</si>
  <si>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</si>
  <si>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</si>
  <si>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</si>
  <si>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</si>
  <si>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</si>
  <si>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</si>
  <si>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</si>
  <si>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</si>
  <si>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</si>
  <si>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</si>
  <si>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</si>
  <si>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</si>
  <si>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</si>
  <si>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</si>
  <si>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</si>
  <si>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</si>
  <si>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</si>
  <si>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</si>
  <si>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</si>
  <si>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</si>
  <si>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</si>
  <si>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</si>
  <si>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</si>
  <si>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</si>
  <si>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</si>
  <si>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</si>
  <si>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</si>
  <si>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</si>
  <si>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</si>
  <si>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</si>
  <si>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</si>
  <si>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</si>
  <si>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</si>
  <si>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</si>
  <si>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</si>
  <si>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</si>
  <si>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</si>
  <si>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</si>
  <si>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</si>
  <si>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</si>
  <si>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</si>
  <si>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</si>
  <si>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</si>
  <si>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</si>
  <si>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</si>
  <si>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</si>
  <si>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</si>
  <si>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</si>
  <si>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</si>
  <si>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</si>
  <si>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</si>
  <si>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</si>
  <si>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</si>
  <si>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</si>
  <si>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</si>
  <si>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</si>
  <si>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</si>
  <si>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</si>
  <si>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</si>
  <si>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</si>
  <si>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</si>
  <si>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</si>
  <si>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</si>
  <si>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</si>
  <si>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</si>
  <si>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</si>
  <si>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</si>
  <si>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</si>
  <si>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</si>
  <si>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</si>
  <si>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</si>
  <si>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</si>
  <si>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</si>
  <si>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</si>
  <si>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</si>
  <si>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</si>
  <si>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</si>
  <si>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</si>
  <si>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</si>
  <si>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</si>
  <si>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</si>
  <si>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</si>
  <si>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</si>
  <si>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</si>
  <si>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</si>
  <si>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</si>
  <si>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</si>
  <si>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</si>
  <si>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</si>
  <si>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</si>
  <si>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</si>
  <si>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</si>
  <si>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</si>
  <si>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</si>
  <si>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</si>
  <si>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</si>
  <si>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</si>
  <si>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</si>
  <si>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</si>
  <si>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</si>
  <si>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</si>
  <si>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</si>
  <si>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</si>
  <si>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</si>
  <si>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</si>
  <si>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</si>
  <si>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</si>
  <si>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</si>
  <si>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</si>
  <si>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</si>
  <si>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</si>
  <si>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</si>
  <si>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</si>
  <si>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</si>
  <si>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</si>
  <si>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</si>
  <si>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</si>
  <si>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</si>
  <si>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</si>
  <si>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</si>
  <si>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</si>
  <si>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</si>
  <si>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</si>
  <si>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</si>
  <si>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</si>
  <si>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</si>
  <si>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</si>
  <si>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</si>
  <si>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</si>
  <si>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</si>
  <si>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</si>
  <si>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</si>
  <si>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</si>
  <si>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</si>
  <si>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</si>
  <si>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</si>
  <si>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</si>
  <si>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</si>
  <si>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</si>
  <si>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</si>
  <si>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</si>
  <si>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</si>
  <si>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</si>
  <si>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</si>
  <si>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</si>
  <si>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</si>
  <si>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</si>
  <si>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</si>
  <si>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</si>
  <si>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</si>
  <si>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</si>
  <si>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</si>
  <si>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</si>
  <si>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</si>
  <si>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</si>
  <si>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</si>
  <si>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</si>
  <si>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</si>
  <si>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</si>
  <si>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</si>
  <si>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</si>
  <si>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</si>
  <si>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</si>
  <si>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</si>
  <si>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</si>
  <si>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</si>
  <si>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</si>
  <si>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</si>
  <si>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</si>
  <si>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</si>
  <si>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</si>
  <si>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</si>
  <si>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</si>
  <si>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</si>
  <si>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</si>
  <si>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</si>
  <si>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</si>
  <si>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</si>
  <si>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</si>
  <si>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</si>
  <si>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</si>
  <si>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</si>
  <si>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</si>
  <si>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</si>
  <si>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</si>
  <si>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</si>
  <si>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</si>
  <si>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</si>
  <si>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</si>
  <si>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</si>
  <si>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</si>
  <si>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</si>
  <si>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</si>
  <si>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</si>
  <si>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</si>
  <si>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</si>
  <si>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</si>
  <si>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</si>
  <si>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</si>
  <si>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</si>
  <si>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</si>
  <si>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</si>
  <si>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</si>
  <si>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</si>
  <si>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</si>
  <si>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</si>
  <si>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</si>
  <si>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</si>
  <si>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</si>
  <si>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</si>
  <si>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</si>
  <si>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</si>
  <si>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</si>
  <si>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</si>
  <si>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</si>
  <si>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</si>
  <si>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</si>
  <si>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</si>
  <si>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</si>
  <si>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</si>
  <si>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</si>
  <si>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</si>
  <si>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</si>
  <si>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</si>
  <si>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</si>
  <si>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</si>
  <si>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</si>
  <si>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</si>
  <si>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</si>
  <si>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</si>
  <si>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</si>
  <si>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</si>
  <si>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</si>
  <si>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</si>
  <si>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</si>
  <si>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</si>
  <si>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</si>
  <si>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</si>
  <si>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</si>
  <si>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</si>
  <si>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</si>
  <si>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</si>
  <si>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</si>
  <si>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</si>
  <si>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</si>
  <si>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</si>
  <si>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</si>
  <si>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</si>
  <si>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</si>
  <si>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</si>
  <si>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</si>
  <si>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</si>
  <si>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</si>
  <si>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</si>
  <si>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</si>
  <si>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</si>
  <si>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</si>
  <si>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</si>
  <si>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</si>
  <si>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</si>
  <si>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</si>
  <si>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</si>
  <si>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</si>
  <si>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</si>
  <si>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</si>
  <si>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</si>
  <si>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</si>
  <si>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</si>
  <si>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</si>
  <si>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</si>
  <si>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</si>
  <si>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</si>
  <si>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</si>
  <si>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</si>
  <si>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</si>
  <si>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</si>
  <si>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</si>
  <si>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</si>
  <si>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</si>
  <si>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</si>
  <si>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</si>
  <si>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</si>
  <si>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</si>
  <si>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</si>
  <si>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</si>
  <si>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</si>
  <si>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</si>
  <si>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</si>
  <si>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</si>
  <si>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</si>
  <si>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</si>
  <si>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</si>
  <si>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</si>
  <si>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</si>
  <si>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</si>
  <si>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</si>
  <si>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</si>
  <si>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</si>
  <si>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</si>
  <si>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</si>
  <si>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</si>
  <si>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</si>
  <si>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</si>
  <si>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</si>
  <si>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</si>
  <si>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</si>
  <si>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</si>
  <si>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</si>
  <si>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</si>
  <si>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</si>
  <si>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</si>
  <si>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</si>
  <si>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</si>
  <si>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</si>
  <si>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</si>
  <si>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</si>
  <si>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</si>
  <si>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</si>
  <si>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</si>
  <si>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</si>
  <si>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</si>
  <si>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</si>
  <si>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</si>
  <si>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</si>
  <si>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</si>
  <si>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</si>
  <si>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</si>
  <si>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</si>
  <si>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</si>
  <si>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</si>
  <si>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</si>
  <si>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</si>
  <si>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</si>
  <si>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</si>
  <si>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</si>
  <si>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</si>
  <si>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</si>
  <si>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</si>
  <si>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</si>
  <si>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</si>
  <si>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</si>
  <si>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</si>
  <si>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</si>
  <si>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</si>
  <si>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</si>
  <si>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</si>
  <si>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</si>
  <si>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</si>
  <si>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</si>
  <si>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</si>
  <si>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</si>
  <si>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</si>
  <si>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</si>
  <si>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</si>
  <si>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</si>
  <si>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</si>
  <si>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</si>
  <si>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</si>
  <si>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</si>
  <si>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</si>
  <si>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</si>
  <si>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</si>
  <si>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</si>
  <si>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</si>
  <si>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</si>
  <si>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</si>
  <si>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</si>
  <si>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</si>
  <si>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</si>
  <si>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</si>
  <si>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</si>
  <si>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</si>
  <si>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</si>
  <si>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</si>
  <si>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</si>
  <si>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</si>
  <si>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</si>
  <si>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</si>
  <si>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</si>
  <si>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</si>
  <si>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</si>
  <si>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</si>
  <si>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</si>
  <si>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</si>
  <si>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</si>
  <si>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</si>
  <si>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</si>
  <si>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</si>
  <si>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</si>
  <si>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</si>
  <si>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</si>
  <si>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</si>
  <si>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</si>
  <si>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</si>
  <si>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</si>
  <si>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</si>
  <si>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</si>
  <si>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</si>
  <si>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</si>
  <si>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</si>
  <si>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</si>
  <si>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</si>
  <si>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</si>
  <si>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</si>
  <si>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</si>
  <si>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</si>
  <si>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</si>
  <si>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</si>
  <si>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</si>
  <si>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</si>
  <si>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</si>
  <si>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</si>
  <si>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</si>
  <si>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</si>
  <si>
    <t>GO7 Total</t>
  </si>
  <si>
    <t>Searcharter Total</t>
  </si>
  <si>
    <t>G4NUA</t>
  </si>
  <si>
    <t>V4W2R</t>
  </si>
  <si>
    <t>MTFFQ</t>
  </si>
  <si>
    <t>GOVPFL</t>
  </si>
  <si>
    <t>MHIUG6</t>
  </si>
  <si>
    <t>CPEBQG</t>
  </si>
  <si>
    <t>CPO98L</t>
  </si>
  <si>
    <t>CPTZNE</t>
  </si>
  <si>
    <t>11LRMT</t>
  </si>
  <si>
    <t>12M4BN</t>
  </si>
  <si>
    <t>MFJ IBE</t>
  </si>
  <si>
    <t>ItalGSA-Syrius</t>
  </si>
  <si>
    <t>11LJG7</t>
  </si>
  <si>
    <t>GPJFH</t>
  </si>
  <si>
    <t>TJRRA</t>
  </si>
  <si>
    <t>TRAVELPORT</t>
  </si>
  <si>
    <t>11LRTU</t>
  </si>
  <si>
    <t>11LS0S</t>
  </si>
  <si>
    <t>11LS4Q</t>
  </si>
  <si>
    <t>E72RQ</t>
  </si>
  <si>
    <t>P4RD2</t>
  </si>
  <si>
    <t>F24D6</t>
  </si>
  <si>
    <t>CNPPLF</t>
  </si>
  <si>
    <t>11LSHT</t>
  </si>
  <si>
    <t>S25-21</t>
  </si>
  <si>
    <t>SSH-CIY-SSH</t>
  </si>
  <si>
    <t>CIY</t>
  </si>
  <si>
    <t>RT SSH-CIY-SSH</t>
  </si>
  <si>
    <t>SSH-CIY</t>
  </si>
  <si>
    <t>OW SSH-CIY</t>
  </si>
  <si>
    <t>CIY-SSH-CIY</t>
  </si>
  <si>
    <t>RT CIY-SSH-CIY</t>
  </si>
  <si>
    <t>CIY-NAP</t>
  </si>
  <si>
    <t>CIY-SSH</t>
  </si>
  <si>
    <t>OW CIY-SSH</t>
  </si>
  <si>
    <t>Previously 218 capacity</t>
  </si>
  <si>
    <t>B734</t>
  </si>
  <si>
    <t>9NWFN</t>
  </si>
  <si>
    <t>Citizen Plane</t>
  </si>
  <si>
    <t>CPVDTL</t>
  </si>
  <si>
    <t>12M5C8</t>
  </si>
  <si>
    <t>12M5YJ</t>
  </si>
  <si>
    <t>11LT2C</t>
  </si>
  <si>
    <t>CPMZZ9</t>
  </si>
  <si>
    <t>7VUR4</t>
  </si>
  <si>
    <t>11LT6L</t>
  </si>
  <si>
    <t>CP4KHG</t>
  </si>
  <si>
    <t>VVZVU</t>
  </si>
  <si>
    <t>FJF9P</t>
  </si>
  <si>
    <t>L6ET9Q</t>
  </si>
  <si>
    <t>PICCIRILLI/IVANA</t>
  </si>
  <si>
    <t>RICCIUTO/LEONARDO</t>
  </si>
  <si>
    <t>TANCREDI/DANIELA</t>
  </si>
  <si>
    <t>VILLANI/LUGI</t>
  </si>
  <si>
    <t>Si Travel</t>
  </si>
  <si>
    <t>cirillo/alberta</t>
  </si>
  <si>
    <t>D' AGOSTINO/ANTONIO</t>
  </si>
  <si>
    <t>DELL'AVERSANA/NICOLA</t>
  </si>
  <si>
    <t>DELL'AVERSANA/VINCENZO</t>
  </si>
  <si>
    <t>maddaloni/michela</t>
  </si>
  <si>
    <t>VALENTINO/CHIARA</t>
  </si>
  <si>
    <t xml:space="preserve"> Coccia </t>
  </si>
  <si>
    <t xml:space="preserve"> Coccia /Andrea</t>
  </si>
  <si>
    <t>ACCETTURA</t>
  </si>
  <si>
    <t xml:space="preserve">ACCETTURA/ANTONIO                       </t>
  </si>
  <si>
    <t>ADDATI</t>
  </si>
  <si>
    <t>ADDATI/SALVATORE</t>
  </si>
  <si>
    <t>AIELLO/GIOVANNI</t>
  </si>
  <si>
    <t>AMORUSO/GIULIA</t>
  </si>
  <si>
    <t>ANGARANO/MARGHERITA</t>
  </si>
  <si>
    <t>BALDUCCI/ALDO</t>
  </si>
  <si>
    <t>BALDUCCI/GIUSEPPE</t>
  </si>
  <si>
    <t>BARLETTA/GIADA</t>
  </si>
  <si>
    <t>BARLETTA/STEFANO</t>
  </si>
  <si>
    <t>BITETTI</t>
  </si>
  <si>
    <t>MAYA</t>
  </si>
  <si>
    <t>BITETTI/MAYA</t>
  </si>
  <si>
    <t>DENNY</t>
  </si>
  <si>
    <t>BITETTI/DENNY</t>
  </si>
  <si>
    <t>BORRELLI/CIRO</t>
  </si>
  <si>
    <t>BORRELLI/GIULIA</t>
  </si>
  <si>
    <t>BORRELLO</t>
  </si>
  <si>
    <t xml:space="preserve">BORRELLO/LOREDANA                      </t>
  </si>
  <si>
    <t>BRIGIDO/ANGELICA</t>
  </si>
  <si>
    <t xml:space="preserve">CANUTI  </t>
  </si>
  <si>
    <t xml:space="preserve">Agnese  </t>
  </si>
  <si>
    <t xml:space="preserve">CANUTI  /Agnese  </t>
  </si>
  <si>
    <t xml:space="preserve">CARADONNA </t>
  </si>
  <si>
    <t>CARADONNA /STEFANIA</t>
  </si>
  <si>
    <t>CARBONE/VALENTINA</t>
  </si>
  <si>
    <t>CARCHEDI</t>
  </si>
  <si>
    <t>CARCHEDI/IVAN</t>
  </si>
  <si>
    <t>CARDANO</t>
  </si>
  <si>
    <t>CARDANO/MARIA</t>
  </si>
  <si>
    <t xml:space="preserve">CARLONE/VINCENZO                      </t>
  </si>
  <si>
    <t>CAVALIERE/CATERINA</t>
  </si>
  <si>
    <t>POMPEA</t>
  </si>
  <si>
    <t>CAVALLO/POMPEA</t>
  </si>
  <si>
    <t>CENTONZA</t>
  </si>
  <si>
    <t xml:space="preserve">CENTONZA/RAFFAELLA                     </t>
  </si>
  <si>
    <t>COCO</t>
  </si>
  <si>
    <t>RITA KATIA</t>
  </si>
  <si>
    <t>COCO/RITA KATIA</t>
  </si>
  <si>
    <t xml:space="preserve">COLELLA/SAVERIO                       </t>
  </si>
  <si>
    <t>COLONNA/DOMENICO</t>
  </si>
  <si>
    <t>CONTINO</t>
  </si>
  <si>
    <t>CONTINO/FRANCESCA</t>
  </si>
  <si>
    <t xml:space="preserve">CUCCI/FRANCESCA                     </t>
  </si>
  <si>
    <t>DACONTO</t>
  </si>
  <si>
    <t>DACONTO/FRANCESCO</t>
  </si>
  <si>
    <t>DACONTO/MICHELE</t>
  </si>
  <si>
    <t>D'AMATO</t>
  </si>
  <si>
    <t xml:space="preserve">EMANUEL                       </t>
  </si>
  <si>
    <t xml:space="preserve">D'AMATO/EMANUEL                       </t>
  </si>
  <si>
    <t>DE FRONZO</t>
  </si>
  <si>
    <t>DE FRONZO/GIUSEPPINA</t>
  </si>
  <si>
    <t>ANGELA LUCIA</t>
  </si>
  <si>
    <t>DE SANTIS/ANGELA LUCIA</t>
  </si>
  <si>
    <t>DE SANTIS/FRANCESCA</t>
  </si>
  <si>
    <t>DE SANTIS/GIULIA</t>
  </si>
  <si>
    <t>DE SANTIS/MARCELLO</t>
  </si>
  <si>
    <t>PAOLO ENNIO</t>
  </si>
  <si>
    <t>DE SANTIS/PAOLO ENNIO</t>
  </si>
  <si>
    <t>DEANDRI</t>
  </si>
  <si>
    <t xml:space="preserve">DEANDRI/GIOVANNI                      </t>
  </si>
  <si>
    <t>DI BARI/TIBERIO</t>
  </si>
  <si>
    <t>DI BATTISTA RODI</t>
  </si>
  <si>
    <t>DI BATTISTA RODI/LUCA</t>
  </si>
  <si>
    <t>DI RUBBO</t>
  </si>
  <si>
    <t>DI RUBBO/DAVIDE</t>
  </si>
  <si>
    <t>DI SANTE</t>
  </si>
  <si>
    <t>DI SANTE/PAOLA</t>
  </si>
  <si>
    <t>DI SERIO/ANTONIA</t>
  </si>
  <si>
    <t>DI STEFANO/SIMONA</t>
  </si>
  <si>
    <t>DI TERLIZZI/ANNA</t>
  </si>
  <si>
    <t>DIDONNA/GRAZIA</t>
  </si>
  <si>
    <t>ELEFANTE</t>
  </si>
  <si>
    <t>ELEFANTE/GIUSEPPE</t>
  </si>
  <si>
    <t>ELEFANTE/CHRISTIAN</t>
  </si>
  <si>
    <t>FALLUCCHI</t>
  </si>
  <si>
    <t xml:space="preserve">FALLUCCHI/DOMENICO                      </t>
  </si>
  <si>
    <t>FANELLI/GIANMARCO</t>
  </si>
  <si>
    <t>FANELLI/LEONARDO</t>
  </si>
  <si>
    <t>FANELLI/BEATRICE</t>
  </si>
  <si>
    <t>FEDELI</t>
  </si>
  <si>
    <t>FEDELI/ALESSANDRO</t>
  </si>
  <si>
    <t>FEDELI/LORENZO</t>
  </si>
  <si>
    <t>FEDERICI</t>
  </si>
  <si>
    <t>FEDERICI/BARBARA</t>
  </si>
  <si>
    <t>FIORE/PATRIZIA</t>
  </si>
  <si>
    <t>FIORINO</t>
  </si>
  <si>
    <t>FIORINO/FRANCESCO</t>
  </si>
  <si>
    <t>FIORINO/MICHELE</t>
  </si>
  <si>
    <t>FORESE</t>
  </si>
  <si>
    <t>MARILINA</t>
  </si>
  <si>
    <t>FORESE/MARILINA</t>
  </si>
  <si>
    <t>FRISARI/ANTONIETTA</t>
  </si>
  <si>
    <t>GINESTRA</t>
  </si>
  <si>
    <t>GINESTRA/BENEDETTA</t>
  </si>
  <si>
    <t>GINESTRA/SAMUELE</t>
  </si>
  <si>
    <t>GINESTRA/ELIA</t>
  </si>
  <si>
    <t>IACOPONI</t>
  </si>
  <si>
    <t xml:space="preserve">IACOPONI/ILARIA                        </t>
  </si>
  <si>
    <t>INCHINGOLO</t>
  </si>
  <si>
    <t>INCHINGOLO/ROSANNA</t>
  </si>
  <si>
    <t xml:space="preserve">INCHINGOLO/ANTONIO                       </t>
  </si>
  <si>
    <t xml:space="preserve">INCHINGOLO/GIOVANNI                      </t>
  </si>
  <si>
    <t>IUSCO</t>
  </si>
  <si>
    <t>DANILO NICOLAI</t>
  </si>
  <si>
    <t>IUSCO/DANILO NICOLAI</t>
  </si>
  <si>
    <t>LADISA/GIOVANNA</t>
  </si>
  <si>
    <t>LAGANARA</t>
  </si>
  <si>
    <t>MATIA</t>
  </si>
  <si>
    <t>LAGANARA/MATIA</t>
  </si>
  <si>
    <t>MIA NICOLE</t>
  </si>
  <si>
    <t>LAGANARA/MIA NICOLE</t>
  </si>
  <si>
    <t>LAGANARA/ELENA</t>
  </si>
  <si>
    <t>LARIZZA/ANNA</t>
  </si>
  <si>
    <t>FRANCESCA ROSA</t>
  </si>
  <si>
    <t>LAVOPA/FRANCESCA ROSA</t>
  </si>
  <si>
    <t>LIDDO</t>
  </si>
  <si>
    <t>LIDDO/LAURA</t>
  </si>
  <si>
    <t>LLAPUSHI</t>
  </si>
  <si>
    <t>FRANCESKA</t>
  </si>
  <si>
    <t>LLAPUSHI/FRANCESKA</t>
  </si>
  <si>
    <t>LOCONSOLE</t>
  </si>
  <si>
    <t xml:space="preserve">LOCONSOLE/MADDALENA                     </t>
  </si>
  <si>
    <t>LOIACONO/ANTONIO</t>
  </si>
  <si>
    <t>GABRIELLA ANGELA</t>
  </si>
  <si>
    <t>LOIACONO/GABRIELLA ANGELA</t>
  </si>
  <si>
    <t>GIUSEPPE GIORGIO</t>
  </si>
  <si>
    <t>LOIACONO/GIUSEPPE GIORGIO</t>
  </si>
  <si>
    <t>LONOCE</t>
  </si>
  <si>
    <t>LONOCE/GIUSEPPE</t>
  </si>
  <si>
    <t>LOPETUSO</t>
  </si>
  <si>
    <t xml:space="preserve">MARIAGRAZIA </t>
  </si>
  <si>
    <t xml:space="preserve">LOPETUSO/MARIAGRAZIA </t>
  </si>
  <si>
    <t>LOPETUSO/NICOLA</t>
  </si>
  <si>
    <t>LORUSSO/MARIA</t>
  </si>
  <si>
    <t>LOVAGLIO</t>
  </si>
  <si>
    <t>LOVAGLIO/VITTORIA</t>
  </si>
  <si>
    <t>LOVAGLIO/RICCARDO</t>
  </si>
  <si>
    <t>LOVAGLIO/VALENTINA</t>
  </si>
  <si>
    <t>LOVAGLIO/VERONICA</t>
  </si>
  <si>
    <t>ANTONIO ROSARIO</t>
  </si>
  <si>
    <t>LOVASCIO/ANTONIO ROSARIO</t>
  </si>
  <si>
    <t>MACCIOCCA</t>
  </si>
  <si>
    <t>MACCIOCCA/ROBERTA</t>
  </si>
  <si>
    <t xml:space="preserve">ELISABETTA </t>
  </si>
  <si>
    <t xml:space="preserve">MAGNO/ELISABETTA </t>
  </si>
  <si>
    <t>MAINO</t>
  </si>
  <si>
    <t xml:space="preserve">LUCIA   </t>
  </si>
  <si>
    <t xml:space="preserve">MAINO/LUCIA   </t>
  </si>
  <si>
    <t>MANFREDINI</t>
  </si>
  <si>
    <t>MANFREDINI/ROSSANA</t>
  </si>
  <si>
    <t>MARGIOTTA/AMELIA</t>
  </si>
  <si>
    <t>MASTRONARDI/ELENA</t>
  </si>
  <si>
    <t xml:space="preserve">MASTRONARDI/FRANCESCO                     </t>
  </si>
  <si>
    <t>MATARAZZI</t>
  </si>
  <si>
    <t>MATARAZZI/MONICA</t>
  </si>
  <si>
    <t>MATTIA/COCCIA</t>
  </si>
  <si>
    <t>MEARELLI</t>
  </si>
  <si>
    <t>MEARELLI/LIVIA</t>
  </si>
  <si>
    <t>MELILLO/MARIATERESA</t>
  </si>
  <si>
    <t>MILELLA/MICHELE</t>
  </si>
  <si>
    <t>MILELLA/FRANCESCA</t>
  </si>
  <si>
    <t>LUCIA LORITA</t>
  </si>
  <si>
    <t>MILELLA/LUCIA LORITA</t>
  </si>
  <si>
    <t>MINOIA</t>
  </si>
  <si>
    <t xml:space="preserve">MINOIA/CATERINA                      </t>
  </si>
  <si>
    <t>NACCI/MARCELLO</t>
  </si>
  <si>
    <t>NAPOLEONE</t>
  </si>
  <si>
    <t>NAPOLEONE/ANDREA</t>
  </si>
  <si>
    <t>NAPOLEONE/ALESSANDRO</t>
  </si>
  <si>
    <t>NAPOLEONE/LUDOVICO</t>
  </si>
  <si>
    <t>NINIVAGGI/LUCIO</t>
  </si>
  <si>
    <t>NINIVAGGI/ROSITA</t>
  </si>
  <si>
    <t>NOTARPIETRO</t>
  </si>
  <si>
    <t>NOTARPIETRO/IVANO</t>
  </si>
  <si>
    <t>NOTARPIETRO/FRANCESCA</t>
  </si>
  <si>
    <t>NOTARPIETRO/GIANLUCA</t>
  </si>
  <si>
    <t>OCCHIOGROSSO</t>
  </si>
  <si>
    <t xml:space="preserve">OCCHIOGROSSO/FRANCESCO                     </t>
  </si>
  <si>
    <t xml:space="preserve">LETIZIA                       </t>
  </si>
  <si>
    <t xml:space="preserve">OCCHIOGROSSO/LETIZIA                       </t>
  </si>
  <si>
    <t xml:space="preserve">OCCHIOGROSSO/LORENZO                       </t>
  </si>
  <si>
    <t>PALMIOTTO</t>
  </si>
  <si>
    <t>PALMIOTTO/ANNAMARIA</t>
  </si>
  <si>
    <t>PAONE/EMANUELE</t>
  </si>
  <si>
    <t>PASQUARELLI</t>
  </si>
  <si>
    <t>PASQUARELLI/DAVIDE</t>
  </si>
  <si>
    <t>PASSERI</t>
  </si>
  <si>
    <t>PASSERI/ALESSIO</t>
  </si>
  <si>
    <t>PASSERI/MATTEO</t>
  </si>
  <si>
    <t>PASSERI/ALICE</t>
  </si>
  <si>
    <t>PETAROSCIA</t>
  </si>
  <si>
    <t>PETAROSCIA/VINCENZO</t>
  </si>
  <si>
    <t>PETAROSCIA/NICOLA</t>
  </si>
  <si>
    <t>PETAROSCIA/PIERPAOLO</t>
  </si>
  <si>
    <t>PETRARULO</t>
  </si>
  <si>
    <t>PETRARULO/COSIMO</t>
  </si>
  <si>
    <t>PICCHI/DAMIANO</t>
  </si>
  <si>
    <t>PICCHI/FRANCESCO</t>
  </si>
  <si>
    <t>PICCHI/NAOMI</t>
  </si>
  <si>
    <t>REGANO</t>
  </si>
  <si>
    <t xml:space="preserve">REGANO/ANTONIETTA                    </t>
  </si>
  <si>
    <t xml:space="preserve">RESTA/VINCENZA                      </t>
  </si>
  <si>
    <t>RICCI/LAURA</t>
  </si>
  <si>
    <t xml:space="preserve">RISO </t>
  </si>
  <si>
    <t>RISO /BARBARA</t>
  </si>
  <si>
    <t>RITO</t>
  </si>
  <si>
    <t xml:space="preserve">FABIANA                       </t>
  </si>
  <si>
    <t xml:space="preserve">RITO/FABIANA                       </t>
  </si>
  <si>
    <t xml:space="preserve">MARIA ROSA                    </t>
  </si>
  <si>
    <t xml:space="preserve">ROBERTO/MARIA ROSA                    </t>
  </si>
  <si>
    <t xml:space="preserve">ROCCHI </t>
  </si>
  <si>
    <t>ROCCHI /GIULIO</t>
  </si>
  <si>
    <t>ROCCHI /ULISSE</t>
  </si>
  <si>
    <t>RUBINI/VINCENZO</t>
  </si>
  <si>
    <t>RUBINI/GIACOMO</t>
  </si>
  <si>
    <t>RUBINI/GIUSEPPE</t>
  </si>
  <si>
    <t xml:space="preserve">RUTIGLIANO/RUGGIERO                      </t>
  </si>
  <si>
    <t>SANTAMARIA/ANDREA</t>
  </si>
  <si>
    <t>SANTAMARIA/KATIA</t>
  </si>
  <si>
    <t>SANTAMARIA/NICOLA</t>
  </si>
  <si>
    <t>SASSANELLI/GIUSEPPE</t>
  </si>
  <si>
    <t>SASSANELLI/SOFIA</t>
  </si>
  <si>
    <t>SAVINO/FRANCESCO</t>
  </si>
  <si>
    <t>SCAGLIOSO</t>
  </si>
  <si>
    <t>SCAGLIOSO/LUCIA</t>
  </si>
  <si>
    <t>SCAGLIOSO/MIRIAM</t>
  </si>
  <si>
    <t>SCANNICCHIO</t>
  </si>
  <si>
    <t xml:space="preserve">SCANNICCHIO/SIMONA                        </t>
  </si>
  <si>
    <t>SCATTARELLI</t>
  </si>
  <si>
    <t xml:space="preserve">SCATTARELLI/ALESSANDRO                    </t>
  </si>
  <si>
    <t>SCATTARELLI/PIERLUIGI</t>
  </si>
  <si>
    <t>SCIURTI</t>
  </si>
  <si>
    <t>SCIURTI/ANDREA</t>
  </si>
  <si>
    <t>SCIURTI/SABRINA</t>
  </si>
  <si>
    <t>SERNIA</t>
  </si>
  <si>
    <t>WANDA</t>
  </si>
  <si>
    <t>SERNIA/WANDA</t>
  </si>
  <si>
    <t>SERVODIO</t>
  </si>
  <si>
    <t xml:space="preserve">SERVODIO/ANNA </t>
  </si>
  <si>
    <t>ROBERTO WALTER</t>
  </si>
  <si>
    <t>SISTO/ROBERTO WALTER</t>
  </si>
  <si>
    <t>VENERE</t>
  </si>
  <si>
    <t>SISTO/VENERE</t>
  </si>
  <si>
    <t>CLIZIA</t>
  </si>
  <si>
    <t>SISTO/CLIZIA</t>
  </si>
  <si>
    <t>SPACCIANTE</t>
  </si>
  <si>
    <t>SPACCIANTE/DANIELA</t>
  </si>
  <si>
    <t>SPACCIANTE/GIUSEPPE</t>
  </si>
  <si>
    <t xml:space="preserve">STACCIOLI  </t>
  </si>
  <si>
    <t xml:space="preserve">Alessio </t>
  </si>
  <si>
    <t xml:space="preserve">STACCIOLI  /Alessio </t>
  </si>
  <si>
    <t xml:space="preserve">STERNATIVO/CHIARA                        </t>
  </si>
  <si>
    <t xml:space="preserve">STERNATIVO/EMANUELE                      </t>
  </si>
  <si>
    <t>TAPPONI</t>
  </si>
  <si>
    <t>TAPPONI/ELISA</t>
  </si>
  <si>
    <t>TAVARILLI</t>
  </si>
  <si>
    <t>TAVARILLI/GIULIA</t>
  </si>
  <si>
    <t>TEBALDI</t>
  </si>
  <si>
    <t>TEBALDI/FRANCESCA</t>
  </si>
  <si>
    <t>TERRENZIO</t>
  </si>
  <si>
    <t>ELIGIO GIOVANBATTISTA</t>
  </si>
  <si>
    <t>TERRENZIO/ELIGIO GIOVANBATTISTA</t>
  </si>
  <si>
    <t>TERRENZIO/ELIA</t>
  </si>
  <si>
    <t>TITANO</t>
  </si>
  <si>
    <t>ONOFRIO ALESSANDRO</t>
  </si>
  <si>
    <t>TITANO/ONOFRIO ALESSANDRO</t>
  </si>
  <si>
    <t>TITANO/ANDREA</t>
  </si>
  <si>
    <t>TODISCO/GIOVANNI</t>
  </si>
  <si>
    <t>TUNZI</t>
  </si>
  <si>
    <t>TUNZI/ALESSIO</t>
  </si>
  <si>
    <t>UNGARO/TERESA</t>
  </si>
  <si>
    <t>URBANO/MARIARITA</t>
  </si>
  <si>
    <t>URBANO/STEFANO</t>
  </si>
  <si>
    <t>VASTOLA/VITTORIA</t>
  </si>
  <si>
    <t>VASTOLA/GAIA</t>
  </si>
  <si>
    <t>VENTOLA</t>
  </si>
  <si>
    <t>VENTOLA/VIRGINIA</t>
  </si>
  <si>
    <t>VINCI/ANTONIO</t>
  </si>
  <si>
    <t>ARDITO/FRANCESCO</t>
  </si>
  <si>
    <t>BELFIORE/GIUSEPPE</t>
  </si>
  <si>
    <t>BELFIORE/FRANCESCO</t>
  </si>
  <si>
    <t>BELFIORE/FEDERICO</t>
  </si>
  <si>
    <t>BELFIORE/ANTONELLA</t>
  </si>
  <si>
    <t xml:space="preserve">BENEMERITO/IVANA </t>
  </si>
  <si>
    <t xml:space="preserve">BINETTI/ANTONIO </t>
  </si>
  <si>
    <t>BINETTI/VALENTINA</t>
  </si>
  <si>
    <t>CANNOLETTA/ANNAPAOL</t>
  </si>
  <si>
    <t>CARBONE/ALESSANDRA</t>
  </si>
  <si>
    <t>CARRETTA/ANGELICA</t>
  </si>
  <si>
    <t>CARRETTA/MICHELE</t>
  </si>
  <si>
    <t>CASSANO/MICHELE</t>
  </si>
  <si>
    <t>HARISBAYRAM</t>
  </si>
  <si>
    <t>CHATOVICH/HARISBAYR</t>
  </si>
  <si>
    <t>CIANCIOTTI/LELLAISA</t>
  </si>
  <si>
    <t>CONTE/MICHELE</t>
  </si>
  <si>
    <t>COVELLA/ANTONIOPIO</t>
  </si>
  <si>
    <t>COVELLA/GIOVANNI</t>
  </si>
  <si>
    <t>CUCCI/MANUELA</t>
  </si>
  <si>
    <t>DEGIORGI/SILVIA</t>
  </si>
  <si>
    <t xml:space="preserve">DELUCA/DARIA </t>
  </si>
  <si>
    <t>DEFAZIO/VINCENZA</t>
  </si>
  <si>
    <t>DELLEROSE/ALICECHIA</t>
  </si>
  <si>
    <t>DICANIO/ALESSANDRO</t>
  </si>
  <si>
    <t>DICANIO/AURORA</t>
  </si>
  <si>
    <t>DICANIO/GIUSEPPE</t>
  </si>
  <si>
    <t>DICANIO/LUDOVICA</t>
  </si>
  <si>
    <t>DIPEDE/RAFFAELE</t>
  </si>
  <si>
    <t>DISTASI/GABRIELE</t>
  </si>
  <si>
    <t>DISTASI/SIMONE</t>
  </si>
  <si>
    <t>FATONE/ALESSANDRO</t>
  </si>
  <si>
    <t>FATONE/BIANCA</t>
  </si>
  <si>
    <t>FATONE/NICOLA</t>
  </si>
  <si>
    <t>FERRARA/EDOARDO</t>
  </si>
  <si>
    <t>GIGLIONE/ELISABETTA</t>
  </si>
  <si>
    <t>GUGLIELMI/ANGELA</t>
  </si>
  <si>
    <t>IGNAZZI/ELEONORA</t>
  </si>
  <si>
    <t>IGNAZZI/GABRIELE</t>
  </si>
  <si>
    <t>IONADI/ANGELAMARIA</t>
  </si>
  <si>
    <t>JANNUZZI/FERDINANDO</t>
  </si>
  <si>
    <t>JANNUZZI/FRANCESCO</t>
  </si>
  <si>
    <t>JANNUZZI/VINCENZO</t>
  </si>
  <si>
    <t>JANNUZZI/VITTORIA</t>
  </si>
  <si>
    <t>LACRIOLA/VITO</t>
  </si>
  <si>
    <t>LAFRANCESCHINA/FRAN</t>
  </si>
  <si>
    <t>LAFRANCESCHINA/GIAC</t>
  </si>
  <si>
    <t>LAFRANCESCHINA/LUCI</t>
  </si>
  <si>
    <t>LANAVE/GAETANO</t>
  </si>
  <si>
    <t xml:space="preserve"> LOIACONO/ANTONIA</t>
  </si>
  <si>
    <t>LORUSSO/FRANCESCA</t>
  </si>
  <si>
    <t>LOSAVIO/ALESSANDRA</t>
  </si>
  <si>
    <t>LOTITO/LAZZARO</t>
  </si>
  <si>
    <t>MARTIRADONNA/MICHEL</t>
  </si>
  <si>
    <t>MONTINARO/BRIZIO</t>
  </si>
  <si>
    <t>MONTINARO/GIULIO</t>
  </si>
  <si>
    <t>PARADISO/MARIAALTOM</t>
  </si>
  <si>
    <t>PEDONE/NUNZIA</t>
  </si>
  <si>
    <t xml:space="preserve">PISCITELLI/GIACOMA </t>
  </si>
  <si>
    <t>RELLA/ANGELAMARIA</t>
  </si>
  <si>
    <t>RICCO/ANTONIA</t>
  </si>
  <si>
    <t>ROTUNNO/RUGGIERO</t>
  </si>
  <si>
    <t>RUSCIGNO/DOMENICO</t>
  </si>
  <si>
    <t>SABBATINI/LUIGIA</t>
  </si>
  <si>
    <t>SALVATORE/ANTONELLA</t>
  </si>
  <si>
    <t>SCIANCALEPORE/ANNA</t>
  </si>
  <si>
    <t>SIMINI/MARIAALTOMAR</t>
  </si>
  <si>
    <t>SPALLUCCI/SAVERIO</t>
  </si>
  <si>
    <t>VERGA/GIULIA</t>
  </si>
  <si>
    <t>VERGA/LUIGI</t>
  </si>
  <si>
    <t>VERGA/MICHELE</t>
  </si>
  <si>
    <t xml:space="preserve">BALESTRIERO </t>
  </si>
  <si>
    <t xml:space="preserve">BALESTRIERO /GIACOMO             </t>
  </si>
  <si>
    <t>BALESTRIERO</t>
  </si>
  <si>
    <t xml:space="preserve">BALESTRIERO/GIOVANNI            </t>
  </si>
  <si>
    <t xml:space="preserve">BALESTRIERO   </t>
  </si>
  <si>
    <t xml:space="preserve">BALESTRIERO   /ILARIA              </t>
  </si>
  <si>
    <t>BAN</t>
  </si>
  <si>
    <t>ABDELMOTELEB</t>
  </si>
  <si>
    <t>BAN/ABDELMOTELEB</t>
  </si>
  <si>
    <t xml:space="preserve">BANCONE   </t>
  </si>
  <si>
    <t xml:space="preserve">BANCONE   /ELEONORA            </t>
  </si>
  <si>
    <t>BARBARO/CARMEN</t>
  </si>
  <si>
    <t xml:space="preserve">BARBUGIAN       </t>
  </si>
  <si>
    <t xml:space="preserve">BARBUGIAN       /GIACOMO             </t>
  </si>
  <si>
    <t xml:space="preserve">BARBUGIAN   </t>
  </si>
  <si>
    <t xml:space="preserve">BARBUGIAN   /GIOVANNI            </t>
  </si>
  <si>
    <t xml:space="preserve">BARBUGIAN          </t>
  </si>
  <si>
    <t xml:space="preserve">BARBUGIAN          /TOMMASO             </t>
  </si>
  <si>
    <t>BASSETTI</t>
  </si>
  <si>
    <t>BASSETTI/SARA</t>
  </si>
  <si>
    <t xml:space="preserve">BEDONI       </t>
  </si>
  <si>
    <t xml:space="preserve">BEDONI       /BARBARA             </t>
  </si>
  <si>
    <t xml:space="preserve">BELARDINELLI       </t>
  </si>
  <si>
    <t xml:space="preserve">BELARDINELLI       /NICOLETTA           </t>
  </si>
  <si>
    <t xml:space="preserve">BELLANZONI        </t>
  </si>
  <si>
    <t xml:space="preserve">BELLANZONI        /SILVIA              </t>
  </si>
  <si>
    <t xml:space="preserve">BOZZEDA     </t>
  </si>
  <si>
    <t xml:space="preserve">BOZZEDA     /MASSIMO             </t>
  </si>
  <si>
    <t>BUSARELLO</t>
  </si>
  <si>
    <t>BUSARELLO/LAURA</t>
  </si>
  <si>
    <t>BUSARELLO/RITA</t>
  </si>
  <si>
    <t>CALCINAI/MONICA</t>
  </si>
  <si>
    <t>CAVARZAN/ELISA</t>
  </si>
  <si>
    <t>CECERE</t>
  </si>
  <si>
    <t>CECERE/BIAGIO</t>
  </si>
  <si>
    <t>CHEMOLI</t>
  </si>
  <si>
    <t>CHEMOLI/SOFIA</t>
  </si>
  <si>
    <t>CRISCI/ANTONIO</t>
  </si>
  <si>
    <t>CRISTOFOLI</t>
  </si>
  <si>
    <t xml:space="preserve">CRISTOFOLI/EMANUELE            </t>
  </si>
  <si>
    <t xml:space="preserve">CRISTOFOLI/TOMMASO             </t>
  </si>
  <si>
    <t>DANZL/FELIX</t>
  </si>
  <si>
    <t>DANZL/ELIAS</t>
  </si>
  <si>
    <t>DANZL/STEFAN</t>
  </si>
  <si>
    <t>DANZL/NICOLE</t>
  </si>
  <si>
    <t xml:space="preserve">SAMUELE             </t>
  </si>
  <si>
    <t xml:space="preserve">DEVECCHI/SAMUELE             </t>
  </si>
  <si>
    <t xml:space="preserve">WALTER              </t>
  </si>
  <si>
    <t xml:space="preserve">DEVECCHI/WALTER              </t>
  </si>
  <si>
    <t>DIMARINO</t>
  </si>
  <si>
    <t xml:space="preserve">DIMARINO/FABRIZIO            </t>
  </si>
  <si>
    <t xml:space="preserve">DIMARINO/GAIA                </t>
  </si>
  <si>
    <t xml:space="preserve">DIMARINO/LORENZO             </t>
  </si>
  <si>
    <t xml:space="preserve">FERRARI/FRANCESCA           </t>
  </si>
  <si>
    <t>FERRI/MARTA</t>
  </si>
  <si>
    <t>FERRI/RICCARDO</t>
  </si>
  <si>
    <t>FERRI/GIANLUCA</t>
  </si>
  <si>
    <t>GALLINA/ANDREA</t>
  </si>
  <si>
    <t>GALLINA/EDOARDO</t>
  </si>
  <si>
    <t>GU</t>
  </si>
  <si>
    <t>XIAOYU</t>
  </si>
  <si>
    <t>GU/XIAOYU</t>
  </si>
  <si>
    <t>ZICHEN</t>
  </si>
  <si>
    <t>GU/ZICHEN</t>
  </si>
  <si>
    <t>ZIQI</t>
  </si>
  <si>
    <t>GU/ZIQI</t>
  </si>
  <si>
    <t>INNAMORATI</t>
  </si>
  <si>
    <t xml:space="preserve">INNAMORATI/IVAN HEINRICH       </t>
  </si>
  <si>
    <t xml:space="preserve">INNAMORATI/LEA                 </t>
  </si>
  <si>
    <t xml:space="preserve">INNAMORATI/SARA                </t>
  </si>
  <si>
    <t xml:space="preserve">LAZZARO/ELENA               </t>
  </si>
  <si>
    <t>LEONARDI/VALENTINO</t>
  </si>
  <si>
    <t>MAININI/GRETA</t>
  </si>
  <si>
    <t>MARINO/SALVATORE</t>
  </si>
  <si>
    <t xml:space="preserve">MASIELLO/ILARIA              </t>
  </si>
  <si>
    <t xml:space="preserve">MELI/BIANCA              </t>
  </si>
  <si>
    <t xml:space="preserve">PALAZZI </t>
  </si>
  <si>
    <t xml:space="preserve">PALAZZI /ISABELLA            </t>
  </si>
  <si>
    <t>PAVESI</t>
  </si>
  <si>
    <t xml:space="preserve">PAVESI/AGNESE              </t>
  </si>
  <si>
    <t xml:space="preserve">PAVESI/ALESSANDRO MAURIZIO </t>
  </si>
  <si>
    <t>QIN</t>
  </si>
  <si>
    <t>JIANGLAN</t>
  </si>
  <si>
    <t>QIN/JIANGLAN</t>
  </si>
  <si>
    <t>SACCARDI</t>
  </si>
  <si>
    <t xml:space="preserve">SACCARDI/MANUELA             </t>
  </si>
  <si>
    <t>SALOTTI</t>
  </si>
  <si>
    <t xml:space="preserve">SALOTTI/MIRIAM CRISTINA     </t>
  </si>
  <si>
    <t>SEGATA</t>
  </si>
  <si>
    <t>STEVEN</t>
  </si>
  <si>
    <t>SEGATA/STEVEN</t>
  </si>
  <si>
    <t xml:space="preserve">SEVEGNANI  </t>
  </si>
  <si>
    <t xml:space="preserve">SEVEGNANI  /DANILO              </t>
  </si>
  <si>
    <t xml:space="preserve">TOBALDO    </t>
  </si>
  <si>
    <t xml:space="preserve">TOBALDO    /LAURA               </t>
  </si>
  <si>
    <t>TOFFALI</t>
  </si>
  <si>
    <t xml:space="preserve">TOFFALI/MADDALENA           </t>
  </si>
  <si>
    <t>ZACCARINI</t>
  </si>
  <si>
    <t xml:space="preserve">ZACCARINI/FEDERICO            </t>
  </si>
  <si>
    <t xml:space="preserve">ZACCARINI/GIANLUCA            </t>
  </si>
  <si>
    <t xml:space="preserve">ZACCARINI/SOFIA               </t>
  </si>
  <si>
    <t>ZANON</t>
  </si>
  <si>
    <t xml:space="preserve">ZANON/BARNABA             </t>
  </si>
  <si>
    <t xml:space="preserve">ZANON/LINDA               </t>
  </si>
  <si>
    <t xml:space="preserve">ZANON/LORENZO             </t>
  </si>
  <si>
    <t>ANDREOTTI</t>
  </si>
  <si>
    <t>ANDREOTTI/ALBERTO</t>
  </si>
  <si>
    <t>ANDREOTTI/ALICE</t>
  </si>
  <si>
    <t>ANDREOTTI/EMMACHD</t>
  </si>
  <si>
    <t xml:space="preserve">ARCHETTI                      </t>
  </si>
  <si>
    <t>ARCHETTI/BEATRICE</t>
  </si>
  <si>
    <t>NICOLA GIUSEPPE ARMANDO</t>
  </si>
  <si>
    <t>Alpi Tour</t>
  </si>
  <si>
    <t>ARENA/NICOLAGIUSEPP</t>
  </si>
  <si>
    <t>ASSOLARI</t>
  </si>
  <si>
    <t>ASSOLARI/MIRKO</t>
  </si>
  <si>
    <t>ASSOLARI/MARTINA</t>
  </si>
  <si>
    <t>ASSOLARI/DANIELCHD</t>
  </si>
  <si>
    <t xml:space="preserve">BACCHI                        </t>
  </si>
  <si>
    <t xml:space="preserve">ADRIANO             </t>
  </si>
  <si>
    <t>BACCHI/ADRIANO</t>
  </si>
  <si>
    <t>BACCHI/FEDERICO</t>
  </si>
  <si>
    <t>BARBATO/SABRINA</t>
  </si>
  <si>
    <t xml:space="preserve">BARCELLA                      </t>
  </si>
  <si>
    <t>BARCELLA/ADRIANO</t>
  </si>
  <si>
    <t xml:space="preserve">BARZAN                        </t>
  </si>
  <si>
    <t xml:space="preserve">FLAVIO              </t>
  </si>
  <si>
    <t>BARZAN/FLAVIO</t>
  </si>
  <si>
    <t>BECATTELLI</t>
  </si>
  <si>
    <t>BECATTELLI/NOEMI</t>
  </si>
  <si>
    <t>BECATTELLI/NICOLA</t>
  </si>
  <si>
    <t>BEDIN</t>
  </si>
  <si>
    <t>BEDIN/FILIPPO</t>
  </si>
  <si>
    <t>BEDIN/AURORA</t>
  </si>
  <si>
    <t>BERLINGHERI</t>
  </si>
  <si>
    <t>BERLINGHERI/MONICA</t>
  </si>
  <si>
    <t>BERTONCINI</t>
  </si>
  <si>
    <t>HILARJ</t>
  </si>
  <si>
    <t>BERTONCINI/HILARJ</t>
  </si>
  <si>
    <t>BERZACOLA</t>
  </si>
  <si>
    <t>BERZACOLA/RENZO</t>
  </si>
  <si>
    <t>BETTINSOLI</t>
  </si>
  <si>
    <t>EDVIGE</t>
  </si>
  <si>
    <t>BETTINSOLI/EDVIGE</t>
  </si>
  <si>
    <t xml:space="preserve">BINDI                         </t>
  </si>
  <si>
    <t>BINDI/FEDERICO</t>
  </si>
  <si>
    <t>BINDI/FILIPPO</t>
  </si>
  <si>
    <t>BINDI/RICCARDO</t>
  </si>
  <si>
    <t xml:space="preserve">BORGO                         </t>
  </si>
  <si>
    <t>BORGO/ROBERTO</t>
  </si>
  <si>
    <t>BRANDIMARTI</t>
  </si>
  <si>
    <t>BRANDIMARTI/PIETRO</t>
  </si>
  <si>
    <t xml:space="preserve">BRAZZI                        </t>
  </si>
  <si>
    <t xml:space="preserve">ANNALISA            </t>
  </si>
  <si>
    <t>BRAZZI/ANNALISA</t>
  </si>
  <si>
    <t xml:space="preserve">BREGOLA                       </t>
  </si>
  <si>
    <t>BREGOLA/LUCIO</t>
  </si>
  <si>
    <t>BRIVIO</t>
  </si>
  <si>
    <t>BRIVIO/STEFANO</t>
  </si>
  <si>
    <t>BRIVIO/ELISA</t>
  </si>
  <si>
    <t>BRIVIO/MICHELA</t>
  </si>
  <si>
    <t>BRIVIO/LUCA</t>
  </si>
  <si>
    <t>BRUNELLI</t>
  </si>
  <si>
    <t>BRUNELLI/MARTINA</t>
  </si>
  <si>
    <t>BUSCARINI</t>
  </si>
  <si>
    <t>BUSCARINI/VITTORIO</t>
  </si>
  <si>
    <t xml:space="preserve">CAPOROSSI                     </t>
  </si>
  <si>
    <t>CAPOROSSI/ANDREA</t>
  </si>
  <si>
    <t>CARMINATI</t>
  </si>
  <si>
    <t>CARMINATI/ETTORE</t>
  </si>
  <si>
    <t>CARMINATI/MATTIA</t>
  </si>
  <si>
    <t>CASCI</t>
  </si>
  <si>
    <t>CASCI/SARA</t>
  </si>
  <si>
    <t>CATTANEO/STEFANO</t>
  </si>
  <si>
    <t>COLOMBAROLLI</t>
  </si>
  <si>
    <t>COLOMBAROLLI/DAVIDE</t>
  </si>
  <si>
    <t>COLOMBAROLLI/LUCA</t>
  </si>
  <si>
    <t xml:space="preserve">COLOMBO                       </t>
  </si>
  <si>
    <t>COLOMBO/SABRINA</t>
  </si>
  <si>
    <t xml:space="preserve">COMIN                         </t>
  </si>
  <si>
    <t xml:space="preserve">ANACLETO            </t>
  </si>
  <si>
    <t>COMIN/ANACLETO</t>
  </si>
  <si>
    <t xml:space="preserve">COMINELLI                     </t>
  </si>
  <si>
    <t xml:space="preserve">CINZIA              </t>
  </si>
  <si>
    <t>COMINELLI/CINZIA</t>
  </si>
  <si>
    <t xml:space="preserve">COTTI                         </t>
  </si>
  <si>
    <t>COTTI/ANNALISA</t>
  </si>
  <si>
    <t>CRISTANELLI</t>
  </si>
  <si>
    <t>PENELOPE</t>
  </si>
  <si>
    <t>CRISTANELLI/PENELOPE</t>
  </si>
  <si>
    <t xml:space="preserve"> GIANGIACOMO</t>
  </si>
  <si>
    <t>CRISTANELLI/GIANGIA</t>
  </si>
  <si>
    <t xml:space="preserve"> LEONE</t>
  </si>
  <si>
    <t>CRISTANELLI/LEONE</t>
  </si>
  <si>
    <t xml:space="preserve"> MICHELANGELO</t>
  </si>
  <si>
    <t>CRISTANELLI/MICHELA</t>
  </si>
  <si>
    <t>CRISTESCU</t>
  </si>
  <si>
    <t>SORINA MARIA</t>
  </si>
  <si>
    <t>CRISTESCU/SORINAMAR</t>
  </si>
  <si>
    <t xml:space="preserve">CRISTINI                      </t>
  </si>
  <si>
    <t>CRISTINI/GIACOMOCHD</t>
  </si>
  <si>
    <t>DALPIAZ</t>
  </si>
  <si>
    <t>DALPIAZ/WILMA</t>
  </si>
  <si>
    <t>DALPIAZ/ANDREA</t>
  </si>
  <si>
    <t xml:space="preserve">DANUSO                        </t>
  </si>
  <si>
    <t>DANUSO/MASSIMO</t>
  </si>
  <si>
    <t>DANUSO/VITTORIA</t>
  </si>
  <si>
    <t xml:space="preserve">DE MORI                       </t>
  </si>
  <si>
    <t>DEMORI/MARCO</t>
  </si>
  <si>
    <t xml:space="preserve">DEBERNARDI                    </t>
  </si>
  <si>
    <t xml:space="preserve">JACOPO              </t>
  </si>
  <si>
    <t>DEBERNARDI/JACOPO</t>
  </si>
  <si>
    <t xml:space="preserve">DEMANGO                       </t>
  </si>
  <si>
    <t>DEMANGO/GABRIELLA</t>
  </si>
  <si>
    <t>DESPINI</t>
  </si>
  <si>
    <t>DESPINI/FRANCESCA</t>
  </si>
  <si>
    <t xml:space="preserve">DI GIULIO                     </t>
  </si>
  <si>
    <t>DIGIULIO/MARIO</t>
  </si>
  <si>
    <t>CRISTOPHER</t>
  </si>
  <si>
    <t>DIGREGORIO/CRISTOPH</t>
  </si>
  <si>
    <t>DI SIRO</t>
  </si>
  <si>
    <t>DISIRO/STEFANIA</t>
  </si>
  <si>
    <t>FAKIH</t>
  </si>
  <si>
    <t>KHADIJA</t>
  </si>
  <si>
    <t>FAKIH/KHADIJA</t>
  </si>
  <si>
    <t>FALSY</t>
  </si>
  <si>
    <t>RAYAN</t>
  </si>
  <si>
    <t>FALSY/RAYAN</t>
  </si>
  <si>
    <t>MERYEM</t>
  </si>
  <si>
    <t>FALSY/MERYEM</t>
  </si>
  <si>
    <t>FARINA GALLIOTTO</t>
  </si>
  <si>
    <t>FARINAGALLIOTTO/ADELEC</t>
  </si>
  <si>
    <t xml:space="preserve">FARNETI                       </t>
  </si>
  <si>
    <t xml:space="preserve">NINA                </t>
  </si>
  <si>
    <t>FARNETI/NINACHD</t>
  </si>
  <si>
    <t>FILENI</t>
  </si>
  <si>
    <t>FILENI/ROBERTA</t>
  </si>
  <si>
    <t>FIORETTI</t>
  </si>
  <si>
    <t>FIORETTI/MIRCO</t>
  </si>
  <si>
    <t>FIORETTI/MATTEO</t>
  </si>
  <si>
    <t>FIORETTI/IRENE</t>
  </si>
  <si>
    <t>FRIGO/MARICA</t>
  </si>
  <si>
    <t>GALLIOTTO</t>
  </si>
  <si>
    <t>GALLIOTTO/LUIGI</t>
  </si>
  <si>
    <t>GALLIOTTO/ANGELICA</t>
  </si>
  <si>
    <t>GALLIOTTO/CATERINA</t>
  </si>
  <si>
    <t>GALLIOTTO/BRANDOCHD</t>
  </si>
  <si>
    <t>GARBISA</t>
  </si>
  <si>
    <t>GARBISA/ROBERTA</t>
  </si>
  <si>
    <t>GELMINI</t>
  </si>
  <si>
    <t>GELMINI/LAURA</t>
  </si>
  <si>
    <t>GEROMIN</t>
  </si>
  <si>
    <t>GEROMIN/GIUSEPPE</t>
  </si>
  <si>
    <t xml:space="preserve">GERVASONI                     </t>
  </si>
  <si>
    <t>GERVASONI/FEDERICA</t>
  </si>
  <si>
    <t>GERVASONI/FRANCESCA</t>
  </si>
  <si>
    <t xml:space="preserve">GIANFRACO           </t>
  </si>
  <si>
    <t>GERVASONI/GIANFRACO</t>
  </si>
  <si>
    <t>GERVASONI/ANDREA</t>
  </si>
  <si>
    <t>GERVASONI/LEONARDO</t>
  </si>
  <si>
    <t xml:space="preserve">GHIRARDI                      </t>
  </si>
  <si>
    <t>GHIRARDI/GIULIA</t>
  </si>
  <si>
    <t>GHIRARDI/PAOLO</t>
  </si>
  <si>
    <t>GHIRARDI/SARA</t>
  </si>
  <si>
    <t>GIACOMELLI/ENRICO</t>
  </si>
  <si>
    <t xml:space="preserve">GIUPPONI                      </t>
  </si>
  <si>
    <t xml:space="preserve">LAURA MADDALENA     </t>
  </si>
  <si>
    <t>GIUPPONI/LAURAMADDA</t>
  </si>
  <si>
    <t xml:space="preserve">GOMARASCA                     </t>
  </si>
  <si>
    <t>GOMARASCA/SILVIA</t>
  </si>
  <si>
    <t xml:space="preserve">GOMEZ PORRAS                  </t>
  </si>
  <si>
    <t xml:space="preserve">CARLA DANIELA       </t>
  </si>
  <si>
    <t>GOMEZPORRAS/CARLADA</t>
  </si>
  <si>
    <t>GRIGOLIN</t>
  </si>
  <si>
    <t>GRIGOLIN/GIOIA</t>
  </si>
  <si>
    <t xml:space="preserve">INVERARDI                     </t>
  </si>
  <si>
    <t>INVERARDI/GIANFRANC</t>
  </si>
  <si>
    <t>LA TRAGNA</t>
  </si>
  <si>
    <t>LATRAGNA/ROSALBA</t>
  </si>
  <si>
    <t xml:space="preserve">LAYANA PAREDES                </t>
  </si>
  <si>
    <t>LAYANAPAREDES/AURORACH</t>
  </si>
  <si>
    <t xml:space="preserve">LEGA                          </t>
  </si>
  <si>
    <t>LEGA/LEONARDO</t>
  </si>
  <si>
    <t>LEPRE</t>
  </si>
  <si>
    <t>MARIA ANGELA</t>
  </si>
  <si>
    <t>LEPRE/MARIAANGELA</t>
  </si>
  <si>
    <t>LINZITTO</t>
  </si>
  <si>
    <t>LINZITTO/MAURO</t>
  </si>
  <si>
    <t>LODI</t>
  </si>
  <si>
    <t>LODI/BARBARA</t>
  </si>
  <si>
    <t xml:space="preserve">LORINI                        </t>
  </si>
  <si>
    <t>LORINI/PAOLA</t>
  </si>
  <si>
    <t>LUGLI</t>
  </si>
  <si>
    <t>LUGLI/MARCO</t>
  </si>
  <si>
    <t>MALAVASI</t>
  </si>
  <si>
    <t>MALAVASI/MASSIMO</t>
  </si>
  <si>
    <t>MALAVASI/RICCARDO</t>
  </si>
  <si>
    <t>MALAVASI/EMMA</t>
  </si>
  <si>
    <t>MALNIS</t>
  </si>
  <si>
    <t>MALNIS/GIULIA</t>
  </si>
  <si>
    <t xml:space="preserve">MANFREDINI                    </t>
  </si>
  <si>
    <t>MANFREDINI/FEDERICO</t>
  </si>
  <si>
    <t>MANFREDINI/LORENZOCHD</t>
  </si>
  <si>
    <t>MARCONI</t>
  </si>
  <si>
    <t>DANIA</t>
  </si>
  <si>
    <t>MARCONI/DANIA</t>
  </si>
  <si>
    <t xml:space="preserve">MARINELLI                     </t>
  </si>
  <si>
    <t>MARINELLI/ILARIA</t>
  </si>
  <si>
    <t xml:space="preserve">MARINI                        </t>
  </si>
  <si>
    <t>MARINI/NADIA</t>
  </si>
  <si>
    <t xml:space="preserve">MARONCELLI                    </t>
  </si>
  <si>
    <t>MARONCELLI/ELENA</t>
  </si>
  <si>
    <t>MARONCELLI/LUCA</t>
  </si>
  <si>
    <t xml:space="preserve">NICOLAS             </t>
  </si>
  <si>
    <t>MARONCELLI/NICOLAS</t>
  </si>
  <si>
    <t xml:space="preserve">SAMUEL              </t>
  </si>
  <si>
    <t>MARONCELLI/SAMUELCHD</t>
  </si>
  <si>
    <t xml:space="preserve">MASONI                        </t>
  </si>
  <si>
    <t>MASONI/CECILIA</t>
  </si>
  <si>
    <t>AVESANI</t>
  </si>
  <si>
    <t>MASSIMO/AVESANI</t>
  </si>
  <si>
    <t xml:space="preserve">MAZZER                        </t>
  </si>
  <si>
    <t xml:space="preserve">MAURA               </t>
  </si>
  <si>
    <t>MAZZER/MAURA</t>
  </si>
  <si>
    <t>MAZZORINI</t>
  </si>
  <si>
    <t xml:space="preserve"> SILVIA</t>
  </si>
  <si>
    <t>MAZZORINI/SILVIA</t>
  </si>
  <si>
    <t>MEGGIOLARO</t>
  </si>
  <si>
    <t>MEGGIOLARO/GRETA</t>
  </si>
  <si>
    <t xml:space="preserve">MELOTTI                       </t>
  </si>
  <si>
    <t>MELOTTI/ELEONORA</t>
  </si>
  <si>
    <t xml:space="preserve">MERONI                        </t>
  </si>
  <si>
    <t>MERONI/ANDREA</t>
  </si>
  <si>
    <t>MERONI/GIORGIA</t>
  </si>
  <si>
    <t>MERONI/MATTEO</t>
  </si>
  <si>
    <t>MEZZEDIMI</t>
  </si>
  <si>
    <t>MEZZEDIMI/ENRICA</t>
  </si>
  <si>
    <t xml:space="preserve">MICLINI                       </t>
  </si>
  <si>
    <t>MICLINI/ELENA</t>
  </si>
  <si>
    <t>MICLINI/GIANFRANCO</t>
  </si>
  <si>
    <t>MOMPIANI</t>
  </si>
  <si>
    <t>MOMPIANI/CARLA</t>
  </si>
  <si>
    <t xml:space="preserve">MONTAGNOLI                    </t>
  </si>
  <si>
    <t>MONTAGNOLI/ENRICO</t>
  </si>
  <si>
    <t>MORI</t>
  </si>
  <si>
    <t>MORI/SILVANA</t>
  </si>
  <si>
    <t>MORI/ANNAMARIA</t>
  </si>
  <si>
    <t>MOSCHIN</t>
  </si>
  <si>
    <t>MOSCHIN/UMBERTO</t>
  </si>
  <si>
    <t xml:space="preserve">NORIS                         </t>
  </si>
  <si>
    <t xml:space="preserve">CORINNE             </t>
  </si>
  <si>
    <t>NORIS/CORINNE</t>
  </si>
  <si>
    <t>PALMESINO</t>
  </si>
  <si>
    <t>PALMESINO/ERICA</t>
  </si>
  <si>
    <t xml:space="preserve">PARIMBELLI                    </t>
  </si>
  <si>
    <t>PARIMBELLI/GIACOMOCHD</t>
  </si>
  <si>
    <t xml:space="preserve">NICOLA GIOVANNI     </t>
  </si>
  <si>
    <t>PARIMBELLI/NICOLAGI</t>
  </si>
  <si>
    <t>PARIMBELLI/VITTORIACHD</t>
  </si>
  <si>
    <t xml:space="preserve">PASQUALETTO                   </t>
  </si>
  <si>
    <t xml:space="preserve">ZEFFIRA             </t>
  </si>
  <si>
    <t>PASQUALETTO/ZEFFIRA</t>
  </si>
  <si>
    <t xml:space="preserve">PEDERSOLI                     </t>
  </si>
  <si>
    <t xml:space="preserve">ELSA                </t>
  </si>
  <si>
    <t>PEDERSOLI/ELSA</t>
  </si>
  <si>
    <t>PELLEGRINI/GIOVANNA</t>
  </si>
  <si>
    <t>PERINI/CRISTINA</t>
  </si>
  <si>
    <t xml:space="preserve">PETROVA                       </t>
  </si>
  <si>
    <t xml:space="preserve">RAISSA              </t>
  </si>
  <si>
    <t>PETROVA/RAISSA</t>
  </si>
  <si>
    <t>PETTENUZZO</t>
  </si>
  <si>
    <t>PETTENUZZO/IVANA</t>
  </si>
  <si>
    <t>MARLENE MAGDA</t>
  </si>
  <si>
    <t>PIA/MARLENEMAGDA</t>
  </si>
  <si>
    <t xml:space="preserve">PICCINELLI                    </t>
  </si>
  <si>
    <t xml:space="preserve">VANNA               </t>
  </si>
  <si>
    <t>PICCINELLI/VANNA</t>
  </si>
  <si>
    <t xml:space="preserve">PIGNATTI                      </t>
  </si>
  <si>
    <t>PIGNATTI/ANTONIO</t>
  </si>
  <si>
    <t>PIGNATTI/LEONARDO</t>
  </si>
  <si>
    <t>PIGNATTI/LORENZO</t>
  </si>
  <si>
    <t xml:space="preserve">PINEDA CASTILLO               </t>
  </si>
  <si>
    <t xml:space="preserve">ELISA FERNANDA      </t>
  </si>
  <si>
    <t>PINEDACASTILLO/ELIS</t>
  </si>
  <si>
    <t>PIZZETTI</t>
  </si>
  <si>
    <t>PIZZETTI/FRANCESCA</t>
  </si>
  <si>
    <t>POMARI</t>
  </si>
  <si>
    <t>POMARI/ROSELLA</t>
  </si>
  <si>
    <t>POZZI/NICOLA</t>
  </si>
  <si>
    <t>TIARE' NICOL</t>
  </si>
  <si>
    <t>POZI/TIARENICOL</t>
  </si>
  <si>
    <t>TEA ROSE</t>
  </si>
  <si>
    <t>POZZI/TEAROSECHD</t>
  </si>
  <si>
    <t>PRIORI</t>
  </si>
  <si>
    <t>PRIORI/MARINA</t>
  </si>
  <si>
    <t xml:space="preserve">QUADRIO                       </t>
  </si>
  <si>
    <t>QUADRIO/ANNA</t>
  </si>
  <si>
    <t>RABITTI</t>
  </si>
  <si>
    <t>RABITTI/ANNALISA</t>
  </si>
  <si>
    <t>RAITANO</t>
  </si>
  <si>
    <t>RAITANO/CAMILLA</t>
  </si>
  <si>
    <t>RAITANO/DAVIDE</t>
  </si>
  <si>
    <t xml:space="preserve">REGGIANI                      </t>
  </si>
  <si>
    <t>REGGIANI/DAVIDE</t>
  </si>
  <si>
    <t>REGGIANI/EDOARDO</t>
  </si>
  <si>
    <t>REGGIANI/VITTORIACHD</t>
  </si>
  <si>
    <t xml:space="preserve">SACCHI                        </t>
  </si>
  <si>
    <t>SACCHI/MARGHERITACHD</t>
  </si>
  <si>
    <t xml:space="preserve">SARTORI                       </t>
  </si>
  <si>
    <t>SARTORI/BEATRICECHD</t>
  </si>
  <si>
    <t>SCANTAMBURLO</t>
  </si>
  <si>
    <t>SCANTAMBURLO/ANNA</t>
  </si>
  <si>
    <t xml:space="preserve">SEMINARA                      </t>
  </si>
  <si>
    <t xml:space="preserve">FLORIANA            </t>
  </si>
  <si>
    <t>SEMINARA/FLORIANA</t>
  </si>
  <si>
    <t>SPINZO</t>
  </si>
  <si>
    <t>SPINZO/LORENZO</t>
  </si>
  <si>
    <t>STEFUTTI</t>
  </si>
  <si>
    <t>STEFUTTI/ADRIANO</t>
  </si>
  <si>
    <t>TIEZZI</t>
  </si>
  <si>
    <t>TIEZZI/CRISTINA</t>
  </si>
  <si>
    <t xml:space="preserve">TODESCATO                     </t>
  </si>
  <si>
    <t xml:space="preserve">SERENELLA           </t>
  </si>
  <si>
    <t>TODESCATO/SERENELLA</t>
  </si>
  <si>
    <t>TOMALINO</t>
  </si>
  <si>
    <t>TOMALINO/ROBERTO</t>
  </si>
  <si>
    <t>TOMALINO/DIEGOCHD</t>
  </si>
  <si>
    <t xml:space="preserve">TOMASINI                      </t>
  </si>
  <si>
    <t>TOMASINI/LORENZO</t>
  </si>
  <si>
    <t>TOMASINI/SARA</t>
  </si>
  <si>
    <t>TRATZI</t>
  </si>
  <si>
    <t>TRATZI/GEMMA</t>
  </si>
  <si>
    <t>TROISIO</t>
  </si>
  <si>
    <t>TROISIO/CATERINA</t>
  </si>
  <si>
    <t>TROISIO/GIUSEPPE</t>
  </si>
  <si>
    <t>VANINI</t>
  </si>
  <si>
    <t>VANINI/GRETA</t>
  </si>
  <si>
    <t>VANZO</t>
  </si>
  <si>
    <t>SIMONETTA</t>
  </si>
  <si>
    <t>VANZO/SIMONETTA</t>
  </si>
  <si>
    <t>VERIN</t>
  </si>
  <si>
    <t>VERIN/ALEX</t>
  </si>
  <si>
    <t>VIANELLO</t>
  </si>
  <si>
    <t>VIANELLO/ALESSANDRA</t>
  </si>
  <si>
    <t>ZAHALKA</t>
  </si>
  <si>
    <t>TAKIELDEEN</t>
  </si>
  <si>
    <t>ZAHALKA/TAKIELDEEN</t>
  </si>
  <si>
    <t>ZANELLA</t>
  </si>
  <si>
    <t>ZANELLA/GABRIELE</t>
  </si>
  <si>
    <t xml:space="preserve">ZANNINI                       </t>
  </si>
  <si>
    <t>ZANNINI/FEDERICO</t>
  </si>
  <si>
    <t>ZANNINI/FRANCESCA</t>
  </si>
  <si>
    <t xml:space="preserve">ZANOTTO                       </t>
  </si>
  <si>
    <t>ZANOTTO/SIMONA</t>
  </si>
  <si>
    <t xml:space="preserve">ZAPPALORTI                    </t>
  </si>
  <si>
    <t>ZAPPALORTI/MICHELA</t>
  </si>
  <si>
    <t xml:space="preserve">ZILIBOTTI                     </t>
  </si>
  <si>
    <t>ZILIBOTTI/ELISA</t>
  </si>
  <si>
    <t>CAPPELLO/FEDERICA</t>
  </si>
  <si>
    <t>CAPPELLO/BEATRICE</t>
  </si>
  <si>
    <t>CAPPELLO/ENRICO</t>
  </si>
  <si>
    <t>CONCETTA MARIA</t>
  </si>
  <si>
    <t>CESARE/CONCETTA MARIA</t>
  </si>
  <si>
    <t>DEL PORTO/CARLA</t>
  </si>
  <si>
    <t>DEL PORTO/SAMUELE</t>
  </si>
  <si>
    <t>DEL PORTO/GIANLUCA</t>
  </si>
  <si>
    <t>PETRELLA</t>
  </si>
  <si>
    <t>PETRELLA/WANDA</t>
  </si>
  <si>
    <t>angrisani</t>
  </si>
  <si>
    <t>salvatore</t>
  </si>
  <si>
    <t>angrisani/salvatore</t>
  </si>
  <si>
    <t>russo/antonella</t>
  </si>
  <si>
    <t xml:space="preserve">Manzo </t>
  </si>
  <si>
    <t xml:space="preserve">Nicola </t>
  </si>
  <si>
    <t xml:space="preserve">Manzo /Nicola </t>
  </si>
  <si>
    <t>Manzo /Anna</t>
  </si>
  <si>
    <t>Manzo /Carlo</t>
  </si>
  <si>
    <t xml:space="preserve">Antino </t>
  </si>
  <si>
    <t>Rita</t>
  </si>
  <si>
    <t>Antino /Rita</t>
  </si>
  <si>
    <t xml:space="preserve">Caccavale </t>
  </si>
  <si>
    <t>Caccavale /Mario</t>
  </si>
  <si>
    <t>Caccavale /Felice</t>
  </si>
  <si>
    <t xml:space="preserve">Tafuro </t>
  </si>
  <si>
    <t>Paola Tiziana</t>
  </si>
  <si>
    <t>Tafuro /Paola Tiziana</t>
  </si>
  <si>
    <t>Caccavale /Grazia</t>
  </si>
  <si>
    <t xml:space="preserve">BUONAIUTO </t>
  </si>
  <si>
    <t xml:space="preserve">FABIANA </t>
  </si>
  <si>
    <t xml:space="preserve">BUONAIUTO /FABIANA </t>
  </si>
  <si>
    <t xml:space="preserve">BUONAIUTO /SOFIA </t>
  </si>
  <si>
    <t xml:space="preserve">SARAH </t>
  </si>
  <si>
    <t xml:space="preserve">BUONAIUTO /SARAH </t>
  </si>
  <si>
    <t>BUONAIUTO /FELICE</t>
  </si>
  <si>
    <t xml:space="preserve">ROMANO /ANGELINA </t>
  </si>
  <si>
    <t>CUCCIARDI</t>
  </si>
  <si>
    <t>CUCCIARDI/ANTONELLA</t>
  </si>
  <si>
    <t>TADDEO/GIUSEPPINA</t>
  </si>
  <si>
    <t>DE SIMONE/GIOVANNI</t>
  </si>
  <si>
    <t>VOLPICELLI/LUIGIA</t>
  </si>
  <si>
    <t xml:space="preserve">ANNA ROSA </t>
  </si>
  <si>
    <t xml:space="preserve">BARBATO /ANNA ROSA </t>
  </si>
  <si>
    <t>PIROZZI/VINCENZO</t>
  </si>
  <si>
    <t>DE BIASE/ROSARIA</t>
  </si>
  <si>
    <t>BUBBA</t>
  </si>
  <si>
    <t>BUBBA/ANTONIO</t>
  </si>
  <si>
    <t>Barberi</t>
  </si>
  <si>
    <t>Barberi/Denise</t>
  </si>
  <si>
    <t>TRAMONTANO/MARIA</t>
  </si>
  <si>
    <t>SODANO/ALFREDO</t>
  </si>
  <si>
    <t>SODANO/GIUSEPPE</t>
  </si>
  <si>
    <t>SODANO/PASQUALINA</t>
  </si>
  <si>
    <t>DALLA VAL</t>
  </si>
  <si>
    <t>DALLA VAL/RACHELE</t>
  </si>
  <si>
    <t>DALLA VAL/GABRIELE</t>
  </si>
  <si>
    <t>DALLA VAL/ALBERTO</t>
  </si>
  <si>
    <t>GIANGIULIO</t>
  </si>
  <si>
    <t>GIANGIULIO/ALESSANDRA</t>
  </si>
  <si>
    <t>MADONNA/ANTONIO</t>
  </si>
  <si>
    <t>SPINAZZOLI</t>
  </si>
  <si>
    <t>SPINAZZOLI/MARIA</t>
  </si>
  <si>
    <t>BALSAMO</t>
  </si>
  <si>
    <t>BALSAMO/IDA</t>
  </si>
  <si>
    <t>TORNABENE</t>
  </si>
  <si>
    <t>ISABELLA MARIA</t>
  </si>
  <si>
    <t>TORNABENE/ISABELLA MARIA</t>
  </si>
  <si>
    <t>MATTEO MARI</t>
  </si>
  <si>
    <t>TORNABENE/MATTEO MARI</t>
  </si>
  <si>
    <t>D'ARPINO</t>
  </si>
  <si>
    <t>D'ARPINO/FRANCESCA</t>
  </si>
  <si>
    <t>COLOMBO/DILETTA</t>
  </si>
  <si>
    <t>CALLERIO</t>
  </si>
  <si>
    <t>NICOLO' VINCEN</t>
  </si>
  <si>
    <t>CALLERIO/NICOLO' VINCEN</t>
  </si>
  <si>
    <t>ANDREA NICOLO</t>
  </si>
  <si>
    <t>CALLERIO/ANDREA NICOLO</t>
  </si>
  <si>
    <t>BUSI</t>
  </si>
  <si>
    <t>BUSI/MARCO</t>
  </si>
  <si>
    <t>PEREZ</t>
  </si>
  <si>
    <t>MERCEDES FIDE</t>
  </si>
  <si>
    <t>PEREZ/MERCEDES FIDE</t>
  </si>
  <si>
    <t>ELIO PIO</t>
  </si>
  <si>
    <t>BUSI/ELIO PIO</t>
  </si>
  <si>
    <t>BUSI/MATTIA</t>
  </si>
  <si>
    <t>BUSI/DANIELA</t>
  </si>
  <si>
    <t>PORPORA/MARCO</t>
  </si>
  <si>
    <t>PORPORA/LUDOVICA</t>
  </si>
  <si>
    <t>PORPORA/ALESSANDRO</t>
  </si>
  <si>
    <t>CONTE/MARIO</t>
  </si>
  <si>
    <t>POCOMENTO</t>
  </si>
  <si>
    <t>POCOMENTO/SARA</t>
  </si>
  <si>
    <t>CONTE/AURORA</t>
  </si>
  <si>
    <t>CONTE/FRANCESCO</t>
  </si>
  <si>
    <t>POCOMENTO/ENZO</t>
  </si>
  <si>
    <t>NAPPO</t>
  </si>
  <si>
    <t>NAPPO/GIUSEPPINA</t>
  </si>
  <si>
    <t>ELEFANTE/PASQUALE</t>
  </si>
  <si>
    <t>SCARPATI</t>
  </si>
  <si>
    <t>SCARPATI/IMMACOLATA</t>
  </si>
  <si>
    <t>CANTELLI</t>
  </si>
  <si>
    <t>CANTELLI/SILVIA</t>
  </si>
  <si>
    <t>PICCINI</t>
  </si>
  <si>
    <t>PICCINI/GABRIELE</t>
  </si>
  <si>
    <t>PICCINI/ANGELICA</t>
  </si>
  <si>
    <t>ARDOLINO/SALVATORE</t>
  </si>
  <si>
    <t>ARDOLINO/CIRO</t>
  </si>
  <si>
    <t>ARDOLINO/DARIA</t>
  </si>
  <si>
    <t>DE SIMONE/FRANCESCA</t>
  </si>
  <si>
    <t>DE MARIA</t>
  </si>
  <si>
    <t>DE MARIA/LUISA</t>
  </si>
  <si>
    <t>MADDALONI</t>
  </si>
  <si>
    <t>MADDALONI/ANTONIETTA</t>
  </si>
  <si>
    <t>SPIZUOCO</t>
  </si>
  <si>
    <t>SPIZUOCO/VALERIA</t>
  </si>
  <si>
    <t>SPIZUOCO/SABRINA</t>
  </si>
  <si>
    <t>DEL SOLE</t>
  </si>
  <si>
    <t>GENANRO</t>
  </si>
  <si>
    <t>DEL SOLE/GENANRO</t>
  </si>
  <si>
    <t>BARONE/SABRINA</t>
  </si>
  <si>
    <t>DE CESARE</t>
  </si>
  <si>
    <t>DE CESARE/ANNA MARIA</t>
  </si>
  <si>
    <t>VALCACCIA</t>
  </si>
  <si>
    <t>VALCACCIA/MARTINA</t>
  </si>
  <si>
    <t>GUARNIERI/LUCA</t>
  </si>
  <si>
    <t>SALVUCCI</t>
  </si>
  <si>
    <t>SALVUCCI/LAURA</t>
  </si>
  <si>
    <t>GUARNIERI/GIACOMO</t>
  </si>
  <si>
    <t>GUARNIERI/ROBERTO</t>
  </si>
  <si>
    <t>MASI/STEFANIA</t>
  </si>
  <si>
    <t>ZUDDAS</t>
  </si>
  <si>
    <t>ZUDDAS/ANTONIO</t>
  </si>
  <si>
    <t>SILVIA MASSIMILIANA</t>
  </si>
  <si>
    <t>COPERTINO/SILVIA MASSIMILIANA</t>
  </si>
  <si>
    <t>ZUDDAS/ASIA</t>
  </si>
  <si>
    <t>BRIENZA</t>
  </si>
  <si>
    <t>BRIENZA/MARCELLA</t>
  </si>
  <si>
    <t>CAMACCI</t>
  </si>
  <si>
    <t>CAMACCI/CESARE</t>
  </si>
  <si>
    <t>FIORAVANTI</t>
  </si>
  <si>
    <t>FIORAVANTI/MONIA</t>
  </si>
  <si>
    <t>CAMACCI/GRETA</t>
  </si>
  <si>
    <t>CAMACCI/ANDREA</t>
  </si>
  <si>
    <t>ROMANO/MARCO</t>
  </si>
  <si>
    <t>ALIBERTI</t>
  </si>
  <si>
    <t>ALIBERTI/MARIA</t>
  </si>
  <si>
    <t>ROMANO/ANTONIO</t>
  </si>
  <si>
    <t>NARDI/LUCA</t>
  </si>
  <si>
    <t>FERRO/IVANA</t>
  </si>
  <si>
    <t>NARDI/SVEVA</t>
  </si>
  <si>
    <t>IANNOTTA</t>
  </si>
  <si>
    <t>GIULIO GUIDO</t>
  </si>
  <si>
    <t>IANNOTTA/GIULIO GUIDO</t>
  </si>
  <si>
    <t>SCOGLIO</t>
  </si>
  <si>
    <t>SCOGLIO/MELISSA</t>
  </si>
  <si>
    <t>IANNOTTA/CHRISTIAN</t>
  </si>
  <si>
    <t>IANNOTTA/GIOELE</t>
  </si>
  <si>
    <t>PICCOLO/SERGIO</t>
  </si>
  <si>
    <t>AMBROSINO/ANNA</t>
  </si>
  <si>
    <t>REA/ANTONIO</t>
  </si>
  <si>
    <t>VIGNALE</t>
  </si>
  <si>
    <t>VIGNALE/MARIA</t>
  </si>
  <si>
    <t>DI MEO/CARMINE</t>
  </si>
  <si>
    <t>ROMANELLI/ANTONELLA</t>
  </si>
  <si>
    <t>NUNZIATA/GIUSEPPE</t>
  </si>
  <si>
    <t>DE MAIO/GIOVANNA</t>
  </si>
  <si>
    <t>NUNZIATA/MATTIA</t>
  </si>
  <si>
    <t>DE LUCIA/SALVATORE</t>
  </si>
  <si>
    <t>AVETA/BIANCA</t>
  </si>
  <si>
    <t>DE LUCIA/FEDERICA</t>
  </si>
  <si>
    <t>DE LUCIA/SVEVA</t>
  </si>
  <si>
    <t>ELDINO</t>
  </si>
  <si>
    <t>ELDINO/FRANCESCO</t>
  </si>
  <si>
    <t>DURACCIO/RACHELE</t>
  </si>
  <si>
    <t>PROCOPIO</t>
  </si>
  <si>
    <t>PROCOPIO/NICOLA</t>
  </si>
  <si>
    <t>IOVINE/ANGELA</t>
  </si>
  <si>
    <t>PROCOPIO/ROSARIO</t>
  </si>
  <si>
    <t>PROCOPIO/MIRIAM</t>
  </si>
  <si>
    <t>FRETTI</t>
  </si>
  <si>
    <t>FRETTI/GIUSEPPE</t>
  </si>
  <si>
    <t>IODICE/MICHELINA</t>
  </si>
  <si>
    <t>PASSAVANTI</t>
  </si>
  <si>
    <t>PASSAVANTI/ANDREA</t>
  </si>
  <si>
    <t>DE SAPIO</t>
  </si>
  <si>
    <t>DE SAPIO/PAOLA</t>
  </si>
  <si>
    <t>PASSAVANTI/GIADA</t>
  </si>
  <si>
    <t>GIORDANO/ALFREDO</t>
  </si>
  <si>
    <t>CIMMINO/ANNA MARIA</t>
  </si>
  <si>
    <t>RIGHETTI</t>
  </si>
  <si>
    <t>RIGHETTI/PASQUALE</t>
  </si>
  <si>
    <t>HABIBGAD</t>
  </si>
  <si>
    <t>LULIA</t>
  </si>
  <si>
    <t>HABIBGAD/LULIA</t>
  </si>
  <si>
    <t>RIGHETTI/SALVATORE</t>
  </si>
  <si>
    <t>RIGHETTI/ANNA</t>
  </si>
  <si>
    <t>MANDICO</t>
  </si>
  <si>
    <t>MANDICO/PASQUALE</t>
  </si>
  <si>
    <t>MATTIELLO/ELVIRA</t>
  </si>
  <si>
    <t>BASSANO</t>
  </si>
  <si>
    <t>BASSANO/PATRIZIO</t>
  </si>
  <si>
    <t>TERLIZZI/VITTORIA</t>
  </si>
  <si>
    <t>ELDA</t>
  </si>
  <si>
    <t>ROMANO/ELDA</t>
  </si>
  <si>
    <t>MARIGLIANO/SALVATORE</t>
  </si>
  <si>
    <t>MEMOLI</t>
  </si>
  <si>
    <t>MEMOLI/ALESSIA</t>
  </si>
  <si>
    <t>SAPIO/FRANCESCO</t>
  </si>
  <si>
    <t>SAPIO/MELISSA</t>
  </si>
  <si>
    <t xml:space="preserve">LOMBARDI </t>
  </si>
  <si>
    <t>LOMBARDI /ANNAMARIA</t>
  </si>
  <si>
    <t>SAPIO/ANDREA</t>
  </si>
  <si>
    <t>TAMMACCO</t>
  </si>
  <si>
    <t>TAMMACCO/LUCIANO</t>
  </si>
  <si>
    <t>BUFI/GIOVANNA</t>
  </si>
  <si>
    <t>SAMARITANI</t>
  </si>
  <si>
    <t>SAMARITANI/ROBERTO</t>
  </si>
  <si>
    <t>SAMARITANI/GIANMARCO</t>
  </si>
  <si>
    <t>ROMANO/ANGELA</t>
  </si>
  <si>
    <t>SAMARITANI/SVEVA</t>
  </si>
  <si>
    <t>GALLETTI</t>
  </si>
  <si>
    <t xml:space="preserve">RAFFAELA  </t>
  </si>
  <si>
    <t xml:space="preserve">GALLETTI/RAFFAELA  </t>
  </si>
  <si>
    <t xml:space="preserve">SALVATORE   </t>
  </si>
  <si>
    <t xml:space="preserve">ESPOSITO/SALVATORE   </t>
  </si>
  <si>
    <t xml:space="preserve">ALBERTO  </t>
  </si>
  <si>
    <t xml:space="preserve">LIBERTI/ALBERTO  </t>
  </si>
  <si>
    <t xml:space="preserve">CARMELA  </t>
  </si>
  <si>
    <t xml:space="preserve">ESPOSITO/CARMELA  </t>
  </si>
  <si>
    <t xml:space="preserve">SORAYA    </t>
  </si>
  <si>
    <t xml:space="preserve">LIBERTI/SORAYA    </t>
  </si>
  <si>
    <t xml:space="preserve">SALVATORE  </t>
  </si>
  <si>
    <t xml:space="preserve">LIBERTI/SALVATORE  </t>
  </si>
  <si>
    <t>CAVAGNIUOLO</t>
  </si>
  <si>
    <t xml:space="preserve">GABRIELE </t>
  </si>
  <si>
    <t xml:space="preserve">CAVAGNIUOLO/GABRIELE </t>
  </si>
  <si>
    <t>ONORATO</t>
  </si>
  <si>
    <t xml:space="preserve">RAFFAELINA </t>
  </si>
  <si>
    <t xml:space="preserve">ONORATO/RAFFAELINA </t>
  </si>
  <si>
    <t xml:space="preserve">CAVAGNIUOLO/SALVATORE </t>
  </si>
  <si>
    <t xml:space="preserve">ALESSIO </t>
  </si>
  <si>
    <t xml:space="preserve">CAVAGNIUOLO/ALESSIO </t>
  </si>
  <si>
    <t>DI RUOCCO</t>
  </si>
  <si>
    <t xml:space="preserve"> Giovanni</t>
  </si>
  <si>
    <t>DI RUOCCO/ Giovanni</t>
  </si>
  <si>
    <t>APREA</t>
  </si>
  <si>
    <t>APREA/LUIGI</t>
  </si>
  <si>
    <t>APREA/SALVATORE</t>
  </si>
  <si>
    <t>CARBONE/CARMELA</t>
  </si>
  <si>
    <t>CESARO/ORSOLA</t>
  </si>
  <si>
    <t>PALERMO/ARMANDO</t>
  </si>
  <si>
    <t>PALERMO/GIOVANNI</t>
  </si>
  <si>
    <t>PALERMO/IRENE</t>
  </si>
  <si>
    <t>MAIONE/ERNESTO</t>
  </si>
  <si>
    <t>PELUSO</t>
  </si>
  <si>
    <t>VIRNA</t>
  </si>
  <si>
    <t>PELUSO/VIRNA</t>
  </si>
  <si>
    <t>CANDILORI</t>
  </si>
  <si>
    <t>CANDILORI/PAOLO</t>
  </si>
  <si>
    <t>CECCOLINI</t>
  </si>
  <si>
    <t>CECCOLINI/ELENA</t>
  </si>
  <si>
    <t>COCCIA/DAVIDE</t>
  </si>
  <si>
    <t>FOLLI</t>
  </si>
  <si>
    <t>FOLLI/CATERINA</t>
  </si>
  <si>
    <t>ELEONORA MICOL</t>
  </si>
  <si>
    <t>FOLLI/ELEONORA MICOL</t>
  </si>
  <si>
    <t>ZAMA</t>
  </si>
  <si>
    <t>MARIA LAURA</t>
  </si>
  <si>
    <t>ZAMA/MARIA LAURA</t>
  </si>
  <si>
    <t>DI CAPUA</t>
  </si>
  <si>
    <t>DI CAPUA/MICHELE</t>
  </si>
  <si>
    <t>DI GENUA</t>
  </si>
  <si>
    <t>DI GENUA/VALENTINA</t>
  </si>
  <si>
    <t>MIREA</t>
  </si>
  <si>
    <t>DI CAPUA/MIREA</t>
  </si>
  <si>
    <t>DI CAPUA/GRETA</t>
  </si>
  <si>
    <t>IMPARATO</t>
  </si>
  <si>
    <t>IMPARATO/MARCO</t>
  </si>
  <si>
    <t>ANNACAROLINA</t>
  </si>
  <si>
    <t>CESARO/ANNACAROLINA</t>
  </si>
  <si>
    <t>PEDALINO</t>
  </si>
  <si>
    <t>PEDALINO/FRANCESCA</t>
  </si>
  <si>
    <t>ARDOLINO/MARCO</t>
  </si>
  <si>
    <t xml:space="preserve">ERIKA               </t>
  </si>
  <si>
    <t xml:space="preserve">ABATE/ERIKA               </t>
  </si>
  <si>
    <t>AGOSTINI</t>
  </si>
  <si>
    <t xml:space="preserve">AGOSTINI/VALERIA             </t>
  </si>
  <si>
    <t>ALIBRANDI</t>
  </si>
  <si>
    <t>ALIBRANDI/MARTINA</t>
  </si>
  <si>
    <t>ALIBRANDI/CHRISTIAN</t>
  </si>
  <si>
    <t>ALIBRANDI/ANDREA</t>
  </si>
  <si>
    <t>ALONSOFERNANDEZ</t>
  </si>
  <si>
    <t>ALONSOFERNANDEZ/RAQUEL</t>
  </si>
  <si>
    <t>AMATO/FLORA</t>
  </si>
  <si>
    <t>AMATO/VITTORIA</t>
  </si>
  <si>
    <t>ANDERLONI</t>
  </si>
  <si>
    <t xml:space="preserve">CARLOTTA            </t>
  </si>
  <si>
    <t xml:space="preserve">ANDERLONI/CARLOTTA            </t>
  </si>
  <si>
    <t>ANDREA/AMATO</t>
  </si>
  <si>
    <t>LALINE</t>
  </si>
  <si>
    <t>ANTONELLI/LALINE</t>
  </si>
  <si>
    <t>MARTYN</t>
  </si>
  <si>
    <t>ANTONELLI/MARTYN</t>
  </si>
  <si>
    <t>ANTONELLI/MATTEO</t>
  </si>
  <si>
    <t>ANTONELLI/VICTORIA</t>
  </si>
  <si>
    <t>AUGUSTI</t>
  </si>
  <si>
    <t>DEBORA STEFANIA</t>
  </si>
  <si>
    <t>AUGUSTI/DEBORA STEFANIA</t>
  </si>
  <si>
    <t xml:space="preserve">CARMELA EMANUELA    </t>
  </si>
  <si>
    <t xml:space="preserve">BACCARO/CARMELA EMANUELA    </t>
  </si>
  <si>
    <t xml:space="preserve">MARIA STEFANIA      </t>
  </si>
  <si>
    <t xml:space="preserve">BACCARO/MARIA STEFANIA      </t>
  </si>
  <si>
    <t>BACCI</t>
  </si>
  <si>
    <t xml:space="preserve">BACCI/ALESSANDRO          </t>
  </si>
  <si>
    <t xml:space="preserve">GINEVRA LAVINIA     </t>
  </si>
  <si>
    <t xml:space="preserve">BACCI/GINEVRA LAVINIA     </t>
  </si>
  <si>
    <t>BALLABIO</t>
  </si>
  <si>
    <t xml:space="preserve">BALLABIO/DAVIDE              </t>
  </si>
  <si>
    <t xml:space="preserve">BALLABIO/LEONARDO            </t>
  </si>
  <si>
    <t>BANFI</t>
  </si>
  <si>
    <t xml:space="preserve">BANFI/CLAUDIA             </t>
  </si>
  <si>
    <t xml:space="preserve">BANFI/LORENZO             </t>
  </si>
  <si>
    <t xml:space="preserve">BANFI/MATTEO              </t>
  </si>
  <si>
    <t>BARDUCO</t>
  </si>
  <si>
    <t xml:space="preserve">BARDUCO/STEFANIA            </t>
  </si>
  <si>
    <t xml:space="preserve">BLASI/BARBARA             </t>
  </si>
  <si>
    <t>BONIC</t>
  </si>
  <si>
    <t xml:space="preserve">BONIC/CRISTINA            </t>
  </si>
  <si>
    <t xml:space="preserve">EMILY               </t>
  </si>
  <si>
    <t xml:space="preserve">BONIC/EMILY               </t>
  </si>
  <si>
    <t xml:space="preserve">MARIN               </t>
  </si>
  <si>
    <t xml:space="preserve">BONIC/MARIN               </t>
  </si>
  <si>
    <t xml:space="preserve">BONIC/SEBASTIAN           </t>
  </si>
  <si>
    <t>BOVIO</t>
  </si>
  <si>
    <t>BOVIO/GIANPIERO</t>
  </si>
  <si>
    <t>BREGOLI</t>
  </si>
  <si>
    <t xml:space="preserve">BREGOLI/MONICA              </t>
  </si>
  <si>
    <t xml:space="preserve">BREGOLI/PATRIZIA            </t>
  </si>
  <si>
    <t>BRICCHI</t>
  </si>
  <si>
    <t>BRICCHI/NICOLA</t>
  </si>
  <si>
    <t xml:space="preserve">AGOSTINO            </t>
  </si>
  <si>
    <t xml:space="preserve">BUBBA/AGOSTINO            </t>
  </si>
  <si>
    <t xml:space="preserve">MICHAEL             </t>
  </si>
  <si>
    <t xml:space="preserve">BUBBA/MICHAEL             </t>
  </si>
  <si>
    <t>BULGARELLI</t>
  </si>
  <si>
    <t xml:space="preserve">LORENA MARIA        </t>
  </si>
  <si>
    <t xml:space="preserve">BULGARELLI/LORENA MARIA        </t>
  </si>
  <si>
    <t>BUTTIGLIERI</t>
  </si>
  <si>
    <t xml:space="preserve">BUTTIGLIERI/BIANCA              </t>
  </si>
  <si>
    <t xml:space="preserve">BUTTIGLIERI/FEDERICO            </t>
  </si>
  <si>
    <t xml:space="preserve">BUTTIGLIERI/LUIGI               </t>
  </si>
  <si>
    <t>CAIAT</t>
  </si>
  <si>
    <t>DEBORAH VINCENZA</t>
  </si>
  <si>
    <t>CAIAT/DEBORAH VINCENZA</t>
  </si>
  <si>
    <t>CAPPELLINI</t>
  </si>
  <si>
    <t xml:space="preserve">CAPPELLINI/CHIARA              </t>
  </si>
  <si>
    <t xml:space="preserve">MARIACARMELA        </t>
  </si>
  <si>
    <t xml:space="preserve">CARBONE/MARIACARMELA        </t>
  </si>
  <si>
    <t>CASTELLO/LUISA</t>
  </si>
  <si>
    <t>CASTOLDI</t>
  </si>
  <si>
    <t>CASTOLDI/ROBERTA</t>
  </si>
  <si>
    <t>CHIRVASE</t>
  </si>
  <si>
    <t>ANDREI RICCARDO</t>
  </si>
  <si>
    <t>CHIRVASE/ANDREI RICCARDO</t>
  </si>
  <si>
    <t>COSTEL FANICA</t>
  </si>
  <si>
    <t>CHIRVASE/COSTEL FANICA</t>
  </si>
  <si>
    <t>CIULLO</t>
  </si>
  <si>
    <t xml:space="preserve">CIULLO/FRANCESCO           </t>
  </si>
  <si>
    <t xml:space="preserve">ENEA FRANCESCO      </t>
  </si>
  <si>
    <t xml:space="preserve">CIULLO/ENEA FRANCESCO      </t>
  </si>
  <si>
    <t xml:space="preserve">RICCARDO MARIA      </t>
  </si>
  <si>
    <t xml:space="preserve">CIULLO/RICCARDO MARIA      </t>
  </si>
  <si>
    <t>COMIDA</t>
  </si>
  <si>
    <t>COMIDA/MARIA ANGELA</t>
  </si>
  <si>
    <t xml:space="preserve">CORALLO/BEATRICE            </t>
  </si>
  <si>
    <t xml:space="preserve">CORALLO  </t>
  </si>
  <si>
    <t xml:space="preserve">EMILIANO            </t>
  </si>
  <si>
    <t xml:space="preserve">CORALLO  /EMILIANO            </t>
  </si>
  <si>
    <t>SOPHIE</t>
  </si>
  <si>
    <t>CORSO/SOPHIE</t>
  </si>
  <si>
    <t>CORSO/MIRKO</t>
  </si>
  <si>
    <t>CORTESE/ERICA</t>
  </si>
  <si>
    <t xml:space="preserve">COSI/AGNESE              </t>
  </si>
  <si>
    <t>CURCIO</t>
  </si>
  <si>
    <t>CURCIO/ANTONIETTA</t>
  </si>
  <si>
    <t>DI LEONARDO</t>
  </si>
  <si>
    <t>DI LEONARDO/DAVIDE</t>
  </si>
  <si>
    <t>DI SCIASCIO</t>
  </si>
  <si>
    <t xml:space="preserve">DI SCIASCIO/CATERINA            </t>
  </si>
  <si>
    <t>DIPERNA</t>
  </si>
  <si>
    <t>DIPERNA/LORENZO</t>
  </si>
  <si>
    <t>DIPERNA/MARTINA</t>
  </si>
  <si>
    <t>DIPERNA/MATTEO</t>
  </si>
  <si>
    <t>DONADEO</t>
  </si>
  <si>
    <t xml:space="preserve">CATERINABRUNA       </t>
  </si>
  <si>
    <t xml:space="preserve">DONADEO/CATERINABRUNA       </t>
  </si>
  <si>
    <t xml:space="preserve">DONADEO/EDOARDO             </t>
  </si>
  <si>
    <t>DOSSI</t>
  </si>
  <si>
    <t>MARIA ANNA</t>
  </si>
  <si>
    <t>DOSSI/MARIA ANNA</t>
  </si>
  <si>
    <t xml:space="preserve">FERRARI/LAURA               </t>
  </si>
  <si>
    <t xml:space="preserve">FERRARIO/FABIO               </t>
  </si>
  <si>
    <t>DELIA APARECIDA</t>
  </si>
  <si>
    <t>FESTA/DELIA APARECIDA</t>
  </si>
  <si>
    <t>MARIO TARCISO</t>
  </si>
  <si>
    <t>FESTA/MARIO TARCISO</t>
  </si>
  <si>
    <t>ADEMIR</t>
  </si>
  <si>
    <t>FESTA/ADEMIR</t>
  </si>
  <si>
    <t xml:space="preserve">FIGINI  </t>
  </si>
  <si>
    <t xml:space="preserve">YURI                </t>
  </si>
  <si>
    <t xml:space="preserve">FIGINI  /YURI                </t>
  </si>
  <si>
    <t>FIGINI DI SCIASCIO</t>
  </si>
  <si>
    <t xml:space="preserve">VINICIO             </t>
  </si>
  <si>
    <t xml:space="preserve">FIGINI DI SCIASCIO/VINICIO             </t>
  </si>
  <si>
    <t xml:space="preserve">FIORAVANTI/MARTA               </t>
  </si>
  <si>
    <t>GALANTINI</t>
  </si>
  <si>
    <t xml:space="preserve">GALANTINI/ANNAMARIA           </t>
  </si>
  <si>
    <t xml:space="preserve">EMMAMARIA           </t>
  </si>
  <si>
    <t xml:space="preserve">GALANTINI/EMMAMARIA           </t>
  </si>
  <si>
    <t xml:space="preserve">GALANTINI/MARCO               </t>
  </si>
  <si>
    <t xml:space="preserve">MARTAMARIA          </t>
  </si>
  <si>
    <t xml:space="preserve">GALANTINI/MARTAMARIA          </t>
  </si>
  <si>
    <t xml:space="preserve">MATTEOMARIA         </t>
  </si>
  <si>
    <t xml:space="preserve">GALANTINI/MATTEOMARIA         </t>
  </si>
  <si>
    <t xml:space="preserve">GALIMBERTI/SIMONA              </t>
  </si>
  <si>
    <t>GALLI</t>
  </si>
  <si>
    <t xml:space="preserve">GALLI/MADDALENA           </t>
  </si>
  <si>
    <t>GARDINAZZI</t>
  </si>
  <si>
    <t xml:space="preserve">CAROLA              </t>
  </si>
  <si>
    <t xml:space="preserve">GARDINAZZI/CAROLA              </t>
  </si>
  <si>
    <t>GAZZOLI</t>
  </si>
  <si>
    <t xml:space="preserve">GAZZOLI/ANDREA              </t>
  </si>
  <si>
    <t xml:space="preserve">GAZZOLI/MARGHERITA          </t>
  </si>
  <si>
    <t xml:space="preserve">GENTILE/STEFANO             </t>
  </si>
  <si>
    <t>GHIANDONI</t>
  </si>
  <si>
    <t>LUCA ELISEO</t>
  </si>
  <si>
    <t>GHIANDONI/LUCA ELISEO</t>
  </si>
  <si>
    <t xml:space="preserve">GIGLIO/PAOLA               </t>
  </si>
  <si>
    <t>GIRO</t>
  </si>
  <si>
    <t>RICCARDO ANGELO</t>
  </si>
  <si>
    <t>GIRO/RICCARDO ANGELO</t>
  </si>
  <si>
    <t>GIUDICE</t>
  </si>
  <si>
    <t xml:space="preserve">GIUDICE/VALENTINA           </t>
  </si>
  <si>
    <t>GOZZI</t>
  </si>
  <si>
    <t xml:space="preserve">GOZZI/ALESSANDRO          </t>
  </si>
  <si>
    <t xml:space="preserve">GOZZI/GIORGIA             </t>
  </si>
  <si>
    <t xml:space="preserve">GOZZI/SIMONE              </t>
  </si>
  <si>
    <t xml:space="preserve">GRASSI/GAIA                </t>
  </si>
  <si>
    <t xml:space="preserve">GUASTO            </t>
  </si>
  <si>
    <t xml:space="preserve">GUASTO            /VALENTINA           </t>
  </si>
  <si>
    <t xml:space="preserve">GUZZETTI                      </t>
  </si>
  <si>
    <t xml:space="preserve">GUZZETTI                      /CHIARA              </t>
  </si>
  <si>
    <t>GUZZO</t>
  </si>
  <si>
    <t>FRANCESCO SAVERIO</t>
  </si>
  <si>
    <t>GUZZO/FRANCESCO SAVERIO</t>
  </si>
  <si>
    <t>JORDIE</t>
  </si>
  <si>
    <t>GUZZO/JORDIE</t>
  </si>
  <si>
    <t>HERNANDEZ</t>
  </si>
  <si>
    <t>HERNANDEZ/SONIA</t>
  </si>
  <si>
    <t>IAMUNDO</t>
  </si>
  <si>
    <t>IAMUNDO/ROSELLA</t>
  </si>
  <si>
    <t xml:space="preserve">IARIA                         </t>
  </si>
  <si>
    <t xml:space="preserve">IARIA                         /SERENA              </t>
  </si>
  <si>
    <t>IRIMITA</t>
  </si>
  <si>
    <t>RODICA ADINA</t>
  </si>
  <si>
    <t>IRIMITA/RODICA ADINA</t>
  </si>
  <si>
    <t xml:space="preserve">JORDENS                       </t>
  </si>
  <si>
    <t xml:space="preserve">JORDENS                       /ELENA               </t>
  </si>
  <si>
    <t>KUPRESAK</t>
  </si>
  <si>
    <t>DANIJEL</t>
  </si>
  <si>
    <t>KUPRESAK/DANIJEL</t>
  </si>
  <si>
    <t>ALEKSANDRA</t>
  </si>
  <si>
    <t>KUPRESAK/ALEKSANDRA</t>
  </si>
  <si>
    <t>KUPRESAK/ANASTASIA</t>
  </si>
  <si>
    <t>KUPRESAK/DIANA</t>
  </si>
  <si>
    <t xml:space="preserve">LAURYNOVICH                   </t>
  </si>
  <si>
    <t xml:space="preserve">NATALLIA            </t>
  </si>
  <si>
    <t xml:space="preserve">LAURYNOVICH                   /NATALLIA            </t>
  </si>
  <si>
    <t xml:space="preserve">VIKTORYIA           </t>
  </si>
  <si>
    <t xml:space="preserve">LAURYNOVICH                   /VIKTORYIA           </t>
  </si>
  <si>
    <t xml:space="preserve">LEZZI                         </t>
  </si>
  <si>
    <t xml:space="preserve">LEZZI                         /BENEDETTA           </t>
  </si>
  <si>
    <t xml:space="preserve">GIUSEPPE ANGELO     </t>
  </si>
  <si>
    <t xml:space="preserve">LEZZI                         /GIUSEPPE ANGELO     </t>
  </si>
  <si>
    <t>LOCHINGER</t>
  </si>
  <si>
    <t>VIRAG</t>
  </si>
  <si>
    <t>LOCHINGER/VIRAG</t>
  </si>
  <si>
    <t xml:space="preserve">LOMBARDO                      </t>
  </si>
  <si>
    <t xml:space="preserve">LOMBARDO                      /MARCO               </t>
  </si>
  <si>
    <t xml:space="preserve">LUBRANO LOBIANCO              </t>
  </si>
  <si>
    <t xml:space="preserve">LUBRANO LOBIANCO              /FRANCESCO           </t>
  </si>
  <si>
    <t xml:space="preserve">MARIA NICOLE        </t>
  </si>
  <si>
    <t xml:space="preserve">LUBRANO LOBIANCO              /MARIA NICOLE        </t>
  </si>
  <si>
    <t xml:space="preserve">LUCIANINI                     </t>
  </si>
  <si>
    <t xml:space="preserve">ROCCO               </t>
  </si>
  <si>
    <t xml:space="preserve">LUCIANINI                     /ROCCO               </t>
  </si>
  <si>
    <t xml:space="preserve">MARCHESI                      </t>
  </si>
  <si>
    <t xml:space="preserve">MARCHESI                      /ALBERTO             </t>
  </si>
  <si>
    <t xml:space="preserve">MARCHESI                      /ALICE               </t>
  </si>
  <si>
    <t xml:space="preserve">MARCHESI                      /FILIPPO             </t>
  </si>
  <si>
    <t xml:space="preserve">MARCHESI                      /LETIZIA             </t>
  </si>
  <si>
    <t xml:space="preserve">MEZZAPESA                     </t>
  </si>
  <si>
    <t xml:space="preserve">MEZZAPESA                     /VALERIA             </t>
  </si>
  <si>
    <t xml:space="preserve">MINEN                         </t>
  </si>
  <si>
    <t xml:space="preserve">MARIA LUISA         </t>
  </si>
  <si>
    <t xml:space="preserve">MINEN                         /MARIA LUISA         </t>
  </si>
  <si>
    <t xml:space="preserve">MINISTRINI                    </t>
  </si>
  <si>
    <t xml:space="preserve">LIALA MARIA         </t>
  </si>
  <si>
    <t xml:space="preserve">MINISTRINI                    /LIALA MARIA         </t>
  </si>
  <si>
    <t xml:space="preserve">MINOPOLI                      </t>
  </si>
  <si>
    <t xml:space="preserve">MINOPOLI                      /MONICA              </t>
  </si>
  <si>
    <t xml:space="preserve">MONOPOLI                      /ISABELLA            </t>
  </si>
  <si>
    <t xml:space="preserve">MAURO FRANCO        </t>
  </si>
  <si>
    <t xml:space="preserve">MONOPOLI                      /MAURO FRANCO        </t>
  </si>
  <si>
    <t>PAOLA MARIA</t>
  </si>
  <si>
    <t>MORETTI/PAOLA MARIA</t>
  </si>
  <si>
    <t xml:space="preserve">NIGRO                         </t>
  </si>
  <si>
    <t xml:space="preserve">NIGRO                         /ANDREA              </t>
  </si>
  <si>
    <t xml:space="preserve">NIGRO                         /CAMILLA             </t>
  </si>
  <si>
    <t xml:space="preserve">NIGRO                         /DANIELE             </t>
  </si>
  <si>
    <t xml:space="preserve">NITAIS                        </t>
  </si>
  <si>
    <t xml:space="preserve">GIANNANDREA MARIA   </t>
  </si>
  <si>
    <t xml:space="preserve">NITAIS                        /GIANNANDREA MARIA   </t>
  </si>
  <si>
    <t xml:space="preserve">NITAIS                        /MARCO               </t>
  </si>
  <si>
    <t xml:space="preserve">NITAIS                        /VALENTINA           </t>
  </si>
  <si>
    <t xml:space="preserve">NOVEMBRE                      </t>
  </si>
  <si>
    <t xml:space="preserve">CELESTE             </t>
  </si>
  <si>
    <t xml:space="preserve">NOVEMBRE                      /CELESTE             </t>
  </si>
  <si>
    <t>ORSI</t>
  </si>
  <si>
    <t>ORSI/VIOLA</t>
  </si>
  <si>
    <t>ORSI/GREGORIO</t>
  </si>
  <si>
    <t>PARISI/ANDREA</t>
  </si>
  <si>
    <t xml:space="preserve">PEDOTA                        </t>
  </si>
  <si>
    <t xml:space="preserve">PEDOTA                        /FILIPPO             </t>
  </si>
  <si>
    <t xml:space="preserve">PEDOTA                        /LUIGI               </t>
  </si>
  <si>
    <t xml:space="preserve">PEZZINI                       </t>
  </si>
  <si>
    <t xml:space="preserve">PEZZINI                       /MARTINA             </t>
  </si>
  <si>
    <t xml:space="preserve">PEZZINI                       /ROBERTO             </t>
  </si>
  <si>
    <t xml:space="preserve">PIANA                         </t>
  </si>
  <si>
    <t xml:space="preserve">EMILI               </t>
  </si>
  <si>
    <t xml:space="preserve">PIANA                         /EMILI               </t>
  </si>
  <si>
    <t xml:space="preserve">EVELIN              </t>
  </si>
  <si>
    <t xml:space="preserve">PIANA                         /EVELIN              </t>
  </si>
  <si>
    <t xml:space="preserve">PIERO               </t>
  </si>
  <si>
    <t xml:space="preserve">PIANA                         /PIERO               </t>
  </si>
  <si>
    <t xml:space="preserve">PIZZA                         </t>
  </si>
  <si>
    <t xml:space="preserve">PIZZA                         /FRANCESCO           </t>
  </si>
  <si>
    <t xml:space="preserve">CRISTEL             </t>
  </si>
  <si>
    <t xml:space="preserve">PIZZA                         /CRISTEL             </t>
  </si>
  <si>
    <t xml:space="preserve">PREITE                        </t>
  </si>
  <si>
    <t xml:space="preserve">AGNESEANGELA        </t>
  </si>
  <si>
    <t xml:space="preserve">PREITE                        /AGNESEANGELA        </t>
  </si>
  <si>
    <t>RADICE</t>
  </si>
  <si>
    <t>RADICE/MAURO</t>
  </si>
  <si>
    <t>RADICE/RICCARDO</t>
  </si>
  <si>
    <t>RADICE/LORENZO</t>
  </si>
  <si>
    <t>RALLO</t>
  </si>
  <si>
    <t>RALLO/VITTORIA</t>
  </si>
  <si>
    <t xml:space="preserve">RATTI                         </t>
  </si>
  <si>
    <t xml:space="preserve">RATTI                         /PAOLA               </t>
  </si>
  <si>
    <t xml:space="preserve">REDAELLI                      </t>
  </si>
  <si>
    <t xml:space="preserve">REDAELLI                      /CHRISTIAN           </t>
  </si>
  <si>
    <t xml:space="preserve">REDAELLI                      /FRANCESCO           </t>
  </si>
  <si>
    <t>RIBAUDO</t>
  </si>
  <si>
    <t>TOMMASA LETIZIA</t>
  </si>
  <si>
    <t>RIBAUDO/TOMMASA LETIZIA</t>
  </si>
  <si>
    <t xml:space="preserve">RICOTTA                       </t>
  </si>
  <si>
    <t xml:space="preserve">RICOTTA                       /ALESSANDRO          </t>
  </si>
  <si>
    <t xml:space="preserve">RICOTTA                       /MARGHERITA          </t>
  </si>
  <si>
    <t xml:space="preserve">RICOTTA                       /SALVATORE           </t>
  </si>
  <si>
    <t xml:space="preserve">ROSSI                         /ENRICO              </t>
  </si>
  <si>
    <t xml:space="preserve">ROVELLI                       </t>
  </si>
  <si>
    <t xml:space="preserve">ROVELLI                       /PAOLO               </t>
  </si>
  <si>
    <t xml:space="preserve">ROVELLI                       /SARA                </t>
  </si>
  <si>
    <t xml:space="preserve">RUBINI                        </t>
  </si>
  <si>
    <t xml:space="preserve">RUBINI                        /TIZIANA             </t>
  </si>
  <si>
    <t>SACCO/ANGELO</t>
  </si>
  <si>
    <t xml:space="preserve">SALTI                         </t>
  </si>
  <si>
    <t xml:space="preserve">SALTI                         /LORENZO             </t>
  </si>
  <si>
    <t xml:space="preserve">SALTI                         /SOFIA               </t>
  </si>
  <si>
    <t>SANNICANDRO</t>
  </si>
  <si>
    <t>SANNICANDRO/NADIA</t>
  </si>
  <si>
    <t>SCALIA</t>
  </si>
  <si>
    <t xml:space="preserve">NATASCIA FRANCESCA </t>
  </si>
  <si>
    <t xml:space="preserve">SCALIA/NATASCIA FRANCESCA </t>
  </si>
  <si>
    <t xml:space="preserve">SEGHIERI                      </t>
  </si>
  <si>
    <t xml:space="preserve">SEGHIERI                      /SARA                </t>
  </si>
  <si>
    <t>SGOBBI</t>
  </si>
  <si>
    <t>LORENZO ABEL TEX</t>
  </si>
  <si>
    <t>SGOBBI/LORENZO ABEL TEX</t>
  </si>
  <si>
    <t xml:space="preserve">STAMA                         </t>
  </si>
  <si>
    <t xml:space="preserve">GRAZIELLA           </t>
  </si>
  <si>
    <t xml:space="preserve">STAMA                         /GRAZIELLA           </t>
  </si>
  <si>
    <t xml:space="preserve">STORNI                        </t>
  </si>
  <si>
    <t xml:space="preserve">STORNI                        /GIULIA              </t>
  </si>
  <si>
    <t xml:space="preserve">STRANO                        </t>
  </si>
  <si>
    <t xml:space="preserve">STRANO                        /ANGELA              </t>
  </si>
  <si>
    <t>TORSA</t>
  </si>
  <si>
    <t>TORSA/SARA</t>
  </si>
  <si>
    <t>TORTI</t>
  </si>
  <si>
    <t>TORTI/PIERA</t>
  </si>
  <si>
    <t xml:space="preserve">TROVATIFERRARESI              </t>
  </si>
  <si>
    <t xml:space="preserve">CRISTINAGIANCARLA   </t>
  </si>
  <si>
    <t xml:space="preserve">TROVATIFERRARESI              /CRISTINAGIANCARLA   </t>
  </si>
  <si>
    <t xml:space="preserve">TURCONI                       </t>
  </si>
  <si>
    <t xml:space="preserve">TURCONI                       /GIORGIA             </t>
  </si>
  <si>
    <t xml:space="preserve">TURCONI                       /MARCO               </t>
  </si>
  <si>
    <t xml:space="preserve">TURCONI                       /SOFIA               </t>
  </si>
  <si>
    <t xml:space="preserve">TUROTTI                       </t>
  </si>
  <si>
    <t xml:space="preserve">ALAN                </t>
  </si>
  <si>
    <t xml:space="preserve">TUROTTI                       /ALAN                </t>
  </si>
  <si>
    <t xml:space="preserve">TUROTTI                       /CLAUDIO             </t>
  </si>
  <si>
    <t xml:space="preserve">ISLA                </t>
  </si>
  <si>
    <t xml:space="preserve">TUROTTI                       /ISLA                </t>
  </si>
  <si>
    <t>LUCIUS</t>
  </si>
  <si>
    <t>TUROTTI                       /LUCIUS</t>
  </si>
  <si>
    <t>VARISCO/CRISTINA</t>
  </si>
  <si>
    <t xml:space="preserve">VILLA                         </t>
  </si>
  <si>
    <t xml:space="preserve">VILLA                         /SARA                </t>
  </si>
  <si>
    <t>VILLANI/GABRIEL</t>
  </si>
  <si>
    <t>ALESSANDRO VINCENZO</t>
  </si>
  <si>
    <t>VILLANO/ALESSANDRO VINCENZO</t>
  </si>
  <si>
    <t>XHAFA</t>
  </si>
  <si>
    <t>XHEJSI</t>
  </si>
  <si>
    <t>XHAFA/XHEJSI</t>
  </si>
  <si>
    <t xml:space="preserve">ZAFFANI                       </t>
  </si>
  <si>
    <t xml:space="preserve">ZAFFANI                       /MARCO               </t>
  </si>
  <si>
    <t xml:space="preserve">ZAFFANI                       /MARTINA             </t>
  </si>
  <si>
    <t xml:space="preserve">ZAFFANI                       /TOMMASO             </t>
  </si>
  <si>
    <t>ADDEO</t>
  </si>
  <si>
    <t>ADDEO/ARCANGELOMR</t>
  </si>
  <si>
    <t>AMBROSIO/PIETROMR</t>
  </si>
  <si>
    <t>ASCOLESE</t>
  </si>
  <si>
    <t>ASCOLESE/MARIKAMS</t>
  </si>
  <si>
    <t>BARAONDA</t>
  </si>
  <si>
    <t>BARAONDA/GIUSEPPE ANTONIOMR</t>
  </si>
  <si>
    <t>Bartilotti</t>
  </si>
  <si>
    <t xml:space="preserve">Egidio </t>
  </si>
  <si>
    <t>BARTILOTTI/EGIDIO MR</t>
  </si>
  <si>
    <t>Basso</t>
  </si>
  <si>
    <t>BASSO/ANTONIETTA MS</t>
  </si>
  <si>
    <t>24/12/1978</t>
  </si>
  <si>
    <t>BIANCULLI</t>
  </si>
  <si>
    <t>Sand SRL</t>
  </si>
  <si>
    <t>BIANCULLI/MARIA TERESAMRS</t>
  </si>
  <si>
    <t>CAIAZZO/FRANCESCAMS</t>
  </si>
  <si>
    <t>CAIAZZO/LORENZOMR</t>
  </si>
  <si>
    <t>CAIAZZO/NATALIAMS</t>
  </si>
  <si>
    <t>CAIAZZO/PAOLOMR</t>
  </si>
  <si>
    <t>CAMPANA/CAMILLAMS</t>
  </si>
  <si>
    <t>CAMPANA/LEONARDOMR</t>
  </si>
  <si>
    <t>CAMPANA/SIMONEMS</t>
  </si>
  <si>
    <t>CANTAGALLO</t>
  </si>
  <si>
    <t xml:space="preserve"> MASSIMO</t>
  </si>
  <si>
    <t>CANTAGALLO/ MASSIMOMR</t>
  </si>
  <si>
    <t>CARBONE/FRANCESCOMR</t>
  </si>
  <si>
    <t>CAVALLO/GIUSEPPEMR</t>
  </si>
  <si>
    <t>CAVALLO/MARTINACHD</t>
  </si>
  <si>
    <t>ERGINDA</t>
  </si>
  <si>
    <t>CHIANESE/ERGINDAMRS</t>
  </si>
  <si>
    <t>CIVICO</t>
  </si>
  <si>
    <t>CIVICO/MARIANNAMS</t>
  </si>
  <si>
    <t>MAFALDA</t>
  </si>
  <si>
    <t>CIVITA/MAFALDAMRS</t>
  </si>
  <si>
    <t>D AMICO</t>
  </si>
  <si>
    <t>D AMICO/PAOLAMS</t>
  </si>
  <si>
    <t>D'ANGELO</t>
  </si>
  <si>
    <t>DANGELO/ANTONIOMR</t>
  </si>
  <si>
    <t>DANGELO/DOMENICOMR</t>
  </si>
  <si>
    <t>GERARDO LUIGI</t>
  </si>
  <si>
    <t>DANGELO/GERARDO LUIGIMR</t>
  </si>
  <si>
    <t>DE MARTINO/ATTILIOMR</t>
  </si>
  <si>
    <t>DE PAOLA</t>
  </si>
  <si>
    <t>DE PAOLA/CAMILLAMRS</t>
  </si>
  <si>
    <t>DE PAOLA/JOLANDAMRS</t>
  </si>
  <si>
    <t>JOLANDA</t>
  </si>
  <si>
    <t>DE PAOLA/PAOLOMR</t>
  </si>
  <si>
    <t>DE SIMONE/ANGELAMS</t>
  </si>
  <si>
    <t>DE SIMONE/CAMILLAMS</t>
  </si>
  <si>
    <t>DE SIMONE/GIUSEPPEMR</t>
  </si>
  <si>
    <t>DELLA GATTA</t>
  </si>
  <si>
    <t>DELLA GATTA/BRUNELLAMRS</t>
  </si>
  <si>
    <t>DELLA GATTA/DARIAMRS</t>
  </si>
  <si>
    <t>DELLA GATTA/MICHELEMR</t>
  </si>
  <si>
    <t>DELLA ROCCA/DALILAMS</t>
  </si>
  <si>
    <t>DELLA ROCCA/GIUSEPPEMR</t>
  </si>
  <si>
    <t>DELLA ROCCA/RICCARDOMR</t>
  </si>
  <si>
    <t>DI FILIPPO</t>
  </si>
  <si>
    <t>FRANCESCO NATALE</t>
  </si>
  <si>
    <t>DI FILIPPO/FRANCESCO NATALEMR</t>
  </si>
  <si>
    <t>DI FRENNA</t>
  </si>
  <si>
    <t>DI FRENNA/ANGELAMS</t>
  </si>
  <si>
    <t>DI LEVA</t>
  </si>
  <si>
    <t>DI LEVA/LUCIANOMR</t>
  </si>
  <si>
    <t>DI SOMMA/FILOMENAMS</t>
  </si>
  <si>
    <t>DI SPIRITO</t>
  </si>
  <si>
    <t>DI SPIRITO/ANGELOMR</t>
  </si>
  <si>
    <t>DI SPIRITO/EMANUELECHD</t>
  </si>
  <si>
    <t>DI SPIRITO/IRISCHD</t>
  </si>
  <si>
    <t>FALCIOLA</t>
  </si>
  <si>
    <t>FALCIOLA/JESSICAMRS</t>
  </si>
  <si>
    <t>FASULO</t>
  </si>
  <si>
    <t>FILOMENA CINZIA</t>
  </si>
  <si>
    <t>FASULO/FILOMENA CINZIAMRS</t>
  </si>
  <si>
    <t>FUNARI/MARCOMR</t>
  </si>
  <si>
    <t>GALIETTA</t>
  </si>
  <si>
    <t>GALIETTA/SONIAMRS</t>
  </si>
  <si>
    <t>GRAZIANO/CARMENMS</t>
  </si>
  <si>
    <t>IMPARATO/AMBRACHD</t>
  </si>
  <si>
    <t>IMPARATO/LUIGICHD</t>
  </si>
  <si>
    <t>IMPARATO/SALVATOREMR</t>
  </si>
  <si>
    <t>LAUDATI</t>
  </si>
  <si>
    <t>LAUDATI/FABIOMR</t>
  </si>
  <si>
    <t>LUCA DOMENICO</t>
  </si>
  <si>
    <t>LAUDATI/GIULIAMR</t>
  </si>
  <si>
    <t>LAUDATI/LUCA DOMENICOMR</t>
  </si>
  <si>
    <t>LAURELLI</t>
  </si>
  <si>
    <t>LAURELLI/CARLO MARIACHD</t>
  </si>
  <si>
    <t>CARLO MARIA</t>
  </si>
  <si>
    <t>LAURELLI/GIUSEPPEMR</t>
  </si>
  <si>
    <t>MANZI/CECILIAMRS</t>
  </si>
  <si>
    <t>MANZI/GIOVANNAMRS</t>
  </si>
  <si>
    <t>MARINO/MAUROMR</t>
  </si>
  <si>
    <t>MAURO/GIUSEPPINAMRS</t>
  </si>
  <si>
    <t>MENNILLO</t>
  </si>
  <si>
    <t>MENNILLO/ALESSIO MR</t>
  </si>
  <si>
    <t>MENNILLO/MORENAMS</t>
  </si>
  <si>
    <t>MENNILLO/SALVATORE MR</t>
  </si>
  <si>
    <t>MUSCARIELLO/EDDAMRS</t>
  </si>
  <si>
    <t>MUSELLA/CONCETTA MS</t>
  </si>
  <si>
    <t>22/04/1985</t>
  </si>
  <si>
    <t>EVELIA</t>
  </si>
  <si>
    <t>NARDI/EVELIAMRS</t>
  </si>
  <si>
    <t>PALMIERO/MARGHERITAMRS</t>
  </si>
  <si>
    <t>PANNO</t>
  </si>
  <si>
    <t>PANNO/MARIAMRS</t>
  </si>
  <si>
    <t>GENNI</t>
  </si>
  <si>
    <t>PARADISO/GENNIMRS</t>
  </si>
  <si>
    <t>PETITTO</t>
  </si>
  <si>
    <t>CAERINA LINA</t>
  </si>
  <si>
    <t>PETITTO/CAERINA LINAMS</t>
  </si>
  <si>
    <t>PICCOLA</t>
  </si>
  <si>
    <t>PICCOLA/ANTONIO PIOMR</t>
  </si>
  <si>
    <t xml:space="preserve">PLATA </t>
  </si>
  <si>
    <t>PLATA /ANNAMRS</t>
  </si>
  <si>
    <t>RICCERI</t>
  </si>
  <si>
    <t>RICCERI/FEDERICAMS</t>
  </si>
  <si>
    <t>ROCCO/FEDERICAMRS</t>
  </si>
  <si>
    <t>ROCCO/MASSIMILIANOMR</t>
  </si>
  <si>
    <t>RONDINELLI</t>
  </si>
  <si>
    <t>RONDINELLI/MARIA LUISAMRS</t>
  </si>
  <si>
    <t>RONDINELLI/MARIOMR</t>
  </si>
  <si>
    <t>RONDINELLI/OLIMPIACHD</t>
  </si>
  <si>
    <t>RUSSO/MICHELINAMRS</t>
  </si>
  <si>
    <t>SALVATI/ANNUNZIATAMS</t>
  </si>
  <si>
    <t>GIUSJ FRANCESCA</t>
  </si>
  <si>
    <t>SANTORO/GIUSJ FRANCESCAMRS</t>
  </si>
  <si>
    <t>SETTANGELO</t>
  </si>
  <si>
    <t>NINO</t>
  </si>
  <si>
    <t>SETTANGELO/NINOMR</t>
  </si>
  <si>
    <t>SETTANGELO/VALERIAMS</t>
  </si>
  <si>
    <t>TAMBURRINI</t>
  </si>
  <si>
    <t>TAMBURRINI/MARIA ASSUNTAMRS</t>
  </si>
  <si>
    <t>TARANTO</t>
  </si>
  <si>
    <t>TARANTO/FRANCESCAMRS</t>
  </si>
  <si>
    <t>TESORO</t>
  </si>
  <si>
    <t>TESORO/GENNARO PIOMR</t>
  </si>
  <si>
    <t>GENNARO PIO</t>
  </si>
  <si>
    <t>TESORO/ROSARIO PIOCHD</t>
  </si>
  <si>
    <t>ROSARIO PIO</t>
  </si>
  <si>
    <t>TESORO/VITTORIOMR</t>
  </si>
  <si>
    <t>TOSCANO/CARMELAMRS</t>
  </si>
  <si>
    <t>TRIBIOLI</t>
  </si>
  <si>
    <t xml:space="preserve"> ANNA</t>
  </si>
  <si>
    <t>TRIBIOLI/ ANNAMS</t>
  </si>
  <si>
    <t>VIERTI</t>
  </si>
  <si>
    <t>VIERTI/ANGELOMR</t>
  </si>
  <si>
    <t>VITTORIOSO</t>
  </si>
  <si>
    <t>VITTORIOSO/OLIMPIAMRS</t>
  </si>
  <si>
    <t>ACCARDO/ALBERTO</t>
  </si>
  <si>
    <t>ACCARDO/ALESSANDRO</t>
  </si>
  <si>
    <t>ACCARDO/CLAUDIA</t>
  </si>
  <si>
    <t>ALBANO/VALERIA</t>
  </si>
  <si>
    <t>ALBEE</t>
  </si>
  <si>
    <t>MAUD MARINA</t>
  </si>
  <si>
    <t>ALBEE/MAUDMARINA</t>
  </si>
  <si>
    <t>ALEISAWI</t>
  </si>
  <si>
    <t>ALEISAWI ALI</t>
  </si>
  <si>
    <t>AMANTEA/MIRKO</t>
  </si>
  <si>
    <t>AMATRUDO/CAROLINA</t>
  </si>
  <si>
    <t>ANDREOZZI/ALESSANDR</t>
  </si>
  <si>
    <t>AVERAIMO/LEONARDO</t>
  </si>
  <si>
    <t>AVERAIMO/PASQUALE</t>
  </si>
  <si>
    <t>BENVENUTO/DANIELA</t>
  </si>
  <si>
    <t>BIFULCO/LINDA</t>
  </si>
  <si>
    <t>PIETROROMEO</t>
  </si>
  <si>
    <t>BIFULCO/PIETROROMEO</t>
  </si>
  <si>
    <t>BIFULCO/RAFFAELE</t>
  </si>
  <si>
    <t>BLASI/VALENTINA</t>
  </si>
  <si>
    <t>BUCALO/ANTONINOJOSE</t>
  </si>
  <si>
    <t>BUCALO/ALESSIA</t>
  </si>
  <si>
    <t>BUONOCORE/CARMINE</t>
  </si>
  <si>
    <t>BUONOCORE/GIUSEPPE</t>
  </si>
  <si>
    <t>CAPUTO/ROSALBA</t>
  </si>
  <si>
    <t>CIANCIO/ORAZIO</t>
  </si>
  <si>
    <t>CICCIA/VALTER</t>
  </si>
  <si>
    <t>CIPULLO/ANGELO</t>
  </si>
  <si>
    <t>CIPULLO/EDOARDO</t>
  </si>
  <si>
    <t>DACUNTO/ANTONIO</t>
  </si>
  <si>
    <t>DACUNTO/GIORGIA</t>
  </si>
  <si>
    <t>DACUNTO/MARCO</t>
  </si>
  <si>
    <t>DACUNTO/MIRKO</t>
  </si>
  <si>
    <t>DAMBROSIO/VERONICA</t>
  </si>
  <si>
    <t>DEBIASE/ADALGISA</t>
  </si>
  <si>
    <t>DECOLA/ORSOLA</t>
  </si>
  <si>
    <t>DEVIVO/FABIANA</t>
  </si>
  <si>
    <t>DELIA/CATERINA</t>
  </si>
  <si>
    <t>DIFIORE/ANTONIO</t>
  </si>
  <si>
    <t>DIGIOSIO/GAIA</t>
  </si>
  <si>
    <t>DIGIOSIO/PASQUALE</t>
  </si>
  <si>
    <t>DIGIOSIO/SWAMI</t>
  </si>
  <si>
    <t>DIPALMA/MICHELEANGE</t>
  </si>
  <si>
    <t>DISOMMA/CLEMENTE</t>
  </si>
  <si>
    <t>DI VITA</t>
  </si>
  <si>
    <t>DIVITA/ILARIA</t>
  </si>
  <si>
    <t>DIANA/MARIAGIULIA</t>
  </si>
  <si>
    <t>DUPLESSIS/SUZEL</t>
  </si>
  <si>
    <t>ELEZI/ARISTIR</t>
  </si>
  <si>
    <t>ELEZI/SILVANA</t>
  </si>
  <si>
    <t>ELEZI/MATIAS</t>
  </si>
  <si>
    <t>ELEZI/EVELINA</t>
  </si>
  <si>
    <t>ESPOSITO/ALESSANDRA</t>
  </si>
  <si>
    <t>ESPOSITO/ANGELA</t>
  </si>
  <si>
    <t>FASCIA/ROSANNA</t>
  </si>
  <si>
    <t>FIOLA/ANTONIO</t>
  </si>
  <si>
    <t>FRONCILLO/DOMENICO</t>
  </si>
  <si>
    <t>FRONCILLO/STEFANO</t>
  </si>
  <si>
    <t>GALANTE/FABIO</t>
  </si>
  <si>
    <t>GALANTE/GAIA</t>
  </si>
  <si>
    <t>GALANTE/RAFFAELE</t>
  </si>
  <si>
    <t>GALIULLIN</t>
  </si>
  <si>
    <t>RADIK</t>
  </si>
  <si>
    <t>GALIULLIN/RADIK</t>
  </si>
  <si>
    <t>GALIULLINA</t>
  </si>
  <si>
    <t>DELIYA</t>
  </si>
  <si>
    <t>GALIULLINA/DELIYA</t>
  </si>
  <si>
    <t>GALIULLINA/EVA</t>
  </si>
  <si>
    <t>GALLO/ADRIANA</t>
  </si>
  <si>
    <t>GALLO/CONCETTA</t>
  </si>
  <si>
    <t>GANDOLFO/RAFFAELLAM</t>
  </si>
  <si>
    <t>GATTA/FABIO</t>
  </si>
  <si>
    <t>GATTA/LEONARDO</t>
  </si>
  <si>
    <t>GATTA/LUIGI</t>
  </si>
  <si>
    <t>GATTA/MONICA</t>
  </si>
  <si>
    <t>GIORDANO/ROSA</t>
  </si>
  <si>
    <t>GORGA</t>
  </si>
  <si>
    <t>GORGA/VITTORIO</t>
  </si>
  <si>
    <t>GRASSI/NICOLETTA</t>
  </si>
  <si>
    <t>GRIMALDI/CRISTINA</t>
  </si>
  <si>
    <t>GUARRACINO/FILIPPO</t>
  </si>
  <si>
    <t>GUARRACINO/GENNAROF</t>
  </si>
  <si>
    <t>GUARRACINO/LUDOVICA</t>
  </si>
  <si>
    <t>IADONISI/TERESA</t>
  </si>
  <si>
    <t>IOSSA/ORAZIO</t>
  </si>
  <si>
    <t xml:space="preserve">Travelledia </t>
  </si>
  <si>
    <t>ISOLA/ANTONIOMARIA</t>
  </si>
  <si>
    <t>ISOLA/CARLO</t>
  </si>
  <si>
    <t>LAGALA/FRANCESCA</t>
  </si>
  <si>
    <t>LIBERATORE/LORENZO</t>
  </si>
  <si>
    <t>MADONNA/ANNA</t>
  </si>
  <si>
    <t>MAISTO/MARIA</t>
  </si>
  <si>
    <t>MANDARA/DARIO</t>
  </si>
  <si>
    <t>MANDARA/FABRIZIO</t>
  </si>
  <si>
    <t>MANDARA/PAOLO</t>
  </si>
  <si>
    <t>MARINELLI/ANNA</t>
  </si>
  <si>
    <t>MARTINELLI/GIUSEPPE</t>
  </si>
  <si>
    <t>MARTINELLI/MARIA</t>
  </si>
  <si>
    <t>MARZULLO/FRANCESCO</t>
  </si>
  <si>
    <t>MARZULLO/GAIA</t>
  </si>
  <si>
    <t>MARZULLO/LUCA</t>
  </si>
  <si>
    <t>MASSA/SALVATORE</t>
  </si>
  <si>
    <t>MORGA/FRANCESCA</t>
  </si>
  <si>
    <t>MORGA/ROBERTO</t>
  </si>
  <si>
    <t>MOSCA/CARMEN</t>
  </si>
  <si>
    <t>MOSCA/CHIARA</t>
  </si>
  <si>
    <t>MOSCA/EMILIA</t>
  </si>
  <si>
    <t>MOSCA/GIANCARLOALAI</t>
  </si>
  <si>
    <t>MOSCA/PAOLA</t>
  </si>
  <si>
    <t>MOSCATO/FRANCA</t>
  </si>
  <si>
    <t>MUSCIAGNA</t>
  </si>
  <si>
    <t>MUSCIAGNA/FRANCESCA</t>
  </si>
  <si>
    <t>NAPOLITANO/CARMELA</t>
  </si>
  <si>
    <t>NAPPI/FRANCAANGELIN</t>
  </si>
  <si>
    <t>PALLADINO/VINCENZO</t>
  </si>
  <si>
    <t>PALLADINO/MAURIZIO</t>
  </si>
  <si>
    <t>PALLADINO/LUISA</t>
  </si>
  <si>
    <t>PANICO/GIORGIA</t>
  </si>
  <si>
    <t>PARISI/SAVERIO</t>
  </si>
  <si>
    <t>PARISI/GIORDANA</t>
  </si>
  <si>
    <t>PATRICIELLO/SIMONA</t>
  </si>
  <si>
    <t>PELLEGRINO/LUCIA</t>
  </si>
  <si>
    <t>GIOVANNIEMILIO</t>
  </si>
  <si>
    <t>PEREZ/GIOVANNIEMILI</t>
  </si>
  <si>
    <t>PEREZ/PAOLO</t>
  </si>
  <si>
    <t>PERSICO/ALESSANDRO</t>
  </si>
  <si>
    <t>PERSICO/CHIARA</t>
  </si>
  <si>
    <t>PERSICO/GIORGIA</t>
  </si>
  <si>
    <t>PETRUCCI</t>
  </si>
  <si>
    <t>PETRUCCI/ANNACHIARA</t>
  </si>
  <si>
    <t>TINO</t>
  </si>
  <si>
    <t>PIAZZOLLA/TINO</t>
  </si>
  <si>
    <t>ANNALAURA</t>
  </si>
  <si>
    <t>PIAZZOLLA/ANNALAURA</t>
  </si>
  <si>
    <t>PIAZZOLLA/PIERLUIGI</t>
  </si>
  <si>
    <t>PICIOCCHI/FABIANA</t>
  </si>
  <si>
    <t>PICIOCCHI/GIOVANNI</t>
  </si>
  <si>
    <t>PICIOCCHI/RICCARDO</t>
  </si>
  <si>
    <t>PINTO/VALERIA</t>
  </si>
  <si>
    <t>PIQUEESPOSITO/GIULI</t>
  </si>
  <si>
    <t>PIQUEGARCES/ALEJAND</t>
  </si>
  <si>
    <t>FEDORA</t>
  </si>
  <si>
    <t>POTENZA/FEDORA</t>
  </si>
  <si>
    <t>RAGOZZINO/ANTONIO</t>
  </si>
  <si>
    <t>RAGOZZINO/AURORA</t>
  </si>
  <si>
    <t>RAGOZZINO/ENRICO</t>
  </si>
  <si>
    <t>RICCO/ANNA</t>
  </si>
  <si>
    <t>RONCA/MICHELA</t>
  </si>
  <si>
    <t>SALAPINA</t>
  </si>
  <si>
    <t>SALAPINA/TETYANA</t>
  </si>
  <si>
    <t>SANTORO/STEFANIA</t>
  </si>
  <si>
    <t>SCIPPA/SERENA</t>
  </si>
  <si>
    <t>SIMEOLI/MARIA</t>
  </si>
  <si>
    <t>SIVIGLIA/CRISTINA</t>
  </si>
  <si>
    <t>SPERA/GIOVANNI</t>
  </si>
  <si>
    <t>MARIO RUGGIERO</t>
  </si>
  <si>
    <t>SPERA/MARIORUGGIERO</t>
  </si>
  <si>
    <t>SPERA/BIANCA</t>
  </si>
  <si>
    <t>ELISAANNAMARIA</t>
  </si>
  <si>
    <t>SPERA/ELISAANNAMARI</t>
  </si>
  <si>
    <t>STEDUTO</t>
  </si>
  <si>
    <t>STEDUTO/GIORGIO</t>
  </si>
  <si>
    <t>INES</t>
  </si>
  <si>
    <t>STEDUTO/INES</t>
  </si>
  <si>
    <t>STEDUTO/MATTIA</t>
  </si>
  <si>
    <t>VITRANI/ROSA</t>
  </si>
  <si>
    <t>VITTORIA/LUCIANO</t>
  </si>
  <si>
    <t>VITTORIA/SIMONE</t>
  </si>
  <si>
    <t>VOLPICELLI/ANTONIO</t>
  </si>
  <si>
    <t>Vittorio apollinare</t>
  </si>
  <si>
    <t>ZAFFRANI/VITTORIOAP</t>
  </si>
  <si>
    <t>Anastasia eugenia</t>
  </si>
  <si>
    <t>ZAFFRANI/ANASTASIAE</t>
  </si>
  <si>
    <t>Emilia</t>
  </si>
  <si>
    <t>ZIEBA/EMILIA</t>
  </si>
  <si>
    <t>ALFANO/SALVATORE</t>
  </si>
  <si>
    <t>ALFANO/ANTONIOCHD</t>
  </si>
  <si>
    <t>ALFANO/MATILDECHD</t>
  </si>
  <si>
    <t>ANDRETTI</t>
  </si>
  <si>
    <t>ANDRETTI/ANTONIETT</t>
  </si>
  <si>
    <t>APREA/ORNELLA</t>
  </si>
  <si>
    <t>ARGENIO</t>
  </si>
  <si>
    <t>ARGENIO/ELENA</t>
  </si>
  <si>
    <t>Avallone</t>
  </si>
  <si>
    <t>Antonio Leonardo</t>
  </si>
  <si>
    <t>AVALLONE/ANTONIOLEO</t>
  </si>
  <si>
    <t>Beatrice</t>
  </si>
  <si>
    <t>AVALLONE/BEATRICE</t>
  </si>
  <si>
    <t>AVALLONE/LUDOVICA</t>
  </si>
  <si>
    <t xml:space="preserve">Beneduce </t>
  </si>
  <si>
    <t xml:space="preserve">Nunzia </t>
  </si>
  <si>
    <t>BENEDUCE/NUNZIA</t>
  </si>
  <si>
    <t>BENIZIO</t>
  </si>
  <si>
    <t>BENIZIO/ELEONORA</t>
  </si>
  <si>
    <t>BRIGLIADORO</t>
  </si>
  <si>
    <t>BRIGLIADORO/MARIATE</t>
  </si>
  <si>
    <t>BUANNE/GIANCARLO</t>
  </si>
  <si>
    <t xml:space="preserve">BUANNE </t>
  </si>
  <si>
    <t>SOPHIA ANTONIETTA</t>
  </si>
  <si>
    <t>VUANNE/SOPHIAANTONIETT</t>
  </si>
  <si>
    <t>BUONO/GIUSEPPE</t>
  </si>
  <si>
    <t>BUSCEMA</t>
  </si>
  <si>
    <t>BUSCEMA/VITTORIA</t>
  </si>
  <si>
    <t>BUSCEMA/CHIARA</t>
  </si>
  <si>
    <t xml:space="preserve">Camardella </t>
  </si>
  <si>
    <t xml:space="preserve">Ezra Shannon Ajille </t>
  </si>
  <si>
    <t>CAMARDELLA/EZRASHA</t>
  </si>
  <si>
    <t>CANNAVACCIUOLO/MARC</t>
  </si>
  <si>
    <t>CANNAVACCIUOLO/LAUR</t>
  </si>
  <si>
    <t>CANNAVACCIUOLO/MARI</t>
  </si>
  <si>
    <t>CAPASSO/ANGELO</t>
  </si>
  <si>
    <t>CAPASSO/CHIARACHD</t>
  </si>
  <si>
    <t>CAPASSO/FRANCESCACHD</t>
  </si>
  <si>
    <t>CAPIZZI</t>
  </si>
  <si>
    <t>NATASCIA</t>
  </si>
  <si>
    <t>CAPIZZI/NATASCIA</t>
  </si>
  <si>
    <t>CARAMANICA</t>
  </si>
  <si>
    <t>CARAMANICA/MARIO</t>
  </si>
  <si>
    <t>CARPENTIERI</t>
  </si>
  <si>
    <t>CARPENTIERI/FABIO</t>
  </si>
  <si>
    <t>CARPENTIERI/EMANUELCHD</t>
  </si>
  <si>
    <t>CARPENTIERI/BEATRICECH</t>
  </si>
  <si>
    <t>CARPENTIERI/SOFIA</t>
  </si>
  <si>
    <t>CASABONA</t>
  </si>
  <si>
    <t>CASABONA/CARLA</t>
  </si>
  <si>
    <t>CENNAMO/MARIA</t>
  </si>
  <si>
    <t>CESA</t>
  </si>
  <si>
    <t>CESA/FABIO</t>
  </si>
  <si>
    <t>CESA/ANTONIETTA</t>
  </si>
  <si>
    <t>CESA/GENNARO</t>
  </si>
  <si>
    <t xml:space="preserve">Chianese </t>
  </si>
  <si>
    <t>CHIANESE/ARIANNA</t>
  </si>
  <si>
    <t>CIRENZA</t>
  </si>
  <si>
    <t>CIRENZA/AMEDEO</t>
  </si>
  <si>
    <t>CIRENZA/MARIAFRANCESCA</t>
  </si>
  <si>
    <t>CIRENZA/CHRISTIANCHD</t>
  </si>
  <si>
    <t>COLANTONIO</t>
  </si>
  <si>
    <t>COLANTONIO/REGINA</t>
  </si>
  <si>
    <t>COLASANTO/ADDOLORA</t>
  </si>
  <si>
    <t>COLUCCI/FRANCESCAPIACH</t>
  </si>
  <si>
    <t>COLUCCI/SABRINACHD</t>
  </si>
  <si>
    <t>COLUCCI/SALVATORE</t>
  </si>
  <si>
    <t>DAVIDE SERGIO</t>
  </si>
  <si>
    <t>DANGELO/DAVIDESERGI</t>
  </si>
  <si>
    <t>DANGELO/LUCIO</t>
  </si>
  <si>
    <t xml:space="preserve">D'avanzo </t>
  </si>
  <si>
    <t>DAVANZO/FELICIA</t>
  </si>
  <si>
    <t>DELUCA/DANIELA</t>
  </si>
  <si>
    <t>Della</t>
  </si>
  <si>
    <t>Corte Nicola</t>
  </si>
  <si>
    <t>DELLA/CORTENICOLA</t>
  </si>
  <si>
    <t>Corte Nina</t>
  </si>
  <si>
    <t>DELLA/CORTENINA</t>
  </si>
  <si>
    <t>DEVITO</t>
  </si>
  <si>
    <t>DEVITO/ANGELOCHD</t>
  </si>
  <si>
    <t>DEVITO/GIANLUIGI</t>
  </si>
  <si>
    <t>DIFILIPPO/PATRIZIA</t>
  </si>
  <si>
    <t>DIFRAIA/ANGELO</t>
  </si>
  <si>
    <t>DIFRAIA/MARIACHD</t>
  </si>
  <si>
    <t>DIFRAIA/SILVESTRO</t>
  </si>
  <si>
    <t>Di gennaro</t>
  </si>
  <si>
    <t>Giusy</t>
  </si>
  <si>
    <t>DIGENNARO/GIUSY</t>
  </si>
  <si>
    <t>DI MARINO</t>
  </si>
  <si>
    <t>DIMARINO/NICOLA</t>
  </si>
  <si>
    <t>DIMARINO/GAETANO</t>
  </si>
  <si>
    <t>DIMARINO/GIOVANNA</t>
  </si>
  <si>
    <t>GABRIELA</t>
  </si>
  <si>
    <t>DIMARINO/GABRIELACHD</t>
  </si>
  <si>
    <t xml:space="preserve">Di Marino </t>
  </si>
  <si>
    <t xml:space="preserve">Vittorio </t>
  </si>
  <si>
    <t>DIMARINO/VITTORIOCHD</t>
  </si>
  <si>
    <t xml:space="preserve">Livia </t>
  </si>
  <si>
    <t>DIMARINO/LIVIACHD</t>
  </si>
  <si>
    <t>DIMARINO/MICHELE</t>
  </si>
  <si>
    <t>Di marzo</t>
  </si>
  <si>
    <t>DIMARZO/ANGELO</t>
  </si>
  <si>
    <t>Belgiro</t>
  </si>
  <si>
    <t>DIMARZO/BELGIRO</t>
  </si>
  <si>
    <t>DIMARZO/CHRISTIANCHD</t>
  </si>
  <si>
    <t>DIMARZO/GIOVANNI</t>
  </si>
  <si>
    <t>DISTASI/ANTONIO</t>
  </si>
  <si>
    <t>DISTASI/GAIACHD</t>
  </si>
  <si>
    <t>DISTASI/MANUELCHD</t>
  </si>
  <si>
    <t>DISTASI/VINCENZO</t>
  </si>
  <si>
    <t>D'ITRIO</t>
  </si>
  <si>
    <t>DITRIO/ASSUNTA</t>
  </si>
  <si>
    <t>Faccetta</t>
  </si>
  <si>
    <t>FACCETTA/ANTONIO</t>
  </si>
  <si>
    <t>Ferrante</t>
  </si>
  <si>
    <t>FERRANTE/ANGELA</t>
  </si>
  <si>
    <t>Ferreri</t>
  </si>
  <si>
    <t>FERRERI/CARMELA</t>
  </si>
  <si>
    <t>Fiandra</t>
  </si>
  <si>
    <t>Eleonora</t>
  </si>
  <si>
    <t>FIANDRA/ELEONORA</t>
  </si>
  <si>
    <t>FIANDRA/LUIGI</t>
  </si>
  <si>
    <t>GUBITOSI/SILVANA</t>
  </si>
  <si>
    <t>IANNACCONE/NICOLA</t>
  </si>
  <si>
    <t>OLIVIERO ALICE</t>
  </si>
  <si>
    <t>IANNACCONE/OLIVIERO</t>
  </si>
  <si>
    <t>IANNACCONE/ROBERTA</t>
  </si>
  <si>
    <t>IANNACCONE/VINCENZO</t>
  </si>
  <si>
    <t>IANNUCCI/ANNA</t>
  </si>
  <si>
    <t>IANNUZZELLI</t>
  </si>
  <si>
    <t>IANNUZZELLI/PASQUAL</t>
  </si>
  <si>
    <t>Imperato</t>
  </si>
  <si>
    <t xml:space="preserve">Luigi </t>
  </si>
  <si>
    <t>IMPERATO/LUIGI</t>
  </si>
  <si>
    <t xml:space="preserve">Rosalia </t>
  </si>
  <si>
    <t>IMPERATO/ROSALIA</t>
  </si>
  <si>
    <t xml:space="preserve">Imperato </t>
  </si>
  <si>
    <t xml:space="preserve">pasquale </t>
  </si>
  <si>
    <t>IMPERATO/PASQUALE</t>
  </si>
  <si>
    <t xml:space="preserve">Gabriele </t>
  </si>
  <si>
    <t>IMPERATO/GABRIELE</t>
  </si>
  <si>
    <t xml:space="preserve">Carla </t>
  </si>
  <si>
    <t>IMPERATO/CARLA</t>
  </si>
  <si>
    <t xml:space="preserve">Pasquale </t>
  </si>
  <si>
    <t>LAMBERTI/ALESSANDRO</t>
  </si>
  <si>
    <t>LAMBERTI/SARA</t>
  </si>
  <si>
    <t>LEONE/MICHELANGELO</t>
  </si>
  <si>
    <t>LEONE/VITTORIO</t>
  </si>
  <si>
    <t>LEONE/AURORACHD</t>
  </si>
  <si>
    <t>LIPPIELLO</t>
  </si>
  <si>
    <t>LIPPIELLO/FABIO</t>
  </si>
  <si>
    <t xml:space="preserve">Lippiello </t>
  </si>
  <si>
    <t>LIPPIELLO/DOMENICOCHD</t>
  </si>
  <si>
    <t>Lubrano</t>
  </si>
  <si>
    <t>LUBRANO/MARIA</t>
  </si>
  <si>
    <t>MAISTO/ELISABETTA</t>
  </si>
  <si>
    <t>emilio</t>
  </si>
  <si>
    <t>MAISTO/EMILIO</t>
  </si>
  <si>
    <t>GENNARO MARIA</t>
  </si>
  <si>
    <t>MAISTO/GENNAROMARIACHD</t>
  </si>
  <si>
    <t>MANGIAPIA/GIORGIACHD</t>
  </si>
  <si>
    <t>MANGIAPIA/LUCA</t>
  </si>
  <si>
    <t>Marfella</t>
  </si>
  <si>
    <t>MARFELLA/GIUSEPPE</t>
  </si>
  <si>
    <t>silvana</t>
  </si>
  <si>
    <t>MARTINO/SILVANA</t>
  </si>
  <si>
    <t>MASSARO/DOMENICO</t>
  </si>
  <si>
    <t>MASSARO/ILENIA</t>
  </si>
  <si>
    <t>MELZINI</t>
  </si>
  <si>
    <t>MELZINI/MICHELE</t>
  </si>
  <si>
    <t>MELZINI/SERENA</t>
  </si>
  <si>
    <t>MELZINI/MARCO</t>
  </si>
  <si>
    <t>MENERELLA/SILVANA</t>
  </si>
  <si>
    <t>MENNONE</t>
  </si>
  <si>
    <t>MENNONE/ANDREA</t>
  </si>
  <si>
    <t>MENNONE/GIOVANNICHD</t>
  </si>
  <si>
    <t>MENNONE/MANUELA</t>
  </si>
  <si>
    <t>MENNONE/CHIARA</t>
  </si>
  <si>
    <t>MERCALDO</t>
  </si>
  <si>
    <t>MERCALDO/ENRICO</t>
  </si>
  <si>
    <t>MERCALDO/ALESSANDR</t>
  </si>
  <si>
    <t>MEROLA/ANTONELLA</t>
  </si>
  <si>
    <t>Miele</t>
  </si>
  <si>
    <t>MIELE/FRANCESCO</t>
  </si>
  <si>
    <t>MIGLIARO/SPERANZA</t>
  </si>
  <si>
    <t>MINOPOLI DI FUSCO</t>
  </si>
  <si>
    <t>MINOPOLIDIFUSCO/TE</t>
  </si>
  <si>
    <t>MUSIELLO</t>
  </si>
  <si>
    <t>MUSIELLO/VINCENZO</t>
  </si>
  <si>
    <t>NATALE/IDA</t>
  </si>
  <si>
    <t>NAVARRA</t>
  </si>
  <si>
    <t>NAVARRA/LUISA</t>
  </si>
  <si>
    <t>OLIVIERO/ANNACHIARA</t>
  </si>
  <si>
    <t>Pagano</t>
  </si>
  <si>
    <t>PAGANO/VALENTINA</t>
  </si>
  <si>
    <t>PALMIERI/GIUSEPPE</t>
  </si>
  <si>
    <t>PALMIERI/SOFIA</t>
  </si>
  <si>
    <t>PALMIERI/ANGELA</t>
  </si>
  <si>
    <t>Pasquali</t>
  </si>
  <si>
    <t>Viviana</t>
  </si>
  <si>
    <t>PASQUALI/VIVIANA</t>
  </si>
  <si>
    <t>PISACRETA</t>
  </si>
  <si>
    <t>PISACRETA/PELLEGRIN</t>
  </si>
  <si>
    <t>PISANO</t>
  </si>
  <si>
    <t>PISANO/CARMINE</t>
  </si>
  <si>
    <t>PIZZO/ELEONORA</t>
  </si>
  <si>
    <t>RACIOPPOLI</t>
  </si>
  <si>
    <t>RACIOPPOLI/FRANCES</t>
  </si>
  <si>
    <t>REALE/EMANUELE</t>
  </si>
  <si>
    <t>RESCIGNO</t>
  </si>
  <si>
    <t>RESCIGNO/LUCA</t>
  </si>
  <si>
    <t>RESCIGNO/GIADACHD</t>
  </si>
  <si>
    <t>RESCIGNO/EMMACHD</t>
  </si>
  <si>
    <t>RICCIO/ASSUNTA</t>
  </si>
  <si>
    <t xml:space="preserve">Carlo </t>
  </si>
  <si>
    <t>ROMANO/CARLO</t>
  </si>
  <si>
    <t xml:space="preserve">Romano </t>
  </si>
  <si>
    <t xml:space="preserve">Elena </t>
  </si>
  <si>
    <t>ROMANO/ELENA</t>
  </si>
  <si>
    <t>RUSSO/GAETANO</t>
  </si>
  <si>
    <t>RUSSO/ISABELCHD</t>
  </si>
  <si>
    <t xml:space="preserve">Sabella </t>
  </si>
  <si>
    <t xml:space="preserve">Sofia </t>
  </si>
  <si>
    <t>SABELLA/SOFIACHD</t>
  </si>
  <si>
    <t xml:space="preserve">Marco </t>
  </si>
  <si>
    <t>SABELLA/MARCO</t>
  </si>
  <si>
    <t xml:space="preserve">Rosa </t>
  </si>
  <si>
    <t>SABELLA/ROSACHD</t>
  </si>
  <si>
    <t>SACCONE</t>
  </si>
  <si>
    <t>SACCONE/PASQUALINA</t>
  </si>
  <si>
    <t>ida</t>
  </si>
  <si>
    <t>SAGLIANO/IDA</t>
  </si>
  <si>
    <t>SANTAGATA/GIORGIA</t>
  </si>
  <si>
    <t>SANTORELLI</t>
  </si>
  <si>
    <t>SANTORELLI/ELEONORA</t>
  </si>
  <si>
    <t>SANTORELLI/GIUSEPPE</t>
  </si>
  <si>
    <t>SANTORELLI/LEONARDOCHD</t>
  </si>
  <si>
    <t>SARPONE</t>
  </si>
  <si>
    <t>SARPONE/SONIA</t>
  </si>
  <si>
    <t>SOLITO</t>
  </si>
  <si>
    <t>SOLITO/GIUSEPPE</t>
  </si>
  <si>
    <t>SOLITO/EDOARDOCHD</t>
  </si>
  <si>
    <t>SOLITO/CHIARACHD</t>
  </si>
  <si>
    <t>Spinosa</t>
  </si>
  <si>
    <t>Adele</t>
  </si>
  <si>
    <t>SPINOSA/ADELE</t>
  </si>
  <si>
    <t>turco</t>
  </si>
  <si>
    <t>TURCO/GAIA</t>
  </si>
  <si>
    <t>TURCO/GIUSEPPE</t>
  </si>
  <si>
    <t>TURCO/PAOLA</t>
  </si>
  <si>
    <t>UCCIERO/RACHELE</t>
  </si>
  <si>
    <t>Vallefuoco</t>
  </si>
  <si>
    <t>VALLEFUOCO/ANNA</t>
  </si>
  <si>
    <t>VECCHIONE/FILOMENA</t>
  </si>
  <si>
    <t>VERNITI</t>
  </si>
  <si>
    <t>VERNITI/IRENE</t>
  </si>
  <si>
    <t>VERNITI/ANDREA</t>
  </si>
  <si>
    <t>VERNITI/GIUSEPPE</t>
  </si>
  <si>
    <t>VIGLIOTTA</t>
  </si>
  <si>
    <t>VIGLIOTTA/GAETANA</t>
  </si>
  <si>
    <t>VITIELLO/VALERIA</t>
  </si>
  <si>
    <t>Volpe</t>
  </si>
  <si>
    <t>VOLPE/ANDREA</t>
  </si>
  <si>
    <t>Delia</t>
  </si>
  <si>
    <t>VOLPE/DELIA</t>
  </si>
  <si>
    <t>Ethan Angelo</t>
  </si>
  <si>
    <t>VOLPE/ETHANANGELO</t>
  </si>
  <si>
    <t>ACCIARO</t>
  </si>
  <si>
    <t xml:space="preserve">Flown </t>
  </si>
  <si>
    <t>ACCIARO/MARCO</t>
  </si>
  <si>
    <t>ANGIUS</t>
  </si>
  <si>
    <t>ANGIUS/LINDA</t>
  </si>
  <si>
    <t>ANGIUS/TIZIANA</t>
  </si>
  <si>
    <t>ATZORI</t>
  </si>
  <si>
    <t>GIOVANNI BATT</t>
  </si>
  <si>
    <t>ATZORI/GIOVANNI</t>
  </si>
  <si>
    <t>TOMASO</t>
  </si>
  <si>
    <t>ATZORI/TOMASO</t>
  </si>
  <si>
    <t>BALLOCCU</t>
  </si>
  <si>
    <t>BALLOCCU/GABRIELLA</t>
  </si>
  <si>
    <t>BALLOCCU/LUIGI</t>
  </si>
  <si>
    <t>BANCHERO</t>
  </si>
  <si>
    <t>BANCHERO/PAOLO</t>
  </si>
  <si>
    <t>BARDI</t>
  </si>
  <si>
    <t>BARDI/ILARIA</t>
  </si>
  <si>
    <t>BERNARDINI</t>
  </si>
  <si>
    <t>BERNARDINI/ALESSIO</t>
  </si>
  <si>
    <t>BERNARDINI/ALICE</t>
  </si>
  <si>
    <t>BOI</t>
  </si>
  <si>
    <t>BOI/FABIO</t>
  </si>
  <si>
    <t>BOI/LEONARDO</t>
  </si>
  <si>
    <t>CAFIERO</t>
  </si>
  <si>
    <t>CAFIERO/GIUSEPPE</t>
  </si>
  <si>
    <t>CAFIERO/MICHELE</t>
  </si>
  <si>
    <t>CANDIDDA</t>
  </si>
  <si>
    <t>CANDIDDA/MARGHERIT</t>
  </si>
  <si>
    <t>CAREDDA</t>
  </si>
  <si>
    <t>CAREDDA/ASIA</t>
  </si>
  <si>
    <t>CAREDDA/LORENZO</t>
  </si>
  <si>
    <t>CASTI</t>
  </si>
  <si>
    <t>CASTI/ANDREA</t>
  </si>
  <si>
    <t>CASTI/ARIANNA</t>
  </si>
  <si>
    <t>CASTI/MIRIAM</t>
  </si>
  <si>
    <t>CASTI/DAVIDE</t>
  </si>
  <si>
    <t>CHERCHI</t>
  </si>
  <si>
    <t>GIUSEPPE ENZO</t>
  </si>
  <si>
    <t>CHERCHI/GIUSEPPE</t>
  </si>
  <si>
    <t>CHIAROLINI</t>
  </si>
  <si>
    <t>CHIAROLINI/LUCIO</t>
  </si>
  <si>
    <t>COCCO</t>
  </si>
  <si>
    <t>COCCO/LAURA</t>
  </si>
  <si>
    <t>COGOTTI</t>
  </si>
  <si>
    <t>VALERIA CARLA</t>
  </si>
  <si>
    <t>COGOTTI/VALERIA</t>
  </si>
  <si>
    <t>CORONA/PAOLO</t>
  </si>
  <si>
    <t>CORRIAS</t>
  </si>
  <si>
    <t>CORRIAS/ENRICO</t>
  </si>
  <si>
    <t>CORRIAS/FRANCESCO</t>
  </si>
  <si>
    <t>COSTA/ALBERTO</t>
  </si>
  <si>
    <t>LORENZO ALDO</t>
  </si>
  <si>
    <t>COSTA/LORENZO</t>
  </si>
  <si>
    <t>COSTA/CARLO</t>
  </si>
  <si>
    <t>DI MAGGIO</t>
  </si>
  <si>
    <t>DIMAGGIO/DAVIDE</t>
  </si>
  <si>
    <t>FADDA/ANTONELLO</t>
  </si>
  <si>
    <t>GANAU</t>
  </si>
  <si>
    <t>GANAU/ANTONELLA</t>
  </si>
  <si>
    <t>GHISU</t>
  </si>
  <si>
    <t>GHISU/SIMONETTA</t>
  </si>
  <si>
    <t>GRAVELLINO</t>
  </si>
  <si>
    <t>GRAVELLINO/ALICE</t>
  </si>
  <si>
    <t>INTERLANDI</t>
  </si>
  <si>
    <t>INTERLANDI/MICHELE</t>
  </si>
  <si>
    <t>LAI</t>
  </si>
  <si>
    <t>ANAISABEL</t>
  </si>
  <si>
    <t>LAI/ANAISABEL</t>
  </si>
  <si>
    <t>LAI/LUDOVICA</t>
  </si>
  <si>
    <t>LORIGA</t>
  </si>
  <si>
    <t>LORIGA/ANNA</t>
  </si>
  <si>
    <t>MANCA</t>
  </si>
  <si>
    <t>MANCA/DEBORAH</t>
  </si>
  <si>
    <t>MARONGIU</t>
  </si>
  <si>
    <t>MARONGIU/ALESSANDR</t>
  </si>
  <si>
    <t>MASALA</t>
  </si>
  <si>
    <t>MASALA/GIANLUCA</t>
  </si>
  <si>
    <t>MASALA/SOFIA</t>
  </si>
  <si>
    <t>MEREU</t>
  </si>
  <si>
    <t>SILVIA ASSUNTA</t>
  </si>
  <si>
    <t>MEREU/SILVIA</t>
  </si>
  <si>
    <t>MULAS</t>
  </si>
  <si>
    <t>MULAS/FRANCESCA</t>
  </si>
  <si>
    <t>NIEDDA</t>
  </si>
  <si>
    <t>FRANCESCO GIU</t>
  </si>
  <si>
    <t>NIEDDA/FRANCESCO</t>
  </si>
  <si>
    <t>ORGIU</t>
  </si>
  <si>
    <t>ORGIU/ANNA</t>
  </si>
  <si>
    <t>ORTU</t>
  </si>
  <si>
    <t>MARIA CARMEL</t>
  </si>
  <si>
    <t>ORTU/MARIA</t>
  </si>
  <si>
    <t>PASSINO</t>
  </si>
  <si>
    <t>SALVATORE FELI</t>
  </si>
  <si>
    <t>PASSINO/SALVATORE</t>
  </si>
  <si>
    <t>PINNA</t>
  </si>
  <si>
    <t>PINNA/MAURIZIO</t>
  </si>
  <si>
    <t>PISANO/SONIA</t>
  </si>
  <si>
    <t>PO</t>
  </si>
  <si>
    <t>PO/PATRIZIA</t>
  </si>
  <si>
    <t>POLO</t>
  </si>
  <si>
    <t>MARIA ANTONIE</t>
  </si>
  <si>
    <t>POLO/MARIA</t>
  </si>
  <si>
    <t>PORCU</t>
  </si>
  <si>
    <t>PORCU/LAURA</t>
  </si>
  <si>
    <t>PUDDU</t>
  </si>
  <si>
    <t>PUDDU/FRANCESCO</t>
  </si>
  <si>
    <t>PUSCEDDU</t>
  </si>
  <si>
    <t>PUSCEDDU/PIERANGELO</t>
  </si>
  <si>
    <t>ROSSI/AURORA</t>
  </si>
  <si>
    <t>ROSSI/TOMMASO</t>
  </si>
  <si>
    <t>SAGARRA LAI</t>
  </si>
  <si>
    <t>MARIBEL</t>
  </si>
  <si>
    <t>SAGARRA LAI MARIBEL</t>
  </si>
  <si>
    <t>MAYLA</t>
  </si>
  <si>
    <t>SAGARRA LAI MAYLA</t>
  </si>
  <si>
    <t>SALIS</t>
  </si>
  <si>
    <t>SALIS/ELENA</t>
  </si>
  <si>
    <t>LUIGI ALBERTO</t>
  </si>
  <si>
    <t>SALIS/LUIGI</t>
  </si>
  <si>
    <t>SANNA</t>
  </si>
  <si>
    <t>SANNA/ELISA</t>
  </si>
  <si>
    <t>SARIGU</t>
  </si>
  <si>
    <t>SARIGU/ANTONIO</t>
  </si>
  <si>
    <t>SAU</t>
  </si>
  <si>
    <t>SAU/ELISABETTA</t>
  </si>
  <si>
    <t>PIER PAOLO</t>
  </si>
  <si>
    <t>SAU/PIERPAOLO</t>
  </si>
  <si>
    <t>SAVONA</t>
  </si>
  <si>
    <t>SAVONA/FRANCESCA</t>
  </si>
  <si>
    <t>SENIS</t>
  </si>
  <si>
    <t>SENIS/SAMANTA</t>
  </si>
  <si>
    <t>SINGH</t>
  </si>
  <si>
    <t>SINGH/ALESSANDRO</t>
  </si>
  <si>
    <t>TARDA</t>
  </si>
  <si>
    <t>TARDA/PAOLA</t>
  </si>
  <si>
    <t>TATTI</t>
  </si>
  <si>
    <t>MARIA FATIMA</t>
  </si>
  <si>
    <t>TATTI/MARIA</t>
  </si>
  <si>
    <t>USALA</t>
  </si>
  <si>
    <t>FABIO FRANCES</t>
  </si>
  <si>
    <t>USALA/FABIO</t>
  </si>
  <si>
    <t>NICOLO PIETRO</t>
  </si>
  <si>
    <t>USALA/NICOLO</t>
  </si>
  <si>
    <t>ZEDDA</t>
  </si>
  <si>
    <t>PASQUETTA</t>
  </si>
  <si>
    <t>ZEDDA/PASQUETTA</t>
  </si>
  <si>
    <t>ZINGRILLO</t>
  </si>
  <si>
    <t>ZINGRILLO/SWAMI</t>
  </si>
  <si>
    <t>OBINO</t>
  </si>
  <si>
    <t>CHIARA ROSSANA</t>
  </si>
  <si>
    <t>EURO AIRLINES</t>
  </si>
  <si>
    <t>OBINO/CHIARA ROSSANA</t>
  </si>
  <si>
    <t>PUDDUOBINO</t>
  </si>
  <si>
    <t>PUDDUOBINO/CAMILLA</t>
  </si>
  <si>
    <t>EDMONDO</t>
  </si>
  <si>
    <t>PUDDU/EDMONDO</t>
  </si>
  <si>
    <t>PUDDUOBINO/CECILIA</t>
  </si>
  <si>
    <t>ASCOLESE/MARIKA</t>
  </si>
  <si>
    <t>Egidio</t>
  </si>
  <si>
    <t>Bartilotti/Egidio</t>
  </si>
  <si>
    <t xml:space="preserve">Basso </t>
  </si>
  <si>
    <t>Basso /Antonietta</t>
  </si>
  <si>
    <t>BAZAN</t>
  </si>
  <si>
    <t>BAZAN/LORENZO</t>
  </si>
  <si>
    <t>CANTAGALLO/ MASSIMO</t>
  </si>
  <si>
    <t>CAROTENUTO/DOMENICO</t>
  </si>
  <si>
    <t>DELLA ROCCA/GIUSEPPE</t>
  </si>
  <si>
    <t>DELLA ROCCA/DALILA</t>
  </si>
  <si>
    <t>DELLA ROCCA/RICCARDO</t>
  </si>
  <si>
    <t>DI FRENNA/ANGELA</t>
  </si>
  <si>
    <t>DI SOMMA/FILOMENA</t>
  </si>
  <si>
    <t>LAUDATI/FABIO</t>
  </si>
  <si>
    <t>LAUDATI/LUCA DOMENICO</t>
  </si>
  <si>
    <t>LAUDATI/GIULIA</t>
  </si>
  <si>
    <t>MENNILLO/SALVATORE</t>
  </si>
  <si>
    <t xml:space="preserve">MENNILLO/ALESSIO </t>
  </si>
  <si>
    <t xml:space="preserve">MUSELLA/CONCETTA </t>
  </si>
  <si>
    <t>PETITTO/CAERINA LINA</t>
  </si>
  <si>
    <t>RAPULLINO/BENEDETTO</t>
  </si>
  <si>
    <t xml:space="preserve">SALVATI </t>
  </si>
  <si>
    <t>SALVATI /ANNUNZIATA</t>
  </si>
  <si>
    <t xml:space="preserve">NINO </t>
  </si>
  <si>
    <t xml:space="preserve">SETTANGELO/NINO </t>
  </si>
  <si>
    <t>SETTANGELO/VALERIA</t>
  </si>
  <si>
    <t>TRIBIOLI/ ANNA</t>
  </si>
  <si>
    <t>DIRUOCCO</t>
  </si>
  <si>
    <t>DIRUOCCO/GIOVANNI</t>
  </si>
  <si>
    <t>ADDEO/ARCANGELO</t>
  </si>
  <si>
    <t>AMBROSIO/PIETRO</t>
  </si>
  <si>
    <t>ARCIERO</t>
  </si>
  <si>
    <t>BARAONDA/GIUSEPPE ANTONIO</t>
  </si>
  <si>
    <t>BARONI</t>
  </si>
  <si>
    <t>29/04/2018</t>
  </si>
  <si>
    <t>BIANCULLI/MARIA TERESA</t>
  </si>
  <si>
    <t>CAIAZZO/LORENZO</t>
  </si>
  <si>
    <t>CAIAZZO/FRANCESCA</t>
  </si>
  <si>
    <t>CAIAZZO/NATALIA</t>
  </si>
  <si>
    <t>CAIAZZO/PAOLO</t>
  </si>
  <si>
    <t>CAMPANA/LEONARDO</t>
  </si>
  <si>
    <t>CAMPANA/SIMONE</t>
  </si>
  <si>
    <t>CAMPANA/CAMILLA</t>
  </si>
  <si>
    <t>CARBONE/FRANCESCO</t>
  </si>
  <si>
    <t>CASCIO</t>
  </si>
  <si>
    <t>CASCIO/PATRIZIA</t>
  </si>
  <si>
    <t>29/07/1999</t>
  </si>
  <si>
    <t>14/08/2023</t>
  </si>
  <si>
    <t>31/01/2022</t>
  </si>
  <si>
    <t>CAVALLO/GIUSEPPE</t>
  </si>
  <si>
    <t>CAVALLO/MARTINA</t>
  </si>
  <si>
    <t>CHIANESE/ERGINDA</t>
  </si>
  <si>
    <t>CIVICO/MARIANNA</t>
  </si>
  <si>
    <t>CIVITA/MAFALDA</t>
  </si>
  <si>
    <t>D AMICO/PAOLA</t>
  </si>
  <si>
    <t>D ANGELO/DOMENICO</t>
  </si>
  <si>
    <t>D ANGELO/ANTONIO</t>
  </si>
  <si>
    <t>D ANGELO/GERARDO LUIGI</t>
  </si>
  <si>
    <t>DE PAOLA/PAOLO</t>
  </si>
  <si>
    <t>DE PAOLA/CAMILLA</t>
  </si>
  <si>
    <t>DE PAOLA/JOLANDA</t>
  </si>
  <si>
    <t>DE SIMONE/GIUSEPPE</t>
  </si>
  <si>
    <t>DE SIMONE/CAMILLA</t>
  </si>
  <si>
    <t>DE SIMONE/ANGELA</t>
  </si>
  <si>
    <t>DELLA GATTA/MICHELE</t>
  </si>
  <si>
    <t>DELLA GATTA/BRUNELLA</t>
  </si>
  <si>
    <t>DELLA GATTA/DARIA</t>
  </si>
  <si>
    <t>DI FILIPPO/FRANCESCO NATALE</t>
  </si>
  <si>
    <t>DI LEVA/LUCIANO</t>
  </si>
  <si>
    <t>DI SPIRITO/ANGELO</t>
  </si>
  <si>
    <t>DI SPIRITO/IRIS</t>
  </si>
  <si>
    <t>DI SPIRITO/EMANUELE</t>
  </si>
  <si>
    <t>28/12/1960</t>
  </si>
  <si>
    <t xml:space="preserve">ESPOSITO/CARMELA </t>
  </si>
  <si>
    <t>FALCIOLA/JESSICA</t>
  </si>
  <si>
    <t>FASULO/FILOMENA CINZIA</t>
  </si>
  <si>
    <t>IVOUGO</t>
  </si>
  <si>
    <t>FERRARA/IVOUGO</t>
  </si>
  <si>
    <t>FERRARA/MICHELE</t>
  </si>
  <si>
    <t>13/05/2014</t>
  </si>
  <si>
    <t>FERRARA/NICOLE</t>
  </si>
  <si>
    <t>FUNARI/MARCO</t>
  </si>
  <si>
    <t>GALIETTA/SONIA</t>
  </si>
  <si>
    <t>15/01/1967</t>
  </si>
  <si>
    <t>GRAZIANO/CARMEN</t>
  </si>
  <si>
    <t>IMPARATO/SALVATORE</t>
  </si>
  <si>
    <t>IMPARATO/LUIGI</t>
  </si>
  <si>
    <t>IMPARATO/AMBRA</t>
  </si>
  <si>
    <t>LAURELLI/GIUSEPPE</t>
  </si>
  <si>
    <t>LAURELLI/CARLO MARIA</t>
  </si>
  <si>
    <t>17/12/1986</t>
  </si>
  <si>
    <t>20/05/2013</t>
  </si>
  <si>
    <t>18/01/2010</t>
  </si>
  <si>
    <t>MANZI/CECILIA</t>
  </si>
  <si>
    <t>MANZI/GIOVANNA</t>
  </si>
  <si>
    <t>MARINO/MAURO</t>
  </si>
  <si>
    <t>MAURO/GIUSEPPINA</t>
  </si>
  <si>
    <t>MENNILLO/MORENA</t>
  </si>
  <si>
    <t>MUSCARIELLO/EDDA</t>
  </si>
  <si>
    <t>NARDI/EVELIA</t>
  </si>
  <si>
    <t>27/10/2003</t>
  </si>
  <si>
    <t>PALMIERO/MARGHERITA</t>
  </si>
  <si>
    <t>PANNO/MARIA</t>
  </si>
  <si>
    <t>PARADISO/GENNI</t>
  </si>
  <si>
    <t>PICCOLA/ANTONIO PIO</t>
  </si>
  <si>
    <t>PLATA /ANNA</t>
  </si>
  <si>
    <t>RICCERI/FEDERICA</t>
  </si>
  <si>
    <t>ROCCO/MASSIMILIANO</t>
  </si>
  <si>
    <t>ROCCO/FEDERICA</t>
  </si>
  <si>
    <t>ROMANO/GIUSEPPINA</t>
  </si>
  <si>
    <t>RONDINELLI/MARIA LUISA</t>
  </si>
  <si>
    <t>RONDINELLI/MARIO</t>
  </si>
  <si>
    <t>RONDINELLI/OLIMPIA</t>
  </si>
  <si>
    <t>RUBINO/FABIO</t>
  </si>
  <si>
    <t>RUSSO/MICHELINA</t>
  </si>
  <si>
    <t>SANTORO/GIUSJ FRANCESCA</t>
  </si>
  <si>
    <t>TAMBURRINI/MARIA ASSUNTA</t>
  </si>
  <si>
    <t>TARANTO/FRANCESCA</t>
  </si>
  <si>
    <t>TESORO/VITTORIO</t>
  </si>
  <si>
    <t>TESORO/GENNARO PIO</t>
  </si>
  <si>
    <t>TESORO/ROSARIO PIO</t>
  </si>
  <si>
    <t>TOSCANO/CARMELA</t>
  </si>
  <si>
    <t>VIERTI/ANGELO</t>
  </si>
  <si>
    <t>VITTORIOSO/OLIMPIA</t>
  </si>
  <si>
    <t>ATZORI/GIOVANNI BATT</t>
  </si>
  <si>
    <t>16/04/2019</t>
  </si>
  <si>
    <t>CANDIDDA/MARGHERITA</t>
  </si>
  <si>
    <t xml:space="preserve">CAREDDA/LORENZO             </t>
  </si>
  <si>
    <t>CHERCHI/GIUSEPPE ENZO</t>
  </si>
  <si>
    <t xml:space="preserve">LAURA           </t>
  </si>
  <si>
    <t xml:space="preserve">COCCO/LAURA           </t>
  </si>
  <si>
    <t>COSTA/LORENZO ALDO</t>
  </si>
  <si>
    <t>DI MAGGIO/DAVIDE</t>
  </si>
  <si>
    <t>MARONGIU/ALESSANDRA</t>
  </si>
  <si>
    <t>MEREU/SILVIA ASSUNTA</t>
  </si>
  <si>
    <t>NIEDDA/FRANCESCO GIU</t>
  </si>
  <si>
    <t>ORGIU/ANNA PAOLA</t>
  </si>
  <si>
    <t>ORTU/MARIA CARMEL</t>
  </si>
  <si>
    <t>PASSINO/SALVATORE FELI</t>
  </si>
  <si>
    <t>POLO/MARIA ANTONIE</t>
  </si>
  <si>
    <t>ROSSI/TOMASO</t>
  </si>
  <si>
    <t>SAGARRA LAI/MARIBEL</t>
  </si>
  <si>
    <t>SAGARRA LAI/MAYLA</t>
  </si>
  <si>
    <t>SALIS/LUIGI ALBERTO</t>
  </si>
  <si>
    <t>SAU/PIER PAOLO</t>
  </si>
  <si>
    <t>TATTI/MARIA FATIMA</t>
  </si>
  <si>
    <t>USALA/FABIO FRANCES</t>
  </si>
  <si>
    <t>USALA/NICOLO PIETRO</t>
  </si>
  <si>
    <t xml:space="preserve">SWAMI              </t>
  </si>
  <si>
    <t xml:space="preserve">ZINGRILLO/SWAMI              </t>
  </si>
  <si>
    <t>ACCETTURA/ANTONIO</t>
  </si>
  <si>
    <t>03/10/61</t>
  </si>
  <si>
    <t>08/10/68</t>
  </si>
  <si>
    <t>06/02/78</t>
  </si>
  <si>
    <t>BORRELLO/LOREDANA</t>
  </si>
  <si>
    <t>26/04/81</t>
  </si>
  <si>
    <t>BRADASCIO/LAURA</t>
  </si>
  <si>
    <t>CANUTI/AGNESE</t>
  </si>
  <si>
    <t>CARADONNA/STEFANIA</t>
  </si>
  <si>
    <t>26/08/05</t>
  </si>
  <si>
    <t>24/01/49</t>
  </si>
  <si>
    <t>CARLONE/VINCENZO</t>
  </si>
  <si>
    <t>14/11/54</t>
  </si>
  <si>
    <t>15/06/12</t>
  </si>
  <si>
    <t>28/01/65</t>
  </si>
  <si>
    <t>CENTONZA/RAFFAELLA</t>
  </si>
  <si>
    <t>19/07/60</t>
  </si>
  <si>
    <t xml:space="preserve">COCCIA </t>
  </si>
  <si>
    <t>COCCIA/ANDREA</t>
  </si>
  <si>
    <t>COCO/RITAKATIA</t>
  </si>
  <si>
    <t>COLELLA/SAVERIO</t>
  </si>
  <si>
    <t>27/02/51</t>
  </si>
  <si>
    <t>CUCCI/FRANCESCA</t>
  </si>
  <si>
    <t>26/07/84</t>
  </si>
  <si>
    <t>DAMATO/EMANUEL</t>
  </si>
  <si>
    <t>DEFRONZO/GIUSEPPINA</t>
  </si>
  <si>
    <t>DESANTIS/ANGELALUCI.15A</t>
  </si>
  <si>
    <t>DESANTIS/FRANCESCA</t>
  </si>
  <si>
    <t>DESANTIS/GIULIA</t>
  </si>
  <si>
    <t>DESANTIS/MARCELLO</t>
  </si>
  <si>
    <t>DESANTIS/PAOLOENNIO</t>
  </si>
  <si>
    <t>DEANDRI/GIOVANNI</t>
  </si>
  <si>
    <t>29/07/64</t>
  </si>
  <si>
    <t>DIBARI/TIBERIO</t>
  </si>
  <si>
    <t>DIBATTISTARODI/LUCA</t>
  </si>
  <si>
    <t>DISANTE/PAOLA</t>
  </si>
  <si>
    <t>DISERIO/ANTONIA</t>
  </si>
  <si>
    <t>DISTEFANO/SIMONA</t>
  </si>
  <si>
    <t>DITERLIZZI/ANNA</t>
  </si>
  <si>
    <t>21/03/78</t>
  </si>
  <si>
    <t>FALLUCCHI/DOMENICO</t>
  </si>
  <si>
    <t>12/03/56</t>
  </si>
  <si>
    <t>09/12/77</t>
  </si>
  <si>
    <t>01/08/07</t>
  </si>
  <si>
    <t>15/07/61</t>
  </si>
  <si>
    <t>Voluntary offload</t>
  </si>
  <si>
    <t>IACOPONI/ILARIA</t>
  </si>
  <si>
    <t>27/09/88</t>
  </si>
  <si>
    <t>INCHINGOLO/ANTONIO</t>
  </si>
  <si>
    <t>18/04/13</t>
  </si>
  <si>
    <t>INCHINGOLO/GIOVANNI</t>
  </si>
  <si>
    <t>13/09/76</t>
  </si>
  <si>
    <t>IUSCO/DANILONICOLAI</t>
  </si>
  <si>
    <t>19/03/84</t>
  </si>
  <si>
    <t>LAGANARA/MIANICOLE</t>
  </si>
  <si>
    <t>LAVOPA/FRANCESCAROS.21A</t>
  </si>
  <si>
    <t>14/10/06</t>
  </si>
  <si>
    <t>LOCONSOLE/MADDALENA</t>
  </si>
  <si>
    <t>07/02/52</t>
  </si>
  <si>
    <t>LOIACONO/GABRIELLAA.14F</t>
  </si>
  <si>
    <t>LOIACONO/GIUSEPPEGI.14E</t>
  </si>
  <si>
    <t>31/12/60</t>
  </si>
  <si>
    <t>LOPETUSO/MARIAGRAZI.10F</t>
  </si>
  <si>
    <t>07/02/02</t>
  </si>
  <si>
    <t>02/05/77</t>
  </si>
  <si>
    <t>LOVASCIO/ANTONIOROS.11D</t>
  </si>
  <si>
    <t>18/10/74</t>
  </si>
  <si>
    <t>Magno</t>
  </si>
  <si>
    <t xml:space="preserve">Elisabetta </t>
  </si>
  <si>
    <t>MAINO/LUCIA</t>
  </si>
  <si>
    <t>MASTRONARDI/FRANCES.28E</t>
  </si>
  <si>
    <t>30/06/63</t>
  </si>
  <si>
    <t>MILELLA/LUCIALORITA</t>
  </si>
  <si>
    <t>MINOIA/CATERINA</t>
  </si>
  <si>
    <t>17/11/62</t>
  </si>
  <si>
    <t>NAPOLEONE/ALESSANDR.6D</t>
  </si>
  <si>
    <t>NOTARPIETRO/FRANCES.21E</t>
  </si>
  <si>
    <t>NOTARPIETRO/GIANLUC.21C</t>
  </si>
  <si>
    <t>OCCHIOGROSSO/FRANCE.28A</t>
  </si>
  <si>
    <t>23/03/75</t>
  </si>
  <si>
    <t>OCCHIOGROSSO/LETIZI.28B</t>
  </si>
  <si>
    <t>03/04/18</t>
  </si>
  <si>
    <t>OCCHIOGROSSO/LORENZ.28C</t>
  </si>
  <si>
    <t>20/10/19</t>
  </si>
  <si>
    <t>01/02/07</t>
  </si>
  <si>
    <t>17/06/2016</t>
  </si>
  <si>
    <t>PETAROSCIA/PIERPAOL.15C</t>
  </si>
  <si>
    <t>03/12/63</t>
  </si>
  <si>
    <t>RAPULLINO/TOMMASO</t>
  </si>
  <si>
    <t>16/05/09</t>
  </si>
  <si>
    <t>REGANO/ANTONIETTA</t>
  </si>
  <si>
    <t>20/02/78</t>
  </si>
  <si>
    <t>RESTA/VINCENZA</t>
  </si>
  <si>
    <t>20/04/76</t>
  </si>
  <si>
    <t>RICCI/PASQUALE</t>
  </si>
  <si>
    <t>RISO/BARBARA</t>
  </si>
  <si>
    <t>RITO/FABIANA</t>
  </si>
  <si>
    <t>08/11/67</t>
  </si>
  <si>
    <t>ROBERTO/MARIAROSA</t>
  </si>
  <si>
    <t>08/12/62</t>
  </si>
  <si>
    <t>ROCCHI/GIULIO</t>
  </si>
  <si>
    <t>ROCCHI/ULISSE</t>
  </si>
  <si>
    <t>RUGGIERI/MARIANNA</t>
  </si>
  <si>
    <t>08/12/63</t>
  </si>
  <si>
    <t>RUTIGLIANO/RUGGIERO</t>
  </si>
  <si>
    <t>06/12/70</t>
  </si>
  <si>
    <t>05/07/75</t>
  </si>
  <si>
    <t>28/07/05</t>
  </si>
  <si>
    <t>09/06/10</t>
  </si>
  <si>
    <t>06/12/06</t>
  </si>
  <si>
    <t>17/10/52</t>
  </si>
  <si>
    <t>20/07/67</t>
  </si>
  <si>
    <t>SCANNICCHIO/SIMONA</t>
  </si>
  <si>
    <t>09/07/83</t>
  </si>
  <si>
    <t>SCATTARELLI/ALESSAN.22B</t>
  </si>
  <si>
    <t>08/04/87</t>
  </si>
  <si>
    <t>SERVODIO/ANNA</t>
  </si>
  <si>
    <t>SISTO/ROBERTOWALTER</t>
  </si>
  <si>
    <t>27/02/82</t>
  </si>
  <si>
    <t>STACCIOLI/ALESSIO</t>
  </si>
  <si>
    <t>STERNATIVO/CHIARA</t>
  </si>
  <si>
    <t>04/11/16</t>
  </si>
  <si>
    <t>STERNATIVO/EMANUELE</t>
  </si>
  <si>
    <t>16/07/70</t>
  </si>
  <si>
    <t>18/02/06</t>
  </si>
  <si>
    <t>TERRENZIO/ELIGIOGIO.24B</t>
  </si>
  <si>
    <t>TITANO/ONOFRIOALESS.8E</t>
  </si>
  <si>
    <t>31/01/13</t>
  </si>
  <si>
    <t>08/01/76</t>
  </si>
  <si>
    <t>03/01/72</t>
  </si>
  <si>
    <t>19/02/47</t>
  </si>
  <si>
    <t>MALERBA</t>
  </si>
  <si>
    <t>DAMIANA/MALERBA</t>
  </si>
  <si>
    <t>ERMINIO</t>
  </si>
  <si>
    <t>ANTONIO/ERMINIO</t>
  </si>
  <si>
    <t>ROSA/MATERA</t>
  </si>
  <si>
    <t xml:space="preserve">COLIA </t>
  </si>
  <si>
    <t xml:space="preserve">SAVINO/COLIA </t>
  </si>
  <si>
    <t>VINCENZA/MATERA</t>
  </si>
  <si>
    <t>DONATO/PULITO</t>
  </si>
  <si>
    <t>BARRATTA</t>
  </si>
  <si>
    <t>CARMELA/BARRATTA</t>
  </si>
  <si>
    <t>ANTONELLO/PULITO</t>
  </si>
  <si>
    <t>FRANCESCO/SEMERARO</t>
  </si>
  <si>
    <t>ANNUNZIATA/PEPE</t>
  </si>
  <si>
    <t>ELENA/SEMERARO</t>
  </si>
  <si>
    <t>DANIELE/SEMERARO</t>
  </si>
  <si>
    <t>PIETRO/BARRATTA</t>
  </si>
  <si>
    <t>VITAMARIA</t>
  </si>
  <si>
    <t>VITAMARIA/PEPE</t>
  </si>
  <si>
    <t>EMMA/BARRATTA</t>
  </si>
  <si>
    <t>LUCA/PALMISANO</t>
  </si>
  <si>
    <t>ROSANNA/SEMERARO</t>
  </si>
  <si>
    <t>CARAMUSCIO</t>
  </si>
  <si>
    <t>MARCELLO/CARAMUSCIO</t>
  </si>
  <si>
    <t>TIZIANA/PEPE</t>
  </si>
  <si>
    <t>BIANCA/CARAMUSCIO</t>
  </si>
  <si>
    <t>VIOLA/CARAMUSCIO</t>
  </si>
  <si>
    <t xml:space="preserve">GRAZIA ANTONIA                </t>
  </si>
  <si>
    <t>GRAZIA ANTONIA                /ANCONA</t>
  </si>
  <si>
    <t>12/04/56</t>
  </si>
  <si>
    <t>ANNA                          /DEVITO</t>
  </si>
  <si>
    <t>02/01/81</t>
  </si>
  <si>
    <t>ANGELA                        /DI BARI</t>
  </si>
  <si>
    <t>FRANCESCO                     /DI CANIO</t>
  </si>
  <si>
    <t>23/05/13</t>
  </si>
  <si>
    <t>GIORGIA                       /DI CANIO</t>
  </si>
  <si>
    <t>20/12/13</t>
  </si>
  <si>
    <t>GIUSEPPE                      /DI CANIO</t>
  </si>
  <si>
    <t>08/03/20</t>
  </si>
  <si>
    <t>24/09/10</t>
  </si>
  <si>
    <t>LEONARDO                      /DI CANIO</t>
  </si>
  <si>
    <t>08/04/83</t>
  </si>
  <si>
    <t>VINCENZO                      /DI CANIO</t>
  </si>
  <si>
    <t>27/01/80</t>
  </si>
  <si>
    <t>ANNA MARIA                    /FIORE</t>
  </si>
  <si>
    <t>28/10/58</t>
  </si>
  <si>
    <t>GRAZIA                        /PALMISANO</t>
  </si>
  <si>
    <t>28/03/79</t>
  </si>
  <si>
    <t>PAULOZZA</t>
  </si>
  <si>
    <t xml:space="preserve">BENEDETTA                     </t>
  </si>
  <si>
    <t>BENEDETTA                     /PAULOZZA</t>
  </si>
  <si>
    <t>11/11/20</t>
  </si>
  <si>
    <t>CAROLA                        /PAULOZZA</t>
  </si>
  <si>
    <t>28/03/19</t>
  </si>
  <si>
    <t>GIANFRANCO                    /PAULOZZA</t>
  </si>
  <si>
    <t>14/10/80</t>
  </si>
  <si>
    <t>PESOLE</t>
  </si>
  <si>
    <t>FEDERICA                      /PESOLE</t>
  </si>
  <si>
    <t>21/07/96</t>
  </si>
  <si>
    <t>PETRANCA</t>
  </si>
  <si>
    <t>CLAUDIO                       /PETRANCA</t>
  </si>
  <si>
    <t>07/04/54</t>
  </si>
  <si>
    <t>VALENTINA                     /PETRANCA</t>
  </si>
  <si>
    <t>11/07/82</t>
  </si>
  <si>
    <t xml:space="preserve">ANNABELLE                     </t>
  </si>
  <si>
    <t>ANNABELLE                     /PUPINO</t>
  </si>
  <si>
    <t>15/03/85</t>
  </si>
  <si>
    <t>RAGUSO</t>
  </si>
  <si>
    <t>RICCARDO                      /RAGUSO</t>
  </si>
  <si>
    <t>16/11/12</t>
  </si>
  <si>
    <t>ROBERTO                       /RAGUSO</t>
  </si>
  <si>
    <t>15/02/81</t>
  </si>
  <si>
    <t>ANDREA                        /SANTORO</t>
  </si>
  <si>
    <t>21/06/11</t>
  </si>
  <si>
    <t>MATTIA                        /SANTORO</t>
  </si>
  <si>
    <t>18/11/17</t>
  </si>
  <si>
    <t>VINCENZO                      /SANTORO</t>
  </si>
  <si>
    <t>20/02/79</t>
  </si>
  <si>
    <t>ANGELO                        /SCARANO</t>
  </si>
  <si>
    <t>29/01/65</t>
  </si>
  <si>
    <t>SURDO</t>
  </si>
  <si>
    <t>DOMENICO                      /SURDO</t>
  </si>
  <si>
    <t>29/09/19</t>
  </si>
  <si>
    <t>VITO                          /SURDO</t>
  </si>
  <si>
    <t>19/11/76</t>
  </si>
  <si>
    <t xml:space="preserve">ANNA ELISABETTA               </t>
  </si>
  <si>
    <t>ANNA ELISABETTA               /TINELLI</t>
  </si>
  <si>
    <t>04/03/70</t>
  </si>
  <si>
    <t xml:space="preserve">DONATELLO                     </t>
  </si>
  <si>
    <t>DONATELLO                     /TINELLI</t>
  </si>
  <si>
    <t>17/11/97</t>
  </si>
  <si>
    <t>MADDALENA                     /ZINGARO</t>
  </si>
  <si>
    <t>02/06/81</t>
  </si>
  <si>
    <t>PAOLA/LATERZA</t>
  </si>
  <si>
    <t>CIMMARRUSTI</t>
  </si>
  <si>
    <t>FRANCESCO/CIMMARRUSTI</t>
  </si>
  <si>
    <t>GABRIELE/CIMMARRUSTI</t>
  </si>
  <si>
    <t>D'ARCANGELO</t>
  </si>
  <si>
    <t>GIOVANNI/D'ARCANGELO</t>
  </si>
  <si>
    <t>SARAH/D'ARCANGELO</t>
  </si>
  <si>
    <t>FRANCESCO/D'ARCANGELO</t>
  </si>
  <si>
    <t>MINARDI</t>
  </si>
  <si>
    <t>MARTINA/MINARDI</t>
  </si>
  <si>
    <t>FICARELLA</t>
  </si>
  <si>
    <t>LUIGI/FICARELLA</t>
  </si>
  <si>
    <t>MARIA/FICARELLA</t>
  </si>
  <si>
    <t>AZZONE</t>
  </si>
  <si>
    <t>ANDREA/AZZONE</t>
  </si>
  <si>
    <t>ADDOLORATA/PASTORE</t>
  </si>
  <si>
    <t xml:space="preserve">PEPE </t>
  </si>
  <si>
    <t xml:space="preserve">MARIO/PEPE </t>
  </si>
  <si>
    <t>SOSSI</t>
  </si>
  <si>
    <t>PAOLO/SOSSI</t>
  </si>
  <si>
    <t>ROBERTO/VINCIGUERRA</t>
  </si>
  <si>
    <t>SILVIA NUNZIA</t>
  </si>
  <si>
    <t>SILVIA NUNZIA/PARADISO</t>
  </si>
  <si>
    <t>SABBA</t>
  </si>
  <si>
    <t>ALESSIA/SABBA</t>
  </si>
  <si>
    <t>ANTONIO/SABBA</t>
  </si>
  <si>
    <t>MATTEO/PERRONE</t>
  </si>
  <si>
    <t>FRANCESCO/SPEDICATO</t>
  </si>
  <si>
    <t>GIULIANA/CARAFA</t>
  </si>
  <si>
    <t>MARIAPIA/CARAFA</t>
  </si>
  <si>
    <t xml:space="preserve">NUCCI </t>
  </si>
  <si>
    <t xml:space="preserve">VALENTINA /NUCCI </t>
  </si>
  <si>
    <t xml:space="preserve">GIANNELLI </t>
  </si>
  <si>
    <t xml:space="preserve">GIUSY </t>
  </si>
  <si>
    <t xml:space="preserve">GIUSY /GIANNELLI </t>
  </si>
  <si>
    <t>LOCOSELLI</t>
  </si>
  <si>
    <t>FRANCO/LOCOSELLI</t>
  </si>
  <si>
    <t>FARA</t>
  </si>
  <si>
    <t>LAURA/FARA</t>
  </si>
  <si>
    <t>ZIZZO</t>
  </si>
  <si>
    <t>CARMELO/ZIZZO</t>
  </si>
  <si>
    <t xml:space="preserve">DI BARI </t>
  </si>
  <si>
    <t xml:space="preserve">GIUSEPPE/DI BARI </t>
  </si>
  <si>
    <t>MICHELE/GLORIOSO</t>
  </si>
  <si>
    <t>DI TURI</t>
  </si>
  <si>
    <t>MARIA /DI TURI</t>
  </si>
  <si>
    <t xml:space="preserve">GLORIOSO </t>
  </si>
  <si>
    <t xml:space="preserve">MARIACLARA/GLORIOSO </t>
  </si>
  <si>
    <t xml:space="preserve">RICCARDO MARIA </t>
  </si>
  <si>
    <t>RICCARDO MARIA /GLORIOSO</t>
  </si>
  <si>
    <t>MARIA STELLA/ANTONICELLI</t>
  </si>
  <si>
    <t>PAOLA/CAMASSA</t>
  </si>
  <si>
    <t>CHANG</t>
  </si>
  <si>
    <t>YUNG HSUAN</t>
  </si>
  <si>
    <t>YUNG HSUAN/CHANG</t>
  </si>
  <si>
    <t>TOBIA</t>
  </si>
  <si>
    <t>TOBIA/FORMISANO</t>
  </si>
  <si>
    <t>GIADA/GEMMA</t>
  </si>
  <si>
    <t>LOSAPIO</t>
  </si>
  <si>
    <t>FRANCESCA/LOSAPIO</t>
  </si>
  <si>
    <t>FRANCESCO/MASTRAPASQUA</t>
  </si>
  <si>
    <t>PERDONO</t>
  </si>
  <si>
    <t>GIOVANNI/PERDONO</t>
  </si>
  <si>
    <t>RAFFO</t>
  </si>
  <si>
    <t>ANGELA NADIA</t>
  </si>
  <si>
    <t>ANGELA NADIA/RAFFO</t>
  </si>
  <si>
    <t>CARLO/RAFFO</t>
  </si>
  <si>
    <t>DAVIDE/RAFFO</t>
  </si>
  <si>
    <t>23/07/2016</t>
  </si>
  <si>
    <t>GIADA/RUSSI</t>
  </si>
  <si>
    <t>ANTONIO/COPERTINO</t>
  </si>
  <si>
    <t>MARIA LUISA/BELLO</t>
  </si>
  <si>
    <t>ATTILIO/RUSSI</t>
  </si>
  <si>
    <t>GIANFRATE</t>
  </si>
  <si>
    <t>FRANCESCO/GIANFRATE</t>
  </si>
  <si>
    <t>ALTOBELLO</t>
  </si>
  <si>
    <t>ANGELA/ALTOBELLO</t>
  </si>
  <si>
    <t>ASIA/GRANDOLFO</t>
  </si>
  <si>
    <t>MICHELE/GRANDOLFO</t>
  </si>
  <si>
    <t>AARON</t>
  </si>
  <si>
    <t>AARON/GRANDOLFO</t>
  </si>
  <si>
    <t>ISABELLA/GIULIANI</t>
  </si>
  <si>
    <t>MICHELE/COLUCCI</t>
  </si>
  <si>
    <t>DANDRIA</t>
  </si>
  <si>
    <t>ROBERTA/DANDRIA</t>
  </si>
  <si>
    <t>GAIA/FERRANTE</t>
  </si>
  <si>
    <t>30/07/2016</t>
  </si>
  <si>
    <t>MICHELE/FERRANTE</t>
  </si>
  <si>
    <t>FRANCESCO/CLEMENTE</t>
  </si>
  <si>
    <t>DEFINO</t>
  </si>
  <si>
    <t>FRANCESCA/DEFINO</t>
  </si>
  <si>
    <t>TERRUSI</t>
  </si>
  <si>
    <t>MARIA/TERRUSI</t>
  </si>
  <si>
    <t>MEZZINA</t>
  </si>
  <si>
    <t>ROSSELLA/MEZZINA</t>
  </si>
  <si>
    <t>PUCH</t>
  </si>
  <si>
    <t>EDUARDO/PUCH</t>
  </si>
  <si>
    <t>SOLARINO</t>
  </si>
  <si>
    <t>BIAGIO/SOLARINO</t>
  </si>
  <si>
    <t>GASBARRO</t>
  </si>
  <si>
    <t>ANNA RITA/GASBARRO</t>
  </si>
  <si>
    <t>SOLARINO </t>
  </si>
  <si>
    <t>PIERVITTORIO</t>
  </si>
  <si>
    <t>PIERVITTORIO/SOLARINO </t>
  </si>
  <si>
    <t>GIUSEPPE/VOLPE</t>
  </si>
  <si>
    <t>DANISI</t>
  </si>
  <si>
    <t>DONATA MARIA/DANISI</t>
  </si>
  <si>
    <t>MICHELE/PARTIPILO</t>
  </si>
  <si>
    <t>DE MARIO</t>
  </si>
  <si>
    <t>ANGELA/DE MARIO</t>
  </si>
  <si>
    <t>DICASTRI</t>
  </si>
  <si>
    <t>DANILO/DICASTRI</t>
  </si>
  <si>
    <t>LEZZI</t>
  </si>
  <si>
    <t>REBECCA/LEZZI</t>
  </si>
  <si>
    <t>ALONSOSANCHE</t>
  </si>
  <si>
    <t>RAMONYERAY</t>
  </si>
  <si>
    <t>RAMONYERAY/ALONSOSANCHE</t>
  </si>
  <si>
    <t>FRANCESCO/GRIECO</t>
  </si>
  <si>
    <t>SENISO</t>
  </si>
  <si>
    <t>ROBERT/SENISO</t>
  </si>
  <si>
    <t>MARIA PINA/SENISO</t>
  </si>
  <si>
    <t>ADDOLORATA/CARBONARO</t>
  </si>
  <si>
    <t>26/04/71</t>
  </si>
  <si>
    <t>CHIARADIA</t>
  </si>
  <si>
    <t>GIULIANA/CHIARADIA</t>
  </si>
  <si>
    <t>15/01/86</t>
  </si>
  <si>
    <t>FRANCESCO/FERRI</t>
  </si>
  <si>
    <t>11/10/64</t>
  </si>
  <si>
    <t>GALETTA</t>
  </si>
  <si>
    <t>PIETRO/GALETTA</t>
  </si>
  <si>
    <t>IAIA</t>
  </si>
  <si>
    <t>ROBERTO/IAIA</t>
  </si>
  <si>
    <t>15/11/82</t>
  </si>
  <si>
    <t>NOEMI/LADISA</t>
  </si>
  <si>
    <t>25/07/05</t>
  </si>
  <si>
    <t>CARMEN/MAINO</t>
  </si>
  <si>
    <t>06/11/12</t>
  </si>
  <si>
    <t>FRANCESCO/MAINO</t>
  </si>
  <si>
    <t>MANGIATORDI</t>
  </si>
  <si>
    <t>ANGELICA/MANGIATORDI</t>
  </si>
  <si>
    <t>22/07/11</t>
  </si>
  <si>
    <t>OSTUNI</t>
  </si>
  <si>
    <t>BARTOLOMEO/OSTUNI</t>
  </si>
  <si>
    <t>04/05/94</t>
  </si>
  <si>
    <t>PADOLECCHIA</t>
  </si>
  <si>
    <t>FRANCESCA/PADOLECCHIA</t>
  </si>
  <si>
    <t>09/08/77</t>
  </si>
  <si>
    <t>QAFA</t>
  </si>
  <si>
    <t>ANGELA/QAFA</t>
  </si>
  <si>
    <t>26/04/03</t>
  </si>
  <si>
    <t>FRANCESCO/SANTOBUONO</t>
  </si>
  <si>
    <t>07/01/68</t>
  </si>
  <si>
    <t>DONATA/SCIACOVELLI</t>
  </si>
  <si>
    <t>01/06/68</t>
  </si>
  <si>
    <t>SCARNERA</t>
  </si>
  <si>
    <t>ROCCO/SCARNERA</t>
  </si>
  <si>
    <t>PENZA</t>
  </si>
  <si>
    <t>LUCIA/PENZA</t>
  </si>
  <si>
    <t>ISABEL PIA</t>
  </si>
  <si>
    <t>ISABEL PIA/SCARNERA</t>
  </si>
  <si>
    <t>30/05/2014</t>
  </si>
  <si>
    <t>FRANCESCO PIO/SCARNERA</t>
  </si>
  <si>
    <t>31/05/2021</t>
  </si>
  <si>
    <t>SCORCA</t>
  </si>
  <si>
    <t>ANDREA/SCORCA</t>
  </si>
  <si>
    <t>ROSA/FESTA</t>
  </si>
  <si>
    <t>MARIA BRUNA</t>
  </si>
  <si>
    <t>MARIA BRUNA/SCORCA</t>
  </si>
  <si>
    <t>27/01/2021</t>
  </si>
  <si>
    <t>SABRINA/SCAGLIONE</t>
  </si>
  <si>
    <t>PAOLO/MASCIOPINTO</t>
  </si>
  <si>
    <t>DE VITO</t>
  </si>
  <si>
    <t>PATRIZIA/DE VITO</t>
  </si>
  <si>
    <t>LUIGI/TINELLI</t>
  </si>
  <si>
    <t>MELISSA/TINELLI</t>
  </si>
  <si>
    <t>MIRIANA/TINELLI</t>
  </si>
  <si>
    <t>MARTENA</t>
  </si>
  <si>
    <t>EMANUELE/MARTENA</t>
  </si>
  <si>
    <t>CONGEDI</t>
  </si>
  <si>
    <t>SOLIDEA</t>
  </si>
  <si>
    <t>SOLIDEA/CONGEDI</t>
  </si>
  <si>
    <t>GIUSEPPE/SANNINO</t>
  </si>
  <si>
    <t>ANDREOTTI/EMMA</t>
  </si>
  <si>
    <t>ARENA/NICOLAGIUSEPP. 25A</t>
  </si>
  <si>
    <t>ASSOLARI/DANIEL</t>
  </si>
  <si>
    <t>BACCHI/ ADRIANO</t>
  </si>
  <si>
    <t>BETTIOLO</t>
  </si>
  <si>
    <t>BETTIOLO/STEFANO</t>
  </si>
  <si>
    <t>BLOCK</t>
  </si>
  <si>
    <t>BONZANNI</t>
  </si>
  <si>
    <t>BONZANNI/MARCO</t>
  </si>
  <si>
    <t>CRISTESCU/SORINAMAR. 20D</t>
  </si>
  <si>
    <t>CRISTINI/GIACOMO</t>
  </si>
  <si>
    <t>DAL LAGO</t>
  </si>
  <si>
    <t>DALLAGOBLOCK</t>
  </si>
  <si>
    <t>DALPIAZ/ ANDREA</t>
  </si>
  <si>
    <t>DESPINI/ FRANCESCA</t>
  </si>
  <si>
    <t>DIGREGORIO/CRISTOPH. 15E</t>
  </si>
  <si>
    <t>FARINAGALLIOTTO/ADE. 18E</t>
  </si>
  <si>
    <t>FARNETI/NINA</t>
  </si>
  <si>
    <t>FIORETTI/ IRENE</t>
  </si>
  <si>
    <t>FUSCO/ALESSANDRO</t>
  </si>
  <si>
    <t>GALLIOTTO/BRANDO</t>
  </si>
  <si>
    <t>GERVASONI/LEONARDOI. 8F</t>
  </si>
  <si>
    <t>GIUPPONI/ LAURAMADDA.8E</t>
  </si>
  <si>
    <t>GOMEZPORRAS/CARLADA. 19F</t>
  </si>
  <si>
    <t>GRANDI</t>
  </si>
  <si>
    <t>GRANDI/MARTINA</t>
  </si>
  <si>
    <t>GUERRA/RAPHAEL</t>
  </si>
  <si>
    <t>INVERARDI/GIANFRANC. 19C</t>
  </si>
  <si>
    <t>KLUCKNER/TANJA</t>
  </si>
  <si>
    <t>LAYANAPAREDES/AUROR. 12D</t>
  </si>
  <si>
    <t>LEPRE/MARIAANGE LA</t>
  </si>
  <si>
    <t>MALAVASI/ EMMA</t>
  </si>
  <si>
    <t>MANFREDINI/FEDERICO 16C</t>
  </si>
  <si>
    <t>MANFREDINI/LORENZO</t>
  </si>
  <si>
    <t>MARONCELLI/SAMUEL</t>
  </si>
  <si>
    <t>MELOTTI/ ELEONORA</t>
  </si>
  <si>
    <t xml:space="preserve">MERONI/GIORGIA </t>
  </si>
  <si>
    <t>NORIS/ CORINNE</t>
  </si>
  <si>
    <t>PARIMBELLI/NICOLAGI. 23C</t>
  </si>
  <si>
    <t>PARIMBELLI/GIACOMO</t>
  </si>
  <si>
    <t>PARIMBELLI/VITTORIA 23F</t>
  </si>
  <si>
    <t>PASQUALETTO/ZEFFIRA 13B</t>
  </si>
  <si>
    <t>PERLETTI</t>
  </si>
  <si>
    <t>PERLETTI/SIMONA</t>
  </si>
  <si>
    <t>PERLIN</t>
  </si>
  <si>
    <t>PERLIN/MICHAEL</t>
  </si>
  <si>
    <t>MARLENEMAGDA</t>
  </si>
  <si>
    <t>PIGNATTI/ LORENZO</t>
  </si>
  <si>
    <t>PIGNATTI/ ANTONIO</t>
  </si>
  <si>
    <t>PIGNATTI/ LEONARDO</t>
  </si>
  <si>
    <t>PINEDACASTILLO/ ELIS.25F</t>
  </si>
  <si>
    <t>PIZZATO</t>
  </si>
  <si>
    <t>PIZZATO/MORENO</t>
  </si>
  <si>
    <t>POLIDORI</t>
  </si>
  <si>
    <t>POLIDORI/LUCREZIA</t>
  </si>
  <si>
    <t>POZZI/TIARENICOLM</t>
  </si>
  <si>
    <t>POZZI/TEAROSE</t>
  </si>
  <si>
    <t>QUADRIO/ ANNA</t>
  </si>
  <si>
    <t>REGGIANI/ EDOARDOINF 6F</t>
  </si>
  <si>
    <t>REGGIANI/VITTORIA</t>
  </si>
  <si>
    <t>SACCHI/MARGHERITA</t>
  </si>
  <si>
    <t>SALMASO</t>
  </si>
  <si>
    <t>SALMASO/ GLORIA</t>
  </si>
  <si>
    <t>SARTORI/BEATRICE</t>
  </si>
  <si>
    <t>STEVANATO</t>
  </si>
  <si>
    <t>STEVANATO/ISABELLA</t>
  </si>
  <si>
    <t>TODESCATO/SERENELLA 11E</t>
  </si>
  <si>
    <t>TOMALINO/DIEGO</t>
  </si>
  <si>
    <t>TOMASINI/ SARA</t>
  </si>
  <si>
    <t>TOMASINI/ LORENZO</t>
  </si>
  <si>
    <t>TROISIO/ CATERINA</t>
  </si>
  <si>
    <t>VIVIAN</t>
  </si>
  <si>
    <t>VIVIAN/STEFANIA</t>
  </si>
  <si>
    <t>TAKI EL DEEN</t>
  </si>
  <si>
    <t>ZANNINI/ FEDERICO</t>
  </si>
  <si>
    <t>ZANNINI/ FRANCESCA</t>
  </si>
  <si>
    <t>ZANOTTO/ SIMONA</t>
  </si>
  <si>
    <t>PARRI</t>
  </si>
  <si>
    <t>ADRIANA/PARRI</t>
  </si>
  <si>
    <t>GABRIELLI</t>
  </si>
  <si>
    <t>AGATA/GABRIELLI</t>
  </si>
  <si>
    <t>BURANI</t>
  </si>
  <si>
    <t>ALBERTO/BURANI</t>
  </si>
  <si>
    <t>ZAMBERLAN</t>
  </si>
  <si>
    <t>ALBINO/ZAMBERLAN</t>
  </si>
  <si>
    <t>DE NARDO</t>
  </si>
  <si>
    <t>ALDO/DENARDO</t>
  </si>
  <si>
    <t>TALIAN</t>
  </si>
  <si>
    <t>ALESSANDRA/TALIAN</t>
  </si>
  <si>
    <t>ALESSANDRA/TESTA</t>
  </si>
  <si>
    <t>ALLEGRA</t>
  </si>
  <si>
    <t>ALLEGRA/BASSI</t>
  </si>
  <si>
    <t>BERTIPAGLIA</t>
  </si>
  <si>
    <t>AMBRA/BERTIPAGLIA</t>
  </si>
  <si>
    <t>MUSCHIO</t>
  </si>
  <si>
    <t xml:space="preserve">AMEDEO              </t>
  </si>
  <si>
    <t>AMEDEOCHD/MUSCHIO</t>
  </si>
  <si>
    <t>BRESOLIN</t>
  </si>
  <si>
    <t>ANDREA/BRESOLIN</t>
  </si>
  <si>
    <t>DEL CARRIA</t>
  </si>
  <si>
    <t>ANNA/DELCARRIA</t>
  </si>
  <si>
    <t>GRIDA</t>
  </si>
  <si>
    <t>ZULIANI</t>
  </si>
  <si>
    <t>ANTONELLA/ZULIANI</t>
  </si>
  <si>
    <t>AURORA/BARDI</t>
  </si>
  <si>
    <t>BEATRICECHD/BURANI</t>
  </si>
  <si>
    <t>PONGILUPPI</t>
  </si>
  <si>
    <t>CAMILLA/PONGILUPPI</t>
  </si>
  <si>
    <t>POLLINI</t>
  </si>
  <si>
    <t>CAROLINA/POLLINI</t>
  </si>
  <si>
    <t>BARBELLA</t>
  </si>
  <si>
    <t>CATERINA/BARBELLA</t>
  </si>
  <si>
    <t>ALBRIZIO</t>
  </si>
  <si>
    <t>CHIARA/ALBRIZIO</t>
  </si>
  <si>
    <t>MATTEONI</t>
  </si>
  <si>
    <t>CHIARA/MATTEONI</t>
  </si>
  <si>
    <t>FRATTESI</t>
  </si>
  <si>
    <t>CRISTINA/FRATTESI</t>
  </si>
  <si>
    <t>MACIEJEWSKI</t>
  </si>
  <si>
    <t>DANIEL JAN</t>
  </si>
  <si>
    <t>DANIELA/MARIN</t>
  </si>
  <si>
    <t>MARIN</t>
  </si>
  <si>
    <t>DANIELJAN/MACIEJEWSKI</t>
  </si>
  <si>
    <t>DAVIDE/CASELLA</t>
  </si>
  <si>
    <t>CASELLA</t>
  </si>
  <si>
    <t>DAVIDE/SERGIO</t>
  </si>
  <si>
    <t>CANNAMELA</t>
  </si>
  <si>
    <t xml:space="preserve">DEBORAH             </t>
  </si>
  <si>
    <t>DEBORAH/CANNAMELA</t>
  </si>
  <si>
    <t>ARTUSO</t>
  </si>
  <si>
    <t xml:space="preserve">DENIS               </t>
  </si>
  <si>
    <t>DENIS/ARTUSO</t>
  </si>
  <si>
    <t>PEZZALI</t>
  </si>
  <si>
    <t>DIEGO/PEZZALI</t>
  </si>
  <si>
    <t>DILETTA/BASSI</t>
  </si>
  <si>
    <t>BINDI</t>
  </si>
  <si>
    <t xml:space="preserve">DUCCIO              </t>
  </si>
  <si>
    <t>DUCCIO/BINDI</t>
  </si>
  <si>
    <t>VERONA</t>
  </si>
  <si>
    <t>ELENA/VERONA</t>
  </si>
  <si>
    <t>PELLATI</t>
  </si>
  <si>
    <t>ELEONORA/PELLATI</t>
  </si>
  <si>
    <t>ULLO</t>
  </si>
  <si>
    <t>ELISA/ULLO</t>
  </si>
  <si>
    <t>ELISABETTA/BERNARDINI</t>
  </si>
  <si>
    <t>BRUGES</t>
  </si>
  <si>
    <t xml:space="preserve">EVELIN NORALVA      </t>
  </si>
  <si>
    <t>EVELINNORALVA/BRUGES</t>
  </si>
  <si>
    <t>BERMUCA</t>
  </si>
  <si>
    <t>FABIAN</t>
  </si>
  <si>
    <t>FABIAN/BERMUCA</t>
  </si>
  <si>
    <t>PIETRELLA</t>
  </si>
  <si>
    <t>FABIO/PIETRELLA</t>
  </si>
  <si>
    <t>VAIRANI</t>
  </si>
  <si>
    <t>FABIO/VAIRANI</t>
  </si>
  <si>
    <t>BIANCATO</t>
  </si>
  <si>
    <t>FEDERICO/BIANCATO</t>
  </si>
  <si>
    <t>LUCCHI</t>
  </si>
  <si>
    <t>FEDERICO/LUCCHI</t>
  </si>
  <si>
    <t>CITTADINI</t>
  </si>
  <si>
    <t>FRANCESCA/CITTADINI</t>
  </si>
  <si>
    <t>DAPRA</t>
  </si>
  <si>
    <t>FRANCESCA/DAPRA</t>
  </si>
  <si>
    <t>FELICETTA</t>
  </si>
  <si>
    <t>FRANCESCO/BONFANTI</t>
  </si>
  <si>
    <t>RAINERI</t>
  </si>
  <si>
    <t>FRANCESCO/BORGHINI</t>
  </si>
  <si>
    <t>BONFANTI</t>
  </si>
  <si>
    <t>FRANCESCO/FELICETTA</t>
  </si>
  <si>
    <t>BORGHINI</t>
  </si>
  <si>
    <t>FRANCESCO/MORSELLI</t>
  </si>
  <si>
    <t>FRANCESCO/RAINERI</t>
  </si>
  <si>
    <t>SCARPETTI</t>
  </si>
  <si>
    <t>FRANCESCO/SCARPETTI</t>
  </si>
  <si>
    <t>MIOZZO</t>
  </si>
  <si>
    <t>GAIA/MIOZZO</t>
  </si>
  <si>
    <t>MURU</t>
  </si>
  <si>
    <t xml:space="preserve">GENY                </t>
  </si>
  <si>
    <t>GENY/MURU</t>
  </si>
  <si>
    <t>MIONI</t>
  </si>
  <si>
    <t>GIADA/MIONI</t>
  </si>
  <si>
    <t>GIADA/PERINI</t>
  </si>
  <si>
    <t>BETELLA</t>
  </si>
  <si>
    <t>GIANGIACOMO</t>
  </si>
  <si>
    <t>GIANGIACOMO/BETELLA</t>
  </si>
  <si>
    <t>DI CHIARO</t>
  </si>
  <si>
    <t>GIANLUCA/DICHIARO</t>
  </si>
  <si>
    <t>FUSARIMPERATORE</t>
  </si>
  <si>
    <t xml:space="preserve">GIANMARIA           </t>
  </si>
  <si>
    <t>GIANMARIA/FUSARIMPERATORE</t>
  </si>
  <si>
    <t>GILBERTO/FUSARIMPERATORE</t>
  </si>
  <si>
    <t>NITTI</t>
  </si>
  <si>
    <t>GILBERTO MARIA</t>
  </si>
  <si>
    <t>GILBERTOMARIACHD/NITTI</t>
  </si>
  <si>
    <t>24/10/2019</t>
  </si>
  <si>
    <t>GINEVRACHD/BETELLA</t>
  </si>
  <si>
    <t>MARCHIO'</t>
  </si>
  <si>
    <t xml:space="preserve">GIODI               </t>
  </si>
  <si>
    <t>GIODI/MARCHIO</t>
  </si>
  <si>
    <t>GIOELECHD/BIANCATO</t>
  </si>
  <si>
    <t>GIORGIA/BERTIPAGLIA</t>
  </si>
  <si>
    <t>CASARI</t>
  </si>
  <si>
    <t>GIORGIO/CASARI</t>
  </si>
  <si>
    <t>CORRADIN</t>
  </si>
  <si>
    <t>GIOVANNI/CORRADIN</t>
  </si>
  <si>
    <t xml:space="preserve">GIULIO CARLO        </t>
  </si>
  <si>
    <t>GIULIOCARLOCHD/POZZI</t>
  </si>
  <si>
    <t>DEBASTIANI</t>
  </si>
  <si>
    <t>GRETA/NASATO</t>
  </si>
  <si>
    <t>30/06/2018</t>
  </si>
  <si>
    <t>NASATO</t>
  </si>
  <si>
    <t>GRETACHD/DEBASTIANI</t>
  </si>
  <si>
    <t>STUFLESSER</t>
  </si>
  <si>
    <t>GUENTHER</t>
  </si>
  <si>
    <t>GUENTHER/STUFLESSER</t>
  </si>
  <si>
    <t>GUGLIELMO MARIA</t>
  </si>
  <si>
    <t>GUGLIELMOMARIA/NITTI</t>
  </si>
  <si>
    <t>ROCCHIETTA</t>
  </si>
  <si>
    <t>IACOPO/BASSI</t>
  </si>
  <si>
    <t>ISABELLA/ROCCHIETTA</t>
  </si>
  <si>
    <t>KARIN/BERTIPAGLIA</t>
  </si>
  <si>
    <t>CAVANDOLI</t>
  </si>
  <si>
    <t>LAURA/BARBATO</t>
  </si>
  <si>
    <t>LAURA/CAVANDOLI</t>
  </si>
  <si>
    <t>PILOTTI</t>
  </si>
  <si>
    <t>LAURA </t>
  </si>
  <si>
    <t>LAURA/PILOTTI</t>
  </si>
  <si>
    <t>LEONARDOCHD/BETELLA</t>
  </si>
  <si>
    <t>LEONARDOCHD/BIANCATO</t>
  </si>
  <si>
    <t>MAGINI</t>
  </si>
  <si>
    <t xml:space="preserve">LEONE               </t>
  </si>
  <si>
    <t>LEONECHD/MAGINI</t>
  </si>
  <si>
    <t xml:space="preserve">LISA                </t>
  </si>
  <si>
    <t>LISA/PADOVAN</t>
  </si>
  <si>
    <t>ESTRADACERNICHARO</t>
  </si>
  <si>
    <t>LISANDRA ISABEL</t>
  </si>
  <si>
    <t>LISANDRAISABEL/ESTRADACERNICHARO</t>
  </si>
  <si>
    <t>LUANA/DENARDO</t>
  </si>
  <si>
    <t>BRENTARO</t>
  </si>
  <si>
    <t>LUCA/BONFANTI</t>
  </si>
  <si>
    <t>SANDOMENICO</t>
  </si>
  <si>
    <t>LUCA/BRENTARO</t>
  </si>
  <si>
    <t>LUCA/GOTTARDO</t>
  </si>
  <si>
    <t>LUCA/SANDOMENICO</t>
  </si>
  <si>
    <t>MARCO/BARBATO</t>
  </si>
  <si>
    <t>MARCO/POZZI</t>
  </si>
  <si>
    <t>MARGHERITA/COLOMBO</t>
  </si>
  <si>
    <t>VIAN</t>
  </si>
  <si>
    <t>MARGHERITA/VIAN</t>
  </si>
  <si>
    <t>DIAMANTINI</t>
  </si>
  <si>
    <t xml:space="preserve">MARIA CHIARA        </t>
  </si>
  <si>
    <t>MARIACHIARA/DIAMANTINI</t>
  </si>
  <si>
    <t>MARIAROSA/CALO</t>
  </si>
  <si>
    <t>GARDELLIN</t>
  </si>
  <si>
    <t>MARINA/GARDELLIN</t>
  </si>
  <si>
    <t>MARTINO/MUSCHIO</t>
  </si>
  <si>
    <t>BOUHLI</t>
  </si>
  <si>
    <t>MARYAM</t>
  </si>
  <si>
    <t>MARYAM/BOUHLI</t>
  </si>
  <si>
    <t>MASSIMO/CORRADIN</t>
  </si>
  <si>
    <t>MATILDE/BINDI</t>
  </si>
  <si>
    <t>BERTANI</t>
  </si>
  <si>
    <t>MATTEO/BERTANI</t>
  </si>
  <si>
    <t>MATTEO/DEBASTIANI</t>
  </si>
  <si>
    <t>MATTEO/LICCHI</t>
  </si>
  <si>
    <t>MATTEO/MAGINI</t>
  </si>
  <si>
    <t>DAL FERRO</t>
  </si>
  <si>
    <t>MATTIA/DALFERRO</t>
  </si>
  <si>
    <t>MAURIZIO/BARBATO</t>
  </si>
  <si>
    <t>ASTNER</t>
  </si>
  <si>
    <t>MAXIMILIAN/ASTNER</t>
  </si>
  <si>
    <t>MEDEA</t>
  </si>
  <si>
    <t>MEDEA/STUFLESSER</t>
  </si>
  <si>
    <t>18/12/2023</t>
  </si>
  <si>
    <t xml:space="preserve">MELISSA STELLA      </t>
  </si>
  <si>
    <t>MELISSASTELLA/BONFANTI</t>
  </si>
  <si>
    <t>MIACHD/DALFERRO</t>
  </si>
  <si>
    <t>MICHAEL/CIMMINO</t>
  </si>
  <si>
    <t>MICHELE/FELICETTA</t>
  </si>
  <si>
    <t>BERTOCCO</t>
  </si>
  <si>
    <t>MIRIAM/BERTOCCO</t>
  </si>
  <si>
    <t>BONETTI</t>
  </si>
  <si>
    <t>MONICA/BONETTI</t>
  </si>
  <si>
    <t>GIOZET</t>
  </si>
  <si>
    <t>MONICA/GIOZET</t>
  </si>
  <si>
    <t>ZORZI</t>
  </si>
  <si>
    <t>MONICA/ZORZI</t>
  </si>
  <si>
    <t>BAGNESI</t>
  </si>
  <si>
    <t xml:space="preserve">NATASCIA            </t>
  </si>
  <si>
    <t>NATASCIA/BAGNESI</t>
  </si>
  <si>
    <t>NICCOLO/COLOMBO</t>
  </si>
  <si>
    <t>NICOLA/BERTIPAGLIA</t>
  </si>
  <si>
    <t>TREMENDI</t>
  </si>
  <si>
    <t>NICOLA/TREMENDI</t>
  </si>
  <si>
    <t>MAROF</t>
  </si>
  <si>
    <t>OTMANE</t>
  </si>
  <si>
    <t>OTMANE/MAROF</t>
  </si>
  <si>
    <t>BROI</t>
  </si>
  <si>
    <t>PAOLO/BROI</t>
  </si>
  <si>
    <t>CANTAMESSA</t>
  </si>
  <si>
    <t>PAOLO/CANTAMESSA</t>
  </si>
  <si>
    <t>POPPI</t>
  </si>
  <si>
    <t>PAOLO/POPPI</t>
  </si>
  <si>
    <t>BORTOLU</t>
  </si>
  <si>
    <t xml:space="preserve">PATRIZIOGIANNI      </t>
  </si>
  <si>
    <t>PATRIZIOGIANNI/BORTOLU</t>
  </si>
  <si>
    <t>CAVALLARI</t>
  </si>
  <si>
    <t>PIER MASSIMO</t>
  </si>
  <si>
    <t>PIERMASSIMO/CAVALLARI</t>
  </si>
  <si>
    <t>PIETROCHD/BRESOLIN</t>
  </si>
  <si>
    <t>RICCARDOCHD/CANTAMESSA</t>
  </si>
  <si>
    <t>ROBERTA/GUERRA</t>
  </si>
  <si>
    <t>PILLITU</t>
  </si>
  <si>
    <t>ROBERTO/PILLITU</t>
  </si>
  <si>
    <t xml:space="preserve">RODRIGO             </t>
  </si>
  <si>
    <t>RODRIGOCHD/SCARPETTI</t>
  </si>
  <si>
    <t xml:space="preserve">ROSELLA             </t>
  </si>
  <si>
    <t>ROSSELLA/FUSARIMPERATORE</t>
  </si>
  <si>
    <t>FAVA</t>
  </si>
  <si>
    <t xml:space="preserve">SELENE              </t>
  </si>
  <si>
    <t>SILVIA/BONETTI</t>
  </si>
  <si>
    <t>CARDILLI</t>
  </si>
  <si>
    <t>SIMONA/CARDILLI</t>
  </si>
  <si>
    <t>SIMONA/COLOMBO</t>
  </si>
  <si>
    <t>CASAGRANDE</t>
  </si>
  <si>
    <t>SIMONETTA/CASAGRANDE</t>
  </si>
  <si>
    <t>GASPARIN</t>
  </si>
  <si>
    <t>STEFANIA/ALO</t>
  </si>
  <si>
    <t xml:space="preserve">SVEVA               </t>
  </si>
  <si>
    <t>SVEVACHD/SCARPETTI</t>
  </si>
  <si>
    <t>KASPER</t>
  </si>
  <si>
    <t>TATSIANA</t>
  </si>
  <si>
    <t>TATSIANA/KASPER</t>
  </si>
  <si>
    <t>BERNHART</t>
  </si>
  <si>
    <t>THOMAS/BERNHART</t>
  </si>
  <si>
    <t>THOMAS/SERGIO</t>
  </si>
  <si>
    <t>TOMMASO/COLOMBO</t>
  </si>
  <si>
    <t>TOMMASO/LICCHI</t>
  </si>
  <si>
    <t>TOMMASOCHD/BETELLA</t>
  </si>
  <si>
    <t>TOMMASO GIUSEPPE</t>
  </si>
  <si>
    <t>TOMMASOGIUSEPPECHD/BERTANI</t>
  </si>
  <si>
    <t>23/03/2016</t>
  </si>
  <si>
    <t>VALENTINA/ORAZIO</t>
  </si>
  <si>
    <t>VALENTINA/PILLITU</t>
  </si>
  <si>
    <t>DALMORO</t>
  </si>
  <si>
    <t xml:space="preserve">VANESSA             </t>
  </si>
  <si>
    <t>VANESSA/DALMORO</t>
  </si>
  <si>
    <t>MENINI</t>
  </si>
  <si>
    <t xml:space="preserve">VANIA               </t>
  </si>
  <si>
    <t>VANIA/MENINI</t>
  </si>
  <si>
    <t>VERONICA/COLATO</t>
  </si>
  <si>
    <t>BELTRAME</t>
  </si>
  <si>
    <t>VITTORIACHD/BELTRAME</t>
  </si>
  <si>
    <t>VITTORIA MARIA</t>
  </si>
  <si>
    <t>VITTORIAMARIACHD/BERTANI</t>
  </si>
  <si>
    <t>VITTORIA ROSALBA</t>
  </si>
  <si>
    <t>VITTORIAROSALBACHD/CAVALLARI</t>
  </si>
  <si>
    <t>VITTORIO CAMILLO</t>
  </si>
  <si>
    <t>VITTORIOCAMILLO/NITTI</t>
  </si>
  <si>
    <t>SCHATZER</t>
  </si>
  <si>
    <t>WITTA</t>
  </si>
  <si>
    <t>WITTA/SCHATZER</t>
  </si>
  <si>
    <t>Avallone/Antonio Leonardo</t>
  </si>
  <si>
    <t>Avallone/Beatrice</t>
  </si>
  <si>
    <t>Avallone/Ludovica</t>
  </si>
  <si>
    <t>CAPASSO/CHIARA</t>
  </si>
  <si>
    <t>CAPASSO/FRANCESCA</t>
  </si>
  <si>
    <t>COLUCCI/FRANCESCA PIA</t>
  </si>
  <si>
    <t>COLUCCI/SABRINA</t>
  </si>
  <si>
    <t>D'ANGELO/DAVIDE SERGIO</t>
  </si>
  <si>
    <t>D'ANGELO/LUCIO</t>
  </si>
  <si>
    <t>Della/Corte Nicola</t>
  </si>
  <si>
    <t>Della/Corte Nina</t>
  </si>
  <si>
    <t>DI FILIPPO/PATRIZIA</t>
  </si>
  <si>
    <t>DI FRAIA/ANGELO</t>
  </si>
  <si>
    <t>DI FRAIA/MARIA</t>
  </si>
  <si>
    <t>DI FRAIA/SILVESTRO</t>
  </si>
  <si>
    <t>Di gennaro/Giusy</t>
  </si>
  <si>
    <t>Di marzo/Angelo</t>
  </si>
  <si>
    <t>Di marzo/Belgiro</t>
  </si>
  <si>
    <t>Di marzo/Christian</t>
  </si>
  <si>
    <t>Di marzo/Giovanni</t>
  </si>
  <si>
    <t>DI STASI/ANTONIO</t>
  </si>
  <si>
    <t>DI STASI/GAIA</t>
  </si>
  <si>
    <t>DI STASI/MANUEL</t>
  </si>
  <si>
    <t>DI STASI/VINCENZO</t>
  </si>
  <si>
    <t>D'ITRIO/ASSUNTA</t>
  </si>
  <si>
    <t>Faccetta/Antonio</t>
  </si>
  <si>
    <t>Ferrante/Angela</t>
  </si>
  <si>
    <t>Ferreri/Carmela</t>
  </si>
  <si>
    <t>Fiandra/Eleonora</t>
  </si>
  <si>
    <t>Fiandra/Luigi</t>
  </si>
  <si>
    <t>IANNUZZELLI/PASQUALE</t>
  </si>
  <si>
    <t>Lubrano/Maria</t>
  </si>
  <si>
    <t>maisto/ELISABETTA</t>
  </si>
  <si>
    <t>MAISTO/emilio</t>
  </si>
  <si>
    <t>MAISTO/GENNARO MARIA</t>
  </si>
  <si>
    <t>Marfella/Giuseppe</t>
  </si>
  <si>
    <t>MARTINO/silvana</t>
  </si>
  <si>
    <t>Miele/Francesco</t>
  </si>
  <si>
    <t>Pagano/Valentina</t>
  </si>
  <si>
    <t>Pasquali/Viviana</t>
  </si>
  <si>
    <t>RUSSO/ISABEL</t>
  </si>
  <si>
    <t>SAGLIANO/ida</t>
  </si>
  <si>
    <t>SANTORELLI/LEONARDO</t>
  </si>
  <si>
    <t>Spinosa/Adele</t>
  </si>
  <si>
    <t>turco/GAIA</t>
  </si>
  <si>
    <t>TURCO/giuseppe</t>
  </si>
  <si>
    <t>Vallefuoco/Anna</t>
  </si>
  <si>
    <t>Volpe/Andrea</t>
  </si>
  <si>
    <t>Volpe/Delia</t>
  </si>
  <si>
    <t>Volpe/Ethan Angelo</t>
  </si>
  <si>
    <t>Lippiello /Domenico</t>
  </si>
  <si>
    <t>D'avanzo /Felicia</t>
  </si>
  <si>
    <t xml:space="preserve">Di Marino /Vittorio </t>
  </si>
  <si>
    <t xml:space="preserve">Di Marino /Livia </t>
  </si>
  <si>
    <t>Chianese /Arianna</t>
  </si>
  <si>
    <t xml:space="preserve">Di Marino /Michele </t>
  </si>
  <si>
    <t xml:space="preserve">Imperato /pasquale </t>
  </si>
  <si>
    <t xml:space="preserve">Imperato /Gabriele </t>
  </si>
  <si>
    <t xml:space="preserve">Imperato/Luigi </t>
  </si>
  <si>
    <t xml:space="preserve">Romano /Elena </t>
  </si>
  <si>
    <t xml:space="preserve">Sabella /Sofia </t>
  </si>
  <si>
    <t xml:space="preserve">Imperato /Carla </t>
  </si>
  <si>
    <t xml:space="preserve">Sabella /Marco </t>
  </si>
  <si>
    <t xml:space="preserve">Imperato/Rosalia </t>
  </si>
  <si>
    <t xml:space="preserve">Romano/Carlo </t>
  </si>
  <si>
    <t xml:space="preserve">Camardella /Ezra Shannon Ajille </t>
  </si>
  <si>
    <t xml:space="preserve">Sabella /Rosa </t>
  </si>
  <si>
    <t xml:space="preserve">Imperato /Pasquale </t>
  </si>
  <si>
    <t xml:space="preserve">Beneduce /Nunzia </t>
  </si>
  <si>
    <t>MERCALDO/ALESSANDRA</t>
  </si>
  <si>
    <t>RACIOPPOLI/FRANCESCA</t>
  </si>
  <si>
    <t>ANDRETTI/ANTONIETTA</t>
  </si>
  <si>
    <t>MENNONE/GIOVANNI</t>
  </si>
  <si>
    <t>MINOPOLI DI FUSCO/TERESA</t>
  </si>
  <si>
    <t>COLASANTO/ADDOLORATA</t>
  </si>
  <si>
    <t>LEONE/AURORA</t>
  </si>
  <si>
    <t>CARPENTIERI/EMANUEL</t>
  </si>
  <si>
    <t>CARPENTIERI/BEATRICE</t>
  </si>
  <si>
    <t>DE LUCA/DANIELA</t>
  </si>
  <si>
    <t>CASALE</t>
  </si>
  <si>
    <t>CASALE/ALDO</t>
  </si>
  <si>
    <t>CASALE/MARIO FRANCESCO</t>
  </si>
  <si>
    <t>CASALE/LUIGI</t>
  </si>
  <si>
    <t>CIOFFI/MARIA GRAZIA</t>
  </si>
  <si>
    <t>CERVINO</t>
  </si>
  <si>
    <t>CERVINO/LUANA</t>
  </si>
  <si>
    <t>DE SIMONE/DARIO</t>
  </si>
  <si>
    <t>MARANGI</t>
  </si>
  <si>
    <t>MARANGI/FABIANA</t>
  </si>
  <si>
    <t>CARUCCI/ANGELO</t>
  </si>
  <si>
    <t xml:space="preserve">Miti Viaggi </t>
  </si>
  <si>
    <t>IANNACCONE/OLIVIERO ALICE</t>
  </si>
  <si>
    <t>BRIGLIADORO/MARIA TERESA</t>
  </si>
  <si>
    <t>PISACRETA/PELLEGRINO</t>
  </si>
  <si>
    <t>CIRENZA/MARIA FRANCESCA</t>
  </si>
  <si>
    <t>CIRENZA/CHRISTIAN</t>
  </si>
  <si>
    <t>DI MARINO/NICOLA</t>
  </si>
  <si>
    <t>DI MARINO/GAETANO</t>
  </si>
  <si>
    <t>DI MARINO/GIOVANNA</t>
  </si>
  <si>
    <t>DI MARINO/GABRIELA</t>
  </si>
  <si>
    <t>CANNAVACCIUOLO/MARCO</t>
  </si>
  <si>
    <t>CANNAVACCIUOLO/LAURA</t>
  </si>
  <si>
    <t>ALFANO/ANTONIO</t>
  </si>
  <si>
    <t>ALFANO/MATILDE</t>
  </si>
  <si>
    <t>CANNAVACCIUOLO/MARIANNA</t>
  </si>
  <si>
    <t>RESCIGNO/GIADA</t>
  </si>
  <si>
    <t>RESCIGNO/EMMA</t>
  </si>
  <si>
    <t>SOLITO/EDOARDO</t>
  </si>
  <si>
    <t>SOLITO/CHIARA</t>
  </si>
  <si>
    <t xml:space="preserve">SOPHIA ANTONIETTA </t>
  </si>
  <si>
    <t xml:space="preserve">BUANNE /SOPHIA ANTONIETTA </t>
  </si>
  <si>
    <t xml:space="preserve">Magno/Elisabetta </t>
  </si>
  <si>
    <t>Ginestra</t>
  </si>
  <si>
    <t>Ginestra/Benedetta</t>
  </si>
  <si>
    <t>DE MARTINO/ATTILIO</t>
  </si>
  <si>
    <t>PISCITELLI/ANNA</t>
  </si>
  <si>
    <t>RULLO</t>
  </si>
  <si>
    <t>RULLO/LUIGI</t>
  </si>
  <si>
    <t>MAGLIONE/ANTONIETTA</t>
  </si>
  <si>
    <t>ABATE/ERIKA</t>
  </si>
  <si>
    <t xml:space="preserve">AGOSTINI                      </t>
  </si>
  <si>
    <t>AGOSTINI/VALERIA</t>
  </si>
  <si>
    <t xml:space="preserve">ANDERLONI                     </t>
  </si>
  <si>
    <t>ANDERLONI/CARLOTTA</t>
  </si>
  <si>
    <t>ASCONE</t>
  </si>
  <si>
    <t>ASCONE/LUCA</t>
  </si>
  <si>
    <t>AUGUSTI/DEBORASTEFA.4C</t>
  </si>
  <si>
    <t>AZZONI</t>
  </si>
  <si>
    <t>AZZONI/FRANCA</t>
  </si>
  <si>
    <t xml:space="preserve">BACCARO                       </t>
  </si>
  <si>
    <t>BACCARO/CARMELAEMAN.11C</t>
  </si>
  <si>
    <t>BACCARO/MARIASTEFAN.11D</t>
  </si>
  <si>
    <t xml:space="preserve">ALESSANDRO MARCO    </t>
  </si>
  <si>
    <t>BACCI/ALESSANDROMAR.28C</t>
  </si>
  <si>
    <t>BACCI/GINEVRALAVINI.28D</t>
  </si>
  <si>
    <t xml:space="preserve">BALLABIO                      </t>
  </si>
  <si>
    <t>BALLABIO/DAVIDE</t>
  </si>
  <si>
    <t>BALLABIO/LEONARDO</t>
  </si>
  <si>
    <t xml:space="preserve">BANFI                         </t>
  </si>
  <si>
    <t>BANFI/CLAUDIA</t>
  </si>
  <si>
    <t>BANFI/LORENZO</t>
  </si>
  <si>
    <t>BANFI/MATTEO</t>
  </si>
  <si>
    <t xml:space="preserve">BARDUCO                       </t>
  </si>
  <si>
    <t>BARDUCO/STEFANIA</t>
  </si>
  <si>
    <t>First row seat 1A</t>
  </si>
  <si>
    <t>BENEGIAMO</t>
  </si>
  <si>
    <t>BENEGIAMO/GRAZIA</t>
  </si>
  <si>
    <t xml:space="preserve">BLASI                         </t>
  </si>
  <si>
    <t>BLASI/BARBARA</t>
  </si>
  <si>
    <t>BONACCORSI</t>
  </si>
  <si>
    <t>BONACCORSI/ANGELA</t>
  </si>
  <si>
    <t xml:space="preserve">BONIC                         </t>
  </si>
  <si>
    <t>BONIC/CRISTINA</t>
  </si>
  <si>
    <t>BONIC/EMILY</t>
  </si>
  <si>
    <t>BONIC/MARIN</t>
  </si>
  <si>
    <t>BONIC/SEBASTIAN</t>
  </si>
  <si>
    <t xml:space="preserve">BREGOLI                       </t>
  </si>
  <si>
    <t>BREGOLI/MONICA</t>
  </si>
  <si>
    <t>BREGOLI/PATRIZIA</t>
  </si>
  <si>
    <t xml:space="preserve">BUBBA                         </t>
  </si>
  <si>
    <t>BUBBA/AGOSTINO</t>
  </si>
  <si>
    <t>BUBBA/MICHAEL</t>
  </si>
  <si>
    <t xml:space="preserve">BULGARELLI                    </t>
  </si>
  <si>
    <t>BULGARELLI/LORENAMA.12E</t>
  </si>
  <si>
    <t xml:space="preserve">BUTTIGLIERI                   </t>
  </si>
  <si>
    <t>BUTTIGLIERI/BIANCA</t>
  </si>
  <si>
    <t>BUTTIGLIERI/FEDERIC.29A</t>
  </si>
  <si>
    <t>BUTTIGLIERI/LUIGI</t>
  </si>
  <si>
    <t>CAIATI</t>
  </si>
  <si>
    <t>CAIATI/DEBORAHVINCE.32C</t>
  </si>
  <si>
    <t>CAMPORELLI</t>
  </si>
  <si>
    <t>SEAN</t>
  </si>
  <si>
    <t>CAMPORELLI/SEAN</t>
  </si>
  <si>
    <t xml:space="preserve">CAPPELLINI                    </t>
  </si>
  <si>
    <t>CAPPELLINI/CHIARA</t>
  </si>
  <si>
    <t>CARBONE/MARIACARMEL.4F</t>
  </si>
  <si>
    <t>CARVALHO</t>
  </si>
  <si>
    <t>PATRICIA</t>
  </si>
  <si>
    <t>CARVALHO/PATRICIA</t>
  </si>
  <si>
    <t xml:space="preserve">CIULLO                        </t>
  </si>
  <si>
    <t>CIULLO/ENEAFRANCESC.9F</t>
  </si>
  <si>
    <t>CIULLO/FRANCESCOINF</t>
  </si>
  <si>
    <t>CIULLO/RICCARDOMARI.9E</t>
  </si>
  <si>
    <t xml:space="preserve">CORALLO                       </t>
  </si>
  <si>
    <t>CORALLO/BEATRICE</t>
  </si>
  <si>
    <t>CORALLO/EMILIANO</t>
  </si>
  <si>
    <t xml:space="preserve">COSI                          </t>
  </si>
  <si>
    <t>COSI/AGNESE</t>
  </si>
  <si>
    <t>CRIVARO</t>
  </si>
  <si>
    <t xml:space="preserve">DI SCIASCIO                   </t>
  </si>
  <si>
    <t>DISCIASCIO/CATERINA</t>
  </si>
  <si>
    <t>DISTASO/GIACINTO</t>
  </si>
  <si>
    <t xml:space="preserve">DONADEO                       </t>
  </si>
  <si>
    <t>DONADEO/CATERINABRU.31F</t>
  </si>
  <si>
    <t>DONADEO/EDOARDO</t>
  </si>
  <si>
    <t xml:space="preserve">DOSSI                         </t>
  </si>
  <si>
    <t xml:space="preserve">MARIA ANNA          </t>
  </si>
  <si>
    <t>DOSSI/MARIAANNA</t>
  </si>
  <si>
    <t>DUTEIL</t>
  </si>
  <si>
    <t>FLORENCE</t>
  </si>
  <si>
    <t>DUTEIL/FLORENCE</t>
  </si>
  <si>
    <t>FERRARI/LAURA</t>
  </si>
  <si>
    <t xml:space="preserve">FERRARIO                      </t>
  </si>
  <si>
    <t>FERRARIO/FABIO</t>
  </si>
  <si>
    <t>FESTA/DELIAAPARECID.12C</t>
  </si>
  <si>
    <t>FESTA/MARIOTARCISO</t>
  </si>
  <si>
    <t xml:space="preserve">FIGINI                        </t>
  </si>
  <si>
    <t>FIGINI/YURI</t>
  </si>
  <si>
    <t xml:space="preserve">FIGINI DI SCIASCIO            </t>
  </si>
  <si>
    <t>FIGINIDISCIASCIO/VI.7A</t>
  </si>
  <si>
    <t xml:space="preserve">FIORAVANTI                    </t>
  </si>
  <si>
    <t>FIORAVANTI/MARTA</t>
  </si>
  <si>
    <t>FONTANA/ALICE</t>
  </si>
  <si>
    <t>FONTANA/NICOLA</t>
  </si>
  <si>
    <t xml:space="preserve">FONTANA </t>
  </si>
  <si>
    <t>FONTANA/LEONARDO</t>
  </si>
  <si>
    <t>FORTE/SERENA</t>
  </si>
  <si>
    <t>FRESI</t>
  </si>
  <si>
    <t>FRESI/PIERA</t>
  </si>
  <si>
    <t xml:space="preserve">GALANTINI                     </t>
  </si>
  <si>
    <t>GALANTINI/ANNAMARIA</t>
  </si>
  <si>
    <t>GALANTINI/EMMAMARIA</t>
  </si>
  <si>
    <t>GALANTINI/MARCO</t>
  </si>
  <si>
    <t>GALANTINI/MARTAMARI.24D</t>
  </si>
  <si>
    <t>GALANTINI/MATTEOMAR.24E</t>
  </si>
  <si>
    <t xml:space="preserve">GALIMBERTI                    </t>
  </si>
  <si>
    <t>GALIMBERTI/SIMONA</t>
  </si>
  <si>
    <t xml:space="preserve">GALLI                         </t>
  </si>
  <si>
    <t>GALLI/MADDALENA</t>
  </si>
  <si>
    <t>GARDELIN</t>
  </si>
  <si>
    <t>GARDELIN/LUCA</t>
  </si>
  <si>
    <t>14/08/2016</t>
  </si>
  <si>
    <t>GARDELIN/MIA</t>
  </si>
  <si>
    <t>21/06/2013</t>
  </si>
  <si>
    <t>PIERANTONIO</t>
  </si>
  <si>
    <t>GARDELIN/PIERANTONI.3F</t>
  </si>
  <si>
    <t xml:space="preserve">GARDINAZZI                    </t>
  </si>
  <si>
    <t>GARDINAZZI/CAROLA</t>
  </si>
  <si>
    <t xml:space="preserve">GAZZOLI                       </t>
  </si>
  <si>
    <t>GAZZOLI/ANDREA</t>
  </si>
  <si>
    <t>GAZZOLI/MARGHERITA</t>
  </si>
  <si>
    <t>GENTILE/STEFANO</t>
  </si>
  <si>
    <t>GHIGLIONI</t>
  </si>
  <si>
    <t>GHIGLIONI/GIULIA</t>
  </si>
  <si>
    <t>GHIGLIONI/PAOLO</t>
  </si>
  <si>
    <t xml:space="preserve">GIGLIO                        </t>
  </si>
  <si>
    <t>GIGLIO/PAOLA</t>
  </si>
  <si>
    <t xml:space="preserve">GIUDICE                       </t>
  </si>
  <si>
    <t>GIUDICE/VALENTINA</t>
  </si>
  <si>
    <t xml:space="preserve">GOZZI                         </t>
  </si>
  <si>
    <t>GOZZI/ALESSANDRO</t>
  </si>
  <si>
    <t>GOZZI/GIORGIA</t>
  </si>
  <si>
    <t>GOZZI/SIMONE</t>
  </si>
  <si>
    <t xml:space="preserve">GRASSI                        </t>
  </si>
  <si>
    <t>GRASSI/GAIA</t>
  </si>
  <si>
    <t xml:space="preserve">GUASTO                        </t>
  </si>
  <si>
    <t>GUASTO/VALENTINA</t>
  </si>
  <si>
    <t>GUZZETTI/CHIARA</t>
  </si>
  <si>
    <t>GUZZO/FRANCESCOSAVE.4A</t>
  </si>
  <si>
    <t>IARIA/SERENA</t>
  </si>
  <si>
    <t>JORDENS/ELENA</t>
  </si>
  <si>
    <t>LABBATE</t>
  </si>
  <si>
    <t>LABBATE/MATTIA</t>
  </si>
  <si>
    <t>LAURYNOVICH/NATALLI.6B</t>
  </si>
  <si>
    <t>LAURYNOVICH/VIKTORY.6A</t>
  </si>
  <si>
    <t>LEZZI/BENEDETTA</t>
  </si>
  <si>
    <t>LEZZI/GIUSEPPEANGEL.11B</t>
  </si>
  <si>
    <t>LOMBARDO/MARCO</t>
  </si>
  <si>
    <t>LUBRANOLOBIANCO/FRA.1C</t>
  </si>
  <si>
    <t>LUBRANOLOBIANCO/MAR.6C</t>
  </si>
  <si>
    <t>LUCIANINI/ROCCO</t>
  </si>
  <si>
    <t>First row seat 1B</t>
  </si>
  <si>
    <t>MARCHESI/ALBERTO</t>
  </si>
  <si>
    <t>MARCHESI/ALICE</t>
  </si>
  <si>
    <t>MARCHESI/FILIPPO</t>
  </si>
  <si>
    <t>MARCHESI/LETIZIA</t>
  </si>
  <si>
    <t>MAZZA/VANESSA</t>
  </si>
  <si>
    <t>MAZZA/VIRGINIA</t>
  </si>
  <si>
    <t>MAZZA/FRANCESCO</t>
  </si>
  <si>
    <t>MAZZA/CHRISTIAN</t>
  </si>
  <si>
    <t>MAZZA/ISABEL</t>
  </si>
  <si>
    <t>MEZZAPESA/VALERIA</t>
  </si>
  <si>
    <t>MINEN/MARIALUISA</t>
  </si>
  <si>
    <t>MINISTRINI/LIALAMAR.18D</t>
  </si>
  <si>
    <t>MINOPOLI/MONICA</t>
  </si>
  <si>
    <t>MONOPOLI/ISABELLA</t>
  </si>
  <si>
    <t>MONOPOLI/MAUROFRANC.10D</t>
  </si>
  <si>
    <t>MORESCO</t>
  </si>
  <si>
    <t>MORESCO/MARTINA</t>
  </si>
  <si>
    <t>MARINE</t>
  </si>
  <si>
    <t>NICOLAS/MARINE</t>
  </si>
  <si>
    <t>NIGRO/ANDREA</t>
  </si>
  <si>
    <t>NIGRO/CAMILLA</t>
  </si>
  <si>
    <t>NIGRO/DANIELE</t>
  </si>
  <si>
    <t>NITAIS/GIANNANDREAM.27A</t>
  </si>
  <si>
    <t>NITAIS/MARCO</t>
  </si>
  <si>
    <t>NITAIS/VALENTINA</t>
  </si>
  <si>
    <t>NOVEMBRE/CELESTE</t>
  </si>
  <si>
    <t>PEDOTA/FILIPPO</t>
  </si>
  <si>
    <t>PEDOTA/LUIGI</t>
  </si>
  <si>
    <t>PETRUZZI/FRANCESCO</t>
  </si>
  <si>
    <t>ORIANA</t>
  </si>
  <si>
    <t>PETRUZZI/ORIANA</t>
  </si>
  <si>
    <t>PEZZINI/MARTINA</t>
  </si>
  <si>
    <t>PEZZINI/ROBERTO</t>
  </si>
  <si>
    <t>PIANA/EMILI</t>
  </si>
  <si>
    <t>PIANA/EVELIN</t>
  </si>
  <si>
    <t>PIANA/PIERO</t>
  </si>
  <si>
    <t>PIZZA/FRANCESCO</t>
  </si>
  <si>
    <t>PIZZA/CRISTELINF</t>
  </si>
  <si>
    <t>PREITE/AGNESEANGELA</t>
  </si>
  <si>
    <t>QUAREGNA</t>
  </si>
  <si>
    <t>QUAREGNA/LEONARDO</t>
  </si>
  <si>
    <t>QUAREGNA/MARTA</t>
  </si>
  <si>
    <t>QUAREGNA/SIMONE</t>
  </si>
  <si>
    <t>RATTI/PAOLA</t>
  </si>
  <si>
    <t>REDAELLI/CHRISTIAN</t>
  </si>
  <si>
    <t>REDAELLI/FRANCESCO</t>
  </si>
  <si>
    <t>RIBAUDO/TOMMASALETI.10F</t>
  </si>
  <si>
    <t>RICOTTA/ALESSANDRO</t>
  </si>
  <si>
    <t>RICOTTA/MARGHERITA</t>
  </si>
  <si>
    <t>RICOTTA/SALVATORE</t>
  </si>
  <si>
    <t>ROSSI/ENRICO</t>
  </si>
  <si>
    <t>ROVELLI/PAOLO</t>
  </si>
  <si>
    <t>ROVELLI/SARA</t>
  </si>
  <si>
    <t>RUBINI/TIZIANA</t>
  </si>
  <si>
    <t>SALTI/LORENZO</t>
  </si>
  <si>
    <t>SALTI/SOFIA</t>
  </si>
  <si>
    <t>SCALIA/NATASCIAFRAN.13F</t>
  </si>
  <si>
    <t>SCIOTTO</t>
  </si>
  <si>
    <t>SHARON</t>
  </si>
  <si>
    <t>SCIOTTO/SHARON</t>
  </si>
  <si>
    <t>SCOTTI/ALICE</t>
  </si>
  <si>
    <t>SEGHIERI/SARA</t>
  </si>
  <si>
    <t>NUNO</t>
  </si>
  <si>
    <t>SILVA/NUNO</t>
  </si>
  <si>
    <t>STAMA/GRAZIELLA</t>
  </si>
  <si>
    <t>STIRPARO</t>
  </si>
  <si>
    <t>STORNI/GIULIA</t>
  </si>
  <si>
    <t>STRANO/ANGELA</t>
  </si>
  <si>
    <t>THEVOZ</t>
  </si>
  <si>
    <t>NADINE</t>
  </si>
  <si>
    <t>THEVOZ/NADINE</t>
  </si>
  <si>
    <t>TROVATIFERRARESI/CR.31B</t>
  </si>
  <si>
    <t>TURCONI/GIORGIA</t>
  </si>
  <si>
    <t>TURCONI/MARCO</t>
  </si>
  <si>
    <t>TURCONI/SOFIA</t>
  </si>
  <si>
    <t>TUROTTI/ALAN</t>
  </si>
  <si>
    <t>TUROTTI/CLAUDIO</t>
  </si>
  <si>
    <t>TUROTTI/ISLA</t>
  </si>
  <si>
    <t xml:space="preserve">LUCIUS              </t>
  </si>
  <si>
    <t>TUROTTI/LUCIUS</t>
  </si>
  <si>
    <t>VILLA/SARA</t>
  </si>
  <si>
    <t>ZAFFANI/MARCO</t>
  </si>
  <si>
    <t>ZAFFANI/MARTINA</t>
  </si>
  <si>
    <t>ZAFFANI/TOMMASO</t>
  </si>
  <si>
    <t xml:space="preserve">ACCOMANDO                     </t>
  </si>
  <si>
    <t xml:space="preserve">VALERIA TOMMASA     </t>
  </si>
  <si>
    <t xml:space="preserve">ACCOMANDO                     /VALERIA TOMMASA     </t>
  </si>
  <si>
    <t xml:space="preserve">ALFANO                        /BEATRICE            </t>
  </si>
  <si>
    <t xml:space="preserve">CARLINO             </t>
  </si>
  <si>
    <t xml:space="preserve">ALFANO                        /CARLINO             </t>
  </si>
  <si>
    <t xml:space="preserve">ALFANO                        /MARTINA             </t>
  </si>
  <si>
    <t xml:space="preserve">ANNALORO                      </t>
  </si>
  <si>
    <t xml:space="preserve">ANNALORO                      /VINCENZA            </t>
  </si>
  <si>
    <t xml:space="preserve">BABANDI                       </t>
  </si>
  <si>
    <t xml:space="preserve">BABANDI                       /ROBERTA             </t>
  </si>
  <si>
    <t xml:space="preserve">BARBIERI                      </t>
  </si>
  <si>
    <t xml:space="preserve">BARBIERI                      /GIOELE              </t>
  </si>
  <si>
    <t xml:space="preserve">BARBIERI                      /LORENZO             </t>
  </si>
  <si>
    <t xml:space="preserve">BARLOCCO                      </t>
  </si>
  <si>
    <t xml:space="preserve">LUDOVICO            </t>
  </si>
  <si>
    <t xml:space="preserve">BARLOCCO                      /LUDOVICO            </t>
  </si>
  <si>
    <t>BARONI/ELENA</t>
  </si>
  <si>
    <t xml:space="preserve">BARZIZZA                      </t>
  </si>
  <si>
    <t xml:space="preserve">LOREDANA            </t>
  </si>
  <si>
    <t xml:space="preserve">BARZIZZA                      /LOREDANA            </t>
  </si>
  <si>
    <t>BATTAGLIA/GRETA</t>
  </si>
  <si>
    <t xml:space="preserve">BELLINI                       </t>
  </si>
  <si>
    <t xml:space="preserve">BELLINI                       /ALESSANDRA          </t>
  </si>
  <si>
    <t>BENNARDO</t>
  </si>
  <si>
    <t>BENNARDO/GIUSEPPINA</t>
  </si>
  <si>
    <t xml:space="preserve">BERTOLA                       </t>
  </si>
  <si>
    <t xml:space="preserve">BERTOLA                       /CLAUDIO             </t>
  </si>
  <si>
    <t xml:space="preserve">BIANCHI                       /MAURO               </t>
  </si>
  <si>
    <t xml:space="preserve">BILONI                        </t>
  </si>
  <si>
    <t xml:space="preserve">BILONI                        /LAURA               </t>
  </si>
  <si>
    <t>BIONDA</t>
  </si>
  <si>
    <t>BIONDA/MASSIMO</t>
  </si>
  <si>
    <t xml:space="preserve">BOCCA                         </t>
  </si>
  <si>
    <t xml:space="preserve">FIORELLA            </t>
  </si>
  <si>
    <t xml:space="preserve">BOCCA                         /FIORELLA            </t>
  </si>
  <si>
    <t xml:space="preserve">BRASIER                       </t>
  </si>
  <si>
    <t xml:space="preserve">BRASIER                       /MATTIA              </t>
  </si>
  <si>
    <t xml:space="preserve">BRAVI                         </t>
  </si>
  <si>
    <t xml:space="preserve">BRAVI                         /CARLO               </t>
  </si>
  <si>
    <t xml:space="preserve">BRAVI                         /ELENA               </t>
  </si>
  <si>
    <t xml:space="preserve">BRAVI                         /FABIO               </t>
  </si>
  <si>
    <t xml:space="preserve">BRENNA                        </t>
  </si>
  <si>
    <t xml:space="preserve">EVA VALENTINA       </t>
  </si>
  <si>
    <t xml:space="preserve">BRENNA                        /EVA VALENTINA       </t>
  </si>
  <si>
    <t xml:space="preserve">BRUNINI                       </t>
  </si>
  <si>
    <t xml:space="preserve">BRUNINI                       /BARBARA             </t>
  </si>
  <si>
    <t xml:space="preserve">BUTTI                         </t>
  </si>
  <si>
    <t xml:space="preserve">BUTTI                         /STEFANIA            </t>
  </si>
  <si>
    <t xml:space="preserve">CABRERA GARCIA                </t>
  </si>
  <si>
    <t xml:space="preserve">GERTRUDIS           </t>
  </si>
  <si>
    <t xml:space="preserve">CABRERA GARCIA                /GERTRUDIS           </t>
  </si>
  <si>
    <t xml:space="preserve">CALIA                         </t>
  </si>
  <si>
    <t xml:space="preserve">CALIA                         /DAVIDE              </t>
  </si>
  <si>
    <t xml:space="preserve">ISIDE               </t>
  </si>
  <si>
    <t xml:space="preserve">CALIA                         /ISIDE               </t>
  </si>
  <si>
    <t xml:space="preserve">CAMPANALE                     </t>
  </si>
  <si>
    <t xml:space="preserve">AYNALEM             </t>
  </si>
  <si>
    <t xml:space="preserve">CAMPANALE                     /AYNALEM             </t>
  </si>
  <si>
    <t xml:space="preserve">CAMPANALE                     /GAETANO             </t>
  </si>
  <si>
    <t xml:space="preserve">CASALI                        /MARIA LUISA         </t>
  </si>
  <si>
    <t xml:space="preserve">CASATI                        </t>
  </si>
  <si>
    <t xml:space="preserve">CASATI                        /GIUSEPPE            </t>
  </si>
  <si>
    <t xml:space="preserve">CATENARO                      </t>
  </si>
  <si>
    <t xml:space="preserve">CATENARO                      /MARIA ROSARIA       </t>
  </si>
  <si>
    <t>CERBONE/MIRKO</t>
  </si>
  <si>
    <t>CICI</t>
  </si>
  <si>
    <t>CICI/GIUSEPPE</t>
  </si>
  <si>
    <t xml:space="preserve">CILIA                         </t>
  </si>
  <si>
    <t xml:space="preserve">KATIA MARY          </t>
  </si>
  <si>
    <t xml:space="preserve">CILIA                         /KATIA MARY          </t>
  </si>
  <si>
    <t xml:space="preserve">CIUCCI                        </t>
  </si>
  <si>
    <t xml:space="preserve">CIUCCI                        /MARTINA             </t>
  </si>
  <si>
    <t>CIURLO</t>
  </si>
  <si>
    <t>CIURLO/MARIA</t>
  </si>
  <si>
    <t xml:space="preserve">CODOVILLA                     </t>
  </si>
  <si>
    <t xml:space="preserve">CODOVILLA                     /PAOLA               </t>
  </si>
  <si>
    <t xml:space="preserve">COLA                          </t>
  </si>
  <si>
    <t xml:space="preserve">COLA                          /ALICE               </t>
  </si>
  <si>
    <t>COLACCHIO</t>
  </si>
  <si>
    <t>COLACCHIO/CARMINE</t>
  </si>
  <si>
    <t>DIEGO MICK</t>
  </si>
  <si>
    <t>COLACCHIO/DIEGO MICK</t>
  </si>
  <si>
    <t>COLNAGHI</t>
  </si>
  <si>
    <t>COLNAGHI/CLAUDIO</t>
  </si>
  <si>
    <t xml:space="preserve">COLUCCIA                      </t>
  </si>
  <si>
    <t xml:space="preserve">FLORA               </t>
  </si>
  <si>
    <t xml:space="preserve">COLUCCIA                      /FLORA               </t>
  </si>
  <si>
    <t xml:space="preserve">COLZANI                       </t>
  </si>
  <si>
    <t xml:space="preserve">AMELIE              </t>
  </si>
  <si>
    <t xml:space="preserve">COLZANI                       /AMELIE              </t>
  </si>
  <si>
    <t xml:space="preserve">ANITA               </t>
  </si>
  <si>
    <t xml:space="preserve">COLZANI                       /ANITA               </t>
  </si>
  <si>
    <t xml:space="preserve">COMBETTO                      </t>
  </si>
  <si>
    <t xml:space="preserve">COMBETTO                      /MARCO               </t>
  </si>
  <si>
    <t>CONCA</t>
  </si>
  <si>
    <t>DIEGO MARCO</t>
  </si>
  <si>
    <t>CONCA/DIEGO MARCO</t>
  </si>
  <si>
    <t xml:space="preserve">CORSI                         </t>
  </si>
  <si>
    <t xml:space="preserve">CORSI                         /SABRINA             </t>
  </si>
  <si>
    <t xml:space="preserve">CREANGA                       </t>
  </si>
  <si>
    <t xml:space="preserve">DENISA NICOLE       </t>
  </si>
  <si>
    <t xml:space="preserve">CREANGA                       /DENISA NICOLE       </t>
  </si>
  <si>
    <t xml:space="preserve">TINCUTA TATIANA     </t>
  </si>
  <si>
    <t xml:space="preserve">CREANGA                       /TINCUTA TATIANA     </t>
  </si>
  <si>
    <t xml:space="preserve">CUPOLILLO                     </t>
  </si>
  <si>
    <t xml:space="preserve">CUPOLILLO                     /MARTINA             </t>
  </si>
  <si>
    <t xml:space="preserve">DE SOLE                       </t>
  </si>
  <si>
    <t xml:space="preserve">DE SOLE                       /ALESSANDRO          </t>
  </si>
  <si>
    <t xml:space="preserve">DI GARBO                      </t>
  </si>
  <si>
    <t xml:space="preserve">ANDREA ALBERTO      </t>
  </si>
  <si>
    <t xml:space="preserve">DI GARBO                      /ANDREA ALBERTO      </t>
  </si>
  <si>
    <t xml:space="preserve">DI GARBO                      /ANNA                </t>
  </si>
  <si>
    <t xml:space="preserve">DI GARBO                      /FRANCESCA           </t>
  </si>
  <si>
    <t>DINI CIACCI</t>
  </si>
  <si>
    <t>DINI CIACCI/STEFANO</t>
  </si>
  <si>
    <t>DOLLANI</t>
  </si>
  <si>
    <t>DOLLANI/ADELINA</t>
  </si>
  <si>
    <t xml:space="preserve">DONZELLO                      </t>
  </si>
  <si>
    <t>MASSIMILIANO DOMENIC</t>
  </si>
  <si>
    <t>DONZELLO                      /MASSIMILIANO DOMENIC</t>
  </si>
  <si>
    <t xml:space="preserve">EVASI                         </t>
  </si>
  <si>
    <t xml:space="preserve">EVASI                         /GIACOMO             </t>
  </si>
  <si>
    <t xml:space="preserve">EVASI                         /MATTEO              </t>
  </si>
  <si>
    <t xml:space="preserve">FANELLI                       /FABIOLA             </t>
  </si>
  <si>
    <t>FESTA/ROSSELLA</t>
  </si>
  <si>
    <t xml:space="preserve">FIDANZIA                      </t>
  </si>
  <si>
    <t xml:space="preserve">FIDANZIA                      /MIA                 </t>
  </si>
  <si>
    <t xml:space="preserve">FILIPPINI                     </t>
  </si>
  <si>
    <t xml:space="preserve">FILIPPINI                     /CATERINA            </t>
  </si>
  <si>
    <t>FORESI</t>
  </si>
  <si>
    <t>FORESI/ROBERTA</t>
  </si>
  <si>
    <t xml:space="preserve">FRANCESCHINI                  </t>
  </si>
  <si>
    <t xml:space="preserve">FRANCESCHINI                  /FEDERICO            </t>
  </si>
  <si>
    <t xml:space="preserve">ROBERTO MANLIO      </t>
  </si>
  <si>
    <t xml:space="preserve">FRANCESCHINI                  /ROBERTO MANLIO      </t>
  </si>
  <si>
    <t>GALASSI</t>
  </si>
  <si>
    <t>GALASSI/LAURA</t>
  </si>
  <si>
    <t xml:space="preserve">GALLIANI                      </t>
  </si>
  <si>
    <t xml:space="preserve">GALLIANI                      /REBECCA             </t>
  </si>
  <si>
    <t xml:space="preserve">GEMIGNANI                     </t>
  </si>
  <si>
    <t xml:space="preserve">GEMIGNANI                     /MARCO               </t>
  </si>
  <si>
    <t>GHERLENDA</t>
  </si>
  <si>
    <t>GHERLENDA/LUCIANA</t>
  </si>
  <si>
    <t xml:space="preserve">GIUDICI                       </t>
  </si>
  <si>
    <t xml:space="preserve">GIUDICI                       /ANDREA              </t>
  </si>
  <si>
    <t xml:space="preserve">BRANDO              </t>
  </si>
  <si>
    <t xml:space="preserve">GIUDICI                       /BRANDO              </t>
  </si>
  <si>
    <t xml:space="preserve">OLIMPIA             </t>
  </si>
  <si>
    <t xml:space="preserve">GIUDICI                       /OLIMPIA             </t>
  </si>
  <si>
    <t>KAPNILOVA</t>
  </si>
  <si>
    <t>TATIANA IVANOVA</t>
  </si>
  <si>
    <t>KAPNILOVA/TATIANA IVANOVA</t>
  </si>
  <si>
    <t>KHARABADZE</t>
  </si>
  <si>
    <t>TAMTA</t>
  </si>
  <si>
    <t>KHARABADZE/TAMTA</t>
  </si>
  <si>
    <t>KOROL</t>
  </si>
  <si>
    <t>KOROL/MARIYA</t>
  </si>
  <si>
    <t>KOROVINA</t>
  </si>
  <si>
    <t>Zhanna</t>
  </si>
  <si>
    <t>KOROVINA/Zhanna</t>
  </si>
  <si>
    <t xml:space="preserve">LA GRECA                      </t>
  </si>
  <si>
    <t xml:space="preserve">CATIA               </t>
  </si>
  <si>
    <t xml:space="preserve">LA GRECA                      /CATIA               </t>
  </si>
  <si>
    <t xml:space="preserve">LAURENDI                      </t>
  </si>
  <si>
    <t xml:space="preserve">VINCENZINO          </t>
  </si>
  <si>
    <t xml:space="preserve">LAURENDI                      /VINCENZINO          </t>
  </si>
  <si>
    <t xml:space="preserve">LAVECCHIA                     </t>
  </si>
  <si>
    <t xml:space="preserve">LAVECCHIA                     /EMANUELE            </t>
  </si>
  <si>
    <t>LEONELLI</t>
  </si>
  <si>
    <t>ALBERTO EGIDIO</t>
  </si>
  <si>
    <t>LEONELLI/ALBERTO EGIDIO</t>
  </si>
  <si>
    <t xml:space="preserve">LISANTI                       </t>
  </si>
  <si>
    <t xml:space="preserve">LISANTI                       /CLAUDIO             </t>
  </si>
  <si>
    <t xml:space="preserve">LIVRIERI                      </t>
  </si>
  <si>
    <t xml:space="preserve">LIVRIERI                      /DANIELE             </t>
  </si>
  <si>
    <t xml:space="preserve">LIVRIERI                      /VALERIO             </t>
  </si>
  <si>
    <t>LOI/GIOVANNI</t>
  </si>
  <si>
    <t xml:space="preserve">LUCCHINI                      </t>
  </si>
  <si>
    <t xml:space="preserve">LUCCHINI                      /FABIO               </t>
  </si>
  <si>
    <t xml:space="preserve">MAGNA                         </t>
  </si>
  <si>
    <t xml:space="preserve">MAGNA                         /CRISTINA            </t>
  </si>
  <si>
    <t>MAGONI</t>
  </si>
  <si>
    <t>ANNUNZIO</t>
  </si>
  <si>
    <t>MAGONI/ANNUNZIO</t>
  </si>
  <si>
    <t xml:space="preserve">MAGURANO                      </t>
  </si>
  <si>
    <t xml:space="preserve">MAGURANO                      /MARTINA             </t>
  </si>
  <si>
    <t xml:space="preserve">MAIRATE                       </t>
  </si>
  <si>
    <t xml:space="preserve">MAIRATE                       /MARCO               </t>
  </si>
  <si>
    <t>MANGIAMELI</t>
  </si>
  <si>
    <t>MANGIAMELI/GRETA</t>
  </si>
  <si>
    <t>MANIGLIA</t>
  </si>
  <si>
    <t>MANIGLIA/VICTORIA</t>
  </si>
  <si>
    <t>MARCONI/GIULIA</t>
  </si>
  <si>
    <t>MARCONI/MAURIZIO</t>
  </si>
  <si>
    <t>MARCONI/FRANCO</t>
  </si>
  <si>
    <t>NADIR</t>
  </si>
  <si>
    <t>MARTELLA/NADIR</t>
  </si>
  <si>
    <t>MARTINELLI/MANUELA</t>
  </si>
  <si>
    <t>MARTINO/MARIO</t>
  </si>
  <si>
    <t>GIROGIO</t>
  </si>
  <si>
    <t>MARTINO                       /GIROGIO</t>
  </si>
  <si>
    <t>MARTINO                       /BIANCA</t>
  </si>
  <si>
    <t xml:space="preserve">MARTINO                       /LUCA                </t>
  </si>
  <si>
    <t xml:space="preserve">MASSALONGO                    </t>
  </si>
  <si>
    <t xml:space="preserve">MASSALONGO                    /ANGELO              </t>
  </si>
  <si>
    <t xml:space="preserve">ETTORE              </t>
  </si>
  <si>
    <t xml:space="preserve">MASSALONGO                    /ETTORE              </t>
  </si>
  <si>
    <t xml:space="preserve">MASSALONGO                    /GABRIELE            </t>
  </si>
  <si>
    <t xml:space="preserve">MASTRETTA                     </t>
  </si>
  <si>
    <t xml:space="preserve">MASTRETTA                     /PAOLA               </t>
  </si>
  <si>
    <t>MASTRILLI</t>
  </si>
  <si>
    <t>MASTRILLI/SOFIA</t>
  </si>
  <si>
    <t>21/06/2019</t>
  </si>
  <si>
    <t>MASTRILLI/TOMMASO</t>
  </si>
  <si>
    <t xml:space="preserve">MATERA                        </t>
  </si>
  <si>
    <t xml:space="preserve">MATERA                        /MICHELA             </t>
  </si>
  <si>
    <t xml:space="preserve">MATERESE                      </t>
  </si>
  <si>
    <t xml:space="preserve">ENRICA              </t>
  </si>
  <si>
    <t xml:space="preserve">MATERESE                      /ENRICA              </t>
  </si>
  <si>
    <t xml:space="preserve">MATTIOLI                      </t>
  </si>
  <si>
    <t xml:space="preserve">MATTIOLI                      /FEDERICA            </t>
  </si>
  <si>
    <t xml:space="preserve">MAZZONE                       /VALENTINA           </t>
  </si>
  <si>
    <t xml:space="preserve">MONTICELLI                    </t>
  </si>
  <si>
    <t xml:space="preserve">MONTICELLI                    /ANGELICA            </t>
  </si>
  <si>
    <t xml:space="preserve">MONTICELLI                    /MADDALENA           </t>
  </si>
  <si>
    <t xml:space="preserve">MONTICELLI                    /STEFANO             </t>
  </si>
  <si>
    <t>MONZA</t>
  </si>
  <si>
    <t>MONZA/ELISABETTA</t>
  </si>
  <si>
    <t xml:space="preserve">MORELLI                       </t>
  </si>
  <si>
    <t xml:space="preserve">MORELLI                       /ELENA               </t>
  </si>
  <si>
    <t>MORMILE/FELICE</t>
  </si>
  <si>
    <t>MORMILE/ALESSANDRA</t>
  </si>
  <si>
    <t xml:space="preserve">MOSCHINI                      </t>
  </si>
  <si>
    <t xml:space="preserve">MOSCHINI                      /ANDREA              </t>
  </si>
  <si>
    <t>MOSCONI</t>
  </si>
  <si>
    <t>MOSCONI/DANIELA</t>
  </si>
  <si>
    <t>NADA/DANIELA</t>
  </si>
  <si>
    <t xml:space="preserve">MICAELA             </t>
  </si>
  <si>
    <t xml:space="preserve">NEGRI                         /MICAELA             </t>
  </si>
  <si>
    <t>OSTAN</t>
  </si>
  <si>
    <t>OSTAN/Daniel</t>
  </si>
  <si>
    <t>PARENTI</t>
  </si>
  <si>
    <t>PARENTI/MATTIA</t>
  </si>
  <si>
    <t>PARENTI/MASSIMO</t>
  </si>
  <si>
    <t xml:space="preserve">PASCALE                       </t>
  </si>
  <si>
    <t xml:space="preserve">PASCALE                       /ISABELLA            </t>
  </si>
  <si>
    <t>PEDRETTI</t>
  </si>
  <si>
    <t>PEDRETTI/CHIARA</t>
  </si>
  <si>
    <t xml:space="preserve">PEDRONI                       </t>
  </si>
  <si>
    <t xml:space="preserve">PEDRONI                       /ANDREA              </t>
  </si>
  <si>
    <t xml:space="preserve">PEDRONI                       /CHRISTIAN           </t>
  </si>
  <si>
    <t xml:space="preserve">PEDRONI                       /MATTIA              </t>
  </si>
  <si>
    <t>Pelucchi</t>
  </si>
  <si>
    <t>Pelucchi/Paola</t>
  </si>
  <si>
    <t xml:space="preserve">PETULLA                       </t>
  </si>
  <si>
    <t xml:space="preserve">PETULLA                       /GIORGIO             </t>
  </si>
  <si>
    <t xml:space="preserve">PETULLA                       /MATILDE             </t>
  </si>
  <si>
    <t xml:space="preserve">PIGNATARO                     </t>
  </si>
  <si>
    <t xml:space="preserve">PIGNATARO                     /GIOVANNA            </t>
  </si>
  <si>
    <t>PINZUTI</t>
  </si>
  <si>
    <t>ANNIKA</t>
  </si>
  <si>
    <t>PINZUTI/ANNIKA</t>
  </si>
  <si>
    <t xml:space="preserve">PIRODDI                       </t>
  </si>
  <si>
    <t xml:space="preserve">PIRODDI                       /NICOLE              </t>
  </si>
  <si>
    <t xml:space="preserve">PIRODDI                       /RICCARDO            </t>
  </si>
  <si>
    <t xml:space="preserve">SYRIA               </t>
  </si>
  <si>
    <t xml:space="preserve">PIRODDI                       /SYRIA               </t>
  </si>
  <si>
    <t>POLESE</t>
  </si>
  <si>
    <t>POLESE/VALENTINO</t>
  </si>
  <si>
    <t>POTENZA/GIOVANNI</t>
  </si>
  <si>
    <t>POTENZA/EMILY</t>
  </si>
  <si>
    <t>POZZI/ANNALISA</t>
  </si>
  <si>
    <t>PRETO</t>
  </si>
  <si>
    <t>PRETO/ELEONORA</t>
  </si>
  <si>
    <t>PREVOSTI</t>
  </si>
  <si>
    <t>PREVOSTI/MATTIA</t>
  </si>
  <si>
    <t xml:space="preserve">QUADRI                        </t>
  </si>
  <si>
    <t xml:space="preserve">MARIA STELLA        </t>
  </si>
  <si>
    <t xml:space="preserve">QUADRI                        /MARIA STELLA        </t>
  </si>
  <si>
    <t xml:space="preserve">QUARENGHI                     </t>
  </si>
  <si>
    <t xml:space="preserve">QUARENGHI                     /CLAUDIO             </t>
  </si>
  <si>
    <t xml:space="preserve">QUARENGHI                     /DAVIDE              </t>
  </si>
  <si>
    <t xml:space="preserve">RATTI                         /ADRIANA             </t>
  </si>
  <si>
    <t>RICCI/MASSIMILIANO</t>
  </si>
  <si>
    <t xml:space="preserve">RIPA                          </t>
  </si>
  <si>
    <t xml:space="preserve">RIPA                          /EMANUELA            </t>
  </si>
  <si>
    <t xml:space="preserve">ROMEI                         </t>
  </si>
  <si>
    <t xml:space="preserve">ROMEI                         /MONICA              </t>
  </si>
  <si>
    <t xml:space="preserve">SACCHI                        /CRISTIAN            </t>
  </si>
  <si>
    <t xml:space="preserve">SACCOTELLI                    </t>
  </si>
  <si>
    <t xml:space="preserve">SACCOTELLI                    /ANGELA              </t>
  </si>
  <si>
    <t xml:space="preserve">SANTINON                      </t>
  </si>
  <si>
    <t xml:space="preserve">SANTINON                      /LUCIANO             </t>
  </si>
  <si>
    <t xml:space="preserve">SCARDAMAGLIA                  </t>
  </si>
  <si>
    <t xml:space="preserve">BERNARDA            </t>
  </si>
  <si>
    <t xml:space="preserve">SCARDAMAGLIA                  /BERNARDA            </t>
  </si>
  <si>
    <t>SCOLARO/MARCO</t>
  </si>
  <si>
    <t>SCOLARO/ADRIANO</t>
  </si>
  <si>
    <t xml:space="preserve">SEBASTIO                      </t>
  </si>
  <si>
    <t xml:space="preserve">SEBASTIO                      /SOFIA               </t>
  </si>
  <si>
    <t xml:space="preserve">SERAFINI                      </t>
  </si>
  <si>
    <t xml:space="preserve">SERAFINI                      /SERGIO              </t>
  </si>
  <si>
    <t xml:space="preserve">SEREGNI                       </t>
  </si>
  <si>
    <t xml:space="preserve">SEREGNI                       /ENRICO              </t>
  </si>
  <si>
    <t xml:space="preserve">SEREGNI                       /GABRIELE            </t>
  </si>
  <si>
    <t xml:space="preserve">SEREGNI                       /PAOLO               </t>
  </si>
  <si>
    <t xml:space="preserve">SESANA                        </t>
  </si>
  <si>
    <t xml:space="preserve">LUANA               </t>
  </si>
  <si>
    <t xml:space="preserve">SESANA                        /LUANA               </t>
  </si>
  <si>
    <t>TE</t>
  </si>
  <si>
    <t>TE/VALERIA</t>
  </si>
  <si>
    <t xml:space="preserve">TIRABOSCHI                    </t>
  </si>
  <si>
    <t xml:space="preserve">TIRABOSCHI                    /LILIANA             </t>
  </si>
  <si>
    <t xml:space="preserve">TORRESAN                      </t>
  </si>
  <si>
    <t xml:space="preserve">TORRESAN                      /FRANCESCO           </t>
  </si>
  <si>
    <t xml:space="preserve">TOUSSOUN                      </t>
  </si>
  <si>
    <t xml:space="preserve">TOUSSOUN                      /RACHELE             </t>
  </si>
  <si>
    <t xml:space="preserve">TRICOLI                       </t>
  </si>
  <si>
    <t xml:space="preserve">TRICOLI                       /ALBERTO             </t>
  </si>
  <si>
    <t>TROLESE</t>
  </si>
  <si>
    <t>TROLESE/ALESSANDRO</t>
  </si>
  <si>
    <t xml:space="preserve">VANNI                         </t>
  </si>
  <si>
    <t xml:space="preserve">VANNI                         /CARLO               </t>
  </si>
  <si>
    <t xml:space="preserve">VANNI                         /FILIPPO             </t>
  </si>
  <si>
    <t xml:space="preserve">VANNI                         /SIMONE              </t>
  </si>
  <si>
    <t>VENERUSO</t>
  </si>
  <si>
    <t>ISMAELE</t>
  </si>
  <si>
    <t>VENERUSO/ISMAELE</t>
  </si>
  <si>
    <t>VESSIA</t>
  </si>
  <si>
    <t>VESSIA/STEFANO</t>
  </si>
  <si>
    <t xml:space="preserve">VINCENTI                      </t>
  </si>
  <si>
    <t xml:space="preserve">VINCENTI                      /LAURA               </t>
  </si>
  <si>
    <t xml:space="preserve">VOLANTE                       </t>
  </si>
  <si>
    <t xml:space="preserve">MARIA CLARA AGNESE  </t>
  </si>
  <si>
    <t xml:space="preserve">VOLANTE                       /MARIA CLARA AGNESE  </t>
  </si>
  <si>
    <t xml:space="preserve">ZAMBON                        </t>
  </si>
  <si>
    <t xml:space="preserve">ZAMBON                        /MARCELLA            </t>
  </si>
  <si>
    <t>ZAMBRANOPONCE</t>
  </si>
  <si>
    <t>MAYRA LEYTER</t>
  </si>
  <si>
    <t>ZAMBRANOPONCE/MAYRA LEYTER</t>
  </si>
  <si>
    <t>ZUCCARDI MERLI</t>
  </si>
  <si>
    <t>ZUCCARDI MERLI/CESARE</t>
  </si>
  <si>
    <t xml:space="preserve">HELAL </t>
  </si>
  <si>
    <t>HELAL /DINA</t>
  </si>
  <si>
    <t>ABBATE/ALBERTO</t>
  </si>
  <si>
    <t>ABBATE/BRUNO</t>
  </si>
  <si>
    <t>ABBATE/ANGELO</t>
  </si>
  <si>
    <t>Mena</t>
  </si>
  <si>
    <t>AMBROSINO/Mena</t>
  </si>
  <si>
    <t>ANNECCHIARICO</t>
  </si>
  <si>
    <t>ANNECCHIARICO/AURELIO</t>
  </si>
  <si>
    <t>ANNECCHIARICO/MICHELE</t>
  </si>
  <si>
    <t>ANNECCHIARICO/PAOLO</t>
  </si>
  <si>
    <t>ARCOPINTO</t>
  </si>
  <si>
    <t>ARCOPINTO/MARGHERITA</t>
  </si>
  <si>
    <t>ARUTA/GIOVANNI</t>
  </si>
  <si>
    <t>AUSIELLO/Francesco</t>
  </si>
  <si>
    <t>Anita</t>
  </si>
  <si>
    <t>AUSIELLO/Anita</t>
  </si>
  <si>
    <t>AUSIELLO/Domenico</t>
  </si>
  <si>
    <t>Irene</t>
  </si>
  <si>
    <t>AUSIELLO/Irene</t>
  </si>
  <si>
    <t>Iride</t>
  </si>
  <si>
    <t>AUSIELLO/Iride</t>
  </si>
  <si>
    <t>BARTOLI</t>
  </si>
  <si>
    <t>BARTOLI/LETIZIA</t>
  </si>
  <si>
    <t>BIZZARRO</t>
  </si>
  <si>
    <t>BIZZARRO/GIUSEPPINA</t>
  </si>
  <si>
    <t>BRUNO/MARIA PIA</t>
  </si>
  <si>
    <t>CAFAGNA/Alessio</t>
  </si>
  <si>
    <t>CAFAGNA/Viola</t>
  </si>
  <si>
    <t>CAIANO</t>
  </si>
  <si>
    <t>CAIANO/MARCO</t>
  </si>
  <si>
    <t>CAIANO/MASSIMO</t>
  </si>
  <si>
    <t>CAIANO/SERENA</t>
  </si>
  <si>
    <t>Caiazzo</t>
  </si>
  <si>
    <t>Donata Felicia</t>
  </si>
  <si>
    <t>Caiazzo/Donata Felicia</t>
  </si>
  <si>
    <t>Calabrese</t>
  </si>
  <si>
    <t>Lucia</t>
  </si>
  <si>
    <t>Calabrese/Lucia</t>
  </si>
  <si>
    <t>CAMPETI</t>
  </si>
  <si>
    <t>CAMPETI/ROBERTA</t>
  </si>
  <si>
    <t>CAPECE</t>
  </si>
  <si>
    <t>CAPECE/GABRIELE</t>
  </si>
  <si>
    <t>CAPECE/LUDOVICO</t>
  </si>
  <si>
    <t>16/12/2019</t>
  </si>
  <si>
    <t>CARNEVALE/LORENZA</t>
  </si>
  <si>
    <t>CARRELLA</t>
  </si>
  <si>
    <t>CARRELLA/PIO</t>
  </si>
  <si>
    <t>MAURIZIO ANTONIO</t>
  </si>
  <si>
    <t>CASCIO/MAURIZIO ANTONIO</t>
  </si>
  <si>
    <t>CASCIO/ALICE</t>
  </si>
  <si>
    <t>Castiello</t>
  </si>
  <si>
    <t>Castiello/Daniela</t>
  </si>
  <si>
    <t>CECERE/NICOLA</t>
  </si>
  <si>
    <t>CECERE/GIORGIA</t>
  </si>
  <si>
    <t>CERRETO</t>
  </si>
  <si>
    <t>CERRETO/GAETANO</t>
  </si>
  <si>
    <t>CIANO</t>
  </si>
  <si>
    <t>CIANO/ROSARIA</t>
  </si>
  <si>
    <t>CILIBERTI/STEFANIA</t>
  </si>
  <si>
    <t>COMELLA</t>
  </si>
  <si>
    <t>COMELLA/LINDA</t>
  </si>
  <si>
    <t>COMELLA/LORENZO</t>
  </si>
  <si>
    <t>COMELLA/MARCO</t>
  </si>
  <si>
    <t>CONTALDO</t>
  </si>
  <si>
    <t xml:space="preserve"> CARMINE</t>
  </si>
  <si>
    <t>CONTALDO/ CARMINE</t>
  </si>
  <si>
    <t xml:space="preserve"> ALFONSO </t>
  </si>
  <si>
    <t xml:space="preserve">CONTALDO/ ALFONSO </t>
  </si>
  <si>
    <t xml:space="preserve"> GIORGIA </t>
  </si>
  <si>
    <t xml:space="preserve">CONTALDO/ GIORGIA </t>
  </si>
  <si>
    <t>CORSO/CARLA</t>
  </si>
  <si>
    <t>DE BIASE/VINCENZO</t>
  </si>
  <si>
    <t>DE GAETANO/FRANCESCO</t>
  </si>
  <si>
    <t>De rosa</t>
  </si>
  <si>
    <t>De rosa/Marco</t>
  </si>
  <si>
    <t>de rosa</t>
  </si>
  <si>
    <t>roberto</t>
  </si>
  <si>
    <t>de rosa/roberto</t>
  </si>
  <si>
    <t>DE ROSA/ANNA</t>
  </si>
  <si>
    <t>DELL AVERSANO</t>
  </si>
  <si>
    <t>DELL AVERSANO/ALLEGRA</t>
  </si>
  <si>
    <t>FRANCESCA ALE</t>
  </si>
  <si>
    <t>DELL AVERSANO/FRANCESCA ALE</t>
  </si>
  <si>
    <t>FRANCESCO ALE</t>
  </si>
  <si>
    <t>DELL AVERSANO/FRANCESCO ALE</t>
  </si>
  <si>
    <t>MARIA IMMACOLATA</t>
  </si>
  <si>
    <t>DELLI PAOLI/MARIA IMMACOLATA</t>
  </si>
  <si>
    <t>DERISI</t>
  </si>
  <si>
    <t>DERISI/MICHELA</t>
  </si>
  <si>
    <t>DI FRANCO</t>
  </si>
  <si>
    <t>DI FRANCO/IMMACOLATA</t>
  </si>
  <si>
    <t>DI GIACINTO/FRANCESCO</t>
  </si>
  <si>
    <t>ERMANNO</t>
  </si>
  <si>
    <t>DI GIACINTO/ERMANNO</t>
  </si>
  <si>
    <t>DI LAURO/FORTUNA</t>
  </si>
  <si>
    <t xml:space="preserve">DI LAURO/PASQUALE </t>
  </si>
  <si>
    <t>DI LAURO /RENATO</t>
  </si>
  <si>
    <t xml:space="preserve">DI LAURO /MARCO </t>
  </si>
  <si>
    <t>15/03/2018</t>
  </si>
  <si>
    <t>DI LAURO /LEONARDO</t>
  </si>
  <si>
    <t>DI MARTINO</t>
  </si>
  <si>
    <t>DI MARTINO/DOMENICO</t>
  </si>
  <si>
    <t>DI MARTINO/LEONARDO</t>
  </si>
  <si>
    <t>DI MARTINO/CHRISTIAN</t>
  </si>
  <si>
    <t>EMIDDIO</t>
  </si>
  <si>
    <t>ESPOSITO/EMIDDIO</t>
  </si>
  <si>
    <t>Esposito/Maria</t>
  </si>
  <si>
    <t xml:space="preserve">Giovanni </t>
  </si>
  <si>
    <t xml:space="preserve">Esposito/Giovanni </t>
  </si>
  <si>
    <t>Esposito/Giuseppe</t>
  </si>
  <si>
    <t>FALCONE/Anna</t>
  </si>
  <si>
    <t>MARIALIA FRANCESCA</t>
  </si>
  <si>
    <t>FERONE/MARIALIA FRANCESCA</t>
  </si>
  <si>
    <t>FERRAINA</t>
  </si>
  <si>
    <t>COSIMA ROSSANA</t>
  </si>
  <si>
    <t>FERRAINA/COSIMA ROSSANA</t>
  </si>
  <si>
    <t>FURLANIS</t>
  </si>
  <si>
    <t>FURLANIS/GIANLUCA</t>
  </si>
  <si>
    <t>GAVARRO</t>
  </si>
  <si>
    <t>GAVARRO/RAFFAELE</t>
  </si>
  <si>
    <t>GIACCO/ANNA</t>
  </si>
  <si>
    <t>GIACCO/FRANCESCO</t>
  </si>
  <si>
    <t>GIACCO/GIOVANNI</t>
  </si>
  <si>
    <t>GIACCO/NATALIA</t>
  </si>
  <si>
    <t>23/02/2016</t>
  </si>
  <si>
    <t>GIACCO/VINCENZO</t>
  </si>
  <si>
    <t>GIANLUCA/FURLANIS</t>
  </si>
  <si>
    <t>GIOINO</t>
  </si>
  <si>
    <t>GIOINO/ROSANNA</t>
  </si>
  <si>
    <t>GIORDANO/WALTER</t>
  </si>
  <si>
    <t>GIORDANO/ANDREA</t>
  </si>
  <si>
    <t>GIORDANO/AURORA</t>
  </si>
  <si>
    <t>GRAUSO</t>
  </si>
  <si>
    <t>GRAUSO/MARIAROSARIA</t>
  </si>
  <si>
    <t>GUARNERI</t>
  </si>
  <si>
    <t>GUARNERI/UMBERTO</t>
  </si>
  <si>
    <t xml:space="preserve">GUARNERI </t>
  </si>
  <si>
    <t>GUARNERI /ANNAMARIA</t>
  </si>
  <si>
    <t>Guerriero</t>
  </si>
  <si>
    <t xml:space="preserve">Stefano </t>
  </si>
  <si>
    <t xml:space="preserve">Guerriero/Stefano </t>
  </si>
  <si>
    <t xml:space="preserve">Maria </t>
  </si>
  <si>
    <t xml:space="preserve">Guerriero/Maria </t>
  </si>
  <si>
    <t xml:space="preserve">Guerriero </t>
  </si>
  <si>
    <t xml:space="preserve">Romana </t>
  </si>
  <si>
    <t xml:space="preserve">Guerriero /Romana </t>
  </si>
  <si>
    <t xml:space="preserve">Giovanna </t>
  </si>
  <si>
    <t xml:space="preserve">Guerriero /Giovanna </t>
  </si>
  <si>
    <t>GUIDETTI</t>
  </si>
  <si>
    <t>GUIDETTI/FORTUNA</t>
  </si>
  <si>
    <t>HERNANDEZ DUARTE LISTA</t>
  </si>
  <si>
    <t>Gisel</t>
  </si>
  <si>
    <t>HERNANDEZ DUARTE LISTA/Gisel</t>
  </si>
  <si>
    <t>15/01/2018</t>
  </si>
  <si>
    <t>Iammarino</t>
  </si>
  <si>
    <t>Iammarino/Ilaria</t>
  </si>
  <si>
    <t>IAMMARINO</t>
  </si>
  <si>
    <t>IAMMARINO/FELICE</t>
  </si>
  <si>
    <t>Edoardo nicola</t>
  </si>
  <si>
    <t>IAVARONE/Edoardo nicola</t>
  </si>
  <si>
    <t>IAVARONE/Daniele</t>
  </si>
  <si>
    <t>IERVOLINO</t>
  </si>
  <si>
    <t xml:space="preserve">IERVOLINO/GENNARO </t>
  </si>
  <si>
    <t>IERVOLINO/PASQUALE</t>
  </si>
  <si>
    <t>IODICE/ANTONIETTA</t>
  </si>
  <si>
    <t>IULIANO/GABRIELLA</t>
  </si>
  <si>
    <t>IULIANO/ALESSANDRA</t>
  </si>
  <si>
    <t>IULIANO/CLAUDIO</t>
  </si>
  <si>
    <t>IULIANO/VALERIO</t>
  </si>
  <si>
    <t>LAMPITELLA</t>
  </si>
  <si>
    <t>LAMPITELLA/Antonio</t>
  </si>
  <si>
    <t>LAMPITELLA/Giorgia</t>
  </si>
  <si>
    <t>LISTA</t>
  </si>
  <si>
    <t>LISTA/Alessia</t>
  </si>
  <si>
    <t>MALTEMPO</t>
  </si>
  <si>
    <t>MALTEMPO/MARIA GIUSEPPA</t>
  </si>
  <si>
    <t>MAROTTA/Mariarosaria</t>
  </si>
  <si>
    <t>Caterina</t>
  </si>
  <si>
    <t>MARTUCCI/Caterina</t>
  </si>
  <si>
    <t>MATINA</t>
  </si>
  <si>
    <t xml:space="preserve">MATINA/ANGELA </t>
  </si>
  <si>
    <t>Maurelli</t>
  </si>
  <si>
    <t>Maurelli/Patrizia</t>
  </si>
  <si>
    <t>MAYAHI</t>
  </si>
  <si>
    <t>MIRIAM MADDALENA</t>
  </si>
  <si>
    <t>MAYAHI/MIRIAM MADDALENA</t>
  </si>
  <si>
    <t>MAZZARELLA</t>
  </si>
  <si>
    <t>MAZZARELLA/Concetta</t>
  </si>
  <si>
    <t>Mazzarella</t>
  </si>
  <si>
    <t>Luigi Maria</t>
  </si>
  <si>
    <t>Mazzarella/Luigi Maria</t>
  </si>
  <si>
    <t>Mazzarella/Carla</t>
  </si>
  <si>
    <t>Mazzarella/Giovanni</t>
  </si>
  <si>
    <t>MAZZATENTA</t>
  </si>
  <si>
    <t>IRMA</t>
  </si>
  <si>
    <t>MAZZATENTA/IRMA</t>
  </si>
  <si>
    <t>MIGLIORELLI</t>
  </si>
  <si>
    <t>MIGLIORELLI/STEFANO</t>
  </si>
  <si>
    <t>MOCCIA/MARINA</t>
  </si>
  <si>
    <t>MORETTA/ANGELA</t>
  </si>
  <si>
    <t>MOTTOLA/Teresa</t>
  </si>
  <si>
    <t>NAPOLITANO/LUIGIA</t>
  </si>
  <si>
    <t>NAPPO/Simone</t>
  </si>
  <si>
    <t>PETTINARO</t>
  </si>
  <si>
    <t>PETTINARO/LAURA</t>
  </si>
  <si>
    <t>PICONE</t>
  </si>
  <si>
    <t>Livia</t>
  </si>
  <si>
    <t>PICONE/Livia</t>
  </si>
  <si>
    <t xml:space="preserve">PONTICIELLO </t>
  </si>
  <si>
    <t>PONTICIELLO /MARINELLA</t>
  </si>
  <si>
    <t>PORTO</t>
  </si>
  <si>
    <t>PORTO/ROSSELLA</t>
  </si>
  <si>
    <t>PRINCIPATO</t>
  </si>
  <si>
    <t>PRINCIPATO/BRUNO</t>
  </si>
  <si>
    <t>PRINCIPATO/ANTONIO</t>
  </si>
  <si>
    <t>CHANTAL</t>
  </si>
  <si>
    <t>PRINCIPATO/CHANTAL</t>
  </si>
  <si>
    <t>PRINCIPATO/BEATRICE</t>
  </si>
  <si>
    <t>QUARANTA/GIUSEPPE</t>
  </si>
  <si>
    <t>RADICCHI</t>
  </si>
  <si>
    <t>RADICCHI/GIANLUCA</t>
  </si>
  <si>
    <t>RADICCHI/ROBERTO</t>
  </si>
  <si>
    <t>RADICCHI/CARLO</t>
  </si>
  <si>
    <t>RANGELOVA</t>
  </si>
  <si>
    <t>SNEZHANA TSVETA</t>
  </si>
  <si>
    <t>RANGELOVA/SNEZHANA TSVETA</t>
  </si>
  <si>
    <t>RICCIO/Laura</t>
  </si>
  <si>
    <t>ROSATO/MARTA</t>
  </si>
  <si>
    <t>ROSCIGNO</t>
  </si>
  <si>
    <t xml:space="preserve"> GIOVANNA</t>
  </si>
  <si>
    <t>ROSCIGNO/ GIOVANNA</t>
  </si>
  <si>
    <t>RUSSO/Giovanna</t>
  </si>
  <si>
    <t>MANLIO</t>
  </si>
  <si>
    <t>SACCO/MANLIO</t>
  </si>
  <si>
    <t>SANSABINI</t>
  </si>
  <si>
    <t>SANSABINI/GIANMARCO</t>
  </si>
  <si>
    <t>SANTILLO</t>
  </si>
  <si>
    <t>SANTILLO/Vincenzo</t>
  </si>
  <si>
    <t>SARNATARO/EMILIA</t>
  </si>
  <si>
    <t>SATURNINO</t>
  </si>
  <si>
    <t>SATURNINO/MICHELA</t>
  </si>
  <si>
    <t>Sicignano</t>
  </si>
  <si>
    <t>Sicignano/Concetta</t>
  </si>
  <si>
    <t>SIMONETTA/LUDOVICA</t>
  </si>
  <si>
    <t>Sirignano</t>
  </si>
  <si>
    <t>Sirignano/Salvatore</t>
  </si>
  <si>
    <t xml:space="preserve">STANZIONE </t>
  </si>
  <si>
    <t>STANZIONE /VINCENZO</t>
  </si>
  <si>
    <t>STANZIONE /MARIA FRANCESCA</t>
  </si>
  <si>
    <t>16/04/2020</t>
  </si>
  <si>
    <t>STANZIONE /TIBERIO</t>
  </si>
  <si>
    <t>STANZIONE /PASQUALE</t>
  </si>
  <si>
    <t>STELLACCI/SILVIA</t>
  </si>
  <si>
    <t>TANZILLO</t>
  </si>
  <si>
    <t>TANZILLO/ANGELO</t>
  </si>
  <si>
    <t>TANZILLO/SVEVA</t>
  </si>
  <si>
    <t>TARTAGLIONE/FRANCESCO</t>
  </si>
  <si>
    <t>STEFANO MARIA</t>
  </si>
  <si>
    <t>TARTAGLIONE/STEFANO MARIA</t>
  </si>
  <si>
    <t>TARTAGLIONE/ANTONIO</t>
  </si>
  <si>
    <t>TARTAGLIONE/SYRIA</t>
  </si>
  <si>
    <t>TARTAGLIONE/DANIELE</t>
  </si>
  <si>
    <t>TARTAGLIONE/FLAVIO</t>
  </si>
  <si>
    <t>TARTAGLIONE/FERDINANDO</t>
  </si>
  <si>
    <t>TORTORELLI</t>
  </si>
  <si>
    <t>TORTORELLI/ROBERTA</t>
  </si>
  <si>
    <t>TRAVERSI</t>
  </si>
  <si>
    <t>TRAVERSI/ELENA</t>
  </si>
  <si>
    <t>TRIPALDELLI</t>
  </si>
  <si>
    <t>TRIPALDELLI/Pasquale</t>
  </si>
  <si>
    <t>TRIPALDELLI/Andrea</t>
  </si>
  <si>
    <t>TURCO/Salvatore</t>
  </si>
  <si>
    <t>VASTOLA/ALINA</t>
  </si>
  <si>
    <t>EZIO</t>
  </si>
  <si>
    <t>VENEZIANO/EZIO</t>
  </si>
  <si>
    <t xml:space="preserve">COSIMO </t>
  </si>
  <si>
    <t xml:space="preserve">VENEZIANO/COSIMO </t>
  </si>
  <si>
    <t xml:space="preserve">VENEZIANO </t>
  </si>
  <si>
    <t>VENEZIANO /PATRIZIA</t>
  </si>
  <si>
    <t>Vetrano</t>
  </si>
  <si>
    <t xml:space="preserve">Immacolata </t>
  </si>
  <si>
    <t xml:space="preserve">Vetrano/Immacolata </t>
  </si>
  <si>
    <t>ZAMPELLA/CARMELA</t>
  </si>
  <si>
    <t>ARIANO/ANTONIOMRA</t>
  </si>
  <si>
    <t>AVANZO/MICHELE</t>
  </si>
  <si>
    <t>AVANZO/TEODORO</t>
  </si>
  <si>
    <t>BARRA/ANGELO</t>
  </si>
  <si>
    <t>Bova</t>
  </si>
  <si>
    <t xml:space="preserve">Antonio  </t>
  </si>
  <si>
    <t>BOVA/ANTONIO</t>
  </si>
  <si>
    <t xml:space="preserve">Luigi Maria  </t>
  </si>
  <si>
    <t>BOVA/LUIGIMARIA</t>
  </si>
  <si>
    <t>CAMPITIELLO</t>
  </si>
  <si>
    <t>CAMPITIELLO/ANNA</t>
  </si>
  <si>
    <t>CANGIANO/BIANCA</t>
  </si>
  <si>
    <t>CANGIANO/CELESTE</t>
  </si>
  <si>
    <t>CANGIANO/RAFFAELE</t>
  </si>
  <si>
    <t>CICERO</t>
  </si>
  <si>
    <t>CICERO/ALESSANDRO</t>
  </si>
  <si>
    <t>CICERO/DOMENICO</t>
  </si>
  <si>
    <t>LUIGINO</t>
  </si>
  <si>
    <t>CICERO/LUIGINO</t>
  </si>
  <si>
    <t>cimmino</t>
  </si>
  <si>
    <t>CIMMINO/ANTONIO</t>
  </si>
  <si>
    <t>CUOMO/LUISA</t>
  </si>
  <si>
    <t>D' ANGELO</t>
  </si>
  <si>
    <t>DANGELO/ELENAMRS</t>
  </si>
  <si>
    <t>D'ALBORE</t>
  </si>
  <si>
    <t>di martino</t>
  </si>
  <si>
    <t>DIMARTINO/GIUSEPPI</t>
  </si>
  <si>
    <t>Di Stazio</t>
  </si>
  <si>
    <t>Miriam </t>
  </si>
  <si>
    <t>DISTAZIO/MIRIAM</t>
  </si>
  <si>
    <t>FALCO/MARIA</t>
  </si>
  <si>
    <t>FRANZESE/MARIA</t>
  </si>
  <si>
    <t>GOLIA</t>
  </si>
  <si>
    <t>GOLIA/CLAUDIA</t>
  </si>
  <si>
    <t>KOSTAKOPOULOS</t>
  </si>
  <si>
    <t>GAROUFALIA</t>
  </si>
  <si>
    <t>KOSTAKOPOULOS/GARO</t>
  </si>
  <si>
    <t>LONGOBARDI</t>
  </si>
  <si>
    <t>LONGOBARDI/IOLANDA</t>
  </si>
  <si>
    <t>LORENZETTI</t>
  </si>
  <si>
    <t>LORENZETTI/MATTIA</t>
  </si>
  <si>
    <t>CARMENMARIAANTONIA</t>
  </si>
  <si>
    <t>NUZZO/CARMENMARIAAN</t>
  </si>
  <si>
    <t>ELISA FLORA</t>
  </si>
  <si>
    <t>ORSI/ELISAFLORA</t>
  </si>
  <si>
    <t>PALMIERI/ESTERINA</t>
  </si>
  <si>
    <t>SASSI</t>
  </si>
  <si>
    <t>SASSI/MICHELE</t>
  </si>
  <si>
    <t>SPARACO</t>
  </si>
  <si>
    <t>SPARACO/ASIA</t>
  </si>
  <si>
    <t>SPARACO/MARIO</t>
  </si>
  <si>
    <t>SPARACO/VINCENZO</t>
  </si>
  <si>
    <t>VIOLA/LEANDRO</t>
  </si>
  <si>
    <t>ZAMPINI</t>
  </si>
  <si>
    <t>ZAMPINI/NUNZIA</t>
  </si>
  <si>
    <t>ZINZI</t>
  </si>
  <si>
    <t>ZINZI/GIANPIERO</t>
  </si>
  <si>
    <t>ZINZI/GIOVANNA</t>
  </si>
  <si>
    <t>AMBU</t>
  </si>
  <si>
    <t>1.AMBU/MARIAGRAZIA</t>
  </si>
  <si>
    <t>ATZENI</t>
  </si>
  <si>
    <t>ATZENI/ALFREDO</t>
  </si>
  <si>
    <t>ATZENI/MARTINA</t>
  </si>
  <si>
    <t>BAIRE</t>
  </si>
  <si>
    <t>BAIRE/RITA</t>
  </si>
  <si>
    <t>CARBONI/SALVATORE</t>
  </si>
  <si>
    <t>23/05/2023</t>
  </si>
  <si>
    <t>CASU</t>
  </si>
  <si>
    <t>CASU/GIANFRANCO</t>
  </si>
  <si>
    <t>CHESSA</t>
  </si>
  <si>
    <t>CHESSA/SILVIA</t>
  </si>
  <si>
    <t>CIGLIUTI FERRARI</t>
  </si>
  <si>
    <t>CIGLIUTIFERRARI/SI</t>
  </si>
  <si>
    <t>CORDA/ANGELA</t>
  </si>
  <si>
    <t>COSSU</t>
  </si>
  <si>
    <t>MARTINA             MRS</t>
  </si>
  <si>
    <t>COSSU/MARTINAMRS</t>
  </si>
  <si>
    <t>CRUCCAS</t>
  </si>
  <si>
    <t>CRUCCAS/GIULIANA</t>
  </si>
  <si>
    <t>DEIDDA</t>
  </si>
  <si>
    <t>DEIDDA/DIEGO</t>
  </si>
  <si>
    <t>30/04/2021</t>
  </si>
  <si>
    <t>DEIDDA/SERGIO</t>
  </si>
  <si>
    <t>DELSORDO/LUCIA</t>
  </si>
  <si>
    <t>DELOGU</t>
  </si>
  <si>
    <t>DELOGU/GIULIA</t>
  </si>
  <si>
    <t>DENURCHIS</t>
  </si>
  <si>
    <t>DENURCHIS/VALENTIN</t>
  </si>
  <si>
    <t>DERIU</t>
  </si>
  <si>
    <t>DERIU/GIANFRANCO</t>
  </si>
  <si>
    <t>DERIU/REBECCA</t>
  </si>
  <si>
    <t>DESOGUS</t>
  </si>
  <si>
    <t>MARIA DANIELA</t>
  </si>
  <si>
    <t>DESOGUS/MARIADANIE</t>
  </si>
  <si>
    <t>DESSI</t>
  </si>
  <si>
    <t>DESSI/DANIELA</t>
  </si>
  <si>
    <t>DESSOLIS</t>
  </si>
  <si>
    <t>DESSOLIS/GIANNI</t>
  </si>
  <si>
    <t>FAEDDA</t>
  </si>
  <si>
    <t>FAEDDA/PATRIZIA</t>
  </si>
  <si>
    <t>FAEDDA/MASSIMO</t>
  </si>
  <si>
    <t>FANNI</t>
  </si>
  <si>
    <t>FANNI/ALESSANDRA</t>
  </si>
  <si>
    <t>FODDE</t>
  </si>
  <si>
    <t>STEFANO SALVA</t>
  </si>
  <si>
    <t>FODDE/STEFANOSALVA</t>
  </si>
  <si>
    <t>GALLERI</t>
  </si>
  <si>
    <t>GALLERI/EMANUELA</t>
  </si>
  <si>
    <t>GIANNESCHI</t>
  </si>
  <si>
    <t>GIANNESCHI/LUISELL</t>
  </si>
  <si>
    <t>LECCA</t>
  </si>
  <si>
    <t>LECCA/SIMONE</t>
  </si>
  <si>
    <t>LILLIU</t>
  </si>
  <si>
    <t>MARIA BONARIA</t>
  </si>
  <si>
    <t>LILLIU/MARIABONARI</t>
  </si>
  <si>
    <t>LOPES</t>
  </si>
  <si>
    <t>PAOLA                  MRS</t>
  </si>
  <si>
    <t>LOPES/PAOLAMRS</t>
  </si>
  <si>
    <t>LORUSSO/GIOVANNI</t>
  </si>
  <si>
    <t>LOUTFALLAH</t>
  </si>
  <si>
    <t>LAOUDICE</t>
  </si>
  <si>
    <t>LOUTFALLAH/LAOUDIC</t>
  </si>
  <si>
    <t>MACCIONI</t>
  </si>
  <si>
    <t>EFISIO</t>
  </si>
  <si>
    <t>MACCIONI/EFISIO</t>
  </si>
  <si>
    <t>MACCIONI/MATTIA</t>
  </si>
  <si>
    <t>MANAI</t>
  </si>
  <si>
    <t>ADA</t>
  </si>
  <si>
    <t>MANAI/ADA</t>
  </si>
  <si>
    <t>MARCI</t>
  </si>
  <si>
    <t>MARCI/GIOVANNI</t>
  </si>
  <si>
    <t>MARTEDDU</t>
  </si>
  <si>
    <t>LILIANA                MRS</t>
  </si>
  <si>
    <t>MARTEDDU/LILIANAMR</t>
  </si>
  <si>
    <t>MELIS</t>
  </si>
  <si>
    <t>MELIS/CATERINA</t>
  </si>
  <si>
    <t>MELIS/FRANCESCO</t>
  </si>
  <si>
    <t>MELIS/ANTONIO</t>
  </si>
  <si>
    <t>MELONI</t>
  </si>
  <si>
    <t>MELONI/GIANLUCA</t>
  </si>
  <si>
    <t>MELOSU</t>
  </si>
  <si>
    <t>MELOSU/PAOLO</t>
  </si>
  <si>
    <t>MELOSU/CARLA</t>
  </si>
  <si>
    <t>MELOSU/FEDERICO</t>
  </si>
  <si>
    <t>MELOSU/MARTINA</t>
  </si>
  <si>
    <t>MULAS/MARCELLA</t>
  </si>
  <si>
    <t>MULAS/SANDRA</t>
  </si>
  <si>
    <t>MURA</t>
  </si>
  <si>
    <t>MURA/ROMINA</t>
  </si>
  <si>
    <t>MUREDDU</t>
  </si>
  <si>
    <t>MUREDDU/ASIA</t>
  </si>
  <si>
    <t>MURGIA/VALENTINA</t>
  </si>
  <si>
    <t>MURGIONI</t>
  </si>
  <si>
    <t>MURGIONI/ANNA</t>
  </si>
  <si>
    <t>OLLA</t>
  </si>
  <si>
    <t>FEDERICO            MR</t>
  </si>
  <si>
    <t>OLLA/FEDERICOMR</t>
  </si>
  <si>
    <t>RAMON                MR</t>
  </si>
  <si>
    <t>PARISI/RAMONMR</t>
  </si>
  <si>
    <t>PILI</t>
  </si>
  <si>
    <t>PILI/DEBORA</t>
  </si>
  <si>
    <t>PILIA</t>
  </si>
  <si>
    <t>16/10/2013</t>
  </si>
  <si>
    <t>PILIA/CLARISSA</t>
  </si>
  <si>
    <t>PILIA/STEFANO</t>
  </si>
  <si>
    <t>PILIA/CHRISTIAN</t>
  </si>
  <si>
    <t>PILIA/CHRISTOPHER</t>
  </si>
  <si>
    <t>PITZALIS</t>
  </si>
  <si>
    <t>PITZALIS/DANIELA</t>
  </si>
  <si>
    <t>POGGI</t>
  </si>
  <si>
    <t>POGGI/LUISA</t>
  </si>
  <si>
    <t>PUSCEDDU/GIANCARLO</t>
  </si>
  <si>
    <t>EDOARDO IGNA</t>
  </si>
  <si>
    <t>RAPALLO</t>
  </si>
  <si>
    <t>RAPALLO/PIERLUIGI</t>
  </si>
  <si>
    <t>RIU</t>
  </si>
  <si>
    <t>RIU/SALVATORE</t>
  </si>
  <si>
    <t>RIVANO</t>
  </si>
  <si>
    <t>ROBERTA CATER</t>
  </si>
  <si>
    <t>RIVANO/ROBERTACATE</t>
  </si>
  <si>
    <t>SABIU</t>
  </si>
  <si>
    <t>FRANCO ANGEL</t>
  </si>
  <si>
    <t>SABIU/FRANCOANGEL</t>
  </si>
  <si>
    <t>LUIGI ANTONELL</t>
  </si>
  <si>
    <t>SALIS/LUIGIANTONELL</t>
  </si>
  <si>
    <t>MARIO SALVATO</t>
  </si>
  <si>
    <t>SALIS/MARIOSALVATO</t>
  </si>
  <si>
    <t>SATTA</t>
  </si>
  <si>
    <t>SATTA/MAURIZIO</t>
  </si>
  <si>
    <t>SATTA/CLAUDIO</t>
  </si>
  <si>
    <t>SCANU</t>
  </si>
  <si>
    <t>GIAN MARIO</t>
  </si>
  <si>
    <t>SCANU/GIANMARIO</t>
  </si>
  <si>
    <t>SCANU/GIOELE</t>
  </si>
  <si>
    <t>16/11/2014</t>
  </si>
  <si>
    <t>SCORRANO</t>
  </si>
  <si>
    <t>SCORRANO/MICHELE</t>
  </si>
  <si>
    <t>MARIA ELEONO</t>
  </si>
  <si>
    <t>15/08/2014</t>
  </si>
  <si>
    <t>MATTEO GABRIE</t>
  </si>
  <si>
    <t>17/07/2021</t>
  </si>
  <si>
    <t>SECHI</t>
  </si>
  <si>
    <t>SECHI/VIRGINIA</t>
  </si>
  <si>
    <t>ALESSANDRO      MR</t>
  </si>
  <si>
    <t>SEDDA/ALESSANDRO</t>
  </si>
  <si>
    <t>SERRA/EMANUELA</t>
  </si>
  <si>
    <t>SESURU</t>
  </si>
  <si>
    <t>SESURU/FRANCESCA</t>
  </si>
  <si>
    <t>STETCU</t>
  </si>
  <si>
    <t>KAROLINA</t>
  </si>
  <si>
    <t>STETCU/KAROLINA</t>
  </si>
  <si>
    <t>TAURO</t>
  </si>
  <si>
    <t>MATTIA                MR</t>
  </si>
  <si>
    <t>TAURO/MATTIAMR</t>
  </si>
  <si>
    <t>PAOLO                  MR</t>
  </si>
  <si>
    <t>TAURO/PAOLOMR</t>
  </si>
  <si>
    <t>SILVIA LUCREZIA MRS</t>
  </si>
  <si>
    <t>TAURO/SILVIALUCREZ</t>
  </si>
  <si>
    <t>UNALI</t>
  </si>
  <si>
    <t>UNALI/ANNA</t>
  </si>
  <si>
    <t>VARGIU</t>
  </si>
  <si>
    <t>VARGIU/MARTA</t>
  </si>
  <si>
    <t>ZAPPONE</t>
  </si>
  <si>
    <t>ZAPPONE/FRANCESCA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</si>
</sst>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49"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
      <sz val="11"/>
      <color rgb="FFFF0000"/>
      <name val="Calibri"/>
      <family val="2"/>
      <scheme val="minor"/>
    </font>
    <font>
      <sz val="11"/>
      <color theme="1"/>
      <name val="Aptos Display"/>
      <family val="2"/>
    </font>
    <font>
      <b/>
      <sz val="9"/>
      <color indexed="81"/>
      <name val="Tahoma"/>
      <family val="2"/>
    </font>
    <font>
      <sz val="9"/>
      <color indexed="81"/>
      <name val="Tahoma"/>
      <family val="2"/>
    </font>
    <font>
      <sz val="11"/>
      <color rgb="FFA50021"/>
      <name val="Tahoma"/>
      <family val="2"/>
    </font>
    <font>
      <b/>
      <sz val="11"/>
      <color theme="0"/>
      <name val="Calibri"/>
      <family val="2"/>
      <scheme val="minor"/>
    </font>
    <font>
      <sz val="12"/>
      <name val="Calibri"/>
      <family val="2"/>
      <scheme val="minor"/>
    </font>
    <font>
      <sz val="10"/>
      <color indexed="8"/>
      <name val="Calibri"/>
      <family val="2"/>
    </font>
  </fonts>
  <fills count="41">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theme="4" tint="0.79998168889431442"/>
        <bgColor theme="4" tint="0.79998168889431442"/>
      </patternFill>
    </fill>
    <fill>
      <patternFill patternType="solid">
        <fgColor rgb="FFFF0000"/>
        <bgColor indexed="64"/>
      </patternFill>
    </fill>
  </fills>
  <borders count="33">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
      <left style="thin">
        <color theme="4" tint="0.39997558519241921"/>
      </left>
      <right style="thin">
        <color auto="1"/>
      </right>
      <top style="thin">
        <color auto="1"/>
      </top>
      <bottom style="thin">
        <color auto="1"/>
      </bottom>
      <diagonal/>
    </border>
    <border>
      <left style="thin">
        <color auto="1"/>
      </left>
      <right style="thin">
        <color auto="1"/>
      </right>
      <top style="thin">
        <color auto="1"/>
      </top>
      <bottom style="thin">
        <color theme="4" tint="0.39997558519241921"/>
      </bottom>
      <diagonal/>
    </border>
    <border>
      <left style="thin">
        <color theme="4" tint="0.39997558519241921"/>
      </left>
      <right style="thin">
        <color auto="1"/>
      </right>
      <top style="thin">
        <color auto="1"/>
      </top>
      <bottom style="thin">
        <color theme="4" tint="0.39997558519241921"/>
      </bottom>
      <diagonal/>
    </border>
    <border>
      <left style="thin">
        <color auto="1"/>
      </left>
      <right style="thin">
        <color theme="4" tint="0.39997558519241921"/>
      </right>
      <top style="thin">
        <color auto="1"/>
      </top>
      <bottom style="thin">
        <color auto="1"/>
      </bottom>
      <diagonal/>
    </border>
    <border>
      <left style="thin">
        <color theme="4" tint="0.3999755851924192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auto="1"/>
      </bottom>
      <diagonal/>
    </border>
    <border>
      <left style="thin">
        <color auto="1"/>
      </left>
      <right style="thin">
        <color theme="4" tint="0.39997558519241921"/>
      </right>
      <top style="thin">
        <color theme="4" tint="0.39997558519241921"/>
      </top>
      <bottom style="thin">
        <color auto="1"/>
      </bottom>
      <diagonal/>
    </border>
    <border>
      <left style="thin">
        <color auto="1"/>
      </left>
      <right style="thin">
        <color theme="4" tint="0.39997558519241921"/>
      </right>
      <top style="thin">
        <color auto="1"/>
      </top>
      <bottom style="thin">
        <color theme="4" tint="0.39997558519241921"/>
      </bottom>
      <diagonal/>
    </border>
    <border>
      <left style="thin">
        <color auto="1"/>
      </left>
      <right style="thin">
        <color theme="4" tint="0.39997558519241921"/>
      </right>
      <top style="thin">
        <color auto="1"/>
      </top>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hair">
        <color indexed="8"/>
      </left>
      <right/>
      <top style="hair">
        <color indexed="8"/>
      </top>
      <bottom/>
      <diagonal/>
    </border>
    <border>
      <left/>
      <right/>
      <top style="hair">
        <color indexed="8"/>
      </top>
      <bottom/>
      <diagonal/>
    </border>
  </borders>
  <cellStyleXfs count="62">
    <xf numFmtId="0" fontId="0" fillId="0" borderId="0"/>
    <xf numFmtId="0" fontId="18" fillId="0" borderId="0"/>
    <xf numFmtId="0" fontId="17" fillId="0" borderId="0"/>
    <xf numFmtId="9" fontId="17" fillId="0" borderId="0" applyFont="0" applyFill="0" applyBorder="0" applyAlignment="0" applyProtection="0"/>
    <xf numFmtId="0" fontId="16" fillId="0" borderId="0"/>
    <xf numFmtId="0" fontId="27" fillId="0" borderId="0"/>
    <xf numFmtId="0" fontId="15" fillId="0" borderId="0"/>
    <xf numFmtId="0" fontId="14" fillId="0" borderId="0"/>
    <xf numFmtId="44" fontId="14" fillId="0" borderId="0" applyFont="0" applyFill="0" applyBorder="0" applyAlignment="0" applyProtection="0"/>
    <xf numFmtId="9" fontId="14" fillId="0" borderId="0" applyFont="0" applyFill="0" applyBorder="0" applyAlignment="0" applyProtection="0"/>
    <xf numFmtId="0" fontId="13" fillId="0" borderId="0"/>
    <xf numFmtId="9" fontId="13" fillId="0" borderId="0" applyFont="0" applyFill="0" applyBorder="0" applyAlignment="0" applyProtection="0"/>
    <xf numFmtId="44" fontId="13" fillId="0" borderId="0" applyFont="0" applyFill="0" applyBorder="0" applyAlignment="0" applyProtection="0"/>
    <xf numFmtId="0" fontId="12" fillId="0" borderId="0"/>
    <xf numFmtId="0" fontId="11" fillId="0" borderId="0"/>
    <xf numFmtId="0" fontId="31" fillId="0" borderId="0" applyBorder="0"/>
    <xf numFmtId="0" fontId="31" fillId="0" borderId="0" applyBorder="0"/>
    <xf numFmtId="0" fontId="10"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0" fontId="9"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0" fontId="7" fillId="0" borderId="0"/>
    <xf numFmtId="0" fontId="7" fillId="0" borderId="0"/>
    <xf numFmtId="0" fontId="7" fillId="0" borderId="0"/>
    <xf numFmtId="0" fontId="27" fillId="0" borderId="0"/>
    <xf numFmtId="0" fontId="7" fillId="0" borderId="0"/>
    <xf numFmtId="44" fontId="7" fillId="0" borderId="0" applyFont="0" applyFill="0" applyBorder="0" applyAlignment="0" applyProtection="0"/>
    <xf numFmtId="0" fontId="7" fillId="0" borderId="0"/>
    <xf numFmtId="0" fontId="6"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44"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cellStyleXfs>
  <cellXfs count="281">
    <xf numFmtId="0" fontId="0" fillId="0" borderId="0" xfId="0"/>
    <xf numFmtId="0" fontId="20" fillId="2" borderId="0" xfId="0" applyFont="1" applyFill="1" applyAlignment="1">
      <alignment horizontal="center" vertical="center"/>
    </xf>
    <xf numFmtId="164" fontId="24" fillId="0" borderId="3" xfId="0" applyNumberFormat="1" applyFont="1" applyBorder="1" applyAlignment="1">
      <alignment horizontal="center" vertical="center"/>
    </xf>
    <xf numFmtId="0" fontId="24" fillId="0" borderId="3" xfId="0" applyFont="1" applyBorder="1" applyAlignment="1">
      <alignment horizontal="center" vertical="center"/>
    </xf>
    <xf numFmtId="0" fontId="21" fillId="4" borderId="3" xfId="0" applyFont="1" applyFill="1" applyBorder="1" applyAlignment="1">
      <alignment horizontal="center" vertical="center"/>
    </xf>
    <xf numFmtId="20" fontId="22" fillId="5" borderId="3" xfId="0" applyNumberFormat="1" applyFont="1" applyFill="1" applyBorder="1" applyAlignment="1">
      <alignment horizontal="center" vertical="center"/>
    </xf>
    <xf numFmtId="0" fontId="24" fillId="6" borderId="3" xfId="0" applyFont="1" applyFill="1" applyBorder="1" applyAlignment="1">
      <alignment horizontal="center" vertical="center"/>
    </xf>
    <xf numFmtId="3" fontId="0" fillId="0" borderId="0" xfId="0" applyNumberFormat="1"/>
    <xf numFmtId="0" fontId="24" fillId="0" borderId="1" xfId="0" applyFont="1" applyBorder="1" applyAlignment="1">
      <alignment horizontal="center" vertical="center"/>
    </xf>
    <xf numFmtId="0" fontId="24" fillId="0" borderId="6" xfId="0" applyFont="1" applyBorder="1" applyAlignment="1">
      <alignment horizontal="center" vertical="center"/>
    </xf>
    <xf numFmtId="0" fontId="27" fillId="0" borderId="0" xfId="5"/>
    <xf numFmtId="0" fontId="15" fillId="8" borderId="0" xfId="6" applyFill="1" applyAlignment="1">
      <alignment horizontal="center"/>
    </xf>
    <xf numFmtId="0" fontId="27"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21" fillId="4" borderId="5" xfId="0" applyFont="1" applyFill="1" applyBorder="1" applyAlignment="1">
      <alignment horizontal="center" vertical="center"/>
    </xf>
    <xf numFmtId="0" fontId="22" fillId="0" borderId="7" xfId="0" applyFont="1" applyBorder="1" applyAlignment="1">
      <alignment horizontal="center" vertical="center"/>
    </xf>
    <xf numFmtId="0" fontId="25" fillId="0" borderId="6" xfId="0" applyFont="1" applyBorder="1" applyAlignment="1">
      <alignment horizontal="center" vertical="center"/>
    </xf>
    <xf numFmtId="164" fontId="24"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20" fillId="11" borderId="0" xfId="0" applyFont="1" applyFill="1" applyAlignment="1">
      <alignment horizontal="center" vertical="center"/>
    </xf>
    <xf numFmtId="166" fontId="20" fillId="2" borderId="0" xfId="0" applyNumberFormat="1" applyFont="1" applyFill="1" applyAlignment="1">
      <alignment horizontal="center" vertical="center"/>
    </xf>
    <xf numFmtId="166" fontId="23" fillId="0" borderId="3" xfId="0" applyNumberFormat="1" applyFont="1" applyBorder="1" applyAlignment="1">
      <alignment horizontal="center" vertical="center"/>
    </xf>
    <xf numFmtId="166" fontId="23" fillId="0" borderId="6" xfId="0" applyNumberFormat="1" applyFont="1" applyBorder="1" applyAlignment="1">
      <alignment horizontal="center" vertical="center"/>
    </xf>
    <xf numFmtId="9" fontId="0" fillId="0" borderId="0" xfId="0" applyNumberFormat="1"/>
    <xf numFmtId="0" fontId="12" fillId="0" borderId="0" xfId="0" applyFont="1"/>
    <xf numFmtId="3" fontId="26" fillId="0" borderId="3" xfId="0" applyNumberFormat="1" applyFont="1" applyBorder="1" applyAlignment="1">
      <alignment horizontal="center" vertical="center"/>
    </xf>
    <xf numFmtId="4" fontId="26" fillId="0" borderId="3" xfId="0" applyNumberFormat="1" applyFont="1" applyBorder="1" applyAlignment="1">
      <alignment horizontal="center" vertical="center"/>
    </xf>
    <xf numFmtId="4" fontId="26" fillId="14" borderId="3" xfId="0" applyNumberFormat="1" applyFont="1" applyFill="1" applyBorder="1" applyAlignment="1">
      <alignment horizontal="center" vertical="center"/>
    </xf>
    <xf numFmtId="4" fontId="26" fillId="15" borderId="3" xfId="0" applyNumberFormat="1" applyFont="1" applyFill="1" applyBorder="1" applyAlignment="1">
      <alignment horizontal="center" vertical="center"/>
    </xf>
    <xf numFmtId="164" fontId="0" fillId="0" borderId="0" xfId="0" applyNumberFormat="1"/>
    <xf numFmtId="0" fontId="28"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24" fillId="0" borderId="5" xfId="0" applyNumberFormat="1" applyFont="1" applyBorder="1" applyAlignment="1">
      <alignment horizontal="center" vertical="center"/>
    </xf>
    <xf numFmtId="0" fontId="0" fillId="0" borderId="0" xfId="0" applyAlignment="1">
      <alignment horizontal="right"/>
    </xf>
    <xf numFmtId="4" fontId="21" fillId="6" borderId="8" xfId="0" applyNumberFormat="1" applyFont="1" applyFill="1" applyBorder="1" applyAlignment="1">
      <alignment horizontal="center" vertical="center"/>
    </xf>
    <xf numFmtId="3" fontId="21" fillId="6" borderId="8" xfId="0" applyNumberFormat="1" applyFont="1" applyFill="1" applyBorder="1" applyAlignment="1">
      <alignment horizontal="center" vertical="center"/>
    </xf>
    <xf numFmtId="20" fontId="30" fillId="16" borderId="3" xfId="0" applyNumberFormat="1" applyFont="1" applyFill="1" applyBorder="1" applyAlignment="1">
      <alignment horizontal="center" vertical="center"/>
    </xf>
    <xf numFmtId="0" fontId="28" fillId="6" borderId="0" xfId="0" applyFont="1" applyFill="1"/>
    <xf numFmtId="0" fontId="0" fillId="6" borderId="0" xfId="0" applyFill="1"/>
    <xf numFmtId="20" fontId="26"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26" fillId="0" borderId="6" xfId="0" applyNumberFormat="1" applyFont="1" applyBorder="1" applyAlignment="1">
      <alignment horizontal="center" vertical="center"/>
    </xf>
    <xf numFmtId="166" fontId="34" fillId="0" borderId="0" xfId="6" applyNumberFormat="1" applyFont="1" applyAlignment="1">
      <alignment horizontal="center"/>
    </xf>
    <xf numFmtId="0" fontId="24" fillId="6" borderId="6" xfId="0" applyFont="1" applyFill="1" applyBorder="1" applyAlignment="1">
      <alignment horizontal="center" vertical="center"/>
    </xf>
    <xf numFmtId="4" fontId="24" fillId="0" borderId="0" xfId="0" applyNumberFormat="1" applyFont="1" applyAlignment="1">
      <alignment horizontal="center" vertical="center"/>
    </xf>
    <xf numFmtId="3" fontId="24" fillId="0" borderId="0" xfId="0" applyNumberFormat="1" applyFont="1" applyAlignment="1">
      <alignment horizontal="center"/>
    </xf>
    <xf numFmtId="166" fontId="0" fillId="0" borderId="0" xfId="0" applyNumberFormat="1"/>
    <xf numFmtId="0" fontId="6" fillId="0" borderId="0" xfId="49"/>
    <xf numFmtId="167" fontId="0" fillId="0" borderId="0" xfId="0" applyNumberFormat="1"/>
    <xf numFmtId="0" fontId="21" fillId="4" borderId="8" xfId="0" applyFont="1" applyFill="1" applyBorder="1" applyAlignment="1">
      <alignment horizontal="center" vertical="center"/>
    </xf>
    <xf numFmtId="0" fontId="21" fillId="17" borderId="8" xfId="0" applyFont="1" applyFill="1" applyBorder="1" applyAlignment="1">
      <alignment horizontal="center" vertical="center"/>
    </xf>
    <xf numFmtId="166" fontId="0" fillId="0" borderId="0" xfId="0" applyNumberFormat="1" applyAlignment="1">
      <alignment horizontal="center"/>
    </xf>
    <xf numFmtId="167" fontId="28" fillId="0" borderId="0" xfId="0" applyNumberFormat="1" applyFont="1"/>
    <xf numFmtId="0" fontId="24" fillId="0" borderId="5" xfId="0" applyFont="1" applyBorder="1" applyAlignment="1">
      <alignment horizontal="center" vertical="center"/>
    </xf>
    <xf numFmtId="166" fontId="34" fillId="3" borderId="0" xfId="6" applyNumberFormat="1" applyFont="1" applyFill="1" applyAlignment="1">
      <alignment horizontal="center"/>
    </xf>
    <xf numFmtId="20" fontId="26" fillId="5" borderId="6" xfId="4" applyNumberFormat="1" applyFont="1" applyFill="1" applyBorder="1" applyAlignment="1">
      <alignment horizontal="center" vertical="center"/>
    </xf>
    <xf numFmtId="0" fontId="29" fillId="27" borderId="14" xfId="0" applyFont="1" applyFill="1" applyBorder="1" applyAlignment="1">
      <alignment horizontal="right"/>
    </xf>
    <xf numFmtId="0" fontId="0" fillId="3" borderId="0" xfId="0" applyFill="1"/>
    <xf numFmtId="164" fontId="28" fillId="0" borderId="0" xfId="0" applyNumberFormat="1" applyFont="1"/>
    <xf numFmtId="164" fontId="28" fillId="23" borderId="0" xfId="0" applyNumberFormat="1" applyFont="1" applyFill="1"/>
    <xf numFmtId="164" fontId="35" fillId="28" borderId="0" xfId="0" applyNumberFormat="1" applyFont="1" applyFill="1"/>
    <xf numFmtId="164" fontId="35" fillId="29" borderId="0" xfId="0" applyNumberFormat="1" applyFont="1" applyFill="1"/>
    <xf numFmtId="0" fontId="35" fillId="28" borderId="0" xfId="0" applyFont="1" applyFill="1"/>
    <xf numFmtId="0" fontId="35" fillId="29" borderId="0" xfId="0" applyFont="1" applyFill="1"/>
    <xf numFmtId="0" fontId="35" fillId="28" borderId="0" xfId="0" applyFont="1" applyFill="1" applyAlignment="1">
      <alignment horizontal="center"/>
    </xf>
    <xf numFmtId="0" fontId="35" fillId="29" borderId="0" xfId="0" applyFont="1" applyFill="1" applyAlignment="1">
      <alignment horizontal="center"/>
    </xf>
    <xf numFmtId="0" fontId="29" fillId="30" borderId="0" xfId="0" applyFont="1" applyFill="1" applyAlignment="1">
      <alignment horizontal="center"/>
    </xf>
    <xf numFmtId="164" fontId="29" fillId="30" borderId="0" xfId="0" applyNumberFormat="1" applyFont="1" applyFill="1" applyAlignment="1">
      <alignment horizontal="center"/>
    </xf>
    <xf numFmtId="164" fontId="29" fillId="30" borderId="0" xfId="0" applyNumberFormat="1" applyFont="1" applyFill="1" applyAlignment="1">
      <alignment horizontal="right"/>
    </xf>
    <xf numFmtId="167" fontId="0" fillId="0" borderId="0" xfId="0" applyNumberFormat="1" applyAlignment="1">
      <alignment horizontal="right"/>
    </xf>
    <xf numFmtId="164" fontId="35" fillId="28" borderId="0" xfId="0" applyNumberFormat="1" applyFont="1" applyFill="1" applyAlignment="1">
      <alignment horizontal="right"/>
    </xf>
    <xf numFmtId="164" fontId="35" fillId="29" borderId="0" xfId="0" applyNumberFormat="1" applyFont="1" applyFill="1" applyAlignment="1">
      <alignment horizontal="right"/>
    </xf>
    <xf numFmtId="164" fontId="29" fillId="0" borderId="0" xfId="0" applyNumberFormat="1" applyFont="1" applyAlignment="1">
      <alignment horizontal="center"/>
    </xf>
    <xf numFmtId="0" fontId="35" fillId="0" borderId="0" xfId="0" applyFont="1"/>
    <xf numFmtId="0" fontId="28" fillId="22" borderId="12" xfId="0" applyFont="1" applyFill="1" applyBorder="1" applyAlignment="1">
      <alignment horizontal="center"/>
    </xf>
    <xf numFmtId="164" fontId="28" fillId="22" borderId="13" xfId="0" applyNumberFormat="1" applyFont="1" applyFill="1" applyBorder="1" applyAlignment="1">
      <alignment horizontal="right"/>
    </xf>
    <xf numFmtId="164" fontId="28" fillId="0" borderId="0" xfId="0" applyNumberFormat="1" applyFont="1" applyAlignment="1">
      <alignment horizontal="center"/>
    </xf>
    <xf numFmtId="164" fontId="35" fillId="0" borderId="0" xfId="0" applyNumberFormat="1" applyFont="1"/>
    <xf numFmtId="0" fontId="28" fillId="22" borderId="11" xfId="0" applyFont="1" applyFill="1" applyBorder="1" applyAlignment="1">
      <alignment horizontal="center"/>
    </xf>
    <xf numFmtId="0" fontId="28" fillId="31" borderId="11" xfId="0" applyFont="1" applyFill="1" applyBorder="1" applyAlignment="1">
      <alignment horizontal="center"/>
    </xf>
    <xf numFmtId="0" fontId="28" fillId="31" borderId="12" xfId="0" applyFont="1" applyFill="1" applyBorder="1" applyAlignment="1">
      <alignment horizontal="center"/>
    </xf>
    <xf numFmtId="164" fontId="28" fillId="31" borderId="13" xfId="0" applyNumberFormat="1" applyFont="1" applyFill="1" applyBorder="1" applyAlignment="1">
      <alignment horizontal="center"/>
    </xf>
    <xf numFmtId="164" fontId="29" fillId="18" borderId="0" xfId="0" applyNumberFormat="1" applyFont="1" applyFill="1" applyAlignment="1">
      <alignment horizontal="right"/>
    </xf>
    <xf numFmtId="164" fontId="28" fillId="32" borderId="13" xfId="0" applyNumberFormat="1" applyFont="1" applyFill="1" applyBorder="1" applyAlignment="1">
      <alignment horizontal="right"/>
    </xf>
    <xf numFmtId="164" fontId="28" fillId="32" borderId="15" xfId="0" applyNumberFormat="1" applyFont="1" applyFill="1" applyBorder="1" applyAlignment="1">
      <alignment horizontal="right"/>
    </xf>
    <xf numFmtId="164" fontId="28" fillId="32" borderId="11" xfId="0" applyNumberFormat="1" applyFont="1" applyFill="1" applyBorder="1" applyAlignment="1">
      <alignment horizontal="right"/>
    </xf>
    <xf numFmtId="164" fontId="28" fillId="32" borderId="12" xfId="0" applyNumberFormat="1" applyFont="1" applyFill="1" applyBorder="1" applyAlignment="1">
      <alignment horizontal="right"/>
    </xf>
    <xf numFmtId="164" fontId="28" fillId="22" borderId="15" xfId="0" applyNumberFormat="1" applyFont="1" applyFill="1" applyBorder="1" applyAlignment="1">
      <alignment horizontal="right"/>
    </xf>
    <xf numFmtId="164" fontId="28" fillId="33" borderId="15" xfId="0" applyNumberFormat="1" applyFont="1" applyFill="1" applyBorder="1" applyAlignment="1">
      <alignment horizontal="right"/>
    </xf>
    <xf numFmtId="0" fontId="28" fillId="33" borderId="11" xfId="0" applyFont="1" applyFill="1" applyBorder="1" applyAlignment="1">
      <alignment horizontal="center"/>
    </xf>
    <xf numFmtId="0" fontId="28" fillId="33" borderId="12" xfId="0" applyFont="1" applyFill="1" applyBorder="1" applyAlignment="1">
      <alignment horizontal="center"/>
    </xf>
    <xf numFmtId="164" fontId="28" fillId="33" borderId="13" xfId="0" applyNumberFormat="1" applyFont="1" applyFill="1" applyBorder="1" applyAlignment="1">
      <alignment horizontal="right"/>
    </xf>
    <xf numFmtId="166" fontId="24" fillId="0" borderId="0" xfId="49" applyNumberFormat="1" applyFont="1" applyAlignment="1">
      <alignment horizontal="center" vertical="center"/>
    </xf>
    <xf numFmtId="0" fontId="37" fillId="19" borderId="10" xfId="5" applyFont="1" applyFill="1" applyBorder="1" applyAlignment="1">
      <alignment horizontal="center"/>
    </xf>
    <xf numFmtId="0" fontId="36" fillId="34" borderId="2" xfId="1" applyFont="1" applyFill="1" applyBorder="1" applyAlignment="1">
      <alignment horizontal="center" vertical="center"/>
    </xf>
    <xf numFmtId="0" fontId="36" fillId="25"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29" fillId="35" borderId="0" xfId="0" applyNumberFormat="1" applyFont="1" applyFill="1" applyAlignment="1">
      <alignment horizontal="center" vertical="center"/>
    </xf>
    <xf numFmtId="0" fontId="29" fillId="35" borderId="0" xfId="0" applyFont="1" applyFill="1" applyAlignment="1">
      <alignment horizontal="center" vertical="center"/>
    </xf>
    <xf numFmtId="0" fontId="0" fillId="0" borderId="0" xfId="0" pivotButton="1" applyAlignment="1">
      <alignment horizontal="center"/>
    </xf>
    <xf numFmtId="0" fontId="38" fillId="19" borderId="0" xfId="5" applyFont="1" applyFill="1" applyAlignment="1">
      <alignment horizontal="center"/>
    </xf>
    <xf numFmtId="0" fontId="21" fillId="4" borderId="4" xfId="5" applyFont="1" applyFill="1" applyBorder="1" applyAlignment="1">
      <alignment horizontal="center" vertical="center"/>
    </xf>
    <xf numFmtId="0" fontId="36" fillId="26" borderId="4" xfId="1" applyFont="1" applyFill="1" applyBorder="1" applyAlignment="1">
      <alignment horizontal="center" vertical="center"/>
    </xf>
    <xf numFmtId="166" fontId="34" fillId="36" borderId="0" xfId="6" applyNumberFormat="1" applyFont="1" applyFill="1" applyAlignment="1">
      <alignment horizontal="center"/>
    </xf>
    <xf numFmtId="20" fontId="22" fillId="9" borderId="3" xfId="0" applyNumberFormat="1" applyFont="1" applyFill="1" applyBorder="1" applyAlignment="1">
      <alignment horizontal="center" vertical="center"/>
    </xf>
    <xf numFmtId="20" fontId="22" fillId="7" borderId="3" xfId="0" applyNumberFormat="1" applyFont="1" applyFill="1" applyBorder="1" applyAlignment="1">
      <alignment horizontal="center" vertical="center"/>
    </xf>
    <xf numFmtId="0" fontId="24" fillId="0" borderId="3" xfId="0" quotePrefix="1" applyFont="1" applyBorder="1" applyAlignment="1">
      <alignment horizontal="center" vertical="center"/>
    </xf>
    <xf numFmtId="0" fontId="24" fillId="6" borderId="8" xfId="0" applyFont="1" applyFill="1" applyBorder="1" applyAlignment="1">
      <alignment horizontal="center" vertical="center"/>
    </xf>
    <xf numFmtId="168" fontId="0" fillId="0" borderId="6" xfId="0" applyNumberFormat="1" applyBorder="1" applyAlignment="1">
      <alignment horizontal="center"/>
    </xf>
    <xf numFmtId="0" fontId="0" fillId="3" borderId="0" xfId="0" applyFill="1" applyAlignment="1">
      <alignment horizontal="center"/>
    </xf>
    <xf numFmtId="166" fontId="34" fillId="0" borderId="18" xfId="6" applyNumberFormat="1" applyFont="1" applyBorder="1" applyAlignment="1">
      <alignment horizontal="center"/>
    </xf>
    <xf numFmtId="166" fontId="34" fillId="37" borderId="18" xfId="6" applyNumberFormat="1" applyFont="1" applyFill="1" applyBorder="1" applyAlignment="1">
      <alignment horizontal="center"/>
    </xf>
    <xf numFmtId="166" fontId="34" fillId="37" borderId="0" xfId="6" applyNumberFormat="1" applyFont="1" applyFill="1" applyAlignment="1">
      <alignment horizontal="center"/>
    </xf>
    <xf numFmtId="0" fontId="26" fillId="0" borderId="7" xfId="4" applyFont="1" applyBorder="1" applyAlignment="1">
      <alignment horizontal="center" vertical="center"/>
    </xf>
    <xf numFmtId="0" fontId="22" fillId="0" borderId="9" xfId="0" applyFont="1" applyBorder="1" applyAlignment="1">
      <alignment horizontal="center" vertical="center"/>
    </xf>
    <xf numFmtId="0" fontId="25" fillId="0" borderId="3" xfId="0" applyFont="1" applyBorder="1" applyAlignment="1">
      <alignment horizontal="center" vertical="center"/>
    </xf>
    <xf numFmtId="168" fontId="0" fillId="0" borderId="3" xfId="0" applyNumberFormat="1" applyBorder="1" applyAlignment="1">
      <alignment horizontal="center"/>
    </xf>
    <xf numFmtId="0" fontId="32" fillId="2" borderId="17" xfId="4" applyFont="1" applyFill="1" applyBorder="1" applyAlignment="1">
      <alignment horizontal="center" vertical="center"/>
    </xf>
    <xf numFmtId="0" fontId="32" fillId="2" borderId="4" xfId="4" applyFont="1" applyFill="1" applyBorder="1" applyAlignment="1">
      <alignment horizontal="center" vertical="center"/>
    </xf>
    <xf numFmtId="166" fontId="32" fillId="2" borderId="4" xfId="4" applyNumberFormat="1" applyFont="1" applyFill="1" applyBorder="1" applyAlignment="1">
      <alignment horizontal="center" vertical="center"/>
    </xf>
    <xf numFmtId="0" fontId="33" fillId="2" borderId="4" xfId="0" applyFont="1" applyFill="1" applyBorder="1" applyAlignment="1">
      <alignment horizontal="center"/>
    </xf>
    <xf numFmtId="0" fontId="32" fillId="2" borderId="4" xfId="17" applyFont="1" applyFill="1" applyBorder="1" applyAlignment="1">
      <alignment horizontal="center" vertical="center"/>
    </xf>
    <xf numFmtId="0" fontId="32" fillId="2" borderId="16" xfId="4" applyFont="1" applyFill="1" applyBorder="1" applyAlignment="1">
      <alignment horizontal="center" vertical="center"/>
    </xf>
    <xf numFmtId="0" fontId="26" fillId="0" borderId="9" xfId="4" applyFont="1" applyBorder="1" applyAlignment="1">
      <alignment horizontal="center" vertical="center"/>
    </xf>
    <xf numFmtId="0" fontId="26" fillId="0" borderId="3" xfId="4" applyFont="1" applyBorder="1" applyAlignment="1">
      <alignment horizontal="center" vertical="center"/>
    </xf>
    <xf numFmtId="0" fontId="26" fillId="3" borderId="9" xfId="4" applyFont="1" applyFill="1" applyBorder="1" applyAlignment="1">
      <alignment horizontal="center" vertical="center"/>
    </xf>
    <xf numFmtId="0" fontId="26" fillId="3" borderId="3" xfId="4" applyFont="1" applyFill="1" applyBorder="1" applyAlignment="1">
      <alignment horizontal="center" vertical="center"/>
    </xf>
    <xf numFmtId="165" fontId="29" fillId="35" borderId="0" xfId="0" applyNumberFormat="1" applyFont="1" applyFill="1" applyAlignment="1">
      <alignment horizontal="center" vertical="center"/>
    </xf>
    <xf numFmtId="165" fontId="0" fillId="0" borderId="0" xfId="0" applyNumberFormat="1" applyAlignment="1">
      <alignment horizontal="center" vertical="center"/>
    </xf>
    <xf numFmtId="169" fontId="22" fillId="9" borderId="3" xfId="0" applyNumberFormat="1" applyFont="1" applyFill="1" applyBorder="1" applyAlignment="1">
      <alignment horizontal="center" vertical="center"/>
    </xf>
    <xf numFmtId="169" fontId="22" fillId="7" borderId="3" xfId="0" applyNumberFormat="1" applyFont="1" applyFill="1" applyBorder="1" applyAlignment="1">
      <alignment horizontal="center" vertical="center"/>
    </xf>
    <xf numFmtId="165" fontId="34" fillId="0" borderId="0" xfId="49" applyNumberFormat="1" applyFont="1" applyAlignment="1">
      <alignment horizontal="center" vertical="center"/>
    </xf>
    <xf numFmtId="166" fontId="42" fillId="0" borderId="0" xfId="0" applyNumberFormat="1" applyFont="1" applyAlignment="1">
      <alignment horizontal="center" vertical="center"/>
    </xf>
    <xf numFmtId="0" fontId="42" fillId="0" borderId="0" xfId="0" applyFont="1" applyAlignment="1">
      <alignment horizontal="center" vertical="center"/>
    </xf>
    <xf numFmtId="3" fontId="42" fillId="0" borderId="0" xfId="0" applyNumberFormat="1" applyFont="1" applyAlignment="1">
      <alignment horizontal="center" vertical="center"/>
    </xf>
    <xf numFmtId="2" fontId="42" fillId="0" borderId="0" xfId="0" applyNumberFormat="1" applyFont="1" applyAlignment="1">
      <alignment horizontal="center" vertical="center"/>
    </xf>
    <xf numFmtId="0" fontId="41" fillId="0" borderId="0" xfId="0" applyFont="1" applyAlignment="1">
      <alignment horizontal="center" vertical="center"/>
    </xf>
    <xf numFmtId="165" fontId="41" fillId="0" borderId="0" xfId="49" applyNumberFormat="1" applyFont="1" applyAlignment="1">
      <alignment horizontal="center" vertical="center"/>
    </xf>
    <xf numFmtId="3" fontId="41" fillId="0" borderId="0" xfId="49" applyNumberFormat="1" applyFont="1" applyAlignment="1">
      <alignment horizontal="center" vertical="center"/>
    </xf>
    <xf numFmtId="3" fontId="41" fillId="0" borderId="0" xfId="0" applyNumberFormat="1" applyFont="1" applyAlignment="1">
      <alignment horizontal="center" vertical="center"/>
    </xf>
    <xf numFmtId="0" fontId="41" fillId="0" borderId="0" xfId="49" applyFont="1" applyAlignment="1">
      <alignment horizontal="center" vertical="center"/>
    </xf>
    <xf numFmtId="20" fontId="22" fillId="5" borderId="6" xfId="0" applyNumberFormat="1" applyFont="1" applyFill="1" applyBorder="1" applyAlignment="1">
      <alignment horizontal="center" vertical="center"/>
    </xf>
    <xf numFmtId="20" fontId="22" fillId="9" borderId="6" xfId="0" applyNumberFormat="1" applyFont="1" applyFill="1" applyBorder="1" applyAlignment="1">
      <alignment horizontal="center" vertical="center"/>
    </xf>
    <xf numFmtId="0" fontId="24" fillId="0" borderId="6" xfId="0" quotePrefix="1" applyFont="1" applyBorder="1" applyAlignment="1">
      <alignment horizontal="center" vertical="center"/>
    </xf>
    <xf numFmtId="0" fontId="24" fillId="3" borderId="6" xfId="0" applyFont="1" applyFill="1" applyBorder="1" applyAlignment="1">
      <alignment horizontal="center" vertical="center"/>
    </xf>
    <xf numFmtId="0" fontId="24" fillId="3" borderId="3" xfId="0" applyFont="1" applyFill="1" applyBorder="1" applyAlignment="1">
      <alignment horizontal="center" vertical="center"/>
    </xf>
    <xf numFmtId="166" fontId="45" fillId="0" borderId="3" xfId="0" applyNumberFormat="1" applyFont="1" applyBorder="1" applyAlignment="1">
      <alignment horizontal="center" vertical="center"/>
    </xf>
    <xf numFmtId="0" fontId="24" fillId="3" borderId="5" xfId="0" applyFont="1" applyFill="1" applyBorder="1" applyAlignment="1">
      <alignment horizontal="center" vertical="center"/>
    </xf>
    <xf numFmtId="169" fontId="22" fillId="9" borderId="6" xfId="0" applyNumberFormat="1" applyFont="1" applyFill="1" applyBorder="1" applyAlignment="1">
      <alignment horizontal="center" vertical="center"/>
    </xf>
    <xf numFmtId="169" fontId="22" fillId="7" borderId="6" xfId="0" applyNumberFormat="1" applyFont="1" applyFill="1" applyBorder="1" applyAlignment="1">
      <alignment horizontal="center" vertical="center"/>
    </xf>
    <xf numFmtId="3" fontId="24" fillId="0" borderId="1" xfId="0" applyNumberFormat="1" applyFont="1" applyBorder="1" applyAlignment="1">
      <alignment horizontal="center" vertical="center"/>
    </xf>
    <xf numFmtId="0" fontId="39" fillId="38" borderId="0" xfId="2" applyFont="1" applyFill="1" applyAlignment="1" applyProtection="1">
      <alignment horizontal="center" vertical="center"/>
      <protection hidden="1"/>
    </xf>
    <xf numFmtId="14" fontId="39" fillId="38" borderId="0" xfId="2" applyNumberFormat="1" applyFont="1" applyFill="1" applyAlignment="1" applyProtection="1">
      <alignment horizontal="center" vertical="center"/>
      <protection hidden="1"/>
    </xf>
    <xf numFmtId="166" fontId="39" fillId="38" borderId="0" xfId="2" applyNumberFormat="1" applyFont="1" applyFill="1" applyAlignment="1" applyProtection="1">
      <alignment horizontal="center" vertical="center"/>
      <protection hidden="1"/>
    </xf>
    <xf numFmtId="166" fontId="0" fillId="4" borderId="0" xfId="0" applyNumberFormat="1" applyFill="1" applyAlignment="1">
      <alignment horizontal="center" vertical="center"/>
    </xf>
    <xf numFmtId="0" fontId="0" fillId="4" borderId="0" xfId="0" applyFill="1" applyAlignment="1">
      <alignment horizontal="center" vertical="center"/>
    </xf>
    <xf numFmtId="0" fontId="40" fillId="0" borderId="0" xfId="0" applyFont="1" applyAlignment="1">
      <alignment horizontal="center" vertical="center"/>
    </xf>
    <xf numFmtId="0" fontId="46" fillId="12" borderId="24" xfId="0" applyFont="1" applyFill="1" applyBorder="1" applyAlignment="1">
      <alignment horizontal="center" vertical="center" wrapText="1"/>
    </xf>
    <xf numFmtId="0" fontId="46" fillId="10" borderId="25" xfId="0" applyFont="1" applyFill="1" applyBorder="1" applyAlignment="1">
      <alignment horizontal="center" vertical="center" wrapText="1"/>
    </xf>
    <xf numFmtId="0" fontId="46" fillId="13" borderId="25" xfId="0" applyFont="1" applyFill="1" applyBorder="1" applyAlignment="1">
      <alignment horizontal="center" vertical="center" wrapText="1"/>
    </xf>
    <xf numFmtId="0" fontId="46" fillId="13" borderId="26" xfId="0" applyFont="1" applyFill="1" applyBorder="1" applyAlignment="1">
      <alignment horizontal="center" vertical="center" wrapText="1"/>
    </xf>
    <xf numFmtId="0" fontId="24" fillId="3" borderId="20" xfId="4" applyFont="1" applyFill="1" applyBorder="1" applyAlignment="1">
      <alignment horizontal="center" vertical="center"/>
    </xf>
    <xf numFmtId="0" fontId="0" fillId="6" borderId="3" xfId="4" applyFont="1" applyFill="1" applyBorder="1" applyAlignment="1">
      <alignment horizontal="center"/>
    </xf>
    <xf numFmtId="0" fontId="0" fillId="39" borderId="3" xfId="0" applyFill="1" applyBorder="1" applyAlignment="1">
      <alignment horizontal="center"/>
    </xf>
    <xf numFmtId="3" fontId="26" fillId="39" borderId="3" xfId="0" applyNumberFormat="1" applyFont="1" applyFill="1" applyBorder="1" applyAlignment="1">
      <alignment horizontal="center" vertical="center"/>
    </xf>
    <xf numFmtId="4" fontId="26" fillId="39" borderId="3" xfId="0" applyNumberFormat="1" applyFont="1" applyFill="1" applyBorder="1" applyAlignment="1">
      <alignment horizontal="center" vertical="center"/>
    </xf>
    <xf numFmtId="4" fontId="26" fillId="14" borderId="23" xfId="0" applyNumberFormat="1" applyFont="1" applyFill="1" applyBorder="1" applyAlignment="1">
      <alignment horizontal="center" vertical="center"/>
    </xf>
    <xf numFmtId="0" fontId="0" fillId="7" borderId="3" xfId="4" applyFont="1" applyFill="1" applyBorder="1" applyAlignment="1">
      <alignment horizontal="center"/>
    </xf>
    <xf numFmtId="0" fontId="24" fillId="3" borderId="22" xfId="4" applyFont="1" applyFill="1" applyBorder="1" applyAlignment="1">
      <alignment horizontal="center" vertical="center"/>
    </xf>
    <xf numFmtId="0" fontId="0" fillId="7" borderId="21" xfId="4" applyFont="1" applyFill="1" applyBorder="1" applyAlignment="1">
      <alignment horizontal="center"/>
    </xf>
    <xf numFmtId="0" fontId="0" fillId="0" borderId="21" xfId="0" applyBorder="1" applyAlignment="1">
      <alignment horizontal="center"/>
    </xf>
    <xf numFmtId="3" fontId="26" fillId="0" borderId="21" xfId="0" applyNumberFormat="1" applyFont="1" applyBorder="1" applyAlignment="1">
      <alignment horizontal="center" vertical="center"/>
    </xf>
    <xf numFmtId="0" fontId="0" fillId="39" borderId="21" xfId="0" applyFill="1" applyBorder="1" applyAlignment="1">
      <alignment horizontal="center"/>
    </xf>
    <xf numFmtId="3" fontId="26" fillId="39" borderId="21" xfId="0" applyNumberFormat="1" applyFont="1" applyFill="1" applyBorder="1" applyAlignment="1">
      <alignment horizontal="center" vertical="center"/>
    </xf>
    <xf numFmtId="4" fontId="26" fillId="15" borderId="21" xfId="0" applyNumberFormat="1" applyFont="1" applyFill="1" applyBorder="1" applyAlignment="1">
      <alignment horizontal="center" vertical="center"/>
    </xf>
    <xf numFmtId="4" fontId="26" fillId="0" borderId="21" xfId="0" applyNumberFormat="1" applyFont="1" applyBorder="1" applyAlignment="1">
      <alignment horizontal="center" vertical="center"/>
    </xf>
    <xf numFmtId="4" fontId="26" fillId="14" borderId="27" xfId="0" applyNumberFormat="1" applyFont="1" applyFill="1" applyBorder="1" applyAlignment="1">
      <alignment horizontal="center" vertical="center"/>
    </xf>
    <xf numFmtId="4" fontId="26" fillId="39" borderId="21" xfId="0" applyNumberFormat="1" applyFont="1" applyFill="1" applyBorder="1" applyAlignment="1">
      <alignment horizontal="center" vertical="center"/>
    </xf>
    <xf numFmtId="4" fontId="26" fillId="14" borderId="21" xfId="0" applyNumberFormat="1" applyFont="1" applyFill="1" applyBorder="1" applyAlignment="1">
      <alignment horizontal="center" vertical="center"/>
    </xf>
    <xf numFmtId="4" fontId="26" fillId="14" borderId="28" xfId="0" applyNumberFormat="1" applyFont="1" applyFill="1" applyBorder="1" applyAlignment="1">
      <alignment horizontal="center" vertical="center"/>
    </xf>
    <xf numFmtId="0" fontId="0" fillId="7" borderId="6" xfId="4" applyFont="1" applyFill="1" applyBorder="1" applyAlignment="1">
      <alignment horizontal="center"/>
    </xf>
    <xf numFmtId="0" fontId="4" fillId="0" borderId="0" xfId="0" applyFont="1"/>
    <xf numFmtId="4" fontId="26" fillId="0" borderId="6" xfId="0" applyNumberFormat="1" applyFont="1" applyBorder="1" applyAlignment="1">
      <alignment horizontal="center" vertical="center"/>
    </xf>
    <xf numFmtId="4" fontId="26" fillId="3" borderId="3" xfId="0" applyNumberFormat="1" applyFont="1" applyFill="1" applyBorder="1" applyAlignment="1">
      <alignment horizontal="center" vertical="center"/>
    </xf>
    <xf numFmtId="4" fontId="26" fillId="3" borderId="21" xfId="0" applyNumberFormat="1" applyFont="1" applyFill="1" applyBorder="1" applyAlignment="1">
      <alignment horizontal="center" vertical="center"/>
    </xf>
    <xf numFmtId="166" fontId="4" fillId="0" borderId="3" xfId="4" applyNumberFormat="1" applyFont="1" applyBorder="1" applyAlignment="1">
      <alignment horizontal="center" vertical="center"/>
    </xf>
    <xf numFmtId="164" fontId="4" fillId="0" borderId="3" xfId="0" applyNumberFormat="1" applyFont="1" applyBorder="1" applyAlignment="1">
      <alignment horizontal="center"/>
    </xf>
    <xf numFmtId="0" fontId="4" fillId="0" borderId="3" xfId="4" applyFont="1" applyBorder="1" applyAlignment="1">
      <alignment horizontal="center" vertical="center"/>
    </xf>
    <xf numFmtId="164" fontId="4" fillId="7" borderId="3" xfId="4" applyNumberFormat="1" applyFont="1" applyFill="1" applyBorder="1" applyAlignment="1">
      <alignment horizontal="center" vertical="center"/>
    </xf>
    <xf numFmtId="164" fontId="4" fillId="3" borderId="3" xfId="4" applyNumberFormat="1" applyFont="1" applyFill="1" applyBorder="1" applyAlignment="1">
      <alignment horizontal="center" vertical="center"/>
    </xf>
    <xf numFmtId="0" fontId="4" fillId="24" borderId="3" xfId="4" applyFont="1" applyFill="1" applyBorder="1" applyAlignment="1">
      <alignment horizontal="center" vertical="center"/>
    </xf>
    <xf numFmtId="164" fontId="4" fillId="8" borderId="3" xfId="0" applyNumberFormat="1" applyFont="1" applyFill="1" applyBorder="1" applyAlignment="1">
      <alignment horizontal="center"/>
    </xf>
    <xf numFmtId="0" fontId="4" fillId="0" borderId="3" xfId="0" applyFont="1" applyBorder="1" applyAlignment="1">
      <alignment horizontal="center"/>
    </xf>
    <xf numFmtId="166" fontId="4" fillId="3" borderId="3" xfId="4" applyNumberFormat="1" applyFont="1" applyFill="1" applyBorder="1" applyAlignment="1">
      <alignment horizontal="center" vertical="center"/>
    </xf>
    <xf numFmtId="164" fontId="4" fillId="22" borderId="3" xfId="4" applyNumberFormat="1" applyFont="1" applyFill="1" applyBorder="1" applyAlignment="1">
      <alignment horizontal="center" vertical="center"/>
    </xf>
    <xf numFmtId="0" fontId="34" fillId="0" borderId="9" xfId="4" applyFont="1" applyBorder="1" applyAlignment="1">
      <alignment horizontal="center" vertical="center"/>
    </xf>
    <xf numFmtId="0" fontId="34" fillId="0" borderId="3" xfId="4" applyFont="1" applyBorder="1" applyAlignment="1">
      <alignment horizontal="center" vertical="center"/>
    </xf>
    <xf numFmtId="166" fontId="34" fillId="0" borderId="3" xfId="4" applyNumberFormat="1" applyFont="1" applyBorder="1" applyAlignment="1">
      <alignment horizontal="center" vertical="center"/>
    </xf>
    <xf numFmtId="166" fontId="34" fillId="3" borderId="3" xfId="4" applyNumberFormat="1" applyFont="1" applyFill="1" applyBorder="1" applyAlignment="1">
      <alignment horizontal="center" vertical="center"/>
    </xf>
    <xf numFmtId="20" fontId="34" fillId="5" borderId="3" xfId="4" applyNumberFormat="1" applyFont="1" applyFill="1" applyBorder="1" applyAlignment="1">
      <alignment horizontal="center" vertical="center"/>
    </xf>
    <xf numFmtId="164" fontId="34" fillId="0" borderId="3" xfId="0" applyNumberFormat="1" applyFont="1" applyBorder="1" applyAlignment="1">
      <alignment horizontal="center"/>
    </xf>
    <xf numFmtId="164" fontId="34" fillId="7" borderId="3" xfId="4" applyNumberFormat="1" applyFont="1" applyFill="1" applyBorder="1" applyAlignment="1">
      <alignment horizontal="center" vertical="center"/>
    </xf>
    <xf numFmtId="164" fontId="34" fillId="3" borderId="3" xfId="4" applyNumberFormat="1" applyFont="1" applyFill="1" applyBorder="1" applyAlignment="1">
      <alignment horizontal="center" vertical="center"/>
    </xf>
    <xf numFmtId="0" fontId="34" fillId="24" borderId="3" xfId="4" applyFont="1" applyFill="1" applyBorder="1" applyAlignment="1">
      <alignment horizontal="center" vertical="center"/>
    </xf>
    <xf numFmtId="164" fontId="34" fillId="8" borderId="3" xfId="0" applyNumberFormat="1" applyFont="1" applyFill="1" applyBorder="1" applyAlignment="1">
      <alignment horizontal="center"/>
    </xf>
    <xf numFmtId="0" fontId="34" fillId="0" borderId="3" xfId="0" applyFont="1" applyBorder="1" applyAlignment="1">
      <alignment horizontal="center"/>
    </xf>
    <xf numFmtId="0" fontId="47" fillId="40" borderId="3" xfId="0" applyFont="1" applyFill="1" applyBorder="1" applyAlignment="1">
      <alignment horizontal="center"/>
    </xf>
    <xf numFmtId="0" fontId="47" fillId="0" borderId="5" xfId="0" applyFont="1" applyBorder="1" applyAlignment="1">
      <alignment horizontal="center"/>
    </xf>
    <xf numFmtId="0" fontId="4" fillId="4" borderId="3" xfId="4" applyFont="1" applyFill="1" applyBorder="1" applyAlignment="1">
      <alignment horizontal="center" vertical="center"/>
    </xf>
    <xf numFmtId="0" fontId="4" fillId="3" borderId="3" xfId="0" applyFont="1" applyFill="1" applyBorder="1" applyAlignment="1">
      <alignment horizontal="center"/>
    </xf>
    <xf numFmtId="164" fontId="4" fillId="4" borderId="3" xfId="0" applyNumberFormat="1" applyFont="1" applyFill="1" applyBorder="1" applyAlignment="1">
      <alignment horizontal="center"/>
    </xf>
    <xf numFmtId="166" fontId="4" fillId="0" borderId="6" xfId="4" applyNumberFormat="1" applyFont="1" applyBorder="1" applyAlignment="1">
      <alignment horizontal="center" vertical="center"/>
    </xf>
    <xf numFmtId="164" fontId="4" fillId="0" borderId="6" xfId="0" applyNumberFormat="1" applyFont="1" applyBorder="1" applyAlignment="1">
      <alignment horizontal="center"/>
    </xf>
    <xf numFmtId="164" fontId="4" fillId="22" borderId="6" xfId="4" applyNumberFormat="1" applyFont="1" applyFill="1" applyBorder="1" applyAlignment="1">
      <alignment horizontal="center" vertical="center"/>
    </xf>
    <xf numFmtId="0" fontId="4" fillId="24" borderId="6" xfId="4" applyFont="1" applyFill="1" applyBorder="1" applyAlignment="1">
      <alignment horizontal="center" vertical="center"/>
    </xf>
    <xf numFmtId="0" fontId="4" fillId="0" borderId="6" xfId="4" applyFont="1" applyBorder="1" applyAlignment="1">
      <alignment horizontal="center" vertical="center"/>
    </xf>
    <xf numFmtId="0" fontId="4" fillId="3" borderId="0" xfId="0" applyFont="1" applyFill="1" applyAlignment="1">
      <alignment horizontal="center"/>
    </xf>
    <xf numFmtId="0" fontId="4" fillId="0" borderId="19" xfId="0" applyFont="1" applyBorder="1" applyAlignment="1">
      <alignment horizontal="center"/>
    </xf>
    <xf numFmtId="0" fontId="26" fillId="3" borderId="7" xfId="4" applyFont="1" applyFill="1" applyBorder="1" applyAlignment="1">
      <alignment horizontal="center" vertical="center"/>
    </xf>
    <xf numFmtId="0" fontId="26" fillId="3" borderId="6" xfId="4" applyFont="1" applyFill="1" applyBorder="1" applyAlignment="1">
      <alignment horizontal="center" vertical="center"/>
    </xf>
    <xf numFmtId="166" fontId="4" fillId="3" borderId="6" xfId="4" applyNumberFormat="1" applyFont="1" applyFill="1" applyBorder="1" applyAlignment="1">
      <alignment horizontal="center" vertical="center"/>
    </xf>
    <xf numFmtId="164" fontId="4" fillId="3" borderId="6" xfId="4" applyNumberFormat="1" applyFont="1" applyFill="1" applyBorder="1" applyAlignment="1">
      <alignment horizontal="center" vertical="center"/>
    </xf>
    <xf numFmtId="164" fontId="4" fillId="8" borderId="6" xfId="0" applyNumberFormat="1" applyFont="1" applyFill="1" applyBorder="1" applyAlignment="1">
      <alignment horizontal="center"/>
    </xf>
    <xf numFmtId="0" fontId="4" fillId="3" borderId="6" xfId="0" applyFont="1" applyFill="1" applyBorder="1" applyAlignment="1">
      <alignment horizontal="center"/>
    </xf>
    <xf numFmtId="0" fontId="4" fillId="0" borderId="6" xfId="0" applyFont="1" applyBorder="1" applyAlignment="1">
      <alignment horizontal="center"/>
    </xf>
    <xf numFmtId="164" fontId="4" fillId="9" borderId="3" xfId="0" applyNumberFormat="1" applyFont="1" applyFill="1" applyBorder="1" applyAlignment="1">
      <alignment horizontal="center"/>
    </xf>
    <xf numFmtId="164" fontId="4" fillId="9" borderId="6" xfId="0" applyNumberFormat="1" applyFont="1" applyFill="1" applyBorder="1" applyAlignment="1">
      <alignment horizontal="center"/>
    </xf>
    <xf numFmtId="0" fontId="4" fillId="4" borderId="6" xfId="4" applyFont="1" applyFill="1" applyBorder="1" applyAlignment="1">
      <alignment horizontal="center" vertical="center"/>
    </xf>
    <xf numFmtId="0" fontId="26" fillId="0" borderId="6" xfId="4" applyFont="1" applyBorder="1" applyAlignment="1">
      <alignment horizontal="center" vertical="center"/>
    </xf>
    <xf numFmtId="164" fontId="4" fillId="3" borderId="6" xfId="0" applyNumberFormat="1" applyFont="1" applyFill="1" applyBorder="1" applyAlignment="1">
      <alignment horizontal="center"/>
    </xf>
    <xf numFmtId="164" fontId="4" fillId="4" borderId="6" xfId="0" applyNumberFormat="1" applyFont="1" applyFill="1" applyBorder="1" applyAlignment="1">
      <alignment horizontal="center"/>
    </xf>
    <xf numFmtId="166" fontId="3" fillId="20" borderId="0" xfId="49" applyNumberFormat="1" applyFont="1" applyFill="1" applyAlignment="1">
      <alignment horizontal="center" vertical="center"/>
    </xf>
    <xf numFmtId="0" fontId="3" fillId="20" borderId="0" xfId="49" applyFont="1" applyFill="1" applyAlignment="1">
      <alignment horizontal="center" vertical="center"/>
    </xf>
    <xf numFmtId="0" fontId="3" fillId="21" borderId="0" xfId="49" applyFont="1" applyFill="1" applyAlignment="1">
      <alignment horizontal="center" vertical="center"/>
    </xf>
    <xf numFmtId="165" fontId="3" fillId="20" borderId="0" xfId="49" applyNumberFormat="1" applyFont="1" applyFill="1" applyAlignment="1">
      <alignment horizontal="center" vertical="center"/>
    </xf>
    <xf numFmtId="3" fontId="3" fillId="20" borderId="0" xfId="49" applyNumberFormat="1" applyFont="1" applyFill="1" applyAlignment="1">
      <alignment horizontal="center" vertical="center"/>
    </xf>
    <xf numFmtId="4" fontId="3" fillId="20" borderId="0" xfId="49" applyNumberFormat="1" applyFont="1" applyFill="1" applyAlignment="1">
      <alignment horizontal="center" vertical="center"/>
    </xf>
    <xf numFmtId="4" fontId="3" fillId="4" borderId="0" xfId="49" applyNumberFormat="1" applyFont="1" applyFill="1" applyAlignment="1">
      <alignment horizontal="center" vertical="center"/>
    </xf>
    <xf numFmtId="0" fontId="3" fillId="4" borderId="0" xfId="49" applyFont="1" applyFill="1" applyAlignment="1">
      <alignment horizontal="center" vertical="center"/>
    </xf>
    <xf numFmtId="165" fontId="3" fillId="0" borderId="0" xfId="49" applyNumberFormat="1" applyFont="1" applyAlignment="1">
      <alignment horizontal="center" vertical="center"/>
    </xf>
    <xf numFmtId="0" fontId="3" fillId="0" borderId="0" xfId="49" applyFont="1" applyAlignment="1">
      <alignment horizontal="center" vertical="center"/>
    </xf>
    <xf numFmtId="0" fontId="3" fillId="0" borderId="0" xfId="0" applyFont="1" applyAlignment="1">
      <alignment horizontal="center" vertical="center"/>
    </xf>
    <xf numFmtId="3" fontId="3" fillId="0" borderId="0" xfId="49" applyNumberFormat="1" applyFont="1" applyAlignment="1">
      <alignment horizontal="center" vertical="center"/>
    </xf>
    <xf numFmtId="3" fontId="3" fillId="0" borderId="0" xfId="0" applyNumberFormat="1" applyFont="1" applyAlignment="1">
      <alignment horizontal="center" vertical="center"/>
    </xf>
    <xf numFmtId="2" fontId="3" fillId="0" borderId="0" xfId="49" applyNumberFormat="1" applyFont="1" applyAlignment="1">
      <alignment horizontal="center" vertical="center"/>
    </xf>
    <xf numFmtId="2" fontId="3" fillId="0" borderId="0" xfId="0" applyNumberFormat="1" applyFont="1" applyAlignment="1">
      <alignment horizontal="center" vertical="center"/>
    </xf>
    <xf numFmtId="4" fontId="3" fillId="0" borderId="0" xfId="0" applyNumberFormat="1" applyFont="1" applyAlignment="1">
      <alignment horizontal="center" vertical="center"/>
    </xf>
    <xf numFmtId="0" fontId="3" fillId="8" borderId="0" xfId="0" applyFont="1" applyFill="1" applyAlignment="1">
      <alignment horizontal="center" vertical="center"/>
    </xf>
    <xf numFmtId="0" fontId="3" fillId="0" borderId="0" xfId="0" applyFont="1" applyAlignment="1">
      <alignment horizontal="center"/>
    </xf>
    <xf numFmtId="3" fontId="3" fillId="3" borderId="0" xfId="49" applyNumberFormat="1" applyFont="1" applyFill="1" applyAlignment="1">
      <alignment horizontal="center" vertical="center"/>
    </xf>
    <xf numFmtId="2" fontId="3" fillId="3" borderId="0" xfId="49" applyNumberFormat="1" applyFont="1" applyFill="1" applyAlignment="1">
      <alignment horizontal="center" vertical="center"/>
    </xf>
    <xf numFmtId="165" fontId="2" fillId="0" borderId="0" xfId="49" applyNumberFormat="1" applyFont="1" applyAlignment="1">
      <alignment horizontal="center" vertical="center"/>
    </xf>
    <xf numFmtId="0" fontId="2" fillId="0" borderId="0" xfId="49" applyFont="1" applyAlignment="1">
      <alignment horizontal="center" vertical="center"/>
    </xf>
    <xf numFmtId="3" fontId="2" fillId="0" borderId="0" xfId="49" applyNumberFormat="1" applyFont="1" applyAlignment="1">
      <alignment horizontal="center" vertical="center"/>
    </xf>
    <xf numFmtId="2" fontId="2" fillId="0" borderId="0" xfId="49" applyNumberFormat="1" applyFont="1" applyAlignment="1">
      <alignment horizontal="center" vertical="center"/>
    </xf>
    <xf numFmtId="0" fontId="0" fillId="0" borderId="0" xfId="0" applyFill="1" applyBorder="1"/>
    <xf numFmtId="3" fontId="0" fillId="0" borderId="0" xfId="0" applyNumberFormat="1" applyFill="1" applyBorder="1"/>
    <xf numFmtId="167" fontId="0" fillId="0" borderId="0" xfId="0" applyNumberFormat="1" applyFill="1" applyBorder="1"/>
    <xf numFmtId="0" fontId="0" fillId="0" borderId="0" xfId="0" applyNumberFormat="1"/>
    <xf numFmtId="0" fontId="0" fillId="0" borderId="0" xfId="0" applyNumberFormat="1" applyAlignment="1">
      <alignment horizontal="center"/>
    </xf>
    <xf numFmtId="165" fontId="1" fillId="0" borderId="0" xfId="49" applyNumberFormat="1" applyFont="1" applyFill="1" applyAlignment="1">
      <alignment horizontal="center" vertical="center"/>
    </xf>
    <xf numFmtId="0" fontId="1" fillId="0" borderId="0" xfId="49" applyFont="1" applyFill="1" applyAlignment="1">
      <alignment horizontal="center" vertical="center"/>
    </xf>
    <xf numFmtId="166" fontId="24" fillId="0" borderId="0" xfId="49" applyNumberFormat="1" applyFont="1" applyFill="1" applyAlignment="1">
      <alignment horizontal="center" vertical="center"/>
    </xf>
    <xf numFmtId="0" fontId="1" fillId="0" borderId="0" xfId="49" applyFont="1" applyAlignment="1">
      <alignment horizontal="center" vertical="center"/>
    </xf>
    <xf numFmtId="3" fontId="1" fillId="0" borderId="0" xfId="49" applyNumberFormat="1" applyFont="1" applyAlignment="1">
      <alignment horizontal="center" vertical="center"/>
    </xf>
    <xf numFmtId="2" fontId="1" fillId="0" borderId="0" xfId="49" applyNumberFormat="1" applyFont="1" applyAlignment="1">
      <alignment horizontal="center" vertical="center"/>
    </xf>
    <xf numFmtId="4" fontId="1" fillId="0" borderId="0" xfId="49" applyNumberFormat="1" applyFont="1" applyAlignment="1">
      <alignment horizontal="center" vertical="center"/>
    </xf>
    <xf numFmtId="0" fontId="1" fillId="0" borderId="0" xfId="49" applyNumberFormat="1" applyFont="1" applyFill="1" applyAlignment="1">
      <alignment horizontal="center" vertical="center"/>
    </xf>
    <xf numFmtId="0" fontId="1" fillId="0" borderId="0" xfId="49" applyNumberFormat="1" applyFont="1" applyAlignment="1">
      <alignment horizontal="center" vertical="center"/>
    </xf>
    <xf numFmtId="0" fontId="48" fillId="0" borderId="29" xfId="2" applyFont="1" applyBorder="1" applyAlignment="1" applyProtection="1">
      <alignment horizontal="center" vertical="center"/>
      <protection locked="0" hidden="1"/>
    </xf>
    <xf numFmtId="0" fontId="48" fillId="0" borderId="30" xfId="2" applyFont="1" applyBorder="1" applyAlignment="1" applyProtection="1">
      <alignment horizontal="center" vertical="center"/>
      <protection locked="0" hidden="1"/>
    </xf>
    <xf numFmtId="0" fontId="48" fillId="0" borderId="0" xfId="2" applyFont="1" applyAlignment="1" applyProtection="1">
      <alignment horizontal="center" vertical="center"/>
      <protection locked="0" hidden="1"/>
    </xf>
    <xf numFmtId="0" fontId="48" fillId="0" borderId="31" xfId="2" applyFont="1" applyBorder="1" applyAlignment="1" applyProtection="1">
      <alignment horizontal="center" vertical="center"/>
      <protection locked="0" hidden="1"/>
    </xf>
    <xf numFmtId="0" fontId="48" fillId="0" borderId="32" xfId="2" applyFont="1" applyBorder="1" applyAlignment="1" applyProtection="1">
      <alignment horizontal="center" vertical="center"/>
      <protection locked="0" hidden="1"/>
    </xf>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362">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sz val="11"/>
        <name val="Tahoma"/>
        <family val="2"/>
        <scheme val="none"/>
      </font>
      <numFmt numFmtId="3" formatCode="#,##0"/>
      <alignment horizontal="center" vertical="bottom" textRotation="0" wrapText="0" indent="0" justifyLastLine="0" shrinkToFit="0" readingOrder="0"/>
    </dxf>
    <dxf>
      <font>
        <sz val="11"/>
        <name val="Tahoma"/>
        <family val="2"/>
        <scheme val="none"/>
      </font>
      <numFmt numFmtId="4" formatCode="#,##0.00"/>
      <alignment horizontal="center" vertical="center" textRotation="0" wrapText="0" indent="0" justifyLastLine="0" shrinkToFit="0" readingOrder="0"/>
    </dxf>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68" formatCode="0;\-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Tahoma"/>
        <family val="2"/>
        <scheme val="none"/>
      </font>
      <numFmt numFmtId="166" formatCode="[$-409]d\-mmm\-yy;@"/>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font>
        <color rgb="FFFFFF00"/>
      </font>
      <fill>
        <patternFill>
          <bgColor rgb="FFFF0000"/>
        </patternFill>
      </fill>
    </dxf>
    <dxf>
      <font>
        <color rgb="FFFFFF00"/>
      </font>
      <fill>
        <patternFill>
          <bgColor rgb="FFFF0000"/>
        </patternFill>
      </fil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fill>
        <patternFill>
          <bgColor rgb="FFFFFF00"/>
        </patternFill>
      </fill>
    </dxf>
    <dxf>
      <fill>
        <patternFill>
          <bgColor theme="9" tint="0.59996337778862885"/>
        </patternFill>
      </fill>
    </dxf>
    <dxf>
      <font>
        <color rgb="FFFF0000"/>
      </font>
    </dxf>
    <dxf>
      <fill>
        <patternFill>
          <bgColor rgb="FFFFFF00"/>
        </patternFill>
      </fill>
    </dxf>
    <dxf>
      <fill>
        <patternFill>
          <bgColor theme="9" tint="0.59996337778862885"/>
        </patternFill>
      </fill>
    </dxf>
    <dxf>
      <font>
        <color rgb="FFFFFF00"/>
      </font>
      <fill>
        <patternFill>
          <bgColor rgb="FF92D05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FFFF00"/>
        </patternFill>
      </fill>
    </dxf>
    <dxf>
      <font>
        <color rgb="FFFF0000"/>
      </font>
    </dxf>
    <dxf>
      <fill>
        <patternFill>
          <bgColor rgb="FFFFFF00"/>
        </patternFill>
      </fill>
    </dxf>
    <dxf>
      <fill>
        <patternFill>
          <bgColor theme="9" tint="0.59996337778862885"/>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theme="5"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9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FF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indexed="64"/>
          <bgColor rgb="FF00FFFF"/>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00000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outline="0">
        <left style="thin">
          <color auto="1"/>
        </left>
        <right style="thin">
          <color auto="1"/>
        </right>
        <bottom style="thin">
          <color auto="1"/>
        </bottom>
      </border>
    </dxf>
    <dxf>
      <font>
        <b/>
        <i val="0"/>
        <strike val="0"/>
        <condense val="0"/>
        <extend val="0"/>
        <outline val="0"/>
        <shadow val="0"/>
        <u val="none"/>
        <vertAlign val="baseline"/>
        <sz val="11"/>
        <color auto="1"/>
        <name val="Tahoma"/>
        <family val="2"/>
        <scheme val="none"/>
      </font>
      <fill>
        <patternFill patternType="solid">
          <fgColor indexed="64"/>
          <bgColor rgb="FFFFC00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alignment horizontal="center" vertical="center" textRotation="0" wrapText="0" indent="0" justifyLastLine="0" shrinkToFit="0" readingOrder="0"/>
      <border diagonalUp="0" diagonalDown="0" outline="0">
        <left style="hair">
          <color indexed="8"/>
        </left>
        <right/>
        <top style="hair">
          <color indexed="8"/>
        </top>
        <bottom style="hair">
          <color indexed="8"/>
        </bottom>
      </border>
      <protection locked="0" hidden="1"/>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361"/>
      <tableStyleElement type="headerRow" dxfId="360"/>
      <tableStyleElement type="totalRow" dxfId="359"/>
      <tableStyleElement type="lastColumn" dxfId="358"/>
      <tableStyleElement type="firstSubtotalRow" dxfId="357"/>
      <tableStyleElement type="pageFieldLabels" dxfId="356"/>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microsoft.com/office/2007/relationships/slicerCache" Target="slicerCaches/slicerCache6.xml"/><Relationship Id="rId27" Type="http://schemas.microsoft.com/office/2007/relationships/slicerCache" Target="slicerCaches/slicerCache11.xml"/><Relationship Id="rId30" Type="http://schemas.microsoft.com/office/2007/relationships/slicerCache" Target="slicerCaches/slicerCache14.xml"/><Relationship Id="rId35" Type="http://schemas.microsoft.com/office/2017/10/relationships/person" Target="persons/perso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M:\Scheduling%20and%20Planning\PNL%20for%20Ops\PRL%20Summary%20for%20Audit\042525%20PRL%20Summary%20for%20Audit.xlsx" TargetMode="External"/><Relationship Id="rId1" Type="http://schemas.openxmlformats.org/officeDocument/2006/relationships/externalLinkPath" Target="file:///M:\Scheduling%20and%20Planning\PNL%20for%20Ops\PRL%20Summary%20for%20Audit\042525%20PRL%20Summary%20for%20Audit.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M:\Scheduling%20and%20Planning\Revenue%20and%20Inventory%20Tracker\Revenue%20and%20Inventory%20Tracker\2025%20Tracker\042625%20Revenue%20Inventory%202025%20Tracker%20-%20V2.xlsx" TargetMode="External"/><Relationship Id="rId1" Type="http://schemas.openxmlformats.org/officeDocument/2006/relationships/externalLinkPath" Target="file:///M:\Scheduling%20and%20Planning\Revenue%20and%20Inventory%20Tracker\Revenue%20and%20Inventory%20Tracker\2025%20Tracker\042625%20Revenue%20Inventory%202025%20Tracker%20-%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VT for Accounts"/>
      <sheetName val="Flown &amp; No-Show Summary"/>
      <sheetName val="Flown &amp; No-Show by Contributors"/>
      <sheetName val="Summary by Contributor"/>
      <sheetName val="Accepted List"/>
    </sheetNames>
    <sheetDataSet>
      <sheetData sheetId="0" refreshError="1"/>
      <sheetData sheetId="1" refreshError="1"/>
      <sheetData sheetId="2" refreshError="1"/>
      <sheetData sheetId="3" refreshError="1"/>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ys_Prior_Bkg_by_Contributors"/>
      <sheetName val="Days_Prior_by_Route"/>
      <sheetName val="Booking Trend"/>
      <sheetName val="Booking Intakes"/>
      <sheetName val="Flight_Inventory_GSA"/>
      <sheetName val="Inventory_Summary"/>
      <sheetName val="Transaction_Summary"/>
      <sheetName val="Revenue Summary"/>
      <sheetName val="EASTER Booked by Contributors"/>
      <sheetName val="Weekly Avl Seats Rev vs Cost"/>
      <sheetName val="Weekly Rotation Revenue"/>
      <sheetName val="For PNL Updates"/>
      <sheetName val="Summary"/>
      <sheetName val="SUMMER Booked by Contributors"/>
      <sheetName val="Booking_Data"/>
      <sheetName val="LookUp"/>
      <sheetName val="Weekly Rotation Summary"/>
      <sheetName val="Flight Rotation Weeks"/>
      <sheetName val="Flight Plan Budget"/>
      <sheetName val="Routes Taxes"/>
      <sheetName val="Departure 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H1" t="str">
            <v>FLT_NO</v>
          </cell>
          <cell r="I1" t="str">
            <v>SECTOR</v>
          </cell>
          <cell r="J1" t="str">
            <v>FLIGHT_DATE</v>
          </cell>
          <cell r="K1" t="str">
            <v>REQUESTED_SEATS</v>
          </cell>
          <cell r="L1" t="str">
            <v>SEATS_BOOKED</v>
          </cell>
          <cell r="P1" t="str">
            <v>NET_REVENUE</v>
          </cell>
        </row>
        <row r="2">
          <cell r="H2" t="str">
            <v>NE1129</v>
          </cell>
          <cell r="I2" t="str">
            <v>NAP-SSH</v>
          </cell>
          <cell r="J2">
            <v>45866</v>
          </cell>
          <cell r="K2">
            <v>50</v>
          </cell>
          <cell r="L2">
            <v>50</v>
          </cell>
          <cell r="P2">
            <v>11250</v>
          </cell>
        </row>
        <row r="3">
          <cell r="H3" t="str">
            <v>NE1129</v>
          </cell>
          <cell r="I3" t="str">
            <v>NAP-SSH</v>
          </cell>
          <cell r="J3">
            <v>45873</v>
          </cell>
          <cell r="K3">
            <v>50</v>
          </cell>
          <cell r="L3">
            <v>50</v>
          </cell>
          <cell r="P3">
            <v>11250</v>
          </cell>
        </row>
        <row r="4">
          <cell r="H4" t="str">
            <v>UJ1124</v>
          </cell>
          <cell r="I4" t="str">
            <v>NAP-SSH</v>
          </cell>
          <cell r="J4">
            <v>45880</v>
          </cell>
          <cell r="K4">
            <v>100</v>
          </cell>
          <cell r="L4">
            <v>100</v>
          </cell>
          <cell r="P4">
            <v>24000</v>
          </cell>
        </row>
        <row r="5">
          <cell r="H5" t="str">
            <v>UJ1124</v>
          </cell>
          <cell r="I5" t="str">
            <v>NAP-SSH</v>
          </cell>
          <cell r="J5">
            <v>45887</v>
          </cell>
          <cell r="K5">
            <v>100</v>
          </cell>
          <cell r="L5">
            <v>100</v>
          </cell>
          <cell r="P5">
            <v>24000</v>
          </cell>
        </row>
        <row r="6">
          <cell r="H6" t="str">
            <v>NE1129</v>
          </cell>
          <cell r="I6" t="str">
            <v>NAP-SSH</v>
          </cell>
          <cell r="J6">
            <v>45894</v>
          </cell>
          <cell r="K6">
            <v>50</v>
          </cell>
          <cell r="L6">
            <v>50</v>
          </cell>
          <cell r="P6">
            <v>11250</v>
          </cell>
        </row>
        <row r="7">
          <cell r="H7" t="str">
            <v>NE1129</v>
          </cell>
          <cell r="I7" t="str">
            <v>NAP-SSH</v>
          </cell>
          <cell r="J7">
            <v>45901</v>
          </cell>
          <cell r="K7">
            <v>50</v>
          </cell>
          <cell r="L7">
            <v>50</v>
          </cell>
          <cell r="P7">
            <v>11250</v>
          </cell>
        </row>
        <row r="8">
          <cell r="H8" t="str">
            <v>NE1128</v>
          </cell>
          <cell r="I8" t="str">
            <v>SSH-NAP</v>
          </cell>
          <cell r="J8">
            <v>45873</v>
          </cell>
          <cell r="K8">
            <v>50</v>
          </cell>
          <cell r="L8">
            <v>50</v>
          </cell>
          <cell r="P8">
            <v>11250</v>
          </cell>
        </row>
        <row r="9">
          <cell r="H9" t="str">
            <v>NE1128</v>
          </cell>
          <cell r="I9" t="str">
            <v>SSH-NAP</v>
          </cell>
          <cell r="J9">
            <v>45880</v>
          </cell>
          <cell r="K9">
            <v>50</v>
          </cell>
          <cell r="L9">
            <v>50</v>
          </cell>
          <cell r="P9">
            <v>11250</v>
          </cell>
        </row>
        <row r="10">
          <cell r="H10" t="str">
            <v>UJ1123</v>
          </cell>
          <cell r="I10" t="str">
            <v>SSH-NAP</v>
          </cell>
          <cell r="J10">
            <v>45887</v>
          </cell>
          <cell r="K10">
            <v>100</v>
          </cell>
          <cell r="L10">
            <v>100</v>
          </cell>
          <cell r="P10">
            <v>24000</v>
          </cell>
        </row>
        <row r="11">
          <cell r="H11" t="str">
            <v>UJ1123</v>
          </cell>
          <cell r="I11" t="str">
            <v>SSH-NAP</v>
          </cell>
          <cell r="J11">
            <v>45894</v>
          </cell>
          <cell r="K11">
            <v>100</v>
          </cell>
          <cell r="L11">
            <v>100</v>
          </cell>
          <cell r="P11">
            <v>24000</v>
          </cell>
        </row>
        <row r="12">
          <cell r="H12" t="str">
            <v>NE1128</v>
          </cell>
          <cell r="I12" t="str">
            <v>SSH-NAP</v>
          </cell>
          <cell r="J12">
            <v>45901</v>
          </cell>
          <cell r="K12">
            <v>50</v>
          </cell>
          <cell r="L12">
            <v>50</v>
          </cell>
          <cell r="P12">
            <v>11250</v>
          </cell>
        </row>
        <row r="13">
          <cell r="H13" t="str">
            <v>NE1128</v>
          </cell>
          <cell r="I13" t="str">
            <v>SSH-NAP</v>
          </cell>
          <cell r="J13">
            <v>45908</v>
          </cell>
          <cell r="K13">
            <v>50</v>
          </cell>
          <cell r="L13">
            <v>50</v>
          </cell>
          <cell r="P13">
            <v>11250</v>
          </cell>
        </row>
        <row r="14">
          <cell r="H14" t="str">
            <v>UJ1124</v>
          </cell>
          <cell r="I14" t="str">
            <v>NAP-SSH</v>
          </cell>
          <cell r="J14">
            <v>45880</v>
          </cell>
          <cell r="K14">
            <v>100</v>
          </cell>
          <cell r="L14">
            <v>100</v>
          </cell>
          <cell r="P14">
            <v>24000</v>
          </cell>
        </row>
        <row r="15">
          <cell r="H15" t="str">
            <v>UJ1124</v>
          </cell>
          <cell r="I15" t="str">
            <v>NAP-SSH</v>
          </cell>
          <cell r="J15">
            <v>45887</v>
          </cell>
          <cell r="K15">
            <v>100</v>
          </cell>
          <cell r="L15">
            <v>100</v>
          </cell>
          <cell r="P15">
            <v>24000</v>
          </cell>
        </row>
        <row r="16">
          <cell r="H16" t="str">
            <v>UJ1123</v>
          </cell>
          <cell r="I16" t="str">
            <v>SSH-NAP</v>
          </cell>
          <cell r="J16">
            <v>45887</v>
          </cell>
          <cell r="K16">
            <v>100</v>
          </cell>
          <cell r="L16">
            <v>100</v>
          </cell>
          <cell r="P16">
            <v>24000</v>
          </cell>
        </row>
        <row r="17">
          <cell r="H17" t="str">
            <v>UJ1123</v>
          </cell>
          <cell r="I17" t="str">
            <v>SSH-NAP</v>
          </cell>
          <cell r="J17">
            <v>45894</v>
          </cell>
          <cell r="K17">
            <v>100</v>
          </cell>
          <cell r="L17">
            <v>100</v>
          </cell>
          <cell r="P17">
            <v>24000</v>
          </cell>
        </row>
        <row r="18">
          <cell r="H18" t="str">
            <v>4S6016</v>
          </cell>
          <cell r="I18" t="str">
            <v>BRI-SSH</v>
          </cell>
          <cell r="J18">
            <v>45752</v>
          </cell>
          <cell r="K18">
            <v>10</v>
          </cell>
          <cell r="L18">
            <v>10</v>
          </cell>
          <cell r="P18">
            <v>1750</v>
          </cell>
        </row>
        <row r="19">
          <cell r="H19" t="str">
            <v>4S6016</v>
          </cell>
          <cell r="I19" t="str">
            <v>BRI-SSH</v>
          </cell>
          <cell r="J19">
            <v>45759</v>
          </cell>
          <cell r="K19">
            <v>10</v>
          </cell>
          <cell r="L19">
            <v>10</v>
          </cell>
          <cell r="P19">
            <v>1750</v>
          </cell>
        </row>
        <row r="20">
          <cell r="H20" t="str">
            <v>4S6004</v>
          </cell>
          <cell r="I20" t="str">
            <v>BRI-SSH</v>
          </cell>
          <cell r="J20">
            <v>45766</v>
          </cell>
          <cell r="K20">
            <v>30</v>
          </cell>
          <cell r="L20">
            <v>30</v>
          </cell>
          <cell r="P20">
            <v>5250</v>
          </cell>
        </row>
        <row r="21">
          <cell r="H21" t="str">
            <v>4S6004</v>
          </cell>
          <cell r="I21" t="str">
            <v>BRI-SSH</v>
          </cell>
          <cell r="J21">
            <v>45773</v>
          </cell>
          <cell r="K21">
            <v>10</v>
          </cell>
          <cell r="L21">
            <v>10</v>
          </cell>
          <cell r="P21">
            <v>1750</v>
          </cell>
        </row>
        <row r="22">
          <cell r="H22" t="str">
            <v>4S6015</v>
          </cell>
          <cell r="I22" t="str">
            <v>SSH-BRI</v>
          </cell>
          <cell r="J22">
            <v>45759</v>
          </cell>
          <cell r="K22">
            <v>10</v>
          </cell>
          <cell r="L22">
            <v>10</v>
          </cell>
          <cell r="P22">
            <v>1750</v>
          </cell>
        </row>
        <row r="23">
          <cell r="H23" t="str">
            <v>4S6003</v>
          </cell>
          <cell r="I23" t="str">
            <v>SSH-BRI</v>
          </cell>
          <cell r="J23">
            <v>45766</v>
          </cell>
          <cell r="K23">
            <v>10</v>
          </cell>
          <cell r="L23">
            <v>10</v>
          </cell>
          <cell r="P23">
            <v>1750</v>
          </cell>
        </row>
        <row r="24">
          <cell r="H24" t="str">
            <v>4S6003</v>
          </cell>
          <cell r="I24" t="str">
            <v>SSH-BRI</v>
          </cell>
          <cell r="J24">
            <v>45773</v>
          </cell>
          <cell r="K24">
            <v>30</v>
          </cell>
          <cell r="L24">
            <v>30</v>
          </cell>
          <cell r="P24">
            <v>5250</v>
          </cell>
        </row>
        <row r="25">
          <cell r="H25" t="str">
            <v>4S6003</v>
          </cell>
          <cell r="I25" t="str">
            <v>SSH-BRI</v>
          </cell>
          <cell r="J25">
            <v>45780</v>
          </cell>
          <cell r="K25">
            <v>10</v>
          </cell>
          <cell r="L25">
            <v>10</v>
          </cell>
          <cell r="P25">
            <v>1750</v>
          </cell>
        </row>
        <row r="26">
          <cell r="H26" t="str">
            <v>4S6004</v>
          </cell>
          <cell r="I26" t="str">
            <v>BRI-SSH</v>
          </cell>
          <cell r="J26">
            <v>45899</v>
          </cell>
          <cell r="K26">
            <v>10</v>
          </cell>
          <cell r="L26">
            <v>10</v>
          </cell>
          <cell r="P26">
            <v>1750</v>
          </cell>
        </row>
        <row r="27">
          <cell r="H27" t="str">
            <v>4S6004</v>
          </cell>
          <cell r="I27" t="str">
            <v>BRI-SSH</v>
          </cell>
          <cell r="J27">
            <v>45906</v>
          </cell>
          <cell r="K27">
            <v>10</v>
          </cell>
          <cell r="L27">
            <v>10</v>
          </cell>
          <cell r="P27">
            <v>1750</v>
          </cell>
        </row>
        <row r="28">
          <cell r="H28" t="str">
            <v>4S6004</v>
          </cell>
          <cell r="I28" t="str">
            <v>BRI-SSH</v>
          </cell>
          <cell r="J28">
            <v>45913</v>
          </cell>
          <cell r="K28">
            <v>10</v>
          </cell>
          <cell r="L28">
            <v>10</v>
          </cell>
          <cell r="P28">
            <v>1750</v>
          </cell>
        </row>
        <row r="29">
          <cell r="H29" t="str">
            <v>4S6004</v>
          </cell>
          <cell r="I29" t="str">
            <v>BRI-SSH</v>
          </cell>
          <cell r="J29">
            <v>45920</v>
          </cell>
          <cell r="K29">
            <v>10</v>
          </cell>
          <cell r="L29">
            <v>10</v>
          </cell>
          <cell r="P29">
            <v>1750</v>
          </cell>
        </row>
        <row r="30">
          <cell r="H30" t="str">
            <v>4S6004</v>
          </cell>
          <cell r="I30" t="str">
            <v>BRI-SSH</v>
          </cell>
          <cell r="J30">
            <v>45927</v>
          </cell>
          <cell r="K30">
            <v>10</v>
          </cell>
          <cell r="L30">
            <v>10</v>
          </cell>
          <cell r="P30">
            <v>1750</v>
          </cell>
        </row>
        <row r="31">
          <cell r="H31" t="str">
            <v>4S6004</v>
          </cell>
          <cell r="I31" t="str">
            <v>BRI-SSH</v>
          </cell>
          <cell r="J31">
            <v>45934</v>
          </cell>
          <cell r="K31">
            <v>10</v>
          </cell>
          <cell r="L31">
            <v>10</v>
          </cell>
          <cell r="P31">
            <v>1750</v>
          </cell>
        </row>
        <row r="32">
          <cell r="H32" t="str">
            <v>4S6004</v>
          </cell>
          <cell r="I32" t="str">
            <v>BRI-SSH</v>
          </cell>
          <cell r="J32">
            <v>45941</v>
          </cell>
          <cell r="K32">
            <v>10</v>
          </cell>
          <cell r="L32">
            <v>10</v>
          </cell>
          <cell r="P32">
            <v>1750</v>
          </cell>
        </row>
        <row r="33">
          <cell r="H33" t="str">
            <v>4S6004</v>
          </cell>
          <cell r="I33" t="str">
            <v>BRI-SSH</v>
          </cell>
          <cell r="J33">
            <v>45948</v>
          </cell>
          <cell r="K33">
            <v>10</v>
          </cell>
          <cell r="L33">
            <v>10</v>
          </cell>
          <cell r="P33">
            <v>1750</v>
          </cell>
        </row>
        <row r="34">
          <cell r="H34" t="str">
            <v>4S6004</v>
          </cell>
          <cell r="I34" t="str">
            <v>BRI-SSH</v>
          </cell>
          <cell r="J34">
            <v>45955</v>
          </cell>
          <cell r="K34">
            <v>10</v>
          </cell>
          <cell r="L34">
            <v>10</v>
          </cell>
          <cell r="P34">
            <v>1750</v>
          </cell>
        </row>
        <row r="35">
          <cell r="H35" t="str">
            <v>4S6003</v>
          </cell>
          <cell r="I35" t="str">
            <v>SSH-BRI</v>
          </cell>
          <cell r="J35">
            <v>45906</v>
          </cell>
          <cell r="K35">
            <v>10</v>
          </cell>
          <cell r="L35">
            <v>10</v>
          </cell>
          <cell r="P35">
            <v>1750</v>
          </cell>
        </row>
        <row r="36">
          <cell r="H36" t="str">
            <v>4S6003</v>
          </cell>
          <cell r="I36" t="str">
            <v>SSH-BRI</v>
          </cell>
          <cell r="J36">
            <v>45913</v>
          </cell>
          <cell r="K36">
            <v>10</v>
          </cell>
          <cell r="L36">
            <v>10</v>
          </cell>
          <cell r="P36">
            <v>1750</v>
          </cell>
        </row>
        <row r="37">
          <cell r="H37" t="str">
            <v>4S6003</v>
          </cell>
          <cell r="I37" t="str">
            <v>SSH-BRI</v>
          </cell>
          <cell r="J37">
            <v>45920</v>
          </cell>
          <cell r="K37">
            <v>10</v>
          </cell>
          <cell r="L37">
            <v>10</v>
          </cell>
          <cell r="P37">
            <v>1750</v>
          </cell>
        </row>
        <row r="38">
          <cell r="H38" t="str">
            <v>4S6003</v>
          </cell>
          <cell r="I38" t="str">
            <v>SSH-BRI</v>
          </cell>
          <cell r="J38">
            <v>45927</v>
          </cell>
          <cell r="K38">
            <v>10</v>
          </cell>
          <cell r="L38">
            <v>10</v>
          </cell>
          <cell r="P38">
            <v>1750</v>
          </cell>
        </row>
        <row r="39">
          <cell r="H39" t="str">
            <v>4S6003</v>
          </cell>
          <cell r="I39" t="str">
            <v>SSH-BRI</v>
          </cell>
          <cell r="J39">
            <v>45934</v>
          </cell>
          <cell r="K39">
            <v>10</v>
          </cell>
          <cell r="L39">
            <v>10</v>
          </cell>
          <cell r="P39">
            <v>1750</v>
          </cell>
        </row>
        <row r="40">
          <cell r="H40" t="str">
            <v>4S6003</v>
          </cell>
          <cell r="I40" t="str">
            <v>SSH-BRI</v>
          </cell>
          <cell r="J40">
            <v>45941</v>
          </cell>
          <cell r="K40">
            <v>10</v>
          </cell>
          <cell r="L40">
            <v>10</v>
          </cell>
          <cell r="P40">
            <v>1750</v>
          </cell>
        </row>
        <row r="41">
          <cell r="H41" t="str">
            <v>4S6003</v>
          </cell>
          <cell r="I41" t="str">
            <v>SSH-BRI</v>
          </cell>
          <cell r="J41">
            <v>45948</v>
          </cell>
          <cell r="K41">
            <v>10</v>
          </cell>
          <cell r="L41">
            <v>10</v>
          </cell>
          <cell r="P41">
            <v>1750</v>
          </cell>
        </row>
        <row r="42">
          <cell r="H42" t="str">
            <v>4S6003</v>
          </cell>
          <cell r="I42" t="str">
            <v>SSH-BRI</v>
          </cell>
          <cell r="J42">
            <v>45955</v>
          </cell>
          <cell r="K42">
            <v>10</v>
          </cell>
          <cell r="L42">
            <v>10</v>
          </cell>
          <cell r="P42">
            <v>1750</v>
          </cell>
        </row>
        <row r="43">
          <cell r="H43" t="str">
            <v>4S6003</v>
          </cell>
          <cell r="I43" t="str">
            <v>SSH-BRI</v>
          </cell>
          <cell r="J43">
            <v>45962</v>
          </cell>
          <cell r="K43">
            <v>10</v>
          </cell>
          <cell r="L43">
            <v>10</v>
          </cell>
          <cell r="P43">
            <v>1750</v>
          </cell>
        </row>
        <row r="44">
          <cell r="H44" t="str">
            <v>SM820</v>
          </cell>
          <cell r="I44" t="str">
            <v>NAP-SSH</v>
          </cell>
          <cell r="J44">
            <v>45746</v>
          </cell>
          <cell r="K44">
            <v>30</v>
          </cell>
          <cell r="L44">
            <v>30</v>
          </cell>
          <cell r="P44">
            <v>4950</v>
          </cell>
        </row>
        <row r="45">
          <cell r="H45" t="str">
            <v>SM820</v>
          </cell>
          <cell r="I45" t="str">
            <v>NAP-SSH</v>
          </cell>
          <cell r="J45">
            <v>45753</v>
          </cell>
          <cell r="K45">
            <v>40</v>
          </cell>
          <cell r="L45">
            <v>40</v>
          </cell>
          <cell r="P45">
            <v>6600</v>
          </cell>
        </row>
        <row r="46">
          <cell r="H46" t="str">
            <v>4S6032</v>
          </cell>
          <cell r="I46" t="str">
            <v>NAP-SSH</v>
          </cell>
          <cell r="J46">
            <v>45760</v>
          </cell>
          <cell r="K46">
            <v>50</v>
          </cell>
          <cell r="L46">
            <v>50</v>
          </cell>
          <cell r="P46">
            <v>8250</v>
          </cell>
        </row>
        <row r="47">
          <cell r="H47" t="str">
            <v>4S6032</v>
          </cell>
          <cell r="I47" t="str">
            <v>NAP-SSH</v>
          </cell>
          <cell r="J47">
            <v>45767</v>
          </cell>
          <cell r="K47">
            <v>70</v>
          </cell>
          <cell r="L47">
            <v>70</v>
          </cell>
          <cell r="P47">
            <v>11550</v>
          </cell>
        </row>
        <row r="48">
          <cell r="H48" t="str">
            <v>4S6032</v>
          </cell>
          <cell r="I48" t="str">
            <v>NAP-SSH</v>
          </cell>
          <cell r="J48">
            <v>45774</v>
          </cell>
          <cell r="K48">
            <v>60</v>
          </cell>
          <cell r="L48">
            <v>60</v>
          </cell>
          <cell r="P48">
            <v>9900</v>
          </cell>
        </row>
        <row r="49">
          <cell r="H49" t="str">
            <v>SM819</v>
          </cell>
          <cell r="I49" t="str">
            <v>SSH-NAP</v>
          </cell>
          <cell r="J49">
            <v>45753</v>
          </cell>
          <cell r="K49">
            <v>30</v>
          </cell>
          <cell r="L49">
            <v>30</v>
          </cell>
          <cell r="P49">
            <v>4950</v>
          </cell>
        </row>
        <row r="50">
          <cell r="H50" t="str">
            <v>SM819</v>
          </cell>
          <cell r="I50" t="str">
            <v>SSH-NAP</v>
          </cell>
          <cell r="J50">
            <v>45760</v>
          </cell>
          <cell r="K50">
            <v>40</v>
          </cell>
          <cell r="L50">
            <v>40</v>
          </cell>
          <cell r="P50">
            <v>6600</v>
          </cell>
        </row>
        <row r="51">
          <cell r="H51" t="str">
            <v>4S6031</v>
          </cell>
          <cell r="I51" t="str">
            <v>SSH-NAP</v>
          </cell>
          <cell r="J51">
            <v>45767</v>
          </cell>
          <cell r="K51">
            <v>50</v>
          </cell>
          <cell r="L51">
            <v>50</v>
          </cell>
          <cell r="P51">
            <v>8250</v>
          </cell>
        </row>
        <row r="52">
          <cell r="H52" t="str">
            <v>4S6031</v>
          </cell>
          <cell r="I52" t="str">
            <v>SSH-NAP</v>
          </cell>
          <cell r="J52">
            <v>45774</v>
          </cell>
          <cell r="K52">
            <v>70</v>
          </cell>
          <cell r="L52">
            <v>70</v>
          </cell>
          <cell r="P52">
            <v>11550</v>
          </cell>
        </row>
        <row r="53">
          <cell r="H53" t="str">
            <v>4S6031</v>
          </cell>
          <cell r="I53" t="str">
            <v>SSH-NAP</v>
          </cell>
          <cell r="J53">
            <v>45781</v>
          </cell>
          <cell r="K53">
            <v>60</v>
          </cell>
          <cell r="L53">
            <v>60</v>
          </cell>
          <cell r="P53">
            <v>9900</v>
          </cell>
        </row>
        <row r="54">
          <cell r="H54" t="str">
            <v>4S6006</v>
          </cell>
          <cell r="I54" t="str">
            <v>MXP-SSH</v>
          </cell>
          <cell r="J54">
            <v>45765</v>
          </cell>
          <cell r="K54">
            <v>90</v>
          </cell>
          <cell r="L54">
            <v>90</v>
          </cell>
          <cell r="P54">
            <v>24300</v>
          </cell>
        </row>
        <row r="55">
          <cell r="H55" t="str">
            <v>4S6006</v>
          </cell>
          <cell r="I55" t="str">
            <v>MXP-SSH</v>
          </cell>
          <cell r="J55">
            <v>45772</v>
          </cell>
          <cell r="K55">
            <v>90</v>
          </cell>
          <cell r="L55">
            <v>90</v>
          </cell>
          <cell r="P55">
            <v>24300</v>
          </cell>
        </row>
        <row r="56">
          <cell r="H56" t="str">
            <v>4S6005</v>
          </cell>
          <cell r="I56" t="str">
            <v>SSH-MXP</v>
          </cell>
          <cell r="J56">
            <v>45772</v>
          </cell>
          <cell r="K56">
            <v>90</v>
          </cell>
          <cell r="L56">
            <v>90</v>
          </cell>
          <cell r="P56">
            <v>24300</v>
          </cell>
        </row>
        <row r="57">
          <cell r="H57" t="str">
            <v>4S6005</v>
          </cell>
          <cell r="I57" t="str">
            <v>SSH-MXP</v>
          </cell>
          <cell r="J57">
            <v>45779</v>
          </cell>
          <cell r="K57">
            <v>90</v>
          </cell>
          <cell r="L57">
            <v>90</v>
          </cell>
          <cell r="P57">
            <v>24300</v>
          </cell>
        </row>
        <row r="58">
          <cell r="H58" t="str">
            <v>4S6016</v>
          </cell>
          <cell r="I58" t="str">
            <v>VRN-SSH</v>
          </cell>
          <cell r="J58">
            <v>45752</v>
          </cell>
          <cell r="K58">
            <v>44</v>
          </cell>
          <cell r="L58">
            <v>44</v>
          </cell>
          <cell r="P58">
            <v>10340</v>
          </cell>
        </row>
        <row r="59">
          <cell r="H59" t="str">
            <v>4S6016</v>
          </cell>
          <cell r="I59" t="str">
            <v>VRN-SSH</v>
          </cell>
          <cell r="J59">
            <v>45759</v>
          </cell>
          <cell r="K59">
            <v>40</v>
          </cell>
          <cell r="L59">
            <v>40</v>
          </cell>
          <cell r="P59">
            <v>9400</v>
          </cell>
        </row>
        <row r="60">
          <cell r="H60" t="str">
            <v>4S6016</v>
          </cell>
          <cell r="I60" t="str">
            <v>VRN-SSH</v>
          </cell>
          <cell r="J60">
            <v>45766</v>
          </cell>
          <cell r="K60">
            <v>40</v>
          </cell>
          <cell r="L60">
            <v>40</v>
          </cell>
          <cell r="P60">
            <v>9400</v>
          </cell>
        </row>
        <row r="61">
          <cell r="H61" t="str">
            <v>4S6016</v>
          </cell>
          <cell r="I61" t="str">
            <v>VRN-SSH</v>
          </cell>
          <cell r="J61">
            <v>45773</v>
          </cell>
          <cell r="K61">
            <v>40</v>
          </cell>
          <cell r="L61">
            <v>40</v>
          </cell>
          <cell r="P61">
            <v>9400</v>
          </cell>
        </row>
        <row r="62">
          <cell r="H62" t="str">
            <v>4S6015</v>
          </cell>
          <cell r="I62" t="str">
            <v>SSH-VRN</v>
          </cell>
          <cell r="J62">
            <v>45759</v>
          </cell>
          <cell r="K62">
            <v>44</v>
          </cell>
          <cell r="L62">
            <v>44</v>
          </cell>
          <cell r="P62">
            <v>10340</v>
          </cell>
        </row>
        <row r="63">
          <cell r="H63" t="str">
            <v>4S6015</v>
          </cell>
          <cell r="I63" t="str">
            <v>SSH-VRN</v>
          </cell>
          <cell r="J63">
            <v>45766</v>
          </cell>
          <cell r="K63">
            <v>40</v>
          </cell>
          <cell r="L63">
            <v>40</v>
          </cell>
          <cell r="P63">
            <v>9400</v>
          </cell>
        </row>
        <row r="64">
          <cell r="H64" t="str">
            <v>4S6015</v>
          </cell>
          <cell r="I64" t="str">
            <v>SSH-VRN</v>
          </cell>
          <cell r="J64">
            <v>45773</v>
          </cell>
          <cell r="K64">
            <v>40</v>
          </cell>
          <cell r="L64">
            <v>40</v>
          </cell>
          <cell r="P64">
            <v>9400</v>
          </cell>
        </row>
        <row r="65">
          <cell r="H65" t="str">
            <v>4S6015</v>
          </cell>
          <cell r="I65" t="str">
            <v>SSH-VRN</v>
          </cell>
          <cell r="J65">
            <v>45780</v>
          </cell>
          <cell r="K65">
            <v>40</v>
          </cell>
          <cell r="L65">
            <v>40</v>
          </cell>
          <cell r="P65">
            <v>9400</v>
          </cell>
        </row>
        <row r="66">
          <cell r="H66" t="str">
            <v>4S6032</v>
          </cell>
          <cell r="I66" t="str">
            <v>NAP-SSH</v>
          </cell>
          <cell r="J66">
            <v>45767</v>
          </cell>
          <cell r="K66">
            <v>30</v>
          </cell>
          <cell r="L66">
            <v>30</v>
          </cell>
          <cell r="P66">
            <v>6600</v>
          </cell>
        </row>
        <row r="67">
          <cell r="H67" t="str">
            <v>4S6032</v>
          </cell>
          <cell r="I67" t="str">
            <v>NAP-SSH</v>
          </cell>
          <cell r="J67">
            <v>45774</v>
          </cell>
          <cell r="K67">
            <v>20</v>
          </cell>
          <cell r="L67">
            <v>20</v>
          </cell>
          <cell r="P67">
            <v>4400</v>
          </cell>
        </row>
        <row r="68">
          <cell r="H68" t="str">
            <v>4S6031</v>
          </cell>
          <cell r="I68" t="str">
            <v>SSH-NAP</v>
          </cell>
          <cell r="J68">
            <v>45774</v>
          </cell>
          <cell r="K68">
            <v>30</v>
          </cell>
          <cell r="L68">
            <v>30</v>
          </cell>
          <cell r="P68">
            <v>6600</v>
          </cell>
        </row>
        <row r="69">
          <cell r="H69" t="str">
            <v>4S6031</v>
          </cell>
          <cell r="I69" t="str">
            <v>SSH-NAP</v>
          </cell>
          <cell r="J69">
            <v>45781</v>
          </cell>
          <cell r="K69">
            <v>20</v>
          </cell>
          <cell r="L69">
            <v>20</v>
          </cell>
          <cell r="P69">
            <v>4400</v>
          </cell>
        </row>
        <row r="70">
          <cell r="H70" t="str">
            <v>4S6016</v>
          </cell>
          <cell r="I70" t="str">
            <v>BRI-SSH</v>
          </cell>
          <cell r="J70">
            <v>45752</v>
          </cell>
          <cell r="K70">
            <v>30</v>
          </cell>
          <cell r="L70">
            <v>30</v>
          </cell>
          <cell r="P70">
            <v>6300</v>
          </cell>
        </row>
        <row r="71">
          <cell r="H71" t="str">
            <v>4S6016</v>
          </cell>
          <cell r="I71" t="str">
            <v>BRI-SSH</v>
          </cell>
          <cell r="J71">
            <v>45759</v>
          </cell>
          <cell r="K71">
            <v>30</v>
          </cell>
          <cell r="L71">
            <v>30</v>
          </cell>
          <cell r="P71">
            <v>6300</v>
          </cell>
        </row>
        <row r="72">
          <cell r="H72" t="str">
            <v>4S6004</v>
          </cell>
          <cell r="I72" t="str">
            <v>BRI-SSH</v>
          </cell>
          <cell r="J72">
            <v>45766</v>
          </cell>
          <cell r="K72">
            <v>30</v>
          </cell>
          <cell r="L72">
            <v>30</v>
          </cell>
          <cell r="P72">
            <v>6300</v>
          </cell>
        </row>
        <row r="73">
          <cell r="H73" t="str">
            <v>4S6004</v>
          </cell>
          <cell r="I73" t="str">
            <v>BRI-SSH</v>
          </cell>
          <cell r="J73">
            <v>45773</v>
          </cell>
          <cell r="K73">
            <v>30</v>
          </cell>
          <cell r="L73">
            <v>30</v>
          </cell>
          <cell r="P73">
            <v>6300</v>
          </cell>
        </row>
        <row r="74">
          <cell r="H74" t="str">
            <v>4S6015</v>
          </cell>
          <cell r="I74" t="str">
            <v>SSH-BRI</v>
          </cell>
          <cell r="J74">
            <v>45759</v>
          </cell>
          <cell r="K74">
            <v>30</v>
          </cell>
          <cell r="L74">
            <v>30</v>
          </cell>
          <cell r="P74">
            <v>6300</v>
          </cell>
        </row>
        <row r="75">
          <cell r="H75" t="str">
            <v>4S6003</v>
          </cell>
          <cell r="I75" t="str">
            <v>SSH-BRI</v>
          </cell>
          <cell r="J75">
            <v>45766</v>
          </cell>
          <cell r="K75">
            <v>30</v>
          </cell>
          <cell r="L75">
            <v>30</v>
          </cell>
          <cell r="P75">
            <v>6300</v>
          </cell>
        </row>
        <row r="76">
          <cell r="H76" t="str">
            <v>4S6003</v>
          </cell>
          <cell r="I76" t="str">
            <v>SSH-BRI</v>
          </cell>
          <cell r="J76">
            <v>45773</v>
          </cell>
          <cell r="K76">
            <v>30</v>
          </cell>
          <cell r="L76">
            <v>30</v>
          </cell>
          <cell r="P76">
            <v>6300</v>
          </cell>
        </row>
        <row r="77">
          <cell r="H77" t="str">
            <v>4S6003</v>
          </cell>
          <cell r="I77" t="str">
            <v>SSH-BRI</v>
          </cell>
          <cell r="J77">
            <v>45780</v>
          </cell>
          <cell r="K77">
            <v>30</v>
          </cell>
          <cell r="L77">
            <v>30</v>
          </cell>
          <cell r="P77">
            <v>6300</v>
          </cell>
        </row>
        <row r="78">
          <cell r="H78" t="str">
            <v>SM820</v>
          </cell>
          <cell r="I78" t="str">
            <v>NAP-SSH</v>
          </cell>
          <cell r="J78">
            <v>45753</v>
          </cell>
          <cell r="K78">
            <v>30</v>
          </cell>
          <cell r="L78">
            <v>30</v>
          </cell>
          <cell r="P78">
            <v>6150</v>
          </cell>
        </row>
        <row r="79">
          <cell r="H79" t="str">
            <v>4S6032</v>
          </cell>
          <cell r="I79" t="str">
            <v>NAP-SSH</v>
          </cell>
          <cell r="J79">
            <v>45760</v>
          </cell>
          <cell r="K79">
            <v>30</v>
          </cell>
          <cell r="L79">
            <v>30</v>
          </cell>
          <cell r="P79">
            <v>6150</v>
          </cell>
        </row>
        <row r="80">
          <cell r="H80" t="str">
            <v>4S6032</v>
          </cell>
          <cell r="I80" t="str">
            <v>NAP-SSH</v>
          </cell>
          <cell r="J80">
            <v>45767</v>
          </cell>
          <cell r="K80">
            <v>24</v>
          </cell>
          <cell r="L80">
            <v>24</v>
          </cell>
          <cell r="P80">
            <v>4920</v>
          </cell>
        </row>
        <row r="81">
          <cell r="H81" t="str">
            <v>4S6032</v>
          </cell>
          <cell r="I81" t="str">
            <v>NAP-SSH</v>
          </cell>
          <cell r="J81">
            <v>45774</v>
          </cell>
          <cell r="K81">
            <v>30</v>
          </cell>
          <cell r="L81">
            <v>30</v>
          </cell>
          <cell r="P81">
            <v>6150</v>
          </cell>
        </row>
        <row r="82">
          <cell r="H82" t="str">
            <v>SM819</v>
          </cell>
          <cell r="I82" t="str">
            <v>SSH-NAP</v>
          </cell>
          <cell r="J82">
            <v>45760</v>
          </cell>
          <cell r="K82">
            <v>30</v>
          </cell>
          <cell r="L82">
            <v>30</v>
          </cell>
          <cell r="P82">
            <v>6150</v>
          </cell>
        </row>
        <row r="83">
          <cell r="H83" t="str">
            <v>4S6031</v>
          </cell>
          <cell r="I83" t="str">
            <v>SSH-NAP</v>
          </cell>
          <cell r="J83">
            <v>45767</v>
          </cell>
          <cell r="K83">
            <v>30</v>
          </cell>
          <cell r="L83">
            <v>30</v>
          </cell>
          <cell r="P83">
            <v>6150</v>
          </cell>
        </row>
        <row r="84">
          <cell r="H84" t="str">
            <v>4S6031</v>
          </cell>
          <cell r="I84" t="str">
            <v>SSH-NAP</v>
          </cell>
          <cell r="J84">
            <v>45774</v>
          </cell>
          <cell r="K84">
            <v>20</v>
          </cell>
          <cell r="L84">
            <v>20</v>
          </cell>
          <cell r="P84">
            <v>4100</v>
          </cell>
        </row>
        <row r="85">
          <cell r="H85" t="str">
            <v>4S6031</v>
          </cell>
          <cell r="I85" t="str">
            <v>SSH-NAP</v>
          </cell>
          <cell r="J85">
            <v>45781</v>
          </cell>
          <cell r="K85">
            <v>30</v>
          </cell>
          <cell r="L85">
            <v>30</v>
          </cell>
          <cell r="P85">
            <v>6150</v>
          </cell>
        </row>
        <row r="86">
          <cell r="H86" t="str">
            <v>4S6032</v>
          </cell>
          <cell r="I86" t="str">
            <v>NAP-SSH</v>
          </cell>
          <cell r="J86">
            <v>45767</v>
          </cell>
          <cell r="K86">
            <v>20</v>
          </cell>
          <cell r="L86">
            <v>20</v>
          </cell>
          <cell r="P86">
            <v>4900</v>
          </cell>
        </row>
        <row r="87">
          <cell r="H87" t="str">
            <v>4S6031</v>
          </cell>
          <cell r="I87" t="str">
            <v>SSH-NAP</v>
          </cell>
          <cell r="J87">
            <v>45774</v>
          </cell>
          <cell r="K87">
            <v>20</v>
          </cell>
          <cell r="L87">
            <v>20</v>
          </cell>
          <cell r="P87">
            <v>4900</v>
          </cell>
        </row>
        <row r="88">
          <cell r="H88" t="str">
            <v>4S6004</v>
          </cell>
          <cell r="I88" t="str">
            <v>BRI-SSH</v>
          </cell>
          <cell r="J88">
            <v>45766</v>
          </cell>
          <cell r="K88">
            <v>20</v>
          </cell>
          <cell r="L88">
            <v>20</v>
          </cell>
          <cell r="P88">
            <v>4500</v>
          </cell>
        </row>
        <row r="89">
          <cell r="H89" t="str">
            <v>4S6004</v>
          </cell>
          <cell r="I89" t="str">
            <v>BRI-SSH</v>
          </cell>
          <cell r="J89">
            <v>45773</v>
          </cell>
          <cell r="K89">
            <v>10</v>
          </cell>
          <cell r="L89">
            <v>10</v>
          </cell>
          <cell r="P89">
            <v>2250</v>
          </cell>
        </row>
        <row r="90">
          <cell r="H90" t="str">
            <v>4S6003</v>
          </cell>
          <cell r="I90" t="str">
            <v>SSH-BRI</v>
          </cell>
          <cell r="J90">
            <v>45773</v>
          </cell>
          <cell r="K90">
            <v>20</v>
          </cell>
          <cell r="L90">
            <v>20</v>
          </cell>
          <cell r="P90">
            <v>4500</v>
          </cell>
        </row>
        <row r="91">
          <cell r="H91" t="str">
            <v>4S6003</v>
          </cell>
          <cell r="I91" t="str">
            <v>SSH-BRI</v>
          </cell>
          <cell r="J91">
            <v>45780</v>
          </cell>
          <cell r="K91">
            <v>10</v>
          </cell>
          <cell r="L91">
            <v>10</v>
          </cell>
          <cell r="P91">
            <v>2250</v>
          </cell>
        </row>
        <row r="92">
          <cell r="H92" t="str">
            <v>4S6032</v>
          </cell>
          <cell r="I92" t="str">
            <v>NAP-SSH</v>
          </cell>
          <cell r="J92">
            <v>45767</v>
          </cell>
          <cell r="K92">
            <v>10</v>
          </cell>
          <cell r="L92">
            <v>10</v>
          </cell>
          <cell r="P92">
            <v>2250</v>
          </cell>
        </row>
        <row r="93">
          <cell r="H93" t="str">
            <v>4S6032</v>
          </cell>
          <cell r="I93" t="str">
            <v>NAP-SSH</v>
          </cell>
          <cell r="J93">
            <v>45774</v>
          </cell>
          <cell r="K93">
            <v>6</v>
          </cell>
          <cell r="L93">
            <v>6</v>
          </cell>
          <cell r="P93">
            <v>1350</v>
          </cell>
        </row>
        <row r="94">
          <cell r="H94" t="str">
            <v>4S6031</v>
          </cell>
          <cell r="I94" t="str">
            <v>SSH-NAP</v>
          </cell>
          <cell r="J94">
            <v>45774</v>
          </cell>
          <cell r="K94">
            <v>10</v>
          </cell>
          <cell r="L94">
            <v>10</v>
          </cell>
          <cell r="P94">
            <v>2250</v>
          </cell>
        </row>
        <row r="95">
          <cell r="H95" t="str">
            <v>4S6031</v>
          </cell>
          <cell r="I95" t="str">
            <v>SSH-NAP</v>
          </cell>
          <cell r="J95">
            <v>45781</v>
          </cell>
          <cell r="K95">
            <v>6</v>
          </cell>
          <cell r="L95">
            <v>6</v>
          </cell>
          <cell r="P95">
            <v>1350</v>
          </cell>
        </row>
        <row r="96">
          <cell r="H96" t="str">
            <v>4S6004</v>
          </cell>
          <cell r="I96" t="str">
            <v>BRI-SSH</v>
          </cell>
          <cell r="J96">
            <v>45773</v>
          </cell>
          <cell r="K96">
            <v>10</v>
          </cell>
          <cell r="L96">
            <v>10</v>
          </cell>
          <cell r="P96">
            <v>2500</v>
          </cell>
        </row>
        <row r="97">
          <cell r="H97" t="str">
            <v>4S6003</v>
          </cell>
          <cell r="I97" t="str">
            <v>SSH-BRI</v>
          </cell>
          <cell r="J97">
            <v>45780</v>
          </cell>
          <cell r="K97">
            <v>10</v>
          </cell>
          <cell r="L97">
            <v>10</v>
          </cell>
          <cell r="P97">
            <v>2500</v>
          </cell>
        </row>
        <row r="98">
          <cell r="H98" t="str">
            <v>W42987</v>
          </cell>
          <cell r="I98" t="str">
            <v>VIE-JED</v>
          </cell>
          <cell r="J98">
            <v>45717</v>
          </cell>
          <cell r="K98">
            <v>1</v>
          </cell>
          <cell r="L98">
            <v>1</v>
          </cell>
          <cell r="P98">
            <v>200</v>
          </cell>
        </row>
        <row r="99">
          <cell r="H99" t="str">
            <v>W42988</v>
          </cell>
          <cell r="I99" t="str">
            <v>JED-VIE</v>
          </cell>
          <cell r="J99">
            <v>45724</v>
          </cell>
          <cell r="K99">
            <v>1</v>
          </cell>
          <cell r="L99">
            <v>1</v>
          </cell>
          <cell r="P99">
            <v>200</v>
          </cell>
        </row>
        <row r="100">
          <cell r="H100" t="str">
            <v>W42988</v>
          </cell>
          <cell r="I100" t="str">
            <v>JED-VIE</v>
          </cell>
          <cell r="J100">
            <v>45745</v>
          </cell>
          <cell r="K100">
            <v>1</v>
          </cell>
          <cell r="L100">
            <v>1</v>
          </cell>
          <cell r="P100">
            <v>500</v>
          </cell>
        </row>
        <row r="101">
          <cell r="H101" t="str">
            <v>W42987</v>
          </cell>
          <cell r="I101" t="str">
            <v>VIE-JED</v>
          </cell>
          <cell r="J101">
            <v>45738</v>
          </cell>
          <cell r="K101">
            <v>3</v>
          </cell>
          <cell r="L101">
            <v>3</v>
          </cell>
          <cell r="P101">
            <v>600</v>
          </cell>
        </row>
        <row r="102">
          <cell r="H102" t="str">
            <v>W42988</v>
          </cell>
          <cell r="I102" t="str">
            <v>JED-VIE</v>
          </cell>
          <cell r="J102">
            <v>45745</v>
          </cell>
          <cell r="K102">
            <v>3</v>
          </cell>
          <cell r="L102">
            <v>3</v>
          </cell>
          <cell r="P102">
            <v>600</v>
          </cell>
        </row>
        <row r="103">
          <cell r="H103" t="str">
            <v>4S6004</v>
          </cell>
          <cell r="I103" t="str">
            <v>BRI-SSH</v>
          </cell>
          <cell r="J103">
            <v>45906</v>
          </cell>
          <cell r="K103">
            <v>30</v>
          </cell>
          <cell r="L103">
            <v>30</v>
          </cell>
          <cell r="P103">
            <v>5250</v>
          </cell>
        </row>
        <row r="104">
          <cell r="H104" t="str">
            <v>4S6003</v>
          </cell>
          <cell r="I104" t="str">
            <v>SSH-BRI</v>
          </cell>
          <cell r="J104">
            <v>45913</v>
          </cell>
          <cell r="K104">
            <v>30</v>
          </cell>
          <cell r="L104">
            <v>30</v>
          </cell>
          <cell r="P104">
            <v>5250</v>
          </cell>
        </row>
        <row r="105">
          <cell r="H105" t="str">
            <v>4S6004</v>
          </cell>
          <cell r="I105" t="str">
            <v>BRI-SSH</v>
          </cell>
          <cell r="J105">
            <v>45836</v>
          </cell>
          <cell r="K105">
            <v>20</v>
          </cell>
          <cell r="L105">
            <v>20</v>
          </cell>
          <cell r="P105">
            <v>3800</v>
          </cell>
        </row>
        <row r="106">
          <cell r="H106" t="str">
            <v>4S6004</v>
          </cell>
          <cell r="I106" t="str">
            <v>BRI-SSH</v>
          </cell>
          <cell r="J106">
            <v>45843</v>
          </cell>
          <cell r="K106">
            <v>20</v>
          </cell>
          <cell r="L106">
            <v>20</v>
          </cell>
          <cell r="P106">
            <v>3800</v>
          </cell>
        </row>
        <row r="107">
          <cell r="H107" t="str">
            <v>4S6004</v>
          </cell>
          <cell r="I107" t="str">
            <v>BRI-SSH</v>
          </cell>
          <cell r="J107">
            <v>45850</v>
          </cell>
          <cell r="K107">
            <v>20</v>
          </cell>
          <cell r="L107">
            <v>20</v>
          </cell>
          <cell r="P107">
            <v>3800</v>
          </cell>
        </row>
        <row r="108">
          <cell r="H108" t="str">
            <v>4S6004</v>
          </cell>
          <cell r="I108" t="str">
            <v>BRI-SSH</v>
          </cell>
          <cell r="J108">
            <v>45857</v>
          </cell>
          <cell r="K108">
            <v>20</v>
          </cell>
          <cell r="L108">
            <v>20</v>
          </cell>
          <cell r="P108">
            <v>3800</v>
          </cell>
        </row>
        <row r="109">
          <cell r="H109" t="str">
            <v>4S6004</v>
          </cell>
          <cell r="I109" t="str">
            <v>BRI-SSH</v>
          </cell>
          <cell r="J109">
            <v>45864</v>
          </cell>
          <cell r="K109">
            <v>20</v>
          </cell>
          <cell r="L109">
            <v>20</v>
          </cell>
          <cell r="P109">
            <v>4000</v>
          </cell>
        </row>
        <row r="110">
          <cell r="H110" t="str">
            <v>4S6004</v>
          </cell>
          <cell r="I110" t="str">
            <v>BRI-SSH</v>
          </cell>
          <cell r="J110">
            <v>45871</v>
          </cell>
          <cell r="K110">
            <v>20</v>
          </cell>
          <cell r="L110">
            <v>20</v>
          </cell>
          <cell r="P110">
            <v>4000</v>
          </cell>
        </row>
        <row r="111">
          <cell r="H111" t="str">
            <v>4S6004</v>
          </cell>
          <cell r="I111" t="str">
            <v>BRI-SSH</v>
          </cell>
          <cell r="J111">
            <v>45878</v>
          </cell>
          <cell r="K111">
            <v>40</v>
          </cell>
          <cell r="L111">
            <v>40</v>
          </cell>
          <cell r="P111">
            <v>9000</v>
          </cell>
        </row>
        <row r="112">
          <cell r="H112" t="str">
            <v>4S6004</v>
          </cell>
          <cell r="I112" t="str">
            <v>BRI-SSH</v>
          </cell>
          <cell r="J112">
            <v>45885</v>
          </cell>
          <cell r="K112">
            <v>40</v>
          </cell>
          <cell r="L112">
            <v>40</v>
          </cell>
          <cell r="P112">
            <v>9000</v>
          </cell>
        </row>
        <row r="113">
          <cell r="H113" t="str">
            <v>4S6004</v>
          </cell>
          <cell r="I113" t="str">
            <v>BRI-SSH</v>
          </cell>
          <cell r="J113">
            <v>45892</v>
          </cell>
          <cell r="K113">
            <v>40</v>
          </cell>
          <cell r="L113">
            <v>40</v>
          </cell>
          <cell r="P113">
            <v>9000</v>
          </cell>
        </row>
        <row r="114">
          <cell r="H114" t="str">
            <v>4S6004</v>
          </cell>
          <cell r="I114" t="str">
            <v>BRI-SSH</v>
          </cell>
          <cell r="J114">
            <v>45899</v>
          </cell>
          <cell r="K114">
            <v>40</v>
          </cell>
          <cell r="L114">
            <v>40</v>
          </cell>
          <cell r="P114">
            <v>9000</v>
          </cell>
        </row>
        <row r="115">
          <cell r="H115" t="str">
            <v>4S6004</v>
          </cell>
          <cell r="I115" t="str">
            <v>BRI-SSH</v>
          </cell>
          <cell r="J115">
            <v>45906</v>
          </cell>
          <cell r="K115">
            <v>20</v>
          </cell>
          <cell r="L115">
            <v>20</v>
          </cell>
          <cell r="P115">
            <v>3800</v>
          </cell>
        </row>
        <row r="116">
          <cell r="H116" t="str">
            <v>4S6004</v>
          </cell>
          <cell r="I116" t="str">
            <v>BRI-SSH</v>
          </cell>
          <cell r="J116">
            <v>45913</v>
          </cell>
          <cell r="K116">
            <v>20</v>
          </cell>
          <cell r="L116">
            <v>20</v>
          </cell>
          <cell r="P116">
            <v>3800</v>
          </cell>
        </row>
        <row r="117">
          <cell r="H117" t="str">
            <v>4S6004</v>
          </cell>
          <cell r="I117" t="str">
            <v>BRI-SSH</v>
          </cell>
          <cell r="J117">
            <v>45920</v>
          </cell>
          <cell r="K117">
            <v>20</v>
          </cell>
          <cell r="L117">
            <v>20</v>
          </cell>
          <cell r="P117">
            <v>3800</v>
          </cell>
        </row>
        <row r="118">
          <cell r="H118" t="str">
            <v>4S6004</v>
          </cell>
          <cell r="I118" t="str">
            <v>BRI-SSH</v>
          </cell>
          <cell r="J118">
            <v>45927</v>
          </cell>
          <cell r="K118">
            <v>20</v>
          </cell>
          <cell r="L118">
            <v>20</v>
          </cell>
          <cell r="P118">
            <v>3800</v>
          </cell>
        </row>
        <row r="119">
          <cell r="H119" t="str">
            <v>4S6004</v>
          </cell>
          <cell r="I119" t="str">
            <v>BRI-SSH</v>
          </cell>
          <cell r="J119">
            <v>45934</v>
          </cell>
          <cell r="K119">
            <v>20</v>
          </cell>
          <cell r="L119">
            <v>20</v>
          </cell>
          <cell r="P119">
            <v>3800</v>
          </cell>
        </row>
        <row r="120">
          <cell r="H120" t="str">
            <v>4S6004</v>
          </cell>
          <cell r="I120" t="str">
            <v>BRI-SSH</v>
          </cell>
          <cell r="J120">
            <v>45941</v>
          </cell>
          <cell r="K120">
            <v>20</v>
          </cell>
          <cell r="L120">
            <v>20</v>
          </cell>
          <cell r="P120">
            <v>3800</v>
          </cell>
        </row>
        <row r="121">
          <cell r="H121" t="str">
            <v>4S6004</v>
          </cell>
          <cell r="I121" t="str">
            <v>BRI-SSH</v>
          </cell>
          <cell r="J121">
            <v>45948</v>
          </cell>
          <cell r="K121">
            <v>20</v>
          </cell>
          <cell r="L121">
            <v>20</v>
          </cell>
          <cell r="P121">
            <v>3800</v>
          </cell>
        </row>
        <row r="122">
          <cell r="H122" t="str">
            <v>4S6004</v>
          </cell>
          <cell r="I122" t="str">
            <v>BRI-SSH</v>
          </cell>
          <cell r="J122">
            <v>45955</v>
          </cell>
          <cell r="K122">
            <v>20</v>
          </cell>
          <cell r="L122">
            <v>20</v>
          </cell>
          <cell r="P122">
            <v>3800</v>
          </cell>
        </row>
        <row r="123">
          <cell r="H123" t="str">
            <v>4S6004</v>
          </cell>
          <cell r="I123" t="str">
            <v>BRI-SSH</v>
          </cell>
          <cell r="J123">
            <v>45962</v>
          </cell>
          <cell r="K123">
            <v>20</v>
          </cell>
          <cell r="L123">
            <v>20</v>
          </cell>
          <cell r="P123">
            <v>3800</v>
          </cell>
        </row>
        <row r="124">
          <cell r="H124" t="str">
            <v>4S6004</v>
          </cell>
          <cell r="I124" t="str">
            <v>BRI-SSH</v>
          </cell>
          <cell r="J124">
            <v>45969</v>
          </cell>
          <cell r="K124">
            <v>20</v>
          </cell>
          <cell r="L124">
            <v>20</v>
          </cell>
          <cell r="P124">
            <v>3800</v>
          </cell>
        </row>
        <row r="125">
          <cell r="H125" t="str">
            <v>4S6004</v>
          </cell>
          <cell r="I125" t="str">
            <v>BRI-SSH</v>
          </cell>
          <cell r="J125">
            <v>45976</v>
          </cell>
          <cell r="K125">
            <v>20</v>
          </cell>
          <cell r="L125">
            <v>20</v>
          </cell>
          <cell r="P125">
            <v>3800</v>
          </cell>
        </row>
        <row r="126">
          <cell r="H126" t="str">
            <v>4S6004</v>
          </cell>
          <cell r="I126" t="str">
            <v>BRI-SSH</v>
          </cell>
          <cell r="J126">
            <v>45983</v>
          </cell>
          <cell r="K126">
            <v>20</v>
          </cell>
          <cell r="L126">
            <v>20</v>
          </cell>
          <cell r="P126">
            <v>3800</v>
          </cell>
        </row>
        <row r="127">
          <cell r="H127" t="str">
            <v>4S6004</v>
          </cell>
          <cell r="I127" t="str">
            <v>BRI-SSH</v>
          </cell>
          <cell r="J127">
            <v>46011</v>
          </cell>
          <cell r="K127">
            <v>40</v>
          </cell>
          <cell r="L127">
            <v>40</v>
          </cell>
          <cell r="P127">
            <v>9000</v>
          </cell>
        </row>
        <row r="128">
          <cell r="H128" t="str">
            <v>4S6004</v>
          </cell>
          <cell r="I128" t="str">
            <v>BRI-SSH</v>
          </cell>
          <cell r="J128">
            <v>46018</v>
          </cell>
          <cell r="K128">
            <v>40</v>
          </cell>
          <cell r="L128">
            <v>40</v>
          </cell>
          <cell r="P128">
            <v>9000</v>
          </cell>
        </row>
        <row r="129">
          <cell r="H129" t="str">
            <v>4S6003</v>
          </cell>
          <cell r="I129" t="str">
            <v>SSH-BRI</v>
          </cell>
          <cell r="J129">
            <v>45843</v>
          </cell>
          <cell r="K129">
            <v>20</v>
          </cell>
          <cell r="L129">
            <v>20</v>
          </cell>
          <cell r="P129">
            <v>3800</v>
          </cell>
        </row>
        <row r="130">
          <cell r="H130" t="str">
            <v>4S6003</v>
          </cell>
          <cell r="I130" t="str">
            <v>SSH-BRI</v>
          </cell>
          <cell r="J130">
            <v>45850</v>
          </cell>
          <cell r="K130">
            <v>20</v>
          </cell>
          <cell r="L130">
            <v>20</v>
          </cell>
          <cell r="P130">
            <v>3800</v>
          </cell>
        </row>
        <row r="131">
          <cell r="H131" t="str">
            <v>4S6003</v>
          </cell>
          <cell r="I131" t="str">
            <v>SSH-BRI</v>
          </cell>
          <cell r="J131">
            <v>45857</v>
          </cell>
          <cell r="K131">
            <v>20</v>
          </cell>
          <cell r="L131">
            <v>20</v>
          </cell>
          <cell r="P131">
            <v>3800</v>
          </cell>
        </row>
        <row r="132">
          <cell r="H132" t="str">
            <v>4S6003</v>
          </cell>
          <cell r="I132" t="str">
            <v>SSH-BRI</v>
          </cell>
          <cell r="J132">
            <v>45864</v>
          </cell>
          <cell r="K132">
            <v>20</v>
          </cell>
          <cell r="L132">
            <v>20</v>
          </cell>
          <cell r="P132">
            <v>3800</v>
          </cell>
        </row>
        <row r="133">
          <cell r="H133" t="str">
            <v>4S6003</v>
          </cell>
          <cell r="I133" t="str">
            <v>SSH-BRI</v>
          </cell>
          <cell r="J133">
            <v>45871</v>
          </cell>
          <cell r="K133">
            <v>20</v>
          </cell>
          <cell r="L133">
            <v>20</v>
          </cell>
          <cell r="P133">
            <v>4000</v>
          </cell>
        </row>
        <row r="134">
          <cell r="H134" t="str">
            <v>4S6003</v>
          </cell>
          <cell r="I134" t="str">
            <v>SSH-BRI</v>
          </cell>
          <cell r="J134">
            <v>45878</v>
          </cell>
          <cell r="K134">
            <v>20</v>
          </cell>
          <cell r="L134">
            <v>20</v>
          </cell>
          <cell r="P134">
            <v>4000</v>
          </cell>
        </row>
        <row r="135">
          <cell r="H135" t="str">
            <v>4S6003</v>
          </cell>
          <cell r="I135" t="str">
            <v>SSH-BRI</v>
          </cell>
          <cell r="J135">
            <v>45885</v>
          </cell>
          <cell r="K135">
            <v>40</v>
          </cell>
          <cell r="L135">
            <v>40</v>
          </cell>
          <cell r="P135">
            <v>9000</v>
          </cell>
        </row>
        <row r="136">
          <cell r="H136" t="str">
            <v>4S6003</v>
          </cell>
          <cell r="I136" t="str">
            <v>SSH-BRI</v>
          </cell>
          <cell r="J136">
            <v>45892</v>
          </cell>
          <cell r="K136">
            <v>40</v>
          </cell>
          <cell r="L136">
            <v>40</v>
          </cell>
          <cell r="P136">
            <v>9000</v>
          </cell>
        </row>
        <row r="137">
          <cell r="H137" t="str">
            <v>4S6003</v>
          </cell>
          <cell r="I137" t="str">
            <v>SSH-BRI</v>
          </cell>
          <cell r="J137">
            <v>45899</v>
          </cell>
          <cell r="K137">
            <v>40</v>
          </cell>
          <cell r="L137">
            <v>40</v>
          </cell>
          <cell r="P137">
            <v>9000</v>
          </cell>
        </row>
        <row r="138">
          <cell r="H138" t="str">
            <v>4S6003</v>
          </cell>
          <cell r="I138" t="str">
            <v>SSH-BRI</v>
          </cell>
          <cell r="J138">
            <v>45906</v>
          </cell>
          <cell r="K138">
            <v>40</v>
          </cell>
          <cell r="L138">
            <v>40</v>
          </cell>
          <cell r="P138">
            <v>9000</v>
          </cell>
        </row>
        <row r="139">
          <cell r="H139" t="str">
            <v>4S6003</v>
          </cell>
          <cell r="I139" t="str">
            <v>SSH-BRI</v>
          </cell>
          <cell r="J139">
            <v>45913</v>
          </cell>
          <cell r="K139">
            <v>20</v>
          </cell>
          <cell r="L139">
            <v>20</v>
          </cell>
          <cell r="P139">
            <v>3800</v>
          </cell>
        </row>
        <row r="140">
          <cell r="H140" t="str">
            <v>4S6003</v>
          </cell>
          <cell r="I140" t="str">
            <v>SSH-BRI</v>
          </cell>
          <cell r="J140">
            <v>45920</v>
          </cell>
          <cell r="K140">
            <v>20</v>
          </cell>
          <cell r="L140">
            <v>20</v>
          </cell>
          <cell r="P140">
            <v>3800</v>
          </cell>
        </row>
        <row r="141">
          <cell r="H141" t="str">
            <v>4S6003</v>
          </cell>
          <cell r="I141" t="str">
            <v>SSH-BRI</v>
          </cell>
          <cell r="J141">
            <v>45927</v>
          </cell>
          <cell r="K141">
            <v>20</v>
          </cell>
          <cell r="L141">
            <v>20</v>
          </cell>
          <cell r="P141">
            <v>3800</v>
          </cell>
        </row>
        <row r="142">
          <cell r="H142" t="str">
            <v>4S6003</v>
          </cell>
          <cell r="I142" t="str">
            <v>SSH-BRI</v>
          </cell>
          <cell r="J142">
            <v>45934</v>
          </cell>
          <cell r="K142">
            <v>20</v>
          </cell>
          <cell r="L142">
            <v>20</v>
          </cell>
          <cell r="P142">
            <v>3800</v>
          </cell>
        </row>
        <row r="143">
          <cell r="H143" t="str">
            <v>4S6003</v>
          </cell>
          <cell r="I143" t="str">
            <v>SSH-BRI</v>
          </cell>
          <cell r="J143">
            <v>45941</v>
          </cell>
          <cell r="K143">
            <v>20</v>
          </cell>
          <cell r="L143">
            <v>20</v>
          </cell>
          <cell r="P143">
            <v>3800</v>
          </cell>
        </row>
        <row r="144">
          <cell r="H144" t="str">
            <v>4S6003</v>
          </cell>
          <cell r="I144" t="str">
            <v>SSH-BRI</v>
          </cell>
          <cell r="J144">
            <v>45948</v>
          </cell>
          <cell r="K144">
            <v>20</v>
          </cell>
          <cell r="L144">
            <v>20</v>
          </cell>
          <cell r="P144">
            <v>3800</v>
          </cell>
        </row>
        <row r="145">
          <cell r="H145" t="str">
            <v>4S6003</v>
          </cell>
          <cell r="I145" t="str">
            <v>SSH-BRI</v>
          </cell>
          <cell r="J145">
            <v>45955</v>
          </cell>
          <cell r="K145">
            <v>20</v>
          </cell>
          <cell r="L145">
            <v>20</v>
          </cell>
          <cell r="P145">
            <v>3800</v>
          </cell>
        </row>
        <row r="146">
          <cell r="H146" t="str">
            <v>4S6003</v>
          </cell>
          <cell r="I146" t="str">
            <v>SSH-BRI</v>
          </cell>
          <cell r="J146">
            <v>45962</v>
          </cell>
          <cell r="K146">
            <v>20</v>
          </cell>
          <cell r="L146">
            <v>20</v>
          </cell>
          <cell r="P146">
            <v>3800</v>
          </cell>
        </row>
        <row r="147">
          <cell r="H147" t="str">
            <v>4S6003</v>
          </cell>
          <cell r="I147" t="str">
            <v>SSH-BRI</v>
          </cell>
          <cell r="J147">
            <v>45969</v>
          </cell>
          <cell r="K147">
            <v>20</v>
          </cell>
          <cell r="L147">
            <v>20</v>
          </cell>
          <cell r="P147">
            <v>3800</v>
          </cell>
        </row>
        <row r="148">
          <cell r="H148" t="str">
            <v>4S6003</v>
          </cell>
          <cell r="I148" t="str">
            <v>SSH-BRI</v>
          </cell>
          <cell r="J148">
            <v>45976</v>
          </cell>
          <cell r="K148">
            <v>20</v>
          </cell>
          <cell r="L148">
            <v>20</v>
          </cell>
          <cell r="P148">
            <v>3800</v>
          </cell>
        </row>
        <row r="149">
          <cell r="H149" t="str">
            <v>4S6003</v>
          </cell>
          <cell r="I149" t="str">
            <v>SSH-BRI</v>
          </cell>
          <cell r="J149">
            <v>45983</v>
          </cell>
          <cell r="K149">
            <v>20</v>
          </cell>
          <cell r="L149">
            <v>20</v>
          </cell>
          <cell r="P149">
            <v>3800</v>
          </cell>
        </row>
        <row r="150">
          <cell r="H150" t="str">
            <v>4S6003</v>
          </cell>
          <cell r="I150" t="str">
            <v>SSH-BRI</v>
          </cell>
          <cell r="J150">
            <v>45990</v>
          </cell>
          <cell r="K150">
            <v>20</v>
          </cell>
          <cell r="L150">
            <v>20</v>
          </cell>
          <cell r="P150">
            <v>3800</v>
          </cell>
        </row>
        <row r="151">
          <cell r="H151" t="str">
            <v>4S6003</v>
          </cell>
          <cell r="I151" t="str">
            <v>SSH-BRI</v>
          </cell>
          <cell r="J151">
            <v>46018</v>
          </cell>
          <cell r="K151">
            <v>40</v>
          </cell>
          <cell r="L151">
            <v>40</v>
          </cell>
          <cell r="P151">
            <v>9000</v>
          </cell>
        </row>
        <row r="152">
          <cell r="H152" t="str">
            <v>4S6003</v>
          </cell>
          <cell r="I152" t="str">
            <v>SSH-BRI</v>
          </cell>
          <cell r="J152">
            <v>46025</v>
          </cell>
          <cell r="K152">
            <v>40</v>
          </cell>
          <cell r="L152">
            <v>40</v>
          </cell>
          <cell r="P152">
            <v>9000</v>
          </cell>
        </row>
        <row r="153">
          <cell r="H153" t="str">
            <v>4S6006</v>
          </cell>
          <cell r="I153" t="str">
            <v>MXP-SSH</v>
          </cell>
          <cell r="J153">
            <v>45765</v>
          </cell>
          <cell r="K153">
            <v>2</v>
          </cell>
          <cell r="L153">
            <v>2</v>
          </cell>
          <cell r="P153">
            <v>650</v>
          </cell>
        </row>
        <row r="154">
          <cell r="H154" t="str">
            <v>4S6005</v>
          </cell>
          <cell r="I154" t="str">
            <v>SSH-MXP</v>
          </cell>
          <cell r="J154">
            <v>45772</v>
          </cell>
          <cell r="K154">
            <v>1</v>
          </cell>
          <cell r="L154">
            <v>1</v>
          </cell>
          <cell r="P154">
            <v>243.41000000000003</v>
          </cell>
        </row>
        <row r="155">
          <cell r="H155" t="str">
            <v>4S6005</v>
          </cell>
          <cell r="I155" t="str">
            <v>SSH-MXP</v>
          </cell>
          <cell r="J155">
            <v>45772</v>
          </cell>
          <cell r="K155">
            <v>1</v>
          </cell>
          <cell r="L155">
            <v>1</v>
          </cell>
          <cell r="P155">
            <v>243.41000000000003</v>
          </cell>
        </row>
        <row r="156">
          <cell r="H156" t="str">
            <v>4S6032</v>
          </cell>
          <cell r="I156" t="str">
            <v>NAP-SSH</v>
          </cell>
          <cell r="J156">
            <v>45767</v>
          </cell>
          <cell r="K156">
            <v>1</v>
          </cell>
          <cell r="L156">
            <v>1</v>
          </cell>
          <cell r="P156">
            <v>186.54</v>
          </cell>
        </row>
        <row r="157">
          <cell r="H157" t="str">
            <v>4S6032</v>
          </cell>
          <cell r="I157" t="str">
            <v>NAP-SSH</v>
          </cell>
          <cell r="J157">
            <v>45767</v>
          </cell>
          <cell r="K157">
            <v>1</v>
          </cell>
          <cell r="L157">
            <v>1</v>
          </cell>
          <cell r="P157">
            <v>224.04</v>
          </cell>
        </row>
        <row r="158">
          <cell r="H158" t="str">
            <v>4S6006</v>
          </cell>
          <cell r="I158" t="str">
            <v>MXP-SSH</v>
          </cell>
          <cell r="J158">
            <v>45765</v>
          </cell>
          <cell r="K158">
            <v>1</v>
          </cell>
          <cell r="L158">
            <v>1</v>
          </cell>
          <cell r="P158">
            <v>209.31</v>
          </cell>
        </row>
        <row r="159">
          <cell r="H159" t="str">
            <v>4S6006</v>
          </cell>
          <cell r="I159" t="str">
            <v>MXP-SSH</v>
          </cell>
          <cell r="J159">
            <v>45765</v>
          </cell>
          <cell r="K159">
            <v>1</v>
          </cell>
          <cell r="L159">
            <v>1</v>
          </cell>
          <cell r="P159">
            <v>209.31</v>
          </cell>
        </row>
        <row r="160">
          <cell r="H160" t="str">
            <v>4S6006</v>
          </cell>
          <cell r="I160" t="str">
            <v>MXP-SSH</v>
          </cell>
          <cell r="J160">
            <v>45765</v>
          </cell>
          <cell r="K160">
            <v>1</v>
          </cell>
          <cell r="L160">
            <v>1</v>
          </cell>
          <cell r="P160">
            <v>209.31</v>
          </cell>
        </row>
        <row r="161">
          <cell r="H161" t="str">
            <v>4S6006</v>
          </cell>
          <cell r="I161" t="str">
            <v>MXP-SSH</v>
          </cell>
          <cell r="J161">
            <v>45765</v>
          </cell>
          <cell r="K161">
            <v>1</v>
          </cell>
          <cell r="L161">
            <v>1</v>
          </cell>
          <cell r="P161">
            <v>209.31</v>
          </cell>
        </row>
        <row r="162">
          <cell r="H162" t="str">
            <v>4S6006</v>
          </cell>
          <cell r="I162" t="str">
            <v>MXP-SSH</v>
          </cell>
          <cell r="J162">
            <v>45765</v>
          </cell>
          <cell r="K162">
            <v>1</v>
          </cell>
          <cell r="L162">
            <v>1</v>
          </cell>
          <cell r="P162">
            <v>384.31</v>
          </cell>
        </row>
        <row r="163">
          <cell r="H163" t="str">
            <v>4S6005</v>
          </cell>
          <cell r="I163" t="str">
            <v>SSH-MXP</v>
          </cell>
          <cell r="J163">
            <v>45772</v>
          </cell>
          <cell r="K163">
            <v>1</v>
          </cell>
          <cell r="L163">
            <v>1</v>
          </cell>
          <cell r="P163">
            <v>228.99</v>
          </cell>
        </row>
        <row r="164">
          <cell r="H164" t="str">
            <v>4S6006</v>
          </cell>
          <cell r="I164" t="str">
            <v>MXP-SSH</v>
          </cell>
          <cell r="J164">
            <v>45765</v>
          </cell>
          <cell r="K164">
            <v>1</v>
          </cell>
          <cell r="L164">
            <v>1</v>
          </cell>
          <cell r="P164">
            <v>384.31</v>
          </cell>
        </row>
        <row r="165">
          <cell r="H165" t="str">
            <v>4S6005</v>
          </cell>
          <cell r="I165" t="str">
            <v>SSH-MXP</v>
          </cell>
          <cell r="J165">
            <v>45772</v>
          </cell>
          <cell r="K165">
            <v>1</v>
          </cell>
          <cell r="L165">
            <v>1</v>
          </cell>
          <cell r="P165">
            <v>228.99</v>
          </cell>
        </row>
        <row r="166">
          <cell r="H166" t="str">
            <v>4S6006</v>
          </cell>
          <cell r="I166" t="str">
            <v>MXP-SSH</v>
          </cell>
          <cell r="J166">
            <v>45765</v>
          </cell>
          <cell r="K166">
            <v>1</v>
          </cell>
          <cell r="L166">
            <v>1</v>
          </cell>
          <cell r="P166">
            <v>384.31</v>
          </cell>
        </row>
        <row r="167">
          <cell r="H167" t="str">
            <v>4S6005</v>
          </cell>
          <cell r="I167" t="str">
            <v>SSH-MXP</v>
          </cell>
          <cell r="J167">
            <v>45772</v>
          </cell>
          <cell r="K167">
            <v>1</v>
          </cell>
          <cell r="L167">
            <v>1</v>
          </cell>
          <cell r="P167">
            <v>228.99</v>
          </cell>
        </row>
        <row r="168">
          <cell r="H168" t="str">
            <v>4S6006</v>
          </cell>
          <cell r="I168" t="str">
            <v>MXP-SSH</v>
          </cell>
          <cell r="J168">
            <v>45765</v>
          </cell>
          <cell r="K168">
            <v>10</v>
          </cell>
          <cell r="L168">
            <v>10</v>
          </cell>
          <cell r="P168">
            <v>2930</v>
          </cell>
        </row>
        <row r="169">
          <cell r="H169" t="str">
            <v>4S6005</v>
          </cell>
          <cell r="I169" t="str">
            <v>SSH-MXP</v>
          </cell>
          <cell r="J169">
            <v>45772</v>
          </cell>
          <cell r="K169">
            <v>10</v>
          </cell>
          <cell r="L169">
            <v>10</v>
          </cell>
          <cell r="P169">
            <v>2930</v>
          </cell>
        </row>
        <row r="170">
          <cell r="H170" t="str">
            <v>4S6032</v>
          </cell>
          <cell r="I170" t="str">
            <v>NAP-SSH</v>
          </cell>
          <cell r="J170">
            <v>45767</v>
          </cell>
          <cell r="K170">
            <v>20</v>
          </cell>
          <cell r="L170">
            <v>20</v>
          </cell>
          <cell r="P170">
            <v>5760</v>
          </cell>
        </row>
        <row r="171">
          <cell r="H171" t="str">
            <v>4S6031</v>
          </cell>
          <cell r="I171" t="str">
            <v>SSH-NAP</v>
          </cell>
          <cell r="J171">
            <v>45774</v>
          </cell>
          <cell r="K171">
            <v>20</v>
          </cell>
          <cell r="L171">
            <v>20</v>
          </cell>
          <cell r="P171">
            <v>5760</v>
          </cell>
        </row>
        <row r="172">
          <cell r="H172" t="str">
            <v>4S6032</v>
          </cell>
          <cell r="I172" t="str">
            <v>NAP-SSH</v>
          </cell>
          <cell r="J172">
            <v>45774</v>
          </cell>
          <cell r="K172">
            <v>10</v>
          </cell>
          <cell r="L172">
            <v>10</v>
          </cell>
          <cell r="P172">
            <v>2680</v>
          </cell>
        </row>
        <row r="173">
          <cell r="H173" t="str">
            <v>4S6031</v>
          </cell>
          <cell r="I173" t="str">
            <v>SSH-NAP</v>
          </cell>
          <cell r="J173">
            <v>45781</v>
          </cell>
          <cell r="K173">
            <v>10</v>
          </cell>
          <cell r="L173">
            <v>10</v>
          </cell>
          <cell r="P173">
            <v>2680</v>
          </cell>
        </row>
        <row r="174">
          <cell r="H174" t="str">
            <v>SM819</v>
          </cell>
          <cell r="I174" t="str">
            <v>SSH-NAP</v>
          </cell>
          <cell r="J174">
            <v>45760</v>
          </cell>
          <cell r="K174">
            <v>4</v>
          </cell>
          <cell r="L174">
            <v>4</v>
          </cell>
          <cell r="P174">
            <v>600</v>
          </cell>
        </row>
        <row r="175">
          <cell r="H175" t="str">
            <v>4S6006</v>
          </cell>
          <cell r="I175" t="str">
            <v>MXP-SSH</v>
          </cell>
          <cell r="J175">
            <v>45765</v>
          </cell>
          <cell r="K175">
            <v>4</v>
          </cell>
          <cell r="L175">
            <v>4</v>
          </cell>
          <cell r="P175">
            <v>1250</v>
          </cell>
        </row>
        <row r="176">
          <cell r="H176" t="str">
            <v>4S6005</v>
          </cell>
          <cell r="I176" t="str">
            <v>SSH-MXP</v>
          </cell>
          <cell r="J176">
            <v>45772</v>
          </cell>
          <cell r="K176">
            <v>4</v>
          </cell>
          <cell r="L176">
            <v>4</v>
          </cell>
          <cell r="P176">
            <v>1250</v>
          </cell>
        </row>
        <row r="177">
          <cell r="H177" t="str">
            <v>UJ1121</v>
          </cell>
          <cell r="I177" t="str">
            <v>NAP-SSH</v>
          </cell>
          <cell r="J177">
            <v>45865</v>
          </cell>
          <cell r="K177">
            <v>20</v>
          </cell>
          <cell r="L177">
            <v>20</v>
          </cell>
          <cell r="P177">
            <v>4000</v>
          </cell>
        </row>
        <row r="178">
          <cell r="H178" t="str">
            <v>UJ1121</v>
          </cell>
          <cell r="I178" t="str">
            <v>NAP-SSH</v>
          </cell>
          <cell r="J178">
            <v>45872</v>
          </cell>
          <cell r="K178">
            <v>20</v>
          </cell>
          <cell r="L178">
            <v>20</v>
          </cell>
          <cell r="P178">
            <v>4000</v>
          </cell>
        </row>
        <row r="179">
          <cell r="H179" t="str">
            <v>UJ1121</v>
          </cell>
          <cell r="I179" t="str">
            <v>NAP-SSH</v>
          </cell>
          <cell r="J179">
            <v>45879</v>
          </cell>
          <cell r="K179">
            <v>20</v>
          </cell>
          <cell r="L179">
            <v>20</v>
          </cell>
          <cell r="P179">
            <v>4500</v>
          </cell>
        </row>
        <row r="180">
          <cell r="H180" t="str">
            <v>UJ1121</v>
          </cell>
          <cell r="I180" t="str">
            <v>NAP-SSH</v>
          </cell>
          <cell r="J180">
            <v>45886</v>
          </cell>
          <cell r="K180">
            <v>20</v>
          </cell>
          <cell r="L180">
            <v>20</v>
          </cell>
          <cell r="P180">
            <v>4500</v>
          </cell>
        </row>
        <row r="181">
          <cell r="H181" t="str">
            <v>UJ1121</v>
          </cell>
          <cell r="I181" t="str">
            <v>NAP-SSH</v>
          </cell>
          <cell r="J181">
            <v>45893</v>
          </cell>
          <cell r="K181">
            <v>20</v>
          </cell>
          <cell r="L181">
            <v>20</v>
          </cell>
          <cell r="P181">
            <v>4500</v>
          </cell>
        </row>
        <row r="182">
          <cell r="H182" t="str">
            <v>UJ1121</v>
          </cell>
          <cell r="I182" t="str">
            <v>NAP-SSH</v>
          </cell>
          <cell r="J182">
            <v>45900</v>
          </cell>
          <cell r="K182">
            <v>20</v>
          </cell>
          <cell r="L182">
            <v>20</v>
          </cell>
          <cell r="P182">
            <v>4500</v>
          </cell>
        </row>
        <row r="183">
          <cell r="H183" t="str">
            <v>UJ1121</v>
          </cell>
          <cell r="I183" t="str">
            <v>NAP-SSH</v>
          </cell>
          <cell r="J183">
            <v>45907</v>
          </cell>
          <cell r="K183">
            <v>20</v>
          </cell>
          <cell r="L183">
            <v>20</v>
          </cell>
          <cell r="P183">
            <v>3800</v>
          </cell>
        </row>
        <row r="184">
          <cell r="H184" t="str">
            <v>UJ1121</v>
          </cell>
          <cell r="I184" t="str">
            <v>NAP-SSH</v>
          </cell>
          <cell r="J184">
            <v>45914</v>
          </cell>
          <cell r="K184">
            <v>20</v>
          </cell>
          <cell r="L184">
            <v>20</v>
          </cell>
          <cell r="P184">
            <v>3800</v>
          </cell>
        </row>
        <row r="185">
          <cell r="H185" t="str">
            <v>SM810</v>
          </cell>
          <cell r="I185" t="str">
            <v>NAP-SSH</v>
          </cell>
          <cell r="J185">
            <v>45921</v>
          </cell>
          <cell r="K185">
            <v>20</v>
          </cell>
          <cell r="L185">
            <v>20</v>
          </cell>
          <cell r="P185">
            <v>3800</v>
          </cell>
        </row>
        <row r="186">
          <cell r="H186" t="str">
            <v>SM810</v>
          </cell>
          <cell r="I186" t="str">
            <v>NAP-SSH</v>
          </cell>
          <cell r="J186">
            <v>45928</v>
          </cell>
          <cell r="K186">
            <v>20</v>
          </cell>
          <cell r="L186">
            <v>20</v>
          </cell>
          <cell r="P186">
            <v>3800</v>
          </cell>
        </row>
        <row r="187">
          <cell r="H187" t="str">
            <v>SM810</v>
          </cell>
          <cell r="I187" t="str">
            <v>NAP-SSH</v>
          </cell>
          <cell r="J187">
            <v>45935</v>
          </cell>
          <cell r="K187">
            <v>20</v>
          </cell>
          <cell r="L187">
            <v>20</v>
          </cell>
          <cell r="P187">
            <v>3800</v>
          </cell>
        </row>
        <row r="188">
          <cell r="H188" t="str">
            <v>SM810</v>
          </cell>
          <cell r="I188" t="str">
            <v>NAP-SSH</v>
          </cell>
          <cell r="J188">
            <v>45942</v>
          </cell>
          <cell r="K188">
            <v>20</v>
          </cell>
          <cell r="L188">
            <v>20</v>
          </cell>
          <cell r="P188">
            <v>3800</v>
          </cell>
        </row>
        <row r="189">
          <cell r="H189" t="str">
            <v>SM810</v>
          </cell>
          <cell r="I189" t="str">
            <v>NAP-SSH</v>
          </cell>
          <cell r="J189">
            <v>45949</v>
          </cell>
          <cell r="K189">
            <v>20</v>
          </cell>
          <cell r="L189">
            <v>20</v>
          </cell>
          <cell r="P189">
            <v>3800</v>
          </cell>
        </row>
        <row r="190">
          <cell r="H190" t="str">
            <v>SM810</v>
          </cell>
          <cell r="I190" t="str">
            <v>NAP-SSH</v>
          </cell>
          <cell r="J190">
            <v>45956</v>
          </cell>
          <cell r="K190">
            <v>20</v>
          </cell>
          <cell r="L190">
            <v>20</v>
          </cell>
          <cell r="P190">
            <v>3800</v>
          </cell>
        </row>
        <row r="191">
          <cell r="H191" t="str">
            <v>UJ1120</v>
          </cell>
          <cell r="I191" t="str">
            <v>SSH-NAP</v>
          </cell>
          <cell r="J191">
            <v>45872</v>
          </cell>
          <cell r="K191">
            <v>20</v>
          </cell>
          <cell r="L191">
            <v>20</v>
          </cell>
          <cell r="P191">
            <v>4000</v>
          </cell>
        </row>
        <row r="192">
          <cell r="H192" t="str">
            <v>UJ1120</v>
          </cell>
          <cell r="I192" t="str">
            <v>SSH-NAP</v>
          </cell>
          <cell r="J192">
            <v>45879</v>
          </cell>
          <cell r="K192">
            <v>20</v>
          </cell>
          <cell r="L192">
            <v>20</v>
          </cell>
          <cell r="P192">
            <v>4000</v>
          </cell>
        </row>
        <row r="193">
          <cell r="H193" t="str">
            <v>UJ1120</v>
          </cell>
          <cell r="I193" t="str">
            <v>SSH-NAP</v>
          </cell>
          <cell r="J193">
            <v>45886</v>
          </cell>
          <cell r="K193">
            <v>20</v>
          </cell>
          <cell r="L193">
            <v>20</v>
          </cell>
          <cell r="P193">
            <v>4500</v>
          </cell>
        </row>
        <row r="194">
          <cell r="H194" t="str">
            <v>UJ1120</v>
          </cell>
          <cell r="I194" t="str">
            <v>SSH-NAP</v>
          </cell>
          <cell r="J194">
            <v>45893</v>
          </cell>
          <cell r="K194">
            <v>20</v>
          </cell>
          <cell r="L194">
            <v>20</v>
          </cell>
          <cell r="P194">
            <v>4500</v>
          </cell>
        </row>
        <row r="195">
          <cell r="H195" t="str">
            <v>UJ1120</v>
          </cell>
          <cell r="I195" t="str">
            <v>SSH-NAP</v>
          </cell>
          <cell r="J195">
            <v>45900</v>
          </cell>
          <cell r="K195">
            <v>20</v>
          </cell>
          <cell r="L195">
            <v>20</v>
          </cell>
          <cell r="P195">
            <v>4500</v>
          </cell>
        </row>
        <row r="196">
          <cell r="H196" t="str">
            <v>UJ1120</v>
          </cell>
          <cell r="I196" t="str">
            <v>SSH-NAP</v>
          </cell>
          <cell r="J196">
            <v>45907</v>
          </cell>
          <cell r="K196">
            <v>20</v>
          </cell>
          <cell r="L196">
            <v>20</v>
          </cell>
          <cell r="P196">
            <v>4500</v>
          </cell>
        </row>
        <row r="197">
          <cell r="H197" t="str">
            <v>UJ1120</v>
          </cell>
          <cell r="I197" t="str">
            <v>SSH-NAP</v>
          </cell>
          <cell r="J197">
            <v>45914</v>
          </cell>
          <cell r="K197">
            <v>20</v>
          </cell>
          <cell r="L197">
            <v>20</v>
          </cell>
          <cell r="P197">
            <v>3800</v>
          </cell>
        </row>
        <row r="198">
          <cell r="H198" t="str">
            <v>UJ1120</v>
          </cell>
          <cell r="I198" t="str">
            <v>SSH-NAP</v>
          </cell>
          <cell r="J198">
            <v>45921</v>
          </cell>
          <cell r="K198">
            <v>20</v>
          </cell>
          <cell r="L198">
            <v>20</v>
          </cell>
          <cell r="P198">
            <v>3800</v>
          </cell>
        </row>
        <row r="199">
          <cell r="H199" t="str">
            <v>SM809</v>
          </cell>
          <cell r="I199" t="str">
            <v>SSH-NAP</v>
          </cell>
          <cell r="J199">
            <v>45928</v>
          </cell>
          <cell r="K199">
            <v>20</v>
          </cell>
          <cell r="L199">
            <v>20</v>
          </cell>
          <cell r="P199">
            <v>3800</v>
          </cell>
        </row>
        <row r="200">
          <cell r="H200" t="str">
            <v>SM809</v>
          </cell>
          <cell r="I200" t="str">
            <v>SSH-NAP</v>
          </cell>
          <cell r="J200">
            <v>45935</v>
          </cell>
          <cell r="K200">
            <v>20</v>
          </cell>
          <cell r="L200">
            <v>20</v>
          </cell>
          <cell r="P200">
            <v>3800</v>
          </cell>
        </row>
        <row r="201">
          <cell r="H201" t="str">
            <v>SM809</v>
          </cell>
          <cell r="I201" t="str">
            <v>SSH-NAP</v>
          </cell>
          <cell r="J201">
            <v>45942</v>
          </cell>
          <cell r="K201">
            <v>20</v>
          </cell>
          <cell r="L201">
            <v>20</v>
          </cell>
          <cell r="P201">
            <v>3800</v>
          </cell>
        </row>
        <row r="202">
          <cell r="H202" t="str">
            <v>SM809</v>
          </cell>
          <cell r="I202" t="str">
            <v>SSH-NAP</v>
          </cell>
          <cell r="J202">
            <v>45949</v>
          </cell>
          <cell r="K202">
            <v>20</v>
          </cell>
          <cell r="L202">
            <v>20</v>
          </cell>
          <cell r="P202">
            <v>3800</v>
          </cell>
        </row>
        <row r="203">
          <cell r="H203" t="str">
            <v>SM819</v>
          </cell>
          <cell r="I203" t="str">
            <v>SSH-NAP</v>
          </cell>
          <cell r="J203">
            <v>45956</v>
          </cell>
          <cell r="K203">
            <v>20</v>
          </cell>
          <cell r="L203">
            <v>20</v>
          </cell>
          <cell r="P203">
            <v>3800</v>
          </cell>
        </row>
        <row r="204">
          <cell r="H204" t="str">
            <v>SM819</v>
          </cell>
          <cell r="I204" t="str">
            <v>SSH-NAP</v>
          </cell>
          <cell r="J204">
            <v>45963</v>
          </cell>
          <cell r="K204">
            <v>20</v>
          </cell>
          <cell r="L204">
            <v>20</v>
          </cell>
          <cell r="P204">
            <v>3800</v>
          </cell>
        </row>
        <row r="205">
          <cell r="H205" t="str">
            <v>4S6032</v>
          </cell>
          <cell r="I205" t="str">
            <v>NAP-SSH</v>
          </cell>
          <cell r="J205">
            <v>45767</v>
          </cell>
          <cell r="K205">
            <v>1</v>
          </cell>
          <cell r="L205">
            <v>1</v>
          </cell>
          <cell r="P205">
            <v>317.79000000000002</v>
          </cell>
        </row>
        <row r="206">
          <cell r="H206" t="str">
            <v>4S6032</v>
          </cell>
          <cell r="I206" t="str">
            <v>NAP-SSH</v>
          </cell>
          <cell r="J206">
            <v>45767</v>
          </cell>
          <cell r="K206">
            <v>1</v>
          </cell>
          <cell r="L206">
            <v>1</v>
          </cell>
          <cell r="P206">
            <v>399.04</v>
          </cell>
        </row>
        <row r="207">
          <cell r="H207" t="str">
            <v>4S6032</v>
          </cell>
          <cell r="I207" t="str">
            <v>NAP-SSH</v>
          </cell>
          <cell r="J207">
            <v>45767</v>
          </cell>
          <cell r="K207">
            <v>1</v>
          </cell>
          <cell r="L207">
            <v>1</v>
          </cell>
          <cell r="P207">
            <v>399.04</v>
          </cell>
        </row>
        <row r="208">
          <cell r="H208" t="str">
            <v>4S6016</v>
          </cell>
          <cell r="I208" t="str">
            <v>VRN-SSH</v>
          </cell>
          <cell r="J208">
            <v>45759</v>
          </cell>
          <cell r="K208">
            <v>4</v>
          </cell>
          <cell r="L208">
            <v>4</v>
          </cell>
          <cell r="P208">
            <v>800</v>
          </cell>
        </row>
        <row r="209">
          <cell r="H209" t="str">
            <v>4S6015</v>
          </cell>
          <cell r="I209" t="str">
            <v>SSH-VRN</v>
          </cell>
          <cell r="J209">
            <v>45766</v>
          </cell>
          <cell r="K209">
            <v>4</v>
          </cell>
          <cell r="L209">
            <v>4</v>
          </cell>
          <cell r="P209">
            <v>800</v>
          </cell>
        </row>
        <row r="210">
          <cell r="H210" t="str">
            <v>4S6006</v>
          </cell>
          <cell r="I210" t="str">
            <v>MXP-SSH</v>
          </cell>
          <cell r="J210">
            <v>45863</v>
          </cell>
          <cell r="K210">
            <v>0</v>
          </cell>
          <cell r="L210">
            <v>0</v>
          </cell>
          <cell r="P210">
            <v>0</v>
          </cell>
        </row>
        <row r="211">
          <cell r="H211" t="str">
            <v>4S6006</v>
          </cell>
          <cell r="I211" t="str">
            <v>MXP-SSH</v>
          </cell>
          <cell r="J211">
            <v>45870</v>
          </cell>
          <cell r="K211">
            <v>0</v>
          </cell>
          <cell r="L211">
            <v>0</v>
          </cell>
          <cell r="P211">
            <v>0</v>
          </cell>
        </row>
        <row r="212">
          <cell r="H212" t="str">
            <v>4S6006</v>
          </cell>
          <cell r="I212" t="str">
            <v>MXP-SSH</v>
          </cell>
          <cell r="J212">
            <v>45877</v>
          </cell>
          <cell r="K212">
            <v>0</v>
          </cell>
          <cell r="L212">
            <v>0</v>
          </cell>
          <cell r="P212">
            <v>0</v>
          </cell>
        </row>
        <row r="213">
          <cell r="H213" t="str">
            <v>4S6006</v>
          </cell>
          <cell r="I213" t="str">
            <v>MXP-SSH</v>
          </cell>
          <cell r="J213">
            <v>45884</v>
          </cell>
          <cell r="K213">
            <v>0</v>
          </cell>
          <cell r="L213">
            <v>0</v>
          </cell>
          <cell r="P213">
            <v>0</v>
          </cell>
        </row>
        <row r="214">
          <cell r="H214" t="str">
            <v>4S6006</v>
          </cell>
          <cell r="I214" t="str">
            <v>MXP-SSH</v>
          </cell>
          <cell r="J214">
            <v>45891</v>
          </cell>
          <cell r="K214">
            <v>0</v>
          </cell>
          <cell r="L214">
            <v>0</v>
          </cell>
          <cell r="P214">
            <v>0</v>
          </cell>
        </row>
        <row r="215">
          <cell r="H215" t="str">
            <v>4S6006</v>
          </cell>
          <cell r="I215" t="str">
            <v>MXP-SSH</v>
          </cell>
          <cell r="J215">
            <v>45898</v>
          </cell>
          <cell r="K215">
            <v>0</v>
          </cell>
          <cell r="L215">
            <v>0</v>
          </cell>
          <cell r="P215">
            <v>0</v>
          </cell>
        </row>
        <row r="216">
          <cell r="H216" t="str">
            <v>4S6005</v>
          </cell>
          <cell r="I216" t="str">
            <v>SSH-MXP</v>
          </cell>
          <cell r="J216">
            <v>45870</v>
          </cell>
          <cell r="K216">
            <v>0</v>
          </cell>
          <cell r="L216">
            <v>0</v>
          </cell>
          <cell r="P216">
            <v>0</v>
          </cell>
        </row>
        <row r="217">
          <cell r="H217" t="str">
            <v>4S6005</v>
          </cell>
          <cell r="I217" t="str">
            <v>SSH-MXP</v>
          </cell>
          <cell r="J217">
            <v>45877</v>
          </cell>
          <cell r="K217">
            <v>0</v>
          </cell>
          <cell r="L217">
            <v>0</v>
          </cell>
          <cell r="P217">
            <v>0</v>
          </cell>
        </row>
        <row r="218">
          <cell r="H218" t="str">
            <v>4S6005</v>
          </cell>
          <cell r="I218" t="str">
            <v>SSH-MXP</v>
          </cell>
          <cell r="J218">
            <v>45884</v>
          </cell>
          <cell r="K218">
            <v>0</v>
          </cell>
          <cell r="L218">
            <v>0</v>
          </cell>
          <cell r="P218">
            <v>0</v>
          </cell>
        </row>
        <row r="219">
          <cell r="H219" t="str">
            <v>4S6005</v>
          </cell>
          <cell r="I219" t="str">
            <v>SSH-MXP</v>
          </cell>
          <cell r="J219">
            <v>45891</v>
          </cell>
          <cell r="K219">
            <v>0</v>
          </cell>
          <cell r="L219">
            <v>0</v>
          </cell>
          <cell r="P219">
            <v>0</v>
          </cell>
        </row>
        <row r="220">
          <cell r="H220" t="str">
            <v>4S6005</v>
          </cell>
          <cell r="I220" t="str">
            <v>SSH-MXP</v>
          </cell>
          <cell r="J220">
            <v>45898</v>
          </cell>
          <cell r="K220">
            <v>0</v>
          </cell>
          <cell r="L220">
            <v>0</v>
          </cell>
          <cell r="P220">
            <v>0</v>
          </cell>
        </row>
        <row r="221">
          <cell r="H221" t="str">
            <v>4S6005</v>
          </cell>
          <cell r="I221" t="str">
            <v>SSH-MXP</v>
          </cell>
          <cell r="J221">
            <v>45905</v>
          </cell>
          <cell r="K221">
            <v>0</v>
          </cell>
          <cell r="L221">
            <v>0</v>
          </cell>
          <cell r="P221">
            <v>0</v>
          </cell>
        </row>
        <row r="222">
          <cell r="H222" t="str">
            <v>UJ1121</v>
          </cell>
          <cell r="I222" t="str">
            <v>NAP-SSH</v>
          </cell>
          <cell r="J222">
            <v>45865</v>
          </cell>
          <cell r="K222">
            <v>0</v>
          </cell>
          <cell r="L222">
            <v>0</v>
          </cell>
          <cell r="P222">
            <v>0</v>
          </cell>
        </row>
        <row r="223">
          <cell r="H223" t="str">
            <v>UJ1121</v>
          </cell>
          <cell r="I223" t="str">
            <v>NAP-SSH</v>
          </cell>
          <cell r="J223">
            <v>45872</v>
          </cell>
          <cell r="K223">
            <v>0</v>
          </cell>
          <cell r="L223">
            <v>0</v>
          </cell>
          <cell r="P223">
            <v>0</v>
          </cell>
        </row>
        <row r="224">
          <cell r="H224" t="str">
            <v>UJ1121</v>
          </cell>
          <cell r="I224" t="str">
            <v>NAP-SSH</v>
          </cell>
          <cell r="J224">
            <v>45879</v>
          </cell>
          <cell r="K224">
            <v>0</v>
          </cell>
          <cell r="L224">
            <v>0</v>
          </cell>
          <cell r="P224">
            <v>0</v>
          </cell>
        </row>
        <row r="225">
          <cell r="H225" t="str">
            <v>UJ1121</v>
          </cell>
          <cell r="I225" t="str">
            <v>NAP-SSH</v>
          </cell>
          <cell r="J225">
            <v>45886</v>
          </cell>
          <cell r="K225">
            <v>0</v>
          </cell>
          <cell r="L225">
            <v>0</v>
          </cell>
          <cell r="P225">
            <v>0</v>
          </cell>
        </row>
        <row r="226">
          <cell r="H226" t="str">
            <v>UJ1121</v>
          </cell>
          <cell r="I226" t="str">
            <v>NAP-SSH</v>
          </cell>
          <cell r="J226">
            <v>45893</v>
          </cell>
          <cell r="K226">
            <v>0</v>
          </cell>
          <cell r="L226">
            <v>0</v>
          </cell>
          <cell r="P226">
            <v>0</v>
          </cell>
        </row>
        <row r="227">
          <cell r="H227" t="str">
            <v>UJ1121</v>
          </cell>
          <cell r="I227" t="str">
            <v>NAP-SSH</v>
          </cell>
          <cell r="J227">
            <v>45900</v>
          </cell>
          <cell r="K227">
            <v>0</v>
          </cell>
          <cell r="L227">
            <v>0</v>
          </cell>
          <cell r="P227">
            <v>0</v>
          </cell>
        </row>
        <row r="228">
          <cell r="H228" t="str">
            <v>UJ1121</v>
          </cell>
          <cell r="I228" t="str">
            <v>NAP-SSH</v>
          </cell>
          <cell r="J228">
            <v>45907</v>
          </cell>
          <cell r="K228">
            <v>0</v>
          </cell>
          <cell r="L228">
            <v>0</v>
          </cell>
          <cell r="P228">
            <v>0</v>
          </cell>
        </row>
        <row r="229">
          <cell r="H229" t="str">
            <v>UJ1121</v>
          </cell>
          <cell r="I229" t="str">
            <v>NAP-SSH</v>
          </cell>
          <cell r="J229">
            <v>45914</v>
          </cell>
          <cell r="K229">
            <v>0</v>
          </cell>
          <cell r="L229">
            <v>0</v>
          </cell>
          <cell r="P229">
            <v>0</v>
          </cell>
        </row>
        <row r="230">
          <cell r="H230" t="str">
            <v>SM810</v>
          </cell>
          <cell r="I230" t="str">
            <v>NAP-SSH</v>
          </cell>
          <cell r="J230">
            <v>45921</v>
          </cell>
          <cell r="K230">
            <v>0</v>
          </cell>
          <cell r="L230">
            <v>0</v>
          </cell>
          <cell r="P230">
            <v>0</v>
          </cell>
        </row>
        <row r="231">
          <cell r="H231" t="str">
            <v>SM810</v>
          </cell>
          <cell r="I231" t="str">
            <v>NAP-SSH</v>
          </cell>
          <cell r="J231">
            <v>45928</v>
          </cell>
          <cell r="K231">
            <v>0</v>
          </cell>
          <cell r="L231">
            <v>0</v>
          </cell>
          <cell r="P231">
            <v>0</v>
          </cell>
        </row>
        <row r="232">
          <cell r="H232" t="str">
            <v>SM810</v>
          </cell>
          <cell r="I232" t="str">
            <v>NAP-SSH</v>
          </cell>
          <cell r="J232">
            <v>45935</v>
          </cell>
          <cell r="K232">
            <v>0</v>
          </cell>
          <cell r="L232">
            <v>0</v>
          </cell>
          <cell r="P232">
            <v>0</v>
          </cell>
        </row>
        <row r="233">
          <cell r="H233" t="str">
            <v>SM810</v>
          </cell>
          <cell r="I233" t="str">
            <v>NAP-SSH</v>
          </cell>
          <cell r="J233">
            <v>45942</v>
          </cell>
          <cell r="K233">
            <v>0</v>
          </cell>
          <cell r="L233">
            <v>0</v>
          </cell>
          <cell r="P233">
            <v>0</v>
          </cell>
        </row>
        <row r="234">
          <cell r="H234" t="str">
            <v>SM810</v>
          </cell>
          <cell r="I234" t="str">
            <v>NAP-SSH</v>
          </cell>
          <cell r="J234">
            <v>45949</v>
          </cell>
          <cell r="K234">
            <v>0</v>
          </cell>
          <cell r="L234">
            <v>0</v>
          </cell>
          <cell r="P234">
            <v>0</v>
          </cell>
        </row>
        <row r="235">
          <cell r="H235" t="str">
            <v>SM810</v>
          </cell>
          <cell r="I235" t="str">
            <v>NAP-SSH</v>
          </cell>
          <cell r="J235">
            <v>45956</v>
          </cell>
          <cell r="K235">
            <v>0</v>
          </cell>
          <cell r="L235">
            <v>0</v>
          </cell>
          <cell r="P235">
            <v>0</v>
          </cell>
        </row>
        <row r="236">
          <cell r="H236" t="str">
            <v>UJ1120</v>
          </cell>
          <cell r="I236" t="str">
            <v>SSH-NAP</v>
          </cell>
          <cell r="J236">
            <v>45872</v>
          </cell>
          <cell r="K236">
            <v>0</v>
          </cell>
          <cell r="L236">
            <v>0</v>
          </cell>
          <cell r="P236">
            <v>0</v>
          </cell>
        </row>
        <row r="237">
          <cell r="H237" t="str">
            <v>UJ1120</v>
          </cell>
          <cell r="I237" t="str">
            <v>SSH-NAP</v>
          </cell>
          <cell r="J237">
            <v>45879</v>
          </cell>
          <cell r="K237">
            <v>0</v>
          </cell>
          <cell r="L237">
            <v>0</v>
          </cell>
          <cell r="P237">
            <v>0</v>
          </cell>
        </row>
        <row r="238">
          <cell r="H238" t="str">
            <v>UJ1120</v>
          </cell>
          <cell r="I238" t="str">
            <v>SSH-NAP</v>
          </cell>
          <cell r="J238">
            <v>45886</v>
          </cell>
          <cell r="K238">
            <v>0</v>
          </cell>
          <cell r="L238">
            <v>0</v>
          </cell>
          <cell r="P238">
            <v>0</v>
          </cell>
        </row>
        <row r="239">
          <cell r="H239" t="str">
            <v>UJ1120</v>
          </cell>
          <cell r="I239" t="str">
            <v>SSH-NAP</v>
          </cell>
          <cell r="J239">
            <v>45893</v>
          </cell>
          <cell r="K239">
            <v>0</v>
          </cell>
          <cell r="L239">
            <v>0</v>
          </cell>
          <cell r="P239">
            <v>0</v>
          </cell>
        </row>
        <row r="240">
          <cell r="H240" t="str">
            <v>UJ1120</v>
          </cell>
          <cell r="I240" t="str">
            <v>SSH-NAP</v>
          </cell>
          <cell r="J240">
            <v>45900</v>
          </cell>
          <cell r="K240">
            <v>0</v>
          </cell>
          <cell r="L240">
            <v>0</v>
          </cell>
          <cell r="P240">
            <v>0</v>
          </cell>
        </row>
        <row r="241">
          <cell r="H241" t="str">
            <v>UJ1120</v>
          </cell>
          <cell r="I241" t="str">
            <v>SSH-NAP</v>
          </cell>
          <cell r="J241">
            <v>45907</v>
          </cell>
          <cell r="K241">
            <v>0</v>
          </cell>
          <cell r="L241">
            <v>0</v>
          </cell>
          <cell r="P241">
            <v>0</v>
          </cell>
        </row>
        <row r="242">
          <cell r="H242" t="str">
            <v>UJ1120</v>
          </cell>
          <cell r="I242" t="str">
            <v>SSH-NAP</v>
          </cell>
          <cell r="J242">
            <v>45914</v>
          </cell>
          <cell r="K242">
            <v>0</v>
          </cell>
          <cell r="L242">
            <v>0</v>
          </cell>
          <cell r="P242">
            <v>0</v>
          </cell>
        </row>
        <row r="243">
          <cell r="H243" t="str">
            <v>UJ1120</v>
          </cell>
          <cell r="I243" t="str">
            <v>SSH-NAP</v>
          </cell>
          <cell r="J243">
            <v>45921</v>
          </cell>
          <cell r="K243">
            <v>0</v>
          </cell>
          <cell r="L243">
            <v>0</v>
          </cell>
          <cell r="P243">
            <v>0</v>
          </cell>
        </row>
        <row r="244">
          <cell r="H244" t="str">
            <v>SM809</v>
          </cell>
          <cell r="I244" t="str">
            <v>SSH-NAP</v>
          </cell>
          <cell r="J244">
            <v>45928</v>
          </cell>
          <cell r="K244">
            <v>0</v>
          </cell>
          <cell r="L244">
            <v>0</v>
          </cell>
          <cell r="P244">
            <v>0</v>
          </cell>
        </row>
        <row r="245">
          <cell r="H245" t="str">
            <v>SM809</v>
          </cell>
          <cell r="I245" t="str">
            <v>SSH-NAP</v>
          </cell>
          <cell r="J245">
            <v>45935</v>
          </cell>
          <cell r="K245">
            <v>0</v>
          </cell>
          <cell r="L245">
            <v>0</v>
          </cell>
          <cell r="P245">
            <v>0</v>
          </cell>
        </row>
        <row r="246">
          <cell r="H246" t="str">
            <v>SM809</v>
          </cell>
          <cell r="I246" t="str">
            <v>SSH-NAP</v>
          </cell>
          <cell r="J246">
            <v>45942</v>
          </cell>
          <cell r="K246">
            <v>0</v>
          </cell>
          <cell r="L246">
            <v>0</v>
          </cell>
          <cell r="P246">
            <v>0</v>
          </cell>
        </row>
        <row r="247">
          <cell r="H247" t="str">
            <v>SM809</v>
          </cell>
          <cell r="I247" t="str">
            <v>SSH-NAP</v>
          </cell>
          <cell r="J247">
            <v>45949</v>
          </cell>
          <cell r="K247">
            <v>0</v>
          </cell>
          <cell r="L247">
            <v>0</v>
          </cell>
          <cell r="P247">
            <v>0</v>
          </cell>
        </row>
        <row r="248">
          <cell r="H248" t="str">
            <v>SM819</v>
          </cell>
          <cell r="I248" t="str">
            <v>SSH-NAP</v>
          </cell>
          <cell r="J248">
            <v>45956</v>
          </cell>
          <cell r="K248">
            <v>0</v>
          </cell>
          <cell r="L248">
            <v>0</v>
          </cell>
          <cell r="P248">
            <v>0</v>
          </cell>
        </row>
        <row r="249">
          <cell r="H249" t="str">
            <v>SM819</v>
          </cell>
          <cell r="I249" t="str">
            <v>SSH-NAP</v>
          </cell>
          <cell r="J249">
            <v>45963</v>
          </cell>
          <cell r="K249">
            <v>0</v>
          </cell>
          <cell r="L249">
            <v>0</v>
          </cell>
          <cell r="P249">
            <v>0</v>
          </cell>
        </row>
        <row r="250">
          <cell r="H250" t="str">
            <v>SM820</v>
          </cell>
          <cell r="I250" t="str">
            <v>NAP-SSH</v>
          </cell>
          <cell r="J250">
            <v>45753</v>
          </cell>
          <cell r="K250">
            <v>4</v>
          </cell>
          <cell r="L250">
            <v>4</v>
          </cell>
          <cell r="P250">
            <v>600</v>
          </cell>
        </row>
        <row r="251">
          <cell r="H251" t="str">
            <v>SM819</v>
          </cell>
          <cell r="I251" t="str">
            <v>SSH-NAP</v>
          </cell>
          <cell r="J251">
            <v>45760</v>
          </cell>
          <cell r="K251">
            <v>4</v>
          </cell>
          <cell r="L251">
            <v>4</v>
          </cell>
          <cell r="P251">
            <v>600</v>
          </cell>
        </row>
        <row r="252">
          <cell r="H252" t="str">
            <v>4S6004</v>
          </cell>
          <cell r="I252" t="str">
            <v>BRI-SSH</v>
          </cell>
          <cell r="J252">
            <v>45766</v>
          </cell>
          <cell r="K252">
            <v>4</v>
          </cell>
          <cell r="L252">
            <v>4</v>
          </cell>
          <cell r="P252">
            <v>1140</v>
          </cell>
        </row>
        <row r="253">
          <cell r="H253" t="str">
            <v>4S6003</v>
          </cell>
          <cell r="I253" t="str">
            <v>SSH-BRI</v>
          </cell>
          <cell r="J253">
            <v>45773</v>
          </cell>
          <cell r="K253">
            <v>4</v>
          </cell>
          <cell r="L253">
            <v>4</v>
          </cell>
          <cell r="P253">
            <v>1140</v>
          </cell>
        </row>
        <row r="254">
          <cell r="H254" t="str">
            <v>4S6016</v>
          </cell>
          <cell r="I254" t="str">
            <v>BRI-SSH</v>
          </cell>
          <cell r="J254">
            <v>45752</v>
          </cell>
          <cell r="K254">
            <v>30</v>
          </cell>
          <cell r="L254">
            <v>30</v>
          </cell>
          <cell r="P254">
            <v>6600</v>
          </cell>
        </row>
        <row r="255">
          <cell r="H255" t="str">
            <v>4S6016</v>
          </cell>
          <cell r="I255" t="str">
            <v>BRI-SSH</v>
          </cell>
          <cell r="J255">
            <v>45759</v>
          </cell>
          <cell r="K255">
            <v>30</v>
          </cell>
          <cell r="L255">
            <v>30</v>
          </cell>
          <cell r="P255">
            <v>6600</v>
          </cell>
        </row>
        <row r="256">
          <cell r="H256" t="str">
            <v>4S6004</v>
          </cell>
          <cell r="I256" t="str">
            <v>BRI-SSH</v>
          </cell>
          <cell r="J256">
            <v>45766</v>
          </cell>
          <cell r="K256">
            <v>30</v>
          </cell>
          <cell r="L256">
            <v>30</v>
          </cell>
          <cell r="P256">
            <v>6600</v>
          </cell>
        </row>
        <row r="257">
          <cell r="H257" t="str">
            <v>4S6004</v>
          </cell>
          <cell r="I257" t="str">
            <v>BRI-SSH</v>
          </cell>
          <cell r="J257">
            <v>45773</v>
          </cell>
          <cell r="K257">
            <v>30</v>
          </cell>
          <cell r="L257">
            <v>30</v>
          </cell>
          <cell r="P257">
            <v>6600</v>
          </cell>
        </row>
        <row r="258">
          <cell r="H258" t="str">
            <v>4S6015</v>
          </cell>
          <cell r="I258" t="str">
            <v>SSH-BRI</v>
          </cell>
          <cell r="J258">
            <v>45759</v>
          </cell>
          <cell r="K258">
            <v>30</v>
          </cell>
          <cell r="L258">
            <v>30</v>
          </cell>
          <cell r="P258">
            <v>6600</v>
          </cell>
        </row>
        <row r="259">
          <cell r="H259" t="str">
            <v>4S6003</v>
          </cell>
          <cell r="I259" t="str">
            <v>SSH-BRI</v>
          </cell>
          <cell r="J259">
            <v>45766</v>
          </cell>
          <cell r="K259">
            <v>30</v>
          </cell>
          <cell r="L259">
            <v>30</v>
          </cell>
          <cell r="P259">
            <v>6600</v>
          </cell>
        </row>
        <row r="260">
          <cell r="H260" t="str">
            <v>4S6003</v>
          </cell>
          <cell r="I260" t="str">
            <v>SSH-BRI</v>
          </cell>
          <cell r="J260">
            <v>45773</v>
          </cell>
          <cell r="K260">
            <v>30</v>
          </cell>
          <cell r="L260">
            <v>30</v>
          </cell>
          <cell r="P260">
            <v>6600</v>
          </cell>
        </row>
        <row r="261">
          <cell r="H261" t="str">
            <v>4S6003</v>
          </cell>
          <cell r="I261" t="str">
            <v>SSH-BRI</v>
          </cell>
          <cell r="J261">
            <v>45780</v>
          </cell>
          <cell r="K261">
            <v>30</v>
          </cell>
          <cell r="L261">
            <v>30</v>
          </cell>
          <cell r="P261">
            <v>6600</v>
          </cell>
        </row>
        <row r="262">
          <cell r="H262" t="str">
            <v>4S6004</v>
          </cell>
          <cell r="I262" t="str">
            <v>BRI-SSH</v>
          </cell>
          <cell r="J262">
            <v>45766</v>
          </cell>
          <cell r="K262">
            <v>5</v>
          </cell>
          <cell r="L262">
            <v>5</v>
          </cell>
          <cell r="P262">
            <v>1425</v>
          </cell>
        </row>
        <row r="263">
          <cell r="H263" t="str">
            <v>4S6003</v>
          </cell>
          <cell r="I263" t="str">
            <v>SSH-BRI</v>
          </cell>
          <cell r="J263">
            <v>45773</v>
          </cell>
          <cell r="K263">
            <v>5</v>
          </cell>
          <cell r="L263">
            <v>5</v>
          </cell>
          <cell r="P263">
            <v>1425</v>
          </cell>
        </row>
        <row r="264">
          <cell r="H264" t="str">
            <v>4S6004</v>
          </cell>
          <cell r="I264" t="str">
            <v>BRI-SSH</v>
          </cell>
          <cell r="J264">
            <v>45864</v>
          </cell>
          <cell r="K264">
            <v>80</v>
          </cell>
          <cell r="L264">
            <v>80</v>
          </cell>
          <cell r="P264">
            <v>13600</v>
          </cell>
        </row>
        <row r="265">
          <cell r="H265" t="str">
            <v>4S6004</v>
          </cell>
          <cell r="I265" t="str">
            <v>BRI-SSH</v>
          </cell>
          <cell r="J265">
            <v>45871</v>
          </cell>
          <cell r="K265">
            <v>80</v>
          </cell>
          <cell r="L265">
            <v>80</v>
          </cell>
          <cell r="P265">
            <v>13600</v>
          </cell>
        </row>
        <row r="266">
          <cell r="H266" t="str">
            <v>4S6004</v>
          </cell>
          <cell r="I266" t="str">
            <v>BRI-SSH</v>
          </cell>
          <cell r="J266">
            <v>45878</v>
          </cell>
          <cell r="K266">
            <v>80</v>
          </cell>
          <cell r="L266">
            <v>80</v>
          </cell>
          <cell r="P266">
            <v>13600</v>
          </cell>
        </row>
        <row r="267">
          <cell r="H267" t="str">
            <v>4S6004</v>
          </cell>
          <cell r="I267" t="str">
            <v>BRI-SSH</v>
          </cell>
          <cell r="J267">
            <v>45885</v>
          </cell>
          <cell r="K267">
            <v>80</v>
          </cell>
          <cell r="L267">
            <v>80</v>
          </cell>
          <cell r="P267">
            <v>13600</v>
          </cell>
        </row>
        <row r="268">
          <cell r="H268" t="str">
            <v>4S6004</v>
          </cell>
          <cell r="I268" t="str">
            <v>BRI-SSH</v>
          </cell>
          <cell r="J268">
            <v>45892</v>
          </cell>
          <cell r="K268">
            <v>80</v>
          </cell>
          <cell r="L268">
            <v>80</v>
          </cell>
          <cell r="P268">
            <v>13600</v>
          </cell>
        </row>
        <row r="269">
          <cell r="H269" t="str">
            <v>4S6004</v>
          </cell>
          <cell r="I269" t="str">
            <v>BRI-SSH</v>
          </cell>
          <cell r="J269">
            <v>45899</v>
          </cell>
          <cell r="K269">
            <v>80</v>
          </cell>
          <cell r="L269">
            <v>80</v>
          </cell>
          <cell r="P269">
            <v>13600</v>
          </cell>
        </row>
        <row r="270">
          <cell r="H270" t="str">
            <v>4S6004</v>
          </cell>
          <cell r="I270" t="str">
            <v>BRI-SSH</v>
          </cell>
          <cell r="J270">
            <v>45906</v>
          </cell>
          <cell r="K270">
            <v>80</v>
          </cell>
          <cell r="L270">
            <v>80</v>
          </cell>
          <cell r="P270">
            <v>13600</v>
          </cell>
        </row>
        <row r="271">
          <cell r="H271" t="str">
            <v>4S6004</v>
          </cell>
          <cell r="I271" t="str">
            <v>BRI-SSH</v>
          </cell>
          <cell r="J271">
            <v>45913</v>
          </cell>
          <cell r="K271">
            <v>80</v>
          </cell>
          <cell r="L271">
            <v>80</v>
          </cell>
          <cell r="P271">
            <v>13600</v>
          </cell>
        </row>
        <row r="272">
          <cell r="H272" t="str">
            <v>4S6004</v>
          </cell>
          <cell r="I272" t="str">
            <v>BRI-SSH</v>
          </cell>
          <cell r="J272">
            <v>45920</v>
          </cell>
          <cell r="K272">
            <v>80</v>
          </cell>
          <cell r="L272">
            <v>80</v>
          </cell>
          <cell r="P272">
            <v>13600</v>
          </cell>
        </row>
        <row r="273">
          <cell r="H273" t="str">
            <v>4S6004</v>
          </cell>
          <cell r="I273" t="str">
            <v>BRI-SSH</v>
          </cell>
          <cell r="J273">
            <v>45927</v>
          </cell>
          <cell r="K273">
            <v>80</v>
          </cell>
          <cell r="L273">
            <v>80</v>
          </cell>
          <cell r="P273">
            <v>13600</v>
          </cell>
        </row>
        <row r="274">
          <cell r="H274" t="str">
            <v>4S6004</v>
          </cell>
          <cell r="I274" t="str">
            <v>BRI-SSH</v>
          </cell>
          <cell r="J274">
            <v>45934</v>
          </cell>
          <cell r="K274">
            <v>80</v>
          </cell>
          <cell r="L274">
            <v>80</v>
          </cell>
          <cell r="P274">
            <v>13600</v>
          </cell>
        </row>
        <row r="275">
          <cell r="H275" t="str">
            <v>4S6004</v>
          </cell>
          <cell r="I275" t="str">
            <v>BRI-SSH</v>
          </cell>
          <cell r="J275">
            <v>45941</v>
          </cell>
          <cell r="K275">
            <v>80</v>
          </cell>
          <cell r="L275">
            <v>80</v>
          </cell>
          <cell r="P275">
            <v>13600</v>
          </cell>
        </row>
        <row r="276">
          <cell r="H276" t="str">
            <v>4S6004</v>
          </cell>
          <cell r="I276" t="str">
            <v>BRI-SSH</v>
          </cell>
          <cell r="J276">
            <v>45948</v>
          </cell>
          <cell r="K276">
            <v>80</v>
          </cell>
          <cell r="L276">
            <v>80</v>
          </cell>
          <cell r="P276">
            <v>13600</v>
          </cell>
        </row>
        <row r="277">
          <cell r="H277" t="str">
            <v>4S6004</v>
          </cell>
          <cell r="I277" t="str">
            <v>BRI-SSH</v>
          </cell>
          <cell r="J277">
            <v>45955</v>
          </cell>
          <cell r="K277">
            <v>80</v>
          </cell>
          <cell r="L277">
            <v>80</v>
          </cell>
          <cell r="P277">
            <v>13600</v>
          </cell>
        </row>
        <row r="278">
          <cell r="H278" t="str">
            <v>4S6004</v>
          </cell>
          <cell r="I278" t="str">
            <v>BRI-SSH</v>
          </cell>
          <cell r="J278">
            <v>45962</v>
          </cell>
          <cell r="K278">
            <v>80</v>
          </cell>
          <cell r="L278">
            <v>80</v>
          </cell>
          <cell r="P278">
            <v>13600</v>
          </cell>
        </row>
        <row r="279">
          <cell r="H279" t="str">
            <v>4S6004</v>
          </cell>
          <cell r="I279" t="str">
            <v>BRI-SSH</v>
          </cell>
          <cell r="J279">
            <v>45969</v>
          </cell>
          <cell r="K279">
            <v>80</v>
          </cell>
          <cell r="L279">
            <v>80</v>
          </cell>
          <cell r="P279">
            <v>13600</v>
          </cell>
        </row>
        <row r="280">
          <cell r="H280" t="str">
            <v>4S6004</v>
          </cell>
          <cell r="I280" t="str">
            <v>BRI-SSH</v>
          </cell>
          <cell r="J280">
            <v>45976</v>
          </cell>
          <cell r="K280">
            <v>80</v>
          </cell>
          <cell r="L280">
            <v>80</v>
          </cell>
          <cell r="P280">
            <v>13600</v>
          </cell>
        </row>
        <row r="281">
          <cell r="H281" t="str">
            <v>4S6004</v>
          </cell>
          <cell r="I281" t="str">
            <v>BRI-SSH</v>
          </cell>
          <cell r="J281">
            <v>45983</v>
          </cell>
          <cell r="K281">
            <v>80</v>
          </cell>
          <cell r="L281">
            <v>80</v>
          </cell>
          <cell r="P281">
            <v>13600</v>
          </cell>
        </row>
        <row r="282">
          <cell r="H282" t="str">
            <v>4S6003</v>
          </cell>
          <cell r="I282" t="str">
            <v>SSH-BRI</v>
          </cell>
          <cell r="J282">
            <v>45871</v>
          </cell>
          <cell r="K282">
            <v>80</v>
          </cell>
          <cell r="L282">
            <v>80</v>
          </cell>
          <cell r="P282">
            <v>13600</v>
          </cell>
        </row>
        <row r="283">
          <cell r="H283" t="str">
            <v>4S6003</v>
          </cell>
          <cell r="I283" t="str">
            <v>SSH-BRI</v>
          </cell>
          <cell r="J283">
            <v>45878</v>
          </cell>
          <cell r="K283">
            <v>80</v>
          </cell>
          <cell r="L283">
            <v>80</v>
          </cell>
          <cell r="P283">
            <v>13600</v>
          </cell>
        </row>
        <row r="284">
          <cell r="H284" t="str">
            <v>4S6003</v>
          </cell>
          <cell r="I284" t="str">
            <v>SSH-BRI</v>
          </cell>
          <cell r="J284">
            <v>45885</v>
          </cell>
          <cell r="K284">
            <v>80</v>
          </cell>
          <cell r="L284">
            <v>80</v>
          </cell>
          <cell r="P284">
            <v>13600</v>
          </cell>
        </row>
        <row r="285">
          <cell r="H285" t="str">
            <v>4S6003</v>
          </cell>
          <cell r="I285" t="str">
            <v>SSH-BRI</v>
          </cell>
          <cell r="J285">
            <v>45892</v>
          </cell>
          <cell r="K285">
            <v>80</v>
          </cell>
          <cell r="L285">
            <v>80</v>
          </cell>
          <cell r="P285">
            <v>13600</v>
          </cell>
        </row>
        <row r="286">
          <cell r="H286" t="str">
            <v>4S6003</v>
          </cell>
          <cell r="I286" t="str">
            <v>SSH-BRI</v>
          </cell>
          <cell r="J286">
            <v>45899</v>
          </cell>
          <cell r="K286">
            <v>80</v>
          </cell>
          <cell r="L286">
            <v>80</v>
          </cell>
          <cell r="P286">
            <v>13600</v>
          </cell>
        </row>
        <row r="287">
          <cell r="H287" t="str">
            <v>4S6003</v>
          </cell>
          <cell r="I287" t="str">
            <v>SSH-BRI</v>
          </cell>
          <cell r="J287">
            <v>45906</v>
          </cell>
          <cell r="K287">
            <v>80</v>
          </cell>
          <cell r="L287">
            <v>80</v>
          </cell>
          <cell r="P287">
            <v>13600</v>
          </cell>
        </row>
        <row r="288">
          <cell r="H288" t="str">
            <v>4S6003</v>
          </cell>
          <cell r="I288" t="str">
            <v>SSH-BRI</v>
          </cell>
          <cell r="J288">
            <v>45913</v>
          </cell>
          <cell r="K288">
            <v>80</v>
          </cell>
          <cell r="L288">
            <v>80</v>
          </cell>
          <cell r="P288">
            <v>13600</v>
          </cell>
        </row>
        <row r="289">
          <cell r="H289" t="str">
            <v>4S6003</v>
          </cell>
          <cell r="I289" t="str">
            <v>SSH-BRI</v>
          </cell>
          <cell r="J289">
            <v>45920</v>
          </cell>
          <cell r="K289">
            <v>80</v>
          </cell>
          <cell r="L289">
            <v>80</v>
          </cell>
          <cell r="P289">
            <v>13600</v>
          </cell>
        </row>
        <row r="290">
          <cell r="H290" t="str">
            <v>4S6003</v>
          </cell>
          <cell r="I290" t="str">
            <v>SSH-BRI</v>
          </cell>
          <cell r="J290">
            <v>45927</v>
          </cell>
          <cell r="K290">
            <v>80</v>
          </cell>
          <cell r="L290">
            <v>80</v>
          </cell>
          <cell r="P290">
            <v>13600</v>
          </cell>
        </row>
        <row r="291">
          <cell r="H291" t="str">
            <v>4S6003</v>
          </cell>
          <cell r="I291" t="str">
            <v>SSH-BRI</v>
          </cell>
          <cell r="J291">
            <v>45934</v>
          </cell>
          <cell r="K291">
            <v>80</v>
          </cell>
          <cell r="L291">
            <v>80</v>
          </cell>
          <cell r="P291">
            <v>13600</v>
          </cell>
        </row>
        <row r="292">
          <cell r="H292" t="str">
            <v>4S6003</v>
          </cell>
          <cell r="I292" t="str">
            <v>SSH-BRI</v>
          </cell>
          <cell r="J292">
            <v>45941</v>
          </cell>
          <cell r="K292">
            <v>80</v>
          </cell>
          <cell r="L292">
            <v>80</v>
          </cell>
          <cell r="P292">
            <v>13600</v>
          </cell>
        </row>
        <row r="293">
          <cell r="H293" t="str">
            <v>4S6003</v>
          </cell>
          <cell r="I293" t="str">
            <v>SSH-BRI</v>
          </cell>
          <cell r="J293">
            <v>45948</v>
          </cell>
          <cell r="K293">
            <v>80</v>
          </cell>
          <cell r="L293">
            <v>80</v>
          </cell>
          <cell r="P293">
            <v>13600</v>
          </cell>
        </row>
        <row r="294">
          <cell r="H294" t="str">
            <v>4S6003</v>
          </cell>
          <cell r="I294" t="str">
            <v>SSH-BRI</v>
          </cell>
          <cell r="J294">
            <v>45955</v>
          </cell>
          <cell r="K294">
            <v>80</v>
          </cell>
          <cell r="L294">
            <v>80</v>
          </cell>
          <cell r="P294">
            <v>13600</v>
          </cell>
        </row>
        <row r="295">
          <cell r="H295" t="str">
            <v>4S6003</v>
          </cell>
          <cell r="I295" t="str">
            <v>SSH-BRI</v>
          </cell>
          <cell r="J295">
            <v>45962</v>
          </cell>
          <cell r="K295">
            <v>80</v>
          </cell>
          <cell r="L295">
            <v>80</v>
          </cell>
          <cell r="P295">
            <v>13600</v>
          </cell>
        </row>
        <row r="296">
          <cell r="H296" t="str">
            <v>4S6003</v>
          </cell>
          <cell r="I296" t="str">
            <v>SSH-BRI</v>
          </cell>
          <cell r="J296">
            <v>45969</v>
          </cell>
          <cell r="K296">
            <v>80</v>
          </cell>
          <cell r="L296">
            <v>80</v>
          </cell>
          <cell r="P296">
            <v>13600</v>
          </cell>
        </row>
        <row r="297">
          <cell r="H297" t="str">
            <v>4S6003</v>
          </cell>
          <cell r="I297" t="str">
            <v>SSH-BRI</v>
          </cell>
          <cell r="J297">
            <v>45976</v>
          </cell>
          <cell r="K297">
            <v>80</v>
          </cell>
          <cell r="L297">
            <v>80</v>
          </cell>
          <cell r="P297">
            <v>13600</v>
          </cell>
        </row>
        <row r="298">
          <cell r="H298" t="str">
            <v>4S6003</v>
          </cell>
          <cell r="I298" t="str">
            <v>SSH-BRI</v>
          </cell>
          <cell r="J298">
            <v>45983</v>
          </cell>
          <cell r="K298">
            <v>80</v>
          </cell>
          <cell r="L298">
            <v>80</v>
          </cell>
          <cell r="P298">
            <v>13600</v>
          </cell>
        </row>
        <row r="299">
          <cell r="H299" t="str">
            <v>4S6003</v>
          </cell>
          <cell r="I299" t="str">
            <v>SSH-BRI</v>
          </cell>
          <cell r="J299">
            <v>45990</v>
          </cell>
          <cell r="K299">
            <v>80</v>
          </cell>
          <cell r="L299">
            <v>80</v>
          </cell>
          <cell r="P299">
            <v>13600</v>
          </cell>
        </row>
        <row r="300">
          <cell r="H300" t="str">
            <v>UJ6006</v>
          </cell>
          <cell r="I300" t="str">
            <v>MXP-RMF</v>
          </cell>
          <cell r="J300">
            <v>45868</v>
          </cell>
          <cell r="K300">
            <v>70</v>
          </cell>
          <cell r="L300">
            <v>70</v>
          </cell>
          <cell r="P300">
            <v>19950</v>
          </cell>
        </row>
        <row r="301">
          <cell r="H301" t="str">
            <v>UJ6006</v>
          </cell>
          <cell r="I301" t="str">
            <v>MXP-RMF</v>
          </cell>
          <cell r="J301">
            <v>45875</v>
          </cell>
          <cell r="K301">
            <v>70</v>
          </cell>
          <cell r="L301">
            <v>70</v>
          </cell>
          <cell r="P301">
            <v>19950</v>
          </cell>
        </row>
        <row r="302">
          <cell r="H302" t="str">
            <v>UJ6006</v>
          </cell>
          <cell r="I302" t="str">
            <v>MXP-RMF</v>
          </cell>
          <cell r="J302">
            <v>45882</v>
          </cell>
          <cell r="K302">
            <v>70</v>
          </cell>
          <cell r="L302">
            <v>70</v>
          </cell>
          <cell r="P302">
            <v>19950</v>
          </cell>
        </row>
        <row r="303">
          <cell r="H303" t="str">
            <v>UJ6006</v>
          </cell>
          <cell r="I303" t="str">
            <v>MXP-RMF</v>
          </cell>
          <cell r="J303">
            <v>45889</v>
          </cell>
          <cell r="K303">
            <v>70</v>
          </cell>
          <cell r="L303">
            <v>70</v>
          </cell>
          <cell r="P303">
            <v>19950</v>
          </cell>
        </row>
        <row r="304">
          <cell r="H304" t="str">
            <v>UJ6006</v>
          </cell>
          <cell r="I304" t="str">
            <v>MXP-RMF</v>
          </cell>
          <cell r="J304">
            <v>45896</v>
          </cell>
          <cell r="K304">
            <v>70</v>
          </cell>
          <cell r="L304">
            <v>70</v>
          </cell>
          <cell r="P304">
            <v>19950</v>
          </cell>
        </row>
        <row r="305">
          <cell r="H305" t="str">
            <v>UJ6005</v>
          </cell>
          <cell r="I305" t="str">
            <v>RMF-MXP</v>
          </cell>
          <cell r="J305">
            <v>45875</v>
          </cell>
          <cell r="K305">
            <v>70</v>
          </cell>
          <cell r="L305">
            <v>70</v>
          </cell>
          <cell r="P305">
            <v>19950</v>
          </cell>
        </row>
        <row r="306">
          <cell r="H306" t="str">
            <v>UJ6005</v>
          </cell>
          <cell r="I306" t="str">
            <v>RMF-MXP</v>
          </cell>
          <cell r="J306">
            <v>45882</v>
          </cell>
          <cell r="K306">
            <v>70</v>
          </cell>
          <cell r="L306">
            <v>70</v>
          </cell>
          <cell r="P306">
            <v>19950</v>
          </cell>
        </row>
        <row r="307">
          <cell r="H307" t="str">
            <v>UJ6005</v>
          </cell>
          <cell r="I307" t="str">
            <v>RMF-MXP</v>
          </cell>
          <cell r="J307">
            <v>45889</v>
          </cell>
          <cell r="K307">
            <v>70</v>
          </cell>
          <cell r="L307">
            <v>70</v>
          </cell>
          <cell r="P307">
            <v>19950</v>
          </cell>
        </row>
        <row r="308">
          <cell r="H308" t="str">
            <v>UJ6005</v>
          </cell>
          <cell r="I308" t="str">
            <v>RMF-MXP</v>
          </cell>
          <cell r="J308">
            <v>45896</v>
          </cell>
          <cell r="K308">
            <v>70</v>
          </cell>
          <cell r="L308">
            <v>70</v>
          </cell>
          <cell r="P308">
            <v>19950</v>
          </cell>
        </row>
        <row r="309">
          <cell r="H309" t="str">
            <v>UJ6005</v>
          </cell>
          <cell r="I309" t="str">
            <v>RMF-MXP</v>
          </cell>
          <cell r="J309">
            <v>45903</v>
          </cell>
          <cell r="K309">
            <v>70</v>
          </cell>
          <cell r="L309">
            <v>70</v>
          </cell>
          <cell r="P309">
            <v>19950</v>
          </cell>
        </row>
        <row r="310">
          <cell r="H310" t="str">
            <v>NP8102</v>
          </cell>
          <cell r="I310" t="str">
            <v>NAP-HRG</v>
          </cell>
          <cell r="J310">
            <v>45859</v>
          </cell>
          <cell r="K310">
            <v>100</v>
          </cell>
          <cell r="L310">
            <v>100</v>
          </cell>
          <cell r="P310">
            <v>23000</v>
          </cell>
        </row>
        <row r="311">
          <cell r="H311" t="str">
            <v>NP8102</v>
          </cell>
          <cell r="I311" t="str">
            <v>NAP-HRG</v>
          </cell>
          <cell r="J311">
            <v>45866</v>
          </cell>
          <cell r="K311">
            <v>100</v>
          </cell>
          <cell r="L311">
            <v>100</v>
          </cell>
          <cell r="P311">
            <v>23000</v>
          </cell>
        </row>
        <row r="312">
          <cell r="H312" t="str">
            <v>NP8102</v>
          </cell>
          <cell r="I312" t="str">
            <v>NAP-HRG</v>
          </cell>
          <cell r="J312">
            <v>45873</v>
          </cell>
          <cell r="K312">
            <v>100</v>
          </cell>
          <cell r="L312">
            <v>100</v>
          </cell>
          <cell r="P312">
            <v>23000</v>
          </cell>
        </row>
        <row r="313">
          <cell r="H313" t="str">
            <v>NP8102</v>
          </cell>
          <cell r="I313" t="str">
            <v>NAP-HRG</v>
          </cell>
          <cell r="J313">
            <v>45880</v>
          </cell>
          <cell r="K313">
            <v>100</v>
          </cell>
          <cell r="L313">
            <v>100</v>
          </cell>
          <cell r="P313">
            <v>23000</v>
          </cell>
        </row>
        <row r="314">
          <cell r="H314" t="str">
            <v>NP8102</v>
          </cell>
          <cell r="I314" t="str">
            <v>NAP-HRG</v>
          </cell>
          <cell r="J314">
            <v>45887</v>
          </cell>
          <cell r="K314">
            <v>100</v>
          </cell>
          <cell r="L314">
            <v>100</v>
          </cell>
          <cell r="P314">
            <v>23000</v>
          </cell>
        </row>
        <row r="315">
          <cell r="H315" t="str">
            <v>NP8102</v>
          </cell>
          <cell r="I315" t="str">
            <v>NAP-HRG</v>
          </cell>
          <cell r="J315">
            <v>45894</v>
          </cell>
          <cell r="K315">
            <v>100</v>
          </cell>
          <cell r="L315">
            <v>100</v>
          </cell>
          <cell r="P315">
            <v>23000</v>
          </cell>
        </row>
        <row r="316">
          <cell r="H316" t="str">
            <v>NP8102</v>
          </cell>
          <cell r="I316" t="str">
            <v>NAP-HRG</v>
          </cell>
          <cell r="J316">
            <v>45901</v>
          </cell>
          <cell r="K316">
            <v>100</v>
          </cell>
          <cell r="L316">
            <v>100</v>
          </cell>
          <cell r="P316">
            <v>23000</v>
          </cell>
        </row>
        <row r="317">
          <cell r="H317" t="str">
            <v>NP8101</v>
          </cell>
          <cell r="I317" t="str">
            <v>HRG-NAP</v>
          </cell>
          <cell r="J317">
            <v>45866</v>
          </cell>
          <cell r="K317">
            <v>100</v>
          </cell>
          <cell r="L317">
            <v>100</v>
          </cell>
          <cell r="P317">
            <v>23000</v>
          </cell>
        </row>
        <row r="318">
          <cell r="H318" t="str">
            <v>NP8101</v>
          </cell>
          <cell r="I318" t="str">
            <v>HRG-NAP</v>
          </cell>
          <cell r="J318">
            <v>45873</v>
          </cell>
          <cell r="K318">
            <v>100</v>
          </cell>
          <cell r="L318">
            <v>100</v>
          </cell>
          <cell r="P318">
            <v>23000</v>
          </cell>
        </row>
        <row r="319">
          <cell r="H319" t="str">
            <v>NP8101</v>
          </cell>
          <cell r="I319" t="str">
            <v>HRG-NAP</v>
          </cell>
          <cell r="J319">
            <v>45880</v>
          </cell>
          <cell r="K319">
            <v>100</v>
          </cell>
          <cell r="L319">
            <v>100</v>
          </cell>
          <cell r="P319">
            <v>23000</v>
          </cell>
        </row>
        <row r="320">
          <cell r="H320" t="str">
            <v>NP8101</v>
          </cell>
          <cell r="I320" t="str">
            <v>HRG-NAP</v>
          </cell>
          <cell r="J320">
            <v>45887</v>
          </cell>
          <cell r="K320">
            <v>100</v>
          </cell>
          <cell r="L320">
            <v>100</v>
          </cell>
          <cell r="P320">
            <v>23000</v>
          </cell>
        </row>
        <row r="321">
          <cell r="H321" t="str">
            <v>NP8101</v>
          </cell>
          <cell r="I321" t="str">
            <v>HRG-NAP</v>
          </cell>
          <cell r="J321">
            <v>45894</v>
          </cell>
          <cell r="K321">
            <v>100</v>
          </cell>
          <cell r="L321">
            <v>100</v>
          </cell>
          <cell r="P321">
            <v>23000</v>
          </cell>
        </row>
        <row r="322">
          <cell r="H322" t="str">
            <v>NP8101</v>
          </cell>
          <cell r="I322" t="str">
            <v>HRG-NAP</v>
          </cell>
          <cell r="J322">
            <v>45901</v>
          </cell>
          <cell r="K322">
            <v>100</v>
          </cell>
          <cell r="L322">
            <v>100</v>
          </cell>
          <cell r="P322">
            <v>23000</v>
          </cell>
        </row>
        <row r="323">
          <cell r="H323" t="str">
            <v>NP8101</v>
          </cell>
          <cell r="I323" t="str">
            <v>HRG-NAP</v>
          </cell>
          <cell r="J323">
            <v>45908</v>
          </cell>
          <cell r="K323">
            <v>100</v>
          </cell>
          <cell r="L323">
            <v>100</v>
          </cell>
          <cell r="P323">
            <v>23000</v>
          </cell>
        </row>
        <row r="324">
          <cell r="H324" t="str">
            <v>4S6003</v>
          </cell>
          <cell r="I324" t="str">
            <v>SSH-BRI</v>
          </cell>
          <cell r="J324">
            <v>45773</v>
          </cell>
          <cell r="K324">
            <v>2</v>
          </cell>
          <cell r="L324">
            <v>2</v>
          </cell>
          <cell r="P324">
            <v>570</v>
          </cell>
        </row>
        <row r="325">
          <cell r="H325" t="str">
            <v>4S6005</v>
          </cell>
          <cell r="I325" t="str">
            <v>SSH-MXP</v>
          </cell>
          <cell r="J325">
            <v>45772</v>
          </cell>
          <cell r="K325">
            <v>2</v>
          </cell>
          <cell r="L325">
            <v>2</v>
          </cell>
          <cell r="P325">
            <v>640</v>
          </cell>
        </row>
        <row r="326">
          <cell r="H326" t="str">
            <v>4S6005</v>
          </cell>
          <cell r="I326" t="str">
            <v>SSH-MXP</v>
          </cell>
          <cell r="J326">
            <v>45772</v>
          </cell>
          <cell r="K326">
            <v>1</v>
          </cell>
          <cell r="L326">
            <v>1</v>
          </cell>
          <cell r="P326">
            <v>320</v>
          </cell>
        </row>
        <row r="327">
          <cell r="H327" t="str">
            <v>4S6006</v>
          </cell>
          <cell r="I327" t="str">
            <v>NAP-SSH</v>
          </cell>
          <cell r="J327">
            <v>45880</v>
          </cell>
          <cell r="K327">
            <v>2</v>
          </cell>
          <cell r="L327">
            <v>2</v>
          </cell>
          <cell r="P327">
            <v>555</v>
          </cell>
        </row>
        <row r="328">
          <cell r="H328" t="str">
            <v>4S6005</v>
          </cell>
          <cell r="I328" t="str">
            <v>SSH-NAP</v>
          </cell>
          <cell r="J328">
            <v>45894</v>
          </cell>
          <cell r="K328">
            <v>2</v>
          </cell>
          <cell r="L328">
            <v>2</v>
          </cell>
          <cell r="P328">
            <v>555</v>
          </cell>
        </row>
        <row r="329">
          <cell r="H329" t="str">
            <v>4S6004</v>
          </cell>
          <cell r="I329" t="str">
            <v>BRI-SSH</v>
          </cell>
          <cell r="J329">
            <v>45766</v>
          </cell>
          <cell r="K329">
            <v>5</v>
          </cell>
          <cell r="L329">
            <v>5</v>
          </cell>
          <cell r="P329">
            <v>1425</v>
          </cell>
        </row>
        <row r="330">
          <cell r="H330" t="str">
            <v>4S6003</v>
          </cell>
          <cell r="I330" t="str">
            <v>SSH-BRI</v>
          </cell>
          <cell r="J330">
            <v>45773</v>
          </cell>
          <cell r="K330">
            <v>5</v>
          </cell>
          <cell r="L330">
            <v>5</v>
          </cell>
          <cell r="P330">
            <v>1425</v>
          </cell>
        </row>
        <row r="331">
          <cell r="H331" t="str">
            <v>4S6004</v>
          </cell>
          <cell r="I331" t="str">
            <v>BRI-SSH</v>
          </cell>
          <cell r="J331">
            <v>45766</v>
          </cell>
          <cell r="K331">
            <v>30</v>
          </cell>
          <cell r="L331">
            <v>30</v>
          </cell>
          <cell r="P331">
            <v>8100</v>
          </cell>
        </row>
        <row r="332">
          <cell r="H332" t="str">
            <v>4S6003</v>
          </cell>
          <cell r="I332" t="str">
            <v>SSH-BRI</v>
          </cell>
          <cell r="J332">
            <v>45773</v>
          </cell>
          <cell r="K332">
            <v>30</v>
          </cell>
          <cell r="L332">
            <v>30</v>
          </cell>
          <cell r="P332">
            <v>8100</v>
          </cell>
        </row>
        <row r="333">
          <cell r="H333" t="str">
            <v>4S6004</v>
          </cell>
          <cell r="I333" t="str">
            <v>BRI-SSH</v>
          </cell>
          <cell r="J333">
            <v>45773</v>
          </cell>
          <cell r="K333">
            <v>30</v>
          </cell>
          <cell r="L333">
            <v>30</v>
          </cell>
          <cell r="P333">
            <v>8100</v>
          </cell>
        </row>
        <row r="334">
          <cell r="H334" t="str">
            <v>4S6003</v>
          </cell>
          <cell r="I334" t="str">
            <v>SSH-BRI</v>
          </cell>
          <cell r="J334">
            <v>45780</v>
          </cell>
          <cell r="K334">
            <v>30</v>
          </cell>
          <cell r="L334">
            <v>30</v>
          </cell>
          <cell r="P334">
            <v>8100</v>
          </cell>
        </row>
        <row r="335">
          <cell r="H335" t="str">
            <v>4S6004</v>
          </cell>
          <cell r="I335" t="str">
            <v>BRI-SSH</v>
          </cell>
          <cell r="J335">
            <v>45766</v>
          </cell>
          <cell r="K335">
            <v>20</v>
          </cell>
          <cell r="L335">
            <v>20</v>
          </cell>
          <cell r="P335">
            <v>5400</v>
          </cell>
        </row>
        <row r="336">
          <cell r="H336" t="str">
            <v>4S6003</v>
          </cell>
          <cell r="I336" t="str">
            <v>SSH-BRI</v>
          </cell>
          <cell r="J336">
            <v>45773</v>
          </cell>
          <cell r="K336">
            <v>20</v>
          </cell>
          <cell r="L336">
            <v>20</v>
          </cell>
          <cell r="P336">
            <v>5400</v>
          </cell>
        </row>
        <row r="337">
          <cell r="H337" t="str">
            <v>4S6018</v>
          </cell>
          <cell r="I337" t="str">
            <v>NAP-SSH</v>
          </cell>
          <cell r="J337">
            <v>45765</v>
          </cell>
          <cell r="K337">
            <v>10</v>
          </cell>
          <cell r="L337">
            <v>10</v>
          </cell>
          <cell r="P337">
            <v>2750</v>
          </cell>
        </row>
        <row r="338">
          <cell r="H338" t="str">
            <v>4S6017</v>
          </cell>
          <cell r="I338" t="str">
            <v>SSH-NAP</v>
          </cell>
          <cell r="J338">
            <v>45772</v>
          </cell>
          <cell r="K338">
            <v>10</v>
          </cell>
          <cell r="L338">
            <v>10</v>
          </cell>
          <cell r="P338">
            <v>2750</v>
          </cell>
        </row>
        <row r="339">
          <cell r="H339" t="str">
            <v>4S6018</v>
          </cell>
          <cell r="I339" t="str">
            <v>NAP-SSH</v>
          </cell>
          <cell r="J339">
            <v>45765</v>
          </cell>
          <cell r="K339">
            <v>40</v>
          </cell>
          <cell r="L339">
            <v>40</v>
          </cell>
          <cell r="P339">
            <v>10920</v>
          </cell>
        </row>
        <row r="340">
          <cell r="H340" t="str">
            <v>4S6017</v>
          </cell>
          <cell r="I340" t="str">
            <v>SSH-NAP</v>
          </cell>
          <cell r="J340">
            <v>45772</v>
          </cell>
          <cell r="K340">
            <v>40</v>
          </cell>
          <cell r="L340">
            <v>40</v>
          </cell>
          <cell r="P340">
            <v>10920</v>
          </cell>
        </row>
        <row r="341">
          <cell r="H341" t="str">
            <v>4S6018</v>
          </cell>
          <cell r="I341" t="str">
            <v>NAP-SSH</v>
          </cell>
          <cell r="J341">
            <v>45772</v>
          </cell>
          <cell r="K341">
            <v>40</v>
          </cell>
          <cell r="L341">
            <v>40</v>
          </cell>
          <cell r="P341">
            <v>10320</v>
          </cell>
        </row>
        <row r="342">
          <cell r="H342" t="str">
            <v>4S6017</v>
          </cell>
          <cell r="I342" t="str">
            <v>SSH-NAP</v>
          </cell>
          <cell r="J342">
            <v>45779</v>
          </cell>
          <cell r="K342">
            <v>36</v>
          </cell>
          <cell r="L342">
            <v>36</v>
          </cell>
          <cell r="P342">
            <v>9288</v>
          </cell>
        </row>
        <row r="343">
          <cell r="H343" t="str">
            <v>4S6016</v>
          </cell>
          <cell r="I343" t="str">
            <v>BRI-SSH</v>
          </cell>
          <cell r="J343">
            <v>45759</v>
          </cell>
          <cell r="K343">
            <v>5</v>
          </cell>
          <cell r="L343">
            <v>5</v>
          </cell>
          <cell r="P343">
            <v>875</v>
          </cell>
        </row>
        <row r="344">
          <cell r="H344" t="str">
            <v>4S6018</v>
          </cell>
          <cell r="I344" t="str">
            <v>NAP-SSH</v>
          </cell>
          <cell r="J344">
            <v>45765</v>
          </cell>
          <cell r="K344">
            <v>2</v>
          </cell>
          <cell r="L344">
            <v>2</v>
          </cell>
          <cell r="P344">
            <v>675</v>
          </cell>
        </row>
        <row r="345">
          <cell r="H345" t="str">
            <v>4S6031</v>
          </cell>
          <cell r="I345" t="str">
            <v>SSH-NAP</v>
          </cell>
          <cell r="J345">
            <v>45774</v>
          </cell>
          <cell r="K345">
            <v>2</v>
          </cell>
          <cell r="L345">
            <v>2</v>
          </cell>
          <cell r="P345">
            <v>675</v>
          </cell>
        </row>
        <row r="346">
          <cell r="H346" t="str">
            <v>4S6005</v>
          </cell>
          <cell r="I346" t="str">
            <v>SSH-MXP</v>
          </cell>
          <cell r="J346">
            <v>45765</v>
          </cell>
          <cell r="K346">
            <v>2</v>
          </cell>
          <cell r="L346">
            <v>2</v>
          </cell>
          <cell r="P346">
            <v>300</v>
          </cell>
        </row>
        <row r="347">
          <cell r="H347" t="str">
            <v>4S6005</v>
          </cell>
          <cell r="I347" t="str">
            <v>SSH-MXP</v>
          </cell>
          <cell r="J347">
            <v>45772</v>
          </cell>
          <cell r="K347">
            <v>1</v>
          </cell>
          <cell r="L347">
            <v>1</v>
          </cell>
          <cell r="P347">
            <v>403.99</v>
          </cell>
        </row>
        <row r="348">
          <cell r="H348" t="str">
            <v>4S6016</v>
          </cell>
          <cell r="I348" t="str">
            <v>BRI-SSH</v>
          </cell>
          <cell r="J348">
            <v>45759</v>
          </cell>
          <cell r="K348">
            <v>1</v>
          </cell>
          <cell r="L348">
            <v>1</v>
          </cell>
          <cell r="P348">
            <v>224.42000000000002</v>
          </cell>
        </row>
        <row r="349">
          <cell r="H349" t="str">
            <v>4S6003</v>
          </cell>
          <cell r="I349" t="str">
            <v>SSH-BRI</v>
          </cell>
          <cell r="J349">
            <v>45766</v>
          </cell>
          <cell r="K349">
            <v>1</v>
          </cell>
          <cell r="L349">
            <v>1</v>
          </cell>
          <cell r="P349">
            <v>244.03</v>
          </cell>
        </row>
        <row r="350">
          <cell r="H350" t="str">
            <v>4S6016</v>
          </cell>
          <cell r="I350" t="str">
            <v>BRI-SSH</v>
          </cell>
          <cell r="J350">
            <v>45759</v>
          </cell>
          <cell r="K350">
            <v>1</v>
          </cell>
          <cell r="L350">
            <v>1</v>
          </cell>
          <cell r="P350">
            <v>224.42000000000002</v>
          </cell>
        </row>
        <row r="351">
          <cell r="H351" t="str">
            <v>4S6003</v>
          </cell>
          <cell r="I351" t="str">
            <v>SSH-BRI</v>
          </cell>
          <cell r="J351">
            <v>45766</v>
          </cell>
          <cell r="K351">
            <v>1</v>
          </cell>
          <cell r="L351">
            <v>1</v>
          </cell>
          <cell r="P351">
            <v>244.03</v>
          </cell>
        </row>
        <row r="352">
          <cell r="H352" t="str">
            <v>4S6016</v>
          </cell>
          <cell r="I352" t="str">
            <v>BRI-SSH</v>
          </cell>
          <cell r="J352">
            <v>45759</v>
          </cell>
          <cell r="K352">
            <v>1</v>
          </cell>
          <cell r="L352">
            <v>1</v>
          </cell>
          <cell r="P352">
            <v>224.42000000000002</v>
          </cell>
        </row>
        <row r="353">
          <cell r="H353" t="str">
            <v>4S6003</v>
          </cell>
          <cell r="I353" t="str">
            <v>SSH-BRI</v>
          </cell>
          <cell r="J353">
            <v>45766</v>
          </cell>
          <cell r="K353">
            <v>1</v>
          </cell>
          <cell r="L353">
            <v>1</v>
          </cell>
          <cell r="P353">
            <v>244.03</v>
          </cell>
        </row>
        <row r="354">
          <cell r="H354" t="str">
            <v>4S6016</v>
          </cell>
          <cell r="I354" t="str">
            <v>BRI-SSH</v>
          </cell>
          <cell r="J354">
            <v>45759</v>
          </cell>
          <cell r="K354">
            <v>1</v>
          </cell>
          <cell r="L354">
            <v>1</v>
          </cell>
          <cell r="P354">
            <v>224.42000000000002</v>
          </cell>
        </row>
        <row r="355">
          <cell r="H355" t="str">
            <v>4S6003</v>
          </cell>
          <cell r="I355" t="str">
            <v>SSH-BRI</v>
          </cell>
          <cell r="J355">
            <v>45766</v>
          </cell>
          <cell r="K355">
            <v>1</v>
          </cell>
          <cell r="L355">
            <v>1</v>
          </cell>
          <cell r="P355">
            <v>244.03</v>
          </cell>
        </row>
        <row r="356">
          <cell r="H356" t="str">
            <v>4S6016</v>
          </cell>
          <cell r="I356" t="str">
            <v>BRI-SSH</v>
          </cell>
          <cell r="J356">
            <v>45759</v>
          </cell>
          <cell r="K356">
            <v>1</v>
          </cell>
          <cell r="L356">
            <v>1</v>
          </cell>
          <cell r="P356">
            <v>224.42000000000002</v>
          </cell>
        </row>
        <row r="357">
          <cell r="H357" t="str">
            <v>4S6003</v>
          </cell>
          <cell r="I357" t="str">
            <v>SSH-BRI</v>
          </cell>
          <cell r="J357">
            <v>45766</v>
          </cell>
          <cell r="K357">
            <v>1</v>
          </cell>
          <cell r="L357">
            <v>1</v>
          </cell>
          <cell r="P357">
            <v>244.03</v>
          </cell>
        </row>
        <row r="358">
          <cell r="H358" t="str">
            <v>4S6005</v>
          </cell>
          <cell r="I358" t="str">
            <v>SSH-MXP</v>
          </cell>
          <cell r="J358">
            <v>45772</v>
          </cell>
          <cell r="K358">
            <v>1</v>
          </cell>
          <cell r="L358">
            <v>1</v>
          </cell>
          <cell r="P358">
            <v>403.99</v>
          </cell>
        </row>
        <row r="359">
          <cell r="H359" t="str">
            <v>4S6031</v>
          </cell>
          <cell r="I359" t="str">
            <v>SSH-NAP</v>
          </cell>
          <cell r="J359">
            <v>45774</v>
          </cell>
          <cell r="K359">
            <v>2</v>
          </cell>
          <cell r="L359">
            <v>2</v>
          </cell>
          <cell r="P359">
            <v>650</v>
          </cell>
        </row>
        <row r="360">
          <cell r="H360" t="str">
            <v>4S6018</v>
          </cell>
          <cell r="I360" t="str">
            <v>NAP-SSH</v>
          </cell>
          <cell r="J360">
            <v>45765</v>
          </cell>
          <cell r="K360">
            <v>2</v>
          </cell>
          <cell r="L360">
            <v>2</v>
          </cell>
          <cell r="P360">
            <v>550</v>
          </cell>
        </row>
        <row r="361">
          <cell r="H361" t="str">
            <v>4S6018</v>
          </cell>
          <cell r="I361" t="str">
            <v>NAP-SSH</v>
          </cell>
          <cell r="J361">
            <v>45765</v>
          </cell>
          <cell r="K361">
            <v>40</v>
          </cell>
          <cell r="L361">
            <v>40</v>
          </cell>
          <cell r="P361">
            <v>10800</v>
          </cell>
        </row>
        <row r="362">
          <cell r="H362" t="str">
            <v>4S6018</v>
          </cell>
          <cell r="I362" t="str">
            <v>NAP-SSH</v>
          </cell>
          <cell r="J362">
            <v>45772</v>
          </cell>
          <cell r="K362">
            <v>20</v>
          </cell>
          <cell r="L362">
            <v>20</v>
          </cell>
          <cell r="P362">
            <v>5400</v>
          </cell>
        </row>
        <row r="363">
          <cell r="H363" t="str">
            <v>4S6017</v>
          </cell>
          <cell r="I363" t="str">
            <v>SSH-NAP</v>
          </cell>
          <cell r="J363">
            <v>45772</v>
          </cell>
          <cell r="K363">
            <v>40</v>
          </cell>
          <cell r="L363">
            <v>40</v>
          </cell>
          <cell r="P363">
            <v>10800</v>
          </cell>
        </row>
        <row r="364">
          <cell r="H364" t="str">
            <v>4S6017</v>
          </cell>
          <cell r="I364" t="str">
            <v>SSH-NAP</v>
          </cell>
          <cell r="J364">
            <v>45779</v>
          </cell>
          <cell r="K364">
            <v>20</v>
          </cell>
          <cell r="L364">
            <v>20</v>
          </cell>
          <cell r="P364">
            <v>5400</v>
          </cell>
        </row>
        <row r="365">
          <cell r="H365" t="str">
            <v>4S6004</v>
          </cell>
          <cell r="I365" t="str">
            <v>BRI-SSH</v>
          </cell>
          <cell r="J365">
            <v>45766</v>
          </cell>
          <cell r="K365">
            <v>1</v>
          </cell>
          <cell r="L365">
            <v>1</v>
          </cell>
          <cell r="P365">
            <v>334.42</v>
          </cell>
        </row>
        <row r="366">
          <cell r="H366" t="str">
            <v>4S6003</v>
          </cell>
          <cell r="I366" t="str">
            <v>SSH-BRI</v>
          </cell>
          <cell r="J366">
            <v>45773</v>
          </cell>
          <cell r="K366">
            <v>1</v>
          </cell>
          <cell r="L366">
            <v>1</v>
          </cell>
          <cell r="P366">
            <v>364.03</v>
          </cell>
        </row>
        <row r="367">
          <cell r="H367" t="str">
            <v>4S6004</v>
          </cell>
          <cell r="I367" t="str">
            <v>BRI-SSH</v>
          </cell>
          <cell r="J367">
            <v>45766</v>
          </cell>
          <cell r="K367">
            <v>1</v>
          </cell>
          <cell r="L367">
            <v>1</v>
          </cell>
          <cell r="P367">
            <v>334.42</v>
          </cell>
        </row>
        <row r="368">
          <cell r="H368" t="str">
            <v>4S6003</v>
          </cell>
          <cell r="I368" t="str">
            <v>SSH-BRI</v>
          </cell>
          <cell r="J368">
            <v>45773</v>
          </cell>
          <cell r="K368">
            <v>1</v>
          </cell>
          <cell r="L368">
            <v>1</v>
          </cell>
          <cell r="P368">
            <v>364.03</v>
          </cell>
        </row>
        <row r="369">
          <cell r="H369" t="str">
            <v>4S6005</v>
          </cell>
          <cell r="I369" t="str">
            <v>SSH-MXP</v>
          </cell>
          <cell r="J369">
            <v>45772</v>
          </cell>
          <cell r="K369">
            <v>6</v>
          </cell>
          <cell r="L369">
            <v>6</v>
          </cell>
          <cell r="P369">
            <v>1920</v>
          </cell>
        </row>
        <row r="370">
          <cell r="H370" t="str">
            <v>4S6003</v>
          </cell>
          <cell r="I370" t="str">
            <v>SSH-BRI</v>
          </cell>
          <cell r="J370">
            <v>45780</v>
          </cell>
          <cell r="K370">
            <v>1</v>
          </cell>
          <cell r="L370">
            <v>1</v>
          </cell>
          <cell r="P370">
            <v>364.03</v>
          </cell>
        </row>
        <row r="371">
          <cell r="H371" t="str">
            <v>4S6003</v>
          </cell>
          <cell r="I371" t="str">
            <v>SSH-BRI</v>
          </cell>
          <cell r="J371">
            <v>45780</v>
          </cell>
          <cell r="K371">
            <v>1</v>
          </cell>
          <cell r="L371">
            <v>1</v>
          </cell>
          <cell r="P371">
            <v>364.03</v>
          </cell>
        </row>
        <row r="372">
          <cell r="H372" t="str">
            <v>4S6003</v>
          </cell>
          <cell r="I372" t="str">
            <v>SSH-BRI</v>
          </cell>
          <cell r="J372">
            <v>45780</v>
          </cell>
          <cell r="K372">
            <v>1</v>
          </cell>
          <cell r="L372">
            <v>1</v>
          </cell>
          <cell r="P372">
            <v>364.03</v>
          </cell>
        </row>
        <row r="373">
          <cell r="H373" t="str">
            <v>4S6003</v>
          </cell>
          <cell r="I373" t="str">
            <v>SSH-BRI</v>
          </cell>
          <cell r="J373">
            <v>45780</v>
          </cell>
          <cell r="K373">
            <v>1</v>
          </cell>
          <cell r="L373">
            <v>1</v>
          </cell>
          <cell r="P373">
            <v>364.03</v>
          </cell>
        </row>
        <row r="374">
          <cell r="H374" t="str">
            <v>4S6003</v>
          </cell>
          <cell r="I374" t="str">
            <v>SSH-BRI</v>
          </cell>
          <cell r="J374">
            <v>45780</v>
          </cell>
          <cell r="K374">
            <v>1</v>
          </cell>
          <cell r="L374">
            <v>1</v>
          </cell>
          <cell r="P374">
            <v>364.03</v>
          </cell>
        </row>
        <row r="375">
          <cell r="H375" t="str">
            <v>4S6005</v>
          </cell>
          <cell r="I375" t="str">
            <v>SSH-MXP</v>
          </cell>
          <cell r="J375">
            <v>45772</v>
          </cell>
          <cell r="K375">
            <v>2</v>
          </cell>
          <cell r="L375">
            <v>2</v>
          </cell>
          <cell r="P375">
            <v>650</v>
          </cell>
        </row>
        <row r="376">
          <cell r="H376" t="str">
            <v>4S6032</v>
          </cell>
          <cell r="I376" t="str">
            <v>NAP-SSH</v>
          </cell>
          <cell r="J376">
            <v>45760</v>
          </cell>
          <cell r="K376">
            <v>2</v>
          </cell>
          <cell r="L376">
            <v>2</v>
          </cell>
          <cell r="P376">
            <v>330</v>
          </cell>
        </row>
        <row r="377">
          <cell r="H377" t="str">
            <v>4S6031</v>
          </cell>
          <cell r="I377" t="str">
            <v>SSH-NAP</v>
          </cell>
          <cell r="J377">
            <v>45767</v>
          </cell>
          <cell r="K377">
            <v>2</v>
          </cell>
          <cell r="L377">
            <v>2</v>
          </cell>
          <cell r="P377">
            <v>330</v>
          </cell>
        </row>
        <row r="378">
          <cell r="H378" t="str">
            <v>4S6016</v>
          </cell>
          <cell r="I378" t="str">
            <v>BRI-SSH</v>
          </cell>
          <cell r="J378">
            <v>45759</v>
          </cell>
          <cell r="K378">
            <v>4</v>
          </cell>
          <cell r="L378">
            <v>4</v>
          </cell>
          <cell r="P378">
            <v>740</v>
          </cell>
        </row>
        <row r="379">
          <cell r="H379" t="str">
            <v>4S6032</v>
          </cell>
          <cell r="I379" t="str">
            <v>NAP-SSH</v>
          </cell>
          <cell r="J379">
            <v>45760</v>
          </cell>
          <cell r="K379">
            <v>3</v>
          </cell>
          <cell r="L379">
            <v>3</v>
          </cell>
          <cell r="P379">
            <v>450</v>
          </cell>
        </row>
        <row r="380">
          <cell r="H380" t="str">
            <v>4S6031</v>
          </cell>
          <cell r="I380" t="str">
            <v>SSH-NAP</v>
          </cell>
          <cell r="J380">
            <v>45767</v>
          </cell>
          <cell r="K380">
            <v>3</v>
          </cell>
          <cell r="L380">
            <v>3</v>
          </cell>
          <cell r="P380">
            <v>450</v>
          </cell>
        </row>
        <row r="381">
          <cell r="H381" t="str">
            <v>4S6015</v>
          </cell>
          <cell r="I381" t="str">
            <v>SSH-VRN</v>
          </cell>
          <cell r="J381">
            <v>45773</v>
          </cell>
          <cell r="K381">
            <v>2</v>
          </cell>
          <cell r="L381">
            <v>2</v>
          </cell>
          <cell r="P381">
            <v>600</v>
          </cell>
        </row>
        <row r="382">
          <cell r="H382" t="str">
            <v>4S6004</v>
          </cell>
          <cell r="I382" t="str">
            <v>BRI-SSH</v>
          </cell>
          <cell r="J382">
            <v>45843</v>
          </cell>
          <cell r="K382">
            <v>3</v>
          </cell>
          <cell r="L382">
            <v>3</v>
          </cell>
          <cell r="P382">
            <v>720</v>
          </cell>
        </row>
        <row r="383">
          <cell r="H383" t="str">
            <v>4S6015</v>
          </cell>
          <cell r="I383" t="str">
            <v>SSH-VRN</v>
          </cell>
          <cell r="J383">
            <v>45773</v>
          </cell>
          <cell r="K383">
            <v>1</v>
          </cell>
          <cell r="L383">
            <v>1</v>
          </cell>
          <cell r="P383">
            <v>417.75</v>
          </cell>
        </row>
        <row r="384">
          <cell r="H384" t="str">
            <v>4S6015</v>
          </cell>
          <cell r="I384" t="str">
            <v>SSH-VRN</v>
          </cell>
          <cell r="J384">
            <v>45773</v>
          </cell>
          <cell r="K384">
            <v>1</v>
          </cell>
          <cell r="L384">
            <v>1</v>
          </cell>
          <cell r="P384">
            <v>417.75</v>
          </cell>
        </row>
        <row r="385">
          <cell r="H385" t="str">
            <v>4S6015</v>
          </cell>
          <cell r="I385" t="str">
            <v>SSH-VRN</v>
          </cell>
          <cell r="J385">
            <v>45773</v>
          </cell>
          <cell r="K385">
            <v>0</v>
          </cell>
          <cell r="L385">
            <v>0</v>
          </cell>
          <cell r="P385">
            <v>119.42</v>
          </cell>
        </row>
        <row r="386">
          <cell r="H386" t="str">
            <v>4S6006</v>
          </cell>
          <cell r="I386" t="str">
            <v>MXP-SSH</v>
          </cell>
          <cell r="J386">
            <v>45765</v>
          </cell>
          <cell r="K386">
            <v>5</v>
          </cell>
          <cell r="L386">
            <v>5</v>
          </cell>
          <cell r="P386">
            <v>1712.5</v>
          </cell>
        </row>
        <row r="387">
          <cell r="H387" t="str">
            <v>4S6005</v>
          </cell>
          <cell r="I387" t="str">
            <v>SSH-MXP</v>
          </cell>
          <cell r="J387">
            <v>45772</v>
          </cell>
          <cell r="K387">
            <v>5</v>
          </cell>
          <cell r="L387">
            <v>5</v>
          </cell>
          <cell r="P387">
            <v>1712.5</v>
          </cell>
        </row>
        <row r="388">
          <cell r="H388" t="str">
            <v>4S6005</v>
          </cell>
          <cell r="I388" t="str">
            <v>SSH-MXP</v>
          </cell>
          <cell r="J388">
            <v>45772</v>
          </cell>
          <cell r="K388">
            <v>3</v>
          </cell>
          <cell r="L388">
            <v>3</v>
          </cell>
          <cell r="P388">
            <v>1080</v>
          </cell>
        </row>
        <row r="389">
          <cell r="H389" t="str">
            <v>4S6015</v>
          </cell>
          <cell r="I389" t="str">
            <v>SSH-VRN</v>
          </cell>
          <cell r="J389">
            <v>45773</v>
          </cell>
          <cell r="K389">
            <v>2</v>
          </cell>
          <cell r="L389">
            <v>2</v>
          </cell>
          <cell r="P389">
            <v>600</v>
          </cell>
        </row>
        <row r="390">
          <cell r="H390" t="str">
            <v>4S6003</v>
          </cell>
          <cell r="I390" t="str">
            <v>SSH-BRI</v>
          </cell>
          <cell r="J390">
            <v>45766</v>
          </cell>
          <cell r="K390">
            <v>3</v>
          </cell>
          <cell r="L390">
            <v>3</v>
          </cell>
          <cell r="P390">
            <v>525</v>
          </cell>
        </row>
        <row r="391">
          <cell r="H391" t="str">
            <v>4S6003</v>
          </cell>
          <cell r="I391" t="str">
            <v>SSH-BRI</v>
          </cell>
          <cell r="J391">
            <v>45773</v>
          </cell>
          <cell r="K391">
            <v>3</v>
          </cell>
          <cell r="L391">
            <v>3</v>
          </cell>
          <cell r="P391">
            <v>855</v>
          </cell>
        </row>
        <row r="392">
          <cell r="H392" t="str">
            <v>4S6016</v>
          </cell>
          <cell r="I392" t="str">
            <v>BRI-SSH</v>
          </cell>
          <cell r="J392">
            <v>45759</v>
          </cell>
          <cell r="K392">
            <v>3</v>
          </cell>
          <cell r="L392">
            <v>3</v>
          </cell>
          <cell r="P392">
            <v>525</v>
          </cell>
        </row>
        <row r="393">
          <cell r="H393" t="str">
            <v>4S6004</v>
          </cell>
          <cell r="I393" t="str">
            <v>BRI-SSH</v>
          </cell>
          <cell r="J393">
            <v>45766</v>
          </cell>
          <cell r="K393">
            <v>3</v>
          </cell>
          <cell r="L393">
            <v>3</v>
          </cell>
          <cell r="P393">
            <v>855</v>
          </cell>
        </row>
        <row r="394">
          <cell r="H394" t="str">
            <v>UJ6001</v>
          </cell>
          <cell r="I394" t="str">
            <v>SSH-VRN</v>
          </cell>
          <cell r="J394">
            <v>45892</v>
          </cell>
          <cell r="K394">
            <v>2</v>
          </cell>
          <cell r="L394">
            <v>2</v>
          </cell>
          <cell r="P394">
            <v>600</v>
          </cell>
        </row>
        <row r="395">
          <cell r="H395" t="str">
            <v>4S6018</v>
          </cell>
          <cell r="I395" t="str">
            <v>NAP-SSH</v>
          </cell>
          <cell r="J395">
            <v>45765</v>
          </cell>
          <cell r="K395">
            <v>10</v>
          </cell>
          <cell r="L395">
            <v>10</v>
          </cell>
          <cell r="P395">
            <v>2650</v>
          </cell>
        </row>
        <row r="396">
          <cell r="H396" t="str">
            <v>4S6018</v>
          </cell>
          <cell r="I396" t="str">
            <v>NAP-SSH</v>
          </cell>
          <cell r="J396">
            <v>45772</v>
          </cell>
          <cell r="K396">
            <v>10</v>
          </cell>
          <cell r="L396">
            <v>10</v>
          </cell>
          <cell r="P396">
            <v>2650</v>
          </cell>
        </row>
        <row r="397">
          <cell r="H397" t="str">
            <v>4S6017</v>
          </cell>
          <cell r="I397" t="str">
            <v>SSH-NAP</v>
          </cell>
          <cell r="J397">
            <v>45772</v>
          </cell>
          <cell r="K397">
            <v>20</v>
          </cell>
          <cell r="L397">
            <v>20</v>
          </cell>
          <cell r="P397">
            <v>5300</v>
          </cell>
        </row>
        <row r="398">
          <cell r="H398" t="str">
            <v>4S6017</v>
          </cell>
          <cell r="I398" t="str">
            <v>SSH-NAP</v>
          </cell>
          <cell r="J398">
            <v>45779</v>
          </cell>
          <cell r="K398">
            <v>10</v>
          </cell>
          <cell r="L398">
            <v>10</v>
          </cell>
          <cell r="P398">
            <v>2650</v>
          </cell>
        </row>
        <row r="399">
          <cell r="H399" t="str">
            <v>4S6016</v>
          </cell>
          <cell r="I399" t="str">
            <v>VRN-SSH</v>
          </cell>
          <cell r="J399">
            <v>45766</v>
          </cell>
          <cell r="K399">
            <v>3</v>
          </cell>
          <cell r="L399">
            <v>3</v>
          </cell>
          <cell r="P399">
            <v>900</v>
          </cell>
        </row>
        <row r="400">
          <cell r="H400" t="str">
            <v>4S6015</v>
          </cell>
          <cell r="I400" t="str">
            <v>SSH-VRN</v>
          </cell>
          <cell r="J400">
            <v>45773</v>
          </cell>
          <cell r="K400">
            <v>3</v>
          </cell>
          <cell r="L400">
            <v>3</v>
          </cell>
          <cell r="P400">
            <v>900</v>
          </cell>
        </row>
        <row r="401">
          <cell r="H401" t="str">
            <v>4S6015</v>
          </cell>
          <cell r="I401" t="str">
            <v>SSH-VRN</v>
          </cell>
          <cell r="J401">
            <v>45780</v>
          </cell>
          <cell r="K401">
            <v>3</v>
          </cell>
          <cell r="L401">
            <v>3</v>
          </cell>
          <cell r="P401">
            <v>975</v>
          </cell>
        </row>
        <row r="402">
          <cell r="H402" t="str">
            <v>4S6016</v>
          </cell>
          <cell r="I402" t="str">
            <v>VRN-SSH</v>
          </cell>
          <cell r="J402">
            <v>45759</v>
          </cell>
          <cell r="K402">
            <v>1</v>
          </cell>
          <cell r="L402">
            <v>1</v>
          </cell>
          <cell r="P402">
            <v>285</v>
          </cell>
        </row>
        <row r="403">
          <cell r="H403" t="str">
            <v>4S6015</v>
          </cell>
          <cell r="I403" t="str">
            <v>SSH-VRN</v>
          </cell>
          <cell r="J403">
            <v>45773</v>
          </cell>
          <cell r="K403">
            <v>1</v>
          </cell>
          <cell r="L403">
            <v>1</v>
          </cell>
          <cell r="P403">
            <v>285</v>
          </cell>
        </row>
        <row r="404">
          <cell r="H404" t="str">
            <v>4S6018</v>
          </cell>
          <cell r="I404" t="str">
            <v>NAP-SSH</v>
          </cell>
          <cell r="J404">
            <v>45765</v>
          </cell>
          <cell r="K404">
            <v>1</v>
          </cell>
          <cell r="L404">
            <v>1</v>
          </cell>
          <cell r="P404">
            <v>270.28999999999996</v>
          </cell>
        </row>
        <row r="405">
          <cell r="H405" t="str">
            <v>4S6018</v>
          </cell>
          <cell r="I405" t="str">
            <v>NAP-SSH</v>
          </cell>
          <cell r="J405">
            <v>45765</v>
          </cell>
          <cell r="K405">
            <v>1</v>
          </cell>
          <cell r="L405">
            <v>1</v>
          </cell>
          <cell r="P405">
            <v>339.04</v>
          </cell>
        </row>
        <row r="406">
          <cell r="H406" t="str">
            <v>4S6018</v>
          </cell>
          <cell r="I406" t="str">
            <v>NAP-SSH</v>
          </cell>
          <cell r="J406">
            <v>45765</v>
          </cell>
          <cell r="K406">
            <v>1</v>
          </cell>
          <cell r="L406">
            <v>1</v>
          </cell>
          <cell r="P406">
            <v>339.04</v>
          </cell>
        </row>
        <row r="407">
          <cell r="H407" t="str">
            <v>4S6018</v>
          </cell>
          <cell r="I407" t="str">
            <v>NAP-SSH</v>
          </cell>
          <cell r="J407">
            <v>45765</v>
          </cell>
          <cell r="K407">
            <v>60</v>
          </cell>
          <cell r="L407">
            <v>60</v>
          </cell>
          <cell r="P407">
            <v>15600</v>
          </cell>
        </row>
        <row r="408">
          <cell r="H408" t="str">
            <v>4S6018</v>
          </cell>
          <cell r="I408" t="str">
            <v>NAP-SSH</v>
          </cell>
          <cell r="J408">
            <v>45772</v>
          </cell>
          <cell r="K408">
            <v>30</v>
          </cell>
          <cell r="L408">
            <v>30</v>
          </cell>
          <cell r="P408">
            <v>7200</v>
          </cell>
        </row>
        <row r="409">
          <cell r="H409" t="str">
            <v>4S6017</v>
          </cell>
          <cell r="I409" t="str">
            <v>SSH-NAP</v>
          </cell>
          <cell r="J409">
            <v>45772</v>
          </cell>
          <cell r="K409">
            <v>60</v>
          </cell>
          <cell r="L409">
            <v>60</v>
          </cell>
          <cell r="P409">
            <v>15600</v>
          </cell>
        </row>
        <row r="410">
          <cell r="H410" t="str">
            <v>4S6017</v>
          </cell>
          <cell r="I410" t="str">
            <v>SSH-NAP</v>
          </cell>
          <cell r="J410">
            <v>45779</v>
          </cell>
          <cell r="K410">
            <v>30</v>
          </cell>
          <cell r="L410">
            <v>30</v>
          </cell>
          <cell r="P410">
            <v>7200</v>
          </cell>
        </row>
        <row r="411">
          <cell r="H411" t="str">
            <v>SE5448</v>
          </cell>
          <cell r="I411" t="str">
            <v>CAG-SSH</v>
          </cell>
          <cell r="J411">
            <v>45765</v>
          </cell>
          <cell r="K411">
            <v>80</v>
          </cell>
          <cell r="L411">
            <v>80</v>
          </cell>
          <cell r="P411">
            <v>22400</v>
          </cell>
        </row>
        <row r="412">
          <cell r="H412" t="str">
            <v>SE5448</v>
          </cell>
          <cell r="I412" t="str">
            <v>CAG-SSH</v>
          </cell>
          <cell r="J412">
            <v>45772</v>
          </cell>
          <cell r="K412">
            <v>80</v>
          </cell>
          <cell r="L412">
            <v>80</v>
          </cell>
          <cell r="P412">
            <v>22400</v>
          </cell>
        </row>
        <row r="413">
          <cell r="H413" t="str">
            <v>SE5446</v>
          </cell>
          <cell r="I413" t="str">
            <v>SSH-CAG</v>
          </cell>
          <cell r="J413">
            <v>45772</v>
          </cell>
          <cell r="K413">
            <v>80</v>
          </cell>
          <cell r="L413">
            <v>80</v>
          </cell>
          <cell r="P413">
            <v>22400</v>
          </cell>
        </row>
        <row r="414">
          <cell r="H414" t="str">
            <v>SE5446</v>
          </cell>
          <cell r="I414" t="str">
            <v>SSH-CAG</v>
          </cell>
          <cell r="J414">
            <v>45779</v>
          </cell>
          <cell r="K414">
            <v>80</v>
          </cell>
          <cell r="L414">
            <v>80</v>
          </cell>
          <cell r="P414">
            <v>22400</v>
          </cell>
        </row>
        <row r="415">
          <cell r="H415" t="str">
            <v>4S6003</v>
          </cell>
          <cell r="I415" t="str">
            <v>SSH-BRI</v>
          </cell>
          <cell r="J415">
            <v>45773</v>
          </cell>
          <cell r="K415">
            <v>3</v>
          </cell>
          <cell r="L415">
            <v>3</v>
          </cell>
          <cell r="P415">
            <v>855</v>
          </cell>
        </row>
        <row r="416">
          <cell r="H416" t="str">
            <v>W42987</v>
          </cell>
          <cell r="I416" t="str">
            <v>VIE-JED</v>
          </cell>
          <cell r="J416">
            <v>45717</v>
          </cell>
          <cell r="K416">
            <v>-1</v>
          </cell>
          <cell r="L416">
            <v>-1</v>
          </cell>
          <cell r="P416">
            <v>-200</v>
          </cell>
        </row>
        <row r="417">
          <cell r="H417" t="str">
            <v>W42987</v>
          </cell>
          <cell r="I417" t="str">
            <v>VIE-JED</v>
          </cell>
          <cell r="J417">
            <v>45738</v>
          </cell>
          <cell r="K417">
            <v>-3</v>
          </cell>
          <cell r="L417">
            <v>-3</v>
          </cell>
          <cell r="P417">
            <v>-600</v>
          </cell>
        </row>
        <row r="418">
          <cell r="H418" t="str">
            <v>W42988</v>
          </cell>
          <cell r="I418" t="str">
            <v>JED-VIE</v>
          </cell>
          <cell r="J418">
            <v>45724</v>
          </cell>
          <cell r="K418">
            <v>-1</v>
          </cell>
          <cell r="L418">
            <v>-1</v>
          </cell>
          <cell r="P418">
            <v>-200</v>
          </cell>
        </row>
        <row r="419">
          <cell r="H419" t="str">
            <v>W42988</v>
          </cell>
          <cell r="I419" t="str">
            <v>JED-VIE</v>
          </cell>
          <cell r="J419">
            <v>45745</v>
          </cell>
          <cell r="K419">
            <v>-3</v>
          </cell>
          <cell r="L419">
            <v>-3</v>
          </cell>
          <cell r="P419">
            <v>-600</v>
          </cell>
        </row>
        <row r="420">
          <cell r="H420" t="str">
            <v>4S6005</v>
          </cell>
          <cell r="I420" t="str">
            <v>SSH-MXP</v>
          </cell>
          <cell r="J420">
            <v>45772</v>
          </cell>
          <cell r="K420">
            <v>1</v>
          </cell>
          <cell r="L420">
            <v>1</v>
          </cell>
          <cell r="P420">
            <v>374.70000000000005</v>
          </cell>
        </row>
        <row r="421">
          <cell r="H421" t="str">
            <v>4S6005</v>
          </cell>
          <cell r="I421" t="str">
            <v>SSH-MXP</v>
          </cell>
          <cell r="J421">
            <v>45772</v>
          </cell>
          <cell r="K421">
            <v>1</v>
          </cell>
          <cell r="L421">
            <v>1</v>
          </cell>
          <cell r="P421">
            <v>374.70000000000005</v>
          </cell>
        </row>
        <row r="422">
          <cell r="H422" t="str">
            <v>4S6005</v>
          </cell>
          <cell r="I422" t="str">
            <v>SSH-MXP</v>
          </cell>
          <cell r="J422">
            <v>45772</v>
          </cell>
          <cell r="K422">
            <v>1</v>
          </cell>
          <cell r="L422">
            <v>1</v>
          </cell>
          <cell r="P422">
            <v>469.08000000000004</v>
          </cell>
        </row>
        <row r="423">
          <cell r="H423" t="str">
            <v>4S6005</v>
          </cell>
          <cell r="I423" t="str">
            <v>SSH-MXP</v>
          </cell>
          <cell r="J423">
            <v>45772</v>
          </cell>
          <cell r="K423">
            <v>1</v>
          </cell>
          <cell r="L423">
            <v>1</v>
          </cell>
          <cell r="P423">
            <v>469.08000000000004</v>
          </cell>
        </row>
        <row r="424">
          <cell r="H424" t="str">
            <v>4S6004</v>
          </cell>
          <cell r="I424" t="str">
            <v>BRI-SSH</v>
          </cell>
          <cell r="J424">
            <v>45766</v>
          </cell>
          <cell r="K424">
            <v>4</v>
          </cell>
          <cell r="L424">
            <v>4</v>
          </cell>
          <cell r="P424">
            <v>1092</v>
          </cell>
        </row>
        <row r="425">
          <cell r="H425" t="str">
            <v>4S6003</v>
          </cell>
          <cell r="I425" t="str">
            <v>SSH-BRI</v>
          </cell>
          <cell r="J425">
            <v>45773</v>
          </cell>
          <cell r="K425">
            <v>4</v>
          </cell>
          <cell r="L425">
            <v>4</v>
          </cell>
          <cell r="P425">
            <v>1092</v>
          </cell>
        </row>
        <row r="426">
          <cell r="H426" t="str">
            <v>4S6018</v>
          </cell>
          <cell r="I426" t="str">
            <v>NAP-SSH</v>
          </cell>
          <cell r="J426">
            <v>45765</v>
          </cell>
          <cell r="K426">
            <v>1</v>
          </cell>
          <cell r="L426">
            <v>1</v>
          </cell>
          <cell r="P426">
            <v>339.04</v>
          </cell>
        </row>
        <row r="427">
          <cell r="H427" t="str">
            <v>4S6017</v>
          </cell>
          <cell r="I427" t="str">
            <v>SSH-NAP</v>
          </cell>
          <cell r="J427">
            <v>45772</v>
          </cell>
          <cell r="K427">
            <v>1</v>
          </cell>
          <cell r="L427">
            <v>1</v>
          </cell>
          <cell r="P427">
            <v>353.92</v>
          </cell>
        </row>
        <row r="428">
          <cell r="H428" t="str">
            <v>4S6018</v>
          </cell>
          <cell r="I428" t="str">
            <v>NAP-SSH</v>
          </cell>
          <cell r="J428">
            <v>45765</v>
          </cell>
          <cell r="K428">
            <v>1</v>
          </cell>
          <cell r="L428">
            <v>1</v>
          </cell>
          <cell r="P428">
            <v>339.04</v>
          </cell>
        </row>
        <row r="429">
          <cell r="H429" t="str">
            <v>4S6017</v>
          </cell>
          <cell r="I429" t="str">
            <v>SSH-NAP</v>
          </cell>
          <cell r="J429">
            <v>45772</v>
          </cell>
          <cell r="K429">
            <v>1</v>
          </cell>
          <cell r="L429">
            <v>1</v>
          </cell>
          <cell r="P429">
            <v>353.92</v>
          </cell>
        </row>
        <row r="430">
          <cell r="H430" t="str">
            <v>4S6018</v>
          </cell>
          <cell r="I430" t="str">
            <v>NAP-SSH</v>
          </cell>
          <cell r="J430">
            <v>45765</v>
          </cell>
          <cell r="K430">
            <v>1</v>
          </cell>
          <cell r="L430">
            <v>1</v>
          </cell>
          <cell r="P430">
            <v>270.28999999999996</v>
          </cell>
        </row>
        <row r="431">
          <cell r="H431" t="str">
            <v>4S6017</v>
          </cell>
          <cell r="I431" t="str">
            <v>SSH-NAP</v>
          </cell>
          <cell r="J431">
            <v>45772</v>
          </cell>
          <cell r="K431">
            <v>1</v>
          </cell>
          <cell r="L431">
            <v>1</v>
          </cell>
          <cell r="P431">
            <v>285.17</v>
          </cell>
        </row>
        <row r="432">
          <cell r="H432" t="str">
            <v>4S6018</v>
          </cell>
          <cell r="I432" t="str">
            <v>NAP-SSH</v>
          </cell>
          <cell r="J432">
            <v>45765</v>
          </cell>
          <cell r="K432">
            <v>1</v>
          </cell>
          <cell r="L432">
            <v>1</v>
          </cell>
          <cell r="P432">
            <v>270.28999999999996</v>
          </cell>
        </row>
        <row r="433">
          <cell r="H433" t="str">
            <v>4S6017</v>
          </cell>
          <cell r="I433" t="str">
            <v>SSH-NAP</v>
          </cell>
          <cell r="J433">
            <v>45772</v>
          </cell>
          <cell r="K433">
            <v>1</v>
          </cell>
          <cell r="L433">
            <v>1</v>
          </cell>
          <cell r="P433">
            <v>285.17</v>
          </cell>
        </row>
        <row r="434">
          <cell r="H434" t="str">
            <v>4S6006</v>
          </cell>
          <cell r="I434" t="str">
            <v>MXP-SSH</v>
          </cell>
          <cell r="J434">
            <v>45765</v>
          </cell>
          <cell r="K434">
            <v>30</v>
          </cell>
          <cell r="L434">
            <v>30</v>
          </cell>
          <cell r="P434">
            <v>8925</v>
          </cell>
        </row>
        <row r="435">
          <cell r="H435" t="str">
            <v>4S6006</v>
          </cell>
          <cell r="I435" t="str">
            <v>MXP-SSH</v>
          </cell>
          <cell r="J435">
            <v>45772</v>
          </cell>
          <cell r="K435">
            <v>30</v>
          </cell>
          <cell r="L435">
            <v>30</v>
          </cell>
          <cell r="P435">
            <v>8925</v>
          </cell>
        </row>
        <row r="436">
          <cell r="H436" t="str">
            <v>4S6005</v>
          </cell>
          <cell r="I436" t="str">
            <v>SSH-MXP</v>
          </cell>
          <cell r="J436">
            <v>45772</v>
          </cell>
          <cell r="K436">
            <v>30</v>
          </cell>
          <cell r="L436">
            <v>30</v>
          </cell>
          <cell r="P436">
            <v>8925</v>
          </cell>
        </row>
        <row r="437">
          <cell r="H437" t="str">
            <v>4S6005</v>
          </cell>
          <cell r="I437" t="str">
            <v>SSH-MXP</v>
          </cell>
          <cell r="J437">
            <v>45779</v>
          </cell>
          <cell r="K437">
            <v>30</v>
          </cell>
          <cell r="L437">
            <v>30</v>
          </cell>
          <cell r="P437">
            <v>8925</v>
          </cell>
        </row>
        <row r="438">
          <cell r="H438" t="str">
            <v>4S6016</v>
          </cell>
          <cell r="I438" t="str">
            <v>VRN-SSH</v>
          </cell>
          <cell r="J438">
            <v>45766</v>
          </cell>
          <cell r="K438">
            <v>40</v>
          </cell>
          <cell r="L438">
            <v>40</v>
          </cell>
          <cell r="P438">
            <v>11600</v>
          </cell>
        </row>
        <row r="439">
          <cell r="H439" t="str">
            <v>4S6016</v>
          </cell>
          <cell r="I439" t="str">
            <v>VRN-SSH</v>
          </cell>
          <cell r="J439">
            <v>45773</v>
          </cell>
          <cell r="K439">
            <v>40</v>
          </cell>
          <cell r="L439">
            <v>40</v>
          </cell>
          <cell r="P439">
            <v>11600</v>
          </cell>
        </row>
        <row r="440">
          <cell r="H440" t="str">
            <v>4S6015</v>
          </cell>
          <cell r="I440" t="str">
            <v>SSH-VRN</v>
          </cell>
          <cell r="J440">
            <v>45773</v>
          </cell>
          <cell r="K440">
            <v>40</v>
          </cell>
          <cell r="L440">
            <v>40</v>
          </cell>
          <cell r="P440">
            <v>11600</v>
          </cell>
        </row>
        <row r="441">
          <cell r="H441" t="str">
            <v>4S6015</v>
          </cell>
          <cell r="I441" t="str">
            <v>SSH-VRN</v>
          </cell>
          <cell r="J441">
            <v>45780</v>
          </cell>
          <cell r="K441">
            <v>40</v>
          </cell>
          <cell r="L441">
            <v>40</v>
          </cell>
          <cell r="P441">
            <v>11600</v>
          </cell>
        </row>
        <row r="442">
          <cell r="H442" t="str">
            <v>4S6016</v>
          </cell>
          <cell r="I442" t="str">
            <v>VRN-SSH</v>
          </cell>
          <cell r="J442">
            <v>45766</v>
          </cell>
          <cell r="K442">
            <v>3</v>
          </cell>
          <cell r="L442">
            <v>3</v>
          </cell>
          <cell r="P442">
            <v>900</v>
          </cell>
        </row>
        <row r="443">
          <cell r="H443" t="str">
            <v>4S6005</v>
          </cell>
          <cell r="I443" t="str">
            <v>SSH-MXP</v>
          </cell>
          <cell r="J443">
            <v>45772</v>
          </cell>
          <cell r="K443">
            <v>4</v>
          </cell>
          <cell r="L443">
            <v>4</v>
          </cell>
          <cell r="P443">
            <v>1280</v>
          </cell>
        </row>
        <row r="444">
          <cell r="H444" t="str">
            <v>4S6016</v>
          </cell>
          <cell r="I444" t="str">
            <v>VRN-SSH</v>
          </cell>
          <cell r="J444">
            <v>45766</v>
          </cell>
          <cell r="K444">
            <v>3</v>
          </cell>
          <cell r="L444">
            <v>3</v>
          </cell>
          <cell r="P444">
            <v>900</v>
          </cell>
        </row>
        <row r="445">
          <cell r="H445" t="str">
            <v>4S6015</v>
          </cell>
          <cell r="I445" t="str">
            <v>SSH-VRN</v>
          </cell>
          <cell r="J445">
            <v>45773</v>
          </cell>
          <cell r="K445">
            <v>3</v>
          </cell>
          <cell r="L445">
            <v>3</v>
          </cell>
          <cell r="P445">
            <v>900</v>
          </cell>
        </row>
        <row r="446">
          <cell r="H446" t="str">
            <v>4S6006</v>
          </cell>
          <cell r="I446" t="str">
            <v>MXP-SSH</v>
          </cell>
          <cell r="J446">
            <v>45765</v>
          </cell>
          <cell r="K446">
            <v>2</v>
          </cell>
          <cell r="L446">
            <v>2</v>
          </cell>
          <cell r="P446">
            <v>650</v>
          </cell>
        </row>
        <row r="447">
          <cell r="H447" t="str">
            <v>4S6005</v>
          </cell>
          <cell r="I447" t="str">
            <v>SSH-MXP</v>
          </cell>
          <cell r="J447">
            <v>45772</v>
          </cell>
          <cell r="K447">
            <v>6</v>
          </cell>
          <cell r="L447">
            <v>6</v>
          </cell>
          <cell r="P447">
            <v>1950</v>
          </cell>
        </row>
        <row r="448">
          <cell r="H448" t="str">
            <v>4S6018</v>
          </cell>
          <cell r="I448" t="str">
            <v>NAP-SSH</v>
          </cell>
          <cell r="J448">
            <v>45765</v>
          </cell>
          <cell r="K448">
            <v>1</v>
          </cell>
          <cell r="L448">
            <v>1</v>
          </cell>
          <cell r="P448">
            <v>294.04000000000002</v>
          </cell>
        </row>
        <row r="449">
          <cell r="H449" t="str">
            <v>4S6017</v>
          </cell>
          <cell r="I449" t="str">
            <v>SSH-NAP</v>
          </cell>
          <cell r="J449">
            <v>45772</v>
          </cell>
          <cell r="K449">
            <v>1</v>
          </cell>
          <cell r="L449">
            <v>1</v>
          </cell>
          <cell r="P449">
            <v>298.92</v>
          </cell>
        </row>
        <row r="450">
          <cell r="H450" t="str">
            <v>4S6018</v>
          </cell>
          <cell r="I450" t="str">
            <v>NAP-SSH</v>
          </cell>
          <cell r="J450">
            <v>45765</v>
          </cell>
          <cell r="K450">
            <v>1</v>
          </cell>
          <cell r="L450">
            <v>1</v>
          </cell>
          <cell r="P450">
            <v>294.04000000000002</v>
          </cell>
        </row>
        <row r="451">
          <cell r="H451" t="str">
            <v>4S6017</v>
          </cell>
          <cell r="I451" t="str">
            <v>SSH-NAP</v>
          </cell>
          <cell r="J451">
            <v>45772</v>
          </cell>
          <cell r="K451">
            <v>1</v>
          </cell>
          <cell r="L451">
            <v>1</v>
          </cell>
          <cell r="P451">
            <v>298.92</v>
          </cell>
        </row>
        <row r="452">
          <cell r="H452" t="str">
            <v>4S6018</v>
          </cell>
          <cell r="I452" t="str">
            <v>NAP-SSH</v>
          </cell>
          <cell r="J452">
            <v>45772</v>
          </cell>
          <cell r="K452">
            <v>10</v>
          </cell>
          <cell r="L452">
            <v>10</v>
          </cell>
          <cell r="P452">
            <v>2450</v>
          </cell>
        </row>
        <row r="453">
          <cell r="H453" t="str">
            <v>4S6017</v>
          </cell>
          <cell r="I453" t="str">
            <v>SSH-NAP</v>
          </cell>
          <cell r="J453">
            <v>45779</v>
          </cell>
          <cell r="K453">
            <v>10</v>
          </cell>
          <cell r="L453">
            <v>10</v>
          </cell>
          <cell r="P453">
            <v>2450</v>
          </cell>
        </row>
        <row r="454">
          <cell r="H454" t="str">
            <v>4S6015</v>
          </cell>
          <cell r="I454" t="str">
            <v>SSH-VRN</v>
          </cell>
          <cell r="J454">
            <v>45773</v>
          </cell>
          <cell r="K454">
            <v>1</v>
          </cell>
          <cell r="L454">
            <v>1</v>
          </cell>
          <cell r="P454">
            <v>347.43</v>
          </cell>
        </row>
        <row r="455">
          <cell r="H455" t="str">
            <v>4S6015</v>
          </cell>
          <cell r="I455" t="str">
            <v>SSH-VRN</v>
          </cell>
          <cell r="J455">
            <v>45773</v>
          </cell>
          <cell r="K455">
            <v>1</v>
          </cell>
          <cell r="L455">
            <v>1</v>
          </cell>
          <cell r="P455">
            <v>279.93</v>
          </cell>
        </row>
        <row r="456">
          <cell r="H456" t="str">
            <v>4S6015</v>
          </cell>
          <cell r="I456" t="str">
            <v>SSH-VRN</v>
          </cell>
          <cell r="J456">
            <v>45773</v>
          </cell>
          <cell r="K456">
            <v>1</v>
          </cell>
          <cell r="L456">
            <v>1</v>
          </cell>
          <cell r="P456">
            <v>347.43</v>
          </cell>
        </row>
        <row r="457">
          <cell r="H457" t="str">
            <v>UJ1121</v>
          </cell>
          <cell r="I457" t="str">
            <v>NAP-SSH</v>
          </cell>
          <cell r="J457">
            <v>45865</v>
          </cell>
          <cell r="K457">
            <v>30</v>
          </cell>
          <cell r="L457">
            <v>30</v>
          </cell>
          <cell r="P457">
            <v>6750</v>
          </cell>
        </row>
        <row r="458">
          <cell r="H458" t="str">
            <v>UJ1121</v>
          </cell>
          <cell r="I458" t="str">
            <v>NAP-SSH</v>
          </cell>
          <cell r="J458">
            <v>45872</v>
          </cell>
          <cell r="K458">
            <v>30</v>
          </cell>
          <cell r="L458">
            <v>30</v>
          </cell>
          <cell r="P458">
            <v>6750</v>
          </cell>
        </row>
        <row r="459">
          <cell r="H459" t="str">
            <v>UJ1121</v>
          </cell>
          <cell r="I459" t="str">
            <v>NAP-SSH</v>
          </cell>
          <cell r="J459">
            <v>45879</v>
          </cell>
          <cell r="K459">
            <v>30</v>
          </cell>
          <cell r="L459">
            <v>30</v>
          </cell>
          <cell r="P459">
            <v>6750</v>
          </cell>
        </row>
        <row r="460">
          <cell r="H460" t="str">
            <v>UJ1121</v>
          </cell>
          <cell r="I460" t="str">
            <v>NAP-SSH</v>
          </cell>
          <cell r="J460">
            <v>45886</v>
          </cell>
          <cell r="K460">
            <v>30</v>
          </cell>
          <cell r="L460">
            <v>30</v>
          </cell>
          <cell r="P460">
            <v>6750</v>
          </cell>
        </row>
        <row r="461">
          <cell r="H461" t="str">
            <v>UJ1121</v>
          </cell>
          <cell r="I461" t="str">
            <v>NAP-SSH</v>
          </cell>
          <cell r="J461">
            <v>45893</v>
          </cell>
          <cell r="K461">
            <v>30</v>
          </cell>
          <cell r="L461">
            <v>30</v>
          </cell>
          <cell r="P461">
            <v>6750</v>
          </cell>
        </row>
        <row r="462">
          <cell r="H462" t="str">
            <v>UJ1121</v>
          </cell>
          <cell r="I462" t="str">
            <v>NAP-SSH</v>
          </cell>
          <cell r="J462">
            <v>45900</v>
          </cell>
          <cell r="K462">
            <v>30</v>
          </cell>
          <cell r="L462">
            <v>30</v>
          </cell>
          <cell r="P462">
            <v>6750</v>
          </cell>
        </row>
        <row r="463">
          <cell r="H463" t="str">
            <v>UJ1120</v>
          </cell>
          <cell r="I463" t="str">
            <v>SSH-NAP</v>
          </cell>
          <cell r="J463">
            <v>45872</v>
          </cell>
          <cell r="K463">
            <v>30</v>
          </cell>
          <cell r="L463">
            <v>30</v>
          </cell>
          <cell r="P463">
            <v>6750</v>
          </cell>
        </row>
        <row r="464">
          <cell r="H464" t="str">
            <v>UJ1120</v>
          </cell>
          <cell r="I464" t="str">
            <v>SSH-NAP</v>
          </cell>
          <cell r="J464">
            <v>45879</v>
          </cell>
          <cell r="K464">
            <v>30</v>
          </cell>
          <cell r="L464">
            <v>30</v>
          </cell>
          <cell r="P464">
            <v>6750</v>
          </cell>
        </row>
        <row r="465">
          <cell r="H465" t="str">
            <v>UJ1120</v>
          </cell>
          <cell r="I465" t="str">
            <v>SSH-NAP</v>
          </cell>
          <cell r="J465">
            <v>45886</v>
          </cell>
          <cell r="K465">
            <v>30</v>
          </cell>
          <cell r="L465">
            <v>30</v>
          </cell>
          <cell r="P465">
            <v>6750</v>
          </cell>
        </row>
        <row r="466">
          <cell r="H466" t="str">
            <v>UJ1120</v>
          </cell>
          <cell r="I466" t="str">
            <v>SSH-NAP</v>
          </cell>
          <cell r="J466">
            <v>45893</v>
          </cell>
          <cell r="K466">
            <v>30</v>
          </cell>
          <cell r="L466">
            <v>30</v>
          </cell>
          <cell r="P466">
            <v>6750</v>
          </cell>
        </row>
        <row r="467">
          <cell r="H467" t="str">
            <v>UJ1120</v>
          </cell>
          <cell r="I467" t="str">
            <v>SSH-NAP</v>
          </cell>
          <cell r="J467">
            <v>45900</v>
          </cell>
          <cell r="K467">
            <v>30</v>
          </cell>
          <cell r="L467">
            <v>30</v>
          </cell>
          <cell r="P467">
            <v>6750</v>
          </cell>
        </row>
        <row r="468">
          <cell r="H468" t="str">
            <v>UJ1120</v>
          </cell>
          <cell r="I468" t="str">
            <v>SSH-NAP</v>
          </cell>
          <cell r="J468">
            <v>45907</v>
          </cell>
          <cell r="K468">
            <v>30</v>
          </cell>
          <cell r="L468">
            <v>30</v>
          </cell>
          <cell r="P468">
            <v>6750</v>
          </cell>
        </row>
        <row r="469">
          <cell r="H469" t="str">
            <v>4S6018</v>
          </cell>
          <cell r="I469" t="str">
            <v>NAP-SSH</v>
          </cell>
          <cell r="J469">
            <v>45765</v>
          </cell>
          <cell r="K469">
            <v>1</v>
          </cell>
          <cell r="L469">
            <v>1</v>
          </cell>
          <cell r="P469">
            <v>344.04</v>
          </cell>
        </row>
        <row r="470">
          <cell r="H470" t="str">
            <v>4S6017</v>
          </cell>
          <cell r="I470" t="str">
            <v>SSH-NAP</v>
          </cell>
          <cell r="J470">
            <v>45772</v>
          </cell>
          <cell r="K470">
            <v>1</v>
          </cell>
          <cell r="L470">
            <v>1</v>
          </cell>
          <cell r="P470">
            <v>348.92</v>
          </cell>
        </row>
        <row r="471">
          <cell r="H471" t="str">
            <v>4S6018</v>
          </cell>
          <cell r="I471" t="str">
            <v>NAP-SSH</v>
          </cell>
          <cell r="J471">
            <v>45765</v>
          </cell>
          <cell r="K471">
            <v>1</v>
          </cell>
          <cell r="L471">
            <v>1</v>
          </cell>
          <cell r="P471">
            <v>344.04</v>
          </cell>
        </row>
        <row r="472">
          <cell r="H472" t="str">
            <v>4S6017</v>
          </cell>
          <cell r="I472" t="str">
            <v>SSH-NAP</v>
          </cell>
          <cell r="J472">
            <v>45772</v>
          </cell>
          <cell r="K472">
            <v>1</v>
          </cell>
          <cell r="L472">
            <v>1</v>
          </cell>
          <cell r="P472">
            <v>348.92</v>
          </cell>
        </row>
        <row r="473">
          <cell r="H473" t="str">
            <v>4S6018</v>
          </cell>
          <cell r="I473" t="str">
            <v>NAP-SSH</v>
          </cell>
          <cell r="J473">
            <v>45765</v>
          </cell>
          <cell r="K473">
            <v>1</v>
          </cell>
          <cell r="L473">
            <v>1</v>
          </cell>
          <cell r="P473">
            <v>344.04</v>
          </cell>
        </row>
        <row r="474">
          <cell r="H474" t="str">
            <v>4S6017</v>
          </cell>
          <cell r="I474" t="str">
            <v>SSH-NAP</v>
          </cell>
          <cell r="J474">
            <v>45772</v>
          </cell>
          <cell r="K474">
            <v>1</v>
          </cell>
          <cell r="L474">
            <v>1</v>
          </cell>
          <cell r="P474">
            <v>348.92</v>
          </cell>
        </row>
        <row r="475">
          <cell r="H475" t="str">
            <v>4S6018</v>
          </cell>
          <cell r="I475" t="str">
            <v>NAP-SSH</v>
          </cell>
          <cell r="J475">
            <v>45765</v>
          </cell>
          <cell r="K475">
            <v>1</v>
          </cell>
          <cell r="L475">
            <v>1</v>
          </cell>
          <cell r="P475">
            <v>344.04</v>
          </cell>
        </row>
        <row r="476">
          <cell r="H476" t="str">
            <v>4S6017</v>
          </cell>
          <cell r="I476" t="str">
            <v>SSH-NAP</v>
          </cell>
          <cell r="J476">
            <v>45772</v>
          </cell>
          <cell r="K476">
            <v>1</v>
          </cell>
          <cell r="L476">
            <v>1</v>
          </cell>
          <cell r="P476">
            <v>348.92</v>
          </cell>
        </row>
        <row r="477">
          <cell r="H477" t="str">
            <v>4S6018</v>
          </cell>
          <cell r="I477" t="str">
            <v>NAP-SSH</v>
          </cell>
          <cell r="J477">
            <v>45765</v>
          </cell>
          <cell r="K477">
            <v>1</v>
          </cell>
          <cell r="L477">
            <v>1</v>
          </cell>
          <cell r="P477">
            <v>344.04</v>
          </cell>
        </row>
        <row r="478">
          <cell r="H478" t="str">
            <v>4S6017</v>
          </cell>
          <cell r="I478" t="str">
            <v>SSH-NAP</v>
          </cell>
          <cell r="J478">
            <v>45772</v>
          </cell>
          <cell r="K478">
            <v>1</v>
          </cell>
          <cell r="L478">
            <v>1</v>
          </cell>
          <cell r="P478">
            <v>348.92</v>
          </cell>
        </row>
        <row r="479">
          <cell r="H479" t="str">
            <v>4S6005</v>
          </cell>
          <cell r="I479" t="str">
            <v>SSH-MXP</v>
          </cell>
          <cell r="J479">
            <v>45772</v>
          </cell>
          <cell r="K479">
            <v>1</v>
          </cell>
          <cell r="L479">
            <v>1</v>
          </cell>
          <cell r="P479">
            <v>398.99</v>
          </cell>
        </row>
        <row r="480">
          <cell r="H480" t="str">
            <v>4S6005</v>
          </cell>
          <cell r="I480" t="str">
            <v>SSH-MXP</v>
          </cell>
          <cell r="J480">
            <v>45772</v>
          </cell>
          <cell r="K480">
            <v>1</v>
          </cell>
          <cell r="L480">
            <v>1</v>
          </cell>
          <cell r="P480">
            <v>398.99</v>
          </cell>
        </row>
        <row r="481">
          <cell r="H481" t="str">
            <v>4S6005</v>
          </cell>
          <cell r="I481" t="str">
            <v>SSH-MXP</v>
          </cell>
          <cell r="J481">
            <v>45772</v>
          </cell>
          <cell r="K481">
            <v>1</v>
          </cell>
          <cell r="L481">
            <v>1</v>
          </cell>
          <cell r="P481">
            <v>398.99</v>
          </cell>
        </row>
        <row r="482">
          <cell r="H482" t="str">
            <v>4S6018</v>
          </cell>
          <cell r="I482" t="str">
            <v>NAP-SSH</v>
          </cell>
          <cell r="J482">
            <v>45765</v>
          </cell>
          <cell r="K482">
            <v>1</v>
          </cell>
          <cell r="L482">
            <v>1</v>
          </cell>
          <cell r="P482">
            <v>344.04</v>
          </cell>
        </row>
        <row r="483">
          <cell r="H483" t="str">
            <v>4S6017</v>
          </cell>
          <cell r="I483" t="str">
            <v>SSH-NAP</v>
          </cell>
          <cell r="J483">
            <v>45772</v>
          </cell>
          <cell r="K483">
            <v>1</v>
          </cell>
          <cell r="L483">
            <v>1</v>
          </cell>
          <cell r="P483">
            <v>348.92</v>
          </cell>
        </row>
        <row r="484">
          <cell r="H484" t="str">
            <v>4S6006</v>
          </cell>
          <cell r="I484" t="str">
            <v>MXP-SSH</v>
          </cell>
          <cell r="J484">
            <v>45765</v>
          </cell>
          <cell r="K484">
            <v>3</v>
          </cell>
          <cell r="L484">
            <v>3</v>
          </cell>
          <cell r="P484">
            <v>1132.5</v>
          </cell>
        </row>
        <row r="485">
          <cell r="H485" t="str">
            <v>4S6005</v>
          </cell>
          <cell r="I485" t="str">
            <v>SSH-MXP</v>
          </cell>
          <cell r="J485">
            <v>45772</v>
          </cell>
          <cell r="K485">
            <v>3</v>
          </cell>
          <cell r="L485">
            <v>3</v>
          </cell>
          <cell r="P485">
            <v>1132.5</v>
          </cell>
        </row>
        <row r="486">
          <cell r="H486" t="str">
            <v>4S6004</v>
          </cell>
          <cell r="I486" t="str">
            <v>BRI-SSH</v>
          </cell>
          <cell r="J486">
            <v>45766</v>
          </cell>
          <cell r="K486">
            <v>3</v>
          </cell>
          <cell r="L486">
            <v>3</v>
          </cell>
          <cell r="P486">
            <v>855</v>
          </cell>
        </row>
        <row r="487">
          <cell r="H487" t="str">
            <v>4S6017</v>
          </cell>
          <cell r="I487" t="str">
            <v>SSH-NAP</v>
          </cell>
          <cell r="J487">
            <v>45779</v>
          </cell>
          <cell r="K487">
            <v>4</v>
          </cell>
          <cell r="L487">
            <v>4</v>
          </cell>
          <cell r="P487">
            <v>1100</v>
          </cell>
        </row>
        <row r="488">
          <cell r="H488" t="str">
            <v>4S6017</v>
          </cell>
          <cell r="I488" t="str">
            <v>SSH-NAP</v>
          </cell>
          <cell r="J488">
            <v>45779</v>
          </cell>
          <cell r="K488">
            <v>4</v>
          </cell>
          <cell r="L488">
            <v>4</v>
          </cell>
          <cell r="P488">
            <v>1100</v>
          </cell>
        </row>
        <row r="489">
          <cell r="H489" t="str">
            <v>4S6006</v>
          </cell>
          <cell r="I489" t="str">
            <v>MXP-SSH</v>
          </cell>
          <cell r="J489">
            <v>45765</v>
          </cell>
          <cell r="K489">
            <v>2</v>
          </cell>
          <cell r="L489">
            <v>2</v>
          </cell>
          <cell r="P489">
            <v>650</v>
          </cell>
        </row>
        <row r="490">
          <cell r="H490" t="str">
            <v>4S6004</v>
          </cell>
          <cell r="I490" t="str">
            <v>BRI-SSH</v>
          </cell>
          <cell r="J490">
            <v>45857</v>
          </cell>
          <cell r="K490">
            <v>30</v>
          </cell>
          <cell r="L490">
            <v>30</v>
          </cell>
          <cell r="P490">
            <v>5700</v>
          </cell>
        </row>
        <row r="491">
          <cell r="H491" t="str">
            <v>4S6004</v>
          </cell>
          <cell r="I491" t="str">
            <v>BRI-SSH</v>
          </cell>
          <cell r="J491">
            <v>45864</v>
          </cell>
          <cell r="K491">
            <v>30</v>
          </cell>
          <cell r="L491">
            <v>30</v>
          </cell>
          <cell r="P491">
            <v>5700</v>
          </cell>
        </row>
        <row r="492">
          <cell r="H492" t="str">
            <v>4S6004</v>
          </cell>
          <cell r="I492" t="str">
            <v>BRI-SSH</v>
          </cell>
          <cell r="J492">
            <v>45871</v>
          </cell>
          <cell r="K492">
            <v>40</v>
          </cell>
          <cell r="L492">
            <v>40</v>
          </cell>
          <cell r="P492">
            <v>8800</v>
          </cell>
        </row>
        <row r="493">
          <cell r="H493" t="str">
            <v>4S6004</v>
          </cell>
          <cell r="I493" t="str">
            <v>BRI-SSH</v>
          </cell>
          <cell r="J493">
            <v>45878</v>
          </cell>
          <cell r="K493">
            <v>40</v>
          </cell>
          <cell r="L493">
            <v>40</v>
          </cell>
          <cell r="P493">
            <v>8800</v>
          </cell>
        </row>
        <row r="494">
          <cell r="H494" t="str">
            <v>4S6004</v>
          </cell>
          <cell r="I494" t="str">
            <v>BRI-SSH</v>
          </cell>
          <cell r="J494">
            <v>45885</v>
          </cell>
          <cell r="K494">
            <v>40</v>
          </cell>
          <cell r="L494">
            <v>40</v>
          </cell>
          <cell r="P494">
            <v>8800</v>
          </cell>
        </row>
        <row r="495">
          <cell r="H495" t="str">
            <v>4S6004</v>
          </cell>
          <cell r="I495" t="str">
            <v>BRI-SSH</v>
          </cell>
          <cell r="J495">
            <v>45892</v>
          </cell>
          <cell r="K495">
            <v>40</v>
          </cell>
          <cell r="L495">
            <v>40</v>
          </cell>
          <cell r="P495">
            <v>8800</v>
          </cell>
        </row>
        <row r="496">
          <cell r="H496" t="str">
            <v>4S6004</v>
          </cell>
          <cell r="I496" t="str">
            <v>BRI-SSH</v>
          </cell>
          <cell r="J496">
            <v>45899</v>
          </cell>
          <cell r="K496">
            <v>40</v>
          </cell>
          <cell r="L496">
            <v>40</v>
          </cell>
          <cell r="P496">
            <v>8800</v>
          </cell>
        </row>
        <row r="497">
          <cell r="H497" t="str">
            <v>4S6004</v>
          </cell>
          <cell r="I497" t="str">
            <v>BRI-SSH</v>
          </cell>
          <cell r="J497">
            <v>45906</v>
          </cell>
          <cell r="K497">
            <v>30</v>
          </cell>
          <cell r="L497">
            <v>30</v>
          </cell>
          <cell r="P497">
            <v>5700</v>
          </cell>
        </row>
        <row r="498">
          <cell r="H498" t="str">
            <v>4S6004</v>
          </cell>
          <cell r="I498" t="str">
            <v>BRI-SSH</v>
          </cell>
          <cell r="J498">
            <v>45913</v>
          </cell>
          <cell r="K498">
            <v>30</v>
          </cell>
          <cell r="L498">
            <v>30</v>
          </cell>
          <cell r="P498">
            <v>5700</v>
          </cell>
        </row>
        <row r="499">
          <cell r="H499" t="str">
            <v>4S6003</v>
          </cell>
          <cell r="I499" t="str">
            <v>SSH-BRI</v>
          </cell>
          <cell r="J499">
            <v>45864</v>
          </cell>
          <cell r="K499">
            <v>30</v>
          </cell>
          <cell r="L499">
            <v>30</v>
          </cell>
          <cell r="P499">
            <v>5700</v>
          </cell>
        </row>
        <row r="500">
          <cell r="H500" t="str">
            <v>4S6003</v>
          </cell>
          <cell r="I500" t="str">
            <v>SSH-BRI</v>
          </cell>
          <cell r="J500">
            <v>45871</v>
          </cell>
          <cell r="K500">
            <v>30</v>
          </cell>
          <cell r="L500">
            <v>30</v>
          </cell>
          <cell r="P500">
            <v>5700</v>
          </cell>
        </row>
        <row r="501">
          <cell r="H501" t="str">
            <v>4S6003</v>
          </cell>
          <cell r="I501" t="str">
            <v>SSH-BRI</v>
          </cell>
          <cell r="J501">
            <v>45878</v>
          </cell>
          <cell r="K501">
            <v>40</v>
          </cell>
          <cell r="L501">
            <v>40</v>
          </cell>
          <cell r="P501">
            <v>8800</v>
          </cell>
        </row>
        <row r="502">
          <cell r="H502" t="str">
            <v>4S6003</v>
          </cell>
          <cell r="I502" t="str">
            <v>SSH-BRI</v>
          </cell>
          <cell r="J502">
            <v>45885</v>
          </cell>
          <cell r="K502">
            <v>40</v>
          </cell>
          <cell r="L502">
            <v>40</v>
          </cell>
          <cell r="P502">
            <v>8800</v>
          </cell>
        </row>
        <row r="503">
          <cell r="H503" t="str">
            <v>4S6003</v>
          </cell>
          <cell r="I503" t="str">
            <v>SSH-BRI</v>
          </cell>
          <cell r="J503">
            <v>45892</v>
          </cell>
          <cell r="K503">
            <v>40</v>
          </cell>
          <cell r="L503">
            <v>40</v>
          </cell>
          <cell r="P503">
            <v>8800</v>
          </cell>
        </row>
        <row r="504">
          <cell r="H504" t="str">
            <v>4S6003</v>
          </cell>
          <cell r="I504" t="str">
            <v>SSH-BRI</v>
          </cell>
          <cell r="J504">
            <v>45899</v>
          </cell>
          <cell r="K504">
            <v>40</v>
          </cell>
          <cell r="L504">
            <v>40</v>
          </cell>
          <cell r="P504">
            <v>8800</v>
          </cell>
        </row>
        <row r="505">
          <cell r="H505" t="str">
            <v>4S6003</v>
          </cell>
          <cell r="I505" t="str">
            <v>SSH-BRI</v>
          </cell>
          <cell r="J505">
            <v>45906</v>
          </cell>
          <cell r="K505">
            <v>40</v>
          </cell>
          <cell r="L505">
            <v>40</v>
          </cell>
          <cell r="P505">
            <v>8800</v>
          </cell>
        </row>
        <row r="506">
          <cell r="H506" t="str">
            <v>4S6003</v>
          </cell>
          <cell r="I506" t="str">
            <v>SSH-BRI</v>
          </cell>
          <cell r="J506">
            <v>45913</v>
          </cell>
          <cell r="K506">
            <v>30</v>
          </cell>
          <cell r="L506">
            <v>30</v>
          </cell>
          <cell r="P506">
            <v>5700</v>
          </cell>
        </row>
        <row r="507">
          <cell r="H507" t="str">
            <v>4S6003</v>
          </cell>
          <cell r="I507" t="str">
            <v>SSH-BRI</v>
          </cell>
          <cell r="J507">
            <v>45920</v>
          </cell>
          <cell r="K507">
            <v>30</v>
          </cell>
          <cell r="L507">
            <v>30</v>
          </cell>
          <cell r="P507">
            <v>5700</v>
          </cell>
        </row>
        <row r="508">
          <cell r="H508" t="str">
            <v>4S6018</v>
          </cell>
          <cell r="I508" t="str">
            <v>NAP-SSH</v>
          </cell>
          <cell r="J508">
            <v>45772</v>
          </cell>
          <cell r="K508">
            <v>1</v>
          </cell>
          <cell r="L508">
            <v>1</v>
          </cell>
          <cell r="P508">
            <v>238.24</v>
          </cell>
        </row>
        <row r="509">
          <cell r="H509" t="str">
            <v>4S6018</v>
          </cell>
          <cell r="I509" t="str">
            <v>NAP-SSH</v>
          </cell>
          <cell r="J509">
            <v>45772</v>
          </cell>
          <cell r="K509">
            <v>1</v>
          </cell>
          <cell r="L509">
            <v>1</v>
          </cell>
          <cell r="P509">
            <v>238.24</v>
          </cell>
        </row>
        <row r="510">
          <cell r="H510" t="str">
            <v>4S6018</v>
          </cell>
          <cell r="I510" t="str">
            <v>NAP-SSH</v>
          </cell>
          <cell r="J510">
            <v>45772</v>
          </cell>
          <cell r="K510">
            <v>1</v>
          </cell>
          <cell r="L510">
            <v>1</v>
          </cell>
          <cell r="P510">
            <v>297.83000000000004</v>
          </cell>
        </row>
        <row r="511">
          <cell r="H511" t="str">
            <v>4S6018</v>
          </cell>
          <cell r="I511" t="str">
            <v>NAP-SSH</v>
          </cell>
          <cell r="J511">
            <v>45772</v>
          </cell>
          <cell r="K511">
            <v>1</v>
          </cell>
          <cell r="L511">
            <v>1</v>
          </cell>
          <cell r="P511">
            <v>297.83000000000004</v>
          </cell>
        </row>
        <row r="512">
          <cell r="H512" t="str">
            <v>NE1129</v>
          </cell>
          <cell r="I512" t="str">
            <v>NAP-SSH</v>
          </cell>
          <cell r="J512">
            <v>45880</v>
          </cell>
          <cell r="K512">
            <v>4</v>
          </cell>
          <cell r="L512">
            <v>4</v>
          </cell>
          <cell r="P512">
            <v>900</v>
          </cell>
        </row>
        <row r="513">
          <cell r="H513" t="str">
            <v>NE1128</v>
          </cell>
          <cell r="I513" t="str">
            <v>SSH-NAP</v>
          </cell>
          <cell r="J513">
            <v>45894</v>
          </cell>
          <cell r="K513">
            <v>4</v>
          </cell>
          <cell r="L513">
            <v>4</v>
          </cell>
          <cell r="P513">
            <v>900</v>
          </cell>
        </row>
        <row r="514">
          <cell r="H514" t="str">
            <v>4S6015</v>
          </cell>
          <cell r="I514" t="str">
            <v>SSH-VRN</v>
          </cell>
          <cell r="J514">
            <v>45780</v>
          </cell>
          <cell r="K514">
            <v>2</v>
          </cell>
          <cell r="L514">
            <v>2</v>
          </cell>
          <cell r="P514">
            <v>630</v>
          </cell>
        </row>
        <row r="515">
          <cell r="H515" t="str">
            <v>4S6031</v>
          </cell>
          <cell r="I515" t="str">
            <v>SSH-NAP</v>
          </cell>
          <cell r="J515">
            <v>45781</v>
          </cell>
          <cell r="K515">
            <v>2</v>
          </cell>
          <cell r="L515">
            <v>2</v>
          </cell>
          <cell r="P515">
            <v>400</v>
          </cell>
        </row>
        <row r="516">
          <cell r="H516" t="str">
            <v>UJ6002</v>
          </cell>
          <cell r="I516" t="str">
            <v>VRN-SSH</v>
          </cell>
          <cell r="J516">
            <v>45864</v>
          </cell>
          <cell r="K516">
            <v>30</v>
          </cell>
          <cell r="L516">
            <v>30</v>
          </cell>
          <cell r="P516">
            <v>6900</v>
          </cell>
        </row>
        <row r="517">
          <cell r="H517" t="str">
            <v>UJ6002</v>
          </cell>
          <cell r="I517" t="str">
            <v>VRN-SSH</v>
          </cell>
          <cell r="J517">
            <v>45871</v>
          </cell>
          <cell r="K517">
            <v>40</v>
          </cell>
          <cell r="L517">
            <v>40</v>
          </cell>
          <cell r="P517">
            <v>10400</v>
          </cell>
        </row>
        <row r="518">
          <cell r="H518" t="str">
            <v>UJ6002</v>
          </cell>
          <cell r="I518" t="str">
            <v>VRN-SSH</v>
          </cell>
          <cell r="J518">
            <v>45878</v>
          </cell>
          <cell r="K518">
            <v>40</v>
          </cell>
          <cell r="L518">
            <v>40</v>
          </cell>
          <cell r="P518">
            <v>10400</v>
          </cell>
        </row>
        <row r="519">
          <cell r="H519" t="str">
            <v>UJ6002</v>
          </cell>
          <cell r="I519" t="str">
            <v>VRN-SSH</v>
          </cell>
          <cell r="J519">
            <v>45885</v>
          </cell>
          <cell r="K519">
            <v>0</v>
          </cell>
          <cell r="L519">
            <v>0</v>
          </cell>
          <cell r="P519">
            <v>0</v>
          </cell>
        </row>
        <row r="520">
          <cell r="H520" t="str">
            <v>UJ6002</v>
          </cell>
          <cell r="I520" t="str">
            <v>VRN-SSH</v>
          </cell>
          <cell r="J520">
            <v>45892</v>
          </cell>
          <cell r="K520">
            <v>0</v>
          </cell>
          <cell r="L520">
            <v>0</v>
          </cell>
          <cell r="P520">
            <v>0</v>
          </cell>
        </row>
        <row r="521">
          <cell r="H521" t="str">
            <v>UJ6002</v>
          </cell>
          <cell r="I521" t="str">
            <v>VRN-SSH</v>
          </cell>
          <cell r="J521">
            <v>45899</v>
          </cell>
          <cell r="K521">
            <v>0</v>
          </cell>
          <cell r="L521">
            <v>0</v>
          </cell>
          <cell r="P521">
            <v>0</v>
          </cell>
        </row>
        <row r="522">
          <cell r="H522" t="str">
            <v>UJ6001</v>
          </cell>
          <cell r="I522" t="str">
            <v>SSH-VRN</v>
          </cell>
          <cell r="J522">
            <v>45871</v>
          </cell>
          <cell r="K522">
            <v>30</v>
          </cell>
          <cell r="L522">
            <v>30</v>
          </cell>
          <cell r="P522">
            <v>6900</v>
          </cell>
        </row>
        <row r="523">
          <cell r="H523" t="str">
            <v>UJ6001</v>
          </cell>
          <cell r="I523" t="str">
            <v>SSH-VRN</v>
          </cell>
          <cell r="J523">
            <v>45878</v>
          </cell>
          <cell r="K523">
            <v>40</v>
          </cell>
          <cell r="L523">
            <v>40</v>
          </cell>
          <cell r="P523">
            <v>10400</v>
          </cell>
        </row>
        <row r="524">
          <cell r="H524" t="str">
            <v>UJ6001</v>
          </cell>
          <cell r="I524" t="str">
            <v>SSH-VRN</v>
          </cell>
          <cell r="J524">
            <v>45885</v>
          </cell>
          <cell r="K524">
            <v>40</v>
          </cell>
          <cell r="L524">
            <v>40</v>
          </cell>
          <cell r="P524">
            <v>10400</v>
          </cell>
        </row>
        <row r="525">
          <cell r="H525" t="str">
            <v>UJ6001</v>
          </cell>
          <cell r="I525" t="str">
            <v>SSH-VRN</v>
          </cell>
          <cell r="J525">
            <v>45892</v>
          </cell>
          <cell r="K525">
            <v>0</v>
          </cell>
          <cell r="L525">
            <v>0</v>
          </cell>
          <cell r="P525">
            <v>0</v>
          </cell>
        </row>
        <row r="526">
          <cell r="H526" t="str">
            <v>UJ6001</v>
          </cell>
          <cell r="I526" t="str">
            <v>SSH-VRN</v>
          </cell>
          <cell r="J526">
            <v>45899</v>
          </cell>
          <cell r="K526">
            <v>0</v>
          </cell>
          <cell r="L526">
            <v>0</v>
          </cell>
          <cell r="P526">
            <v>0</v>
          </cell>
        </row>
        <row r="527">
          <cell r="H527" t="str">
            <v>UJ6001</v>
          </cell>
          <cell r="I527" t="str">
            <v>SSH-VRN</v>
          </cell>
          <cell r="J527">
            <v>45906</v>
          </cell>
          <cell r="K527">
            <v>0</v>
          </cell>
          <cell r="L527">
            <v>0</v>
          </cell>
          <cell r="P527">
            <v>0</v>
          </cell>
        </row>
        <row r="528">
          <cell r="H528" t="str">
            <v>4S6003</v>
          </cell>
          <cell r="I528" t="str">
            <v>SSH-BRI</v>
          </cell>
          <cell r="J528">
            <v>45780</v>
          </cell>
          <cell r="K528">
            <v>1</v>
          </cell>
          <cell r="L528">
            <v>1</v>
          </cell>
          <cell r="P528">
            <v>359.03</v>
          </cell>
        </row>
        <row r="529">
          <cell r="H529" t="str">
            <v>4S6003</v>
          </cell>
          <cell r="I529" t="str">
            <v>SSH-BRI</v>
          </cell>
          <cell r="J529">
            <v>45780</v>
          </cell>
          <cell r="K529">
            <v>1</v>
          </cell>
          <cell r="L529">
            <v>1</v>
          </cell>
          <cell r="P529">
            <v>359.03</v>
          </cell>
        </row>
        <row r="530">
          <cell r="H530" t="str">
            <v>4S6006</v>
          </cell>
          <cell r="I530" t="str">
            <v>MXP-SSH</v>
          </cell>
          <cell r="J530">
            <v>45765</v>
          </cell>
          <cell r="K530">
            <v>2</v>
          </cell>
          <cell r="L530">
            <v>2</v>
          </cell>
          <cell r="P530">
            <v>650</v>
          </cell>
        </row>
        <row r="531">
          <cell r="H531" t="str">
            <v>4S6017</v>
          </cell>
          <cell r="I531" t="str">
            <v>SSH-NAP</v>
          </cell>
          <cell r="J531">
            <v>45772</v>
          </cell>
          <cell r="K531">
            <v>2</v>
          </cell>
          <cell r="L531">
            <v>2</v>
          </cell>
          <cell r="P531">
            <v>550</v>
          </cell>
        </row>
        <row r="532">
          <cell r="H532" t="str">
            <v>4S6006</v>
          </cell>
          <cell r="I532" t="str">
            <v>MXP-SSH</v>
          </cell>
          <cell r="J532">
            <v>45765</v>
          </cell>
          <cell r="K532">
            <v>1</v>
          </cell>
          <cell r="L532">
            <v>1</v>
          </cell>
          <cell r="P532">
            <v>405.68</v>
          </cell>
        </row>
        <row r="533">
          <cell r="H533" t="str">
            <v>4S6006</v>
          </cell>
          <cell r="I533" t="str">
            <v>MXP-SSH</v>
          </cell>
          <cell r="J533">
            <v>45765</v>
          </cell>
          <cell r="K533">
            <v>1</v>
          </cell>
          <cell r="L533">
            <v>1</v>
          </cell>
          <cell r="P533">
            <v>405.68</v>
          </cell>
        </row>
        <row r="534">
          <cell r="H534" t="str">
            <v>4S6006</v>
          </cell>
          <cell r="I534" t="str">
            <v>MXP-SSH</v>
          </cell>
          <cell r="J534">
            <v>45765</v>
          </cell>
          <cell r="K534">
            <v>1</v>
          </cell>
          <cell r="L534">
            <v>1</v>
          </cell>
          <cell r="P534">
            <v>315.36</v>
          </cell>
        </row>
        <row r="535">
          <cell r="H535" t="str">
            <v>4S6006</v>
          </cell>
          <cell r="I535" t="str">
            <v>MXP-SSH</v>
          </cell>
          <cell r="J535">
            <v>45765</v>
          </cell>
          <cell r="K535">
            <v>1</v>
          </cell>
          <cell r="L535">
            <v>1</v>
          </cell>
          <cell r="P535">
            <v>405.68</v>
          </cell>
        </row>
        <row r="536">
          <cell r="H536" t="str">
            <v>4S6006</v>
          </cell>
          <cell r="I536" t="str">
            <v>MXP-SSH</v>
          </cell>
          <cell r="J536">
            <v>45765</v>
          </cell>
          <cell r="K536">
            <v>1</v>
          </cell>
          <cell r="L536">
            <v>1</v>
          </cell>
          <cell r="P536">
            <v>339.31</v>
          </cell>
        </row>
        <row r="537">
          <cell r="H537" t="str">
            <v>4S6006</v>
          </cell>
          <cell r="I537" t="str">
            <v>MXP-SSH</v>
          </cell>
          <cell r="J537">
            <v>45765</v>
          </cell>
          <cell r="K537">
            <v>1</v>
          </cell>
          <cell r="L537">
            <v>1</v>
          </cell>
          <cell r="P537">
            <v>389.31</v>
          </cell>
        </row>
        <row r="538">
          <cell r="H538" t="str">
            <v>4S6015</v>
          </cell>
          <cell r="I538" t="str">
            <v>SSH-VRN</v>
          </cell>
          <cell r="J538">
            <v>45773</v>
          </cell>
          <cell r="K538">
            <v>2</v>
          </cell>
          <cell r="L538">
            <v>2</v>
          </cell>
          <cell r="P538">
            <v>640</v>
          </cell>
        </row>
        <row r="539">
          <cell r="H539" t="str">
            <v>UJ1121</v>
          </cell>
          <cell r="I539" t="str">
            <v>NAP-SSH</v>
          </cell>
          <cell r="J539">
            <v>45907</v>
          </cell>
          <cell r="K539">
            <v>60</v>
          </cell>
          <cell r="L539">
            <v>60</v>
          </cell>
          <cell r="P539">
            <v>11700</v>
          </cell>
        </row>
        <row r="540">
          <cell r="H540" t="str">
            <v>UJ1120</v>
          </cell>
          <cell r="I540" t="str">
            <v>SSH-NAP</v>
          </cell>
          <cell r="J540">
            <v>45914</v>
          </cell>
          <cell r="K540">
            <v>60</v>
          </cell>
          <cell r="L540">
            <v>60</v>
          </cell>
          <cell r="P540">
            <v>11700</v>
          </cell>
        </row>
        <row r="541">
          <cell r="H541" t="str">
            <v>4S6005</v>
          </cell>
          <cell r="I541" t="str">
            <v>SSH-MXP</v>
          </cell>
          <cell r="J541">
            <v>45772</v>
          </cell>
          <cell r="K541">
            <v>2</v>
          </cell>
          <cell r="L541">
            <v>2</v>
          </cell>
          <cell r="P541">
            <v>850</v>
          </cell>
        </row>
        <row r="542">
          <cell r="H542" t="str">
            <v>4S6016</v>
          </cell>
          <cell r="I542" t="str">
            <v>VRN-SSH</v>
          </cell>
          <cell r="J542">
            <v>45766</v>
          </cell>
          <cell r="K542">
            <v>2</v>
          </cell>
          <cell r="L542">
            <v>2</v>
          </cell>
          <cell r="P542">
            <v>620</v>
          </cell>
        </row>
        <row r="543">
          <cell r="H543" t="str">
            <v>4S6015</v>
          </cell>
          <cell r="I543" t="str">
            <v>SSH-VRN</v>
          </cell>
          <cell r="J543">
            <v>45773</v>
          </cell>
          <cell r="K543">
            <v>2</v>
          </cell>
          <cell r="L543">
            <v>2</v>
          </cell>
          <cell r="P543">
            <v>620</v>
          </cell>
        </row>
        <row r="544">
          <cell r="H544" t="str">
            <v>4S6031</v>
          </cell>
          <cell r="I544" t="str">
            <v>SSH-NAP</v>
          </cell>
          <cell r="J544">
            <v>45781</v>
          </cell>
          <cell r="K544">
            <v>9</v>
          </cell>
          <cell r="L544">
            <v>9</v>
          </cell>
          <cell r="P544">
            <v>1800</v>
          </cell>
        </row>
        <row r="545">
          <cell r="H545" t="str">
            <v>4S6031</v>
          </cell>
          <cell r="I545" t="str">
            <v>SSH-NAP</v>
          </cell>
          <cell r="J545">
            <v>45781</v>
          </cell>
          <cell r="K545">
            <v>2</v>
          </cell>
          <cell r="L545">
            <v>2</v>
          </cell>
          <cell r="P545">
            <v>400</v>
          </cell>
        </row>
        <row r="546">
          <cell r="H546" t="str">
            <v>4S6016</v>
          </cell>
          <cell r="I546" t="str">
            <v>VRN-SSH</v>
          </cell>
          <cell r="J546">
            <v>45766</v>
          </cell>
          <cell r="K546">
            <v>2</v>
          </cell>
          <cell r="L546">
            <v>2</v>
          </cell>
          <cell r="P546">
            <v>600</v>
          </cell>
        </row>
        <row r="547">
          <cell r="H547" t="str">
            <v>4S6031</v>
          </cell>
          <cell r="I547" t="str">
            <v>SSH-NAP</v>
          </cell>
          <cell r="J547">
            <v>45781</v>
          </cell>
          <cell r="K547">
            <v>3</v>
          </cell>
          <cell r="L547">
            <v>3</v>
          </cell>
          <cell r="P547">
            <v>720</v>
          </cell>
        </row>
        <row r="548">
          <cell r="H548" t="str">
            <v>4S6031</v>
          </cell>
          <cell r="I548" t="str">
            <v>SSH-NAP</v>
          </cell>
          <cell r="J548">
            <v>45781</v>
          </cell>
          <cell r="K548">
            <v>2</v>
          </cell>
          <cell r="L548">
            <v>2</v>
          </cell>
          <cell r="P548">
            <v>480</v>
          </cell>
        </row>
        <row r="549">
          <cell r="H549" t="str">
            <v>4S6032</v>
          </cell>
          <cell r="I549" t="str">
            <v>NAP-SSH</v>
          </cell>
          <cell r="J549">
            <v>45760</v>
          </cell>
          <cell r="K549">
            <v>4</v>
          </cell>
          <cell r="L549">
            <v>4</v>
          </cell>
          <cell r="P549">
            <v>600</v>
          </cell>
        </row>
        <row r="550">
          <cell r="H550" t="str">
            <v>4S6031</v>
          </cell>
          <cell r="I550" t="str">
            <v>SSH-NAP</v>
          </cell>
          <cell r="J550">
            <v>45767</v>
          </cell>
          <cell r="K550">
            <v>6</v>
          </cell>
          <cell r="L550">
            <v>6</v>
          </cell>
          <cell r="P550">
            <v>900</v>
          </cell>
        </row>
        <row r="551">
          <cell r="H551" t="str">
            <v>4S6003</v>
          </cell>
          <cell r="I551" t="str">
            <v>SSH-BRI</v>
          </cell>
          <cell r="J551">
            <v>45864</v>
          </cell>
          <cell r="K551">
            <v>4</v>
          </cell>
          <cell r="L551">
            <v>4</v>
          </cell>
          <cell r="P551">
            <v>640</v>
          </cell>
        </row>
        <row r="552">
          <cell r="H552" t="str">
            <v>4S6004</v>
          </cell>
          <cell r="I552" t="str">
            <v>BRI-SSH</v>
          </cell>
          <cell r="J552">
            <v>45857</v>
          </cell>
          <cell r="K552">
            <v>4</v>
          </cell>
          <cell r="L552">
            <v>4</v>
          </cell>
          <cell r="P552">
            <v>640</v>
          </cell>
        </row>
        <row r="553">
          <cell r="H553" t="str">
            <v>4S6016</v>
          </cell>
          <cell r="I553" t="str">
            <v>BRI-SSH</v>
          </cell>
          <cell r="J553">
            <v>45752</v>
          </cell>
          <cell r="K553">
            <v>1</v>
          </cell>
          <cell r="L553">
            <v>1</v>
          </cell>
          <cell r="P553">
            <v>189.42000000000002</v>
          </cell>
        </row>
        <row r="554">
          <cell r="H554" t="str">
            <v>4S6015</v>
          </cell>
          <cell r="I554" t="str">
            <v>SSH-VRN</v>
          </cell>
          <cell r="J554">
            <v>45759</v>
          </cell>
          <cell r="K554">
            <v>1</v>
          </cell>
          <cell r="L554">
            <v>1</v>
          </cell>
          <cell r="P554">
            <v>187.72</v>
          </cell>
        </row>
        <row r="555">
          <cell r="H555" t="str">
            <v>4S6016</v>
          </cell>
          <cell r="I555" t="str">
            <v>BRI-SSH</v>
          </cell>
          <cell r="J555">
            <v>45752</v>
          </cell>
          <cell r="K555">
            <v>1</v>
          </cell>
          <cell r="L555">
            <v>1</v>
          </cell>
          <cell r="P555">
            <v>189.42000000000002</v>
          </cell>
        </row>
        <row r="556">
          <cell r="H556" t="str">
            <v>4S6015</v>
          </cell>
          <cell r="I556" t="str">
            <v>SSH-VRN</v>
          </cell>
          <cell r="J556">
            <v>45759</v>
          </cell>
          <cell r="K556">
            <v>1</v>
          </cell>
          <cell r="L556">
            <v>1</v>
          </cell>
          <cell r="P556">
            <v>187.72</v>
          </cell>
        </row>
        <row r="557">
          <cell r="H557" t="str">
            <v>4S6016</v>
          </cell>
          <cell r="I557" t="str">
            <v>BRI-SSH</v>
          </cell>
          <cell r="J557">
            <v>45752</v>
          </cell>
          <cell r="K557">
            <v>1</v>
          </cell>
          <cell r="L557">
            <v>1</v>
          </cell>
          <cell r="P557">
            <v>189.42000000000002</v>
          </cell>
        </row>
        <row r="558">
          <cell r="H558" t="str">
            <v>4S6016</v>
          </cell>
          <cell r="I558" t="str">
            <v>BRI-SSH</v>
          </cell>
          <cell r="J558">
            <v>45752</v>
          </cell>
          <cell r="K558">
            <v>1</v>
          </cell>
          <cell r="L558">
            <v>1</v>
          </cell>
          <cell r="P558">
            <v>189.42000000000002</v>
          </cell>
        </row>
        <row r="559">
          <cell r="H559" t="str">
            <v>4S6004</v>
          </cell>
          <cell r="I559" t="str">
            <v>BRI-SSH</v>
          </cell>
          <cell r="J559">
            <v>45906</v>
          </cell>
          <cell r="K559">
            <v>15</v>
          </cell>
          <cell r="L559">
            <v>15</v>
          </cell>
          <cell r="P559">
            <v>2737.5</v>
          </cell>
        </row>
        <row r="560">
          <cell r="H560" t="str">
            <v>4S6004</v>
          </cell>
          <cell r="I560" t="str">
            <v>BRI-SSH</v>
          </cell>
          <cell r="J560">
            <v>45913</v>
          </cell>
          <cell r="K560">
            <v>15</v>
          </cell>
          <cell r="L560">
            <v>15</v>
          </cell>
          <cell r="P560">
            <v>2737.5</v>
          </cell>
        </row>
        <row r="561">
          <cell r="H561" t="str">
            <v>4S6004</v>
          </cell>
          <cell r="I561" t="str">
            <v>BRI-SSH</v>
          </cell>
          <cell r="J561">
            <v>45920</v>
          </cell>
          <cell r="K561">
            <v>15</v>
          </cell>
          <cell r="L561">
            <v>15</v>
          </cell>
          <cell r="P561">
            <v>2737.5</v>
          </cell>
        </row>
        <row r="562">
          <cell r="H562" t="str">
            <v>4S6004</v>
          </cell>
          <cell r="I562" t="str">
            <v>BRI-SSH</v>
          </cell>
          <cell r="J562">
            <v>45927</v>
          </cell>
          <cell r="K562">
            <v>15</v>
          </cell>
          <cell r="L562">
            <v>15</v>
          </cell>
          <cell r="P562">
            <v>2737.5</v>
          </cell>
        </row>
        <row r="563">
          <cell r="H563" t="str">
            <v>4S6004</v>
          </cell>
          <cell r="I563" t="str">
            <v>BRI-SSH</v>
          </cell>
          <cell r="J563">
            <v>45934</v>
          </cell>
          <cell r="K563">
            <v>15</v>
          </cell>
          <cell r="L563">
            <v>15</v>
          </cell>
          <cell r="P563">
            <v>2737.5</v>
          </cell>
        </row>
        <row r="564">
          <cell r="H564" t="str">
            <v>4S6004</v>
          </cell>
          <cell r="I564" t="str">
            <v>BRI-SSH</v>
          </cell>
          <cell r="J564">
            <v>45941</v>
          </cell>
          <cell r="K564">
            <v>15</v>
          </cell>
          <cell r="L564">
            <v>15</v>
          </cell>
          <cell r="P564">
            <v>2737.5</v>
          </cell>
        </row>
        <row r="565">
          <cell r="H565" t="str">
            <v>4S6004</v>
          </cell>
          <cell r="I565" t="str">
            <v>BRI-SSH</v>
          </cell>
          <cell r="J565">
            <v>45948</v>
          </cell>
          <cell r="K565">
            <v>30</v>
          </cell>
          <cell r="L565">
            <v>30</v>
          </cell>
          <cell r="P565">
            <v>5475</v>
          </cell>
        </row>
        <row r="566">
          <cell r="H566" t="str">
            <v>4S6004</v>
          </cell>
          <cell r="I566" t="str">
            <v>BRI-SSH</v>
          </cell>
          <cell r="J566">
            <v>45955</v>
          </cell>
          <cell r="K566">
            <v>15</v>
          </cell>
          <cell r="L566">
            <v>15</v>
          </cell>
          <cell r="P566">
            <v>2737.5</v>
          </cell>
        </row>
        <row r="567">
          <cell r="H567" t="str">
            <v>4S6003</v>
          </cell>
          <cell r="I567" t="str">
            <v>SSH-BRI</v>
          </cell>
          <cell r="J567">
            <v>45913</v>
          </cell>
          <cell r="K567">
            <v>15</v>
          </cell>
          <cell r="L567">
            <v>15</v>
          </cell>
          <cell r="P567">
            <v>2737.5</v>
          </cell>
        </row>
        <row r="568">
          <cell r="H568" t="str">
            <v>4S6003</v>
          </cell>
          <cell r="I568" t="str">
            <v>SSH-BRI</v>
          </cell>
          <cell r="J568">
            <v>45920</v>
          </cell>
          <cell r="K568">
            <v>15</v>
          </cell>
          <cell r="L568">
            <v>15</v>
          </cell>
          <cell r="P568">
            <v>2737.5</v>
          </cell>
        </row>
        <row r="569">
          <cell r="H569" t="str">
            <v>4S6003</v>
          </cell>
          <cell r="I569" t="str">
            <v>SSH-BRI</v>
          </cell>
          <cell r="J569">
            <v>45927</v>
          </cell>
          <cell r="K569">
            <v>15</v>
          </cell>
          <cell r="L569">
            <v>15</v>
          </cell>
          <cell r="P569">
            <v>2737.5</v>
          </cell>
        </row>
        <row r="570">
          <cell r="H570" t="str">
            <v>4S6003</v>
          </cell>
          <cell r="I570" t="str">
            <v>SSH-BRI</v>
          </cell>
          <cell r="J570">
            <v>45934</v>
          </cell>
          <cell r="K570">
            <v>15</v>
          </cell>
          <cell r="L570">
            <v>15</v>
          </cell>
          <cell r="P570">
            <v>2737.5</v>
          </cell>
        </row>
        <row r="571">
          <cell r="H571" t="str">
            <v>4S6003</v>
          </cell>
          <cell r="I571" t="str">
            <v>SSH-BRI</v>
          </cell>
          <cell r="J571">
            <v>45941</v>
          </cell>
          <cell r="K571">
            <v>15</v>
          </cell>
          <cell r="L571">
            <v>15</v>
          </cell>
          <cell r="P571">
            <v>2737.5</v>
          </cell>
        </row>
        <row r="572">
          <cell r="H572" t="str">
            <v>4S6003</v>
          </cell>
          <cell r="I572" t="str">
            <v>SSH-BRI</v>
          </cell>
          <cell r="J572">
            <v>45948</v>
          </cell>
          <cell r="K572">
            <v>15</v>
          </cell>
          <cell r="L572">
            <v>15</v>
          </cell>
          <cell r="P572">
            <v>2737.5</v>
          </cell>
        </row>
        <row r="573">
          <cell r="H573" t="str">
            <v>4S6003</v>
          </cell>
          <cell r="I573" t="str">
            <v>SSH-BRI</v>
          </cell>
          <cell r="J573">
            <v>45955</v>
          </cell>
          <cell r="K573">
            <v>30</v>
          </cell>
          <cell r="L573">
            <v>30</v>
          </cell>
          <cell r="P573">
            <v>5475</v>
          </cell>
        </row>
        <row r="574">
          <cell r="H574" t="str">
            <v>4S6003</v>
          </cell>
          <cell r="I574" t="str">
            <v>SSH-BRI</v>
          </cell>
          <cell r="J574">
            <v>45962</v>
          </cell>
          <cell r="K574">
            <v>15</v>
          </cell>
          <cell r="L574">
            <v>15</v>
          </cell>
          <cell r="P574">
            <v>2737.5</v>
          </cell>
        </row>
        <row r="575">
          <cell r="H575" t="str">
            <v>UJ3902</v>
          </cell>
          <cell r="I575" t="str">
            <v>NAP-SSH</v>
          </cell>
          <cell r="J575">
            <v>46013</v>
          </cell>
          <cell r="K575">
            <v>80</v>
          </cell>
          <cell r="L575">
            <v>80</v>
          </cell>
          <cell r="P575">
            <v>20000</v>
          </cell>
        </row>
        <row r="576">
          <cell r="H576" t="str">
            <v>UJ3902</v>
          </cell>
          <cell r="I576" t="str">
            <v>NAP-SSH</v>
          </cell>
          <cell r="J576">
            <v>46020</v>
          </cell>
          <cell r="K576">
            <v>80</v>
          </cell>
          <cell r="L576">
            <v>80</v>
          </cell>
          <cell r="P576">
            <v>20000</v>
          </cell>
        </row>
        <row r="577">
          <cell r="H577" t="str">
            <v>UJ3901</v>
          </cell>
          <cell r="I577" t="str">
            <v>SSH-NAP</v>
          </cell>
          <cell r="J577">
            <v>46020</v>
          </cell>
          <cell r="K577">
            <v>80</v>
          </cell>
          <cell r="L577">
            <v>80</v>
          </cell>
          <cell r="P577">
            <v>20000</v>
          </cell>
        </row>
        <row r="578">
          <cell r="H578" t="str">
            <v>UJ3901</v>
          </cell>
          <cell r="I578" t="str">
            <v>SSH-NAP</v>
          </cell>
          <cell r="J578">
            <v>46027</v>
          </cell>
          <cell r="K578">
            <v>80</v>
          </cell>
          <cell r="L578">
            <v>80</v>
          </cell>
          <cell r="P578">
            <v>20000</v>
          </cell>
        </row>
        <row r="579">
          <cell r="H579" t="str">
            <v>4S6015</v>
          </cell>
          <cell r="I579" t="str">
            <v>SSH-VRN</v>
          </cell>
          <cell r="J579">
            <v>45780</v>
          </cell>
          <cell r="K579">
            <v>1</v>
          </cell>
          <cell r="L579">
            <v>1</v>
          </cell>
          <cell r="P579">
            <v>347.43</v>
          </cell>
        </row>
        <row r="580">
          <cell r="H580" t="str">
            <v>4S6015</v>
          </cell>
          <cell r="I580" t="str">
            <v>SSH-VRN</v>
          </cell>
          <cell r="J580">
            <v>45780</v>
          </cell>
          <cell r="K580">
            <v>1</v>
          </cell>
          <cell r="L580">
            <v>1</v>
          </cell>
          <cell r="P580">
            <v>347.43</v>
          </cell>
        </row>
        <row r="581">
          <cell r="H581" t="str">
            <v>4S6015</v>
          </cell>
          <cell r="I581" t="str">
            <v>SSH-VRN</v>
          </cell>
          <cell r="J581">
            <v>45780</v>
          </cell>
          <cell r="K581">
            <v>1</v>
          </cell>
          <cell r="L581">
            <v>1</v>
          </cell>
          <cell r="P581">
            <v>279.93</v>
          </cell>
        </row>
        <row r="582">
          <cell r="H582" t="str">
            <v>UJ1121</v>
          </cell>
          <cell r="I582" t="str">
            <v>NAP-SSH</v>
          </cell>
          <cell r="J582">
            <v>45900</v>
          </cell>
          <cell r="K582">
            <v>30</v>
          </cell>
          <cell r="L582">
            <v>30</v>
          </cell>
          <cell r="P582">
            <v>6300</v>
          </cell>
        </row>
        <row r="583">
          <cell r="H583" t="str">
            <v>UJ1120</v>
          </cell>
          <cell r="I583" t="str">
            <v>SSH-NAP</v>
          </cell>
          <cell r="J583">
            <v>45907</v>
          </cell>
          <cell r="K583">
            <v>30</v>
          </cell>
          <cell r="L583">
            <v>30</v>
          </cell>
          <cell r="P583">
            <v>6300</v>
          </cell>
        </row>
        <row r="584">
          <cell r="H584" t="str">
            <v>UJ6001</v>
          </cell>
          <cell r="I584" t="str">
            <v>SSH-VRN</v>
          </cell>
          <cell r="J584">
            <v>45899</v>
          </cell>
          <cell r="K584">
            <v>1</v>
          </cell>
          <cell r="L584">
            <v>1</v>
          </cell>
          <cell r="P584">
            <v>477.43</v>
          </cell>
        </row>
        <row r="585">
          <cell r="H585" t="str">
            <v>SM820</v>
          </cell>
          <cell r="I585" t="str">
            <v>NAP-SSH</v>
          </cell>
          <cell r="J585">
            <v>45753</v>
          </cell>
          <cell r="K585">
            <v>1</v>
          </cell>
          <cell r="L585">
            <v>1</v>
          </cell>
          <cell r="P585">
            <v>139.04</v>
          </cell>
        </row>
        <row r="586">
          <cell r="H586" t="str">
            <v>SM819</v>
          </cell>
          <cell r="I586" t="str">
            <v>SSH-NAP</v>
          </cell>
          <cell r="J586">
            <v>45760</v>
          </cell>
          <cell r="K586">
            <v>1</v>
          </cell>
          <cell r="L586">
            <v>1</v>
          </cell>
          <cell r="P586">
            <v>143.92000000000002</v>
          </cell>
        </row>
        <row r="587">
          <cell r="H587" t="str">
            <v>SM820</v>
          </cell>
          <cell r="I587" t="str">
            <v>NAP-SSH</v>
          </cell>
          <cell r="J587">
            <v>45753</v>
          </cell>
          <cell r="K587">
            <v>1</v>
          </cell>
          <cell r="L587">
            <v>1</v>
          </cell>
          <cell r="P587">
            <v>164.04</v>
          </cell>
        </row>
        <row r="588">
          <cell r="H588" t="str">
            <v>SM819</v>
          </cell>
          <cell r="I588" t="str">
            <v>SSH-NAP</v>
          </cell>
          <cell r="J588">
            <v>45760</v>
          </cell>
          <cell r="K588">
            <v>1</v>
          </cell>
          <cell r="L588">
            <v>1</v>
          </cell>
          <cell r="P588">
            <v>168.92000000000002</v>
          </cell>
        </row>
        <row r="589">
          <cell r="H589" t="str">
            <v>4S6017</v>
          </cell>
          <cell r="I589" t="str">
            <v>SSH-NAP</v>
          </cell>
          <cell r="J589">
            <v>45779</v>
          </cell>
          <cell r="K589">
            <v>1</v>
          </cell>
          <cell r="L589">
            <v>1</v>
          </cell>
          <cell r="P589">
            <v>298.92</v>
          </cell>
        </row>
        <row r="590">
          <cell r="H590" t="str">
            <v>SM820</v>
          </cell>
          <cell r="I590" t="str">
            <v>NAP-SSH</v>
          </cell>
          <cell r="J590">
            <v>45753</v>
          </cell>
          <cell r="K590">
            <v>1</v>
          </cell>
          <cell r="L590">
            <v>1</v>
          </cell>
          <cell r="P590">
            <v>164.04</v>
          </cell>
        </row>
        <row r="591">
          <cell r="H591" t="str">
            <v>SM819</v>
          </cell>
          <cell r="I591" t="str">
            <v>SSH-NAP</v>
          </cell>
          <cell r="J591">
            <v>45760</v>
          </cell>
          <cell r="K591">
            <v>1</v>
          </cell>
          <cell r="L591">
            <v>1</v>
          </cell>
          <cell r="P591">
            <v>168.92000000000002</v>
          </cell>
        </row>
        <row r="592">
          <cell r="H592" t="str">
            <v>4S6031</v>
          </cell>
          <cell r="I592" t="str">
            <v>SSH-NAP</v>
          </cell>
          <cell r="J592">
            <v>45767</v>
          </cell>
          <cell r="K592">
            <v>1</v>
          </cell>
          <cell r="L592">
            <v>1</v>
          </cell>
          <cell r="P592">
            <v>178.92000000000002</v>
          </cell>
        </row>
        <row r="593">
          <cell r="H593" t="str">
            <v>4S6017</v>
          </cell>
          <cell r="I593" t="str">
            <v>SSH-NAP</v>
          </cell>
          <cell r="J593">
            <v>45779</v>
          </cell>
          <cell r="K593">
            <v>1</v>
          </cell>
          <cell r="L593">
            <v>1</v>
          </cell>
          <cell r="P593">
            <v>298.92</v>
          </cell>
        </row>
        <row r="594">
          <cell r="H594" t="str">
            <v>4S6016</v>
          </cell>
          <cell r="I594" t="str">
            <v>VRN-SSH</v>
          </cell>
          <cell r="J594">
            <v>45766</v>
          </cell>
          <cell r="K594">
            <v>1</v>
          </cell>
          <cell r="L594">
            <v>1</v>
          </cell>
          <cell r="P594">
            <v>343.04</v>
          </cell>
        </row>
        <row r="595">
          <cell r="H595" t="str">
            <v>4S6015</v>
          </cell>
          <cell r="I595" t="str">
            <v>SSH-VRN</v>
          </cell>
          <cell r="J595">
            <v>45773</v>
          </cell>
          <cell r="K595">
            <v>1</v>
          </cell>
          <cell r="L595">
            <v>1</v>
          </cell>
          <cell r="P595">
            <v>347.43</v>
          </cell>
        </row>
        <row r="596">
          <cell r="H596" t="str">
            <v>4S6031</v>
          </cell>
          <cell r="I596" t="str">
            <v>SSH-NAP</v>
          </cell>
          <cell r="J596">
            <v>45767</v>
          </cell>
          <cell r="K596">
            <v>1</v>
          </cell>
          <cell r="L596">
            <v>1</v>
          </cell>
          <cell r="P596">
            <v>178.92000000000002</v>
          </cell>
        </row>
        <row r="597">
          <cell r="H597" t="str">
            <v>4S6016</v>
          </cell>
          <cell r="I597" t="str">
            <v>VRN-SSH</v>
          </cell>
          <cell r="J597">
            <v>45766</v>
          </cell>
          <cell r="K597">
            <v>1</v>
          </cell>
          <cell r="L597">
            <v>1</v>
          </cell>
          <cell r="P597">
            <v>343.04</v>
          </cell>
        </row>
        <row r="598">
          <cell r="H598" t="str">
            <v>4S6015</v>
          </cell>
          <cell r="I598" t="str">
            <v>SSH-VRN</v>
          </cell>
          <cell r="J598">
            <v>45773</v>
          </cell>
          <cell r="K598">
            <v>1</v>
          </cell>
          <cell r="L598">
            <v>1</v>
          </cell>
          <cell r="P598">
            <v>347.43</v>
          </cell>
        </row>
        <row r="599">
          <cell r="H599" t="str">
            <v>UJ6001</v>
          </cell>
          <cell r="I599" t="str">
            <v>SSH-VRN</v>
          </cell>
          <cell r="J599">
            <v>45899</v>
          </cell>
          <cell r="K599">
            <v>1</v>
          </cell>
          <cell r="L599">
            <v>1</v>
          </cell>
          <cell r="P599">
            <v>477.43</v>
          </cell>
        </row>
        <row r="600">
          <cell r="H600" t="str">
            <v>4S6016</v>
          </cell>
          <cell r="I600" t="str">
            <v>VRN-SSH</v>
          </cell>
          <cell r="J600">
            <v>45773</v>
          </cell>
          <cell r="K600">
            <v>1</v>
          </cell>
          <cell r="L600">
            <v>1</v>
          </cell>
          <cell r="P600">
            <v>317.97000000000003</v>
          </cell>
        </row>
        <row r="601">
          <cell r="H601" t="str">
            <v>4S6015</v>
          </cell>
          <cell r="I601" t="str">
            <v>SSH-VRN</v>
          </cell>
          <cell r="J601">
            <v>45780</v>
          </cell>
          <cell r="K601">
            <v>1</v>
          </cell>
          <cell r="L601">
            <v>1</v>
          </cell>
          <cell r="P601">
            <v>346.63</v>
          </cell>
        </row>
        <row r="602">
          <cell r="H602" t="str">
            <v>4S6016</v>
          </cell>
          <cell r="I602" t="str">
            <v>VRN-SSH</v>
          </cell>
          <cell r="J602">
            <v>45766</v>
          </cell>
          <cell r="K602">
            <v>1</v>
          </cell>
          <cell r="L602">
            <v>1</v>
          </cell>
          <cell r="P602">
            <v>347.47</v>
          </cell>
        </row>
        <row r="603">
          <cell r="H603" t="str">
            <v>4S6015</v>
          </cell>
          <cell r="I603" t="str">
            <v>SSH-VRN</v>
          </cell>
          <cell r="J603">
            <v>45780</v>
          </cell>
          <cell r="K603">
            <v>1</v>
          </cell>
          <cell r="L603">
            <v>1</v>
          </cell>
          <cell r="P603">
            <v>423.05</v>
          </cell>
        </row>
        <row r="604">
          <cell r="H604" t="str">
            <v>4S6016</v>
          </cell>
          <cell r="I604" t="str">
            <v>VRN-SSH</v>
          </cell>
          <cell r="J604">
            <v>45766</v>
          </cell>
          <cell r="K604">
            <v>1</v>
          </cell>
          <cell r="L604">
            <v>1</v>
          </cell>
          <cell r="P604">
            <v>239.22</v>
          </cell>
        </row>
        <row r="605">
          <cell r="H605" t="str">
            <v>4S6015</v>
          </cell>
          <cell r="I605" t="str">
            <v>SSH-VRN</v>
          </cell>
          <cell r="J605">
            <v>45780</v>
          </cell>
          <cell r="K605">
            <v>1</v>
          </cell>
          <cell r="L605">
            <v>1</v>
          </cell>
          <cell r="P605">
            <v>272.88</v>
          </cell>
        </row>
        <row r="606">
          <cell r="H606" t="str">
            <v>4S6016</v>
          </cell>
          <cell r="I606" t="str">
            <v>VRN-SSH</v>
          </cell>
          <cell r="J606">
            <v>45766</v>
          </cell>
          <cell r="K606">
            <v>1</v>
          </cell>
          <cell r="L606">
            <v>1</v>
          </cell>
          <cell r="P606">
            <v>239.22</v>
          </cell>
        </row>
        <row r="607">
          <cell r="H607" t="str">
            <v>4S6015</v>
          </cell>
          <cell r="I607" t="str">
            <v>SSH-VRN</v>
          </cell>
          <cell r="J607">
            <v>45780</v>
          </cell>
          <cell r="K607">
            <v>1</v>
          </cell>
          <cell r="L607">
            <v>1</v>
          </cell>
          <cell r="P607">
            <v>272.88</v>
          </cell>
        </row>
        <row r="608">
          <cell r="H608" t="str">
            <v>4S6016</v>
          </cell>
          <cell r="I608" t="str">
            <v>VRN-SSH</v>
          </cell>
          <cell r="J608">
            <v>45766</v>
          </cell>
          <cell r="K608">
            <v>1</v>
          </cell>
          <cell r="L608">
            <v>1</v>
          </cell>
          <cell r="P608">
            <v>317.97000000000003</v>
          </cell>
        </row>
        <row r="609">
          <cell r="H609" t="str">
            <v>4S6015</v>
          </cell>
          <cell r="I609" t="str">
            <v>SSH-VRN</v>
          </cell>
          <cell r="J609">
            <v>45780</v>
          </cell>
          <cell r="K609">
            <v>1</v>
          </cell>
          <cell r="L609">
            <v>1</v>
          </cell>
          <cell r="P609">
            <v>346.63</v>
          </cell>
        </row>
        <row r="610">
          <cell r="H610" t="str">
            <v>4S6006</v>
          </cell>
          <cell r="I610" t="str">
            <v>MXP-SSH</v>
          </cell>
          <cell r="J610">
            <v>45877</v>
          </cell>
          <cell r="K610">
            <v>4</v>
          </cell>
          <cell r="L610">
            <v>4</v>
          </cell>
          <cell r="P610">
            <v>1200</v>
          </cell>
        </row>
        <row r="611">
          <cell r="H611" t="str">
            <v>4S6005</v>
          </cell>
          <cell r="I611" t="str">
            <v>SSH-MXP</v>
          </cell>
          <cell r="J611">
            <v>45891</v>
          </cell>
          <cell r="K611">
            <v>4</v>
          </cell>
          <cell r="L611">
            <v>4</v>
          </cell>
          <cell r="P611">
            <v>1200</v>
          </cell>
        </row>
        <row r="612">
          <cell r="H612" t="str">
            <v>SM820</v>
          </cell>
          <cell r="I612" t="str">
            <v>NAP-SSH</v>
          </cell>
          <cell r="J612">
            <v>45753</v>
          </cell>
          <cell r="K612">
            <v>1</v>
          </cell>
          <cell r="L612">
            <v>1</v>
          </cell>
          <cell r="P612">
            <v>164.04</v>
          </cell>
        </row>
        <row r="613">
          <cell r="H613" t="str">
            <v>4S6006</v>
          </cell>
          <cell r="I613" t="str">
            <v>MXP-SSH</v>
          </cell>
          <cell r="J613">
            <v>45765</v>
          </cell>
          <cell r="K613">
            <v>2</v>
          </cell>
          <cell r="L613">
            <v>2</v>
          </cell>
          <cell r="P613">
            <v>650</v>
          </cell>
        </row>
        <row r="614">
          <cell r="H614" t="str">
            <v>4S6015</v>
          </cell>
          <cell r="I614" t="str">
            <v>SSH-VRN</v>
          </cell>
          <cell r="J614">
            <v>45773</v>
          </cell>
          <cell r="K614">
            <v>1</v>
          </cell>
          <cell r="L614">
            <v>1</v>
          </cell>
          <cell r="P614">
            <v>379.76</v>
          </cell>
        </row>
        <row r="615">
          <cell r="H615" t="str">
            <v>4S6015</v>
          </cell>
          <cell r="I615" t="str">
            <v>SSH-VRN</v>
          </cell>
          <cell r="J615">
            <v>45773</v>
          </cell>
          <cell r="K615">
            <v>1</v>
          </cell>
          <cell r="L615">
            <v>1</v>
          </cell>
          <cell r="P615">
            <v>379.76</v>
          </cell>
        </row>
        <row r="616">
          <cell r="H616" t="str">
            <v>4S6017</v>
          </cell>
          <cell r="I616" t="str">
            <v>SSH-NAP</v>
          </cell>
          <cell r="J616">
            <v>45779</v>
          </cell>
          <cell r="K616">
            <v>1</v>
          </cell>
          <cell r="L616">
            <v>1</v>
          </cell>
          <cell r="P616">
            <v>329.9</v>
          </cell>
        </row>
        <row r="617">
          <cell r="H617" t="str">
            <v>4S6017</v>
          </cell>
          <cell r="I617" t="str">
            <v>SSH-NAP</v>
          </cell>
          <cell r="J617">
            <v>45779</v>
          </cell>
          <cell r="K617">
            <v>1</v>
          </cell>
          <cell r="L617">
            <v>1</v>
          </cell>
          <cell r="P617">
            <v>329.9</v>
          </cell>
        </row>
        <row r="618">
          <cell r="H618" t="str">
            <v>4S6015</v>
          </cell>
          <cell r="I618" t="str">
            <v>SSH-VRN</v>
          </cell>
          <cell r="J618">
            <v>45773</v>
          </cell>
          <cell r="K618">
            <v>1</v>
          </cell>
          <cell r="L618">
            <v>1</v>
          </cell>
          <cell r="P618">
            <v>363.19000000000005</v>
          </cell>
        </row>
        <row r="619">
          <cell r="H619" t="str">
            <v>4S6015</v>
          </cell>
          <cell r="I619" t="str">
            <v>SSH-VRN</v>
          </cell>
          <cell r="J619">
            <v>45773</v>
          </cell>
          <cell r="K619">
            <v>1</v>
          </cell>
          <cell r="L619">
            <v>1</v>
          </cell>
          <cell r="P619">
            <v>363.19000000000005</v>
          </cell>
        </row>
        <row r="620">
          <cell r="H620" t="str">
            <v>4S6003</v>
          </cell>
          <cell r="I620" t="str">
            <v>SSH-BRI</v>
          </cell>
          <cell r="J620">
            <v>45766</v>
          </cell>
          <cell r="K620">
            <v>1</v>
          </cell>
          <cell r="L620">
            <v>1</v>
          </cell>
          <cell r="P620">
            <v>229.97</v>
          </cell>
        </row>
        <row r="621">
          <cell r="H621" t="str">
            <v>4S6003</v>
          </cell>
          <cell r="I621" t="str">
            <v>SSH-BRI</v>
          </cell>
          <cell r="J621">
            <v>45766</v>
          </cell>
          <cell r="K621">
            <v>1</v>
          </cell>
          <cell r="L621">
            <v>1</v>
          </cell>
          <cell r="P621">
            <v>229.97</v>
          </cell>
        </row>
        <row r="622">
          <cell r="H622" t="str">
            <v>4S6015</v>
          </cell>
          <cell r="I622" t="str">
            <v>SSH-VRN</v>
          </cell>
          <cell r="J622">
            <v>45773</v>
          </cell>
          <cell r="K622">
            <v>1</v>
          </cell>
          <cell r="L622">
            <v>1</v>
          </cell>
          <cell r="P622">
            <v>363.19000000000005</v>
          </cell>
        </row>
        <row r="623">
          <cell r="H623" t="str">
            <v>4S6015</v>
          </cell>
          <cell r="I623" t="str">
            <v>SSH-VRN</v>
          </cell>
          <cell r="J623">
            <v>45773</v>
          </cell>
          <cell r="K623">
            <v>1</v>
          </cell>
          <cell r="L623">
            <v>1</v>
          </cell>
          <cell r="P623">
            <v>363.19000000000005</v>
          </cell>
        </row>
        <row r="624">
          <cell r="H624" t="str">
            <v>4S6016</v>
          </cell>
          <cell r="I624" t="str">
            <v>BRI-SSH</v>
          </cell>
          <cell r="J624">
            <v>45752</v>
          </cell>
          <cell r="K624">
            <v>1</v>
          </cell>
          <cell r="L624">
            <v>1</v>
          </cell>
          <cell r="P624">
            <v>189.42000000000002</v>
          </cell>
        </row>
        <row r="625">
          <cell r="H625" t="str">
            <v>4S6016</v>
          </cell>
          <cell r="I625" t="str">
            <v>BRI-SSH</v>
          </cell>
          <cell r="J625">
            <v>45752</v>
          </cell>
          <cell r="K625">
            <v>1</v>
          </cell>
          <cell r="L625">
            <v>1</v>
          </cell>
          <cell r="P625">
            <v>189.42000000000002</v>
          </cell>
        </row>
        <row r="626">
          <cell r="H626" t="str">
            <v>4S6006</v>
          </cell>
          <cell r="I626" t="str">
            <v>MXP-SSH</v>
          </cell>
          <cell r="J626">
            <v>45765</v>
          </cell>
          <cell r="K626">
            <v>3</v>
          </cell>
          <cell r="L626">
            <v>3</v>
          </cell>
          <cell r="P626">
            <v>1035</v>
          </cell>
        </row>
        <row r="627">
          <cell r="H627" t="str">
            <v>4S6004</v>
          </cell>
          <cell r="I627" t="str">
            <v>BRI-SSH</v>
          </cell>
          <cell r="J627">
            <v>45871</v>
          </cell>
          <cell r="K627">
            <v>2</v>
          </cell>
          <cell r="L627">
            <v>2</v>
          </cell>
          <cell r="P627">
            <v>480</v>
          </cell>
        </row>
        <row r="628">
          <cell r="H628" t="str">
            <v>4S6003</v>
          </cell>
          <cell r="I628" t="str">
            <v>SSH-BRI</v>
          </cell>
          <cell r="J628">
            <v>45878</v>
          </cell>
          <cell r="K628">
            <v>2</v>
          </cell>
          <cell r="L628">
            <v>2</v>
          </cell>
          <cell r="P628">
            <v>480</v>
          </cell>
        </row>
        <row r="629">
          <cell r="H629" t="str">
            <v>4S6004</v>
          </cell>
          <cell r="I629" t="str">
            <v>BRI-SSH</v>
          </cell>
          <cell r="J629">
            <v>45843</v>
          </cell>
          <cell r="K629">
            <v>2</v>
          </cell>
          <cell r="L629">
            <v>2</v>
          </cell>
          <cell r="P629">
            <v>440</v>
          </cell>
        </row>
        <row r="630">
          <cell r="H630" t="str">
            <v>UJ6002</v>
          </cell>
          <cell r="I630" t="str">
            <v>VRN-SSH</v>
          </cell>
          <cell r="J630">
            <v>45878</v>
          </cell>
          <cell r="K630">
            <v>2</v>
          </cell>
          <cell r="L630">
            <v>2</v>
          </cell>
          <cell r="P630">
            <v>600</v>
          </cell>
        </row>
        <row r="631">
          <cell r="H631" t="str">
            <v>UJ6001</v>
          </cell>
          <cell r="I631" t="str">
            <v>SSH-VRN</v>
          </cell>
          <cell r="J631">
            <v>45885</v>
          </cell>
          <cell r="K631">
            <v>2</v>
          </cell>
          <cell r="L631">
            <v>2</v>
          </cell>
          <cell r="P631">
            <v>600</v>
          </cell>
        </row>
        <row r="632">
          <cell r="H632" t="str">
            <v>4S6015</v>
          </cell>
          <cell r="I632" t="str">
            <v>SSH-VRN</v>
          </cell>
          <cell r="J632">
            <v>45773</v>
          </cell>
          <cell r="K632">
            <v>2</v>
          </cell>
          <cell r="L632">
            <v>2</v>
          </cell>
          <cell r="P632">
            <v>700</v>
          </cell>
        </row>
        <row r="633">
          <cell r="H633" t="str">
            <v>4S6016</v>
          </cell>
          <cell r="I633" t="str">
            <v>VRN-SSH</v>
          </cell>
          <cell r="J633">
            <v>45766</v>
          </cell>
          <cell r="K633">
            <v>1</v>
          </cell>
          <cell r="L633">
            <v>1</v>
          </cell>
          <cell r="P633">
            <v>365.02</v>
          </cell>
        </row>
        <row r="634">
          <cell r="H634" t="str">
            <v>4S6016</v>
          </cell>
          <cell r="I634" t="str">
            <v>VRN-SSH</v>
          </cell>
          <cell r="J634">
            <v>45766</v>
          </cell>
          <cell r="K634">
            <v>1</v>
          </cell>
          <cell r="L634">
            <v>1</v>
          </cell>
          <cell r="P634">
            <v>365.02</v>
          </cell>
        </row>
        <row r="635">
          <cell r="H635" t="str">
            <v>4S6016</v>
          </cell>
          <cell r="I635" t="str">
            <v>VRN-SSH</v>
          </cell>
          <cell r="J635">
            <v>45766</v>
          </cell>
          <cell r="K635">
            <v>1</v>
          </cell>
          <cell r="L635">
            <v>1</v>
          </cell>
          <cell r="P635">
            <v>365.02</v>
          </cell>
        </row>
        <row r="636">
          <cell r="H636" t="str">
            <v>4S6015</v>
          </cell>
          <cell r="I636" t="str">
            <v>SSH-VRN</v>
          </cell>
          <cell r="J636">
            <v>45773</v>
          </cell>
          <cell r="K636">
            <v>1</v>
          </cell>
          <cell r="L636">
            <v>1</v>
          </cell>
          <cell r="P636">
            <v>356.71</v>
          </cell>
        </row>
        <row r="637">
          <cell r="H637" t="str">
            <v>4S6015</v>
          </cell>
          <cell r="I637" t="str">
            <v>SSH-VRN</v>
          </cell>
          <cell r="J637">
            <v>45773</v>
          </cell>
          <cell r="K637">
            <v>1</v>
          </cell>
          <cell r="L637">
            <v>1</v>
          </cell>
          <cell r="P637">
            <v>356.71</v>
          </cell>
        </row>
        <row r="638">
          <cell r="H638" t="str">
            <v>4S6015</v>
          </cell>
          <cell r="I638" t="str">
            <v>SSH-VRN</v>
          </cell>
          <cell r="J638">
            <v>45773</v>
          </cell>
          <cell r="K638">
            <v>1</v>
          </cell>
          <cell r="L638">
            <v>1</v>
          </cell>
          <cell r="P638">
            <v>356.71</v>
          </cell>
        </row>
        <row r="639">
          <cell r="H639" t="str">
            <v>4S6006</v>
          </cell>
          <cell r="I639" t="str">
            <v>NAP-SSH</v>
          </cell>
          <cell r="J639">
            <v>45887</v>
          </cell>
          <cell r="K639">
            <v>4</v>
          </cell>
          <cell r="L639">
            <v>4</v>
          </cell>
          <cell r="P639">
            <v>1120</v>
          </cell>
        </row>
        <row r="640">
          <cell r="H640" t="str">
            <v>4S6006</v>
          </cell>
          <cell r="I640" t="str">
            <v>MXP-SSH</v>
          </cell>
          <cell r="J640">
            <v>45772</v>
          </cell>
          <cell r="K640">
            <v>2</v>
          </cell>
          <cell r="L640">
            <v>2</v>
          </cell>
          <cell r="P640">
            <v>550</v>
          </cell>
        </row>
        <row r="641">
          <cell r="H641" t="str">
            <v>4S6005</v>
          </cell>
          <cell r="I641" t="str">
            <v>SSH-MXP</v>
          </cell>
          <cell r="J641">
            <v>45779</v>
          </cell>
          <cell r="K641">
            <v>2</v>
          </cell>
          <cell r="L641">
            <v>2</v>
          </cell>
          <cell r="P641">
            <v>550</v>
          </cell>
        </row>
        <row r="642">
          <cell r="H642" t="str">
            <v>SE5447</v>
          </cell>
          <cell r="I642" t="str">
            <v>NAP-SSH</v>
          </cell>
          <cell r="J642">
            <v>45765</v>
          </cell>
          <cell r="K642">
            <v>20</v>
          </cell>
          <cell r="L642">
            <v>20</v>
          </cell>
          <cell r="P642">
            <v>4700</v>
          </cell>
        </row>
        <row r="643">
          <cell r="H643" t="str">
            <v>SE5447</v>
          </cell>
          <cell r="I643" t="str">
            <v>NAP-SSH</v>
          </cell>
          <cell r="J643">
            <v>45772</v>
          </cell>
          <cell r="K643">
            <v>20</v>
          </cell>
          <cell r="L643">
            <v>20</v>
          </cell>
          <cell r="P643">
            <v>4700</v>
          </cell>
        </row>
        <row r="644">
          <cell r="H644" t="str">
            <v>SE5446</v>
          </cell>
          <cell r="I644" t="str">
            <v>SSH-NAP</v>
          </cell>
          <cell r="J644">
            <v>45772</v>
          </cell>
          <cell r="K644">
            <v>20</v>
          </cell>
          <cell r="L644">
            <v>20</v>
          </cell>
          <cell r="P644">
            <v>4700</v>
          </cell>
        </row>
        <row r="645">
          <cell r="H645" t="str">
            <v>SE5446</v>
          </cell>
          <cell r="I645" t="str">
            <v>SSH-NAP</v>
          </cell>
          <cell r="J645">
            <v>45779</v>
          </cell>
          <cell r="K645">
            <v>20</v>
          </cell>
          <cell r="L645">
            <v>20</v>
          </cell>
          <cell r="P645">
            <v>4700</v>
          </cell>
        </row>
        <row r="646">
          <cell r="H646" t="str">
            <v>4S6016</v>
          </cell>
          <cell r="I646" t="str">
            <v>VRN-SSH</v>
          </cell>
          <cell r="J646">
            <v>45766</v>
          </cell>
          <cell r="K646">
            <v>20</v>
          </cell>
          <cell r="L646">
            <v>20</v>
          </cell>
          <cell r="P646">
            <v>5100</v>
          </cell>
        </row>
        <row r="647">
          <cell r="H647" t="str">
            <v>4S6015</v>
          </cell>
          <cell r="I647" t="str">
            <v>SSH-VRN</v>
          </cell>
          <cell r="J647">
            <v>45773</v>
          </cell>
          <cell r="K647">
            <v>20</v>
          </cell>
          <cell r="L647">
            <v>20</v>
          </cell>
          <cell r="P647">
            <v>5100</v>
          </cell>
        </row>
        <row r="648">
          <cell r="H648" t="str">
            <v>4S6004</v>
          </cell>
          <cell r="I648" t="str">
            <v>BRI-SSH</v>
          </cell>
          <cell r="J648">
            <v>45780</v>
          </cell>
          <cell r="K648">
            <v>0</v>
          </cell>
          <cell r="L648">
            <v>0</v>
          </cell>
          <cell r="P648">
            <v>0</v>
          </cell>
        </row>
        <row r="649">
          <cell r="H649" t="str">
            <v>4S6003</v>
          </cell>
          <cell r="I649" t="str">
            <v>SSH-BRI</v>
          </cell>
          <cell r="J649">
            <v>45787</v>
          </cell>
          <cell r="K649">
            <v>0</v>
          </cell>
          <cell r="L649">
            <v>0</v>
          </cell>
          <cell r="P649">
            <v>0</v>
          </cell>
        </row>
        <row r="650">
          <cell r="H650" t="str">
            <v>4S6004</v>
          </cell>
          <cell r="I650" t="str">
            <v>BRI-SSH</v>
          </cell>
          <cell r="J650">
            <v>45878</v>
          </cell>
          <cell r="K650">
            <v>3</v>
          </cell>
          <cell r="L650">
            <v>3</v>
          </cell>
          <cell r="P650">
            <v>832.5</v>
          </cell>
        </row>
        <row r="651">
          <cell r="H651" t="str">
            <v>4S6003</v>
          </cell>
          <cell r="I651" t="str">
            <v>SSH-BRI</v>
          </cell>
          <cell r="J651">
            <v>45892</v>
          </cell>
          <cell r="K651">
            <v>3</v>
          </cell>
          <cell r="L651">
            <v>3</v>
          </cell>
          <cell r="P651">
            <v>832.5</v>
          </cell>
        </row>
        <row r="652">
          <cell r="H652" t="str">
            <v>4S6032</v>
          </cell>
          <cell r="I652" t="str">
            <v>NAP-SSH</v>
          </cell>
          <cell r="J652">
            <v>45760</v>
          </cell>
          <cell r="K652">
            <v>1</v>
          </cell>
          <cell r="L652">
            <v>1</v>
          </cell>
          <cell r="P652">
            <v>150</v>
          </cell>
        </row>
        <row r="653">
          <cell r="H653" t="str">
            <v>4S6031</v>
          </cell>
          <cell r="I653" t="str">
            <v>SSH-NAP</v>
          </cell>
          <cell r="J653">
            <v>45767</v>
          </cell>
          <cell r="K653">
            <v>1</v>
          </cell>
          <cell r="L653">
            <v>1</v>
          </cell>
          <cell r="P653">
            <v>150</v>
          </cell>
        </row>
        <row r="654">
          <cell r="H654" t="str">
            <v>4S6016</v>
          </cell>
          <cell r="I654" t="str">
            <v>VRN-SSH</v>
          </cell>
          <cell r="J654">
            <v>45766</v>
          </cell>
          <cell r="K654">
            <v>1</v>
          </cell>
          <cell r="L654">
            <v>1</v>
          </cell>
          <cell r="P654">
            <v>367.69</v>
          </cell>
        </row>
        <row r="655">
          <cell r="H655" t="str">
            <v>4S6016</v>
          </cell>
          <cell r="I655" t="str">
            <v>VRN-SSH</v>
          </cell>
          <cell r="J655">
            <v>45766</v>
          </cell>
          <cell r="K655">
            <v>1</v>
          </cell>
          <cell r="L655">
            <v>1</v>
          </cell>
          <cell r="P655">
            <v>367.69</v>
          </cell>
        </row>
        <row r="656">
          <cell r="H656" t="str">
            <v>UJ6002</v>
          </cell>
          <cell r="I656" t="str">
            <v>VRN-SSH</v>
          </cell>
          <cell r="J656">
            <v>45878</v>
          </cell>
          <cell r="K656">
            <v>1</v>
          </cell>
          <cell r="L656">
            <v>1</v>
          </cell>
          <cell r="P656">
            <v>318.04000000000002</v>
          </cell>
        </row>
        <row r="657">
          <cell r="H657" t="str">
            <v>UJ6001</v>
          </cell>
          <cell r="I657" t="str">
            <v>SSH-VRN</v>
          </cell>
          <cell r="J657">
            <v>45885</v>
          </cell>
          <cell r="K657">
            <v>1</v>
          </cell>
          <cell r="L657">
            <v>1</v>
          </cell>
          <cell r="P657">
            <v>332.43</v>
          </cell>
        </row>
        <row r="658">
          <cell r="H658" t="str">
            <v>UJ6002</v>
          </cell>
          <cell r="I658" t="str">
            <v>VRN-SSH</v>
          </cell>
          <cell r="J658">
            <v>45878</v>
          </cell>
          <cell r="K658">
            <v>1</v>
          </cell>
          <cell r="L658">
            <v>1</v>
          </cell>
          <cell r="P658">
            <v>318.04000000000002</v>
          </cell>
        </row>
        <row r="659">
          <cell r="H659" t="str">
            <v>UJ6001</v>
          </cell>
          <cell r="I659" t="str">
            <v>SSH-VRN</v>
          </cell>
          <cell r="J659">
            <v>45885</v>
          </cell>
          <cell r="K659">
            <v>1</v>
          </cell>
          <cell r="L659">
            <v>1</v>
          </cell>
          <cell r="P659">
            <v>332.43</v>
          </cell>
        </row>
        <row r="660">
          <cell r="H660" t="str">
            <v>SM820</v>
          </cell>
          <cell r="I660" t="str">
            <v>NAP-SSH</v>
          </cell>
          <cell r="J660">
            <v>45753</v>
          </cell>
          <cell r="K660">
            <v>1</v>
          </cell>
          <cell r="L660">
            <v>1</v>
          </cell>
          <cell r="P660">
            <v>164.04</v>
          </cell>
        </row>
        <row r="661">
          <cell r="H661" t="str">
            <v>SM819</v>
          </cell>
          <cell r="I661" t="str">
            <v>SSH-NAP</v>
          </cell>
          <cell r="J661">
            <v>45760</v>
          </cell>
          <cell r="K661">
            <v>1</v>
          </cell>
          <cell r="L661">
            <v>1</v>
          </cell>
          <cell r="P661">
            <v>168.92000000000002</v>
          </cell>
        </row>
        <row r="662">
          <cell r="H662" t="str">
            <v>SM820</v>
          </cell>
          <cell r="I662" t="str">
            <v>NAP-SSH</v>
          </cell>
          <cell r="J662">
            <v>45753</v>
          </cell>
          <cell r="K662">
            <v>1</v>
          </cell>
          <cell r="L662">
            <v>1</v>
          </cell>
          <cell r="P662">
            <v>164.04</v>
          </cell>
        </row>
        <row r="663">
          <cell r="H663" t="str">
            <v>SM819</v>
          </cell>
          <cell r="I663" t="str">
            <v>SSH-NAP</v>
          </cell>
          <cell r="J663">
            <v>45760</v>
          </cell>
          <cell r="K663">
            <v>1</v>
          </cell>
          <cell r="L663">
            <v>1</v>
          </cell>
          <cell r="P663">
            <v>168.92000000000002</v>
          </cell>
        </row>
        <row r="664">
          <cell r="H664" t="str">
            <v>SM820</v>
          </cell>
          <cell r="I664" t="str">
            <v>NAP-SSH</v>
          </cell>
          <cell r="J664">
            <v>45753</v>
          </cell>
          <cell r="K664">
            <v>1</v>
          </cell>
          <cell r="L664">
            <v>1</v>
          </cell>
          <cell r="P664">
            <v>164.04</v>
          </cell>
        </row>
        <row r="665">
          <cell r="H665" t="str">
            <v>SM819</v>
          </cell>
          <cell r="I665" t="str">
            <v>SSH-NAP</v>
          </cell>
          <cell r="J665">
            <v>45760</v>
          </cell>
          <cell r="K665">
            <v>1</v>
          </cell>
          <cell r="L665">
            <v>1</v>
          </cell>
          <cell r="P665">
            <v>168.92000000000002</v>
          </cell>
        </row>
        <row r="666">
          <cell r="H666" t="str">
            <v>SM820</v>
          </cell>
          <cell r="I666" t="str">
            <v>NAP-SSH</v>
          </cell>
          <cell r="J666">
            <v>45753</v>
          </cell>
          <cell r="K666">
            <v>1</v>
          </cell>
          <cell r="L666">
            <v>1</v>
          </cell>
          <cell r="P666">
            <v>164.04</v>
          </cell>
        </row>
        <row r="667">
          <cell r="H667" t="str">
            <v>SM819</v>
          </cell>
          <cell r="I667" t="str">
            <v>SSH-NAP</v>
          </cell>
          <cell r="J667">
            <v>45760</v>
          </cell>
          <cell r="K667">
            <v>1</v>
          </cell>
          <cell r="L667">
            <v>1</v>
          </cell>
          <cell r="P667">
            <v>168.92000000000002</v>
          </cell>
        </row>
        <row r="668">
          <cell r="H668" t="str">
            <v>4S6004</v>
          </cell>
          <cell r="I668" t="str">
            <v>BRI-SSH</v>
          </cell>
          <cell r="J668">
            <v>45864</v>
          </cell>
          <cell r="K668">
            <v>30</v>
          </cell>
          <cell r="L668">
            <v>30</v>
          </cell>
          <cell r="P668">
            <v>6300</v>
          </cell>
        </row>
        <row r="669">
          <cell r="H669" t="str">
            <v>4S6004</v>
          </cell>
          <cell r="I669" t="str">
            <v>BRI-SSH</v>
          </cell>
          <cell r="J669">
            <v>45871</v>
          </cell>
          <cell r="K669">
            <v>30</v>
          </cell>
          <cell r="L669">
            <v>30</v>
          </cell>
          <cell r="P669">
            <v>6300</v>
          </cell>
        </row>
        <row r="670">
          <cell r="H670" t="str">
            <v>4S6004</v>
          </cell>
          <cell r="I670" t="str">
            <v>BRI-SSH</v>
          </cell>
          <cell r="J670">
            <v>45878</v>
          </cell>
          <cell r="K670">
            <v>30</v>
          </cell>
          <cell r="L670">
            <v>30</v>
          </cell>
          <cell r="P670">
            <v>6300</v>
          </cell>
        </row>
        <row r="671">
          <cell r="H671" t="str">
            <v>4S6004</v>
          </cell>
          <cell r="I671" t="str">
            <v>BRI-SSH</v>
          </cell>
          <cell r="J671">
            <v>45885</v>
          </cell>
          <cell r="K671">
            <v>30</v>
          </cell>
          <cell r="L671">
            <v>30</v>
          </cell>
          <cell r="P671">
            <v>6300</v>
          </cell>
        </row>
        <row r="672">
          <cell r="H672" t="str">
            <v>4S6004</v>
          </cell>
          <cell r="I672" t="str">
            <v>BRI-SSH</v>
          </cell>
          <cell r="J672">
            <v>45892</v>
          </cell>
          <cell r="K672">
            <v>30</v>
          </cell>
          <cell r="L672">
            <v>30</v>
          </cell>
          <cell r="P672">
            <v>6300</v>
          </cell>
        </row>
        <row r="673">
          <cell r="H673" t="str">
            <v>4S6004</v>
          </cell>
          <cell r="I673" t="str">
            <v>BRI-SSH</v>
          </cell>
          <cell r="J673">
            <v>45899</v>
          </cell>
          <cell r="K673">
            <v>30</v>
          </cell>
          <cell r="L673">
            <v>30</v>
          </cell>
          <cell r="P673">
            <v>6300</v>
          </cell>
        </row>
        <row r="674">
          <cell r="H674" t="str">
            <v>4S6004</v>
          </cell>
          <cell r="I674" t="str">
            <v>BRI-SSH</v>
          </cell>
          <cell r="J674">
            <v>45906</v>
          </cell>
          <cell r="K674">
            <v>30</v>
          </cell>
          <cell r="L674">
            <v>30</v>
          </cell>
          <cell r="P674">
            <v>6300</v>
          </cell>
        </row>
        <row r="675">
          <cell r="H675" t="str">
            <v>4S6003</v>
          </cell>
          <cell r="I675" t="str">
            <v>SSH-BRI</v>
          </cell>
          <cell r="J675">
            <v>45871</v>
          </cell>
          <cell r="K675">
            <v>30</v>
          </cell>
          <cell r="L675">
            <v>30</v>
          </cell>
          <cell r="P675">
            <v>6300</v>
          </cell>
        </row>
        <row r="676">
          <cell r="H676" t="str">
            <v>4S6003</v>
          </cell>
          <cell r="I676" t="str">
            <v>SSH-BRI</v>
          </cell>
          <cell r="J676">
            <v>45878</v>
          </cell>
          <cell r="K676">
            <v>30</v>
          </cell>
          <cell r="L676">
            <v>30</v>
          </cell>
          <cell r="P676">
            <v>6300</v>
          </cell>
        </row>
        <row r="677">
          <cell r="H677" t="str">
            <v>4S6003</v>
          </cell>
          <cell r="I677" t="str">
            <v>SSH-BRI</v>
          </cell>
          <cell r="J677">
            <v>45885</v>
          </cell>
          <cell r="K677">
            <v>30</v>
          </cell>
          <cell r="L677">
            <v>30</v>
          </cell>
          <cell r="P677">
            <v>6300</v>
          </cell>
        </row>
        <row r="678">
          <cell r="H678" t="str">
            <v>4S6003</v>
          </cell>
          <cell r="I678" t="str">
            <v>SSH-BRI</v>
          </cell>
          <cell r="J678">
            <v>45892</v>
          </cell>
          <cell r="K678">
            <v>30</v>
          </cell>
          <cell r="L678">
            <v>30</v>
          </cell>
          <cell r="P678">
            <v>6300</v>
          </cell>
        </row>
        <row r="679">
          <cell r="H679" t="str">
            <v>4S6003</v>
          </cell>
          <cell r="I679" t="str">
            <v>SSH-BRI</v>
          </cell>
          <cell r="J679">
            <v>45899</v>
          </cell>
          <cell r="K679">
            <v>30</v>
          </cell>
          <cell r="L679">
            <v>30</v>
          </cell>
          <cell r="P679">
            <v>6300</v>
          </cell>
        </row>
        <row r="680">
          <cell r="H680" t="str">
            <v>4S6003</v>
          </cell>
          <cell r="I680" t="str">
            <v>SSH-BRI</v>
          </cell>
          <cell r="J680">
            <v>45906</v>
          </cell>
          <cell r="K680">
            <v>30</v>
          </cell>
          <cell r="L680">
            <v>30</v>
          </cell>
          <cell r="P680">
            <v>6300</v>
          </cell>
        </row>
        <row r="681">
          <cell r="H681" t="str">
            <v>4S6003</v>
          </cell>
          <cell r="I681" t="str">
            <v>SSH-BRI</v>
          </cell>
          <cell r="J681">
            <v>45913</v>
          </cell>
          <cell r="K681">
            <v>30</v>
          </cell>
          <cell r="L681">
            <v>30</v>
          </cell>
          <cell r="P681">
            <v>6300</v>
          </cell>
        </row>
        <row r="682">
          <cell r="H682" t="str">
            <v>UJ1121</v>
          </cell>
          <cell r="I682" t="str">
            <v>NAP-SSH</v>
          </cell>
          <cell r="J682">
            <v>45865</v>
          </cell>
          <cell r="K682">
            <v>30</v>
          </cell>
          <cell r="L682">
            <v>30</v>
          </cell>
          <cell r="P682">
            <v>6300</v>
          </cell>
        </row>
        <row r="683">
          <cell r="H683" t="str">
            <v>UJ1121</v>
          </cell>
          <cell r="I683" t="str">
            <v>NAP-SSH</v>
          </cell>
          <cell r="J683">
            <v>45872</v>
          </cell>
          <cell r="K683">
            <v>30</v>
          </cell>
          <cell r="L683">
            <v>30</v>
          </cell>
          <cell r="P683">
            <v>6300</v>
          </cell>
        </row>
        <row r="684">
          <cell r="H684" t="str">
            <v>UJ1121</v>
          </cell>
          <cell r="I684" t="str">
            <v>NAP-SSH</v>
          </cell>
          <cell r="J684">
            <v>45879</v>
          </cell>
          <cell r="K684">
            <v>30</v>
          </cell>
          <cell r="L684">
            <v>30</v>
          </cell>
          <cell r="P684">
            <v>6300</v>
          </cell>
        </row>
        <row r="685">
          <cell r="H685" t="str">
            <v>UJ1121</v>
          </cell>
          <cell r="I685" t="str">
            <v>NAP-SSH</v>
          </cell>
          <cell r="J685">
            <v>45886</v>
          </cell>
          <cell r="K685">
            <v>30</v>
          </cell>
          <cell r="L685">
            <v>30</v>
          </cell>
          <cell r="P685">
            <v>6300</v>
          </cell>
        </row>
        <row r="686">
          <cell r="H686" t="str">
            <v>UJ1121</v>
          </cell>
          <cell r="I686" t="str">
            <v>NAP-SSH</v>
          </cell>
          <cell r="J686">
            <v>45893</v>
          </cell>
          <cell r="K686">
            <v>30</v>
          </cell>
          <cell r="L686">
            <v>30</v>
          </cell>
          <cell r="P686">
            <v>6300</v>
          </cell>
        </row>
        <row r="687">
          <cell r="H687" t="str">
            <v>UJ1121</v>
          </cell>
          <cell r="I687" t="str">
            <v>NAP-SSH</v>
          </cell>
          <cell r="J687">
            <v>45900</v>
          </cell>
          <cell r="K687">
            <v>30</v>
          </cell>
          <cell r="L687">
            <v>30</v>
          </cell>
          <cell r="P687">
            <v>6300</v>
          </cell>
        </row>
        <row r="688">
          <cell r="H688" t="str">
            <v>UJ1121</v>
          </cell>
          <cell r="I688" t="str">
            <v>NAP-SSH</v>
          </cell>
          <cell r="J688">
            <v>45907</v>
          </cell>
          <cell r="K688">
            <v>30</v>
          </cell>
          <cell r="L688">
            <v>30</v>
          </cell>
          <cell r="P688">
            <v>6300</v>
          </cell>
        </row>
        <row r="689">
          <cell r="H689" t="str">
            <v>UJ1120</v>
          </cell>
          <cell r="I689" t="str">
            <v>SSH-NAP</v>
          </cell>
          <cell r="J689">
            <v>45872</v>
          </cell>
          <cell r="K689">
            <v>30</v>
          </cell>
          <cell r="L689">
            <v>30</v>
          </cell>
          <cell r="P689">
            <v>6300</v>
          </cell>
        </row>
        <row r="690">
          <cell r="H690" t="str">
            <v>UJ1120</v>
          </cell>
          <cell r="I690" t="str">
            <v>SSH-NAP</v>
          </cell>
          <cell r="J690">
            <v>45879</v>
          </cell>
          <cell r="K690">
            <v>30</v>
          </cell>
          <cell r="L690">
            <v>30</v>
          </cell>
          <cell r="P690">
            <v>6300</v>
          </cell>
        </row>
        <row r="691">
          <cell r="H691" t="str">
            <v>UJ1120</v>
          </cell>
          <cell r="I691" t="str">
            <v>SSH-NAP</v>
          </cell>
          <cell r="J691">
            <v>45886</v>
          </cell>
          <cell r="K691">
            <v>30</v>
          </cell>
          <cell r="L691">
            <v>30</v>
          </cell>
          <cell r="P691">
            <v>6300</v>
          </cell>
        </row>
        <row r="692">
          <cell r="H692" t="str">
            <v>UJ1120</v>
          </cell>
          <cell r="I692" t="str">
            <v>SSH-NAP</v>
          </cell>
          <cell r="J692">
            <v>45893</v>
          </cell>
          <cell r="K692">
            <v>30</v>
          </cell>
          <cell r="L692">
            <v>30</v>
          </cell>
          <cell r="P692">
            <v>6300</v>
          </cell>
        </row>
        <row r="693">
          <cell r="H693" t="str">
            <v>UJ1120</v>
          </cell>
          <cell r="I693" t="str">
            <v>SSH-NAP</v>
          </cell>
          <cell r="J693">
            <v>45900</v>
          </cell>
          <cell r="K693">
            <v>30</v>
          </cell>
          <cell r="L693">
            <v>30</v>
          </cell>
          <cell r="P693">
            <v>6300</v>
          </cell>
        </row>
        <row r="694">
          <cell r="H694" t="str">
            <v>UJ1120</v>
          </cell>
          <cell r="I694" t="str">
            <v>SSH-NAP</v>
          </cell>
          <cell r="J694">
            <v>45907</v>
          </cell>
          <cell r="K694">
            <v>30</v>
          </cell>
          <cell r="L694">
            <v>30</v>
          </cell>
          <cell r="P694">
            <v>6300</v>
          </cell>
        </row>
        <row r="695">
          <cell r="H695" t="str">
            <v>UJ1120</v>
          </cell>
          <cell r="I695" t="str">
            <v>SSH-NAP</v>
          </cell>
          <cell r="J695">
            <v>45914</v>
          </cell>
          <cell r="K695">
            <v>30</v>
          </cell>
          <cell r="L695">
            <v>30</v>
          </cell>
          <cell r="P695">
            <v>6300</v>
          </cell>
        </row>
        <row r="696">
          <cell r="H696" t="str">
            <v>4S6006</v>
          </cell>
          <cell r="I696" t="str">
            <v>MXP-SSH</v>
          </cell>
          <cell r="J696">
            <v>45765</v>
          </cell>
          <cell r="K696">
            <v>4</v>
          </cell>
          <cell r="L696">
            <v>4</v>
          </cell>
          <cell r="P696">
            <v>1300</v>
          </cell>
        </row>
        <row r="697">
          <cell r="H697" t="str">
            <v>4S6004</v>
          </cell>
          <cell r="I697" t="str">
            <v>BRI-SSH</v>
          </cell>
          <cell r="J697">
            <v>45836</v>
          </cell>
          <cell r="K697">
            <v>0</v>
          </cell>
          <cell r="L697">
            <v>0</v>
          </cell>
          <cell r="P697">
            <v>0</v>
          </cell>
        </row>
        <row r="698">
          <cell r="H698" t="str">
            <v>4S6004</v>
          </cell>
          <cell r="I698" t="str">
            <v>BRI-SSH</v>
          </cell>
          <cell r="J698">
            <v>45843</v>
          </cell>
          <cell r="K698">
            <v>0</v>
          </cell>
          <cell r="L698">
            <v>0</v>
          </cell>
          <cell r="P698">
            <v>0</v>
          </cell>
        </row>
        <row r="699">
          <cell r="H699" t="str">
            <v>4S6004</v>
          </cell>
          <cell r="I699" t="str">
            <v>BRI-SSH</v>
          </cell>
          <cell r="J699">
            <v>45850</v>
          </cell>
          <cell r="K699">
            <v>0</v>
          </cell>
          <cell r="L699">
            <v>0</v>
          </cell>
          <cell r="P699">
            <v>0</v>
          </cell>
        </row>
        <row r="700">
          <cell r="H700" t="str">
            <v>4S6004</v>
          </cell>
          <cell r="I700" t="str">
            <v>BRI-SSH</v>
          </cell>
          <cell r="J700">
            <v>45857</v>
          </cell>
          <cell r="K700">
            <v>0</v>
          </cell>
          <cell r="L700">
            <v>0</v>
          </cell>
          <cell r="P700">
            <v>0</v>
          </cell>
        </row>
        <row r="701">
          <cell r="H701" t="str">
            <v>4S6003</v>
          </cell>
          <cell r="I701" t="str">
            <v>SSH-BRI</v>
          </cell>
          <cell r="J701">
            <v>45843</v>
          </cell>
          <cell r="K701">
            <v>0</v>
          </cell>
          <cell r="L701">
            <v>0</v>
          </cell>
          <cell r="P701">
            <v>0</v>
          </cell>
        </row>
        <row r="702">
          <cell r="H702" t="str">
            <v>4S6003</v>
          </cell>
          <cell r="I702" t="str">
            <v>SSH-BRI</v>
          </cell>
          <cell r="J702">
            <v>45850</v>
          </cell>
          <cell r="K702">
            <v>0</v>
          </cell>
          <cell r="L702">
            <v>0</v>
          </cell>
          <cell r="P702">
            <v>0</v>
          </cell>
        </row>
        <row r="703">
          <cell r="H703" t="str">
            <v>4S6003</v>
          </cell>
          <cell r="I703" t="str">
            <v>SSH-BRI</v>
          </cell>
          <cell r="J703">
            <v>45857</v>
          </cell>
          <cell r="K703">
            <v>0</v>
          </cell>
          <cell r="L703">
            <v>0</v>
          </cell>
          <cell r="P703">
            <v>0</v>
          </cell>
        </row>
        <row r="704">
          <cell r="H704" t="str">
            <v>4S6003</v>
          </cell>
          <cell r="I704" t="str">
            <v>SSH-BRI</v>
          </cell>
          <cell r="J704">
            <v>45864</v>
          </cell>
          <cell r="K704">
            <v>0</v>
          </cell>
          <cell r="L704">
            <v>0</v>
          </cell>
          <cell r="P704">
            <v>0</v>
          </cell>
        </row>
        <row r="705">
          <cell r="H705" t="str">
            <v>4S6004</v>
          </cell>
          <cell r="I705" t="str">
            <v>BRI-SSH</v>
          </cell>
          <cell r="J705">
            <v>45913</v>
          </cell>
          <cell r="K705">
            <v>0</v>
          </cell>
          <cell r="L705">
            <v>0</v>
          </cell>
          <cell r="P705">
            <v>0</v>
          </cell>
        </row>
        <row r="706">
          <cell r="H706" t="str">
            <v>4S6004</v>
          </cell>
          <cell r="I706" t="str">
            <v>BRI-SSH</v>
          </cell>
          <cell r="J706">
            <v>45920</v>
          </cell>
          <cell r="K706">
            <v>30</v>
          </cell>
          <cell r="L706">
            <v>30</v>
          </cell>
          <cell r="P706">
            <v>5700</v>
          </cell>
        </row>
        <row r="707">
          <cell r="H707" t="str">
            <v>4S6004</v>
          </cell>
          <cell r="I707" t="str">
            <v>BRI-SSH</v>
          </cell>
          <cell r="J707">
            <v>45927</v>
          </cell>
          <cell r="K707">
            <v>30</v>
          </cell>
          <cell r="L707">
            <v>30</v>
          </cell>
          <cell r="P707">
            <v>5700</v>
          </cell>
        </row>
        <row r="708">
          <cell r="H708" t="str">
            <v>4S6003</v>
          </cell>
          <cell r="I708" t="str">
            <v>SSH-BRI</v>
          </cell>
          <cell r="J708">
            <v>45920</v>
          </cell>
          <cell r="K708">
            <v>0</v>
          </cell>
          <cell r="L708">
            <v>0</v>
          </cell>
          <cell r="P708">
            <v>0</v>
          </cell>
        </row>
        <row r="709">
          <cell r="H709" t="str">
            <v>4S6003</v>
          </cell>
          <cell r="I709" t="str">
            <v>SSH-BRI</v>
          </cell>
          <cell r="J709">
            <v>45927</v>
          </cell>
          <cell r="K709">
            <v>30</v>
          </cell>
          <cell r="L709">
            <v>30</v>
          </cell>
          <cell r="P709">
            <v>5700</v>
          </cell>
        </row>
        <row r="710">
          <cell r="H710" t="str">
            <v>4S6003</v>
          </cell>
          <cell r="I710" t="str">
            <v>SSH-BRI</v>
          </cell>
          <cell r="J710">
            <v>45934</v>
          </cell>
          <cell r="K710">
            <v>30</v>
          </cell>
          <cell r="L710">
            <v>30</v>
          </cell>
          <cell r="P710">
            <v>5700</v>
          </cell>
        </row>
        <row r="711">
          <cell r="H711" t="str">
            <v>4S6016</v>
          </cell>
          <cell r="I711" t="str">
            <v>VRN-SSH</v>
          </cell>
          <cell r="J711">
            <v>45766</v>
          </cell>
          <cell r="K711">
            <v>50</v>
          </cell>
          <cell r="L711">
            <v>50</v>
          </cell>
          <cell r="P711">
            <v>12750</v>
          </cell>
        </row>
        <row r="712">
          <cell r="H712" t="str">
            <v>4S6015</v>
          </cell>
          <cell r="I712" t="str">
            <v>SSH-VRN</v>
          </cell>
          <cell r="J712">
            <v>45773</v>
          </cell>
          <cell r="K712">
            <v>50</v>
          </cell>
          <cell r="L712">
            <v>50</v>
          </cell>
          <cell r="P712">
            <v>12750</v>
          </cell>
        </row>
        <row r="713">
          <cell r="H713" t="str">
            <v>4S6032</v>
          </cell>
          <cell r="I713" t="str">
            <v>NAP-SSH</v>
          </cell>
          <cell r="J713">
            <v>45760</v>
          </cell>
          <cell r="K713">
            <v>3</v>
          </cell>
          <cell r="L713">
            <v>3</v>
          </cell>
          <cell r="P713">
            <v>450</v>
          </cell>
        </row>
        <row r="714">
          <cell r="H714" t="str">
            <v>4S6031</v>
          </cell>
          <cell r="I714" t="str">
            <v>SSH-NAP</v>
          </cell>
          <cell r="J714">
            <v>45767</v>
          </cell>
          <cell r="K714">
            <v>3</v>
          </cell>
          <cell r="L714">
            <v>3</v>
          </cell>
          <cell r="P714">
            <v>450</v>
          </cell>
        </row>
        <row r="715">
          <cell r="H715" t="str">
            <v>4S6005</v>
          </cell>
          <cell r="I715" t="str">
            <v>SSH-NAP</v>
          </cell>
          <cell r="J715">
            <v>45887</v>
          </cell>
          <cell r="K715">
            <v>1</v>
          </cell>
          <cell r="L715">
            <v>1</v>
          </cell>
          <cell r="P715">
            <v>363.06</v>
          </cell>
        </row>
        <row r="716">
          <cell r="H716" t="str">
            <v>4S6006</v>
          </cell>
          <cell r="I716" t="str">
            <v>NAP-SSH</v>
          </cell>
          <cell r="J716">
            <v>45880</v>
          </cell>
          <cell r="K716">
            <v>1</v>
          </cell>
          <cell r="L716">
            <v>1</v>
          </cell>
          <cell r="P716">
            <v>358.14</v>
          </cell>
        </row>
        <row r="717">
          <cell r="H717" t="str">
            <v>4S6005</v>
          </cell>
          <cell r="I717" t="str">
            <v>SSH-NAP</v>
          </cell>
          <cell r="J717">
            <v>45887</v>
          </cell>
          <cell r="K717">
            <v>1</v>
          </cell>
          <cell r="L717">
            <v>1</v>
          </cell>
          <cell r="P717">
            <v>363.06</v>
          </cell>
        </row>
        <row r="718">
          <cell r="H718" t="str">
            <v>4S6006</v>
          </cell>
          <cell r="I718" t="str">
            <v>NAP-SSH</v>
          </cell>
          <cell r="J718">
            <v>45880</v>
          </cell>
          <cell r="K718">
            <v>1</v>
          </cell>
          <cell r="L718">
            <v>1</v>
          </cell>
          <cell r="P718">
            <v>358.14</v>
          </cell>
        </row>
        <row r="719">
          <cell r="H719" t="str">
            <v>4S6031</v>
          </cell>
          <cell r="I719" t="str">
            <v>SSH-NAP</v>
          </cell>
          <cell r="J719">
            <v>45767</v>
          </cell>
          <cell r="K719">
            <v>1</v>
          </cell>
          <cell r="L719">
            <v>1</v>
          </cell>
          <cell r="P719">
            <v>162.88999999999999</v>
          </cell>
        </row>
        <row r="720">
          <cell r="H720" t="str">
            <v>4S6032</v>
          </cell>
          <cell r="I720" t="str">
            <v>NAP-SSH</v>
          </cell>
          <cell r="J720">
            <v>45760</v>
          </cell>
          <cell r="K720">
            <v>1</v>
          </cell>
          <cell r="L720">
            <v>1</v>
          </cell>
          <cell r="P720">
            <v>154.82</v>
          </cell>
        </row>
        <row r="721">
          <cell r="H721" t="str">
            <v>4S6031</v>
          </cell>
          <cell r="I721" t="str">
            <v>SSH-NAP</v>
          </cell>
          <cell r="J721">
            <v>45767</v>
          </cell>
          <cell r="K721">
            <v>1</v>
          </cell>
          <cell r="L721">
            <v>1</v>
          </cell>
          <cell r="P721">
            <v>162.88999999999999</v>
          </cell>
        </row>
        <row r="722">
          <cell r="H722" t="str">
            <v>4S6032</v>
          </cell>
          <cell r="I722" t="str">
            <v>NAP-SSH</v>
          </cell>
          <cell r="J722">
            <v>45760</v>
          </cell>
          <cell r="K722">
            <v>1</v>
          </cell>
          <cell r="L722">
            <v>1</v>
          </cell>
          <cell r="P722">
            <v>154.82</v>
          </cell>
        </row>
        <row r="723">
          <cell r="H723" t="str">
            <v>4S6031</v>
          </cell>
          <cell r="I723" t="str">
            <v>SSH-NAP</v>
          </cell>
          <cell r="J723">
            <v>45767</v>
          </cell>
          <cell r="K723">
            <v>1</v>
          </cell>
          <cell r="L723">
            <v>1</v>
          </cell>
          <cell r="P723">
            <v>137.88999999999999</v>
          </cell>
        </row>
        <row r="724">
          <cell r="H724" t="str">
            <v>4S6032</v>
          </cell>
          <cell r="I724" t="str">
            <v>NAP-SSH</v>
          </cell>
          <cell r="J724">
            <v>45760</v>
          </cell>
          <cell r="K724">
            <v>1</v>
          </cell>
          <cell r="L724">
            <v>1</v>
          </cell>
          <cell r="P724">
            <v>125.23</v>
          </cell>
        </row>
        <row r="725">
          <cell r="H725" t="str">
            <v>4S6031</v>
          </cell>
          <cell r="I725" t="str">
            <v>SSH-NAP</v>
          </cell>
          <cell r="J725">
            <v>45767</v>
          </cell>
          <cell r="K725">
            <v>1</v>
          </cell>
          <cell r="L725">
            <v>1</v>
          </cell>
          <cell r="P725">
            <v>162.88999999999999</v>
          </cell>
        </row>
        <row r="726">
          <cell r="H726" t="str">
            <v>4S6032</v>
          </cell>
          <cell r="I726" t="str">
            <v>NAP-SSH</v>
          </cell>
          <cell r="J726">
            <v>45760</v>
          </cell>
          <cell r="K726">
            <v>1</v>
          </cell>
          <cell r="L726">
            <v>1</v>
          </cell>
          <cell r="P726">
            <v>154.82</v>
          </cell>
        </row>
        <row r="727">
          <cell r="H727" t="str">
            <v>4S6015</v>
          </cell>
          <cell r="I727" t="str">
            <v>SSH-VRN</v>
          </cell>
          <cell r="J727">
            <v>45752</v>
          </cell>
          <cell r="K727">
            <v>2</v>
          </cell>
          <cell r="L727">
            <v>2</v>
          </cell>
          <cell r="P727">
            <v>400</v>
          </cell>
        </row>
        <row r="728">
          <cell r="H728" t="str">
            <v>4S6005</v>
          </cell>
          <cell r="I728" t="str">
            <v>SSH-NAP</v>
          </cell>
          <cell r="J728">
            <v>45894</v>
          </cell>
          <cell r="K728">
            <v>1</v>
          </cell>
          <cell r="L728">
            <v>1</v>
          </cell>
          <cell r="P728">
            <v>384.37</v>
          </cell>
        </row>
        <row r="729">
          <cell r="H729" t="str">
            <v>4S6005</v>
          </cell>
          <cell r="I729" t="str">
            <v>SSH-NAP</v>
          </cell>
          <cell r="J729">
            <v>45894</v>
          </cell>
          <cell r="K729">
            <v>1</v>
          </cell>
          <cell r="L729">
            <v>1</v>
          </cell>
          <cell r="P729">
            <v>384.37</v>
          </cell>
        </row>
        <row r="730">
          <cell r="H730" t="str">
            <v>4S6032</v>
          </cell>
          <cell r="I730" t="str">
            <v>NAP-SSH</v>
          </cell>
          <cell r="J730">
            <v>45760</v>
          </cell>
          <cell r="K730">
            <v>1</v>
          </cell>
          <cell r="L730">
            <v>1</v>
          </cell>
          <cell r="P730">
            <v>164.04</v>
          </cell>
        </row>
        <row r="731">
          <cell r="H731" t="str">
            <v>4S6031</v>
          </cell>
          <cell r="I731" t="str">
            <v>SSH-NAP</v>
          </cell>
          <cell r="J731">
            <v>45767</v>
          </cell>
          <cell r="K731">
            <v>1</v>
          </cell>
          <cell r="L731">
            <v>1</v>
          </cell>
          <cell r="P731">
            <v>178.92000000000002</v>
          </cell>
        </row>
        <row r="732">
          <cell r="H732" t="str">
            <v>4S6032</v>
          </cell>
          <cell r="I732" t="str">
            <v>NAP-SSH</v>
          </cell>
          <cell r="J732">
            <v>45760</v>
          </cell>
          <cell r="K732">
            <v>1</v>
          </cell>
          <cell r="L732">
            <v>1</v>
          </cell>
          <cell r="P732">
            <v>164.04</v>
          </cell>
        </row>
        <row r="733">
          <cell r="H733" t="str">
            <v>4S6031</v>
          </cell>
          <cell r="I733" t="str">
            <v>SSH-NAP</v>
          </cell>
          <cell r="J733">
            <v>45767</v>
          </cell>
          <cell r="K733">
            <v>1</v>
          </cell>
          <cell r="L733">
            <v>1</v>
          </cell>
          <cell r="P733">
            <v>178.92000000000002</v>
          </cell>
        </row>
        <row r="734">
          <cell r="H734" t="str">
            <v>4S6006</v>
          </cell>
          <cell r="I734" t="str">
            <v>MXP-SSH</v>
          </cell>
          <cell r="J734">
            <v>45765</v>
          </cell>
          <cell r="K734">
            <v>4</v>
          </cell>
          <cell r="L734">
            <v>4</v>
          </cell>
          <cell r="P734">
            <v>1100</v>
          </cell>
        </row>
        <row r="735">
          <cell r="H735" t="str">
            <v>4S6005</v>
          </cell>
          <cell r="I735" t="str">
            <v>SSH-MXP</v>
          </cell>
          <cell r="J735">
            <v>45772</v>
          </cell>
          <cell r="K735">
            <v>4</v>
          </cell>
          <cell r="L735">
            <v>4</v>
          </cell>
          <cell r="P735">
            <v>1100</v>
          </cell>
        </row>
        <row r="736">
          <cell r="H736" t="str">
            <v>4S6016</v>
          </cell>
          <cell r="I736" t="str">
            <v>VRN-SSH</v>
          </cell>
          <cell r="J736">
            <v>45766</v>
          </cell>
          <cell r="K736">
            <v>3</v>
          </cell>
          <cell r="L736">
            <v>3</v>
          </cell>
          <cell r="P736">
            <v>765</v>
          </cell>
        </row>
        <row r="737">
          <cell r="H737" t="str">
            <v>4S6015</v>
          </cell>
          <cell r="I737" t="str">
            <v>SSH-VRN</v>
          </cell>
          <cell r="J737">
            <v>45773</v>
          </cell>
          <cell r="K737">
            <v>3</v>
          </cell>
          <cell r="L737">
            <v>3</v>
          </cell>
          <cell r="P737">
            <v>765</v>
          </cell>
        </row>
        <row r="738">
          <cell r="H738" t="str">
            <v>4S6016</v>
          </cell>
          <cell r="I738" t="str">
            <v>BRI-SSH</v>
          </cell>
          <cell r="J738">
            <v>45752</v>
          </cell>
          <cell r="K738">
            <v>16</v>
          </cell>
          <cell r="L738">
            <v>16</v>
          </cell>
          <cell r="P738">
            <v>2720</v>
          </cell>
        </row>
        <row r="739">
          <cell r="H739" t="str">
            <v>4S6015</v>
          </cell>
          <cell r="I739" t="str">
            <v>SSH-BRI</v>
          </cell>
          <cell r="J739">
            <v>45759</v>
          </cell>
          <cell r="K739">
            <v>16</v>
          </cell>
          <cell r="L739">
            <v>16</v>
          </cell>
          <cell r="P739">
            <v>2720</v>
          </cell>
        </row>
        <row r="740">
          <cell r="H740" t="str">
            <v>UJ6002</v>
          </cell>
          <cell r="I740" t="str">
            <v>VRN-SSH</v>
          </cell>
          <cell r="J740">
            <v>45871</v>
          </cell>
          <cell r="K740">
            <v>1</v>
          </cell>
          <cell r="L740">
            <v>1</v>
          </cell>
          <cell r="P740">
            <v>293.03999999999996</v>
          </cell>
        </row>
        <row r="741">
          <cell r="H741" t="str">
            <v>UJ6001</v>
          </cell>
          <cell r="I741" t="str">
            <v>SSH-VRN</v>
          </cell>
          <cell r="J741">
            <v>45885</v>
          </cell>
          <cell r="K741">
            <v>1</v>
          </cell>
          <cell r="L741">
            <v>1</v>
          </cell>
          <cell r="P741">
            <v>332.04</v>
          </cell>
        </row>
        <row r="742">
          <cell r="H742" t="str">
            <v>UJ6002</v>
          </cell>
          <cell r="I742" t="str">
            <v>VRN-SSH</v>
          </cell>
          <cell r="J742">
            <v>45871</v>
          </cell>
          <cell r="K742">
            <v>1</v>
          </cell>
          <cell r="L742">
            <v>1</v>
          </cell>
          <cell r="P742">
            <v>235.54</v>
          </cell>
        </row>
        <row r="743">
          <cell r="H743" t="str">
            <v>UJ6001</v>
          </cell>
          <cell r="I743" t="str">
            <v>SSH-VRN</v>
          </cell>
          <cell r="J743">
            <v>45885</v>
          </cell>
          <cell r="K743">
            <v>1</v>
          </cell>
          <cell r="L743">
            <v>1</v>
          </cell>
          <cell r="P743">
            <v>272.28999999999996</v>
          </cell>
        </row>
        <row r="744">
          <cell r="H744" t="str">
            <v>UJ6002</v>
          </cell>
          <cell r="I744" t="str">
            <v>VRN-SSH</v>
          </cell>
          <cell r="J744">
            <v>45871</v>
          </cell>
          <cell r="K744">
            <v>1</v>
          </cell>
          <cell r="L744">
            <v>1</v>
          </cell>
          <cell r="P744">
            <v>293.03999999999996</v>
          </cell>
        </row>
        <row r="745">
          <cell r="H745" t="str">
            <v>UJ6001</v>
          </cell>
          <cell r="I745" t="str">
            <v>SSH-VRN</v>
          </cell>
          <cell r="J745">
            <v>45885</v>
          </cell>
          <cell r="K745">
            <v>1</v>
          </cell>
          <cell r="L745">
            <v>1</v>
          </cell>
          <cell r="P745">
            <v>332.04</v>
          </cell>
        </row>
        <row r="746">
          <cell r="H746" t="str">
            <v>UJ6002</v>
          </cell>
          <cell r="I746" t="str">
            <v>VRN-SSH</v>
          </cell>
          <cell r="J746">
            <v>45871</v>
          </cell>
          <cell r="K746">
            <v>1</v>
          </cell>
          <cell r="L746">
            <v>1</v>
          </cell>
          <cell r="P746">
            <v>235.54</v>
          </cell>
        </row>
        <row r="747">
          <cell r="H747" t="str">
            <v>UJ6001</v>
          </cell>
          <cell r="I747" t="str">
            <v>SSH-VRN</v>
          </cell>
          <cell r="J747">
            <v>45885</v>
          </cell>
          <cell r="K747">
            <v>1</v>
          </cell>
          <cell r="L747">
            <v>1</v>
          </cell>
          <cell r="P747">
            <v>272.28999999999996</v>
          </cell>
        </row>
        <row r="748">
          <cell r="H748" t="str">
            <v>4S6006</v>
          </cell>
          <cell r="I748" t="str">
            <v>MXP-SSH</v>
          </cell>
          <cell r="J748">
            <v>45765</v>
          </cell>
          <cell r="K748">
            <v>2</v>
          </cell>
          <cell r="L748">
            <v>2</v>
          </cell>
          <cell r="P748">
            <v>650</v>
          </cell>
        </row>
        <row r="749">
          <cell r="H749" t="str">
            <v>4S6031</v>
          </cell>
          <cell r="I749" t="str">
            <v>SSH-NAP</v>
          </cell>
          <cell r="J749">
            <v>45781</v>
          </cell>
          <cell r="K749">
            <v>2</v>
          </cell>
          <cell r="L749">
            <v>2</v>
          </cell>
          <cell r="P749">
            <v>540</v>
          </cell>
        </row>
        <row r="750">
          <cell r="H750" t="str">
            <v>4S6031</v>
          </cell>
          <cell r="I750" t="str">
            <v>SSH-NAP</v>
          </cell>
          <cell r="J750">
            <v>45781</v>
          </cell>
          <cell r="K750">
            <v>5</v>
          </cell>
          <cell r="L750">
            <v>5</v>
          </cell>
          <cell r="P750">
            <v>1350</v>
          </cell>
        </row>
        <row r="751">
          <cell r="H751" t="str">
            <v>4S6031</v>
          </cell>
          <cell r="I751" t="str">
            <v>SSH-NAP</v>
          </cell>
          <cell r="J751">
            <v>45781</v>
          </cell>
          <cell r="K751">
            <v>3</v>
          </cell>
          <cell r="L751">
            <v>3</v>
          </cell>
          <cell r="P751">
            <v>810</v>
          </cell>
        </row>
        <row r="752">
          <cell r="H752" t="str">
            <v>4S6017</v>
          </cell>
          <cell r="I752" t="str">
            <v>SSH-NAP</v>
          </cell>
          <cell r="J752">
            <v>45779</v>
          </cell>
          <cell r="K752">
            <v>2</v>
          </cell>
          <cell r="L752">
            <v>2</v>
          </cell>
          <cell r="P752">
            <v>480</v>
          </cell>
        </row>
        <row r="753">
          <cell r="H753" t="str">
            <v>4S6004</v>
          </cell>
          <cell r="I753" t="str">
            <v>BRI-SSH</v>
          </cell>
          <cell r="J753">
            <v>45871</v>
          </cell>
          <cell r="K753">
            <v>4</v>
          </cell>
          <cell r="L753">
            <v>4</v>
          </cell>
          <cell r="P753">
            <v>960</v>
          </cell>
        </row>
        <row r="754">
          <cell r="H754" t="str">
            <v>4S6005</v>
          </cell>
          <cell r="I754" t="str">
            <v>SSH-NAP</v>
          </cell>
          <cell r="J754">
            <v>45894</v>
          </cell>
          <cell r="K754">
            <v>1</v>
          </cell>
          <cell r="L754">
            <v>1</v>
          </cell>
          <cell r="P754">
            <v>388.92</v>
          </cell>
        </row>
        <row r="755">
          <cell r="H755" t="str">
            <v>4S6005</v>
          </cell>
          <cell r="I755" t="str">
            <v>SSH-NAP</v>
          </cell>
          <cell r="J755">
            <v>45894</v>
          </cell>
          <cell r="K755">
            <v>1</v>
          </cell>
          <cell r="L755">
            <v>1</v>
          </cell>
          <cell r="P755">
            <v>388.92</v>
          </cell>
        </row>
        <row r="756">
          <cell r="H756" t="str">
            <v>SE5447</v>
          </cell>
          <cell r="I756" t="str">
            <v>NAP-SSH</v>
          </cell>
          <cell r="J756">
            <v>45765</v>
          </cell>
          <cell r="K756">
            <v>15</v>
          </cell>
          <cell r="L756">
            <v>15</v>
          </cell>
          <cell r="P756">
            <v>4350</v>
          </cell>
        </row>
        <row r="757">
          <cell r="H757" t="str">
            <v>SE5446</v>
          </cell>
          <cell r="I757" t="str">
            <v>SSH-NAP</v>
          </cell>
          <cell r="J757">
            <v>45772</v>
          </cell>
          <cell r="K757">
            <v>15</v>
          </cell>
          <cell r="L757">
            <v>15</v>
          </cell>
          <cell r="P757">
            <v>4350</v>
          </cell>
        </row>
        <row r="758">
          <cell r="H758" t="str">
            <v>4S6015</v>
          </cell>
          <cell r="I758" t="str">
            <v>SSH-VRN</v>
          </cell>
          <cell r="J758">
            <v>45780</v>
          </cell>
          <cell r="K758">
            <v>2</v>
          </cell>
          <cell r="L758">
            <v>2</v>
          </cell>
          <cell r="P758">
            <v>650</v>
          </cell>
        </row>
        <row r="759">
          <cell r="H759" t="str">
            <v>4S6005</v>
          </cell>
          <cell r="I759" t="str">
            <v>SSH-NAP</v>
          </cell>
          <cell r="J759">
            <v>45894</v>
          </cell>
          <cell r="K759">
            <v>1</v>
          </cell>
          <cell r="L759">
            <v>1</v>
          </cell>
          <cell r="P759">
            <v>432.88</v>
          </cell>
        </row>
        <row r="760">
          <cell r="H760" t="str">
            <v>4S6006</v>
          </cell>
          <cell r="I760" t="str">
            <v>NAP-SSH</v>
          </cell>
          <cell r="J760">
            <v>45880</v>
          </cell>
          <cell r="K760">
            <v>1</v>
          </cell>
          <cell r="L760">
            <v>1</v>
          </cell>
          <cell r="P760">
            <v>388.43</v>
          </cell>
        </row>
        <row r="761">
          <cell r="H761" t="str">
            <v>4S6005</v>
          </cell>
          <cell r="I761" t="str">
            <v>SSH-NAP</v>
          </cell>
          <cell r="J761">
            <v>45894</v>
          </cell>
          <cell r="K761">
            <v>1</v>
          </cell>
          <cell r="L761">
            <v>1</v>
          </cell>
          <cell r="P761">
            <v>432.88</v>
          </cell>
        </row>
        <row r="762">
          <cell r="H762" t="str">
            <v>4S6006</v>
          </cell>
          <cell r="I762" t="str">
            <v>NAP-SSH</v>
          </cell>
          <cell r="J762">
            <v>45880</v>
          </cell>
          <cell r="K762">
            <v>1</v>
          </cell>
          <cell r="L762">
            <v>1</v>
          </cell>
          <cell r="P762">
            <v>388.43</v>
          </cell>
        </row>
        <row r="763">
          <cell r="H763" t="str">
            <v>4S6005</v>
          </cell>
          <cell r="I763" t="str">
            <v>SSH-NAP</v>
          </cell>
          <cell r="J763">
            <v>45894</v>
          </cell>
          <cell r="K763">
            <v>1</v>
          </cell>
          <cell r="L763">
            <v>1</v>
          </cell>
          <cell r="P763">
            <v>432.88</v>
          </cell>
        </row>
        <row r="764">
          <cell r="H764" t="str">
            <v>4S6006</v>
          </cell>
          <cell r="I764" t="str">
            <v>NAP-SSH</v>
          </cell>
          <cell r="J764">
            <v>45880</v>
          </cell>
          <cell r="K764">
            <v>1</v>
          </cell>
          <cell r="L764">
            <v>1</v>
          </cell>
          <cell r="P764">
            <v>388.43</v>
          </cell>
        </row>
        <row r="765">
          <cell r="H765" t="str">
            <v>4S6005</v>
          </cell>
          <cell r="I765" t="str">
            <v>SSH-NAP</v>
          </cell>
          <cell r="J765">
            <v>45894</v>
          </cell>
          <cell r="K765">
            <v>1</v>
          </cell>
          <cell r="L765">
            <v>1</v>
          </cell>
          <cell r="P765">
            <v>350.37</v>
          </cell>
        </row>
        <row r="766">
          <cell r="H766" t="str">
            <v>4S6006</v>
          </cell>
          <cell r="I766" t="str">
            <v>NAP-SSH</v>
          </cell>
          <cell r="J766">
            <v>45880</v>
          </cell>
          <cell r="K766">
            <v>1</v>
          </cell>
          <cell r="L766">
            <v>1</v>
          </cell>
          <cell r="P766">
            <v>299.98</v>
          </cell>
        </row>
        <row r="767">
          <cell r="H767" t="str">
            <v>4S6005</v>
          </cell>
          <cell r="I767" t="str">
            <v>SSH-NAP</v>
          </cell>
          <cell r="J767">
            <v>45894</v>
          </cell>
          <cell r="K767">
            <v>1</v>
          </cell>
          <cell r="L767">
            <v>1</v>
          </cell>
          <cell r="P767">
            <v>350.37</v>
          </cell>
        </row>
        <row r="768">
          <cell r="H768" t="str">
            <v>4S6006</v>
          </cell>
          <cell r="I768" t="str">
            <v>NAP-SSH</v>
          </cell>
          <cell r="J768">
            <v>45880</v>
          </cell>
          <cell r="K768">
            <v>1</v>
          </cell>
          <cell r="L768">
            <v>1</v>
          </cell>
          <cell r="P768">
            <v>299.98</v>
          </cell>
        </row>
        <row r="769">
          <cell r="H769" t="str">
            <v>4S6032</v>
          </cell>
          <cell r="I769" t="str">
            <v>NAP-SSH</v>
          </cell>
          <cell r="J769">
            <v>45760</v>
          </cell>
          <cell r="K769">
            <v>1</v>
          </cell>
          <cell r="L769">
            <v>1</v>
          </cell>
          <cell r="P769">
            <v>164.04</v>
          </cell>
        </row>
        <row r="770">
          <cell r="H770" t="str">
            <v>4S6032</v>
          </cell>
          <cell r="I770" t="str">
            <v>NAP-SSH</v>
          </cell>
          <cell r="J770">
            <v>45760</v>
          </cell>
          <cell r="K770">
            <v>1</v>
          </cell>
          <cell r="L770">
            <v>1</v>
          </cell>
          <cell r="P770">
            <v>139.04</v>
          </cell>
        </row>
        <row r="771">
          <cell r="H771" t="str">
            <v>4S6032</v>
          </cell>
          <cell r="I771" t="str">
            <v>NAP-SSH</v>
          </cell>
          <cell r="J771">
            <v>45760</v>
          </cell>
          <cell r="K771">
            <v>1</v>
          </cell>
          <cell r="L771">
            <v>1</v>
          </cell>
          <cell r="P771">
            <v>139.04</v>
          </cell>
        </row>
        <row r="772">
          <cell r="H772" t="str">
            <v>4S6032</v>
          </cell>
          <cell r="I772" t="str">
            <v>NAP-SSH</v>
          </cell>
          <cell r="J772">
            <v>45760</v>
          </cell>
          <cell r="K772">
            <v>1</v>
          </cell>
          <cell r="L772">
            <v>1</v>
          </cell>
          <cell r="P772">
            <v>164.04</v>
          </cell>
        </row>
        <row r="773">
          <cell r="H773" t="str">
            <v>SM820</v>
          </cell>
          <cell r="I773" t="str">
            <v>NAP-SSH</v>
          </cell>
          <cell r="J773">
            <v>45781</v>
          </cell>
          <cell r="K773">
            <v>50</v>
          </cell>
          <cell r="L773">
            <v>50</v>
          </cell>
          <cell r="P773">
            <v>8250</v>
          </cell>
        </row>
        <row r="774">
          <cell r="H774" t="str">
            <v>SM819</v>
          </cell>
          <cell r="I774" t="str">
            <v>SSH-NAP</v>
          </cell>
          <cell r="J774">
            <v>45788</v>
          </cell>
          <cell r="K774">
            <v>50</v>
          </cell>
          <cell r="L774">
            <v>50</v>
          </cell>
          <cell r="P774">
            <v>8250</v>
          </cell>
        </row>
        <row r="775">
          <cell r="H775" t="str">
            <v>4S6006</v>
          </cell>
          <cell r="I775" t="str">
            <v>NAP-SSH</v>
          </cell>
          <cell r="J775">
            <v>45880</v>
          </cell>
          <cell r="K775">
            <v>1</v>
          </cell>
          <cell r="L775">
            <v>1</v>
          </cell>
          <cell r="P775">
            <v>374.04</v>
          </cell>
        </row>
        <row r="776">
          <cell r="H776" t="str">
            <v>4S6006</v>
          </cell>
          <cell r="I776" t="str">
            <v>NAP-SSH</v>
          </cell>
          <cell r="J776">
            <v>45880</v>
          </cell>
          <cell r="K776">
            <v>1</v>
          </cell>
          <cell r="L776">
            <v>1</v>
          </cell>
          <cell r="P776">
            <v>374.04</v>
          </cell>
        </row>
        <row r="777">
          <cell r="H777" t="str">
            <v>4S6015</v>
          </cell>
          <cell r="I777" t="str">
            <v>SSH-VRN</v>
          </cell>
          <cell r="J777">
            <v>45780</v>
          </cell>
          <cell r="K777">
            <v>2</v>
          </cell>
          <cell r="L777">
            <v>2</v>
          </cell>
          <cell r="P777">
            <v>600</v>
          </cell>
        </row>
        <row r="778">
          <cell r="H778" t="str">
            <v>4S6004</v>
          </cell>
          <cell r="I778" t="str">
            <v>BRI-SSH</v>
          </cell>
          <cell r="J778">
            <v>45878</v>
          </cell>
          <cell r="K778">
            <v>2</v>
          </cell>
          <cell r="L778">
            <v>2</v>
          </cell>
          <cell r="P778">
            <v>480</v>
          </cell>
        </row>
        <row r="779">
          <cell r="H779" t="str">
            <v>4S6004</v>
          </cell>
          <cell r="I779" t="str">
            <v>BRI-SSH</v>
          </cell>
          <cell r="J779">
            <v>45843</v>
          </cell>
          <cell r="K779">
            <v>4</v>
          </cell>
          <cell r="L779">
            <v>4</v>
          </cell>
          <cell r="P779">
            <v>640</v>
          </cell>
        </row>
        <row r="780">
          <cell r="H780" t="str">
            <v>4S6003</v>
          </cell>
          <cell r="I780" t="str">
            <v>SSH-BRI</v>
          </cell>
          <cell r="J780">
            <v>45850</v>
          </cell>
          <cell r="K780">
            <v>4</v>
          </cell>
          <cell r="L780">
            <v>4</v>
          </cell>
          <cell r="P780">
            <v>640</v>
          </cell>
        </row>
        <row r="781">
          <cell r="H781" t="str">
            <v>4S6004</v>
          </cell>
          <cell r="I781" t="str">
            <v>BRI-SSH</v>
          </cell>
          <cell r="J781">
            <v>45878</v>
          </cell>
          <cell r="K781">
            <v>8</v>
          </cell>
          <cell r="L781">
            <v>8</v>
          </cell>
          <cell r="P781">
            <v>1920</v>
          </cell>
        </row>
        <row r="782">
          <cell r="H782" t="str">
            <v>4S6003</v>
          </cell>
          <cell r="I782" t="str">
            <v>SSH-BRI</v>
          </cell>
          <cell r="J782">
            <v>45885</v>
          </cell>
          <cell r="K782">
            <v>8</v>
          </cell>
          <cell r="L782">
            <v>8</v>
          </cell>
          <cell r="P782">
            <v>1920</v>
          </cell>
        </row>
        <row r="783">
          <cell r="H783" t="str">
            <v>4S6018</v>
          </cell>
          <cell r="I783" t="str">
            <v>NAP-SSH</v>
          </cell>
          <cell r="J783">
            <v>45765</v>
          </cell>
          <cell r="K783">
            <v>1</v>
          </cell>
          <cell r="L783">
            <v>1</v>
          </cell>
          <cell r="P783">
            <v>285</v>
          </cell>
        </row>
        <row r="784">
          <cell r="H784" t="str">
            <v>4S6017</v>
          </cell>
          <cell r="I784" t="str">
            <v>SSH-NAP</v>
          </cell>
          <cell r="J784">
            <v>45772</v>
          </cell>
          <cell r="K784">
            <v>1</v>
          </cell>
          <cell r="L784">
            <v>1</v>
          </cell>
          <cell r="P784">
            <v>285</v>
          </cell>
        </row>
        <row r="785">
          <cell r="H785" t="str">
            <v>SE5447</v>
          </cell>
          <cell r="I785" t="str">
            <v>NAP-SSH</v>
          </cell>
          <cell r="J785">
            <v>45765</v>
          </cell>
          <cell r="K785">
            <v>40</v>
          </cell>
          <cell r="L785">
            <v>40</v>
          </cell>
          <cell r="P785">
            <v>11400</v>
          </cell>
        </row>
        <row r="786">
          <cell r="H786" t="str">
            <v>SE5446</v>
          </cell>
          <cell r="I786" t="str">
            <v>SSH-NAP</v>
          </cell>
          <cell r="J786">
            <v>45772</v>
          </cell>
          <cell r="K786">
            <v>40</v>
          </cell>
          <cell r="L786">
            <v>40</v>
          </cell>
          <cell r="P786">
            <v>11400</v>
          </cell>
        </row>
        <row r="787">
          <cell r="H787" t="str">
            <v>4S6016</v>
          </cell>
          <cell r="I787" t="str">
            <v>BRI-SSH</v>
          </cell>
          <cell r="J787">
            <v>45752</v>
          </cell>
          <cell r="K787">
            <v>0</v>
          </cell>
          <cell r="L787">
            <v>0</v>
          </cell>
          <cell r="P787">
            <v>0</v>
          </cell>
        </row>
        <row r="788">
          <cell r="H788" t="str">
            <v>4S6016</v>
          </cell>
          <cell r="I788" t="str">
            <v>BRI-SSH</v>
          </cell>
          <cell r="J788">
            <v>45752</v>
          </cell>
          <cell r="K788">
            <v>0</v>
          </cell>
          <cell r="L788">
            <v>0</v>
          </cell>
          <cell r="P788">
            <v>0</v>
          </cell>
        </row>
        <row r="789">
          <cell r="H789" t="str">
            <v>4S6006</v>
          </cell>
          <cell r="I789" t="str">
            <v>NAP-SSH</v>
          </cell>
          <cell r="J789">
            <v>45866</v>
          </cell>
          <cell r="K789">
            <v>1</v>
          </cell>
          <cell r="L789">
            <v>1</v>
          </cell>
          <cell r="P789">
            <v>288.42</v>
          </cell>
        </row>
        <row r="790">
          <cell r="H790" t="str">
            <v>4S6006</v>
          </cell>
          <cell r="I790" t="str">
            <v>NAP-SSH</v>
          </cell>
          <cell r="J790">
            <v>45866</v>
          </cell>
          <cell r="K790">
            <v>1</v>
          </cell>
          <cell r="L790">
            <v>1</v>
          </cell>
          <cell r="P790">
            <v>288.42</v>
          </cell>
        </row>
        <row r="791">
          <cell r="H791" t="str">
            <v>4S6006</v>
          </cell>
          <cell r="I791" t="str">
            <v>NAP-SSH</v>
          </cell>
          <cell r="J791">
            <v>45866</v>
          </cell>
          <cell r="K791">
            <v>1</v>
          </cell>
          <cell r="L791">
            <v>1</v>
          </cell>
          <cell r="P791">
            <v>288.42</v>
          </cell>
        </row>
        <row r="792">
          <cell r="H792" t="str">
            <v>4S6006</v>
          </cell>
          <cell r="I792" t="str">
            <v>NAP-SSH</v>
          </cell>
          <cell r="J792">
            <v>45866</v>
          </cell>
          <cell r="K792">
            <v>1</v>
          </cell>
          <cell r="L792">
            <v>1</v>
          </cell>
          <cell r="P792">
            <v>230.92</v>
          </cell>
        </row>
        <row r="793">
          <cell r="H793" t="str">
            <v>4S6004</v>
          </cell>
          <cell r="I793" t="str">
            <v>BRI-SSH</v>
          </cell>
          <cell r="J793">
            <v>45934</v>
          </cell>
          <cell r="K793">
            <v>1</v>
          </cell>
          <cell r="L793">
            <v>1</v>
          </cell>
          <cell r="P793">
            <v>240</v>
          </cell>
        </row>
        <row r="794">
          <cell r="H794" t="str">
            <v>4S6006</v>
          </cell>
          <cell r="I794" t="str">
            <v>NAP-SSH</v>
          </cell>
          <cell r="J794">
            <v>45880</v>
          </cell>
          <cell r="K794">
            <v>6</v>
          </cell>
          <cell r="L794">
            <v>6</v>
          </cell>
          <cell r="P794">
            <v>1680</v>
          </cell>
        </row>
        <row r="795">
          <cell r="H795" t="str">
            <v>4S6005</v>
          </cell>
          <cell r="I795" t="str">
            <v>SSH-NAP</v>
          </cell>
          <cell r="J795">
            <v>45887</v>
          </cell>
          <cell r="K795">
            <v>6</v>
          </cell>
          <cell r="L795">
            <v>6</v>
          </cell>
          <cell r="P795">
            <v>1800</v>
          </cell>
        </row>
        <row r="796">
          <cell r="H796" t="str">
            <v>4S6004</v>
          </cell>
          <cell r="I796" t="str">
            <v>BRI-SSH</v>
          </cell>
          <cell r="J796">
            <v>45878</v>
          </cell>
          <cell r="K796">
            <v>1</v>
          </cell>
          <cell r="L796">
            <v>1</v>
          </cell>
          <cell r="P796">
            <v>299.42</v>
          </cell>
        </row>
        <row r="797">
          <cell r="H797" t="str">
            <v>UJ5126</v>
          </cell>
          <cell r="I797" t="str">
            <v>BRI-SSH</v>
          </cell>
          <cell r="J797">
            <v>45877</v>
          </cell>
          <cell r="K797">
            <v>70</v>
          </cell>
          <cell r="L797">
            <v>70</v>
          </cell>
          <cell r="P797">
            <v>16100</v>
          </cell>
        </row>
        <row r="798">
          <cell r="H798" t="str">
            <v>UJ5125</v>
          </cell>
          <cell r="I798" t="str">
            <v>SSH-BRI</v>
          </cell>
          <cell r="J798">
            <v>45884</v>
          </cell>
          <cell r="K798">
            <v>70</v>
          </cell>
          <cell r="L798">
            <v>70</v>
          </cell>
          <cell r="P798">
            <v>16100</v>
          </cell>
        </row>
        <row r="799">
          <cell r="H799" t="str">
            <v>UJ5126</v>
          </cell>
          <cell r="I799" t="str">
            <v>BRI-SSH</v>
          </cell>
          <cell r="J799">
            <v>45884</v>
          </cell>
          <cell r="K799">
            <v>70</v>
          </cell>
          <cell r="L799">
            <v>70</v>
          </cell>
          <cell r="P799">
            <v>16100</v>
          </cell>
        </row>
        <row r="800">
          <cell r="H800" t="str">
            <v>UJ5125</v>
          </cell>
          <cell r="I800" t="str">
            <v>SSH-BRI</v>
          </cell>
          <cell r="J800">
            <v>45891</v>
          </cell>
          <cell r="K800">
            <v>70</v>
          </cell>
          <cell r="L800">
            <v>70</v>
          </cell>
          <cell r="P800">
            <v>16100</v>
          </cell>
        </row>
        <row r="801">
          <cell r="H801" t="str">
            <v>UJ5126</v>
          </cell>
          <cell r="I801" t="str">
            <v>BRI-SSH</v>
          </cell>
          <cell r="J801">
            <v>45891</v>
          </cell>
          <cell r="K801">
            <v>70</v>
          </cell>
          <cell r="L801">
            <v>70</v>
          </cell>
          <cell r="P801">
            <v>16100</v>
          </cell>
        </row>
        <row r="802">
          <cell r="H802" t="str">
            <v>UJ5125</v>
          </cell>
          <cell r="I802" t="str">
            <v>SSH-BRI</v>
          </cell>
          <cell r="J802">
            <v>45898</v>
          </cell>
          <cell r="K802">
            <v>70</v>
          </cell>
          <cell r="L802">
            <v>70</v>
          </cell>
          <cell r="P802">
            <v>16100</v>
          </cell>
        </row>
        <row r="803">
          <cell r="H803" t="str">
            <v>UJ5126</v>
          </cell>
          <cell r="I803" t="str">
            <v>BRI-SSH</v>
          </cell>
          <cell r="J803">
            <v>45898</v>
          </cell>
          <cell r="K803">
            <v>70</v>
          </cell>
          <cell r="L803">
            <v>70</v>
          </cell>
          <cell r="P803">
            <v>16100</v>
          </cell>
        </row>
        <row r="804">
          <cell r="H804" t="str">
            <v>UJ5125</v>
          </cell>
          <cell r="I804" t="str">
            <v>SSH-BRI</v>
          </cell>
          <cell r="J804">
            <v>45905</v>
          </cell>
          <cell r="K804">
            <v>70</v>
          </cell>
          <cell r="L804">
            <v>70</v>
          </cell>
          <cell r="P804">
            <v>16100</v>
          </cell>
        </row>
        <row r="805">
          <cell r="H805" t="str">
            <v>4S6006</v>
          </cell>
          <cell r="I805" t="str">
            <v>FCO-SSH</v>
          </cell>
          <cell r="J805">
            <v>45856</v>
          </cell>
          <cell r="K805">
            <v>20</v>
          </cell>
          <cell r="L805">
            <v>20</v>
          </cell>
          <cell r="P805">
            <v>5400</v>
          </cell>
        </row>
        <row r="806">
          <cell r="H806" t="str">
            <v>4S6006</v>
          </cell>
          <cell r="I806" t="str">
            <v>FCO-SSH</v>
          </cell>
          <cell r="J806">
            <v>45863</v>
          </cell>
          <cell r="K806">
            <v>20</v>
          </cell>
          <cell r="L806">
            <v>20</v>
          </cell>
          <cell r="P806">
            <v>5400</v>
          </cell>
        </row>
        <row r="807">
          <cell r="H807" t="str">
            <v>4S6006</v>
          </cell>
          <cell r="I807" t="str">
            <v>FCO-SSH</v>
          </cell>
          <cell r="J807">
            <v>45870</v>
          </cell>
          <cell r="K807">
            <v>20</v>
          </cell>
          <cell r="L807">
            <v>20</v>
          </cell>
          <cell r="P807">
            <v>5400</v>
          </cell>
        </row>
        <row r="808">
          <cell r="H808" t="str">
            <v>4S6006</v>
          </cell>
          <cell r="I808" t="str">
            <v>FCO-SSH</v>
          </cell>
          <cell r="J808">
            <v>45877</v>
          </cell>
          <cell r="K808">
            <v>20</v>
          </cell>
          <cell r="L808">
            <v>20</v>
          </cell>
          <cell r="P808">
            <v>5400</v>
          </cell>
        </row>
        <row r="809">
          <cell r="H809" t="str">
            <v>4S6006</v>
          </cell>
          <cell r="I809" t="str">
            <v>FCO-SSH</v>
          </cell>
          <cell r="J809">
            <v>45884</v>
          </cell>
          <cell r="K809">
            <v>20</v>
          </cell>
          <cell r="L809">
            <v>20</v>
          </cell>
          <cell r="P809">
            <v>5400</v>
          </cell>
        </row>
        <row r="810">
          <cell r="H810" t="str">
            <v>4S6006</v>
          </cell>
          <cell r="I810" t="str">
            <v>FCO-SSH</v>
          </cell>
          <cell r="J810">
            <v>45891</v>
          </cell>
          <cell r="K810">
            <v>20</v>
          </cell>
          <cell r="L810">
            <v>20</v>
          </cell>
          <cell r="P810">
            <v>5400</v>
          </cell>
        </row>
        <row r="811">
          <cell r="H811" t="str">
            <v>4S6006</v>
          </cell>
          <cell r="I811" t="str">
            <v>FCO-SSH</v>
          </cell>
          <cell r="J811">
            <v>45898</v>
          </cell>
          <cell r="K811">
            <v>20</v>
          </cell>
          <cell r="L811">
            <v>20</v>
          </cell>
          <cell r="P811">
            <v>5400</v>
          </cell>
        </row>
        <row r="812">
          <cell r="H812" t="str">
            <v>4S6006</v>
          </cell>
          <cell r="I812" t="str">
            <v>FCO-SSH</v>
          </cell>
          <cell r="J812">
            <v>45905</v>
          </cell>
          <cell r="K812">
            <v>20</v>
          </cell>
          <cell r="L812">
            <v>20</v>
          </cell>
          <cell r="P812">
            <v>5400</v>
          </cell>
        </row>
        <row r="813">
          <cell r="H813" t="str">
            <v>4S6005</v>
          </cell>
          <cell r="I813" t="str">
            <v>SSH-FCO</v>
          </cell>
          <cell r="J813">
            <v>45863</v>
          </cell>
          <cell r="K813">
            <v>20</v>
          </cell>
          <cell r="L813">
            <v>20</v>
          </cell>
          <cell r="P813">
            <v>5400</v>
          </cell>
        </row>
        <row r="814">
          <cell r="H814" t="str">
            <v>4S6005</v>
          </cell>
          <cell r="I814" t="str">
            <v>SSH-FCO</v>
          </cell>
          <cell r="J814">
            <v>45870</v>
          </cell>
          <cell r="K814">
            <v>20</v>
          </cell>
          <cell r="L814">
            <v>20</v>
          </cell>
          <cell r="P814">
            <v>5400</v>
          </cell>
        </row>
        <row r="815">
          <cell r="H815" t="str">
            <v>4S6005</v>
          </cell>
          <cell r="I815" t="str">
            <v>SSH-FCO</v>
          </cell>
          <cell r="J815">
            <v>45877</v>
          </cell>
          <cell r="K815">
            <v>20</v>
          </cell>
          <cell r="L815">
            <v>20</v>
          </cell>
          <cell r="P815">
            <v>5400</v>
          </cell>
        </row>
        <row r="816">
          <cell r="H816" t="str">
            <v>4S6005</v>
          </cell>
          <cell r="I816" t="str">
            <v>SSH-FCO</v>
          </cell>
          <cell r="J816">
            <v>45884</v>
          </cell>
          <cell r="K816">
            <v>20</v>
          </cell>
          <cell r="L816">
            <v>20</v>
          </cell>
          <cell r="P816">
            <v>5400</v>
          </cell>
        </row>
        <row r="817">
          <cell r="H817" t="str">
            <v>4S6005</v>
          </cell>
          <cell r="I817" t="str">
            <v>SSH-FCO</v>
          </cell>
          <cell r="J817">
            <v>45891</v>
          </cell>
          <cell r="K817">
            <v>20</v>
          </cell>
          <cell r="L817">
            <v>20</v>
          </cell>
          <cell r="P817">
            <v>5400</v>
          </cell>
        </row>
        <row r="818">
          <cell r="H818" t="str">
            <v>4S6005</v>
          </cell>
          <cell r="I818" t="str">
            <v>SSH-FCO</v>
          </cell>
          <cell r="J818">
            <v>45898</v>
          </cell>
          <cell r="K818">
            <v>20</v>
          </cell>
          <cell r="L818">
            <v>20</v>
          </cell>
          <cell r="P818">
            <v>5400</v>
          </cell>
        </row>
        <row r="819">
          <cell r="H819" t="str">
            <v>4S6005</v>
          </cell>
          <cell r="I819" t="str">
            <v>SSH-FCO</v>
          </cell>
          <cell r="J819">
            <v>45905</v>
          </cell>
          <cell r="K819">
            <v>20</v>
          </cell>
          <cell r="L819">
            <v>20</v>
          </cell>
          <cell r="P819">
            <v>5400</v>
          </cell>
        </row>
        <row r="820">
          <cell r="H820" t="str">
            <v>4S6005</v>
          </cell>
          <cell r="I820" t="str">
            <v>SSH-FCO</v>
          </cell>
          <cell r="J820">
            <v>45912</v>
          </cell>
          <cell r="K820">
            <v>20</v>
          </cell>
          <cell r="L820">
            <v>20</v>
          </cell>
          <cell r="P820">
            <v>5400</v>
          </cell>
        </row>
        <row r="821">
          <cell r="H821" t="str">
            <v>UJ5126</v>
          </cell>
          <cell r="I821" t="str">
            <v>BRI-SSH</v>
          </cell>
          <cell r="J821">
            <v>45877</v>
          </cell>
          <cell r="K821">
            <v>20</v>
          </cell>
          <cell r="L821">
            <v>20</v>
          </cell>
          <cell r="P821">
            <v>4300</v>
          </cell>
        </row>
        <row r="822">
          <cell r="H822" t="str">
            <v>UJ5126</v>
          </cell>
          <cell r="I822" t="str">
            <v>BRI-SSH</v>
          </cell>
          <cell r="J822">
            <v>45884</v>
          </cell>
          <cell r="K822">
            <v>20</v>
          </cell>
          <cell r="L822">
            <v>20</v>
          </cell>
          <cell r="P822">
            <v>4300</v>
          </cell>
        </row>
        <row r="823">
          <cell r="H823" t="str">
            <v>UJ5126</v>
          </cell>
          <cell r="I823" t="str">
            <v>BRI-SSH</v>
          </cell>
          <cell r="J823">
            <v>45891</v>
          </cell>
          <cell r="K823">
            <v>20</v>
          </cell>
          <cell r="L823">
            <v>20</v>
          </cell>
          <cell r="P823">
            <v>4300</v>
          </cell>
        </row>
        <row r="824">
          <cell r="H824" t="str">
            <v>UJ5126</v>
          </cell>
          <cell r="I824" t="str">
            <v>BRI-SSH</v>
          </cell>
          <cell r="J824">
            <v>45898</v>
          </cell>
          <cell r="K824">
            <v>20</v>
          </cell>
          <cell r="L824">
            <v>20</v>
          </cell>
          <cell r="P824">
            <v>4300</v>
          </cell>
        </row>
        <row r="825">
          <cell r="H825" t="str">
            <v>UJ5125</v>
          </cell>
          <cell r="I825" t="str">
            <v>SSH-BRI</v>
          </cell>
          <cell r="J825">
            <v>45884</v>
          </cell>
          <cell r="K825">
            <v>20</v>
          </cell>
          <cell r="L825">
            <v>20</v>
          </cell>
          <cell r="P825">
            <v>4300</v>
          </cell>
        </row>
        <row r="826">
          <cell r="H826" t="str">
            <v>UJ5125</v>
          </cell>
          <cell r="I826" t="str">
            <v>SSH-BRI</v>
          </cell>
          <cell r="J826">
            <v>45891</v>
          </cell>
          <cell r="K826">
            <v>20</v>
          </cell>
          <cell r="L826">
            <v>20</v>
          </cell>
          <cell r="P826">
            <v>4300</v>
          </cell>
        </row>
        <row r="827">
          <cell r="H827" t="str">
            <v>UJ5125</v>
          </cell>
          <cell r="I827" t="str">
            <v>SSH-BRI</v>
          </cell>
          <cell r="J827">
            <v>45898</v>
          </cell>
          <cell r="K827">
            <v>20</v>
          </cell>
          <cell r="L827">
            <v>20</v>
          </cell>
          <cell r="P827">
            <v>4300</v>
          </cell>
        </row>
        <row r="828">
          <cell r="H828" t="str">
            <v>UJ5125</v>
          </cell>
          <cell r="I828" t="str">
            <v>SSH-BRI</v>
          </cell>
          <cell r="J828">
            <v>45905</v>
          </cell>
          <cell r="K828">
            <v>20</v>
          </cell>
          <cell r="L828">
            <v>20</v>
          </cell>
          <cell r="P828">
            <v>4300</v>
          </cell>
        </row>
        <row r="829">
          <cell r="H829" t="str">
            <v>UJ1121</v>
          </cell>
          <cell r="I829" t="str">
            <v>NAP-SSH</v>
          </cell>
          <cell r="J829">
            <v>45865</v>
          </cell>
          <cell r="K829">
            <v>40</v>
          </cell>
          <cell r="L829">
            <v>40</v>
          </cell>
          <cell r="P829">
            <v>9000</v>
          </cell>
        </row>
        <row r="830">
          <cell r="H830" t="str">
            <v>UJ1121</v>
          </cell>
          <cell r="I830" t="str">
            <v>NAP-SSH</v>
          </cell>
          <cell r="J830">
            <v>45872</v>
          </cell>
          <cell r="K830">
            <v>40</v>
          </cell>
          <cell r="L830">
            <v>40</v>
          </cell>
          <cell r="P830">
            <v>9000</v>
          </cell>
        </row>
        <row r="831">
          <cell r="H831" t="str">
            <v>UJ1121</v>
          </cell>
          <cell r="I831" t="str">
            <v>NAP-SSH</v>
          </cell>
          <cell r="J831">
            <v>45879</v>
          </cell>
          <cell r="K831">
            <v>40</v>
          </cell>
          <cell r="L831">
            <v>40</v>
          </cell>
          <cell r="P831">
            <v>9000</v>
          </cell>
        </row>
        <row r="832">
          <cell r="H832" t="str">
            <v>UJ1121</v>
          </cell>
          <cell r="I832" t="str">
            <v>NAP-SSH</v>
          </cell>
          <cell r="J832">
            <v>45886</v>
          </cell>
          <cell r="K832">
            <v>40</v>
          </cell>
          <cell r="L832">
            <v>40</v>
          </cell>
          <cell r="P832">
            <v>9000</v>
          </cell>
        </row>
        <row r="833">
          <cell r="H833" t="str">
            <v>UJ1121</v>
          </cell>
          <cell r="I833" t="str">
            <v>NAP-SSH</v>
          </cell>
          <cell r="J833">
            <v>45893</v>
          </cell>
          <cell r="K833">
            <v>40</v>
          </cell>
          <cell r="L833">
            <v>40</v>
          </cell>
          <cell r="P833">
            <v>9000</v>
          </cell>
        </row>
        <row r="834">
          <cell r="H834" t="str">
            <v>UJ1121</v>
          </cell>
          <cell r="I834" t="str">
            <v>NAP-SSH</v>
          </cell>
          <cell r="J834">
            <v>45900</v>
          </cell>
          <cell r="K834">
            <v>40</v>
          </cell>
          <cell r="L834">
            <v>40</v>
          </cell>
          <cell r="P834">
            <v>9000</v>
          </cell>
        </row>
        <row r="835">
          <cell r="H835" t="str">
            <v>UJ1121</v>
          </cell>
          <cell r="I835" t="str">
            <v>NAP-SSH</v>
          </cell>
          <cell r="J835">
            <v>45907</v>
          </cell>
          <cell r="K835">
            <v>40</v>
          </cell>
          <cell r="L835">
            <v>40</v>
          </cell>
          <cell r="P835">
            <v>9000</v>
          </cell>
        </row>
        <row r="836">
          <cell r="H836" t="str">
            <v>UJ1120</v>
          </cell>
          <cell r="I836" t="str">
            <v>SSH-NAP</v>
          </cell>
          <cell r="J836">
            <v>45872</v>
          </cell>
          <cell r="K836">
            <v>40</v>
          </cell>
          <cell r="L836">
            <v>40</v>
          </cell>
          <cell r="P836">
            <v>9000</v>
          </cell>
        </row>
        <row r="837">
          <cell r="H837" t="str">
            <v>UJ1120</v>
          </cell>
          <cell r="I837" t="str">
            <v>SSH-NAP</v>
          </cell>
          <cell r="J837">
            <v>45879</v>
          </cell>
          <cell r="K837">
            <v>40</v>
          </cell>
          <cell r="L837">
            <v>40</v>
          </cell>
          <cell r="P837">
            <v>9000</v>
          </cell>
        </row>
        <row r="838">
          <cell r="H838" t="str">
            <v>UJ1120</v>
          </cell>
          <cell r="I838" t="str">
            <v>SSH-NAP</v>
          </cell>
          <cell r="J838">
            <v>45886</v>
          </cell>
          <cell r="K838">
            <v>40</v>
          </cell>
          <cell r="L838">
            <v>40</v>
          </cell>
          <cell r="P838">
            <v>9000</v>
          </cell>
        </row>
        <row r="839">
          <cell r="H839" t="str">
            <v>UJ1120</v>
          </cell>
          <cell r="I839" t="str">
            <v>SSH-NAP</v>
          </cell>
          <cell r="J839">
            <v>45893</v>
          </cell>
          <cell r="K839">
            <v>40</v>
          </cell>
          <cell r="L839">
            <v>40</v>
          </cell>
          <cell r="P839">
            <v>9000</v>
          </cell>
        </row>
        <row r="840">
          <cell r="H840" t="str">
            <v>UJ1120</v>
          </cell>
          <cell r="I840" t="str">
            <v>SSH-NAP</v>
          </cell>
          <cell r="J840">
            <v>45900</v>
          </cell>
          <cell r="K840">
            <v>40</v>
          </cell>
          <cell r="L840">
            <v>40</v>
          </cell>
          <cell r="P840">
            <v>9000</v>
          </cell>
        </row>
        <row r="841">
          <cell r="H841" t="str">
            <v>UJ1120</v>
          </cell>
          <cell r="I841" t="str">
            <v>SSH-NAP</v>
          </cell>
          <cell r="J841">
            <v>45907</v>
          </cell>
          <cell r="K841">
            <v>40</v>
          </cell>
          <cell r="L841">
            <v>40</v>
          </cell>
          <cell r="P841">
            <v>9000</v>
          </cell>
        </row>
        <row r="842">
          <cell r="H842" t="str">
            <v>UJ1120</v>
          </cell>
          <cell r="I842" t="str">
            <v>SSH-NAP</v>
          </cell>
          <cell r="J842">
            <v>45914</v>
          </cell>
          <cell r="K842">
            <v>40</v>
          </cell>
          <cell r="L842">
            <v>40</v>
          </cell>
          <cell r="P842">
            <v>9000</v>
          </cell>
        </row>
        <row r="843">
          <cell r="H843" t="str">
            <v>NE1129</v>
          </cell>
          <cell r="I843" t="str">
            <v>NAP-SSH</v>
          </cell>
          <cell r="J843">
            <v>45880</v>
          </cell>
          <cell r="K843">
            <v>50</v>
          </cell>
          <cell r="L843">
            <v>50</v>
          </cell>
          <cell r="P843">
            <v>13000</v>
          </cell>
        </row>
        <row r="844">
          <cell r="H844" t="str">
            <v>NE1129</v>
          </cell>
          <cell r="I844" t="str">
            <v>NAP-SSH</v>
          </cell>
          <cell r="J844">
            <v>45887</v>
          </cell>
          <cell r="K844">
            <v>50</v>
          </cell>
          <cell r="L844">
            <v>50</v>
          </cell>
          <cell r="P844">
            <v>13000</v>
          </cell>
        </row>
        <row r="845">
          <cell r="H845" t="str">
            <v>NE1128</v>
          </cell>
          <cell r="I845" t="str">
            <v>SSH-NAP</v>
          </cell>
          <cell r="J845">
            <v>45887</v>
          </cell>
          <cell r="K845">
            <v>50</v>
          </cell>
          <cell r="L845">
            <v>50</v>
          </cell>
          <cell r="P845">
            <v>13000</v>
          </cell>
        </row>
        <row r="846">
          <cell r="H846" t="str">
            <v>NE1128</v>
          </cell>
          <cell r="I846" t="str">
            <v>SSH-NAP</v>
          </cell>
          <cell r="J846">
            <v>45894</v>
          </cell>
          <cell r="K846">
            <v>50</v>
          </cell>
          <cell r="L846">
            <v>50</v>
          </cell>
          <cell r="P846">
            <v>13000</v>
          </cell>
        </row>
        <row r="847">
          <cell r="H847" t="str">
            <v>4S6004</v>
          </cell>
          <cell r="I847" t="str">
            <v>BRI-SSH</v>
          </cell>
          <cell r="J847">
            <v>45864</v>
          </cell>
          <cell r="K847">
            <v>4</v>
          </cell>
          <cell r="L847">
            <v>4</v>
          </cell>
          <cell r="P847">
            <v>880</v>
          </cell>
        </row>
        <row r="848">
          <cell r="H848" t="str">
            <v>4S6003</v>
          </cell>
          <cell r="I848" t="str">
            <v>SSH-BRI</v>
          </cell>
          <cell r="J848">
            <v>45871</v>
          </cell>
          <cell r="K848">
            <v>4</v>
          </cell>
          <cell r="L848">
            <v>4</v>
          </cell>
          <cell r="P848">
            <v>880</v>
          </cell>
        </row>
        <row r="849">
          <cell r="H849" t="str">
            <v>4S6017</v>
          </cell>
          <cell r="I849" t="str">
            <v>SSH-NAP</v>
          </cell>
          <cell r="J849">
            <v>45779</v>
          </cell>
          <cell r="K849">
            <v>4</v>
          </cell>
          <cell r="L849">
            <v>4</v>
          </cell>
          <cell r="P849">
            <v>880</v>
          </cell>
        </row>
        <row r="850">
          <cell r="H850" t="str">
            <v>4S6032</v>
          </cell>
          <cell r="I850" t="str">
            <v>NAP-SSH</v>
          </cell>
          <cell r="J850">
            <v>45760</v>
          </cell>
          <cell r="K850">
            <v>4</v>
          </cell>
          <cell r="L850">
            <v>4</v>
          </cell>
          <cell r="P850">
            <v>560</v>
          </cell>
        </row>
        <row r="851">
          <cell r="H851" t="str">
            <v>4S6031</v>
          </cell>
          <cell r="I851" t="str">
            <v>SSH-NAP</v>
          </cell>
          <cell r="J851">
            <v>45767</v>
          </cell>
          <cell r="K851">
            <v>4</v>
          </cell>
          <cell r="L851">
            <v>4</v>
          </cell>
          <cell r="P851">
            <v>560</v>
          </cell>
        </row>
        <row r="852">
          <cell r="H852" t="str">
            <v>4S6003</v>
          </cell>
          <cell r="I852" t="str">
            <v>SSH-BRI</v>
          </cell>
          <cell r="J852">
            <v>45892</v>
          </cell>
          <cell r="K852">
            <v>1</v>
          </cell>
          <cell r="L852">
            <v>1</v>
          </cell>
          <cell r="P852">
            <v>422.7</v>
          </cell>
        </row>
        <row r="853">
          <cell r="H853" t="str">
            <v>4S6004</v>
          </cell>
          <cell r="I853" t="str">
            <v>BRI-SSH</v>
          </cell>
          <cell r="J853">
            <v>45885</v>
          </cell>
          <cell r="K853">
            <v>1</v>
          </cell>
          <cell r="L853">
            <v>1</v>
          </cell>
          <cell r="P853">
            <v>339.4</v>
          </cell>
        </row>
        <row r="854">
          <cell r="H854" t="str">
            <v>4S6003</v>
          </cell>
          <cell r="I854" t="str">
            <v>SSH-BRI</v>
          </cell>
          <cell r="J854">
            <v>45892</v>
          </cell>
          <cell r="K854">
            <v>1</v>
          </cell>
          <cell r="L854">
            <v>1</v>
          </cell>
          <cell r="P854">
            <v>422.7</v>
          </cell>
        </row>
        <row r="855">
          <cell r="H855" t="str">
            <v>4S6004</v>
          </cell>
          <cell r="I855" t="str">
            <v>BRI-SSH</v>
          </cell>
          <cell r="J855">
            <v>45885</v>
          </cell>
          <cell r="K855">
            <v>1</v>
          </cell>
          <cell r="L855">
            <v>1</v>
          </cell>
          <cell r="P855">
            <v>339.4</v>
          </cell>
        </row>
        <row r="856">
          <cell r="H856" t="str">
            <v>4S6003</v>
          </cell>
          <cell r="I856" t="str">
            <v>SSH-BRI</v>
          </cell>
          <cell r="J856">
            <v>45892</v>
          </cell>
          <cell r="K856">
            <v>1</v>
          </cell>
          <cell r="L856">
            <v>1</v>
          </cell>
          <cell r="P856">
            <v>422.7</v>
          </cell>
        </row>
        <row r="857">
          <cell r="H857" t="str">
            <v>4S6004</v>
          </cell>
          <cell r="I857" t="str">
            <v>BRI-SSH</v>
          </cell>
          <cell r="J857">
            <v>45885</v>
          </cell>
          <cell r="K857">
            <v>1</v>
          </cell>
          <cell r="L857">
            <v>1</v>
          </cell>
          <cell r="P857">
            <v>339.4</v>
          </cell>
        </row>
        <row r="858">
          <cell r="H858" t="str">
            <v>4S6006</v>
          </cell>
          <cell r="I858" t="str">
            <v>MXP-SSH</v>
          </cell>
          <cell r="J858">
            <v>45765</v>
          </cell>
          <cell r="K858">
            <v>1</v>
          </cell>
          <cell r="L858">
            <v>1</v>
          </cell>
          <cell r="P858">
            <v>349.8</v>
          </cell>
        </row>
        <row r="859">
          <cell r="H859" t="str">
            <v>4S6006</v>
          </cell>
          <cell r="I859" t="str">
            <v>MXP-SSH</v>
          </cell>
          <cell r="J859">
            <v>45765</v>
          </cell>
          <cell r="K859">
            <v>1</v>
          </cell>
          <cell r="L859">
            <v>1</v>
          </cell>
          <cell r="P859">
            <v>349.8</v>
          </cell>
        </row>
        <row r="860">
          <cell r="H860" t="str">
            <v>4S6003</v>
          </cell>
          <cell r="I860" t="str">
            <v>SSH-BRI</v>
          </cell>
          <cell r="J860">
            <v>45892</v>
          </cell>
          <cell r="K860">
            <v>1</v>
          </cell>
          <cell r="L860">
            <v>1</v>
          </cell>
          <cell r="P860">
            <v>422.7</v>
          </cell>
        </row>
        <row r="861">
          <cell r="H861" t="str">
            <v>4S6004</v>
          </cell>
          <cell r="I861" t="str">
            <v>BRI-SSH</v>
          </cell>
          <cell r="J861">
            <v>45885</v>
          </cell>
          <cell r="K861">
            <v>1</v>
          </cell>
          <cell r="L861">
            <v>1</v>
          </cell>
          <cell r="P861">
            <v>339.4</v>
          </cell>
        </row>
        <row r="862">
          <cell r="H862" t="str">
            <v>4S6016</v>
          </cell>
          <cell r="I862" t="str">
            <v>BRI-SSH</v>
          </cell>
          <cell r="J862">
            <v>45759</v>
          </cell>
          <cell r="K862">
            <v>1</v>
          </cell>
          <cell r="L862">
            <v>1</v>
          </cell>
          <cell r="P862">
            <v>175</v>
          </cell>
        </row>
        <row r="863">
          <cell r="H863" t="str">
            <v>4S6003</v>
          </cell>
          <cell r="I863" t="str">
            <v>SSH-BRI</v>
          </cell>
          <cell r="J863">
            <v>45766</v>
          </cell>
          <cell r="K863">
            <v>1</v>
          </cell>
          <cell r="L863">
            <v>1</v>
          </cell>
          <cell r="P863">
            <v>175</v>
          </cell>
        </row>
        <row r="864">
          <cell r="H864" t="str">
            <v>4S6016</v>
          </cell>
          <cell r="I864" t="str">
            <v>VRN-SSH</v>
          </cell>
          <cell r="J864">
            <v>45752</v>
          </cell>
          <cell r="K864">
            <v>2</v>
          </cell>
          <cell r="L864">
            <v>2</v>
          </cell>
          <cell r="P864">
            <v>400</v>
          </cell>
        </row>
        <row r="865">
          <cell r="H865" t="str">
            <v>4S6015</v>
          </cell>
          <cell r="I865" t="str">
            <v>SSH-VRN</v>
          </cell>
          <cell r="J865">
            <v>45759</v>
          </cell>
          <cell r="K865">
            <v>2</v>
          </cell>
          <cell r="L865">
            <v>2</v>
          </cell>
          <cell r="P865">
            <v>400</v>
          </cell>
        </row>
        <row r="866">
          <cell r="H866" t="str">
            <v>4S6005</v>
          </cell>
          <cell r="I866" t="str">
            <v>SSH-MXP</v>
          </cell>
          <cell r="J866">
            <v>45779</v>
          </cell>
          <cell r="K866">
            <v>2</v>
          </cell>
          <cell r="L866">
            <v>2</v>
          </cell>
          <cell r="P866">
            <v>400</v>
          </cell>
        </row>
        <row r="867">
          <cell r="H867" t="str">
            <v>4S6032</v>
          </cell>
          <cell r="I867" t="str">
            <v>NAP-SSH</v>
          </cell>
          <cell r="J867">
            <v>45760</v>
          </cell>
          <cell r="K867">
            <v>3</v>
          </cell>
          <cell r="L867">
            <v>3</v>
          </cell>
          <cell r="P867">
            <v>420</v>
          </cell>
        </row>
        <row r="868">
          <cell r="H868" t="str">
            <v>4S6032</v>
          </cell>
          <cell r="I868" t="str">
            <v>NAP-SSH</v>
          </cell>
          <cell r="J868">
            <v>45760</v>
          </cell>
          <cell r="K868">
            <v>1</v>
          </cell>
          <cell r="L868">
            <v>1</v>
          </cell>
          <cell r="P868">
            <v>140</v>
          </cell>
        </row>
        <row r="869">
          <cell r="H869" t="str">
            <v>4S6032</v>
          </cell>
          <cell r="I869" t="str">
            <v>NAP-SSH</v>
          </cell>
          <cell r="J869">
            <v>45760</v>
          </cell>
          <cell r="K869">
            <v>2</v>
          </cell>
          <cell r="L869">
            <v>2</v>
          </cell>
          <cell r="P869">
            <v>280</v>
          </cell>
        </row>
        <row r="870">
          <cell r="H870" t="str">
            <v>4S6005</v>
          </cell>
          <cell r="I870" t="str">
            <v>SSH-MXP</v>
          </cell>
          <cell r="J870">
            <v>45779</v>
          </cell>
          <cell r="K870">
            <v>2</v>
          </cell>
          <cell r="L870">
            <v>2</v>
          </cell>
          <cell r="P870">
            <v>400</v>
          </cell>
        </row>
        <row r="871">
          <cell r="H871" t="str">
            <v>4S6006</v>
          </cell>
          <cell r="I871" t="str">
            <v>MXP-SSH</v>
          </cell>
          <cell r="J871">
            <v>45765</v>
          </cell>
          <cell r="K871">
            <v>2</v>
          </cell>
          <cell r="L871">
            <v>2</v>
          </cell>
          <cell r="P871">
            <v>650</v>
          </cell>
        </row>
        <row r="872">
          <cell r="H872" t="str">
            <v>4S6031</v>
          </cell>
          <cell r="I872" t="str">
            <v>SSH-NAP</v>
          </cell>
          <cell r="J872">
            <v>45781</v>
          </cell>
          <cell r="K872">
            <v>6</v>
          </cell>
          <cell r="L872">
            <v>6</v>
          </cell>
          <cell r="P872">
            <v>1050</v>
          </cell>
        </row>
        <row r="873">
          <cell r="H873" t="str">
            <v>4S6031</v>
          </cell>
          <cell r="I873" t="str">
            <v>SSH-NAP</v>
          </cell>
          <cell r="J873">
            <v>45781</v>
          </cell>
          <cell r="K873">
            <v>2</v>
          </cell>
          <cell r="L873">
            <v>2</v>
          </cell>
          <cell r="P873">
            <v>350</v>
          </cell>
        </row>
        <row r="874">
          <cell r="H874" t="str">
            <v>4S6016</v>
          </cell>
          <cell r="I874" t="str">
            <v>BRI-SSH</v>
          </cell>
          <cell r="J874">
            <v>45752</v>
          </cell>
          <cell r="K874">
            <v>0</v>
          </cell>
          <cell r="L874">
            <v>0</v>
          </cell>
          <cell r="P874">
            <v>0</v>
          </cell>
        </row>
        <row r="875">
          <cell r="H875" t="str">
            <v>4S6016</v>
          </cell>
          <cell r="I875" t="str">
            <v>BRI-SSH</v>
          </cell>
          <cell r="J875">
            <v>45752</v>
          </cell>
          <cell r="K875">
            <v>0</v>
          </cell>
          <cell r="L875">
            <v>0</v>
          </cell>
          <cell r="P875">
            <v>0</v>
          </cell>
        </row>
        <row r="876">
          <cell r="H876" t="str">
            <v>UJ6002</v>
          </cell>
          <cell r="I876" t="str">
            <v>VRN-SSH</v>
          </cell>
          <cell r="J876">
            <v>45878</v>
          </cell>
          <cell r="K876">
            <v>1</v>
          </cell>
          <cell r="L876">
            <v>1</v>
          </cell>
          <cell r="P876">
            <v>318.04000000000002</v>
          </cell>
        </row>
        <row r="877">
          <cell r="H877" t="str">
            <v>UJ6001</v>
          </cell>
          <cell r="I877" t="str">
            <v>SSH-VRN</v>
          </cell>
          <cell r="J877">
            <v>45892</v>
          </cell>
          <cell r="K877">
            <v>1</v>
          </cell>
          <cell r="L877">
            <v>1</v>
          </cell>
          <cell r="P877">
            <v>332.43</v>
          </cell>
        </row>
        <row r="878">
          <cell r="H878" t="str">
            <v>4S6032</v>
          </cell>
          <cell r="I878" t="str">
            <v>NAP-SSH</v>
          </cell>
          <cell r="J878">
            <v>45760</v>
          </cell>
          <cell r="K878">
            <v>1</v>
          </cell>
          <cell r="L878">
            <v>1</v>
          </cell>
          <cell r="P878">
            <v>164.04</v>
          </cell>
        </row>
        <row r="879">
          <cell r="H879" t="str">
            <v>UJ6002</v>
          </cell>
          <cell r="I879" t="str">
            <v>VRN-SSH</v>
          </cell>
          <cell r="J879">
            <v>45878</v>
          </cell>
          <cell r="K879">
            <v>1</v>
          </cell>
          <cell r="L879">
            <v>1</v>
          </cell>
          <cell r="P879">
            <v>318.04000000000002</v>
          </cell>
        </row>
        <row r="880">
          <cell r="H880" t="str">
            <v>UJ6001</v>
          </cell>
          <cell r="I880" t="str">
            <v>SSH-VRN</v>
          </cell>
          <cell r="J880">
            <v>45892</v>
          </cell>
          <cell r="K880">
            <v>1</v>
          </cell>
          <cell r="L880">
            <v>1</v>
          </cell>
          <cell r="P880">
            <v>332.43</v>
          </cell>
        </row>
        <row r="881">
          <cell r="H881" t="str">
            <v>UJ6002</v>
          </cell>
          <cell r="I881" t="str">
            <v>VRN-SSH</v>
          </cell>
          <cell r="J881">
            <v>45878</v>
          </cell>
          <cell r="K881">
            <v>1</v>
          </cell>
          <cell r="L881">
            <v>1</v>
          </cell>
          <cell r="P881">
            <v>254.54</v>
          </cell>
        </row>
        <row r="882">
          <cell r="H882" t="str">
            <v>UJ6001</v>
          </cell>
          <cell r="I882" t="str">
            <v>SSH-VRN</v>
          </cell>
          <cell r="J882">
            <v>45892</v>
          </cell>
          <cell r="K882">
            <v>1</v>
          </cell>
          <cell r="L882">
            <v>1</v>
          </cell>
          <cell r="P882">
            <v>268.93</v>
          </cell>
        </row>
        <row r="883">
          <cell r="H883" t="str">
            <v>UJ6002</v>
          </cell>
          <cell r="I883" t="str">
            <v>VRN-SSH</v>
          </cell>
          <cell r="J883">
            <v>45878</v>
          </cell>
          <cell r="K883">
            <v>1</v>
          </cell>
          <cell r="L883">
            <v>1</v>
          </cell>
          <cell r="P883">
            <v>318.04000000000002</v>
          </cell>
        </row>
        <row r="884">
          <cell r="H884" t="str">
            <v>UJ6001</v>
          </cell>
          <cell r="I884" t="str">
            <v>SSH-VRN</v>
          </cell>
          <cell r="J884">
            <v>45892</v>
          </cell>
          <cell r="K884">
            <v>1</v>
          </cell>
          <cell r="L884">
            <v>1</v>
          </cell>
          <cell r="P884">
            <v>332.43</v>
          </cell>
        </row>
        <row r="885">
          <cell r="H885" t="str">
            <v>4S6031</v>
          </cell>
          <cell r="I885" t="str">
            <v>SSH-NAP</v>
          </cell>
          <cell r="J885">
            <v>45781</v>
          </cell>
          <cell r="K885">
            <v>1</v>
          </cell>
          <cell r="L885">
            <v>1</v>
          </cell>
          <cell r="P885">
            <v>329.65999999999997</v>
          </cell>
        </row>
        <row r="886">
          <cell r="H886" t="str">
            <v>4S6031</v>
          </cell>
          <cell r="I886" t="str">
            <v>SSH-NAP</v>
          </cell>
          <cell r="J886">
            <v>45781</v>
          </cell>
          <cell r="K886">
            <v>1</v>
          </cell>
          <cell r="L886">
            <v>1</v>
          </cell>
          <cell r="P886">
            <v>329.65999999999997</v>
          </cell>
        </row>
        <row r="887">
          <cell r="H887" t="str">
            <v>4S6031</v>
          </cell>
          <cell r="I887" t="str">
            <v>SSH-NAP</v>
          </cell>
          <cell r="J887">
            <v>45781</v>
          </cell>
          <cell r="K887">
            <v>1</v>
          </cell>
          <cell r="L887">
            <v>1</v>
          </cell>
          <cell r="P887">
            <v>329.65999999999997</v>
          </cell>
        </row>
        <row r="888">
          <cell r="H888" t="str">
            <v>4S6031</v>
          </cell>
          <cell r="I888" t="str">
            <v>SSH-NAP</v>
          </cell>
          <cell r="J888">
            <v>45781</v>
          </cell>
          <cell r="K888">
            <v>1</v>
          </cell>
          <cell r="L888">
            <v>1</v>
          </cell>
          <cell r="P888">
            <v>329.65999999999997</v>
          </cell>
        </row>
        <row r="889">
          <cell r="H889" t="str">
            <v>4S6031</v>
          </cell>
          <cell r="I889" t="str">
            <v>SSH-NAP</v>
          </cell>
          <cell r="J889">
            <v>45767</v>
          </cell>
          <cell r="K889">
            <v>4</v>
          </cell>
          <cell r="L889">
            <v>4</v>
          </cell>
          <cell r="P889">
            <v>560</v>
          </cell>
        </row>
        <row r="890">
          <cell r="H890" t="str">
            <v>4S6005</v>
          </cell>
          <cell r="I890" t="str">
            <v>SSH-MXP</v>
          </cell>
          <cell r="J890">
            <v>45779</v>
          </cell>
          <cell r="K890">
            <v>2</v>
          </cell>
          <cell r="L890">
            <v>2</v>
          </cell>
          <cell r="P890">
            <v>650</v>
          </cell>
        </row>
        <row r="891">
          <cell r="H891" t="str">
            <v>4S6003</v>
          </cell>
          <cell r="I891" t="str">
            <v>SSH-BRI</v>
          </cell>
          <cell r="J891">
            <v>46018</v>
          </cell>
          <cell r="K891">
            <v>2</v>
          </cell>
          <cell r="L891">
            <v>2</v>
          </cell>
          <cell r="P891">
            <v>520</v>
          </cell>
        </row>
        <row r="892">
          <cell r="H892" t="str">
            <v>4S6004</v>
          </cell>
          <cell r="I892" t="str">
            <v>BRI-SSH</v>
          </cell>
          <cell r="J892">
            <v>45850</v>
          </cell>
          <cell r="K892">
            <v>4</v>
          </cell>
          <cell r="L892">
            <v>4</v>
          </cell>
          <cell r="P892">
            <v>640</v>
          </cell>
        </row>
        <row r="893">
          <cell r="H893" t="str">
            <v>4S6004</v>
          </cell>
          <cell r="I893" t="str">
            <v>BRI-SSH</v>
          </cell>
          <cell r="J893">
            <v>46011</v>
          </cell>
          <cell r="K893">
            <v>2</v>
          </cell>
          <cell r="L893">
            <v>2</v>
          </cell>
          <cell r="P893">
            <v>520</v>
          </cell>
        </row>
        <row r="894">
          <cell r="H894" t="str">
            <v>SE5447</v>
          </cell>
          <cell r="I894" t="str">
            <v>NAP-SSH</v>
          </cell>
          <cell r="J894">
            <v>45765</v>
          </cell>
          <cell r="K894">
            <v>20</v>
          </cell>
          <cell r="L894">
            <v>20</v>
          </cell>
          <cell r="P894">
            <v>5300</v>
          </cell>
        </row>
        <row r="895">
          <cell r="H895" t="str">
            <v>SE5447</v>
          </cell>
          <cell r="I895" t="str">
            <v>NAP-SSH</v>
          </cell>
          <cell r="J895">
            <v>45772</v>
          </cell>
          <cell r="K895">
            <v>20</v>
          </cell>
          <cell r="L895">
            <v>20</v>
          </cell>
          <cell r="P895">
            <v>4900</v>
          </cell>
        </row>
        <row r="896">
          <cell r="H896" t="str">
            <v>SE5446</v>
          </cell>
          <cell r="I896" t="str">
            <v>SSH-NAP</v>
          </cell>
          <cell r="J896">
            <v>45772</v>
          </cell>
          <cell r="K896">
            <v>10</v>
          </cell>
          <cell r="L896">
            <v>10</v>
          </cell>
          <cell r="P896">
            <v>2650</v>
          </cell>
        </row>
        <row r="897">
          <cell r="H897" t="str">
            <v>SE5446</v>
          </cell>
          <cell r="I897" t="str">
            <v>SSH-NAP</v>
          </cell>
          <cell r="J897">
            <v>45779</v>
          </cell>
          <cell r="K897">
            <v>20</v>
          </cell>
          <cell r="L897">
            <v>20</v>
          </cell>
          <cell r="P897">
            <v>4900</v>
          </cell>
        </row>
        <row r="898">
          <cell r="H898" t="str">
            <v>4S6031</v>
          </cell>
          <cell r="I898" t="str">
            <v>SSH-NAP</v>
          </cell>
          <cell r="J898">
            <v>45781</v>
          </cell>
          <cell r="K898">
            <v>3</v>
          </cell>
          <cell r="L898">
            <v>3</v>
          </cell>
          <cell r="P898">
            <v>525</v>
          </cell>
        </row>
        <row r="899">
          <cell r="H899" t="str">
            <v>NP8101</v>
          </cell>
          <cell r="I899" t="str">
            <v>HRG-NAP</v>
          </cell>
          <cell r="J899">
            <v>45887</v>
          </cell>
          <cell r="K899">
            <v>2</v>
          </cell>
          <cell r="L899">
            <v>2</v>
          </cell>
          <cell r="P899">
            <v>480</v>
          </cell>
        </row>
        <row r="900">
          <cell r="H900" t="str">
            <v>NP8102</v>
          </cell>
          <cell r="I900" t="str">
            <v>NAP-HRG</v>
          </cell>
          <cell r="J900">
            <v>45887</v>
          </cell>
          <cell r="K900">
            <v>4</v>
          </cell>
          <cell r="L900">
            <v>4</v>
          </cell>
          <cell r="P900">
            <v>960</v>
          </cell>
        </row>
        <row r="901">
          <cell r="H901" t="str">
            <v>NP8101</v>
          </cell>
          <cell r="I901" t="str">
            <v>HRG-NAP</v>
          </cell>
          <cell r="J901">
            <v>45894</v>
          </cell>
          <cell r="K901">
            <v>4</v>
          </cell>
          <cell r="L901">
            <v>4</v>
          </cell>
          <cell r="P901">
            <v>960</v>
          </cell>
        </row>
        <row r="902">
          <cell r="H902" t="str">
            <v>4S6032</v>
          </cell>
          <cell r="I902" t="str">
            <v>NAP-SSH</v>
          </cell>
          <cell r="J902">
            <v>45760</v>
          </cell>
          <cell r="K902">
            <v>1</v>
          </cell>
          <cell r="L902">
            <v>1</v>
          </cell>
          <cell r="P902">
            <v>139.04</v>
          </cell>
        </row>
        <row r="903">
          <cell r="H903" t="str">
            <v>4S6031</v>
          </cell>
          <cell r="I903" t="str">
            <v>SSH-NAP</v>
          </cell>
          <cell r="J903">
            <v>45767</v>
          </cell>
          <cell r="K903">
            <v>1</v>
          </cell>
          <cell r="L903">
            <v>1</v>
          </cell>
          <cell r="P903">
            <v>153.92000000000002</v>
          </cell>
        </row>
        <row r="904">
          <cell r="H904" t="str">
            <v>4S6032</v>
          </cell>
          <cell r="I904" t="str">
            <v>NAP-SSH</v>
          </cell>
          <cell r="J904">
            <v>45760</v>
          </cell>
          <cell r="K904">
            <v>1</v>
          </cell>
          <cell r="L904">
            <v>1</v>
          </cell>
          <cell r="P904">
            <v>139.04</v>
          </cell>
        </row>
        <row r="905">
          <cell r="H905" t="str">
            <v>4S6031</v>
          </cell>
          <cell r="I905" t="str">
            <v>SSH-NAP</v>
          </cell>
          <cell r="J905">
            <v>45767</v>
          </cell>
          <cell r="K905">
            <v>1</v>
          </cell>
          <cell r="L905">
            <v>1</v>
          </cell>
          <cell r="P905">
            <v>153.92000000000002</v>
          </cell>
        </row>
        <row r="906">
          <cell r="H906" t="str">
            <v>4S6032</v>
          </cell>
          <cell r="I906" t="str">
            <v>NAP-SSH</v>
          </cell>
          <cell r="J906">
            <v>45760</v>
          </cell>
          <cell r="K906">
            <v>1</v>
          </cell>
          <cell r="L906">
            <v>1</v>
          </cell>
          <cell r="P906">
            <v>164.04</v>
          </cell>
        </row>
        <row r="907">
          <cell r="H907" t="str">
            <v>4S6031</v>
          </cell>
          <cell r="I907" t="str">
            <v>SSH-NAP</v>
          </cell>
          <cell r="J907">
            <v>45767</v>
          </cell>
          <cell r="K907">
            <v>1</v>
          </cell>
          <cell r="L907">
            <v>1</v>
          </cell>
          <cell r="P907">
            <v>178.92000000000002</v>
          </cell>
        </row>
        <row r="908">
          <cell r="H908" t="str">
            <v>4S6005</v>
          </cell>
          <cell r="I908" t="str">
            <v>SSH-FCO</v>
          </cell>
          <cell r="J908">
            <v>45891</v>
          </cell>
          <cell r="K908">
            <v>1</v>
          </cell>
          <cell r="L908">
            <v>1</v>
          </cell>
          <cell r="P908">
            <v>347.72</v>
          </cell>
        </row>
        <row r="909">
          <cell r="H909" t="str">
            <v>4S6005</v>
          </cell>
          <cell r="I909" t="str">
            <v>SSH-FCO</v>
          </cell>
          <cell r="J909">
            <v>45891</v>
          </cell>
          <cell r="K909">
            <v>1</v>
          </cell>
          <cell r="L909">
            <v>1</v>
          </cell>
          <cell r="P909">
            <v>347.72</v>
          </cell>
        </row>
        <row r="910">
          <cell r="H910" t="str">
            <v>4S6005</v>
          </cell>
          <cell r="I910" t="str">
            <v>SSH-NAP</v>
          </cell>
          <cell r="J910">
            <v>45894</v>
          </cell>
          <cell r="K910">
            <v>4</v>
          </cell>
          <cell r="L910">
            <v>4</v>
          </cell>
          <cell r="P910">
            <v>1280</v>
          </cell>
        </row>
        <row r="911">
          <cell r="H911" t="str">
            <v>4S6006</v>
          </cell>
          <cell r="I911" t="str">
            <v>NAP-SSH</v>
          </cell>
          <cell r="J911">
            <v>45880</v>
          </cell>
          <cell r="K911">
            <v>4</v>
          </cell>
          <cell r="L911">
            <v>4</v>
          </cell>
          <cell r="P911">
            <v>1120</v>
          </cell>
        </row>
        <row r="912">
          <cell r="H912" t="str">
            <v>4S6018</v>
          </cell>
          <cell r="I912" t="str">
            <v>NAP-SSH</v>
          </cell>
          <cell r="J912">
            <v>45765</v>
          </cell>
          <cell r="K912">
            <v>2</v>
          </cell>
          <cell r="L912">
            <v>2</v>
          </cell>
          <cell r="P912">
            <v>550</v>
          </cell>
        </row>
        <row r="913">
          <cell r="H913" t="str">
            <v>4S6018</v>
          </cell>
          <cell r="I913" t="str">
            <v>NAP-SSH</v>
          </cell>
          <cell r="J913">
            <v>45765</v>
          </cell>
          <cell r="K913">
            <v>4</v>
          </cell>
          <cell r="L913">
            <v>4</v>
          </cell>
          <cell r="P913">
            <v>1100</v>
          </cell>
        </row>
        <row r="914">
          <cell r="H914" t="str">
            <v>4S6005</v>
          </cell>
          <cell r="I914" t="str">
            <v>SSH-FCO</v>
          </cell>
          <cell r="J914">
            <v>45891</v>
          </cell>
          <cell r="K914">
            <v>4</v>
          </cell>
          <cell r="L914">
            <v>4</v>
          </cell>
          <cell r="P914">
            <v>1000</v>
          </cell>
        </row>
        <row r="915">
          <cell r="H915" t="str">
            <v>4S6016</v>
          </cell>
          <cell r="I915" t="str">
            <v>VRN-SSH</v>
          </cell>
          <cell r="J915">
            <v>45759</v>
          </cell>
          <cell r="K915">
            <v>4</v>
          </cell>
          <cell r="L915">
            <v>4</v>
          </cell>
          <cell r="P915">
            <v>700</v>
          </cell>
        </row>
        <row r="916">
          <cell r="H916" t="str">
            <v>4S6015</v>
          </cell>
          <cell r="I916" t="str">
            <v>SSH-VRN</v>
          </cell>
          <cell r="J916">
            <v>45766</v>
          </cell>
          <cell r="K916">
            <v>4</v>
          </cell>
          <cell r="L916">
            <v>4</v>
          </cell>
          <cell r="P916">
            <v>700</v>
          </cell>
        </row>
        <row r="917">
          <cell r="H917" t="str">
            <v>4S6006</v>
          </cell>
          <cell r="I917" t="str">
            <v>NAP-SSH</v>
          </cell>
          <cell r="J917">
            <v>45880</v>
          </cell>
          <cell r="K917">
            <v>5</v>
          </cell>
          <cell r="L917">
            <v>5</v>
          </cell>
          <cell r="P917">
            <v>1450</v>
          </cell>
        </row>
        <row r="918">
          <cell r="H918" t="str">
            <v>4S6005</v>
          </cell>
          <cell r="I918" t="str">
            <v>SSH-NAP</v>
          </cell>
          <cell r="J918">
            <v>45887</v>
          </cell>
          <cell r="K918">
            <v>5</v>
          </cell>
          <cell r="L918">
            <v>5</v>
          </cell>
          <cell r="P918">
            <v>1450</v>
          </cell>
        </row>
        <row r="919">
          <cell r="H919" t="str">
            <v>UJ1121</v>
          </cell>
          <cell r="I919" t="str">
            <v>NAP-SSH</v>
          </cell>
          <cell r="J919">
            <v>45865</v>
          </cell>
          <cell r="K919">
            <v>0</v>
          </cell>
          <cell r="L919">
            <v>0</v>
          </cell>
          <cell r="P919">
            <v>0</v>
          </cell>
        </row>
        <row r="920">
          <cell r="H920" t="str">
            <v>UJ1121</v>
          </cell>
          <cell r="I920" t="str">
            <v>NAP-SSH</v>
          </cell>
          <cell r="J920">
            <v>45872</v>
          </cell>
          <cell r="K920">
            <v>0</v>
          </cell>
          <cell r="L920">
            <v>0</v>
          </cell>
          <cell r="P920">
            <v>0</v>
          </cell>
        </row>
        <row r="921">
          <cell r="H921" t="str">
            <v>UJ1121</v>
          </cell>
          <cell r="I921" t="str">
            <v>NAP-SSH</v>
          </cell>
          <cell r="J921">
            <v>45879</v>
          </cell>
          <cell r="K921">
            <v>0</v>
          </cell>
          <cell r="L921">
            <v>0</v>
          </cell>
          <cell r="P921">
            <v>0</v>
          </cell>
        </row>
        <row r="922">
          <cell r="H922" t="str">
            <v>UJ1121</v>
          </cell>
          <cell r="I922" t="str">
            <v>NAP-SSH</v>
          </cell>
          <cell r="J922">
            <v>45886</v>
          </cell>
          <cell r="K922">
            <v>0</v>
          </cell>
          <cell r="L922">
            <v>0</v>
          </cell>
          <cell r="P922">
            <v>0</v>
          </cell>
        </row>
        <row r="923">
          <cell r="H923" t="str">
            <v>UJ1121</v>
          </cell>
          <cell r="I923" t="str">
            <v>NAP-SSH</v>
          </cell>
          <cell r="J923">
            <v>45893</v>
          </cell>
          <cell r="K923">
            <v>0</v>
          </cell>
          <cell r="L923">
            <v>0</v>
          </cell>
          <cell r="P923">
            <v>0</v>
          </cell>
        </row>
        <row r="924">
          <cell r="H924" t="str">
            <v>UJ1121</v>
          </cell>
          <cell r="I924" t="str">
            <v>NAP-SSH</v>
          </cell>
          <cell r="J924">
            <v>45900</v>
          </cell>
          <cell r="K924">
            <v>0</v>
          </cell>
          <cell r="L924">
            <v>0</v>
          </cell>
          <cell r="P924">
            <v>0</v>
          </cell>
        </row>
        <row r="925">
          <cell r="H925" t="str">
            <v>UJ1121</v>
          </cell>
          <cell r="I925" t="str">
            <v>NAP-SSH</v>
          </cell>
          <cell r="J925">
            <v>45907</v>
          </cell>
          <cell r="K925">
            <v>0</v>
          </cell>
          <cell r="L925">
            <v>0</v>
          </cell>
          <cell r="P925">
            <v>0</v>
          </cell>
        </row>
        <row r="926">
          <cell r="H926" t="str">
            <v>UJ1121</v>
          </cell>
          <cell r="I926" t="str">
            <v>NAP-SSH</v>
          </cell>
          <cell r="J926">
            <v>45914</v>
          </cell>
          <cell r="K926">
            <v>0</v>
          </cell>
          <cell r="L926">
            <v>0</v>
          </cell>
          <cell r="P926">
            <v>0</v>
          </cell>
        </row>
        <row r="927">
          <cell r="H927" t="str">
            <v>SM810</v>
          </cell>
          <cell r="I927" t="str">
            <v>NAP-SSH</v>
          </cell>
          <cell r="J927">
            <v>45921</v>
          </cell>
          <cell r="K927">
            <v>0</v>
          </cell>
          <cell r="L927">
            <v>0</v>
          </cell>
          <cell r="P927">
            <v>0</v>
          </cell>
        </row>
        <row r="928">
          <cell r="H928" t="str">
            <v>SM810</v>
          </cell>
          <cell r="I928" t="str">
            <v>NAP-SSH</v>
          </cell>
          <cell r="J928">
            <v>45928</v>
          </cell>
          <cell r="K928">
            <v>0</v>
          </cell>
          <cell r="L928">
            <v>0</v>
          </cell>
          <cell r="P928">
            <v>0</v>
          </cell>
        </row>
        <row r="929">
          <cell r="H929" t="str">
            <v>SM810</v>
          </cell>
          <cell r="I929" t="str">
            <v>NAP-SSH</v>
          </cell>
          <cell r="J929">
            <v>45935</v>
          </cell>
          <cell r="K929">
            <v>0</v>
          </cell>
          <cell r="L929">
            <v>0</v>
          </cell>
          <cell r="P929">
            <v>0</v>
          </cell>
        </row>
        <row r="930">
          <cell r="H930" t="str">
            <v>SM810</v>
          </cell>
          <cell r="I930" t="str">
            <v>NAP-SSH</v>
          </cell>
          <cell r="J930">
            <v>45942</v>
          </cell>
          <cell r="K930">
            <v>0</v>
          </cell>
          <cell r="L930">
            <v>0</v>
          </cell>
          <cell r="P930">
            <v>0</v>
          </cell>
        </row>
        <row r="931">
          <cell r="H931" t="str">
            <v>SM810</v>
          </cell>
          <cell r="I931" t="str">
            <v>NAP-SSH</v>
          </cell>
          <cell r="J931">
            <v>45949</v>
          </cell>
          <cell r="K931">
            <v>0</v>
          </cell>
          <cell r="L931">
            <v>0</v>
          </cell>
          <cell r="P931">
            <v>0</v>
          </cell>
        </row>
        <row r="932">
          <cell r="H932" t="str">
            <v>SM810</v>
          </cell>
          <cell r="I932" t="str">
            <v>NAP-SSH</v>
          </cell>
          <cell r="J932">
            <v>45956</v>
          </cell>
          <cell r="K932">
            <v>0</v>
          </cell>
          <cell r="L932">
            <v>0</v>
          </cell>
          <cell r="P932">
            <v>0</v>
          </cell>
        </row>
        <row r="933">
          <cell r="H933" t="str">
            <v>UJ1120</v>
          </cell>
          <cell r="I933" t="str">
            <v>SSH-NAP</v>
          </cell>
          <cell r="J933">
            <v>45872</v>
          </cell>
          <cell r="K933">
            <v>0</v>
          </cell>
          <cell r="L933">
            <v>0</v>
          </cell>
          <cell r="P933">
            <v>0</v>
          </cell>
        </row>
        <row r="934">
          <cell r="H934" t="str">
            <v>UJ1120</v>
          </cell>
          <cell r="I934" t="str">
            <v>SSH-NAP</v>
          </cell>
          <cell r="J934">
            <v>45879</v>
          </cell>
          <cell r="K934">
            <v>0</v>
          </cell>
          <cell r="L934">
            <v>0</v>
          </cell>
          <cell r="P934">
            <v>0</v>
          </cell>
        </row>
        <row r="935">
          <cell r="H935" t="str">
            <v>UJ1120</v>
          </cell>
          <cell r="I935" t="str">
            <v>SSH-NAP</v>
          </cell>
          <cell r="J935">
            <v>45886</v>
          </cell>
          <cell r="K935">
            <v>0</v>
          </cell>
          <cell r="L935">
            <v>0</v>
          </cell>
          <cell r="P935">
            <v>0</v>
          </cell>
        </row>
        <row r="936">
          <cell r="H936" t="str">
            <v>UJ1120</v>
          </cell>
          <cell r="I936" t="str">
            <v>SSH-NAP</v>
          </cell>
          <cell r="J936">
            <v>45893</v>
          </cell>
          <cell r="K936">
            <v>0</v>
          </cell>
          <cell r="L936">
            <v>0</v>
          </cell>
          <cell r="P936">
            <v>0</v>
          </cell>
        </row>
        <row r="937">
          <cell r="H937" t="str">
            <v>UJ1120</v>
          </cell>
          <cell r="I937" t="str">
            <v>SSH-NAP</v>
          </cell>
          <cell r="J937">
            <v>45900</v>
          </cell>
          <cell r="K937">
            <v>0</v>
          </cell>
          <cell r="L937">
            <v>0</v>
          </cell>
          <cell r="P937">
            <v>0</v>
          </cell>
        </row>
        <row r="938">
          <cell r="H938" t="str">
            <v>UJ1120</v>
          </cell>
          <cell r="I938" t="str">
            <v>SSH-NAP</v>
          </cell>
          <cell r="J938">
            <v>45907</v>
          </cell>
          <cell r="K938">
            <v>0</v>
          </cell>
          <cell r="L938">
            <v>0</v>
          </cell>
          <cell r="P938">
            <v>0</v>
          </cell>
        </row>
        <row r="939">
          <cell r="H939" t="str">
            <v>UJ1120</v>
          </cell>
          <cell r="I939" t="str">
            <v>SSH-NAP</v>
          </cell>
          <cell r="J939">
            <v>45914</v>
          </cell>
          <cell r="K939">
            <v>0</v>
          </cell>
          <cell r="L939">
            <v>0</v>
          </cell>
          <cell r="P939">
            <v>0</v>
          </cell>
        </row>
        <row r="940">
          <cell r="H940" t="str">
            <v>UJ1120</v>
          </cell>
          <cell r="I940" t="str">
            <v>SSH-NAP</v>
          </cell>
          <cell r="J940">
            <v>45921</v>
          </cell>
          <cell r="K940">
            <v>0</v>
          </cell>
          <cell r="L940">
            <v>0</v>
          </cell>
          <cell r="P940">
            <v>0</v>
          </cell>
        </row>
        <row r="941">
          <cell r="H941" t="str">
            <v>SM809</v>
          </cell>
          <cell r="I941" t="str">
            <v>SSH-NAP</v>
          </cell>
          <cell r="J941">
            <v>45928</v>
          </cell>
          <cell r="K941">
            <v>0</v>
          </cell>
          <cell r="L941">
            <v>0</v>
          </cell>
          <cell r="P941">
            <v>0</v>
          </cell>
        </row>
        <row r="942">
          <cell r="H942" t="str">
            <v>SM809</v>
          </cell>
          <cell r="I942" t="str">
            <v>SSH-NAP</v>
          </cell>
          <cell r="J942">
            <v>45935</v>
          </cell>
          <cell r="K942">
            <v>0</v>
          </cell>
          <cell r="L942">
            <v>0</v>
          </cell>
          <cell r="P942">
            <v>0</v>
          </cell>
        </row>
        <row r="943">
          <cell r="H943" t="str">
            <v>SM809</v>
          </cell>
          <cell r="I943" t="str">
            <v>SSH-NAP</v>
          </cell>
          <cell r="J943">
            <v>45942</v>
          </cell>
          <cell r="K943">
            <v>0</v>
          </cell>
          <cell r="L943">
            <v>0</v>
          </cell>
          <cell r="P943">
            <v>0</v>
          </cell>
        </row>
        <row r="944">
          <cell r="H944" t="str">
            <v>SM809</v>
          </cell>
          <cell r="I944" t="str">
            <v>SSH-NAP</v>
          </cell>
          <cell r="J944">
            <v>45949</v>
          </cell>
          <cell r="K944">
            <v>0</v>
          </cell>
          <cell r="L944">
            <v>0</v>
          </cell>
          <cell r="P944">
            <v>0</v>
          </cell>
        </row>
        <row r="945">
          <cell r="H945" t="str">
            <v>SM819</v>
          </cell>
          <cell r="I945" t="str">
            <v>SSH-NAP</v>
          </cell>
          <cell r="J945">
            <v>45956</v>
          </cell>
          <cell r="K945">
            <v>0</v>
          </cell>
          <cell r="L945">
            <v>0</v>
          </cell>
          <cell r="P945">
            <v>0</v>
          </cell>
        </row>
        <row r="946">
          <cell r="H946" t="str">
            <v>SM819</v>
          </cell>
          <cell r="I946" t="str">
            <v>SSH-NAP</v>
          </cell>
          <cell r="J946">
            <v>45963</v>
          </cell>
          <cell r="K946">
            <v>0</v>
          </cell>
          <cell r="L946">
            <v>0</v>
          </cell>
          <cell r="P946">
            <v>0</v>
          </cell>
        </row>
        <row r="947">
          <cell r="H947" t="str">
            <v>4S6004</v>
          </cell>
          <cell r="I947" t="str">
            <v>BRI-SSH</v>
          </cell>
          <cell r="J947">
            <v>45836</v>
          </cell>
          <cell r="K947">
            <v>0</v>
          </cell>
          <cell r="L947">
            <v>0</v>
          </cell>
          <cell r="P947">
            <v>0</v>
          </cell>
        </row>
        <row r="948">
          <cell r="H948" t="str">
            <v>4S6004</v>
          </cell>
          <cell r="I948" t="str">
            <v>BRI-SSH</v>
          </cell>
          <cell r="J948">
            <v>45843</v>
          </cell>
          <cell r="K948">
            <v>0</v>
          </cell>
          <cell r="L948">
            <v>0</v>
          </cell>
          <cell r="P948">
            <v>0</v>
          </cell>
        </row>
        <row r="949">
          <cell r="H949" t="str">
            <v>4S6004</v>
          </cell>
          <cell r="I949" t="str">
            <v>BRI-SSH</v>
          </cell>
          <cell r="J949">
            <v>45850</v>
          </cell>
          <cell r="K949">
            <v>0</v>
          </cell>
          <cell r="L949">
            <v>0</v>
          </cell>
          <cell r="P949">
            <v>0</v>
          </cell>
        </row>
        <row r="950">
          <cell r="H950" t="str">
            <v>4S6004</v>
          </cell>
          <cell r="I950" t="str">
            <v>BRI-SSH</v>
          </cell>
          <cell r="J950">
            <v>45857</v>
          </cell>
          <cell r="K950">
            <v>0</v>
          </cell>
          <cell r="L950">
            <v>0</v>
          </cell>
          <cell r="P950">
            <v>0</v>
          </cell>
        </row>
        <row r="951">
          <cell r="H951" t="str">
            <v>4S6004</v>
          </cell>
          <cell r="I951" t="str">
            <v>BRI-SSH</v>
          </cell>
          <cell r="J951">
            <v>45864</v>
          </cell>
          <cell r="K951">
            <v>0</v>
          </cell>
          <cell r="L951">
            <v>0</v>
          </cell>
          <cell r="P951">
            <v>0</v>
          </cell>
        </row>
        <row r="952">
          <cell r="H952" t="str">
            <v>UJ5126</v>
          </cell>
          <cell r="I952" t="str">
            <v>BRI-SSH</v>
          </cell>
          <cell r="J952">
            <v>45870</v>
          </cell>
          <cell r="K952">
            <v>0</v>
          </cell>
          <cell r="L952">
            <v>0</v>
          </cell>
          <cell r="P952">
            <v>0</v>
          </cell>
        </row>
        <row r="953">
          <cell r="H953" t="str">
            <v>UJ5126</v>
          </cell>
          <cell r="I953" t="str">
            <v>BRI-SSH</v>
          </cell>
          <cell r="J953">
            <v>45877</v>
          </cell>
          <cell r="K953">
            <v>0</v>
          </cell>
          <cell r="L953">
            <v>0</v>
          </cell>
          <cell r="P953">
            <v>0</v>
          </cell>
        </row>
        <row r="954">
          <cell r="H954" t="str">
            <v>UJ5126</v>
          </cell>
          <cell r="I954" t="str">
            <v>BRI-SSH</v>
          </cell>
          <cell r="J954">
            <v>45884</v>
          </cell>
          <cell r="K954">
            <v>0</v>
          </cell>
          <cell r="L954">
            <v>0</v>
          </cell>
          <cell r="P954">
            <v>0</v>
          </cell>
        </row>
        <row r="955">
          <cell r="H955" t="str">
            <v>UJ5126</v>
          </cell>
          <cell r="I955" t="str">
            <v>BRI-SSH</v>
          </cell>
          <cell r="J955">
            <v>45891</v>
          </cell>
          <cell r="K955">
            <v>0</v>
          </cell>
          <cell r="L955">
            <v>0</v>
          </cell>
          <cell r="P955">
            <v>0</v>
          </cell>
        </row>
        <row r="956">
          <cell r="H956" t="str">
            <v>UJ5126</v>
          </cell>
          <cell r="I956" t="str">
            <v>BRI-SSH</v>
          </cell>
          <cell r="J956">
            <v>45898</v>
          </cell>
          <cell r="K956">
            <v>0</v>
          </cell>
          <cell r="L956">
            <v>0</v>
          </cell>
          <cell r="P956">
            <v>0</v>
          </cell>
        </row>
        <row r="957">
          <cell r="H957" t="str">
            <v>4S6004</v>
          </cell>
          <cell r="I957" t="str">
            <v>BRI-SSH</v>
          </cell>
          <cell r="J957">
            <v>45906</v>
          </cell>
          <cell r="K957">
            <v>0</v>
          </cell>
          <cell r="L957">
            <v>0</v>
          </cell>
          <cell r="P957">
            <v>0</v>
          </cell>
        </row>
        <row r="958">
          <cell r="H958" t="str">
            <v>4S6004</v>
          </cell>
          <cell r="I958" t="str">
            <v>BRI-SSH</v>
          </cell>
          <cell r="J958">
            <v>45913</v>
          </cell>
          <cell r="K958">
            <v>0</v>
          </cell>
          <cell r="L958">
            <v>0</v>
          </cell>
          <cell r="P958">
            <v>0</v>
          </cell>
        </row>
        <row r="959">
          <cell r="H959" t="str">
            <v>4S6004</v>
          </cell>
          <cell r="I959" t="str">
            <v>BRI-SSH</v>
          </cell>
          <cell r="J959">
            <v>45920</v>
          </cell>
          <cell r="K959">
            <v>0</v>
          </cell>
          <cell r="L959">
            <v>0</v>
          </cell>
          <cell r="P959">
            <v>0</v>
          </cell>
        </row>
        <row r="960">
          <cell r="H960" t="str">
            <v>4S6004</v>
          </cell>
          <cell r="I960" t="str">
            <v>BRI-SSH</v>
          </cell>
          <cell r="J960">
            <v>45927</v>
          </cell>
          <cell r="K960">
            <v>0</v>
          </cell>
          <cell r="L960">
            <v>0</v>
          </cell>
          <cell r="P960">
            <v>0</v>
          </cell>
        </row>
        <row r="961">
          <cell r="H961" t="str">
            <v>4S6004</v>
          </cell>
          <cell r="I961" t="str">
            <v>BRI-SSH</v>
          </cell>
          <cell r="J961">
            <v>45934</v>
          </cell>
          <cell r="K961">
            <v>0</v>
          </cell>
          <cell r="L961">
            <v>0</v>
          </cell>
          <cell r="P961">
            <v>0</v>
          </cell>
        </row>
        <row r="962">
          <cell r="H962" t="str">
            <v>4S6004</v>
          </cell>
          <cell r="I962" t="str">
            <v>BRI-SSH</v>
          </cell>
          <cell r="J962">
            <v>45941</v>
          </cell>
          <cell r="K962">
            <v>0</v>
          </cell>
          <cell r="L962">
            <v>0</v>
          </cell>
          <cell r="P962">
            <v>0</v>
          </cell>
        </row>
        <row r="963">
          <cell r="H963" t="str">
            <v>4S6004</v>
          </cell>
          <cell r="I963" t="str">
            <v>BRI-SSH</v>
          </cell>
          <cell r="J963">
            <v>45948</v>
          </cell>
          <cell r="K963">
            <v>0</v>
          </cell>
          <cell r="L963">
            <v>0</v>
          </cell>
          <cell r="P963">
            <v>0</v>
          </cell>
        </row>
        <row r="964">
          <cell r="H964" t="str">
            <v>4S6004</v>
          </cell>
          <cell r="I964" t="str">
            <v>BRI-SSH</v>
          </cell>
          <cell r="J964">
            <v>45955</v>
          </cell>
          <cell r="K964">
            <v>0</v>
          </cell>
          <cell r="L964">
            <v>0</v>
          </cell>
          <cell r="P964">
            <v>0</v>
          </cell>
        </row>
        <row r="965">
          <cell r="H965" t="str">
            <v>4S6004</v>
          </cell>
          <cell r="I965" t="str">
            <v>BRI-SSH</v>
          </cell>
          <cell r="J965">
            <v>45962</v>
          </cell>
          <cell r="K965">
            <v>0</v>
          </cell>
          <cell r="L965">
            <v>0</v>
          </cell>
          <cell r="P965">
            <v>0</v>
          </cell>
        </row>
        <row r="966">
          <cell r="H966" t="str">
            <v>4S6004</v>
          </cell>
          <cell r="I966" t="str">
            <v>BRI-SSH</v>
          </cell>
          <cell r="J966">
            <v>45969</v>
          </cell>
          <cell r="K966">
            <v>0</v>
          </cell>
          <cell r="L966">
            <v>0</v>
          </cell>
          <cell r="P966">
            <v>0</v>
          </cell>
        </row>
        <row r="967">
          <cell r="H967" t="str">
            <v>4S6004</v>
          </cell>
          <cell r="I967" t="str">
            <v>BRI-SSH</v>
          </cell>
          <cell r="J967">
            <v>45976</v>
          </cell>
          <cell r="K967">
            <v>0</v>
          </cell>
          <cell r="L967">
            <v>0</v>
          </cell>
          <cell r="P967">
            <v>0</v>
          </cell>
        </row>
        <row r="968">
          <cell r="H968" t="str">
            <v>4S6004</v>
          </cell>
          <cell r="I968" t="str">
            <v>BRI-SSH</v>
          </cell>
          <cell r="J968">
            <v>45983</v>
          </cell>
          <cell r="K968">
            <v>0</v>
          </cell>
          <cell r="L968">
            <v>0</v>
          </cell>
          <cell r="P968">
            <v>0</v>
          </cell>
        </row>
        <row r="969">
          <cell r="H969" t="str">
            <v>4S6004</v>
          </cell>
          <cell r="I969" t="str">
            <v>BRI-SSH</v>
          </cell>
          <cell r="J969">
            <v>46011</v>
          </cell>
          <cell r="K969">
            <v>0</v>
          </cell>
          <cell r="L969">
            <v>0</v>
          </cell>
          <cell r="P969">
            <v>0</v>
          </cell>
        </row>
        <row r="970">
          <cell r="H970" t="str">
            <v>4S6004</v>
          </cell>
          <cell r="I970" t="str">
            <v>BRI-SSH</v>
          </cell>
          <cell r="J970">
            <v>46018</v>
          </cell>
          <cell r="K970">
            <v>0</v>
          </cell>
          <cell r="L970">
            <v>0</v>
          </cell>
          <cell r="P970">
            <v>0</v>
          </cell>
        </row>
        <row r="971">
          <cell r="H971" t="str">
            <v>4S6003</v>
          </cell>
          <cell r="I971" t="str">
            <v>SSH-BRI</v>
          </cell>
          <cell r="J971">
            <v>45843</v>
          </cell>
          <cell r="K971">
            <v>0</v>
          </cell>
          <cell r="L971">
            <v>0</v>
          </cell>
          <cell r="P971">
            <v>0</v>
          </cell>
        </row>
        <row r="972">
          <cell r="H972" t="str">
            <v>4S6003</v>
          </cell>
          <cell r="I972" t="str">
            <v>SSH-BRI</v>
          </cell>
          <cell r="J972">
            <v>45850</v>
          </cell>
          <cell r="K972">
            <v>0</v>
          </cell>
          <cell r="L972">
            <v>0</v>
          </cell>
          <cell r="P972">
            <v>0</v>
          </cell>
        </row>
        <row r="973">
          <cell r="H973" t="str">
            <v>4S6003</v>
          </cell>
          <cell r="I973" t="str">
            <v>SSH-BRI</v>
          </cell>
          <cell r="J973">
            <v>45857</v>
          </cell>
          <cell r="K973">
            <v>0</v>
          </cell>
          <cell r="L973">
            <v>0</v>
          </cell>
          <cell r="P973">
            <v>0</v>
          </cell>
        </row>
        <row r="974">
          <cell r="H974" t="str">
            <v>4S6003</v>
          </cell>
          <cell r="I974" t="str">
            <v>SSH-BRI</v>
          </cell>
          <cell r="J974">
            <v>45864</v>
          </cell>
          <cell r="K974">
            <v>0</v>
          </cell>
          <cell r="L974">
            <v>0</v>
          </cell>
          <cell r="P974">
            <v>0</v>
          </cell>
        </row>
        <row r="975">
          <cell r="H975" t="str">
            <v>4S6003</v>
          </cell>
          <cell r="I975" t="str">
            <v>SSH-BRI</v>
          </cell>
          <cell r="J975">
            <v>45871</v>
          </cell>
          <cell r="K975">
            <v>0</v>
          </cell>
          <cell r="L975">
            <v>0</v>
          </cell>
          <cell r="P975">
            <v>0</v>
          </cell>
        </row>
        <row r="976">
          <cell r="H976" t="str">
            <v>UJ5125</v>
          </cell>
          <cell r="I976" t="str">
            <v>SSH-BRI</v>
          </cell>
          <cell r="J976">
            <v>45877</v>
          </cell>
          <cell r="K976">
            <v>0</v>
          </cell>
          <cell r="L976">
            <v>0</v>
          </cell>
          <cell r="P976">
            <v>0</v>
          </cell>
        </row>
        <row r="977">
          <cell r="H977" t="str">
            <v>UJ5125</v>
          </cell>
          <cell r="I977" t="str">
            <v>SSH-BRI</v>
          </cell>
          <cell r="J977">
            <v>45884</v>
          </cell>
          <cell r="K977">
            <v>0</v>
          </cell>
          <cell r="L977">
            <v>0</v>
          </cell>
          <cell r="P977">
            <v>0</v>
          </cell>
        </row>
        <row r="978">
          <cell r="H978" t="str">
            <v>UJ5125</v>
          </cell>
          <cell r="I978" t="str">
            <v>SSH-BRI</v>
          </cell>
          <cell r="J978">
            <v>45891</v>
          </cell>
          <cell r="K978">
            <v>0</v>
          </cell>
          <cell r="L978">
            <v>0</v>
          </cell>
          <cell r="P978">
            <v>0</v>
          </cell>
        </row>
        <row r="979">
          <cell r="H979" t="str">
            <v>UJ5125</v>
          </cell>
          <cell r="I979" t="str">
            <v>SSH-BRI</v>
          </cell>
          <cell r="J979">
            <v>45898</v>
          </cell>
          <cell r="K979">
            <v>0</v>
          </cell>
          <cell r="L979">
            <v>0</v>
          </cell>
          <cell r="P979">
            <v>0</v>
          </cell>
        </row>
        <row r="980">
          <cell r="H980" t="str">
            <v>UJ5125</v>
          </cell>
          <cell r="I980" t="str">
            <v>SSH-BRI</v>
          </cell>
          <cell r="J980">
            <v>45905</v>
          </cell>
          <cell r="K980">
            <v>0</v>
          </cell>
          <cell r="L980">
            <v>0</v>
          </cell>
          <cell r="P980">
            <v>0</v>
          </cell>
        </row>
        <row r="981">
          <cell r="H981" t="str">
            <v>4S6003</v>
          </cell>
          <cell r="I981" t="str">
            <v>SSH-BRI</v>
          </cell>
          <cell r="J981">
            <v>45913</v>
          </cell>
          <cell r="K981">
            <v>0</v>
          </cell>
          <cell r="L981">
            <v>0</v>
          </cell>
          <cell r="P981">
            <v>0</v>
          </cell>
        </row>
        <row r="982">
          <cell r="H982" t="str">
            <v>4S6003</v>
          </cell>
          <cell r="I982" t="str">
            <v>SSH-BRI</v>
          </cell>
          <cell r="J982">
            <v>45920</v>
          </cell>
          <cell r="K982">
            <v>0</v>
          </cell>
          <cell r="L982">
            <v>0</v>
          </cell>
          <cell r="P982">
            <v>0</v>
          </cell>
        </row>
        <row r="983">
          <cell r="H983" t="str">
            <v>4S6003</v>
          </cell>
          <cell r="I983" t="str">
            <v>SSH-BRI</v>
          </cell>
          <cell r="J983">
            <v>45927</v>
          </cell>
          <cell r="K983">
            <v>0</v>
          </cell>
          <cell r="L983">
            <v>0</v>
          </cell>
          <cell r="P983">
            <v>0</v>
          </cell>
        </row>
        <row r="984">
          <cell r="H984" t="str">
            <v>4S6003</v>
          </cell>
          <cell r="I984" t="str">
            <v>SSH-BRI</v>
          </cell>
          <cell r="J984">
            <v>45934</v>
          </cell>
          <cell r="K984">
            <v>0</v>
          </cell>
          <cell r="L984">
            <v>0</v>
          </cell>
          <cell r="P984">
            <v>0</v>
          </cell>
        </row>
        <row r="985">
          <cell r="H985" t="str">
            <v>4S6003</v>
          </cell>
          <cell r="I985" t="str">
            <v>SSH-BRI</v>
          </cell>
          <cell r="J985">
            <v>45941</v>
          </cell>
          <cell r="K985">
            <v>0</v>
          </cell>
          <cell r="L985">
            <v>0</v>
          </cell>
          <cell r="P985">
            <v>0</v>
          </cell>
        </row>
        <row r="986">
          <cell r="H986" t="str">
            <v>4S6003</v>
          </cell>
          <cell r="I986" t="str">
            <v>SSH-BRI</v>
          </cell>
          <cell r="J986">
            <v>45948</v>
          </cell>
          <cell r="K986">
            <v>0</v>
          </cell>
          <cell r="L986">
            <v>0</v>
          </cell>
          <cell r="P986">
            <v>0</v>
          </cell>
        </row>
        <row r="987">
          <cell r="H987" t="str">
            <v>4S6003</v>
          </cell>
          <cell r="I987" t="str">
            <v>SSH-BRI</v>
          </cell>
          <cell r="J987">
            <v>45955</v>
          </cell>
          <cell r="K987">
            <v>0</v>
          </cell>
          <cell r="L987">
            <v>0</v>
          </cell>
          <cell r="P987">
            <v>0</v>
          </cell>
        </row>
        <row r="988">
          <cell r="H988" t="str">
            <v>4S6003</v>
          </cell>
          <cell r="I988" t="str">
            <v>SSH-BRI</v>
          </cell>
          <cell r="J988">
            <v>45962</v>
          </cell>
          <cell r="K988">
            <v>0</v>
          </cell>
          <cell r="L988">
            <v>0</v>
          </cell>
          <cell r="P988">
            <v>0</v>
          </cell>
        </row>
        <row r="989">
          <cell r="H989" t="str">
            <v>4S6003</v>
          </cell>
          <cell r="I989" t="str">
            <v>SSH-BRI</v>
          </cell>
          <cell r="J989">
            <v>45969</v>
          </cell>
          <cell r="K989">
            <v>0</v>
          </cell>
          <cell r="L989">
            <v>0</v>
          </cell>
          <cell r="P989">
            <v>0</v>
          </cell>
        </row>
        <row r="990">
          <cell r="H990" t="str">
            <v>4S6003</v>
          </cell>
          <cell r="I990" t="str">
            <v>SSH-BRI</v>
          </cell>
          <cell r="J990">
            <v>45976</v>
          </cell>
          <cell r="K990">
            <v>0</v>
          </cell>
          <cell r="L990">
            <v>0</v>
          </cell>
          <cell r="P990">
            <v>0</v>
          </cell>
        </row>
        <row r="991">
          <cell r="H991" t="str">
            <v>4S6003</v>
          </cell>
          <cell r="I991" t="str">
            <v>SSH-BRI</v>
          </cell>
          <cell r="J991">
            <v>45983</v>
          </cell>
          <cell r="K991">
            <v>0</v>
          </cell>
          <cell r="L991">
            <v>0</v>
          </cell>
          <cell r="P991">
            <v>0</v>
          </cell>
        </row>
        <row r="992">
          <cell r="H992" t="str">
            <v>4S6003</v>
          </cell>
          <cell r="I992" t="str">
            <v>SSH-BRI</v>
          </cell>
          <cell r="J992">
            <v>45990</v>
          </cell>
          <cell r="K992">
            <v>0</v>
          </cell>
          <cell r="L992">
            <v>0</v>
          </cell>
          <cell r="P992">
            <v>0</v>
          </cell>
        </row>
        <row r="993">
          <cell r="H993" t="str">
            <v>4S6003</v>
          </cell>
          <cell r="I993" t="str">
            <v>SSH-BRI</v>
          </cell>
          <cell r="J993">
            <v>46018</v>
          </cell>
          <cell r="K993">
            <v>0</v>
          </cell>
          <cell r="L993">
            <v>0</v>
          </cell>
          <cell r="P993">
            <v>0</v>
          </cell>
        </row>
        <row r="994">
          <cell r="H994" t="str">
            <v>4S6003</v>
          </cell>
          <cell r="I994" t="str">
            <v>SSH-BRI</v>
          </cell>
          <cell r="J994">
            <v>46025</v>
          </cell>
          <cell r="K994">
            <v>0</v>
          </cell>
          <cell r="L994">
            <v>0</v>
          </cell>
          <cell r="P994">
            <v>0</v>
          </cell>
        </row>
        <row r="995">
          <cell r="H995" t="str">
            <v>4S6031</v>
          </cell>
          <cell r="I995" t="str">
            <v>SSH-NAP</v>
          </cell>
          <cell r="J995">
            <v>45781</v>
          </cell>
          <cell r="K995">
            <v>10</v>
          </cell>
          <cell r="L995">
            <v>10</v>
          </cell>
          <cell r="P995">
            <v>1750</v>
          </cell>
        </row>
        <row r="996">
          <cell r="H996" t="str">
            <v>4S6017</v>
          </cell>
          <cell r="I996" t="str">
            <v>SSH-NAP</v>
          </cell>
          <cell r="J996">
            <v>45779</v>
          </cell>
          <cell r="K996">
            <v>3</v>
          </cell>
          <cell r="L996">
            <v>3</v>
          </cell>
          <cell r="P996">
            <v>600</v>
          </cell>
        </row>
        <row r="997">
          <cell r="H997" t="str">
            <v>NP8101</v>
          </cell>
          <cell r="I997" t="str">
            <v>HRG-NAP</v>
          </cell>
          <cell r="J997">
            <v>45894</v>
          </cell>
          <cell r="K997">
            <v>2</v>
          </cell>
          <cell r="L997">
            <v>2</v>
          </cell>
          <cell r="P997">
            <v>480</v>
          </cell>
        </row>
        <row r="998">
          <cell r="H998" t="str">
            <v>4S6016</v>
          </cell>
          <cell r="I998" t="str">
            <v>VRN-SSH</v>
          </cell>
          <cell r="J998">
            <v>45759</v>
          </cell>
          <cell r="K998">
            <v>1</v>
          </cell>
          <cell r="L998">
            <v>1</v>
          </cell>
          <cell r="P998">
            <v>224.64</v>
          </cell>
        </row>
        <row r="999">
          <cell r="H999" t="str">
            <v>4S6031</v>
          </cell>
          <cell r="I999" t="str">
            <v>SSH-NAP</v>
          </cell>
          <cell r="J999">
            <v>45781</v>
          </cell>
          <cell r="K999">
            <v>1</v>
          </cell>
          <cell r="L999">
            <v>1</v>
          </cell>
          <cell r="P999">
            <v>175</v>
          </cell>
        </row>
        <row r="1000">
          <cell r="H1000" t="str">
            <v>4S6006</v>
          </cell>
          <cell r="I1000" t="str">
            <v>MXP-SSH</v>
          </cell>
          <cell r="J1000">
            <v>45772</v>
          </cell>
          <cell r="K1000">
            <v>2</v>
          </cell>
          <cell r="L1000">
            <v>2</v>
          </cell>
          <cell r="P1000">
            <v>400</v>
          </cell>
        </row>
        <row r="1001">
          <cell r="H1001" t="str">
            <v>4S6005</v>
          </cell>
          <cell r="I1001" t="str">
            <v>SSH-MXP</v>
          </cell>
          <cell r="J1001">
            <v>45779</v>
          </cell>
          <cell r="K1001">
            <v>3</v>
          </cell>
          <cell r="L1001">
            <v>3</v>
          </cell>
          <cell r="P1001">
            <v>600</v>
          </cell>
        </row>
        <row r="1002">
          <cell r="H1002" t="str">
            <v>4S6005</v>
          </cell>
          <cell r="I1002" t="str">
            <v>SSH-FCO</v>
          </cell>
          <cell r="J1002">
            <v>45891</v>
          </cell>
          <cell r="K1002">
            <v>1</v>
          </cell>
          <cell r="L1002">
            <v>1</v>
          </cell>
          <cell r="P1002">
            <v>347.72</v>
          </cell>
        </row>
        <row r="1003">
          <cell r="H1003" t="str">
            <v>SE5446</v>
          </cell>
          <cell r="I1003" t="str">
            <v>SSH-NAP</v>
          </cell>
          <cell r="J1003">
            <v>45772</v>
          </cell>
          <cell r="K1003">
            <v>1</v>
          </cell>
          <cell r="L1003">
            <v>1</v>
          </cell>
          <cell r="P1003">
            <v>328.92</v>
          </cell>
        </row>
        <row r="1004">
          <cell r="H1004" t="str">
            <v>4S6005</v>
          </cell>
          <cell r="I1004" t="str">
            <v>SSH-FCO</v>
          </cell>
          <cell r="J1004">
            <v>45891</v>
          </cell>
          <cell r="K1004">
            <v>1</v>
          </cell>
          <cell r="L1004">
            <v>1</v>
          </cell>
          <cell r="P1004">
            <v>347.72</v>
          </cell>
        </row>
        <row r="1005">
          <cell r="H1005" t="str">
            <v>SE5446</v>
          </cell>
          <cell r="I1005" t="str">
            <v>SSH-NAP</v>
          </cell>
          <cell r="J1005">
            <v>45772</v>
          </cell>
          <cell r="K1005">
            <v>1</v>
          </cell>
          <cell r="L1005">
            <v>1</v>
          </cell>
          <cell r="P1005">
            <v>266.42</v>
          </cell>
        </row>
        <row r="1006">
          <cell r="H1006" t="str">
            <v>SE5446</v>
          </cell>
          <cell r="I1006" t="str">
            <v>SSH-NAP</v>
          </cell>
          <cell r="J1006">
            <v>45772</v>
          </cell>
          <cell r="K1006">
            <v>1</v>
          </cell>
          <cell r="L1006">
            <v>1</v>
          </cell>
          <cell r="P1006">
            <v>328.92</v>
          </cell>
        </row>
        <row r="1007">
          <cell r="H1007" t="str">
            <v>SE5446</v>
          </cell>
          <cell r="I1007" t="str">
            <v>SSH-NAP</v>
          </cell>
          <cell r="J1007">
            <v>45772</v>
          </cell>
          <cell r="K1007">
            <v>1</v>
          </cell>
          <cell r="L1007">
            <v>1</v>
          </cell>
          <cell r="P1007">
            <v>266.42</v>
          </cell>
        </row>
        <row r="1008">
          <cell r="H1008" t="str">
            <v>4S6005</v>
          </cell>
          <cell r="I1008" t="str">
            <v>SSH-FCO</v>
          </cell>
          <cell r="J1008">
            <v>45891</v>
          </cell>
          <cell r="K1008">
            <v>1</v>
          </cell>
          <cell r="L1008">
            <v>1</v>
          </cell>
          <cell r="P1008">
            <v>347.72</v>
          </cell>
        </row>
        <row r="1009">
          <cell r="H1009" t="str">
            <v>4S6005</v>
          </cell>
          <cell r="I1009" t="str">
            <v>SSH-FCO</v>
          </cell>
          <cell r="J1009">
            <v>45891</v>
          </cell>
          <cell r="K1009">
            <v>1</v>
          </cell>
          <cell r="L1009">
            <v>1</v>
          </cell>
          <cell r="P1009">
            <v>347.72</v>
          </cell>
        </row>
        <row r="1010">
          <cell r="H1010" t="str">
            <v>SE5446</v>
          </cell>
          <cell r="I1010" t="str">
            <v>SSH-NAP</v>
          </cell>
          <cell r="J1010">
            <v>45772</v>
          </cell>
          <cell r="K1010">
            <v>1</v>
          </cell>
          <cell r="L1010">
            <v>1</v>
          </cell>
          <cell r="P1010">
            <v>378.92</v>
          </cell>
        </row>
        <row r="1011">
          <cell r="H1011" t="str">
            <v>SE5446</v>
          </cell>
          <cell r="I1011" t="str">
            <v>SSH-NAP</v>
          </cell>
          <cell r="J1011">
            <v>45772</v>
          </cell>
          <cell r="K1011">
            <v>1</v>
          </cell>
          <cell r="L1011">
            <v>1</v>
          </cell>
          <cell r="P1011">
            <v>378.92</v>
          </cell>
        </row>
        <row r="1012">
          <cell r="H1012" t="str">
            <v>SE5446</v>
          </cell>
          <cell r="I1012" t="str">
            <v>SSH-NAP</v>
          </cell>
          <cell r="J1012">
            <v>45772</v>
          </cell>
          <cell r="K1012">
            <v>1</v>
          </cell>
          <cell r="L1012">
            <v>1</v>
          </cell>
          <cell r="P1012">
            <v>303.92</v>
          </cell>
        </row>
        <row r="1013">
          <cell r="H1013" t="str">
            <v>4S6005</v>
          </cell>
          <cell r="I1013" t="str">
            <v>SSH-FCO</v>
          </cell>
          <cell r="J1013">
            <v>45891</v>
          </cell>
          <cell r="K1013">
            <v>1</v>
          </cell>
          <cell r="L1013">
            <v>1</v>
          </cell>
          <cell r="P1013">
            <v>347.72</v>
          </cell>
        </row>
        <row r="1014">
          <cell r="H1014" t="str">
            <v>SE5446</v>
          </cell>
          <cell r="I1014" t="str">
            <v>SSH-NAP</v>
          </cell>
          <cell r="J1014">
            <v>45772</v>
          </cell>
          <cell r="K1014">
            <v>1</v>
          </cell>
          <cell r="L1014">
            <v>1</v>
          </cell>
          <cell r="P1014">
            <v>378.92</v>
          </cell>
        </row>
        <row r="1015">
          <cell r="H1015" t="str">
            <v>4S6031</v>
          </cell>
          <cell r="I1015" t="str">
            <v>SSH-NAP</v>
          </cell>
          <cell r="J1015">
            <v>45767</v>
          </cell>
          <cell r="K1015">
            <v>4</v>
          </cell>
          <cell r="L1015">
            <v>4</v>
          </cell>
          <cell r="P1015">
            <v>560</v>
          </cell>
        </row>
        <row r="1016">
          <cell r="H1016" t="str">
            <v>4S6031</v>
          </cell>
          <cell r="I1016" t="str">
            <v>SSH-NAP</v>
          </cell>
          <cell r="J1016">
            <v>45767</v>
          </cell>
          <cell r="K1016">
            <v>4</v>
          </cell>
          <cell r="L1016">
            <v>4</v>
          </cell>
          <cell r="P1016">
            <v>560</v>
          </cell>
        </row>
        <row r="1017">
          <cell r="H1017" t="str">
            <v>4S6006</v>
          </cell>
          <cell r="I1017" t="str">
            <v>NAP-SSH</v>
          </cell>
          <cell r="J1017">
            <v>45880</v>
          </cell>
          <cell r="K1017">
            <v>2</v>
          </cell>
          <cell r="L1017">
            <v>2</v>
          </cell>
          <cell r="P1017">
            <v>560</v>
          </cell>
        </row>
        <row r="1018">
          <cell r="H1018" t="str">
            <v>4S6005</v>
          </cell>
          <cell r="I1018" t="str">
            <v>SSH-NAP</v>
          </cell>
          <cell r="J1018">
            <v>45894</v>
          </cell>
          <cell r="K1018">
            <v>2</v>
          </cell>
          <cell r="L1018">
            <v>2</v>
          </cell>
          <cell r="P1018">
            <v>640</v>
          </cell>
        </row>
        <row r="1019">
          <cell r="H1019" t="str">
            <v>4S6005</v>
          </cell>
          <cell r="I1019" t="str">
            <v>SSH-MXP</v>
          </cell>
          <cell r="J1019">
            <v>45779</v>
          </cell>
          <cell r="K1019">
            <v>2</v>
          </cell>
          <cell r="L1019">
            <v>2</v>
          </cell>
          <cell r="P1019">
            <v>500</v>
          </cell>
        </row>
        <row r="1020">
          <cell r="H1020" t="str">
            <v>4S6005</v>
          </cell>
          <cell r="I1020" t="str">
            <v>SSH-FCO</v>
          </cell>
          <cell r="J1020">
            <v>45898</v>
          </cell>
          <cell r="K1020">
            <v>2</v>
          </cell>
          <cell r="L1020">
            <v>2</v>
          </cell>
          <cell r="P1020">
            <v>500</v>
          </cell>
        </row>
        <row r="1021">
          <cell r="H1021" t="str">
            <v>4S6018</v>
          </cell>
          <cell r="I1021" t="str">
            <v>NAP-SSH</v>
          </cell>
          <cell r="J1021">
            <v>45772</v>
          </cell>
          <cell r="K1021">
            <v>6</v>
          </cell>
          <cell r="L1021">
            <v>6</v>
          </cell>
          <cell r="P1021">
            <v>1260</v>
          </cell>
        </row>
        <row r="1022">
          <cell r="H1022" t="str">
            <v>4S6017</v>
          </cell>
          <cell r="I1022" t="str">
            <v>SSH-NAP</v>
          </cell>
          <cell r="J1022">
            <v>45779</v>
          </cell>
          <cell r="K1022">
            <v>6</v>
          </cell>
          <cell r="L1022">
            <v>6</v>
          </cell>
          <cell r="P1022">
            <v>1260</v>
          </cell>
        </row>
        <row r="1023">
          <cell r="H1023" t="str">
            <v>4S6004</v>
          </cell>
          <cell r="I1023" t="str">
            <v>BRI-SSH</v>
          </cell>
          <cell r="J1023">
            <v>45899</v>
          </cell>
          <cell r="K1023">
            <v>3</v>
          </cell>
          <cell r="L1023">
            <v>3</v>
          </cell>
          <cell r="P1023">
            <v>660</v>
          </cell>
        </row>
        <row r="1024">
          <cell r="H1024" t="str">
            <v>4S6006</v>
          </cell>
          <cell r="I1024" t="str">
            <v>MXP-SSH</v>
          </cell>
          <cell r="J1024">
            <v>45772</v>
          </cell>
          <cell r="K1024">
            <v>2</v>
          </cell>
          <cell r="L1024">
            <v>2</v>
          </cell>
          <cell r="P1024">
            <v>400</v>
          </cell>
        </row>
        <row r="1025">
          <cell r="H1025" t="str">
            <v>4S6018</v>
          </cell>
          <cell r="I1025" t="str">
            <v>NAP-SSH</v>
          </cell>
          <cell r="J1025">
            <v>45772</v>
          </cell>
          <cell r="K1025">
            <v>1</v>
          </cell>
          <cell r="L1025">
            <v>1</v>
          </cell>
          <cell r="P1025">
            <v>304.04000000000002</v>
          </cell>
        </row>
        <row r="1026">
          <cell r="H1026" t="str">
            <v>SE5446</v>
          </cell>
          <cell r="I1026" t="str">
            <v>SSH-NAP</v>
          </cell>
          <cell r="J1026">
            <v>45779</v>
          </cell>
          <cell r="K1026">
            <v>1</v>
          </cell>
          <cell r="L1026">
            <v>1</v>
          </cell>
          <cell r="P1026">
            <v>228.92000000000002</v>
          </cell>
        </row>
        <row r="1027">
          <cell r="H1027" t="str">
            <v>4S6018</v>
          </cell>
          <cell r="I1027" t="str">
            <v>NAP-SSH</v>
          </cell>
          <cell r="J1027">
            <v>45772</v>
          </cell>
          <cell r="K1027">
            <v>1</v>
          </cell>
          <cell r="L1027">
            <v>1</v>
          </cell>
          <cell r="P1027">
            <v>304.04000000000002</v>
          </cell>
        </row>
        <row r="1028">
          <cell r="H1028" t="str">
            <v>SE5446</v>
          </cell>
          <cell r="I1028" t="str">
            <v>SSH-NAP</v>
          </cell>
          <cell r="J1028">
            <v>45779</v>
          </cell>
          <cell r="K1028">
            <v>1</v>
          </cell>
          <cell r="L1028">
            <v>1</v>
          </cell>
          <cell r="P1028">
            <v>228.92000000000002</v>
          </cell>
        </row>
        <row r="1029">
          <cell r="H1029" t="str">
            <v>4S6018</v>
          </cell>
          <cell r="I1029" t="str">
            <v>NAP-SSH</v>
          </cell>
          <cell r="J1029">
            <v>45772</v>
          </cell>
          <cell r="K1029">
            <v>1</v>
          </cell>
          <cell r="L1029">
            <v>1</v>
          </cell>
          <cell r="P1029">
            <v>246.54</v>
          </cell>
        </row>
        <row r="1030">
          <cell r="H1030" t="str">
            <v>SE5446</v>
          </cell>
          <cell r="I1030" t="str">
            <v>SSH-NAP</v>
          </cell>
          <cell r="J1030">
            <v>45779</v>
          </cell>
          <cell r="K1030">
            <v>1</v>
          </cell>
          <cell r="L1030">
            <v>1</v>
          </cell>
          <cell r="P1030">
            <v>191.42000000000002</v>
          </cell>
        </row>
        <row r="1031">
          <cell r="H1031" t="str">
            <v>4S6004</v>
          </cell>
          <cell r="I1031" t="str">
            <v>BRI-SSH</v>
          </cell>
          <cell r="J1031">
            <v>45773</v>
          </cell>
          <cell r="K1031">
            <v>1</v>
          </cell>
          <cell r="L1031">
            <v>1</v>
          </cell>
          <cell r="P1031">
            <v>309.42</v>
          </cell>
        </row>
        <row r="1032">
          <cell r="H1032" t="str">
            <v>4S6003</v>
          </cell>
          <cell r="I1032" t="str">
            <v>SSH-BRI</v>
          </cell>
          <cell r="J1032">
            <v>45780</v>
          </cell>
          <cell r="K1032">
            <v>1</v>
          </cell>
          <cell r="L1032">
            <v>1</v>
          </cell>
          <cell r="P1032">
            <v>429.03</v>
          </cell>
        </row>
        <row r="1033">
          <cell r="H1033" t="str">
            <v>4S6004</v>
          </cell>
          <cell r="I1033" t="str">
            <v>BRI-SSH</v>
          </cell>
          <cell r="J1033">
            <v>45773</v>
          </cell>
          <cell r="K1033">
            <v>1</v>
          </cell>
          <cell r="L1033">
            <v>1</v>
          </cell>
          <cell r="P1033">
            <v>309.42</v>
          </cell>
        </row>
        <row r="1034">
          <cell r="H1034" t="str">
            <v>4S6003</v>
          </cell>
          <cell r="I1034" t="str">
            <v>SSH-BRI</v>
          </cell>
          <cell r="J1034">
            <v>45780</v>
          </cell>
          <cell r="K1034">
            <v>1</v>
          </cell>
          <cell r="L1034">
            <v>1</v>
          </cell>
          <cell r="P1034">
            <v>429.03</v>
          </cell>
        </row>
        <row r="1035">
          <cell r="H1035" t="str">
            <v>4S6004</v>
          </cell>
          <cell r="I1035" t="str">
            <v>BRI-SSH</v>
          </cell>
          <cell r="J1035">
            <v>45773</v>
          </cell>
          <cell r="K1035">
            <v>1</v>
          </cell>
          <cell r="L1035">
            <v>1</v>
          </cell>
          <cell r="P1035">
            <v>309.42</v>
          </cell>
        </row>
        <row r="1036">
          <cell r="H1036" t="str">
            <v>4S6003</v>
          </cell>
          <cell r="I1036" t="str">
            <v>SSH-BRI</v>
          </cell>
          <cell r="J1036">
            <v>45780</v>
          </cell>
          <cell r="K1036">
            <v>1</v>
          </cell>
          <cell r="L1036">
            <v>1</v>
          </cell>
          <cell r="P1036">
            <v>429.03</v>
          </cell>
        </row>
        <row r="1037">
          <cell r="H1037" t="str">
            <v>4S6031</v>
          </cell>
          <cell r="I1037" t="str">
            <v>SSH-NAP</v>
          </cell>
          <cell r="J1037">
            <v>45781</v>
          </cell>
          <cell r="K1037">
            <v>2</v>
          </cell>
          <cell r="L1037">
            <v>2</v>
          </cell>
          <cell r="P1037">
            <v>350</v>
          </cell>
        </row>
        <row r="1038">
          <cell r="H1038" t="str">
            <v>4S6006</v>
          </cell>
          <cell r="I1038" t="str">
            <v>MXP-SSH</v>
          </cell>
          <cell r="J1038">
            <v>45765</v>
          </cell>
          <cell r="K1038">
            <v>3</v>
          </cell>
          <cell r="L1038">
            <v>3</v>
          </cell>
          <cell r="P1038">
            <v>975</v>
          </cell>
        </row>
        <row r="1039">
          <cell r="H1039" t="str">
            <v>4S6006</v>
          </cell>
          <cell r="I1039" t="str">
            <v>MXP-SSH</v>
          </cell>
          <cell r="J1039">
            <v>45772</v>
          </cell>
          <cell r="K1039">
            <v>2</v>
          </cell>
          <cell r="L1039">
            <v>2</v>
          </cell>
          <cell r="P1039">
            <v>400</v>
          </cell>
        </row>
        <row r="1040">
          <cell r="H1040" t="str">
            <v>4S6005</v>
          </cell>
          <cell r="I1040" t="str">
            <v>SSH-MXP</v>
          </cell>
          <cell r="J1040">
            <v>45779</v>
          </cell>
          <cell r="K1040">
            <v>4</v>
          </cell>
          <cell r="L1040">
            <v>4</v>
          </cell>
          <cell r="P1040">
            <v>800</v>
          </cell>
        </row>
        <row r="1041">
          <cell r="H1041" t="str">
            <v>4S6015</v>
          </cell>
          <cell r="I1041" t="str">
            <v>SSH-VRN</v>
          </cell>
          <cell r="J1041">
            <v>45766</v>
          </cell>
          <cell r="K1041">
            <v>6</v>
          </cell>
          <cell r="L1041">
            <v>6</v>
          </cell>
          <cell r="P1041">
            <v>1200</v>
          </cell>
        </row>
        <row r="1042">
          <cell r="H1042" t="str">
            <v>4S6018</v>
          </cell>
          <cell r="I1042" t="str">
            <v>NAP-SSH</v>
          </cell>
          <cell r="J1042">
            <v>45772</v>
          </cell>
          <cell r="K1042">
            <v>10</v>
          </cell>
          <cell r="L1042">
            <v>10</v>
          </cell>
          <cell r="P1042">
            <v>2000</v>
          </cell>
        </row>
        <row r="1043">
          <cell r="H1043" t="str">
            <v>4S6017</v>
          </cell>
          <cell r="I1043" t="str">
            <v>SSH-NAP</v>
          </cell>
          <cell r="J1043">
            <v>45779</v>
          </cell>
          <cell r="K1043">
            <v>11</v>
          </cell>
          <cell r="L1043">
            <v>11</v>
          </cell>
          <cell r="P1043">
            <v>2200</v>
          </cell>
        </row>
        <row r="1044">
          <cell r="H1044" t="str">
            <v>SE5446</v>
          </cell>
          <cell r="I1044" t="str">
            <v>SSH-NAP</v>
          </cell>
          <cell r="J1044">
            <v>45779</v>
          </cell>
          <cell r="K1044">
            <v>8</v>
          </cell>
          <cell r="L1044">
            <v>8</v>
          </cell>
          <cell r="P1044">
            <v>1600</v>
          </cell>
        </row>
        <row r="1045">
          <cell r="H1045" t="str">
            <v>4S6006</v>
          </cell>
          <cell r="I1045" t="str">
            <v>NAP-SSH</v>
          </cell>
          <cell r="J1045">
            <v>45880</v>
          </cell>
          <cell r="K1045">
            <v>6</v>
          </cell>
          <cell r="L1045">
            <v>6</v>
          </cell>
          <cell r="P1045">
            <v>1680</v>
          </cell>
        </row>
        <row r="1046">
          <cell r="H1046" t="str">
            <v>4S6005</v>
          </cell>
          <cell r="I1046" t="str">
            <v>SSH-NAP</v>
          </cell>
          <cell r="J1046">
            <v>45894</v>
          </cell>
          <cell r="K1046">
            <v>4</v>
          </cell>
          <cell r="L1046">
            <v>4</v>
          </cell>
          <cell r="P1046">
            <v>1280</v>
          </cell>
        </row>
        <row r="1047">
          <cell r="H1047" t="str">
            <v>NP8101</v>
          </cell>
          <cell r="I1047" t="str">
            <v>HRG-NAP</v>
          </cell>
          <cell r="J1047">
            <v>45894</v>
          </cell>
          <cell r="K1047">
            <v>3</v>
          </cell>
          <cell r="L1047">
            <v>3</v>
          </cell>
          <cell r="P1047">
            <v>720</v>
          </cell>
        </row>
        <row r="1048">
          <cell r="H1048" t="str">
            <v>UJ7001</v>
          </cell>
          <cell r="I1048" t="str">
            <v>PMO-SSH</v>
          </cell>
          <cell r="J1048">
            <v>45858</v>
          </cell>
          <cell r="K1048">
            <v>20</v>
          </cell>
          <cell r="L1048">
            <v>20</v>
          </cell>
          <cell r="P1048">
            <v>4300</v>
          </cell>
        </row>
        <row r="1049">
          <cell r="H1049" t="str">
            <v>UJ7001</v>
          </cell>
          <cell r="I1049" t="str">
            <v>PMO-SSH</v>
          </cell>
          <cell r="J1049">
            <v>45865</v>
          </cell>
          <cell r="K1049">
            <v>20</v>
          </cell>
          <cell r="L1049">
            <v>20</v>
          </cell>
          <cell r="P1049">
            <v>4300</v>
          </cell>
        </row>
        <row r="1050">
          <cell r="H1050" t="str">
            <v>UJ7001</v>
          </cell>
          <cell r="I1050" t="str">
            <v>PMO-SSH</v>
          </cell>
          <cell r="J1050">
            <v>45872</v>
          </cell>
          <cell r="K1050">
            <v>20</v>
          </cell>
          <cell r="L1050">
            <v>20</v>
          </cell>
          <cell r="P1050">
            <v>4300</v>
          </cell>
        </row>
        <row r="1051">
          <cell r="H1051" t="str">
            <v>UJ7001</v>
          </cell>
          <cell r="I1051" t="str">
            <v>PMO-SSH</v>
          </cell>
          <cell r="J1051">
            <v>45879</v>
          </cell>
          <cell r="K1051">
            <v>20</v>
          </cell>
          <cell r="L1051">
            <v>20</v>
          </cell>
          <cell r="P1051">
            <v>4300</v>
          </cell>
        </row>
        <row r="1052">
          <cell r="H1052" t="str">
            <v>UJ7001</v>
          </cell>
          <cell r="I1052" t="str">
            <v>PMO-SSH</v>
          </cell>
          <cell r="J1052">
            <v>45886</v>
          </cell>
          <cell r="K1052">
            <v>20</v>
          </cell>
          <cell r="L1052">
            <v>20</v>
          </cell>
          <cell r="P1052">
            <v>4300</v>
          </cell>
        </row>
        <row r="1053">
          <cell r="H1053" t="str">
            <v>UJ7001</v>
          </cell>
          <cell r="I1053" t="str">
            <v>PMO-SSH</v>
          </cell>
          <cell r="J1053">
            <v>45893</v>
          </cell>
          <cell r="K1053">
            <v>20</v>
          </cell>
          <cell r="L1053">
            <v>20</v>
          </cell>
          <cell r="P1053">
            <v>4300</v>
          </cell>
        </row>
        <row r="1054">
          <cell r="H1054" t="str">
            <v>UJ7001</v>
          </cell>
          <cell r="I1054" t="str">
            <v>PMO-SSH</v>
          </cell>
          <cell r="J1054">
            <v>45900</v>
          </cell>
          <cell r="K1054">
            <v>20</v>
          </cell>
          <cell r="L1054">
            <v>20</v>
          </cell>
          <cell r="P1054">
            <v>4300</v>
          </cell>
        </row>
        <row r="1055">
          <cell r="H1055" t="str">
            <v>UJ7001</v>
          </cell>
          <cell r="I1055" t="str">
            <v>PMO-SSH</v>
          </cell>
          <cell r="J1055">
            <v>45907</v>
          </cell>
          <cell r="K1055">
            <v>20</v>
          </cell>
          <cell r="L1055">
            <v>20</v>
          </cell>
          <cell r="P1055">
            <v>4300</v>
          </cell>
        </row>
        <row r="1056">
          <cell r="H1056" t="str">
            <v>UJ7001</v>
          </cell>
          <cell r="I1056" t="str">
            <v>PMO-SSH</v>
          </cell>
          <cell r="J1056">
            <v>45914</v>
          </cell>
          <cell r="K1056">
            <v>20</v>
          </cell>
          <cell r="L1056">
            <v>20</v>
          </cell>
          <cell r="P1056">
            <v>4300</v>
          </cell>
        </row>
        <row r="1057">
          <cell r="H1057" t="str">
            <v>UJ7001</v>
          </cell>
          <cell r="I1057" t="str">
            <v>PMO-SSH</v>
          </cell>
          <cell r="J1057">
            <v>45921</v>
          </cell>
          <cell r="K1057">
            <v>20</v>
          </cell>
          <cell r="L1057">
            <v>20</v>
          </cell>
          <cell r="P1057">
            <v>4300</v>
          </cell>
        </row>
        <row r="1058">
          <cell r="H1058" t="str">
            <v>UJ7001</v>
          </cell>
          <cell r="I1058" t="str">
            <v>PMO-SSH</v>
          </cell>
          <cell r="J1058">
            <v>45928</v>
          </cell>
          <cell r="K1058">
            <v>20</v>
          </cell>
          <cell r="L1058">
            <v>20</v>
          </cell>
          <cell r="P1058">
            <v>4300</v>
          </cell>
        </row>
        <row r="1059">
          <cell r="H1059" t="str">
            <v>UJ7001</v>
          </cell>
          <cell r="I1059" t="str">
            <v>PMO-SSH</v>
          </cell>
          <cell r="J1059">
            <v>45935</v>
          </cell>
          <cell r="K1059">
            <v>20</v>
          </cell>
          <cell r="L1059">
            <v>20</v>
          </cell>
          <cell r="P1059">
            <v>4300</v>
          </cell>
        </row>
        <row r="1060">
          <cell r="H1060" t="str">
            <v>UJ7001</v>
          </cell>
          <cell r="I1060" t="str">
            <v>PMO-SSH</v>
          </cell>
          <cell r="J1060">
            <v>45942</v>
          </cell>
          <cell r="K1060">
            <v>20</v>
          </cell>
          <cell r="L1060">
            <v>20</v>
          </cell>
          <cell r="P1060">
            <v>4300</v>
          </cell>
        </row>
        <row r="1061">
          <cell r="H1061" t="str">
            <v>UJ7001</v>
          </cell>
          <cell r="I1061" t="str">
            <v>PMO-SSH</v>
          </cell>
          <cell r="J1061">
            <v>45949</v>
          </cell>
          <cell r="K1061">
            <v>20</v>
          </cell>
          <cell r="L1061">
            <v>20</v>
          </cell>
          <cell r="P1061">
            <v>4300</v>
          </cell>
        </row>
        <row r="1062">
          <cell r="H1062" t="str">
            <v>UJ7001</v>
          </cell>
          <cell r="I1062" t="str">
            <v>PMO-SSH</v>
          </cell>
          <cell r="J1062">
            <v>45956</v>
          </cell>
          <cell r="K1062">
            <v>20</v>
          </cell>
          <cell r="L1062">
            <v>20</v>
          </cell>
          <cell r="P1062">
            <v>4300</v>
          </cell>
        </row>
        <row r="1063">
          <cell r="H1063" t="str">
            <v>UJ7000</v>
          </cell>
          <cell r="I1063" t="str">
            <v>SSH-PMO</v>
          </cell>
          <cell r="J1063">
            <v>45865</v>
          </cell>
          <cell r="K1063">
            <v>20</v>
          </cell>
          <cell r="L1063">
            <v>20</v>
          </cell>
          <cell r="P1063">
            <v>4300</v>
          </cell>
        </row>
        <row r="1064">
          <cell r="H1064" t="str">
            <v>UJ7000</v>
          </cell>
          <cell r="I1064" t="str">
            <v>SSH-PMO</v>
          </cell>
          <cell r="J1064">
            <v>45872</v>
          </cell>
          <cell r="K1064">
            <v>20</v>
          </cell>
          <cell r="L1064">
            <v>20</v>
          </cell>
          <cell r="P1064">
            <v>4300</v>
          </cell>
        </row>
        <row r="1065">
          <cell r="H1065" t="str">
            <v>UJ7000</v>
          </cell>
          <cell r="I1065" t="str">
            <v>SSH-PMO</v>
          </cell>
          <cell r="J1065">
            <v>45879</v>
          </cell>
          <cell r="K1065">
            <v>20</v>
          </cell>
          <cell r="L1065">
            <v>20</v>
          </cell>
          <cell r="P1065">
            <v>4300</v>
          </cell>
        </row>
        <row r="1066">
          <cell r="H1066" t="str">
            <v>UJ7000</v>
          </cell>
          <cell r="I1066" t="str">
            <v>SSH-PMO</v>
          </cell>
          <cell r="J1066">
            <v>45886</v>
          </cell>
          <cell r="K1066">
            <v>20</v>
          </cell>
          <cell r="L1066">
            <v>20</v>
          </cell>
          <cell r="P1066">
            <v>4300</v>
          </cell>
        </row>
        <row r="1067">
          <cell r="H1067" t="str">
            <v>UJ7000</v>
          </cell>
          <cell r="I1067" t="str">
            <v>SSH-PMO</v>
          </cell>
          <cell r="J1067">
            <v>45893</v>
          </cell>
          <cell r="K1067">
            <v>20</v>
          </cell>
          <cell r="L1067">
            <v>20</v>
          </cell>
          <cell r="P1067">
            <v>4300</v>
          </cell>
        </row>
        <row r="1068">
          <cell r="H1068" t="str">
            <v>UJ7000</v>
          </cell>
          <cell r="I1068" t="str">
            <v>SSH-PMO</v>
          </cell>
          <cell r="J1068">
            <v>45900</v>
          </cell>
          <cell r="K1068">
            <v>20</v>
          </cell>
          <cell r="L1068">
            <v>20</v>
          </cell>
          <cell r="P1068">
            <v>4300</v>
          </cell>
        </row>
        <row r="1069">
          <cell r="H1069" t="str">
            <v>UJ7000</v>
          </cell>
          <cell r="I1069" t="str">
            <v>SSH-PMO</v>
          </cell>
          <cell r="J1069">
            <v>45907</v>
          </cell>
          <cell r="K1069">
            <v>20</v>
          </cell>
          <cell r="L1069">
            <v>20</v>
          </cell>
          <cell r="P1069">
            <v>4300</v>
          </cell>
        </row>
        <row r="1070">
          <cell r="H1070" t="str">
            <v>UJ7000</v>
          </cell>
          <cell r="I1070" t="str">
            <v>SSH-PMO</v>
          </cell>
          <cell r="J1070">
            <v>45914</v>
          </cell>
          <cell r="K1070">
            <v>20</v>
          </cell>
          <cell r="L1070">
            <v>20</v>
          </cell>
          <cell r="P1070">
            <v>4300</v>
          </cell>
        </row>
        <row r="1071">
          <cell r="H1071" t="str">
            <v>UJ7000</v>
          </cell>
          <cell r="I1071" t="str">
            <v>SSH-PMO</v>
          </cell>
          <cell r="J1071">
            <v>45921</v>
          </cell>
          <cell r="K1071">
            <v>20</v>
          </cell>
          <cell r="L1071">
            <v>20</v>
          </cell>
          <cell r="P1071">
            <v>4300</v>
          </cell>
        </row>
        <row r="1072">
          <cell r="H1072" t="str">
            <v>UJ7000</v>
          </cell>
          <cell r="I1072" t="str">
            <v>SSH-PMO</v>
          </cell>
          <cell r="J1072">
            <v>45928</v>
          </cell>
          <cell r="K1072">
            <v>20</v>
          </cell>
          <cell r="L1072">
            <v>20</v>
          </cell>
          <cell r="P1072">
            <v>4300</v>
          </cell>
        </row>
        <row r="1073">
          <cell r="H1073" t="str">
            <v>UJ7000</v>
          </cell>
          <cell r="I1073" t="str">
            <v>SSH-PMO</v>
          </cell>
          <cell r="J1073">
            <v>45935</v>
          </cell>
          <cell r="K1073">
            <v>20</v>
          </cell>
          <cell r="L1073">
            <v>20</v>
          </cell>
          <cell r="P1073">
            <v>4300</v>
          </cell>
        </row>
        <row r="1074">
          <cell r="H1074" t="str">
            <v>UJ7000</v>
          </cell>
          <cell r="I1074" t="str">
            <v>SSH-PMO</v>
          </cell>
          <cell r="J1074">
            <v>45942</v>
          </cell>
          <cell r="K1074">
            <v>20</v>
          </cell>
          <cell r="L1074">
            <v>20</v>
          </cell>
          <cell r="P1074">
            <v>4300</v>
          </cell>
        </row>
        <row r="1075">
          <cell r="H1075" t="str">
            <v>UJ7000</v>
          </cell>
          <cell r="I1075" t="str">
            <v>SSH-PMO</v>
          </cell>
          <cell r="J1075">
            <v>45949</v>
          </cell>
          <cell r="K1075">
            <v>20</v>
          </cell>
          <cell r="L1075">
            <v>20</v>
          </cell>
          <cell r="P1075">
            <v>4300</v>
          </cell>
        </row>
        <row r="1076">
          <cell r="H1076" t="str">
            <v>UJ7000</v>
          </cell>
          <cell r="I1076" t="str">
            <v>SSH-PMO</v>
          </cell>
          <cell r="J1076">
            <v>45956</v>
          </cell>
          <cell r="K1076">
            <v>20</v>
          </cell>
          <cell r="L1076">
            <v>20</v>
          </cell>
          <cell r="P1076">
            <v>4300</v>
          </cell>
        </row>
        <row r="1077">
          <cell r="H1077" t="str">
            <v>UJ7000</v>
          </cell>
          <cell r="I1077" t="str">
            <v>SSH-PMO</v>
          </cell>
          <cell r="J1077">
            <v>45963</v>
          </cell>
          <cell r="K1077">
            <v>20</v>
          </cell>
          <cell r="L1077">
            <v>20</v>
          </cell>
          <cell r="P1077">
            <v>4300</v>
          </cell>
        </row>
        <row r="1078">
          <cell r="H1078" t="str">
            <v>SE1792</v>
          </cell>
          <cell r="I1078" t="str">
            <v>PMO-SSH</v>
          </cell>
          <cell r="J1078">
            <v>45859</v>
          </cell>
          <cell r="K1078">
            <v>30</v>
          </cell>
          <cell r="L1078">
            <v>30</v>
          </cell>
          <cell r="P1078">
            <v>6750</v>
          </cell>
        </row>
        <row r="1079">
          <cell r="H1079" t="str">
            <v>SE1792</v>
          </cell>
          <cell r="I1079" t="str">
            <v>PMO-SSH</v>
          </cell>
          <cell r="J1079">
            <v>45866</v>
          </cell>
          <cell r="K1079">
            <v>30</v>
          </cell>
          <cell r="L1079">
            <v>30</v>
          </cell>
          <cell r="P1079">
            <v>6750</v>
          </cell>
        </row>
        <row r="1080">
          <cell r="H1080" t="str">
            <v>SE1792</v>
          </cell>
          <cell r="I1080" t="str">
            <v>PMO-SSH</v>
          </cell>
          <cell r="J1080">
            <v>45873</v>
          </cell>
          <cell r="K1080">
            <v>30</v>
          </cell>
          <cell r="L1080">
            <v>30</v>
          </cell>
          <cell r="P1080">
            <v>6750</v>
          </cell>
        </row>
        <row r="1081">
          <cell r="H1081" t="str">
            <v>SE1792</v>
          </cell>
          <cell r="I1081" t="str">
            <v>PMO-SSH</v>
          </cell>
          <cell r="J1081">
            <v>45880</v>
          </cell>
          <cell r="K1081">
            <v>30</v>
          </cell>
          <cell r="L1081">
            <v>30</v>
          </cell>
          <cell r="P1081">
            <v>6750</v>
          </cell>
        </row>
        <row r="1082">
          <cell r="H1082" t="str">
            <v>SE1792</v>
          </cell>
          <cell r="I1082" t="str">
            <v>PMO-SSH</v>
          </cell>
          <cell r="J1082">
            <v>45887</v>
          </cell>
          <cell r="K1082">
            <v>30</v>
          </cell>
          <cell r="L1082">
            <v>30</v>
          </cell>
          <cell r="P1082">
            <v>6750</v>
          </cell>
        </row>
        <row r="1083">
          <cell r="H1083" t="str">
            <v>SE1792</v>
          </cell>
          <cell r="I1083" t="str">
            <v>PMO-SSH</v>
          </cell>
          <cell r="J1083">
            <v>45894</v>
          </cell>
          <cell r="K1083">
            <v>30</v>
          </cell>
          <cell r="L1083">
            <v>30</v>
          </cell>
          <cell r="P1083">
            <v>6750</v>
          </cell>
        </row>
        <row r="1084">
          <cell r="H1084" t="str">
            <v>SE1792</v>
          </cell>
          <cell r="I1084" t="str">
            <v>PMO-SSH</v>
          </cell>
          <cell r="J1084">
            <v>45901</v>
          </cell>
          <cell r="K1084">
            <v>30</v>
          </cell>
          <cell r="L1084">
            <v>30</v>
          </cell>
          <cell r="P1084">
            <v>6750</v>
          </cell>
        </row>
        <row r="1085">
          <cell r="H1085" t="str">
            <v>SE1791</v>
          </cell>
          <cell r="I1085" t="str">
            <v>SSH-PMO</v>
          </cell>
          <cell r="J1085">
            <v>45866</v>
          </cell>
          <cell r="K1085">
            <v>30</v>
          </cell>
          <cell r="L1085">
            <v>30</v>
          </cell>
          <cell r="P1085">
            <v>6750</v>
          </cell>
        </row>
        <row r="1086">
          <cell r="H1086" t="str">
            <v>SE1791</v>
          </cell>
          <cell r="I1086" t="str">
            <v>SSH-PMO</v>
          </cell>
          <cell r="J1086">
            <v>45873</v>
          </cell>
          <cell r="K1086">
            <v>30</v>
          </cell>
          <cell r="L1086">
            <v>30</v>
          </cell>
          <cell r="P1086">
            <v>6750</v>
          </cell>
        </row>
        <row r="1087">
          <cell r="H1087" t="str">
            <v>SE1791</v>
          </cell>
          <cell r="I1087" t="str">
            <v>SSH-PMO</v>
          </cell>
          <cell r="J1087">
            <v>45880</v>
          </cell>
          <cell r="K1087">
            <v>30</v>
          </cell>
          <cell r="L1087">
            <v>30</v>
          </cell>
          <cell r="P1087">
            <v>6750</v>
          </cell>
        </row>
        <row r="1088">
          <cell r="H1088" t="str">
            <v>SE1791</v>
          </cell>
          <cell r="I1088" t="str">
            <v>SSH-PMO</v>
          </cell>
          <cell r="J1088">
            <v>45887</v>
          </cell>
          <cell r="K1088">
            <v>30</v>
          </cell>
          <cell r="L1088">
            <v>30</v>
          </cell>
          <cell r="P1088">
            <v>6750</v>
          </cell>
        </row>
        <row r="1089">
          <cell r="H1089" t="str">
            <v>SE1791</v>
          </cell>
          <cell r="I1089" t="str">
            <v>SSH-PMO</v>
          </cell>
          <cell r="J1089">
            <v>45894</v>
          </cell>
          <cell r="K1089">
            <v>30</v>
          </cell>
          <cell r="L1089">
            <v>30</v>
          </cell>
          <cell r="P1089">
            <v>6750</v>
          </cell>
        </row>
        <row r="1090">
          <cell r="H1090" t="str">
            <v>SE1791</v>
          </cell>
          <cell r="I1090" t="str">
            <v>SSH-PMO</v>
          </cell>
          <cell r="J1090">
            <v>45901</v>
          </cell>
          <cell r="K1090">
            <v>30</v>
          </cell>
          <cell r="L1090">
            <v>30</v>
          </cell>
          <cell r="P1090">
            <v>6750</v>
          </cell>
        </row>
        <row r="1091">
          <cell r="H1091" t="str">
            <v>SE1791</v>
          </cell>
          <cell r="I1091" t="str">
            <v>SSH-PMO</v>
          </cell>
          <cell r="J1091">
            <v>45908</v>
          </cell>
          <cell r="K1091">
            <v>30</v>
          </cell>
          <cell r="L1091">
            <v>30</v>
          </cell>
          <cell r="P1091">
            <v>6750</v>
          </cell>
        </row>
        <row r="1092">
          <cell r="H1092" t="str">
            <v>NE1129</v>
          </cell>
          <cell r="I1092" t="str">
            <v>NAP-SSH</v>
          </cell>
          <cell r="J1092">
            <v>45866</v>
          </cell>
          <cell r="K1092">
            <v>10</v>
          </cell>
          <cell r="L1092">
            <v>10</v>
          </cell>
          <cell r="P1092">
            <v>2350</v>
          </cell>
        </row>
        <row r="1093">
          <cell r="H1093" t="str">
            <v>NE1129</v>
          </cell>
          <cell r="I1093" t="str">
            <v>NAP-SSH</v>
          </cell>
          <cell r="J1093">
            <v>45873</v>
          </cell>
          <cell r="K1093">
            <v>20</v>
          </cell>
          <cell r="L1093">
            <v>20</v>
          </cell>
          <cell r="P1093">
            <v>4700</v>
          </cell>
        </row>
        <row r="1094">
          <cell r="H1094" t="str">
            <v>NE1129</v>
          </cell>
          <cell r="I1094" t="str">
            <v>NAP-SSH</v>
          </cell>
          <cell r="J1094">
            <v>45880</v>
          </cell>
          <cell r="K1094">
            <v>20</v>
          </cell>
          <cell r="L1094">
            <v>20</v>
          </cell>
          <cell r="P1094">
            <v>4700</v>
          </cell>
        </row>
        <row r="1095">
          <cell r="H1095" t="str">
            <v>NE1129</v>
          </cell>
          <cell r="I1095" t="str">
            <v>NAP-SSH</v>
          </cell>
          <cell r="J1095">
            <v>45887</v>
          </cell>
          <cell r="K1095">
            <v>20</v>
          </cell>
          <cell r="L1095">
            <v>20</v>
          </cell>
          <cell r="P1095">
            <v>4700</v>
          </cell>
        </row>
        <row r="1096">
          <cell r="H1096" t="str">
            <v>NE1129</v>
          </cell>
          <cell r="I1096" t="str">
            <v>NAP-SSH</v>
          </cell>
          <cell r="J1096">
            <v>45894</v>
          </cell>
          <cell r="K1096">
            <v>20</v>
          </cell>
          <cell r="L1096">
            <v>20</v>
          </cell>
          <cell r="P1096">
            <v>4700</v>
          </cell>
        </row>
        <row r="1097">
          <cell r="H1097" t="str">
            <v>NE1129</v>
          </cell>
          <cell r="I1097" t="str">
            <v>NAP-SSH</v>
          </cell>
          <cell r="J1097">
            <v>45901</v>
          </cell>
          <cell r="K1097">
            <v>10</v>
          </cell>
          <cell r="L1097">
            <v>10</v>
          </cell>
          <cell r="P1097">
            <v>2350</v>
          </cell>
        </row>
        <row r="1098">
          <cell r="H1098" t="str">
            <v>NE1128</v>
          </cell>
          <cell r="I1098" t="str">
            <v>SSH-NAP</v>
          </cell>
          <cell r="J1098">
            <v>45873</v>
          </cell>
          <cell r="K1098">
            <v>10</v>
          </cell>
          <cell r="L1098">
            <v>10</v>
          </cell>
          <cell r="P1098">
            <v>2350</v>
          </cell>
        </row>
        <row r="1099">
          <cell r="H1099" t="str">
            <v>NE1128</v>
          </cell>
          <cell r="I1099" t="str">
            <v>SSH-NAP</v>
          </cell>
          <cell r="J1099">
            <v>45880</v>
          </cell>
          <cell r="K1099">
            <v>20</v>
          </cell>
          <cell r="L1099">
            <v>20</v>
          </cell>
          <cell r="P1099">
            <v>4700</v>
          </cell>
        </row>
        <row r="1100">
          <cell r="H1100" t="str">
            <v>NE1128</v>
          </cell>
          <cell r="I1100" t="str">
            <v>SSH-NAP</v>
          </cell>
          <cell r="J1100">
            <v>45887</v>
          </cell>
          <cell r="K1100">
            <v>20</v>
          </cell>
          <cell r="L1100">
            <v>20</v>
          </cell>
          <cell r="P1100">
            <v>4700</v>
          </cell>
        </row>
        <row r="1101">
          <cell r="H1101" t="str">
            <v>NE1128</v>
          </cell>
          <cell r="I1101" t="str">
            <v>SSH-NAP</v>
          </cell>
          <cell r="J1101">
            <v>45894</v>
          </cell>
          <cell r="K1101">
            <v>20</v>
          </cell>
          <cell r="L1101">
            <v>20</v>
          </cell>
          <cell r="P1101">
            <v>4700</v>
          </cell>
        </row>
        <row r="1102">
          <cell r="H1102" t="str">
            <v>NE1128</v>
          </cell>
          <cell r="I1102" t="str">
            <v>SSH-NAP</v>
          </cell>
          <cell r="J1102">
            <v>45901</v>
          </cell>
          <cell r="K1102">
            <v>20</v>
          </cell>
          <cell r="L1102">
            <v>20</v>
          </cell>
          <cell r="P1102">
            <v>4700</v>
          </cell>
        </row>
        <row r="1103">
          <cell r="H1103" t="str">
            <v>NE1128</v>
          </cell>
          <cell r="I1103" t="str">
            <v>SSH-NAP</v>
          </cell>
          <cell r="J1103">
            <v>45908</v>
          </cell>
          <cell r="K1103">
            <v>10</v>
          </cell>
          <cell r="L1103">
            <v>10</v>
          </cell>
          <cell r="P1103">
            <v>2350</v>
          </cell>
        </row>
        <row r="1104">
          <cell r="H1104" t="str">
            <v>4S6015</v>
          </cell>
          <cell r="I1104" t="str">
            <v>SSH-VRN</v>
          </cell>
          <cell r="J1104">
            <v>45780</v>
          </cell>
          <cell r="K1104">
            <v>1</v>
          </cell>
          <cell r="L1104">
            <v>1</v>
          </cell>
          <cell r="P1104">
            <v>377.43</v>
          </cell>
        </row>
        <row r="1105">
          <cell r="H1105" t="str">
            <v>4S6015</v>
          </cell>
          <cell r="I1105" t="str">
            <v>SSH-VRN</v>
          </cell>
          <cell r="J1105">
            <v>45780</v>
          </cell>
          <cell r="K1105">
            <v>1</v>
          </cell>
          <cell r="L1105">
            <v>1</v>
          </cell>
          <cell r="P1105">
            <v>377.43</v>
          </cell>
        </row>
        <row r="1106">
          <cell r="H1106" t="str">
            <v>UJ5126</v>
          </cell>
          <cell r="I1106" t="str">
            <v>BRI-SSH</v>
          </cell>
          <cell r="J1106">
            <v>45877</v>
          </cell>
          <cell r="K1106">
            <v>25</v>
          </cell>
          <cell r="L1106">
            <v>25</v>
          </cell>
          <cell r="P1106">
            <v>5625</v>
          </cell>
        </row>
        <row r="1107">
          <cell r="H1107" t="str">
            <v>UJ5126</v>
          </cell>
          <cell r="I1107" t="str">
            <v>BRI-SSH</v>
          </cell>
          <cell r="J1107">
            <v>45884</v>
          </cell>
          <cell r="K1107">
            <v>25</v>
          </cell>
          <cell r="L1107">
            <v>25</v>
          </cell>
          <cell r="P1107">
            <v>5625</v>
          </cell>
        </row>
        <row r="1108">
          <cell r="H1108" t="str">
            <v>UJ5126</v>
          </cell>
          <cell r="I1108" t="str">
            <v>BRI-SSH</v>
          </cell>
          <cell r="J1108">
            <v>45891</v>
          </cell>
          <cell r="K1108">
            <v>25</v>
          </cell>
          <cell r="L1108">
            <v>25</v>
          </cell>
          <cell r="P1108">
            <v>5625</v>
          </cell>
        </row>
        <row r="1109">
          <cell r="H1109" t="str">
            <v>UJ5126</v>
          </cell>
          <cell r="I1109" t="str">
            <v>BRI-SSH</v>
          </cell>
          <cell r="J1109">
            <v>45898</v>
          </cell>
          <cell r="K1109">
            <v>25</v>
          </cell>
          <cell r="L1109">
            <v>25</v>
          </cell>
          <cell r="P1109">
            <v>5625</v>
          </cell>
        </row>
        <row r="1110">
          <cell r="H1110" t="str">
            <v>UJ5125</v>
          </cell>
          <cell r="I1110" t="str">
            <v>SSH-BRI</v>
          </cell>
          <cell r="J1110">
            <v>45884</v>
          </cell>
          <cell r="K1110">
            <v>25</v>
          </cell>
          <cell r="L1110">
            <v>25</v>
          </cell>
          <cell r="P1110">
            <v>5625</v>
          </cell>
        </row>
        <row r="1111">
          <cell r="H1111" t="str">
            <v>UJ5125</v>
          </cell>
          <cell r="I1111" t="str">
            <v>SSH-BRI</v>
          </cell>
          <cell r="J1111">
            <v>45891</v>
          </cell>
          <cell r="K1111">
            <v>25</v>
          </cell>
          <cell r="L1111">
            <v>25</v>
          </cell>
          <cell r="P1111">
            <v>5625</v>
          </cell>
        </row>
        <row r="1112">
          <cell r="H1112" t="str">
            <v>UJ5125</v>
          </cell>
          <cell r="I1112" t="str">
            <v>SSH-BRI</v>
          </cell>
          <cell r="J1112">
            <v>45898</v>
          </cell>
          <cell r="K1112">
            <v>25</v>
          </cell>
          <cell r="L1112">
            <v>25</v>
          </cell>
          <cell r="P1112">
            <v>5625</v>
          </cell>
        </row>
        <row r="1113">
          <cell r="H1113" t="str">
            <v>UJ5125</v>
          </cell>
          <cell r="I1113" t="str">
            <v>SSH-BRI</v>
          </cell>
          <cell r="J1113">
            <v>45905</v>
          </cell>
          <cell r="K1113">
            <v>25</v>
          </cell>
          <cell r="L1113">
            <v>25</v>
          </cell>
          <cell r="P1113">
            <v>5625</v>
          </cell>
        </row>
        <row r="1114">
          <cell r="H1114" t="str">
            <v>4S6006</v>
          </cell>
          <cell r="I1114" t="str">
            <v>MXP-SSH</v>
          </cell>
          <cell r="J1114">
            <v>45772</v>
          </cell>
          <cell r="K1114">
            <v>3</v>
          </cell>
          <cell r="L1114">
            <v>3</v>
          </cell>
          <cell r="P1114">
            <v>600</v>
          </cell>
        </row>
        <row r="1115">
          <cell r="H1115" t="str">
            <v>4S6006</v>
          </cell>
          <cell r="I1115" t="str">
            <v>NAP-SSH</v>
          </cell>
          <cell r="J1115">
            <v>45901</v>
          </cell>
          <cell r="K1115">
            <v>1</v>
          </cell>
          <cell r="L1115">
            <v>1</v>
          </cell>
          <cell r="P1115">
            <v>220</v>
          </cell>
        </row>
        <row r="1116">
          <cell r="H1116" t="str">
            <v>4S6006</v>
          </cell>
          <cell r="I1116" t="str">
            <v>NAP-SSH</v>
          </cell>
          <cell r="J1116">
            <v>45901</v>
          </cell>
          <cell r="K1116">
            <v>3</v>
          </cell>
          <cell r="L1116">
            <v>3</v>
          </cell>
          <cell r="P1116">
            <v>660</v>
          </cell>
        </row>
        <row r="1117">
          <cell r="H1117" t="str">
            <v>4S6005</v>
          </cell>
          <cell r="I1117" t="str">
            <v>SSH-MXP</v>
          </cell>
          <cell r="J1117">
            <v>45779</v>
          </cell>
          <cell r="K1117">
            <v>2</v>
          </cell>
          <cell r="L1117">
            <v>2</v>
          </cell>
          <cell r="P1117">
            <v>400</v>
          </cell>
        </row>
        <row r="1118">
          <cell r="H1118" t="str">
            <v>4S6015</v>
          </cell>
          <cell r="I1118" t="str">
            <v>SSH-VRN</v>
          </cell>
          <cell r="J1118">
            <v>45780</v>
          </cell>
          <cell r="K1118">
            <v>1</v>
          </cell>
          <cell r="L1118">
            <v>1</v>
          </cell>
          <cell r="P1118">
            <v>250</v>
          </cell>
        </row>
        <row r="1119">
          <cell r="H1119" t="str">
            <v>4S6006</v>
          </cell>
          <cell r="I1119" t="str">
            <v>FCO-SSH</v>
          </cell>
          <cell r="J1119">
            <v>45870</v>
          </cell>
          <cell r="K1119">
            <v>2</v>
          </cell>
          <cell r="L1119">
            <v>2</v>
          </cell>
          <cell r="P1119">
            <v>500</v>
          </cell>
        </row>
        <row r="1120">
          <cell r="H1120" t="str">
            <v>4S6031</v>
          </cell>
          <cell r="I1120" t="str">
            <v>SSH-NAP</v>
          </cell>
          <cell r="J1120">
            <v>45767</v>
          </cell>
          <cell r="K1120">
            <v>1</v>
          </cell>
          <cell r="L1120">
            <v>1</v>
          </cell>
          <cell r="P1120">
            <v>228.92000000000002</v>
          </cell>
        </row>
        <row r="1121">
          <cell r="H1121" t="str">
            <v>4S6031</v>
          </cell>
          <cell r="I1121" t="str">
            <v>SSH-NAP</v>
          </cell>
          <cell r="J1121">
            <v>45767</v>
          </cell>
          <cell r="K1121">
            <v>1</v>
          </cell>
          <cell r="L1121">
            <v>1</v>
          </cell>
          <cell r="P1121">
            <v>228.92000000000002</v>
          </cell>
        </row>
        <row r="1122">
          <cell r="H1122" t="str">
            <v>4S6031</v>
          </cell>
          <cell r="I1122" t="str">
            <v>SSH-NAP</v>
          </cell>
          <cell r="J1122">
            <v>45767</v>
          </cell>
          <cell r="K1122">
            <v>1</v>
          </cell>
          <cell r="L1122">
            <v>1</v>
          </cell>
          <cell r="P1122">
            <v>228.92000000000002</v>
          </cell>
        </row>
        <row r="1123">
          <cell r="H1123" t="str">
            <v>4S6031</v>
          </cell>
          <cell r="I1123" t="str">
            <v>SSH-NAP</v>
          </cell>
          <cell r="J1123">
            <v>45767</v>
          </cell>
          <cell r="K1123">
            <v>1</v>
          </cell>
          <cell r="L1123">
            <v>1</v>
          </cell>
          <cell r="P1123">
            <v>228.92000000000002</v>
          </cell>
        </row>
        <row r="1124">
          <cell r="H1124" t="str">
            <v>4S6006</v>
          </cell>
          <cell r="I1124" t="str">
            <v>FCO-SSH</v>
          </cell>
          <cell r="J1124">
            <v>45877</v>
          </cell>
          <cell r="K1124">
            <v>2</v>
          </cell>
          <cell r="L1124">
            <v>2</v>
          </cell>
          <cell r="P1124">
            <v>500</v>
          </cell>
        </row>
        <row r="1125">
          <cell r="H1125" t="str">
            <v>4S6005</v>
          </cell>
          <cell r="I1125" t="str">
            <v>SSH-FCO</v>
          </cell>
          <cell r="J1125">
            <v>45891</v>
          </cell>
          <cell r="K1125">
            <v>2</v>
          </cell>
          <cell r="L1125">
            <v>2</v>
          </cell>
          <cell r="P1125">
            <v>500</v>
          </cell>
        </row>
        <row r="1126">
          <cell r="H1126" t="str">
            <v>4S6006</v>
          </cell>
          <cell r="I1126" t="str">
            <v>NAP-SSH</v>
          </cell>
          <cell r="J1126">
            <v>45873</v>
          </cell>
          <cell r="K1126">
            <v>0</v>
          </cell>
          <cell r="L1126">
            <v>0</v>
          </cell>
          <cell r="P1126">
            <v>0</v>
          </cell>
        </row>
        <row r="1127">
          <cell r="H1127" t="str">
            <v>4S6006</v>
          </cell>
          <cell r="I1127" t="str">
            <v>NAP-SSH</v>
          </cell>
          <cell r="J1127">
            <v>45880</v>
          </cell>
          <cell r="K1127">
            <v>0</v>
          </cell>
          <cell r="L1127">
            <v>0</v>
          </cell>
          <cell r="P1127">
            <v>0</v>
          </cell>
        </row>
        <row r="1128">
          <cell r="H1128" t="str">
            <v>4S6006</v>
          </cell>
          <cell r="I1128" t="str">
            <v>NAP-SSH</v>
          </cell>
          <cell r="J1128">
            <v>45887</v>
          </cell>
          <cell r="K1128">
            <v>0</v>
          </cell>
          <cell r="L1128">
            <v>0</v>
          </cell>
          <cell r="P1128">
            <v>0</v>
          </cell>
        </row>
        <row r="1129">
          <cell r="H1129" t="str">
            <v>4S6006</v>
          </cell>
          <cell r="I1129" t="str">
            <v>NAP-SSH</v>
          </cell>
          <cell r="J1129">
            <v>45894</v>
          </cell>
          <cell r="K1129">
            <v>0</v>
          </cell>
          <cell r="L1129">
            <v>0</v>
          </cell>
          <cell r="P1129">
            <v>0</v>
          </cell>
        </row>
        <row r="1130">
          <cell r="H1130" t="str">
            <v>4S6005</v>
          </cell>
          <cell r="I1130" t="str">
            <v>SSH-NAP</v>
          </cell>
          <cell r="J1130">
            <v>45880</v>
          </cell>
          <cell r="K1130">
            <v>0</v>
          </cell>
          <cell r="L1130">
            <v>0</v>
          </cell>
          <cell r="P1130">
            <v>0</v>
          </cell>
        </row>
        <row r="1131">
          <cell r="H1131" t="str">
            <v>4S6005</v>
          </cell>
          <cell r="I1131" t="str">
            <v>SSH-NAP</v>
          </cell>
          <cell r="J1131">
            <v>45887</v>
          </cell>
          <cell r="K1131">
            <v>0</v>
          </cell>
          <cell r="L1131">
            <v>0</v>
          </cell>
          <cell r="P1131">
            <v>0</v>
          </cell>
        </row>
        <row r="1132">
          <cell r="H1132" t="str">
            <v>4S6005</v>
          </cell>
          <cell r="I1132" t="str">
            <v>SSH-NAP</v>
          </cell>
          <cell r="J1132">
            <v>45894</v>
          </cell>
          <cell r="K1132">
            <v>0</v>
          </cell>
          <cell r="L1132">
            <v>0</v>
          </cell>
          <cell r="P1132">
            <v>0</v>
          </cell>
        </row>
        <row r="1133">
          <cell r="H1133" t="str">
            <v>4S6005</v>
          </cell>
          <cell r="I1133" t="str">
            <v>SSH-NAP</v>
          </cell>
          <cell r="J1133">
            <v>45901</v>
          </cell>
          <cell r="K1133">
            <v>0</v>
          </cell>
          <cell r="L1133">
            <v>0</v>
          </cell>
          <cell r="P1133">
            <v>0</v>
          </cell>
        </row>
        <row r="1134">
          <cell r="H1134" t="str">
            <v>4S6004</v>
          </cell>
          <cell r="I1134" t="str">
            <v>BRI-SSH</v>
          </cell>
          <cell r="J1134">
            <v>45836</v>
          </cell>
          <cell r="K1134">
            <v>0</v>
          </cell>
          <cell r="L1134">
            <v>0</v>
          </cell>
          <cell r="P1134">
            <v>0</v>
          </cell>
        </row>
        <row r="1135">
          <cell r="H1135" t="str">
            <v>4S6004</v>
          </cell>
          <cell r="I1135" t="str">
            <v>BRI-SSH</v>
          </cell>
          <cell r="J1135">
            <v>45843</v>
          </cell>
          <cell r="K1135">
            <v>0</v>
          </cell>
          <cell r="L1135">
            <v>0</v>
          </cell>
          <cell r="P1135">
            <v>0</v>
          </cell>
        </row>
        <row r="1136">
          <cell r="H1136" t="str">
            <v>4S6004</v>
          </cell>
          <cell r="I1136" t="str">
            <v>BRI-SSH</v>
          </cell>
          <cell r="J1136">
            <v>45850</v>
          </cell>
          <cell r="K1136">
            <v>0</v>
          </cell>
          <cell r="L1136">
            <v>0</v>
          </cell>
          <cell r="P1136">
            <v>0</v>
          </cell>
        </row>
        <row r="1137">
          <cell r="H1137" t="str">
            <v>4S6004</v>
          </cell>
          <cell r="I1137" t="str">
            <v>BRI-SSH</v>
          </cell>
          <cell r="J1137">
            <v>45857</v>
          </cell>
          <cell r="K1137">
            <v>0</v>
          </cell>
          <cell r="L1137">
            <v>0</v>
          </cell>
          <cell r="P1137">
            <v>0</v>
          </cell>
        </row>
        <row r="1138">
          <cell r="H1138" t="str">
            <v>4S6004</v>
          </cell>
          <cell r="I1138" t="str">
            <v>BRI-SSH</v>
          </cell>
          <cell r="J1138">
            <v>45864</v>
          </cell>
          <cell r="K1138">
            <v>0</v>
          </cell>
          <cell r="L1138">
            <v>0</v>
          </cell>
          <cell r="P1138">
            <v>0</v>
          </cell>
        </row>
        <row r="1139">
          <cell r="H1139" t="str">
            <v>4S6004</v>
          </cell>
          <cell r="I1139" t="str">
            <v>BRI-SSH</v>
          </cell>
          <cell r="J1139">
            <v>45871</v>
          </cell>
          <cell r="K1139">
            <v>0</v>
          </cell>
          <cell r="L1139">
            <v>0</v>
          </cell>
          <cell r="P1139">
            <v>0</v>
          </cell>
        </row>
        <row r="1140">
          <cell r="H1140" t="str">
            <v>4S6004</v>
          </cell>
          <cell r="I1140" t="str">
            <v>BRI-SSH</v>
          </cell>
          <cell r="J1140">
            <v>45878</v>
          </cell>
          <cell r="K1140">
            <v>0</v>
          </cell>
          <cell r="L1140">
            <v>0</v>
          </cell>
          <cell r="P1140">
            <v>0</v>
          </cell>
        </row>
        <row r="1141">
          <cell r="H1141" t="str">
            <v>4S6004</v>
          </cell>
          <cell r="I1141" t="str">
            <v>BRI-SSH</v>
          </cell>
          <cell r="J1141">
            <v>45885</v>
          </cell>
          <cell r="K1141">
            <v>0</v>
          </cell>
          <cell r="L1141">
            <v>0</v>
          </cell>
          <cell r="P1141">
            <v>0</v>
          </cell>
        </row>
        <row r="1142">
          <cell r="H1142" t="str">
            <v>4S6004</v>
          </cell>
          <cell r="I1142" t="str">
            <v>BRI-SSH</v>
          </cell>
          <cell r="J1142">
            <v>45892</v>
          </cell>
          <cell r="K1142">
            <v>0</v>
          </cell>
          <cell r="L1142">
            <v>0</v>
          </cell>
          <cell r="P1142">
            <v>0</v>
          </cell>
        </row>
        <row r="1143">
          <cell r="H1143" t="str">
            <v>4S6004</v>
          </cell>
          <cell r="I1143" t="str">
            <v>BRI-SSH</v>
          </cell>
          <cell r="J1143">
            <v>45899</v>
          </cell>
          <cell r="K1143">
            <v>0</v>
          </cell>
          <cell r="L1143">
            <v>0</v>
          </cell>
          <cell r="P1143">
            <v>0</v>
          </cell>
        </row>
        <row r="1144">
          <cell r="H1144" t="str">
            <v>4S6004</v>
          </cell>
          <cell r="I1144" t="str">
            <v>BRI-SSH</v>
          </cell>
          <cell r="J1144">
            <v>45906</v>
          </cell>
          <cell r="K1144">
            <v>0</v>
          </cell>
          <cell r="L1144">
            <v>0</v>
          </cell>
          <cell r="P1144">
            <v>0</v>
          </cell>
        </row>
        <row r="1145">
          <cell r="H1145" t="str">
            <v>4S6004</v>
          </cell>
          <cell r="I1145" t="str">
            <v>BRI-SSH</v>
          </cell>
          <cell r="J1145">
            <v>45913</v>
          </cell>
          <cell r="K1145">
            <v>0</v>
          </cell>
          <cell r="L1145">
            <v>0</v>
          </cell>
          <cell r="P1145">
            <v>0</v>
          </cell>
        </row>
        <row r="1146">
          <cell r="H1146" t="str">
            <v>4S6004</v>
          </cell>
          <cell r="I1146" t="str">
            <v>BRI-SSH</v>
          </cell>
          <cell r="J1146">
            <v>45920</v>
          </cell>
          <cell r="K1146">
            <v>0</v>
          </cell>
          <cell r="L1146">
            <v>0</v>
          </cell>
          <cell r="P1146">
            <v>0</v>
          </cell>
        </row>
        <row r="1147">
          <cell r="H1147" t="str">
            <v>4S6004</v>
          </cell>
          <cell r="I1147" t="str">
            <v>BRI-SSH</v>
          </cell>
          <cell r="J1147">
            <v>45927</v>
          </cell>
          <cell r="K1147">
            <v>0</v>
          </cell>
          <cell r="L1147">
            <v>0</v>
          </cell>
          <cell r="P1147">
            <v>0</v>
          </cell>
        </row>
        <row r="1148">
          <cell r="H1148" t="str">
            <v>4S6004</v>
          </cell>
          <cell r="I1148" t="str">
            <v>BRI-SSH</v>
          </cell>
          <cell r="J1148">
            <v>45934</v>
          </cell>
          <cell r="K1148">
            <v>0</v>
          </cell>
          <cell r="L1148">
            <v>0</v>
          </cell>
          <cell r="P1148">
            <v>0</v>
          </cell>
        </row>
        <row r="1149">
          <cell r="H1149" t="str">
            <v>4S6004</v>
          </cell>
          <cell r="I1149" t="str">
            <v>BRI-SSH</v>
          </cell>
          <cell r="J1149">
            <v>45941</v>
          </cell>
          <cell r="K1149">
            <v>0</v>
          </cell>
          <cell r="L1149">
            <v>0</v>
          </cell>
          <cell r="P1149">
            <v>0</v>
          </cell>
        </row>
        <row r="1150">
          <cell r="H1150" t="str">
            <v>4S6004</v>
          </cell>
          <cell r="I1150" t="str">
            <v>BRI-SSH</v>
          </cell>
          <cell r="J1150">
            <v>45948</v>
          </cell>
          <cell r="K1150">
            <v>0</v>
          </cell>
          <cell r="L1150">
            <v>0</v>
          </cell>
          <cell r="P1150">
            <v>0</v>
          </cell>
        </row>
        <row r="1151">
          <cell r="H1151" t="str">
            <v>4S6004</v>
          </cell>
          <cell r="I1151" t="str">
            <v>BRI-SSH</v>
          </cell>
          <cell r="J1151">
            <v>45955</v>
          </cell>
          <cell r="K1151">
            <v>0</v>
          </cell>
          <cell r="L1151">
            <v>0</v>
          </cell>
          <cell r="P1151">
            <v>0</v>
          </cell>
        </row>
        <row r="1152">
          <cell r="H1152" t="str">
            <v>4S6003</v>
          </cell>
          <cell r="I1152" t="str">
            <v>SSH-BRI</v>
          </cell>
          <cell r="J1152">
            <v>45843</v>
          </cell>
          <cell r="K1152">
            <v>0</v>
          </cell>
          <cell r="L1152">
            <v>0</v>
          </cell>
          <cell r="P1152">
            <v>0</v>
          </cell>
        </row>
        <row r="1153">
          <cell r="H1153" t="str">
            <v>4S6003</v>
          </cell>
          <cell r="I1153" t="str">
            <v>SSH-BRI</v>
          </cell>
          <cell r="J1153">
            <v>45850</v>
          </cell>
          <cell r="K1153">
            <v>0</v>
          </cell>
          <cell r="L1153">
            <v>0</v>
          </cell>
          <cell r="P1153">
            <v>0</v>
          </cell>
        </row>
        <row r="1154">
          <cell r="H1154" t="str">
            <v>4S6003</v>
          </cell>
          <cell r="I1154" t="str">
            <v>SSH-BRI</v>
          </cell>
          <cell r="J1154">
            <v>45857</v>
          </cell>
          <cell r="K1154">
            <v>0</v>
          </cell>
          <cell r="L1154">
            <v>0</v>
          </cell>
          <cell r="P1154">
            <v>0</v>
          </cell>
        </row>
        <row r="1155">
          <cell r="H1155" t="str">
            <v>4S6003</v>
          </cell>
          <cell r="I1155" t="str">
            <v>SSH-BRI</v>
          </cell>
          <cell r="J1155">
            <v>45864</v>
          </cell>
          <cell r="K1155">
            <v>0</v>
          </cell>
          <cell r="L1155">
            <v>0</v>
          </cell>
          <cell r="P1155">
            <v>0</v>
          </cell>
        </row>
        <row r="1156">
          <cell r="H1156" t="str">
            <v>4S6003</v>
          </cell>
          <cell r="I1156" t="str">
            <v>SSH-BRI</v>
          </cell>
          <cell r="J1156">
            <v>45871</v>
          </cell>
          <cell r="K1156">
            <v>0</v>
          </cell>
          <cell r="L1156">
            <v>0</v>
          </cell>
          <cell r="P1156">
            <v>0</v>
          </cell>
        </row>
        <row r="1157">
          <cell r="H1157" t="str">
            <v>4S6003</v>
          </cell>
          <cell r="I1157" t="str">
            <v>SSH-BRI</v>
          </cell>
          <cell r="J1157">
            <v>45878</v>
          </cell>
          <cell r="K1157">
            <v>0</v>
          </cell>
          <cell r="L1157">
            <v>0</v>
          </cell>
          <cell r="P1157">
            <v>0</v>
          </cell>
        </row>
        <row r="1158">
          <cell r="H1158" t="str">
            <v>4S6003</v>
          </cell>
          <cell r="I1158" t="str">
            <v>SSH-BRI</v>
          </cell>
          <cell r="J1158">
            <v>45885</v>
          </cell>
          <cell r="K1158">
            <v>0</v>
          </cell>
          <cell r="L1158">
            <v>0</v>
          </cell>
          <cell r="P1158">
            <v>0</v>
          </cell>
        </row>
        <row r="1159">
          <cell r="H1159" t="str">
            <v>4S6003</v>
          </cell>
          <cell r="I1159" t="str">
            <v>SSH-BRI</v>
          </cell>
          <cell r="J1159">
            <v>45892</v>
          </cell>
          <cell r="K1159">
            <v>0</v>
          </cell>
          <cell r="L1159">
            <v>0</v>
          </cell>
          <cell r="P1159">
            <v>0</v>
          </cell>
        </row>
        <row r="1160">
          <cell r="H1160" t="str">
            <v>4S6003</v>
          </cell>
          <cell r="I1160" t="str">
            <v>SSH-BRI</v>
          </cell>
          <cell r="J1160">
            <v>45899</v>
          </cell>
          <cell r="K1160">
            <v>0</v>
          </cell>
          <cell r="L1160">
            <v>0</v>
          </cell>
          <cell r="P1160">
            <v>0</v>
          </cell>
        </row>
        <row r="1161">
          <cell r="H1161" t="str">
            <v>4S6003</v>
          </cell>
          <cell r="I1161" t="str">
            <v>SSH-BRI</v>
          </cell>
          <cell r="J1161">
            <v>45906</v>
          </cell>
          <cell r="K1161">
            <v>0</v>
          </cell>
          <cell r="L1161">
            <v>0</v>
          </cell>
          <cell r="P1161">
            <v>0</v>
          </cell>
        </row>
        <row r="1162">
          <cell r="H1162" t="str">
            <v>4S6003</v>
          </cell>
          <cell r="I1162" t="str">
            <v>SSH-BRI</v>
          </cell>
          <cell r="J1162">
            <v>45913</v>
          </cell>
          <cell r="K1162">
            <v>0</v>
          </cell>
          <cell r="L1162">
            <v>0</v>
          </cell>
          <cell r="P1162">
            <v>0</v>
          </cell>
        </row>
        <row r="1163">
          <cell r="H1163" t="str">
            <v>4S6003</v>
          </cell>
          <cell r="I1163" t="str">
            <v>SSH-BRI</v>
          </cell>
          <cell r="J1163">
            <v>45920</v>
          </cell>
          <cell r="K1163">
            <v>0</v>
          </cell>
          <cell r="L1163">
            <v>0</v>
          </cell>
          <cell r="P1163">
            <v>0</v>
          </cell>
        </row>
        <row r="1164">
          <cell r="H1164" t="str">
            <v>4S6003</v>
          </cell>
          <cell r="I1164" t="str">
            <v>SSH-BRI</v>
          </cell>
          <cell r="J1164">
            <v>45927</v>
          </cell>
          <cell r="K1164">
            <v>0</v>
          </cell>
          <cell r="L1164">
            <v>0</v>
          </cell>
          <cell r="P1164">
            <v>0</v>
          </cell>
        </row>
        <row r="1165">
          <cell r="H1165" t="str">
            <v>4S6003</v>
          </cell>
          <cell r="I1165" t="str">
            <v>SSH-BRI</v>
          </cell>
          <cell r="J1165">
            <v>45934</v>
          </cell>
          <cell r="K1165">
            <v>0</v>
          </cell>
          <cell r="L1165">
            <v>0</v>
          </cell>
          <cell r="P1165">
            <v>0</v>
          </cell>
        </row>
        <row r="1166">
          <cell r="H1166" t="str">
            <v>4S6003</v>
          </cell>
          <cell r="I1166" t="str">
            <v>SSH-BRI</v>
          </cell>
          <cell r="J1166">
            <v>45941</v>
          </cell>
          <cell r="K1166">
            <v>0</v>
          </cell>
          <cell r="L1166">
            <v>0</v>
          </cell>
          <cell r="P1166">
            <v>0</v>
          </cell>
        </row>
        <row r="1167">
          <cell r="H1167" t="str">
            <v>4S6003</v>
          </cell>
          <cell r="I1167" t="str">
            <v>SSH-BRI</v>
          </cell>
          <cell r="J1167">
            <v>45948</v>
          </cell>
          <cell r="K1167">
            <v>0</v>
          </cell>
          <cell r="L1167">
            <v>0</v>
          </cell>
          <cell r="P1167">
            <v>0</v>
          </cell>
        </row>
        <row r="1168">
          <cell r="H1168" t="str">
            <v>4S6003</v>
          </cell>
          <cell r="I1168" t="str">
            <v>SSH-BRI</v>
          </cell>
          <cell r="J1168">
            <v>45955</v>
          </cell>
          <cell r="K1168">
            <v>0</v>
          </cell>
          <cell r="L1168">
            <v>0</v>
          </cell>
          <cell r="P1168">
            <v>0</v>
          </cell>
        </row>
        <row r="1169">
          <cell r="H1169" t="str">
            <v>4S6003</v>
          </cell>
          <cell r="I1169" t="str">
            <v>SSH-BRI</v>
          </cell>
          <cell r="J1169">
            <v>45962</v>
          </cell>
          <cell r="K1169">
            <v>0</v>
          </cell>
          <cell r="L1169">
            <v>0</v>
          </cell>
          <cell r="P1169">
            <v>0</v>
          </cell>
        </row>
        <row r="1170">
          <cell r="H1170" t="str">
            <v>4S6006</v>
          </cell>
          <cell r="I1170" t="str">
            <v>FCO-SSH</v>
          </cell>
          <cell r="J1170">
            <v>45856</v>
          </cell>
          <cell r="K1170">
            <v>0</v>
          </cell>
          <cell r="L1170">
            <v>0</v>
          </cell>
          <cell r="P1170">
            <v>0</v>
          </cell>
        </row>
        <row r="1171">
          <cell r="H1171" t="str">
            <v>4S6006</v>
          </cell>
          <cell r="I1171" t="str">
            <v>FCO-SSH</v>
          </cell>
          <cell r="J1171">
            <v>45863</v>
          </cell>
          <cell r="K1171">
            <v>0</v>
          </cell>
          <cell r="L1171">
            <v>0</v>
          </cell>
          <cell r="P1171">
            <v>0</v>
          </cell>
        </row>
        <row r="1172">
          <cell r="H1172" t="str">
            <v>4S6006</v>
          </cell>
          <cell r="I1172" t="str">
            <v>FCO-SSH</v>
          </cell>
          <cell r="J1172">
            <v>45870</v>
          </cell>
          <cell r="K1172">
            <v>0</v>
          </cell>
          <cell r="L1172">
            <v>0</v>
          </cell>
          <cell r="P1172">
            <v>0</v>
          </cell>
        </row>
        <row r="1173">
          <cell r="H1173" t="str">
            <v>4S6006</v>
          </cell>
          <cell r="I1173" t="str">
            <v>FCO-SSH</v>
          </cell>
          <cell r="J1173">
            <v>45877</v>
          </cell>
          <cell r="K1173">
            <v>0</v>
          </cell>
          <cell r="L1173">
            <v>0</v>
          </cell>
          <cell r="P1173">
            <v>0</v>
          </cell>
        </row>
        <row r="1174">
          <cell r="H1174" t="str">
            <v>4S6006</v>
          </cell>
          <cell r="I1174" t="str">
            <v>FCO-SSH</v>
          </cell>
          <cell r="J1174">
            <v>45884</v>
          </cell>
          <cell r="K1174">
            <v>0</v>
          </cell>
          <cell r="L1174">
            <v>0</v>
          </cell>
          <cell r="P1174">
            <v>0</v>
          </cell>
        </row>
        <row r="1175">
          <cell r="H1175" t="str">
            <v>4S6006</v>
          </cell>
          <cell r="I1175" t="str">
            <v>FCO-SSH</v>
          </cell>
          <cell r="J1175">
            <v>45891</v>
          </cell>
          <cell r="K1175">
            <v>0</v>
          </cell>
          <cell r="L1175">
            <v>0</v>
          </cell>
          <cell r="P1175">
            <v>0</v>
          </cell>
        </row>
        <row r="1176">
          <cell r="H1176" t="str">
            <v>4S6006</v>
          </cell>
          <cell r="I1176" t="str">
            <v>FCO-SSH</v>
          </cell>
          <cell r="J1176">
            <v>45898</v>
          </cell>
          <cell r="K1176">
            <v>0</v>
          </cell>
          <cell r="L1176">
            <v>0</v>
          </cell>
          <cell r="P1176">
            <v>0</v>
          </cell>
        </row>
        <row r="1177">
          <cell r="H1177" t="str">
            <v>4S6006</v>
          </cell>
          <cell r="I1177" t="str">
            <v>FCO-SSH</v>
          </cell>
          <cell r="J1177">
            <v>45905</v>
          </cell>
          <cell r="K1177">
            <v>0</v>
          </cell>
          <cell r="L1177">
            <v>0</v>
          </cell>
          <cell r="P1177">
            <v>0</v>
          </cell>
        </row>
        <row r="1178">
          <cell r="H1178" t="str">
            <v>4S6005</v>
          </cell>
          <cell r="I1178" t="str">
            <v>SSH-FCO</v>
          </cell>
          <cell r="J1178">
            <v>45863</v>
          </cell>
          <cell r="K1178">
            <v>0</v>
          </cell>
          <cell r="L1178">
            <v>0</v>
          </cell>
          <cell r="P1178">
            <v>0</v>
          </cell>
        </row>
        <row r="1179">
          <cell r="H1179" t="str">
            <v>4S6005</v>
          </cell>
          <cell r="I1179" t="str">
            <v>SSH-FCO</v>
          </cell>
          <cell r="J1179">
            <v>45870</v>
          </cell>
          <cell r="K1179">
            <v>0</v>
          </cell>
          <cell r="L1179">
            <v>0</v>
          </cell>
          <cell r="P1179">
            <v>0</v>
          </cell>
        </row>
        <row r="1180">
          <cell r="H1180" t="str">
            <v>4S6005</v>
          </cell>
          <cell r="I1180" t="str">
            <v>SSH-FCO</v>
          </cell>
          <cell r="J1180">
            <v>45877</v>
          </cell>
          <cell r="K1180">
            <v>0</v>
          </cell>
          <cell r="L1180">
            <v>0</v>
          </cell>
          <cell r="P1180">
            <v>0</v>
          </cell>
        </row>
        <row r="1181">
          <cell r="H1181" t="str">
            <v>4S6005</v>
          </cell>
          <cell r="I1181" t="str">
            <v>SSH-FCO</v>
          </cell>
          <cell r="J1181">
            <v>45884</v>
          </cell>
          <cell r="K1181">
            <v>0</v>
          </cell>
          <cell r="L1181">
            <v>0</v>
          </cell>
          <cell r="P1181">
            <v>0</v>
          </cell>
        </row>
        <row r="1182">
          <cell r="H1182" t="str">
            <v>4S6005</v>
          </cell>
          <cell r="I1182" t="str">
            <v>SSH-FCO</v>
          </cell>
          <cell r="J1182">
            <v>45891</v>
          </cell>
          <cell r="K1182">
            <v>0</v>
          </cell>
          <cell r="L1182">
            <v>0</v>
          </cell>
          <cell r="P1182">
            <v>0</v>
          </cell>
        </row>
        <row r="1183">
          <cell r="H1183" t="str">
            <v>4S6005</v>
          </cell>
          <cell r="I1183" t="str">
            <v>SSH-FCO</v>
          </cell>
          <cell r="J1183">
            <v>45898</v>
          </cell>
          <cell r="K1183">
            <v>0</v>
          </cell>
          <cell r="L1183">
            <v>0</v>
          </cell>
          <cell r="P1183">
            <v>0</v>
          </cell>
        </row>
        <row r="1184">
          <cell r="H1184" t="str">
            <v>4S6005</v>
          </cell>
          <cell r="I1184" t="str">
            <v>SSH-FCO</v>
          </cell>
          <cell r="J1184">
            <v>45905</v>
          </cell>
          <cell r="K1184">
            <v>0</v>
          </cell>
          <cell r="L1184">
            <v>0</v>
          </cell>
          <cell r="P1184">
            <v>0</v>
          </cell>
        </row>
        <row r="1185">
          <cell r="H1185" t="str">
            <v>4S6005</v>
          </cell>
          <cell r="I1185" t="str">
            <v>SSH-FCO</v>
          </cell>
          <cell r="J1185">
            <v>45912</v>
          </cell>
          <cell r="K1185">
            <v>0</v>
          </cell>
          <cell r="L1185">
            <v>0</v>
          </cell>
          <cell r="P1185">
            <v>0</v>
          </cell>
        </row>
        <row r="1186">
          <cell r="H1186" t="str">
            <v>4S6005</v>
          </cell>
          <cell r="I1186" t="str">
            <v>SSH-FCO</v>
          </cell>
          <cell r="J1186">
            <v>45898</v>
          </cell>
          <cell r="K1186">
            <v>1</v>
          </cell>
          <cell r="L1186">
            <v>1</v>
          </cell>
          <cell r="P1186">
            <v>307.14</v>
          </cell>
        </row>
        <row r="1187">
          <cell r="H1187" t="str">
            <v>4S6005</v>
          </cell>
          <cell r="I1187" t="str">
            <v>SSH-FCO</v>
          </cell>
          <cell r="J1187">
            <v>45898</v>
          </cell>
          <cell r="K1187">
            <v>1</v>
          </cell>
          <cell r="L1187">
            <v>1</v>
          </cell>
          <cell r="P1187">
            <v>307.14</v>
          </cell>
        </row>
        <row r="1188">
          <cell r="H1188" t="str">
            <v>4S6005</v>
          </cell>
          <cell r="I1188" t="str">
            <v>SSH-FCO</v>
          </cell>
          <cell r="J1188">
            <v>45891</v>
          </cell>
          <cell r="K1188">
            <v>1</v>
          </cell>
          <cell r="L1188">
            <v>1</v>
          </cell>
          <cell r="P1188">
            <v>342.14</v>
          </cell>
        </row>
        <row r="1189">
          <cell r="H1189" t="str">
            <v>4S6005</v>
          </cell>
          <cell r="I1189" t="str">
            <v>SSH-FCO</v>
          </cell>
          <cell r="J1189">
            <v>45891</v>
          </cell>
          <cell r="K1189">
            <v>1</v>
          </cell>
          <cell r="L1189">
            <v>1</v>
          </cell>
          <cell r="P1189">
            <v>342.14</v>
          </cell>
        </row>
        <row r="1190">
          <cell r="H1190" t="str">
            <v>4S6005</v>
          </cell>
          <cell r="I1190" t="str">
            <v>SSH-FCO</v>
          </cell>
          <cell r="J1190">
            <v>45891</v>
          </cell>
          <cell r="K1190">
            <v>1</v>
          </cell>
          <cell r="L1190">
            <v>1</v>
          </cell>
          <cell r="P1190">
            <v>342.14</v>
          </cell>
        </row>
        <row r="1191">
          <cell r="H1191" t="str">
            <v>4S6005</v>
          </cell>
          <cell r="I1191" t="str">
            <v>SSH-FCO</v>
          </cell>
          <cell r="J1191">
            <v>45891</v>
          </cell>
          <cell r="K1191">
            <v>1</v>
          </cell>
          <cell r="L1191">
            <v>1</v>
          </cell>
          <cell r="P1191">
            <v>295.14</v>
          </cell>
        </row>
        <row r="1192">
          <cell r="H1192" t="str">
            <v>4S6005</v>
          </cell>
          <cell r="I1192" t="str">
            <v>SSH-FCO</v>
          </cell>
          <cell r="J1192">
            <v>45891</v>
          </cell>
          <cell r="K1192">
            <v>1</v>
          </cell>
          <cell r="L1192">
            <v>1</v>
          </cell>
          <cell r="P1192">
            <v>295.14</v>
          </cell>
        </row>
        <row r="1193">
          <cell r="H1193" t="str">
            <v>4S6005</v>
          </cell>
          <cell r="I1193" t="str">
            <v>SSH-FCO</v>
          </cell>
          <cell r="J1193">
            <v>45891</v>
          </cell>
          <cell r="K1193">
            <v>1</v>
          </cell>
          <cell r="L1193">
            <v>1</v>
          </cell>
          <cell r="P1193">
            <v>295.14</v>
          </cell>
        </row>
        <row r="1194">
          <cell r="H1194" t="str">
            <v>4S6006</v>
          </cell>
          <cell r="I1194" t="str">
            <v>FCO-SSH</v>
          </cell>
          <cell r="J1194">
            <v>45877</v>
          </cell>
          <cell r="K1194">
            <v>1</v>
          </cell>
          <cell r="L1194">
            <v>1</v>
          </cell>
          <cell r="P1194">
            <v>311.38</v>
          </cell>
        </row>
        <row r="1195">
          <cell r="H1195" t="str">
            <v>4S6006</v>
          </cell>
          <cell r="I1195" t="str">
            <v>FCO-SSH</v>
          </cell>
          <cell r="J1195">
            <v>45877</v>
          </cell>
          <cell r="K1195">
            <v>1</v>
          </cell>
          <cell r="L1195">
            <v>1</v>
          </cell>
          <cell r="P1195">
            <v>311.38</v>
          </cell>
        </row>
        <row r="1196">
          <cell r="H1196" t="str">
            <v>4S6006</v>
          </cell>
          <cell r="I1196" t="str">
            <v>FCO-SSH</v>
          </cell>
          <cell r="J1196">
            <v>45877</v>
          </cell>
          <cell r="K1196">
            <v>1</v>
          </cell>
          <cell r="L1196">
            <v>1</v>
          </cell>
          <cell r="P1196">
            <v>311.38</v>
          </cell>
        </row>
        <row r="1197">
          <cell r="H1197" t="str">
            <v>4S6006</v>
          </cell>
          <cell r="I1197" t="str">
            <v>FCO-SSH</v>
          </cell>
          <cell r="J1197">
            <v>45877</v>
          </cell>
          <cell r="K1197">
            <v>1</v>
          </cell>
          <cell r="L1197">
            <v>1</v>
          </cell>
          <cell r="P1197">
            <v>361.38</v>
          </cell>
        </row>
        <row r="1198">
          <cell r="H1198" t="str">
            <v>4S6006</v>
          </cell>
          <cell r="I1198" t="str">
            <v>FCO-SSH</v>
          </cell>
          <cell r="J1198">
            <v>45877</v>
          </cell>
          <cell r="K1198">
            <v>1</v>
          </cell>
          <cell r="L1198">
            <v>1</v>
          </cell>
          <cell r="P1198">
            <v>361.38</v>
          </cell>
        </row>
        <row r="1199">
          <cell r="H1199" t="str">
            <v>4S6006</v>
          </cell>
          <cell r="I1199" t="str">
            <v>FCO-SSH</v>
          </cell>
          <cell r="J1199">
            <v>45877</v>
          </cell>
          <cell r="K1199">
            <v>1</v>
          </cell>
          <cell r="L1199">
            <v>1</v>
          </cell>
          <cell r="P1199">
            <v>361.38</v>
          </cell>
        </row>
        <row r="1200">
          <cell r="H1200" t="str">
            <v>UJ6001</v>
          </cell>
          <cell r="I1200" t="str">
            <v>SSH-VRN</v>
          </cell>
          <cell r="J1200">
            <v>45892</v>
          </cell>
          <cell r="K1200">
            <v>1</v>
          </cell>
          <cell r="L1200">
            <v>1</v>
          </cell>
          <cell r="P1200">
            <v>381.73</v>
          </cell>
        </row>
        <row r="1201">
          <cell r="H1201" t="str">
            <v>UJ6002</v>
          </cell>
          <cell r="I1201" t="str">
            <v>VRN-SSH</v>
          </cell>
          <cell r="J1201">
            <v>45878</v>
          </cell>
          <cell r="K1201">
            <v>1</v>
          </cell>
          <cell r="L1201">
            <v>1</v>
          </cell>
          <cell r="P1201">
            <v>334.55</v>
          </cell>
        </row>
        <row r="1202">
          <cell r="H1202" t="str">
            <v>UJ6001</v>
          </cell>
          <cell r="I1202" t="str">
            <v>SSH-VRN</v>
          </cell>
          <cell r="J1202">
            <v>45892</v>
          </cell>
          <cell r="K1202">
            <v>1</v>
          </cell>
          <cell r="L1202">
            <v>1</v>
          </cell>
          <cell r="P1202">
            <v>381.73</v>
          </cell>
        </row>
        <row r="1203">
          <cell r="H1203" t="str">
            <v>UJ6002</v>
          </cell>
          <cell r="I1203" t="str">
            <v>VRN-SSH</v>
          </cell>
          <cell r="J1203">
            <v>45878</v>
          </cell>
          <cell r="K1203">
            <v>1</v>
          </cell>
          <cell r="L1203">
            <v>1</v>
          </cell>
          <cell r="P1203">
            <v>334.55</v>
          </cell>
        </row>
        <row r="1204">
          <cell r="H1204" t="str">
            <v>UJ6001</v>
          </cell>
          <cell r="I1204" t="str">
            <v>SSH-VRN</v>
          </cell>
          <cell r="J1204">
            <v>45892</v>
          </cell>
          <cell r="K1204">
            <v>1</v>
          </cell>
          <cell r="L1204">
            <v>1</v>
          </cell>
          <cell r="P1204">
            <v>381.73</v>
          </cell>
        </row>
        <row r="1205">
          <cell r="H1205" t="str">
            <v>UJ6002</v>
          </cell>
          <cell r="I1205" t="str">
            <v>VRN-SSH</v>
          </cell>
          <cell r="J1205">
            <v>45878</v>
          </cell>
          <cell r="K1205">
            <v>1</v>
          </cell>
          <cell r="L1205">
            <v>1</v>
          </cell>
          <cell r="P1205">
            <v>334.55</v>
          </cell>
        </row>
        <row r="1206">
          <cell r="H1206" t="str">
            <v>UJ6001</v>
          </cell>
          <cell r="I1206" t="str">
            <v>SSH-VRN</v>
          </cell>
          <cell r="J1206">
            <v>45892</v>
          </cell>
          <cell r="K1206">
            <v>1</v>
          </cell>
          <cell r="L1206">
            <v>1</v>
          </cell>
          <cell r="P1206">
            <v>381.73</v>
          </cell>
        </row>
        <row r="1207">
          <cell r="H1207" t="str">
            <v>UJ6002</v>
          </cell>
          <cell r="I1207" t="str">
            <v>VRN-SSH</v>
          </cell>
          <cell r="J1207">
            <v>45878</v>
          </cell>
          <cell r="K1207">
            <v>1</v>
          </cell>
          <cell r="L1207">
            <v>1</v>
          </cell>
          <cell r="P1207">
            <v>334.55</v>
          </cell>
        </row>
        <row r="1208">
          <cell r="H1208" t="str">
            <v>4S6004</v>
          </cell>
          <cell r="I1208" t="str">
            <v>BRI-SSH</v>
          </cell>
          <cell r="J1208">
            <v>45773</v>
          </cell>
          <cell r="K1208">
            <v>4</v>
          </cell>
          <cell r="L1208">
            <v>4</v>
          </cell>
          <cell r="P1208">
            <v>1140</v>
          </cell>
        </row>
        <row r="1209">
          <cell r="H1209" t="str">
            <v>4S6003</v>
          </cell>
          <cell r="I1209" t="str">
            <v>SSH-BRI</v>
          </cell>
          <cell r="J1209">
            <v>45780</v>
          </cell>
          <cell r="K1209">
            <v>4</v>
          </cell>
          <cell r="L1209">
            <v>4</v>
          </cell>
          <cell r="P1209">
            <v>1140</v>
          </cell>
        </row>
        <row r="1210">
          <cell r="H1210" t="str">
            <v>4S6031</v>
          </cell>
          <cell r="I1210" t="str">
            <v>SSH-NAP</v>
          </cell>
          <cell r="J1210">
            <v>45767</v>
          </cell>
          <cell r="K1210">
            <v>2</v>
          </cell>
          <cell r="L1210">
            <v>2</v>
          </cell>
          <cell r="P1210">
            <v>280</v>
          </cell>
        </row>
        <row r="1211">
          <cell r="H1211" t="str">
            <v>4S6003</v>
          </cell>
          <cell r="I1211" t="str">
            <v>SSH-BRI</v>
          </cell>
          <cell r="J1211">
            <v>45864</v>
          </cell>
          <cell r="K1211">
            <v>8</v>
          </cell>
          <cell r="L1211">
            <v>8</v>
          </cell>
          <cell r="P1211">
            <v>1280</v>
          </cell>
        </row>
        <row r="1212">
          <cell r="H1212" t="str">
            <v>4S6004</v>
          </cell>
          <cell r="I1212" t="str">
            <v>BRI-SSH</v>
          </cell>
          <cell r="J1212">
            <v>45857</v>
          </cell>
          <cell r="K1212">
            <v>5</v>
          </cell>
          <cell r="L1212">
            <v>5</v>
          </cell>
          <cell r="P1212">
            <v>800</v>
          </cell>
        </row>
        <row r="1213">
          <cell r="H1213" t="str">
            <v>4S6018</v>
          </cell>
          <cell r="I1213" t="str">
            <v>NAP-SSH</v>
          </cell>
          <cell r="J1213">
            <v>45772</v>
          </cell>
          <cell r="K1213">
            <v>2</v>
          </cell>
          <cell r="L1213">
            <v>2</v>
          </cell>
          <cell r="P1213">
            <v>400</v>
          </cell>
        </row>
        <row r="1214">
          <cell r="H1214" t="str">
            <v>4S6017</v>
          </cell>
          <cell r="I1214" t="str">
            <v>SSH-NAP</v>
          </cell>
          <cell r="J1214">
            <v>45779</v>
          </cell>
          <cell r="K1214">
            <v>2</v>
          </cell>
          <cell r="L1214">
            <v>2</v>
          </cell>
          <cell r="P1214">
            <v>400</v>
          </cell>
        </row>
        <row r="1215">
          <cell r="H1215" t="str">
            <v>4S6006</v>
          </cell>
          <cell r="I1215" t="str">
            <v>FCO-SSH</v>
          </cell>
          <cell r="J1215">
            <v>45877</v>
          </cell>
          <cell r="K1215">
            <v>2</v>
          </cell>
          <cell r="L1215">
            <v>2</v>
          </cell>
          <cell r="P1215">
            <v>500</v>
          </cell>
        </row>
        <row r="1216">
          <cell r="H1216" t="str">
            <v>4S6005</v>
          </cell>
          <cell r="I1216" t="str">
            <v>SSH-FCO</v>
          </cell>
          <cell r="J1216">
            <v>45884</v>
          </cell>
          <cell r="K1216">
            <v>2</v>
          </cell>
          <cell r="L1216">
            <v>2</v>
          </cell>
          <cell r="P1216">
            <v>500</v>
          </cell>
        </row>
        <row r="1217">
          <cell r="H1217" t="str">
            <v>4S6031</v>
          </cell>
          <cell r="I1217" t="str">
            <v>SSH-NAP</v>
          </cell>
          <cell r="J1217">
            <v>45781</v>
          </cell>
          <cell r="K1217">
            <v>1</v>
          </cell>
          <cell r="L1217">
            <v>1</v>
          </cell>
          <cell r="P1217">
            <v>287.59000000000003</v>
          </cell>
        </row>
        <row r="1218">
          <cell r="H1218" t="str">
            <v>4S6031</v>
          </cell>
          <cell r="I1218" t="str">
            <v>SSH-NAP</v>
          </cell>
          <cell r="J1218">
            <v>45781</v>
          </cell>
          <cell r="K1218">
            <v>1</v>
          </cell>
          <cell r="L1218">
            <v>1</v>
          </cell>
          <cell r="P1218">
            <v>287.59000000000003</v>
          </cell>
        </row>
        <row r="1219">
          <cell r="H1219" t="str">
            <v>NE1129</v>
          </cell>
          <cell r="I1219" t="str">
            <v>NAP-SSH</v>
          </cell>
          <cell r="J1219">
            <v>45873</v>
          </cell>
          <cell r="K1219">
            <v>6</v>
          </cell>
          <cell r="L1219">
            <v>6</v>
          </cell>
          <cell r="P1219">
            <v>1650</v>
          </cell>
        </row>
        <row r="1220">
          <cell r="H1220" t="str">
            <v>NE1128</v>
          </cell>
          <cell r="I1220" t="str">
            <v>SSH-NAP</v>
          </cell>
          <cell r="J1220">
            <v>45887</v>
          </cell>
          <cell r="K1220">
            <v>6</v>
          </cell>
          <cell r="L1220">
            <v>6</v>
          </cell>
          <cell r="P1220">
            <v>1650</v>
          </cell>
        </row>
        <row r="1221">
          <cell r="H1221" t="str">
            <v>SE5447</v>
          </cell>
          <cell r="I1221" t="str">
            <v>NAP-SSH</v>
          </cell>
          <cell r="J1221">
            <v>45772</v>
          </cell>
          <cell r="K1221">
            <v>1</v>
          </cell>
          <cell r="L1221">
            <v>1</v>
          </cell>
          <cell r="P1221">
            <v>224.04</v>
          </cell>
        </row>
        <row r="1222">
          <cell r="H1222" t="str">
            <v>4S6017</v>
          </cell>
          <cell r="I1222" t="str">
            <v>SSH-NAP</v>
          </cell>
          <cell r="J1222">
            <v>45779</v>
          </cell>
          <cell r="K1222">
            <v>1</v>
          </cell>
          <cell r="L1222">
            <v>1</v>
          </cell>
          <cell r="P1222">
            <v>348.92</v>
          </cell>
        </row>
        <row r="1223">
          <cell r="H1223" t="str">
            <v>SE5447</v>
          </cell>
          <cell r="I1223" t="str">
            <v>NAP-SSH</v>
          </cell>
          <cell r="J1223">
            <v>45772</v>
          </cell>
          <cell r="K1223">
            <v>1</v>
          </cell>
          <cell r="L1223">
            <v>1</v>
          </cell>
          <cell r="P1223">
            <v>224.04</v>
          </cell>
        </row>
        <row r="1224">
          <cell r="H1224" t="str">
            <v>4S6017</v>
          </cell>
          <cell r="I1224" t="str">
            <v>SSH-NAP</v>
          </cell>
          <cell r="J1224">
            <v>45779</v>
          </cell>
          <cell r="K1224">
            <v>1</v>
          </cell>
          <cell r="L1224">
            <v>1</v>
          </cell>
          <cell r="P1224">
            <v>348.92</v>
          </cell>
        </row>
        <row r="1225">
          <cell r="H1225" t="str">
            <v>SE5447</v>
          </cell>
          <cell r="I1225" t="str">
            <v>NAP-SSH</v>
          </cell>
          <cell r="J1225">
            <v>45772</v>
          </cell>
          <cell r="K1225">
            <v>1</v>
          </cell>
          <cell r="L1225">
            <v>1</v>
          </cell>
          <cell r="P1225">
            <v>224.04</v>
          </cell>
        </row>
        <row r="1226">
          <cell r="H1226" t="str">
            <v>4S6017</v>
          </cell>
          <cell r="I1226" t="str">
            <v>SSH-NAP</v>
          </cell>
          <cell r="J1226">
            <v>45779</v>
          </cell>
          <cell r="K1226">
            <v>1</v>
          </cell>
          <cell r="L1226">
            <v>1</v>
          </cell>
          <cell r="P1226">
            <v>348.92</v>
          </cell>
        </row>
        <row r="1227">
          <cell r="H1227" t="str">
            <v>SE5447</v>
          </cell>
          <cell r="I1227" t="str">
            <v>NAP-SSH</v>
          </cell>
          <cell r="J1227">
            <v>45772</v>
          </cell>
          <cell r="K1227">
            <v>1</v>
          </cell>
          <cell r="L1227">
            <v>1</v>
          </cell>
          <cell r="P1227">
            <v>224.04</v>
          </cell>
        </row>
        <row r="1228">
          <cell r="H1228" t="str">
            <v>4S6017</v>
          </cell>
          <cell r="I1228" t="str">
            <v>SSH-NAP</v>
          </cell>
          <cell r="J1228">
            <v>45779</v>
          </cell>
          <cell r="K1228">
            <v>1</v>
          </cell>
          <cell r="L1228">
            <v>1</v>
          </cell>
          <cell r="P1228">
            <v>348.92</v>
          </cell>
        </row>
        <row r="1229">
          <cell r="H1229" t="str">
            <v>4S6004</v>
          </cell>
          <cell r="I1229" t="str">
            <v>BRI-SSH</v>
          </cell>
          <cell r="J1229">
            <v>45934</v>
          </cell>
          <cell r="K1229">
            <v>26</v>
          </cell>
          <cell r="L1229">
            <v>26</v>
          </cell>
          <cell r="P1229">
            <v>4940</v>
          </cell>
        </row>
        <row r="1230">
          <cell r="H1230" t="str">
            <v>4S6004</v>
          </cell>
          <cell r="I1230" t="str">
            <v>BRI-SSH</v>
          </cell>
          <cell r="J1230">
            <v>45941</v>
          </cell>
          <cell r="K1230">
            <v>26</v>
          </cell>
          <cell r="L1230">
            <v>26</v>
          </cell>
          <cell r="P1230">
            <v>4940</v>
          </cell>
        </row>
        <row r="1231">
          <cell r="H1231" t="str">
            <v>4S6004</v>
          </cell>
          <cell r="I1231" t="str">
            <v>BRI-SSH</v>
          </cell>
          <cell r="J1231">
            <v>45948</v>
          </cell>
          <cell r="K1231">
            <v>26</v>
          </cell>
          <cell r="L1231">
            <v>26</v>
          </cell>
          <cell r="P1231">
            <v>4940</v>
          </cell>
        </row>
        <row r="1232">
          <cell r="H1232" t="str">
            <v>4S6004</v>
          </cell>
          <cell r="I1232" t="str">
            <v>BRI-SSH</v>
          </cell>
          <cell r="J1232">
            <v>45955</v>
          </cell>
          <cell r="K1232">
            <v>26</v>
          </cell>
          <cell r="L1232">
            <v>26</v>
          </cell>
          <cell r="P1232">
            <v>4940</v>
          </cell>
        </row>
        <row r="1233">
          <cell r="H1233" t="str">
            <v>4S6004</v>
          </cell>
          <cell r="I1233" t="str">
            <v>BRI-SSH</v>
          </cell>
          <cell r="J1233">
            <v>45962</v>
          </cell>
          <cell r="K1233">
            <v>26</v>
          </cell>
          <cell r="L1233">
            <v>26</v>
          </cell>
          <cell r="P1233">
            <v>4940</v>
          </cell>
        </row>
        <row r="1234">
          <cell r="H1234" t="str">
            <v>4S6004</v>
          </cell>
          <cell r="I1234" t="str">
            <v>BRI-SSH</v>
          </cell>
          <cell r="J1234">
            <v>45969</v>
          </cell>
          <cell r="K1234">
            <v>26</v>
          </cell>
          <cell r="L1234">
            <v>26</v>
          </cell>
          <cell r="P1234">
            <v>4940</v>
          </cell>
        </row>
        <row r="1235">
          <cell r="H1235" t="str">
            <v>4S6004</v>
          </cell>
          <cell r="I1235" t="str">
            <v>BRI-SSH</v>
          </cell>
          <cell r="J1235">
            <v>45976</v>
          </cell>
          <cell r="K1235">
            <v>26</v>
          </cell>
          <cell r="L1235">
            <v>26</v>
          </cell>
          <cell r="P1235">
            <v>4940</v>
          </cell>
        </row>
        <row r="1236">
          <cell r="H1236" t="str">
            <v>4S6004</v>
          </cell>
          <cell r="I1236" t="str">
            <v>BRI-SSH</v>
          </cell>
          <cell r="J1236">
            <v>45983</v>
          </cell>
          <cell r="K1236">
            <v>26</v>
          </cell>
          <cell r="L1236">
            <v>26</v>
          </cell>
          <cell r="P1236">
            <v>4940</v>
          </cell>
        </row>
        <row r="1237">
          <cell r="H1237" t="str">
            <v>4S6003</v>
          </cell>
          <cell r="I1237" t="str">
            <v>SSH-BRI</v>
          </cell>
          <cell r="J1237">
            <v>45941</v>
          </cell>
          <cell r="K1237">
            <v>26</v>
          </cell>
          <cell r="L1237">
            <v>26</v>
          </cell>
          <cell r="P1237">
            <v>4940</v>
          </cell>
        </row>
        <row r="1238">
          <cell r="H1238" t="str">
            <v>4S6003</v>
          </cell>
          <cell r="I1238" t="str">
            <v>SSH-BRI</v>
          </cell>
          <cell r="J1238">
            <v>45948</v>
          </cell>
          <cell r="K1238">
            <v>26</v>
          </cell>
          <cell r="L1238">
            <v>26</v>
          </cell>
          <cell r="P1238">
            <v>4940</v>
          </cell>
        </row>
        <row r="1239">
          <cell r="H1239" t="str">
            <v>4S6003</v>
          </cell>
          <cell r="I1239" t="str">
            <v>SSH-BRI</v>
          </cell>
          <cell r="J1239">
            <v>45955</v>
          </cell>
          <cell r="K1239">
            <v>26</v>
          </cell>
          <cell r="L1239">
            <v>26</v>
          </cell>
          <cell r="P1239">
            <v>4940</v>
          </cell>
        </row>
        <row r="1240">
          <cell r="H1240" t="str">
            <v>4S6003</v>
          </cell>
          <cell r="I1240" t="str">
            <v>SSH-BRI</v>
          </cell>
          <cell r="J1240">
            <v>45962</v>
          </cell>
          <cell r="K1240">
            <v>26</v>
          </cell>
          <cell r="L1240">
            <v>26</v>
          </cell>
          <cell r="P1240">
            <v>4940</v>
          </cell>
        </row>
        <row r="1241">
          <cell r="H1241" t="str">
            <v>4S6003</v>
          </cell>
          <cell r="I1241" t="str">
            <v>SSH-BRI</v>
          </cell>
          <cell r="J1241">
            <v>45969</v>
          </cell>
          <cell r="K1241">
            <v>26</v>
          </cell>
          <cell r="L1241">
            <v>26</v>
          </cell>
          <cell r="P1241">
            <v>4940</v>
          </cell>
        </row>
        <row r="1242">
          <cell r="H1242" t="str">
            <v>4S6003</v>
          </cell>
          <cell r="I1242" t="str">
            <v>SSH-BRI</v>
          </cell>
          <cell r="J1242">
            <v>45976</v>
          </cell>
          <cell r="K1242">
            <v>26</v>
          </cell>
          <cell r="L1242">
            <v>26</v>
          </cell>
          <cell r="P1242">
            <v>4940</v>
          </cell>
        </row>
        <row r="1243">
          <cell r="H1243" t="str">
            <v>4S6003</v>
          </cell>
          <cell r="I1243" t="str">
            <v>SSH-BRI</v>
          </cell>
          <cell r="J1243">
            <v>45983</v>
          </cell>
          <cell r="K1243">
            <v>26</v>
          </cell>
          <cell r="L1243">
            <v>26</v>
          </cell>
          <cell r="P1243">
            <v>4940</v>
          </cell>
        </row>
        <row r="1244">
          <cell r="H1244" t="str">
            <v>4S6003</v>
          </cell>
          <cell r="I1244" t="str">
            <v>SSH-BRI</v>
          </cell>
          <cell r="J1244">
            <v>45990</v>
          </cell>
          <cell r="K1244">
            <v>26</v>
          </cell>
          <cell r="L1244">
            <v>26</v>
          </cell>
          <cell r="P1244">
            <v>4940</v>
          </cell>
        </row>
        <row r="1245">
          <cell r="H1245" t="str">
            <v>4S6018</v>
          </cell>
          <cell r="I1245" t="str">
            <v>NAP-SSH</v>
          </cell>
          <cell r="J1245">
            <v>45772</v>
          </cell>
          <cell r="K1245">
            <v>4</v>
          </cell>
          <cell r="L1245">
            <v>4</v>
          </cell>
          <cell r="P1245">
            <v>800</v>
          </cell>
        </row>
        <row r="1246">
          <cell r="H1246" t="str">
            <v>4S6017</v>
          </cell>
          <cell r="I1246" t="str">
            <v>SSH-NAP</v>
          </cell>
          <cell r="J1246">
            <v>45779</v>
          </cell>
          <cell r="K1246">
            <v>4</v>
          </cell>
          <cell r="L1246">
            <v>4</v>
          </cell>
          <cell r="P1246">
            <v>800</v>
          </cell>
        </row>
        <row r="1247">
          <cell r="H1247" t="str">
            <v>SE5446</v>
          </cell>
          <cell r="I1247" t="str">
            <v>SSH-NAP</v>
          </cell>
          <cell r="J1247">
            <v>45779</v>
          </cell>
          <cell r="K1247">
            <v>1</v>
          </cell>
          <cell r="L1247">
            <v>1</v>
          </cell>
          <cell r="P1247">
            <v>228.92000000000002</v>
          </cell>
        </row>
        <row r="1248">
          <cell r="H1248" t="str">
            <v>SE5446</v>
          </cell>
          <cell r="I1248" t="str">
            <v>SSH-NAP</v>
          </cell>
          <cell r="J1248">
            <v>45779</v>
          </cell>
          <cell r="K1248">
            <v>1</v>
          </cell>
          <cell r="L1248">
            <v>1</v>
          </cell>
          <cell r="P1248">
            <v>191.42000000000002</v>
          </cell>
        </row>
        <row r="1249">
          <cell r="H1249" t="str">
            <v>4S6031</v>
          </cell>
          <cell r="I1249" t="str">
            <v>SSH-NAP</v>
          </cell>
          <cell r="J1249">
            <v>45767</v>
          </cell>
          <cell r="K1249">
            <v>1</v>
          </cell>
          <cell r="L1249">
            <v>1</v>
          </cell>
          <cell r="P1249">
            <v>178.92000000000002</v>
          </cell>
        </row>
        <row r="1250">
          <cell r="H1250" t="str">
            <v>4S6015</v>
          </cell>
          <cell r="I1250" t="str">
            <v>SSH-VRN</v>
          </cell>
          <cell r="J1250">
            <v>45780</v>
          </cell>
          <cell r="K1250">
            <v>2</v>
          </cell>
          <cell r="L1250">
            <v>2</v>
          </cell>
          <cell r="P1250">
            <v>500</v>
          </cell>
        </row>
        <row r="1251">
          <cell r="H1251" t="str">
            <v>4S6006</v>
          </cell>
          <cell r="I1251" t="str">
            <v>FCO-SSH</v>
          </cell>
          <cell r="J1251">
            <v>45877</v>
          </cell>
          <cell r="K1251">
            <v>2</v>
          </cell>
          <cell r="L1251">
            <v>2</v>
          </cell>
          <cell r="P1251">
            <v>500</v>
          </cell>
        </row>
        <row r="1252">
          <cell r="H1252" t="str">
            <v>4S6018</v>
          </cell>
          <cell r="I1252" t="str">
            <v>NAP-SSH</v>
          </cell>
          <cell r="J1252">
            <v>45772</v>
          </cell>
          <cell r="K1252">
            <v>2</v>
          </cell>
          <cell r="L1252">
            <v>2</v>
          </cell>
          <cell r="P1252">
            <v>400</v>
          </cell>
        </row>
        <row r="1253">
          <cell r="H1253" t="str">
            <v>4S6032</v>
          </cell>
          <cell r="I1253" t="str">
            <v>NAP-SSH</v>
          </cell>
          <cell r="J1253">
            <v>45760</v>
          </cell>
          <cell r="K1253">
            <v>1</v>
          </cell>
          <cell r="L1253">
            <v>1</v>
          </cell>
          <cell r="P1253">
            <v>150</v>
          </cell>
        </row>
        <row r="1254">
          <cell r="H1254" t="str">
            <v>4S6032</v>
          </cell>
          <cell r="I1254" t="str">
            <v>NAP-SSH</v>
          </cell>
          <cell r="J1254">
            <v>45760</v>
          </cell>
          <cell r="K1254">
            <v>4</v>
          </cell>
          <cell r="L1254">
            <v>4</v>
          </cell>
          <cell r="P1254">
            <v>600</v>
          </cell>
        </row>
        <row r="1255">
          <cell r="H1255" t="str">
            <v>4S6005</v>
          </cell>
          <cell r="I1255" t="str">
            <v>SSH-MXP</v>
          </cell>
          <cell r="J1255">
            <v>45779</v>
          </cell>
          <cell r="K1255">
            <v>5</v>
          </cell>
          <cell r="L1255">
            <v>5</v>
          </cell>
          <cell r="P1255">
            <v>1250</v>
          </cell>
        </row>
        <row r="1256">
          <cell r="H1256" t="str">
            <v>4S6005</v>
          </cell>
          <cell r="I1256" t="str">
            <v>SSH-MXP</v>
          </cell>
          <cell r="J1256">
            <v>45779</v>
          </cell>
          <cell r="K1256">
            <v>3</v>
          </cell>
          <cell r="L1256">
            <v>3</v>
          </cell>
          <cell r="P1256">
            <v>750</v>
          </cell>
        </row>
        <row r="1257">
          <cell r="H1257" t="str">
            <v>4S6005</v>
          </cell>
          <cell r="I1257" t="str">
            <v>SSH-FCO</v>
          </cell>
          <cell r="J1257">
            <v>45884</v>
          </cell>
          <cell r="K1257">
            <v>2</v>
          </cell>
          <cell r="L1257">
            <v>2</v>
          </cell>
          <cell r="P1257">
            <v>500</v>
          </cell>
        </row>
        <row r="1258">
          <cell r="H1258" t="str">
            <v>4S6006</v>
          </cell>
          <cell r="I1258" t="str">
            <v>FCO-SSH</v>
          </cell>
          <cell r="J1258">
            <v>45891</v>
          </cell>
          <cell r="K1258">
            <v>1</v>
          </cell>
          <cell r="L1258">
            <v>1</v>
          </cell>
          <cell r="P1258">
            <v>350.69</v>
          </cell>
        </row>
        <row r="1259">
          <cell r="H1259" t="str">
            <v>4S6005</v>
          </cell>
          <cell r="I1259" t="str">
            <v>SSH-FCO</v>
          </cell>
          <cell r="J1259">
            <v>45898</v>
          </cell>
          <cell r="K1259">
            <v>1</v>
          </cell>
          <cell r="L1259">
            <v>1</v>
          </cell>
          <cell r="P1259">
            <v>347.72</v>
          </cell>
        </row>
        <row r="1260">
          <cell r="H1260" t="str">
            <v>4S6006</v>
          </cell>
          <cell r="I1260" t="str">
            <v>FCO-SSH</v>
          </cell>
          <cell r="J1260">
            <v>45891</v>
          </cell>
          <cell r="K1260">
            <v>1</v>
          </cell>
          <cell r="L1260">
            <v>1</v>
          </cell>
          <cell r="P1260">
            <v>350.69</v>
          </cell>
        </row>
        <row r="1261">
          <cell r="H1261" t="str">
            <v>4S6005</v>
          </cell>
          <cell r="I1261" t="str">
            <v>SSH-FCO</v>
          </cell>
          <cell r="J1261">
            <v>45898</v>
          </cell>
          <cell r="K1261">
            <v>1</v>
          </cell>
          <cell r="L1261">
            <v>1</v>
          </cell>
          <cell r="P1261">
            <v>347.72</v>
          </cell>
        </row>
        <row r="1262">
          <cell r="H1262" t="str">
            <v>4S6031</v>
          </cell>
          <cell r="I1262" t="str">
            <v>SSH-NAP</v>
          </cell>
          <cell r="J1262">
            <v>45781</v>
          </cell>
          <cell r="K1262">
            <v>2</v>
          </cell>
          <cell r="L1262">
            <v>2</v>
          </cell>
          <cell r="P1262">
            <v>630</v>
          </cell>
        </row>
        <row r="1263">
          <cell r="H1263" t="str">
            <v>4S6006</v>
          </cell>
          <cell r="I1263" t="str">
            <v>MXP-SSH</v>
          </cell>
          <cell r="J1263">
            <v>45772</v>
          </cell>
          <cell r="K1263">
            <v>5</v>
          </cell>
          <cell r="L1263">
            <v>5</v>
          </cell>
          <cell r="P1263">
            <v>1000</v>
          </cell>
        </row>
        <row r="1264">
          <cell r="H1264" t="str">
            <v>4S6005</v>
          </cell>
          <cell r="I1264" t="str">
            <v>SSH-MXP</v>
          </cell>
          <cell r="J1264">
            <v>45779</v>
          </cell>
          <cell r="K1264">
            <v>8</v>
          </cell>
          <cell r="L1264">
            <v>8</v>
          </cell>
          <cell r="P1264">
            <v>1600</v>
          </cell>
        </row>
        <row r="1265">
          <cell r="H1265" t="str">
            <v>SE5446</v>
          </cell>
          <cell r="I1265" t="str">
            <v>SSH-NAP</v>
          </cell>
          <cell r="J1265">
            <v>45779</v>
          </cell>
          <cell r="K1265">
            <v>6</v>
          </cell>
          <cell r="L1265">
            <v>6</v>
          </cell>
          <cell r="P1265">
            <v>1200</v>
          </cell>
        </row>
        <row r="1266">
          <cell r="H1266" t="str">
            <v>4S6004</v>
          </cell>
          <cell r="I1266" t="str">
            <v>BRI-SSH</v>
          </cell>
          <cell r="J1266">
            <v>45836</v>
          </cell>
          <cell r="K1266">
            <v>40</v>
          </cell>
          <cell r="L1266">
            <v>40</v>
          </cell>
          <cell r="P1266">
            <v>6800</v>
          </cell>
        </row>
        <row r="1267">
          <cell r="H1267" t="str">
            <v>4S6003</v>
          </cell>
          <cell r="I1267" t="str">
            <v>SSH-BRI</v>
          </cell>
          <cell r="J1267">
            <v>45843</v>
          </cell>
          <cell r="K1267">
            <v>40</v>
          </cell>
          <cell r="L1267">
            <v>40</v>
          </cell>
          <cell r="P1267">
            <v>6800</v>
          </cell>
        </row>
        <row r="1268">
          <cell r="H1268" t="str">
            <v>UJ6001</v>
          </cell>
          <cell r="I1268" t="str">
            <v>SSH-VRN</v>
          </cell>
          <cell r="J1268">
            <v>45892</v>
          </cell>
          <cell r="K1268">
            <v>2</v>
          </cell>
          <cell r="L1268">
            <v>2</v>
          </cell>
          <cell r="P1268">
            <v>700</v>
          </cell>
        </row>
        <row r="1269">
          <cell r="H1269" t="str">
            <v>4S6032</v>
          </cell>
          <cell r="I1269" t="str">
            <v>NAP-SSH</v>
          </cell>
          <cell r="J1269">
            <v>45760</v>
          </cell>
          <cell r="K1269">
            <v>2</v>
          </cell>
          <cell r="L1269">
            <v>2</v>
          </cell>
          <cell r="P1269">
            <v>290</v>
          </cell>
        </row>
        <row r="1270">
          <cell r="H1270" t="str">
            <v>4S6031</v>
          </cell>
          <cell r="I1270" t="str">
            <v>SSH-NAP</v>
          </cell>
          <cell r="J1270">
            <v>45767</v>
          </cell>
          <cell r="K1270">
            <v>2</v>
          </cell>
          <cell r="L1270">
            <v>2</v>
          </cell>
          <cell r="P1270">
            <v>290</v>
          </cell>
        </row>
        <row r="1271">
          <cell r="H1271" t="str">
            <v>4S6005</v>
          </cell>
          <cell r="I1271" t="str">
            <v>SSH-MXP</v>
          </cell>
          <cell r="J1271">
            <v>45779</v>
          </cell>
          <cell r="K1271">
            <v>2</v>
          </cell>
          <cell r="L1271">
            <v>2</v>
          </cell>
          <cell r="P1271">
            <v>500</v>
          </cell>
        </row>
        <row r="1272">
          <cell r="H1272" t="str">
            <v>SE5448</v>
          </cell>
          <cell r="I1272" t="str">
            <v>CAG-SSH</v>
          </cell>
          <cell r="J1272">
            <v>45772</v>
          </cell>
          <cell r="K1272">
            <v>20</v>
          </cell>
          <cell r="L1272">
            <v>20</v>
          </cell>
          <cell r="P1272">
            <v>5600</v>
          </cell>
        </row>
        <row r="1273">
          <cell r="H1273" t="str">
            <v>SE5446</v>
          </cell>
          <cell r="I1273" t="str">
            <v>SSH-CAG</v>
          </cell>
          <cell r="J1273">
            <v>45779</v>
          </cell>
          <cell r="K1273">
            <v>20</v>
          </cell>
          <cell r="L1273">
            <v>20</v>
          </cell>
          <cell r="P1273">
            <v>5600</v>
          </cell>
        </row>
        <row r="1274">
          <cell r="H1274" t="str">
            <v>4S6005</v>
          </cell>
          <cell r="I1274" t="str">
            <v>SSH-FCO</v>
          </cell>
          <cell r="J1274">
            <v>45891</v>
          </cell>
          <cell r="K1274">
            <v>2</v>
          </cell>
          <cell r="L1274">
            <v>2</v>
          </cell>
          <cell r="P1274">
            <v>500</v>
          </cell>
        </row>
        <row r="1275">
          <cell r="H1275" t="str">
            <v>SM820</v>
          </cell>
          <cell r="I1275" t="str">
            <v>NAP-SSH</v>
          </cell>
          <cell r="J1275">
            <v>45753</v>
          </cell>
          <cell r="K1275">
            <v>0</v>
          </cell>
          <cell r="L1275">
            <v>0</v>
          </cell>
          <cell r="P1275">
            <v>0</v>
          </cell>
        </row>
        <row r="1276">
          <cell r="H1276" t="str">
            <v>SM819</v>
          </cell>
          <cell r="I1276" t="str">
            <v>SSH-NAP</v>
          </cell>
          <cell r="J1276">
            <v>45760</v>
          </cell>
          <cell r="K1276">
            <v>0</v>
          </cell>
          <cell r="L1276">
            <v>0</v>
          </cell>
          <cell r="P1276">
            <v>0</v>
          </cell>
        </row>
        <row r="1277">
          <cell r="H1277" t="str">
            <v>SM820</v>
          </cell>
          <cell r="I1277" t="str">
            <v>NAP-SSH</v>
          </cell>
          <cell r="J1277">
            <v>45753</v>
          </cell>
          <cell r="K1277">
            <v>0</v>
          </cell>
          <cell r="L1277">
            <v>0</v>
          </cell>
          <cell r="P1277">
            <v>0</v>
          </cell>
        </row>
        <row r="1278">
          <cell r="H1278" t="str">
            <v>SM819</v>
          </cell>
          <cell r="I1278" t="str">
            <v>SSH-NAP</v>
          </cell>
          <cell r="J1278">
            <v>45760</v>
          </cell>
          <cell r="K1278">
            <v>0</v>
          </cell>
          <cell r="L1278">
            <v>0</v>
          </cell>
          <cell r="P1278">
            <v>0</v>
          </cell>
        </row>
        <row r="1279">
          <cell r="H1279" t="str">
            <v>SM820</v>
          </cell>
          <cell r="I1279" t="str">
            <v>NAP-SSH</v>
          </cell>
          <cell r="J1279">
            <v>45753</v>
          </cell>
          <cell r="K1279">
            <v>0</v>
          </cell>
          <cell r="L1279">
            <v>0</v>
          </cell>
          <cell r="P1279">
            <v>0</v>
          </cell>
        </row>
        <row r="1280">
          <cell r="H1280" t="str">
            <v>SM819</v>
          </cell>
          <cell r="I1280" t="str">
            <v>SSH-NAP</v>
          </cell>
          <cell r="J1280">
            <v>45760</v>
          </cell>
          <cell r="K1280">
            <v>0</v>
          </cell>
          <cell r="L1280">
            <v>0</v>
          </cell>
          <cell r="P1280">
            <v>0</v>
          </cell>
        </row>
        <row r="1281">
          <cell r="H1281" t="str">
            <v>4S6015</v>
          </cell>
          <cell r="I1281" t="str">
            <v>SSH-VRN</v>
          </cell>
          <cell r="J1281">
            <v>45773</v>
          </cell>
          <cell r="K1281">
            <v>0</v>
          </cell>
          <cell r="L1281">
            <v>0</v>
          </cell>
          <cell r="P1281">
            <v>0</v>
          </cell>
        </row>
        <row r="1282">
          <cell r="H1282" t="str">
            <v>4S6015</v>
          </cell>
          <cell r="I1282" t="str">
            <v>SSH-VRN</v>
          </cell>
          <cell r="J1282">
            <v>45773</v>
          </cell>
          <cell r="K1282">
            <v>0</v>
          </cell>
          <cell r="L1282">
            <v>0</v>
          </cell>
          <cell r="P1282">
            <v>0</v>
          </cell>
        </row>
        <row r="1283">
          <cell r="H1283" t="str">
            <v>4S6015</v>
          </cell>
          <cell r="I1283" t="str">
            <v>SSH-VRN</v>
          </cell>
          <cell r="J1283">
            <v>45773</v>
          </cell>
          <cell r="K1283">
            <v>0</v>
          </cell>
          <cell r="L1283">
            <v>0</v>
          </cell>
          <cell r="P1283">
            <v>0</v>
          </cell>
        </row>
        <row r="1284">
          <cell r="H1284" t="str">
            <v>4S6015</v>
          </cell>
          <cell r="I1284" t="str">
            <v>SSH-VRN</v>
          </cell>
          <cell r="J1284">
            <v>45773</v>
          </cell>
          <cell r="K1284">
            <v>0</v>
          </cell>
          <cell r="L1284">
            <v>0</v>
          </cell>
          <cell r="P1284">
            <v>0</v>
          </cell>
        </row>
        <row r="1285">
          <cell r="H1285" t="str">
            <v>4S6015</v>
          </cell>
          <cell r="I1285" t="str">
            <v>SSH-VRN</v>
          </cell>
          <cell r="J1285">
            <v>45773</v>
          </cell>
          <cell r="K1285">
            <v>0</v>
          </cell>
          <cell r="L1285">
            <v>0</v>
          </cell>
          <cell r="P1285">
            <v>0</v>
          </cell>
        </row>
        <row r="1286">
          <cell r="H1286" t="str">
            <v>4S6016</v>
          </cell>
          <cell r="I1286" t="str">
            <v>VRN-SSH</v>
          </cell>
          <cell r="J1286">
            <v>45752</v>
          </cell>
          <cell r="K1286">
            <v>0</v>
          </cell>
          <cell r="L1286">
            <v>0</v>
          </cell>
          <cell r="P1286">
            <v>0</v>
          </cell>
        </row>
        <row r="1287">
          <cell r="H1287" t="str">
            <v>4S6016</v>
          </cell>
          <cell r="I1287" t="str">
            <v>VRN-SSH</v>
          </cell>
          <cell r="J1287">
            <v>45759</v>
          </cell>
          <cell r="K1287">
            <v>0</v>
          </cell>
          <cell r="L1287">
            <v>0</v>
          </cell>
          <cell r="P1287">
            <v>0</v>
          </cell>
        </row>
        <row r="1288">
          <cell r="H1288" t="str">
            <v>4S6015</v>
          </cell>
          <cell r="I1288" t="str">
            <v>SSH-VRN</v>
          </cell>
          <cell r="J1288">
            <v>45759</v>
          </cell>
          <cell r="K1288">
            <v>0</v>
          </cell>
          <cell r="L1288">
            <v>0</v>
          </cell>
          <cell r="P1288">
            <v>0</v>
          </cell>
        </row>
        <row r="1289">
          <cell r="H1289" t="str">
            <v>4S6015</v>
          </cell>
          <cell r="I1289" t="str">
            <v>SSH-VRN</v>
          </cell>
          <cell r="J1289">
            <v>45766</v>
          </cell>
          <cell r="K1289">
            <v>0</v>
          </cell>
          <cell r="L1289">
            <v>0</v>
          </cell>
          <cell r="P1289">
            <v>0</v>
          </cell>
        </row>
        <row r="1290">
          <cell r="H1290" t="str">
            <v>4S6005</v>
          </cell>
          <cell r="I1290" t="str">
            <v>SSH-FCO</v>
          </cell>
          <cell r="J1290">
            <v>45898</v>
          </cell>
          <cell r="K1290">
            <v>1</v>
          </cell>
          <cell r="L1290">
            <v>1</v>
          </cell>
          <cell r="P1290">
            <v>347.72</v>
          </cell>
        </row>
        <row r="1291">
          <cell r="H1291" t="str">
            <v>4S6005</v>
          </cell>
          <cell r="I1291" t="str">
            <v>SSH-FCO</v>
          </cell>
          <cell r="J1291">
            <v>45898</v>
          </cell>
          <cell r="K1291">
            <v>1</v>
          </cell>
          <cell r="L1291">
            <v>1</v>
          </cell>
          <cell r="P1291">
            <v>347.72</v>
          </cell>
        </row>
        <row r="1292">
          <cell r="H1292" t="str">
            <v>4S6005</v>
          </cell>
          <cell r="I1292" t="str">
            <v>SSH-FCO</v>
          </cell>
          <cell r="J1292">
            <v>45898</v>
          </cell>
          <cell r="K1292">
            <v>1</v>
          </cell>
          <cell r="L1292">
            <v>1</v>
          </cell>
          <cell r="P1292">
            <v>347.72</v>
          </cell>
        </row>
        <row r="1293">
          <cell r="H1293" t="str">
            <v>4S6004</v>
          </cell>
          <cell r="I1293" t="str">
            <v>BRI-SSH</v>
          </cell>
          <cell r="J1293">
            <v>45955</v>
          </cell>
          <cell r="K1293">
            <v>1</v>
          </cell>
          <cell r="L1293">
            <v>1</v>
          </cell>
          <cell r="P1293">
            <v>264.42</v>
          </cell>
        </row>
        <row r="1294">
          <cell r="H1294" t="str">
            <v>4S6003</v>
          </cell>
          <cell r="I1294" t="str">
            <v>SSH-BRI</v>
          </cell>
          <cell r="J1294">
            <v>45962</v>
          </cell>
          <cell r="K1294">
            <v>1</v>
          </cell>
          <cell r="L1294">
            <v>1</v>
          </cell>
          <cell r="P1294">
            <v>284.02999999999997</v>
          </cell>
        </row>
        <row r="1295">
          <cell r="H1295" t="str">
            <v>4S6004</v>
          </cell>
          <cell r="I1295" t="str">
            <v>BRI-SSH</v>
          </cell>
          <cell r="J1295">
            <v>45955</v>
          </cell>
          <cell r="K1295">
            <v>1</v>
          </cell>
          <cell r="L1295">
            <v>1</v>
          </cell>
          <cell r="P1295">
            <v>264.42</v>
          </cell>
        </row>
        <row r="1296">
          <cell r="H1296" t="str">
            <v>4S6003</v>
          </cell>
          <cell r="I1296" t="str">
            <v>SSH-BRI</v>
          </cell>
          <cell r="J1296">
            <v>45962</v>
          </cell>
          <cell r="K1296">
            <v>1</v>
          </cell>
          <cell r="L1296">
            <v>1</v>
          </cell>
          <cell r="P1296">
            <v>284.02999999999997</v>
          </cell>
        </row>
        <row r="1297">
          <cell r="H1297" t="str">
            <v>4S6005</v>
          </cell>
          <cell r="I1297" t="str">
            <v>SSH-FCO</v>
          </cell>
          <cell r="J1297">
            <v>45898</v>
          </cell>
          <cell r="K1297">
            <v>1</v>
          </cell>
          <cell r="L1297">
            <v>1</v>
          </cell>
          <cell r="P1297">
            <v>347.72</v>
          </cell>
        </row>
        <row r="1298">
          <cell r="H1298" t="str">
            <v>4S6005</v>
          </cell>
          <cell r="I1298" t="str">
            <v>SSH-FCO</v>
          </cell>
          <cell r="J1298">
            <v>45898</v>
          </cell>
          <cell r="K1298">
            <v>1</v>
          </cell>
          <cell r="L1298">
            <v>1</v>
          </cell>
          <cell r="P1298">
            <v>347.72</v>
          </cell>
        </row>
        <row r="1299">
          <cell r="H1299" t="str">
            <v>4S6005</v>
          </cell>
          <cell r="I1299" t="str">
            <v>SSH-FCO</v>
          </cell>
          <cell r="J1299">
            <v>45898</v>
          </cell>
          <cell r="K1299">
            <v>1</v>
          </cell>
          <cell r="L1299">
            <v>1</v>
          </cell>
          <cell r="P1299">
            <v>347.72</v>
          </cell>
        </row>
        <row r="1300">
          <cell r="H1300" t="str">
            <v>4S6005</v>
          </cell>
          <cell r="I1300" t="str">
            <v>SSH-FCO</v>
          </cell>
          <cell r="J1300">
            <v>45898</v>
          </cell>
          <cell r="K1300">
            <v>1</v>
          </cell>
          <cell r="L1300">
            <v>1</v>
          </cell>
          <cell r="P1300">
            <v>347.72</v>
          </cell>
        </row>
        <row r="1301">
          <cell r="H1301" t="str">
            <v>4S6005</v>
          </cell>
          <cell r="I1301" t="str">
            <v>SSH-FCO</v>
          </cell>
          <cell r="J1301">
            <v>45898</v>
          </cell>
          <cell r="K1301">
            <v>1</v>
          </cell>
          <cell r="L1301">
            <v>1</v>
          </cell>
          <cell r="P1301">
            <v>347.72</v>
          </cell>
        </row>
        <row r="1302">
          <cell r="H1302" t="str">
            <v>4S6016</v>
          </cell>
          <cell r="I1302" t="str">
            <v>BRI-SSH</v>
          </cell>
          <cell r="J1302">
            <v>45752</v>
          </cell>
          <cell r="K1302">
            <v>14</v>
          </cell>
          <cell r="L1302">
            <v>14</v>
          </cell>
          <cell r="P1302">
            <v>3080</v>
          </cell>
        </row>
        <row r="1303">
          <cell r="H1303" t="str">
            <v>4S6015</v>
          </cell>
          <cell r="I1303" t="str">
            <v>SSH-BRI</v>
          </cell>
          <cell r="J1303">
            <v>45759</v>
          </cell>
          <cell r="K1303">
            <v>3</v>
          </cell>
          <cell r="L1303">
            <v>3</v>
          </cell>
          <cell r="P1303">
            <v>660</v>
          </cell>
        </row>
        <row r="1304">
          <cell r="H1304" t="str">
            <v>UJ1121</v>
          </cell>
          <cell r="I1304" t="str">
            <v>NAP-SSH</v>
          </cell>
          <cell r="J1304">
            <v>45865</v>
          </cell>
          <cell r="K1304">
            <v>20</v>
          </cell>
          <cell r="L1304">
            <v>20</v>
          </cell>
          <cell r="P1304">
            <v>4500</v>
          </cell>
        </row>
        <row r="1305">
          <cell r="H1305" t="str">
            <v>UJ1121</v>
          </cell>
          <cell r="I1305" t="str">
            <v>NAP-SSH</v>
          </cell>
          <cell r="J1305">
            <v>45872</v>
          </cell>
          <cell r="K1305">
            <v>20</v>
          </cell>
          <cell r="L1305">
            <v>20</v>
          </cell>
          <cell r="P1305">
            <v>4500</v>
          </cell>
        </row>
        <row r="1306">
          <cell r="H1306" t="str">
            <v>UJ1121</v>
          </cell>
          <cell r="I1306" t="str">
            <v>NAP-SSH</v>
          </cell>
          <cell r="J1306">
            <v>45879</v>
          </cell>
          <cell r="K1306">
            <v>20</v>
          </cell>
          <cell r="L1306">
            <v>20</v>
          </cell>
          <cell r="P1306">
            <v>4500</v>
          </cell>
        </row>
        <row r="1307">
          <cell r="H1307" t="str">
            <v>UJ1121</v>
          </cell>
          <cell r="I1307" t="str">
            <v>NAP-SSH</v>
          </cell>
          <cell r="J1307">
            <v>45886</v>
          </cell>
          <cell r="K1307">
            <v>20</v>
          </cell>
          <cell r="L1307">
            <v>20</v>
          </cell>
          <cell r="P1307">
            <v>4500</v>
          </cell>
        </row>
        <row r="1308">
          <cell r="H1308" t="str">
            <v>UJ1121</v>
          </cell>
          <cell r="I1308" t="str">
            <v>NAP-SSH</v>
          </cell>
          <cell r="J1308">
            <v>45893</v>
          </cell>
          <cell r="K1308">
            <v>20</v>
          </cell>
          <cell r="L1308">
            <v>20</v>
          </cell>
          <cell r="P1308">
            <v>4500</v>
          </cell>
        </row>
        <row r="1309">
          <cell r="H1309" t="str">
            <v>UJ1121</v>
          </cell>
          <cell r="I1309" t="str">
            <v>NAP-SSH</v>
          </cell>
          <cell r="J1309">
            <v>45900</v>
          </cell>
          <cell r="K1309">
            <v>20</v>
          </cell>
          <cell r="L1309">
            <v>20</v>
          </cell>
          <cell r="P1309">
            <v>4500</v>
          </cell>
        </row>
        <row r="1310">
          <cell r="H1310" t="str">
            <v>UJ1121</v>
          </cell>
          <cell r="I1310" t="str">
            <v>NAP-SSH</v>
          </cell>
          <cell r="J1310">
            <v>45907</v>
          </cell>
          <cell r="K1310">
            <v>20</v>
          </cell>
          <cell r="L1310">
            <v>20</v>
          </cell>
          <cell r="P1310">
            <v>4500</v>
          </cell>
        </row>
        <row r="1311">
          <cell r="H1311" t="str">
            <v>UJ1120</v>
          </cell>
          <cell r="I1311" t="str">
            <v>SSH-NAP</v>
          </cell>
          <cell r="J1311">
            <v>45872</v>
          </cell>
          <cell r="K1311">
            <v>20</v>
          </cell>
          <cell r="L1311">
            <v>20</v>
          </cell>
          <cell r="P1311">
            <v>4500</v>
          </cell>
        </row>
        <row r="1312">
          <cell r="H1312" t="str">
            <v>UJ1120</v>
          </cell>
          <cell r="I1312" t="str">
            <v>SSH-NAP</v>
          </cell>
          <cell r="J1312">
            <v>45879</v>
          </cell>
          <cell r="K1312">
            <v>20</v>
          </cell>
          <cell r="L1312">
            <v>20</v>
          </cell>
          <cell r="P1312">
            <v>4500</v>
          </cell>
        </row>
        <row r="1313">
          <cell r="H1313" t="str">
            <v>UJ1120</v>
          </cell>
          <cell r="I1313" t="str">
            <v>SSH-NAP</v>
          </cell>
          <cell r="J1313">
            <v>45886</v>
          </cell>
          <cell r="K1313">
            <v>20</v>
          </cell>
          <cell r="L1313">
            <v>20</v>
          </cell>
          <cell r="P1313">
            <v>4500</v>
          </cell>
        </row>
        <row r="1314">
          <cell r="H1314" t="str">
            <v>UJ1120</v>
          </cell>
          <cell r="I1314" t="str">
            <v>SSH-NAP</v>
          </cell>
          <cell r="J1314">
            <v>45893</v>
          </cell>
          <cell r="K1314">
            <v>20</v>
          </cell>
          <cell r="L1314">
            <v>20</v>
          </cell>
          <cell r="P1314">
            <v>4500</v>
          </cell>
        </row>
        <row r="1315">
          <cell r="H1315" t="str">
            <v>UJ1120</v>
          </cell>
          <cell r="I1315" t="str">
            <v>SSH-NAP</v>
          </cell>
          <cell r="J1315">
            <v>45900</v>
          </cell>
          <cell r="K1315">
            <v>20</v>
          </cell>
          <cell r="L1315">
            <v>20</v>
          </cell>
          <cell r="P1315">
            <v>4500</v>
          </cell>
        </row>
        <row r="1316">
          <cell r="H1316" t="str">
            <v>UJ1120</v>
          </cell>
          <cell r="I1316" t="str">
            <v>SSH-NAP</v>
          </cell>
          <cell r="J1316">
            <v>45907</v>
          </cell>
          <cell r="K1316">
            <v>20</v>
          </cell>
          <cell r="L1316">
            <v>20</v>
          </cell>
          <cell r="P1316">
            <v>4500</v>
          </cell>
        </row>
        <row r="1317">
          <cell r="H1317" t="str">
            <v>UJ1120</v>
          </cell>
          <cell r="I1317" t="str">
            <v>SSH-NAP</v>
          </cell>
          <cell r="J1317">
            <v>45914</v>
          </cell>
          <cell r="K1317">
            <v>20</v>
          </cell>
          <cell r="L1317">
            <v>20</v>
          </cell>
          <cell r="P1317">
            <v>4500</v>
          </cell>
        </row>
        <row r="1318">
          <cell r="H1318" t="str">
            <v>4S6032</v>
          </cell>
          <cell r="I1318" t="str">
            <v>NAP-SSH</v>
          </cell>
          <cell r="J1318">
            <v>45774</v>
          </cell>
          <cell r="K1318">
            <v>1</v>
          </cell>
          <cell r="L1318">
            <v>1</v>
          </cell>
          <cell r="P1318">
            <v>245</v>
          </cell>
        </row>
        <row r="1319">
          <cell r="H1319" t="str">
            <v>4S6031</v>
          </cell>
          <cell r="I1319" t="str">
            <v>SSH-NAP</v>
          </cell>
          <cell r="J1319">
            <v>45781</v>
          </cell>
          <cell r="K1319">
            <v>1</v>
          </cell>
          <cell r="L1319">
            <v>1</v>
          </cell>
          <cell r="P1319">
            <v>245</v>
          </cell>
        </row>
        <row r="1320">
          <cell r="H1320" t="str">
            <v>4S6004</v>
          </cell>
          <cell r="I1320" t="str">
            <v>BRI-SSH</v>
          </cell>
          <cell r="J1320">
            <v>45836</v>
          </cell>
          <cell r="K1320">
            <v>24</v>
          </cell>
          <cell r="L1320">
            <v>24</v>
          </cell>
          <cell r="P1320">
            <v>4680</v>
          </cell>
        </row>
        <row r="1321">
          <cell r="H1321" t="str">
            <v>4S6004</v>
          </cell>
          <cell r="I1321" t="str">
            <v>BRI-SSH</v>
          </cell>
          <cell r="J1321">
            <v>45843</v>
          </cell>
          <cell r="K1321">
            <v>24</v>
          </cell>
          <cell r="L1321">
            <v>24</v>
          </cell>
          <cell r="P1321">
            <v>4680</v>
          </cell>
        </row>
        <row r="1322">
          <cell r="H1322" t="str">
            <v>4S6004</v>
          </cell>
          <cell r="I1322" t="str">
            <v>BRI-SSH</v>
          </cell>
          <cell r="J1322">
            <v>45850</v>
          </cell>
          <cell r="K1322">
            <v>24</v>
          </cell>
          <cell r="L1322">
            <v>24</v>
          </cell>
          <cell r="P1322">
            <v>4680</v>
          </cell>
        </row>
        <row r="1323">
          <cell r="H1323" t="str">
            <v>4S6004</v>
          </cell>
          <cell r="I1323" t="str">
            <v>BRI-SSH</v>
          </cell>
          <cell r="J1323">
            <v>45857</v>
          </cell>
          <cell r="K1323">
            <v>24</v>
          </cell>
          <cell r="L1323">
            <v>24</v>
          </cell>
          <cell r="P1323">
            <v>4680</v>
          </cell>
        </row>
        <row r="1324">
          <cell r="H1324" t="str">
            <v>4S6004</v>
          </cell>
          <cell r="I1324" t="str">
            <v>BRI-SSH</v>
          </cell>
          <cell r="J1324">
            <v>45864</v>
          </cell>
          <cell r="K1324">
            <v>24</v>
          </cell>
          <cell r="L1324">
            <v>24</v>
          </cell>
          <cell r="P1324">
            <v>4680</v>
          </cell>
        </row>
        <row r="1325">
          <cell r="H1325" t="str">
            <v>4S6004</v>
          </cell>
          <cell r="I1325" t="str">
            <v>BRI-SSH</v>
          </cell>
          <cell r="J1325">
            <v>45871</v>
          </cell>
          <cell r="K1325">
            <v>44</v>
          </cell>
          <cell r="L1325">
            <v>44</v>
          </cell>
          <cell r="P1325">
            <v>10120</v>
          </cell>
        </row>
        <row r="1326">
          <cell r="H1326" t="str">
            <v>4S6004</v>
          </cell>
          <cell r="I1326" t="str">
            <v>BRI-SSH</v>
          </cell>
          <cell r="J1326">
            <v>45878</v>
          </cell>
          <cell r="K1326">
            <v>44</v>
          </cell>
          <cell r="L1326">
            <v>44</v>
          </cell>
          <cell r="P1326">
            <v>10120</v>
          </cell>
        </row>
        <row r="1327">
          <cell r="H1327" t="str">
            <v>4S6004</v>
          </cell>
          <cell r="I1327" t="str">
            <v>BRI-SSH</v>
          </cell>
          <cell r="J1327">
            <v>45885</v>
          </cell>
          <cell r="K1327">
            <v>44</v>
          </cell>
          <cell r="L1327">
            <v>44</v>
          </cell>
          <cell r="P1327">
            <v>10120</v>
          </cell>
        </row>
        <row r="1328">
          <cell r="H1328" t="str">
            <v>4S6004</v>
          </cell>
          <cell r="I1328" t="str">
            <v>BRI-SSH</v>
          </cell>
          <cell r="J1328">
            <v>45892</v>
          </cell>
          <cell r="K1328">
            <v>44</v>
          </cell>
          <cell r="L1328">
            <v>44</v>
          </cell>
          <cell r="P1328">
            <v>10120</v>
          </cell>
        </row>
        <row r="1329">
          <cell r="H1329" t="str">
            <v>4S6004</v>
          </cell>
          <cell r="I1329" t="str">
            <v>BRI-SSH</v>
          </cell>
          <cell r="J1329">
            <v>45899</v>
          </cell>
          <cell r="K1329">
            <v>34</v>
          </cell>
          <cell r="L1329">
            <v>34</v>
          </cell>
          <cell r="P1329">
            <v>7140</v>
          </cell>
        </row>
        <row r="1330">
          <cell r="H1330" t="str">
            <v>4S6004</v>
          </cell>
          <cell r="I1330" t="str">
            <v>BRI-SSH</v>
          </cell>
          <cell r="J1330">
            <v>45906</v>
          </cell>
          <cell r="K1330">
            <v>24</v>
          </cell>
          <cell r="L1330">
            <v>24</v>
          </cell>
          <cell r="P1330">
            <v>4680</v>
          </cell>
        </row>
        <row r="1331">
          <cell r="H1331" t="str">
            <v>4S6004</v>
          </cell>
          <cell r="I1331" t="str">
            <v>BRI-SSH</v>
          </cell>
          <cell r="J1331">
            <v>45913</v>
          </cell>
          <cell r="K1331">
            <v>24</v>
          </cell>
          <cell r="L1331">
            <v>24</v>
          </cell>
          <cell r="P1331">
            <v>4680</v>
          </cell>
        </row>
        <row r="1332">
          <cell r="H1332" t="str">
            <v>4S6004</v>
          </cell>
          <cell r="I1332" t="str">
            <v>BRI-SSH</v>
          </cell>
          <cell r="J1332">
            <v>45920</v>
          </cell>
          <cell r="K1332">
            <v>24</v>
          </cell>
          <cell r="L1332">
            <v>24</v>
          </cell>
          <cell r="P1332">
            <v>4680</v>
          </cell>
        </row>
        <row r="1333">
          <cell r="H1333" t="str">
            <v>4S6004</v>
          </cell>
          <cell r="I1333" t="str">
            <v>BRI-SSH</v>
          </cell>
          <cell r="J1333">
            <v>45927</v>
          </cell>
          <cell r="K1333">
            <v>24</v>
          </cell>
          <cell r="L1333">
            <v>24</v>
          </cell>
          <cell r="P1333">
            <v>4680</v>
          </cell>
        </row>
        <row r="1334">
          <cell r="H1334" t="str">
            <v>4S6004</v>
          </cell>
          <cell r="I1334" t="str">
            <v>BRI-SSH</v>
          </cell>
          <cell r="J1334">
            <v>45934</v>
          </cell>
          <cell r="K1334">
            <v>24</v>
          </cell>
          <cell r="L1334">
            <v>24</v>
          </cell>
          <cell r="P1334">
            <v>4680</v>
          </cell>
        </row>
        <row r="1335">
          <cell r="H1335" t="str">
            <v>4S6004</v>
          </cell>
          <cell r="I1335" t="str">
            <v>BRI-SSH</v>
          </cell>
          <cell r="J1335">
            <v>45941</v>
          </cell>
          <cell r="K1335">
            <v>24</v>
          </cell>
          <cell r="L1335">
            <v>24</v>
          </cell>
          <cell r="P1335">
            <v>4680</v>
          </cell>
        </row>
        <row r="1336">
          <cell r="H1336" t="str">
            <v>4S6004</v>
          </cell>
          <cell r="I1336" t="str">
            <v>BRI-SSH</v>
          </cell>
          <cell r="J1336">
            <v>45948</v>
          </cell>
          <cell r="K1336">
            <v>24</v>
          </cell>
          <cell r="L1336">
            <v>24</v>
          </cell>
          <cell r="P1336">
            <v>5040</v>
          </cell>
        </row>
        <row r="1337">
          <cell r="H1337" t="str">
            <v>4S6004</v>
          </cell>
          <cell r="I1337" t="str">
            <v>BRI-SSH</v>
          </cell>
          <cell r="J1337">
            <v>45955</v>
          </cell>
          <cell r="K1337">
            <v>24</v>
          </cell>
          <cell r="L1337">
            <v>24</v>
          </cell>
          <cell r="P1337">
            <v>5040</v>
          </cell>
        </row>
        <row r="1338">
          <cell r="H1338" t="str">
            <v>4S6003</v>
          </cell>
          <cell r="I1338" t="str">
            <v>SSH-BRI</v>
          </cell>
          <cell r="J1338">
            <v>45843</v>
          </cell>
          <cell r="K1338">
            <v>24</v>
          </cell>
          <cell r="L1338">
            <v>24</v>
          </cell>
          <cell r="P1338">
            <v>4680</v>
          </cell>
        </row>
        <row r="1339">
          <cell r="H1339" t="str">
            <v>4S6003</v>
          </cell>
          <cell r="I1339" t="str">
            <v>SSH-BRI</v>
          </cell>
          <cell r="J1339">
            <v>45850</v>
          </cell>
          <cell r="K1339">
            <v>24</v>
          </cell>
          <cell r="L1339">
            <v>24</v>
          </cell>
          <cell r="P1339">
            <v>4680</v>
          </cell>
        </row>
        <row r="1340">
          <cell r="H1340" t="str">
            <v>4S6003</v>
          </cell>
          <cell r="I1340" t="str">
            <v>SSH-BRI</v>
          </cell>
          <cell r="J1340">
            <v>45857</v>
          </cell>
          <cell r="K1340">
            <v>24</v>
          </cell>
          <cell r="L1340">
            <v>24</v>
          </cell>
          <cell r="P1340">
            <v>4680</v>
          </cell>
        </row>
        <row r="1341">
          <cell r="H1341" t="str">
            <v>4S6003</v>
          </cell>
          <cell r="I1341" t="str">
            <v>SSH-BRI</v>
          </cell>
          <cell r="J1341">
            <v>45864</v>
          </cell>
          <cell r="K1341">
            <v>24</v>
          </cell>
          <cell r="L1341">
            <v>24</v>
          </cell>
          <cell r="P1341">
            <v>4680</v>
          </cell>
        </row>
        <row r="1342">
          <cell r="H1342" t="str">
            <v>4S6003</v>
          </cell>
          <cell r="I1342" t="str">
            <v>SSH-BRI</v>
          </cell>
          <cell r="J1342">
            <v>45871</v>
          </cell>
          <cell r="K1342">
            <v>24</v>
          </cell>
          <cell r="L1342">
            <v>24</v>
          </cell>
          <cell r="P1342">
            <v>4680</v>
          </cell>
        </row>
        <row r="1343">
          <cell r="H1343" t="str">
            <v>4S6003</v>
          </cell>
          <cell r="I1343" t="str">
            <v>SSH-BRI</v>
          </cell>
          <cell r="J1343">
            <v>45878</v>
          </cell>
          <cell r="K1343">
            <v>44</v>
          </cell>
          <cell r="L1343">
            <v>44</v>
          </cell>
          <cell r="P1343">
            <v>10120</v>
          </cell>
        </row>
        <row r="1344">
          <cell r="H1344" t="str">
            <v>4S6003</v>
          </cell>
          <cell r="I1344" t="str">
            <v>SSH-BRI</v>
          </cell>
          <cell r="J1344">
            <v>45885</v>
          </cell>
          <cell r="K1344">
            <v>44</v>
          </cell>
          <cell r="L1344">
            <v>44</v>
          </cell>
          <cell r="P1344">
            <v>10120</v>
          </cell>
        </row>
        <row r="1345">
          <cell r="H1345" t="str">
            <v>4S6003</v>
          </cell>
          <cell r="I1345" t="str">
            <v>SSH-BRI</v>
          </cell>
          <cell r="J1345">
            <v>45892</v>
          </cell>
          <cell r="K1345">
            <v>44</v>
          </cell>
          <cell r="L1345">
            <v>44</v>
          </cell>
          <cell r="P1345">
            <v>10120</v>
          </cell>
        </row>
        <row r="1346">
          <cell r="H1346" t="str">
            <v>4S6003</v>
          </cell>
          <cell r="I1346" t="str">
            <v>SSH-BRI</v>
          </cell>
          <cell r="J1346">
            <v>45899</v>
          </cell>
          <cell r="K1346">
            <v>44</v>
          </cell>
          <cell r="L1346">
            <v>44</v>
          </cell>
          <cell r="P1346">
            <v>10120</v>
          </cell>
        </row>
        <row r="1347">
          <cell r="H1347" t="str">
            <v>4S6003</v>
          </cell>
          <cell r="I1347" t="str">
            <v>SSH-BRI</v>
          </cell>
          <cell r="J1347">
            <v>45906</v>
          </cell>
          <cell r="K1347">
            <v>34</v>
          </cell>
          <cell r="L1347">
            <v>34</v>
          </cell>
          <cell r="P1347">
            <v>7140</v>
          </cell>
        </row>
        <row r="1348">
          <cell r="H1348" t="str">
            <v>4S6003</v>
          </cell>
          <cell r="I1348" t="str">
            <v>SSH-BRI</v>
          </cell>
          <cell r="J1348">
            <v>45913</v>
          </cell>
          <cell r="K1348">
            <v>24</v>
          </cell>
          <cell r="L1348">
            <v>24</v>
          </cell>
          <cell r="P1348">
            <v>4680</v>
          </cell>
        </row>
        <row r="1349">
          <cell r="H1349" t="str">
            <v>4S6003</v>
          </cell>
          <cell r="I1349" t="str">
            <v>SSH-BRI</v>
          </cell>
          <cell r="J1349">
            <v>45920</v>
          </cell>
          <cell r="K1349">
            <v>24</v>
          </cell>
          <cell r="L1349">
            <v>24</v>
          </cell>
          <cell r="P1349">
            <v>4680</v>
          </cell>
        </row>
        <row r="1350">
          <cell r="H1350" t="str">
            <v>4S6003</v>
          </cell>
          <cell r="I1350" t="str">
            <v>SSH-BRI</v>
          </cell>
          <cell r="J1350">
            <v>45927</v>
          </cell>
          <cell r="K1350">
            <v>24</v>
          </cell>
          <cell r="L1350">
            <v>24</v>
          </cell>
          <cell r="P1350">
            <v>4680</v>
          </cell>
        </row>
        <row r="1351">
          <cell r="H1351" t="str">
            <v>4S6003</v>
          </cell>
          <cell r="I1351" t="str">
            <v>SSH-BRI</v>
          </cell>
          <cell r="J1351">
            <v>45934</v>
          </cell>
          <cell r="K1351">
            <v>24</v>
          </cell>
          <cell r="L1351">
            <v>24</v>
          </cell>
          <cell r="P1351">
            <v>4680</v>
          </cell>
        </row>
        <row r="1352">
          <cell r="H1352" t="str">
            <v>4S6003</v>
          </cell>
          <cell r="I1352" t="str">
            <v>SSH-BRI</v>
          </cell>
          <cell r="J1352">
            <v>45941</v>
          </cell>
          <cell r="K1352">
            <v>24</v>
          </cell>
          <cell r="L1352">
            <v>24</v>
          </cell>
          <cell r="P1352">
            <v>4680</v>
          </cell>
        </row>
        <row r="1353">
          <cell r="H1353" t="str">
            <v>4S6003</v>
          </cell>
          <cell r="I1353" t="str">
            <v>SSH-BRI</v>
          </cell>
          <cell r="J1353">
            <v>45948</v>
          </cell>
          <cell r="K1353">
            <v>24</v>
          </cell>
          <cell r="L1353">
            <v>24</v>
          </cell>
          <cell r="P1353">
            <v>4680</v>
          </cell>
        </row>
        <row r="1354">
          <cell r="H1354" t="str">
            <v>4S6003</v>
          </cell>
          <cell r="I1354" t="str">
            <v>SSH-BRI</v>
          </cell>
          <cell r="J1354">
            <v>45955</v>
          </cell>
          <cell r="K1354">
            <v>24</v>
          </cell>
          <cell r="L1354">
            <v>24</v>
          </cell>
          <cell r="P1354">
            <v>5040</v>
          </cell>
        </row>
        <row r="1355">
          <cell r="H1355" t="str">
            <v>4S6003</v>
          </cell>
          <cell r="I1355" t="str">
            <v>SSH-BRI</v>
          </cell>
          <cell r="J1355">
            <v>45962</v>
          </cell>
          <cell r="K1355">
            <v>24</v>
          </cell>
          <cell r="L1355">
            <v>24</v>
          </cell>
          <cell r="P1355">
            <v>5040</v>
          </cell>
        </row>
        <row r="1356">
          <cell r="H1356" t="str">
            <v>UJ7001</v>
          </cell>
          <cell r="I1356" t="str">
            <v>PMO-SSH</v>
          </cell>
          <cell r="J1356">
            <v>45900</v>
          </cell>
          <cell r="K1356">
            <v>2</v>
          </cell>
          <cell r="L1356">
            <v>2</v>
          </cell>
          <cell r="P1356">
            <v>430</v>
          </cell>
        </row>
        <row r="1357">
          <cell r="H1357" t="str">
            <v>UJ7000</v>
          </cell>
          <cell r="I1357" t="str">
            <v>SSH-PMO</v>
          </cell>
          <cell r="J1357">
            <v>45907</v>
          </cell>
          <cell r="K1357">
            <v>2</v>
          </cell>
          <cell r="L1357">
            <v>2</v>
          </cell>
          <cell r="P1357">
            <v>430</v>
          </cell>
        </row>
        <row r="1358">
          <cell r="H1358" t="str">
            <v>UJ5126</v>
          </cell>
          <cell r="I1358" t="str">
            <v>BRI-SSH</v>
          </cell>
          <cell r="J1358">
            <v>45877</v>
          </cell>
          <cell r="K1358">
            <v>30</v>
          </cell>
          <cell r="L1358">
            <v>30</v>
          </cell>
          <cell r="P1358">
            <v>6750</v>
          </cell>
        </row>
        <row r="1359">
          <cell r="H1359" t="str">
            <v>UJ5126</v>
          </cell>
          <cell r="I1359" t="str">
            <v>BRI-SSH</v>
          </cell>
          <cell r="J1359">
            <v>45884</v>
          </cell>
          <cell r="K1359">
            <v>30</v>
          </cell>
          <cell r="L1359">
            <v>30</v>
          </cell>
          <cell r="P1359">
            <v>6750</v>
          </cell>
        </row>
        <row r="1360">
          <cell r="H1360" t="str">
            <v>UJ5126</v>
          </cell>
          <cell r="I1360" t="str">
            <v>BRI-SSH</v>
          </cell>
          <cell r="J1360">
            <v>45891</v>
          </cell>
          <cell r="K1360">
            <v>30</v>
          </cell>
          <cell r="L1360">
            <v>30</v>
          </cell>
          <cell r="P1360">
            <v>6750</v>
          </cell>
        </row>
        <row r="1361">
          <cell r="H1361" t="str">
            <v>UJ5126</v>
          </cell>
          <cell r="I1361" t="str">
            <v>BRI-SSH</v>
          </cell>
          <cell r="J1361">
            <v>45898</v>
          </cell>
          <cell r="K1361">
            <v>30</v>
          </cell>
          <cell r="L1361">
            <v>30</v>
          </cell>
          <cell r="P1361">
            <v>6750</v>
          </cell>
        </row>
        <row r="1362">
          <cell r="H1362" t="str">
            <v>UJ5125</v>
          </cell>
          <cell r="I1362" t="str">
            <v>SSH-BRI</v>
          </cell>
          <cell r="J1362">
            <v>45884</v>
          </cell>
          <cell r="K1362">
            <v>30</v>
          </cell>
          <cell r="L1362">
            <v>30</v>
          </cell>
          <cell r="P1362">
            <v>6750</v>
          </cell>
        </row>
        <row r="1363">
          <cell r="H1363" t="str">
            <v>UJ5125</v>
          </cell>
          <cell r="I1363" t="str">
            <v>SSH-BRI</v>
          </cell>
          <cell r="J1363">
            <v>45891</v>
          </cell>
          <cell r="K1363">
            <v>30</v>
          </cell>
          <cell r="L1363">
            <v>30</v>
          </cell>
          <cell r="P1363">
            <v>6750</v>
          </cell>
        </row>
        <row r="1364">
          <cell r="H1364" t="str">
            <v>UJ5125</v>
          </cell>
          <cell r="I1364" t="str">
            <v>SSH-BRI</v>
          </cell>
          <cell r="J1364">
            <v>45898</v>
          </cell>
          <cell r="K1364">
            <v>30</v>
          </cell>
          <cell r="L1364">
            <v>30</v>
          </cell>
          <cell r="P1364">
            <v>6750</v>
          </cell>
        </row>
        <row r="1365">
          <cell r="H1365" t="str">
            <v>UJ5125</v>
          </cell>
          <cell r="I1365" t="str">
            <v>SSH-BRI</v>
          </cell>
          <cell r="J1365">
            <v>45905</v>
          </cell>
          <cell r="K1365">
            <v>30</v>
          </cell>
          <cell r="L1365">
            <v>30</v>
          </cell>
          <cell r="P1365">
            <v>6750</v>
          </cell>
        </row>
        <row r="1366">
          <cell r="H1366" t="str">
            <v>4S6016</v>
          </cell>
          <cell r="I1366" t="str">
            <v>BRI-SSH</v>
          </cell>
          <cell r="J1366">
            <v>45759</v>
          </cell>
          <cell r="K1366">
            <v>3</v>
          </cell>
          <cell r="L1366">
            <v>3</v>
          </cell>
          <cell r="P1366">
            <v>450</v>
          </cell>
        </row>
        <row r="1367">
          <cell r="H1367" t="str">
            <v>4S6006</v>
          </cell>
          <cell r="I1367" t="str">
            <v>NAP-SSH</v>
          </cell>
          <cell r="J1367">
            <v>45873</v>
          </cell>
          <cell r="K1367">
            <v>0</v>
          </cell>
          <cell r="L1367">
            <v>0</v>
          </cell>
          <cell r="P1367">
            <v>0</v>
          </cell>
        </row>
        <row r="1368">
          <cell r="H1368" t="str">
            <v>4S6006</v>
          </cell>
          <cell r="I1368" t="str">
            <v>NAP-SSH</v>
          </cell>
          <cell r="J1368">
            <v>45880</v>
          </cell>
          <cell r="K1368">
            <v>0</v>
          </cell>
          <cell r="L1368">
            <v>0</v>
          </cell>
          <cell r="P1368">
            <v>0</v>
          </cell>
        </row>
        <row r="1369">
          <cell r="H1369" t="str">
            <v>4S6006</v>
          </cell>
          <cell r="I1369" t="str">
            <v>NAP-SSH</v>
          </cell>
          <cell r="J1369">
            <v>45887</v>
          </cell>
          <cell r="K1369">
            <v>0</v>
          </cell>
          <cell r="L1369">
            <v>0</v>
          </cell>
          <cell r="P1369">
            <v>0</v>
          </cell>
        </row>
        <row r="1370">
          <cell r="H1370" t="str">
            <v>4S6006</v>
          </cell>
          <cell r="I1370" t="str">
            <v>NAP-SSH</v>
          </cell>
          <cell r="J1370">
            <v>45894</v>
          </cell>
          <cell r="K1370">
            <v>0</v>
          </cell>
          <cell r="L1370">
            <v>0</v>
          </cell>
          <cell r="P1370">
            <v>0</v>
          </cell>
        </row>
        <row r="1371">
          <cell r="H1371" t="str">
            <v>4S6005</v>
          </cell>
          <cell r="I1371" t="str">
            <v>SSH-NAP</v>
          </cell>
          <cell r="J1371">
            <v>45880</v>
          </cell>
          <cell r="K1371">
            <v>0</v>
          </cell>
          <cell r="L1371">
            <v>0</v>
          </cell>
          <cell r="P1371">
            <v>0</v>
          </cell>
        </row>
        <row r="1372">
          <cell r="H1372" t="str">
            <v>4S6005</v>
          </cell>
          <cell r="I1372" t="str">
            <v>SSH-NAP</v>
          </cell>
          <cell r="J1372">
            <v>45887</v>
          </cell>
          <cell r="K1372">
            <v>0</v>
          </cell>
          <cell r="L1372">
            <v>0</v>
          </cell>
          <cell r="P1372">
            <v>0</v>
          </cell>
        </row>
        <row r="1373">
          <cell r="H1373" t="str">
            <v>4S6005</v>
          </cell>
          <cell r="I1373" t="str">
            <v>SSH-NAP</v>
          </cell>
          <cell r="J1373">
            <v>45894</v>
          </cell>
          <cell r="K1373">
            <v>0</v>
          </cell>
          <cell r="L1373">
            <v>0</v>
          </cell>
          <cell r="P1373">
            <v>0</v>
          </cell>
        </row>
        <row r="1374">
          <cell r="H1374" t="str">
            <v>4S6005</v>
          </cell>
          <cell r="I1374" t="str">
            <v>SSH-NAP</v>
          </cell>
          <cell r="J1374">
            <v>45901</v>
          </cell>
          <cell r="K1374">
            <v>0</v>
          </cell>
          <cell r="L1374">
            <v>0</v>
          </cell>
          <cell r="P1374">
            <v>0</v>
          </cell>
        </row>
        <row r="1375">
          <cell r="H1375" t="str">
            <v>4S6031</v>
          </cell>
          <cell r="I1375" t="str">
            <v>SSH-NAP</v>
          </cell>
          <cell r="J1375">
            <v>45767</v>
          </cell>
          <cell r="K1375">
            <v>1</v>
          </cell>
          <cell r="L1375">
            <v>1</v>
          </cell>
          <cell r="P1375">
            <v>140</v>
          </cell>
        </row>
        <row r="1376">
          <cell r="H1376" t="str">
            <v>4S6031</v>
          </cell>
          <cell r="I1376" t="str">
            <v>SSH-NAP</v>
          </cell>
          <cell r="J1376">
            <v>45767</v>
          </cell>
          <cell r="K1376">
            <v>1</v>
          </cell>
          <cell r="L1376">
            <v>1</v>
          </cell>
          <cell r="P1376">
            <v>140</v>
          </cell>
        </row>
        <row r="1377">
          <cell r="H1377" t="str">
            <v>4S6031</v>
          </cell>
          <cell r="I1377" t="str">
            <v>SSH-NAP</v>
          </cell>
          <cell r="J1377">
            <v>45767</v>
          </cell>
          <cell r="K1377">
            <v>1</v>
          </cell>
          <cell r="L1377">
            <v>1</v>
          </cell>
          <cell r="P1377">
            <v>140</v>
          </cell>
        </row>
        <row r="1378">
          <cell r="H1378" t="str">
            <v>NP8102</v>
          </cell>
          <cell r="I1378" t="str">
            <v>NAP-HRG</v>
          </cell>
          <cell r="J1378">
            <v>45880</v>
          </cell>
          <cell r="K1378">
            <v>2</v>
          </cell>
          <cell r="L1378">
            <v>2</v>
          </cell>
          <cell r="P1378">
            <v>480</v>
          </cell>
        </row>
        <row r="1379">
          <cell r="H1379" t="str">
            <v>NP8101</v>
          </cell>
          <cell r="I1379" t="str">
            <v>HRG-NAP</v>
          </cell>
          <cell r="J1379">
            <v>45887</v>
          </cell>
          <cell r="K1379">
            <v>2</v>
          </cell>
          <cell r="L1379">
            <v>2</v>
          </cell>
          <cell r="P1379">
            <v>480</v>
          </cell>
        </row>
        <row r="1380">
          <cell r="H1380" t="str">
            <v>4S6005</v>
          </cell>
          <cell r="I1380" t="str">
            <v>SSH-FCO</v>
          </cell>
          <cell r="J1380">
            <v>45898</v>
          </cell>
          <cell r="K1380">
            <v>1</v>
          </cell>
          <cell r="L1380">
            <v>1</v>
          </cell>
          <cell r="P1380">
            <v>293.92</v>
          </cell>
        </row>
        <row r="1381">
          <cell r="H1381" t="str">
            <v>4S6005</v>
          </cell>
          <cell r="I1381" t="str">
            <v>SSH-FCO</v>
          </cell>
          <cell r="J1381">
            <v>45898</v>
          </cell>
          <cell r="K1381">
            <v>1</v>
          </cell>
          <cell r="L1381">
            <v>1</v>
          </cell>
          <cell r="P1381">
            <v>293.92</v>
          </cell>
        </row>
        <row r="1382">
          <cell r="H1382" t="str">
            <v>4S6005</v>
          </cell>
          <cell r="I1382" t="str">
            <v>SSH-FCO</v>
          </cell>
          <cell r="J1382">
            <v>45898</v>
          </cell>
          <cell r="K1382">
            <v>1</v>
          </cell>
          <cell r="L1382">
            <v>1</v>
          </cell>
          <cell r="P1382">
            <v>241.92</v>
          </cell>
        </row>
        <row r="1383">
          <cell r="H1383" t="str">
            <v>SE5448</v>
          </cell>
          <cell r="I1383" t="str">
            <v>CAG-SSH</v>
          </cell>
          <cell r="J1383">
            <v>45772</v>
          </cell>
          <cell r="K1383">
            <v>1</v>
          </cell>
          <cell r="L1383">
            <v>1</v>
          </cell>
          <cell r="P1383">
            <v>294.65999999999997</v>
          </cell>
        </row>
        <row r="1384">
          <cell r="H1384" t="str">
            <v>SE5446</v>
          </cell>
          <cell r="I1384" t="str">
            <v>SSH-CAG</v>
          </cell>
          <cell r="J1384">
            <v>45779</v>
          </cell>
          <cell r="K1384">
            <v>1</v>
          </cell>
          <cell r="L1384">
            <v>1</v>
          </cell>
          <cell r="P1384">
            <v>297.43</v>
          </cell>
        </row>
        <row r="1385">
          <cell r="H1385" t="str">
            <v>SE5448</v>
          </cell>
          <cell r="I1385" t="str">
            <v>CAG-SSH</v>
          </cell>
          <cell r="J1385">
            <v>45772</v>
          </cell>
          <cell r="K1385">
            <v>1</v>
          </cell>
          <cell r="L1385">
            <v>1</v>
          </cell>
          <cell r="P1385">
            <v>294.65999999999997</v>
          </cell>
        </row>
        <row r="1386">
          <cell r="H1386" t="str">
            <v>SE5446</v>
          </cell>
          <cell r="I1386" t="str">
            <v>SSH-CAG</v>
          </cell>
          <cell r="J1386">
            <v>45779</v>
          </cell>
          <cell r="K1386">
            <v>1</v>
          </cell>
          <cell r="L1386">
            <v>1</v>
          </cell>
          <cell r="P1386">
            <v>297.43</v>
          </cell>
        </row>
        <row r="1387">
          <cell r="H1387" t="str">
            <v>4S6005</v>
          </cell>
          <cell r="I1387" t="str">
            <v>SSH-FCO</v>
          </cell>
          <cell r="J1387">
            <v>45891</v>
          </cell>
          <cell r="K1387">
            <v>1</v>
          </cell>
          <cell r="L1387">
            <v>1</v>
          </cell>
          <cell r="P1387">
            <v>347.72</v>
          </cell>
        </row>
        <row r="1388">
          <cell r="H1388" t="str">
            <v>4S6005</v>
          </cell>
          <cell r="I1388" t="str">
            <v>SSH-FCO</v>
          </cell>
          <cell r="J1388">
            <v>45891</v>
          </cell>
          <cell r="K1388">
            <v>1</v>
          </cell>
          <cell r="L1388">
            <v>1</v>
          </cell>
          <cell r="P1388">
            <v>347.72</v>
          </cell>
        </row>
        <row r="1389">
          <cell r="H1389" t="str">
            <v>4S6004</v>
          </cell>
          <cell r="I1389" t="str">
            <v>BRI-SSH</v>
          </cell>
          <cell r="J1389">
            <v>45941</v>
          </cell>
          <cell r="K1389">
            <v>2</v>
          </cell>
          <cell r="L1389">
            <v>2</v>
          </cell>
          <cell r="P1389">
            <v>400</v>
          </cell>
        </row>
        <row r="1390">
          <cell r="H1390" t="str">
            <v>4S6003</v>
          </cell>
          <cell r="I1390" t="str">
            <v>SSH-BRI</v>
          </cell>
          <cell r="J1390">
            <v>45948</v>
          </cell>
          <cell r="K1390">
            <v>2</v>
          </cell>
          <cell r="L1390">
            <v>2</v>
          </cell>
          <cell r="P1390">
            <v>400</v>
          </cell>
        </row>
        <row r="1391">
          <cell r="H1391" t="str">
            <v>SE5446</v>
          </cell>
          <cell r="I1391" t="str">
            <v>SSH-NAP</v>
          </cell>
          <cell r="J1391">
            <v>45779</v>
          </cell>
          <cell r="K1391">
            <v>2</v>
          </cell>
          <cell r="L1391">
            <v>2</v>
          </cell>
          <cell r="P1391">
            <v>400</v>
          </cell>
        </row>
        <row r="1392">
          <cell r="H1392" t="str">
            <v>UJ6002</v>
          </cell>
          <cell r="I1392" t="str">
            <v>VRN-SSH</v>
          </cell>
          <cell r="J1392">
            <v>45864</v>
          </cell>
          <cell r="K1392">
            <v>25</v>
          </cell>
          <cell r="L1392">
            <v>25</v>
          </cell>
          <cell r="P1392">
            <v>6250</v>
          </cell>
        </row>
        <row r="1393">
          <cell r="H1393" t="str">
            <v>UJ6002</v>
          </cell>
          <cell r="I1393" t="str">
            <v>VRN-SSH</v>
          </cell>
          <cell r="J1393">
            <v>45871</v>
          </cell>
          <cell r="K1393">
            <v>25</v>
          </cell>
          <cell r="L1393">
            <v>25</v>
          </cell>
          <cell r="P1393">
            <v>6250</v>
          </cell>
        </row>
        <row r="1394">
          <cell r="H1394" t="str">
            <v>UJ6002</v>
          </cell>
          <cell r="I1394" t="str">
            <v>VRN-SSH</v>
          </cell>
          <cell r="J1394">
            <v>45878</v>
          </cell>
          <cell r="K1394">
            <v>25</v>
          </cell>
          <cell r="L1394">
            <v>25</v>
          </cell>
          <cell r="P1394">
            <v>6250</v>
          </cell>
        </row>
        <row r="1395">
          <cell r="H1395" t="str">
            <v>UJ6002</v>
          </cell>
          <cell r="I1395" t="str">
            <v>VRN-SSH</v>
          </cell>
          <cell r="J1395">
            <v>45885</v>
          </cell>
          <cell r="K1395">
            <v>25</v>
          </cell>
          <cell r="L1395">
            <v>25</v>
          </cell>
          <cell r="P1395">
            <v>6250</v>
          </cell>
        </row>
        <row r="1396">
          <cell r="H1396" t="str">
            <v>UJ6002</v>
          </cell>
          <cell r="I1396" t="str">
            <v>VRN-SSH</v>
          </cell>
          <cell r="J1396">
            <v>45892</v>
          </cell>
          <cell r="K1396">
            <v>25</v>
          </cell>
          <cell r="L1396">
            <v>25</v>
          </cell>
          <cell r="P1396">
            <v>6250</v>
          </cell>
        </row>
        <row r="1397">
          <cell r="H1397" t="str">
            <v>UJ6002</v>
          </cell>
          <cell r="I1397" t="str">
            <v>VRN-SSH</v>
          </cell>
          <cell r="J1397">
            <v>45899</v>
          </cell>
          <cell r="K1397">
            <v>25</v>
          </cell>
          <cell r="L1397">
            <v>25</v>
          </cell>
          <cell r="P1397">
            <v>6250</v>
          </cell>
        </row>
        <row r="1398">
          <cell r="H1398" t="str">
            <v>UJ6001</v>
          </cell>
          <cell r="I1398" t="str">
            <v>SSH-VRN</v>
          </cell>
          <cell r="J1398">
            <v>45871</v>
          </cell>
          <cell r="K1398">
            <v>25</v>
          </cell>
          <cell r="L1398">
            <v>25</v>
          </cell>
          <cell r="P1398">
            <v>6250</v>
          </cell>
        </row>
        <row r="1399">
          <cell r="H1399" t="str">
            <v>UJ6001</v>
          </cell>
          <cell r="I1399" t="str">
            <v>SSH-VRN</v>
          </cell>
          <cell r="J1399">
            <v>45878</v>
          </cell>
          <cell r="K1399">
            <v>25</v>
          </cell>
          <cell r="L1399">
            <v>25</v>
          </cell>
          <cell r="P1399">
            <v>6250</v>
          </cell>
        </row>
        <row r="1400">
          <cell r="H1400" t="str">
            <v>UJ6001</v>
          </cell>
          <cell r="I1400" t="str">
            <v>SSH-VRN</v>
          </cell>
          <cell r="J1400">
            <v>45885</v>
          </cell>
          <cell r="K1400">
            <v>25</v>
          </cell>
          <cell r="L1400">
            <v>25</v>
          </cell>
          <cell r="P1400">
            <v>6250</v>
          </cell>
        </row>
        <row r="1401">
          <cell r="H1401" t="str">
            <v>UJ6001</v>
          </cell>
          <cell r="I1401" t="str">
            <v>SSH-VRN</v>
          </cell>
          <cell r="J1401">
            <v>45892</v>
          </cell>
          <cell r="K1401">
            <v>25</v>
          </cell>
          <cell r="L1401">
            <v>25</v>
          </cell>
          <cell r="P1401">
            <v>6250</v>
          </cell>
        </row>
        <row r="1402">
          <cell r="H1402" t="str">
            <v>UJ6001</v>
          </cell>
          <cell r="I1402" t="str">
            <v>SSH-VRN</v>
          </cell>
          <cell r="J1402">
            <v>45899</v>
          </cell>
          <cell r="K1402">
            <v>25</v>
          </cell>
          <cell r="L1402">
            <v>25</v>
          </cell>
          <cell r="P1402">
            <v>6250</v>
          </cell>
        </row>
        <row r="1403">
          <cell r="H1403" t="str">
            <v>UJ6001</v>
          </cell>
          <cell r="I1403" t="str">
            <v>SSH-VRN</v>
          </cell>
          <cell r="J1403">
            <v>45906</v>
          </cell>
          <cell r="K1403">
            <v>25</v>
          </cell>
          <cell r="L1403">
            <v>25</v>
          </cell>
          <cell r="P1403">
            <v>6250</v>
          </cell>
        </row>
        <row r="1404">
          <cell r="H1404" t="str">
            <v>4S6031</v>
          </cell>
          <cell r="I1404" t="str">
            <v>SSH-NAP</v>
          </cell>
          <cell r="J1404">
            <v>45767</v>
          </cell>
          <cell r="K1404">
            <v>1</v>
          </cell>
          <cell r="L1404">
            <v>1</v>
          </cell>
          <cell r="P1404">
            <v>228.92000000000002</v>
          </cell>
        </row>
        <row r="1405">
          <cell r="H1405" t="str">
            <v>4S6031</v>
          </cell>
          <cell r="I1405" t="str">
            <v>SSH-NAP</v>
          </cell>
          <cell r="J1405">
            <v>45767</v>
          </cell>
          <cell r="K1405">
            <v>1</v>
          </cell>
          <cell r="L1405">
            <v>1</v>
          </cell>
          <cell r="P1405">
            <v>228.92000000000002</v>
          </cell>
        </row>
        <row r="1406">
          <cell r="H1406" t="str">
            <v>4S6031</v>
          </cell>
          <cell r="I1406" t="str">
            <v>SSH-NAP</v>
          </cell>
          <cell r="J1406">
            <v>45767</v>
          </cell>
          <cell r="K1406">
            <v>1</v>
          </cell>
          <cell r="L1406">
            <v>1</v>
          </cell>
          <cell r="P1406">
            <v>228.92000000000002</v>
          </cell>
        </row>
        <row r="1407">
          <cell r="H1407" t="str">
            <v>SE5447</v>
          </cell>
          <cell r="I1407" t="str">
            <v>NAP-SSH</v>
          </cell>
          <cell r="J1407">
            <v>45772</v>
          </cell>
          <cell r="K1407">
            <v>0</v>
          </cell>
          <cell r="L1407">
            <v>0</v>
          </cell>
          <cell r="P1407">
            <v>0</v>
          </cell>
        </row>
        <row r="1408">
          <cell r="H1408" t="str">
            <v>SE5447</v>
          </cell>
          <cell r="I1408" t="str">
            <v>NAP-SSH</v>
          </cell>
          <cell r="J1408">
            <v>45772</v>
          </cell>
          <cell r="K1408">
            <v>0</v>
          </cell>
          <cell r="L1408">
            <v>0</v>
          </cell>
          <cell r="P1408">
            <v>0</v>
          </cell>
        </row>
        <row r="1409">
          <cell r="H1409" t="str">
            <v>SE5447</v>
          </cell>
          <cell r="I1409" t="str">
            <v>NAP-SSH</v>
          </cell>
          <cell r="J1409">
            <v>45772</v>
          </cell>
          <cell r="K1409">
            <v>0</v>
          </cell>
          <cell r="L1409">
            <v>0</v>
          </cell>
          <cell r="P1409">
            <v>0</v>
          </cell>
        </row>
        <row r="1410">
          <cell r="H1410" t="str">
            <v>SE5447</v>
          </cell>
          <cell r="I1410" t="str">
            <v>NAP-SSH</v>
          </cell>
          <cell r="J1410">
            <v>45772</v>
          </cell>
          <cell r="K1410">
            <v>0</v>
          </cell>
          <cell r="L1410">
            <v>0</v>
          </cell>
          <cell r="P1410">
            <v>0</v>
          </cell>
        </row>
        <row r="1411">
          <cell r="H1411" t="str">
            <v>4S6016</v>
          </cell>
          <cell r="I1411" t="str">
            <v>VRN-SSH</v>
          </cell>
          <cell r="J1411">
            <v>45766</v>
          </cell>
          <cell r="K1411">
            <v>1</v>
          </cell>
          <cell r="L1411">
            <v>1</v>
          </cell>
          <cell r="P1411">
            <v>467.55</v>
          </cell>
        </row>
        <row r="1412">
          <cell r="H1412" t="str">
            <v>4S6016</v>
          </cell>
          <cell r="I1412" t="str">
            <v>VRN-SSH</v>
          </cell>
          <cell r="J1412">
            <v>45766</v>
          </cell>
          <cell r="K1412">
            <v>1</v>
          </cell>
          <cell r="L1412">
            <v>1</v>
          </cell>
          <cell r="P1412">
            <v>467.55</v>
          </cell>
        </row>
        <row r="1413">
          <cell r="H1413" t="str">
            <v>4S6017</v>
          </cell>
          <cell r="I1413" t="str">
            <v>SSH-NAP</v>
          </cell>
          <cell r="J1413">
            <v>45779</v>
          </cell>
          <cell r="K1413">
            <v>1</v>
          </cell>
          <cell r="L1413">
            <v>1</v>
          </cell>
          <cell r="P1413">
            <v>306.83</v>
          </cell>
        </row>
        <row r="1414">
          <cell r="H1414" t="str">
            <v>4S6017</v>
          </cell>
          <cell r="I1414" t="str">
            <v>SSH-NAP</v>
          </cell>
          <cell r="J1414">
            <v>45779</v>
          </cell>
          <cell r="K1414">
            <v>1</v>
          </cell>
          <cell r="L1414">
            <v>1</v>
          </cell>
          <cell r="P1414">
            <v>306.83</v>
          </cell>
        </row>
        <row r="1415">
          <cell r="H1415" t="str">
            <v>4S6017</v>
          </cell>
          <cell r="I1415" t="str">
            <v>SSH-NAP</v>
          </cell>
          <cell r="J1415">
            <v>45779</v>
          </cell>
          <cell r="K1415">
            <v>1</v>
          </cell>
          <cell r="L1415">
            <v>1</v>
          </cell>
          <cell r="P1415">
            <v>306.83</v>
          </cell>
        </row>
        <row r="1416">
          <cell r="H1416" t="str">
            <v>4S6017</v>
          </cell>
          <cell r="I1416" t="str">
            <v>SSH-NAP</v>
          </cell>
          <cell r="J1416">
            <v>45779</v>
          </cell>
          <cell r="K1416">
            <v>1</v>
          </cell>
          <cell r="L1416">
            <v>1</v>
          </cell>
          <cell r="P1416">
            <v>306.83</v>
          </cell>
        </row>
        <row r="1417">
          <cell r="H1417" t="str">
            <v>4S6017</v>
          </cell>
          <cell r="I1417" t="str">
            <v>SSH-NAP</v>
          </cell>
          <cell r="J1417">
            <v>45779</v>
          </cell>
          <cell r="K1417">
            <v>1</v>
          </cell>
          <cell r="L1417">
            <v>1</v>
          </cell>
          <cell r="P1417">
            <v>306.83</v>
          </cell>
        </row>
        <row r="1418">
          <cell r="H1418" t="str">
            <v>4S6017</v>
          </cell>
          <cell r="I1418" t="str">
            <v>SSH-NAP</v>
          </cell>
          <cell r="J1418">
            <v>45779</v>
          </cell>
          <cell r="K1418">
            <v>1</v>
          </cell>
          <cell r="L1418">
            <v>1</v>
          </cell>
          <cell r="P1418">
            <v>306.83</v>
          </cell>
        </row>
        <row r="1419">
          <cell r="H1419" t="str">
            <v>4S6017</v>
          </cell>
          <cell r="I1419" t="str">
            <v>SSH-NAP</v>
          </cell>
          <cell r="J1419">
            <v>45779</v>
          </cell>
          <cell r="K1419">
            <v>1</v>
          </cell>
          <cell r="L1419">
            <v>1</v>
          </cell>
          <cell r="P1419">
            <v>252.57</v>
          </cell>
        </row>
        <row r="1420">
          <cell r="H1420" t="str">
            <v>4S6006</v>
          </cell>
          <cell r="I1420" t="str">
            <v>FCO-SSH</v>
          </cell>
          <cell r="J1420">
            <v>45884</v>
          </cell>
          <cell r="K1420">
            <v>1</v>
          </cell>
          <cell r="L1420">
            <v>1</v>
          </cell>
          <cell r="P1420">
            <v>311.37</v>
          </cell>
        </row>
        <row r="1421">
          <cell r="H1421" t="str">
            <v>4S6006</v>
          </cell>
          <cell r="I1421" t="str">
            <v>FCO-SSH</v>
          </cell>
          <cell r="J1421">
            <v>45884</v>
          </cell>
          <cell r="K1421">
            <v>1</v>
          </cell>
          <cell r="L1421">
            <v>1</v>
          </cell>
          <cell r="P1421">
            <v>311.37</v>
          </cell>
        </row>
        <row r="1422">
          <cell r="H1422" t="str">
            <v>4S6005</v>
          </cell>
          <cell r="I1422" t="str">
            <v>SSH-MXP</v>
          </cell>
          <cell r="J1422">
            <v>45779</v>
          </cell>
          <cell r="K1422">
            <v>1</v>
          </cell>
          <cell r="L1422">
            <v>1</v>
          </cell>
          <cell r="P1422">
            <v>321.83</v>
          </cell>
        </row>
        <row r="1423">
          <cell r="H1423" t="str">
            <v>4S6005</v>
          </cell>
          <cell r="I1423" t="str">
            <v>SSH-MXP</v>
          </cell>
          <cell r="J1423">
            <v>45779</v>
          </cell>
          <cell r="K1423">
            <v>1</v>
          </cell>
          <cell r="L1423">
            <v>1</v>
          </cell>
          <cell r="P1423">
            <v>321.83</v>
          </cell>
        </row>
        <row r="1424">
          <cell r="H1424" t="str">
            <v>4S6005</v>
          </cell>
          <cell r="I1424" t="str">
            <v>SSH-MXP</v>
          </cell>
          <cell r="J1424">
            <v>45779</v>
          </cell>
          <cell r="K1424">
            <v>1</v>
          </cell>
          <cell r="L1424">
            <v>1</v>
          </cell>
          <cell r="P1424">
            <v>274.83</v>
          </cell>
        </row>
        <row r="1425">
          <cell r="H1425" t="str">
            <v>4S6005</v>
          </cell>
          <cell r="I1425" t="str">
            <v>SSH-MXP</v>
          </cell>
          <cell r="J1425">
            <v>45779</v>
          </cell>
          <cell r="K1425">
            <v>1</v>
          </cell>
          <cell r="L1425">
            <v>1</v>
          </cell>
          <cell r="P1425">
            <v>274.83</v>
          </cell>
        </row>
        <row r="1426">
          <cell r="H1426" t="str">
            <v>4S6005</v>
          </cell>
          <cell r="I1426" t="str">
            <v>SSH-MXP</v>
          </cell>
          <cell r="J1426">
            <v>45779</v>
          </cell>
          <cell r="K1426">
            <v>1</v>
          </cell>
          <cell r="L1426">
            <v>1</v>
          </cell>
          <cell r="P1426">
            <v>321.83</v>
          </cell>
        </row>
        <row r="1427">
          <cell r="H1427" t="str">
            <v>4S6005</v>
          </cell>
          <cell r="I1427" t="str">
            <v>SSH-MXP</v>
          </cell>
          <cell r="J1427">
            <v>45779</v>
          </cell>
          <cell r="K1427">
            <v>1</v>
          </cell>
          <cell r="L1427">
            <v>1</v>
          </cell>
          <cell r="P1427">
            <v>321.83</v>
          </cell>
        </row>
        <row r="1428">
          <cell r="H1428" t="str">
            <v>4S6006</v>
          </cell>
          <cell r="I1428" t="str">
            <v>NAP-SSH</v>
          </cell>
          <cell r="J1428">
            <v>45887</v>
          </cell>
          <cell r="K1428">
            <v>2</v>
          </cell>
          <cell r="L1428">
            <v>2</v>
          </cell>
          <cell r="P1428">
            <v>600</v>
          </cell>
        </row>
        <row r="1429">
          <cell r="H1429" t="str">
            <v>4S6005</v>
          </cell>
          <cell r="I1429" t="str">
            <v>SSH-NAP</v>
          </cell>
          <cell r="J1429">
            <v>45894</v>
          </cell>
          <cell r="K1429">
            <v>2</v>
          </cell>
          <cell r="L1429">
            <v>2</v>
          </cell>
          <cell r="P1429">
            <v>600</v>
          </cell>
        </row>
        <row r="1430">
          <cell r="H1430" t="str">
            <v>4S6003</v>
          </cell>
          <cell r="I1430" t="str">
            <v>SSH-BRI</v>
          </cell>
          <cell r="J1430">
            <v>45885</v>
          </cell>
          <cell r="K1430">
            <v>4</v>
          </cell>
          <cell r="L1430">
            <v>4</v>
          </cell>
          <cell r="P1430">
            <v>960</v>
          </cell>
        </row>
        <row r="1431">
          <cell r="H1431" t="str">
            <v>4S6004</v>
          </cell>
          <cell r="I1431" t="str">
            <v>BRI-SSH</v>
          </cell>
          <cell r="J1431">
            <v>45878</v>
          </cell>
          <cell r="K1431">
            <v>4</v>
          </cell>
          <cell r="L1431">
            <v>4</v>
          </cell>
          <cell r="P1431">
            <v>960</v>
          </cell>
        </row>
        <row r="1432">
          <cell r="H1432" t="str">
            <v>4S6018</v>
          </cell>
          <cell r="I1432" t="str">
            <v>NAP-SSH</v>
          </cell>
          <cell r="J1432">
            <v>45772</v>
          </cell>
          <cell r="K1432">
            <v>2</v>
          </cell>
          <cell r="L1432">
            <v>2</v>
          </cell>
          <cell r="P1432">
            <v>420</v>
          </cell>
        </row>
        <row r="1433">
          <cell r="H1433" t="str">
            <v>4S6017</v>
          </cell>
          <cell r="I1433" t="str">
            <v>SSH-NAP</v>
          </cell>
          <cell r="J1433">
            <v>45779</v>
          </cell>
          <cell r="K1433">
            <v>2</v>
          </cell>
          <cell r="L1433">
            <v>2</v>
          </cell>
          <cell r="P1433">
            <v>420</v>
          </cell>
        </row>
        <row r="1434">
          <cell r="H1434" t="str">
            <v>NP8101</v>
          </cell>
          <cell r="I1434" t="str">
            <v>HRG-NAP</v>
          </cell>
          <cell r="J1434">
            <v>45887</v>
          </cell>
          <cell r="K1434">
            <v>1</v>
          </cell>
          <cell r="L1434">
            <v>1</v>
          </cell>
          <cell r="P1434">
            <v>240</v>
          </cell>
        </row>
        <row r="1435">
          <cell r="H1435" t="str">
            <v>4S6006</v>
          </cell>
          <cell r="I1435" t="str">
            <v>MXP-SSH</v>
          </cell>
          <cell r="J1435">
            <v>45772</v>
          </cell>
          <cell r="K1435">
            <v>4</v>
          </cell>
          <cell r="L1435">
            <v>4</v>
          </cell>
          <cell r="P1435">
            <v>900</v>
          </cell>
        </row>
        <row r="1436">
          <cell r="H1436" t="str">
            <v>4S6005</v>
          </cell>
          <cell r="I1436" t="str">
            <v>SSH-MXP</v>
          </cell>
          <cell r="J1436">
            <v>45779</v>
          </cell>
          <cell r="K1436">
            <v>4</v>
          </cell>
          <cell r="L1436">
            <v>4</v>
          </cell>
          <cell r="P1436">
            <v>900</v>
          </cell>
        </row>
        <row r="1437">
          <cell r="H1437" t="str">
            <v>4S6016</v>
          </cell>
          <cell r="I1437" t="str">
            <v>VRN-SSH</v>
          </cell>
          <cell r="J1437">
            <v>45773</v>
          </cell>
          <cell r="K1437">
            <v>3</v>
          </cell>
          <cell r="L1437">
            <v>3</v>
          </cell>
          <cell r="P1437">
            <v>750</v>
          </cell>
        </row>
        <row r="1438">
          <cell r="H1438" t="str">
            <v>4S6015</v>
          </cell>
          <cell r="I1438" t="str">
            <v>SSH-VRN</v>
          </cell>
          <cell r="J1438">
            <v>45780</v>
          </cell>
          <cell r="K1438">
            <v>3</v>
          </cell>
          <cell r="L1438">
            <v>3</v>
          </cell>
          <cell r="P1438">
            <v>750</v>
          </cell>
        </row>
        <row r="1439">
          <cell r="H1439" t="str">
            <v>4S6005</v>
          </cell>
          <cell r="I1439" t="str">
            <v>SSH-NAP</v>
          </cell>
          <cell r="J1439">
            <v>45894</v>
          </cell>
          <cell r="K1439">
            <v>2</v>
          </cell>
          <cell r="L1439">
            <v>2</v>
          </cell>
          <cell r="P1439">
            <v>640</v>
          </cell>
        </row>
        <row r="1440">
          <cell r="H1440" t="str">
            <v>4S6005</v>
          </cell>
          <cell r="I1440" t="str">
            <v>SSH-MXP</v>
          </cell>
          <cell r="J1440">
            <v>45779</v>
          </cell>
          <cell r="K1440">
            <v>2</v>
          </cell>
          <cell r="L1440">
            <v>2</v>
          </cell>
          <cell r="P1440">
            <v>500</v>
          </cell>
        </row>
        <row r="1441">
          <cell r="H1441" t="str">
            <v>4S6006</v>
          </cell>
          <cell r="I1441" t="str">
            <v>NAP-SSH</v>
          </cell>
          <cell r="J1441">
            <v>45887</v>
          </cell>
          <cell r="K1441">
            <v>2</v>
          </cell>
          <cell r="L1441">
            <v>2</v>
          </cell>
          <cell r="P1441">
            <v>560</v>
          </cell>
        </row>
        <row r="1442">
          <cell r="H1442" t="str">
            <v>4S6006</v>
          </cell>
          <cell r="I1442" t="str">
            <v>NAP-SSH</v>
          </cell>
          <cell r="J1442">
            <v>45866</v>
          </cell>
          <cell r="K1442">
            <v>4</v>
          </cell>
          <cell r="L1442">
            <v>4</v>
          </cell>
          <cell r="P1442">
            <v>880</v>
          </cell>
        </row>
        <row r="1443">
          <cell r="H1443" t="str">
            <v>4S6006</v>
          </cell>
          <cell r="I1443" t="str">
            <v>NAP-SSH</v>
          </cell>
          <cell r="J1443">
            <v>45887</v>
          </cell>
          <cell r="K1443">
            <v>2</v>
          </cell>
          <cell r="L1443">
            <v>2</v>
          </cell>
          <cell r="P1443">
            <v>560</v>
          </cell>
        </row>
        <row r="1444">
          <cell r="H1444" t="str">
            <v>4S6016</v>
          </cell>
          <cell r="I1444" t="str">
            <v>VRN-SSH</v>
          </cell>
          <cell r="J1444">
            <v>45773</v>
          </cell>
          <cell r="K1444">
            <v>2</v>
          </cell>
          <cell r="L1444">
            <v>2</v>
          </cell>
          <cell r="P1444">
            <v>500</v>
          </cell>
        </row>
        <row r="1445">
          <cell r="H1445" t="str">
            <v>4S6015</v>
          </cell>
          <cell r="I1445" t="str">
            <v>SSH-VRN</v>
          </cell>
          <cell r="J1445">
            <v>45780</v>
          </cell>
          <cell r="K1445">
            <v>2</v>
          </cell>
          <cell r="L1445">
            <v>2</v>
          </cell>
          <cell r="P1445">
            <v>500</v>
          </cell>
        </row>
        <row r="1446">
          <cell r="H1446" t="str">
            <v>4S6005</v>
          </cell>
          <cell r="I1446" t="str">
            <v>SSH-MXP</v>
          </cell>
          <cell r="J1446">
            <v>45779</v>
          </cell>
          <cell r="K1446">
            <v>1</v>
          </cell>
          <cell r="L1446">
            <v>1</v>
          </cell>
          <cell r="P1446">
            <v>250</v>
          </cell>
        </row>
        <row r="1447">
          <cell r="H1447" t="str">
            <v>4S6005</v>
          </cell>
          <cell r="I1447" t="str">
            <v>SSH-MXP</v>
          </cell>
          <cell r="J1447">
            <v>45779</v>
          </cell>
          <cell r="K1447">
            <v>1</v>
          </cell>
          <cell r="L1447">
            <v>1</v>
          </cell>
          <cell r="P1447">
            <v>250</v>
          </cell>
        </row>
        <row r="1448">
          <cell r="H1448" t="str">
            <v>4S6005</v>
          </cell>
          <cell r="I1448" t="str">
            <v>SSH-MXP</v>
          </cell>
          <cell r="J1448">
            <v>45779</v>
          </cell>
          <cell r="K1448">
            <v>1</v>
          </cell>
          <cell r="L1448">
            <v>1</v>
          </cell>
          <cell r="P1448">
            <v>250</v>
          </cell>
        </row>
        <row r="1449">
          <cell r="H1449" t="str">
            <v>4S6005</v>
          </cell>
          <cell r="I1449" t="str">
            <v>SSH-MXP</v>
          </cell>
          <cell r="J1449">
            <v>45779</v>
          </cell>
          <cell r="K1449">
            <v>1</v>
          </cell>
          <cell r="L1449">
            <v>1</v>
          </cell>
          <cell r="P1449">
            <v>250</v>
          </cell>
        </row>
        <row r="1450">
          <cell r="H1450" t="str">
            <v>4S6005</v>
          </cell>
          <cell r="I1450" t="str">
            <v>SSH-MXP</v>
          </cell>
          <cell r="J1450">
            <v>45779</v>
          </cell>
          <cell r="K1450">
            <v>1</v>
          </cell>
          <cell r="L1450">
            <v>1</v>
          </cell>
          <cell r="P1450">
            <v>250</v>
          </cell>
        </row>
        <row r="1451">
          <cell r="H1451" t="str">
            <v>4S6005</v>
          </cell>
          <cell r="I1451" t="str">
            <v>SSH-MXP</v>
          </cell>
          <cell r="J1451">
            <v>45779</v>
          </cell>
          <cell r="K1451">
            <v>1</v>
          </cell>
          <cell r="L1451">
            <v>1</v>
          </cell>
          <cell r="P1451">
            <v>250</v>
          </cell>
        </row>
        <row r="1452">
          <cell r="H1452" t="str">
            <v>4S6005</v>
          </cell>
          <cell r="I1452" t="str">
            <v>SSH-MXP</v>
          </cell>
          <cell r="J1452">
            <v>45779</v>
          </cell>
          <cell r="K1452">
            <v>1</v>
          </cell>
          <cell r="L1452">
            <v>1</v>
          </cell>
          <cell r="P1452">
            <v>250</v>
          </cell>
        </row>
        <row r="1453">
          <cell r="H1453" t="str">
            <v>4S6005</v>
          </cell>
          <cell r="I1453" t="str">
            <v>SSH-MXP</v>
          </cell>
          <cell r="J1453">
            <v>45779</v>
          </cell>
          <cell r="K1453">
            <v>1</v>
          </cell>
          <cell r="L1453">
            <v>1</v>
          </cell>
          <cell r="P1453">
            <v>250</v>
          </cell>
        </row>
        <row r="1454">
          <cell r="H1454" t="str">
            <v>4S6005</v>
          </cell>
          <cell r="I1454" t="str">
            <v>SSH-MXP</v>
          </cell>
          <cell r="J1454">
            <v>45779</v>
          </cell>
          <cell r="K1454">
            <v>1</v>
          </cell>
          <cell r="L1454">
            <v>1</v>
          </cell>
          <cell r="P1454">
            <v>274.83</v>
          </cell>
        </row>
        <row r="1455">
          <cell r="H1455" t="str">
            <v>4S6005</v>
          </cell>
          <cell r="I1455" t="str">
            <v>SSH-MXP</v>
          </cell>
          <cell r="J1455">
            <v>45779</v>
          </cell>
          <cell r="K1455">
            <v>1</v>
          </cell>
          <cell r="L1455">
            <v>1</v>
          </cell>
          <cell r="P1455">
            <v>227.82999999999998</v>
          </cell>
        </row>
        <row r="1456">
          <cell r="H1456" t="str">
            <v>4S6005</v>
          </cell>
          <cell r="I1456" t="str">
            <v>SSH-MXP</v>
          </cell>
          <cell r="J1456">
            <v>45779</v>
          </cell>
          <cell r="K1456">
            <v>1</v>
          </cell>
          <cell r="L1456">
            <v>1</v>
          </cell>
          <cell r="P1456">
            <v>274.83</v>
          </cell>
        </row>
        <row r="1457">
          <cell r="H1457" t="str">
            <v>4S6003</v>
          </cell>
          <cell r="I1457" t="str">
            <v>SSH-BRI</v>
          </cell>
          <cell r="J1457">
            <v>45850</v>
          </cell>
          <cell r="K1457">
            <v>1</v>
          </cell>
          <cell r="L1457">
            <v>1</v>
          </cell>
          <cell r="P1457">
            <v>169.72</v>
          </cell>
        </row>
        <row r="1458">
          <cell r="H1458" t="str">
            <v>4S6004</v>
          </cell>
          <cell r="I1458" t="str">
            <v>BRI-SSH</v>
          </cell>
          <cell r="J1458">
            <v>45843</v>
          </cell>
          <cell r="K1458">
            <v>1</v>
          </cell>
          <cell r="L1458">
            <v>1</v>
          </cell>
          <cell r="P1458">
            <v>169.26</v>
          </cell>
        </row>
        <row r="1459">
          <cell r="H1459" t="str">
            <v>4S6003</v>
          </cell>
          <cell r="I1459" t="str">
            <v>SSH-BRI</v>
          </cell>
          <cell r="J1459">
            <v>45850</v>
          </cell>
          <cell r="K1459">
            <v>1</v>
          </cell>
          <cell r="L1459">
            <v>1</v>
          </cell>
          <cell r="P1459">
            <v>169.72</v>
          </cell>
        </row>
        <row r="1460">
          <cell r="H1460" t="str">
            <v>4S6004</v>
          </cell>
          <cell r="I1460" t="str">
            <v>BRI-SSH</v>
          </cell>
          <cell r="J1460">
            <v>45843</v>
          </cell>
          <cell r="K1460">
            <v>1</v>
          </cell>
          <cell r="L1460">
            <v>1</v>
          </cell>
          <cell r="P1460">
            <v>169.26</v>
          </cell>
        </row>
        <row r="1461">
          <cell r="H1461" t="str">
            <v>SE5446</v>
          </cell>
          <cell r="I1461" t="str">
            <v>SSH-NAP</v>
          </cell>
          <cell r="J1461">
            <v>45772</v>
          </cell>
          <cell r="K1461">
            <v>0</v>
          </cell>
          <cell r="L1461">
            <v>0</v>
          </cell>
          <cell r="P1461">
            <v>0</v>
          </cell>
        </row>
        <row r="1462">
          <cell r="H1462" t="str">
            <v>SE5446</v>
          </cell>
          <cell r="I1462" t="str">
            <v>SSH-NAP</v>
          </cell>
          <cell r="J1462">
            <v>45772</v>
          </cell>
          <cell r="K1462">
            <v>0</v>
          </cell>
          <cell r="L1462">
            <v>0</v>
          </cell>
          <cell r="P1462">
            <v>0</v>
          </cell>
        </row>
        <row r="1463">
          <cell r="H1463" t="str">
            <v>SE5446</v>
          </cell>
          <cell r="I1463" t="str">
            <v>SSH-NAP</v>
          </cell>
          <cell r="J1463">
            <v>45772</v>
          </cell>
          <cell r="K1463">
            <v>0</v>
          </cell>
          <cell r="L1463">
            <v>0</v>
          </cell>
          <cell r="P1463">
            <v>0</v>
          </cell>
        </row>
        <row r="1464">
          <cell r="H1464" t="str">
            <v>SE5446</v>
          </cell>
          <cell r="I1464" t="str">
            <v>SSH-NAP</v>
          </cell>
          <cell r="J1464">
            <v>45772</v>
          </cell>
          <cell r="K1464">
            <v>0</v>
          </cell>
          <cell r="L1464">
            <v>0</v>
          </cell>
          <cell r="P1464">
            <v>0</v>
          </cell>
        </row>
        <row r="1465">
          <cell r="H1465" t="str">
            <v>SE5447</v>
          </cell>
          <cell r="I1465" t="str">
            <v>NAP-SSH</v>
          </cell>
          <cell r="J1465">
            <v>45772</v>
          </cell>
          <cell r="K1465">
            <v>1</v>
          </cell>
          <cell r="L1465">
            <v>1</v>
          </cell>
          <cell r="P1465">
            <v>224.04</v>
          </cell>
        </row>
        <row r="1466">
          <cell r="H1466" t="str">
            <v>4S6018</v>
          </cell>
          <cell r="I1466" t="str">
            <v>NAP-SSH</v>
          </cell>
          <cell r="J1466">
            <v>45772</v>
          </cell>
          <cell r="K1466">
            <v>1</v>
          </cell>
          <cell r="L1466">
            <v>1</v>
          </cell>
          <cell r="P1466">
            <v>304.04000000000002</v>
          </cell>
        </row>
        <row r="1467">
          <cell r="H1467" t="str">
            <v>4S6017</v>
          </cell>
          <cell r="I1467" t="str">
            <v>SSH-NAP</v>
          </cell>
          <cell r="J1467">
            <v>45779</v>
          </cell>
          <cell r="K1467">
            <v>1</v>
          </cell>
          <cell r="L1467">
            <v>1</v>
          </cell>
          <cell r="P1467">
            <v>298.92</v>
          </cell>
        </row>
        <row r="1468">
          <cell r="H1468" t="str">
            <v>4S6018</v>
          </cell>
          <cell r="I1468" t="str">
            <v>NAP-SSH</v>
          </cell>
          <cell r="J1468">
            <v>45772</v>
          </cell>
          <cell r="K1468">
            <v>1</v>
          </cell>
          <cell r="L1468">
            <v>1</v>
          </cell>
          <cell r="P1468">
            <v>354.04</v>
          </cell>
        </row>
        <row r="1469">
          <cell r="H1469" t="str">
            <v>SE5446</v>
          </cell>
          <cell r="I1469" t="str">
            <v>SSH-NAP</v>
          </cell>
          <cell r="J1469">
            <v>45779</v>
          </cell>
          <cell r="K1469">
            <v>1</v>
          </cell>
          <cell r="L1469">
            <v>1</v>
          </cell>
          <cell r="P1469">
            <v>278.92</v>
          </cell>
        </row>
        <row r="1470">
          <cell r="H1470" t="str">
            <v>4S6018</v>
          </cell>
          <cell r="I1470" t="str">
            <v>NAP-SSH</v>
          </cell>
          <cell r="J1470">
            <v>45772</v>
          </cell>
          <cell r="K1470">
            <v>1</v>
          </cell>
          <cell r="L1470">
            <v>1</v>
          </cell>
          <cell r="P1470">
            <v>354.04</v>
          </cell>
        </row>
        <row r="1471">
          <cell r="H1471" t="str">
            <v>4S6017</v>
          </cell>
          <cell r="I1471" t="str">
            <v>SSH-NAP</v>
          </cell>
          <cell r="J1471">
            <v>45779</v>
          </cell>
          <cell r="K1471">
            <v>1</v>
          </cell>
          <cell r="L1471">
            <v>1</v>
          </cell>
          <cell r="P1471">
            <v>348.92</v>
          </cell>
        </row>
        <row r="1472">
          <cell r="H1472" t="str">
            <v>4S6005</v>
          </cell>
          <cell r="I1472" t="str">
            <v>SSH-MXP</v>
          </cell>
          <cell r="J1472">
            <v>45779</v>
          </cell>
          <cell r="K1472">
            <v>1</v>
          </cell>
          <cell r="L1472">
            <v>1</v>
          </cell>
          <cell r="P1472">
            <v>378.99</v>
          </cell>
        </row>
        <row r="1473">
          <cell r="H1473" t="str">
            <v>4S6005</v>
          </cell>
          <cell r="I1473" t="str">
            <v>SSH-MXP</v>
          </cell>
          <cell r="J1473">
            <v>45779</v>
          </cell>
          <cell r="K1473">
            <v>1</v>
          </cell>
          <cell r="L1473">
            <v>1</v>
          </cell>
          <cell r="P1473">
            <v>303.99</v>
          </cell>
        </row>
        <row r="1474">
          <cell r="H1474" t="str">
            <v>4S6005</v>
          </cell>
          <cell r="I1474" t="str">
            <v>SSH-MXP</v>
          </cell>
          <cell r="J1474">
            <v>45779</v>
          </cell>
          <cell r="K1474">
            <v>1</v>
          </cell>
          <cell r="L1474">
            <v>1</v>
          </cell>
          <cell r="P1474">
            <v>378.99</v>
          </cell>
        </row>
        <row r="1475">
          <cell r="H1475" t="str">
            <v>SE5447</v>
          </cell>
          <cell r="I1475" t="str">
            <v>NAP-SSH</v>
          </cell>
          <cell r="J1475">
            <v>45772</v>
          </cell>
          <cell r="K1475">
            <v>1</v>
          </cell>
          <cell r="L1475">
            <v>1</v>
          </cell>
          <cell r="P1475">
            <v>224.04</v>
          </cell>
        </row>
        <row r="1476">
          <cell r="H1476" t="str">
            <v>4S6018</v>
          </cell>
          <cell r="I1476" t="str">
            <v>NAP-SSH</v>
          </cell>
          <cell r="J1476">
            <v>45772</v>
          </cell>
          <cell r="K1476">
            <v>1</v>
          </cell>
          <cell r="L1476">
            <v>1</v>
          </cell>
          <cell r="P1476">
            <v>274.03999999999996</v>
          </cell>
        </row>
        <row r="1477">
          <cell r="H1477" t="str">
            <v>SE5446</v>
          </cell>
          <cell r="I1477" t="str">
            <v>SSH-NAP</v>
          </cell>
          <cell r="J1477">
            <v>45779</v>
          </cell>
          <cell r="K1477">
            <v>1</v>
          </cell>
          <cell r="L1477">
            <v>1</v>
          </cell>
          <cell r="P1477">
            <v>278.92</v>
          </cell>
        </row>
        <row r="1478">
          <cell r="H1478" t="str">
            <v>4S6018</v>
          </cell>
          <cell r="I1478" t="str">
            <v>NAP-SSH</v>
          </cell>
          <cell r="J1478">
            <v>45772</v>
          </cell>
          <cell r="K1478">
            <v>1</v>
          </cell>
          <cell r="L1478">
            <v>1</v>
          </cell>
          <cell r="P1478">
            <v>274.03999999999996</v>
          </cell>
        </row>
        <row r="1479">
          <cell r="H1479" t="str">
            <v>SE5446</v>
          </cell>
          <cell r="I1479" t="str">
            <v>SSH-NAP</v>
          </cell>
          <cell r="J1479">
            <v>45779</v>
          </cell>
          <cell r="K1479">
            <v>1</v>
          </cell>
          <cell r="L1479">
            <v>1</v>
          </cell>
          <cell r="P1479">
            <v>278.92</v>
          </cell>
        </row>
        <row r="1480">
          <cell r="H1480" t="str">
            <v>4S6003</v>
          </cell>
          <cell r="I1480" t="str">
            <v>SSH-BRI</v>
          </cell>
          <cell r="J1480">
            <v>45885</v>
          </cell>
          <cell r="K1480">
            <v>2</v>
          </cell>
          <cell r="L1480">
            <v>2</v>
          </cell>
          <cell r="P1480">
            <v>480</v>
          </cell>
        </row>
        <row r="1481">
          <cell r="H1481" t="str">
            <v>4S6004</v>
          </cell>
          <cell r="I1481" t="str">
            <v>BRI-SSH</v>
          </cell>
          <cell r="J1481">
            <v>45878</v>
          </cell>
          <cell r="K1481">
            <v>2</v>
          </cell>
          <cell r="L1481">
            <v>2</v>
          </cell>
          <cell r="P1481">
            <v>480</v>
          </cell>
        </row>
        <row r="1482">
          <cell r="H1482" t="str">
            <v>NP8102</v>
          </cell>
          <cell r="I1482" t="str">
            <v>NAP-HRG</v>
          </cell>
          <cell r="J1482">
            <v>45880</v>
          </cell>
          <cell r="K1482">
            <v>2</v>
          </cell>
          <cell r="L1482">
            <v>2</v>
          </cell>
          <cell r="P1482">
            <v>480</v>
          </cell>
        </row>
        <row r="1483">
          <cell r="H1483" t="str">
            <v>NP8101</v>
          </cell>
          <cell r="I1483" t="str">
            <v>HRG-NAP</v>
          </cell>
          <cell r="J1483">
            <v>45894</v>
          </cell>
          <cell r="K1483">
            <v>2</v>
          </cell>
          <cell r="L1483">
            <v>2</v>
          </cell>
          <cell r="P1483">
            <v>480</v>
          </cell>
        </row>
        <row r="1484">
          <cell r="H1484" t="str">
            <v>4S6006</v>
          </cell>
          <cell r="I1484" t="str">
            <v>FCO-SSH</v>
          </cell>
          <cell r="J1484">
            <v>45877</v>
          </cell>
          <cell r="K1484">
            <v>1</v>
          </cell>
          <cell r="L1484">
            <v>1</v>
          </cell>
          <cell r="P1484">
            <v>250</v>
          </cell>
        </row>
        <row r="1485">
          <cell r="H1485" t="str">
            <v>NE1129</v>
          </cell>
          <cell r="I1485" t="str">
            <v>NAP-SSH</v>
          </cell>
          <cell r="J1485">
            <v>45866</v>
          </cell>
          <cell r="K1485">
            <v>10</v>
          </cell>
          <cell r="L1485">
            <v>10</v>
          </cell>
          <cell r="P1485">
            <v>2350</v>
          </cell>
        </row>
        <row r="1486">
          <cell r="H1486" t="str">
            <v>NE1129</v>
          </cell>
          <cell r="I1486" t="str">
            <v>NAP-SSH</v>
          </cell>
          <cell r="J1486">
            <v>45873</v>
          </cell>
          <cell r="K1486">
            <v>10</v>
          </cell>
          <cell r="L1486">
            <v>10</v>
          </cell>
          <cell r="P1486">
            <v>2350</v>
          </cell>
        </row>
        <row r="1487">
          <cell r="H1487" t="str">
            <v>NE1129</v>
          </cell>
          <cell r="I1487" t="str">
            <v>NAP-SSH</v>
          </cell>
          <cell r="J1487">
            <v>45880</v>
          </cell>
          <cell r="K1487">
            <v>10</v>
          </cell>
          <cell r="L1487">
            <v>10</v>
          </cell>
          <cell r="P1487">
            <v>2350</v>
          </cell>
        </row>
        <row r="1488">
          <cell r="H1488" t="str">
            <v>NE1129</v>
          </cell>
          <cell r="I1488" t="str">
            <v>NAP-SSH</v>
          </cell>
          <cell r="J1488">
            <v>45887</v>
          </cell>
          <cell r="K1488">
            <v>10</v>
          </cell>
          <cell r="L1488">
            <v>10</v>
          </cell>
          <cell r="P1488">
            <v>2350</v>
          </cell>
        </row>
        <row r="1489">
          <cell r="H1489" t="str">
            <v>NE1129</v>
          </cell>
          <cell r="I1489" t="str">
            <v>NAP-SSH</v>
          </cell>
          <cell r="J1489">
            <v>45894</v>
          </cell>
          <cell r="K1489">
            <v>10</v>
          </cell>
          <cell r="L1489">
            <v>10</v>
          </cell>
          <cell r="P1489">
            <v>2350</v>
          </cell>
        </row>
        <row r="1490">
          <cell r="H1490" t="str">
            <v>NE1129</v>
          </cell>
          <cell r="I1490" t="str">
            <v>NAP-SSH</v>
          </cell>
          <cell r="J1490">
            <v>45901</v>
          </cell>
          <cell r="K1490">
            <v>10</v>
          </cell>
          <cell r="L1490">
            <v>10</v>
          </cell>
          <cell r="P1490">
            <v>2350</v>
          </cell>
        </row>
        <row r="1491">
          <cell r="H1491" t="str">
            <v>NE1128</v>
          </cell>
          <cell r="I1491" t="str">
            <v>SSH-NAP</v>
          </cell>
          <cell r="J1491">
            <v>45873</v>
          </cell>
          <cell r="K1491">
            <v>10</v>
          </cell>
          <cell r="L1491">
            <v>10</v>
          </cell>
          <cell r="P1491">
            <v>2350</v>
          </cell>
        </row>
        <row r="1492">
          <cell r="H1492" t="str">
            <v>NE1128</v>
          </cell>
          <cell r="I1492" t="str">
            <v>SSH-NAP</v>
          </cell>
          <cell r="J1492">
            <v>45880</v>
          </cell>
          <cell r="K1492">
            <v>10</v>
          </cell>
          <cell r="L1492">
            <v>10</v>
          </cell>
          <cell r="P1492">
            <v>2350</v>
          </cell>
        </row>
        <row r="1493">
          <cell r="H1493" t="str">
            <v>NE1128</v>
          </cell>
          <cell r="I1493" t="str">
            <v>SSH-NAP</v>
          </cell>
          <cell r="J1493">
            <v>45887</v>
          </cell>
          <cell r="K1493">
            <v>10</v>
          </cell>
          <cell r="L1493">
            <v>10</v>
          </cell>
          <cell r="P1493">
            <v>2350</v>
          </cell>
        </row>
        <row r="1494">
          <cell r="H1494" t="str">
            <v>NE1128</v>
          </cell>
          <cell r="I1494" t="str">
            <v>SSH-NAP</v>
          </cell>
          <cell r="J1494">
            <v>45894</v>
          </cell>
          <cell r="K1494">
            <v>10</v>
          </cell>
          <cell r="L1494">
            <v>10</v>
          </cell>
          <cell r="P1494">
            <v>2350</v>
          </cell>
        </row>
        <row r="1495">
          <cell r="H1495" t="str">
            <v>NE1128</v>
          </cell>
          <cell r="I1495" t="str">
            <v>SSH-NAP</v>
          </cell>
          <cell r="J1495">
            <v>45901</v>
          </cell>
          <cell r="K1495">
            <v>10</v>
          </cell>
          <cell r="L1495">
            <v>10</v>
          </cell>
          <cell r="P1495">
            <v>2350</v>
          </cell>
        </row>
        <row r="1496">
          <cell r="H1496" t="str">
            <v>NE1128</v>
          </cell>
          <cell r="I1496" t="str">
            <v>SSH-NAP</v>
          </cell>
          <cell r="J1496">
            <v>45908</v>
          </cell>
          <cell r="K1496">
            <v>10</v>
          </cell>
          <cell r="L1496">
            <v>10</v>
          </cell>
          <cell r="P1496">
            <v>2350</v>
          </cell>
        </row>
        <row r="1497">
          <cell r="H1497" t="str">
            <v>NP8102</v>
          </cell>
          <cell r="I1497" t="str">
            <v>NAP-HRG</v>
          </cell>
          <cell r="J1497">
            <v>45880</v>
          </cell>
          <cell r="K1497">
            <v>1</v>
          </cell>
          <cell r="L1497">
            <v>1</v>
          </cell>
          <cell r="P1497">
            <v>242.11</v>
          </cell>
        </row>
        <row r="1498">
          <cell r="H1498" t="str">
            <v>NP8101</v>
          </cell>
          <cell r="I1498" t="str">
            <v>HRG-NAP</v>
          </cell>
          <cell r="J1498">
            <v>45894</v>
          </cell>
          <cell r="K1498">
            <v>1</v>
          </cell>
          <cell r="L1498">
            <v>1</v>
          </cell>
          <cell r="P1498">
            <v>255.53</v>
          </cell>
        </row>
        <row r="1499">
          <cell r="H1499" t="str">
            <v>NP8102</v>
          </cell>
          <cell r="I1499" t="str">
            <v>NAP-HRG</v>
          </cell>
          <cell r="J1499">
            <v>45880</v>
          </cell>
          <cell r="K1499">
            <v>1</v>
          </cell>
          <cell r="L1499">
            <v>1</v>
          </cell>
          <cell r="P1499">
            <v>242.11</v>
          </cell>
        </row>
        <row r="1500">
          <cell r="H1500" t="str">
            <v>NP8101</v>
          </cell>
          <cell r="I1500" t="str">
            <v>HRG-NAP</v>
          </cell>
          <cell r="J1500">
            <v>45894</v>
          </cell>
          <cell r="K1500">
            <v>1</v>
          </cell>
          <cell r="L1500">
            <v>1</v>
          </cell>
          <cell r="P1500">
            <v>255.53</v>
          </cell>
        </row>
        <row r="1501">
          <cell r="H1501" t="str">
            <v>NP8102</v>
          </cell>
          <cell r="I1501" t="str">
            <v>NAP-HRG</v>
          </cell>
          <cell r="J1501">
            <v>45880</v>
          </cell>
          <cell r="K1501">
            <v>1</v>
          </cell>
          <cell r="L1501">
            <v>1</v>
          </cell>
          <cell r="P1501">
            <v>308.36</v>
          </cell>
        </row>
        <row r="1502">
          <cell r="H1502" t="str">
            <v>NP8101</v>
          </cell>
          <cell r="I1502" t="str">
            <v>HRG-NAP</v>
          </cell>
          <cell r="J1502">
            <v>45894</v>
          </cell>
          <cell r="K1502">
            <v>1</v>
          </cell>
          <cell r="L1502">
            <v>1</v>
          </cell>
          <cell r="P1502">
            <v>315.52999999999997</v>
          </cell>
        </row>
        <row r="1503">
          <cell r="H1503" t="str">
            <v>NP8102</v>
          </cell>
          <cell r="I1503" t="str">
            <v>NAP-HRG</v>
          </cell>
          <cell r="J1503">
            <v>45880</v>
          </cell>
          <cell r="K1503">
            <v>1</v>
          </cell>
          <cell r="L1503">
            <v>1</v>
          </cell>
          <cell r="P1503">
            <v>308.36</v>
          </cell>
        </row>
        <row r="1504">
          <cell r="H1504" t="str">
            <v>NP8101</v>
          </cell>
          <cell r="I1504" t="str">
            <v>HRG-NAP</v>
          </cell>
          <cell r="J1504">
            <v>45894</v>
          </cell>
          <cell r="K1504">
            <v>1</v>
          </cell>
          <cell r="L1504">
            <v>1</v>
          </cell>
          <cell r="P1504">
            <v>315.52999999999997</v>
          </cell>
        </row>
        <row r="1505">
          <cell r="H1505" t="str">
            <v>SE5446</v>
          </cell>
          <cell r="I1505" t="str">
            <v>SSH-NAP</v>
          </cell>
          <cell r="J1505">
            <v>45779</v>
          </cell>
          <cell r="K1505">
            <v>1</v>
          </cell>
          <cell r="L1505">
            <v>1</v>
          </cell>
          <cell r="P1505">
            <v>278.92</v>
          </cell>
        </row>
        <row r="1506">
          <cell r="H1506" t="str">
            <v>SE5446</v>
          </cell>
          <cell r="I1506" t="str">
            <v>SSH-NAP</v>
          </cell>
          <cell r="J1506">
            <v>45779</v>
          </cell>
          <cell r="K1506">
            <v>1</v>
          </cell>
          <cell r="L1506">
            <v>1</v>
          </cell>
          <cell r="P1506">
            <v>278.92</v>
          </cell>
        </row>
        <row r="1507">
          <cell r="H1507" t="str">
            <v>4S6006</v>
          </cell>
          <cell r="I1507" t="str">
            <v>FCO-SSH</v>
          </cell>
          <cell r="J1507">
            <v>45870</v>
          </cell>
          <cell r="K1507">
            <v>10</v>
          </cell>
          <cell r="L1507">
            <v>10</v>
          </cell>
          <cell r="P1507">
            <v>2450</v>
          </cell>
        </row>
        <row r="1508">
          <cell r="H1508" t="str">
            <v>4S6006</v>
          </cell>
          <cell r="I1508" t="str">
            <v>FCO-SSH</v>
          </cell>
          <cell r="J1508">
            <v>45877</v>
          </cell>
          <cell r="K1508">
            <v>10</v>
          </cell>
          <cell r="L1508">
            <v>10</v>
          </cell>
          <cell r="P1508">
            <v>2450</v>
          </cell>
        </row>
        <row r="1509">
          <cell r="H1509" t="str">
            <v>4S6006</v>
          </cell>
          <cell r="I1509" t="str">
            <v>FCO-SSH</v>
          </cell>
          <cell r="J1509">
            <v>45884</v>
          </cell>
          <cell r="K1509">
            <v>10</v>
          </cell>
          <cell r="L1509">
            <v>10</v>
          </cell>
          <cell r="P1509">
            <v>2450</v>
          </cell>
        </row>
        <row r="1510">
          <cell r="H1510" t="str">
            <v>4S6006</v>
          </cell>
          <cell r="I1510" t="str">
            <v>FCO-SSH</v>
          </cell>
          <cell r="J1510">
            <v>45891</v>
          </cell>
          <cell r="K1510">
            <v>10</v>
          </cell>
          <cell r="L1510">
            <v>10</v>
          </cell>
          <cell r="P1510">
            <v>2450</v>
          </cell>
        </row>
        <row r="1511">
          <cell r="H1511" t="str">
            <v>4S6005</v>
          </cell>
          <cell r="I1511" t="str">
            <v>SSH-FCO</v>
          </cell>
          <cell r="J1511">
            <v>45877</v>
          </cell>
          <cell r="K1511">
            <v>10</v>
          </cell>
          <cell r="L1511">
            <v>10</v>
          </cell>
          <cell r="P1511">
            <v>2450</v>
          </cell>
        </row>
        <row r="1512">
          <cell r="H1512" t="str">
            <v>4S6005</v>
          </cell>
          <cell r="I1512" t="str">
            <v>SSH-FCO</v>
          </cell>
          <cell r="J1512">
            <v>45884</v>
          </cell>
          <cell r="K1512">
            <v>10</v>
          </cell>
          <cell r="L1512">
            <v>10</v>
          </cell>
          <cell r="P1512">
            <v>2450</v>
          </cell>
        </row>
        <row r="1513">
          <cell r="H1513" t="str">
            <v>4S6005</v>
          </cell>
          <cell r="I1513" t="str">
            <v>SSH-FCO</v>
          </cell>
          <cell r="J1513">
            <v>45891</v>
          </cell>
          <cell r="K1513">
            <v>10</v>
          </cell>
          <cell r="L1513">
            <v>10</v>
          </cell>
          <cell r="P1513">
            <v>2450</v>
          </cell>
        </row>
        <row r="1514">
          <cell r="H1514" t="str">
            <v>4S6005</v>
          </cell>
          <cell r="I1514" t="str">
            <v>SSH-FCO</v>
          </cell>
          <cell r="J1514">
            <v>45898</v>
          </cell>
          <cell r="K1514">
            <v>10</v>
          </cell>
          <cell r="L1514">
            <v>10</v>
          </cell>
          <cell r="P1514">
            <v>2450</v>
          </cell>
        </row>
        <row r="1515">
          <cell r="H1515" t="str">
            <v>4S6006</v>
          </cell>
          <cell r="I1515" t="str">
            <v>FCO-SSH</v>
          </cell>
          <cell r="J1515">
            <v>45870</v>
          </cell>
          <cell r="K1515">
            <v>0</v>
          </cell>
          <cell r="L1515">
            <v>0</v>
          </cell>
          <cell r="P1515">
            <v>0</v>
          </cell>
        </row>
        <row r="1516">
          <cell r="H1516" t="str">
            <v>4S6006</v>
          </cell>
          <cell r="I1516" t="str">
            <v>FCO-SSH</v>
          </cell>
          <cell r="J1516">
            <v>45877</v>
          </cell>
          <cell r="K1516">
            <v>0</v>
          </cell>
          <cell r="L1516">
            <v>0</v>
          </cell>
          <cell r="P1516">
            <v>0</v>
          </cell>
        </row>
        <row r="1517">
          <cell r="H1517" t="str">
            <v>4S6006</v>
          </cell>
          <cell r="I1517" t="str">
            <v>FCO-SSH</v>
          </cell>
          <cell r="J1517">
            <v>45884</v>
          </cell>
          <cell r="K1517">
            <v>0</v>
          </cell>
          <cell r="L1517">
            <v>0</v>
          </cell>
          <cell r="P1517">
            <v>0</v>
          </cell>
        </row>
        <row r="1518">
          <cell r="H1518" t="str">
            <v>4S6006</v>
          </cell>
          <cell r="I1518" t="str">
            <v>FCO-SSH</v>
          </cell>
          <cell r="J1518">
            <v>45891</v>
          </cell>
          <cell r="K1518">
            <v>0</v>
          </cell>
          <cell r="L1518">
            <v>0</v>
          </cell>
          <cell r="P1518">
            <v>0</v>
          </cell>
        </row>
        <row r="1519">
          <cell r="H1519" t="str">
            <v>4S6005</v>
          </cell>
          <cell r="I1519" t="str">
            <v>SSH-FCO</v>
          </cell>
          <cell r="J1519">
            <v>45877</v>
          </cell>
          <cell r="K1519">
            <v>0</v>
          </cell>
          <cell r="L1519">
            <v>0</v>
          </cell>
          <cell r="P1519">
            <v>0</v>
          </cell>
        </row>
        <row r="1520">
          <cell r="H1520" t="str">
            <v>4S6005</v>
          </cell>
          <cell r="I1520" t="str">
            <v>SSH-FCO</v>
          </cell>
          <cell r="J1520">
            <v>45884</v>
          </cell>
          <cell r="K1520">
            <v>0</v>
          </cell>
          <cell r="L1520">
            <v>0</v>
          </cell>
          <cell r="P1520">
            <v>0</v>
          </cell>
        </row>
        <row r="1521">
          <cell r="H1521" t="str">
            <v>4S6005</v>
          </cell>
          <cell r="I1521" t="str">
            <v>SSH-FCO</v>
          </cell>
          <cell r="J1521">
            <v>45891</v>
          </cell>
          <cell r="K1521">
            <v>0</v>
          </cell>
          <cell r="L1521">
            <v>0</v>
          </cell>
          <cell r="P1521">
            <v>0</v>
          </cell>
        </row>
        <row r="1522">
          <cell r="H1522" t="str">
            <v>4S6005</v>
          </cell>
          <cell r="I1522" t="str">
            <v>SSH-FCO</v>
          </cell>
          <cell r="J1522">
            <v>45898</v>
          </cell>
          <cell r="K1522">
            <v>0</v>
          </cell>
          <cell r="L1522">
            <v>0</v>
          </cell>
          <cell r="P1522">
            <v>0</v>
          </cell>
        </row>
        <row r="1523">
          <cell r="H1523" t="str">
            <v>4S6006</v>
          </cell>
          <cell r="I1523" t="str">
            <v>FCO-SSH</v>
          </cell>
          <cell r="J1523">
            <v>45877</v>
          </cell>
          <cell r="K1523">
            <v>2</v>
          </cell>
          <cell r="L1523">
            <v>2</v>
          </cell>
          <cell r="P1523">
            <v>500</v>
          </cell>
        </row>
        <row r="1524">
          <cell r="H1524" t="str">
            <v>4S6005</v>
          </cell>
          <cell r="I1524" t="str">
            <v>SSH-FCO</v>
          </cell>
          <cell r="J1524">
            <v>45905</v>
          </cell>
          <cell r="K1524">
            <v>2</v>
          </cell>
          <cell r="L1524">
            <v>2</v>
          </cell>
          <cell r="P1524">
            <v>500</v>
          </cell>
        </row>
        <row r="1525">
          <cell r="H1525" t="str">
            <v>4S6004</v>
          </cell>
          <cell r="I1525" t="str">
            <v>BRI-SSH</v>
          </cell>
          <cell r="J1525">
            <v>45871</v>
          </cell>
          <cell r="K1525">
            <v>0</v>
          </cell>
          <cell r="L1525">
            <v>0</v>
          </cell>
          <cell r="P1525">
            <v>0</v>
          </cell>
        </row>
        <row r="1526">
          <cell r="H1526" t="str">
            <v>4S6004</v>
          </cell>
          <cell r="I1526" t="str">
            <v>BRI-SSH</v>
          </cell>
          <cell r="J1526">
            <v>45878</v>
          </cell>
          <cell r="K1526">
            <v>0</v>
          </cell>
          <cell r="L1526">
            <v>0</v>
          </cell>
          <cell r="P1526">
            <v>0</v>
          </cell>
        </row>
        <row r="1527">
          <cell r="H1527" t="str">
            <v>4S6004</v>
          </cell>
          <cell r="I1527" t="str">
            <v>BRI-SSH</v>
          </cell>
          <cell r="J1527">
            <v>45885</v>
          </cell>
          <cell r="K1527">
            <v>0</v>
          </cell>
          <cell r="L1527">
            <v>0</v>
          </cell>
          <cell r="P1527">
            <v>0</v>
          </cell>
        </row>
        <row r="1528">
          <cell r="H1528" t="str">
            <v>4S6004</v>
          </cell>
          <cell r="I1528" t="str">
            <v>BRI-SSH</v>
          </cell>
          <cell r="J1528">
            <v>45892</v>
          </cell>
          <cell r="K1528">
            <v>0</v>
          </cell>
          <cell r="L1528">
            <v>0</v>
          </cell>
          <cell r="P1528">
            <v>0</v>
          </cell>
        </row>
        <row r="1529">
          <cell r="H1529" t="str">
            <v>4S6004</v>
          </cell>
          <cell r="I1529" t="str">
            <v>BRI-SSH</v>
          </cell>
          <cell r="J1529">
            <v>45899</v>
          </cell>
          <cell r="K1529">
            <v>0</v>
          </cell>
          <cell r="L1529">
            <v>0</v>
          </cell>
          <cell r="P1529">
            <v>0</v>
          </cell>
        </row>
        <row r="1530">
          <cell r="H1530" t="str">
            <v>4S6003</v>
          </cell>
          <cell r="I1530" t="str">
            <v>SSH-BRI</v>
          </cell>
          <cell r="J1530">
            <v>45878</v>
          </cell>
          <cell r="K1530">
            <v>0</v>
          </cell>
          <cell r="L1530">
            <v>0</v>
          </cell>
          <cell r="P1530">
            <v>0</v>
          </cell>
        </row>
        <row r="1531">
          <cell r="H1531" t="str">
            <v>4S6003</v>
          </cell>
          <cell r="I1531" t="str">
            <v>SSH-BRI</v>
          </cell>
          <cell r="J1531">
            <v>45885</v>
          </cell>
          <cell r="K1531">
            <v>0</v>
          </cell>
          <cell r="L1531">
            <v>0</v>
          </cell>
          <cell r="P1531">
            <v>0</v>
          </cell>
        </row>
        <row r="1532">
          <cell r="H1532" t="str">
            <v>4S6003</v>
          </cell>
          <cell r="I1532" t="str">
            <v>SSH-BRI</v>
          </cell>
          <cell r="J1532">
            <v>45892</v>
          </cell>
          <cell r="K1532">
            <v>0</v>
          </cell>
          <cell r="L1532">
            <v>0</v>
          </cell>
          <cell r="P1532">
            <v>0</v>
          </cell>
        </row>
        <row r="1533">
          <cell r="H1533" t="str">
            <v>4S6003</v>
          </cell>
          <cell r="I1533" t="str">
            <v>SSH-BRI</v>
          </cell>
          <cell r="J1533">
            <v>45899</v>
          </cell>
          <cell r="K1533">
            <v>0</v>
          </cell>
          <cell r="L1533">
            <v>0</v>
          </cell>
          <cell r="P1533">
            <v>0</v>
          </cell>
        </row>
        <row r="1534">
          <cell r="H1534" t="str">
            <v>4S6003</v>
          </cell>
          <cell r="I1534" t="str">
            <v>SSH-BRI</v>
          </cell>
          <cell r="J1534">
            <v>45906</v>
          </cell>
          <cell r="K1534">
            <v>0</v>
          </cell>
          <cell r="L1534">
            <v>0</v>
          </cell>
          <cell r="P1534">
            <v>0</v>
          </cell>
        </row>
        <row r="1535">
          <cell r="H1535" t="str">
            <v>4S6006</v>
          </cell>
          <cell r="I1535" t="str">
            <v>MXP-SSH</v>
          </cell>
          <cell r="J1535">
            <v>45772</v>
          </cell>
          <cell r="K1535">
            <v>1</v>
          </cell>
          <cell r="L1535">
            <v>1</v>
          </cell>
          <cell r="P1535">
            <v>279.74</v>
          </cell>
        </row>
        <row r="1536">
          <cell r="H1536" t="str">
            <v>4S6006</v>
          </cell>
          <cell r="I1536" t="str">
            <v>MXP-SSH</v>
          </cell>
          <cell r="J1536">
            <v>45772</v>
          </cell>
          <cell r="K1536">
            <v>1</v>
          </cell>
          <cell r="L1536">
            <v>1</v>
          </cell>
          <cell r="P1536">
            <v>279.74</v>
          </cell>
        </row>
        <row r="1537">
          <cell r="H1537" t="str">
            <v>4S6006</v>
          </cell>
          <cell r="I1537" t="str">
            <v>MXP-SSH</v>
          </cell>
          <cell r="J1537">
            <v>45772</v>
          </cell>
          <cell r="K1537">
            <v>1</v>
          </cell>
          <cell r="L1537">
            <v>1</v>
          </cell>
          <cell r="P1537">
            <v>221.17000000000002</v>
          </cell>
        </row>
        <row r="1538">
          <cell r="H1538" t="str">
            <v>4S6004</v>
          </cell>
          <cell r="I1538" t="str">
            <v>BRI-SSH</v>
          </cell>
          <cell r="J1538">
            <v>45864</v>
          </cell>
          <cell r="K1538">
            <v>0</v>
          </cell>
          <cell r="L1538">
            <v>0</v>
          </cell>
          <cell r="P1538">
            <v>0</v>
          </cell>
        </row>
        <row r="1539">
          <cell r="H1539" t="str">
            <v>4S6003</v>
          </cell>
          <cell r="I1539" t="str">
            <v>SSH-BRI</v>
          </cell>
          <cell r="J1539">
            <v>45871</v>
          </cell>
          <cell r="K1539">
            <v>0</v>
          </cell>
          <cell r="L1539">
            <v>0</v>
          </cell>
          <cell r="P1539">
            <v>0</v>
          </cell>
        </row>
        <row r="1540">
          <cell r="H1540" t="str">
            <v>UJ6002</v>
          </cell>
          <cell r="I1540" t="str">
            <v>VRN-SSH</v>
          </cell>
          <cell r="J1540">
            <v>45871</v>
          </cell>
          <cell r="K1540">
            <v>4</v>
          </cell>
          <cell r="L1540">
            <v>4</v>
          </cell>
          <cell r="P1540">
            <v>1120</v>
          </cell>
        </row>
        <row r="1541">
          <cell r="H1541" t="str">
            <v>4S6006</v>
          </cell>
          <cell r="I1541" t="str">
            <v>FCO-SSH</v>
          </cell>
          <cell r="J1541">
            <v>45884</v>
          </cell>
          <cell r="K1541">
            <v>2</v>
          </cell>
          <cell r="L1541">
            <v>2</v>
          </cell>
          <cell r="P1541">
            <v>500</v>
          </cell>
        </row>
        <row r="1542">
          <cell r="H1542" t="str">
            <v>4S6005</v>
          </cell>
          <cell r="I1542" t="str">
            <v>SSH-FCO</v>
          </cell>
          <cell r="J1542">
            <v>45891</v>
          </cell>
          <cell r="K1542">
            <v>2</v>
          </cell>
          <cell r="L1542">
            <v>2</v>
          </cell>
          <cell r="P1542">
            <v>500</v>
          </cell>
        </row>
        <row r="1543">
          <cell r="H1543" t="str">
            <v>4S6005</v>
          </cell>
          <cell r="I1543" t="str">
            <v>SSH-FCO</v>
          </cell>
          <cell r="J1543">
            <v>45891</v>
          </cell>
          <cell r="K1543">
            <v>2</v>
          </cell>
          <cell r="L1543">
            <v>2</v>
          </cell>
          <cell r="P1543">
            <v>500</v>
          </cell>
        </row>
        <row r="1544">
          <cell r="H1544" t="str">
            <v>NP8102</v>
          </cell>
          <cell r="I1544" t="str">
            <v>NAP-HRG</v>
          </cell>
          <cell r="J1544">
            <v>45880</v>
          </cell>
          <cell r="K1544">
            <v>2</v>
          </cell>
          <cell r="L1544">
            <v>2</v>
          </cell>
          <cell r="P1544">
            <v>480</v>
          </cell>
        </row>
        <row r="1545">
          <cell r="H1545" t="str">
            <v>NP8101</v>
          </cell>
          <cell r="I1545" t="str">
            <v>HRG-NAP</v>
          </cell>
          <cell r="J1545">
            <v>45887</v>
          </cell>
          <cell r="K1545">
            <v>2</v>
          </cell>
          <cell r="L1545">
            <v>2</v>
          </cell>
          <cell r="P1545">
            <v>480</v>
          </cell>
        </row>
        <row r="1546">
          <cell r="H1546" t="str">
            <v>4S6003</v>
          </cell>
          <cell r="I1546" t="str">
            <v>SSH-BRI</v>
          </cell>
          <cell r="J1546">
            <v>45892</v>
          </cell>
          <cell r="K1546">
            <v>1</v>
          </cell>
          <cell r="L1546">
            <v>1</v>
          </cell>
          <cell r="P1546">
            <v>324.02999999999997</v>
          </cell>
        </row>
        <row r="1547">
          <cell r="H1547" t="str">
            <v>4S6004</v>
          </cell>
          <cell r="I1547" t="str">
            <v>BRI-SSH</v>
          </cell>
          <cell r="J1547">
            <v>45878</v>
          </cell>
          <cell r="K1547">
            <v>1</v>
          </cell>
          <cell r="L1547">
            <v>1</v>
          </cell>
          <cell r="P1547">
            <v>254.42000000000002</v>
          </cell>
        </row>
        <row r="1548">
          <cell r="H1548" t="str">
            <v>UJ6001</v>
          </cell>
          <cell r="I1548" t="str">
            <v>SSH-VRN</v>
          </cell>
          <cell r="J1548">
            <v>45892</v>
          </cell>
          <cell r="K1548">
            <v>1</v>
          </cell>
          <cell r="L1548">
            <v>1</v>
          </cell>
          <cell r="P1548">
            <v>332.43</v>
          </cell>
        </row>
        <row r="1549">
          <cell r="H1549" t="str">
            <v>UJ6002</v>
          </cell>
          <cell r="I1549" t="str">
            <v>VRN-SSH</v>
          </cell>
          <cell r="J1549">
            <v>45878</v>
          </cell>
          <cell r="K1549">
            <v>1</v>
          </cell>
          <cell r="L1549">
            <v>1</v>
          </cell>
          <cell r="P1549">
            <v>318.04000000000002</v>
          </cell>
        </row>
        <row r="1550">
          <cell r="H1550" t="str">
            <v>UJ6001</v>
          </cell>
          <cell r="I1550" t="str">
            <v>SSH-VRN</v>
          </cell>
          <cell r="J1550">
            <v>45892</v>
          </cell>
          <cell r="K1550">
            <v>1</v>
          </cell>
          <cell r="L1550">
            <v>1</v>
          </cell>
          <cell r="P1550">
            <v>332.43</v>
          </cell>
        </row>
        <row r="1551">
          <cell r="H1551" t="str">
            <v>UJ6002</v>
          </cell>
          <cell r="I1551" t="str">
            <v>VRN-SSH</v>
          </cell>
          <cell r="J1551">
            <v>45878</v>
          </cell>
          <cell r="K1551">
            <v>1</v>
          </cell>
          <cell r="L1551">
            <v>1</v>
          </cell>
          <cell r="P1551">
            <v>318.04000000000002</v>
          </cell>
        </row>
        <row r="1552">
          <cell r="H1552" t="str">
            <v>4S6003</v>
          </cell>
          <cell r="I1552" t="str">
            <v>SSH-BRI</v>
          </cell>
          <cell r="J1552">
            <v>45892</v>
          </cell>
          <cell r="K1552">
            <v>1</v>
          </cell>
          <cell r="L1552">
            <v>1</v>
          </cell>
          <cell r="P1552">
            <v>324.02999999999997</v>
          </cell>
        </row>
        <row r="1553">
          <cell r="H1553" t="str">
            <v>4S6004</v>
          </cell>
          <cell r="I1553" t="str">
            <v>BRI-SSH</v>
          </cell>
          <cell r="J1553">
            <v>45878</v>
          </cell>
          <cell r="K1553">
            <v>1</v>
          </cell>
          <cell r="L1553">
            <v>1</v>
          </cell>
          <cell r="P1553">
            <v>254.42000000000002</v>
          </cell>
        </row>
        <row r="1554">
          <cell r="H1554" t="str">
            <v>4S6003</v>
          </cell>
          <cell r="I1554" t="str">
            <v>SSH-BRI</v>
          </cell>
          <cell r="J1554">
            <v>45766</v>
          </cell>
          <cell r="K1554">
            <v>1</v>
          </cell>
          <cell r="L1554">
            <v>1</v>
          </cell>
          <cell r="P1554">
            <v>179.72</v>
          </cell>
        </row>
        <row r="1555">
          <cell r="H1555" t="str">
            <v>4S6016</v>
          </cell>
          <cell r="I1555" t="str">
            <v>BRI-SSH</v>
          </cell>
          <cell r="J1555">
            <v>45759</v>
          </cell>
          <cell r="K1555">
            <v>1</v>
          </cell>
          <cell r="L1555">
            <v>1</v>
          </cell>
          <cell r="P1555">
            <v>184.26</v>
          </cell>
        </row>
        <row r="1556">
          <cell r="H1556" t="str">
            <v>4S6003</v>
          </cell>
          <cell r="I1556" t="str">
            <v>SSH-BRI</v>
          </cell>
          <cell r="J1556">
            <v>45766</v>
          </cell>
          <cell r="K1556">
            <v>1</v>
          </cell>
          <cell r="L1556">
            <v>1</v>
          </cell>
          <cell r="P1556">
            <v>144.22</v>
          </cell>
        </row>
        <row r="1557">
          <cell r="H1557" t="str">
            <v>4S6016</v>
          </cell>
          <cell r="I1557" t="str">
            <v>BRI-SSH</v>
          </cell>
          <cell r="J1557">
            <v>45759</v>
          </cell>
          <cell r="K1557">
            <v>1</v>
          </cell>
          <cell r="L1557">
            <v>1</v>
          </cell>
          <cell r="P1557">
            <v>139.20999999999998</v>
          </cell>
        </row>
        <row r="1558">
          <cell r="H1558" t="str">
            <v>4S6003</v>
          </cell>
          <cell r="I1558" t="str">
            <v>SSH-BRI</v>
          </cell>
          <cell r="J1558">
            <v>45766</v>
          </cell>
          <cell r="K1558">
            <v>1</v>
          </cell>
          <cell r="L1558">
            <v>1</v>
          </cell>
          <cell r="P1558">
            <v>144.22</v>
          </cell>
        </row>
        <row r="1559">
          <cell r="H1559" t="str">
            <v>4S6016</v>
          </cell>
          <cell r="I1559" t="str">
            <v>BRI-SSH</v>
          </cell>
          <cell r="J1559">
            <v>45759</v>
          </cell>
          <cell r="K1559">
            <v>1</v>
          </cell>
          <cell r="L1559">
            <v>1</v>
          </cell>
          <cell r="P1559">
            <v>139.20999999999998</v>
          </cell>
        </row>
        <row r="1560">
          <cell r="H1560" t="str">
            <v>4S6003</v>
          </cell>
          <cell r="I1560" t="str">
            <v>SSH-BRI</v>
          </cell>
          <cell r="J1560">
            <v>45766</v>
          </cell>
          <cell r="K1560">
            <v>1</v>
          </cell>
          <cell r="L1560">
            <v>1</v>
          </cell>
          <cell r="P1560">
            <v>179.72</v>
          </cell>
        </row>
        <row r="1561">
          <cell r="H1561" t="str">
            <v>4S6016</v>
          </cell>
          <cell r="I1561" t="str">
            <v>BRI-SSH</v>
          </cell>
          <cell r="J1561">
            <v>45759</v>
          </cell>
          <cell r="K1561">
            <v>1</v>
          </cell>
          <cell r="L1561">
            <v>1</v>
          </cell>
          <cell r="P1561">
            <v>184.26</v>
          </cell>
        </row>
        <row r="1562">
          <cell r="H1562" t="str">
            <v>4S6003</v>
          </cell>
          <cell r="I1562" t="str">
            <v>SSH-BRI</v>
          </cell>
          <cell r="J1562">
            <v>45766</v>
          </cell>
          <cell r="K1562">
            <v>1</v>
          </cell>
          <cell r="L1562">
            <v>1</v>
          </cell>
          <cell r="P1562">
            <v>144.22</v>
          </cell>
        </row>
        <row r="1563">
          <cell r="H1563" t="str">
            <v>4S6016</v>
          </cell>
          <cell r="I1563" t="str">
            <v>BRI-SSH</v>
          </cell>
          <cell r="J1563">
            <v>45759</v>
          </cell>
          <cell r="K1563">
            <v>1</v>
          </cell>
          <cell r="L1563">
            <v>1</v>
          </cell>
          <cell r="P1563">
            <v>139.20999999999998</v>
          </cell>
        </row>
        <row r="1564">
          <cell r="H1564" t="str">
            <v>UJ6006</v>
          </cell>
          <cell r="I1564" t="str">
            <v>MXP-RMF</v>
          </cell>
          <cell r="J1564">
            <v>45868</v>
          </cell>
          <cell r="K1564">
            <v>40</v>
          </cell>
          <cell r="L1564">
            <v>40</v>
          </cell>
          <cell r="P1564">
            <v>11000</v>
          </cell>
        </row>
        <row r="1565">
          <cell r="H1565" t="str">
            <v>UJ6006</v>
          </cell>
          <cell r="I1565" t="str">
            <v>MXP-RMF</v>
          </cell>
          <cell r="J1565">
            <v>45875</v>
          </cell>
          <cell r="K1565">
            <v>40</v>
          </cell>
          <cell r="L1565">
            <v>40</v>
          </cell>
          <cell r="P1565">
            <v>11000</v>
          </cell>
        </row>
        <row r="1566">
          <cell r="H1566" t="str">
            <v>UJ6006</v>
          </cell>
          <cell r="I1566" t="str">
            <v>MXP-RMF</v>
          </cell>
          <cell r="J1566">
            <v>45882</v>
          </cell>
          <cell r="K1566">
            <v>40</v>
          </cell>
          <cell r="L1566">
            <v>40</v>
          </cell>
          <cell r="P1566">
            <v>11000</v>
          </cell>
        </row>
        <row r="1567">
          <cell r="H1567" t="str">
            <v>UJ6006</v>
          </cell>
          <cell r="I1567" t="str">
            <v>MXP-RMF</v>
          </cell>
          <cell r="J1567">
            <v>45889</v>
          </cell>
          <cell r="K1567">
            <v>40</v>
          </cell>
          <cell r="L1567">
            <v>40</v>
          </cell>
          <cell r="P1567">
            <v>11000</v>
          </cell>
        </row>
        <row r="1568">
          <cell r="H1568" t="str">
            <v>UJ6006</v>
          </cell>
          <cell r="I1568" t="str">
            <v>MXP-RMF</v>
          </cell>
          <cell r="J1568">
            <v>45896</v>
          </cell>
          <cell r="K1568">
            <v>40</v>
          </cell>
          <cell r="L1568">
            <v>40</v>
          </cell>
          <cell r="P1568">
            <v>11000</v>
          </cell>
        </row>
        <row r="1569">
          <cell r="H1569" t="str">
            <v>UJ6005</v>
          </cell>
          <cell r="I1569" t="str">
            <v>RMF-MXP</v>
          </cell>
          <cell r="J1569">
            <v>45875</v>
          </cell>
          <cell r="K1569">
            <v>40</v>
          </cell>
          <cell r="L1569">
            <v>40</v>
          </cell>
          <cell r="P1569">
            <v>11000</v>
          </cell>
        </row>
        <row r="1570">
          <cell r="H1570" t="str">
            <v>UJ6005</v>
          </cell>
          <cell r="I1570" t="str">
            <v>RMF-MXP</v>
          </cell>
          <cell r="J1570">
            <v>45882</v>
          </cell>
          <cell r="K1570">
            <v>40</v>
          </cell>
          <cell r="L1570">
            <v>40</v>
          </cell>
          <cell r="P1570">
            <v>11000</v>
          </cell>
        </row>
        <row r="1571">
          <cell r="H1571" t="str">
            <v>UJ6005</v>
          </cell>
          <cell r="I1571" t="str">
            <v>RMF-MXP</v>
          </cell>
          <cell r="J1571">
            <v>45889</v>
          </cell>
          <cell r="K1571">
            <v>40</v>
          </cell>
          <cell r="L1571">
            <v>40</v>
          </cell>
          <cell r="P1571">
            <v>11000</v>
          </cell>
        </row>
        <row r="1572">
          <cell r="H1572" t="str">
            <v>UJ6005</v>
          </cell>
          <cell r="I1572" t="str">
            <v>RMF-MXP</v>
          </cell>
          <cell r="J1572">
            <v>45896</v>
          </cell>
          <cell r="K1572">
            <v>40</v>
          </cell>
          <cell r="L1572">
            <v>40</v>
          </cell>
          <cell r="P1572">
            <v>11000</v>
          </cell>
        </row>
        <row r="1573">
          <cell r="H1573" t="str">
            <v>UJ6005</v>
          </cell>
          <cell r="I1573" t="str">
            <v>RMF-MXP</v>
          </cell>
          <cell r="J1573">
            <v>45903</v>
          </cell>
          <cell r="K1573">
            <v>40</v>
          </cell>
          <cell r="L1573">
            <v>40</v>
          </cell>
          <cell r="P1573">
            <v>11000</v>
          </cell>
        </row>
        <row r="1574">
          <cell r="H1574" t="str">
            <v>4S6004</v>
          </cell>
          <cell r="I1574" t="str">
            <v>BRI-SSH</v>
          </cell>
          <cell r="J1574">
            <v>45920</v>
          </cell>
          <cell r="K1574">
            <v>0</v>
          </cell>
          <cell r="L1574">
            <v>0</v>
          </cell>
          <cell r="P1574">
            <v>0</v>
          </cell>
        </row>
        <row r="1575">
          <cell r="H1575" t="str">
            <v>4S6004</v>
          </cell>
          <cell r="I1575" t="str">
            <v>BRI-SSH</v>
          </cell>
          <cell r="J1575">
            <v>45927</v>
          </cell>
          <cell r="K1575">
            <v>0</v>
          </cell>
          <cell r="L1575">
            <v>0</v>
          </cell>
          <cell r="P1575">
            <v>0</v>
          </cell>
        </row>
        <row r="1576">
          <cell r="H1576" t="str">
            <v>4S6004</v>
          </cell>
          <cell r="I1576" t="str">
            <v>BRI-SSH</v>
          </cell>
          <cell r="J1576">
            <v>45934</v>
          </cell>
          <cell r="K1576">
            <v>0</v>
          </cell>
          <cell r="L1576">
            <v>0</v>
          </cell>
          <cell r="P1576">
            <v>0</v>
          </cell>
        </row>
        <row r="1577">
          <cell r="H1577" t="str">
            <v>4S6004</v>
          </cell>
          <cell r="I1577" t="str">
            <v>BRI-SSH</v>
          </cell>
          <cell r="J1577">
            <v>45941</v>
          </cell>
          <cell r="K1577">
            <v>0</v>
          </cell>
          <cell r="L1577">
            <v>0</v>
          </cell>
          <cell r="P1577">
            <v>0</v>
          </cell>
        </row>
        <row r="1578">
          <cell r="H1578" t="str">
            <v>4S6004</v>
          </cell>
          <cell r="I1578" t="str">
            <v>BRI-SSH</v>
          </cell>
          <cell r="J1578">
            <v>45948</v>
          </cell>
          <cell r="K1578">
            <v>0</v>
          </cell>
          <cell r="L1578">
            <v>0</v>
          </cell>
          <cell r="P1578">
            <v>0</v>
          </cell>
        </row>
        <row r="1579">
          <cell r="H1579" t="str">
            <v>4S6004</v>
          </cell>
          <cell r="I1579" t="str">
            <v>BRI-SSH</v>
          </cell>
          <cell r="J1579">
            <v>45955</v>
          </cell>
          <cell r="K1579">
            <v>0</v>
          </cell>
          <cell r="L1579">
            <v>0</v>
          </cell>
          <cell r="P1579">
            <v>0</v>
          </cell>
        </row>
        <row r="1580">
          <cell r="H1580" t="str">
            <v>4S6003</v>
          </cell>
          <cell r="I1580" t="str">
            <v>SSH-BRI</v>
          </cell>
          <cell r="J1580">
            <v>45927</v>
          </cell>
          <cell r="K1580">
            <v>0</v>
          </cell>
          <cell r="L1580">
            <v>0</v>
          </cell>
          <cell r="P1580">
            <v>0</v>
          </cell>
        </row>
        <row r="1581">
          <cell r="H1581" t="str">
            <v>4S6003</v>
          </cell>
          <cell r="I1581" t="str">
            <v>SSH-BRI</v>
          </cell>
          <cell r="J1581">
            <v>45934</v>
          </cell>
          <cell r="K1581">
            <v>0</v>
          </cell>
          <cell r="L1581">
            <v>0</v>
          </cell>
          <cell r="P1581">
            <v>0</v>
          </cell>
        </row>
        <row r="1582">
          <cell r="H1582" t="str">
            <v>4S6003</v>
          </cell>
          <cell r="I1582" t="str">
            <v>SSH-BRI</v>
          </cell>
          <cell r="J1582">
            <v>45941</v>
          </cell>
          <cell r="K1582">
            <v>0</v>
          </cell>
          <cell r="L1582">
            <v>0</v>
          </cell>
          <cell r="P1582">
            <v>0</v>
          </cell>
        </row>
        <row r="1583">
          <cell r="H1583" t="str">
            <v>4S6003</v>
          </cell>
          <cell r="I1583" t="str">
            <v>SSH-BRI</v>
          </cell>
          <cell r="J1583">
            <v>45948</v>
          </cell>
          <cell r="K1583">
            <v>0</v>
          </cell>
          <cell r="L1583">
            <v>0</v>
          </cell>
          <cell r="P1583">
            <v>0</v>
          </cell>
        </row>
        <row r="1584">
          <cell r="H1584" t="str">
            <v>4S6003</v>
          </cell>
          <cell r="I1584" t="str">
            <v>SSH-BRI</v>
          </cell>
          <cell r="J1584">
            <v>45955</v>
          </cell>
          <cell r="K1584">
            <v>0</v>
          </cell>
          <cell r="L1584">
            <v>0</v>
          </cell>
          <cell r="P1584">
            <v>0</v>
          </cell>
        </row>
        <row r="1585">
          <cell r="H1585" t="str">
            <v>4S6003</v>
          </cell>
          <cell r="I1585" t="str">
            <v>SSH-BRI</v>
          </cell>
          <cell r="J1585">
            <v>45962</v>
          </cell>
          <cell r="K1585">
            <v>0</v>
          </cell>
          <cell r="L1585">
            <v>0</v>
          </cell>
          <cell r="P1585">
            <v>0</v>
          </cell>
        </row>
        <row r="1586">
          <cell r="H1586" t="str">
            <v>4S6005</v>
          </cell>
          <cell r="I1586" t="str">
            <v>SSH-MXP</v>
          </cell>
          <cell r="J1586">
            <v>45779</v>
          </cell>
          <cell r="K1586">
            <v>2</v>
          </cell>
          <cell r="L1586">
            <v>2</v>
          </cell>
          <cell r="P1586">
            <v>600</v>
          </cell>
        </row>
        <row r="1587">
          <cell r="H1587" t="str">
            <v>4S6003</v>
          </cell>
          <cell r="I1587" t="str">
            <v>SSH-BRI</v>
          </cell>
          <cell r="J1587">
            <v>45864</v>
          </cell>
          <cell r="K1587">
            <v>8</v>
          </cell>
          <cell r="L1587">
            <v>8</v>
          </cell>
          <cell r="P1587">
            <v>1280</v>
          </cell>
        </row>
        <row r="1588">
          <cell r="H1588" t="str">
            <v>4S6004</v>
          </cell>
          <cell r="I1588" t="str">
            <v>BRI-SSH</v>
          </cell>
          <cell r="J1588">
            <v>45857</v>
          </cell>
          <cell r="K1588">
            <v>8</v>
          </cell>
          <cell r="L1588">
            <v>8</v>
          </cell>
          <cell r="P1588">
            <v>1280</v>
          </cell>
        </row>
        <row r="1589">
          <cell r="H1589" t="str">
            <v>4S6004</v>
          </cell>
          <cell r="I1589" t="str">
            <v>BRI-SSH</v>
          </cell>
          <cell r="J1589">
            <v>45773</v>
          </cell>
          <cell r="K1589">
            <v>2</v>
          </cell>
          <cell r="L1589">
            <v>2</v>
          </cell>
          <cell r="P1589">
            <v>350</v>
          </cell>
        </row>
        <row r="1590">
          <cell r="H1590" t="str">
            <v>4S6003</v>
          </cell>
          <cell r="I1590" t="str">
            <v>SSH-BRI</v>
          </cell>
          <cell r="J1590">
            <v>45780</v>
          </cell>
          <cell r="K1590">
            <v>2</v>
          </cell>
          <cell r="L1590">
            <v>2</v>
          </cell>
          <cell r="P1590">
            <v>350</v>
          </cell>
        </row>
        <row r="1591">
          <cell r="H1591" t="str">
            <v>4S6018</v>
          </cell>
          <cell r="I1591" t="str">
            <v>NAP-SSH</v>
          </cell>
          <cell r="J1591">
            <v>45772</v>
          </cell>
          <cell r="K1591">
            <v>10</v>
          </cell>
          <cell r="L1591">
            <v>10</v>
          </cell>
          <cell r="P1591">
            <v>2050</v>
          </cell>
        </row>
        <row r="1592">
          <cell r="H1592" t="str">
            <v>4S6017</v>
          </cell>
          <cell r="I1592" t="str">
            <v>SSH-NAP</v>
          </cell>
          <cell r="J1592">
            <v>45779</v>
          </cell>
          <cell r="K1592">
            <v>10</v>
          </cell>
          <cell r="L1592">
            <v>10</v>
          </cell>
          <cell r="P1592">
            <v>2050</v>
          </cell>
        </row>
        <row r="1593">
          <cell r="H1593" t="str">
            <v>4S6006</v>
          </cell>
          <cell r="I1593" t="str">
            <v>FCO-SSH</v>
          </cell>
          <cell r="J1593">
            <v>45877</v>
          </cell>
          <cell r="K1593">
            <v>4</v>
          </cell>
          <cell r="L1593">
            <v>4</v>
          </cell>
          <cell r="P1593">
            <v>1000</v>
          </cell>
        </row>
        <row r="1594">
          <cell r="H1594" t="str">
            <v>4S6005</v>
          </cell>
          <cell r="I1594" t="str">
            <v>SSH-FCO</v>
          </cell>
          <cell r="J1594">
            <v>45891</v>
          </cell>
          <cell r="K1594">
            <v>4</v>
          </cell>
          <cell r="L1594">
            <v>4</v>
          </cell>
          <cell r="P1594">
            <v>1000</v>
          </cell>
        </row>
        <row r="1595">
          <cell r="H1595" t="str">
            <v>4S6017</v>
          </cell>
          <cell r="I1595" t="str">
            <v>SSH-NAP</v>
          </cell>
          <cell r="J1595">
            <v>45779</v>
          </cell>
          <cell r="K1595">
            <v>3</v>
          </cell>
          <cell r="L1595">
            <v>3</v>
          </cell>
          <cell r="P1595">
            <v>450</v>
          </cell>
        </row>
        <row r="1596">
          <cell r="H1596" t="str">
            <v>4S6006</v>
          </cell>
          <cell r="I1596" t="str">
            <v>MXP-SSH</v>
          </cell>
          <cell r="J1596">
            <v>45772</v>
          </cell>
          <cell r="K1596">
            <v>2</v>
          </cell>
          <cell r="L1596">
            <v>2</v>
          </cell>
          <cell r="P1596">
            <v>300</v>
          </cell>
        </row>
        <row r="1597">
          <cell r="H1597" t="str">
            <v>4S6006</v>
          </cell>
          <cell r="I1597" t="str">
            <v>MXP-SSH</v>
          </cell>
          <cell r="J1597">
            <v>45772</v>
          </cell>
          <cell r="K1597">
            <v>1</v>
          </cell>
          <cell r="L1597">
            <v>1</v>
          </cell>
          <cell r="P1597">
            <v>150</v>
          </cell>
        </row>
        <row r="1598">
          <cell r="H1598" t="str">
            <v>UJ6002</v>
          </cell>
          <cell r="I1598" t="str">
            <v>VRN-SSH</v>
          </cell>
          <cell r="J1598">
            <v>45878</v>
          </cell>
          <cell r="K1598">
            <v>6</v>
          </cell>
          <cell r="L1598">
            <v>6</v>
          </cell>
          <cell r="P1598">
            <v>1890</v>
          </cell>
        </row>
        <row r="1599">
          <cell r="H1599" t="str">
            <v>UJ6001</v>
          </cell>
          <cell r="I1599" t="str">
            <v>SSH-VRN</v>
          </cell>
          <cell r="J1599">
            <v>45885</v>
          </cell>
          <cell r="K1599">
            <v>6</v>
          </cell>
          <cell r="L1599">
            <v>6</v>
          </cell>
          <cell r="P1599">
            <v>1890</v>
          </cell>
        </row>
        <row r="1600">
          <cell r="H1600" t="str">
            <v>4S6032</v>
          </cell>
          <cell r="I1600" t="str">
            <v>NAP-SSH</v>
          </cell>
          <cell r="J1600">
            <v>45760</v>
          </cell>
          <cell r="K1600">
            <v>2</v>
          </cell>
          <cell r="L1600">
            <v>2</v>
          </cell>
          <cell r="P1600">
            <v>280</v>
          </cell>
        </row>
        <row r="1601">
          <cell r="H1601" t="str">
            <v>4S6006</v>
          </cell>
          <cell r="I1601" t="str">
            <v>MXP-SSH</v>
          </cell>
          <cell r="J1601">
            <v>45772</v>
          </cell>
          <cell r="K1601">
            <v>3</v>
          </cell>
          <cell r="L1601">
            <v>3</v>
          </cell>
          <cell r="P1601">
            <v>450</v>
          </cell>
        </row>
        <row r="1602">
          <cell r="H1602" t="str">
            <v>4S6018</v>
          </cell>
          <cell r="I1602" t="str">
            <v>NAP-SSH</v>
          </cell>
          <cell r="J1602">
            <v>45772</v>
          </cell>
          <cell r="K1602">
            <v>4</v>
          </cell>
          <cell r="L1602">
            <v>4</v>
          </cell>
          <cell r="P1602">
            <v>600</v>
          </cell>
        </row>
        <row r="1603">
          <cell r="H1603" t="str">
            <v>4S6017</v>
          </cell>
          <cell r="I1603" t="str">
            <v>SSH-NAP</v>
          </cell>
          <cell r="J1603">
            <v>45779</v>
          </cell>
          <cell r="K1603">
            <v>3</v>
          </cell>
          <cell r="L1603">
            <v>3</v>
          </cell>
          <cell r="P1603">
            <v>450</v>
          </cell>
        </row>
        <row r="1604">
          <cell r="H1604" t="str">
            <v>SE5446</v>
          </cell>
          <cell r="I1604" t="str">
            <v>SSH-NAP</v>
          </cell>
          <cell r="J1604">
            <v>45779</v>
          </cell>
          <cell r="K1604">
            <v>4</v>
          </cell>
          <cell r="L1604">
            <v>4</v>
          </cell>
          <cell r="P1604">
            <v>600</v>
          </cell>
        </row>
        <row r="1605">
          <cell r="H1605" t="str">
            <v>4S6003</v>
          </cell>
          <cell r="I1605" t="str">
            <v>SSH-BRI</v>
          </cell>
          <cell r="J1605">
            <v>45927</v>
          </cell>
          <cell r="K1605">
            <v>1</v>
          </cell>
          <cell r="L1605">
            <v>1</v>
          </cell>
          <cell r="P1605">
            <v>231.69</v>
          </cell>
        </row>
        <row r="1606">
          <cell r="H1606" t="str">
            <v>4S6004</v>
          </cell>
          <cell r="I1606" t="str">
            <v>BRI-SSH</v>
          </cell>
          <cell r="J1606">
            <v>45920</v>
          </cell>
          <cell r="K1606">
            <v>1</v>
          </cell>
          <cell r="L1606">
            <v>1</v>
          </cell>
          <cell r="P1606">
            <v>222.37</v>
          </cell>
        </row>
        <row r="1607">
          <cell r="H1607" t="str">
            <v>4S6003</v>
          </cell>
          <cell r="I1607" t="str">
            <v>SSH-BRI</v>
          </cell>
          <cell r="J1607">
            <v>45927</v>
          </cell>
          <cell r="K1607">
            <v>1</v>
          </cell>
          <cell r="L1607">
            <v>1</v>
          </cell>
          <cell r="P1607">
            <v>231.69</v>
          </cell>
        </row>
        <row r="1608">
          <cell r="H1608" t="str">
            <v>4S6004</v>
          </cell>
          <cell r="I1608" t="str">
            <v>BRI-SSH</v>
          </cell>
          <cell r="J1608">
            <v>45920</v>
          </cell>
          <cell r="K1608">
            <v>1</v>
          </cell>
          <cell r="L1608">
            <v>1</v>
          </cell>
          <cell r="P1608">
            <v>222.37</v>
          </cell>
        </row>
        <row r="1609">
          <cell r="H1609" t="str">
            <v>4S6003</v>
          </cell>
          <cell r="I1609" t="str">
            <v>SSH-BRI</v>
          </cell>
          <cell r="J1609">
            <v>45927</v>
          </cell>
          <cell r="K1609">
            <v>1</v>
          </cell>
          <cell r="L1609">
            <v>1</v>
          </cell>
          <cell r="P1609">
            <v>191.69</v>
          </cell>
        </row>
        <row r="1610">
          <cell r="H1610" t="str">
            <v>4S6004</v>
          </cell>
          <cell r="I1610" t="str">
            <v>BRI-SSH</v>
          </cell>
          <cell r="J1610">
            <v>45920</v>
          </cell>
          <cell r="K1610">
            <v>1</v>
          </cell>
          <cell r="L1610">
            <v>1</v>
          </cell>
          <cell r="P1610">
            <v>177.12</v>
          </cell>
        </row>
        <row r="1611">
          <cell r="H1611" t="str">
            <v>4S6018</v>
          </cell>
          <cell r="I1611" t="str">
            <v>NAP-SSH</v>
          </cell>
          <cell r="J1611">
            <v>45772</v>
          </cell>
          <cell r="K1611">
            <v>1</v>
          </cell>
          <cell r="L1611">
            <v>1</v>
          </cell>
          <cell r="P1611">
            <v>174.04</v>
          </cell>
        </row>
        <row r="1612">
          <cell r="H1612" t="str">
            <v>4S6017</v>
          </cell>
          <cell r="I1612" t="str">
            <v>SSH-NAP</v>
          </cell>
          <cell r="J1612">
            <v>45779</v>
          </cell>
          <cell r="K1612">
            <v>1</v>
          </cell>
          <cell r="L1612">
            <v>1</v>
          </cell>
          <cell r="P1612">
            <v>178.92000000000002</v>
          </cell>
        </row>
        <row r="1613">
          <cell r="H1613" t="str">
            <v>4S6018</v>
          </cell>
          <cell r="I1613" t="str">
            <v>NAP-SSH</v>
          </cell>
          <cell r="J1613">
            <v>45772</v>
          </cell>
          <cell r="K1613">
            <v>1</v>
          </cell>
          <cell r="L1613">
            <v>1</v>
          </cell>
          <cell r="P1613">
            <v>174.04</v>
          </cell>
        </row>
        <row r="1614">
          <cell r="H1614" t="str">
            <v>4S6017</v>
          </cell>
          <cell r="I1614" t="str">
            <v>SSH-NAP</v>
          </cell>
          <cell r="J1614">
            <v>45779</v>
          </cell>
          <cell r="K1614">
            <v>1</v>
          </cell>
          <cell r="L1614">
            <v>1</v>
          </cell>
          <cell r="P1614">
            <v>178.92000000000002</v>
          </cell>
        </row>
        <row r="1615">
          <cell r="H1615" t="str">
            <v>4S6018</v>
          </cell>
          <cell r="I1615" t="str">
            <v>NAP-SSH</v>
          </cell>
          <cell r="J1615">
            <v>45772</v>
          </cell>
          <cell r="K1615">
            <v>1</v>
          </cell>
          <cell r="L1615">
            <v>1</v>
          </cell>
          <cell r="P1615">
            <v>174.04</v>
          </cell>
        </row>
        <row r="1616">
          <cell r="H1616" t="str">
            <v>4S6017</v>
          </cell>
          <cell r="I1616" t="str">
            <v>SSH-NAP</v>
          </cell>
          <cell r="J1616">
            <v>45779</v>
          </cell>
          <cell r="K1616">
            <v>1</v>
          </cell>
          <cell r="L1616">
            <v>1</v>
          </cell>
          <cell r="P1616">
            <v>178.92000000000002</v>
          </cell>
        </row>
        <row r="1617">
          <cell r="H1617" t="str">
            <v>4S6003</v>
          </cell>
          <cell r="I1617" t="str">
            <v>SSH-BRI</v>
          </cell>
          <cell r="J1617">
            <v>45780</v>
          </cell>
          <cell r="K1617">
            <v>1</v>
          </cell>
          <cell r="L1617">
            <v>1</v>
          </cell>
          <cell r="P1617">
            <v>209.03</v>
          </cell>
        </row>
        <row r="1618">
          <cell r="H1618" t="str">
            <v>4S6003</v>
          </cell>
          <cell r="I1618" t="str">
            <v>SSH-BRI</v>
          </cell>
          <cell r="J1618">
            <v>45780</v>
          </cell>
          <cell r="K1618">
            <v>1</v>
          </cell>
          <cell r="L1618">
            <v>1</v>
          </cell>
          <cell r="P1618">
            <v>209.03</v>
          </cell>
        </row>
        <row r="1619">
          <cell r="H1619" t="str">
            <v>4S6003</v>
          </cell>
          <cell r="I1619" t="str">
            <v>SSH-BRI</v>
          </cell>
          <cell r="J1619">
            <v>45780</v>
          </cell>
          <cell r="K1619">
            <v>1</v>
          </cell>
          <cell r="L1619">
            <v>1</v>
          </cell>
          <cell r="P1619">
            <v>209.03</v>
          </cell>
        </row>
        <row r="1620">
          <cell r="H1620" t="str">
            <v>4S6018</v>
          </cell>
          <cell r="I1620" t="str">
            <v>NAP-SSH</v>
          </cell>
          <cell r="J1620">
            <v>45772</v>
          </cell>
          <cell r="K1620">
            <v>1</v>
          </cell>
          <cell r="L1620">
            <v>1</v>
          </cell>
          <cell r="P1620">
            <v>174.04</v>
          </cell>
        </row>
        <row r="1621">
          <cell r="H1621" t="str">
            <v>4S6017</v>
          </cell>
          <cell r="I1621" t="str">
            <v>SSH-NAP</v>
          </cell>
          <cell r="J1621">
            <v>45779</v>
          </cell>
          <cell r="K1621">
            <v>1</v>
          </cell>
          <cell r="L1621">
            <v>1</v>
          </cell>
          <cell r="P1621">
            <v>178.92000000000002</v>
          </cell>
        </row>
        <row r="1622">
          <cell r="H1622" t="str">
            <v>4S6004</v>
          </cell>
          <cell r="I1622" t="str">
            <v>BRI-SSH</v>
          </cell>
          <cell r="J1622">
            <v>45836</v>
          </cell>
          <cell r="K1622">
            <v>30</v>
          </cell>
          <cell r="L1622">
            <v>30</v>
          </cell>
          <cell r="P1622">
            <v>5400</v>
          </cell>
        </row>
        <row r="1623">
          <cell r="H1623" t="str">
            <v>4S6003</v>
          </cell>
          <cell r="I1623" t="str">
            <v>SSH-BRI</v>
          </cell>
          <cell r="J1623">
            <v>45843</v>
          </cell>
          <cell r="K1623">
            <v>30</v>
          </cell>
          <cell r="L1623">
            <v>30</v>
          </cell>
          <cell r="P1623">
            <v>5400</v>
          </cell>
        </row>
        <row r="1624">
          <cell r="H1624" t="str">
            <v>4S6003</v>
          </cell>
          <cell r="I1624" t="str">
            <v>SSH-BRI</v>
          </cell>
          <cell r="J1624">
            <v>45850</v>
          </cell>
          <cell r="K1624">
            <v>1</v>
          </cell>
          <cell r="L1624">
            <v>1</v>
          </cell>
          <cell r="P1624">
            <v>191.75</v>
          </cell>
        </row>
        <row r="1625">
          <cell r="H1625" t="str">
            <v>4S6004</v>
          </cell>
          <cell r="I1625" t="str">
            <v>BRI-SSH</v>
          </cell>
          <cell r="J1625">
            <v>45843</v>
          </cell>
          <cell r="K1625">
            <v>1</v>
          </cell>
          <cell r="L1625">
            <v>1</v>
          </cell>
          <cell r="P1625">
            <v>177.13</v>
          </cell>
        </row>
        <row r="1626">
          <cell r="H1626" t="str">
            <v>4S6003</v>
          </cell>
          <cell r="I1626" t="str">
            <v>SSH-BRI</v>
          </cell>
          <cell r="J1626">
            <v>45850</v>
          </cell>
          <cell r="K1626">
            <v>1</v>
          </cell>
          <cell r="L1626">
            <v>1</v>
          </cell>
          <cell r="P1626">
            <v>231.75</v>
          </cell>
        </row>
        <row r="1627">
          <cell r="H1627" t="str">
            <v>4S6004</v>
          </cell>
          <cell r="I1627" t="str">
            <v>BRI-SSH</v>
          </cell>
          <cell r="J1627">
            <v>45843</v>
          </cell>
          <cell r="K1627">
            <v>1</v>
          </cell>
          <cell r="L1627">
            <v>1</v>
          </cell>
          <cell r="P1627">
            <v>222.38</v>
          </cell>
        </row>
        <row r="1628">
          <cell r="H1628" t="str">
            <v>4S6003</v>
          </cell>
          <cell r="I1628" t="str">
            <v>SSH-BRI</v>
          </cell>
          <cell r="J1628">
            <v>45850</v>
          </cell>
          <cell r="K1628">
            <v>1</v>
          </cell>
          <cell r="L1628">
            <v>1</v>
          </cell>
          <cell r="P1628">
            <v>231.75</v>
          </cell>
        </row>
        <row r="1629">
          <cell r="H1629" t="str">
            <v>4S6004</v>
          </cell>
          <cell r="I1629" t="str">
            <v>BRI-SSH</v>
          </cell>
          <cell r="J1629">
            <v>45843</v>
          </cell>
          <cell r="K1629">
            <v>1</v>
          </cell>
          <cell r="L1629">
            <v>1</v>
          </cell>
          <cell r="P1629">
            <v>222.38</v>
          </cell>
        </row>
        <row r="1630">
          <cell r="H1630" t="str">
            <v>UJ5126</v>
          </cell>
          <cell r="I1630" t="str">
            <v>BRI-SSH</v>
          </cell>
          <cell r="J1630">
            <v>45870</v>
          </cell>
          <cell r="K1630">
            <v>10</v>
          </cell>
          <cell r="L1630">
            <v>10</v>
          </cell>
          <cell r="P1630">
            <v>2100</v>
          </cell>
        </row>
        <row r="1631">
          <cell r="H1631" t="str">
            <v>UJ5126</v>
          </cell>
          <cell r="I1631" t="str">
            <v>BRI-SSH</v>
          </cell>
          <cell r="J1631">
            <v>45877</v>
          </cell>
          <cell r="K1631">
            <v>20</v>
          </cell>
          <cell r="L1631">
            <v>20</v>
          </cell>
          <cell r="P1631">
            <v>4200</v>
          </cell>
        </row>
        <row r="1632">
          <cell r="H1632" t="str">
            <v>UJ5126</v>
          </cell>
          <cell r="I1632" t="str">
            <v>BRI-SSH</v>
          </cell>
          <cell r="J1632">
            <v>45884</v>
          </cell>
          <cell r="K1632">
            <v>20</v>
          </cell>
          <cell r="L1632">
            <v>20</v>
          </cell>
          <cell r="P1632">
            <v>4200</v>
          </cell>
        </row>
        <row r="1633">
          <cell r="H1633" t="str">
            <v>UJ5126</v>
          </cell>
          <cell r="I1633" t="str">
            <v>BRI-SSH</v>
          </cell>
          <cell r="J1633">
            <v>45891</v>
          </cell>
          <cell r="K1633">
            <v>20</v>
          </cell>
          <cell r="L1633">
            <v>20</v>
          </cell>
          <cell r="P1633">
            <v>4200</v>
          </cell>
        </row>
        <row r="1634">
          <cell r="H1634" t="str">
            <v>UJ5126</v>
          </cell>
          <cell r="I1634" t="str">
            <v>BRI-SSH</v>
          </cell>
          <cell r="J1634">
            <v>45898</v>
          </cell>
          <cell r="K1634">
            <v>10</v>
          </cell>
          <cell r="L1634">
            <v>10</v>
          </cell>
          <cell r="P1634">
            <v>2100</v>
          </cell>
        </row>
        <row r="1635">
          <cell r="H1635" t="str">
            <v>UJ5125</v>
          </cell>
          <cell r="I1635" t="str">
            <v>SSH-BRI</v>
          </cell>
          <cell r="J1635">
            <v>45877</v>
          </cell>
          <cell r="K1635">
            <v>10</v>
          </cell>
          <cell r="L1635">
            <v>10</v>
          </cell>
          <cell r="P1635">
            <v>2100</v>
          </cell>
        </row>
        <row r="1636">
          <cell r="H1636" t="str">
            <v>UJ5125</v>
          </cell>
          <cell r="I1636" t="str">
            <v>SSH-BRI</v>
          </cell>
          <cell r="J1636">
            <v>45884</v>
          </cell>
          <cell r="K1636">
            <v>20</v>
          </cell>
          <cell r="L1636">
            <v>20</v>
          </cell>
          <cell r="P1636">
            <v>4200</v>
          </cell>
        </row>
        <row r="1637">
          <cell r="H1637" t="str">
            <v>UJ5125</v>
          </cell>
          <cell r="I1637" t="str">
            <v>SSH-BRI</v>
          </cell>
          <cell r="J1637">
            <v>45891</v>
          </cell>
          <cell r="K1637">
            <v>20</v>
          </cell>
          <cell r="L1637">
            <v>20</v>
          </cell>
          <cell r="P1637">
            <v>4200</v>
          </cell>
        </row>
        <row r="1638">
          <cell r="H1638" t="str">
            <v>UJ5125</v>
          </cell>
          <cell r="I1638" t="str">
            <v>SSH-BRI</v>
          </cell>
          <cell r="J1638">
            <v>45898</v>
          </cell>
          <cell r="K1638">
            <v>20</v>
          </cell>
          <cell r="L1638">
            <v>20</v>
          </cell>
          <cell r="P1638">
            <v>4200</v>
          </cell>
        </row>
        <row r="1639">
          <cell r="H1639" t="str">
            <v>UJ5125</v>
          </cell>
          <cell r="I1639" t="str">
            <v>SSH-BRI</v>
          </cell>
          <cell r="J1639">
            <v>45905</v>
          </cell>
          <cell r="K1639">
            <v>10</v>
          </cell>
          <cell r="L1639">
            <v>10</v>
          </cell>
          <cell r="P1639">
            <v>2100</v>
          </cell>
        </row>
        <row r="1640">
          <cell r="H1640" t="str">
            <v>4S6003</v>
          </cell>
          <cell r="I1640" t="str">
            <v>SSH-BRI</v>
          </cell>
          <cell r="J1640">
            <v>45780</v>
          </cell>
          <cell r="K1640">
            <v>4</v>
          </cell>
          <cell r="L1640">
            <v>4</v>
          </cell>
          <cell r="P1640">
            <v>600</v>
          </cell>
        </row>
        <row r="1641">
          <cell r="H1641" t="str">
            <v>4S6016</v>
          </cell>
          <cell r="I1641" t="str">
            <v>VRN-SSH</v>
          </cell>
          <cell r="J1641">
            <v>45773</v>
          </cell>
          <cell r="K1641">
            <v>5</v>
          </cell>
          <cell r="L1641">
            <v>5</v>
          </cell>
          <cell r="P1641">
            <v>750</v>
          </cell>
        </row>
        <row r="1642">
          <cell r="H1642" t="str">
            <v>4S6015</v>
          </cell>
          <cell r="I1642" t="str">
            <v>SSH-VRN</v>
          </cell>
          <cell r="J1642">
            <v>45780</v>
          </cell>
          <cell r="K1642">
            <v>8</v>
          </cell>
          <cell r="L1642">
            <v>8</v>
          </cell>
          <cell r="P1642">
            <v>1200</v>
          </cell>
        </row>
        <row r="1643">
          <cell r="H1643" t="str">
            <v>4S6006</v>
          </cell>
          <cell r="I1643" t="str">
            <v>NAP-SSH</v>
          </cell>
          <cell r="J1643">
            <v>45880</v>
          </cell>
          <cell r="K1643">
            <v>2</v>
          </cell>
          <cell r="L1643">
            <v>2</v>
          </cell>
          <cell r="P1643">
            <v>560</v>
          </cell>
        </row>
        <row r="1644">
          <cell r="H1644" t="str">
            <v>4S6005</v>
          </cell>
          <cell r="I1644" t="str">
            <v>SSH-NAP</v>
          </cell>
          <cell r="J1644">
            <v>45894</v>
          </cell>
          <cell r="K1644">
            <v>2</v>
          </cell>
          <cell r="L1644">
            <v>2</v>
          </cell>
          <cell r="P1644">
            <v>640</v>
          </cell>
        </row>
        <row r="1645">
          <cell r="H1645" t="str">
            <v>4S6006</v>
          </cell>
          <cell r="I1645" t="str">
            <v>MXP-SSH</v>
          </cell>
          <cell r="J1645">
            <v>45772</v>
          </cell>
          <cell r="K1645">
            <v>2</v>
          </cell>
          <cell r="L1645">
            <v>2</v>
          </cell>
          <cell r="P1645">
            <v>300</v>
          </cell>
        </row>
        <row r="1646">
          <cell r="H1646" t="str">
            <v>4S6032</v>
          </cell>
          <cell r="I1646" t="str">
            <v>NAP-SSH</v>
          </cell>
          <cell r="J1646">
            <v>45760</v>
          </cell>
          <cell r="K1646">
            <v>1</v>
          </cell>
          <cell r="L1646">
            <v>1</v>
          </cell>
          <cell r="P1646">
            <v>153.19</v>
          </cell>
        </row>
        <row r="1647">
          <cell r="H1647" t="str">
            <v>4S6032</v>
          </cell>
          <cell r="I1647" t="str">
            <v>NAP-SSH</v>
          </cell>
          <cell r="J1647">
            <v>45760</v>
          </cell>
          <cell r="K1647">
            <v>1</v>
          </cell>
          <cell r="L1647">
            <v>1</v>
          </cell>
          <cell r="P1647">
            <v>153.19</v>
          </cell>
        </row>
        <row r="1648">
          <cell r="H1648" t="str">
            <v>4S6032</v>
          </cell>
          <cell r="I1648" t="str">
            <v>NAP-SSH</v>
          </cell>
          <cell r="J1648">
            <v>45760</v>
          </cell>
          <cell r="K1648">
            <v>1</v>
          </cell>
          <cell r="L1648">
            <v>1</v>
          </cell>
          <cell r="P1648">
            <v>124.69</v>
          </cell>
        </row>
        <row r="1649">
          <cell r="H1649" t="str">
            <v>4S6031</v>
          </cell>
          <cell r="I1649" t="str">
            <v>SSH-NAP</v>
          </cell>
          <cell r="J1649">
            <v>45767</v>
          </cell>
          <cell r="K1649">
            <v>1</v>
          </cell>
          <cell r="L1649">
            <v>1</v>
          </cell>
          <cell r="P1649">
            <v>149.72</v>
          </cell>
        </row>
        <row r="1650">
          <cell r="H1650" t="str">
            <v>4S6031</v>
          </cell>
          <cell r="I1650" t="str">
            <v>SSH-NAP</v>
          </cell>
          <cell r="J1650">
            <v>45767</v>
          </cell>
          <cell r="K1650">
            <v>1</v>
          </cell>
          <cell r="L1650">
            <v>1</v>
          </cell>
          <cell r="P1650">
            <v>149.72</v>
          </cell>
        </row>
        <row r="1651">
          <cell r="H1651" t="str">
            <v>4S6031</v>
          </cell>
          <cell r="I1651" t="str">
            <v>SSH-NAP</v>
          </cell>
          <cell r="J1651">
            <v>45767</v>
          </cell>
          <cell r="K1651">
            <v>1</v>
          </cell>
          <cell r="L1651">
            <v>1</v>
          </cell>
          <cell r="P1651">
            <v>121.72</v>
          </cell>
        </row>
        <row r="1652">
          <cell r="H1652" t="str">
            <v>4S6005</v>
          </cell>
          <cell r="I1652" t="str">
            <v>SSH-NAP</v>
          </cell>
          <cell r="J1652">
            <v>45894</v>
          </cell>
          <cell r="K1652">
            <v>1</v>
          </cell>
          <cell r="L1652">
            <v>1</v>
          </cell>
          <cell r="P1652">
            <v>398.92</v>
          </cell>
        </row>
        <row r="1653">
          <cell r="H1653" t="str">
            <v>4S6005</v>
          </cell>
          <cell r="I1653" t="str">
            <v>SSH-NAP</v>
          </cell>
          <cell r="J1653">
            <v>45894</v>
          </cell>
          <cell r="K1653">
            <v>1</v>
          </cell>
          <cell r="L1653">
            <v>1</v>
          </cell>
          <cell r="P1653">
            <v>398.92</v>
          </cell>
        </row>
        <row r="1654">
          <cell r="H1654" t="str">
            <v>4S6005</v>
          </cell>
          <cell r="I1654" t="str">
            <v>SSH-NAP</v>
          </cell>
          <cell r="J1654">
            <v>45894</v>
          </cell>
          <cell r="K1654">
            <v>1</v>
          </cell>
          <cell r="L1654">
            <v>1</v>
          </cell>
          <cell r="P1654">
            <v>398.92</v>
          </cell>
        </row>
        <row r="1655">
          <cell r="H1655" t="str">
            <v>4S6003</v>
          </cell>
          <cell r="I1655" t="str">
            <v>SSH-BRI</v>
          </cell>
          <cell r="J1655">
            <v>45766</v>
          </cell>
          <cell r="K1655">
            <v>1</v>
          </cell>
          <cell r="L1655">
            <v>1</v>
          </cell>
          <cell r="P1655">
            <v>239.03</v>
          </cell>
        </row>
        <row r="1656">
          <cell r="H1656" t="str">
            <v>4S6016</v>
          </cell>
          <cell r="I1656" t="str">
            <v>BRI-SSH</v>
          </cell>
          <cell r="J1656">
            <v>45759</v>
          </cell>
          <cell r="K1656">
            <v>1</v>
          </cell>
          <cell r="L1656">
            <v>1</v>
          </cell>
          <cell r="P1656">
            <v>179.42000000000002</v>
          </cell>
        </row>
        <row r="1657">
          <cell r="H1657" t="str">
            <v>4S6006</v>
          </cell>
          <cell r="I1657" t="str">
            <v>MXP-SSH</v>
          </cell>
          <cell r="J1657">
            <v>45772</v>
          </cell>
          <cell r="K1657">
            <v>1</v>
          </cell>
          <cell r="L1657">
            <v>1</v>
          </cell>
          <cell r="P1657">
            <v>199.63</v>
          </cell>
        </row>
        <row r="1658">
          <cell r="H1658" t="str">
            <v>4S6003</v>
          </cell>
          <cell r="I1658" t="str">
            <v>SSH-BRI</v>
          </cell>
          <cell r="J1658">
            <v>45766</v>
          </cell>
          <cell r="K1658">
            <v>1</v>
          </cell>
          <cell r="L1658">
            <v>1</v>
          </cell>
          <cell r="P1658">
            <v>239.03</v>
          </cell>
        </row>
        <row r="1659">
          <cell r="H1659" t="str">
            <v>4S6016</v>
          </cell>
          <cell r="I1659" t="str">
            <v>BRI-SSH</v>
          </cell>
          <cell r="J1659">
            <v>45759</v>
          </cell>
          <cell r="K1659">
            <v>1</v>
          </cell>
          <cell r="L1659">
            <v>1</v>
          </cell>
          <cell r="P1659">
            <v>179.42000000000002</v>
          </cell>
        </row>
        <row r="1660">
          <cell r="H1660" t="str">
            <v>4S6005</v>
          </cell>
          <cell r="I1660" t="str">
            <v>SSH-NAP</v>
          </cell>
          <cell r="J1660">
            <v>45894</v>
          </cell>
          <cell r="K1660">
            <v>1</v>
          </cell>
          <cell r="L1660">
            <v>1</v>
          </cell>
          <cell r="P1660">
            <v>398.92</v>
          </cell>
        </row>
        <row r="1661">
          <cell r="H1661" t="str">
            <v>4S6006</v>
          </cell>
          <cell r="I1661" t="str">
            <v>MXP-SSH</v>
          </cell>
          <cell r="J1661">
            <v>45772</v>
          </cell>
          <cell r="K1661">
            <v>1</v>
          </cell>
          <cell r="L1661">
            <v>1</v>
          </cell>
          <cell r="P1661">
            <v>199.31</v>
          </cell>
        </row>
        <row r="1662">
          <cell r="H1662" t="str">
            <v>UJ6001</v>
          </cell>
          <cell r="I1662" t="str">
            <v>SSH-VRN</v>
          </cell>
          <cell r="J1662">
            <v>45892</v>
          </cell>
          <cell r="K1662">
            <v>2</v>
          </cell>
          <cell r="L1662">
            <v>2</v>
          </cell>
          <cell r="P1662">
            <v>700</v>
          </cell>
        </row>
        <row r="1663">
          <cell r="H1663" t="str">
            <v>4S6006</v>
          </cell>
          <cell r="I1663" t="str">
            <v>NAP-SSH</v>
          </cell>
          <cell r="J1663">
            <v>45901</v>
          </cell>
          <cell r="K1663">
            <v>3</v>
          </cell>
          <cell r="L1663">
            <v>3</v>
          </cell>
          <cell r="P1663">
            <v>660</v>
          </cell>
        </row>
        <row r="1664">
          <cell r="H1664" t="str">
            <v>4S6006</v>
          </cell>
          <cell r="I1664" t="str">
            <v>MXP-SSH</v>
          </cell>
          <cell r="J1664">
            <v>45765</v>
          </cell>
          <cell r="K1664">
            <v>1</v>
          </cell>
          <cell r="L1664">
            <v>1</v>
          </cell>
          <cell r="P1664">
            <v>325</v>
          </cell>
        </row>
        <row r="1665">
          <cell r="H1665" t="str">
            <v>4S6006</v>
          </cell>
          <cell r="I1665" t="str">
            <v>NAP-SSH</v>
          </cell>
          <cell r="J1665">
            <v>45901</v>
          </cell>
          <cell r="K1665">
            <v>7</v>
          </cell>
          <cell r="L1665">
            <v>7</v>
          </cell>
          <cell r="P1665">
            <v>1540</v>
          </cell>
        </row>
        <row r="1666">
          <cell r="H1666" t="str">
            <v>UJ6002</v>
          </cell>
          <cell r="I1666" t="str">
            <v>VRN-SSH</v>
          </cell>
          <cell r="J1666">
            <v>45885</v>
          </cell>
          <cell r="K1666">
            <v>2</v>
          </cell>
          <cell r="L1666">
            <v>2</v>
          </cell>
          <cell r="P1666">
            <v>630</v>
          </cell>
        </row>
        <row r="1667">
          <cell r="H1667" t="str">
            <v>UJ6001</v>
          </cell>
          <cell r="I1667" t="str">
            <v>SSH-VRN</v>
          </cell>
          <cell r="J1667">
            <v>45892</v>
          </cell>
          <cell r="K1667">
            <v>2</v>
          </cell>
          <cell r="L1667">
            <v>2</v>
          </cell>
          <cell r="P1667">
            <v>630</v>
          </cell>
        </row>
        <row r="1668">
          <cell r="H1668" t="str">
            <v>4S6003</v>
          </cell>
          <cell r="I1668" t="str">
            <v>SSH-BRI</v>
          </cell>
          <cell r="J1668">
            <v>45780</v>
          </cell>
          <cell r="K1668">
            <v>2</v>
          </cell>
          <cell r="L1668">
            <v>2</v>
          </cell>
          <cell r="P1668">
            <v>300</v>
          </cell>
        </row>
        <row r="1669">
          <cell r="H1669" t="str">
            <v>4S6018</v>
          </cell>
          <cell r="I1669" t="str">
            <v>NAP-SSH</v>
          </cell>
          <cell r="J1669">
            <v>45772</v>
          </cell>
          <cell r="K1669">
            <v>2</v>
          </cell>
          <cell r="L1669">
            <v>2</v>
          </cell>
          <cell r="P1669">
            <v>300</v>
          </cell>
        </row>
        <row r="1670">
          <cell r="H1670" t="str">
            <v>4S6016</v>
          </cell>
          <cell r="I1670" t="str">
            <v>VRN-SSH</v>
          </cell>
          <cell r="J1670">
            <v>45759</v>
          </cell>
          <cell r="K1670">
            <v>1</v>
          </cell>
          <cell r="L1670">
            <v>1</v>
          </cell>
          <cell r="P1670">
            <v>150</v>
          </cell>
        </row>
        <row r="1671">
          <cell r="H1671" t="str">
            <v>4S6015</v>
          </cell>
          <cell r="I1671" t="str">
            <v>SSH-VRN</v>
          </cell>
          <cell r="J1671">
            <v>45766</v>
          </cell>
          <cell r="K1671">
            <v>1</v>
          </cell>
          <cell r="L1671">
            <v>1</v>
          </cell>
          <cell r="P1671">
            <v>150</v>
          </cell>
        </row>
        <row r="1672">
          <cell r="H1672" t="str">
            <v>4S6018</v>
          </cell>
          <cell r="I1672" t="str">
            <v>NAP-SSH</v>
          </cell>
          <cell r="J1672">
            <v>45772</v>
          </cell>
          <cell r="K1672">
            <v>1</v>
          </cell>
          <cell r="L1672">
            <v>1</v>
          </cell>
          <cell r="P1672">
            <v>150</v>
          </cell>
        </row>
        <row r="1673">
          <cell r="H1673" t="str">
            <v>4S6018</v>
          </cell>
          <cell r="I1673" t="str">
            <v>NAP-SSH</v>
          </cell>
          <cell r="J1673">
            <v>45772</v>
          </cell>
          <cell r="K1673">
            <v>1</v>
          </cell>
          <cell r="L1673">
            <v>1</v>
          </cell>
          <cell r="P1673">
            <v>150</v>
          </cell>
        </row>
        <row r="1674">
          <cell r="H1674" t="str">
            <v>4S6018</v>
          </cell>
          <cell r="I1674" t="str">
            <v>NAP-SSH</v>
          </cell>
          <cell r="J1674">
            <v>45772</v>
          </cell>
          <cell r="K1674">
            <v>1</v>
          </cell>
          <cell r="L1674">
            <v>1</v>
          </cell>
          <cell r="P1674">
            <v>150</v>
          </cell>
        </row>
        <row r="1675">
          <cell r="H1675" t="str">
            <v>4S6018</v>
          </cell>
          <cell r="I1675" t="str">
            <v>NAP-SSH</v>
          </cell>
          <cell r="J1675">
            <v>45772</v>
          </cell>
          <cell r="K1675">
            <v>1</v>
          </cell>
          <cell r="L1675">
            <v>1</v>
          </cell>
          <cell r="P1675">
            <v>150</v>
          </cell>
        </row>
        <row r="1676">
          <cell r="H1676" t="str">
            <v>4S6018</v>
          </cell>
          <cell r="I1676" t="str">
            <v>NAP-SSH</v>
          </cell>
          <cell r="J1676">
            <v>45772</v>
          </cell>
          <cell r="K1676">
            <v>1</v>
          </cell>
          <cell r="L1676">
            <v>1</v>
          </cell>
          <cell r="P1676">
            <v>150</v>
          </cell>
        </row>
        <row r="1677">
          <cell r="H1677" t="str">
            <v>4S6018</v>
          </cell>
          <cell r="I1677" t="str">
            <v>NAP-SSH</v>
          </cell>
          <cell r="J1677">
            <v>45772</v>
          </cell>
          <cell r="K1677">
            <v>1</v>
          </cell>
          <cell r="L1677">
            <v>1</v>
          </cell>
          <cell r="P1677">
            <v>150</v>
          </cell>
        </row>
        <row r="1678">
          <cell r="H1678" t="str">
            <v>4S6004</v>
          </cell>
          <cell r="I1678" t="str">
            <v>BRI-SSH</v>
          </cell>
          <cell r="J1678">
            <v>45836</v>
          </cell>
          <cell r="K1678">
            <v>8</v>
          </cell>
          <cell r="L1678">
            <v>8</v>
          </cell>
          <cell r="P1678">
            <v>1560</v>
          </cell>
        </row>
        <row r="1679">
          <cell r="H1679" t="str">
            <v>4S6003</v>
          </cell>
          <cell r="I1679" t="str">
            <v>SSH-BRI</v>
          </cell>
          <cell r="J1679">
            <v>45843</v>
          </cell>
          <cell r="K1679">
            <v>8</v>
          </cell>
          <cell r="L1679">
            <v>8</v>
          </cell>
          <cell r="P1679">
            <v>1560</v>
          </cell>
        </row>
        <row r="1680">
          <cell r="H1680" t="str">
            <v>4S6005</v>
          </cell>
          <cell r="I1680" t="str">
            <v>SSH-FCO</v>
          </cell>
          <cell r="J1680">
            <v>45891</v>
          </cell>
          <cell r="K1680">
            <v>1</v>
          </cell>
          <cell r="L1680">
            <v>1</v>
          </cell>
          <cell r="P1680">
            <v>301.82</v>
          </cell>
        </row>
        <row r="1681">
          <cell r="H1681" t="str">
            <v>4S6006</v>
          </cell>
          <cell r="I1681" t="str">
            <v>FCO-SSH</v>
          </cell>
          <cell r="J1681">
            <v>45884</v>
          </cell>
          <cell r="K1681">
            <v>1</v>
          </cell>
          <cell r="L1681">
            <v>1</v>
          </cell>
          <cell r="P1681">
            <v>311.39</v>
          </cell>
        </row>
        <row r="1682">
          <cell r="H1682" t="str">
            <v>4S6005</v>
          </cell>
          <cell r="I1682" t="str">
            <v>SSH-FCO</v>
          </cell>
          <cell r="J1682">
            <v>45891</v>
          </cell>
          <cell r="K1682">
            <v>1</v>
          </cell>
          <cell r="L1682">
            <v>1</v>
          </cell>
          <cell r="P1682">
            <v>301.82</v>
          </cell>
        </row>
        <row r="1683">
          <cell r="H1683" t="str">
            <v>4S6006</v>
          </cell>
          <cell r="I1683" t="str">
            <v>FCO-SSH</v>
          </cell>
          <cell r="J1683">
            <v>45884</v>
          </cell>
          <cell r="K1683">
            <v>1</v>
          </cell>
          <cell r="L1683">
            <v>1</v>
          </cell>
          <cell r="P1683">
            <v>311.39</v>
          </cell>
        </row>
        <row r="1684">
          <cell r="H1684" t="str">
            <v>UJ6002</v>
          </cell>
          <cell r="I1684" t="str">
            <v>VRN-SSH</v>
          </cell>
          <cell r="J1684">
            <v>45864</v>
          </cell>
          <cell r="K1684">
            <v>130</v>
          </cell>
          <cell r="L1684">
            <v>130</v>
          </cell>
          <cell r="P1684">
            <v>28925</v>
          </cell>
        </row>
        <row r="1685">
          <cell r="H1685" t="str">
            <v>UJ6002</v>
          </cell>
          <cell r="I1685" t="str">
            <v>VRN-SSH</v>
          </cell>
          <cell r="J1685">
            <v>45871</v>
          </cell>
          <cell r="K1685">
            <v>130</v>
          </cell>
          <cell r="L1685">
            <v>130</v>
          </cell>
          <cell r="P1685">
            <v>28925</v>
          </cell>
        </row>
        <row r="1686">
          <cell r="H1686" t="str">
            <v>UJ6002</v>
          </cell>
          <cell r="I1686" t="str">
            <v>VRN-SSH</v>
          </cell>
          <cell r="J1686">
            <v>45878</v>
          </cell>
          <cell r="K1686">
            <v>130</v>
          </cell>
          <cell r="L1686">
            <v>130</v>
          </cell>
          <cell r="P1686">
            <v>28925</v>
          </cell>
        </row>
        <row r="1687">
          <cell r="H1687" t="str">
            <v>UJ6002</v>
          </cell>
          <cell r="I1687" t="str">
            <v>VRN-SSH</v>
          </cell>
          <cell r="J1687">
            <v>45885</v>
          </cell>
          <cell r="K1687">
            <v>130</v>
          </cell>
          <cell r="L1687">
            <v>130</v>
          </cell>
          <cell r="P1687">
            <v>28925</v>
          </cell>
        </row>
        <row r="1688">
          <cell r="H1688" t="str">
            <v>UJ6002</v>
          </cell>
          <cell r="I1688" t="str">
            <v>VRN-SSH</v>
          </cell>
          <cell r="J1688">
            <v>45892</v>
          </cell>
          <cell r="K1688">
            <v>130</v>
          </cell>
          <cell r="L1688">
            <v>130</v>
          </cell>
          <cell r="P1688">
            <v>28925</v>
          </cell>
        </row>
        <row r="1689">
          <cell r="H1689" t="str">
            <v>UJ6002</v>
          </cell>
          <cell r="I1689" t="str">
            <v>VRN-SSH</v>
          </cell>
          <cell r="J1689">
            <v>45899</v>
          </cell>
          <cell r="K1689">
            <v>130</v>
          </cell>
          <cell r="L1689">
            <v>130</v>
          </cell>
          <cell r="P1689">
            <v>28925</v>
          </cell>
        </row>
        <row r="1690">
          <cell r="H1690" t="str">
            <v>UJ6002</v>
          </cell>
          <cell r="I1690" t="str">
            <v>VRN-SSH</v>
          </cell>
          <cell r="J1690">
            <v>45906</v>
          </cell>
          <cell r="K1690">
            <v>130</v>
          </cell>
          <cell r="L1690">
            <v>130</v>
          </cell>
          <cell r="P1690">
            <v>28925</v>
          </cell>
        </row>
        <row r="1691">
          <cell r="H1691" t="str">
            <v>UJ6001</v>
          </cell>
          <cell r="I1691" t="str">
            <v>SSH-VRN</v>
          </cell>
          <cell r="J1691">
            <v>45871</v>
          </cell>
          <cell r="K1691">
            <v>130</v>
          </cell>
          <cell r="L1691">
            <v>130</v>
          </cell>
          <cell r="P1691">
            <v>28925</v>
          </cell>
        </row>
        <row r="1692">
          <cell r="H1692" t="str">
            <v>UJ6001</v>
          </cell>
          <cell r="I1692" t="str">
            <v>SSH-VRN</v>
          </cell>
          <cell r="J1692">
            <v>45878</v>
          </cell>
          <cell r="K1692">
            <v>130</v>
          </cell>
          <cell r="L1692">
            <v>130</v>
          </cell>
          <cell r="P1692">
            <v>28925</v>
          </cell>
        </row>
        <row r="1693">
          <cell r="H1693" t="str">
            <v>UJ6001</v>
          </cell>
          <cell r="I1693" t="str">
            <v>SSH-VRN</v>
          </cell>
          <cell r="J1693">
            <v>45885</v>
          </cell>
          <cell r="K1693">
            <v>130</v>
          </cell>
          <cell r="L1693">
            <v>130</v>
          </cell>
          <cell r="P1693">
            <v>28925</v>
          </cell>
        </row>
        <row r="1694">
          <cell r="H1694" t="str">
            <v>UJ6001</v>
          </cell>
          <cell r="I1694" t="str">
            <v>SSH-VRN</v>
          </cell>
          <cell r="J1694">
            <v>45892</v>
          </cell>
          <cell r="K1694">
            <v>130</v>
          </cell>
          <cell r="L1694">
            <v>130</v>
          </cell>
          <cell r="P1694">
            <v>28925</v>
          </cell>
        </row>
        <row r="1695">
          <cell r="H1695" t="str">
            <v>UJ6001</v>
          </cell>
          <cell r="I1695" t="str">
            <v>SSH-VRN</v>
          </cell>
          <cell r="J1695">
            <v>45899</v>
          </cell>
          <cell r="K1695">
            <v>130</v>
          </cell>
          <cell r="L1695">
            <v>130</v>
          </cell>
          <cell r="P1695">
            <v>28925</v>
          </cell>
        </row>
        <row r="1696">
          <cell r="H1696" t="str">
            <v>UJ6001</v>
          </cell>
          <cell r="I1696" t="str">
            <v>SSH-VRN</v>
          </cell>
          <cell r="J1696">
            <v>45906</v>
          </cell>
          <cell r="K1696">
            <v>130</v>
          </cell>
          <cell r="L1696">
            <v>130</v>
          </cell>
          <cell r="P1696">
            <v>28925</v>
          </cell>
        </row>
        <row r="1697">
          <cell r="H1697" t="str">
            <v>UJ6001</v>
          </cell>
          <cell r="I1697" t="str">
            <v>SSH-VRN</v>
          </cell>
          <cell r="J1697">
            <v>45913</v>
          </cell>
          <cell r="K1697">
            <v>130</v>
          </cell>
          <cell r="L1697">
            <v>130</v>
          </cell>
          <cell r="P1697">
            <v>28925</v>
          </cell>
        </row>
        <row r="1698">
          <cell r="H1698" t="str">
            <v>4S6015</v>
          </cell>
          <cell r="I1698" t="str">
            <v>SSH-VRN</v>
          </cell>
          <cell r="J1698">
            <v>45780</v>
          </cell>
          <cell r="K1698">
            <v>1</v>
          </cell>
          <cell r="L1698">
            <v>1</v>
          </cell>
          <cell r="P1698">
            <v>207.43</v>
          </cell>
        </row>
        <row r="1699">
          <cell r="H1699" t="str">
            <v>4S6018</v>
          </cell>
          <cell r="I1699" t="str">
            <v>NAP-SSH</v>
          </cell>
          <cell r="J1699">
            <v>45772</v>
          </cell>
          <cell r="K1699">
            <v>1</v>
          </cell>
          <cell r="L1699">
            <v>1</v>
          </cell>
          <cell r="P1699">
            <v>274.03999999999996</v>
          </cell>
        </row>
        <row r="1700">
          <cell r="H1700" t="str">
            <v>4S6015</v>
          </cell>
          <cell r="I1700" t="str">
            <v>SSH-VRN</v>
          </cell>
          <cell r="J1700">
            <v>45780</v>
          </cell>
          <cell r="K1700">
            <v>0</v>
          </cell>
          <cell r="L1700">
            <v>0</v>
          </cell>
          <cell r="P1700">
            <v>90.43</v>
          </cell>
        </row>
        <row r="1701">
          <cell r="H1701" t="str">
            <v>4S6015</v>
          </cell>
          <cell r="I1701" t="str">
            <v>SSH-VRN</v>
          </cell>
          <cell r="J1701">
            <v>45780</v>
          </cell>
          <cell r="K1701">
            <v>1</v>
          </cell>
          <cell r="L1701">
            <v>1</v>
          </cell>
          <cell r="P1701">
            <v>207.43</v>
          </cell>
        </row>
        <row r="1702">
          <cell r="H1702" t="str">
            <v>4S6015</v>
          </cell>
          <cell r="I1702" t="str">
            <v>SSH-VRN</v>
          </cell>
          <cell r="J1702">
            <v>45780</v>
          </cell>
          <cell r="K1702">
            <v>1</v>
          </cell>
          <cell r="L1702">
            <v>1</v>
          </cell>
          <cell r="P1702">
            <v>207.43</v>
          </cell>
        </row>
        <row r="1703">
          <cell r="H1703" t="str">
            <v>4S6015</v>
          </cell>
          <cell r="I1703" t="str">
            <v>SSH-VRN</v>
          </cell>
          <cell r="J1703">
            <v>45780</v>
          </cell>
          <cell r="K1703">
            <v>1</v>
          </cell>
          <cell r="L1703">
            <v>1</v>
          </cell>
          <cell r="P1703">
            <v>207.43</v>
          </cell>
        </row>
        <row r="1704">
          <cell r="H1704" t="str">
            <v>4S6006</v>
          </cell>
          <cell r="I1704" t="str">
            <v>FCO-SSH</v>
          </cell>
          <cell r="J1704">
            <v>45877</v>
          </cell>
          <cell r="K1704">
            <v>1</v>
          </cell>
          <cell r="L1704">
            <v>1</v>
          </cell>
          <cell r="P1704">
            <v>350.69</v>
          </cell>
        </row>
        <row r="1705">
          <cell r="H1705" t="str">
            <v>4S6006</v>
          </cell>
          <cell r="I1705" t="str">
            <v>FCO-SSH</v>
          </cell>
          <cell r="J1705">
            <v>45877</v>
          </cell>
          <cell r="K1705">
            <v>1</v>
          </cell>
          <cell r="L1705">
            <v>1</v>
          </cell>
          <cell r="P1705">
            <v>350.69</v>
          </cell>
        </row>
        <row r="1706">
          <cell r="H1706" t="str">
            <v>4S6018</v>
          </cell>
          <cell r="I1706" t="str">
            <v>NAP-SSH</v>
          </cell>
          <cell r="J1706">
            <v>45772</v>
          </cell>
          <cell r="K1706">
            <v>1</v>
          </cell>
          <cell r="L1706">
            <v>1</v>
          </cell>
          <cell r="P1706">
            <v>274.03999999999996</v>
          </cell>
        </row>
        <row r="1707">
          <cell r="H1707" t="str">
            <v>4S6015</v>
          </cell>
          <cell r="I1707" t="str">
            <v>SSH-VRN</v>
          </cell>
          <cell r="J1707">
            <v>45780</v>
          </cell>
          <cell r="K1707">
            <v>1</v>
          </cell>
          <cell r="L1707">
            <v>1</v>
          </cell>
          <cell r="P1707">
            <v>207.43</v>
          </cell>
        </row>
        <row r="1708">
          <cell r="H1708" t="str">
            <v>4S6016</v>
          </cell>
          <cell r="I1708" t="str">
            <v>VRN-SSH</v>
          </cell>
          <cell r="J1708">
            <v>45773</v>
          </cell>
          <cell r="K1708">
            <v>1</v>
          </cell>
          <cell r="L1708">
            <v>1</v>
          </cell>
          <cell r="P1708">
            <v>193.04</v>
          </cell>
        </row>
        <row r="1709">
          <cell r="H1709" t="str">
            <v>4S6015</v>
          </cell>
          <cell r="I1709" t="str">
            <v>SSH-VRN</v>
          </cell>
          <cell r="J1709">
            <v>45780</v>
          </cell>
          <cell r="K1709">
            <v>1</v>
          </cell>
          <cell r="L1709">
            <v>1</v>
          </cell>
          <cell r="P1709">
            <v>207.43</v>
          </cell>
        </row>
        <row r="1710">
          <cell r="H1710" t="str">
            <v>4S6015</v>
          </cell>
          <cell r="I1710" t="str">
            <v>SSH-VRN</v>
          </cell>
          <cell r="J1710">
            <v>45780</v>
          </cell>
          <cell r="K1710">
            <v>1</v>
          </cell>
          <cell r="L1710">
            <v>1</v>
          </cell>
          <cell r="P1710">
            <v>207.43</v>
          </cell>
        </row>
        <row r="1711">
          <cell r="H1711" t="str">
            <v>4S6016</v>
          </cell>
          <cell r="I1711" t="str">
            <v>VRN-SSH</v>
          </cell>
          <cell r="J1711">
            <v>45766</v>
          </cell>
          <cell r="K1711">
            <v>1</v>
          </cell>
          <cell r="L1711">
            <v>1</v>
          </cell>
          <cell r="P1711">
            <v>393.04</v>
          </cell>
        </row>
        <row r="1712">
          <cell r="H1712" t="str">
            <v>4S6004</v>
          </cell>
          <cell r="I1712" t="str">
            <v>BRI-SSH</v>
          </cell>
          <cell r="J1712">
            <v>45773</v>
          </cell>
          <cell r="K1712">
            <v>1</v>
          </cell>
          <cell r="L1712">
            <v>1</v>
          </cell>
          <cell r="P1712">
            <v>202.35</v>
          </cell>
        </row>
        <row r="1713">
          <cell r="H1713" t="str">
            <v>4S6004</v>
          </cell>
          <cell r="I1713" t="str">
            <v>BRI-SSH</v>
          </cell>
          <cell r="J1713">
            <v>45773</v>
          </cell>
          <cell r="K1713">
            <v>1</v>
          </cell>
          <cell r="L1713">
            <v>1</v>
          </cell>
          <cell r="P1713">
            <v>202.35</v>
          </cell>
        </row>
        <row r="1714">
          <cell r="H1714" t="str">
            <v>UJ6002</v>
          </cell>
          <cell r="I1714" t="str">
            <v>VRN-SSH</v>
          </cell>
          <cell r="J1714">
            <v>45864</v>
          </cell>
          <cell r="K1714">
            <v>10</v>
          </cell>
          <cell r="L1714">
            <v>10</v>
          </cell>
          <cell r="P1714">
            <v>2400</v>
          </cell>
        </row>
        <row r="1715">
          <cell r="H1715" t="str">
            <v>UJ6002</v>
          </cell>
          <cell r="I1715" t="str">
            <v>VRN-SSH</v>
          </cell>
          <cell r="J1715">
            <v>45871</v>
          </cell>
          <cell r="K1715">
            <v>10</v>
          </cell>
          <cell r="L1715">
            <v>10</v>
          </cell>
          <cell r="P1715">
            <v>2400</v>
          </cell>
        </row>
        <row r="1716">
          <cell r="H1716" t="str">
            <v>UJ6002</v>
          </cell>
          <cell r="I1716" t="str">
            <v>VRN-SSH</v>
          </cell>
          <cell r="J1716">
            <v>45878</v>
          </cell>
          <cell r="K1716">
            <v>10</v>
          </cell>
          <cell r="L1716">
            <v>10</v>
          </cell>
          <cell r="P1716">
            <v>2400</v>
          </cell>
        </row>
        <row r="1717">
          <cell r="H1717" t="str">
            <v>UJ6002</v>
          </cell>
          <cell r="I1717" t="str">
            <v>VRN-SSH</v>
          </cell>
          <cell r="J1717">
            <v>45885</v>
          </cell>
          <cell r="K1717">
            <v>10</v>
          </cell>
          <cell r="L1717">
            <v>10</v>
          </cell>
          <cell r="P1717">
            <v>2400</v>
          </cell>
        </row>
        <row r="1718">
          <cell r="H1718" t="str">
            <v>UJ6002</v>
          </cell>
          <cell r="I1718" t="str">
            <v>VRN-SSH</v>
          </cell>
          <cell r="J1718">
            <v>45892</v>
          </cell>
          <cell r="K1718">
            <v>10</v>
          </cell>
          <cell r="L1718">
            <v>10</v>
          </cell>
          <cell r="P1718">
            <v>2400</v>
          </cell>
        </row>
        <row r="1719">
          <cell r="H1719" t="str">
            <v>UJ6002</v>
          </cell>
          <cell r="I1719" t="str">
            <v>VRN-SSH</v>
          </cell>
          <cell r="J1719">
            <v>45899</v>
          </cell>
          <cell r="K1719">
            <v>10</v>
          </cell>
          <cell r="L1719">
            <v>10</v>
          </cell>
          <cell r="P1719">
            <v>2400</v>
          </cell>
        </row>
        <row r="1720">
          <cell r="H1720" t="str">
            <v>UJ6002</v>
          </cell>
          <cell r="I1720" t="str">
            <v>VRN-SSH</v>
          </cell>
          <cell r="J1720">
            <v>45906</v>
          </cell>
          <cell r="K1720">
            <v>10</v>
          </cell>
          <cell r="L1720">
            <v>10</v>
          </cell>
          <cell r="P1720">
            <v>2400</v>
          </cell>
        </row>
        <row r="1721">
          <cell r="H1721" t="str">
            <v>UJ6001</v>
          </cell>
          <cell r="I1721" t="str">
            <v>SSH-VRN</v>
          </cell>
          <cell r="J1721">
            <v>45871</v>
          </cell>
          <cell r="K1721">
            <v>10</v>
          </cell>
          <cell r="L1721">
            <v>10</v>
          </cell>
          <cell r="P1721">
            <v>2400</v>
          </cell>
        </row>
        <row r="1722">
          <cell r="H1722" t="str">
            <v>UJ6001</v>
          </cell>
          <cell r="I1722" t="str">
            <v>SSH-VRN</v>
          </cell>
          <cell r="J1722">
            <v>45878</v>
          </cell>
          <cell r="K1722">
            <v>10</v>
          </cell>
          <cell r="L1722">
            <v>10</v>
          </cell>
          <cell r="P1722">
            <v>2400</v>
          </cell>
        </row>
        <row r="1723">
          <cell r="H1723" t="str">
            <v>UJ6001</v>
          </cell>
          <cell r="I1723" t="str">
            <v>SSH-VRN</v>
          </cell>
          <cell r="J1723">
            <v>45885</v>
          </cell>
          <cell r="K1723">
            <v>10</v>
          </cell>
          <cell r="L1723">
            <v>10</v>
          </cell>
          <cell r="P1723">
            <v>2400</v>
          </cell>
        </row>
        <row r="1724">
          <cell r="H1724" t="str">
            <v>UJ6001</v>
          </cell>
          <cell r="I1724" t="str">
            <v>SSH-VRN</v>
          </cell>
          <cell r="J1724">
            <v>45892</v>
          </cell>
          <cell r="K1724">
            <v>10</v>
          </cell>
          <cell r="L1724">
            <v>10</v>
          </cell>
          <cell r="P1724">
            <v>2400</v>
          </cell>
        </row>
        <row r="1725">
          <cell r="H1725" t="str">
            <v>UJ6001</v>
          </cell>
          <cell r="I1725" t="str">
            <v>SSH-VRN</v>
          </cell>
          <cell r="J1725">
            <v>45899</v>
          </cell>
          <cell r="K1725">
            <v>10</v>
          </cell>
          <cell r="L1725">
            <v>10</v>
          </cell>
          <cell r="P1725">
            <v>2400</v>
          </cell>
        </row>
        <row r="1726">
          <cell r="H1726" t="str">
            <v>UJ6001</v>
          </cell>
          <cell r="I1726" t="str">
            <v>SSH-VRN</v>
          </cell>
          <cell r="J1726">
            <v>45906</v>
          </cell>
          <cell r="K1726">
            <v>10</v>
          </cell>
          <cell r="L1726">
            <v>10</v>
          </cell>
          <cell r="P1726">
            <v>2400</v>
          </cell>
        </row>
        <row r="1727">
          <cell r="H1727" t="str">
            <v>UJ6001</v>
          </cell>
          <cell r="I1727" t="str">
            <v>SSH-VRN</v>
          </cell>
          <cell r="J1727">
            <v>45913</v>
          </cell>
          <cell r="K1727">
            <v>10</v>
          </cell>
          <cell r="L1727">
            <v>10</v>
          </cell>
          <cell r="P1727">
            <v>2400</v>
          </cell>
        </row>
        <row r="1728">
          <cell r="H1728" t="str">
            <v>4S6006</v>
          </cell>
          <cell r="I1728" t="str">
            <v>NAP-SSH</v>
          </cell>
          <cell r="J1728">
            <v>45873</v>
          </cell>
          <cell r="K1728">
            <v>10</v>
          </cell>
          <cell r="L1728">
            <v>10</v>
          </cell>
          <cell r="P1728">
            <v>2350</v>
          </cell>
        </row>
        <row r="1729">
          <cell r="H1729" t="str">
            <v>4S6006</v>
          </cell>
          <cell r="I1729" t="str">
            <v>NAP-SSH</v>
          </cell>
          <cell r="J1729">
            <v>45880</v>
          </cell>
          <cell r="K1729">
            <v>20</v>
          </cell>
          <cell r="L1729">
            <v>20</v>
          </cell>
          <cell r="P1729">
            <v>4700</v>
          </cell>
        </row>
        <row r="1730">
          <cell r="H1730" t="str">
            <v>4S6006</v>
          </cell>
          <cell r="I1730" t="str">
            <v>NAP-SSH</v>
          </cell>
          <cell r="J1730">
            <v>45887</v>
          </cell>
          <cell r="K1730">
            <v>20</v>
          </cell>
          <cell r="L1730">
            <v>20</v>
          </cell>
          <cell r="P1730">
            <v>4700</v>
          </cell>
        </row>
        <row r="1731">
          <cell r="H1731" t="str">
            <v>4S6006</v>
          </cell>
          <cell r="I1731" t="str">
            <v>NAP-SSH</v>
          </cell>
          <cell r="J1731">
            <v>45894</v>
          </cell>
          <cell r="K1731">
            <v>10</v>
          </cell>
          <cell r="L1731">
            <v>10</v>
          </cell>
          <cell r="P1731">
            <v>2350</v>
          </cell>
        </row>
        <row r="1732">
          <cell r="H1732" t="str">
            <v>4S6005</v>
          </cell>
          <cell r="I1732" t="str">
            <v>SSH-NAP</v>
          </cell>
          <cell r="J1732">
            <v>45880</v>
          </cell>
          <cell r="K1732">
            <v>10</v>
          </cell>
          <cell r="L1732">
            <v>10</v>
          </cell>
          <cell r="P1732">
            <v>2350</v>
          </cell>
        </row>
        <row r="1733">
          <cell r="H1733" t="str">
            <v>4S6005</v>
          </cell>
          <cell r="I1733" t="str">
            <v>SSH-NAP</v>
          </cell>
          <cell r="J1733">
            <v>45887</v>
          </cell>
          <cell r="K1733">
            <v>20</v>
          </cell>
          <cell r="L1733">
            <v>20</v>
          </cell>
          <cell r="P1733">
            <v>4700</v>
          </cell>
        </row>
        <row r="1734">
          <cell r="H1734" t="str">
            <v>4S6005</v>
          </cell>
          <cell r="I1734" t="str">
            <v>SSH-NAP</v>
          </cell>
          <cell r="J1734">
            <v>45894</v>
          </cell>
          <cell r="K1734">
            <v>20</v>
          </cell>
          <cell r="L1734">
            <v>20</v>
          </cell>
          <cell r="P1734">
            <v>4700</v>
          </cell>
        </row>
        <row r="1735">
          <cell r="H1735" t="str">
            <v>4S6005</v>
          </cell>
          <cell r="I1735" t="str">
            <v>SSH-NAP</v>
          </cell>
          <cell r="J1735">
            <v>45901</v>
          </cell>
          <cell r="K1735">
            <v>10</v>
          </cell>
          <cell r="L1735">
            <v>10</v>
          </cell>
          <cell r="P1735">
            <v>2350</v>
          </cell>
        </row>
        <row r="1736">
          <cell r="H1736" t="str">
            <v>4S6016</v>
          </cell>
          <cell r="I1736" t="str">
            <v>BRI-SSH</v>
          </cell>
          <cell r="J1736">
            <v>45752</v>
          </cell>
          <cell r="K1736">
            <v>2</v>
          </cell>
          <cell r="L1736">
            <v>2</v>
          </cell>
          <cell r="P1736">
            <v>300</v>
          </cell>
        </row>
        <row r="1737">
          <cell r="H1737" t="str">
            <v>4S6016</v>
          </cell>
          <cell r="I1737" t="str">
            <v>BRI-SSH</v>
          </cell>
          <cell r="J1737">
            <v>45759</v>
          </cell>
          <cell r="K1737">
            <v>2</v>
          </cell>
          <cell r="L1737">
            <v>2</v>
          </cell>
          <cell r="P1737">
            <v>300</v>
          </cell>
        </row>
        <row r="1738">
          <cell r="H1738" t="str">
            <v>4S6016</v>
          </cell>
          <cell r="I1738" t="str">
            <v>VRN-SSH</v>
          </cell>
          <cell r="J1738">
            <v>45759</v>
          </cell>
          <cell r="K1738">
            <v>3</v>
          </cell>
          <cell r="L1738">
            <v>3</v>
          </cell>
          <cell r="P1738">
            <v>450</v>
          </cell>
        </row>
        <row r="1739">
          <cell r="H1739" t="str">
            <v>4S6003</v>
          </cell>
          <cell r="I1739" t="str">
            <v>SSH-BRI</v>
          </cell>
          <cell r="J1739">
            <v>45766</v>
          </cell>
          <cell r="K1739">
            <v>1</v>
          </cell>
          <cell r="L1739">
            <v>1</v>
          </cell>
          <cell r="P1739">
            <v>150</v>
          </cell>
        </row>
        <row r="1740">
          <cell r="H1740" t="str">
            <v>4S6003</v>
          </cell>
          <cell r="I1740" t="str">
            <v>SSH-BRI</v>
          </cell>
          <cell r="J1740">
            <v>45780</v>
          </cell>
          <cell r="K1740">
            <v>6</v>
          </cell>
          <cell r="L1740">
            <v>6</v>
          </cell>
          <cell r="P1740">
            <v>900</v>
          </cell>
        </row>
        <row r="1741">
          <cell r="H1741" t="str">
            <v>4S6004</v>
          </cell>
          <cell r="I1741" t="str">
            <v>BRI-SSH</v>
          </cell>
          <cell r="J1741">
            <v>45773</v>
          </cell>
          <cell r="K1741">
            <v>4</v>
          </cell>
          <cell r="L1741">
            <v>4</v>
          </cell>
          <cell r="P1741">
            <v>600</v>
          </cell>
        </row>
        <row r="1742">
          <cell r="H1742" t="str">
            <v>4S6032</v>
          </cell>
          <cell r="I1742" t="str">
            <v>NAP-SSH</v>
          </cell>
          <cell r="J1742">
            <v>45760</v>
          </cell>
          <cell r="K1742">
            <v>2</v>
          </cell>
          <cell r="L1742">
            <v>2</v>
          </cell>
          <cell r="P1742">
            <v>280</v>
          </cell>
        </row>
        <row r="1743">
          <cell r="H1743" t="str">
            <v>4S6031</v>
          </cell>
          <cell r="I1743" t="str">
            <v>SSH-NAP</v>
          </cell>
          <cell r="J1743">
            <v>45767</v>
          </cell>
          <cell r="K1743">
            <v>2</v>
          </cell>
          <cell r="L1743">
            <v>2</v>
          </cell>
          <cell r="P1743">
            <v>280</v>
          </cell>
        </row>
        <row r="1744">
          <cell r="H1744" t="str">
            <v>4S6006</v>
          </cell>
          <cell r="I1744" t="str">
            <v>MXP-SSH</v>
          </cell>
          <cell r="J1744">
            <v>45772</v>
          </cell>
          <cell r="K1744">
            <v>2</v>
          </cell>
          <cell r="L1744">
            <v>2</v>
          </cell>
          <cell r="P1744">
            <v>300</v>
          </cell>
        </row>
        <row r="1745">
          <cell r="H1745" t="str">
            <v>4S6015</v>
          </cell>
          <cell r="I1745" t="str">
            <v>SSH-VRN</v>
          </cell>
          <cell r="J1745">
            <v>45766</v>
          </cell>
          <cell r="K1745">
            <v>3</v>
          </cell>
          <cell r="L1745">
            <v>3</v>
          </cell>
          <cell r="P1745">
            <v>450</v>
          </cell>
        </row>
        <row r="1746">
          <cell r="H1746" t="str">
            <v>4S6018</v>
          </cell>
          <cell r="I1746" t="str">
            <v>NAP-SSH</v>
          </cell>
          <cell r="J1746">
            <v>45772</v>
          </cell>
          <cell r="K1746">
            <v>2</v>
          </cell>
          <cell r="L1746">
            <v>2</v>
          </cell>
          <cell r="P1746">
            <v>300</v>
          </cell>
        </row>
        <row r="1747">
          <cell r="H1747" t="str">
            <v>4S6017</v>
          </cell>
          <cell r="I1747" t="str">
            <v>SSH-NAP</v>
          </cell>
          <cell r="J1747">
            <v>45779</v>
          </cell>
          <cell r="K1747">
            <v>1</v>
          </cell>
          <cell r="L1747">
            <v>1</v>
          </cell>
          <cell r="P1747">
            <v>150</v>
          </cell>
        </row>
        <row r="1748">
          <cell r="H1748" t="str">
            <v>SE5446</v>
          </cell>
          <cell r="I1748" t="str">
            <v>SSH-NAP</v>
          </cell>
          <cell r="J1748">
            <v>45779</v>
          </cell>
          <cell r="K1748">
            <v>2</v>
          </cell>
          <cell r="L1748">
            <v>2</v>
          </cell>
          <cell r="P1748">
            <v>300</v>
          </cell>
        </row>
        <row r="1749">
          <cell r="H1749" t="str">
            <v>4S6003</v>
          </cell>
          <cell r="I1749" t="str">
            <v>SSH-BRI</v>
          </cell>
          <cell r="J1749">
            <v>45885</v>
          </cell>
          <cell r="K1749">
            <v>3</v>
          </cell>
          <cell r="L1749">
            <v>3</v>
          </cell>
          <cell r="P1749">
            <v>720</v>
          </cell>
        </row>
        <row r="1750">
          <cell r="H1750" t="str">
            <v>4S6003</v>
          </cell>
          <cell r="I1750" t="str">
            <v>SSH-BRI</v>
          </cell>
          <cell r="J1750">
            <v>45913</v>
          </cell>
          <cell r="K1750">
            <v>2</v>
          </cell>
          <cell r="L1750">
            <v>2</v>
          </cell>
          <cell r="P1750">
            <v>400</v>
          </cell>
        </row>
        <row r="1751">
          <cell r="H1751" t="str">
            <v>4S6004</v>
          </cell>
          <cell r="I1751" t="str">
            <v>BRI-SSH</v>
          </cell>
          <cell r="J1751">
            <v>45843</v>
          </cell>
          <cell r="K1751">
            <v>1</v>
          </cell>
          <cell r="L1751">
            <v>1</v>
          </cell>
          <cell r="P1751">
            <v>160</v>
          </cell>
        </row>
        <row r="1752">
          <cell r="H1752" t="str">
            <v>4S6004</v>
          </cell>
          <cell r="I1752" t="str">
            <v>BRI-SSH</v>
          </cell>
          <cell r="J1752">
            <v>45878</v>
          </cell>
          <cell r="K1752">
            <v>3</v>
          </cell>
          <cell r="L1752">
            <v>3</v>
          </cell>
          <cell r="P1752">
            <v>720</v>
          </cell>
        </row>
        <row r="1753">
          <cell r="H1753" t="str">
            <v>4S6004</v>
          </cell>
          <cell r="I1753" t="str">
            <v>BRI-SSH</v>
          </cell>
          <cell r="J1753">
            <v>45906</v>
          </cell>
          <cell r="K1753">
            <v>2</v>
          </cell>
          <cell r="L1753">
            <v>2</v>
          </cell>
          <cell r="P1753">
            <v>500</v>
          </cell>
        </row>
        <row r="1754">
          <cell r="H1754" t="str">
            <v>NP8102</v>
          </cell>
          <cell r="I1754" t="str">
            <v>NAP-HRG</v>
          </cell>
          <cell r="J1754">
            <v>45880</v>
          </cell>
          <cell r="K1754">
            <v>2</v>
          </cell>
          <cell r="L1754">
            <v>2</v>
          </cell>
          <cell r="P1754">
            <v>480</v>
          </cell>
        </row>
        <row r="1755">
          <cell r="H1755" t="str">
            <v>NP8101</v>
          </cell>
          <cell r="I1755" t="str">
            <v>HRG-NAP</v>
          </cell>
          <cell r="J1755">
            <v>45894</v>
          </cell>
          <cell r="K1755">
            <v>2</v>
          </cell>
          <cell r="L1755">
            <v>2</v>
          </cell>
          <cell r="P1755">
            <v>480</v>
          </cell>
        </row>
        <row r="1756">
          <cell r="H1756" t="str">
            <v>4S6005</v>
          </cell>
          <cell r="I1756" t="str">
            <v>SSH-FCO</v>
          </cell>
          <cell r="J1756">
            <v>45891</v>
          </cell>
          <cell r="K1756">
            <v>7</v>
          </cell>
          <cell r="L1756">
            <v>7</v>
          </cell>
          <cell r="P1756">
            <v>1750</v>
          </cell>
        </row>
        <row r="1757">
          <cell r="H1757" t="str">
            <v>4S6004</v>
          </cell>
          <cell r="I1757" t="str">
            <v>BRI-SSH</v>
          </cell>
          <cell r="J1757">
            <v>45857</v>
          </cell>
          <cell r="K1757">
            <v>-8</v>
          </cell>
          <cell r="L1757">
            <v>-8</v>
          </cell>
          <cell r="P1757">
            <v>-1280</v>
          </cell>
        </row>
        <row r="1758">
          <cell r="H1758" t="str">
            <v>4S6003</v>
          </cell>
          <cell r="I1758" t="str">
            <v>SSH-BRI</v>
          </cell>
          <cell r="J1758">
            <v>45864</v>
          </cell>
          <cell r="K1758">
            <v>-8</v>
          </cell>
          <cell r="L1758">
            <v>-8</v>
          </cell>
          <cell r="P1758">
            <v>-1280</v>
          </cell>
        </row>
        <row r="1759">
          <cell r="H1759" t="str">
            <v>4S6016</v>
          </cell>
          <cell r="I1759" t="str">
            <v>VRN-SSH</v>
          </cell>
          <cell r="J1759">
            <v>45752</v>
          </cell>
          <cell r="K1759">
            <v>2</v>
          </cell>
          <cell r="L1759">
            <v>2</v>
          </cell>
          <cell r="P1759">
            <v>300</v>
          </cell>
        </row>
        <row r="1760">
          <cell r="H1760" t="str">
            <v>4S6015</v>
          </cell>
          <cell r="I1760" t="str">
            <v>SSH-VRN</v>
          </cell>
          <cell r="J1760">
            <v>45759</v>
          </cell>
          <cell r="K1760">
            <v>2</v>
          </cell>
          <cell r="L1760">
            <v>2</v>
          </cell>
          <cell r="P1760">
            <v>300</v>
          </cell>
        </row>
        <row r="1761">
          <cell r="H1761" t="str">
            <v>UJ6001</v>
          </cell>
          <cell r="I1761" t="str">
            <v>SSH-VRN</v>
          </cell>
          <cell r="J1761">
            <v>45899</v>
          </cell>
          <cell r="K1761">
            <v>2</v>
          </cell>
          <cell r="L1761">
            <v>2</v>
          </cell>
          <cell r="P1761">
            <v>700</v>
          </cell>
        </row>
        <row r="1762">
          <cell r="H1762" t="str">
            <v>4S6004</v>
          </cell>
          <cell r="I1762" t="str">
            <v>BRI-SSH</v>
          </cell>
          <cell r="J1762">
            <v>45773</v>
          </cell>
          <cell r="K1762">
            <v>2</v>
          </cell>
          <cell r="L1762">
            <v>2</v>
          </cell>
          <cell r="P1762">
            <v>300</v>
          </cell>
        </row>
        <row r="1763">
          <cell r="H1763" t="str">
            <v>4S6003</v>
          </cell>
          <cell r="I1763" t="str">
            <v>SSH-BRI</v>
          </cell>
          <cell r="J1763">
            <v>45780</v>
          </cell>
          <cell r="K1763">
            <v>2</v>
          </cell>
          <cell r="L1763">
            <v>2</v>
          </cell>
          <cell r="P1763">
            <v>300</v>
          </cell>
        </row>
        <row r="1764">
          <cell r="H1764" t="str">
            <v>4S6003</v>
          </cell>
          <cell r="I1764" t="str">
            <v>SSH-BRI</v>
          </cell>
          <cell r="J1764">
            <v>45780</v>
          </cell>
          <cell r="K1764">
            <v>1</v>
          </cell>
          <cell r="L1764">
            <v>1</v>
          </cell>
          <cell r="P1764">
            <v>209.03</v>
          </cell>
        </row>
        <row r="1765">
          <cell r="H1765" t="str">
            <v>4S6003</v>
          </cell>
          <cell r="I1765" t="str">
            <v>SSH-BRI</v>
          </cell>
          <cell r="J1765">
            <v>45780</v>
          </cell>
          <cell r="K1765">
            <v>1</v>
          </cell>
          <cell r="L1765">
            <v>1</v>
          </cell>
          <cell r="P1765">
            <v>209.03</v>
          </cell>
        </row>
        <row r="1766">
          <cell r="H1766" t="str">
            <v>4S6003</v>
          </cell>
          <cell r="I1766" t="str">
            <v>SSH-BRI</v>
          </cell>
          <cell r="J1766">
            <v>45780</v>
          </cell>
          <cell r="K1766">
            <v>1</v>
          </cell>
          <cell r="L1766">
            <v>1</v>
          </cell>
          <cell r="P1766">
            <v>176.53</v>
          </cell>
        </row>
        <row r="1767">
          <cell r="H1767" t="str">
            <v>4S6003</v>
          </cell>
          <cell r="I1767" t="str">
            <v>SSH-BRI</v>
          </cell>
          <cell r="J1767">
            <v>45780</v>
          </cell>
          <cell r="K1767">
            <v>1</v>
          </cell>
          <cell r="L1767">
            <v>1</v>
          </cell>
          <cell r="P1767">
            <v>209.03</v>
          </cell>
        </row>
        <row r="1768">
          <cell r="H1768" t="str">
            <v>4S6003</v>
          </cell>
          <cell r="I1768" t="str">
            <v>SSH-BRI</v>
          </cell>
          <cell r="J1768">
            <v>45780</v>
          </cell>
          <cell r="K1768">
            <v>1</v>
          </cell>
          <cell r="L1768">
            <v>1</v>
          </cell>
          <cell r="P1768">
            <v>209.03</v>
          </cell>
        </row>
        <row r="1769">
          <cell r="H1769" t="str">
            <v>4S6004</v>
          </cell>
          <cell r="I1769" t="str">
            <v>BRI-SSH</v>
          </cell>
          <cell r="J1769">
            <v>45773</v>
          </cell>
          <cell r="K1769">
            <v>1</v>
          </cell>
          <cell r="L1769">
            <v>1</v>
          </cell>
          <cell r="P1769">
            <v>249.34</v>
          </cell>
        </row>
        <row r="1770">
          <cell r="H1770" t="str">
            <v>4S6003</v>
          </cell>
          <cell r="I1770" t="str">
            <v>SSH-BRI</v>
          </cell>
          <cell r="J1770">
            <v>45780</v>
          </cell>
          <cell r="K1770">
            <v>1</v>
          </cell>
          <cell r="L1770">
            <v>1</v>
          </cell>
          <cell r="P1770">
            <v>211.69</v>
          </cell>
        </row>
        <row r="1771">
          <cell r="H1771" t="str">
            <v>4S6004</v>
          </cell>
          <cell r="I1771" t="str">
            <v>BRI-SSH</v>
          </cell>
          <cell r="J1771">
            <v>45773</v>
          </cell>
          <cell r="K1771">
            <v>1</v>
          </cell>
          <cell r="L1771">
            <v>1</v>
          </cell>
          <cell r="P1771">
            <v>249.34</v>
          </cell>
        </row>
        <row r="1772">
          <cell r="H1772" t="str">
            <v>4S6003</v>
          </cell>
          <cell r="I1772" t="str">
            <v>SSH-BRI</v>
          </cell>
          <cell r="J1772">
            <v>45780</v>
          </cell>
          <cell r="K1772">
            <v>1</v>
          </cell>
          <cell r="L1772">
            <v>1</v>
          </cell>
          <cell r="P1772">
            <v>211.69</v>
          </cell>
        </row>
        <row r="1773">
          <cell r="H1773" t="str">
            <v>4S6004</v>
          </cell>
          <cell r="I1773" t="str">
            <v>BRI-SSH</v>
          </cell>
          <cell r="J1773">
            <v>45773</v>
          </cell>
          <cell r="K1773">
            <v>1</v>
          </cell>
          <cell r="L1773">
            <v>1</v>
          </cell>
          <cell r="P1773">
            <v>249.34</v>
          </cell>
        </row>
        <row r="1774">
          <cell r="H1774" t="str">
            <v>4S6003</v>
          </cell>
          <cell r="I1774" t="str">
            <v>SSH-BRI</v>
          </cell>
          <cell r="J1774">
            <v>45780</v>
          </cell>
          <cell r="K1774">
            <v>1</v>
          </cell>
          <cell r="L1774">
            <v>1</v>
          </cell>
          <cell r="P1774">
            <v>211.69</v>
          </cell>
        </row>
        <row r="1775">
          <cell r="H1775" t="str">
            <v>SE5446</v>
          </cell>
          <cell r="I1775" t="str">
            <v>SSH-NAP</v>
          </cell>
          <cell r="J1775">
            <v>45779</v>
          </cell>
          <cell r="K1775">
            <v>1</v>
          </cell>
          <cell r="L1775">
            <v>1</v>
          </cell>
          <cell r="P1775">
            <v>178.92000000000002</v>
          </cell>
        </row>
        <row r="1776">
          <cell r="H1776" t="str">
            <v>4S6016</v>
          </cell>
          <cell r="I1776" t="str">
            <v>VRN-SSH</v>
          </cell>
          <cell r="J1776">
            <v>45766</v>
          </cell>
          <cell r="K1776">
            <v>1</v>
          </cell>
          <cell r="L1776">
            <v>1</v>
          </cell>
          <cell r="P1776">
            <v>393.04</v>
          </cell>
        </row>
        <row r="1777">
          <cell r="H1777" t="str">
            <v>4S6016</v>
          </cell>
          <cell r="I1777" t="str">
            <v>VRN-SSH</v>
          </cell>
          <cell r="J1777">
            <v>45766</v>
          </cell>
          <cell r="K1777">
            <v>1</v>
          </cell>
          <cell r="L1777">
            <v>1</v>
          </cell>
          <cell r="P1777">
            <v>393.04</v>
          </cell>
        </row>
        <row r="1778">
          <cell r="H1778" t="str">
            <v>4S6015</v>
          </cell>
          <cell r="I1778" t="str">
            <v>SSH-VRN</v>
          </cell>
          <cell r="J1778">
            <v>45759</v>
          </cell>
          <cell r="K1778">
            <v>1</v>
          </cell>
          <cell r="L1778">
            <v>1</v>
          </cell>
          <cell r="P1778">
            <v>197.72</v>
          </cell>
        </row>
        <row r="1779">
          <cell r="H1779" t="str">
            <v>4S6015</v>
          </cell>
          <cell r="I1779" t="str">
            <v>SSH-VRN</v>
          </cell>
          <cell r="J1779">
            <v>45759</v>
          </cell>
          <cell r="K1779">
            <v>1</v>
          </cell>
          <cell r="L1779">
            <v>1</v>
          </cell>
          <cell r="P1779">
            <v>197.72</v>
          </cell>
        </row>
        <row r="1780">
          <cell r="H1780" t="str">
            <v>4S6015</v>
          </cell>
          <cell r="I1780" t="str">
            <v>SSH-VRN</v>
          </cell>
          <cell r="J1780">
            <v>45766</v>
          </cell>
          <cell r="K1780">
            <v>2</v>
          </cell>
          <cell r="L1780">
            <v>2</v>
          </cell>
          <cell r="P1780">
            <v>300</v>
          </cell>
        </row>
        <row r="1781">
          <cell r="H1781" t="str">
            <v>4S6016</v>
          </cell>
          <cell r="I1781" t="str">
            <v>VRN-SSH</v>
          </cell>
          <cell r="J1781">
            <v>45773</v>
          </cell>
          <cell r="K1781">
            <v>3</v>
          </cell>
          <cell r="L1781">
            <v>3</v>
          </cell>
          <cell r="P1781">
            <v>450</v>
          </cell>
        </row>
        <row r="1782">
          <cell r="H1782" t="str">
            <v>4S6006</v>
          </cell>
          <cell r="I1782" t="str">
            <v>MXP-SSH</v>
          </cell>
          <cell r="J1782">
            <v>45772</v>
          </cell>
          <cell r="K1782">
            <v>1</v>
          </cell>
          <cell r="L1782">
            <v>1</v>
          </cell>
          <cell r="P1782">
            <v>150</v>
          </cell>
        </row>
        <row r="1783">
          <cell r="H1783" t="str">
            <v>4S6003</v>
          </cell>
          <cell r="I1783" t="str">
            <v>SSH-BRI</v>
          </cell>
          <cell r="J1783">
            <v>45920</v>
          </cell>
          <cell r="K1783">
            <v>4</v>
          </cell>
          <cell r="L1783">
            <v>4</v>
          </cell>
          <cell r="P1783">
            <v>640</v>
          </cell>
        </row>
        <row r="1784">
          <cell r="H1784" t="str">
            <v>4S6006</v>
          </cell>
          <cell r="I1784" t="str">
            <v>NAP-SSH</v>
          </cell>
          <cell r="J1784">
            <v>45880</v>
          </cell>
          <cell r="K1784">
            <v>3</v>
          </cell>
          <cell r="L1784">
            <v>3</v>
          </cell>
          <cell r="P1784">
            <v>840</v>
          </cell>
        </row>
        <row r="1785">
          <cell r="H1785" t="str">
            <v>4S6005</v>
          </cell>
          <cell r="I1785" t="str">
            <v>SSH-NAP</v>
          </cell>
          <cell r="J1785">
            <v>45894</v>
          </cell>
          <cell r="K1785">
            <v>3</v>
          </cell>
          <cell r="L1785">
            <v>3</v>
          </cell>
          <cell r="P1785">
            <v>960</v>
          </cell>
        </row>
        <row r="1786">
          <cell r="H1786" t="str">
            <v>4S6003</v>
          </cell>
          <cell r="I1786" t="str">
            <v>SSH-BRI</v>
          </cell>
          <cell r="J1786">
            <v>45780</v>
          </cell>
          <cell r="K1786">
            <v>1</v>
          </cell>
          <cell r="L1786">
            <v>1</v>
          </cell>
          <cell r="P1786">
            <v>199.35</v>
          </cell>
        </row>
        <row r="1787">
          <cell r="H1787" t="str">
            <v>4S6004</v>
          </cell>
          <cell r="I1787" t="str">
            <v>BRI-SSH</v>
          </cell>
          <cell r="J1787">
            <v>45773</v>
          </cell>
          <cell r="K1787">
            <v>1</v>
          </cell>
          <cell r="L1787">
            <v>1</v>
          </cell>
          <cell r="P1787">
            <v>211.74</v>
          </cell>
        </row>
        <row r="1788">
          <cell r="H1788" t="str">
            <v>4S6003</v>
          </cell>
          <cell r="I1788" t="str">
            <v>SSH-BRI</v>
          </cell>
          <cell r="J1788">
            <v>45780</v>
          </cell>
          <cell r="K1788">
            <v>1</v>
          </cell>
          <cell r="L1788">
            <v>1</v>
          </cell>
          <cell r="P1788">
            <v>199.35</v>
          </cell>
        </row>
        <row r="1789">
          <cell r="H1789" t="str">
            <v>4S6004</v>
          </cell>
          <cell r="I1789" t="str">
            <v>BRI-SSH</v>
          </cell>
          <cell r="J1789">
            <v>45773</v>
          </cell>
          <cell r="K1789">
            <v>1</v>
          </cell>
          <cell r="L1789">
            <v>1</v>
          </cell>
          <cell r="P1789">
            <v>211.74</v>
          </cell>
        </row>
        <row r="1790">
          <cell r="H1790" t="str">
            <v>SM810</v>
          </cell>
          <cell r="I1790" t="str">
            <v>NAP-SSH</v>
          </cell>
          <cell r="J1790">
            <v>45928</v>
          </cell>
          <cell r="K1790">
            <v>2</v>
          </cell>
          <cell r="L1790">
            <v>2</v>
          </cell>
          <cell r="P1790">
            <v>0</v>
          </cell>
        </row>
        <row r="1791">
          <cell r="H1791" t="str">
            <v>SM809</v>
          </cell>
          <cell r="I1791" t="str">
            <v>SSH-NAP</v>
          </cell>
          <cell r="J1791">
            <v>45935</v>
          </cell>
          <cell r="K1791">
            <v>2</v>
          </cell>
          <cell r="L1791">
            <v>2</v>
          </cell>
          <cell r="P1791">
            <v>0</v>
          </cell>
        </row>
        <row r="1792">
          <cell r="H1792" t="str">
            <v>4S6006</v>
          </cell>
          <cell r="I1792" t="str">
            <v>NAP-SSH</v>
          </cell>
          <cell r="J1792">
            <v>45880</v>
          </cell>
          <cell r="K1792">
            <v>12</v>
          </cell>
          <cell r="L1792">
            <v>12</v>
          </cell>
          <cell r="P1792">
            <v>0</v>
          </cell>
        </row>
        <row r="1793">
          <cell r="H1793" t="str">
            <v>NE1129</v>
          </cell>
          <cell r="I1793" t="str">
            <v>NAP-SSH</v>
          </cell>
          <cell r="J1793">
            <v>45887</v>
          </cell>
          <cell r="K1793">
            <v>4</v>
          </cell>
          <cell r="L1793">
            <v>4</v>
          </cell>
          <cell r="P1793">
            <v>0</v>
          </cell>
        </row>
        <row r="1794">
          <cell r="H1794" t="str">
            <v>4S6005</v>
          </cell>
          <cell r="I1794" t="str">
            <v>SSH-NAP</v>
          </cell>
          <cell r="J1794">
            <v>45887</v>
          </cell>
          <cell r="K1794">
            <v>12</v>
          </cell>
          <cell r="L1794">
            <v>12</v>
          </cell>
          <cell r="P1794">
            <v>0</v>
          </cell>
        </row>
        <row r="1795">
          <cell r="H1795" t="str">
            <v>NE1128</v>
          </cell>
          <cell r="I1795" t="str">
            <v>SSH-NAP</v>
          </cell>
          <cell r="J1795">
            <v>45894</v>
          </cell>
          <cell r="K1795">
            <v>4</v>
          </cell>
          <cell r="L1795">
            <v>4</v>
          </cell>
          <cell r="P1795">
            <v>0</v>
          </cell>
        </row>
        <row r="1796">
          <cell r="H1796" t="str">
            <v>4S6006</v>
          </cell>
          <cell r="I1796" t="str">
            <v>FCO-SSH</v>
          </cell>
          <cell r="J1796">
            <v>45856</v>
          </cell>
          <cell r="K1796">
            <v>30</v>
          </cell>
          <cell r="L1796">
            <v>30</v>
          </cell>
          <cell r="P1796">
            <v>7350</v>
          </cell>
        </row>
        <row r="1797">
          <cell r="H1797" t="str">
            <v>4S6006</v>
          </cell>
          <cell r="I1797" t="str">
            <v>FCO-SSH</v>
          </cell>
          <cell r="J1797">
            <v>45863</v>
          </cell>
          <cell r="K1797">
            <v>30</v>
          </cell>
          <cell r="L1797">
            <v>30</v>
          </cell>
          <cell r="P1797">
            <v>7350</v>
          </cell>
        </row>
        <row r="1798">
          <cell r="H1798" t="str">
            <v>4S6006</v>
          </cell>
          <cell r="I1798" t="str">
            <v>FCO-SSH</v>
          </cell>
          <cell r="J1798">
            <v>45870</v>
          </cell>
          <cell r="K1798">
            <v>30</v>
          </cell>
          <cell r="L1798">
            <v>30</v>
          </cell>
          <cell r="P1798">
            <v>7350</v>
          </cell>
        </row>
        <row r="1799">
          <cell r="H1799" t="str">
            <v>4S6006</v>
          </cell>
          <cell r="I1799" t="str">
            <v>FCO-SSH</v>
          </cell>
          <cell r="J1799">
            <v>45877</v>
          </cell>
          <cell r="K1799">
            <v>30</v>
          </cell>
          <cell r="L1799">
            <v>30</v>
          </cell>
          <cell r="P1799">
            <v>7350</v>
          </cell>
        </row>
        <row r="1800">
          <cell r="H1800" t="str">
            <v>4S6006</v>
          </cell>
          <cell r="I1800" t="str">
            <v>FCO-SSH</v>
          </cell>
          <cell r="J1800">
            <v>45884</v>
          </cell>
          <cell r="K1800">
            <v>30</v>
          </cell>
          <cell r="L1800">
            <v>30</v>
          </cell>
          <cell r="P1800">
            <v>7350</v>
          </cell>
        </row>
        <row r="1801">
          <cell r="H1801" t="str">
            <v>4S6006</v>
          </cell>
          <cell r="I1801" t="str">
            <v>FCO-SSH</v>
          </cell>
          <cell r="J1801">
            <v>45891</v>
          </cell>
          <cell r="K1801">
            <v>30</v>
          </cell>
          <cell r="L1801">
            <v>30</v>
          </cell>
          <cell r="P1801">
            <v>7350</v>
          </cell>
        </row>
        <row r="1802">
          <cell r="H1802" t="str">
            <v>4S6006</v>
          </cell>
          <cell r="I1802" t="str">
            <v>FCO-SSH</v>
          </cell>
          <cell r="J1802">
            <v>45898</v>
          </cell>
          <cell r="K1802">
            <v>30</v>
          </cell>
          <cell r="L1802">
            <v>30</v>
          </cell>
          <cell r="P1802">
            <v>7350</v>
          </cell>
        </row>
        <row r="1803">
          <cell r="H1803" t="str">
            <v>4S6006</v>
          </cell>
          <cell r="I1803" t="str">
            <v>FCO-SSH</v>
          </cell>
          <cell r="J1803">
            <v>45905</v>
          </cell>
          <cell r="K1803">
            <v>30</v>
          </cell>
          <cell r="L1803">
            <v>30</v>
          </cell>
          <cell r="P1803">
            <v>7350</v>
          </cell>
        </row>
        <row r="1804">
          <cell r="H1804" t="str">
            <v>4S6005</v>
          </cell>
          <cell r="I1804" t="str">
            <v>SSH-FCO</v>
          </cell>
          <cell r="J1804">
            <v>45870</v>
          </cell>
          <cell r="K1804">
            <v>30</v>
          </cell>
          <cell r="L1804">
            <v>30</v>
          </cell>
          <cell r="P1804">
            <v>7350</v>
          </cell>
        </row>
        <row r="1805">
          <cell r="H1805" t="str">
            <v>4S6005</v>
          </cell>
          <cell r="I1805" t="str">
            <v>SSH-FCO</v>
          </cell>
          <cell r="J1805">
            <v>45877</v>
          </cell>
          <cell r="K1805">
            <v>30</v>
          </cell>
          <cell r="L1805">
            <v>30</v>
          </cell>
          <cell r="P1805">
            <v>7350</v>
          </cell>
        </row>
        <row r="1806">
          <cell r="H1806" t="str">
            <v>4S6005</v>
          </cell>
          <cell r="I1806" t="str">
            <v>SSH-FCO</v>
          </cell>
          <cell r="J1806">
            <v>45884</v>
          </cell>
          <cell r="K1806">
            <v>30</v>
          </cell>
          <cell r="L1806">
            <v>30</v>
          </cell>
          <cell r="P1806">
            <v>7350</v>
          </cell>
        </row>
        <row r="1807">
          <cell r="H1807" t="str">
            <v>4S6005</v>
          </cell>
          <cell r="I1807" t="str">
            <v>SSH-FCO</v>
          </cell>
          <cell r="J1807">
            <v>45891</v>
          </cell>
          <cell r="K1807">
            <v>30</v>
          </cell>
          <cell r="L1807">
            <v>30</v>
          </cell>
          <cell r="P1807">
            <v>7350</v>
          </cell>
        </row>
        <row r="1808">
          <cell r="H1808" t="str">
            <v>4S6005</v>
          </cell>
          <cell r="I1808" t="str">
            <v>SSH-FCO</v>
          </cell>
          <cell r="J1808">
            <v>45898</v>
          </cell>
          <cell r="K1808">
            <v>30</v>
          </cell>
          <cell r="L1808">
            <v>30</v>
          </cell>
          <cell r="P1808">
            <v>7350</v>
          </cell>
        </row>
        <row r="1809">
          <cell r="H1809" t="str">
            <v>4S6005</v>
          </cell>
          <cell r="I1809" t="str">
            <v>SSH-FCO</v>
          </cell>
          <cell r="J1809">
            <v>45905</v>
          </cell>
          <cell r="K1809">
            <v>30</v>
          </cell>
          <cell r="L1809">
            <v>30</v>
          </cell>
          <cell r="P1809">
            <v>7350</v>
          </cell>
        </row>
        <row r="1810">
          <cell r="H1810" t="str">
            <v>4S6005</v>
          </cell>
          <cell r="I1810" t="str">
            <v>SSH-FCO</v>
          </cell>
          <cell r="J1810">
            <v>45863</v>
          </cell>
          <cell r="K1810">
            <v>30</v>
          </cell>
          <cell r="L1810">
            <v>30</v>
          </cell>
          <cell r="P1810">
            <v>7350</v>
          </cell>
        </row>
        <row r="1811">
          <cell r="H1811" t="str">
            <v>4S6005</v>
          </cell>
          <cell r="I1811" t="str">
            <v>SSH-FCO</v>
          </cell>
          <cell r="J1811">
            <v>45912</v>
          </cell>
          <cell r="K1811">
            <v>30</v>
          </cell>
          <cell r="L1811">
            <v>30</v>
          </cell>
          <cell r="P1811">
            <v>7350</v>
          </cell>
        </row>
        <row r="1812">
          <cell r="H1812" t="str">
            <v>4S6018</v>
          </cell>
          <cell r="I1812" t="str">
            <v>NAP-SSH</v>
          </cell>
          <cell r="J1812">
            <v>45772</v>
          </cell>
          <cell r="K1812">
            <v>2</v>
          </cell>
          <cell r="L1812">
            <v>2</v>
          </cell>
          <cell r="P1812">
            <v>300</v>
          </cell>
        </row>
        <row r="1813">
          <cell r="H1813" t="str">
            <v>4S6003</v>
          </cell>
          <cell r="I1813" t="str">
            <v>SSH-BRI</v>
          </cell>
          <cell r="J1813">
            <v>45885</v>
          </cell>
          <cell r="K1813">
            <v>1</v>
          </cell>
          <cell r="L1813">
            <v>1</v>
          </cell>
          <cell r="P1813">
            <v>240</v>
          </cell>
        </row>
        <row r="1814">
          <cell r="H1814" t="str">
            <v>4S6004</v>
          </cell>
          <cell r="I1814" t="str">
            <v>BRI-SSH</v>
          </cell>
          <cell r="J1814">
            <v>45878</v>
          </cell>
          <cell r="K1814">
            <v>1</v>
          </cell>
          <cell r="L1814">
            <v>1</v>
          </cell>
          <cell r="P1814">
            <v>240</v>
          </cell>
        </row>
        <row r="1815">
          <cell r="H1815" t="str">
            <v>4S6005</v>
          </cell>
          <cell r="I1815" t="str">
            <v>SSH-FCO</v>
          </cell>
          <cell r="J1815">
            <v>45891</v>
          </cell>
          <cell r="K1815">
            <v>2</v>
          </cell>
          <cell r="L1815">
            <v>2</v>
          </cell>
          <cell r="P1815">
            <v>500</v>
          </cell>
        </row>
        <row r="1816">
          <cell r="H1816" t="str">
            <v>4S6005</v>
          </cell>
          <cell r="I1816" t="str">
            <v>SSH-FCO</v>
          </cell>
          <cell r="J1816">
            <v>45912</v>
          </cell>
          <cell r="K1816">
            <v>2</v>
          </cell>
          <cell r="L1816">
            <v>2</v>
          </cell>
          <cell r="P1816">
            <v>500</v>
          </cell>
        </row>
        <row r="1817">
          <cell r="H1817" t="str">
            <v>4S6006</v>
          </cell>
          <cell r="I1817" t="str">
            <v>FCO-SSH</v>
          </cell>
          <cell r="J1817">
            <v>45877</v>
          </cell>
          <cell r="K1817">
            <v>1</v>
          </cell>
          <cell r="L1817">
            <v>1</v>
          </cell>
          <cell r="P1817">
            <v>334.39</v>
          </cell>
        </row>
        <row r="1818">
          <cell r="H1818" t="str">
            <v>4S6006</v>
          </cell>
          <cell r="I1818" t="str">
            <v>FCO-SSH</v>
          </cell>
          <cell r="J1818">
            <v>45877</v>
          </cell>
          <cell r="K1818">
            <v>1</v>
          </cell>
          <cell r="L1818">
            <v>1</v>
          </cell>
          <cell r="P1818">
            <v>334.39</v>
          </cell>
        </row>
        <row r="1819">
          <cell r="H1819" t="str">
            <v>UJ6006</v>
          </cell>
          <cell r="I1819" t="str">
            <v>MXP-RMF</v>
          </cell>
          <cell r="J1819">
            <v>45868</v>
          </cell>
          <cell r="K1819">
            <v>0</v>
          </cell>
          <cell r="L1819">
            <v>0</v>
          </cell>
          <cell r="P1819">
            <v>0</v>
          </cell>
        </row>
        <row r="1820">
          <cell r="H1820" t="str">
            <v>UJ6006</v>
          </cell>
          <cell r="I1820" t="str">
            <v>MXP-RMF</v>
          </cell>
          <cell r="J1820">
            <v>45875</v>
          </cell>
          <cell r="K1820">
            <v>0</v>
          </cell>
          <cell r="L1820">
            <v>0</v>
          </cell>
          <cell r="P1820">
            <v>0</v>
          </cell>
        </row>
        <row r="1821">
          <cell r="H1821" t="str">
            <v>UJ6006</v>
          </cell>
          <cell r="I1821" t="str">
            <v>MXP-RMF</v>
          </cell>
          <cell r="J1821">
            <v>45882</v>
          </cell>
          <cell r="K1821">
            <v>0</v>
          </cell>
          <cell r="L1821">
            <v>0</v>
          </cell>
          <cell r="P1821">
            <v>0</v>
          </cell>
        </row>
        <row r="1822">
          <cell r="H1822" t="str">
            <v>UJ6006</v>
          </cell>
          <cell r="I1822" t="str">
            <v>MXP-RMF</v>
          </cell>
          <cell r="J1822">
            <v>45889</v>
          </cell>
          <cell r="K1822">
            <v>0</v>
          </cell>
          <cell r="L1822">
            <v>0</v>
          </cell>
          <cell r="P1822">
            <v>0</v>
          </cell>
        </row>
        <row r="1823">
          <cell r="H1823" t="str">
            <v>UJ6006</v>
          </cell>
          <cell r="I1823" t="str">
            <v>MXP-RMF</v>
          </cell>
          <cell r="J1823">
            <v>45896</v>
          </cell>
          <cell r="K1823">
            <v>0</v>
          </cell>
          <cell r="L1823">
            <v>0</v>
          </cell>
          <cell r="P1823">
            <v>0</v>
          </cell>
        </row>
        <row r="1824">
          <cell r="H1824" t="str">
            <v>UJ6005</v>
          </cell>
          <cell r="I1824" t="str">
            <v>RMF-MXP</v>
          </cell>
          <cell r="J1824">
            <v>45875</v>
          </cell>
          <cell r="K1824">
            <v>0</v>
          </cell>
          <cell r="L1824">
            <v>0</v>
          </cell>
          <cell r="P1824">
            <v>0</v>
          </cell>
        </row>
        <row r="1825">
          <cell r="H1825" t="str">
            <v>UJ6005</v>
          </cell>
          <cell r="I1825" t="str">
            <v>RMF-MXP</v>
          </cell>
          <cell r="J1825">
            <v>45882</v>
          </cell>
          <cell r="K1825">
            <v>0</v>
          </cell>
          <cell r="L1825">
            <v>0</v>
          </cell>
          <cell r="P1825">
            <v>0</v>
          </cell>
        </row>
        <row r="1826">
          <cell r="H1826" t="str">
            <v>UJ6005</v>
          </cell>
          <cell r="I1826" t="str">
            <v>RMF-MXP</v>
          </cell>
          <cell r="J1826">
            <v>45889</v>
          </cell>
          <cell r="K1826">
            <v>0</v>
          </cell>
          <cell r="L1826">
            <v>0</v>
          </cell>
          <cell r="P1826">
            <v>0</v>
          </cell>
        </row>
        <row r="1827">
          <cell r="H1827" t="str">
            <v>UJ6005</v>
          </cell>
          <cell r="I1827" t="str">
            <v>RMF-MXP</v>
          </cell>
          <cell r="J1827">
            <v>45896</v>
          </cell>
          <cell r="K1827">
            <v>0</v>
          </cell>
          <cell r="L1827">
            <v>0</v>
          </cell>
          <cell r="P1827">
            <v>0</v>
          </cell>
        </row>
        <row r="1828">
          <cell r="H1828" t="str">
            <v>UJ6005</v>
          </cell>
          <cell r="I1828" t="str">
            <v>RMF-MXP</v>
          </cell>
          <cell r="J1828">
            <v>45903</v>
          </cell>
          <cell r="K1828">
            <v>0</v>
          </cell>
          <cell r="L1828">
            <v>0</v>
          </cell>
          <cell r="P1828">
            <v>0</v>
          </cell>
        </row>
        <row r="1829">
          <cell r="H1829" t="str">
            <v>NP8102</v>
          </cell>
          <cell r="I1829" t="str">
            <v>NAP-HRG</v>
          </cell>
          <cell r="J1829">
            <v>45859</v>
          </cell>
          <cell r="K1829">
            <v>30</v>
          </cell>
          <cell r="L1829">
            <v>30</v>
          </cell>
          <cell r="P1829">
            <v>7200</v>
          </cell>
        </row>
        <row r="1830">
          <cell r="H1830" t="str">
            <v>NP8102</v>
          </cell>
          <cell r="I1830" t="str">
            <v>NAP-HRG</v>
          </cell>
          <cell r="J1830">
            <v>45866</v>
          </cell>
          <cell r="K1830">
            <v>30</v>
          </cell>
          <cell r="L1830">
            <v>30</v>
          </cell>
          <cell r="P1830">
            <v>7200</v>
          </cell>
        </row>
        <row r="1831">
          <cell r="H1831" t="str">
            <v>NP8102</v>
          </cell>
          <cell r="I1831" t="str">
            <v>NAP-HRG</v>
          </cell>
          <cell r="J1831">
            <v>45873</v>
          </cell>
          <cell r="K1831">
            <v>50</v>
          </cell>
          <cell r="L1831">
            <v>50</v>
          </cell>
          <cell r="P1831">
            <v>12000</v>
          </cell>
        </row>
        <row r="1832">
          <cell r="H1832" t="str">
            <v>NP8102</v>
          </cell>
          <cell r="I1832" t="str">
            <v>NAP-HRG</v>
          </cell>
          <cell r="J1832">
            <v>45880</v>
          </cell>
          <cell r="K1832">
            <v>33</v>
          </cell>
          <cell r="L1832">
            <v>33</v>
          </cell>
          <cell r="P1832">
            <v>7920</v>
          </cell>
        </row>
        <row r="1833">
          <cell r="H1833" t="str">
            <v>NP8102</v>
          </cell>
          <cell r="I1833" t="str">
            <v>NAP-HRG</v>
          </cell>
          <cell r="J1833">
            <v>45887</v>
          </cell>
          <cell r="K1833">
            <v>42</v>
          </cell>
          <cell r="L1833">
            <v>42</v>
          </cell>
          <cell r="P1833">
            <v>10080</v>
          </cell>
        </row>
        <row r="1834">
          <cell r="H1834" t="str">
            <v>NP8102</v>
          </cell>
          <cell r="I1834" t="str">
            <v>NAP-HRG</v>
          </cell>
          <cell r="J1834">
            <v>45894</v>
          </cell>
          <cell r="K1834">
            <v>60</v>
          </cell>
          <cell r="L1834">
            <v>60</v>
          </cell>
          <cell r="P1834">
            <v>14400</v>
          </cell>
        </row>
        <row r="1835">
          <cell r="H1835" t="str">
            <v>NP8102</v>
          </cell>
          <cell r="I1835" t="str">
            <v>NAP-HRG</v>
          </cell>
          <cell r="J1835">
            <v>45901</v>
          </cell>
          <cell r="K1835">
            <v>40</v>
          </cell>
          <cell r="L1835">
            <v>40</v>
          </cell>
          <cell r="P1835">
            <v>9600</v>
          </cell>
        </row>
        <row r="1836">
          <cell r="H1836" t="str">
            <v>NP8101</v>
          </cell>
          <cell r="I1836" t="str">
            <v>HRG-NAP</v>
          </cell>
          <cell r="J1836">
            <v>45866</v>
          </cell>
          <cell r="K1836">
            <v>30</v>
          </cell>
          <cell r="L1836">
            <v>30</v>
          </cell>
          <cell r="P1836">
            <v>7200</v>
          </cell>
        </row>
        <row r="1837">
          <cell r="H1837" t="str">
            <v>NP8101</v>
          </cell>
          <cell r="I1837" t="str">
            <v>HRG-NAP</v>
          </cell>
          <cell r="J1837">
            <v>45873</v>
          </cell>
          <cell r="K1837">
            <v>30</v>
          </cell>
          <cell r="L1837">
            <v>30</v>
          </cell>
          <cell r="P1837">
            <v>7200</v>
          </cell>
        </row>
        <row r="1838">
          <cell r="H1838" t="str">
            <v>NP8101</v>
          </cell>
          <cell r="I1838" t="str">
            <v>HRG-NAP</v>
          </cell>
          <cell r="J1838">
            <v>45880</v>
          </cell>
          <cell r="K1838">
            <v>50</v>
          </cell>
          <cell r="L1838">
            <v>50</v>
          </cell>
          <cell r="P1838">
            <v>12000</v>
          </cell>
        </row>
        <row r="1839">
          <cell r="H1839" t="str">
            <v>NP8101</v>
          </cell>
          <cell r="I1839" t="str">
            <v>HRG-NAP</v>
          </cell>
          <cell r="J1839">
            <v>45887</v>
          </cell>
          <cell r="K1839">
            <v>33</v>
          </cell>
          <cell r="L1839">
            <v>33</v>
          </cell>
          <cell r="P1839">
            <v>7920</v>
          </cell>
        </row>
        <row r="1840">
          <cell r="H1840" t="str">
            <v>NP8101</v>
          </cell>
          <cell r="I1840" t="str">
            <v>HRG-NAP</v>
          </cell>
          <cell r="J1840">
            <v>45894</v>
          </cell>
          <cell r="K1840">
            <v>42</v>
          </cell>
          <cell r="L1840">
            <v>42</v>
          </cell>
          <cell r="P1840">
            <v>10080</v>
          </cell>
        </row>
        <row r="1841">
          <cell r="H1841" t="str">
            <v>NP8101</v>
          </cell>
          <cell r="I1841" t="str">
            <v>HRG-NAP</v>
          </cell>
          <cell r="J1841">
            <v>45901</v>
          </cell>
          <cell r="K1841">
            <v>60</v>
          </cell>
          <cell r="L1841">
            <v>60</v>
          </cell>
          <cell r="P1841">
            <v>14400</v>
          </cell>
        </row>
        <row r="1842">
          <cell r="H1842" t="str">
            <v>NP8101</v>
          </cell>
          <cell r="I1842" t="str">
            <v>HRG-NAP</v>
          </cell>
          <cell r="J1842">
            <v>45908</v>
          </cell>
          <cell r="K1842">
            <v>40</v>
          </cell>
          <cell r="L1842">
            <v>40</v>
          </cell>
          <cell r="P1842">
            <v>9600</v>
          </cell>
        </row>
        <row r="1843">
          <cell r="H1843" t="str">
            <v>SE2894</v>
          </cell>
          <cell r="I1843" t="str">
            <v>PSA-SSH</v>
          </cell>
          <cell r="J1843">
            <v>45874</v>
          </cell>
          <cell r="K1843">
            <v>110</v>
          </cell>
          <cell r="L1843">
            <v>110</v>
          </cell>
          <cell r="P1843">
            <v>0</v>
          </cell>
        </row>
        <row r="1844">
          <cell r="H1844" t="str">
            <v>SE2894</v>
          </cell>
          <cell r="I1844" t="str">
            <v>PSA-SSH</v>
          </cell>
          <cell r="J1844">
            <v>45881</v>
          </cell>
          <cell r="K1844">
            <v>110</v>
          </cell>
          <cell r="L1844">
            <v>110</v>
          </cell>
          <cell r="P1844">
            <v>0</v>
          </cell>
        </row>
        <row r="1845">
          <cell r="H1845" t="str">
            <v>SE2894</v>
          </cell>
          <cell r="I1845" t="str">
            <v>PSA-SSH</v>
          </cell>
          <cell r="J1845">
            <v>45888</v>
          </cell>
          <cell r="K1845">
            <v>110</v>
          </cell>
          <cell r="L1845">
            <v>110</v>
          </cell>
          <cell r="P1845">
            <v>0</v>
          </cell>
        </row>
        <row r="1846">
          <cell r="H1846" t="str">
            <v>SE2894</v>
          </cell>
          <cell r="I1846" t="str">
            <v>PSA-SSH</v>
          </cell>
          <cell r="J1846">
            <v>45895</v>
          </cell>
          <cell r="K1846">
            <v>110</v>
          </cell>
          <cell r="L1846">
            <v>110</v>
          </cell>
          <cell r="P1846">
            <v>0</v>
          </cell>
        </row>
        <row r="1847">
          <cell r="H1847" t="str">
            <v>SE2893</v>
          </cell>
          <cell r="I1847" t="str">
            <v>SSH-PSA</v>
          </cell>
          <cell r="J1847">
            <v>45881</v>
          </cell>
          <cell r="K1847">
            <v>110</v>
          </cell>
          <cell r="L1847">
            <v>110</v>
          </cell>
          <cell r="P1847">
            <v>0</v>
          </cell>
        </row>
        <row r="1848">
          <cell r="H1848" t="str">
            <v>SE2893</v>
          </cell>
          <cell r="I1848" t="str">
            <v>SSH-PSA</v>
          </cell>
          <cell r="J1848">
            <v>45888</v>
          </cell>
          <cell r="K1848">
            <v>110</v>
          </cell>
          <cell r="L1848">
            <v>110</v>
          </cell>
          <cell r="P1848">
            <v>0</v>
          </cell>
        </row>
        <row r="1849">
          <cell r="H1849" t="str">
            <v>SE2893</v>
          </cell>
          <cell r="I1849" t="str">
            <v>SSH-PSA</v>
          </cell>
          <cell r="J1849">
            <v>45895</v>
          </cell>
          <cell r="K1849">
            <v>110</v>
          </cell>
          <cell r="L1849">
            <v>110</v>
          </cell>
          <cell r="P1849">
            <v>0</v>
          </cell>
        </row>
        <row r="1850">
          <cell r="H1850" t="str">
            <v>SE2893</v>
          </cell>
          <cell r="I1850" t="str">
            <v>SSH-PSA</v>
          </cell>
          <cell r="J1850">
            <v>45902</v>
          </cell>
          <cell r="K1850">
            <v>110</v>
          </cell>
          <cell r="L1850">
            <v>110</v>
          </cell>
          <cell r="P1850">
            <v>0</v>
          </cell>
        </row>
        <row r="1851">
          <cell r="H1851" t="str">
            <v>4S6004</v>
          </cell>
          <cell r="I1851" t="str">
            <v>BRI-SSH</v>
          </cell>
          <cell r="J1851">
            <v>45955</v>
          </cell>
          <cell r="K1851">
            <v>21</v>
          </cell>
          <cell r="L1851">
            <v>21</v>
          </cell>
          <cell r="P1851">
            <v>0</v>
          </cell>
        </row>
        <row r="1852">
          <cell r="H1852" t="str">
            <v>4S6004</v>
          </cell>
          <cell r="I1852" t="str">
            <v>BRI-SSH</v>
          </cell>
          <cell r="J1852">
            <v>45962</v>
          </cell>
          <cell r="K1852">
            <v>30</v>
          </cell>
          <cell r="L1852">
            <v>30</v>
          </cell>
          <cell r="P1852">
            <v>0</v>
          </cell>
        </row>
        <row r="1853">
          <cell r="H1853" t="str">
            <v>4S6004</v>
          </cell>
          <cell r="I1853" t="str">
            <v>BRI-SSH</v>
          </cell>
          <cell r="J1853">
            <v>45969</v>
          </cell>
          <cell r="K1853">
            <v>30</v>
          </cell>
          <cell r="L1853">
            <v>30</v>
          </cell>
          <cell r="P1853">
            <v>0</v>
          </cell>
        </row>
        <row r="1854">
          <cell r="H1854" t="str">
            <v>4S6004</v>
          </cell>
          <cell r="I1854" t="str">
            <v>BRI-SSH</v>
          </cell>
          <cell r="J1854">
            <v>45976</v>
          </cell>
          <cell r="K1854">
            <v>30</v>
          </cell>
          <cell r="L1854">
            <v>30</v>
          </cell>
          <cell r="P1854">
            <v>0</v>
          </cell>
        </row>
        <row r="1855">
          <cell r="H1855" t="str">
            <v>4S6003</v>
          </cell>
          <cell r="I1855" t="str">
            <v>SSH-BRI</v>
          </cell>
          <cell r="J1855">
            <v>45962</v>
          </cell>
          <cell r="K1855">
            <v>21</v>
          </cell>
          <cell r="L1855">
            <v>21</v>
          </cell>
          <cell r="P1855">
            <v>0</v>
          </cell>
        </row>
        <row r="1856">
          <cell r="H1856" t="str">
            <v>4S6003</v>
          </cell>
          <cell r="I1856" t="str">
            <v>SSH-BRI</v>
          </cell>
          <cell r="J1856">
            <v>45969</v>
          </cell>
          <cell r="K1856">
            <v>30</v>
          </cell>
          <cell r="L1856">
            <v>30</v>
          </cell>
          <cell r="P1856">
            <v>0</v>
          </cell>
        </row>
        <row r="1857">
          <cell r="H1857" t="str">
            <v>4S6003</v>
          </cell>
          <cell r="I1857" t="str">
            <v>SSH-BRI</v>
          </cell>
          <cell r="J1857">
            <v>45976</v>
          </cell>
          <cell r="K1857">
            <v>30</v>
          </cell>
          <cell r="L1857">
            <v>30</v>
          </cell>
          <cell r="P1857">
            <v>0</v>
          </cell>
        </row>
        <row r="1858">
          <cell r="H1858" t="str">
            <v>4S6003</v>
          </cell>
          <cell r="I1858" t="str">
            <v>SSH-BRI</v>
          </cell>
          <cell r="J1858">
            <v>45983</v>
          </cell>
          <cell r="K1858">
            <v>30</v>
          </cell>
          <cell r="L1858">
            <v>30</v>
          </cell>
          <cell r="P1858">
            <v>0</v>
          </cell>
        </row>
        <row r="1859">
          <cell r="H1859" t="str">
            <v>4S6004</v>
          </cell>
          <cell r="I1859" t="str">
            <v>BRI-SSH</v>
          </cell>
          <cell r="J1859">
            <v>45836</v>
          </cell>
          <cell r="K1859">
            <v>30</v>
          </cell>
          <cell r="L1859">
            <v>30</v>
          </cell>
          <cell r="P1859">
            <v>5700</v>
          </cell>
        </row>
        <row r="1860">
          <cell r="H1860" t="str">
            <v>4S6004</v>
          </cell>
          <cell r="I1860" t="str">
            <v>BRI-SSH</v>
          </cell>
          <cell r="J1860">
            <v>45843</v>
          </cell>
          <cell r="K1860">
            <v>30</v>
          </cell>
          <cell r="L1860">
            <v>30</v>
          </cell>
          <cell r="P1860">
            <v>5700</v>
          </cell>
        </row>
        <row r="1861">
          <cell r="H1861" t="str">
            <v>4S6004</v>
          </cell>
          <cell r="I1861" t="str">
            <v>BRI-SSH</v>
          </cell>
          <cell r="J1861">
            <v>45850</v>
          </cell>
          <cell r="K1861">
            <v>30</v>
          </cell>
          <cell r="L1861">
            <v>30</v>
          </cell>
          <cell r="P1861">
            <v>5700</v>
          </cell>
        </row>
        <row r="1862">
          <cell r="H1862" t="str">
            <v>4S6003</v>
          </cell>
          <cell r="I1862" t="str">
            <v>SSH-BRI</v>
          </cell>
          <cell r="J1862">
            <v>45843</v>
          </cell>
          <cell r="K1862">
            <v>30</v>
          </cell>
          <cell r="L1862">
            <v>30</v>
          </cell>
          <cell r="P1862">
            <v>5700</v>
          </cell>
        </row>
        <row r="1863">
          <cell r="H1863" t="str">
            <v>4S6003</v>
          </cell>
          <cell r="I1863" t="str">
            <v>SSH-BRI</v>
          </cell>
          <cell r="J1863">
            <v>45850</v>
          </cell>
          <cell r="K1863">
            <v>30</v>
          </cell>
          <cell r="L1863">
            <v>30</v>
          </cell>
          <cell r="P1863">
            <v>5700</v>
          </cell>
        </row>
        <row r="1864">
          <cell r="H1864" t="str">
            <v>4S6003</v>
          </cell>
          <cell r="I1864" t="str">
            <v>SSH-BRI</v>
          </cell>
          <cell r="J1864">
            <v>45857</v>
          </cell>
          <cell r="K1864">
            <v>30</v>
          </cell>
          <cell r="L1864">
            <v>30</v>
          </cell>
          <cell r="P1864">
            <v>5700</v>
          </cell>
        </row>
        <row r="1865">
          <cell r="H1865" t="str">
            <v>UJ5126</v>
          </cell>
          <cell r="I1865" t="str">
            <v>BRI-SSH</v>
          </cell>
          <cell r="J1865">
            <v>45877</v>
          </cell>
          <cell r="K1865">
            <v>0</v>
          </cell>
          <cell r="L1865">
            <v>0</v>
          </cell>
          <cell r="P1865">
            <v>0</v>
          </cell>
        </row>
        <row r="1866">
          <cell r="H1866" t="str">
            <v>UJ5126</v>
          </cell>
          <cell r="I1866" t="str">
            <v>BRI-SSH</v>
          </cell>
          <cell r="J1866">
            <v>45884</v>
          </cell>
          <cell r="K1866">
            <v>0</v>
          </cell>
          <cell r="L1866">
            <v>0</v>
          </cell>
          <cell r="P1866">
            <v>0</v>
          </cell>
        </row>
        <row r="1867">
          <cell r="H1867" t="str">
            <v>UJ5126</v>
          </cell>
          <cell r="I1867" t="str">
            <v>BRI-SSH</v>
          </cell>
          <cell r="J1867">
            <v>45891</v>
          </cell>
          <cell r="K1867">
            <v>0</v>
          </cell>
          <cell r="L1867">
            <v>0</v>
          </cell>
          <cell r="P1867">
            <v>0</v>
          </cell>
        </row>
        <row r="1868">
          <cell r="H1868" t="str">
            <v>UJ5126</v>
          </cell>
          <cell r="I1868" t="str">
            <v>BRI-SSH</v>
          </cell>
          <cell r="J1868">
            <v>45898</v>
          </cell>
          <cell r="K1868">
            <v>0</v>
          </cell>
          <cell r="L1868">
            <v>0</v>
          </cell>
          <cell r="P1868">
            <v>0</v>
          </cell>
        </row>
        <row r="1869">
          <cell r="H1869" t="str">
            <v>UJ5125</v>
          </cell>
          <cell r="I1869" t="str">
            <v>SSH-BRI</v>
          </cell>
          <cell r="J1869">
            <v>45884</v>
          </cell>
          <cell r="K1869">
            <v>0</v>
          </cell>
          <cell r="L1869">
            <v>0</v>
          </cell>
          <cell r="P1869">
            <v>0</v>
          </cell>
        </row>
        <row r="1870">
          <cell r="H1870" t="str">
            <v>UJ5125</v>
          </cell>
          <cell r="I1870" t="str">
            <v>SSH-BRI</v>
          </cell>
          <cell r="J1870">
            <v>45891</v>
          </cell>
          <cell r="K1870">
            <v>0</v>
          </cell>
          <cell r="L1870">
            <v>0</v>
          </cell>
          <cell r="P1870">
            <v>0</v>
          </cell>
        </row>
        <row r="1871">
          <cell r="H1871" t="str">
            <v>UJ5125</v>
          </cell>
          <cell r="I1871" t="str">
            <v>SSH-BRI</v>
          </cell>
          <cell r="J1871">
            <v>45898</v>
          </cell>
          <cell r="K1871">
            <v>0</v>
          </cell>
          <cell r="L1871">
            <v>0</v>
          </cell>
          <cell r="P1871">
            <v>0</v>
          </cell>
        </row>
        <row r="1872">
          <cell r="H1872" t="str">
            <v>UJ5125</v>
          </cell>
          <cell r="I1872" t="str">
            <v>SSH-BRI</v>
          </cell>
          <cell r="J1872">
            <v>45905</v>
          </cell>
          <cell r="K1872">
            <v>0</v>
          </cell>
          <cell r="L1872">
            <v>0</v>
          </cell>
          <cell r="P1872">
            <v>0</v>
          </cell>
        </row>
        <row r="1873">
          <cell r="H1873" t="str">
            <v>4S6016</v>
          </cell>
          <cell r="I1873" t="str">
            <v>BRI-SSH</v>
          </cell>
          <cell r="J1873">
            <v>45752</v>
          </cell>
          <cell r="K1873">
            <v>1</v>
          </cell>
          <cell r="L1873">
            <v>1</v>
          </cell>
          <cell r="P1873">
            <v>175</v>
          </cell>
        </row>
        <row r="1874">
          <cell r="H1874" t="str">
            <v>4S6015</v>
          </cell>
          <cell r="I1874" t="str">
            <v>SSH-BRI</v>
          </cell>
          <cell r="J1874">
            <v>45759</v>
          </cell>
          <cell r="K1874">
            <v>1</v>
          </cell>
          <cell r="L1874">
            <v>1</v>
          </cell>
          <cell r="P1874">
            <v>175</v>
          </cell>
        </row>
        <row r="1875">
          <cell r="H1875" t="str">
            <v>4S6006</v>
          </cell>
          <cell r="I1875" t="str">
            <v>FCO-SSH</v>
          </cell>
          <cell r="J1875">
            <v>45856</v>
          </cell>
          <cell r="K1875">
            <v>0</v>
          </cell>
          <cell r="L1875">
            <v>0</v>
          </cell>
          <cell r="P1875">
            <v>0</v>
          </cell>
        </row>
        <row r="1876">
          <cell r="H1876" t="str">
            <v>4S6006</v>
          </cell>
          <cell r="I1876" t="str">
            <v>FCO-SSH</v>
          </cell>
          <cell r="J1876">
            <v>45863</v>
          </cell>
          <cell r="K1876">
            <v>0</v>
          </cell>
          <cell r="L1876">
            <v>0</v>
          </cell>
          <cell r="P1876">
            <v>0</v>
          </cell>
        </row>
        <row r="1877">
          <cell r="H1877" t="str">
            <v>4S6006</v>
          </cell>
          <cell r="I1877" t="str">
            <v>FCO-SSH</v>
          </cell>
          <cell r="J1877">
            <v>45870</v>
          </cell>
          <cell r="K1877">
            <v>0</v>
          </cell>
          <cell r="L1877">
            <v>0</v>
          </cell>
          <cell r="P1877">
            <v>0</v>
          </cell>
        </row>
        <row r="1878">
          <cell r="H1878" t="str">
            <v>4S6006</v>
          </cell>
          <cell r="I1878" t="str">
            <v>FCO-SSH</v>
          </cell>
          <cell r="J1878">
            <v>45877</v>
          </cell>
          <cell r="K1878">
            <v>0</v>
          </cell>
          <cell r="L1878">
            <v>0</v>
          </cell>
          <cell r="P1878">
            <v>0</v>
          </cell>
        </row>
        <row r="1879">
          <cell r="H1879" t="str">
            <v>4S6006</v>
          </cell>
          <cell r="I1879" t="str">
            <v>FCO-SSH</v>
          </cell>
          <cell r="J1879">
            <v>45884</v>
          </cell>
          <cell r="K1879">
            <v>0</v>
          </cell>
          <cell r="L1879">
            <v>0</v>
          </cell>
          <cell r="P1879">
            <v>0</v>
          </cell>
        </row>
        <row r="1880">
          <cell r="H1880" t="str">
            <v>4S6006</v>
          </cell>
          <cell r="I1880" t="str">
            <v>FCO-SSH</v>
          </cell>
          <cell r="J1880">
            <v>45891</v>
          </cell>
          <cell r="K1880">
            <v>0</v>
          </cell>
          <cell r="L1880">
            <v>0</v>
          </cell>
          <cell r="P1880">
            <v>0</v>
          </cell>
        </row>
        <row r="1881">
          <cell r="H1881" t="str">
            <v>4S6006</v>
          </cell>
          <cell r="I1881" t="str">
            <v>FCO-SSH</v>
          </cell>
          <cell r="J1881">
            <v>45898</v>
          </cell>
          <cell r="K1881">
            <v>0</v>
          </cell>
          <cell r="L1881">
            <v>0</v>
          </cell>
          <cell r="P1881">
            <v>0</v>
          </cell>
        </row>
        <row r="1882">
          <cell r="H1882" t="str">
            <v>4S6006</v>
          </cell>
          <cell r="I1882" t="str">
            <v>FCO-SSH</v>
          </cell>
          <cell r="J1882">
            <v>45905</v>
          </cell>
          <cell r="K1882">
            <v>0</v>
          </cell>
          <cell r="L1882">
            <v>0</v>
          </cell>
          <cell r="P1882">
            <v>0</v>
          </cell>
        </row>
        <row r="1883">
          <cell r="H1883" t="str">
            <v>4S6005</v>
          </cell>
          <cell r="I1883" t="str">
            <v>SSH-FCO</v>
          </cell>
          <cell r="J1883">
            <v>45863</v>
          </cell>
          <cell r="K1883">
            <v>0</v>
          </cell>
          <cell r="L1883">
            <v>0</v>
          </cell>
          <cell r="P1883">
            <v>0</v>
          </cell>
        </row>
        <row r="1884">
          <cell r="H1884" t="str">
            <v>4S6005</v>
          </cell>
          <cell r="I1884" t="str">
            <v>SSH-FCO</v>
          </cell>
          <cell r="J1884">
            <v>45870</v>
          </cell>
          <cell r="K1884">
            <v>0</v>
          </cell>
          <cell r="L1884">
            <v>0</v>
          </cell>
          <cell r="P1884">
            <v>0</v>
          </cell>
        </row>
        <row r="1885">
          <cell r="H1885" t="str">
            <v>4S6005</v>
          </cell>
          <cell r="I1885" t="str">
            <v>SSH-FCO</v>
          </cell>
          <cell r="J1885">
            <v>45877</v>
          </cell>
          <cell r="K1885">
            <v>0</v>
          </cell>
          <cell r="L1885">
            <v>0</v>
          </cell>
          <cell r="P1885">
            <v>0</v>
          </cell>
        </row>
        <row r="1886">
          <cell r="H1886" t="str">
            <v>4S6005</v>
          </cell>
          <cell r="I1886" t="str">
            <v>SSH-FCO</v>
          </cell>
          <cell r="J1886">
            <v>45884</v>
          </cell>
          <cell r="K1886">
            <v>0</v>
          </cell>
          <cell r="L1886">
            <v>0</v>
          </cell>
          <cell r="P1886">
            <v>0</v>
          </cell>
        </row>
        <row r="1887">
          <cell r="H1887" t="str">
            <v>4S6005</v>
          </cell>
          <cell r="I1887" t="str">
            <v>SSH-FCO</v>
          </cell>
          <cell r="J1887">
            <v>45891</v>
          </cell>
          <cell r="K1887">
            <v>0</v>
          </cell>
          <cell r="L1887">
            <v>0</v>
          </cell>
          <cell r="P1887">
            <v>0</v>
          </cell>
        </row>
        <row r="1888">
          <cell r="H1888" t="str">
            <v>4S6005</v>
          </cell>
          <cell r="I1888" t="str">
            <v>SSH-FCO</v>
          </cell>
          <cell r="J1888">
            <v>45898</v>
          </cell>
          <cell r="K1888">
            <v>0</v>
          </cell>
          <cell r="L1888">
            <v>0</v>
          </cell>
          <cell r="P1888">
            <v>0</v>
          </cell>
        </row>
        <row r="1889">
          <cell r="H1889" t="str">
            <v>4S6005</v>
          </cell>
          <cell r="I1889" t="str">
            <v>SSH-FCO</v>
          </cell>
          <cell r="J1889">
            <v>45905</v>
          </cell>
          <cell r="K1889">
            <v>0</v>
          </cell>
          <cell r="L1889">
            <v>0</v>
          </cell>
          <cell r="P1889">
            <v>0</v>
          </cell>
        </row>
        <row r="1890">
          <cell r="H1890" t="str">
            <v>4S6005</v>
          </cell>
          <cell r="I1890" t="str">
            <v>SSH-FCO</v>
          </cell>
          <cell r="J1890">
            <v>45912</v>
          </cell>
          <cell r="K1890">
            <v>0</v>
          </cell>
          <cell r="L1890">
            <v>0</v>
          </cell>
          <cell r="P1890">
            <v>0</v>
          </cell>
        </row>
        <row r="1891">
          <cell r="H1891" t="str">
            <v>SE2894</v>
          </cell>
          <cell r="I1891" t="str">
            <v>PSA-SSH</v>
          </cell>
          <cell r="J1891">
            <v>45874</v>
          </cell>
          <cell r="K1891">
            <v>0</v>
          </cell>
          <cell r="L1891">
            <v>0</v>
          </cell>
          <cell r="P1891">
            <v>0</v>
          </cell>
        </row>
        <row r="1892">
          <cell r="H1892" t="str">
            <v>SE2894</v>
          </cell>
          <cell r="I1892" t="str">
            <v>PSA-SSH</v>
          </cell>
          <cell r="J1892">
            <v>45881</v>
          </cell>
          <cell r="K1892">
            <v>0</v>
          </cell>
          <cell r="L1892">
            <v>0</v>
          </cell>
          <cell r="P1892">
            <v>0</v>
          </cell>
        </row>
        <row r="1893">
          <cell r="H1893" t="str">
            <v>SE2894</v>
          </cell>
          <cell r="I1893" t="str">
            <v>PSA-SSH</v>
          </cell>
          <cell r="J1893">
            <v>45888</v>
          </cell>
          <cell r="K1893">
            <v>0</v>
          </cell>
          <cell r="L1893">
            <v>0</v>
          </cell>
          <cell r="P1893">
            <v>0</v>
          </cell>
        </row>
        <row r="1894">
          <cell r="H1894" t="str">
            <v>SE2894</v>
          </cell>
          <cell r="I1894" t="str">
            <v>PSA-SSH</v>
          </cell>
          <cell r="J1894">
            <v>45895</v>
          </cell>
          <cell r="K1894">
            <v>0</v>
          </cell>
          <cell r="L1894">
            <v>0</v>
          </cell>
          <cell r="P1894">
            <v>0</v>
          </cell>
        </row>
        <row r="1895">
          <cell r="H1895" t="str">
            <v>SE2893</v>
          </cell>
          <cell r="I1895" t="str">
            <v>SSH-PSA</v>
          </cell>
          <cell r="J1895">
            <v>45881</v>
          </cell>
          <cell r="K1895">
            <v>0</v>
          </cell>
          <cell r="L1895">
            <v>0</v>
          </cell>
          <cell r="P1895">
            <v>0</v>
          </cell>
        </row>
        <row r="1896">
          <cell r="H1896" t="str">
            <v>SE2893</v>
          </cell>
          <cell r="I1896" t="str">
            <v>SSH-PSA</v>
          </cell>
          <cell r="J1896">
            <v>45888</v>
          </cell>
          <cell r="K1896">
            <v>0</v>
          </cell>
          <cell r="L1896">
            <v>0</v>
          </cell>
          <cell r="P1896">
            <v>0</v>
          </cell>
        </row>
        <row r="1897">
          <cell r="H1897" t="str">
            <v>SE2893</v>
          </cell>
          <cell r="I1897" t="str">
            <v>SSH-PSA</v>
          </cell>
          <cell r="J1897">
            <v>45895</v>
          </cell>
          <cell r="K1897">
            <v>0</v>
          </cell>
          <cell r="L1897">
            <v>0</v>
          </cell>
          <cell r="P1897">
            <v>0</v>
          </cell>
        </row>
        <row r="1898">
          <cell r="H1898" t="str">
            <v>SE2893</v>
          </cell>
          <cell r="I1898" t="str">
            <v>SSH-PSA</v>
          </cell>
          <cell r="J1898">
            <v>45902</v>
          </cell>
          <cell r="K1898">
            <v>0</v>
          </cell>
          <cell r="L1898">
            <v>0</v>
          </cell>
          <cell r="P1898">
            <v>0</v>
          </cell>
        </row>
        <row r="1899">
          <cell r="H1899" t="str">
            <v>UJ6002</v>
          </cell>
          <cell r="I1899" t="str">
            <v>VRN-SSH</v>
          </cell>
          <cell r="J1899">
            <v>45864</v>
          </cell>
          <cell r="K1899">
            <v>0</v>
          </cell>
          <cell r="L1899">
            <v>0</v>
          </cell>
          <cell r="P1899">
            <v>0</v>
          </cell>
        </row>
        <row r="1900">
          <cell r="H1900" t="str">
            <v>UJ6002</v>
          </cell>
          <cell r="I1900" t="str">
            <v>VRN-SSH</v>
          </cell>
          <cell r="J1900">
            <v>45871</v>
          </cell>
          <cell r="K1900">
            <v>0</v>
          </cell>
          <cell r="L1900">
            <v>0</v>
          </cell>
          <cell r="P1900">
            <v>0</v>
          </cell>
        </row>
        <row r="1901">
          <cell r="H1901" t="str">
            <v>UJ6002</v>
          </cell>
          <cell r="I1901" t="str">
            <v>VRN-SSH</v>
          </cell>
          <cell r="J1901">
            <v>45878</v>
          </cell>
          <cell r="K1901">
            <v>0</v>
          </cell>
          <cell r="L1901">
            <v>0</v>
          </cell>
          <cell r="P1901">
            <v>0</v>
          </cell>
        </row>
        <row r="1902">
          <cell r="H1902" t="str">
            <v>UJ6002</v>
          </cell>
          <cell r="I1902" t="str">
            <v>VRN-SSH</v>
          </cell>
          <cell r="J1902">
            <v>45885</v>
          </cell>
          <cell r="K1902">
            <v>0</v>
          </cell>
          <cell r="L1902">
            <v>0</v>
          </cell>
          <cell r="P1902">
            <v>0</v>
          </cell>
        </row>
        <row r="1903">
          <cell r="H1903" t="str">
            <v>UJ6002</v>
          </cell>
          <cell r="I1903" t="str">
            <v>VRN-SSH</v>
          </cell>
          <cell r="J1903">
            <v>45892</v>
          </cell>
          <cell r="K1903">
            <v>0</v>
          </cell>
          <cell r="L1903">
            <v>0</v>
          </cell>
          <cell r="P1903">
            <v>0</v>
          </cell>
        </row>
        <row r="1904">
          <cell r="H1904" t="str">
            <v>UJ6002</v>
          </cell>
          <cell r="I1904" t="str">
            <v>VRN-SSH</v>
          </cell>
          <cell r="J1904">
            <v>45899</v>
          </cell>
          <cell r="K1904">
            <v>0</v>
          </cell>
          <cell r="L1904">
            <v>0</v>
          </cell>
          <cell r="P1904">
            <v>0</v>
          </cell>
        </row>
        <row r="1905">
          <cell r="H1905" t="str">
            <v>UJ6001</v>
          </cell>
          <cell r="I1905" t="str">
            <v>SSH-VRN</v>
          </cell>
          <cell r="J1905">
            <v>45871</v>
          </cell>
          <cell r="K1905">
            <v>0</v>
          </cell>
          <cell r="L1905">
            <v>0</v>
          </cell>
          <cell r="P1905">
            <v>0</v>
          </cell>
        </row>
        <row r="1906">
          <cell r="H1906" t="str">
            <v>UJ6001</v>
          </cell>
          <cell r="I1906" t="str">
            <v>SSH-VRN</v>
          </cell>
          <cell r="J1906">
            <v>45878</v>
          </cell>
          <cell r="K1906">
            <v>0</v>
          </cell>
          <cell r="L1906">
            <v>0</v>
          </cell>
          <cell r="P1906">
            <v>0</v>
          </cell>
        </row>
        <row r="1907">
          <cell r="H1907" t="str">
            <v>UJ6001</v>
          </cell>
          <cell r="I1907" t="str">
            <v>SSH-VRN</v>
          </cell>
          <cell r="J1907">
            <v>45885</v>
          </cell>
          <cell r="K1907">
            <v>0</v>
          </cell>
          <cell r="L1907">
            <v>0</v>
          </cell>
          <cell r="P1907">
            <v>0</v>
          </cell>
        </row>
        <row r="1908">
          <cell r="H1908" t="str">
            <v>UJ6001</v>
          </cell>
          <cell r="I1908" t="str">
            <v>SSH-VRN</v>
          </cell>
          <cell r="J1908">
            <v>45892</v>
          </cell>
          <cell r="K1908">
            <v>0</v>
          </cell>
          <cell r="L1908">
            <v>0</v>
          </cell>
          <cell r="P1908">
            <v>0</v>
          </cell>
        </row>
        <row r="1909">
          <cell r="H1909" t="str">
            <v>UJ6001</v>
          </cell>
          <cell r="I1909" t="str">
            <v>SSH-VRN</v>
          </cell>
          <cell r="J1909">
            <v>45899</v>
          </cell>
          <cell r="K1909">
            <v>0</v>
          </cell>
          <cell r="L1909">
            <v>0</v>
          </cell>
          <cell r="P1909">
            <v>0</v>
          </cell>
        </row>
        <row r="1910">
          <cell r="H1910" t="str">
            <v>UJ6001</v>
          </cell>
          <cell r="I1910" t="str">
            <v>SSH-VRN</v>
          </cell>
          <cell r="J1910">
            <v>45906</v>
          </cell>
          <cell r="K1910">
            <v>0</v>
          </cell>
          <cell r="L1910">
            <v>0</v>
          </cell>
          <cell r="P1910">
            <v>0</v>
          </cell>
        </row>
        <row r="1911">
          <cell r="H1911" t="str">
            <v>UJ6002</v>
          </cell>
          <cell r="I1911" t="str">
            <v>VRN-SSH</v>
          </cell>
          <cell r="J1911">
            <v>45864</v>
          </cell>
          <cell r="K1911">
            <v>30</v>
          </cell>
          <cell r="L1911">
            <v>30</v>
          </cell>
          <cell r="P1911">
            <v>0</v>
          </cell>
        </row>
        <row r="1912">
          <cell r="H1912" t="str">
            <v>UJ6001</v>
          </cell>
          <cell r="I1912" t="str">
            <v>SSH-VRN</v>
          </cell>
          <cell r="J1912">
            <v>45871</v>
          </cell>
          <cell r="K1912">
            <v>30</v>
          </cell>
          <cell r="L1912">
            <v>30</v>
          </cell>
          <cell r="P1912">
            <v>0</v>
          </cell>
        </row>
        <row r="1913">
          <cell r="H1913" t="str">
            <v>NE1129</v>
          </cell>
          <cell r="I1913" t="str">
            <v>NAP-SSH</v>
          </cell>
          <cell r="J1913">
            <v>45866</v>
          </cell>
          <cell r="K1913">
            <v>30</v>
          </cell>
          <cell r="L1913">
            <v>30</v>
          </cell>
          <cell r="P1913">
            <v>0</v>
          </cell>
        </row>
        <row r="1914">
          <cell r="H1914" t="str">
            <v>NE1128</v>
          </cell>
          <cell r="I1914" t="str">
            <v>SSH-NAP</v>
          </cell>
          <cell r="J1914">
            <v>45873</v>
          </cell>
          <cell r="K1914">
            <v>30</v>
          </cell>
          <cell r="L1914">
            <v>30</v>
          </cell>
          <cell r="P1914">
            <v>0</v>
          </cell>
        </row>
        <row r="1915">
          <cell r="H1915" t="str">
            <v>NP8102</v>
          </cell>
          <cell r="I1915" t="str">
            <v>NAP-HRG</v>
          </cell>
          <cell r="J1915">
            <v>45859</v>
          </cell>
          <cell r="K1915">
            <v>0</v>
          </cell>
          <cell r="L1915">
            <v>0</v>
          </cell>
          <cell r="P1915">
            <v>0</v>
          </cell>
        </row>
        <row r="1916">
          <cell r="H1916" t="str">
            <v>NP8102</v>
          </cell>
          <cell r="I1916" t="str">
            <v>NAP-HRG</v>
          </cell>
          <cell r="J1916">
            <v>45866</v>
          </cell>
          <cell r="K1916">
            <v>0</v>
          </cell>
          <cell r="L1916">
            <v>0</v>
          </cell>
          <cell r="P1916">
            <v>0</v>
          </cell>
        </row>
        <row r="1917">
          <cell r="H1917" t="str">
            <v>NP8102</v>
          </cell>
          <cell r="I1917" t="str">
            <v>NAP-HRG</v>
          </cell>
          <cell r="J1917">
            <v>45873</v>
          </cell>
          <cell r="K1917">
            <v>0</v>
          </cell>
          <cell r="L1917">
            <v>0</v>
          </cell>
          <cell r="P1917">
            <v>0</v>
          </cell>
        </row>
        <row r="1918">
          <cell r="H1918" t="str">
            <v>NP8102</v>
          </cell>
          <cell r="I1918" t="str">
            <v>NAP-HRG</v>
          </cell>
          <cell r="J1918">
            <v>45880</v>
          </cell>
          <cell r="K1918">
            <v>0</v>
          </cell>
          <cell r="L1918">
            <v>0</v>
          </cell>
          <cell r="P1918">
            <v>0</v>
          </cell>
        </row>
        <row r="1919">
          <cell r="H1919" t="str">
            <v>NP8102</v>
          </cell>
          <cell r="I1919" t="str">
            <v>NAP-HRG</v>
          </cell>
          <cell r="J1919">
            <v>45887</v>
          </cell>
          <cell r="K1919">
            <v>0</v>
          </cell>
          <cell r="L1919">
            <v>0</v>
          </cell>
          <cell r="P1919">
            <v>0</v>
          </cell>
        </row>
        <row r="1920">
          <cell r="H1920" t="str">
            <v>NP8102</v>
          </cell>
          <cell r="I1920" t="str">
            <v>NAP-HRG</v>
          </cell>
          <cell r="J1920">
            <v>45894</v>
          </cell>
          <cell r="K1920">
            <v>0</v>
          </cell>
          <cell r="L1920">
            <v>0</v>
          </cell>
          <cell r="P1920">
            <v>0</v>
          </cell>
        </row>
        <row r="1921">
          <cell r="H1921" t="str">
            <v>NP8102</v>
          </cell>
          <cell r="I1921" t="str">
            <v>NAP-HRG</v>
          </cell>
          <cell r="J1921">
            <v>45901</v>
          </cell>
          <cell r="K1921">
            <v>0</v>
          </cell>
          <cell r="L1921">
            <v>0</v>
          </cell>
          <cell r="P1921">
            <v>0</v>
          </cell>
        </row>
        <row r="1922">
          <cell r="H1922" t="str">
            <v>NP8101</v>
          </cell>
          <cell r="I1922" t="str">
            <v>HRG-NAP</v>
          </cell>
          <cell r="J1922">
            <v>45866</v>
          </cell>
          <cell r="K1922">
            <v>0</v>
          </cell>
          <cell r="L1922">
            <v>0</v>
          </cell>
          <cell r="P1922">
            <v>0</v>
          </cell>
        </row>
        <row r="1923">
          <cell r="H1923" t="str">
            <v>NP8101</v>
          </cell>
          <cell r="I1923" t="str">
            <v>HRG-NAP</v>
          </cell>
          <cell r="J1923">
            <v>45873</v>
          </cell>
          <cell r="K1923">
            <v>0</v>
          </cell>
          <cell r="L1923">
            <v>0</v>
          </cell>
          <cell r="P1923">
            <v>0</v>
          </cell>
        </row>
        <row r="1924">
          <cell r="H1924" t="str">
            <v>NP8101</v>
          </cell>
          <cell r="I1924" t="str">
            <v>HRG-NAP</v>
          </cell>
          <cell r="J1924">
            <v>45880</v>
          </cell>
          <cell r="K1924">
            <v>0</v>
          </cell>
          <cell r="L1924">
            <v>0</v>
          </cell>
          <cell r="P1924">
            <v>0</v>
          </cell>
        </row>
        <row r="1925">
          <cell r="H1925" t="str">
            <v>NP8101</v>
          </cell>
          <cell r="I1925" t="str">
            <v>HRG-NAP</v>
          </cell>
          <cell r="J1925">
            <v>45887</v>
          </cell>
          <cell r="K1925">
            <v>0</v>
          </cell>
          <cell r="L1925">
            <v>0</v>
          </cell>
          <cell r="P1925">
            <v>0</v>
          </cell>
        </row>
        <row r="1926">
          <cell r="H1926" t="str">
            <v>NP8101</v>
          </cell>
          <cell r="I1926" t="str">
            <v>HRG-NAP</v>
          </cell>
          <cell r="J1926">
            <v>45894</v>
          </cell>
          <cell r="K1926">
            <v>0</v>
          </cell>
          <cell r="L1926">
            <v>0</v>
          </cell>
          <cell r="P1926">
            <v>0</v>
          </cell>
        </row>
        <row r="1927">
          <cell r="H1927" t="str">
            <v>NP8101</v>
          </cell>
          <cell r="I1927" t="str">
            <v>HRG-NAP</v>
          </cell>
          <cell r="J1927">
            <v>45901</v>
          </cell>
          <cell r="K1927">
            <v>0</v>
          </cell>
          <cell r="L1927">
            <v>0</v>
          </cell>
          <cell r="P1927">
            <v>0</v>
          </cell>
        </row>
        <row r="1928">
          <cell r="H1928" t="str">
            <v>NP8101</v>
          </cell>
          <cell r="I1928" t="str">
            <v>HRG-NAP</v>
          </cell>
          <cell r="J1928">
            <v>45908</v>
          </cell>
          <cell r="K1928">
            <v>0</v>
          </cell>
          <cell r="L1928">
            <v>0</v>
          </cell>
          <cell r="P1928">
            <v>0</v>
          </cell>
        </row>
        <row r="1929">
          <cell r="H1929" t="str">
            <v>NP8101</v>
          </cell>
          <cell r="I1929" t="str">
            <v>HRG-NAP</v>
          </cell>
          <cell r="J1929">
            <v>45887</v>
          </cell>
          <cell r="K1929">
            <v>1</v>
          </cell>
          <cell r="L1929">
            <v>1</v>
          </cell>
          <cell r="P1929">
            <v>315.52999999999997</v>
          </cell>
        </row>
        <row r="1930">
          <cell r="H1930" t="str">
            <v>NP8102</v>
          </cell>
          <cell r="I1930" t="str">
            <v>NAP-HRG</v>
          </cell>
          <cell r="J1930">
            <v>45873</v>
          </cell>
          <cell r="K1930">
            <v>1</v>
          </cell>
          <cell r="L1930">
            <v>1</v>
          </cell>
          <cell r="P1930">
            <v>308.36</v>
          </cell>
        </row>
        <row r="1931">
          <cell r="H1931" t="str">
            <v>NP8101</v>
          </cell>
          <cell r="I1931" t="str">
            <v>HRG-NAP</v>
          </cell>
          <cell r="J1931">
            <v>45887</v>
          </cell>
          <cell r="K1931">
            <v>1</v>
          </cell>
          <cell r="L1931">
            <v>1</v>
          </cell>
          <cell r="P1931">
            <v>315.52999999999997</v>
          </cell>
        </row>
        <row r="1932">
          <cell r="H1932" t="str">
            <v>NP8102</v>
          </cell>
          <cell r="I1932" t="str">
            <v>NAP-HRG</v>
          </cell>
          <cell r="J1932">
            <v>45873</v>
          </cell>
          <cell r="K1932">
            <v>1</v>
          </cell>
          <cell r="L1932">
            <v>1</v>
          </cell>
          <cell r="P1932">
            <v>308.36</v>
          </cell>
        </row>
        <row r="1933">
          <cell r="H1933" t="str">
            <v>NP8101</v>
          </cell>
          <cell r="I1933" t="str">
            <v>HRG-NAP</v>
          </cell>
          <cell r="J1933">
            <v>45887</v>
          </cell>
          <cell r="K1933">
            <v>1</v>
          </cell>
          <cell r="L1933">
            <v>1</v>
          </cell>
          <cell r="P1933">
            <v>315.52999999999997</v>
          </cell>
        </row>
        <row r="1934">
          <cell r="H1934" t="str">
            <v>NP8102</v>
          </cell>
          <cell r="I1934" t="str">
            <v>NAP-HRG</v>
          </cell>
          <cell r="J1934">
            <v>45873</v>
          </cell>
          <cell r="K1934">
            <v>1</v>
          </cell>
          <cell r="L1934">
            <v>1</v>
          </cell>
          <cell r="P1934">
            <v>308.36</v>
          </cell>
        </row>
        <row r="1935">
          <cell r="H1935" t="str">
            <v>NP8101</v>
          </cell>
          <cell r="I1935" t="str">
            <v>HRG-NAP</v>
          </cell>
          <cell r="J1935">
            <v>45887</v>
          </cell>
          <cell r="K1935">
            <v>1</v>
          </cell>
          <cell r="L1935">
            <v>1</v>
          </cell>
          <cell r="P1935">
            <v>315.52999999999997</v>
          </cell>
        </row>
        <row r="1936">
          <cell r="H1936" t="str">
            <v>NP8102</v>
          </cell>
          <cell r="I1936" t="str">
            <v>NAP-HRG</v>
          </cell>
          <cell r="J1936">
            <v>45873</v>
          </cell>
          <cell r="K1936">
            <v>1</v>
          </cell>
          <cell r="L1936">
            <v>1</v>
          </cell>
          <cell r="P1936">
            <v>308.36</v>
          </cell>
        </row>
        <row r="1937">
          <cell r="H1937" t="str">
            <v>4S6015</v>
          </cell>
          <cell r="I1937" t="str">
            <v>SSH-VRN</v>
          </cell>
          <cell r="J1937">
            <v>45780</v>
          </cell>
          <cell r="K1937">
            <v>2</v>
          </cell>
          <cell r="L1937">
            <v>2</v>
          </cell>
          <cell r="P1937">
            <v>300</v>
          </cell>
        </row>
        <row r="1938">
          <cell r="H1938" t="str">
            <v>4S6004</v>
          </cell>
          <cell r="I1938" t="str">
            <v>BRI-SSH</v>
          </cell>
          <cell r="J1938">
            <v>45906</v>
          </cell>
          <cell r="K1938">
            <v>2</v>
          </cell>
          <cell r="L1938">
            <v>2</v>
          </cell>
          <cell r="P1938">
            <v>430</v>
          </cell>
        </row>
        <row r="1939">
          <cell r="H1939" t="str">
            <v>4S6003</v>
          </cell>
          <cell r="I1939" t="str">
            <v>SSH-BRI</v>
          </cell>
          <cell r="J1939">
            <v>45913</v>
          </cell>
          <cell r="K1939">
            <v>2</v>
          </cell>
          <cell r="L1939">
            <v>2</v>
          </cell>
          <cell r="P1939">
            <v>430</v>
          </cell>
        </row>
        <row r="1940">
          <cell r="H1940" t="str">
            <v>4S6006</v>
          </cell>
          <cell r="I1940" t="str">
            <v>FCO-SSH</v>
          </cell>
          <cell r="J1940">
            <v>45884</v>
          </cell>
          <cell r="K1940">
            <v>2</v>
          </cell>
          <cell r="L1940">
            <v>2</v>
          </cell>
          <cell r="P1940">
            <v>500</v>
          </cell>
        </row>
        <row r="1941">
          <cell r="H1941" t="str">
            <v>4S6005</v>
          </cell>
          <cell r="I1941" t="str">
            <v>SSH-FCO</v>
          </cell>
          <cell r="J1941">
            <v>45898</v>
          </cell>
          <cell r="K1941">
            <v>2</v>
          </cell>
          <cell r="L1941">
            <v>2</v>
          </cell>
          <cell r="P1941">
            <v>500</v>
          </cell>
        </row>
        <row r="1942">
          <cell r="H1942" t="str">
            <v>4S6006</v>
          </cell>
          <cell r="I1942" t="str">
            <v>MXP-SSH</v>
          </cell>
          <cell r="J1942">
            <v>45772</v>
          </cell>
          <cell r="K1942">
            <v>2</v>
          </cell>
          <cell r="L1942">
            <v>2</v>
          </cell>
          <cell r="P1942">
            <v>300</v>
          </cell>
        </row>
        <row r="1943">
          <cell r="H1943" t="str">
            <v>4S6016</v>
          </cell>
          <cell r="I1943" t="str">
            <v>VRN-SSH</v>
          </cell>
          <cell r="J1943">
            <v>45773</v>
          </cell>
          <cell r="K1943">
            <v>2</v>
          </cell>
          <cell r="L1943">
            <v>2</v>
          </cell>
          <cell r="P1943">
            <v>300</v>
          </cell>
        </row>
        <row r="1944">
          <cell r="H1944" t="str">
            <v>4S6015</v>
          </cell>
          <cell r="I1944" t="str">
            <v>SSH-VRN</v>
          </cell>
          <cell r="J1944">
            <v>45780</v>
          </cell>
          <cell r="K1944">
            <v>4</v>
          </cell>
          <cell r="L1944">
            <v>4</v>
          </cell>
          <cell r="P1944">
            <v>600</v>
          </cell>
        </row>
        <row r="1945">
          <cell r="H1945" t="str">
            <v>4S6006</v>
          </cell>
          <cell r="I1945" t="str">
            <v>NAP-SSH</v>
          </cell>
          <cell r="J1945">
            <v>45901</v>
          </cell>
          <cell r="K1945">
            <v>1</v>
          </cell>
          <cell r="L1945">
            <v>1</v>
          </cell>
          <cell r="P1945">
            <v>220</v>
          </cell>
        </row>
        <row r="1946">
          <cell r="H1946" t="str">
            <v>4S6003</v>
          </cell>
          <cell r="I1946" t="str">
            <v>SSH-BRI</v>
          </cell>
          <cell r="J1946">
            <v>45780</v>
          </cell>
          <cell r="K1946">
            <v>1</v>
          </cell>
          <cell r="L1946">
            <v>1</v>
          </cell>
          <cell r="P1946">
            <v>249.34</v>
          </cell>
        </row>
        <row r="1947">
          <cell r="H1947" t="str">
            <v>4S6004</v>
          </cell>
          <cell r="I1947" t="str">
            <v>BRI-SSH</v>
          </cell>
          <cell r="J1947">
            <v>45773</v>
          </cell>
          <cell r="K1947">
            <v>1</v>
          </cell>
          <cell r="L1947">
            <v>1</v>
          </cell>
          <cell r="P1947">
            <v>211.69</v>
          </cell>
        </row>
        <row r="1948">
          <cell r="H1948" t="str">
            <v>4S6003</v>
          </cell>
          <cell r="I1948" t="str">
            <v>SSH-BRI</v>
          </cell>
          <cell r="J1948">
            <v>45780</v>
          </cell>
          <cell r="K1948">
            <v>1</v>
          </cell>
          <cell r="L1948">
            <v>1</v>
          </cell>
          <cell r="P1948">
            <v>249.34</v>
          </cell>
        </row>
        <row r="1949">
          <cell r="H1949" t="str">
            <v>4S6004</v>
          </cell>
          <cell r="I1949" t="str">
            <v>BRI-SSH</v>
          </cell>
          <cell r="J1949">
            <v>45773</v>
          </cell>
          <cell r="K1949">
            <v>1</v>
          </cell>
          <cell r="L1949">
            <v>1</v>
          </cell>
          <cell r="P1949">
            <v>211.69</v>
          </cell>
        </row>
        <row r="1950">
          <cell r="H1950" t="str">
            <v>UJ6001</v>
          </cell>
          <cell r="I1950" t="str">
            <v>SSH-VRN</v>
          </cell>
          <cell r="J1950">
            <v>45885</v>
          </cell>
          <cell r="K1950">
            <v>1</v>
          </cell>
          <cell r="L1950">
            <v>1</v>
          </cell>
          <cell r="P1950">
            <v>380.94</v>
          </cell>
        </row>
        <row r="1951">
          <cell r="H1951" t="str">
            <v>UJ6002</v>
          </cell>
          <cell r="I1951" t="str">
            <v>VRN-SSH</v>
          </cell>
          <cell r="J1951">
            <v>45871</v>
          </cell>
          <cell r="K1951">
            <v>1</v>
          </cell>
          <cell r="L1951">
            <v>1</v>
          </cell>
          <cell r="P1951">
            <v>334.44</v>
          </cell>
        </row>
        <row r="1952">
          <cell r="H1952" t="str">
            <v>UJ6001</v>
          </cell>
          <cell r="I1952" t="str">
            <v>SSH-VRN</v>
          </cell>
          <cell r="J1952">
            <v>45885</v>
          </cell>
          <cell r="K1952">
            <v>1</v>
          </cell>
          <cell r="L1952">
            <v>1</v>
          </cell>
          <cell r="P1952">
            <v>300.94</v>
          </cell>
        </row>
        <row r="1953">
          <cell r="H1953" t="str">
            <v>UJ6002</v>
          </cell>
          <cell r="I1953" t="str">
            <v>VRN-SSH</v>
          </cell>
          <cell r="J1953">
            <v>45871</v>
          </cell>
          <cell r="K1953">
            <v>1</v>
          </cell>
          <cell r="L1953">
            <v>1</v>
          </cell>
          <cell r="P1953">
            <v>268.82</v>
          </cell>
        </row>
        <row r="1954">
          <cell r="H1954" t="str">
            <v>UJ6001</v>
          </cell>
          <cell r="I1954" t="str">
            <v>SSH-VRN</v>
          </cell>
          <cell r="J1954">
            <v>45885</v>
          </cell>
          <cell r="K1954">
            <v>1</v>
          </cell>
          <cell r="L1954">
            <v>1</v>
          </cell>
          <cell r="P1954">
            <v>380.94</v>
          </cell>
        </row>
        <row r="1955">
          <cell r="H1955" t="str">
            <v>UJ6002</v>
          </cell>
          <cell r="I1955" t="str">
            <v>VRN-SSH</v>
          </cell>
          <cell r="J1955">
            <v>45871</v>
          </cell>
          <cell r="K1955">
            <v>1</v>
          </cell>
          <cell r="L1955">
            <v>1</v>
          </cell>
          <cell r="P1955">
            <v>334.44</v>
          </cell>
        </row>
        <row r="1956">
          <cell r="H1956" t="str">
            <v>UJ6001</v>
          </cell>
          <cell r="I1956" t="str">
            <v>SSH-VRN</v>
          </cell>
          <cell r="J1956">
            <v>45885</v>
          </cell>
          <cell r="K1956">
            <v>1</v>
          </cell>
          <cell r="L1956">
            <v>1</v>
          </cell>
          <cell r="P1956">
            <v>380.94</v>
          </cell>
        </row>
        <row r="1957">
          <cell r="H1957" t="str">
            <v>UJ6002</v>
          </cell>
          <cell r="I1957" t="str">
            <v>VRN-SSH</v>
          </cell>
          <cell r="J1957">
            <v>45871</v>
          </cell>
          <cell r="K1957">
            <v>1</v>
          </cell>
          <cell r="L1957">
            <v>1</v>
          </cell>
          <cell r="P1957">
            <v>334.44</v>
          </cell>
        </row>
        <row r="1958">
          <cell r="H1958" t="str">
            <v>UJ6001</v>
          </cell>
          <cell r="I1958" t="str">
            <v>SSH-VRN</v>
          </cell>
          <cell r="J1958">
            <v>45885</v>
          </cell>
          <cell r="K1958">
            <v>1</v>
          </cell>
          <cell r="L1958">
            <v>1</v>
          </cell>
          <cell r="P1958">
            <v>380.94</v>
          </cell>
        </row>
        <row r="1959">
          <cell r="H1959" t="str">
            <v>UJ6002</v>
          </cell>
          <cell r="I1959" t="str">
            <v>VRN-SSH</v>
          </cell>
          <cell r="J1959">
            <v>45871</v>
          </cell>
          <cell r="K1959">
            <v>1</v>
          </cell>
          <cell r="L1959">
            <v>1</v>
          </cell>
          <cell r="P1959">
            <v>334.44</v>
          </cell>
        </row>
        <row r="1960">
          <cell r="H1960" t="str">
            <v>4S6003</v>
          </cell>
          <cell r="I1960" t="str">
            <v>SSH-BRI</v>
          </cell>
          <cell r="J1960">
            <v>45766</v>
          </cell>
          <cell r="K1960">
            <v>1</v>
          </cell>
          <cell r="L1960">
            <v>1</v>
          </cell>
          <cell r="P1960">
            <v>239.03</v>
          </cell>
        </row>
        <row r="1961">
          <cell r="H1961" t="str">
            <v>NP8101</v>
          </cell>
          <cell r="I1961" t="str">
            <v>HRG-NAP</v>
          </cell>
          <cell r="J1961">
            <v>45887</v>
          </cell>
          <cell r="K1961">
            <v>1</v>
          </cell>
          <cell r="L1961">
            <v>1</v>
          </cell>
          <cell r="P1961">
            <v>319.02999999999997</v>
          </cell>
        </row>
        <row r="1962">
          <cell r="H1962" t="str">
            <v>NP8102</v>
          </cell>
          <cell r="I1962" t="str">
            <v>NAP-HRG</v>
          </cell>
          <cell r="J1962">
            <v>45880</v>
          </cell>
          <cell r="K1962">
            <v>1</v>
          </cell>
          <cell r="L1962">
            <v>1</v>
          </cell>
          <cell r="P1962">
            <v>319.02999999999997</v>
          </cell>
        </row>
        <row r="1963">
          <cell r="H1963" t="str">
            <v>4S6003</v>
          </cell>
          <cell r="I1963" t="str">
            <v>SSH-BRI</v>
          </cell>
          <cell r="J1963">
            <v>45766</v>
          </cell>
          <cell r="K1963">
            <v>1</v>
          </cell>
          <cell r="L1963">
            <v>1</v>
          </cell>
          <cell r="P1963">
            <v>239.03</v>
          </cell>
        </row>
        <row r="1964">
          <cell r="H1964" t="str">
            <v>NP8101</v>
          </cell>
          <cell r="I1964" t="str">
            <v>HRG-NAP</v>
          </cell>
          <cell r="J1964">
            <v>45887</v>
          </cell>
          <cell r="K1964">
            <v>1</v>
          </cell>
          <cell r="L1964">
            <v>1</v>
          </cell>
          <cell r="P1964">
            <v>315.52999999999997</v>
          </cell>
        </row>
        <row r="1965">
          <cell r="H1965" t="str">
            <v>NP8102</v>
          </cell>
          <cell r="I1965" t="str">
            <v>NAP-HRG</v>
          </cell>
          <cell r="J1965">
            <v>45880</v>
          </cell>
          <cell r="K1965">
            <v>1</v>
          </cell>
          <cell r="L1965">
            <v>1</v>
          </cell>
          <cell r="P1965">
            <v>308.36</v>
          </cell>
        </row>
        <row r="1966">
          <cell r="H1966" t="str">
            <v>4S6005</v>
          </cell>
          <cell r="I1966" t="str">
            <v>SSH-FCO</v>
          </cell>
          <cell r="J1966">
            <v>45891</v>
          </cell>
          <cell r="K1966">
            <v>0</v>
          </cell>
          <cell r="L1966">
            <v>0</v>
          </cell>
          <cell r="P1966">
            <v>109.72</v>
          </cell>
        </row>
        <row r="1967">
          <cell r="H1967" t="str">
            <v>4S6005</v>
          </cell>
          <cell r="I1967" t="str">
            <v>SSH-FCO</v>
          </cell>
          <cell r="J1967">
            <v>45891</v>
          </cell>
          <cell r="K1967">
            <v>1</v>
          </cell>
          <cell r="L1967">
            <v>1</v>
          </cell>
          <cell r="P1967">
            <v>397.72</v>
          </cell>
        </row>
        <row r="1968">
          <cell r="H1968" t="str">
            <v>4S6005</v>
          </cell>
          <cell r="I1968" t="str">
            <v>SSH-FCO</v>
          </cell>
          <cell r="J1968">
            <v>45891</v>
          </cell>
          <cell r="K1968">
            <v>1</v>
          </cell>
          <cell r="L1968">
            <v>1</v>
          </cell>
          <cell r="P1968">
            <v>317.72000000000003</v>
          </cell>
        </row>
        <row r="1969">
          <cell r="H1969" t="str">
            <v>4S6003</v>
          </cell>
          <cell r="I1969" t="str">
            <v>SSH-BRI</v>
          </cell>
          <cell r="J1969">
            <v>45885</v>
          </cell>
          <cell r="K1969">
            <v>1</v>
          </cell>
          <cell r="L1969">
            <v>1</v>
          </cell>
          <cell r="P1969">
            <v>319.02999999999997</v>
          </cell>
        </row>
        <row r="1970">
          <cell r="H1970" t="str">
            <v>4S6004</v>
          </cell>
          <cell r="I1970" t="str">
            <v>BRI-SSH</v>
          </cell>
          <cell r="J1970">
            <v>45878</v>
          </cell>
          <cell r="K1970">
            <v>1</v>
          </cell>
          <cell r="L1970">
            <v>1</v>
          </cell>
          <cell r="P1970">
            <v>299.42</v>
          </cell>
        </row>
        <row r="1971">
          <cell r="H1971" t="str">
            <v>4S6005</v>
          </cell>
          <cell r="I1971" t="str">
            <v>SSH-FCO</v>
          </cell>
          <cell r="J1971">
            <v>45891</v>
          </cell>
          <cell r="K1971">
            <v>1</v>
          </cell>
          <cell r="L1971">
            <v>1</v>
          </cell>
          <cell r="P1971">
            <v>397.72</v>
          </cell>
        </row>
        <row r="1972">
          <cell r="H1972" t="str">
            <v>UJ6002</v>
          </cell>
          <cell r="I1972" t="str">
            <v>VRN-SSH</v>
          </cell>
          <cell r="J1972">
            <v>45871</v>
          </cell>
          <cell r="K1972">
            <v>2</v>
          </cell>
          <cell r="L1972">
            <v>2</v>
          </cell>
          <cell r="P1972">
            <v>560</v>
          </cell>
        </row>
        <row r="1973">
          <cell r="H1973" t="str">
            <v>UJ6001</v>
          </cell>
          <cell r="I1973" t="str">
            <v>SSH-VRN</v>
          </cell>
          <cell r="J1973">
            <v>45878</v>
          </cell>
          <cell r="K1973">
            <v>2</v>
          </cell>
          <cell r="L1973">
            <v>2</v>
          </cell>
          <cell r="P1973">
            <v>560</v>
          </cell>
        </row>
        <row r="1974">
          <cell r="H1974" t="str">
            <v>4S6006</v>
          </cell>
          <cell r="I1974" t="str">
            <v>MXP-SSH</v>
          </cell>
          <cell r="J1974">
            <v>45772</v>
          </cell>
          <cell r="K1974">
            <v>2</v>
          </cell>
          <cell r="L1974">
            <v>2</v>
          </cell>
          <cell r="P1974">
            <v>300</v>
          </cell>
        </row>
        <row r="1975">
          <cell r="H1975" t="str">
            <v>4S6003</v>
          </cell>
          <cell r="I1975" t="str">
            <v>SSH-BRI</v>
          </cell>
          <cell r="J1975">
            <v>45780</v>
          </cell>
          <cell r="K1975">
            <v>1</v>
          </cell>
          <cell r="L1975">
            <v>1</v>
          </cell>
          <cell r="P1975">
            <v>199.03</v>
          </cell>
        </row>
        <row r="1976">
          <cell r="H1976" t="str">
            <v>4S6016</v>
          </cell>
          <cell r="I1976" t="str">
            <v>BRI-SSH</v>
          </cell>
          <cell r="J1976">
            <v>45759</v>
          </cell>
          <cell r="K1976">
            <v>1</v>
          </cell>
          <cell r="L1976">
            <v>1</v>
          </cell>
          <cell r="P1976">
            <v>189.42000000000002</v>
          </cell>
        </row>
        <row r="1977">
          <cell r="H1977" t="str">
            <v>4S6003</v>
          </cell>
          <cell r="I1977" t="str">
            <v>SSH-BRI</v>
          </cell>
          <cell r="J1977">
            <v>45780</v>
          </cell>
          <cell r="K1977">
            <v>1</v>
          </cell>
          <cell r="L1977">
            <v>1</v>
          </cell>
          <cell r="P1977">
            <v>199.03</v>
          </cell>
        </row>
        <row r="1978">
          <cell r="H1978" t="str">
            <v>4S6016</v>
          </cell>
          <cell r="I1978" t="str">
            <v>BRI-SSH</v>
          </cell>
          <cell r="J1978">
            <v>45759</v>
          </cell>
          <cell r="K1978">
            <v>1</v>
          </cell>
          <cell r="L1978">
            <v>1</v>
          </cell>
          <cell r="P1978">
            <v>189.42000000000002</v>
          </cell>
        </row>
        <row r="1979">
          <cell r="H1979" t="str">
            <v>4S6003</v>
          </cell>
          <cell r="I1979" t="str">
            <v>SSH-BRI</v>
          </cell>
          <cell r="J1979">
            <v>45780</v>
          </cell>
          <cell r="K1979">
            <v>3</v>
          </cell>
          <cell r="L1979">
            <v>3</v>
          </cell>
          <cell r="P1979">
            <v>450</v>
          </cell>
        </row>
        <row r="1980">
          <cell r="H1980" t="str">
            <v>4S6004</v>
          </cell>
          <cell r="I1980" t="str">
            <v>BRI-SSH</v>
          </cell>
          <cell r="J1980">
            <v>45773</v>
          </cell>
          <cell r="K1980">
            <v>3</v>
          </cell>
          <cell r="L1980">
            <v>3</v>
          </cell>
          <cell r="P1980">
            <v>450</v>
          </cell>
        </row>
        <row r="1981">
          <cell r="H1981" t="str">
            <v>4S6015</v>
          </cell>
          <cell r="I1981" t="str">
            <v>SSH-VRN</v>
          </cell>
          <cell r="J1981">
            <v>45780</v>
          </cell>
          <cell r="K1981">
            <v>1</v>
          </cell>
          <cell r="L1981">
            <v>1</v>
          </cell>
          <cell r="P1981">
            <v>227.43</v>
          </cell>
        </row>
        <row r="1982">
          <cell r="H1982" t="str">
            <v>4S6016</v>
          </cell>
          <cell r="I1982" t="str">
            <v>VRN-SSH</v>
          </cell>
          <cell r="J1982">
            <v>45773</v>
          </cell>
          <cell r="K1982">
            <v>1</v>
          </cell>
          <cell r="L1982">
            <v>1</v>
          </cell>
          <cell r="P1982">
            <v>193.04</v>
          </cell>
        </row>
        <row r="1983">
          <cell r="H1983" t="str">
            <v>4S6003</v>
          </cell>
          <cell r="I1983" t="str">
            <v>SSH-BRI</v>
          </cell>
          <cell r="J1983">
            <v>45885</v>
          </cell>
          <cell r="K1983">
            <v>1</v>
          </cell>
          <cell r="L1983">
            <v>1</v>
          </cell>
          <cell r="P1983">
            <v>319.02999999999997</v>
          </cell>
        </row>
        <row r="1984">
          <cell r="H1984" t="str">
            <v>4S6003</v>
          </cell>
          <cell r="I1984" t="str">
            <v>SSH-BRI</v>
          </cell>
          <cell r="J1984">
            <v>45885</v>
          </cell>
          <cell r="K1984">
            <v>1</v>
          </cell>
          <cell r="L1984">
            <v>1</v>
          </cell>
          <cell r="P1984">
            <v>319.02999999999997</v>
          </cell>
        </row>
        <row r="1985">
          <cell r="H1985" t="str">
            <v>4S6015</v>
          </cell>
          <cell r="I1985" t="str">
            <v>SSH-VRN</v>
          </cell>
          <cell r="J1985">
            <v>45780</v>
          </cell>
          <cell r="K1985">
            <v>1</v>
          </cell>
          <cell r="L1985">
            <v>1</v>
          </cell>
          <cell r="P1985">
            <v>227.43</v>
          </cell>
        </row>
        <row r="1986">
          <cell r="H1986" t="str">
            <v>4S6016</v>
          </cell>
          <cell r="I1986" t="str">
            <v>VRN-SSH</v>
          </cell>
          <cell r="J1986">
            <v>45773</v>
          </cell>
          <cell r="K1986">
            <v>1</v>
          </cell>
          <cell r="L1986">
            <v>1</v>
          </cell>
          <cell r="P1986">
            <v>193.04</v>
          </cell>
        </row>
        <row r="1987">
          <cell r="H1987" t="str">
            <v>4S6015</v>
          </cell>
          <cell r="I1987" t="str">
            <v>SSH-VRN</v>
          </cell>
          <cell r="J1987">
            <v>45780</v>
          </cell>
          <cell r="K1987">
            <v>0</v>
          </cell>
          <cell r="L1987">
            <v>0</v>
          </cell>
          <cell r="P1987">
            <v>92.43</v>
          </cell>
        </row>
        <row r="1988">
          <cell r="H1988" t="str">
            <v>4S6016</v>
          </cell>
          <cell r="I1988" t="str">
            <v>VRN-SSH</v>
          </cell>
          <cell r="J1988">
            <v>45773</v>
          </cell>
          <cell r="K1988">
            <v>0</v>
          </cell>
          <cell r="L1988">
            <v>0</v>
          </cell>
          <cell r="P1988">
            <v>76.039999999999992</v>
          </cell>
        </row>
        <row r="1989">
          <cell r="H1989" t="str">
            <v>4S6004</v>
          </cell>
          <cell r="I1989" t="str">
            <v>BRI-SSH</v>
          </cell>
          <cell r="J1989">
            <v>45836</v>
          </cell>
          <cell r="K1989">
            <v>10</v>
          </cell>
          <cell r="L1989">
            <v>10</v>
          </cell>
          <cell r="P1989">
            <v>1950</v>
          </cell>
        </row>
        <row r="1990">
          <cell r="H1990" t="str">
            <v>4S6004</v>
          </cell>
          <cell r="I1990" t="str">
            <v>BRI-SSH</v>
          </cell>
          <cell r="J1990">
            <v>45843</v>
          </cell>
          <cell r="K1990">
            <v>10</v>
          </cell>
          <cell r="L1990">
            <v>10</v>
          </cell>
          <cell r="P1990">
            <v>1950</v>
          </cell>
        </row>
        <row r="1991">
          <cell r="H1991" t="str">
            <v>4S6004</v>
          </cell>
          <cell r="I1991" t="str">
            <v>BRI-SSH</v>
          </cell>
          <cell r="J1991">
            <v>45850</v>
          </cell>
          <cell r="K1991">
            <v>10</v>
          </cell>
          <cell r="L1991">
            <v>10</v>
          </cell>
          <cell r="P1991">
            <v>1950</v>
          </cell>
        </row>
        <row r="1992">
          <cell r="H1992" t="str">
            <v>4S6004</v>
          </cell>
          <cell r="I1992" t="str">
            <v>BRI-SSH</v>
          </cell>
          <cell r="J1992">
            <v>45857</v>
          </cell>
          <cell r="K1992">
            <v>10</v>
          </cell>
          <cell r="L1992">
            <v>10</v>
          </cell>
          <cell r="P1992">
            <v>1950</v>
          </cell>
        </row>
        <row r="1993">
          <cell r="H1993" t="str">
            <v>4S6004</v>
          </cell>
          <cell r="I1993" t="str">
            <v>BRI-SSH</v>
          </cell>
          <cell r="J1993">
            <v>45864</v>
          </cell>
          <cell r="K1993">
            <v>10</v>
          </cell>
          <cell r="L1993">
            <v>10</v>
          </cell>
          <cell r="P1993">
            <v>1950</v>
          </cell>
        </row>
        <row r="1994">
          <cell r="H1994" t="str">
            <v>4S6003</v>
          </cell>
          <cell r="I1994" t="str">
            <v>SSH-BRI</v>
          </cell>
          <cell r="J1994">
            <v>45843</v>
          </cell>
          <cell r="K1994">
            <v>10</v>
          </cell>
          <cell r="L1994">
            <v>10</v>
          </cell>
          <cell r="P1994">
            <v>1950</v>
          </cell>
        </row>
        <row r="1995">
          <cell r="H1995" t="str">
            <v>4S6003</v>
          </cell>
          <cell r="I1995" t="str">
            <v>SSH-BRI</v>
          </cell>
          <cell r="J1995">
            <v>45850</v>
          </cell>
          <cell r="K1995">
            <v>10</v>
          </cell>
          <cell r="L1995">
            <v>10</v>
          </cell>
          <cell r="P1995">
            <v>1950</v>
          </cell>
        </row>
        <row r="1996">
          <cell r="H1996" t="str">
            <v>4S6003</v>
          </cell>
          <cell r="I1996" t="str">
            <v>SSH-BRI</v>
          </cell>
          <cell r="J1996">
            <v>45857</v>
          </cell>
          <cell r="K1996">
            <v>10</v>
          </cell>
          <cell r="L1996">
            <v>10</v>
          </cell>
          <cell r="P1996">
            <v>1950</v>
          </cell>
        </row>
        <row r="1997">
          <cell r="H1997" t="str">
            <v>4S6003</v>
          </cell>
          <cell r="I1997" t="str">
            <v>SSH-BRI</v>
          </cell>
          <cell r="J1997">
            <v>45864</v>
          </cell>
          <cell r="K1997">
            <v>10</v>
          </cell>
          <cell r="L1997">
            <v>10</v>
          </cell>
          <cell r="P1997">
            <v>1950</v>
          </cell>
        </row>
        <row r="1998">
          <cell r="H1998" t="str">
            <v>4S6003</v>
          </cell>
          <cell r="I1998" t="str">
            <v>SSH-BRI</v>
          </cell>
          <cell r="J1998">
            <v>45871</v>
          </cell>
          <cell r="K1998">
            <v>10</v>
          </cell>
          <cell r="L1998">
            <v>10</v>
          </cell>
          <cell r="P1998">
            <v>1950</v>
          </cell>
        </row>
        <row r="1999">
          <cell r="H1999" t="str">
            <v>4S6032</v>
          </cell>
          <cell r="I1999" t="str">
            <v>NAP-SSH</v>
          </cell>
          <cell r="J1999">
            <v>45774</v>
          </cell>
          <cell r="K1999">
            <v>3</v>
          </cell>
          <cell r="L1999">
            <v>3</v>
          </cell>
          <cell r="P1999">
            <v>450</v>
          </cell>
        </row>
        <row r="2000">
          <cell r="H2000" t="str">
            <v>UJ6002</v>
          </cell>
          <cell r="I2000" t="str">
            <v>VRN-SSH</v>
          </cell>
          <cell r="J2000">
            <v>45878</v>
          </cell>
          <cell r="K2000">
            <v>2</v>
          </cell>
          <cell r="L2000">
            <v>2</v>
          </cell>
          <cell r="P2000">
            <v>630</v>
          </cell>
        </row>
        <row r="2001">
          <cell r="H2001" t="str">
            <v>UJ6001</v>
          </cell>
          <cell r="I2001" t="str">
            <v>SSH-VRN</v>
          </cell>
          <cell r="J2001">
            <v>45885</v>
          </cell>
          <cell r="K2001">
            <v>2</v>
          </cell>
          <cell r="L2001">
            <v>2</v>
          </cell>
          <cell r="P2001">
            <v>630</v>
          </cell>
        </row>
        <row r="2002">
          <cell r="H2002" t="str">
            <v>4S6003</v>
          </cell>
          <cell r="I2002" t="str">
            <v>SSH-BRI</v>
          </cell>
          <cell r="J2002">
            <v>45780</v>
          </cell>
          <cell r="K2002">
            <v>1</v>
          </cell>
          <cell r="L2002">
            <v>1</v>
          </cell>
          <cell r="P2002">
            <v>210.25</v>
          </cell>
        </row>
        <row r="2003">
          <cell r="H2003" t="str">
            <v>4S6003</v>
          </cell>
          <cell r="I2003" t="str">
            <v>SSH-BRI</v>
          </cell>
          <cell r="J2003">
            <v>45780</v>
          </cell>
          <cell r="K2003">
            <v>1</v>
          </cell>
          <cell r="L2003">
            <v>1</v>
          </cell>
          <cell r="P2003">
            <v>210.25</v>
          </cell>
        </row>
        <row r="2004">
          <cell r="H2004" t="str">
            <v>4S6003</v>
          </cell>
          <cell r="I2004" t="str">
            <v>SSH-BRI</v>
          </cell>
          <cell r="J2004">
            <v>45780</v>
          </cell>
          <cell r="K2004">
            <v>2</v>
          </cell>
          <cell r="L2004">
            <v>2</v>
          </cell>
          <cell r="P2004">
            <v>300</v>
          </cell>
        </row>
        <row r="2005">
          <cell r="H2005" t="str">
            <v>4S6004</v>
          </cell>
          <cell r="I2005" t="str">
            <v>BRI-SSH</v>
          </cell>
          <cell r="J2005">
            <v>45773</v>
          </cell>
          <cell r="K2005">
            <v>2</v>
          </cell>
          <cell r="L2005">
            <v>2</v>
          </cell>
          <cell r="P2005">
            <v>300</v>
          </cell>
        </row>
        <row r="2006">
          <cell r="H2006" t="str">
            <v>4S6016</v>
          </cell>
          <cell r="I2006" t="str">
            <v>VRN-SSH</v>
          </cell>
          <cell r="J2006">
            <v>45773</v>
          </cell>
          <cell r="K2006">
            <v>2</v>
          </cell>
          <cell r="L2006">
            <v>2</v>
          </cell>
          <cell r="P2006">
            <v>300</v>
          </cell>
        </row>
        <row r="2007">
          <cell r="H2007" t="str">
            <v>4S6015</v>
          </cell>
          <cell r="I2007" t="str">
            <v>SSH-VRN</v>
          </cell>
          <cell r="J2007">
            <v>45780</v>
          </cell>
          <cell r="K2007">
            <v>2</v>
          </cell>
          <cell r="L2007">
            <v>2</v>
          </cell>
          <cell r="P2007">
            <v>300</v>
          </cell>
        </row>
        <row r="2008">
          <cell r="H2008" t="str">
            <v>4S6017</v>
          </cell>
          <cell r="I2008" t="str">
            <v>SSH-NAP</v>
          </cell>
          <cell r="J2008">
            <v>45772</v>
          </cell>
          <cell r="K2008">
            <v>1</v>
          </cell>
          <cell r="L2008">
            <v>1</v>
          </cell>
          <cell r="P2008">
            <v>450</v>
          </cell>
        </row>
        <row r="2009">
          <cell r="H2009" t="str">
            <v>4S6015</v>
          </cell>
          <cell r="I2009" t="str">
            <v>SSH-VRN</v>
          </cell>
          <cell r="J2009">
            <v>45766</v>
          </cell>
          <cell r="K2009">
            <v>1</v>
          </cell>
          <cell r="L2009">
            <v>1</v>
          </cell>
          <cell r="P2009">
            <v>197.72</v>
          </cell>
        </row>
        <row r="2010">
          <cell r="H2010" t="str">
            <v>4S6015</v>
          </cell>
          <cell r="I2010" t="str">
            <v>SSH-VRN</v>
          </cell>
          <cell r="J2010">
            <v>45766</v>
          </cell>
          <cell r="K2010">
            <v>1</v>
          </cell>
          <cell r="L2010">
            <v>1</v>
          </cell>
          <cell r="P2010">
            <v>197.72</v>
          </cell>
        </row>
        <row r="2011">
          <cell r="H2011" t="str">
            <v>4S6015</v>
          </cell>
          <cell r="I2011" t="str">
            <v>SSH-VRN</v>
          </cell>
          <cell r="J2011">
            <v>45766</v>
          </cell>
          <cell r="K2011">
            <v>1</v>
          </cell>
          <cell r="L2011">
            <v>1</v>
          </cell>
          <cell r="P2011">
            <v>197.72</v>
          </cell>
        </row>
        <row r="2012">
          <cell r="H2012" t="str">
            <v>4S6015</v>
          </cell>
          <cell r="I2012" t="str">
            <v>SSH-VRN</v>
          </cell>
          <cell r="J2012">
            <v>45766</v>
          </cell>
          <cell r="K2012">
            <v>1</v>
          </cell>
          <cell r="L2012">
            <v>1</v>
          </cell>
          <cell r="P2012">
            <v>197.72</v>
          </cell>
        </row>
        <row r="2013">
          <cell r="H2013" t="str">
            <v>4S6016</v>
          </cell>
          <cell r="I2013" t="str">
            <v>VRN-SSH</v>
          </cell>
          <cell r="J2013">
            <v>45773</v>
          </cell>
          <cell r="K2013">
            <v>1</v>
          </cell>
          <cell r="L2013">
            <v>1</v>
          </cell>
          <cell r="P2013">
            <v>193.04</v>
          </cell>
        </row>
        <row r="2014">
          <cell r="H2014" t="str">
            <v>4S6015</v>
          </cell>
          <cell r="I2014" t="str">
            <v>SSH-VRN</v>
          </cell>
          <cell r="J2014">
            <v>45780</v>
          </cell>
          <cell r="K2014">
            <v>1</v>
          </cell>
          <cell r="L2014">
            <v>1</v>
          </cell>
          <cell r="P2014">
            <v>257.43</v>
          </cell>
        </row>
        <row r="2015">
          <cell r="H2015" t="str">
            <v>4S6016</v>
          </cell>
          <cell r="I2015" t="str">
            <v>VRN-SSH</v>
          </cell>
          <cell r="J2015">
            <v>45773</v>
          </cell>
          <cell r="K2015">
            <v>1</v>
          </cell>
          <cell r="L2015">
            <v>1</v>
          </cell>
          <cell r="P2015">
            <v>193.04</v>
          </cell>
        </row>
        <row r="2016">
          <cell r="H2016" t="str">
            <v>4S6015</v>
          </cell>
          <cell r="I2016" t="str">
            <v>SSH-VRN</v>
          </cell>
          <cell r="J2016">
            <v>45780</v>
          </cell>
          <cell r="K2016">
            <v>1</v>
          </cell>
          <cell r="L2016">
            <v>1</v>
          </cell>
          <cell r="P2016">
            <v>257.43</v>
          </cell>
        </row>
        <row r="2017">
          <cell r="H2017" t="str">
            <v>4S6006</v>
          </cell>
          <cell r="I2017" t="str">
            <v>MXP-SSH</v>
          </cell>
          <cell r="J2017">
            <v>45772</v>
          </cell>
          <cell r="K2017">
            <v>2</v>
          </cell>
          <cell r="L2017">
            <v>2</v>
          </cell>
          <cell r="P2017">
            <v>200</v>
          </cell>
        </row>
        <row r="2018">
          <cell r="H2018" t="str">
            <v>4S6015</v>
          </cell>
          <cell r="I2018" t="str">
            <v>SSH-VRN</v>
          </cell>
          <cell r="J2018">
            <v>45780</v>
          </cell>
          <cell r="K2018">
            <v>3</v>
          </cell>
          <cell r="L2018">
            <v>3</v>
          </cell>
          <cell r="P2018">
            <v>300</v>
          </cell>
        </row>
        <row r="2019">
          <cell r="H2019" t="str">
            <v>4S6016</v>
          </cell>
          <cell r="I2019" t="str">
            <v>VRN-SSH</v>
          </cell>
          <cell r="J2019">
            <v>45773</v>
          </cell>
          <cell r="K2019">
            <v>3</v>
          </cell>
          <cell r="L2019">
            <v>3</v>
          </cell>
          <cell r="P2019">
            <v>300</v>
          </cell>
        </row>
        <row r="2020">
          <cell r="H2020" t="str">
            <v>4S6006</v>
          </cell>
          <cell r="I2020" t="str">
            <v>NAP-SSH</v>
          </cell>
          <cell r="J2020">
            <v>45866</v>
          </cell>
          <cell r="K2020">
            <v>3</v>
          </cell>
          <cell r="L2020">
            <v>3</v>
          </cell>
          <cell r="P2020">
            <v>660</v>
          </cell>
        </row>
        <row r="2021">
          <cell r="H2021" t="str">
            <v>4S6015</v>
          </cell>
          <cell r="I2021" t="str">
            <v>SSH-VRN</v>
          </cell>
          <cell r="J2021">
            <v>45780</v>
          </cell>
          <cell r="K2021">
            <v>1</v>
          </cell>
          <cell r="L2021">
            <v>1</v>
          </cell>
          <cell r="P2021">
            <v>150</v>
          </cell>
        </row>
        <row r="2022">
          <cell r="H2022" t="str">
            <v>4S6015</v>
          </cell>
          <cell r="I2022" t="str">
            <v>SSH-VRN</v>
          </cell>
          <cell r="J2022">
            <v>45780</v>
          </cell>
          <cell r="K2022">
            <v>1</v>
          </cell>
          <cell r="L2022">
            <v>1</v>
          </cell>
          <cell r="P2022">
            <v>150</v>
          </cell>
        </row>
        <row r="2023">
          <cell r="H2023" t="str">
            <v>4S6015</v>
          </cell>
          <cell r="I2023" t="str">
            <v>SSH-VRN</v>
          </cell>
          <cell r="J2023">
            <v>45780</v>
          </cell>
          <cell r="K2023">
            <v>1</v>
          </cell>
          <cell r="L2023">
            <v>1</v>
          </cell>
          <cell r="P2023">
            <v>150</v>
          </cell>
        </row>
        <row r="2024">
          <cell r="H2024" t="str">
            <v>4S6032</v>
          </cell>
          <cell r="I2024" t="str">
            <v>NAP-SSH</v>
          </cell>
          <cell r="J2024">
            <v>45760</v>
          </cell>
          <cell r="K2024">
            <v>3</v>
          </cell>
          <cell r="L2024">
            <v>3</v>
          </cell>
          <cell r="P2024">
            <v>420</v>
          </cell>
        </row>
        <row r="2025">
          <cell r="H2025" t="str">
            <v>4S6016</v>
          </cell>
          <cell r="I2025" t="str">
            <v>VRN-SSH</v>
          </cell>
          <cell r="J2025">
            <v>45773</v>
          </cell>
          <cell r="K2025">
            <v>3</v>
          </cell>
          <cell r="L2025">
            <v>3</v>
          </cell>
          <cell r="P2025">
            <v>450</v>
          </cell>
        </row>
        <row r="2026">
          <cell r="H2026" t="str">
            <v>4S6003</v>
          </cell>
          <cell r="I2026" t="str">
            <v>SSH-BRI</v>
          </cell>
          <cell r="J2026">
            <v>45864</v>
          </cell>
          <cell r="K2026">
            <v>3</v>
          </cell>
          <cell r="L2026">
            <v>3</v>
          </cell>
          <cell r="P2026">
            <v>480</v>
          </cell>
        </row>
        <row r="2027">
          <cell r="H2027" t="str">
            <v>4S6003</v>
          </cell>
          <cell r="I2027" t="str">
            <v>SSH-BRI</v>
          </cell>
          <cell r="J2027">
            <v>45906</v>
          </cell>
          <cell r="K2027">
            <v>2</v>
          </cell>
          <cell r="L2027">
            <v>2</v>
          </cell>
          <cell r="P2027">
            <v>520</v>
          </cell>
        </row>
        <row r="2028">
          <cell r="H2028" t="str">
            <v>4S6004</v>
          </cell>
          <cell r="I2028" t="str">
            <v>BRI-SSH</v>
          </cell>
          <cell r="J2028">
            <v>45850</v>
          </cell>
          <cell r="K2028">
            <v>3</v>
          </cell>
          <cell r="L2028">
            <v>3</v>
          </cell>
          <cell r="P2028">
            <v>480</v>
          </cell>
        </row>
        <row r="2029">
          <cell r="H2029" t="str">
            <v>4S6004</v>
          </cell>
          <cell r="I2029" t="str">
            <v>BRI-SSH</v>
          </cell>
          <cell r="J2029">
            <v>45899</v>
          </cell>
          <cell r="K2029">
            <v>2</v>
          </cell>
          <cell r="L2029">
            <v>2</v>
          </cell>
          <cell r="P2029">
            <v>440</v>
          </cell>
        </row>
        <row r="2030">
          <cell r="H2030" t="str">
            <v>NP8102</v>
          </cell>
          <cell r="I2030" t="str">
            <v>NAP-HRG</v>
          </cell>
          <cell r="J2030">
            <v>45880</v>
          </cell>
          <cell r="K2030">
            <v>6</v>
          </cell>
          <cell r="L2030">
            <v>6</v>
          </cell>
          <cell r="P2030">
            <v>1440</v>
          </cell>
        </row>
        <row r="2031">
          <cell r="H2031" t="str">
            <v>4S6015</v>
          </cell>
          <cell r="I2031" t="str">
            <v>SSH-VRN</v>
          </cell>
          <cell r="J2031">
            <v>45780</v>
          </cell>
          <cell r="K2031">
            <v>1</v>
          </cell>
          <cell r="L2031">
            <v>1</v>
          </cell>
          <cell r="P2031">
            <v>150</v>
          </cell>
        </row>
        <row r="2032">
          <cell r="H2032" t="str">
            <v>4S6015</v>
          </cell>
          <cell r="I2032" t="str">
            <v>SSH-VRN</v>
          </cell>
          <cell r="J2032">
            <v>45780</v>
          </cell>
          <cell r="K2032">
            <v>1</v>
          </cell>
          <cell r="L2032">
            <v>1</v>
          </cell>
          <cell r="P2032">
            <v>150</v>
          </cell>
        </row>
        <row r="2033">
          <cell r="H2033" t="str">
            <v>4S6018</v>
          </cell>
          <cell r="I2033" t="str">
            <v>NAP-SSH</v>
          </cell>
          <cell r="J2033">
            <v>45772</v>
          </cell>
          <cell r="K2033">
            <v>2</v>
          </cell>
          <cell r="L2033">
            <v>2</v>
          </cell>
          <cell r="P2033">
            <v>200</v>
          </cell>
        </row>
        <row r="2034">
          <cell r="H2034" t="str">
            <v>4S6032</v>
          </cell>
          <cell r="I2034" t="str">
            <v>NAP-SSH</v>
          </cell>
          <cell r="J2034">
            <v>45760</v>
          </cell>
          <cell r="K2034">
            <v>4</v>
          </cell>
          <cell r="L2034">
            <v>4</v>
          </cell>
          <cell r="P2034">
            <v>400</v>
          </cell>
        </row>
        <row r="2035">
          <cell r="H2035" t="str">
            <v>4S6031</v>
          </cell>
          <cell r="I2035" t="str">
            <v>SSH-NAP</v>
          </cell>
          <cell r="J2035">
            <v>45767</v>
          </cell>
          <cell r="K2035">
            <v>4</v>
          </cell>
          <cell r="L2035">
            <v>4</v>
          </cell>
          <cell r="P2035">
            <v>400</v>
          </cell>
        </row>
        <row r="2036">
          <cell r="H2036" t="str">
            <v>4S6005</v>
          </cell>
          <cell r="I2036" t="str">
            <v>SSH-FCO</v>
          </cell>
          <cell r="J2036">
            <v>45891</v>
          </cell>
          <cell r="K2036">
            <v>1</v>
          </cell>
          <cell r="L2036">
            <v>1</v>
          </cell>
          <cell r="P2036">
            <v>397.72</v>
          </cell>
        </row>
        <row r="2037">
          <cell r="H2037" t="str">
            <v>4S6005</v>
          </cell>
          <cell r="I2037" t="str">
            <v>SSH-FCO</v>
          </cell>
          <cell r="J2037">
            <v>45891</v>
          </cell>
          <cell r="K2037">
            <v>1</v>
          </cell>
          <cell r="L2037">
            <v>1</v>
          </cell>
          <cell r="P2037">
            <v>397.72</v>
          </cell>
        </row>
        <row r="2038">
          <cell r="H2038" t="str">
            <v>4S6005</v>
          </cell>
          <cell r="I2038" t="str">
            <v>SSH-FCO</v>
          </cell>
          <cell r="J2038">
            <v>45870</v>
          </cell>
          <cell r="K2038">
            <v>1</v>
          </cell>
          <cell r="L2038">
            <v>1</v>
          </cell>
          <cell r="P2038">
            <v>347.72</v>
          </cell>
        </row>
        <row r="2039">
          <cell r="H2039" t="str">
            <v>NP8102</v>
          </cell>
          <cell r="I2039" t="str">
            <v>NAP-HRG</v>
          </cell>
          <cell r="J2039">
            <v>45880</v>
          </cell>
          <cell r="K2039">
            <v>1</v>
          </cell>
          <cell r="L2039">
            <v>1</v>
          </cell>
          <cell r="P2039">
            <v>308.36</v>
          </cell>
        </row>
        <row r="2040">
          <cell r="H2040" t="str">
            <v>NP8102</v>
          </cell>
          <cell r="I2040" t="str">
            <v>NAP-HRG</v>
          </cell>
          <cell r="J2040">
            <v>45880</v>
          </cell>
          <cell r="K2040">
            <v>1</v>
          </cell>
          <cell r="L2040">
            <v>1</v>
          </cell>
          <cell r="P2040">
            <v>308.36</v>
          </cell>
        </row>
        <row r="2041">
          <cell r="H2041" t="str">
            <v>NP8102</v>
          </cell>
          <cell r="I2041" t="str">
            <v>NAP-HRG</v>
          </cell>
          <cell r="J2041">
            <v>45880</v>
          </cell>
          <cell r="K2041">
            <v>1</v>
          </cell>
          <cell r="L2041">
            <v>1</v>
          </cell>
          <cell r="P2041">
            <v>308.36</v>
          </cell>
        </row>
        <row r="2042">
          <cell r="H2042" t="str">
            <v>4S6005</v>
          </cell>
          <cell r="I2042" t="str">
            <v>SSH-FCO</v>
          </cell>
          <cell r="J2042">
            <v>45891</v>
          </cell>
          <cell r="K2042">
            <v>1</v>
          </cell>
          <cell r="L2042">
            <v>1</v>
          </cell>
          <cell r="P2042">
            <v>397.72</v>
          </cell>
        </row>
        <row r="2043">
          <cell r="H2043" t="str">
            <v>4S6003</v>
          </cell>
          <cell r="I2043" t="str">
            <v>SSH-BRI</v>
          </cell>
          <cell r="J2043">
            <v>45766</v>
          </cell>
          <cell r="K2043">
            <v>0</v>
          </cell>
          <cell r="L2043">
            <v>0</v>
          </cell>
          <cell r="P2043">
            <v>0</v>
          </cell>
        </row>
        <row r="2044">
          <cell r="H2044" t="str">
            <v>4S6016</v>
          </cell>
          <cell r="I2044" t="str">
            <v>BRI-SSH</v>
          </cell>
          <cell r="J2044">
            <v>45759</v>
          </cell>
          <cell r="K2044">
            <v>0</v>
          </cell>
          <cell r="L2044">
            <v>0</v>
          </cell>
          <cell r="P2044">
            <v>0</v>
          </cell>
        </row>
        <row r="2045">
          <cell r="H2045" t="str">
            <v>4S6003</v>
          </cell>
          <cell r="I2045" t="str">
            <v>SSH-BRI</v>
          </cell>
          <cell r="J2045">
            <v>45766</v>
          </cell>
          <cell r="K2045">
            <v>0</v>
          </cell>
          <cell r="L2045">
            <v>0</v>
          </cell>
          <cell r="P2045">
            <v>0</v>
          </cell>
        </row>
        <row r="2046">
          <cell r="H2046" t="str">
            <v>4S6016</v>
          </cell>
          <cell r="I2046" t="str">
            <v>BRI-SSH</v>
          </cell>
          <cell r="J2046">
            <v>45759</v>
          </cell>
          <cell r="K2046">
            <v>0</v>
          </cell>
          <cell r="L2046">
            <v>0</v>
          </cell>
          <cell r="P2046">
            <v>0</v>
          </cell>
        </row>
        <row r="2047">
          <cell r="H2047" t="str">
            <v>4S6005</v>
          </cell>
          <cell r="I2047" t="str">
            <v>SSH-NAP</v>
          </cell>
          <cell r="J2047">
            <v>45873</v>
          </cell>
          <cell r="K2047">
            <v>1</v>
          </cell>
          <cell r="L2047">
            <v>1</v>
          </cell>
          <cell r="P2047">
            <v>273.92</v>
          </cell>
        </row>
        <row r="2048">
          <cell r="H2048" t="str">
            <v>4S6006</v>
          </cell>
          <cell r="I2048" t="str">
            <v>NAP-SSH</v>
          </cell>
          <cell r="J2048">
            <v>45866</v>
          </cell>
          <cell r="K2048">
            <v>1</v>
          </cell>
          <cell r="L2048">
            <v>1</v>
          </cell>
          <cell r="P2048">
            <v>259.03999999999996</v>
          </cell>
        </row>
        <row r="2049">
          <cell r="H2049" t="str">
            <v>NP8102</v>
          </cell>
          <cell r="I2049" t="str">
            <v>NAP-HRG</v>
          </cell>
          <cell r="J2049">
            <v>45880</v>
          </cell>
          <cell r="K2049">
            <v>1</v>
          </cell>
          <cell r="L2049">
            <v>1</v>
          </cell>
          <cell r="P2049">
            <v>308.36</v>
          </cell>
        </row>
        <row r="2050">
          <cell r="H2050" t="str">
            <v>4S6003</v>
          </cell>
          <cell r="I2050" t="str">
            <v>SSH-BRI</v>
          </cell>
          <cell r="J2050">
            <v>45766</v>
          </cell>
          <cell r="K2050">
            <v>0</v>
          </cell>
          <cell r="L2050">
            <v>0</v>
          </cell>
          <cell r="P2050">
            <v>0</v>
          </cell>
        </row>
        <row r="2051">
          <cell r="H2051" t="str">
            <v>4S6016</v>
          </cell>
          <cell r="I2051" t="str">
            <v>BRI-SSH</v>
          </cell>
          <cell r="J2051">
            <v>45759</v>
          </cell>
          <cell r="K2051">
            <v>0</v>
          </cell>
          <cell r="L2051">
            <v>0</v>
          </cell>
          <cell r="P2051">
            <v>0</v>
          </cell>
        </row>
        <row r="2052">
          <cell r="H2052" t="str">
            <v>4S6003</v>
          </cell>
          <cell r="I2052" t="str">
            <v>SSH-BRI</v>
          </cell>
          <cell r="J2052">
            <v>45766</v>
          </cell>
          <cell r="K2052">
            <v>0</v>
          </cell>
          <cell r="L2052">
            <v>0</v>
          </cell>
          <cell r="P2052">
            <v>0</v>
          </cell>
        </row>
        <row r="2053">
          <cell r="H2053" t="str">
            <v>4S6016</v>
          </cell>
          <cell r="I2053" t="str">
            <v>BRI-SSH</v>
          </cell>
          <cell r="J2053">
            <v>45759</v>
          </cell>
          <cell r="K2053">
            <v>0</v>
          </cell>
          <cell r="L2053">
            <v>0</v>
          </cell>
          <cell r="P2053">
            <v>0</v>
          </cell>
        </row>
        <row r="2054">
          <cell r="H2054" t="str">
            <v>NP8102</v>
          </cell>
          <cell r="I2054" t="str">
            <v>NAP-HRG</v>
          </cell>
          <cell r="J2054">
            <v>45880</v>
          </cell>
          <cell r="K2054">
            <v>1</v>
          </cell>
          <cell r="L2054">
            <v>1</v>
          </cell>
          <cell r="P2054">
            <v>308.36</v>
          </cell>
        </row>
        <row r="2055">
          <cell r="H2055" t="str">
            <v>NP8102</v>
          </cell>
          <cell r="I2055" t="str">
            <v>NAP-HRG</v>
          </cell>
          <cell r="J2055">
            <v>45880</v>
          </cell>
          <cell r="K2055">
            <v>1</v>
          </cell>
          <cell r="L2055">
            <v>1</v>
          </cell>
          <cell r="P2055">
            <v>308.36</v>
          </cell>
        </row>
        <row r="2056">
          <cell r="H2056" t="str">
            <v>NP8102</v>
          </cell>
          <cell r="I2056" t="str">
            <v>NAP-HRG</v>
          </cell>
          <cell r="J2056">
            <v>45880</v>
          </cell>
          <cell r="K2056">
            <v>1</v>
          </cell>
          <cell r="L2056">
            <v>1</v>
          </cell>
          <cell r="P2056">
            <v>308.36</v>
          </cell>
        </row>
        <row r="2057">
          <cell r="H2057" t="str">
            <v>4S6005</v>
          </cell>
          <cell r="I2057" t="str">
            <v>SSH-FCO</v>
          </cell>
          <cell r="J2057">
            <v>45870</v>
          </cell>
          <cell r="K2057">
            <v>1</v>
          </cell>
          <cell r="L2057">
            <v>1</v>
          </cell>
          <cell r="P2057">
            <v>280.22000000000003</v>
          </cell>
        </row>
        <row r="2058">
          <cell r="H2058" t="str">
            <v>4S6005</v>
          </cell>
          <cell r="I2058" t="str">
            <v>SSH-FCO</v>
          </cell>
          <cell r="J2058">
            <v>45870</v>
          </cell>
          <cell r="K2058">
            <v>1</v>
          </cell>
          <cell r="L2058">
            <v>1</v>
          </cell>
          <cell r="P2058">
            <v>347.72</v>
          </cell>
        </row>
        <row r="2059">
          <cell r="H2059" t="str">
            <v>4S6005</v>
          </cell>
          <cell r="I2059" t="str">
            <v>SSH-FCO</v>
          </cell>
          <cell r="J2059">
            <v>45870</v>
          </cell>
          <cell r="K2059">
            <v>1</v>
          </cell>
          <cell r="L2059">
            <v>1</v>
          </cell>
          <cell r="P2059">
            <v>280.22000000000003</v>
          </cell>
        </row>
        <row r="2060">
          <cell r="H2060" t="str">
            <v>NP8102</v>
          </cell>
          <cell r="I2060" t="str">
            <v>NAP-HRG</v>
          </cell>
          <cell r="J2060">
            <v>45880</v>
          </cell>
          <cell r="K2060">
            <v>1</v>
          </cell>
          <cell r="L2060">
            <v>1</v>
          </cell>
          <cell r="P2060">
            <v>308.36</v>
          </cell>
        </row>
        <row r="2061">
          <cell r="H2061" t="str">
            <v>4S6005</v>
          </cell>
          <cell r="I2061" t="str">
            <v>SSH-NAP</v>
          </cell>
          <cell r="J2061">
            <v>45873</v>
          </cell>
          <cell r="K2061">
            <v>1</v>
          </cell>
          <cell r="L2061">
            <v>1</v>
          </cell>
          <cell r="P2061">
            <v>273.92</v>
          </cell>
        </row>
        <row r="2062">
          <cell r="H2062" t="str">
            <v>4S6006</v>
          </cell>
          <cell r="I2062" t="str">
            <v>NAP-SSH</v>
          </cell>
          <cell r="J2062">
            <v>45866</v>
          </cell>
          <cell r="K2062">
            <v>1</v>
          </cell>
          <cell r="L2062">
            <v>1</v>
          </cell>
          <cell r="P2062">
            <v>259.03999999999996</v>
          </cell>
        </row>
        <row r="2063">
          <cell r="H2063" t="str">
            <v>NP8102</v>
          </cell>
          <cell r="I2063" t="str">
            <v>NAP-HRG</v>
          </cell>
          <cell r="J2063">
            <v>45880</v>
          </cell>
          <cell r="K2063">
            <v>1</v>
          </cell>
          <cell r="L2063">
            <v>1</v>
          </cell>
          <cell r="P2063">
            <v>308.36</v>
          </cell>
        </row>
        <row r="2064">
          <cell r="H2064" t="str">
            <v>NP8102</v>
          </cell>
          <cell r="I2064" t="str">
            <v>NAP-HRG</v>
          </cell>
          <cell r="J2064">
            <v>45880</v>
          </cell>
          <cell r="K2064">
            <v>1</v>
          </cell>
          <cell r="L2064">
            <v>1</v>
          </cell>
          <cell r="P2064">
            <v>308.36</v>
          </cell>
        </row>
        <row r="2065">
          <cell r="H2065" t="str">
            <v>NP8102</v>
          </cell>
          <cell r="I2065" t="str">
            <v>NAP-HRG</v>
          </cell>
          <cell r="J2065">
            <v>45880</v>
          </cell>
          <cell r="K2065">
            <v>1</v>
          </cell>
          <cell r="L2065">
            <v>1</v>
          </cell>
          <cell r="P2065">
            <v>308.36</v>
          </cell>
        </row>
        <row r="2066">
          <cell r="H2066" t="str">
            <v>4S6003</v>
          </cell>
          <cell r="I2066" t="str">
            <v>SSH-BRI</v>
          </cell>
          <cell r="J2066">
            <v>45766</v>
          </cell>
          <cell r="K2066">
            <v>0</v>
          </cell>
          <cell r="L2066">
            <v>0</v>
          </cell>
          <cell r="P2066">
            <v>0</v>
          </cell>
        </row>
        <row r="2067">
          <cell r="H2067" t="str">
            <v>4S6016</v>
          </cell>
          <cell r="I2067" t="str">
            <v>BRI-SSH</v>
          </cell>
          <cell r="J2067">
            <v>45759</v>
          </cell>
          <cell r="K2067">
            <v>0</v>
          </cell>
          <cell r="L2067">
            <v>0</v>
          </cell>
          <cell r="P2067">
            <v>0</v>
          </cell>
        </row>
        <row r="2068">
          <cell r="H2068" t="str">
            <v>NP8102</v>
          </cell>
          <cell r="I2068" t="str">
            <v>NAP-HRG</v>
          </cell>
          <cell r="J2068">
            <v>45880</v>
          </cell>
          <cell r="K2068">
            <v>1</v>
          </cell>
          <cell r="L2068">
            <v>1</v>
          </cell>
          <cell r="P2068">
            <v>308.36</v>
          </cell>
        </row>
        <row r="2069">
          <cell r="H2069" t="str">
            <v>NP8102</v>
          </cell>
          <cell r="I2069" t="str">
            <v>NAP-HRG</v>
          </cell>
          <cell r="J2069">
            <v>45880</v>
          </cell>
          <cell r="K2069">
            <v>1</v>
          </cell>
          <cell r="L2069">
            <v>1</v>
          </cell>
          <cell r="P2069">
            <v>308.36</v>
          </cell>
        </row>
        <row r="2070">
          <cell r="H2070" t="str">
            <v>4S6004</v>
          </cell>
          <cell r="I2070" t="str">
            <v>BRI-SSH</v>
          </cell>
          <cell r="J2070">
            <v>45773</v>
          </cell>
          <cell r="K2070">
            <v>3</v>
          </cell>
          <cell r="L2070">
            <v>3</v>
          </cell>
          <cell r="P2070">
            <v>360</v>
          </cell>
        </row>
        <row r="2071">
          <cell r="H2071" t="str">
            <v>4S6016</v>
          </cell>
          <cell r="I2071" t="str">
            <v>VRN-SSH</v>
          </cell>
          <cell r="J2071">
            <v>45759</v>
          </cell>
          <cell r="K2071">
            <v>2</v>
          </cell>
          <cell r="L2071">
            <v>2</v>
          </cell>
          <cell r="P2071">
            <v>200</v>
          </cell>
        </row>
        <row r="2072">
          <cell r="H2072" t="str">
            <v>4S6032</v>
          </cell>
          <cell r="I2072" t="str">
            <v>NAP-SSH</v>
          </cell>
          <cell r="J2072">
            <v>45760</v>
          </cell>
          <cell r="K2072">
            <v>8</v>
          </cell>
          <cell r="L2072">
            <v>8</v>
          </cell>
          <cell r="P2072">
            <v>800</v>
          </cell>
        </row>
        <row r="2073">
          <cell r="H2073" t="str">
            <v>4S6031</v>
          </cell>
          <cell r="I2073" t="str">
            <v>SSH-NAP</v>
          </cell>
          <cell r="J2073">
            <v>45767</v>
          </cell>
          <cell r="K2073">
            <v>5</v>
          </cell>
          <cell r="L2073">
            <v>5</v>
          </cell>
          <cell r="P2073">
            <v>500</v>
          </cell>
        </row>
        <row r="2074">
          <cell r="H2074" t="str">
            <v>4S6016</v>
          </cell>
          <cell r="I2074" t="str">
            <v>VRN-SSH</v>
          </cell>
          <cell r="J2074">
            <v>45773</v>
          </cell>
          <cell r="K2074">
            <v>2</v>
          </cell>
          <cell r="L2074">
            <v>2</v>
          </cell>
          <cell r="P2074">
            <v>200</v>
          </cell>
        </row>
        <row r="2075">
          <cell r="H2075" t="str">
            <v>4S6015</v>
          </cell>
          <cell r="I2075" t="str">
            <v>SSH-VRN</v>
          </cell>
          <cell r="J2075">
            <v>45766</v>
          </cell>
          <cell r="K2075">
            <v>2</v>
          </cell>
          <cell r="L2075">
            <v>2</v>
          </cell>
          <cell r="P2075">
            <v>200</v>
          </cell>
        </row>
        <row r="2076">
          <cell r="H2076" t="str">
            <v>4S6018</v>
          </cell>
          <cell r="I2076" t="str">
            <v>NAP-SSH</v>
          </cell>
          <cell r="J2076">
            <v>45772</v>
          </cell>
          <cell r="K2076">
            <v>2</v>
          </cell>
          <cell r="L2076">
            <v>2</v>
          </cell>
          <cell r="P2076">
            <v>200</v>
          </cell>
        </row>
        <row r="2077">
          <cell r="H2077" t="str">
            <v>4S6006</v>
          </cell>
          <cell r="I2077" t="str">
            <v>NAP-SSH</v>
          </cell>
          <cell r="J2077">
            <v>45873</v>
          </cell>
          <cell r="K2077">
            <v>4</v>
          </cell>
          <cell r="L2077">
            <v>4</v>
          </cell>
          <cell r="P2077">
            <v>960</v>
          </cell>
        </row>
        <row r="2078">
          <cell r="H2078" t="str">
            <v>4S6006</v>
          </cell>
          <cell r="I2078" t="str">
            <v>FCO-SSH</v>
          </cell>
          <cell r="J2078">
            <v>45877</v>
          </cell>
          <cell r="K2078">
            <v>2</v>
          </cell>
          <cell r="L2078">
            <v>2</v>
          </cell>
          <cell r="P2078">
            <v>500</v>
          </cell>
        </row>
        <row r="2079">
          <cell r="H2079" t="str">
            <v>NP8102</v>
          </cell>
          <cell r="I2079" t="str">
            <v>NAP-HRG</v>
          </cell>
          <cell r="J2079">
            <v>45887</v>
          </cell>
          <cell r="K2079">
            <v>1</v>
          </cell>
          <cell r="L2079">
            <v>1</v>
          </cell>
          <cell r="P2079">
            <v>227.07</v>
          </cell>
        </row>
        <row r="2080">
          <cell r="H2080" t="str">
            <v>NP8102</v>
          </cell>
          <cell r="I2080" t="str">
            <v>NAP-HRG</v>
          </cell>
          <cell r="J2080">
            <v>45887</v>
          </cell>
          <cell r="K2080">
            <v>1</v>
          </cell>
          <cell r="L2080">
            <v>1</v>
          </cell>
          <cell r="P2080">
            <v>227.07</v>
          </cell>
        </row>
        <row r="2081">
          <cell r="H2081" t="str">
            <v>NP8102</v>
          </cell>
          <cell r="I2081" t="str">
            <v>NAP-HRG</v>
          </cell>
          <cell r="J2081">
            <v>45887</v>
          </cell>
          <cell r="K2081">
            <v>1</v>
          </cell>
          <cell r="L2081">
            <v>1</v>
          </cell>
          <cell r="P2081">
            <v>183.04</v>
          </cell>
        </row>
        <row r="2082">
          <cell r="H2082" t="str">
            <v>NP8101</v>
          </cell>
          <cell r="I2082" t="str">
            <v>HRG-NAP</v>
          </cell>
          <cell r="J2082">
            <v>45894</v>
          </cell>
          <cell r="K2082">
            <v>1</v>
          </cell>
          <cell r="L2082">
            <v>1</v>
          </cell>
          <cell r="P2082">
            <v>241.76</v>
          </cell>
        </row>
        <row r="2083">
          <cell r="H2083" t="str">
            <v>NP8101</v>
          </cell>
          <cell r="I2083" t="str">
            <v>HRG-NAP</v>
          </cell>
          <cell r="J2083">
            <v>45894</v>
          </cell>
          <cell r="K2083">
            <v>1</v>
          </cell>
          <cell r="L2083">
            <v>1</v>
          </cell>
          <cell r="P2083">
            <v>241.76</v>
          </cell>
        </row>
        <row r="2084">
          <cell r="H2084" t="str">
            <v>NP8101</v>
          </cell>
          <cell r="I2084" t="str">
            <v>HRG-NAP</v>
          </cell>
          <cell r="J2084">
            <v>45894</v>
          </cell>
          <cell r="K2084">
            <v>1</v>
          </cell>
          <cell r="L2084">
            <v>1</v>
          </cell>
          <cell r="P2084">
            <v>183.04</v>
          </cell>
        </row>
        <row r="2085">
          <cell r="H2085" t="str">
            <v>4S6016</v>
          </cell>
          <cell r="I2085" t="str">
            <v>VRN-SSH</v>
          </cell>
          <cell r="J2085">
            <v>45766</v>
          </cell>
          <cell r="K2085">
            <v>2</v>
          </cell>
          <cell r="L2085">
            <v>2</v>
          </cell>
          <cell r="P2085">
            <v>300</v>
          </cell>
        </row>
        <row r="2086">
          <cell r="H2086" t="str">
            <v>4S6015</v>
          </cell>
          <cell r="I2086" t="str">
            <v>SSH-VRN</v>
          </cell>
          <cell r="J2086">
            <v>45780</v>
          </cell>
          <cell r="K2086">
            <v>1</v>
          </cell>
          <cell r="L2086">
            <v>1</v>
          </cell>
          <cell r="P2086">
            <v>307.43</v>
          </cell>
        </row>
        <row r="2087">
          <cell r="H2087" t="str">
            <v>4S6015</v>
          </cell>
          <cell r="I2087" t="str">
            <v>SSH-VRN</v>
          </cell>
          <cell r="J2087">
            <v>45780</v>
          </cell>
          <cell r="K2087">
            <v>1</v>
          </cell>
          <cell r="L2087">
            <v>1</v>
          </cell>
          <cell r="P2087">
            <v>307.43</v>
          </cell>
        </row>
        <row r="2088">
          <cell r="H2088" t="str">
            <v>4S6003</v>
          </cell>
          <cell r="I2088" t="str">
            <v>SSH-BRI</v>
          </cell>
          <cell r="J2088">
            <v>45780</v>
          </cell>
          <cell r="K2088">
            <v>1</v>
          </cell>
          <cell r="L2088">
            <v>1</v>
          </cell>
          <cell r="P2088">
            <v>100</v>
          </cell>
        </row>
        <row r="2089">
          <cell r="H2089" t="str">
            <v>4S6004</v>
          </cell>
          <cell r="I2089" t="str">
            <v>BRI-SSH</v>
          </cell>
          <cell r="J2089">
            <v>45773</v>
          </cell>
          <cell r="K2089">
            <v>1</v>
          </cell>
          <cell r="L2089">
            <v>1</v>
          </cell>
          <cell r="P2089">
            <v>100</v>
          </cell>
        </row>
        <row r="2090">
          <cell r="H2090" t="str">
            <v>4S6031</v>
          </cell>
          <cell r="I2090" t="str">
            <v>SSH-NAP</v>
          </cell>
          <cell r="J2090">
            <v>45767</v>
          </cell>
          <cell r="K2090">
            <v>4</v>
          </cell>
          <cell r="L2090">
            <v>4</v>
          </cell>
          <cell r="P2090">
            <v>400</v>
          </cell>
        </row>
        <row r="2091">
          <cell r="H2091" t="str">
            <v>4S6032</v>
          </cell>
          <cell r="I2091" t="str">
            <v>NAP-SSH</v>
          </cell>
          <cell r="J2091">
            <v>45760</v>
          </cell>
          <cell r="K2091">
            <v>4</v>
          </cell>
          <cell r="L2091">
            <v>4</v>
          </cell>
          <cell r="P2091">
            <v>400</v>
          </cell>
        </row>
        <row r="2092">
          <cell r="H2092" t="str">
            <v>4S6004</v>
          </cell>
          <cell r="I2092" t="str">
            <v>BRI-SSH</v>
          </cell>
          <cell r="J2092">
            <v>45773</v>
          </cell>
          <cell r="K2092">
            <v>2</v>
          </cell>
          <cell r="L2092">
            <v>2</v>
          </cell>
          <cell r="P2092">
            <v>240</v>
          </cell>
        </row>
        <row r="2093">
          <cell r="H2093" t="str">
            <v>4S6003</v>
          </cell>
          <cell r="I2093" t="str">
            <v>SSH-BRI</v>
          </cell>
          <cell r="J2093">
            <v>45780</v>
          </cell>
          <cell r="K2093">
            <v>2</v>
          </cell>
          <cell r="L2093">
            <v>2</v>
          </cell>
          <cell r="P2093">
            <v>240</v>
          </cell>
        </row>
        <row r="2094">
          <cell r="H2094" t="str">
            <v>4S6006</v>
          </cell>
          <cell r="I2094" t="str">
            <v>FCO-SSH</v>
          </cell>
          <cell r="J2094">
            <v>45877</v>
          </cell>
          <cell r="K2094">
            <v>1</v>
          </cell>
          <cell r="L2094">
            <v>1</v>
          </cell>
          <cell r="P2094">
            <v>318.17</v>
          </cell>
        </row>
        <row r="2095">
          <cell r="H2095" t="str">
            <v>4S6006</v>
          </cell>
          <cell r="I2095" t="str">
            <v>FCO-SSH</v>
          </cell>
          <cell r="J2095">
            <v>45877</v>
          </cell>
          <cell r="K2095">
            <v>1</v>
          </cell>
          <cell r="L2095">
            <v>1</v>
          </cell>
          <cell r="P2095">
            <v>318.17</v>
          </cell>
        </row>
        <row r="2096">
          <cell r="H2096" t="str">
            <v>4S6006</v>
          </cell>
          <cell r="I2096" t="str">
            <v>FCO-SSH</v>
          </cell>
          <cell r="J2096">
            <v>45877</v>
          </cell>
          <cell r="K2096">
            <v>1</v>
          </cell>
          <cell r="L2096">
            <v>1</v>
          </cell>
          <cell r="P2096">
            <v>318.17</v>
          </cell>
        </row>
        <row r="2097">
          <cell r="H2097" t="str">
            <v>4S6032</v>
          </cell>
          <cell r="I2097" t="str">
            <v>NAP-SSH</v>
          </cell>
          <cell r="J2097">
            <v>45760</v>
          </cell>
          <cell r="K2097">
            <v>3</v>
          </cell>
          <cell r="L2097">
            <v>3</v>
          </cell>
          <cell r="P2097">
            <v>360</v>
          </cell>
        </row>
        <row r="2098">
          <cell r="H2098" t="str">
            <v>4S6015</v>
          </cell>
          <cell r="I2098" t="str">
            <v>SSH-VRN</v>
          </cell>
          <cell r="J2098">
            <v>45780</v>
          </cell>
          <cell r="K2098">
            <v>1</v>
          </cell>
          <cell r="L2098">
            <v>1</v>
          </cell>
          <cell r="P2098">
            <v>141.29</v>
          </cell>
        </row>
        <row r="2099">
          <cell r="H2099" t="str">
            <v>4S6016</v>
          </cell>
          <cell r="I2099" t="str">
            <v>VRN-SSH</v>
          </cell>
          <cell r="J2099">
            <v>45773</v>
          </cell>
          <cell r="K2099">
            <v>1</v>
          </cell>
          <cell r="L2099">
            <v>1</v>
          </cell>
          <cell r="P2099">
            <v>134.46</v>
          </cell>
        </row>
        <row r="2100">
          <cell r="H2100" t="str">
            <v>4S6015</v>
          </cell>
          <cell r="I2100" t="str">
            <v>SSH-VRN</v>
          </cell>
          <cell r="J2100">
            <v>45780</v>
          </cell>
          <cell r="K2100">
            <v>1</v>
          </cell>
          <cell r="L2100">
            <v>1</v>
          </cell>
          <cell r="P2100">
            <v>141.29</v>
          </cell>
        </row>
        <row r="2101">
          <cell r="H2101" t="str">
            <v>4S6016</v>
          </cell>
          <cell r="I2101" t="str">
            <v>VRN-SSH</v>
          </cell>
          <cell r="J2101">
            <v>45773</v>
          </cell>
          <cell r="K2101">
            <v>1</v>
          </cell>
          <cell r="L2101">
            <v>1</v>
          </cell>
          <cell r="P2101">
            <v>134.46</v>
          </cell>
        </row>
        <row r="2102">
          <cell r="H2102" t="str">
            <v>SE5447</v>
          </cell>
          <cell r="I2102" t="str">
            <v>NAP-SSH</v>
          </cell>
          <cell r="J2102">
            <v>45772</v>
          </cell>
          <cell r="K2102">
            <v>1</v>
          </cell>
          <cell r="L2102">
            <v>1</v>
          </cell>
          <cell r="P2102">
            <v>124.03999999999999</v>
          </cell>
        </row>
        <row r="2103">
          <cell r="H2103" t="str">
            <v>SE5447</v>
          </cell>
          <cell r="I2103" t="str">
            <v>NAP-SSH</v>
          </cell>
          <cell r="J2103">
            <v>45772</v>
          </cell>
          <cell r="K2103">
            <v>1</v>
          </cell>
          <cell r="L2103">
            <v>1</v>
          </cell>
          <cell r="P2103">
            <v>124.03999999999999</v>
          </cell>
        </row>
        <row r="2104">
          <cell r="H2104" t="str">
            <v>4S6015</v>
          </cell>
          <cell r="I2104" t="str">
            <v>SSH-VRN</v>
          </cell>
          <cell r="J2104">
            <v>45759</v>
          </cell>
          <cell r="K2104">
            <v>11</v>
          </cell>
          <cell r="L2104">
            <v>11</v>
          </cell>
          <cell r="P2104">
            <v>2420</v>
          </cell>
        </row>
        <row r="2105">
          <cell r="H2105" t="str">
            <v>4S6006</v>
          </cell>
          <cell r="I2105" t="str">
            <v>MXP-SSH</v>
          </cell>
          <cell r="J2105">
            <v>45772</v>
          </cell>
          <cell r="K2105">
            <v>3</v>
          </cell>
          <cell r="L2105">
            <v>3</v>
          </cell>
          <cell r="P2105">
            <v>360</v>
          </cell>
        </row>
        <row r="2106">
          <cell r="H2106" t="str">
            <v>4S6006</v>
          </cell>
          <cell r="I2106" t="str">
            <v>MXP-SSH</v>
          </cell>
          <cell r="J2106">
            <v>45772</v>
          </cell>
          <cell r="K2106">
            <v>2</v>
          </cell>
          <cell r="L2106">
            <v>2</v>
          </cell>
          <cell r="P2106">
            <v>300</v>
          </cell>
        </row>
        <row r="2107">
          <cell r="H2107" t="str">
            <v>SE5446</v>
          </cell>
          <cell r="I2107" t="str">
            <v>SSH-NAP</v>
          </cell>
          <cell r="J2107">
            <v>45772</v>
          </cell>
          <cell r="K2107">
            <v>2</v>
          </cell>
          <cell r="L2107">
            <v>2</v>
          </cell>
          <cell r="P2107">
            <v>500</v>
          </cell>
        </row>
        <row r="2108">
          <cell r="H2108" t="str">
            <v>UJ6002</v>
          </cell>
          <cell r="I2108" t="str">
            <v>VRN-SSH</v>
          </cell>
          <cell r="J2108">
            <v>45878</v>
          </cell>
          <cell r="K2108">
            <v>1</v>
          </cell>
          <cell r="L2108">
            <v>1</v>
          </cell>
          <cell r="P2108">
            <v>357.45</v>
          </cell>
        </row>
        <row r="2109">
          <cell r="H2109" t="str">
            <v>UJ6002</v>
          </cell>
          <cell r="I2109" t="str">
            <v>VRN-SSH</v>
          </cell>
          <cell r="J2109">
            <v>45878</v>
          </cell>
          <cell r="K2109">
            <v>1</v>
          </cell>
          <cell r="L2109">
            <v>1</v>
          </cell>
          <cell r="P2109">
            <v>281.82</v>
          </cell>
        </row>
        <row r="2110">
          <cell r="H2110" t="str">
            <v>UJ6002</v>
          </cell>
          <cell r="I2110" t="str">
            <v>VRN-SSH</v>
          </cell>
          <cell r="J2110">
            <v>45878</v>
          </cell>
          <cell r="K2110">
            <v>1</v>
          </cell>
          <cell r="L2110">
            <v>1</v>
          </cell>
          <cell r="P2110">
            <v>357.45</v>
          </cell>
        </row>
        <row r="2111">
          <cell r="H2111" t="str">
            <v>4S6004</v>
          </cell>
          <cell r="I2111" t="str">
            <v>BRI-SSH</v>
          </cell>
          <cell r="J2111">
            <v>45773</v>
          </cell>
          <cell r="K2111">
            <v>1</v>
          </cell>
          <cell r="L2111">
            <v>1</v>
          </cell>
          <cell r="P2111">
            <v>192.31</v>
          </cell>
        </row>
        <row r="2112">
          <cell r="H2112" t="str">
            <v>4S6004</v>
          </cell>
          <cell r="I2112" t="str">
            <v>BRI-SSH</v>
          </cell>
          <cell r="J2112">
            <v>45773</v>
          </cell>
          <cell r="K2112">
            <v>1</v>
          </cell>
          <cell r="L2112">
            <v>1</v>
          </cell>
          <cell r="P2112">
            <v>192.31</v>
          </cell>
        </row>
        <row r="2113">
          <cell r="H2113" t="str">
            <v>4S6031</v>
          </cell>
          <cell r="I2113" t="str">
            <v>SSH-NAP</v>
          </cell>
          <cell r="J2113">
            <v>45767</v>
          </cell>
          <cell r="K2113">
            <v>4</v>
          </cell>
          <cell r="L2113">
            <v>4</v>
          </cell>
          <cell r="P2113">
            <v>480</v>
          </cell>
        </row>
        <row r="2114">
          <cell r="H2114" t="str">
            <v>4S6016</v>
          </cell>
          <cell r="I2114" t="str">
            <v>VRN-SSH</v>
          </cell>
          <cell r="J2114">
            <v>45759</v>
          </cell>
          <cell r="K2114">
            <v>4</v>
          </cell>
          <cell r="L2114">
            <v>4</v>
          </cell>
          <cell r="P2114">
            <v>480</v>
          </cell>
        </row>
        <row r="2115">
          <cell r="H2115" t="str">
            <v>SE5448</v>
          </cell>
          <cell r="I2115" t="str">
            <v>CAG-SSH</v>
          </cell>
          <cell r="J2115">
            <v>45772</v>
          </cell>
          <cell r="K2115">
            <v>0</v>
          </cell>
          <cell r="L2115">
            <v>0</v>
          </cell>
          <cell r="P2115">
            <v>0</v>
          </cell>
        </row>
        <row r="2116">
          <cell r="H2116" t="str">
            <v>SE5448</v>
          </cell>
          <cell r="I2116" t="str">
            <v>CAG-SSH</v>
          </cell>
          <cell r="J2116">
            <v>45772</v>
          </cell>
          <cell r="K2116">
            <v>0</v>
          </cell>
          <cell r="L2116">
            <v>0</v>
          </cell>
          <cell r="P2116">
            <v>0</v>
          </cell>
        </row>
        <row r="2117">
          <cell r="H2117" t="str">
            <v>4S6017</v>
          </cell>
          <cell r="I2117" t="str">
            <v>SSH-NAP</v>
          </cell>
          <cell r="J2117">
            <v>45779</v>
          </cell>
          <cell r="K2117">
            <v>0</v>
          </cell>
          <cell r="L2117">
            <v>0</v>
          </cell>
          <cell r="P2117">
            <v>0</v>
          </cell>
        </row>
        <row r="2118">
          <cell r="H2118" t="str">
            <v>4S6017</v>
          </cell>
          <cell r="I2118" t="str">
            <v>SSH-NAP</v>
          </cell>
          <cell r="J2118">
            <v>45779</v>
          </cell>
          <cell r="K2118">
            <v>0</v>
          </cell>
          <cell r="L2118">
            <v>0</v>
          </cell>
          <cell r="P2118">
            <v>0</v>
          </cell>
        </row>
        <row r="2119">
          <cell r="H2119" t="str">
            <v>4S6006</v>
          </cell>
          <cell r="I2119" t="str">
            <v>MXP-SSH</v>
          </cell>
          <cell r="J2119">
            <v>45772</v>
          </cell>
          <cell r="K2119">
            <v>1</v>
          </cell>
          <cell r="L2119">
            <v>1</v>
          </cell>
          <cell r="P2119">
            <v>129.31</v>
          </cell>
        </row>
        <row r="2120">
          <cell r="H2120" t="str">
            <v>4S6032</v>
          </cell>
          <cell r="I2120" t="str">
            <v>NAP-SSH</v>
          </cell>
          <cell r="J2120">
            <v>45767</v>
          </cell>
          <cell r="K2120">
            <v>1</v>
          </cell>
          <cell r="L2120">
            <v>1</v>
          </cell>
          <cell r="P2120">
            <v>325</v>
          </cell>
        </row>
        <row r="2121">
          <cell r="H2121" t="str">
            <v>4S6016</v>
          </cell>
          <cell r="I2121" t="str">
            <v>VRN-SSH</v>
          </cell>
          <cell r="J2121">
            <v>45773</v>
          </cell>
          <cell r="K2121">
            <v>1</v>
          </cell>
          <cell r="L2121">
            <v>1</v>
          </cell>
          <cell r="P2121">
            <v>245.94</v>
          </cell>
        </row>
        <row r="2122">
          <cell r="H2122" t="str">
            <v>4S6016</v>
          </cell>
          <cell r="I2122" t="str">
            <v>VRN-SSH</v>
          </cell>
          <cell r="J2122">
            <v>45773</v>
          </cell>
          <cell r="K2122">
            <v>1</v>
          </cell>
          <cell r="L2122">
            <v>1</v>
          </cell>
          <cell r="P2122">
            <v>245.94</v>
          </cell>
        </row>
        <row r="2123">
          <cell r="H2123" t="str">
            <v>4S6032</v>
          </cell>
          <cell r="I2123" t="str">
            <v>NAP-SSH</v>
          </cell>
          <cell r="J2123">
            <v>45760</v>
          </cell>
          <cell r="K2123">
            <v>1</v>
          </cell>
          <cell r="L2123">
            <v>1</v>
          </cell>
          <cell r="P2123">
            <v>151.48000000000002</v>
          </cell>
        </row>
        <row r="2124">
          <cell r="H2124" t="str">
            <v>4S6032</v>
          </cell>
          <cell r="I2124" t="str">
            <v>NAP-SSH</v>
          </cell>
          <cell r="J2124">
            <v>45760</v>
          </cell>
          <cell r="K2124">
            <v>1</v>
          </cell>
          <cell r="L2124">
            <v>1</v>
          </cell>
          <cell r="P2124">
            <v>151.48000000000002</v>
          </cell>
        </row>
        <row r="2125">
          <cell r="H2125" t="str">
            <v>4S6032</v>
          </cell>
          <cell r="I2125" t="str">
            <v>NAP-SSH</v>
          </cell>
          <cell r="J2125">
            <v>45760</v>
          </cell>
          <cell r="K2125">
            <v>1</v>
          </cell>
          <cell r="L2125">
            <v>1</v>
          </cell>
          <cell r="P2125">
            <v>181.82</v>
          </cell>
        </row>
        <row r="2126">
          <cell r="H2126" t="str">
            <v>4S6032</v>
          </cell>
          <cell r="I2126" t="str">
            <v>NAP-SSH</v>
          </cell>
          <cell r="J2126">
            <v>45760</v>
          </cell>
          <cell r="K2126">
            <v>1</v>
          </cell>
          <cell r="L2126">
            <v>1</v>
          </cell>
          <cell r="P2126">
            <v>181.82</v>
          </cell>
        </row>
        <row r="2127">
          <cell r="H2127" t="str">
            <v>UJ7001</v>
          </cell>
          <cell r="I2127" t="str">
            <v>PMO-SSH</v>
          </cell>
          <cell r="J2127">
            <v>45914</v>
          </cell>
          <cell r="K2127">
            <v>2</v>
          </cell>
          <cell r="L2127">
            <v>2</v>
          </cell>
          <cell r="P2127">
            <v>430</v>
          </cell>
        </row>
        <row r="2128">
          <cell r="H2128" t="str">
            <v>UJ7000</v>
          </cell>
          <cell r="I2128" t="str">
            <v>SSH-PMO</v>
          </cell>
          <cell r="J2128">
            <v>45921</v>
          </cell>
          <cell r="K2128">
            <v>2</v>
          </cell>
          <cell r="L2128">
            <v>2</v>
          </cell>
          <cell r="P2128">
            <v>430</v>
          </cell>
        </row>
        <row r="2129">
          <cell r="H2129" t="str">
            <v>4S6006</v>
          </cell>
          <cell r="I2129" t="str">
            <v>MXP-SSH</v>
          </cell>
          <cell r="J2129">
            <v>45772</v>
          </cell>
          <cell r="K2129">
            <v>1</v>
          </cell>
          <cell r="L2129">
            <v>1</v>
          </cell>
          <cell r="P2129">
            <v>200</v>
          </cell>
        </row>
        <row r="2130">
          <cell r="H2130" t="str">
            <v>4S6005</v>
          </cell>
          <cell r="I2130" t="str">
            <v>SSH-NAP</v>
          </cell>
          <cell r="J2130">
            <v>45894</v>
          </cell>
          <cell r="K2130">
            <v>1</v>
          </cell>
          <cell r="L2130">
            <v>1</v>
          </cell>
          <cell r="P2130">
            <v>380.05</v>
          </cell>
        </row>
        <row r="2131">
          <cell r="H2131" t="str">
            <v>4S6006</v>
          </cell>
          <cell r="I2131" t="str">
            <v>NAP-SSH</v>
          </cell>
          <cell r="J2131">
            <v>45887</v>
          </cell>
          <cell r="K2131">
            <v>1</v>
          </cell>
          <cell r="L2131">
            <v>1</v>
          </cell>
          <cell r="P2131">
            <v>338.27</v>
          </cell>
        </row>
        <row r="2132">
          <cell r="H2132" t="str">
            <v>4S6005</v>
          </cell>
          <cell r="I2132" t="str">
            <v>SSH-NAP</v>
          </cell>
          <cell r="J2132">
            <v>45894</v>
          </cell>
          <cell r="K2132">
            <v>1</v>
          </cell>
          <cell r="L2132">
            <v>1</v>
          </cell>
          <cell r="P2132">
            <v>380.05</v>
          </cell>
        </row>
        <row r="2133">
          <cell r="H2133" t="str">
            <v>4S6006</v>
          </cell>
          <cell r="I2133" t="str">
            <v>NAP-SSH</v>
          </cell>
          <cell r="J2133">
            <v>45887</v>
          </cell>
          <cell r="K2133">
            <v>1</v>
          </cell>
          <cell r="L2133">
            <v>1</v>
          </cell>
          <cell r="P2133">
            <v>338.27</v>
          </cell>
        </row>
        <row r="2134">
          <cell r="H2134" t="str">
            <v>4S6006</v>
          </cell>
          <cell r="I2134" t="str">
            <v>NAP-SSH</v>
          </cell>
          <cell r="J2134">
            <v>45880</v>
          </cell>
          <cell r="K2134">
            <v>2</v>
          </cell>
          <cell r="L2134">
            <v>2</v>
          </cell>
          <cell r="P2134">
            <v>560</v>
          </cell>
        </row>
        <row r="2135">
          <cell r="H2135" t="str">
            <v>4S6016</v>
          </cell>
          <cell r="I2135" t="str">
            <v>VRN-SSH</v>
          </cell>
          <cell r="J2135">
            <v>45766</v>
          </cell>
          <cell r="K2135">
            <v>1</v>
          </cell>
          <cell r="L2135">
            <v>1</v>
          </cell>
          <cell r="P2135">
            <v>100</v>
          </cell>
        </row>
        <row r="2136">
          <cell r="H2136" t="str">
            <v>4S6031</v>
          </cell>
          <cell r="I2136" t="str">
            <v>SSH-NAP</v>
          </cell>
          <cell r="J2136">
            <v>45767</v>
          </cell>
          <cell r="K2136">
            <v>2</v>
          </cell>
          <cell r="L2136">
            <v>2</v>
          </cell>
          <cell r="P2136">
            <v>200</v>
          </cell>
        </row>
        <row r="2137">
          <cell r="H2137" t="str">
            <v>4S6015</v>
          </cell>
          <cell r="I2137" t="str">
            <v>SSH-VRN</v>
          </cell>
          <cell r="J2137">
            <v>45780</v>
          </cell>
          <cell r="K2137">
            <v>1</v>
          </cell>
          <cell r="L2137">
            <v>1</v>
          </cell>
          <cell r="P2137">
            <v>140.05000000000001</v>
          </cell>
        </row>
        <row r="2138">
          <cell r="H2138" t="str">
            <v>4S6016</v>
          </cell>
          <cell r="I2138" t="str">
            <v>VRN-SSH</v>
          </cell>
          <cell r="J2138">
            <v>45773</v>
          </cell>
          <cell r="K2138">
            <v>1</v>
          </cell>
          <cell r="L2138">
            <v>1</v>
          </cell>
          <cell r="P2138">
            <v>134.38999999999999</v>
          </cell>
        </row>
        <row r="2139">
          <cell r="H2139" t="str">
            <v>4S6015</v>
          </cell>
          <cell r="I2139" t="str">
            <v>SSH-VRN</v>
          </cell>
          <cell r="J2139">
            <v>45780</v>
          </cell>
          <cell r="K2139">
            <v>1</v>
          </cell>
          <cell r="L2139">
            <v>1</v>
          </cell>
          <cell r="P2139">
            <v>125.05</v>
          </cell>
        </row>
        <row r="2140">
          <cell r="H2140" t="str">
            <v>4S6016</v>
          </cell>
          <cell r="I2140" t="str">
            <v>VRN-SSH</v>
          </cell>
          <cell r="J2140">
            <v>45773</v>
          </cell>
          <cell r="K2140">
            <v>1</v>
          </cell>
          <cell r="L2140">
            <v>1</v>
          </cell>
          <cell r="P2140">
            <v>113.77</v>
          </cell>
        </row>
        <row r="2141">
          <cell r="H2141" t="str">
            <v>4S6015</v>
          </cell>
          <cell r="I2141" t="str">
            <v>SSH-VRN</v>
          </cell>
          <cell r="J2141">
            <v>45780</v>
          </cell>
          <cell r="K2141">
            <v>1</v>
          </cell>
          <cell r="L2141">
            <v>1</v>
          </cell>
          <cell r="P2141">
            <v>140.05000000000001</v>
          </cell>
        </row>
        <row r="2142">
          <cell r="H2142" t="str">
            <v>4S6016</v>
          </cell>
          <cell r="I2142" t="str">
            <v>VRN-SSH</v>
          </cell>
          <cell r="J2142">
            <v>45773</v>
          </cell>
          <cell r="K2142">
            <v>1</v>
          </cell>
          <cell r="L2142">
            <v>1</v>
          </cell>
          <cell r="P2142">
            <v>134.38999999999999</v>
          </cell>
        </row>
        <row r="2143">
          <cell r="H2143" t="str">
            <v>4S6006</v>
          </cell>
          <cell r="I2143" t="str">
            <v>FCO-SSH</v>
          </cell>
          <cell r="J2143">
            <v>45884</v>
          </cell>
          <cell r="K2143">
            <v>1</v>
          </cell>
          <cell r="L2143">
            <v>1</v>
          </cell>
          <cell r="P2143">
            <v>308.84999999999997</v>
          </cell>
        </row>
        <row r="2144">
          <cell r="H2144" t="str">
            <v>4S6016</v>
          </cell>
          <cell r="I2144" t="str">
            <v>VRN-SSH</v>
          </cell>
          <cell r="J2144">
            <v>45773</v>
          </cell>
          <cell r="K2144">
            <v>2</v>
          </cell>
          <cell r="L2144">
            <v>2</v>
          </cell>
          <cell r="P2144">
            <v>200</v>
          </cell>
        </row>
        <row r="2145">
          <cell r="H2145" t="str">
            <v>4S6004</v>
          </cell>
          <cell r="I2145" t="str">
            <v>BRI-SSH</v>
          </cell>
          <cell r="J2145">
            <v>45773</v>
          </cell>
          <cell r="K2145">
            <v>1</v>
          </cell>
          <cell r="L2145">
            <v>1</v>
          </cell>
          <cell r="P2145">
            <v>129.42000000000002</v>
          </cell>
        </row>
        <row r="2146">
          <cell r="H2146" t="str">
            <v>4S6004</v>
          </cell>
          <cell r="I2146" t="str">
            <v>BRI-SSH</v>
          </cell>
          <cell r="J2146">
            <v>45773</v>
          </cell>
          <cell r="K2146">
            <v>1</v>
          </cell>
          <cell r="L2146">
            <v>1</v>
          </cell>
          <cell r="P2146">
            <v>129.42000000000002</v>
          </cell>
        </row>
        <row r="2147">
          <cell r="H2147" t="str">
            <v>4S6006</v>
          </cell>
          <cell r="I2147" t="str">
            <v>MXP-SSH</v>
          </cell>
          <cell r="J2147">
            <v>45772</v>
          </cell>
          <cell r="K2147">
            <v>1</v>
          </cell>
          <cell r="L2147">
            <v>1</v>
          </cell>
          <cell r="P2147">
            <v>129.31</v>
          </cell>
        </row>
        <row r="2148">
          <cell r="H2148" t="str">
            <v>4S6006</v>
          </cell>
          <cell r="I2148" t="str">
            <v>MXP-SSH</v>
          </cell>
          <cell r="J2148">
            <v>45772</v>
          </cell>
          <cell r="K2148">
            <v>1</v>
          </cell>
          <cell r="L2148">
            <v>1</v>
          </cell>
          <cell r="P2148">
            <v>129.31</v>
          </cell>
        </row>
        <row r="2149">
          <cell r="H2149" t="str">
            <v>4S6004</v>
          </cell>
          <cell r="I2149" t="str">
            <v>BRI-SSH</v>
          </cell>
          <cell r="J2149">
            <v>45773</v>
          </cell>
          <cell r="K2149">
            <v>1</v>
          </cell>
          <cell r="L2149">
            <v>1</v>
          </cell>
          <cell r="P2149">
            <v>129.42000000000002</v>
          </cell>
        </row>
        <row r="2150">
          <cell r="H2150" t="str">
            <v>4S6005</v>
          </cell>
          <cell r="I2150" t="str">
            <v>SSH-NAP</v>
          </cell>
          <cell r="J2150">
            <v>45887</v>
          </cell>
          <cell r="K2150">
            <v>1</v>
          </cell>
          <cell r="L2150">
            <v>1</v>
          </cell>
          <cell r="P2150">
            <v>378.92</v>
          </cell>
        </row>
        <row r="2151">
          <cell r="H2151" t="str">
            <v>4S6005</v>
          </cell>
          <cell r="I2151" t="str">
            <v>SSH-NAP</v>
          </cell>
          <cell r="J2151">
            <v>45887</v>
          </cell>
          <cell r="K2151">
            <v>1</v>
          </cell>
          <cell r="L2151">
            <v>1</v>
          </cell>
          <cell r="P2151">
            <v>378.92</v>
          </cell>
        </row>
        <row r="2152">
          <cell r="H2152" t="str">
            <v>4S6015</v>
          </cell>
          <cell r="I2152" t="str">
            <v>SSH-VRN</v>
          </cell>
          <cell r="J2152">
            <v>45780</v>
          </cell>
          <cell r="K2152">
            <v>1</v>
          </cell>
          <cell r="L2152">
            <v>1</v>
          </cell>
          <cell r="P2152">
            <v>100</v>
          </cell>
        </row>
        <row r="2153">
          <cell r="H2153" t="str">
            <v>4S6015</v>
          </cell>
          <cell r="I2153" t="str">
            <v>SSH-VRN</v>
          </cell>
          <cell r="J2153">
            <v>45780</v>
          </cell>
          <cell r="K2153">
            <v>1</v>
          </cell>
          <cell r="L2153">
            <v>1</v>
          </cell>
          <cell r="P2153">
            <v>100</v>
          </cell>
        </row>
        <row r="2154">
          <cell r="H2154" t="str">
            <v>4S6016</v>
          </cell>
          <cell r="I2154" t="str">
            <v>VRN-SSH</v>
          </cell>
          <cell r="J2154">
            <v>45773</v>
          </cell>
          <cell r="K2154">
            <v>2</v>
          </cell>
          <cell r="L2154">
            <v>2</v>
          </cell>
          <cell r="P2154">
            <v>270</v>
          </cell>
        </row>
        <row r="2155">
          <cell r="H2155" t="str">
            <v>4S6015</v>
          </cell>
          <cell r="I2155" t="str">
            <v>SSH-VRN</v>
          </cell>
          <cell r="J2155">
            <v>45780</v>
          </cell>
          <cell r="K2155">
            <v>2</v>
          </cell>
          <cell r="L2155">
            <v>2</v>
          </cell>
          <cell r="P2155">
            <v>270</v>
          </cell>
        </row>
        <row r="2156">
          <cell r="H2156" t="str">
            <v>4S6031</v>
          </cell>
          <cell r="I2156" t="str">
            <v>SSH-NAP</v>
          </cell>
          <cell r="J2156">
            <v>45767</v>
          </cell>
          <cell r="K2156">
            <v>1</v>
          </cell>
          <cell r="L2156">
            <v>1</v>
          </cell>
          <cell r="P2156">
            <v>100</v>
          </cell>
        </row>
        <row r="2157">
          <cell r="H2157" t="str">
            <v>4S6032</v>
          </cell>
          <cell r="I2157" t="str">
            <v>NAP-SSH</v>
          </cell>
          <cell r="J2157">
            <v>45774</v>
          </cell>
          <cell r="K2157">
            <v>1</v>
          </cell>
          <cell r="L2157">
            <v>1</v>
          </cell>
          <cell r="P2157">
            <v>150</v>
          </cell>
        </row>
        <row r="2158">
          <cell r="H2158" t="str">
            <v>4S6003</v>
          </cell>
          <cell r="I2158" t="str">
            <v>SSH-BRI</v>
          </cell>
          <cell r="J2158">
            <v>45780</v>
          </cell>
          <cell r="K2158">
            <v>1</v>
          </cell>
          <cell r="L2158">
            <v>1</v>
          </cell>
          <cell r="P2158">
            <v>365.21</v>
          </cell>
        </row>
        <row r="2159">
          <cell r="H2159" t="str">
            <v>4S6003</v>
          </cell>
          <cell r="I2159" t="str">
            <v>SSH-BRI</v>
          </cell>
          <cell r="J2159">
            <v>45780</v>
          </cell>
          <cell r="K2159">
            <v>1</v>
          </cell>
          <cell r="L2159">
            <v>1</v>
          </cell>
          <cell r="P2159">
            <v>365.21</v>
          </cell>
        </row>
        <row r="2160">
          <cell r="H2160" t="str">
            <v>4S6005</v>
          </cell>
          <cell r="I2160" t="str">
            <v>SSH-FCO</v>
          </cell>
          <cell r="J2160">
            <v>45891</v>
          </cell>
          <cell r="K2160">
            <v>1</v>
          </cell>
          <cell r="L2160">
            <v>1</v>
          </cell>
          <cell r="P2160">
            <v>292.5</v>
          </cell>
        </row>
        <row r="2161">
          <cell r="H2161" t="str">
            <v>4S6005</v>
          </cell>
          <cell r="I2161" t="str">
            <v>SSH-FCO</v>
          </cell>
          <cell r="J2161">
            <v>45891</v>
          </cell>
          <cell r="K2161">
            <v>1</v>
          </cell>
          <cell r="L2161">
            <v>1</v>
          </cell>
          <cell r="P2161">
            <v>292.5</v>
          </cell>
        </row>
        <row r="2162">
          <cell r="H2162" t="str">
            <v>4S6006</v>
          </cell>
          <cell r="I2162" t="str">
            <v>FCO-SSH</v>
          </cell>
          <cell r="J2162">
            <v>45884</v>
          </cell>
          <cell r="K2162">
            <v>1</v>
          </cell>
          <cell r="L2162">
            <v>1</v>
          </cell>
          <cell r="P2162">
            <v>350.69</v>
          </cell>
        </row>
        <row r="2163">
          <cell r="H2163" t="str">
            <v>NP8101</v>
          </cell>
          <cell r="I2163" t="str">
            <v>HRG-NAP</v>
          </cell>
          <cell r="J2163">
            <v>45894</v>
          </cell>
          <cell r="K2163">
            <v>1</v>
          </cell>
          <cell r="L2163">
            <v>1</v>
          </cell>
          <cell r="P2163">
            <v>315.52999999999997</v>
          </cell>
        </row>
        <row r="2164">
          <cell r="H2164" t="str">
            <v>NP8101</v>
          </cell>
          <cell r="I2164" t="str">
            <v>HRG-NAP</v>
          </cell>
          <cell r="J2164">
            <v>45894</v>
          </cell>
          <cell r="K2164">
            <v>1</v>
          </cell>
          <cell r="L2164">
            <v>1</v>
          </cell>
          <cell r="P2164">
            <v>315.52999999999997</v>
          </cell>
        </row>
        <row r="2165">
          <cell r="H2165" t="str">
            <v>4S6006</v>
          </cell>
          <cell r="I2165" t="str">
            <v>FCO-SSH</v>
          </cell>
          <cell r="J2165">
            <v>45884</v>
          </cell>
          <cell r="K2165">
            <v>1</v>
          </cell>
          <cell r="L2165">
            <v>1</v>
          </cell>
          <cell r="P2165">
            <v>350.69</v>
          </cell>
        </row>
        <row r="2166">
          <cell r="H2166" t="str">
            <v>NP8101</v>
          </cell>
          <cell r="I2166" t="str">
            <v>HRG-NAP</v>
          </cell>
          <cell r="J2166">
            <v>45894</v>
          </cell>
          <cell r="K2166">
            <v>1</v>
          </cell>
          <cell r="L2166">
            <v>1</v>
          </cell>
          <cell r="P2166">
            <v>315.52999999999997</v>
          </cell>
        </row>
        <row r="2167">
          <cell r="H2167" t="str">
            <v>NP8101</v>
          </cell>
          <cell r="I2167" t="str">
            <v>HRG-NAP</v>
          </cell>
          <cell r="J2167">
            <v>45894</v>
          </cell>
          <cell r="K2167">
            <v>1</v>
          </cell>
          <cell r="L2167">
            <v>1</v>
          </cell>
          <cell r="P2167">
            <v>315.52999999999997</v>
          </cell>
        </row>
        <row r="2168">
          <cell r="H2168" t="str">
            <v>4S6031</v>
          </cell>
          <cell r="I2168" t="str">
            <v>SSH-NAP</v>
          </cell>
          <cell r="J2168">
            <v>45774</v>
          </cell>
          <cell r="K2168">
            <v>2</v>
          </cell>
          <cell r="L2168">
            <v>2</v>
          </cell>
          <cell r="P2168">
            <v>800</v>
          </cell>
        </row>
        <row r="2169">
          <cell r="H2169" t="str">
            <v>4S6006</v>
          </cell>
          <cell r="I2169" t="str">
            <v>NAP-SSH</v>
          </cell>
          <cell r="J2169">
            <v>45901</v>
          </cell>
          <cell r="K2169">
            <v>1</v>
          </cell>
          <cell r="L2169">
            <v>1</v>
          </cell>
          <cell r="P2169">
            <v>288.27999999999997</v>
          </cell>
        </row>
        <row r="2170">
          <cell r="H2170" t="str">
            <v>4S6006</v>
          </cell>
          <cell r="I2170" t="str">
            <v>NAP-SSH</v>
          </cell>
          <cell r="J2170">
            <v>45901</v>
          </cell>
          <cell r="K2170">
            <v>1</v>
          </cell>
          <cell r="L2170">
            <v>1</v>
          </cell>
          <cell r="P2170">
            <v>288.27999999999997</v>
          </cell>
        </row>
        <row r="2171">
          <cell r="H2171" t="str">
            <v>4S6006</v>
          </cell>
          <cell r="I2171" t="str">
            <v>FCO-SSH</v>
          </cell>
          <cell r="J2171">
            <v>45884</v>
          </cell>
          <cell r="K2171">
            <v>2</v>
          </cell>
          <cell r="L2171">
            <v>2</v>
          </cell>
          <cell r="P2171">
            <v>500</v>
          </cell>
        </row>
        <row r="2172">
          <cell r="H2172" t="str">
            <v>4S6005</v>
          </cell>
          <cell r="I2172" t="str">
            <v>SSH-FCO</v>
          </cell>
          <cell r="J2172">
            <v>45891</v>
          </cell>
          <cell r="K2172">
            <v>1</v>
          </cell>
          <cell r="L2172">
            <v>1</v>
          </cell>
          <cell r="P2172">
            <v>336.32</v>
          </cell>
        </row>
        <row r="2173">
          <cell r="H2173" t="str">
            <v>4S6005</v>
          </cell>
          <cell r="I2173" t="str">
            <v>SSH-FCO</v>
          </cell>
          <cell r="J2173">
            <v>45891</v>
          </cell>
          <cell r="K2173">
            <v>1</v>
          </cell>
          <cell r="L2173">
            <v>1</v>
          </cell>
          <cell r="P2173">
            <v>336.32</v>
          </cell>
        </row>
        <row r="2174">
          <cell r="H2174" t="str">
            <v>NE3126</v>
          </cell>
          <cell r="I2174" t="str">
            <v>SSH-NAP</v>
          </cell>
          <cell r="J2174">
            <v>45889</v>
          </cell>
          <cell r="K2174">
            <v>2</v>
          </cell>
          <cell r="L2174">
            <v>2</v>
          </cell>
          <cell r="P2174">
            <v>600</v>
          </cell>
        </row>
        <row r="2175">
          <cell r="H2175" t="str">
            <v>4S6005</v>
          </cell>
          <cell r="I2175" t="str">
            <v>SSH-FCO</v>
          </cell>
          <cell r="J2175">
            <v>45898</v>
          </cell>
          <cell r="K2175">
            <v>5</v>
          </cell>
          <cell r="L2175">
            <v>5</v>
          </cell>
          <cell r="P2175">
            <v>1250</v>
          </cell>
        </row>
        <row r="2176">
          <cell r="H2176" t="str">
            <v>4S6003</v>
          </cell>
          <cell r="I2176" t="str">
            <v>SSH-BRI</v>
          </cell>
          <cell r="J2176">
            <v>45850</v>
          </cell>
          <cell r="K2176">
            <v>1</v>
          </cell>
          <cell r="L2176">
            <v>1</v>
          </cell>
          <cell r="P2176">
            <v>265.33</v>
          </cell>
        </row>
        <row r="2177">
          <cell r="H2177" t="str">
            <v>4S6003</v>
          </cell>
          <cell r="I2177" t="str">
            <v>SSH-BRI</v>
          </cell>
          <cell r="J2177">
            <v>45850</v>
          </cell>
          <cell r="K2177">
            <v>1</v>
          </cell>
          <cell r="L2177">
            <v>1</v>
          </cell>
          <cell r="P2177">
            <v>265.33</v>
          </cell>
        </row>
        <row r="2178">
          <cell r="H2178" t="str">
            <v>4S6003</v>
          </cell>
          <cell r="I2178" t="str">
            <v>SSH-BRI</v>
          </cell>
          <cell r="J2178">
            <v>45850</v>
          </cell>
          <cell r="K2178">
            <v>1</v>
          </cell>
          <cell r="L2178">
            <v>1</v>
          </cell>
          <cell r="P2178">
            <v>221.07999999999998</v>
          </cell>
        </row>
        <row r="2179">
          <cell r="H2179" t="str">
            <v>4S6003</v>
          </cell>
          <cell r="I2179" t="str">
            <v>SSH-BRI</v>
          </cell>
          <cell r="J2179">
            <v>45850</v>
          </cell>
          <cell r="K2179">
            <v>1</v>
          </cell>
          <cell r="L2179">
            <v>1</v>
          </cell>
          <cell r="P2179">
            <v>221.07999999999998</v>
          </cell>
        </row>
        <row r="2180">
          <cell r="H2180" t="str">
            <v>4S6003</v>
          </cell>
          <cell r="I2180" t="str">
            <v>SSH-BRI</v>
          </cell>
          <cell r="J2180">
            <v>45850</v>
          </cell>
          <cell r="K2180">
            <v>1</v>
          </cell>
          <cell r="L2180">
            <v>1</v>
          </cell>
          <cell r="P2180">
            <v>200.11</v>
          </cell>
        </row>
        <row r="2181">
          <cell r="H2181" t="str">
            <v>4S6003</v>
          </cell>
          <cell r="I2181" t="str">
            <v>SSH-BRI</v>
          </cell>
          <cell r="J2181">
            <v>45850</v>
          </cell>
          <cell r="K2181">
            <v>1</v>
          </cell>
          <cell r="L2181">
            <v>1</v>
          </cell>
          <cell r="P2181">
            <v>200.11</v>
          </cell>
        </row>
        <row r="2182">
          <cell r="H2182" t="str">
            <v>4S6003</v>
          </cell>
          <cell r="I2182" t="str">
            <v>SSH-BRI</v>
          </cell>
          <cell r="J2182">
            <v>45850</v>
          </cell>
          <cell r="K2182">
            <v>1</v>
          </cell>
          <cell r="L2182">
            <v>1</v>
          </cell>
          <cell r="P2182">
            <v>237.38</v>
          </cell>
        </row>
        <row r="2183">
          <cell r="H2183" t="str">
            <v>4S6003</v>
          </cell>
          <cell r="I2183" t="str">
            <v>SSH-BRI</v>
          </cell>
          <cell r="J2183">
            <v>45850</v>
          </cell>
          <cell r="K2183">
            <v>1</v>
          </cell>
          <cell r="L2183">
            <v>1</v>
          </cell>
          <cell r="P2183">
            <v>237.38</v>
          </cell>
        </row>
        <row r="2184">
          <cell r="H2184" t="str">
            <v>4S6006</v>
          </cell>
          <cell r="I2184" t="str">
            <v>NAP-SSH</v>
          </cell>
          <cell r="J2184">
            <v>45880</v>
          </cell>
          <cell r="K2184">
            <v>1</v>
          </cell>
          <cell r="L2184">
            <v>1</v>
          </cell>
          <cell r="P2184">
            <v>361.28</v>
          </cell>
        </row>
        <row r="2185">
          <cell r="H2185" t="str">
            <v>4S6006</v>
          </cell>
          <cell r="I2185" t="str">
            <v>NAP-SSH</v>
          </cell>
          <cell r="J2185">
            <v>45880</v>
          </cell>
          <cell r="K2185">
            <v>1</v>
          </cell>
          <cell r="L2185">
            <v>1</v>
          </cell>
          <cell r="P2185">
            <v>361.28</v>
          </cell>
        </row>
        <row r="2186">
          <cell r="H2186" t="str">
            <v>4S6005</v>
          </cell>
          <cell r="I2186" t="str">
            <v>SSH-NAP</v>
          </cell>
          <cell r="J2186">
            <v>45887</v>
          </cell>
          <cell r="K2186">
            <v>2</v>
          </cell>
          <cell r="L2186">
            <v>2</v>
          </cell>
          <cell r="P2186">
            <v>600</v>
          </cell>
        </row>
        <row r="2187">
          <cell r="H2187" t="str">
            <v>4S6005</v>
          </cell>
          <cell r="I2187" t="str">
            <v>SSH-FCO</v>
          </cell>
          <cell r="J2187">
            <v>45891</v>
          </cell>
          <cell r="K2187">
            <v>2</v>
          </cell>
          <cell r="L2187">
            <v>2</v>
          </cell>
          <cell r="P2187">
            <v>500</v>
          </cell>
        </row>
        <row r="2188">
          <cell r="H2188" t="str">
            <v>4S6005</v>
          </cell>
          <cell r="I2188" t="str">
            <v>SSH-NAP</v>
          </cell>
          <cell r="J2188">
            <v>45894</v>
          </cell>
          <cell r="K2188">
            <v>4</v>
          </cell>
          <cell r="L2188">
            <v>4</v>
          </cell>
          <cell r="P2188">
            <v>1280</v>
          </cell>
        </row>
        <row r="2189">
          <cell r="H2189" t="str">
            <v>4S6006</v>
          </cell>
          <cell r="I2189" t="str">
            <v>FCO-SSH</v>
          </cell>
          <cell r="J2189">
            <v>45877</v>
          </cell>
          <cell r="K2189">
            <v>2</v>
          </cell>
          <cell r="L2189">
            <v>2</v>
          </cell>
          <cell r="P2189">
            <v>500</v>
          </cell>
        </row>
        <row r="2190">
          <cell r="H2190" t="str">
            <v>4S6006</v>
          </cell>
          <cell r="I2190" t="str">
            <v>NAP-SSH</v>
          </cell>
          <cell r="J2190">
            <v>45880</v>
          </cell>
          <cell r="K2190">
            <v>4</v>
          </cell>
          <cell r="L2190">
            <v>4</v>
          </cell>
          <cell r="P2190">
            <v>1120</v>
          </cell>
        </row>
        <row r="2191">
          <cell r="H2191" t="str">
            <v>4S6015</v>
          </cell>
          <cell r="I2191" t="str">
            <v>SSH-VRN</v>
          </cell>
          <cell r="J2191">
            <v>45780</v>
          </cell>
          <cell r="K2191">
            <v>7</v>
          </cell>
          <cell r="L2191">
            <v>7</v>
          </cell>
          <cell r="P2191">
            <v>1050</v>
          </cell>
        </row>
        <row r="2192">
          <cell r="H2192" t="str">
            <v>4S6016</v>
          </cell>
          <cell r="I2192" t="str">
            <v>VRN-SSH</v>
          </cell>
          <cell r="J2192">
            <v>45773</v>
          </cell>
          <cell r="K2192">
            <v>7</v>
          </cell>
          <cell r="L2192">
            <v>7</v>
          </cell>
          <cell r="P2192">
            <v>700</v>
          </cell>
        </row>
        <row r="2193">
          <cell r="H2193" t="str">
            <v>4S6031</v>
          </cell>
          <cell r="I2193" t="str">
            <v>SSH-NAP</v>
          </cell>
          <cell r="J2193">
            <v>45767</v>
          </cell>
          <cell r="K2193">
            <v>1</v>
          </cell>
          <cell r="L2193">
            <v>1</v>
          </cell>
          <cell r="P2193">
            <v>177.29000000000002</v>
          </cell>
        </row>
        <row r="2194">
          <cell r="H2194" t="str">
            <v>4S6006</v>
          </cell>
          <cell r="I2194" t="str">
            <v>NAP-SSH</v>
          </cell>
          <cell r="J2194">
            <v>45887</v>
          </cell>
          <cell r="K2194">
            <v>1</v>
          </cell>
          <cell r="L2194">
            <v>1</v>
          </cell>
          <cell r="P2194">
            <v>358.27</v>
          </cell>
        </row>
        <row r="2195">
          <cell r="H2195" t="str">
            <v>4S6006</v>
          </cell>
          <cell r="I2195" t="str">
            <v>NAP-SSH</v>
          </cell>
          <cell r="J2195">
            <v>45887</v>
          </cell>
          <cell r="K2195">
            <v>1</v>
          </cell>
          <cell r="L2195">
            <v>1</v>
          </cell>
          <cell r="P2195">
            <v>358.27</v>
          </cell>
        </row>
        <row r="2196">
          <cell r="H2196" t="str">
            <v>UJ6002</v>
          </cell>
          <cell r="I2196" t="str">
            <v>VRN-SSH</v>
          </cell>
          <cell r="J2196">
            <v>45885</v>
          </cell>
          <cell r="K2196">
            <v>51</v>
          </cell>
          <cell r="L2196">
            <v>51</v>
          </cell>
          <cell r="P2196">
            <v>13260</v>
          </cell>
        </row>
        <row r="2197">
          <cell r="H2197" t="str">
            <v>UJ6002</v>
          </cell>
          <cell r="I2197" t="str">
            <v>VRN-SSH</v>
          </cell>
          <cell r="J2197">
            <v>45892</v>
          </cell>
          <cell r="K2197">
            <v>53</v>
          </cell>
          <cell r="L2197">
            <v>53</v>
          </cell>
          <cell r="P2197">
            <v>13780</v>
          </cell>
        </row>
        <row r="2198">
          <cell r="H2198" t="str">
            <v>UJ6002</v>
          </cell>
          <cell r="I2198" t="str">
            <v>VRN-SSH</v>
          </cell>
          <cell r="J2198">
            <v>45899</v>
          </cell>
          <cell r="K2198">
            <v>53</v>
          </cell>
          <cell r="L2198">
            <v>53</v>
          </cell>
          <cell r="P2198">
            <v>13780</v>
          </cell>
        </row>
        <row r="2199">
          <cell r="H2199" t="str">
            <v>UJ6002</v>
          </cell>
          <cell r="I2199" t="str">
            <v>VRN-SSH</v>
          </cell>
          <cell r="J2199">
            <v>45906</v>
          </cell>
          <cell r="K2199">
            <v>50</v>
          </cell>
          <cell r="L2199">
            <v>50</v>
          </cell>
          <cell r="P2199">
            <v>11500</v>
          </cell>
        </row>
        <row r="2200">
          <cell r="H2200" t="str">
            <v>UJ6002</v>
          </cell>
          <cell r="I2200" t="str">
            <v>VRN-SSH</v>
          </cell>
          <cell r="J2200">
            <v>45913</v>
          </cell>
          <cell r="K2200">
            <v>0</v>
          </cell>
          <cell r="L2200">
            <v>0</v>
          </cell>
          <cell r="P2200">
            <v>0</v>
          </cell>
        </row>
        <row r="2201">
          <cell r="H2201" t="str">
            <v>UJ6001</v>
          </cell>
          <cell r="I2201" t="str">
            <v>SSH-VRN</v>
          </cell>
          <cell r="J2201">
            <v>45892</v>
          </cell>
          <cell r="K2201">
            <v>51</v>
          </cell>
          <cell r="L2201">
            <v>51</v>
          </cell>
          <cell r="P2201">
            <v>13260</v>
          </cell>
        </row>
        <row r="2202">
          <cell r="H2202" t="str">
            <v>UJ6001</v>
          </cell>
          <cell r="I2202" t="str">
            <v>SSH-VRN</v>
          </cell>
          <cell r="J2202">
            <v>45899</v>
          </cell>
          <cell r="K2202">
            <v>53</v>
          </cell>
          <cell r="L2202">
            <v>53</v>
          </cell>
          <cell r="P2202">
            <v>13780</v>
          </cell>
        </row>
        <row r="2203">
          <cell r="H2203" t="str">
            <v>UJ6001</v>
          </cell>
          <cell r="I2203" t="str">
            <v>SSH-VRN</v>
          </cell>
          <cell r="J2203">
            <v>45906</v>
          </cell>
          <cell r="K2203">
            <v>53</v>
          </cell>
          <cell r="L2203">
            <v>53</v>
          </cell>
          <cell r="P2203">
            <v>13780</v>
          </cell>
        </row>
        <row r="2204">
          <cell r="H2204" t="str">
            <v>UJ6001</v>
          </cell>
          <cell r="I2204" t="str">
            <v>SSH-VRN</v>
          </cell>
          <cell r="J2204">
            <v>45913</v>
          </cell>
          <cell r="K2204">
            <v>50</v>
          </cell>
          <cell r="L2204">
            <v>50</v>
          </cell>
          <cell r="P2204">
            <v>11500</v>
          </cell>
        </row>
        <row r="2205">
          <cell r="H2205" t="str">
            <v>UJ6001</v>
          </cell>
          <cell r="I2205" t="str">
            <v>SSH-VRN</v>
          </cell>
          <cell r="J2205">
            <v>45920</v>
          </cell>
          <cell r="K2205">
            <v>0</v>
          </cell>
          <cell r="L2205">
            <v>0</v>
          </cell>
          <cell r="P2205">
            <v>0</v>
          </cell>
        </row>
        <row r="2206">
          <cell r="H2206" t="str">
            <v>4S6006</v>
          </cell>
          <cell r="I2206" t="str">
            <v>NAP-SSH</v>
          </cell>
          <cell r="J2206">
            <v>45873</v>
          </cell>
          <cell r="K2206">
            <v>40</v>
          </cell>
          <cell r="L2206">
            <v>40</v>
          </cell>
          <cell r="P2206">
            <v>8400</v>
          </cell>
        </row>
        <row r="2207">
          <cell r="H2207" t="str">
            <v>4S6006</v>
          </cell>
          <cell r="I2207" t="str">
            <v>NAP-SSH</v>
          </cell>
          <cell r="J2207">
            <v>45880</v>
          </cell>
          <cell r="K2207">
            <v>40</v>
          </cell>
          <cell r="L2207">
            <v>40</v>
          </cell>
          <cell r="P2207">
            <v>8400</v>
          </cell>
        </row>
        <row r="2208">
          <cell r="H2208" t="str">
            <v>4S6006</v>
          </cell>
          <cell r="I2208" t="str">
            <v>NAP-SSH</v>
          </cell>
          <cell r="J2208">
            <v>45887</v>
          </cell>
          <cell r="K2208">
            <v>40</v>
          </cell>
          <cell r="L2208">
            <v>40</v>
          </cell>
          <cell r="P2208">
            <v>8400</v>
          </cell>
        </row>
        <row r="2209">
          <cell r="H2209" t="str">
            <v>4S6006</v>
          </cell>
          <cell r="I2209" t="str">
            <v>NAP-SSH</v>
          </cell>
          <cell r="J2209">
            <v>45894</v>
          </cell>
          <cell r="K2209">
            <v>40</v>
          </cell>
          <cell r="L2209">
            <v>40</v>
          </cell>
          <cell r="P2209">
            <v>8400</v>
          </cell>
        </row>
        <row r="2210">
          <cell r="H2210" t="str">
            <v>4S6005</v>
          </cell>
          <cell r="I2210" t="str">
            <v>SSH-NAP</v>
          </cell>
          <cell r="J2210">
            <v>45880</v>
          </cell>
          <cell r="K2210">
            <v>40</v>
          </cell>
          <cell r="L2210">
            <v>40</v>
          </cell>
          <cell r="P2210">
            <v>8400</v>
          </cell>
        </row>
        <row r="2211">
          <cell r="H2211" t="str">
            <v>4S6005</v>
          </cell>
          <cell r="I2211" t="str">
            <v>SSH-NAP</v>
          </cell>
          <cell r="J2211">
            <v>45887</v>
          </cell>
          <cell r="K2211">
            <v>40</v>
          </cell>
          <cell r="L2211">
            <v>40</v>
          </cell>
          <cell r="P2211">
            <v>8400</v>
          </cell>
        </row>
        <row r="2212">
          <cell r="H2212" t="str">
            <v>4S6005</v>
          </cell>
          <cell r="I2212" t="str">
            <v>SSH-NAP</v>
          </cell>
          <cell r="J2212">
            <v>45894</v>
          </cell>
          <cell r="K2212">
            <v>40</v>
          </cell>
          <cell r="L2212">
            <v>40</v>
          </cell>
          <cell r="P2212">
            <v>8400</v>
          </cell>
        </row>
        <row r="2213">
          <cell r="H2213" t="str">
            <v>4S6005</v>
          </cell>
          <cell r="I2213" t="str">
            <v>SSH-NAP</v>
          </cell>
          <cell r="J2213">
            <v>45901</v>
          </cell>
          <cell r="K2213">
            <v>40</v>
          </cell>
          <cell r="L2213">
            <v>40</v>
          </cell>
          <cell r="P2213">
            <v>8400</v>
          </cell>
        </row>
        <row r="2214">
          <cell r="H2214" t="str">
            <v>4S6015</v>
          </cell>
          <cell r="I2214" t="str">
            <v>SSH-VRN</v>
          </cell>
          <cell r="J2214">
            <v>45780</v>
          </cell>
          <cell r="K2214">
            <v>1</v>
          </cell>
          <cell r="L2214">
            <v>1</v>
          </cell>
          <cell r="P2214">
            <v>150</v>
          </cell>
        </row>
        <row r="2215">
          <cell r="H2215" t="str">
            <v>UJ6001</v>
          </cell>
          <cell r="I2215" t="str">
            <v>SSH-VRN</v>
          </cell>
          <cell r="J2215">
            <v>45899</v>
          </cell>
          <cell r="K2215">
            <v>1</v>
          </cell>
          <cell r="L2215">
            <v>1</v>
          </cell>
          <cell r="P2215">
            <v>427.43</v>
          </cell>
        </row>
        <row r="2216">
          <cell r="H2216" t="str">
            <v>UJ6002</v>
          </cell>
          <cell r="I2216" t="str">
            <v>VRN-SSH</v>
          </cell>
          <cell r="J2216">
            <v>45892</v>
          </cell>
          <cell r="K2216">
            <v>1</v>
          </cell>
          <cell r="L2216">
            <v>1</v>
          </cell>
          <cell r="P2216">
            <v>403.04</v>
          </cell>
        </row>
        <row r="2217">
          <cell r="H2217" t="str">
            <v>UJ6001</v>
          </cell>
          <cell r="I2217" t="str">
            <v>SSH-VRN</v>
          </cell>
          <cell r="J2217">
            <v>45899</v>
          </cell>
          <cell r="K2217">
            <v>1</v>
          </cell>
          <cell r="L2217">
            <v>1</v>
          </cell>
          <cell r="P2217">
            <v>339.93</v>
          </cell>
        </row>
        <row r="2218">
          <cell r="H2218" t="str">
            <v>UJ6002</v>
          </cell>
          <cell r="I2218" t="str">
            <v>VRN-SSH</v>
          </cell>
          <cell r="J2218">
            <v>45892</v>
          </cell>
          <cell r="K2218">
            <v>1</v>
          </cell>
          <cell r="L2218">
            <v>1</v>
          </cell>
          <cell r="P2218">
            <v>318.04000000000002</v>
          </cell>
        </row>
        <row r="2219">
          <cell r="H2219" t="str">
            <v>UJ6001</v>
          </cell>
          <cell r="I2219" t="str">
            <v>SSH-VRN</v>
          </cell>
          <cell r="J2219">
            <v>45899</v>
          </cell>
          <cell r="K2219">
            <v>1</v>
          </cell>
          <cell r="L2219">
            <v>1</v>
          </cell>
          <cell r="P2219">
            <v>339.93</v>
          </cell>
        </row>
        <row r="2220">
          <cell r="H2220" t="str">
            <v>UJ6002</v>
          </cell>
          <cell r="I2220" t="str">
            <v>VRN-SSH</v>
          </cell>
          <cell r="J2220">
            <v>45892</v>
          </cell>
          <cell r="K2220">
            <v>1</v>
          </cell>
          <cell r="L2220">
            <v>1</v>
          </cell>
          <cell r="P2220">
            <v>318.04000000000002</v>
          </cell>
        </row>
        <row r="2221">
          <cell r="H2221" t="str">
            <v>UJ6001</v>
          </cell>
          <cell r="I2221" t="str">
            <v>SSH-VRN</v>
          </cell>
          <cell r="J2221">
            <v>45899</v>
          </cell>
          <cell r="K2221">
            <v>1</v>
          </cell>
          <cell r="L2221">
            <v>1</v>
          </cell>
          <cell r="P2221">
            <v>427.43</v>
          </cell>
        </row>
        <row r="2222">
          <cell r="H2222" t="str">
            <v>UJ6002</v>
          </cell>
          <cell r="I2222" t="str">
            <v>VRN-SSH</v>
          </cell>
          <cell r="J2222">
            <v>45892</v>
          </cell>
          <cell r="K2222">
            <v>1</v>
          </cell>
          <cell r="L2222">
            <v>1</v>
          </cell>
          <cell r="P2222">
            <v>403.04</v>
          </cell>
        </row>
        <row r="2223">
          <cell r="H2223" t="str">
            <v>UJ5126</v>
          </cell>
          <cell r="I2223" t="str">
            <v>BRI-SSH</v>
          </cell>
          <cell r="J2223">
            <v>45870</v>
          </cell>
          <cell r="K2223">
            <v>30</v>
          </cell>
          <cell r="L2223">
            <v>30</v>
          </cell>
          <cell r="P2223">
            <v>6750</v>
          </cell>
        </row>
        <row r="2224">
          <cell r="H2224" t="str">
            <v>UJ5125</v>
          </cell>
          <cell r="I2224" t="str">
            <v>SSH-BRI</v>
          </cell>
          <cell r="J2224">
            <v>45877</v>
          </cell>
          <cell r="K2224">
            <v>30</v>
          </cell>
          <cell r="L2224">
            <v>30</v>
          </cell>
          <cell r="P2224">
            <v>6750</v>
          </cell>
        </row>
        <row r="2225">
          <cell r="H2225" t="str">
            <v>4S6015</v>
          </cell>
          <cell r="I2225" t="str">
            <v>SSH-VRN</v>
          </cell>
          <cell r="J2225">
            <v>45766</v>
          </cell>
          <cell r="K2225">
            <v>1</v>
          </cell>
          <cell r="L2225">
            <v>1</v>
          </cell>
          <cell r="P2225">
            <v>100</v>
          </cell>
        </row>
        <row r="2226">
          <cell r="H2226" t="str">
            <v>NP8101</v>
          </cell>
          <cell r="I2226" t="str">
            <v>HRG-NAP</v>
          </cell>
          <cell r="J2226">
            <v>45887</v>
          </cell>
          <cell r="K2226">
            <v>2</v>
          </cell>
          <cell r="L2226">
            <v>2</v>
          </cell>
          <cell r="P2226">
            <v>480</v>
          </cell>
        </row>
        <row r="2227">
          <cell r="H2227" t="str">
            <v>4S6006</v>
          </cell>
          <cell r="I2227" t="str">
            <v>MXP-SSH</v>
          </cell>
          <cell r="J2227">
            <v>45772</v>
          </cell>
          <cell r="K2227">
            <v>2</v>
          </cell>
          <cell r="L2227">
            <v>2</v>
          </cell>
          <cell r="P2227">
            <v>200</v>
          </cell>
        </row>
        <row r="2228">
          <cell r="H2228" t="str">
            <v>4S6015</v>
          </cell>
          <cell r="I2228" t="str">
            <v>SSH-VRN</v>
          </cell>
          <cell r="J2228">
            <v>45780</v>
          </cell>
          <cell r="K2228">
            <v>4</v>
          </cell>
          <cell r="L2228">
            <v>4</v>
          </cell>
          <cell r="P2228">
            <v>600</v>
          </cell>
        </row>
        <row r="2229">
          <cell r="H2229" t="str">
            <v>4S6006</v>
          </cell>
          <cell r="I2229" t="str">
            <v>MXP-SSH</v>
          </cell>
          <cell r="J2229">
            <v>45772</v>
          </cell>
          <cell r="K2229">
            <v>2</v>
          </cell>
          <cell r="L2229">
            <v>2</v>
          </cell>
          <cell r="P2229">
            <v>240</v>
          </cell>
        </row>
        <row r="2230">
          <cell r="H2230" t="str">
            <v>UJ6002</v>
          </cell>
          <cell r="I2230" t="str">
            <v>VRN-SSH</v>
          </cell>
          <cell r="J2230">
            <v>45885</v>
          </cell>
          <cell r="K2230">
            <v>2</v>
          </cell>
          <cell r="L2230">
            <v>2</v>
          </cell>
          <cell r="P2230">
            <v>630</v>
          </cell>
        </row>
        <row r="2231">
          <cell r="H2231" t="str">
            <v>UJ6001</v>
          </cell>
          <cell r="I2231" t="str">
            <v>SSH-VRN</v>
          </cell>
          <cell r="J2231">
            <v>45892</v>
          </cell>
          <cell r="K2231">
            <v>2</v>
          </cell>
          <cell r="L2231">
            <v>2</v>
          </cell>
          <cell r="P2231">
            <v>630</v>
          </cell>
        </row>
        <row r="2232">
          <cell r="H2232" t="str">
            <v>4S6003</v>
          </cell>
          <cell r="I2232" t="str">
            <v>SSH-BRI</v>
          </cell>
          <cell r="J2232">
            <v>45850</v>
          </cell>
          <cell r="K2232">
            <v>1</v>
          </cell>
          <cell r="L2232">
            <v>1</v>
          </cell>
          <cell r="P2232">
            <v>221.87</v>
          </cell>
        </row>
        <row r="2233">
          <cell r="H2233" t="str">
            <v>4S6003</v>
          </cell>
          <cell r="I2233" t="str">
            <v>SSH-BRI</v>
          </cell>
          <cell r="J2233">
            <v>45850</v>
          </cell>
          <cell r="K2233">
            <v>1</v>
          </cell>
          <cell r="L2233">
            <v>1</v>
          </cell>
          <cell r="P2233">
            <v>221.87</v>
          </cell>
        </row>
        <row r="2234">
          <cell r="H2234" t="str">
            <v>4S6003</v>
          </cell>
          <cell r="I2234" t="str">
            <v>SSH-BRI</v>
          </cell>
          <cell r="J2234">
            <v>45850</v>
          </cell>
          <cell r="K2234">
            <v>1</v>
          </cell>
          <cell r="L2234">
            <v>1</v>
          </cell>
          <cell r="P2234">
            <v>266.33</v>
          </cell>
        </row>
        <row r="2235">
          <cell r="H2235" t="str">
            <v>4S6003</v>
          </cell>
          <cell r="I2235" t="str">
            <v>SSH-BRI</v>
          </cell>
          <cell r="J2235">
            <v>45850</v>
          </cell>
          <cell r="K2235">
            <v>1</v>
          </cell>
          <cell r="L2235">
            <v>1</v>
          </cell>
          <cell r="P2235">
            <v>266.33</v>
          </cell>
        </row>
        <row r="2236">
          <cell r="H2236" t="str">
            <v>UJ6001</v>
          </cell>
          <cell r="I2236" t="str">
            <v>SSH-VRN</v>
          </cell>
          <cell r="J2236">
            <v>45892</v>
          </cell>
          <cell r="K2236">
            <v>1</v>
          </cell>
          <cell r="L2236">
            <v>1</v>
          </cell>
          <cell r="P2236">
            <v>416.09000000000003</v>
          </cell>
        </row>
        <row r="2237">
          <cell r="H2237" t="str">
            <v>UJ6001</v>
          </cell>
          <cell r="I2237" t="str">
            <v>SSH-VRN</v>
          </cell>
          <cell r="J2237">
            <v>45892</v>
          </cell>
          <cell r="K2237">
            <v>1</v>
          </cell>
          <cell r="L2237">
            <v>1</v>
          </cell>
          <cell r="P2237">
            <v>416.09000000000003</v>
          </cell>
        </row>
        <row r="2238">
          <cell r="H2238" t="str">
            <v>UJ6001</v>
          </cell>
          <cell r="I2238" t="str">
            <v>SSH-VRN</v>
          </cell>
          <cell r="J2238">
            <v>45892</v>
          </cell>
          <cell r="K2238">
            <v>1</v>
          </cell>
          <cell r="L2238">
            <v>1</v>
          </cell>
          <cell r="P2238">
            <v>334.19</v>
          </cell>
        </row>
        <row r="2239">
          <cell r="H2239" t="str">
            <v>4S6015</v>
          </cell>
          <cell r="I2239" t="str">
            <v>SSH-VRN</v>
          </cell>
          <cell r="J2239">
            <v>45780</v>
          </cell>
          <cell r="K2239">
            <v>1</v>
          </cell>
          <cell r="L2239">
            <v>1</v>
          </cell>
          <cell r="P2239">
            <v>155</v>
          </cell>
        </row>
        <row r="2240">
          <cell r="H2240" t="str">
            <v>4S6015</v>
          </cell>
          <cell r="I2240" t="str">
            <v>SSH-VRN</v>
          </cell>
          <cell r="J2240">
            <v>45780</v>
          </cell>
          <cell r="K2240">
            <v>1</v>
          </cell>
          <cell r="L2240">
            <v>1</v>
          </cell>
          <cell r="P2240">
            <v>155</v>
          </cell>
        </row>
        <row r="2241">
          <cell r="H2241" t="str">
            <v>4S6015</v>
          </cell>
          <cell r="I2241" t="str">
            <v>SSH-VRN</v>
          </cell>
          <cell r="J2241">
            <v>45780</v>
          </cell>
          <cell r="K2241">
            <v>1</v>
          </cell>
          <cell r="L2241">
            <v>1</v>
          </cell>
          <cell r="P2241">
            <v>155</v>
          </cell>
        </row>
        <row r="2242">
          <cell r="H2242" t="str">
            <v>4S6015</v>
          </cell>
          <cell r="I2242" t="str">
            <v>SSH-VRN</v>
          </cell>
          <cell r="J2242">
            <v>45780</v>
          </cell>
          <cell r="K2242">
            <v>1</v>
          </cell>
          <cell r="L2242">
            <v>1</v>
          </cell>
          <cell r="P2242">
            <v>155</v>
          </cell>
        </row>
        <row r="2243">
          <cell r="H2243" t="str">
            <v>4S6015</v>
          </cell>
          <cell r="I2243" t="str">
            <v>SSH-VRN</v>
          </cell>
          <cell r="J2243">
            <v>45780</v>
          </cell>
          <cell r="K2243">
            <v>1</v>
          </cell>
          <cell r="L2243">
            <v>1</v>
          </cell>
          <cell r="P2243">
            <v>155</v>
          </cell>
        </row>
        <row r="2244">
          <cell r="H2244" t="str">
            <v>4S6015</v>
          </cell>
          <cell r="I2244" t="str">
            <v>SSH-VRN</v>
          </cell>
          <cell r="J2244">
            <v>45780</v>
          </cell>
          <cell r="K2244">
            <v>1</v>
          </cell>
          <cell r="L2244">
            <v>1</v>
          </cell>
          <cell r="P2244">
            <v>155</v>
          </cell>
        </row>
        <row r="2245">
          <cell r="H2245" t="str">
            <v>4S6015</v>
          </cell>
          <cell r="I2245" t="str">
            <v>SSH-VRN</v>
          </cell>
          <cell r="J2245">
            <v>45780</v>
          </cell>
          <cell r="K2245">
            <v>1</v>
          </cell>
          <cell r="L2245">
            <v>1</v>
          </cell>
          <cell r="P2245">
            <v>155</v>
          </cell>
        </row>
        <row r="2246">
          <cell r="H2246" t="str">
            <v>4S6015</v>
          </cell>
          <cell r="I2246" t="str">
            <v>SSH-VRN</v>
          </cell>
          <cell r="J2246">
            <v>45780</v>
          </cell>
          <cell r="K2246">
            <v>1</v>
          </cell>
          <cell r="L2246">
            <v>1</v>
          </cell>
          <cell r="P2246">
            <v>155</v>
          </cell>
        </row>
        <row r="2247">
          <cell r="H2247" t="str">
            <v>4S6016</v>
          </cell>
          <cell r="I2247" t="str">
            <v>VRN-SSH</v>
          </cell>
          <cell r="J2247">
            <v>45773</v>
          </cell>
          <cell r="K2247">
            <v>1</v>
          </cell>
          <cell r="L2247">
            <v>1</v>
          </cell>
          <cell r="P2247">
            <v>193.04</v>
          </cell>
        </row>
        <row r="2248">
          <cell r="H2248" t="str">
            <v>4S6016</v>
          </cell>
          <cell r="I2248" t="str">
            <v>VRN-SSH</v>
          </cell>
          <cell r="J2248">
            <v>45773</v>
          </cell>
          <cell r="K2248">
            <v>1</v>
          </cell>
          <cell r="L2248">
            <v>1</v>
          </cell>
          <cell r="P2248">
            <v>193.04</v>
          </cell>
        </row>
        <row r="2249">
          <cell r="H2249" t="str">
            <v>4S6016</v>
          </cell>
          <cell r="I2249" t="str">
            <v>VRN-SSH</v>
          </cell>
          <cell r="J2249">
            <v>45773</v>
          </cell>
          <cell r="K2249">
            <v>1</v>
          </cell>
          <cell r="L2249">
            <v>1</v>
          </cell>
          <cell r="P2249">
            <v>193.04</v>
          </cell>
        </row>
        <row r="2250">
          <cell r="H2250" t="str">
            <v>4S6016</v>
          </cell>
          <cell r="I2250" t="str">
            <v>VRN-SSH</v>
          </cell>
          <cell r="J2250">
            <v>45773</v>
          </cell>
          <cell r="K2250">
            <v>1</v>
          </cell>
          <cell r="L2250">
            <v>1</v>
          </cell>
          <cell r="P2250">
            <v>193.04</v>
          </cell>
        </row>
        <row r="2251">
          <cell r="H2251" t="str">
            <v>4S6015</v>
          </cell>
          <cell r="I2251" t="str">
            <v>SSH-VRN</v>
          </cell>
          <cell r="J2251">
            <v>45780</v>
          </cell>
          <cell r="K2251">
            <v>1</v>
          </cell>
          <cell r="L2251">
            <v>1</v>
          </cell>
          <cell r="P2251">
            <v>260.27999999999997</v>
          </cell>
        </row>
        <row r="2252">
          <cell r="H2252" t="str">
            <v>4S6016</v>
          </cell>
          <cell r="I2252" t="str">
            <v>VRN-SSH</v>
          </cell>
          <cell r="J2252">
            <v>45773</v>
          </cell>
          <cell r="K2252">
            <v>1</v>
          </cell>
          <cell r="L2252">
            <v>1</v>
          </cell>
          <cell r="P2252">
            <v>134.4</v>
          </cell>
        </row>
        <row r="2253">
          <cell r="H2253" t="str">
            <v>4S6015</v>
          </cell>
          <cell r="I2253" t="str">
            <v>SSH-VRN</v>
          </cell>
          <cell r="J2253">
            <v>45780</v>
          </cell>
          <cell r="K2253">
            <v>1</v>
          </cell>
          <cell r="L2253">
            <v>1</v>
          </cell>
          <cell r="P2253">
            <v>260.27999999999997</v>
          </cell>
        </row>
        <row r="2254">
          <cell r="H2254" t="str">
            <v>4S6016</v>
          </cell>
          <cell r="I2254" t="str">
            <v>VRN-SSH</v>
          </cell>
          <cell r="J2254">
            <v>45773</v>
          </cell>
          <cell r="K2254">
            <v>1</v>
          </cell>
          <cell r="L2254">
            <v>1</v>
          </cell>
          <cell r="P2254">
            <v>134.4</v>
          </cell>
        </row>
        <row r="2255">
          <cell r="H2255" t="str">
            <v>4S6015</v>
          </cell>
          <cell r="I2255" t="str">
            <v>SSH-VRN</v>
          </cell>
          <cell r="J2255">
            <v>45780</v>
          </cell>
          <cell r="K2255">
            <v>1</v>
          </cell>
          <cell r="L2255">
            <v>1</v>
          </cell>
          <cell r="P2255">
            <v>215.28</v>
          </cell>
        </row>
        <row r="2256">
          <cell r="H2256" t="str">
            <v>4S6016</v>
          </cell>
          <cell r="I2256" t="str">
            <v>VRN-SSH</v>
          </cell>
          <cell r="J2256">
            <v>45773</v>
          </cell>
          <cell r="K2256">
            <v>1</v>
          </cell>
          <cell r="L2256">
            <v>1</v>
          </cell>
          <cell r="P2256">
            <v>113.78</v>
          </cell>
        </row>
        <row r="2257">
          <cell r="H2257" t="str">
            <v>4S6015</v>
          </cell>
          <cell r="I2257" t="str">
            <v>SSH-VRN</v>
          </cell>
          <cell r="J2257">
            <v>45780</v>
          </cell>
          <cell r="K2257">
            <v>1</v>
          </cell>
          <cell r="L2257">
            <v>1</v>
          </cell>
          <cell r="P2257">
            <v>215.28</v>
          </cell>
        </row>
        <row r="2258">
          <cell r="H2258" t="str">
            <v>4S6016</v>
          </cell>
          <cell r="I2258" t="str">
            <v>VRN-SSH</v>
          </cell>
          <cell r="J2258">
            <v>45773</v>
          </cell>
          <cell r="K2258">
            <v>1</v>
          </cell>
          <cell r="L2258">
            <v>1</v>
          </cell>
          <cell r="P2258">
            <v>113.78</v>
          </cell>
        </row>
        <row r="2259">
          <cell r="H2259" t="str">
            <v>4S6015</v>
          </cell>
          <cell r="I2259" t="str">
            <v>SSH-VRN</v>
          </cell>
          <cell r="J2259">
            <v>45780</v>
          </cell>
          <cell r="K2259">
            <v>1</v>
          </cell>
          <cell r="L2259">
            <v>1</v>
          </cell>
          <cell r="P2259">
            <v>215.28</v>
          </cell>
        </row>
        <row r="2260">
          <cell r="H2260" t="str">
            <v>4S6016</v>
          </cell>
          <cell r="I2260" t="str">
            <v>VRN-SSH</v>
          </cell>
          <cell r="J2260">
            <v>45773</v>
          </cell>
          <cell r="K2260">
            <v>1</v>
          </cell>
          <cell r="L2260">
            <v>1</v>
          </cell>
          <cell r="P2260">
            <v>113.78</v>
          </cell>
        </row>
        <row r="2261">
          <cell r="H2261" t="str">
            <v>4S6016</v>
          </cell>
          <cell r="I2261" t="str">
            <v>VRN-SSH</v>
          </cell>
          <cell r="J2261">
            <v>45773</v>
          </cell>
          <cell r="K2261">
            <v>5</v>
          </cell>
          <cell r="L2261">
            <v>5</v>
          </cell>
          <cell r="P2261">
            <v>500</v>
          </cell>
        </row>
        <row r="2262">
          <cell r="H2262" t="str">
            <v>SE5447</v>
          </cell>
          <cell r="I2262" t="str">
            <v>NAP-SSH</v>
          </cell>
          <cell r="J2262">
            <v>45765</v>
          </cell>
          <cell r="K2262">
            <v>1</v>
          </cell>
          <cell r="L2262">
            <v>1</v>
          </cell>
          <cell r="P2262">
            <v>289.04000000000002</v>
          </cell>
        </row>
        <row r="2263">
          <cell r="H2263" t="str">
            <v>SE5447</v>
          </cell>
          <cell r="I2263" t="str">
            <v>NAP-SSH</v>
          </cell>
          <cell r="J2263">
            <v>45765</v>
          </cell>
          <cell r="K2263">
            <v>1</v>
          </cell>
          <cell r="L2263">
            <v>1</v>
          </cell>
          <cell r="P2263">
            <v>364.04</v>
          </cell>
        </row>
        <row r="2264">
          <cell r="H2264" t="str">
            <v>SE5447</v>
          </cell>
          <cell r="I2264" t="str">
            <v>NAP-SSH</v>
          </cell>
          <cell r="J2264">
            <v>45765</v>
          </cell>
          <cell r="K2264">
            <v>1</v>
          </cell>
          <cell r="L2264">
            <v>1</v>
          </cell>
          <cell r="P2264">
            <v>364.04</v>
          </cell>
        </row>
        <row r="2265">
          <cell r="H2265" t="str">
            <v>SE5447</v>
          </cell>
          <cell r="I2265" t="str">
            <v>NAP-SSH</v>
          </cell>
          <cell r="J2265">
            <v>45765</v>
          </cell>
          <cell r="K2265">
            <v>1</v>
          </cell>
          <cell r="L2265">
            <v>1</v>
          </cell>
          <cell r="P2265">
            <v>364.04</v>
          </cell>
        </row>
        <row r="2266">
          <cell r="H2266" t="str">
            <v>SE5448</v>
          </cell>
          <cell r="I2266" t="str">
            <v>CAG-SSH</v>
          </cell>
          <cell r="J2266">
            <v>45765</v>
          </cell>
          <cell r="K2266">
            <v>1</v>
          </cell>
          <cell r="L2266">
            <v>1</v>
          </cell>
          <cell r="P2266">
            <v>304.65999999999997</v>
          </cell>
        </row>
        <row r="2267">
          <cell r="H2267" t="str">
            <v>SE5448</v>
          </cell>
          <cell r="I2267" t="str">
            <v>CAG-SSH</v>
          </cell>
          <cell r="J2267">
            <v>45765</v>
          </cell>
          <cell r="K2267">
            <v>1</v>
          </cell>
          <cell r="L2267">
            <v>1</v>
          </cell>
          <cell r="P2267">
            <v>304.65999999999997</v>
          </cell>
        </row>
        <row r="2268">
          <cell r="H2268" t="str">
            <v>SE5448</v>
          </cell>
          <cell r="I2268" t="str">
            <v>CAG-SSH</v>
          </cell>
          <cell r="J2268">
            <v>45765</v>
          </cell>
          <cell r="K2268">
            <v>1</v>
          </cell>
          <cell r="L2268">
            <v>1</v>
          </cell>
          <cell r="P2268">
            <v>304.65999999999997</v>
          </cell>
        </row>
        <row r="2269">
          <cell r="H2269" t="str">
            <v>SE5448</v>
          </cell>
          <cell r="I2269" t="str">
            <v>CAG-SSH</v>
          </cell>
          <cell r="J2269">
            <v>45765</v>
          </cell>
          <cell r="K2269">
            <v>1</v>
          </cell>
          <cell r="L2269">
            <v>1</v>
          </cell>
          <cell r="P2269">
            <v>304.65999999999997</v>
          </cell>
        </row>
        <row r="2270">
          <cell r="H2270" t="str">
            <v>NE1129</v>
          </cell>
          <cell r="I2270" t="str">
            <v>NAP-SSH</v>
          </cell>
          <cell r="J2270">
            <v>45866</v>
          </cell>
          <cell r="K2270">
            <v>20</v>
          </cell>
          <cell r="L2270">
            <v>20</v>
          </cell>
          <cell r="P2270">
            <v>4900</v>
          </cell>
        </row>
        <row r="2271">
          <cell r="H2271" t="str">
            <v>NE1129</v>
          </cell>
          <cell r="I2271" t="str">
            <v>NAP-SSH</v>
          </cell>
          <cell r="J2271">
            <v>45873</v>
          </cell>
          <cell r="K2271">
            <v>20</v>
          </cell>
          <cell r="L2271">
            <v>20</v>
          </cell>
          <cell r="P2271">
            <v>4900</v>
          </cell>
        </row>
        <row r="2272">
          <cell r="H2272" t="str">
            <v>NE1129</v>
          </cell>
          <cell r="I2272" t="str">
            <v>NAP-SSH</v>
          </cell>
          <cell r="J2272">
            <v>45880</v>
          </cell>
          <cell r="K2272">
            <v>20</v>
          </cell>
          <cell r="L2272">
            <v>20</v>
          </cell>
          <cell r="P2272">
            <v>4900</v>
          </cell>
        </row>
        <row r="2273">
          <cell r="H2273" t="str">
            <v>NE1129</v>
          </cell>
          <cell r="I2273" t="str">
            <v>NAP-SSH</v>
          </cell>
          <cell r="J2273">
            <v>45887</v>
          </cell>
          <cell r="K2273">
            <v>20</v>
          </cell>
          <cell r="L2273">
            <v>20</v>
          </cell>
          <cell r="P2273">
            <v>4900</v>
          </cell>
        </row>
        <row r="2274">
          <cell r="H2274" t="str">
            <v>NE1128</v>
          </cell>
          <cell r="I2274" t="str">
            <v>SSH-NAP</v>
          </cell>
          <cell r="J2274">
            <v>45873</v>
          </cell>
          <cell r="K2274">
            <v>20</v>
          </cell>
          <cell r="L2274">
            <v>20</v>
          </cell>
          <cell r="P2274">
            <v>4900</v>
          </cell>
        </row>
        <row r="2275">
          <cell r="H2275" t="str">
            <v>NE1128</v>
          </cell>
          <cell r="I2275" t="str">
            <v>SSH-NAP</v>
          </cell>
          <cell r="J2275">
            <v>45880</v>
          </cell>
          <cell r="K2275">
            <v>20</v>
          </cell>
          <cell r="L2275">
            <v>20</v>
          </cell>
          <cell r="P2275">
            <v>4900</v>
          </cell>
        </row>
        <row r="2276">
          <cell r="H2276" t="str">
            <v>NE1128</v>
          </cell>
          <cell r="I2276" t="str">
            <v>SSH-NAP</v>
          </cell>
          <cell r="J2276">
            <v>45887</v>
          </cell>
          <cell r="K2276">
            <v>20</v>
          </cell>
          <cell r="L2276">
            <v>20</v>
          </cell>
          <cell r="P2276">
            <v>4900</v>
          </cell>
        </row>
        <row r="2277">
          <cell r="H2277" t="str">
            <v>NE1128</v>
          </cell>
          <cell r="I2277" t="str">
            <v>SSH-NAP</v>
          </cell>
          <cell r="J2277">
            <v>45894</v>
          </cell>
          <cell r="K2277">
            <v>20</v>
          </cell>
          <cell r="L2277">
            <v>20</v>
          </cell>
          <cell r="P2277">
            <v>4900</v>
          </cell>
        </row>
        <row r="2278">
          <cell r="H2278" t="str">
            <v>4S6006</v>
          </cell>
          <cell r="I2278" t="str">
            <v>MXP-SSH</v>
          </cell>
          <cell r="J2278">
            <v>45772</v>
          </cell>
          <cell r="K2278">
            <v>2</v>
          </cell>
          <cell r="L2278">
            <v>2</v>
          </cell>
          <cell r="P2278">
            <v>200</v>
          </cell>
        </row>
        <row r="2279">
          <cell r="H2279" t="str">
            <v>4S6031</v>
          </cell>
          <cell r="I2279" t="str">
            <v>SSH-NAP</v>
          </cell>
          <cell r="J2279">
            <v>45774</v>
          </cell>
          <cell r="K2279">
            <v>2</v>
          </cell>
          <cell r="L2279">
            <v>2</v>
          </cell>
          <cell r="P2279">
            <v>600</v>
          </cell>
        </row>
        <row r="2280">
          <cell r="H2280" t="str">
            <v>4S6003</v>
          </cell>
          <cell r="I2280" t="str">
            <v>SSH-BRI</v>
          </cell>
          <cell r="J2280">
            <v>45878</v>
          </cell>
          <cell r="K2280">
            <v>2</v>
          </cell>
          <cell r="L2280">
            <v>2</v>
          </cell>
          <cell r="P2280">
            <v>480</v>
          </cell>
        </row>
        <row r="2281">
          <cell r="H2281" t="str">
            <v>4S6004</v>
          </cell>
          <cell r="I2281" t="str">
            <v>BRI-SSH</v>
          </cell>
          <cell r="J2281">
            <v>45871</v>
          </cell>
          <cell r="K2281">
            <v>2</v>
          </cell>
          <cell r="L2281">
            <v>2</v>
          </cell>
          <cell r="P2281">
            <v>480</v>
          </cell>
        </row>
        <row r="2282">
          <cell r="H2282" t="str">
            <v>4S6032</v>
          </cell>
          <cell r="I2282" t="str">
            <v>NAP-SSH</v>
          </cell>
          <cell r="J2282">
            <v>45767</v>
          </cell>
          <cell r="K2282">
            <v>6</v>
          </cell>
          <cell r="L2282">
            <v>6</v>
          </cell>
          <cell r="P2282">
            <v>1800</v>
          </cell>
        </row>
        <row r="2283">
          <cell r="H2283" t="str">
            <v>UJ6001</v>
          </cell>
          <cell r="I2283" t="str">
            <v>SSH-VRN</v>
          </cell>
          <cell r="J2283">
            <v>45892</v>
          </cell>
          <cell r="K2283">
            <v>2</v>
          </cell>
          <cell r="L2283">
            <v>2</v>
          </cell>
          <cell r="P2283">
            <v>700</v>
          </cell>
        </row>
        <row r="2284">
          <cell r="H2284" t="str">
            <v>4S6003</v>
          </cell>
          <cell r="I2284" t="str">
            <v>SSH-BRI</v>
          </cell>
          <cell r="J2284">
            <v>45885</v>
          </cell>
          <cell r="K2284">
            <v>1</v>
          </cell>
          <cell r="L2284">
            <v>1</v>
          </cell>
          <cell r="P2284">
            <v>324.02999999999997</v>
          </cell>
        </row>
        <row r="2285">
          <cell r="H2285" t="str">
            <v>4S6004</v>
          </cell>
          <cell r="I2285" t="str">
            <v>BRI-SSH</v>
          </cell>
          <cell r="J2285">
            <v>45878</v>
          </cell>
          <cell r="K2285">
            <v>1</v>
          </cell>
          <cell r="L2285">
            <v>1</v>
          </cell>
          <cell r="P2285">
            <v>304.42</v>
          </cell>
        </row>
        <row r="2286">
          <cell r="H2286" t="str">
            <v>4S6003</v>
          </cell>
          <cell r="I2286" t="str">
            <v>SSH-BRI</v>
          </cell>
          <cell r="J2286">
            <v>45885</v>
          </cell>
          <cell r="K2286">
            <v>1</v>
          </cell>
          <cell r="L2286">
            <v>1</v>
          </cell>
          <cell r="P2286">
            <v>262.77999999999997</v>
          </cell>
        </row>
        <row r="2287">
          <cell r="H2287" t="str">
            <v>4S6004</v>
          </cell>
          <cell r="I2287" t="str">
            <v>BRI-SSH</v>
          </cell>
          <cell r="J2287">
            <v>45878</v>
          </cell>
          <cell r="K2287">
            <v>1</v>
          </cell>
          <cell r="L2287">
            <v>1</v>
          </cell>
          <cell r="P2287">
            <v>243.17000000000002</v>
          </cell>
        </row>
        <row r="2288">
          <cell r="H2288" t="str">
            <v>4S6003</v>
          </cell>
          <cell r="I2288" t="str">
            <v>SSH-BRI</v>
          </cell>
          <cell r="J2288">
            <v>45885</v>
          </cell>
          <cell r="K2288">
            <v>1</v>
          </cell>
          <cell r="L2288">
            <v>1</v>
          </cell>
          <cell r="P2288">
            <v>262.77999999999997</v>
          </cell>
        </row>
        <row r="2289">
          <cell r="H2289" t="str">
            <v>4S6004</v>
          </cell>
          <cell r="I2289" t="str">
            <v>BRI-SSH</v>
          </cell>
          <cell r="J2289">
            <v>45878</v>
          </cell>
          <cell r="K2289">
            <v>1</v>
          </cell>
          <cell r="L2289">
            <v>1</v>
          </cell>
          <cell r="P2289">
            <v>243.17000000000002</v>
          </cell>
        </row>
        <row r="2290">
          <cell r="H2290" t="str">
            <v>4S6032</v>
          </cell>
          <cell r="I2290" t="str">
            <v>NAP-SSH</v>
          </cell>
          <cell r="J2290">
            <v>45774</v>
          </cell>
          <cell r="K2290">
            <v>1</v>
          </cell>
          <cell r="L2290">
            <v>1</v>
          </cell>
          <cell r="P2290">
            <v>124.03999999999999</v>
          </cell>
        </row>
        <row r="2291">
          <cell r="H2291" t="str">
            <v>4S6003</v>
          </cell>
          <cell r="I2291" t="str">
            <v>SSH-BRI</v>
          </cell>
          <cell r="J2291">
            <v>45885</v>
          </cell>
          <cell r="K2291">
            <v>1</v>
          </cell>
          <cell r="L2291">
            <v>1</v>
          </cell>
          <cell r="P2291">
            <v>324.02999999999997</v>
          </cell>
        </row>
        <row r="2292">
          <cell r="H2292" t="str">
            <v>4S6004</v>
          </cell>
          <cell r="I2292" t="str">
            <v>BRI-SSH</v>
          </cell>
          <cell r="J2292">
            <v>45878</v>
          </cell>
          <cell r="K2292">
            <v>1</v>
          </cell>
          <cell r="L2292">
            <v>1</v>
          </cell>
          <cell r="P2292">
            <v>304.42</v>
          </cell>
        </row>
        <row r="2293">
          <cell r="H2293" t="str">
            <v>4S6016</v>
          </cell>
          <cell r="I2293" t="str">
            <v>VRN-SSH</v>
          </cell>
          <cell r="J2293">
            <v>45773</v>
          </cell>
          <cell r="K2293">
            <v>1</v>
          </cell>
          <cell r="L2293">
            <v>1</v>
          </cell>
          <cell r="P2293">
            <v>100</v>
          </cell>
        </row>
        <row r="2294">
          <cell r="H2294" t="str">
            <v>4S6015</v>
          </cell>
          <cell r="I2294" t="str">
            <v>SSH-VRN</v>
          </cell>
          <cell r="J2294">
            <v>45780</v>
          </cell>
          <cell r="K2294">
            <v>4</v>
          </cell>
          <cell r="L2294">
            <v>4</v>
          </cell>
          <cell r="P2294">
            <v>600</v>
          </cell>
        </row>
        <row r="2295">
          <cell r="H2295" t="str">
            <v>4S6004</v>
          </cell>
          <cell r="I2295" t="str">
            <v>BRI-SSH</v>
          </cell>
          <cell r="J2295">
            <v>45829</v>
          </cell>
          <cell r="K2295">
            <v>120</v>
          </cell>
          <cell r="L2295">
            <v>120</v>
          </cell>
          <cell r="P2295">
            <v>20400</v>
          </cell>
        </row>
        <row r="2296">
          <cell r="H2296" t="str">
            <v>4S6003</v>
          </cell>
          <cell r="I2296" t="str">
            <v>SSH-BRI</v>
          </cell>
          <cell r="J2296">
            <v>45836</v>
          </cell>
          <cell r="K2296">
            <v>120</v>
          </cell>
          <cell r="L2296">
            <v>120</v>
          </cell>
          <cell r="P2296">
            <v>20400</v>
          </cell>
        </row>
        <row r="2297">
          <cell r="H2297" t="str">
            <v>4S6004</v>
          </cell>
          <cell r="I2297" t="str">
            <v>BRI-SSH</v>
          </cell>
          <cell r="J2297">
            <v>45773</v>
          </cell>
          <cell r="K2297">
            <v>1</v>
          </cell>
          <cell r="L2297">
            <v>1</v>
          </cell>
          <cell r="P2297">
            <v>129.42000000000002</v>
          </cell>
        </row>
        <row r="2298">
          <cell r="H2298" t="str">
            <v>4S6004</v>
          </cell>
          <cell r="I2298" t="str">
            <v>BRI-SSH</v>
          </cell>
          <cell r="J2298">
            <v>45773</v>
          </cell>
          <cell r="K2298">
            <v>1</v>
          </cell>
          <cell r="L2298">
            <v>1</v>
          </cell>
          <cell r="P2298">
            <v>129.42000000000002</v>
          </cell>
        </row>
        <row r="2299">
          <cell r="H2299" t="str">
            <v>4S6032</v>
          </cell>
          <cell r="I2299" t="str">
            <v>NAP-SSH</v>
          </cell>
          <cell r="J2299">
            <v>45774</v>
          </cell>
          <cell r="K2299">
            <v>3</v>
          </cell>
          <cell r="L2299">
            <v>3</v>
          </cell>
          <cell r="P2299">
            <v>360</v>
          </cell>
        </row>
        <row r="2300">
          <cell r="H2300" t="str">
            <v>4S6006</v>
          </cell>
          <cell r="I2300" t="str">
            <v>FCO-SSH</v>
          </cell>
          <cell r="J2300">
            <v>45898</v>
          </cell>
          <cell r="K2300">
            <v>4</v>
          </cell>
          <cell r="L2300">
            <v>4</v>
          </cell>
          <cell r="P2300">
            <v>1000</v>
          </cell>
        </row>
        <row r="2301">
          <cell r="H2301" t="str">
            <v>4S6005</v>
          </cell>
          <cell r="I2301" t="str">
            <v>SSH-FCO</v>
          </cell>
          <cell r="J2301">
            <v>45905</v>
          </cell>
          <cell r="K2301">
            <v>4</v>
          </cell>
          <cell r="L2301">
            <v>4</v>
          </cell>
          <cell r="P2301">
            <v>1000</v>
          </cell>
        </row>
        <row r="2302">
          <cell r="H2302" t="str">
            <v>UJ7001</v>
          </cell>
          <cell r="I2302" t="str">
            <v>PMO-SSH</v>
          </cell>
          <cell r="J2302">
            <v>45928</v>
          </cell>
          <cell r="K2302">
            <v>4</v>
          </cell>
          <cell r="L2302">
            <v>4</v>
          </cell>
          <cell r="P2302">
            <v>860</v>
          </cell>
        </row>
        <row r="2303">
          <cell r="H2303" t="str">
            <v>UJ7000</v>
          </cell>
          <cell r="I2303" t="str">
            <v>SSH-PMO</v>
          </cell>
          <cell r="J2303">
            <v>45935</v>
          </cell>
          <cell r="K2303">
            <v>4</v>
          </cell>
          <cell r="L2303">
            <v>4</v>
          </cell>
          <cell r="P2303">
            <v>860</v>
          </cell>
        </row>
        <row r="2304">
          <cell r="H2304" t="str">
            <v>NE1129</v>
          </cell>
          <cell r="I2304" t="str">
            <v>NAP-SSH</v>
          </cell>
          <cell r="J2304">
            <v>45866</v>
          </cell>
          <cell r="K2304">
            <v>30</v>
          </cell>
          <cell r="L2304">
            <v>30</v>
          </cell>
          <cell r="P2304">
            <v>6300</v>
          </cell>
        </row>
        <row r="2305">
          <cell r="H2305" t="str">
            <v>NE1129</v>
          </cell>
          <cell r="I2305" t="str">
            <v>NAP-SSH</v>
          </cell>
          <cell r="J2305">
            <v>45873</v>
          </cell>
          <cell r="K2305">
            <v>30</v>
          </cell>
          <cell r="L2305">
            <v>30</v>
          </cell>
          <cell r="P2305">
            <v>6300</v>
          </cell>
        </row>
        <row r="2306">
          <cell r="H2306" t="str">
            <v>NE1129</v>
          </cell>
          <cell r="I2306" t="str">
            <v>NAP-SSH</v>
          </cell>
          <cell r="J2306">
            <v>45880</v>
          </cell>
          <cell r="K2306">
            <v>30</v>
          </cell>
          <cell r="L2306">
            <v>30</v>
          </cell>
          <cell r="P2306">
            <v>6300</v>
          </cell>
        </row>
        <row r="2307">
          <cell r="H2307" t="str">
            <v>NE1129</v>
          </cell>
          <cell r="I2307" t="str">
            <v>NAP-SSH</v>
          </cell>
          <cell r="J2307">
            <v>45887</v>
          </cell>
          <cell r="K2307">
            <v>30</v>
          </cell>
          <cell r="L2307">
            <v>30</v>
          </cell>
          <cell r="P2307">
            <v>6300</v>
          </cell>
        </row>
        <row r="2308">
          <cell r="H2308" t="str">
            <v>NE1129</v>
          </cell>
          <cell r="I2308" t="str">
            <v>NAP-SSH</v>
          </cell>
          <cell r="J2308">
            <v>45894</v>
          </cell>
          <cell r="K2308">
            <v>30</v>
          </cell>
          <cell r="L2308">
            <v>30</v>
          </cell>
          <cell r="P2308">
            <v>6300</v>
          </cell>
        </row>
        <row r="2309">
          <cell r="H2309" t="str">
            <v>NE1129</v>
          </cell>
          <cell r="I2309" t="str">
            <v>NAP-SSH</v>
          </cell>
          <cell r="J2309">
            <v>45901</v>
          </cell>
          <cell r="K2309">
            <v>30</v>
          </cell>
          <cell r="L2309">
            <v>30</v>
          </cell>
          <cell r="P2309">
            <v>6300</v>
          </cell>
        </row>
        <row r="2310">
          <cell r="H2310" t="str">
            <v>NE1128</v>
          </cell>
          <cell r="I2310" t="str">
            <v>SSH-NAP</v>
          </cell>
          <cell r="J2310">
            <v>45873</v>
          </cell>
          <cell r="K2310">
            <v>30</v>
          </cell>
          <cell r="L2310">
            <v>30</v>
          </cell>
          <cell r="P2310">
            <v>6300</v>
          </cell>
        </row>
        <row r="2311">
          <cell r="H2311" t="str">
            <v>NE1128</v>
          </cell>
          <cell r="I2311" t="str">
            <v>SSH-NAP</v>
          </cell>
          <cell r="J2311">
            <v>45880</v>
          </cell>
          <cell r="K2311">
            <v>30</v>
          </cell>
          <cell r="L2311">
            <v>30</v>
          </cell>
          <cell r="P2311">
            <v>6300</v>
          </cell>
        </row>
        <row r="2312">
          <cell r="H2312" t="str">
            <v>NE1128</v>
          </cell>
          <cell r="I2312" t="str">
            <v>SSH-NAP</v>
          </cell>
          <cell r="J2312">
            <v>45887</v>
          </cell>
          <cell r="K2312">
            <v>30</v>
          </cell>
          <cell r="L2312">
            <v>30</v>
          </cell>
          <cell r="P2312">
            <v>6300</v>
          </cell>
        </row>
        <row r="2313">
          <cell r="H2313" t="str">
            <v>NE1128</v>
          </cell>
          <cell r="I2313" t="str">
            <v>SSH-NAP</v>
          </cell>
          <cell r="J2313">
            <v>45894</v>
          </cell>
          <cell r="K2313">
            <v>30</v>
          </cell>
          <cell r="L2313">
            <v>30</v>
          </cell>
          <cell r="P2313">
            <v>6300</v>
          </cell>
        </row>
        <row r="2314">
          <cell r="H2314" t="str">
            <v>NE1128</v>
          </cell>
          <cell r="I2314" t="str">
            <v>SSH-NAP</v>
          </cell>
          <cell r="J2314">
            <v>45901</v>
          </cell>
          <cell r="K2314">
            <v>30</v>
          </cell>
          <cell r="L2314">
            <v>30</v>
          </cell>
          <cell r="P2314">
            <v>6300</v>
          </cell>
        </row>
        <row r="2315">
          <cell r="H2315" t="str">
            <v>NE1128</v>
          </cell>
          <cell r="I2315" t="str">
            <v>SSH-NAP</v>
          </cell>
          <cell r="J2315">
            <v>45908</v>
          </cell>
          <cell r="K2315">
            <v>30</v>
          </cell>
          <cell r="L2315">
            <v>30</v>
          </cell>
          <cell r="P2315">
            <v>6300</v>
          </cell>
        </row>
        <row r="2316">
          <cell r="H2316" t="str">
            <v>4S6031</v>
          </cell>
          <cell r="I2316" t="str">
            <v>SSH-NAP</v>
          </cell>
          <cell r="J2316">
            <v>45774</v>
          </cell>
          <cell r="K2316">
            <v>4</v>
          </cell>
          <cell r="L2316">
            <v>4</v>
          </cell>
          <cell r="P2316">
            <v>1200</v>
          </cell>
        </row>
        <row r="2317">
          <cell r="H2317" t="str">
            <v>4S6004</v>
          </cell>
          <cell r="I2317" t="str">
            <v>BRI-SSH</v>
          </cell>
          <cell r="J2317">
            <v>45829</v>
          </cell>
          <cell r="K2317">
            <v>4</v>
          </cell>
          <cell r="L2317">
            <v>4</v>
          </cell>
          <cell r="P2317">
            <v>640</v>
          </cell>
        </row>
        <row r="2318">
          <cell r="H2318" t="str">
            <v>4S6003</v>
          </cell>
          <cell r="I2318" t="str">
            <v>SSH-BRI</v>
          </cell>
          <cell r="J2318">
            <v>45836</v>
          </cell>
          <cell r="K2318">
            <v>4</v>
          </cell>
          <cell r="L2318">
            <v>4</v>
          </cell>
          <cell r="P2318">
            <v>640</v>
          </cell>
        </row>
        <row r="2319">
          <cell r="H2319" t="str">
            <v>4S6004</v>
          </cell>
          <cell r="I2319" t="str">
            <v>BRI-SSH</v>
          </cell>
          <cell r="J2319">
            <v>45878</v>
          </cell>
          <cell r="K2319">
            <v>1</v>
          </cell>
          <cell r="L2319">
            <v>1</v>
          </cell>
          <cell r="P2319">
            <v>321.94</v>
          </cell>
        </row>
        <row r="2320">
          <cell r="H2320" t="str">
            <v>4S6004</v>
          </cell>
          <cell r="I2320" t="str">
            <v>BRI-SSH</v>
          </cell>
          <cell r="J2320">
            <v>45878</v>
          </cell>
          <cell r="K2320">
            <v>1</v>
          </cell>
          <cell r="L2320">
            <v>1</v>
          </cell>
          <cell r="P2320">
            <v>321.94</v>
          </cell>
        </row>
        <row r="2321">
          <cell r="H2321" t="str">
            <v>UJ5126</v>
          </cell>
          <cell r="I2321" t="str">
            <v>BRI-SSH</v>
          </cell>
          <cell r="J2321">
            <v>45877</v>
          </cell>
          <cell r="K2321">
            <v>10</v>
          </cell>
          <cell r="L2321">
            <v>10</v>
          </cell>
          <cell r="P2321">
            <v>0</v>
          </cell>
        </row>
        <row r="2322">
          <cell r="H2322" t="str">
            <v>UJ5126</v>
          </cell>
          <cell r="I2322" t="str">
            <v>BRI-SSH</v>
          </cell>
          <cell r="J2322">
            <v>45884</v>
          </cell>
          <cell r="K2322">
            <v>10</v>
          </cell>
          <cell r="L2322">
            <v>10</v>
          </cell>
          <cell r="P2322">
            <v>0</v>
          </cell>
        </row>
        <row r="2323">
          <cell r="H2323" t="str">
            <v>UJ5126</v>
          </cell>
          <cell r="I2323" t="str">
            <v>BRI-SSH</v>
          </cell>
          <cell r="J2323">
            <v>45891</v>
          </cell>
          <cell r="K2323">
            <v>10</v>
          </cell>
          <cell r="L2323">
            <v>10</v>
          </cell>
          <cell r="P2323">
            <v>0</v>
          </cell>
        </row>
        <row r="2324">
          <cell r="H2324" t="str">
            <v>UJ5126</v>
          </cell>
          <cell r="I2324" t="str">
            <v>BRI-SSH</v>
          </cell>
          <cell r="J2324">
            <v>45898</v>
          </cell>
          <cell r="K2324">
            <v>10</v>
          </cell>
          <cell r="L2324">
            <v>10</v>
          </cell>
          <cell r="P2324">
            <v>0</v>
          </cell>
        </row>
        <row r="2325">
          <cell r="H2325" t="str">
            <v>UJ5125</v>
          </cell>
          <cell r="I2325" t="str">
            <v>SSH-BRI</v>
          </cell>
          <cell r="J2325">
            <v>45884</v>
          </cell>
          <cell r="K2325">
            <v>10</v>
          </cell>
          <cell r="L2325">
            <v>10</v>
          </cell>
          <cell r="P2325">
            <v>0</v>
          </cell>
        </row>
        <row r="2326">
          <cell r="H2326" t="str">
            <v>UJ5125</v>
          </cell>
          <cell r="I2326" t="str">
            <v>SSH-BRI</v>
          </cell>
          <cell r="J2326">
            <v>45891</v>
          </cell>
          <cell r="K2326">
            <v>10</v>
          </cell>
          <cell r="L2326">
            <v>10</v>
          </cell>
          <cell r="P2326">
            <v>0</v>
          </cell>
        </row>
        <row r="2327">
          <cell r="H2327" t="str">
            <v>UJ5125</v>
          </cell>
          <cell r="I2327" t="str">
            <v>SSH-BRI</v>
          </cell>
          <cell r="J2327">
            <v>45898</v>
          </cell>
          <cell r="K2327">
            <v>10</v>
          </cell>
          <cell r="L2327">
            <v>10</v>
          </cell>
          <cell r="P2327">
            <v>0</v>
          </cell>
        </row>
        <row r="2328">
          <cell r="H2328" t="str">
            <v>UJ5125</v>
          </cell>
          <cell r="I2328" t="str">
            <v>SSH-BRI</v>
          </cell>
          <cell r="J2328">
            <v>45905</v>
          </cell>
          <cell r="K2328">
            <v>10</v>
          </cell>
          <cell r="L2328">
            <v>10</v>
          </cell>
          <cell r="P2328">
            <v>0</v>
          </cell>
        </row>
        <row r="2329">
          <cell r="H2329" t="str">
            <v>4S6003</v>
          </cell>
          <cell r="I2329" t="str">
            <v>SSH-BRI</v>
          </cell>
          <cell r="J2329">
            <v>45843</v>
          </cell>
          <cell r="K2329">
            <v>4</v>
          </cell>
          <cell r="L2329">
            <v>4</v>
          </cell>
          <cell r="P2329">
            <v>640</v>
          </cell>
        </row>
        <row r="2330">
          <cell r="H2330" t="str">
            <v>4S6004</v>
          </cell>
          <cell r="I2330" t="str">
            <v>BRI-SSH</v>
          </cell>
          <cell r="J2330">
            <v>45836</v>
          </cell>
          <cell r="K2330">
            <v>4</v>
          </cell>
          <cell r="L2330">
            <v>4</v>
          </cell>
          <cell r="P2330">
            <v>640</v>
          </cell>
        </row>
        <row r="2331">
          <cell r="H2331" t="str">
            <v>NE1129</v>
          </cell>
          <cell r="I2331" t="str">
            <v>NAP-SSH</v>
          </cell>
          <cell r="J2331">
            <v>45873</v>
          </cell>
          <cell r="K2331">
            <v>40</v>
          </cell>
          <cell r="L2331">
            <v>40</v>
          </cell>
          <cell r="P2331">
            <v>0</v>
          </cell>
        </row>
        <row r="2332">
          <cell r="H2332" t="str">
            <v>NE1129</v>
          </cell>
          <cell r="I2332" t="str">
            <v>NAP-SSH</v>
          </cell>
          <cell r="J2332">
            <v>45880</v>
          </cell>
          <cell r="K2332">
            <v>40</v>
          </cell>
          <cell r="L2332">
            <v>40</v>
          </cell>
          <cell r="P2332">
            <v>0</v>
          </cell>
        </row>
        <row r="2333">
          <cell r="H2333" t="str">
            <v>NE1129</v>
          </cell>
          <cell r="I2333" t="str">
            <v>NAP-SSH</v>
          </cell>
          <cell r="J2333">
            <v>45887</v>
          </cell>
          <cell r="K2333">
            <v>40</v>
          </cell>
          <cell r="L2333">
            <v>40</v>
          </cell>
          <cell r="P2333">
            <v>0</v>
          </cell>
        </row>
        <row r="2334">
          <cell r="H2334" t="str">
            <v>NE1129</v>
          </cell>
          <cell r="I2334" t="str">
            <v>NAP-SSH</v>
          </cell>
          <cell r="J2334">
            <v>45894</v>
          </cell>
          <cell r="K2334">
            <v>40</v>
          </cell>
          <cell r="L2334">
            <v>40</v>
          </cell>
          <cell r="P2334">
            <v>0</v>
          </cell>
        </row>
        <row r="2335">
          <cell r="H2335" t="str">
            <v>NE1128</v>
          </cell>
          <cell r="I2335" t="str">
            <v>SSH-NAP</v>
          </cell>
          <cell r="J2335">
            <v>45880</v>
          </cell>
          <cell r="K2335">
            <v>40</v>
          </cell>
          <cell r="L2335">
            <v>40</v>
          </cell>
          <cell r="P2335">
            <v>0</v>
          </cell>
        </row>
        <row r="2336">
          <cell r="H2336" t="str">
            <v>NE1128</v>
          </cell>
          <cell r="I2336" t="str">
            <v>SSH-NAP</v>
          </cell>
          <cell r="J2336">
            <v>45887</v>
          </cell>
          <cell r="K2336">
            <v>40</v>
          </cell>
          <cell r="L2336">
            <v>40</v>
          </cell>
          <cell r="P2336">
            <v>0</v>
          </cell>
        </row>
        <row r="2337">
          <cell r="H2337" t="str">
            <v>NE1128</v>
          </cell>
          <cell r="I2337" t="str">
            <v>SSH-NAP</v>
          </cell>
          <cell r="J2337">
            <v>45894</v>
          </cell>
          <cell r="K2337">
            <v>40</v>
          </cell>
          <cell r="L2337">
            <v>40</v>
          </cell>
          <cell r="P2337">
            <v>0</v>
          </cell>
        </row>
        <row r="2338">
          <cell r="H2338" t="str">
            <v>NE1128</v>
          </cell>
          <cell r="I2338" t="str">
            <v>SSH-NAP</v>
          </cell>
          <cell r="J2338">
            <v>45901</v>
          </cell>
          <cell r="K2338">
            <v>40</v>
          </cell>
          <cell r="L2338">
            <v>40</v>
          </cell>
          <cell r="P2338">
            <v>0</v>
          </cell>
        </row>
        <row r="2339">
          <cell r="H2339" t="str">
            <v>NE1129</v>
          </cell>
          <cell r="I2339" t="str">
            <v>NAP-SSH</v>
          </cell>
          <cell r="J2339">
            <v>45901</v>
          </cell>
          <cell r="K2339">
            <v>2</v>
          </cell>
          <cell r="L2339">
            <v>2</v>
          </cell>
          <cell r="P2339">
            <v>0</v>
          </cell>
        </row>
        <row r="2340">
          <cell r="H2340" t="str">
            <v>NE1128</v>
          </cell>
          <cell r="I2340" t="str">
            <v>SSH-NAP</v>
          </cell>
          <cell r="J2340">
            <v>45908</v>
          </cell>
          <cell r="K2340">
            <v>2</v>
          </cell>
          <cell r="L2340">
            <v>2</v>
          </cell>
          <cell r="P2340">
            <v>0</v>
          </cell>
        </row>
        <row r="2341">
          <cell r="H2341" t="str">
            <v>4S6006</v>
          </cell>
          <cell r="I2341" t="str">
            <v>NAP-SSH</v>
          </cell>
          <cell r="J2341">
            <v>45887</v>
          </cell>
          <cell r="K2341">
            <v>4</v>
          </cell>
          <cell r="L2341">
            <v>4</v>
          </cell>
          <cell r="P2341">
            <v>0</v>
          </cell>
        </row>
        <row r="2342">
          <cell r="H2342" t="str">
            <v>4S6005</v>
          </cell>
          <cell r="I2342" t="str">
            <v>SSH-NAP</v>
          </cell>
          <cell r="J2342">
            <v>45894</v>
          </cell>
          <cell r="K2342">
            <v>4</v>
          </cell>
          <cell r="L2342">
            <v>4</v>
          </cell>
          <cell r="P2342">
            <v>0</v>
          </cell>
        </row>
        <row r="2343">
          <cell r="H2343" t="str">
            <v>4S6031</v>
          </cell>
          <cell r="I2343" t="str">
            <v>SSH-NAP</v>
          </cell>
          <cell r="J2343">
            <v>45767</v>
          </cell>
          <cell r="K2343">
            <v>-1</v>
          </cell>
          <cell r="L2343">
            <v>-1</v>
          </cell>
          <cell r="P2343">
            <v>-177.29000000000002</v>
          </cell>
        </row>
        <row r="2344">
          <cell r="H2344" t="str">
            <v>4S6003</v>
          </cell>
          <cell r="I2344" t="str">
            <v>SSH-BRI</v>
          </cell>
          <cell r="J2344">
            <v>45885</v>
          </cell>
          <cell r="K2344">
            <v>1</v>
          </cell>
          <cell r="L2344">
            <v>1</v>
          </cell>
          <cell r="P2344">
            <v>319.02999999999997</v>
          </cell>
        </row>
        <row r="2345">
          <cell r="H2345" t="str">
            <v>4S6003</v>
          </cell>
          <cell r="I2345" t="str">
            <v>SSH-BRI</v>
          </cell>
          <cell r="J2345">
            <v>45885</v>
          </cell>
          <cell r="K2345">
            <v>1</v>
          </cell>
          <cell r="L2345">
            <v>1</v>
          </cell>
          <cell r="P2345">
            <v>319.02999999999997</v>
          </cell>
        </row>
        <row r="2346">
          <cell r="H2346" t="str">
            <v>UJ1121</v>
          </cell>
          <cell r="I2346" t="str">
            <v>NAP-SSH</v>
          </cell>
          <cell r="J2346">
            <v>45879</v>
          </cell>
          <cell r="K2346">
            <v>6</v>
          </cell>
          <cell r="L2346">
            <v>6</v>
          </cell>
          <cell r="P2346">
            <v>0</v>
          </cell>
        </row>
        <row r="2347">
          <cell r="H2347" t="str">
            <v>UJ1120</v>
          </cell>
          <cell r="I2347" t="str">
            <v>SSH-NAP</v>
          </cell>
          <cell r="J2347">
            <v>45886</v>
          </cell>
          <cell r="K2347">
            <v>6</v>
          </cell>
          <cell r="L2347">
            <v>6</v>
          </cell>
          <cell r="P2347">
            <v>0</v>
          </cell>
        </row>
        <row r="2348">
          <cell r="H2348" t="str">
            <v>4S6016</v>
          </cell>
          <cell r="I2348" t="str">
            <v>VRN-SSH</v>
          </cell>
          <cell r="J2348">
            <v>45773</v>
          </cell>
          <cell r="K2348">
            <v>4</v>
          </cell>
          <cell r="L2348">
            <v>4</v>
          </cell>
          <cell r="P2348">
            <v>480</v>
          </cell>
        </row>
        <row r="2349">
          <cell r="H2349" t="str">
            <v>4S6006</v>
          </cell>
          <cell r="I2349" t="str">
            <v>MXP-SSH</v>
          </cell>
          <cell r="J2349">
            <v>45772</v>
          </cell>
          <cell r="K2349">
            <v>1</v>
          </cell>
          <cell r="L2349">
            <v>1</v>
          </cell>
          <cell r="P2349">
            <v>100</v>
          </cell>
        </row>
        <row r="2350">
          <cell r="H2350" t="str">
            <v>4S6006</v>
          </cell>
          <cell r="I2350" t="str">
            <v>NAP-SSH</v>
          </cell>
          <cell r="J2350">
            <v>45873</v>
          </cell>
          <cell r="K2350">
            <v>1</v>
          </cell>
          <cell r="L2350">
            <v>1</v>
          </cell>
          <cell r="P2350">
            <v>240</v>
          </cell>
        </row>
        <row r="2351">
          <cell r="H2351" t="str">
            <v>4S6004</v>
          </cell>
          <cell r="I2351" t="str">
            <v>BRI-SSH</v>
          </cell>
          <cell r="J2351">
            <v>45773</v>
          </cell>
          <cell r="K2351">
            <v>1</v>
          </cell>
          <cell r="L2351">
            <v>1</v>
          </cell>
          <cell r="P2351">
            <v>249.59</v>
          </cell>
        </row>
        <row r="2352">
          <cell r="H2352" t="str">
            <v>4S6004</v>
          </cell>
          <cell r="I2352" t="str">
            <v>BRI-SSH</v>
          </cell>
          <cell r="J2352">
            <v>45773</v>
          </cell>
          <cell r="K2352">
            <v>1</v>
          </cell>
          <cell r="L2352">
            <v>1</v>
          </cell>
          <cell r="P2352">
            <v>249.59</v>
          </cell>
        </row>
        <row r="2353">
          <cell r="H2353" t="str">
            <v>4S6004</v>
          </cell>
          <cell r="I2353" t="str">
            <v>BRI-SSH</v>
          </cell>
          <cell r="J2353">
            <v>45927</v>
          </cell>
          <cell r="K2353">
            <v>1</v>
          </cell>
          <cell r="L2353">
            <v>1</v>
          </cell>
          <cell r="P2353">
            <v>222.56</v>
          </cell>
        </row>
        <row r="2354">
          <cell r="H2354" t="str">
            <v>4S6003</v>
          </cell>
          <cell r="I2354" t="str">
            <v>SSH-BRI</v>
          </cell>
          <cell r="J2354">
            <v>45864</v>
          </cell>
          <cell r="K2354">
            <v>3</v>
          </cell>
          <cell r="L2354">
            <v>3</v>
          </cell>
          <cell r="P2354">
            <v>480</v>
          </cell>
        </row>
        <row r="2355">
          <cell r="H2355" t="str">
            <v>4S6004</v>
          </cell>
          <cell r="I2355" t="str">
            <v>BRI-SSH</v>
          </cell>
          <cell r="J2355">
            <v>45857</v>
          </cell>
          <cell r="K2355">
            <v>3</v>
          </cell>
          <cell r="L2355">
            <v>3</v>
          </cell>
          <cell r="P2355">
            <v>480</v>
          </cell>
        </row>
        <row r="2356">
          <cell r="H2356" t="str">
            <v>4S6005</v>
          </cell>
          <cell r="I2356" t="str">
            <v>SSH-FCO</v>
          </cell>
          <cell r="J2356">
            <v>45891</v>
          </cell>
          <cell r="K2356">
            <v>1</v>
          </cell>
          <cell r="L2356">
            <v>1</v>
          </cell>
          <cell r="P2356">
            <v>397.72</v>
          </cell>
        </row>
        <row r="2357">
          <cell r="H2357" t="str">
            <v>4S6005</v>
          </cell>
          <cell r="I2357" t="str">
            <v>SSH-FCO</v>
          </cell>
          <cell r="J2357">
            <v>45891</v>
          </cell>
          <cell r="K2357">
            <v>1</v>
          </cell>
          <cell r="L2357">
            <v>1</v>
          </cell>
          <cell r="P2357">
            <v>397.72</v>
          </cell>
        </row>
        <row r="2358">
          <cell r="H2358" t="str">
            <v>4S6004</v>
          </cell>
          <cell r="I2358" t="str">
            <v>BRI-SSH</v>
          </cell>
          <cell r="J2358">
            <v>45773</v>
          </cell>
          <cell r="K2358">
            <v>2</v>
          </cell>
          <cell r="L2358">
            <v>2</v>
          </cell>
          <cell r="P2358">
            <v>350</v>
          </cell>
        </row>
        <row r="2359">
          <cell r="H2359" t="str">
            <v>4S6003</v>
          </cell>
          <cell r="I2359" t="str">
            <v>SSH-BRI</v>
          </cell>
          <cell r="J2359">
            <v>45780</v>
          </cell>
          <cell r="K2359">
            <v>2</v>
          </cell>
          <cell r="L2359">
            <v>2</v>
          </cell>
          <cell r="P2359">
            <v>350</v>
          </cell>
        </row>
        <row r="2360">
          <cell r="H2360" t="str">
            <v>4S6006</v>
          </cell>
          <cell r="I2360" t="str">
            <v>MXP-SSH</v>
          </cell>
          <cell r="J2360">
            <v>45772</v>
          </cell>
          <cell r="K2360">
            <v>1</v>
          </cell>
          <cell r="L2360">
            <v>1</v>
          </cell>
          <cell r="P2360">
            <v>100</v>
          </cell>
        </row>
        <row r="2361">
          <cell r="H2361" t="str">
            <v>NE3127</v>
          </cell>
          <cell r="I2361" t="str">
            <v>NAP-SSH</v>
          </cell>
          <cell r="J2361">
            <v>45882</v>
          </cell>
          <cell r="K2361">
            <v>3</v>
          </cell>
          <cell r="L2361">
            <v>3</v>
          </cell>
          <cell r="P2361">
            <v>795</v>
          </cell>
        </row>
        <row r="2362">
          <cell r="H2362" t="str">
            <v>4S6005</v>
          </cell>
          <cell r="I2362" t="str">
            <v>SSH-NAP</v>
          </cell>
          <cell r="J2362">
            <v>45887</v>
          </cell>
          <cell r="K2362">
            <v>4</v>
          </cell>
          <cell r="L2362">
            <v>4</v>
          </cell>
          <cell r="P2362">
            <v>1200</v>
          </cell>
        </row>
        <row r="2363">
          <cell r="H2363" t="str">
            <v>4S6006</v>
          </cell>
          <cell r="I2363" t="str">
            <v>NAP-SSH</v>
          </cell>
          <cell r="J2363">
            <v>45873</v>
          </cell>
          <cell r="K2363">
            <v>4</v>
          </cell>
          <cell r="L2363">
            <v>4</v>
          </cell>
          <cell r="P2363">
            <v>960</v>
          </cell>
        </row>
        <row r="2364">
          <cell r="H2364" t="str">
            <v>4S6003</v>
          </cell>
          <cell r="I2364" t="str">
            <v>SSH-BRI</v>
          </cell>
          <cell r="J2364">
            <v>45934</v>
          </cell>
          <cell r="K2364">
            <v>1</v>
          </cell>
          <cell r="L2364">
            <v>1</v>
          </cell>
          <cell r="P2364">
            <v>254.03</v>
          </cell>
        </row>
        <row r="2365">
          <cell r="H2365" t="str">
            <v>4S6003</v>
          </cell>
          <cell r="I2365" t="str">
            <v>SSH-BRI</v>
          </cell>
          <cell r="J2365">
            <v>45934</v>
          </cell>
          <cell r="K2365">
            <v>1</v>
          </cell>
          <cell r="L2365">
            <v>1</v>
          </cell>
          <cell r="P2365">
            <v>254.03</v>
          </cell>
        </row>
        <row r="2366">
          <cell r="H2366" t="str">
            <v>4S6004</v>
          </cell>
          <cell r="I2366" t="str">
            <v>BRI-SSH</v>
          </cell>
          <cell r="J2366">
            <v>45871</v>
          </cell>
          <cell r="K2366">
            <v>1</v>
          </cell>
          <cell r="L2366">
            <v>1</v>
          </cell>
          <cell r="P2366">
            <v>240</v>
          </cell>
        </row>
        <row r="2367">
          <cell r="H2367" t="str">
            <v>4S6004</v>
          </cell>
          <cell r="I2367" t="str">
            <v>BRI-SSH</v>
          </cell>
          <cell r="J2367">
            <v>45871</v>
          </cell>
          <cell r="K2367">
            <v>1</v>
          </cell>
          <cell r="L2367">
            <v>1</v>
          </cell>
          <cell r="P2367">
            <v>240</v>
          </cell>
        </row>
        <row r="2368">
          <cell r="H2368" t="str">
            <v>NE1129</v>
          </cell>
          <cell r="I2368" t="str">
            <v>NAP-SSH</v>
          </cell>
          <cell r="J2368">
            <v>45873</v>
          </cell>
          <cell r="K2368">
            <v>3</v>
          </cell>
          <cell r="L2368">
            <v>3</v>
          </cell>
          <cell r="P2368">
            <v>825</v>
          </cell>
        </row>
        <row r="2369">
          <cell r="H2369" t="str">
            <v>NE1128</v>
          </cell>
          <cell r="I2369" t="str">
            <v>SSH-NAP</v>
          </cell>
          <cell r="J2369">
            <v>45887</v>
          </cell>
          <cell r="K2369">
            <v>3</v>
          </cell>
          <cell r="L2369">
            <v>3</v>
          </cell>
          <cell r="P2369">
            <v>825</v>
          </cell>
        </row>
        <row r="2370">
          <cell r="H2370" t="str">
            <v>4S6003</v>
          </cell>
          <cell r="I2370" t="str">
            <v>SSH-BRI</v>
          </cell>
          <cell r="J2370">
            <v>45878</v>
          </cell>
          <cell r="K2370">
            <v>2</v>
          </cell>
          <cell r="L2370">
            <v>2</v>
          </cell>
          <cell r="P2370">
            <v>480</v>
          </cell>
        </row>
        <row r="2371">
          <cell r="H2371" t="str">
            <v>4S6006</v>
          </cell>
          <cell r="I2371" t="str">
            <v>NAP-SSH</v>
          </cell>
          <cell r="J2371">
            <v>45901</v>
          </cell>
          <cell r="K2371">
            <v>4</v>
          </cell>
          <cell r="L2371">
            <v>4</v>
          </cell>
          <cell r="P2371">
            <v>880</v>
          </cell>
        </row>
        <row r="2372">
          <cell r="H2372" t="str">
            <v>4S6006</v>
          </cell>
          <cell r="I2372" t="str">
            <v>FCO-SSH</v>
          </cell>
          <cell r="J2372">
            <v>45856</v>
          </cell>
          <cell r="K2372">
            <v>3</v>
          </cell>
          <cell r="L2372">
            <v>3</v>
          </cell>
          <cell r="P2372">
            <v>750</v>
          </cell>
        </row>
        <row r="2373">
          <cell r="H2373" t="str">
            <v>4S6006</v>
          </cell>
          <cell r="I2373" t="str">
            <v>MXP-SSH</v>
          </cell>
          <cell r="J2373">
            <v>45772</v>
          </cell>
          <cell r="K2373">
            <v>1</v>
          </cell>
          <cell r="L2373">
            <v>1</v>
          </cell>
          <cell r="P2373">
            <v>200</v>
          </cell>
        </row>
        <row r="2374">
          <cell r="H2374" t="str">
            <v>4S6004</v>
          </cell>
          <cell r="I2374" t="str">
            <v>BRI-SSH</v>
          </cell>
          <cell r="J2374">
            <v>45857</v>
          </cell>
          <cell r="K2374">
            <v>2</v>
          </cell>
          <cell r="L2374">
            <v>2</v>
          </cell>
          <cell r="P2374">
            <v>340</v>
          </cell>
        </row>
        <row r="2375">
          <cell r="H2375" t="str">
            <v>4S6003</v>
          </cell>
          <cell r="I2375" t="str">
            <v>SSH-BRI</v>
          </cell>
          <cell r="J2375">
            <v>45864</v>
          </cell>
          <cell r="K2375">
            <v>2</v>
          </cell>
          <cell r="L2375">
            <v>2</v>
          </cell>
          <cell r="P2375">
            <v>340</v>
          </cell>
        </row>
        <row r="2376">
          <cell r="H2376" t="str">
            <v>4S6005</v>
          </cell>
          <cell r="I2376" t="str">
            <v>SSH-FCO</v>
          </cell>
          <cell r="J2376">
            <v>45898</v>
          </cell>
          <cell r="K2376">
            <v>2</v>
          </cell>
          <cell r="L2376">
            <v>2</v>
          </cell>
          <cell r="P2376">
            <v>500</v>
          </cell>
        </row>
        <row r="2377">
          <cell r="H2377" t="str">
            <v>4S6006</v>
          </cell>
          <cell r="I2377" t="str">
            <v>NAP-SSH</v>
          </cell>
          <cell r="J2377">
            <v>45880</v>
          </cell>
          <cell r="K2377">
            <v>1</v>
          </cell>
          <cell r="L2377">
            <v>1</v>
          </cell>
          <cell r="P2377">
            <v>361.27</v>
          </cell>
        </row>
        <row r="2378">
          <cell r="H2378" t="str">
            <v>4S6006</v>
          </cell>
          <cell r="I2378" t="str">
            <v>NAP-SSH</v>
          </cell>
          <cell r="J2378">
            <v>45880</v>
          </cell>
          <cell r="K2378">
            <v>1</v>
          </cell>
          <cell r="L2378">
            <v>1</v>
          </cell>
          <cell r="P2378">
            <v>361.27</v>
          </cell>
        </row>
        <row r="2379">
          <cell r="H2379" t="str">
            <v>4S6003</v>
          </cell>
          <cell r="I2379" t="str">
            <v>SSH-BRI</v>
          </cell>
          <cell r="J2379">
            <v>45920</v>
          </cell>
          <cell r="K2379">
            <v>2</v>
          </cell>
          <cell r="L2379">
            <v>2</v>
          </cell>
          <cell r="P2379">
            <v>320</v>
          </cell>
        </row>
        <row r="2380">
          <cell r="H2380" t="str">
            <v>4S6004</v>
          </cell>
          <cell r="I2380" t="str">
            <v>BRI-SSH</v>
          </cell>
          <cell r="J2380">
            <v>45913</v>
          </cell>
          <cell r="K2380">
            <v>2</v>
          </cell>
          <cell r="L2380">
            <v>2</v>
          </cell>
          <cell r="P2380">
            <v>320</v>
          </cell>
        </row>
        <row r="2381">
          <cell r="H2381" t="str">
            <v>4S6004</v>
          </cell>
          <cell r="I2381" t="str">
            <v>BRI-SSH</v>
          </cell>
          <cell r="J2381">
            <v>45773</v>
          </cell>
          <cell r="K2381">
            <v>1</v>
          </cell>
          <cell r="L2381">
            <v>1</v>
          </cell>
          <cell r="P2381">
            <v>100</v>
          </cell>
        </row>
        <row r="2382">
          <cell r="H2382" t="str">
            <v>4S6031</v>
          </cell>
          <cell r="I2382" t="str">
            <v>SSH-NAP</v>
          </cell>
          <cell r="J2382">
            <v>45774</v>
          </cell>
          <cell r="K2382">
            <v>4</v>
          </cell>
          <cell r="L2382">
            <v>4</v>
          </cell>
          <cell r="P2382">
            <v>1200</v>
          </cell>
        </row>
        <row r="2383">
          <cell r="H2383" t="str">
            <v>4S6006</v>
          </cell>
          <cell r="I2383" t="str">
            <v>NAP-SSH</v>
          </cell>
          <cell r="J2383">
            <v>45866</v>
          </cell>
          <cell r="K2383">
            <v>3</v>
          </cell>
          <cell r="L2383">
            <v>3</v>
          </cell>
          <cell r="P2383">
            <v>660</v>
          </cell>
        </row>
        <row r="2384">
          <cell r="H2384" t="str">
            <v>4S6005</v>
          </cell>
          <cell r="I2384" t="str">
            <v>SSH-FCO</v>
          </cell>
          <cell r="J2384">
            <v>45891</v>
          </cell>
          <cell r="K2384">
            <v>2</v>
          </cell>
          <cell r="L2384">
            <v>2</v>
          </cell>
          <cell r="P2384">
            <v>500</v>
          </cell>
        </row>
      </sheetData>
      <sheetData sheetId="15"/>
      <sheetData sheetId="16"/>
      <sheetData sheetId="17">
        <row r="2">
          <cell r="V2" t="str">
            <v>E25-02A</v>
          </cell>
        </row>
        <row r="3">
          <cell r="V3" t="str">
            <v>E25-02A</v>
          </cell>
        </row>
        <row r="4">
          <cell r="V4" t="str">
            <v>E25-02A</v>
          </cell>
        </row>
        <row r="5">
          <cell r="V5" t="str">
            <v>E25-02B</v>
          </cell>
        </row>
        <row r="6">
          <cell r="V6" t="str">
            <v>E25-02B</v>
          </cell>
        </row>
        <row r="7">
          <cell r="V7" t="str">
            <v>E25-02B</v>
          </cell>
        </row>
        <row r="8">
          <cell r="V8" t="str">
            <v>E25-02B</v>
          </cell>
        </row>
        <row r="9">
          <cell r="V9" t="str">
            <v>E25-02B</v>
          </cell>
        </row>
        <row r="10">
          <cell r="V10" t="str">
            <v>E25-03A</v>
          </cell>
        </row>
        <row r="11">
          <cell r="V11" t="str">
            <v>E25-03A</v>
          </cell>
        </row>
        <row r="12">
          <cell r="V12" t="str">
            <v>E25-03B</v>
          </cell>
        </row>
        <row r="13">
          <cell r="V13" t="str">
            <v>E25-03B</v>
          </cell>
        </row>
        <row r="14">
          <cell r="V14" t="str">
            <v>E25-03B</v>
          </cell>
        </row>
        <row r="15">
          <cell r="V15" t="str">
            <v>E25-03A</v>
          </cell>
        </row>
        <row r="16">
          <cell r="V16" t="str">
            <v>E25-03A</v>
          </cell>
        </row>
        <row r="17">
          <cell r="V17" t="str">
            <v>E25-03B</v>
          </cell>
        </row>
        <row r="18">
          <cell r="V18" t="str">
            <v>E25-03B</v>
          </cell>
        </row>
        <row r="19">
          <cell r="V19" t="str">
            <v>E25-03B</v>
          </cell>
        </row>
        <row r="20">
          <cell r="V20" t="str">
            <v>E25-03C</v>
          </cell>
        </row>
        <row r="21">
          <cell r="V21" t="str">
            <v>E25-03C</v>
          </cell>
        </row>
        <row r="22">
          <cell r="V22" t="str">
            <v>E25-04</v>
          </cell>
        </row>
        <row r="23">
          <cell r="V23" t="str">
            <v>E25-04</v>
          </cell>
        </row>
        <row r="24">
          <cell r="V24" t="str">
            <v>E25-04</v>
          </cell>
        </row>
        <row r="25">
          <cell r="V25" t="str">
            <v>E25-04</v>
          </cell>
        </row>
        <row r="26">
          <cell r="V26" t="str">
            <v>E25-05A</v>
          </cell>
        </row>
        <row r="27">
          <cell r="V27" t="str">
            <v>E25-05A</v>
          </cell>
        </row>
        <row r="28">
          <cell r="V28" t="str">
            <v>E25-05A</v>
          </cell>
        </row>
        <row r="29">
          <cell r="V29" t="str">
            <v>E25-05B</v>
          </cell>
        </row>
        <row r="30">
          <cell r="V30" t="str">
            <v>E25-05B</v>
          </cell>
        </row>
        <row r="31">
          <cell r="V31" t="str">
            <v>E25-05B</v>
          </cell>
        </row>
        <row r="32">
          <cell r="V32" t="str">
            <v>E25-05B</v>
          </cell>
        </row>
        <row r="33">
          <cell r="V33" t="str">
            <v>E25-05B</v>
          </cell>
        </row>
        <row r="34">
          <cell r="V34" t="str">
            <v>E25-08</v>
          </cell>
        </row>
        <row r="35">
          <cell r="V35" t="str">
            <v>E25-08</v>
          </cell>
        </row>
        <row r="36">
          <cell r="V36" t="str">
            <v>E25-08</v>
          </cell>
        </row>
        <row r="37">
          <cell r="V37" t="str">
            <v>E25-08</v>
          </cell>
        </row>
        <row r="38">
          <cell r="V38" t="str">
            <v>E25-09A</v>
          </cell>
        </row>
        <row r="39">
          <cell r="V39" t="str">
            <v>E25-09A</v>
          </cell>
        </row>
        <row r="40">
          <cell r="V40" t="str">
            <v>E25-09A</v>
          </cell>
        </row>
        <row r="41">
          <cell r="V41" t="str">
            <v>E25-09A</v>
          </cell>
        </row>
        <row r="42">
          <cell r="V42" t="str">
            <v>E25-09B</v>
          </cell>
        </row>
        <row r="43">
          <cell r="V43" t="str">
            <v>E25-09B</v>
          </cell>
        </row>
        <row r="44">
          <cell r="V44" t="str">
            <v>E25-09B</v>
          </cell>
        </row>
        <row r="45">
          <cell r="V45" t="str">
            <v>E25-09B</v>
          </cell>
        </row>
        <row r="46">
          <cell r="V46" t="str">
            <v>S25-01</v>
          </cell>
        </row>
        <row r="47">
          <cell r="V47" t="str">
            <v>S25-01</v>
          </cell>
        </row>
        <row r="48">
          <cell r="V48" t="str">
            <v>S25-01</v>
          </cell>
        </row>
        <row r="49">
          <cell r="V49" t="str">
            <v>S25-01</v>
          </cell>
        </row>
        <row r="50">
          <cell r="V50" t="str">
            <v>S25-01</v>
          </cell>
        </row>
        <row r="51">
          <cell r="V51" t="str">
            <v>S25-01</v>
          </cell>
        </row>
        <row r="52">
          <cell r="V52" t="str">
            <v>S25-01</v>
          </cell>
        </row>
        <row r="53">
          <cell r="V53" t="str">
            <v>S25-01</v>
          </cell>
        </row>
        <row r="54">
          <cell r="V54" t="str">
            <v>S25-01</v>
          </cell>
        </row>
        <row r="55">
          <cell r="V55" t="str">
            <v>S25-01</v>
          </cell>
        </row>
        <row r="56">
          <cell r="V56" t="str">
            <v>S25-01</v>
          </cell>
        </row>
        <row r="57">
          <cell r="V57" t="str">
            <v>S25-01</v>
          </cell>
        </row>
        <row r="58">
          <cell r="V58" t="str">
            <v>S25-01</v>
          </cell>
        </row>
        <row r="59">
          <cell r="V59" t="str">
            <v>S25-01</v>
          </cell>
        </row>
        <row r="60">
          <cell r="V60" t="str">
            <v>S25-01</v>
          </cell>
        </row>
        <row r="61">
          <cell r="V61" t="str">
            <v>S25-01</v>
          </cell>
        </row>
        <row r="62">
          <cell r="V62" t="str">
            <v>S25-01</v>
          </cell>
        </row>
        <row r="63">
          <cell r="V63" t="str">
            <v>S25-01</v>
          </cell>
        </row>
        <row r="64">
          <cell r="V64" t="str">
            <v>S25-01</v>
          </cell>
        </row>
        <row r="65">
          <cell r="V65" t="str">
            <v>S25-01</v>
          </cell>
        </row>
        <row r="66">
          <cell r="V66" t="str">
            <v>S25-01</v>
          </cell>
        </row>
        <row r="67">
          <cell r="V67" t="str">
            <v>S25-01</v>
          </cell>
        </row>
        <row r="68">
          <cell r="V68" t="str">
            <v>S25-01</v>
          </cell>
        </row>
        <row r="69">
          <cell r="V69" t="str">
            <v>S25-01</v>
          </cell>
        </row>
        <row r="70">
          <cell r="V70" t="str">
            <v>S25-01</v>
          </cell>
        </row>
        <row r="71">
          <cell r="V71" t="str">
            <v>S25-01</v>
          </cell>
        </row>
        <row r="72">
          <cell r="V72" t="str">
            <v>S25-01</v>
          </cell>
        </row>
        <row r="73">
          <cell r="V73" t="str">
            <v>S25-01</v>
          </cell>
        </row>
        <row r="74">
          <cell r="V74" t="str">
            <v>S25-01</v>
          </cell>
        </row>
        <row r="75">
          <cell r="V75" t="str">
            <v>S25-01</v>
          </cell>
        </row>
        <row r="76">
          <cell r="V76" t="str">
            <v>S25-01</v>
          </cell>
        </row>
        <row r="77">
          <cell r="V77" t="str">
            <v>S25-01</v>
          </cell>
        </row>
        <row r="78">
          <cell r="V78" t="str">
            <v>S25-01</v>
          </cell>
        </row>
        <row r="79">
          <cell r="V79" t="str">
            <v>S25-01</v>
          </cell>
        </row>
        <row r="80">
          <cell r="V80" t="str">
            <v>S25-01</v>
          </cell>
        </row>
        <row r="81">
          <cell r="V81" t="str">
            <v>S25-01</v>
          </cell>
        </row>
        <row r="82">
          <cell r="V82" t="str">
            <v>S25-01</v>
          </cell>
        </row>
        <row r="83">
          <cell r="V83" t="str">
            <v>S25-01</v>
          </cell>
        </row>
        <row r="84">
          <cell r="V84" t="str">
            <v>S25-01</v>
          </cell>
        </row>
        <row r="85">
          <cell r="V85" t="str">
            <v>S25-01</v>
          </cell>
        </row>
        <row r="86">
          <cell r="V86" t="str">
            <v>S25-01</v>
          </cell>
        </row>
        <row r="87">
          <cell r="V87" t="str">
            <v>S25-01</v>
          </cell>
        </row>
        <row r="88">
          <cell r="V88" t="str">
            <v>S25-01</v>
          </cell>
        </row>
        <row r="89">
          <cell r="V89" t="str">
            <v>S25-01</v>
          </cell>
        </row>
        <row r="90">
          <cell r="V90" t="str">
            <v>S25-01</v>
          </cell>
        </row>
        <row r="91">
          <cell r="V91" t="str">
            <v>S25-01</v>
          </cell>
        </row>
        <row r="92">
          <cell r="V92" t="str">
            <v>S25-01</v>
          </cell>
        </row>
        <row r="93">
          <cell r="V93" t="str">
            <v>S25-01</v>
          </cell>
        </row>
        <row r="94">
          <cell r="V94" t="str">
            <v>S25-01</v>
          </cell>
        </row>
        <row r="95">
          <cell r="V95" t="str">
            <v>S25-01</v>
          </cell>
        </row>
        <row r="96">
          <cell r="V96" t="str">
            <v>S25-02</v>
          </cell>
        </row>
        <row r="97">
          <cell r="V97" t="str">
            <v>S25-02</v>
          </cell>
        </row>
        <row r="98">
          <cell r="V98" t="str">
            <v>S25-03</v>
          </cell>
        </row>
        <row r="99">
          <cell r="V99" t="str">
            <v>S25-03</v>
          </cell>
        </row>
        <row r="100">
          <cell r="V100" t="str">
            <v>S25-03</v>
          </cell>
        </row>
        <row r="101">
          <cell r="V101" t="str">
            <v>S25-03</v>
          </cell>
        </row>
        <row r="102">
          <cell r="V102" t="str">
            <v>S25-03</v>
          </cell>
        </row>
        <row r="103">
          <cell r="V103" t="str">
            <v>S25-03</v>
          </cell>
        </row>
        <row r="104">
          <cell r="V104" t="str">
            <v>S25-03</v>
          </cell>
        </row>
        <row r="105">
          <cell r="V105" t="str">
            <v>S25-03</v>
          </cell>
        </row>
        <row r="106">
          <cell r="V106" t="str">
            <v>S25-03</v>
          </cell>
        </row>
        <row r="107">
          <cell r="V107" t="str">
            <v>S25-03</v>
          </cell>
        </row>
        <row r="108">
          <cell r="V108" t="str">
            <v>S25-03</v>
          </cell>
        </row>
        <row r="109">
          <cell r="V109" t="str">
            <v>S25-03</v>
          </cell>
        </row>
        <row r="110">
          <cell r="V110" t="str">
            <v>S25-04</v>
          </cell>
        </row>
        <row r="111">
          <cell r="V111" t="str">
            <v>S25-04</v>
          </cell>
        </row>
        <row r="112">
          <cell r="V112" t="str">
            <v>S25-04</v>
          </cell>
        </row>
        <row r="113">
          <cell r="V113" t="str">
            <v>S25-04</v>
          </cell>
        </row>
        <row r="114">
          <cell r="V114" t="str">
            <v>S25-04</v>
          </cell>
        </row>
        <row r="115">
          <cell r="V115" t="str">
            <v>S25-04</v>
          </cell>
        </row>
        <row r="116">
          <cell r="V116" t="str">
            <v>S25-04</v>
          </cell>
        </row>
        <row r="117">
          <cell r="V117" t="str">
            <v>S25-04</v>
          </cell>
        </row>
        <row r="118">
          <cell r="V118" t="str">
            <v>S25-04</v>
          </cell>
        </row>
        <row r="119">
          <cell r="V119" t="str">
            <v>S25-04</v>
          </cell>
        </row>
        <row r="120">
          <cell r="V120" t="str">
            <v>S25-04</v>
          </cell>
        </row>
        <row r="121">
          <cell r="V121" t="str">
            <v>S25-04</v>
          </cell>
        </row>
        <row r="122">
          <cell r="V122" t="str">
            <v>S25-04</v>
          </cell>
        </row>
        <row r="123">
          <cell r="V123" t="str">
            <v>S25-04</v>
          </cell>
        </row>
        <row r="124">
          <cell r="V124" t="str">
            <v>S25-06</v>
          </cell>
        </row>
        <row r="125">
          <cell r="V125" t="str">
            <v>S25-06</v>
          </cell>
        </row>
        <row r="126">
          <cell r="V126" t="str">
            <v>S25-06</v>
          </cell>
        </row>
        <row r="127">
          <cell r="V127" t="str">
            <v>S25-06</v>
          </cell>
        </row>
        <row r="128">
          <cell r="V128" t="str">
            <v>S25-06</v>
          </cell>
        </row>
        <row r="129">
          <cell r="V129" t="str">
            <v>S25-06</v>
          </cell>
        </row>
        <row r="130">
          <cell r="V130" t="str">
            <v>S25-06</v>
          </cell>
        </row>
        <row r="131">
          <cell r="V131" t="str">
            <v>S25-06</v>
          </cell>
        </row>
        <row r="132">
          <cell r="V132" t="str">
            <v>S25-06</v>
          </cell>
        </row>
        <row r="133">
          <cell r="V133" t="str">
            <v>S25-06</v>
          </cell>
        </row>
        <row r="134">
          <cell r="V134" t="str">
            <v>S25-06</v>
          </cell>
        </row>
        <row r="135">
          <cell r="V135" t="str">
            <v>S25-06</v>
          </cell>
        </row>
        <row r="136">
          <cell r="V136" t="str">
            <v>S25-06</v>
          </cell>
        </row>
        <row r="137">
          <cell r="V137" t="str">
            <v>S25-06</v>
          </cell>
        </row>
        <row r="138">
          <cell r="V138" t="str">
            <v>S25-06</v>
          </cell>
        </row>
        <row r="139">
          <cell r="V139" t="str">
            <v>S25-06</v>
          </cell>
        </row>
        <row r="140">
          <cell r="V140" t="str">
            <v>S25-07</v>
          </cell>
        </row>
        <row r="141">
          <cell r="V141" t="str">
            <v>S25-07</v>
          </cell>
        </row>
        <row r="142">
          <cell r="V142" t="str">
            <v>S25-07</v>
          </cell>
        </row>
        <row r="143">
          <cell r="V143" t="str">
            <v>S25-07</v>
          </cell>
        </row>
        <row r="144">
          <cell r="V144" t="str">
            <v>S25-07</v>
          </cell>
        </row>
        <row r="145">
          <cell r="V145" t="str">
            <v>S25-07</v>
          </cell>
        </row>
        <row r="146">
          <cell r="V146" t="str">
            <v>S25-07</v>
          </cell>
        </row>
        <row r="147">
          <cell r="V147" t="str">
            <v>S25-07</v>
          </cell>
        </row>
        <row r="148">
          <cell r="V148" t="str">
            <v>S25-07</v>
          </cell>
        </row>
        <row r="149">
          <cell r="V149" t="str">
            <v>S25-07</v>
          </cell>
        </row>
        <row r="150">
          <cell r="V150" t="str">
            <v>S25-07</v>
          </cell>
        </row>
        <row r="151">
          <cell r="V151" t="str">
            <v>S25-07</v>
          </cell>
        </row>
        <row r="152">
          <cell r="V152" t="str">
            <v>S25-08</v>
          </cell>
        </row>
        <row r="153">
          <cell r="V153" t="str">
            <v>S25-08</v>
          </cell>
        </row>
        <row r="154">
          <cell r="V154" t="str">
            <v>S25-08</v>
          </cell>
        </row>
        <row r="155">
          <cell r="V155" t="str">
            <v>S25-08</v>
          </cell>
        </row>
        <row r="156">
          <cell r="V156" t="str">
            <v>S25-08</v>
          </cell>
        </row>
        <row r="157">
          <cell r="V157" t="str">
            <v>S25-08</v>
          </cell>
        </row>
        <row r="158">
          <cell r="V158" t="str">
            <v>S25-08</v>
          </cell>
        </row>
        <row r="159">
          <cell r="V159" t="str">
            <v>S25-08</v>
          </cell>
        </row>
        <row r="160">
          <cell r="V160" t="str">
            <v>S25-08</v>
          </cell>
        </row>
        <row r="161">
          <cell r="V161" t="str">
            <v>S25-08</v>
          </cell>
        </row>
        <row r="162">
          <cell r="V162" t="str">
            <v>S25-08</v>
          </cell>
        </row>
        <row r="163">
          <cell r="V163" t="str">
            <v>S25-08</v>
          </cell>
        </row>
        <row r="164">
          <cell r="V164" t="str">
            <v>S25-12</v>
          </cell>
        </row>
        <row r="165">
          <cell r="V165" t="str">
            <v>S25-12</v>
          </cell>
        </row>
        <row r="166">
          <cell r="V166" t="str">
            <v>S25-12</v>
          </cell>
        </row>
        <row r="167">
          <cell r="V167" t="str">
            <v>S25-12</v>
          </cell>
        </row>
        <row r="168">
          <cell r="V168" t="str">
            <v>S25-12</v>
          </cell>
        </row>
        <row r="169">
          <cell r="V169" t="str">
            <v>S25-12</v>
          </cell>
        </row>
        <row r="170">
          <cell r="V170" t="str">
            <v>S25-12</v>
          </cell>
        </row>
        <row r="171">
          <cell r="V171" t="str">
            <v>S25-12</v>
          </cell>
        </row>
        <row r="172">
          <cell r="V172" t="str">
            <v>S25-12</v>
          </cell>
        </row>
        <row r="173">
          <cell r="V173" t="str">
            <v>S25-12</v>
          </cell>
        </row>
        <row r="174">
          <cell r="V174" t="str">
            <v>S25-12</v>
          </cell>
        </row>
        <row r="175">
          <cell r="V175" t="str">
            <v>S25-12</v>
          </cell>
        </row>
        <row r="176">
          <cell r="V176" t="str">
            <v>S25-13</v>
          </cell>
        </row>
        <row r="177">
          <cell r="V177" t="str">
            <v>S25-13</v>
          </cell>
        </row>
        <row r="178">
          <cell r="V178" t="str">
            <v>S25-13</v>
          </cell>
        </row>
        <row r="179">
          <cell r="V179" t="str">
            <v>S25-13</v>
          </cell>
        </row>
        <row r="180">
          <cell r="V180" t="str">
            <v>S25-13</v>
          </cell>
        </row>
        <row r="181">
          <cell r="V181" t="str">
            <v>S25-13</v>
          </cell>
        </row>
        <row r="182">
          <cell r="V182" t="str">
            <v>S25-13</v>
          </cell>
        </row>
        <row r="183">
          <cell r="V183" t="str">
            <v>S25-13</v>
          </cell>
        </row>
        <row r="184">
          <cell r="V184" t="str">
            <v>S25-13</v>
          </cell>
        </row>
        <row r="185">
          <cell r="V185" t="str">
            <v>S25-13</v>
          </cell>
        </row>
        <row r="186">
          <cell r="V186" t="str">
            <v>S25-13</v>
          </cell>
        </row>
        <row r="187">
          <cell r="V187" t="str">
            <v>S25-13</v>
          </cell>
        </row>
        <row r="188">
          <cell r="V188" t="str">
            <v>S25-13</v>
          </cell>
        </row>
        <row r="189">
          <cell r="V189" t="str">
            <v>S25-13</v>
          </cell>
        </row>
        <row r="190">
          <cell r="V190" t="str">
            <v>S25-14</v>
          </cell>
        </row>
        <row r="191">
          <cell r="V191" t="str">
            <v>S25-14</v>
          </cell>
        </row>
        <row r="192">
          <cell r="V192" t="str">
            <v>S25-14</v>
          </cell>
        </row>
        <row r="193">
          <cell r="V193" t="str">
            <v>S25-14</v>
          </cell>
        </row>
        <row r="194">
          <cell r="V194" t="str">
            <v>S25-15</v>
          </cell>
        </row>
        <row r="195">
          <cell r="V195" t="str">
            <v>S25-15</v>
          </cell>
        </row>
        <row r="196">
          <cell r="V196" t="str">
            <v>S25-15</v>
          </cell>
        </row>
        <row r="197">
          <cell r="V197" t="str">
            <v>S25-15</v>
          </cell>
        </row>
        <row r="198">
          <cell r="V198" t="str">
            <v>S25-15</v>
          </cell>
        </row>
        <row r="199">
          <cell r="V199" t="str">
            <v>S25-15</v>
          </cell>
        </row>
        <row r="200">
          <cell r="V200" t="str">
            <v>S25-15</v>
          </cell>
        </row>
        <row r="201">
          <cell r="V201" t="str">
            <v>S25-15</v>
          </cell>
        </row>
        <row r="202">
          <cell r="V202" t="str">
            <v>S25-15</v>
          </cell>
        </row>
        <row r="203">
          <cell r="V203" t="str">
            <v>S25-15</v>
          </cell>
        </row>
        <row r="204">
          <cell r="V204" t="str">
            <v>S25-15</v>
          </cell>
        </row>
        <row r="205">
          <cell r="V205" t="str">
            <v>S25-15</v>
          </cell>
        </row>
        <row r="206">
          <cell r="V206" t="str">
            <v>S25-15</v>
          </cell>
        </row>
        <row r="207">
          <cell r="V207" t="str">
            <v>S25-15</v>
          </cell>
        </row>
        <row r="208">
          <cell r="V208" t="str">
            <v>S25-15</v>
          </cell>
        </row>
        <row r="209">
          <cell r="V209" t="str">
            <v>S25-15</v>
          </cell>
        </row>
        <row r="210">
          <cell r="V210" t="str">
            <v>S25-10</v>
          </cell>
        </row>
        <row r="211">
          <cell r="V211" t="str">
            <v>S25-10</v>
          </cell>
        </row>
        <row r="212">
          <cell r="V212" t="str">
            <v>S25-10</v>
          </cell>
        </row>
        <row r="213">
          <cell r="V213" t="str">
            <v>S25-10</v>
          </cell>
        </row>
        <row r="214">
          <cell r="V214" t="str">
            <v>S25-10</v>
          </cell>
        </row>
        <row r="215">
          <cell r="V215" t="str">
            <v>S25-10</v>
          </cell>
        </row>
        <row r="216">
          <cell r="V216" t="str">
            <v>S25-10</v>
          </cell>
        </row>
        <row r="217">
          <cell r="V217" t="str">
            <v>S25-10</v>
          </cell>
        </row>
        <row r="218">
          <cell r="V218" t="str">
            <v>S25-10</v>
          </cell>
        </row>
        <row r="219">
          <cell r="V219" t="str">
            <v>S25-10</v>
          </cell>
        </row>
        <row r="220">
          <cell r="V220" t="str">
            <v>S25-16</v>
          </cell>
        </row>
        <row r="221">
          <cell r="V221" t="str">
            <v>S25-16</v>
          </cell>
        </row>
        <row r="222">
          <cell r="V222" t="str">
            <v>S25-16</v>
          </cell>
        </row>
        <row r="223">
          <cell r="V223" t="str">
            <v>S25-16</v>
          </cell>
        </row>
        <row r="224">
          <cell r="V224" t="str">
            <v>S25-16</v>
          </cell>
        </row>
        <row r="225">
          <cell r="V225" t="str">
            <v>S25-16</v>
          </cell>
        </row>
        <row r="226">
          <cell r="V226" t="str">
            <v>S25-16</v>
          </cell>
        </row>
        <row r="227">
          <cell r="V227" t="str">
            <v>S25-16</v>
          </cell>
        </row>
        <row r="228">
          <cell r="V228" t="str">
            <v>S25-16</v>
          </cell>
        </row>
        <row r="229">
          <cell r="V229" t="str">
            <v>S25-16</v>
          </cell>
        </row>
        <row r="230">
          <cell r="V230" t="str">
            <v>S25-16</v>
          </cell>
        </row>
        <row r="231">
          <cell r="V231" t="str">
            <v>S25-16</v>
          </cell>
        </row>
        <row r="232">
          <cell r="V232" t="str">
            <v>S25-16</v>
          </cell>
        </row>
        <row r="233">
          <cell r="V233" t="str">
            <v>S25-16</v>
          </cell>
        </row>
        <row r="234">
          <cell r="V234" t="str">
            <v>S25-16</v>
          </cell>
        </row>
        <row r="235">
          <cell r="V235" t="str">
            <v>S25-16</v>
          </cell>
        </row>
        <row r="236">
          <cell r="V236" t="str">
            <v>S25-16</v>
          </cell>
        </row>
        <row r="237">
          <cell r="V237" t="str">
            <v>S25-16</v>
          </cell>
        </row>
        <row r="238">
          <cell r="V238" t="str">
            <v>S25-16</v>
          </cell>
        </row>
        <row r="239">
          <cell r="V239" t="str">
            <v>S25-16</v>
          </cell>
        </row>
        <row r="240">
          <cell r="V240" t="str">
            <v>S25-16</v>
          </cell>
        </row>
        <row r="241">
          <cell r="V241" t="str">
            <v>S25-16</v>
          </cell>
        </row>
        <row r="242">
          <cell r="V242" t="str">
            <v>S25-16</v>
          </cell>
        </row>
        <row r="243">
          <cell r="V243" t="str">
            <v>S25-16</v>
          </cell>
        </row>
        <row r="244">
          <cell r="V244" t="str">
            <v>S25-16</v>
          </cell>
        </row>
        <row r="245">
          <cell r="V245" t="str">
            <v>S25-16</v>
          </cell>
        </row>
        <row r="246">
          <cell r="V246" t="str">
            <v>S25-16</v>
          </cell>
        </row>
        <row r="247">
          <cell r="V247" t="str">
            <v>S25-16</v>
          </cell>
        </row>
        <row r="248">
          <cell r="V248" t="str">
            <v>S25-16</v>
          </cell>
        </row>
        <row r="249">
          <cell r="V249" t="str">
            <v>S25-16</v>
          </cell>
        </row>
        <row r="250">
          <cell r="V250" t="str">
            <v>S25-17</v>
          </cell>
        </row>
        <row r="251">
          <cell r="V251" t="str">
            <v>S25-17</v>
          </cell>
        </row>
        <row r="252">
          <cell r="V252" t="str">
            <v>S25-17</v>
          </cell>
        </row>
        <row r="253">
          <cell r="V253" t="str">
            <v>S25-17</v>
          </cell>
        </row>
        <row r="254">
          <cell r="V254" t="str">
            <v>S25-17</v>
          </cell>
        </row>
        <row r="255">
          <cell r="V255" t="str">
            <v>S25-17</v>
          </cell>
        </row>
        <row r="256">
          <cell r="V256" t="str">
            <v>S25-17</v>
          </cell>
        </row>
        <row r="257">
          <cell r="V257" t="str">
            <v>S25-17</v>
          </cell>
        </row>
        <row r="258">
          <cell r="V258" t="str">
            <v>S25-17</v>
          </cell>
        </row>
        <row r="259">
          <cell r="V259" t="str">
            <v>S25-17</v>
          </cell>
        </row>
        <row r="260">
          <cell r="V260" t="str">
            <v>S25-17</v>
          </cell>
        </row>
        <row r="261">
          <cell r="V261" t="str">
            <v>S25-17</v>
          </cell>
        </row>
        <row r="262">
          <cell r="V262" t="str">
            <v>S25-17</v>
          </cell>
        </row>
        <row r="263">
          <cell r="V263" t="str">
            <v>S25-17</v>
          </cell>
        </row>
        <row r="264">
          <cell r="V264" t="str">
            <v>S25-18</v>
          </cell>
        </row>
        <row r="265">
          <cell r="V265" t="str">
            <v>S25-18</v>
          </cell>
        </row>
        <row r="266">
          <cell r="V266" t="str">
            <v>S25-18</v>
          </cell>
        </row>
        <row r="267">
          <cell r="V267" t="str">
            <v>S25-18</v>
          </cell>
        </row>
        <row r="268">
          <cell r="V268" t="str">
            <v>S25-18</v>
          </cell>
        </row>
        <row r="269">
          <cell r="V269" t="str">
            <v>S25-18</v>
          </cell>
        </row>
        <row r="270">
          <cell r="V270" t="str">
            <v>S25-18</v>
          </cell>
        </row>
        <row r="271">
          <cell r="V271" t="str">
            <v>S25-18</v>
          </cell>
        </row>
        <row r="272">
          <cell r="V272" t="str">
            <v>S25-19</v>
          </cell>
        </row>
        <row r="273">
          <cell r="V273" t="str">
            <v>S25-19</v>
          </cell>
        </row>
        <row r="274">
          <cell r="V274" t="str">
            <v>S25-19</v>
          </cell>
        </row>
        <row r="275">
          <cell r="V275" t="str">
            <v>S25-19</v>
          </cell>
        </row>
        <row r="276">
          <cell r="V276" t="str">
            <v>S25-19</v>
          </cell>
        </row>
        <row r="277">
          <cell r="V277" t="str">
            <v>S25-19</v>
          </cell>
        </row>
        <row r="278">
          <cell r="V278" t="str">
            <v>S25-19</v>
          </cell>
        </row>
        <row r="279">
          <cell r="V279" t="str">
            <v>S25-19</v>
          </cell>
        </row>
        <row r="280">
          <cell r="V280" t="str">
            <v>S25-19</v>
          </cell>
        </row>
        <row r="281">
          <cell r="V281" t="str">
            <v>S25-19</v>
          </cell>
        </row>
        <row r="282">
          <cell r="V282" t="str">
            <v>S25-19</v>
          </cell>
        </row>
        <row r="283">
          <cell r="V283" t="str">
            <v>S25-19</v>
          </cell>
        </row>
        <row r="284">
          <cell r="V284" t="str">
            <v>S25-20</v>
          </cell>
        </row>
        <row r="285">
          <cell r="V285" t="str">
            <v>S25-20</v>
          </cell>
        </row>
        <row r="286">
          <cell r="V286" t="str">
            <v>S25-20</v>
          </cell>
        </row>
        <row r="287">
          <cell r="V287" t="str">
            <v>S25-20</v>
          </cell>
        </row>
        <row r="288">
          <cell r="V288" t="str">
            <v>S25-20</v>
          </cell>
        </row>
        <row r="289">
          <cell r="V289" t="str">
            <v>S25-20</v>
          </cell>
        </row>
        <row r="290">
          <cell r="V290" t="str">
            <v>S25-20</v>
          </cell>
        </row>
        <row r="291">
          <cell r="V291" t="str">
            <v>S25-20</v>
          </cell>
        </row>
        <row r="292">
          <cell r="V292" t="str">
            <v>U25-01</v>
          </cell>
        </row>
      </sheetData>
      <sheetData sheetId="18"/>
      <sheetData sheetId="19">
        <row r="1">
          <cell r="A1" t="str">
            <v>SCHED_ID</v>
          </cell>
          <cell r="I1" t="str">
            <v>Routing2</v>
          </cell>
          <cell r="O1" t="str">
            <v>ADT Tax (EUR)</v>
          </cell>
        </row>
        <row r="2">
          <cell r="A2" t="str">
            <v>E25-01</v>
          </cell>
          <cell r="I2" t="str">
            <v>SSH-BRI-SSH</v>
          </cell>
          <cell r="O2">
            <v>50.8</v>
          </cell>
        </row>
        <row r="3">
          <cell r="A3" t="str">
            <v>E25-01</v>
          </cell>
          <cell r="I3" t="str">
            <v>SSH-BRI</v>
          </cell>
          <cell r="O3">
            <v>30.96</v>
          </cell>
        </row>
        <row r="4">
          <cell r="A4" t="str">
            <v>E25-01</v>
          </cell>
          <cell r="I4" t="str">
            <v>BRI-SSH-BRI</v>
          </cell>
          <cell r="O4">
            <v>50.8</v>
          </cell>
        </row>
        <row r="5">
          <cell r="A5" t="str">
            <v>E25-01</v>
          </cell>
          <cell r="I5" t="str">
            <v>BRI-SSH</v>
          </cell>
          <cell r="O5">
            <v>19.84</v>
          </cell>
        </row>
        <row r="6">
          <cell r="A6" t="str">
            <v>E25-02A</v>
          </cell>
          <cell r="I6" t="str">
            <v>SSH-BRI-SSH</v>
          </cell>
          <cell r="O6">
            <v>50.8</v>
          </cell>
        </row>
        <row r="7">
          <cell r="A7" t="str">
            <v>E25-02A</v>
          </cell>
          <cell r="I7" t="str">
            <v>SSH-BRI</v>
          </cell>
          <cell r="O7">
            <v>30.96</v>
          </cell>
        </row>
        <row r="8">
          <cell r="A8" t="str">
            <v>E25-02A</v>
          </cell>
          <cell r="I8" t="str">
            <v>BRI-SSH-BRI</v>
          </cell>
          <cell r="O8">
            <v>50.8</v>
          </cell>
        </row>
        <row r="9">
          <cell r="A9" t="str">
            <v>E25-02A</v>
          </cell>
          <cell r="I9" t="str">
            <v>BRI-SSH</v>
          </cell>
          <cell r="O9">
            <v>19.84</v>
          </cell>
        </row>
        <row r="10">
          <cell r="A10" t="str">
            <v>E25-02B</v>
          </cell>
          <cell r="I10" t="str">
            <v>SSH-BRI-SSH</v>
          </cell>
          <cell r="O10">
            <v>50.8</v>
          </cell>
        </row>
        <row r="11">
          <cell r="A11" t="str">
            <v>E25-02B</v>
          </cell>
          <cell r="I11" t="str">
            <v>SSH-BRI</v>
          </cell>
          <cell r="O11">
            <v>30.96</v>
          </cell>
        </row>
        <row r="12">
          <cell r="A12" t="str">
            <v>E25-02B</v>
          </cell>
          <cell r="I12" t="str">
            <v>BRI-SSH-BRI</v>
          </cell>
          <cell r="O12">
            <v>50.8</v>
          </cell>
        </row>
        <row r="13">
          <cell r="A13" t="str">
            <v>E25-02B</v>
          </cell>
          <cell r="I13" t="str">
            <v>BRI-SSH</v>
          </cell>
          <cell r="O13">
            <v>19.84</v>
          </cell>
        </row>
        <row r="14">
          <cell r="A14" t="str">
            <v>E25-02C</v>
          </cell>
          <cell r="I14" t="str">
            <v>SSH-BRI-SSH</v>
          </cell>
          <cell r="O14">
            <v>50.8</v>
          </cell>
        </row>
        <row r="15">
          <cell r="A15" t="str">
            <v>E25-02C</v>
          </cell>
          <cell r="I15" t="str">
            <v>SSH-BRI</v>
          </cell>
          <cell r="O15">
            <v>30.96</v>
          </cell>
        </row>
        <row r="16">
          <cell r="A16" t="str">
            <v>E25-02C</v>
          </cell>
          <cell r="I16" t="str">
            <v>BRI-SSH-BRI</v>
          </cell>
          <cell r="O16">
            <v>50.8</v>
          </cell>
        </row>
        <row r="17">
          <cell r="A17" t="str">
            <v>E25-02C</v>
          </cell>
          <cell r="I17" t="str">
            <v>BRI-SSH</v>
          </cell>
          <cell r="O17">
            <v>19.84</v>
          </cell>
        </row>
        <row r="18">
          <cell r="A18" t="str">
            <v>E25-03A</v>
          </cell>
          <cell r="I18" t="str">
            <v>SSH-NAP-SSH</v>
          </cell>
          <cell r="O18">
            <v>0</v>
          </cell>
        </row>
        <row r="19">
          <cell r="A19" t="str">
            <v>E25-03A</v>
          </cell>
          <cell r="I19" t="str">
            <v>SSH-NAP</v>
          </cell>
          <cell r="O19">
            <v>0</v>
          </cell>
        </row>
        <row r="20">
          <cell r="A20" t="str">
            <v>E25-03A</v>
          </cell>
          <cell r="I20" t="str">
            <v>NAP-SSH-NAP</v>
          </cell>
          <cell r="O20">
            <v>0</v>
          </cell>
        </row>
        <row r="21">
          <cell r="A21" t="str">
            <v>E25-03A</v>
          </cell>
          <cell r="I21" t="str">
            <v>NAP-SSH</v>
          </cell>
          <cell r="O21">
            <v>0</v>
          </cell>
        </row>
        <row r="22">
          <cell r="A22" t="str">
            <v>E25-03B</v>
          </cell>
          <cell r="I22" t="str">
            <v>SSH-NAP-SSH</v>
          </cell>
          <cell r="O22">
            <v>59.29</v>
          </cell>
        </row>
        <row r="23">
          <cell r="A23" t="str">
            <v>E25-03B</v>
          </cell>
          <cell r="I23" t="str">
            <v>SSH-NAP</v>
          </cell>
          <cell r="O23">
            <v>30.96</v>
          </cell>
        </row>
        <row r="24">
          <cell r="A24" t="str">
            <v>E25-03B</v>
          </cell>
          <cell r="I24" t="str">
            <v>NAP-SSH-NAP</v>
          </cell>
          <cell r="O24">
            <v>59.29</v>
          </cell>
        </row>
        <row r="25">
          <cell r="A25" t="str">
            <v>E25-03B</v>
          </cell>
          <cell r="I25" t="str">
            <v>NAP-SSH</v>
          </cell>
          <cell r="O25">
            <v>28.33</v>
          </cell>
        </row>
        <row r="26">
          <cell r="A26" t="str">
            <v>E25-03C</v>
          </cell>
          <cell r="I26" t="str">
            <v>SSH-NAP-SSH</v>
          </cell>
          <cell r="O26">
            <v>0</v>
          </cell>
        </row>
        <row r="27">
          <cell r="A27" t="str">
            <v>E25-03C</v>
          </cell>
          <cell r="I27" t="str">
            <v>SSH-NAP</v>
          </cell>
          <cell r="O27">
            <v>0</v>
          </cell>
        </row>
        <row r="28">
          <cell r="A28" t="str">
            <v>E25-03C</v>
          </cell>
          <cell r="I28" t="str">
            <v>NAP-SSH-NAP</v>
          </cell>
          <cell r="O28">
            <v>0</v>
          </cell>
        </row>
        <row r="29">
          <cell r="A29" t="str">
            <v>E25-03C</v>
          </cell>
          <cell r="I29" t="str">
            <v>NAP-SSH</v>
          </cell>
          <cell r="O29">
            <v>0</v>
          </cell>
        </row>
        <row r="30">
          <cell r="A30" t="str">
            <v>E25-04</v>
          </cell>
          <cell r="I30" t="str">
            <v>SSH-MXP-SSH</v>
          </cell>
          <cell r="O30">
            <v>60.67</v>
          </cell>
        </row>
        <row r="31">
          <cell r="A31" t="str">
            <v>E25-04</v>
          </cell>
          <cell r="I31" t="str">
            <v>SSH-MXP</v>
          </cell>
          <cell r="O31">
            <v>30.96</v>
          </cell>
        </row>
        <row r="32">
          <cell r="A32" t="str">
            <v>E25-04</v>
          </cell>
          <cell r="I32" t="str">
            <v>MXP-SSH-MXP</v>
          </cell>
          <cell r="O32">
            <v>60.67</v>
          </cell>
        </row>
        <row r="33">
          <cell r="A33" t="str">
            <v>E25-04</v>
          </cell>
          <cell r="I33" t="str">
            <v>MXP-SSH</v>
          </cell>
          <cell r="O33">
            <v>29.709999999999997</v>
          </cell>
        </row>
        <row r="34">
          <cell r="A34" t="str">
            <v>E25-05A</v>
          </cell>
          <cell r="I34" t="str">
            <v>SSH-VRN-SSH</v>
          </cell>
          <cell r="O34">
            <v>56.05</v>
          </cell>
        </row>
        <row r="35">
          <cell r="A35" t="str">
            <v>E25-05A</v>
          </cell>
          <cell r="I35" t="str">
            <v>SSH-VRN</v>
          </cell>
          <cell r="O35">
            <v>30.96</v>
          </cell>
        </row>
        <row r="36">
          <cell r="A36" t="str">
            <v>E25-05A</v>
          </cell>
          <cell r="I36" t="str">
            <v>VRN-SSH-VRN</v>
          </cell>
          <cell r="O36">
            <v>56.05</v>
          </cell>
        </row>
        <row r="37">
          <cell r="A37" t="str">
            <v>E25-05A</v>
          </cell>
          <cell r="I37" t="str">
            <v>VRN-SSH</v>
          </cell>
          <cell r="O37">
            <v>25.09</v>
          </cell>
        </row>
        <row r="38">
          <cell r="A38" t="str">
            <v>E25-05B</v>
          </cell>
          <cell r="I38" t="str">
            <v>SSH-VRN-SSH</v>
          </cell>
          <cell r="O38">
            <v>56.05</v>
          </cell>
        </row>
        <row r="39">
          <cell r="A39" t="str">
            <v>E25-05B</v>
          </cell>
          <cell r="I39" t="str">
            <v>SSH-VRN</v>
          </cell>
          <cell r="O39">
            <v>30.96</v>
          </cell>
        </row>
        <row r="40">
          <cell r="A40" t="str">
            <v>E25-05B</v>
          </cell>
          <cell r="I40" t="str">
            <v>VRN-SSH-VRN</v>
          </cell>
          <cell r="O40">
            <v>56.05</v>
          </cell>
        </row>
        <row r="41">
          <cell r="A41" t="str">
            <v>E25-05B</v>
          </cell>
          <cell r="I41" t="str">
            <v>VRN-SSH</v>
          </cell>
          <cell r="O41">
            <v>25.09</v>
          </cell>
        </row>
        <row r="42">
          <cell r="A42" t="str">
            <v>E25-06</v>
          </cell>
          <cell r="I42" t="str">
            <v>SSH-PMO-SSH</v>
          </cell>
          <cell r="O42">
            <v>58.239999999999995</v>
          </cell>
        </row>
        <row r="43">
          <cell r="A43" t="str">
            <v>E25-06</v>
          </cell>
          <cell r="I43" t="str">
            <v>SSH-PMO</v>
          </cell>
          <cell r="O43">
            <v>30.96</v>
          </cell>
        </row>
        <row r="44">
          <cell r="A44" t="str">
            <v>E25-06</v>
          </cell>
          <cell r="I44" t="str">
            <v>PMO-SSH-PMO</v>
          </cell>
          <cell r="O44">
            <v>58.239999999999995</v>
          </cell>
        </row>
        <row r="45">
          <cell r="A45" t="str">
            <v>E25-06</v>
          </cell>
          <cell r="I45" t="str">
            <v>PMO-SSH</v>
          </cell>
          <cell r="O45">
            <v>27.279999999999998</v>
          </cell>
        </row>
        <row r="46">
          <cell r="A46" t="str">
            <v>E25-07A</v>
          </cell>
          <cell r="I46" t="str">
            <v>SSH-BRI-SSH</v>
          </cell>
          <cell r="O46">
            <v>50.8</v>
          </cell>
        </row>
        <row r="47">
          <cell r="A47" t="str">
            <v>E25-07A</v>
          </cell>
          <cell r="I47" t="str">
            <v>SSH-BRI</v>
          </cell>
          <cell r="O47">
            <v>30.96</v>
          </cell>
        </row>
        <row r="48">
          <cell r="A48" t="str">
            <v>E25-07A</v>
          </cell>
          <cell r="I48" t="str">
            <v>BRI-SSH-BRI</v>
          </cell>
          <cell r="O48">
            <v>50.8</v>
          </cell>
        </row>
        <row r="49">
          <cell r="A49" t="str">
            <v>E25-07A</v>
          </cell>
          <cell r="I49" t="str">
            <v>BRI-SSH</v>
          </cell>
          <cell r="O49">
            <v>19.84</v>
          </cell>
        </row>
        <row r="50">
          <cell r="A50" t="str">
            <v>E25-07B</v>
          </cell>
          <cell r="I50" t="str">
            <v>SSH-CTA-SSH</v>
          </cell>
          <cell r="O50">
            <v>54.46</v>
          </cell>
        </row>
        <row r="51">
          <cell r="A51" t="str">
            <v>E25-07B</v>
          </cell>
          <cell r="I51" t="str">
            <v>SSH-CTA</v>
          </cell>
          <cell r="O51">
            <v>30.96</v>
          </cell>
        </row>
        <row r="52">
          <cell r="A52" t="str">
            <v>E25-07B</v>
          </cell>
          <cell r="I52" t="str">
            <v>CTA-SSH-CTA</v>
          </cell>
          <cell r="O52">
            <v>54.46</v>
          </cell>
        </row>
        <row r="53">
          <cell r="A53" t="str">
            <v>E25-07B</v>
          </cell>
          <cell r="I53" t="str">
            <v>CTA-SSH</v>
          </cell>
          <cell r="O53">
            <v>23.5</v>
          </cell>
        </row>
        <row r="54">
          <cell r="A54" t="str">
            <v>E25-08</v>
          </cell>
          <cell r="I54" t="str">
            <v>SSH-NAP-SSH</v>
          </cell>
          <cell r="O54">
            <v>59.29</v>
          </cell>
        </row>
        <row r="55">
          <cell r="A55" t="str">
            <v>E25-08</v>
          </cell>
          <cell r="I55" t="str">
            <v>SSH-NAP</v>
          </cell>
          <cell r="O55">
            <v>30.96</v>
          </cell>
        </row>
        <row r="56">
          <cell r="A56" t="str">
            <v>E25-08</v>
          </cell>
          <cell r="I56" t="str">
            <v>NAP-SSH-NAP</v>
          </cell>
          <cell r="O56">
            <v>59.29</v>
          </cell>
        </row>
        <row r="57">
          <cell r="A57" t="str">
            <v>E25-08</v>
          </cell>
          <cell r="I57" t="str">
            <v>NAP-SSH</v>
          </cell>
          <cell r="O57">
            <v>28.33</v>
          </cell>
        </row>
        <row r="58">
          <cell r="A58" t="str">
            <v>E25-09A</v>
          </cell>
          <cell r="I58" t="str">
            <v>SSH-CAG-SSH</v>
          </cell>
          <cell r="O58">
            <v>51.620000000000005</v>
          </cell>
        </row>
        <row r="59">
          <cell r="A59" t="str">
            <v>E25-09A</v>
          </cell>
          <cell r="I59" t="str">
            <v>SSH-CAG</v>
          </cell>
          <cell r="O59">
            <v>30.96</v>
          </cell>
        </row>
        <row r="60">
          <cell r="A60" t="str">
            <v>E25-09A</v>
          </cell>
          <cell r="I60" t="str">
            <v>CAG-SSH-CAG</v>
          </cell>
          <cell r="O60">
            <v>51.620000000000005</v>
          </cell>
        </row>
        <row r="61">
          <cell r="A61" t="str">
            <v>E25-09A</v>
          </cell>
          <cell r="I61" t="str">
            <v>CAG-SSH</v>
          </cell>
          <cell r="O61">
            <v>20.66</v>
          </cell>
        </row>
        <row r="62">
          <cell r="A62" t="str">
            <v>E25-09B</v>
          </cell>
          <cell r="I62" t="str">
            <v>SSH-NAP-SSH</v>
          </cell>
          <cell r="O62">
            <v>59.29</v>
          </cell>
        </row>
        <row r="63">
          <cell r="A63" t="str">
            <v>E25-09B</v>
          </cell>
          <cell r="I63" t="str">
            <v>SSH-NAP</v>
          </cell>
          <cell r="O63">
            <v>30.96</v>
          </cell>
        </row>
        <row r="64">
          <cell r="A64" t="str">
            <v>E25-09B</v>
          </cell>
          <cell r="I64" t="str">
            <v>NAP-SSH-NAP</v>
          </cell>
          <cell r="O64">
            <v>59.29</v>
          </cell>
        </row>
        <row r="65">
          <cell r="A65" t="str">
            <v>E25-09B</v>
          </cell>
          <cell r="I65" t="str">
            <v>NAP-SSH</v>
          </cell>
          <cell r="O65">
            <v>28.33</v>
          </cell>
        </row>
        <row r="66">
          <cell r="A66" t="str">
            <v>S25-01</v>
          </cell>
          <cell r="I66" t="str">
            <v>SSH-BRI-SSH</v>
          </cell>
          <cell r="O66">
            <v>50.8</v>
          </cell>
        </row>
        <row r="67">
          <cell r="A67" t="str">
            <v>S25-01</v>
          </cell>
          <cell r="I67" t="str">
            <v>SSH-BRI</v>
          </cell>
          <cell r="O67">
            <v>30.96</v>
          </cell>
        </row>
        <row r="68">
          <cell r="A68" t="str">
            <v>S25-01</v>
          </cell>
          <cell r="I68" t="str">
            <v>BRI-SSH-BRI</v>
          </cell>
          <cell r="O68">
            <v>50.8</v>
          </cell>
        </row>
        <row r="69">
          <cell r="A69" t="str">
            <v>S25-01</v>
          </cell>
          <cell r="I69" t="str">
            <v>BRI-SSH</v>
          </cell>
          <cell r="O69">
            <v>19.84</v>
          </cell>
        </row>
        <row r="70">
          <cell r="A70" t="str">
            <v>S25-02</v>
          </cell>
          <cell r="I70" t="str">
            <v>SSH-MXP-SSH</v>
          </cell>
          <cell r="O70">
            <v>60.67</v>
          </cell>
        </row>
        <row r="71">
          <cell r="A71" t="str">
            <v>S25-02</v>
          </cell>
          <cell r="I71" t="str">
            <v>SSH-MXP</v>
          </cell>
          <cell r="O71">
            <v>30.96</v>
          </cell>
        </row>
        <row r="72">
          <cell r="A72" t="str">
            <v>S25-02</v>
          </cell>
          <cell r="I72" t="str">
            <v>MXP-SSH-MXP</v>
          </cell>
          <cell r="O72">
            <v>60.67</v>
          </cell>
        </row>
        <row r="73">
          <cell r="A73" t="str">
            <v>S25-02</v>
          </cell>
          <cell r="I73" t="str">
            <v>MXP-SSH</v>
          </cell>
          <cell r="O73">
            <v>29.709999999999997</v>
          </cell>
        </row>
        <row r="74">
          <cell r="A74" t="str">
            <v>S25-03</v>
          </cell>
          <cell r="I74" t="str">
            <v>SSH-BRI-SSH</v>
          </cell>
          <cell r="O74">
            <v>50.8</v>
          </cell>
        </row>
        <row r="75">
          <cell r="A75" t="str">
            <v>S25-03</v>
          </cell>
          <cell r="I75" t="str">
            <v>SSH-BRI</v>
          </cell>
          <cell r="O75">
            <v>30.96</v>
          </cell>
        </row>
        <row r="76">
          <cell r="A76" t="str">
            <v>S25-03</v>
          </cell>
          <cell r="I76" t="str">
            <v>BRI-SSH-BRI</v>
          </cell>
          <cell r="O76">
            <v>50.8</v>
          </cell>
        </row>
        <row r="77">
          <cell r="A77" t="str">
            <v>S25-03</v>
          </cell>
          <cell r="I77" t="str">
            <v>BRI-SSH</v>
          </cell>
          <cell r="O77">
            <v>19.84</v>
          </cell>
        </row>
        <row r="78">
          <cell r="A78" t="str">
            <v>S25-04</v>
          </cell>
          <cell r="I78" t="str">
            <v>SSH-VRN-SSH</v>
          </cell>
          <cell r="O78">
            <v>56.05</v>
          </cell>
        </row>
        <row r="79">
          <cell r="A79" t="str">
            <v>S25-04</v>
          </cell>
          <cell r="I79" t="str">
            <v>SSH-VRN</v>
          </cell>
          <cell r="O79">
            <v>30.96</v>
          </cell>
        </row>
        <row r="80">
          <cell r="A80" t="str">
            <v>S25-04</v>
          </cell>
          <cell r="I80" t="str">
            <v>VRN-SSH-VRN</v>
          </cell>
          <cell r="O80">
            <v>56.05</v>
          </cell>
        </row>
        <row r="81">
          <cell r="A81" t="str">
            <v>S25-04</v>
          </cell>
          <cell r="I81" t="str">
            <v>VRN-SSH</v>
          </cell>
          <cell r="O81">
            <v>25.09</v>
          </cell>
        </row>
        <row r="82">
          <cell r="A82" t="str">
            <v>S25-05</v>
          </cell>
          <cell r="I82" t="str">
            <v>SSH-FCO-SSH</v>
          </cell>
          <cell r="O82">
            <v>71.849999999999994</v>
          </cell>
        </row>
        <row r="83">
          <cell r="A83" t="str">
            <v>S25-05</v>
          </cell>
          <cell r="I83" t="str">
            <v>SSH-FCO</v>
          </cell>
          <cell r="O83">
            <v>30.96</v>
          </cell>
        </row>
        <row r="84">
          <cell r="A84" t="str">
            <v>S25-05</v>
          </cell>
          <cell r="I84" t="str">
            <v>FCO-SSH-FCO</v>
          </cell>
          <cell r="O84">
            <v>71.849999999999994</v>
          </cell>
        </row>
        <row r="85">
          <cell r="A85" t="str">
            <v>S25-05</v>
          </cell>
          <cell r="I85" t="str">
            <v>FCO-SSH</v>
          </cell>
          <cell r="O85">
            <v>40.89</v>
          </cell>
        </row>
        <row r="86">
          <cell r="A86" t="str">
            <v>S25-06</v>
          </cell>
          <cell r="I86" t="str">
            <v>SSH-NAP-SSH</v>
          </cell>
          <cell r="O86">
            <v>59.29</v>
          </cell>
        </row>
        <row r="87">
          <cell r="A87" t="str">
            <v>S25-06</v>
          </cell>
          <cell r="I87" t="str">
            <v>SSH-NAP</v>
          </cell>
          <cell r="O87">
            <v>30.96</v>
          </cell>
        </row>
        <row r="88">
          <cell r="A88" t="str">
            <v>S25-06</v>
          </cell>
          <cell r="I88" t="str">
            <v>NAP-SSH-NAP</v>
          </cell>
          <cell r="O88">
            <v>59.29</v>
          </cell>
        </row>
        <row r="89">
          <cell r="A89" t="str">
            <v>S25-06</v>
          </cell>
          <cell r="I89" t="str">
            <v>NAP-SSH</v>
          </cell>
          <cell r="O89">
            <v>28.33</v>
          </cell>
        </row>
        <row r="90">
          <cell r="A90" t="str">
            <v>S25-07</v>
          </cell>
          <cell r="I90" t="str">
            <v>SSH-NAP-SSH</v>
          </cell>
          <cell r="O90">
            <v>59.29</v>
          </cell>
        </row>
        <row r="91">
          <cell r="A91" t="str">
            <v>S25-07</v>
          </cell>
          <cell r="I91" t="str">
            <v>SSH-NAP</v>
          </cell>
          <cell r="O91">
            <v>30.96</v>
          </cell>
        </row>
        <row r="92">
          <cell r="A92" t="str">
            <v>S25-07</v>
          </cell>
          <cell r="I92" t="str">
            <v>NAP-SSH-NAP</v>
          </cell>
          <cell r="O92">
            <v>59.29</v>
          </cell>
        </row>
        <row r="93">
          <cell r="A93" t="str">
            <v>S25-07</v>
          </cell>
          <cell r="I93" t="str">
            <v>NAP-SSH</v>
          </cell>
          <cell r="O93">
            <v>28.33</v>
          </cell>
        </row>
        <row r="94">
          <cell r="A94" t="str">
            <v>S25-08</v>
          </cell>
          <cell r="I94" t="str">
            <v>SSH-NAP-SSH</v>
          </cell>
          <cell r="O94">
            <v>59.29</v>
          </cell>
        </row>
        <row r="95">
          <cell r="A95" t="str">
            <v>S25-08</v>
          </cell>
          <cell r="I95" t="str">
            <v>SSH-NAP</v>
          </cell>
          <cell r="O95">
            <v>30.96</v>
          </cell>
        </row>
        <row r="96">
          <cell r="A96" t="str">
            <v>S25-08</v>
          </cell>
          <cell r="I96" t="str">
            <v>NAP-SSH-NAP</v>
          </cell>
          <cell r="O96">
            <v>59.29</v>
          </cell>
        </row>
        <row r="97">
          <cell r="A97" t="str">
            <v>S25-08</v>
          </cell>
          <cell r="I97" t="str">
            <v>NAP-SSH</v>
          </cell>
          <cell r="O97">
            <v>28.33</v>
          </cell>
        </row>
        <row r="98">
          <cell r="A98" t="str">
            <v>S25-09</v>
          </cell>
          <cell r="I98" t="str">
            <v>SSH-MXP-SSH</v>
          </cell>
          <cell r="O98">
            <v>60.67</v>
          </cell>
        </row>
        <row r="99">
          <cell r="A99" t="str">
            <v>S25-09</v>
          </cell>
          <cell r="I99" t="str">
            <v>SSH-MXP</v>
          </cell>
          <cell r="O99">
            <v>30.96</v>
          </cell>
        </row>
        <row r="100">
          <cell r="A100" t="str">
            <v>S25-09</v>
          </cell>
          <cell r="I100" t="str">
            <v>MXP-SSH-MXP</v>
          </cell>
          <cell r="O100">
            <v>60.67</v>
          </cell>
        </row>
        <row r="101">
          <cell r="A101" t="str">
            <v>S25-09</v>
          </cell>
          <cell r="I101" t="str">
            <v>MXP-SSH</v>
          </cell>
          <cell r="O101">
            <v>29.709999999999997</v>
          </cell>
        </row>
        <row r="102">
          <cell r="A102" t="str">
            <v>S25-10</v>
          </cell>
          <cell r="I102" t="str">
            <v>RMF-MXP-RMF</v>
          </cell>
          <cell r="O102">
            <v>58.87</v>
          </cell>
        </row>
        <row r="103">
          <cell r="A103" t="str">
            <v>S25-10</v>
          </cell>
          <cell r="I103" t="str">
            <v>RMF-MXP</v>
          </cell>
          <cell r="O103">
            <v>29.16</v>
          </cell>
        </row>
        <row r="104">
          <cell r="A104" t="str">
            <v>S25-10</v>
          </cell>
          <cell r="I104" t="str">
            <v>MXP-RMF-MXP</v>
          </cell>
          <cell r="O104">
            <v>58.87</v>
          </cell>
        </row>
        <row r="105">
          <cell r="A105" t="str">
            <v>S25-10</v>
          </cell>
          <cell r="I105" t="str">
            <v>MXP-RMF</v>
          </cell>
          <cell r="O105">
            <v>29.709999999999997</v>
          </cell>
        </row>
        <row r="106">
          <cell r="A106" t="str">
            <v>S25-11</v>
          </cell>
          <cell r="I106" t="str">
            <v>SSH-CAG-SSH</v>
          </cell>
          <cell r="O106">
            <v>51.620000000000005</v>
          </cell>
        </row>
        <row r="107">
          <cell r="A107" t="str">
            <v>S25-11</v>
          </cell>
          <cell r="I107" t="str">
            <v>SSH-CAG</v>
          </cell>
          <cell r="O107">
            <v>30.96</v>
          </cell>
        </row>
        <row r="108">
          <cell r="A108" t="str">
            <v>S25-11</v>
          </cell>
          <cell r="I108" t="str">
            <v>CAG-SSH-CAG</v>
          </cell>
          <cell r="O108">
            <v>51.620000000000005</v>
          </cell>
        </row>
        <row r="109">
          <cell r="A109" t="str">
            <v>S25-11</v>
          </cell>
          <cell r="I109" t="str">
            <v>CAG-SSH</v>
          </cell>
          <cell r="O109">
            <v>20.66</v>
          </cell>
        </row>
        <row r="110">
          <cell r="A110" t="str">
            <v>S25-12</v>
          </cell>
          <cell r="I110" t="str">
            <v>SSH-NAP-SSH</v>
          </cell>
          <cell r="O110">
            <v>59.29</v>
          </cell>
        </row>
        <row r="111">
          <cell r="A111" t="str">
            <v>S25-12</v>
          </cell>
          <cell r="I111" t="str">
            <v>SSH-NAP</v>
          </cell>
          <cell r="O111">
            <v>30.96</v>
          </cell>
        </row>
        <row r="112">
          <cell r="A112" t="str">
            <v>S25-12</v>
          </cell>
          <cell r="I112" t="str">
            <v>NAP-SSH-NAP</v>
          </cell>
          <cell r="O112">
            <v>59.29</v>
          </cell>
        </row>
        <row r="113">
          <cell r="A113" t="str">
            <v>S25-12</v>
          </cell>
          <cell r="I113" t="str">
            <v>NAP-SSH</v>
          </cell>
          <cell r="O113">
            <v>28.33</v>
          </cell>
        </row>
        <row r="114">
          <cell r="A114" t="str">
            <v>S25-13</v>
          </cell>
          <cell r="I114" t="str">
            <v>HRG-NAP-HRG</v>
          </cell>
          <cell r="O114">
            <v>57.489999999999995</v>
          </cell>
        </row>
        <row r="115">
          <cell r="A115" t="str">
            <v>S25-13</v>
          </cell>
          <cell r="I115" t="str">
            <v>HRG-NAP</v>
          </cell>
          <cell r="O115">
            <v>29.16</v>
          </cell>
        </row>
        <row r="116">
          <cell r="A116" t="str">
            <v>S25-13</v>
          </cell>
          <cell r="I116" t="str">
            <v>NAP-HRG-NAP</v>
          </cell>
          <cell r="O116">
            <v>57.489999999999995</v>
          </cell>
        </row>
        <row r="117">
          <cell r="A117" t="str">
            <v>S25-13</v>
          </cell>
          <cell r="I117" t="str">
            <v>NAP-HRG</v>
          </cell>
          <cell r="O117">
            <v>28.33</v>
          </cell>
        </row>
        <row r="118">
          <cell r="A118" t="str">
            <v>S25-14</v>
          </cell>
          <cell r="I118" t="str">
            <v>SSH-NAP-SSH</v>
          </cell>
          <cell r="O118">
            <v>59.29</v>
          </cell>
        </row>
        <row r="119">
          <cell r="A119" t="str">
            <v>S25-14</v>
          </cell>
          <cell r="I119" t="str">
            <v>SSH-NAP</v>
          </cell>
          <cell r="O119">
            <v>30.96</v>
          </cell>
        </row>
        <row r="120">
          <cell r="A120" t="str">
            <v>S25-14</v>
          </cell>
          <cell r="I120" t="str">
            <v>NAP-SSH-NAP</v>
          </cell>
          <cell r="O120">
            <v>59.29</v>
          </cell>
        </row>
        <row r="121">
          <cell r="A121" t="str">
            <v>S25-14</v>
          </cell>
          <cell r="I121" t="str">
            <v>NAP-SSH</v>
          </cell>
          <cell r="O121">
            <v>28.33</v>
          </cell>
        </row>
        <row r="122">
          <cell r="A122" t="str">
            <v>S25-15</v>
          </cell>
          <cell r="I122" t="str">
            <v>SSH-FCO-SSH</v>
          </cell>
          <cell r="O122">
            <v>71.849999999999994</v>
          </cell>
        </row>
        <row r="123">
          <cell r="A123" t="str">
            <v>S25-15</v>
          </cell>
          <cell r="I123" t="str">
            <v>SSH-FCO</v>
          </cell>
          <cell r="O123">
            <v>30.96</v>
          </cell>
        </row>
        <row r="124">
          <cell r="A124" t="str">
            <v>S25-15</v>
          </cell>
          <cell r="I124" t="str">
            <v>FCO-SSH-FCO</v>
          </cell>
          <cell r="O124">
            <v>71.849999999999994</v>
          </cell>
        </row>
        <row r="125">
          <cell r="A125" t="str">
            <v>S25-15</v>
          </cell>
          <cell r="I125" t="str">
            <v>FCO-SSH</v>
          </cell>
          <cell r="O125">
            <v>40.89</v>
          </cell>
        </row>
        <row r="126">
          <cell r="A126" t="str">
            <v>S25-16</v>
          </cell>
          <cell r="I126" t="str">
            <v>SSH-PMO-SSH</v>
          </cell>
          <cell r="O126">
            <v>58.239999999999995</v>
          </cell>
        </row>
        <row r="127">
          <cell r="A127" t="str">
            <v>S25-16</v>
          </cell>
          <cell r="I127" t="str">
            <v>SSH-PMO</v>
          </cell>
          <cell r="O127">
            <v>30.96</v>
          </cell>
        </row>
        <row r="128">
          <cell r="A128" t="str">
            <v>S25-16</v>
          </cell>
          <cell r="I128" t="str">
            <v>PMO-SSH-PMO</v>
          </cell>
          <cell r="O128">
            <v>58.239999999999995</v>
          </cell>
        </row>
        <row r="129">
          <cell r="A129" t="str">
            <v>S25-16</v>
          </cell>
          <cell r="I129" t="str">
            <v>PMO-SSH</v>
          </cell>
          <cell r="O129">
            <v>27.279999999999998</v>
          </cell>
        </row>
        <row r="130">
          <cell r="A130" t="str">
            <v>S25-17</v>
          </cell>
          <cell r="I130" t="str">
            <v>SSH-PMO-SSH</v>
          </cell>
          <cell r="O130">
            <v>58.239999999999995</v>
          </cell>
        </row>
        <row r="131">
          <cell r="A131" t="str">
            <v>S25-17</v>
          </cell>
          <cell r="I131" t="str">
            <v>SSH-PMO</v>
          </cell>
          <cell r="O131">
            <v>30.96</v>
          </cell>
        </row>
        <row r="132">
          <cell r="A132" t="str">
            <v>S25-17</v>
          </cell>
          <cell r="I132" t="str">
            <v>PMO-SSH-PMO</v>
          </cell>
          <cell r="O132">
            <v>58.239999999999995</v>
          </cell>
        </row>
        <row r="133">
          <cell r="A133" t="str">
            <v>S25-17</v>
          </cell>
          <cell r="I133" t="str">
            <v>PMO-SSH</v>
          </cell>
          <cell r="O133">
            <v>27.28</v>
          </cell>
        </row>
        <row r="134">
          <cell r="A134" t="str">
            <v>S25-18</v>
          </cell>
          <cell r="I134" t="str">
            <v>SSH-PSA-SSH</v>
          </cell>
          <cell r="O134">
            <v>48.89</v>
          </cell>
        </row>
        <row r="135">
          <cell r="A135" t="str">
            <v>S25-18</v>
          </cell>
          <cell r="I135" t="str">
            <v>SSH-PSA</v>
          </cell>
          <cell r="O135">
            <v>30.96</v>
          </cell>
        </row>
        <row r="136">
          <cell r="A136" t="str">
            <v>S25-18</v>
          </cell>
          <cell r="I136" t="str">
            <v>PSA-SSH-PSA</v>
          </cell>
          <cell r="O136">
            <v>48.89</v>
          </cell>
        </row>
        <row r="137">
          <cell r="A137" t="str">
            <v>S25-18</v>
          </cell>
          <cell r="I137" t="str">
            <v>PSA-SSH</v>
          </cell>
          <cell r="O137">
            <v>17.93</v>
          </cell>
        </row>
        <row r="138">
          <cell r="A138" t="str">
            <v>S25-19</v>
          </cell>
          <cell r="I138" t="str">
            <v>SSH-NAP-SSH</v>
          </cell>
          <cell r="O138">
            <v>59.29</v>
          </cell>
        </row>
        <row r="139">
          <cell r="A139" t="str">
            <v>S25-19</v>
          </cell>
          <cell r="I139" t="str">
            <v>SSH-NAP</v>
          </cell>
          <cell r="O139">
            <v>30.96</v>
          </cell>
        </row>
        <row r="140">
          <cell r="A140" t="str">
            <v>S25-19</v>
          </cell>
          <cell r="I140" t="str">
            <v>NAP-SSH-NAP</v>
          </cell>
          <cell r="O140">
            <v>59.29</v>
          </cell>
        </row>
        <row r="141">
          <cell r="A141" t="str">
            <v>S25-19</v>
          </cell>
          <cell r="I141" t="str">
            <v>NAP-SSH</v>
          </cell>
          <cell r="O141">
            <v>28.33</v>
          </cell>
        </row>
        <row r="142">
          <cell r="A142" t="str">
            <v>S25-20</v>
          </cell>
          <cell r="I142" t="str">
            <v>SSH-NAP-SSH</v>
          </cell>
          <cell r="O142">
            <v>59.29</v>
          </cell>
        </row>
        <row r="143">
          <cell r="A143" t="str">
            <v>S25-20</v>
          </cell>
          <cell r="I143" t="str">
            <v>SSH-NAP</v>
          </cell>
          <cell r="O143">
            <v>30.96</v>
          </cell>
        </row>
        <row r="144">
          <cell r="A144" t="str">
            <v>S25-20</v>
          </cell>
          <cell r="I144" t="str">
            <v>NAP-SSH-NAP</v>
          </cell>
          <cell r="O144">
            <v>59.29</v>
          </cell>
        </row>
        <row r="145">
          <cell r="A145" t="str">
            <v>S25-20</v>
          </cell>
          <cell r="I145" t="str">
            <v>NAP-SSH</v>
          </cell>
          <cell r="O145">
            <v>28.33</v>
          </cell>
        </row>
        <row r="146">
          <cell r="A146" t="str">
            <v>S25-21</v>
          </cell>
          <cell r="I146" t="str">
            <v>SSH-CIY-SSH</v>
          </cell>
          <cell r="O146">
            <v>30.96</v>
          </cell>
        </row>
        <row r="147">
          <cell r="A147" t="str">
            <v>S25-21</v>
          </cell>
          <cell r="I147" t="str">
            <v>SSH-CIY</v>
          </cell>
          <cell r="O147">
            <v>30.96</v>
          </cell>
        </row>
        <row r="148">
          <cell r="A148" t="str">
            <v>S25-21</v>
          </cell>
          <cell r="I148" t="str">
            <v>CIY-SSH-CIY</v>
          </cell>
          <cell r="O148">
            <v>30.96</v>
          </cell>
        </row>
        <row r="149">
          <cell r="A149" t="str">
            <v>S25-21</v>
          </cell>
          <cell r="I149" t="str">
            <v>CIY-SSH</v>
          </cell>
          <cell r="O149">
            <v>0</v>
          </cell>
        </row>
        <row r="150">
          <cell r="A150" t="str">
            <v>U25-01</v>
          </cell>
          <cell r="I150" t="str">
            <v>JED-VIE-JED</v>
          </cell>
          <cell r="O150">
            <v>0</v>
          </cell>
        </row>
        <row r="151">
          <cell r="A151" t="str">
            <v>U25-01</v>
          </cell>
          <cell r="I151" t="str">
            <v>JED-VIE</v>
          </cell>
          <cell r="O151">
            <v>0</v>
          </cell>
        </row>
        <row r="152">
          <cell r="A152" t="str">
            <v>U25-01</v>
          </cell>
          <cell r="I152" t="str">
            <v>VIE-JED-VIE</v>
          </cell>
          <cell r="O152">
            <v>0</v>
          </cell>
        </row>
        <row r="153">
          <cell r="A153" t="str">
            <v>U25-01</v>
          </cell>
          <cell r="I153" t="str">
            <v>VIE-JED</v>
          </cell>
          <cell r="O153">
            <v>0</v>
          </cell>
        </row>
      </sheetData>
      <sheetData sheetId="20"/>
    </sheetDataSet>
  </externalBook>
</externalLink>
</file>

<file path=xl/persons/person.xml><?xml version="1.0" encoding="utf-8"?>
<personList xmlns="http://schemas.microsoft.com/office/spreadsheetml/2018/threadedcomments" xmlns:x="http://schemas.openxmlformats.org/spreadsheetml/2006/main">
  <person displayName="MFJ Revenue" id="{CB9B6D98-86BA-457C-B1C5-55715A1BA65B}" userId="S::rm@mayfairjets.com::239b70c1-8af8-4b61-a744-c96d49ef5de0" providerId="AD"/>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74.733543634262" createdVersion="8" refreshedVersion="8" minRefreshableVersion="3" recordCount="2374"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05T00:00:00" count="117">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5-04T00:00:00" u="1"/>
        <d v="2024-10-22T00:00:00" u="1"/>
        <d v="2025-01-10T23:00:00" u="1"/>
      </sharedItems>
    </cacheField>
    <cacheField name="CONTRIBUTOR" numFmtId="0">
      <sharedItems containsBlank="1" count="49">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Iscla Maior"/>
        <s v="Italgsa-Baobab"/>
        <s v="Italgsa"/>
        <s v="May Fair Jets Dubai"/>
        <s v="SAND SRL"/>
        <s v="Goingit"/>
        <s v="Alpitour"/>
        <s v="APG"/>
        <s v="ItalGSA-Syrius"/>
        <s v="ItalGSA-Syrius-Go4Sea"/>
        <s v="FLR-Domina"/>
        <s v="Italgsa-Azura"/>
        <s v="FLR Charter"/>
        <s v="Citizen Plane"/>
        <s v="Italgsa-Hakuna"/>
        <s v="Travelledia"/>
        <s v="Italgsa-Going"/>
        <s v="Italgsa Fisicara"/>
        <s v="Italgsa-Miti Viaggi"/>
        <s v="RAMON PARISI"/>
        <s v="DANIELA PITZALIS"/>
        <s v="G07"/>
        <s v="Citizen Plan"/>
        <s v="ItalGSA-Syrius-Iscla" u="1"/>
        <s v="Nicolaus SPA" u="1"/>
        <s v="Alpitour " u="1"/>
        <s v="JSV SRL" u="1"/>
        <m u="1"/>
        <s v="FLR-Charter" u="1"/>
        <s v="Mayfair Jets Dubai" u="1"/>
        <s v="Atelier Vacanze " u="1"/>
      </sharedItems>
    </cacheField>
    <cacheField name="CATEGORY" numFmtId="0">
      <sharedItems containsBlank="1" count="4">
        <s v="Tour Operator"/>
        <s v="Distributor"/>
        <s v="Website"/>
        <m u="1"/>
      </sharedItems>
    </cacheField>
    <cacheField name="DISTRIBUTION_CHANNEL" numFmtId="0">
      <sharedItems containsBlank="1"/>
    </cacheField>
    <cacheField name="DISTRIBUTOR_PNR" numFmtId="0">
      <sharedItems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54">
        <s v="NE1129"/>
        <s v="UJ1124"/>
        <s v="NE1128"/>
        <s v="UJ1123"/>
        <s v="4S6016"/>
        <s v="4S6004"/>
        <s v="4S6015"/>
        <s v="4S6003"/>
        <s v="SM820"/>
        <s v="4S6032"/>
        <s v="SM819"/>
        <s v="4S6031"/>
        <s v="4S6006"/>
        <s v="4S6005"/>
        <s v="W42987"/>
        <s v="W42988"/>
        <s v="UJ1121"/>
        <s v="SM810"/>
        <s v="UJ1120"/>
        <s v="SM809"/>
        <s v="UJ6006"/>
        <s v="UJ6005"/>
        <s v="NP8102"/>
        <s v="NP8101"/>
        <s v="4S6018"/>
        <s v="4S6017"/>
        <s v="UJ6001"/>
        <s v="SE5448"/>
        <s v="SE5446"/>
        <s v="UJ6002"/>
        <s v="UJ3902"/>
        <s v="UJ3901"/>
        <s v="SE5447"/>
        <s v="UJ5126"/>
        <s v="UJ5125"/>
        <s v="UJ7001"/>
        <s v="UJ7000"/>
        <s v="SE1792"/>
        <s v="SE1791"/>
        <s v="SE2894"/>
        <s v="SE2893"/>
        <s v="NE3126"/>
        <s v="NE3127"/>
        <s v="UJ6390" u="1"/>
        <s v="UJ6391" u="1"/>
        <s v="SE6446" u="1"/>
        <s v="4S6446" u="1"/>
        <m u="1"/>
        <s v="XX0001" u="1"/>
        <s v="XX0002" u="1"/>
        <s v="UJ1391" u="1"/>
        <s v="UJ1390" u="1"/>
        <s v="NE7310" u="1"/>
        <s v="NE7311" u="1"/>
      </sharedItems>
    </cacheField>
    <cacheField name="SECTOR" numFmtId="0">
      <sharedItems containsBlank="1" count="24">
        <s v="NAP-SSH"/>
        <s v="SSH-NAP"/>
        <s v="BRI-SSH"/>
        <s v="SSH-BRI"/>
        <s v="MXP-SSH"/>
        <s v="SSH-MXP"/>
        <s v="VRN-SSH"/>
        <s v="SSH-VRN"/>
        <s v="VIE-JED"/>
        <s v="JED-VIE"/>
        <s v="MXP-RMF"/>
        <s v="RMF-MXP"/>
        <s v="NAP-HRG"/>
        <s v="HRG-NAP"/>
        <s v="CAG-SSH"/>
        <s v="SSH-CAG"/>
        <s v="FCO-SSH"/>
        <s v="SSH-FCO"/>
        <s v="PMO-SSH"/>
        <s v="SSH-PMO"/>
        <s v="PSA-SSH"/>
        <s v="SSH-PSA"/>
        <s v="SSHNAP" u="1"/>
        <m u="1"/>
      </sharedItems>
    </cacheField>
    <cacheField name="FLIGHT_DATE" numFmtId="165">
      <sharedItems containsSemiMixedTypes="0" containsNonDate="0" containsDate="1" containsString="0" minDate="2000-08-22T00:00:00" maxDate="2026-01-06T00:00:00" count="102">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25-06-21T00:00:00"/>
        <d v="2000-08-22T00:00:00" u="1"/>
        <d v="2025-07-29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8" maxValue="130"/>
    </cacheField>
    <cacheField name="SEATS_BOOKED" numFmtId="3">
      <sharedItems containsSemiMixedTypes="0" containsString="0" containsNumber="1" containsInteger="1" minValue="-8" maxValue="130"/>
    </cacheField>
    <cacheField name="BASE_FARE" numFmtId="2">
      <sharedItems containsString="0" containsBlank="1" containsNumber="1" minValue="0" maxValue="500"/>
    </cacheField>
    <cacheField name="TAXES" numFmtId="2">
      <sharedItems containsString="0" containsBlank="1" containsNumber="1" minValue="0" maxValue="58.95"/>
    </cacheField>
    <cacheField name="SURCHARGES" numFmtId="2">
      <sharedItems containsString="0" containsBlank="1" containsNumber="1" minValue="0" maxValue="56.04"/>
    </cacheField>
    <cacheField name="NET_REVENUE" numFmtId="4">
      <sharedItems containsSemiMixedTypes="0" containsString="0" containsNumber="1" minValue="-1280" maxValue="28925"/>
    </cacheField>
    <cacheField name="BOOKING_STATUS" numFmtId="0">
      <sharedItems containsBlank="1" count="4">
        <s v="Confirmed"/>
        <s v="Cancelled"/>
        <s v="Reissued"/>
        <m/>
      </sharedItems>
    </cacheField>
    <cacheField name="CONTRACT_STATUS" numFmtId="0">
      <sharedItems containsBlank="1" count="7">
        <s v="Countersigned"/>
        <s v="Closed Deal"/>
        <s v="Cancelled"/>
        <s v="Signed"/>
        <s v="Reissued"/>
        <s v="On Review"/>
        <m/>
      </sharedItems>
    </cacheField>
    <cacheField name="ORGN" numFmtId="0">
      <sharedItems/>
    </cacheField>
    <cacheField name="DEST" numFmtId="0">
      <sharedItems/>
    </cacheField>
    <cacheField name="ROUTE" numFmtId="0">
      <sharedItems count="10">
        <s v="NAP"/>
        <s v="BRI"/>
        <s v="MXP"/>
        <s v="VRN"/>
        <s v="VIE"/>
        <s v="CAG"/>
        <s v="FCO"/>
        <s v="PMO"/>
        <s v="PSA"/>
        <s v="" u="1"/>
      </sharedItems>
    </cacheField>
    <cacheField name="DAY" numFmtId="0">
      <sharedItems containsSemiMixedTypes="0" containsString="0" containsNumber="1" containsInteger="1" minValue="1" maxValue="7" count="6">
        <n v="1"/>
        <n v="6"/>
        <n v="7"/>
        <n v="5"/>
        <n v="3"/>
        <n v="2"/>
      </sharedItems>
    </cacheField>
    <cacheField name="DAYS_PRIOR" numFmtId="0">
      <sharedItems containsSemiMixedTypes="0" containsString="0" containsNumber="1" minValue="-3" maxValue="375" count="297">
        <n v="297"/>
        <n v="304"/>
        <n v="311"/>
        <n v="318"/>
        <n v="325"/>
        <n v="332"/>
        <n v="339"/>
        <n v="164"/>
        <n v="171"/>
        <n v="178"/>
        <n v="185"/>
        <n v="192"/>
        <n v="346"/>
        <n v="353"/>
        <n v="360"/>
        <n v="367"/>
        <n v="374"/>
        <n v="158"/>
        <n v="165"/>
        <n v="172"/>
        <n v="179"/>
        <n v="186"/>
        <n v="193"/>
        <n v="141"/>
        <n v="148"/>
        <n v="155"/>
        <n v="128"/>
        <n v="135"/>
        <n v="142"/>
        <n v="149"/>
        <n v="156"/>
        <n v="137"/>
        <n v="144"/>
        <n v="151"/>
        <n v="127"/>
        <n v="134"/>
        <n v="159"/>
        <n v="166"/>
        <n v="173"/>
        <n v="124"/>
        <n v="131"/>
        <n v="109"/>
        <n v="116"/>
        <n v="121"/>
        <n v="239"/>
        <n v="246"/>
        <n v="200"/>
        <n v="207"/>
        <n v="214"/>
        <n v="221"/>
        <n v="228"/>
        <n v="235"/>
        <n v="242"/>
        <n v="249"/>
        <n v="256"/>
        <n v="263"/>
        <n v="270"/>
        <n v="277"/>
        <n v="284"/>
        <n v="291"/>
        <n v="298"/>
        <n v="305"/>
        <n v="312"/>
        <n v="319"/>
        <n v="326"/>
        <n v="333"/>
        <n v="361"/>
        <n v="368"/>
        <n v="340"/>
        <n v="375"/>
        <n v="98"/>
        <n v="105"/>
        <n v="100"/>
        <n v="97"/>
        <n v="96"/>
        <n v="103"/>
        <n v="94"/>
        <n v="101"/>
        <n v="110"/>
        <n v="89"/>
        <n v="215"/>
        <n v="222"/>
        <n v="229"/>
        <n v="236"/>
        <n v="243"/>
        <n v="250"/>
        <n v="257"/>
        <n v="264"/>
        <n v="271"/>
        <n v="278"/>
        <n v="285"/>
        <n v="292"/>
        <n v="299"/>
        <n v="306"/>
        <n v="313"/>
        <n v="87"/>
        <n v="189"/>
        <n v="196"/>
        <n v="203"/>
        <n v="210"/>
        <n v="217"/>
        <n v="224"/>
        <n v="231"/>
        <n v="191"/>
        <n v="198"/>
        <n v="205"/>
        <n v="212"/>
        <n v="219"/>
        <n v="226"/>
        <n v="233"/>
        <n v="240"/>
        <n v="247"/>
        <n v="254"/>
        <n v="261"/>
        <n v="268"/>
        <n v="275"/>
        <n v="282"/>
        <n v="289"/>
        <n v="79"/>
        <n v="86"/>
        <n v="90"/>
        <n v="75"/>
        <n v="82"/>
        <n v="187"/>
        <n v="194"/>
        <n v="201"/>
        <n v="208"/>
        <n v="181"/>
        <n v="188"/>
        <n v="195"/>
        <n v="202"/>
        <n v="209"/>
        <n v="216"/>
        <n v="223"/>
        <n v="230"/>
        <n v="92"/>
        <n v="93"/>
        <n v="85"/>
        <n v="84"/>
        <n v="91"/>
        <n v="77"/>
        <n v="83"/>
        <n v="78"/>
        <n v="81"/>
        <n v="88"/>
        <n v="95"/>
        <n v="74"/>
        <n v="72"/>
        <n v="29"/>
        <n v="50"/>
        <n v="36"/>
        <n v="57"/>
        <n v="76"/>
        <n v="174"/>
        <n v="73"/>
        <n v="199"/>
        <n v="206"/>
        <n v="213"/>
        <n v="220"/>
        <n v="227"/>
        <n v="79.5"/>
        <n v="71"/>
        <n v="69"/>
        <n v="62"/>
        <n v="56"/>
        <n v="63"/>
        <n v="315"/>
        <n v="322"/>
        <n v="329"/>
        <n v="55"/>
        <n v="68"/>
        <n v="53"/>
        <n v="65"/>
        <n v="51"/>
        <n v="64"/>
        <n v="169"/>
        <n v="176"/>
        <n v="175"/>
        <n v="182"/>
        <n v="67"/>
        <n v="60"/>
        <n v="61"/>
        <n v="54"/>
        <n v="60.5"/>
        <n v="180"/>
        <n v="59"/>
        <n v="129"/>
        <n v="136"/>
        <n v="143"/>
        <n v="150"/>
        <n v="157"/>
        <n v="66"/>
        <n v="45"/>
        <n v="43"/>
        <n v="163"/>
        <n v="177"/>
        <n v="160"/>
        <n v="49"/>
        <n v="168"/>
        <n v="130"/>
        <n v="58"/>
        <n v="39"/>
        <n v="152"/>
        <n v="170"/>
        <n v="184"/>
        <n v="162"/>
        <n v="183"/>
        <n v="190"/>
        <n v="197"/>
        <n v="44"/>
        <n v="48"/>
        <n v="161"/>
        <n v="46"/>
        <n v="167"/>
        <n v="41"/>
        <n v="38"/>
        <n v="234"/>
        <n v="241"/>
        <n v="114"/>
        <n v="296"/>
        <n v="303"/>
        <n v="47"/>
        <n v="40"/>
        <n v="154"/>
        <n v="132"/>
        <n v="139"/>
        <n v="146"/>
        <n v="153"/>
        <n v="237"/>
        <n v="133"/>
        <n v="140"/>
        <n v="147"/>
        <n v="52"/>
        <n v="145"/>
        <n v="108"/>
        <n v="115"/>
        <n v="122"/>
        <n v="204"/>
        <n v="211"/>
        <n v="218"/>
        <n v="225"/>
        <n v="232"/>
        <n v="253"/>
        <n v="260"/>
        <n v="42"/>
        <n v="28"/>
        <n v="27"/>
        <n v="34"/>
        <n v="23"/>
        <n v="30"/>
        <n v="18"/>
        <n v="25"/>
        <n v="32"/>
        <n v="138"/>
        <n v="24"/>
        <n v="37"/>
        <n v="35"/>
        <n v="111"/>
        <n v="104"/>
        <n v="126"/>
        <n v="123"/>
        <n v="17"/>
        <n v="31"/>
        <n v="99"/>
        <n v="107"/>
        <n v="16"/>
        <n v="14"/>
        <n v="21"/>
        <n v="26"/>
        <n v="19"/>
        <n v="3"/>
        <n v="10"/>
        <n v="11"/>
        <n v="22"/>
        <n v="106"/>
        <n v="113"/>
        <n v="120"/>
        <n v="117"/>
        <n v="1"/>
        <n v="8"/>
        <n v="112"/>
        <n v="119"/>
        <n v="20"/>
        <n v="7"/>
        <n v="12"/>
        <n v="4"/>
        <n v="125"/>
        <n v="118"/>
        <n v="2"/>
        <n v="9"/>
        <n v="15"/>
        <n v="13"/>
        <n v="0"/>
        <n v="5"/>
        <n v="6"/>
        <n v="-3"/>
        <n v="102"/>
      </sharedItems>
      <fieldGroup base="22">
        <rangePr autoStart="0" startNum="0" endNum="375" groupInterval="31"/>
        <groupItems count="15">
          <s v="&lt;0"/>
          <s v="0-31"/>
          <s v="31-62"/>
          <s v="62-93"/>
          <s v="93-124"/>
          <s v="124-155"/>
          <s v="155-186"/>
          <s v="186-217"/>
          <s v="217-248"/>
          <s v="248-279"/>
          <s v="279-310"/>
          <s v="310-341"/>
          <s v="341-372"/>
          <s v="372-403"/>
          <s v="&gt;40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74.733544675924" missingItemsLimit="0" createdVersion="8" refreshedVersion="8" minRefreshableVersion="3" recordCount="291"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29T00:00:00" maxDate="2026-01-06T00:00:00" count="90">
        <d v="2025-04-12T00:00:00"/>
        <d v="2025-04-05T00:00:00"/>
        <d v="2025-05-03T00:00:00"/>
        <d v="2025-04-19T00:00:00"/>
        <d v="2025-04-26T00:00:00"/>
        <d v="2025-04-06T00:00:00"/>
        <d v="2025-04-13T00:00:00"/>
        <d v="2025-04-20T00:00:00"/>
        <d v="2025-04-27T00:00:00"/>
        <d v="2025-05-04T00:00:00"/>
        <d v="2025-03-30T00:00:00"/>
        <d v="2025-05-11T00:00:00"/>
        <d v="2025-04-25T00:00:00"/>
        <d v="2025-05-02T00:00:00"/>
        <d v="2025-04-18T00:00:00"/>
        <d v="2025-06-28T00:00:00"/>
        <d v="2025-07-05T00:00:00"/>
        <d v="2025-07-12T00:00:00"/>
        <d v="2025-07-19T00:00:00"/>
        <d v="2025-07-26T00:00:00"/>
        <d v="2025-08-02T00:00:00"/>
        <d v="2025-08-09T00:00:00"/>
        <d v="2025-08-16T00:00:00"/>
        <d v="2025-08-23T00:00:00"/>
        <d v="2025-08-30T00:00:00"/>
        <d v="2025-09-06T00:00:00"/>
        <d v="2025-09-13T00:00:00"/>
        <d v="2025-09-20T00:00:00"/>
        <d v="2025-09-27T00:00:00"/>
        <d v="2025-10-04T00:00:00"/>
        <d v="2025-10-11T00:00:00"/>
        <d v="2025-10-18T00:00:00"/>
        <d v="2025-10-25T00:00:00"/>
        <d v="2025-11-01T00:00:00"/>
        <d v="2025-11-08T00:00:00"/>
        <d v="2025-11-15T00:00:00"/>
        <d v="2025-11-22T00:00:00"/>
        <d v="2025-11-29T00:00:00"/>
        <d v="2025-12-27T00:00:00"/>
        <d v="2026-01-03T00:00:00"/>
        <d v="2025-06-21T00:00:00"/>
        <d v="2025-12-20T00:00:00"/>
        <d v="2025-08-22T00:00:00"/>
        <d v="2025-08-08T00:00:00"/>
        <d v="2025-08-01T00:00:00"/>
        <d v="2025-08-15T00:00:00"/>
        <d v="2025-08-29T00:00:00"/>
        <d v="2025-09-05T00:00:00"/>
        <d v="2025-08-03T00:00:00"/>
        <d v="2025-08-10T00:00:00"/>
        <d v="2025-08-17T00:00:00"/>
        <d v="2025-08-24T00:00:00"/>
        <d v="2025-08-31T00:00:00"/>
        <d v="2025-09-07T00:00:00"/>
        <d v="2025-09-14T00:00:00"/>
        <d v="2025-09-21T00:00:00"/>
        <d v="2025-07-27T00:00:00"/>
        <d v="2025-08-04T00:00:00"/>
        <d v="2025-08-11T00:00:00"/>
        <d v="2025-08-18T00:00:00"/>
        <d v="2025-08-25T00:00:00"/>
        <d v="2025-09-01T00:00:00"/>
        <d v="2025-09-08T00:00:00"/>
        <d v="2025-07-28T00:00:00"/>
        <d v="2025-07-21T00:00:00"/>
        <d v="2025-12-29T00:00:00"/>
        <d v="2026-01-05T00:00:00"/>
        <d v="2025-12-22T00:00:00"/>
        <d v="2025-07-25T00:00:00"/>
        <d v="2025-09-12T00:00:00"/>
        <d v="2025-07-18T00:00:00"/>
        <d v="2025-08-06T00:00:00"/>
        <d v="2025-08-13T00:00:00"/>
        <d v="2025-08-20T00:00:00"/>
        <d v="2025-08-27T00:00:00"/>
        <d v="2025-09-03T00:00:00"/>
        <d v="2025-07-30T00:00:00"/>
        <d v="2025-09-28T00:00:00"/>
        <d v="2025-10-05T00:00:00"/>
        <d v="2025-10-12T00:00:00"/>
        <d v="2025-10-19T00:00:00"/>
        <d v="2025-10-26T00:00:00"/>
        <d v="2025-11-02T00:00:00"/>
        <d v="2025-07-20T00:00:00"/>
        <d v="2025-08-12T00:00:00"/>
        <d v="2025-08-19T00:00:00"/>
        <d v="2025-08-26T00:00:00"/>
        <d v="2025-09-02T00:00:00"/>
        <d v="2025-08-05T00:00:00"/>
        <d v="2025-03-29T00:00:00"/>
      </sharedItems>
      <fieldGroup par="41"/>
    </cacheField>
    <cacheField name="ORGN" numFmtId="20">
      <sharedItems/>
    </cacheField>
    <cacheField name="DEST" numFmtId="20">
      <sharedItems/>
    </cacheField>
    <cacheField name="ETD (UTC)" numFmtId="0">
      <sharedItems containsDate="1" containsMixedTypes="1" minDate="1899-12-30T02:00:00" maxDate="1899-12-30T20:30:00"/>
    </cacheField>
    <cacheField name="ETA (UTC)" numFmtId="0">
      <sharedItems containsDate="1" containsMixedTypes="1" minDate="1899-12-30T05:30:00" maxDate="1899-12-30T23:30:00"/>
    </cacheField>
    <cacheField name="ETD (Local Time)" numFmtId="0">
      <sharedItems containsDate="1" containsMixedTypes="1" minDate="1899-12-30T05:00:00" maxDate="1899-12-30T21:30:00"/>
    </cacheField>
    <cacheField name="ETA (Local Time)" numFmtId="0">
      <sharedItems containsDate="1" containsMixedTypes="1" minDate="1899-12-30T01:30:00" maxDate="1899-12-30T23:50:00"/>
    </cacheField>
    <cacheField name="WEEKS" numFmtId="0">
      <sharedItems containsSemiMixedTypes="0" containsString="0" containsNumber="1" containsInteger="1" minValue="1" maxValue="28"/>
    </cacheField>
    <cacheField name="Charter Cost" numFmtId="164">
      <sharedItems containsSemiMixedTypes="0" containsString="0" containsNumber="1" containsInteger="1" minValue="0" maxValue="750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75000"/>
    </cacheField>
    <cacheField name="Rotation-Divisor" numFmtId="0">
      <sharedItems containsSemiMixedTypes="0" containsString="0" containsNumber="1" containsInteger="1" minValue="1" maxValue="28"/>
    </cacheField>
    <cacheField name="Selling" numFmtId="164">
      <sharedItems containsSemiMixedTypes="0" containsString="0" containsNumber="1" minValue="0" maxValue="90000"/>
    </cacheField>
    <cacheField name="Cost/Sector" numFmtId="164">
      <sharedItems containsSemiMixedTypes="0" containsString="0" containsNumber="1" minValue="0" maxValue="45000"/>
    </cacheField>
    <cacheField name="Aircraft" numFmtId="0">
      <sharedItems/>
    </cacheField>
    <cacheField name="Y_Capacity" numFmtId="0">
      <sharedItems containsSemiMixedTypes="0" containsString="0" containsNumber="1" containsInteger="1" minValue="1" maxValue="218"/>
    </cacheField>
    <cacheField name="Y Seats_Sale" numFmtId="0">
      <sharedItems containsSemiMixedTypes="0" containsString="0" containsNumber="1" containsInteger="1" minValue="1" maxValue="218"/>
    </cacheField>
    <cacheField name="FSCODE" numFmtId="0">
      <sharedItems/>
    </cacheField>
    <cacheField name="FS_NO" numFmtId="0">
      <sharedItems containsMixedTypes="1" containsNumber="1" containsInteger="1" minValue="10" maxValue="20"/>
    </cacheField>
    <cacheField name="WEEK_NO" numFmtId="0">
      <sharedItems containsSemiMixedTypes="0" containsString="0" containsNumber="1" containsInteger="1" minValue="1" maxValue="28"/>
    </cacheField>
    <cacheField name="SCHED_ID" numFmtId="0">
      <sharedItems count="29">
        <s v="E25-02A"/>
        <s v="E25-02B"/>
        <s v="E25-03A"/>
        <s v="E25-03B"/>
        <s v="E25-03C"/>
        <s v="E25-04"/>
        <s v="E25-05A"/>
        <s v="E25-05B"/>
        <s v="E25-08"/>
        <s v="E25-09A"/>
        <s v="E25-09B"/>
        <s v="S25-01"/>
        <s v="S25-02"/>
        <s v="S25-03"/>
        <s v="S25-04"/>
        <s v="S25-06"/>
        <s v="S25-07"/>
        <s v="S25-08"/>
        <s v="S25-12"/>
        <s v="S25-13"/>
        <s v="S25-14"/>
        <s v="S25-15"/>
        <s v="S25-10"/>
        <s v="S25-16"/>
        <s v="S25-17"/>
        <s v="S25-18"/>
        <s v="S25-19"/>
        <s v="S25-20"/>
        <s v="U25-01"/>
      </sharedItems>
    </cacheField>
    <cacheField name="FLT_WK" numFmtId="0">
      <sharedItems count="169">
        <s v="E25-02A-2"/>
        <s v="E25-02A-1"/>
        <s v="E25-02B-5"/>
        <s v="E25-02B-3"/>
        <s v="E25-02B-4"/>
        <s v="E25-03A-2"/>
        <s v="E25-03A-3"/>
        <s v="E25-03B-4"/>
        <s v="E25-03B-5"/>
        <s v="E25-03B-6"/>
        <s v="E25-03A-1"/>
        <s v="E25-03B-3"/>
        <s v="E25-03C-1"/>
        <s v="E25-04-4"/>
        <s v="E25-04-5"/>
        <s v="E25-04-3"/>
        <s v="E25-05A-3"/>
        <s v="E25-05A-1"/>
        <s v="E25-05A-2"/>
        <s v="E25-05B-4"/>
        <s v="E25-05B-5"/>
        <s v="E25-05B-6"/>
        <s v="E25-05B-3"/>
        <s v="E25-08-4"/>
        <s v="E25-08-5"/>
        <s v="E25-08-3"/>
        <s v="E25-09A-2"/>
        <s v="E25-09A-3"/>
        <s v="E25-09A-1"/>
        <s v="E25-09B-2"/>
        <s v="E25-09B-3"/>
        <s v="E25-09B-1"/>
        <s v="S25-01-2"/>
        <s v="S25-01-3"/>
        <s v="S25-01-4"/>
        <s v="S25-01-5"/>
        <s v="S25-01-6"/>
        <s v="S25-01-7"/>
        <s v="S25-01-8"/>
        <s v="S25-01-9"/>
        <s v="S25-01-10"/>
        <s v="S25-01-11"/>
        <s v="S25-01-12"/>
        <s v="S25-01-13"/>
        <s v="S25-01-14"/>
        <s v="S25-01-15"/>
        <s v="S25-01-16"/>
        <s v="S25-01-17"/>
        <s v="S25-01-18"/>
        <s v="S25-01-19"/>
        <s v="S25-01-20"/>
        <s v="S25-01-21"/>
        <s v="S25-01-22"/>
        <s v="S25-01-23"/>
        <s v="S25-01-27"/>
        <s v="S25-01-28"/>
        <s v="S25-01-1"/>
        <s v="S25-01-26"/>
        <s v="S25-02-1"/>
        <s v="S25-03-2"/>
        <s v="S25-03-3"/>
        <s v="S25-03-4"/>
        <s v="S25-03-5"/>
        <s v="S25-03-6"/>
        <s v="S25-03-7"/>
        <s v="S25-04-2"/>
        <s v="S25-04-3"/>
        <s v="S25-04-4"/>
        <s v="S25-04-5"/>
        <s v="S25-04-6"/>
        <s v="S25-04-7"/>
        <s v="S25-04-8"/>
        <s v="S25-04-1"/>
        <s v="S25-06-2"/>
        <s v="S25-06-3"/>
        <s v="S25-06-4"/>
        <s v="S25-06-5"/>
        <s v="S25-06-6"/>
        <s v="S25-06-7"/>
        <s v="S25-06-8"/>
        <s v="S25-06-1"/>
        <s v="S25-07-2"/>
        <s v="S25-07-3"/>
        <s v="S25-07-4"/>
        <s v="S25-07-5"/>
        <s v="S25-07-6"/>
        <s v="S25-07-7"/>
        <s v="S25-07-1"/>
        <s v="S25-08-2"/>
        <s v="S25-08-3"/>
        <s v="S25-08-4"/>
        <s v="S25-08-5"/>
        <s v="S25-08-6"/>
        <s v="S25-08-7"/>
        <s v="S25-08-1"/>
        <s v="S25-12-2"/>
        <s v="S25-12-3"/>
        <s v="S25-12-4"/>
        <s v="S25-12-5"/>
        <s v="S25-12-6"/>
        <s v="S25-12-7"/>
        <s v="S25-12-1"/>
        <s v="S25-13-2"/>
        <s v="S25-13-3"/>
        <s v="S25-13-4"/>
        <s v="S25-13-5"/>
        <s v="S25-13-6"/>
        <s v="S25-13-7"/>
        <s v="S25-13-8"/>
        <s v="S25-13-1"/>
        <s v="S25-14-2"/>
        <s v="S25-14-3"/>
        <s v="S25-14-1"/>
        <s v="S25-15-2"/>
        <s v="S25-15-3"/>
        <s v="S25-15-4"/>
        <s v="S25-15-5"/>
        <s v="S25-15-6"/>
        <s v="S25-15-7"/>
        <s v="S25-15-8"/>
        <s v="S25-15-9"/>
        <s v="S25-15-1"/>
        <s v="S25-10-2"/>
        <s v="S25-10-3"/>
        <s v="S25-10-4"/>
        <s v="S25-10-5"/>
        <s v="S25-10-6"/>
        <s v="S25-10-1"/>
        <s v="S25-16-2"/>
        <s v="S25-16-3"/>
        <s v="S25-16-4"/>
        <s v="S25-16-5"/>
        <s v="S25-16-6"/>
        <s v="S25-16-7"/>
        <s v="S25-16-8"/>
        <s v="S25-16-9"/>
        <s v="S25-16-10"/>
        <s v="S25-16-11"/>
        <s v="S25-16-12"/>
        <s v="S25-16-13"/>
        <s v="S25-16-14"/>
        <s v="S25-16-15"/>
        <s v="S25-16-16"/>
        <s v="S25-16-1"/>
        <s v="S25-17-2"/>
        <s v="S25-17-3"/>
        <s v="S25-17-4"/>
        <s v="S25-17-5"/>
        <s v="S25-17-6"/>
        <s v="S25-17-7"/>
        <s v="S25-17-8"/>
        <s v="S25-17-1"/>
        <s v="S25-18-2"/>
        <s v="S25-18-3"/>
        <s v="S25-18-4"/>
        <s v="S25-18-5"/>
        <s v="S25-18-1"/>
        <s v="S25-06-9"/>
        <s v="S25-06-10"/>
        <s v="S25-06-11"/>
        <s v="S25-06-12"/>
        <s v="S25-06-13"/>
        <s v="S25-06-14"/>
        <s v="S25-20-2"/>
        <s v="S25-20-3"/>
        <s v="S25-20-4"/>
        <s v="S25-20-5"/>
        <s v="S25-20-1"/>
        <s v="U25-01-4"/>
      </sharedItems>
    </cacheField>
    <cacheField name="ROUTE" numFmtId="0">
      <sharedItems/>
    </cacheField>
    <cacheField name="SECTOR" numFmtId="0">
      <sharedItems count="21">
        <s v="SSH-BRI"/>
        <s v="BRI-SSH"/>
        <s v="SSH-NAP"/>
        <s v="NAP-SSH"/>
        <s v="SSH-MXP"/>
        <s v="MXP-SSH"/>
        <s v="SSH-VRN"/>
        <s v="VRN-SSH"/>
        <s v="SSH-CAG"/>
        <s v="CAG-SSH"/>
        <s v="HRG-NAP"/>
        <s v="NAP-HRG"/>
        <s v="SSH-FCO"/>
        <s v="FCO-SSH"/>
        <s v="RMF-MXP"/>
        <s v="MXP-RMF"/>
        <s v="SSH-PMO"/>
        <s v="PMO-SSH"/>
        <s v="SSH-PSA"/>
        <s v="PSA-SSH"/>
        <s v="JED-VIE"/>
      </sharedItems>
    </cacheField>
    <cacheField name="DIRECTION" numFmtId="0">
      <sharedItems count="2">
        <s v="Inbound"/>
        <s v="Outbound"/>
      </sharedItems>
    </cacheField>
    <cacheField name="FLT_NO" numFmtId="168">
      <sharedItems count="43">
        <s v="4S6015"/>
        <s v="4S6016"/>
        <s v="4S6003"/>
        <s v="4S6004"/>
        <s v="SM819"/>
        <s v="4S6031"/>
        <s v="SM820"/>
        <s v="4S6032"/>
        <s v="4S6005"/>
        <s v="4S6006"/>
        <s v="4S6017"/>
        <s v="4S6018"/>
        <s v="SE5446"/>
        <s v="SE5448"/>
        <s v="SE5447"/>
        <s v="UJ5125"/>
        <s v="UJ5126"/>
        <s v="UJ6001"/>
        <s v="UJ6002"/>
        <s v="UJ1120"/>
        <s v="UJ1121"/>
        <s v="NE1128"/>
        <s v="NE1129"/>
        <s v="UJ1123"/>
        <s v="UJ1124"/>
        <s v="NP8101"/>
        <s v="NP8102"/>
        <s v="UJ3901"/>
        <s v="UJ3902"/>
        <s v="UJ6005"/>
        <s v="UJ6006"/>
        <s v="UJ7000"/>
        <s v="UJ7001"/>
        <s v="SE1791"/>
        <s v="SE1792"/>
        <s v="SE2893"/>
        <s v="SE2894"/>
        <s v="SM809"/>
        <s v="SM810"/>
        <s v="NE 3126"/>
        <s v="NE3126"/>
        <s v="NE3127"/>
        <s v="W42988"/>
      </sharedItems>
    </cacheField>
    <cacheField name="Airline" numFmtId="0">
      <sharedItems/>
    </cacheField>
    <cacheField name="Flt_No." numFmtId="0">
      <sharedItems containsMixedTypes="1" containsNumber="1" containsInteger="1" minValue="809" maxValue="3127"/>
    </cacheField>
    <cacheField name="Sector Tax" numFmtId="4">
      <sharedItems containsSemiMixedTypes="0" containsString="0" containsNumber="1" minValue="0" maxValue="40.89"/>
    </cacheField>
    <cacheField name="Total Taxes" numFmtId="3">
      <sharedItems containsSemiMixedTypes="0" containsString="0" containsNumber="1" minValue="0" maxValue="8080.56"/>
    </cacheField>
    <cacheField name="Requested_Seats" numFmtId="0">
      <sharedItems containsSemiMixedTypes="0" containsString="0" containsNumber="1" containsInteger="1" minValue="0" maxValue="267"/>
    </cacheField>
    <cacheField name="Seats_Block_by_Cap" numFmtId="3">
      <sharedItems containsSemiMixedTypes="0" containsString="0" containsNumber="1" containsInteger="1" minValue="-116" maxValue="218"/>
    </cacheField>
    <cacheField name="Seats_Booked" numFmtId="0">
      <sharedItems containsSemiMixedTypes="0" containsString="0" containsNumber="1" containsInteger="1" minValue="0" maxValue="267"/>
    </cacheField>
    <cacheField name="Avl_Seats_by_Cap" numFmtId="3">
      <sharedItems containsSemiMixedTypes="0" containsString="0" containsNumber="1" containsInteger="1" minValue="-81" maxValue="218"/>
    </cacheField>
    <cacheField name="Named" numFmtId="3">
      <sharedItems containsNonDate="0" containsString="0" containsBlank="1"/>
    </cacheField>
    <cacheField name="Unnamed" numFmtId="3">
      <sharedItems containsSemiMixedTypes="0" containsString="0" containsNumber="1" containsInteger="1" minValue="-116" maxValue="218"/>
    </cacheField>
    <cacheField name="Remarks" numFmtId="3">
      <sharedItems containsNonDate="0" containsString="0" containsBlank="1"/>
    </cacheField>
    <cacheField name="NET_REVENUE" numFmtId="3">
      <sharedItems containsSemiMixedTypes="0" containsString="0" containsNumber="1" minValue="0" maxValue="59419.369999999995"/>
    </cacheField>
    <cacheField name="Months (DEP_DATE)" numFmtId="0" databaseField="0">
      <fieldGroup base="1">
        <rangePr groupBy="months" startDate="2025-03-29T00:00:00" endDate="2026-01-06T00:00:00"/>
        <groupItems count="14">
          <s v="&lt;3/29/2025"/>
          <s v="Jan"/>
          <s v="Feb"/>
          <s v="Mar"/>
          <s v="Apr"/>
          <s v="May"/>
          <s v="Jun"/>
          <s v="Jul"/>
          <s v="Aug"/>
          <s v="Sep"/>
          <s v="Oct"/>
          <s v="Nov"/>
          <s v="Dec"/>
          <s v="&gt;1/6/2026"/>
        </groupItems>
      </fieldGroup>
    </cacheField>
    <cacheField name="Quarters (DEP_DATE)" numFmtId="0" databaseField="0">
      <fieldGroup base="1">
        <rangePr groupBy="quarters" startDate="2025-03-29T00:00:00" endDate="2026-01-06T00:00:00"/>
        <groupItems count="6">
          <s v="&lt;3/29/2025"/>
          <s v="Qtr1"/>
          <s v="Qtr2"/>
          <s v="Qtr3"/>
          <s v="Qtr4"/>
          <s v="&gt;1/6/2026"/>
        </groupItems>
      </fieldGroup>
    </cacheField>
    <cacheField name="Years (DEP_DATE)" numFmtId="0" databaseField="0">
      <fieldGroup base="1">
        <rangePr groupBy="years" startDate="2025-03-29T00:00:00" endDate="2026-01-06T00:00:00"/>
        <groupItems count="4">
          <s v="&lt;3/29/2025"/>
          <s v="2025"/>
          <s v="2026"/>
          <s v="&gt;1/6/2026"/>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4">
  <r>
    <x v="0"/>
    <x v="0"/>
    <x v="0"/>
    <m/>
    <m/>
    <x v="0"/>
    <x v="0"/>
    <x v="0"/>
    <x v="0"/>
    <x v="0"/>
    <n v="50"/>
    <n v="50"/>
    <n v="225"/>
    <n v="0"/>
    <n v="0"/>
    <n v="11250"/>
    <x v="0"/>
    <x v="0"/>
    <s v="NAP"/>
    <s v="SSH"/>
    <x v="0"/>
    <x v="0"/>
    <x v="0"/>
  </r>
  <r>
    <x v="0"/>
    <x v="0"/>
    <x v="0"/>
    <m/>
    <m/>
    <x v="0"/>
    <x v="0"/>
    <x v="0"/>
    <x v="0"/>
    <x v="1"/>
    <n v="50"/>
    <n v="50"/>
    <n v="225"/>
    <n v="0"/>
    <n v="0"/>
    <n v="11250"/>
    <x v="0"/>
    <x v="0"/>
    <s v="NAP"/>
    <s v="SSH"/>
    <x v="0"/>
    <x v="0"/>
    <x v="1"/>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0"/>
    <x v="0"/>
    <x v="0"/>
    <x v="4"/>
    <n v="50"/>
    <n v="50"/>
    <n v="225"/>
    <n v="0"/>
    <n v="0"/>
    <n v="11250"/>
    <x v="0"/>
    <x v="0"/>
    <s v="NAP"/>
    <s v="SSH"/>
    <x v="0"/>
    <x v="0"/>
    <x v="4"/>
  </r>
  <r>
    <x v="0"/>
    <x v="0"/>
    <x v="0"/>
    <m/>
    <m/>
    <x v="0"/>
    <x v="0"/>
    <x v="0"/>
    <x v="0"/>
    <x v="5"/>
    <n v="50"/>
    <n v="50"/>
    <n v="225"/>
    <n v="0"/>
    <n v="0"/>
    <n v="11250"/>
    <x v="0"/>
    <x v="0"/>
    <s v="NAP"/>
    <s v="SSH"/>
    <x v="0"/>
    <x v="0"/>
    <x v="5"/>
  </r>
  <r>
    <x v="0"/>
    <x v="0"/>
    <x v="0"/>
    <m/>
    <m/>
    <x v="0"/>
    <x v="1"/>
    <x v="2"/>
    <x v="1"/>
    <x v="1"/>
    <n v="50"/>
    <n v="50"/>
    <n v="225"/>
    <n v="0"/>
    <n v="0"/>
    <n v="11250"/>
    <x v="0"/>
    <x v="0"/>
    <s v="SSH"/>
    <s v="NAP"/>
    <x v="0"/>
    <x v="0"/>
    <x v="1"/>
  </r>
  <r>
    <x v="0"/>
    <x v="0"/>
    <x v="0"/>
    <m/>
    <m/>
    <x v="0"/>
    <x v="1"/>
    <x v="2"/>
    <x v="1"/>
    <x v="2"/>
    <n v="50"/>
    <n v="50"/>
    <n v="225"/>
    <n v="0"/>
    <n v="0"/>
    <n v="11250"/>
    <x v="0"/>
    <x v="0"/>
    <s v="SSH"/>
    <s v="NAP"/>
    <x v="0"/>
    <x v="0"/>
    <x v="2"/>
  </r>
  <r>
    <x v="0"/>
    <x v="0"/>
    <x v="0"/>
    <m/>
    <m/>
    <x v="0"/>
    <x v="1"/>
    <x v="3"/>
    <x v="1"/>
    <x v="3"/>
    <n v="100"/>
    <n v="100"/>
    <n v="240"/>
    <n v="0"/>
    <n v="0"/>
    <n v="24000"/>
    <x v="0"/>
    <x v="0"/>
    <s v="SSH"/>
    <s v="NAP"/>
    <x v="0"/>
    <x v="0"/>
    <x v="3"/>
  </r>
  <r>
    <x v="0"/>
    <x v="0"/>
    <x v="0"/>
    <m/>
    <m/>
    <x v="0"/>
    <x v="1"/>
    <x v="3"/>
    <x v="1"/>
    <x v="4"/>
    <n v="100"/>
    <n v="100"/>
    <n v="240"/>
    <n v="0"/>
    <n v="0"/>
    <n v="24000"/>
    <x v="0"/>
    <x v="0"/>
    <s v="SSH"/>
    <s v="NAP"/>
    <x v="0"/>
    <x v="0"/>
    <x v="4"/>
  </r>
  <r>
    <x v="0"/>
    <x v="0"/>
    <x v="0"/>
    <m/>
    <m/>
    <x v="0"/>
    <x v="1"/>
    <x v="2"/>
    <x v="1"/>
    <x v="5"/>
    <n v="50"/>
    <n v="50"/>
    <n v="225"/>
    <n v="0"/>
    <n v="0"/>
    <n v="11250"/>
    <x v="0"/>
    <x v="0"/>
    <s v="SSH"/>
    <s v="NAP"/>
    <x v="0"/>
    <x v="0"/>
    <x v="5"/>
  </r>
  <r>
    <x v="0"/>
    <x v="0"/>
    <x v="0"/>
    <m/>
    <m/>
    <x v="0"/>
    <x v="1"/>
    <x v="2"/>
    <x v="1"/>
    <x v="6"/>
    <n v="50"/>
    <n v="50"/>
    <n v="225"/>
    <n v="0"/>
    <n v="0"/>
    <n v="11250"/>
    <x v="0"/>
    <x v="0"/>
    <s v="SSH"/>
    <s v="NAP"/>
    <x v="0"/>
    <x v="0"/>
    <x v="6"/>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1"/>
    <x v="3"/>
    <x v="1"/>
    <x v="3"/>
    <n v="100"/>
    <n v="100"/>
    <n v="240"/>
    <n v="0"/>
    <n v="0"/>
    <n v="24000"/>
    <x v="0"/>
    <x v="0"/>
    <s v="SSH"/>
    <s v="NAP"/>
    <x v="0"/>
    <x v="0"/>
    <x v="3"/>
  </r>
  <r>
    <x v="0"/>
    <x v="0"/>
    <x v="0"/>
    <m/>
    <m/>
    <x v="0"/>
    <x v="1"/>
    <x v="3"/>
    <x v="1"/>
    <x v="4"/>
    <n v="100"/>
    <n v="100"/>
    <n v="240"/>
    <n v="0"/>
    <n v="0"/>
    <n v="24000"/>
    <x v="0"/>
    <x v="0"/>
    <s v="SSH"/>
    <s v="NAP"/>
    <x v="0"/>
    <x v="0"/>
    <x v="4"/>
  </r>
  <r>
    <x v="1"/>
    <x v="1"/>
    <x v="0"/>
    <m/>
    <m/>
    <x v="0"/>
    <x v="0"/>
    <x v="4"/>
    <x v="2"/>
    <x v="7"/>
    <n v="10"/>
    <n v="10"/>
    <n v="175"/>
    <n v="0"/>
    <n v="0"/>
    <n v="1750"/>
    <x v="0"/>
    <x v="0"/>
    <s v="BRI"/>
    <s v="SSH"/>
    <x v="1"/>
    <x v="1"/>
    <x v="7"/>
  </r>
  <r>
    <x v="1"/>
    <x v="1"/>
    <x v="0"/>
    <m/>
    <m/>
    <x v="0"/>
    <x v="0"/>
    <x v="4"/>
    <x v="2"/>
    <x v="8"/>
    <n v="10"/>
    <n v="10"/>
    <n v="175"/>
    <n v="0"/>
    <n v="0"/>
    <n v="1750"/>
    <x v="0"/>
    <x v="0"/>
    <s v="BRI"/>
    <s v="SSH"/>
    <x v="1"/>
    <x v="1"/>
    <x v="8"/>
  </r>
  <r>
    <x v="1"/>
    <x v="1"/>
    <x v="0"/>
    <m/>
    <m/>
    <x v="0"/>
    <x v="0"/>
    <x v="5"/>
    <x v="2"/>
    <x v="9"/>
    <n v="30"/>
    <n v="30"/>
    <n v="175"/>
    <n v="0"/>
    <n v="0"/>
    <n v="5250"/>
    <x v="0"/>
    <x v="0"/>
    <s v="BRI"/>
    <s v="SSH"/>
    <x v="1"/>
    <x v="1"/>
    <x v="9"/>
  </r>
  <r>
    <x v="1"/>
    <x v="1"/>
    <x v="0"/>
    <m/>
    <m/>
    <x v="0"/>
    <x v="0"/>
    <x v="5"/>
    <x v="2"/>
    <x v="10"/>
    <n v="10"/>
    <n v="10"/>
    <n v="175"/>
    <n v="0"/>
    <n v="0"/>
    <n v="1750"/>
    <x v="0"/>
    <x v="0"/>
    <s v="BRI"/>
    <s v="SSH"/>
    <x v="1"/>
    <x v="1"/>
    <x v="10"/>
  </r>
  <r>
    <x v="1"/>
    <x v="1"/>
    <x v="0"/>
    <m/>
    <m/>
    <x v="0"/>
    <x v="1"/>
    <x v="6"/>
    <x v="3"/>
    <x v="8"/>
    <n v="10"/>
    <n v="10"/>
    <n v="175"/>
    <n v="0"/>
    <n v="0"/>
    <n v="1750"/>
    <x v="0"/>
    <x v="0"/>
    <s v="SSH"/>
    <s v="BRI"/>
    <x v="1"/>
    <x v="1"/>
    <x v="8"/>
  </r>
  <r>
    <x v="1"/>
    <x v="1"/>
    <x v="0"/>
    <m/>
    <m/>
    <x v="0"/>
    <x v="1"/>
    <x v="7"/>
    <x v="3"/>
    <x v="9"/>
    <n v="10"/>
    <n v="10"/>
    <n v="175"/>
    <n v="0"/>
    <n v="0"/>
    <n v="1750"/>
    <x v="0"/>
    <x v="0"/>
    <s v="SSH"/>
    <s v="BRI"/>
    <x v="1"/>
    <x v="1"/>
    <x v="9"/>
  </r>
  <r>
    <x v="1"/>
    <x v="1"/>
    <x v="0"/>
    <m/>
    <m/>
    <x v="0"/>
    <x v="1"/>
    <x v="7"/>
    <x v="3"/>
    <x v="10"/>
    <n v="30"/>
    <n v="30"/>
    <n v="175"/>
    <n v="0"/>
    <n v="0"/>
    <n v="5250"/>
    <x v="0"/>
    <x v="0"/>
    <s v="SSH"/>
    <s v="BRI"/>
    <x v="1"/>
    <x v="1"/>
    <x v="10"/>
  </r>
  <r>
    <x v="1"/>
    <x v="1"/>
    <x v="0"/>
    <m/>
    <m/>
    <x v="0"/>
    <x v="1"/>
    <x v="7"/>
    <x v="3"/>
    <x v="11"/>
    <n v="10"/>
    <n v="10"/>
    <n v="175"/>
    <n v="0"/>
    <n v="0"/>
    <n v="1750"/>
    <x v="0"/>
    <x v="0"/>
    <s v="SSH"/>
    <s v="BRI"/>
    <x v="1"/>
    <x v="1"/>
    <x v="11"/>
  </r>
  <r>
    <x v="1"/>
    <x v="1"/>
    <x v="0"/>
    <m/>
    <m/>
    <x v="0"/>
    <x v="0"/>
    <x v="5"/>
    <x v="2"/>
    <x v="12"/>
    <n v="10"/>
    <n v="10"/>
    <n v="175"/>
    <n v="0"/>
    <n v="0"/>
    <n v="1750"/>
    <x v="0"/>
    <x v="0"/>
    <s v="BRI"/>
    <s v="SSH"/>
    <x v="1"/>
    <x v="1"/>
    <x v="2"/>
  </r>
  <r>
    <x v="1"/>
    <x v="1"/>
    <x v="0"/>
    <m/>
    <m/>
    <x v="0"/>
    <x v="0"/>
    <x v="5"/>
    <x v="2"/>
    <x v="13"/>
    <n v="10"/>
    <n v="10"/>
    <n v="175"/>
    <n v="0"/>
    <n v="0"/>
    <n v="1750"/>
    <x v="0"/>
    <x v="0"/>
    <s v="BRI"/>
    <s v="SSH"/>
    <x v="1"/>
    <x v="1"/>
    <x v="3"/>
  </r>
  <r>
    <x v="1"/>
    <x v="1"/>
    <x v="0"/>
    <m/>
    <m/>
    <x v="0"/>
    <x v="0"/>
    <x v="5"/>
    <x v="2"/>
    <x v="14"/>
    <n v="10"/>
    <n v="10"/>
    <n v="175"/>
    <n v="0"/>
    <n v="0"/>
    <n v="1750"/>
    <x v="0"/>
    <x v="0"/>
    <s v="BRI"/>
    <s v="SSH"/>
    <x v="1"/>
    <x v="1"/>
    <x v="4"/>
  </r>
  <r>
    <x v="1"/>
    <x v="1"/>
    <x v="0"/>
    <m/>
    <m/>
    <x v="0"/>
    <x v="0"/>
    <x v="5"/>
    <x v="2"/>
    <x v="15"/>
    <n v="10"/>
    <n v="10"/>
    <n v="175"/>
    <n v="0"/>
    <n v="0"/>
    <n v="1750"/>
    <x v="0"/>
    <x v="0"/>
    <s v="BRI"/>
    <s v="SSH"/>
    <x v="1"/>
    <x v="1"/>
    <x v="5"/>
  </r>
  <r>
    <x v="1"/>
    <x v="1"/>
    <x v="0"/>
    <m/>
    <m/>
    <x v="0"/>
    <x v="0"/>
    <x v="5"/>
    <x v="2"/>
    <x v="16"/>
    <n v="10"/>
    <n v="10"/>
    <n v="175"/>
    <n v="0"/>
    <n v="0"/>
    <n v="1750"/>
    <x v="0"/>
    <x v="0"/>
    <s v="BRI"/>
    <s v="SSH"/>
    <x v="1"/>
    <x v="1"/>
    <x v="6"/>
  </r>
  <r>
    <x v="1"/>
    <x v="1"/>
    <x v="0"/>
    <m/>
    <m/>
    <x v="0"/>
    <x v="0"/>
    <x v="5"/>
    <x v="2"/>
    <x v="17"/>
    <n v="10"/>
    <n v="10"/>
    <n v="175"/>
    <n v="0"/>
    <n v="0"/>
    <n v="1750"/>
    <x v="0"/>
    <x v="0"/>
    <s v="BRI"/>
    <s v="SSH"/>
    <x v="1"/>
    <x v="1"/>
    <x v="12"/>
  </r>
  <r>
    <x v="1"/>
    <x v="1"/>
    <x v="0"/>
    <m/>
    <m/>
    <x v="0"/>
    <x v="0"/>
    <x v="5"/>
    <x v="2"/>
    <x v="18"/>
    <n v="10"/>
    <n v="10"/>
    <n v="175"/>
    <n v="0"/>
    <n v="0"/>
    <n v="1750"/>
    <x v="0"/>
    <x v="0"/>
    <s v="BRI"/>
    <s v="SSH"/>
    <x v="1"/>
    <x v="1"/>
    <x v="13"/>
  </r>
  <r>
    <x v="1"/>
    <x v="1"/>
    <x v="0"/>
    <m/>
    <m/>
    <x v="0"/>
    <x v="0"/>
    <x v="5"/>
    <x v="2"/>
    <x v="19"/>
    <n v="10"/>
    <n v="10"/>
    <n v="175"/>
    <n v="0"/>
    <n v="0"/>
    <n v="1750"/>
    <x v="0"/>
    <x v="0"/>
    <s v="BRI"/>
    <s v="SSH"/>
    <x v="1"/>
    <x v="1"/>
    <x v="14"/>
  </r>
  <r>
    <x v="1"/>
    <x v="1"/>
    <x v="0"/>
    <m/>
    <m/>
    <x v="0"/>
    <x v="0"/>
    <x v="5"/>
    <x v="2"/>
    <x v="20"/>
    <n v="10"/>
    <n v="10"/>
    <n v="175"/>
    <n v="0"/>
    <n v="0"/>
    <n v="1750"/>
    <x v="0"/>
    <x v="0"/>
    <s v="BRI"/>
    <s v="SSH"/>
    <x v="1"/>
    <x v="1"/>
    <x v="15"/>
  </r>
  <r>
    <x v="1"/>
    <x v="1"/>
    <x v="0"/>
    <m/>
    <m/>
    <x v="0"/>
    <x v="1"/>
    <x v="7"/>
    <x v="3"/>
    <x v="13"/>
    <n v="10"/>
    <n v="10"/>
    <n v="175"/>
    <n v="0"/>
    <n v="0"/>
    <n v="1750"/>
    <x v="0"/>
    <x v="0"/>
    <s v="SSH"/>
    <s v="BRI"/>
    <x v="1"/>
    <x v="1"/>
    <x v="3"/>
  </r>
  <r>
    <x v="1"/>
    <x v="1"/>
    <x v="0"/>
    <m/>
    <m/>
    <x v="0"/>
    <x v="1"/>
    <x v="7"/>
    <x v="3"/>
    <x v="14"/>
    <n v="10"/>
    <n v="10"/>
    <n v="175"/>
    <n v="0"/>
    <n v="0"/>
    <n v="1750"/>
    <x v="0"/>
    <x v="0"/>
    <s v="SSH"/>
    <s v="BRI"/>
    <x v="1"/>
    <x v="1"/>
    <x v="4"/>
  </r>
  <r>
    <x v="1"/>
    <x v="1"/>
    <x v="0"/>
    <m/>
    <m/>
    <x v="0"/>
    <x v="1"/>
    <x v="7"/>
    <x v="3"/>
    <x v="15"/>
    <n v="10"/>
    <n v="10"/>
    <n v="175"/>
    <n v="0"/>
    <n v="0"/>
    <n v="1750"/>
    <x v="0"/>
    <x v="0"/>
    <s v="SSH"/>
    <s v="BRI"/>
    <x v="1"/>
    <x v="1"/>
    <x v="5"/>
  </r>
  <r>
    <x v="1"/>
    <x v="1"/>
    <x v="0"/>
    <m/>
    <m/>
    <x v="0"/>
    <x v="1"/>
    <x v="7"/>
    <x v="3"/>
    <x v="16"/>
    <n v="10"/>
    <n v="10"/>
    <n v="175"/>
    <n v="0"/>
    <n v="0"/>
    <n v="1750"/>
    <x v="0"/>
    <x v="0"/>
    <s v="SSH"/>
    <s v="BRI"/>
    <x v="1"/>
    <x v="1"/>
    <x v="6"/>
  </r>
  <r>
    <x v="1"/>
    <x v="1"/>
    <x v="0"/>
    <m/>
    <m/>
    <x v="0"/>
    <x v="1"/>
    <x v="7"/>
    <x v="3"/>
    <x v="17"/>
    <n v="10"/>
    <n v="10"/>
    <n v="175"/>
    <n v="0"/>
    <n v="0"/>
    <n v="1750"/>
    <x v="0"/>
    <x v="0"/>
    <s v="SSH"/>
    <s v="BRI"/>
    <x v="1"/>
    <x v="1"/>
    <x v="12"/>
  </r>
  <r>
    <x v="1"/>
    <x v="1"/>
    <x v="0"/>
    <m/>
    <m/>
    <x v="0"/>
    <x v="1"/>
    <x v="7"/>
    <x v="3"/>
    <x v="18"/>
    <n v="10"/>
    <n v="10"/>
    <n v="175"/>
    <n v="0"/>
    <n v="0"/>
    <n v="1750"/>
    <x v="0"/>
    <x v="0"/>
    <s v="SSH"/>
    <s v="BRI"/>
    <x v="1"/>
    <x v="1"/>
    <x v="13"/>
  </r>
  <r>
    <x v="1"/>
    <x v="1"/>
    <x v="0"/>
    <m/>
    <m/>
    <x v="0"/>
    <x v="1"/>
    <x v="7"/>
    <x v="3"/>
    <x v="19"/>
    <n v="10"/>
    <n v="10"/>
    <n v="175"/>
    <n v="0"/>
    <n v="0"/>
    <n v="1750"/>
    <x v="0"/>
    <x v="0"/>
    <s v="SSH"/>
    <s v="BRI"/>
    <x v="1"/>
    <x v="1"/>
    <x v="14"/>
  </r>
  <r>
    <x v="1"/>
    <x v="1"/>
    <x v="0"/>
    <m/>
    <m/>
    <x v="0"/>
    <x v="1"/>
    <x v="7"/>
    <x v="3"/>
    <x v="20"/>
    <n v="10"/>
    <n v="10"/>
    <n v="175"/>
    <n v="0"/>
    <n v="0"/>
    <n v="1750"/>
    <x v="0"/>
    <x v="0"/>
    <s v="SSH"/>
    <s v="BRI"/>
    <x v="1"/>
    <x v="1"/>
    <x v="15"/>
  </r>
  <r>
    <x v="1"/>
    <x v="1"/>
    <x v="0"/>
    <m/>
    <m/>
    <x v="0"/>
    <x v="1"/>
    <x v="7"/>
    <x v="3"/>
    <x v="21"/>
    <n v="10"/>
    <n v="10"/>
    <n v="175"/>
    <n v="0"/>
    <n v="0"/>
    <n v="1750"/>
    <x v="0"/>
    <x v="0"/>
    <s v="SSH"/>
    <s v="BRI"/>
    <x v="1"/>
    <x v="1"/>
    <x v="16"/>
  </r>
  <r>
    <x v="1"/>
    <x v="1"/>
    <x v="0"/>
    <m/>
    <m/>
    <x v="0"/>
    <x v="0"/>
    <x v="8"/>
    <x v="0"/>
    <x v="22"/>
    <n v="30"/>
    <n v="30"/>
    <n v="165"/>
    <n v="0"/>
    <n v="0"/>
    <n v="4950"/>
    <x v="0"/>
    <x v="0"/>
    <s v="NAP"/>
    <s v="SSH"/>
    <x v="0"/>
    <x v="2"/>
    <x v="17"/>
  </r>
  <r>
    <x v="1"/>
    <x v="1"/>
    <x v="0"/>
    <m/>
    <m/>
    <x v="0"/>
    <x v="0"/>
    <x v="8"/>
    <x v="0"/>
    <x v="23"/>
    <n v="40"/>
    <n v="40"/>
    <n v="165"/>
    <n v="0"/>
    <n v="0"/>
    <n v="6600"/>
    <x v="0"/>
    <x v="0"/>
    <s v="NAP"/>
    <s v="SSH"/>
    <x v="0"/>
    <x v="2"/>
    <x v="18"/>
  </r>
  <r>
    <x v="1"/>
    <x v="1"/>
    <x v="0"/>
    <m/>
    <m/>
    <x v="0"/>
    <x v="0"/>
    <x v="9"/>
    <x v="0"/>
    <x v="24"/>
    <n v="50"/>
    <n v="50"/>
    <n v="165"/>
    <n v="0"/>
    <n v="0"/>
    <n v="8250"/>
    <x v="0"/>
    <x v="0"/>
    <s v="NAP"/>
    <s v="SSH"/>
    <x v="0"/>
    <x v="2"/>
    <x v="19"/>
  </r>
  <r>
    <x v="1"/>
    <x v="1"/>
    <x v="0"/>
    <m/>
    <m/>
    <x v="0"/>
    <x v="0"/>
    <x v="9"/>
    <x v="0"/>
    <x v="25"/>
    <n v="70"/>
    <n v="70"/>
    <n v="165"/>
    <n v="0"/>
    <n v="0"/>
    <n v="11550"/>
    <x v="0"/>
    <x v="0"/>
    <s v="NAP"/>
    <s v="SSH"/>
    <x v="0"/>
    <x v="2"/>
    <x v="20"/>
  </r>
  <r>
    <x v="1"/>
    <x v="1"/>
    <x v="0"/>
    <m/>
    <m/>
    <x v="0"/>
    <x v="0"/>
    <x v="9"/>
    <x v="0"/>
    <x v="26"/>
    <n v="60"/>
    <n v="60"/>
    <n v="165"/>
    <n v="0"/>
    <n v="0"/>
    <n v="9900"/>
    <x v="0"/>
    <x v="0"/>
    <s v="NAP"/>
    <s v="SSH"/>
    <x v="0"/>
    <x v="2"/>
    <x v="21"/>
  </r>
  <r>
    <x v="1"/>
    <x v="1"/>
    <x v="0"/>
    <m/>
    <m/>
    <x v="0"/>
    <x v="1"/>
    <x v="10"/>
    <x v="1"/>
    <x v="23"/>
    <n v="30"/>
    <n v="30"/>
    <n v="165"/>
    <n v="0"/>
    <n v="0"/>
    <n v="4950"/>
    <x v="0"/>
    <x v="0"/>
    <s v="SSH"/>
    <s v="NAP"/>
    <x v="0"/>
    <x v="2"/>
    <x v="18"/>
  </r>
  <r>
    <x v="1"/>
    <x v="1"/>
    <x v="0"/>
    <m/>
    <m/>
    <x v="0"/>
    <x v="1"/>
    <x v="10"/>
    <x v="1"/>
    <x v="24"/>
    <n v="40"/>
    <n v="40"/>
    <n v="165"/>
    <n v="0"/>
    <n v="0"/>
    <n v="6600"/>
    <x v="0"/>
    <x v="0"/>
    <s v="SSH"/>
    <s v="NAP"/>
    <x v="0"/>
    <x v="2"/>
    <x v="19"/>
  </r>
  <r>
    <x v="1"/>
    <x v="1"/>
    <x v="0"/>
    <m/>
    <m/>
    <x v="0"/>
    <x v="1"/>
    <x v="11"/>
    <x v="1"/>
    <x v="25"/>
    <n v="50"/>
    <n v="50"/>
    <n v="165"/>
    <n v="0"/>
    <n v="0"/>
    <n v="8250"/>
    <x v="0"/>
    <x v="0"/>
    <s v="SSH"/>
    <s v="NAP"/>
    <x v="0"/>
    <x v="2"/>
    <x v="20"/>
  </r>
  <r>
    <x v="1"/>
    <x v="1"/>
    <x v="0"/>
    <m/>
    <m/>
    <x v="0"/>
    <x v="1"/>
    <x v="11"/>
    <x v="1"/>
    <x v="26"/>
    <n v="70"/>
    <n v="70"/>
    <n v="165"/>
    <n v="0"/>
    <n v="0"/>
    <n v="11550"/>
    <x v="0"/>
    <x v="0"/>
    <s v="SSH"/>
    <s v="NAP"/>
    <x v="0"/>
    <x v="2"/>
    <x v="21"/>
  </r>
  <r>
    <x v="1"/>
    <x v="1"/>
    <x v="0"/>
    <m/>
    <m/>
    <x v="0"/>
    <x v="1"/>
    <x v="11"/>
    <x v="1"/>
    <x v="27"/>
    <n v="60"/>
    <n v="60"/>
    <n v="165"/>
    <n v="0"/>
    <n v="0"/>
    <n v="9900"/>
    <x v="0"/>
    <x v="0"/>
    <s v="SSH"/>
    <s v="NAP"/>
    <x v="0"/>
    <x v="2"/>
    <x v="22"/>
  </r>
  <r>
    <x v="2"/>
    <x v="2"/>
    <x v="0"/>
    <m/>
    <m/>
    <x v="0"/>
    <x v="0"/>
    <x v="12"/>
    <x v="4"/>
    <x v="28"/>
    <n v="90"/>
    <n v="90"/>
    <n v="270"/>
    <n v="0"/>
    <n v="0"/>
    <n v="24300"/>
    <x v="0"/>
    <x v="0"/>
    <s v="MXP"/>
    <s v="SSH"/>
    <x v="2"/>
    <x v="3"/>
    <x v="23"/>
  </r>
  <r>
    <x v="2"/>
    <x v="2"/>
    <x v="0"/>
    <m/>
    <m/>
    <x v="0"/>
    <x v="0"/>
    <x v="12"/>
    <x v="4"/>
    <x v="29"/>
    <n v="90"/>
    <n v="90"/>
    <n v="270"/>
    <n v="0"/>
    <n v="0"/>
    <n v="24300"/>
    <x v="0"/>
    <x v="0"/>
    <s v="MXP"/>
    <s v="SSH"/>
    <x v="2"/>
    <x v="3"/>
    <x v="24"/>
  </r>
  <r>
    <x v="2"/>
    <x v="2"/>
    <x v="0"/>
    <m/>
    <m/>
    <x v="0"/>
    <x v="1"/>
    <x v="13"/>
    <x v="5"/>
    <x v="29"/>
    <n v="90"/>
    <n v="90"/>
    <n v="270"/>
    <n v="0"/>
    <n v="0"/>
    <n v="24300"/>
    <x v="0"/>
    <x v="0"/>
    <s v="SSH"/>
    <s v="MXP"/>
    <x v="2"/>
    <x v="3"/>
    <x v="24"/>
  </r>
  <r>
    <x v="2"/>
    <x v="2"/>
    <x v="0"/>
    <m/>
    <m/>
    <x v="0"/>
    <x v="1"/>
    <x v="13"/>
    <x v="5"/>
    <x v="30"/>
    <n v="90"/>
    <n v="90"/>
    <n v="270"/>
    <n v="0"/>
    <n v="0"/>
    <n v="24300"/>
    <x v="0"/>
    <x v="0"/>
    <s v="SSH"/>
    <s v="MXP"/>
    <x v="2"/>
    <x v="3"/>
    <x v="25"/>
  </r>
  <r>
    <x v="2"/>
    <x v="2"/>
    <x v="0"/>
    <m/>
    <m/>
    <x v="0"/>
    <x v="0"/>
    <x v="4"/>
    <x v="6"/>
    <x v="7"/>
    <n v="44"/>
    <n v="44"/>
    <n v="235"/>
    <n v="0"/>
    <n v="0"/>
    <n v="10340"/>
    <x v="0"/>
    <x v="0"/>
    <s v="VRN"/>
    <s v="SSH"/>
    <x v="3"/>
    <x v="1"/>
    <x v="26"/>
  </r>
  <r>
    <x v="2"/>
    <x v="2"/>
    <x v="0"/>
    <m/>
    <m/>
    <x v="0"/>
    <x v="0"/>
    <x v="4"/>
    <x v="6"/>
    <x v="8"/>
    <n v="40"/>
    <n v="40"/>
    <n v="235"/>
    <n v="0"/>
    <n v="0"/>
    <n v="9400"/>
    <x v="0"/>
    <x v="0"/>
    <s v="VRN"/>
    <s v="SSH"/>
    <x v="3"/>
    <x v="1"/>
    <x v="27"/>
  </r>
  <r>
    <x v="2"/>
    <x v="2"/>
    <x v="0"/>
    <m/>
    <m/>
    <x v="0"/>
    <x v="0"/>
    <x v="4"/>
    <x v="6"/>
    <x v="9"/>
    <n v="40"/>
    <n v="40"/>
    <n v="235"/>
    <n v="0"/>
    <n v="0"/>
    <n v="9400"/>
    <x v="0"/>
    <x v="0"/>
    <s v="VRN"/>
    <s v="SSH"/>
    <x v="3"/>
    <x v="1"/>
    <x v="28"/>
  </r>
  <r>
    <x v="2"/>
    <x v="2"/>
    <x v="0"/>
    <m/>
    <m/>
    <x v="0"/>
    <x v="0"/>
    <x v="4"/>
    <x v="6"/>
    <x v="10"/>
    <n v="40"/>
    <n v="40"/>
    <n v="235"/>
    <n v="0"/>
    <n v="0"/>
    <n v="9400"/>
    <x v="0"/>
    <x v="0"/>
    <s v="VRN"/>
    <s v="SSH"/>
    <x v="3"/>
    <x v="1"/>
    <x v="29"/>
  </r>
  <r>
    <x v="2"/>
    <x v="2"/>
    <x v="0"/>
    <m/>
    <m/>
    <x v="0"/>
    <x v="1"/>
    <x v="6"/>
    <x v="7"/>
    <x v="8"/>
    <n v="44"/>
    <n v="44"/>
    <n v="235"/>
    <n v="0"/>
    <n v="0"/>
    <n v="10340"/>
    <x v="0"/>
    <x v="0"/>
    <s v="SSH"/>
    <s v="VRN"/>
    <x v="3"/>
    <x v="1"/>
    <x v="27"/>
  </r>
  <r>
    <x v="2"/>
    <x v="2"/>
    <x v="0"/>
    <m/>
    <m/>
    <x v="0"/>
    <x v="1"/>
    <x v="6"/>
    <x v="7"/>
    <x v="9"/>
    <n v="40"/>
    <n v="40"/>
    <n v="235"/>
    <n v="0"/>
    <n v="0"/>
    <n v="9400"/>
    <x v="0"/>
    <x v="0"/>
    <s v="SSH"/>
    <s v="VRN"/>
    <x v="3"/>
    <x v="1"/>
    <x v="28"/>
  </r>
  <r>
    <x v="2"/>
    <x v="2"/>
    <x v="0"/>
    <m/>
    <m/>
    <x v="0"/>
    <x v="1"/>
    <x v="6"/>
    <x v="7"/>
    <x v="10"/>
    <n v="40"/>
    <n v="40"/>
    <n v="235"/>
    <n v="0"/>
    <n v="0"/>
    <n v="9400"/>
    <x v="0"/>
    <x v="0"/>
    <s v="SSH"/>
    <s v="VRN"/>
    <x v="3"/>
    <x v="1"/>
    <x v="29"/>
  </r>
  <r>
    <x v="2"/>
    <x v="2"/>
    <x v="0"/>
    <m/>
    <m/>
    <x v="0"/>
    <x v="1"/>
    <x v="6"/>
    <x v="7"/>
    <x v="11"/>
    <n v="40"/>
    <n v="40"/>
    <n v="235"/>
    <n v="0"/>
    <n v="0"/>
    <n v="9400"/>
    <x v="0"/>
    <x v="0"/>
    <s v="SSH"/>
    <s v="VRN"/>
    <x v="3"/>
    <x v="1"/>
    <x v="30"/>
  </r>
  <r>
    <x v="3"/>
    <x v="3"/>
    <x v="0"/>
    <m/>
    <m/>
    <x v="0"/>
    <x v="0"/>
    <x v="9"/>
    <x v="0"/>
    <x v="25"/>
    <n v="30"/>
    <n v="30"/>
    <n v="220"/>
    <n v="0"/>
    <n v="0"/>
    <n v="6600"/>
    <x v="0"/>
    <x v="0"/>
    <s v="NAP"/>
    <s v="SSH"/>
    <x v="0"/>
    <x v="2"/>
    <x v="31"/>
  </r>
  <r>
    <x v="3"/>
    <x v="3"/>
    <x v="0"/>
    <m/>
    <m/>
    <x v="0"/>
    <x v="0"/>
    <x v="9"/>
    <x v="0"/>
    <x v="26"/>
    <n v="20"/>
    <n v="20"/>
    <n v="220"/>
    <n v="0"/>
    <n v="0"/>
    <n v="4400"/>
    <x v="0"/>
    <x v="0"/>
    <s v="NAP"/>
    <s v="SSH"/>
    <x v="0"/>
    <x v="2"/>
    <x v="32"/>
  </r>
  <r>
    <x v="3"/>
    <x v="3"/>
    <x v="0"/>
    <m/>
    <m/>
    <x v="0"/>
    <x v="1"/>
    <x v="11"/>
    <x v="1"/>
    <x v="26"/>
    <n v="30"/>
    <n v="30"/>
    <n v="220"/>
    <n v="0"/>
    <n v="0"/>
    <n v="6600"/>
    <x v="0"/>
    <x v="0"/>
    <s v="SSH"/>
    <s v="NAP"/>
    <x v="0"/>
    <x v="2"/>
    <x v="32"/>
  </r>
  <r>
    <x v="3"/>
    <x v="3"/>
    <x v="0"/>
    <m/>
    <m/>
    <x v="0"/>
    <x v="1"/>
    <x v="11"/>
    <x v="1"/>
    <x v="27"/>
    <n v="20"/>
    <n v="20"/>
    <n v="220"/>
    <n v="0"/>
    <n v="0"/>
    <n v="4400"/>
    <x v="0"/>
    <x v="0"/>
    <s v="SSH"/>
    <s v="NAP"/>
    <x v="0"/>
    <x v="2"/>
    <x v="33"/>
  </r>
  <r>
    <x v="4"/>
    <x v="4"/>
    <x v="0"/>
    <m/>
    <m/>
    <x v="0"/>
    <x v="0"/>
    <x v="4"/>
    <x v="2"/>
    <x v="7"/>
    <n v="30"/>
    <n v="30"/>
    <n v="210"/>
    <n v="0"/>
    <n v="0"/>
    <n v="6300"/>
    <x v="0"/>
    <x v="0"/>
    <s v="BRI"/>
    <s v="SSH"/>
    <x v="1"/>
    <x v="1"/>
    <x v="34"/>
  </r>
  <r>
    <x v="4"/>
    <x v="4"/>
    <x v="0"/>
    <m/>
    <m/>
    <x v="0"/>
    <x v="0"/>
    <x v="4"/>
    <x v="2"/>
    <x v="8"/>
    <n v="30"/>
    <n v="30"/>
    <n v="210"/>
    <n v="0"/>
    <n v="0"/>
    <n v="6300"/>
    <x v="0"/>
    <x v="0"/>
    <s v="BRI"/>
    <s v="SSH"/>
    <x v="1"/>
    <x v="1"/>
    <x v="35"/>
  </r>
  <r>
    <x v="4"/>
    <x v="4"/>
    <x v="0"/>
    <m/>
    <m/>
    <x v="0"/>
    <x v="0"/>
    <x v="5"/>
    <x v="2"/>
    <x v="9"/>
    <n v="30"/>
    <n v="30"/>
    <n v="210"/>
    <n v="0"/>
    <n v="0"/>
    <n v="6300"/>
    <x v="0"/>
    <x v="0"/>
    <s v="BRI"/>
    <s v="SSH"/>
    <x v="1"/>
    <x v="1"/>
    <x v="23"/>
  </r>
  <r>
    <x v="4"/>
    <x v="4"/>
    <x v="0"/>
    <m/>
    <m/>
    <x v="0"/>
    <x v="0"/>
    <x v="5"/>
    <x v="2"/>
    <x v="10"/>
    <n v="30"/>
    <n v="30"/>
    <n v="210"/>
    <n v="0"/>
    <n v="0"/>
    <n v="6300"/>
    <x v="0"/>
    <x v="0"/>
    <s v="BRI"/>
    <s v="SSH"/>
    <x v="1"/>
    <x v="1"/>
    <x v="24"/>
  </r>
  <r>
    <x v="4"/>
    <x v="4"/>
    <x v="0"/>
    <m/>
    <m/>
    <x v="0"/>
    <x v="1"/>
    <x v="6"/>
    <x v="3"/>
    <x v="8"/>
    <n v="30"/>
    <n v="30"/>
    <n v="210"/>
    <n v="0"/>
    <n v="0"/>
    <n v="6300"/>
    <x v="0"/>
    <x v="0"/>
    <s v="SSH"/>
    <s v="BRI"/>
    <x v="1"/>
    <x v="1"/>
    <x v="35"/>
  </r>
  <r>
    <x v="4"/>
    <x v="4"/>
    <x v="0"/>
    <m/>
    <m/>
    <x v="0"/>
    <x v="1"/>
    <x v="7"/>
    <x v="3"/>
    <x v="9"/>
    <n v="30"/>
    <n v="30"/>
    <n v="210"/>
    <n v="0"/>
    <n v="0"/>
    <n v="6300"/>
    <x v="0"/>
    <x v="0"/>
    <s v="SSH"/>
    <s v="BRI"/>
    <x v="1"/>
    <x v="1"/>
    <x v="23"/>
  </r>
  <r>
    <x v="4"/>
    <x v="4"/>
    <x v="0"/>
    <m/>
    <m/>
    <x v="0"/>
    <x v="1"/>
    <x v="7"/>
    <x v="3"/>
    <x v="10"/>
    <n v="30"/>
    <n v="30"/>
    <n v="210"/>
    <n v="0"/>
    <n v="0"/>
    <n v="6300"/>
    <x v="0"/>
    <x v="0"/>
    <s v="SSH"/>
    <s v="BRI"/>
    <x v="1"/>
    <x v="1"/>
    <x v="24"/>
  </r>
  <r>
    <x v="4"/>
    <x v="4"/>
    <x v="0"/>
    <m/>
    <m/>
    <x v="0"/>
    <x v="1"/>
    <x v="7"/>
    <x v="3"/>
    <x v="11"/>
    <n v="30"/>
    <n v="30"/>
    <n v="210"/>
    <n v="0"/>
    <n v="0"/>
    <n v="6300"/>
    <x v="0"/>
    <x v="0"/>
    <s v="SSH"/>
    <s v="BRI"/>
    <x v="1"/>
    <x v="1"/>
    <x v="25"/>
  </r>
  <r>
    <x v="4"/>
    <x v="4"/>
    <x v="0"/>
    <m/>
    <m/>
    <x v="0"/>
    <x v="0"/>
    <x v="8"/>
    <x v="0"/>
    <x v="23"/>
    <n v="30"/>
    <n v="30"/>
    <n v="205"/>
    <n v="0"/>
    <n v="0"/>
    <n v="6150"/>
    <x v="0"/>
    <x v="0"/>
    <s v="NAP"/>
    <s v="SSH"/>
    <x v="0"/>
    <x v="2"/>
    <x v="26"/>
  </r>
  <r>
    <x v="4"/>
    <x v="4"/>
    <x v="0"/>
    <m/>
    <m/>
    <x v="0"/>
    <x v="0"/>
    <x v="9"/>
    <x v="0"/>
    <x v="24"/>
    <n v="30"/>
    <n v="30"/>
    <n v="205"/>
    <n v="0"/>
    <n v="0"/>
    <n v="6150"/>
    <x v="0"/>
    <x v="0"/>
    <s v="NAP"/>
    <s v="SSH"/>
    <x v="0"/>
    <x v="2"/>
    <x v="27"/>
  </r>
  <r>
    <x v="4"/>
    <x v="4"/>
    <x v="0"/>
    <m/>
    <m/>
    <x v="0"/>
    <x v="0"/>
    <x v="9"/>
    <x v="0"/>
    <x v="25"/>
    <n v="24"/>
    <n v="24"/>
    <n v="205"/>
    <n v="0"/>
    <n v="0"/>
    <n v="4920"/>
    <x v="0"/>
    <x v="0"/>
    <s v="NAP"/>
    <s v="SSH"/>
    <x v="0"/>
    <x v="2"/>
    <x v="28"/>
  </r>
  <r>
    <x v="4"/>
    <x v="4"/>
    <x v="0"/>
    <m/>
    <m/>
    <x v="0"/>
    <x v="0"/>
    <x v="9"/>
    <x v="0"/>
    <x v="26"/>
    <n v="30"/>
    <n v="30"/>
    <n v="205"/>
    <n v="0"/>
    <n v="0"/>
    <n v="6150"/>
    <x v="0"/>
    <x v="0"/>
    <s v="NAP"/>
    <s v="SSH"/>
    <x v="0"/>
    <x v="2"/>
    <x v="29"/>
  </r>
  <r>
    <x v="4"/>
    <x v="4"/>
    <x v="0"/>
    <m/>
    <m/>
    <x v="0"/>
    <x v="1"/>
    <x v="10"/>
    <x v="1"/>
    <x v="24"/>
    <n v="30"/>
    <n v="30"/>
    <n v="205"/>
    <n v="0"/>
    <n v="0"/>
    <n v="6150"/>
    <x v="0"/>
    <x v="0"/>
    <s v="SSH"/>
    <s v="NAP"/>
    <x v="0"/>
    <x v="2"/>
    <x v="27"/>
  </r>
  <r>
    <x v="4"/>
    <x v="4"/>
    <x v="0"/>
    <m/>
    <m/>
    <x v="0"/>
    <x v="1"/>
    <x v="11"/>
    <x v="1"/>
    <x v="25"/>
    <n v="30"/>
    <n v="30"/>
    <n v="205"/>
    <n v="0"/>
    <n v="0"/>
    <n v="6150"/>
    <x v="0"/>
    <x v="0"/>
    <s v="SSH"/>
    <s v="NAP"/>
    <x v="0"/>
    <x v="2"/>
    <x v="28"/>
  </r>
  <r>
    <x v="4"/>
    <x v="4"/>
    <x v="0"/>
    <m/>
    <m/>
    <x v="0"/>
    <x v="1"/>
    <x v="11"/>
    <x v="1"/>
    <x v="26"/>
    <n v="24"/>
    <n v="24"/>
    <n v="205"/>
    <n v="0"/>
    <n v="0"/>
    <n v="4920"/>
    <x v="0"/>
    <x v="0"/>
    <s v="SSH"/>
    <s v="NAP"/>
    <x v="0"/>
    <x v="2"/>
    <x v="29"/>
  </r>
  <r>
    <x v="4"/>
    <x v="4"/>
    <x v="0"/>
    <m/>
    <m/>
    <x v="0"/>
    <x v="1"/>
    <x v="11"/>
    <x v="1"/>
    <x v="27"/>
    <n v="30"/>
    <n v="30"/>
    <n v="205"/>
    <n v="0"/>
    <n v="0"/>
    <n v="6150"/>
    <x v="0"/>
    <x v="0"/>
    <s v="SSH"/>
    <s v="NAP"/>
    <x v="0"/>
    <x v="2"/>
    <x v="30"/>
  </r>
  <r>
    <x v="5"/>
    <x v="5"/>
    <x v="0"/>
    <m/>
    <m/>
    <x v="0"/>
    <x v="0"/>
    <x v="9"/>
    <x v="0"/>
    <x v="25"/>
    <n v="20"/>
    <n v="20"/>
    <n v="245"/>
    <n v="0"/>
    <n v="0"/>
    <n v="4900"/>
    <x v="0"/>
    <x v="0"/>
    <s v="NAP"/>
    <s v="SSH"/>
    <x v="0"/>
    <x v="2"/>
    <x v="23"/>
  </r>
  <r>
    <x v="5"/>
    <x v="5"/>
    <x v="0"/>
    <m/>
    <m/>
    <x v="0"/>
    <x v="1"/>
    <x v="11"/>
    <x v="1"/>
    <x v="26"/>
    <n v="20"/>
    <n v="20"/>
    <n v="245"/>
    <n v="0"/>
    <n v="0"/>
    <n v="4900"/>
    <x v="0"/>
    <x v="0"/>
    <s v="SSH"/>
    <s v="NAP"/>
    <x v="0"/>
    <x v="2"/>
    <x v="24"/>
  </r>
  <r>
    <x v="6"/>
    <x v="6"/>
    <x v="0"/>
    <m/>
    <m/>
    <x v="0"/>
    <x v="0"/>
    <x v="5"/>
    <x v="2"/>
    <x v="9"/>
    <n v="20"/>
    <n v="20"/>
    <n v="225"/>
    <n v="0"/>
    <n v="0"/>
    <n v="4500"/>
    <x v="0"/>
    <x v="0"/>
    <s v="BRI"/>
    <s v="SSH"/>
    <x v="1"/>
    <x v="1"/>
    <x v="17"/>
  </r>
  <r>
    <x v="6"/>
    <x v="6"/>
    <x v="0"/>
    <m/>
    <m/>
    <x v="0"/>
    <x v="0"/>
    <x v="5"/>
    <x v="2"/>
    <x v="10"/>
    <n v="10"/>
    <n v="10"/>
    <n v="225"/>
    <n v="0"/>
    <n v="0"/>
    <n v="2250"/>
    <x v="0"/>
    <x v="0"/>
    <s v="BRI"/>
    <s v="SSH"/>
    <x v="1"/>
    <x v="1"/>
    <x v="18"/>
  </r>
  <r>
    <x v="6"/>
    <x v="6"/>
    <x v="0"/>
    <m/>
    <m/>
    <x v="0"/>
    <x v="1"/>
    <x v="7"/>
    <x v="3"/>
    <x v="10"/>
    <n v="20"/>
    <n v="20"/>
    <n v="225"/>
    <n v="0"/>
    <n v="0"/>
    <n v="4500"/>
    <x v="0"/>
    <x v="0"/>
    <s v="SSH"/>
    <s v="BRI"/>
    <x v="1"/>
    <x v="1"/>
    <x v="18"/>
  </r>
  <r>
    <x v="6"/>
    <x v="6"/>
    <x v="0"/>
    <m/>
    <m/>
    <x v="0"/>
    <x v="1"/>
    <x v="7"/>
    <x v="3"/>
    <x v="11"/>
    <n v="10"/>
    <n v="10"/>
    <n v="225"/>
    <n v="0"/>
    <n v="0"/>
    <n v="2250"/>
    <x v="0"/>
    <x v="0"/>
    <s v="SSH"/>
    <s v="BRI"/>
    <x v="1"/>
    <x v="1"/>
    <x v="19"/>
  </r>
  <r>
    <x v="6"/>
    <x v="6"/>
    <x v="0"/>
    <m/>
    <m/>
    <x v="0"/>
    <x v="0"/>
    <x v="9"/>
    <x v="0"/>
    <x v="25"/>
    <n v="10"/>
    <n v="10"/>
    <n v="225"/>
    <n v="0"/>
    <n v="0"/>
    <n v="2250"/>
    <x v="0"/>
    <x v="0"/>
    <s v="NAP"/>
    <s v="SSH"/>
    <x v="0"/>
    <x v="2"/>
    <x v="36"/>
  </r>
  <r>
    <x v="6"/>
    <x v="6"/>
    <x v="0"/>
    <m/>
    <m/>
    <x v="0"/>
    <x v="0"/>
    <x v="9"/>
    <x v="0"/>
    <x v="26"/>
    <n v="6"/>
    <n v="6"/>
    <n v="225"/>
    <n v="0"/>
    <n v="0"/>
    <n v="1350"/>
    <x v="0"/>
    <x v="0"/>
    <s v="NAP"/>
    <s v="SSH"/>
    <x v="0"/>
    <x v="2"/>
    <x v="37"/>
  </r>
  <r>
    <x v="6"/>
    <x v="6"/>
    <x v="0"/>
    <m/>
    <m/>
    <x v="0"/>
    <x v="1"/>
    <x v="11"/>
    <x v="1"/>
    <x v="26"/>
    <n v="10"/>
    <n v="10"/>
    <n v="225"/>
    <n v="0"/>
    <n v="0"/>
    <n v="2250"/>
    <x v="0"/>
    <x v="0"/>
    <s v="SSH"/>
    <s v="NAP"/>
    <x v="0"/>
    <x v="2"/>
    <x v="37"/>
  </r>
  <r>
    <x v="6"/>
    <x v="6"/>
    <x v="0"/>
    <m/>
    <m/>
    <x v="0"/>
    <x v="1"/>
    <x v="11"/>
    <x v="1"/>
    <x v="27"/>
    <n v="6"/>
    <n v="6"/>
    <n v="225"/>
    <n v="0"/>
    <n v="0"/>
    <n v="1350"/>
    <x v="0"/>
    <x v="0"/>
    <s v="SSH"/>
    <s v="NAP"/>
    <x v="0"/>
    <x v="2"/>
    <x v="38"/>
  </r>
  <r>
    <x v="7"/>
    <x v="6"/>
    <x v="0"/>
    <m/>
    <m/>
    <x v="0"/>
    <x v="0"/>
    <x v="5"/>
    <x v="2"/>
    <x v="10"/>
    <n v="10"/>
    <n v="10"/>
    <n v="250"/>
    <n v="0"/>
    <n v="0"/>
    <n v="2500"/>
    <x v="0"/>
    <x v="0"/>
    <s v="BRI"/>
    <s v="SSH"/>
    <x v="1"/>
    <x v="1"/>
    <x v="39"/>
  </r>
  <r>
    <x v="7"/>
    <x v="6"/>
    <x v="0"/>
    <m/>
    <m/>
    <x v="0"/>
    <x v="1"/>
    <x v="7"/>
    <x v="3"/>
    <x v="11"/>
    <n v="10"/>
    <n v="10"/>
    <n v="250"/>
    <n v="0"/>
    <n v="0"/>
    <n v="2500"/>
    <x v="0"/>
    <x v="0"/>
    <s v="SSH"/>
    <s v="BRI"/>
    <x v="1"/>
    <x v="1"/>
    <x v="40"/>
  </r>
  <r>
    <x v="6"/>
    <x v="7"/>
    <x v="1"/>
    <m/>
    <m/>
    <x v="1"/>
    <x v="0"/>
    <x v="14"/>
    <x v="8"/>
    <x v="31"/>
    <n v="1"/>
    <n v="1"/>
    <n v="200"/>
    <n v="0"/>
    <n v="0"/>
    <n v="200"/>
    <x v="0"/>
    <x v="1"/>
    <s v="VIE"/>
    <s v="JED"/>
    <x v="4"/>
    <x v="1"/>
    <x v="41"/>
  </r>
  <r>
    <x v="6"/>
    <x v="7"/>
    <x v="1"/>
    <m/>
    <m/>
    <x v="1"/>
    <x v="0"/>
    <x v="15"/>
    <x v="9"/>
    <x v="32"/>
    <n v="1"/>
    <n v="1"/>
    <n v="200"/>
    <n v="0"/>
    <n v="0"/>
    <n v="200"/>
    <x v="0"/>
    <x v="1"/>
    <s v="JED"/>
    <s v="VIE"/>
    <x v="4"/>
    <x v="1"/>
    <x v="42"/>
  </r>
  <r>
    <x v="6"/>
    <x v="7"/>
    <x v="1"/>
    <m/>
    <m/>
    <x v="1"/>
    <x v="0"/>
    <x v="15"/>
    <x v="9"/>
    <x v="33"/>
    <n v="1"/>
    <n v="1"/>
    <n v="500"/>
    <n v="0"/>
    <n v="0"/>
    <n v="500"/>
    <x v="0"/>
    <x v="1"/>
    <s v="JED"/>
    <s v="VIE"/>
    <x v="4"/>
    <x v="1"/>
    <x v="31"/>
  </r>
  <r>
    <x v="8"/>
    <x v="7"/>
    <x v="1"/>
    <m/>
    <m/>
    <x v="1"/>
    <x v="0"/>
    <x v="14"/>
    <x v="8"/>
    <x v="34"/>
    <n v="3"/>
    <n v="3"/>
    <n v="200"/>
    <n v="0"/>
    <n v="0"/>
    <n v="600"/>
    <x v="0"/>
    <x v="1"/>
    <s v="VIE"/>
    <s v="JED"/>
    <x v="4"/>
    <x v="1"/>
    <x v="43"/>
  </r>
  <r>
    <x v="8"/>
    <x v="7"/>
    <x v="1"/>
    <m/>
    <m/>
    <x v="1"/>
    <x v="0"/>
    <x v="15"/>
    <x v="9"/>
    <x v="33"/>
    <n v="3"/>
    <n v="3"/>
    <n v="200"/>
    <n v="0"/>
    <n v="0"/>
    <n v="600"/>
    <x v="0"/>
    <x v="1"/>
    <s v="JED"/>
    <s v="VIE"/>
    <x v="4"/>
    <x v="1"/>
    <x v="26"/>
  </r>
  <r>
    <x v="9"/>
    <x v="1"/>
    <x v="0"/>
    <m/>
    <m/>
    <x v="0"/>
    <x v="0"/>
    <x v="5"/>
    <x v="2"/>
    <x v="13"/>
    <n v="30"/>
    <n v="30"/>
    <n v="175"/>
    <n v="0"/>
    <n v="0"/>
    <n v="5250"/>
    <x v="0"/>
    <x v="0"/>
    <s v="BRI"/>
    <s v="SSH"/>
    <x v="1"/>
    <x v="1"/>
    <x v="44"/>
  </r>
  <r>
    <x v="9"/>
    <x v="1"/>
    <x v="0"/>
    <m/>
    <m/>
    <x v="0"/>
    <x v="1"/>
    <x v="7"/>
    <x v="3"/>
    <x v="14"/>
    <n v="30"/>
    <n v="30"/>
    <n v="175"/>
    <n v="0"/>
    <n v="0"/>
    <n v="5250"/>
    <x v="0"/>
    <x v="0"/>
    <s v="SSH"/>
    <s v="BRI"/>
    <x v="1"/>
    <x v="1"/>
    <x v="45"/>
  </r>
  <r>
    <x v="10"/>
    <x v="6"/>
    <x v="0"/>
    <m/>
    <m/>
    <x v="0"/>
    <x v="0"/>
    <x v="5"/>
    <x v="2"/>
    <x v="35"/>
    <n v="20"/>
    <n v="20"/>
    <n v="190"/>
    <n v="0"/>
    <n v="0"/>
    <n v="3800"/>
    <x v="0"/>
    <x v="0"/>
    <s v="BRI"/>
    <s v="SSH"/>
    <x v="1"/>
    <x v="1"/>
    <x v="21"/>
  </r>
  <r>
    <x v="10"/>
    <x v="6"/>
    <x v="0"/>
    <m/>
    <m/>
    <x v="0"/>
    <x v="0"/>
    <x v="5"/>
    <x v="2"/>
    <x v="36"/>
    <n v="20"/>
    <n v="20"/>
    <n v="190"/>
    <n v="0"/>
    <n v="0"/>
    <n v="3800"/>
    <x v="0"/>
    <x v="0"/>
    <s v="BRI"/>
    <s v="SSH"/>
    <x v="1"/>
    <x v="1"/>
    <x v="22"/>
  </r>
  <r>
    <x v="10"/>
    <x v="6"/>
    <x v="0"/>
    <m/>
    <m/>
    <x v="0"/>
    <x v="0"/>
    <x v="5"/>
    <x v="2"/>
    <x v="37"/>
    <n v="20"/>
    <n v="20"/>
    <n v="190"/>
    <n v="0"/>
    <n v="0"/>
    <n v="3800"/>
    <x v="0"/>
    <x v="0"/>
    <s v="BRI"/>
    <s v="SSH"/>
    <x v="1"/>
    <x v="1"/>
    <x v="46"/>
  </r>
  <r>
    <x v="10"/>
    <x v="6"/>
    <x v="0"/>
    <m/>
    <m/>
    <x v="0"/>
    <x v="0"/>
    <x v="5"/>
    <x v="2"/>
    <x v="38"/>
    <n v="20"/>
    <n v="20"/>
    <n v="190"/>
    <n v="0"/>
    <n v="0"/>
    <n v="3800"/>
    <x v="0"/>
    <x v="0"/>
    <s v="BRI"/>
    <s v="SSH"/>
    <x v="1"/>
    <x v="1"/>
    <x v="47"/>
  </r>
  <r>
    <x v="10"/>
    <x v="6"/>
    <x v="0"/>
    <m/>
    <m/>
    <x v="0"/>
    <x v="0"/>
    <x v="5"/>
    <x v="2"/>
    <x v="39"/>
    <n v="20"/>
    <n v="20"/>
    <n v="200"/>
    <n v="0"/>
    <n v="0"/>
    <n v="4000"/>
    <x v="0"/>
    <x v="0"/>
    <s v="BRI"/>
    <s v="SSH"/>
    <x v="1"/>
    <x v="1"/>
    <x v="48"/>
  </r>
  <r>
    <x v="10"/>
    <x v="6"/>
    <x v="0"/>
    <m/>
    <m/>
    <x v="0"/>
    <x v="0"/>
    <x v="5"/>
    <x v="2"/>
    <x v="40"/>
    <n v="20"/>
    <n v="20"/>
    <n v="200"/>
    <n v="0"/>
    <n v="0"/>
    <n v="4000"/>
    <x v="0"/>
    <x v="0"/>
    <s v="BRI"/>
    <s v="SSH"/>
    <x v="1"/>
    <x v="1"/>
    <x v="49"/>
  </r>
  <r>
    <x v="10"/>
    <x v="6"/>
    <x v="0"/>
    <m/>
    <m/>
    <x v="0"/>
    <x v="0"/>
    <x v="5"/>
    <x v="2"/>
    <x v="41"/>
    <n v="40"/>
    <n v="40"/>
    <n v="225"/>
    <n v="0"/>
    <n v="0"/>
    <n v="9000"/>
    <x v="0"/>
    <x v="0"/>
    <s v="BRI"/>
    <s v="SSH"/>
    <x v="1"/>
    <x v="1"/>
    <x v="50"/>
  </r>
  <r>
    <x v="10"/>
    <x v="6"/>
    <x v="0"/>
    <m/>
    <m/>
    <x v="0"/>
    <x v="0"/>
    <x v="5"/>
    <x v="2"/>
    <x v="42"/>
    <n v="40"/>
    <n v="40"/>
    <n v="225"/>
    <n v="0"/>
    <n v="0"/>
    <n v="9000"/>
    <x v="0"/>
    <x v="0"/>
    <s v="BRI"/>
    <s v="SSH"/>
    <x v="1"/>
    <x v="1"/>
    <x v="51"/>
  </r>
  <r>
    <x v="10"/>
    <x v="6"/>
    <x v="0"/>
    <m/>
    <m/>
    <x v="0"/>
    <x v="0"/>
    <x v="5"/>
    <x v="2"/>
    <x v="43"/>
    <n v="40"/>
    <n v="40"/>
    <n v="225"/>
    <n v="0"/>
    <n v="0"/>
    <n v="9000"/>
    <x v="0"/>
    <x v="0"/>
    <s v="BRI"/>
    <s v="SSH"/>
    <x v="1"/>
    <x v="1"/>
    <x v="52"/>
  </r>
  <r>
    <x v="10"/>
    <x v="6"/>
    <x v="0"/>
    <m/>
    <m/>
    <x v="0"/>
    <x v="0"/>
    <x v="5"/>
    <x v="2"/>
    <x v="12"/>
    <n v="40"/>
    <n v="40"/>
    <n v="225"/>
    <n v="0"/>
    <n v="0"/>
    <n v="9000"/>
    <x v="0"/>
    <x v="0"/>
    <s v="BRI"/>
    <s v="SSH"/>
    <x v="1"/>
    <x v="1"/>
    <x v="53"/>
  </r>
  <r>
    <x v="10"/>
    <x v="6"/>
    <x v="0"/>
    <m/>
    <m/>
    <x v="0"/>
    <x v="0"/>
    <x v="5"/>
    <x v="2"/>
    <x v="13"/>
    <n v="20"/>
    <n v="20"/>
    <n v="190"/>
    <n v="0"/>
    <n v="0"/>
    <n v="3800"/>
    <x v="0"/>
    <x v="0"/>
    <s v="BRI"/>
    <s v="SSH"/>
    <x v="1"/>
    <x v="1"/>
    <x v="54"/>
  </r>
  <r>
    <x v="10"/>
    <x v="6"/>
    <x v="0"/>
    <m/>
    <m/>
    <x v="0"/>
    <x v="0"/>
    <x v="5"/>
    <x v="2"/>
    <x v="14"/>
    <n v="20"/>
    <n v="20"/>
    <n v="190"/>
    <n v="0"/>
    <n v="0"/>
    <n v="3800"/>
    <x v="0"/>
    <x v="0"/>
    <s v="BRI"/>
    <s v="SSH"/>
    <x v="1"/>
    <x v="1"/>
    <x v="55"/>
  </r>
  <r>
    <x v="10"/>
    <x v="6"/>
    <x v="0"/>
    <m/>
    <m/>
    <x v="0"/>
    <x v="0"/>
    <x v="5"/>
    <x v="2"/>
    <x v="15"/>
    <n v="20"/>
    <n v="20"/>
    <n v="190"/>
    <n v="0"/>
    <n v="0"/>
    <n v="3800"/>
    <x v="0"/>
    <x v="0"/>
    <s v="BRI"/>
    <s v="SSH"/>
    <x v="1"/>
    <x v="1"/>
    <x v="56"/>
  </r>
  <r>
    <x v="10"/>
    <x v="6"/>
    <x v="0"/>
    <m/>
    <m/>
    <x v="0"/>
    <x v="0"/>
    <x v="5"/>
    <x v="2"/>
    <x v="16"/>
    <n v="20"/>
    <n v="20"/>
    <n v="190"/>
    <n v="0"/>
    <n v="0"/>
    <n v="3800"/>
    <x v="0"/>
    <x v="0"/>
    <s v="BRI"/>
    <s v="SSH"/>
    <x v="1"/>
    <x v="1"/>
    <x v="57"/>
  </r>
  <r>
    <x v="10"/>
    <x v="6"/>
    <x v="0"/>
    <m/>
    <m/>
    <x v="0"/>
    <x v="0"/>
    <x v="5"/>
    <x v="2"/>
    <x v="17"/>
    <n v="20"/>
    <n v="20"/>
    <n v="190"/>
    <n v="0"/>
    <n v="0"/>
    <n v="3800"/>
    <x v="0"/>
    <x v="0"/>
    <s v="BRI"/>
    <s v="SSH"/>
    <x v="1"/>
    <x v="1"/>
    <x v="58"/>
  </r>
  <r>
    <x v="10"/>
    <x v="6"/>
    <x v="0"/>
    <m/>
    <m/>
    <x v="0"/>
    <x v="0"/>
    <x v="5"/>
    <x v="2"/>
    <x v="18"/>
    <n v="20"/>
    <n v="20"/>
    <n v="190"/>
    <n v="0"/>
    <n v="0"/>
    <n v="3800"/>
    <x v="0"/>
    <x v="0"/>
    <s v="BRI"/>
    <s v="SSH"/>
    <x v="1"/>
    <x v="1"/>
    <x v="59"/>
  </r>
  <r>
    <x v="10"/>
    <x v="6"/>
    <x v="0"/>
    <m/>
    <m/>
    <x v="0"/>
    <x v="0"/>
    <x v="5"/>
    <x v="2"/>
    <x v="19"/>
    <n v="20"/>
    <n v="20"/>
    <n v="190"/>
    <n v="0"/>
    <n v="0"/>
    <n v="3800"/>
    <x v="0"/>
    <x v="0"/>
    <s v="BRI"/>
    <s v="SSH"/>
    <x v="1"/>
    <x v="1"/>
    <x v="60"/>
  </r>
  <r>
    <x v="10"/>
    <x v="6"/>
    <x v="0"/>
    <m/>
    <m/>
    <x v="0"/>
    <x v="0"/>
    <x v="5"/>
    <x v="2"/>
    <x v="20"/>
    <n v="20"/>
    <n v="20"/>
    <n v="190"/>
    <n v="0"/>
    <n v="0"/>
    <n v="3800"/>
    <x v="0"/>
    <x v="0"/>
    <s v="BRI"/>
    <s v="SSH"/>
    <x v="1"/>
    <x v="1"/>
    <x v="61"/>
  </r>
  <r>
    <x v="10"/>
    <x v="6"/>
    <x v="0"/>
    <m/>
    <m/>
    <x v="0"/>
    <x v="0"/>
    <x v="5"/>
    <x v="2"/>
    <x v="21"/>
    <n v="20"/>
    <n v="20"/>
    <n v="190"/>
    <n v="0"/>
    <n v="0"/>
    <n v="3800"/>
    <x v="0"/>
    <x v="0"/>
    <s v="BRI"/>
    <s v="SSH"/>
    <x v="1"/>
    <x v="1"/>
    <x v="62"/>
  </r>
  <r>
    <x v="10"/>
    <x v="6"/>
    <x v="0"/>
    <m/>
    <m/>
    <x v="0"/>
    <x v="0"/>
    <x v="5"/>
    <x v="2"/>
    <x v="44"/>
    <n v="20"/>
    <n v="20"/>
    <n v="190"/>
    <n v="0"/>
    <n v="0"/>
    <n v="3800"/>
    <x v="0"/>
    <x v="0"/>
    <s v="BRI"/>
    <s v="SSH"/>
    <x v="1"/>
    <x v="1"/>
    <x v="63"/>
  </r>
  <r>
    <x v="10"/>
    <x v="6"/>
    <x v="0"/>
    <m/>
    <m/>
    <x v="0"/>
    <x v="0"/>
    <x v="5"/>
    <x v="2"/>
    <x v="45"/>
    <n v="20"/>
    <n v="20"/>
    <n v="190"/>
    <n v="0"/>
    <n v="0"/>
    <n v="3800"/>
    <x v="0"/>
    <x v="0"/>
    <s v="BRI"/>
    <s v="SSH"/>
    <x v="1"/>
    <x v="1"/>
    <x v="64"/>
  </r>
  <r>
    <x v="10"/>
    <x v="6"/>
    <x v="0"/>
    <m/>
    <m/>
    <x v="0"/>
    <x v="0"/>
    <x v="5"/>
    <x v="2"/>
    <x v="46"/>
    <n v="20"/>
    <n v="20"/>
    <n v="190"/>
    <n v="0"/>
    <n v="0"/>
    <n v="3800"/>
    <x v="0"/>
    <x v="0"/>
    <s v="BRI"/>
    <s v="SSH"/>
    <x v="1"/>
    <x v="1"/>
    <x v="65"/>
  </r>
  <r>
    <x v="10"/>
    <x v="6"/>
    <x v="0"/>
    <m/>
    <m/>
    <x v="0"/>
    <x v="0"/>
    <x v="5"/>
    <x v="2"/>
    <x v="47"/>
    <n v="40"/>
    <n v="40"/>
    <n v="225"/>
    <n v="0"/>
    <n v="0"/>
    <n v="9000"/>
    <x v="0"/>
    <x v="0"/>
    <s v="BRI"/>
    <s v="SSH"/>
    <x v="1"/>
    <x v="1"/>
    <x v="66"/>
  </r>
  <r>
    <x v="10"/>
    <x v="6"/>
    <x v="0"/>
    <m/>
    <m/>
    <x v="0"/>
    <x v="0"/>
    <x v="5"/>
    <x v="2"/>
    <x v="48"/>
    <n v="40"/>
    <n v="40"/>
    <n v="225"/>
    <n v="0"/>
    <n v="0"/>
    <n v="9000"/>
    <x v="0"/>
    <x v="0"/>
    <s v="BRI"/>
    <s v="SSH"/>
    <x v="1"/>
    <x v="1"/>
    <x v="67"/>
  </r>
  <r>
    <x v="10"/>
    <x v="6"/>
    <x v="0"/>
    <m/>
    <m/>
    <x v="0"/>
    <x v="1"/>
    <x v="7"/>
    <x v="3"/>
    <x v="36"/>
    <n v="20"/>
    <n v="20"/>
    <n v="190"/>
    <n v="0"/>
    <n v="0"/>
    <n v="3800"/>
    <x v="0"/>
    <x v="0"/>
    <s v="SSH"/>
    <s v="BRI"/>
    <x v="1"/>
    <x v="1"/>
    <x v="22"/>
  </r>
  <r>
    <x v="10"/>
    <x v="6"/>
    <x v="0"/>
    <m/>
    <m/>
    <x v="0"/>
    <x v="1"/>
    <x v="7"/>
    <x v="3"/>
    <x v="37"/>
    <n v="20"/>
    <n v="20"/>
    <n v="190"/>
    <n v="0"/>
    <n v="0"/>
    <n v="3800"/>
    <x v="0"/>
    <x v="0"/>
    <s v="SSH"/>
    <s v="BRI"/>
    <x v="1"/>
    <x v="1"/>
    <x v="46"/>
  </r>
  <r>
    <x v="10"/>
    <x v="6"/>
    <x v="0"/>
    <m/>
    <m/>
    <x v="0"/>
    <x v="1"/>
    <x v="7"/>
    <x v="3"/>
    <x v="38"/>
    <n v="20"/>
    <n v="20"/>
    <n v="190"/>
    <n v="0"/>
    <n v="0"/>
    <n v="3800"/>
    <x v="0"/>
    <x v="0"/>
    <s v="SSH"/>
    <s v="BRI"/>
    <x v="1"/>
    <x v="1"/>
    <x v="47"/>
  </r>
  <r>
    <x v="10"/>
    <x v="6"/>
    <x v="0"/>
    <m/>
    <m/>
    <x v="0"/>
    <x v="1"/>
    <x v="7"/>
    <x v="3"/>
    <x v="39"/>
    <n v="20"/>
    <n v="20"/>
    <n v="190"/>
    <n v="0"/>
    <n v="0"/>
    <n v="3800"/>
    <x v="0"/>
    <x v="0"/>
    <s v="SSH"/>
    <s v="BRI"/>
    <x v="1"/>
    <x v="1"/>
    <x v="48"/>
  </r>
  <r>
    <x v="10"/>
    <x v="6"/>
    <x v="0"/>
    <m/>
    <m/>
    <x v="0"/>
    <x v="1"/>
    <x v="7"/>
    <x v="3"/>
    <x v="40"/>
    <n v="20"/>
    <n v="20"/>
    <n v="200"/>
    <n v="0"/>
    <n v="0"/>
    <n v="4000"/>
    <x v="0"/>
    <x v="0"/>
    <s v="SSH"/>
    <s v="BRI"/>
    <x v="1"/>
    <x v="1"/>
    <x v="49"/>
  </r>
  <r>
    <x v="10"/>
    <x v="6"/>
    <x v="0"/>
    <m/>
    <m/>
    <x v="0"/>
    <x v="1"/>
    <x v="7"/>
    <x v="3"/>
    <x v="41"/>
    <n v="20"/>
    <n v="20"/>
    <n v="200"/>
    <n v="0"/>
    <n v="0"/>
    <n v="4000"/>
    <x v="0"/>
    <x v="0"/>
    <s v="SSH"/>
    <s v="BRI"/>
    <x v="1"/>
    <x v="1"/>
    <x v="50"/>
  </r>
  <r>
    <x v="10"/>
    <x v="6"/>
    <x v="0"/>
    <m/>
    <m/>
    <x v="0"/>
    <x v="1"/>
    <x v="7"/>
    <x v="3"/>
    <x v="42"/>
    <n v="40"/>
    <n v="40"/>
    <n v="225"/>
    <n v="0"/>
    <n v="0"/>
    <n v="9000"/>
    <x v="0"/>
    <x v="0"/>
    <s v="SSH"/>
    <s v="BRI"/>
    <x v="1"/>
    <x v="1"/>
    <x v="51"/>
  </r>
  <r>
    <x v="10"/>
    <x v="6"/>
    <x v="0"/>
    <m/>
    <m/>
    <x v="0"/>
    <x v="1"/>
    <x v="7"/>
    <x v="3"/>
    <x v="43"/>
    <n v="40"/>
    <n v="40"/>
    <n v="225"/>
    <n v="0"/>
    <n v="0"/>
    <n v="9000"/>
    <x v="0"/>
    <x v="0"/>
    <s v="SSH"/>
    <s v="BRI"/>
    <x v="1"/>
    <x v="1"/>
    <x v="52"/>
  </r>
  <r>
    <x v="10"/>
    <x v="6"/>
    <x v="0"/>
    <m/>
    <m/>
    <x v="0"/>
    <x v="1"/>
    <x v="7"/>
    <x v="3"/>
    <x v="12"/>
    <n v="40"/>
    <n v="40"/>
    <n v="225"/>
    <n v="0"/>
    <n v="0"/>
    <n v="9000"/>
    <x v="0"/>
    <x v="0"/>
    <s v="SSH"/>
    <s v="BRI"/>
    <x v="1"/>
    <x v="1"/>
    <x v="53"/>
  </r>
  <r>
    <x v="10"/>
    <x v="6"/>
    <x v="0"/>
    <m/>
    <m/>
    <x v="0"/>
    <x v="1"/>
    <x v="7"/>
    <x v="3"/>
    <x v="13"/>
    <n v="40"/>
    <n v="40"/>
    <n v="225"/>
    <n v="0"/>
    <n v="0"/>
    <n v="9000"/>
    <x v="0"/>
    <x v="0"/>
    <s v="SSH"/>
    <s v="BRI"/>
    <x v="1"/>
    <x v="1"/>
    <x v="54"/>
  </r>
  <r>
    <x v="10"/>
    <x v="6"/>
    <x v="0"/>
    <m/>
    <m/>
    <x v="0"/>
    <x v="1"/>
    <x v="7"/>
    <x v="3"/>
    <x v="14"/>
    <n v="20"/>
    <n v="20"/>
    <n v="190"/>
    <n v="0"/>
    <n v="0"/>
    <n v="3800"/>
    <x v="0"/>
    <x v="0"/>
    <s v="SSH"/>
    <s v="BRI"/>
    <x v="1"/>
    <x v="1"/>
    <x v="55"/>
  </r>
  <r>
    <x v="10"/>
    <x v="6"/>
    <x v="0"/>
    <m/>
    <m/>
    <x v="0"/>
    <x v="1"/>
    <x v="7"/>
    <x v="3"/>
    <x v="15"/>
    <n v="20"/>
    <n v="20"/>
    <n v="190"/>
    <n v="0"/>
    <n v="0"/>
    <n v="3800"/>
    <x v="0"/>
    <x v="0"/>
    <s v="SSH"/>
    <s v="BRI"/>
    <x v="1"/>
    <x v="1"/>
    <x v="56"/>
  </r>
  <r>
    <x v="10"/>
    <x v="6"/>
    <x v="0"/>
    <m/>
    <m/>
    <x v="0"/>
    <x v="1"/>
    <x v="7"/>
    <x v="3"/>
    <x v="16"/>
    <n v="20"/>
    <n v="20"/>
    <n v="190"/>
    <n v="0"/>
    <n v="0"/>
    <n v="3800"/>
    <x v="0"/>
    <x v="0"/>
    <s v="SSH"/>
    <s v="BRI"/>
    <x v="1"/>
    <x v="1"/>
    <x v="57"/>
  </r>
  <r>
    <x v="10"/>
    <x v="6"/>
    <x v="0"/>
    <m/>
    <m/>
    <x v="0"/>
    <x v="1"/>
    <x v="7"/>
    <x v="3"/>
    <x v="17"/>
    <n v="20"/>
    <n v="20"/>
    <n v="190"/>
    <n v="0"/>
    <n v="0"/>
    <n v="3800"/>
    <x v="0"/>
    <x v="0"/>
    <s v="SSH"/>
    <s v="BRI"/>
    <x v="1"/>
    <x v="1"/>
    <x v="58"/>
  </r>
  <r>
    <x v="10"/>
    <x v="6"/>
    <x v="0"/>
    <m/>
    <m/>
    <x v="0"/>
    <x v="1"/>
    <x v="7"/>
    <x v="3"/>
    <x v="18"/>
    <n v="20"/>
    <n v="20"/>
    <n v="190"/>
    <n v="0"/>
    <n v="0"/>
    <n v="3800"/>
    <x v="0"/>
    <x v="0"/>
    <s v="SSH"/>
    <s v="BRI"/>
    <x v="1"/>
    <x v="1"/>
    <x v="59"/>
  </r>
  <r>
    <x v="10"/>
    <x v="6"/>
    <x v="0"/>
    <m/>
    <m/>
    <x v="0"/>
    <x v="1"/>
    <x v="7"/>
    <x v="3"/>
    <x v="19"/>
    <n v="20"/>
    <n v="20"/>
    <n v="190"/>
    <n v="0"/>
    <n v="0"/>
    <n v="3800"/>
    <x v="0"/>
    <x v="0"/>
    <s v="SSH"/>
    <s v="BRI"/>
    <x v="1"/>
    <x v="1"/>
    <x v="60"/>
  </r>
  <r>
    <x v="10"/>
    <x v="6"/>
    <x v="0"/>
    <m/>
    <m/>
    <x v="0"/>
    <x v="1"/>
    <x v="7"/>
    <x v="3"/>
    <x v="20"/>
    <n v="20"/>
    <n v="20"/>
    <n v="190"/>
    <n v="0"/>
    <n v="0"/>
    <n v="3800"/>
    <x v="0"/>
    <x v="0"/>
    <s v="SSH"/>
    <s v="BRI"/>
    <x v="1"/>
    <x v="1"/>
    <x v="61"/>
  </r>
  <r>
    <x v="10"/>
    <x v="6"/>
    <x v="0"/>
    <m/>
    <m/>
    <x v="0"/>
    <x v="1"/>
    <x v="7"/>
    <x v="3"/>
    <x v="21"/>
    <n v="20"/>
    <n v="20"/>
    <n v="190"/>
    <n v="0"/>
    <n v="0"/>
    <n v="3800"/>
    <x v="0"/>
    <x v="0"/>
    <s v="SSH"/>
    <s v="BRI"/>
    <x v="1"/>
    <x v="1"/>
    <x v="62"/>
  </r>
  <r>
    <x v="10"/>
    <x v="6"/>
    <x v="0"/>
    <m/>
    <m/>
    <x v="0"/>
    <x v="1"/>
    <x v="7"/>
    <x v="3"/>
    <x v="44"/>
    <n v="20"/>
    <n v="20"/>
    <n v="190"/>
    <n v="0"/>
    <n v="0"/>
    <n v="3800"/>
    <x v="0"/>
    <x v="0"/>
    <s v="SSH"/>
    <s v="BRI"/>
    <x v="1"/>
    <x v="1"/>
    <x v="63"/>
  </r>
  <r>
    <x v="10"/>
    <x v="6"/>
    <x v="0"/>
    <m/>
    <m/>
    <x v="0"/>
    <x v="1"/>
    <x v="7"/>
    <x v="3"/>
    <x v="45"/>
    <n v="20"/>
    <n v="20"/>
    <n v="190"/>
    <n v="0"/>
    <n v="0"/>
    <n v="3800"/>
    <x v="0"/>
    <x v="0"/>
    <s v="SSH"/>
    <s v="BRI"/>
    <x v="1"/>
    <x v="1"/>
    <x v="64"/>
  </r>
  <r>
    <x v="10"/>
    <x v="6"/>
    <x v="0"/>
    <m/>
    <m/>
    <x v="0"/>
    <x v="1"/>
    <x v="7"/>
    <x v="3"/>
    <x v="46"/>
    <n v="20"/>
    <n v="20"/>
    <n v="190"/>
    <n v="0"/>
    <n v="0"/>
    <n v="3800"/>
    <x v="0"/>
    <x v="0"/>
    <s v="SSH"/>
    <s v="BRI"/>
    <x v="1"/>
    <x v="1"/>
    <x v="65"/>
  </r>
  <r>
    <x v="10"/>
    <x v="6"/>
    <x v="0"/>
    <m/>
    <m/>
    <x v="0"/>
    <x v="1"/>
    <x v="7"/>
    <x v="3"/>
    <x v="49"/>
    <n v="20"/>
    <n v="20"/>
    <n v="190"/>
    <n v="0"/>
    <n v="0"/>
    <n v="3800"/>
    <x v="0"/>
    <x v="0"/>
    <s v="SSH"/>
    <s v="BRI"/>
    <x v="1"/>
    <x v="1"/>
    <x v="68"/>
  </r>
  <r>
    <x v="10"/>
    <x v="6"/>
    <x v="0"/>
    <m/>
    <m/>
    <x v="0"/>
    <x v="1"/>
    <x v="7"/>
    <x v="3"/>
    <x v="48"/>
    <n v="40"/>
    <n v="40"/>
    <n v="225"/>
    <n v="0"/>
    <n v="0"/>
    <n v="9000"/>
    <x v="0"/>
    <x v="0"/>
    <s v="SSH"/>
    <s v="BRI"/>
    <x v="1"/>
    <x v="1"/>
    <x v="67"/>
  </r>
  <r>
    <x v="10"/>
    <x v="6"/>
    <x v="0"/>
    <m/>
    <m/>
    <x v="0"/>
    <x v="1"/>
    <x v="7"/>
    <x v="3"/>
    <x v="50"/>
    <n v="40"/>
    <n v="40"/>
    <n v="225"/>
    <n v="0"/>
    <n v="0"/>
    <n v="9000"/>
    <x v="0"/>
    <x v="0"/>
    <s v="SSH"/>
    <s v="BRI"/>
    <x v="1"/>
    <x v="1"/>
    <x v="69"/>
  </r>
  <r>
    <x v="9"/>
    <x v="8"/>
    <x v="1"/>
    <m/>
    <s v="ZFCEV"/>
    <x v="1"/>
    <x v="0"/>
    <x v="12"/>
    <x v="4"/>
    <x v="28"/>
    <n v="2"/>
    <n v="2"/>
    <n v="325"/>
    <n v="0"/>
    <n v="0"/>
    <n v="650"/>
    <x v="0"/>
    <x v="1"/>
    <s v="MXP"/>
    <s v="SSH"/>
    <x v="2"/>
    <x v="3"/>
    <x v="70"/>
  </r>
  <r>
    <x v="9"/>
    <x v="9"/>
    <x v="1"/>
    <m/>
    <s v="8CWWCF"/>
    <x v="1"/>
    <x v="0"/>
    <x v="13"/>
    <x v="5"/>
    <x v="29"/>
    <n v="1"/>
    <n v="1"/>
    <n v="151.46"/>
    <n v="58.95"/>
    <n v="33"/>
    <n v="243.41000000000003"/>
    <x v="0"/>
    <x v="1"/>
    <s v="SSH"/>
    <s v="MXP"/>
    <x v="2"/>
    <x v="3"/>
    <x v="71"/>
  </r>
  <r>
    <x v="9"/>
    <x v="9"/>
    <x v="1"/>
    <m/>
    <s v="8CWWCF"/>
    <x v="1"/>
    <x v="0"/>
    <x v="13"/>
    <x v="5"/>
    <x v="29"/>
    <n v="1"/>
    <n v="1"/>
    <n v="151.46"/>
    <n v="58.95"/>
    <n v="33"/>
    <n v="243.41000000000003"/>
    <x v="0"/>
    <x v="1"/>
    <s v="SSH"/>
    <s v="MXP"/>
    <x v="2"/>
    <x v="3"/>
    <x v="71"/>
  </r>
  <r>
    <x v="9"/>
    <x v="10"/>
    <x v="1"/>
    <m/>
    <s v="11L2C8"/>
    <x v="1"/>
    <x v="0"/>
    <x v="9"/>
    <x v="0"/>
    <x v="25"/>
    <n v="1"/>
    <n v="1"/>
    <n v="112.5"/>
    <n v="34.04"/>
    <n v="40"/>
    <n v="186.54"/>
    <x v="0"/>
    <x v="1"/>
    <s v="NAP"/>
    <s v="SSH"/>
    <x v="0"/>
    <x v="2"/>
    <x v="72"/>
  </r>
  <r>
    <x v="9"/>
    <x v="10"/>
    <x v="1"/>
    <m/>
    <s v="11L2C8"/>
    <x v="1"/>
    <x v="0"/>
    <x v="9"/>
    <x v="0"/>
    <x v="25"/>
    <n v="1"/>
    <n v="1"/>
    <n v="150"/>
    <n v="34.04"/>
    <n v="40"/>
    <n v="224.04"/>
    <x v="0"/>
    <x v="1"/>
    <s v="NAP"/>
    <s v="SSH"/>
    <x v="0"/>
    <x v="2"/>
    <x v="72"/>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3"/>
    <x v="11"/>
    <x v="0"/>
    <m/>
    <m/>
    <x v="0"/>
    <x v="0"/>
    <x v="12"/>
    <x v="4"/>
    <x v="28"/>
    <n v="10"/>
    <n v="10"/>
    <n v="293"/>
    <n v="0"/>
    <n v="0"/>
    <n v="2930"/>
    <x v="0"/>
    <x v="0"/>
    <s v="MXP"/>
    <s v="SSH"/>
    <x v="2"/>
    <x v="3"/>
    <x v="76"/>
  </r>
  <r>
    <x v="13"/>
    <x v="11"/>
    <x v="0"/>
    <m/>
    <m/>
    <x v="0"/>
    <x v="1"/>
    <x v="13"/>
    <x v="5"/>
    <x v="29"/>
    <n v="10"/>
    <n v="10"/>
    <n v="293"/>
    <n v="0"/>
    <n v="0"/>
    <n v="2930"/>
    <x v="0"/>
    <x v="0"/>
    <s v="SSH"/>
    <s v="MXP"/>
    <x v="2"/>
    <x v="3"/>
    <x v="77"/>
  </r>
  <r>
    <x v="13"/>
    <x v="11"/>
    <x v="0"/>
    <m/>
    <m/>
    <x v="0"/>
    <x v="0"/>
    <x v="9"/>
    <x v="0"/>
    <x v="25"/>
    <n v="20"/>
    <n v="20"/>
    <n v="288"/>
    <n v="0"/>
    <n v="0"/>
    <n v="5760"/>
    <x v="0"/>
    <x v="0"/>
    <s v="NAP"/>
    <s v="SSH"/>
    <x v="0"/>
    <x v="2"/>
    <x v="74"/>
  </r>
  <r>
    <x v="13"/>
    <x v="11"/>
    <x v="0"/>
    <m/>
    <m/>
    <x v="0"/>
    <x v="1"/>
    <x v="11"/>
    <x v="1"/>
    <x v="26"/>
    <n v="20"/>
    <n v="20"/>
    <n v="288"/>
    <n v="0"/>
    <n v="0"/>
    <n v="5760"/>
    <x v="0"/>
    <x v="0"/>
    <s v="SSH"/>
    <s v="NAP"/>
    <x v="0"/>
    <x v="2"/>
    <x v="75"/>
  </r>
  <r>
    <x v="13"/>
    <x v="11"/>
    <x v="0"/>
    <m/>
    <m/>
    <x v="0"/>
    <x v="0"/>
    <x v="9"/>
    <x v="0"/>
    <x v="26"/>
    <n v="10"/>
    <n v="10"/>
    <n v="268"/>
    <n v="0"/>
    <n v="0"/>
    <n v="2680"/>
    <x v="0"/>
    <x v="0"/>
    <s v="NAP"/>
    <s v="SSH"/>
    <x v="0"/>
    <x v="2"/>
    <x v="75"/>
  </r>
  <r>
    <x v="13"/>
    <x v="11"/>
    <x v="0"/>
    <m/>
    <m/>
    <x v="0"/>
    <x v="1"/>
    <x v="11"/>
    <x v="1"/>
    <x v="27"/>
    <n v="10"/>
    <n v="10"/>
    <n v="268"/>
    <n v="0"/>
    <n v="0"/>
    <n v="2680"/>
    <x v="0"/>
    <x v="0"/>
    <s v="SSH"/>
    <s v="NAP"/>
    <x v="0"/>
    <x v="2"/>
    <x v="78"/>
  </r>
  <r>
    <x v="13"/>
    <x v="8"/>
    <x v="1"/>
    <m/>
    <s v="CJVQ9"/>
    <x v="1"/>
    <x v="0"/>
    <x v="10"/>
    <x v="1"/>
    <x v="24"/>
    <n v="4"/>
    <n v="4"/>
    <n v="150"/>
    <n v="0"/>
    <n v="0"/>
    <n v="600"/>
    <x v="0"/>
    <x v="1"/>
    <s v="SSH"/>
    <s v="NAP"/>
    <x v="0"/>
    <x v="2"/>
    <x v="79"/>
  </r>
  <r>
    <x v="13"/>
    <x v="8"/>
    <x v="1"/>
    <m/>
    <s v="ZMQJ3"/>
    <x v="0"/>
    <x v="0"/>
    <x v="12"/>
    <x v="4"/>
    <x v="28"/>
    <n v="4"/>
    <n v="4"/>
    <n v="312.5"/>
    <n v="0"/>
    <n v="0"/>
    <n v="1250"/>
    <x v="0"/>
    <x v="1"/>
    <s v="MXP"/>
    <s v="SSH"/>
    <x v="2"/>
    <x v="3"/>
    <x v="76"/>
  </r>
  <r>
    <x v="13"/>
    <x v="8"/>
    <x v="1"/>
    <m/>
    <s v="ZMQJ3"/>
    <x v="0"/>
    <x v="1"/>
    <x v="13"/>
    <x v="5"/>
    <x v="29"/>
    <n v="4"/>
    <n v="4"/>
    <n v="312.5"/>
    <n v="0"/>
    <n v="0"/>
    <n v="1250"/>
    <x v="0"/>
    <x v="1"/>
    <s v="SSH"/>
    <s v="MXP"/>
    <x v="2"/>
    <x v="3"/>
    <x v="77"/>
  </r>
  <r>
    <x v="10"/>
    <x v="6"/>
    <x v="0"/>
    <m/>
    <m/>
    <x v="0"/>
    <x v="0"/>
    <x v="16"/>
    <x v="0"/>
    <x v="51"/>
    <n v="20"/>
    <n v="20"/>
    <n v="200"/>
    <n v="0"/>
    <n v="0"/>
    <n v="4000"/>
    <x v="0"/>
    <x v="0"/>
    <s v="NAP"/>
    <s v="SSH"/>
    <x v="0"/>
    <x v="2"/>
    <x v="80"/>
  </r>
  <r>
    <x v="10"/>
    <x v="6"/>
    <x v="0"/>
    <m/>
    <m/>
    <x v="0"/>
    <x v="0"/>
    <x v="16"/>
    <x v="0"/>
    <x v="52"/>
    <n v="20"/>
    <n v="20"/>
    <n v="200"/>
    <n v="0"/>
    <n v="0"/>
    <n v="4000"/>
    <x v="0"/>
    <x v="0"/>
    <s v="NAP"/>
    <s v="SSH"/>
    <x v="0"/>
    <x v="2"/>
    <x v="81"/>
  </r>
  <r>
    <x v="10"/>
    <x v="6"/>
    <x v="0"/>
    <m/>
    <m/>
    <x v="0"/>
    <x v="0"/>
    <x v="16"/>
    <x v="0"/>
    <x v="53"/>
    <n v="20"/>
    <n v="20"/>
    <n v="225"/>
    <n v="0"/>
    <n v="0"/>
    <n v="4500"/>
    <x v="0"/>
    <x v="0"/>
    <s v="NAP"/>
    <s v="SSH"/>
    <x v="0"/>
    <x v="2"/>
    <x v="82"/>
  </r>
  <r>
    <x v="10"/>
    <x v="6"/>
    <x v="0"/>
    <m/>
    <m/>
    <x v="0"/>
    <x v="0"/>
    <x v="16"/>
    <x v="0"/>
    <x v="54"/>
    <n v="20"/>
    <n v="20"/>
    <n v="225"/>
    <n v="0"/>
    <n v="0"/>
    <n v="4500"/>
    <x v="0"/>
    <x v="0"/>
    <s v="NAP"/>
    <s v="SSH"/>
    <x v="0"/>
    <x v="2"/>
    <x v="83"/>
  </r>
  <r>
    <x v="10"/>
    <x v="6"/>
    <x v="0"/>
    <m/>
    <m/>
    <x v="0"/>
    <x v="0"/>
    <x v="16"/>
    <x v="0"/>
    <x v="55"/>
    <n v="20"/>
    <n v="20"/>
    <n v="225"/>
    <n v="0"/>
    <n v="0"/>
    <n v="4500"/>
    <x v="0"/>
    <x v="0"/>
    <s v="NAP"/>
    <s v="SSH"/>
    <x v="0"/>
    <x v="2"/>
    <x v="84"/>
  </r>
  <r>
    <x v="10"/>
    <x v="6"/>
    <x v="0"/>
    <m/>
    <m/>
    <x v="0"/>
    <x v="0"/>
    <x v="16"/>
    <x v="0"/>
    <x v="56"/>
    <n v="20"/>
    <n v="20"/>
    <n v="225"/>
    <n v="0"/>
    <n v="0"/>
    <n v="4500"/>
    <x v="0"/>
    <x v="0"/>
    <s v="NAP"/>
    <s v="SSH"/>
    <x v="0"/>
    <x v="2"/>
    <x v="85"/>
  </r>
  <r>
    <x v="10"/>
    <x v="6"/>
    <x v="0"/>
    <m/>
    <m/>
    <x v="0"/>
    <x v="0"/>
    <x v="16"/>
    <x v="0"/>
    <x v="57"/>
    <n v="20"/>
    <n v="20"/>
    <n v="190"/>
    <n v="0"/>
    <n v="0"/>
    <n v="3800"/>
    <x v="0"/>
    <x v="0"/>
    <s v="NAP"/>
    <s v="SSH"/>
    <x v="0"/>
    <x v="2"/>
    <x v="86"/>
  </r>
  <r>
    <x v="10"/>
    <x v="6"/>
    <x v="0"/>
    <m/>
    <m/>
    <x v="0"/>
    <x v="0"/>
    <x v="16"/>
    <x v="0"/>
    <x v="58"/>
    <n v="20"/>
    <n v="20"/>
    <n v="190"/>
    <n v="0"/>
    <n v="0"/>
    <n v="3800"/>
    <x v="0"/>
    <x v="0"/>
    <s v="NAP"/>
    <s v="SSH"/>
    <x v="0"/>
    <x v="2"/>
    <x v="87"/>
  </r>
  <r>
    <x v="10"/>
    <x v="6"/>
    <x v="0"/>
    <m/>
    <m/>
    <x v="0"/>
    <x v="0"/>
    <x v="17"/>
    <x v="0"/>
    <x v="59"/>
    <n v="20"/>
    <n v="20"/>
    <n v="190"/>
    <n v="0"/>
    <n v="0"/>
    <n v="3800"/>
    <x v="0"/>
    <x v="0"/>
    <s v="NAP"/>
    <s v="SSH"/>
    <x v="0"/>
    <x v="2"/>
    <x v="88"/>
  </r>
  <r>
    <x v="10"/>
    <x v="6"/>
    <x v="0"/>
    <m/>
    <m/>
    <x v="0"/>
    <x v="0"/>
    <x v="17"/>
    <x v="0"/>
    <x v="60"/>
    <n v="20"/>
    <n v="20"/>
    <n v="190"/>
    <n v="0"/>
    <n v="0"/>
    <n v="3800"/>
    <x v="0"/>
    <x v="0"/>
    <s v="NAP"/>
    <s v="SSH"/>
    <x v="0"/>
    <x v="2"/>
    <x v="89"/>
  </r>
  <r>
    <x v="10"/>
    <x v="6"/>
    <x v="0"/>
    <m/>
    <m/>
    <x v="0"/>
    <x v="0"/>
    <x v="17"/>
    <x v="0"/>
    <x v="61"/>
    <n v="20"/>
    <n v="20"/>
    <n v="190"/>
    <n v="0"/>
    <n v="0"/>
    <n v="3800"/>
    <x v="0"/>
    <x v="0"/>
    <s v="NAP"/>
    <s v="SSH"/>
    <x v="0"/>
    <x v="2"/>
    <x v="90"/>
  </r>
  <r>
    <x v="10"/>
    <x v="6"/>
    <x v="0"/>
    <m/>
    <m/>
    <x v="0"/>
    <x v="0"/>
    <x v="17"/>
    <x v="0"/>
    <x v="62"/>
    <n v="20"/>
    <n v="20"/>
    <n v="190"/>
    <n v="0"/>
    <n v="0"/>
    <n v="3800"/>
    <x v="0"/>
    <x v="0"/>
    <s v="NAP"/>
    <s v="SSH"/>
    <x v="0"/>
    <x v="2"/>
    <x v="91"/>
  </r>
  <r>
    <x v="10"/>
    <x v="6"/>
    <x v="0"/>
    <m/>
    <m/>
    <x v="0"/>
    <x v="0"/>
    <x v="17"/>
    <x v="0"/>
    <x v="63"/>
    <n v="20"/>
    <n v="20"/>
    <n v="190"/>
    <n v="0"/>
    <n v="0"/>
    <n v="3800"/>
    <x v="0"/>
    <x v="0"/>
    <s v="NAP"/>
    <s v="SSH"/>
    <x v="0"/>
    <x v="2"/>
    <x v="92"/>
  </r>
  <r>
    <x v="10"/>
    <x v="6"/>
    <x v="0"/>
    <m/>
    <m/>
    <x v="0"/>
    <x v="0"/>
    <x v="17"/>
    <x v="0"/>
    <x v="64"/>
    <n v="20"/>
    <n v="20"/>
    <n v="190"/>
    <n v="0"/>
    <n v="0"/>
    <n v="3800"/>
    <x v="0"/>
    <x v="0"/>
    <s v="NAP"/>
    <s v="SSH"/>
    <x v="0"/>
    <x v="2"/>
    <x v="93"/>
  </r>
  <r>
    <x v="10"/>
    <x v="6"/>
    <x v="0"/>
    <m/>
    <m/>
    <x v="0"/>
    <x v="1"/>
    <x v="18"/>
    <x v="1"/>
    <x v="52"/>
    <n v="20"/>
    <n v="20"/>
    <n v="200"/>
    <n v="0"/>
    <n v="0"/>
    <n v="4000"/>
    <x v="0"/>
    <x v="0"/>
    <s v="SSH"/>
    <s v="NAP"/>
    <x v="0"/>
    <x v="2"/>
    <x v="81"/>
  </r>
  <r>
    <x v="10"/>
    <x v="6"/>
    <x v="0"/>
    <m/>
    <m/>
    <x v="0"/>
    <x v="1"/>
    <x v="18"/>
    <x v="1"/>
    <x v="53"/>
    <n v="20"/>
    <n v="20"/>
    <n v="200"/>
    <n v="0"/>
    <n v="0"/>
    <n v="4000"/>
    <x v="0"/>
    <x v="0"/>
    <s v="SSH"/>
    <s v="NAP"/>
    <x v="0"/>
    <x v="2"/>
    <x v="82"/>
  </r>
  <r>
    <x v="10"/>
    <x v="6"/>
    <x v="0"/>
    <m/>
    <m/>
    <x v="0"/>
    <x v="1"/>
    <x v="18"/>
    <x v="1"/>
    <x v="54"/>
    <n v="20"/>
    <n v="20"/>
    <n v="225"/>
    <n v="0"/>
    <n v="0"/>
    <n v="4500"/>
    <x v="0"/>
    <x v="0"/>
    <s v="SSH"/>
    <s v="NAP"/>
    <x v="0"/>
    <x v="2"/>
    <x v="83"/>
  </r>
  <r>
    <x v="10"/>
    <x v="6"/>
    <x v="0"/>
    <m/>
    <m/>
    <x v="0"/>
    <x v="1"/>
    <x v="18"/>
    <x v="1"/>
    <x v="55"/>
    <n v="20"/>
    <n v="20"/>
    <n v="225"/>
    <n v="0"/>
    <n v="0"/>
    <n v="4500"/>
    <x v="0"/>
    <x v="0"/>
    <s v="SSH"/>
    <s v="NAP"/>
    <x v="0"/>
    <x v="2"/>
    <x v="84"/>
  </r>
  <r>
    <x v="10"/>
    <x v="6"/>
    <x v="0"/>
    <m/>
    <m/>
    <x v="0"/>
    <x v="1"/>
    <x v="18"/>
    <x v="1"/>
    <x v="56"/>
    <n v="20"/>
    <n v="20"/>
    <n v="225"/>
    <n v="0"/>
    <n v="0"/>
    <n v="4500"/>
    <x v="0"/>
    <x v="0"/>
    <s v="SSH"/>
    <s v="NAP"/>
    <x v="0"/>
    <x v="2"/>
    <x v="85"/>
  </r>
  <r>
    <x v="10"/>
    <x v="6"/>
    <x v="0"/>
    <m/>
    <m/>
    <x v="0"/>
    <x v="1"/>
    <x v="18"/>
    <x v="1"/>
    <x v="57"/>
    <n v="20"/>
    <n v="20"/>
    <n v="225"/>
    <n v="0"/>
    <n v="0"/>
    <n v="4500"/>
    <x v="0"/>
    <x v="0"/>
    <s v="SSH"/>
    <s v="NAP"/>
    <x v="0"/>
    <x v="2"/>
    <x v="86"/>
  </r>
  <r>
    <x v="10"/>
    <x v="6"/>
    <x v="0"/>
    <m/>
    <m/>
    <x v="0"/>
    <x v="1"/>
    <x v="18"/>
    <x v="1"/>
    <x v="58"/>
    <n v="20"/>
    <n v="20"/>
    <n v="190"/>
    <n v="0"/>
    <n v="0"/>
    <n v="3800"/>
    <x v="0"/>
    <x v="0"/>
    <s v="SSH"/>
    <s v="NAP"/>
    <x v="0"/>
    <x v="2"/>
    <x v="87"/>
  </r>
  <r>
    <x v="10"/>
    <x v="6"/>
    <x v="0"/>
    <m/>
    <m/>
    <x v="0"/>
    <x v="1"/>
    <x v="18"/>
    <x v="1"/>
    <x v="59"/>
    <n v="20"/>
    <n v="20"/>
    <n v="190"/>
    <n v="0"/>
    <n v="0"/>
    <n v="3800"/>
    <x v="0"/>
    <x v="0"/>
    <s v="SSH"/>
    <s v="NAP"/>
    <x v="0"/>
    <x v="2"/>
    <x v="88"/>
  </r>
  <r>
    <x v="10"/>
    <x v="6"/>
    <x v="0"/>
    <m/>
    <m/>
    <x v="0"/>
    <x v="1"/>
    <x v="19"/>
    <x v="1"/>
    <x v="60"/>
    <n v="20"/>
    <n v="20"/>
    <n v="190"/>
    <n v="0"/>
    <n v="0"/>
    <n v="3800"/>
    <x v="0"/>
    <x v="0"/>
    <s v="SSH"/>
    <s v="NAP"/>
    <x v="0"/>
    <x v="2"/>
    <x v="89"/>
  </r>
  <r>
    <x v="10"/>
    <x v="6"/>
    <x v="0"/>
    <m/>
    <m/>
    <x v="0"/>
    <x v="1"/>
    <x v="19"/>
    <x v="1"/>
    <x v="61"/>
    <n v="20"/>
    <n v="20"/>
    <n v="190"/>
    <n v="0"/>
    <n v="0"/>
    <n v="3800"/>
    <x v="0"/>
    <x v="0"/>
    <s v="SSH"/>
    <s v="NAP"/>
    <x v="0"/>
    <x v="2"/>
    <x v="90"/>
  </r>
  <r>
    <x v="10"/>
    <x v="6"/>
    <x v="0"/>
    <m/>
    <m/>
    <x v="0"/>
    <x v="1"/>
    <x v="19"/>
    <x v="1"/>
    <x v="62"/>
    <n v="20"/>
    <n v="20"/>
    <n v="190"/>
    <n v="0"/>
    <n v="0"/>
    <n v="3800"/>
    <x v="0"/>
    <x v="0"/>
    <s v="SSH"/>
    <s v="NAP"/>
    <x v="0"/>
    <x v="2"/>
    <x v="91"/>
  </r>
  <r>
    <x v="10"/>
    <x v="6"/>
    <x v="0"/>
    <m/>
    <m/>
    <x v="0"/>
    <x v="1"/>
    <x v="19"/>
    <x v="1"/>
    <x v="63"/>
    <n v="20"/>
    <n v="20"/>
    <n v="190"/>
    <n v="0"/>
    <n v="0"/>
    <n v="3800"/>
    <x v="0"/>
    <x v="0"/>
    <s v="SSH"/>
    <s v="NAP"/>
    <x v="0"/>
    <x v="2"/>
    <x v="92"/>
  </r>
  <r>
    <x v="10"/>
    <x v="6"/>
    <x v="0"/>
    <m/>
    <m/>
    <x v="0"/>
    <x v="1"/>
    <x v="10"/>
    <x v="1"/>
    <x v="64"/>
    <n v="20"/>
    <n v="20"/>
    <n v="190"/>
    <n v="0"/>
    <n v="0"/>
    <n v="3800"/>
    <x v="0"/>
    <x v="0"/>
    <s v="SSH"/>
    <s v="NAP"/>
    <x v="0"/>
    <x v="2"/>
    <x v="93"/>
  </r>
  <r>
    <x v="10"/>
    <x v="6"/>
    <x v="0"/>
    <m/>
    <m/>
    <x v="0"/>
    <x v="1"/>
    <x v="10"/>
    <x v="1"/>
    <x v="65"/>
    <n v="20"/>
    <n v="20"/>
    <n v="190"/>
    <n v="0"/>
    <n v="0"/>
    <n v="3800"/>
    <x v="0"/>
    <x v="0"/>
    <s v="SSH"/>
    <s v="NAP"/>
    <x v="0"/>
    <x v="2"/>
    <x v="94"/>
  </r>
  <r>
    <x v="13"/>
    <x v="10"/>
    <x v="1"/>
    <m/>
    <s v="11L2EY"/>
    <x v="1"/>
    <x v="0"/>
    <x v="9"/>
    <x v="0"/>
    <x v="25"/>
    <n v="1"/>
    <n v="1"/>
    <n v="243.75"/>
    <n v="34.04"/>
    <n v="40"/>
    <n v="317.79000000000002"/>
    <x v="0"/>
    <x v="1"/>
    <s v="NAP"/>
    <s v="SSH"/>
    <x v="0"/>
    <x v="2"/>
    <x v="74"/>
  </r>
  <r>
    <x v="13"/>
    <x v="10"/>
    <x v="1"/>
    <m/>
    <s v="11L2EY"/>
    <x v="1"/>
    <x v="0"/>
    <x v="9"/>
    <x v="0"/>
    <x v="25"/>
    <n v="1"/>
    <n v="1"/>
    <n v="325"/>
    <n v="34.04"/>
    <n v="40"/>
    <n v="399.04"/>
    <x v="0"/>
    <x v="1"/>
    <s v="NAP"/>
    <s v="SSH"/>
    <x v="0"/>
    <x v="2"/>
    <x v="74"/>
  </r>
  <r>
    <x v="13"/>
    <x v="10"/>
    <x v="1"/>
    <m/>
    <s v="11L2EY"/>
    <x v="1"/>
    <x v="0"/>
    <x v="9"/>
    <x v="0"/>
    <x v="25"/>
    <n v="1"/>
    <n v="1"/>
    <n v="325"/>
    <n v="34.04"/>
    <n v="40"/>
    <n v="399.04"/>
    <x v="0"/>
    <x v="1"/>
    <s v="NAP"/>
    <s v="SSH"/>
    <x v="0"/>
    <x v="2"/>
    <x v="74"/>
  </r>
  <r>
    <x v="14"/>
    <x v="8"/>
    <x v="1"/>
    <m/>
    <s v="2M6N7"/>
    <x v="0"/>
    <x v="0"/>
    <x v="4"/>
    <x v="6"/>
    <x v="8"/>
    <n v="4"/>
    <n v="4"/>
    <n v="200"/>
    <n v="0"/>
    <n v="0"/>
    <n v="800"/>
    <x v="0"/>
    <x v="1"/>
    <s v="VRN"/>
    <s v="SSH"/>
    <x v="3"/>
    <x v="1"/>
    <x v="95"/>
  </r>
  <r>
    <x v="14"/>
    <x v="8"/>
    <x v="1"/>
    <m/>
    <s v="2M6N7"/>
    <x v="0"/>
    <x v="1"/>
    <x v="6"/>
    <x v="7"/>
    <x v="9"/>
    <n v="4"/>
    <n v="4"/>
    <n v="200"/>
    <n v="0"/>
    <n v="0"/>
    <n v="800"/>
    <x v="0"/>
    <x v="1"/>
    <s v="SSH"/>
    <s v="VRN"/>
    <x v="3"/>
    <x v="1"/>
    <x v="76"/>
  </r>
  <r>
    <x v="15"/>
    <x v="12"/>
    <x v="0"/>
    <m/>
    <m/>
    <x v="0"/>
    <x v="0"/>
    <x v="12"/>
    <x v="4"/>
    <x v="66"/>
    <n v="0"/>
    <n v="0"/>
    <n v="0"/>
    <n v="0"/>
    <n v="0"/>
    <n v="0"/>
    <x v="1"/>
    <x v="2"/>
    <s v="MXP"/>
    <s v="SSH"/>
    <x v="2"/>
    <x v="3"/>
    <x v="96"/>
  </r>
  <r>
    <x v="15"/>
    <x v="12"/>
    <x v="0"/>
    <m/>
    <m/>
    <x v="0"/>
    <x v="0"/>
    <x v="12"/>
    <x v="4"/>
    <x v="67"/>
    <n v="0"/>
    <n v="0"/>
    <n v="0"/>
    <n v="0"/>
    <n v="0"/>
    <n v="0"/>
    <x v="1"/>
    <x v="2"/>
    <s v="MXP"/>
    <s v="SSH"/>
    <x v="2"/>
    <x v="3"/>
    <x v="97"/>
  </r>
  <r>
    <x v="15"/>
    <x v="12"/>
    <x v="0"/>
    <m/>
    <m/>
    <x v="0"/>
    <x v="0"/>
    <x v="12"/>
    <x v="4"/>
    <x v="68"/>
    <n v="0"/>
    <n v="0"/>
    <n v="0"/>
    <n v="0"/>
    <n v="0"/>
    <n v="0"/>
    <x v="1"/>
    <x v="2"/>
    <s v="MXP"/>
    <s v="SSH"/>
    <x v="2"/>
    <x v="3"/>
    <x v="98"/>
  </r>
  <r>
    <x v="15"/>
    <x v="12"/>
    <x v="0"/>
    <m/>
    <m/>
    <x v="0"/>
    <x v="0"/>
    <x v="12"/>
    <x v="4"/>
    <x v="69"/>
    <n v="0"/>
    <n v="0"/>
    <n v="0"/>
    <n v="0"/>
    <n v="0"/>
    <n v="0"/>
    <x v="1"/>
    <x v="2"/>
    <s v="MXP"/>
    <s v="SSH"/>
    <x v="2"/>
    <x v="3"/>
    <x v="99"/>
  </r>
  <r>
    <x v="15"/>
    <x v="12"/>
    <x v="0"/>
    <m/>
    <m/>
    <x v="0"/>
    <x v="0"/>
    <x v="12"/>
    <x v="4"/>
    <x v="70"/>
    <n v="0"/>
    <n v="0"/>
    <n v="0"/>
    <n v="0"/>
    <n v="0"/>
    <n v="0"/>
    <x v="1"/>
    <x v="2"/>
    <s v="MXP"/>
    <s v="SSH"/>
    <x v="2"/>
    <x v="3"/>
    <x v="100"/>
  </r>
  <r>
    <x v="15"/>
    <x v="12"/>
    <x v="0"/>
    <m/>
    <m/>
    <x v="0"/>
    <x v="0"/>
    <x v="12"/>
    <x v="4"/>
    <x v="71"/>
    <n v="0"/>
    <n v="0"/>
    <n v="0"/>
    <n v="0"/>
    <n v="0"/>
    <n v="0"/>
    <x v="1"/>
    <x v="2"/>
    <s v="MXP"/>
    <s v="SSH"/>
    <x v="2"/>
    <x v="3"/>
    <x v="101"/>
  </r>
  <r>
    <x v="15"/>
    <x v="12"/>
    <x v="0"/>
    <m/>
    <m/>
    <x v="0"/>
    <x v="1"/>
    <x v="13"/>
    <x v="5"/>
    <x v="67"/>
    <n v="0"/>
    <n v="0"/>
    <n v="0"/>
    <n v="0"/>
    <n v="0"/>
    <n v="0"/>
    <x v="1"/>
    <x v="2"/>
    <s v="SSH"/>
    <s v="MXP"/>
    <x v="2"/>
    <x v="3"/>
    <x v="97"/>
  </r>
  <r>
    <x v="15"/>
    <x v="12"/>
    <x v="0"/>
    <m/>
    <m/>
    <x v="0"/>
    <x v="1"/>
    <x v="13"/>
    <x v="5"/>
    <x v="68"/>
    <n v="0"/>
    <n v="0"/>
    <n v="0"/>
    <n v="0"/>
    <n v="0"/>
    <n v="0"/>
    <x v="1"/>
    <x v="2"/>
    <s v="SSH"/>
    <s v="MXP"/>
    <x v="2"/>
    <x v="3"/>
    <x v="98"/>
  </r>
  <r>
    <x v="15"/>
    <x v="12"/>
    <x v="0"/>
    <m/>
    <m/>
    <x v="0"/>
    <x v="1"/>
    <x v="13"/>
    <x v="5"/>
    <x v="69"/>
    <n v="0"/>
    <n v="0"/>
    <n v="0"/>
    <n v="0"/>
    <n v="0"/>
    <n v="0"/>
    <x v="1"/>
    <x v="2"/>
    <s v="SSH"/>
    <s v="MXP"/>
    <x v="2"/>
    <x v="3"/>
    <x v="99"/>
  </r>
  <r>
    <x v="15"/>
    <x v="12"/>
    <x v="0"/>
    <m/>
    <m/>
    <x v="0"/>
    <x v="1"/>
    <x v="13"/>
    <x v="5"/>
    <x v="70"/>
    <n v="0"/>
    <n v="0"/>
    <n v="0"/>
    <n v="0"/>
    <n v="0"/>
    <n v="0"/>
    <x v="1"/>
    <x v="2"/>
    <s v="SSH"/>
    <s v="MXP"/>
    <x v="2"/>
    <x v="3"/>
    <x v="100"/>
  </r>
  <r>
    <x v="15"/>
    <x v="12"/>
    <x v="0"/>
    <m/>
    <m/>
    <x v="0"/>
    <x v="1"/>
    <x v="13"/>
    <x v="5"/>
    <x v="71"/>
    <n v="0"/>
    <n v="0"/>
    <n v="0"/>
    <n v="0"/>
    <n v="0"/>
    <n v="0"/>
    <x v="1"/>
    <x v="2"/>
    <s v="SSH"/>
    <s v="MXP"/>
    <x v="2"/>
    <x v="3"/>
    <x v="101"/>
  </r>
  <r>
    <x v="15"/>
    <x v="12"/>
    <x v="0"/>
    <m/>
    <m/>
    <x v="0"/>
    <x v="1"/>
    <x v="13"/>
    <x v="5"/>
    <x v="72"/>
    <n v="0"/>
    <n v="0"/>
    <n v="0"/>
    <n v="0"/>
    <n v="0"/>
    <n v="0"/>
    <x v="1"/>
    <x v="2"/>
    <s v="SSH"/>
    <s v="MXP"/>
    <x v="2"/>
    <x v="3"/>
    <x v="102"/>
  </r>
  <r>
    <x v="15"/>
    <x v="12"/>
    <x v="0"/>
    <m/>
    <m/>
    <x v="0"/>
    <x v="0"/>
    <x v="16"/>
    <x v="0"/>
    <x v="51"/>
    <n v="0"/>
    <n v="0"/>
    <n v="0"/>
    <n v="0"/>
    <n v="0"/>
    <n v="0"/>
    <x v="1"/>
    <x v="2"/>
    <s v="NAP"/>
    <s v="SSH"/>
    <x v="0"/>
    <x v="2"/>
    <x v="103"/>
  </r>
  <r>
    <x v="15"/>
    <x v="12"/>
    <x v="0"/>
    <m/>
    <m/>
    <x v="0"/>
    <x v="0"/>
    <x v="16"/>
    <x v="0"/>
    <x v="52"/>
    <n v="0"/>
    <n v="0"/>
    <n v="0"/>
    <n v="0"/>
    <n v="0"/>
    <n v="0"/>
    <x v="1"/>
    <x v="2"/>
    <s v="NAP"/>
    <s v="SSH"/>
    <x v="0"/>
    <x v="2"/>
    <x v="104"/>
  </r>
  <r>
    <x v="15"/>
    <x v="12"/>
    <x v="0"/>
    <m/>
    <m/>
    <x v="0"/>
    <x v="0"/>
    <x v="16"/>
    <x v="0"/>
    <x v="53"/>
    <n v="0"/>
    <n v="0"/>
    <n v="0"/>
    <n v="0"/>
    <n v="0"/>
    <n v="0"/>
    <x v="1"/>
    <x v="2"/>
    <s v="NAP"/>
    <s v="SSH"/>
    <x v="0"/>
    <x v="2"/>
    <x v="105"/>
  </r>
  <r>
    <x v="15"/>
    <x v="12"/>
    <x v="0"/>
    <m/>
    <m/>
    <x v="0"/>
    <x v="0"/>
    <x v="16"/>
    <x v="0"/>
    <x v="54"/>
    <n v="0"/>
    <n v="0"/>
    <n v="0"/>
    <n v="0"/>
    <n v="0"/>
    <n v="0"/>
    <x v="1"/>
    <x v="2"/>
    <s v="NAP"/>
    <s v="SSH"/>
    <x v="0"/>
    <x v="2"/>
    <x v="106"/>
  </r>
  <r>
    <x v="15"/>
    <x v="12"/>
    <x v="0"/>
    <m/>
    <m/>
    <x v="0"/>
    <x v="0"/>
    <x v="16"/>
    <x v="0"/>
    <x v="55"/>
    <n v="0"/>
    <n v="0"/>
    <n v="0"/>
    <n v="0"/>
    <n v="0"/>
    <n v="0"/>
    <x v="1"/>
    <x v="2"/>
    <s v="NAP"/>
    <s v="SSH"/>
    <x v="0"/>
    <x v="2"/>
    <x v="107"/>
  </r>
  <r>
    <x v="15"/>
    <x v="12"/>
    <x v="0"/>
    <m/>
    <m/>
    <x v="0"/>
    <x v="0"/>
    <x v="16"/>
    <x v="0"/>
    <x v="56"/>
    <n v="0"/>
    <n v="0"/>
    <n v="0"/>
    <n v="0"/>
    <n v="0"/>
    <n v="0"/>
    <x v="1"/>
    <x v="2"/>
    <s v="NAP"/>
    <s v="SSH"/>
    <x v="0"/>
    <x v="2"/>
    <x v="108"/>
  </r>
  <r>
    <x v="15"/>
    <x v="12"/>
    <x v="0"/>
    <m/>
    <m/>
    <x v="0"/>
    <x v="0"/>
    <x v="16"/>
    <x v="0"/>
    <x v="57"/>
    <n v="0"/>
    <n v="0"/>
    <n v="0"/>
    <n v="0"/>
    <n v="0"/>
    <n v="0"/>
    <x v="1"/>
    <x v="2"/>
    <s v="NAP"/>
    <s v="SSH"/>
    <x v="0"/>
    <x v="2"/>
    <x v="109"/>
  </r>
  <r>
    <x v="15"/>
    <x v="12"/>
    <x v="0"/>
    <m/>
    <m/>
    <x v="0"/>
    <x v="0"/>
    <x v="16"/>
    <x v="0"/>
    <x v="58"/>
    <n v="0"/>
    <n v="0"/>
    <n v="0"/>
    <n v="0"/>
    <n v="0"/>
    <n v="0"/>
    <x v="1"/>
    <x v="2"/>
    <s v="NAP"/>
    <s v="SSH"/>
    <x v="0"/>
    <x v="2"/>
    <x v="110"/>
  </r>
  <r>
    <x v="15"/>
    <x v="12"/>
    <x v="0"/>
    <m/>
    <m/>
    <x v="0"/>
    <x v="0"/>
    <x v="17"/>
    <x v="0"/>
    <x v="59"/>
    <n v="0"/>
    <n v="0"/>
    <n v="0"/>
    <n v="0"/>
    <n v="0"/>
    <n v="0"/>
    <x v="1"/>
    <x v="2"/>
    <s v="NAP"/>
    <s v="SSH"/>
    <x v="0"/>
    <x v="2"/>
    <x v="111"/>
  </r>
  <r>
    <x v="15"/>
    <x v="12"/>
    <x v="0"/>
    <m/>
    <m/>
    <x v="0"/>
    <x v="0"/>
    <x v="17"/>
    <x v="0"/>
    <x v="60"/>
    <n v="0"/>
    <n v="0"/>
    <n v="0"/>
    <n v="0"/>
    <n v="0"/>
    <n v="0"/>
    <x v="1"/>
    <x v="2"/>
    <s v="NAP"/>
    <s v="SSH"/>
    <x v="0"/>
    <x v="2"/>
    <x v="112"/>
  </r>
  <r>
    <x v="15"/>
    <x v="12"/>
    <x v="0"/>
    <m/>
    <m/>
    <x v="0"/>
    <x v="0"/>
    <x v="17"/>
    <x v="0"/>
    <x v="61"/>
    <n v="0"/>
    <n v="0"/>
    <n v="0"/>
    <n v="0"/>
    <n v="0"/>
    <n v="0"/>
    <x v="1"/>
    <x v="2"/>
    <s v="NAP"/>
    <s v="SSH"/>
    <x v="0"/>
    <x v="2"/>
    <x v="113"/>
  </r>
  <r>
    <x v="15"/>
    <x v="12"/>
    <x v="0"/>
    <m/>
    <m/>
    <x v="0"/>
    <x v="0"/>
    <x v="17"/>
    <x v="0"/>
    <x v="62"/>
    <n v="0"/>
    <n v="0"/>
    <n v="0"/>
    <n v="0"/>
    <n v="0"/>
    <n v="0"/>
    <x v="1"/>
    <x v="2"/>
    <s v="NAP"/>
    <s v="SSH"/>
    <x v="0"/>
    <x v="2"/>
    <x v="114"/>
  </r>
  <r>
    <x v="15"/>
    <x v="12"/>
    <x v="0"/>
    <m/>
    <m/>
    <x v="0"/>
    <x v="0"/>
    <x v="17"/>
    <x v="0"/>
    <x v="63"/>
    <n v="0"/>
    <n v="0"/>
    <n v="0"/>
    <n v="0"/>
    <n v="0"/>
    <n v="0"/>
    <x v="1"/>
    <x v="2"/>
    <s v="NAP"/>
    <s v="SSH"/>
    <x v="0"/>
    <x v="2"/>
    <x v="115"/>
  </r>
  <r>
    <x v="15"/>
    <x v="12"/>
    <x v="0"/>
    <m/>
    <m/>
    <x v="0"/>
    <x v="0"/>
    <x v="17"/>
    <x v="0"/>
    <x v="64"/>
    <n v="0"/>
    <n v="0"/>
    <n v="0"/>
    <n v="0"/>
    <n v="0"/>
    <n v="0"/>
    <x v="1"/>
    <x v="2"/>
    <s v="NAP"/>
    <s v="SSH"/>
    <x v="0"/>
    <x v="2"/>
    <x v="116"/>
  </r>
  <r>
    <x v="15"/>
    <x v="12"/>
    <x v="0"/>
    <m/>
    <m/>
    <x v="0"/>
    <x v="1"/>
    <x v="18"/>
    <x v="1"/>
    <x v="52"/>
    <n v="0"/>
    <n v="0"/>
    <n v="0"/>
    <n v="0"/>
    <n v="0"/>
    <n v="0"/>
    <x v="1"/>
    <x v="2"/>
    <s v="SSH"/>
    <s v="NAP"/>
    <x v="0"/>
    <x v="2"/>
    <x v="104"/>
  </r>
  <r>
    <x v="15"/>
    <x v="12"/>
    <x v="0"/>
    <m/>
    <m/>
    <x v="0"/>
    <x v="1"/>
    <x v="18"/>
    <x v="1"/>
    <x v="53"/>
    <n v="0"/>
    <n v="0"/>
    <n v="0"/>
    <n v="0"/>
    <n v="0"/>
    <n v="0"/>
    <x v="1"/>
    <x v="2"/>
    <s v="SSH"/>
    <s v="NAP"/>
    <x v="0"/>
    <x v="2"/>
    <x v="105"/>
  </r>
  <r>
    <x v="15"/>
    <x v="12"/>
    <x v="0"/>
    <m/>
    <m/>
    <x v="0"/>
    <x v="1"/>
    <x v="18"/>
    <x v="1"/>
    <x v="54"/>
    <n v="0"/>
    <n v="0"/>
    <n v="0"/>
    <n v="0"/>
    <n v="0"/>
    <n v="0"/>
    <x v="1"/>
    <x v="2"/>
    <s v="SSH"/>
    <s v="NAP"/>
    <x v="0"/>
    <x v="2"/>
    <x v="106"/>
  </r>
  <r>
    <x v="15"/>
    <x v="12"/>
    <x v="0"/>
    <m/>
    <m/>
    <x v="0"/>
    <x v="1"/>
    <x v="18"/>
    <x v="1"/>
    <x v="55"/>
    <n v="0"/>
    <n v="0"/>
    <n v="0"/>
    <n v="0"/>
    <n v="0"/>
    <n v="0"/>
    <x v="1"/>
    <x v="2"/>
    <s v="SSH"/>
    <s v="NAP"/>
    <x v="0"/>
    <x v="2"/>
    <x v="107"/>
  </r>
  <r>
    <x v="15"/>
    <x v="12"/>
    <x v="0"/>
    <m/>
    <m/>
    <x v="0"/>
    <x v="1"/>
    <x v="18"/>
    <x v="1"/>
    <x v="56"/>
    <n v="0"/>
    <n v="0"/>
    <n v="0"/>
    <n v="0"/>
    <n v="0"/>
    <n v="0"/>
    <x v="1"/>
    <x v="2"/>
    <s v="SSH"/>
    <s v="NAP"/>
    <x v="0"/>
    <x v="2"/>
    <x v="108"/>
  </r>
  <r>
    <x v="15"/>
    <x v="12"/>
    <x v="0"/>
    <m/>
    <m/>
    <x v="0"/>
    <x v="1"/>
    <x v="18"/>
    <x v="1"/>
    <x v="57"/>
    <n v="0"/>
    <n v="0"/>
    <n v="0"/>
    <n v="0"/>
    <n v="0"/>
    <n v="0"/>
    <x v="1"/>
    <x v="2"/>
    <s v="SSH"/>
    <s v="NAP"/>
    <x v="0"/>
    <x v="2"/>
    <x v="109"/>
  </r>
  <r>
    <x v="15"/>
    <x v="12"/>
    <x v="0"/>
    <m/>
    <m/>
    <x v="0"/>
    <x v="1"/>
    <x v="18"/>
    <x v="1"/>
    <x v="58"/>
    <n v="0"/>
    <n v="0"/>
    <n v="0"/>
    <n v="0"/>
    <n v="0"/>
    <n v="0"/>
    <x v="1"/>
    <x v="2"/>
    <s v="SSH"/>
    <s v="NAP"/>
    <x v="0"/>
    <x v="2"/>
    <x v="110"/>
  </r>
  <r>
    <x v="15"/>
    <x v="12"/>
    <x v="0"/>
    <m/>
    <m/>
    <x v="0"/>
    <x v="1"/>
    <x v="18"/>
    <x v="1"/>
    <x v="59"/>
    <n v="0"/>
    <n v="0"/>
    <n v="0"/>
    <n v="0"/>
    <n v="0"/>
    <n v="0"/>
    <x v="1"/>
    <x v="2"/>
    <s v="SSH"/>
    <s v="NAP"/>
    <x v="0"/>
    <x v="2"/>
    <x v="111"/>
  </r>
  <r>
    <x v="15"/>
    <x v="12"/>
    <x v="0"/>
    <m/>
    <m/>
    <x v="0"/>
    <x v="1"/>
    <x v="19"/>
    <x v="1"/>
    <x v="60"/>
    <n v="0"/>
    <n v="0"/>
    <n v="0"/>
    <n v="0"/>
    <n v="0"/>
    <n v="0"/>
    <x v="1"/>
    <x v="2"/>
    <s v="SSH"/>
    <s v="NAP"/>
    <x v="0"/>
    <x v="2"/>
    <x v="112"/>
  </r>
  <r>
    <x v="15"/>
    <x v="12"/>
    <x v="0"/>
    <m/>
    <m/>
    <x v="0"/>
    <x v="1"/>
    <x v="19"/>
    <x v="1"/>
    <x v="61"/>
    <n v="0"/>
    <n v="0"/>
    <n v="0"/>
    <n v="0"/>
    <n v="0"/>
    <n v="0"/>
    <x v="1"/>
    <x v="2"/>
    <s v="SSH"/>
    <s v="NAP"/>
    <x v="0"/>
    <x v="2"/>
    <x v="113"/>
  </r>
  <r>
    <x v="15"/>
    <x v="12"/>
    <x v="0"/>
    <m/>
    <m/>
    <x v="0"/>
    <x v="1"/>
    <x v="19"/>
    <x v="1"/>
    <x v="62"/>
    <n v="0"/>
    <n v="0"/>
    <n v="0"/>
    <n v="0"/>
    <n v="0"/>
    <n v="0"/>
    <x v="1"/>
    <x v="2"/>
    <s v="SSH"/>
    <s v="NAP"/>
    <x v="0"/>
    <x v="2"/>
    <x v="114"/>
  </r>
  <r>
    <x v="15"/>
    <x v="12"/>
    <x v="0"/>
    <m/>
    <m/>
    <x v="0"/>
    <x v="1"/>
    <x v="19"/>
    <x v="1"/>
    <x v="63"/>
    <n v="0"/>
    <n v="0"/>
    <n v="0"/>
    <n v="0"/>
    <n v="0"/>
    <n v="0"/>
    <x v="1"/>
    <x v="2"/>
    <s v="SSH"/>
    <s v="NAP"/>
    <x v="0"/>
    <x v="2"/>
    <x v="115"/>
  </r>
  <r>
    <x v="15"/>
    <x v="12"/>
    <x v="0"/>
    <m/>
    <m/>
    <x v="0"/>
    <x v="1"/>
    <x v="10"/>
    <x v="1"/>
    <x v="64"/>
    <n v="0"/>
    <n v="0"/>
    <n v="0"/>
    <n v="0"/>
    <n v="0"/>
    <n v="0"/>
    <x v="1"/>
    <x v="2"/>
    <s v="SSH"/>
    <s v="NAP"/>
    <x v="0"/>
    <x v="2"/>
    <x v="116"/>
  </r>
  <r>
    <x v="15"/>
    <x v="12"/>
    <x v="0"/>
    <m/>
    <m/>
    <x v="0"/>
    <x v="1"/>
    <x v="10"/>
    <x v="1"/>
    <x v="65"/>
    <n v="0"/>
    <n v="0"/>
    <n v="0"/>
    <n v="0"/>
    <n v="0"/>
    <n v="0"/>
    <x v="1"/>
    <x v="2"/>
    <s v="SSH"/>
    <s v="NAP"/>
    <x v="0"/>
    <x v="2"/>
    <x v="117"/>
  </r>
  <r>
    <x v="15"/>
    <x v="8"/>
    <x v="1"/>
    <m/>
    <s v="HC7QY"/>
    <x v="0"/>
    <x v="0"/>
    <x v="8"/>
    <x v="0"/>
    <x v="23"/>
    <n v="4"/>
    <n v="4"/>
    <n v="150"/>
    <n v="0"/>
    <n v="0"/>
    <n v="600"/>
    <x v="0"/>
    <x v="1"/>
    <s v="NAP"/>
    <s v="SSH"/>
    <x v="0"/>
    <x v="2"/>
    <x v="118"/>
  </r>
  <r>
    <x v="15"/>
    <x v="8"/>
    <x v="1"/>
    <m/>
    <s v="HC7QY"/>
    <x v="0"/>
    <x v="1"/>
    <x v="10"/>
    <x v="1"/>
    <x v="24"/>
    <n v="4"/>
    <n v="4"/>
    <n v="150"/>
    <n v="0"/>
    <n v="0"/>
    <n v="600"/>
    <x v="0"/>
    <x v="1"/>
    <s v="SSH"/>
    <s v="NAP"/>
    <x v="0"/>
    <x v="2"/>
    <x v="119"/>
  </r>
  <r>
    <x v="16"/>
    <x v="8"/>
    <x v="1"/>
    <m/>
    <s v="QD4G7"/>
    <x v="0"/>
    <x v="0"/>
    <x v="5"/>
    <x v="2"/>
    <x v="9"/>
    <n v="4"/>
    <n v="4"/>
    <n v="285"/>
    <n v="0"/>
    <n v="0"/>
    <n v="1140"/>
    <x v="0"/>
    <x v="1"/>
    <s v="BRI"/>
    <s v="SSH"/>
    <x v="1"/>
    <x v="1"/>
    <x v="120"/>
  </r>
  <r>
    <x v="16"/>
    <x v="8"/>
    <x v="1"/>
    <m/>
    <s v="QD4G7"/>
    <x v="0"/>
    <x v="1"/>
    <x v="7"/>
    <x v="3"/>
    <x v="10"/>
    <n v="4"/>
    <n v="4"/>
    <n v="285"/>
    <n v="0"/>
    <n v="0"/>
    <n v="1140"/>
    <x v="0"/>
    <x v="1"/>
    <s v="SSH"/>
    <s v="BRI"/>
    <x v="1"/>
    <x v="1"/>
    <x v="73"/>
  </r>
  <r>
    <x v="17"/>
    <x v="13"/>
    <x v="0"/>
    <m/>
    <m/>
    <x v="0"/>
    <x v="0"/>
    <x v="4"/>
    <x v="2"/>
    <x v="7"/>
    <n v="30"/>
    <n v="30"/>
    <n v="220"/>
    <n v="0"/>
    <n v="0"/>
    <n v="6600"/>
    <x v="0"/>
    <x v="0"/>
    <s v="BRI"/>
    <s v="SSH"/>
    <x v="1"/>
    <x v="1"/>
    <x v="121"/>
  </r>
  <r>
    <x v="17"/>
    <x v="13"/>
    <x v="0"/>
    <m/>
    <m/>
    <x v="0"/>
    <x v="0"/>
    <x v="4"/>
    <x v="2"/>
    <x v="8"/>
    <n v="30"/>
    <n v="30"/>
    <n v="220"/>
    <n v="0"/>
    <n v="0"/>
    <n v="6600"/>
    <x v="0"/>
    <x v="0"/>
    <s v="BRI"/>
    <s v="SSH"/>
    <x v="1"/>
    <x v="1"/>
    <x v="122"/>
  </r>
  <r>
    <x v="17"/>
    <x v="13"/>
    <x v="0"/>
    <m/>
    <m/>
    <x v="0"/>
    <x v="0"/>
    <x v="5"/>
    <x v="2"/>
    <x v="9"/>
    <n v="30"/>
    <n v="30"/>
    <n v="220"/>
    <n v="0"/>
    <n v="0"/>
    <n v="6600"/>
    <x v="0"/>
    <x v="0"/>
    <s v="BRI"/>
    <s v="SSH"/>
    <x v="1"/>
    <x v="1"/>
    <x v="79"/>
  </r>
  <r>
    <x v="17"/>
    <x v="13"/>
    <x v="0"/>
    <m/>
    <m/>
    <x v="0"/>
    <x v="0"/>
    <x v="5"/>
    <x v="2"/>
    <x v="10"/>
    <n v="30"/>
    <n v="30"/>
    <n v="220"/>
    <n v="0"/>
    <n v="0"/>
    <n v="6600"/>
    <x v="0"/>
    <x v="0"/>
    <s v="BRI"/>
    <s v="SSH"/>
    <x v="1"/>
    <x v="1"/>
    <x v="74"/>
  </r>
  <r>
    <x v="17"/>
    <x v="13"/>
    <x v="0"/>
    <m/>
    <m/>
    <x v="0"/>
    <x v="1"/>
    <x v="6"/>
    <x v="3"/>
    <x v="8"/>
    <n v="30"/>
    <n v="30"/>
    <n v="220"/>
    <n v="0"/>
    <n v="0"/>
    <n v="6600"/>
    <x v="0"/>
    <x v="0"/>
    <s v="SSH"/>
    <s v="BRI"/>
    <x v="1"/>
    <x v="1"/>
    <x v="122"/>
  </r>
  <r>
    <x v="17"/>
    <x v="13"/>
    <x v="0"/>
    <m/>
    <m/>
    <x v="0"/>
    <x v="1"/>
    <x v="7"/>
    <x v="3"/>
    <x v="9"/>
    <n v="30"/>
    <n v="30"/>
    <n v="220"/>
    <n v="0"/>
    <n v="0"/>
    <n v="6600"/>
    <x v="0"/>
    <x v="0"/>
    <s v="SSH"/>
    <s v="BRI"/>
    <x v="1"/>
    <x v="1"/>
    <x v="79"/>
  </r>
  <r>
    <x v="17"/>
    <x v="13"/>
    <x v="0"/>
    <m/>
    <m/>
    <x v="0"/>
    <x v="1"/>
    <x v="7"/>
    <x v="3"/>
    <x v="10"/>
    <n v="30"/>
    <n v="30"/>
    <n v="220"/>
    <n v="0"/>
    <n v="0"/>
    <n v="6600"/>
    <x v="0"/>
    <x v="0"/>
    <s v="SSH"/>
    <s v="BRI"/>
    <x v="1"/>
    <x v="1"/>
    <x v="74"/>
  </r>
  <r>
    <x v="17"/>
    <x v="13"/>
    <x v="0"/>
    <m/>
    <m/>
    <x v="0"/>
    <x v="1"/>
    <x v="7"/>
    <x v="3"/>
    <x v="11"/>
    <n v="30"/>
    <n v="30"/>
    <n v="220"/>
    <n v="0"/>
    <n v="0"/>
    <n v="6600"/>
    <x v="0"/>
    <x v="0"/>
    <s v="SSH"/>
    <s v="BRI"/>
    <x v="1"/>
    <x v="1"/>
    <x v="75"/>
  </r>
  <r>
    <x v="17"/>
    <x v="7"/>
    <x v="1"/>
    <m/>
    <m/>
    <x v="1"/>
    <x v="0"/>
    <x v="5"/>
    <x v="2"/>
    <x v="9"/>
    <n v="5"/>
    <n v="5"/>
    <n v="285"/>
    <n v="0"/>
    <n v="0"/>
    <n v="1425"/>
    <x v="0"/>
    <x v="1"/>
    <s v="BRI"/>
    <s v="SSH"/>
    <x v="1"/>
    <x v="1"/>
    <x v="79"/>
  </r>
  <r>
    <x v="17"/>
    <x v="7"/>
    <x v="1"/>
    <m/>
    <m/>
    <x v="1"/>
    <x v="0"/>
    <x v="7"/>
    <x v="3"/>
    <x v="10"/>
    <n v="5"/>
    <n v="5"/>
    <n v="285"/>
    <n v="0"/>
    <n v="0"/>
    <n v="1425"/>
    <x v="0"/>
    <x v="1"/>
    <s v="SSH"/>
    <s v="BRI"/>
    <x v="1"/>
    <x v="1"/>
    <x v="74"/>
  </r>
  <r>
    <x v="17"/>
    <x v="13"/>
    <x v="0"/>
    <m/>
    <m/>
    <x v="0"/>
    <x v="0"/>
    <x v="5"/>
    <x v="2"/>
    <x v="39"/>
    <n v="80"/>
    <n v="80"/>
    <n v="170"/>
    <n v="0"/>
    <n v="0"/>
    <n v="13600"/>
    <x v="0"/>
    <x v="0"/>
    <s v="BRI"/>
    <s v="SSH"/>
    <x v="1"/>
    <x v="1"/>
    <x v="123"/>
  </r>
  <r>
    <x v="17"/>
    <x v="13"/>
    <x v="0"/>
    <m/>
    <m/>
    <x v="0"/>
    <x v="0"/>
    <x v="5"/>
    <x v="2"/>
    <x v="40"/>
    <n v="80"/>
    <n v="80"/>
    <n v="170"/>
    <n v="0"/>
    <n v="0"/>
    <n v="13600"/>
    <x v="0"/>
    <x v="0"/>
    <s v="BRI"/>
    <s v="SSH"/>
    <x v="1"/>
    <x v="1"/>
    <x v="124"/>
  </r>
  <r>
    <x v="17"/>
    <x v="13"/>
    <x v="0"/>
    <m/>
    <m/>
    <x v="0"/>
    <x v="0"/>
    <x v="5"/>
    <x v="2"/>
    <x v="41"/>
    <n v="80"/>
    <n v="80"/>
    <n v="170"/>
    <n v="0"/>
    <n v="0"/>
    <n v="13600"/>
    <x v="0"/>
    <x v="0"/>
    <s v="BRI"/>
    <s v="SSH"/>
    <x v="1"/>
    <x v="1"/>
    <x v="125"/>
  </r>
  <r>
    <x v="17"/>
    <x v="13"/>
    <x v="0"/>
    <m/>
    <m/>
    <x v="0"/>
    <x v="0"/>
    <x v="5"/>
    <x v="2"/>
    <x v="42"/>
    <n v="80"/>
    <n v="80"/>
    <n v="170"/>
    <n v="0"/>
    <n v="0"/>
    <n v="13600"/>
    <x v="0"/>
    <x v="0"/>
    <s v="BRI"/>
    <s v="SSH"/>
    <x v="1"/>
    <x v="1"/>
    <x v="126"/>
  </r>
  <r>
    <x v="17"/>
    <x v="13"/>
    <x v="0"/>
    <m/>
    <m/>
    <x v="0"/>
    <x v="0"/>
    <x v="5"/>
    <x v="2"/>
    <x v="43"/>
    <n v="80"/>
    <n v="80"/>
    <n v="170"/>
    <n v="0"/>
    <n v="0"/>
    <n v="13600"/>
    <x v="0"/>
    <x v="0"/>
    <s v="BRI"/>
    <s v="SSH"/>
    <x v="1"/>
    <x v="1"/>
    <x v="80"/>
  </r>
  <r>
    <x v="17"/>
    <x v="13"/>
    <x v="0"/>
    <m/>
    <m/>
    <x v="0"/>
    <x v="0"/>
    <x v="5"/>
    <x v="2"/>
    <x v="12"/>
    <n v="80"/>
    <n v="80"/>
    <n v="170"/>
    <n v="0"/>
    <n v="0"/>
    <n v="13600"/>
    <x v="0"/>
    <x v="0"/>
    <s v="BRI"/>
    <s v="SSH"/>
    <x v="1"/>
    <x v="1"/>
    <x v="81"/>
  </r>
  <r>
    <x v="17"/>
    <x v="13"/>
    <x v="0"/>
    <m/>
    <m/>
    <x v="0"/>
    <x v="0"/>
    <x v="5"/>
    <x v="2"/>
    <x v="13"/>
    <n v="80"/>
    <n v="80"/>
    <n v="170"/>
    <n v="0"/>
    <n v="0"/>
    <n v="13600"/>
    <x v="0"/>
    <x v="0"/>
    <s v="BRI"/>
    <s v="SSH"/>
    <x v="1"/>
    <x v="1"/>
    <x v="82"/>
  </r>
  <r>
    <x v="17"/>
    <x v="13"/>
    <x v="0"/>
    <m/>
    <m/>
    <x v="0"/>
    <x v="0"/>
    <x v="5"/>
    <x v="2"/>
    <x v="14"/>
    <n v="80"/>
    <n v="80"/>
    <n v="170"/>
    <n v="0"/>
    <n v="0"/>
    <n v="13600"/>
    <x v="0"/>
    <x v="0"/>
    <s v="BRI"/>
    <s v="SSH"/>
    <x v="1"/>
    <x v="1"/>
    <x v="83"/>
  </r>
  <r>
    <x v="17"/>
    <x v="13"/>
    <x v="0"/>
    <m/>
    <m/>
    <x v="0"/>
    <x v="0"/>
    <x v="5"/>
    <x v="2"/>
    <x v="15"/>
    <n v="80"/>
    <n v="80"/>
    <n v="170"/>
    <n v="0"/>
    <n v="0"/>
    <n v="13600"/>
    <x v="0"/>
    <x v="0"/>
    <s v="BRI"/>
    <s v="SSH"/>
    <x v="1"/>
    <x v="1"/>
    <x v="84"/>
  </r>
  <r>
    <x v="17"/>
    <x v="13"/>
    <x v="0"/>
    <m/>
    <m/>
    <x v="0"/>
    <x v="0"/>
    <x v="5"/>
    <x v="2"/>
    <x v="16"/>
    <n v="80"/>
    <n v="80"/>
    <n v="170"/>
    <n v="0"/>
    <n v="0"/>
    <n v="13600"/>
    <x v="0"/>
    <x v="0"/>
    <s v="BRI"/>
    <s v="SSH"/>
    <x v="1"/>
    <x v="1"/>
    <x v="85"/>
  </r>
  <r>
    <x v="17"/>
    <x v="13"/>
    <x v="0"/>
    <m/>
    <m/>
    <x v="0"/>
    <x v="0"/>
    <x v="5"/>
    <x v="2"/>
    <x v="17"/>
    <n v="80"/>
    <n v="80"/>
    <n v="170"/>
    <n v="0"/>
    <n v="0"/>
    <n v="13600"/>
    <x v="0"/>
    <x v="0"/>
    <s v="BRI"/>
    <s v="SSH"/>
    <x v="1"/>
    <x v="1"/>
    <x v="86"/>
  </r>
  <r>
    <x v="17"/>
    <x v="13"/>
    <x v="0"/>
    <m/>
    <m/>
    <x v="0"/>
    <x v="0"/>
    <x v="5"/>
    <x v="2"/>
    <x v="18"/>
    <n v="80"/>
    <n v="80"/>
    <n v="170"/>
    <n v="0"/>
    <n v="0"/>
    <n v="13600"/>
    <x v="0"/>
    <x v="0"/>
    <s v="BRI"/>
    <s v="SSH"/>
    <x v="1"/>
    <x v="1"/>
    <x v="87"/>
  </r>
  <r>
    <x v="17"/>
    <x v="13"/>
    <x v="0"/>
    <m/>
    <m/>
    <x v="0"/>
    <x v="0"/>
    <x v="5"/>
    <x v="2"/>
    <x v="19"/>
    <n v="80"/>
    <n v="80"/>
    <n v="170"/>
    <n v="0"/>
    <n v="0"/>
    <n v="13600"/>
    <x v="0"/>
    <x v="0"/>
    <s v="BRI"/>
    <s v="SSH"/>
    <x v="1"/>
    <x v="1"/>
    <x v="88"/>
  </r>
  <r>
    <x v="17"/>
    <x v="13"/>
    <x v="0"/>
    <m/>
    <m/>
    <x v="0"/>
    <x v="0"/>
    <x v="5"/>
    <x v="2"/>
    <x v="20"/>
    <n v="80"/>
    <n v="80"/>
    <n v="170"/>
    <n v="0"/>
    <n v="0"/>
    <n v="13600"/>
    <x v="0"/>
    <x v="0"/>
    <s v="BRI"/>
    <s v="SSH"/>
    <x v="1"/>
    <x v="1"/>
    <x v="89"/>
  </r>
  <r>
    <x v="17"/>
    <x v="13"/>
    <x v="0"/>
    <m/>
    <m/>
    <x v="0"/>
    <x v="0"/>
    <x v="5"/>
    <x v="2"/>
    <x v="21"/>
    <n v="80"/>
    <n v="80"/>
    <n v="170"/>
    <n v="0"/>
    <n v="0"/>
    <n v="13600"/>
    <x v="0"/>
    <x v="0"/>
    <s v="BRI"/>
    <s v="SSH"/>
    <x v="1"/>
    <x v="1"/>
    <x v="90"/>
  </r>
  <r>
    <x v="17"/>
    <x v="13"/>
    <x v="0"/>
    <m/>
    <m/>
    <x v="0"/>
    <x v="0"/>
    <x v="5"/>
    <x v="2"/>
    <x v="44"/>
    <n v="80"/>
    <n v="80"/>
    <n v="170"/>
    <n v="0"/>
    <n v="0"/>
    <n v="13600"/>
    <x v="0"/>
    <x v="0"/>
    <s v="BRI"/>
    <s v="SSH"/>
    <x v="1"/>
    <x v="1"/>
    <x v="91"/>
  </r>
  <r>
    <x v="17"/>
    <x v="13"/>
    <x v="0"/>
    <m/>
    <m/>
    <x v="0"/>
    <x v="0"/>
    <x v="5"/>
    <x v="2"/>
    <x v="45"/>
    <n v="80"/>
    <n v="80"/>
    <n v="170"/>
    <n v="0"/>
    <n v="0"/>
    <n v="13600"/>
    <x v="0"/>
    <x v="0"/>
    <s v="BRI"/>
    <s v="SSH"/>
    <x v="1"/>
    <x v="1"/>
    <x v="92"/>
  </r>
  <r>
    <x v="17"/>
    <x v="13"/>
    <x v="0"/>
    <m/>
    <m/>
    <x v="0"/>
    <x v="0"/>
    <x v="5"/>
    <x v="2"/>
    <x v="46"/>
    <n v="80"/>
    <n v="80"/>
    <n v="170"/>
    <n v="0"/>
    <n v="0"/>
    <n v="13600"/>
    <x v="0"/>
    <x v="0"/>
    <s v="BRI"/>
    <s v="SSH"/>
    <x v="1"/>
    <x v="1"/>
    <x v="93"/>
  </r>
  <r>
    <x v="17"/>
    <x v="13"/>
    <x v="0"/>
    <m/>
    <m/>
    <x v="0"/>
    <x v="1"/>
    <x v="7"/>
    <x v="3"/>
    <x v="40"/>
    <n v="80"/>
    <n v="80"/>
    <n v="170"/>
    <n v="0"/>
    <n v="0"/>
    <n v="13600"/>
    <x v="0"/>
    <x v="0"/>
    <s v="SSH"/>
    <s v="BRI"/>
    <x v="1"/>
    <x v="1"/>
    <x v="124"/>
  </r>
  <r>
    <x v="17"/>
    <x v="13"/>
    <x v="0"/>
    <m/>
    <m/>
    <x v="0"/>
    <x v="1"/>
    <x v="7"/>
    <x v="3"/>
    <x v="41"/>
    <n v="80"/>
    <n v="80"/>
    <n v="170"/>
    <n v="0"/>
    <n v="0"/>
    <n v="13600"/>
    <x v="0"/>
    <x v="0"/>
    <s v="SSH"/>
    <s v="BRI"/>
    <x v="1"/>
    <x v="1"/>
    <x v="125"/>
  </r>
  <r>
    <x v="17"/>
    <x v="13"/>
    <x v="0"/>
    <m/>
    <m/>
    <x v="0"/>
    <x v="1"/>
    <x v="7"/>
    <x v="3"/>
    <x v="42"/>
    <n v="80"/>
    <n v="80"/>
    <n v="170"/>
    <n v="0"/>
    <n v="0"/>
    <n v="13600"/>
    <x v="0"/>
    <x v="0"/>
    <s v="SSH"/>
    <s v="BRI"/>
    <x v="1"/>
    <x v="1"/>
    <x v="126"/>
  </r>
  <r>
    <x v="17"/>
    <x v="13"/>
    <x v="0"/>
    <m/>
    <m/>
    <x v="0"/>
    <x v="1"/>
    <x v="7"/>
    <x v="3"/>
    <x v="43"/>
    <n v="80"/>
    <n v="80"/>
    <n v="170"/>
    <n v="0"/>
    <n v="0"/>
    <n v="13600"/>
    <x v="0"/>
    <x v="0"/>
    <s v="SSH"/>
    <s v="BRI"/>
    <x v="1"/>
    <x v="1"/>
    <x v="80"/>
  </r>
  <r>
    <x v="17"/>
    <x v="13"/>
    <x v="0"/>
    <m/>
    <m/>
    <x v="0"/>
    <x v="1"/>
    <x v="7"/>
    <x v="3"/>
    <x v="12"/>
    <n v="80"/>
    <n v="80"/>
    <n v="170"/>
    <n v="0"/>
    <n v="0"/>
    <n v="13600"/>
    <x v="0"/>
    <x v="0"/>
    <s v="SSH"/>
    <s v="BRI"/>
    <x v="1"/>
    <x v="1"/>
    <x v="81"/>
  </r>
  <r>
    <x v="17"/>
    <x v="13"/>
    <x v="0"/>
    <m/>
    <m/>
    <x v="0"/>
    <x v="1"/>
    <x v="7"/>
    <x v="3"/>
    <x v="13"/>
    <n v="80"/>
    <n v="80"/>
    <n v="170"/>
    <n v="0"/>
    <n v="0"/>
    <n v="13600"/>
    <x v="0"/>
    <x v="0"/>
    <s v="SSH"/>
    <s v="BRI"/>
    <x v="1"/>
    <x v="1"/>
    <x v="82"/>
  </r>
  <r>
    <x v="17"/>
    <x v="13"/>
    <x v="0"/>
    <m/>
    <m/>
    <x v="0"/>
    <x v="1"/>
    <x v="7"/>
    <x v="3"/>
    <x v="14"/>
    <n v="80"/>
    <n v="80"/>
    <n v="170"/>
    <n v="0"/>
    <n v="0"/>
    <n v="13600"/>
    <x v="0"/>
    <x v="0"/>
    <s v="SSH"/>
    <s v="BRI"/>
    <x v="1"/>
    <x v="1"/>
    <x v="83"/>
  </r>
  <r>
    <x v="17"/>
    <x v="13"/>
    <x v="0"/>
    <m/>
    <m/>
    <x v="0"/>
    <x v="1"/>
    <x v="7"/>
    <x v="3"/>
    <x v="15"/>
    <n v="80"/>
    <n v="80"/>
    <n v="170"/>
    <n v="0"/>
    <n v="0"/>
    <n v="13600"/>
    <x v="0"/>
    <x v="0"/>
    <s v="SSH"/>
    <s v="BRI"/>
    <x v="1"/>
    <x v="1"/>
    <x v="84"/>
  </r>
  <r>
    <x v="17"/>
    <x v="13"/>
    <x v="0"/>
    <m/>
    <m/>
    <x v="0"/>
    <x v="1"/>
    <x v="7"/>
    <x v="3"/>
    <x v="16"/>
    <n v="80"/>
    <n v="80"/>
    <n v="170"/>
    <n v="0"/>
    <n v="0"/>
    <n v="13600"/>
    <x v="0"/>
    <x v="0"/>
    <s v="SSH"/>
    <s v="BRI"/>
    <x v="1"/>
    <x v="1"/>
    <x v="85"/>
  </r>
  <r>
    <x v="17"/>
    <x v="13"/>
    <x v="0"/>
    <m/>
    <m/>
    <x v="0"/>
    <x v="1"/>
    <x v="7"/>
    <x v="3"/>
    <x v="17"/>
    <n v="80"/>
    <n v="80"/>
    <n v="170"/>
    <n v="0"/>
    <n v="0"/>
    <n v="13600"/>
    <x v="0"/>
    <x v="0"/>
    <s v="SSH"/>
    <s v="BRI"/>
    <x v="1"/>
    <x v="1"/>
    <x v="86"/>
  </r>
  <r>
    <x v="17"/>
    <x v="13"/>
    <x v="0"/>
    <m/>
    <m/>
    <x v="0"/>
    <x v="1"/>
    <x v="7"/>
    <x v="3"/>
    <x v="18"/>
    <n v="80"/>
    <n v="80"/>
    <n v="170"/>
    <n v="0"/>
    <n v="0"/>
    <n v="13600"/>
    <x v="0"/>
    <x v="0"/>
    <s v="SSH"/>
    <s v="BRI"/>
    <x v="1"/>
    <x v="1"/>
    <x v="87"/>
  </r>
  <r>
    <x v="17"/>
    <x v="13"/>
    <x v="0"/>
    <m/>
    <m/>
    <x v="0"/>
    <x v="1"/>
    <x v="7"/>
    <x v="3"/>
    <x v="19"/>
    <n v="80"/>
    <n v="80"/>
    <n v="170"/>
    <n v="0"/>
    <n v="0"/>
    <n v="13600"/>
    <x v="0"/>
    <x v="0"/>
    <s v="SSH"/>
    <s v="BRI"/>
    <x v="1"/>
    <x v="1"/>
    <x v="88"/>
  </r>
  <r>
    <x v="17"/>
    <x v="13"/>
    <x v="0"/>
    <m/>
    <m/>
    <x v="0"/>
    <x v="1"/>
    <x v="7"/>
    <x v="3"/>
    <x v="20"/>
    <n v="80"/>
    <n v="80"/>
    <n v="170"/>
    <n v="0"/>
    <n v="0"/>
    <n v="13600"/>
    <x v="0"/>
    <x v="0"/>
    <s v="SSH"/>
    <s v="BRI"/>
    <x v="1"/>
    <x v="1"/>
    <x v="89"/>
  </r>
  <r>
    <x v="17"/>
    <x v="13"/>
    <x v="0"/>
    <m/>
    <m/>
    <x v="0"/>
    <x v="1"/>
    <x v="7"/>
    <x v="3"/>
    <x v="21"/>
    <n v="80"/>
    <n v="80"/>
    <n v="170"/>
    <n v="0"/>
    <n v="0"/>
    <n v="13600"/>
    <x v="0"/>
    <x v="0"/>
    <s v="SSH"/>
    <s v="BRI"/>
    <x v="1"/>
    <x v="1"/>
    <x v="90"/>
  </r>
  <r>
    <x v="17"/>
    <x v="13"/>
    <x v="0"/>
    <m/>
    <m/>
    <x v="0"/>
    <x v="1"/>
    <x v="7"/>
    <x v="3"/>
    <x v="44"/>
    <n v="80"/>
    <n v="80"/>
    <n v="170"/>
    <n v="0"/>
    <n v="0"/>
    <n v="13600"/>
    <x v="0"/>
    <x v="0"/>
    <s v="SSH"/>
    <s v="BRI"/>
    <x v="1"/>
    <x v="1"/>
    <x v="91"/>
  </r>
  <r>
    <x v="17"/>
    <x v="13"/>
    <x v="0"/>
    <m/>
    <m/>
    <x v="0"/>
    <x v="1"/>
    <x v="7"/>
    <x v="3"/>
    <x v="45"/>
    <n v="80"/>
    <n v="80"/>
    <n v="170"/>
    <n v="0"/>
    <n v="0"/>
    <n v="13600"/>
    <x v="0"/>
    <x v="0"/>
    <s v="SSH"/>
    <s v="BRI"/>
    <x v="1"/>
    <x v="1"/>
    <x v="92"/>
  </r>
  <r>
    <x v="17"/>
    <x v="13"/>
    <x v="0"/>
    <m/>
    <m/>
    <x v="0"/>
    <x v="1"/>
    <x v="7"/>
    <x v="3"/>
    <x v="46"/>
    <n v="80"/>
    <n v="80"/>
    <n v="170"/>
    <n v="0"/>
    <n v="0"/>
    <n v="13600"/>
    <x v="0"/>
    <x v="0"/>
    <s v="SSH"/>
    <s v="BRI"/>
    <x v="1"/>
    <x v="1"/>
    <x v="93"/>
  </r>
  <r>
    <x v="17"/>
    <x v="13"/>
    <x v="0"/>
    <m/>
    <m/>
    <x v="0"/>
    <x v="1"/>
    <x v="7"/>
    <x v="3"/>
    <x v="49"/>
    <n v="80"/>
    <n v="80"/>
    <n v="170"/>
    <n v="0"/>
    <n v="0"/>
    <n v="13600"/>
    <x v="0"/>
    <x v="0"/>
    <s v="SSH"/>
    <s v="BRI"/>
    <x v="1"/>
    <x v="1"/>
    <x v="94"/>
  </r>
  <r>
    <x v="17"/>
    <x v="13"/>
    <x v="0"/>
    <m/>
    <m/>
    <x v="0"/>
    <x v="0"/>
    <x v="20"/>
    <x v="10"/>
    <x v="73"/>
    <n v="70"/>
    <n v="70"/>
    <n v="285"/>
    <n v="0"/>
    <n v="0"/>
    <n v="19950"/>
    <x v="0"/>
    <x v="0"/>
    <s v="MXP"/>
    <s v="RMF"/>
    <x v="2"/>
    <x v="4"/>
    <x v="103"/>
  </r>
  <r>
    <x v="17"/>
    <x v="13"/>
    <x v="0"/>
    <m/>
    <m/>
    <x v="0"/>
    <x v="0"/>
    <x v="20"/>
    <x v="10"/>
    <x v="74"/>
    <n v="70"/>
    <n v="70"/>
    <n v="285"/>
    <n v="0"/>
    <n v="0"/>
    <n v="19950"/>
    <x v="0"/>
    <x v="0"/>
    <s v="MXP"/>
    <s v="RMF"/>
    <x v="2"/>
    <x v="4"/>
    <x v="104"/>
  </r>
  <r>
    <x v="17"/>
    <x v="13"/>
    <x v="0"/>
    <m/>
    <m/>
    <x v="0"/>
    <x v="0"/>
    <x v="20"/>
    <x v="10"/>
    <x v="75"/>
    <n v="70"/>
    <n v="70"/>
    <n v="285"/>
    <n v="0"/>
    <n v="0"/>
    <n v="19950"/>
    <x v="0"/>
    <x v="0"/>
    <s v="MXP"/>
    <s v="RMF"/>
    <x v="2"/>
    <x v="4"/>
    <x v="105"/>
  </r>
  <r>
    <x v="17"/>
    <x v="13"/>
    <x v="0"/>
    <m/>
    <m/>
    <x v="0"/>
    <x v="0"/>
    <x v="20"/>
    <x v="10"/>
    <x v="76"/>
    <n v="70"/>
    <n v="70"/>
    <n v="285"/>
    <n v="0"/>
    <n v="0"/>
    <n v="19950"/>
    <x v="0"/>
    <x v="0"/>
    <s v="MXP"/>
    <s v="RMF"/>
    <x v="2"/>
    <x v="4"/>
    <x v="106"/>
  </r>
  <r>
    <x v="17"/>
    <x v="13"/>
    <x v="0"/>
    <m/>
    <m/>
    <x v="0"/>
    <x v="0"/>
    <x v="20"/>
    <x v="10"/>
    <x v="77"/>
    <n v="70"/>
    <n v="70"/>
    <n v="285"/>
    <n v="0"/>
    <n v="0"/>
    <n v="19950"/>
    <x v="0"/>
    <x v="0"/>
    <s v="MXP"/>
    <s v="RMF"/>
    <x v="2"/>
    <x v="4"/>
    <x v="107"/>
  </r>
  <r>
    <x v="17"/>
    <x v="13"/>
    <x v="0"/>
    <m/>
    <m/>
    <x v="0"/>
    <x v="1"/>
    <x v="21"/>
    <x v="11"/>
    <x v="74"/>
    <n v="70"/>
    <n v="70"/>
    <n v="285"/>
    <n v="0"/>
    <n v="0"/>
    <n v="19950"/>
    <x v="0"/>
    <x v="0"/>
    <s v="RMF"/>
    <s v="MXP"/>
    <x v="2"/>
    <x v="4"/>
    <x v="104"/>
  </r>
  <r>
    <x v="17"/>
    <x v="13"/>
    <x v="0"/>
    <m/>
    <m/>
    <x v="0"/>
    <x v="1"/>
    <x v="21"/>
    <x v="11"/>
    <x v="75"/>
    <n v="70"/>
    <n v="70"/>
    <n v="285"/>
    <n v="0"/>
    <n v="0"/>
    <n v="19950"/>
    <x v="0"/>
    <x v="0"/>
    <s v="RMF"/>
    <s v="MXP"/>
    <x v="2"/>
    <x v="4"/>
    <x v="105"/>
  </r>
  <r>
    <x v="17"/>
    <x v="13"/>
    <x v="0"/>
    <m/>
    <m/>
    <x v="0"/>
    <x v="1"/>
    <x v="21"/>
    <x v="11"/>
    <x v="76"/>
    <n v="70"/>
    <n v="70"/>
    <n v="285"/>
    <n v="0"/>
    <n v="0"/>
    <n v="19950"/>
    <x v="0"/>
    <x v="0"/>
    <s v="RMF"/>
    <s v="MXP"/>
    <x v="2"/>
    <x v="4"/>
    <x v="106"/>
  </r>
  <r>
    <x v="17"/>
    <x v="13"/>
    <x v="0"/>
    <m/>
    <m/>
    <x v="0"/>
    <x v="1"/>
    <x v="21"/>
    <x v="11"/>
    <x v="77"/>
    <n v="70"/>
    <n v="70"/>
    <n v="285"/>
    <n v="0"/>
    <n v="0"/>
    <n v="19950"/>
    <x v="0"/>
    <x v="0"/>
    <s v="RMF"/>
    <s v="MXP"/>
    <x v="2"/>
    <x v="4"/>
    <x v="107"/>
  </r>
  <r>
    <x v="17"/>
    <x v="13"/>
    <x v="0"/>
    <m/>
    <m/>
    <x v="0"/>
    <x v="1"/>
    <x v="21"/>
    <x v="11"/>
    <x v="78"/>
    <n v="70"/>
    <n v="70"/>
    <n v="285"/>
    <n v="0"/>
    <n v="0"/>
    <n v="19950"/>
    <x v="0"/>
    <x v="0"/>
    <s v="RMF"/>
    <s v="MXP"/>
    <x v="2"/>
    <x v="4"/>
    <x v="108"/>
  </r>
  <r>
    <x v="18"/>
    <x v="11"/>
    <x v="0"/>
    <m/>
    <m/>
    <x v="0"/>
    <x v="0"/>
    <x v="22"/>
    <x v="12"/>
    <x v="79"/>
    <n v="100"/>
    <n v="100"/>
    <n v="230"/>
    <n v="0"/>
    <n v="0"/>
    <n v="23000"/>
    <x v="0"/>
    <x v="0"/>
    <s v="NAP"/>
    <s v="HRG"/>
    <x v="0"/>
    <x v="0"/>
    <x v="127"/>
  </r>
  <r>
    <x v="18"/>
    <x v="11"/>
    <x v="0"/>
    <m/>
    <m/>
    <x v="0"/>
    <x v="0"/>
    <x v="22"/>
    <x v="12"/>
    <x v="0"/>
    <n v="100"/>
    <n v="100"/>
    <n v="230"/>
    <n v="0"/>
    <n v="0"/>
    <n v="23000"/>
    <x v="0"/>
    <x v="0"/>
    <s v="NAP"/>
    <s v="HRG"/>
    <x v="0"/>
    <x v="0"/>
    <x v="128"/>
  </r>
  <r>
    <x v="18"/>
    <x v="11"/>
    <x v="0"/>
    <m/>
    <m/>
    <x v="0"/>
    <x v="0"/>
    <x v="22"/>
    <x v="12"/>
    <x v="1"/>
    <n v="100"/>
    <n v="100"/>
    <n v="230"/>
    <n v="0"/>
    <n v="0"/>
    <n v="23000"/>
    <x v="0"/>
    <x v="0"/>
    <s v="NAP"/>
    <s v="HRG"/>
    <x v="0"/>
    <x v="0"/>
    <x v="129"/>
  </r>
  <r>
    <x v="18"/>
    <x v="11"/>
    <x v="0"/>
    <m/>
    <m/>
    <x v="0"/>
    <x v="0"/>
    <x v="22"/>
    <x v="12"/>
    <x v="2"/>
    <n v="100"/>
    <n v="100"/>
    <n v="230"/>
    <n v="0"/>
    <n v="0"/>
    <n v="23000"/>
    <x v="0"/>
    <x v="0"/>
    <s v="NAP"/>
    <s v="HRG"/>
    <x v="0"/>
    <x v="0"/>
    <x v="130"/>
  </r>
  <r>
    <x v="18"/>
    <x v="11"/>
    <x v="0"/>
    <m/>
    <m/>
    <x v="0"/>
    <x v="0"/>
    <x v="22"/>
    <x v="12"/>
    <x v="3"/>
    <n v="100"/>
    <n v="100"/>
    <n v="230"/>
    <n v="0"/>
    <n v="0"/>
    <n v="23000"/>
    <x v="0"/>
    <x v="0"/>
    <s v="NAP"/>
    <s v="HRG"/>
    <x v="0"/>
    <x v="0"/>
    <x v="131"/>
  </r>
  <r>
    <x v="18"/>
    <x v="11"/>
    <x v="0"/>
    <m/>
    <m/>
    <x v="0"/>
    <x v="0"/>
    <x v="22"/>
    <x v="12"/>
    <x v="4"/>
    <n v="100"/>
    <n v="100"/>
    <n v="230"/>
    <n v="0"/>
    <n v="0"/>
    <n v="23000"/>
    <x v="0"/>
    <x v="0"/>
    <s v="NAP"/>
    <s v="HRG"/>
    <x v="0"/>
    <x v="0"/>
    <x v="132"/>
  </r>
  <r>
    <x v="18"/>
    <x v="11"/>
    <x v="0"/>
    <m/>
    <m/>
    <x v="0"/>
    <x v="0"/>
    <x v="22"/>
    <x v="12"/>
    <x v="5"/>
    <n v="100"/>
    <n v="100"/>
    <n v="230"/>
    <n v="0"/>
    <n v="0"/>
    <n v="23000"/>
    <x v="0"/>
    <x v="0"/>
    <s v="NAP"/>
    <s v="HRG"/>
    <x v="0"/>
    <x v="0"/>
    <x v="133"/>
  </r>
  <r>
    <x v="18"/>
    <x v="11"/>
    <x v="0"/>
    <m/>
    <m/>
    <x v="0"/>
    <x v="1"/>
    <x v="23"/>
    <x v="13"/>
    <x v="0"/>
    <n v="100"/>
    <n v="100"/>
    <n v="230"/>
    <n v="0"/>
    <n v="0"/>
    <n v="23000"/>
    <x v="0"/>
    <x v="0"/>
    <s v="HRG"/>
    <s v="NAP"/>
    <x v="0"/>
    <x v="0"/>
    <x v="128"/>
  </r>
  <r>
    <x v="18"/>
    <x v="11"/>
    <x v="0"/>
    <m/>
    <m/>
    <x v="0"/>
    <x v="1"/>
    <x v="23"/>
    <x v="13"/>
    <x v="1"/>
    <n v="100"/>
    <n v="100"/>
    <n v="230"/>
    <n v="0"/>
    <n v="0"/>
    <n v="23000"/>
    <x v="0"/>
    <x v="0"/>
    <s v="HRG"/>
    <s v="NAP"/>
    <x v="0"/>
    <x v="0"/>
    <x v="129"/>
  </r>
  <r>
    <x v="18"/>
    <x v="11"/>
    <x v="0"/>
    <m/>
    <m/>
    <x v="0"/>
    <x v="1"/>
    <x v="23"/>
    <x v="13"/>
    <x v="2"/>
    <n v="100"/>
    <n v="100"/>
    <n v="230"/>
    <n v="0"/>
    <n v="0"/>
    <n v="23000"/>
    <x v="0"/>
    <x v="0"/>
    <s v="HRG"/>
    <s v="NAP"/>
    <x v="0"/>
    <x v="0"/>
    <x v="130"/>
  </r>
  <r>
    <x v="18"/>
    <x v="11"/>
    <x v="0"/>
    <m/>
    <m/>
    <x v="0"/>
    <x v="1"/>
    <x v="23"/>
    <x v="13"/>
    <x v="3"/>
    <n v="100"/>
    <n v="100"/>
    <n v="230"/>
    <n v="0"/>
    <n v="0"/>
    <n v="23000"/>
    <x v="0"/>
    <x v="0"/>
    <s v="HRG"/>
    <s v="NAP"/>
    <x v="0"/>
    <x v="0"/>
    <x v="131"/>
  </r>
  <r>
    <x v="18"/>
    <x v="11"/>
    <x v="0"/>
    <m/>
    <m/>
    <x v="0"/>
    <x v="1"/>
    <x v="23"/>
    <x v="13"/>
    <x v="4"/>
    <n v="100"/>
    <n v="100"/>
    <n v="230"/>
    <n v="0"/>
    <n v="0"/>
    <n v="23000"/>
    <x v="0"/>
    <x v="0"/>
    <s v="HRG"/>
    <s v="NAP"/>
    <x v="0"/>
    <x v="0"/>
    <x v="132"/>
  </r>
  <r>
    <x v="18"/>
    <x v="11"/>
    <x v="0"/>
    <m/>
    <m/>
    <x v="0"/>
    <x v="1"/>
    <x v="23"/>
    <x v="13"/>
    <x v="5"/>
    <n v="100"/>
    <n v="100"/>
    <n v="230"/>
    <n v="0"/>
    <n v="0"/>
    <n v="23000"/>
    <x v="0"/>
    <x v="0"/>
    <s v="HRG"/>
    <s v="NAP"/>
    <x v="0"/>
    <x v="0"/>
    <x v="133"/>
  </r>
  <r>
    <x v="18"/>
    <x v="11"/>
    <x v="0"/>
    <m/>
    <m/>
    <x v="0"/>
    <x v="1"/>
    <x v="23"/>
    <x v="13"/>
    <x v="6"/>
    <n v="100"/>
    <n v="100"/>
    <n v="230"/>
    <n v="0"/>
    <n v="0"/>
    <n v="23000"/>
    <x v="0"/>
    <x v="0"/>
    <s v="HRG"/>
    <s v="NAP"/>
    <x v="0"/>
    <x v="0"/>
    <x v="134"/>
  </r>
  <r>
    <x v="19"/>
    <x v="8"/>
    <x v="1"/>
    <m/>
    <s v="93URD"/>
    <x v="1"/>
    <x v="0"/>
    <x v="7"/>
    <x v="3"/>
    <x v="10"/>
    <n v="2"/>
    <n v="2"/>
    <n v="285"/>
    <n v="0"/>
    <n v="0"/>
    <n v="570"/>
    <x v="0"/>
    <x v="1"/>
    <s v="SSH"/>
    <s v="BRI"/>
    <x v="1"/>
    <x v="1"/>
    <x v="76"/>
  </r>
  <r>
    <x v="20"/>
    <x v="8"/>
    <x v="1"/>
    <m/>
    <s v="E7UMZ"/>
    <x v="1"/>
    <x v="0"/>
    <x v="13"/>
    <x v="5"/>
    <x v="29"/>
    <n v="2"/>
    <n v="2"/>
    <n v="320"/>
    <n v="0"/>
    <n v="0"/>
    <n v="640"/>
    <x v="0"/>
    <x v="1"/>
    <s v="SSH"/>
    <s v="MXP"/>
    <x v="2"/>
    <x v="3"/>
    <x v="135"/>
  </r>
  <r>
    <x v="20"/>
    <x v="8"/>
    <x v="1"/>
    <m/>
    <s v="QACJT"/>
    <x v="1"/>
    <x v="0"/>
    <x v="13"/>
    <x v="5"/>
    <x v="29"/>
    <n v="1"/>
    <n v="1"/>
    <n v="320"/>
    <n v="0"/>
    <n v="0"/>
    <n v="320"/>
    <x v="0"/>
    <x v="1"/>
    <s v="SSH"/>
    <s v="MXP"/>
    <x v="2"/>
    <x v="3"/>
    <x v="135"/>
  </r>
  <r>
    <x v="20"/>
    <x v="8"/>
    <x v="1"/>
    <m/>
    <s v="7YW2M"/>
    <x v="0"/>
    <x v="0"/>
    <x v="12"/>
    <x v="0"/>
    <x v="2"/>
    <n v="2"/>
    <n v="2"/>
    <n v="277.5"/>
    <n v="0"/>
    <n v="0"/>
    <n v="555"/>
    <x v="0"/>
    <x v="1"/>
    <s v="NAP"/>
    <s v="SSH"/>
    <x v="0"/>
    <x v="0"/>
    <x v="46"/>
  </r>
  <r>
    <x v="20"/>
    <x v="8"/>
    <x v="1"/>
    <m/>
    <s v="7YW2M"/>
    <x v="0"/>
    <x v="1"/>
    <x v="13"/>
    <x v="1"/>
    <x v="4"/>
    <n v="2"/>
    <n v="2"/>
    <n v="277.5"/>
    <n v="0"/>
    <n v="0"/>
    <n v="555"/>
    <x v="0"/>
    <x v="1"/>
    <s v="SSH"/>
    <s v="NAP"/>
    <x v="0"/>
    <x v="0"/>
    <x v="48"/>
  </r>
  <r>
    <x v="20"/>
    <x v="8"/>
    <x v="1"/>
    <m/>
    <s v="PG7WV"/>
    <x v="0"/>
    <x v="0"/>
    <x v="5"/>
    <x v="2"/>
    <x v="9"/>
    <n v="5"/>
    <n v="5"/>
    <n v="285"/>
    <n v="0"/>
    <n v="0"/>
    <n v="1425"/>
    <x v="0"/>
    <x v="1"/>
    <s v="BRI"/>
    <s v="SSH"/>
    <x v="1"/>
    <x v="1"/>
    <x v="119"/>
  </r>
  <r>
    <x v="20"/>
    <x v="8"/>
    <x v="1"/>
    <m/>
    <s v="PG7WV"/>
    <x v="0"/>
    <x v="1"/>
    <x v="7"/>
    <x v="3"/>
    <x v="10"/>
    <n v="5"/>
    <n v="5"/>
    <n v="285"/>
    <n v="0"/>
    <n v="0"/>
    <n v="1425"/>
    <x v="0"/>
    <x v="1"/>
    <s v="SSH"/>
    <s v="BRI"/>
    <x v="1"/>
    <x v="1"/>
    <x v="136"/>
  </r>
  <r>
    <x v="20"/>
    <x v="14"/>
    <x v="0"/>
    <m/>
    <m/>
    <x v="0"/>
    <x v="0"/>
    <x v="5"/>
    <x v="2"/>
    <x v="9"/>
    <n v="30"/>
    <n v="30"/>
    <n v="270"/>
    <n v="0"/>
    <n v="0"/>
    <n v="8100"/>
    <x v="0"/>
    <x v="0"/>
    <s v="BRI"/>
    <s v="SSH"/>
    <x v="1"/>
    <x v="1"/>
    <x v="119"/>
  </r>
  <r>
    <x v="20"/>
    <x v="14"/>
    <x v="0"/>
    <m/>
    <m/>
    <x v="0"/>
    <x v="1"/>
    <x v="7"/>
    <x v="3"/>
    <x v="10"/>
    <n v="30"/>
    <n v="30"/>
    <n v="270"/>
    <n v="0"/>
    <n v="0"/>
    <n v="8100"/>
    <x v="0"/>
    <x v="0"/>
    <s v="SSH"/>
    <s v="BRI"/>
    <x v="1"/>
    <x v="1"/>
    <x v="136"/>
  </r>
  <r>
    <x v="20"/>
    <x v="14"/>
    <x v="0"/>
    <m/>
    <m/>
    <x v="0"/>
    <x v="0"/>
    <x v="5"/>
    <x v="2"/>
    <x v="10"/>
    <n v="30"/>
    <n v="30"/>
    <n v="270"/>
    <n v="0"/>
    <n v="0"/>
    <n v="8100"/>
    <x v="0"/>
    <x v="0"/>
    <s v="BRI"/>
    <s v="SSH"/>
    <x v="1"/>
    <x v="1"/>
    <x v="136"/>
  </r>
  <r>
    <x v="20"/>
    <x v="14"/>
    <x v="0"/>
    <m/>
    <m/>
    <x v="0"/>
    <x v="1"/>
    <x v="7"/>
    <x v="3"/>
    <x v="11"/>
    <n v="30"/>
    <n v="30"/>
    <n v="270"/>
    <n v="0"/>
    <n v="0"/>
    <n v="8100"/>
    <x v="0"/>
    <x v="0"/>
    <s v="SSH"/>
    <s v="BRI"/>
    <x v="1"/>
    <x v="1"/>
    <x v="72"/>
  </r>
  <r>
    <x v="21"/>
    <x v="6"/>
    <x v="0"/>
    <m/>
    <m/>
    <x v="0"/>
    <x v="0"/>
    <x v="5"/>
    <x v="2"/>
    <x v="9"/>
    <n v="20"/>
    <n v="20"/>
    <n v="270"/>
    <n v="0"/>
    <n v="0"/>
    <n v="5400"/>
    <x v="0"/>
    <x v="0"/>
    <s v="BRI"/>
    <s v="SSH"/>
    <x v="1"/>
    <x v="1"/>
    <x v="137"/>
  </r>
  <r>
    <x v="21"/>
    <x v="6"/>
    <x v="0"/>
    <m/>
    <m/>
    <x v="0"/>
    <x v="1"/>
    <x v="7"/>
    <x v="3"/>
    <x v="10"/>
    <n v="20"/>
    <n v="20"/>
    <n v="270"/>
    <n v="0"/>
    <n v="0"/>
    <n v="5400"/>
    <x v="0"/>
    <x v="0"/>
    <s v="SSH"/>
    <s v="BRI"/>
    <x v="1"/>
    <x v="1"/>
    <x v="135"/>
  </r>
  <r>
    <x v="21"/>
    <x v="6"/>
    <x v="0"/>
    <m/>
    <m/>
    <x v="0"/>
    <x v="0"/>
    <x v="24"/>
    <x v="0"/>
    <x v="28"/>
    <n v="10"/>
    <n v="10"/>
    <n v="275"/>
    <n v="0"/>
    <n v="0"/>
    <n v="2750"/>
    <x v="0"/>
    <x v="0"/>
    <s v="NAP"/>
    <s v="SSH"/>
    <x v="0"/>
    <x v="3"/>
    <x v="138"/>
  </r>
  <r>
    <x v="21"/>
    <x v="6"/>
    <x v="0"/>
    <m/>
    <m/>
    <x v="0"/>
    <x v="1"/>
    <x v="25"/>
    <x v="1"/>
    <x v="29"/>
    <n v="10"/>
    <n v="10"/>
    <n v="275"/>
    <n v="0"/>
    <n v="0"/>
    <n v="2750"/>
    <x v="0"/>
    <x v="0"/>
    <s v="SSH"/>
    <s v="NAP"/>
    <x v="0"/>
    <x v="3"/>
    <x v="139"/>
  </r>
  <r>
    <x v="21"/>
    <x v="11"/>
    <x v="0"/>
    <m/>
    <m/>
    <x v="0"/>
    <x v="0"/>
    <x v="24"/>
    <x v="0"/>
    <x v="28"/>
    <n v="40"/>
    <n v="40"/>
    <n v="273"/>
    <n v="0"/>
    <n v="0"/>
    <n v="10920"/>
    <x v="0"/>
    <x v="0"/>
    <s v="NAP"/>
    <s v="SSH"/>
    <x v="0"/>
    <x v="3"/>
    <x v="138"/>
  </r>
  <r>
    <x v="21"/>
    <x v="11"/>
    <x v="0"/>
    <m/>
    <m/>
    <x v="0"/>
    <x v="1"/>
    <x v="25"/>
    <x v="1"/>
    <x v="29"/>
    <n v="40"/>
    <n v="40"/>
    <n v="273"/>
    <n v="0"/>
    <n v="0"/>
    <n v="10920"/>
    <x v="0"/>
    <x v="0"/>
    <s v="SSH"/>
    <s v="NAP"/>
    <x v="0"/>
    <x v="3"/>
    <x v="139"/>
  </r>
  <r>
    <x v="21"/>
    <x v="11"/>
    <x v="0"/>
    <m/>
    <m/>
    <x v="0"/>
    <x v="0"/>
    <x v="24"/>
    <x v="0"/>
    <x v="29"/>
    <n v="40"/>
    <n v="40"/>
    <n v="258"/>
    <n v="0"/>
    <n v="0"/>
    <n v="10320"/>
    <x v="0"/>
    <x v="0"/>
    <s v="NAP"/>
    <s v="SSH"/>
    <x v="0"/>
    <x v="3"/>
    <x v="139"/>
  </r>
  <r>
    <x v="21"/>
    <x v="11"/>
    <x v="0"/>
    <m/>
    <m/>
    <x v="0"/>
    <x v="1"/>
    <x v="25"/>
    <x v="1"/>
    <x v="30"/>
    <n v="36"/>
    <n v="36"/>
    <n v="258"/>
    <n v="0"/>
    <n v="0"/>
    <n v="9288"/>
    <x v="0"/>
    <x v="0"/>
    <s v="SSH"/>
    <s v="NAP"/>
    <x v="0"/>
    <x v="3"/>
    <x v="70"/>
  </r>
  <r>
    <x v="22"/>
    <x v="8"/>
    <x v="1"/>
    <m/>
    <s v="HAJW3"/>
    <x v="1"/>
    <x v="0"/>
    <x v="4"/>
    <x v="2"/>
    <x v="8"/>
    <n v="5"/>
    <n v="5"/>
    <n v="175"/>
    <n v="0"/>
    <n v="0"/>
    <n v="875"/>
    <x v="0"/>
    <x v="1"/>
    <s v="BRI"/>
    <s v="SSH"/>
    <x v="1"/>
    <x v="1"/>
    <x v="140"/>
  </r>
  <r>
    <x v="22"/>
    <x v="8"/>
    <x v="1"/>
    <m/>
    <s v="F6UM2"/>
    <x v="0"/>
    <x v="0"/>
    <x v="24"/>
    <x v="0"/>
    <x v="28"/>
    <n v="2"/>
    <n v="2"/>
    <n v="337.5"/>
    <n v="0"/>
    <n v="0"/>
    <n v="675"/>
    <x v="0"/>
    <x v="1"/>
    <s v="NAP"/>
    <s v="SSH"/>
    <x v="0"/>
    <x v="3"/>
    <x v="141"/>
  </r>
  <r>
    <x v="22"/>
    <x v="8"/>
    <x v="1"/>
    <m/>
    <s v="F6UM2"/>
    <x v="0"/>
    <x v="1"/>
    <x v="11"/>
    <x v="1"/>
    <x v="26"/>
    <n v="2"/>
    <n v="2"/>
    <n v="337.5"/>
    <n v="0"/>
    <n v="0"/>
    <n v="675"/>
    <x v="0"/>
    <x v="1"/>
    <s v="SSH"/>
    <s v="NAP"/>
    <x v="0"/>
    <x v="2"/>
    <x v="135"/>
  </r>
  <r>
    <x v="23"/>
    <x v="8"/>
    <x v="1"/>
    <m/>
    <s v="CHHDR"/>
    <x v="1"/>
    <x v="0"/>
    <x v="13"/>
    <x v="5"/>
    <x v="28"/>
    <n v="2"/>
    <n v="2"/>
    <n v="150"/>
    <n v="0"/>
    <n v="0"/>
    <n v="300"/>
    <x v="0"/>
    <x v="1"/>
    <s v="SSH"/>
    <s v="MXP"/>
    <x v="2"/>
    <x v="3"/>
    <x v="122"/>
  </r>
  <r>
    <x v="21"/>
    <x v="10"/>
    <x v="1"/>
    <m/>
    <s v="11L8E0"/>
    <x v="1"/>
    <x v="0"/>
    <x v="13"/>
    <x v="5"/>
    <x v="29"/>
    <n v="1"/>
    <n v="1"/>
    <n v="325"/>
    <n v="38.99"/>
    <n v="40"/>
    <n v="403.99"/>
    <x v="0"/>
    <x v="1"/>
    <s v="SSH"/>
    <s v="MXP"/>
    <x v="2"/>
    <x v="3"/>
    <x v="139"/>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B0"/>
    <x v="0"/>
    <x v="0"/>
    <x v="4"/>
    <x v="2"/>
    <x v="8"/>
    <n v="1"/>
    <n v="1"/>
    <n v="175"/>
    <n v="19.420000000000002"/>
    <n v="30"/>
    <n v="224.42000000000002"/>
    <x v="0"/>
    <x v="1"/>
    <s v="BRI"/>
    <s v="SSH"/>
    <x v="1"/>
    <x v="1"/>
    <x v="142"/>
  </r>
  <r>
    <x v="21"/>
    <x v="10"/>
    <x v="1"/>
    <m/>
    <s v="11L8B0"/>
    <x v="0"/>
    <x v="1"/>
    <x v="7"/>
    <x v="3"/>
    <x v="9"/>
    <n v="1"/>
    <n v="1"/>
    <n v="175"/>
    <n v="39.03"/>
    <n v="30"/>
    <n v="244.03"/>
    <x v="0"/>
    <x v="1"/>
    <s v="SSH"/>
    <s v="BRI"/>
    <x v="1"/>
    <x v="1"/>
    <x v="137"/>
  </r>
  <r>
    <x v="21"/>
    <x v="10"/>
    <x v="1"/>
    <m/>
    <s v="11L8AR"/>
    <x v="0"/>
    <x v="0"/>
    <x v="4"/>
    <x v="2"/>
    <x v="8"/>
    <n v="1"/>
    <n v="1"/>
    <n v="175"/>
    <n v="19.420000000000002"/>
    <n v="30"/>
    <n v="224.42000000000002"/>
    <x v="0"/>
    <x v="1"/>
    <s v="BRI"/>
    <s v="SSH"/>
    <x v="1"/>
    <x v="1"/>
    <x v="142"/>
  </r>
  <r>
    <x v="21"/>
    <x v="10"/>
    <x v="1"/>
    <m/>
    <s v="11L8AR"/>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E0"/>
    <x v="1"/>
    <x v="0"/>
    <x v="13"/>
    <x v="5"/>
    <x v="29"/>
    <n v="1"/>
    <n v="1"/>
    <n v="325"/>
    <n v="38.99"/>
    <n v="40"/>
    <n v="403.99"/>
    <x v="0"/>
    <x v="1"/>
    <s v="SSH"/>
    <s v="MXP"/>
    <x v="2"/>
    <x v="3"/>
    <x v="139"/>
  </r>
  <r>
    <x v="24"/>
    <x v="7"/>
    <x v="1"/>
    <m/>
    <m/>
    <x v="1"/>
    <x v="0"/>
    <x v="11"/>
    <x v="1"/>
    <x v="26"/>
    <n v="2"/>
    <n v="2"/>
    <n v="325"/>
    <n v="0"/>
    <n v="0"/>
    <n v="650"/>
    <x v="0"/>
    <x v="1"/>
    <s v="SSH"/>
    <s v="NAP"/>
    <x v="0"/>
    <x v="2"/>
    <x v="120"/>
  </r>
  <r>
    <x v="24"/>
    <x v="7"/>
    <x v="1"/>
    <m/>
    <m/>
    <x v="1"/>
    <x v="0"/>
    <x v="24"/>
    <x v="0"/>
    <x v="28"/>
    <n v="2"/>
    <n v="2"/>
    <n v="275"/>
    <n v="0"/>
    <n v="0"/>
    <n v="550"/>
    <x v="0"/>
    <x v="1"/>
    <s v="NAP"/>
    <s v="SSH"/>
    <x v="0"/>
    <x v="3"/>
    <x v="143"/>
  </r>
  <r>
    <x v="24"/>
    <x v="3"/>
    <x v="0"/>
    <m/>
    <m/>
    <x v="0"/>
    <x v="0"/>
    <x v="24"/>
    <x v="0"/>
    <x v="28"/>
    <n v="40"/>
    <n v="40"/>
    <n v="270"/>
    <n v="0"/>
    <n v="0"/>
    <n v="10800"/>
    <x v="0"/>
    <x v="0"/>
    <s v="NAP"/>
    <s v="SSH"/>
    <x v="0"/>
    <x v="3"/>
    <x v="143"/>
  </r>
  <r>
    <x v="24"/>
    <x v="3"/>
    <x v="0"/>
    <m/>
    <m/>
    <x v="0"/>
    <x v="0"/>
    <x v="24"/>
    <x v="0"/>
    <x v="29"/>
    <n v="20"/>
    <n v="20"/>
    <n v="270"/>
    <n v="0"/>
    <n v="0"/>
    <n v="5400"/>
    <x v="0"/>
    <x v="0"/>
    <s v="NAP"/>
    <s v="SSH"/>
    <x v="0"/>
    <x v="3"/>
    <x v="144"/>
  </r>
  <r>
    <x v="24"/>
    <x v="3"/>
    <x v="0"/>
    <m/>
    <m/>
    <x v="0"/>
    <x v="1"/>
    <x v="25"/>
    <x v="1"/>
    <x v="29"/>
    <n v="40"/>
    <n v="40"/>
    <n v="270"/>
    <n v="0"/>
    <n v="0"/>
    <n v="10800"/>
    <x v="0"/>
    <x v="0"/>
    <s v="SSH"/>
    <s v="NAP"/>
    <x v="0"/>
    <x v="3"/>
    <x v="144"/>
  </r>
  <r>
    <x v="24"/>
    <x v="3"/>
    <x v="0"/>
    <m/>
    <m/>
    <x v="0"/>
    <x v="1"/>
    <x v="25"/>
    <x v="1"/>
    <x v="30"/>
    <n v="20"/>
    <n v="20"/>
    <n v="270"/>
    <n v="0"/>
    <n v="0"/>
    <n v="5400"/>
    <x v="0"/>
    <x v="0"/>
    <s v="SSH"/>
    <s v="NAP"/>
    <x v="0"/>
    <x v="3"/>
    <x v="145"/>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4"/>
    <x v="8"/>
    <x v="1"/>
    <m/>
    <s v="Y9EVF"/>
    <x v="1"/>
    <x v="0"/>
    <x v="13"/>
    <x v="5"/>
    <x v="29"/>
    <n v="6"/>
    <n v="6"/>
    <n v="320"/>
    <n v="0"/>
    <n v="0"/>
    <n v="1920"/>
    <x v="0"/>
    <x v="1"/>
    <s v="SSH"/>
    <s v="MXP"/>
    <x v="2"/>
    <x v="3"/>
    <x v="14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5"/>
    <x v="7"/>
    <x v="1"/>
    <m/>
    <m/>
    <x v="1"/>
    <x v="0"/>
    <x v="13"/>
    <x v="5"/>
    <x v="29"/>
    <n v="2"/>
    <n v="2"/>
    <n v="325"/>
    <n v="0"/>
    <n v="0"/>
    <n v="650"/>
    <x v="0"/>
    <x v="1"/>
    <s v="SSH"/>
    <s v="MXP"/>
    <x v="2"/>
    <x v="3"/>
    <x v="95"/>
  </r>
  <r>
    <x v="25"/>
    <x v="8"/>
    <x v="1"/>
    <m/>
    <s v="MPY7R"/>
    <x v="0"/>
    <x v="0"/>
    <x v="9"/>
    <x v="0"/>
    <x v="24"/>
    <n v="2"/>
    <n v="2"/>
    <n v="165"/>
    <n v="0"/>
    <n v="0"/>
    <n v="330"/>
    <x v="0"/>
    <x v="1"/>
    <s v="NAP"/>
    <s v="SSH"/>
    <x v="0"/>
    <x v="2"/>
    <x v="121"/>
  </r>
  <r>
    <x v="25"/>
    <x v="8"/>
    <x v="1"/>
    <m/>
    <s v="MPY7R"/>
    <x v="0"/>
    <x v="1"/>
    <x v="11"/>
    <x v="1"/>
    <x v="25"/>
    <n v="2"/>
    <n v="2"/>
    <n v="165"/>
    <n v="0"/>
    <n v="0"/>
    <n v="330"/>
    <x v="0"/>
    <x v="1"/>
    <s v="SSH"/>
    <s v="NAP"/>
    <x v="0"/>
    <x v="2"/>
    <x v="122"/>
  </r>
  <r>
    <x v="25"/>
    <x v="8"/>
    <x v="1"/>
    <m/>
    <s v="HWW7C"/>
    <x v="1"/>
    <x v="0"/>
    <x v="4"/>
    <x v="2"/>
    <x v="8"/>
    <n v="4"/>
    <n v="4"/>
    <n v="185"/>
    <n v="0"/>
    <n v="0"/>
    <n v="740"/>
    <x v="0"/>
    <x v="1"/>
    <s v="BRI"/>
    <s v="SSH"/>
    <x v="1"/>
    <x v="1"/>
    <x v="146"/>
  </r>
  <r>
    <x v="25"/>
    <x v="8"/>
    <x v="1"/>
    <m/>
    <s v="RZZCJ"/>
    <x v="0"/>
    <x v="0"/>
    <x v="9"/>
    <x v="0"/>
    <x v="24"/>
    <n v="3"/>
    <n v="3"/>
    <n v="150"/>
    <n v="0"/>
    <n v="0"/>
    <n v="450"/>
    <x v="0"/>
    <x v="1"/>
    <s v="NAP"/>
    <s v="SSH"/>
    <x v="0"/>
    <x v="2"/>
    <x v="121"/>
  </r>
  <r>
    <x v="25"/>
    <x v="8"/>
    <x v="1"/>
    <m/>
    <s v="RZZCJ"/>
    <x v="0"/>
    <x v="1"/>
    <x v="11"/>
    <x v="1"/>
    <x v="25"/>
    <n v="3"/>
    <n v="3"/>
    <n v="150"/>
    <n v="0"/>
    <n v="0"/>
    <n v="450"/>
    <x v="0"/>
    <x v="1"/>
    <s v="SSH"/>
    <s v="NAP"/>
    <x v="0"/>
    <x v="2"/>
    <x v="122"/>
  </r>
  <r>
    <x v="25"/>
    <x v="8"/>
    <x v="1"/>
    <m/>
    <s v="NH2AR"/>
    <x v="1"/>
    <x v="0"/>
    <x v="6"/>
    <x v="7"/>
    <x v="10"/>
    <n v="2"/>
    <n v="2"/>
    <n v="300"/>
    <n v="0"/>
    <n v="0"/>
    <n v="600"/>
    <x v="0"/>
    <x v="1"/>
    <s v="SSH"/>
    <s v="VRN"/>
    <x v="3"/>
    <x v="1"/>
    <x v="144"/>
  </r>
  <r>
    <x v="25"/>
    <x v="8"/>
    <x v="1"/>
    <m/>
    <s v="PMNN3"/>
    <x v="1"/>
    <x v="0"/>
    <x v="5"/>
    <x v="2"/>
    <x v="36"/>
    <n v="3"/>
    <n v="3"/>
    <n v="240"/>
    <n v="0"/>
    <n v="0"/>
    <n v="720"/>
    <x v="0"/>
    <x v="1"/>
    <s v="BRI"/>
    <s v="SSH"/>
    <x v="1"/>
    <x v="1"/>
    <x v="17"/>
  </r>
  <r>
    <x v="25"/>
    <x v="10"/>
    <x v="1"/>
    <m/>
    <s v="11L94A"/>
    <x v="1"/>
    <x v="0"/>
    <x v="6"/>
    <x v="7"/>
    <x v="10"/>
    <n v="1"/>
    <n v="1"/>
    <n v="325"/>
    <n v="52.75"/>
    <n v="40"/>
    <n v="417.75"/>
    <x v="0"/>
    <x v="1"/>
    <s v="SSH"/>
    <s v="VRN"/>
    <x v="3"/>
    <x v="1"/>
    <x v="144"/>
  </r>
  <r>
    <x v="25"/>
    <x v="10"/>
    <x v="1"/>
    <m/>
    <s v="11L94A"/>
    <x v="1"/>
    <x v="0"/>
    <x v="6"/>
    <x v="7"/>
    <x v="10"/>
    <n v="1"/>
    <n v="1"/>
    <n v="325"/>
    <n v="52.75"/>
    <n v="40"/>
    <n v="417.75"/>
    <x v="0"/>
    <x v="1"/>
    <s v="SSH"/>
    <s v="VRN"/>
    <x v="3"/>
    <x v="1"/>
    <x v="144"/>
  </r>
  <r>
    <x v="25"/>
    <x v="10"/>
    <x v="1"/>
    <m/>
    <s v="11L94A"/>
    <x v="1"/>
    <x v="0"/>
    <x v="6"/>
    <x v="7"/>
    <x v="10"/>
    <n v="0"/>
    <n v="0"/>
    <n v="32.5"/>
    <n v="46.92"/>
    <n v="40"/>
    <n v="119.42"/>
    <x v="0"/>
    <x v="1"/>
    <s v="SSH"/>
    <s v="VRN"/>
    <x v="3"/>
    <x v="1"/>
    <x v="144"/>
  </r>
  <r>
    <x v="26"/>
    <x v="8"/>
    <x v="1"/>
    <m/>
    <s v="QYFEG"/>
    <x v="0"/>
    <x v="0"/>
    <x v="12"/>
    <x v="4"/>
    <x v="28"/>
    <n v="5"/>
    <n v="5"/>
    <n v="342.5"/>
    <n v="0"/>
    <n v="0"/>
    <n v="1712.5"/>
    <x v="0"/>
    <x v="1"/>
    <s v="MXP"/>
    <s v="SSH"/>
    <x v="2"/>
    <x v="3"/>
    <x v="118"/>
  </r>
  <r>
    <x v="26"/>
    <x v="8"/>
    <x v="1"/>
    <m/>
    <s v="QYFEG"/>
    <x v="0"/>
    <x v="1"/>
    <x v="13"/>
    <x v="5"/>
    <x v="29"/>
    <n v="5"/>
    <n v="5"/>
    <n v="342.5"/>
    <n v="0"/>
    <n v="0"/>
    <n v="1712.5"/>
    <x v="0"/>
    <x v="1"/>
    <s v="SSH"/>
    <s v="MXP"/>
    <x v="2"/>
    <x v="3"/>
    <x v="119"/>
  </r>
  <r>
    <x v="26"/>
    <x v="8"/>
    <x v="1"/>
    <m/>
    <s v="YHMWA"/>
    <x v="1"/>
    <x v="0"/>
    <x v="13"/>
    <x v="5"/>
    <x v="29"/>
    <n v="3"/>
    <n v="3"/>
    <n v="360"/>
    <n v="0"/>
    <n v="0"/>
    <n v="1080"/>
    <x v="0"/>
    <x v="1"/>
    <s v="SSH"/>
    <s v="MXP"/>
    <x v="2"/>
    <x v="3"/>
    <x v="119"/>
  </r>
  <r>
    <x v="26"/>
    <x v="8"/>
    <x v="1"/>
    <m/>
    <s v="79W9T"/>
    <x v="1"/>
    <x v="0"/>
    <x v="6"/>
    <x v="7"/>
    <x v="10"/>
    <n v="2"/>
    <n v="2"/>
    <n v="300"/>
    <n v="0"/>
    <n v="0"/>
    <n v="600"/>
    <x v="0"/>
    <x v="1"/>
    <s v="SSH"/>
    <s v="VRN"/>
    <x v="3"/>
    <x v="1"/>
    <x v="95"/>
  </r>
  <r>
    <x v="27"/>
    <x v="7"/>
    <x v="1"/>
    <m/>
    <m/>
    <x v="1"/>
    <x v="0"/>
    <x v="7"/>
    <x v="3"/>
    <x v="9"/>
    <n v="3"/>
    <n v="3"/>
    <n v="175"/>
    <n v="0"/>
    <n v="0"/>
    <n v="525"/>
    <x v="0"/>
    <x v="1"/>
    <s v="SSH"/>
    <s v="BRI"/>
    <x v="1"/>
    <x v="1"/>
    <x v="118"/>
  </r>
  <r>
    <x v="27"/>
    <x v="7"/>
    <x v="1"/>
    <m/>
    <m/>
    <x v="1"/>
    <x v="0"/>
    <x v="7"/>
    <x v="3"/>
    <x v="10"/>
    <n v="3"/>
    <n v="3"/>
    <n v="285"/>
    <n v="0"/>
    <n v="0"/>
    <n v="855"/>
    <x v="0"/>
    <x v="1"/>
    <s v="SSH"/>
    <s v="BRI"/>
    <x v="1"/>
    <x v="1"/>
    <x v="119"/>
  </r>
  <r>
    <x v="27"/>
    <x v="7"/>
    <x v="1"/>
    <m/>
    <m/>
    <x v="1"/>
    <x v="0"/>
    <x v="4"/>
    <x v="2"/>
    <x v="8"/>
    <n v="3"/>
    <n v="3"/>
    <n v="175"/>
    <n v="0"/>
    <n v="0"/>
    <n v="525"/>
    <x v="0"/>
    <x v="1"/>
    <s v="BRI"/>
    <s v="SSH"/>
    <x v="1"/>
    <x v="1"/>
    <x v="147"/>
  </r>
  <r>
    <x v="27"/>
    <x v="7"/>
    <x v="1"/>
    <m/>
    <m/>
    <x v="1"/>
    <x v="0"/>
    <x v="5"/>
    <x v="2"/>
    <x v="9"/>
    <n v="3"/>
    <n v="3"/>
    <n v="285"/>
    <n v="0"/>
    <n v="0"/>
    <n v="855"/>
    <x v="0"/>
    <x v="1"/>
    <s v="BRI"/>
    <s v="SSH"/>
    <x v="1"/>
    <x v="1"/>
    <x v="118"/>
  </r>
  <r>
    <x v="27"/>
    <x v="7"/>
    <x v="1"/>
    <m/>
    <m/>
    <x v="1"/>
    <x v="0"/>
    <x v="26"/>
    <x v="7"/>
    <x v="43"/>
    <n v="2"/>
    <n v="2"/>
    <n v="300"/>
    <n v="0"/>
    <n v="0"/>
    <n v="600"/>
    <x v="0"/>
    <x v="1"/>
    <s v="SSH"/>
    <s v="VRN"/>
    <x v="3"/>
    <x v="1"/>
    <x v="105"/>
  </r>
  <r>
    <x v="27"/>
    <x v="5"/>
    <x v="0"/>
    <m/>
    <m/>
    <x v="0"/>
    <x v="0"/>
    <x v="24"/>
    <x v="0"/>
    <x v="28"/>
    <n v="10"/>
    <n v="10"/>
    <n v="265"/>
    <n v="0"/>
    <n v="0"/>
    <n v="2650"/>
    <x v="0"/>
    <x v="0"/>
    <s v="NAP"/>
    <s v="SSH"/>
    <x v="0"/>
    <x v="3"/>
    <x v="142"/>
  </r>
  <r>
    <x v="27"/>
    <x v="5"/>
    <x v="0"/>
    <m/>
    <m/>
    <x v="0"/>
    <x v="0"/>
    <x v="24"/>
    <x v="0"/>
    <x v="29"/>
    <n v="10"/>
    <n v="10"/>
    <n v="265"/>
    <n v="0"/>
    <n v="0"/>
    <n v="2650"/>
    <x v="0"/>
    <x v="0"/>
    <s v="NAP"/>
    <s v="SSH"/>
    <x v="0"/>
    <x v="3"/>
    <x v="137"/>
  </r>
  <r>
    <x v="27"/>
    <x v="5"/>
    <x v="0"/>
    <m/>
    <m/>
    <x v="0"/>
    <x v="1"/>
    <x v="25"/>
    <x v="1"/>
    <x v="29"/>
    <n v="20"/>
    <n v="20"/>
    <n v="265"/>
    <n v="0"/>
    <n v="0"/>
    <n v="5300"/>
    <x v="0"/>
    <x v="0"/>
    <s v="SSH"/>
    <s v="NAP"/>
    <x v="0"/>
    <x v="3"/>
    <x v="137"/>
  </r>
  <r>
    <x v="27"/>
    <x v="5"/>
    <x v="0"/>
    <m/>
    <m/>
    <x v="0"/>
    <x v="1"/>
    <x v="25"/>
    <x v="1"/>
    <x v="30"/>
    <n v="10"/>
    <n v="10"/>
    <n v="265"/>
    <n v="0"/>
    <n v="0"/>
    <n v="2650"/>
    <x v="0"/>
    <x v="0"/>
    <s v="SSH"/>
    <s v="NAP"/>
    <x v="0"/>
    <x v="3"/>
    <x v="135"/>
  </r>
  <r>
    <x v="27"/>
    <x v="8"/>
    <x v="1"/>
    <m/>
    <s v="FNJZN"/>
    <x v="0"/>
    <x v="0"/>
    <x v="4"/>
    <x v="6"/>
    <x v="9"/>
    <n v="3"/>
    <n v="3"/>
    <n v="300"/>
    <n v="0"/>
    <n v="0"/>
    <n v="900"/>
    <x v="0"/>
    <x v="1"/>
    <s v="VRN"/>
    <s v="SSH"/>
    <x v="3"/>
    <x v="1"/>
    <x v="118"/>
  </r>
  <r>
    <x v="27"/>
    <x v="8"/>
    <x v="1"/>
    <m/>
    <s v="FNJZN"/>
    <x v="0"/>
    <x v="1"/>
    <x v="6"/>
    <x v="7"/>
    <x v="10"/>
    <n v="3"/>
    <n v="3"/>
    <n v="300"/>
    <n v="0"/>
    <n v="0"/>
    <n v="900"/>
    <x v="0"/>
    <x v="1"/>
    <s v="SSH"/>
    <s v="VRN"/>
    <x v="3"/>
    <x v="1"/>
    <x v="119"/>
  </r>
  <r>
    <x v="27"/>
    <x v="8"/>
    <x v="1"/>
    <m/>
    <s v="YHLZC"/>
    <x v="1"/>
    <x v="0"/>
    <x v="6"/>
    <x v="7"/>
    <x v="11"/>
    <n v="3"/>
    <n v="3"/>
    <n v="325"/>
    <n v="0"/>
    <n v="0"/>
    <n v="975"/>
    <x v="0"/>
    <x v="1"/>
    <s v="SSH"/>
    <s v="VRN"/>
    <x v="3"/>
    <x v="1"/>
    <x v="136"/>
  </r>
  <r>
    <x v="27"/>
    <x v="8"/>
    <x v="1"/>
    <m/>
    <s v="A4ENH"/>
    <x v="0"/>
    <x v="0"/>
    <x v="4"/>
    <x v="6"/>
    <x v="8"/>
    <n v="1"/>
    <n v="1"/>
    <n v="285"/>
    <n v="0"/>
    <n v="0"/>
    <n v="285"/>
    <x v="0"/>
    <x v="1"/>
    <s v="VRN"/>
    <s v="SSH"/>
    <x v="3"/>
    <x v="1"/>
    <x v="147"/>
  </r>
  <r>
    <x v="27"/>
    <x v="8"/>
    <x v="1"/>
    <m/>
    <s v="A4ENH"/>
    <x v="0"/>
    <x v="1"/>
    <x v="6"/>
    <x v="7"/>
    <x v="10"/>
    <n v="1"/>
    <n v="1"/>
    <n v="285"/>
    <n v="0"/>
    <n v="0"/>
    <n v="285"/>
    <x v="0"/>
    <x v="1"/>
    <s v="SSH"/>
    <s v="VRN"/>
    <x v="3"/>
    <x v="1"/>
    <x v="119"/>
  </r>
  <r>
    <x v="26"/>
    <x v="10"/>
    <x v="1"/>
    <m/>
    <s v="11L9EQ"/>
    <x v="1"/>
    <x v="0"/>
    <x v="24"/>
    <x v="0"/>
    <x v="28"/>
    <n v="1"/>
    <n v="1"/>
    <n v="206.25"/>
    <n v="34.04"/>
    <n v="30"/>
    <n v="270.28999999999996"/>
    <x v="0"/>
    <x v="1"/>
    <s v="NAP"/>
    <s v="SSH"/>
    <x v="0"/>
    <x v="3"/>
    <x v="118"/>
  </r>
  <r>
    <x v="26"/>
    <x v="10"/>
    <x v="1"/>
    <m/>
    <s v="11L9EQ"/>
    <x v="1"/>
    <x v="0"/>
    <x v="24"/>
    <x v="0"/>
    <x v="28"/>
    <n v="1"/>
    <n v="1"/>
    <n v="275"/>
    <n v="34.04"/>
    <n v="30"/>
    <n v="339.04"/>
    <x v="0"/>
    <x v="1"/>
    <s v="NAP"/>
    <s v="SSH"/>
    <x v="0"/>
    <x v="3"/>
    <x v="118"/>
  </r>
  <r>
    <x v="26"/>
    <x v="10"/>
    <x v="1"/>
    <m/>
    <s v="11L9EQ"/>
    <x v="1"/>
    <x v="0"/>
    <x v="24"/>
    <x v="0"/>
    <x v="28"/>
    <n v="1"/>
    <n v="1"/>
    <n v="275"/>
    <n v="34.04"/>
    <n v="30"/>
    <n v="339.04"/>
    <x v="0"/>
    <x v="1"/>
    <s v="NAP"/>
    <s v="SSH"/>
    <x v="0"/>
    <x v="3"/>
    <x v="118"/>
  </r>
  <r>
    <x v="27"/>
    <x v="15"/>
    <x v="0"/>
    <m/>
    <m/>
    <x v="0"/>
    <x v="0"/>
    <x v="24"/>
    <x v="0"/>
    <x v="28"/>
    <n v="60"/>
    <n v="60"/>
    <n v="260"/>
    <n v="0"/>
    <n v="0"/>
    <n v="15600"/>
    <x v="0"/>
    <x v="0"/>
    <s v="NAP"/>
    <s v="SSH"/>
    <x v="0"/>
    <x v="3"/>
    <x v="142"/>
  </r>
  <r>
    <x v="27"/>
    <x v="15"/>
    <x v="0"/>
    <m/>
    <m/>
    <x v="0"/>
    <x v="0"/>
    <x v="24"/>
    <x v="0"/>
    <x v="29"/>
    <n v="30"/>
    <n v="30"/>
    <n v="240"/>
    <n v="0"/>
    <n v="0"/>
    <n v="7200"/>
    <x v="0"/>
    <x v="0"/>
    <s v="NAP"/>
    <s v="SSH"/>
    <x v="0"/>
    <x v="3"/>
    <x v="137"/>
  </r>
  <r>
    <x v="27"/>
    <x v="15"/>
    <x v="0"/>
    <m/>
    <m/>
    <x v="0"/>
    <x v="1"/>
    <x v="25"/>
    <x v="1"/>
    <x v="29"/>
    <n v="60"/>
    <n v="60"/>
    <n v="260"/>
    <n v="0"/>
    <n v="0"/>
    <n v="15600"/>
    <x v="0"/>
    <x v="0"/>
    <s v="SSH"/>
    <s v="NAP"/>
    <x v="0"/>
    <x v="3"/>
    <x v="137"/>
  </r>
  <r>
    <x v="27"/>
    <x v="15"/>
    <x v="0"/>
    <m/>
    <m/>
    <x v="0"/>
    <x v="1"/>
    <x v="25"/>
    <x v="1"/>
    <x v="30"/>
    <n v="30"/>
    <n v="30"/>
    <n v="240"/>
    <n v="0"/>
    <n v="0"/>
    <n v="7200"/>
    <x v="0"/>
    <x v="0"/>
    <s v="SSH"/>
    <s v="NAP"/>
    <x v="0"/>
    <x v="3"/>
    <x v="135"/>
  </r>
  <r>
    <x v="27"/>
    <x v="16"/>
    <x v="0"/>
    <m/>
    <m/>
    <x v="0"/>
    <x v="0"/>
    <x v="27"/>
    <x v="14"/>
    <x v="28"/>
    <n v="80"/>
    <n v="80"/>
    <n v="280"/>
    <n v="0"/>
    <n v="0"/>
    <n v="22400"/>
    <x v="0"/>
    <x v="3"/>
    <s v="CAG"/>
    <s v="SSH"/>
    <x v="5"/>
    <x v="3"/>
    <x v="142"/>
  </r>
  <r>
    <x v="27"/>
    <x v="16"/>
    <x v="0"/>
    <m/>
    <m/>
    <x v="0"/>
    <x v="0"/>
    <x v="27"/>
    <x v="14"/>
    <x v="29"/>
    <n v="80"/>
    <n v="80"/>
    <n v="280"/>
    <n v="0"/>
    <n v="0"/>
    <n v="22400"/>
    <x v="0"/>
    <x v="3"/>
    <s v="CAG"/>
    <s v="SSH"/>
    <x v="5"/>
    <x v="3"/>
    <x v="137"/>
  </r>
  <r>
    <x v="27"/>
    <x v="16"/>
    <x v="0"/>
    <m/>
    <m/>
    <x v="0"/>
    <x v="1"/>
    <x v="28"/>
    <x v="15"/>
    <x v="29"/>
    <n v="80"/>
    <n v="80"/>
    <n v="280"/>
    <n v="0"/>
    <n v="0"/>
    <n v="22400"/>
    <x v="0"/>
    <x v="3"/>
    <s v="SSH"/>
    <s v="CAG"/>
    <x v="5"/>
    <x v="3"/>
    <x v="137"/>
  </r>
  <r>
    <x v="27"/>
    <x v="16"/>
    <x v="0"/>
    <m/>
    <m/>
    <x v="0"/>
    <x v="1"/>
    <x v="28"/>
    <x v="15"/>
    <x v="30"/>
    <n v="80"/>
    <n v="80"/>
    <n v="280"/>
    <n v="0"/>
    <n v="0"/>
    <n v="22400"/>
    <x v="0"/>
    <x v="3"/>
    <s v="SSH"/>
    <s v="CAG"/>
    <x v="5"/>
    <x v="3"/>
    <x v="135"/>
  </r>
  <r>
    <x v="27"/>
    <x v="8"/>
    <x v="1"/>
    <m/>
    <s v="FEMAC"/>
    <x v="1"/>
    <x v="0"/>
    <x v="7"/>
    <x v="3"/>
    <x v="10"/>
    <n v="3"/>
    <n v="3"/>
    <n v="285"/>
    <n v="0"/>
    <n v="0"/>
    <n v="855"/>
    <x v="0"/>
    <x v="1"/>
    <s v="SSH"/>
    <s v="BRI"/>
    <x v="1"/>
    <x v="1"/>
    <x v="119"/>
  </r>
  <r>
    <x v="28"/>
    <x v="7"/>
    <x v="1"/>
    <m/>
    <m/>
    <x v="1"/>
    <x v="0"/>
    <x v="14"/>
    <x v="8"/>
    <x v="31"/>
    <n v="-1"/>
    <n v="-1"/>
    <n v="200"/>
    <n v="0"/>
    <n v="0"/>
    <n v="-200"/>
    <x v="1"/>
    <x v="2"/>
    <s v="VIE"/>
    <s v="JED"/>
    <x v="4"/>
    <x v="1"/>
    <x v="148"/>
  </r>
  <r>
    <x v="28"/>
    <x v="7"/>
    <x v="1"/>
    <m/>
    <m/>
    <x v="1"/>
    <x v="0"/>
    <x v="14"/>
    <x v="8"/>
    <x v="34"/>
    <n v="-3"/>
    <n v="-3"/>
    <n v="200"/>
    <n v="0"/>
    <n v="0"/>
    <n v="-600"/>
    <x v="1"/>
    <x v="2"/>
    <s v="VIE"/>
    <s v="JED"/>
    <x v="4"/>
    <x v="1"/>
    <x v="149"/>
  </r>
  <r>
    <x v="28"/>
    <x v="7"/>
    <x v="1"/>
    <m/>
    <m/>
    <x v="1"/>
    <x v="0"/>
    <x v="15"/>
    <x v="9"/>
    <x v="32"/>
    <n v="-1"/>
    <n v="-1"/>
    <n v="200"/>
    <n v="0"/>
    <n v="0"/>
    <n v="-200"/>
    <x v="1"/>
    <x v="2"/>
    <s v="JED"/>
    <s v="VIE"/>
    <x v="4"/>
    <x v="1"/>
    <x v="150"/>
  </r>
  <r>
    <x v="28"/>
    <x v="7"/>
    <x v="1"/>
    <m/>
    <m/>
    <x v="1"/>
    <x v="0"/>
    <x v="15"/>
    <x v="9"/>
    <x v="33"/>
    <n v="-3"/>
    <n v="-3"/>
    <n v="200"/>
    <n v="0"/>
    <n v="0"/>
    <n v="-600"/>
    <x v="1"/>
    <x v="2"/>
    <s v="JED"/>
    <s v="VIE"/>
    <x v="4"/>
    <x v="1"/>
    <x v="151"/>
  </r>
  <r>
    <x v="27"/>
    <x v="9"/>
    <x v="1"/>
    <m/>
    <s v="QXCRYU"/>
    <x v="1"/>
    <x v="0"/>
    <x v="13"/>
    <x v="5"/>
    <x v="29"/>
    <n v="1"/>
    <n v="1"/>
    <n v="283.10000000000002"/>
    <n v="38.599999999999994"/>
    <n v="53"/>
    <n v="374.70000000000005"/>
    <x v="0"/>
    <x v="1"/>
    <s v="SSH"/>
    <s v="MXP"/>
    <x v="2"/>
    <x v="3"/>
    <x v="137"/>
  </r>
  <r>
    <x v="27"/>
    <x v="9"/>
    <x v="1"/>
    <m/>
    <s v="QXCRYU"/>
    <x v="1"/>
    <x v="0"/>
    <x v="13"/>
    <x v="5"/>
    <x v="29"/>
    <n v="1"/>
    <n v="1"/>
    <n v="283.10000000000002"/>
    <n v="38.599999999999994"/>
    <n v="53"/>
    <n v="374.70000000000005"/>
    <x v="0"/>
    <x v="1"/>
    <s v="SSH"/>
    <s v="MXP"/>
    <x v="2"/>
    <x v="3"/>
    <x v="137"/>
  </r>
  <r>
    <x v="27"/>
    <x v="9"/>
    <x v="1"/>
    <m/>
    <s v="QXCRYU"/>
    <x v="1"/>
    <x v="0"/>
    <x v="13"/>
    <x v="5"/>
    <x v="29"/>
    <n v="1"/>
    <n v="1"/>
    <n v="377.48"/>
    <n v="38.599999999999994"/>
    <n v="53"/>
    <n v="469.08000000000004"/>
    <x v="0"/>
    <x v="1"/>
    <s v="SSH"/>
    <s v="MXP"/>
    <x v="2"/>
    <x v="3"/>
    <x v="137"/>
  </r>
  <r>
    <x v="27"/>
    <x v="9"/>
    <x v="1"/>
    <m/>
    <s v="QXCRYU"/>
    <x v="1"/>
    <x v="0"/>
    <x v="13"/>
    <x v="5"/>
    <x v="29"/>
    <n v="1"/>
    <n v="1"/>
    <n v="377.48"/>
    <n v="38.599999999999994"/>
    <n v="53"/>
    <n v="469.08000000000004"/>
    <x v="0"/>
    <x v="1"/>
    <s v="SSH"/>
    <s v="MXP"/>
    <x v="2"/>
    <x v="3"/>
    <x v="137"/>
  </r>
  <r>
    <x v="28"/>
    <x v="11"/>
    <x v="0"/>
    <m/>
    <m/>
    <x v="0"/>
    <x v="0"/>
    <x v="5"/>
    <x v="2"/>
    <x v="9"/>
    <n v="4"/>
    <n v="4"/>
    <n v="273"/>
    <n v="0"/>
    <n v="0"/>
    <n v="1092"/>
    <x v="0"/>
    <x v="0"/>
    <s v="BRI"/>
    <s v="SSH"/>
    <x v="1"/>
    <x v="1"/>
    <x v="142"/>
  </r>
  <r>
    <x v="28"/>
    <x v="11"/>
    <x v="0"/>
    <m/>
    <m/>
    <x v="0"/>
    <x v="1"/>
    <x v="7"/>
    <x v="3"/>
    <x v="10"/>
    <n v="4"/>
    <n v="4"/>
    <n v="273"/>
    <n v="0"/>
    <n v="0"/>
    <n v="1092"/>
    <x v="0"/>
    <x v="0"/>
    <s v="SSH"/>
    <s v="BRI"/>
    <x v="1"/>
    <x v="1"/>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8"/>
    <x v="2"/>
    <x v="0"/>
    <m/>
    <m/>
    <x v="0"/>
    <x v="0"/>
    <x v="12"/>
    <x v="4"/>
    <x v="28"/>
    <n v="30"/>
    <n v="30"/>
    <n v="297.5"/>
    <n v="0"/>
    <n v="0"/>
    <n v="8925"/>
    <x v="0"/>
    <x v="0"/>
    <s v="MXP"/>
    <s v="SSH"/>
    <x v="2"/>
    <x v="3"/>
    <x v="140"/>
  </r>
  <r>
    <x v="28"/>
    <x v="2"/>
    <x v="0"/>
    <m/>
    <m/>
    <x v="0"/>
    <x v="0"/>
    <x v="12"/>
    <x v="4"/>
    <x v="29"/>
    <n v="30"/>
    <n v="30"/>
    <n v="297.5"/>
    <n v="0"/>
    <n v="0"/>
    <n v="8925"/>
    <x v="0"/>
    <x v="0"/>
    <s v="MXP"/>
    <s v="SSH"/>
    <x v="2"/>
    <x v="3"/>
    <x v="138"/>
  </r>
  <r>
    <x v="28"/>
    <x v="2"/>
    <x v="0"/>
    <m/>
    <m/>
    <x v="0"/>
    <x v="1"/>
    <x v="13"/>
    <x v="5"/>
    <x v="29"/>
    <n v="30"/>
    <n v="30"/>
    <n v="297.5"/>
    <n v="0"/>
    <n v="0"/>
    <n v="8925"/>
    <x v="0"/>
    <x v="0"/>
    <s v="SSH"/>
    <s v="MXP"/>
    <x v="2"/>
    <x v="3"/>
    <x v="138"/>
  </r>
  <r>
    <x v="28"/>
    <x v="2"/>
    <x v="0"/>
    <m/>
    <m/>
    <x v="0"/>
    <x v="1"/>
    <x v="13"/>
    <x v="5"/>
    <x v="30"/>
    <n v="30"/>
    <n v="30"/>
    <n v="297.5"/>
    <n v="0"/>
    <n v="0"/>
    <n v="8925"/>
    <x v="0"/>
    <x v="0"/>
    <s v="SSH"/>
    <s v="MXP"/>
    <x v="2"/>
    <x v="3"/>
    <x v="139"/>
  </r>
  <r>
    <x v="28"/>
    <x v="2"/>
    <x v="0"/>
    <m/>
    <m/>
    <x v="0"/>
    <x v="0"/>
    <x v="4"/>
    <x v="6"/>
    <x v="9"/>
    <n v="40"/>
    <n v="40"/>
    <n v="290"/>
    <n v="0"/>
    <n v="0"/>
    <n v="11600"/>
    <x v="0"/>
    <x v="0"/>
    <s v="VRN"/>
    <s v="SSH"/>
    <x v="3"/>
    <x v="1"/>
    <x v="142"/>
  </r>
  <r>
    <x v="28"/>
    <x v="2"/>
    <x v="0"/>
    <m/>
    <m/>
    <x v="0"/>
    <x v="0"/>
    <x v="4"/>
    <x v="6"/>
    <x v="10"/>
    <n v="40"/>
    <n v="40"/>
    <n v="290"/>
    <n v="0"/>
    <n v="0"/>
    <n v="11600"/>
    <x v="0"/>
    <x v="0"/>
    <s v="VRN"/>
    <s v="SSH"/>
    <x v="3"/>
    <x v="1"/>
    <x v="137"/>
  </r>
  <r>
    <x v="28"/>
    <x v="2"/>
    <x v="0"/>
    <m/>
    <m/>
    <x v="0"/>
    <x v="1"/>
    <x v="6"/>
    <x v="7"/>
    <x v="10"/>
    <n v="40"/>
    <n v="40"/>
    <n v="290"/>
    <n v="0"/>
    <n v="0"/>
    <n v="11600"/>
    <x v="0"/>
    <x v="0"/>
    <s v="SSH"/>
    <s v="VRN"/>
    <x v="3"/>
    <x v="1"/>
    <x v="137"/>
  </r>
  <r>
    <x v="28"/>
    <x v="2"/>
    <x v="0"/>
    <m/>
    <m/>
    <x v="0"/>
    <x v="1"/>
    <x v="6"/>
    <x v="7"/>
    <x v="11"/>
    <n v="40"/>
    <n v="40"/>
    <n v="290"/>
    <n v="0"/>
    <n v="0"/>
    <n v="11600"/>
    <x v="0"/>
    <x v="0"/>
    <s v="SSH"/>
    <s v="VRN"/>
    <x v="3"/>
    <x v="1"/>
    <x v="135"/>
  </r>
  <r>
    <x v="29"/>
    <x v="8"/>
    <x v="1"/>
    <m/>
    <s v="ZRP79"/>
    <x v="1"/>
    <x v="0"/>
    <x v="4"/>
    <x v="6"/>
    <x v="9"/>
    <n v="3"/>
    <n v="3"/>
    <n v="300"/>
    <n v="0"/>
    <n v="0"/>
    <n v="900"/>
    <x v="0"/>
    <x v="1"/>
    <s v="VRN"/>
    <s v="SSH"/>
    <x v="3"/>
    <x v="1"/>
    <x v="140"/>
  </r>
  <r>
    <x v="30"/>
    <x v="8"/>
    <x v="1"/>
    <m/>
    <s v="MQJUH"/>
    <x v="1"/>
    <x v="0"/>
    <x v="13"/>
    <x v="5"/>
    <x v="29"/>
    <n v="4"/>
    <n v="4"/>
    <n v="320"/>
    <n v="0"/>
    <n v="0"/>
    <n v="1280"/>
    <x v="0"/>
    <x v="1"/>
    <s v="SSH"/>
    <s v="MXP"/>
    <x v="2"/>
    <x v="3"/>
    <x v="122"/>
  </r>
  <r>
    <x v="30"/>
    <x v="8"/>
    <x v="1"/>
    <m/>
    <s v="6ZVFQ"/>
    <x v="0"/>
    <x v="0"/>
    <x v="4"/>
    <x v="6"/>
    <x v="9"/>
    <n v="3"/>
    <n v="3"/>
    <n v="300"/>
    <n v="0"/>
    <n v="0"/>
    <n v="900"/>
    <x v="0"/>
    <x v="1"/>
    <s v="VRN"/>
    <s v="SSH"/>
    <x v="3"/>
    <x v="1"/>
    <x v="152"/>
  </r>
  <r>
    <x v="30"/>
    <x v="8"/>
    <x v="1"/>
    <m/>
    <s v="6ZVFQ"/>
    <x v="0"/>
    <x v="1"/>
    <x v="6"/>
    <x v="7"/>
    <x v="10"/>
    <n v="3"/>
    <n v="3"/>
    <n v="300"/>
    <n v="0"/>
    <n v="0"/>
    <n v="900"/>
    <x v="0"/>
    <x v="1"/>
    <s v="SSH"/>
    <s v="VRN"/>
    <x v="3"/>
    <x v="1"/>
    <x v="141"/>
  </r>
  <r>
    <x v="30"/>
    <x v="8"/>
    <x v="1"/>
    <m/>
    <s v="LA7FR"/>
    <x v="1"/>
    <x v="0"/>
    <x v="12"/>
    <x v="4"/>
    <x v="28"/>
    <n v="2"/>
    <n v="2"/>
    <n v="325"/>
    <n v="0"/>
    <n v="0"/>
    <n v="650"/>
    <x v="0"/>
    <x v="1"/>
    <s v="MXP"/>
    <s v="SSH"/>
    <x v="2"/>
    <x v="3"/>
    <x v="121"/>
  </r>
  <r>
    <x v="31"/>
    <x v="7"/>
    <x v="1"/>
    <m/>
    <m/>
    <x v="1"/>
    <x v="0"/>
    <x v="13"/>
    <x v="5"/>
    <x v="29"/>
    <n v="6"/>
    <n v="6"/>
    <n v="325"/>
    <n v="0"/>
    <n v="0"/>
    <n v="1950"/>
    <x v="0"/>
    <x v="1"/>
    <s v="SSH"/>
    <s v="MXP"/>
    <x v="2"/>
    <x v="3"/>
    <x v="143"/>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31"/>
    <x v="17"/>
    <x v="0"/>
    <m/>
    <m/>
    <x v="0"/>
    <x v="0"/>
    <x v="24"/>
    <x v="0"/>
    <x v="29"/>
    <n v="10"/>
    <n v="10"/>
    <n v="245"/>
    <n v="0"/>
    <n v="0"/>
    <n v="2450"/>
    <x v="0"/>
    <x v="0"/>
    <s v="NAP"/>
    <s v="SSH"/>
    <x v="0"/>
    <x v="3"/>
    <x v="143"/>
  </r>
  <r>
    <x v="31"/>
    <x v="17"/>
    <x v="0"/>
    <m/>
    <m/>
    <x v="0"/>
    <x v="1"/>
    <x v="25"/>
    <x v="1"/>
    <x v="30"/>
    <n v="10"/>
    <n v="10"/>
    <n v="245"/>
    <n v="0"/>
    <n v="0"/>
    <n v="2450"/>
    <x v="0"/>
    <x v="0"/>
    <s v="SSH"/>
    <s v="NAP"/>
    <x v="0"/>
    <x v="3"/>
    <x v="144"/>
  </r>
  <r>
    <x v="29"/>
    <x v="10"/>
    <x v="1"/>
    <m/>
    <s v="11LA92"/>
    <x v="1"/>
    <x v="0"/>
    <x v="6"/>
    <x v="7"/>
    <x v="10"/>
    <n v="1"/>
    <n v="1"/>
    <n v="270"/>
    <n v="37.43"/>
    <n v="40"/>
    <n v="347.43"/>
    <x v="0"/>
    <x v="1"/>
    <s v="SSH"/>
    <s v="VRN"/>
    <x v="3"/>
    <x v="1"/>
    <x v="138"/>
  </r>
  <r>
    <x v="29"/>
    <x v="10"/>
    <x v="1"/>
    <m/>
    <s v="11LA92"/>
    <x v="1"/>
    <x v="0"/>
    <x v="6"/>
    <x v="7"/>
    <x v="10"/>
    <n v="1"/>
    <n v="1"/>
    <n v="202.5"/>
    <n v="37.43"/>
    <n v="40"/>
    <n v="279.93"/>
    <x v="0"/>
    <x v="1"/>
    <s v="SSH"/>
    <s v="VRN"/>
    <x v="3"/>
    <x v="1"/>
    <x v="138"/>
  </r>
  <r>
    <x v="29"/>
    <x v="10"/>
    <x v="1"/>
    <m/>
    <s v="11LA92"/>
    <x v="1"/>
    <x v="0"/>
    <x v="6"/>
    <x v="7"/>
    <x v="10"/>
    <n v="1"/>
    <n v="1"/>
    <n v="270"/>
    <n v="37.43"/>
    <n v="40"/>
    <n v="347.43"/>
    <x v="0"/>
    <x v="1"/>
    <s v="SSH"/>
    <s v="VRN"/>
    <x v="3"/>
    <x v="1"/>
    <x v="138"/>
  </r>
  <r>
    <x v="31"/>
    <x v="18"/>
    <x v="0"/>
    <m/>
    <m/>
    <x v="0"/>
    <x v="0"/>
    <x v="16"/>
    <x v="0"/>
    <x v="51"/>
    <n v="30"/>
    <n v="30"/>
    <n v="225"/>
    <n v="0"/>
    <n v="0"/>
    <n v="6750"/>
    <x v="0"/>
    <x v="0"/>
    <s v="NAP"/>
    <s v="SSH"/>
    <x v="0"/>
    <x v="2"/>
    <x v="153"/>
  </r>
  <r>
    <x v="31"/>
    <x v="18"/>
    <x v="0"/>
    <m/>
    <m/>
    <x v="0"/>
    <x v="0"/>
    <x v="16"/>
    <x v="0"/>
    <x v="52"/>
    <n v="30"/>
    <n v="30"/>
    <n v="225"/>
    <n v="0"/>
    <n v="0"/>
    <n v="6750"/>
    <x v="0"/>
    <x v="0"/>
    <s v="NAP"/>
    <s v="SSH"/>
    <x v="0"/>
    <x v="2"/>
    <x v="127"/>
  </r>
  <r>
    <x v="31"/>
    <x v="18"/>
    <x v="0"/>
    <m/>
    <m/>
    <x v="0"/>
    <x v="0"/>
    <x v="16"/>
    <x v="0"/>
    <x v="53"/>
    <n v="30"/>
    <n v="30"/>
    <n v="225"/>
    <n v="0"/>
    <n v="0"/>
    <n v="6750"/>
    <x v="0"/>
    <x v="0"/>
    <s v="NAP"/>
    <s v="SSH"/>
    <x v="0"/>
    <x v="2"/>
    <x v="128"/>
  </r>
  <r>
    <x v="31"/>
    <x v="18"/>
    <x v="0"/>
    <m/>
    <m/>
    <x v="0"/>
    <x v="0"/>
    <x v="16"/>
    <x v="0"/>
    <x v="54"/>
    <n v="30"/>
    <n v="30"/>
    <n v="225"/>
    <n v="0"/>
    <n v="0"/>
    <n v="6750"/>
    <x v="0"/>
    <x v="0"/>
    <s v="NAP"/>
    <s v="SSH"/>
    <x v="0"/>
    <x v="2"/>
    <x v="129"/>
  </r>
  <r>
    <x v="31"/>
    <x v="18"/>
    <x v="0"/>
    <m/>
    <m/>
    <x v="0"/>
    <x v="0"/>
    <x v="16"/>
    <x v="0"/>
    <x v="55"/>
    <n v="30"/>
    <n v="30"/>
    <n v="225"/>
    <n v="0"/>
    <n v="0"/>
    <n v="6750"/>
    <x v="0"/>
    <x v="0"/>
    <s v="NAP"/>
    <s v="SSH"/>
    <x v="0"/>
    <x v="2"/>
    <x v="130"/>
  </r>
  <r>
    <x v="31"/>
    <x v="18"/>
    <x v="0"/>
    <m/>
    <m/>
    <x v="0"/>
    <x v="0"/>
    <x v="16"/>
    <x v="0"/>
    <x v="56"/>
    <n v="30"/>
    <n v="30"/>
    <n v="225"/>
    <n v="0"/>
    <n v="0"/>
    <n v="6750"/>
    <x v="0"/>
    <x v="0"/>
    <s v="NAP"/>
    <s v="SSH"/>
    <x v="0"/>
    <x v="2"/>
    <x v="131"/>
  </r>
  <r>
    <x v="31"/>
    <x v="18"/>
    <x v="0"/>
    <m/>
    <m/>
    <x v="0"/>
    <x v="1"/>
    <x v="18"/>
    <x v="1"/>
    <x v="52"/>
    <n v="30"/>
    <n v="30"/>
    <n v="225"/>
    <n v="0"/>
    <n v="0"/>
    <n v="6750"/>
    <x v="0"/>
    <x v="0"/>
    <s v="SSH"/>
    <s v="NAP"/>
    <x v="0"/>
    <x v="2"/>
    <x v="127"/>
  </r>
  <r>
    <x v="31"/>
    <x v="18"/>
    <x v="0"/>
    <m/>
    <m/>
    <x v="0"/>
    <x v="1"/>
    <x v="18"/>
    <x v="1"/>
    <x v="53"/>
    <n v="30"/>
    <n v="30"/>
    <n v="225"/>
    <n v="0"/>
    <n v="0"/>
    <n v="6750"/>
    <x v="0"/>
    <x v="0"/>
    <s v="SSH"/>
    <s v="NAP"/>
    <x v="0"/>
    <x v="2"/>
    <x v="128"/>
  </r>
  <r>
    <x v="31"/>
    <x v="18"/>
    <x v="0"/>
    <m/>
    <m/>
    <x v="0"/>
    <x v="1"/>
    <x v="18"/>
    <x v="1"/>
    <x v="54"/>
    <n v="30"/>
    <n v="30"/>
    <n v="225"/>
    <n v="0"/>
    <n v="0"/>
    <n v="6750"/>
    <x v="0"/>
    <x v="0"/>
    <s v="SSH"/>
    <s v="NAP"/>
    <x v="0"/>
    <x v="2"/>
    <x v="129"/>
  </r>
  <r>
    <x v="31"/>
    <x v="18"/>
    <x v="0"/>
    <m/>
    <m/>
    <x v="0"/>
    <x v="1"/>
    <x v="18"/>
    <x v="1"/>
    <x v="55"/>
    <n v="30"/>
    <n v="30"/>
    <n v="225"/>
    <n v="0"/>
    <n v="0"/>
    <n v="6750"/>
    <x v="0"/>
    <x v="0"/>
    <s v="SSH"/>
    <s v="NAP"/>
    <x v="0"/>
    <x v="2"/>
    <x v="130"/>
  </r>
  <r>
    <x v="31"/>
    <x v="18"/>
    <x v="0"/>
    <m/>
    <m/>
    <x v="0"/>
    <x v="1"/>
    <x v="18"/>
    <x v="1"/>
    <x v="56"/>
    <n v="30"/>
    <n v="30"/>
    <n v="225"/>
    <n v="0"/>
    <n v="0"/>
    <n v="6750"/>
    <x v="0"/>
    <x v="0"/>
    <s v="SSH"/>
    <s v="NAP"/>
    <x v="0"/>
    <x v="2"/>
    <x v="131"/>
  </r>
  <r>
    <x v="31"/>
    <x v="18"/>
    <x v="0"/>
    <m/>
    <m/>
    <x v="0"/>
    <x v="1"/>
    <x v="18"/>
    <x v="1"/>
    <x v="57"/>
    <n v="30"/>
    <n v="30"/>
    <n v="225"/>
    <n v="0"/>
    <n v="0"/>
    <n v="6750"/>
    <x v="0"/>
    <x v="0"/>
    <s v="SSH"/>
    <s v="NAP"/>
    <x v="0"/>
    <x v="2"/>
    <x v="13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1"/>
    <x v="8"/>
    <x v="1"/>
    <m/>
    <s v="A2NRN"/>
    <x v="0"/>
    <x v="0"/>
    <x v="12"/>
    <x v="4"/>
    <x v="28"/>
    <n v="3"/>
    <n v="3"/>
    <n v="377.5"/>
    <n v="0"/>
    <n v="0"/>
    <n v="1132.5"/>
    <x v="0"/>
    <x v="1"/>
    <s v="MXP"/>
    <s v="SSH"/>
    <x v="2"/>
    <x v="3"/>
    <x v="146"/>
  </r>
  <r>
    <x v="31"/>
    <x v="8"/>
    <x v="1"/>
    <m/>
    <s v="A2NRN"/>
    <x v="0"/>
    <x v="1"/>
    <x v="13"/>
    <x v="5"/>
    <x v="29"/>
    <n v="3"/>
    <n v="3"/>
    <n v="377.5"/>
    <n v="0"/>
    <n v="0"/>
    <n v="1132.5"/>
    <x v="0"/>
    <x v="1"/>
    <s v="SSH"/>
    <s v="MXP"/>
    <x v="2"/>
    <x v="3"/>
    <x v="143"/>
  </r>
  <r>
    <x v="32"/>
    <x v="7"/>
    <x v="1"/>
    <m/>
    <m/>
    <x v="1"/>
    <x v="0"/>
    <x v="5"/>
    <x v="2"/>
    <x v="9"/>
    <n v="3"/>
    <n v="3"/>
    <n v="285"/>
    <n v="0"/>
    <n v="0"/>
    <n v="855"/>
    <x v="0"/>
    <x v="1"/>
    <s v="BRI"/>
    <s v="SSH"/>
    <x v="1"/>
    <x v="1"/>
    <x v="146"/>
  </r>
  <r>
    <x v="32"/>
    <x v="8"/>
    <x v="1"/>
    <m/>
    <s v="JZPYW"/>
    <x v="1"/>
    <x v="0"/>
    <x v="25"/>
    <x v="1"/>
    <x v="30"/>
    <n v="4"/>
    <n v="4"/>
    <n v="275"/>
    <n v="0"/>
    <n v="0"/>
    <n v="1100"/>
    <x v="0"/>
    <x v="1"/>
    <s v="SSH"/>
    <s v="NAP"/>
    <x v="0"/>
    <x v="3"/>
    <x v="95"/>
  </r>
  <r>
    <x v="32"/>
    <x v="8"/>
    <x v="1"/>
    <m/>
    <s v="2RHP7"/>
    <x v="1"/>
    <x v="0"/>
    <x v="25"/>
    <x v="1"/>
    <x v="30"/>
    <n v="4"/>
    <n v="4"/>
    <n v="275"/>
    <n v="0"/>
    <n v="0"/>
    <n v="1100"/>
    <x v="0"/>
    <x v="1"/>
    <s v="SSH"/>
    <s v="NAP"/>
    <x v="0"/>
    <x v="3"/>
    <x v="95"/>
  </r>
  <r>
    <x v="32"/>
    <x v="8"/>
    <x v="1"/>
    <m/>
    <s v="7WRJ6"/>
    <x v="1"/>
    <x v="0"/>
    <x v="12"/>
    <x v="4"/>
    <x v="28"/>
    <n v="2"/>
    <n v="2"/>
    <n v="325"/>
    <n v="0"/>
    <n v="0"/>
    <n v="650"/>
    <x v="0"/>
    <x v="1"/>
    <s v="MXP"/>
    <s v="SSH"/>
    <x v="2"/>
    <x v="3"/>
    <x v="154"/>
  </r>
  <r>
    <x v="33"/>
    <x v="19"/>
    <x v="0"/>
    <m/>
    <m/>
    <x v="0"/>
    <x v="0"/>
    <x v="5"/>
    <x v="2"/>
    <x v="38"/>
    <n v="30"/>
    <n v="30"/>
    <n v="190"/>
    <n v="0"/>
    <n v="0"/>
    <n v="5700"/>
    <x v="0"/>
    <x v="0"/>
    <s v="BRI"/>
    <s v="SSH"/>
    <x v="1"/>
    <x v="1"/>
    <x v="7"/>
  </r>
  <r>
    <x v="33"/>
    <x v="19"/>
    <x v="0"/>
    <m/>
    <m/>
    <x v="0"/>
    <x v="0"/>
    <x v="5"/>
    <x v="2"/>
    <x v="39"/>
    <n v="30"/>
    <n v="30"/>
    <n v="190"/>
    <n v="0"/>
    <n v="0"/>
    <n v="5700"/>
    <x v="0"/>
    <x v="0"/>
    <s v="BRI"/>
    <s v="SSH"/>
    <x v="1"/>
    <x v="1"/>
    <x v="8"/>
  </r>
  <r>
    <x v="33"/>
    <x v="19"/>
    <x v="0"/>
    <m/>
    <m/>
    <x v="0"/>
    <x v="0"/>
    <x v="5"/>
    <x v="2"/>
    <x v="40"/>
    <n v="40"/>
    <n v="40"/>
    <n v="220"/>
    <n v="0"/>
    <n v="0"/>
    <n v="8800"/>
    <x v="0"/>
    <x v="0"/>
    <s v="BRI"/>
    <s v="SSH"/>
    <x v="1"/>
    <x v="1"/>
    <x v="9"/>
  </r>
  <r>
    <x v="33"/>
    <x v="19"/>
    <x v="0"/>
    <m/>
    <m/>
    <x v="0"/>
    <x v="0"/>
    <x v="5"/>
    <x v="2"/>
    <x v="41"/>
    <n v="40"/>
    <n v="40"/>
    <n v="220"/>
    <n v="0"/>
    <n v="0"/>
    <n v="8800"/>
    <x v="0"/>
    <x v="0"/>
    <s v="BRI"/>
    <s v="SSH"/>
    <x v="1"/>
    <x v="1"/>
    <x v="10"/>
  </r>
  <r>
    <x v="33"/>
    <x v="19"/>
    <x v="0"/>
    <m/>
    <m/>
    <x v="0"/>
    <x v="0"/>
    <x v="5"/>
    <x v="2"/>
    <x v="42"/>
    <n v="40"/>
    <n v="40"/>
    <n v="220"/>
    <n v="0"/>
    <n v="0"/>
    <n v="8800"/>
    <x v="0"/>
    <x v="0"/>
    <s v="BRI"/>
    <s v="SSH"/>
    <x v="1"/>
    <x v="1"/>
    <x v="11"/>
  </r>
  <r>
    <x v="33"/>
    <x v="19"/>
    <x v="0"/>
    <m/>
    <m/>
    <x v="0"/>
    <x v="0"/>
    <x v="5"/>
    <x v="2"/>
    <x v="43"/>
    <n v="40"/>
    <n v="40"/>
    <n v="220"/>
    <n v="0"/>
    <n v="0"/>
    <n v="8800"/>
    <x v="0"/>
    <x v="0"/>
    <s v="BRI"/>
    <s v="SSH"/>
    <x v="1"/>
    <x v="1"/>
    <x v="155"/>
  </r>
  <r>
    <x v="33"/>
    <x v="19"/>
    <x v="0"/>
    <m/>
    <m/>
    <x v="0"/>
    <x v="0"/>
    <x v="5"/>
    <x v="2"/>
    <x v="12"/>
    <n v="40"/>
    <n v="40"/>
    <n v="220"/>
    <n v="0"/>
    <n v="0"/>
    <n v="8800"/>
    <x v="0"/>
    <x v="0"/>
    <s v="BRI"/>
    <s v="SSH"/>
    <x v="1"/>
    <x v="1"/>
    <x v="156"/>
  </r>
  <r>
    <x v="33"/>
    <x v="19"/>
    <x v="0"/>
    <m/>
    <m/>
    <x v="0"/>
    <x v="0"/>
    <x v="5"/>
    <x v="2"/>
    <x v="13"/>
    <n v="30"/>
    <n v="30"/>
    <n v="190"/>
    <n v="0"/>
    <n v="0"/>
    <n v="5700"/>
    <x v="0"/>
    <x v="0"/>
    <s v="BRI"/>
    <s v="SSH"/>
    <x v="1"/>
    <x v="1"/>
    <x v="157"/>
  </r>
  <r>
    <x v="33"/>
    <x v="19"/>
    <x v="0"/>
    <m/>
    <m/>
    <x v="0"/>
    <x v="0"/>
    <x v="5"/>
    <x v="2"/>
    <x v="14"/>
    <n v="30"/>
    <n v="30"/>
    <n v="190"/>
    <n v="0"/>
    <n v="0"/>
    <n v="5700"/>
    <x v="0"/>
    <x v="0"/>
    <s v="BRI"/>
    <s v="SSH"/>
    <x v="1"/>
    <x v="1"/>
    <x v="158"/>
  </r>
  <r>
    <x v="33"/>
    <x v="19"/>
    <x v="0"/>
    <m/>
    <m/>
    <x v="0"/>
    <x v="1"/>
    <x v="7"/>
    <x v="3"/>
    <x v="39"/>
    <n v="30"/>
    <n v="30"/>
    <n v="190"/>
    <n v="0"/>
    <n v="0"/>
    <n v="5700"/>
    <x v="0"/>
    <x v="0"/>
    <s v="SSH"/>
    <s v="BRI"/>
    <x v="1"/>
    <x v="1"/>
    <x v="8"/>
  </r>
  <r>
    <x v="33"/>
    <x v="19"/>
    <x v="0"/>
    <m/>
    <m/>
    <x v="0"/>
    <x v="1"/>
    <x v="7"/>
    <x v="3"/>
    <x v="40"/>
    <n v="30"/>
    <n v="30"/>
    <n v="190"/>
    <n v="0"/>
    <n v="0"/>
    <n v="5700"/>
    <x v="0"/>
    <x v="0"/>
    <s v="SSH"/>
    <s v="BRI"/>
    <x v="1"/>
    <x v="1"/>
    <x v="9"/>
  </r>
  <r>
    <x v="33"/>
    <x v="19"/>
    <x v="0"/>
    <m/>
    <m/>
    <x v="0"/>
    <x v="1"/>
    <x v="7"/>
    <x v="3"/>
    <x v="41"/>
    <n v="40"/>
    <n v="40"/>
    <n v="220"/>
    <n v="0"/>
    <n v="0"/>
    <n v="8800"/>
    <x v="0"/>
    <x v="0"/>
    <s v="SSH"/>
    <s v="BRI"/>
    <x v="1"/>
    <x v="1"/>
    <x v="10"/>
  </r>
  <r>
    <x v="33"/>
    <x v="19"/>
    <x v="0"/>
    <m/>
    <m/>
    <x v="0"/>
    <x v="1"/>
    <x v="7"/>
    <x v="3"/>
    <x v="42"/>
    <n v="40"/>
    <n v="40"/>
    <n v="220"/>
    <n v="0"/>
    <n v="0"/>
    <n v="8800"/>
    <x v="0"/>
    <x v="0"/>
    <s v="SSH"/>
    <s v="BRI"/>
    <x v="1"/>
    <x v="1"/>
    <x v="11"/>
  </r>
  <r>
    <x v="33"/>
    <x v="19"/>
    <x v="0"/>
    <m/>
    <m/>
    <x v="0"/>
    <x v="1"/>
    <x v="7"/>
    <x v="3"/>
    <x v="43"/>
    <n v="40"/>
    <n v="40"/>
    <n v="220"/>
    <n v="0"/>
    <n v="0"/>
    <n v="8800"/>
    <x v="0"/>
    <x v="0"/>
    <s v="SSH"/>
    <s v="BRI"/>
    <x v="1"/>
    <x v="1"/>
    <x v="155"/>
  </r>
  <r>
    <x v="33"/>
    <x v="19"/>
    <x v="0"/>
    <m/>
    <m/>
    <x v="0"/>
    <x v="1"/>
    <x v="7"/>
    <x v="3"/>
    <x v="12"/>
    <n v="40"/>
    <n v="40"/>
    <n v="220"/>
    <n v="0"/>
    <n v="0"/>
    <n v="8800"/>
    <x v="0"/>
    <x v="0"/>
    <s v="SSH"/>
    <s v="BRI"/>
    <x v="1"/>
    <x v="1"/>
    <x v="156"/>
  </r>
  <r>
    <x v="33"/>
    <x v="19"/>
    <x v="0"/>
    <m/>
    <m/>
    <x v="0"/>
    <x v="1"/>
    <x v="7"/>
    <x v="3"/>
    <x v="13"/>
    <n v="40"/>
    <n v="40"/>
    <n v="220"/>
    <n v="0"/>
    <n v="0"/>
    <n v="8800"/>
    <x v="0"/>
    <x v="0"/>
    <s v="SSH"/>
    <s v="BRI"/>
    <x v="1"/>
    <x v="1"/>
    <x v="157"/>
  </r>
  <r>
    <x v="33"/>
    <x v="19"/>
    <x v="0"/>
    <m/>
    <m/>
    <x v="0"/>
    <x v="1"/>
    <x v="7"/>
    <x v="3"/>
    <x v="14"/>
    <n v="30"/>
    <n v="30"/>
    <n v="190"/>
    <n v="0"/>
    <n v="0"/>
    <n v="5700"/>
    <x v="0"/>
    <x v="0"/>
    <s v="SSH"/>
    <s v="BRI"/>
    <x v="1"/>
    <x v="1"/>
    <x v="158"/>
  </r>
  <r>
    <x v="33"/>
    <x v="19"/>
    <x v="0"/>
    <m/>
    <m/>
    <x v="0"/>
    <x v="1"/>
    <x v="7"/>
    <x v="3"/>
    <x v="15"/>
    <n v="30"/>
    <n v="30"/>
    <n v="190"/>
    <n v="0"/>
    <n v="0"/>
    <n v="5700"/>
    <x v="0"/>
    <x v="0"/>
    <s v="SSH"/>
    <s v="BRI"/>
    <x v="1"/>
    <x v="1"/>
    <x v="159"/>
  </r>
  <r>
    <x v="34"/>
    <x v="9"/>
    <x v="1"/>
    <m/>
    <s v="OA5ALD"/>
    <x v="1"/>
    <x v="0"/>
    <x v="24"/>
    <x v="0"/>
    <x v="29"/>
    <n v="1"/>
    <n v="1"/>
    <n v="164.99"/>
    <n v="20.25"/>
    <n v="53"/>
    <n v="238.24"/>
    <x v="0"/>
    <x v="1"/>
    <s v="NAP"/>
    <s v="SSH"/>
    <x v="0"/>
    <x v="3"/>
    <x v="160"/>
  </r>
  <r>
    <x v="34"/>
    <x v="9"/>
    <x v="1"/>
    <m/>
    <s v="OA5ALD"/>
    <x v="1"/>
    <x v="0"/>
    <x v="24"/>
    <x v="0"/>
    <x v="29"/>
    <n v="1"/>
    <n v="1"/>
    <n v="164.99"/>
    <n v="20.25"/>
    <n v="53"/>
    <n v="238.24"/>
    <x v="0"/>
    <x v="1"/>
    <s v="NAP"/>
    <s v="SSH"/>
    <x v="0"/>
    <x v="3"/>
    <x v="160"/>
  </r>
  <r>
    <x v="34"/>
    <x v="9"/>
    <x v="1"/>
    <m/>
    <s v="OA5ALD"/>
    <x v="1"/>
    <x v="0"/>
    <x v="24"/>
    <x v="0"/>
    <x v="29"/>
    <n v="1"/>
    <n v="1"/>
    <n v="219.99"/>
    <n v="24.840000000000003"/>
    <n v="53"/>
    <n v="297.83000000000004"/>
    <x v="0"/>
    <x v="1"/>
    <s v="NAP"/>
    <s v="SSH"/>
    <x v="0"/>
    <x v="3"/>
    <x v="160"/>
  </r>
  <r>
    <x v="34"/>
    <x v="9"/>
    <x v="1"/>
    <m/>
    <s v="OA5ALD"/>
    <x v="1"/>
    <x v="0"/>
    <x v="24"/>
    <x v="0"/>
    <x v="29"/>
    <n v="1"/>
    <n v="1"/>
    <n v="219.99"/>
    <n v="24.840000000000003"/>
    <n v="53"/>
    <n v="297.83000000000004"/>
    <x v="0"/>
    <x v="1"/>
    <s v="NAP"/>
    <s v="SSH"/>
    <x v="0"/>
    <x v="3"/>
    <x v="160"/>
  </r>
  <r>
    <x v="33"/>
    <x v="3"/>
    <x v="0"/>
    <m/>
    <m/>
    <x v="0"/>
    <x v="0"/>
    <x v="0"/>
    <x v="0"/>
    <x v="2"/>
    <n v="4"/>
    <n v="4"/>
    <n v="225"/>
    <n v="0"/>
    <n v="0"/>
    <n v="900"/>
    <x v="0"/>
    <x v="0"/>
    <s v="NAP"/>
    <s v="SSH"/>
    <x v="0"/>
    <x v="0"/>
    <x v="123"/>
  </r>
  <r>
    <x v="33"/>
    <x v="3"/>
    <x v="0"/>
    <m/>
    <m/>
    <x v="0"/>
    <x v="1"/>
    <x v="2"/>
    <x v="1"/>
    <x v="4"/>
    <n v="4"/>
    <n v="4"/>
    <n v="225"/>
    <n v="0"/>
    <n v="0"/>
    <n v="900"/>
    <x v="0"/>
    <x v="0"/>
    <s v="SSH"/>
    <s v="NAP"/>
    <x v="0"/>
    <x v="0"/>
    <x v="125"/>
  </r>
  <r>
    <x v="33"/>
    <x v="8"/>
    <x v="1"/>
    <m/>
    <s v="N46YD"/>
    <x v="1"/>
    <x v="0"/>
    <x v="6"/>
    <x v="7"/>
    <x v="11"/>
    <n v="2"/>
    <n v="2"/>
    <n v="315"/>
    <n v="0"/>
    <n v="0"/>
    <n v="630"/>
    <x v="0"/>
    <x v="1"/>
    <s v="SSH"/>
    <s v="VRN"/>
    <x v="3"/>
    <x v="1"/>
    <x v="95"/>
  </r>
  <r>
    <x v="33"/>
    <x v="8"/>
    <x v="1"/>
    <m/>
    <s v="NAA2U"/>
    <x v="1"/>
    <x v="0"/>
    <x v="11"/>
    <x v="1"/>
    <x v="27"/>
    <n v="2"/>
    <n v="2"/>
    <n v="200"/>
    <n v="0"/>
    <n v="0"/>
    <n v="400"/>
    <x v="0"/>
    <x v="1"/>
    <s v="SSH"/>
    <s v="NAP"/>
    <x v="0"/>
    <x v="2"/>
    <x v="144"/>
  </r>
  <r>
    <x v="33"/>
    <x v="19"/>
    <x v="0"/>
    <m/>
    <m/>
    <x v="0"/>
    <x v="0"/>
    <x v="29"/>
    <x v="6"/>
    <x v="39"/>
    <n v="30"/>
    <n v="30"/>
    <n v="230"/>
    <n v="0"/>
    <n v="0"/>
    <n v="6900"/>
    <x v="0"/>
    <x v="0"/>
    <s v="VRN"/>
    <s v="SSH"/>
    <x v="3"/>
    <x v="1"/>
    <x v="8"/>
  </r>
  <r>
    <x v="33"/>
    <x v="19"/>
    <x v="0"/>
    <m/>
    <m/>
    <x v="0"/>
    <x v="0"/>
    <x v="29"/>
    <x v="6"/>
    <x v="40"/>
    <n v="40"/>
    <n v="40"/>
    <n v="260"/>
    <n v="0"/>
    <n v="0"/>
    <n v="10400"/>
    <x v="0"/>
    <x v="0"/>
    <s v="VRN"/>
    <s v="SSH"/>
    <x v="3"/>
    <x v="1"/>
    <x v="9"/>
  </r>
  <r>
    <x v="33"/>
    <x v="19"/>
    <x v="0"/>
    <m/>
    <m/>
    <x v="0"/>
    <x v="0"/>
    <x v="29"/>
    <x v="6"/>
    <x v="41"/>
    <n v="40"/>
    <n v="40"/>
    <n v="260"/>
    <n v="0"/>
    <n v="0"/>
    <n v="10400"/>
    <x v="0"/>
    <x v="0"/>
    <s v="VRN"/>
    <s v="SSH"/>
    <x v="3"/>
    <x v="1"/>
    <x v="10"/>
  </r>
  <r>
    <x v="33"/>
    <x v="20"/>
    <x v="0"/>
    <m/>
    <m/>
    <x v="0"/>
    <x v="0"/>
    <x v="29"/>
    <x v="6"/>
    <x v="42"/>
    <n v="0"/>
    <n v="0"/>
    <n v="260"/>
    <n v="0"/>
    <n v="0"/>
    <n v="0"/>
    <x v="0"/>
    <x v="0"/>
    <s v="VRN"/>
    <s v="SSH"/>
    <x v="3"/>
    <x v="1"/>
    <x v="11"/>
  </r>
  <r>
    <x v="33"/>
    <x v="20"/>
    <x v="0"/>
    <m/>
    <m/>
    <x v="0"/>
    <x v="0"/>
    <x v="29"/>
    <x v="6"/>
    <x v="43"/>
    <n v="0"/>
    <n v="0"/>
    <n v="260"/>
    <n v="0"/>
    <n v="0"/>
    <n v="0"/>
    <x v="0"/>
    <x v="0"/>
    <s v="VRN"/>
    <s v="SSH"/>
    <x v="3"/>
    <x v="1"/>
    <x v="155"/>
  </r>
  <r>
    <x v="33"/>
    <x v="20"/>
    <x v="0"/>
    <m/>
    <m/>
    <x v="0"/>
    <x v="0"/>
    <x v="29"/>
    <x v="6"/>
    <x v="12"/>
    <n v="0"/>
    <n v="0"/>
    <n v="260"/>
    <n v="0"/>
    <n v="0"/>
    <n v="0"/>
    <x v="0"/>
    <x v="0"/>
    <s v="VRN"/>
    <s v="SSH"/>
    <x v="3"/>
    <x v="1"/>
    <x v="156"/>
  </r>
  <r>
    <x v="33"/>
    <x v="19"/>
    <x v="0"/>
    <m/>
    <m/>
    <x v="0"/>
    <x v="1"/>
    <x v="26"/>
    <x v="7"/>
    <x v="40"/>
    <n v="30"/>
    <n v="30"/>
    <n v="230"/>
    <n v="0"/>
    <n v="0"/>
    <n v="6900"/>
    <x v="0"/>
    <x v="0"/>
    <s v="SSH"/>
    <s v="VRN"/>
    <x v="3"/>
    <x v="1"/>
    <x v="9"/>
  </r>
  <r>
    <x v="33"/>
    <x v="19"/>
    <x v="0"/>
    <m/>
    <m/>
    <x v="0"/>
    <x v="1"/>
    <x v="26"/>
    <x v="7"/>
    <x v="41"/>
    <n v="40"/>
    <n v="40"/>
    <n v="260"/>
    <n v="0"/>
    <n v="0"/>
    <n v="10400"/>
    <x v="0"/>
    <x v="0"/>
    <s v="SSH"/>
    <s v="VRN"/>
    <x v="3"/>
    <x v="1"/>
    <x v="10"/>
  </r>
  <r>
    <x v="33"/>
    <x v="19"/>
    <x v="0"/>
    <m/>
    <m/>
    <x v="0"/>
    <x v="1"/>
    <x v="26"/>
    <x v="7"/>
    <x v="42"/>
    <n v="40"/>
    <n v="40"/>
    <n v="260"/>
    <n v="0"/>
    <n v="0"/>
    <n v="10400"/>
    <x v="0"/>
    <x v="0"/>
    <s v="SSH"/>
    <s v="VRN"/>
    <x v="3"/>
    <x v="1"/>
    <x v="11"/>
  </r>
  <r>
    <x v="33"/>
    <x v="20"/>
    <x v="0"/>
    <m/>
    <m/>
    <x v="0"/>
    <x v="1"/>
    <x v="26"/>
    <x v="7"/>
    <x v="43"/>
    <n v="0"/>
    <n v="0"/>
    <n v="260"/>
    <n v="0"/>
    <n v="0"/>
    <n v="0"/>
    <x v="0"/>
    <x v="0"/>
    <s v="SSH"/>
    <s v="VRN"/>
    <x v="3"/>
    <x v="1"/>
    <x v="155"/>
  </r>
  <r>
    <x v="33"/>
    <x v="20"/>
    <x v="0"/>
    <m/>
    <m/>
    <x v="0"/>
    <x v="1"/>
    <x v="26"/>
    <x v="7"/>
    <x v="12"/>
    <n v="0"/>
    <n v="0"/>
    <n v="260"/>
    <n v="0"/>
    <n v="0"/>
    <n v="0"/>
    <x v="0"/>
    <x v="0"/>
    <s v="SSH"/>
    <s v="VRN"/>
    <x v="3"/>
    <x v="1"/>
    <x v="156"/>
  </r>
  <r>
    <x v="33"/>
    <x v="20"/>
    <x v="0"/>
    <m/>
    <m/>
    <x v="0"/>
    <x v="1"/>
    <x v="26"/>
    <x v="7"/>
    <x v="13"/>
    <n v="0"/>
    <n v="0"/>
    <n v="260"/>
    <n v="0"/>
    <n v="0"/>
    <n v="0"/>
    <x v="0"/>
    <x v="0"/>
    <s v="SSH"/>
    <s v="VRN"/>
    <x v="3"/>
    <x v="1"/>
    <x v="157"/>
  </r>
  <r>
    <x v="32"/>
    <x v="10"/>
    <x v="1"/>
    <m/>
    <s v="11LAKP"/>
    <x v="1"/>
    <x v="0"/>
    <x v="7"/>
    <x v="3"/>
    <x v="11"/>
    <n v="1"/>
    <n v="1"/>
    <n v="280"/>
    <n v="39.03"/>
    <n v="40"/>
    <n v="359.03"/>
    <x v="0"/>
    <x v="1"/>
    <s v="SSH"/>
    <s v="BRI"/>
    <x v="1"/>
    <x v="1"/>
    <x v="144"/>
  </r>
  <r>
    <x v="32"/>
    <x v="10"/>
    <x v="1"/>
    <m/>
    <s v="11LAKP"/>
    <x v="1"/>
    <x v="0"/>
    <x v="7"/>
    <x v="3"/>
    <x v="11"/>
    <n v="1"/>
    <n v="1"/>
    <n v="280"/>
    <n v="39.03"/>
    <n v="40"/>
    <n v="359.03"/>
    <x v="0"/>
    <x v="1"/>
    <s v="SSH"/>
    <s v="BRI"/>
    <x v="1"/>
    <x v="1"/>
    <x v="144"/>
  </r>
  <r>
    <x v="35"/>
    <x v="8"/>
    <x v="1"/>
    <m/>
    <s v="NP7WV"/>
    <x v="1"/>
    <x v="0"/>
    <x v="12"/>
    <x v="4"/>
    <x v="28"/>
    <n v="2"/>
    <n v="2"/>
    <n v="325"/>
    <n v="0"/>
    <n v="0"/>
    <n v="650"/>
    <x v="0"/>
    <x v="1"/>
    <s v="MXP"/>
    <s v="SSH"/>
    <x v="2"/>
    <x v="3"/>
    <x v="161"/>
  </r>
  <r>
    <x v="35"/>
    <x v="7"/>
    <x v="1"/>
    <m/>
    <m/>
    <x v="1"/>
    <x v="0"/>
    <x v="25"/>
    <x v="1"/>
    <x v="29"/>
    <n v="2"/>
    <n v="2"/>
    <n v="275"/>
    <n v="0"/>
    <n v="0"/>
    <n v="550"/>
    <x v="0"/>
    <x v="1"/>
    <s v="SSH"/>
    <s v="NAP"/>
    <x v="0"/>
    <x v="3"/>
    <x v="142"/>
  </r>
  <r>
    <x v="33"/>
    <x v="9"/>
    <x v="1"/>
    <m/>
    <s v="QG7FDP"/>
    <x v="1"/>
    <x v="0"/>
    <x v="12"/>
    <x v="4"/>
    <x v="28"/>
    <n v="1"/>
    <n v="1"/>
    <n v="330"/>
    <n v="22.680000000000007"/>
    <n v="53"/>
    <n v="405.68"/>
    <x v="0"/>
    <x v="1"/>
    <s v="MXP"/>
    <s v="SSH"/>
    <x v="2"/>
    <x v="3"/>
    <x v="147"/>
  </r>
  <r>
    <x v="33"/>
    <x v="9"/>
    <x v="1"/>
    <m/>
    <s v="QG7FDP"/>
    <x v="1"/>
    <x v="0"/>
    <x v="12"/>
    <x v="4"/>
    <x v="28"/>
    <n v="1"/>
    <n v="1"/>
    <n v="330"/>
    <n v="22.680000000000007"/>
    <n v="53"/>
    <n v="405.68"/>
    <x v="0"/>
    <x v="1"/>
    <s v="MXP"/>
    <s v="SSH"/>
    <x v="2"/>
    <x v="3"/>
    <x v="147"/>
  </r>
  <r>
    <x v="33"/>
    <x v="9"/>
    <x v="1"/>
    <m/>
    <s v="QG7FDP"/>
    <x v="1"/>
    <x v="0"/>
    <x v="12"/>
    <x v="4"/>
    <x v="28"/>
    <n v="1"/>
    <n v="1"/>
    <n v="247.5"/>
    <n v="14.86"/>
    <n v="53"/>
    <n v="315.36"/>
    <x v="0"/>
    <x v="1"/>
    <s v="MXP"/>
    <s v="SSH"/>
    <x v="2"/>
    <x v="3"/>
    <x v="147"/>
  </r>
  <r>
    <x v="33"/>
    <x v="9"/>
    <x v="1"/>
    <m/>
    <s v="QG7FDP"/>
    <x v="1"/>
    <x v="0"/>
    <x v="12"/>
    <x v="4"/>
    <x v="28"/>
    <n v="1"/>
    <n v="1"/>
    <n v="330"/>
    <n v="22.680000000000007"/>
    <n v="53"/>
    <n v="405.68"/>
    <x v="0"/>
    <x v="1"/>
    <s v="MXP"/>
    <s v="SSH"/>
    <x v="2"/>
    <x v="3"/>
    <x v="147"/>
  </r>
  <r>
    <x v="33"/>
    <x v="10"/>
    <x v="1"/>
    <m/>
    <s v="11LB15"/>
    <x v="1"/>
    <x v="0"/>
    <x v="12"/>
    <x v="4"/>
    <x v="28"/>
    <n v="1"/>
    <n v="1"/>
    <n v="280"/>
    <n v="29.31"/>
    <n v="30"/>
    <n v="339.31"/>
    <x v="0"/>
    <x v="1"/>
    <s v="MXP"/>
    <s v="SSH"/>
    <x v="2"/>
    <x v="3"/>
    <x v="147"/>
  </r>
  <r>
    <x v="33"/>
    <x v="10"/>
    <x v="1"/>
    <m/>
    <s v="11LB1A"/>
    <x v="1"/>
    <x v="0"/>
    <x v="12"/>
    <x v="4"/>
    <x v="28"/>
    <n v="1"/>
    <n v="1"/>
    <n v="330"/>
    <n v="29.31"/>
    <n v="30"/>
    <n v="389.31"/>
    <x v="0"/>
    <x v="1"/>
    <s v="MXP"/>
    <s v="SSH"/>
    <x v="2"/>
    <x v="3"/>
    <x v="147"/>
  </r>
  <r>
    <x v="35"/>
    <x v="8"/>
    <x v="1"/>
    <m/>
    <s v="LYNFM"/>
    <x v="1"/>
    <x v="0"/>
    <x v="6"/>
    <x v="7"/>
    <x v="10"/>
    <n v="2"/>
    <n v="2"/>
    <n v="320"/>
    <n v="0"/>
    <n v="0"/>
    <n v="640"/>
    <x v="0"/>
    <x v="1"/>
    <s v="SSH"/>
    <s v="VRN"/>
    <x v="3"/>
    <x v="1"/>
    <x v="118"/>
  </r>
  <r>
    <x v="36"/>
    <x v="13"/>
    <x v="0"/>
    <m/>
    <m/>
    <x v="0"/>
    <x v="0"/>
    <x v="16"/>
    <x v="0"/>
    <x v="57"/>
    <n v="60"/>
    <n v="60"/>
    <n v="195"/>
    <n v="0"/>
    <n v="0"/>
    <n v="11700"/>
    <x v="0"/>
    <x v="0"/>
    <s v="NAP"/>
    <s v="SSH"/>
    <x v="0"/>
    <x v="2"/>
    <x v="106"/>
  </r>
  <r>
    <x v="36"/>
    <x v="13"/>
    <x v="0"/>
    <m/>
    <m/>
    <x v="0"/>
    <x v="1"/>
    <x v="18"/>
    <x v="1"/>
    <x v="58"/>
    <n v="60"/>
    <n v="60"/>
    <n v="195"/>
    <n v="0"/>
    <n v="0"/>
    <n v="11700"/>
    <x v="0"/>
    <x v="0"/>
    <s v="SSH"/>
    <s v="NAP"/>
    <x v="0"/>
    <x v="2"/>
    <x v="107"/>
  </r>
  <r>
    <x v="36"/>
    <x v="7"/>
    <x v="1"/>
    <m/>
    <m/>
    <x v="1"/>
    <x v="0"/>
    <x v="13"/>
    <x v="5"/>
    <x v="29"/>
    <n v="2"/>
    <n v="2"/>
    <n v="425"/>
    <n v="0"/>
    <n v="0"/>
    <n v="850"/>
    <x v="0"/>
    <x v="1"/>
    <s v="SSH"/>
    <s v="MXP"/>
    <x v="2"/>
    <x v="3"/>
    <x v="140"/>
  </r>
  <r>
    <x v="36"/>
    <x v="8"/>
    <x v="1"/>
    <m/>
    <s v="UGQ3P"/>
    <x v="0"/>
    <x v="0"/>
    <x v="4"/>
    <x v="6"/>
    <x v="9"/>
    <n v="2"/>
    <n v="2"/>
    <n v="310"/>
    <n v="0"/>
    <n v="0"/>
    <n v="620"/>
    <x v="0"/>
    <x v="1"/>
    <s v="VRN"/>
    <s v="SSH"/>
    <x v="3"/>
    <x v="1"/>
    <x v="161"/>
  </r>
  <r>
    <x v="36"/>
    <x v="8"/>
    <x v="1"/>
    <m/>
    <s v="UGQ3P"/>
    <x v="0"/>
    <x v="1"/>
    <x v="6"/>
    <x v="7"/>
    <x v="10"/>
    <n v="2"/>
    <n v="2"/>
    <n v="310"/>
    <n v="0"/>
    <n v="0"/>
    <n v="620"/>
    <x v="0"/>
    <x v="1"/>
    <s v="SSH"/>
    <s v="VRN"/>
    <x v="3"/>
    <x v="1"/>
    <x v="142"/>
  </r>
  <r>
    <x v="37"/>
    <x v="8"/>
    <x v="1"/>
    <m/>
    <s v="GWTHH"/>
    <x v="1"/>
    <x v="0"/>
    <x v="11"/>
    <x v="1"/>
    <x v="27"/>
    <n v="9"/>
    <n v="9"/>
    <n v="200"/>
    <n v="0"/>
    <n v="0"/>
    <n v="1800"/>
    <x v="0"/>
    <x v="1"/>
    <s v="SSH"/>
    <s v="NAP"/>
    <x v="0"/>
    <x v="2"/>
    <x v="137"/>
  </r>
  <r>
    <x v="37"/>
    <x v="8"/>
    <x v="1"/>
    <m/>
    <s v="G7R9D"/>
    <x v="1"/>
    <x v="0"/>
    <x v="11"/>
    <x v="1"/>
    <x v="27"/>
    <n v="2"/>
    <n v="2"/>
    <n v="200"/>
    <n v="0"/>
    <n v="0"/>
    <n v="400"/>
    <x v="0"/>
    <x v="1"/>
    <s v="SSH"/>
    <s v="NAP"/>
    <x v="0"/>
    <x v="2"/>
    <x v="137"/>
  </r>
  <r>
    <x v="38"/>
    <x v="8"/>
    <x v="1"/>
    <m/>
    <s v="EUWMZ"/>
    <x v="1"/>
    <x v="0"/>
    <x v="4"/>
    <x v="6"/>
    <x v="9"/>
    <n v="2"/>
    <n v="2"/>
    <n v="300"/>
    <n v="0"/>
    <n v="0"/>
    <n v="600"/>
    <x v="0"/>
    <x v="1"/>
    <s v="VRN"/>
    <s v="SSH"/>
    <x v="3"/>
    <x v="1"/>
    <x v="162"/>
  </r>
  <r>
    <x v="38"/>
    <x v="8"/>
    <x v="1"/>
    <m/>
    <s v="J4AC4"/>
    <x v="1"/>
    <x v="0"/>
    <x v="11"/>
    <x v="1"/>
    <x v="27"/>
    <n v="3"/>
    <n v="3"/>
    <n v="240"/>
    <n v="0"/>
    <n v="0"/>
    <n v="720"/>
    <x v="0"/>
    <x v="1"/>
    <s v="SSH"/>
    <s v="NAP"/>
    <x v="0"/>
    <x v="2"/>
    <x v="138"/>
  </r>
  <r>
    <x v="38"/>
    <x v="8"/>
    <x v="1"/>
    <m/>
    <s v="7DTA7"/>
    <x v="1"/>
    <x v="0"/>
    <x v="11"/>
    <x v="1"/>
    <x v="27"/>
    <n v="2"/>
    <n v="2"/>
    <n v="240"/>
    <n v="0"/>
    <n v="0"/>
    <n v="480"/>
    <x v="0"/>
    <x v="1"/>
    <s v="SSH"/>
    <s v="NAP"/>
    <x v="0"/>
    <x v="2"/>
    <x v="138"/>
  </r>
  <r>
    <x v="39"/>
    <x v="7"/>
    <x v="1"/>
    <m/>
    <m/>
    <x v="1"/>
    <x v="0"/>
    <x v="9"/>
    <x v="0"/>
    <x v="24"/>
    <n v="4"/>
    <n v="4"/>
    <n v="150"/>
    <n v="0"/>
    <n v="0"/>
    <n v="600"/>
    <x v="0"/>
    <x v="1"/>
    <s v="NAP"/>
    <s v="SSH"/>
    <x v="0"/>
    <x v="2"/>
    <x v="163"/>
  </r>
  <r>
    <x v="39"/>
    <x v="7"/>
    <x v="1"/>
    <m/>
    <m/>
    <x v="1"/>
    <x v="0"/>
    <x v="11"/>
    <x v="1"/>
    <x v="25"/>
    <n v="6"/>
    <n v="6"/>
    <n v="150"/>
    <n v="0"/>
    <n v="0"/>
    <n v="900"/>
    <x v="0"/>
    <x v="1"/>
    <s v="SSH"/>
    <s v="NAP"/>
    <x v="0"/>
    <x v="2"/>
    <x v="162"/>
  </r>
  <r>
    <x v="39"/>
    <x v="7"/>
    <x v="1"/>
    <m/>
    <m/>
    <x v="1"/>
    <x v="0"/>
    <x v="7"/>
    <x v="3"/>
    <x v="39"/>
    <n v="4"/>
    <n v="4"/>
    <n v="160"/>
    <n v="0"/>
    <n v="0"/>
    <n v="640"/>
    <x v="0"/>
    <x v="1"/>
    <s v="SSH"/>
    <s v="BRI"/>
    <x v="1"/>
    <x v="1"/>
    <x v="37"/>
  </r>
  <r>
    <x v="39"/>
    <x v="7"/>
    <x v="1"/>
    <m/>
    <m/>
    <x v="1"/>
    <x v="0"/>
    <x v="5"/>
    <x v="2"/>
    <x v="38"/>
    <n v="4"/>
    <n v="4"/>
    <n v="160"/>
    <n v="0"/>
    <n v="0"/>
    <n v="640"/>
    <x v="0"/>
    <x v="1"/>
    <s v="BRI"/>
    <s v="SSH"/>
    <x v="1"/>
    <x v="1"/>
    <x v="36"/>
  </r>
  <r>
    <x v="37"/>
    <x v="10"/>
    <x v="1"/>
    <m/>
    <s v="11LBT4"/>
    <x v="1"/>
    <x v="0"/>
    <x v="4"/>
    <x v="2"/>
    <x v="7"/>
    <n v="1"/>
    <n v="1"/>
    <n v="140"/>
    <n v="19.420000000000002"/>
    <n v="30"/>
    <n v="189.42000000000002"/>
    <x v="0"/>
    <x v="1"/>
    <s v="BRI"/>
    <s v="SSH"/>
    <x v="1"/>
    <x v="1"/>
    <x v="164"/>
  </r>
  <r>
    <x v="37"/>
    <x v="10"/>
    <x v="1"/>
    <m/>
    <s v="11LBT5"/>
    <x v="1"/>
    <x v="0"/>
    <x v="6"/>
    <x v="7"/>
    <x v="8"/>
    <n v="1"/>
    <n v="1"/>
    <n v="120"/>
    <n v="39.03"/>
    <n v="30"/>
    <n v="189.03"/>
    <x v="0"/>
    <x v="1"/>
    <s v="SSH"/>
    <s v="VRN"/>
    <x v="3"/>
    <x v="1"/>
    <x v="165"/>
  </r>
  <r>
    <x v="37"/>
    <x v="10"/>
    <x v="1"/>
    <m/>
    <s v="11LBT4"/>
    <x v="1"/>
    <x v="0"/>
    <x v="4"/>
    <x v="2"/>
    <x v="7"/>
    <n v="1"/>
    <n v="1"/>
    <n v="140"/>
    <n v="19.420000000000002"/>
    <n v="30"/>
    <n v="189.42000000000002"/>
    <x v="0"/>
    <x v="1"/>
    <s v="BRI"/>
    <s v="SSH"/>
    <x v="1"/>
    <x v="1"/>
    <x v="164"/>
  </r>
  <r>
    <x v="37"/>
    <x v="10"/>
    <x v="1"/>
    <m/>
    <s v="11LBT5"/>
    <x v="1"/>
    <x v="0"/>
    <x v="6"/>
    <x v="7"/>
    <x v="8"/>
    <n v="1"/>
    <n v="1"/>
    <n v="120"/>
    <n v="39.03"/>
    <n v="30"/>
    <n v="189.03"/>
    <x v="0"/>
    <x v="1"/>
    <s v="SSH"/>
    <s v="VRN"/>
    <x v="3"/>
    <x v="1"/>
    <x v="165"/>
  </r>
  <r>
    <x v="37"/>
    <x v="10"/>
    <x v="1"/>
    <m/>
    <s v="11LC1L"/>
    <x v="1"/>
    <x v="0"/>
    <x v="4"/>
    <x v="2"/>
    <x v="7"/>
    <n v="1"/>
    <n v="1"/>
    <n v="140"/>
    <n v="19.420000000000002"/>
    <n v="30"/>
    <n v="189.42000000000002"/>
    <x v="0"/>
    <x v="1"/>
    <s v="BRI"/>
    <s v="SSH"/>
    <x v="1"/>
    <x v="1"/>
    <x v="164"/>
  </r>
  <r>
    <x v="37"/>
    <x v="10"/>
    <x v="1"/>
    <m/>
    <s v="11LC1L"/>
    <x v="1"/>
    <x v="0"/>
    <x v="4"/>
    <x v="2"/>
    <x v="7"/>
    <n v="1"/>
    <n v="1"/>
    <n v="140"/>
    <n v="19.420000000000002"/>
    <n v="30"/>
    <n v="189.42000000000002"/>
    <x v="0"/>
    <x v="1"/>
    <s v="BRI"/>
    <s v="SSH"/>
    <x v="1"/>
    <x v="1"/>
    <x v="164"/>
  </r>
  <r>
    <x v="39"/>
    <x v="1"/>
    <x v="0"/>
    <m/>
    <m/>
    <x v="0"/>
    <x v="0"/>
    <x v="5"/>
    <x v="2"/>
    <x v="13"/>
    <n v="15"/>
    <n v="15"/>
    <n v="182.5"/>
    <n v="0"/>
    <n v="0"/>
    <n v="2737.5"/>
    <x v="0"/>
    <x v="0"/>
    <s v="BRI"/>
    <s v="SSH"/>
    <x v="1"/>
    <x v="1"/>
    <x v="126"/>
  </r>
  <r>
    <x v="39"/>
    <x v="1"/>
    <x v="0"/>
    <m/>
    <m/>
    <x v="0"/>
    <x v="0"/>
    <x v="5"/>
    <x v="2"/>
    <x v="14"/>
    <n v="15"/>
    <n v="15"/>
    <n v="182.5"/>
    <n v="0"/>
    <n v="0"/>
    <n v="2737.5"/>
    <x v="0"/>
    <x v="0"/>
    <s v="BRI"/>
    <s v="SSH"/>
    <x v="1"/>
    <x v="1"/>
    <x v="80"/>
  </r>
  <r>
    <x v="39"/>
    <x v="1"/>
    <x v="0"/>
    <m/>
    <m/>
    <x v="0"/>
    <x v="0"/>
    <x v="5"/>
    <x v="2"/>
    <x v="15"/>
    <n v="15"/>
    <n v="15"/>
    <n v="182.5"/>
    <n v="0"/>
    <n v="0"/>
    <n v="2737.5"/>
    <x v="0"/>
    <x v="0"/>
    <s v="BRI"/>
    <s v="SSH"/>
    <x v="1"/>
    <x v="1"/>
    <x v="81"/>
  </r>
  <r>
    <x v="39"/>
    <x v="1"/>
    <x v="0"/>
    <m/>
    <m/>
    <x v="0"/>
    <x v="0"/>
    <x v="5"/>
    <x v="2"/>
    <x v="16"/>
    <n v="15"/>
    <n v="15"/>
    <n v="182.5"/>
    <n v="0"/>
    <n v="0"/>
    <n v="2737.5"/>
    <x v="0"/>
    <x v="0"/>
    <s v="BRI"/>
    <s v="SSH"/>
    <x v="1"/>
    <x v="1"/>
    <x v="82"/>
  </r>
  <r>
    <x v="39"/>
    <x v="1"/>
    <x v="0"/>
    <m/>
    <m/>
    <x v="0"/>
    <x v="0"/>
    <x v="5"/>
    <x v="2"/>
    <x v="17"/>
    <n v="15"/>
    <n v="15"/>
    <n v="182.5"/>
    <n v="0"/>
    <n v="0"/>
    <n v="2737.5"/>
    <x v="0"/>
    <x v="0"/>
    <s v="BRI"/>
    <s v="SSH"/>
    <x v="1"/>
    <x v="1"/>
    <x v="83"/>
  </r>
  <r>
    <x v="39"/>
    <x v="1"/>
    <x v="0"/>
    <m/>
    <m/>
    <x v="0"/>
    <x v="0"/>
    <x v="5"/>
    <x v="2"/>
    <x v="18"/>
    <n v="15"/>
    <n v="15"/>
    <n v="182.5"/>
    <n v="0"/>
    <n v="0"/>
    <n v="2737.5"/>
    <x v="0"/>
    <x v="0"/>
    <s v="BRI"/>
    <s v="SSH"/>
    <x v="1"/>
    <x v="1"/>
    <x v="84"/>
  </r>
  <r>
    <x v="39"/>
    <x v="1"/>
    <x v="0"/>
    <m/>
    <m/>
    <x v="0"/>
    <x v="0"/>
    <x v="5"/>
    <x v="2"/>
    <x v="19"/>
    <n v="30"/>
    <n v="30"/>
    <n v="182.5"/>
    <n v="0"/>
    <n v="0"/>
    <n v="5475"/>
    <x v="0"/>
    <x v="0"/>
    <s v="BRI"/>
    <s v="SSH"/>
    <x v="1"/>
    <x v="1"/>
    <x v="85"/>
  </r>
  <r>
    <x v="39"/>
    <x v="1"/>
    <x v="0"/>
    <m/>
    <m/>
    <x v="0"/>
    <x v="0"/>
    <x v="5"/>
    <x v="2"/>
    <x v="20"/>
    <n v="15"/>
    <n v="15"/>
    <n v="182.5"/>
    <n v="0"/>
    <n v="0"/>
    <n v="2737.5"/>
    <x v="0"/>
    <x v="0"/>
    <s v="BRI"/>
    <s v="SSH"/>
    <x v="1"/>
    <x v="1"/>
    <x v="86"/>
  </r>
  <r>
    <x v="39"/>
    <x v="1"/>
    <x v="0"/>
    <m/>
    <m/>
    <x v="0"/>
    <x v="1"/>
    <x v="7"/>
    <x v="3"/>
    <x v="14"/>
    <n v="15"/>
    <n v="15"/>
    <n v="182.5"/>
    <n v="0"/>
    <n v="0"/>
    <n v="2737.5"/>
    <x v="0"/>
    <x v="0"/>
    <s v="SSH"/>
    <s v="BRI"/>
    <x v="1"/>
    <x v="1"/>
    <x v="80"/>
  </r>
  <r>
    <x v="39"/>
    <x v="1"/>
    <x v="0"/>
    <m/>
    <m/>
    <x v="0"/>
    <x v="1"/>
    <x v="7"/>
    <x v="3"/>
    <x v="15"/>
    <n v="15"/>
    <n v="15"/>
    <n v="182.5"/>
    <n v="0"/>
    <n v="0"/>
    <n v="2737.5"/>
    <x v="0"/>
    <x v="0"/>
    <s v="SSH"/>
    <s v="BRI"/>
    <x v="1"/>
    <x v="1"/>
    <x v="81"/>
  </r>
  <r>
    <x v="39"/>
    <x v="1"/>
    <x v="0"/>
    <m/>
    <m/>
    <x v="0"/>
    <x v="1"/>
    <x v="7"/>
    <x v="3"/>
    <x v="16"/>
    <n v="15"/>
    <n v="15"/>
    <n v="182.5"/>
    <n v="0"/>
    <n v="0"/>
    <n v="2737.5"/>
    <x v="0"/>
    <x v="0"/>
    <s v="SSH"/>
    <s v="BRI"/>
    <x v="1"/>
    <x v="1"/>
    <x v="82"/>
  </r>
  <r>
    <x v="39"/>
    <x v="1"/>
    <x v="0"/>
    <m/>
    <m/>
    <x v="0"/>
    <x v="1"/>
    <x v="7"/>
    <x v="3"/>
    <x v="17"/>
    <n v="15"/>
    <n v="15"/>
    <n v="182.5"/>
    <n v="0"/>
    <n v="0"/>
    <n v="2737.5"/>
    <x v="0"/>
    <x v="0"/>
    <s v="SSH"/>
    <s v="BRI"/>
    <x v="1"/>
    <x v="1"/>
    <x v="83"/>
  </r>
  <r>
    <x v="39"/>
    <x v="1"/>
    <x v="0"/>
    <m/>
    <m/>
    <x v="0"/>
    <x v="1"/>
    <x v="7"/>
    <x v="3"/>
    <x v="18"/>
    <n v="15"/>
    <n v="15"/>
    <n v="182.5"/>
    <n v="0"/>
    <n v="0"/>
    <n v="2737.5"/>
    <x v="0"/>
    <x v="0"/>
    <s v="SSH"/>
    <s v="BRI"/>
    <x v="1"/>
    <x v="1"/>
    <x v="84"/>
  </r>
  <r>
    <x v="39"/>
    <x v="1"/>
    <x v="0"/>
    <m/>
    <m/>
    <x v="0"/>
    <x v="1"/>
    <x v="7"/>
    <x v="3"/>
    <x v="19"/>
    <n v="15"/>
    <n v="15"/>
    <n v="182.5"/>
    <n v="0"/>
    <n v="0"/>
    <n v="2737.5"/>
    <x v="0"/>
    <x v="0"/>
    <s v="SSH"/>
    <s v="BRI"/>
    <x v="1"/>
    <x v="1"/>
    <x v="85"/>
  </r>
  <r>
    <x v="39"/>
    <x v="1"/>
    <x v="0"/>
    <m/>
    <m/>
    <x v="0"/>
    <x v="1"/>
    <x v="7"/>
    <x v="3"/>
    <x v="20"/>
    <n v="30"/>
    <n v="30"/>
    <n v="182.5"/>
    <n v="0"/>
    <n v="0"/>
    <n v="5475"/>
    <x v="0"/>
    <x v="0"/>
    <s v="SSH"/>
    <s v="BRI"/>
    <x v="1"/>
    <x v="1"/>
    <x v="86"/>
  </r>
  <r>
    <x v="39"/>
    <x v="1"/>
    <x v="0"/>
    <m/>
    <m/>
    <x v="0"/>
    <x v="1"/>
    <x v="7"/>
    <x v="3"/>
    <x v="21"/>
    <n v="15"/>
    <n v="15"/>
    <n v="182.5"/>
    <n v="0"/>
    <n v="0"/>
    <n v="2737.5"/>
    <x v="0"/>
    <x v="0"/>
    <s v="SSH"/>
    <s v="BRI"/>
    <x v="1"/>
    <x v="1"/>
    <x v="87"/>
  </r>
  <r>
    <x v="39"/>
    <x v="0"/>
    <x v="0"/>
    <m/>
    <m/>
    <x v="0"/>
    <x v="0"/>
    <x v="30"/>
    <x v="0"/>
    <x v="80"/>
    <n v="80"/>
    <n v="80"/>
    <n v="250"/>
    <n v="0"/>
    <n v="0"/>
    <n v="20000"/>
    <x v="0"/>
    <x v="3"/>
    <s v="NAP"/>
    <s v="SSH"/>
    <x v="0"/>
    <x v="0"/>
    <x v="166"/>
  </r>
  <r>
    <x v="39"/>
    <x v="0"/>
    <x v="0"/>
    <m/>
    <m/>
    <x v="0"/>
    <x v="0"/>
    <x v="30"/>
    <x v="0"/>
    <x v="81"/>
    <n v="80"/>
    <n v="80"/>
    <n v="250"/>
    <n v="0"/>
    <n v="0"/>
    <n v="20000"/>
    <x v="0"/>
    <x v="3"/>
    <s v="NAP"/>
    <s v="SSH"/>
    <x v="0"/>
    <x v="0"/>
    <x v="167"/>
  </r>
  <r>
    <x v="39"/>
    <x v="0"/>
    <x v="0"/>
    <m/>
    <m/>
    <x v="0"/>
    <x v="1"/>
    <x v="31"/>
    <x v="1"/>
    <x v="81"/>
    <n v="80"/>
    <n v="80"/>
    <n v="250"/>
    <n v="0"/>
    <n v="0"/>
    <n v="20000"/>
    <x v="0"/>
    <x v="3"/>
    <s v="SSH"/>
    <s v="NAP"/>
    <x v="0"/>
    <x v="0"/>
    <x v="167"/>
  </r>
  <r>
    <x v="39"/>
    <x v="0"/>
    <x v="0"/>
    <m/>
    <m/>
    <x v="0"/>
    <x v="1"/>
    <x v="31"/>
    <x v="1"/>
    <x v="82"/>
    <n v="80"/>
    <n v="80"/>
    <n v="250"/>
    <n v="0"/>
    <n v="0"/>
    <n v="20000"/>
    <x v="0"/>
    <x v="3"/>
    <s v="SSH"/>
    <s v="NAP"/>
    <x v="0"/>
    <x v="0"/>
    <x v="168"/>
  </r>
  <r>
    <x v="38"/>
    <x v="10"/>
    <x v="1"/>
    <m/>
    <s v="11LC66"/>
    <x v="1"/>
    <x v="0"/>
    <x v="6"/>
    <x v="7"/>
    <x v="11"/>
    <n v="1"/>
    <n v="1"/>
    <n v="270"/>
    <n v="37.43"/>
    <n v="40"/>
    <n v="347.43"/>
    <x v="0"/>
    <x v="1"/>
    <s v="SSH"/>
    <s v="VRN"/>
    <x v="3"/>
    <x v="1"/>
    <x v="141"/>
  </r>
  <r>
    <x v="38"/>
    <x v="10"/>
    <x v="1"/>
    <m/>
    <s v="11LC66"/>
    <x v="1"/>
    <x v="0"/>
    <x v="6"/>
    <x v="7"/>
    <x v="11"/>
    <n v="1"/>
    <n v="1"/>
    <n v="270"/>
    <n v="37.43"/>
    <n v="40"/>
    <n v="347.43"/>
    <x v="0"/>
    <x v="1"/>
    <s v="SSH"/>
    <s v="VRN"/>
    <x v="3"/>
    <x v="1"/>
    <x v="141"/>
  </r>
  <r>
    <x v="38"/>
    <x v="10"/>
    <x v="1"/>
    <m/>
    <s v="11LC66"/>
    <x v="1"/>
    <x v="0"/>
    <x v="6"/>
    <x v="7"/>
    <x v="11"/>
    <n v="1"/>
    <n v="1"/>
    <n v="202.5"/>
    <n v="37.43"/>
    <n v="40"/>
    <n v="279.93"/>
    <x v="0"/>
    <x v="1"/>
    <s v="SSH"/>
    <s v="VRN"/>
    <x v="3"/>
    <x v="1"/>
    <x v="141"/>
  </r>
  <r>
    <x v="39"/>
    <x v="13"/>
    <x v="0"/>
    <m/>
    <m/>
    <x v="0"/>
    <x v="0"/>
    <x v="16"/>
    <x v="0"/>
    <x v="56"/>
    <n v="30"/>
    <n v="30"/>
    <n v="210"/>
    <n v="0"/>
    <n v="0"/>
    <n v="6300"/>
    <x v="0"/>
    <x v="0"/>
    <s v="NAP"/>
    <s v="SSH"/>
    <x v="0"/>
    <x v="2"/>
    <x v="130"/>
  </r>
  <r>
    <x v="39"/>
    <x v="13"/>
    <x v="0"/>
    <m/>
    <m/>
    <x v="0"/>
    <x v="1"/>
    <x v="18"/>
    <x v="1"/>
    <x v="57"/>
    <n v="30"/>
    <n v="30"/>
    <n v="210"/>
    <n v="0"/>
    <n v="0"/>
    <n v="6300"/>
    <x v="0"/>
    <x v="0"/>
    <s v="SSH"/>
    <s v="NAP"/>
    <x v="0"/>
    <x v="2"/>
    <x v="131"/>
  </r>
  <r>
    <x v="39"/>
    <x v="10"/>
    <x v="1"/>
    <m/>
    <s v="11LC8B"/>
    <x v="1"/>
    <x v="0"/>
    <x v="26"/>
    <x v="7"/>
    <x v="12"/>
    <n v="1"/>
    <n v="1"/>
    <n v="400"/>
    <n v="37.43"/>
    <n v="40"/>
    <n v="477.43"/>
    <x v="0"/>
    <x v="1"/>
    <s v="SSH"/>
    <s v="VRN"/>
    <x v="3"/>
    <x v="1"/>
    <x v="125"/>
  </r>
  <r>
    <x v="39"/>
    <x v="10"/>
    <x v="1"/>
    <m/>
    <s v="11LCF0"/>
    <x v="0"/>
    <x v="0"/>
    <x v="8"/>
    <x v="0"/>
    <x v="23"/>
    <n v="1"/>
    <n v="1"/>
    <n v="75"/>
    <n v="34.04"/>
    <n v="30"/>
    <n v="139.04"/>
    <x v="0"/>
    <x v="1"/>
    <s v="NAP"/>
    <s v="SSH"/>
    <x v="0"/>
    <x v="2"/>
    <x v="169"/>
  </r>
  <r>
    <x v="39"/>
    <x v="10"/>
    <x v="1"/>
    <m/>
    <s v="11LCF0"/>
    <x v="0"/>
    <x v="1"/>
    <x v="10"/>
    <x v="1"/>
    <x v="24"/>
    <n v="1"/>
    <n v="1"/>
    <n v="75"/>
    <n v="38.92"/>
    <n v="30"/>
    <n v="143.92000000000002"/>
    <x v="0"/>
    <x v="1"/>
    <s v="SSH"/>
    <s v="NAP"/>
    <x v="0"/>
    <x v="2"/>
    <x v="16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CC"/>
    <x v="1"/>
    <x v="0"/>
    <x v="25"/>
    <x v="1"/>
    <x v="30"/>
    <n v="1"/>
    <n v="1"/>
    <n v="220"/>
    <n v="38.92"/>
    <n v="40"/>
    <n v="298.92"/>
    <x v="0"/>
    <x v="1"/>
    <s v="SSH"/>
    <s v="NAP"/>
    <x v="0"/>
    <x v="3"/>
    <x v="14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HJ"/>
    <x v="1"/>
    <x v="0"/>
    <x v="11"/>
    <x v="1"/>
    <x v="25"/>
    <n v="1"/>
    <n v="1"/>
    <n v="100"/>
    <n v="38.92"/>
    <n v="40"/>
    <n v="178.92000000000002"/>
    <x v="0"/>
    <x v="1"/>
    <s v="SSH"/>
    <s v="NAP"/>
    <x v="0"/>
    <x v="2"/>
    <x v="162"/>
  </r>
  <r>
    <x v="39"/>
    <x v="10"/>
    <x v="1"/>
    <m/>
    <s v="11LCCC"/>
    <x v="1"/>
    <x v="0"/>
    <x v="25"/>
    <x v="1"/>
    <x v="30"/>
    <n v="1"/>
    <n v="1"/>
    <n v="220"/>
    <n v="38.92"/>
    <n v="40"/>
    <n v="298.92"/>
    <x v="0"/>
    <x v="1"/>
    <s v="SSH"/>
    <s v="NAP"/>
    <x v="0"/>
    <x v="3"/>
    <x v="143"/>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HJ"/>
    <x v="1"/>
    <x v="0"/>
    <x v="11"/>
    <x v="1"/>
    <x v="25"/>
    <n v="1"/>
    <n v="1"/>
    <n v="100"/>
    <n v="38.92"/>
    <n v="40"/>
    <n v="178.92000000000002"/>
    <x v="0"/>
    <x v="1"/>
    <s v="SSH"/>
    <s v="NAP"/>
    <x v="0"/>
    <x v="2"/>
    <x v="162"/>
  </r>
  <r>
    <x v="39"/>
    <x v="10"/>
    <x v="1"/>
    <m/>
    <s v="11LC9E"/>
    <x v="1"/>
    <x v="0"/>
    <x v="4"/>
    <x v="6"/>
    <x v="9"/>
    <n v="1"/>
    <n v="1"/>
    <n v="290"/>
    <n v="23.03"/>
    <n v="30"/>
    <n v="343.03"/>
    <x v="0"/>
    <x v="1"/>
    <s v="VRN"/>
    <s v="SSH"/>
    <x v="3"/>
    <x v="1"/>
    <x v="170"/>
  </r>
  <r>
    <x v="39"/>
    <x v="10"/>
    <x v="1"/>
    <m/>
    <s v="11LC9F"/>
    <x v="1"/>
    <x v="0"/>
    <x v="6"/>
    <x v="7"/>
    <x v="10"/>
    <n v="1"/>
    <n v="1"/>
    <n v="270"/>
    <n v="37.43"/>
    <n v="40"/>
    <n v="347.43"/>
    <x v="0"/>
    <x v="1"/>
    <s v="SSH"/>
    <s v="VRN"/>
    <x v="3"/>
    <x v="1"/>
    <x v="121"/>
  </r>
  <r>
    <x v="39"/>
    <x v="10"/>
    <x v="1"/>
    <m/>
    <s v="11LC8B"/>
    <x v="1"/>
    <x v="0"/>
    <x v="26"/>
    <x v="7"/>
    <x v="12"/>
    <n v="1"/>
    <n v="1"/>
    <n v="400"/>
    <n v="37.43"/>
    <n v="40"/>
    <n v="477.43"/>
    <x v="0"/>
    <x v="1"/>
    <s v="SSH"/>
    <s v="VRN"/>
    <x v="3"/>
    <x v="1"/>
    <x v="125"/>
  </r>
  <r>
    <x v="39"/>
    <x v="21"/>
    <x v="2"/>
    <s v="MFJ IBE"/>
    <s v="JCQWTU"/>
    <x v="0"/>
    <x v="0"/>
    <x v="4"/>
    <x v="6"/>
    <x v="10"/>
    <n v="1"/>
    <n v="1"/>
    <n v="317.97000000000003"/>
    <n v="0"/>
    <n v="0"/>
    <n v="317.97000000000003"/>
    <x v="0"/>
    <x v="1"/>
    <s v="VRN"/>
    <s v="SSH"/>
    <x v="3"/>
    <x v="1"/>
    <x v="121"/>
  </r>
  <r>
    <x v="39"/>
    <x v="21"/>
    <x v="2"/>
    <s v="MFJ IBE"/>
    <s v="JCQWTU"/>
    <x v="0"/>
    <x v="1"/>
    <x v="6"/>
    <x v="7"/>
    <x v="11"/>
    <n v="1"/>
    <n v="1"/>
    <n v="346.63"/>
    <n v="0"/>
    <n v="0"/>
    <n v="346.63"/>
    <x v="0"/>
    <x v="1"/>
    <s v="SSH"/>
    <s v="VRN"/>
    <x v="3"/>
    <x v="1"/>
    <x v="122"/>
  </r>
  <r>
    <x v="39"/>
    <x v="21"/>
    <x v="2"/>
    <s v="MFJ IBE"/>
    <s v="ATFMYV"/>
    <x v="0"/>
    <x v="0"/>
    <x v="4"/>
    <x v="6"/>
    <x v="9"/>
    <n v="1"/>
    <n v="1"/>
    <n v="347.47"/>
    <n v="0"/>
    <n v="0"/>
    <n v="347.47"/>
    <x v="0"/>
    <x v="1"/>
    <s v="VRN"/>
    <s v="SSH"/>
    <x v="3"/>
    <x v="1"/>
    <x v="170"/>
  </r>
  <r>
    <x v="39"/>
    <x v="21"/>
    <x v="2"/>
    <s v="MFJ IBE"/>
    <s v="ATFMYV"/>
    <x v="0"/>
    <x v="1"/>
    <x v="6"/>
    <x v="7"/>
    <x v="11"/>
    <n v="1"/>
    <n v="1"/>
    <n v="423.05"/>
    <n v="0"/>
    <n v="0"/>
    <n v="423.05"/>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317.97000000000003"/>
    <n v="0"/>
    <n v="0"/>
    <n v="317.97000000000003"/>
    <x v="0"/>
    <x v="1"/>
    <s v="VRN"/>
    <s v="SSH"/>
    <x v="3"/>
    <x v="1"/>
    <x v="170"/>
  </r>
  <r>
    <x v="39"/>
    <x v="21"/>
    <x v="2"/>
    <s v="MFJ IBE"/>
    <s v="ATFMYV"/>
    <x v="0"/>
    <x v="1"/>
    <x v="6"/>
    <x v="7"/>
    <x v="11"/>
    <n v="1"/>
    <n v="1"/>
    <n v="346.63"/>
    <n v="0"/>
    <n v="0"/>
    <n v="346.63"/>
    <x v="0"/>
    <x v="1"/>
    <s v="SSH"/>
    <s v="VRN"/>
    <x v="3"/>
    <x v="1"/>
    <x v="122"/>
  </r>
  <r>
    <x v="40"/>
    <x v="8"/>
    <x v="1"/>
    <m/>
    <s v="Y7PY9"/>
    <x v="0"/>
    <x v="0"/>
    <x v="12"/>
    <x v="4"/>
    <x v="68"/>
    <n v="4"/>
    <n v="4"/>
    <n v="300"/>
    <n v="0"/>
    <n v="0"/>
    <n v="1200"/>
    <x v="0"/>
    <x v="1"/>
    <s v="MXP"/>
    <s v="SSH"/>
    <x v="2"/>
    <x v="3"/>
    <x v="9"/>
  </r>
  <r>
    <x v="40"/>
    <x v="8"/>
    <x v="1"/>
    <m/>
    <s v="Y7PY9"/>
    <x v="0"/>
    <x v="1"/>
    <x v="13"/>
    <x v="5"/>
    <x v="70"/>
    <n v="4"/>
    <n v="4"/>
    <n v="300"/>
    <n v="0"/>
    <n v="0"/>
    <n v="1200"/>
    <x v="0"/>
    <x v="1"/>
    <s v="SSH"/>
    <s v="MXP"/>
    <x v="2"/>
    <x v="3"/>
    <x v="11"/>
  </r>
  <r>
    <x v="41"/>
    <x v="10"/>
    <x v="1"/>
    <s v="AMADEUS"/>
    <s v="11LCTR"/>
    <x v="1"/>
    <x v="0"/>
    <x v="8"/>
    <x v="0"/>
    <x v="23"/>
    <n v="1"/>
    <n v="1"/>
    <n v="100"/>
    <n v="34.04"/>
    <n v="30"/>
    <n v="164.04"/>
    <x v="0"/>
    <x v="1"/>
    <s v="NAP"/>
    <s v="SSH"/>
    <x v="0"/>
    <x v="2"/>
    <x v="171"/>
  </r>
  <r>
    <x v="41"/>
    <x v="7"/>
    <x v="1"/>
    <m/>
    <m/>
    <x v="1"/>
    <x v="0"/>
    <x v="12"/>
    <x v="4"/>
    <x v="28"/>
    <n v="2"/>
    <n v="2"/>
    <n v="325"/>
    <n v="0"/>
    <n v="0"/>
    <n v="650"/>
    <x v="0"/>
    <x v="1"/>
    <s v="MXP"/>
    <s v="SSH"/>
    <x v="2"/>
    <x v="3"/>
    <x v="172"/>
  </r>
  <r>
    <x v="41"/>
    <x v="9"/>
    <x v="1"/>
    <s v="Website IBE"/>
    <s v="HUEW5D"/>
    <x v="1"/>
    <x v="0"/>
    <x v="6"/>
    <x v="7"/>
    <x v="10"/>
    <n v="1"/>
    <n v="1"/>
    <n v="270"/>
    <n v="56.760000000000005"/>
    <n v="53"/>
    <n v="379.76"/>
    <x v="0"/>
    <x v="1"/>
    <s v="SSH"/>
    <s v="VRN"/>
    <x v="3"/>
    <x v="1"/>
    <x v="154"/>
  </r>
  <r>
    <x v="41"/>
    <x v="9"/>
    <x v="1"/>
    <s v="Website IBE"/>
    <s v="HUEW5D"/>
    <x v="1"/>
    <x v="0"/>
    <x v="6"/>
    <x v="7"/>
    <x v="10"/>
    <n v="1"/>
    <n v="1"/>
    <n v="270"/>
    <n v="56.760000000000005"/>
    <n v="53"/>
    <n v="379.76"/>
    <x v="0"/>
    <x v="1"/>
    <s v="SSH"/>
    <s v="VRN"/>
    <x v="3"/>
    <x v="1"/>
    <x v="154"/>
  </r>
  <r>
    <x v="41"/>
    <x v="9"/>
    <x v="1"/>
    <s v="Website IBE"/>
    <s v="LHS76B"/>
    <x v="1"/>
    <x v="0"/>
    <x v="25"/>
    <x v="1"/>
    <x v="30"/>
    <n v="1"/>
    <n v="1"/>
    <n v="230"/>
    <n v="46.900000000000006"/>
    <n v="53"/>
    <n v="329.9"/>
    <x v="0"/>
    <x v="1"/>
    <s v="SSH"/>
    <s v="NAP"/>
    <x v="0"/>
    <x v="3"/>
    <x v="118"/>
  </r>
  <r>
    <x v="41"/>
    <x v="9"/>
    <x v="1"/>
    <s v="Website IBE"/>
    <s v="LHS76B"/>
    <x v="1"/>
    <x v="0"/>
    <x v="25"/>
    <x v="1"/>
    <x v="30"/>
    <n v="1"/>
    <n v="1"/>
    <n v="230"/>
    <n v="46.900000000000006"/>
    <n v="53"/>
    <n v="329.9"/>
    <x v="0"/>
    <x v="1"/>
    <s v="SSH"/>
    <s v="NAP"/>
    <x v="0"/>
    <x v="3"/>
    <x v="118"/>
  </r>
  <r>
    <x v="42"/>
    <x v="9"/>
    <x v="1"/>
    <s v="Website IBE"/>
    <s v="HCQ493"/>
    <x v="1"/>
    <x v="0"/>
    <x v="6"/>
    <x v="7"/>
    <x v="10"/>
    <n v="1"/>
    <n v="1"/>
    <n v="271.22000000000003"/>
    <n v="38.97"/>
    <n v="53"/>
    <n v="363.19000000000005"/>
    <x v="0"/>
    <x v="1"/>
    <s v="SSH"/>
    <s v="VRN"/>
    <x v="3"/>
    <x v="1"/>
    <x v="147"/>
  </r>
  <r>
    <x v="42"/>
    <x v="9"/>
    <x v="1"/>
    <s v="Website IBE"/>
    <s v="HCQ493"/>
    <x v="1"/>
    <x v="0"/>
    <x v="6"/>
    <x v="7"/>
    <x v="10"/>
    <n v="1"/>
    <n v="1"/>
    <n v="271.22000000000003"/>
    <n v="38.97"/>
    <n v="53"/>
    <n v="363.19000000000005"/>
    <x v="0"/>
    <x v="1"/>
    <s v="SSH"/>
    <s v="VRN"/>
    <x v="3"/>
    <x v="1"/>
    <x v="147"/>
  </r>
  <r>
    <x v="42"/>
    <x v="9"/>
    <x v="1"/>
    <s v="Website IBE"/>
    <s v="D7OQVZ"/>
    <x v="1"/>
    <x v="0"/>
    <x v="7"/>
    <x v="3"/>
    <x v="9"/>
    <n v="1"/>
    <n v="1"/>
    <n v="119.99"/>
    <n v="56.980000000000004"/>
    <n v="53"/>
    <n v="229.97"/>
    <x v="0"/>
    <x v="1"/>
    <s v="SSH"/>
    <s v="BRI"/>
    <x v="1"/>
    <x v="1"/>
    <x v="172"/>
  </r>
  <r>
    <x v="42"/>
    <x v="9"/>
    <x v="1"/>
    <s v="Website IBE"/>
    <s v="D7OQVZ"/>
    <x v="1"/>
    <x v="0"/>
    <x v="7"/>
    <x v="3"/>
    <x v="9"/>
    <n v="1"/>
    <n v="1"/>
    <n v="119.99"/>
    <n v="56.980000000000004"/>
    <n v="53"/>
    <n v="229.97"/>
    <x v="0"/>
    <x v="1"/>
    <s v="SSH"/>
    <s v="BRI"/>
    <x v="1"/>
    <x v="1"/>
    <x v="172"/>
  </r>
  <r>
    <x v="42"/>
    <x v="9"/>
    <x v="1"/>
    <s v="Website IBE"/>
    <s v="XKZQM2"/>
    <x v="1"/>
    <x v="0"/>
    <x v="6"/>
    <x v="7"/>
    <x v="10"/>
    <n v="1"/>
    <n v="1"/>
    <n v="271.22000000000003"/>
    <n v="38.97"/>
    <n v="53"/>
    <n v="363.19000000000005"/>
    <x v="0"/>
    <x v="1"/>
    <s v="SSH"/>
    <s v="VRN"/>
    <x v="3"/>
    <x v="1"/>
    <x v="147"/>
  </r>
  <r>
    <x v="42"/>
    <x v="9"/>
    <x v="1"/>
    <s v="Website IBE"/>
    <s v="XKZQM2"/>
    <x v="1"/>
    <x v="0"/>
    <x v="6"/>
    <x v="7"/>
    <x v="10"/>
    <n v="1"/>
    <n v="1"/>
    <n v="271.22000000000003"/>
    <n v="38.97"/>
    <n v="53"/>
    <n v="363.19000000000005"/>
    <x v="0"/>
    <x v="1"/>
    <s v="SSH"/>
    <s v="VRN"/>
    <x v="3"/>
    <x v="1"/>
    <x v="147"/>
  </r>
  <r>
    <x v="42"/>
    <x v="10"/>
    <x v="1"/>
    <m/>
    <s v="11LDC8"/>
    <x v="1"/>
    <x v="0"/>
    <x v="4"/>
    <x v="2"/>
    <x v="7"/>
    <n v="1"/>
    <n v="1"/>
    <n v="140"/>
    <n v="19.420000000000002"/>
    <n v="30"/>
    <n v="189.42000000000002"/>
    <x v="0"/>
    <x v="1"/>
    <s v="BRI"/>
    <s v="SSH"/>
    <x v="1"/>
    <x v="1"/>
    <x v="173"/>
  </r>
  <r>
    <x v="42"/>
    <x v="10"/>
    <x v="1"/>
    <m/>
    <s v="11LDC8"/>
    <x v="1"/>
    <x v="0"/>
    <x v="4"/>
    <x v="2"/>
    <x v="7"/>
    <n v="1"/>
    <n v="1"/>
    <n v="140"/>
    <n v="19.420000000000002"/>
    <n v="30"/>
    <n v="189.42000000000002"/>
    <x v="0"/>
    <x v="1"/>
    <s v="BRI"/>
    <s v="SSH"/>
    <x v="1"/>
    <x v="1"/>
    <x v="173"/>
  </r>
  <r>
    <x v="42"/>
    <x v="8"/>
    <x v="1"/>
    <m/>
    <s v="VFVZ6"/>
    <x v="1"/>
    <x v="0"/>
    <x v="12"/>
    <x v="4"/>
    <x v="28"/>
    <n v="3"/>
    <n v="3"/>
    <n v="345"/>
    <n v="0"/>
    <n v="0"/>
    <n v="1035"/>
    <x v="0"/>
    <x v="1"/>
    <s v="MXP"/>
    <s v="SSH"/>
    <x v="2"/>
    <x v="3"/>
    <x v="174"/>
  </r>
  <r>
    <x v="43"/>
    <x v="8"/>
    <x v="1"/>
    <m/>
    <s v="M67HC"/>
    <x v="0"/>
    <x v="0"/>
    <x v="5"/>
    <x v="2"/>
    <x v="40"/>
    <n v="2"/>
    <n v="2"/>
    <n v="240"/>
    <n v="0"/>
    <n v="0"/>
    <n v="480"/>
    <x v="0"/>
    <x v="1"/>
    <s v="BRI"/>
    <s v="SSH"/>
    <x v="1"/>
    <x v="1"/>
    <x v="175"/>
  </r>
  <r>
    <x v="43"/>
    <x v="8"/>
    <x v="1"/>
    <m/>
    <s v="M67HC"/>
    <x v="0"/>
    <x v="1"/>
    <x v="7"/>
    <x v="3"/>
    <x v="41"/>
    <n v="2"/>
    <n v="2"/>
    <n v="240"/>
    <n v="0"/>
    <n v="0"/>
    <n v="480"/>
    <x v="0"/>
    <x v="1"/>
    <s v="SSH"/>
    <s v="BRI"/>
    <x v="1"/>
    <x v="1"/>
    <x v="176"/>
  </r>
  <r>
    <x v="43"/>
    <x v="8"/>
    <x v="1"/>
    <m/>
    <s v="LTDEC"/>
    <x v="1"/>
    <x v="0"/>
    <x v="5"/>
    <x v="2"/>
    <x v="36"/>
    <n v="2"/>
    <n v="2"/>
    <n v="220"/>
    <n v="0"/>
    <n v="0"/>
    <n v="440"/>
    <x v="0"/>
    <x v="1"/>
    <s v="BRI"/>
    <s v="SSH"/>
    <x v="1"/>
    <x v="1"/>
    <x v="23"/>
  </r>
  <r>
    <x v="44"/>
    <x v="8"/>
    <x v="1"/>
    <m/>
    <s v="93QYY"/>
    <x v="0"/>
    <x v="0"/>
    <x v="29"/>
    <x v="6"/>
    <x v="41"/>
    <n v="2"/>
    <n v="2"/>
    <n v="300"/>
    <n v="0"/>
    <n v="0"/>
    <n v="600"/>
    <x v="0"/>
    <x v="1"/>
    <s v="VRN"/>
    <s v="SSH"/>
    <x v="3"/>
    <x v="1"/>
    <x v="177"/>
  </r>
  <r>
    <x v="44"/>
    <x v="8"/>
    <x v="1"/>
    <m/>
    <s v="93QYY"/>
    <x v="0"/>
    <x v="1"/>
    <x v="26"/>
    <x v="7"/>
    <x v="42"/>
    <n v="2"/>
    <n v="2"/>
    <n v="300"/>
    <n v="0"/>
    <n v="0"/>
    <n v="600"/>
    <x v="0"/>
    <x v="1"/>
    <s v="SSH"/>
    <s v="VRN"/>
    <x v="3"/>
    <x v="1"/>
    <x v="178"/>
  </r>
  <r>
    <x v="45"/>
    <x v="8"/>
    <x v="1"/>
    <m/>
    <s v="Y32PN"/>
    <x v="1"/>
    <x v="0"/>
    <x v="6"/>
    <x v="7"/>
    <x v="10"/>
    <n v="2"/>
    <n v="2"/>
    <n v="350"/>
    <n v="0"/>
    <n v="0"/>
    <n v="700"/>
    <x v="0"/>
    <x v="1"/>
    <s v="SSH"/>
    <s v="VRN"/>
    <x v="3"/>
    <x v="1"/>
    <x v="162"/>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6"/>
    <x v="7"/>
    <x v="1"/>
    <m/>
    <m/>
    <x v="1"/>
    <x v="0"/>
    <x v="12"/>
    <x v="0"/>
    <x v="3"/>
    <n v="4"/>
    <n v="4"/>
    <n v="280"/>
    <n v="0"/>
    <n v="0"/>
    <n v="1120"/>
    <x v="0"/>
    <x v="1"/>
    <s v="NAP"/>
    <s v="SSH"/>
    <x v="0"/>
    <x v="0"/>
    <x v="178"/>
  </r>
  <r>
    <x v="46"/>
    <x v="20"/>
    <x v="0"/>
    <m/>
    <m/>
    <x v="0"/>
    <x v="0"/>
    <x v="12"/>
    <x v="4"/>
    <x v="29"/>
    <n v="2"/>
    <n v="2"/>
    <n v="275"/>
    <n v="0"/>
    <n v="0"/>
    <n v="550"/>
    <x v="0"/>
    <x v="0"/>
    <s v="MXP"/>
    <s v="SSH"/>
    <x v="2"/>
    <x v="3"/>
    <x v="179"/>
  </r>
  <r>
    <x v="46"/>
    <x v="20"/>
    <x v="0"/>
    <m/>
    <m/>
    <x v="0"/>
    <x v="1"/>
    <x v="13"/>
    <x v="5"/>
    <x v="30"/>
    <n v="2"/>
    <n v="2"/>
    <n v="275"/>
    <n v="0"/>
    <n v="0"/>
    <n v="550"/>
    <x v="0"/>
    <x v="0"/>
    <s v="SSH"/>
    <s v="MXP"/>
    <x v="2"/>
    <x v="3"/>
    <x v="146"/>
  </r>
  <r>
    <x v="46"/>
    <x v="22"/>
    <x v="0"/>
    <m/>
    <m/>
    <x v="0"/>
    <x v="0"/>
    <x v="32"/>
    <x v="0"/>
    <x v="28"/>
    <n v="20"/>
    <n v="20"/>
    <n v="235"/>
    <n v="0"/>
    <n v="0"/>
    <n v="4700"/>
    <x v="0"/>
    <x v="0"/>
    <s v="NAP"/>
    <s v="SSH"/>
    <x v="0"/>
    <x v="3"/>
    <x v="180"/>
  </r>
  <r>
    <x v="46"/>
    <x v="22"/>
    <x v="0"/>
    <m/>
    <m/>
    <x v="0"/>
    <x v="0"/>
    <x v="32"/>
    <x v="0"/>
    <x v="29"/>
    <n v="20"/>
    <n v="20"/>
    <n v="235"/>
    <n v="0"/>
    <n v="0"/>
    <n v="4700"/>
    <x v="0"/>
    <x v="0"/>
    <s v="NAP"/>
    <s v="SSH"/>
    <x v="0"/>
    <x v="3"/>
    <x v="179"/>
  </r>
  <r>
    <x v="46"/>
    <x v="22"/>
    <x v="0"/>
    <m/>
    <m/>
    <x v="0"/>
    <x v="1"/>
    <x v="28"/>
    <x v="1"/>
    <x v="29"/>
    <n v="20"/>
    <n v="20"/>
    <n v="235"/>
    <n v="0"/>
    <n v="0"/>
    <n v="4700"/>
    <x v="0"/>
    <x v="0"/>
    <s v="SSH"/>
    <s v="NAP"/>
    <x v="0"/>
    <x v="3"/>
    <x v="179"/>
  </r>
  <r>
    <x v="46"/>
    <x v="22"/>
    <x v="0"/>
    <m/>
    <m/>
    <x v="0"/>
    <x v="1"/>
    <x v="28"/>
    <x v="1"/>
    <x v="30"/>
    <n v="20"/>
    <n v="20"/>
    <n v="235"/>
    <n v="0"/>
    <n v="0"/>
    <n v="4700"/>
    <x v="0"/>
    <x v="0"/>
    <s v="SSH"/>
    <s v="NAP"/>
    <x v="0"/>
    <x v="3"/>
    <x v="146"/>
  </r>
  <r>
    <x v="46"/>
    <x v="23"/>
    <x v="0"/>
    <m/>
    <m/>
    <x v="0"/>
    <x v="0"/>
    <x v="4"/>
    <x v="6"/>
    <x v="9"/>
    <n v="20"/>
    <n v="20"/>
    <n v="255"/>
    <n v="0"/>
    <n v="0"/>
    <n v="5100"/>
    <x v="0"/>
    <x v="0"/>
    <s v="VRN"/>
    <s v="SSH"/>
    <x v="3"/>
    <x v="1"/>
    <x v="181"/>
  </r>
  <r>
    <x v="46"/>
    <x v="23"/>
    <x v="0"/>
    <m/>
    <m/>
    <x v="0"/>
    <x v="1"/>
    <x v="6"/>
    <x v="7"/>
    <x v="10"/>
    <n v="20"/>
    <n v="20"/>
    <n v="255"/>
    <n v="0"/>
    <n v="0"/>
    <n v="5100"/>
    <x v="0"/>
    <x v="0"/>
    <s v="SSH"/>
    <s v="VRN"/>
    <x v="3"/>
    <x v="1"/>
    <x v="170"/>
  </r>
  <r>
    <x v="46"/>
    <x v="5"/>
    <x v="0"/>
    <m/>
    <m/>
    <x v="0"/>
    <x v="0"/>
    <x v="5"/>
    <x v="2"/>
    <x v="11"/>
    <n v="0"/>
    <n v="0"/>
    <n v="0"/>
    <n v="0"/>
    <n v="0"/>
    <n v="0"/>
    <x v="1"/>
    <x v="2"/>
    <s v="BRI"/>
    <s v="SSH"/>
    <x v="1"/>
    <x v="1"/>
    <x v="121"/>
  </r>
  <r>
    <x v="46"/>
    <x v="5"/>
    <x v="0"/>
    <m/>
    <m/>
    <x v="0"/>
    <x v="1"/>
    <x v="7"/>
    <x v="3"/>
    <x v="83"/>
    <n v="0"/>
    <n v="0"/>
    <n v="0"/>
    <n v="0"/>
    <n v="0"/>
    <n v="0"/>
    <x v="1"/>
    <x v="2"/>
    <s v="SSH"/>
    <s v="BRI"/>
    <x v="1"/>
    <x v="1"/>
    <x v="122"/>
  </r>
  <r>
    <x v="46"/>
    <x v="8"/>
    <x v="1"/>
    <m/>
    <s v="Q4JLY"/>
    <x v="0"/>
    <x v="0"/>
    <x v="5"/>
    <x v="2"/>
    <x v="41"/>
    <n v="3"/>
    <n v="3"/>
    <n v="277.5"/>
    <n v="0"/>
    <n v="0"/>
    <n v="832.5"/>
    <x v="0"/>
    <x v="1"/>
    <s v="BRI"/>
    <s v="SSH"/>
    <x v="1"/>
    <x v="1"/>
    <x v="38"/>
  </r>
  <r>
    <x v="46"/>
    <x v="8"/>
    <x v="1"/>
    <m/>
    <s v="Q4JLY"/>
    <x v="0"/>
    <x v="1"/>
    <x v="7"/>
    <x v="3"/>
    <x v="43"/>
    <n v="3"/>
    <n v="3"/>
    <n v="277.5"/>
    <n v="0"/>
    <n v="0"/>
    <n v="832.5"/>
    <x v="0"/>
    <x v="1"/>
    <s v="SSH"/>
    <s v="BRI"/>
    <x v="1"/>
    <x v="1"/>
    <x v="123"/>
  </r>
  <r>
    <x v="47"/>
    <x v="7"/>
    <x v="1"/>
    <m/>
    <m/>
    <x v="1"/>
    <x v="0"/>
    <x v="9"/>
    <x v="0"/>
    <x v="24"/>
    <n v="1"/>
    <n v="1"/>
    <n v="150"/>
    <n v="0"/>
    <n v="0"/>
    <n v="150"/>
    <x v="0"/>
    <x v="1"/>
    <s v="NAP"/>
    <s v="SSH"/>
    <x v="0"/>
    <x v="2"/>
    <x v="182"/>
  </r>
  <r>
    <x v="47"/>
    <x v="7"/>
    <x v="1"/>
    <m/>
    <m/>
    <x v="1"/>
    <x v="0"/>
    <x v="11"/>
    <x v="1"/>
    <x v="25"/>
    <n v="1"/>
    <n v="1"/>
    <n v="150"/>
    <n v="0"/>
    <n v="0"/>
    <n v="150"/>
    <x v="0"/>
    <x v="1"/>
    <s v="SSH"/>
    <s v="NAP"/>
    <x v="0"/>
    <x v="2"/>
    <x v="181"/>
  </r>
  <r>
    <x v="48"/>
    <x v="9"/>
    <x v="1"/>
    <s v="Website IBE"/>
    <s v="ZXBAAG"/>
    <x v="1"/>
    <x v="0"/>
    <x v="4"/>
    <x v="6"/>
    <x v="9"/>
    <n v="1"/>
    <n v="1"/>
    <n v="290"/>
    <n v="24.689999999999998"/>
    <n v="53"/>
    <n v="367.69"/>
    <x v="0"/>
    <x v="1"/>
    <s v="VRN"/>
    <s v="SSH"/>
    <x v="3"/>
    <x v="1"/>
    <x v="183"/>
  </r>
  <r>
    <x v="48"/>
    <x v="9"/>
    <x v="1"/>
    <s v="Website IBE"/>
    <s v="ZXBAAG"/>
    <x v="1"/>
    <x v="0"/>
    <x v="4"/>
    <x v="6"/>
    <x v="9"/>
    <n v="1"/>
    <n v="1"/>
    <n v="290"/>
    <n v="24.689999999999998"/>
    <n v="53"/>
    <n v="367.69"/>
    <x v="0"/>
    <x v="1"/>
    <s v="VRN"/>
    <s v="SSH"/>
    <x v="3"/>
    <x v="1"/>
    <x v="183"/>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7"/>
    <x v="14"/>
    <x v="0"/>
    <m/>
    <m/>
    <x v="0"/>
    <x v="0"/>
    <x v="5"/>
    <x v="2"/>
    <x v="39"/>
    <n v="30"/>
    <n v="30"/>
    <n v="210"/>
    <n v="0"/>
    <n v="0"/>
    <n v="6300"/>
    <x v="0"/>
    <x v="3"/>
    <s v="BRI"/>
    <s v="SSH"/>
    <x v="1"/>
    <x v="1"/>
    <x v="17"/>
  </r>
  <r>
    <x v="47"/>
    <x v="14"/>
    <x v="0"/>
    <m/>
    <m/>
    <x v="0"/>
    <x v="0"/>
    <x v="5"/>
    <x v="2"/>
    <x v="40"/>
    <n v="30"/>
    <n v="30"/>
    <n v="210"/>
    <n v="0"/>
    <n v="0"/>
    <n v="6300"/>
    <x v="0"/>
    <x v="3"/>
    <s v="BRI"/>
    <s v="SSH"/>
    <x v="1"/>
    <x v="1"/>
    <x v="18"/>
  </r>
  <r>
    <x v="47"/>
    <x v="14"/>
    <x v="0"/>
    <m/>
    <m/>
    <x v="0"/>
    <x v="0"/>
    <x v="5"/>
    <x v="2"/>
    <x v="41"/>
    <n v="30"/>
    <n v="30"/>
    <n v="210"/>
    <n v="0"/>
    <n v="0"/>
    <n v="6300"/>
    <x v="0"/>
    <x v="3"/>
    <s v="BRI"/>
    <s v="SSH"/>
    <x v="1"/>
    <x v="1"/>
    <x v="19"/>
  </r>
  <r>
    <x v="47"/>
    <x v="14"/>
    <x v="0"/>
    <m/>
    <m/>
    <x v="0"/>
    <x v="0"/>
    <x v="5"/>
    <x v="2"/>
    <x v="42"/>
    <n v="30"/>
    <n v="30"/>
    <n v="210"/>
    <n v="0"/>
    <n v="0"/>
    <n v="6300"/>
    <x v="0"/>
    <x v="3"/>
    <s v="BRI"/>
    <s v="SSH"/>
    <x v="1"/>
    <x v="1"/>
    <x v="20"/>
  </r>
  <r>
    <x v="47"/>
    <x v="14"/>
    <x v="0"/>
    <m/>
    <m/>
    <x v="0"/>
    <x v="0"/>
    <x v="5"/>
    <x v="2"/>
    <x v="43"/>
    <n v="30"/>
    <n v="30"/>
    <n v="210"/>
    <n v="0"/>
    <n v="0"/>
    <n v="6300"/>
    <x v="0"/>
    <x v="3"/>
    <s v="BRI"/>
    <s v="SSH"/>
    <x v="1"/>
    <x v="1"/>
    <x v="21"/>
  </r>
  <r>
    <x v="47"/>
    <x v="14"/>
    <x v="0"/>
    <m/>
    <m/>
    <x v="0"/>
    <x v="0"/>
    <x v="5"/>
    <x v="2"/>
    <x v="12"/>
    <n v="30"/>
    <n v="30"/>
    <n v="210"/>
    <n v="0"/>
    <n v="0"/>
    <n v="6300"/>
    <x v="0"/>
    <x v="3"/>
    <s v="BRI"/>
    <s v="SSH"/>
    <x v="1"/>
    <x v="1"/>
    <x v="22"/>
  </r>
  <r>
    <x v="47"/>
    <x v="14"/>
    <x v="0"/>
    <m/>
    <m/>
    <x v="0"/>
    <x v="0"/>
    <x v="5"/>
    <x v="2"/>
    <x v="13"/>
    <n v="30"/>
    <n v="30"/>
    <n v="210"/>
    <n v="0"/>
    <n v="0"/>
    <n v="6300"/>
    <x v="0"/>
    <x v="3"/>
    <s v="BRI"/>
    <s v="SSH"/>
    <x v="1"/>
    <x v="1"/>
    <x v="46"/>
  </r>
  <r>
    <x v="47"/>
    <x v="14"/>
    <x v="0"/>
    <m/>
    <m/>
    <x v="0"/>
    <x v="1"/>
    <x v="7"/>
    <x v="3"/>
    <x v="40"/>
    <n v="30"/>
    <n v="30"/>
    <n v="210"/>
    <n v="0"/>
    <n v="0"/>
    <n v="6300"/>
    <x v="0"/>
    <x v="3"/>
    <s v="SSH"/>
    <s v="BRI"/>
    <x v="1"/>
    <x v="1"/>
    <x v="18"/>
  </r>
  <r>
    <x v="47"/>
    <x v="14"/>
    <x v="0"/>
    <m/>
    <m/>
    <x v="0"/>
    <x v="1"/>
    <x v="7"/>
    <x v="3"/>
    <x v="41"/>
    <n v="30"/>
    <n v="30"/>
    <n v="210"/>
    <n v="0"/>
    <n v="0"/>
    <n v="6300"/>
    <x v="0"/>
    <x v="3"/>
    <s v="SSH"/>
    <s v="BRI"/>
    <x v="1"/>
    <x v="1"/>
    <x v="19"/>
  </r>
  <r>
    <x v="47"/>
    <x v="14"/>
    <x v="0"/>
    <m/>
    <m/>
    <x v="0"/>
    <x v="1"/>
    <x v="7"/>
    <x v="3"/>
    <x v="42"/>
    <n v="30"/>
    <n v="30"/>
    <n v="210"/>
    <n v="0"/>
    <n v="0"/>
    <n v="6300"/>
    <x v="0"/>
    <x v="3"/>
    <s v="SSH"/>
    <s v="BRI"/>
    <x v="1"/>
    <x v="1"/>
    <x v="20"/>
  </r>
  <r>
    <x v="47"/>
    <x v="14"/>
    <x v="0"/>
    <m/>
    <m/>
    <x v="0"/>
    <x v="1"/>
    <x v="7"/>
    <x v="3"/>
    <x v="43"/>
    <n v="30"/>
    <n v="30"/>
    <n v="210"/>
    <n v="0"/>
    <n v="0"/>
    <n v="6300"/>
    <x v="0"/>
    <x v="3"/>
    <s v="SSH"/>
    <s v="BRI"/>
    <x v="1"/>
    <x v="1"/>
    <x v="21"/>
  </r>
  <r>
    <x v="47"/>
    <x v="14"/>
    <x v="0"/>
    <m/>
    <m/>
    <x v="0"/>
    <x v="1"/>
    <x v="7"/>
    <x v="3"/>
    <x v="12"/>
    <n v="30"/>
    <n v="30"/>
    <n v="210"/>
    <n v="0"/>
    <n v="0"/>
    <n v="6300"/>
    <x v="0"/>
    <x v="3"/>
    <s v="SSH"/>
    <s v="BRI"/>
    <x v="1"/>
    <x v="1"/>
    <x v="22"/>
  </r>
  <r>
    <x v="47"/>
    <x v="14"/>
    <x v="0"/>
    <m/>
    <m/>
    <x v="0"/>
    <x v="1"/>
    <x v="7"/>
    <x v="3"/>
    <x v="13"/>
    <n v="30"/>
    <n v="30"/>
    <n v="210"/>
    <n v="0"/>
    <n v="0"/>
    <n v="6300"/>
    <x v="0"/>
    <x v="3"/>
    <s v="SSH"/>
    <s v="BRI"/>
    <x v="1"/>
    <x v="1"/>
    <x v="46"/>
  </r>
  <r>
    <x v="47"/>
    <x v="14"/>
    <x v="0"/>
    <m/>
    <m/>
    <x v="0"/>
    <x v="1"/>
    <x v="7"/>
    <x v="3"/>
    <x v="14"/>
    <n v="30"/>
    <n v="30"/>
    <n v="210"/>
    <n v="0"/>
    <n v="0"/>
    <n v="6300"/>
    <x v="0"/>
    <x v="3"/>
    <s v="SSH"/>
    <s v="BRI"/>
    <x v="1"/>
    <x v="1"/>
    <x v="47"/>
  </r>
  <r>
    <x v="47"/>
    <x v="14"/>
    <x v="0"/>
    <m/>
    <m/>
    <x v="0"/>
    <x v="0"/>
    <x v="16"/>
    <x v="0"/>
    <x v="51"/>
    <n v="30"/>
    <n v="30"/>
    <n v="210"/>
    <n v="0"/>
    <n v="0"/>
    <n v="6300"/>
    <x v="0"/>
    <x v="3"/>
    <s v="NAP"/>
    <s v="SSH"/>
    <x v="0"/>
    <x v="2"/>
    <x v="36"/>
  </r>
  <r>
    <x v="47"/>
    <x v="14"/>
    <x v="0"/>
    <m/>
    <m/>
    <x v="0"/>
    <x v="0"/>
    <x v="16"/>
    <x v="0"/>
    <x v="52"/>
    <n v="30"/>
    <n v="30"/>
    <n v="210"/>
    <n v="0"/>
    <n v="0"/>
    <n v="6300"/>
    <x v="0"/>
    <x v="3"/>
    <s v="NAP"/>
    <s v="SSH"/>
    <x v="0"/>
    <x v="2"/>
    <x v="37"/>
  </r>
  <r>
    <x v="47"/>
    <x v="14"/>
    <x v="0"/>
    <m/>
    <m/>
    <x v="0"/>
    <x v="0"/>
    <x v="16"/>
    <x v="0"/>
    <x v="53"/>
    <n v="30"/>
    <n v="30"/>
    <n v="210"/>
    <n v="0"/>
    <n v="0"/>
    <n v="6300"/>
    <x v="0"/>
    <x v="3"/>
    <s v="NAP"/>
    <s v="SSH"/>
    <x v="0"/>
    <x v="2"/>
    <x v="38"/>
  </r>
  <r>
    <x v="47"/>
    <x v="14"/>
    <x v="0"/>
    <m/>
    <m/>
    <x v="0"/>
    <x v="0"/>
    <x v="16"/>
    <x v="0"/>
    <x v="54"/>
    <n v="30"/>
    <n v="30"/>
    <n v="210"/>
    <n v="0"/>
    <n v="0"/>
    <n v="6300"/>
    <x v="0"/>
    <x v="3"/>
    <s v="NAP"/>
    <s v="SSH"/>
    <x v="0"/>
    <x v="2"/>
    <x v="184"/>
  </r>
  <r>
    <x v="47"/>
    <x v="14"/>
    <x v="0"/>
    <m/>
    <m/>
    <x v="0"/>
    <x v="0"/>
    <x v="16"/>
    <x v="0"/>
    <x v="55"/>
    <n v="30"/>
    <n v="30"/>
    <n v="210"/>
    <n v="0"/>
    <n v="0"/>
    <n v="6300"/>
    <x v="0"/>
    <x v="3"/>
    <s v="NAP"/>
    <s v="SSH"/>
    <x v="0"/>
    <x v="2"/>
    <x v="123"/>
  </r>
  <r>
    <x v="47"/>
    <x v="14"/>
    <x v="0"/>
    <m/>
    <m/>
    <x v="0"/>
    <x v="0"/>
    <x v="16"/>
    <x v="0"/>
    <x v="56"/>
    <n v="30"/>
    <n v="30"/>
    <n v="210"/>
    <n v="0"/>
    <n v="0"/>
    <n v="6300"/>
    <x v="0"/>
    <x v="3"/>
    <s v="NAP"/>
    <s v="SSH"/>
    <x v="0"/>
    <x v="2"/>
    <x v="124"/>
  </r>
  <r>
    <x v="47"/>
    <x v="14"/>
    <x v="0"/>
    <m/>
    <m/>
    <x v="0"/>
    <x v="0"/>
    <x v="16"/>
    <x v="0"/>
    <x v="57"/>
    <n v="30"/>
    <n v="30"/>
    <n v="210"/>
    <n v="0"/>
    <n v="0"/>
    <n v="6300"/>
    <x v="0"/>
    <x v="3"/>
    <s v="NAP"/>
    <s v="SSH"/>
    <x v="0"/>
    <x v="2"/>
    <x v="125"/>
  </r>
  <r>
    <x v="47"/>
    <x v="14"/>
    <x v="0"/>
    <m/>
    <m/>
    <x v="0"/>
    <x v="1"/>
    <x v="18"/>
    <x v="1"/>
    <x v="52"/>
    <n v="30"/>
    <n v="30"/>
    <n v="210"/>
    <n v="0"/>
    <n v="0"/>
    <n v="6300"/>
    <x v="0"/>
    <x v="3"/>
    <s v="SSH"/>
    <s v="NAP"/>
    <x v="0"/>
    <x v="2"/>
    <x v="37"/>
  </r>
  <r>
    <x v="47"/>
    <x v="14"/>
    <x v="0"/>
    <m/>
    <m/>
    <x v="0"/>
    <x v="1"/>
    <x v="18"/>
    <x v="1"/>
    <x v="53"/>
    <n v="30"/>
    <n v="30"/>
    <n v="210"/>
    <n v="0"/>
    <n v="0"/>
    <n v="6300"/>
    <x v="0"/>
    <x v="3"/>
    <s v="SSH"/>
    <s v="NAP"/>
    <x v="0"/>
    <x v="2"/>
    <x v="38"/>
  </r>
  <r>
    <x v="47"/>
    <x v="14"/>
    <x v="0"/>
    <m/>
    <m/>
    <x v="0"/>
    <x v="1"/>
    <x v="18"/>
    <x v="1"/>
    <x v="54"/>
    <n v="30"/>
    <n v="30"/>
    <n v="210"/>
    <n v="0"/>
    <n v="0"/>
    <n v="6300"/>
    <x v="0"/>
    <x v="3"/>
    <s v="SSH"/>
    <s v="NAP"/>
    <x v="0"/>
    <x v="2"/>
    <x v="184"/>
  </r>
  <r>
    <x v="47"/>
    <x v="14"/>
    <x v="0"/>
    <m/>
    <m/>
    <x v="0"/>
    <x v="1"/>
    <x v="18"/>
    <x v="1"/>
    <x v="55"/>
    <n v="30"/>
    <n v="30"/>
    <n v="210"/>
    <n v="0"/>
    <n v="0"/>
    <n v="6300"/>
    <x v="0"/>
    <x v="3"/>
    <s v="SSH"/>
    <s v="NAP"/>
    <x v="0"/>
    <x v="2"/>
    <x v="123"/>
  </r>
  <r>
    <x v="47"/>
    <x v="14"/>
    <x v="0"/>
    <m/>
    <m/>
    <x v="0"/>
    <x v="1"/>
    <x v="18"/>
    <x v="1"/>
    <x v="56"/>
    <n v="30"/>
    <n v="30"/>
    <n v="210"/>
    <n v="0"/>
    <n v="0"/>
    <n v="6300"/>
    <x v="0"/>
    <x v="3"/>
    <s v="SSH"/>
    <s v="NAP"/>
    <x v="0"/>
    <x v="2"/>
    <x v="124"/>
  </r>
  <r>
    <x v="47"/>
    <x v="14"/>
    <x v="0"/>
    <m/>
    <m/>
    <x v="0"/>
    <x v="1"/>
    <x v="18"/>
    <x v="1"/>
    <x v="57"/>
    <n v="30"/>
    <n v="30"/>
    <n v="210"/>
    <n v="0"/>
    <n v="0"/>
    <n v="6300"/>
    <x v="0"/>
    <x v="3"/>
    <s v="SSH"/>
    <s v="NAP"/>
    <x v="0"/>
    <x v="2"/>
    <x v="125"/>
  </r>
  <r>
    <x v="47"/>
    <x v="14"/>
    <x v="0"/>
    <m/>
    <m/>
    <x v="0"/>
    <x v="1"/>
    <x v="18"/>
    <x v="1"/>
    <x v="58"/>
    <n v="30"/>
    <n v="30"/>
    <n v="210"/>
    <n v="0"/>
    <n v="0"/>
    <n v="6300"/>
    <x v="0"/>
    <x v="3"/>
    <s v="SSH"/>
    <s v="NAP"/>
    <x v="0"/>
    <x v="2"/>
    <x v="126"/>
  </r>
  <r>
    <x v="47"/>
    <x v="8"/>
    <x v="1"/>
    <m/>
    <s v="JV9AD"/>
    <x v="1"/>
    <x v="0"/>
    <x v="12"/>
    <x v="4"/>
    <x v="28"/>
    <n v="4"/>
    <n v="4"/>
    <n v="325"/>
    <n v="0"/>
    <n v="0"/>
    <n v="1300"/>
    <x v="0"/>
    <x v="1"/>
    <s v="MXP"/>
    <s v="SSH"/>
    <x v="2"/>
    <x v="3"/>
    <x v="185"/>
  </r>
  <r>
    <x v="49"/>
    <x v="20"/>
    <x v="0"/>
    <m/>
    <m/>
    <x v="0"/>
    <x v="0"/>
    <x v="5"/>
    <x v="2"/>
    <x v="35"/>
    <n v="0"/>
    <n v="0"/>
    <n v="190"/>
    <n v="0"/>
    <n v="0"/>
    <n v="0"/>
    <x v="0"/>
    <x v="3"/>
    <s v="BRI"/>
    <s v="SSH"/>
    <x v="1"/>
    <x v="1"/>
    <x v="186"/>
  </r>
  <r>
    <x v="49"/>
    <x v="20"/>
    <x v="0"/>
    <m/>
    <m/>
    <x v="0"/>
    <x v="0"/>
    <x v="5"/>
    <x v="2"/>
    <x v="36"/>
    <n v="0"/>
    <n v="0"/>
    <n v="190"/>
    <n v="0"/>
    <n v="0"/>
    <n v="0"/>
    <x v="0"/>
    <x v="3"/>
    <s v="BRI"/>
    <s v="SSH"/>
    <x v="1"/>
    <x v="1"/>
    <x v="187"/>
  </r>
  <r>
    <x v="49"/>
    <x v="20"/>
    <x v="0"/>
    <m/>
    <m/>
    <x v="0"/>
    <x v="0"/>
    <x v="5"/>
    <x v="2"/>
    <x v="37"/>
    <n v="0"/>
    <n v="0"/>
    <n v="190"/>
    <n v="0"/>
    <n v="0"/>
    <n v="0"/>
    <x v="0"/>
    <x v="3"/>
    <s v="BRI"/>
    <s v="SSH"/>
    <x v="1"/>
    <x v="1"/>
    <x v="188"/>
  </r>
  <r>
    <x v="49"/>
    <x v="20"/>
    <x v="0"/>
    <m/>
    <m/>
    <x v="0"/>
    <x v="0"/>
    <x v="5"/>
    <x v="2"/>
    <x v="38"/>
    <n v="0"/>
    <n v="0"/>
    <n v="190"/>
    <n v="0"/>
    <n v="0"/>
    <n v="0"/>
    <x v="0"/>
    <x v="3"/>
    <s v="BRI"/>
    <s v="SSH"/>
    <x v="1"/>
    <x v="1"/>
    <x v="189"/>
  </r>
  <r>
    <x v="49"/>
    <x v="20"/>
    <x v="0"/>
    <m/>
    <m/>
    <x v="0"/>
    <x v="1"/>
    <x v="7"/>
    <x v="3"/>
    <x v="36"/>
    <n v="0"/>
    <n v="0"/>
    <n v="190"/>
    <n v="0"/>
    <n v="0"/>
    <n v="0"/>
    <x v="0"/>
    <x v="3"/>
    <s v="SSH"/>
    <s v="BRI"/>
    <x v="1"/>
    <x v="1"/>
    <x v="187"/>
  </r>
  <r>
    <x v="49"/>
    <x v="20"/>
    <x v="0"/>
    <m/>
    <m/>
    <x v="0"/>
    <x v="1"/>
    <x v="7"/>
    <x v="3"/>
    <x v="37"/>
    <n v="0"/>
    <n v="0"/>
    <n v="190"/>
    <n v="0"/>
    <n v="0"/>
    <n v="0"/>
    <x v="0"/>
    <x v="3"/>
    <s v="SSH"/>
    <s v="BRI"/>
    <x v="1"/>
    <x v="1"/>
    <x v="188"/>
  </r>
  <r>
    <x v="49"/>
    <x v="20"/>
    <x v="0"/>
    <m/>
    <m/>
    <x v="0"/>
    <x v="1"/>
    <x v="7"/>
    <x v="3"/>
    <x v="38"/>
    <n v="0"/>
    <n v="0"/>
    <n v="190"/>
    <n v="0"/>
    <n v="0"/>
    <n v="0"/>
    <x v="0"/>
    <x v="3"/>
    <s v="SSH"/>
    <s v="BRI"/>
    <x v="1"/>
    <x v="1"/>
    <x v="189"/>
  </r>
  <r>
    <x v="49"/>
    <x v="20"/>
    <x v="0"/>
    <m/>
    <m/>
    <x v="0"/>
    <x v="1"/>
    <x v="7"/>
    <x v="3"/>
    <x v="39"/>
    <n v="0"/>
    <n v="0"/>
    <n v="190"/>
    <n v="0"/>
    <n v="0"/>
    <n v="0"/>
    <x v="0"/>
    <x v="3"/>
    <s v="SSH"/>
    <s v="BRI"/>
    <x v="1"/>
    <x v="1"/>
    <x v="190"/>
  </r>
  <r>
    <x v="49"/>
    <x v="20"/>
    <x v="0"/>
    <m/>
    <m/>
    <x v="0"/>
    <x v="0"/>
    <x v="5"/>
    <x v="2"/>
    <x v="14"/>
    <n v="0"/>
    <n v="0"/>
    <n v="190"/>
    <n v="0"/>
    <n v="0"/>
    <n v="0"/>
    <x v="0"/>
    <x v="3"/>
    <s v="BRI"/>
    <s v="SSH"/>
    <x v="1"/>
    <x v="1"/>
    <x v="156"/>
  </r>
  <r>
    <x v="49"/>
    <x v="19"/>
    <x v="0"/>
    <m/>
    <m/>
    <x v="0"/>
    <x v="0"/>
    <x v="5"/>
    <x v="2"/>
    <x v="15"/>
    <n v="30"/>
    <n v="30"/>
    <n v="190"/>
    <n v="0"/>
    <n v="0"/>
    <n v="5700"/>
    <x v="0"/>
    <x v="3"/>
    <s v="BRI"/>
    <s v="SSH"/>
    <x v="1"/>
    <x v="1"/>
    <x v="157"/>
  </r>
  <r>
    <x v="49"/>
    <x v="19"/>
    <x v="0"/>
    <m/>
    <m/>
    <x v="0"/>
    <x v="0"/>
    <x v="5"/>
    <x v="2"/>
    <x v="16"/>
    <n v="30"/>
    <n v="30"/>
    <n v="190"/>
    <n v="0"/>
    <n v="0"/>
    <n v="5700"/>
    <x v="0"/>
    <x v="3"/>
    <s v="BRI"/>
    <s v="SSH"/>
    <x v="1"/>
    <x v="1"/>
    <x v="158"/>
  </r>
  <r>
    <x v="49"/>
    <x v="20"/>
    <x v="0"/>
    <m/>
    <m/>
    <x v="0"/>
    <x v="1"/>
    <x v="7"/>
    <x v="3"/>
    <x v="15"/>
    <n v="0"/>
    <n v="0"/>
    <n v="190"/>
    <n v="0"/>
    <n v="0"/>
    <n v="0"/>
    <x v="0"/>
    <x v="3"/>
    <s v="SSH"/>
    <s v="BRI"/>
    <x v="1"/>
    <x v="1"/>
    <x v="157"/>
  </r>
  <r>
    <x v="49"/>
    <x v="19"/>
    <x v="0"/>
    <m/>
    <m/>
    <x v="0"/>
    <x v="1"/>
    <x v="7"/>
    <x v="3"/>
    <x v="16"/>
    <n v="30"/>
    <n v="30"/>
    <n v="190"/>
    <n v="0"/>
    <n v="0"/>
    <n v="5700"/>
    <x v="0"/>
    <x v="3"/>
    <s v="SSH"/>
    <s v="BRI"/>
    <x v="1"/>
    <x v="1"/>
    <x v="158"/>
  </r>
  <r>
    <x v="49"/>
    <x v="19"/>
    <x v="0"/>
    <m/>
    <m/>
    <x v="0"/>
    <x v="1"/>
    <x v="7"/>
    <x v="3"/>
    <x v="17"/>
    <n v="30"/>
    <n v="30"/>
    <n v="190"/>
    <n v="0"/>
    <n v="0"/>
    <n v="5700"/>
    <x v="0"/>
    <x v="3"/>
    <s v="SSH"/>
    <s v="BRI"/>
    <x v="1"/>
    <x v="1"/>
    <x v="159"/>
  </r>
  <r>
    <x v="49"/>
    <x v="24"/>
    <x v="0"/>
    <m/>
    <m/>
    <x v="0"/>
    <x v="0"/>
    <x v="4"/>
    <x v="6"/>
    <x v="9"/>
    <n v="50"/>
    <n v="50"/>
    <n v="255"/>
    <n v="0"/>
    <n v="0"/>
    <n v="12750"/>
    <x v="0"/>
    <x v="0"/>
    <s v="VRN"/>
    <s v="SSH"/>
    <x v="3"/>
    <x v="1"/>
    <x v="185"/>
  </r>
  <r>
    <x v="49"/>
    <x v="24"/>
    <x v="0"/>
    <m/>
    <m/>
    <x v="0"/>
    <x v="1"/>
    <x v="6"/>
    <x v="7"/>
    <x v="10"/>
    <n v="50"/>
    <n v="50"/>
    <n v="255"/>
    <n v="0"/>
    <n v="0"/>
    <n v="12750"/>
    <x v="0"/>
    <x v="0"/>
    <s v="SSH"/>
    <s v="VRN"/>
    <x v="3"/>
    <x v="1"/>
    <x v="191"/>
  </r>
  <r>
    <x v="49"/>
    <x v="7"/>
    <x v="1"/>
    <m/>
    <m/>
    <x v="1"/>
    <x v="0"/>
    <x v="9"/>
    <x v="0"/>
    <x v="24"/>
    <n v="3"/>
    <n v="3"/>
    <n v="150"/>
    <n v="0"/>
    <n v="0"/>
    <n v="450"/>
    <x v="0"/>
    <x v="1"/>
    <s v="NAP"/>
    <s v="SSH"/>
    <x v="0"/>
    <x v="2"/>
    <x v="171"/>
  </r>
  <r>
    <x v="49"/>
    <x v="7"/>
    <x v="1"/>
    <m/>
    <m/>
    <x v="1"/>
    <x v="0"/>
    <x v="11"/>
    <x v="1"/>
    <x v="25"/>
    <n v="3"/>
    <n v="3"/>
    <n v="150"/>
    <n v="0"/>
    <n v="0"/>
    <n v="450"/>
    <x v="0"/>
    <x v="1"/>
    <s v="SSH"/>
    <s v="NAP"/>
    <x v="0"/>
    <x v="2"/>
    <x v="180"/>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75"/>
    <n v="32.889999999999993"/>
    <n v="30"/>
    <n v="137.88999999999999"/>
    <x v="0"/>
    <x v="1"/>
    <s v="SSH"/>
    <s v="NAP"/>
    <x v="0"/>
    <x v="2"/>
    <x v="174"/>
  </r>
  <r>
    <x v="44"/>
    <x v="25"/>
    <x v="1"/>
    <m/>
    <s v="12LEUE"/>
    <x v="0"/>
    <x v="0"/>
    <x v="9"/>
    <x v="0"/>
    <x v="24"/>
    <n v="1"/>
    <n v="1"/>
    <n v="75"/>
    <n v="20.23"/>
    <n v="30"/>
    <n v="125.23"/>
    <x v="0"/>
    <x v="1"/>
    <s v="NAP"/>
    <s v="SSH"/>
    <x v="0"/>
    <x v="2"/>
    <x v="151"/>
  </r>
  <r>
    <x v="46"/>
    <x v="25"/>
    <x v="1"/>
    <m/>
    <s v="12LFAC"/>
    <x v="0"/>
    <x v="1"/>
    <x v="11"/>
    <x v="1"/>
    <x v="25"/>
    <n v="1"/>
    <n v="1"/>
    <n v="100"/>
    <n v="32.889999999999993"/>
    <n v="30"/>
    <n v="162.88999999999999"/>
    <x v="0"/>
    <x v="1"/>
    <s v="SSH"/>
    <s v="NAP"/>
    <x v="0"/>
    <x v="2"/>
    <x v="163"/>
  </r>
  <r>
    <x v="46"/>
    <x v="25"/>
    <x v="1"/>
    <m/>
    <s v="12LFAC"/>
    <x v="0"/>
    <x v="0"/>
    <x v="9"/>
    <x v="0"/>
    <x v="24"/>
    <n v="1"/>
    <n v="1"/>
    <n v="100"/>
    <n v="24.82"/>
    <n v="30"/>
    <n v="154.82"/>
    <x v="0"/>
    <x v="1"/>
    <s v="NAP"/>
    <s v="SSH"/>
    <x v="0"/>
    <x v="2"/>
    <x v="169"/>
  </r>
  <r>
    <x v="49"/>
    <x v="8"/>
    <x v="1"/>
    <m/>
    <s v="RVTM6"/>
    <x v="1"/>
    <x v="0"/>
    <x v="6"/>
    <x v="7"/>
    <x v="7"/>
    <n v="2"/>
    <n v="2"/>
    <n v="200"/>
    <n v="0"/>
    <n v="0"/>
    <n v="400"/>
    <x v="0"/>
    <x v="1"/>
    <s v="SSH"/>
    <s v="VRN"/>
    <x v="3"/>
    <x v="1"/>
    <x v="192"/>
  </r>
  <r>
    <x v="49"/>
    <x v="25"/>
    <x v="1"/>
    <m/>
    <s v="12LGJC"/>
    <x v="1"/>
    <x v="0"/>
    <x v="13"/>
    <x v="1"/>
    <x v="4"/>
    <n v="1"/>
    <n v="1"/>
    <n v="316"/>
    <n v="38.369999999999997"/>
    <n v="30"/>
    <n v="384.37"/>
    <x v="0"/>
    <x v="1"/>
    <s v="SSH"/>
    <s v="NAP"/>
    <x v="0"/>
    <x v="0"/>
    <x v="123"/>
  </r>
  <r>
    <x v="49"/>
    <x v="25"/>
    <x v="1"/>
    <m/>
    <s v="12LGJC"/>
    <x v="1"/>
    <x v="0"/>
    <x v="13"/>
    <x v="1"/>
    <x v="4"/>
    <n v="1"/>
    <n v="1"/>
    <n v="316"/>
    <n v="38.369999999999997"/>
    <n v="30"/>
    <n v="384.37"/>
    <x v="0"/>
    <x v="1"/>
    <s v="SSH"/>
    <s v="NAP"/>
    <x v="0"/>
    <x v="0"/>
    <x v="123"/>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50"/>
    <x v="2"/>
    <x v="0"/>
    <m/>
    <m/>
    <x v="0"/>
    <x v="0"/>
    <x v="12"/>
    <x v="4"/>
    <x v="28"/>
    <n v="4"/>
    <n v="4"/>
    <n v="275"/>
    <n v="0"/>
    <n v="0"/>
    <n v="1100"/>
    <x v="0"/>
    <x v="0"/>
    <s v="MXP"/>
    <s v="SSH"/>
    <x v="2"/>
    <x v="3"/>
    <x v="164"/>
  </r>
  <r>
    <x v="50"/>
    <x v="2"/>
    <x v="0"/>
    <m/>
    <m/>
    <x v="0"/>
    <x v="1"/>
    <x v="13"/>
    <x v="5"/>
    <x v="29"/>
    <n v="4"/>
    <n v="4"/>
    <n v="275"/>
    <n v="0"/>
    <n v="0"/>
    <n v="1100"/>
    <x v="0"/>
    <x v="0"/>
    <s v="SSH"/>
    <s v="MXP"/>
    <x v="2"/>
    <x v="3"/>
    <x v="165"/>
  </r>
  <r>
    <x v="50"/>
    <x v="2"/>
    <x v="0"/>
    <m/>
    <m/>
    <x v="0"/>
    <x v="0"/>
    <x v="4"/>
    <x v="6"/>
    <x v="9"/>
    <n v="3"/>
    <n v="3"/>
    <n v="255"/>
    <n v="0"/>
    <n v="0"/>
    <n v="765"/>
    <x v="0"/>
    <x v="0"/>
    <s v="VRN"/>
    <s v="SSH"/>
    <x v="3"/>
    <x v="1"/>
    <x v="151"/>
  </r>
  <r>
    <x v="50"/>
    <x v="2"/>
    <x v="0"/>
    <m/>
    <m/>
    <x v="0"/>
    <x v="1"/>
    <x v="6"/>
    <x v="7"/>
    <x v="10"/>
    <n v="3"/>
    <n v="3"/>
    <n v="255"/>
    <n v="0"/>
    <n v="0"/>
    <n v="765"/>
    <x v="0"/>
    <x v="0"/>
    <s v="SSH"/>
    <s v="VRN"/>
    <x v="3"/>
    <x v="1"/>
    <x v="174"/>
  </r>
  <r>
    <x v="50"/>
    <x v="2"/>
    <x v="0"/>
    <m/>
    <m/>
    <x v="0"/>
    <x v="0"/>
    <x v="4"/>
    <x v="2"/>
    <x v="7"/>
    <n v="16"/>
    <n v="16"/>
    <n v="170"/>
    <n v="0"/>
    <n v="0"/>
    <n v="2720"/>
    <x v="0"/>
    <x v="0"/>
    <s v="BRI"/>
    <s v="SSH"/>
    <x v="1"/>
    <x v="1"/>
    <x v="193"/>
  </r>
  <r>
    <x v="50"/>
    <x v="2"/>
    <x v="0"/>
    <m/>
    <m/>
    <x v="0"/>
    <x v="1"/>
    <x v="6"/>
    <x v="3"/>
    <x v="8"/>
    <n v="16"/>
    <n v="16"/>
    <n v="170"/>
    <n v="0"/>
    <n v="0"/>
    <n v="2720"/>
    <x v="0"/>
    <x v="0"/>
    <s v="SSH"/>
    <s v="BRI"/>
    <x v="1"/>
    <x v="1"/>
    <x v="149"/>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0"/>
    <x v="8"/>
    <x v="1"/>
    <m/>
    <s v="TCEZH"/>
    <x v="1"/>
    <x v="0"/>
    <x v="12"/>
    <x v="4"/>
    <x v="28"/>
    <n v="2"/>
    <n v="2"/>
    <n v="325"/>
    <n v="0"/>
    <n v="0"/>
    <n v="650"/>
    <x v="0"/>
    <x v="1"/>
    <s v="MXP"/>
    <s v="SSH"/>
    <x v="2"/>
    <x v="3"/>
    <x v="164"/>
  </r>
  <r>
    <x v="50"/>
    <x v="8"/>
    <x v="1"/>
    <m/>
    <s v="JT7LN"/>
    <x v="1"/>
    <x v="0"/>
    <x v="11"/>
    <x v="1"/>
    <x v="27"/>
    <n v="2"/>
    <n v="2"/>
    <n v="270"/>
    <n v="0"/>
    <n v="0"/>
    <n v="540"/>
    <x v="0"/>
    <x v="1"/>
    <s v="SSH"/>
    <s v="NAP"/>
    <x v="0"/>
    <x v="2"/>
    <x v="147"/>
  </r>
  <r>
    <x v="50"/>
    <x v="8"/>
    <x v="1"/>
    <m/>
    <s v="DARAQ"/>
    <x v="1"/>
    <x v="0"/>
    <x v="11"/>
    <x v="1"/>
    <x v="27"/>
    <n v="5"/>
    <n v="5"/>
    <n v="270"/>
    <n v="0"/>
    <n v="0"/>
    <n v="1350"/>
    <x v="0"/>
    <x v="1"/>
    <s v="SSH"/>
    <s v="NAP"/>
    <x v="0"/>
    <x v="2"/>
    <x v="147"/>
  </r>
  <r>
    <x v="50"/>
    <x v="8"/>
    <x v="1"/>
    <m/>
    <s v="ZH2Y4"/>
    <x v="1"/>
    <x v="0"/>
    <x v="11"/>
    <x v="1"/>
    <x v="27"/>
    <n v="3"/>
    <n v="3"/>
    <n v="270"/>
    <n v="0"/>
    <n v="0"/>
    <n v="810"/>
    <x v="0"/>
    <x v="1"/>
    <s v="SSH"/>
    <s v="NAP"/>
    <x v="0"/>
    <x v="2"/>
    <x v="147"/>
  </r>
  <r>
    <x v="52"/>
    <x v="8"/>
    <x v="1"/>
    <m/>
    <s v="QRZRW"/>
    <x v="1"/>
    <x v="0"/>
    <x v="25"/>
    <x v="1"/>
    <x v="30"/>
    <n v="2"/>
    <n v="2"/>
    <n v="240"/>
    <n v="0"/>
    <n v="0"/>
    <n v="480"/>
    <x v="0"/>
    <x v="1"/>
    <s v="SSH"/>
    <s v="NAP"/>
    <x v="0"/>
    <x v="3"/>
    <x v="162"/>
  </r>
  <r>
    <x v="53"/>
    <x v="8"/>
    <x v="1"/>
    <m/>
    <s v="GT6EG"/>
    <x v="1"/>
    <x v="0"/>
    <x v="5"/>
    <x v="2"/>
    <x v="40"/>
    <n v="4"/>
    <n v="4"/>
    <n v="240"/>
    <n v="0"/>
    <n v="0"/>
    <n v="960"/>
    <x v="0"/>
    <x v="1"/>
    <s v="BRI"/>
    <s v="SSH"/>
    <x v="1"/>
    <x v="1"/>
    <x v="196"/>
  </r>
  <r>
    <x v="50"/>
    <x v="10"/>
    <x v="1"/>
    <s v="AMADEUS"/>
    <s v="11LF49"/>
    <x v="1"/>
    <x v="0"/>
    <x v="13"/>
    <x v="1"/>
    <x v="4"/>
    <n v="1"/>
    <n v="1"/>
    <n v="320"/>
    <n v="38.92"/>
    <n v="30"/>
    <n v="388.92"/>
    <x v="0"/>
    <x v="1"/>
    <s v="SSH"/>
    <s v="NAP"/>
    <x v="0"/>
    <x v="0"/>
    <x v="10"/>
  </r>
  <r>
    <x v="50"/>
    <x v="10"/>
    <x v="1"/>
    <s v="AMADEUS"/>
    <s v="11LF49"/>
    <x v="1"/>
    <x v="0"/>
    <x v="13"/>
    <x v="1"/>
    <x v="4"/>
    <n v="1"/>
    <n v="1"/>
    <n v="320"/>
    <n v="38.92"/>
    <n v="30"/>
    <n v="388.92"/>
    <x v="0"/>
    <x v="1"/>
    <s v="SSH"/>
    <s v="NAP"/>
    <x v="0"/>
    <x v="0"/>
    <x v="10"/>
  </r>
  <r>
    <x v="54"/>
    <x v="6"/>
    <x v="0"/>
    <m/>
    <m/>
    <x v="0"/>
    <x v="0"/>
    <x v="32"/>
    <x v="0"/>
    <x v="28"/>
    <n v="15"/>
    <n v="15"/>
    <n v="290"/>
    <n v="0"/>
    <n v="0"/>
    <n v="4350"/>
    <x v="0"/>
    <x v="0"/>
    <s v="NAP"/>
    <s v="SSH"/>
    <x v="0"/>
    <x v="3"/>
    <x v="171"/>
  </r>
  <r>
    <x v="54"/>
    <x v="6"/>
    <x v="0"/>
    <m/>
    <m/>
    <x v="0"/>
    <x v="1"/>
    <x v="28"/>
    <x v="1"/>
    <x v="29"/>
    <n v="15"/>
    <n v="15"/>
    <n v="290"/>
    <n v="0"/>
    <n v="0"/>
    <n v="4350"/>
    <x v="0"/>
    <x v="0"/>
    <s v="SSH"/>
    <s v="NAP"/>
    <x v="0"/>
    <x v="3"/>
    <x v="180"/>
  </r>
  <r>
    <x v="51"/>
    <x v="7"/>
    <x v="1"/>
    <m/>
    <m/>
    <x v="1"/>
    <x v="0"/>
    <x v="6"/>
    <x v="7"/>
    <x v="11"/>
    <n v="2"/>
    <n v="2"/>
    <n v="325"/>
    <n v="0"/>
    <n v="0"/>
    <n v="650"/>
    <x v="0"/>
    <x v="1"/>
    <s v="SSH"/>
    <s v="VRN"/>
    <x v="3"/>
    <x v="1"/>
    <x v="147"/>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3"/>
    <x v="10"/>
    <x v="1"/>
    <s v="AMADEUS"/>
    <s v="11LFGF"/>
    <x v="1"/>
    <x v="0"/>
    <x v="9"/>
    <x v="0"/>
    <x v="24"/>
    <n v="1"/>
    <n v="1"/>
    <n v="100"/>
    <n v="34.04"/>
    <n v="30"/>
    <n v="164.04"/>
    <x v="0"/>
    <x v="1"/>
    <s v="NAP"/>
    <s v="SSH"/>
    <x v="0"/>
    <x v="2"/>
    <x v="197"/>
  </r>
  <r>
    <x v="53"/>
    <x v="10"/>
    <x v="1"/>
    <s v="AMADEUS"/>
    <s v="11LFGF"/>
    <x v="1"/>
    <x v="0"/>
    <x v="9"/>
    <x v="0"/>
    <x v="24"/>
    <n v="1"/>
    <n v="1"/>
    <n v="75"/>
    <n v="34.04"/>
    <n v="30"/>
    <n v="139.04"/>
    <x v="0"/>
    <x v="1"/>
    <s v="NAP"/>
    <s v="SSH"/>
    <x v="0"/>
    <x v="2"/>
    <x v="197"/>
  </r>
  <r>
    <x v="53"/>
    <x v="10"/>
    <x v="1"/>
    <s v="AMADEUS"/>
    <s v="11LFGF"/>
    <x v="1"/>
    <x v="0"/>
    <x v="9"/>
    <x v="0"/>
    <x v="24"/>
    <n v="1"/>
    <n v="1"/>
    <n v="75"/>
    <n v="34.04"/>
    <n v="30"/>
    <n v="139.04"/>
    <x v="0"/>
    <x v="1"/>
    <s v="NAP"/>
    <s v="SSH"/>
    <x v="0"/>
    <x v="2"/>
    <x v="197"/>
  </r>
  <r>
    <x v="53"/>
    <x v="10"/>
    <x v="1"/>
    <s v="AMADEUS"/>
    <s v="11LFGF"/>
    <x v="1"/>
    <x v="0"/>
    <x v="9"/>
    <x v="0"/>
    <x v="24"/>
    <n v="1"/>
    <n v="1"/>
    <n v="100"/>
    <n v="34.04"/>
    <n v="30"/>
    <n v="164.04"/>
    <x v="0"/>
    <x v="1"/>
    <s v="NAP"/>
    <s v="SSH"/>
    <x v="0"/>
    <x v="2"/>
    <x v="197"/>
  </r>
  <r>
    <x v="54"/>
    <x v="1"/>
    <x v="0"/>
    <m/>
    <m/>
    <x v="0"/>
    <x v="0"/>
    <x v="8"/>
    <x v="0"/>
    <x v="27"/>
    <n v="50"/>
    <n v="50"/>
    <n v="165"/>
    <n v="0"/>
    <n v="0"/>
    <n v="8250"/>
    <x v="0"/>
    <x v="0"/>
    <s v="NAP"/>
    <s v="SSH"/>
    <x v="0"/>
    <x v="2"/>
    <x v="162"/>
  </r>
  <r>
    <x v="54"/>
    <x v="1"/>
    <x v="0"/>
    <m/>
    <m/>
    <x v="0"/>
    <x v="1"/>
    <x v="10"/>
    <x v="1"/>
    <x v="84"/>
    <n v="50"/>
    <n v="50"/>
    <n v="165"/>
    <n v="0"/>
    <n v="0"/>
    <n v="8250"/>
    <x v="0"/>
    <x v="0"/>
    <s v="SSH"/>
    <s v="NAP"/>
    <x v="0"/>
    <x v="2"/>
    <x v="152"/>
  </r>
  <r>
    <x v="54"/>
    <x v="10"/>
    <x v="1"/>
    <s v="AMADEUS"/>
    <s v="11LF48"/>
    <x v="1"/>
    <x v="0"/>
    <x v="12"/>
    <x v="0"/>
    <x v="2"/>
    <n v="1"/>
    <n v="1"/>
    <n v="300"/>
    <n v="34.04"/>
    <n v="40"/>
    <n v="374.04"/>
    <x v="0"/>
    <x v="1"/>
    <s v="NAP"/>
    <s v="SSH"/>
    <x v="0"/>
    <x v="0"/>
    <x v="198"/>
  </r>
  <r>
    <x v="54"/>
    <x v="10"/>
    <x v="1"/>
    <s v="AMADEUS"/>
    <s v="11LF48"/>
    <x v="1"/>
    <x v="0"/>
    <x v="12"/>
    <x v="0"/>
    <x v="2"/>
    <n v="1"/>
    <n v="1"/>
    <n v="300"/>
    <n v="34.04"/>
    <n v="40"/>
    <n v="374.04"/>
    <x v="0"/>
    <x v="1"/>
    <s v="NAP"/>
    <s v="SSH"/>
    <x v="0"/>
    <x v="0"/>
    <x v="198"/>
  </r>
  <r>
    <x v="55"/>
    <x v="8"/>
    <x v="1"/>
    <m/>
    <s v="RLEPH"/>
    <x v="1"/>
    <x v="0"/>
    <x v="6"/>
    <x v="7"/>
    <x v="11"/>
    <n v="2"/>
    <n v="2"/>
    <n v="300"/>
    <n v="0"/>
    <n v="0"/>
    <n v="600"/>
    <x v="0"/>
    <x v="1"/>
    <s v="SSH"/>
    <s v="VRN"/>
    <x v="3"/>
    <x v="1"/>
    <x v="179"/>
  </r>
  <r>
    <x v="55"/>
    <x v="8"/>
    <x v="1"/>
    <m/>
    <s v="T2LUR"/>
    <x v="1"/>
    <x v="0"/>
    <x v="5"/>
    <x v="2"/>
    <x v="41"/>
    <n v="2"/>
    <n v="2"/>
    <n v="240"/>
    <n v="0"/>
    <n v="0"/>
    <n v="480"/>
    <x v="0"/>
    <x v="1"/>
    <s v="BRI"/>
    <s v="SSH"/>
    <x v="1"/>
    <x v="1"/>
    <x v="18"/>
  </r>
  <r>
    <x v="55"/>
    <x v="8"/>
    <x v="1"/>
    <m/>
    <s v="EZYPL"/>
    <x v="0"/>
    <x v="0"/>
    <x v="5"/>
    <x v="2"/>
    <x v="36"/>
    <n v="4"/>
    <n v="4"/>
    <n v="160"/>
    <n v="0"/>
    <n v="0"/>
    <n v="640"/>
    <x v="0"/>
    <x v="1"/>
    <s v="BRI"/>
    <s v="SSH"/>
    <x v="1"/>
    <x v="1"/>
    <x v="199"/>
  </r>
  <r>
    <x v="55"/>
    <x v="8"/>
    <x v="1"/>
    <m/>
    <s v="EZYPL"/>
    <x v="0"/>
    <x v="1"/>
    <x v="7"/>
    <x v="3"/>
    <x v="37"/>
    <n v="4"/>
    <n v="4"/>
    <n v="160"/>
    <n v="0"/>
    <n v="0"/>
    <n v="640"/>
    <x v="0"/>
    <x v="1"/>
    <s v="SSH"/>
    <s v="BRI"/>
    <x v="1"/>
    <x v="1"/>
    <x v="31"/>
  </r>
  <r>
    <x v="55"/>
    <x v="8"/>
    <x v="1"/>
    <m/>
    <s v="ADET6"/>
    <x v="0"/>
    <x v="0"/>
    <x v="5"/>
    <x v="2"/>
    <x v="41"/>
    <n v="8"/>
    <n v="8"/>
    <n v="240"/>
    <n v="0"/>
    <n v="0"/>
    <n v="1920"/>
    <x v="0"/>
    <x v="1"/>
    <s v="BRI"/>
    <s v="SSH"/>
    <x v="1"/>
    <x v="1"/>
    <x v="18"/>
  </r>
  <r>
    <x v="55"/>
    <x v="8"/>
    <x v="1"/>
    <m/>
    <s v="ADET6"/>
    <x v="0"/>
    <x v="1"/>
    <x v="7"/>
    <x v="3"/>
    <x v="42"/>
    <n v="8"/>
    <n v="8"/>
    <n v="240"/>
    <n v="0"/>
    <n v="0"/>
    <n v="1920"/>
    <x v="0"/>
    <x v="1"/>
    <s v="SSH"/>
    <s v="BRI"/>
    <x v="1"/>
    <x v="1"/>
    <x v="19"/>
  </r>
  <r>
    <x v="56"/>
    <x v="15"/>
    <x v="0"/>
    <m/>
    <m/>
    <x v="0"/>
    <x v="0"/>
    <x v="24"/>
    <x v="0"/>
    <x v="28"/>
    <n v="1"/>
    <n v="1"/>
    <n v="285"/>
    <n v="0"/>
    <n v="0"/>
    <n v="285"/>
    <x v="0"/>
    <x v="3"/>
    <s v="NAP"/>
    <s v="SSH"/>
    <x v="0"/>
    <x v="3"/>
    <x v="173"/>
  </r>
  <r>
    <x v="56"/>
    <x v="15"/>
    <x v="0"/>
    <m/>
    <m/>
    <x v="0"/>
    <x v="1"/>
    <x v="25"/>
    <x v="1"/>
    <x v="29"/>
    <n v="1"/>
    <n v="1"/>
    <n v="285"/>
    <n v="0"/>
    <n v="0"/>
    <n v="285"/>
    <x v="0"/>
    <x v="3"/>
    <s v="SSH"/>
    <s v="NAP"/>
    <x v="0"/>
    <x v="3"/>
    <x v="200"/>
  </r>
  <r>
    <x v="56"/>
    <x v="15"/>
    <x v="0"/>
    <m/>
    <m/>
    <x v="0"/>
    <x v="0"/>
    <x v="32"/>
    <x v="0"/>
    <x v="28"/>
    <n v="40"/>
    <n v="40"/>
    <n v="285"/>
    <n v="0"/>
    <n v="0"/>
    <n v="11400"/>
    <x v="0"/>
    <x v="3"/>
    <s v="NAP"/>
    <s v="SSH"/>
    <x v="0"/>
    <x v="3"/>
    <x v="173"/>
  </r>
  <r>
    <x v="56"/>
    <x v="15"/>
    <x v="0"/>
    <m/>
    <m/>
    <x v="0"/>
    <x v="1"/>
    <x v="28"/>
    <x v="1"/>
    <x v="29"/>
    <n v="40"/>
    <n v="40"/>
    <n v="285"/>
    <n v="0"/>
    <n v="0"/>
    <n v="11400"/>
    <x v="0"/>
    <x v="3"/>
    <s v="SSH"/>
    <s v="NAP"/>
    <x v="0"/>
    <x v="3"/>
    <x v="200"/>
  </r>
  <r>
    <x v="55"/>
    <x v="10"/>
    <x v="1"/>
    <s v="AMADEUS"/>
    <s v="11LBT4"/>
    <x v="1"/>
    <x v="0"/>
    <x v="4"/>
    <x v="2"/>
    <x v="7"/>
    <n v="0"/>
    <n v="0"/>
    <n v="0"/>
    <n v="0"/>
    <n v="0"/>
    <n v="0"/>
    <x v="2"/>
    <x v="4"/>
    <s v="BRI"/>
    <s v="SSH"/>
    <x v="1"/>
    <x v="1"/>
    <x v="201"/>
  </r>
  <r>
    <x v="55"/>
    <x v="10"/>
    <x v="1"/>
    <s v="AMADEUS"/>
    <s v="11LBT4"/>
    <x v="1"/>
    <x v="0"/>
    <x v="4"/>
    <x v="2"/>
    <x v="7"/>
    <n v="0"/>
    <n v="0"/>
    <n v="0"/>
    <n v="0"/>
    <n v="0"/>
    <n v="0"/>
    <x v="2"/>
    <x v="4"/>
    <s v="BRI"/>
    <s v="SSH"/>
    <x v="1"/>
    <x v="1"/>
    <x v="201"/>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172.5"/>
    <n v="28.419999999999998"/>
    <n v="30"/>
    <n v="230.92"/>
    <x v="0"/>
    <x v="1"/>
    <s v="NAP"/>
    <s v="SSH"/>
    <x v="0"/>
    <x v="0"/>
    <x v="202"/>
  </r>
  <r>
    <x v="57"/>
    <x v="8"/>
    <x v="1"/>
    <m/>
    <s v="GDTWZ"/>
    <x v="1"/>
    <x v="0"/>
    <x v="5"/>
    <x v="2"/>
    <x v="17"/>
    <n v="1"/>
    <n v="1"/>
    <n v="240"/>
    <n v="0"/>
    <n v="0"/>
    <n v="240"/>
    <x v="0"/>
    <x v="1"/>
    <s v="BRI"/>
    <s v="SSH"/>
    <x v="1"/>
    <x v="1"/>
    <x v="107"/>
  </r>
  <r>
    <x v="57"/>
    <x v="7"/>
    <x v="1"/>
    <m/>
    <m/>
    <x v="1"/>
    <x v="0"/>
    <x v="12"/>
    <x v="0"/>
    <x v="2"/>
    <n v="6"/>
    <n v="6"/>
    <n v="280"/>
    <n v="0"/>
    <n v="0"/>
    <n v="1680"/>
    <x v="0"/>
    <x v="1"/>
    <s v="NAP"/>
    <s v="SSH"/>
    <x v="0"/>
    <x v="0"/>
    <x v="18"/>
  </r>
  <r>
    <x v="57"/>
    <x v="7"/>
    <x v="1"/>
    <m/>
    <m/>
    <x v="1"/>
    <x v="0"/>
    <x v="13"/>
    <x v="1"/>
    <x v="3"/>
    <n v="6"/>
    <n v="6"/>
    <n v="300"/>
    <n v="0"/>
    <n v="0"/>
    <n v="1800"/>
    <x v="0"/>
    <x v="1"/>
    <s v="SSH"/>
    <s v="NAP"/>
    <x v="0"/>
    <x v="0"/>
    <x v="19"/>
  </r>
  <r>
    <x v="56"/>
    <x v="10"/>
    <x v="1"/>
    <s v="AMADEUS"/>
    <s v="11LGA2"/>
    <x v="1"/>
    <x v="0"/>
    <x v="5"/>
    <x v="2"/>
    <x v="41"/>
    <n v="1"/>
    <n v="1"/>
    <n v="240"/>
    <n v="19.420000000000002"/>
    <n v="40"/>
    <n v="299.42"/>
    <x v="0"/>
    <x v="1"/>
    <s v="BRI"/>
    <s v="SSH"/>
    <x v="1"/>
    <x v="1"/>
    <x v="7"/>
  </r>
  <r>
    <x v="56"/>
    <x v="13"/>
    <x v="0"/>
    <m/>
    <m/>
    <x v="0"/>
    <x v="0"/>
    <x v="33"/>
    <x v="2"/>
    <x v="68"/>
    <n v="70"/>
    <n v="70"/>
    <n v="230"/>
    <n v="0"/>
    <n v="0"/>
    <n v="16100"/>
    <x v="0"/>
    <x v="0"/>
    <s v="BRI"/>
    <s v="SSH"/>
    <x v="1"/>
    <x v="3"/>
    <x v="194"/>
  </r>
  <r>
    <x v="56"/>
    <x v="13"/>
    <x v="0"/>
    <m/>
    <m/>
    <x v="0"/>
    <x v="1"/>
    <x v="34"/>
    <x v="3"/>
    <x v="69"/>
    <n v="70"/>
    <n v="70"/>
    <n v="230"/>
    <n v="0"/>
    <n v="0"/>
    <n v="16100"/>
    <x v="0"/>
    <x v="0"/>
    <s v="SSH"/>
    <s v="BRI"/>
    <x v="1"/>
    <x v="3"/>
    <x v="203"/>
  </r>
  <r>
    <x v="56"/>
    <x v="13"/>
    <x v="0"/>
    <m/>
    <m/>
    <x v="0"/>
    <x v="0"/>
    <x v="33"/>
    <x v="2"/>
    <x v="69"/>
    <n v="70"/>
    <n v="70"/>
    <n v="230"/>
    <n v="0"/>
    <n v="0"/>
    <n v="16100"/>
    <x v="0"/>
    <x v="0"/>
    <s v="BRI"/>
    <s v="SSH"/>
    <x v="1"/>
    <x v="3"/>
    <x v="203"/>
  </r>
  <r>
    <x v="56"/>
    <x v="13"/>
    <x v="0"/>
    <m/>
    <m/>
    <x v="0"/>
    <x v="1"/>
    <x v="34"/>
    <x v="3"/>
    <x v="70"/>
    <n v="70"/>
    <n v="70"/>
    <n v="230"/>
    <n v="0"/>
    <n v="0"/>
    <n v="16100"/>
    <x v="0"/>
    <x v="0"/>
    <s v="SSH"/>
    <s v="BRI"/>
    <x v="1"/>
    <x v="3"/>
    <x v="195"/>
  </r>
  <r>
    <x v="56"/>
    <x v="13"/>
    <x v="0"/>
    <m/>
    <m/>
    <x v="0"/>
    <x v="0"/>
    <x v="33"/>
    <x v="2"/>
    <x v="70"/>
    <n v="70"/>
    <n v="70"/>
    <n v="230"/>
    <n v="0"/>
    <n v="0"/>
    <n v="16100"/>
    <x v="0"/>
    <x v="0"/>
    <s v="BRI"/>
    <s v="SSH"/>
    <x v="1"/>
    <x v="3"/>
    <x v="195"/>
  </r>
  <r>
    <x v="56"/>
    <x v="13"/>
    <x v="0"/>
    <m/>
    <m/>
    <x v="0"/>
    <x v="1"/>
    <x v="34"/>
    <x v="3"/>
    <x v="71"/>
    <n v="70"/>
    <n v="70"/>
    <n v="230"/>
    <n v="0"/>
    <n v="0"/>
    <n v="16100"/>
    <x v="0"/>
    <x v="0"/>
    <s v="SSH"/>
    <s v="BRI"/>
    <x v="1"/>
    <x v="3"/>
    <x v="204"/>
  </r>
  <r>
    <x v="56"/>
    <x v="13"/>
    <x v="0"/>
    <m/>
    <m/>
    <x v="0"/>
    <x v="0"/>
    <x v="33"/>
    <x v="2"/>
    <x v="71"/>
    <n v="70"/>
    <n v="70"/>
    <n v="230"/>
    <n v="0"/>
    <n v="0"/>
    <n v="16100"/>
    <x v="0"/>
    <x v="0"/>
    <s v="BRI"/>
    <s v="SSH"/>
    <x v="1"/>
    <x v="3"/>
    <x v="204"/>
  </r>
  <r>
    <x v="56"/>
    <x v="13"/>
    <x v="0"/>
    <m/>
    <m/>
    <x v="0"/>
    <x v="1"/>
    <x v="34"/>
    <x v="3"/>
    <x v="72"/>
    <n v="70"/>
    <n v="70"/>
    <n v="230"/>
    <n v="0"/>
    <n v="0"/>
    <n v="16100"/>
    <x v="0"/>
    <x v="0"/>
    <s v="SSH"/>
    <s v="BRI"/>
    <x v="1"/>
    <x v="3"/>
    <x v="103"/>
  </r>
  <r>
    <x v="57"/>
    <x v="11"/>
    <x v="0"/>
    <m/>
    <m/>
    <x v="0"/>
    <x v="0"/>
    <x v="12"/>
    <x v="16"/>
    <x v="85"/>
    <n v="20"/>
    <n v="20"/>
    <n v="270"/>
    <n v="0"/>
    <n v="0"/>
    <n v="5400"/>
    <x v="0"/>
    <x v="0"/>
    <s v="FCO"/>
    <s v="SSH"/>
    <x v="6"/>
    <x v="3"/>
    <x v="23"/>
  </r>
  <r>
    <x v="57"/>
    <x v="11"/>
    <x v="0"/>
    <m/>
    <m/>
    <x v="0"/>
    <x v="0"/>
    <x v="12"/>
    <x v="16"/>
    <x v="66"/>
    <n v="20"/>
    <n v="20"/>
    <n v="270"/>
    <n v="0"/>
    <n v="0"/>
    <n v="5400"/>
    <x v="0"/>
    <x v="0"/>
    <s v="FCO"/>
    <s v="SSH"/>
    <x v="6"/>
    <x v="3"/>
    <x v="24"/>
  </r>
  <r>
    <x v="57"/>
    <x v="11"/>
    <x v="0"/>
    <m/>
    <m/>
    <x v="0"/>
    <x v="0"/>
    <x v="12"/>
    <x v="16"/>
    <x v="67"/>
    <n v="20"/>
    <n v="20"/>
    <n v="270"/>
    <n v="0"/>
    <n v="0"/>
    <n v="5400"/>
    <x v="0"/>
    <x v="0"/>
    <s v="FCO"/>
    <s v="SSH"/>
    <x v="6"/>
    <x v="3"/>
    <x v="25"/>
  </r>
  <r>
    <x v="57"/>
    <x v="11"/>
    <x v="0"/>
    <m/>
    <m/>
    <x v="0"/>
    <x v="0"/>
    <x v="12"/>
    <x v="16"/>
    <x v="68"/>
    <n v="20"/>
    <n v="20"/>
    <n v="270"/>
    <n v="0"/>
    <n v="0"/>
    <n v="5400"/>
    <x v="0"/>
    <x v="0"/>
    <s v="FCO"/>
    <s v="SSH"/>
    <x v="6"/>
    <x v="3"/>
    <x v="205"/>
  </r>
  <r>
    <x v="57"/>
    <x v="11"/>
    <x v="0"/>
    <m/>
    <m/>
    <x v="0"/>
    <x v="0"/>
    <x v="12"/>
    <x v="16"/>
    <x v="69"/>
    <n v="20"/>
    <n v="20"/>
    <n v="270"/>
    <n v="0"/>
    <n v="0"/>
    <n v="5400"/>
    <x v="0"/>
    <x v="0"/>
    <s v="FCO"/>
    <s v="SSH"/>
    <x v="6"/>
    <x v="3"/>
    <x v="175"/>
  </r>
  <r>
    <x v="57"/>
    <x v="11"/>
    <x v="0"/>
    <m/>
    <m/>
    <x v="0"/>
    <x v="0"/>
    <x v="12"/>
    <x v="16"/>
    <x v="70"/>
    <n v="20"/>
    <n v="20"/>
    <n v="270"/>
    <n v="0"/>
    <n v="0"/>
    <n v="5400"/>
    <x v="0"/>
    <x v="0"/>
    <s v="FCO"/>
    <s v="SSH"/>
    <x v="6"/>
    <x v="3"/>
    <x v="176"/>
  </r>
  <r>
    <x v="57"/>
    <x v="11"/>
    <x v="0"/>
    <m/>
    <m/>
    <x v="0"/>
    <x v="0"/>
    <x v="12"/>
    <x v="16"/>
    <x v="71"/>
    <n v="20"/>
    <n v="20"/>
    <n v="270"/>
    <n v="0"/>
    <n v="0"/>
    <n v="5400"/>
    <x v="0"/>
    <x v="0"/>
    <s v="FCO"/>
    <s v="SSH"/>
    <x v="6"/>
    <x v="3"/>
    <x v="206"/>
  </r>
  <r>
    <x v="57"/>
    <x v="11"/>
    <x v="0"/>
    <m/>
    <m/>
    <x v="0"/>
    <x v="0"/>
    <x v="12"/>
    <x v="16"/>
    <x v="72"/>
    <n v="20"/>
    <n v="20"/>
    <n v="270"/>
    <n v="0"/>
    <n v="0"/>
    <n v="5400"/>
    <x v="0"/>
    <x v="0"/>
    <s v="FCO"/>
    <s v="SSH"/>
    <x v="6"/>
    <x v="3"/>
    <x v="207"/>
  </r>
  <r>
    <x v="57"/>
    <x v="11"/>
    <x v="0"/>
    <m/>
    <m/>
    <x v="0"/>
    <x v="1"/>
    <x v="13"/>
    <x v="17"/>
    <x v="66"/>
    <n v="20"/>
    <n v="20"/>
    <n v="270"/>
    <n v="0"/>
    <n v="0"/>
    <n v="5400"/>
    <x v="0"/>
    <x v="0"/>
    <s v="SSH"/>
    <s v="FCO"/>
    <x v="6"/>
    <x v="3"/>
    <x v="24"/>
  </r>
  <r>
    <x v="57"/>
    <x v="11"/>
    <x v="0"/>
    <m/>
    <m/>
    <x v="0"/>
    <x v="1"/>
    <x v="13"/>
    <x v="17"/>
    <x v="67"/>
    <n v="20"/>
    <n v="20"/>
    <n v="270"/>
    <n v="0"/>
    <n v="0"/>
    <n v="5400"/>
    <x v="0"/>
    <x v="0"/>
    <s v="SSH"/>
    <s v="FCO"/>
    <x v="6"/>
    <x v="3"/>
    <x v="25"/>
  </r>
  <r>
    <x v="57"/>
    <x v="11"/>
    <x v="0"/>
    <m/>
    <m/>
    <x v="0"/>
    <x v="1"/>
    <x v="13"/>
    <x v="17"/>
    <x v="68"/>
    <n v="20"/>
    <n v="20"/>
    <n v="270"/>
    <n v="0"/>
    <n v="0"/>
    <n v="5400"/>
    <x v="0"/>
    <x v="0"/>
    <s v="SSH"/>
    <s v="FCO"/>
    <x v="6"/>
    <x v="3"/>
    <x v="205"/>
  </r>
  <r>
    <x v="57"/>
    <x v="11"/>
    <x v="0"/>
    <m/>
    <m/>
    <x v="0"/>
    <x v="1"/>
    <x v="13"/>
    <x v="17"/>
    <x v="69"/>
    <n v="20"/>
    <n v="20"/>
    <n v="270"/>
    <n v="0"/>
    <n v="0"/>
    <n v="5400"/>
    <x v="0"/>
    <x v="0"/>
    <s v="SSH"/>
    <s v="FCO"/>
    <x v="6"/>
    <x v="3"/>
    <x v="175"/>
  </r>
  <r>
    <x v="57"/>
    <x v="11"/>
    <x v="0"/>
    <m/>
    <m/>
    <x v="0"/>
    <x v="1"/>
    <x v="13"/>
    <x v="17"/>
    <x v="70"/>
    <n v="20"/>
    <n v="20"/>
    <n v="270"/>
    <n v="0"/>
    <n v="0"/>
    <n v="5400"/>
    <x v="0"/>
    <x v="0"/>
    <s v="SSH"/>
    <s v="FCO"/>
    <x v="6"/>
    <x v="3"/>
    <x v="176"/>
  </r>
  <r>
    <x v="57"/>
    <x v="11"/>
    <x v="0"/>
    <m/>
    <m/>
    <x v="0"/>
    <x v="1"/>
    <x v="13"/>
    <x v="17"/>
    <x v="71"/>
    <n v="20"/>
    <n v="20"/>
    <n v="270"/>
    <n v="0"/>
    <n v="0"/>
    <n v="5400"/>
    <x v="0"/>
    <x v="0"/>
    <s v="SSH"/>
    <s v="FCO"/>
    <x v="6"/>
    <x v="3"/>
    <x v="206"/>
  </r>
  <r>
    <x v="57"/>
    <x v="11"/>
    <x v="0"/>
    <m/>
    <m/>
    <x v="0"/>
    <x v="1"/>
    <x v="13"/>
    <x v="17"/>
    <x v="72"/>
    <n v="20"/>
    <n v="20"/>
    <n v="270"/>
    <n v="0"/>
    <n v="0"/>
    <n v="5400"/>
    <x v="0"/>
    <x v="0"/>
    <s v="SSH"/>
    <s v="FCO"/>
    <x v="6"/>
    <x v="3"/>
    <x v="207"/>
  </r>
  <r>
    <x v="57"/>
    <x v="11"/>
    <x v="0"/>
    <m/>
    <m/>
    <x v="0"/>
    <x v="1"/>
    <x v="13"/>
    <x v="17"/>
    <x v="86"/>
    <n v="20"/>
    <n v="20"/>
    <n v="270"/>
    <n v="0"/>
    <n v="0"/>
    <n v="5400"/>
    <x v="0"/>
    <x v="0"/>
    <s v="SSH"/>
    <s v="FCO"/>
    <x v="6"/>
    <x v="3"/>
    <x v="208"/>
  </r>
  <r>
    <x v="57"/>
    <x v="11"/>
    <x v="0"/>
    <m/>
    <m/>
    <x v="0"/>
    <x v="0"/>
    <x v="33"/>
    <x v="2"/>
    <x v="68"/>
    <n v="20"/>
    <n v="20"/>
    <n v="215"/>
    <n v="0"/>
    <n v="0"/>
    <n v="4300"/>
    <x v="0"/>
    <x v="0"/>
    <s v="BRI"/>
    <s v="SSH"/>
    <x v="1"/>
    <x v="3"/>
    <x v="205"/>
  </r>
  <r>
    <x v="57"/>
    <x v="11"/>
    <x v="0"/>
    <m/>
    <m/>
    <x v="0"/>
    <x v="0"/>
    <x v="33"/>
    <x v="2"/>
    <x v="69"/>
    <n v="20"/>
    <n v="20"/>
    <n v="215"/>
    <n v="0"/>
    <n v="0"/>
    <n v="4300"/>
    <x v="0"/>
    <x v="0"/>
    <s v="BRI"/>
    <s v="SSH"/>
    <x v="1"/>
    <x v="3"/>
    <x v="175"/>
  </r>
  <r>
    <x v="57"/>
    <x v="11"/>
    <x v="0"/>
    <m/>
    <m/>
    <x v="0"/>
    <x v="0"/>
    <x v="33"/>
    <x v="2"/>
    <x v="70"/>
    <n v="20"/>
    <n v="20"/>
    <n v="215"/>
    <n v="0"/>
    <n v="0"/>
    <n v="4300"/>
    <x v="0"/>
    <x v="0"/>
    <s v="BRI"/>
    <s v="SSH"/>
    <x v="1"/>
    <x v="3"/>
    <x v="176"/>
  </r>
  <r>
    <x v="57"/>
    <x v="11"/>
    <x v="0"/>
    <m/>
    <m/>
    <x v="0"/>
    <x v="0"/>
    <x v="33"/>
    <x v="2"/>
    <x v="71"/>
    <n v="20"/>
    <n v="20"/>
    <n v="215"/>
    <n v="0"/>
    <n v="0"/>
    <n v="4300"/>
    <x v="0"/>
    <x v="0"/>
    <s v="BRI"/>
    <s v="SSH"/>
    <x v="1"/>
    <x v="3"/>
    <x v="206"/>
  </r>
  <r>
    <x v="57"/>
    <x v="11"/>
    <x v="0"/>
    <m/>
    <m/>
    <x v="0"/>
    <x v="1"/>
    <x v="34"/>
    <x v="3"/>
    <x v="69"/>
    <n v="20"/>
    <n v="20"/>
    <n v="215"/>
    <n v="0"/>
    <n v="0"/>
    <n v="4300"/>
    <x v="0"/>
    <x v="0"/>
    <s v="SSH"/>
    <s v="BRI"/>
    <x v="1"/>
    <x v="3"/>
    <x v="175"/>
  </r>
  <r>
    <x v="57"/>
    <x v="11"/>
    <x v="0"/>
    <m/>
    <m/>
    <x v="0"/>
    <x v="1"/>
    <x v="34"/>
    <x v="3"/>
    <x v="70"/>
    <n v="20"/>
    <n v="20"/>
    <n v="215"/>
    <n v="0"/>
    <n v="0"/>
    <n v="4300"/>
    <x v="0"/>
    <x v="0"/>
    <s v="SSH"/>
    <s v="BRI"/>
    <x v="1"/>
    <x v="3"/>
    <x v="176"/>
  </r>
  <r>
    <x v="57"/>
    <x v="11"/>
    <x v="0"/>
    <m/>
    <m/>
    <x v="0"/>
    <x v="1"/>
    <x v="34"/>
    <x v="3"/>
    <x v="71"/>
    <n v="20"/>
    <n v="20"/>
    <n v="215"/>
    <n v="0"/>
    <n v="0"/>
    <n v="4300"/>
    <x v="0"/>
    <x v="0"/>
    <s v="SSH"/>
    <s v="BRI"/>
    <x v="1"/>
    <x v="3"/>
    <x v="206"/>
  </r>
  <r>
    <x v="57"/>
    <x v="11"/>
    <x v="0"/>
    <m/>
    <m/>
    <x v="0"/>
    <x v="1"/>
    <x v="34"/>
    <x v="3"/>
    <x v="72"/>
    <n v="20"/>
    <n v="20"/>
    <n v="215"/>
    <n v="0"/>
    <n v="0"/>
    <n v="4300"/>
    <x v="0"/>
    <x v="0"/>
    <s v="SSH"/>
    <s v="BRI"/>
    <x v="1"/>
    <x v="3"/>
    <x v="207"/>
  </r>
  <r>
    <x v="57"/>
    <x v="11"/>
    <x v="0"/>
    <m/>
    <m/>
    <x v="0"/>
    <x v="0"/>
    <x v="16"/>
    <x v="0"/>
    <x v="51"/>
    <n v="40"/>
    <n v="40"/>
    <n v="225"/>
    <n v="0"/>
    <n v="0"/>
    <n v="9000"/>
    <x v="0"/>
    <x v="0"/>
    <s v="NAP"/>
    <s v="SSH"/>
    <x v="0"/>
    <x v="2"/>
    <x v="189"/>
  </r>
  <r>
    <x v="57"/>
    <x v="11"/>
    <x v="0"/>
    <m/>
    <m/>
    <x v="0"/>
    <x v="0"/>
    <x v="16"/>
    <x v="0"/>
    <x v="52"/>
    <n v="40"/>
    <n v="40"/>
    <n v="225"/>
    <n v="0"/>
    <n v="0"/>
    <n v="9000"/>
    <x v="0"/>
    <x v="0"/>
    <s v="NAP"/>
    <s v="SSH"/>
    <x v="0"/>
    <x v="2"/>
    <x v="190"/>
  </r>
  <r>
    <x v="57"/>
    <x v="11"/>
    <x v="0"/>
    <m/>
    <m/>
    <x v="0"/>
    <x v="0"/>
    <x v="16"/>
    <x v="0"/>
    <x v="53"/>
    <n v="40"/>
    <n v="40"/>
    <n v="225"/>
    <n v="0"/>
    <n v="0"/>
    <n v="9000"/>
    <x v="0"/>
    <x v="0"/>
    <s v="NAP"/>
    <s v="SSH"/>
    <x v="0"/>
    <x v="2"/>
    <x v="7"/>
  </r>
  <r>
    <x v="57"/>
    <x v="11"/>
    <x v="0"/>
    <m/>
    <m/>
    <x v="0"/>
    <x v="0"/>
    <x v="16"/>
    <x v="0"/>
    <x v="54"/>
    <n v="40"/>
    <n v="40"/>
    <n v="225"/>
    <n v="0"/>
    <n v="0"/>
    <n v="9000"/>
    <x v="0"/>
    <x v="0"/>
    <s v="NAP"/>
    <s v="SSH"/>
    <x v="0"/>
    <x v="2"/>
    <x v="8"/>
  </r>
  <r>
    <x v="57"/>
    <x v="11"/>
    <x v="0"/>
    <m/>
    <m/>
    <x v="0"/>
    <x v="0"/>
    <x v="16"/>
    <x v="0"/>
    <x v="55"/>
    <n v="40"/>
    <n v="40"/>
    <n v="225"/>
    <n v="0"/>
    <n v="0"/>
    <n v="9000"/>
    <x v="0"/>
    <x v="0"/>
    <s v="NAP"/>
    <s v="SSH"/>
    <x v="0"/>
    <x v="2"/>
    <x v="9"/>
  </r>
  <r>
    <x v="57"/>
    <x v="11"/>
    <x v="0"/>
    <m/>
    <m/>
    <x v="0"/>
    <x v="0"/>
    <x v="16"/>
    <x v="0"/>
    <x v="56"/>
    <n v="40"/>
    <n v="40"/>
    <n v="225"/>
    <n v="0"/>
    <n v="0"/>
    <n v="9000"/>
    <x v="0"/>
    <x v="0"/>
    <s v="NAP"/>
    <s v="SSH"/>
    <x v="0"/>
    <x v="2"/>
    <x v="10"/>
  </r>
  <r>
    <x v="57"/>
    <x v="11"/>
    <x v="0"/>
    <m/>
    <m/>
    <x v="0"/>
    <x v="0"/>
    <x v="16"/>
    <x v="0"/>
    <x v="57"/>
    <n v="40"/>
    <n v="40"/>
    <n v="225"/>
    <n v="0"/>
    <n v="0"/>
    <n v="9000"/>
    <x v="0"/>
    <x v="0"/>
    <s v="NAP"/>
    <s v="SSH"/>
    <x v="0"/>
    <x v="2"/>
    <x v="11"/>
  </r>
  <r>
    <x v="57"/>
    <x v="11"/>
    <x v="0"/>
    <m/>
    <m/>
    <x v="0"/>
    <x v="1"/>
    <x v="18"/>
    <x v="1"/>
    <x v="52"/>
    <n v="40"/>
    <n v="40"/>
    <n v="225"/>
    <n v="0"/>
    <n v="0"/>
    <n v="9000"/>
    <x v="0"/>
    <x v="0"/>
    <s v="SSH"/>
    <s v="NAP"/>
    <x v="0"/>
    <x v="2"/>
    <x v="190"/>
  </r>
  <r>
    <x v="57"/>
    <x v="11"/>
    <x v="0"/>
    <m/>
    <m/>
    <x v="0"/>
    <x v="1"/>
    <x v="18"/>
    <x v="1"/>
    <x v="53"/>
    <n v="40"/>
    <n v="40"/>
    <n v="225"/>
    <n v="0"/>
    <n v="0"/>
    <n v="9000"/>
    <x v="0"/>
    <x v="0"/>
    <s v="SSH"/>
    <s v="NAP"/>
    <x v="0"/>
    <x v="2"/>
    <x v="7"/>
  </r>
  <r>
    <x v="57"/>
    <x v="11"/>
    <x v="0"/>
    <m/>
    <m/>
    <x v="0"/>
    <x v="1"/>
    <x v="18"/>
    <x v="1"/>
    <x v="54"/>
    <n v="40"/>
    <n v="40"/>
    <n v="225"/>
    <n v="0"/>
    <n v="0"/>
    <n v="9000"/>
    <x v="0"/>
    <x v="0"/>
    <s v="SSH"/>
    <s v="NAP"/>
    <x v="0"/>
    <x v="2"/>
    <x v="8"/>
  </r>
  <r>
    <x v="57"/>
    <x v="11"/>
    <x v="0"/>
    <m/>
    <m/>
    <x v="0"/>
    <x v="1"/>
    <x v="18"/>
    <x v="1"/>
    <x v="55"/>
    <n v="40"/>
    <n v="40"/>
    <n v="225"/>
    <n v="0"/>
    <n v="0"/>
    <n v="9000"/>
    <x v="0"/>
    <x v="0"/>
    <s v="SSH"/>
    <s v="NAP"/>
    <x v="0"/>
    <x v="2"/>
    <x v="9"/>
  </r>
  <r>
    <x v="57"/>
    <x v="11"/>
    <x v="0"/>
    <m/>
    <m/>
    <x v="0"/>
    <x v="1"/>
    <x v="18"/>
    <x v="1"/>
    <x v="56"/>
    <n v="40"/>
    <n v="40"/>
    <n v="225"/>
    <n v="0"/>
    <n v="0"/>
    <n v="9000"/>
    <x v="0"/>
    <x v="0"/>
    <s v="SSH"/>
    <s v="NAP"/>
    <x v="0"/>
    <x v="2"/>
    <x v="10"/>
  </r>
  <r>
    <x v="57"/>
    <x v="11"/>
    <x v="0"/>
    <m/>
    <m/>
    <x v="0"/>
    <x v="1"/>
    <x v="18"/>
    <x v="1"/>
    <x v="57"/>
    <n v="40"/>
    <n v="40"/>
    <n v="225"/>
    <n v="0"/>
    <n v="0"/>
    <n v="9000"/>
    <x v="0"/>
    <x v="0"/>
    <s v="SSH"/>
    <s v="NAP"/>
    <x v="0"/>
    <x v="2"/>
    <x v="11"/>
  </r>
  <r>
    <x v="57"/>
    <x v="11"/>
    <x v="0"/>
    <m/>
    <m/>
    <x v="0"/>
    <x v="1"/>
    <x v="18"/>
    <x v="1"/>
    <x v="58"/>
    <n v="40"/>
    <n v="40"/>
    <n v="225"/>
    <n v="0"/>
    <n v="0"/>
    <n v="9000"/>
    <x v="0"/>
    <x v="0"/>
    <s v="SSH"/>
    <s v="NAP"/>
    <x v="0"/>
    <x v="2"/>
    <x v="155"/>
  </r>
  <r>
    <x v="57"/>
    <x v="11"/>
    <x v="0"/>
    <m/>
    <m/>
    <x v="0"/>
    <x v="0"/>
    <x v="0"/>
    <x v="0"/>
    <x v="2"/>
    <n v="50"/>
    <n v="50"/>
    <n v="260"/>
    <n v="0"/>
    <n v="0"/>
    <n v="13000"/>
    <x v="0"/>
    <x v="0"/>
    <s v="NAP"/>
    <s v="SSH"/>
    <x v="0"/>
    <x v="0"/>
    <x v="18"/>
  </r>
  <r>
    <x v="57"/>
    <x v="11"/>
    <x v="0"/>
    <m/>
    <m/>
    <x v="0"/>
    <x v="0"/>
    <x v="0"/>
    <x v="0"/>
    <x v="3"/>
    <n v="50"/>
    <n v="50"/>
    <n v="260"/>
    <n v="0"/>
    <n v="0"/>
    <n v="13000"/>
    <x v="0"/>
    <x v="0"/>
    <s v="NAP"/>
    <s v="SSH"/>
    <x v="0"/>
    <x v="0"/>
    <x v="19"/>
  </r>
  <r>
    <x v="57"/>
    <x v="11"/>
    <x v="0"/>
    <m/>
    <m/>
    <x v="0"/>
    <x v="1"/>
    <x v="2"/>
    <x v="1"/>
    <x v="3"/>
    <n v="50"/>
    <n v="50"/>
    <n v="260"/>
    <n v="0"/>
    <n v="0"/>
    <n v="13000"/>
    <x v="0"/>
    <x v="0"/>
    <s v="SSH"/>
    <s v="NAP"/>
    <x v="0"/>
    <x v="0"/>
    <x v="19"/>
  </r>
  <r>
    <x v="57"/>
    <x v="11"/>
    <x v="0"/>
    <m/>
    <m/>
    <x v="0"/>
    <x v="1"/>
    <x v="2"/>
    <x v="1"/>
    <x v="4"/>
    <n v="50"/>
    <n v="50"/>
    <n v="260"/>
    <n v="0"/>
    <n v="0"/>
    <n v="13000"/>
    <x v="0"/>
    <x v="0"/>
    <s v="SSH"/>
    <s v="NAP"/>
    <x v="0"/>
    <x v="0"/>
    <x v="20"/>
  </r>
  <r>
    <x v="57"/>
    <x v="8"/>
    <x v="1"/>
    <m/>
    <s v="72JG9"/>
    <x v="0"/>
    <x v="0"/>
    <x v="5"/>
    <x v="2"/>
    <x v="39"/>
    <n v="4"/>
    <n v="4"/>
    <n v="220"/>
    <n v="0"/>
    <n v="0"/>
    <n v="880"/>
    <x v="0"/>
    <x v="1"/>
    <s v="BRI"/>
    <s v="SSH"/>
    <x v="1"/>
    <x v="1"/>
    <x v="29"/>
  </r>
  <r>
    <x v="57"/>
    <x v="8"/>
    <x v="1"/>
    <m/>
    <s v="72JG9"/>
    <x v="0"/>
    <x v="1"/>
    <x v="7"/>
    <x v="3"/>
    <x v="40"/>
    <n v="4"/>
    <n v="4"/>
    <n v="220"/>
    <n v="0"/>
    <n v="0"/>
    <n v="880"/>
    <x v="0"/>
    <x v="1"/>
    <s v="SSH"/>
    <s v="BRI"/>
    <x v="1"/>
    <x v="1"/>
    <x v="30"/>
  </r>
  <r>
    <x v="57"/>
    <x v="8"/>
    <x v="1"/>
    <m/>
    <s v="4GJ3Y"/>
    <x v="1"/>
    <x v="0"/>
    <x v="25"/>
    <x v="1"/>
    <x v="30"/>
    <n v="4"/>
    <n v="4"/>
    <n v="220"/>
    <n v="0"/>
    <n v="0"/>
    <n v="880"/>
    <x v="0"/>
    <x v="1"/>
    <s v="SSH"/>
    <s v="NAP"/>
    <x v="0"/>
    <x v="3"/>
    <x v="174"/>
  </r>
  <r>
    <x v="58"/>
    <x v="7"/>
    <x v="1"/>
    <m/>
    <m/>
    <x v="1"/>
    <x v="0"/>
    <x v="9"/>
    <x v="0"/>
    <x v="24"/>
    <n v="4"/>
    <n v="4"/>
    <n v="140"/>
    <n v="0"/>
    <n v="0"/>
    <n v="560"/>
    <x v="0"/>
    <x v="1"/>
    <s v="NAP"/>
    <s v="SSH"/>
    <x v="0"/>
    <x v="2"/>
    <x v="209"/>
  </r>
  <r>
    <x v="58"/>
    <x v="7"/>
    <x v="1"/>
    <m/>
    <m/>
    <x v="1"/>
    <x v="0"/>
    <x v="11"/>
    <x v="1"/>
    <x v="25"/>
    <n v="4"/>
    <n v="4"/>
    <n v="140"/>
    <n v="0"/>
    <n v="0"/>
    <n v="560"/>
    <x v="0"/>
    <x v="1"/>
    <s v="SSH"/>
    <s v="NAP"/>
    <x v="0"/>
    <x v="2"/>
    <x v="17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E"/>
    <x v="1"/>
    <x v="0"/>
    <x v="12"/>
    <x v="4"/>
    <x v="28"/>
    <n v="1"/>
    <n v="1"/>
    <n v="290"/>
    <n v="29.8"/>
    <n v="30"/>
    <n v="349.8"/>
    <x v="0"/>
    <x v="1"/>
    <s v="MXP"/>
    <s v="SSH"/>
    <x v="2"/>
    <x v="3"/>
    <x v="149"/>
  </r>
  <r>
    <x v="57"/>
    <x v="25"/>
    <x v="1"/>
    <m/>
    <s v="12LJAE"/>
    <x v="1"/>
    <x v="0"/>
    <x v="12"/>
    <x v="4"/>
    <x v="28"/>
    <n v="1"/>
    <n v="1"/>
    <n v="290"/>
    <n v="29.8"/>
    <n v="30"/>
    <n v="349.8"/>
    <x v="0"/>
    <x v="1"/>
    <s v="MXP"/>
    <s v="SSH"/>
    <x v="2"/>
    <x v="3"/>
    <x v="149"/>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8"/>
    <x v="1"/>
    <x v="0"/>
    <m/>
    <m/>
    <x v="0"/>
    <x v="0"/>
    <x v="4"/>
    <x v="2"/>
    <x v="8"/>
    <n v="1"/>
    <n v="1"/>
    <n v="175"/>
    <n v="0"/>
    <n v="0"/>
    <n v="175"/>
    <x v="0"/>
    <x v="0"/>
    <s v="BRI"/>
    <s v="SSH"/>
    <x v="1"/>
    <x v="1"/>
    <x v="193"/>
  </r>
  <r>
    <x v="58"/>
    <x v="1"/>
    <x v="0"/>
    <m/>
    <m/>
    <x v="0"/>
    <x v="1"/>
    <x v="7"/>
    <x v="3"/>
    <x v="9"/>
    <n v="1"/>
    <n v="1"/>
    <n v="175"/>
    <n v="0"/>
    <n v="0"/>
    <n v="175"/>
    <x v="0"/>
    <x v="0"/>
    <s v="SSH"/>
    <s v="BRI"/>
    <x v="1"/>
    <x v="1"/>
    <x v="149"/>
  </r>
  <r>
    <x v="58"/>
    <x v="8"/>
    <x v="1"/>
    <m/>
    <s v="MCVUT"/>
    <x v="0"/>
    <x v="0"/>
    <x v="4"/>
    <x v="6"/>
    <x v="7"/>
    <n v="2"/>
    <n v="2"/>
    <n v="200"/>
    <n v="0"/>
    <n v="0"/>
    <n v="400"/>
    <x v="0"/>
    <x v="1"/>
    <s v="VRN"/>
    <s v="SSH"/>
    <x v="3"/>
    <x v="1"/>
    <x v="150"/>
  </r>
  <r>
    <x v="58"/>
    <x v="8"/>
    <x v="1"/>
    <m/>
    <s v="MCVUT"/>
    <x v="0"/>
    <x v="1"/>
    <x v="6"/>
    <x v="7"/>
    <x v="8"/>
    <n v="2"/>
    <n v="2"/>
    <n v="200"/>
    <n v="0"/>
    <n v="0"/>
    <n v="400"/>
    <x v="0"/>
    <x v="1"/>
    <s v="SSH"/>
    <s v="VRN"/>
    <x v="3"/>
    <x v="1"/>
    <x v="193"/>
  </r>
  <r>
    <x v="58"/>
    <x v="8"/>
    <x v="1"/>
    <m/>
    <s v="V6FAF"/>
    <x v="1"/>
    <x v="0"/>
    <x v="13"/>
    <x v="5"/>
    <x v="30"/>
    <n v="2"/>
    <n v="2"/>
    <n v="200"/>
    <n v="0"/>
    <n v="0"/>
    <n v="400"/>
    <x v="0"/>
    <x v="1"/>
    <s v="SSH"/>
    <s v="MXP"/>
    <x v="2"/>
    <x v="3"/>
    <x v="165"/>
  </r>
  <r>
    <x v="58"/>
    <x v="8"/>
    <x v="1"/>
    <m/>
    <s v="RRHHU"/>
    <x v="1"/>
    <x v="0"/>
    <x v="9"/>
    <x v="0"/>
    <x v="24"/>
    <n v="3"/>
    <n v="3"/>
    <n v="140"/>
    <n v="0"/>
    <n v="0"/>
    <n v="420"/>
    <x v="0"/>
    <x v="1"/>
    <s v="NAP"/>
    <s v="SSH"/>
    <x v="0"/>
    <x v="2"/>
    <x v="209"/>
  </r>
  <r>
    <x v="58"/>
    <x v="8"/>
    <x v="1"/>
    <m/>
    <s v="7GQUA"/>
    <x v="1"/>
    <x v="0"/>
    <x v="9"/>
    <x v="0"/>
    <x v="24"/>
    <n v="1"/>
    <n v="1"/>
    <n v="140"/>
    <n v="0"/>
    <n v="0"/>
    <n v="140"/>
    <x v="0"/>
    <x v="1"/>
    <s v="NAP"/>
    <s v="SSH"/>
    <x v="0"/>
    <x v="2"/>
    <x v="209"/>
  </r>
  <r>
    <x v="58"/>
    <x v="8"/>
    <x v="1"/>
    <m/>
    <s v="3AH4D"/>
    <x v="1"/>
    <x v="0"/>
    <x v="9"/>
    <x v="0"/>
    <x v="24"/>
    <n v="2"/>
    <n v="2"/>
    <n v="140"/>
    <n v="0"/>
    <n v="0"/>
    <n v="280"/>
    <x v="0"/>
    <x v="1"/>
    <s v="NAP"/>
    <s v="SSH"/>
    <x v="0"/>
    <x v="2"/>
    <x v="209"/>
  </r>
  <r>
    <x v="58"/>
    <x v="8"/>
    <x v="1"/>
    <m/>
    <s v="WHYET"/>
    <x v="1"/>
    <x v="0"/>
    <x v="13"/>
    <x v="5"/>
    <x v="30"/>
    <n v="2"/>
    <n v="2"/>
    <n v="200"/>
    <n v="0"/>
    <n v="0"/>
    <n v="400"/>
    <x v="0"/>
    <x v="1"/>
    <s v="SSH"/>
    <s v="MXP"/>
    <x v="2"/>
    <x v="3"/>
    <x v="165"/>
  </r>
  <r>
    <x v="59"/>
    <x v="8"/>
    <x v="1"/>
    <m/>
    <s v="7NH29"/>
    <x v="1"/>
    <x v="0"/>
    <x v="12"/>
    <x v="4"/>
    <x v="28"/>
    <n v="2"/>
    <n v="2"/>
    <n v="325"/>
    <n v="0"/>
    <n v="0"/>
    <n v="650"/>
    <x v="0"/>
    <x v="1"/>
    <s v="MXP"/>
    <s v="SSH"/>
    <x v="2"/>
    <x v="3"/>
    <x v="210"/>
  </r>
  <r>
    <x v="59"/>
    <x v="8"/>
    <x v="1"/>
    <m/>
    <s v="RRZ7U"/>
    <x v="1"/>
    <x v="0"/>
    <x v="11"/>
    <x v="1"/>
    <x v="27"/>
    <n v="6"/>
    <n v="6"/>
    <n v="175"/>
    <n v="0"/>
    <n v="0"/>
    <n v="1050"/>
    <x v="0"/>
    <x v="1"/>
    <s v="SSH"/>
    <s v="NAP"/>
    <x v="0"/>
    <x v="2"/>
    <x v="174"/>
  </r>
  <r>
    <x v="59"/>
    <x v="8"/>
    <x v="1"/>
    <m/>
    <s v="WYHAL"/>
    <x v="1"/>
    <x v="0"/>
    <x v="11"/>
    <x v="1"/>
    <x v="27"/>
    <n v="2"/>
    <n v="2"/>
    <n v="175"/>
    <n v="0"/>
    <n v="0"/>
    <n v="350"/>
    <x v="0"/>
    <x v="1"/>
    <s v="SSH"/>
    <s v="NAP"/>
    <x v="0"/>
    <x v="2"/>
    <x v="174"/>
  </r>
  <r>
    <x v="58"/>
    <x v="10"/>
    <x v="1"/>
    <s v="AMADEUS"/>
    <s v="11LDC8"/>
    <x v="1"/>
    <x v="0"/>
    <x v="4"/>
    <x v="2"/>
    <x v="7"/>
    <n v="0"/>
    <n v="0"/>
    <n v="0"/>
    <n v="0"/>
    <n v="0"/>
    <n v="0"/>
    <x v="2"/>
    <x v="4"/>
    <s v="BRI"/>
    <s v="SSH"/>
    <x v="1"/>
    <x v="1"/>
    <x v="150"/>
  </r>
  <r>
    <x v="58"/>
    <x v="10"/>
    <x v="1"/>
    <s v="AMADEUS"/>
    <s v="11LDC8"/>
    <x v="1"/>
    <x v="0"/>
    <x v="4"/>
    <x v="2"/>
    <x v="7"/>
    <n v="0"/>
    <n v="0"/>
    <n v="0"/>
    <n v="0"/>
    <n v="0"/>
    <n v="0"/>
    <x v="2"/>
    <x v="4"/>
    <s v="BRI"/>
    <s v="SSH"/>
    <x v="1"/>
    <x v="1"/>
    <x v="150"/>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J"/>
    <x v="1"/>
    <x v="0"/>
    <x v="9"/>
    <x v="0"/>
    <x v="24"/>
    <n v="1"/>
    <n v="1"/>
    <n v="100"/>
    <n v="34.04"/>
    <n v="30"/>
    <n v="164.04"/>
    <x v="0"/>
    <x v="1"/>
    <s v="NAP"/>
    <s v="SSH"/>
    <x v="0"/>
    <x v="2"/>
    <x v="193"/>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R"/>
    <x v="0"/>
    <x v="0"/>
    <x v="29"/>
    <x v="6"/>
    <x v="41"/>
    <n v="1"/>
    <n v="1"/>
    <n v="191.5"/>
    <n v="23.04"/>
    <n v="40"/>
    <n v="254.54"/>
    <x v="0"/>
    <x v="1"/>
    <s v="VRN"/>
    <s v="SSH"/>
    <x v="3"/>
    <x v="1"/>
    <x v="211"/>
  </r>
  <r>
    <x v="59"/>
    <x v="10"/>
    <x v="1"/>
    <s v="AMADEUS"/>
    <s v="11LGRR"/>
    <x v="0"/>
    <x v="1"/>
    <x v="26"/>
    <x v="7"/>
    <x v="43"/>
    <n v="1"/>
    <n v="1"/>
    <n v="191.5"/>
    <n v="37.43"/>
    <n v="40"/>
    <n v="268.93"/>
    <x v="0"/>
    <x v="1"/>
    <s v="SSH"/>
    <s v="VRN"/>
    <x v="3"/>
    <x v="1"/>
    <x v="177"/>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60"/>
    <x v="7"/>
    <x v="1"/>
    <m/>
    <m/>
    <x v="1"/>
    <x v="0"/>
    <x v="11"/>
    <x v="1"/>
    <x v="25"/>
    <n v="4"/>
    <n v="4"/>
    <n v="140"/>
    <n v="0"/>
    <n v="0"/>
    <n v="560"/>
    <x v="0"/>
    <x v="1"/>
    <s v="SSH"/>
    <s v="NAP"/>
    <x v="0"/>
    <x v="2"/>
    <x v="210"/>
  </r>
  <r>
    <x v="60"/>
    <x v="7"/>
    <x v="1"/>
    <m/>
    <m/>
    <x v="1"/>
    <x v="0"/>
    <x v="13"/>
    <x v="5"/>
    <x v="30"/>
    <n v="2"/>
    <n v="2"/>
    <n v="325"/>
    <n v="0"/>
    <n v="0"/>
    <n v="650"/>
    <x v="0"/>
    <x v="1"/>
    <s v="SSH"/>
    <s v="MXP"/>
    <x v="2"/>
    <x v="3"/>
    <x v="180"/>
  </r>
  <r>
    <x v="60"/>
    <x v="7"/>
    <x v="1"/>
    <m/>
    <m/>
    <x v="1"/>
    <x v="0"/>
    <x v="7"/>
    <x v="3"/>
    <x v="48"/>
    <n v="2"/>
    <n v="2"/>
    <n v="260"/>
    <n v="0"/>
    <n v="0"/>
    <n v="520"/>
    <x v="0"/>
    <x v="1"/>
    <s v="SSH"/>
    <s v="BRI"/>
    <x v="1"/>
    <x v="1"/>
    <x v="92"/>
  </r>
  <r>
    <x v="60"/>
    <x v="7"/>
    <x v="1"/>
    <m/>
    <m/>
    <x v="1"/>
    <x v="0"/>
    <x v="5"/>
    <x v="2"/>
    <x v="37"/>
    <n v="4"/>
    <n v="4"/>
    <n v="160"/>
    <n v="0"/>
    <n v="0"/>
    <n v="640"/>
    <x v="0"/>
    <x v="1"/>
    <s v="BRI"/>
    <s v="SSH"/>
    <x v="1"/>
    <x v="1"/>
    <x v="40"/>
  </r>
  <r>
    <x v="60"/>
    <x v="7"/>
    <x v="1"/>
    <m/>
    <m/>
    <x v="1"/>
    <x v="0"/>
    <x v="5"/>
    <x v="2"/>
    <x v="47"/>
    <n v="2"/>
    <n v="2"/>
    <n v="260"/>
    <n v="0"/>
    <n v="0"/>
    <n v="520"/>
    <x v="0"/>
    <x v="1"/>
    <s v="BRI"/>
    <s v="SSH"/>
    <x v="1"/>
    <x v="1"/>
    <x v="91"/>
  </r>
  <r>
    <x v="60"/>
    <x v="5"/>
    <x v="0"/>
    <m/>
    <m/>
    <x v="0"/>
    <x v="0"/>
    <x v="32"/>
    <x v="0"/>
    <x v="28"/>
    <n v="20"/>
    <n v="20"/>
    <n v="265"/>
    <n v="0"/>
    <n v="0"/>
    <n v="5300"/>
    <x v="0"/>
    <x v="5"/>
    <s v="NAP"/>
    <s v="SSH"/>
    <x v="0"/>
    <x v="3"/>
    <x v="212"/>
  </r>
  <r>
    <x v="60"/>
    <x v="5"/>
    <x v="0"/>
    <m/>
    <m/>
    <x v="0"/>
    <x v="0"/>
    <x v="32"/>
    <x v="0"/>
    <x v="29"/>
    <n v="20"/>
    <n v="20"/>
    <n v="245"/>
    <n v="0"/>
    <n v="0"/>
    <n v="4900"/>
    <x v="0"/>
    <x v="5"/>
    <s v="NAP"/>
    <s v="SSH"/>
    <x v="0"/>
    <x v="3"/>
    <x v="171"/>
  </r>
  <r>
    <x v="60"/>
    <x v="5"/>
    <x v="0"/>
    <m/>
    <m/>
    <x v="0"/>
    <x v="1"/>
    <x v="28"/>
    <x v="1"/>
    <x v="29"/>
    <n v="10"/>
    <n v="10"/>
    <n v="265"/>
    <n v="0"/>
    <n v="0"/>
    <n v="2650"/>
    <x v="0"/>
    <x v="5"/>
    <s v="SSH"/>
    <s v="NAP"/>
    <x v="0"/>
    <x v="3"/>
    <x v="171"/>
  </r>
  <r>
    <x v="60"/>
    <x v="5"/>
    <x v="0"/>
    <m/>
    <m/>
    <x v="0"/>
    <x v="1"/>
    <x v="28"/>
    <x v="1"/>
    <x v="30"/>
    <n v="20"/>
    <n v="20"/>
    <n v="245"/>
    <n v="0"/>
    <n v="0"/>
    <n v="4900"/>
    <x v="0"/>
    <x v="5"/>
    <s v="SSH"/>
    <s v="NAP"/>
    <x v="0"/>
    <x v="3"/>
    <x v="180"/>
  </r>
  <r>
    <x v="61"/>
    <x v="7"/>
    <x v="1"/>
    <m/>
    <m/>
    <x v="1"/>
    <x v="0"/>
    <x v="11"/>
    <x v="1"/>
    <x v="27"/>
    <n v="3"/>
    <n v="3"/>
    <n v="175"/>
    <n v="0"/>
    <n v="0"/>
    <n v="525"/>
    <x v="0"/>
    <x v="1"/>
    <s v="SSH"/>
    <s v="NAP"/>
    <x v="0"/>
    <x v="2"/>
    <x v="181"/>
  </r>
  <r>
    <x v="61"/>
    <x v="7"/>
    <x v="1"/>
    <m/>
    <m/>
    <x v="1"/>
    <x v="0"/>
    <x v="23"/>
    <x v="13"/>
    <x v="3"/>
    <n v="2"/>
    <n v="2"/>
    <n v="240"/>
    <n v="0"/>
    <n v="0"/>
    <n v="480"/>
    <x v="0"/>
    <x v="1"/>
    <s v="HRG"/>
    <s v="NAP"/>
    <x v="0"/>
    <x v="0"/>
    <x v="213"/>
  </r>
  <r>
    <x v="61"/>
    <x v="8"/>
    <x v="1"/>
    <m/>
    <s v="MGYJ3"/>
    <x v="0"/>
    <x v="0"/>
    <x v="22"/>
    <x v="12"/>
    <x v="3"/>
    <n v="4"/>
    <n v="4"/>
    <n v="240"/>
    <n v="0"/>
    <n v="0"/>
    <n v="960"/>
    <x v="0"/>
    <x v="1"/>
    <s v="NAP"/>
    <s v="HRG"/>
    <x v="0"/>
    <x v="0"/>
    <x v="213"/>
  </r>
  <r>
    <x v="61"/>
    <x v="8"/>
    <x v="1"/>
    <m/>
    <s v="MGYJ3"/>
    <x v="0"/>
    <x v="1"/>
    <x v="23"/>
    <x v="13"/>
    <x v="4"/>
    <n v="4"/>
    <n v="4"/>
    <n v="240"/>
    <n v="0"/>
    <n v="0"/>
    <n v="960"/>
    <x v="0"/>
    <x v="1"/>
    <s v="HRG"/>
    <s v="NAP"/>
    <x v="0"/>
    <x v="0"/>
    <x v="153"/>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100"/>
    <n v="34.04"/>
    <n v="30"/>
    <n v="164.04"/>
    <x v="0"/>
    <x v="1"/>
    <s v="NAP"/>
    <s v="SSH"/>
    <x v="0"/>
    <x v="2"/>
    <x v="214"/>
  </r>
  <r>
    <x v="60"/>
    <x v="10"/>
    <x v="1"/>
    <s v="AMADEUS"/>
    <s v="11LH68"/>
    <x v="1"/>
    <x v="0"/>
    <x v="11"/>
    <x v="1"/>
    <x v="25"/>
    <n v="1"/>
    <n v="1"/>
    <n v="100"/>
    <n v="38.92"/>
    <n v="40"/>
    <n v="178.92000000000002"/>
    <x v="0"/>
    <x v="1"/>
    <s v="SSH"/>
    <s v="NAP"/>
    <x v="0"/>
    <x v="2"/>
    <x v="210"/>
  </r>
  <r>
    <x v="60"/>
    <x v="10"/>
    <x v="1"/>
    <s v="AMADEUS"/>
    <s v="11LH6C"/>
    <x v="1"/>
    <x v="0"/>
    <x v="13"/>
    <x v="17"/>
    <x v="70"/>
    <n v="1"/>
    <n v="1"/>
    <n v="270"/>
    <n v="37.72"/>
    <n v="40"/>
    <n v="347.72"/>
    <x v="0"/>
    <x v="1"/>
    <s v="SSH"/>
    <s v="FCO"/>
    <x v="6"/>
    <x v="3"/>
    <x v="19"/>
  </r>
  <r>
    <x v="60"/>
    <x v="10"/>
    <x v="1"/>
    <s v="AMADEUS"/>
    <s v="11LH6C"/>
    <x v="1"/>
    <x v="0"/>
    <x v="13"/>
    <x v="17"/>
    <x v="70"/>
    <n v="1"/>
    <n v="1"/>
    <n v="270"/>
    <n v="37.72"/>
    <n v="40"/>
    <n v="347.72"/>
    <x v="0"/>
    <x v="1"/>
    <s v="SSH"/>
    <s v="FCO"/>
    <x v="6"/>
    <x v="3"/>
    <x v="19"/>
  </r>
  <r>
    <x v="61"/>
    <x v="8"/>
    <x v="1"/>
    <m/>
    <s v="TT3AY"/>
    <x v="1"/>
    <x v="0"/>
    <x v="13"/>
    <x v="1"/>
    <x v="4"/>
    <n v="4"/>
    <n v="4"/>
    <n v="320"/>
    <n v="0"/>
    <n v="0"/>
    <n v="1280"/>
    <x v="0"/>
    <x v="1"/>
    <s v="SSH"/>
    <s v="NAP"/>
    <x v="0"/>
    <x v="0"/>
    <x v="153"/>
  </r>
  <r>
    <x v="61"/>
    <x v="8"/>
    <x v="1"/>
    <m/>
    <s v="2W4JV"/>
    <x v="1"/>
    <x v="0"/>
    <x v="12"/>
    <x v="0"/>
    <x v="2"/>
    <n v="4"/>
    <n v="4"/>
    <n v="280"/>
    <n v="0"/>
    <n v="0"/>
    <n v="1120"/>
    <x v="0"/>
    <x v="1"/>
    <s v="NAP"/>
    <s v="SSH"/>
    <x v="0"/>
    <x v="0"/>
    <x v="196"/>
  </r>
  <r>
    <x v="61"/>
    <x v="8"/>
    <x v="1"/>
    <m/>
    <s v="T2W6H"/>
    <x v="1"/>
    <x v="0"/>
    <x v="24"/>
    <x v="0"/>
    <x v="28"/>
    <n v="2"/>
    <n v="2"/>
    <n v="275"/>
    <n v="0"/>
    <n v="0"/>
    <n v="550"/>
    <x v="0"/>
    <x v="1"/>
    <s v="NAP"/>
    <s v="SSH"/>
    <x v="0"/>
    <x v="3"/>
    <x v="192"/>
  </r>
  <r>
    <x v="61"/>
    <x v="8"/>
    <x v="1"/>
    <m/>
    <s v="A9JE3"/>
    <x v="1"/>
    <x v="0"/>
    <x v="24"/>
    <x v="0"/>
    <x v="28"/>
    <n v="4"/>
    <n v="4"/>
    <n v="275"/>
    <n v="0"/>
    <n v="0"/>
    <n v="1100"/>
    <x v="0"/>
    <x v="1"/>
    <s v="NAP"/>
    <s v="SSH"/>
    <x v="0"/>
    <x v="3"/>
    <x v="192"/>
  </r>
  <r>
    <x v="62"/>
    <x v="7"/>
    <x v="1"/>
    <m/>
    <m/>
    <x v="1"/>
    <x v="0"/>
    <x v="13"/>
    <x v="17"/>
    <x v="70"/>
    <n v="4"/>
    <n v="4"/>
    <n v="250"/>
    <n v="0"/>
    <n v="0"/>
    <n v="1000"/>
    <x v="0"/>
    <x v="1"/>
    <s v="SSH"/>
    <s v="FCO"/>
    <x v="6"/>
    <x v="3"/>
    <x v="203"/>
  </r>
  <r>
    <x v="62"/>
    <x v="8"/>
    <x v="1"/>
    <m/>
    <s v="923QA"/>
    <x v="0"/>
    <x v="0"/>
    <x v="4"/>
    <x v="6"/>
    <x v="8"/>
    <n v="4"/>
    <n v="4"/>
    <n v="175"/>
    <n v="0"/>
    <n v="0"/>
    <n v="700"/>
    <x v="0"/>
    <x v="1"/>
    <s v="VRN"/>
    <s v="SSH"/>
    <x v="3"/>
    <x v="1"/>
    <x v="215"/>
  </r>
  <r>
    <x v="62"/>
    <x v="8"/>
    <x v="1"/>
    <m/>
    <s v="923QA"/>
    <x v="0"/>
    <x v="1"/>
    <x v="6"/>
    <x v="7"/>
    <x v="9"/>
    <n v="4"/>
    <n v="4"/>
    <n v="175"/>
    <n v="0"/>
    <n v="0"/>
    <n v="700"/>
    <x v="0"/>
    <x v="1"/>
    <s v="SSH"/>
    <s v="VRN"/>
    <x v="3"/>
    <x v="1"/>
    <x v="192"/>
  </r>
  <r>
    <x v="62"/>
    <x v="8"/>
    <x v="1"/>
    <m/>
    <s v="CNDUY"/>
    <x v="0"/>
    <x v="0"/>
    <x v="12"/>
    <x v="0"/>
    <x v="2"/>
    <n v="5"/>
    <n v="5"/>
    <n v="290"/>
    <n v="0"/>
    <n v="0"/>
    <n v="1450"/>
    <x v="0"/>
    <x v="1"/>
    <s v="NAP"/>
    <s v="SSH"/>
    <x v="0"/>
    <x v="0"/>
    <x v="36"/>
  </r>
  <r>
    <x v="62"/>
    <x v="8"/>
    <x v="1"/>
    <m/>
    <s v="CNDUY"/>
    <x v="0"/>
    <x v="1"/>
    <x v="13"/>
    <x v="1"/>
    <x v="3"/>
    <n v="5"/>
    <n v="5"/>
    <n v="290"/>
    <n v="0"/>
    <n v="0"/>
    <n v="1450"/>
    <x v="0"/>
    <x v="1"/>
    <s v="SSH"/>
    <s v="NAP"/>
    <x v="0"/>
    <x v="0"/>
    <x v="37"/>
  </r>
  <r>
    <x v="63"/>
    <x v="4"/>
    <x v="0"/>
    <m/>
    <m/>
    <x v="0"/>
    <x v="0"/>
    <x v="16"/>
    <x v="0"/>
    <x v="51"/>
    <n v="30"/>
    <n v="30"/>
    <n v="185"/>
    <n v="0"/>
    <n v="0"/>
    <n v="5550"/>
    <x v="0"/>
    <x v="5"/>
    <s v="NAP"/>
    <s v="SSH"/>
    <x v="0"/>
    <x v="2"/>
    <x v="188"/>
  </r>
  <r>
    <x v="63"/>
    <x v="4"/>
    <x v="0"/>
    <m/>
    <m/>
    <x v="0"/>
    <x v="0"/>
    <x v="16"/>
    <x v="0"/>
    <x v="52"/>
    <n v="30"/>
    <n v="30"/>
    <n v="185"/>
    <n v="0"/>
    <n v="0"/>
    <n v="5550"/>
    <x v="0"/>
    <x v="5"/>
    <s v="NAP"/>
    <s v="SSH"/>
    <x v="0"/>
    <x v="2"/>
    <x v="189"/>
  </r>
  <r>
    <x v="63"/>
    <x v="4"/>
    <x v="0"/>
    <m/>
    <m/>
    <x v="0"/>
    <x v="0"/>
    <x v="16"/>
    <x v="0"/>
    <x v="53"/>
    <n v="30"/>
    <n v="30"/>
    <n v="185"/>
    <n v="0"/>
    <n v="0"/>
    <n v="5550"/>
    <x v="0"/>
    <x v="5"/>
    <s v="NAP"/>
    <s v="SSH"/>
    <x v="0"/>
    <x v="2"/>
    <x v="190"/>
  </r>
  <r>
    <x v="63"/>
    <x v="4"/>
    <x v="0"/>
    <m/>
    <m/>
    <x v="0"/>
    <x v="0"/>
    <x v="16"/>
    <x v="0"/>
    <x v="54"/>
    <n v="30"/>
    <n v="30"/>
    <n v="185"/>
    <n v="0"/>
    <n v="0"/>
    <n v="5550"/>
    <x v="0"/>
    <x v="5"/>
    <s v="NAP"/>
    <s v="SSH"/>
    <x v="0"/>
    <x v="2"/>
    <x v="7"/>
  </r>
  <r>
    <x v="63"/>
    <x v="4"/>
    <x v="0"/>
    <m/>
    <m/>
    <x v="0"/>
    <x v="0"/>
    <x v="16"/>
    <x v="0"/>
    <x v="55"/>
    <n v="30"/>
    <n v="30"/>
    <n v="185"/>
    <n v="0"/>
    <n v="0"/>
    <n v="5550"/>
    <x v="0"/>
    <x v="5"/>
    <s v="NAP"/>
    <s v="SSH"/>
    <x v="0"/>
    <x v="2"/>
    <x v="8"/>
  </r>
  <r>
    <x v="63"/>
    <x v="4"/>
    <x v="0"/>
    <m/>
    <m/>
    <x v="0"/>
    <x v="0"/>
    <x v="16"/>
    <x v="0"/>
    <x v="56"/>
    <n v="30"/>
    <n v="30"/>
    <n v="185"/>
    <n v="0"/>
    <n v="0"/>
    <n v="5550"/>
    <x v="0"/>
    <x v="5"/>
    <s v="NAP"/>
    <s v="SSH"/>
    <x v="0"/>
    <x v="2"/>
    <x v="9"/>
  </r>
  <r>
    <x v="63"/>
    <x v="4"/>
    <x v="0"/>
    <m/>
    <m/>
    <x v="0"/>
    <x v="0"/>
    <x v="16"/>
    <x v="0"/>
    <x v="57"/>
    <n v="30"/>
    <n v="30"/>
    <n v="185"/>
    <n v="0"/>
    <n v="0"/>
    <n v="5550"/>
    <x v="0"/>
    <x v="5"/>
    <s v="NAP"/>
    <s v="SSH"/>
    <x v="0"/>
    <x v="2"/>
    <x v="10"/>
  </r>
  <r>
    <x v="63"/>
    <x v="4"/>
    <x v="0"/>
    <m/>
    <m/>
    <x v="0"/>
    <x v="0"/>
    <x v="16"/>
    <x v="0"/>
    <x v="58"/>
    <n v="30"/>
    <n v="30"/>
    <n v="185"/>
    <n v="0"/>
    <n v="0"/>
    <n v="5550"/>
    <x v="0"/>
    <x v="5"/>
    <s v="NAP"/>
    <s v="SSH"/>
    <x v="0"/>
    <x v="2"/>
    <x v="11"/>
  </r>
  <r>
    <x v="63"/>
    <x v="4"/>
    <x v="0"/>
    <m/>
    <m/>
    <x v="0"/>
    <x v="0"/>
    <x v="17"/>
    <x v="0"/>
    <x v="59"/>
    <n v="20"/>
    <n v="20"/>
    <n v="185"/>
    <n v="0"/>
    <n v="0"/>
    <n v="3700"/>
    <x v="0"/>
    <x v="5"/>
    <s v="NAP"/>
    <s v="SSH"/>
    <x v="0"/>
    <x v="2"/>
    <x v="155"/>
  </r>
  <r>
    <x v="63"/>
    <x v="4"/>
    <x v="0"/>
    <m/>
    <m/>
    <x v="0"/>
    <x v="0"/>
    <x v="17"/>
    <x v="0"/>
    <x v="60"/>
    <n v="20"/>
    <n v="20"/>
    <n v="185"/>
    <n v="0"/>
    <n v="0"/>
    <n v="3700"/>
    <x v="0"/>
    <x v="5"/>
    <s v="NAP"/>
    <s v="SSH"/>
    <x v="0"/>
    <x v="2"/>
    <x v="156"/>
  </r>
  <r>
    <x v="63"/>
    <x v="4"/>
    <x v="0"/>
    <m/>
    <m/>
    <x v="0"/>
    <x v="0"/>
    <x v="17"/>
    <x v="0"/>
    <x v="61"/>
    <n v="20"/>
    <n v="20"/>
    <n v="185"/>
    <n v="0"/>
    <n v="0"/>
    <n v="3700"/>
    <x v="0"/>
    <x v="5"/>
    <s v="NAP"/>
    <s v="SSH"/>
    <x v="0"/>
    <x v="2"/>
    <x v="157"/>
  </r>
  <r>
    <x v="63"/>
    <x v="4"/>
    <x v="0"/>
    <m/>
    <m/>
    <x v="0"/>
    <x v="0"/>
    <x v="17"/>
    <x v="0"/>
    <x v="62"/>
    <n v="20"/>
    <n v="20"/>
    <n v="185"/>
    <n v="0"/>
    <n v="0"/>
    <n v="3700"/>
    <x v="0"/>
    <x v="5"/>
    <s v="NAP"/>
    <s v="SSH"/>
    <x v="0"/>
    <x v="2"/>
    <x v="158"/>
  </r>
  <r>
    <x v="63"/>
    <x v="4"/>
    <x v="0"/>
    <m/>
    <m/>
    <x v="0"/>
    <x v="0"/>
    <x v="17"/>
    <x v="0"/>
    <x v="63"/>
    <n v="0"/>
    <n v="0"/>
    <n v="185"/>
    <n v="0"/>
    <n v="0"/>
    <n v="0"/>
    <x v="0"/>
    <x v="5"/>
    <s v="NAP"/>
    <s v="SSH"/>
    <x v="0"/>
    <x v="2"/>
    <x v="159"/>
  </r>
  <r>
    <x v="63"/>
    <x v="4"/>
    <x v="0"/>
    <m/>
    <m/>
    <x v="0"/>
    <x v="0"/>
    <x v="17"/>
    <x v="0"/>
    <x v="64"/>
    <n v="0"/>
    <n v="0"/>
    <n v="185"/>
    <n v="0"/>
    <n v="0"/>
    <n v="0"/>
    <x v="0"/>
    <x v="5"/>
    <s v="NAP"/>
    <s v="SSH"/>
    <x v="0"/>
    <x v="2"/>
    <x v="216"/>
  </r>
  <r>
    <x v="63"/>
    <x v="4"/>
    <x v="0"/>
    <m/>
    <m/>
    <x v="0"/>
    <x v="1"/>
    <x v="18"/>
    <x v="1"/>
    <x v="52"/>
    <n v="30"/>
    <n v="30"/>
    <n v="185"/>
    <n v="0"/>
    <n v="0"/>
    <n v="5550"/>
    <x v="0"/>
    <x v="5"/>
    <s v="SSH"/>
    <s v="NAP"/>
    <x v="0"/>
    <x v="2"/>
    <x v="189"/>
  </r>
  <r>
    <x v="63"/>
    <x v="4"/>
    <x v="0"/>
    <m/>
    <m/>
    <x v="0"/>
    <x v="1"/>
    <x v="18"/>
    <x v="1"/>
    <x v="53"/>
    <n v="30"/>
    <n v="30"/>
    <n v="185"/>
    <n v="0"/>
    <n v="0"/>
    <n v="5550"/>
    <x v="0"/>
    <x v="5"/>
    <s v="SSH"/>
    <s v="NAP"/>
    <x v="0"/>
    <x v="2"/>
    <x v="190"/>
  </r>
  <r>
    <x v="63"/>
    <x v="4"/>
    <x v="0"/>
    <m/>
    <m/>
    <x v="0"/>
    <x v="1"/>
    <x v="18"/>
    <x v="1"/>
    <x v="54"/>
    <n v="30"/>
    <n v="30"/>
    <n v="185"/>
    <n v="0"/>
    <n v="0"/>
    <n v="5550"/>
    <x v="0"/>
    <x v="5"/>
    <s v="SSH"/>
    <s v="NAP"/>
    <x v="0"/>
    <x v="2"/>
    <x v="7"/>
  </r>
  <r>
    <x v="63"/>
    <x v="4"/>
    <x v="0"/>
    <m/>
    <m/>
    <x v="0"/>
    <x v="1"/>
    <x v="18"/>
    <x v="1"/>
    <x v="55"/>
    <n v="30"/>
    <n v="30"/>
    <n v="185"/>
    <n v="0"/>
    <n v="0"/>
    <n v="5550"/>
    <x v="0"/>
    <x v="5"/>
    <s v="SSH"/>
    <s v="NAP"/>
    <x v="0"/>
    <x v="2"/>
    <x v="8"/>
  </r>
  <r>
    <x v="63"/>
    <x v="4"/>
    <x v="0"/>
    <m/>
    <m/>
    <x v="0"/>
    <x v="1"/>
    <x v="18"/>
    <x v="1"/>
    <x v="56"/>
    <n v="30"/>
    <n v="30"/>
    <n v="185"/>
    <n v="0"/>
    <n v="0"/>
    <n v="5550"/>
    <x v="0"/>
    <x v="5"/>
    <s v="SSH"/>
    <s v="NAP"/>
    <x v="0"/>
    <x v="2"/>
    <x v="9"/>
  </r>
  <r>
    <x v="63"/>
    <x v="4"/>
    <x v="0"/>
    <m/>
    <m/>
    <x v="0"/>
    <x v="1"/>
    <x v="18"/>
    <x v="1"/>
    <x v="57"/>
    <n v="30"/>
    <n v="30"/>
    <n v="185"/>
    <n v="0"/>
    <n v="0"/>
    <n v="5550"/>
    <x v="0"/>
    <x v="5"/>
    <s v="SSH"/>
    <s v="NAP"/>
    <x v="0"/>
    <x v="2"/>
    <x v="10"/>
  </r>
  <r>
    <x v="63"/>
    <x v="4"/>
    <x v="0"/>
    <m/>
    <m/>
    <x v="0"/>
    <x v="1"/>
    <x v="18"/>
    <x v="1"/>
    <x v="58"/>
    <n v="30"/>
    <n v="30"/>
    <n v="185"/>
    <n v="0"/>
    <n v="0"/>
    <n v="5550"/>
    <x v="0"/>
    <x v="5"/>
    <s v="SSH"/>
    <s v="NAP"/>
    <x v="0"/>
    <x v="2"/>
    <x v="11"/>
  </r>
  <r>
    <x v="63"/>
    <x v="4"/>
    <x v="0"/>
    <m/>
    <m/>
    <x v="0"/>
    <x v="1"/>
    <x v="18"/>
    <x v="1"/>
    <x v="59"/>
    <n v="30"/>
    <n v="30"/>
    <n v="185"/>
    <n v="0"/>
    <n v="0"/>
    <n v="5550"/>
    <x v="0"/>
    <x v="5"/>
    <s v="SSH"/>
    <s v="NAP"/>
    <x v="0"/>
    <x v="2"/>
    <x v="155"/>
  </r>
  <r>
    <x v="63"/>
    <x v="4"/>
    <x v="0"/>
    <m/>
    <m/>
    <x v="0"/>
    <x v="1"/>
    <x v="19"/>
    <x v="1"/>
    <x v="60"/>
    <n v="20"/>
    <n v="20"/>
    <n v="185"/>
    <n v="0"/>
    <n v="0"/>
    <n v="3700"/>
    <x v="0"/>
    <x v="5"/>
    <s v="SSH"/>
    <s v="NAP"/>
    <x v="0"/>
    <x v="2"/>
    <x v="156"/>
  </r>
  <r>
    <x v="63"/>
    <x v="4"/>
    <x v="0"/>
    <m/>
    <m/>
    <x v="0"/>
    <x v="1"/>
    <x v="19"/>
    <x v="1"/>
    <x v="61"/>
    <n v="20"/>
    <n v="20"/>
    <n v="185"/>
    <n v="0"/>
    <n v="0"/>
    <n v="3700"/>
    <x v="0"/>
    <x v="5"/>
    <s v="SSH"/>
    <s v="NAP"/>
    <x v="0"/>
    <x v="2"/>
    <x v="157"/>
  </r>
  <r>
    <x v="63"/>
    <x v="4"/>
    <x v="0"/>
    <m/>
    <m/>
    <x v="0"/>
    <x v="1"/>
    <x v="19"/>
    <x v="1"/>
    <x v="62"/>
    <n v="20"/>
    <n v="20"/>
    <n v="185"/>
    <n v="0"/>
    <n v="0"/>
    <n v="3700"/>
    <x v="0"/>
    <x v="5"/>
    <s v="SSH"/>
    <s v="NAP"/>
    <x v="0"/>
    <x v="2"/>
    <x v="158"/>
  </r>
  <r>
    <x v="63"/>
    <x v="4"/>
    <x v="0"/>
    <m/>
    <m/>
    <x v="0"/>
    <x v="1"/>
    <x v="19"/>
    <x v="1"/>
    <x v="63"/>
    <n v="20"/>
    <n v="20"/>
    <n v="185"/>
    <n v="0"/>
    <n v="0"/>
    <n v="3700"/>
    <x v="0"/>
    <x v="5"/>
    <s v="SSH"/>
    <s v="NAP"/>
    <x v="0"/>
    <x v="2"/>
    <x v="159"/>
  </r>
  <r>
    <x v="63"/>
    <x v="4"/>
    <x v="0"/>
    <m/>
    <m/>
    <x v="0"/>
    <x v="1"/>
    <x v="10"/>
    <x v="1"/>
    <x v="64"/>
    <n v="0"/>
    <n v="0"/>
    <n v="0"/>
    <n v="0"/>
    <n v="0"/>
    <n v="0"/>
    <x v="0"/>
    <x v="5"/>
    <s v="SSH"/>
    <s v="NAP"/>
    <x v="0"/>
    <x v="2"/>
    <x v="216"/>
  </r>
  <r>
    <x v="63"/>
    <x v="4"/>
    <x v="0"/>
    <m/>
    <m/>
    <x v="0"/>
    <x v="1"/>
    <x v="10"/>
    <x v="1"/>
    <x v="65"/>
    <n v="0"/>
    <n v="0"/>
    <n v="185"/>
    <n v="0"/>
    <n v="0"/>
    <n v="0"/>
    <x v="0"/>
    <x v="5"/>
    <s v="SSH"/>
    <s v="NAP"/>
    <x v="0"/>
    <x v="2"/>
    <x v="217"/>
  </r>
  <r>
    <x v="63"/>
    <x v="4"/>
    <x v="0"/>
    <m/>
    <m/>
    <x v="0"/>
    <x v="0"/>
    <x v="5"/>
    <x v="2"/>
    <x v="35"/>
    <n v="0"/>
    <n v="0"/>
    <n v="185"/>
    <n v="0"/>
    <n v="0"/>
    <n v="0"/>
    <x v="0"/>
    <x v="5"/>
    <s v="BRI"/>
    <s v="SSH"/>
    <x v="1"/>
    <x v="1"/>
    <x v="218"/>
  </r>
  <r>
    <x v="63"/>
    <x v="4"/>
    <x v="0"/>
    <m/>
    <m/>
    <x v="0"/>
    <x v="0"/>
    <x v="5"/>
    <x v="2"/>
    <x v="36"/>
    <n v="0"/>
    <n v="0"/>
    <n v="185"/>
    <n v="0"/>
    <n v="0"/>
    <n v="0"/>
    <x v="0"/>
    <x v="5"/>
    <s v="BRI"/>
    <s v="SSH"/>
    <x v="1"/>
    <x v="1"/>
    <x v="43"/>
  </r>
  <r>
    <x v="63"/>
    <x v="4"/>
    <x v="0"/>
    <m/>
    <m/>
    <x v="0"/>
    <x v="0"/>
    <x v="5"/>
    <x v="2"/>
    <x v="37"/>
    <n v="0"/>
    <n v="0"/>
    <n v="185"/>
    <n v="0"/>
    <n v="0"/>
    <n v="0"/>
    <x v="0"/>
    <x v="5"/>
    <s v="BRI"/>
    <s v="SSH"/>
    <x v="1"/>
    <x v="1"/>
    <x v="26"/>
  </r>
  <r>
    <x v="63"/>
    <x v="4"/>
    <x v="0"/>
    <m/>
    <m/>
    <x v="0"/>
    <x v="0"/>
    <x v="5"/>
    <x v="2"/>
    <x v="38"/>
    <n v="0"/>
    <n v="0"/>
    <n v="185"/>
    <n v="0"/>
    <n v="0"/>
    <n v="0"/>
    <x v="0"/>
    <x v="5"/>
    <s v="BRI"/>
    <s v="SSH"/>
    <x v="1"/>
    <x v="1"/>
    <x v="27"/>
  </r>
  <r>
    <x v="63"/>
    <x v="4"/>
    <x v="0"/>
    <m/>
    <m/>
    <x v="0"/>
    <x v="0"/>
    <x v="5"/>
    <x v="2"/>
    <x v="39"/>
    <n v="0"/>
    <n v="0"/>
    <n v="185"/>
    <n v="0"/>
    <n v="0"/>
    <n v="0"/>
    <x v="0"/>
    <x v="5"/>
    <s v="BRI"/>
    <s v="SSH"/>
    <x v="1"/>
    <x v="1"/>
    <x v="28"/>
  </r>
  <r>
    <x v="63"/>
    <x v="4"/>
    <x v="0"/>
    <m/>
    <m/>
    <x v="0"/>
    <x v="0"/>
    <x v="33"/>
    <x v="2"/>
    <x v="67"/>
    <n v="0"/>
    <n v="0"/>
    <n v="185"/>
    <n v="0"/>
    <n v="0"/>
    <n v="0"/>
    <x v="0"/>
    <x v="5"/>
    <s v="BRI"/>
    <s v="SSH"/>
    <x v="1"/>
    <x v="3"/>
    <x v="24"/>
  </r>
  <r>
    <x v="63"/>
    <x v="4"/>
    <x v="0"/>
    <m/>
    <m/>
    <x v="0"/>
    <x v="0"/>
    <x v="33"/>
    <x v="2"/>
    <x v="68"/>
    <n v="0"/>
    <n v="0"/>
    <n v="185"/>
    <n v="0"/>
    <n v="0"/>
    <n v="0"/>
    <x v="0"/>
    <x v="5"/>
    <s v="BRI"/>
    <s v="SSH"/>
    <x v="1"/>
    <x v="3"/>
    <x v="25"/>
  </r>
  <r>
    <x v="63"/>
    <x v="4"/>
    <x v="0"/>
    <m/>
    <m/>
    <x v="0"/>
    <x v="0"/>
    <x v="33"/>
    <x v="2"/>
    <x v="69"/>
    <n v="0"/>
    <n v="0"/>
    <n v="185"/>
    <n v="0"/>
    <n v="0"/>
    <n v="0"/>
    <x v="0"/>
    <x v="5"/>
    <s v="BRI"/>
    <s v="SSH"/>
    <x v="1"/>
    <x v="3"/>
    <x v="205"/>
  </r>
  <r>
    <x v="63"/>
    <x v="4"/>
    <x v="0"/>
    <m/>
    <m/>
    <x v="0"/>
    <x v="0"/>
    <x v="33"/>
    <x v="2"/>
    <x v="70"/>
    <n v="0"/>
    <n v="0"/>
    <n v="185"/>
    <n v="0"/>
    <n v="0"/>
    <n v="0"/>
    <x v="0"/>
    <x v="5"/>
    <s v="BRI"/>
    <s v="SSH"/>
    <x v="1"/>
    <x v="3"/>
    <x v="175"/>
  </r>
  <r>
    <x v="63"/>
    <x v="4"/>
    <x v="0"/>
    <m/>
    <m/>
    <x v="0"/>
    <x v="0"/>
    <x v="33"/>
    <x v="2"/>
    <x v="71"/>
    <n v="0"/>
    <n v="0"/>
    <n v="185"/>
    <n v="0"/>
    <n v="0"/>
    <n v="0"/>
    <x v="0"/>
    <x v="5"/>
    <s v="BRI"/>
    <s v="SSH"/>
    <x v="1"/>
    <x v="3"/>
    <x v="176"/>
  </r>
  <r>
    <x v="63"/>
    <x v="4"/>
    <x v="0"/>
    <m/>
    <m/>
    <x v="0"/>
    <x v="0"/>
    <x v="5"/>
    <x v="2"/>
    <x v="13"/>
    <n v="0"/>
    <n v="0"/>
    <n v="185"/>
    <n v="0"/>
    <n v="0"/>
    <n v="0"/>
    <x v="0"/>
    <x v="5"/>
    <s v="BRI"/>
    <s v="SSH"/>
    <x v="1"/>
    <x v="1"/>
    <x v="204"/>
  </r>
  <r>
    <x v="63"/>
    <x v="4"/>
    <x v="0"/>
    <m/>
    <m/>
    <x v="0"/>
    <x v="0"/>
    <x v="5"/>
    <x v="2"/>
    <x v="14"/>
    <n v="0"/>
    <n v="0"/>
    <n v="185"/>
    <n v="0"/>
    <n v="0"/>
    <n v="0"/>
    <x v="0"/>
    <x v="5"/>
    <s v="BRI"/>
    <s v="SSH"/>
    <x v="1"/>
    <x v="1"/>
    <x v="103"/>
  </r>
  <r>
    <x v="63"/>
    <x v="4"/>
    <x v="0"/>
    <m/>
    <m/>
    <x v="0"/>
    <x v="0"/>
    <x v="5"/>
    <x v="2"/>
    <x v="15"/>
    <n v="0"/>
    <n v="0"/>
    <n v="185"/>
    <n v="0"/>
    <n v="0"/>
    <n v="0"/>
    <x v="0"/>
    <x v="5"/>
    <s v="BRI"/>
    <s v="SSH"/>
    <x v="1"/>
    <x v="1"/>
    <x v="104"/>
  </r>
  <r>
    <x v="63"/>
    <x v="4"/>
    <x v="0"/>
    <m/>
    <m/>
    <x v="0"/>
    <x v="0"/>
    <x v="5"/>
    <x v="2"/>
    <x v="16"/>
    <n v="0"/>
    <n v="0"/>
    <n v="185"/>
    <n v="0"/>
    <n v="0"/>
    <n v="0"/>
    <x v="0"/>
    <x v="5"/>
    <s v="BRI"/>
    <s v="SSH"/>
    <x v="1"/>
    <x v="1"/>
    <x v="105"/>
  </r>
  <r>
    <x v="63"/>
    <x v="4"/>
    <x v="0"/>
    <m/>
    <m/>
    <x v="0"/>
    <x v="0"/>
    <x v="5"/>
    <x v="2"/>
    <x v="17"/>
    <n v="0"/>
    <n v="0"/>
    <n v="185"/>
    <n v="0"/>
    <n v="0"/>
    <n v="0"/>
    <x v="0"/>
    <x v="5"/>
    <s v="BRI"/>
    <s v="SSH"/>
    <x v="1"/>
    <x v="1"/>
    <x v="106"/>
  </r>
  <r>
    <x v="63"/>
    <x v="4"/>
    <x v="0"/>
    <m/>
    <m/>
    <x v="0"/>
    <x v="0"/>
    <x v="5"/>
    <x v="2"/>
    <x v="18"/>
    <n v="0"/>
    <n v="0"/>
    <n v="185"/>
    <n v="0"/>
    <n v="0"/>
    <n v="0"/>
    <x v="0"/>
    <x v="5"/>
    <s v="BRI"/>
    <s v="SSH"/>
    <x v="1"/>
    <x v="1"/>
    <x v="107"/>
  </r>
  <r>
    <x v="63"/>
    <x v="4"/>
    <x v="0"/>
    <m/>
    <m/>
    <x v="0"/>
    <x v="0"/>
    <x v="5"/>
    <x v="2"/>
    <x v="19"/>
    <n v="0"/>
    <n v="0"/>
    <n v="185"/>
    <n v="0"/>
    <n v="0"/>
    <n v="0"/>
    <x v="0"/>
    <x v="5"/>
    <s v="BRI"/>
    <s v="SSH"/>
    <x v="1"/>
    <x v="1"/>
    <x v="108"/>
  </r>
  <r>
    <x v="63"/>
    <x v="4"/>
    <x v="0"/>
    <m/>
    <m/>
    <x v="0"/>
    <x v="0"/>
    <x v="5"/>
    <x v="2"/>
    <x v="20"/>
    <n v="0"/>
    <n v="0"/>
    <n v="185"/>
    <n v="0"/>
    <n v="0"/>
    <n v="0"/>
    <x v="0"/>
    <x v="5"/>
    <s v="BRI"/>
    <s v="SSH"/>
    <x v="1"/>
    <x v="1"/>
    <x v="109"/>
  </r>
  <r>
    <x v="63"/>
    <x v="4"/>
    <x v="0"/>
    <m/>
    <m/>
    <x v="0"/>
    <x v="0"/>
    <x v="5"/>
    <x v="2"/>
    <x v="21"/>
    <n v="0"/>
    <n v="0"/>
    <n v="185"/>
    <n v="0"/>
    <n v="0"/>
    <n v="0"/>
    <x v="0"/>
    <x v="5"/>
    <s v="BRI"/>
    <s v="SSH"/>
    <x v="1"/>
    <x v="1"/>
    <x v="110"/>
  </r>
  <r>
    <x v="63"/>
    <x v="4"/>
    <x v="0"/>
    <m/>
    <m/>
    <x v="0"/>
    <x v="0"/>
    <x v="5"/>
    <x v="2"/>
    <x v="44"/>
    <n v="0"/>
    <n v="0"/>
    <n v="185"/>
    <n v="0"/>
    <n v="0"/>
    <n v="0"/>
    <x v="0"/>
    <x v="5"/>
    <s v="BRI"/>
    <s v="SSH"/>
    <x v="1"/>
    <x v="1"/>
    <x v="111"/>
  </r>
  <r>
    <x v="63"/>
    <x v="4"/>
    <x v="0"/>
    <m/>
    <m/>
    <x v="0"/>
    <x v="0"/>
    <x v="5"/>
    <x v="2"/>
    <x v="45"/>
    <n v="0"/>
    <n v="0"/>
    <n v="185"/>
    <n v="0"/>
    <n v="0"/>
    <n v="0"/>
    <x v="0"/>
    <x v="5"/>
    <s v="BRI"/>
    <s v="SSH"/>
    <x v="1"/>
    <x v="1"/>
    <x v="112"/>
  </r>
  <r>
    <x v="63"/>
    <x v="4"/>
    <x v="0"/>
    <m/>
    <m/>
    <x v="0"/>
    <x v="0"/>
    <x v="5"/>
    <x v="2"/>
    <x v="46"/>
    <n v="0"/>
    <n v="0"/>
    <n v="185"/>
    <n v="0"/>
    <n v="0"/>
    <n v="0"/>
    <x v="0"/>
    <x v="5"/>
    <s v="BRI"/>
    <s v="SSH"/>
    <x v="1"/>
    <x v="1"/>
    <x v="113"/>
  </r>
  <r>
    <x v="63"/>
    <x v="4"/>
    <x v="0"/>
    <m/>
    <m/>
    <x v="0"/>
    <x v="0"/>
    <x v="5"/>
    <x v="2"/>
    <x v="47"/>
    <n v="0"/>
    <n v="0"/>
    <n v="185"/>
    <n v="0"/>
    <n v="0"/>
    <n v="0"/>
    <x v="0"/>
    <x v="5"/>
    <s v="BRI"/>
    <s v="SSH"/>
    <x v="1"/>
    <x v="1"/>
    <x v="117"/>
  </r>
  <r>
    <x v="63"/>
    <x v="4"/>
    <x v="0"/>
    <m/>
    <m/>
    <x v="0"/>
    <x v="0"/>
    <x v="5"/>
    <x v="2"/>
    <x v="48"/>
    <n v="0"/>
    <n v="0"/>
    <n v="185"/>
    <n v="0"/>
    <n v="0"/>
    <n v="0"/>
    <x v="0"/>
    <x v="5"/>
    <s v="BRI"/>
    <s v="SSH"/>
    <x v="1"/>
    <x v="1"/>
    <x v="219"/>
  </r>
  <r>
    <x v="63"/>
    <x v="4"/>
    <x v="0"/>
    <m/>
    <m/>
    <x v="0"/>
    <x v="1"/>
    <x v="7"/>
    <x v="3"/>
    <x v="36"/>
    <n v="0"/>
    <n v="0"/>
    <n v="185"/>
    <n v="0"/>
    <n v="0"/>
    <n v="0"/>
    <x v="0"/>
    <x v="5"/>
    <s v="SSH"/>
    <s v="BRI"/>
    <x v="1"/>
    <x v="1"/>
    <x v="43"/>
  </r>
  <r>
    <x v="63"/>
    <x v="4"/>
    <x v="0"/>
    <m/>
    <m/>
    <x v="0"/>
    <x v="1"/>
    <x v="7"/>
    <x v="3"/>
    <x v="37"/>
    <n v="0"/>
    <n v="0"/>
    <n v="185"/>
    <n v="0"/>
    <n v="0"/>
    <n v="0"/>
    <x v="0"/>
    <x v="5"/>
    <s v="SSH"/>
    <s v="BRI"/>
    <x v="1"/>
    <x v="1"/>
    <x v="26"/>
  </r>
  <r>
    <x v="63"/>
    <x v="4"/>
    <x v="0"/>
    <m/>
    <m/>
    <x v="0"/>
    <x v="1"/>
    <x v="7"/>
    <x v="3"/>
    <x v="38"/>
    <n v="0"/>
    <n v="0"/>
    <n v="185"/>
    <n v="0"/>
    <n v="0"/>
    <n v="0"/>
    <x v="0"/>
    <x v="5"/>
    <s v="SSH"/>
    <s v="BRI"/>
    <x v="1"/>
    <x v="1"/>
    <x v="27"/>
  </r>
  <r>
    <x v="63"/>
    <x v="4"/>
    <x v="0"/>
    <m/>
    <m/>
    <x v="0"/>
    <x v="1"/>
    <x v="7"/>
    <x v="3"/>
    <x v="39"/>
    <n v="0"/>
    <n v="0"/>
    <n v="185"/>
    <n v="0"/>
    <n v="0"/>
    <n v="0"/>
    <x v="0"/>
    <x v="5"/>
    <s v="SSH"/>
    <s v="BRI"/>
    <x v="1"/>
    <x v="1"/>
    <x v="28"/>
  </r>
  <r>
    <x v="63"/>
    <x v="4"/>
    <x v="0"/>
    <m/>
    <m/>
    <x v="0"/>
    <x v="1"/>
    <x v="7"/>
    <x v="3"/>
    <x v="40"/>
    <n v="0"/>
    <n v="0"/>
    <n v="185"/>
    <n v="0"/>
    <n v="0"/>
    <n v="0"/>
    <x v="0"/>
    <x v="5"/>
    <s v="SSH"/>
    <s v="BRI"/>
    <x v="1"/>
    <x v="1"/>
    <x v="29"/>
  </r>
  <r>
    <x v="63"/>
    <x v="4"/>
    <x v="0"/>
    <m/>
    <m/>
    <x v="0"/>
    <x v="1"/>
    <x v="34"/>
    <x v="3"/>
    <x v="68"/>
    <n v="0"/>
    <n v="0"/>
    <n v="185"/>
    <n v="0"/>
    <n v="0"/>
    <n v="0"/>
    <x v="0"/>
    <x v="5"/>
    <s v="SSH"/>
    <s v="BRI"/>
    <x v="1"/>
    <x v="3"/>
    <x v="25"/>
  </r>
  <r>
    <x v="63"/>
    <x v="4"/>
    <x v="0"/>
    <m/>
    <m/>
    <x v="0"/>
    <x v="1"/>
    <x v="34"/>
    <x v="3"/>
    <x v="69"/>
    <n v="0"/>
    <n v="0"/>
    <n v="185"/>
    <n v="0"/>
    <n v="0"/>
    <n v="0"/>
    <x v="0"/>
    <x v="5"/>
    <s v="SSH"/>
    <s v="BRI"/>
    <x v="1"/>
    <x v="3"/>
    <x v="205"/>
  </r>
  <r>
    <x v="63"/>
    <x v="4"/>
    <x v="0"/>
    <m/>
    <m/>
    <x v="0"/>
    <x v="1"/>
    <x v="34"/>
    <x v="3"/>
    <x v="70"/>
    <n v="0"/>
    <n v="0"/>
    <n v="185"/>
    <n v="0"/>
    <n v="0"/>
    <n v="0"/>
    <x v="0"/>
    <x v="5"/>
    <s v="SSH"/>
    <s v="BRI"/>
    <x v="1"/>
    <x v="3"/>
    <x v="175"/>
  </r>
  <r>
    <x v="63"/>
    <x v="4"/>
    <x v="0"/>
    <m/>
    <m/>
    <x v="0"/>
    <x v="1"/>
    <x v="34"/>
    <x v="3"/>
    <x v="71"/>
    <n v="0"/>
    <n v="0"/>
    <n v="185"/>
    <n v="0"/>
    <n v="0"/>
    <n v="0"/>
    <x v="0"/>
    <x v="5"/>
    <s v="SSH"/>
    <s v="BRI"/>
    <x v="1"/>
    <x v="3"/>
    <x v="176"/>
  </r>
  <r>
    <x v="63"/>
    <x v="4"/>
    <x v="0"/>
    <m/>
    <m/>
    <x v="0"/>
    <x v="1"/>
    <x v="34"/>
    <x v="3"/>
    <x v="72"/>
    <n v="0"/>
    <n v="0"/>
    <n v="185"/>
    <n v="0"/>
    <n v="0"/>
    <n v="0"/>
    <x v="0"/>
    <x v="5"/>
    <s v="SSH"/>
    <s v="BRI"/>
    <x v="1"/>
    <x v="3"/>
    <x v="206"/>
  </r>
  <r>
    <x v="63"/>
    <x v="4"/>
    <x v="0"/>
    <m/>
    <m/>
    <x v="0"/>
    <x v="1"/>
    <x v="7"/>
    <x v="3"/>
    <x v="14"/>
    <n v="0"/>
    <n v="0"/>
    <n v="185"/>
    <n v="0"/>
    <n v="0"/>
    <n v="0"/>
    <x v="0"/>
    <x v="5"/>
    <s v="SSH"/>
    <s v="BRI"/>
    <x v="1"/>
    <x v="1"/>
    <x v="103"/>
  </r>
  <r>
    <x v="63"/>
    <x v="4"/>
    <x v="0"/>
    <m/>
    <m/>
    <x v="0"/>
    <x v="1"/>
    <x v="7"/>
    <x v="3"/>
    <x v="15"/>
    <n v="0"/>
    <n v="0"/>
    <n v="185"/>
    <n v="0"/>
    <n v="0"/>
    <n v="0"/>
    <x v="0"/>
    <x v="5"/>
    <s v="SSH"/>
    <s v="BRI"/>
    <x v="1"/>
    <x v="1"/>
    <x v="104"/>
  </r>
  <r>
    <x v="63"/>
    <x v="4"/>
    <x v="0"/>
    <m/>
    <m/>
    <x v="0"/>
    <x v="1"/>
    <x v="7"/>
    <x v="3"/>
    <x v="16"/>
    <n v="0"/>
    <n v="0"/>
    <n v="185"/>
    <n v="0"/>
    <n v="0"/>
    <n v="0"/>
    <x v="0"/>
    <x v="5"/>
    <s v="SSH"/>
    <s v="BRI"/>
    <x v="1"/>
    <x v="1"/>
    <x v="105"/>
  </r>
  <r>
    <x v="63"/>
    <x v="4"/>
    <x v="0"/>
    <m/>
    <m/>
    <x v="0"/>
    <x v="1"/>
    <x v="7"/>
    <x v="3"/>
    <x v="17"/>
    <n v="0"/>
    <n v="0"/>
    <n v="185"/>
    <n v="0"/>
    <n v="0"/>
    <n v="0"/>
    <x v="0"/>
    <x v="5"/>
    <s v="SSH"/>
    <s v="BRI"/>
    <x v="1"/>
    <x v="1"/>
    <x v="106"/>
  </r>
  <r>
    <x v="63"/>
    <x v="4"/>
    <x v="0"/>
    <m/>
    <m/>
    <x v="0"/>
    <x v="1"/>
    <x v="7"/>
    <x v="3"/>
    <x v="18"/>
    <n v="0"/>
    <n v="0"/>
    <n v="185"/>
    <n v="0"/>
    <n v="0"/>
    <n v="0"/>
    <x v="0"/>
    <x v="5"/>
    <s v="SSH"/>
    <s v="BRI"/>
    <x v="1"/>
    <x v="1"/>
    <x v="107"/>
  </r>
  <r>
    <x v="63"/>
    <x v="4"/>
    <x v="0"/>
    <m/>
    <m/>
    <x v="0"/>
    <x v="1"/>
    <x v="7"/>
    <x v="3"/>
    <x v="19"/>
    <n v="0"/>
    <n v="0"/>
    <n v="185"/>
    <n v="0"/>
    <n v="0"/>
    <n v="0"/>
    <x v="0"/>
    <x v="5"/>
    <s v="SSH"/>
    <s v="BRI"/>
    <x v="1"/>
    <x v="1"/>
    <x v="108"/>
  </r>
  <r>
    <x v="63"/>
    <x v="4"/>
    <x v="0"/>
    <m/>
    <m/>
    <x v="0"/>
    <x v="1"/>
    <x v="7"/>
    <x v="3"/>
    <x v="20"/>
    <n v="0"/>
    <n v="0"/>
    <n v="185"/>
    <n v="0"/>
    <n v="0"/>
    <n v="0"/>
    <x v="0"/>
    <x v="5"/>
    <s v="SSH"/>
    <s v="BRI"/>
    <x v="1"/>
    <x v="1"/>
    <x v="109"/>
  </r>
  <r>
    <x v="63"/>
    <x v="4"/>
    <x v="0"/>
    <m/>
    <m/>
    <x v="0"/>
    <x v="1"/>
    <x v="7"/>
    <x v="3"/>
    <x v="21"/>
    <n v="0"/>
    <n v="0"/>
    <n v="185"/>
    <n v="0"/>
    <n v="0"/>
    <n v="0"/>
    <x v="0"/>
    <x v="5"/>
    <s v="SSH"/>
    <s v="BRI"/>
    <x v="1"/>
    <x v="1"/>
    <x v="110"/>
  </r>
  <r>
    <x v="63"/>
    <x v="4"/>
    <x v="0"/>
    <m/>
    <m/>
    <x v="0"/>
    <x v="1"/>
    <x v="7"/>
    <x v="3"/>
    <x v="44"/>
    <n v="0"/>
    <n v="0"/>
    <n v="185"/>
    <n v="0"/>
    <n v="0"/>
    <n v="0"/>
    <x v="0"/>
    <x v="5"/>
    <s v="SSH"/>
    <s v="BRI"/>
    <x v="1"/>
    <x v="1"/>
    <x v="111"/>
  </r>
  <r>
    <x v="63"/>
    <x v="4"/>
    <x v="0"/>
    <m/>
    <m/>
    <x v="0"/>
    <x v="1"/>
    <x v="7"/>
    <x v="3"/>
    <x v="45"/>
    <n v="0"/>
    <n v="0"/>
    <n v="185"/>
    <n v="0"/>
    <n v="0"/>
    <n v="0"/>
    <x v="0"/>
    <x v="5"/>
    <s v="SSH"/>
    <s v="BRI"/>
    <x v="1"/>
    <x v="1"/>
    <x v="112"/>
  </r>
  <r>
    <x v="63"/>
    <x v="4"/>
    <x v="0"/>
    <m/>
    <m/>
    <x v="0"/>
    <x v="1"/>
    <x v="7"/>
    <x v="3"/>
    <x v="46"/>
    <n v="0"/>
    <n v="0"/>
    <n v="185"/>
    <n v="0"/>
    <n v="0"/>
    <n v="0"/>
    <x v="0"/>
    <x v="5"/>
    <s v="SSH"/>
    <s v="BRI"/>
    <x v="1"/>
    <x v="1"/>
    <x v="113"/>
  </r>
  <r>
    <x v="63"/>
    <x v="4"/>
    <x v="0"/>
    <m/>
    <m/>
    <x v="0"/>
    <x v="1"/>
    <x v="7"/>
    <x v="3"/>
    <x v="49"/>
    <n v="0"/>
    <n v="0"/>
    <n v="185"/>
    <n v="0"/>
    <n v="0"/>
    <n v="0"/>
    <x v="0"/>
    <x v="5"/>
    <s v="SSH"/>
    <s v="BRI"/>
    <x v="1"/>
    <x v="1"/>
    <x v="114"/>
  </r>
  <r>
    <x v="63"/>
    <x v="4"/>
    <x v="0"/>
    <m/>
    <m/>
    <x v="0"/>
    <x v="1"/>
    <x v="7"/>
    <x v="3"/>
    <x v="48"/>
    <n v="0"/>
    <n v="0"/>
    <n v="185"/>
    <n v="0"/>
    <n v="0"/>
    <n v="0"/>
    <x v="0"/>
    <x v="5"/>
    <s v="SSH"/>
    <s v="BRI"/>
    <x v="1"/>
    <x v="1"/>
    <x v="219"/>
  </r>
  <r>
    <x v="63"/>
    <x v="4"/>
    <x v="0"/>
    <m/>
    <m/>
    <x v="0"/>
    <x v="1"/>
    <x v="7"/>
    <x v="3"/>
    <x v="50"/>
    <n v="0"/>
    <n v="0"/>
    <n v="185"/>
    <n v="0"/>
    <n v="0"/>
    <n v="0"/>
    <x v="0"/>
    <x v="5"/>
    <s v="SSH"/>
    <s v="BRI"/>
    <x v="1"/>
    <x v="1"/>
    <x v="220"/>
  </r>
  <r>
    <x v="63"/>
    <x v="7"/>
    <x v="1"/>
    <m/>
    <m/>
    <x v="1"/>
    <x v="0"/>
    <x v="11"/>
    <x v="1"/>
    <x v="27"/>
    <n v="10"/>
    <n v="10"/>
    <n v="175"/>
    <n v="0"/>
    <n v="0"/>
    <n v="1750"/>
    <x v="0"/>
    <x v="1"/>
    <s v="SSH"/>
    <s v="NAP"/>
    <x v="0"/>
    <x v="2"/>
    <x v="185"/>
  </r>
  <r>
    <x v="63"/>
    <x v="7"/>
    <x v="1"/>
    <m/>
    <m/>
    <x v="1"/>
    <x v="0"/>
    <x v="25"/>
    <x v="1"/>
    <x v="30"/>
    <n v="3"/>
    <n v="3"/>
    <n v="200"/>
    <n v="0"/>
    <n v="0"/>
    <n v="600"/>
    <x v="0"/>
    <x v="1"/>
    <s v="SSH"/>
    <s v="NAP"/>
    <x v="0"/>
    <x v="3"/>
    <x v="151"/>
  </r>
  <r>
    <x v="63"/>
    <x v="7"/>
    <x v="1"/>
    <m/>
    <m/>
    <x v="1"/>
    <x v="0"/>
    <x v="23"/>
    <x v="13"/>
    <x v="4"/>
    <n v="2"/>
    <n v="2"/>
    <n v="240"/>
    <n v="0"/>
    <n v="0"/>
    <n v="480"/>
    <x v="0"/>
    <x v="1"/>
    <s v="HRG"/>
    <s v="NAP"/>
    <x v="0"/>
    <x v="0"/>
    <x v="19"/>
  </r>
  <r>
    <x v="64"/>
    <x v="25"/>
    <x v="1"/>
    <m/>
    <s v="12LM65"/>
    <x v="1"/>
    <x v="0"/>
    <x v="4"/>
    <x v="6"/>
    <x v="8"/>
    <n v="1"/>
    <n v="1"/>
    <n v="170"/>
    <n v="24.64"/>
    <n v="30"/>
    <n v="224.64"/>
    <x v="0"/>
    <x v="1"/>
    <s v="VRN"/>
    <s v="SSH"/>
    <x v="3"/>
    <x v="1"/>
    <x v="150"/>
  </r>
  <r>
    <x v="64"/>
    <x v="7"/>
    <x v="1"/>
    <m/>
    <m/>
    <x v="1"/>
    <x v="0"/>
    <x v="11"/>
    <x v="1"/>
    <x v="27"/>
    <n v="1"/>
    <n v="1"/>
    <n v="175"/>
    <n v="0"/>
    <n v="0"/>
    <n v="175"/>
    <x v="0"/>
    <x v="1"/>
    <s v="SSH"/>
    <s v="NAP"/>
    <x v="0"/>
    <x v="2"/>
    <x v="200"/>
  </r>
  <r>
    <x v="64"/>
    <x v="7"/>
    <x v="1"/>
    <m/>
    <m/>
    <x v="1"/>
    <x v="0"/>
    <x v="12"/>
    <x v="4"/>
    <x v="29"/>
    <n v="2"/>
    <n v="2"/>
    <n v="200"/>
    <n v="0"/>
    <n v="0"/>
    <n v="400"/>
    <x v="0"/>
    <x v="1"/>
    <s v="MXP"/>
    <s v="SSH"/>
    <x v="2"/>
    <x v="3"/>
    <x v="197"/>
  </r>
  <r>
    <x v="64"/>
    <x v="7"/>
    <x v="1"/>
    <m/>
    <m/>
    <x v="1"/>
    <x v="0"/>
    <x v="13"/>
    <x v="5"/>
    <x v="30"/>
    <n v="3"/>
    <n v="3"/>
    <n v="200"/>
    <n v="0"/>
    <n v="0"/>
    <n v="600"/>
    <x v="0"/>
    <x v="1"/>
    <s v="SSH"/>
    <s v="MXP"/>
    <x v="2"/>
    <x v="3"/>
    <x v="164"/>
  </r>
  <r>
    <x v="63"/>
    <x v="10"/>
    <x v="1"/>
    <s v="AMADEUS"/>
    <s v="11LY2L"/>
    <x v="1"/>
    <x v="0"/>
    <x v="13"/>
    <x v="17"/>
    <x v="70"/>
    <n v="1"/>
    <n v="1"/>
    <n v="270"/>
    <n v="37.72"/>
    <n v="40"/>
    <n v="347.72"/>
    <x v="0"/>
    <x v="1"/>
    <s v="SSH"/>
    <s v="FCO"/>
    <x v="6"/>
    <x v="3"/>
    <x v="175"/>
  </r>
  <r>
    <x v="63"/>
    <x v="10"/>
    <x v="1"/>
    <s v="AMADEUS"/>
    <s v="11LHTR"/>
    <x v="1"/>
    <x v="0"/>
    <x v="28"/>
    <x v="1"/>
    <x v="29"/>
    <n v="1"/>
    <n v="1"/>
    <n v="250"/>
    <n v="38.92"/>
    <n v="40"/>
    <n v="328.92"/>
    <x v="0"/>
    <x v="1"/>
    <s v="SSH"/>
    <s v="NAP"/>
    <x v="0"/>
    <x v="3"/>
    <x v="149"/>
  </r>
  <r>
    <x v="63"/>
    <x v="10"/>
    <x v="1"/>
    <s v="AMADEUS"/>
    <s v="11LY2L"/>
    <x v="1"/>
    <x v="0"/>
    <x v="13"/>
    <x v="17"/>
    <x v="70"/>
    <n v="1"/>
    <n v="1"/>
    <n v="270"/>
    <n v="37.72"/>
    <n v="40"/>
    <n v="347.72"/>
    <x v="0"/>
    <x v="1"/>
    <s v="SSH"/>
    <s v="FCO"/>
    <x v="6"/>
    <x v="3"/>
    <x v="175"/>
  </r>
  <r>
    <x v="63"/>
    <x v="10"/>
    <x v="1"/>
    <s v="AMADEUS"/>
    <s v="11LHTR"/>
    <x v="1"/>
    <x v="0"/>
    <x v="28"/>
    <x v="1"/>
    <x v="29"/>
    <n v="1"/>
    <n v="1"/>
    <n v="187.5"/>
    <n v="38.92"/>
    <n v="40"/>
    <n v="266.42"/>
    <x v="0"/>
    <x v="1"/>
    <s v="SSH"/>
    <s v="NAP"/>
    <x v="0"/>
    <x v="3"/>
    <x v="149"/>
  </r>
  <r>
    <x v="63"/>
    <x v="10"/>
    <x v="1"/>
    <s v="AMADEUS"/>
    <s v="11LHTR"/>
    <x v="1"/>
    <x v="0"/>
    <x v="28"/>
    <x v="1"/>
    <x v="29"/>
    <n v="1"/>
    <n v="1"/>
    <n v="250"/>
    <n v="38.92"/>
    <n v="40"/>
    <n v="328.92"/>
    <x v="0"/>
    <x v="1"/>
    <s v="SSH"/>
    <s v="NAP"/>
    <x v="0"/>
    <x v="3"/>
    <x v="149"/>
  </r>
  <r>
    <x v="63"/>
    <x v="10"/>
    <x v="1"/>
    <s v="AMADEUS"/>
    <s v="11LHTR"/>
    <x v="1"/>
    <x v="0"/>
    <x v="28"/>
    <x v="1"/>
    <x v="29"/>
    <n v="1"/>
    <n v="1"/>
    <n v="187.5"/>
    <n v="38.92"/>
    <n v="40"/>
    <n v="266.42"/>
    <x v="0"/>
    <x v="1"/>
    <s v="SSH"/>
    <s v="NAP"/>
    <x v="0"/>
    <x v="3"/>
    <x v="149"/>
  </r>
  <r>
    <x v="63"/>
    <x v="10"/>
    <x v="1"/>
    <s v="AMADEUS"/>
    <s v="11LY2L"/>
    <x v="1"/>
    <x v="0"/>
    <x v="13"/>
    <x v="17"/>
    <x v="70"/>
    <n v="1"/>
    <n v="1"/>
    <n v="270"/>
    <n v="37.72"/>
    <n v="40"/>
    <n v="347.72"/>
    <x v="0"/>
    <x v="1"/>
    <s v="SSH"/>
    <s v="FCO"/>
    <x v="6"/>
    <x v="3"/>
    <x v="175"/>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3"/>
    <x v="10"/>
    <x v="1"/>
    <s v="AMADEUS"/>
    <s v="11LHU3"/>
    <x v="1"/>
    <x v="0"/>
    <x v="28"/>
    <x v="1"/>
    <x v="29"/>
    <n v="1"/>
    <n v="1"/>
    <n v="300"/>
    <n v="38.92"/>
    <n v="40"/>
    <n v="378.92"/>
    <x v="0"/>
    <x v="1"/>
    <s v="SSH"/>
    <s v="NAP"/>
    <x v="0"/>
    <x v="3"/>
    <x v="149"/>
  </r>
  <r>
    <x v="63"/>
    <x v="10"/>
    <x v="1"/>
    <s v="AMADEUS"/>
    <s v="11LHU3"/>
    <x v="1"/>
    <x v="0"/>
    <x v="28"/>
    <x v="1"/>
    <x v="29"/>
    <n v="1"/>
    <n v="1"/>
    <n v="225"/>
    <n v="38.92"/>
    <n v="40"/>
    <n v="303.92"/>
    <x v="0"/>
    <x v="1"/>
    <s v="SSH"/>
    <s v="NAP"/>
    <x v="0"/>
    <x v="3"/>
    <x v="149"/>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4"/>
    <x v="8"/>
    <x v="1"/>
    <m/>
    <s v="WDZYW"/>
    <x v="1"/>
    <x v="0"/>
    <x v="11"/>
    <x v="1"/>
    <x v="25"/>
    <n v="4"/>
    <n v="4"/>
    <n v="140"/>
    <n v="0"/>
    <n v="0"/>
    <n v="560"/>
    <x v="0"/>
    <x v="1"/>
    <s v="SSH"/>
    <s v="NAP"/>
    <x v="0"/>
    <x v="2"/>
    <x v="209"/>
  </r>
  <r>
    <x v="64"/>
    <x v="8"/>
    <x v="1"/>
    <m/>
    <s v="9YGVC"/>
    <x v="1"/>
    <x v="0"/>
    <x v="11"/>
    <x v="1"/>
    <x v="25"/>
    <n v="4"/>
    <n v="4"/>
    <n v="140"/>
    <n v="0"/>
    <n v="0"/>
    <n v="560"/>
    <x v="0"/>
    <x v="1"/>
    <s v="SSH"/>
    <s v="NAP"/>
    <x v="0"/>
    <x v="2"/>
    <x v="209"/>
  </r>
  <r>
    <x v="64"/>
    <x v="8"/>
    <x v="1"/>
    <m/>
    <s v="LQZU3"/>
    <x v="1"/>
    <x v="0"/>
    <x v="12"/>
    <x v="0"/>
    <x v="2"/>
    <n v="2"/>
    <n v="2"/>
    <n v="280"/>
    <n v="0"/>
    <n v="0"/>
    <n v="560"/>
    <x v="0"/>
    <x v="1"/>
    <s v="NAP"/>
    <s v="SSH"/>
    <x v="0"/>
    <x v="0"/>
    <x v="190"/>
  </r>
  <r>
    <x v="64"/>
    <x v="8"/>
    <x v="1"/>
    <m/>
    <s v="VF6JV"/>
    <x v="1"/>
    <x v="0"/>
    <x v="13"/>
    <x v="1"/>
    <x v="4"/>
    <n v="2"/>
    <n v="2"/>
    <n v="320"/>
    <n v="0"/>
    <n v="0"/>
    <n v="640"/>
    <x v="0"/>
    <x v="1"/>
    <s v="SSH"/>
    <s v="NAP"/>
    <x v="0"/>
    <x v="0"/>
    <x v="8"/>
  </r>
  <r>
    <x v="65"/>
    <x v="8"/>
    <x v="1"/>
    <m/>
    <s v="T33QN"/>
    <x v="1"/>
    <x v="0"/>
    <x v="13"/>
    <x v="5"/>
    <x v="30"/>
    <n v="2"/>
    <n v="2"/>
    <n v="250"/>
    <n v="0"/>
    <n v="0"/>
    <n v="500"/>
    <x v="0"/>
    <x v="1"/>
    <s v="SSH"/>
    <s v="MXP"/>
    <x v="2"/>
    <x v="3"/>
    <x v="169"/>
  </r>
  <r>
    <x v="65"/>
    <x v="8"/>
    <x v="1"/>
    <m/>
    <s v="FPWMV"/>
    <x v="1"/>
    <x v="0"/>
    <x v="13"/>
    <x v="17"/>
    <x v="71"/>
    <n v="2"/>
    <n v="2"/>
    <n v="250"/>
    <n v="0"/>
    <n v="0"/>
    <n v="500"/>
    <x v="0"/>
    <x v="1"/>
    <s v="SSH"/>
    <s v="FCO"/>
    <x v="6"/>
    <x v="3"/>
    <x v="153"/>
  </r>
  <r>
    <x v="66"/>
    <x v="8"/>
    <x v="1"/>
    <m/>
    <s v="U4AU2"/>
    <x v="0"/>
    <x v="0"/>
    <x v="24"/>
    <x v="0"/>
    <x v="29"/>
    <n v="6"/>
    <n v="6"/>
    <n v="210"/>
    <n v="0"/>
    <n v="0"/>
    <n v="1260"/>
    <x v="0"/>
    <x v="1"/>
    <s v="NAP"/>
    <s v="SSH"/>
    <x v="0"/>
    <x v="3"/>
    <x v="221"/>
  </r>
  <r>
    <x v="66"/>
    <x v="8"/>
    <x v="1"/>
    <m/>
    <s v="U4AU2"/>
    <x v="0"/>
    <x v="1"/>
    <x v="25"/>
    <x v="1"/>
    <x v="30"/>
    <n v="6"/>
    <n v="6"/>
    <n v="210"/>
    <n v="0"/>
    <n v="0"/>
    <n v="1260"/>
    <x v="0"/>
    <x v="1"/>
    <s v="SSH"/>
    <s v="NAP"/>
    <x v="0"/>
    <x v="3"/>
    <x v="182"/>
  </r>
  <r>
    <x v="66"/>
    <x v="8"/>
    <x v="1"/>
    <m/>
    <s v="47R6Z"/>
    <x v="1"/>
    <x v="0"/>
    <x v="5"/>
    <x v="2"/>
    <x v="12"/>
    <n v="3"/>
    <n v="3"/>
    <n v="220"/>
    <n v="0"/>
    <n v="0"/>
    <n v="660"/>
    <x v="0"/>
    <x v="1"/>
    <s v="BRI"/>
    <s v="SSH"/>
    <x v="1"/>
    <x v="1"/>
    <x v="153"/>
  </r>
  <r>
    <x v="66"/>
    <x v="8"/>
    <x v="1"/>
    <m/>
    <s v="G2CMZ"/>
    <x v="1"/>
    <x v="0"/>
    <x v="12"/>
    <x v="4"/>
    <x v="29"/>
    <n v="2"/>
    <n v="2"/>
    <n v="200"/>
    <n v="0"/>
    <n v="0"/>
    <n v="400"/>
    <x v="0"/>
    <x v="1"/>
    <s v="MXP"/>
    <s v="SSH"/>
    <x v="2"/>
    <x v="3"/>
    <x v="221"/>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172.5"/>
    <n v="34.04"/>
    <n v="40"/>
    <n v="246.54"/>
    <x v="0"/>
    <x v="1"/>
    <s v="NAP"/>
    <s v="SSH"/>
    <x v="0"/>
    <x v="3"/>
    <x v="210"/>
  </r>
  <r>
    <x v="65"/>
    <x v="10"/>
    <x v="1"/>
    <s v="AMADEUS"/>
    <s v="11LYHD"/>
    <x v="1"/>
    <x v="0"/>
    <x v="28"/>
    <x v="1"/>
    <x v="30"/>
    <n v="1"/>
    <n v="1"/>
    <n v="112.5"/>
    <n v="38.92"/>
    <n v="40"/>
    <n v="191.42000000000002"/>
    <x v="0"/>
    <x v="1"/>
    <s v="SSH"/>
    <s v="NAP"/>
    <x v="0"/>
    <x v="3"/>
    <x v="169"/>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7"/>
    <x v="7"/>
    <x v="1"/>
    <m/>
    <m/>
    <x v="1"/>
    <x v="0"/>
    <x v="11"/>
    <x v="1"/>
    <x v="27"/>
    <n v="2"/>
    <n v="2"/>
    <n v="175"/>
    <n v="0"/>
    <n v="0"/>
    <n v="350"/>
    <x v="0"/>
    <x v="1"/>
    <s v="SSH"/>
    <s v="NAP"/>
    <x v="0"/>
    <x v="2"/>
    <x v="169"/>
  </r>
  <r>
    <x v="67"/>
    <x v="7"/>
    <x v="1"/>
    <m/>
    <m/>
    <x v="1"/>
    <x v="0"/>
    <x v="12"/>
    <x v="4"/>
    <x v="28"/>
    <n v="3"/>
    <n v="3"/>
    <n v="325"/>
    <n v="0"/>
    <n v="0"/>
    <n v="975"/>
    <x v="0"/>
    <x v="1"/>
    <s v="MXP"/>
    <s v="SSH"/>
    <x v="2"/>
    <x v="3"/>
    <x v="201"/>
  </r>
  <r>
    <x v="67"/>
    <x v="7"/>
    <x v="1"/>
    <m/>
    <m/>
    <x v="1"/>
    <x v="0"/>
    <x v="12"/>
    <x v="4"/>
    <x v="29"/>
    <n v="2"/>
    <n v="2"/>
    <n v="200"/>
    <n v="0"/>
    <n v="0"/>
    <n v="400"/>
    <x v="0"/>
    <x v="1"/>
    <s v="MXP"/>
    <s v="SSH"/>
    <x v="2"/>
    <x v="3"/>
    <x v="212"/>
  </r>
  <r>
    <x v="67"/>
    <x v="7"/>
    <x v="1"/>
    <m/>
    <m/>
    <x v="1"/>
    <x v="0"/>
    <x v="13"/>
    <x v="5"/>
    <x v="30"/>
    <n v="4"/>
    <n v="4"/>
    <n v="200"/>
    <n v="0"/>
    <n v="0"/>
    <n v="800"/>
    <x v="0"/>
    <x v="1"/>
    <s v="SSH"/>
    <s v="MXP"/>
    <x v="2"/>
    <x v="3"/>
    <x v="171"/>
  </r>
  <r>
    <x v="67"/>
    <x v="7"/>
    <x v="1"/>
    <m/>
    <m/>
    <x v="1"/>
    <x v="0"/>
    <x v="6"/>
    <x v="7"/>
    <x v="9"/>
    <n v="6"/>
    <n v="6"/>
    <n v="200"/>
    <n v="0"/>
    <n v="0"/>
    <n v="1200"/>
    <x v="0"/>
    <x v="1"/>
    <s v="SSH"/>
    <s v="VRN"/>
    <x v="3"/>
    <x v="1"/>
    <x v="222"/>
  </r>
  <r>
    <x v="67"/>
    <x v="7"/>
    <x v="1"/>
    <m/>
    <m/>
    <x v="1"/>
    <x v="0"/>
    <x v="24"/>
    <x v="0"/>
    <x v="29"/>
    <n v="10"/>
    <n v="10"/>
    <n v="200"/>
    <n v="0"/>
    <n v="0"/>
    <n v="2000"/>
    <x v="0"/>
    <x v="1"/>
    <s v="NAP"/>
    <s v="SSH"/>
    <x v="0"/>
    <x v="3"/>
    <x v="212"/>
  </r>
  <r>
    <x v="67"/>
    <x v="7"/>
    <x v="1"/>
    <m/>
    <m/>
    <x v="1"/>
    <x v="0"/>
    <x v="25"/>
    <x v="1"/>
    <x v="30"/>
    <n v="11"/>
    <n v="11"/>
    <n v="200"/>
    <n v="0"/>
    <n v="0"/>
    <n v="2200"/>
    <x v="0"/>
    <x v="1"/>
    <s v="SSH"/>
    <s v="NAP"/>
    <x v="0"/>
    <x v="3"/>
    <x v="171"/>
  </r>
  <r>
    <x v="67"/>
    <x v="7"/>
    <x v="1"/>
    <m/>
    <m/>
    <x v="1"/>
    <x v="0"/>
    <x v="28"/>
    <x v="1"/>
    <x v="30"/>
    <n v="8"/>
    <n v="8"/>
    <n v="200"/>
    <n v="0"/>
    <n v="0"/>
    <n v="1600"/>
    <x v="0"/>
    <x v="1"/>
    <s v="SSH"/>
    <s v="NAP"/>
    <x v="0"/>
    <x v="3"/>
    <x v="171"/>
  </r>
  <r>
    <x v="67"/>
    <x v="7"/>
    <x v="1"/>
    <m/>
    <m/>
    <x v="1"/>
    <x v="0"/>
    <x v="12"/>
    <x v="0"/>
    <x v="2"/>
    <n v="6"/>
    <n v="6"/>
    <n v="280"/>
    <n v="0"/>
    <n v="0"/>
    <n v="1680"/>
    <x v="0"/>
    <x v="1"/>
    <s v="NAP"/>
    <s v="SSH"/>
    <x v="0"/>
    <x v="0"/>
    <x v="223"/>
  </r>
  <r>
    <x v="67"/>
    <x v="7"/>
    <x v="1"/>
    <m/>
    <m/>
    <x v="1"/>
    <x v="0"/>
    <x v="13"/>
    <x v="1"/>
    <x v="4"/>
    <n v="4"/>
    <n v="4"/>
    <n v="320"/>
    <n v="0"/>
    <n v="0"/>
    <n v="1280"/>
    <x v="0"/>
    <x v="1"/>
    <s v="SSH"/>
    <s v="NAP"/>
    <x v="0"/>
    <x v="0"/>
    <x v="198"/>
  </r>
  <r>
    <x v="67"/>
    <x v="7"/>
    <x v="1"/>
    <m/>
    <m/>
    <x v="1"/>
    <x v="0"/>
    <x v="23"/>
    <x v="13"/>
    <x v="4"/>
    <n v="3"/>
    <n v="3"/>
    <n v="240"/>
    <n v="0"/>
    <n v="0"/>
    <n v="720"/>
    <x v="0"/>
    <x v="1"/>
    <s v="HRG"/>
    <s v="NAP"/>
    <x v="0"/>
    <x v="0"/>
    <x v="198"/>
  </r>
  <r>
    <x v="67"/>
    <x v="24"/>
    <x v="0"/>
    <m/>
    <m/>
    <x v="0"/>
    <x v="0"/>
    <x v="35"/>
    <x v="18"/>
    <x v="87"/>
    <n v="20"/>
    <n v="20"/>
    <n v="215"/>
    <n v="0"/>
    <n v="0"/>
    <n v="4300"/>
    <x v="0"/>
    <x v="5"/>
    <s v="PMO"/>
    <s v="SSH"/>
    <x v="7"/>
    <x v="2"/>
    <x v="224"/>
  </r>
  <r>
    <x v="67"/>
    <x v="24"/>
    <x v="0"/>
    <m/>
    <m/>
    <x v="0"/>
    <x v="0"/>
    <x v="35"/>
    <x v="18"/>
    <x v="51"/>
    <n v="20"/>
    <n v="20"/>
    <n v="215"/>
    <n v="0"/>
    <n v="0"/>
    <n v="4300"/>
    <x v="0"/>
    <x v="5"/>
    <s v="PMO"/>
    <s v="SSH"/>
    <x v="7"/>
    <x v="2"/>
    <x v="225"/>
  </r>
  <r>
    <x v="67"/>
    <x v="24"/>
    <x v="0"/>
    <m/>
    <m/>
    <x v="0"/>
    <x v="0"/>
    <x v="35"/>
    <x v="18"/>
    <x v="52"/>
    <n v="20"/>
    <n v="20"/>
    <n v="215"/>
    <n v="0"/>
    <n v="0"/>
    <n v="4300"/>
    <x v="0"/>
    <x v="5"/>
    <s v="PMO"/>
    <s v="SSH"/>
    <x v="7"/>
    <x v="2"/>
    <x v="226"/>
  </r>
  <r>
    <x v="67"/>
    <x v="24"/>
    <x v="0"/>
    <m/>
    <m/>
    <x v="0"/>
    <x v="0"/>
    <x v="35"/>
    <x v="18"/>
    <x v="53"/>
    <n v="20"/>
    <n v="20"/>
    <n v="215"/>
    <n v="0"/>
    <n v="0"/>
    <n v="4300"/>
    <x v="0"/>
    <x v="5"/>
    <s v="PMO"/>
    <s v="SSH"/>
    <x v="7"/>
    <x v="2"/>
    <x v="227"/>
  </r>
  <r>
    <x v="67"/>
    <x v="24"/>
    <x v="0"/>
    <m/>
    <m/>
    <x v="0"/>
    <x v="0"/>
    <x v="35"/>
    <x v="18"/>
    <x v="54"/>
    <n v="20"/>
    <n v="20"/>
    <n v="215"/>
    <n v="0"/>
    <n v="0"/>
    <n v="4300"/>
    <x v="0"/>
    <x v="5"/>
    <s v="PMO"/>
    <s v="SSH"/>
    <x v="7"/>
    <x v="2"/>
    <x v="196"/>
  </r>
  <r>
    <x v="67"/>
    <x v="24"/>
    <x v="0"/>
    <m/>
    <m/>
    <x v="0"/>
    <x v="0"/>
    <x v="35"/>
    <x v="18"/>
    <x v="55"/>
    <n v="20"/>
    <n v="20"/>
    <n v="215"/>
    <n v="0"/>
    <n v="0"/>
    <n v="4300"/>
    <x v="0"/>
    <x v="5"/>
    <s v="PMO"/>
    <s v="SSH"/>
    <x v="7"/>
    <x v="2"/>
    <x v="213"/>
  </r>
  <r>
    <x v="67"/>
    <x v="24"/>
    <x v="0"/>
    <m/>
    <m/>
    <x v="0"/>
    <x v="0"/>
    <x v="35"/>
    <x v="18"/>
    <x v="56"/>
    <n v="20"/>
    <n v="20"/>
    <n v="215"/>
    <n v="0"/>
    <n v="0"/>
    <n v="4300"/>
    <x v="0"/>
    <x v="5"/>
    <s v="PMO"/>
    <s v="SSH"/>
    <x v="7"/>
    <x v="2"/>
    <x v="153"/>
  </r>
  <r>
    <x v="67"/>
    <x v="24"/>
    <x v="0"/>
    <m/>
    <m/>
    <x v="0"/>
    <x v="0"/>
    <x v="35"/>
    <x v="18"/>
    <x v="57"/>
    <n v="20"/>
    <n v="20"/>
    <n v="215"/>
    <n v="0"/>
    <n v="0"/>
    <n v="4300"/>
    <x v="0"/>
    <x v="5"/>
    <s v="PMO"/>
    <s v="SSH"/>
    <x v="7"/>
    <x v="2"/>
    <x v="127"/>
  </r>
  <r>
    <x v="67"/>
    <x v="24"/>
    <x v="0"/>
    <m/>
    <m/>
    <x v="0"/>
    <x v="0"/>
    <x v="35"/>
    <x v="18"/>
    <x v="58"/>
    <n v="20"/>
    <n v="20"/>
    <n v="215"/>
    <n v="0"/>
    <n v="0"/>
    <n v="4300"/>
    <x v="0"/>
    <x v="5"/>
    <s v="PMO"/>
    <s v="SSH"/>
    <x v="7"/>
    <x v="2"/>
    <x v="128"/>
  </r>
  <r>
    <x v="67"/>
    <x v="24"/>
    <x v="0"/>
    <m/>
    <m/>
    <x v="0"/>
    <x v="0"/>
    <x v="35"/>
    <x v="18"/>
    <x v="59"/>
    <n v="20"/>
    <n v="20"/>
    <n v="215"/>
    <n v="0"/>
    <n v="0"/>
    <n v="4300"/>
    <x v="0"/>
    <x v="5"/>
    <s v="PMO"/>
    <s v="SSH"/>
    <x v="7"/>
    <x v="2"/>
    <x v="129"/>
  </r>
  <r>
    <x v="67"/>
    <x v="24"/>
    <x v="0"/>
    <m/>
    <m/>
    <x v="0"/>
    <x v="0"/>
    <x v="35"/>
    <x v="18"/>
    <x v="60"/>
    <n v="20"/>
    <n v="20"/>
    <n v="215"/>
    <n v="0"/>
    <n v="0"/>
    <n v="4300"/>
    <x v="0"/>
    <x v="5"/>
    <s v="PMO"/>
    <s v="SSH"/>
    <x v="7"/>
    <x v="2"/>
    <x v="130"/>
  </r>
  <r>
    <x v="67"/>
    <x v="24"/>
    <x v="0"/>
    <m/>
    <m/>
    <x v="0"/>
    <x v="0"/>
    <x v="35"/>
    <x v="18"/>
    <x v="61"/>
    <n v="20"/>
    <n v="20"/>
    <n v="215"/>
    <n v="0"/>
    <n v="0"/>
    <n v="4300"/>
    <x v="0"/>
    <x v="5"/>
    <s v="PMO"/>
    <s v="SSH"/>
    <x v="7"/>
    <x v="2"/>
    <x v="131"/>
  </r>
  <r>
    <x v="67"/>
    <x v="24"/>
    <x v="0"/>
    <m/>
    <m/>
    <x v="0"/>
    <x v="0"/>
    <x v="35"/>
    <x v="18"/>
    <x v="62"/>
    <n v="20"/>
    <n v="20"/>
    <n v="215"/>
    <n v="0"/>
    <n v="0"/>
    <n v="4300"/>
    <x v="0"/>
    <x v="5"/>
    <s v="PMO"/>
    <s v="SSH"/>
    <x v="7"/>
    <x v="2"/>
    <x v="132"/>
  </r>
  <r>
    <x v="67"/>
    <x v="24"/>
    <x v="0"/>
    <m/>
    <m/>
    <x v="0"/>
    <x v="0"/>
    <x v="35"/>
    <x v="18"/>
    <x v="63"/>
    <n v="20"/>
    <n v="20"/>
    <n v="215"/>
    <n v="0"/>
    <n v="0"/>
    <n v="4300"/>
    <x v="0"/>
    <x v="5"/>
    <s v="PMO"/>
    <s v="SSH"/>
    <x v="7"/>
    <x v="2"/>
    <x v="133"/>
  </r>
  <r>
    <x v="67"/>
    <x v="24"/>
    <x v="0"/>
    <m/>
    <m/>
    <x v="0"/>
    <x v="0"/>
    <x v="35"/>
    <x v="18"/>
    <x v="64"/>
    <n v="20"/>
    <n v="20"/>
    <n v="215"/>
    <n v="0"/>
    <n v="0"/>
    <n v="4300"/>
    <x v="0"/>
    <x v="5"/>
    <s v="PMO"/>
    <s v="SSH"/>
    <x v="7"/>
    <x v="2"/>
    <x v="134"/>
  </r>
  <r>
    <x v="67"/>
    <x v="24"/>
    <x v="0"/>
    <m/>
    <m/>
    <x v="0"/>
    <x v="1"/>
    <x v="36"/>
    <x v="19"/>
    <x v="51"/>
    <n v="20"/>
    <n v="20"/>
    <n v="215"/>
    <n v="0"/>
    <n v="0"/>
    <n v="4300"/>
    <x v="0"/>
    <x v="5"/>
    <s v="SSH"/>
    <s v="PMO"/>
    <x v="7"/>
    <x v="2"/>
    <x v="225"/>
  </r>
  <r>
    <x v="67"/>
    <x v="24"/>
    <x v="0"/>
    <m/>
    <m/>
    <x v="0"/>
    <x v="1"/>
    <x v="36"/>
    <x v="19"/>
    <x v="52"/>
    <n v="20"/>
    <n v="20"/>
    <n v="215"/>
    <n v="0"/>
    <n v="0"/>
    <n v="4300"/>
    <x v="0"/>
    <x v="5"/>
    <s v="SSH"/>
    <s v="PMO"/>
    <x v="7"/>
    <x v="2"/>
    <x v="226"/>
  </r>
  <r>
    <x v="67"/>
    <x v="24"/>
    <x v="0"/>
    <m/>
    <m/>
    <x v="0"/>
    <x v="1"/>
    <x v="36"/>
    <x v="19"/>
    <x v="53"/>
    <n v="20"/>
    <n v="20"/>
    <n v="215"/>
    <n v="0"/>
    <n v="0"/>
    <n v="4300"/>
    <x v="0"/>
    <x v="5"/>
    <s v="SSH"/>
    <s v="PMO"/>
    <x v="7"/>
    <x v="2"/>
    <x v="227"/>
  </r>
  <r>
    <x v="67"/>
    <x v="24"/>
    <x v="0"/>
    <m/>
    <m/>
    <x v="0"/>
    <x v="1"/>
    <x v="36"/>
    <x v="19"/>
    <x v="54"/>
    <n v="20"/>
    <n v="20"/>
    <n v="215"/>
    <n v="0"/>
    <n v="0"/>
    <n v="4300"/>
    <x v="0"/>
    <x v="5"/>
    <s v="SSH"/>
    <s v="PMO"/>
    <x v="7"/>
    <x v="2"/>
    <x v="196"/>
  </r>
  <r>
    <x v="67"/>
    <x v="24"/>
    <x v="0"/>
    <m/>
    <m/>
    <x v="0"/>
    <x v="1"/>
    <x v="36"/>
    <x v="19"/>
    <x v="55"/>
    <n v="20"/>
    <n v="20"/>
    <n v="215"/>
    <n v="0"/>
    <n v="0"/>
    <n v="4300"/>
    <x v="0"/>
    <x v="5"/>
    <s v="SSH"/>
    <s v="PMO"/>
    <x v="7"/>
    <x v="2"/>
    <x v="213"/>
  </r>
  <r>
    <x v="67"/>
    <x v="24"/>
    <x v="0"/>
    <m/>
    <m/>
    <x v="0"/>
    <x v="1"/>
    <x v="36"/>
    <x v="19"/>
    <x v="56"/>
    <n v="20"/>
    <n v="20"/>
    <n v="215"/>
    <n v="0"/>
    <n v="0"/>
    <n v="4300"/>
    <x v="0"/>
    <x v="5"/>
    <s v="SSH"/>
    <s v="PMO"/>
    <x v="7"/>
    <x v="2"/>
    <x v="153"/>
  </r>
  <r>
    <x v="67"/>
    <x v="24"/>
    <x v="0"/>
    <m/>
    <m/>
    <x v="0"/>
    <x v="1"/>
    <x v="36"/>
    <x v="19"/>
    <x v="57"/>
    <n v="20"/>
    <n v="20"/>
    <n v="215"/>
    <n v="0"/>
    <n v="0"/>
    <n v="4300"/>
    <x v="0"/>
    <x v="5"/>
    <s v="SSH"/>
    <s v="PMO"/>
    <x v="7"/>
    <x v="2"/>
    <x v="127"/>
  </r>
  <r>
    <x v="67"/>
    <x v="24"/>
    <x v="0"/>
    <m/>
    <m/>
    <x v="0"/>
    <x v="1"/>
    <x v="36"/>
    <x v="19"/>
    <x v="58"/>
    <n v="20"/>
    <n v="20"/>
    <n v="215"/>
    <n v="0"/>
    <n v="0"/>
    <n v="4300"/>
    <x v="0"/>
    <x v="5"/>
    <s v="SSH"/>
    <s v="PMO"/>
    <x v="7"/>
    <x v="2"/>
    <x v="128"/>
  </r>
  <r>
    <x v="67"/>
    <x v="24"/>
    <x v="0"/>
    <m/>
    <m/>
    <x v="0"/>
    <x v="1"/>
    <x v="36"/>
    <x v="19"/>
    <x v="59"/>
    <n v="20"/>
    <n v="20"/>
    <n v="215"/>
    <n v="0"/>
    <n v="0"/>
    <n v="4300"/>
    <x v="0"/>
    <x v="5"/>
    <s v="SSH"/>
    <s v="PMO"/>
    <x v="7"/>
    <x v="2"/>
    <x v="129"/>
  </r>
  <r>
    <x v="67"/>
    <x v="24"/>
    <x v="0"/>
    <m/>
    <m/>
    <x v="0"/>
    <x v="1"/>
    <x v="36"/>
    <x v="19"/>
    <x v="60"/>
    <n v="20"/>
    <n v="20"/>
    <n v="215"/>
    <n v="0"/>
    <n v="0"/>
    <n v="4300"/>
    <x v="0"/>
    <x v="5"/>
    <s v="SSH"/>
    <s v="PMO"/>
    <x v="7"/>
    <x v="2"/>
    <x v="130"/>
  </r>
  <r>
    <x v="67"/>
    <x v="24"/>
    <x v="0"/>
    <m/>
    <m/>
    <x v="0"/>
    <x v="1"/>
    <x v="36"/>
    <x v="19"/>
    <x v="61"/>
    <n v="20"/>
    <n v="20"/>
    <n v="215"/>
    <n v="0"/>
    <n v="0"/>
    <n v="4300"/>
    <x v="0"/>
    <x v="5"/>
    <s v="SSH"/>
    <s v="PMO"/>
    <x v="7"/>
    <x v="2"/>
    <x v="131"/>
  </r>
  <r>
    <x v="67"/>
    <x v="24"/>
    <x v="0"/>
    <m/>
    <m/>
    <x v="0"/>
    <x v="1"/>
    <x v="36"/>
    <x v="19"/>
    <x v="62"/>
    <n v="20"/>
    <n v="20"/>
    <n v="215"/>
    <n v="0"/>
    <n v="0"/>
    <n v="4300"/>
    <x v="0"/>
    <x v="5"/>
    <s v="SSH"/>
    <s v="PMO"/>
    <x v="7"/>
    <x v="2"/>
    <x v="132"/>
  </r>
  <r>
    <x v="67"/>
    <x v="24"/>
    <x v="0"/>
    <m/>
    <m/>
    <x v="0"/>
    <x v="1"/>
    <x v="36"/>
    <x v="19"/>
    <x v="63"/>
    <n v="20"/>
    <n v="20"/>
    <n v="215"/>
    <n v="0"/>
    <n v="0"/>
    <n v="4300"/>
    <x v="0"/>
    <x v="5"/>
    <s v="SSH"/>
    <s v="PMO"/>
    <x v="7"/>
    <x v="2"/>
    <x v="133"/>
  </r>
  <r>
    <x v="67"/>
    <x v="24"/>
    <x v="0"/>
    <m/>
    <m/>
    <x v="0"/>
    <x v="1"/>
    <x v="36"/>
    <x v="19"/>
    <x v="64"/>
    <n v="20"/>
    <n v="20"/>
    <n v="215"/>
    <n v="0"/>
    <n v="0"/>
    <n v="4300"/>
    <x v="0"/>
    <x v="5"/>
    <s v="SSH"/>
    <s v="PMO"/>
    <x v="7"/>
    <x v="2"/>
    <x v="134"/>
  </r>
  <r>
    <x v="67"/>
    <x v="24"/>
    <x v="0"/>
    <m/>
    <m/>
    <x v="0"/>
    <x v="1"/>
    <x v="36"/>
    <x v="19"/>
    <x v="65"/>
    <n v="20"/>
    <n v="20"/>
    <n v="215"/>
    <n v="0"/>
    <n v="0"/>
    <n v="4300"/>
    <x v="0"/>
    <x v="5"/>
    <s v="SSH"/>
    <s v="PMO"/>
    <x v="7"/>
    <x v="2"/>
    <x v="228"/>
  </r>
  <r>
    <x v="67"/>
    <x v="24"/>
    <x v="0"/>
    <m/>
    <m/>
    <x v="0"/>
    <x v="0"/>
    <x v="37"/>
    <x v="18"/>
    <x v="79"/>
    <n v="30"/>
    <n v="30"/>
    <n v="225"/>
    <n v="0"/>
    <n v="0"/>
    <n v="6750"/>
    <x v="0"/>
    <x v="5"/>
    <s v="PMO"/>
    <s v="SSH"/>
    <x v="7"/>
    <x v="0"/>
    <x v="229"/>
  </r>
  <r>
    <x v="67"/>
    <x v="24"/>
    <x v="0"/>
    <m/>
    <m/>
    <x v="0"/>
    <x v="0"/>
    <x v="37"/>
    <x v="18"/>
    <x v="0"/>
    <n v="30"/>
    <n v="30"/>
    <n v="225"/>
    <n v="0"/>
    <n v="0"/>
    <n v="6750"/>
    <x v="0"/>
    <x v="5"/>
    <s v="PMO"/>
    <s v="SSH"/>
    <x v="7"/>
    <x v="0"/>
    <x v="230"/>
  </r>
  <r>
    <x v="67"/>
    <x v="24"/>
    <x v="0"/>
    <m/>
    <m/>
    <x v="0"/>
    <x v="0"/>
    <x v="37"/>
    <x v="18"/>
    <x v="1"/>
    <n v="30"/>
    <n v="30"/>
    <n v="225"/>
    <n v="0"/>
    <n v="0"/>
    <n v="6750"/>
    <x v="0"/>
    <x v="5"/>
    <s v="PMO"/>
    <s v="SSH"/>
    <x v="7"/>
    <x v="0"/>
    <x v="231"/>
  </r>
  <r>
    <x v="67"/>
    <x v="24"/>
    <x v="0"/>
    <m/>
    <m/>
    <x v="0"/>
    <x v="0"/>
    <x v="37"/>
    <x v="18"/>
    <x v="2"/>
    <n v="30"/>
    <n v="30"/>
    <n v="225"/>
    <n v="0"/>
    <n v="0"/>
    <n v="6750"/>
    <x v="0"/>
    <x v="5"/>
    <s v="PMO"/>
    <s v="SSH"/>
    <x v="7"/>
    <x v="0"/>
    <x v="223"/>
  </r>
  <r>
    <x v="67"/>
    <x v="24"/>
    <x v="0"/>
    <m/>
    <m/>
    <x v="0"/>
    <x v="0"/>
    <x v="37"/>
    <x v="18"/>
    <x v="3"/>
    <n v="30"/>
    <n v="30"/>
    <n v="225"/>
    <n v="0"/>
    <n v="0"/>
    <n v="6750"/>
    <x v="0"/>
    <x v="5"/>
    <s v="PMO"/>
    <s v="SSH"/>
    <x v="7"/>
    <x v="0"/>
    <x v="211"/>
  </r>
  <r>
    <x v="67"/>
    <x v="24"/>
    <x v="0"/>
    <m/>
    <m/>
    <x v="0"/>
    <x v="0"/>
    <x v="37"/>
    <x v="18"/>
    <x v="4"/>
    <n v="30"/>
    <n v="30"/>
    <n v="225"/>
    <n v="0"/>
    <n v="0"/>
    <n v="6750"/>
    <x v="0"/>
    <x v="5"/>
    <s v="PMO"/>
    <s v="SSH"/>
    <x v="7"/>
    <x v="0"/>
    <x v="198"/>
  </r>
  <r>
    <x v="67"/>
    <x v="24"/>
    <x v="0"/>
    <m/>
    <m/>
    <x v="0"/>
    <x v="0"/>
    <x v="37"/>
    <x v="18"/>
    <x v="5"/>
    <n v="30"/>
    <n v="30"/>
    <n v="225"/>
    <n v="0"/>
    <n v="0"/>
    <n v="6750"/>
    <x v="0"/>
    <x v="5"/>
    <s v="PMO"/>
    <s v="SSH"/>
    <x v="7"/>
    <x v="0"/>
    <x v="177"/>
  </r>
  <r>
    <x v="67"/>
    <x v="24"/>
    <x v="0"/>
    <m/>
    <m/>
    <x v="0"/>
    <x v="1"/>
    <x v="38"/>
    <x v="19"/>
    <x v="0"/>
    <n v="30"/>
    <n v="30"/>
    <n v="225"/>
    <n v="0"/>
    <n v="0"/>
    <n v="6750"/>
    <x v="0"/>
    <x v="5"/>
    <s v="SSH"/>
    <s v="PMO"/>
    <x v="7"/>
    <x v="0"/>
    <x v="230"/>
  </r>
  <r>
    <x v="67"/>
    <x v="24"/>
    <x v="0"/>
    <m/>
    <m/>
    <x v="0"/>
    <x v="1"/>
    <x v="38"/>
    <x v="19"/>
    <x v="1"/>
    <n v="30"/>
    <n v="30"/>
    <n v="225"/>
    <n v="0"/>
    <n v="0"/>
    <n v="6750"/>
    <x v="0"/>
    <x v="5"/>
    <s v="SSH"/>
    <s v="PMO"/>
    <x v="7"/>
    <x v="0"/>
    <x v="231"/>
  </r>
  <r>
    <x v="67"/>
    <x v="24"/>
    <x v="0"/>
    <m/>
    <m/>
    <x v="0"/>
    <x v="1"/>
    <x v="38"/>
    <x v="19"/>
    <x v="2"/>
    <n v="30"/>
    <n v="30"/>
    <n v="225"/>
    <n v="0"/>
    <n v="0"/>
    <n v="6750"/>
    <x v="0"/>
    <x v="5"/>
    <s v="SSH"/>
    <s v="PMO"/>
    <x v="7"/>
    <x v="0"/>
    <x v="223"/>
  </r>
  <r>
    <x v="67"/>
    <x v="24"/>
    <x v="0"/>
    <m/>
    <m/>
    <x v="0"/>
    <x v="1"/>
    <x v="38"/>
    <x v="19"/>
    <x v="3"/>
    <n v="30"/>
    <n v="30"/>
    <n v="225"/>
    <n v="0"/>
    <n v="0"/>
    <n v="6750"/>
    <x v="0"/>
    <x v="5"/>
    <s v="SSH"/>
    <s v="PMO"/>
    <x v="7"/>
    <x v="0"/>
    <x v="211"/>
  </r>
  <r>
    <x v="67"/>
    <x v="24"/>
    <x v="0"/>
    <m/>
    <m/>
    <x v="0"/>
    <x v="1"/>
    <x v="38"/>
    <x v="19"/>
    <x v="4"/>
    <n v="30"/>
    <n v="30"/>
    <n v="225"/>
    <n v="0"/>
    <n v="0"/>
    <n v="6750"/>
    <x v="0"/>
    <x v="5"/>
    <s v="SSH"/>
    <s v="PMO"/>
    <x v="7"/>
    <x v="0"/>
    <x v="198"/>
  </r>
  <r>
    <x v="67"/>
    <x v="24"/>
    <x v="0"/>
    <m/>
    <m/>
    <x v="0"/>
    <x v="1"/>
    <x v="38"/>
    <x v="19"/>
    <x v="5"/>
    <n v="30"/>
    <n v="30"/>
    <n v="225"/>
    <n v="0"/>
    <n v="0"/>
    <n v="6750"/>
    <x v="0"/>
    <x v="5"/>
    <s v="SSH"/>
    <s v="PMO"/>
    <x v="7"/>
    <x v="0"/>
    <x v="177"/>
  </r>
  <r>
    <x v="67"/>
    <x v="24"/>
    <x v="0"/>
    <m/>
    <m/>
    <x v="0"/>
    <x v="1"/>
    <x v="38"/>
    <x v="19"/>
    <x v="6"/>
    <n v="30"/>
    <n v="30"/>
    <n v="225"/>
    <n v="0"/>
    <n v="0"/>
    <n v="6750"/>
    <x v="0"/>
    <x v="5"/>
    <s v="SSH"/>
    <s v="PMO"/>
    <x v="7"/>
    <x v="0"/>
    <x v="178"/>
  </r>
  <r>
    <x v="67"/>
    <x v="26"/>
    <x v="0"/>
    <m/>
    <m/>
    <x v="0"/>
    <x v="0"/>
    <x v="0"/>
    <x v="0"/>
    <x v="0"/>
    <n v="10"/>
    <n v="10"/>
    <n v="235"/>
    <n v="0"/>
    <n v="0"/>
    <n v="2350"/>
    <x v="0"/>
    <x v="5"/>
    <s v="NAP"/>
    <s v="SSH"/>
    <x v="0"/>
    <x v="0"/>
    <x v="230"/>
  </r>
  <r>
    <x v="67"/>
    <x v="26"/>
    <x v="0"/>
    <m/>
    <m/>
    <x v="0"/>
    <x v="0"/>
    <x v="0"/>
    <x v="0"/>
    <x v="1"/>
    <n v="20"/>
    <n v="20"/>
    <n v="235"/>
    <n v="0"/>
    <n v="0"/>
    <n v="4700"/>
    <x v="0"/>
    <x v="5"/>
    <s v="NAP"/>
    <s v="SSH"/>
    <x v="0"/>
    <x v="0"/>
    <x v="231"/>
  </r>
  <r>
    <x v="67"/>
    <x v="26"/>
    <x v="0"/>
    <m/>
    <m/>
    <x v="0"/>
    <x v="0"/>
    <x v="0"/>
    <x v="0"/>
    <x v="2"/>
    <n v="20"/>
    <n v="20"/>
    <n v="235"/>
    <n v="0"/>
    <n v="0"/>
    <n v="4700"/>
    <x v="0"/>
    <x v="5"/>
    <s v="NAP"/>
    <s v="SSH"/>
    <x v="0"/>
    <x v="0"/>
    <x v="223"/>
  </r>
  <r>
    <x v="67"/>
    <x v="26"/>
    <x v="0"/>
    <m/>
    <m/>
    <x v="0"/>
    <x v="0"/>
    <x v="0"/>
    <x v="0"/>
    <x v="3"/>
    <n v="20"/>
    <n v="20"/>
    <n v="235"/>
    <n v="0"/>
    <n v="0"/>
    <n v="4700"/>
    <x v="0"/>
    <x v="5"/>
    <s v="NAP"/>
    <s v="SSH"/>
    <x v="0"/>
    <x v="0"/>
    <x v="211"/>
  </r>
  <r>
    <x v="67"/>
    <x v="26"/>
    <x v="0"/>
    <m/>
    <m/>
    <x v="0"/>
    <x v="0"/>
    <x v="0"/>
    <x v="0"/>
    <x v="4"/>
    <n v="20"/>
    <n v="20"/>
    <n v="235"/>
    <n v="0"/>
    <n v="0"/>
    <n v="4700"/>
    <x v="0"/>
    <x v="5"/>
    <s v="NAP"/>
    <s v="SSH"/>
    <x v="0"/>
    <x v="0"/>
    <x v="198"/>
  </r>
  <r>
    <x v="67"/>
    <x v="26"/>
    <x v="0"/>
    <m/>
    <m/>
    <x v="0"/>
    <x v="0"/>
    <x v="0"/>
    <x v="0"/>
    <x v="5"/>
    <n v="10"/>
    <n v="10"/>
    <n v="235"/>
    <n v="0"/>
    <n v="0"/>
    <n v="2350"/>
    <x v="0"/>
    <x v="5"/>
    <s v="NAP"/>
    <s v="SSH"/>
    <x v="0"/>
    <x v="0"/>
    <x v="177"/>
  </r>
  <r>
    <x v="67"/>
    <x v="26"/>
    <x v="0"/>
    <m/>
    <m/>
    <x v="0"/>
    <x v="1"/>
    <x v="2"/>
    <x v="1"/>
    <x v="1"/>
    <n v="10"/>
    <n v="10"/>
    <n v="235"/>
    <n v="0"/>
    <n v="0"/>
    <n v="2350"/>
    <x v="0"/>
    <x v="5"/>
    <s v="SSH"/>
    <s v="NAP"/>
    <x v="0"/>
    <x v="0"/>
    <x v="231"/>
  </r>
  <r>
    <x v="67"/>
    <x v="26"/>
    <x v="0"/>
    <m/>
    <m/>
    <x v="0"/>
    <x v="1"/>
    <x v="2"/>
    <x v="1"/>
    <x v="2"/>
    <n v="20"/>
    <n v="20"/>
    <n v="235"/>
    <n v="0"/>
    <n v="0"/>
    <n v="4700"/>
    <x v="0"/>
    <x v="5"/>
    <s v="SSH"/>
    <s v="NAP"/>
    <x v="0"/>
    <x v="0"/>
    <x v="223"/>
  </r>
  <r>
    <x v="67"/>
    <x v="26"/>
    <x v="0"/>
    <m/>
    <m/>
    <x v="0"/>
    <x v="1"/>
    <x v="2"/>
    <x v="1"/>
    <x v="3"/>
    <n v="20"/>
    <n v="20"/>
    <n v="235"/>
    <n v="0"/>
    <n v="0"/>
    <n v="4700"/>
    <x v="0"/>
    <x v="5"/>
    <s v="SSH"/>
    <s v="NAP"/>
    <x v="0"/>
    <x v="0"/>
    <x v="211"/>
  </r>
  <r>
    <x v="67"/>
    <x v="26"/>
    <x v="0"/>
    <m/>
    <m/>
    <x v="0"/>
    <x v="1"/>
    <x v="2"/>
    <x v="1"/>
    <x v="4"/>
    <n v="20"/>
    <n v="20"/>
    <n v="235"/>
    <n v="0"/>
    <n v="0"/>
    <n v="4700"/>
    <x v="0"/>
    <x v="5"/>
    <s v="SSH"/>
    <s v="NAP"/>
    <x v="0"/>
    <x v="0"/>
    <x v="198"/>
  </r>
  <r>
    <x v="67"/>
    <x v="26"/>
    <x v="0"/>
    <m/>
    <m/>
    <x v="0"/>
    <x v="1"/>
    <x v="2"/>
    <x v="1"/>
    <x v="5"/>
    <n v="20"/>
    <n v="20"/>
    <n v="235"/>
    <n v="0"/>
    <n v="0"/>
    <n v="4700"/>
    <x v="0"/>
    <x v="5"/>
    <s v="SSH"/>
    <s v="NAP"/>
    <x v="0"/>
    <x v="0"/>
    <x v="177"/>
  </r>
  <r>
    <x v="67"/>
    <x v="26"/>
    <x v="0"/>
    <m/>
    <m/>
    <x v="0"/>
    <x v="1"/>
    <x v="2"/>
    <x v="1"/>
    <x v="6"/>
    <n v="10"/>
    <n v="10"/>
    <n v="235"/>
    <n v="0"/>
    <n v="0"/>
    <n v="2350"/>
    <x v="0"/>
    <x v="5"/>
    <s v="SSH"/>
    <s v="NAP"/>
    <x v="0"/>
    <x v="0"/>
    <x v="178"/>
  </r>
  <r>
    <x v="66"/>
    <x v="10"/>
    <x v="1"/>
    <s v="AMADEUS"/>
    <s v="11LYLU"/>
    <x v="1"/>
    <x v="0"/>
    <x v="6"/>
    <x v="7"/>
    <x v="11"/>
    <n v="1"/>
    <n v="1"/>
    <n v="300"/>
    <n v="37.43"/>
    <n v="40"/>
    <n v="377.43"/>
    <x v="0"/>
    <x v="1"/>
    <s v="SSH"/>
    <s v="VRN"/>
    <x v="3"/>
    <x v="1"/>
    <x v="169"/>
  </r>
  <r>
    <x v="66"/>
    <x v="10"/>
    <x v="1"/>
    <s v="AMADEUS"/>
    <s v="11LYLU"/>
    <x v="1"/>
    <x v="0"/>
    <x v="6"/>
    <x v="7"/>
    <x v="11"/>
    <n v="1"/>
    <n v="1"/>
    <n v="300"/>
    <n v="37.43"/>
    <n v="40"/>
    <n v="377.43"/>
    <x v="0"/>
    <x v="1"/>
    <s v="SSH"/>
    <s v="VRN"/>
    <x v="3"/>
    <x v="1"/>
    <x v="169"/>
  </r>
  <r>
    <x v="67"/>
    <x v="27"/>
    <x v="0"/>
    <m/>
    <m/>
    <x v="0"/>
    <x v="0"/>
    <x v="33"/>
    <x v="2"/>
    <x v="68"/>
    <n v="25"/>
    <n v="25"/>
    <n v="225"/>
    <n v="0"/>
    <n v="0"/>
    <n v="5625"/>
    <x v="0"/>
    <x v="5"/>
    <s v="BRI"/>
    <s v="SSH"/>
    <x v="1"/>
    <x v="3"/>
    <x v="33"/>
  </r>
  <r>
    <x v="67"/>
    <x v="27"/>
    <x v="0"/>
    <m/>
    <m/>
    <x v="0"/>
    <x v="0"/>
    <x v="33"/>
    <x v="2"/>
    <x v="69"/>
    <n v="25"/>
    <n v="25"/>
    <n v="225"/>
    <n v="0"/>
    <n v="0"/>
    <n v="5625"/>
    <x v="0"/>
    <x v="5"/>
    <s v="BRI"/>
    <s v="SSH"/>
    <x v="1"/>
    <x v="3"/>
    <x v="17"/>
  </r>
  <r>
    <x v="67"/>
    <x v="27"/>
    <x v="0"/>
    <m/>
    <m/>
    <x v="0"/>
    <x v="0"/>
    <x v="33"/>
    <x v="2"/>
    <x v="70"/>
    <n v="25"/>
    <n v="25"/>
    <n v="225"/>
    <n v="0"/>
    <n v="0"/>
    <n v="5625"/>
    <x v="0"/>
    <x v="5"/>
    <s v="BRI"/>
    <s v="SSH"/>
    <x v="1"/>
    <x v="3"/>
    <x v="18"/>
  </r>
  <r>
    <x v="67"/>
    <x v="27"/>
    <x v="0"/>
    <m/>
    <m/>
    <x v="0"/>
    <x v="0"/>
    <x v="33"/>
    <x v="2"/>
    <x v="71"/>
    <n v="25"/>
    <n v="25"/>
    <n v="225"/>
    <n v="0"/>
    <n v="0"/>
    <n v="5625"/>
    <x v="0"/>
    <x v="5"/>
    <s v="BRI"/>
    <s v="SSH"/>
    <x v="1"/>
    <x v="3"/>
    <x v="19"/>
  </r>
  <r>
    <x v="67"/>
    <x v="27"/>
    <x v="0"/>
    <m/>
    <m/>
    <x v="0"/>
    <x v="1"/>
    <x v="34"/>
    <x v="3"/>
    <x v="69"/>
    <n v="25"/>
    <n v="25"/>
    <n v="225"/>
    <n v="0"/>
    <n v="0"/>
    <n v="5625"/>
    <x v="0"/>
    <x v="5"/>
    <s v="SSH"/>
    <s v="BRI"/>
    <x v="1"/>
    <x v="3"/>
    <x v="17"/>
  </r>
  <r>
    <x v="67"/>
    <x v="27"/>
    <x v="0"/>
    <m/>
    <m/>
    <x v="0"/>
    <x v="1"/>
    <x v="34"/>
    <x v="3"/>
    <x v="70"/>
    <n v="25"/>
    <n v="25"/>
    <n v="225"/>
    <n v="0"/>
    <n v="0"/>
    <n v="5625"/>
    <x v="0"/>
    <x v="5"/>
    <s v="SSH"/>
    <s v="BRI"/>
    <x v="1"/>
    <x v="3"/>
    <x v="18"/>
  </r>
  <r>
    <x v="67"/>
    <x v="27"/>
    <x v="0"/>
    <m/>
    <m/>
    <x v="0"/>
    <x v="1"/>
    <x v="34"/>
    <x v="3"/>
    <x v="71"/>
    <n v="25"/>
    <n v="25"/>
    <n v="225"/>
    <n v="0"/>
    <n v="0"/>
    <n v="5625"/>
    <x v="0"/>
    <x v="5"/>
    <s v="SSH"/>
    <s v="BRI"/>
    <x v="1"/>
    <x v="3"/>
    <x v="19"/>
  </r>
  <r>
    <x v="67"/>
    <x v="27"/>
    <x v="0"/>
    <m/>
    <m/>
    <x v="0"/>
    <x v="1"/>
    <x v="34"/>
    <x v="3"/>
    <x v="72"/>
    <n v="25"/>
    <n v="25"/>
    <n v="225"/>
    <n v="0"/>
    <n v="0"/>
    <n v="5625"/>
    <x v="0"/>
    <x v="5"/>
    <s v="SSH"/>
    <s v="BRI"/>
    <x v="1"/>
    <x v="3"/>
    <x v="20"/>
  </r>
  <r>
    <x v="67"/>
    <x v="8"/>
    <x v="1"/>
    <m/>
    <s v="JP4LD"/>
    <x v="1"/>
    <x v="0"/>
    <x v="12"/>
    <x v="4"/>
    <x v="29"/>
    <n v="3"/>
    <n v="3"/>
    <n v="200"/>
    <n v="0"/>
    <n v="0"/>
    <n v="600"/>
    <x v="0"/>
    <x v="1"/>
    <s v="MXP"/>
    <s v="SSH"/>
    <x v="2"/>
    <x v="3"/>
    <x v="212"/>
  </r>
  <r>
    <x v="67"/>
    <x v="8"/>
    <x v="1"/>
    <m/>
    <s v="NWYVN"/>
    <x v="1"/>
    <x v="0"/>
    <x v="12"/>
    <x v="0"/>
    <x v="5"/>
    <n v="1"/>
    <n v="1"/>
    <n v="220"/>
    <n v="0"/>
    <n v="0"/>
    <n v="220"/>
    <x v="0"/>
    <x v="1"/>
    <s v="NAP"/>
    <s v="SSH"/>
    <x v="0"/>
    <x v="0"/>
    <x v="177"/>
  </r>
  <r>
    <x v="67"/>
    <x v="8"/>
    <x v="1"/>
    <m/>
    <s v="CDNT7"/>
    <x v="1"/>
    <x v="0"/>
    <x v="12"/>
    <x v="0"/>
    <x v="5"/>
    <n v="3"/>
    <n v="3"/>
    <n v="220"/>
    <n v="0"/>
    <n v="0"/>
    <n v="660"/>
    <x v="0"/>
    <x v="1"/>
    <s v="NAP"/>
    <s v="SSH"/>
    <x v="0"/>
    <x v="0"/>
    <x v="177"/>
  </r>
  <r>
    <x v="68"/>
    <x v="7"/>
    <x v="1"/>
    <m/>
    <m/>
    <x v="1"/>
    <x v="0"/>
    <x v="13"/>
    <x v="5"/>
    <x v="30"/>
    <n v="2"/>
    <n v="2"/>
    <n v="200"/>
    <n v="0"/>
    <n v="0"/>
    <n v="400"/>
    <x v="0"/>
    <x v="1"/>
    <s v="SSH"/>
    <s v="MXP"/>
    <x v="2"/>
    <x v="3"/>
    <x v="232"/>
  </r>
  <r>
    <x v="68"/>
    <x v="7"/>
    <x v="1"/>
    <m/>
    <m/>
    <x v="1"/>
    <x v="0"/>
    <x v="6"/>
    <x v="7"/>
    <x v="11"/>
    <n v="1"/>
    <n v="1"/>
    <n v="250"/>
    <n v="0"/>
    <n v="0"/>
    <n v="250"/>
    <x v="0"/>
    <x v="1"/>
    <s v="SSH"/>
    <s v="VRN"/>
    <x v="3"/>
    <x v="1"/>
    <x v="171"/>
  </r>
  <r>
    <x v="68"/>
    <x v="7"/>
    <x v="1"/>
    <m/>
    <m/>
    <x v="1"/>
    <x v="0"/>
    <x v="12"/>
    <x v="16"/>
    <x v="67"/>
    <n v="2"/>
    <n v="2"/>
    <n v="250"/>
    <n v="0"/>
    <n v="0"/>
    <n v="500"/>
    <x v="0"/>
    <x v="1"/>
    <s v="FCO"/>
    <s v="SSH"/>
    <x v="6"/>
    <x v="3"/>
    <x v="188"/>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8"/>
    <x v="8"/>
    <x v="1"/>
    <m/>
    <s v="2E6WF"/>
    <x v="0"/>
    <x v="0"/>
    <x v="12"/>
    <x v="16"/>
    <x v="68"/>
    <n v="2"/>
    <n v="2"/>
    <n v="250"/>
    <n v="0"/>
    <n v="0"/>
    <n v="500"/>
    <x v="0"/>
    <x v="1"/>
    <s v="FCO"/>
    <s v="SSH"/>
    <x v="6"/>
    <x v="3"/>
    <x v="189"/>
  </r>
  <r>
    <x v="68"/>
    <x v="8"/>
    <x v="1"/>
    <m/>
    <s v="2E6WF"/>
    <x v="0"/>
    <x v="1"/>
    <x v="13"/>
    <x v="17"/>
    <x v="70"/>
    <n v="2"/>
    <n v="2"/>
    <n v="250"/>
    <n v="0"/>
    <n v="0"/>
    <n v="500"/>
    <x v="0"/>
    <x v="1"/>
    <s v="SSH"/>
    <s v="FCO"/>
    <x v="6"/>
    <x v="3"/>
    <x v="7"/>
  </r>
  <r>
    <x v="69"/>
    <x v="28"/>
    <x v="0"/>
    <m/>
    <m/>
    <x v="0"/>
    <x v="0"/>
    <x v="12"/>
    <x v="0"/>
    <x v="1"/>
    <n v="0"/>
    <n v="0"/>
    <n v="0"/>
    <n v="0"/>
    <n v="0"/>
    <n v="0"/>
    <x v="0"/>
    <x v="5"/>
    <s v="NAP"/>
    <s v="SSH"/>
    <x v="0"/>
    <x v="0"/>
    <x v="233"/>
  </r>
  <r>
    <x v="69"/>
    <x v="28"/>
    <x v="0"/>
    <m/>
    <m/>
    <x v="0"/>
    <x v="0"/>
    <x v="12"/>
    <x v="0"/>
    <x v="2"/>
    <n v="0"/>
    <n v="0"/>
    <n v="0"/>
    <n v="0"/>
    <n v="0"/>
    <n v="0"/>
    <x v="0"/>
    <x v="5"/>
    <s v="NAP"/>
    <s v="SSH"/>
    <x v="0"/>
    <x v="0"/>
    <x v="202"/>
  </r>
  <r>
    <x v="69"/>
    <x v="28"/>
    <x v="0"/>
    <m/>
    <m/>
    <x v="0"/>
    <x v="0"/>
    <x v="12"/>
    <x v="0"/>
    <x v="3"/>
    <n v="0"/>
    <n v="0"/>
    <n v="0"/>
    <n v="0"/>
    <n v="0"/>
    <n v="0"/>
    <x v="0"/>
    <x v="5"/>
    <s v="NAP"/>
    <s v="SSH"/>
    <x v="0"/>
    <x v="0"/>
    <x v="36"/>
  </r>
  <r>
    <x v="69"/>
    <x v="28"/>
    <x v="0"/>
    <m/>
    <m/>
    <x v="0"/>
    <x v="0"/>
    <x v="12"/>
    <x v="0"/>
    <x v="4"/>
    <n v="0"/>
    <n v="0"/>
    <n v="0"/>
    <n v="0"/>
    <n v="0"/>
    <n v="0"/>
    <x v="0"/>
    <x v="5"/>
    <s v="NAP"/>
    <s v="SSH"/>
    <x v="0"/>
    <x v="0"/>
    <x v="37"/>
  </r>
  <r>
    <x v="69"/>
    <x v="28"/>
    <x v="0"/>
    <m/>
    <m/>
    <x v="0"/>
    <x v="1"/>
    <x v="13"/>
    <x v="1"/>
    <x v="2"/>
    <n v="0"/>
    <n v="0"/>
    <n v="0"/>
    <n v="0"/>
    <n v="0"/>
    <n v="0"/>
    <x v="0"/>
    <x v="5"/>
    <s v="SSH"/>
    <s v="NAP"/>
    <x v="0"/>
    <x v="0"/>
    <x v="202"/>
  </r>
  <r>
    <x v="69"/>
    <x v="28"/>
    <x v="0"/>
    <m/>
    <m/>
    <x v="0"/>
    <x v="1"/>
    <x v="13"/>
    <x v="1"/>
    <x v="3"/>
    <n v="0"/>
    <n v="0"/>
    <n v="0"/>
    <n v="0"/>
    <n v="0"/>
    <n v="0"/>
    <x v="0"/>
    <x v="5"/>
    <s v="SSH"/>
    <s v="NAP"/>
    <x v="0"/>
    <x v="0"/>
    <x v="36"/>
  </r>
  <r>
    <x v="69"/>
    <x v="28"/>
    <x v="0"/>
    <m/>
    <m/>
    <x v="0"/>
    <x v="1"/>
    <x v="13"/>
    <x v="1"/>
    <x v="4"/>
    <n v="0"/>
    <n v="0"/>
    <n v="0"/>
    <n v="0"/>
    <n v="0"/>
    <n v="0"/>
    <x v="0"/>
    <x v="5"/>
    <s v="SSH"/>
    <s v="NAP"/>
    <x v="0"/>
    <x v="0"/>
    <x v="37"/>
  </r>
  <r>
    <x v="69"/>
    <x v="28"/>
    <x v="0"/>
    <m/>
    <m/>
    <x v="0"/>
    <x v="1"/>
    <x v="13"/>
    <x v="1"/>
    <x v="5"/>
    <n v="0"/>
    <n v="0"/>
    <n v="0"/>
    <n v="0"/>
    <n v="0"/>
    <n v="0"/>
    <x v="0"/>
    <x v="5"/>
    <s v="SSH"/>
    <s v="NAP"/>
    <x v="0"/>
    <x v="0"/>
    <x v="38"/>
  </r>
  <r>
    <x v="69"/>
    <x v="28"/>
    <x v="0"/>
    <m/>
    <m/>
    <x v="0"/>
    <x v="0"/>
    <x v="5"/>
    <x v="2"/>
    <x v="35"/>
    <n v="0"/>
    <n v="0"/>
    <n v="0"/>
    <n v="0"/>
    <n v="0"/>
    <n v="0"/>
    <x v="0"/>
    <x v="5"/>
    <s v="BRI"/>
    <s v="SSH"/>
    <x v="1"/>
    <x v="1"/>
    <x v="234"/>
  </r>
  <r>
    <x v="69"/>
    <x v="28"/>
    <x v="0"/>
    <m/>
    <m/>
    <x v="0"/>
    <x v="0"/>
    <x v="5"/>
    <x v="2"/>
    <x v="36"/>
    <n v="0"/>
    <n v="0"/>
    <n v="0"/>
    <n v="0"/>
    <n v="0"/>
    <n v="0"/>
    <x v="0"/>
    <x v="5"/>
    <s v="BRI"/>
    <s v="SSH"/>
    <x v="1"/>
    <x v="1"/>
    <x v="235"/>
  </r>
  <r>
    <x v="69"/>
    <x v="28"/>
    <x v="0"/>
    <m/>
    <m/>
    <x v="0"/>
    <x v="0"/>
    <x v="5"/>
    <x v="2"/>
    <x v="37"/>
    <n v="0"/>
    <n v="0"/>
    <n v="0"/>
    <n v="0"/>
    <n v="0"/>
    <n v="0"/>
    <x v="0"/>
    <x v="5"/>
    <s v="BRI"/>
    <s v="SSH"/>
    <x v="1"/>
    <x v="1"/>
    <x v="236"/>
  </r>
  <r>
    <x v="69"/>
    <x v="28"/>
    <x v="0"/>
    <m/>
    <m/>
    <x v="0"/>
    <x v="0"/>
    <x v="5"/>
    <x v="2"/>
    <x v="38"/>
    <n v="0"/>
    <n v="0"/>
    <n v="0"/>
    <n v="0"/>
    <n v="0"/>
    <n v="0"/>
    <x v="0"/>
    <x v="5"/>
    <s v="BRI"/>
    <s v="SSH"/>
    <x v="1"/>
    <x v="1"/>
    <x v="186"/>
  </r>
  <r>
    <x v="69"/>
    <x v="28"/>
    <x v="0"/>
    <m/>
    <m/>
    <x v="0"/>
    <x v="0"/>
    <x v="5"/>
    <x v="2"/>
    <x v="39"/>
    <n v="0"/>
    <n v="0"/>
    <n v="0"/>
    <n v="0"/>
    <n v="0"/>
    <n v="0"/>
    <x v="0"/>
    <x v="5"/>
    <s v="BRI"/>
    <s v="SSH"/>
    <x v="1"/>
    <x v="1"/>
    <x v="187"/>
  </r>
  <r>
    <x v="69"/>
    <x v="28"/>
    <x v="0"/>
    <m/>
    <m/>
    <x v="0"/>
    <x v="0"/>
    <x v="5"/>
    <x v="2"/>
    <x v="40"/>
    <n v="0"/>
    <n v="0"/>
    <n v="0"/>
    <n v="0"/>
    <n v="0"/>
    <n v="0"/>
    <x v="0"/>
    <x v="5"/>
    <s v="BRI"/>
    <s v="SSH"/>
    <x v="1"/>
    <x v="1"/>
    <x v="188"/>
  </r>
  <r>
    <x v="69"/>
    <x v="28"/>
    <x v="0"/>
    <m/>
    <m/>
    <x v="0"/>
    <x v="0"/>
    <x v="5"/>
    <x v="2"/>
    <x v="41"/>
    <n v="0"/>
    <n v="0"/>
    <n v="0"/>
    <n v="0"/>
    <n v="0"/>
    <n v="0"/>
    <x v="0"/>
    <x v="5"/>
    <s v="BRI"/>
    <s v="SSH"/>
    <x v="1"/>
    <x v="1"/>
    <x v="189"/>
  </r>
  <r>
    <x v="69"/>
    <x v="28"/>
    <x v="0"/>
    <m/>
    <m/>
    <x v="0"/>
    <x v="0"/>
    <x v="5"/>
    <x v="2"/>
    <x v="42"/>
    <n v="0"/>
    <n v="0"/>
    <n v="0"/>
    <n v="0"/>
    <n v="0"/>
    <n v="0"/>
    <x v="0"/>
    <x v="5"/>
    <s v="BRI"/>
    <s v="SSH"/>
    <x v="1"/>
    <x v="1"/>
    <x v="190"/>
  </r>
  <r>
    <x v="69"/>
    <x v="28"/>
    <x v="0"/>
    <m/>
    <m/>
    <x v="0"/>
    <x v="0"/>
    <x v="5"/>
    <x v="2"/>
    <x v="43"/>
    <n v="0"/>
    <n v="0"/>
    <n v="0"/>
    <n v="0"/>
    <n v="0"/>
    <n v="0"/>
    <x v="0"/>
    <x v="5"/>
    <s v="BRI"/>
    <s v="SSH"/>
    <x v="1"/>
    <x v="1"/>
    <x v="7"/>
  </r>
  <r>
    <x v="69"/>
    <x v="28"/>
    <x v="0"/>
    <m/>
    <m/>
    <x v="0"/>
    <x v="0"/>
    <x v="5"/>
    <x v="2"/>
    <x v="12"/>
    <n v="0"/>
    <n v="0"/>
    <n v="0"/>
    <n v="0"/>
    <n v="0"/>
    <n v="0"/>
    <x v="0"/>
    <x v="5"/>
    <s v="BRI"/>
    <s v="SSH"/>
    <x v="1"/>
    <x v="1"/>
    <x v="8"/>
  </r>
  <r>
    <x v="69"/>
    <x v="28"/>
    <x v="0"/>
    <m/>
    <m/>
    <x v="0"/>
    <x v="0"/>
    <x v="5"/>
    <x v="2"/>
    <x v="13"/>
    <n v="0"/>
    <n v="0"/>
    <n v="0"/>
    <n v="0"/>
    <n v="0"/>
    <n v="0"/>
    <x v="0"/>
    <x v="5"/>
    <s v="BRI"/>
    <s v="SSH"/>
    <x v="1"/>
    <x v="1"/>
    <x v="9"/>
  </r>
  <r>
    <x v="69"/>
    <x v="28"/>
    <x v="0"/>
    <m/>
    <m/>
    <x v="0"/>
    <x v="0"/>
    <x v="5"/>
    <x v="2"/>
    <x v="14"/>
    <n v="0"/>
    <n v="0"/>
    <n v="0"/>
    <n v="0"/>
    <n v="0"/>
    <n v="0"/>
    <x v="0"/>
    <x v="5"/>
    <s v="BRI"/>
    <s v="SSH"/>
    <x v="1"/>
    <x v="1"/>
    <x v="10"/>
  </r>
  <r>
    <x v="69"/>
    <x v="28"/>
    <x v="0"/>
    <m/>
    <m/>
    <x v="0"/>
    <x v="0"/>
    <x v="5"/>
    <x v="2"/>
    <x v="15"/>
    <n v="0"/>
    <n v="0"/>
    <n v="0"/>
    <n v="0"/>
    <n v="0"/>
    <n v="0"/>
    <x v="0"/>
    <x v="5"/>
    <s v="BRI"/>
    <s v="SSH"/>
    <x v="1"/>
    <x v="1"/>
    <x v="11"/>
  </r>
  <r>
    <x v="69"/>
    <x v="28"/>
    <x v="0"/>
    <m/>
    <m/>
    <x v="0"/>
    <x v="0"/>
    <x v="5"/>
    <x v="2"/>
    <x v="16"/>
    <n v="0"/>
    <n v="0"/>
    <n v="0"/>
    <n v="0"/>
    <n v="0"/>
    <n v="0"/>
    <x v="0"/>
    <x v="5"/>
    <s v="BRI"/>
    <s v="SSH"/>
    <x v="1"/>
    <x v="1"/>
    <x v="155"/>
  </r>
  <r>
    <x v="69"/>
    <x v="28"/>
    <x v="0"/>
    <m/>
    <m/>
    <x v="0"/>
    <x v="0"/>
    <x v="5"/>
    <x v="2"/>
    <x v="17"/>
    <n v="0"/>
    <n v="0"/>
    <n v="0"/>
    <n v="0"/>
    <n v="0"/>
    <n v="0"/>
    <x v="0"/>
    <x v="5"/>
    <s v="BRI"/>
    <s v="SSH"/>
    <x v="1"/>
    <x v="1"/>
    <x v="156"/>
  </r>
  <r>
    <x v="69"/>
    <x v="28"/>
    <x v="0"/>
    <m/>
    <m/>
    <x v="0"/>
    <x v="0"/>
    <x v="5"/>
    <x v="2"/>
    <x v="18"/>
    <n v="0"/>
    <n v="0"/>
    <n v="0"/>
    <n v="0"/>
    <n v="0"/>
    <n v="0"/>
    <x v="0"/>
    <x v="5"/>
    <s v="BRI"/>
    <s v="SSH"/>
    <x v="1"/>
    <x v="1"/>
    <x v="157"/>
  </r>
  <r>
    <x v="69"/>
    <x v="28"/>
    <x v="0"/>
    <m/>
    <m/>
    <x v="0"/>
    <x v="0"/>
    <x v="5"/>
    <x v="2"/>
    <x v="19"/>
    <n v="0"/>
    <n v="0"/>
    <n v="0"/>
    <n v="0"/>
    <n v="0"/>
    <n v="0"/>
    <x v="0"/>
    <x v="5"/>
    <s v="BRI"/>
    <s v="SSH"/>
    <x v="1"/>
    <x v="1"/>
    <x v="158"/>
  </r>
  <r>
    <x v="69"/>
    <x v="28"/>
    <x v="0"/>
    <m/>
    <m/>
    <x v="0"/>
    <x v="0"/>
    <x v="5"/>
    <x v="2"/>
    <x v="20"/>
    <n v="0"/>
    <n v="0"/>
    <n v="0"/>
    <n v="0"/>
    <n v="0"/>
    <n v="0"/>
    <x v="0"/>
    <x v="5"/>
    <s v="BRI"/>
    <s v="SSH"/>
    <x v="1"/>
    <x v="1"/>
    <x v="159"/>
  </r>
  <r>
    <x v="69"/>
    <x v="28"/>
    <x v="0"/>
    <m/>
    <m/>
    <x v="0"/>
    <x v="1"/>
    <x v="7"/>
    <x v="3"/>
    <x v="36"/>
    <n v="0"/>
    <n v="0"/>
    <n v="0"/>
    <n v="0"/>
    <n v="0"/>
    <n v="0"/>
    <x v="0"/>
    <x v="5"/>
    <s v="SSH"/>
    <s v="BRI"/>
    <x v="1"/>
    <x v="1"/>
    <x v="235"/>
  </r>
  <r>
    <x v="69"/>
    <x v="28"/>
    <x v="0"/>
    <m/>
    <m/>
    <x v="0"/>
    <x v="1"/>
    <x v="7"/>
    <x v="3"/>
    <x v="37"/>
    <n v="0"/>
    <n v="0"/>
    <n v="0"/>
    <n v="0"/>
    <n v="0"/>
    <n v="0"/>
    <x v="0"/>
    <x v="5"/>
    <s v="SSH"/>
    <s v="BRI"/>
    <x v="1"/>
    <x v="1"/>
    <x v="236"/>
  </r>
  <r>
    <x v="69"/>
    <x v="28"/>
    <x v="0"/>
    <m/>
    <m/>
    <x v="0"/>
    <x v="1"/>
    <x v="7"/>
    <x v="3"/>
    <x v="38"/>
    <n v="0"/>
    <n v="0"/>
    <n v="0"/>
    <n v="0"/>
    <n v="0"/>
    <n v="0"/>
    <x v="0"/>
    <x v="5"/>
    <s v="SSH"/>
    <s v="BRI"/>
    <x v="1"/>
    <x v="1"/>
    <x v="186"/>
  </r>
  <r>
    <x v="69"/>
    <x v="28"/>
    <x v="0"/>
    <m/>
    <m/>
    <x v="0"/>
    <x v="1"/>
    <x v="7"/>
    <x v="3"/>
    <x v="39"/>
    <n v="0"/>
    <n v="0"/>
    <n v="0"/>
    <n v="0"/>
    <n v="0"/>
    <n v="0"/>
    <x v="0"/>
    <x v="5"/>
    <s v="SSH"/>
    <s v="BRI"/>
    <x v="1"/>
    <x v="1"/>
    <x v="187"/>
  </r>
  <r>
    <x v="69"/>
    <x v="28"/>
    <x v="0"/>
    <m/>
    <m/>
    <x v="0"/>
    <x v="1"/>
    <x v="7"/>
    <x v="3"/>
    <x v="40"/>
    <n v="0"/>
    <n v="0"/>
    <n v="0"/>
    <n v="0"/>
    <n v="0"/>
    <n v="0"/>
    <x v="0"/>
    <x v="5"/>
    <s v="SSH"/>
    <s v="BRI"/>
    <x v="1"/>
    <x v="1"/>
    <x v="188"/>
  </r>
  <r>
    <x v="69"/>
    <x v="28"/>
    <x v="0"/>
    <m/>
    <m/>
    <x v="0"/>
    <x v="1"/>
    <x v="7"/>
    <x v="3"/>
    <x v="41"/>
    <n v="0"/>
    <n v="0"/>
    <n v="0"/>
    <n v="0"/>
    <n v="0"/>
    <n v="0"/>
    <x v="0"/>
    <x v="5"/>
    <s v="SSH"/>
    <s v="BRI"/>
    <x v="1"/>
    <x v="1"/>
    <x v="189"/>
  </r>
  <r>
    <x v="69"/>
    <x v="28"/>
    <x v="0"/>
    <m/>
    <m/>
    <x v="0"/>
    <x v="1"/>
    <x v="7"/>
    <x v="3"/>
    <x v="42"/>
    <n v="0"/>
    <n v="0"/>
    <n v="0"/>
    <n v="0"/>
    <n v="0"/>
    <n v="0"/>
    <x v="0"/>
    <x v="5"/>
    <s v="SSH"/>
    <s v="BRI"/>
    <x v="1"/>
    <x v="1"/>
    <x v="190"/>
  </r>
  <r>
    <x v="69"/>
    <x v="28"/>
    <x v="0"/>
    <m/>
    <m/>
    <x v="0"/>
    <x v="1"/>
    <x v="7"/>
    <x v="3"/>
    <x v="43"/>
    <n v="0"/>
    <n v="0"/>
    <n v="0"/>
    <n v="0"/>
    <n v="0"/>
    <n v="0"/>
    <x v="0"/>
    <x v="5"/>
    <s v="SSH"/>
    <s v="BRI"/>
    <x v="1"/>
    <x v="1"/>
    <x v="7"/>
  </r>
  <r>
    <x v="69"/>
    <x v="28"/>
    <x v="0"/>
    <m/>
    <m/>
    <x v="0"/>
    <x v="1"/>
    <x v="7"/>
    <x v="3"/>
    <x v="12"/>
    <n v="0"/>
    <n v="0"/>
    <n v="0"/>
    <n v="0"/>
    <n v="0"/>
    <n v="0"/>
    <x v="0"/>
    <x v="5"/>
    <s v="SSH"/>
    <s v="BRI"/>
    <x v="1"/>
    <x v="1"/>
    <x v="8"/>
  </r>
  <r>
    <x v="69"/>
    <x v="28"/>
    <x v="0"/>
    <m/>
    <m/>
    <x v="0"/>
    <x v="1"/>
    <x v="7"/>
    <x v="3"/>
    <x v="13"/>
    <n v="0"/>
    <n v="0"/>
    <n v="0"/>
    <n v="0"/>
    <n v="0"/>
    <n v="0"/>
    <x v="0"/>
    <x v="5"/>
    <s v="SSH"/>
    <s v="BRI"/>
    <x v="1"/>
    <x v="1"/>
    <x v="9"/>
  </r>
  <r>
    <x v="69"/>
    <x v="28"/>
    <x v="0"/>
    <m/>
    <m/>
    <x v="0"/>
    <x v="1"/>
    <x v="7"/>
    <x v="3"/>
    <x v="14"/>
    <n v="0"/>
    <n v="0"/>
    <n v="0"/>
    <n v="0"/>
    <n v="0"/>
    <n v="0"/>
    <x v="0"/>
    <x v="5"/>
    <s v="SSH"/>
    <s v="BRI"/>
    <x v="1"/>
    <x v="1"/>
    <x v="10"/>
  </r>
  <r>
    <x v="69"/>
    <x v="28"/>
    <x v="0"/>
    <m/>
    <m/>
    <x v="0"/>
    <x v="1"/>
    <x v="7"/>
    <x v="3"/>
    <x v="15"/>
    <n v="0"/>
    <n v="0"/>
    <n v="0"/>
    <n v="0"/>
    <n v="0"/>
    <n v="0"/>
    <x v="0"/>
    <x v="5"/>
    <s v="SSH"/>
    <s v="BRI"/>
    <x v="1"/>
    <x v="1"/>
    <x v="11"/>
  </r>
  <r>
    <x v="69"/>
    <x v="28"/>
    <x v="0"/>
    <m/>
    <m/>
    <x v="0"/>
    <x v="1"/>
    <x v="7"/>
    <x v="3"/>
    <x v="16"/>
    <n v="0"/>
    <n v="0"/>
    <n v="0"/>
    <n v="0"/>
    <n v="0"/>
    <n v="0"/>
    <x v="0"/>
    <x v="5"/>
    <s v="SSH"/>
    <s v="BRI"/>
    <x v="1"/>
    <x v="1"/>
    <x v="155"/>
  </r>
  <r>
    <x v="69"/>
    <x v="28"/>
    <x v="0"/>
    <m/>
    <m/>
    <x v="0"/>
    <x v="1"/>
    <x v="7"/>
    <x v="3"/>
    <x v="17"/>
    <n v="0"/>
    <n v="0"/>
    <n v="0"/>
    <n v="0"/>
    <n v="0"/>
    <n v="0"/>
    <x v="0"/>
    <x v="5"/>
    <s v="SSH"/>
    <s v="BRI"/>
    <x v="1"/>
    <x v="1"/>
    <x v="156"/>
  </r>
  <r>
    <x v="69"/>
    <x v="28"/>
    <x v="0"/>
    <m/>
    <m/>
    <x v="0"/>
    <x v="1"/>
    <x v="7"/>
    <x v="3"/>
    <x v="18"/>
    <n v="0"/>
    <n v="0"/>
    <n v="0"/>
    <n v="0"/>
    <n v="0"/>
    <n v="0"/>
    <x v="0"/>
    <x v="5"/>
    <s v="SSH"/>
    <s v="BRI"/>
    <x v="1"/>
    <x v="1"/>
    <x v="157"/>
  </r>
  <r>
    <x v="69"/>
    <x v="28"/>
    <x v="0"/>
    <m/>
    <m/>
    <x v="0"/>
    <x v="1"/>
    <x v="7"/>
    <x v="3"/>
    <x v="19"/>
    <n v="0"/>
    <n v="0"/>
    <n v="0"/>
    <n v="0"/>
    <n v="0"/>
    <n v="0"/>
    <x v="0"/>
    <x v="5"/>
    <s v="SSH"/>
    <s v="BRI"/>
    <x v="1"/>
    <x v="1"/>
    <x v="158"/>
  </r>
  <r>
    <x v="69"/>
    <x v="28"/>
    <x v="0"/>
    <m/>
    <m/>
    <x v="0"/>
    <x v="1"/>
    <x v="7"/>
    <x v="3"/>
    <x v="20"/>
    <n v="0"/>
    <n v="0"/>
    <n v="0"/>
    <n v="0"/>
    <n v="0"/>
    <n v="0"/>
    <x v="0"/>
    <x v="5"/>
    <s v="SSH"/>
    <s v="BRI"/>
    <x v="1"/>
    <x v="1"/>
    <x v="159"/>
  </r>
  <r>
    <x v="69"/>
    <x v="28"/>
    <x v="0"/>
    <m/>
    <m/>
    <x v="0"/>
    <x v="1"/>
    <x v="7"/>
    <x v="3"/>
    <x v="21"/>
    <n v="0"/>
    <n v="0"/>
    <n v="0"/>
    <n v="0"/>
    <n v="0"/>
    <n v="0"/>
    <x v="0"/>
    <x v="5"/>
    <s v="SSH"/>
    <s v="BRI"/>
    <x v="1"/>
    <x v="1"/>
    <x v="216"/>
  </r>
  <r>
    <x v="69"/>
    <x v="29"/>
    <x v="0"/>
    <m/>
    <m/>
    <x v="0"/>
    <x v="0"/>
    <x v="12"/>
    <x v="16"/>
    <x v="85"/>
    <n v="0"/>
    <n v="0"/>
    <m/>
    <m/>
    <m/>
    <n v="0"/>
    <x v="0"/>
    <x v="5"/>
    <s v="FCO"/>
    <s v="SSH"/>
    <x v="6"/>
    <x v="3"/>
    <x v="26"/>
  </r>
  <r>
    <x v="69"/>
    <x v="29"/>
    <x v="0"/>
    <m/>
    <m/>
    <x v="0"/>
    <x v="0"/>
    <x v="12"/>
    <x v="16"/>
    <x v="66"/>
    <n v="0"/>
    <n v="0"/>
    <m/>
    <m/>
    <m/>
    <n v="0"/>
    <x v="0"/>
    <x v="5"/>
    <s v="FCO"/>
    <s v="SSH"/>
    <x v="6"/>
    <x v="3"/>
    <x v="27"/>
  </r>
  <r>
    <x v="69"/>
    <x v="29"/>
    <x v="0"/>
    <m/>
    <m/>
    <x v="0"/>
    <x v="0"/>
    <x v="12"/>
    <x v="16"/>
    <x v="67"/>
    <n v="0"/>
    <n v="0"/>
    <m/>
    <m/>
    <m/>
    <n v="0"/>
    <x v="0"/>
    <x v="5"/>
    <s v="FCO"/>
    <s v="SSH"/>
    <x v="6"/>
    <x v="3"/>
    <x v="28"/>
  </r>
  <r>
    <x v="69"/>
    <x v="29"/>
    <x v="0"/>
    <m/>
    <m/>
    <x v="0"/>
    <x v="0"/>
    <x v="12"/>
    <x v="16"/>
    <x v="68"/>
    <n v="0"/>
    <n v="0"/>
    <m/>
    <m/>
    <m/>
    <n v="0"/>
    <x v="0"/>
    <x v="5"/>
    <s v="FCO"/>
    <s v="SSH"/>
    <x v="6"/>
    <x v="3"/>
    <x v="29"/>
  </r>
  <r>
    <x v="69"/>
    <x v="29"/>
    <x v="0"/>
    <m/>
    <m/>
    <x v="0"/>
    <x v="0"/>
    <x v="12"/>
    <x v="16"/>
    <x v="69"/>
    <n v="0"/>
    <n v="0"/>
    <m/>
    <m/>
    <m/>
    <n v="0"/>
    <x v="0"/>
    <x v="5"/>
    <s v="FCO"/>
    <s v="SSH"/>
    <x v="6"/>
    <x v="3"/>
    <x v="30"/>
  </r>
  <r>
    <x v="69"/>
    <x v="29"/>
    <x v="0"/>
    <m/>
    <m/>
    <x v="0"/>
    <x v="0"/>
    <x v="12"/>
    <x v="16"/>
    <x v="70"/>
    <n v="0"/>
    <n v="0"/>
    <m/>
    <m/>
    <m/>
    <n v="0"/>
    <x v="0"/>
    <x v="5"/>
    <s v="FCO"/>
    <s v="SSH"/>
    <x v="6"/>
    <x v="3"/>
    <x v="194"/>
  </r>
  <r>
    <x v="69"/>
    <x v="29"/>
    <x v="0"/>
    <m/>
    <m/>
    <x v="0"/>
    <x v="0"/>
    <x v="12"/>
    <x v="16"/>
    <x v="71"/>
    <n v="0"/>
    <n v="0"/>
    <m/>
    <m/>
    <m/>
    <n v="0"/>
    <x v="0"/>
    <x v="5"/>
    <s v="FCO"/>
    <s v="SSH"/>
    <x v="6"/>
    <x v="3"/>
    <x v="203"/>
  </r>
  <r>
    <x v="69"/>
    <x v="29"/>
    <x v="0"/>
    <m/>
    <m/>
    <x v="0"/>
    <x v="0"/>
    <x v="12"/>
    <x v="16"/>
    <x v="72"/>
    <n v="0"/>
    <n v="0"/>
    <m/>
    <m/>
    <m/>
    <n v="0"/>
    <x v="0"/>
    <x v="5"/>
    <s v="FCO"/>
    <s v="SSH"/>
    <x v="6"/>
    <x v="3"/>
    <x v="195"/>
  </r>
  <r>
    <x v="69"/>
    <x v="29"/>
    <x v="0"/>
    <m/>
    <m/>
    <x v="0"/>
    <x v="1"/>
    <x v="13"/>
    <x v="17"/>
    <x v="66"/>
    <n v="0"/>
    <n v="0"/>
    <m/>
    <m/>
    <m/>
    <n v="0"/>
    <x v="0"/>
    <x v="5"/>
    <s v="SSH"/>
    <s v="FCO"/>
    <x v="6"/>
    <x v="3"/>
    <x v="27"/>
  </r>
  <r>
    <x v="69"/>
    <x v="29"/>
    <x v="0"/>
    <m/>
    <m/>
    <x v="0"/>
    <x v="1"/>
    <x v="13"/>
    <x v="17"/>
    <x v="67"/>
    <n v="0"/>
    <n v="0"/>
    <m/>
    <m/>
    <m/>
    <n v="0"/>
    <x v="0"/>
    <x v="5"/>
    <s v="SSH"/>
    <s v="FCO"/>
    <x v="6"/>
    <x v="3"/>
    <x v="28"/>
  </r>
  <r>
    <x v="69"/>
    <x v="29"/>
    <x v="0"/>
    <m/>
    <m/>
    <x v="0"/>
    <x v="1"/>
    <x v="13"/>
    <x v="17"/>
    <x v="68"/>
    <n v="0"/>
    <n v="0"/>
    <m/>
    <m/>
    <m/>
    <n v="0"/>
    <x v="0"/>
    <x v="5"/>
    <s v="SSH"/>
    <s v="FCO"/>
    <x v="6"/>
    <x v="3"/>
    <x v="29"/>
  </r>
  <r>
    <x v="69"/>
    <x v="29"/>
    <x v="0"/>
    <m/>
    <m/>
    <x v="0"/>
    <x v="1"/>
    <x v="13"/>
    <x v="17"/>
    <x v="69"/>
    <n v="0"/>
    <n v="0"/>
    <m/>
    <m/>
    <m/>
    <n v="0"/>
    <x v="0"/>
    <x v="5"/>
    <s v="SSH"/>
    <s v="FCO"/>
    <x v="6"/>
    <x v="3"/>
    <x v="30"/>
  </r>
  <r>
    <x v="69"/>
    <x v="29"/>
    <x v="0"/>
    <m/>
    <m/>
    <x v="0"/>
    <x v="1"/>
    <x v="13"/>
    <x v="17"/>
    <x v="70"/>
    <n v="0"/>
    <n v="0"/>
    <m/>
    <m/>
    <m/>
    <n v="0"/>
    <x v="0"/>
    <x v="5"/>
    <s v="SSH"/>
    <s v="FCO"/>
    <x v="6"/>
    <x v="3"/>
    <x v="194"/>
  </r>
  <r>
    <x v="69"/>
    <x v="29"/>
    <x v="0"/>
    <m/>
    <m/>
    <x v="0"/>
    <x v="1"/>
    <x v="13"/>
    <x v="17"/>
    <x v="71"/>
    <n v="0"/>
    <n v="0"/>
    <m/>
    <m/>
    <m/>
    <n v="0"/>
    <x v="0"/>
    <x v="5"/>
    <s v="SSH"/>
    <s v="FCO"/>
    <x v="6"/>
    <x v="3"/>
    <x v="203"/>
  </r>
  <r>
    <x v="69"/>
    <x v="29"/>
    <x v="0"/>
    <m/>
    <m/>
    <x v="0"/>
    <x v="1"/>
    <x v="13"/>
    <x v="17"/>
    <x v="72"/>
    <n v="0"/>
    <n v="0"/>
    <m/>
    <m/>
    <m/>
    <n v="0"/>
    <x v="0"/>
    <x v="5"/>
    <s v="SSH"/>
    <s v="FCO"/>
    <x v="6"/>
    <x v="3"/>
    <x v="195"/>
  </r>
  <r>
    <x v="69"/>
    <x v="29"/>
    <x v="0"/>
    <m/>
    <m/>
    <x v="0"/>
    <x v="1"/>
    <x v="13"/>
    <x v="17"/>
    <x v="86"/>
    <n v="0"/>
    <n v="0"/>
    <m/>
    <m/>
    <m/>
    <n v="0"/>
    <x v="0"/>
    <x v="5"/>
    <s v="SSH"/>
    <s v="FCO"/>
    <x v="6"/>
    <x v="3"/>
    <x v="204"/>
  </r>
  <r>
    <x v="68"/>
    <x v="25"/>
    <x v="1"/>
    <m/>
    <s v="12LN7K"/>
    <x v="1"/>
    <x v="0"/>
    <x v="13"/>
    <x v="17"/>
    <x v="71"/>
    <n v="1"/>
    <n v="1"/>
    <n v="240"/>
    <n v="37.14"/>
    <n v="30"/>
    <n v="307.14"/>
    <x v="0"/>
    <x v="1"/>
    <s v="SSH"/>
    <s v="FCO"/>
    <x v="6"/>
    <x v="3"/>
    <x v="8"/>
  </r>
  <r>
    <x v="68"/>
    <x v="25"/>
    <x v="1"/>
    <m/>
    <s v="12LN7K"/>
    <x v="1"/>
    <x v="0"/>
    <x v="13"/>
    <x v="17"/>
    <x v="71"/>
    <n v="1"/>
    <n v="1"/>
    <n v="240"/>
    <n v="37.14"/>
    <n v="30"/>
    <n v="307.14"/>
    <x v="0"/>
    <x v="1"/>
    <s v="SSH"/>
    <s v="FCO"/>
    <x v="6"/>
    <x v="3"/>
    <x v="8"/>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9"/>
    <x v="7"/>
    <x v="1"/>
    <m/>
    <m/>
    <x v="1"/>
    <x v="0"/>
    <x v="5"/>
    <x v="2"/>
    <x v="10"/>
    <n v="4"/>
    <n v="4"/>
    <n v="285"/>
    <n v="0"/>
    <n v="0"/>
    <n v="1140"/>
    <x v="0"/>
    <x v="1"/>
    <s v="BRI"/>
    <s v="SSH"/>
    <x v="1"/>
    <x v="1"/>
    <x v="192"/>
  </r>
  <r>
    <x v="69"/>
    <x v="7"/>
    <x v="1"/>
    <m/>
    <m/>
    <x v="1"/>
    <x v="0"/>
    <x v="7"/>
    <x v="3"/>
    <x v="11"/>
    <n v="4"/>
    <n v="4"/>
    <n v="285"/>
    <n v="0"/>
    <n v="0"/>
    <n v="1140"/>
    <x v="0"/>
    <x v="1"/>
    <s v="SSH"/>
    <s v="BRI"/>
    <x v="1"/>
    <x v="1"/>
    <x v="232"/>
  </r>
  <r>
    <x v="69"/>
    <x v="7"/>
    <x v="1"/>
    <m/>
    <m/>
    <x v="1"/>
    <x v="0"/>
    <x v="11"/>
    <x v="1"/>
    <x v="25"/>
    <n v="2"/>
    <n v="2"/>
    <n v="140"/>
    <n v="0"/>
    <n v="0"/>
    <n v="280"/>
    <x v="0"/>
    <x v="1"/>
    <s v="SSH"/>
    <s v="NAP"/>
    <x v="0"/>
    <x v="2"/>
    <x v="201"/>
  </r>
  <r>
    <x v="69"/>
    <x v="7"/>
    <x v="1"/>
    <m/>
    <m/>
    <x v="1"/>
    <x v="0"/>
    <x v="7"/>
    <x v="3"/>
    <x v="39"/>
    <n v="8"/>
    <n v="8"/>
    <n v="160"/>
    <n v="0"/>
    <n v="0"/>
    <n v="1280"/>
    <x v="0"/>
    <x v="1"/>
    <s v="SSH"/>
    <s v="BRI"/>
    <x v="1"/>
    <x v="1"/>
    <x v="187"/>
  </r>
  <r>
    <x v="69"/>
    <x v="7"/>
    <x v="1"/>
    <m/>
    <m/>
    <x v="1"/>
    <x v="0"/>
    <x v="5"/>
    <x v="2"/>
    <x v="38"/>
    <n v="5"/>
    <n v="5"/>
    <n v="160"/>
    <n v="0"/>
    <n v="0"/>
    <n v="800"/>
    <x v="0"/>
    <x v="1"/>
    <s v="BRI"/>
    <s v="SSH"/>
    <x v="1"/>
    <x v="1"/>
    <x v="186"/>
  </r>
  <r>
    <x v="70"/>
    <x v="7"/>
    <x v="1"/>
    <m/>
    <m/>
    <x v="1"/>
    <x v="0"/>
    <x v="24"/>
    <x v="0"/>
    <x v="29"/>
    <n v="2"/>
    <n v="2"/>
    <n v="200"/>
    <n v="0"/>
    <n v="0"/>
    <n v="400"/>
    <x v="0"/>
    <x v="1"/>
    <s v="NAP"/>
    <s v="SSH"/>
    <x v="0"/>
    <x v="3"/>
    <x v="193"/>
  </r>
  <r>
    <x v="70"/>
    <x v="7"/>
    <x v="1"/>
    <m/>
    <m/>
    <x v="1"/>
    <x v="0"/>
    <x v="25"/>
    <x v="1"/>
    <x v="30"/>
    <n v="2"/>
    <n v="2"/>
    <n v="200"/>
    <n v="0"/>
    <n v="0"/>
    <n v="400"/>
    <x v="0"/>
    <x v="1"/>
    <s v="SSH"/>
    <s v="NAP"/>
    <x v="0"/>
    <x v="3"/>
    <x v="149"/>
  </r>
  <r>
    <x v="70"/>
    <x v="7"/>
    <x v="1"/>
    <m/>
    <m/>
    <x v="1"/>
    <x v="0"/>
    <x v="12"/>
    <x v="16"/>
    <x v="68"/>
    <n v="2"/>
    <n v="2"/>
    <n v="250"/>
    <n v="0"/>
    <n v="0"/>
    <n v="500"/>
    <x v="0"/>
    <x v="1"/>
    <s v="FCO"/>
    <s v="SSH"/>
    <x v="6"/>
    <x v="3"/>
    <x v="24"/>
  </r>
  <r>
    <x v="70"/>
    <x v="7"/>
    <x v="1"/>
    <m/>
    <m/>
    <x v="1"/>
    <x v="0"/>
    <x v="13"/>
    <x v="17"/>
    <x v="69"/>
    <n v="2"/>
    <n v="2"/>
    <n v="250"/>
    <n v="0"/>
    <n v="0"/>
    <n v="500"/>
    <x v="0"/>
    <x v="1"/>
    <s v="SSH"/>
    <s v="FCO"/>
    <x v="6"/>
    <x v="3"/>
    <x v="25"/>
  </r>
  <r>
    <x v="69"/>
    <x v="9"/>
    <x v="1"/>
    <s v="Website IBE"/>
    <s v="PBA6IB"/>
    <x v="1"/>
    <x v="0"/>
    <x v="11"/>
    <x v="1"/>
    <x v="27"/>
    <n v="1"/>
    <n v="1"/>
    <n v="186.44"/>
    <n v="48.150000000000006"/>
    <n v="53"/>
    <n v="287.59000000000003"/>
    <x v="0"/>
    <x v="1"/>
    <s v="SSH"/>
    <s v="NAP"/>
    <x v="0"/>
    <x v="2"/>
    <x v="171"/>
  </r>
  <r>
    <x v="69"/>
    <x v="9"/>
    <x v="1"/>
    <s v="Website IBE"/>
    <s v="PBA6IB"/>
    <x v="1"/>
    <x v="0"/>
    <x v="11"/>
    <x v="1"/>
    <x v="27"/>
    <n v="1"/>
    <n v="1"/>
    <n v="186.44"/>
    <n v="48.150000000000006"/>
    <n v="53"/>
    <n v="287.59000000000003"/>
    <x v="0"/>
    <x v="1"/>
    <s v="SSH"/>
    <s v="NAP"/>
    <x v="0"/>
    <x v="2"/>
    <x v="171"/>
  </r>
  <r>
    <x v="71"/>
    <x v="3"/>
    <x v="0"/>
    <m/>
    <m/>
    <x v="0"/>
    <x v="0"/>
    <x v="0"/>
    <x v="0"/>
    <x v="1"/>
    <n v="6"/>
    <n v="6"/>
    <n v="275"/>
    <n v="0"/>
    <n v="0"/>
    <n v="1650"/>
    <x v="0"/>
    <x v="0"/>
    <s v="NAP"/>
    <s v="SSH"/>
    <x v="0"/>
    <x v="0"/>
    <x v="188"/>
  </r>
  <r>
    <x v="71"/>
    <x v="3"/>
    <x v="0"/>
    <m/>
    <m/>
    <x v="0"/>
    <x v="1"/>
    <x v="2"/>
    <x v="1"/>
    <x v="3"/>
    <n v="6"/>
    <n v="6"/>
    <n v="275"/>
    <n v="0"/>
    <n v="0"/>
    <n v="1650"/>
    <x v="0"/>
    <x v="0"/>
    <s v="SSH"/>
    <s v="NAP"/>
    <x v="0"/>
    <x v="0"/>
    <x v="190"/>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71"/>
    <x v="13"/>
    <x v="0"/>
    <m/>
    <m/>
    <x v="0"/>
    <x v="0"/>
    <x v="5"/>
    <x v="2"/>
    <x v="17"/>
    <n v="26"/>
    <n v="26"/>
    <n v="190"/>
    <n v="0"/>
    <n v="0"/>
    <n v="4940"/>
    <x v="0"/>
    <x v="3"/>
    <s v="BRI"/>
    <s v="SSH"/>
    <x v="1"/>
    <x v="1"/>
    <x v="237"/>
  </r>
  <r>
    <x v="71"/>
    <x v="13"/>
    <x v="0"/>
    <m/>
    <m/>
    <x v="0"/>
    <x v="0"/>
    <x v="5"/>
    <x v="2"/>
    <x v="18"/>
    <n v="26"/>
    <n v="26"/>
    <n v="190"/>
    <n v="0"/>
    <n v="0"/>
    <n v="4940"/>
    <x v="0"/>
    <x v="3"/>
    <s v="BRI"/>
    <s v="SSH"/>
    <x v="1"/>
    <x v="1"/>
    <x v="238"/>
  </r>
  <r>
    <x v="71"/>
    <x v="13"/>
    <x v="0"/>
    <m/>
    <m/>
    <x v="0"/>
    <x v="0"/>
    <x v="5"/>
    <x v="2"/>
    <x v="19"/>
    <n v="26"/>
    <n v="26"/>
    <n v="190"/>
    <n v="0"/>
    <n v="0"/>
    <n v="4940"/>
    <x v="0"/>
    <x v="3"/>
    <s v="BRI"/>
    <s v="SSH"/>
    <x v="1"/>
    <x v="1"/>
    <x v="239"/>
  </r>
  <r>
    <x v="71"/>
    <x v="13"/>
    <x v="0"/>
    <m/>
    <m/>
    <x v="0"/>
    <x v="0"/>
    <x v="5"/>
    <x v="2"/>
    <x v="20"/>
    <n v="26"/>
    <n v="26"/>
    <n v="190"/>
    <n v="0"/>
    <n v="0"/>
    <n v="4940"/>
    <x v="0"/>
    <x v="3"/>
    <s v="BRI"/>
    <s v="SSH"/>
    <x v="1"/>
    <x v="1"/>
    <x v="240"/>
  </r>
  <r>
    <x v="71"/>
    <x v="13"/>
    <x v="0"/>
    <m/>
    <m/>
    <x v="0"/>
    <x v="0"/>
    <x v="5"/>
    <x v="2"/>
    <x v="21"/>
    <n v="26"/>
    <n v="26"/>
    <n v="190"/>
    <n v="0"/>
    <n v="0"/>
    <n v="4940"/>
    <x v="0"/>
    <x v="3"/>
    <s v="BRI"/>
    <s v="SSH"/>
    <x v="1"/>
    <x v="1"/>
    <x v="241"/>
  </r>
  <r>
    <x v="71"/>
    <x v="13"/>
    <x v="0"/>
    <m/>
    <m/>
    <x v="0"/>
    <x v="0"/>
    <x v="5"/>
    <x v="2"/>
    <x v="44"/>
    <n v="26"/>
    <n v="26"/>
    <n v="190"/>
    <n v="0"/>
    <n v="0"/>
    <n v="4940"/>
    <x v="0"/>
    <x v="3"/>
    <s v="BRI"/>
    <s v="SSH"/>
    <x v="1"/>
    <x v="1"/>
    <x v="44"/>
  </r>
  <r>
    <x v="71"/>
    <x v="13"/>
    <x v="0"/>
    <m/>
    <m/>
    <x v="0"/>
    <x v="0"/>
    <x v="5"/>
    <x v="2"/>
    <x v="45"/>
    <n v="26"/>
    <n v="26"/>
    <n v="190"/>
    <n v="0"/>
    <n v="0"/>
    <n v="4940"/>
    <x v="0"/>
    <x v="3"/>
    <s v="BRI"/>
    <s v="SSH"/>
    <x v="1"/>
    <x v="1"/>
    <x v="45"/>
  </r>
  <r>
    <x v="71"/>
    <x v="13"/>
    <x v="0"/>
    <m/>
    <m/>
    <x v="0"/>
    <x v="0"/>
    <x v="5"/>
    <x v="2"/>
    <x v="46"/>
    <n v="26"/>
    <n v="26"/>
    <n v="190"/>
    <n v="0"/>
    <n v="0"/>
    <n v="4940"/>
    <x v="0"/>
    <x v="3"/>
    <s v="BRI"/>
    <s v="SSH"/>
    <x v="1"/>
    <x v="1"/>
    <x v="242"/>
  </r>
  <r>
    <x v="71"/>
    <x v="13"/>
    <x v="0"/>
    <m/>
    <m/>
    <x v="0"/>
    <x v="1"/>
    <x v="7"/>
    <x v="3"/>
    <x v="18"/>
    <n v="26"/>
    <n v="26"/>
    <n v="190"/>
    <n v="0"/>
    <n v="0"/>
    <n v="4940"/>
    <x v="0"/>
    <x v="3"/>
    <s v="SSH"/>
    <s v="BRI"/>
    <x v="1"/>
    <x v="1"/>
    <x v="238"/>
  </r>
  <r>
    <x v="71"/>
    <x v="13"/>
    <x v="0"/>
    <m/>
    <m/>
    <x v="0"/>
    <x v="1"/>
    <x v="7"/>
    <x v="3"/>
    <x v="19"/>
    <n v="26"/>
    <n v="26"/>
    <n v="190"/>
    <n v="0"/>
    <n v="0"/>
    <n v="4940"/>
    <x v="0"/>
    <x v="3"/>
    <s v="SSH"/>
    <s v="BRI"/>
    <x v="1"/>
    <x v="1"/>
    <x v="239"/>
  </r>
  <r>
    <x v="71"/>
    <x v="13"/>
    <x v="0"/>
    <m/>
    <m/>
    <x v="0"/>
    <x v="1"/>
    <x v="7"/>
    <x v="3"/>
    <x v="20"/>
    <n v="26"/>
    <n v="26"/>
    <n v="190"/>
    <n v="0"/>
    <n v="0"/>
    <n v="4940"/>
    <x v="0"/>
    <x v="3"/>
    <s v="SSH"/>
    <s v="BRI"/>
    <x v="1"/>
    <x v="1"/>
    <x v="240"/>
  </r>
  <r>
    <x v="71"/>
    <x v="13"/>
    <x v="0"/>
    <m/>
    <m/>
    <x v="0"/>
    <x v="1"/>
    <x v="7"/>
    <x v="3"/>
    <x v="21"/>
    <n v="26"/>
    <n v="26"/>
    <n v="190"/>
    <n v="0"/>
    <n v="0"/>
    <n v="4940"/>
    <x v="0"/>
    <x v="3"/>
    <s v="SSH"/>
    <s v="BRI"/>
    <x v="1"/>
    <x v="1"/>
    <x v="241"/>
  </r>
  <r>
    <x v="71"/>
    <x v="13"/>
    <x v="0"/>
    <m/>
    <m/>
    <x v="0"/>
    <x v="1"/>
    <x v="7"/>
    <x v="3"/>
    <x v="44"/>
    <n v="26"/>
    <n v="26"/>
    <n v="190"/>
    <n v="0"/>
    <n v="0"/>
    <n v="4940"/>
    <x v="0"/>
    <x v="3"/>
    <s v="SSH"/>
    <s v="BRI"/>
    <x v="1"/>
    <x v="1"/>
    <x v="44"/>
  </r>
  <r>
    <x v="71"/>
    <x v="13"/>
    <x v="0"/>
    <m/>
    <m/>
    <x v="0"/>
    <x v="1"/>
    <x v="7"/>
    <x v="3"/>
    <x v="45"/>
    <n v="26"/>
    <n v="26"/>
    <n v="190"/>
    <n v="0"/>
    <n v="0"/>
    <n v="4940"/>
    <x v="0"/>
    <x v="3"/>
    <s v="SSH"/>
    <s v="BRI"/>
    <x v="1"/>
    <x v="1"/>
    <x v="45"/>
  </r>
  <r>
    <x v="71"/>
    <x v="13"/>
    <x v="0"/>
    <m/>
    <m/>
    <x v="0"/>
    <x v="1"/>
    <x v="7"/>
    <x v="3"/>
    <x v="46"/>
    <n v="26"/>
    <n v="26"/>
    <n v="190"/>
    <n v="0"/>
    <n v="0"/>
    <n v="4940"/>
    <x v="0"/>
    <x v="3"/>
    <s v="SSH"/>
    <s v="BRI"/>
    <x v="1"/>
    <x v="1"/>
    <x v="242"/>
  </r>
  <r>
    <x v="71"/>
    <x v="13"/>
    <x v="0"/>
    <m/>
    <m/>
    <x v="0"/>
    <x v="1"/>
    <x v="7"/>
    <x v="3"/>
    <x v="49"/>
    <n v="26"/>
    <n v="26"/>
    <n v="190"/>
    <n v="0"/>
    <n v="0"/>
    <n v="4940"/>
    <x v="0"/>
    <x v="3"/>
    <s v="SSH"/>
    <s v="BRI"/>
    <x v="1"/>
    <x v="1"/>
    <x v="243"/>
  </r>
  <r>
    <x v="71"/>
    <x v="7"/>
    <x v="1"/>
    <m/>
    <m/>
    <x v="1"/>
    <x v="0"/>
    <x v="24"/>
    <x v="0"/>
    <x v="29"/>
    <n v="4"/>
    <n v="4"/>
    <n v="200"/>
    <n v="0"/>
    <n v="0"/>
    <n v="800"/>
    <x v="0"/>
    <x v="1"/>
    <s v="NAP"/>
    <s v="SSH"/>
    <x v="0"/>
    <x v="3"/>
    <x v="244"/>
  </r>
  <r>
    <x v="71"/>
    <x v="7"/>
    <x v="1"/>
    <m/>
    <m/>
    <x v="1"/>
    <x v="0"/>
    <x v="25"/>
    <x v="1"/>
    <x v="30"/>
    <n v="4"/>
    <n v="4"/>
    <n v="200"/>
    <n v="0"/>
    <n v="0"/>
    <n v="800"/>
    <x v="0"/>
    <x v="1"/>
    <s v="SSH"/>
    <s v="NAP"/>
    <x v="0"/>
    <x v="3"/>
    <x v="197"/>
  </r>
  <r>
    <x v="70"/>
    <x v="10"/>
    <x v="1"/>
    <s v="AMADEUS"/>
    <s v="11LJN4"/>
    <x v="1"/>
    <x v="0"/>
    <x v="28"/>
    <x v="1"/>
    <x v="30"/>
    <n v="1"/>
    <n v="1"/>
    <n v="150"/>
    <n v="38.92"/>
    <n v="40"/>
    <n v="228.92000000000002"/>
    <x v="0"/>
    <x v="1"/>
    <s v="SSH"/>
    <s v="NAP"/>
    <x v="0"/>
    <x v="3"/>
    <x v="149"/>
  </r>
  <r>
    <x v="70"/>
    <x v="10"/>
    <x v="1"/>
    <s v="AMADEUS"/>
    <s v="11LJN4"/>
    <x v="1"/>
    <x v="0"/>
    <x v="28"/>
    <x v="1"/>
    <x v="30"/>
    <n v="1"/>
    <n v="1"/>
    <n v="112.5"/>
    <n v="38.92"/>
    <n v="40"/>
    <n v="191.42000000000002"/>
    <x v="0"/>
    <x v="1"/>
    <s v="SSH"/>
    <s v="NAP"/>
    <x v="0"/>
    <x v="3"/>
    <x v="149"/>
  </r>
  <r>
    <x v="70"/>
    <x v="10"/>
    <x v="1"/>
    <s v="AMADEUS"/>
    <s v="11LJJ4"/>
    <x v="1"/>
    <x v="0"/>
    <x v="11"/>
    <x v="1"/>
    <x v="25"/>
    <n v="1"/>
    <n v="1"/>
    <n v="100"/>
    <n v="38.92"/>
    <n v="40"/>
    <n v="178.92000000000002"/>
    <x v="0"/>
    <x v="1"/>
    <s v="SSH"/>
    <s v="NAP"/>
    <x v="0"/>
    <x v="2"/>
    <x v="215"/>
  </r>
  <r>
    <x v="71"/>
    <x v="8"/>
    <x v="1"/>
    <m/>
    <s v="VYUM2"/>
    <x v="1"/>
    <x v="0"/>
    <x v="6"/>
    <x v="7"/>
    <x v="11"/>
    <n v="2"/>
    <n v="2"/>
    <n v="250"/>
    <n v="0"/>
    <n v="0"/>
    <n v="500"/>
    <x v="0"/>
    <x v="1"/>
    <s v="SSH"/>
    <s v="VRN"/>
    <x v="3"/>
    <x v="1"/>
    <x v="149"/>
  </r>
  <r>
    <x v="71"/>
    <x v="8"/>
    <x v="1"/>
    <m/>
    <s v="WL4P3"/>
    <x v="1"/>
    <x v="0"/>
    <x v="12"/>
    <x v="16"/>
    <x v="68"/>
    <n v="2"/>
    <n v="2"/>
    <n v="250"/>
    <n v="0"/>
    <n v="0"/>
    <n v="500"/>
    <x v="0"/>
    <x v="1"/>
    <s v="FCO"/>
    <s v="SSH"/>
    <x v="6"/>
    <x v="3"/>
    <x v="231"/>
  </r>
  <r>
    <x v="72"/>
    <x v="8"/>
    <x v="1"/>
    <m/>
    <s v="Z3JW6"/>
    <x v="1"/>
    <x v="0"/>
    <x v="24"/>
    <x v="0"/>
    <x v="29"/>
    <n v="2"/>
    <n v="2"/>
    <n v="200"/>
    <n v="0"/>
    <n v="0"/>
    <n v="400"/>
    <x v="0"/>
    <x v="1"/>
    <s v="NAP"/>
    <s v="SSH"/>
    <x v="0"/>
    <x v="3"/>
    <x v="214"/>
  </r>
  <r>
    <x v="73"/>
    <x v="8"/>
    <x v="1"/>
    <m/>
    <s v="DPR7D"/>
    <x v="1"/>
    <x v="0"/>
    <x v="9"/>
    <x v="0"/>
    <x v="24"/>
    <n v="1"/>
    <n v="1"/>
    <n v="150"/>
    <n v="0"/>
    <n v="0"/>
    <n v="150"/>
    <x v="0"/>
    <x v="1"/>
    <s v="NAP"/>
    <s v="SSH"/>
    <x v="0"/>
    <x v="2"/>
    <x v="245"/>
  </r>
  <r>
    <x v="73"/>
    <x v="8"/>
    <x v="1"/>
    <m/>
    <s v="R6UYL"/>
    <x v="1"/>
    <x v="0"/>
    <x v="9"/>
    <x v="0"/>
    <x v="24"/>
    <n v="4"/>
    <n v="4"/>
    <n v="150"/>
    <n v="0"/>
    <n v="0"/>
    <n v="600"/>
    <x v="0"/>
    <x v="1"/>
    <s v="NAP"/>
    <s v="SSH"/>
    <x v="0"/>
    <x v="2"/>
    <x v="245"/>
  </r>
  <r>
    <x v="73"/>
    <x v="8"/>
    <x v="1"/>
    <m/>
    <s v="UUU73"/>
    <x v="1"/>
    <x v="0"/>
    <x v="13"/>
    <x v="5"/>
    <x v="30"/>
    <n v="5"/>
    <n v="5"/>
    <n v="250"/>
    <n v="0"/>
    <n v="0"/>
    <n v="1250"/>
    <x v="0"/>
    <x v="1"/>
    <s v="SSH"/>
    <s v="MXP"/>
    <x v="2"/>
    <x v="3"/>
    <x v="221"/>
  </r>
  <r>
    <x v="73"/>
    <x v="8"/>
    <x v="1"/>
    <m/>
    <s v="ACY6G"/>
    <x v="1"/>
    <x v="0"/>
    <x v="13"/>
    <x v="5"/>
    <x v="30"/>
    <n v="3"/>
    <n v="3"/>
    <n v="250"/>
    <n v="0"/>
    <n v="0"/>
    <n v="750"/>
    <x v="0"/>
    <x v="1"/>
    <s v="SSH"/>
    <s v="MXP"/>
    <x v="2"/>
    <x v="3"/>
    <x v="221"/>
  </r>
  <r>
    <x v="73"/>
    <x v="8"/>
    <x v="1"/>
    <m/>
    <s v="LF9RA"/>
    <x v="1"/>
    <x v="0"/>
    <x v="13"/>
    <x v="17"/>
    <x v="69"/>
    <n v="2"/>
    <n v="2"/>
    <n v="250"/>
    <n v="0"/>
    <n v="0"/>
    <n v="500"/>
    <x v="0"/>
    <x v="1"/>
    <s v="SSH"/>
    <s v="FCO"/>
    <x v="6"/>
    <x v="3"/>
    <x v="202"/>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4"/>
    <x v="7"/>
    <x v="1"/>
    <m/>
    <m/>
    <x v="1"/>
    <x v="0"/>
    <x v="11"/>
    <x v="1"/>
    <x v="27"/>
    <n v="2"/>
    <n v="2"/>
    <n v="315"/>
    <n v="0"/>
    <n v="0"/>
    <n v="630"/>
    <x v="0"/>
    <x v="1"/>
    <s v="SSH"/>
    <s v="NAP"/>
    <x v="0"/>
    <x v="2"/>
    <x v="210"/>
  </r>
  <r>
    <x v="74"/>
    <x v="7"/>
    <x v="1"/>
    <m/>
    <m/>
    <x v="1"/>
    <x v="0"/>
    <x v="12"/>
    <x v="4"/>
    <x v="29"/>
    <n v="5"/>
    <n v="5"/>
    <n v="200"/>
    <n v="0"/>
    <n v="0"/>
    <n v="1000"/>
    <x v="0"/>
    <x v="1"/>
    <s v="MXP"/>
    <s v="SSH"/>
    <x v="2"/>
    <x v="3"/>
    <x v="201"/>
  </r>
  <r>
    <x v="74"/>
    <x v="7"/>
    <x v="1"/>
    <m/>
    <m/>
    <x v="1"/>
    <x v="0"/>
    <x v="13"/>
    <x v="5"/>
    <x v="30"/>
    <n v="8"/>
    <n v="8"/>
    <n v="200"/>
    <n v="0"/>
    <n v="0"/>
    <n v="1600"/>
    <x v="0"/>
    <x v="1"/>
    <s v="SSH"/>
    <s v="MXP"/>
    <x v="2"/>
    <x v="3"/>
    <x v="212"/>
  </r>
  <r>
    <x v="74"/>
    <x v="7"/>
    <x v="1"/>
    <m/>
    <m/>
    <x v="1"/>
    <x v="0"/>
    <x v="28"/>
    <x v="1"/>
    <x v="30"/>
    <n v="6"/>
    <n v="6"/>
    <n v="200"/>
    <n v="0"/>
    <n v="0"/>
    <n v="1200"/>
    <x v="0"/>
    <x v="1"/>
    <s v="SSH"/>
    <s v="NAP"/>
    <x v="0"/>
    <x v="3"/>
    <x v="212"/>
  </r>
  <r>
    <x v="74"/>
    <x v="13"/>
    <x v="0"/>
    <m/>
    <m/>
    <x v="0"/>
    <x v="0"/>
    <x v="5"/>
    <x v="2"/>
    <x v="35"/>
    <n v="40"/>
    <n v="40"/>
    <n v="170"/>
    <n v="0"/>
    <n v="0"/>
    <n v="6800"/>
    <x v="0"/>
    <x v="3"/>
    <s v="BRI"/>
    <s v="SSH"/>
    <x v="1"/>
    <x v="1"/>
    <x v="75"/>
  </r>
  <r>
    <x v="74"/>
    <x v="13"/>
    <x v="0"/>
    <m/>
    <m/>
    <x v="0"/>
    <x v="1"/>
    <x v="7"/>
    <x v="3"/>
    <x v="36"/>
    <n v="40"/>
    <n v="40"/>
    <n v="170"/>
    <n v="0"/>
    <n v="0"/>
    <n v="6800"/>
    <x v="0"/>
    <x v="3"/>
    <s v="SSH"/>
    <s v="BRI"/>
    <x v="1"/>
    <x v="1"/>
    <x v="78"/>
  </r>
  <r>
    <x v="74"/>
    <x v="8"/>
    <x v="1"/>
    <m/>
    <s v="DGZU9"/>
    <x v="1"/>
    <x v="0"/>
    <x v="26"/>
    <x v="7"/>
    <x v="43"/>
    <n v="2"/>
    <n v="2"/>
    <n v="350"/>
    <n v="0"/>
    <n v="0"/>
    <n v="700"/>
    <x v="0"/>
    <x v="1"/>
    <s v="SSH"/>
    <s v="VRN"/>
    <x v="3"/>
    <x v="1"/>
    <x v="36"/>
  </r>
  <r>
    <x v="74"/>
    <x v="8"/>
    <x v="1"/>
    <m/>
    <s v="WJGN2"/>
    <x v="0"/>
    <x v="0"/>
    <x v="9"/>
    <x v="0"/>
    <x v="24"/>
    <n v="2"/>
    <n v="2"/>
    <n v="145"/>
    <n v="0"/>
    <n v="0"/>
    <n v="290"/>
    <x v="0"/>
    <x v="1"/>
    <s v="NAP"/>
    <s v="SSH"/>
    <x v="0"/>
    <x v="2"/>
    <x v="246"/>
  </r>
  <r>
    <x v="74"/>
    <x v="8"/>
    <x v="1"/>
    <m/>
    <s v="WJGN2"/>
    <x v="0"/>
    <x v="1"/>
    <x v="11"/>
    <x v="1"/>
    <x v="25"/>
    <n v="2"/>
    <n v="2"/>
    <n v="145"/>
    <n v="0"/>
    <n v="0"/>
    <n v="290"/>
    <x v="0"/>
    <x v="1"/>
    <s v="SSH"/>
    <s v="NAP"/>
    <x v="0"/>
    <x v="2"/>
    <x v="247"/>
  </r>
  <r>
    <x v="74"/>
    <x v="8"/>
    <x v="1"/>
    <m/>
    <s v="WDJGT"/>
    <x v="1"/>
    <x v="0"/>
    <x v="13"/>
    <x v="5"/>
    <x v="30"/>
    <n v="2"/>
    <n v="2"/>
    <n v="250"/>
    <n v="0"/>
    <n v="0"/>
    <n v="500"/>
    <x v="0"/>
    <x v="1"/>
    <s v="SSH"/>
    <s v="MXP"/>
    <x v="2"/>
    <x v="3"/>
    <x v="212"/>
  </r>
  <r>
    <x v="75"/>
    <x v="16"/>
    <x v="0"/>
    <m/>
    <m/>
    <x v="0"/>
    <x v="0"/>
    <x v="27"/>
    <x v="14"/>
    <x v="29"/>
    <n v="20"/>
    <n v="20"/>
    <n v="280"/>
    <n v="0"/>
    <n v="0"/>
    <n v="5600"/>
    <x v="0"/>
    <x v="3"/>
    <s v="CAG"/>
    <s v="SSH"/>
    <x v="5"/>
    <x v="3"/>
    <x v="215"/>
  </r>
  <r>
    <x v="75"/>
    <x v="16"/>
    <x v="0"/>
    <m/>
    <m/>
    <x v="0"/>
    <x v="1"/>
    <x v="28"/>
    <x v="15"/>
    <x v="30"/>
    <n v="20"/>
    <n v="20"/>
    <n v="280"/>
    <n v="0"/>
    <n v="0"/>
    <n v="5600"/>
    <x v="0"/>
    <x v="3"/>
    <s v="SSH"/>
    <s v="CAG"/>
    <x v="5"/>
    <x v="3"/>
    <x v="192"/>
  </r>
  <r>
    <x v="75"/>
    <x v="7"/>
    <x v="1"/>
    <m/>
    <m/>
    <x v="1"/>
    <x v="0"/>
    <x v="13"/>
    <x v="17"/>
    <x v="70"/>
    <n v="2"/>
    <n v="2"/>
    <n v="250"/>
    <n v="0"/>
    <n v="0"/>
    <n v="500"/>
    <x v="0"/>
    <x v="1"/>
    <s v="SSH"/>
    <s v="FCO"/>
    <x v="6"/>
    <x v="3"/>
    <x v="190"/>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XKZQM2"/>
    <x v="1"/>
    <x v="0"/>
    <x v="6"/>
    <x v="7"/>
    <x v="10"/>
    <n v="0"/>
    <n v="0"/>
    <n v="0"/>
    <n v="0"/>
    <n v="0"/>
    <n v="0"/>
    <x v="2"/>
    <x v="4"/>
    <s v="SSH"/>
    <s v="VRN"/>
    <x v="3"/>
    <x v="1"/>
    <x v="222"/>
  </r>
  <r>
    <x v="74"/>
    <x v="9"/>
    <x v="1"/>
    <s v="Website IBE"/>
    <s v="XKZQM2"/>
    <x v="1"/>
    <x v="0"/>
    <x v="6"/>
    <x v="7"/>
    <x v="10"/>
    <n v="0"/>
    <n v="0"/>
    <n v="0"/>
    <n v="0"/>
    <n v="0"/>
    <n v="0"/>
    <x v="2"/>
    <x v="4"/>
    <s v="SSH"/>
    <s v="VRN"/>
    <x v="3"/>
    <x v="1"/>
    <x v="222"/>
  </r>
  <r>
    <x v="75"/>
    <x v="14"/>
    <x v="0"/>
    <m/>
    <m/>
    <x v="0"/>
    <x v="0"/>
    <x v="4"/>
    <x v="6"/>
    <x v="7"/>
    <n v="0"/>
    <n v="0"/>
    <n v="225"/>
    <n v="0"/>
    <n v="0"/>
    <n v="0"/>
    <x v="0"/>
    <x v="5"/>
    <s v="VRN"/>
    <s v="SSH"/>
    <x v="3"/>
    <x v="1"/>
    <x v="250"/>
  </r>
  <r>
    <x v="75"/>
    <x v="14"/>
    <x v="0"/>
    <m/>
    <m/>
    <x v="0"/>
    <x v="0"/>
    <x v="4"/>
    <x v="6"/>
    <x v="8"/>
    <n v="0"/>
    <n v="0"/>
    <n v="225"/>
    <n v="0"/>
    <n v="0"/>
    <n v="0"/>
    <x v="0"/>
    <x v="5"/>
    <s v="VRN"/>
    <s v="SSH"/>
    <x v="3"/>
    <x v="1"/>
    <x v="251"/>
  </r>
  <r>
    <x v="75"/>
    <x v="14"/>
    <x v="0"/>
    <m/>
    <m/>
    <x v="0"/>
    <x v="1"/>
    <x v="6"/>
    <x v="7"/>
    <x v="8"/>
    <n v="0"/>
    <n v="0"/>
    <n v="225"/>
    <n v="0"/>
    <n v="0"/>
    <n v="0"/>
    <x v="0"/>
    <x v="5"/>
    <s v="SSH"/>
    <s v="VRN"/>
    <x v="3"/>
    <x v="1"/>
    <x v="251"/>
  </r>
  <r>
    <x v="75"/>
    <x v="14"/>
    <x v="0"/>
    <m/>
    <m/>
    <x v="0"/>
    <x v="1"/>
    <x v="6"/>
    <x v="7"/>
    <x v="9"/>
    <n v="0"/>
    <n v="0"/>
    <n v="225"/>
    <n v="0"/>
    <n v="0"/>
    <n v="0"/>
    <x v="0"/>
    <x v="5"/>
    <s v="SSH"/>
    <s v="VRN"/>
    <x v="3"/>
    <x v="1"/>
    <x v="252"/>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JT"/>
    <x v="1"/>
    <x v="0"/>
    <x v="13"/>
    <x v="17"/>
    <x v="71"/>
    <n v="1"/>
    <n v="1"/>
    <n v="270"/>
    <n v="37.72"/>
    <n v="40"/>
    <n v="347.72"/>
    <x v="0"/>
    <x v="1"/>
    <s v="SSH"/>
    <s v="FCO"/>
    <x v="6"/>
    <x v="3"/>
    <x v="18"/>
  </r>
  <r>
    <x v="75"/>
    <x v="13"/>
    <x v="0"/>
    <m/>
    <m/>
    <x v="0"/>
    <x v="0"/>
    <x v="4"/>
    <x v="2"/>
    <x v="7"/>
    <n v="14"/>
    <n v="14"/>
    <n v="220"/>
    <n v="0"/>
    <n v="0"/>
    <n v="3080"/>
    <x v="0"/>
    <x v="0"/>
    <s v="BRI"/>
    <s v="SSH"/>
    <x v="1"/>
    <x v="1"/>
    <x v="250"/>
  </r>
  <r>
    <x v="75"/>
    <x v="13"/>
    <x v="0"/>
    <m/>
    <m/>
    <x v="0"/>
    <x v="1"/>
    <x v="6"/>
    <x v="3"/>
    <x v="8"/>
    <n v="3"/>
    <n v="3"/>
    <n v="220"/>
    <n v="0"/>
    <n v="0"/>
    <n v="660"/>
    <x v="0"/>
    <x v="0"/>
    <s v="SSH"/>
    <s v="BRI"/>
    <x v="1"/>
    <x v="1"/>
    <x v="251"/>
  </r>
  <r>
    <x v="75"/>
    <x v="13"/>
    <x v="0"/>
    <m/>
    <m/>
    <x v="0"/>
    <x v="0"/>
    <x v="16"/>
    <x v="0"/>
    <x v="51"/>
    <n v="20"/>
    <n v="20"/>
    <n v="225"/>
    <n v="0"/>
    <n v="0"/>
    <n v="4500"/>
    <x v="0"/>
    <x v="3"/>
    <s v="NAP"/>
    <s v="SSH"/>
    <x v="0"/>
    <x v="2"/>
    <x v="40"/>
  </r>
  <r>
    <x v="75"/>
    <x v="13"/>
    <x v="0"/>
    <m/>
    <m/>
    <x v="0"/>
    <x v="0"/>
    <x v="16"/>
    <x v="0"/>
    <x v="52"/>
    <n v="20"/>
    <n v="20"/>
    <n v="225"/>
    <n v="0"/>
    <n v="0"/>
    <n v="4500"/>
    <x v="0"/>
    <x v="3"/>
    <s v="NAP"/>
    <s v="SSH"/>
    <x v="0"/>
    <x v="2"/>
    <x v="253"/>
  </r>
  <r>
    <x v="75"/>
    <x v="13"/>
    <x v="0"/>
    <m/>
    <m/>
    <x v="0"/>
    <x v="0"/>
    <x v="16"/>
    <x v="0"/>
    <x v="53"/>
    <n v="20"/>
    <n v="20"/>
    <n v="225"/>
    <n v="0"/>
    <n v="0"/>
    <n v="4500"/>
    <x v="0"/>
    <x v="3"/>
    <s v="NAP"/>
    <s v="SSH"/>
    <x v="0"/>
    <x v="2"/>
    <x v="233"/>
  </r>
  <r>
    <x v="75"/>
    <x v="13"/>
    <x v="0"/>
    <m/>
    <m/>
    <x v="0"/>
    <x v="0"/>
    <x v="16"/>
    <x v="0"/>
    <x v="54"/>
    <n v="20"/>
    <n v="20"/>
    <n v="225"/>
    <n v="0"/>
    <n v="0"/>
    <n v="4500"/>
    <x v="0"/>
    <x v="3"/>
    <s v="NAP"/>
    <s v="SSH"/>
    <x v="0"/>
    <x v="2"/>
    <x v="202"/>
  </r>
  <r>
    <x v="75"/>
    <x v="13"/>
    <x v="0"/>
    <m/>
    <m/>
    <x v="0"/>
    <x v="0"/>
    <x v="16"/>
    <x v="0"/>
    <x v="55"/>
    <n v="20"/>
    <n v="20"/>
    <n v="225"/>
    <n v="0"/>
    <n v="0"/>
    <n v="4500"/>
    <x v="0"/>
    <x v="3"/>
    <s v="NAP"/>
    <s v="SSH"/>
    <x v="0"/>
    <x v="2"/>
    <x v="36"/>
  </r>
  <r>
    <x v="75"/>
    <x v="13"/>
    <x v="0"/>
    <m/>
    <m/>
    <x v="0"/>
    <x v="0"/>
    <x v="16"/>
    <x v="0"/>
    <x v="56"/>
    <n v="20"/>
    <n v="20"/>
    <n v="225"/>
    <n v="0"/>
    <n v="0"/>
    <n v="4500"/>
    <x v="0"/>
    <x v="3"/>
    <s v="NAP"/>
    <s v="SSH"/>
    <x v="0"/>
    <x v="2"/>
    <x v="37"/>
  </r>
  <r>
    <x v="75"/>
    <x v="13"/>
    <x v="0"/>
    <m/>
    <m/>
    <x v="0"/>
    <x v="0"/>
    <x v="16"/>
    <x v="0"/>
    <x v="57"/>
    <n v="20"/>
    <n v="20"/>
    <n v="225"/>
    <n v="0"/>
    <n v="0"/>
    <n v="4500"/>
    <x v="0"/>
    <x v="3"/>
    <s v="NAP"/>
    <s v="SSH"/>
    <x v="0"/>
    <x v="2"/>
    <x v="38"/>
  </r>
  <r>
    <x v="75"/>
    <x v="13"/>
    <x v="0"/>
    <m/>
    <m/>
    <x v="0"/>
    <x v="1"/>
    <x v="18"/>
    <x v="1"/>
    <x v="52"/>
    <n v="20"/>
    <n v="20"/>
    <n v="225"/>
    <n v="0"/>
    <n v="0"/>
    <n v="4500"/>
    <x v="0"/>
    <x v="3"/>
    <s v="SSH"/>
    <s v="NAP"/>
    <x v="0"/>
    <x v="2"/>
    <x v="253"/>
  </r>
  <r>
    <x v="75"/>
    <x v="13"/>
    <x v="0"/>
    <m/>
    <m/>
    <x v="0"/>
    <x v="1"/>
    <x v="18"/>
    <x v="1"/>
    <x v="53"/>
    <n v="20"/>
    <n v="20"/>
    <n v="225"/>
    <n v="0"/>
    <n v="0"/>
    <n v="4500"/>
    <x v="0"/>
    <x v="3"/>
    <s v="SSH"/>
    <s v="NAP"/>
    <x v="0"/>
    <x v="2"/>
    <x v="233"/>
  </r>
  <r>
    <x v="75"/>
    <x v="13"/>
    <x v="0"/>
    <m/>
    <m/>
    <x v="0"/>
    <x v="1"/>
    <x v="18"/>
    <x v="1"/>
    <x v="54"/>
    <n v="20"/>
    <n v="20"/>
    <n v="225"/>
    <n v="0"/>
    <n v="0"/>
    <n v="4500"/>
    <x v="0"/>
    <x v="3"/>
    <s v="SSH"/>
    <s v="NAP"/>
    <x v="0"/>
    <x v="2"/>
    <x v="202"/>
  </r>
  <r>
    <x v="75"/>
    <x v="13"/>
    <x v="0"/>
    <m/>
    <m/>
    <x v="0"/>
    <x v="1"/>
    <x v="18"/>
    <x v="1"/>
    <x v="55"/>
    <n v="20"/>
    <n v="20"/>
    <n v="225"/>
    <n v="0"/>
    <n v="0"/>
    <n v="4500"/>
    <x v="0"/>
    <x v="3"/>
    <s v="SSH"/>
    <s v="NAP"/>
    <x v="0"/>
    <x v="2"/>
    <x v="36"/>
  </r>
  <r>
    <x v="75"/>
    <x v="13"/>
    <x v="0"/>
    <m/>
    <m/>
    <x v="0"/>
    <x v="1"/>
    <x v="18"/>
    <x v="1"/>
    <x v="56"/>
    <n v="20"/>
    <n v="20"/>
    <n v="225"/>
    <n v="0"/>
    <n v="0"/>
    <n v="4500"/>
    <x v="0"/>
    <x v="3"/>
    <s v="SSH"/>
    <s v="NAP"/>
    <x v="0"/>
    <x v="2"/>
    <x v="37"/>
  </r>
  <r>
    <x v="75"/>
    <x v="13"/>
    <x v="0"/>
    <m/>
    <m/>
    <x v="0"/>
    <x v="1"/>
    <x v="18"/>
    <x v="1"/>
    <x v="57"/>
    <n v="20"/>
    <n v="20"/>
    <n v="225"/>
    <n v="0"/>
    <n v="0"/>
    <n v="4500"/>
    <x v="0"/>
    <x v="3"/>
    <s v="SSH"/>
    <s v="NAP"/>
    <x v="0"/>
    <x v="2"/>
    <x v="38"/>
  </r>
  <r>
    <x v="75"/>
    <x v="13"/>
    <x v="0"/>
    <m/>
    <m/>
    <x v="0"/>
    <x v="1"/>
    <x v="18"/>
    <x v="1"/>
    <x v="58"/>
    <n v="20"/>
    <n v="20"/>
    <n v="225"/>
    <n v="0"/>
    <n v="0"/>
    <n v="4500"/>
    <x v="0"/>
    <x v="3"/>
    <s v="SSH"/>
    <s v="NAP"/>
    <x v="0"/>
    <x v="2"/>
    <x v="184"/>
  </r>
  <r>
    <x v="75"/>
    <x v="8"/>
    <x v="1"/>
    <m/>
    <s v="GRNNA"/>
    <x v="0"/>
    <x v="0"/>
    <x v="9"/>
    <x v="0"/>
    <x v="26"/>
    <n v="1"/>
    <n v="1"/>
    <n v="245"/>
    <n v="0"/>
    <n v="0"/>
    <n v="245"/>
    <x v="0"/>
    <x v="1"/>
    <s v="NAP"/>
    <s v="SSH"/>
    <x v="0"/>
    <x v="2"/>
    <x v="222"/>
  </r>
  <r>
    <x v="75"/>
    <x v="8"/>
    <x v="1"/>
    <m/>
    <s v="GRNNA"/>
    <x v="0"/>
    <x v="1"/>
    <x v="11"/>
    <x v="1"/>
    <x v="27"/>
    <n v="1"/>
    <n v="1"/>
    <n v="245"/>
    <n v="0"/>
    <n v="0"/>
    <n v="245"/>
    <x v="0"/>
    <x v="1"/>
    <s v="SSH"/>
    <s v="NAP"/>
    <x v="0"/>
    <x v="2"/>
    <x v="221"/>
  </r>
  <r>
    <x v="76"/>
    <x v="30"/>
    <x v="0"/>
    <m/>
    <m/>
    <x v="0"/>
    <x v="0"/>
    <x v="5"/>
    <x v="2"/>
    <x v="35"/>
    <n v="24"/>
    <n v="24"/>
    <n v="195"/>
    <n v="0"/>
    <n v="0"/>
    <n v="4680"/>
    <x v="0"/>
    <x v="3"/>
    <s v="BRI"/>
    <s v="SSH"/>
    <x v="1"/>
    <x v="1"/>
    <x v="77"/>
  </r>
  <r>
    <x v="76"/>
    <x v="30"/>
    <x v="0"/>
    <m/>
    <m/>
    <x v="0"/>
    <x v="0"/>
    <x v="5"/>
    <x v="2"/>
    <x v="36"/>
    <n v="24"/>
    <n v="24"/>
    <n v="195"/>
    <n v="0"/>
    <n v="0"/>
    <n v="4680"/>
    <x v="0"/>
    <x v="3"/>
    <s v="BRI"/>
    <s v="SSH"/>
    <x v="1"/>
    <x v="1"/>
    <x v="234"/>
  </r>
  <r>
    <x v="76"/>
    <x v="30"/>
    <x v="0"/>
    <m/>
    <m/>
    <x v="0"/>
    <x v="0"/>
    <x v="5"/>
    <x v="2"/>
    <x v="37"/>
    <n v="24"/>
    <n v="24"/>
    <n v="195"/>
    <n v="0"/>
    <n v="0"/>
    <n v="4680"/>
    <x v="0"/>
    <x v="3"/>
    <s v="BRI"/>
    <s v="SSH"/>
    <x v="1"/>
    <x v="1"/>
    <x v="235"/>
  </r>
  <r>
    <x v="76"/>
    <x v="30"/>
    <x v="0"/>
    <m/>
    <m/>
    <x v="0"/>
    <x v="0"/>
    <x v="5"/>
    <x v="2"/>
    <x v="38"/>
    <n v="24"/>
    <n v="24"/>
    <n v="195"/>
    <n v="0"/>
    <n v="0"/>
    <n v="4680"/>
    <x v="0"/>
    <x v="3"/>
    <s v="BRI"/>
    <s v="SSH"/>
    <x v="1"/>
    <x v="1"/>
    <x v="236"/>
  </r>
  <r>
    <x v="76"/>
    <x v="30"/>
    <x v="0"/>
    <m/>
    <m/>
    <x v="0"/>
    <x v="0"/>
    <x v="5"/>
    <x v="2"/>
    <x v="39"/>
    <n v="24"/>
    <n v="24"/>
    <n v="195"/>
    <n v="0"/>
    <n v="0"/>
    <n v="4680"/>
    <x v="0"/>
    <x v="3"/>
    <s v="BRI"/>
    <s v="SSH"/>
    <x v="1"/>
    <x v="1"/>
    <x v="186"/>
  </r>
  <r>
    <x v="76"/>
    <x v="30"/>
    <x v="0"/>
    <m/>
    <m/>
    <x v="0"/>
    <x v="0"/>
    <x v="5"/>
    <x v="2"/>
    <x v="40"/>
    <n v="44"/>
    <n v="44"/>
    <n v="230"/>
    <n v="0"/>
    <n v="0"/>
    <n v="10120"/>
    <x v="0"/>
    <x v="3"/>
    <s v="BRI"/>
    <s v="SSH"/>
    <x v="1"/>
    <x v="1"/>
    <x v="187"/>
  </r>
  <r>
    <x v="76"/>
    <x v="30"/>
    <x v="0"/>
    <m/>
    <m/>
    <x v="0"/>
    <x v="0"/>
    <x v="5"/>
    <x v="2"/>
    <x v="41"/>
    <n v="44"/>
    <n v="44"/>
    <n v="230"/>
    <n v="0"/>
    <n v="0"/>
    <n v="10120"/>
    <x v="0"/>
    <x v="3"/>
    <s v="BRI"/>
    <s v="SSH"/>
    <x v="1"/>
    <x v="1"/>
    <x v="188"/>
  </r>
  <r>
    <x v="76"/>
    <x v="30"/>
    <x v="0"/>
    <m/>
    <m/>
    <x v="0"/>
    <x v="0"/>
    <x v="5"/>
    <x v="2"/>
    <x v="42"/>
    <n v="44"/>
    <n v="44"/>
    <n v="230"/>
    <n v="0"/>
    <n v="0"/>
    <n v="10120"/>
    <x v="0"/>
    <x v="3"/>
    <s v="BRI"/>
    <s v="SSH"/>
    <x v="1"/>
    <x v="1"/>
    <x v="189"/>
  </r>
  <r>
    <x v="76"/>
    <x v="30"/>
    <x v="0"/>
    <m/>
    <m/>
    <x v="0"/>
    <x v="0"/>
    <x v="5"/>
    <x v="2"/>
    <x v="43"/>
    <n v="44"/>
    <n v="44"/>
    <n v="230"/>
    <n v="0"/>
    <n v="0"/>
    <n v="10120"/>
    <x v="0"/>
    <x v="3"/>
    <s v="BRI"/>
    <s v="SSH"/>
    <x v="1"/>
    <x v="1"/>
    <x v="190"/>
  </r>
  <r>
    <x v="76"/>
    <x v="30"/>
    <x v="0"/>
    <m/>
    <m/>
    <x v="0"/>
    <x v="0"/>
    <x v="5"/>
    <x v="2"/>
    <x v="12"/>
    <n v="34"/>
    <n v="34"/>
    <n v="210"/>
    <n v="0"/>
    <n v="0"/>
    <n v="7140"/>
    <x v="0"/>
    <x v="3"/>
    <s v="BRI"/>
    <s v="SSH"/>
    <x v="1"/>
    <x v="1"/>
    <x v="7"/>
  </r>
  <r>
    <x v="76"/>
    <x v="30"/>
    <x v="0"/>
    <m/>
    <m/>
    <x v="0"/>
    <x v="0"/>
    <x v="5"/>
    <x v="2"/>
    <x v="13"/>
    <n v="24"/>
    <n v="24"/>
    <n v="195"/>
    <n v="0"/>
    <n v="0"/>
    <n v="4680"/>
    <x v="0"/>
    <x v="3"/>
    <s v="BRI"/>
    <s v="SSH"/>
    <x v="1"/>
    <x v="1"/>
    <x v="8"/>
  </r>
  <r>
    <x v="76"/>
    <x v="30"/>
    <x v="0"/>
    <m/>
    <m/>
    <x v="0"/>
    <x v="0"/>
    <x v="5"/>
    <x v="2"/>
    <x v="14"/>
    <n v="24"/>
    <n v="24"/>
    <n v="195"/>
    <n v="0"/>
    <n v="0"/>
    <n v="4680"/>
    <x v="0"/>
    <x v="3"/>
    <s v="BRI"/>
    <s v="SSH"/>
    <x v="1"/>
    <x v="1"/>
    <x v="9"/>
  </r>
  <r>
    <x v="76"/>
    <x v="30"/>
    <x v="0"/>
    <m/>
    <m/>
    <x v="0"/>
    <x v="0"/>
    <x v="5"/>
    <x v="2"/>
    <x v="15"/>
    <n v="24"/>
    <n v="24"/>
    <n v="195"/>
    <n v="0"/>
    <n v="0"/>
    <n v="4680"/>
    <x v="0"/>
    <x v="3"/>
    <s v="BRI"/>
    <s v="SSH"/>
    <x v="1"/>
    <x v="1"/>
    <x v="10"/>
  </r>
  <r>
    <x v="76"/>
    <x v="30"/>
    <x v="0"/>
    <m/>
    <m/>
    <x v="0"/>
    <x v="0"/>
    <x v="5"/>
    <x v="2"/>
    <x v="16"/>
    <n v="24"/>
    <n v="24"/>
    <n v="195"/>
    <n v="0"/>
    <n v="0"/>
    <n v="4680"/>
    <x v="0"/>
    <x v="3"/>
    <s v="BRI"/>
    <s v="SSH"/>
    <x v="1"/>
    <x v="1"/>
    <x v="11"/>
  </r>
  <r>
    <x v="76"/>
    <x v="30"/>
    <x v="0"/>
    <m/>
    <m/>
    <x v="0"/>
    <x v="0"/>
    <x v="5"/>
    <x v="2"/>
    <x v="17"/>
    <n v="24"/>
    <n v="24"/>
    <n v="195"/>
    <n v="0"/>
    <n v="0"/>
    <n v="4680"/>
    <x v="0"/>
    <x v="3"/>
    <s v="BRI"/>
    <s v="SSH"/>
    <x v="1"/>
    <x v="1"/>
    <x v="155"/>
  </r>
  <r>
    <x v="76"/>
    <x v="30"/>
    <x v="0"/>
    <m/>
    <m/>
    <x v="0"/>
    <x v="0"/>
    <x v="5"/>
    <x v="2"/>
    <x v="18"/>
    <n v="24"/>
    <n v="24"/>
    <n v="195"/>
    <n v="0"/>
    <n v="0"/>
    <n v="4680"/>
    <x v="0"/>
    <x v="3"/>
    <s v="BRI"/>
    <s v="SSH"/>
    <x v="1"/>
    <x v="1"/>
    <x v="156"/>
  </r>
  <r>
    <x v="76"/>
    <x v="30"/>
    <x v="0"/>
    <m/>
    <m/>
    <x v="0"/>
    <x v="0"/>
    <x v="5"/>
    <x v="2"/>
    <x v="19"/>
    <n v="24"/>
    <n v="24"/>
    <n v="210"/>
    <n v="0"/>
    <n v="0"/>
    <n v="5040"/>
    <x v="0"/>
    <x v="3"/>
    <s v="BRI"/>
    <s v="SSH"/>
    <x v="1"/>
    <x v="1"/>
    <x v="157"/>
  </r>
  <r>
    <x v="76"/>
    <x v="30"/>
    <x v="0"/>
    <m/>
    <m/>
    <x v="0"/>
    <x v="0"/>
    <x v="5"/>
    <x v="2"/>
    <x v="20"/>
    <n v="24"/>
    <n v="24"/>
    <n v="210"/>
    <n v="0"/>
    <n v="0"/>
    <n v="5040"/>
    <x v="0"/>
    <x v="3"/>
    <s v="BRI"/>
    <s v="SSH"/>
    <x v="1"/>
    <x v="1"/>
    <x v="158"/>
  </r>
  <r>
    <x v="76"/>
    <x v="30"/>
    <x v="0"/>
    <m/>
    <m/>
    <x v="0"/>
    <x v="1"/>
    <x v="7"/>
    <x v="3"/>
    <x v="36"/>
    <n v="24"/>
    <n v="24"/>
    <n v="195"/>
    <n v="0"/>
    <n v="0"/>
    <n v="4680"/>
    <x v="0"/>
    <x v="3"/>
    <s v="SSH"/>
    <s v="BRI"/>
    <x v="1"/>
    <x v="1"/>
    <x v="234"/>
  </r>
  <r>
    <x v="76"/>
    <x v="30"/>
    <x v="0"/>
    <m/>
    <m/>
    <x v="0"/>
    <x v="1"/>
    <x v="7"/>
    <x v="3"/>
    <x v="37"/>
    <n v="24"/>
    <n v="24"/>
    <n v="195"/>
    <n v="0"/>
    <n v="0"/>
    <n v="4680"/>
    <x v="0"/>
    <x v="3"/>
    <s v="SSH"/>
    <s v="BRI"/>
    <x v="1"/>
    <x v="1"/>
    <x v="235"/>
  </r>
  <r>
    <x v="76"/>
    <x v="30"/>
    <x v="0"/>
    <m/>
    <m/>
    <x v="0"/>
    <x v="1"/>
    <x v="7"/>
    <x v="3"/>
    <x v="38"/>
    <n v="24"/>
    <n v="24"/>
    <n v="195"/>
    <n v="0"/>
    <n v="0"/>
    <n v="4680"/>
    <x v="0"/>
    <x v="3"/>
    <s v="SSH"/>
    <s v="BRI"/>
    <x v="1"/>
    <x v="1"/>
    <x v="236"/>
  </r>
  <r>
    <x v="76"/>
    <x v="30"/>
    <x v="0"/>
    <m/>
    <m/>
    <x v="0"/>
    <x v="1"/>
    <x v="7"/>
    <x v="3"/>
    <x v="39"/>
    <n v="24"/>
    <n v="24"/>
    <n v="195"/>
    <n v="0"/>
    <n v="0"/>
    <n v="4680"/>
    <x v="0"/>
    <x v="3"/>
    <s v="SSH"/>
    <s v="BRI"/>
    <x v="1"/>
    <x v="1"/>
    <x v="186"/>
  </r>
  <r>
    <x v="76"/>
    <x v="30"/>
    <x v="0"/>
    <m/>
    <m/>
    <x v="0"/>
    <x v="1"/>
    <x v="7"/>
    <x v="3"/>
    <x v="40"/>
    <n v="24"/>
    <n v="24"/>
    <n v="195"/>
    <n v="0"/>
    <n v="0"/>
    <n v="4680"/>
    <x v="0"/>
    <x v="3"/>
    <s v="SSH"/>
    <s v="BRI"/>
    <x v="1"/>
    <x v="1"/>
    <x v="187"/>
  </r>
  <r>
    <x v="76"/>
    <x v="30"/>
    <x v="0"/>
    <m/>
    <m/>
    <x v="0"/>
    <x v="1"/>
    <x v="7"/>
    <x v="3"/>
    <x v="41"/>
    <n v="44"/>
    <n v="44"/>
    <n v="230"/>
    <n v="0"/>
    <n v="0"/>
    <n v="10120"/>
    <x v="0"/>
    <x v="3"/>
    <s v="SSH"/>
    <s v="BRI"/>
    <x v="1"/>
    <x v="1"/>
    <x v="188"/>
  </r>
  <r>
    <x v="76"/>
    <x v="30"/>
    <x v="0"/>
    <m/>
    <m/>
    <x v="0"/>
    <x v="1"/>
    <x v="7"/>
    <x v="3"/>
    <x v="42"/>
    <n v="44"/>
    <n v="44"/>
    <n v="230"/>
    <n v="0"/>
    <n v="0"/>
    <n v="10120"/>
    <x v="0"/>
    <x v="3"/>
    <s v="SSH"/>
    <s v="BRI"/>
    <x v="1"/>
    <x v="1"/>
    <x v="189"/>
  </r>
  <r>
    <x v="76"/>
    <x v="30"/>
    <x v="0"/>
    <m/>
    <m/>
    <x v="0"/>
    <x v="1"/>
    <x v="7"/>
    <x v="3"/>
    <x v="43"/>
    <n v="44"/>
    <n v="44"/>
    <n v="230"/>
    <n v="0"/>
    <n v="0"/>
    <n v="10120"/>
    <x v="0"/>
    <x v="3"/>
    <s v="SSH"/>
    <s v="BRI"/>
    <x v="1"/>
    <x v="1"/>
    <x v="190"/>
  </r>
  <r>
    <x v="76"/>
    <x v="30"/>
    <x v="0"/>
    <m/>
    <m/>
    <x v="0"/>
    <x v="1"/>
    <x v="7"/>
    <x v="3"/>
    <x v="12"/>
    <n v="44"/>
    <n v="44"/>
    <n v="230"/>
    <n v="0"/>
    <n v="0"/>
    <n v="10120"/>
    <x v="0"/>
    <x v="3"/>
    <s v="SSH"/>
    <s v="BRI"/>
    <x v="1"/>
    <x v="1"/>
    <x v="7"/>
  </r>
  <r>
    <x v="76"/>
    <x v="30"/>
    <x v="0"/>
    <m/>
    <m/>
    <x v="0"/>
    <x v="1"/>
    <x v="7"/>
    <x v="3"/>
    <x v="13"/>
    <n v="34"/>
    <n v="34"/>
    <n v="210"/>
    <n v="0"/>
    <n v="0"/>
    <n v="7140"/>
    <x v="0"/>
    <x v="3"/>
    <s v="SSH"/>
    <s v="BRI"/>
    <x v="1"/>
    <x v="1"/>
    <x v="8"/>
  </r>
  <r>
    <x v="76"/>
    <x v="30"/>
    <x v="0"/>
    <m/>
    <m/>
    <x v="0"/>
    <x v="1"/>
    <x v="7"/>
    <x v="3"/>
    <x v="14"/>
    <n v="24"/>
    <n v="24"/>
    <n v="195"/>
    <n v="0"/>
    <n v="0"/>
    <n v="4680"/>
    <x v="0"/>
    <x v="3"/>
    <s v="SSH"/>
    <s v="BRI"/>
    <x v="1"/>
    <x v="1"/>
    <x v="9"/>
  </r>
  <r>
    <x v="76"/>
    <x v="30"/>
    <x v="0"/>
    <m/>
    <m/>
    <x v="0"/>
    <x v="1"/>
    <x v="7"/>
    <x v="3"/>
    <x v="15"/>
    <n v="24"/>
    <n v="24"/>
    <n v="195"/>
    <n v="0"/>
    <n v="0"/>
    <n v="4680"/>
    <x v="0"/>
    <x v="3"/>
    <s v="SSH"/>
    <s v="BRI"/>
    <x v="1"/>
    <x v="1"/>
    <x v="10"/>
  </r>
  <r>
    <x v="76"/>
    <x v="30"/>
    <x v="0"/>
    <m/>
    <m/>
    <x v="0"/>
    <x v="1"/>
    <x v="7"/>
    <x v="3"/>
    <x v="16"/>
    <n v="24"/>
    <n v="24"/>
    <n v="195"/>
    <n v="0"/>
    <n v="0"/>
    <n v="4680"/>
    <x v="0"/>
    <x v="3"/>
    <s v="SSH"/>
    <s v="BRI"/>
    <x v="1"/>
    <x v="1"/>
    <x v="11"/>
  </r>
  <r>
    <x v="76"/>
    <x v="30"/>
    <x v="0"/>
    <m/>
    <m/>
    <x v="0"/>
    <x v="1"/>
    <x v="7"/>
    <x v="3"/>
    <x v="17"/>
    <n v="24"/>
    <n v="24"/>
    <n v="195"/>
    <n v="0"/>
    <n v="0"/>
    <n v="4680"/>
    <x v="0"/>
    <x v="3"/>
    <s v="SSH"/>
    <s v="BRI"/>
    <x v="1"/>
    <x v="1"/>
    <x v="155"/>
  </r>
  <r>
    <x v="76"/>
    <x v="30"/>
    <x v="0"/>
    <m/>
    <m/>
    <x v="0"/>
    <x v="1"/>
    <x v="7"/>
    <x v="3"/>
    <x v="18"/>
    <n v="24"/>
    <n v="24"/>
    <n v="195"/>
    <n v="0"/>
    <n v="0"/>
    <n v="4680"/>
    <x v="0"/>
    <x v="3"/>
    <s v="SSH"/>
    <s v="BRI"/>
    <x v="1"/>
    <x v="1"/>
    <x v="156"/>
  </r>
  <r>
    <x v="76"/>
    <x v="30"/>
    <x v="0"/>
    <m/>
    <m/>
    <x v="0"/>
    <x v="1"/>
    <x v="7"/>
    <x v="3"/>
    <x v="19"/>
    <n v="24"/>
    <n v="24"/>
    <n v="195"/>
    <n v="0"/>
    <n v="0"/>
    <n v="4680"/>
    <x v="0"/>
    <x v="3"/>
    <s v="SSH"/>
    <s v="BRI"/>
    <x v="1"/>
    <x v="1"/>
    <x v="157"/>
  </r>
  <r>
    <x v="76"/>
    <x v="30"/>
    <x v="0"/>
    <m/>
    <m/>
    <x v="0"/>
    <x v="1"/>
    <x v="7"/>
    <x v="3"/>
    <x v="20"/>
    <n v="24"/>
    <n v="24"/>
    <n v="210"/>
    <n v="0"/>
    <n v="0"/>
    <n v="5040"/>
    <x v="0"/>
    <x v="3"/>
    <s v="SSH"/>
    <s v="BRI"/>
    <x v="1"/>
    <x v="1"/>
    <x v="158"/>
  </r>
  <r>
    <x v="76"/>
    <x v="30"/>
    <x v="0"/>
    <m/>
    <m/>
    <x v="0"/>
    <x v="1"/>
    <x v="7"/>
    <x v="3"/>
    <x v="21"/>
    <n v="24"/>
    <n v="24"/>
    <n v="210"/>
    <n v="0"/>
    <n v="0"/>
    <n v="5040"/>
    <x v="0"/>
    <x v="3"/>
    <s v="SSH"/>
    <s v="BRI"/>
    <x v="1"/>
    <x v="1"/>
    <x v="159"/>
  </r>
  <r>
    <x v="76"/>
    <x v="24"/>
    <x v="0"/>
    <m/>
    <m/>
    <x v="0"/>
    <x v="0"/>
    <x v="35"/>
    <x v="18"/>
    <x v="56"/>
    <n v="2"/>
    <n v="2"/>
    <n v="215"/>
    <n v="0"/>
    <n v="0"/>
    <n v="430"/>
    <x v="0"/>
    <x v="3"/>
    <s v="PMO"/>
    <s v="SSH"/>
    <x v="7"/>
    <x v="2"/>
    <x v="18"/>
  </r>
  <r>
    <x v="76"/>
    <x v="24"/>
    <x v="0"/>
    <m/>
    <m/>
    <x v="0"/>
    <x v="1"/>
    <x v="36"/>
    <x v="19"/>
    <x v="57"/>
    <n v="2"/>
    <n v="2"/>
    <n v="215"/>
    <n v="0"/>
    <n v="0"/>
    <n v="430"/>
    <x v="0"/>
    <x v="3"/>
    <s v="SSH"/>
    <s v="PMO"/>
    <x v="7"/>
    <x v="2"/>
    <x v="19"/>
  </r>
  <r>
    <x v="76"/>
    <x v="19"/>
    <x v="0"/>
    <m/>
    <m/>
    <x v="0"/>
    <x v="0"/>
    <x v="33"/>
    <x v="2"/>
    <x v="68"/>
    <n v="30"/>
    <n v="30"/>
    <n v="225"/>
    <n v="0"/>
    <n v="0"/>
    <n v="6750"/>
    <x v="0"/>
    <x v="0"/>
    <s v="BRI"/>
    <s v="SSH"/>
    <x v="1"/>
    <x v="3"/>
    <x v="28"/>
  </r>
  <r>
    <x v="76"/>
    <x v="19"/>
    <x v="0"/>
    <m/>
    <m/>
    <x v="0"/>
    <x v="0"/>
    <x v="33"/>
    <x v="2"/>
    <x v="69"/>
    <n v="30"/>
    <n v="30"/>
    <n v="225"/>
    <n v="0"/>
    <n v="0"/>
    <n v="6750"/>
    <x v="0"/>
    <x v="0"/>
    <s v="BRI"/>
    <s v="SSH"/>
    <x v="1"/>
    <x v="3"/>
    <x v="29"/>
  </r>
  <r>
    <x v="76"/>
    <x v="19"/>
    <x v="0"/>
    <m/>
    <m/>
    <x v="0"/>
    <x v="0"/>
    <x v="33"/>
    <x v="2"/>
    <x v="70"/>
    <n v="30"/>
    <n v="30"/>
    <n v="225"/>
    <n v="0"/>
    <n v="0"/>
    <n v="6750"/>
    <x v="0"/>
    <x v="0"/>
    <s v="BRI"/>
    <s v="SSH"/>
    <x v="1"/>
    <x v="3"/>
    <x v="30"/>
  </r>
  <r>
    <x v="76"/>
    <x v="19"/>
    <x v="0"/>
    <m/>
    <m/>
    <x v="0"/>
    <x v="0"/>
    <x v="33"/>
    <x v="2"/>
    <x v="71"/>
    <n v="30"/>
    <n v="30"/>
    <n v="225"/>
    <n v="0"/>
    <n v="0"/>
    <n v="6750"/>
    <x v="0"/>
    <x v="0"/>
    <s v="BRI"/>
    <s v="SSH"/>
    <x v="1"/>
    <x v="3"/>
    <x v="194"/>
  </r>
  <r>
    <x v="76"/>
    <x v="19"/>
    <x v="0"/>
    <m/>
    <m/>
    <x v="0"/>
    <x v="1"/>
    <x v="34"/>
    <x v="3"/>
    <x v="69"/>
    <n v="30"/>
    <n v="30"/>
    <n v="225"/>
    <n v="0"/>
    <n v="0"/>
    <n v="6750"/>
    <x v="0"/>
    <x v="0"/>
    <s v="SSH"/>
    <s v="BRI"/>
    <x v="1"/>
    <x v="3"/>
    <x v="29"/>
  </r>
  <r>
    <x v="76"/>
    <x v="19"/>
    <x v="0"/>
    <m/>
    <m/>
    <x v="0"/>
    <x v="1"/>
    <x v="34"/>
    <x v="3"/>
    <x v="70"/>
    <n v="30"/>
    <n v="30"/>
    <n v="225"/>
    <n v="0"/>
    <n v="0"/>
    <n v="6750"/>
    <x v="0"/>
    <x v="0"/>
    <s v="SSH"/>
    <s v="BRI"/>
    <x v="1"/>
    <x v="3"/>
    <x v="30"/>
  </r>
  <r>
    <x v="76"/>
    <x v="19"/>
    <x v="0"/>
    <m/>
    <m/>
    <x v="0"/>
    <x v="1"/>
    <x v="34"/>
    <x v="3"/>
    <x v="71"/>
    <n v="30"/>
    <n v="30"/>
    <n v="225"/>
    <n v="0"/>
    <n v="0"/>
    <n v="6750"/>
    <x v="0"/>
    <x v="0"/>
    <s v="SSH"/>
    <s v="BRI"/>
    <x v="1"/>
    <x v="3"/>
    <x v="194"/>
  </r>
  <r>
    <x v="76"/>
    <x v="19"/>
    <x v="0"/>
    <m/>
    <m/>
    <x v="0"/>
    <x v="1"/>
    <x v="34"/>
    <x v="3"/>
    <x v="72"/>
    <n v="30"/>
    <n v="30"/>
    <n v="225"/>
    <n v="0"/>
    <n v="0"/>
    <n v="6750"/>
    <x v="0"/>
    <x v="0"/>
    <s v="SSH"/>
    <s v="BRI"/>
    <x v="1"/>
    <x v="3"/>
    <x v="203"/>
  </r>
  <r>
    <x v="76"/>
    <x v="8"/>
    <x v="1"/>
    <m/>
    <s v="HMHGA"/>
    <x v="1"/>
    <x v="0"/>
    <x v="4"/>
    <x v="2"/>
    <x v="8"/>
    <n v="3"/>
    <n v="3"/>
    <n v="150"/>
    <n v="0"/>
    <n v="0"/>
    <n v="450"/>
    <x v="0"/>
    <x v="1"/>
    <s v="BRI"/>
    <s v="SSH"/>
    <x v="1"/>
    <x v="1"/>
    <x v="254"/>
  </r>
  <r>
    <x v="76"/>
    <x v="30"/>
    <x v="0"/>
    <m/>
    <m/>
    <x v="0"/>
    <x v="0"/>
    <x v="12"/>
    <x v="0"/>
    <x v="1"/>
    <n v="0"/>
    <n v="0"/>
    <n v="225"/>
    <n v="0"/>
    <n v="0"/>
    <n v="0"/>
    <x v="0"/>
    <x v="5"/>
    <s v="NAP"/>
    <s v="SSH"/>
    <x v="0"/>
    <x v="0"/>
    <x v="253"/>
  </r>
  <r>
    <x v="76"/>
    <x v="30"/>
    <x v="0"/>
    <m/>
    <m/>
    <x v="0"/>
    <x v="0"/>
    <x v="12"/>
    <x v="0"/>
    <x v="2"/>
    <n v="0"/>
    <n v="0"/>
    <n v="225"/>
    <n v="0"/>
    <n v="0"/>
    <n v="0"/>
    <x v="0"/>
    <x v="5"/>
    <s v="NAP"/>
    <s v="SSH"/>
    <x v="0"/>
    <x v="0"/>
    <x v="233"/>
  </r>
  <r>
    <x v="76"/>
    <x v="30"/>
    <x v="0"/>
    <m/>
    <m/>
    <x v="0"/>
    <x v="0"/>
    <x v="12"/>
    <x v="0"/>
    <x v="3"/>
    <n v="0"/>
    <n v="0"/>
    <n v="225"/>
    <n v="0"/>
    <n v="0"/>
    <n v="0"/>
    <x v="0"/>
    <x v="5"/>
    <s v="NAP"/>
    <s v="SSH"/>
    <x v="0"/>
    <x v="0"/>
    <x v="202"/>
  </r>
  <r>
    <x v="76"/>
    <x v="30"/>
    <x v="0"/>
    <m/>
    <m/>
    <x v="0"/>
    <x v="0"/>
    <x v="12"/>
    <x v="0"/>
    <x v="4"/>
    <n v="0"/>
    <n v="0"/>
    <n v="225"/>
    <n v="0"/>
    <n v="0"/>
    <n v="0"/>
    <x v="0"/>
    <x v="5"/>
    <s v="NAP"/>
    <s v="SSH"/>
    <x v="0"/>
    <x v="0"/>
    <x v="36"/>
  </r>
  <r>
    <x v="76"/>
    <x v="30"/>
    <x v="0"/>
    <m/>
    <m/>
    <x v="0"/>
    <x v="1"/>
    <x v="13"/>
    <x v="1"/>
    <x v="2"/>
    <n v="0"/>
    <n v="0"/>
    <n v="225"/>
    <n v="0"/>
    <n v="0"/>
    <n v="0"/>
    <x v="0"/>
    <x v="5"/>
    <s v="SSH"/>
    <s v="NAP"/>
    <x v="0"/>
    <x v="0"/>
    <x v="233"/>
  </r>
  <r>
    <x v="76"/>
    <x v="30"/>
    <x v="0"/>
    <m/>
    <m/>
    <x v="0"/>
    <x v="1"/>
    <x v="13"/>
    <x v="1"/>
    <x v="3"/>
    <n v="0"/>
    <n v="0"/>
    <n v="225"/>
    <n v="0"/>
    <n v="0"/>
    <n v="0"/>
    <x v="0"/>
    <x v="5"/>
    <s v="SSH"/>
    <s v="NAP"/>
    <x v="0"/>
    <x v="0"/>
    <x v="202"/>
  </r>
  <r>
    <x v="76"/>
    <x v="30"/>
    <x v="0"/>
    <m/>
    <m/>
    <x v="0"/>
    <x v="1"/>
    <x v="13"/>
    <x v="1"/>
    <x v="4"/>
    <n v="0"/>
    <n v="0"/>
    <n v="225"/>
    <n v="0"/>
    <n v="0"/>
    <n v="0"/>
    <x v="0"/>
    <x v="5"/>
    <s v="SSH"/>
    <s v="NAP"/>
    <x v="0"/>
    <x v="0"/>
    <x v="36"/>
  </r>
  <r>
    <x v="76"/>
    <x v="30"/>
    <x v="0"/>
    <m/>
    <m/>
    <x v="0"/>
    <x v="1"/>
    <x v="13"/>
    <x v="1"/>
    <x v="5"/>
    <n v="0"/>
    <n v="0"/>
    <n v="225"/>
    <n v="0"/>
    <n v="0"/>
    <n v="0"/>
    <x v="0"/>
    <x v="5"/>
    <s v="SSH"/>
    <s v="NAP"/>
    <x v="0"/>
    <x v="0"/>
    <x v="37"/>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8"/>
    <x v="1"/>
    <m/>
    <s v="VA6R7"/>
    <x v="0"/>
    <x v="0"/>
    <x v="22"/>
    <x v="12"/>
    <x v="2"/>
    <n v="2"/>
    <n v="2"/>
    <n v="240"/>
    <n v="0"/>
    <n v="0"/>
    <n v="480"/>
    <x v="0"/>
    <x v="1"/>
    <s v="NAP"/>
    <s v="HRG"/>
    <x v="0"/>
    <x v="0"/>
    <x v="233"/>
  </r>
  <r>
    <x v="76"/>
    <x v="8"/>
    <x v="1"/>
    <m/>
    <s v="VA6R7"/>
    <x v="0"/>
    <x v="1"/>
    <x v="23"/>
    <x v="13"/>
    <x v="3"/>
    <n v="2"/>
    <n v="2"/>
    <n v="240"/>
    <n v="0"/>
    <n v="0"/>
    <n v="480"/>
    <x v="0"/>
    <x v="1"/>
    <s v="HRG"/>
    <s v="NAP"/>
    <x v="0"/>
    <x v="0"/>
    <x v="202"/>
  </r>
  <r>
    <x v="76"/>
    <x v="25"/>
    <x v="1"/>
    <m/>
    <s v="12LQBJ"/>
    <x v="1"/>
    <x v="0"/>
    <x v="13"/>
    <x v="17"/>
    <x v="71"/>
    <n v="1"/>
    <n v="1"/>
    <n v="227"/>
    <n v="36.919999999999995"/>
    <n v="30"/>
    <n v="293.92"/>
    <x v="0"/>
    <x v="1"/>
    <s v="SSH"/>
    <s v="FCO"/>
    <x v="6"/>
    <x v="3"/>
    <x v="194"/>
  </r>
  <r>
    <x v="76"/>
    <x v="25"/>
    <x v="1"/>
    <m/>
    <s v="12LQBJ"/>
    <x v="1"/>
    <x v="0"/>
    <x v="13"/>
    <x v="17"/>
    <x v="71"/>
    <n v="1"/>
    <n v="1"/>
    <n v="227"/>
    <n v="36.919999999999995"/>
    <n v="30"/>
    <n v="293.92"/>
    <x v="0"/>
    <x v="1"/>
    <s v="SSH"/>
    <s v="FCO"/>
    <x v="6"/>
    <x v="3"/>
    <x v="194"/>
  </r>
  <r>
    <x v="76"/>
    <x v="25"/>
    <x v="1"/>
    <m/>
    <s v="12LQBJ"/>
    <x v="1"/>
    <x v="0"/>
    <x v="13"/>
    <x v="17"/>
    <x v="71"/>
    <n v="1"/>
    <n v="1"/>
    <n v="175"/>
    <n v="36.919999999999995"/>
    <n v="30"/>
    <n v="241.92"/>
    <x v="0"/>
    <x v="1"/>
    <s v="SSH"/>
    <s v="FCO"/>
    <x v="6"/>
    <x v="3"/>
    <x v="194"/>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4U"/>
    <x v="1"/>
    <x v="0"/>
    <x v="13"/>
    <x v="17"/>
    <x v="70"/>
    <n v="1"/>
    <n v="1"/>
    <n v="270"/>
    <n v="37.72"/>
    <n v="40"/>
    <n v="347.72"/>
    <x v="0"/>
    <x v="1"/>
    <s v="SSH"/>
    <s v="FCO"/>
    <x v="6"/>
    <x v="3"/>
    <x v="190"/>
  </r>
  <r>
    <x v="75"/>
    <x v="10"/>
    <x v="1"/>
    <s v="AMADEUS"/>
    <s v="11LL4U"/>
    <x v="1"/>
    <x v="0"/>
    <x v="13"/>
    <x v="17"/>
    <x v="70"/>
    <n v="1"/>
    <n v="1"/>
    <n v="270"/>
    <n v="37.72"/>
    <n v="40"/>
    <n v="347.72"/>
    <x v="0"/>
    <x v="1"/>
    <s v="SSH"/>
    <s v="FCO"/>
    <x v="6"/>
    <x v="3"/>
    <x v="190"/>
  </r>
  <r>
    <x v="77"/>
    <x v="1"/>
    <x v="0"/>
    <m/>
    <m/>
    <x v="0"/>
    <x v="0"/>
    <x v="5"/>
    <x v="2"/>
    <x v="18"/>
    <n v="2"/>
    <n v="2"/>
    <n v="200"/>
    <n v="0"/>
    <n v="0"/>
    <n v="400"/>
    <x v="0"/>
    <x v="3"/>
    <s v="BRI"/>
    <s v="SSH"/>
    <x v="1"/>
    <x v="1"/>
    <x v="105"/>
  </r>
  <r>
    <x v="77"/>
    <x v="1"/>
    <x v="0"/>
    <m/>
    <m/>
    <x v="0"/>
    <x v="1"/>
    <x v="7"/>
    <x v="3"/>
    <x v="19"/>
    <n v="2"/>
    <n v="2"/>
    <n v="200"/>
    <n v="0"/>
    <n v="0"/>
    <n v="400"/>
    <x v="0"/>
    <x v="3"/>
    <s v="SSH"/>
    <s v="BRI"/>
    <x v="1"/>
    <x v="1"/>
    <x v="106"/>
  </r>
  <r>
    <x v="77"/>
    <x v="7"/>
    <x v="1"/>
    <m/>
    <m/>
    <x v="1"/>
    <x v="0"/>
    <x v="28"/>
    <x v="1"/>
    <x v="30"/>
    <n v="2"/>
    <n v="2"/>
    <n v="200"/>
    <n v="0"/>
    <n v="0"/>
    <n v="400"/>
    <x v="0"/>
    <x v="1"/>
    <s v="SSH"/>
    <s v="NAP"/>
    <x v="0"/>
    <x v="3"/>
    <x v="193"/>
  </r>
  <r>
    <x v="77"/>
    <x v="13"/>
    <x v="0"/>
    <m/>
    <m/>
    <x v="0"/>
    <x v="0"/>
    <x v="29"/>
    <x v="6"/>
    <x v="39"/>
    <n v="25"/>
    <n v="25"/>
    <n v="250"/>
    <n v="0"/>
    <n v="0"/>
    <n v="6250"/>
    <x v="0"/>
    <x v="3"/>
    <s v="VRN"/>
    <s v="SSH"/>
    <x v="3"/>
    <x v="1"/>
    <x v="26"/>
  </r>
  <r>
    <x v="77"/>
    <x v="13"/>
    <x v="0"/>
    <m/>
    <m/>
    <x v="0"/>
    <x v="0"/>
    <x v="29"/>
    <x v="6"/>
    <x v="40"/>
    <n v="25"/>
    <n v="25"/>
    <n v="250"/>
    <n v="0"/>
    <n v="0"/>
    <n v="6250"/>
    <x v="0"/>
    <x v="3"/>
    <s v="VRN"/>
    <s v="SSH"/>
    <x v="3"/>
    <x v="1"/>
    <x v="27"/>
  </r>
  <r>
    <x v="77"/>
    <x v="13"/>
    <x v="0"/>
    <m/>
    <m/>
    <x v="0"/>
    <x v="0"/>
    <x v="29"/>
    <x v="6"/>
    <x v="41"/>
    <n v="25"/>
    <n v="25"/>
    <n v="250"/>
    <n v="0"/>
    <n v="0"/>
    <n v="6250"/>
    <x v="0"/>
    <x v="3"/>
    <s v="VRN"/>
    <s v="SSH"/>
    <x v="3"/>
    <x v="1"/>
    <x v="28"/>
  </r>
  <r>
    <x v="77"/>
    <x v="13"/>
    <x v="0"/>
    <m/>
    <m/>
    <x v="0"/>
    <x v="0"/>
    <x v="29"/>
    <x v="6"/>
    <x v="42"/>
    <n v="25"/>
    <n v="25"/>
    <n v="250"/>
    <n v="0"/>
    <n v="0"/>
    <n v="6250"/>
    <x v="0"/>
    <x v="3"/>
    <s v="VRN"/>
    <s v="SSH"/>
    <x v="3"/>
    <x v="1"/>
    <x v="29"/>
  </r>
  <r>
    <x v="77"/>
    <x v="13"/>
    <x v="0"/>
    <m/>
    <m/>
    <x v="0"/>
    <x v="0"/>
    <x v="29"/>
    <x v="6"/>
    <x v="43"/>
    <n v="25"/>
    <n v="25"/>
    <n v="250"/>
    <n v="0"/>
    <n v="0"/>
    <n v="6250"/>
    <x v="0"/>
    <x v="3"/>
    <s v="VRN"/>
    <s v="SSH"/>
    <x v="3"/>
    <x v="1"/>
    <x v="30"/>
  </r>
  <r>
    <x v="77"/>
    <x v="13"/>
    <x v="0"/>
    <m/>
    <m/>
    <x v="0"/>
    <x v="0"/>
    <x v="29"/>
    <x v="6"/>
    <x v="12"/>
    <n v="25"/>
    <n v="25"/>
    <n v="250"/>
    <n v="0"/>
    <n v="0"/>
    <n v="6250"/>
    <x v="0"/>
    <x v="3"/>
    <s v="VRN"/>
    <s v="SSH"/>
    <x v="3"/>
    <x v="1"/>
    <x v="194"/>
  </r>
  <r>
    <x v="77"/>
    <x v="13"/>
    <x v="0"/>
    <m/>
    <m/>
    <x v="0"/>
    <x v="1"/>
    <x v="26"/>
    <x v="7"/>
    <x v="40"/>
    <n v="25"/>
    <n v="25"/>
    <n v="250"/>
    <n v="0"/>
    <n v="0"/>
    <n v="6250"/>
    <x v="0"/>
    <x v="3"/>
    <s v="SSH"/>
    <s v="VRN"/>
    <x v="3"/>
    <x v="1"/>
    <x v="27"/>
  </r>
  <r>
    <x v="77"/>
    <x v="13"/>
    <x v="0"/>
    <m/>
    <m/>
    <x v="0"/>
    <x v="1"/>
    <x v="26"/>
    <x v="7"/>
    <x v="41"/>
    <n v="25"/>
    <n v="25"/>
    <n v="250"/>
    <n v="0"/>
    <n v="0"/>
    <n v="6250"/>
    <x v="0"/>
    <x v="3"/>
    <s v="SSH"/>
    <s v="VRN"/>
    <x v="3"/>
    <x v="1"/>
    <x v="28"/>
  </r>
  <r>
    <x v="77"/>
    <x v="13"/>
    <x v="0"/>
    <m/>
    <m/>
    <x v="0"/>
    <x v="1"/>
    <x v="26"/>
    <x v="7"/>
    <x v="42"/>
    <n v="25"/>
    <n v="25"/>
    <n v="250"/>
    <n v="0"/>
    <n v="0"/>
    <n v="6250"/>
    <x v="0"/>
    <x v="3"/>
    <s v="SSH"/>
    <s v="VRN"/>
    <x v="3"/>
    <x v="1"/>
    <x v="29"/>
  </r>
  <r>
    <x v="77"/>
    <x v="13"/>
    <x v="0"/>
    <m/>
    <m/>
    <x v="0"/>
    <x v="1"/>
    <x v="26"/>
    <x v="7"/>
    <x v="43"/>
    <n v="25"/>
    <n v="25"/>
    <n v="250"/>
    <n v="0"/>
    <n v="0"/>
    <n v="6250"/>
    <x v="0"/>
    <x v="3"/>
    <s v="SSH"/>
    <s v="VRN"/>
    <x v="3"/>
    <x v="1"/>
    <x v="30"/>
  </r>
  <r>
    <x v="77"/>
    <x v="13"/>
    <x v="0"/>
    <m/>
    <m/>
    <x v="0"/>
    <x v="1"/>
    <x v="26"/>
    <x v="7"/>
    <x v="12"/>
    <n v="25"/>
    <n v="25"/>
    <n v="250"/>
    <n v="0"/>
    <n v="0"/>
    <n v="6250"/>
    <x v="0"/>
    <x v="3"/>
    <s v="SSH"/>
    <s v="VRN"/>
    <x v="3"/>
    <x v="1"/>
    <x v="194"/>
  </r>
  <r>
    <x v="77"/>
    <x v="13"/>
    <x v="0"/>
    <m/>
    <m/>
    <x v="0"/>
    <x v="1"/>
    <x v="26"/>
    <x v="7"/>
    <x v="13"/>
    <n v="25"/>
    <n v="25"/>
    <n v="250"/>
    <n v="0"/>
    <n v="0"/>
    <n v="6250"/>
    <x v="0"/>
    <x v="3"/>
    <s v="SSH"/>
    <s v="VRN"/>
    <x v="3"/>
    <x v="1"/>
    <x v="203"/>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60"/>
    <x v="9"/>
    <x v="1"/>
    <s v="Website IBE"/>
    <s v="NZZTOK"/>
    <x v="1"/>
    <x v="0"/>
    <x v="4"/>
    <x v="6"/>
    <x v="9"/>
    <n v="1"/>
    <n v="1"/>
    <n v="390"/>
    <n v="21.509999999999998"/>
    <n v="56.04"/>
    <n v="467.55"/>
    <x v="0"/>
    <x v="1"/>
    <s v="VRN"/>
    <s v="SSH"/>
    <x v="3"/>
    <x v="1"/>
    <x v="221"/>
  </r>
  <r>
    <x v="60"/>
    <x v="9"/>
    <x v="1"/>
    <s v="Website IBE"/>
    <s v="NZZTOK"/>
    <x v="1"/>
    <x v="0"/>
    <x v="4"/>
    <x v="6"/>
    <x v="9"/>
    <n v="1"/>
    <n v="1"/>
    <n v="390"/>
    <n v="21.509999999999998"/>
    <n v="56.04"/>
    <n v="467.55"/>
    <x v="0"/>
    <x v="1"/>
    <s v="VRN"/>
    <s v="SSH"/>
    <x v="3"/>
    <x v="1"/>
    <x v="221"/>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162.74"/>
    <n v="36.83"/>
    <n v="53"/>
    <n v="252.57"/>
    <x v="0"/>
    <x v="1"/>
    <s v="SSH"/>
    <s v="NAP"/>
    <x v="0"/>
    <x v="3"/>
    <x v="193"/>
  </r>
  <r>
    <x v="77"/>
    <x v="25"/>
    <x v="1"/>
    <m/>
    <s v="12LQG9"/>
    <x v="1"/>
    <x v="0"/>
    <x v="12"/>
    <x v="16"/>
    <x v="69"/>
    <n v="1"/>
    <n v="1"/>
    <n v="240"/>
    <n v="41.370000000000005"/>
    <n v="30"/>
    <n v="311.37"/>
    <x v="0"/>
    <x v="1"/>
    <s v="FCO"/>
    <s v="SSH"/>
    <x v="6"/>
    <x v="3"/>
    <x v="24"/>
  </r>
  <r>
    <x v="77"/>
    <x v="25"/>
    <x v="1"/>
    <m/>
    <s v="12LQG9"/>
    <x v="1"/>
    <x v="0"/>
    <x v="12"/>
    <x v="16"/>
    <x v="69"/>
    <n v="1"/>
    <n v="1"/>
    <n v="240"/>
    <n v="41.370000000000005"/>
    <n v="30"/>
    <n v="311.37"/>
    <x v="0"/>
    <x v="1"/>
    <s v="FCO"/>
    <s v="SSH"/>
    <x v="6"/>
    <x v="3"/>
    <x v="24"/>
  </r>
  <r>
    <x v="77"/>
    <x v="25"/>
    <x v="1"/>
    <m/>
    <s v="12LQN1"/>
    <x v="1"/>
    <x v="0"/>
    <x v="13"/>
    <x v="5"/>
    <x v="30"/>
    <n v="1"/>
    <n v="1"/>
    <n v="255"/>
    <n v="36.83"/>
    <n v="30"/>
    <n v="321.83"/>
    <x v="0"/>
    <x v="1"/>
    <s v="SSH"/>
    <s v="MXP"/>
    <x v="2"/>
    <x v="3"/>
    <x v="193"/>
  </r>
  <r>
    <x v="77"/>
    <x v="25"/>
    <x v="1"/>
    <m/>
    <s v="12LQN1"/>
    <x v="1"/>
    <x v="0"/>
    <x v="13"/>
    <x v="5"/>
    <x v="30"/>
    <n v="1"/>
    <n v="1"/>
    <n v="255"/>
    <n v="36.83"/>
    <n v="30"/>
    <n v="321.83"/>
    <x v="0"/>
    <x v="1"/>
    <s v="SSH"/>
    <s v="MXP"/>
    <x v="2"/>
    <x v="3"/>
    <x v="193"/>
  </r>
  <r>
    <x v="77"/>
    <x v="25"/>
    <x v="1"/>
    <m/>
    <s v="12LQDL"/>
    <x v="1"/>
    <x v="0"/>
    <x v="13"/>
    <x v="5"/>
    <x v="30"/>
    <n v="1"/>
    <n v="1"/>
    <n v="208"/>
    <n v="36.83"/>
    <n v="30"/>
    <n v="274.83"/>
    <x v="0"/>
    <x v="1"/>
    <s v="SSH"/>
    <s v="MXP"/>
    <x v="2"/>
    <x v="3"/>
    <x v="193"/>
  </r>
  <r>
    <x v="77"/>
    <x v="25"/>
    <x v="1"/>
    <m/>
    <s v="12LQDL"/>
    <x v="1"/>
    <x v="0"/>
    <x v="13"/>
    <x v="5"/>
    <x v="30"/>
    <n v="1"/>
    <n v="1"/>
    <n v="208"/>
    <n v="36.83"/>
    <n v="30"/>
    <n v="274.83"/>
    <x v="0"/>
    <x v="1"/>
    <s v="SSH"/>
    <s v="MXP"/>
    <x v="2"/>
    <x v="3"/>
    <x v="193"/>
  </r>
  <r>
    <x v="77"/>
    <x v="25"/>
    <x v="1"/>
    <m/>
    <s v="12LQN2"/>
    <x v="1"/>
    <x v="0"/>
    <x v="13"/>
    <x v="5"/>
    <x v="30"/>
    <n v="1"/>
    <n v="1"/>
    <n v="255"/>
    <n v="36.83"/>
    <n v="30"/>
    <n v="321.83"/>
    <x v="0"/>
    <x v="1"/>
    <s v="SSH"/>
    <s v="MXP"/>
    <x v="2"/>
    <x v="3"/>
    <x v="193"/>
  </r>
  <r>
    <x v="77"/>
    <x v="25"/>
    <x v="1"/>
    <m/>
    <s v="12LQN2"/>
    <x v="1"/>
    <x v="0"/>
    <x v="13"/>
    <x v="5"/>
    <x v="30"/>
    <n v="1"/>
    <n v="1"/>
    <n v="255"/>
    <n v="36.83"/>
    <n v="30"/>
    <n v="321.83"/>
    <x v="0"/>
    <x v="1"/>
    <s v="SSH"/>
    <s v="MXP"/>
    <x v="2"/>
    <x v="3"/>
    <x v="193"/>
  </r>
  <r>
    <x v="77"/>
    <x v="8"/>
    <x v="1"/>
    <m/>
    <s v="9V3FT"/>
    <x v="0"/>
    <x v="0"/>
    <x v="12"/>
    <x v="0"/>
    <x v="3"/>
    <n v="2"/>
    <n v="2"/>
    <n v="300"/>
    <n v="0"/>
    <n v="0"/>
    <n v="600"/>
    <x v="0"/>
    <x v="1"/>
    <s v="NAP"/>
    <s v="SSH"/>
    <x v="0"/>
    <x v="0"/>
    <x v="33"/>
  </r>
  <r>
    <x v="77"/>
    <x v="8"/>
    <x v="1"/>
    <m/>
    <s v="9V3FT"/>
    <x v="0"/>
    <x v="1"/>
    <x v="13"/>
    <x v="1"/>
    <x v="4"/>
    <n v="2"/>
    <n v="2"/>
    <n v="300"/>
    <n v="0"/>
    <n v="0"/>
    <n v="600"/>
    <x v="0"/>
    <x v="1"/>
    <s v="SSH"/>
    <s v="NAP"/>
    <x v="0"/>
    <x v="0"/>
    <x v="17"/>
  </r>
  <r>
    <x v="78"/>
    <x v="7"/>
    <x v="1"/>
    <m/>
    <m/>
    <x v="1"/>
    <x v="0"/>
    <x v="7"/>
    <x v="3"/>
    <x v="42"/>
    <n v="4"/>
    <n v="4"/>
    <n v="240"/>
    <n v="0"/>
    <n v="0"/>
    <n v="960"/>
    <x v="0"/>
    <x v="1"/>
    <s v="SSH"/>
    <s v="BRI"/>
    <x v="1"/>
    <x v="1"/>
    <x v="24"/>
  </r>
  <r>
    <x v="78"/>
    <x v="7"/>
    <x v="1"/>
    <m/>
    <m/>
    <x v="1"/>
    <x v="0"/>
    <x v="5"/>
    <x v="2"/>
    <x v="41"/>
    <n v="4"/>
    <n v="4"/>
    <n v="240"/>
    <n v="0"/>
    <n v="0"/>
    <n v="960"/>
    <x v="0"/>
    <x v="1"/>
    <s v="BRI"/>
    <s v="SSH"/>
    <x v="1"/>
    <x v="1"/>
    <x v="23"/>
  </r>
  <r>
    <x v="78"/>
    <x v="8"/>
    <x v="1"/>
    <m/>
    <s v="VTT7G"/>
    <x v="0"/>
    <x v="0"/>
    <x v="24"/>
    <x v="0"/>
    <x v="29"/>
    <n v="2"/>
    <n v="2"/>
    <n v="210"/>
    <n v="0"/>
    <n v="0"/>
    <n v="420"/>
    <x v="0"/>
    <x v="1"/>
    <s v="NAP"/>
    <s v="SSH"/>
    <x v="0"/>
    <x v="3"/>
    <x v="256"/>
  </r>
  <r>
    <x v="78"/>
    <x v="8"/>
    <x v="1"/>
    <m/>
    <s v="VTT7G"/>
    <x v="0"/>
    <x v="1"/>
    <x v="25"/>
    <x v="1"/>
    <x v="30"/>
    <n v="2"/>
    <n v="2"/>
    <n v="210"/>
    <n v="0"/>
    <n v="0"/>
    <n v="420"/>
    <x v="0"/>
    <x v="1"/>
    <s v="SSH"/>
    <s v="NAP"/>
    <x v="0"/>
    <x v="3"/>
    <x v="244"/>
  </r>
  <r>
    <x v="78"/>
    <x v="8"/>
    <x v="1"/>
    <m/>
    <s v="9TJ4F"/>
    <x v="1"/>
    <x v="0"/>
    <x v="23"/>
    <x v="13"/>
    <x v="3"/>
    <n v="1"/>
    <n v="1"/>
    <n v="240"/>
    <n v="0"/>
    <n v="0"/>
    <n v="240"/>
    <x v="0"/>
    <x v="1"/>
    <s v="HRG"/>
    <s v="NAP"/>
    <x v="0"/>
    <x v="0"/>
    <x v="189"/>
  </r>
  <r>
    <x v="79"/>
    <x v="8"/>
    <x v="1"/>
    <m/>
    <s v="FV2CZ"/>
    <x v="0"/>
    <x v="0"/>
    <x v="12"/>
    <x v="4"/>
    <x v="29"/>
    <n v="4"/>
    <n v="4"/>
    <n v="225"/>
    <n v="0"/>
    <n v="0"/>
    <n v="900"/>
    <x v="0"/>
    <x v="1"/>
    <s v="MXP"/>
    <s v="SSH"/>
    <x v="2"/>
    <x v="3"/>
    <x v="247"/>
  </r>
  <r>
    <x v="79"/>
    <x v="8"/>
    <x v="1"/>
    <m/>
    <s v="FV2CZ"/>
    <x v="0"/>
    <x v="1"/>
    <x v="13"/>
    <x v="5"/>
    <x v="30"/>
    <n v="4"/>
    <n v="4"/>
    <n v="225"/>
    <n v="0"/>
    <n v="0"/>
    <n v="900"/>
    <x v="0"/>
    <x v="1"/>
    <s v="SSH"/>
    <s v="MXP"/>
    <x v="2"/>
    <x v="3"/>
    <x v="214"/>
  </r>
  <r>
    <x v="79"/>
    <x v="8"/>
    <x v="1"/>
    <m/>
    <s v="LGUAJ"/>
    <x v="0"/>
    <x v="0"/>
    <x v="4"/>
    <x v="6"/>
    <x v="10"/>
    <n v="3"/>
    <n v="3"/>
    <n v="250"/>
    <n v="0"/>
    <n v="0"/>
    <n v="750"/>
    <x v="0"/>
    <x v="1"/>
    <s v="VRN"/>
    <s v="SSH"/>
    <x v="3"/>
    <x v="1"/>
    <x v="256"/>
  </r>
  <r>
    <x v="79"/>
    <x v="8"/>
    <x v="1"/>
    <m/>
    <s v="LGUAJ"/>
    <x v="0"/>
    <x v="1"/>
    <x v="6"/>
    <x v="7"/>
    <x v="11"/>
    <n v="3"/>
    <n v="3"/>
    <n v="250"/>
    <n v="0"/>
    <n v="0"/>
    <n v="750"/>
    <x v="0"/>
    <x v="1"/>
    <s v="SSH"/>
    <s v="VRN"/>
    <x v="3"/>
    <x v="1"/>
    <x v="244"/>
  </r>
  <r>
    <x v="79"/>
    <x v="8"/>
    <x v="1"/>
    <m/>
    <s v="2E6EV"/>
    <x v="1"/>
    <x v="0"/>
    <x v="13"/>
    <x v="1"/>
    <x v="4"/>
    <n v="2"/>
    <n v="2"/>
    <n v="320"/>
    <n v="0"/>
    <n v="0"/>
    <n v="640"/>
    <x v="0"/>
    <x v="1"/>
    <s v="SSH"/>
    <s v="NAP"/>
    <x v="0"/>
    <x v="0"/>
    <x v="30"/>
  </r>
  <r>
    <x v="80"/>
    <x v="8"/>
    <x v="1"/>
    <m/>
    <s v="PDYG6"/>
    <x v="1"/>
    <x v="0"/>
    <x v="13"/>
    <x v="5"/>
    <x v="30"/>
    <n v="2"/>
    <n v="2"/>
    <n v="250"/>
    <n v="0"/>
    <n v="0"/>
    <n v="500"/>
    <x v="0"/>
    <x v="1"/>
    <s v="SSH"/>
    <s v="MXP"/>
    <x v="2"/>
    <x v="3"/>
    <x v="222"/>
  </r>
  <r>
    <x v="80"/>
    <x v="8"/>
    <x v="1"/>
    <m/>
    <s v="3Y3GF"/>
    <x v="1"/>
    <x v="0"/>
    <x v="12"/>
    <x v="0"/>
    <x v="3"/>
    <n v="2"/>
    <n v="2"/>
    <n v="280"/>
    <n v="0"/>
    <n v="0"/>
    <n v="560"/>
    <x v="0"/>
    <x v="1"/>
    <s v="NAP"/>
    <s v="SSH"/>
    <x v="0"/>
    <x v="0"/>
    <x v="24"/>
  </r>
  <r>
    <x v="80"/>
    <x v="8"/>
    <x v="1"/>
    <m/>
    <s v="YFJJZ"/>
    <x v="1"/>
    <x v="0"/>
    <x v="12"/>
    <x v="0"/>
    <x v="0"/>
    <n v="4"/>
    <n v="4"/>
    <n v="220"/>
    <n v="0"/>
    <n v="0"/>
    <n v="880"/>
    <x v="0"/>
    <x v="1"/>
    <s v="NAP"/>
    <s v="SSH"/>
    <x v="0"/>
    <x v="0"/>
    <x v="34"/>
  </r>
  <r>
    <x v="80"/>
    <x v="8"/>
    <x v="1"/>
    <m/>
    <s v="JHUH2"/>
    <x v="1"/>
    <x v="0"/>
    <x v="12"/>
    <x v="0"/>
    <x v="3"/>
    <n v="2"/>
    <n v="2"/>
    <n v="280"/>
    <n v="0"/>
    <n v="0"/>
    <n v="560"/>
    <x v="0"/>
    <x v="1"/>
    <s v="NAP"/>
    <s v="SSH"/>
    <x v="0"/>
    <x v="0"/>
    <x v="24"/>
  </r>
  <r>
    <x v="80"/>
    <x v="8"/>
    <x v="1"/>
    <m/>
    <s v="CNYFV"/>
    <x v="0"/>
    <x v="0"/>
    <x v="4"/>
    <x v="6"/>
    <x v="10"/>
    <n v="2"/>
    <n v="2"/>
    <n v="250"/>
    <n v="0"/>
    <n v="0"/>
    <n v="500"/>
    <x v="0"/>
    <x v="1"/>
    <s v="VRN"/>
    <s v="SSH"/>
    <x v="3"/>
    <x v="1"/>
    <x v="247"/>
  </r>
  <r>
    <x v="80"/>
    <x v="8"/>
    <x v="1"/>
    <m/>
    <s v="CNYFV"/>
    <x v="0"/>
    <x v="1"/>
    <x v="6"/>
    <x v="7"/>
    <x v="11"/>
    <n v="2"/>
    <n v="2"/>
    <n v="250"/>
    <n v="0"/>
    <n v="0"/>
    <n v="500"/>
    <x v="0"/>
    <x v="1"/>
    <s v="SSH"/>
    <s v="VRN"/>
    <x v="3"/>
    <x v="1"/>
    <x v="214"/>
  </r>
  <r>
    <x v="79"/>
    <x v="31"/>
    <x v="1"/>
    <m/>
    <s v="CPBG86"/>
    <x v="1"/>
    <x v="0"/>
    <x v="13"/>
    <x v="5"/>
    <x v="30"/>
    <n v="1"/>
    <n v="1"/>
    <n v="250"/>
    <n v="0"/>
    <n v="0"/>
    <n v="250"/>
    <x v="0"/>
    <x v="1"/>
    <s v="SSH"/>
    <s v="MXP"/>
    <x v="2"/>
    <x v="3"/>
    <x v="214"/>
  </r>
  <r>
    <x v="79"/>
    <x v="31"/>
    <x v="1"/>
    <m/>
    <s v="CPBG86"/>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ODQC"/>
    <x v="1"/>
    <x v="0"/>
    <x v="13"/>
    <x v="5"/>
    <x v="30"/>
    <n v="1"/>
    <n v="1"/>
    <n v="250"/>
    <n v="0"/>
    <n v="0"/>
    <n v="250"/>
    <x v="0"/>
    <x v="1"/>
    <s v="SSH"/>
    <s v="MXP"/>
    <x v="2"/>
    <x v="3"/>
    <x v="214"/>
  </r>
  <r>
    <x v="79"/>
    <x v="31"/>
    <x v="1"/>
    <m/>
    <s v="CPODQC"/>
    <x v="1"/>
    <x v="0"/>
    <x v="13"/>
    <x v="5"/>
    <x v="30"/>
    <n v="1"/>
    <n v="1"/>
    <n v="250"/>
    <n v="0"/>
    <n v="0"/>
    <n v="250"/>
    <x v="0"/>
    <x v="1"/>
    <s v="SSH"/>
    <s v="MXP"/>
    <x v="2"/>
    <x v="3"/>
    <x v="214"/>
  </r>
  <r>
    <x v="78"/>
    <x v="25"/>
    <x v="1"/>
    <m/>
    <s v="12LQLQ"/>
    <x v="1"/>
    <x v="0"/>
    <x v="13"/>
    <x v="5"/>
    <x v="30"/>
    <n v="1"/>
    <n v="1"/>
    <n v="208"/>
    <n v="36.83"/>
    <n v="30"/>
    <n v="274.83"/>
    <x v="0"/>
    <x v="1"/>
    <s v="SSH"/>
    <s v="MXP"/>
    <x v="2"/>
    <x v="3"/>
    <x v="244"/>
  </r>
  <r>
    <x v="78"/>
    <x v="25"/>
    <x v="1"/>
    <m/>
    <s v="12LQLQ"/>
    <x v="1"/>
    <x v="0"/>
    <x v="13"/>
    <x v="5"/>
    <x v="30"/>
    <n v="1"/>
    <n v="1"/>
    <n v="161"/>
    <n v="36.83"/>
    <n v="30"/>
    <n v="227.82999999999998"/>
    <x v="0"/>
    <x v="1"/>
    <s v="SSH"/>
    <s v="MXP"/>
    <x v="2"/>
    <x v="3"/>
    <x v="244"/>
  </r>
  <r>
    <x v="78"/>
    <x v="25"/>
    <x v="1"/>
    <m/>
    <s v="12LQLQ"/>
    <x v="1"/>
    <x v="0"/>
    <x v="13"/>
    <x v="5"/>
    <x v="30"/>
    <n v="1"/>
    <n v="1"/>
    <n v="208"/>
    <n v="36.83"/>
    <n v="30"/>
    <n v="274.83"/>
    <x v="0"/>
    <x v="1"/>
    <s v="SSH"/>
    <s v="MXP"/>
    <x v="2"/>
    <x v="3"/>
    <x v="244"/>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LPY"/>
    <x v="1"/>
    <x v="0"/>
    <x v="32"/>
    <x v="0"/>
    <x v="29"/>
    <n v="1"/>
    <n v="1"/>
    <n v="150"/>
    <n v="34.04"/>
    <n v="40"/>
    <n v="224.04"/>
    <x v="0"/>
    <x v="1"/>
    <s v="NAP"/>
    <s v="SSH"/>
    <x v="0"/>
    <x v="3"/>
    <x v="256"/>
  </r>
  <r>
    <x v="78"/>
    <x v="10"/>
    <x v="1"/>
    <s v="AMADEUS"/>
    <s v="11LLNF"/>
    <x v="1"/>
    <x v="0"/>
    <x v="24"/>
    <x v="0"/>
    <x v="29"/>
    <n v="1"/>
    <n v="1"/>
    <n v="230"/>
    <n v="34.04"/>
    <n v="40"/>
    <n v="304.04000000000002"/>
    <x v="0"/>
    <x v="1"/>
    <s v="NAP"/>
    <s v="SSH"/>
    <x v="0"/>
    <x v="3"/>
    <x v="256"/>
  </r>
  <r>
    <x v="78"/>
    <x v="10"/>
    <x v="1"/>
    <s v="AMADEUS"/>
    <s v="11LLNG"/>
    <x v="1"/>
    <x v="0"/>
    <x v="25"/>
    <x v="1"/>
    <x v="30"/>
    <n v="1"/>
    <n v="1"/>
    <n v="220"/>
    <n v="38.92"/>
    <n v="40"/>
    <n v="298.92"/>
    <x v="0"/>
    <x v="1"/>
    <s v="SSH"/>
    <s v="NAP"/>
    <x v="0"/>
    <x v="3"/>
    <x v="244"/>
  </r>
  <r>
    <x v="78"/>
    <x v="10"/>
    <x v="1"/>
    <s v="AMADEUS"/>
    <s v="11LLMG"/>
    <x v="1"/>
    <x v="0"/>
    <x v="24"/>
    <x v="0"/>
    <x v="29"/>
    <n v="1"/>
    <n v="1"/>
    <n v="280"/>
    <n v="34.04"/>
    <n v="40"/>
    <n v="354.04"/>
    <x v="0"/>
    <x v="1"/>
    <s v="NAP"/>
    <s v="SSH"/>
    <x v="0"/>
    <x v="3"/>
    <x v="256"/>
  </r>
  <r>
    <x v="78"/>
    <x v="10"/>
    <x v="1"/>
    <s v="AMADEUS"/>
    <s v="11LLMH"/>
    <x v="1"/>
    <x v="0"/>
    <x v="28"/>
    <x v="1"/>
    <x v="30"/>
    <n v="1"/>
    <n v="1"/>
    <n v="200"/>
    <n v="38.92"/>
    <n v="40"/>
    <n v="278.92"/>
    <x v="0"/>
    <x v="1"/>
    <s v="SSH"/>
    <s v="NAP"/>
    <x v="0"/>
    <x v="3"/>
    <x v="244"/>
  </r>
  <r>
    <x v="78"/>
    <x v="10"/>
    <x v="1"/>
    <s v="AMADEUS"/>
    <s v="11LLNF"/>
    <x v="1"/>
    <x v="0"/>
    <x v="24"/>
    <x v="0"/>
    <x v="29"/>
    <n v="1"/>
    <n v="1"/>
    <n v="280"/>
    <n v="34.04"/>
    <n v="40"/>
    <n v="354.04"/>
    <x v="0"/>
    <x v="1"/>
    <s v="NAP"/>
    <s v="SSH"/>
    <x v="0"/>
    <x v="3"/>
    <x v="256"/>
  </r>
  <r>
    <x v="78"/>
    <x v="10"/>
    <x v="1"/>
    <s v="AMADEUS"/>
    <s v="11LLNG"/>
    <x v="1"/>
    <x v="0"/>
    <x v="25"/>
    <x v="1"/>
    <x v="30"/>
    <n v="1"/>
    <n v="1"/>
    <n v="270"/>
    <n v="38.92"/>
    <n v="40"/>
    <n v="348.92"/>
    <x v="0"/>
    <x v="1"/>
    <s v="SSH"/>
    <s v="NAP"/>
    <x v="0"/>
    <x v="3"/>
    <x v="244"/>
  </r>
  <r>
    <x v="78"/>
    <x v="10"/>
    <x v="1"/>
    <s v="AMADEUS"/>
    <s v="11LLLU"/>
    <x v="1"/>
    <x v="0"/>
    <x v="13"/>
    <x v="5"/>
    <x v="30"/>
    <n v="1"/>
    <n v="1"/>
    <n v="300"/>
    <n v="38.99"/>
    <n v="40"/>
    <n v="378.99"/>
    <x v="0"/>
    <x v="1"/>
    <s v="SSH"/>
    <s v="MXP"/>
    <x v="2"/>
    <x v="3"/>
    <x v="244"/>
  </r>
  <r>
    <x v="78"/>
    <x v="10"/>
    <x v="1"/>
    <s v="AMADEUS"/>
    <s v="11LLLU"/>
    <x v="1"/>
    <x v="0"/>
    <x v="13"/>
    <x v="5"/>
    <x v="30"/>
    <n v="1"/>
    <n v="1"/>
    <n v="225"/>
    <n v="38.99"/>
    <n v="40"/>
    <n v="303.99"/>
    <x v="0"/>
    <x v="1"/>
    <s v="SSH"/>
    <s v="MXP"/>
    <x v="2"/>
    <x v="3"/>
    <x v="244"/>
  </r>
  <r>
    <x v="78"/>
    <x v="10"/>
    <x v="1"/>
    <s v="AMADEUS"/>
    <s v="11LLLU"/>
    <x v="1"/>
    <x v="0"/>
    <x v="13"/>
    <x v="5"/>
    <x v="30"/>
    <n v="1"/>
    <n v="1"/>
    <n v="300"/>
    <n v="38.99"/>
    <n v="40"/>
    <n v="378.99"/>
    <x v="0"/>
    <x v="1"/>
    <s v="SSH"/>
    <s v="MXP"/>
    <x v="2"/>
    <x v="3"/>
    <x v="244"/>
  </r>
  <r>
    <x v="78"/>
    <x v="10"/>
    <x v="1"/>
    <s v="AMADEUS"/>
    <s v="11LLPY"/>
    <x v="1"/>
    <x v="0"/>
    <x v="32"/>
    <x v="0"/>
    <x v="29"/>
    <n v="1"/>
    <n v="1"/>
    <n v="150"/>
    <n v="34.04"/>
    <n v="40"/>
    <n v="224.04"/>
    <x v="0"/>
    <x v="1"/>
    <s v="NAP"/>
    <s v="SSH"/>
    <x v="0"/>
    <x v="3"/>
    <x v="256"/>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81"/>
    <x v="7"/>
    <x v="1"/>
    <m/>
    <m/>
    <x v="1"/>
    <x v="0"/>
    <x v="7"/>
    <x v="3"/>
    <x v="42"/>
    <n v="2"/>
    <n v="2"/>
    <n v="240"/>
    <n v="0"/>
    <n v="0"/>
    <n v="480"/>
    <x v="0"/>
    <x v="1"/>
    <s v="SSH"/>
    <s v="BRI"/>
    <x v="1"/>
    <x v="1"/>
    <x v="233"/>
  </r>
  <r>
    <x v="81"/>
    <x v="7"/>
    <x v="1"/>
    <m/>
    <m/>
    <x v="1"/>
    <x v="0"/>
    <x v="5"/>
    <x v="2"/>
    <x v="41"/>
    <n v="2"/>
    <n v="2"/>
    <n v="240"/>
    <n v="0"/>
    <n v="0"/>
    <n v="480"/>
    <x v="0"/>
    <x v="1"/>
    <s v="BRI"/>
    <s v="SSH"/>
    <x v="1"/>
    <x v="1"/>
    <x v="253"/>
  </r>
  <r>
    <x v="81"/>
    <x v="7"/>
    <x v="1"/>
    <m/>
    <m/>
    <x v="1"/>
    <x v="0"/>
    <x v="22"/>
    <x v="12"/>
    <x v="2"/>
    <n v="2"/>
    <n v="2"/>
    <n v="240"/>
    <n v="0"/>
    <n v="0"/>
    <n v="480"/>
    <x v="0"/>
    <x v="1"/>
    <s v="NAP"/>
    <s v="HRG"/>
    <x v="0"/>
    <x v="0"/>
    <x v="230"/>
  </r>
  <r>
    <x v="81"/>
    <x v="7"/>
    <x v="1"/>
    <m/>
    <m/>
    <x v="1"/>
    <x v="0"/>
    <x v="23"/>
    <x v="13"/>
    <x v="4"/>
    <n v="2"/>
    <n v="2"/>
    <n v="240"/>
    <n v="0"/>
    <n v="0"/>
    <n v="480"/>
    <x v="0"/>
    <x v="1"/>
    <s v="HRG"/>
    <s v="NAP"/>
    <x v="0"/>
    <x v="0"/>
    <x v="223"/>
  </r>
  <r>
    <x v="81"/>
    <x v="7"/>
    <x v="1"/>
    <m/>
    <m/>
    <x v="1"/>
    <x v="0"/>
    <x v="12"/>
    <x v="16"/>
    <x v="68"/>
    <n v="1"/>
    <n v="1"/>
    <n v="250"/>
    <n v="0"/>
    <n v="0"/>
    <n v="250"/>
    <x v="0"/>
    <x v="1"/>
    <s v="FCO"/>
    <s v="SSH"/>
    <x v="6"/>
    <x v="3"/>
    <x v="31"/>
  </r>
  <r>
    <x v="81"/>
    <x v="32"/>
    <x v="0"/>
    <m/>
    <m/>
    <x v="0"/>
    <x v="0"/>
    <x v="0"/>
    <x v="0"/>
    <x v="0"/>
    <n v="10"/>
    <n v="10"/>
    <n v="235"/>
    <n v="0"/>
    <n v="0"/>
    <n v="2350"/>
    <x v="0"/>
    <x v="3"/>
    <s v="NAP"/>
    <s v="SSH"/>
    <x v="0"/>
    <x v="0"/>
    <x v="259"/>
  </r>
  <r>
    <x v="81"/>
    <x v="32"/>
    <x v="0"/>
    <m/>
    <m/>
    <x v="0"/>
    <x v="0"/>
    <x v="0"/>
    <x v="0"/>
    <x v="1"/>
    <n v="10"/>
    <n v="10"/>
    <n v="235"/>
    <n v="0"/>
    <n v="0"/>
    <n v="2350"/>
    <x v="0"/>
    <x v="3"/>
    <s v="NAP"/>
    <s v="SSH"/>
    <x v="0"/>
    <x v="0"/>
    <x v="229"/>
  </r>
  <r>
    <x v="81"/>
    <x v="32"/>
    <x v="0"/>
    <m/>
    <m/>
    <x v="0"/>
    <x v="0"/>
    <x v="0"/>
    <x v="0"/>
    <x v="2"/>
    <n v="10"/>
    <n v="10"/>
    <n v="235"/>
    <n v="0"/>
    <n v="0"/>
    <n v="2350"/>
    <x v="0"/>
    <x v="3"/>
    <s v="NAP"/>
    <s v="SSH"/>
    <x v="0"/>
    <x v="0"/>
    <x v="230"/>
  </r>
  <r>
    <x v="81"/>
    <x v="32"/>
    <x v="0"/>
    <m/>
    <m/>
    <x v="0"/>
    <x v="0"/>
    <x v="0"/>
    <x v="0"/>
    <x v="3"/>
    <n v="10"/>
    <n v="10"/>
    <n v="235"/>
    <n v="0"/>
    <n v="0"/>
    <n v="2350"/>
    <x v="0"/>
    <x v="3"/>
    <s v="NAP"/>
    <s v="SSH"/>
    <x v="0"/>
    <x v="0"/>
    <x v="231"/>
  </r>
  <r>
    <x v="81"/>
    <x v="32"/>
    <x v="0"/>
    <m/>
    <m/>
    <x v="0"/>
    <x v="0"/>
    <x v="0"/>
    <x v="0"/>
    <x v="4"/>
    <n v="10"/>
    <n v="10"/>
    <n v="235"/>
    <n v="0"/>
    <n v="0"/>
    <n v="2350"/>
    <x v="0"/>
    <x v="3"/>
    <s v="NAP"/>
    <s v="SSH"/>
    <x v="0"/>
    <x v="0"/>
    <x v="223"/>
  </r>
  <r>
    <x v="81"/>
    <x v="32"/>
    <x v="0"/>
    <m/>
    <m/>
    <x v="0"/>
    <x v="0"/>
    <x v="0"/>
    <x v="0"/>
    <x v="5"/>
    <n v="10"/>
    <n v="10"/>
    <n v="235"/>
    <n v="0"/>
    <n v="0"/>
    <n v="2350"/>
    <x v="0"/>
    <x v="3"/>
    <s v="NAP"/>
    <s v="SSH"/>
    <x v="0"/>
    <x v="0"/>
    <x v="211"/>
  </r>
  <r>
    <x v="81"/>
    <x v="32"/>
    <x v="0"/>
    <m/>
    <m/>
    <x v="0"/>
    <x v="1"/>
    <x v="2"/>
    <x v="1"/>
    <x v="1"/>
    <n v="10"/>
    <n v="10"/>
    <n v="235"/>
    <n v="0"/>
    <n v="0"/>
    <n v="2350"/>
    <x v="0"/>
    <x v="3"/>
    <s v="SSH"/>
    <s v="NAP"/>
    <x v="0"/>
    <x v="0"/>
    <x v="229"/>
  </r>
  <r>
    <x v="81"/>
    <x v="32"/>
    <x v="0"/>
    <m/>
    <m/>
    <x v="0"/>
    <x v="1"/>
    <x v="2"/>
    <x v="1"/>
    <x v="2"/>
    <n v="10"/>
    <n v="10"/>
    <n v="235"/>
    <n v="0"/>
    <n v="0"/>
    <n v="2350"/>
    <x v="0"/>
    <x v="3"/>
    <s v="SSH"/>
    <s v="NAP"/>
    <x v="0"/>
    <x v="0"/>
    <x v="230"/>
  </r>
  <r>
    <x v="81"/>
    <x v="32"/>
    <x v="0"/>
    <m/>
    <m/>
    <x v="0"/>
    <x v="1"/>
    <x v="2"/>
    <x v="1"/>
    <x v="3"/>
    <n v="10"/>
    <n v="10"/>
    <n v="235"/>
    <n v="0"/>
    <n v="0"/>
    <n v="2350"/>
    <x v="0"/>
    <x v="3"/>
    <s v="SSH"/>
    <s v="NAP"/>
    <x v="0"/>
    <x v="0"/>
    <x v="231"/>
  </r>
  <r>
    <x v="81"/>
    <x v="32"/>
    <x v="0"/>
    <m/>
    <m/>
    <x v="0"/>
    <x v="1"/>
    <x v="2"/>
    <x v="1"/>
    <x v="4"/>
    <n v="10"/>
    <n v="10"/>
    <n v="235"/>
    <n v="0"/>
    <n v="0"/>
    <n v="2350"/>
    <x v="0"/>
    <x v="3"/>
    <s v="SSH"/>
    <s v="NAP"/>
    <x v="0"/>
    <x v="0"/>
    <x v="223"/>
  </r>
  <r>
    <x v="81"/>
    <x v="32"/>
    <x v="0"/>
    <m/>
    <m/>
    <x v="0"/>
    <x v="1"/>
    <x v="2"/>
    <x v="1"/>
    <x v="5"/>
    <n v="10"/>
    <n v="10"/>
    <n v="235"/>
    <n v="0"/>
    <n v="0"/>
    <n v="2350"/>
    <x v="0"/>
    <x v="3"/>
    <s v="SSH"/>
    <s v="NAP"/>
    <x v="0"/>
    <x v="0"/>
    <x v="211"/>
  </r>
  <r>
    <x v="81"/>
    <x v="32"/>
    <x v="0"/>
    <m/>
    <m/>
    <x v="0"/>
    <x v="1"/>
    <x v="2"/>
    <x v="1"/>
    <x v="6"/>
    <n v="10"/>
    <n v="10"/>
    <n v="235"/>
    <n v="0"/>
    <n v="0"/>
    <n v="2350"/>
    <x v="0"/>
    <x v="3"/>
    <s v="SSH"/>
    <s v="NAP"/>
    <x v="0"/>
    <x v="0"/>
    <x v="198"/>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80"/>
    <x v="10"/>
    <x v="1"/>
    <s v="AMADEUS"/>
    <s v="11LM2N"/>
    <x v="1"/>
    <x v="0"/>
    <x v="28"/>
    <x v="1"/>
    <x v="30"/>
    <n v="1"/>
    <n v="1"/>
    <n v="200"/>
    <n v="38.92"/>
    <n v="40"/>
    <n v="278.92"/>
    <x v="0"/>
    <x v="1"/>
    <s v="SSH"/>
    <s v="NAP"/>
    <x v="0"/>
    <x v="3"/>
    <x v="222"/>
  </r>
  <r>
    <x v="80"/>
    <x v="10"/>
    <x v="1"/>
    <s v="AMADEUS"/>
    <s v="11LM2N"/>
    <x v="1"/>
    <x v="0"/>
    <x v="28"/>
    <x v="1"/>
    <x v="30"/>
    <n v="1"/>
    <n v="1"/>
    <n v="200"/>
    <n v="38.92"/>
    <n v="40"/>
    <n v="278.92"/>
    <x v="0"/>
    <x v="1"/>
    <s v="SSH"/>
    <s v="NAP"/>
    <x v="0"/>
    <x v="3"/>
    <x v="222"/>
  </r>
  <r>
    <x v="81"/>
    <x v="18"/>
    <x v="0"/>
    <m/>
    <m/>
    <x v="0"/>
    <x v="0"/>
    <x v="12"/>
    <x v="16"/>
    <x v="67"/>
    <n v="10"/>
    <n v="10"/>
    <n v="245"/>
    <n v="0"/>
    <n v="0"/>
    <n v="2450"/>
    <x v="0"/>
    <x v="3"/>
    <s v="FCO"/>
    <s v="SSH"/>
    <x v="6"/>
    <x v="3"/>
    <x v="199"/>
  </r>
  <r>
    <x v="81"/>
    <x v="18"/>
    <x v="0"/>
    <m/>
    <m/>
    <x v="0"/>
    <x v="0"/>
    <x v="12"/>
    <x v="16"/>
    <x v="68"/>
    <n v="10"/>
    <n v="10"/>
    <n v="245"/>
    <n v="0"/>
    <n v="0"/>
    <n v="2450"/>
    <x v="0"/>
    <x v="3"/>
    <s v="FCO"/>
    <s v="SSH"/>
    <x v="6"/>
    <x v="3"/>
    <x v="31"/>
  </r>
  <r>
    <x v="81"/>
    <x v="18"/>
    <x v="0"/>
    <m/>
    <m/>
    <x v="0"/>
    <x v="0"/>
    <x v="12"/>
    <x v="16"/>
    <x v="69"/>
    <n v="10"/>
    <n v="10"/>
    <n v="245"/>
    <n v="0"/>
    <n v="0"/>
    <n v="2450"/>
    <x v="0"/>
    <x v="3"/>
    <s v="FCO"/>
    <s v="SSH"/>
    <x v="6"/>
    <x v="3"/>
    <x v="32"/>
  </r>
  <r>
    <x v="81"/>
    <x v="18"/>
    <x v="0"/>
    <m/>
    <m/>
    <x v="0"/>
    <x v="0"/>
    <x v="12"/>
    <x v="16"/>
    <x v="70"/>
    <n v="10"/>
    <n v="10"/>
    <n v="245"/>
    <n v="0"/>
    <n v="0"/>
    <n v="2450"/>
    <x v="0"/>
    <x v="3"/>
    <s v="FCO"/>
    <s v="SSH"/>
    <x v="6"/>
    <x v="3"/>
    <x v="33"/>
  </r>
  <r>
    <x v="81"/>
    <x v="18"/>
    <x v="0"/>
    <m/>
    <m/>
    <x v="0"/>
    <x v="1"/>
    <x v="13"/>
    <x v="17"/>
    <x v="68"/>
    <n v="10"/>
    <n v="10"/>
    <n v="245"/>
    <n v="0"/>
    <n v="0"/>
    <n v="2450"/>
    <x v="0"/>
    <x v="3"/>
    <s v="SSH"/>
    <s v="FCO"/>
    <x v="6"/>
    <x v="3"/>
    <x v="31"/>
  </r>
  <r>
    <x v="81"/>
    <x v="18"/>
    <x v="0"/>
    <m/>
    <m/>
    <x v="0"/>
    <x v="1"/>
    <x v="13"/>
    <x v="17"/>
    <x v="69"/>
    <n v="10"/>
    <n v="10"/>
    <n v="245"/>
    <n v="0"/>
    <n v="0"/>
    <n v="2450"/>
    <x v="0"/>
    <x v="3"/>
    <s v="SSH"/>
    <s v="FCO"/>
    <x v="6"/>
    <x v="3"/>
    <x v="32"/>
  </r>
  <r>
    <x v="81"/>
    <x v="18"/>
    <x v="0"/>
    <m/>
    <m/>
    <x v="0"/>
    <x v="1"/>
    <x v="13"/>
    <x v="17"/>
    <x v="70"/>
    <n v="10"/>
    <n v="10"/>
    <n v="245"/>
    <n v="0"/>
    <n v="0"/>
    <n v="2450"/>
    <x v="0"/>
    <x v="3"/>
    <s v="SSH"/>
    <s v="FCO"/>
    <x v="6"/>
    <x v="3"/>
    <x v="33"/>
  </r>
  <r>
    <x v="81"/>
    <x v="18"/>
    <x v="0"/>
    <m/>
    <m/>
    <x v="0"/>
    <x v="1"/>
    <x v="13"/>
    <x v="17"/>
    <x v="71"/>
    <n v="10"/>
    <n v="10"/>
    <n v="245"/>
    <n v="0"/>
    <n v="0"/>
    <n v="2450"/>
    <x v="0"/>
    <x v="3"/>
    <s v="SSH"/>
    <s v="FCO"/>
    <x v="6"/>
    <x v="3"/>
    <x v="17"/>
  </r>
  <r>
    <x v="81"/>
    <x v="29"/>
    <x v="0"/>
    <m/>
    <m/>
    <x v="0"/>
    <x v="0"/>
    <x v="12"/>
    <x v="16"/>
    <x v="67"/>
    <n v="0"/>
    <n v="0"/>
    <n v="245"/>
    <n v="0"/>
    <n v="0"/>
    <n v="0"/>
    <x v="0"/>
    <x v="5"/>
    <s v="FCO"/>
    <s v="SSH"/>
    <x v="6"/>
    <x v="3"/>
    <x v="199"/>
  </r>
  <r>
    <x v="81"/>
    <x v="29"/>
    <x v="0"/>
    <m/>
    <m/>
    <x v="0"/>
    <x v="0"/>
    <x v="12"/>
    <x v="16"/>
    <x v="68"/>
    <n v="0"/>
    <n v="0"/>
    <n v="245"/>
    <n v="0"/>
    <n v="0"/>
    <n v="0"/>
    <x v="0"/>
    <x v="5"/>
    <s v="FCO"/>
    <s v="SSH"/>
    <x v="6"/>
    <x v="3"/>
    <x v="31"/>
  </r>
  <r>
    <x v="81"/>
    <x v="29"/>
    <x v="0"/>
    <m/>
    <m/>
    <x v="0"/>
    <x v="0"/>
    <x v="12"/>
    <x v="16"/>
    <x v="69"/>
    <n v="0"/>
    <n v="0"/>
    <n v="245"/>
    <n v="0"/>
    <n v="0"/>
    <n v="0"/>
    <x v="0"/>
    <x v="5"/>
    <s v="FCO"/>
    <s v="SSH"/>
    <x v="6"/>
    <x v="3"/>
    <x v="32"/>
  </r>
  <r>
    <x v="81"/>
    <x v="29"/>
    <x v="0"/>
    <m/>
    <m/>
    <x v="0"/>
    <x v="0"/>
    <x v="12"/>
    <x v="16"/>
    <x v="70"/>
    <n v="0"/>
    <n v="0"/>
    <n v="245"/>
    <n v="0"/>
    <n v="0"/>
    <n v="0"/>
    <x v="0"/>
    <x v="5"/>
    <s v="FCO"/>
    <s v="SSH"/>
    <x v="6"/>
    <x v="3"/>
    <x v="33"/>
  </r>
  <r>
    <x v="81"/>
    <x v="29"/>
    <x v="0"/>
    <m/>
    <m/>
    <x v="0"/>
    <x v="1"/>
    <x v="13"/>
    <x v="17"/>
    <x v="68"/>
    <n v="0"/>
    <n v="0"/>
    <n v="245"/>
    <n v="0"/>
    <n v="0"/>
    <n v="0"/>
    <x v="0"/>
    <x v="5"/>
    <s v="SSH"/>
    <s v="FCO"/>
    <x v="6"/>
    <x v="3"/>
    <x v="31"/>
  </r>
  <r>
    <x v="81"/>
    <x v="29"/>
    <x v="0"/>
    <m/>
    <m/>
    <x v="0"/>
    <x v="1"/>
    <x v="13"/>
    <x v="17"/>
    <x v="69"/>
    <n v="0"/>
    <n v="0"/>
    <n v="245"/>
    <n v="0"/>
    <n v="0"/>
    <n v="0"/>
    <x v="0"/>
    <x v="5"/>
    <s v="SSH"/>
    <s v="FCO"/>
    <x v="6"/>
    <x v="3"/>
    <x v="32"/>
  </r>
  <r>
    <x v="81"/>
    <x v="29"/>
    <x v="0"/>
    <m/>
    <m/>
    <x v="0"/>
    <x v="1"/>
    <x v="13"/>
    <x v="17"/>
    <x v="70"/>
    <n v="0"/>
    <n v="0"/>
    <n v="245"/>
    <n v="0"/>
    <n v="0"/>
    <n v="0"/>
    <x v="0"/>
    <x v="5"/>
    <s v="SSH"/>
    <s v="FCO"/>
    <x v="6"/>
    <x v="3"/>
    <x v="33"/>
  </r>
  <r>
    <x v="81"/>
    <x v="29"/>
    <x v="0"/>
    <m/>
    <m/>
    <x v="0"/>
    <x v="1"/>
    <x v="13"/>
    <x v="17"/>
    <x v="71"/>
    <n v="0"/>
    <n v="0"/>
    <n v="245"/>
    <n v="0"/>
    <n v="0"/>
    <n v="0"/>
    <x v="0"/>
    <x v="5"/>
    <s v="SSH"/>
    <s v="FCO"/>
    <x v="6"/>
    <x v="3"/>
    <x v="17"/>
  </r>
  <r>
    <x v="81"/>
    <x v="8"/>
    <x v="1"/>
    <m/>
    <s v="6F4TQ"/>
    <x v="1"/>
    <x v="0"/>
    <x v="12"/>
    <x v="16"/>
    <x v="68"/>
    <n v="2"/>
    <n v="2"/>
    <n v="250"/>
    <n v="0"/>
    <n v="0"/>
    <n v="500"/>
    <x v="0"/>
    <x v="1"/>
    <s v="FCO"/>
    <s v="SSH"/>
    <x v="6"/>
    <x v="3"/>
    <x v="31"/>
  </r>
  <r>
    <x v="81"/>
    <x v="8"/>
    <x v="1"/>
    <m/>
    <s v="RCCMV"/>
    <x v="1"/>
    <x v="0"/>
    <x v="13"/>
    <x v="17"/>
    <x v="72"/>
    <n v="2"/>
    <n v="2"/>
    <n v="250"/>
    <n v="0"/>
    <n v="0"/>
    <n v="500"/>
    <x v="0"/>
    <x v="1"/>
    <s v="SSH"/>
    <s v="FCO"/>
    <x v="6"/>
    <x v="3"/>
    <x v="18"/>
  </r>
  <r>
    <x v="82"/>
    <x v="15"/>
    <x v="0"/>
    <m/>
    <m/>
    <x v="0"/>
    <x v="0"/>
    <x v="5"/>
    <x v="2"/>
    <x v="40"/>
    <n v="0"/>
    <n v="0"/>
    <n v="220"/>
    <n v="0"/>
    <n v="0"/>
    <n v="0"/>
    <x v="0"/>
    <x v="5"/>
    <s v="BRI"/>
    <s v="SSH"/>
    <x v="1"/>
    <x v="1"/>
    <x v="199"/>
  </r>
  <r>
    <x v="82"/>
    <x v="15"/>
    <x v="0"/>
    <m/>
    <m/>
    <x v="0"/>
    <x v="0"/>
    <x v="5"/>
    <x v="2"/>
    <x v="41"/>
    <n v="0"/>
    <n v="0"/>
    <n v="220"/>
    <n v="0"/>
    <n v="0"/>
    <n v="0"/>
    <x v="0"/>
    <x v="5"/>
    <s v="BRI"/>
    <s v="SSH"/>
    <x v="1"/>
    <x v="1"/>
    <x v="31"/>
  </r>
  <r>
    <x v="82"/>
    <x v="15"/>
    <x v="0"/>
    <m/>
    <m/>
    <x v="0"/>
    <x v="0"/>
    <x v="5"/>
    <x v="2"/>
    <x v="42"/>
    <n v="0"/>
    <n v="0"/>
    <n v="220"/>
    <n v="0"/>
    <n v="0"/>
    <n v="0"/>
    <x v="0"/>
    <x v="5"/>
    <s v="BRI"/>
    <s v="SSH"/>
    <x v="1"/>
    <x v="1"/>
    <x v="32"/>
  </r>
  <r>
    <x v="82"/>
    <x v="15"/>
    <x v="0"/>
    <m/>
    <m/>
    <x v="0"/>
    <x v="0"/>
    <x v="5"/>
    <x v="2"/>
    <x v="43"/>
    <n v="0"/>
    <n v="0"/>
    <n v="220"/>
    <n v="0"/>
    <n v="0"/>
    <n v="0"/>
    <x v="0"/>
    <x v="5"/>
    <s v="BRI"/>
    <s v="SSH"/>
    <x v="1"/>
    <x v="1"/>
    <x v="33"/>
  </r>
  <r>
    <x v="82"/>
    <x v="15"/>
    <x v="0"/>
    <m/>
    <m/>
    <x v="0"/>
    <x v="0"/>
    <x v="5"/>
    <x v="2"/>
    <x v="12"/>
    <n v="0"/>
    <n v="0"/>
    <n v="220"/>
    <n v="0"/>
    <n v="0"/>
    <n v="0"/>
    <x v="0"/>
    <x v="5"/>
    <s v="BRI"/>
    <s v="SSH"/>
    <x v="1"/>
    <x v="1"/>
    <x v="17"/>
  </r>
  <r>
    <x v="82"/>
    <x v="15"/>
    <x v="0"/>
    <m/>
    <m/>
    <x v="0"/>
    <x v="1"/>
    <x v="7"/>
    <x v="3"/>
    <x v="41"/>
    <n v="0"/>
    <n v="0"/>
    <n v="220"/>
    <n v="0"/>
    <n v="0"/>
    <n v="0"/>
    <x v="0"/>
    <x v="5"/>
    <s v="SSH"/>
    <s v="BRI"/>
    <x v="1"/>
    <x v="1"/>
    <x v="31"/>
  </r>
  <r>
    <x v="82"/>
    <x v="15"/>
    <x v="0"/>
    <m/>
    <m/>
    <x v="0"/>
    <x v="1"/>
    <x v="7"/>
    <x v="3"/>
    <x v="42"/>
    <n v="0"/>
    <n v="0"/>
    <n v="220"/>
    <n v="0"/>
    <n v="0"/>
    <n v="0"/>
    <x v="0"/>
    <x v="5"/>
    <s v="SSH"/>
    <s v="BRI"/>
    <x v="1"/>
    <x v="1"/>
    <x v="32"/>
  </r>
  <r>
    <x v="82"/>
    <x v="15"/>
    <x v="0"/>
    <m/>
    <m/>
    <x v="0"/>
    <x v="1"/>
    <x v="7"/>
    <x v="3"/>
    <x v="43"/>
    <n v="0"/>
    <n v="0"/>
    <n v="220"/>
    <n v="0"/>
    <n v="0"/>
    <n v="0"/>
    <x v="0"/>
    <x v="5"/>
    <s v="SSH"/>
    <s v="BRI"/>
    <x v="1"/>
    <x v="1"/>
    <x v="33"/>
  </r>
  <r>
    <x v="82"/>
    <x v="15"/>
    <x v="0"/>
    <m/>
    <m/>
    <x v="0"/>
    <x v="1"/>
    <x v="7"/>
    <x v="3"/>
    <x v="12"/>
    <n v="0"/>
    <n v="0"/>
    <n v="220"/>
    <n v="0"/>
    <n v="0"/>
    <n v="0"/>
    <x v="0"/>
    <x v="5"/>
    <s v="SSH"/>
    <s v="BRI"/>
    <x v="1"/>
    <x v="1"/>
    <x v="17"/>
  </r>
  <r>
    <x v="82"/>
    <x v="15"/>
    <x v="0"/>
    <m/>
    <m/>
    <x v="0"/>
    <x v="1"/>
    <x v="7"/>
    <x v="3"/>
    <x v="13"/>
    <n v="0"/>
    <n v="0"/>
    <n v="220"/>
    <n v="0"/>
    <n v="0"/>
    <n v="0"/>
    <x v="0"/>
    <x v="5"/>
    <s v="SSH"/>
    <s v="BRI"/>
    <x v="1"/>
    <x v="1"/>
    <x v="18"/>
  </r>
  <r>
    <x v="81"/>
    <x v="25"/>
    <x v="1"/>
    <m/>
    <s v="12LQLM"/>
    <x v="1"/>
    <x v="0"/>
    <x v="12"/>
    <x v="4"/>
    <x v="29"/>
    <n v="1"/>
    <n v="1"/>
    <n v="220"/>
    <n v="29.740000000000002"/>
    <n v="30"/>
    <n v="279.74"/>
    <x v="0"/>
    <x v="1"/>
    <s v="MXP"/>
    <s v="SSH"/>
    <x v="2"/>
    <x v="3"/>
    <x v="252"/>
  </r>
  <r>
    <x v="81"/>
    <x v="25"/>
    <x v="1"/>
    <m/>
    <s v="12LQLM"/>
    <x v="1"/>
    <x v="0"/>
    <x v="12"/>
    <x v="4"/>
    <x v="29"/>
    <n v="1"/>
    <n v="1"/>
    <n v="220"/>
    <n v="29.740000000000002"/>
    <n v="30"/>
    <n v="279.74"/>
    <x v="0"/>
    <x v="1"/>
    <s v="MXP"/>
    <s v="SSH"/>
    <x v="2"/>
    <x v="3"/>
    <x v="252"/>
  </r>
  <r>
    <x v="81"/>
    <x v="25"/>
    <x v="1"/>
    <m/>
    <s v="12LQLM"/>
    <x v="1"/>
    <x v="0"/>
    <x v="12"/>
    <x v="4"/>
    <x v="29"/>
    <n v="1"/>
    <n v="1"/>
    <n v="170"/>
    <n v="21.17"/>
    <n v="30"/>
    <n v="221.17000000000002"/>
    <x v="0"/>
    <x v="1"/>
    <s v="MXP"/>
    <s v="SSH"/>
    <x v="2"/>
    <x v="3"/>
    <x v="252"/>
  </r>
  <r>
    <x v="82"/>
    <x v="20"/>
    <x v="0"/>
    <m/>
    <m/>
    <x v="0"/>
    <x v="0"/>
    <x v="5"/>
    <x v="2"/>
    <x v="39"/>
    <n v="0"/>
    <n v="0"/>
    <n v="235"/>
    <n v="0"/>
    <n v="0"/>
    <n v="0"/>
    <x v="0"/>
    <x v="0"/>
    <s v="BRI"/>
    <s v="SSH"/>
    <x v="1"/>
    <x v="1"/>
    <x v="260"/>
  </r>
  <r>
    <x v="82"/>
    <x v="20"/>
    <x v="0"/>
    <m/>
    <m/>
    <x v="0"/>
    <x v="1"/>
    <x v="7"/>
    <x v="3"/>
    <x v="40"/>
    <n v="0"/>
    <n v="0"/>
    <n v="235"/>
    <n v="0"/>
    <n v="0"/>
    <n v="0"/>
    <x v="0"/>
    <x v="0"/>
    <s v="SSH"/>
    <s v="BRI"/>
    <x v="1"/>
    <x v="1"/>
    <x v="199"/>
  </r>
  <r>
    <x v="82"/>
    <x v="8"/>
    <x v="1"/>
    <m/>
    <s v="AD4GF"/>
    <x v="1"/>
    <x v="0"/>
    <x v="29"/>
    <x v="6"/>
    <x v="40"/>
    <n v="4"/>
    <n v="4"/>
    <n v="280"/>
    <n v="0"/>
    <n v="0"/>
    <n v="1120"/>
    <x v="0"/>
    <x v="1"/>
    <s v="VRN"/>
    <s v="SSH"/>
    <x v="3"/>
    <x v="1"/>
    <x v="199"/>
  </r>
  <r>
    <x v="82"/>
    <x v="8"/>
    <x v="1"/>
    <m/>
    <s v="T2337"/>
    <x v="0"/>
    <x v="0"/>
    <x v="12"/>
    <x v="16"/>
    <x v="69"/>
    <n v="2"/>
    <n v="2"/>
    <n v="250"/>
    <n v="0"/>
    <n v="0"/>
    <n v="500"/>
    <x v="0"/>
    <x v="1"/>
    <s v="FCO"/>
    <s v="SSH"/>
    <x v="6"/>
    <x v="3"/>
    <x v="188"/>
  </r>
  <r>
    <x v="82"/>
    <x v="8"/>
    <x v="1"/>
    <m/>
    <s v="T2337"/>
    <x v="0"/>
    <x v="1"/>
    <x v="13"/>
    <x v="17"/>
    <x v="70"/>
    <n v="2"/>
    <n v="2"/>
    <n v="250"/>
    <n v="0"/>
    <n v="0"/>
    <n v="500"/>
    <x v="0"/>
    <x v="1"/>
    <s v="SSH"/>
    <s v="FCO"/>
    <x v="6"/>
    <x v="3"/>
    <x v="189"/>
  </r>
  <r>
    <x v="82"/>
    <x v="8"/>
    <x v="1"/>
    <m/>
    <s v="TMN2H"/>
    <x v="1"/>
    <x v="0"/>
    <x v="13"/>
    <x v="17"/>
    <x v="70"/>
    <n v="2"/>
    <n v="2"/>
    <n v="250"/>
    <n v="0"/>
    <n v="0"/>
    <n v="500"/>
    <x v="0"/>
    <x v="1"/>
    <s v="SSH"/>
    <s v="FCO"/>
    <x v="6"/>
    <x v="3"/>
    <x v="189"/>
  </r>
  <r>
    <x v="82"/>
    <x v="8"/>
    <x v="1"/>
    <m/>
    <s v="9QLJN"/>
    <x v="0"/>
    <x v="0"/>
    <x v="22"/>
    <x v="12"/>
    <x v="2"/>
    <n v="2"/>
    <n v="2"/>
    <n v="240"/>
    <n v="0"/>
    <n v="0"/>
    <n v="480"/>
    <x v="0"/>
    <x v="1"/>
    <s v="NAP"/>
    <s v="HRG"/>
    <x v="0"/>
    <x v="0"/>
    <x v="225"/>
  </r>
  <r>
    <x v="82"/>
    <x v="8"/>
    <x v="1"/>
    <m/>
    <s v="9QLJN"/>
    <x v="0"/>
    <x v="1"/>
    <x v="23"/>
    <x v="13"/>
    <x v="3"/>
    <n v="2"/>
    <n v="2"/>
    <n v="240"/>
    <n v="0"/>
    <n v="0"/>
    <n v="480"/>
    <x v="0"/>
    <x v="1"/>
    <s v="HRG"/>
    <s v="NAP"/>
    <x v="0"/>
    <x v="0"/>
    <x v="226"/>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19"/>
    <x v="0"/>
    <m/>
    <m/>
    <x v="0"/>
    <x v="0"/>
    <x v="20"/>
    <x v="10"/>
    <x v="73"/>
    <n v="40"/>
    <n v="40"/>
    <n v="275"/>
    <n v="0"/>
    <n v="0"/>
    <n v="11000"/>
    <x v="0"/>
    <x v="5"/>
    <s v="MXP"/>
    <s v="RMF"/>
    <x v="2"/>
    <x v="4"/>
    <x v="259"/>
  </r>
  <r>
    <x v="83"/>
    <x v="19"/>
    <x v="0"/>
    <m/>
    <m/>
    <x v="0"/>
    <x v="0"/>
    <x v="20"/>
    <x v="10"/>
    <x v="74"/>
    <n v="40"/>
    <n v="40"/>
    <n v="275"/>
    <n v="0"/>
    <n v="0"/>
    <n v="11000"/>
    <x v="0"/>
    <x v="5"/>
    <s v="MXP"/>
    <s v="RMF"/>
    <x v="2"/>
    <x v="4"/>
    <x v="229"/>
  </r>
  <r>
    <x v="83"/>
    <x v="19"/>
    <x v="0"/>
    <m/>
    <m/>
    <x v="0"/>
    <x v="0"/>
    <x v="20"/>
    <x v="10"/>
    <x v="75"/>
    <n v="40"/>
    <n v="40"/>
    <n v="275"/>
    <n v="0"/>
    <n v="0"/>
    <n v="11000"/>
    <x v="0"/>
    <x v="5"/>
    <s v="MXP"/>
    <s v="RMF"/>
    <x v="2"/>
    <x v="4"/>
    <x v="230"/>
  </r>
  <r>
    <x v="83"/>
    <x v="19"/>
    <x v="0"/>
    <m/>
    <m/>
    <x v="0"/>
    <x v="0"/>
    <x v="20"/>
    <x v="10"/>
    <x v="76"/>
    <n v="40"/>
    <n v="40"/>
    <n v="275"/>
    <n v="0"/>
    <n v="0"/>
    <n v="11000"/>
    <x v="0"/>
    <x v="5"/>
    <s v="MXP"/>
    <s v="RMF"/>
    <x v="2"/>
    <x v="4"/>
    <x v="231"/>
  </r>
  <r>
    <x v="83"/>
    <x v="19"/>
    <x v="0"/>
    <m/>
    <m/>
    <x v="0"/>
    <x v="0"/>
    <x v="20"/>
    <x v="10"/>
    <x v="77"/>
    <n v="40"/>
    <n v="40"/>
    <n v="275"/>
    <n v="0"/>
    <n v="0"/>
    <n v="11000"/>
    <x v="0"/>
    <x v="5"/>
    <s v="MXP"/>
    <s v="RMF"/>
    <x v="2"/>
    <x v="4"/>
    <x v="223"/>
  </r>
  <r>
    <x v="83"/>
    <x v="19"/>
    <x v="0"/>
    <m/>
    <m/>
    <x v="0"/>
    <x v="1"/>
    <x v="21"/>
    <x v="11"/>
    <x v="74"/>
    <n v="40"/>
    <n v="40"/>
    <n v="275"/>
    <n v="0"/>
    <n v="0"/>
    <n v="11000"/>
    <x v="0"/>
    <x v="5"/>
    <s v="RMF"/>
    <s v="MXP"/>
    <x v="2"/>
    <x v="4"/>
    <x v="229"/>
  </r>
  <r>
    <x v="83"/>
    <x v="19"/>
    <x v="0"/>
    <m/>
    <m/>
    <x v="0"/>
    <x v="1"/>
    <x v="21"/>
    <x v="11"/>
    <x v="75"/>
    <n v="40"/>
    <n v="40"/>
    <n v="275"/>
    <n v="0"/>
    <n v="0"/>
    <n v="11000"/>
    <x v="0"/>
    <x v="5"/>
    <s v="RMF"/>
    <s v="MXP"/>
    <x v="2"/>
    <x v="4"/>
    <x v="230"/>
  </r>
  <r>
    <x v="83"/>
    <x v="19"/>
    <x v="0"/>
    <m/>
    <m/>
    <x v="0"/>
    <x v="1"/>
    <x v="21"/>
    <x v="11"/>
    <x v="76"/>
    <n v="40"/>
    <n v="40"/>
    <n v="275"/>
    <n v="0"/>
    <n v="0"/>
    <n v="11000"/>
    <x v="0"/>
    <x v="5"/>
    <s v="RMF"/>
    <s v="MXP"/>
    <x v="2"/>
    <x v="4"/>
    <x v="231"/>
  </r>
  <r>
    <x v="83"/>
    <x v="19"/>
    <x v="0"/>
    <m/>
    <m/>
    <x v="0"/>
    <x v="1"/>
    <x v="21"/>
    <x v="11"/>
    <x v="77"/>
    <n v="40"/>
    <n v="40"/>
    <n v="275"/>
    <n v="0"/>
    <n v="0"/>
    <n v="11000"/>
    <x v="0"/>
    <x v="5"/>
    <s v="RMF"/>
    <s v="MXP"/>
    <x v="2"/>
    <x v="4"/>
    <x v="223"/>
  </r>
  <r>
    <x v="83"/>
    <x v="19"/>
    <x v="0"/>
    <m/>
    <m/>
    <x v="0"/>
    <x v="1"/>
    <x v="21"/>
    <x v="11"/>
    <x v="78"/>
    <n v="40"/>
    <n v="40"/>
    <n v="275"/>
    <n v="0"/>
    <n v="0"/>
    <n v="11000"/>
    <x v="0"/>
    <x v="5"/>
    <s v="RMF"/>
    <s v="MXP"/>
    <x v="2"/>
    <x v="4"/>
    <x v="211"/>
  </r>
  <r>
    <x v="83"/>
    <x v="19"/>
    <x v="0"/>
    <m/>
    <m/>
    <x v="0"/>
    <x v="0"/>
    <x v="5"/>
    <x v="2"/>
    <x v="15"/>
    <n v="0"/>
    <n v="0"/>
    <m/>
    <m/>
    <m/>
    <n v="0"/>
    <x v="1"/>
    <x v="5"/>
    <s v="BRI"/>
    <s v="SSH"/>
    <x v="1"/>
    <x v="1"/>
    <x v="9"/>
  </r>
  <r>
    <x v="83"/>
    <x v="19"/>
    <x v="0"/>
    <m/>
    <m/>
    <x v="0"/>
    <x v="0"/>
    <x v="5"/>
    <x v="2"/>
    <x v="16"/>
    <n v="0"/>
    <n v="0"/>
    <m/>
    <m/>
    <m/>
    <n v="0"/>
    <x v="1"/>
    <x v="5"/>
    <s v="BRI"/>
    <s v="SSH"/>
    <x v="1"/>
    <x v="1"/>
    <x v="10"/>
  </r>
  <r>
    <x v="83"/>
    <x v="19"/>
    <x v="0"/>
    <m/>
    <m/>
    <x v="0"/>
    <x v="0"/>
    <x v="5"/>
    <x v="2"/>
    <x v="17"/>
    <n v="0"/>
    <n v="0"/>
    <m/>
    <m/>
    <m/>
    <n v="0"/>
    <x v="1"/>
    <x v="5"/>
    <s v="BRI"/>
    <s v="SSH"/>
    <x v="1"/>
    <x v="1"/>
    <x v="11"/>
  </r>
  <r>
    <x v="83"/>
    <x v="19"/>
    <x v="0"/>
    <m/>
    <m/>
    <x v="0"/>
    <x v="0"/>
    <x v="5"/>
    <x v="2"/>
    <x v="18"/>
    <n v="0"/>
    <n v="0"/>
    <m/>
    <m/>
    <m/>
    <n v="0"/>
    <x v="1"/>
    <x v="5"/>
    <s v="BRI"/>
    <s v="SSH"/>
    <x v="1"/>
    <x v="1"/>
    <x v="155"/>
  </r>
  <r>
    <x v="83"/>
    <x v="19"/>
    <x v="0"/>
    <m/>
    <m/>
    <x v="0"/>
    <x v="0"/>
    <x v="5"/>
    <x v="2"/>
    <x v="19"/>
    <n v="0"/>
    <n v="0"/>
    <m/>
    <m/>
    <m/>
    <n v="0"/>
    <x v="1"/>
    <x v="5"/>
    <s v="BRI"/>
    <s v="SSH"/>
    <x v="1"/>
    <x v="1"/>
    <x v="156"/>
  </r>
  <r>
    <x v="83"/>
    <x v="19"/>
    <x v="0"/>
    <m/>
    <m/>
    <x v="0"/>
    <x v="0"/>
    <x v="5"/>
    <x v="2"/>
    <x v="20"/>
    <n v="0"/>
    <n v="0"/>
    <m/>
    <m/>
    <m/>
    <n v="0"/>
    <x v="1"/>
    <x v="5"/>
    <s v="BRI"/>
    <s v="SSH"/>
    <x v="1"/>
    <x v="1"/>
    <x v="157"/>
  </r>
  <r>
    <x v="83"/>
    <x v="19"/>
    <x v="0"/>
    <m/>
    <m/>
    <x v="0"/>
    <x v="1"/>
    <x v="7"/>
    <x v="3"/>
    <x v="16"/>
    <n v="0"/>
    <n v="0"/>
    <m/>
    <m/>
    <m/>
    <n v="0"/>
    <x v="1"/>
    <x v="5"/>
    <s v="SSH"/>
    <s v="BRI"/>
    <x v="1"/>
    <x v="1"/>
    <x v="10"/>
  </r>
  <r>
    <x v="83"/>
    <x v="19"/>
    <x v="0"/>
    <m/>
    <m/>
    <x v="0"/>
    <x v="1"/>
    <x v="7"/>
    <x v="3"/>
    <x v="17"/>
    <n v="0"/>
    <n v="0"/>
    <m/>
    <m/>
    <m/>
    <n v="0"/>
    <x v="1"/>
    <x v="5"/>
    <s v="SSH"/>
    <s v="BRI"/>
    <x v="1"/>
    <x v="1"/>
    <x v="11"/>
  </r>
  <r>
    <x v="83"/>
    <x v="19"/>
    <x v="0"/>
    <m/>
    <m/>
    <x v="0"/>
    <x v="1"/>
    <x v="7"/>
    <x v="3"/>
    <x v="18"/>
    <n v="0"/>
    <n v="0"/>
    <m/>
    <m/>
    <m/>
    <n v="0"/>
    <x v="1"/>
    <x v="5"/>
    <s v="SSH"/>
    <s v="BRI"/>
    <x v="1"/>
    <x v="1"/>
    <x v="155"/>
  </r>
  <r>
    <x v="83"/>
    <x v="19"/>
    <x v="0"/>
    <m/>
    <m/>
    <x v="0"/>
    <x v="1"/>
    <x v="7"/>
    <x v="3"/>
    <x v="19"/>
    <n v="0"/>
    <n v="0"/>
    <m/>
    <m/>
    <m/>
    <n v="0"/>
    <x v="1"/>
    <x v="5"/>
    <s v="SSH"/>
    <s v="BRI"/>
    <x v="1"/>
    <x v="1"/>
    <x v="156"/>
  </r>
  <r>
    <x v="83"/>
    <x v="19"/>
    <x v="0"/>
    <m/>
    <m/>
    <x v="0"/>
    <x v="1"/>
    <x v="7"/>
    <x v="3"/>
    <x v="20"/>
    <n v="0"/>
    <n v="0"/>
    <m/>
    <m/>
    <m/>
    <n v="0"/>
    <x v="1"/>
    <x v="5"/>
    <s v="SSH"/>
    <s v="BRI"/>
    <x v="1"/>
    <x v="1"/>
    <x v="157"/>
  </r>
  <r>
    <x v="83"/>
    <x v="19"/>
    <x v="0"/>
    <m/>
    <m/>
    <x v="0"/>
    <x v="1"/>
    <x v="7"/>
    <x v="3"/>
    <x v="21"/>
    <n v="0"/>
    <n v="0"/>
    <m/>
    <m/>
    <m/>
    <n v="0"/>
    <x v="1"/>
    <x v="5"/>
    <s v="SSH"/>
    <s v="BRI"/>
    <x v="1"/>
    <x v="1"/>
    <x v="158"/>
  </r>
  <r>
    <x v="83"/>
    <x v="7"/>
    <x v="1"/>
    <m/>
    <m/>
    <x v="1"/>
    <x v="0"/>
    <x v="13"/>
    <x v="5"/>
    <x v="30"/>
    <n v="2"/>
    <n v="2"/>
    <n v="300"/>
    <n v="0"/>
    <n v="0"/>
    <n v="600"/>
    <x v="0"/>
    <x v="1"/>
    <s v="SSH"/>
    <s v="MXP"/>
    <x v="2"/>
    <x v="3"/>
    <x v="255"/>
  </r>
  <r>
    <x v="83"/>
    <x v="7"/>
    <x v="1"/>
    <m/>
    <m/>
    <x v="1"/>
    <x v="0"/>
    <x v="7"/>
    <x v="3"/>
    <x v="39"/>
    <n v="8"/>
    <n v="8"/>
    <n v="160"/>
    <n v="0"/>
    <n v="0"/>
    <n v="1280"/>
    <x v="0"/>
    <x v="1"/>
    <s v="SSH"/>
    <s v="BRI"/>
    <x v="1"/>
    <x v="1"/>
    <x v="236"/>
  </r>
  <r>
    <x v="83"/>
    <x v="7"/>
    <x v="1"/>
    <m/>
    <m/>
    <x v="1"/>
    <x v="0"/>
    <x v="5"/>
    <x v="2"/>
    <x v="38"/>
    <n v="8"/>
    <n v="8"/>
    <n v="160"/>
    <n v="0"/>
    <n v="0"/>
    <n v="1280"/>
    <x v="0"/>
    <x v="1"/>
    <s v="BRI"/>
    <s v="SSH"/>
    <x v="1"/>
    <x v="1"/>
    <x v="235"/>
  </r>
  <r>
    <x v="83"/>
    <x v="1"/>
    <x v="0"/>
    <m/>
    <m/>
    <x v="0"/>
    <x v="0"/>
    <x v="5"/>
    <x v="2"/>
    <x v="10"/>
    <n v="2"/>
    <n v="2"/>
    <n v="175"/>
    <n v="0"/>
    <n v="0"/>
    <n v="350"/>
    <x v="0"/>
    <x v="5"/>
    <s v="BRI"/>
    <s v="SSH"/>
    <x v="1"/>
    <x v="1"/>
    <x v="262"/>
  </r>
  <r>
    <x v="83"/>
    <x v="1"/>
    <x v="0"/>
    <m/>
    <m/>
    <x v="0"/>
    <x v="1"/>
    <x v="7"/>
    <x v="3"/>
    <x v="11"/>
    <n v="2"/>
    <n v="2"/>
    <n v="175"/>
    <n v="0"/>
    <n v="0"/>
    <n v="350"/>
    <x v="0"/>
    <x v="5"/>
    <s v="SSH"/>
    <s v="BRI"/>
    <x v="1"/>
    <x v="1"/>
    <x v="215"/>
  </r>
  <r>
    <x v="83"/>
    <x v="15"/>
    <x v="0"/>
    <m/>
    <m/>
    <x v="0"/>
    <x v="0"/>
    <x v="24"/>
    <x v="0"/>
    <x v="29"/>
    <n v="10"/>
    <n v="10"/>
    <n v="205"/>
    <n v="0"/>
    <n v="0"/>
    <n v="2050"/>
    <x v="0"/>
    <x v="0"/>
    <s v="NAP"/>
    <s v="SSH"/>
    <x v="0"/>
    <x v="3"/>
    <x v="249"/>
  </r>
  <r>
    <x v="83"/>
    <x v="15"/>
    <x v="0"/>
    <m/>
    <m/>
    <x v="0"/>
    <x v="1"/>
    <x v="25"/>
    <x v="1"/>
    <x v="30"/>
    <n v="10"/>
    <n v="10"/>
    <n v="205"/>
    <n v="0"/>
    <n v="0"/>
    <n v="2050"/>
    <x v="0"/>
    <x v="0"/>
    <s v="SSH"/>
    <s v="NAP"/>
    <x v="0"/>
    <x v="3"/>
    <x v="255"/>
  </r>
  <r>
    <x v="83"/>
    <x v="8"/>
    <x v="1"/>
    <m/>
    <s v="2CMUY"/>
    <x v="0"/>
    <x v="0"/>
    <x v="12"/>
    <x v="16"/>
    <x v="68"/>
    <n v="4"/>
    <n v="4"/>
    <n v="250"/>
    <n v="0"/>
    <n v="0"/>
    <n v="1000"/>
    <x v="0"/>
    <x v="1"/>
    <s v="FCO"/>
    <s v="SSH"/>
    <x v="6"/>
    <x v="3"/>
    <x v="27"/>
  </r>
  <r>
    <x v="83"/>
    <x v="8"/>
    <x v="1"/>
    <m/>
    <s v="2CMUY"/>
    <x v="0"/>
    <x v="1"/>
    <x v="13"/>
    <x v="17"/>
    <x v="70"/>
    <n v="4"/>
    <n v="4"/>
    <n v="250"/>
    <n v="0"/>
    <n v="0"/>
    <n v="1000"/>
    <x v="0"/>
    <x v="1"/>
    <s v="SSH"/>
    <s v="FCO"/>
    <x v="6"/>
    <x v="3"/>
    <x v="29"/>
  </r>
  <r>
    <x v="83"/>
    <x v="8"/>
    <x v="1"/>
    <m/>
    <s v="9WT27"/>
    <x v="1"/>
    <x v="0"/>
    <x v="25"/>
    <x v="1"/>
    <x v="30"/>
    <n v="3"/>
    <n v="3"/>
    <n v="150"/>
    <n v="0"/>
    <n v="0"/>
    <n v="450"/>
    <x v="0"/>
    <x v="1"/>
    <s v="SSH"/>
    <s v="NAP"/>
    <x v="0"/>
    <x v="3"/>
    <x v="255"/>
  </r>
  <r>
    <x v="83"/>
    <x v="8"/>
    <x v="1"/>
    <m/>
    <s v="DP2T3"/>
    <x v="1"/>
    <x v="0"/>
    <x v="12"/>
    <x v="4"/>
    <x v="29"/>
    <n v="2"/>
    <n v="2"/>
    <n v="150"/>
    <n v="0"/>
    <n v="0"/>
    <n v="300"/>
    <x v="0"/>
    <x v="1"/>
    <s v="MXP"/>
    <s v="SSH"/>
    <x v="2"/>
    <x v="3"/>
    <x v="249"/>
  </r>
  <r>
    <x v="83"/>
    <x v="8"/>
    <x v="1"/>
    <m/>
    <s v="6FDZD"/>
    <x v="1"/>
    <x v="0"/>
    <x v="12"/>
    <x v="4"/>
    <x v="29"/>
    <n v="1"/>
    <n v="1"/>
    <n v="150"/>
    <n v="0"/>
    <n v="0"/>
    <n v="150"/>
    <x v="0"/>
    <x v="1"/>
    <s v="MXP"/>
    <s v="SSH"/>
    <x v="2"/>
    <x v="3"/>
    <x v="249"/>
  </r>
  <r>
    <x v="83"/>
    <x v="8"/>
    <x v="1"/>
    <m/>
    <s v="MV73A"/>
    <x v="0"/>
    <x v="0"/>
    <x v="29"/>
    <x v="6"/>
    <x v="41"/>
    <n v="6"/>
    <n v="6"/>
    <n v="315"/>
    <n v="0"/>
    <n v="0"/>
    <n v="1890"/>
    <x v="0"/>
    <x v="1"/>
    <s v="VRN"/>
    <s v="SSH"/>
    <x v="3"/>
    <x v="1"/>
    <x v="187"/>
  </r>
  <r>
    <x v="83"/>
    <x v="8"/>
    <x v="1"/>
    <m/>
    <s v="MV73A"/>
    <x v="0"/>
    <x v="1"/>
    <x v="26"/>
    <x v="7"/>
    <x v="42"/>
    <n v="6"/>
    <n v="6"/>
    <n v="315"/>
    <n v="0"/>
    <n v="0"/>
    <n v="1890"/>
    <x v="0"/>
    <x v="1"/>
    <s v="SSH"/>
    <s v="VRN"/>
    <x v="3"/>
    <x v="1"/>
    <x v="188"/>
  </r>
  <r>
    <x v="84"/>
    <x v="7"/>
    <x v="1"/>
    <m/>
    <m/>
    <x v="1"/>
    <x v="0"/>
    <x v="9"/>
    <x v="0"/>
    <x v="24"/>
    <n v="2"/>
    <n v="2"/>
    <n v="140"/>
    <n v="0"/>
    <n v="0"/>
    <n v="280"/>
    <x v="0"/>
    <x v="1"/>
    <s v="NAP"/>
    <s v="SSH"/>
    <x v="0"/>
    <x v="2"/>
    <x v="261"/>
  </r>
  <r>
    <x v="84"/>
    <x v="7"/>
    <x v="1"/>
    <m/>
    <m/>
    <x v="1"/>
    <x v="0"/>
    <x v="12"/>
    <x v="4"/>
    <x v="29"/>
    <n v="3"/>
    <n v="3"/>
    <n v="150"/>
    <n v="0"/>
    <n v="0"/>
    <n v="450"/>
    <x v="0"/>
    <x v="1"/>
    <s v="MXP"/>
    <s v="SSH"/>
    <x v="2"/>
    <x v="3"/>
    <x v="148"/>
  </r>
  <r>
    <x v="84"/>
    <x v="7"/>
    <x v="1"/>
    <m/>
    <m/>
    <x v="1"/>
    <x v="0"/>
    <x v="24"/>
    <x v="0"/>
    <x v="29"/>
    <n v="4"/>
    <n v="4"/>
    <n v="150"/>
    <n v="0"/>
    <n v="0"/>
    <n v="600"/>
    <x v="0"/>
    <x v="1"/>
    <s v="NAP"/>
    <s v="SSH"/>
    <x v="0"/>
    <x v="3"/>
    <x v="148"/>
  </r>
  <r>
    <x v="84"/>
    <x v="7"/>
    <x v="1"/>
    <m/>
    <m/>
    <x v="1"/>
    <x v="0"/>
    <x v="25"/>
    <x v="1"/>
    <x v="30"/>
    <n v="3"/>
    <n v="3"/>
    <n v="150"/>
    <n v="0"/>
    <n v="0"/>
    <n v="450"/>
    <x v="0"/>
    <x v="1"/>
    <s v="SSH"/>
    <s v="NAP"/>
    <x v="0"/>
    <x v="3"/>
    <x v="150"/>
  </r>
  <r>
    <x v="84"/>
    <x v="7"/>
    <x v="1"/>
    <m/>
    <m/>
    <x v="1"/>
    <x v="0"/>
    <x v="28"/>
    <x v="1"/>
    <x v="30"/>
    <n v="4"/>
    <n v="4"/>
    <n v="150"/>
    <n v="0"/>
    <n v="0"/>
    <n v="600"/>
    <x v="0"/>
    <x v="1"/>
    <s v="SSH"/>
    <s v="NAP"/>
    <x v="0"/>
    <x v="3"/>
    <x v="150"/>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30"/>
    <n v="31.69"/>
    <n v="30"/>
    <n v="191.69"/>
    <x v="0"/>
    <x v="1"/>
    <s v="SSH"/>
    <s v="BRI"/>
    <x v="1"/>
    <x v="1"/>
    <x v="10"/>
  </r>
  <r>
    <x v="83"/>
    <x v="25"/>
    <x v="1"/>
    <m/>
    <s v="12LRTM"/>
    <x v="0"/>
    <x v="0"/>
    <x v="5"/>
    <x v="2"/>
    <x v="15"/>
    <n v="1"/>
    <n v="1"/>
    <n v="130"/>
    <n v="17.12"/>
    <n v="30"/>
    <n v="177.12"/>
    <x v="0"/>
    <x v="1"/>
    <s v="BRI"/>
    <s v="SSH"/>
    <x v="1"/>
    <x v="1"/>
    <x v="9"/>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5"/>
    <x v="13"/>
    <x v="0"/>
    <m/>
    <m/>
    <x v="0"/>
    <x v="0"/>
    <x v="5"/>
    <x v="2"/>
    <x v="35"/>
    <n v="30"/>
    <n v="30"/>
    <n v="180"/>
    <n v="0"/>
    <n v="0"/>
    <n v="5400"/>
    <x v="0"/>
    <x v="5"/>
    <s v="BRI"/>
    <s v="SSH"/>
    <x v="1"/>
    <x v="1"/>
    <x v="135"/>
  </r>
  <r>
    <x v="85"/>
    <x v="13"/>
    <x v="0"/>
    <m/>
    <m/>
    <x v="0"/>
    <x v="1"/>
    <x v="7"/>
    <x v="3"/>
    <x v="36"/>
    <n v="30"/>
    <n v="30"/>
    <n v="180"/>
    <n v="0"/>
    <n v="0"/>
    <n v="5400"/>
    <x v="0"/>
    <x v="5"/>
    <s v="SSH"/>
    <s v="BRI"/>
    <x v="1"/>
    <x v="1"/>
    <x v="263"/>
  </r>
  <r>
    <x v="84"/>
    <x v="25"/>
    <x v="1"/>
    <m/>
    <s v="12LSMJ"/>
    <x v="0"/>
    <x v="1"/>
    <x v="7"/>
    <x v="3"/>
    <x v="37"/>
    <n v="1"/>
    <n v="1"/>
    <n v="130"/>
    <n v="31.75"/>
    <n v="30"/>
    <n v="191.75"/>
    <x v="0"/>
    <x v="1"/>
    <s v="SSH"/>
    <s v="BRI"/>
    <x v="1"/>
    <x v="1"/>
    <x v="264"/>
  </r>
  <r>
    <x v="84"/>
    <x v="25"/>
    <x v="1"/>
    <m/>
    <s v="12LSMJ"/>
    <x v="0"/>
    <x v="0"/>
    <x v="5"/>
    <x v="2"/>
    <x v="36"/>
    <n v="1"/>
    <n v="1"/>
    <n v="130"/>
    <n v="17.13"/>
    <n v="30"/>
    <n v="177.13"/>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5"/>
    <x v="15"/>
    <x v="0"/>
    <m/>
    <m/>
    <x v="0"/>
    <x v="0"/>
    <x v="33"/>
    <x v="2"/>
    <x v="67"/>
    <n v="10"/>
    <n v="10"/>
    <n v="210"/>
    <n v="0"/>
    <n v="0"/>
    <n v="2100"/>
    <x v="0"/>
    <x v="3"/>
    <s v="BRI"/>
    <s v="SSH"/>
    <x v="1"/>
    <x v="3"/>
    <x v="259"/>
  </r>
  <r>
    <x v="85"/>
    <x v="15"/>
    <x v="0"/>
    <m/>
    <m/>
    <x v="0"/>
    <x v="0"/>
    <x v="33"/>
    <x v="2"/>
    <x v="68"/>
    <n v="20"/>
    <n v="20"/>
    <n v="210"/>
    <n v="0"/>
    <n v="0"/>
    <n v="4200"/>
    <x v="0"/>
    <x v="3"/>
    <s v="BRI"/>
    <s v="SSH"/>
    <x v="1"/>
    <x v="3"/>
    <x v="229"/>
  </r>
  <r>
    <x v="85"/>
    <x v="15"/>
    <x v="0"/>
    <m/>
    <m/>
    <x v="0"/>
    <x v="0"/>
    <x v="33"/>
    <x v="2"/>
    <x v="69"/>
    <n v="20"/>
    <n v="20"/>
    <n v="210"/>
    <n v="0"/>
    <n v="0"/>
    <n v="4200"/>
    <x v="0"/>
    <x v="3"/>
    <s v="BRI"/>
    <s v="SSH"/>
    <x v="1"/>
    <x v="3"/>
    <x v="230"/>
  </r>
  <r>
    <x v="85"/>
    <x v="15"/>
    <x v="0"/>
    <m/>
    <m/>
    <x v="0"/>
    <x v="0"/>
    <x v="33"/>
    <x v="2"/>
    <x v="70"/>
    <n v="20"/>
    <n v="20"/>
    <n v="210"/>
    <n v="0"/>
    <n v="0"/>
    <n v="4200"/>
    <x v="0"/>
    <x v="3"/>
    <s v="BRI"/>
    <s v="SSH"/>
    <x v="1"/>
    <x v="3"/>
    <x v="231"/>
  </r>
  <r>
    <x v="85"/>
    <x v="15"/>
    <x v="0"/>
    <m/>
    <m/>
    <x v="0"/>
    <x v="0"/>
    <x v="33"/>
    <x v="2"/>
    <x v="71"/>
    <n v="10"/>
    <n v="10"/>
    <n v="210"/>
    <n v="0"/>
    <n v="0"/>
    <n v="2100"/>
    <x v="0"/>
    <x v="3"/>
    <s v="BRI"/>
    <s v="SSH"/>
    <x v="1"/>
    <x v="3"/>
    <x v="223"/>
  </r>
  <r>
    <x v="85"/>
    <x v="15"/>
    <x v="0"/>
    <m/>
    <m/>
    <x v="0"/>
    <x v="1"/>
    <x v="34"/>
    <x v="3"/>
    <x v="68"/>
    <n v="10"/>
    <n v="10"/>
    <n v="210"/>
    <n v="0"/>
    <n v="0"/>
    <n v="2100"/>
    <x v="0"/>
    <x v="3"/>
    <s v="SSH"/>
    <s v="BRI"/>
    <x v="1"/>
    <x v="3"/>
    <x v="229"/>
  </r>
  <r>
    <x v="85"/>
    <x v="15"/>
    <x v="0"/>
    <m/>
    <m/>
    <x v="0"/>
    <x v="1"/>
    <x v="34"/>
    <x v="3"/>
    <x v="69"/>
    <n v="20"/>
    <n v="20"/>
    <n v="210"/>
    <n v="0"/>
    <n v="0"/>
    <n v="4200"/>
    <x v="0"/>
    <x v="3"/>
    <s v="SSH"/>
    <s v="BRI"/>
    <x v="1"/>
    <x v="3"/>
    <x v="230"/>
  </r>
  <r>
    <x v="85"/>
    <x v="15"/>
    <x v="0"/>
    <m/>
    <m/>
    <x v="0"/>
    <x v="1"/>
    <x v="34"/>
    <x v="3"/>
    <x v="70"/>
    <n v="20"/>
    <n v="20"/>
    <n v="210"/>
    <n v="0"/>
    <n v="0"/>
    <n v="4200"/>
    <x v="0"/>
    <x v="3"/>
    <s v="SSH"/>
    <s v="BRI"/>
    <x v="1"/>
    <x v="3"/>
    <x v="231"/>
  </r>
  <r>
    <x v="85"/>
    <x v="15"/>
    <x v="0"/>
    <m/>
    <m/>
    <x v="0"/>
    <x v="1"/>
    <x v="34"/>
    <x v="3"/>
    <x v="71"/>
    <n v="20"/>
    <n v="20"/>
    <n v="210"/>
    <n v="0"/>
    <n v="0"/>
    <n v="4200"/>
    <x v="0"/>
    <x v="3"/>
    <s v="SSH"/>
    <s v="BRI"/>
    <x v="1"/>
    <x v="3"/>
    <x v="223"/>
  </r>
  <r>
    <x v="85"/>
    <x v="15"/>
    <x v="0"/>
    <m/>
    <m/>
    <x v="0"/>
    <x v="1"/>
    <x v="34"/>
    <x v="3"/>
    <x v="72"/>
    <n v="10"/>
    <n v="10"/>
    <n v="210"/>
    <n v="0"/>
    <n v="0"/>
    <n v="2100"/>
    <x v="0"/>
    <x v="3"/>
    <s v="SSH"/>
    <s v="BRI"/>
    <x v="1"/>
    <x v="3"/>
    <x v="211"/>
  </r>
  <r>
    <x v="85"/>
    <x v="7"/>
    <x v="1"/>
    <m/>
    <m/>
    <x v="1"/>
    <x v="0"/>
    <x v="7"/>
    <x v="3"/>
    <x v="11"/>
    <n v="4"/>
    <n v="4"/>
    <n v="150"/>
    <n v="0"/>
    <n v="0"/>
    <n v="600"/>
    <x v="0"/>
    <x v="1"/>
    <s v="SSH"/>
    <s v="BRI"/>
    <x v="1"/>
    <x v="1"/>
    <x v="150"/>
  </r>
  <r>
    <x v="85"/>
    <x v="7"/>
    <x v="1"/>
    <m/>
    <m/>
    <x v="1"/>
    <x v="0"/>
    <x v="4"/>
    <x v="6"/>
    <x v="10"/>
    <n v="5"/>
    <n v="5"/>
    <n v="150"/>
    <n v="0"/>
    <n v="0"/>
    <n v="750"/>
    <x v="0"/>
    <x v="1"/>
    <s v="VRN"/>
    <s v="SSH"/>
    <x v="3"/>
    <x v="1"/>
    <x v="148"/>
  </r>
  <r>
    <x v="85"/>
    <x v="7"/>
    <x v="1"/>
    <m/>
    <m/>
    <x v="1"/>
    <x v="0"/>
    <x v="6"/>
    <x v="7"/>
    <x v="11"/>
    <n v="8"/>
    <n v="8"/>
    <n v="150"/>
    <n v="0"/>
    <n v="0"/>
    <n v="1200"/>
    <x v="0"/>
    <x v="1"/>
    <s v="SSH"/>
    <s v="VRN"/>
    <x v="3"/>
    <x v="1"/>
    <x v="150"/>
  </r>
  <r>
    <x v="85"/>
    <x v="7"/>
    <x v="1"/>
    <m/>
    <m/>
    <x v="1"/>
    <x v="0"/>
    <x v="12"/>
    <x v="0"/>
    <x v="2"/>
    <n v="2"/>
    <n v="2"/>
    <n v="280"/>
    <n v="0"/>
    <n v="0"/>
    <n v="560"/>
    <x v="0"/>
    <x v="1"/>
    <s v="NAP"/>
    <s v="SSH"/>
    <x v="0"/>
    <x v="0"/>
    <x v="187"/>
  </r>
  <r>
    <x v="85"/>
    <x v="7"/>
    <x v="1"/>
    <m/>
    <m/>
    <x v="1"/>
    <x v="0"/>
    <x v="13"/>
    <x v="1"/>
    <x v="4"/>
    <n v="2"/>
    <n v="2"/>
    <n v="320"/>
    <n v="0"/>
    <n v="0"/>
    <n v="640"/>
    <x v="0"/>
    <x v="1"/>
    <s v="SSH"/>
    <s v="NAP"/>
    <x v="0"/>
    <x v="0"/>
    <x v="189"/>
  </r>
  <r>
    <x v="84"/>
    <x v="8"/>
    <x v="1"/>
    <m/>
    <s v="72TMN"/>
    <x v="1"/>
    <x v="0"/>
    <x v="12"/>
    <x v="4"/>
    <x v="29"/>
    <n v="2"/>
    <n v="2"/>
    <n v="150"/>
    <n v="0"/>
    <n v="0"/>
    <n v="300"/>
    <x v="0"/>
    <x v="1"/>
    <s v="MXP"/>
    <s v="SSH"/>
    <x v="2"/>
    <x v="3"/>
    <x v="148"/>
  </r>
  <r>
    <x v="85"/>
    <x v="33"/>
    <x v="0"/>
    <s v="IBE"/>
    <s v="3RD655"/>
    <x v="0"/>
    <x v="0"/>
    <x v="9"/>
    <x v="0"/>
    <x v="24"/>
    <n v="1"/>
    <n v="1"/>
    <n v="153.19"/>
    <n v="0"/>
    <n v="0"/>
    <n v="153.19"/>
    <x v="0"/>
    <x v="1"/>
    <s v="NAP"/>
    <s v="SSH"/>
    <x v="0"/>
    <x v="2"/>
    <x v="265"/>
  </r>
  <r>
    <x v="85"/>
    <x v="33"/>
    <x v="0"/>
    <s v="IBE"/>
    <s v="3RD655"/>
    <x v="0"/>
    <x v="0"/>
    <x v="9"/>
    <x v="0"/>
    <x v="24"/>
    <n v="1"/>
    <n v="1"/>
    <n v="153.19"/>
    <n v="0"/>
    <n v="0"/>
    <n v="153.19"/>
    <x v="0"/>
    <x v="1"/>
    <s v="NAP"/>
    <s v="SSH"/>
    <x v="0"/>
    <x v="2"/>
    <x v="265"/>
  </r>
  <r>
    <x v="85"/>
    <x v="33"/>
    <x v="0"/>
    <s v="IBE"/>
    <s v="3RD655"/>
    <x v="0"/>
    <x v="0"/>
    <x v="9"/>
    <x v="0"/>
    <x v="24"/>
    <n v="1"/>
    <n v="1"/>
    <n v="124.69"/>
    <n v="0"/>
    <n v="0"/>
    <n v="124.69"/>
    <x v="0"/>
    <x v="1"/>
    <s v="NAP"/>
    <s v="SSH"/>
    <x v="0"/>
    <x v="2"/>
    <x v="265"/>
  </r>
  <r>
    <x v="85"/>
    <x v="33"/>
    <x v="0"/>
    <s v="IBE"/>
    <s v="3RD655"/>
    <x v="0"/>
    <x v="1"/>
    <x v="11"/>
    <x v="1"/>
    <x v="25"/>
    <n v="1"/>
    <n v="1"/>
    <n v="149.72"/>
    <n v="0"/>
    <n v="0"/>
    <n v="149.72"/>
    <x v="0"/>
    <x v="1"/>
    <s v="SSH"/>
    <s v="NAP"/>
    <x v="0"/>
    <x v="2"/>
    <x v="248"/>
  </r>
  <r>
    <x v="85"/>
    <x v="33"/>
    <x v="0"/>
    <s v="IBE"/>
    <s v="3RD655"/>
    <x v="0"/>
    <x v="1"/>
    <x v="11"/>
    <x v="1"/>
    <x v="25"/>
    <n v="1"/>
    <n v="1"/>
    <n v="149.72"/>
    <n v="0"/>
    <n v="0"/>
    <n v="149.72"/>
    <x v="0"/>
    <x v="1"/>
    <s v="SSH"/>
    <s v="NAP"/>
    <x v="0"/>
    <x v="2"/>
    <x v="248"/>
  </r>
  <r>
    <x v="85"/>
    <x v="33"/>
    <x v="0"/>
    <s v="IBE"/>
    <s v="3RD655"/>
    <x v="0"/>
    <x v="1"/>
    <x v="11"/>
    <x v="1"/>
    <x v="25"/>
    <n v="1"/>
    <n v="1"/>
    <n v="121.72"/>
    <n v="0"/>
    <n v="0"/>
    <n v="121.72"/>
    <x v="0"/>
    <x v="1"/>
    <s v="SSH"/>
    <s v="NAP"/>
    <x v="0"/>
    <x v="2"/>
    <x v="248"/>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N09"/>
    <x v="1"/>
    <x v="0"/>
    <x v="12"/>
    <x v="4"/>
    <x v="29"/>
    <n v="1"/>
    <n v="1"/>
    <n v="130"/>
    <n v="29.63"/>
    <n v="40"/>
    <n v="199.63"/>
    <x v="0"/>
    <x v="1"/>
    <s v="MXP"/>
    <s v="SSH"/>
    <x v="2"/>
    <x v="3"/>
    <x v="148"/>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MTU"/>
    <x v="1"/>
    <x v="0"/>
    <x v="13"/>
    <x v="1"/>
    <x v="4"/>
    <n v="1"/>
    <n v="1"/>
    <n v="320"/>
    <n v="38.92"/>
    <n v="40"/>
    <n v="398.92"/>
    <x v="0"/>
    <x v="1"/>
    <s v="SSH"/>
    <s v="NAP"/>
    <x v="0"/>
    <x v="0"/>
    <x v="33"/>
  </r>
  <r>
    <x v="84"/>
    <x v="10"/>
    <x v="1"/>
    <s v="AMADEUS"/>
    <s v="11LN09"/>
    <x v="1"/>
    <x v="0"/>
    <x v="12"/>
    <x v="4"/>
    <x v="29"/>
    <n v="1"/>
    <n v="1"/>
    <n v="130"/>
    <n v="29.31"/>
    <n v="40"/>
    <n v="199.31"/>
    <x v="0"/>
    <x v="1"/>
    <s v="MXP"/>
    <s v="SSH"/>
    <x v="2"/>
    <x v="3"/>
    <x v="148"/>
  </r>
  <r>
    <x v="86"/>
    <x v="8"/>
    <x v="1"/>
    <m/>
    <s v="DRH4A"/>
    <x v="1"/>
    <x v="0"/>
    <x v="26"/>
    <x v="7"/>
    <x v="43"/>
    <n v="2"/>
    <n v="2"/>
    <n v="350"/>
    <n v="0"/>
    <n v="0"/>
    <n v="700"/>
    <x v="0"/>
    <x v="1"/>
    <s v="SSH"/>
    <s v="VRN"/>
    <x v="3"/>
    <x v="1"/>
    <x v="32"/>
  </r>
  <r>
    <x v="87"/>
    <x v="8"/>
    <x v="1"/>
    <m/>
    <s v="VYCYA"/>
    <x v="1"/>
    <x v="0"/>
    <x v="12"/>
    <x v="0"/>
    <x v="5"/>
    <n v="3"/>
    <n v="3"/>
    <n v="220"/>
    <n v="0"/>
    <n v="0"/>
    <n v="660"/>
    <x v="0"/>
    <x v="1"/>
    <s v="NAP"/>
    <s v="SSH"/>
    <x v="0"/>
    <x v="0"/>
    <x v="223"/>
  </r>
  <r>
    <x v="87"/>
    <x v="8"/>
    <x v="1"/>
    <m/>
    <s v="AR744"/>
    <x v="1"/>
    <x v="0"/>
    <x v="12"/>
    <x v="4"/>
    <x v="28"/>
    <n v="1"/>
    <n v="1"/>
    <n v="325"/>
    <n v="0"/>
    <n v="0"/>
    <n v="325"/>
    <x v="0"/>
    <x v="1"/>
    <s v="MXP"/>
    <s v="SSH"/>
    <x v="2"/>
    <x v="3"/>
    <x v="250"/>
  </r>
  <r>
    <x v="88"/>
    <x v="8"/>
    <x v="1"/>
    <m/>
    <s v="APQCR"/>
    <x v="1"/>
    <x v="0"/>
    <x v="12"/>
    <x v="0"/>
    <x v="5"/>
    <n v="7"/>
    <n v="7"/>
    <n v="220"/>
    <n v="0"/>
    <n v="0"/>
    <n v="1540"/>
    <x v="0"/>
    <x v="1"/>
    <s v="NAP"/>
    <s v="SSH"/>
    <x v="0"/>
    <x v="0"/>
    <x v="25"/>
  </r>
  <r>
    <x v="88"/>
    <x v="8"/>
    <x v="1"/>
    <m/>
    <s v="YFJQN"/>
    <x v="0"/>
    <x v="0"/>
    <x v="29"/>
    <x v="6"/>
    <x v="42"/>
    <n v="2"/>
    <n v="2"/>
    <n v="315"/>
    <n v="0"/>
    <n v="0"/>
    <n v="630"/>
    <x v="0"/>
    <x v="1"/>
    <s v="VRN"/>
    <s v="SSH"/>
    <x v="3"/>
    <x v="1"/>
    <x v="225"/>
  </r>
  <r>
    <x v="88"/>
    <x v="8"/>
    <x v="1"/>
    <m/>
    <s v="YFJQN"/>
    <x v="0"/>
    <x v="1"/>
    <x v="26"/>
    <x v="7"/>
    <x v="43"/>
    <n v="2"/>
    <n v="2"/>
    <n v="315"/>
    <n v="0"/>
    <n v="0"/>
    <n v="630"/>
    <x v="0"/>
    <x v="1"/>
    <s v="SSH"/>
    <s v="VRN"/>
    <x v="3"/>
    <x v="1"/>
    <x v="226"/>
  </r>
  <r>
    <x v="89"/>
    <x v="8"/>
    <x v="1"/>
    <m/>
    <s v="AJ74P"/>
    <x v="1"/>
    <x v="0"/>
    <x v="7"/>
    <x v="3"/>
    <x v="11"/>
    <n v="2"/>
    <n v="2"/>
    <n v="150"/>
    <n v="0"/>
    <n v="0"/>
    <n v="300"/>
    <x v="0"/>
    <x v="1"/>
    <s v="SSH"/>
    <s v="BRI"/>
    <x v="1"/>
    <x v="1"/>
    <x v="256"/>
  </r>
  <r>
    <x v="89"/>
    <x v="8"/>
    <x v="1"/>
    <m/>
    <s v="GV3QP"/>
    <x v="1"/>
    <x v="0"/>
    <x v="24"/>
    <x v="0"/>
    <x v="29"/>
    <n v="2"/>
    <n v="2"/>
    <n v="150"/>
    <n v="0"/>
    <n v="0"/>
    <n v="300"/>
    <x v="0"/>
    <x v="1"/>
    <s v="NAP"/>
    <s v="SSH"/>
    <x v="0"/>
    <x v="3"/>
    <x v="246"/>
  </r>
  <r>
    <x v="89"/>
    <x v="8"/>
    <x v="1"/>
    <m/>
    <s v="LER6H"/>
    <x v="0"/>
    <x v="0"/>
    <x v="4"/>
    <x v="6"/>
    <x v="8"/>
    <n v="1"/>
    <n v="1"/>
    <n v="150"/>
    <n v="0"/>
    <n v="0"/>
    <n v="150"/>
    <x v="0"/>
    <x v="1"/>
    <s v="VRN"/>
    <s v="SSH"/>
    <x v="3"/>
    <x v="1"/>
    <x v="266"/>
  </r>
  <r>
    <x v="89"/>
    <x v="8"/>
    <x v="1"/>
    <m/>
    <s v="LER6H"/>
    <x v="0"/>
    <x v="1"/>
    <x v="6"/>
    <x v="7"/>
    <x v="9"/>
    <n v="1"/>
    <n v="1"/>
    <n v="150"/>
    <n v="0"/>
    <n v="0"/>
    <n v="150"/>
    <x v="0"/>
    <x v="1"/>
    <s v="SSH"/>
    <s v="VRN"/>
    <x v="3"/>
    <x v="1"/>
    <x v="267"/>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90"/>
    <x v="14"/>
    <x v="0"/>
    <m/>
    <m/>
    <x v="0"/>
    <x v="0"/>
    <x v="5"/>
    <x v="2"/>
    <x v="35"/>
    <n v="8"/>
    <n v="8"/>
    <n v="195"/>
    <n v="0"/>
    <n v="0"/>
    <n v="1560"/>
    <x v="0"/>
    <x v="5"/>
    <s v="BRI"/>
    <s v="SSH"/>
    <x v="1"/>
    <x v="1"/>
    <x v="95"/>
  </r>
  <r>
    <x v="90"/>
    <x v="14"/>
    <x v="0"/>
    <m/>
    <m/>
    <x v="0"/>
    <x v="1"/>
    <x v="7"/>
    <x v="3"/>
    <x v="36"/>
    <n v="8"/>
    <n v="8"/>
    <n v="195"/>
    <n v="0"/>
    <n v="0"/>
    <n v="1560"/>
    <x v="0"/>
    <x v="5"/>
    <s v="SSH"/>
    <s v="BRI"/>
    <x v="1"/>
    <x v="1"/>
    <x v="76"/>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90"/>
    <x v="2"/>
    <x v="0"/>
    <m/>
    <m/>
    <x v="0"/>
    <x v="0"/>
    <x v="29"/>
    <x v="6"/>
    <x v="39"/>
    <n v="130"/>
    <n v="130"/>
    <n v="222.5"/>
    <n v="0"/>
    <n v="0"/>
    <n v="28925"/>
    <x v="0"/>
    <x v="5"/>
    <s v="VRN"/>
    <s v="SSH"/>
    <x v="3"/>
    <x v="1"/>
    <x v="235"/>
  </r>
  <r>
    <x v="90"/>
    <x v="2"/>
    <x v="0"/>
    <m/>
    <m/>
    <x v="0"/>
    <x v="0"/>
    <x v="29"/>
    <x v="6"/>
    <x v="40"/>
    <n v="130"/>
    <n v="130"/>
    <n v="222.5"/>
    <n v="0"/>
    <n v="0"/>
    <n v="28925"/>
    <x v="0"/>
    <x v="5"/>
    <s v="VRN"/>
    <s v="SSH"/>
    <x v="3"/>
    <x v="1"/>
    <x v="236"/>
  </r>
  <r>
    <x v="90"/>
    <x v="2"/>
    <x v="0"/>
    <m/>
    <m/>
    <x v="0"/>
    <x v="0"/>
    <x v="29"/>
    <x v="6"/>
    <x v="41"/>
    <n v="130"/>
    <n v="130"/>
    <n v="222.5"/>
    <n v="0"/>
    <n v="0"/>
    <n v="28925"/>
    <x v="0"/>
    <x v="5"/>
    <s v="VRN"/>
    <s v="SSH"/>
    <x v="3"/>
    <x v="1"/>
    <x v="186"/>
  </r>
  <r>
    <x v="90"/>
    <x v="2"/>
    <x v="0"/>
    <m/>
    <m/>
    <x v="0"/>
    <x v="0"/>
    <x v="29"/>
    <x v="6"/>
    <x v="42"/>
    <n v="130"/>
    <n v="130"/>
    <n v="222.5"/>
    <n v="0"/>
    <n v="0"/>
    <n v="28925"/>
    <x v="0"/>
    <x v="5"/>
    <s v="VRN"/>
    <s v="SSH"/>
    <x v="3"/>
    <x v="1"/>
    <x v="187"/>
  </r>
  <r>
    <x v="90"/>
    <x v="2"/>
    <x v="0"/>
    <m/>
    <m/>
    <x v="0"/>
    <x v="0"/>
    <x v="29"/>
    <x v="6"/>
    <x v="43"/>
    <n v="130"/>
    <n v="130"/>
    <n v="222.5"/>
    <n v="0"/>
    <n v="0"/>
    <n v="28925"/>
    <x v="0"/>
    <x v="5"/>
    <s v="VRN"/>
    <s v="SSH"/>
    <x v="3"/>
    <x v="1"/>
    <x v="188"/>
  </r>
  <r>
    <x v="90"/>
    <x v="2"/>
    <x v="0"/>
    <m/>
    <m/>
    <x v="0"/>
    <x v="0"/>
    <x v="29"/>
    <x v="6"/>
    <x v="12"/>
    <n v="130"/>
    <n v="130"/>
    <n v="222.5"/>
    <n v="0"/>
    <n v="0"/>
    <n v="28925"/>
    <x v="0"/>
    <x v="5"/>
    <s v="VRN"/>
    <s v="SSH"/>
    <x v="3"/>
    <x v="1"/>
    <x v="189"/>
  </r>
  <r>
    <x v="90"/>
    <x v="2"/>
    <x v="0"/>
    <m/>
    <m/>
    <x v="0"/>
    <x v="0"/>
    <x v="29"/>
    <x v="6"/>
    <x v="13"/>
    <n v="130"/>
    <n v="130"/>
    <n v="222.5"/>
    <n v="0"/>
    <n v="0"/>
    <n v="28925"/>
    <x v="0"/>
    <x v="5"/>
    <s v="VRN"/>
    <s v="SSH"/>
    <x v="3"/>
    <x v="1"/>
    <x v="190"/>
  </r>
  <r>
    <x v="90"/>
    <x v="2"/>
    <x v="0"/>
    <m/>
    <m/>
    <x v="0"/>
    <x v="1"/>
    <x v="26"/>
    <x v="7"/>
    <x v="40"/>
    <n v="130"/>
    <n v="130"/>
    <n v="222.5"/>
    <n v="0"/>
    <n v="0"/>
    <n v="28925"/>
    <x v="0"/>
    <x v="5"/>
    <s v="SSH"/>
    <s v="VRN"/>
    <x v="3"/>
    <x v="1"/>
    <x v="236"/>
  </r>
  <r>
    <x v="90"/>
    <x v="2"/>
    <x v="0"/>
    <m/>
    <m/>
    <x v="0"/>
    <x v="1"/>
    <x v="26"/>
    <x v="7"/>
    <x v="41"/>
    <n v="130"/>
    <n v="130"/>
    <n v="222.5"/>
    <n v="0"/>
    <n v="0"/>
    <n v="28925"/>
    <x v="0"/>
    <x v="5"/>
    <s v="SSH"/>
    <s v="VRN"/>
    <x v="3"/>
    <x v="1"/>
    <x v="186"/>
  </r>
  <r>
    <x v="90"/>
    <x v="2"/>
    <x v="0"/>
    <m/>
    <m/>
    <x v="0"/>
    <x v="1"/>
    <x v="26"/>
    <x v="7"/>
    <x v="42"/>
    <n v="130"/>
    <n v="130"/>
    <n v="222.5"/>
    <n v="0"/>
    <n v="0"/>
    <n v="28925"/>
    <x v="0"/>
    <x v="5"/>
    <s v="SSH"/>
    <s v="VRN"/>
    <x v="3"/>
    <x v="1"/>
    <x v="187"/>
  </r>
  <r>
    <x v="90"/>
    <x v="2"/>
    <x v="0"/>
    <m/>
    <m/>
    <x v="0"/>
    <x v="1"/>
    <x v="26"/>
    <x v="7"/>
    <x v="43"/>
    <n v="130"/>
    <n v="130"/>
    <n v="222.5"/>
    <n v="0"/>
    <n v="0"/>
    <n v="28925"/>
    <x v="0"/>
    <x v="5"/>
    <s v="SSH"/>
    <s v="VRN"/>
    <x v="3"/>
    <x v="1"/>
    <x v="188"/>
  </r>
  <r>
    <x v="90"/>
    <x v="2"/>
    <x v="0"/>
    <m/>
    <m/>
    <x v="0"/>
    <x v="1"/>
    <x v="26"/>
    <x v="7"/>
    <x v="12"/>
    <n v="130"/>
    <n v="130"/>
    <n v="222.5"/>
    <n v="0"/>
    <n v="0"/>
    <n v="28925"/>
    <x v="0"/>
    <x v="5"/>
    <s v="SSH"/>
    <s v="VRN"/>
    <x v="3"/>
    <x v="1"/>
    <x v="189"/>
  </r>
  <r>
    <x v="90"/>
    <x v="2"/>
    <x v="0"/>
    <m/>
    <m/>
    <x v="0"/>
    <x v="1"/>
    <x v="26"/>
    <x v="7"/>
    <x v="13"/>
    <n v="130"/>
    <n v="130"/>
    <n v="222.5"/>
    <n v="0"/>
    <n v="0"/>
    <n v="28925"/>
    <x v="0"/>
    <x v="5"/>
    <s v="SSH"/>
    <s v="VRN"/>
    <x v="3"/>
    <x v="1"/>
    <x v="190"/>
  </r>
  <r>
    <x v="90"/>
    <x v="2"/>
    <x v="0"/>
    <m/>
    <m/>
    <x v="0"/>
    <x v="1"/>
    <x v="26"/>
    <x v="7"/>
    <x v="14"/>
    <n v="130"/>
    <n v="130"/>
    <n v="222.5"/>
    <n v="0"/>
    <n v="0"/>
    <n v="28925"/>
    <x v="0"/>
    <x v="5"/>
    <s v="SSH"/>
    <s v="VRN"/>
    <x v="3"/>
    <x v="1"/>
    <x v="7"/>
  </r>
  <r>
    <x v="85"/>
    <x v="10"/>
    <x v="1"/>
    <s v="AMADEUS"/>
    <s v="11LN9R"/>
    <x v="1"/>
    <x v="0"/>
    <x v="6"/>
    <x v="7"/>
    <x v="11"/>
    <n v="1"/>
    <n v="1"/>
    <n v="130"/>
    <n v="37.43"/>
    <n v="40"/>
    <n v="207.43"/>
    <x v="0"/>
    <x v="1"/>
    <s v="SSH"/>
    <s v="VRN"/>
    <x v="3"/>
    <x v="1"/>
    <x v="150"/>
  </r>
  <r>
    <x v="85"/>
    <x v="10"/>
    <x v="1"/>
    <s v="AMADEUS"/>
    <s v="11LN55"/>
    <x v="1"/>
    <x v="0"/>
    <x v="24"/>
    <x v="0"/>
    <x v="29"/>
    <n v="1"/>
    <n v="1"/>
    <n v="200"/>
    <n v="34.04"/>
    <n v="40"/>
    <n v="274.03999999999996"/>
    <x v="0"/>
    <x v="1"/>
    <s v="NAP"/>
    <s v="SSH"/>
    <x v="0"/>
    <x v="3"/>
    <x v="245"/>
  </r>
  <r>
    <x v="85"/>
    <x v="10"/>
    <x v="1"/>
    <s v="AMADEUS"/>
    <s v="11LN6N"/>
    <x v="1"/>
    <x v="0"/>
    <x v="6"/>
    <x v="7"/>
    <x v="11"/>
    <n v="0"/>
    <n v="0"/>
    <n v="13"/>
    <n v="37.43"/>
    <n v="40"/>
    <n v="90.43"/>
    <x v="0"/>
    <x v="1"/>
    <s v="SSH"/>
    <s v="VRN"/>
    <x v="3"/>
    <x v="1"/>
    <x v="150"/>
  </r>
  <r>
    <x v="85"/>
    <x v="10"/>
    <x v="1"/>
    <s v="AMADEUS"/>
    <s v="11LN6N"/>
    <x v="1"/>
    <x v="0"/>
    <x v="6"/>
    <x v="7"/>
    <x v="11"/>
    <n v="1"/>
    <n v="1"/>
    <n v="130"/>
    <n v="37.43"/>
    <n v="40"/>
    <n v="207.43"/>
    <x v="0"/>
    <x v="1"/>
    <s v="SSH"/>
    <s v="VRN"/>
    <x v="3"/>
    <x v="1"/>
    <x v="150"/>
  </r>
  <r>
    <x v="85"/>
    <x v="10"/>
    <x v="1"/>
    <s v="AMADEUS"/>
    <s v="11LN9R"/>
    <x v="1"/>
    <x v="0"/>
    <x v="6"/>
    <x v="7"/>
    <x v="11"/>
    <n v="1"/>
    <n v="1"/>
    <n v="130"/>
    <n v="37.43"/>
    <n v="40"/>
    <n v="207.43"/>
    <x v="0"/>
    <x v="1"/>
    <s v="SSH"/>
    <s v="VRN"/>
    <x v="3"/>
    <x v="1"/>
    <x v="150"/>
  </r>
  <r>
    <x v="85"/>
    <x v="10"/>
    <x v="1"/>
    <s v="AMADEUS"/>
    <s v="11LN6N"/>
    <x v="1"/>
    <x v="0"/>
    <x v="6"/>
    <x v="7"/>
    <x v="11"/>
    <n v="1"/>
    <n v="1"/>
    <n v="130"/>
    <n v="37.43"/>
    <n v="40"/>
    <n v="207.43"/>
    <x v="0"/>
    <x v="1"/>
    <s v="SSH"/>
    <s v="VRN"/>
    <x v="3"/>
    <x v="1"/>
    <x v="150"/>
  </r>
  <r>
    <x v="85"/>
    <x v="10"/>
    <x v="1"/>
    <s v="AMADEUS"/>
    <s v="11LN9P"/>
    <x v="1"/>
    <x v="0"/>
    <x v="12"/>
    <x v="16"/>
    <x v="68"/>
    <n v="1"/>
    <n v="1"/>
    <n v="270"/>
    <n v="40.69"/>
    <n v="40"/>
    <n v="350.69"/>
    <x v="0"/>
    <x v="1"/>
    <s v="FCO"/>
    <s v="SSH"/>
    <x v="6"/>
    <x v="3"/>
    <x v="229"/>
  </r>
  <r>
    <x v="85"/>
    <x v="10"/>
    <x v="1"/>
    <s v="AMADEUS"/>
    <s v="11LN9P"/>
    <x v="1"/>
    <x v="0"/>
    <x v="12"/>
    <x v="16"/>
    <x v="68"/>
    <n v="1"/>
    <n v="1"/>
    <n v="270"/>
    <n v="40.69"/>
    <n v="40"/>
    <n v="350.69"/>
    <x v="0"/>
    <x v="1"/>
    <s v="FCO"/>
    <s v="SSH"/>
    <x v="6"/>
    <x v="3"/>
    <x v="229"/>
  </r>
  <r>
    <x v="85"/>
    <x v="10"/>
    <x v="1"/>
    <s v="AMADEUS"/>
    <s v="11LN55"/>
    <x v="1"/>
    <x v="0"/>
    <x v="24"/>
    <x v="0"/>
    <x v="29"/>
    <n v="1"/>
    <n v="1"/>
    <n v="200"/>
    <n v="34.04"/>
    <n v="40"/>
    <n v="274.03999999999996"/>
    <x v="0"/>
    <x v="1"/>
    <s v="NAP"/>
    <s v="SSH"/>
    <x v="0"/>
    <x v="3"/>
    <x v="245"/>
  </r>
  <r>
    <x v="85"/>
    <x v="10"/>
    <x v="1"/>
    <s v="AMADEUS"/>
    <s v="11LN9R"/>
    <x v="1"/>
    <x v="0"/>
    <x v="6"/>
    <x v="7"/>
    <x v="11"/>
    <n v="1"/>
    <n v="1"/>
    <n v="130"/>
    <n v="37.43"/>
    <n v="40"/>
    <n v="207.43"/>
    <x v="0"/>
    <x v="1"/>
    <s v="SSH"/>
    <s v="VRN"/>
    <x v="3"/>
    <x v="1"/>
    <x v="150"/>
  </r>
  <r>
    <x v="89"/>
    <x v="10"/>
    <x v="1"/>
    <s v="AMADEUS"/>
    <s v="11LNEK"/>
    <x v="1"/>
    <x v="0"/>
    <x v="4"/>
    <x v="6"/>
    <x v="10"/>
    <n v="1"/>
    <n v="1"/>
    <n v="130"/>
    <n v="23.04"/>
    <n v="40"/>
    <n v="193.04"/>
    <x v="0"/>
    <x v="1"/>
    <s v="VRN"/>
    <s v="SSH"/>
    <x v="3"/>
    <x v="1"/>
    <x v="245"/>
  </r>
  <r>
    <x v="88"/>
    <x v="10"/>
    <x v="1"/>
    <s v="AMADEUS"/>
    <s v="11LNG4"/>
    <x v="1"/>
    <x v="0"/>
    <x v="6"/>
    <x v="7"/>
    <x v="11"/>
    <n v="1"/>
    <n v="1"/>
    <n v="130"/>
    <n v="37.43"/>
    <n v="40"/>
    <n v="207.43"/>
    <x v="0"/>
    <x v="1"/>
    <s v="SSH"/>
    <s v="VRN"/>
    <x v="3"/>
    <x v="1"/>
    <x v="247"/>
  </r>
  <r>
    <x v="88"/>
    <x v="10"/>
    <x v="1"/>
    <s v="AMADEUS"/>
    <s v="11LNG4"/>
    <x v="1"/>
    <x v="0"/>
    <x v="6"/>
    <x v="7"/>
    <x v="11"/>
    <n v="1"/>
    <n v="1"/>
    <n v="130"/>
    <n v="37.43"/>
    <n v="40"/>
    <n v="207.43"/>
    <x v="0"/>
    <x v="1"/>
    <s v="SSH"/>
    <s v="VRN"/>
    <x v="3"/>
    <x v="1"/>
    <x v="247"/>
  </r>
  <r>
    <x v="87"/>
    <x v="10"/>
    <x v="1"/>
    <s v="AMADEUS"/>
    <s v="11LNPA"/>
    <x v="1"/>
    <x v="0"/>
    <x v="4"/>
    <x v="6"/>
    <x v="9"/>
    <n v="1"/>
    <n v="1"/>
    <n v="340"/>
    <n v="23.04"/>
    <n v="30"/>
    <n v="393.04"/>
    <x v="0"/>
    <x v="1"/>
    <s v="VRN"/>
    <s v="SSH"/>
    <x v="3"/>
    <x v="1"/>
    <x v="269"/>
  </r>
  <r>
    <x v="89"/>
    <x v="9"/>
    <x v="1"/>
    <s v="Website IBE"/>
    <s v="XFTU2W"/>
    <x v="1"/>
    <x v="0"/>
    <x v="5"/>
    <x v="2"/>
    <x v="10"/>
    <n v="1"/>
    <n v="1"/>
    <n v="130"/>
    <n v="19.349999999999994"/>
    <n v="53"/>
    <n v="202.35"/>
    <x v="0"/>
    <x v="1"/>
    <s v="BRI"/>
    <s v="SSH"/>
    <x v="1"/>
    <x v="1"/>
    <x v="245"/>
  </r>
  <r>
    <x v="89"/>
    <x v="9"/>
    <x v="1"/>
    <s v="Website IBE"/>
    <s v="XFTU2W"/>
    <x v="1"/>
    <x v="0"/>
    <x v="5"/>
    <x v="2"/>
    <x v="10"/>
    <n v="1"/>
    <n v="1"/>
    <n v="130"/>
    <n v="19.349999999999994"/>
    <n v="53"/>
    <n v="202.35"/>
    <x v="0"/>
    <x v="1"/>
    <s v="BRI"/>
    <s v="SSH"/>
    <x v="1"/>
    <x v="1"/>
    <x v="245"/>
  </r>
  <r>
    <x v="90"/>
    <x v="30"/>
    <x v="0"/>
    <m/>
    <m/>
    <x v="0"/>
    <x v="0"/>
    <x v="29"/>
    <x v="6"/>
    <x v="39"/>
    <n v="10"/>
    <n v="10"/>
    <n v="240"/>
    <n v="0"/>
    <n v="0"/>
    <n v="2400"/>
    <x v="0"/>
    <x v="5"/>
    <s v="VRN"/>
    <s v="SSH"/>
    <x v="3"/>
    <x v="1"/>
    <x v="235"/>
  </r>
  <r>
    <x v="90"/>
    <x v="30"/>
    <x v="0"/>
    <m/>
    <m/>
    <x v="0"/>
    <x v="0"/>
    <x v="29"/>
    <x v="6"/>
    <x v="40"/>
    <n v="10"/>
    <n v="10"/>
    <n v="240"/>
    <n v="0"/>
    <n v="0"/>
    <n v="2400"/>
    <x v="0"/>
    <x v="5"/>
    <s v="VRN"/>
    <s v="SSH"/>
    <x v="3"/>
    <x v="1"/>
    <x v="236"/>
  </r>
  <r>
    <x v="90"/>
    <x v="30"/>
    <x v="0"/>
    <m/>
    <m/>
    <x v="0"/>
    <x v="0"/>
    <x v="29"/>
    <x v="6"/>
    <x v="41"/>
    <n v="10"/>
    <n v="10"/>
    <n v="240"/>
    <n v="0"/>
    <n v="0"/>
    <n v="2400"/>
    <x v="0"/>
    <x v="5"/>
    <s v="VRN"/>
    <s v="SSH"/>
    <x v="3"/>
    <x v="1"/>
    <x v="186"/>
  </r>
  <r>
    <x v="90"/>
    <x v="30"/>
    <x v="0"/>
    <m/>
    <m/>
    <x v="0"/>
    <x v="0"/>
    <x v="29"/>
    <x v="6"/>
    <x v="42"/>
    <n v="10"/>
    <n v="10"/>
    <n v="240"/>
    <n v="0"/>
    <n v="0"/>
    <n v="2400"/>
    <x v="0"/>
    <x v="5"/>
    <s v="VRN"/>
    <s v="SSH"/>
    <x v="3"/>
    <x v="1"/>
    <x v="187"/>
  </r>
  <r>
    <x v="90"/>
    <x v="30"/>
    <x v="0"/>
    <m/>
    <m/>
    <x v="0"/>
    <x v="0"/>
    <x v="29"/>
    <x v="6"/>
    <x v="43"/>
    <n v="10"/>
    <n v="10"/>
    <n v="240"/>
    <n v="0"/>
    <n v="0"/>
    <n v="2400"/>
    <x v="0"/>
    <x v="5"/>
    <s v="VRN"/>
    <s v="SSH"/>
    <x v="3"/>
    <x v="1"/>
    <x v="188"/>
  </r>
  <r>
    <x v="90"/>
    <x v="30"/>
    <x v="0"/>
    <m/>
    <m/>
    <x v="0"/>
    <x v="0"/>
    <x v="29"/>
    <x v="6"/>
    <x v="12"/>
    <n v="10"/>
    <n v="10"/>
    <n v="240"/>
    <n v="0"/>
    <n v="0"/>
    <n v="2400"/>
    <x v="0"/>
    <x v="5"/>
    <s v="VRN"/>
    <s v="SSH"/>
    <x v="3"/>
    <x v="1"/>
    <x v="189"/>
  </r>
  <r>
    <x v="90"/>
    <x v="30"/>
    <x v="0"/>
    <m/>
    <m/>
    <x v="0"/>
    <x v="0"/>
    <x v="29"/>
    <x v="6"/>
    <x v="13"/>
    <n v="10"/>
    <n v="10"/>
    <n v="240"/>
    <n v="0"/>
    <n v="0"/>
    <n v="2400"/>
    <x v="0"/>
    <x v="5"/>
    <s v="VRN"/>
    <s v="SSH"/>
    <x v="3"/>
    <x v="1"/>
    <x v="190"/>
  </r>
  <r>
    <x v="90"/>
    <x v="30"/>
    <x v="0"/>
    <m/>
    <m/>
    <x v="0"/>
    <x v="1"/>
    <x v="26"/>
    <x v="7"/>
    <x v="40"/>
    <n v="10"/>
    <n v="10"/>
    <n v="240"/>
    <n v="0"/>
    <n v="0"/>
    <n v="2400"/>
    <x v="0"/>
    <x v="5"/>
    <s v="SSH"/>
    <s v="VRN"/>
    <x v="3"/>
    <x v="1"/>
    <x v="236"/>
  </r>
  <r>
    <x v="90"/>
    <x v="30"/>
    <x v="0"/>
    <m/>
    <m/>
    <x v="0"/>
    <x v="1"/>
    <x v="26"/>
    <x v="7"/>
    <x v="41"/>
    <n v="10"/>
    <n v="10"/>
    <n v="240"/>
    <n v="0"/>
    <n v="0"/>
    <n v="2400"/>
    <x v="0"/>
    <x v="5"/>
    <s v="SSH"/>
    <s v="VRN"/>
    <x v="3"/>
    <x v="1"/>
    <x v="186"/>
  </r>
  <r>
    <x v="90"/>
    <x v="30"/>
    <x v="0"/>
    <m/>
    <m/>
    <x v="0"/>
    <x v="1"/>
    <x v="26"/>
    <x v="7"/>
    <x v="42"/>
    <n v="10"/>
    <n v="10"/>
    <n v="240"/>
    <n v="0"/>
    <n v="0"/>
    <n v="2400"/>
    <x v="0"/>
    <x v="5"/>
    <s v="SSH"/>
    <s v="VRN"/>
    <x v="3"/>
    <x v="1"/>
    <x v="187"/>
  </r>
  <r>
    <x v="90"/>
    <x v="30"/>
    <x v="0"/>
    <m/>
    <m/>
    <x v="0"/>
    <x v="1"/>
    <x v="26"/>
    <x v="7"/>
    <x v="43"/>
    <n v="10"/>
    <n v="10"/>
    <n v="240"/>
    <n v="0"/>
    <n v="0"/>
    <n v="2400"/>
    <x v="0"/>
    <x v="5"/>
    <s v="SSH"/>
    <s v="VRN"/>
    <x v="3"/>
    <x v="1"/>
    <x v="188"/>
  </r>
  <r>
    <x v="90"/>
    <x v="30"/>
    <x v="0"/>
    <m/>
    <m/>
    <x v="0"/>
    <x v="1"/>
    <x v="26"/>
    <x v="7"/>
    <x v="12"/>
    <n v="10"/>
    <n v="10"/>
    <n v="240"/>
    <n v="0"/>
    <n v="0"/>
    <n v="2400"/>
    <x v="0"/>
    <x v="5"/>
    <s v="SSH"/>
    <s v="VRN"/>
    <x v="3"/>
    <x v="1"/>
    <x v="189"/>
  </r>
  <r>
    <x v="90"/>
    <x v="30"/>
    <x v="0"/>
    <m/>
    <m/>
    <x v="0"/>
    <x v="1"/>
    <x v="26"/>
    <x v="7"/>
    <x v="13"/>
    <n v="10"/>
    <n v="10"/>
    <n v="240"/>
    <n v="0"/>
    <n v="0"/>
    <n v="2400"/>
    <x v="0"/>
    <x v="5"/>
    <s v="SSH"/>
    <s v="VRN"/>
    <x v="3"/>
    <x v="1"/>
    <x v="190"/>
  </r>
  <r>
    <x v="90"/>
    <x v="30"/>
    <x v="0"/>
    <m/>
    <m/>
    <x v="0"/>
    <x v="1"/>
    <x v="26"/>
    <x v="7"/>
    <x v="14"/>
    <n v="10"/>
    <n v="10"/>
    <n v="240"/>
    <n v="0"/>
    <n v="0"/>
    <n v="2400"/>
    <x v="0"/>
    <x v="5"/>
    <s v="SSH"/>
    <s v="VRN"/>
    <x v="3"/>
    <x v="1"/>
    <x v="7"/>
  </r>
  <r>
    <x v="90"/>
    <x v="26"/>
    <x v="0"/>
    <m/>
    <m/>
    <x v="0"/>
    <x v="0"/>
    <x v="12"/>
    <x v="0"/>
    <x v="1"/>
    <n v="10"/>
    <n v="10"/>
    <n v="235"/>
    <n v="0"/>
    <n v="0"/>
    <n v="2350"/>
    <x v="0"/>
    <x v="3"/>
    <s v="NAP"/>
    <s v="SSH"/>
    <x v="0"/>
    <x v="0"/>
    <x v="39"/>
  </r>
  <r>
    <x v="90"/>
    <x v="26"/>
    <x v="0"/>
    <m/>
    <m/>
    <x v="0"/>
    <x v="0"/>
    <x v="12"/>
    <x v="0"/>
    <x v="2"/>
    <n v="20"/>
    <n v="20"/>
    <n v="235"/>
    <n v="0"/>
    <n v="0"/>
    <n v="4700"/>
    <x v="0"/>
    <x v="3"/>
    <s v="NAP"/>
    <s v="SSH"/>
    <x v="0"/>
    <x v="0"/>
    <x v="40"/>
  </r>
  <r>
    <x v="90"/>
    <x v="26"/>
    <x v="0"/>
    <m/>
    <m/>
    <x v="0"/>
    <x v="0"/>
    <x v="12"/>
    <x v="0"/>
    <x v="3"/>
    <n v="20"/>
    <n v="20"/>
    <n v="235"/>
    <n v="0"/>
    <n v="0"/>
    <n v="4700"/>
    <x v="0"/>
    <x v="3"/>
    <s v="NAP"/>
    <s v="SSH"/>
    <x v="0"/>
    <x v="0"/>
    <x v="253"/>
  </r>
  <r>
    <x v="90"/>
    <x v="26"/>
    <x v="0"/>
    <m/>
    <m/>
    <x v="0"/>
    <x v="0"/>
    <x v="12"/>
    <x v="0"/>
    <x v="4"/>
    <n v="10"/>
    <n v="10"/>
    <n v="235"/>
    <n v="0"/>
    <n v="0"/>
    <n v="2350"/>
    <x v="0"/>
    <x v="3"/>
    <s v="NAP"/>
    <s v="SSH"/>
    <x v="0"/>
    <x v="0"/>
    <x v="233"/>
  </r>
  <r>
    <x v="90"/>
    <x v="26"/>
    <x v="0"/>
    <m/>
    <m/>
    <x v="0"/>
    <x v="1"/>
    <x v="13"/>
    <x v="1"/>
    <x v="2"/>
    <n v="10"/>
    <n v="10"/>
    <n v="235"/>
    <n v="0"/>
    <n v="0"/>
    <n v="2350"/>
    <x v="0"/>
    <x v="3"/>
    <s v="SSH"/>
    <s v="NAP"/>
    <x v="0"/>
    <x v="0"/>
    <x v="40"/>
  </r>
  <r>
    <x v="90"/>
    <x v="26"/>
    <x v="0"/>
    <m/>
    <m/>
    <x v="0"/>
    <x v="1"/>
    <x v="13"/>
    <x v="1"/>
    <x v="3"/>
    <n v="20"/>
    <n v="20"/>
    <n v="235"/>
    <n v="0"/>
    <n v="0"/>
    <n v="4700"/>
    <x v="0"/>
    <x v="3"/>
    <s v="SSH"/>
    <s v="NAP"/>
    <x v="0"/>
    <x v="0"/>
    <x v="253"/>
  </r>
  <r>
    <x v="90"/>
    <x v="26"/>
    <x v="0"/>
    <m/>
    <m/>
    <x v="0"/>
    <x v="1"/>
    <x v="13"/>
    <x v="1"/>
    <x v="4"/>
    <n v="20"/>
    <n v="20"/>
    <n v="235"/>
    <n v="0"/>
    <n v="0"/>
    <n v="4700"/>
    <x v="0"/>
    <x v="3"/>
    <s v="SSH"/>
    <s v="NAP"/>
    <x v="0"/>
    <x v="0"/>
    <x v="233"/>
  </r>
  <r>
    <x v="90"/>
    <x v="26"/>
    <x v="0"/>
    <m/>
    <m/>
    <x v="0"/>
    <x v="1"/>
    <x v="13"/>
    <x v="1"/>
    <x v="5"/>
    <n v="10"/>
    <n v="10"/>
    <n v="235"/>
    <n v="0"/>
    <n v="0"/>
    <n v="2350"/>
    <x v="0"/>
    <x v="3"/>
    <s v="SSH"/>
    <s v="NAP"/>
    <x v="0"/>
    <x v="0"/>
    <x v="202"/>
  </r>
  <r>
    <x v="90"/>
    <x v="7"/>
    <x v="1"/>
    <m/>
    <m/>
    <x v="1"/>
    <x v="0"/>
    <x v="4"/>
    <x v="2"/>
    <x v="7"/>
    <n v="2"/>
    <n v="2"/>
    <n v="150"/>
    <n v="0"/>
    <n v="0"/>
    <n v="300"/>
    <x v="0"/>
    <x v="1"/>
    <s v="BRI"/>
    <s v="SSH"/>
    <x v="1"/>
    <x v="1"/>
    <x v="270"/>
  </r>
  <r>
    <x v="90"/>
    <x v="7"/>
    <x v="1"/>
    <m/>
    <m/>
    <x v="1"/>
    <x v="0"/>
    <x v="4"/>
    <x v="2"/>
    <x v="8"/>
    <n v="2"/>
    <n v="2"/>
    <n v="150"/>
    <n v="0"/>
    <n v="0"/>
    <n v="300"/>
    <x v="0"/>
    <x v="1"/>
    <s v="BRI"/>
    <s v="SSH"/>
    <x v="1"/>
    <x v="1"/>
    <x v="271"/>
  </r>
  <r>
    <x v="90"/>
    <x v="7"/>
    <x v="1"/>
    <m/>
    <m/>
    <x v="1"/>
    <x v="0"/>
    <x v="4"/>
    <x v="6"/>
    <x v="8"/>
    <n v="3"/>
    <n v="3"/>
    <n v="150"/>
    <n v="0"/>
    <n v="0"/>
    <n v="450"/>
    <x v="0"/>
    <x v="1"/>
    <s v="VRN"/>
    <s v="SSH"/>
    <x v="3"/>
    <x v="1"/>
    <x v="271"/>
  </r>
  <r>
    <x v="90"/>
    <x v="7"/>
    <x v="1"/>
    <m/>
    <m/>
    <x v="1"/>
    <x v="0"/>
    <x v="7"/>
    <x v="3"/>
    <x v="9"/>
    <n v="1"/>
    <n v="1"/>
    <n v="150"/>
    <n v="0"/>
    <n v="0"/>
    <n v="150"/>
    <x v="0"/>
    <x v="1"/>
    <s v="SSH"/>
    <s v="BRI"/>
    <x v="1"/>
    <x v="1"/>
    <x v="261"/>
  </r>
  <r>
    <x v="90"/>
    <x v="7"/>
    <x v="1"/>
    <m/>
    <m/>
    <x v="1"/>
    <x v="0"/>
    <x v="7"/>
    <x v="3"/>
    <x v="11"/>
    <n v="6"/>
    <n v="6"/>
    <n v="150"/>
    <n v="0"/>
    <n v="0"/>
    <n v="900"/>
    <x v="0"/>
    <x v="1"/>
    <s v="SSH"/>
    <s v="BRI"/>
    <x v="1"/>
    <x v="1"/>
    <x v="262"/>
  </r>
  <r>
    <x v="90"/>
    <x v="7"/>
    <x v="1"/>
    <m/>
    <m/>
    <x v="1"/>
    <x v="0"/>
    <x v="5"/>
    <x v="2"/>
    <x v="10"/>
    <n v="4"/>
    <n v="4"/>
    <n v="150"/>
    <n v="0"/>
    <n v="0"/>
    <n v="600"/>
    <x v="0"/>
    <x v="1"/>
    <s v="BRI"/>
    <s v="SSH"/>
    <x v="1"/>
    <x v="1"/>
    <x v="254"/>
  </r>
  <r>
    <x v="90"/>
    <x v="7"/>
    <x v="1"/>
    <m/>
    <m/>
    <x v="1"/>
    <x v="0"/>
    <x v="9"/>
    <x v="0"/>
    <x v="24"/>
    <n v="2"/>
    <n v="2"/>
    <n v="140"/>
    <n v="0"/>
    <n v="0"/>
    <n v="280"/>
    <x v="0"/>
    <x v="1"/>
    <s v="NAP"/>
    <s v="SSH"/>
    <x v="0"/>
    <x v="2"/>
    <x v="272"/>
  </r>
  <r>
    <x v="90"/>
    <x v="7"/>
    <x v="1"/>
    <m/>
    <m/>
    <x v="1"/>
    <x v="0"/>
    <x v="11"/>
    <x v="1"/>
    <x v="25"/>
    <n v="2"/>
    <n v="2"/>
    <n v="140"/>
    <n v="0"/>
    <n v="0"/>
    <n v="280"/>
    <x v="0"/>
    <x v="1"/>
    <s v="SSH"/>
    <s v="NAP"/>
    <x v="0"/>
    <x v="2"/>
    <x v="250"/>
  </r>
  <r>
    <x v="90"/>
    <x v="7"/>
    <x v="1"/>
    <m/>
    <m/>
    <x v="1"/>
    <x v="0"/>
    <x v="12"/>
    <x v="4"/>
    <x v="29"/>
    <n v="2"/>
    <n v="2"/>
    <n v="150"/>
    <n v="0"/>
    <n v="0"/>
    <n v="300"/>
    <x v="0"/>
    <x v="1"/>
    <s v="MXP"/>
    <s v="SSH"/>
    <x v="2"/>
    <x v="3"/>
    <x v="248"/>
  </r>
  <r>
    <x v="90"/>
    <x v="7"/>
    <x v="1"/>
    <m/>
    <m/>
    <x v="1"/>
    <x v="0"/>
    <x v="6"/>
    <x v="7"/>
    <x v="9"/>
    <n v="3"/>
    <n v="3"/>
    <n v="150"/>
    <n v="0"/>
    <n v="0"/>
    <n v="450"/>
    <x v="0"/>
    <x v="1"/>
    <s v="SSH"/>
    <s v="VRN"/>
    <x v="3"/>
    <x v="1"/>
    <x v="261"/>
  </r>
  <r>
    <x v="90"/>
    <x v="7"/>
    <x v="1"/>
    <m/>
    <m/>
    <x v="1"/>
    <x v="0"/>
    <x v="24"/>
    <x v="0"/>
    <x v="29"/>
    <n v="2"/>
    <n v="2"/>
    <n v="150"/>
    <n v="0"/>
    <n v="0"/>
    <n v="300"/>
    <x v="0"/>
    <x v="1"/>
    <s v="NAP"/>
    <s v="SSH"/>
    <x v="0"/>
    <x v="3"/>
    <x v="248"/>
  </r>
  <r>
    <x v="90"/>
    <x v="7"/>
    <x v="1"/>
    <m/>
    <m/>
    <x v="1"/>
    <x v="0"/>
    <x v="25"/>
    <x v="1"/>
    <x v="30"/>
    <n v="1"/>
    <n v="1"/>
    <n v="150"/>
    <n v="0"/>
    <n v="0"/>
    <n v="150"/>
    <x v="0"/>
    <x v="1"/>
    <s v="SSH"/>
    <s v="NAP"/>
    <x v="0"/>
    <x v="3"/>
    <x v="249"/>
  </r>
  <r>
    <x v="90"/>
    <x v="7"/>
    <x v="1"/>
    <m/>
    <m/>
    <x v="1"/>
    <x v="0"/>
    <x v="28"/>
    <x v="1"/>
    <x v="30"/>
    <n v="2"/>
    <n v="2"/>
    <n v="150"/>
    <n v="0"/>
    <n v="0"/>
    <n v="300"/>
    <x v="0"/>
    <x v="1"/>
    <s v="SSH"/>
    <s v="NAP"/>
    <x v="0"/>
    <x v="3"/>
    <x v="249"/>
  </r>
  <r>
    <x v="90"/>
    <x v="7"/>
    <x v="1"/>
    <m/>
    <m/>
    <x v="1"/>
    <x v="0"/>
    <x v="7"/>
    <x v="3"/>
    <x v="42"/>
    <n v="3"/>
    <n v="3"/>
    <n v="240"/>
    <n v="0"/>
    <n v="0"/>
    <n v="720"/>
    <x v="0"/>
    <x v="1"/>
    <s v="SSH"/>
    <s v="BRI"/>
    <x v="1"/>
    <x v="1"/>
    <x v="187"/>
  </r>
  <r>
    <x v="90"/>
    <x v="7"/>
    <x v="1"/>
    <m/>
    <m/>
    <x v="1"/>
    <x v="0"/>
    <x v="7"/>
    <x v="3"/>
    <x v="14"/>
    <n v="2"/>
    <n v="2"/>
    <n v="200"/>
    <n v="0"/>
    <n v="0"/>
    <n v="400"/>
    <x v="0"/>
    <x v="1"/>
    <s v="SSH"/>
    <s v="BRI"/>
    <x v="1"/>
    <x v="1"/>
    <x v="7"/>
  </r>
  <r>
    <x v="90"/>
    <x v="7"/>
    <x v="1"/>
    <m/>
    <m/>
    <x v="1"/>
    <x v="0"/>
    <x v="5"/>
    <x v="2"/>
    <x v="36"/>
    <n v="1"/>
    <n v="1"/>
    <n v="160"/>
    <n v="0"/>
    <n v="0"/>
    <n v="160"/>
    <x v="0"/>
    <x v="1"/>
    <s v="BRI"/>
    <s v="SSH"/>
    <x v="1"/>
    <x v="1"/>
    <x v="76"/>
  </r>
  <r>
    <x v="90"/>
    <x v="7"/>
    <x v="1"/>
    <m/>
    <m/>
    <x v="1"/>
    <x v="0"/>
    <x v="5"/>
    <x v="2"/>
    <x v="41"/>
    <n v="3"/>
    <n v="3"/>
    <n v="240"/>
    <n v="0"/>
    <n v="0"/>
    <n v="720"/>
    <x v="0"/>
    <x v="1"/>
    <s v="BRI"/>
    <s v="SSH"/>
    <x v="1"/>
    <x v="1"/>
    <x v="186"/>
  </r>
  <r>
    <x v="90"/>
    <x v="7"/>
    <x v="1"/>
    <m/>
    <m/>
    <x v="1"/>
    <x v="0"/>
    <x v="5"/>
    <x v="2"/>
    <x v="13"/>
    <n v="2"/>
    <n v="2"/>
    <n v="250"/>
    <n v="0"/>
    <n v="0"/>
    <n v="500"/>
    <x v="0"/>
    <x v="1"/>
    <s v="BRI"/>
    <s v="SSH"/>
    <x v="1"/>
    <x v="1"/>
    <x v="190"/>
  </r>
  <r>
    <x v="90"/>
    <x v="7"/>
    <x v="1"/>
    <m/>
    <m/>
    <x v="1"/>
    <x v="0"/>
    <x v="22"/>
    <x v="12"/>
    <x v="2"/>
    <n v="2"/>
    <n v="2"/>
    <n v="240"/>
    <n v="0"/>
    <n v="0"/>
    <n v="480"/>
    <x v="0"/>
    <x v="1"/>
    <s v="NAP"/>
    <s v="HRG"/>
    <x v="0"/>
    <x v="0"/>
    <x v="40"/>
  </r>
  <r>
    <x v="90"/>
    <x v="7"/>
    <x v="1"/>
    <m/>
    <m/>
    <x v="1"/>
    <x v="0"/>
    <x v="23"/>
    <x v="13"/>
    <x v="4"/>
    <n v="2"/>
    <n v="2"/>
    <n v="240"/>
    <n v="0"/>
    <n v="0"/>
    <n v="480"/>
    <x v="0"/>
    <x v="1"/>
    <s v="HRG"/>
    <s v="NAP"/>
    <x v="0"/>
    <x v="0"/>
    <x v="233"/>
  </r>
  <r>
    <x v="90"/>
    <x v="7"/>
    <x v="1"/>
    <m/>
    <m/>
    <x v="1"/>
    <x v="0"/>
    <x v="13"/>
    <x v="17"/>
    <x v="70"/>
    <n v="7"/>
    <n v="7"/>
    <n v="250"/>
    <n v="0"/>
    <n v="0"/>
    <n v="1750"/>
    <x v="0"/>
    <x v="1"/>
    <s v="SSH"/>
    <s v="FCO"/>
    <x v="6"/>
    <x v="3"/>
    <x v="28"/>
  </r>
  <r>
    <x v="90"/>
    <x v="7"/>
    <x v="1"/>
    <m/>
    <m/>
    <x v="1"/>
    <x v="0"/>
    <x v="5"/>
    <x v="2"/>
    <x v="38"/>
    <n v="-8"/>
    <n v="-8"/>
    <n v="160"/>
    <n v="0"/>
    <n v="0"/>
    <n v="-1280"/>
    <x v="0"/>
    <x v="1"/>
    <s v="BRI"/>
    <s v="SSH"/>
    <x v="1"/>
    <x v="1"/>
    <x v="234"/>
  </r>
  <r>
    <x v="90"/>
    <x v="7"/>
    <x v="1"/>
    <m/>
    <m/>
    <x v="1"/>
    <x v="0"/>
    <x v="7"/>
    <x v="3"/>
    <x v="39"/>
    <n v="-8"/>
    <n v="-8"/>
    <n v="160"/>
    <n v="0"/>
    <n v="0"/>
    <n v="-1280"/>
    <x v="0"/>
    <x v="1"/>
    <s v="SSH"/>
    <s v="BRI"/>
    <x v="1"/>
    <x v="1"/>
    <x v="235"/>
  </r>
  <r>
    <x v="90"/>
    <x v="8"/>
    <x v="1"/>
    <m/>
    <s v="Y6ELY"/>
    <x v="0"/>
    <x v="0"/>
    <x v="4"/>
    <x v="6"/>
    <x v="7"/>
    <n v="2"/>
    <n v="2"/>
    <n v="150"/>
    <n v="0"/>
    <n v="0"/>
    <n v="300"/>
    <x v="0"/>
    <x v="1"/>
    <s v="VRN"/>
    <s v="SSH"/>
    <x v="3"/>
    <x v="1"/>
    <x v="270"/>
  </r>
  <r>
    <x v="90"/>
    <x v="8"/>
    <x v="1"/>
    <m/>
    <s v="Y6ELY"/>
    <x v="0"/>
    <x v="1"/>
    <x v="6"/>
    <x v="7"/>
    <x v="8"/>
    <n v="2"/>
    <n v="2"/>
    <n v="150"/>
    <n v="0"/>
    <n v="0"/>
    <n v="300"/>
    <x v="0"/>
    <x v="1"/>
    <s v="SSH"/>
    <s v="VRN"/>
    <x v="3"/>
    <x v="1"/>
    <x v="271"/>
  </r>
  <r>
    <x v="90"/>
    <x v="8"/>
    <x v="1"/>
    <m/>
    <s v="WZQ7N"/>
    <x v="1"/>
    <x v="0"/>
    <x v="26"/>
    <x v="7"/>
    <x v="12"/>
    <n v="2"/>
    <n v="2"/>
    <n v="350"/>
    <n v="0"/>
    <n v="0"/>
    <n v="700"/>
    <x v="0"/>
    <x v="1"/>
    <s v="SSH"/>
    <s v="VRN"/>
    <x v="3"/>
    <x v="1"/>
    <x v="189"/>
  </r>
  <r>
    <x v="90"/>
    <x v="8"/>
    <x v="1"/>
    <m/>
    <s v="FT37Z"/>
    <x v="0"/>
    <x v="0"/>
    <x v="5"/>
    <x v="2"/>
    <x v="10"/>
    <n v="2"/>
    <n v="2"/>
    <n v="150"/>
    <n v="0"/>
    <n v="0"/>
    <n v="300"/>
    <x v="0"/>
    <x v="1"/>
    <s v="BRI"/>
    <s v="SSH"/>
    <x v="1"/>
    <x v="1"/>
    <x v="254"/>
  </r>
  <r>
    <x v="90"/>
    <x v="8"/>
    <x v="1"/>
    <m/>
    <s v="FT37Z"/>
    <x v="0"/>
    <x v="1"/>
    <x v="7"/>
    <x v="3"/>
    <x v="11"/>
    <n v="2"/>
    <n v="2"/>
    <n v="150"/>
    <n v="0"/>
    <n v="0"/>
    <n v="300"/>
    <x v="0"/>
    <x v="1"/>
    <s v="SSH"/>
    <s v="BRI"/>
    <x v="1"/>
    <x v="1"/>
    <x v="262"/>
  </r>
  <r>
    <x v="85"/>
    <x v="10"/>
    <x v="1"/>
    <s v="AMADEUS"/>
    <s v="11LN56"/>
    <x v="1"/>
    <x v="0"/>
    <x v="7"/>
    <x v="3"/>
    <x v="11"/>
    <n v="1"/>
    <n v="1"/>
    <n v="130"/>
    <n v="39.03"/>
    <n v="40"/>
    <n v="209.03"/>
    <x v="0"/>
    <x v="1"/>
    <s v="SSH"/>
    <s v="BRI"/>
    <x v="1"/>
    <x v="1"/>
    <x v="150"/>
  </r>
  <r>
    <x v="85"/>
    <x v="10"/>
    <x v="1"/>
    <s v="AMADEUS"/>
    <s v="11LN3U"/>
    <x v="1"/>
    <x v="0"/>
    <x v="7"/>
    <x v="3"/>
    <x v="11"/>
    <n v="1"/>
    <n v="1"/>
    <n v="130"/>
    <n v="39.03"/>
    <n v="40"/>
    <n v="209.03"/>
    <x v="0"/>
    <x v="1"/>
    <s v="SSH"/>
    <s v="BRI"/>
    <x v="1"/>
    <x v="1"/>
    <x v="150"/>
  </r>
  <r>
    <x v="85"/>
    <x v="10"/>
    <x v="1"/>
    <s v="AMADEUS"/>
    <s v="11LN3U"/>
    <x v="1"/>
    <x v="0"/>
    <x v="7"/>
    <x v="3"/>
    <x v="11"/>
    <n v="1"/>
    <n v="1"/>
    <n v="97.5"/>
    <n v="39.03"/>
    <n v="40"/>
    <n v="176.53"/>
    <x v="0"/>
    <x v="1"/>
    <s v="SSH"/>
    <s v="BRI"/>
    <x v="1"/>
    <x v="1"/>
    <x v="150"/>
  </r>
  <r>
    <x v="85"/>
    <x v="10"/>
    <x v="1"/>
    <s v="AMADEUS"/>
    <s v="11LN3U"/>
    <x v="1"/>
    <x v="0"/>
    <x v="7"/>
    <x v="3"/>
    <x v="11"/>
    <n v="1"/>
    <n v="1"/>
    <n v="130"/>
    <n v="39.03"/>
    <n v="40"/>
    <n v="209.03"/>
    <x v="0"/>
    <x v="1"/>
    <s v="SSH"/>
    <s v="BRI"/>
    <x v="1"/>
    <x v="1"/>
    <x v="150"/>
  </r>
  <r>
    <x v="85"/>
    <x v="10"/>
    <x v="1"/>
    <s v="AMADEUS"/>
    <s v="11LN56"/>
    <x v="1"/>
    <x v="0"/>
    <x v="7"/>
    <x v="3"/>
    <x v="11"/>
    <n v="1"/>
    <n v="1"/>
    <n v="130"/>
    <n v="39.03"/>
    <n v="40"/>
    <n v="209.03"/>
    <x v="0"/>
    <x v="1"/>
    <s v="SSH"/>
    <s v="BRI"/>
    <x v="1"/>
    <x v="1"/>
    <x v="150"/>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86"/>
    <x v="10"/>
    <x v="1"/>
    <s v="AMADEUS"/>
    <s v="11LNP7"/>
    <x v="1"/>
    <x v="0"/>
    <x v="28"/>
    <x v="1"/>
    <x v="30"/>
    <n v="1"/>
    <n v="1"/>
    <n v="100"/>
    <n v="38.92"/>
    <n v="40"/>
    <n v="178.92000000000002"/>
    <x v="0"/>
    <x v="1"/>
    <s v="SSH"/>
    <s v="NAP"/>
    <x v="0"/>
    <x v="3"/>
    <x v="262"/>
  </r>
  <r>
    <x v="86"/>
    <x v="10"/>
    <x v="1"/>
    <s v="AMADEUS"/>
    <s v="11LZ4U"/>
    <x v="1"/>
    <x v="0"/>
    <x v="4"/>
    <x v="6"/>
    <x v="9"/>
    <n v="1"/>
    <n v="1"/>
    <n v="340"/>
    <n v="23.04"/>
    <n v="30"/>
    <n v="393.04"/>
    <x v="0"/>
    <x v="1"/>
    <s v="VRN"/>
    <s v="SSH"/>
    <x v="3"/>
    <x v="1"/>
    <x v="250"/>
  </r>
  <r>
    <x v="86"/>
    <x v="10"/>
    <x v="1"/>
    <s v="AMADEUS"/>
    <s v="11LZ4U"/>
    <x v="1"/>
    <x v="0"/>
    <x v="4"/>
    <x v="6"/>
    <x v="9"/>
    <n v="1"/>
    <n v="1"/>
    <n v="340"/>
    <n v="23.04"/>
    <n v="30"/>
    <n v="393.04"/>
    <x v="0"/>
    <x v="1"/>
    <s v="VRN"/>
    <s v="SSH"/>
    <x v="3"/>
    <x v="1"/>
    <x v="250"/>
  </r>
  <r>
    <x v="86"/>
    <x v="10"/>
    <x v="1"/>
    <s v="AMADEUS"/>
    <s v="11LNT9"/>
    <x v="1"/>
    <x v="0"/>
    <x v="6"/>
    <x v="7"/>
    <x v="8"/>
    <n v="1"/>
    <n v="1"/>
    <n v="130"/>
    <n v="37.43"/>
    <n v="30"/>
    <n v="197.43"/>
    <x v="0"/>
    <x v="1"/>
    <s v="SSH"/>
    <s v="VRN"/>
    <x v="3"/>
    <x v="1"/>
    <x v="272"/>
  </r>
  <r>
    <x v="86"/>
    <x v="10"/>
    <x v="1"/>
    <s v="AMADEUS"/>
    <s v="11LNT9"/>
    <x v="1"/>
    <x v="0"/>
    <x v="6"/>
    <x v="7"/>
    <x v="8"/>
    <n v="1"/>
    <n v="1"/>
    <n v="130"/>
    <n v="37.43"/>
    <n v="30"/>
    <n v="197.43"/>
    <x v="0"/>
    <x v="1"/>
    <s v="SSH"/>
    <s v="VRN"/>
    <x v="3"/>
    <x v="1"/>
    <x v="272"/>
  </r>
  <r>
    <x v="90"/>
    <x v="8"/>
    <x v="1"/>
    <m/>
    <s v="WWL42"/>
    <x v="1"/>
    <x v="0"/>
    <x v="6"/>
    <x v="7"/>
    <x v="9"/>
    <n v="2"/>
    <n v="2"/>
    <n v="150"/>
    <n v="0"/>
    <n v="0"/>
    <n v="300"/>
    <x v="0"/>
    <x v="1"/>
    <s v="SSH"/>
    <s v="VRN"/>
    <x v="3"/>
    <x v="1"/>
    <x v="261"/>
  </r>
  <r>
    <x v="90"/>
    <x v="8"/>
    <x v="1"/>
    <m/>
    <s v="EDR2E"/>
    <x v="1"/>
    <x v="0"/>
    <x v="4"/>
    <x v="6"/>
    <x v="10"/>
    <n v="3"/>
    <n v="3"/>
    <n v="150"/>
    <n v="0"/>
    <n v="0"/>
    <n v="450"/>
    <x v="0"/>
    <x v="1"/>
    <s v="VRN"/>
    <s v="SSH"/>
    <x v="3"/>
    <x v="1"/>
    <x v="254"/>
  </r>
  <r>
    <x v="91"/>
    <x v="7"/>
    <x v="1"/>
    <m/>
    <m/>
    <x v="1"/>
    <x v="0"/>
    <x v="12"/>
    <x v="4"/>
    <x v="29"/>
    <n v="1"/>
    <n v="1"/>
    <n v="150"/>
    <n v="0"/>
    <n v="0"/>
    <n v="150"/>
    <x v="0"/>
    <x v="1"/>
    <s v="MXP"/>
    <s v="SSH"/>
    <x v="2"/>
    <x v="3"/>
    <x v="273"/>
  </r>
  <r>
    <x v="91"/>
    <x v="7"/>
    <x v="1"/>
    <m/>
    <m/>
    <x v="1"/>
    <x v="0"/>
    <x v="7"/>
    <x v="3"/>
    <x v="15"/>
    <n v="4"/>
    <n v="4"/>
    <n v="160"/>
    <n v="0"/>
    <n v="0"/>
    <n v="640"/>
    <x v="0"/>
    <x v="1"/>
    <s v="SSH"/>
    <s v="BRI"/>
    <x v="1"/>
    <x v="1"/>
    <x v="203"/>
  </r>
  <r>
    <x v="91"/>
    <x v="7"/>
    <x v="1"/>
    <m/>
    <m/>
    <x v="1"/>
    <x v="0"/>
    <x v="12"/>
    <x v="0"/>
    <x v="2"/>
    <n v="3"/>
    <n v="3"/>
    <n v="280"/>
    <n v="0"/>
    <n v="0"/>
    <n v="840"/>
    <x v="0"/>
    <x v="1"/>
    <s v="NAP"/>
    <s v="SSH"/>
    <x v="0"/>
    <x v="0"/>
    <x v="199"/>
  </r>
  <r>
    <x v="91"/>
    <x v="7"/>
    <x v="1"/>
    <m/>
    <m/>
    <x v="1"/>
    <x v="0"/>
    <x v="13"/>
    <x v="1"/>
    <x v="4"/>
    <n v="3"/>
    <n v="3"/>
    <n v="320"/>
    <n v="0"/>
    <n v="0"/>
    <n v="960"/>
    <x v="0"/>
    <x v="1"/>
    <s v="SSH"/>
    <s v="NAP"/>
    <x v="0"/>
    <x v="0"/>
    <x v="32"/>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9"/>
    <x v="0"/>
    <m/>
    <m/>
    <x v="0"/>
    <x v="0"/>
    <x v="17"/>
    <x v="0"/>
    <x v="60"/>
    <n v="2"/>
    <n v="2"/>
    <n v="0"/>
    <n v="0"/>
    <n v="0"/>
    <n v="0"/>
    <x v="0"/>
    <x v="5"/>
    <s v="NAP"/>
    <s v="SSH"/>
    <x v="0"/>
    <x v="2"/>
    <x v="9"/>
  </r>
  <r>
    <x v="91"/>
    <x v="29"/>
    <x v="0"/>
    <m/>
    <m/>
    <x v="0"/>
    <x v="1"/>
    <x v="19"/>
    <x v="1"/>
    <x v="61"/>
    <n v="2"/>
    <n v="2"/>
    <n v="0"/>
    <n v="0"/>
    <n v="0"/>
    <n v="0"/>
    <x v="0"/>
    <x v="5"/>
    <s v="SSH"/>
    <s v="NAP"/>
    <x v="0"/>
    <x v="2"/>
    <x v="10"/>
  </r>
  <r>
    <x v="91"/>
    <x v="29"/>
    <x v="0"/>
    <m/>
    <m/>
    <x v="0"/>
    <x v="0"/>
    <x v="12"/>
    <x v="0"/>
    <x v="2"/>
    <n v="12"/>
    <n v="12"/>
    <n v="0"/>
    <n v="0"/>
    <n v="0"/>
    <n v="0"/>
    <x v="0"/>
    <x v="5"/>
    <s v="NAP"/>
    <s v="SSH"/>
    <x v="0"/>
    <x v="0"/>
    <x v="199"/>
  </r>
  <r>
    <x v="91"/>
    <x v="29"/>
    <x v="0"/>
    <m/>
    <m/>
    <x v="0"/>
    <x v="0"/>
    <x v="0"/>
    <x v="0"/>
    <x v="3"/>
    <n v="4"/>
    <n v="4"/>
    <n v="0"/>
    <n v="0"/>
    <n v="0"/>
    <n v="0"/>
    <x v="0"/>
    <x v="5"/>
    <s v="NAP"/>
    <s v="SSH"/>
    <x v="0"/>
    <x v="0"/>
    <x v="31"/>
  </r>
  <r>
    <x v="91"/>
    <x v="29"/>
    <x v="0"/>
    <m/>
    <m/>
    <x v="0"/>
    <x v="1"/>
    <x v="13"/>
    <x v="1"/>
    <x v="3"/>
    <n v="12"/>
    <n v="12"/>
    <n v="0"/>
    <n v="0"/>
    <n v="0"/>
    <n v="0"/>
    <x v="0"/>
    <x v="5"/>
    <s v="SSH"/>
    <s v="NAP"/>
    <x v="0"/>
    <x v="0"/>
    <x v="31"/>
  </r>
  <r>
    <x v="91"/>
    <x v="29"/>
    <x v="0"/>
    <m/>
    <m/>
    <x v="0"/>
    <x v="1"/>
    <x v="2"/>
    <x v="1"/>
    <x v="4"/>
    <n v="4"/>
    <n v="4"/>
    <n v="0"/>
    <n v="0"/>
    <n v="0"/>
    <n v="0"/>
    <x v="0"/>
    <x v="5"/>
    <s v="SSH"/>
    <s v="NAP"/>
    <x v="0"/>
    <x v="0"/>
    <x v="32"/>
  </r>
  <r>
    <x v="91"/>
    <x v="29"/>
    <x v="0"/>
    <m/>
    <m/>
    <x v="0"/>
    <x v="0"/>
    <x v="12"/>
    <x v="16"/>
    <x v="85"/>
    <n v="30"/>
    <n v="30"/>
    <n v="245"/>
    <n v="0"/>
    <n v="0"/>
    <n v="7350"/>
    <x v="0"/>
    <x v="5"/>
    <s v="FCO"/>
    <s v="SSH"/>
    <x v="6"/>
    <x v="3"/>
    <x v="274"/>
  </r>
  <r>
    <x v="91"/>
    <x v="29"/>
    <x v="0"/>
    <m/>
    <m/>
    <x v="0"/>
    <x v="0"/>
    <x v="12"/>
    <x v="16"/>
    <x v="66"/>
    <n v="30"/>
    <n v="30"/>
    <n v="245"/>
    <n v="0"/>
    <n v="0"/>
    <n v="7350"/>
    <x v="0"/>
    <x v="5"/>
    <s v="FCO"/>
    <s v="SSH"/>
    <x v="6"/>
    <x v="3"/>
    <x v="275"/>
  </r>
  <r>
    <x v="91"/>
    <x v="29"/>
    <x v="0"/>
    <m/>
    <m/>
    <x v="0"/>
    <x v="0"/>
    <x v="12"/>
    <x v="16"/>
    <x v="67"/>
    <n v="30"/>
    <n v="30"/>
    <n v="245"/>
    <n v="0"/>
    <n v="0"/>
    <n v="7350"/>
    <x v="0"/>
    <x v="5"/>
    <s v="FCO"/>
    <s v="SSH"/>
    <x v="6"/>
    <x v="3"/>
    <x v="276"/>
  </r>
  <r>
    <x v="91"/>
    <x v="29"/>
    <x v="0"/>
    <m/>
    <m/>
    <x v="0"/>
    <x v="0"/>
    <x v="12"/>
    <x v="16"/>
    <x v="68"/>
    <n v="30"/>
    <n v="30"/>
    <n v="245"/>
    <n v="0"/>
    <n v="0"/>
    <n v="7350"/>
    <x v="0"/>
    <x v="5"/>
    <s v="FCO"/>
    <s v="SSH"/>
    <x v="6"/>
    <x v="3"/>
    <x v="34"/>
  </r>
  <r>
    <x v="91"/>
    <x v="29"/>
    <x v="0"/>
    <m/>
    <m/>
    <x v="0"/>
    <x v="0"/>
    <x v="12"/>
    <x v="16"/>
    <x v="69"/>
    <n v="30"/>
    <n v="30"/>
    <n v="245"/>
    <n v="0"/>
    <n v="0"/>
    <n v="7350"/>
    <x v="0"/>
    <x v="5"/>
    <s v="FCO"/>
    <s v="SSH"/>
    <x v="6"/>
    <x v="3"/>
    <x v="35"/>
  </r>
  <r>
    <x v="91"/>
    <x v="29"/>
    <x v="0"/>
    <m/>
    <m/>
    <x v="0"/>
    <x v="0"/>
    <x v="12"/>
    <x v="16"/>
    <x v="70"/>
    <n v="30"/>
    <n v="30"/>
    <n v="245"/>
    <n v="0"/>
    <n v="0"/>
    <n v="7350"/>
    <x v="0"/>
    <x v="5"/>
    <s v="FCO"/>
    <s v="SSH"/>
    <x v="6"/>
    <x v="3"/>
    <x v="23"/>
  </r>
  <r>
    <x v="91"/>
    <x v="29"/>
    <x v="0"/>
    <m/>
    <m/>
    <x v="0"/>
    <x v="0"/>
    <x v="12"/>
    <x v="16"/>
    <x v="71"/>
    <n v="30"/>
    <n v="30"/>
    <n v="245"/>
    <n v="0"/>
    <n v="0"/>
    <n v="7350"/>
    <x v="0"/>
    <x v="5"/>
    <s v="FCO"/>
    <s v="SSH"/>
    <x v="6"/>
    <x v="3"/>
    <x v="24"/>
  </r>
  <r>
    <x v="91"/>
    <x v="29"/>
    <x v="0"/>
    <m/>
    <m/>
    <x v="0"/>
    <x v="0"/>
    <x v="12"/>
    <x v="16"/>
    <x v="72"/>
    <n v="30"/>
    <n v="30"/>
    <n v="245"/>
    <n v="0"/>
    <n v="0"/>
    <n v="7350"/>
    <x v="0"/>
    <x v="5"/>
    <s v="FCO"/>
    <s v="SSH"/>
    <x v="6"/>
    <x v="3"/>
    <x v="25"/>
  </r>
  <r>
    <x v="91"/>
    <x v="29"/>
    <x v="0"/>
    <m/>
    <m/>
    <x v="0"/>
    <x v="1"/>
    <x v="13"/>
    <x v="17"/>
    <x v="67"/>
    <n v="30"/>
    <n v="30"/>
    <n v="245"/>
    <n v="0"/>
    <n v="0"/>
    <n v="7350"/>
    <x v="0"/>
    <x v="5"/>
    <s v="SSH"/>
    <s v="FCO"/>
    <x v="6"/>
    <x v="3"/>
    <x v="276"/>
  </r>
  <r>
    <x v="91"/>
    <x v="29"/>
    <x v="0"/>
    <m/>
    <m/>
    <x v="0"/>
    <x v="1"/>
    <x v="13"/>
    <x v="17"/>
    <x v="68"/>
    <n v="30"/>
    <n v="30"/>
    <n v="245"/>
    <n v="0"/>
    <n v="0"/>
    <n v="7350"/>
    <x v="0"/>
    <x v="5"/>
    <s v="SSH"/>
    <s v="FCO"/>
    <x v="6"/>
    <x v="3"/>
    <x v="34"/>
  </r>
  <r>
    <x v="91"/>
    <x v="29"/>
    <x v="0"/>
    <m/>
    <m/>
    <x v="0"/>
    <x v="1"/>
    <x v="13"/>
    <x v="17"/>
    <x v="69"/>
    <n v="30"/>
    <n v="30"/>
    <n v="245"/>
    <n v="0"/>
    <n v="0"/>
    <n v="7350"/>
    <x v="0"/>
    <x v="5"/>
    <s v="SSH"/>
    <s v="FCO"/>
    <x v="6"/>
    <x v="3"/>
    <x v="35"/>
  </r>
  <r>
    <x v="91"/>
    <x v="29"/>
    <x v="0"/>
    <m/>
    <m/>
    <x v="0"/>
    <x v="1"/>
    <x v="13"/>
    <x v="17"/>
    <x v="70"/>
    <n v="30"/>
    <n v="30"/>
    <n v="245"/>
    <n v="0"/>
    <n v="0"/>
    <n v="7350"/>
    <x v="0"/>
    <x v="5"/>
    <s v="SSH"/>
    <s v="FCO"/>
    <x v="6"/>
    <x v="3"/>
    <x v="23"/>
  </r>
  <r>
    <x v="91"/>
    <x v="29"/>
    <x v="0"/>
    <m/>
    <m/>
    <x v="0"/>
    <x v="1"/>
    <x v="13"/>
    <x v="17"/>
    <x v="71"/>
    <n v="30"/>
    <n v="30"/>
    <n v="245"/>
    <n v="0"/>
    <n v="0"/>
    <n v="7350"/>
    <x v="0"/>
    <x v="5"/>
    <s v="SSH"/>
    <s v="FCO"/>
    <x v="6"/>
    <x v="3"/>
    <x v="24"/>
  </r>
  <r>
    <x v="91"/>
    <x v="29"/>
    <x v="0"/>
    <m/>
    <m/>
    <x v="0"/>
    <x v="1"/>
    <x v="13"/>
    <x v="17"/>
    <x v="72"/>
    <n v="30"/>
    <n v="30"/>
    <n v="245"/>
    <n v="0"/>
    <n v="0"/>
    <n v="7350"/>
    <x v="0"/>
    <x v="5"/>
    <s v="SSH"/>
    <s v="FCO"/>
    <x v="6"/>
    <x v="3"/>
    <x v="25"/>
  </r>
  <r>
    <x v="91"/>
    <x v="29"/>
    <x v="0"/>
    <m/>
    <m/>
    <x v="0"/>
    <x v="1"/>
    <x v="13"/>
    <x v="17"/>
    <x v="66"/>
    <n v="30"/>
    <n v="30"/>
    <n v="245"/>
    <n v="0"/>
    <n v="0"/>
    <n v="7350"/>
    <x v="3"/>
    <x v="6"/>
    <s v="SSH"/>
    <s v="FCO"/>
    <x v="6"/>
    <x v="3"/>
    <x v="275"/>
  </r>
  <r>
    <x v="91"/>
    <x v="29"/>
    <x v="0"/>
    <m/>
    <m/>
    <x v="0"/>
    <x v="1"/>
    <x v="13"/>
    <x v="17"/>
    <x v="86"/>
    <n v="30"/>
    <n v="30"/>
    <n v="245"/>
    <n v="0"/>
    <n v="0"/>
    <n v="7350"/>
    <x v="0"/>
    <x v="5"/>
    <s v="SSH"/>
    <s v="FCO"/>
    <x v="6"/>
    <x v="3"/>
    <x v="205"/>
  </r>
  <r>
    <x v="91"/>
    <x v="8"/>
    <x v="1"/>
    <m/>
    <s v="7PCQL"/>
    <x v="1"/>
    <x v="0"/>
    <x v="24"/>
    <x v="0"/>
    <x v="29"/>
    <n v="2"/>
    <n v="2"/>
    <n v="150"/>
    <n v="0"/>
    <n v="0"/>
    <n v="300"/>
    <x v="0"/>
    <x v="1"/>
    <s v="NAP"/>
    <s v="SSH"/>
    <x v="0"/>
    <x v="3"/>
    <x v="273"/>
  </r>
  <r>
    <x v="92"/>
    <x v="7"/>
    <x v="1"/>
    <m/>
    <m/>
    <x v="1"/>
    <x v="0"/>
    <x v="7"/>
    <x v="3"/>
    <x v="42"/>
    <n v="1"/>
    <n v="1"/>
    <n v="240"/>
    <n v="0"/>
    <n v="0"/>
    <n v="240"/>
    <x v="0"/>
    <x v="1"/>
    <s v="SSH"/>
    <s v="BRI"/>
    <x v="1"/>
    <x v="1"/>
    <x v="35"/>
  </r>
  <r>
    <x v="92"/>
    <x v="7"/>
    <x v="1"/>
    <m/>
    <m/>
    <x v="1"/>
    <x v="0"/>
    <x v="5"/>
    <x v="2"/>
    <x v="41"/>
    <n v="1"/>
    <n v="1"/>
    <n v="240"/>
    <n v="0"/>
    <n v="0"/>
    <n v="240"/>
    <x v="0"/>
    <x v="1"/>
    <s v="BRI"/>
    <s v="SSH"/>
    <x v="1"/>
    <x v="1"/>
    <x v="34"/>
  </r>
  <r>
    <x v="92"/>
    <x v="7"/>
    <x v="1"/>
    <m/>
    <m/>
    <x v="1"/>
    <x v="0"/>
    <x v="13"/>
    <x v="17"/>
    <x v="70"/>
    <n v="2"/>
    <n v="2"/>
    <n v="250"/>
    <n v="0"/>
    <n v="0"/>
    <n v="500"/>
    <x v="0"/>
    <x v="1"/>
    <s v="SSH"/>
    <s v="FCO"/>
    <x v="6"/>
    <x v="3"/>
    <x v="230"/>
  </r>
  <r>
    <x v="92"/>
    <x v="7"/>
    <x v="1"/>
    <m/>
    <m/>
    <x v="1"/>
    <x v="0"/>
    <x v="13"/>
    <x v="17"/>
    <x v="86"/>
    <n v="2"/>
    <n v="2"/>
    <n v="250"/>
    <n v="0"/>
    <n v="0"/>
    <n v="500"/>
    <x v="0"/>
    <x v="1"/>
    <s v="SSH"/>
    <s v="FCO"/>
    <x v="6"/>
    <x v="3"/>
    <x v="211"/>
  </r>
  <r>
    <x v="91"/>
    <x v="9"/>
    <x v="1"/>
    <s v="Website IBE"/>
    <s v="QHDCAM"/>
    <x v="1"/>
    <x v="0"/>
    <x v="12"/>
    <x v="16"/>
    <x v="68"/>
    <n v="1"/>
    <n v="1"/>
    <n v="240"/>
    <n v="41.39"/>
    <n v="53"/>
    <n v="334.39"/>
    <x v="0"/>
    <x v="1"/>
    <s v="FCO"/>
    <s v="SSH"/>
    <x v="6"/>
    <x v="3"/>
    <x v="34"/>
  </r>
  <r>
    <x v="91"/>
    <x v="9"/>
    <x v="1"/>
    <s v="Website IBE"/>
    <s v="QHDCAM"/>
    <x v="1"/>
    <x v="0"/>
    <x v="12"/>
    <x v="16"/>
    <x v="68"/>
    <n v="1"/>
    <n v="1"/>
    <n v="240"/>
    <n v="41.39"/>
    <n v="53"/>
    <n v="334.39"/>
    <x v="0"/>
    <x v="1"/>
    <s v="FCO"/>
    <s v="SSH"/>
    <x v="6"/>
    <x v="3"/>
    <x v="34"/>
  </r>
  <r>
    <x v="92"/>
    <x v="19"/>
    <x v="0"/>
    <m/>
    <m/>
    <x v="0"/>
    <x v="0"/>
    <x v="20"/>
    <x v="10"/>
    <x v="73"/>
    <n v="0"/>
    <n v="0"/>
    <m/>
    <m/>
    <m/>
    <n v="0"/>
    <x v="0"/>
    <x v="5"/>
    <s v="MXP"/>
    <s v="RMF"/>
    <x v="2"/>
    <x v="4"/>
    <x v="277"/>
  </r>
  <r>
    <x v="92"/>
    <x v="19"/>
    <x v="0"/>
    <m/>
    <m/>
    <x v="0"/>
    <x v="0"/>
    <x v="20"/>
    <x v="10"/>
    <x v="74"/>
    <n v="0"/>
    <n v="0"/>
    <m/>
    <m/>
    <m/>
    <n v="0"/>
    <x v="0"/>
    <x v="5"/>
    <s v="MXP"/>
    <s v="RMF"/>
    <x v="2"/>
    <x v="4"/>
    <x v="39"/>
  </r>
  <r>
    <x v="92"/>
    <x v="19"/>
    <x v="0"/>
    <m/>
    <m/>
    <x v="0"/>
    <x v="0"/>
    <x v="20"/>
    <x v="10"/>
    <x v="75"/>
    <n v="0"/>
    <n v="0"/>
    <m/>
    <m/>
    <m/>
    <n v="0"/>
    <x v="0"/>
    <x v="5"/>
    <s v="MXP"/>
    <s v="RMF"/>
    <x v="2"/>
    <x v="4"/>
    <x v="40"/>
  </r>
  <r>
    <x v="92"/>
    <x v="19"/>
    <x v="0"/>
    <m/>
    <m/>
    <x v="0"/>
    <x v="0"/>
    <x v="20"/>
    <x v="10"/>
    <x v="76"/>
    <n v="0"/>
    <n v="0"/>
    <m/>
    <m/>
    <m/>
    <n v="0"/>
    <x v="0"/>
    <x v="5"/>
    <s v="MXP"/>
    <s v="RMF"/>
    <x v="2"/>
    <x v="4"/>
    <x v="253"/>
  </r>
  <r>
    <x v="92"/>
    <x v="19"/>
    <x v="0"/>
    <m/>
    <m/>
    <x v="0"/>
    <x v="0"/>
    <x v="20"/>
    <x v="10"/>
    <x v="77"/>
    <n v="0"/>
    <n v="0"/>
    <m/>
    <m/>
    <m/>
    <n v="0"/>
    <x v="0"/>
    <x v="5"/>
    <s v="MXP"/>
    <s v="RMF"/>
    <x v="2"/>
    <x v="4"/>
    <x v="233"/>
  </r>
  <r>
    <x v="92"/>
    <x v="19"/>
    <x v="0"/>
    <m/>
    <m/>
    <x v="0"/>
    <x v="1"/>
    <x v="21"/>
    <x v="11"/>
    <x v="74"/>
    <n v="0"/>
    <n v="0"/>
    <m/>
    <m/>
    <m/>
    <n v="0"/>
    <x v="0"/>
    <x v="5"/>
    <s v="RMF"/>
    <s v="MXP"/>
    <x v="2"/>
    <x v="4"/>
    <x v="39"/>
  </r>
  <r>
    <x v="92"/>
    <x v="19"/>
    <x v="0"/>
    <m/>
    <m/>
    <x v="0"/>
    <x v="1"/>
    <x v="21"/>
    <x v="11"/>
    <x v="75"/>
    <n v="0"/>
    <n v="0"/>
    <m/>
    <m/>
    <m/>
    <n v="0"/>
    <x v="0"/>
    <x v="5"/>
    <s v="RMF"/>
    <s v="MXP"/>
    <x v="2"/>
    <x v="4"/>
    <x v="40"/>
  </r>
  <r>
    <x v="92"/>
    <x v="19"/>
    <x v="0"/>
    <m/>
    <m/>
    <x v="0"/>
    <x v="1"/>
    <x v="21"/>
    <x v="11"/>
    <x v="76"/>
    <n v="0"/>
    <n v="0"/>
    <m/>
    <m/>
    <m/>
    <n v="0"/>
    <x v="0"/>
    <x v="5"/>
    <s v="RMF"/>
    <s v="MXP"/>
    <x v="2"/>
    <x v="4"/>
    <x v="253"/>
  </r>
  <r>
    <x v="92"/>
    <x v="19"/>
    <x v="0"/>
    <m/>
    <m/>
    <x v="0"/>
    <x v="1"/>
    <x v="21"/>
    <x v="11"/>
    <x v="77"/>
    <n v="0"/>
    <n v="0"/>
    <m/>
    <m/>
    <m/>
    <n v="0"/>
    <x v="0"/>
    <x v="5"/>
    <s v="RMF"/>
    <s v="MXP"/>
    <x v="2"/>
    <x v="4"/>
    <x v="233"/>
  </r>
  <r>
    <x v="92"/>
    <x v="19"/>
    <x v="0"/>
    <m/>
    <m/>
    <x v="0"/>
    <x v="1"/>
    <x v="21"/>
    <x v="11"/>
    <x v="78"/>
    <n v="0"/>
    <n v="0"/>
    <m/>
    <m/>
    <m/>
    <n v="0"/>
    <x v="0"/>
    <x v="5"/>
    <s v="RMF"/>
    <s v="MXP"/>
    <x v="2"/>
    <x v="4"/>
    <x v="202"/>
  </r>
  <r>
    <x v="92"/>
    <x v="19"/>
    <x v="0"/>
    <m/>
    <m/>
    <x v="0"/>
    <x v="0"/>
    <x v="22"/>
    <x v="12"/>
    <x v="79"/>
    <n v="30"/>
    <n v="30"/>
    <n v="240"/>
    <n v="0"/>
    <n v="0"/>
    <n v="7200"/>
    <x v="0"/>
    <x v="3"/>
    <s v="NAP"/>
    <s v="HRG"/>
    <x v="0"/>
    <x v="0"/>
    <x v="234"/>
  </r>
  <r>
    <x v="92"/>
    <x v="19"/>
    <x v="0"/>
    <m/>
    <m/>
    <x v="0"/>
    <x v="0"/>
    <x v="22"/>
    <x v="12"/>
    <x v="0"/>
    <n v="30"/>
    <n v="30"/>
    <n v="240"/>
    <n v="0"/>
    <n v="0"/>
    <n v="7200"/>
    <x v="0"/>
    <x v="3"/>
    <s v="NAP"/>
    <s v="HRG"/>
    <x v="0"/>
    <x v="0"/>
    <x v="235"/>
  </r>
  <r>
    <x v="92"/>
    <x v="19"/>
    <x v="0"/>
    <m/>
    <m/>
    <x v="0"/>
    <x v="0"/>
    <x v="22"/>
    <x v="12"/>
    <x v="1"/>
    <n v="50"/>
    <n v="50"/>
    <n v="240"/>
    <n v="0"/>
    <n v="0"/>
    <n v="12000"/>
    <x v="0"/>
    <x v="3"/>
    <s v="NAP"/>
    <s v="HRG"/>
    <x v="0"/>
    <x v="0"/>
    <x v="236"/>
  </r>
  <r>
    <x v="92"/>
    <x v="19"/>
    <x v="0"/>
    <m/>
    <m/>
    <x v="0"/>
    <x v="0"/>
    <x v="22"/>
    <x v="12"/>
    <x v="2"/>
    <n v="33"/>
    <n v="33"/>
    <n v="240"/>
    <n v="0"/>
    <n v="0"/>
    <n v="7920"/>
    <x v="0"/>
    <x v="3"/>
    <s v="NAP"/>
    <s v="HRG"/>
    <x v="0"/>
    <x v="0"/>
    <x v="186"/>
  </r>
  <r>
    <x v="92"/>
    <x v="19"/>
    <x v="0"/>
    <m/>
    <m/>
    <x v="0"/>
    <x v="0"/>
    <x v="22"/>
    <x v="12"/>
    <x v="3"/>
    <n v="42"/>
    <n v="42"/>
    <n v="240"/>
    <n v="0"/>
    <n v="0"/>
    <n v="10080"/>
    <x v="0"/>
    <x v="3"/>
    <s v="NAP"/>
    <s v="HRG"/>
    <x v="0"/>
    <x v="0"/>
    <x v="187"/>
  </r>
  <r>
    <x v="92"/>
    <x v="19"/>
    <x v="0"/>
    <m/>
    <m/>
    <x v="0"/>
    <x v="0"/>
    <x v="22"/>
    <x v="12"/>
    <x v="4"/>
    <n v="60"/>
    <n v="60"/>
    <n v="240"/>
    <n v="0"/>
    <n v="0"/>
    <n v="14400"/>
    <x v="0"/>
    <x v="3"/>
    <s v="NAP"/>
    <s v="HRG"/>
    <x v="0"/>
    <x v="0"/>
    <x v="188"/>
  </r>
  <r>
    <x v="92"/>
    <x v="19"/>
    <x v="0"/>
    <m/>
    <m/>
    <x v="0"/>
    <x v="0"/>
    <x v="22"/>
    <x v="12"/>
    <x v="5"/>
    <n v="40"/>
    <n v="40"/>
    <n v="240"/>
    <n v="0"/>
    <n v="0"/>
    <n v="9600"/>
    <x v="0"/>
    <x v="3"/>
    <s v="NAP"/>
    <s v="HRG"/>
    <x v="0"/>
    <x v="0"/>
    <x v="189"/>
  </r>
  <r>
    <x v="92"/>
    <x v="19"/>
    <x v="0"/>
    <m/>
    <m/>
    <x v="0"/>
    <x v="1"/>
    <x v="23"/>
    <x v="13"/>
    <x v="0"/>
    <n v="30"/>
    <n v="30"/>
    <n v="240"/>
    <n v="0"/>
    <n v="0"/>
    <n v="7200"/>
    <x v="0"/>
    <x v="3"/>
    <s v="HRG"/>
    <s v="NAP"/>
    <x v="0"/>
    <x v="0"/>
    <x v="235"/>
  </r>
  <r>
    <x v="92"/>
    <x v="19"/>
    <x v="0"/>
    <m/>
    <m/>
    <x v="0"/>
    <x v="1"/>
    <x v="23"/>
    <x v="13"/>
    <x v="1"/>
    <n v="30"/>
    <n v="30"/>
    <n v="240"/>
    <n v="0"/>
    <n v="0"/>
    <n v="7200"/>
    <x v="0"/>
    <x v="3"/>
    <s v="HRG"/>
    <s v="NAP"/>
    <x v="0"/>
    <x v="0"/>
    <x v="236"/>
  </r>
  <r>
    <x v="92"/>
    <x v="19"/>
    <x v="0"/>
    <m/>
    <m/>
    <x v="0"/>
    <x v="1"/>
    <x v="23"/>
    <x v="13"/>
    <x v="2"/>
    <n v="50"/>
    <n v="50"/>
    <n v="240"/>
    <n v="0"/>
    <n v="0"/>
    <n v="12000"/>
    <x v="0"/>
    <x v="3"/>
    <s v="HRG"/>
    <s v="NAP"/>
    <x v="0"/>
    <x v="0"/>
    <x v="186"/>
  </r>
  <r>
    <x v="92"/>
    <x v="19"/>
    <x v="0"/>
    <m/>
    <m/>
    <x v="0"/>
    <x v="1"/>
    <x v="23"/>
    <x v="13"/>
    <x v="3"/>
    <n v="33"/>
    <n v="33"/>
    <n v="240"/>
    <n v="0"/>
    <n v="0"/>
    <n v="7920"/>
    <x v="0"/>
    <x v="3"/>
    <s v="HRG"/>
    <s v="NAP"/>
    <x v="0"/>
    <x v="0"/>
    <x v="187"/>
  </r>
  <r>
    <x v="92"/>
    <x v="19"/>
    <x v="0"/>
    <m/>
    <m/>
    <x v="0"/>
    <x v="1"/>
    <x v="23"/>
    <x v="13"/>
    <x v="4"/>
    <n v="42"/>
    <n v="42"/>
    <n v="240"/>
    <n v="0"/>
    <n v="0"/>
    <n v="10080"/>
    <x v="0"/>
    <x v="3"/>
    <s v="HRG"/>
    <s v="NAP"/>
    <x v="0"/>
    <x v="0"/>
    <x v="188"/>
  </r>
  <r>
    <x v="92"/>
    <x v="19"/>
    <x v="0"/>
    <m/>
    <m/>
    <x v="0"/>
    <x v="1"/>
    <x v="23"/>
    <x v="13"/>
    <x v="5"/>
    <n v="60"/>
    <n v="60"/>
    <n v="240"/>
    <n v="0"/>
    <n v="0"/>
    <n v="14400"/>
    <x v="0"/>
    <x v="3"/>
    <s v="HRG"/>
    <s v="NAP"/>
    <x v="0"/>
    <x v="0"/>
    <x v="189"/>
  </r>
  <r>
    <x v="92"/>
    <x v="19"/>
    <x v="0"/>
    <m/>
    <m/>
    <x v="0"/>
    <x v="1"/>
    <x v="23"/>
    <x v="13"/>
    <x v="6"/>
    <n v="40"/>
    <n v="40"/>
    <n v="240"/>
    <n v="0"/>
    <n v="0"/>
    <n v="9600"/>
    <x v="0"/>
    <x v="3"/>
    <s v="HRG"/>
    <s v="NAP"/>
    <x v="0"/>
    <x v="0"/>
    <x v="190"/>
  </r>
  <r>
    <x v="92"/>
    <x v="19"/>
    <x v="0"/>
    <m/>
    <m/>
    <x v="0"/>
    <x v="0"/>
    <x v="39"/>
    <x v="20"/>
    <x v="88"/>
    <n v="110"/>
    <n v="110"/>
    <m/>
    <m/>
    <m/>
    <n v="0"/>
    <x v="0"/>
    <x v="5"/>
    <s v="PSA"/>
    <s v="SSH"/>
    <x v="8"/>
    <x v="5"/>
    <x v="260"/>
  </r>
  <r>
    <x v="92"/>
    <x v="19"/>
    <x v="0"/>
    <m/>
    <m/>
    <x v="0"/>
    <x v="0"/>
    <x v="39"/>
    <x v="20"/>
    <x v="89"/>
    <n v="110"/>
    <n v="110"/>
    <m/>
    <m/>
    <m/>
    <n v="0"/>
    <x v="0"/>
    <x v="5"/>
    <s v="PSA"/>
    <s v="SSH"/>
    <x v="8"/>
    <x v="5"/>
    <x v="199"/>
  </r>
  <r>
    <x v="92"/>
    <x v="19"/>
    <x v="0"/>
    <m/>
    <m/>
    <x v="0"/>
    <x v="0"/>
    <x v="39"/>
    <x v="20"/>
    <x v="90"/>
    <n v="110"/>
    <n v="110"/>
    <m/>
    <m/>
    <m/>
    <n v="0"/>
    <x v="0"/>
    <x v="5"/>
    <s v="PSA"/>
    <s v="SSH"/>
    <x v="8"/>
    <x v="5"/>
    <x v="31"/>
  </r>
  <r>
    <x v="92"/>
    <x v="19"/>
    <x v="0"/>
    <m/>
    <m/>
    <x v="0"/>
    <x v="0"/>
    <x v="39"/>
    <x v="20"/>
    <x v="91"/>
    <n v="110"/>
    <n v="110"/>
    <m/>
    <m/>
    <m/>
    <n v="0"/>
    <x v="0"/>
    <x v="5"/>
    <s v="PSA"/>
    <s v="SSH"/>
    <x v="8"/>
    <x v="5"/>
    <x v="32"/>
  </r>
  <r>
    <x v="92"/>
    <x v="19"/>
    <x v="0"/>
    <m/>
    <m/>
    <x v="0"/>
    <x v="1"/>
    <x v="40"/>
    <x v="21"/>
    <x v="89"/>
    <n v="110"/>
    <n v="110"/>
    <m/>
    <m/>
    <m/>
    <n v="0"/>
    <x v="0"/>
    <x v="5"/>
    <s v="SSH"/>
    <s v="PSA"/>
    <x v="8"/>
    <x v="5"/>
    <x v="199"/>
  </r>
  <r>
    <x v="92"/>
    <x v="19"/>
    <x v="0"/>
    <m/>
    <m/>
    <x v="0"/>
    <x v="1"/>
    <x v="40"/>
    <x v="21"/>
    <x v="90"/>
    <n v="110"/>
    <n v="110"/>
    <m/>
    <m/>
    <m/>
    <n v="0"/>
    <x v="0"/>
    <x v="5"/>
    <s v="SSH"/>
    <s v="PSA"/>
    <x v="8"/>
    <x v="5"/>
    <x v="31"/>
  </r>
  <r>
    <x v="92"/>
    <x v="19"/>
    <x v="0"/>
    <m/>
    <m/>
    <x v="0"/>
    <x v="1"/>
    <x v="40"/>
    <x v="21"/>
    <x v="91"/>
    <n v="110"/>
    <n v="110"/>
    <m/>
    <m/>
    <m/>
    <n v="0"/>
    <x v="0"/>
    <x v="5"/>
    <s v="SSH"/>
    <s v="PSA"/>
    <x v="8"/>
    <x v="5"/>
    <x v="32"/>
  </r>
  <r>
    <x v="92"/>
    <x v="19"/>
    <x v="0"/>
    <m/>
    <m/>
    <x v="0"/>
    <x v="1"/>
    <x v="40"/>
    <x v="21"/>
    <x v="92"/>
    <n v="110"/>
    <n v="110"/>
    <m/>
    <m/>
    <m/>
    <n v="0"/>
    <x v="0"/>
    <x v="5"/>
    <s v="SSH"/>
    <s v="PSA"/>
    <x v="8"/>
    <x v="5"/>
    <x v="33"/>
  </r>
  <r>
    <x v="92"/>
    <x v="19"/>
    <x v="0"/>
    <m/>
    <m/>
    <x v="0"/>
    <x v="0"/>
    <x v="5"/>
    <x v="2"/>
    <x v="20"/>
    <n v="21"/>
    <n v="21"/>
    <m/>
    <m/>
    <m/>
    <n v="0"/>
    <x v="0"/>
    <x v="5"/>
    <s v="BRI"/>
    <s v="SSH"/>
    <x v="1"/>
    <x v="1"/>
    <x v="237"/>
  </r>
  <r>
    <x v="92"/>
    <x v="19"/>
    <x v="0"/>
    <m/>
    <m/>
    <x v="0"/>
    <x v="0"/>
    <x v="5"/>
    <x v="2"/>
    <x v="21"/>
    <n v="30"/>
    <n v="30"/>
    <m/>
    <m/>
    <m/>
    <n v="0"/>
    <x v="0"/>
    <x v="5"/>
    <s v="BRI"/>
    <s v="SSH"/>
    <x v="1"/>
    <x v="1"/>
    <x v="238"/>
  </r>
  <r>
    <x v="92"/>
    <x v="19"/>
    <x v="0"/>
    <m/>
    <m/>
    <x v="0"/>
    <x v="0"/>
    <x v="5"/>
    <x v="2"/>
    <x v="44"/>
    <n v="30"/>
    <n v="30"/>
    <m/>
    <m/>
    <m/>
    <n v="0"/>
    <x v="0"/>
    <x v="5"/>
    <s v="BRI"/>
    <s v="SSH"/>
    <x v="1"/>
    <x v="1"/>
    <x v="239"/>
  </r>
  <r>
    <x v="92"/>
    <x v="19"/>
    <x v="0"/>
    <m/>
    <m/>
    <x v="0"/>
    <x v="0"/>
    <x v="5"/>
    <x v="2"/>
    <x v="45"/>
    <n v="30"/>
    <n v="30"/>
    <m/>
    <m/>
    <m/>
    <n v="0"/>
    <x v="0"/>
    <x v="5"/>
    <s v="BRI"/>
    <s v="SSH"/>
    <x v="1"/>
    <x v="1"/>
    <x v="240"/>
  </r>
  <r>
    <x v="92"/>
    <x v="19"/>
    <x v="0"/>
    <m/>
    <m/>
    <x v="0"/>
    <x v="1"/>
    <x v="7"/>
    <x v="3"/>
    <x v="21"/>
    <n v="21"/>
    <n v="21"/>
    <m/>
    <m/>
    <m/>
    <n v="0"/>
    <x v="0"/>
    <x v="5"/>
    <s v="SSH"/>
    <s v="BRI"/>
    <x v="1"/>
    <x v="1"/>
    <x v="238"/>
  </r>
  <r>
    <x v="92"/>
    <x v="19"/>
    <x v="0"/>
    <m/>
    <m/>
    <x v="0"/>
    <x v="1"/>
    <x v="7"/>
    <x v="3"/>
    <x v="44"/>
    <n v="30"/>
    <n v="30"/>
    <m/>
    <m/>
    <m/>
    <n v="0"/>
    <x v="0"/>
    <x v="5"/>
    <s v="SSH"/>
    <s v="BRI"/>
    <x v="1"/>
    <x v="1"/>
    <x v="239"/>
  </r>
  <r>
    <x v="92"/>
    <x v="19"/>
    <x v="0"/>
    <m/>
    <m/>
    <x v="0"/>
    <x v="1"/>
    <x v="7"/>
    <x v="3"/>
    <x v="45"/>
    <n v="30"/>
    <n v="30"/>
    <m/>
    <m/>
    <m/>
    <n v="0"/>
    <x v="0"/>
    <x v="5"/>
    <s v="SSH"/>
    <s v="BRI"/>
    <x v="1"/>
    <x v="1"/>
    <x v="240"/>
  </r>
  <r>
    <x v="92"/>
    <x v="19"/>
    <x v="0"/>
    <m/>
    <m/>
    <x v="0"/>
    <x v="1"/>
    <x v="7"/>
    <x v="3"/>
    <x v="46"/>
    <n v="30"/>
    <n v="30"/>
    <m/>
    <m/>
    <m/>
    <n v="0"/>
    <x v="0"/>
    <x v="5"/>
    <s v="SSH"/>
    <s v="BRI"/>
    <x v="1"/>
    <x v="1"/>
    <x v="241"/>
  </r>
  <r>
    <x v="92"/>
    <x v="19"/>
    <x v="0"/>
    <m/>
    <m/>
    <x v="0"/>
    <x v="0"/>
    <x v="5"/>
    <x v="2"/>
    <x v="35"/>
    <n v="30"/>
    <n v="30"/>
    <n v="190"/>
    <n v="0"/>
    <n v="0"/>
    <n v="5700"/>
    <x v="0"/>
    <x v="5"/>
    <s v="BRI"/>
    <s v="SSH"/>
    <x v="1"/>
    <x v="1"/>
    <x v="137"/>
  </r>
  <r>
    <x v="92"/>
    <x v="19"/>
    <x v="0"/>
    <m/>
    <m/>
    <x v="0"/>
    <x v="0"/>
    <x v="5"/>
    <x v="2"/>
    <x v="36"/>
    <n v="30"/>
    <n v="30"/>
    <n v="190"/>
    <n v="0"/>
    <n v="0"/>
    <n v="5700"/>
    <x v="0"/>
    <x v="5"/>
    <s v="BRI"/>
    <s v="SSH"/>
    <x v="1"/>
    <x v="1"/>
    <x v="135"/>
  </r>
  <r>
    <x v="92"/>
    <x v="19"/>
    <x v="0"/>
    <m/>
    <m/>
    <x v="0"/>
    <x v="0"/>
    <x v="5"/>
    <x v="2"/>
    <x v="37"/>
    <n v="30"/>
    <n v="30"/>
    <n v="190"/>
    <n v="0"/>
    <n v="0"/>
    <n v="5700"/>
    <x v="0"/>
    <x v="5"/>
    <s v="BRI"/>
    <s v="SSH"/>
    <x v="1"/>
    <x v="1"/>
    <x v="263"/>
  </r>
  <r>
    <x v="92"/>
    <x v="19"/>
    <x v="0"/>
    <m/>
    <m/>
    <x v="0"/>
    <x v="1"/>
    <x v="7"/>
    <x v="3"/>
    <x v="36"/>
    <n v="30"/>
    <n v="30"/>
    <n v="190"/>
    <n v="0"/>
    <n v="0"/>
    <n v="5700"/>
    <x v="0"/>
    <x v="5"/>
    <s v="SSH"/>
    <s v="BRI"/>
    <x v="1"/>
    <x v="1"/>
    <x v="135"/>
  </r>
  <r>
    <x v="92"/>
    <x v="19"/>
    <x v="0"/>
    <m/>
    <m/>
    <x v="0"/>
    <x v="1"/>
    <x v="7"/>
    <x v="3"/>
    <x v="37"/>
    <n v="30"/>
    <n v="30"/>
    <n v="190"/>
    <n v="0"/>
    <n v="0"/>
    <n v="5700"/>
    <x v="0"/>
    <x v="5"/>
    <s v="SSH"/>
    <s v="BRI"/>
    <x v="1"/>
    <x v="1"/>
    <x v="263"/>
  </r>
  <r>
    <x v="92"/>
    <x v="19"/>
    <x v="0"/>
    <m/>
    <m/>
    <x v="0"/>
    <x v="1"/>
    <x v="7"/>
    <x v="3"/>
    <x v="38"/>
    <n v="30"/>
    <n v="30"/>
    <n v="190"/>
    <n v="0"/>
    <n v="0"/>
    <n v="5700"/>
    <x v="0"/>
    <x v="5"/>
    <s v="SSH"/>
    <s v="BRI"/>
    <x v="1"/>
    <x v="1"/>
    <x v="274"/>
  </r>
  <r>
    <x v="92"/>
    <x v="19"/>
    <x v="0"/>
    <m/>
    <m/>
    <x v="0"/>
    <x v="0"/>
    <x v="33"/>
    <x v="2"/>
    <x v="68"/>
    <n v="0"/>
    <n v="0"/>
    <m/>
    <m/>
    <m/>
    <n v="0"/>
    <x v="0"/>
    <x v="5"/>
    <s v="BRI"/>
    <s v="SSH"/>
    <x v="1"/>
    <x v="3"/>
    <x v="259"/>
  </r>
  <r>
    <x v="92"/>
    <x v="19"/>
    <x v="0"/>
    <m/>
    <m/>
    <x v="0"/>
    <x v="0"/>
    <x v="33"/>
    <x v="2"/>
    <x v="69"/>
    <n v="0"/>
    <n v="0"/>
    <m/>
    <m/>
    <m/>
    <n v="0"/>
    <x v="0"/>
    <x v="5"/>
    <s v="BRI"/>
    <s v="SSH"/>
    <x v="1"/>
    <x v="3"/>
    <x v="229"/>
  </r>
  <r>
    <x v="92"/>
    <x v="19"/>
    <x v="0"/>
    <m/>
    <m/>
    <x v="0"/>
    <x v="0"/>
    <x v="33"/>
    <x v="2"/>
    <x v="70"/>
    <n v="0"/>
    <n v="0"/>
    <m/>
    <m/>
    <m/>
    <n v="0"/>
    <x v="0"/>
    <x v="5"/>
    <s v="BRI"/>
    <s v="SSH"/>
    <x v="1"/>
    <x v="3"/>
    <x v="230"/>
  </r>
  <r>
    <x v="92"/>
    <x v="19"/>
    <x v="0"/>
    <m/>
    <m/>
    <x v="0"/>
    <x v="0"/>
    <x v="33"/>
    <x v="2"/>
    <x v="71"/>
    <n v="0"/>
    <n v="0"/>
    <m/>
    <m/>
    <m/>
    <n v="0"/>
    <x v="0"/>
    <x v="5"/>
    <s v="BRI"/>
    <s v="SSH"/>
    <x v="1"/>
    <x v="3"/>
    <x v="231"/>
  </r>
  <r>
    <x v="92"/>
    <x v="19"/>
    <x v="0"/>
    <m/>
    <m/>
    <x v="0"/>
    <x v="1"/>
    <x v="34"/>
    <x v="3"/>
    <x v="69"/>
    <n v="0"/>
    <n v="0"/>
    <m/>
    <m/>
    <m/>
    <n v="0"/>
    <x v="0"/>
    <x v="5"/>
    <s v="SSH"/>
    <s v="BRI"/>
    <x v="1"/>
    <x v="3"/>
    <x v="229"/>
  </r>
  <r>
    <x v="92"/>
    <x v="19"/>
    <x v="0"/>
    <m/>
    <m/>
    <x v="0"/>
    <x v="1"/>
    <x v="34"/>
    <x v="3"/>
    <x v="70"/>
    <n v="0"/>
    <n v="0"/>
    <m/>
    <m/>
    <m/>
    <n v="0"/>
    <x v="0"/>
    <x v="5"/>
    <s v="SSH"/>
    <s v="BRI"/>
    <x v="1"/>
    <x v="3"/>
    <x v="230"/>
  </r>
  <r>
    <x v="92"/>
    <x v="19"/>
    <x v="0"/>
    <m/>
    <m/>
    <x v="0"/>
    <x v="1"/>
    <x v="34"/>
    <x v="3"/>
    <x v="71"/>
    <n v="0"/>
    <n v="0"/>
    <m/>
    <m/>
    <m/>
    <n v="0"/>
    <x v="0"/>
    <x v="5"/>
    <s v="SSH"/>
    <s v="BRI"/>
    <x v="1"/>
    <x v="3"/>
    <x v="231"/>
  </r>
  <r>
    <x v="92"/>
    <x v="19"/>
    <x v="0"/>
    <m/>
    <m/>
    <x v="0"/>
    <x v="1"/>
    <x v="34"/>
    <x v="3"/>
    <x v="72"/>
    <n v="0"/>
    <n v="0"/>
    <m/>
    <m/>
    <m/>
    <n v="0"/>
    <x v="0"/>
    <x v="5"/>
    <s v="SSH"/>
    <s v="BRI"/>
    <x v="1"/>
    <x v="3"/>
    <x v="223"/>
  </r>
  <r>
    <x v="92"/>
    <x v="1"/>
    <x v="0"/>
    <m/>
    <m/>
    <x v="0"/>
    <x v="0"/>
    <x v="4"/>
    <x v="2"/>
    <x v="7"/>
    <n v="1"/>
    <n v="1"/>
    <n v="175"/>
    <n v="0"/>
    <n v="0"/>
    <n v="175"/>
    <x v="0"/>
    <x v="5"/>
    <s v="BRI"/>
    <s v="SSH"/>
    <x v="1"/>
    <x v="1"/>
    <x v="278"/>
  </r>
  <r>
    <x v="92"/>
    <x v="1"/>
    <x v="0"/>
    <m/>
    <m/>
    <x v="0"/>
    <x v="1"/>
    <x v="6"/>
    <x v="3"/>
    <x v="8"/>
    <n v="1"/>
    <n v="1"/>
    <n v="175"/>
    <n v="0"/>
    <n v="0"/>
    <n v="175"/>
    <x v="0"/>
    <x v="5"/>
    <s v="SSH"/>
    <s v="BRI"/>
    <x v="1"/>
    <x v="1"/>
    <x v="279"/>
  </r>
  <r>
    <x v="92"/>
    <x v="34"/>
    <x v="0"/>
    <m/>
    <m/>
    <x v="0"/>
    <x v="0"/>
    <x v="12"/>
    <x v="16"/>
    <x v="85"/>
    <n v="0"/>
    <n v="0"/>
    <m/>
    <m/>
    <m/>
    <n v="0"/>
    <x v="0"/>
    <x v="5"/>
    <s v="FCO"/>
    <s v="SSH"/>
    <x v="6"/>
    <x v="3"/>
    <x v="71"/>
  </r>
  <r>
    <x v="92"/>
    <x v="34"/>
    <x v="0"/>
    <m/>
    <m/>
    <x v="0"/>
    <x v="0"/>
    <x v="12"/>
    <x v="16"/>
    <x v="66"/>
    <n v="0"/>
    <n v="0"/>
    <m/>
    <m/>
    <m/>
    <n v="0"/>
    <x v="0"/>
    <x v="5"/>
    <s v="FCO"/>
    <s v="SSH"/>
    <x v="6"/>
    <x v="3"/>
    <x v="280"/>
  </r>
  <r>
    <x v="92"/>
    <x v="34"/>
    <x v="0"/>
    <m/>
    <m/>
    <x v="0"/>
    <x v="0"/>
    <x v="12"/>
    <x v="16"/>
    <x v="67"/>
    <n v="0"/>
    <n v="0"/>
    <m/>
    <m/>
    <m/>
    <n v="0"/>
    <x v="0"/>
    <x v="5"/>
    <s v="FCO"/>
    <s v="SSH"/>
    <x v="6"/>
    <x v="3"/>
    <x v="281"/>
  </r>
  <r>
    <x v="92"/>
    <x v="34"/>
    <x v="0"/>
    <m/>
    <m/>
    <x v="0"/>
    <x v="0"/>
    <x v="12"/>
    <x v="16"/>
    <x v="68"/>
    <n v="0"/>
    <n v="0"/>
    <m/>
    <m/>
    <m/>
    <n v="0"/>
    <x v="0"/>
    <x v="5"/>
    <s v="FCO"/>
    <s v="SSH"/>
    <x v="6"/>
    <x v="3"/>
    <x v="259"/>
  </r>
  <r>
    <x v="92"/>
    <x v="34"/>
    <x v="0"/>
    <m/>
    <m/>
    <x v="0"/>
    <x v="0"/>
    <x v="12"/>
    <x v="16"/>
    <x v="69"/>
    <n v="0"/>
    <n v="0"/>
    <m/>
    <m/>
    <m/>
    <n v="0"/>
    <x v="0"/>
    <x v="5"/>
    <s v="FCO"/>
    <s v="SSH"/>
    <x v="6"/>
    <x v="3"/>
    <x v="229"/>
  </r>
  <r>
    <x v="92"/>
    <x v="34"/>
    <x v="0"/>
    <m/>
    <m/>
    <x v="0"/>
    <x v="0"/>
    <x v="12"/>
    <x v="16"/>
    <x v="70"/>
    <n v="0"/>
    <n v="0"/>
    <m/>
    <m/>
    <m/>
    <n v="0"/>
    <x v="0"/>
    <x v="5"/>
    <s v="FCO"/>
    <s v="SSH"/>
    <x v="6"/>
    <x v="3"/>
    <x v="230"/>
  </r>
  <r>
    <x v="92"/>
    <x v="34"/>
    <x v="0"/>
    <m/>
    <m/>
    <x v="0"/>
    <x v="0"/>
    <x v="12"/>
    <x v="16"/>
    <x v="71"/>
    <n v="0"/>
    <n v="0"/>
    <m/>
    <m/>
    <m/>
    <n v="0"/>
    <x v="0"/>
    <x v="5"/>
    <s v="FCO"/>
    <s v="SSH"/>
    <x v="6"/>
    <x v="3"/>
    <x v="231"/>
  </r>
  <r>
    <x v="92"/>
    <x v="34"/>
    <x v="0"/>
    <m/>
    <m/>
    <x v="0"/>
    <x v="0"/>
    <x v="12"/>
    <x v="16"/>
    <x v="72"/>
    <n v="0"/>
    <n v="0"/>
    <m/>
    <m/>
    <m/>
    <n v="0"/>
    <x v="0"/>
    <x v="5"/>
    <s v="FCO"/>
    <s v="SSH"/>
    <x v="6"/>
    <x v="3"/>
    <x v="223"/>
  </r>
  <r>
    <x v="92"/>
    <x v="34"/>
    <x v="0"/>
    <m/>
    <m/>
    <x v="0"/>
    <x v="1"/>
    <x v="13"/>
    <x v="17"/>
    <x v="66"/>
    <n v="0"/>
    <n v="0"/>
    <m/>
    <m/>
    <m/>
    <n v="0"/>
    <x v="0"/>
    <x v="5"/>
    <s v="SSH"/>
    <s v="FCO"/>
    <x v="6"/>
    <x v="3"/>
    <x v="280"/>
  </r>
  <r>
    <x v="92"/>
    <x v="34"/>
    <x v="0"/>
    <m/>
    <m/>
    <x v="0"/>
    <x v="1"/>
    <x v="13"/>
    <x v="17"/>
    <x v="67"/>
    <n v="0"/>
    <n v="0"/>
    <m/>
    <m/>
    <m/>
    <n v="0"/>
    <x v="0"/>
    <x v="5"/>
    <s v="SSH"/>
    <s v="FCO"/>
    <x v="6"/>
    <x v="3"/>
    <x v="281"/>
  </r>
  <r>
    <x v="92"/>
    <x v="34"/>
    <x v="0"/>
    <m/>
    <m/>
    <x v="0"/>
    <x v="1"/>
    <x v="13"/>
    <x v="17"/>
    <x v="68"/>
    <n v="0"/>
    <n v="0"/>
    <m/>
    <m/>
    <m/>
    <n v="0"/>
    <x v="0"/>
    <x v="5"/>
    <s v="SSH"/>
    <s v="FCO"/>
    <x v="6"/>
    <x v="3"/>
    <x v="259"/>
  </r>
  <r>
    <x v="92"/>
    <x v="34"/>
    <x v="0"/>
    <m/>
    <m/>
    <x v="0"/>
    <x v="1"/>
    <x v="13"/>
    <x v="17"/>
    <x v="69"/>
    <n v="0"/>
    <n v="0"/>
    <m/>
    <m/>
    <m/>
    <n v="0"/>
    <x v="0"/>
    <x v="5"/>
    <s v="SSH"/>
    <s v="FCO"/>
    <x v="6"/>
    <x v="3"/>
    <x v="229"/>
  </r>
  <r>
    <x v="92"/>
    <x v="34"/>
    <x v="0"/>
    <m/>
    <m/>
    <x v="0"/>
    <x v="1"/>
    <x v="13"/>
    <x v="17"/>
    <x v="70"/>
    <n v="0"/>
    <n v="0"/>
    <m/>
    <m/>
    <m/>
    <n v="0"/>
    <x v="0"/>
    <x v="5"/>
    <s v="SSH"/>
    <s v="FCO"/>
    <x v="6"/>
    <x v="3"/>
    <x v="230"/>
  </r>
  <r>
    <x v="92"/>
    <x v="34"/>
    <x v="0"/>
    <m/>
    <m/>
    <x v="0"/>
    <x v="1"/>
    <x v="13"/>
    <x v="17"/>
    <x v="71"/>
    <n v="0"/>
    <n v="0"/>
    <m/>
    <m/>
    <m/>
    <n v="0"/>
    <x v="0"/>
    <x v="5"/>
    <s v="SSH"/>
    <s v="FCO"/>
    <x v="6"/>
    <x v="3"/>
    <x v="231"/>
  </r>
  <r>
    <x v="92"/>
    <x v="34"/>
    <x v="0"/>
    <m/>
    <m/>
    <x v="0"/>
    <x v="1"/>
    <x v="13"/>
    <x v="17"/>
    <x v="72"/>
    <n v="0"/>
    <n v="0"/>
    <m/>
    <m/>
    <m/>
    <n v="0"/>
    <x v="0"/>
    <x v="5"/>
    <s v="SSH"/>
    <s v="FCO"/>
    <x v="6"/>
    <x v="3"/>
    <x v="223"/>
  </r>
  <r>
    <x v="92"/>
    <x v="34"/>
    <x v="0"/>
    <m/>
    <m/>
    <x v="0"/>
    <x v="1"/>
    <x v="13"/>
    <x v="17"/>
    <x v="86"/>
    <n v="0"/>
    <n v="0"/>
    <m/>
    <m/>
    <m/>
    <n v="0"/>
    <x v="0"/>
    <x v="5"/>
    <s v="SSH"/>
    <s v="FCO"/>
    <x v="6"/>
    <x v="3"/>
    <x v="211"/>
  </r>
  <r>
    <x v="92"/>
    <x v="34"/>
    <x v="0"/>
    <m/>
    <m/>
    <x v="0"/>
    <x v="0"/>
    <x v="39"/>
    <x v="20"/>
    <x v="88"/>
    <n v="0"/>
    <n v="0"/>
    <m/>
    <m/>
    <m/>
    <n v="0"/>
    <x v="0"/>
    <x v="5"/>
    <s v="PSA"/>
    <s v="SSH"/>
    <x v="8"/>
    <x v="5"/>
    <x v="260"/>
  </r>
  <r>
    <x v="92"/>
    <x v="34"/>
    <x v="0"/>
    <m/>
    <m/>
    <x v="0"/>
    <x v="0"/>
    <x v="39"/>
    <x v="20"/>
    <x v="89"/>
    <n v="0"/>
    <n v="0"/>
    <m/>
    <m/>
    <m/>
    <n v="0"/>
    <x v="0"/>
    <x v="5"/>
    <s v="PSA"/>
    <s v="SSH"/>
    <x v="8"/>
    <x v="5"/>
    <x v="199"/>
  </r>
  <r>
    <x v="92"/>
    <x v="34"/>
    <x v="0"/>
    <m/>
    <m/>
    <x v="0"/>
    <x v="0"/>
    <x v="39"/>
    <x v="20"/>
    <x v="90"/>
    <n v="0"/>
    <n v="0"/>
    <m/>
    <m/>
    <m/>
    <n v="0"/>
    <x v="0"/>
    <x v="5"/>
    <s v="PSA"/>
    <s v="SSH"/>
    <x v="8"/>
    <x v="5"/>
    <x v="31"/>
  </r>
  <r>
    <x v="92"/>
    <x v="34"/>
    <x v="0"/>
    <m/>
    <m/>
    <x v="0"/>
    <x v="0"/>
    <x v="39"/>
    <x v="20"/>
    <x v="91"/>
    <n v="0"/>
    <n v="0"/>
    <m/>
    <m/>
    <m/>
    <n v="0"/>
    <x v="0"/>
    <x v="5"/>
    <s v="PSA"/>
    <s v="SSH"/>
    <x v="8"/>
    <x v="5"/>
    <x v="32"/>
  </r>
  <r>
    <x v="92"/>
    <x v="34"/>
    <x v="0"/>
    <m/>
    <m/>
    <x v="0"/>
    <x v="1"/>
    <x v="40"/>
    <x v="21"/>
    <x v="89"/>
    <n v="0"/>
    <n v="0"/>
    <m/>
    <m/>
    <m/>
    <n v="0"/>
    <x v="0"/>
    <x v="5"/>
    <s v="SSH"/>
    <s v="PSA"/>
    <x v="8"/>
    <x v="5"/>
    <x v="199"/>
  </r>
  <r>
    <x v="92"/>
    <x v="34"/>
    <x v="0"/>
    <m/>
    <m/>
    <x v="0"/>
    <x v="1"/>
    <x v="40"/>
    <x v="21"/>
    <x v="90"/>
    <n v="0"/>
    <n v="0"/>
    <m/>
    <m/>
    <m/>
    <n v="0"/>
    <x v="0"/>
    <x v="5"/>
    <s v="SSH"/>
    <s v="PSA"/>
    <x v="8"/>
    <x v="5"/>
    <x v="31"/>
  </r>
  <r>
    <x v="92"/>
    <x v="34"/>
    <x v="0"/>
    <m/>
    <m/>
    <x v="0"/>
    <x v="1"/>
    <x v="40"/>
    <x v="21"/>
    <x v="91"/>
    <n v="0"/>
    <n v="0"/>
    <m/>
    <m/>
    <m/>
    <n v="0"/>
    <x v="0"/>
    <x v="5"/>
    <s v="SSH"/>
    <s v="PSA"/>
    <x v="8"/>
    <x v="5"/>
    <x v="32"/>
  </r>
  <r>
    <x v="92"/>
    <x v="34"/>
    <x v="0"/>
    <m/>
    <m/>
    <x v="0"/>
    <x v="1"/>
    <x v="40"/>
    <x v="21"/>
    <x v="92"/>
    <n v="0"/>
    <n v="0"/>
    <m/>
    <m/>
    <m/>
    <n v="0"/>
    <x v="0"/>
    <x v="5"/>
    <s v="SSH"/>
    <s v="PSA"/>
    <x v="8"/>
    <x v="5"/>
    <x v="33"/>
  </r>
  <r>
    <x v="92"/>
    <x v="34"/>
    <x v="0"/>
    <m/>
    <m/>
    <x v="0"/>
    <x v="0"/>
    <x v="29"/>
    <x v="6"/>
    <x v="39"/>
    <n v="0"/>
    <n v="0"/>
    <m/>
    <m/>
    <m/>
    <n v="0"/>
    <x v="0"/>
    <x v="5"/>
    <s v="VRN"/>
    <s v="SSH"/>
    <x v="3"/>
    <x v="1"/>
    <x v="275"/>
  </r>
  <r>
    <x v="92"/>
    <x v="34"/>
    <x v="0"/>
    <m/>
    <m/>
    <x v="0"/>
    <x v="0"/>
    <x v="29"/>
    <x v="6"/>
    <x v="40"/>
    <n v="0"/>
    <n v="0"/>
    <m/>
    <m/>
    <m/>
    <n v="0"/>
    <x v="0"/>
    <x v="5"/>
    <s v="VRN"/>
    <s v="SSH"/>
    <x v="3"/>
    <x v="1"/>
    <x v="276"/>
  </r>
  <r>
    <x v="92"/>
    <x v="34"/>
    <x v="0"/>
    <m/>
    <m/>
    <x v="0"/>
    <x v="0"/>
    <x v="29"/>
    <x v="6"/>
    <x v="41"/>
    <n v="0"/>
    <n v="0"/>
    <m/>
    <m/>
    <m/>
    <n v="0"/>
    <x v="0"/>
    <x v="5"/>
    <s v="VRN"/>
    <s v="SSH"/>
    <x v="3"/>
    <x v="1"/>
    <x v="34"/>
  </r>
  <r>
    <x v="92"/>
    <x v="34"/>
    <x v="0"/>
    <m/>
    <m/>
    <x v="0"/>
    <x v="0"/>
    <x v="29"/>
    <x v="6"/>
    <x v="42"/>
    <n v="0"/>
    <n v="0"/>
    <m/>
    <m/>
    <m/>
    <n v="0"/>
    <x v="0"/>
    <x v="5"/>
    <s v="VRN"/>
    <s v="SSH"/>
    <x v="3"/>
    <x v="1"/>
    <x v="35"/>
  </r>
  <r>
    <x v="92"/>
    <x v="34"/>
    <x v="0"/>
    <m/>
    <m/>
    <x v="0"/>
    <x v="0"/>
    <x v="29"/>
    <x v="6"/>
    <x v="43"/>
    <n v="0"/>
    <n v="0"/>
    <m/>
    <m/>
    <m/>
    <n v="0"/>
    <x v="0"/>
    <x v="5"/>
    <s v="VRN"/>
    <s v="SSH"/>
    <x v="3"/>
    <x v="1"/>
    <x v="23"/>
  </r>
  <r>
    <x v="92"/>
    <x v="34"/>
    <x v="0"/>
    <m/>
    <m/>
    <x v="0"/>
    <x v="0"/>
    <x v="29"/>
    <x v="6"/>
    <x v="12"/>
    <n v="0"/>
    <n v="0"/>
    <m/>
    <m/>
    <m/>
    <n v="0"/>
    <x v="0"/>
    <x v="5"/>
    <s v="VRN"/>
    <s v="SSH"/>
    <x v="3"/>
    <x v="1"/>
    <x v="24"/>
  </r>
  <r>
    <x v="92"/>
    <x v="34"/>
    <x v="0"/>
    <m/>
    <m/>
    <x v="0"/>
    <x v="1"/>
    <x v="26"/>
    <x v="7"/>
    <x v="40"/>
    <n v="0"/>
    <n v="0"/>
    <m/>
    <m/>
    <m/>
    <n v="0"/>
    <x v="0"/>
    <x v="5"/>
    <s v="SSH"/>
    <s v="VRN"/>
    <x v="3"/>
    <x v="1"/>
    <x v="276"/>
  </r>
  <r>
    <x v="92"/>
    <x v="34"/>
    <x v="0"/>
    <m/>
    <m/>
    <x v="0"/>
    <x v="1"/>
    <x v="26"/>
    <x v="7"/>
    <x v="41"/>
    <n v="0"/>
    <n v="0"/>
    <m/>
    <m/>
    <m/>
    <n v="0"/>
    <x v="0"/>
    <x v="5"/>
    <s v="SSH"/>
    <s v="VRN"/>
    <x v="3"/>
    <x v="1"/>
    <x v="34"/>
  </r>
  <r>
    <x v="92"/>
    <x v="34"/>
    <x v="0"/>
    <m/>
    <m/>
    <x v="0"/>
    <x v="1"/>
    <x v="26"/>
    <x v="7"/>
    <x v="42"/>
    <n v="0"/>
    <n v="0"/>
    <m/>
    <m/>
    <m/>
    <n v="0"/>
    <x v="0"/>
    <x v="5"/>
    <s v="SSH"/>
    <s v="VRN"/>
    <x v="3"/>
    <x v="1"/>
    <x v="35"/>
  </r>
  <r>
    <x v="92"/>
    <x v="34"/>
    <x v="0"/>
    <m/>
    <m/>
    <x v="0"/>
    <x v="1"/>
    <x v="26"/>
    <x v="7"/>
    <x v="43"/>
    <n v="0"/>
    <n v="0"/>
    <m/>
    <m/>
    <m/>
    <n v="0"/>
    <x v="0"/>
    <x v="5"/>
    <s v="SSH"/>
    <s v="VRN"/>
    <x v="3"/>
    <x v="1"/>
    <x v="23"/>
  </r>
  <r>
    <x v="92"/>
    <x v="34"/>
    <x v="0"/>
    <m/>
    <m/>
    <x v="0"/>
    <x v="1"/>
    <x v="26"/>
    <x v="7"/>
    <x v="12"/>
    <n v="0"/>
    <n v="0"/>
    <m/>
    <m/>
    <m/>
    <n v="0"/>
    <x v="0"/>
    <x v="5"/>
    <s v="SSH"/>
    <s v="VRN"/>
    <x v="3"/>
    <x v="1"/>
    <x v="24"/>
  </r>
  <r>
    <x v="92"/>
    <x v="34"/>
    <x v="0"/>
    <m/>
    <m/>
    <x v="0"/>
    <x v="1"/>
    <x v="26"/>
    <x v="7"/>
    <x v="13"/>
    <n v="0"/>
    <n v="0"/>
    <m/>
    <m/>
    <m/>
    <n v="0"/>
    <x v="0"/>
    <x v="5"/>
    <s v="SSH"/>
    <s v="VRN"/>
    <x v="3"/>
    <x v="1"/>
    <x v="25"/>
  </r>
  <r>
    <x v="92"/>
    <x v="35"/>
    <x v="0"/>
    <m/>
    <m/>
    <x v="0"/>
    <x v="0"/>
    <x v="29"/>
    <x v="6"/>
    <x v="39"/>
    <n v="30"/>
    <n v="30"/>
    <m/>
    <m/>
    <m/>
    <n v="0"/>
    <x v="0"/>
    <x v="5"/>
    <s v="VRN"/>
    <s v="SSH"/>
    <x v="3"/>
    <x v="1"/>
    <x v="275"/>
  </r>
  <r>
    <x v="92"/>
    <x v="35"/>
    <x v="0"/>
    <m/>
    <m/>
    <x v="0"/>
    <x v="1"/>
    <x v="26"/>
    <x v="7"/>
    <x v="40"/>
    <n v="30"/>
    <n v="30"/>
    <m/>
    <m/>
    <m/>
    <n v="0"/>
    <x v="0"/>
    <x v="5"/>
    <s v="SSH"/>
    <s v="VRN"/>
    <x v="3"/>
    <x v="1"/>
    <x v="276"/>
  </r>
  <r>
    <x v="92"/>
    <x v="35"/>
    <x v="0"/>
    <m/>
    <m/>
    <x v="0"/>
    <x v="0"/>
    <x v="0"/>
    <x v="0"/>
    <x v="0"/>
    <n v="30"/>
    <n v="30"/>
    <m/>
    <m/>
    <m/>
    <n v="0"/>
    <x v="0"/>
    <x v="5"/>
    <s v="NAP"/>
    <s v="SSH"/>
    <x v="0"/>
    <x v="0"/>
    <x v="235"/>
  </r>
  <r>
    <x v="92"/>
    <x v="35"/>
    <x v="0"/>
    <m/>
    <m/>
    <x v="0"/>
    <x v="1"/>
    <x v="2"/>
    <x v="1"/>
    <x v="1"/>
    <n v="30"/>
    <n v="30"/>
    <m/>
    <m/>
    <m/>
    <n v="0"/>
    <x v="0"/>
    <x v="5"/>
    <s v="SSH"/>
    <s v="NAP"/>
    <x v="0"/>
    <x v="0"/>
    <x v="236"/>
  </r>
  <r>
    <x v="92"/>
    <x v="36"/>
    <x v="0"/>
    <m/>
    <m/>
    <x v="0"/>
    <x v="0"/>
    <x v="22"/>
    <x v="12"/>
    <x v="79"/>
    <n v="0"/>
    <n v="0"/>
    <m/>
    <m/>
    <m/>
    <n v="0"/>
    <x v="0"/>
    <x v="5"/>
    <s v="NAP"/>
    <s v="HRG"/>
    <x v="0"/>
    <x v="0"/>
    <x v="234"/>
  </r>
  <r>
    <x v="92"/>
    <x v="36"/>
    <x v="0"/>
    <m/>
    <m/>
    <x v="0"/>
    <x v="0"/>
    <x v="22"/>
    <x v="12"/>
    <x v="0"/>
    <n v="0"/>
    <n v="0"/>
    <m/>
    <m/>
    <m/>
    <n v="0"/>
    <x v="0"/>
    <x v="5"/>
    <s v="NAP"/>
    <s v="HRG"/>
    <x v="0"/>
    <x v="0"/>
    <x v="235"/>
  </r>
  <r>
    <x v="92"/>
    <x v="36"/>
    <x v="0"/>
    <m/>
    <m/>
    <x v="0"/>
    <x v="0"/>
    <x v="22"/>
    <x v="12"/>
    <x v="1"/>
    <n v="0"/>
    <n v="0"/>
    <m/>
    <m/>
    <m/>
    <n v="0"/>
    <x v="0"/>
    <x v="5"/>
    <s v="NAP"/>
    <s v="HRG"/>
    <x v="0"/>
    <x v="0"/>
    <x v="236"/>
  </r>
  <r>
    <x v="92"/>
    <x v="36"/>
    <x v="0"/>
    <m/>
    <m/>
    <x v="0"/>
    <x v="0"/>
    <x v="22"/>
    <x v="12"/>
    <x v="2"/>
    <n v="0"/>
    <n v="0"/>
    <m/>
    <m/>
    <m/>
    <n v="0"/>
    <x v="0"/>
    <x v="5"/>
    <s v="NAP"/>
    <s v="HRG"/>
    <x v="0"/>
    <x v="0"/>
    <x v="186"/>
  </r>
  <r>
    <x v="92"/>
    <x v="36"/>
    <x v="0"/>
    <m/>
    <m/>
    <x v="0"/>
    <x v="0"/>
    <x v="22"/>
    <x v="12"/>
    <x v="3"/>
    <n v="0"/>
    <n v="0"/>
    <m/>
    <m/>
    <m/>
    <n v="0"/>
    <x v="0"/>
    <x v="5"/>
    <s v="NAP"/>
    <s v="HRG"/>
    <x v="0"/>
    <x v="0"/>
    <x v="187"/>
  </r>
  <r>
    <x v="92"/>
    <x v="36"/>
    <x v="0"/>
    <m/>
    <m/>
    <x v="0"/>
    <x v="0"/>
    <x v="22"/>
    <x v="12"/>
    <x v="4"/>
    <n v="0"/>
    <n v="0"/>
    <m/>
    <m/>
    <m/>
    <n v="0"/>
    <x v="0"/>
    <x v="5"/>
    <s v="NAP"/>
    <s v="HRG"/>
    <x v="0"/>
    <x v="0"/>
    <x v="188"/>
  </r>
  <r>
    <x v="92"/>
    <x v="36"/>
    <x v="0"/>
    <m/>
    <m/>
    <x v="0"/>
    <x v="0"/>
    <x v="22"/>
    <x v="12"/>
    <x v="5"/>
    <n v="0"/>
    <n v="0"/>
    <m/>
    <m/>
    <m/>
    <n v="0"/>
    <x v="0"/>
    <x v="5"/>
    <s v="NAP"/>
    <s v="HRG"/>
    <x v="0"/>
    <x v="0"/>
    <x v="189"/>
  </r>
  <r>
    <x v="92"/>
    <x v="36"/>
    <x v="0"/>
    <m/>
    <m/>
    <x v="0"/>
    <x v="1"/>
    <x v="23"/>
    <x v="13"/>
    <x v="0"/>
    <n v="0"/>
    <n v="0"/>
    <m/>
    <m/>
    <m/>
    <n v="0"/>
    <x v="0"/>
    <x v="5"/>
    <s v="HRG"/>
    <s v="NAP"/>
    <x v="0"/>
    <x v="0"/>
    <x v="235"/>
  </r>
  <r>
    <x v="92"/>
    <x v="36"/>
    <x v="0"/>
    <m/>
    <m/>
    <x v="0"/>
    <x v="1"/>
    <x v="23"/>
    <x v="13"/>
    <x v="1"/>
    <n v="0"/>
    <n v="0"/>
    <m/>
    <m/>
    <m/>
    <n v="0"/>
    <x v="0"/>
    <x v="5"/>
    <s v="HRG"/>
    <s v="NAP"/>
    <x v="0"/>
    <x v="0"/>
    <x v="236"/>
  </r>
  <r>
    <x v="92"/>
    <x v="36"/>
    <x v="0"/>
    <m/>
    <m/>
    <x v="0"/>
    <x v="1"/>
    <x v="23"/>
    <x v="13"/>
    <x v="2"/>
    <n v="0"/>
    <n v="0"/>
    <m/>
    <m/>
    <m/>
    <n v="0"/>
    <x v="0"/>
    <x v="5"/>
    <s v="HRG"/>
    <s v="NAP"/>
    <x v="0"/>
    <x v="0"/>
    <x v="186"/>
  </r>
  <r>
    <x v="92"/>
    <x v="36"/>
    <x v="0"/>
    <m/>
    <m/>
    <x v="0"/>
    <x v="1"/>
    <x v="23"/>
    <x v="13"/>
    <x v="3"/>
    <n v="0"/>
    <n v="0"/>
    <m/>
    <m/>
    <m/>
    <n v="0"/>
    <x v="0"/>
    <x v="5"/>
    <s v="HRG"/>
    <s v="NAP"/>
    <x v="0"/>
    <x v="0"/>
    <x v="187"/>
  </r>
  <r>
    <x v="92"/>
    <x v="36"/>
    <x v="0"/>
    <m/>
    <m/>
    <x v="0"/>
    <x v="1"/>
    <x v="23"/>
    <x v="13"/>
    <x v="4"/>
    <n v="0"/>
    <n v="0"/>
    <m/>
    <m/>
    <m/>
    <n v="0"/>
    <x v="0"/>
    <x v="5"/>
    <s v="HRG"/>
    <s v="NAP"/>
    <x v="0"/>
    <x v="0"/>
    <x v="188"/>
  </r>
  <r>
    <x v="92"/>
    <x v="36"/>
    <x v="0"/>
    <m/>
    <m/>
    <x v="0"/>
    <x v="1"/>
    <x v="23"/>
    <x v="13"/>
    <x v="5"/>
    <n v="0"/>
    <n v="0"/>
    <m/>
    <m/>
    <m/>
    <n v="0"/>
    <x v="0"/>
    <x v="5"/>
    <s v="HRG"/>
    <s v="NAP"/>
    <x v="0"/>
    <x v="0"/>
    <x v="189"/>
  </r>
  <r>
    <x v="92"/>
    <x v="36"/>
    <x v="0"/>
    <m/>
    <m/>
    <x v="0"/>
    <x v="1"/>
    <x v="23"/>
    <x v="13"/>
    <x v="6"/>
    <n v="0"/>
    <n v="0"/>
    <m/>
    <m/>
    <m/>
    <n v="0"/>
    <x v="0"/>
    <x v="5"/>
    <s v="HRG"/>
    <s v="NAP"/>
    <x v="0"/>
    <x v="0"/>
    <x v="19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2"/>
    <x v="7"/>
    <x v="1"/>
    <m/>
    <m/>
    <x v="1"/>
    <x v="0"/>
    <x v="6"/>
    <x v="7"/>
    <x v="11"/>
    <n v="2"/>
    <n v="2"/>
    <n v="150"/>
    <n v="0"/>
    <n v="0"/>
    <n v="300"/>
    <x v="0"/>
    <x v="1"/>
    <s v="SSH"/>
    <s v="VRN"/>
    <x v="3"/>
    <x v="1"/>
    <x v="148"/>
  </r>
  <r>
    <x v="92"/>
    <x v="8"/>
    <x v="1"/>
    <m/>
    <s v="36Z6T"/>
    <x v="0"/>
    <x v="0"/>
    <x v="5"/>
    <x v="2"/>
    <x v="13"/>
    <n v="2"/>
    <n v="2"/>
    <n v="215"/>
    <n v="0"/>
    <n v="0"/>
    <n v="430"/>
    <x v="0"/>
    <x v="1"/>
    <s v="BRI"/>
    <s v="SSH"/>
    <x v="1"/>
    <x v="1"/>
    <x v="25"/>
  </r>
  <r>
    <x v="92"/>
    <x v="8"/>
    <x v="1"/>
    <m/>
    <s v="36Z6T"/>
    <x v="0"/>
    <x v="1"/>
    <x v="7"/>
    <x v="3"/>
    <x v="14"/>
    <n v="2"/>
    <n v="2"/>
    <n v="215"/>
    <n v="0"/>
    <n v="0"/>
    <n v="430"/>
    <x v="0"/>
    <x v="1"/>
    <s v="SSH"/>
    <s v="BRI"/>
    <x v="1"/>
    <x v="1"/>
    <x v="205"/>
  </r>
  <r>
    <x v="92"/>
    <x v="8"/>
    <x v="1"/>
    <m/>
    <s v="7669Z"/>
    <x v="0"/>
    <x v="0"/>
    <x v="12"/>
    <x v="16"/>
    <x v="69"/>
    <n v="2"/>
    <n v="2"/>
    <n v="250"/>
    <n v="0"/>
    <n v="0"/>
    <n v="500"/>
    <x v="0"/>
    <x v="1"/>
    <s v="FCO"/>
    <s v="SSH"/>
    <x v="6"/>
    <x v="3"/>
    <x v="229"/>
  </r>
  <r>
    <x v="92"/>
    <x v="8"/>
    <x v="1"/>
    <m/>
    <s v="7669Z"/>
    <x v="0"/>
    <x v="1"/>
    <x v="13"/>
    <x v="17"/>
    <x v="71"/>
    <n v="2"/>
    <n v="2"/>
    <n v="250"/>
    <n v="0"/>
    <n v="0"/>
    <n v="500"/>
    <x v="0"/>
    <x v="1"/>
    <s v="SSH"/>
    <s v="FCO"/>
    <x v="6"/>
    <x v="3"/>
    <x v="231"/>
  </r>
  <r>
    <x v="93"/>
    <x v="7"/>
    <x v="1"/>
    <m/>
    <m/>
    <x v="1"/>
    <x v="0"/>
    <x v="12"/>
    <x v="4"/>
    <x v="29"/>
    <n v="2"/>
    <n v="2"/>
    <n v="150"/>
    <n v="0"/>
    <n v="0"/>
    <n v="300"/>
    <x v="0"/>
    <x v="1"/>
    <s v="MXP"/>
    <s v="SSH"/>
    <x v="2"/>
    <x v="3"/>
    <x v="282"/>
  </r>
  <r>
    <x v="93"/>
    <x v="7"/>
    <x v="1"/>
    <m/>
    <m/>
    <x v="1"/>
    <x v="0"/>
    <x v="4"/>
    <x v="6"/>
    <x v="10"/>
    <n v="2"/>
    <n v="2"/>
    <n v="150"/>
    <n v="0"/>
    <n v="0"/>
    <n v="300"/>
    <x v="0"/>
    <x v="1"/>
    <s v="VRN"/>
    <s v="SSH"/>
    <x v="3"/>
    <x v="1"/>
    <x v="267"/>
  </r>
  <r>
    <x v="93"/>
    <x v="7"/>
    <x v="1"/>
    <m/>
    <m/>
    <x v="1"/>
    <x v="0"/>
    <x v="6"/>
    <x v="7"/>
    <x v="11"/>
    <n v="4"/>
    <n v="4"/>
    <n v="150"/>
    <n v="0"/>
    <n v="0"/>
    <n v="600"/>
    <x v="0"/>
    <x v="1"/>
    <s v="SSH"/>
    <s v="VRN"/>
    <x v="3"/>
    <x v="1"/>
    <x v="245"/>
  </r>
  <r>
    <x v="93"/>
    <x v="7"/>
    <x v="1"/>
    <m/>
    <m/>
    <x v="1"/>
    <x v="0"/>
    <x v="12"/>
    <x v="0"/>
    <x v="5"/>
    <n v="1"/>
    <n v="1"/>
    <n v="220"/>
    <n v="0"/>
    <n v="0"/>
    <n v="220"/>
    <x v="0"/>
    <x v="1"/>
    <s v="NAP"/>
    <s v="SSH"/>
    <x v="0"/>
    <x v="0"/>
    <x v="29"/>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240"/>
    <n v="30.94"/>
    <n v="30"/>
    <n v="300.94"/>
    <x v="0"/>
    <x v="1"/>
    <s v="SSH"/>
    <s v="VRN"/>
    <x v="3"/>
    <x v="1"/>
    <x v="35"/>
  </r>
  <r>
    <x v="92"/>
    <x v="25"/>
    <x v="1"/>
    <m/>
    <s v="12LUPC"/>
    <x v="0"/>
    <x v="0"/>
    <x v="29"/>
    <x v="6"/>
    <x v="40"/>
    <n v="1"/>
    <n v="1"/>
    <n v="220"/>
    <n v="18.82"/>
    <n v="30"/>
    <n v="268.82"/>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0"/>
    <x v="10"/>
    <x v="1"/>
    <s v="AMADEUS"/>
    <s v="11LZ6L"/>
    <x v="1"/>
    <x v="0"/>
    <x v="7"/>
    <x v="3"/>
    <x v="9"/>
    <n v="1"/>
    <n v="1"/>
    <n v="170"/>
    <n v="19.420000000000002"/>
    <n v="30"/>
    <n v="219.42000000000002"/>
    <x v="0"/>
    <x v="1"/>
    <s v="SSH"/>
    <s v="BRI"/>
    <x v="1"/>
    <x v="1"/>
    <x v="261"/>
  </r>
  <r>
    <x v="90"/>
    <x v="10"/>
    <x v="1"/>
    <s v="AMADEUS"/>
    <s v="11LZ8K"/>
    <x v="0"/>
    <x v="1"/>
    <x v="23"/>
    <x v="13"/>
    <x v="3"/>
    <n v="1"/>
    <n v="1"/>
    <n v="240"/>
    <n v="35.53"/>
    <n v="40"/>
    <n v="315.52999999999997"/>
    <x v="0"/>
    <x v="1"/>
    <s v="HRG"/>
    <s v="NAP"/>
    <x v="0"/>
    <x v="0"/>
    <x v="253"/>
  </r>
  <r>
    <x v="90"/>
    <x v="10"/>
    <x v="1"/>
    <s v="AMADEUS"/>
    <s v="11LZ8K"/>
    <x v="0"/>
    <x v="0"/>
    <x v="22"/>
    <x v="12"/>
    <x v="2"/>
    <n v="1"/>
    <n v="1"/>
    <n v="240"/>
    <n v="28.36"/>
    <n v="40"/>
    <n v="308.36"/>
    <x v="0"/>
    <x v="1"/>
    <s v="NAP"/>
    <s v="HRG"/>
    <x v="0"/>
    <x v="0"/>
    <x v="40"/>
  </r>
  <r>
    <x v="90"/>
    <x v="10"/>
    <x v="1"/>
    <s v="AMADEUS"/>
    <s v="11LZ6L"/>
    <x v="1"/>
    <x v="0"/>
    <x v="7"/>
    <x v="3"/>
    <x v="9"/>
    <n v="1"/>
    <n v="1"/>
    <n v="170"/>
    <n v="19.420000000000002"/>
    <n v="30"/>
    <n v="219.42000000000002"/>
    <x v="0"/>
    <x v="1"/>
    <s v="SSH"/>
    <s v="BRI"/>
    <x v="1"/>
    <x v="1"/>
    <x v="261"/>
  </r>
  <r>
    <x v="90"/>
    <x v="10"/>
    <x v="1"/>
    <s v="AMADEUS"/>
    <s v="11LZ8K"/>
    <x v="0"/>
    <x v="1"/>
    <x v="23"/>
    <x v="13"/>
    <x v="3"/>
    <n v="1"/>
    <n v="1"/>
    <n v="240"/>
    <n v="35.53"/>
    <n v="40"/>
    <n v="315.52999999999997"/>
    <x v="0"/>
    <x v="1"/>
    <s v="HRG"/>
    <s v="NAP"/>
    <x v="0"/>
    <x v="0"/>
    <x v="253"/>
  </r>
  <r>
    <x v="90"/>
    <x v="10"/>
    <x v="1"/>
    <s v="AMADEUS"/>
    <s v="11LZ8K"/>
    <x v="0"/>
    <x v="0"/>
    <x v="22"/>
    <x v="12"/>
    <x v="2"/>
    <n v="1"/>
    <n v="1"/>
    <n v="240"/>
    <n v="28.36"/>
    <n v="40"/>
    <n v="308.36"/>
    <x v="0"/>
    <x v="1"/>
    <s v="NAP"/>
    <s v="HRG"/>
    <x v="0"/>
    <x v="0"/>
    <x v="40"/>
  </r>
  <r>
    <x v="92"/>
    <x v="10"/>
    <x v="1"/>
    <s v="AMADEUS"/>
    <s v="11LZZT"/>
    <x v="1"/>
    <x v="0"/>
    <x v="13"/>
    <x v="17"/>
    <x v="70"/>
    <n v="0"/>
    <n v="0"/>
    <n v="32"/>
    <n v="37.72"/>
    <n v="40"/>
    <n v="109.72"/>
    <x v="0"/>
    <x v="1"/>
    <s v="SSH"/>
    <s v="FCO"/>
    <x v="6"/>
    <x v="3"/>
    <x v="230"/>
  </r>
  <r>
    <x v="92"/>
    <x v="10"/>
    <x v="1"/>
    <s v="AMADEUS"/>
    <s v="11LZZT"/>
    <x v="1"/>
    <x v="0"/>
    <x v="13"/>
    <x v="17"/>
    <x v="70"/>
    <n v="1"/>
    <n v="1"/>
    <n v="320"/>
    <n v="37.72"/>
    <n v="40"/>
    <n v="397.72"/>
    <x v="0"/>
    <x v="1"/>
    <s v="SSH"/>
    <s v="FCO"/>
    <x v="6"/>
    <x v="3"/>
    <x v="230"/>
  </r>
  <r>
    <x v="92"/>
    <x v="10"/>
    <x v="1"/>
    <s v="AMADEUS"/>
    <s v="11LZZT"/>
    <x v="1"/>
    <x v="0"/>
    <x v="13"/>
    <x v="17"/>
    <x v="70"/>
    <n v="1"/>
    <n v="1"/>
    <n v="240"/>
    <n v="37.72"/>
    <n v="40"/>
    <n v="317.72000000000003"/>
    <x v="0"/>
    <x v="1"/>
    <s v="SSH"/>
    <s v="FCO"/>
    <x v="6"/>
    <x v="3"/>
    <x v="230"/>
  </r>
  <r>
    <x v="92"/>
    <x v="10"/>
    <x v="1"/>
    <s v="AMADEUS"/>
    <s v="11LZJP"/>
    <x v="0"/>
    <x v="1"/>
    <x v="7"/>
    <x v="3"/>
    <x v="42"/>
    <n v="1"/>
    <n v="1"/>
    <n v="240"/>
    <n v="39.03"/>
    <n v="40"/>
    <n v="319.02999999999997"/>
    <x v="0"/>
    <x v="1"/>
    <s v="SSH"/>
    <s v="BRI"/>
    <x v="1"/>
    <x v="1"/>
    <x v="35"/>
  </r>
  <r>
    <x v="92"/>
    <x v="10"/>
    <x v="1"/>
    <s v="AMADEUS"/>
    <s v="11LZJP"/>
    <x v="0"/>
    <x v="0"/>
    <x v="5"/>
    <x v="2"/>
    <x v="41"/>
    <n v="1"/>
    <n v="1"/>
    <n v="240"/>
    <n v="19.420000000000002"/>
    <n v="40"/>
    <n v="299.42"/>
    <x v="0"/>
    <x v="1"/>
    <s v="BRI"/>
    <s v="SSH"/>
    <x v="1"/>
    <x v="1"/>
    <x v="34"/>
  </r>
  <r>
    <x v="92"/>
    <x v="10"/>
    <x v="1"/>
    <s v="AMADEUS"/>
    <s v="11LZZT"/>
    <x v="1"/>
    <x v="0"/>
    <x v="13"/>
    <x v="17"/>
    <x v="70"/>
    <n v="1"/>
    <n v="1"/>
    <n v="320"/>
    <n v="37.72"/>
    <n v="40"/>
    <n v="397.72"/>
    <x v="0"/>
    <x v="1"/>
    <s v="SSH"/>
    <s v="FCO"/>
    <x v="6"/>
    <x v="3"/>
    <x v="230"/>
  </r>
  <r>
    <x v="93"/>
    <x v="8"/>
    <x v="1"/>
    <m/>
    <s v="WU6MP"/>
    <x v="0"/>
    <x v="0"/>
    <x v="29"/>
    <x v="6"/>
    <x v="40"/>
    <n v="2"/>
    <n v="2"/>
    <n v="280"/>
    <n v="0"/>
    <n v="0"/>
    <n v="560"/>
    <x v="0"/>
    <x v="1"/>
    <s v="VRN"/>
    <s v="SSH"/>
    <x v="3"/>
    <x v="1"/>
    <x v="281"/>
  </r>
  <r>
    <x v="93"/>
    <x v="8"/>
    <x v="1"/>
    <m/>
    <s v="WU6MP"/>
    <x v="0"/>
    <x v="1"/>
    <x v="26"/>
    <x v="7"/>
    <x v="41"/>
    <n v="2"/>
    <n v="2"/>
    <n v="280"/>
    <n v="0"/>
    <n v="0"/>
    <n v="560"/>
    <x v="0"/>
    <x v="1"/>
    <s v="SSH"/>
    <s v="VRN"/>
    <x v="3"/>
    <x v="1"/>
    <x v="259"/>
  </r>
  <r>
    <x v="94"/>
    <x v="7"/>
    <x v="1"/>
    <m/>
    <m/>
    <x v="1"/>
    <x v="0"/>
    <x v="12"/>
    <x v="4"/>
    <x v="29"/>
    <n v="2"/>
    <n v="2"/>
    <n v="150"/>
    <n v="0"/>
    <n v="0"/>
    <n v="300"/>
    <x v="0"/>
    <x v="1"/>
    <s v="MXP"/>
    <s v="SSH"/>
    <x v="2"/>
    <x v="3"/>
    <x v="269"/>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5"/>
    <x v="8"/>
    <x v="1"/>
    <m/>
    <s v="PQEH6"/>
    <x v="1"/>
    <x v="0"/>
    <x v="7"/>
    <x v="3"/>
    <x v="11"/>
    <n v="3"/>
    <n v="3"/>
    <n v="150"/>
    <n v="0"/>
    <n v="0"/>
    <n v="450"/>
    <x v="0"/>
    <x v="1"/>
    <s v="SSH"/>
    <s v="BRI"/>
    <x v="1"/>
    <x v="1"/>
    <x v="268"/>
  </r>
  <r>
    <x v="95"/>
    <x v="8"/>
    <x v="1"/>
    <m/>
    <s v="NH9WW"/>
    <x v="1"/>
    <x v="0"/>
    <x v="5"/>
    <x v="2"/>
    <x v="10"/>
    <n v="3"/>
    <n v="3"/>
    <n v="150"/>
    <n v="0"/>
    <n v="0"/>
    <n v="450"/>
    <x v="0"/>
    <x v="1"/>
    <s v="BRI"/>
    <s v="SSH"/>
    <x v="1"/>
    <x v="1"/>
    <x v="269"/>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5"/>
    <x v="1"/>
    <x v="0"/>
    <x v="7"/>
    <x v="3"/>
    <x v="42"/>
    <n v="1"/>
    <n v="1"/>
    <n v="240"/>
    <n v="39.03"/>
    <n v="40"/>
    <n v="319.02999999999997"/>
    <x v="0"/>
    <x v="1"/>
    <s v="SSH"/>
    <s v="BRI"/>
    <x v="1"/>
    <x v="1"/>
    <x v="224"/>
  </r>
  <r>
    <x v="94"/>
    <x v="10"/>
    <x v="1"/>
    <s v="AMADEUS"/>
    <s v="11LP15"/>
    <x v="1"/>
    <x v="0"/>
    <x v="7"/>
    <x v="3"/>
    <x v="42"/>
    <n v="1"/>
    <n v="1"/>
    <n v="240"/>
    <n v="39.03"/>
    <n v="40"/>
    <n v="319.02999999999997"/>
    <x v="0"/>
    <x v="1"/>
    <s v="SSH"/>
    <s v="BRI"/>
    <x v="1"/>
    <x v="1"/>
    <x v="224"/>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0"/>
    <x v="1"/>
    <x v="0"/>
    <x v="6"/>
    <x v="7"/>
    <x v="11"/>
    <n v="0"/>
    <n v="0"/>
    <n v="15"/>
    <n v="37.43"/>
    <n v="40"/>
    <n v="92.43"/>
    <x v="0"/>
    <x v="1"/>
    <s v="SSH"/>
    <s v="VRN"/>
    <x v="3"/>
    <x v="1"/>
    <x v="246"/>
  </r>
  <r>
    <x v="94"/>
    <x v="10"/>
    <x v="1"/>
    <s v="AMADEUS"/>
    <s v="11LP0U"/>
    <x v="1"/>
    <x v="0"/>
    <x v="4"/>
    <x v="6"/>
    <x v="10"/>
    <n v="0"/>
    <n v="0"/>
    <n v="13"/>
    <n v="23.04"/>
    <n v="40"/>
    <n v="76.039999999999992"/>
    <x v="0"/>
    <x v="1"/>
    <s v="VRN"/>
    <s v="SSH"/>
    <x v="3"/>
    <x v="1"/>
    <x v="282"/>
  </r>
  <r>
    <x v="95"/>
    <x v="1"/>
    <x v="0"/>
    <m/>
    <m/>
    <x v="0"/>
    <x v="0"/>
    <x v="5"/>
    <x v="2"/>
    <x v="35"/>
    <n v="10"/>
    <n v="10"/>
    <n v="195"/>
    <n v="0"/>
    <n v="0"/>
    <n v="1950"/>
    <x v="0"/>
    <x v="3"/>
    <s v="BRI"/>
    <s v="SSH"/>
    <x v="1"/>
    <x v="1"/>
    <x v="122"/>
  </r>
  <r>
    <x v="95"/>
    <x v="1"/>
    <x v="0"/>
    <m/>
    <m/>
    <x v="0"/>
    <x v="0"/>
    <x v="5"/>
    <x v="2"/>
    <x v="36"/>
    <n v="10"/>
    <n v="10"/>
    <n v="195"/>
    <n v="0"/>
    <n v="0"/>
    <n v="1950"/>
    <x v="0"/>
    <x v="3"/>
    <s v="BRI"/>
    <s v="SSH"/>
    <x v="1"/>
    <x v="1"/>
    <x v="79"/>
  </r>
  <r>
    <x v="95"/>
    <x v="1"/>
    <x v="0"/>
    <m/>
    <m/>
    <x v="0"/>
    <x v="0"/>
    <x v="5"/>
    <x v="2"/>
    <x v="37"/>
    <n v="10"/>
    <n v="10"/>
    <n v="195"/>
    <n v="0"/>
    <n v="0"/>
    <n v="1950"/>
    <x v="0"/>
    <x v="3"/>
    <s v="BRI"/>
    <s v="SSH"/>
    <x v="1"/>
    <x v="1"/>
    <x v="74"/>
  </r>
  <r>
    <x v="95"/>
    <x v="1"/>
    <x v="0"/>
    <m/>
    <m/>
    <x v="0"/>
    <x v="0"/>
    <x v="5"/>
    <x v="2"/>
    <x v="38"/>
    <n v="10"/>
    <n v="10"/>
    <n v="195"/>
    <n v="0"/>
    <n v="0"/>
    <n v="1950"/>
    <x v="0"/>
    <x v="3"/>
    <s v="BRI"/>
    <s v="SSH"/>
    <x v="1"/>
    <x v="1"/>
    <x v="75"/>
  </r>
  <r>
    <x v="95"/>
    <x v="1"/>
    <x v="0"/>
    <m/>
    <m/>
    <x v="0"/>
    <x v="0"/>
    <x v="5"/>
    <x v="2"/>
    <x v="39"/>
    <n v="10"/>
    <n v="10"/>
    <n v="195"/>
    <n v="0"/>
    <n v="0"/>
    <n v="1950"/>
    <x v="0"/>
    <x v="3"/>
    <s v="BRI"/>
    <s v="SSH"/>
    <x v="1"/>
    <x v="1"/>
    <x v="78"/>
  </r>
  <r>
    <x v="95"/>
    <x v="1"/>
    <x v="0"/>
    <m/>
    <m/>
    <x v="0"/>
    <x v="1"/>
    <x v="7"/>
    <x v="3"/>
    <x v="36"/>
    <n v="10"/>
    <n v="10"/>
    <n v="195"/>
    <n v="0"/>
    <n v="0"/>
    <n v="1950"/>
    <x v="0"/>
    <x v="3"/>
    <s v="SSH"/>
    <s v="BRI"/>
    <x v="1"/>
    <x v="1"/>
    <x v="79"/>
  </r>
  <r>
    <x v="95"/>
    <x v="1"/>
    <x v="0"/>
    <m/>
    <m/>
    <x v="0"/>
    <x v="1"/>
    <x v="7"/>
    <x v="3"/>
    <x v="37"/>
    <n v="10"/>
    <n v="10"/>
    <n v="195"/>
    <n v="0"/>
    <n v="0"/>
    <n v="1950"/>
    <x v="0"/>
    <x v="3"/>
    <s v="SSH"/>
    <s v="BRI"/>
    <x v="1"/>
    <x v="1"/>
    <x v="74"/>
  </r>
  <r>
    <x v="95"/>
    <x v="1"/>
    <x v="0"/>
    <m/>
    <m/>
    <x v="0"/>
    <x v="1"/>
    <x v="7"/>
    <x v="3"/>
    <x v="38"/>
    <n v="10"/>
    <n v="10"/>
    <n v="195"/>
    <n v="0"/>
    <n v="0"/>
    <n v="1950"/>
    <x v="0"/>
    <x v="3"/>
    <s v="SSH"/>
    <s v="BRI"/>
    <x v="1"/>
    <x v="1"/>
    <x v="75"/>
  </r>
  <r>
    <x v="95"/>
    <x v="1"/>
    <x v="0"/>
    <m/>
    <m/>
    <x v="0"/>
    <x v="1"/>
    <x v="7"/>
    <x v="3"/>
    <x v="39"/>
    <n v="10"/>
    <n v="10"/>
    <n v="195"/>
    <n v="0"/>
    <n v="0"/>
    <n v="1950"/>
    <x v="0"/>
    <x v="3"/>
    <s v="SSH"/>
    <s v="BRI"/>
    <x v="1"/>
    <x v="1"/>
    <x v="78"/>
  </r>
  <r>
    <x v="95"/>
    <x v="1"/>
    <x v="0"/>
    <m/>
    <m/>
    <x v="0"/>
    <x v="1"/>
    <x v="7"/>
    <x v="3"/>
    <x v="40"/>
    <n v="10"/>
    <n v="10"/>
    <n v="195"/>
    <n v="0"/>
    <n v="0"/>
    <n v="1950"/>
    <x v="0"/>
    <x v="3"/>
    <s v="SSH"/>
    <s v="BRI"/>
    <x v="1"/>
    <x v="1"/>
    <x v="277"/>
  </r>
  <r>
    <x v="95"/>
    <x v="8"/>
    <x v="1"/>
    <m/>
    <s v="YZQ33"/>
    <x v="1"/>
    <x v="0"/>
    <x v="9"/>
    <x v="0"/>
    <x v="26"/>
    <n v="3"/>
    <n v="3"/>
    <n v="150"/>
    <n v="0"/>
    <n v="0"/>
    <n v="450"/>
    <x v="0"/>
    <x v="1"/>
    <s v="NAP"/>
    <s v="SSH"/>
    <x v="0"/>
    <x v="2"/>
    <x v="282"/>
  </r>
  <r>
    <x v="95"/>
    <x v="8"/>
    <x v="1"/>
    <m/>
    <s v="EA4GL"/>
    <x v="0"/>
    <x v="0"/>
    <x v="29"/>
    <x v="6"/>
    <x v="41"/>
    <n v="2"/>
    <n v="2"/>
    <n v="315"/>
    <n v="0"/>
    <n v="0"/>
    <n v="630"/>
    <x v="0"/>
    <x v="1"/>
    <s v="VRN"/>
    <s v="SSH"/>
    <x v="3"/>
    <x v="1"/>
    <x v="39"/>
  </r>
  <r>
    <x v="95"/>
    <x v="8"/>
    <x v="1"/>
    <m/>
    <s v="EA4GL"/>
    <x v="0"/>
    <x v="1"/>
    <x v="26"/>
    <x v="7"/>
    <x v="42"/>
    <n v="2"/>
    <n v="2"/>
    <n v="315"/>
    <n v="0"/>
    <n v="0"/>
    <n v="630"/>
    <x v="0"/>
    <x v="1"/>
    <s v="SSH"/>
    <s v="VRN"/>
    <x v="3"/>
    <x v="1"/>
    <x v="40"/>
  </r>
  <r>
    <x v="95"/>
    <x v="25"/>
    <x v="1"/>
    <m/>
    <s v="12M0FL"/>
    <x v="1"/>
    <x v="0"/>
    <x v="7"/>
    <x v="3"/>
    <x v="11"/>
    <n v="1"/>
    <n v="1"/>
    <n v="144"/>
    <n v="36.25"/>
    <n v="30"/>
    <n v="210.25"/>
    <x v="0"/>
    <x v="1"/>
    <s v="SSH"/>
    <s v="BRI"/>
    <x v="1"/>
    <x v="1"/>
    <x v="268"/>
  </r>
  <r>
    <x v="95"/>
    <x v="25"/>
    <x v="1"/>
    <m/>
    <s v="12M0FL"/>
    <x v="1"/>
    <x v="0"/>
    <x v="7"/>
    <x v="3"/>
    <x v="11"/>
    <n v="1"/>
    <n v="1"/>
    <n v="144"/>
    <n v="36.25"/>
    <n v="30"/>
    <n v="210.25"/>
    <x v="0"/>
    <x v="1"/>
    <s v="SSH"/>
    <s v="BRI"/>
    <x v="1"/>
    <x v="1"/>
    <x v="268"/>
  </r>
  <r>
    <x v="96"/>
    <x v="7"/>
    <x v="1"/>
    <m/>
    <m/>
    <x v="1"/>
    <x v="0"/>
    <x v="7"/>
    <x v="3"/>
    <x v="11"/>
    <n v="2"/>
    <n v="2"/>
    <n v="150"/>
    <n v="0"/>
    <n v="0"/>
    <n v="300"/>
    <x v="0"/>
    <x v="1"/>
    <s v="SSH"/>
    <s v="BRI"/>
    <x v="1"/>
    <x v="1"/>
    <x v="251"/>
  </r>
  <r>
    <x v="96"/>
    <x v="7"/>
    <x v="1"/>
    <m/>
    <m/>
    <x v="1"/>
    <x v="0"/>
    <x v="5"/>
    <x v="2"/>
    <x v="10"/>
    <n v="2"/>
    <n v="2"/>
    <n v="150"/>
    <n v="0"/>
    <n v="0"/>
    <n v="300"/>
    <x v="0"/>
    <x v="1"/>
    <s v="BRI"/>
    <s v="SSH"/>
    <x v="1"/>
    <x v="1"/>
    <x v="250"/>
  </r>
  <r>
    <x v="96"/>
    <x v="7"/>
    <x v="1"/>
    <m/>
    <m/>
    <x v="1"/>
    <x v="0"/>
    <x v="4"/>
    <x v="6"/>
    <x v="10"/>
    <n v="2"/>
    <n v="2"/>
    <n v="150"/>
    <n v="0"/>
    <n v="0"/>
    <n v="300"/>
    <x v="0"/>
    <x v="1"/>
    <s v="VRN"/>
    <s v="SSH"/>
    <x v="3"/>
    <x v="1"/>
    <x v="250"/>
  </r>
  <r>
    <x v="96"/>
    <x v="7"/>
    <x v="1"/>
    <m/>
    <m/>
    <x v="1"/>
    <x v="0"/>
    <x v="6"/>
    <x v="7"/>
    <x v="11"/>
    <n v="2"/>
    <n v="2"/>
    <n v="150"/>
    <n v="0"/>
    <n v="0"/>
    <n v="300"/>
    <x v="0"/>
    <x v="1"/>
    <s v="SSH"/>
    <s v="VRN"/>
    <x v="3"/>
    <x v="1"/>
    <x v="251"/>
  </r>
  <r>
    <x v="96"/>
    <x v="7"/>
    <x v="1"/>
    <m/>
    <m/>
    <x v="1"/>
    <x v="0"/>
    <x v="25"/>
    <x v="1"/>
    <x v="29"/>
    <n v="1"/>
    <n v="1"/>
    <n v="450"/>
    <n v="0"/>
    <n v="0"/>
    <n v="450"/>
    <x v="0"/>
    <x v="1"/>
    <s v="SSH"/>
    <s v="NAP"/>
    <x v="0"/>
    <x v="3"/>
    <x v="261"/>
  </r>
  <r>
    <x v="95"/>
    <x v="10"/>
    <x v="1"/>
    <s v="AMADEUS"/>
    <s v="11LP49"/>
    <x v="1"/>
    <x v="0"/>
    <x v="6"/>
    <x v="7"/>
    <x v="9"/>
    <n v="1"/>
    <n v="1"/>
    <n v="130"/>
    <n v="37.43"/>
    <n v="30"/>
    <n v="197.43"/>
    <x v="0"/>
    <x v="1"/>
    <s v="SSH"/>
    <s v="VRN"/>
    <x v="3"/>
    <x v="1"/>
    <x v="284"/>
  </r>
  <r>
    <x v="95"/>
    <x v="10"/>
    <x v="1"/>
    <s v="AMADEUS"/>
    <s v="11LP49"/>
    <x v="1"/>
    <x v="0"/>
    <x v="6"/>
    <x v="7"/>
    <x v="9"/>
    <n v="1"/>
    <n v="1"/>
    <n v="130"/>
    <n v="37.43"/>
    <n v="30"/>
    <n v="197.43"/>
    <x v="0"/>
    <x v="1"/>
    <s v="SSH"/>
    <s v="VRN"/>
    <x v="3"/>
    <x v="1"/>
    <x v="284"/>
  </r>
  <r>
    <x v="95"/>
    <x v="10"/>
    <x v="1"/>
    <s v="AMADEUS"/>
    <s v="11LP49"/>
    <x v="1"/>
    <x v="0"/>
    <x v="6"/>
    <x v="7"/>
    <x v="9"/>
    <n v="1"/>
    <n v="1"/>
    <n v="130"/>
    <n v="37.43"/>
    <n v="30"/>
    <n v="197.43"/>
    <x v="0"/>
    <x v="1"/>
    <s v="SSH"/>
    <s v="VRN"/>
    <x v="3"/>
    <x v="1"/>
    <x v="284"/>
  </r>
  <r>
    <x v="95"/>
    <x v="10"/>
    <x v="1"/>
    <s v="AMADEUS"/>
    <s v="11LP49"/>
    <x v="1"/>
    <x v="0"/>
    <x v="6"/>
    <x v="7"/>
    <x v="9"/>
    <n v="1"/>
    <n v="1"/>
    <n v="130"/>
    <n v="37.43"/>
    <n v="30"/>
    <n v="197.43"/>
    <x v="0"/>
    <x v="1"/>
    <s v="SSH"/>
    <s v="VRN"/>
    <x v="3"/>
    <x v="1"/>
    <x v="284"/>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6"/>
    <x v="8"/>
    <x v="1"/>
    <m/>
    <s v="ZH4PL"/>
    <x v="1"/>
    <x v="0"/>
    <x v="12"/>
    <x v="4"/>
    <x v="29"/>
    <n v="2"/>
    <n v="2"/>
    <n v="100"/>
    <n v="0"/>
    <n v="0"/>
    <n v="200"/>
    <x v="0"/>
    <x v="1"/>
    <s v="MXP"/>
    <s v="SSH"/>
    <x v="2"/>
    <x v="3"/>
    <x v="261"/>
  </r>
  <r>
    <x v="96"/>
    <x v="8"/>
    <x v="1"/>
    <m/>
    <s v="QRLZW"/>
    <x v="1"/>
    <x v="0"/>
    <x v="6"/>
    <x v="7"/>
    <x v="11"/>
    <n v="3"/>
    <n v="3"/>
    <n v="100"/>
    <n v="0"/>
    <n v="0"/>
    <n v="300"/>
    <x v="0"/>
    <x v="1"/>
    <s v="SSH"/>
    <s v="VRN"/>
    <x v="3"/>
    <x v="1"/>
    <x v="251"/>
  </r>
  <r>
    <x v="96"/>
    <x v="8"/>
    <x v="1"/>
    <m/>
    <s v="CDAEH"/>
    <x v="1"/>
    <x v="0"/>
    <x v="4"/>
    <x v="6"/>
    <x v="10"/>
    <n v="3"/>
    <n v="3"/>
    <n v="100"/>
    <n v="0"/>
    <n v="0"/>
    <n v="300"/>
    <x v="0"/>
    <x v="1"/>
    <s v="VRN"/>
    <s v="SSH"/>
    <x v="3"/>
    <x v="1"/>
    <x v="250"/>
  </r>
  <r>
    <x v="96"/>
    <x v="8"/>
    <x v="1"/>
    <m/>
    <s v="UZN7D"/>
    <x v="1"/>
    <x v="0"/>
    <x v="12"/>
    <x v="0"/>
    <x v="0"/>
    <n v="3"/>
    <n v="3"/>
    <n v="220"/>
    <n v="0"/>
    <n v="0"/>
    <n v="660"/>
    <x v="0"/>
    <x v="1"/>
    <s v="NAP"/>
    <s v="SSH"/>
    <x v="0"/>
    <x v="0"/>
    <x v="257"/>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7"/>
    <x v="1"/>
    <m/>
    <m/>
    <x v="1"/>
    <x v="0"/>
    <x v="9"/>
    <x v="0"/>
    <x v="24"/>
    <n v="3"/>
    <n v="3"/>
    <n v="140"/>
    <n v="0"/>
    <n v="0"/>
    <n v="420"/>
    <x v="0"/>
    <x v="1"/>
    <s v="NAP"/>
    <s v="SSH"/>
    <x v="0"/>
    <x v="2"/>
    <x v="285"/>
  </r>
  <r>
    <x v="97"/>
    <x v="7"/>
    <x v="1"/>
    <m/>
    <m/>
    <x v="1"/>
    <x v="0"/>
    <x v="4"/>
    <x v="6"/>
    <x v="10"/>
    <n v="3"/>
    <n v="3"/>
    <n v="150"/>
    <n v="0"/>
    <n v="0"/>
    <n v="450"/>
    <x v="0"/>
    <x v="1"/>
    <s v="VRN"/>
    <s v="SSH"/>
    <x v="3"/>
    <x v="1"/>
    <x v="261"/>
  </r>
  <r>
    <x v="97"/>
    <x v="7"/>
    <x v="1"/>
    <m/>
    <m/>
    <x v="1"/>
    <x v="0"/>
    <x v="7"/>
    <x v="3"/>
    <x v="39"/>
    <n v="3"/>
    <n v="3"/>
    <n v="160"/>
    <n v="0"/>
    <n v="0"/>
    <n v="480"/>
    <x v="0"/>
    <x v="1"/>
    <s v="SSH"/>
    <s v="BRI"/>
    <x v="1"/>
    <x v="1"/>
    <x v="234"/>
  </r>
  <r>
    <x v="97"/>
    <x v="7"/>
    <x v="1"/>
    <m/>
    <m/>
    <x v="1"/>
    <x v="0"/>
    <x v="7"/>
    <x v="3"/>
    <x v="13"/>
    <n v="2"/>
    <n v="2"/>
    <n v="260"/>
    <n v="0"/>
    <n v="0"/>
    <n v="520"/>
    <x v="0"/>
    <x v="1"/>
    <s v="SSH"/>
    <s v="BRI"/>
    <x v="1"/>
    <x v="1"/>
    <x v="189"/>
  </r>
  <r>
    <x v="97"/>
    <x v="7"/>
    <x v="1"/>
    <m/>
    <m/>
    <x v="1"/>
    <x v="0"/>
    <x v="5"/>
    <x v="2"/>
    <x v="37"/>
    <n v="3"/>
    <n v="3"/>
    <n v="160"/>
    <n v="0"/>
    <n v="0"/>
    <n v="480"/>
    <x v="0"/>
    <x v="1"/>
    <s v="BRI"/>
    <s v="SSH"/>
    <x v="1"/>
    <x v="1"/>
    <x v="76"/>
  </r>
  <r>
    <x v="97"/>
    <x v="7"/>
    <x v="1"/>
    <m/>
    <m/>
    <x v="1"/>
    <x v="0"/>
    <x v="5"/>
    <x v="2"/>
    <x v="12"/>
    <n v="2"/>
    <n v="2"/>
    <n v="220"/>
    <n v="0"/>
    <n v="0"/>
    <n v="440"/>
    <x v="0"/>
    <x v="1"/>
    <s v="BRI"/>
    <s v="SSH"/>
    <x v="1"/>
    <x v="1"/>
    <x v="188"/>
  </r>
  <r>
    <x v="97"/>
    <x v="7"/>
    <x v="1"/>
    <m/>
    <m/>
    <x v="1"/>
    <x v="0"/>
    <x v="22"/>
    <x v="12"/>
    <x v="2"/>
    <n v="6"/>
    <n v="6"/>
    <n v="240"/>
    <n v="0"/>
    <n v="0"/>
    <n v="1440"/>
    <x v="0"/>
    <x v="1"/>
    <s v="NAP"/>
    <s v="HRG"/>
    <x v="0"/>
    <x v="0"/>
    <x v="39"/>
  </r>
  <r>
    <x v="97"/>
    <x v="31"/>
    <x v="1"/>
    <s v=" "/>
    <s v="CPH43J"/>
    <x v="1"/>
    <x v="0"/>
    <x v="6"/>
    <x v="7"/>
    <x v="11"/>
    <n v="1"/>
    <n v="1"/>
    <n v="150"/>
    <n v="0"/>
    <n v="0"/>
    <n v="150"/>
    <x v="0"/>
    <x v="1"/>
    <s v="SSH"/>
    <s v="VRN"/>
    <x v="3"/>
    <x v="1"/>
    <x v="254"/>
  </r>
  <r>
    <x v="97"/>
    <x v="31"/>
    <x v="1"/>
    <s v=" "/>
    <s v="CPH43J"/>
    <x v="1"/>
    <x v="0"/>
    <x v="6"/>
    <x v="7"/>
    <x v="11"/>
    <n v="1"/>
    <n v="1"/>
    <n v="150"/>
    <n v="0"/>
    <n v="0"/>
    <n v="150"/>
    <x v="0"/>
    <x v="1"/>
    <s v="SSH"/>
    <s v="VRN"/>
    <x v="3"/>
    <x v="1"/>
    <x v="254"/>
  </r>
  <r>
    <x v="97"/>
    <x v="8"/>
    <x v="1"/>
    <m/>
    <s v="V2JL7"/>
    <x v="1"/>
    <x v="0"/>
    <x v="24"/>
    <x v="0"/>
    <x v="29"/>
    <n v="2"/>
    <n v="2"/>
    <n v="100"/>
    <n v="0"/>
    <n v="0"/>
    <n v="200"/>
    <x v="0"/>
    <x v="1"/>
    <s v="NAP"/>
    <s v="SSH"/>
    <x v="0"/>
    <x v="3"/>
    <x v="265"/>
  </r>
  <r>
    <x v="97"/>
    <x v="8"/>
    <x v="1"/>
    <m/>
    <s v="L2R2T"/>
    <x v="0"/>
    <x v="0"/>
    <x v="9"/>
    <x v="0"/>
    <x v="24"/>
    <n v="4"/>
    <n v="4"/>
    <n v="100"/>
    <n v="0"/>
    <n v="0"/>
    <n v="400"/>
    <x v="0"/>
    <x v="1"/>
    <s v="NAP"/>
    <s v="SSH"/>
    <x v="0"/>
    <x v="2"/>
    <x v="285"/>
  </r>
  <r>
    <x v="97"/>
    <x v="8"/>
    <x v="1"/>
    <m/>
    <s v="L2R2T"/>
    <x v="0"/>
    <x v="1"/>
    <x v="11"/>
    <x v="1"/>
    <x v="25"/>
    <n v="4"/>
    <n v="4"/>
    <n v="100"/>
    <n v="0"/>
    <n v="0"/>
    <n v="400"/>
    <x v="0"/>
    <x v="1"/>
    <s v="SSH"/>
    <s v="NAP"/>
    <x v="0"/>
    <x v="2"/>
    <x v="272"/>
  </r>
  <r>
    <x v="96"/>
    <x v="10"/>
    <x v="1"/>
    <s v="AMADEUS"/>
    <s v="11LPJA"/>
    <x v="1"/>
    <x v="0"/>
    <x v="13"/>
    <x v="17"/>
    <x v="70"/>
    <n v="1"/>
    <n v="1"/>
    <n v="320"/>
    <n v="37.72"/>
    <n v="40"/>
    <n v="397.72"/>
    <x v="0"/>
    <x v="1"/>
    <s v="SSH"/>
    <s v="FCO"/>
    <x v="6"/>
    <x v="3"/>
    <x v="187"/>
  </r>
  <r>
    <x v="96"/>
    <x v="10"/>
    <x v="1"/>
    <s v="AMADEUS"/>
    <s v="11LPJA"/>
    <x v="1"/>
    <x v="0"/>
    <x v="13"/>
    <x v="17"/>
    <x v="70"/>
    <n v="1"/>
    <n v="1"/>
    <n v="320"/>
    <n v="37.72"/>
    <n v="40"/>
    <n v="397.72"/>
    <x v="0"/>
    <x v="1"/>
    <s v="SSH"/>
    <s v="FCO"/>
    <x v="6"/>
    <x v="3"/>
    <x v="187"/>
  </r>
  <r>
    <x v="96"/>
    <x v="10"/>
    <x v="1"/>
    <s v="AMADEUS"/>
    <s v="11LPYT"/>
    <x v="1"/>
    <x v="0"/>
    <x v="13"/>
    <x v="17"/>
    <x v="67"/>
    <n v="1"/>
    <n v="1"/>
    <n v="270"/>
    <n v="37.72"/>
    <n v="40"/>
    <n v="347.72"/>
    <x v="0"/>
    <x v="1"/>
    <s v="SSH"/>
    <s v="FCO"/>
    <x v="6"/>
    <x v="3"/>
    <x v="235"/>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A"/>
    <x v="1"/>
    <x v="0"/>
    <x v="13"/>
    <x v="17"/>
    <x v="70"/>
    <n v="1"/>
    <n v="1"/>
    <n v="320"/>
    <n v="37.72"/>
    <n v="40"/>
    <n v="397.72"/>
    <x v="0"/>
    <x v="1"/>
    <s v="SSH"/>
    <s v="FCO"/>
    <x v="6"/>
    <x v="3"/>
    <x v="187"/>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SABRE"/>
    <s v="11L8B0"/>
    <x v="0"/>
    <x v="1"/>
    <x v="7"/>
    <x v="3"/>
    <x v="9"/>
    <n v="0"/>
    <n v="0"/>
    <n v="0"/>
    <n v="0"/>
    <n v="0"/>
    <n v="0"/>
    <x v="2"/>
    <x v="4"/>
    <s v="SSH"/>
    <s v="BRI"/>
    <x v="1"/>
    <x v="1"/>
    <x v="272"/>
  </r>
  <r>
    <x v="96"/>
    <x v="10"/>
    <x v="1"/>
    <s v="SABRE"/>
    <s v="11L8B0"/>
    <x v="0"/>
    <x v="0"/>
    <x v="4"/>
    <x v="2"/>
    <x v="8"/>
    <n v="0"/>
    <n v="0"/>
    <n v="0"/>
    <n v="0"/>
    <n v="0"/>
    <n v="0"/>
    <x v="2"/>
    <x v="4"/>
    <s v="BRI"/>
    <s v="SSH"/>
    <x v="1"/>
    <x v="1"/>
    <x v="285"/>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F"/>
    <x v="1"/>
    <x v="0"/>
    <x v="22"/>
    <x v="12"/>
    <x v="2"/>
    <n v="1"/>
    <n v="1"/>
    <n v="240"/>
    <n v="28.36"/>
    <n v="40"/>
    <n v="308.36"/>
    <x v="0"/>
    <x v="1"/>
    <s v="NAP"/>
    <s v="HRG"/>
    <x v="0"/>
    <x v="0"/>
    <x v="286"/>
  </r>
  <r>
    <x v="96"/>
    <x v="10"/>
    <x v="1"/>
    <s v="SABRE"/>
    <s v="11L8AR"/>
    <x v="0"/>
    <x v="1"/>
    <x v="7"/>
    <x v="3"/>
    <x v="9"/>
    <n v="0"/>
    <n v="0"/>
    <n v="0"/>
    <n v="0"/>
    <n v="0"/>
    <n v="0"/>
    <x v="2"/>
    <x v="4"/>
    <s v="SSH"/>
    <s v="BRI"/>
    <x v="1"/>
    <x v="1"/>
    <x v="272"/>
  </r>
  <r>
    <x v="96"/>
    <x v="10"/>
    <x v="1"/>
    <s v="SABRE"/>
    <s v="11L8AR"/>
    <x v="0"/>
    <x v="0"/>
    <x v="4"/>
    <x v="2"/>
    <x v="8"/>
    <n v="0"/>
    <n v="0"/>
    <n v="0"/>
    <n v="0"/>
    <n v="0"/>
    <n v="0"/>
    <x v="2"/>
    <x v="4"/>
    <s v="BRI"/>
    <s v="SSH"/>
    <x v="1"/>
    <x v="1"/>
    <x v="285"/>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YT"/>
    <x v="1"/>
    <x v="0"/>
    <x v="13"/>
    <x v="17"/>
    <x v="67"/>
    <n v="1"/>
    <n v="1"/>
    <n v="202.5"/>
    <n v="37.72"/>
    <n v="40"/>
    <n v="280.22000000000003"/>
    <x v="0"/>
    <x v="1"/>
    <s v="SSH"/>
    <s v="FCO"/>
    <x v="6"/>
    <x v="3"/>
    <x v="235"/>
  </r>
  <r>
    <x v="96"/>
    <x v="10"/>
    <x v="1"/>
    <s v="AMADEUS"/>
    <s v="11LPYT"/>
    <x v="1"/>
    <x v="0"/>
    <x v="13"/>
    <x v="17"/>
    <x v="67"/>
    <n v="1"/>
    <n v="1"/>
    <n v="270"/>
    <n v="37.72"/>
    <n v="40"/>
    <n v="347.72"/>
    <x v="0"/>
    <x v="1"/>
    <s v="SSH"/>
    <s v="FCO"/>
    <x v="6"/>
    <x v="3"/>
    <x v="235"/>
  </r>
  <r>
    <x v="96"/>
    <x v="10"/>
    <x v="1"/>
    <s v="AMADEUS"/>
    <s v="11LPYT"/>
    <x v="1"/>
    <x v="0"/>
    <x v="13"/>
    <x v="17"/>
    <x v="67"/>
    <n v="1"/>
    <n v="1"/>
    <n v="202.5"/>
    <n v="37.72"/>
    <n v="40"/>
    <n v="280.22000000000003"/>
    <x v="0"/>
    <x v="1"/>
    <s v="SSH"/>
    <s v="FCO"/>
    <x v="6"/>
    <x v="3"/>
    <x v="235"/>
  </r>
  <r>
    <x v="96"/>
    <x v="10"/>
    <x v="1"/>
    <s v="AMADEUS"/>
    <s v="11LPJE"/>
    <x v="1"/>
    <x v="0"/>
    <x v="22"/>
    <x v="12"/>
    <x v="2"/>
    <n v="1"/>
    <n v="1"/>
    <n v="240"/>
    <n v="28.36"/>
    <n v="40"/>
    <n v="308.36"/>
    <x v="0"/>
    <x v="1"/>
    <s v="NAP"/>
    <s v="HRG"/>
    <x v="0"/>
    <x v="0"/>
    <x v="286"/>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m/>
    <s v="11LPGM"/>
    <x v="1"/>
    <x v="0"/>
    <x v="22"/>
    <x v="12"/>
    <x v="2"/>
    <n v="1"/>
    <n v="1"/>
    <n v="240"/>
    <n v="28.36"/>
    <n v="40"/>
    <n v="308.36"/>
    <x v="0"/>
    <x v="1"/>
    <s v="NAP"/>
    <s v="HRG"/>
    <x v="0"/>
    <x v="0"/>
    <x v="286"/>
  </r>
  <r>
    <x v="96"/>
    <x v="10"/>
    <x v="1"/>
    <m/>
    <s v="11LPGM"/>
    <x v="1"/>
    <x v="0"/>
    <x v="22"/>
    <x v="12"/>
    <x v="2"/>
    <n v="1"/>
    <n v="1"/>
    <n v="240"/>
    <n v="28.36"/>
    <n v="40"/>
    <n v="308.36"/>
    <x v="0"/>
    <x v="1"/>
    <s v="NAP"/>
    <s v="HRG"/>
    <x v="0"/>
    <x v="0"/>
    <x v="286"/>
  </r>
  <r>
    <x v="97"/>
    <x v="8"/>
    <x v="1"/>
    <m/>
    <s v="HAGWY"/>
    <x v="1"/>
    <x v="0"/>
    <x v="5"/>
    <x v="2"/>
    <x v="10"/>
    <n v="3"/>
    <n v="3"/>
    <n v="120"/>
    <n v="0"/>
    <n v="0"/>
    <n v="360"/>
    <x v="0"/>
    <x v="1"/>
    <s v="BRI"/>
    <s v="SSH"/>
    <x v="1"/>
    <x v="1"/>
    <x v="261"/>
  </r>
  <r>
    <x v="98"/>
    <x v="7"/>
    <x v="1"/>
    <m/>
    <m/>
    <x v="1"/>
    <x v="0"/>
    <x v="4"/>
    <x v="6"/>
    <x v="8"/>
    <n v="2"/>
    <n v="2"/>
    <n v="100"/>
    <n v="0"/>
    <n v="0"/>
    <n v="200"/>
    <x v="0"/>
    <x v="1"/>
    <s v="VRN"/>
    <s v="SSH"/>
    <x v="3"/>
    <x v="1"/>
    <x v="288"/>
  </r>
  <r>
    <x v="98"/>
    <x v="7"/>
    <x v="1"/>
    <m/>
    <m/>
    <x v="1"/>
    <x v="0"/>
    <x v="9"/>
    <x v="0"/>
    <x v="24"/>
    <n v="8"/>
    <n v="8"/>
    <n v="100"/>
    <n v="0"/>
    <n v="0"/>
    <n v="800"/>
    <x v="0"/>
    <x v="1"/>
    <s v="NAP"/>
    <s v="SSH"/>
    <x v="0"/>
    <x v="2"/>
    <x v="270"/>
  </r>
  <r>
    <x v="98"/>
    <x v="7"/>
    <x v="1"/>
    <m/>
    <m/>
    <x v="1"/>
    <x v="0"/>
    <x v="11"/>
    <x v="1"/>
    <x v="25"/>
    <n v="5"/>
    <n v="5"/>
    <n v="100"/>
    <n v="0"/>
    <n v="0"/>
    <n v="500"/>
    <x v="0"/>
    <x v="1"/>
    <s v="SSH"/>
    <s v="NAP"/>
    <x v="0"/>
    <x v="2"/>
    <x v="271"/>
  </r>
  <r>
    <x v="98"/>
    <x v="7"/>
    <x v="1"/>
    <m/>
    <m/>
    <x v="1"/>
    <x v="0"/>
    <x v="4"/>
    <x v="6"/>
    <x v="10"/>
    <n v="2"/>
    <n v="2"/>
    <n v="100"/>
    <n v="0"/>
    <n v="0"/>
    <n v="200"/>
    <x v="0"/>
    <x v="1"/>
    <s v="VRN"/>
    <s v="SSH"/>
    <x v="3"/>
    <x v="1"/>
    <x v="265"/>
  </r>
  <r>
    <x v="98"/>
    <x v="7"/>
    <x v="1"/>
    <m/>
    <m/>
    <x v="1"/>
    <x v="0"/>
    <x v="6"/>
    <x v="7"/>
    <x v="9"/>
    <n v="2"/>
    <n v="2"/>
    <n v="100"/>
    <n v="0"/>
    <n v="0"/>
    <n v="200"/>
    <x v="0"/>
    <x v="1"/>
    <s v="SSH"/>
    <s v="VRN"/>
    <x v="3"/>
    <x v="1"/>
    <x v="289"/>
  </r>
  <r>
    <x v="98"/>
    <x v="7"/>
    <x v="1"/>
    <m/>
    <m/>
    <x v="1"/>
    <x v="0"/>
    <x v="24"/>
    <x v="0"/>
    <x v="29"/>
    <n v="2"/>
    <n v="2"/>
    <n v="100"/>
    <n v="0"/>
    <n v="0"/>
    <n v="200"/>
    <x v="0"/>
    <x v="1"/>
    <s v="NAP"/>
    <s v="SSH"/>
    <x v="0"/>
    <x v="3"/>
    <x v="290"/>
  </r>
  <r>
    <x v="98"/>
    <x v="7"/>
    <x v="1"/>
    <m/>
    <m/>
    <x v="1"/>
    <x v="0"/>
    <x v="12"/>
    <x v="0"/>
    <x v="1"/>
    <n v="4"/>
    <n v="4"/>
    <n v="240"/>
    <n v="0"/>
    <n v="0"/>
    <n v="960"/>
    <x v="0"/>
    <x v="1"/>
    <s v="NAP"/>
    <s v="SSH"/>
    <x v="0"/>
    <x v="0"/>
    <x v="42"/>
  </r>
  <r>
    <x v="98"/>
    <x v="7"/>
    <x v="1"/>
    <m/>
    <m/>
    <x v="1"/>
    <x v="0"/>
    <x v="12"/>
    <x v="16"/>
    <x v="68"/>
    <n v="2"/>
    <n v="2"/>
    <n v="250"/>
    <n v="0"/>
    <n v="0"/>
    <n v="500"/>
    <x v="0"/>
    <x v="1"/>
    <s v="FCO"/>
    <s v="SSH"/>
    <x v="6"/>
    <x v="3"/>
    <x v="276"/>
  </r>
  <r>
    <x v="98"/>
    <x v="1"/>
    <x v="0"/>
    <s v="IBE"/>
    <s v="ERM5P7 "/>
    <x v="0"/>
    <x v="0"/>
    <x v="22"/>
    <x v="12"/>
    <x v="3"/>
    <n v="1"/>
    <n v="1"/>
    <n v="227.07"/>
    <n v="0"/>
    <n v="0"/>
    <n v="227.07"/>
    <x v="0"/>
    <x v="5"/>
    <s v="NAP"/>
    <s v="HRG"/>
    <x v="0"/>
    <x v="0"/>
    <x v="199"/>
  </r>
  <r>
    <x v="98"/>
    <x v="1"/>
    <x v="0"/>
    <s v="IBE"/>
    <s v="ERM5P7 "/>
    <x v="0"/>
    <x v="0"/>
    <x v="22"/>
    <x v="12"/>
    <x v="3"/>
    <n v="1"/>
    <n v="1"/>
    <n v="227.07"/>
    <n v="0"/>
    <n v="0"/>
    <n v="227.07"/>
    <x v="0"/>
    <x v="5"/>
    <s v="NAP"/>
    <s v="HRG"/>
    <x v="0"/>
    <x v="0"/>
    <x v="199"/>
  </r>
  <r>
    <x v="98"/>
    <x v="1"/>
    <x v="0"/>
    <s v="IBE"/>
    <s v="ERM5P7 "/>
    <x v="0"/>
    <x v="0"/>
    <x v="22"/>
    <x v="12"/>
    <x v="3"/>
    <n v="1"/>
    <n v="1"/>
    <n v="183.04"/>
    <n v="0"/>
    <n v="0"/>
    <n v="183.04"/>
    <x v="0"/>
    <x v="5"/>
    <s v="NAP"/>
    <s v="HRG"/>
    <x v="0"/>
    <x v="0"/>
    <x v="199"/>
  </r>
  <r>
    <x v="98"/>
    <x v="1"/>
    <x v="0"/>
    <s v="IBE"/>
    <s v="ERM5P7 "/>
    <x v="0"/>
    <x v="1"/>
    <x v="23"/>
    <x v="13"/>
    <x v="4"/>
    <n v="1"/>
    <n v="1"/>
    <n v="241.76"/>
    <n v="0"/>
    <n v="0"/>
    <n v="241.76"/>
    <x v="0"/>
    <x v="5"/>
    <s v="HRG"/>
    <s v="NAP"/>
    <x v="0"/>
    <x v="0"/>
    <x v="31"/>
  </r>
  <r>
    <x v="98"/>
    <x v="1"/>
    <x v="0"/>
    <s v="IBE"/>
    <s v="ERM5P7 "/>
    <x v="0"/>
    <x v="1"/>
    <x v="23"/>
    <x v="13"/>
    <x v="4"/>
    <n v="1"/>
    <n v="1"/>
    <n v="241.76"/>
    <n v="0"/>
    <n v="0"/>
    <n v="241.76"/>
    <x v="0"/>
    <x v="5"/>
    <s v="HRG"/>
    <s v="NAP"/>
    <x v="0"/>
    <x v="0"/>
    <x v="31"/>
  </r>
  <r>
    <x v="98"/>
    <x v="1"/>
    <x v="0"/>
    <s v="IBE"/>
    <s v="ERM5P7 "/>
    <x v="0"/>
    <x v="1"/>
    <x v="23"/>
    <x v="13"/>
    <x v="4"/>
    <n v="1"/>
    <n v="1"/>
    <n v="183.04"/>
    <n v="0"/>
    <n v="0"/>
    <n v="183.04"/>
    <x v="0"/>
    <x v="5"/>
    <s v="HRG"/>
    <s v="NAP"/>
    <x v="0"/>
    <x v="0"/>
    <x v="31"/>
  </r>
  <r>
    <x v="98"/>
    <x v="8"/>
    <x v="1"/>
    <m/>
    <s v="DF4DR"/>
    <x v="1"/>
    <x v="0"/>
    <x v="4"/>
    <x v="6"/>
    <x v="9"/>
    <n v="2"/>
    <n v="2"/>
    <n v="150"/>
    <n v="0"/>
    <n v="0"/>
    <n v="300"/>
    <x v="0"/>
    <x v="1"/>
    <s v="VRN"/>
    <s v="SSH"/>
    <x v="3"/>
    <x v="1"/>
    <x v="289"/>
  </r>
  <r>
    <x v="97"/>
    <x v="10"/>
    <x v="1"/>
    <s v="AMADEUS"/>
    <s v="11LPGR"/>
    <x v="1"/>
    <x v="0"/>
    <x v="6"/>
    <x v="7"/>
    <x v="11"/>
    <n v="1"/>
    <n v="1"/>
    <n v="230"/>
    <n v="37.43"/>
    <n v="40"/>
    <n v="307.43"/>
    <x v="0"/>
    <x v="1"/>
    <s v="SSH"/>
    <s v="VRN"/>
    <x v="3"/>
    <x v="1"/>
    <x v="254"/>
  </r>
  <r>
    <x v="97"/>
    <x v="10"/>
    <x v="1"/>
    <s v="AMADEUS"/>
    <s v="11LPGR"/>
    <x v="1"/>
    <x v="0"/>
    <x v="6"/>
    <x v="7"/>
    <x v="11"/>
    <n v="1"/>
    <n v="1"/>
    <n v="230"/>
    <n v="37.43"/>
    <n v="40"/>
    <n v="307.43"/>
    <x v="0"/>
    <x v="1"/>
    <s v="SSH"/>
    <s v="VRN"/>
    <x v="3"/>
    <x v="1"/>
    <x v="254"/>
  </r>
  <r>
    <x v="98"/>
    <x v="7"/>
    <x v="1"/>
    <m/>
    <m/>
    <x v="1"/>
    <x v="0"/>
    <x v="7"/>
    <x v="3"/>
    <x v="11"/>
    <n v="1"/>
    <n v="1"/>
    <n v="100"/>
    <n v="0"/>
    <n v="0"/>
    <n v="100"/>
    <x v="0"/>
    <x v="1"/>
    <s v="SSH"/>
    <s v="BRI"/>
    <x v="1"/>
    <x v="1"/>
    <x v="248"/>
  </r>
  <r>
    <x v="98"/>
    <x v="7"/>
    <x v="1"/>
    <m/>
    <m/>
    <x v="1"/>
    <x v="0"/>
    <x v="5"/>
    <x v="2"/>
    <x v="10"/>
    <n v="1"/>
    <n v="1"/>
    <n v="100"/>
    <n v="0"/>
    <n v="0"/>
    <n v="100"/>
    <x v="0"/>
    <x v="1"/>
    <s v="BRI"/>
    <s v="SSH"/>
    <x v="1"/>
    <x v="1"/>
    <x v="265"/>
  </r>
  <r>
    <x v="98"/>
    <x v="7"/>
    <x v="1"/>
    <m/>
    <m/>
    <x v="1"/>
    <x v="0"/>
    <x v="11"/>
    <x v="1"/>
    <x v="25"/>
    <n v="4"/>
    <n v="4"/>
    <n v="100"/>
    <n v="0"/>
    <n v="0"/>
    <n v="400"/>
    <x v="0"/>
    <x v="1"/>
    <s v="SSH"/>
    <s v="NAP"/>
    <x v="0"/>
    <x v="2"/>
    <x v="271"/>
  </r>
  <r>
    <x v="98"/>
    <x v="7"/>
    <x v="1"/>
    <m/>
    <m/>
    <x v="1"/>
    <x v="0"/>
    <x v="9"/>
    <x v="0"/>
    <x v="24"/>
    <n v="4"/>
    <n v="4"/>
    <n v="100"/>
    <n v="0"/>
    <n v="0"/>
    <n v="400"/>
    <x v="0"/>
    <x v="1"/>
    <s v="NAP"/>
    <s v="SSH"/>
    <x v="0"/>
    <x v="2"/>
    <x v="270"/>
  </r>
  <r>
    <x v="98"/>
    <x v="8"/>
    <x v="1"/>
    <m/>
    <s v="PYMPQ"/>
    <x v="0"/>
    <x v="0"/>
    <x v="5"/>
    <x v="2"/>
    <x v="10"/>
    <n v="2"/>
    <n v="2"/>
    <n v="120"/>
    <n v="0"/>
    <n v="0"/>
    <n v="240"/>
    <x v="0"/>
    <x v="1"/>
    <s v="BRI"/>
    <s v="SSH"/>
    <x v="1"/>
    <x v="1"/>
    <x v="265"/>
  </r>
  <r>
    <x v="98"/>
    <x v="8"/>
    <x v="1"/>
    <m/>
    <s v="PYMPQ"/>
    <x v="0"/>
    <x v="1"/>
    <x v="7"/>
    <x v="3"/>
    <x v="11"/>
    <n v="2"/>
    <n v="2"/>
    <n v="120"/>
    <n v="0"/>
    <n v="0"/>
    <n v="240"/>
    <x v="0"/>
    <x v="1"/>
    <s v="SSH"/>
    <s v="BRI"/>
    <x v="1"/>
    <x v="1"/>
    <x v="248"/>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9"/>
    <x v="8"/>
    <x v="1"/>
    <m/>
    <s v="NJQEY"/>
    <x v="1"/>
    <x v="0"/>
    <x v="9"/>
    <x v="0"/>
    <x v="24"/>
    <n v="3"/>
    <n v="3"/>
    <n v="120"/>
    <n v="0"/>
    <n v="0"/>
    <n v="360"/>
    <x v="0"/>
    <x v="1"/>
    <s v="NAP"/>
    <s v="SSH"/>
    <x v="0"/>
    <x v="2"/>
    <x v="288"/>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10"/>
    <x v="1"/>
    <s v="TRAVELFUSION"/>
    <s v="11LQ32"/>
    <x v="0"/>
    <x v="0"/>
    <x v="32"/>
    <x v="0"/>
    <x v="29"/>
    <n v="1"/>
    <n v="1"/>
    <n v="50"/>
    <n v="34.04"/>
    <n v="40"/>
    <n v="124.03999999999999"/>
    <x v="0"/>
    <x v="1"/>
    <s v="NAP"/>
    <s v="SSH"/>
    <x v="0"/>
    <x v="3"/>
    <x v="290"/>
  </r>
  <r>
    <x v="98"/>
    <x v="10"/>
    <x v="1"/>
    <s v="TRAVELFUSION"/>
    <s v="11LQ32"/>
    <x v="0"/>
    <x v="0"/>
    <x v="32"/>
    <x v="0"/>
    <x v="29"/>
    <n v="1"/>
    <n v="1"/>
    <n v="50"/>
    <n v="34.04"/>
    <n v="40"/>
    <n v="124.03999999999999"/>
    <x v="0"/>
    <x v="1"/>
    <s v="NAP"/>
    <s v="SSH"/>
    <x v="0"/>
    <x v="3"/>
    <x v="290"/>
  </r>
  <r>
    <x v="99"/>
    <x v="13"/>
    <x v="0"/>
    <m/>
    <m/>
    <x v="0"/>
    <x v="1"/>
    <x v="6"/>
    <x v="7"/>
    <x v="8"/>
    <n v="11"/>
    <n v="11"/>
    <n v="220"/>
    <n v="0"/>
    <n v="0"/>
    <n v="2420"/>
    <x v="0"/>
    <x v="1"/>
    <s v="SSH"/>
    <s v="VRN"/>
    <x v="3"/>
    <x v="1"/>
    <x v="278"/>
  </r>
  <r>
    <x v="99"/>
    <x v="8"/>
    <x v="1"/>
    <m/>
    <s v="FDM9F"/>
    <x v="1"/>
    <x v="0"/>
    <x v="12"/>
    <x v="4"/>
    <x v="29"/>
    <n v="3"/>
    <n v="3"/>
    <n v="120"/>
    <n v="0"/>
    <n v="0"/>
    <n v="360"/>
    <x v="0"/>
    <x v="1"/>
    <s v="MXP"/>
    <s v="SSH"/>
    <x v="2"/>
    <x v="3"/>
    <x v="266"/>
  </r>
  <r>
    <x v="100"/>
    <x v="7"/>
    <x v="1"/>
    <m/>
    <m/>
    <x v="1"/>
    <x v="0"/>
    <x v="12"/>
    <x v="4"/>
    <x v="29"/>
    <n v="2"/>
    <n v="2"/>
    <n v="150"/>
    <n v="0"/>
    <n v="0"/>
    <n v="300"/>
    <x v="0"/>
    <x v="1"/>
    <s v="MXP"/>
    <s v="SSH"/>
    <x v="2"/>
    <x v="3"/>
    <x v="291"/>
  </r>
  <r>
    <x v="100"/>
    <x v="7"/>
    <x v="1"/>
    <m/>
    <m/>
    <x v="1"/>
    <x v="0"/>
    <x v="28"/>
    <x v="1"/>
    <x v="29"/>
    <n v="2"/>
    <n v="2"/>
    <n v="250"/>
    <n v="0"/>
    <n v="0"/>
    <n v="500"/>
    <x v="0"/>
    <x v="1"/>
    <s v="SSH"/>
    <s v="NAP"/>
    <x v="0"/>
    <x v="3"/>
    <x v="291"/>
  </r>
  <r>
    <x v="99"/>
    <x v="9"/>
    <x v="1"/>
    <s v="Website IBE"/>
    <s v="H9S8ZP"/>
    <x v="1"/>
    <x v="0"/>
    <x v="29"/>
    <x v="6"/>
    <x v="41"/>
    <n v="1"/>
    <n v="1"/>
    <n v="280"/>
    <n v="24.450000000000003"/>
    <n v="53"/>
    <n v="357.45"/>
    <x v="0"/>
    <x v="1"/>
    <s v="VRN"/>
    <s v="SSH"/>
    <x v="3"/>
    <x v="1"/>
    <x v="276"/>
  </r>
  <r>
    <x v="99"/>
    <x v="9"/>
    <x v="1"/>
    <s v="Website IBE"/>
    <s v="H9S8ZP"/>
    <x v="1"/>
    <x v="0"/>
    <x v="29"/>
    <x v="6"/>
    <x v="41"/>
    <n v="1"/>
    <n v="1"/>
    <n v="209.99"/>
    <n v="18.829999999999998"/>
    <n v="53"/>
    <n v="281.82"/>
    <x v="0"/>
    <x v="1"/>
    <s v="VRN"/>
    <s v="SSH"/>
    <x v="3"/>
    <x v="1"/>
    <x v="276"/>
  </r>
  <r>
    <x v="99"/>
    <x v="9"/>
    <x v="1"/>
    <s v="Website IBE"/>
    <s v="H9S8ZP"/>
    <x v="1"/>
    <x v="0"/>
    <x v="29"/>
    <x v="6"/>
    <x v="41"/>
    <n v="1"/>
    <n v="1"/>
    <n v="280"/>
    <n v="24.450000000000003"/>
    <n v="53"/>
    <n v="357.45"/>
    <x v="0"/>
    <x v="1"/>
    <s v="VRN"/>
    <s v="SSH"/>
    <x v="3"/>
    <x v="1"/>
    <x v="276"/>
  </r>
  <r>
    <x v="99"/>
    <x v="9"/>
    <x v="1"/>
    <s v="Website IBE"/>
    <s v="FCU4F5"/>
    <x v="1"/>
    <x v="0"/>
    <x v="5"/>
    <x v="2"/>
    <x v="10"/>
    <n v="1"/>
    <n v="1"/>
    <n v="120"/>
    <n v="19.310000000000002"/>
    <n v="53"/>
    <n v="192.31"/>
    <x v="0"/>
    <x v="1"/>
    <s v="BRI"/>
    <s v="SSH"/>
    <x v="1"/>
    <x v="1"/>
    <x v="290"/>
  </r>
  <r>
    <x v="99"/>
    <x v="9"/>
    <x v="1"/>
    <s v="Website IBE"/>
    <s v="FCU4F5"/>
    <x v="1"/>
    <x v="0"/>
    <x v="5"/>
    <x v="2"/>
    <x v="10"/>
    <n v="1"/>
    <n v="1"/>
    <n v="120"/>
    <n v="19.310000000000002"/>
    <n v="53"/>
    <n v="192.31"/>
    <x v="0"/>
    <x v="1"/>
    <s v="BRI"/>
    <s v="SSH"/>
    <x v="1"/>
    <x v="1"/>
    <x v="290"/>
  </r>
  <r>
    <x v="100"/>
    <x v="8"/>
    <x v="1"/>
    <m/>
    <s v="JLT4C"/>
    <x v="1"/>
    <x v="0"/>
    <x v="11"/>
    <x v="1"/>
    <x v="25"/>
    <n v="4"/>
    <n v="4"/>
    <n v="120"/>
    <n v="0"/>
    <n v="0"/>
    <n v="480"/>
    <x v="0"/>
    <x v="1"/>
    <s v="SSH"/>
    <s v="NAP"/>
    <x v="0"/>
    <x v="2"/>
    <x v="279"/>
  </r>
  <r>
    <x v="100"/>
    <x v="8"/>
    <x v="1"/>
    <m/>
    <s v="F733A"/>
    <x v="1"/>
    <x v="0"/>
    <x v="4"/>
    <x v="6"/>
    <x v="8"/>
    <n v="4"/>
    <n v="4"/>
    <n v="120"/>
    <n v="0"/>
    <n v="0"/>
    <n v="480"/>
    <x v="0"/>
    <x v="1"/>
    <s v="VRN"/>
    <s v="SSH"/>
    <x v="3"/>
    <x v="1"/>
    <x v="292"/>
  </r>
  <r>
    <x v="100"/>
    <x v="37"/>
    <x v="0"/>
    <m/>
    <m/>
    <x v="0"/>
    <x v="0"/>
    <x v="27"/>
    <x v="14"/>
    <x v="29"/>
    <n v="0"/>
    <n v="0"/>
    <n v="0"/>
    <n v="0"/>
    <n v="0"/>
    <n v="0"/>
    <x v="1"/>
    <x v="1"/>
    <s v="CAG"/>
    <s v="SSH"/>
    <x v="5"/>
    <x v="3"/>
    <x v="291"/>
  </r>
  <r>
    <x v="100"/>
    <x v="38"/>
    <x v="0"/>
    <m/>
    <m/>
    <x v="0"/>
    <x v="0"/>
    <x v="27"/>
    <x v="14"/>
    <x v="29"/>
    <n v="0"/>
    <n v="0"/>
    <n v="0"/>
    <n v="0"/>
    <n v="0"/>
    <n v="0"/>
    <x v="1"/>
    <x v="1"/>
    <s v="CAG"/>
    <s v="SSH"/>
    <x v="5"/>
    <x v="3"/>
    <x v="291"/>
  </r>
  <r>
    <x v="100"/>
    <x v="37"/>
    <x v="0"/>
    <m/>
    <m/>
    <x v="0"/>
    <x v="1"/>
    <x v="25"/>
    <x v="1"/>
    <x v="30"/>
    <n v="0"/>
    <n v="0"/>
    <n v="0"/>
    <n v="0"/>
    <n v="0"/>
    <n v="0"/>
    <x v="1"/>
    <x v="1"/>
    <s v="SSH"/>
    <s v="NAP"/>
    <x v="0"/>
    <x v="3"/>
    <x v="282"/>
  </r>
  <r>
    <x v="100"/>
    <x v="38"/>
    <x v="0"/>
    <m/>
    <m/>
    <x v="0"/>
    <x v="1"/>
    <x v="25"/>
    <x v="1"/>
    <x v="30"/>
    <n v="0"/>
    <n v="0"/>
    <n v="0"/>
    <n v="0"/>
    <n v="0"/>
    <n v="0"/>
    <x v="1"/>
    <x v="1"/>
    <s v="SSH"/>
    <s v="NAP"/>
    <x v="0"/>
    <x v="3"/>
    <x v="282"/>
  </r>
  <r>
    <x v="99"/>
    <x v="10"/>
    <x v="1"/>
    <s v="AMADEUS"/>
    <s v="11LQ9Z"/>
    <x v="1"/>
    <x v="0"/>
    <x v="12"/>
    <x v="4"/>
    <x v="29"/>
    <n v="1"/>
    <n v="1"/>
    <n v="60"/>
    <n v="29.31"/>
    <n v="40"/>
    <n v="129.31"/>
    <x v="0"/>
    <x v="1"/>
    <s v="MXP"/>
    <s v="SSH"/>
    <x v="2"/>
    <x v="3"/>
    <x v="266"/>
  </r>
  <r>
    <x v="100"/>
    <x v="7"/>
    <x v="1"/>
    <m/>
    <m/>
    <x v="1"/>
    <x v="0"/>
    <x v="9"/>
    <x v="0"/>
    <x v="25"/>
    <n v="1"/>
    <n v="1"/>
    <n v="325"/>
    <n v="0"/>
    <n v="0"/>
    <n v="325"/>
    <x v="0"/>
    <x v="1"/>
    <s v="NAP"/>
    <s v="SSH"/>
    <x v="0"/>
    <x v="2"/>
    <x v="279"/>
  </r>
  <r>
    <x v="100"/>
    <x v="21"/>
    <x v="2"/>
    <s v="MFJ IBE"/>
    <s v="E4SYGA"/>
    <x v="1"/>
    <x v="0"/>
    <x v="4"/>
    <x v="6"/>
    <x v="10"/>
    <n v="1"/>
    <n v="1"/>
    <n v="245.94"/>
    <n v="0"/>
    <n v="0"/>
    <n v="245.94"/>
    <x v="0"/>
    <x v="1"/>
    <s v="VRN"/>
    <s v="SSH"/>
    <x v="3"/>
    <x v="1"/>
    <x v="266"/>
  </r>
  <r>
    <x v="100"/>
    <x v="21"/>
    <x v="2"/>
    <s v="MFJ IBE"/>
    <s v="E4SYGA"/>
    <x v="1"/>
    <x v="0"/>
    <x v="4"/>
    <x v="6"/>
    <x v="10"/>
    <n v="1"/>
    <n v="1"/>
    <n v="245.94"/>
    <n v="0"/>
    <n v="0"/>
    <n v="245.94"/>
    <x v="0"/>
    <x v="1"/>
    <s v="VRN"/>
    <s v="SSH"/>
    <x v="3"/>
    <x v="1"/>
    <x v="266"/>
  </r>
  <r>
    <x v="100"/>
    <x v="9"/>
    <x v="1"/>
    <s v="Website IBE"/>
    <s v="5C9X4K"/>
    <x v="1"/>
    <x v="0"/>
    <x v="9"/>
    <x v="0"/>
    <x v="24"/>
    <n v="1"/>
    <n v="1"/>
    <n v="76.72"/>
    <n v="21.760000000000005"/>
    <n v="53"/>
    <n v="151.48000000000002"/>
    <x v="0"/>
    <x v="1"/>
    <s v="NAP"/>
    <s v="SSH"/>
    <x v="0"/>
    <x v="2"/>
    <x v="278"/>
  </r>
  <r>
    <x v="100"/>
    <x v="9"/>
    <x v="1"/>
    <s v="Website IBE"/>
    <s v="5C9X4K"/>
    <x v="1"/>
    <x v="0"/>
    <x v="9"/>
    <x v="0"/>
    <x v="24"/>
    <n v="1"/>
    <n v="1"/>
    <n v="76.72"/>
    <n v="21.760000000000005"/>
    <n v="53"/>
    <n v="151.48000000000002"/>
    <x v="0"/>
    <x v="1"/>
    <s v="NAP"/>
    <s v="SSH"/>
    <x v="0"/>
    <x v="2"/>
    <x v="278"/>
  </r>
  <r>
    <x v="100"/>
    <x v="9"/>
    <x v="1"/>
    <s v="Website IBE"/>
    <s v="5C9X4K"/>
    <x v="1"/>
    <x v="0"/>
    <x v="9"/>
    <x v="0"/>
    <x v="24"/>
    <n v="1"/>
    <n v="1"/>
    <n v="102.3"/>
    <n v="26.519999999999996"/>
    <n v="53"/>
    <n v="181.82"/>
    <x v="0"/>
    <x v="1"/>
    <s v="NAP"/>
    <s v="SSH"/>
    <x v="0"/>
    <x v="2"/>
    <x v="278"/>
  </r>
  <r>
    <x v="100"/>
    <x v="9"/>
    <x v="1"/>
    <s v="Website IBE"/>
    <s v="5C9X4K"/>
    <x v="1"/>
    <x v="0"/>
    <x v="9"/>
    <x v="0"/>
    <x v="24"/>
    <n v="1"/>
    <n v="1"/>
    <n v="102.3"/>
    <n v="26.519999999999996"/>
    <n v="53"/>
    <n v="181.82"/>
    <x v="0"/>
    <x v="1"/>
    <s v="NAP"/>
    <s v="SSH"/>
    <x v="0"/>
    <x v="2"/>
    <x v="278"/>
  </r>
  <r>
    <x v="100"/>
    <x v="24"/>
    <x v="0"/>
    <m/>
    <m/>
    <x v="0"/>
    <x v="0"/>
    <x v="35"/>
    <x v="18"/>
    <x v="58"/>
    <n v="2"/>
    <n v="2"/>
    <n v="215"/>
    <n v="0"/>
    <n v="0"/>
    <n v="430"/>
    <x v="0"/>
    <x v="5"/>
    <s v="PMO"/>
    <s v="SSH"/>
    <x v="7"/>
    <x v="2"/>
    <x v="25"/>
  </r>
  <r>
    <x v="100"/>
    <x v="24"/>
    <x v="0"/>
    <m/>
    <m/>
    <x v="0"/>
    <x v="1"/>
    <x v="36"/>
    <x v="19"/>
    <x v="59"/>
    <n v="2"/>
    <n v="2"/>
    <n v="215"/>
    <n v="0"/>
    <n v="0"/>
    <n v="430"/>
    <x v="0"/>
    <x v="5"/>
    <s v="SSH"/>
    <s v="PMO"/>
    <x v="7"/>
    <x v="2"/>
    <x v="205"/>
  </r>
  <r>
    <x v="100"/>
    <x v="7"/>
    <x v="1"/>
    <m/>
    <m/>
    <x v="1"/>
    <x v="0"/>
    <x v="12"/>
    <x v="4"/>
    <x v="29"/>
    <n v="1"/>
    <n v="1"/>
    <n v="200"/>
    <n v="0"/>
    <n v="0"/>
    <n v="200"/>
    <x v="0"/>
    <x v="1"/>
    <s v="MXP"/>
    <s v="SSH"/>
    <x v="2"/>
    <x v="3"/>
    <x v="291"/>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1"/>
    <x v="7"/>
    <x v="1"/>
    <m/>
    <m/>
    <x v="1"/>
    <x v="0"/>
    <x v="12"/>
    <x v="0"/>
    <x v="2"/>
    <n v="2"/>
    <n v="2"/>
    <n v="280"/>
    <n v="0"/>
    <n v="0"/>
    <n v="560"/>
    <x v="0"/>
    <x v="1"/>
    <s v="NAP"/>
    <s v="SSH"/>
    <x v="0"/>
    <x v="0"/>
    <x v="276"/>
  </r>
  <r>
    <x v="102"/>
    <x v="7"/>
    <x v="1"/>
    <m/>
    <m/>
    <x v="1"/>
    <x v="0"/>
    <x v="4"/>
    <x v="6"/>
    <x v="9"/>
    <n v="1"/>
    <n v="1"/>
    <n v="100"/>
    <n v="0"/>
    <n v="0"/>
    <n v="100"/>
    <x v="0"/>
    <x v="1"/>
    <s v="VRN"/>
    <s v="SSH"/>
    <x v="3"/>
    <x v="1"/>
    <x v="293"/>
  </r>
  <r>
    <x v="102"/>
    <x v="7"/>
    <x v="1"/>
    <m/>
    <m/>
    <x v="1"/>
    <x v="0"/>
    <x v="11"/>
    <x v="1"/>
    <x v="25"/>
    <n v="2"/>
    <n v="2"/>
    <n v="100"/>
    <n v="0"/>
    <n v="0"/>
    <n v="200"/>
    <x v="0"/>
    <x v="1"/>
    <s v="SSH"/>
    <s v="NAP"/>
    <x v="0"/>
    <x v="2"/>
    <x v="294"/>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PH"/>
    <x v="0"/>
    <x v="1"/>
    <x v="6"/>
    <x v="7"/>
    <x v="11"/>
    <n v="1"/>
    <n v="1"/>
    <n v="65"/>
    <n v="30.05"/>
    <n v="30"/>
    <n v="125.05"/>
    <x v="0"/>
    <x v="1"/>
    <s v="SSH"/>
    <s v="VRN"/>
    <x v="3"/>
    <x v="1"/>
    <x v="282"/>
  </r>
  <r>
    <x v="101"/>
    <x v="25"/>
    <x v="1"/>
    <m/>
    <s v="12M2PH"/>
    <x v="0"/>
    <x v="0"/>
    <x v="4"/>
    <x v="6"/>
    <x v="10"/>
    <n v="1"/>
    <n v="1"/>
    <n v="65"/>
    <n v="18.77"/>
    <n v="30"/>
    <n v="113.77"/>
    <x v="0"/>
    <x v="1"/>
    <s v="VRN"/>
    <s v="SSH"/>
    <x v="3"/>
    <x v="1"/>
    <x v="291"/>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NT"/>
    <x v="1"/>
    <x v="0"/>
    <x v="12"/>
    <x v="16"/>
    <x v="69"/>
    <n v="1"/>
    <n v="1"/>
    <n v="240"/>
    <n v="39.9"/>
    <n v="28.950000000000003"/>
    <n v="308.84999999999997"/>
    <x v="0"/>
    <x v="1"/>
    <s v="FCO"/>
    <s v="SSH"/>
    <x v="6"/>
    <x v="3"/>
    <x v="39"/>
  </r>
  <r>
    <x v="102"/>
    <x v="7"/>
    <x v="1"/>
    <m/>
    <m/>
    <x v="1"/>
    <x v="0"/>
    <x v="4"/>
    <x v="6"/>
    <x v="10"/>
    <n v="2"/>
    <n v="2"/>
    <n v="100"/>
    <n v="0"/>
    <n v="0"/>
    <n v="200"/>
    <x v="0"/>
    <x v="1"/>
    <s v="VRN"/>
    <s v="SSH"/>
    <x v="3"/>
    <x v="1"/>
    <x v="284"/>
  </r>
  <r>
    <x v="101"/>
    <x v="10"/>
    <x v="1"/>
    <s v="AMADEUS"/>
    <s v="11LQL9"/>
    <x v="1"/>
    <x v="0"/>
    <x v="5"/>
    <x v="2"/>
    <x v="10"/>
    <n v="1"/>
    <n v="1"/>
    <n v="70"/>
    <n v="19.420000000000002"/>
    <n v="40"/>
    <n v="129.42000000000002"/>
    <x v="0"/>
    <x v="1"/>
    <s v="BRI"/>
    <s v="SSH"/>
    <x v="1"/>
    <x v="1"/>
    <x v="291"/>
  </r>
  <r>
    <x v="101"/>
    <x v="10"/>
    <x v="1"/>
    <s v="AMADEUS"/>
    <s v="11LQL7"/>
    <x v="1"/>
    <x v="0"/>
    <x v="5"/>
    <x v="2"/>
    <x v="10"/>
    <n v="1"/>
    <n v="1"/>
    <n v="70"/>
    <n v="19.420000000000002"/>
    <n v="40"/>
    <n v="129.42000000000002"/>
    <x v="0"/>
    <x v="1"/>
    <s v="BRI"/>
    <s v="SSH"/>
    <x v="1"/>
    <x v="1"/>
    <x v="291"/>
  </r>
  <r>
    <x v="101"/>
    <x v="10"/>
    <x v="1"/>
    <s v="AMADEUS"/>
    <s v="11LQJE"/>
    <x v="1"/>
    <x v="0"/>
    <x v="12"/>
    <x v="4"/>
    <x v="29"/>
    <n v="1"/>
    <n v="1"/>
    <n v="60"/>
    <n v="29.31"/>
    <n v="40"/>
    <n v="129.31"/>
    <x v="0"/>
    <x v="1"/>
    <s v="MXP"/>
    <s v="SSH"/>
    <x v="2"/>
    <x v="3"/>
    <x v="284"/>
  </r>
  <r>
    <x v="101"/>
    <x v="10"/>
    <x v="1"/>
    <s v="AMADEUS"/>
    <s v="11LQJE"/>
    <x v="1"/>
    <x v="0"/>
    <x v="12"/>
    <x v="4"/>
    <x v="29"/>
    <n v="1"/>
    <n v="1"/>
    <n v="60"/>
    <n v="29.31"/>
    <n v="40"/>
    <n v="129.31"/>
    <x v="0"/>
    <x v="1"/>
    <s v="MXP"/>
    <s v="SSH"/>
    <x v="2"/>
    <x v="3"/>
    <x v="284"/>
  </r>
  <r>
    <x v="101"/>
    <x v="10"/>
    <x v="1"/>
    <s v="AMADEUS"/>
    <s v="11LQL9"/>
    <x v="1"/>
    <x v="0"/>
    <x v="5"/>
    <x v="2"/>
    <x v="10"/>
    <n v="1"/>
    <n v="1"/>
    <n v="70"/>
    <n v="19.420000000000002"/>
    <n v="40"/>
    <n v="129.42000000000002"/>
    <x v="0"/>
    <x v="1"/>
    <s v="BRI"/>
    <s v="SSH"/>
    <x v="1"/>
    <x v="1"/>
    <x v="291"/>
  </r>
  <r>
    <x v="101"/>
    <x v="10"/>
    <x v="1"/>
    <s v="AMADEUS"/>
    <s v="11LQJA"/>
    <x v="1"/>
    <x v="0"/>
    <x v="13"/>
    <x v="1"/>
    <x v="3"/>
    <n v="1"/>
    <n v="1"/>
    <n v="300"/>
    <n v="38.92"/>
    <n v="40"/>
    <n v="378.92"/>
    <x v="0"/>
    <x v="1"/>
    <s v="SSH"/>
    <s v="NAP"/>
    <x v="0"/>
    <x v="0"/>
    <x v="34"/>
  </r>
  <r>
    <x v="101"/>
    <x v="10"/>
    <x v="1"/>
    <s v="AMADEUS"/>
    <s v="11LQJA"/>
    <x v="1"/>
    <x v="0"/>
    <x v="13"/>
    <x v="1"/>
    <x v="3"/>
    <n v="1"/>
    <n v="1"/>
    <n v="300"/>
    <n v="38.92"/>
    <n v="40"/>
    <n v="378.92"/>
    <x v="0"/>
    <x v="1"/>
    <s v="SSH"/>
    <s v="NAP"/>
    <x v="0"/>
    <x v="0"/>
    <x v="34"/>
  </r>
  <r>
    <x v="102"/>
    <x v="31"/>
    <x v="1"/>
    <s v=" "/>
    <s v="CPNZFL"/>
    <x v="1"/>
    <x v="0"/>
    <x v="6"/>
    <x v="7"/>
    <x v="11"/>
    <n v="1"/>
    <n v="1"/>
    <n v="100"/>
    <n v="0"/>
    <n v="0"/>
    <n v="100"/>
    <x v="0"/>
    <x v="1"/>
    <s v="SSH"/>
    <s v="VRN"/>
    <x v="3"/>
    <x v="1"/>
    <x v="269"/>
  </r>
  <r>
    <x v="102"/>
    <x v="31"/>
    <x v="1"/>
    <s v=" "/>
    <s v="CPNZFL"/>
    <x v="1"/>
    <x v="0"/>
    <x v="6"/>
    <x v="7"/>
    <x v="11"/>
    <n v="1"/>
    <n v="1"/>
    <n v="100"/>
    <n v="0"/>
    <n v="0"/>
    <n v="100"/>
    <x v="0"/>
    <x v="1"/>
    <s v="SSH"/>
    <s v="VRN"/>
    <x v="3"/>
    <x v="1"/>
    <x v="269"/>
  </r>
  <r>
    <x v="102"/>
    <x v="8"/>
    <x v="1"/>
    <m/>
    <s v="CJA3F"/>
    <x v="0"/>
    <x v="0"/>
    <x v="4"/>
    <x v="6"/>
    <x v="10"/>
    <n v="2"/>
    <n v="2"/>
    <n v="135"/>
    <n v="0"/>
    <n v="0"/>
    <n v="270"/>
    <x v="0"/>
    <x v="1"/>
    <s v="VRN"/>
    <s v="SSH"/>
    <x v="3"/>
    <x v="1"/>
    <x v="284"/>
  </r>
  <r>
    <x v="102"/>
    <x v="8"/>
    <x v="1"/>
    <m/>
    <s v="CJA3F"/>
    <x v="0"/>
    <x v="1"/>
    <x v="6"/>
    <x v="7"/>
    <x v="11"/>
    <n v="2"/>
    <n v="2"/>
    <n v="135"/>
    <n v="0"/>
    <n v="0"/>
    <n v="270"/>
    <x v="0"/>
    <x v="1"/>
    <s v="SSH"/>
    <s v="VRN"/>
    <x v="3"/>
    <x v="1"/>
    <x v="269"/>
  </r>
  <r>
    <x v="103"/>
    <x v="7"/>
    <x v="1"/>
    <m/>
    <m/>
    <x v="1"/>
    <x v="0"/>
    <x v="11"/>
    <x v="1"/>
    <x v="25"/>
    <n v="1"/>
    <n v="1"/>
    <n v="100"/>
    <n v="0"/>
    <n v="0"/>
    <n v="100"/>
    <x v="0"/>
    <x v="1"/>
    <s v="SSH"/>
    <s v="NAP"/>
    <x v="0"/>
    <x v="2"/>
    <x v="293"/>
  </r>
  <r>
    <x v="103"/>
    <x v="7"/>
    <x v="1"/>
    <m/>
    <m/>
    <x v="1"/>
    <x v="0"/>
    <x v="9"/>
    <x v="0"/>
    <x v="26"/>
    <n v="1"/>
    <n v="1"/>
    <n v="150"/>
    <n v="0"/>
    <n v="0"/>
    <n v="150"/>
    <x v="0"/>
    <x v="1"/>
    <s v="NAP"/>
    <s v="SSH"/>
    <x v="0"/>
    <x v="2"/>
    <x v="284"/>
  </r>
  <r>
    <x v="102"/>
    <x v="39"/>
    <x v="1"/>
    <s v="Website IBE"/>
    <s v="6SU7LL"/>
    <x v="1"/>
    <x v="0"/>
    <x v="7"/>
    <x v="3"/>
    <x v="11"/>
    <n v="1"/>
    <n v="1"/>
    <n v="277.02"/>
    <n v="35.19"/>
    <n v="53"/>
    <n v="365.21"/>
    <x v="0"/>
    <x v="1"/>
    <s v="SSH"/>
    <s v="BRI"/>
    <x v="1"/>
    <x v="1"/>
    <x v="269"/>
  </r>
  <r>
    <x v="102"/>
    <x v="39"/>
    <x v="1"/>
    <s v="Website IBE"/>
    <s v="6SU7LL"/>
    <x v="1"/>
    <x v="0"/>
    <x v="7"/>
    <x v="3"/>
    <x v="11"/>
    <n v="1"/>
    <n v="1"/>
    <n v="277.02"/>
    <n v="35.19"/>
    <n v="53"/>
    <n v="365.21"/>
    <x v="0"/>
    <x v="1"/>
    <s v="SSH"/>
    <s v="BRI"/>
    <x v="1"/>
    <x v="1"/>
    <x v="269"/>
  </r>
  <r>
    <x v="103"/>
    <x v="9"/>
    <x v="1"/>
    <s v="Website IBE"/>
    <s v="6MFY6S"/>
    <x v="1"/>
    <x v="0"/>
    <x v="13"/>
    <x v="17"/>
    <x v="70"/>
    <n v="1"/>
    <n v="1"/>
    <n v="204.17"/>
    <n v="35.33"/>
    <n v="53"/>
    <n v="292.5"/>
    <x v="0"/>
    <x v="1"/>
    <s v="SSH"/>
    <s v="FCO"/>
    <x v="6"/>
    <x v="3"/>
    <x v="186"/>
  </r>
  <r>
    <x v="103"/>
    <x v="9"/>
    <x v="1"/>
    <s v="Website IBE"/>
    <s v="6MFY6S"/>
    <x v="1"/>
    <x v="0"/>
    <x v="13"/>
    <x v="17"/>
    <x v="70"/>
    <n v="1"/>
    <n v="1"/>
    <n v="204.17"/>
    <n v="35.33"/>
    <n v="53"/>
    <n v="292.5"/>
    <x v="0"/>
    <x v="1"/>
    <s v="SSH"/>
    <s v="FCO"/>
    <x v="6"/>
    <x v="3"/>
    <x v="186"/>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3"/>
    <x v="8"/>
    <x v="1"/>
    <m/>
    <s v="R967H"/>
    <x v="1"/>
    <x v="0"/>
    <x v="11"/>
    <x v="1"/>
    <x v="26"/>
    <n v="2"/>
    <n v="2"/>
    <n v="400"/>
    <n v="0"/>
    <n v="0"/>
    <n v="800"/>
    <x v="0"/>
    <x v="1"/>
    <s v="SSH"/>
    <s v="NAP"/>
    <x v="0"/>
    <x v="2"/>
    <x v="284"/>
  </r>
  <r>
    <x v="103"/>
    <x v="25"/>
    <x v="1"/>
    <m/>
    <s v="12M3EN"/>
    <x v="1"/>
    <x v="0"/>
    <x v="12"/>
    <x v="0"/>
    <x v="5"/>
    <n v="1"/>
    <n v="1"/>
    <n v="230"/>
    <n v="28.28"/>
    <n v="30"/>
    <n v="288.27999999999997"/>
    <x v="0"/>
    <x v="1"/>
    <s v="NAP"/>
    <s v="SSH"/>
    <x v="0"/>
    <x v="0"/>
    <x v="225"/>
  </r>
  <r>
    <x v="103"/>
    <x v="25"/>
    <x v="1"/>
    <m/>
    <s v="12M3EN"/>
    <x v="1"/>
    <x v="0"/>
    <x v="12"/>
    <x v="0"/>
    <x v="5"/>
    <n v="1"/>
    <n v="1"/>
    <n v="230"/>
    <n v="28.28"/>
    <n v="30"/>
    <n v="288.27999999999997"/>
    <x v="0"/>
    <x v="1"/>
    <s v="NAP"/>
    <s v="SSH"/>
    <x v="0"/>
    <x v="0"/>
    <x v="225"/>
  </r>
  <r>
    <x v="103"/>
    <x v="7"/>
    <x v="1"/>
    <m/>
    <m/>
    <x v="1"/>
    <x v="0"/>
    <x v="12"/>
    <x v="16"/>
    <x v="69"/>
    <n v="2"/>
    <n v="2"/>
    <n v="250"/>
    <n v="0"/>
    <n v="0"/>
    <n v="500"/>
    <x v="0"/>
    <x v="1"/>
    <s v="FCO"/>
    <s v="SSH"/>
    <x v="6"/>
    <x v="3"/>
    <x v="236"/>
  </r>
  <r>
    <x v="104"/>
    <x v="25"/>
    <x v="1"/>
    <m/>
    <s v="12M3LM"/>
    <x v="1"/>
    <x v="0"/>
    <x v="13"/>
    <x v="17"/>
    <x v="70"/>
    <n v="1"/>
    <n v="1"/>
    <n v="271"/>
    <n v="35.320000000000007"/>
    <n v="30"/>
    <n v="336.32"/>
    <x v="0"/>
    <x v="1"/>
    <s v="SSH"/>
    <s v="FCO"/>
    <x v="6"/>
    <x v="3"/>
    <x v="26"/>
  </r>
  <r>
    <x v="104"/>
    <x v="25"/>
    <x v="1"/>
    <m/>
    <s v="12M3LM"/>
    <x v="1"/>
    <x v="0"/>
    <x v="13"/>
    <x v="17"/>
    <x v="70"/>
    <n v="1"/>
    <n v="1"/>
    <n v="271"/>
    <n v="35.320000000000007"/>
    <n v="30"/>
    <n v="336.32"/>
    <x v="0"/>
    <x v="1"/>
    <s v="SSH"/>
    <s v="FCO"/>
    <x v="6"/>
    <x v="3"/>
    <x v="26"/>
  </r>
  <r>
    <x v="104"/>
    <x v="8"/>
    <x v="1"/>
    <m/>
    <s v="WE46U"/>
    <x v="1"/>
    <x v="0"/>
    <x v="41"/>
    <x v="1"/>
    <x v="76"/>
    <n v="2"/>
    <n v="2"/>
    <n v="300"/>
    <n v="0"/>
    <n v="0"/>
    <n v="600"/>
    <x v="0"/>
    <x v="1"/>
    <s v="SSH"/>
    <s v="NAP"/>
    <x v="0"/>
    <x v="4"/>
    <x v="259"/>
  </r>
  <r>
    <x v="104"/>
    <x v="8"/>
    <x v="1"/>
    <m/>
    <s v="JMCZJ"/>
    <x v="1"/>
    <x v="0"/>
    <x v="13"/>
    <x v="17"/>
    <x v="71"/>
    <n v="5"/>
    <n v="5"/>
    <n v="250"/>
    <n v="0"/>
    <n v="0"/>
    <n v="1250"/>
    <x v="0"/>
    <x v="1"/>
    <s v="SSH"/>
    <s v="FCO"/>
    <x v="6"/>
    <x v="3"/>
    <x v="27"/>
  </r>
  <r>
    <x v="104"/>
    <x v="9"/>
    <x v="1"/>
    <s v="Website IBE"/>
    <s v="4LDRNK"/>
    <x v="1"/>
    <x v="0"/>
    <x v="7"/>
    <x v="3"/>
    <x v="37"/>
    <n v="1"/>
    <n v="1"/>
    <n v="177.01"/>
    <n v="35.319999999999993"/>
    <n v="53"/>
    <n v="265.33"/>
    <x v="0"/>
    <x v="1"/>
    <s v="SSH"/>
    <s v="BRI"/>
    <x v="1"/>
    <x v="1"/>
    <x v="95"/>
  </r>
  <r>
    <x v="104"/>
    <x v="9"/>
    <x v="1"/>
    <s v="Website IBE"/>
    <s v="4LDRNK"/>
    <x v="1"/>
    <x v="0"/>
    <x v="7"/>
    <x v="3"/>
    <x v="37"/>
    <n v="1"/>
    <n v="1"/>
    <n v="177.01"/>
    <n v="35.319999999999993"/>
    <n v="53"/>
    <n v="265.33"/>
    <x v="0"/>
    <x v="1"/>
    <s v="SSH"/>
    <s v="BRI"/>
    <x v="1"/>
    <x v="1"/>
    <x v="95"/>
  </r>
  <r>
    <x v="104"/>
    <x v="9"/>
    <x v="1"/>
    <s v="Website IBE"/>
    <s v="4LDRNK"/>
    <x v="1"/>
    <x v="0"/>
    <x v="7"/>
    <x v="3"/>
    <x v="37"/>
    <n v="1"/>
    <n v="1"/>
    <n v="132.76"/>
    <n v="35.319999999999993"/>
    <n v="53"/>
    <n v="221.07999999999998"/>
    <x v="0"/>
    <x v="1"/>
    <s v="SSH"/>
    <s v="BRI"/>
    <x v="1"/>
    <x v="1"/>
    <x v="95"/>
  </r>
  <r>
    <x v="104"/>
    <x v="9"/>
    <x v="1"/>
    <s v="Website IBE"/>
    <s v="4LDRNK"/>
    <x v="1"/>
    <x v="0"/>
    <x v="7"/>
    <x v="3"/>
    <x v="37"/>
    <n v="1"/>
    <n v="1"/>
    <n v="132.76"/>
    <n v="35.319999999999993"/>
    <n v="53"/>
    <n v="221.07999999999998"/>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49.06"/>
    <n v="35.319999999999993"/>
    <n v="53"/>
    <n v="237.38"/>
    <x v="0"/>
    <x v="1"/>
    <s v="SSH"/>
    <s v="BRI"/>
    <x v="1"/>
    <x v="1"/>
    <x v="95"/>
  </r>
  <r>
    <x v="104"/>
    <x v="9"/>
    <x v="1"/>
    <s v="Website IBE"/>
    <s v="9R63HM"/>
    <x v="1"/>
    <x v="0"/>
    <x v="7"/>
    <x v="3"/>
    <x v="37"/>
    <n v="1"/>
    <n v="1"/>
    <n v="149.06"/>
    <n v="35.319999999999993"/>
    <n v="53"/>
    <n v="237.38"/>
    <x v="0"/>
    <x v="1"/>
    <s v="SSH"/>
    <s v="BRI"/>
    <x v="1"/>
    <x v="1"/>
    <x v="95"/>
  </r>
  <r>
    <x v="105"/>
    <x v="9"/>
    <x v="1"/>
    <s v="Website IBE"/>
    <s v="BOYYFI"/>
    <x v="1"/>
    <x v="0"/>
    <x v="12"/>
    <x v="0"/>
    <x v="2"/>
    <n v="1"/>
    <n v="1"/>
    <n v="280"/>
    <n v="28.28"/>
    <n v="53"/>
    <n v="361.28"/>
    <x v="0"/>
    <x v="1"/>
    <s v="NAP"/>
    <s v="SSH"/>
    <x v="0"/>
    <x v="0"/>
    <x v="42"/>
  </r>
  <r>
    <x v="105"/>
    <x v="9"/>
    <x v="1"/>
    <s v="Website IBE"/>
    <s v="BOYYFI"/>
    <x v="1"/>
    <x v="0"/>
    <x v="12"/>
    <x v="0"/>
    <x v="2"/>
    <n v="1"/>
    <n v="1"/>
    <n v="280"/>
    <n v="28.28"/>
    <n v="53"/>
    <n v="361.28"/>
    <x v="0"/>
    <x v="1"/>
    <s v="NAP"/>
    <s v="SSH"/>
    <x v="0"/>
    <x v="0"/>
    <x v="42"/>
  </r>
  <r>
    <x v="105"/>
    <x v="7"/>
    <x v="1"/>
    <m/>
    <m/>
    <x v="1"/>
    <x v="0"/>
    <x v="13"/>
    <x v="1"/>
    <x v="3"/>
    <n v="2"/>
    <n v="2"/>
    <n v="300"/>
    <n v="0"/>
    <n v="0"/>
    <n v="600"/>
    <x v="0"/>
    <x v="1"/>
    <s v="SSH"/>
    <s v="NAP"/>
    <x v="0"/>
    <x v="0"/>
    <x v="260"/>
  </r>
  <r>
    <x v="105"/>
    <x v="7"/>
    <x v="1"/>
    <m/>
    <m/>
    <x v="1"/>
    <x v="0"/>
    <x v="13"/>
    <x v="17"/>
    <x v="70"/>
    <n v="2"/>
    <n v="2"/>
    <n v="250"/>
    <n v="0"/>
    <n v="0"/>
    <n v="500"/>
    <x v="0"/>
    <x v="1"/>
    <s v="SSH"/>
    <s v="FCO"/>
    <x v="6"/>
    <x v="3"/>
    <x v="34"/>
  </r>
  <r>
    <x v="105"/>
    <x v="7"/>
    <x v="1"/>
    <m/>
    <m/>
    <x v="1"/>
    <x v="0"/>
    <x v="13"/>
    <x v="1"/>
    <x v="4"/>
    <n v="4"/>
    <n v="4"/>
    <n v="320"/>
    <n v="0"/>
    <n v="0"/>
    <n v="1280"/>
    <x v="0"/>
    <x v="1"/>
    <s v="SSH"/>
    <s v="NAP"/>
    <x v="0"/>
    <x v="0"/>
    <x v="199"/>
  </r>
  <r>
    <x v="105"/>
    <x v="7"/>
    <x v="1"/>
    <m/>
    <m/>
    <x v="1"/>
    <x v="0"/>
    <x v="12"/>
    <x v="16"/>
    <x v="68"/>
    <n v="2"/>
    <n v="2"/>
    <n v="250"/>
    <n v="0"/>
    <n v="0"/>
    <n v="500"/>
    <x v="0"/>
    <x v="1"/>
    <s v="FCO"/>
    <s v="SSH"/>
    <x v="6"/>
    <x v="3"/>
    <x v="275"/>
  </r>
  <r>
    <x v="105"/>
    <x v="7"/>
    <x v="1"/>
    <m/>
    <m/>
    <x v="1"/>
    <x v="0"/>
    <x v="12"/>
    <x v="0"/>
    <x v="2"/>
    <n v="4"/>
    <n v="4"/>
    <n v="280"/>
    <n v="0"/>
    <n v="0"/>
    <n v="1120"/>
    <x v="0"/>
    <x v="1"/>
    <s v="NAP"/>
    <s v="SSH"/>
    <x v="0"/>
    <x v="0"/>
    <x v="42"/>
  </r>
  <r>
    <x v="105"/>
    <x v="7"/>
    <x v="1"/>
    <m/>
    <m/>
    <x v="1"/>
    <x v="0"/>
    <x v="6"/>
    <x v="7"/>
    <x v="11"/>
    <n v="7"/>
    <n v="7"/>
    <n v="150"/>
    <n v="0"/>
    <n v="0"/>
    <n v="1050"/>
    <x v="0"/>
    <x v="1"/>
    <s v="SSH"/>
    <s v="VRN"/>
    <x v="3"/>
    <x v="1"/>
    <x v="265"/>
  </r>
  <r>
    <x v="105"/>
    <x v="7"/>
    <x v="1"/>
    <m/>
    <m/>
    <x v="1"/>
    <x v="0"/>
    <x v="4"/>
    <x v="6"/>
    <x v="10"/>
    <n v="7"/>
    <n v="7"/>
    <n v="100"/>
    <n v="0"/>
    <n v="0"/>
    <n v="700"/>
    <x v="0"/>
    <x v="1"/>
    <s v="VRN"/>
    <s v="SSH"/>
    <x v="3"/>
    <x v="1"/>
    <x v="289"/>
  </r>
  <r>
    <x v="104"/>
    <x v="25"/>
    <x v="1"/>
    <m/>
    <s v="12M3LN"/>
    <x v="1"/>
    <x v="0"/>
    <x v="11"/>
    <x v="1"/>
    <x v="25"/>
    <n v="1"/>
    <n v="1"/>
    <n v="111.76"/>
    <n v="35.53"/>
    <n v="30"/>
    <n v="177.29000000000002"/>
    <x v="0"/>
    <x v="5"/>
    <s v="SSH"/>
    <s v="NAP"/>
    <x v="0"/>
    <x v="2"/>
    <x v="285"/>
  </r>
  <r>
    <x v="104"/>
    <x v="25"/>
    <x v="1"/>
    <m/>
    <s v="12M402"/>
    <x v="1"/>
    <x v="0"/>
    <x v="12"/>
    <x v="0"/>
    <x v="3"/>
    <n v="1"/>
    <n v="1"/>
    <n v="300"/>
    <n v="28.27"/>
    <n v="30"/>
    <n v="358.27"/>
    <x v="0"/>
    <x v="5"/>
    <s v="NAP"/>
    <s v="SSH"/>
    <x v="0"/>
    <x v="0"/>
    <x v="39"/>
  </r>
  <r>
    <x v="104"/>
    <x v="25"/>
    <x v="1"/>
    <m/>
    <s v="12M402"/>
    <x v="1"/>
    <x v="0"/>
    <x v="12"/>
    <x v="0"/>
    <x v="3"/>
    <n v="1"/>
    <n v="1"/>
    <n v="300"/>
    <n v="28.27"/>
    <n v="30"/>
    <n v="358.27"/>
    <x v="0"/>
    <x v="5"/>
    <s v="NAP"/>
    <s v="SSH"/>
    <x v="0"/>
    <x v="0"/>
    <x v="39"/>
  </r>
  <r>
    <x v="105"/>
    <x v="19"/>
    <x v="0"/>
    <m/>
    <m/>
    <x v="0"/>
    <x v="0"/>
    <x v="29"/>
    <x v="6"/>
    <x v="42"/>
    <n v="51"/>
    <n v="51"/>
    <n v="260"/>
    <n v="0"/>
    <n v="0"/>
    <n v="13260"/>
    <x v="0"/>
    <x v="5"/>
    <s v="VRN"/>
    <s v="SSH"/>
    <x v="3"/>
    <x v="1"/>
    <x v="43"/>
  </r>
  <r>
    <x v="105"/>
    <x v="19"/>
    <x v="0"/>
    <m/>
    <m/>
    <x v="0"/>
    <x v="0"/>
    <x v="29"/>
    <x v="6"/>
    <x v="43"/>
    <n v="53"/>
    <n v="53"/>
    <n v="260"/>
    <n v="0"/>
    <n v="0"/>
    <n v="13780"/>
    <x v="0"/>
    <x v="5"/>
    <s v="VRN"/>
    <s v="SSH"/>
    <x v="3"/>
    <x v="1"/>
    <x v="26"/>
  </r>
  <r>
    <x v="105"/>
    <x v="19"/>
    <x v="0"/>
    <m/>
    <m/>
    <x v="0"/>
    <x v="0"/>
    <x v="29"/>
    <x v="6"/>
    <x v="12"/>
    <n v="53"/>
    <n v="53"/>
    <n v="260"/>
    <n v="0"/>
    <n v="0"/>
    <n v="13780"/>
    <x v="0"/>
    <x v="5"/>
    <s v="VRN"/>
    <s v="SSH"/>
    <x v="3"/>
    <x v="1"/>
    <x v="27"/>
  </r>
  <r>
    <x v="105"/>
    <x v="19"/>
    <x v="0"/>
    <m/>
    <m/>
    <x v="0"/>
    <x v="0"/>
    <x v="29"/>
    <x v="6"/>
    <x v="13"/>
    <n v="50"/>
    <n v="50"/>
    <n v="230"/>
    <n v="0"/>
    <n v="0"/>
    <n v="11500"/>
    <x v="0"/>
    <x v="5"/>
    <s v="VRN"/>
    <s v="SSH"/>
    <x v="3"/>
    <x v="1"/>
    <x v="28"/>
  </r>
  <r>
    <x v="105"/>
    <x v="19"/>
    <x v="0"/>
    <m/>
    <m/>
    <x v="0"/>
    <x v="0"/>
    <x v="29"/>
    <x v="6"/>
    <x v="14"/>
    <n v="0"/>
    <n v="0"/>
    <n v="0"/>
    <n v="0"/>
    <n v="0"/>
    <n v="0"/>
    <x v="0"/>
    <x v="5"/>
    <s v="VRN"/>
    <s v="SSH"/>
    <x v="3"/>
    <x v="1"/>
    <x v="29"/>
  </r>
  <r>
    <x v="105"/>
    <x v="19"/>
    <x v="0"/>
    <m/>
    <m/>
    <x v="0"/>
    <x v="1"/>
    <x v="26"/>
    <x v="7"/>
    <x v="43"/>
    <n v="51"/>
    <n v="51"/>
    <n v="260"/>
    <n v="0"/>
    <n v="0"/>
    <n v="13260"/>
    <x v="0"/>
    <x v="5"/>
    <s v="SSH"/>
    <s v="VRN"/>
    <x v="3"/>
    <x v="1"/>
    <x v="26"/>
  </r>
  <r>
    <x v="105"/>
    <x v="19"/>
    <x v="0"/>
    <m/>
    <m/>
    <x v="0"/>
    <x v="1"/>
    <x v="26"/>
    <x v="7"/>
    <x v="12"/>
    <n v="53"/>
    <n v="53"/>
    <n v="260"/>
    <n v="0"/>
    <n v="0"/>
    <n v="13780"/>
    <x v="0"/>
    <x v="5"/>
    <s v="SSH"/>
    <s v="VRN"/>
    <x v="3"/>
    <x v="1"/>
    <x v="27"/>
  </r>
  <r>
    <x v="105"/>
    <x v="19"/>
    <x v="0"/>
    <m/>
    <m/>
    <x v="0"/>
    <x v="1"/>
    <x v="26"/>
    <x v="7"/>
    <x v="13"/>
    <n v="53"/>
    <n v="53"/>
    <n v="260"/>
    <n v="0"/>
    <n v="0"/>
    <n v="13780"/>
    <x v="0"/>
    <x v="5"/>
    <s v="SSH"/>
    <s v="VRN"/>
    <x v="3"/>
    <x v="1"/>
    <x v="28"/>
  </r>
  <r>
    <x v="105"/>
    <x v="19"/>
    <x v="0"/>
    <m/>
    <m/>
    <x v="0"/>
    <x v="1"/>
    <x v="26"/>
    <x v="7"/>
    <x v="14"/>
    <n v="50"/>
    <n v="50"/>
    <n v="230"/>
    <n v="0"/>
    <n v="0"/>
    <n v="11500"/>
    <x v="0"/>
    <x v="5"/>
    <s v="SSH"/>
    <s v="VRN"/>
    <x v="3"/>
    <x v="1"/>
    <x v="29"/>
  </r>
  <r>
    <x v="105"/>
    <x v="19"/>
    <x v="0"/>
    <m/>
    <m/>
    <x v="0"/>
    <x v="1"/>
    <x v="26"/>
    <x v="7"/>
    <x v="15"/>
    <n v="0"/>
    <n v="0"/>
    <n v="0"/>
    <n v="0"/>
    <n v="0"/>
    <n v="0"/>
    <x v="0"/>
    <x v="5"/>
    <s v="SSH"/>
    <s v="VRN"/>
    <x v="3"/>
    <x v="1"/>
    <x v="30"/>
  </r>
  <r>
    <x v="105"/>
    <x v="22"/>
    <x v="0"/>
    <m/>
    <m/>
    <x v="0"/>
    <x v="0"/>
    <x v="12"/>
    <x v="0"/>
    <x v="1"/>
    <n v="40"/>
    <n v="40"/>
    <n v="210"/>
    <n v="0"/>
    <n v="0"/>
    <n v="8400"/>
    <x v="0"/>
    <x v="5"/>
    <s v="NAP"/>
    <s v="SSH"/>
    <x v="0"/>
    <x v="0"/>
    <x v="41"/>
  </r>
  <r>
    <x v="105"/>
    <x v="22"/>
    <x v="0"/>
    <m/>
    <m/>
    <x v="0"/>
    <x v="0"/>
    <x v="12"/>
    <x v="0"/>
    <x v="2"/>
    <n v="40"/>
    <n v="40"/>
    <n v="210"/>
    <n v="0"/>
    <n v="0"/>
    <n v="8400"/>
    <x v="0"/>
    <x v="5"/>
    <s v="NAP"/>
    <s v="SSH"/>
    <x v="0"/>
    <x v="0"/>
    <x v="42"/>
  </r>
  <r>
    <x v="105"/>
    <x v="22"/>
    <x v="0"/>
    <m/>
    <m/>
    <x v="0"/>
    <x v="0"/>
    <x v="12"/>
    <x v="0"/>
    <x v="3"/>
    <n v="40"/>
    <n v="40"/>
    <n v="210"/>
    <n v="0"/>
    <n v="0"/>
    <n v="8400"/>
    <x v="0"/>
    <x v="5"/>
    <s v="NAP"/>
    <s v="SSH"/>
    <x v="0"/>
    <x v="0"/>
    <x v="260"/>
  </r>
  <r>
    <x v="105"/>
    <x v="22"/>
    <x v="0"/>
    <m/>
    <m/>
    <x v="0"/>
    <x v="0"/>
    <x v="12"/>
    <x v="0"/>
    <x v="4"/>
    <n v="40"/>
    <n v="40"/>
    <n v="210"/>
    <n v="0"/>
    <n v="0"/>
    <n v="8400"/>
    <x v="0"/>
    <x v="5"/>
    <s v="NAP"/>
    <s v="SSH"/>
    <x v="0"/>
    <x v="0"/>
    <x v="199"/>
  </r>
  <r>
    <x v="105"/>
    <x v="22"/>
    <x v="0"/>
    <m/>
    <m/>
    <x v="0"/>
    <x v="1"/>
    <x v="13"/>
    <x v="1"/>
    <x v="2"/>
    <n v="40"/>
    <n v="40"/>
    <n v="210"/>
    <n v="0"/>
    <n v="0"/>
    <n v="8400"/>
    <x v="0"/>
    <x v="5"/>
    <s v="SSH"/>
    <s v="NAP"/>
    <x v="0"/>
    <x v="0"/>
    <x v="42"/>
  </r>
  <r>
    <x v="105"/>
    <x v="22"/>
    <x v="0"/>
    <m/>
    <m/>
    <x v="0"/>
    <x v="1"/>
    <x v="13"/>
    <x v="1"/>
    <x v="3"/>
    <n v="40"/>
    <n v="40"/>
    <n v="210"/>
    <n v="0"/>
    <n v="0"/>
    <n v="8400"/>
    <x v="0"/>
    <x v="5"/>
    <s v="SSH"/>
    <s v="NAP"/>
    <x v="0"/>
    <x v="0"/>
    <x v="260"/>
  </r>
  <r>
    <x v="105"/>
    <x v="22"/>
    <x v="0"/>
    <m/>
    <m/>
    <x v="0"/>
    <x v="1"/>
    <x v="13"/>
    <x v="1"/>
    <x v="4"/>
    <n v="40"/>
    <n v="40"/>
    <n v="210"/>
    <n v="0"/>
    <n v="0"/>
    <n v="8400"/>
    <x v="0"/>
    <x v="5"/>
    <s v="SSH"/>
    <s v="NAP"/>
    <x v="0"/>
    <x v="0"/>
    <x v="199"/>
  </r>
  <r>
    <x v="105"/>
    <x v="22"/>
    <x v="0"/>
    <m/>
    <m/>
    <x v="0"/>
    <x v="1"/>
    <x v="13"/>
    <x v="1"/>
    <x v="5"/>
    <n v="40"/>
    <n v="40"/>
    <n v="210"/>
    <n v="0"/>
    <n v="0"/>
    <n v="8400"/>
    <x v="0"/>
    <x v="5"/>
    <s v="SSH"/>
    <s v="NAP"/>
    <x v="0"/>
    <x v="0"/>
    <x v="31"/>
  </r>
  <r>
    <x v="105"/>
    <x v="7"/>
    <x v="1"/>
    <m/>
    <m/>
    <x v="1"/>
    <x v="0"/>
    <x v="6"/>
    <x v="7"/>
    <x v="11"/>
    <n v="1"/>
    <n v="1"/>
    <n v="150"/>
    <n v="0"/>
    <n v="0"/>
    <n v="150"/>
    <x v="0"/>
    <x v="1"/>
    <s v="SSH"/>
    <s v="VRN"/>
    <x v="3"/>
    <x v="1"/>
    <x v="265"/>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5"/>
    <x v="19"/>
    <x v="0"/>
    <m/>
    <m/>
    <x v="0"/>
    <x v="0"/>
    <x v="33"/>
    <x v="2"/>
    <x v="67"/>
    <n v="30"/>
    <n v="30"/>
    <n v="225"/>
    <n v="0"/>
    <n v="0"/>
    <n v="6750"/>
    <x v="0"/>
    <x v="3"/>
    <s v="BRI"/>
    <s v="SSH"/>
    <x v="1"/>
    <x v="3"/>
    <x v="274"/>
  </r>
  <r>
    <x v="105"/>
    <x v="19"/>
    <x v="0"/>
    <m/>
    <m/>
    <x v="0"/>
    <x v="1"/>
    <x v="34"/>
    <x v="3"/>
    <x v="68"/>
    <n v="30"/>
    <n v="30"/>
    <n v="225"/>
    <n v="0"/>
    <n v="0"/>
    <n v="6750"/>
    <x v="0"/>
    <x v="3"/>
    <s v="SSH"/>
    <s v="BRI"/>
    <x v="1"/>
    <x v="3"/>
    <x v="275"/>
  </r>
  <r>
    <x v="106"/>
    <x v="7"/>
    <x v="1"/>
    <m/>
    <m/>
    <x v="1"/>
    <x v="0"/>
    <x v="6"/>
    <x v="7"/>
    <x v="9"/>
    <n v="1"/>
    <n v="1"/>
    <n v="100"/>
    <n v="0"/>
    <n v="0"/>
    <n v="100"/>
    <x v="0"/>
    <x v="1"/>
    <s v="SSH"/>
    <s v="VRN"/>
    <x v="3"/>
    <x v="1"/>
    <x v="278"/>
  </r>
  <r>
    <x v="106"/>
    <x v="7"/>
    <x v="1"/>
    <m/>
    <m/>
    <x v="1"/>
    <x v="0"/>
    <x v="23"/>
    <x v="13"/>
    <x v="3"/>
    <n v="2"/>
    <n v="2"/>
    <n v="240"/>
    <n v="0"/>
    <n v="0"/>
    <n v="480"/>
    <x v="0"/>
    <x v="1"/>
    <s v="HRG"/>
    <s v="NAP"/>
    <x v="0"/>
    <x v="0"/>
    <x v="236"/>
  </r>
  <r>
    <x v="106"/>
    <x v="7"/>
    <x v="1"/>
    <m/>
    <m/>
    <x v="1"/>
    <x v="0"/>
    <x v="12"/>
    <x v="4"/>
    <x v="29"/>
    <n v="2"/>
    <n v="2"/>
    <n v="100"/>
    <n v="0"/>
    <n v="0"/>
    <n v="200"/>
    <x v="0"/>
    <x v="1"/>
    <s v="MXP"/>
    <s v="SSH"/>
    <x v="2"/>
    <x v="3"/>
    <x v="283"/>
  </r>
  <r>
    <x v="105"/>
    <x v="8"/>
    <x v="1"/>
    <m/>
    <s v="G4NUA"/>
    <x v="1"/>
    <x v="0"/>
    <x v="6"/>
    <x v="7"/>
    <x v="11"/>
    <n v="4"/>
    <n v="4"/>
    <n v="150"/>
    <n v="0"/>
    <n v="0"/>
    <n v="600"/>
    <x v="0"/>
    <x v="1"/>
    <s v="SSH"/>
    <s v="VRN"/>
    <x v="3"/>
    <x v="1"/>
    <x v="265"/>
  </r>
  <r>
    <x v="105"/>
    <x v="8"/>
    <x v="1"/>
    <m/>
    <s v="V4W2R"/>
    <x v="1"/>
    <x v="0"/>
    <x v="12"/>
    <x v="4"/>
    <x v="29"/>
    <n v="2"/>
    <n v="2"/>
    <n v="120"/>
    <n v="0"/>
    <n v="0"/>
    <n v="240"/>
    <x v="0"/>
    <x v="1"/>
    <s v="MXP"/>
    <s v="SSH"/>
    <x v="2"/>
    <x v="3"/>
    <x v="279"/>
  </r>
  <r>
    <x v="105"/>
    <x v="8"/>
    <x v="1"/>
    <m/>
    <s v="MTFFQ"/>
    <x v="0"/>
    <x v="0"/>
    <x v="29"/>
    <x v="6"/>
    <x v="42"/>
    <n v="2"/>
    <n v="2"/>
    <n v="315"/>
    <n v="0"/>
    <n v="0"/>
    <n v="630"/>
    <x v="0"/>
    <x v="1"/>
    <s v="VRN"/>
    <s v="SSH"/>
    <x v="3"/>
    <x v="1"/>
    <x v="43"/>
  </r>
  <r>
    <x v="105"/>
    <x v="8"/>
    <x v="1"/>
    <m/>
    <s v="MTFFQ"/>
    <x v="0"/>
    <x v="1"/>
    <x v="26"/>
    <x v="7"/>
    <x v="43"/>
    <n v="2"/>
    <n v="2"/>
    <n v="315"/>
    <n v="0"/>
    <n v="0"/>
    <n v="630"/>
    <x v="0"/>
    <x v="1"/>
    <s v="SSH"/>
    <s v="VRN"/>
    <x v="3"/>
    <x v="1"/>
    <x v="26"/>
  </r>
  <r>
    <x v="105"/>
    <x v="9"/>
    <x v="1"/>
    <s v="Website IBE"/>
    <s v="GOVPFL"/>
    <x v="1"/>
    <x v="0"/>
    <x v="7"/>
    <x v="3"/>
    <x v="37"/>
    <n v="1"/>
    <n v="1"/>
    <n v="133.38999999999999"/>
    <n v="35.480000000000004"/>
    <n v="53"/>
    <n v="221.87"/>
    <x v="0"/>
    <x v="1"/>
    <s v="SSH"/>
    <s v="BRI"/>
    <x v="1"/>
    <x v="1"/>
    <x v="119"/>
  </r>
  <r>
    <x v="105"/>
    <x v="9"/>
    <x v="1"/>
    <s v="Website IBE"/>
    <s v="GOVPFL"/>
    <x v="1"/>
    <x v="0"/>
    <x v="7"/>
    <x v="3"/>
    <x v="37"/>
    <n v="1"/>
    <n v="1"/>
    <n v="133.38999999999999"/>
    <n v="35.480000000000004"/>
    <n v="53"/>
    <n v="221.87"/>
    <x v="0"/>
    <x v="1"/>
    <s v="SSH"/>
    <s v="BRI"/>
    <x v="1"/>
    <x v="1"/>
    <x v="119"/>
  </r>
  <r>
    <x v="105"/>
    <x v="9"/>
    <x v="1"/>
    <s v="Website IBE"/>
    <s v="GOVPFL"/>
    <x v="1"/>
    <x v="0"/>
    <x v="7"/>
    <x v="3"/>
    <x v="37"/>
    <n v="1"/>
    <n v="1"/>
    <n v="177.85"/>
    <n v="35.480000000000004"/>
    <n v="53"/>
    <n v="266.33"/>
    <x v="0"/>
    <x v="1"/>
    <s v="SSH"/>
    <s v="BRI"/>
    <x v="1"/>
    <x v="1"/>
    <x v="119"/>
  </r>
  <r>
    <x v="105"/>
    <x v="9"/>
    <x v="1"/>
    <s v="Website IBE"/>
    <s v="GOVPFL"/>
    <x v="1"/>
    <x v="0"/>
    <x v="7"/>
    <x v="3"/>
    <x v="37"/>
    <n v="1"/>
    <n v="1"/>
    <n v="177.85"/>
    <n v="35.480000000000004"/>
    <n v="53"/>
    <n v="266.33"/>
    <x v="0"/>
    <x v="1"/>
    <s v="SSH"/>
    <s v="BRI"/>
    <x v="1"/>
    <x v="1"/>
    <x v="119"/>
  </r>
  <r>
    <x v="105"/>
    <x v="9"/>
    <x v="1"/>
    <s v="Website IBE"/>
    <s v="MHIUG6"/>
    <x v="1"/>
    <x v="0"/>
    <x v="26"/>
    <x v="7"/>
    <x v="43"/>
    <n v="1"/>
    <n v="1"/>
    <n v="327.61"/>
    <n v="35.480000000000004"/>
    <n v="53"/>
    <n v="416.09000000000003"/>
    <x v="0"/>
    <x v="1"/>
    <s v="SSH"/>
    <s v="VRN"/>
    <x v="3"/>
    <x v="1"/>
    <x v="26"/>
  </r>
  <r>
    <x v="105"/>
    <x v="9"/>
    <x v="1"/>
    <s v="Website IBE"/>
    <s v="MHIUG6"/>
    <x v="1"/>
    <x v="0"/>
    <x v="26"/>
    <x v="7"/>
    <x v="43"/>
    <n v="1"/>
    <n v="1"/>
    <n v="327.61"/>
    <n v="35.480000000000004"/>
    <n v="53"/>
    <n v="416.09000000000003"/>
    <x v="0"/>
    <x v="1"/>
    <s v="SSH"/>
    <s v="VRN"/>
    <x v="3"/>
    <x v="1"/>
    <x v="26"/>
  </r>
  <r>
    <x v="105"/>
    <x v="9"/>
    <x v="1"/>
    <s v="Website IBE"/>
    <s v="MHIUG6"/>
    <x v="1"/>
    <x v="0"/>
    <x v="26"/>
    <x v="7"/>
    <x v="43"/>
    <n v="1"/>
    <n v="1"/>
    <n v="245.71"/>
    <n v="35.480000000000004"/>
    <n v="53"/>
    <n v="334.19"/>
    <x v="0"/>
    <x v="1"/>
    <s v="SSH"/>
    <s v="VRN"/>
    <x v="3"/>
    <x v="1"/>
    <x v="26"/>
  </r>
  <r>
    <x v="106"/>
    <x v="31"/>
    <x v="1"/>
    <s v=" "/>
    <s v="CPEBQG"/>
    <x v="1"/>
    <x v="0"/>
    <x v="6"/>
    <x v="7"/>
    <x v="11"/>
    <n v="1"/>
    <n v="1"/>
    <n v="155"/>
    <n v="0"/>
    <n v="0"/>
    <n v="155"/>
    <x v="0"/>
    <x v="1"/>
    <s v="SSH"/>
    <s v="VRN"/>
    <x v="3"/>
    <x v="1"/>
    <x v="290"/>
  </r>
  <r>
    <x v="106"/>
    <x v="31"/>
    <x v="1"/>
    <s v=" "/>
    <s v="CPEBQG"/>
    <x v="1"/>
    <x v="0"/>
    <x v="6"/>
    <x v="7"/>
    <x v="11"/>
    <n v="1"/>
    <n v="1"/>
    <n v="155"/>
    <n v="0"/>
    <n v="0"/>
    <n v="155"/>
    <x v="0"/>
    <x v="1"/>
    <s v="SSH"/>
    <s v="VRN"/>
    <x v="3"/>
    <x v="1"/>
    <x v="290"/>
  </r>
  <r>
    <x v="106"/>
    <x v="31"/>
    <x v="1"/>
    <s v=" "/>
    <s v="CPO98L"/>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6"/>
    <x v="7"/>
    <x v="1"/>
    <m/>
    <m/>
    <x v="1"/>
    <x v="0"/>
    <x v="4"/>
    <x v="6"/>
    <x v="10"/>
    <n v="5"/>
    <n v="5"/>
    <n v="100"/>
    <n v="0"/>
    <n v="0"/>
    <n v="500"/>
    <x v="0"/>
    <x v="1"/>
    <s v="VRN"/>
    <s v="SSH"/>
    <x v="3"/>
    <x v="1"/>
    <x v="279"/>
  </r>
  <r>
    <x v="106"/>
    <x v="10"/>
    <x v="1"/>
    <s v="AMADEUS"/>
    <s v="11LHU3"/>
    <x v="0"/>
    <x v="0"/>
    <x v="32"/>
    <x v="0"/>
    <x v="28"/>
    <n v="1"/>
    <n v="1"/>
    <n v="225"/>
    <n v="34.04"/>
    <n v="30"/>
    <n v="289.04000000000002"/>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107"/>
    <x v="20"/>
    <x v="0"/>
    <m/>
    <m/>
    <x v="0"/>
    <x v="0"/>
    <x v="0"/>
    <x v="0"/>
    <x v="0"/>
    <n v="20"/>
    <n v="20"/>
    <n v="245"/>
    <n v="0"/>
    <n v="0"/>
    <n v="4900"/>
    <x v="0"/>
    <x v="5"/>
    <s v="NAP"/>
    <s v="SSH"/>
    <x v="0"/>
    <x v="0"/>
    <x v="72"/>
  </r>
  <r>
    <x v="107"/>
    <x v="20"/>
    <x v="0"/>
    <m/>
    <m/>
    <x v="0"/>
    <x v="0"/>
    <x v="0"/>
    <x v="0"/>
    <x v="1"/>
    <n v="20"/>
    <n v="20"/>
    <n v="245"/>
    <n v="0"/>
    <n v="0"/>
    <n v="4900"/>
    <x v="0"/>
    <x v="5"/>
    <s v="NAP"/>
    <s v="SSH"/>
    <x v="0"/>
    <x v="0"/>
    <x v="264"/>
  </r>
  <r>
    <x v="107"/>
    <x v="20"/>
    <x v="0"/>
    <m/>
    <m/>
    <x v="0"/>
    <x v="0"/>
    <x v="0"/>
    <x v="0"/>
    <x v="2"/>
    <n v="20"/>
    <n v="20"/>
    <n v="245"/>
    <n v="0"/>
    <n v="0"/>
    <n v="4900"/>
    <x v="0"/>
    <x v="5"/>
    <s v="NAP"/>
    <s v="SSH"/>
    <x v="0"/>
    <x v="0"/>
    <x v="218"/>
  </r>
  <r>
    <x v="107"/>
    <x v="20"/>
    <x v="0"/>
    <m/>
    <m/>
    <x v="0"/>
    <x v="0"/>
    <x v="0"/>
    <x v="0"/>
    <x v="3"/>
    <n v="20"/>
    <n v="20"/>
    <n v="245"/>
    <n v="0"/>
    <n v="0"/>
    <n v="4900"/>
    <x v="0"/>
    <x v="5"/>
    <s v="NAP"/>
    <s v="SSH"/>
    <x v="0"/>
    <x v="0"/>
    <x v="43"/>
  </r>
  <r>
    <x v="107"/>
    <x v="20"/>
    <x v="0"/>
    <m/>
    <m/>
    <x v="0"/>
    <x v="1"/>
    <x v="2"/>
    <x v="1"/>
    <x v="1"/>
    <n v="20"/>
    <n v="20"/>
    <n v="245"/>
    <n v="0"/>
    <n v="0"/>
    <n v="4900"/>
    <x v="0"/>
    <x v="5"/>
    <s v="SSH"/>
    <s v="NAP"/>
    <x v="0"/>
    <x v="0"/>
    <x v="264"/>
  </r>
  <r>
    <x v="107"/>
    <x v="20"/>
    <x v="0"/>
    <m/>
    <m/>
    <x v="0"/>
    <x v="1"/>
    <x v="2"/>
    <x v="1"/>
    <x v="2"/>
    <n v="20"/>
    <n v="20"/>
    <n v="245"/>
    <n v="0"/>
    <n v="0"/>
    <n v="4900"/>
    <x v="0"/>
    <x v="5"/>
    <s v="SSH"/>
    <s v="NAP"/>
    <x v="0"/>
    <x v="0"/>
    <x v="218"/>
  </r>
  <r>
    <x v="107"/>
    <x v="20"/>
    <x v="0"/>
    <m/>
    <m/>
    <x v="0"/>
    <x v="1"/>
    <x v="2"/>
    <x v="1"/>
    <x v="3"/>
    <n v="20"/>
    <n v="20"/>
    <n v="245"/>
    <n v="0"/>
    <n v="0"/>
    <n v="4900"/>
    <x v="0"/>
    <x v="5"/>
    <s v="SSH"/>
    <s v="NAP"/>
    <x v="0"/>
    <x v="0"/>
    <x v="43"/>
  </r>
  <r>
    <x v="107"/>
    <x v="20"/>
    <x v="0"/>
    <m/>
    <m/>
    <x v="0"/>
    <x v="1"/>
    <x v="2"/>
    <x v="1"/>
    <x v="4"/>
    <n v="20"/>
    <n v="20"/>
    <n v="245"/>
    <n v="0"/>
    <n v="0"/>
    <n v="4900"/>
    <x v="0"/>
    <x v="5"/>
    <s v="SSH"/>
    <s v="NAP"/>
    <x v="0"/>
    <x v="0"/>
    <x v="26"/>
  </r>
  <r>
    <x v="107"/>
    <x v="7"/>
    <x v="1"/>
    <m/>
    <m/>
    <x v="1"/>
    <x v="0"/>
    <x v="12"/>
    <x v="4"/>
    <x v="29"/>
    <n v="2"/>
    <n v="2"/>
    <n v="100"/>
    <n v="0"/>
    <n v="0"/>
    <n v="200"/>
    <x v="0"/>
    <x v="1"/>
    <s v="MXP"/>
    <s v="SSH"/>
    <x v="2"/>
    <x v="3"/>
    <x v="294"/>
  </r>
  <r>
    <x v="107"/>
    <x v="8"/>
    <x v="1"/>
    <m/>
    <s v="GPJFH"/>
    <x v="1"/>
    <x v="0"/>
    <x v="11"/>
    <x v="1"/>
    <x v="26"/>
    <n v="2"/>
    <n v="2"/>
    <n v="300"/>
    <n v="0"/>
    <n v="0"/>
    <n v="600"/>
    <x v="0"/>
    <x v="1"/>
    <s v="SSH"/>
    <s v="NAP"/>
    <x v="0"/>
    <x v="2"/>
    <x v="279"/>
  </r>
  <r>
    <x v="107"/>
    <x v="7"/>
    <x v="1"/>
    <m/>
    <m/>
    <x v="1"/>
    <x v="0"/>
    <x v="7"/>
    <x v="3"/>
    <x v="41"/>
    <n v="2"/>
    <n v="2"/>
    <n v="240"/>
    <n v="0"/>
    <n v="0"/>
    <n v="480"/>
    <x v="0"/>
    <x v="1"/>
    <s v="SSH"/>
    <s v="BRI"/>
    <x v="1"/>
    <x v="1"/>
    <x v="280"/>
  </r>
  <r>
    <x v="107"/>
    <x v="7"/>
    <x v="1"/>
    <m/>
    <m/>
    <x v="1"/>
    <x v="0"/>
    <x v="5"/>
    <x v="2"/>
    <x v="40"/>
    <n v="2"/>
    <n v="2"/>
    <n v="240"/>
    <n v="0"/>
    <n v="0"/>
    <n v="480"/>
    <x v="0"/>
    <x v="1"/>
    <s v="BRI"/>
    <s v="SSH"/>
    <x v="1"/>
    <x v="1"/>
    <x v="71"/>
  </r>
  <r>
    <x v="107"/>
    <x v="7"/>
    <x v="1"/>
    <m/>
    <m/>
    <x v="1"/>
    <x v="0"/>
    <x v="9"/>
    <x v="0"/>
    <x v="25"/>
    <n v="6"/>
    <n v="6"/>
    <n v="300"/>
    <n v="0"/>
    <n v="0"/>
    <n v="1800"/>
    <x v="0"/>
    <x v="1"/>
    <s v="NAP"/>
    <s v="SSH"/>
    <x v="0"/>
    <x v="2"/>
    <x v="278"/>
  </r>
  <r>
    <x v="107"/>
    <x v="8"/>
    <x v="1"/>
    <m/>
    <s v="TJRRA"/>
    <x v="1"/>
    <x v="0"/>
    <x v="26"/>
    <x v="7"/>
    <x v="43"/>
    <n v="2"/>
    <n v="2"/>
    <n v="350"/>
    <n v="0"/>
    <n v="0"/>
    <n v="700"/>
    <x v="0"/>
    <x v="1"/>
    <s v="SSH"/>
    <s v="VRN"/>
    <x v="3"/>
    <x v="1"/>
    <x v="25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AMADEUS"/>
    <s v="11LS0S"/>
    <x v="1"/>
    <x v="0"/>
    <x v="9"/>
    <x v="0"/>
    <x v="26"/>
    <n v="1"/>
    <n v="1"/>
    <n v="50"/>
    <n v="34.04"/>
    <n v="40"/>
    <n v="124.03999999999999"/>
    <x v="0"/>
    <x v="1"/>
    <s v="NAP"/>
    <s v="SSH"/>
    <x v="0"/>
    <x v="2"/>
    <x v="27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8"/>
    <x v="7"/>
    <x v="1"/>
    <m/>
    <m/>
    <x v="1"/>
    <x v="0"/>
    <x v="4"/>
    <x v="6"/>
    <x v="10"/>
    <n v="1"/>
    <n v="1"/>
    <n v="100"/>
    <n v="0"/>
    <n v="0"/>
    <n v="100"/>
    <x v="0"/>
    <x v="1"/>
    <s v="VRN"/>
    <s v="SSH"/>
    <x v="3"/>
    <x v="1"/>
    <x v="294"/>
  </r>
  <r>
    <x v="109"/>
    <x v="7"/>
    <x v="1"/>
    <m/>
    <m/>
    <x v="1"/>
    <x v="0"/>
    <x v="6"/>
    <x v="7"/>
    <x v="11"/>
    <n v="4"/>
    <n v="4"/>
    <n v="150"/>
    <n v="0"/>
    <n v="0"/>
    <n v="600"/>
    <x v="0"/>
    <x v="1"/>
    <s v="SSH"/>
    <s v="VRN"/>
    <x v="3"/>
    <x v="1"/>
    <x v="284"/>
  </r>
  <r>
    <x v="109"/>
    <x v="13"/>
    <x v="0"/>
    <m/>
    <m/>
    <x v="0"/>
    <x v="0"/>
    <x v="5"/>
    <x v="2"/>
    <x v="93"/>
    <n v="120"/>
    <n v="120"/>
    <n v="170"/>
    <n v="0"/>
    <n v="0"/>
    <n v="20400"/>
    <x v="0"/>
    <x v="5"/>
    <s v="BRI"/>
    <s v="SSH"/>
    <x v="1"/>
    <x v="1"/>
    <x v="181"/>
  </r>
  <r>
    <x v="109"/>
    <x v="13"/>
    <x v="0"/>
    <m/>
    <m/>
    <x v="0"/>
    <x v="1"/>
    <x v="7"/>
    <x v="3"/>
    <x v="35"/>
    <n v="120"/>
    <n v="120"/>
    <n v="170"/>
    <n v="0"/>
    <n v="0"/>
    <n v="20400"/>
    <x v="0"/>
    <x v="5"/>
    <s v="SSH"/>
    <s v="BRI"/>
    <x v="1"/>
    <x v="1"/>
    <x v="170"/>
  </r>
  <r>
    <x v="108"/>
    <x v="10"/>
    <x v="1"/>
    <s v="AMADEUS"/>
    <s v="11LS4Q"/>
    <x v="1"/>
    <x v="0"/>
    <x v="5"/>
    <x v="2"/>
    <x v="10"/>
    <n v="1"/>
    <n v="1"/>
    <n v="70"/>
    <n v="19.420000000000002"/>
    <n v="40"/>
    <n v="129.42000000000002"/>
    <x v="0"/>
    <x v="1"/>
    <s v="BRI"/>
    <s v="SSH"/>
    <x v="1"/>
    <x v="1"/>
    <x v="294"/>
  </r>
  <r>
    <x v="108"/>
    <x v="10"/>
    <x v="1"/>
    <s v="AMADEUS"/>
    <s v="11LS4Q"/>
    <x v="1"/>
    <x v="0"/>
    <x v="5"/>
    <x v="2"/>
    <x v="10"/>
    <n v="1"/>
    <n v="1"/>
    <n v="70"/>
    <n v="19.420000000000002"/>
    <n v="40"/>
    <n v="129.42000000000002"/>
    <x v="0"/>
    <x v="1"/>
    <s v="BRI"/>
    <s v="SSH"/>
    <x v="1"/>
    <x v="1"/>
    <x v="294"/>
  </r>
  <r>
    <x v="109"/>
    <x v="8"/>
    <x v="1"/>
    <m/>
    <s v="E72RQ"/>
    <x v="1"/>
    <x v="0"/>
    <x v="9"/>
    <x v="0"/>
    <x v="26"/>
    <n v="3"/>
    <n v="3"/>
    <n v="120"/>
    <n v="0"/>
    <n v="0"/>
    <n v="360"/>
    <x v="0"/>
    <x v="1"/>
    <s v="NAP"/>
    <s v="SSH"/>
    <x v="0"/>
    <x v="2"/>
    <x v="294"/>
  </r>
  <r>
    <x v="109"/>
    <x v="8"/>
    <x v="1"/>
    <m/>
    <s v="P4RD2"/>
    <x v="0"/>
    <x v="0"/>
    <x v="12"/>
    <x v="16"/>
    <x v="71"/>
    <n v="4"/>
    <n v="4"/>
    <n v="250"/>
    <n v="0"/>
    <n v="0"/>
    <n v="1000"/>
    <x v="0"/>
    <x v="1"/>
    <s v="FCO"/>
    <s v="SSH"/>
    <x v="6"/>
    <x v="3"/>
    <x v="199"/>
  </r>
  <r>
    <x v="109"/>
    <x v="8"/>
    <x v="1"/>
    <m/>
    <s v="P4RD2"/>
    <x v="0"/>
    <x v="1"/>
    <x v="13"/>
    <x v="17"/>
    <x v="72"/>
    <n v="4"/>
    <n v="4"/>
    <n v="250"/>
    <n v="0"/>
    <n v="0"/>
    <n v="1000"/>
    <x v="0"/>
    <x v="1"/>
    <s v="SSH"/>
    <s v="FCO"/>
    <x v="6"/>
    <x v="3"/>
    <x v="31"/>
  </r>
  <r>
    <x v="110"/>
    <x v="24"/>
    <x v="0"/>
    <m/>
    <m/>
    <x v="0"/>
    <x v="0"/>
    <x v="35"/>
    <x v="18"/>
    <x v="60"/>
    <n v="4"/>
    <n v="4"/>
    <n v="215"/>
    <n v="0"/>
    <n v="0"/>
    <n v="860"/>
    <x v="0"/>
    <x v="5"/>
    <s v="PMO"/>
    <s v="SSH"/>
    <x v="7"/>
    <x v="2"/>
    <x v="36"/>
  </r>
  <r>
    <x v="110"/>
    <x v="24"/>
    <x v="0"/>
    <m/>
    <m/>
    <x v="0"/>
    <x v="1"/>
    <x v="36"/>
    <x v="19"/>
    <x v="61"/>
    <n v="4"/>
    <n v="4"/>
    <n v="215"/>
    <n v="0"/>
    <n v="0"/>
    <n v="860"/>
    <x v="0"/>
    <x v="5"/>
    <s v="SSH"/>
    <s v="PMO"/>
    <x v="7"/>
    <x v="2"/>
    <x v="37"/>
  </r>
  <r>
    <x v="110"/>
    <x v="24"/>
    <x v="0"/>
    <m/>
    <m/>
    <x v="0"/>
    <x v="0"/>
    <x v="0"/>
    <x v="0"/>
    <x v="0"/>
    <n v="30"/>
    <n v="30"/>
    <n v="210"/>
    <n v="0"/>
    <n v="0"/>
    <n v="6300"/>
    <x v="0"/>
    <x v="5"/>
    <s v="NAP"/>
    <s v="SSH"/>
    <x v="0"/>
    <x v="0"/>
    <x v="73"/>
  </r>
  <r>
    <x v="110"/>
    <x v="24"/>
    <x v="0"/>
    <m/>
    <m/>
    <x v="0"/>
    <x v="0"/>
    <x v="0"/>
    <x v="0"/>
    <x v="1"/>
    <n v="30"/>
    <n v="30"/>
    <n v="210"/>
    <n v="0"/>
    <n v="0"/>
    <n v="6300"/>
    <x v="0"/>
    <x v="5"/>
    <s v="NAP"/>
    <s v="SSH"/>
    <x v="0"/>
    <x v="0"/>
    <x v="258"/>
  </r>
  <r>
    <x v="110"/>
    <x v="24"/>
    <x v="0"/>
    <m/>
    <m/>
    <x v="0"/>
    <x v="0"/>
    <x v="0"/>
    <x v="0"/>
    <x v="2"/>
    <n v="30"/>
    <n v="30"/>
    <n v="210"/>
    <n v="0"/>
    <n v="0"/>
    <n v="6300"/>
    <x v="0"/>
    <x v="5"/>
    <s v="NAP"/>
    <s v="SSH"/>
    <x v="0"/>
    <x v="0"/>
    <x v="257"/>
  </r>
  <r>
    <x v="110"/>
    <x v="24"/>
    <x v="0"/>
    <m/>
    <m/>
    <x v="0"/>
    <x v="0"/>
    <x v="0"/>
    <x v="0"/>
    <x v="3"/>
    <n v="30"/>
    <n v="30"/>
    <n v="210"/>
    <n v="0"/>
    <n v="0"/>
    <n v="6300"/>
    <x v="0"/>
    <x v="5"/>
    <s v="NAP"/>
    <s v="SSH"/>
    <x v="0"/>
    <x v="0"/>
    <x v="287"/>
  </r>
  <r>
    <x v="110"/>
    <x v="24"/>
    <x v="0"/>
    <m/>
    <m/>
    <x v="0"/>
    <x v="0"/>
    <x v="0"/>
    <x v="0"/>
    <x v="4"/>
    <n v="30"/>
    <n v="30"/>
    <n v="210"/>
    <n v="0"/>
    <n v="0"/>
    <n v="6300"/>
    <x v="0"/>
    <x v="5"/>
    <s v="NAP"/>
    <s v="SSH"/>
    <x v="0"/>
    <x v="0"/>
    <x v="286"/>
  </r>
  <r>
    <x v="110"/>
    <x v="24"/>
    <x v="0"/>
    <m/>
    <m/>
    <x v="0"/>
    <x v="0"/>
    <x v="0"/>
    <x v="0"/>
    <x v="5"/>
    <n v="30"/>
    <n v="30"/>
    <n v="210"/>
    <n v="0"/>
    <n v="0"/>
    <n v="6300"/>
    <x v="0"/>
    <x v="5"/>
    <s v="NAP"/>
    <s v="SSH"/>
    <x v="0"/>
    <x v="0"/>
    <x v="224"/>
  </r>
  <r>
    <x v="110"/>
    <x v="24"/>
    <x v="0"/>
    <m/>
    <m/>
    <x v="0"/>
    <x v="1"/>
    <x v="2"/>
    <x v="1"/>
    <x v="1"/>
    <n v="30"/>
    <n v="30"/>
    <n v="210"/>
    <n v="0"/>
    <n v="0"/>
    <n v="6300"/>
    <x v="0"/>
    <x v="5"/>
    <s v="SSH"/>
    <s v="NAP"/>
    <x v="0"/>
    <x v="0"/>
    <x v="258"/>
  </r>
  <r>
    <x v="110"/>
    <x v="24"/>
    <x v="0"/>
    <m/>
    <m/>
    <x v="0"/>
    <x v="1"/>
    <x v="2"/>
    <x v="1"/>
    <x v="2"/>
    <n v="30"/>
    <n v="30"/>
    <n v="210"/>
    <n v="0"/>
    <n v="0"/>
    <n v="6300"/>
    <x v="0"/>
    <x v="5"/>
    <s v="SSH"/>
    <s v="NAP"/>
    <x v="0"/>
    <x v="0"/>
    <x v="257"/>
  </r>
  <r>
    <x v="110"/>
    <x v="24"/>
    <x v="0"/>
    <m/>
    <m/>
    <x v="0"/>
    <x v="1"/>
    <x v="2"/>
    <x v="1"/>
    <x v="3"/>
    <n v="30"/>
    <n v="30"/>
    <n v="210"/>
    <n v="0"/>
    <n v="0"/>
    <n v="6300"/>
    <x v="0"/>
    <x v="5"/>
    <s v="SSH"/>
    <s v="NAP"/>
    <x v="0"/>
    <x v="0"/>
    <x v="287"/>
  </r>
  <r>
    <x v="110"/>
    <x v="24"/>
    <x v="0"/>
    <m/>
    <m/>
    <x v="0"/>
    <x v="1"/>
    <x v="2"/>
    <x v="1"/>
    <x v="4"/>
    <n v="30"/>
    <n v="30"/>
    <n v="210"/>
    <n v="0"/>
    <n v="0"/>
    <n v="6300"/>
    <x v="0"/>
    <x v="5"/>
    <s v="SSH"/>
    <s v="NAP"/>
    <x v="0"/>
    <x v="0"/>
    <x v="286"/>
  </r>
  <r>
    <x v="110"/>
    <x v="24"/>
    <x v="0"/>
    <m/>
    <m/>
    <x v="0"/>
    <x v="1"/>
    <x v="2"/>
    <x v="1"/>
    <x v="5"/>
    <n v="30"/>
    <n v="30"/>
    <n v="210"/>
    <n v="0"/>
    <n v="0"/>
    <n v="6300"/>
    <x v="0"/>
    <x v="5"/>
    <s v="SSH"/>
    <s v="NAP"/>
    <x v="0"/>
    <x v="0"/>
    <x v="224"/>
  </r>
  <r>
    <x v="110"/>
    <x v="24"/>
    <x v="0"/>
    <m/>
    <m/>
    <x v="0"/>
    <x v="1"/>
    <x v="2"/>
    <x v="1"/>
    <x v="6"/>
    <n v="30"/>
    <n v="30"/>
    <n v="210"/>
    <n v="0"/>
    <n v="0"/>
    <n v="6300"/>
    <x v="0"/>
    <x v="5"/>
    <s v="SSH"/>
    <s v="NAP"/>
    <x v="0"/>
    <x v="0"/>
    <x v="225"/>
  </r>
  <r>
    <x v="110"/>
    <x v="7"/>
    <x v="1"/>
    <m/>
    <m/>
    <x v="1"/>
    <x v="0"/>
    <x v="11"/>
    <x v="1"/>
    <x v="26"/>
    <n v="4"/>
    <n v="4"/>
    <n v="300"/>
    <n v="0"/>
    <n v="0"/>
    <n v="1200"/>
    <x v="0"/>
    <x v="5"/>
    <s v="SSH"/>
    <s v="NAP"/>
    <x v="0"/>
    <x v="2"/>
    <x v="293"/>
  </r>
  <r>
    <x v="110"/>
    <x v="8"/>
    <x v="1"/>
    <m/>
    <s v="F24D6"/>
    <x v="0"/>
    <x v="0"/>
    <x v="5"/>
    <x v="2"/>
    <x v="93"/>
    <n v="4"/>
    <n v="4"/>
    <n v="160"/>
    <n v="0"/>
    <n v="0"/>
    <n v="640"/>
    <x v="0"/>
    <x v="1"/>
    <s v="BRI"/>
    <s v="SSH"/>
    <x v="1"/>
    <x v="1"/>
    <x v="180"/>
  </r>
  <r>
    <x v="110"/>
    <x v="8"/>
    <x v="1"/>
    <m/>
    <s v="F24D6"/>
    <x v="0"/>
    <x v="1"/>
    <x v="7"/>
    <x v="3"/>
    <x v="35"/>
    <n v="4"/>
    <n v="4"/>
    <n v="160"/>
    <n v="0"/>
    <n v="0"/>
    <n v="640"/>
    <x v="0"/>
    <x v="1"/>
    <s v="SSH"/>
    <s v="BRI"/>
    <x v="1"/>
    <x v="1"/>
    <x v="179"/>
  </r>
  <r>
    <x v="110"/>
    <x v="9"/>
    <x v="1"/>
    <s v="Website IBE"/>
    <s v="CNPPLF"/>
    <x v="1"/>
    <x v="0"/>
    <x v="5"/>
    <x v="2"/>
    <x v="41"/>
    <n v="1"/>
    <n v="1"/>
    <n v="245.04"/>
    <n v="23.900000000000006"/>
    <n v="53"/>
    <n v="321.94"/>
    <x v="0"/>
    <x v="1"/>
    <s v="BRI"/>
    <s v="SSH"/>
    <x v="1"/>
    <x v="1"/>
    <x v="41"/>
  </r>
  <r>
    <x v="110"/>
    <x v="9"/>
    <x v="1"/>
    <s v="Website IBE"/>
    <s v="CNPPLF"/>
    <x v="1"/>
    <x v="0"/>
    <x v="5"/>
    <x v="2"/>
    <x v="41"/>
    <n v="1"/>
    <n v="1"/>
    <n v="245.04"/>
    <n v="23.900000000000006"/>
    <n v="53"/>
    <n v="321.94"/>
    <x v="0"/>
    <x v="1"/>
    <s v="BRI"/>
    <s v="SSH"/>
    <x v="1"/>
    <x v="1"/>
    <x v="41"/>
  </r>
  <r>
    <x v="111"/>
    <x v="18"/>
    <x v="0"/>
    <m/>
    <m/>
    <x v="0"/>
    <x v="0"/>
    <x v="33"/>
    <x v="2"/>
    <x v="68"/>
    <n v="10"/>
    <n v="10"/>
    <m/>
    <m/>
    <m/>
    <n v="0"/>
    <x v="0"/>
    <x v="5"/>
    <s v="BRI"/>
    <s v="SSH"/>
    <x v="1"/>
    <x v="3"/>
    <x v="264"/>
  </r>
  <r>
    <x v="111"/>
    <x v="18"/>
    <x v="0"/>
    <m/>
    <m/>
    <x v="0"/>
    <x v="0"/>
    <x v="33"/>
    <x v="2"/>
    <x v="69"/>
    <n v="10"/>
    <n v="10"/>
    <m/>
    <m/>
    <m/>
    <n v="0"/>
    <x v="0"/>
    <x v="5"/>
    <s v="BRI"/>
    <s v="SSH"/>
    <x v="1"/>
    <x v="3"/>
    <x v="218"/>
  </r>
  <r>
    <x v="111"/>
    <x v="18"/>
    <x v="0"/>
    <m/>
    <m/>
    <x v="0"/>
    <x v="0"/>
    <x v="33"/>
    <x v="2"/>
    <x v="70"/>
    <n v="10"/>
    <n v="10"/>
    <m/>
    <m/>
    <m/>
    <n v="0"/>
    <x v="0"/>
    <x v="5"/>
    <s v="BRI"/>
    <s v="SSH"/>
    <x v="1"/>
    <x v="3"/>
    <x v="43"/>
  </r>
  <r>
    <x v="111"/>
    <x v="18"/>
    <x v="0"/>
    <m/>
    <m/>
    <x v="0"/>
    <x v="0"/>
    <x v="33"/>
    <x v="2"/>
    <x v="71"/>
    <n v="10"/>
    <n v="10"/>
    <m/>
    <m/>
    <m/>
    <n v="0"/>
    <x v="0"/>
    <x v="5"/>
    <s v="BRI"/>
    <s v="SSH"/>
    <x v="1"/>
    <x v="3"/>
    <x v="26"/>
  </r>
  <r>
    <x v="111"/>
    <x v="18"/>
    <x v="0"/>
    <m/>
    <m/>
    <x v="0"/>
    <x v="1"/>
    <x v="34"/>
    <x v="3"/>
    <x v="69"/>
    <n v="10"/>
    <n v="10"/>
    <m/>
    <m/>
    <m/>
    <n v="0"/>
    <x v="0"/>
    <x v="5"/>
    <s v="SSH"/>
    <s v="BRI"/>
    <x v="1"/>
    <x v="3"/>
    <x v="218"/>
  </r>
  <r>
    <x v="111"/>
    <x v="18"/>
    <x v="0"/>
    <m/>
    <m/>
    <x v="0"/>
    <x v="1"/>
    <x v="34"/>
    <x v="3"/>
    <x v="70"/>
    <n v="10"/>
    <n v="10"/>
    <m/>
    <m/>
    <m/>
    <n v="0"/>
    <x v="0"/>
    <x v="5"/>
    <s v="SSH"/>
    <s v="BRI"/>
    <x v="1"/>
    <x v="3"/>
    <x v="43"/>
  </r>
  <r>
    <x v="111"/>
    <x v="18"/>
    <x v="0"/>
    <m/>
    <m/>
    <x v="0"/>
    <x v="1"/>
    <x v="34"/>
    <x v="3"/>
    <x v="71"/>
    <n v="10"/>
    <n v="10"/>
    <m/>
    <m/>
    <m/>
    <n v="0"/>
    <x v="0"/>
    <x v="5"/>
    <s v="SSH"/>
    <s v="BRI"/>
    <x v="1"/>
    <x v="3"/>
    <x v="26"/>
  </r>
  <r>
    <x v="111"/>
    <x v="18"/>
    <x v="0"/>
    <m/>
    <m/>
    <x v="0"/>
    <x v="1"/>
    <x v="34"/>
    <x v="3"/>
    <x v="72"/>
    <n v="10"/>
    <n v="10"/>
    <m/>
    <m/>
    <m/>
    <n v="0"/>
    <x v="0"/>
    <x v="5"/>
    <s v="SSH"/>
    <s v="BRI"/>
    <x v="1"/>
    <x v="3"/>
    <x v="27"/>
  </r>
  <r>
    <x v="111"/>
    <x v="7"/>
    <x v="1"/>
    <m/>
    <m/>
    <x v="1"/>
    <x v="0"/>
    <x v="7"/>
    <x v="3"/>
    <x v="36"/>
    <n v="4"/>
    <n v="4"/>
    <n v="160"/>
    <n v="0"/>
    <n v="0"/>
    <n v="640"/>
    <x v="0"/>
    <x v="1"/>
    <s v="SSH"/>
    <s v="BRI"/>
    <x v="1"/>
    <x v="1"/>
    <x v="154"/>
  </r>
  <r>
    <x v="111"/>
    <x v="7"/>
    <x v="1"/>
    <m/>
    <m/>
    <x v="1"/>
    <x v="0"/>
    <x v="5"/>
    <x v="2"/>
    <x v="35"/>
    <n v="4"/>
    <n v="4"/>
    <n v="160"/>
    <n v="0"/>
    <n v="0"/>
    <n v="640"/>
    <x v="0"/>
    <x v="1"/>
    <s v="BRI"/>
    <s v="SSH"/>
    <x v="1"/>
    <x v="1"/>
    <x v="191"/>
  </r>
  <r>
    <x v="111"/>
    <x v="18"/>
    <x v="0"/>
    <m/>
    <m/>
    <x v="0"/>
    <x v="0"/>
    <x v="0"/>
    <x v="0"/>
    <x v="1"/>
    <n v="40"/>
    <n v="40"/>
    <m/>
    <m/>
    <m/>
    <n v="0"/>
    <x v="0"/>
    <x v="5"/>
    <s v="NAP"/>
    <s v="SSH"/>
    <x v="0"/>
    <x v="0"/>
    <x v="75"/>
  </r>
  <r>
    <x v="111"/>
    <x v="18"/>
    <x v="0"/>
    <m/>
    <m/>
    <x v="0"/>
    <x v="0"/>
    <x v="0"/>
    <x v="0"/>
    <x v="2"/>
    <n v="40"/>
    <n v="40"/>
    <m/>
    <m/>
    <m/>
    <n v="0"/>
    <x v="0"/>
    <x v="5"/>
    <s v="NAP"/>
    <s v="SSH"/>
    <x v="0"/>
    <x v="0"/>
    <x v="78"/>
  </r>
  <r>
    <x v="111"/>
    <x v="18"/>
    <x v="0"/>
    <m/>
    <m/>
    <x v="0"/>
    <x v="0"/>
    <x v="0"/>
    <x v="0"/>
    <x v="3"/>
    <n v="40"/>
    <n v="40"/>
    <m/>
    <m/>
    <m/>
    <n v="0"/>
    <x v="0"/>
    <x v="5"/>
    <s v="NAP"/>
    <s v="SSH"/>
    <x v="0"/>
    <x v="0"/>
    <x v="277"/>
  </r>
  <r>
    <x v="111"/>
    <x v="18"/>
    <x v="0"/>
    <m/>
    <m/>
    <x v="0"/>
    <x v="0"/>
    <x v="0"/>
    <x v="0"/>
    <x v="4"/>
    <n v="40"/>
    <n v="40"/>
    <m/>
    <m/>
    <m/>
    <n v="0"/>
    <x v="0"/>
    <x v="5"/>
    <s v="NAP"/>
    <s v="SSH"/>
    <x v="0"/>
    <x v="0"/>
    <x v="39"/>
  </r>
  <r>
    <x v="111"/>
    <x v="18"/>
    <x v="0"/>
    <m/>
    <m/>
    <x v="0"/>
    <x v="1"/>
    <x v="2"/>
    <x v="1"/>
    <x v="2"/>
    <n v="40"/>
    <n v="40"/>
    <m/>
    <m/>
    <m/>
    <n v="0"/>
    <x v="0"/>
    <x v="5"/>
    <s v="SSH"/>
    <s v="NAP"/>
    <x v="0"/>
    <x v="0"/>
    <x v="78"/>
  </r>
  <r>
    <x v="111"/>
    <x v="18"/>
    <x v="0"/>
    <m/>
    <m/>
    <x v="0"/>
    <x v="1"/>
    <x v="2"/>
    <x v="1"/>
    <x v="3"/>
    <n v="40"/>
    <n v="40"/>
    <m/>
    <m/>
    <m/>
    <n v="0"/>
    <x v="0"/>
    <x v="5"/>
    <s v="SSH"/>
    <s v="NAP"/>
    <x v="0"/>
    <x v="0"/>
    <x v="277"/>
  </r>
  <r>
    <x v="111"/>
    <x v="18"/>
    <x v="0"/>
    <m/>
    <m/>
    <x v="0"/>
    <x v="1"/>
    <x v="2"/>
    <x v="1"/>
    <x v="4"/>
    <n v="40"/>
    <n v="40"/>
    <m/>
    <m/>
    <m/>
    <n v="0"/>
    <x v="0"/>
    <x v="5"/>
    <s v="SSH"/>
    <s v="NAP"/>
    <x v="0"/>
    <x v="0"/>
    <x v="39"/>
  </r>
  <r>
    <x v="111"/>
    <x v="18"/>
    <x v="0"/>
    <m/>
    <m/>
    <x v="0"/>
    <x v="1"/>
    <x v="2"/>
    <x v="1"/>
    <x v="5"/>
    <n v="40"/>
    <n v="40"/>
    <m/>
    <m/>
    <m/>
    <n v="0"/>
    <x v="0"/>
    <x v="5"/>
    <s v="SSH"/>
    <s v="NAP"/>
    <x v="0"/>
    <x v="0"/>
    <x v="40"/>
  </r>
  <r>
    <x v="111"/>
    <x v="29"/>
    <x v="0"/>
    <m/>
    <m/>
    <x v="0"/>
    <x v="0"/>
    <x v="0"/>
    <x v="0"/>
    <x v="5"/>
    <n v="2"/>
    <n v="2"/>
    <m/>
    <m/>
    <m/>
    <n v="0"/>
    <x v="0"/>
    <x v="5"/>
    <s v="NAP"/>
    <s v="SSH"/>
    <x v="0"/>
    <x v="0"/>
    <x v="40"/>
  </r>
  <r>
    <x v="111"/>
    <x v="29"/>
    <x v="0"/>
    <m/>
    <m/>
    <x v="0"/>
    <x v="1"/>
    <x v="2"/>
    <x v="1"/>
    <x v="6"/>
    <n v="2"/>
    <n v="2"/>
    <m/>
    <m/>
    <m/>
    <n v="0"/>
    <x v="0"/>
    <x v="5"/>
    <s v="SSH"/>
    <s v="NAP"/>
    <x v="0"/>
    <x v="0"/>
    <x v="253"/>
  </r>
  <r>
    <x v="111"/>
    <x v="29"/>
    <x v="0"/>
    <m/>
    <m/>
    <x v="0"/>
    <x v="0"/>
    <x v="12"/>
    <x v="0"/>
    <x v="3"/>
    <n v="4"/>
    <n v="4"/>
    <m/>
    <m/>
    <m/>
    <n v="0"/>
    <x v="0"/>
    <x v="5"/>
    <s v="NAP"/>
    <s v="SSH"/>
    <x v="0"/>
    <x v="0"/>
    <x v="277"/>
  </r>
  <r>
    <x v="111"/>
    <x v="29"/>
    <x v="0"/>
    <m/>
    <m/>
    <x v="0"/>
    <x v="1"/>
    <x v="13"/>
    <x v="1"/>
    <x v="4"/>
    <n v="4"/>
    <n v="4"/>
    <m/>
    <m/>
    <m/>
    <n v="0"/>
    <x v="0"/>
    <x v="5"/>
    <s v="SSH"/>
    <s v="NAP"/>
    <x v="0"/>
    <x v="0"/>
    <x v="39"/>
  </r>
  <r>
    <x v="111"/>
    <x v="25"/>
    <x v="1"/>
    <m/>
    <s v="12M3LN"/>
    <x v="1"/>
    <x v="0"/>
    <x v="11"/>
    <x v="1"/>
    <x v="25"/>
    <n v="-1"/>
    <n v="-1"/>
    <n v="111.76"/>
    <n v="35.53"/>
    <n v="30"/>
    <n v="-177.29000000000002"/>
    <x v="1"/>
    <x v="2"/>
    <s v="SSH"/>
    <s v="NAP"/>
    <x v="0"/>
    <x v="2"/>
    <x v="295"/>
  </r>
  <r>
    <x v="110"/>
    <x v="10"/>
    <x v="1"/>
    <s v="AMADEUS"/>
    <s v="11LSHT"/>
    <x v="1"/>
    <x v="0"/>
    <x v="7"/>
    <x v="3"/>
    <x v="42"/>
    <n v="1"/>
    <n v="1"/>
    <n v="240"/>
    <n v="39.03"/>
    <n v="40"/>
    <n v="319.02999999999997"/>
    <x v="0"/>
    <x v="1"/>
    <s v="SSH"/>
    <s v="BRI"/>
    <x v="1"/>
    <x v="1"/>
    <x v="42"/>
  </r>
  <r>
    <x v="110"/>
    <x v="10"/>
    <x v="1"/>
    <s v="AMADEUS"/>
    <s v="11LSHT"/>
    <x v="1"/>
    <x v="0"/>
    <x v="7"/>
    <x v="3"/>
    <x v="42"/>
    <n v="1"/>
    <n v="1"/>
    <n v="240"/>
    <n v="39.03"/>
    <n v="40"/>
    <n v="319.02999999999997"/>
    <x v="0"/>
    <x v="1"/>
    <s v="SSH"/>
    <s v="BRI"/>
    <x v="1"/>
    <x v="1"/>
    <x v="42"/>
  </r>
  <r>
    <x v="111"/>
    <x v="29"/>
    <x v="0"/>
    <m/>
    <m/>
    <x v="0"/>
    <x v="0"/>
    <x v="16"/>
    <x v="0"/>
    <x v="53"/>
    <n v="6"/>
    <n v="6"/>
    <n v="0"/>
    <n v="0"/>
    <n v="0"/>
    <n v="0"/>
    <x v="0"/>
    <x v="5"/>
    <s v="NAP"/>
    <s v="SSH"/>
    <x v="0"/>
    <x v="2"/>
    <x v="41"/>
  </r>
  <r>
    <x v="111"/>
    <x v="29"/>
    <x v="0"/>
    <m/>
    <m/>
    <x v="0"/>
    <x v="1"/>
    <x v="18"/>
    <x v="1"/>
    <x v="54"/>
    <n v="6"/>
    <n v="6"/>
    <n v="0"/>
    <n v="0"/>
    <n v="0"/>
    <n v="0"/>
    <x v="0"/>
    <x v="5"/>
    <s v="SSH"/>
    <s v="NAP"/>
    <x v="0"/>
    <x v="2"/>
    <x v="42"/>
  </r>
  <r>
    <x v="112"/>
    <x v="8"/>
    <x v="1"/>
    <m/>
    <s v="9NWFN"/>
    <x v="1"/>
    <x v="0"/>
    <x v="4"/>
    <x v="6"/>
    <x v="10"/>
    <n v="4"/>
    <n v="4"/>
    <n v="120"/>
    <n v="0"/>
    <n v="0"/>
    <n v="480"/>
    <x v="0"/>
    <x v="1"/>
    <s v="VRN"/>
    <s v="SSH"/>
    <x v="3"/>
    <x v="1"/>
    <x v="288"/>
  </r>
  <r>
    <x v="111"/>
    <x v="31"/>
    <x v="1"/>
    <s v=" "/>
    <s v="CPVDTL"/>
    <x v="1"/>
    <x v="0"/>
    <x v="12"/>
    <x v="4"/>
    <x v="29"/>
    <n v="1"/>
    <n v="1"/>
    <n v="100"/>
    <n v="0"/>
    <n v="0"/>
    <n v="100"/>
    <x v="0"/>
    <x v="1"/>
    <s v="MXP"/>
    <s v="SSH"/>
    <x v="2"/>
    <x v="3"/>
    <x v="288"/>
  </r>
  <r>
    <x v="112"/>
    <x v="7"/>
    <x v="1"/>
    <m/>
    <m/>
    <x v="1"/>
    <x v="0"/>
    <x v="12"/>
    <x v="0"/>
    <x v="1"/>
    <n v="1"/>
    <n v="1"/>
    <n v="240"/>
    <n v="0"/>
    <n v="0"/>
    <n v="240"/>
    <x v="0"/>
    <x v="1"/>
    <s v="NAP"/>
    <s v="SSH"/>
    <x v="0"/>
    <x v="0"/>
    <x v="296"/>
  </r>
  <r>
    <x v="111"/>
    <x v="25"/>
    <x v="1"/>
    <m/>
    <s v="12M5C8"/>
    <x v="1"/>
    <x v="1"/>
    <x v="5"/>
    <x v="2"/>
    <x v="10"/>
    <n v="1"/>
    <n v="1"/>
    <n v="200"/>
    <n v="19.590000000000003"/>
    <n v="30"/>
    <n v="249.59"/>
    <x v="0"/>
    <x v="1"/>
    <s v="BRI"/>
    <s v="SSH"/>
    <x v="1"/>
    <x v="1"/>
    <x v="270"/>
  </r>
  <r>
    <x v="111"/>
    <x v="25"/>
    <x v="1"/>
    <m/>
    <s v="12M5C8"/>
    <x v="1"/>
    <x v="1"/>
    <x v="5"/>
    <x v="2"/>
    <x v="10"/>
    <n v="1"/>
    <n v="1"/>
    <n v="200"/>
    <n v="19.590000000000003"/>
    <n v="30"/>
    <n v="249.59"/>
    <x v="0"/>
    <x v="1"/>
    <s v="BRI"/>
    <s v="SSH"/>
    <x v="1"/>
    <x v="1"/>
    <x v="270"/>
  </r>
  <r>
    <x v="111"/>
    <x v="25"/>
    <x v="1"/>
    <m/>
    <s v="12M5YJ"/>
    <x v="1"/>
    <x v="1"/>
    <x v="5"/>
    <x v="2"/>
    <x v="16"/>
    <n v="1"/>
    <n v="1"/>
    <n v="170"/>
    <n v="22.560000000000002"/>
    <n v="30"/>
    <n v="222.56"/>
    <x v="0"/>
    <x v="1"/>
    <s v="BRI"/>
    <s v="SSH"/>
    <x v="1"/>
    <x v="1"/>
    <x v="190"/>
  </r>
  <r>
    <x v="112"/>
    <x v="7"/>
    <x v="1"/>
    <m/>
    <m/>
    <x v="1"/>
    <x v="0"/>
    <x v="7"/>
    <x v="3"/>
    <x v="39"/>
    <n v="3"/>
    <n v="3"/>
    <n v="160"/>
    <n v="0"/>
    <n v="0"/>
    <n v="480"/>
    <x v="0"/>
    <x v="1"/>
    <s v="SSH"/>
    <s v="BRI"/>
    <x v="1"/>
    <x v="1"/>
    <x v="136"/>
  </r>
  <r>
    <x v="112"/>
    <x v="7"/>
    <x v="1"/>
    <m/>
    <m/>
    <x v="1"/>
    <x v="0"/>
    <x v="5"/>
    <x v="2"/>
    <x v="38"/>
    <n v="3"/>
    <n v="3"/>
    <n v="160"/>
    <n v="0"/>
    <n v="0"/>
    <n v="480"/>
    <x v="0"/>
    <x v="1"/>
    <s v="BRI"/>
    <s v="SSH"/>
    <x v="1"/>
    <x v="1"/>
    <x v="119"/>
  </r>
  <r>
    <x v="111"/>
    <x v="10"/>
    <x v="1"/>
    <s v="AMADEUS"/>
    <s v="11LT2C"/>
    <x v="1"/>
    <x v="0"/>
    <x v="13"/>
    <x v="17"/>
    <x v="70"/>
    <n v="1"/>
    <n v="1"/>
    <n v="320"/>
    <n v="37.72"/>
    <n v="40"/>
    <n v="397.72"/>
    <x v="0"/>
    <x v="1"/>
    <s v="SSH"/>
    <s v="FCO"/>
    <x v="6"/>
    <x v="3"/>
    <x v="43"/>
  </r>
  <r>
    <x v="111"/>
    <x v="10"/>
    <x v="1"/>
    <s v="AMADEUS"/>
    <s v="11LT2C"/>
    <x v="1"/>
    <x v="0"/>
    <x v="13"/>
    <x v="17"/>
    <x v="70"/>
    <n v="1"/>
    <n v="1"/>
    <n v="320"/>
    <n v="37.72"/>
    <n v="40"/>
    <n v="397.72"/>
    <x v="0"/>
    <x v="1"/>
    <s v="SSH"/>
    <s v="FCO"/>
    <x v="6"/>
    <x v="3"/>
    <x v="43"/>
  </r>
  <r>
    <x v="112"/>
    <x v="1"/>
    <x v="0"/>
    <m/>
    <m/>
    <x v="0"/>
    <x v="0"/>
    <x v="5"/>
    <x v="2"/>
    <x v="10"/>
    <n v="2"/>
    <n v="2"/>
    <n v="175"/>
    <n v="0"/>
    <n v="0"/>
    <n v="350"/>
    <x v="0"/>
    <x v="1"/>
    <s v="BRI"/>
    <s v="SSH"/>
    <x v="1"/>
    <x v="1"/>
    <x v="288"/>
  </r>
  <r>
    <x v="112"/>
    <x v="1"/>
    <x v="0"/>
    <m/>
    <m/>
    <x v="0"/>
    <x v="1"/>
    <x v="7"/>
    <x v="3"/>
    <x v="11"/>
    <n v="2"/>
    <n v="2"/>
    <n v="175"/>
    <n v="0"/>
    <n v="0"/>
    <n v="350"/>
    <x v="0"/>
    <x v="1"/>
    <s v="SSH"/>
    <s v="BRI"/>
    <x v="1"/>
    <x v="1"/>
    <x v="289"/>
  </r>
  <r>
    <x v="112"/>
    <x v="31"/>
    <x v="1"/>
    <s v=" "/>
    <s v="CPMZZ9"/>
    <x v="1"/>
    <x v="0"/>
    <x v="12"/>
    <x v="4"/>
    <x v="29"/>
    <n v="1"/>
    <n v="1"/>
    <n v="100"/>
    <n v="0"/>
    <n v="0"/>
    <n v="100"/>
    <x v="0"/>
    <x v="1"/>
    <s v="MXP"/>
    <s v="SSH"/>
    <x v="2"/>
    <x v="3"/>
    <x v="278"/>
  </r>
  <r>
    <x v="112"/>
    <x v="8"/>
    <x v="1"/>
    <m/>
    <s v="7VUR4"/>
    <x v="0"/>
    <x v="0"/>
    <x v="42"/>
    <x v="0"/>
    <x v="75"/>
    <n v="3"/>
    <n v="3"/>
    <n v="265"/>
    <n v="0"/>
    <n v="0"/>
    <n v="795"/>
    <x v="0"/>
    <x v="1"/>
    <s v="NAP"/>
    <s v="SSH"/>
    <x v="0"/>
    <x v="4"/>
    <x v="257"/>
  </r>
  <r>
    <x v="113"/>
    <x v="7"/>
    <x v="1"/>
    <m/>
    <m/>
    <x v="1"/>
    <x v="0"/>
    <x v="13"/>
    <x v="1"/>
    <x v="3"/>
    <n v="4"/>
    <n v="4"/>
    <n v="300"/>
    <n v="0"/>
    <n v="0"/>
    <n v="1200"/>
    <x v="0"/>
    <x v="1"/>
    <s v="SSH"/>
    <s v="NAP"/>
    <x v="0"/>
    <x v="0"/>
    <x v="235"/>
  </r>
  <r>
    <x v="113"/>
    <x v="7"/>
    <x v="1"/>
    <m/>
    <m/>
    <x v="1"/>
    <x v="0"/>
    <x v="12"/>
    <x v="0"/>
    <x v="1"/>
    <n v="4"/>
    <n v="4"/>
    <n v="240"/>
    <n v="0"/>
    <n v="0"/>
    <n v="960"/>
    <x v="0"/>
    <x v="1"/>
    <s v="NAP"/>
    <s v="SSH"/>
    <x v="0"/>
    <x v="0"/>
    <x v="77"/>
  </r>
  <r>
    <x v="112"/>
    <x v="10"/>
    <x v="1"/>
    <s v="AMADEUS"/>
    <s v="11LT6L"/>
    <x v="1"/>
    <x v="0"/>
    <x v="7"/>
    <x v="3"/>
    <x v="17"/>
    <n v="1"/>
    <n v="1"/>
    <n v="190"/>
    <n v="39.03"/>
    <n v="25"/>
    <n v="254.03"/>
    <x v="0"/>
    <x v="1"/>
    <s v="SSH"/>
    <s v="BRI"/>
    <x v="1"/>
    <x v="1"/>
    <x v="194"/>
  </r>
  <r>
    <x v="112"/>
    <x v="10"/>
    <x v="1"/>
    <s v="AMADEUS"/>
    <s v="11LT6L"/>
    <x v="1"/>
    <x v="0"/>
    <x v="7"/>
    <x v="3"/>
    <x v="17"/>
    <n v="1"/>
    <n v="1"/>
    <n v="190"/>
    <n v="39.03"/>
    <n v="25"/>
    <n v="254.03"/>
    <x v="0"/>
    <x v="1"/>
    <s v="SSH"/>
    <s v="BRI"/>
    <x v="1"/>
    <x v="1"/>
    <x v="194"/>
  </r>
  <r>
    <x v="113"/>
    <x v="40"/>
    <x v="1"/>
    <s v=" "/>
    <s v="CP4KHG"/>
    <x v="1"/>
    <x v="0"/>
    <x v="5"/>
    <x v="2"/>
    <x v="40"/>
    <n v="1"/>
    <n v="1"/>
    <n v="240"/>
    <n v="0"/>
    <n v="0"/>
    <n v="240"/>
    <x v="0"/>
    <x v="1"/>
    <s v="BRI"/>
    <s v="SSH"/>
    <x v="1"/>
    <x v="1"/>
    <x v="263"/>
  </r>
  <r>
    <x v="113"/>
    <x v="40"/>
    <x v="1"/>
    <s v=" "/>
    <s v="CP4KHG"/>
    <x v="1"/>
    <x v="0"/>
    <x v="5"/>
    <x v="2"/>
    <x v="40"/>
    <n v="1"/>
    <n v="1"/>
    <n v="240"/>
    <n v="0"/>
    <n v="0"/>
    <n v="240"/>
    <x v="0"/>
    <x v="1"/>
    <s v="BRI"/>
    <s v="SSH"/>
    <x v="1"/>
    <x v="1"/>
    <x v="263"/>
  </r>
  <r>
    <x v="113"/>
    <x v="3"/>
    <x v="0"/>
    <m/>
    <m/>
    <x v="0"/>
    <x v="0"/>
    <x v="0"/>
    <x v="0"/>
    <x v="1"/>
    <n v="3"/>
    <n v="3"/>
    <n v="275"/>
    <n v="0"/>
    <n v="0"/>
    <n v="825"/>
    <x v="0"/>
    <x v="5"/>
    <s v="NAP"/>
    <s v="SSH"/>
    <x v="0"/>
    <x v="0"/>
    <x v="77"/>
  </r>
  <r>
    <x v="113"/>
    <x v="3"/>
    <x v="0"/>
    <m/>
    <m/>
    <x v="0"/>
    <x v="1"/>
    <x v="2"/>
    <x v="1"/>
    <x v="3"/>
    <n v="3"/>
    <n v="3"/>
    <n v="275"/>
    <n v="0"/>
    <n v="0"/>
    <n v="825"/>
    <x v="0"/>
    <x v="5"/>
    <s v="SSH"/>
    <s v="NAP"/>
    <x v="0"/>
    <x v="0"/>
    <x v="235"/>
  </r>
  <r>
    <x v="113"/>
    <x v="7"/>
    <x v="1"/>
    <m/>
    <m/>
    <x v="1"/>
    <x v="0"/>
    <x v="7"/>
    <x v="3"/>
    <x v="41"/>
    <n v="2"/>
    <n v="2"/>
    <n v="240"/>
    <n v="0"/>
    <n v="0"/>
    <n v="480"/>
    <x v="0"/>
    <x v="1"/>
    <s v="SSH"/>
    <s v="BRI"/>
    <x v="1"/>
    <x v="1"/>
    <x v="274"/>
  </r>
  <r>
    <x v="113"/>
    <x v="7"/>
    <x v="1"/>
    <m/>
    <m/>
    <x v="1"/>
    <x v="0"/>
    <x v="12"/>
    <x v="0"/>
    <x v="5"/>
    <n v="4"/>
    <n v="4"/>
    <n v="220"/>
    <n v="0"/>
    <n v="0"/>
    <n v="880"/>
    <x v="0"/>
    <x v="1"/>
    <s v="NAP"/>
    <s v="SSH"/>
    <x v="0"/>
    <x v="0"/>
    <x v="186"/>
  </r>
  <r>
    <x v="113"/>
    <x v="7"/>
    <x v="1"/>
    <m/>
    <m/>
    <x v="1"/>
    <x v="0"/>
    <x v="12"/>
    <x v="16"/>
    <x v="85"/>
    <n v="3"/>
    <n v="3"/>
    <n v="250"/>
    <n v="0"/>
    <n v="0"/>
    <n v="750"/>
    <x v="0"/>
    <x v="1"/>
    <s v="FCO"/>
    <s v="SSH"/>
    <x v="6"/>
    <x v="3"/>
    <x v="138"/>
  </r>
  <r>
    <x v="113"/>
    <x v="8"/>
    <x v="1"/>
    <m/>
    <s v="VVZVU"/>
    <x v="1"/>
    <x v="0"/>
    <x v="12"/>
    <x v="4"/>
    <x v="29"/>
    <n v="1"/>
    <n v="1"/>
    <n v="200"/>
    <n v="0"/>
    <n v="0"/>
    <n v="200"/>
    <x v="0"/>
    <x v="1"/>
    <s v="MXP"/>
    <s v="SSH"/>
    <x v="2"/>
    <x v="3"/>
    <x v="292"/>
  </r>
  <r>
    <x v="113"/>
    <x v="20"/>
    <x v="0"/>
    <m/>
    <m/>
    <x v="0"/>
    <x v="0"/>
    <x v="5"/>
    <x v="2"/>
    <x v="38"/>
    <n v="2"/>
    <n v="2"/>
    <n v="170"/>
    <n v="0"/>
    <n v="0"/>
    <n v="340"/>
    <x v="0"/>
    <x v="5"/>
    <s v="BRI"/>
    <s v="SSH"/>
    <x v="1"/>
    <x v="1"/>
    <x v="137"/>
  </r>
  <r>
    <x v="113"/>
    <x v="20"/>
    <x v="0"/>
    <m/>
    <m/>
    <x v="0"/>
    <x v="1"/>
    <x v="7"/>
    <x v="3"/>
    <x v="39"/>
    <n v="2"/>
    <n v="2"/>
    <n v="170"/>
    <n v="0"/>
    <n v="0"/>
    <n v="340"/>
    <x v="0"/>
    <x v="5"/>
    <s v="SSH"/>
    <s v="BRI"/>
    <x v="1"/>
    <x v="1"/>
    <x v="1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
  <r>
    <n v="6"/>
    <x v="0"/>
    <s v="SSH"/>
    <s v="BRI"/>
    <d v="1899-12-30T07:30:00"/>
    <d v="1899-12-30T13:45:00"/>
    <d v="1899-12-30T09:30:00"/>
    <d v="1899-12-30T15:45:00"/>
    <n v="2"/>
    <n v="45000"/>
    <n v="0"/>
    <n v="45000"/>
    <n v="2"/>
    <n v="45000"/>
    <n v="22500"/>
    <s v="B738"/>
    <n v="113"/>
    <n v="113"/>
    <s v="E25"/>
    <s v="02A"/>
    <n v="1"/>
    <x v="0"/>
    <x v="0"/>
    <s v="BRI"/>
    <x v="0"/>
    <x v="0"/>
    <x v="0"/>
    <s v="4S"/>
    <s v="6015"/>
    <n v="30.96"/>
    <n v="2786.4"/>
    <n v="153"/>
    <n v="-40"/>
    <n v="90"/>
    <n v="23"/>
    <m/>
    <n v="-40"/>
    <m/>
    <n v="18205"/>
  </r>
  <r>
    <n v="6"/>
    <x v="1"/>
    <s v="BRI"/>
    <s v="SSH"/>
    <d v="1899-12-30T14:45:00"/>
    <d v="1899-12-30T18:00:00"/>
    <d v="1899-12-30T16:45:00"/>
    <d v="1899-12-30T20:00:00"/>
    <n v="2"/>
    <n v="45000"/>
    <n v="0"/>
    <n v="45000"/>
    <n v="2"/>
    <n v="45000"/>
    <n v="22500"/>
    <s v="B738"/>
    <n v="113"/>
    <n v="113"/>
    <s v="E25"/>
    <s v="02A"/>
    <n v="1"/>
    <x v="0"/>
    <x v="1"/>
    <s v="BRI"/>
    <x v="1"/>
    <x v="1"/>
    <x v="1"/>
    <s v="4S"/>
    <s v="6016"/>
    <n v="19.84"/>
    <n v="2162.56"/>
    <n v="157"/>
    <n v="-44"/>
    <n v="109"/>
    <n v="4"/>
    <m/>
    <n v="-44"/>
    <m/>
    <n v="22061.52"/>
  </r>
  <r>
    <n v="6"/>
    <x v="0"/>
    <s v="BRI"/>
    <s v="SSH"/>
    <d v="1899-12-30T14:45:00"/>
    <d v="1899-12-30T18:00:00"/>
    <d v="1899-12-30T16:45:00"/>
    <d v="1899-12-30T20:00:00"/>
    <n v="2"/>
    <n v="45000"/>
    <n v="0"/>
    <n v="45000"/>
    <n v="2"/>
    <n v="45000"/>
    <n v="22500"/>
    <s v="B738"/>
    <n v="113"/>
    <n v="113"/>
    <s v="E25"/>
    <s v="02A"/>
    <n v="2"/>
    <x v="0"/>
    <x v="0"/>
    <s v="BRI"/>
    <x v="1"/>
    <x v="1"/>
    <x v="1"/>
    <s v="4S"/>
    <s v="6016"/>
    <n v="19.84"/>
    <n v="2023.68"/>
    <n v="162"/>
    <n v="-49"/>
    <n v="102"/>
    <n v="11"/>
    <m/>
    <n v="-49"/>
    <m/>
    <n v="20360.929999999986"/>
  </r>
  <r>
    <n v="6"/>
    <x v="2"/>
    <s v="SSH"/>
    <s v="BRI"/>
    <d v="1899-12-30T07:20:00"/>
    <d v="1899-12-30T10:50:00"/>
    <d v="1899-12-30T10:20:00"/>
    <d v="1899-12-30T12:50:00"/>
    <n v="3"/>
    <n v="45000"/>
    <n v="0"/>
    <n v="45000"/>
    <n v="3"/>
    <n v="45000"/>
    <n v="22500"/>
    <s v="B738"/>
    <n v="186"/>
    <n v="186"/>
    <s v="E25"/>
    <s v="02B"/>
    <n v="5"/>
    <x v="1"/>
    <x v="2"/>
    <s v="BRI"/>
    <x v="0"/>
    <x v="0"/>
    <x v="2"/>
    <s v="4S"/>
    <s v="6003"/>
    <n v="30.96"/>
    <n v="5603.76"/>
    <n v="181"/>
    <n v="5"/>
    <n v="181"/>
    <n v="5"/>
    <m/>
    <n v="5"/>
    <m/>
    <n v="41076.469999999972"/>
  </r>
  <r>
    <n v="6"/>
    <x v="3"/>
    <s v="BRI"/>
    <s v="SSH"/>
    <d v="1899-12-30T11:35:00"/>
    <d v="1899-12-30T15:00:00"/>
    <d v="1899-12-30T13:35:00"/>
    <d v="1899-12-30T17:00:00"/>
    <n v="3"/>
    <n v="45000"/>
    <n v="0"/>
    <n v="45000"/>
    <n v="3"/>
    <n v="45000"/>
    <n v="22500"/>
    <s v="B738"/>
    <n v="186"/>
    <n v="186"/>
    <s v="E25"/>
    <s v="02B"/>
    <n v="3"/>
    <x v="1"/>
    <x v="3"/>
    <s v="BRI"/>
    <x v="1"/>
    <x v="1"/>
    <x v="3"/>
    <s v="4S"/>
    <s v="6004"/>
    <n v="19.84"/>
    <n v="3690.24"/>
    <n v="186"/>
    <n v="0"/>
    <n v="186"/>
    <n v="0"/>
    <m/>
    <n v="0"/>
    <m/>
    <n v="43610.84"/>
  </r>
  <r>
    <n v="6"/>
    <x v="4"/>
    <s v="BRI"/>
    <s v="SSH"/>
    <d v="1899-12-30T11:35:00"/>
    <d v="1899-12-30T15:00:00"/>
    <d v="1899-12-30T13:35:00"/>
    <d v="1899-12-30T18:00:00"/>
    <n v="3"/>
    <n v="45000"/>
    <n v="0"/>
    <n v="45000"/>
    <n v="3"/>
    <n v="45000"/>
    <n v="22500"/>
    <s v="B738"/>
    <n v="186"/>
    <n v="186"/>
    <s v="E25"/>
    <s v="02B"/>
    <n v="4"/>
    <x v="1"/>
    <x v="4"/>
    <s v="BRI"/>
    <x v="1"/>
    <x v="1"/>
    <x v="3"/>
    <s v="4S"/>
    <s v="6004"/>
    <n v="19.84"/>
    <n v="3293.44"/>
    <n v="166"/>
    <n v="20"/>
    <n v="166"/>
    <n v="20"/>
    <m/>
    <n v="20"/>
    <m/>
    <n v="36148.739999999976"/>
  </r>
  <r>
    <n v="6"/>
    <x v="3"/>
    <s v="SSH"/>
    <s v="BRI"/>
    <d v="1899-12-30T07:20:00"/>
    <d v="1899-12-30T10:50:00"/>
    <d v="1899-12-30T09:20:00"/>
    <d v="1899-12-30T12:50:00"/>
    <n v="3"/>
    <n v="45000"/>
    <n v="0"/>
    <n v="45000"/>
    <n v="3"/>
    <n v="45000"/>
    <n v="22500"/>
    <s v="B738"/>
    <n v="186"/>
    <n v="186"/>
    <s v="E25"/>
    <s v="02B"/>
    <n v="3"/>
    <x v="1"/>
    <x v="3"/>
    <s v="BRI"/>
    <x v="0"/>
    <x v="0"/>
    <x v="2"/>
    <s v="4S"/>
    <s v="6003"/>
    <n v="30.96"/>
    <n v="2817.36"/>
    <n v="91"/>
    <n v="95"/>
    <n v="91"/>
    <n v="95"/>
    <m/>
    <n v="95"/>
    <m/>
    <n v="18889.090000000004"/>
  </r>
  <r>
    <n v="6"/>
    <x v="4"/>
    <s v="SSH"/>
    <s v="BRI"/>
    <d v="1899-12-30T07:20:00"/>
    <d v="1899-12-30T10:50:00"/>
    <d v="1899-12-30T10:20:00"/>
    <d v="1899-12-30T12:50:00"/>
    <n v="3"/>
    <n v="45000"/>
    <n v="0"/>
    <n v="45000"/>
    <n v="3"/>
    <n v="45000"/>
    <n v="22500"/>
    <s v="B738"/>
    <n v="186"/>
    <n v="186"/>
    <s v="E25"/>
    <s v="02B"/>
    <n v="4"/>
    <x v="1"/>
    <x v="4"/>
    <s v="BRI"/>
    <x v="0"/>
    <x v="0"/>
    <x v="2"/>
    <s v="4S"/>
    <s v="6003"/>
    <n v="30.96"/>
    <n v="5820.4800000000005"/>
    <n v="188"/>
    <n v="-2"/>
    <n v="188"/>
    <n v="-2"/>
    <m/>
    <n v="-2"/>
    <m/>
    <n v="44240.06"/>
  </r>
  <r>
    <n v="7"/>
    <x v="5"/>
    <s v="SSH"/>
    <s v="NAP"/>
    <d v="1899-12-30T06:10:00"/>
    <d v="1899-12-30T09:40:00"/>
    <d v="1899-12-30T08:10:00"/>
    <d v="1899-12-30T11:40:00"/>
    <n v="3"/>
    <n v="39700"/>
    <n v="0"/>
    <n v="39700"/>
    <n v="3"/>
    <n v="39700"/>
    <n v="19850"/>
    <s v="A320"/>
    <n v="30"/>
    <n v="30"/>
    <s v="E25"/>
    <s v="03A"/>
    <n v="1"/>
    <x v="2"/>
    <x v="5"/>
    <s v="NAP"/>
    <x v="2"/>
    <x v="0"/>
    <x v="4"/>
    <s v="SM"/>
    <s v="819"/>
    <n v="0"/>
    <n v="0"/>
    <n v="30"/>
    <n v="0"/>
    <n v="30"/>
    <n v="0"/>
    <m/>
    <n v="0"/>
    <m/>
    <n v="4950"/>
  </r>
  <r>
    <n v="7"/>
    <x v="6"/>
    <s v="SSH"/>
    <s v="NAP"/>
    <d v="1899-12-30T06:10:00"/>
    <d v="1899-12-30T09:40:00"/>
    <d v="1899-12-30T08:10:00"/>
    <d v="1899-12-30T11:40:00"/>
    <n v="3"/>
    <n v="39700"/>
    <n v="0"/>
    <n v="39700"/>
    <n v="3"/>
    <n v="39700"/>
    <n v="19850"/>
    <s v="A320"/>
    <n v="85"/>
    <n v="85"/>
    <s v="E25"/>
    <s v="03A"/>
    <n v="2"/>
    <x v="2"/>
    <x v="6"/>
    <s v="NAP"/>
    <x v="2"/>
    <x v="0"/>
    <x v="4"/>
    <s v="SM"/>
    <s v="819"/>
    <n v="0"/>
    <n v="0"/>
    <n v="85"/>
    <n v="0"/>
    <n v="85"/>
    <n v="0"/>
    <m/>
    <n v="0"/>
    <m/>
    <n v="15107.44"/>
  </r>
  <r>
    <n v="7"/>
    <x v="7"/>
    <s v="SSH"/>
    <s v="NAP"/>
    <d v="1899-12-30T10:45:00"/>
    <d v="1899-12-30T14:15:00"/>
    <d v="1899-12-30T12:45:00"/>
    <d v="1899-12-30T16:15:00"/>
    <n v="4"/>
    <n v="45000"/>
    <n v="0"/>
    <n v="45000"/>
    <n v="4"/>
    <n v="45000"/>
    <n v="22500"/>
    <s v="B738"/>
    <n v="186"/>
    <n v="186"/>
    <s v="E25"/>
    <s v="03B"/>
    <n v="1"/>
    <x v="3"/>
    <x v="7"/>
    <s v="NAP"/>
    <x v="2"/>
    <x v="0"/>
    <x v="5"/>
    <s v="4S"/>
    <s v="6031"/>
    <n v="30.96"/>
    <n v="5015.5200000000004"/>
    <n v="162"/>
    <n v="24"/>
    <n v="162"/>
    <n v="24"/>
    <m/>
    <n v="24"/>
    <m/>
    <n v="26301.519999999979"/>
  </r>
  <r>
    <n v="7"/>
    <x v="8"/>
    <s v="SSH"/>
    <s v="NAP"/>
    <d v="1899-12-30T10:45:00"/>
    <d v="1899-12-30T14:15:00"/>
    <d v="1899-12-30T13:45:00"/>
    <d v="1899-12-30T16:15:00"/>
    <n v="4"/>
    <n v="45000"/>
    <n v="0"/>
    <n v="45000"/>
    <n v="4"/>
    <n v="45000"/>
    <n v="22500"/>
    <s v="B738"/>
    <n v="186"/>
    <n v="186"/>
    <s v="E25"/>
    <s v="03B"/>
    <n v="2"/>
    <x v="3"/>
    <x v="8"/>
    <s v="NAP"/>
    <x v="2"/>
    <x v="0"/>
    <x v="5"/>
    <s v="4S"/>
    <s v="6031"/>
    <n v="30.96"/>
    <n v="5758.56"/>
    <n v="186"/>
    <n v="0"/>
    <n v="186"/>
    <n v="0"/>
    <m/>
    <n v="0"/>
    <m/>
    <n v="39905"/>
  </r>
  <r>
    <n v="7"/>
    <x v="9"/>
    <s v="SSH"/>
    <s v="NAP"/>
    <d v="1899-12-30T10:45:00"/>
    <d v="1899-12-30T14:15:00"/>
    <d v="1899-12-30T13:45:00"/>
    <d v="1899-12-30T16:15:00"/>
    <n v="4"/>
    <n v="45000"/>
    <n v="0"/>
    <n v="45000"/>
    <n v="4"/>
    <n v="45000"/>
    <n v="22500"/>
    <s v="B738"/>
    <n v="186"/>
    <n v="186"/>
    <s v="E25"/>
    <s v="03B"/>
    <n v="3"/>
    <x v="3"/>
    <x v="9"/>
    <s v="NAP"/>
    <x v="2"/>
    <x v="0"/>
    <x v="5"/>
    <s v="4S"/>
    <s v="6031"/>
    <n v="30.96"/>
    <n v="5789.52"/>
    <n v="187"/>
    <n v="-1"/>
    <n v="187"/>
    <n v="-1"/>
    <m/>
    <n v="-1"/>
    <m/>
    <n v="37948.82"/>
  </r>
  <r>
    <n v="7"/>
    <x v="10"/>
    <s v="NAP"/>
    <s v="SSH"/>
    <d v="1899-12-30T10:40:00"/>
    <d v="1899-12-30T13:55:00"/>
    <d v="1899-12-30T12:40:00"/>
    <d v="1899-12-30T15:55:00"/>
    <n v="3"/>
    <n v="39700"/>
    <n v="0"/>
    <n v="39700"/>
    <n v="3"/>
    <n v="39700"/>
    <n v="19850"/>
    <s v="A320"/>
    <n v="30"/>
    <n v="30"/>
    <s v="E25"/>
    <s v="03A"/>
    <n v="1"/>
    <x v="2"/>
    <x v="10"/>
    <s v="NAP"/>
    <x v="3"/>
    <x v="1"/>
    <x v="6"/>
    <s v="SM"/>
    <s v="820"/>
    <n v="0"/>
    <n v="0"/>
    <n v="30"/>
    <n v="0"/>
    <n v="30"/>
    <n v="0"/>
    <m/>
    <n v="0"/>
    <m/>
    <n v="4950"/>
  </r>
  <r>
    <n v="7"/>
    <x v="5"/>
    <s v="NAP"/>
    <s v="SSH"/>
    <d v="1899-12-30T10:40:00"/>
    <d v="1899-12-30T13:55:00"/>
    <d v="1899-12-30T12:40:00"/>
    <d v="1899-12-30T15:55:00"/>
    <n v="3"/>
    <n v="39700"/>
    <n v="0"/>
    <n v="39700"/>
    <n v="3"/>
    <n v="39700"/>
    <n v="19850"/>
    <s v="A320"/>
    <n v="85"/>
    <n v="85"/>
    <s v="E25"/>
    <s v="03A"/>
    <n v="2"/>
    <x v="2"/>
    <x v="5"/>
    <s v="NAP"/>
    <x v="3"/>
    <x v="1"/>
    <x v="6"/>
    <s v="SM"/>
    <s v="820"/>
    <n v="0"/>
    <n v="0"/>
    <n v="82"/>
    <n v="3"/>
    <n v="82"/>
    <n v="3"/>
    <m/>
    <n v="3"/>
    <m/>
    <n v="14637.320000000007"/>
  </r>
  <r>
    <n v="7"/>
    <x v="6"/>
    <s v="NAP"/>
    <s v="SSH"/>
    <d v="1899-12-30T15:15:00"/>
    <d v="1899-12-30T18:45:00"/>
    <d v="1899-12-30T17:15:00"/>
    <d v="1899-12-30T20:45:00"/>
    <n v="4"/>
    <n v="45000"/>
    <n v="0"/>
    <n v="45000"/>
    <n v="4"/>
    <n v="45000"/>
    <n v="22500"/>
    <s v="B738"/>
    <n v="186"/>
    <n v="186"/>
    <s v="E25"/>
    <s v="03B"/>
    <n v="3"/>
    <x v="3"/>
    <x v="11"/>
    <s v="NAP"/>
    <x v="3"/>
    <x v="1"/>
    <x v="7"/>
    <s v="4S"/>
    <s v="6032"/>
    <n v="28.33"/>
    <n v="4447.8099999999995"/>
    <n v="157"/>
    <n v="29"/>
    <n v="157"/>
    <n v="29"/>
    <m/>
    <n v="29"/>
    <m/>
    <n v="24987.760000000002"/>
  </r>
  <r>
    <n v="7"/>
    <x v="7"/>
    <s v="NAP"/>
    <s v="SSH"/>
    <d v="1899-12-30T15:15:00"/>
    <d v="1899-12-30T18:45:00"/>
    <d v="1899-12-30T17:15:00"/>
    <d v="1899-12-30T20:45:00"/>
    <n v="4"/>
    <n v="45000"/>
    <n v="0"/>
    <n v="45000"/>
    <n v="4"/>
    <n v="45000"/>
    <n v="22500"/>
    <s v="B738"/>
    <n v="186"/>
    <n v="186"/>
    <s v="E25"/>
    <s v="03B"/>
    <n v="4"/>
    <x v="3"/>
    <x v="7"/>
    <s v="NAP"/>
    <x v="3"/>
    <x v="1"/>
    <x v="7"/>
    <s v="4S"/>
    <s v="6032"/>
    <n v="28.33"/>
    <n v="5269.38"/>
    <n v="186"/>
    <n v="0"/>
    <n v="186"/>
    <n v="0"/>
    <m/>
    <n v="0"/>
    <m/>
    <n v="39631.450000000004"/>
  </r>
  <r>
    <n v="7"/>
    <x v="8"/>
    <s v="NAP"/>
    <s v="SSH"/>
    <d v="1899-12-30T15:15:00"/>
    <d v="1899-12-30T18:45:00"/>
    <d v="1899-12-30T17:15:00"/>
    <d v="1899-12-30T21:45:00"/>
    <n v="4"/>
    <n v="45000"/>
    <n v="0"/>
    <n v="45000"/>
    <n v="4"/>
    <n v="45000"/>
    <n v="22500"/>
    <s v="B738"/>
    <n v="186"/>
    <n v="186"/>
    <s v="E25"/>
    <s v="03B"/>
    <n v="5"/>
    <x v="3"/>
    <x v="8"/>
    <s v="NAP"/>
    <x v="3"/>
    <x v="1"/>
    <x v="7"/>
    <s v="4S"/>
    <s v="6032"/>
    <n v="28.33"/>
    <n v="3824.5499999999997"/>
    <n v="135"/>
    <n v="51"/>
    <n v="135"/>
    <n v="51"/>
    <m/>
    <n v="51"/>
    <m/>
    <n v="25809.040000000001"/>
  </r>
  <r>
    <n v="7"/>
    <x v="9"/>
    <s v="NAP"/>
    <s v="SSH"/>
    <d v="1899-12-30T10:40:00"/>
    <d v="1899-12-30T13:55:00"/>
    <d v="1899-12-30T12:40:00"/>
    <d v="1899-12-30T16:55:00"/>
    <n v="2"/>
    <n v="0"/>
    <n v="0"/>
    <n v="0"/>
    <n v="2"/>
    <n v="0"/>
    <n v="0"/>
    <s v="A320"/>
    <n v="50"/>
    <n v="50"/>
    <s v="E25"/>
    <s v="03C"/>
    <n v="1"/>
    <x v="4"/>
    <x v="12"/>
    <s v="NAP"/>
    <x v="3"/>
    <x v="1"/>
    <x v="6"/>
    <s v="SM"/>
    <s v="820"/>
    <n v="0"/>
    <n v="0"/>
    <n v="50"/>
    <n v="0"/>
    <n v="50"/>
    <n v="0"/>
    <m/>
    <n v="0"/>
    <m/>
    <n v="8250"/>
  </r>
  <r>
    <n v="7"/>
    <x v="11"/>
    <s v="SSH"/>
    <s v="NAP"/>
    <d v="1899-12-30T06:10:00"/>
    <d v="1899-12-30T09:40:00"/>
    <d v="1899-12-30T09:10:00"/>
    <d v="1899-12-30T11:40:00"/>
    <n v="2"/>
    <n v="0"/>
    <n v="0"/>
    <n v="0"/>
    <n v="2"/>
    <n v="0"/>
    <n v="0"/>
    <s v="A320"/>
    <n v="50"/>
    <n v="50"/>
    <s v="E25"/>
    <s v="03C"/>
    <n v="1"/>
    <x v="4"/>
    <x v="12"/>
    <s v="NAP"/>
    <x v="2"/>
    <x v="0"/>
    <x v="4"/>
    <s v="SM"/>
    <s v="819"/>
    <n v="0"/>
    <n v="0"/>
    <n v="50"/>
    <n v="0"/>
    <n v="50"/>
    <n v="0"/>
    <m/>
    <n v="0"/>
    <m/>
    <n v="8250"/>
  </r>
  <r>
    <n v="5"/>
    <x v="12"/>
    <s v="SSH"/>
    <s v="MXP"/>
    <d v="1899-12-30T13:00:00"/>
    <d v="1899-12-30T17:30:00"/>
    <d v="1899-12-30T16:00:00"/>
    <d v="1899-12-30T19:30:00"/>
    <n v="5"/>
    <n v="57000"/>
    <n v="0"/>
    <n v="57000"/>
    <n v="5"/>
    <n v="57000"/>
    <n v="28500"/>
    <s v="B738"/>
    <n v="186"/>
    <n v="186"/>
    <s v="E25"/>
    <s v="04"/>
    <n v="4"/>
    <x v="5"/>
    <x v="13"/>
    <s v="MXP"/>
    <x v="4"/>
    <x v="0"/>
    <x v="8"/>
    <s v="4S"/>
    <s v="6005"/>
    <n v="30.96"/>
    <n v="5758.56"/>
    <n v="186"/>
    <n v="0"/>
    <n v="186"/>
    <n v="0"/>
    <m/>
    <n v="0"/>
    <m/>
    <n v="54906.299999999996"/>
  </r>
  <r>
    <n v="5"/>
    <x v="13"/>
    <s v="SSH"/>
    <s v="MXP"/>
    <d v="1899-12-30T13:00:00"/>
    <d v="1899-12-30T17:30:00"/>
    <d v="1899-12-30T16:00:00"/>
    <d v="1899-12-30T19:30:00"/>
    <n v="5"/>
    <n v="57000"/>
    <n v="0"/>
    <n v="57000"/>
    <n v="5"/>
    <n v="57000"/>
    <n v="28500"/>
    <s v="B738"/>
    <n v="186"/>
    <n v="186"/>
    <s v="E25"/>
    <s v="04"/>
    <n v="5"/>
    <x v="5"/>
    <x v="14"/>
    <s v="MXP"/>
    <x v="4"/>
    <x v="0"/>
    <x v="8"/>
    <s v="4S"/>
    <s v="6005"/>
    <n v="30.96"/>
    <n v="5727.6"/>
    <n v="185"/>
    <n v="1"/>
    <n v="185"/>
    <n v="1"/>
    <m/>
    <n v="1"/>
    <m/>
    <n v="49301.44000000001"/>
  </r>
  <r>
    <n v="5"/>
    <x v="14"/>
    <s v="MXP"/>
    <s v="SSH"/>
    <d v="1899-12-30T18:30:00"/>
    <d v="1899-12-30T22:30:00"/>
    <d v="1899-12-30T20:30:00"/>
    <s v="00:30+1"/>
    <n v="3"/>
    <n v="57000"/>
    <n v="0"/>
    <n v="57000"/>
    <n v="3"/>
    <n v="57000"/>
    <n v="28500"/>
    <s v="B738"/>
    <n v="186"/>
    <n v="186"/>
    <s v="E25"/>
    <s v="04"/>
    <n v="3"/>
    <x v="5"/>
    <x v="15"/>
    <s v="MXP"/>
    <x v="5"/>
    <x v="1"/>
    <x v="9"/>
    <s v="4S"/>
    <s v="6006"/>
    <n v="29.709999999999997"/>
    <n v="5526.0599999999995"/>
    <n v="186"/>
    <n v="0"/>
    <n v="186"/>
    <n v="0"/>
    <m/>
    <n v="0"/>
    <m/>
    <n v="54485.790000000015"/>
  </r>
  <r>
    <n v="5"/>
    <x v="12"/>
    <s v="MXP"/>
    <s v="SSH"/>
    <d v="1899-12-30T18:30:00"/>
    <d v="1899-12-30T22:30:00"/>
    <d v="1899-12-30T20:30:00"/>
    <d v="1899-12-30T01:30:00"/>
    <n v="3"/>
    <n v="57000"/>
    <n v="0"/>
    <n v="57000"/>
    <n v="3"/>
    <n v="57000"/>
    <n v="28500"/>
    <s v="B738"/>
    <n v="186"/>
    <n v="186"/>
    <s v="E25"/>
    <s v="04"/>
    <n v="4"/>
    <x v="5"/>
    <x v="13"/>
    <s v="MXP"/>
    <x v="5"/>
    <x v="1"/>
    <x v="9"/>
    <s v="4S"/>
    <s v="6006"/>
    <n v="29.709999999999997"/>
    <n v="5347.7999999999993"/>
    <n v="180"/>
    <n v="6"/>
    <n v="180"/>
    <n v="6"/>
    <m/>
    <n v="6"/>
    <m/>
    <n v="43392.519999999982"/>
  </r>
  <r>
    <n v="6"/>
    <x v="0"/>
    <s v="SSH"/>
    <s v="VRN"/>
    <d v="1899-12-30T07:30:00"/>
    <d v="1899-12-30T11:45:00"/>
    <d v="1899-12-30T09:30:00"/>
    <d v="1899-12-30T13:45:00"/>
    <n v="2"/>
    <n v="62000"/>
    <n v="0"/>
    <n v="62000"/>
    <n v="2"/>
    <n v="62000"/>
    <n v="31000"/>
    <s v="B738"/>
    <n v="63"/>
    <n v="63"/>
    <s v="E25"/>
    <s v="05A"/>
    <n v="3"/>
    <x v="6"/>
    <x v="16"/>
    <s v="VRN"/>
    <x v="6"/>
    <x v="0"/>
    <x v="0"/>
    <s v="4S"/>
    <s v="6015"/>
    <n v="30.96"/>
    <n v="1950.48"/>
    <n v="153"/>
    <n v="-90"/>
    <n v="63"/>
    <n v="0"/>
    <m/>
    <n v="-90"/>
    <m/>
    <n v="14232.920000000002"/>
  </r>
  <r>
    <n v="6"/>
    <x v="1"/>
    <s v="VRN"/>
    <s v="SSH"/>
    <d v="1899-12-30T12:45:00"/>
    <d v="1899-12-30T18:00:00"/>
    <d v="1899-12-30T14:45:00"/>
    <d v="1899-12-30T20:00:00"/>
    <n v="2"/>
    <n v="31000"/>
    <n v="0"/>
    <n v="31000"/>
    <n v="1"/>
    <n v="62000"/>
    <n v="31000"/>
    <s v="B738"/>
    <n v="63"/>
    <n v="63"/>
    <s v="E25"/>
    <s v="05A"/>
    <n v="1"/>
    <x v="6"/>
    <x v="17"/>
    <s v="VRN"/>
    <x v="7"/>
    <x v="1"/>
    <x v="1"/>
    <s v="4S"/>
    <s v="6016"/>
    <n v="25.09"/>
    <n v="1204.32"/>
    <n v="157"/>
    <n v="-94"/>
    <n v="48"/>
    <n v="15"/>
    <m/>
    <n v="-94"/>
    <m/>
    <n v="11040"/>
  </r>
  <r>
    <n v="6"/>
    <x v="0"/>
    <s v="VRN"/>
    <s v="SSH"/>
    <d v="1899-12-30T12:45:00"/>
    <d v="1899-12-30T18:00:00"/>
    <d v="1899-12-30T14:45:00"/>
    <d v="1899-12-30T20:00:00"/>
    <n v="2"/>
    <n v="31000"/>
    <n v="0"/>
    <n v="31000"/>
    <n v="1"/>
    <n v="62000"/>
    <n v="31000"/>
    <s v="B738"/>
    <n v="63"/>
    <n v="63"/>
    <s v="E25"/>
    <s v="05A"/>
    <n v="2"/>
    <x v="6"/>
    <x v="18"/>
    <s v="VRN"/>
    <x v="7"/>
    <x v="1"/>
    <x v="1"/>
    <s v="4S"/>
    <s v="6016"/>
    <n v="25.09"/>
    <n v="1505.4"/>
    <n v="162"/>
    <n v="-99"/>
    <n v="60"/>
    <n v="3"/>
    <m/>
    <n v="-99"/>
    <m/>
    <n v="12689.64"/>
  </r>
  <r>
    <n v="6"/>
    <x v="3"/>
    <s v="SSH"/>
    <s v="VRN"/>
    <d v="1899-12-30T11:05:00"/>
    <d v="1899-12-30T15:35:00"/>
    <d v="1899-12-30T13:05:00"/>
    <d v="1899-12-30T17:35:00"/>
    <n v="3"/>
    <n v="31500"/>
    <n v="0"/>
    <n v="31500"/>
    <n v="2"/>
    <n v="47250"/>
    <n v="23625"/>
    <s v="B738"/>
    <n v="186"/>
    <n v="186"/>
    <s v="E25"/>
    <s v="05B"/>
    <n v="4"/>
    <x v="7"/>
    <x v="19"/>
    <s v="VRN"/>
    <x v="6"/>
    <x v="0"/>
    <x v="0"/>
    <s v="4S"/>
    <s v="6015"/>
    <n v="30.96"/>
    <n v="2074.3200000000002"/>
    <n v="67"/>
    <n v="119"/>
    <n v="67"/>
    <n v="119"/>
    <m/>
    <n v="119"/>
    <m/>
    <n v="14089.720000000001"/>
  </r>
  <r>
    <n v="6"/>
    <x v="4"/>
    <s v="SSH"/>
    <s v="VRN"/>
    <d v="1899-12-30T11:05:00"/>
    <d v="1899-12-30T15:35:00"/>
    <d v="1899-12-30T14:05:00"/>
    <d v="1899-12-30T17:35:00"/>
    <n v="3"/>
    <n v="31500"/>
    <n v="0"/>
    <n v="31500"/>
    <n v="2"/>
    <n v="47250"/>
    <n v="23625"/>
    <s v="B738"/>
    <n v="186"/>
    <n v="186"/>
    <s v="E25"/>
    <s v="05B"/>
    <n v="5"/>
    <x v="7"/>
    <x v="20"/>
    <s v="VRN"/>
    <x v="6"/>
    <x v="0"/>
    <x v="0"/>
    <s v="4S"/>
    <s v="6015"/>
    <n v="30.96"/>
    <n v="5758.56"/>
    <n v="186"/>
    <n v="0"/>
    <n v="186"/>
    <n v="0"/>
    <m/>
    <n v="0"/>
    <m/>
    <n v="50766.979999999989"/>
  </r>
  <r>
    <n v="6"/>
    <x v="2"/>
    <s v="SSH"/>
    <s v="VRN"/>
    <d v="1899-12-30T11:05:00"/>
    <d v="1899-12-30T15:35:00"/>
    <d v="1899-12-30T14:05:00"/>
    <d v="1899-12-30T17:35:00"/>
    <n v="3"/>
    <n v="31500"/>
    <n v="0"/>
    <n v="31500"/>
    <n v="2"/>
    <n v="47250"/>
    <n v="23625"/>
    <s v="B738"/>
    <n v="186"/>
    <n v="186"/>
    <s v="E25"/>
    <s v="05B"/>
    <n v="6"/>
    <x v="7"/>
    <x v="21"/>
    <s v="VRN"/>
    <x v="6"/>
    <x v="0"/>
    <x v="0"/>
    <s v="4S"/>
    <s v="6015"/>
    <n v="30.96"/>
    <n v="5634.72"/>
    <n v="182"/>
    <n v="4"/>
    <n v="182"/>
    <n v="4"/>
    <m/>
    <n v="4"/>
    <m/>
    <n v="41880.30000000001"/>
  </r>
  <r>
    <n v="6"/>
    <x v="3"/>
    <s v="VRN"/>
    <s v="SSH"/>
    <d v="1899-12-30T16:35:00"/>
    <d v="1899-12-30T20:50:00"/>
    <d v="1899-12-30T18:35:00"/>
    <d v="1899-12-30T22:50:00"/>
    <n v="3"/>
    <n v="31500"/>
    <n v="0"/>
    <n v="31500"/>
    <n v="2"/>
    <n v="47250"/>
    <n v="23625"/>
    <s v="B738"/>
    <n v="186"/>
    <n v="186"/>
    <s v="E25"/>
    <s v="05B"/>
    <n v="3"/>
    <x v="7"/>
    <x v="22"/>
    <s v="VRN"/>
    <x v="7"/>
    <x v="1"/>
    <x v="1"/>
    <s v="4S"/>
    <s v="6016"/>
    <n v="25.09"/>
    <n v="4641.6499999999996"/>
    <n v="185"/>
    <n v="1"/>
    <n v="185"/>
    <n v="1"/>
    <m/>
    <n v="1"/>
    <m/>
    <n v="49709.610000000022"/>
  </r>
  <r>
    <n v="6"/>
    <x v="4"/>
    <s v="VRN"/>
    <s v="SSH"/>
    <d v="1899-12-30T16:35:00"/>
    <d v="1899-12-30T20:50:00"/>
    <d v="1899-12-30T18:35:00"/>
    <d v="1899-12-30T23:50:00"/>
    <n v="3"/>
    <n v="31500"/>
    <n v="0"/>
    <n v="31500"/>
    <n v="2"/>
    <n v="47250"/>
    <n v="23625"/>
    <s v="B738"/>
    <n v="186"/>
    <n v="186"/>
    <s v="E25"/>
    <s v="05B"/>
    <n v="4"/>
    <x v="7"/>
    <x v="19"/>
    <s v="VRN"/>
    <x v="7"/>
    <x v="1"/>
    <x v="1"/>
    <s v="4S"/>
    <s v="6016"/>
    <n v="25.09"/>
    <n v="3713.32"/>
    <n v="148"/>
    <n v="38"/>
    <n v="148"/>
    <n v="38"/>
    <m/>
    <n v="38"/>
    <m/>
    <n v="31134.860000000004"/>
  </r>
  <r>
    <n v="5"/>
    <x v="12"/>
    <s v="SSH"/>
    <s v="NAP"/>
    <d v="1899-12-30T10:10:00"/>
    <d v="1899-12-30T13:40:00"/>
    <d v="1899-12-30T13:10:00"/>
    <d v="1899-12-30T15:40:00"/>
    <n v="3"/>
    <n v="46700"/>
    <n v="0"/>
    <n v="46700"/>
    <n v="3"/>
    <n v="46700"/>
    <n v="23350"/>
    <s v="B738"/>
    <n v="186"/>
    <n v="186"/>
    <s v="E25"/>
    <s v="08"/>
    <n v="4"/>
    <x v="8"/>
    <x v="23"/>
    <s v="NAP"/>
    <x v="2"/>
    <x v="0"/>
    <x v="10"/>
    <s v="4S"/>
    <s v="6017"/>
    <n v="30.96"/>
    <n v="5758.56"/>
    <n v="186"/>
    <n v="0"/>
    <n v="186"/>
    <n v="0"/>
    <m/>
    <n v="0"/>
    <m/>
    <n v="50624.539999999979"/>
  </r>
  <r>
    <n v="5"/>
    <x v="13"/>
    <s v="SSH"/>
    <s v="NAP"/>
    <d v="1899-12-30T10:10:00"/>
    <d v="1899-12-30T13:40:00"/>
    <d v="1899-12-30T13:10:00"/>
    <d v="1899-12-30T15:40:00"/>
    <n v="3"/>
    <n v="46700"/>
    <n v="0"/>
    <n v="46700"/>
    <n v="3"/>
    <n v="46700"/>
    <n v="23350"/>
    <s v="B738"/>
    <n v="186"/>
    <n v="186"/>
    <s v="E25"/>
    <s v="08"/>
    <n v="5"/>
    <x v="8"/>
    <x v="24"/>
    <s v="NAP"/>
    <x v="2"/>
    <x v="0"/>
    <x v="10"/>
    <s v="4S"/>
    <s v="6017"/>
    <n v="30.96"/>
    <n v="5758.56"/>
    <n v="186"/>
    <n v="0"/>
    <n v="186"/>
    <n v="0"/>
    <m/>
    <n v="0"/>
    <m/>
    <n v="45438.389999999992"/>
  </r>
  <r>
    <n v="5"/>
    <x v="14"/>
    <s v="NAP"/>
    <s v="SSH"/>
    <d v="1899-12-30T14:40:00"/>
    <d v="1899-12-30T18:10:00"/>
    <d v="1899-12-30T16:40:00"/>
    <d v="1899-12-30T20:10:00"/>
    <n v="3"/>
    <n v="46700"/>
    <n v="0"/>
    <n v="46700"/>
    <n v="3"/>
    <n v="46700"/>
    <n v="23350"/>
    <s v="B738"/>
    <n v="186"/>
    <n v="186"/>
    <s v="E25"/>
    <s v="08"/>
    <n v="3"/>
    <x v="8"/>
    <x v="25"/>
    <s v="NAP"/>
    <x v="3"/>
    <x v="1"/>
    <x v="11"/>
    <s v="4S"/>
    <s v="6018"/>
    <n v="28.33"/>
    <n v="5269.38"/>
    <n v="186"/>
    <n v="0"/>
    <n v="186"/>
    <n v="0"/>
    <m/>
    <n v="0"/>
    <m/>
    <n v="50699.350000000013"/>
  </r>
  <r>
    <n v="5"/>
    <x v="12"/>
    <s v="NAP"/>
    <s v="SSH"/>
    <d v="1899-12-30T14:40:00"/>
    <d v="1899-12-30T18:10:00"/>
    <d v="1899-12-30T16:40:00"/>
    <d v="1899-12-30T21:10:00"/>
    <n v="3"/>
    <n v="46700"/>
    <n v="0"/>
    <n v="46700"/>
    <n v="3"/>
    <n v="46700"/>
    <n v="23350"/>
    <s v="B738"/>
    <n v="186"/>
    <n v="186"/>
    <s v="E25"/>
    <s v="08"/>
    <n v="4"/>
    <x v="8"/>
    <x v="23"/>
    <s v="NAP"/>
    <x v="3"/>
    <x v="1"/>
    <x v="11"/>
    <s v="4S"/>
    <s v="6018"/>
    <n v="28.33"/>
    <n v="5212.7199999999993"/>
    <n v="184"/>
    <n v="2"/>
    <n v="184"/>
    <n v="2"/>
    <m/>
    <n v="2"/>
    <m/>
    <n v="42881.200000000019"/>
  </r>
  <r>
    <n v="5"/>
    <x v="12"/>
    <s v="SSH"/>
    <s v="CAG"/>
    <d v="1899-12-30T11:00:00"/>
    <d v="1899-12-30T16:30:00"/>
    <d v="1899-12-30T14:00:00"/>
    <d v="1899-12-30T18:30:00"/>
    <n v="3"/>
    <n v="30000"/>
    <n v="0"/>
    <n v="30000"/>
    <n v="2"/>
    <n v="45000"/>
    <n v="22500"/>
    <s v="A320"/>
    <n v="80"/>
    <n v="80"/>
    <s v="E25"/>
    <s v="09A"/>
    <n v="2"/>
    <x v="9"/>
    <x v="26"/>
    <s v="CAG"/>
    <x v="8"/>
    <x v="0"/>
    <x v="12"/>
    <s v="SE"/>
    <s v="5446"/>
    <n v="30.96"/>
    <n v="2476.8000000000002"/>
    <n v="175"/>
    <n v="-95"/>
    <n v="80"/>
    <n v="0"/>
    <m/>
    <n v="-95"/>
    <m/>
    <n v="22400"/>
  </r>
  <r>
    <n v="5"/>
    <x v="13"/>
    <s v="SSH"/>
    <s v="CAG"/>
    <d v="1899-12-30T11:00:00"/>
    <d v="1899-12-30T16:30:00"/>
    <d v="1899-12-30T14:00:00"/>
    <d v="1899-12-30T18:30:00"/>
    <n v="3"/>
    <n v="30000"/>
    <n v="0"/>
    <n v="30000"/>
    <n v="2"/>
    <n v="45000"/>
    <n v="22500"/>
    <s v="A320"/>
    <n v="102"/>
    <n v="102"/>
    <s v="E25"/>
    <s v="09A"/>
    <n v="3"/>
    <x v="9"/>
    <x v="27"/>
    <s v="CAG"/>
    <x v="8"/>
    <x v="0"/>
    <x v="12"/>
    <s v="SE"/>
    <s v="5446"/>
    <n v="30.96"/>
    <n v="3157.92"/>
    <n v="175"/>
    <n v="-73"/>
    <n v="102"/>
    <n v="0"/>
    <m/>
    <n v="-73"/>
    <m/>
    <n v="28594.86"/>
  </r>
  <r>
    <n v="5"/>
    <x v="14"/>
    <s v="CAG"/>
    <s v="SSH"/>
    <d v="1899-12-30T17:30:00"/>
    <d v="1899-12-30T20:30:00"/>
    <d v="1899-12-30T19:30:00"/>
    <d v="1899-12-30T22:00:00"/>
    <n v="3"/>
    <n v="30000"/>
    <n v="0"/>
    <n v="30000"/>
    <n v="2"/>
    <n v="45000"/>
    <n v="22500"/>
    <s v="A320"/>
    <n v="83"/>
    <n v="83"/>
    <s v="E25"/>
    <s v="09A"/>
    <n v="1"/>
    <x v="9"/>
    <x v="28"/>
    <s v="CAG"/>
    <x v="9"/>
    <x v="1"/>
    <x v="13"/>
    <s v="SE"/>
    <s v="5448"/>
    <n v="20.66"/>
    <n v="1735.44"/>
    <n v="84"/>
    <n v="-1"/>
    <n v="84"/>
    <n v="-1"/>
    <m/>
    <n v="-1"/>
    <m/>
    <n v="23618.639999999999"/>
  </r>
  <r>
    <n v="5"/>
    <x v="12"/>
    <s v="CAG"/>
    <s v="SSH"/>
    <d v="1899-12-30T17:30:00"/>
    <d v="1899-12-30T20:30:00"/>
    <d v="1899-12-30T19:30:00"/>
    <d v="1899-12-30T23:30:00"/>
    <n v="3"/>
    <n v="30000"/>
    <n v="0"/>
    <n v="30000"/>
    <n v="2"/>
    <n v="45000"/>
    <n v="22500"/>
    <s v="A320"/>
    <n v="110"/>
    <n v="110"/>
    <s v="E25"/>
    <s v="09A"/>
    <n v="2"/>
    <x v="9"/>
    <x v="26"/>
    <s v="CAG"/>
    <x v="9"/>
    <x v="1"/>
    <x v="13"/>
    <s v="SE"/>
    <s v="5448"/>
    <n v="20.66"/>
    <n v="2107.3200000000002"/>
    <n v="102"/>
    <n v="8"/>
    <n v="102"/>
    <n v="8"/>
    <m/>
    <n v="8"/>
    <m/>
    <n v="28589.32"/>
  </r>
  <r>
    <n v="5"/>
    <x v="12"/>
    <s v="SSH"/>
    <s v="NAP"/>
    <d v="1899-12-30T11:00:00"/>
    <d v="1899-12-30T14:30:00"/>
    <d v="1899-12-30T14:00:00"/>
    <d v="1899-12-30T16:30:00"/>
    <n v="3"/>
    <n v="30000"/>
    <n v="0"/>
    <n v="30000"/>
    <n v="2"/>
    <n v="45000"/>
    <n v="22500"/>
    <s v="A320"/>
    <n v="95"/>
    <n v="95"/>
    <s v="E25"/>
    <s v="09B"/>
    <n v="2"/>
    <x v="10"/>
    <x v="29"/>
    <s v="NAP"/>
    <x v="2"/>
    <x v="0"/>
    <x v="12"/>
    <s v="SE"/>
    <s v="5446"/>
    <n v="30.96"/>
    <n v="2941.2000000000003"/>
    <n v="175"/>
    <n v="-80"/>
    <n v="95"/>
    <n v="0"/>
    <m/>
    <n v="-80"/>
    <m/>
    <n v="26231.359999999986"/>
  </r>
  <r>
    <n v="5"/>
    <x v="13"/>
    <s v="SSH"/>
    <s v="NAP"/>
    <d v="1899-12-30T11:00:00"/>
    <d v="1899-12-30T14:30:00"/>
    <d v="1899-12-30T14:00:00"/>
    <d v="1899-12-30T16:30:00"/>
    <n v="3"/>
    <n v="30000"/>
    <n v="0"/>
    <n v="30000"/>
    <n v="2"/>
    <n v="45000"/>
    <n v="22500"/>
    <s v="A320"/>
    <n v="73"/>
    <n v="73"/>
    <s v="E25"/>
    <s v="09B"/>
    <n v="3"/>
    <x v="10"/>
    <x v="30"/>
    <s v="NAP"/>
    <x v="2"/>
    <x v="0"/>
    <x v="12"/>
    <s v="SE"/>
    <s v="5446"/>
    <n v="30.96"/>
    <n v="2260.08"/>
    <n v="175"/>
    <n v="-102"/>
    <n v="73"/>
    <n v="0"/>
    <m/>
    <n v="-102"/>
    <m/>
    <n v="16343.12"/>
  </r>
  <r>
    <n v="5"/>
    <x v="14"/>
    <s v="NAP"/>
    <s v="SSH"/>
    <d v="1899-12-30T15:30:00"/>
    <d v="1899-12-30T20:30:00"/>
    <d v="1899-12-30T17:30:00"/>
    <d v="1899-12-30T22:30:00"/>
    <n v="3"/>
    <n v="30000"/>
    <n v="0"/>
    <n v="30000"/>
    <n v="2"/>
    <n v="45000"/>
    <n v="22500"/>
    <s v="A320"/>
    <n v="96"/>
    <n v="96"/>
    <s v="E25"/>
    <s v="09B"/>
    <n v="1"/>
    <x v="10"/>
    <x v="31"/>
    <s v="NAP"/>
    <x v="3"/>
    <x v="1"/>
    <x v="14"/>
    <s v="SE"/>
    <s v="5447"/>
    <n v="28.33"/>
    <n v="2804.6699999999996"/>
    <n v="99"/>
    <n v="-3"/>
    <n v="99"/>
    <n v="-3"/>
    <m/>
    <n v="-3"/>
    <m/>
    <n v="27131.160000000003"/>
  </r>
  <r>
    <n v="5"/>
    <x v="12"/>
    <s v="NAP"/>
    <s v="SSH"/>
    <d v="1899-12-30T15:30:00"/>
    <d v="1899-12-30T20:30:00"/>
    <d v="1899-12-30T17:30:00"/>
    <d v="1899-12-30T23:30:00"/>
    <n v="3"/>
    <n v="30000"/>
    <n v="0"/>
    <n v="30000"/>
    <n v="2"/>
    <n v="45000"/>
    <n v="22500"/>
    <s v="A320"/>
    <n v="65"/>
    <n v="65"/>
    <s v="E25"/>
    <s v="09B"/>
    <n v="2"/>
    <x v="10"/>
    <x v="29"/>
    <s v="NAP"/>
    <x v="3"/>
    <x v="1"/>
    <x v="14"/>
    <s v="SE"/>
    <s v="5447"/>
    <n v="28.33"/>
    <n v="1359.84"/>
    <n v="48"/>
    <n v="17"/>
    <n v="48"/>
    <n v="17"/>
    <m/>
    <n v="17"/>
    <m/>
    <n v="11192.320000000007"/>
  </r>
  <r>
    <n v="6"/>
    <x v="15"/>
    <s v="SSH"/>
    <s v="BRI"/>
    <d v="1899-12-30T07:20:00"/>
    <d v="1899-12-30T10:50:00"/>
    <d v="1899-12-30T10:20:00"/>
    <d v="1899-12-30T12:50:00"/>
    <n v="28"/>
    <n v="46500"/>
    <n v="0"/>
    <n v="46500"/>
    <n v="28"/>
    <n v="48160.714285714283"/>
    <n v="24080.357142857141"/>
    <s v="B738"/>
    <n v="120"/>
    <n v="120"/>
    <s v="S25"/>
    <s v="01"/>
    <n v="1"/>
    <x v="11"/>
    <x v="32"/>
    <s v="BRI"/>
    <x v="0"/>
    <x v="0"/>
    <x v="2"/>
    <s v="4S"/>
    <s v="6003"/>
    <n v="30.96"/>
    <n v="3839.04"/>
    <n v="124"/>
    <n v="-4"/>
    <n v="124"/>
    <n v="-4"/>
    <m/>
    <n v="-4"/>
    <m/>
    <n v="21040"/>
  </r>
  <r>
    <n v="6"/>
    <x v="16"/>
    <s v="SSH"/>
    <s v="BRI"/>
    <d v="1899-12-30T07:20:00"/>
    <d v="1899-12-30T10:50:00"/>
    <d v="1899-12-30T10:20:00"/>
    <d v="1899-12-30T12:50:00"/>
    <n v="28"/>
    <n v="46500"/>
    <n v="0"/>
    <n v="46500"/>
    <n v="28"/>
    <n v="46500"/>
    <n v="23250"/>
    <s v="B738"/>
    <n v="186"/>
    <n v="186"/>
    <s v="S25"/>
    <s v="01"/>
    <n v="2"/>
    <x v="11"/>
    <x v="32"/>
    <s v="BRI"/>
    <x v="0"/>
    <x v="0"/>
    <x v="2"/>
    <s v="4S"/>
    <s v="6003"/>
    <n v="30.96"/>
    <n v="5139.3600000000006"/>
    <n v="166"/>
    <n v="20"/>
    <n v="166"/>
    <n v="20"/>
    <m/>
    <n v="20"/>
    <m/>
    <n v="30530"/>
  </r>
  <r>
    <n v="6"/>
    <x v="17"/>
    <s v="SSH"/>
    <s v="BRI"/>
    <d v="1899-12-30T07:20:00"/>
    <d v="1899-12-30T10:50:00"/>
    <d v="1899-12-30T10:20:00"/>
    <d v="1899-12-30T12:50:00"/>
    <n v="28"/>
    <n v="46500"/>
    <n v="0"/>
    <n v="46500"/>
    <n v="28"/>
    <n v="46500"/>
    <n v="23250"/>
    <s v="B738"/>
    <n v="186"/>
    <n v="186"/>
    <s v="S25"/>
    <s v="01"/>
    <n v="3"/>
    <x v="11"/>
    <x v="33"/>
    <s v="BRI"/>
    <x v="0"/>
    <x v="0"/>
    <x v="2"/>
    <s v="4S"/>
    <s v="6003"/>
    <n v="30.96"/>
    <n v="3250.8"/>
    <n v="105"/>
    <n v="81"/>
    <n v="105"/>
    <n v="81"/>
    <m/>
    <n v="81"/>
    <m/>
    <n v="20588.89000000001"/>
  </r>
  <r>
    <n v="6"/>
    <x v="18"/>
    <s v="SSH"/>
    <s v="BRI"/>
    <d v="1899-12-30T07:20:00"/>
    <d v="1899-12-30T10:50:00"/>
    <d v="1899-12-30T10:20:00"/>
    <d v="1899-12-30T12:50:00"/>
    <n v="28"/>
    <n v="46500"/>
    <n v="0"/>
    <n v="46500"/>
    <n v="28"/>
    <n v="46500"/>
    <n v="23250"/>
    <s v="B738"/>
    <n v="186"/>
    <n v="186"/>
    <s v="S25"/>
    <s v="01"/>
    <n v="4"/>
    <x v="11"/>
    <x v="34"/>
    <s v="BRI"/>
    <x v="0"/>
    <x v="0"/>
    <x v="2"/>
    <s v="4S"/>
    <s v="6003"/>
    <n v="30.96"/>
    <n v="2600.64"/>
    <n v="84"/>
    <n v="102"/>
    <n v="84"/>
    <n v="102"/>
    <m/>
    <n v="102"/>
    <m/>
    <n v="16130"/>
  </r>
  <r>
    <n v="6"/>
    <x v="19"/>
    <s v="SSH"/>
    <s v="BRI"/>
    <d v="1899-12-30T07:20:00"/>
    <d v="1899-12-30T10:50:00"/>
    <d v="1899-12-30T10:20:00"/>
    <d v="1899-12-30T12:50:00"/>
    <n v="28"/>
    <n v="46500"/>
    <n v="0"/>
    <n v="46500"/>
    <n v="28"/>
    <n v="46500"/>
    <n v="23250"/>
    <s v="B738"/>
    <n v="186"/>
    <n v="186"/>
    <s v="S25"/>
    <s v="01"/>
    <n v="5"/>
    <x v="11"/>
    <x v="35"/>
    <s v="BRI"/>
    <x v="0"/>
    <x v="0"/>
    <x v="2"/>
    <s v="4S"/>
    <s v="6003"/>
    <n v="30.96"/>
    <n v="3219.84"/>
    <n v="104"/>
    <n v="82"/>
    <n v="104"/>
    <n v="82"/>
    <m/>
    <n v="82"/>
    <m/>
    <n v="19350"/>
  </r>
  <r>
    <n v="6"/>
    <x v="20"/>
    <s v="SSH"/>
    <s v="BRI"/>
    <d v="1899-12-30T07:20:00"/>
    <d v="1899-12-30T10:50:00"/>
    <d v="1899-12-30T10:20:00"/>
    <d v="1899-12-30T12:50:00"/>
    <n v="28"/>
    <n v="46500"/>
    <n v="0"/>
    <n v="46500"/>
    <n v="28"/>
    <n v="46500"/>
    <n v="23250"/>
    <s v="B738"/>
    <n v="186"/>
    <n v="186"/>
    <s v="S25"/>
    <s v="01"/>
    <n v="6"/>
    <x v="11"/>
    <x v="36"/>
    <s v="BRI"/>
    <x v="0"/>
    <x v="0"/>
    <x v="2"/>
    <s v="4S"/>
    <s v="6003"/>
    <n v="30.96"/>
    <n v="6130.08"/>
    <n v="198"/>
    <n v="-12"/>
    <n v="198"/>
    <n v="-12"/>
    <m/>
    <n v="-12"/>
    <m/>
    <n v="37110"/>
  </r>
  <r>
    <n v="6"/>
    <x v="21"/>
    <s v="SSH"/>
    <s v="BRI"/>
    <d v="1899-12-30T07:20:00"/>
    <d v="1899-12-30T10:50:00"/>
    <d v="1899-12-30T10:20:00"/>
    <d v="1899-12-30T12:50:00"/>
    <n v="28"/>
    <n v="46500"/>
    <n v="0"/>
    <n v="46500"/>
    <n v="28"/>
    <n v="46500"/>
    <n v="23250"/>
    <s v="B738"/>
    <n v="186"/>
    <n v="186"/>
    <s v="S25"/>
    <s v="01"/>
    <n v="7"/>
    <x v="11"/>
    <x v="37"/>
    <s v="BRI"/>
    <x v="0"/>
    <x v="0"/>
    <x v="2"/>
    <s v="4S"/>
    <s v="6003"/>
    <n v="30.96"/>
    <n v="6811.2"/>
    <n v="220"/>
    <n v="-34"/>
    <n v="220"/>
    <n v="-34"/>
    <m/>
    <n v="-34"/>
    <m/>
    <n v="44260"/>
  </r>
  <r>
    <n v="6"/>
    <x v="22"/>
    <s v="SSH"/>
    <s v="BRI"/>
    <d v="1899-12-30T07:20:00"/>
    <d v="1899-12-30T10:50:00"/>
    <d v="1899-12-30T10:20:00"/>
    <d v="1899-12-30T12:50:00"/>
    <n v="28"/>
    <n v="46500"/>
    <n v="0"/>
    <n v="46500"/>
    <n v="28"/>
    <n v="46500"/>
    <n v="23250"/>
    <s v="B738"/>
    <n v="186"/>
    <n v="186"/>
    <s v="S25"/>
    <s v="01"/>
    <n v="8"/>
    <x v="11"/>
    <x v="38"/>
    <s v="BRI"/>
    <x v="0"/>
    <x v="0"/>
    <x v="2"/>
    <s v="4S"/>
    <s v="6003"/>
    <n v="30.96"/>
    <n v="8080.56"/>
    <n v="261"/>
    <n v="-75"/>
    <n v="261"/>
    <n v="-75"/>
    <m/>
    <n v="-75"/>
    <m/>
    <n v="54908.76999999999"/>
  </r>
  <r>
    <n v="6"/>
    <x v="23"/>
    <s v="SSH"/>
    <s v="BRI"/>
    <d v="1899-12-30T07:20:00"/>
    <d v="1899-12-30T10:50:00"/>
    <d v="1899-12-30T10:20:00"/>
    <d v="1899-12-30T12:50:00"/>
    <n v="28"/>
    <n v="46500"/>
    <n v="0"/>
    <n v="46500"/>
    <n v="28"/>
    <n v="46500"/>
    <n v="23250"/>
    <s v="B738"/>
    <n v="186"/>
    <n v="186"/>
    <s v="S25"/>
    <s v="01"/>
    <n v="9"/>
    <x v="11"/>
    <x v="39"/>
    <s v="BRI"/>
    <x v="0"/>
    <x v="0"/>
    <x v="2"/>
    <s v="4S"/>
    <s v="6003"/>
    <n v="30.96"/>
    <n v="7523.2800000000007"/>
    <n v="243"/>
    <n v="-57"/>
    <n v="243"/>
    <n v="-57"/>
    <m/>
    <n v="-57"/>
    <m/>
    <n v="50991.359999999986"/>
  </r>
  <r>
    <n v="6"/>
    <x v="24"/>
    <s v="SSH"/>
    <s v="BRI"/>
    <d v="1899-12-30T07:20:00"/>
    <d v="1899-12-30T10:50:00"/>
    <d v="1899-12-30T10:20:00"/>
    <d v="1899-12-30T12:50:00"/>
    <n v="28"/>
    <n v="46500"/>
    <n v="0"/>
    <n v="46500"/>
    <n v="28"/>
    <n v="46500"/>
    <n v="23250"/>
    <s v="B738"/>
    <n v="186"/>
    <n v="186"/>
    <s v="S25"/>
    <s v="01"/>
    <n v="10"/>
    <x v="11"/>
    <x v="40"/>
    <s v="BRI"/>
    <x v="0"/>
    <x v="0"/>
    <x v="2"/>
    <s v="4S"/>
    <s v="6003"/>
    <n v="30.96"/>
    <n v="7244.64"/>
    <n v="234"/>
    <n v="-48"/>
    <n v="234"/>
    <n v="-48"/>
    <m/>
    <n v="-48"/>
    <m/>
    <n v="47820"/>
  </r>
  <r>
    <n v="6"/>
    <x v="25"/>
    <s v="SSH"/>
    <s v="BRI"/>
    <d v="1899-12-30T07:20:00"/>
    <d v="1899-12-30T10:50:00"/>
    <d v="1899-12-30T10:20:00"/>
    <d v="1899-12-30T12:50:00"/>
    <n v="28"/>
    <n v="46500"/>
    <n v="0"/>
    <n v="46500"/>
    <n v="28"/>
    <n v="46500"/>
    <n v="23250"/>
    <s v="B738"/>
    <n v="186"/>
    <n v="186"/>
    <s v="S25"/>
    <s v="01"/>
    <n v="11"/>
    <x v="11"/>
    <x v="41"/>
    <s v="BRI"/>
    <x v="0"/>
    <x v="0"/>
    <x v="2"/>
    <s v="4S"/>
    <s v="6003"/>
    <n v="30.96"/>
    <n v="7306.56"/>
    <n v="236"/>
    <n v="-50"/>
    <n v="236"/>
    <n v="-50"/>
    <m/>
    <n v="-50"/>
    <m/>
    <n v="47110"/>
  </r>
  <r>
    <n v="6"/>
    <x v="26"/>
    <s v="SSH"/>
    <s v="BRI"/>
    <d v="1899-12-30T07:20:00"/>
    <d v="1899-12-30T10:50:00"/>
    <d v="1899-12-30T10:20:00"/>
    <d v="1899-12-30T12:50:00"/>
    <n v="28"/>
    <n v="46500"/>
    <n v="0"/>
    <n v="46500"/>
    <n v="28"/>
    <n v="46500"/>
    <n v="23250"/>
    <s v="B738"/>
    <n v="186"/>
    <n v="186"/>
    <s v="S25"/>
    <s v="01"/>
    <n v="12"/>
    <x v="11"/>
    <x v="42"/>
    <s v="BRI"/>
    <x v="0"/>
    <x v="0"/>
    <x v="2"/>
    <s v="4S"/>
    <s v="6003"/>
    <n v="30.96"/>
    <n v="7523.2800000000007"/>
    <n v="243"/>
    <n v="-57"/>
    <n v="243"/>
    <n v="-57"/>
    <m/>
    <n v="-57"/>
    <m/>
    <n v="44647.5"/>
  </r>
  <r>
    <n v="6"/>
    <x v="27"/>
    <s v="SSH"/>
    <s v="BRI"/>
    <d v="1899-12-30T07:20:00"/>
    <d v="1899-12-30T10:50:00"/>
    <d v="1899-12-30T10:20:00"/>
    <d v="1899-12-30T12:50:00"/>
    <n v="28"/>
    <n v="46500"/>
    <n v="0"/>
    <n v="46500"/>
    <n v="28"/>
    <n v="46500"/>
    <n v="23250"/>
    <s v="B738"/>
    <n v="186"/>
    <n v="186"/>
    <s v="S25"/>
    <s v="01"/>
    <n v="13"/>
    <x v="11"/>
    <x v="43"/>
    <s v="BRI"/>
    <x v="0"/>
    <x v="0"/>
    <x v="2"/>
    <s v="4S"/>
    <s v="6003"/>
    <n v="30.96"/>
    <n v="5665.68"/>
    <n v="183"/>
    <n v="3"/>
    <n v="183"/>
    <n v="3"/>
    <m/>
    <n v="3"/>
    <m/>
    <n v="32907.5"/>
  </r>
  <r>
    <n v="6"/>
    <x v="28"/>
    <s v="SSH"/>
    <s v="BRI"/>
    <d v="1899-12-30T07:20:00"/>
    <d v="1899-12-30T10:50:00"/>
    <d v="1899-12-30T10:20:00"/>
    <d v="1899-12-30T12:50:00"/>
    <n v="28"/>
    <n v="46500"/>
    <n v="0"/>
    <n v="46500"/>
    <n v="28"/>
    <n v="46500"/>
    <n v="23250"/>
    <s v="B738"/>
    <n v="186"/>
    <n v="186"/>
    <s v="S25"/>
    <s v="01"/>
    <n v="14"/>
    <x v="11"/>
    <x v="44"/>
    <s v="BRI"/>
    <x v="0"/>
    <x v="0"/>
    <x v="2"/>
    <s v="4S"/>
    <s v="6003"/>
    <n v="30.96"/>
    <n v="5634.72"/>
    <n v="182"/>
    <n v="4"/>
    <n v="182"/>
    <n v="4"/>
    <m/>
    <n v="4"/>
    <m/>
    <n v="32922.57"/>
  </r>
  <r>
    <n v="6"/>
    <x v="29"/>
    <s v="SSH"/>
    <s v="BRI"/>
    <d v="1899-12-30T07:20:00"/>
    <d v="1899-12-30T10:50:00"/>
    <d v="1899-12-30T10:20:00"/>
    <d v="1899-12-30T12:50:00"/>
    <n v="28"/>
    <n v="46500"/>
    <n v="0"/>
    <n v="46500"/>
    <n v="28"/>
    <n v="46500"/>
    <n v="23250"/>
    <s v="B738"/>
    <n v="186"/>
    <n v="186"/>
    <s v="S25"/>
    <s v="01"/>
    <n v="15"/>
    <x v="11"/>
    <x v="45"/>
    <s v="BRI"/>
    <x v="0"/>
    <x v="0"/>
    <x v="2"/>
    <s v="4S"/>
    <s v="6003"/>
    <n v="30.96"/>
    <n v="5603.76"/>
    <n v="181"/>
    <n v="5"/>
    <n v="181"/>
    <n v="5"/>
    <m/>
    <n v="5"/>
    <m/>
    <n v="32775.56"/>
  </r>
  <r>
    <n v="6"/>
    <x v="30"/>
    <s v="SSH"/>
    <s v="BRI"/>
    <d v="1899-12-30T07:20:00"/>
    <d v="1899-12-30T10:50:00"/>
    <d v="1899-12-30T10:20:00"/>
    <d v="1899-12-30T12:50:00"/>
    <n v="28"/>
    <n v="46500"/>
    <n v="0"/>
    <n v="46500"/>
    <n v="28"/>
    <n v="46500"/>
    <n v="23250"/>
    <s v="B738"/>
    <n v="186"/>
    <n v="186"/>
    <s v="S25"/>
    <s v="01"/>
    <n v="16"/>
    <x v="11"/>
    <x v="46"/>
    <s v="BRI"/>
    <x v="0"/>
    <x v="0"/>
    <x v="2"/>
    <s v="4S"/>
    <s v="6003"/>
    <n v="30.96"/>
    <n v="5418"/>
    <n v="175"/>
    <n v="11"/>
    <n v="175"/>
    <n v="11"/>
    <m/>
    <n v="11"/>
    <m/>
    <n v="31507.5"/>
  </r>
  <r>
    <n v="6"/>
    <x v="31"/>
    <s v="SSH"/>
    <s v="BRI"/>
    <d v="1899-12-30T07:20:00"/>
    <d v="1899-12-30T10:50:00"/>
    <d v="1899-12-30T10:20:00"/>
    <d v="1899-12-30T12:50:00"/>
    <n v="28"/>
    <n v="46500"/>
    <n v="0"/>
    <n v="46500"/>
    <n v="28"/>
    <n v="46500"/>
    <n v="23250"/>
    <s v="B738"/>
    <n v="186"/>
    <n v="186"/>
    <s v="S25"/>
    <s v="01"/>
    <n v="17"/>
    <x v="11"/>
    <x v="47"/>
    <s v="BRI"/>
    <x v="0"/>
    <x v="0"/>
    <x v="2"/>
    <s v="4S"/>
    <s v="6003"/>
    <n v="30.96"/>
    <n v="5479.92"/>
    <n v="177"/>
    <n v="9"/>
    <n v="177"/>
    <n v="9"/>
    <m/>
    <n v="9"/>
    <m/>
    <n v="31907.5"/>
  </r>
  <r>
    <n v="6"/>
    <x v="32"/>
    <s v="SSH"/>
    <s v="BRI"/>
    <d v="1899-12-30T07:20:00"/>
    <d v="1899-12-30T10:50:00"/>
    <d v="1899-12-30T10:20:00"/>
    <d v="1899-12-30T12:50:00"/>
    <n v="28"/>
    <n v="46500"/>
    <n v="0"/>
    <n v="46500"/>
    <n v="28"/>
    <n v="46500"/>
    <n v="23250"/>
    <s v="B738"/>
    <n v="186"/>
    <n v="186"/>
    <s v="S25"/>
    <s v="01"/>
    <n v="18"/>
    <x v="11"/>
    <x v="48"/>
    <s v="BRI"/>
    <x v="0"/>
    <x v="0"/>
    <x v="2"/>
    <s v="4S"/>
    <s v="6003"/>
    <n v="30.96"/>
    <n v="5882.4000000000005"/>
    <n v="190"/>
    <n v="-4"/>
    <n v="190"/>
    <n v="-4"/>
    <m/>
    <n v="-4"/>
    <m/>
    <n v="34605"/>
  </r>
  <r>
    <n v="6"/>
    <x v="33"/>
    <s v="SSH"/>
    <s v="BRI"/>
    <d v="1899-12-30T07:20:00"/>
    <d v="1899-12-30T10:50:00"/>
    <d v="1899-12-30T09:20:00"/>
    <d v="1899-12-30T11:50:00"/>
    <n v="28"/>
    <n v="46500"/>
    <n v="0"/>
    <n v="46500"/>
    <n v="28"/>
    <n v="46500"/>
    <n v="23250"/>
    <s v="B738"/>
    <n v="186"/>
    <n v="186"/>
    <s v="S25"/>
    <s v="01"/>
    <n v="19"/>
    <x v="11"/>
    <x v="49"/>
    <s v="BRI"/>
    <x v="0"/>
    <x v="0"/>
    <x v="2"/>
    <s v="4S"/>
    <s v="6003"/>
    <n v="30.96"/>
    <n v="6130.08"/>
    <n v="198"/>
    <n v="-12"/>
    <n v="198"/>
    <n v="-12"/>
    <m/>
    <n v="-12"/>
    <m/>
    <n v="32435.559999999998"/>
  </r>
  <r>
    <n v="6"/>
    <x v="34"/>
    <s v="SSH"/>
    <s v="BRI"/>
    <d v="1899-12-30T07:20:00"/>
    <d v="1899-12-30T10:50:00"/>
    <d v="1899-12-30T09:20:00"/>
    <d v="1899-12-30T11:50:00"/>
    <n v="28"/>
    <n v="46500"/>
    <n v="0"/>
    <n v="46500"/>
    <n v="28"/>
    <n v="46500"/>
    <n v="23250"/>
    <s v="B738"/>
    <n v="186"/>
    <n v="186"/>
    <s v="S25"/>
    <s v="01"/>
    <n v="20"/>
    <x v="11"/>
    <x v="50"/>
    <s v="BRI"/>
    <x v="0"/>
    <x v="0"/>
    <x v="2"/>
    <s v="4S"/>
    <s v="6003"/>
    <n v="30.96"/>
    <n v="4829.76"/>
    <n v="156"/>
    <n v="30"/>
    <n v="156"/>
    <n v="30"/>
    <m/>
    <n v="30"/>
    <m/>
    <n v="22340"/>
  </r>
  <r>
    <n v="6"/>
    <x v="35"/>
    <s v="SSH"/>
    <s v="BRI"/>
    <d v="1899-12-30T07:20:00"/>
    <d v="1899-12-30T10:50:00"/>
    <d v="1899-12-30T09:20:00"/>
    <d v="1899-12-30T11:50:00"/>
    <n v="28"/>
    <n v="46500"/>
    <n v="0"/>
    <n v="46500"/>
    <n v="28"/>
    <n v="46500"/>
    <n v="23250"/>
    <s v="B738"/>
    <n v="186"/>
    <n v="186"/>
    <s v="S25"/>
    <s v="01"/>
    <n v="21"/>
    <x v="11"/>
    <x v="51"/>
    <s v="BRI"/>
    <x v="0"/>
    <x v="0"/>
    <x v="2"/>
    <s v="4S"/>
    <s v="6003"/>
    <n v="30.96"/>
    <n v="4829.76"/>
    <n v="156"/>
    <n v="30"/>
    <n v="156"/>
    <n v="30"/>
    <m/>
    <n v="30"/>
    <m/>
    <n v="22340"/>
  </r>
  <r>
    <n v="6"/>
    <x v="36"/>
    <s v="SSH"/>
    <s v="BRI"/>
    <d v="1899-12-30T07:20:00"/>
    <d v="1899-12-30T10:50:00"/>
    <d v="1899-12-30T09:20:00"/>
    <d v="1899-12-30T11:50:00"/>
    <n v="28"/>
    <n v="46500"/>
    <n v="0"/>
    <n v="46500"/>
    <n v="28"/>
    <n v="46500"/>
    <n v="23250"/>
    <s v="B738"/>
    <n v="186"/>
    <n v="186"/>
    <s v="S25"/>
    <s v="01"/>
    <n v="22"/>
    <x v="11"/>
    <x v="52"/>
    <s v="BRI"/>
    <x v="0"/>
    <x v="0"/>
    <x v="2"/>
    <s v="4S"/>
    <s v="6003"/>
    <n v="30.96"/>
    <n v="4829.76"/>
    <n v="156"/>
    <n v="30"/>
    <n v="156"/>
    <n v="30"/>
    <m/>
    <n v="30"/>
    <m/>
    <n v="22340"/>
  </r>
  <r>
    <n v="6"/>
    <x v="37"/>
    <s v="SSH"/>
    <s v="BRI"/>
    <d v="1899-12-30T07:20:00"/>
    <d v="1899-12-30T10:50:00"/>
    <d v="1899-12-30T09:20:00"/>
    <d v="1899-12-30T11:50:00"/>
    <n v="28"/>
    <n v="46500"/>
    <n v="0"/>
    <n v="46500"/>
    <n v="28"/>
    <n v="46500"/>
    <n v="23250"/>
    <s v="B738"/>
    <n v="186"/>
    <n v="186"/>
    <s v="S25"/>
    <s v="01"/>
    <n v="23"/>
    <x v="11"/>
    <x v="53"/>
    <s v="BRI"/>
    <x v="0"/>
    <x v="0"/>
    <x v="2"/>
    <s v="4S"/>
    <s v="6003"/>
    <n v="30.96"/>
    <n v="3900.96"/>
    <n v="126"/>
    <n v="60"/>
    <n v="126"/>
    <n v="60"/>
    <m/>
    <n v="60"/>
    <m/>
    <n v="22340"/>
  </r>
  <r>
    <n v="6"/>
    <x v="38"/>
    <s v="SSH"/>
    <s v="BRI"/>
    <d v="1899-12-30T07:20:00"/>
    <d v="1899-12-30T10:50:00"/>
    <d v="1899-12-30T09:20:00"/>
    <d v="1899-12-30T11:50:00"/>
    <n v="28"/>
    <n v="46500"/>
    <n v="0"/>
    <n v="46500"/>
    <n v="28"/>
    <n v="46500"/>
    <n v="23250"/>
    <s v="B738"/>
    <n v="186"/>
    <n v="186"/>
    <s v="S25"/>
    <s v="01"/>
    <n v="27"/>
    <x v="11"/>
    <x v="54"/>
    <s v="BRI"/>
    <x v="0"/>
    <x v="0"/>
    <x v="2"/>
    <s v="4S"/>
    <s v="6003"/>
    <n v="30.96"/>
    <n v="1300.32"/>
    <n v="42"/>
    <n v="144"/>
    <n v="42"/>
    <n v="144"/>
    <m/>
    <n v="144"/>
    <m/>
    <n v="9520"/>
  </r>
  <r>
    <n v="6"/>
    <x v="39"/>
    <s v="SSH"/>
    <s v="BRI"/>
    <d v="1899-12-30T07:20:00"/>
    <d v="1899-12-30T10:50:00"/>
    <d v="1899-12-30T09:20:00"/>
    <d v="1899-12-30T11:50:00"/>
    <n v="28"/>
    <n v="46500"/>
    <n v="0"/>
    <n v="46500"/>
    <n v="28"/>
    <n v="46500"/>
    <n v="23250"/>
    <s v="B738"/>
    <n v="186"/>
    <n v="186"/>
    <s v="S25"/>
    <s v="01"/>
    <n v="28"/>
    <x v="11"/>
    <x v="55"/>
    <s v="BRI"/>
    <x v="0"/>
    <x v="0"/>
    <x v="2"/>
    <s v="4S"/>
    <s v="6003"/>
    <n v="30.96"/>
    <n v="1238.4000000000001"/>
    <n v="40"/>
    <n v="146"/>
    <n v="40"/>
    <n v="146"/>
    <m/>
    <n v="146"/>
    <m/>
    <n v="9000"/>
  </r>
  <r>
    <n v="6"/>
    <x v="40"/>
    <s v="BRI"/>
    <s v="SSH"/>
    <d v="1899-12-30T11:35:00"/>
    <d v="1899-12-30T15:00:00"/>
    <d v="1899-12-30T13:35:00"/>
    <d v="1899-12-30T18:00:00"/>
    <n v="28"/>
    <n v="46500"/>
    <n v="0"/>
    <n v="46500"/>
    <n v="28"/>
    <n v="48160.714285714283"/>
    <n v="24080.357142857141"/>
    <s v="B738"/>
    <n v="120"/>
    <n v="120"/>
    <s v="S25"/>
    <s v="01"/>
    <n v="1"/>
    <x v="11"/>
    <x v="56"/>
    <s v="BRI"/>
    <x v="1"/>
    <x v="1"/>
    <x v="3"/>
    <s v="4S"/>
    <s v="6004"/>
    <n v="19.84"/>
    <n v="2460.16"/>
    <n v="124"/>
    <n v="-4"/>
    <n v="124"/>
    <n v="-4"/>
    <m/>
    <n v="-4"/>
    <m/>
    <n v="21040"/>
  </r>
  <r>
    <n v="6"/>
    <x v="15"/>
    <s v="BRI"/>
    <s v="SSH"/>
    <d v="1899-12-30T11:35:00"/>
    <d v="1899-12-30T15:00:00"/>
    <d v="1899-12-30T13:35:00"/>
    <d v="1899-12-30T18:00:00"/>
    <n v="28"/>
    <n v="46500"/>
    <n v="0"/>
    <n v="46500"/>
    <n v="28"/>
    <n v="46500"/>
    <n v="23250"/>
    <s v="B738"/>
    <n v="186"/>
    <n v="186"/>
    <s v="S25"/>
    <s v="01"/>
    <n v="2"/>
    <x v="11"/>
    <x v="56"/>
    <s v="BRI"/>
    <x v="1"/>
    <x v="1"/>
    <x v="3"/>
    <s v="4S"/>
    <s v="6004"/>
    <n v="19.84"/>
    <n v="3293.44"/>
    <n v="166"/>
    <n v="20"/>
    <n v="166"/>
    <n v="20"/>
    <m/>
    <n v="20"/>
    <m/>
    <n v="30530"/>
  </r>
  <r>
    <n v="6"/>
    <x v="16"/>
    <s v="BRI"/>
    <s v="SSH"/>
    <d v="1899-12-30T11:35:00"/>
    <d v="1899-12-30T15:00:00"/>
    <d v="1899-12-30T13:35:00"/>
    <d v="1899-12-30T18:00:00"/>
    <n v="28"/>
    <n v="46500"/>
    <n v="0"/>
    <n v="46500"/>
    <n v="28"/>
    <n v="46500"/>
    <n v="23250"/>
    <s v="B738"/>
    <n v="186"/>
    <n v="186"/>
    <s v="S25"/>
    <s v="01"/>
    <n v="3"/>
    <x v="11"/>
    <x v="32"/>
    <s v="BRI"/>
    <x v="1"/>
    <x v="1"/>
    <x v="3"/>
    <s v="4S"/>
    <s v="6004"/>
    <n v="19.84"/>
    <n v="1964.16"/>
    <n v="99"/>
    <n v="87"/>
    <n v="99"/>
    <n v="87"/>
    <m/>
    <n v="87"/>
    <m/>
    <n v="19050.409999999996"/>
  </r>
  <r>
    <n v="6"/>
    <x v="17"/>
    <s v="BRI"/>
    <s v="SSH"/>
    <d v="1899-12-30T11:35:00"/>
    <d v="1899-12-30T15:00:00"/>
    <d v="1899-12-30T13:35:00"/>
    <d v="1899-12-30T18:00:00"/>
    <n v="28"/>
    <n v="46500"/>
    <n v="0"/>
    <n v="46500"/>
    <n v="28"/>
    <n v="46500"/>
    <n v="23250"/>
    <s v="B738"/>
    <n v="186"/>
    <n v="186"/>
    <s v="S25"/>
    <s v="01"/>
    <n v="4"/>
    <x v="11"/>
    <x v="33"/>
    <s v="BRI"/>
    <x v="1"/>
    <x v="1"/>
    <x v="3"/>
    <s v="4S"/>
    <s v="6004"/>
    <n v="19.84"/>
    <n v="1805.44"/>
    <n v="91"/>
    <n v="95"/>
    <n v="91"/>
    <n v="95"/>
    <m/>
    <n v="95"/>
    <m/>
    <n v="17250"/>
  </r>
  <r>
    <n v="6"/>
    <x v="18"/>
    <s v="BRI"/>
    <s v="SSH"/>
    <d v="1899-12-30T11:35:00"/>
    <d v="1899-12-30T15:00:00"/>
    <d v="1899-12-30T13:35:00"/>
    <d v="1899-12-30T18:00:00"/>
    <n v="28"/>
    <n v="46500"/>
    <n v="0"/>
    <n v="46500"/>
    <n v="28"/>
    <n v="46500"/>
    <n v="23250"/>
    <s v="B738"/>
    <n v="186"/>
    <n v="186"/>
    <s v="S25"/>
    <s v="01"/>
    <n v="5"/>
    <x v="11"/>
    <x v="34"/>
    <s v="BRI"/>
    <x v="1"/>
    <x v="1"/>
    <x v="3"/>
    <s v="4S"/>
    <s v="6004"/>
    <n v="19.84"/>
    <n v="1944.32"/>
    <n v="98"/>
    <n v="88"/>
    <n v="98"/>
    <n v="88"/>
    <m/>
    <n v="88"/>
    <m/>
    <n v="18390"/>
  </r>
  <r>
    <n v="6"/>
    <x v="19"/>
    <s v="BRI"/>
    <s v="SSH"/>
    <d v="1899-12-30T11:35:00"/>
    <d v="1899-12-30T15:00:00"/>
    <d v="1899-12-30T13:35:00"/>
    <d v="1899-12-30T18:00:00"/>
    <n v="28"/>
    <n v="46500"/>
    <n v="0"/>
    <n v="46500"/>
    <n v="28"/>
    <n v="46500"/>
    <n v="23250"/>
    <s v="B738"/>
    <n v="186"/>
    <n v="186"/>
    <s v="S25"/>
    <s v="01"/>
    <n v="6"/>
    <x v="11"/>
    <x v="35"/>
    <s v="BRI"/>
    <x v="1"/>
    <x v="1"/>
    <x v="3"/>
    <s v="4S"/>
    <s v="6004"/>
    <n v="19.84"/>
    <n v="3928.32"/>
    <n v="198"/>
    <n v="-12"/>
    <n v="198"/>
    <n v="-12"/>
    <m/>
    <n v="-12"/>
    <m/>
    <n v="37110"/>
  </r>
  <r>
    <n v="6"/>
    <x v="20"/>
    <s v="BRI"/>
    <s v="SSH"/>
    <d v="1899-12-30T11:35:00"/>
    <d v="1899-12-30T15:00:00"/>
    <d v="1899-12-30T13:35:00"/>
    <d v="1899-12-30T18:00:00"/>
    <n v="28"/>
    <n v="46500"/>
    <n v="0"/>
    <n v="46500"/>
    <n v="28"/>
    <n v="46500"/>
    <n v="23250"/>
    <s v="B738"/>
    <n v="186"/>
    <n v="186"/>
    <s v="S25"/>
    <s v="01"/>
    <n v="7"/>
    <x v="11"/>
    <x v="36"/>
    <s v="BRI"/>
    <x v="1"/>
    <x v="1"/>
    <x v="3"/>
    <s v="4S"/>
    <s v="6004"/>
    <n v="19.84"/>
    <n v="4444.16"/>
    <n v="224"/>
    <n v="-38"/>
    <n v="224"/>
    <n v="-38"/>
    <m/>
    <n v="-38"/>
    <m/>
    <n v="45220"/>
  </r>
  <r>
    <n v="6"/>
    <x v="21"/>
    <s v="BRI"/>
    <s v="SSH"/>
    <d v="1899-12-30T11:35:00"/>
    <d v="1899-12-30T15:00:00"/>
    <d v="1899-12-30T13:35:00"/>
    <d v="1899-12-30T18:00:00"/>
    <n v="28"/>
    <n v="46500"/>
    <n v="0"/>
    <n v="46500"/>
    <n v="28"/>
    <n v="46500"/>
    <n v="23250"/>
    <s v="B738"/>
    <n v="186"/>
    <n v="186"/>
    <s v="S25"/>
    <s v="01"/>
    <n v="8"/>
    <x v="11"/>
    <x v="37"/>
    <s v="BRI"/>
    <x v="1"/>
    <x v="1"/>
    <x v="3"/>
    <s v="4S"/>
    <s v="6004"/>
    <n v="19.84"/>
    <n v="5297.28"/>
    <n v="267"/>
    <n v="-81"/>
    <n v="267"/>
    <n v="-81"/>
    <m/>
    <n v="-81"/>
    <m/>
    <n v="56299.239999999991"/>
  </r>
  <r>
    <n v="6"/>
    <x v="22"/>
    <s v="BRI"/>
    <s v="SSH"/>
    <d v="1899-12-30T11:35:00"/>
    <d v="1899-12-30T15:00:00"/>
    <d v="1899-12-30T13:35:00"/>
    <d v="1899-12-30T18:00:00"/>
    <n v="28"/>
    <n v="46500"/>
    <n v="0"/>
    <n v="46500"/>
    <n v="28"/>
    <n v="46500"/>
    <n v="23250"/>
    <s v="B738"/>
    <n v="186"/>
    <n v="186"/>
    <s v="S25"/>
    <s v="01"/>
    <n v="9"/>
    <x v="11"/>
    <x v="38"/>
    <s v="BRI"/>
    <x v="1"/>
    <x v="1"/>
    <x v="3"/>
    <s v="4S"/>
    <s v="6004"/>
    <n v="19.84"/>
    <n v="4721.92"/>
    <n v="238"/>
    <n v="-52"/>
    <n v="238"/>
    <n v="-52"/>
    <m/>
    <n v="-52"/>
    <m/>
    <n v="49177.600000000006"/>
  </r>
  <r>
    <n v="6"/>
    <x v="23"/>
    <s v="BRI"/>
    <s v="SSH"/>
    <d v="1899-12-30T11:35:00"/>
    <d v="1899-12-30T15:00:00"/>
    <d v="1899-12-30T13:35:00"/>
    <d v="1899-12-30T18:00:00"/>
    <n v="28"/>
    <n v="46500"/>
    <n v="0"/>
    <n v="46500"/>
    <n v="28"/>
    <n v="46500"/>
    <n v="23250"/>
    <s v="B738"/>
    <n v="186"/>
    <n v="186"/>
    <s v="S25"/>
    <s v="01"/>
    <n v="10"/>
    <x v="11"/>
    <x v="39"/>
    <s v="BRI"/>
    <x v="1"/>
    <x v="1"/>
    <x v="3"/>
    <s v="4S"/>
    <s v="6004"/>
    <n v="19.84"/>
    <n v="4642.5600000000004"/>
    <n v="234"/>
    <n v="-48"/>
    <n v="234"/>
    <n v="-48"/>
    <m/>
    <n v="-48"/>
    <m/>
    <n v="47820"/>
  </r>
  <r>
    <n v="6"/>
    <x v="24"/>
    <s v="BRI"/>
    <s v="SSH"/>
    <d v="1899-12-30T11:35:00"/>
    <d v="1899-12-30T15:00:00"/>
    <d v="1899-12-30T13:35:00"/>
    <d v="1899-12-30T18:00:00"/>
    <n v="28"/>
    <n v="46500"/>
    <n v="0"/>
    <n v="46500"/>
    <n v="28"/>
    <n v="46500"/>
    <n v="23250"/>
    <s v="B738"/>
    <n v="186"/>
    <n v="186"/>
    <s v="S25"/>
    <s v="01"/>
    <n v="11"/>
    <x v="11"/>
    <x v="40"/>
    <s v="BRI"/>
    <x v="1"/>
    <x v="1"/>
    <x v="3"/>
    <s v="4S"/>
    <s v="6004"/>
    <n v="19.84"/>
    <n v="4741.76"/>
    <n v="239"/>
    <n v="-53"/>
    <n v="239"/>
    <n v="-53"/>
    <m/>
    <n v="-53"/>
    <m/>
    <n v="47690"/>
  </r>
  <r>
    <n v="6"/>
    <x v="25"/>
    <s v="BRI"/>
    <s v="SSH"/>
    <d v="1899-12-30T11:35:00"/>
    <d v="1899-12-30T15:00:00"/>
    <d v="1899-12-30T13:35:00"/>
    <d v="1899-12-30T18:00:00"/>
    <n v="28"/>
    <n v="46500"/>
    <n v="0"/>
    <n v="46500"/>
    <n v="28"/>
    <n v="46500"/>
    <n v="23250"/>
    <s v="B738"/>
    <n v="186"/>
    <n v="186"/>
    <s v="S25"/>
    <s v="01"/>
    <n v="12"/>
    <x v="11"/>
    <x v="41"/>
    <s v="BRI"/>
    <x v="1"/>
    <x v="1"/>
    <x v="3"/>
    <s v="4S"/>
    <s v="6004"/>
    <n v="19.84"/>
    <n v="4821.12"/>
    <n v="243"/>
    <n v="-57"/>
    <n v="243"/>
    <n v="-57"/>
    <m/>
    <n v="-57"/>
    <m/>
    <n v="44747.5"/>
  </r>
  <r>
    <n v="6"/>
    <x v="26"/>
    <s v="BRI"/>
    <s v="SSH"/>
    <d v="1899-12-30T11:35:00"/>
    <d v="1899-12-30T15:00:00"/>
    <d v="1899-12-30T13:35:00"/>
    <d v="1899-12-30T18:00:00"/>
    <n v="28"/>
    <n v="46500"/>
    <n v="0"/>
    <n v="46500"/>
    <n v="28"/>
    <n v="46500"/>
    <n v="23250"/>
    <s v="B738"/>
    <n v="186"/>
    <n v="186"/>
    <s v="S25"/>
    <s v="01"/>
    <n v="13"/>
    <x v="11"/>
    <x v="42"/>
    <s v="BRI"/>
    <x v="1"/>
    <x v="1"/>
    <x v="3"/>
    <s v="4S"/>
    <s v="6004"/>
    <n v="19.84"/>
    <n v="3551.36"/>
    <n v="179"/>
    <n v="7"/>
    <n v="179"/>
    <n v="7"/>
    <m/>
    <n v="7"/>
    <m/>
    <n v="32267.5"/>
  </r>
  <r>
    <n v="6"/>
    <x v="27"/>
    <s v="BRI"/>
    <s v="SSH"/>
    <d v="1899-12-30T11:35:00"/>
    <d v="1899-12-30T15:00:00"/>
    <d v="1899-12-30T13:35:00"/>
    <d v="1899-12-30T18:00:00"/>
    <n v="28"/>
    <n v="46500"/>
    <n v="0"/>
    <n v="46500"/>
    <n v="28"/>
    <n v="46500"/>
    <n v="23250"/>
    <s v="B738"/>
    <n v="186"/>
    <n v="186"/>
    <s v="S25"/>
    <s v="01"/>
    <n v="14"/>
    <x v="11"/>
    <x v="43"/>
    <s v="BRI"/>
    <x v="1"/>
    <x v="1"/>
    <x v="3"/>
    <s v="4S"/>
    <s v="6004"/>
    <n v="19.84"/>
    <n v="3610.88"/>
    <n v="182"/>
    <n v="4"/>
    <n v="182"/>
    <n v="4"/>
    <m/>
    <n v="4"/>
    <m/>
    <n v="32889.360000000001"/>
  </r>
  <r>
    <n v="6"/>
    <x v="28"/>
    <s v="BRI"/>
    <s v="SSH"/>
    <d v="1899-12-30T11:35:00"/>
    <d v="1899-12-30T15:00:00"/>
    <d v="1899-12-30T13:35:00"/>
    <d v="1899-12-30T18:00:00"/>
    <n v="28"/>
    <n v="46500"/>
    <n v="0"/>
    <n v="46500"/>
    <n v="28"/>
    <n v="46500"/>
    <n v="23250"/>
    <s v="B738"/>
    <n v="186"/>
    <n v="186"/>
    <s v="S25"/>
    <s v="01"/>
    <n v="15"/>
    <x v="11"/>
    <x v="44"/>
    <s v="BRI"/>
    <x v="1"/>
    <x v="1"/>
    <x v="3"/>
    <s v="4S"/>
    <s v="6004"/>
    <n v="19.84"/>
    <n v="3571.2"/>
    <n v="180"/>
    <n v="6"/>
    <n v="180"/>
    <n v="6"/>
    <m/>
    <n v="6"/>
    <m/>
    <n v="32490.06"/>
  </r>
  <r>
    <n v="6"/>
    <x v="29"/>
    <s v="BRI"/>
    <s v="SSH"/>
    <d v="1899-12-30T11:35:00"/>
    <d v="1899-12-30T15:00:00"/>
    <d v="1899-12-30T13:35:00"/>
    <d v="1899-12-30T18:00:00"/>
    <n v="28"/>
    <n v="46500"/>
    <n v="0"/>
    <n v="46500"/>
    <n v="28"/>
    <n v="46500"/>
    <n v="23250"/>
    <s v="B738"/>
    <n v="186"/>
    <n v="186"/>
    <s v="S25"/>
    <s v="01"/>
    <n v="16"/>
    <x v="11"/>
    <x v="45"/>
    <s v="BRI"/>
    <x v="1"/>
    <x v="1"/>
    <x v="3"/>
    <s v="4S"/>
    <s v="6004"/>
    <n v="19.84"/>
    <n v="3491.84"/>
    <n v="176"/>
    <n v="10"/>
    <n v="176"/>
    <n v="10"/>
    <m/>
    <n v="10"/>
    <m/>
    <n v="31747.5"/>
  </r>
  <r>
    <n v="6"/>
    <x v="30"/>
    <s v="BRI"/>
    <s v="SSH"/>
    <d v="1899-12-30T11:35:00"/>
    <d v="1899-12-30T15:00:00"/>
    <d v="1899-12-30T13:35:00"/>
    <d v="1899-12-30T18:00:00"/>
    <n v="28"/>
    <n v="46500"/>
    <n v="0"/>
    <n v="46500"/>
    <n v="28"/>
    <n v="46500"/>
    <n v="23250"/>
    <s v="B738"/>
    <n v="186"/>
    <n v="186"/>
    <s v="S25"/>
    <s v="01"/>
    <n v="17"/>
    <x v="11"/>
    <x v="46"/>
    <s v="BRI"/>
    <x v="1"/>
    <x v="1"/>
    <x v="3"/>
    <s v="4S"/>
    <s v="6004"/>
    <n v="19.84"/>
    <n v="3511.68"/>
    <n v="177"/>
    <n v="9"/>
    <n v="177"/>
    <n v="9"/>
    <m/>
    <n v="9"/>
    <m/>
    <n v="31907.5"/>
  </r>
  <r>
    <n v="6"/>
    <x v="31"/>
    <s v="BRI"/>
    <s v="SSH"/>
    <d v="1899-12-30T11:35:00"/>
    <d v="1899-12-30T15:00:00"/>
    <d v="1899-12-30T13:35:00"/>
    <d v="1899-12-30T18:00:00"/>
    <n v="28"/>
    <n v="46500"/>
    <n v="0"/>
    <n v="46500"/>
    <n v="28"/>
    <n v="46500"/>
    <n v="23250"/>
    <s v="B738"/>
    <n v="186"/>
    <n v="186"/>
    <s v="S25"/>
    <s v="01"/>
    <n v="18"/>
    <x v="11"/>
    <x v="47"/>
    <s v="BRI"/>
    <x v="1"/>
    <x v="1"/>
    <x v="3"/>
    <s v="4S"/>
    <s v="6004"/>
    <n v="19.84"/>
    <n v="3769.6"/>
    <n v="190"/>
    <n v="-4"/>
    <n v="190"/>
    <n v="-4"/>
    <m/>
    <n v="-4"/>
    <m/>
    <n v="34605"/>
  </r>
  <r>
    <n v="6"/>
    <x v="32"/>
    <s v="BRI"/>
    <s v="SSH"/>
    <d v="1899-12-30T11:35:00"/>
    <d v="1899-12-30T15:00:00"/>
    <d v="1899-12-30T13:35:00"/>
    <d v="1899-12-30T18:00:00"/>
    <n v="28"/>
    <n v="46500"/>
    <n v="0"/>
    <n v="46500"/>
    <n v="28"/>
    <n v="46500"/>
    <n v="23250"/>
    <s v="B738"/>
    <n v="186"/>
    <n v="186"/>
    <s v="S25"/>
    <s v="01"/>
    <n v="19"/>
    <x v="11"/>
    <x v="48"/>
    <s v="BRI"/>
    <x v="1"/>
    <x v="1"/>
    <x v="3"/>
    <s v="4S"/>
    <s v="6004"/>
    <n v="19.84"/>
    <n v="3928.32"/>
    <n v="198"/>
    <n v="-12"/>
    <n v="198"/>
    <n v="-12"/>
    <m/>
    <n v="-12"/>
    <m/>
    <n v="32396.339999999997"/>
  </r>
  <r>
    <n v="6"/>
    <x v="33"/>
    <s v="BRI"/>
    <s v="SSH"/>
    <d v="1899-12-30T11:35:00"/>
    <d v="1899-12-30T15:00:00"/>
    <d v="1899-12-30T12:35:00"/>
    <d v="1899-12-30T17:00:00"/>
    <n v="28"/>
    <n v="46500"/>
    <n v="0"/>
    <n v="46500"/>
    <n v="28"/>
    <n v="46500"/>
    <n v="23250"/>
    <s v="B738"/>
    <n v="186"/>
    <n v="186"/>
    <s v="S25"/>
    <s v="01"/>
    <n v="20"/>
    <x v="11"/>
    <x v="49"/>
    <s v="BRI"/>
    <x v="1"/>
    <x v="1"/>
    <x v="3"/>
    <s v="4S"/>
    <s v="6004"/>
    <n v="19.84"/>
    <n v="3095.04"/>
    <n v="156"/>
    <n v="30"/>
    <n v="156"/>
    <n v="30"/>
    <m/>
    <n v="30"/>
    <m/>
    <n v="22340"/>
  </r>
  <r>
    <n v="6"/>
    <x v="34"/>
    <s v="BRI"/>
    <s v="SSH"/>
    <d v="1899-12-30T11:35:00"/>
    <d v="1899-12-30T15:00:00"/>
    <d v="1899-12-30T12:35:00"/>
    <d v="1899-12-30T17:00:00"/>
    <n v="28"/>
    <n v="46500"/>
    <n v="0"/>
    <n v="46500"/>
    <n v="28"/>
    <n v="46500"/>
    <n v="23250"/>
    <s v="B738"/>
    <n v="186"/>
    <n v="186"/>
    <s v="S25"/>
    <s v="01"/>
    <n v="21"/>
    <x v="11"/>
    <x v="50"/>
    <s v="BRI"/>
    <x v="1"/>
    <x v="1"/>
    <x v="3"/>
    <s v="4S"/>
    <s v="6004"/>
    <n v="19.84"/>
    <n v="3095.04"/>
    <n v="156"/>
    <n v="30"/>
    <n v="156"/>
    <n v="30"/>
    <m/>
    <n v="30"/>
    <m/>
    <n v="22340"/>
  </r>
  <r>
    <n v="6"/>
    <x v="35"/>
    <s v="BRI"/>
    <s v="SSH"/>
    <d v="1899-12-30T11:35:00"/>
    <d v="1899-12-30T15:00:00"/>
    <d v="1899-12-30T12:35:00"/>
    <d v="1899-12-30T17:00:00"/>
    <n v="28"/>
    <n v="46500"/>
    <n v="0"/>
    <n v="46500"/>
    <n v="28"/>
    <n v="46500"/>
    <n v="23250"/>
    <s v="B738"/>
    <n v="186"/>
    <n v="186"/>
    <s v="S25"/>
    <s v="01"/>
    <n v="22"/>
    <x v="11"/>
    <x v="51"/>
    <s v="BRI"/>
    <x v="1"/>
    <x v="1"/>
    <x v="3"/>
    <s v="4S"/>
    <s v="6004"/>
    <n v="19.84"/>
    <n v="3095.04"/>
    <n v="156"/>
    <n v="30"/>
    <n v="156"/>
    <n v="30"/>
    <m/>
    <n v="30"/>
    <m/>
    <n v="22340"/>
  </r>
  <r>
    <n v="6"/>
    <x v="36"/>
    <s v="BRI"/>
    <s v="SSH"/>
    <d v="1899-12-30T11:35:00"/>
    <d v="1899-12-30T15:00:00"/>
    <d v="1899-12-30T12:35:00"/>
    <d v="1899-12-30T17:00:00"/>
    <n v="28"/>
    <n v="46500"/>
    <n v="0"/>
    <n v="46500"/>
    <n v="28"/>
    <n v="46500"/>
    <n v="23250"/>
    <s v="B738"/>
    <n v="186"/>
    <n v="186"/>
    <s v="S25"/>
    <s v="01"/>
    <n v="26"/>
    <x v="11"/>
    <x v="52"/>
    <s v="BRI"/>
    <x v="1"/>
    <x v="1"/>
    <x v="3"/>
    <s v="4S"/>
    <s v="6004"/>
    <n v="19.84"/>
    <n v="2499.84"/>
    <n v="126"/>
    <n v="60"/>
    <n v="126"/>
    <n v="60"/>
    <m/>
    <n v="60"/>
    <m/>
    <n v="22340"/>
  </r>
  <r>
    <n v="6"/>
    <x v="41"/>
    <s v="BRI"/>
    <s v="SSH"/>
    <d v="1899-12-30T11:35:00"/>
    <d v="1899-12-30T15:00:00"/>
    <d v="1899-12-30T12:35:00"/>
    <d v="1899-12-30T17:00:00"/>
    <n v="28"/>
    <n v="46500"/>
    <n v="0"/>
    <n v="46500"/>
    <n v="28"/>
    <n v="46500"/>
    <n v="23250"/>
    <s v="B738"/>
    <n v="186"/>
    <n v="186"/>
    <s v="S25"/>
    <s v="01"/>
    <n v="27"/>
    <x v="11"/>
    <x v="57"/>
    <s v="BRI"/>
    <x v="1"/>
    <x v="1"/>
    <x v="3"/>
    <s v="4S"/>
    <s v="6004"/>
    <n v="19.84"/>
    <n v="833.28"/>
    <n v="42"/>
    <n v="144"/>
    <n v="42"/>
    <n v="144"/>
    <m/>
    <n v="144"/>
    <m/>
    <n v="9520"/>
  </r>
  <r>
    <n v="6"/>
    <x v="38"/>
    <s v="BRI"/>
    <s v="SSH"/>
    <d v="1899-12-30T11:35:00"/>
    <d v="1899-12-30T15:00:00"/>
    <d v="1899-12-30T12:35:00"/>
    <d v="1899-12-30T17:00:00"/>
    <n v="28"/>
    <n v="46500"/>
    <n v="0"/>
    <n v="46500"/>
    <n v="28"/>
    <n v="46500"/>
    <n v="23250"/>
    <s v="B738"/>
    <n v="186"/>
    <n v="186"/>
    <s v="S25"/>
    <s v="01"/>
    <n v="28"/>
    <x v="11"/>
    <x v="54"/>
    <s v="BRI"/>
    <x v="1"/>
    <x v="1"/>
    <x v="3"/>
    <s v="4S"/>
    <s v="6004"/>
    <n v="19.84"/>
    <n v="793.6"/>
    <n v="40"/>
    <n v="146"/>
    <n v="40"/>
    <n v="146"/>
    <m/>
    <n v="146"/>
    <m/>
    <n v="9000"/>
  </r>
  <r>
    <n v="5"/>
    <x v="42"/>
    <s v="SSH"/>
    <s v="MXP"/>
    <d v="1899-12-30T13:00:00"/>
    <d v="1899-12-30T17:30:00"/>
    <d v="1899-12-30T16:00:00"/>
    <d v="1899-12-30T19:30:00"/>
    <n v="1"/>
    <n v="1800"/>
    <n v="0"/>
    <n v="1800"/>
    <n v="1"/>
    <n v="1800"/>
    <n v="1800"/>
    <s v="B738"/>
    <n v="4"/>
    <n v="4"/>
    <s v="S25"/>
    <s v="02"/>
    <n v="1"/>
    <x v="12"/>
    <x v="58"/>
    <s v="MXP"/>
    <x v="4"/>
    <x v="0"/>
    <x v="8"/>
    <s v="4S"/>
    <s v="6005"/>
    <n v="30.96"/>
    <n v="123.84"/>
    <n v="120"/>
    <n v="-116"/>
    <n v="4"/>
    <n v="0"/>
    <m/>
    <n v="-116"/>
    <m/>
    <n v="1200"/>
  </r>
  <r>
    <n v="5"/>
    <x v="43"/>
    <s v="MXP"/>
    <s v="SSH"/>
    <d v="1899-12-30T18:30:00"/>
    <d v="1899-12-30T22:45:00"/>
    <d v="1899-12-30T20:30:00"/>
    <s v="01:45+1"/>
    <n v="1"/>
    <n v="1200"/>
    <n v="0"/>
    <n v="1200"/>
    <n v="1"/>
    <n v="1200"/>
    <n v="1200"/>
    <s v="B738"/>
    <n v="4"/>
    <n v="4"/>
    <s v="S25"/>
    <s v="02"/>
    <n v="1"/>
    <x v="12"/>
    <x v="58"/>
    <s v="MXP"/>
    <x v="5"/>
    <x v="1"/>
    <x v="9"/>
    <s v="4S"/>
    <s v="6006"/>
    <n v="29.709999999999997"/>
    <n v="118.83999999999999"/>
    <n v="94"/>
    <n v="-90"/>
    <n v="4"/>
    <n v="0"/>
    <m/>
    <n v="-90"/>
    <m/>
    <n v="1200"/>
  </r>
  <r>
    <n v="5"/>
    <x v="44"/>
    <s v="SSH"/>
    <s v="BRI"/>
    <d v="1899-12-30T10:10:00"/>
    <d v="1899-12-30T13:40:00"/>
    <d v="1899-12-30T13:10:00"/>
    <d v="1899-12-30T15:40:00"/>
    <n v="7"/>
    <n v="0"/>
    <n v="0"/>
    <n v="0"/>
    <n v="7"/>
    <n v="0"/>
    <n v="0"/>
    <s v="A320"/>
    <n v="179"/>
    <n v="179"/>
    <s v="S25"/>
    <s v="03"/>
    <n v="2"/>
    <x v="13"/>
    <x v="59"/>
    <s v="BRI"/>
    <x v="0"/>
    <x v="0"/>
    <x v="15"/>
    <s v="UJ"/>
    <s v="5125"/>
    <n v="30.96"/>
    <n v="0"/>
    <n v="0"/>
    <n v="179"/>
    <n v="0"/>
    <n v="179"/>
    <m/>
    <n v="179"/>
    <m/>
    <n v="0"/>
  </r>
  <r>
    <n v="5"/>
    <x v="43"/>
    <s v="SSH"/>
    <s v="BRI"/>
    <d v="1899-12-30T10:10:00"/>
    <d v="1899-12-30T13:40:00"/>
    <d v="1899-12-30T13:10:00"/>
    <d v="1899-12-30T15:40:00"/>
    <n v="7"/>
    <n v="0"/>
    <n v="0"/>
    <n v="0"/>
    <n v="7"/>
    <n v="0"/>
    <n v="0"/>
    <s v="A320"/>
    <n v="179"/>
    <n v="179"/>
    <s v="S25"/>
    <s v="03"/>
    <n v="3"/>
    <x v="13"/>
    <x v="60"/>
    <s v="BRI"/>
    <x v="0"/>
    <x v="0"/>
    <x v="15"/>
    <s v="UJ"/>
    <s v="5125"/>
    <n v="30.96"/>
    <n v="1238.4000000000001"/>
    <n v="40"/>
    <n v="139"/>
    <n v="40"/>
    <n v="139"/>
    <m/>
    <n v="139"/>
    <m/>
    <n v="8850"/>
  </r>
  <r>
    <n v="5"/>
    <x v="45"/>
    <s v="SSH"/>
    <s v="BRI"/>
    <d v="1899-12-30T10:10:00"/>
    <d v="1899-12-30T13:40:00"/>
    <d v="1899-12-30T13:10:00"/>
    <d v="1899-12-30T15:40:00"/>
    <n v="7"/>
    <n v="0"/>
    <n v="0"/>
    <n v="0"/>
    <n v="7"/>
    <n v="0"/>
    <n v="0"/>
    <s v="A320"/>
    <n v="179"/>
    <n v="179"/>
    <s v="S25"/>
    <s v="03"/>
    <n v="4"/>
    <x v="13"/>
    <x v="61"/>
    <s v="BRI"/>
    <x v="0"/>
    <x v="0"/>
    <x v="15"/>
    <s v="UJ"/>
    <s v="5125"/>
    <n v="30.96"/>
    <n v="5418"/>
    <n v="175"/>
    <n v="4"/>
    <n v="175"/>
    <n v="4"/>
    <m/>
    <n v="4"/>
    <m/>
    <n v="36975"/>
  </r>
  <r>
    <n v="5"/>
    <x v="42"/>
    <s v="SSH"/>
    <s v="BRI"/>
    <d v="1899-12-30T10:10:00"/>
    <d v="1899-12-30T13:40:00"/>
    <d v="1899-12-30T13:10:00"/>
    <d v="1899-12-30T15:40:00"/>
    <n v="7"/>
    <n v="0"/>
    <n v="0"/>
    <n v="0"/>
    <n v="7"/>
    <n v="0"/>
    <n v="0"/>
    <s v="A320"/>
    <n v="179"/>
    <n v="179"/>
    <s v="S25"/>
    <s v="03"/>
    <n v="5"/>
    <x v="13"/>
    <x v="62"/>
    <s v="BRI"/>
    <x v="0"/>
    <x v="0"/>
    <x v="15"/>
    <s v="UJ"/>
    <s v="5125"/>
    <n v="30.96"/>
    <n v="5418"/>
    <n v="175"/>
    <n v="4"/>
    <n v="175"/>
    <n v="4"/>
    <m/>
    <n v="4"/>
    <m/>
    <n v="36975"/>
  </r>
  <r>
    <n v="5"/>
    <x v="46"/>
    <s v="SSH"/>
    <s v="BRI"/>
    <d v="1899-12-30T10:10:00"/>
    <d v="1899-12-30T13:40:00"/>
    <d v="1899-12-30T13:10:00"/>
    <d v="1899-12-30T15:40:00"/>
    <n v="7"/>
    <n v="0"/>
    <n v="0"/>
    <n v="0"/>
    <n v="7"/>
    <n v="0"/>
    <n v="0"/>
    <s v="A320"/>
    <n v="179"/>
    <n v="179"/>
    <s v="S25"/>
    <s v="03"/>
    <n v="6"/>
    <x v="13"/>
    <x v="63"/>
    <s v="BRI"/>
    <x v="0"/>
    <x v="0"/>
    <x v="15"/>
    <s v="UJ"/>
    <s v="5125"/>
    <n v="30.96"/>
    <n v="5418"/>
    <n v="175"/>
    <n v="4"/>
    <n v="175"/>
    <n v="4"/>
    <m/>
    <n v="4"/>
    <m/>
    <n v="36975"/>
  </r>
  <r>
    <n v="5"/>
    <x v="47"/>
    <s v="SSH"/>
    <s v="BRI"/>
    <d v="1899-12-30T10:10:00"/>
    <d v="1899-12-30T13:40:00"/>
    <d v="1899-12-30T13:10:00"/>
    <d v="1899-12-30T15:40:00"/>
    <n v="7"/>
    <n v="0"/>
    <n v="0"/>
    <n v="0"/>
    <n v="7"/>
    <n v="0"/>
    <n v="0"/>
    <s v="A320"/>
    <n v="179"/>
    <n v="179"/>
    <s v="S25"/>
    <s v="03"/>
    <n v="7"/>
    <x v="13"/>
    <x v="64"/>
    <s v="BRI"/>
    <x v="0"/>
    <x v="0"/>
    <x v="15"/>
    <s v="UJ"/>
    <s v="5125"/>
    <n v="30.96"/>
    <n v="5108.4000000000005"/>
    <n v="165"/>
    <n v="14"/>
    <n v="165"/>
    <n v="14"/>
    <m/>
    <n v="14"/>
    <m/>
    <n v="34875"/>
  </r>
  <r>
    <n v="5"/>
    <x v="44"/>
    <s v="BRI"/>
    <s v="SSH"/>
    <d v="1899-12-30T14:40:00"/>
    <d v="1899-12-30T18:10:00"/>
    <d v="1899-12-30T16:40:00"/>
    <d v="1899-12-30T21:10:00"/>
    <n v="7"/>
    <n v="0"/>
    <n v="0"/>
    <n v="0"/>
    <n v="7"/>
    <n v="0"/>
    <n v="0"/>
    <s v="A320"/>
    <n v="179"/>
    <n v="179"/>
    <s v="S25"/>
    <s v="03"/>
    <n v="2"/>
    <x v="13"/>
    <x v="59"/>
    <s v="BRI"/>
    <x v="1"/>
    <x v="1"/>
    <x v="16"/>
    <s v="UJ"/>
    <s v="5126"/>
    <n v="19.84"/>
    <n v="793.6"/>
    <n v="40"/>
    <n v="139"/>
    <n v="40"/>
    <n v="139"/>
    <m/>
    <n v="139"/>
    <m/>
    <n v="8850"/>
  </r>
  <r>
    <n v="5"/>
    <x v="43"/>
    <s v="BRI"/>
    <s v="SSH"/>
    <d v="1899-12-30T14:40:00"/>
    <d v="1899-12-30T18:10:00"/>
    <d v="1899-12-30T16:40:00"/>
    <d v="1899-12-30T21:10:00"/>
    <n v="7"/>
    <n v="0"/>
    <n v="0"/>
    <n v="0"/>
    <n v="7"/>
    <n v="0"/>
    <n v="0"/>
    <s v="A320"/>
    <n v="179"/>
    <n v="179"/>
    <s v="S25"/>
    <s v="03"/>
    <n v="3"/>
    <x v="13"/>
    <x v="60"/>
    <s v="BRI"/>
    <x v="1"/>
    <x v="1"/>
    <x v="16"/>
    <s v="UJ"/>
    <s v="5126"/>
    <n v="19.84"/>
    <n v="3472"/>
    <n v="175"/>
    <n v="4"/>
    <n v="175"/>
    <n v="4"/>
    <m/>
    <n v="4"/>
    <m/>
    <n v="36975"/>
  </r>
  <r>
    <n v="5"/>
    <x v="45"/>
    <s v="BRI"/>
    <s v="SSH"/>
    <d v="1899-12-30T14:40:00"/>
    <d v="1899-12-30T18:10:00"/>
    <d v="1899-12-30T16:40:00"/>
    <d v="1899-12-30T21:10:00"/>
    <n v="7"/>
    <n v="0"/>
    <n v="0"/>
    <n v="0"/>
    <n v="7"/>
    <n v="0"/>
    <n v="0"/>
    <s v="A320"/>
    <n v="179"/>
    <n v="179"/>
    <s v="S25"/>
    <s v="03"/>
    <n v="4"/>
    <x v="13"/>
    <x v="61"/>
    <s v="BRI"/>
    <x v="1"/>
    <x v="1"/>
    <x v="16"/>
    <s v="UJ"/>
    <s v="5126"/>
    <n v="19.84"/>
    <n v="3472"/>
    <n v="175"/>
    <n v="4"/>
    <n v="175"/>
    <n v="4"/>
    <m/>
    <n v="4"/>
    <m/>
    <n v="36975"/>
  </r>
  <r>
    <n v="5"/>
    <x v="42"/>
    <s v="BRI"/>
    <s v="SSH"/>
    <d v="1899-12-30T14:40:00"/>
    <d v="1899-12-30T18:10:00"/>
    <d v="1899-12-30T16:40:00"/>
    <d v="1899-12-30T21:10:00"/>
    <n v="7"/>
    <n v="0"/>
    <n v="0"/>
    <n v="0"/>
    <n v="7"/>
    <n v="0"/>
    <n v="0"/>
    <s v="A320"/>
    <n v="179"/>
    <n v="179"/>
    <s v="S25"/>
    <s v="03"/>
    <n v="5"/>
    <x v="13"/>
    <x v="62"/>
    <s v="BRI"/>
    <x v="1"/>
    <x v="1"/>
    <x v="16"/>
    <s v="UJ"/>
    <s v="5126"/>
    <n v="19.84"/>
    <n v="3472"/>
    <n v="175"/>
    <n v="4"/>
    <n v="175"/>
    <n v="4"/>
    <m/>
    <n v="4"/>
    <m/>
    <n v="36975"/>
  </r>
  <r>
    <n v="5"/>
    <x v="46"/>
    <s v="BRI"/>
    <s v="SSH"/>
    <d v="1899-12-30T14:40:00"/>
    <d v="1899-12-30T18:10:00"/>
    <d v="1899-12-30T16:40:00"/>
    <d v="1899-12-30T21:10:00"/>
    <n v="7"/>
    <n v="0"/>
    <n v="0"/>
    <n v="0"/>
    <n v="7"/>
    <n v="0"/>
    <n v="0"/>
    <s v="A320"/>
    <n v="179"/>
    <n v="179"/>
    <s v="S25"/>
    <s v="03"/>
    <n v="6"/>
    <x v="13"/>
    <x v="63"/>
    <s v="BRI"/>
    <x v="1"/>
    <x v="1"/>
    <x v="16"/>
    <s v="UJ"/>
    <s v="5126"/>
    <n v="19.84"/>
    <n v="3273.6"/>
    <n v="165"/>
    <n v="14"/>
    <n v="165"/>
    <n v="14"/>
    <m/>
    <n v="14"/>
    <m/>
    <n v="34875"/>
  </r>
  <r>
    <n v="5"/>
    <x v="47"/>
    <s v="BRI"/>
    <s v="SSH"/>
    <d v="1899-12-30T14:40:00"/>
    <d v="1899-12-30T18:10:00"/>
    <d v="1899-12-30T16:40:00"/>
    <d v="1899-12-30T21:10:00"/>
    <n v="7"/>
    <n v="0"/>
    <n v="0"/>
    <n v="0"/>
    <n v="7"/>
    <n v="0"/>
    <n v="0"/>
    <s v="A320"/>
    <n v="179"/>
    <n v="179"/>
    <s v="S25"/>
    <s v="03"/>
    <n v="7"/>
    <x v="13"/>
    <x v="64"/>
    <s v="BRI"/>
    <x v="1"/>
    <x v="1"/>
    <x v="16"/>
    <s v="UJ"/>
    <s v="5126"/>
    <n v="19.84"/>
    <n v="0"/>
    <n v="0"/>
    <n v="179"/>
    <n v="0"/>
    <n v="179"/>
    <m/>
    <n v="179"/>
    <m/>
    <n v="0"/>
  </r>
  <r>
    <n v="6"/>
    <x v="20"/>
    <s v="SSH"/>
    <s v="VRN"/>
    <d v="1899-12-30T07:45:00"/>
    <d v="1899-12-30T11:05:00"/>
    <d v="1899-12-30T10:45:00"/>
    <d v="1899-12-30T13:05:00"/>
    <n v="8"/>
    <n v="56000"/>
    <n v="0"/>
    <n v="56000"/>
    <n v="7"/>
    <n v="64000"/>
    <n v="32000"/>
    <s v="A321"/>
    <n v="218"/>
    <n v="218"/>
    <s v="S25"/>
    <s v="04"/>
    <n v="2"/>
    <x v="14"/>
    <x v="65"/>
    <s v="VRN"/>
    <x v="6"/>
    <x v="0"/>
    <x v="17"/>
    <s v="UJ"/>
    <s v="6001"/>
    <n v="30.96"/>
    <n v="6966"/>
    <n v="225"/>
    <n v="-7"/>
    <n v="225"/>
    <n v="-7"/>
    <m/>
    <n v="-7"/>
    <m/>
    <n v="44475"/>
  </r>
  <r>
    <n v="6"/>
    <x v="21"/>
    <s v="SSH"/>
    <s v="VRN"/>
    <d v="1899-12-30T07:45:00"/>
    <d v="1899-12-30T11:05:00"/>
    <d v="1899-12-30T10:45:00"/>
    <d v="1899-12-30T13:05:00"/>
    <n v="8"/>
    <n v="56000"/>
    <n v="0"/>
    <n v="56000"/>
    <n v="7"/>
    <n v="64000"/>
    <n v="32000"/>
    <s v="A321"/>
    <n v="218"/>
    <n v="218"/>
    <s v="S25"/>
    <s v="04"/>
    <n v="3"/>
    <x v="14"/>
    <x v="66"/>
    <s v="VRN"/>
    <x v="6"/>
    <x v="0"/>
    <x v="17"/>
    <s v="UJ"/>
    <s v="6001"/>
    <n v="30.96"/>
    <n v="6408.72"/>
    <n v="207"/>
    <n v="11"/>
    <n v="207"/>
    <n v="11"/>
    <m/>
    <n v="11"/>
    <m/>
    <n v="48535"/>
  </r>
  <r>
    <n v="6"/>
    <x v="22"/>
    <s v="SSH"/>
    <s v="VRN"/>
    <d v="1899-12-30T07:45:00"/>
    <d v="1899-12-30T11:05:00"/>
    <d v="1899-12-30T10:45:00"/>
    <d v="1899-12-30T13:05:00"/>
    <n v="8"/>
    <n v="56000"/>
    <n v="0"/>
    <n v="56000"/>
    <n v="7"/>
    <n v="64000"/>
    <n v="32000"/>
    <s v="A321"/>
    <n v="218"/>
    <n v="218"/>
    <s v="S25"/>
    <s v="04"/>
    <n v="4"/>
    <x v="14"/>
    <x v="67"/>
    <s v="VRN"/>
    <x v="6"/>
    <x v="0"/>
    <x v="17"/>
    <s v="UJ"/>
    <s v="6001"/>
    <n v="30.96"/>
    <n v="6996.96"/>
    <n v="226"/>
    <n v="-8"/>
    <n v="226"/>
    <n v="-8"/>
    <m/>
    <n v="-8"/>
    <m/>
    <n v="54793.220000000016"/>
  </r>
  <r>
    <n v="6"/>
    <x v="23"/>
    <s v="SSH"/>
    <s v="VRN"/>
    <d v="1899-12-30T07:45:00"/>
    <d v="1899-12-30T11:05:00"/>
    <d v="1899-12-30T10:45:00"/>
    <d v="1899-12-30T13:05:00"/>
    <n v="8"/>
    <n v="56000"/>
    <n v="0"/>
    <n v="56000"/>
    <n v="7"/>
    <n v="64000"/>
    <n v="32000"/>
    <s v="A321"/>
    <n v="218"/>
    <n v="218"/>
    <s v="S25"/>
    <s v="04"/>
    <n v="5"/>
    <x v="14"/>
    <x v="68"/>
    <s v="VRN"/>
    <x v="6"/>
    <x v="0"/>
    <x v="17"/>
    <s v="UJ"/>
    <s v="6001"/>
    <n v="30.96"/>
    <n v="7461.3600000000006"/>
    <n v="241"/>
    <n v="-23"/>
    <n v="241"/>
    <n v="-23"/>
    <m/>
    <n v="-23"/>
    <m/>
    <n v="59419.369999999995"/>
  </r>
  <r>
    <n v="6"/>
    <x v="24"/>
    <s v="SSH"/>
    <s v="VRN"/>
    <d v="1899-12-30T07:45:00"/>
    <d v="1899-12-30T11:05:00"/>
    <d v="1899-12-30T10:45:00"/>
    <d v="1899-12-30T13:05:00"/>
    <n v="8"/>
    <n v="56000"/>
    <n v="0"/>
    <n v="56000"/>
    <n v="7"/>
    <n v="64000"/>
    <n v="32000"/>
    <s v="A321"/>
    <n v="218"/>
    <n v="218"/>
    <s v="S25"/>
    <s v="04"/>
    <n v="6"/>
    <x v="14"/>
    <x v="69"/>
    <s v="VRN"/>
    <x v="6"/>
    <x v="0"/>
    <x v="17"/>
    <s v="UJ"/>
    <s v="6001"/>
    <n v="30.96"/>
    <n v="6996.96"/>
    <n v="226"/>
    <n v="-8"/>
    <n v="226"/>
    <n v="-8"/>
    <m/>
    <n v="-8"/>
    <m/>
    <n v="54544.58"/>
  </r>
  <r>
    <n v="6"/>
    <x v="25"/>
    <s v="SSH"/>
    <s v="VRN"/>
    <d v="1899-12-30T07:45:00"/>
    <d v="1899-12-30T11:05:00"/>
    <d v="1899-12-30T10:45:00"/>
    <d v="1899-12-30T13:05:00"/>
    <n v="8"/>
    <n v="56000"/>
    <n v="0"/>
    <n v="56000"/>
    <n v="7"/>
    <n v="64000"/>
    <n v="32000"/>
    <s v="A321"/>
    <n v="218"/>
    <n v="218"/>
    <s v="S25"/>
    <s v="04"/>
    <n v="7"/>
    <x v="14"/>
    <x v="70"/>
    <s v="VRN"/>
    <x v="6"/>
    <x v="0"/>
    <x v="17"/>
    <s v="UJ"/>
    <s v="6001"/>
    <n v="30.96"/>
    <n v="6749.28"/>
    <n v="218"/>
    <n v="0"/>
    <n v="218"/>
    <n v="0"/>
    <m/>
    <n v="0"/>
    <m/>
    <n v="51355"/>
  </r>
  <r>
    <n v="6"/>
    <x v="26"/>
    <s v="SSH"/>
    <s v="VRN"/>
    <d v="1899-12-30T07:45:00"/>
    <d v="1899-12-30T11:05:00"/>
    <d v="1899-12-30T10:45:00"/>
    <d v="1899-12-30T13:05:00"/>
    <n v="8"/>
    <n v="56000"/>
    <n v="0"/>
    <n v="56000"/>
    <n v="7"/>
    <n v="64000"/>
    <n v="32000"/>
    <s v="A321"/>
    <n v="218"/>
    <n v="218"/>
    <s v="S25"/>
    <s v="04"/>
    <n v="8"/>
    <x v="14"/>
    <x v="71"/>
    <s v="VRN"/>
    <x v="6"/>
    <x v="0"/>
    <x v="17"/>
    <s v="UJ"/>
    <s v="6001"/>
    <n v="30.96"/>
    <n v="5882.4000000000005"/>
    <n v="190"/>
    <n v="28"/>
    <n v="190"/>
    <n v="28"/>
    <m/>
    <n v="28"/>
    <m/>
    <n v="42825"/>
  </r>
  <r>
    <n v="6"/>
    <x v="19"/>
    <s v="VRN"/>
    <s v="SSH"/>
    <d v="1899-12-30T12:05:00"/>
    <d v="1899-12-30T15:35:00"/>
    <d v="1899-12-30T14:05:00"/>
    <d v="1899-12-30T18:35:00"/>
    <n v="8"/>
    <n v="56000"/>
    <n v="0"/>
    <n v="56000"/>
    <n v="7"/>
    <n v="64000"/>
    <n v="32000"/>
    <s v="A321"/>
    <n v="218"/>
    <n v="218"/>
    <s v="S25"/>
    <s v="04"/>
    <n v="1"/>
    <x v="14"/>
    <x v="72"/>
    <s v="VRN"/>
    <x v="7"/>
    <x v="1"/>
    <x v="18"/>
    <s v="UJ"/>
    <s v="6002"/>
    <n v="25.09"/>
    <n v="5645.25"/>
    <n v="225"/>
    <n v="-7"/>
    <n v="225"/>
    <n v="-7"/>
    <m/>
    <n v="-7"/>
    <m/>
    <n v="44475"/>
  </r>
  <r>
    <n v="6"/>
    <x v="20"/>
    <s v="VRN"/>
    <s v="SSH"/>
    <d v="1899-12-30T12:05:00"/>
    <d v="1899-12-30T15:35:00"/>
    <d v="1899-12-30T14:05:00"/>
    <d v="1899-12-30T18:35:00"/>
    <n v="8"/>
    <n v="56000"/>
    <n v="0"/>
    <n v="56000"/>
    <n v="7"/>
    <n v="64000"/>
    <n v="32000"/>
    <s v="A321"/>
    <n v="218"/>
    <n v="218"/>
    <s v="S25"/>
    <s v="04"/>
    <n v="2"/>
    <x v="14"/>
    <x v="65"/>
    <s v="VRN"/>
    <x v="7"/>
    <x v="1"/>
    <x v="18"/>
    <s v="UJ"/>
    <s v="6002"/>
    <n v="25.09"/>
    <n v="5519.8"/>
    <n v="220"/>
    <n v="-2"/>
    <n v="220"/>
    <n v="-2"/>
    <m/>
    <n v="-2"/>
    <m/>
    <n v="52318.740000000013"/>
  </r>
  <r>
    <n v="6"/>
    <x v="21"/>
    <s v="VRN"/>
    <s v="SSH"/>
    <d v="1899-12-30T12:05:00"/>
    <d v="1899-12-30T15:35:00"/>
    <d v="1899-12-30T14:05:00"/>
    <d v="1899-12-30T18:35:00"/>
    <n v="8"/>
    <n v="56000"/>
    <n v="0"/>
    <n v="56000"/>
    <n v="7"/>
    <n v="64000"/>
    <n v="32000"/>
    <s v="A321"/>
    <n v="218"/>
    <n v="218"/>
    <s v="S25"/>
    <s v="04"/>
    <n v="3"/>
    <x v="14"/>
    <x v="66"/>
    <s v="VRN"/>
    <x v="7"/>
    <x v="1"/>
    <x v="18"/>
    <s v="UJ"/>
    <s v="6002"/>
    <n v="25.09"/>
    <n v="5770.7"/>
    <n v="230"/>
    <n v="-12"/>
    <n v="230"/>
    <n v="-12"/>
    <m/>
    <n v="-12"/>
    <m/>
    <n v="55910.74"/>
  </r>
  <r>
    <n v="6"/>
    <x v="22"/>
    <s v="VRN"/>
    <s v="SSH"/>
    <d v="1899-12-30T12:05:00"/>
    <d v="1899-12-30T15:35:00"/>
    <d v="1899-12-30T14:05:00"/>
    <d v="1899-12-30T18:35:00"/>
    <n v="8"/>
    <n v="56000"/>
    <n v="0"/>
    <n v="56000"/>
    <n v="7"/>
    <n v="64000"/>
    <n v="32000"/>
    <s v="A321"/>
    <n v="218"/>
    <n v="218"/>
    <s v="S25"/>
    <s v="04"/>
    <n v="4"/>
    <x v="14"/>
    <x v="67"/>
    <s v="VRN"/>
    <x v="7"/>
    <x v="1"/>
    <x v="18"/>
    <s v="UJ"/>
    <s v="6002"/>
    <n v="25.09"/>
    <n v="5519.8"/>
    <n v="220"/>
    <n v="-2"/>
    <n v="220"/>
    <n v="-2"/>
    <m/>
    <n v="-2"/>
    <m/>
    <n v="52095"/>
  </r>
  <r>
    <n v="6"/>
    <x v="23"/>
    <s v="VRN"/>
    <s v="SSH"/>
    <d v="1899-12-30T12:05:00"/>
    <d v="1899-12-30T15:35:00"/>
    <d v="1899-12-30T14:05:00"/>
    <d v="1899-12-30T18:35:00"/>
    <n v="8"/>
    <n v="56000"/>
    <n v="0"/>
    <n v="56000"/>
    <n v="7"/>
    <n v="64000"/>
    <n v="32000"/>
    <s v="A321"/>
    <n v="218"/>
    <n v="218"/>
    <s v="S25"/>
    <s v="04"/>
    <n v="5"/>
    <x v="14"/>
    <x v="68"/>
    <s v="VRN"/>
    <x v="7"/>
    <x v="1"/>
    <x v="18"/>
    <s v="UJ"/>
    <s v="6002"/>
    <n v="25.09"/>
    <n v="5569.98"/>
    <n v="222"/>
    <n v="-4"/>
    <n v="222"/>
    <n v="-4"/>
    <m/>
    <n v="-4"/>
    <m/>
    <n v="52797.16"/>
  </r>
  <r>
    <n v="6"/>
    <x v="24"/>
    <s v="VRN"/>
    <s v="SSH"/>
    <d v="1899-12-30T12:05:00"/>
    <d v="1899-12-30T15:35:00"/>
    <d v="1899-12-30T14:05:00"/>
    <d v="1899-12-30T18:35:00"/>
    <n v="8"/>
    <n v="56000"/>
    <n v="0"/>
    <n v="56000"/>
    <n v="7"/>
    <n v="64000"/>
    <n v="32000"/>
    <s v="A321"/>
    <n v="218"/>
    <n v="218"/>
    <s v="S25"/>
    <s v="04"/>
    <n v="6"/>
    <x v="14"/>
    <x v="69"/>
    <s v="VRN"/>
    <x v="7"/>
    <x v="1"/>
    <x v="18"/>
    <s v="UJ"/>
    <s v="6002"/>
    <n v="25.09"/>
    <n v="5469.62"/>
    <n v="218"/>
    <n v="0"/>
    <n v="218"/>
    <n v="0"/>
    <m/>
    <n v="0"/>
    <m/>
    <n v="51355"/>
  </r>
  <r>
    <n v="6"/>
    <x v="25"/>
    <s v="VRN"/>
    <s v="SSH"/>
    <d v="1899-12-30T12:05:00"/>
    <d v="1899-12-30T15:35:00"/>
    <d v="1899-12-30T14:05:00"/>
    <d v="1899-12-30T18:35:00"/>
    <n v="8"/>
    <n v="56000"/>
    <n v="0"/>
    <n v="56000"/>
    <n v="7"/>
    <n v="64000"/>
    <n v="32000"/>
    <s v="A321"/>
    <n v="218"/>
    <n v="218"/>
    <s v="S25"/>
    <s v="04"/>
    <n v="7"/>
    <x v="14"/>
    <x v="70"/>
    <s v="VRN"/>
    <x v="7"/>
    <x v="1"/>
    <x v="18"/>
    <s v="UJ"/>
    <s v="6002"/>
    <n v="25.09"/>
    <n v="4767.1000000000004"/>
    <n v="190"/>
    <n v="28"/>
    <n v="190"/>
    <n v="28"/>
    <m/>
    <n v="28"/>
    <m/>
    <n v="42825"/>
  </r>
  <r>
    <n v="7"/>
    <x v="48"/>
    <s v="SSH"/>
    <s v="NAP"/>
    <d v="1899-12-30T14:00:00"/>
    <d v="1899-12-30T18:30:00"/>
    <d v="1899-12-30T17:00:00"/>
    <d v="1899-12-30T20:30:00"/>
    <n v="15"/>
    <n v="0"/>
    <n v="0"/>
    <n v="0"/>
    <n v="15"/>
    <n v="0"/>
    <n v="0"/>
    <s v="A320"/>
    <n v="174"/>
    <n v="174"/>
    <s v="S25"/>
    <s v="06"/>
    <n v="2"/>
    <x v="15"/>
    <x v="73"/>
    <s v="NAP"/>
    <x v="2"/>
    <x v="0"/>
    <x v="19"/>
    <s v="UJ"/>
    <s v="1120"/>
    <n v="30.96"/>
    <n v="5263.2"/>
    <n v="170"/>
    <n v="4"/>
    <n v="170"/>
    <n v="4"/>
    <m/>
    <n v="4"/>
    <m/>
    <n v="36100"/>
  </r>
  <r>
    <n v="7"/>
    <x v="49"/>
    <s v="SSH"/>
    <s v="NAP"/>
    <d v="1899-12-30T14:00:00"/>
    <d v="1899-12-30T18:30:00"/>
    <d v="1899-12-30T17:00:00"/>
    <d v="1899-12-30T20:30:00"/>
    <n v="15"/>
    <n v="0"/>
    <n v="0"/>
    <n v="0"/>
    <n v="15"/>
    <n v="0"/>
    <n v="0"/>
    <s v="A320"/>
    <n v="174"/>
    <n v="174"/>
    <s v="S25"/>
    <s v="06"/>
    <n v="3"/>
    <x v="15"/>
    <x v="74"/>
    <s v="NAP"/>
    <x v="2"/>
    <x v="0"/>
    <x v="19"/>
    <s v="UJ"/>
    <s v="1120"/>
    <n v="30.96"/>
    <n v="5263.2"/>
    <n v="170"/>
    <n v="4"/>
    <n v="170"/>
    <n v="4"/>
    <m/>
    <n v="4"/>
    <m/>
    <n v="36100"/>
  </r>
  <r>
    <n v="7"/>
    <x v="50"/>
    <s v="SSH"/>
    <s v="NAP"/>
    <d v="1899-12-30T14:00:00"/>
    <d v="1899-12-30T18:30:00"/>
    <d v="1899-12-30T17:00:00"/>
    <d v="1899-12-30T20:30:00"/>
    <n v="15"/>
    <n v="0"/>
    <n v="0"/>
    <n v="0"/>
    <n v="15"/>
    <n v="0"/>
    <n v="0"/>
    <s v="A320"/>
    <n v="174"/>
    <n v="174"/>
    <s v="S25"/>
    <s v="06"/>
    <n v="4"/>
    <x v="15"/>
    <x v="75"/>
    <s v="NAP"/>
    <x v="2"/>
    <x v="0"/>
    <x v="19"/>
    <s v="UJ"/>
    <s v="1120"/>
    <n v="30.96"/>
    <n v="5448.96"/>
    <n v="176"/>
    <n v="-2"/>
    <n v="176"/>
    <n v="-2"/>
    <m/>
    <n v="-2"/>
    <m/>
    <n v="36600"/>
  </r>
  <r>
    <n v="7"/>
    <x v="51"/>
    <s v="SSH"/>
    <s v="NAP"/>
    <d v="1899-12-30T14:00:00"/>
    <d v="1899-12-30T18:30:00"/>
    <d v="1899-12-30T17:00:00"/>
    <d v="1899-12-30T20:30:00"/>
    <n v="15"/>
    <n v="0"/>
    <n v="0"/>
    <n v="0"/>
    <n v="15"/>
    <n v="0"/>
    <n v="0"/>
    <s v="A320"/>
    <n v="174"/>
    <n v="174"/>
    <s v="S25"/>
    <s v="06"/>
    <n v="5"/>
    <x v="15"/>
    <x v="76"/>
    <s v="NAP"/>
    <x v="2"/>
    <x v="0"/>
    <x v="19"/>
    <s v="UJ"/>
    <s v="1120"/>
    <n v="30.96"/>
    <n v="5263.2"/>
    <n v="170"/>
    <n v="4"/>
    <n v="170"/>
    <n v="4"/>
    <m/>
    <n v="4"/>
    <m/>
    <n v="36600"/>
  </r>
  <r>
    <n v="7"/>
    <x v="52"/>
    <s v="SSH"/>
    <s v="NAP"/>
    <d v="1899-12-30T14:00:00"/>
    <d v="1899-12-30T18:30:00"/>
    <d v="1899-12-30T17:00:00"/>
    <d v="1899-12-30T20:30:00"/>
    <n v="15"/>
    <n v="0"/>
    <n v="0"/>
    <n v="0"/>
    <n v="15"/>
    <n v="0"/>
    <n v="0"/>
    <s v="A320"/>
    <n v="174"/>
    <n v="174"/>
    <s v="S25"/>
    <s v="06"/>
    <n v="6"/>
    <x v="15"/>
    <x v="77"/>
    <s v="NAP"/>
    <x v="2"/>
    <x v="0"/>
    <x v="19"/>
    <s v="UJ"/>
    <s v="1120"/>
    <n v="30.96"/>
    <n v="5263.2"/>
    <n v="170"/>
    <n v="4"/>
    <n v="170"/>
    <n v="4"/>
    <m/>
    <n v="4"/>
    <m/>
    <n v="36600"/>
  </r>
  <r>
    <n v="7"/>
    <x v="53"/>
    <s v="SSH"/>
    <s v="NAP"/>
    <d v="1899-12-30T14:00:00"/>
    <d v="1899-12-30T18:30:00"/>
    <d v="1899-12-30T17:00:00"/>
    <d v="1899-12-30T20:30:00"/>
    <n v="15"/>
    <n v="0"/>
    <n v="0"/>
    <n v="0"/>
    <n v="15"/>
    <n v="0"/>
    <n v="0"/>
    <s v="A320"/>
    <n v="174"/>
    <n v="174"/>
    <s v="S25"/>
    <s v="06"/>
    <n v="7"/>
    <x v="15"/>
    <x v="78"/>
    <s v="NAP"/>
    <x v="2"/>
    <x v="0"/>
    <x v="19"/>
    <s v="UJ"/>
    <s v="1120"/>
    <n v="30.96"/>
    <n v="6192"/>
    <n v="200"/>
    <n v="-26"/>
    <n v="200"/>
    <n v="-26"/>
    <m/>
    <n v="-26"/>
    <m/>
    <n v="42900"/>
  </r>
  <r>
    <n v="7"/>
    <x v="54"/>
    <s v="SSH"/>
    <s v="NAP"/>
    <d v="1899-12-30T14:00:00"/>
    <d v="1899-12-30T18:30:00"/>
    <d v="1899-12-30T17:00:00"/>
    <d v="1899-12-30T20:30:00"/>
    <n v="15"/>
    <n v="0"/>
    <n v="0"/>
    <n v="0"/>
    <n v="15"/>
    <n v="0"/>
    <n v="0"/>
    <s v="A320"/>
    <n v="174"/>
    <n v="174"/>
    <s v="S25"/>
    <s v="06"/>
    <n v="8"/>
    <x v="15"/>
    <x v="79"/>
    <s v="NAP"/>
    <x v="2"/>
    <x v="0"/>
    <x v="19"/>
    <s v="UJ"/>
    <s v="1120"/>
    <n v="30.96"/>
    <n v="6192"/>
    <n v="200"/>
    <n v="-26"/>
    <n v="200"/>
    <n v="-26"/>
    <m/>
    <n v="-26"/>
    <m/>
    <n v="40850"/>
  </r>
  <r>
    <n v="7"/>
    <x v="55"/>
    <s v="SSH"/>
    <s v="NAP"/>
    <d v="1899-12-30T14:00:00"/>
    <d v="1899-12-30T18:30:00"/>
    <d v="1899-12-30T17:00:00"/>
    <d v="1899-12-30T20:30:00"/>
    <n v="15"/>
    <n v="0"/>
    <n v="0"/>
    <n v="0"/>
    <n v="15"/>
    <n v="0"/>
    <n v="0"/>
    <s v="A320"/>
    <n v="174"/>
    <n v="174"/>
    <s v="S25"/>
    <s v="06"/>
    <n v="8"/>
    <x v="15"/>
    <x v="79"/>
    <s v="NAP"/>
    <x v="2"/>
    <x v="0"/>
    <x v="19"/>
    <s v="UJ"/>
    <s v="1120"/>
    <n v="30.96"/>
    <n v="1548"/>
    <n v="50"/>
    <n v="124"/>
    <n v="50"/>
    <n v="124"/>
    <m/>
    <n v="124"/>
    <m/>
    <n v="9350"/>
  </r>
  <r>
    <n v="7"/>
    <x v="56"/>
    <s v="NAP"/>
    <s v="SSH"/>
    <d v="1899-12-30T19:30:00"/>
    <d v="1899-12-30T23:30:00"/>
    <d v="1899-12-30T21:30:00"/>
    <s v="02:30+1"/>
    <n v="15"/>
    <n v="0"/>
    <n v="0"/>
    <n v="0"/>
    <n v="15"/>
    <n v="0"/>
    <n v="0"/>
    <s v="A320"/>
    <n v="179"/>
    <n v="179"/>
    <s v="S25"/>
    <s v="06"/>
    <n v="1"/>
    <x v="15"/>
    <x v="80"/>
    <s v="NAP"/>
    <x v="3"/>
    <x v="1"/>
    <x v="20"/>
    <s v="UJ"/>
    <s v="1121"/>
    <n v="28.33"/>
    <n v="4816.0999999999995"/>
    <n v="170"/>
    <n v="9"/>
    <n v="170"/>
    <n v="9"/>
    <m/>
    <n v="9"/>
    <m/>
    <n v="36100"/>
  </r>
  <r>
    <n v="7"/>
    <x v="48"/>
    <s v="NAP"/>
    <s v="SSH"/>
    <d v="1899-12-30T19:30:00"/>
    <d v="1899-12-30T23:30:00"/>
    <d v="1899-12-30T21:30:00"/>
    <s v="02:30+1"/>
    <n v="15"/>
    <n v="0"/>
    <n v="0"/>
    <n v="0"/>
    <n v="15"/>
    <n v="0"/>
    <n v="0"/>
    <s v="A320"/>
    <n v="179"/>
    <n v="179"/>
    <s v="S25"/>
    <s v="06"/>
    <n v="2"/>
    <x v="15"/>
    <x v="73"/>
    <s v="NAP"/>
    <x v="3"/>
    <x v="1"/>
    <x v="20"/>
    <s v="UJ"/>
    <s v="1121"/>
    <n v="28.33"/>
    <n v="4816.0999999999995"/>
    <n v="170"/>
    <n v="9"/>
    <n v="170"/>
    <n v="9"/>
    <m/>
    <n v="9"/>
    <m/>
    <n v="36100"/>
  </r>
  <r>
    <n v="7"/>
    <x v="49"/>
    <s v="NAP"/>
    <s v="SSH"/>
    <d v="1899-12-30T19:30:00"/>
    <d v="1899-12-30T23:30:00"/>
    <d v="1899-12-30T21:30:00"/>
    <s v="02:30+1"/>
    <n v="15"/>
    <n v="0"/>
    <n v="0"/>
    <n v="0"/>
    <n v="15"/>
    <n v="0"/>
    <n v="0"/>
    <s v="A320"/>
    <n v="179"/>
    <n v="179"/>
    <s v="S25"/>
    <s v="06"/>
    <n v="3"/>
    <x v="15"/>
    <x v="74"/>
    <s v="NAP"/>
    <x v="3"/>
    <x v="1"/>
    <x v="20"/>
    <s v="UJ"/>
    <s v="1121"/>
    <n v="28.33"/>
    <n v="4986.08"/>
    <n v="176"/>
    <n v="3"/>
    <n v="176"/>
    <n v="3"/>
    <m/>
    <n v="3"/>
    <m/>
    <n v="36600"/>
  </r>
  <r>
    <n v="7"/>
    <x v="50"/>
    <s v="NAP"/>
    <s v="SSH"/>
    <d v="1899-12-30T19:30:00"/>
    <d v="1899-12-30T23:30:00"/>
    <d v="1899-12-30T21:30:00"/>
    <s v="02:30+1"/>
    <n v="15"/>
    <n v="0"/>
    <n v="0"/>
    <n v="0"/>
    <n v="15"/>
    <n v="0"/>
    <n v="0"/>
    <s v="A320"/>
    <n v="179"/>
    <n v="179"/>
    <s v="S25"/>
    <s v="06"/>
    <n v="4"/>
    <x v="15"/>
    <x v="75"/>
    <s v="NAP"/>
    <x v="3"/>
    <x v="1"/>
    <x v="20"/>
    <s v="UJ"/>
    <s v="1121"/>
    <n v="28.33"/>
    <n v="4816.0999999999995"/>
    <n v="170"/>
    <n v="9"/>
    <n v="170"/>
    <n v="9"/>
    <m/>
    <n v="9"/>
    <m/>
    <n v="36600"/>
  </r>
  <r>
    <n v="7"/>
    <x v="51"/>
    <s v="NAP"/>
    <s v="SSH"/>
    <d v="1899-12-30T19:30:00"/>
    <d v="1899-12-30T23:30:00"/>
    <d v="1899-12-30T21:30:00"/>
    <s v="02:30+1"/>
    <n v="15"/>
    <n v="0"/>
    <n v="0"/>
    <n v="0"/>
    <n v="15"/>
    <n v="0"/>
    <n v="0"/>
    <s v="A320"/>
    <n v="179"/>
    <n v="179"/>
    <s v="S25"/>
    <s v="06"/>
    <n v="5"/>
    <x v="15"/>
    <x v="76"/>
    <s v="NAP"/>
    <x v="3"/>
    <x v="1"/>
    <x v="20"/>
    <s v="UJ"/>
    <s v="1121"/>
    <n v="28.33"/>
    <n v="4816.0999999999995"/>
    <n v="170"/>
    <n v="9"/>
    <n v="170"/>
    <n v="9"/>
    <m/>
    <n v="9"/>
    <m/>
    <n v="36600"/>
  </r>
  <r>
    <n v="7"/>
    <x v="52"/>
    <s v="NAP"/>
    <s v="SSH"/>
    <d v="1899-12-30T19:30:00"/>
    <d v="1899-12-30T23:30:00"/>
    <d v="1899-12-30T21:30:00"/>
    <s v="02:30+1"/>
    <n v="15"/>
    <n v="0"/>
    <n v="0"/>
    <n v="0"/>
    <n v="15"/>
    <n v="0"/>
    <n v="0"/>
    <s v="A320"/>
    <n v="179"/>
    <n v="179"/>
    <s v="S25"/>
    <s v="06"/>
    <n v="6"/>
    <x v="15"/>
    <x v="77"/>
    <s v="NAP"/>
    <x v="3"/>
    <x v="1"/>
    <x v="20"/>
    <s v="UJ"/>
    <s v="1121"/>
    <n v="28.33"/>
    <n v="5666"/>
    <n v="200"/>
    <n v="-21"/>
    <n v="200"/>
    <n v="-21"/>
    <m/>
    <n v="-21"/>
    <m/>
    <n v="42900"/>
  </r>
  <r>
    <n v="7"/>
    <x v="53"/>
    <s v="NAP"/>
    <s v="SSH"/>
    <d v="1899-12-30T19:30:00"/>
    <d v="1899-12-30T23:30:00"/>
    <d v="1899-12-30T21:30:00"/>
    <s v="02:30+1"/>
    <n v="15"/>
    <n v="0"/>
    <n v="0"/>
    <n v="0"/>
    <n v="15"/>
    <n v="0"/>
    <n v="0"/>
    <s v="A320"/>
    <n v="179"/>
    <n v="179"/>
    <s v="S25"/>
    <s v="06"/>
    <n v="7"/>
    <x v="15"/>
    <x v="78"/>
    <s v="NAP"/>
    <x v="3"/>
    <x v="1"/>
    <x v="20"/>
    <s v="UJ"/>
    <s v="1121"/>
    <n v="28.33"/>
    <n v="5666"/>
    <n v="200"/>
    <n v="-21"/>
    <n v="200"/>
    <n v="-21"/>
    <m/>
    <n v="-21"/>
    <m/>
    <n v="40850"/>
  </r>
  <r>
    <n v="7"/>
    <x v="54"/>
    <s v="NAP"/>
    <s v="SSH"/>
    <d v="1899-12-30T19:30:00"/>
    <d v="1899-12-30T23:30:00"/>
    <d v="1899-12-30T21:30:00"/>
    <s v="02:30+1"/>
    <n v="15"/>
    <n v="0"/>
    <n v="0"/>
    <n v="0"/>
    <n v="15"/>
    <n v="0"/>
    <n v="0"/>
    <s v="A320"/>
    <n v="179"/>
    <n v="179"/>
    <s v="S25"/>
    <s v="06"/>
    <n v="8"/>
    <x v="15"/>
    <x v="79"/>
    <s v="NAP"/>
    <x v="3"/>
    <x v="1"/>
    <x v="20"/>
    <s v="UJ"/>
    <s v="1121"/>
    <n v="28.33"/>
    <n v="1416.5"/>
    <n v="50"/>
    <n v="129"/>
    <n v="50"/>
    <n v="129"/>
    <m/>
    <n v="129"/>
    <m/>
    <n v="9350"/>
  </r>
  <r>
    <n v="1"/>
    <x v="57"/>
    <s v="SSH"/>
    <s v="NAP"/>
    <d v="1899-12-30T12:10:00"/>
    <d v="1899-12-30T15:30:00"/>
    <d v="1899-12-30T15:10:00"/>
    <d v="1899-12-30T17:30:00"/>
    <n v="7"/>
    <n v="47000"/>
    <n v="0"/>
    <n v="47000"/>
    <n v="6"/>
    <n v="54833.333333333336"/>
    <n v="27416.666666666668"/>
    <s v="A320"/>
    <n v="179"/>
    <n v="179"/>
    <s v="S25"/>
    <s v="07"/>
    <n v="2"/>
    <x v="16"/>
    <x v="81"/>
    <s v="NAP"/>
    <x v="2"/>
    <x v="0"/>
    <x v="21"/>
    <s v="NE"/>
    <n v="1128"/>
    <n v="30.96"/>
    <n v="4644"/>
    <n v="150"/>
    <n v="29"/>
    <n v="150"/>
    <n v="29"/>
    <m/>
    <n v="29"/>
    <m/>
    <n v="27150"/>
  </r>
  <r>
    <n v="1"/>
    <x v="58"/>
    <s v="SSH"/>
    <s v="NAP"/>
    <d v="1899-12-30T12:10:00"/>
    <d v="1899-12-30T15:30:00"/>
    <d v="1899-12-30T15:10:00"/>
    <d v="1899-12-30T17:30:00"/>
    <n v="7"/>
    <n v="47000"/>
    <n v="0"/>
    <n v="47000"/>
    <n v="6"/>
    <n v="54833.333333333336"/>
    <n v="27416.666666666668"/>
    <s v="A320"/>
    <n v="179"/>
    <n v="179"/>
    <s v="S25"/>
    <s v="07"/>
    <n v="3"/>
    <x v="16"/>
    <x v="82"/>
    <s v="NAP"/>
    <x v="2"/>
    <x v="0"/>
    <x v="21"/>
    <s v="NE"/>
    <n v="1128"/>
    <n v="30.96"/>
    <n v="5263.2"/>
    <n v="170"/>
    <n v="9"/>
    <n v="170"/>
    <n v="9"/>
    <m/>
    <n v="9"/>
    <m/>
    <n v="29500"/>
  </r>
  <r>
    <n v="1"/>
    <x v="59"/>
    <s v="SSH"/>
    <s v="NAP"/>
    <d v="1899-12-30T12:10:00"/>
    <d v="1899-12-30T15:30:00"/>
    <d v="1899-12-30T15:10:00"/>
    <d v="1899-12-30T17:30:00"/>
    <n v="7"/>
    <n v="47000"/>
    <n v="0"/>
    <n v="47000"/>
    <n v="6"/>
    <n v="54833.333333333336"/>
    <n v="27416.666666666668"/>
    <s v="A320"/>
    <n v="179"/>
    <n v="179"/>
    <s v="S25"/>
    <s v="07"/>
    <n v="4"/>
    <x v="16"/>
    <x v="83"/>
    <s v="NAP"/>
    <x v="2"/>
    <x v="0"/>
    <x v="21"/>
    <s v="NE"/>
    <n v="1128"/>
    <n v="30.96"/>
    <n v="5541.84"/>
    <n v="179"/>
    <n v="0"/>
    <n v="179"/>
    <n v="0"/>
    <m/>
    <n v="0"/>
    <m/>
    <n v="33725"/>
  </r>
  <r>
    <n v="1"/>
    <x v="60"/>
    <s v="SSH"/>
    <s v="NAP"/>
    <d v="1899-12-30T12:10:00"/>
    <d v="1899-12-30T15:30:00"/>
    <d v="1899-12-30T15:10:00"/>
    <d v="1899-12-30T17:30:00"/>
    <n v="7"/>
    <n v="47000"/>
    <n v="0"/>
    <n v="47000"/>
    <n v="6"/>
    <n v="54833.333333333336"/>
    <n v="27416.666666666668"/>
    <s v="A320"/>
    <n v="179"/>
    <n v="179"/>
    <s v="S25"/>
    <s v="07"/>
    <n v="5"/>
    <x v="16"/>
    <x v="84"/>
    <s v="NAP"/>
    <x v="2"/>
    <x v="0"/>
    <x v="21"/>
    <s v="NE"/>
    <n v="1128"/>
    <n v="30.96"/>
    <n v="5510.88"/>
    <n v="178"/>
    <n v="1"/>
    <n v="178"/>
    <n v="1"/>
    <m/>
    <n v="1"/>
    <m/>
    <n v="32150"/>
  </r>
  <r>
    <n v="1"/>
    <x v="61"/>
    <s v="SSH"/>
    <s v="NAP"/>
    <d v="1899-12-30T12:10:00"/>
    <d v="1899-12-30T15:30:00"/>
    <d v="1899-12-30T15:10:00"/>
    <d v="1899-12-30T17:30:00"/>
    <n v="7"/>
    <n v="47000"/>
    <n v="0"/>
    <n v="47000"/>
    <n v="6"/>
    <n v="54833.333333333336"/>
    <n v="27416.666666666668"/>
    <s v="A320"/>
    <n v="179"/>
    <n v="179"/>
    <s v="S25"/>
    <s v="07"/>
    <n v="6"/>
    <x v="16"/>
    <x v="85"/>
    <s v="NAP"/>
    <x v="2"/>
    <x v="0"/>
    <x v="21"/>
    <s v="NE"/>
    <n v="1128"/>
    <n v="30.96"/>
    <n v="4644"/>
    <n v="150"/>
    <n v="29"/>
    <n v="150"/>
    <n v="29"/>
    <m/>
    <n v="29"/>
    <m/>
    <n v="24600"/>
  </r>
  <r>
    <n v="1"/>
    <x v="62"/>
    <s v="SSH"/>
    <s v="NAP"/>
    <d v="1899-12-30T12:10:00"/>
    <d v="1899-12-30T15:30:00"/>
    <d v="1899-12-30T15:10:00"/>
    <d v="1899-12-30T17:30:00"/>
    <n v="7"/>
    <n v="47000"/>
    <n v="0"/>
    <n v="47000"/>
    <n v="6"/>
    <n v="54833.333333333336"/>
    <n v="27416.666666666668"/>
    <s v="A320"/>
    <n v="179"/>
    <n v="179"/>
    <s v="S25"/>
    <s v="07"/>
    <n v="7"/>
    <x v="16"/>
    <x v="86"/>
    <s v="NAP"/>
    <x v="2"/>
    <x v="0"/>
    <x v="21"/>
    <s v="NE"/>
    <n v="1128"/>
    <n v="30.96"/>
    <n v="3157.92"/>
    <n v="102"/>
    <n v="77"/>
    <n v="102"/>
    <n v="77"/>
    <m/>
    <n v="77"/>
    <m/>
    <n v="22250"/>
  </r>
  <r>
    <n v="1"/>
    <x v="63"/>
    <s v="NAP"/>
    <s v="SSH"/>
    <d v="1899-12-30T16:30:00"/>
    <d v="1899-12-30T19:50:00"/>
    <d v="1899-12-30T18:30:00"/>
    <d v="1899-12-30T22:50:00"/>
    <n v="7"/>
    <n v="47000"/>
    <n v="0"/>
    <n v="47000"/>
    <n v="6"/>
    <n v="54833.333333333336"/>
    <n v="27416.666666666668"/>
    <s v="A320"/>
    <n v="179"/>
    <n v="179"/>
    <s v="S25"/>
    <s v="07"/>
    <n v="1"/>
    <x v="16"/>
    <x v="87"/>
    <s v="NAP"/>
    <x v="3"/>
    <x v="1"/>
    <x v="22"/>
    <s v="NE"/>
    <n v="1129"/>
    <n v="28.33"/>
    <n v="4249.5"/>
    <n v="150"/>
    <n v="29"/>
    <n v="150"/>
    <n v="29"/>
    <m/>
    <n v="29"/>
    <m/>
    <n v="27150"/>
  </r>
  <r>
    <n v="1"/>
    <x v="57"/>
    <s v="NAP"/>
    <s v="SSH"/>
    <d v="1899-12-30T16:30:00"/>
    <d v="1899-12-30T19:50:00"/>
    <d v="1899-12-30T18:30:00"/>
    <d v="1899-12-30T22:50:00"/>
    <n v="7"/>
    <n v="47000"/>
    <n v="0"/>
    <n v="47000"/>
    <n v="6"/>
    <n v="54833.333333333336"/>
    <n v="27416.666666666668"/>
    <s v="A320"/>
    <n v="179"/>
    <n v="179"/>
    <s v="S25"/>
    <s v="07"/>
    <n v="2"/>
    <x v="16"/>
    <x v="81"/>
    <s v="NAP"/>
    <x v="3"/>
    <x v="1"/>
    <x v="22"/>
    <s v="NE"/>
    <n v="1129"/>
    <n v="28.33"/>
    <n v="5071.07"/>
    <n v="179"/>
    <n v="0"/>
    <n v="179"/>
    <n v="0"/>
    <m/>
    <n v="0"/>
    <m/>
    <n v="31975"/>
  </r>
  <r>
    <n v="1"/>
    <x v="58"/>
    <s v="NAP"/>
    <s v="SSH"/>
    <d v="1899-12-30T16:30:00"/>
    <d v="1899-12-30T19:50:00"/>
    <d v="1899-12-30T18:30:00"/>
    <d v="1899-12-30T22:50:00"/>
    <n v="7"/>
    <n v="47000"/>
    <n v="0"/>
    <n v="47000"/>
    <n v="6"/>
    <n v="54833.333333333336"/>
    <n v="27416.666666666668"/>
    <s v="A320"/>
    <n v="179"/>
    <n v="179"/>
    <s v="S25"/>
    <s v="07"/>
    <n v="3"/>
    <x v="16"/>
    <x v="82"/>
    <s v="NAP"/>
    <x v="3"/>
    <x v="1"/>
    <x v="22"/>
    <s v="NE"/>
    <n v="1129"/>
    <n v="28.33"/>
    <n v="4929.42"/>
    <n v="174"/>
    <n v="5"/>
    <n v="174"/>
    <n v="5"/>
    <m/>
    <n v="5"/>
    <m/>
    <n v="32150"/>
  </r>
  <r>
    <n v="1"/>
    <x v="59"/>
    <s v="NAP"/>
    <s v="SSH"/>
    <d v="1899-12-30T16:30:00"/>
    <d v="1899-12-30T19:50:00"/>
    <d v="1899-12-30T18:30:00"/>
    <d v="1899-12-30T22:50:00"/>
    <n v="7"/>
    <n v="47000"/>
    <n v="0"/>
    <n v="47000"/>
    <n v="6"/>
    <n v="54833.333333333336"/>
    <n v="27416.666666666668"/>
    <s v="A320"/>
    <n v="179"/>
    <n v="179"/>
    <s v="S25"/>
    <s v="07"/>
    <n v="4"/>
    <x v="16"/>
    <x v="83"/>
    <s v="NAP"/>
    <x v="3"/>
    <x v="1"/>
    <x v="22"/>
    <s v="NE"/>
    <n v="1129"/>
    <n v="28.33"/>
    <n v="4929.42"/>
    <n v="174"/>
    <n v="5"/>
    <n v="174"/>
    <n v="5"/>
    <m/>
    <n v="5"/>
    <m/>
    <n v="31250"/>
  </r>
  <r>
    <n v="1"/>
    <x v="60"/>
    <s v="NAP"/>
    <s v="SSH"/>
    <d v="1899-12-30T16:30:00"/>
    <d v="1899-12-30T19:50:00"/>
    <d v="1899-12-30T18:30:00"/>
    <d v="1899-12-30T22:50:00"/>
    <n v="7"/>
    <n v="47000"/>
    <n v="0"/>
    <n v="47000"/>
    <n v="6"/>
    <n v="54833.333333333336"/>
    <n v="27416.666666666668"/>
    <s v="A320"/>
    <n v="179"/>
    <n v="179"/>
    <s v="S25"/>
    <s v="07"/>
    <n v="5"/>
    <x v="16"/>
    <x v="84"/>
    <s v="NAP"/>
    <x v="3"/>
    <x v="1"/>
    <x v="22"/>
    <s v="NE"/>
    <n v="1129"/>
    <n v="28.33"/>
    <n v="4249.5"/>
    <n v="150"/>
    <n v="29"/>
    <n v="150"/>
    <n v="29"/>
    <m/>
    <n v="29"/>
    <m/>
    <n v="24600"/>
  </r>
  <r>
    <n v="1"/>
    <x v="61"/>
    <s v="NAP"/>
    <s v="SSH"/>
    <d v="1899-12-30T16:30:00"/>
    <d v="1899-12-30T19:50:00"/>
    <d v="1899-12-30T18:30:00"/>
    <d v="1899-12-30T22:50:00"/>
    <n v="7"/>
    <n v="47000"/>
    <n v="0"/>
    <n v="47000"/>
    <n v="6"/>
    <n v="54833.333333333336"/>
    <n v="27416.666666666668"/>
    <s v="A320"/>
    <n v="179"/>
    <n v="179"/>
    <s v="S25"/>
    <s v="07"/>
    <n v="6"/>
    <x v="16"/>
    <x v="85"/>
    <s v="NAP"/>
    <x v="3"/>
    <x v="1"/>
    <x v="22"/>
    <s v="NE"/>
    <n v="1129"/>
    <n v="28.33"/>
    <n v="2889.66"/>
    <n v="102"/>
    <n v="77"/>
    <n v="102"/>
    <n v="77"/>
    <m/>
    <n v="77"/>
    <m/>
    <n v="22250"/>
  </r>
  <r>
    <n v="1"/>
    <x v="57"/>
    <s v="SSH"/>
    <s v="NAP"/>
    <d v="1899-12-30T11:25:00"/>
    <d v="1899-12-30T14:55:00"/>
    <d v="1899-12-30T14:25:00"/>
    <d v="1899-12-30T16:55:00"/>
    <n v="7"/>
    <n v="46500"/>
    <n v="0"/>
    <n v="46500"/>
    <n v="7"/>
    <n v="46500"/>
    <n v="23250"/>
    <s v="B738"/>
    <n v="186"/>
    <n v="186"/>
    <s v="S25"/>
    <s v="08"/>
    <n v="2"/>
    <x v="17"/>
    <x v="88"/>
    <s v="NAP"/>
    <x v="2"/>
    <x v="0"/>
    <x v="8"/>
    <s v="4S"/>
    <s v="6005"/>
    <n v="30.96"/>
    <n v="61.92"/>
    <n v="2"/>
    <n v="184"/>
    <n v="2"/>
    <n v="184"/>
    <m/>
    <n v="184"/>
    <m/>
    <n v="547.84"/>
  </r>
  <r>
    <n v="1"/>
    <x v="58"/>
    <s v="SSH"/>
    <s v="NAP"/>
    <d v="1899-12-30T11:25:00"/>
    <d v="1899-12-30T14:55:00"/>
    <d v="1899-12-30T14:25:00"/>
    <d v="1899-12-30T16:55:00"/>
    <n v="7"/>
    <n v="46500"/>
    <n v="0"/>
    <n v="46500"/>
    <n v="7"/>
    <n v="46500"/>
    <n v="23250"/>
    <s v="B738"/>
    <n v="186"/>
    <n v="186"/>
    <s v="S25"/>
    <s v="08"/>
    <n v="3"/>
    <x v="17"/>
    <x v="89"/>
    <s v="NAP"/>
    <x v="2"/>
    <x v="0"/>
    <x v="8"/>
    <s v="4S"/>
    <s v="6005"/>
    <n v="30.96"/>
    <n v="1548"/>
    <n v="50"/>
    <n v="136"/>
    <n v="50"/>
    <n v="136"/>
    <m/>
    <n v="136"/>
    <m/>
    <n v="10750"/>
  </r>
  <r>
    <n v="1"/>
    <x v="59"/>
    <s v="SSH"/>
    <s v="NAP"/>
    <d v="1899-12-30T11:25:00"/>
    <d v="1899-12-30T14:55:00"/>
    <d v="1899-12-30T14:25:00"/>
    <d v="1899-12-30T16:55:00"/>
    <n v="7"/>
    <n v="46500"/>
    <n v="0"/>
    <n v="46500"/>
    <n v="7"/>
    <n v="46500"/>
    <n v="23250"/>
    <s v="B738"/>
    <n v="186"/>
    <n v="186"/>
    <s v="S25"/>
    <s v="08"/>
    <n v="4"/>
    <x v="17"/>
    <x v="90"/>
    <s v="NAP"/>
    <x v="2"/>
    <x v="0"/>
    <x v="8"/>
    <s v="4S"/>
    <s v="6005"/>
    <n v="30.96"/>
    <n v="2879.28"/>
    <n v="93"/>
    <n v="93"/>
    <n v="93"/>
    <n v="93"/>
    <m/>
    <n v="93"/>
    <m/>
    <n v="19633.96"/>
  </r>
  <r>
    <n v="1"/>
    <x v="60"/>
    <s v="SSH"/>
    <s v="NAP"/>
    <d v="1899-12-30T11:25:00"/>
    <d v="1899-12-30T14:55:00"/>
    <d v="1899-12-30T14:25:00"/>
    <d v="1899-12-30T16:55:00"/>
    <n v="7"/>
    <n v="46500"/>
    <n v="0"/>
    <n v="46500"/>
    <n v="7"/>
    <n v="46500"/>
    <n v="23250"/>
    <s v="B738"/>
    <n v="186"/>
    <n v="186"/>
    <s v="S25"/>
    <s v="08"/>
    <n v="5"/>
    <x v="17"/>
    <x v="91"/>
    <s v="NAP"/>
    <x v="2"/>
    <x v="0"/>
    <x v="8"/>
    <s v="4S"/>
    <s v="6005"/>
    <n v="30.96"/>
    <n v="3219.84"/>
    <n v="104"/>
    <n v="82"/>
    <n v="104"/>
    <n v="82"/>
    <m/>
    <n v="82"/>
    <m/>
    <n v="26876.739999999998"/>
  </r>
  <r>
    <n v="1"/>
    <x v="61"/>
    <s v="SSH"/>
    <s v="NAP"/>
    <d v="1899-12-30T11:25:00"/>
    <d v="1899-12-30T14:55:00"/>
    <d v="1899-12-30T14:25:00"/>
    <d v="1899-12-30T16:55:00"/>
    <n v="7"/>
    <n v="46500"/>
    <n v="0"/>
    <n v="46500"/>
    <n v="7"/>
    <n v="46500"/>
    <n v="23250"/>
    <s v="B738"/>
    <n v="186"/>
    <n v="186"/>
    <s v="S25"/>
    <s v="08"/>
    <n v="6"/>
    <x v="17"/>
    <x v="92"/>
    <s v="NAP"/>
    <x v="2"/>
    <x v="0"/>
    <x v="8"/>
    <s v="4S"/>
    <s v="6005"/>
    <n v="30.96"/>
    <n v="1548"/>
    <n v="50"/>
    <n v="136"/>
    <n v="50"/>
    <n v="136"/>
    <m/>
    <n v="136"/>
    <m/>
    <n v="10750"/>
  </r>
  <r>
    <n v="1"/>
    <x v="62"/>
    <s v="SSH"/>
    <s v="NAP"/>
    <d v="1899-12-30T11:25:00"/>
    <d v="1899-12-30T14:55:00"/>
    <d v="1899-12-30T14:25:00"/>
    <d v="1899-12-30T16:55:00"/>
    <n v="7"/>
    <n v="46500"/>
    <n v="0"/>
    <n v="46500"/>
    <n v="7"/>
    <n v="46500"/>
    <n v="23250"/>
    <s v="B738"/>
    <n v="186"/>
    <n v="186"/>
    <s v="S25"/>
    <s v="08"/>
    <n v="7"/>
    <x v="17"/>
    <x v="93"/>
    <s v="NAP"/>
    <x v="2"/>
    <x v="0"/>
    <x v="8"/>
    <s v="4S"/>
    <s v="6005"/>
    <n v="30.96"/>
    <n v="0"/>
    <n v="0"/>
    <n v="186"/>
    <n v="0"/>
    <n v="186"/>
    <m/>
    <n v="186"/>
    <m/>
    <n v="0"/>
  </r>
  <r>
    <n v="1"/>
    <x v="63"/>
    <s v="NAP"/>
    <s v="SSH"/>
    <d v="1899-12-30T15:55:00"/>
    <d v="1899-12-30T19:25:00"/>
    <d v="1899-12-30T17:55:00"/>
    <d v="1899-12-30T22:25:00"/>
    <n v="7"/>
    <n v="46500"/>
    <n v="0"/>
    <n v="46500"/>
    <n v="7"/>
    <n v="46500"/>
    <n v="23250"/>
    <s v="B738"/>
    <n v="186"/>
    <n v="186"/>
    <s v="S25"/>
    <s v="08"/>
    <n v="1"/>
    <x v="17"/>
    <x v="94"/>
    <s v="NAP"/>
    <x v="3"/>
    <x v="1"/>
    <x v="9"/>
    <s v="4S"/>
    <s v="6006"/>
    <n v="28.33"/>
    <n v="368.28999999999996"/>
    <n v="13"/>
    <n v="173"/>
    <n v="13"/>
    <n v="173"/>
    <m/>
    <n v="173"/>
    <m/>
    <n v="3154.26"/>
  </r>
  <r>
    <n v="1"/>
    <x v="57"/>
    <s v="NAP"/>
    <s v="SSH"/>
    <d v="1899-12-30T15:55:00"/>
    <d v="1899-12-30T19:25:00"/>
    <d v="1899-12-30T17:55:00"/>
    <d v="1899-12-30T22:25:00"/>
    <n v="7"/>
    <n v="46500"/>
    <n v="0"/>
    <n v="46500"/>
    <n v="7"/>
    <n v="46500"/>
    <n v="23250"/>
    <s v="B738"/>
    <n v="186"/>
    <n v="186"/>
    <s v="S25"/>
    <s v="08"/>
    <n v="2"/>
    <x v="17"/>
    <x v="88"/>
    <s v="NAP"/>
    <x v="3"/>
    <x v="1"/>
    <x v="9"/>
    <s v="4S"/>
    <s v="6006"/>
    <n v="28.33"/>
    <n v="1671.4699999999998"/>
    <n v="59"/>
    <n v="127"/>
    <n v="59"/>
    <n v="127"/>
    <m/>
    <n v="127"/>
    <m/>
    <n v="12910"/>
  </r>
  <r>
    <n v="1"/>
    <x v="58"/>
    <s v="NAP"/>
    <s v="SSH"/>
    <d v="1899-12-30T15:55:00"/>
    <d v="1899-12-30T19:25:00"/>
    <d v="1899-12-30T17:55:00"/>
    <d v="1899-12-30T22:25:00"/>
    <n v="7"/>
    <n v="46500"/>
    <n v="0"/>
    <n v="46500"/>
    <n v="7"/>
    <n v="46500"/>
    <n v="23250"/>
    <s v="B738"/>
    <n v="186"/>
    <n v="186"/>
    <s v="S25"/>
    <s v="08"/>
    <n v="3"/>
    <x v="17"/>
    <x v="89"/>
    <s v="NAP"/>
    <x v="3"/>
    <x v="1"/>
    <x v="9"/>
    <s v="4S"/>
    <s v="6006"/>
    <n v="28.33"/>
    <n v="3371.27"/>
    <n v="119"/>
    <n v="67"/>
    <n v="119"/>
    <n v="67"/>
    <m/>
    <n v="67"/>
    <m/>
    <n v="27177.17"/>
  </r>
  <r>
    <n v="1"/>
    <x v="59"/>
    <s v="NAP"/>
    <s v="SSH"/>
    <d v="1899-12-30T15:55:00"/>
    <d v="1899-12-30T19:25:00"/>
    <d v="1899-12-30T17:55:00"/>
    <d v="1899-12-30T22:25:00"/>
    <n v="7"/>
    <n v="46500"/>
    <n v="0"/>
    <n v="46500"/>
    <n v="7"/>
    <n v="46500"/>
    <n v="23250"/>
    <s v="B738"/>
    <n v="186"/>
    <n v="186"/>
    <s v="S25"/>
    <s v="08"/>
    <n v="4"/>
    <x v="17"/>
    <x v="90"/>
    <s v="NAP"/>
    <x v="3"/>
    <x v="1"/>
    <x v="9"/>
    <s v="4S"/>
    <s v="6006"/>
    <n v="28.33"/>
    <n v="2209.7399999999998"/>
    <n v="78"/>
    <n v="108"/>
    <n v="78"/>
    <n v="108"/>
    <m/>
    <n v="108"/>
    <m/>
    <n v="17333.080000000002"/>
  </r>
  <r>
    <n v="1"/>
    <x v="60"/>
    <s v="NAP"/>
    <s v="SSH"/>
    <d v="1899-12-30T15:55:00"/>
    <d v="1899-12-30T19:25:00"/>
    <d v="1899-12-30T17:55:00"/>
    <d v="1899-12-30T22:25:00"/>
    <n v="7"/>
    <n v="46500"/>
    <n v="0"/>
    <n v="46500"/>
    <n v="7"/>
    <n v="46500"/>
    <n v="23250"/>
    <s v="B738"/>
    <n v="186"/>
    <n v="186"/>
    <s v="S25"/>
    <s v="08"/>
    <n v="5"/>
    <x v="17"/>
    <x v="91"/>
    <s v="NAP"/>
    <x v="3"/>
    <x v="1"/>
    <x v="9"/>
    <s v="4S"/>
    <s v="6006"/>
    <n v="28.33"/>
    <n v="1416.5"/>
    <n v="50"/>
    <n v="136"/>
    <n v="50"/>
    <n v="136"/>
    <m/>
    <n v="136"/>
    <m/>
    <n v="10750"/>
  </r>
  <r>
    <n v="1"/>
    <x v="61"/>
    <s v="NAP"/>
    <s v="SSH"/>
    <d v="1899-12-30T15:55:00"/>
    <d v="1899-12-30T19:25:00"/>
    <d v="1899-12-30T17:55:00"/>
    <d v="1899-12-30T22:25:00"/>
    <n v="7"/>
    <n v="46500"/>
    <n v="0"/>
    <n v="46500"/>
    <n v="7"/>
    <n v="46500"/>
    <n v="23250"/>
    <s v="B738"/>
    <n v="186"/>
    <n v="186"/>
    <s v="S25"/>
    <s v="08"/>
    <n v="6"/>
    <x v="17"/>
    <x v="92"/>
    <s v="NAP"/>
    <x v="3"/>
    <x v="1"/>
    <x v="9"/>
    <s v="4S"/>
    <s v="6006"/>
    <n v="28.33"/>
    <n v="594.92999999999995"/>
    <n v="21"/>
    <n v="165"/>
    <n v="21"/>
    <n v="165"/>
    <m/>
    <n v="165"/>
    <m/>
    <n v="4756.5599999999995"/>
  </r>
  <r>
    <n v="1"/>
    <x v="57"/>
    <s v="SSH"/>
    <s v="NAP"/>
    <d v="1899-12-30T12:20:00"/>
    <d v="1899-12-30T15:40:00"/>
    <d v="1899-12-30T15:20:00"/>
    <d v="1899-12-30T17:40:00"/>
    <n v="7"/>
    <n v="0"/>
    <n v="0"/>
    <n v="0"/>
    <n v="7"/>
    <n v="0"/>
    <n v="0"/>
    <s v="A320"/>
    <n v="218"/>
    <n v="218"/>
    <s v="S25"/>
    <n v="12"/>
    <n v="2"/>
    <x v="18"/>
    <x v="95"/>
    <s v="NAP"/>
    <x v="2"/>
    <x v="0"/>
    <x v="23"/>
    <s v="UJ"/>
    <s v="1123"/>
    <n v="30.96"/>
    <n v="0"/>
    <n v="0"/>
    <n v="218"/>
    <n v="0"/>
    <n v="218"/>
    <m/>
    <n v="218"/>
    <m/>
    <n v="0"/>
  </r>
  <r>
    <n v="1"/>
    <x v="58"/>
    <s v="SSH"/>
    <s v="NAP"/>
    <d v="1899-12-30T12:20:00"/>
    <d v="1899-12-30T15:40:00"/>
    <d v="1899-12-30T15:20:00"/>
    <d v="1899-12-30T17:40:00"/>
    <n v="7"/>
    <n v="0"/>
    <n v="0"/>
    <n v="0"/>
    <n v="7"/>
    <n v="0"/>
    <n v="0"/>
    <s v="A320"/>
    <n v="218"/>
    <n v="218"/>
    <s v="S25"/>
    <n v="12"/>
    <n v="3"/>
    <x v="18"/>
    <x v="96"/>
    <s v="NAP"/>
    <x v="2"/>
    <x v="0"/>
    <x v="23"/>
    <s v="UJ"/>
    <s v="1123"/>
    <n v="30.96"/>
    <n v="0"/>
    <n v="0"/>
    <n v="218"/>
    <n v="0"/>
    <n v="218"/>
    <m/>
    <n v="218"/>
    <m/>
    <n v="0"/>
  </r>
  <r>
    <n v="1"/>
    <x v="59"/>
    <s v="SSH"/>
    <s v="NAP"/>
    <d v="1899-12-30T12:20:00"/>
    <d v="1899-12-30T15:40:00"/>
    <d v="1899-12-30T15:20:00"/>
    <d v="1899-12-30T17:40:00"/>
    <n v="7"/>
    <n v="0"/>
    <n v="0"/>
    <n v="0"/>
    <n v="7"/>
    <n v="0"/>
    <n v="0"/>
    <s v="A320"/>
    <n v="218"/>
    <n v="218"/>
    <s v="S25"/>
    <n v="12"/>
    <n v="4"/>
    <x v="18"/>
    <x v="97"/>
    <s v="NAP"/>
    <x v="2"/>
    <x v="0"/>
    <x v="23"/>
    <s v="UJ"/>
    <s v="1123"/>
    <n v="30.96"/>
    <n v="6192"/>
    <n v="200"/>
    <n v="18"/>
    <n v="200"/>
    <n v="18"/>
    <m/>
    <n v="18"/>
    <m/>
    <n v="48000"/>
  </r>
  <r>
    <n v="1"/>
    <x v="60"/>
    <s v="SSH"/>
    <s v="NAP"/>
    <d v="1899-12-30T12:20:00"/>
    <d v="1899-12-30T15:40:00"/>
    <d v="1899-12-30T15:20:00"/>
    <d v="1899-12-30T17:40:00"/>
    <n v="7"/>
    <n v="0"/>
    <n v="0"/>
    <n v="0"/>
    <n v="7"/>
    <n v="0"/>
    <n v="0"/>
    <s v="A320"/>
    <n v="218"/>
    <n v="218"/>
    <s v="S25"/>
    <n v="12"/>
    <n v="5"/>
    <x v="18"/>
    <x v="98"/>
    <s v="NAP"/>
    <x v="2"/>
    <x v="0"/>
    <x v="23"/>
    <s v="UJ"/>
    <s v="1123"/>
    <n v="30.96"/>
    <n v="6192"/>
    <n v="200"/>
    <n v="18"/>
    <n v="200"/>
    <n v="18"/>
    <m/>
    <n v="18"/>
    <m/>
    <n v="48000"/>
  </r>
  <r>
    <n v="1"/>
    <x v="61"/>
    <s v="SSH"/>
    <s v="NAP"/>
    <d v="1899-12-30T12:20:00"/>
    <d v="1899-12-30T15:40:00"/>
    <d v="1899-12-30T15:20:00"/>
    <d v="1899-12-30T17:40:00"/>
    <n v="7"/>
    <n v="0"/>
    <n v="0"/>
    <n v="0"/>
    <n v="7"/>
    <n v="0"/>
    <n v="0"/>
    <s v="A320"/>
    <n v="218"/>
    <n v="218"/>
    <s v="S25"/>
    <n v="12"/>
    <n v="6"/>
    <x v="18"/>
    <x v="99"/>
    <s v="NAP"/>
    <x v="2"/>
    <x v="0"/>
    <x v="23"/>
    <s v="UJ"/>
    <s v="1123"/>
    <n v="30.96"/>
    <n v="0"/>
    <n v="0"/>
    <n v="218"/>
    <n v="0"/>
    <n v="218"/>
    <m/>
    <n v="218"/>
    <m/>
    <n v="0"/>
  </r>
  <r>
    <n v="1"/>
    <x v="62"/>
    <s v="SSH"/>
    <s v="NAP"/>
    <d v="1899-12-30T12:20:00"/>
    <d v="1899-12-30T15:40:00"/>
    <d v="1899-12-30T15:20:00"/>
    <d v="1899-12-30T17:40:00"/>
    <n v="7"/>
    <n v="0"/>
    <n v="0"/>
    <n v="0"/>
    <n v="7"/>
    <n v="0"/>
    <n v="0"/>
    <s v="A320"/>
    <n v="218"/>
    <n v="218"/>
    <s v="S25"/>
    <n v="12"/>
    <n v="7"/>
    <x v="18"/>
    <x v="100"/>
    <s v="NAP"/>
    <x v="2"/>
    <x v="0"/>
    <x v="23"/>
    <s v="UJ"/>
    <s v="1123"/>
    <n v="30.96"/>
    <n v="0"/>
    <n v="0"/>
    <n v="218"/>
    <n v="0"/>
    <n v="218"/>
    <m/>
    <n v="218"/>
    <m/>
    <n v="0"/>
  </r>
  <r>
    <n v="1"/>
    <x v="63"/>
    <s v="NAP"/>
    <s v="SSH"/>
    <d v="1899-12-30T16:40:00"/>
    <d v="1899-12-30T20:00:00"/>
    <d v="1899-12-30T18:40:00"/>
    <d v="1899-12-30T23:00:00"/>
    <n v="7"/>
    <n v="0"/>
    <n v="0"/>
    <n v="0"/>
    <n v="7"/>
    <n v="0"/>
    <n v="0"/>
    <s v="A320"/>
    <n v="218"/>
    <n v="218"/>
    <s v="S25"/>
    <n v="12"/>
    <n v="1"/>
    <x v="18"/>
    <x v="101"/>
    <s v="NAP"/>
    <x v="3"/>
    <x v="1"/>
    <x v="24"/>
    <s v="UJ"/>
    <s v="1124"/>
    <n v="28.33"/>
    <n v="0"/>
    <n v="0"/>
    <n v="218"/>
    <n v="0"/>
    <n v="218"/>
    <m/>
    <n v="218"/>
    <m/>
    <n v="0"/>
  </r>
  <r>
    <n v="1"/>
    <x v="57"/>
    <s v="NAP"/>
    <s v="SSH"/>
    <d v="1899-12-30T16:40:00"/>
    <d v="1899-12-30T20:00:00"/>
    <d v="1899-12-30T18:40:00"/>
    <d v="1899-12-30T23:00:00"/>
    <n v="7"/>
    <n v="0"/>
    <n v="0"/>
    <n v="0"/>
    <n v="7"/>
    <n v="0"/>
    <n v="0"/>
    <s v="A320"/>
    <n v="218"/>
    <n v="218"/>
    <s v="S25"/>
    <n v="12"/>
    <n v="2"/>
    <x v="18"/>
    <x v="95"/>
    <s v="NAP"/>
    <x v="3"/>
    <x v="1"/>
    <x v="24"/>
    <s v="UJ"/>
    <s v="1124"/>
    <n v="28.33"/>
    <n v="0"/>
    <n v="0"/>
    <n v="218"/>
    <n v="0"/>
    <n v="218"/>
    <m/>
    <n v="218"/>
    <m/>
    <n v="0"/>
  </r>
  <r>
    <n v="1"/>
    <x v="58"/>
    <s v="NAP"/>
    <s v="SSH"/>
    <d v="1899-12-30T16:40:00"/>
    <d v="1899-12-30T20:00:00"/>
    <d v="1899-12-30T18:40:00"/>
    <d v="1899-12-30T23:00:00"/>
    <n v="7"/>
    <n v="0"/>
    <n v="0"/>
    <n v="0"/>
    <n v="7"/>
    <n v="0"/>
    <n v="0"/>
    <s v="A320"/>
    <n v="218"/>
    <n v="218"/>
    <s v="S25"/>
    <n v="12"/>
    <n v="3"/>
    <x v="18"/>
    <x v="96"/>
    <s v="NAP"/>
    <x v="3"/>
    <x v="1"/>
    <x v="24"/>
    <s v="UJ"/>
    <s v="1124"/>
    <n v="28.33"/>
    <n v="5666"/>
    <n v="200"/>
    <n v="18"/>
    <n v="200"/>
    <n v="18"/>
    <m/>
    <n v="18"/>
    <m/>
    <n v="48000"/>
  </r>
  <r>
    <n v="1"/>
    <x v="59"/>
    <s v="NAP"/>
    <s v="SSH"/>
    <d v="1899-12-30T16:40:00"/>
    <d v="1899-12-30T20:00:00"/>
    <d v="1899-12-30T18:40:00"/>
    <d v="1899-12-30T23:00:00"/>
    <n v="7"/>
    <n v="0"/>
    <n v="0"/>
    <n v="0"/>
    <n v="7"/>
    <n v="0"/>
    <n v="0"/>
    <s v="A320"/>
    <n v="218"/>
    <n v="218"/>
    <s v="S25"/>
    <n v="12"/>
    <n v="4"/>
    <x v="18"/>
    <x v="97"/>
    <s v="NAP"/>
    <x v="3"/>
    <x v="1"/>
    <x v="24"/>
    <s v="UJ"/>
    <s v="1124"/>
    <n v="28.33"/>
    <n v="5666"/>
    <n v="200"/>
    <n v="18"/>
    <n v="200"/>
    <n v="18"/>
    <m/>
    <n v="18"/>
    <m/>
    <n v="48000"/>
  </r>
  <r>
    <n v="1"/>
    <x v="60"/>
    <s v="NAP"/>
    <s v="SSH"/>
    <d v="1899-12-30T16:40:00"/>
    <d v="1899-12-30T20:00:00"/>
    <d v="1899-12-30T18:40:00"/>
    <d v="1899-12-30T23:00:00"/>
    <n v="7"/>
    <n v="0"/>
    <n v="0"/>
    <n v="0"/>
    <n v="7"/>
    <n v="0"/>
    <n v="0"/>
    <s v="A320"/>
    <n v="218"/>
    <n v="218"/>
    <s v="S25"/>
    <n v="12"/>
    <n v="5"/>
    <x v="18"/>
    <x v="98"/>
    <s v="NAP"/>
    <x v="3"/>
    <x v="1"/>
    <x v="24"/>
    <s v="UJ"/>
    <s v="1124"/>
    <n v="28.33"/>
    <n v="0"/>
    <n v="0"/>
    <n v="218"/>
    <n v="0"/>
    <n v="218"/>
    <m/>
    <n v="218"/>
    <m/>
    <n v="0"/>
  </r>
  <r>
    <n v="1"/>
    <x v="61"/>
    <s v="NAP"/>
    <s v="SSH"/>
    <d v="1899-12-30T16:40:00"/>
    <d v="1899-12-30T20:00:00"/>
    <d v="1899-12-30T18:40:00"/>
    <d v="1899-12-30T23:00:00"/>
    <n v="7"/>
    <n v="0"/>
    <n v="0"/>
    <n v="0"/>
    <n v="7"/>
    <n v="0"/>
    <n v="0"/>
    <s v="A320"/>
    <n v="218"/>
    <n v="218"/>
    <s v="S25"/>
    <n v="12"/>
    <n v="6"/>
    <x v="18"/>
    <x v="99"/>
    <s v="NAP"/>
    <x v="3"/>
    <x v="1"/>
    <x v="24"/>
    <s v="UJ"/>
    <s v="1124"/>
    <n v="28.33"/>
    <n v="0"/>
    <n v="0"/>
    <n v="218"/>
    <n v="0"/>
    <n v="218"/>
    <m/>
    <n v="218"/>
    <m/>
    <n v="0"/>
  </r>
  <r>
    <n v="1"/>
    <x v="63"/>
    <s v="HRG"/>
    <s v="NAP"/>
    <d v="1899-12-30T14:05:00"/>
    <d v="1899-12-30T18:00:00"/>
    <d v="1899-12-30T17:05:00"/>
    <d v="1899-12-30T20:00:00"/>
    <n v="8"/>
    <n v="0"/>
    <n v="0"/>
    <n v="0"/>
    <n v="8"/>
    <n v="0"/>
    <n v="0"/>
    <s v="A320"/>
    <n v="176"/>
    <n v="176"/>
    <s v="S25"/>
    <n v="13"/>
    <n v="2"/>
    <x v="19"/>
    <x v="102"/>
    <s v="NAP"/>
    <x v="10"/>
    <x v="0"/>
    <x v="25"/>
    <s v="NP"/>
    <s v="8101"/>
    <n v="29.16"/>
    <n v="3790.8"/>
    <n v="130"/>
    <n v="46"/>
    <n v="130"/>
    <n v="46"/>
    <m/>
    <n v="46"/>
    <m/>
    <n v="30200"/>
  </r>
  <r>
    <n v="1"/>
    <x v="57"/>
    <s v="HRG"/>
    <s v="NAP"/>
    <d v="1899-12-30T14:05:00"/>
    <d v="1899-12-30T18:00:00"/>
    <d v="1899-12-30T17:05:00"/>
    <d v="1899-12-30T20:00:00"/>
    <n v="8"/>
    <n v="0"/>
    <n v="0"/>
    <n v="0"/>
    <n v="8"/>
    <n v="0"/>
    <n v="0"/>
    <s v="A320"/>
    <n v="176"/>
    <n v="176"/>
    <s v="S25"/>
    <n v="13"/>
    <n v="3"/>
    <x v="19"/>
    <x v="103"/>
    <s v="NAP"/>
    <x v="10"/>
    <x v="0"/>
    <x v="25"/>
    <s v="NP"/>
    <s v="8101"/>
    <n v="29.16"/>
    <n v="3790.8"/>
    <n v="130"/>
    <n v="46"/>
    <n v="130"/>
    <n v="46"/>
    <m/>
    <n v="46"/>
    <m/>
    <n v="30200"/>
  </r>
  <r>
    <n v="1"/>
    <x v="58"/>
    <s v="HRG"/>
    <s v="NAP"/>
    <d v="1899-12-30T14:05:00"/>
    <d v="1899-12-30T18:00:00"/>
    <d v="1899-12-30T17:05:00"/>
    <d v="1899-12-30T20:00:00"/>
    <n v="8"/>
    <n v="0"/>
    <n v="0"/>
    <n v="0"/>
    <n v="8"/>
    <n v="0"/>
    <n v="0"/>
    <s v="A320"/>
    <n v="176"/>
    <n v="176"/>
    <s v="S25"/>
    <n v="13"/>
    <n v="4"/>
    <x v="19"/>
    <x v="104"/>
    <s v="NAP"/>
    <x v="10"/>
    <x v="0"/>
    <x v="25"/>
    <s v="NP"/>
    <s v="8101"/>
    <n v="29.16"/>
    <n v="4374"/>
    <n v="150"/>
    <n v="26"/>
    <n v="150"/>
    <n v="26"/>
    <m/>
    <n v="26"/>
    <m/>
    <n v="35000"/>
  </r>
  <r>
    <n v="1"/>
    <x v="59"/>
    <s v="HRG"/>
    <s v="NAP"/>
    <d v="1899-12-30T14:05:00"/>
    <d v="1899-12-30T18:00:00"/>
    <d v="1899-12-30T17:05:00"/>
    <d v="1899-12-30T20:00:00"/>
    <n v="8"/>
    <n v="0"/>
    <n v="0"/>
    <n v="0"/>
    <n v="8"/>
    <n v="0"/>
    <n v="0"/>
    <s v="A320"/>
    <n v="176"/>
    <n v="176"/>
    <s v="S25"/>
    <n v="13"/>
    <n v="5"/>
    <x v="19"/>
    <x v="105"/>
    <s v="NAP"/>
    <x v="10"/>
    <x v="0"/>
    <x v="25"/>
    <s v="NP"/>
    <s v="8101"/>
    <n v="29.16"/>
    <n v="4315.68"/>
    <n v="148"/>
    <n v="28"/>
    <n v="148"/>
    <n v="28"/>
    <m/>
    <n v="28"/>
    <m/>
    <n v="34973.179999999993"/>
  </r>
  <r>
    <n v="1"/>
    <x v="60"/>
    <s v="HRG"/>
    <s v="NAP"/>
    <d v="1899-12-30T14:05:00"/>
    <d v="1899-12-30T18:00:00"/>
    <d v="1899-12-30T17:05:00"/>
    <d v="1899-12-30T20:00:00"/>
    <n v="8"/>
    <n v="0"/>
    <n v="0"/>
    <n v="0"/>
    <n v="8"/>
    <n v="0"/>
    <n v="0"/>
    <s v="A320"/>
    <n v="176"/>
    <n v="176"/>
    <s v="S25"/>
    <n v="13"/>
    <n v="6"/>
    <x v="19"/>
    <x v="106"/>
    <s v="NAP"/>
    <x v="10"/>
    <x v="0"/>
    <x v="25"/>
    <s v="NP"/>
    <s v="8101"/>
    <n v="29.16"/>
    <n v="4840.5600000000004"/>
    <n v="166"/>
    <n v="10"/>
    <n v="166"/>
    <n v="10"/>
    <m/>
    <n v="10"/>
    <m/>
    <n v="39270.799999999996"/>
  </r>
  <r>
    <n v="1"/>
    <x v="61"/>
    <s v="HRG"/>
    <s v="NAP"/>
    <d v="1899-12-30T14:05:00"/>
    <d v="1899-12-30T18:00:00"/>
    <d v="1899-12-30T17:05:00"/>
    <d v="1899-12-30T20:00:00"/>
    <n v="8"/>
    <n v="0"/>
    <n v="0"/>
    <n v="0"/>
    <n v="8"/>
    <n v="0"/>
    <n v="0"/>
    <s v="A320"/>
    <n v="176"/>
    <n v="176"/>
    <s v="S25"/>
    <n v="13"/>
    <n v="7"/>
    <x v="19"/>
    <x v="107"/>
    <s v="NAP"/>
    <x v="10"/>
    <x v="0"/>
    <x v="25"/>
    <s v="NP"/>
    <s v="8101"/>
    <n v="29.16"/>
    <n v="4665.6000000000004"/>
    <n v="160"/>
    <n v="16"/>
    <n v="160"/>
    <n v="16"/>
    <m/>
    <n v="16"/>
    <m/>
    <n v="37400"/>
  </r>
  <r>
    <n v="1"/>
    <x v="62"/>
    <s v="HRG"/>
    <s v="NAP"/>
    <d v="1899-12-30T14:05:00"/>
    <d v="1899-12-30T18:00:00"/>
    <d v="1899-12-30T17:05:00"/>
    <d v="1899-12-30T20:00:00"/>
    <n v="8"/>
    <n v="0"/>
    <n v="0"/>
    <n v="0"/>
    <n v="8"/>
    <n v="0"/>
    <n v="0"/>
    <s v="A320"/>
    <n v="176"/>
    <n v="176"/>
    <s v="S25"/>
    <n v="13"/>
    <n v="8"/>
    <x v="19"/>
    <x v="108"/>
    <s v="NAP"/>
    <x v="10"/>
    <x v="0"/>
    <x v="25"/>
    <s v="NP"/>
    <s v="8101"/>
    <n v="29.16"/>
    <n v="4082.4"/>
    <n v="140"/>
    <n v="36"/>
    <n v="140"/>
    <n v="36"/>
    <m/>
    <n v="36"/>
    <m/>
    <n v="32600"/>
  </r>
  <r>
    <n v="1"/>
    <x v="64"/>
    <s v="NAP"/>
    <s v="HRG"/>
    <d v="1899-12-30T19:00:00"/>
    <d v="1899-12-30T22:20:00"/>
    <d v="1899-12-30T21:00:00"/>
    <s v="01:20+1"/>
    <n v="8"/>
    <n v="0"/>
    <n v="0"/>
    <n v="0"/>
    <n v="8"/>
    <n v="0"/>
    <n v="0"/>
    <s v="A320"/>
    <n v="176"/>
    <n v="176"/>
    <s v="S25"/>
    <n v="13"/>
    <n v="1"/>
    <x v="19"/>
    <x v="109"/>
    <s v="NAP"/>
    <x v="11"/>
    <x v="1"/>
    <x v="26"/>
    <s v="NP"/>
    <s v="8102"/>
    <n v="28.33"/>
    <n v="3682.8999999999996"/>
    <n v="130"/>
    <n v="46"/>
    <n v="130"/>
    <n v="46"/>
    <m/>
    <n v="46"/>
    <m/>
    <n v="30200"/>
  </r>
  <r>
    <n v="1"/>
    <x v="63"/>
    <s v="NAP"/>
    <s v="HRG"/>
    <d v="1899-12-30T19:00:00"/>
    <d v="1899-12-30T22:20:00"/>
    <d v="1899-12-30T21:00:00"/>
    <s v="01:20+1"/>
    <n v="8"/>
    <n v="0"/>
    <n v="0"/>
    <n v="0"/>
    <n v="8"/>
    <n v="0"/>
    <n v="0"/>
    <s v="A320"/>
    <n v="176"/>
    <n v="176"/>
    <s v="S25"/>
    <n v="13"/>
    <n v="2"/>
    <x v="19"/>
    <x v="102"/>
    <s v="NAP"/>
    <x v="11"/>
    <x v="1"/>
    <x v="26"/>
    <s v="NP"/>
    <s v="8102"/>
    <n v="28.33"/>
    <n v="3682.8999999999996"/>
    <n v="130"/>
    <n v="46"/>
    <n v="130"/>
    <n v="46"/>
    <m/>
    <n v="46"/>
    <m/>
    <n v="30200"/>
  </r>
  <r>
    <n v="1"/>
    <x v="57"/>
    <s v="NAP"/>
    <s v="HRG"/>
    <d v="1899-12-30T19:00:00"/>
    <d v="1899-12-30T22:20:00"/>
    <d v="1899-12-30T21:00:00"/>
    <s v="01:20+1"/>
    <n v="8"/>
    <n v="0"/>
    <n v="0"/>
    <n v="0"/>
    <n v="8"/>
    <n v="0"/>
    <n v="0"/>
    <s v="A320"/>
    <n v="176"/>
    <n v="176"/>
    <s v="S25"/>
    <n v="13"/>
    <n v="3"/>
    <x v="19"/>
    <x v="103"/>
    <s v="NAP"/>
    <x v="11"/>
    <x v="1"/>
    <x v="26"/>
    <s v="NP"/>
    <s v="8102"/>
    <n v="28.33"/>
    <n v="4362.82"/>
    <n v="154"/>
    <n v="22"/>
    <n v="154"/>
    <n v="22"/>
    <m/>
    <n v="22"/>
    <m/>
    <n v="36233.440000000002"/>
  </r>
  <r>
    <n v="1"/>
    <x v="58"/>
    <s v="NAP"/>
    <s v="HRG"/>
    <d v="1899-12-30T19:00:00"/>
    <d v="1899-12-30T22:20:00"/>
    <d v="1899-12-30T21:00:00"/>
    <s v="01:20+1"/>
    <n v="8"/>
    <n v="0"/>
    <n v="0"/>
    <n v="0"/>
    <n v="8"/>
    <n v="0"/>
    <n v="0"/>
    <s v="A320"/>
    <n v="176"/>
    <n v="176"/>
    <s v="S25"/>
    <n v="13"/>
    <n v="4"/>
    <x v="19"/>
    <x v="104"/>
    <s v="NAP"/>
    <x v="11"/>
    <x v="1"/>
    <x v="26"/>
    <s v="NP"/>
    <s v="8102"/>
    <n v="28.33"/>
    <n v="4702.78"/>
    <n v="166"/>
    <n v="10"/>
    <n v="166"/>
    <n v="10"/>
    <m/>
    <n v="10"/>
    <m/>
    <n v="40006.340000000011"/>
  </r>
  <r>
    <n v="1"/>
    <x v="59"/>
    <s v="NAP"/>
    <s v="HRG"/>
    <d v="1899-12-30T19:00:00"/>
    <d v="1899-12-30T22:20:00"/>
    <d v="1899-12-30T21:00:00"/>
    <s v="01:20+1"/>
    <n v="8"/>
    <n v="0"/>
    <n v="0"/>
    <n v="0"/>
    <n v="8"/>
    <n v="0"/>
    <n v="0"/>
    <s v="A320"/>
    <n v="176"/>
    <n v="176"/>
    <s v="S25"/>
    <n v="13"/>
    <n v="5"/>
    <x v="19"/>
    <x v="105"/>
    <s v="NAP"/>
    <x v="11"/>
    <x v="1"/>
    <x v="26"/>
    <s v="NP"/>
    <s v="8102"/>
    <n v="28.33"/>
    <n v="4221.17"/>
    <n v="149"/>
    <n v="27"/>
    <n v="149"/>
    <n v="27"/>
    <m/>
    <n v="27"/>
    <m/>
    <n v="34677.18"/>
  </r>
  <r>
    <n v="1"/>
    <x v="60"/>
    <s v="NAP"/>
    <s v="HRG"/>
    <d v="1899-12-30T19:00:00"/>
    <d v="1899-12-30T22:20:00"/>
    <d v="1899-12-30T21:00:00"/>
    <s v="01:20+1"/>
    <n v="8"/>
    <n v="0"/>
    <n v="0"/>
    <n v="0"/>
    <n v="8"/>
    <n v="0"/>
    <n v="0"/>
    <s v="A320"/>
    <n v="176"/>
    <n v="176"/>
    <s v="S25"/>
    <n v="13"/>
    <n v="6"/>
    <x v="19"/>
    <x v="106"/>
    <s v="NAP"/>
    <x v="11"/>
    <x v="1"/>
    <x v="26"/>
    <s v="NP"/>
    <s v="8102"/>
    <n v="28.33"/>
    <n v="4532.7999999999993"/>
    <n v="160"/>
    <n v="16"/>
    <n v="160"/>
    <n v="16"/>
    <m/>
    <n v="16"/>
    <m/>
    <n v="37400"/>
  </r>
  <r>
    <n v="1"/>
    <x v="61"/>
    <s v="NAP"/>
    <s v="HRG"/>
    <d v="1899-12-30T19:00:00"/>
    <d v="1899-12-30T22:20:00"/>
    <d v="1899-12-30T21:00:00"/>
    <s v="01:20+1"/>
    <n v="8"/>
    <n v="0"/>
    <n v="0"/>
    <n v="0"/>
    <n v="8"/>
    <n v="0"/>
    <n v="0"/>
    <s v="A320"/>
    <n v="176"/>
    <n v="176"/>
    <s v="S25"/>
    <n v="13"/>
    <n v="7"/>
    <x v="19"/>
    <x v="107"/>
    <s v="NAP"/>
    <x v="11"/>
    <x v="1"/>
    <x v="26"/>
    <s v="NP"/>
    <s v="8102"/>
    <n v="28.33"/>
    <n v="3966.2"/>
    <n v="140"/>
    <n v="36"/>
    <n v="140"/>
    <n v="36"/>
    <m/>
    <n v="36"/>
    <m/>
    <n v="32600"/>
  </r>
  <r>
    <n v="1"/>
    <x v="65"/>
    <s v="SSH"/>
    <s v="NAP"/>
    <d v="1899-12-30T04:00:00"/>
    <d v="1899-12-30T07:30:00"/>
    <d v="1899-12-30T06:00:00"/>
    <d v="1899-12-30T08:30:00"/>
    <n v="3"/>
    <n v="0"/>
    <n v="0"/>
    <n v="0"/>
    <n v="3"/>
    <n v="0"/>
    <n v="0"/>
    <s v="A320"/>
    <n v="174"/>
    <n v="174"/>
    <s v="S25"/>
    <n v="14"/>
    <n v="2"/>
    <x v="20"/>
    <x v="110"/>
    <s v="NAP"/>
    <x v="2"/>
    <x v="0"/>
    <x v="27"/>
    <s v="UJ"/>
    <s v="3901"/>
    <n v="30.96"/>
    <n v="2476.8000000000002"/>
    <n v="80"/>
    <n v="94"/>
    <n v="80"/>
    <n v="94"/>
    <m/>
    <n v="94"/>
    <m/>
    <n v="20000"/>
  </r>
  <r>
    <n v="1"/>
    <x v="66"/>
    <s v="SSH"/>
    <s v="NAP"/>
    <d v="1899-12-30T04:00:00"/>
    <d v="1899-12-30T07:30:00"/>
    <d v="1899-12-30T06:00:00"/>
    <d v="1899-12-30T08:30:00"/>
    <n v="3"/>
    <n v="0"/>
    <n v="0"/>
    <n v="0"/>
    <n v="3"/>
    <n v="0"/>
    <n v="0"/>
    <s v="A320"/>
    <n v="174"/>
    <n v="174"/>
    <s v="S25"/>
    <n v="14"/>
    <n v="3"/>
    <x v="20"/>
    <x v="111"/>
    <s v="NAP"/>
    <x v="2"/>
    <x v="0"/>
    <x v="27"/>
    <s v="UJ"/>
    <s v="3901"/>
    <n v="30.96"/>
    <n v="2476.8000000000002"/>
    <n v="80"/>
    <n v="94"/>
    <n v="80"/>
    <n v="94"/>
    <m/>
    <n v="94"/>
    <m/>
    <n v="20000"/>
  </r>
  <r>
    <n v="1"/>
    <x v="67"/>
    <s v="NAP"/>
    <s v="SSH"/>
    <d v="1899-12-30T08:30:00"/>
    <d v="1899-12-30T12:00:00"/>
    <d v="1899-12-30T09:30:00"/>
    <d v="1899-12-30T14:00:00"/>
    <n v="3"/>
    <n v="0"/>
    <n v="0"/>
    <n v="0"/>
    <n v="3"/>
    <n v="0"/>
    <n v="0"/>
    <s v="A320"/>
    <n v="174"/>
    <n v="174"/>
    <s v="S25"/>
    <n v="14"/>
    <n v="1"/>
    <x v="20"/>
    <x v="112"/>
    <s v="NAP"/>
    <x v="3"/>
    <x v="1"/>
    <x v="28"/>
    <s v="UJ"/>
    <s v="3902"/>
    <n v="28.33"/>
    <n v="2266.3999999999996"/>
    <n v="80"/>
    <n v="94"/>
    <n v="80"/>
    <n v="94"/>
    <m/>
    <n v="94"/>
    <m/>
    <n v="20000"/>
  </r>
  <r>
    <n v="1"/>
    <x v="65"/>
    <s v="NAP"/>
    <s v="SSH"/>
    <d v="1899-12-30T08:30:00"/>
    <d v="1899-12-30T12:00:00"/>
    <d v="1899-12-30T09:30:00"/>
    <d v="1899-12-30T14:00:00"/>
    <n v="3"/>
    <n v="0"/>
    <n v="0"/>
    <n v="0"/>
    <n v="3"/>
    <n v="0"/>
    <n v="0"/>
    <s v="A320"/>
    <n v="174"/>
    <n v="174"/>
    <s v="S25"/>
    <n v="14"/>
    <n v="2"/>
    <x v="20"/>
    <x v="110"/>
    <s v="NAP"/>
    <x v="3"/>
    <x v="1"/>
    <x v="28"/>
    <s v="UJ"/>
    <s v="3902"/>
    <n v="28.33"/>
    <n v="2266.3999999999996"/>
    <n v="80"/>
    <n v="94"/>
    <n v="80"/>
    <n v="94"/>
    <m/>
    <n v="94"/>
    <m/>
    <n v="20000"/>
  </r>
  <r>
    <n v="5"/>
    <x v="68"/>
    <s v="SSH"/>
    <s v="FCO"/>
    <d v="1899-12-30T12:00:00"/>
    <d v="1899-12-30T16:00:00"/>
    <d v="1899-12-30T15:00:00"/>
    <d v="1899-12-30T18:00:00"/>
    <n v="9"/>
    <n v="52500"/>
    <n v="0"/>
    <n v="52500"/>
    <n v="9"/>
    <n v="52500"/>
    <n v="26250"/>
    <s v="B738"/>
    <n v="186"/>
    <n v="186"/>
    <s v="S25"/>
    <n v="15"/>
    <n v="2"/>
    <x v="21"/>
    <x v="113"/>
    <s v="FCO"/>
    <x v="12"/>
    <x v="0"/>
    <x v="8"/>
    <s v="4S"/>
    <s v="6005"/>
    <n v="30.96"/>
    <n v="1548"/>
    <n v="50"/>
    <n v="136"/>
    <n v="50"/>
    <n v="136"/>
    <m/>
    <n v="136"/>
    <m/>
    <n v="12750"/>
  </r>
  <r>
    <n v="5"/>
    <x v="44"/>
    <s v="SSH"/>
    <s v="FCO"/>
    <d v="1899-12-30T12:00:00"/>
    <d v="1899-12-30T16:00:00"/>
    <d v="1899-12-30T15:00:00"/>
    <d v="1899-12-30T18:00:00"/>
    <n v="9"/>
    <n v="52500"/>
    <n v="0"/>
    <n v="52500"/>
    <n v="9"/>
    <n v="52500"/>
    <n v="26250"/>
    <s v="B738"/>
    <n v="186"/>
    <n v="186"/>
    <s v="S25"/>
    <n v="15"/>
    <n v="3"/>
    <x v="21"/>
    <x v="114"/>
    <s v="FCO"/>
    <x v="12"/>
    <x v="0"/>
    <x v="8"/>
    <s v="4S"/>
    <s v="6005"/>
    <n v="30.96"/>
    <n v="1671.8400000000001"/>
    <n v="54"/>
    <n v="132"/>
    <n v="54"/>
    <n v="132"/>
    <m/>
    <n v="132"/>
    <m/>
    <n v="14005.879999999997"/>
  </r>
  <r>
    <n v="5"/>
    <x v="43"/>
    <s v="SSH"/>
    <s v="FCO"/>
    <d v="1899-12-30T12:00:00"/>
    <d v="1899-12-30T16:00:00"/>
    <d v="1899-12-30T15:00:00"/>
    <d v="1899-12-30T18:00:00"/>
    <n v="9"/>
    <n v="52500"/>
    <n v="0"/>
    <n v="52500"/>
    <n v="9"/>
    <n v="52500"/>
    <n v="26250"/>
    <s v="B738"/>
    <n v="186"/>
    <n v="186"/>
    <s v="S25"/>
    <n v="15"/>
    <n v="4"/>
    <x v="21"/>
    <x v="115"/>
    <s v="FCO"/>
    <x v="12"/>
    <x v="0"/>
    <x v="8"/>
    <s v="4S"/>
    <s v="6005"/>
    <n v="30.96"/>
    <n v="1857.6000000000001"/>
    <n v="60"/>
    <n v="126"/>
    <n v="60"/>
    <n v="126"/>
    <m/>
    <n v="126"/>
    <m/>
    <n v="15200"/>
  </r>
  <r>
    <n v="5"/>
    <x v="45"/>
    <s v="SSH"/>
    <s v="FCO"/>
    <d v="1899-12-30T12:00:00"/>
    <d v="1899-12-30T16:00:00"/>
    <d v="1899-12-30T15:00:00"/>
    <d v="1899-12-30T18:00:00"/>
    <n v="9"/>
    <n v="52500"/>
    <n v="0"/>
    <n v="52500"/>
    <n v="9"/>
    <n v="52500"/>
    <n v="26250"/>
    <s v="B738"/>
    <n v="186"/>
    <n v="186"/>
    <s v="S25"/>
    <n v="15"/>
    <n v="5"/>
    <x v="21"/>
    <x v="116"/>
    <s v="FCO"/>
    <x v="12"/>
    <x v="0"/>
    <x v="8"/>
    <s v="4S"/>
    <s v="6005"/>
    <n v="30.96"/>
    <n v="1981.44"/>
    <n v="64"/>
    <n v="122"/>
    <n v="64"/>
    <n v="122"/>
    <m/>
    <n v="122"/>
    <m/>
    <n v="16200"/>
  </r>
  <r>
    <n v="5"/>
    <x v="42"/>
    <s v="SSH"/>
    <s v="FCO"/>
    <d v="1899-12-30T12:00:00"/>
    <d v="1899-12-30T16:00:00"/>
    <d v="1899-12-30T15:00:00"/>
    <d v="1899-12-30T18:00:00"/>
    <n v="9"/>
    <n v="52500"/>
    <n v="0"/>
    <n v="52500"/>
    <n v="9"/>
    <n v="52500"/>
    <n v="26250"/>
    <s v="B738"/>
    <n v="186"/>
    <n v="186"/>
    <s v="S25"/>
    <n v="15"/>
    <n v="6"/>
    <x v="21"/>
    <x v="117"/>
    <s v="FCO"/>
    <x v="12"/>
    <x v="0"/>
    <x v="8"/>
    <s v="4S"/>
    <s v="6005"/>
    <n v="30.96"/>
    <n v="3591.36"/>
    <n v="120"/>
    <n v="66"/>
    <n v="116"/>
    <n v="70"/>
    <m/>
    <n v="66"/>
    <m/>
    <n v="32064.080000000005"/>
  </r>
  <r>
    <n v="5"/>
    <x v="46"/>
    <s v="SSH"/>
    <s v="FCO"/>
    <d v="1899-12-30T12:00:00"/>
    <d v="1899-12-30T16:00:00"/>
    <d v="1899-12-30T15:00:00"/>
    <d v="1899-12-30T18:00:00"/>
    <n v="9"/>
    <n v="52500"/>
    <n v="0"/>
    <n v="52500"/>
    <n v="9"/>
    <n v="52500"/>
    <n v="26250"/>
    <s v="B738"/>
    <n v="186"/>
    <n v="186"/>
    <s v="S25"/>
    <n v="15"/>
    <n v="7"/>
    <x v="21"/>
    <x v="118"/>
    <s v="FCO"/>
    <x v="12"/>
    <x v="0"/>
    <x v="8"/>
    <s v="4S"/>
    <s v="6005"/>
    <n v="30.96"/>
    <n v="2600.64"/>
    <n v="84"/>
    <n v="102"/>
    <n v="84"/>
    <n v="102"/>
    <m/>
    <n v="102"/>
    <m/>
    <n v="22371.239999999998"/>
  </r>
  <r>
    <n v="5"/>
    <x v="47"/>
    <s v="SSH"/>
    <s v="FCO"/>
    <d v="1899-12-30T12:00:00"/>
    <d v="1899-12-30T16:00:00"/>
    <d v="1899-12-30T15:00:00"/>
    <d v="1899-12-30T18:00:00"/>
    <n v="9"/>
    <n v="52500"/>
    <n v="0"/>
    <n v="52500"/>
    <n v="9"/>
    <n v="52500"/>
    <n v="26250"/>
    <s v="B738"/>
    <n v="186"/>
    <n v="186"/>
    <s v="S25"/>
    <n v="15"/>
    <n v="8"/>
    <x v="21"/>
    <x v="119"/>
    <s v="FCO"/>
    <x v="12"/>
    <x v="0"/>
    <x v="8"/>
    <s v="4S"/>
    <s v="6005"/>
    <n v="30.96"/>
    <n v="1733.76"/>
    <n v="56"/>
    <n v="130"/>
    <n v="56"/>
    <n v="130"/>
    <m/>
    <n v="130"/>
    <m/>
    <n v="14250"/>
  </r>
  <r>
    <n v="5"/>
    <x v="69"/>
    <s v="SSH"/>
    <s v="FCO"/>
    <d v="1899-12-30T12:00:00"/>
    <d v="1899-12-30T16:00:00"/>
    <d v="1899-12-30T15:00:00"/>
    <d v="1899-12-30T18:00:00"/>
    <n v="9"/>
    <n v="52500"/>
    <n v="0"/>
    <n v="52500"/>
    <n v="9"/>
    <n v="52500"/>
    <n v="26250"/>
    <s v="B738"/>
    <n v="186"/>
    <n v="186"/>
    <s v="S25"/>
    <n v="15"/>
    <n v="9"/>
    <x v="21"/>
    <x v="120"/>
    <s v="FCO"/>
    <x v="12"/>
    <x v="0"/>
    <x v="8"/>
    <s v="4S"/>
    <s v="6005"/>
    <n v="30.96"/>
    <n v="1609.92"/>
    <n v="52"/>
    <n v="134"/>
    <n v="52"/>
    <n v="134"/>
    <m/>
    <n v="134"/>
    <m/>
    <n v="13250"/>
  </r>
  <r>
    <n v="5"/>
    <x v="70"/>
    <s v="FCO"/>
    <s v="SSH"/>
    <d v="1899-12-30T17:00:00"/>
    <d v="1899-12-30T20:45:00"/>
    <d v="1899-12-30T19:00:00"/>
    <d v="1899-12-30T23:45:00"/>
    <n v="9"/>
    <n v="52500"/>
    <n v="0"/>
    <n v="52500"/>
    <n v="9"/>
    <n v="52500"/>
    <n v="26250"/>
    <s v="B738"/>
    <n v="186"/>
    <n v="186"/>
    <s v="S25"/>
    <n v="15"/>
    <n v="1"/>
    <x v="21"/>
    <x v="121"/>
    <s v="FCO"/>
    <x v="13"/>
    <x v="1"/>
    <x v="9"/>
    <s v="4S"/>
    <s v="6006"/>
    <n v="40.89"/>
    <n v="2167.17"/>
    <n v="53"/>
    <n v="133"/>
    <n v="53"/>
    <n v="133"/>
    <m/>
    <n v="133"/>
    <m/>
    <n v="13500"/>
  </r>
  <r>
    <n v="5"/>
    <x v="68"/>
    <s v="FCO"/>
    <s v="SSH"/>
    <d v="1899-12-30T17:00:00"/>
    <d v="1899-12-30T20:45:00"/>
    <d v="1899-12-30T19:00:00"/>
    <d v="1899-12-30T23:45:00"/>
    <n v="9"/>
    <n v="52500"/>
    <n v="0"/>
    <n v="52500"/>
    <n v="9"/>
    <n v="52500"/>
    <n v="26250"/>
    <s v="B738"/>
    <n v="186"/>
    <n v="186"/>
    <s v="S25"/>
    <n v="15"/>
    <n v="2"/>
    <x v="21"/>
    <x v="113"/>
    <s v="FCO"/>
    <x v="13"/>
    <x v="1"/>
    <x v="9"/>
    <s v="4S"/>
    <s v="6006"/>
    <n v="40.89"/>
    <n v="2044.5"/>
    <n v="50"/>
    <n v="136"/>
    <n v="50"/>
    <n v="136"/>
    <m/>
    <n v="136"/>
    <m/>
    <n v="12750"/>
  </r>
  <r>
    <n v="5"/>
    <x v="44"/>
    <s v="FCO"/>
    <s v="SSH"/>
    <d v="1899-12-30T17:00:00"/>
    <d v="1899-12-30T20:45:00"/>
    <d v="1899-12-30T19:00:00"/>
    <d v="1899-12-30T23:45:00"/>
    <n v="9"/>
    <n v="52500"/>
    <n v="0"/>
    <n v="52500"/>
    <n v="9"/>
    <n v="52500"/>
    <n v="26250"/>
    <s v="B738"/>
    <n v="186"/>
    <n v="186"/>
    <s v="S25"/>
    <n v="15"/>
    <n v="3"/>
    <x v="21"/>
    <x v="114"/>
    <s v="FCO"/>
    <x v="13"/>
    <x v="1"/>
    <x v="9"/>
    <s v="4S"/>
    <s v="6006"/>
    <n v="40.89"/>
    <n v="2535.1799999999998"/>
    <n v="62"/>
    <n v="124"/>
    <n v="62"/>
    <n v="124"/>
    <m/>
    <n v="124"/>
    <m/>
    <n v="15700"/>
  </r>
  <r>
    <n v="5"/>
    <x v="43"/>
    <s v="FCO"/>
    <s v="SSH"/>
    <d v="1899-12-30T17:00:00"/>
    <d v="1899-12-30T20:45:00"/>
    <d v="1899-12-30T19:00:00"/>
    <d v="1899-12-30T23:45:00"/>
    <n v="9"/>
    <n v="52500"/>
    <n v="0"/>
    <n v="52500"/>
    <n v="9"/>
    <n v="52500"/>
    <n v="26250"/>
    <s v="B738"/>
    <n v="186"/>
    <n v="186"/>
    <s v="S25"/>
    <n v="15"/>
    <n v="4"/>
    <x v="21"/>
    <x v="115"/>
    <s v="FCO"/>
    <x v="13"/>
    <x v="1"/>
    <x v="9"/>
    <s v="4S"/>
    <s v="6006"/>
    <n v="40.89"/>
    <n v="3680.1"/>
    <n v="94"/>
    <n v="92"/>
    <n v="90"/>
    <n v="96"/>
    <m/>
    <n v="92"/>
    <m/>
    <n v="23792.949999999997"/>
  </r>
  <r>
    <n v="5"/>
    <x v="45"/>
    <s v="FCO"/>
    <s v="SSH"/>
    <d v="1899-12-30T17:00:00"/>
    <d v="1899-12-30T20:45:00"/>
    <d v="1899-12-30T19:00:00"/>
    <d v="1899-12-30T23:45:00"/>
    <n v="9"/>
    <n v="52500"/>
    <n v="0"/>
    <n v="52500"/>
    <n v="9"/>
    <n v="52500"/>
    <n v="26250"/>
    <s v="B738"/>
    <n v="186"/>
    <n v="186"/>
    <s v="S25"/>
    <n v="15"/>
    <n v="5"/>
    <x v="21"/>
    <x v="116"/>
    <s v="FCO"/>
    <x v="13"/>
    <x v="1"/>
    <x v="9"/>
    <s v="4S"/>
    <s v="6006"/>
    <n v="40.89"/>
    <n v="2984.9700000000003"/>
    <n v="73"/>
    <n v="113"/>
    <n v="73"/>
    <n v="113"/>
    <m/>
    <n v="113"/>
    <m/>
    <n v="18955.749999999993"/>
  </r>
  <r>
    <n v="5"/>
    <x v="42"/>
    <s v="FCO"/>
    <s v="SSH"/>
    <d v="1899-12-30T17:00:00"/>
    <d v="1899-12-30T20:45:00"/>
    <d v="1899-12-30T19:00:00"/>
    <d v="1899-12-30T23:45:00"/>
    <n v="9"/>
    <n v="52500"/>
    <n v="0"/>
    <n v="52500"/>
    <n v="9"/>
    <n v="52500"/>
    <n v="26250"/>
    <s v="B738"/>
    <n v="186"/>
    <n v="186"/>
    <s v="S25"/>
    <n v="15"/>
    <n v="6"/>
    <x v="21"/>
    <x v="117"/>
    <s v="FCO"/>
    <x v="13"/>
    <x v="1"/>
    <x v="9"/>
    <s v="4S"/>
    <s v="6006"/>
    <n v="40.89"/>
    <n v="2535.1799999999998"/>
    <n v="62"/>
    <n v="124"/>
    <n v="62"/>
    <n v="124"/>
    <m/>
    <n v="124"/>
    <m/>
    <n v="15901.38"/>
  </r>
  <r>
    <n v="5"/>
    <x v="46"/>
    <s v="FCO"/>
    <s v="SSH"/>
    <d v="1899-12-30T17:00:00"/>
    <d v="1899-12-30T20:45:00"/>
    <d v="1899-12-30T19:00:00"/>
    <d v="1899-12-30T23:45:00"/>
    <n v="9"/>
    <n v="52500"/>
    <n v="0"/>
    <n v="52500"/>
    <n v="9"/>
    <n v="52500"/>
    <n v="26250"/>
    <s v="B738"/>
    <n v="186"/>
    <n v="186"/>
    <s v="S25"/>
    <n v="15"/>
    <n v="7"/>
    <x v="21"/>
    <x v="118"/>
    <s v="FCO"/>
    <x v="13"/>
    <x v="1"/>
    <x v="9"/>
    <s v="4S"/>
    <s v="6006"/>
    <n v="40.89"/>
    <n v="2208.06"/>
    <n v="54"/>
    <n v="132"/>
    <n v="54"/>
    <n v="132"/>
    <m/>
    <n v="132"/>
    <m/>
    <n v="13750"/>
  </r>
  <r>
    <n v="5"/>
    <x v="47"/>
    <s v="FCO"/>
    <s v="SSH"/>
    <d v="1899-12-30T17:00:00"/>
    <d v="1899-12-30T20:45:00"/>
    <d v="1899-12-30T19:00:00"/>
    <d v="1899-12-30T23:45:00"/>
    <n v="9"/>
    <n v="52500"/>
    <n v="0"/>
    <n v="52500"/>
    <n v="9"/>
    <n v="52500"/>
    <n v="26250"/>
    <s v="B738"/>
    <n v="186"/>
    <n v="186"/>
    <s v="S25"/>
    <n v="15"/>
    <n v="8"/>
    <x v="21"/>
    <x v="119"/>
    <s v="FCO"/>
    <x v="13"/>
    <x v="1"/>
    <x v="9"/>
    <s v="4S"/>
    <s v="6006"/>
    <n v="40.89"/>
    <n v="2044.5"/>
    <n v="50"/>
    <n v="136"/>
    <n v="50"/>
    <n v="136"/>
    <m/>
    <n v="136"/>
    <m/>
    <n v="12750"/>
  </r>
  <r>
    <n v="3"/>
    <x v="71"/>
    <s v="RMF"/>
    <s v="MXP"/>
    <d v="1899-12-30T03:00:00"/>
    <d v="1899-12-30T07:30:00"/>
    <d v="1899-12-30T06:00:00"/>
    <d v="1899-12-30T09:30:00"/>
    <n v="6"/>
    <n v="75000"/>
    <n v="0"/>
    <n v="75000"/>
    <n v="5"/>
    <n v="90000"/>
    <n v="45000"/>
    <s v="A320"/>
    <n v="177"/>
    <n v="177"/>
    <s v="S25"/>
    <n v="10"/>
    <n v="2"/>
    <x v="22"/>
    <x v="122"/>
    <s v="MXP"/>
    <x v="14"/>
    <x v="0"/>
    <x v="29"/>
    <s v="UJ"/>
    <s v="6005"/>
    <n v="29.16"/>
    <n v="3207.6"/>
    <n v="110"/>
    <n v="67"/>
    <n v="110"/>
    <n v="67"/>
    <m/>
    <n v="67"/>
    <m/>
    <n v="30950"/>
  </r>
  <r>
    <n v="3"/>
    <x v="72"/>
    <s v="RMF"/>
    <s v="MXP"/>
    <d v="1899-12-30T03:00:00"/>
    <d v="1899-12-30T07:30:00"/>
    <d v="1899-12-30T06:00:00"/>
    <d v="1899-12-30T09:30:00"/>
    <n v="6"/>
    <n v="75000"/>
    <n v="0"/>
    <n v="75000"/>
    <n v="5"/>
    <n v="90000"/>
    <n v="45000"/>
    <s v="A320"/>
    <n v="177"/>
    <n v="177"/>
    <s v="S25"/>
    <n v="10"/>
    <n v="3"/>
    <x v="22"/>
    <x v="123"/>
    <s v="MXP"/>
    <x v="14"/>
    <x v="0"/>
    <x v="29"/>
    <s v="UJ"/>
    <s v="6005"/>
    <n v="29.16"/>
    <n v="3207.6"/>
    <n v="110"/>
    <n v="67"/>
    <n v="110"/>
    <n v="67"/>
    <m/>
    <n v="67"/>
    <m/>
    <n v="30950"/>
  </r>
  <r>
    <n v="3"/>
    <x v="73"/>
    <s v="RMF"/>
    <s v="MXP"/>
    <d v="1899-12-30T03:00:00"/>
    <d v="1899-12-30T07:30:00"/>
    <d v="1899-12-30T06:00:00"/>
    <d v="1899-12-30T09:30:00"/>
    <n v="6"/>
    <n v="75000"/>
    <n v="0"/>
    <n v="75000"/>
    <n v="5"/>
    <n v="90000"/>
    <n v="45000"/>
    <s v="A320"/>
    <n v="177"/>
    <n v="177"/>
    <s v="S25"/>
    <n v="10"/>
    <n v="4"/>
    <x v="22"/>
    <x v="124"/>
    <s v="MXP"/>
    <x v="14"/>
    <x v="0"/>
    <x v="29"/>
    <s v="UJ"/>
    <s v="6005"/>
    <n v="29.16"/>
    <n v="3207.6"/>
    <n v="110"/>
    <n v="67"/>
    <n v="110"/>
    <n v="67"/>
    <m/>
    <n v="67"/>
    <m/>
    <n v="30950"/>
  </r>
  <r>
    <n v="3"/>
    <x v="74"/>
    <s v="RMF"/>
    <s v="MXP"/>
    <d v="1899-12-30T03:00:00"/>
    <d v="1899-12-30T07:30:00"/>
    <d v="1899-12-30T06:00:00"/>
    <d v="1899-12-30T09:30:00"/>
    <n v="6"/>
    <n v="75000"/>
    <n v="0"/>
    <n v="75000"/>
    <n v="5"/>
    <n v="90000"/>
    <n v="45000"/>
    <s v="A320"/>
    <n v="177"/>
    <n v="177"/>
    <s v="S25"/>
    <n v="10"/>
    <n v="5"/>
    <x v="22"/>
    <x v="125"/>
    <s v="MXP"/>
    <x v="14"/>
    <x v="0"/>
    <x v="29"/>
    <s v="UJ"/>
    <s v="6005"/>
    <n v="29.16"/>
    <n v="3207.6"/>
    <n v="110"/>
    <n v="67"/>
    <n v="110"/>
    <n v="67"/>
    <m/>
    <n v="67"/>
    <m/>
    <n v="30950"/>
  </r>
  <r>
    <n v="3"/>
    <x v="75"/>
    <s v="RMF"/>
    <s v="MXP"/>
    <d v="1899-12-30T03:00:00"/>
    <d v="1899-12-30T07:30:00"/>
    <d v="1899-12-30T06:00:00"/>
    <d v="1899-12-30T09:30:00"/>
    <n v="6"/>
    <n v="75000"/>
    <n v="0"/>
    <n v="75000"/>
    <n v="5"/>
    <n v="90000"/>
    <n v="45000"/>
    <s v="A320"/>
    <n v="177"/>
    <n v="177"/>
    <s v="S25"/>
    <n v="10"/>
    <n v="6"/>
    <x v="22"/>
    <x v="126"/>
    <s v="MXP"/>
    <x v="14"/>
    <x v="0"/>
    <x v="29"/>
    <s v="UJ"/>
    <s v="6005"/>
    <n v="29.16"/>
    <n v="3207.6"/>
    <n v="110"/>
    <n v="67"/>
    <n v="110"/>
    <n v="67"/>
    <m/>
    <n v="67"/>
    <m/>
    <n v="30950"/>
  </r>
  <r>
    <n v="3"/>
    <x v="76"/>
    <s v="MXP"/>
    <s v="RMF"/>
    <d v="1899-12-30T08:30:00"/>
    <d v="1899-12-30T13:00:00"/>
    <d v="1899-12-30T10:30:00"/>
    <d v="1899-12-30T16:00:00"/>
    <n v="6"/>
    <n v="75000"/>
    <n v="0"/>
    <n v="75000"/>
    <n v="5"/>
    <n v="90000"/>
    <n v="45000"/>
    <s v="A320"/>
    <n v="177"/>
    <n v="177"/>
    <s v="S25"/>
    <n v="10"/>
    <n v="1"/>
    <x v="22"/>
    <x v="127"/>
    <s v="MXP"/>
    <x v="15"/>
    <x v="1"/>
    <x v="30"/>
    <s v="UJ"/>
    <s v="6006"/>
    <n v="29.709999999999997"/>
    <n v="3268.1"/>
    <n v="110"/>
    <n v="67"/>
    <n v="110"/>
    <n v="67"/>
    <m/>
    <n v="67"/>
    <m/>
    <n v="30950"/>
  </r>
  <r>
    <n v="3"/>
    <x v="71"/>
    <s v="MXP"/>
    <s v="RMF"/>
    <d v="1899-12-30T08:30:00"/>
    <d v="1899-12-30T13:00:00"/>
    <d v="1899-12-30T10:30:00"/>
    <d v="1899-12-30T16:00:00"/>
    <n v="6"/>
    <n v="75000"/>
    <n v="0"/>
    <n v="75000"/>
    <n v="5"/>
    <n v="90000"/>
    <n v="45000"/>
    <s v="A320"/>
    <n v="177"/>
    <n v="177"/>
    <s v="S25"/>
    <n v="10"/>
    <n v="2"/>
    <x v="22"/>
    <x v="122"/>
    <s v="MXP"/>
    <x v="15"/>
    <x v="1"/>
    <x v="30"/>
    <s v="UJ"/>
    <s v="6006"/>
    <n v="29.709999999999997"/>
    <n v="3268.1"/>
    <n v="110"/>
    <n v="67"/>
    <n v="110"/>
    <n v="67"/>
    <m/>
    <n v="67"/>
    <m/>
    <n v="30950"/>
  </r>
  <r>
    <n v="3"/>
    <x v="72"/>
    <s v="MXP"/>
    <s v="RMF"/>
    <d v="1899-12-30T08:30:00"/>
    <d v="1899-12-30T13:00:00"/>
    <d v="1899-12-30T10:30:00"/>
    <d v="1899-12-30T16:00:00"/>
    <n v="6"/>
    <n v="75000"/>
    <n v="0"/>
    <n v="75000"/>
    <n v="5"/>
    <n v="90000"/>
    <n v="45000"/>
    <s v="A320"/>
    <n v="177"/>
    <n v="177"/>
    <s v="S25"/>
    <n v="10"/>
    <n v="3"/>
    <x v="22"/>
    <x v="123"/>
    <s v="MXP"/>
    <x v="15"/>
    <x v="1"/>
    <x v="30"/>
    <s v="UJ"/>
    <s v="6006"/>
    <n v="29.709999999999997"/>
    <n v="3268.1"/>
    <n v="110"/>
    <n v="67"/>
    <n v="110"/>
    <n v="67"/>
    <m/>
    <n v="67"/>
    <m/>
    <n v="30950"/>
  </r>
  <r>
    <n v="3"/>
    <x v="73"/>
    <s v="MXP"/>
    <s v="RMF"/>
    <d v="1899-12-30T08:30:00"/>
    <d v="1899-12-30T13:00:00"/>
    <d v="1899-12-30T10:30:00"/>
    <d v="1899-12-30T16:00:00"/>
    <n v="6"/>
    <n v="75000"/>
    <n v="0"/>
    <n v="75000"/>
    <n v="5"/>
    <n v="90000"/>
    <n v="45000"/>
    <s v="A320"/>
    <n v="177"/>
    <n v="177"/>
    <s v="S25"/>
    <n v="10"/>
    <n v="4"/>
    <x v="22"/>
    <x v="124"/>
    <s v="MXP"/>
    <x v="15"/>
    <x v="1"/>
    <x v="30"/>
    <s v="UJ"/>
    <s v="6006"/>
    <n v="29.709999999999997"/>
    <n v="3268.1"/>
    <n v="110"/>
    <n v="67"/>
    <n v="110"/>
    <n v="67"/>
    <m/>
    <n v="67"/>
    <m/>
    <n v="30950"/>
  </r>
  <r>
    <n v="3"/>
    <x v="74"/>
    <s v="MXP"/>
    <s v="RMF"/>
    <d v="1899-12-30T08:30:00"/>
    <d v="1899-12-30T13:00:00"/>
    <d v="1899-12-30T10:30:00"/>
    <d v="1899-12-30T16:00:00"/>
    <n v="6"/>
    <n v="75000"/>
    <n v="0"/>
    <n v="75000"/>
    <n v="5"/>
    <n v="90000"/>
    <n v="45000"/>
    <s v="A320"/>
    <n v="177"/>
    <n v="177"/>
    <s v="S25"/>
    <n v="10"/>
    <n v="5"/>
    <x v="22"/>
    <x v="125"/>
    <s v="MXP"/>
    <x v="15"/>
    <x v="1"/>
    <x v="30"/>
    <s v="UJ"/>
    <s v="6006"/>
    <n v="29.709999999999997"/>
    <n v="3268.1"/>
    <n v="110"/>
    <n v="67"/>
    <n v="110"/>
    <n v="67"/>
    <m/>
    <n v="67"/>
    <m/>
    <n v="30950"/>
  </r>
  <r>
    <n v="7"/>
    <x v="56"/>
    <s v="SSH"/>
    <s v="PMO"/>
    <d v="1899-12-30T08:00:00"/>
    <d v="1899-12-30T11:30:00"/>
    <d v="1899-12-30T11:00:00"/>
    <d v="1899-12-30T13:30:00"/>
    <n v="16"/>
    <n v="8600"/>
    <n v="0"/>
    <n v="8600"/>
    <n v="15"/>
    <n v="9173.3333333333339"/>
    <n v="4586.666666666667"/>
    <s v="A321"/>
    <n v="20"/>
    <n v="20"/>
    <s v="S25"/>
    <n v="16"/>
    <n v="2"/>
    <x v="23"/>
    <x v="128"/>
    <s v="PMO"/>
    <x v="16"/>
    <x v="0"/>
    <x v="31"/>
    <s v="UJ"/>
    <s v="7000"/>
    <n v="30.96"/>
    <n v="619.20000000000005"/>
    <n v="20"/>
    <n v="0"/>
    <n v="20"/>
    <n v="0"/>
    <m/>
    <n v="0"/>
    <m/>
    <n v="4300"/>
  </r>
  <r>
    <n v="7"/>
    <x v="48"/>
    <s v="SSH"/>
    <s v="PMO"/>
    <d v="1899-12-30T08:00:00"/>
    <d v="1899-12-30T11:30:00"/>
    <d v="1899-12-30T11:00:00"/>
    <d v="1899-12-30T13:30:00"/>
    <n v="16"/>
    <n v="8600"/>
    <n v="0"/>
    <n v="8600"/>
    <n v="15"/>
    <n v="9173.3333333333339"/>
    <n v="4586.666666666667"/>
    <s v="A321"/>
    <n v="20"/>
    <n v="20"/>
    <s v="S25"/>
    <n v="16"/>
    <n v="3"/>
    <x v="23"/>
    <x v="129"/>
    <s v="PMO"/>
    <x v="16"/>
    <x v="0"/>
    <x v="31"/>
    <s v="UJ"/>
    <s v="7000"/>
    <n v="30.96"/>
    <n v="619.20000000000005"/>
    <n v="20"/>
    <n v="0"/>
    <n v="20"/>
    <n v="0"/>
    <m/>
    <n v="0"/>
    <m/>
    <n v="4300"/>
  </r>
  <r>
    <n v="7"/>
    <x v="49"/>
    <s v="SSH"/>
    <s v="PMO"/>
    <d v="1899-12-30T08:00:00"/>
    <d v="1899-12-30T11:30:00"/>
    <d v="1899-12-30T11:00:00"/>
    <d v="1899-12-30T13:30:00"/>
    <n v="16"/>
    <n v="8600"/>
    <n v="0"/>
    <n v="8600"/>
    <n v="15"/>
    <n v="9173.3333333333339"/>
    <n v="4586.666666666667"/>
    <s v="A321"/>
    <n v="20"/>
    <n v="20"/>
    <s v="S25"/>
    <n v="16"/>
    <n v="4"/>
    <x v="23"/>
    <x v="130"/>
    <s v="PMO"/>
    <x v="16"/>
    <x v="0"/>
    <x v="31"/>
    <s v="UJ"/>
    <s v="7000"/>
    <n v="30.96"/>
    <n v="619.20000000000005"/>
    <n v="20"/>
    <n v="0"/>
    <n v="20"/>
    <n v="0"/>
    <m/>
    <n v="0"/>
    <m/>
    <n v="4300"/>
  </r>
  <r>
    <n v="7"/>
    <x v="50"/>
    <s v="SSH"/>
    <s v="PMO"/>
    <d v="1899-12-30T08:00:00"/>
    <d v="1899-12-30T11:30:00"/>
    <d v="1899-12-30T11:00:00"/>
    <d v="1899-12-30T13:30:00"/>
    <n v="16"/>
    <n v="8600"/>
    <n v="0"/>
    <n v="8600"/>
    <n v="15"/>
    <n v="9173.3333333333339"/>
    <n v="4586.666666666667"/>
    <s v="A321"/>
    <n v="20"/>
    <n v="20"/>
    <s v="S25"/>
    <n v="16"/>
    <n v="5"/>
    <x v="23"/>
    <x v="131"/>
    <s v="PMO"/>
    <x v="16"/>
    <x v="0"/>
    <x v="31"/>
    <s v="UJ"/>
    <s v="7000"/>
    <n v="30.96"/>
    <n v="619.20000000000005"/>
    <n v="20"/>
    <n v="0"/>
    <n v="20"/>
    <n v="0"/>
    <m/>
    <n v="0"/>
    <m/>
    <n v="4300"/>
  </r>
  <r>
    <n v="7"/>
    <x v="51"/>
    <s v="SSH"/>
    <s v="PMO"/>
    <d v="1899-12-30T08:00:00"/>
    <d v="1899-12-30T11:30:00"/>
    <d v="1899-12-30T11:00:00"/>
    <d v="1899-12-30T13:30:00"/>
    <n v="16"/>
    <n v="8600"/>
    <n v="0"/>
    <n v="8600"/>
    <n v="15"/>
    <n v="9173.3333333333339"/>
    <n v="4586.666666666667"/>
    <s v="A321"/>
    <n v="20"/>
    <n v="20"/>
    <s v="S25"/>
    <n v="16"/>
    <n v="6"/>
    <x v="23"/>
    <x v="132"/>
    <s v="PMO"/>
    <x v="16"/>
    <x v="0"/>
    <x v="31"/>
    <s v="UJ"/>
    <s v="7000"/>
    <n v="30.96"/>
    <n v="619.20000000000005"/>
    <n v="20"/>
    <n v="0"/>
    <n v="20"/>
    <n v="0"/>
    <m/>
    <n v="0"/>
    <m/>
    <n v="4300"/>
  </r>
  <r>
    <n v="7"/>
    <x v="52"/>
    <s v="SSH"/>
    <s v="PMO"/>
    <d v="1899-12-30T08:00:00"/>
    <d v="1899-12-30T11:30:00"/>
    <d v="1899-12-30T11:00:00"/>
    <d v="1899-12-30T13:30:00"/>
    <n v="16"/>
    <n v="8600"/>
    <n v="0"/>
    <n v="8600"/>
    <n v="15"/>
    <n v="9173.3333333333339"/>
    <n v="4586.666666666667"/>
    <s v="A321"/>
    <n v="20"/>
    <n v="20"/>
    <s v="S25"/>
    <n v="16"/>
    <n v="7"/>
    <x v="23"/>
    <x v="133"/>
    <s v="PMO"/>
    <x v="16"/>
    <x v="0"/>
    <x v="31"/>
    <s v="UJ"/>
    <s v="7000"/>
    <n v="30.96"/>
    <n v="619.20000000000005"/>
    <n v="20"/>
    <n v="0"/>
    <n v="20"/>
    <n v="0"/>
    <m/>
    <n v="0"/>
    <m/>
    <n v="4300"/>
  </r>
  <r>
    <n v="7"/>
    <x v="53"/>
    <s v="SSH"/>
    <s v="PMO"/>
    <d v="1899-12-30T08:00:00"/>
    <d v="1899-12-30T11:30:00"/>
    <d v="1899-12-30T11:00:00"/>
    <d v="1899-12-30T13:30:00"/>
    <n v="16"/>
    <n v="8600"/>
    <n v="0"/>
    <n v="8600"/>
    <n v="15"/>
    <n v="9173.3333333333339"/>
    <n v="4586.666666666667"/>
    <s v="A321"/>
    <n v="22"/>
    <n v="22"/>
    <s v="S25"/>
    <n v="16"/>
    <n v="8"/>
    <x v="23"/>
    <x v="134"/>
    <s v="PMO"/>
    <x v="16"/>
    <x v="0"/>
    <x v="31"/>
    <s v="UJ"/>
    <s v="7000"/>
    <n v="30.96"/>
    <n v="681.12"/>
    <n v="22"/>
    <n v="0"/>
    <n v="22"/>
    <n v="0"/>
    <m/>
    <n v="0"/>
    <m/>
    <n v="4730"/>
  </r>
  <r>
    <n v="7"/>
    <x v="54"/>
    <s v="SSH"/>
    <s v="PMO"/>
    <d v="1899-12-30T08:00:00"/>
    <d v="1899-12-30T11:30:00"/>
    <d v="1899-12-30T11:00:00"/>
    <d v="1899-12-30T13:30:00"/>
    <n v="16"/>
    <n v="8600"/>
    <n v="0"/>
    <n v="8600"/>
    <n v="15"/>
    <n v="9173.3333333333339"/>
    <n v="4586.666666666667"/>
    <s v="A321"/>
    <n v="20"/>
    <n v="20"/>
    <s v="S25"/>
    <n v="16"/>
    <n v="9"/>
    <x v="23"/>
    <x v="135"/>
    <s v="PMO"/>
    <x v="16"/>
    <x v="0"/>
    <x v="31"/>
    <s v="UJ"/>
    <s v="7000"/>
    <n v="30.96"/>
    <n v="619.20000000000005"/>
    <n v="20"/>
    <n v="0"/>
    <n v="20"/>
    <n v="0"/>
    <m/>
    <n v="0"/>
    <m/>
    <n v="4300"/>
  </r>
  <r>
    <n v="7"/>
    <x v="55"/>
    <s v="SSH"/>
    <s v="PMO"/>
    <d v="1899-12-30T08:00:00"/>
    <d v="1899-12-30T11:30:00"/>
    <d v="1899-12-30T11:00:00"/>
    <d v="1899-12-30T13:30:00"/>
    <n v="16"/>
    <n v="8600"/>
    <n v="0"/>
    <n v="8600"/>
    <n v="15"/>
    <n v="9173.3333333333339"/>
    <n v="4586.666666666667"/>
    <s v="A321"/>
    <n v="22"/>
    <n v="22"/>
    <s v="S25"/>
    <n v="16"/>
    <n v="10"/>
    <x v="23"/>
    <x v="136"/>
    <s v="PMO"/>
    <x v="16"/>
    <x v="0"/>
    <x v="31"/>
    <s v="UJ"/>
    <s v="7000"/>
    <n v="30.96"/>
    <n v="681.12"/>
    <n v="22"/>
    <n v="0"/>
    <n v="22"/>
    <n v="0"/>
    <m/>
    <n v="0"/>
    <m/>
    <n v="4730"/>
  </r>
  <r>
    <n v="7"/>
    <x v="77"/>
    <s v="SSH"/>
    <s v="PMO"/>
    <d v="1899-12-30T08:00:00"/>
    <d v="1899-12-30T11:30:00"/>
    <d v="1899-12-30T11:00:00"/>
    <d v="1899-12-30T13:30:00"/>
    <n v="16"/>
    <n v="8600"/>
    <n v="0"/>
    <n v="8600"/>
    <n v="15"/>
    <n v="9173.3333333333339"/>
    <n v="4586.666666666667"/>
    <s v="A321"/>
    <n v="20"/>
    <n v="20"/>
    <s v="S25"/>
    <n v="16"/>
    <n v="11"/>
    <x v="23"/>
    <x v="137"/>
    <s v="PMO"/>
    <x v="16"/>
    <x v="0"/>
    <x v="31"/>
    <s v="UJ"/>
    <s v="7000"/>
    <n v="30.96"/>
    <n v="619.20000000000005"/>
    <n v="20"/>
    <n v="0"/>
    <n v="20"/>
    <n v="0"/>
    <m/>
    <n v="0"/>
    <m/>
    <n v="4300"/>
  </r>
  <r>
    <n v="7"/>
    <x v="78"/>
    <s v="SSH"/>
    <s v="PMO"/>
    <d v="1899-12-30T08:00:00"/>
    <d v="1899-12-30T11:30:00"/>
    <d v="1899-12-30T11:00:00"/>
    <d v="1899-12-30T13:30:00"/>
    <n v="16"/>
    <n v="8600"/>
    <n v="0"/>
    <n v="8600"/>
    <n v="15"/>
    <n v="9173.3333333333339"/>
    <n v="4586.666666666667"/>
    <s v="A321"/>
    <n v="24"/>
    <n v="24"/>
    <s v="S25"/>
    <n v="16"/>
    <n v="12"/>
    <x v="23"/>
    <x v="138"/>
    <s v="PMO"/>
    <x v="16"/>
    <x v="0"/>
    <x v="31"/>
    <s v="UJ"/>
    <s v="7000"/>
    <n v="30.96"/>
    <n v="743.04"/>
    <n v="24"/>
    <n v="0"/>
    <n v="24"/>
    <n v="0"/>
    <m/>
    <n v="0"/>
    <m/>
    <n v="5160"/>
  </r>
  <r>
    <n v="7"/>
    <x v="79"/>
    <s v="SSH"/>
    <s v="PMO"/>
    <d v="1899-12-30T08:00:00"/>
    <d v="1899-12-30T11:30:00"/>
    <d v="1899-12-30T11:00:00"/>
    <d v="1899-12-30T13:30:00"/>
    <n v="16"/>
    <n v="8600"/>
    <n v="0"/>
    <n v="8600"/>
    <n v="15"/>
    <n v="9173.3333333333339"/>
    <n v="4586.666666666667"/>
    <s v="A321"/>
    <n v="20"/>
    <n v="20"/>
    <s v="S25"/>
    <n v="16"/>
    <n v="13"/>
    <x v="23"/>
    <x v="139"/>
    <s v="PMO"/>
    <x v="16"/>
    <x v="0"/>
    <x v="31"/>
    <s v="UJ"/>
    <s v="7000"/>
    <n v="30.96"/>
    <n v="619.20000000000005"/>
    <n v="20"/>
    <n v="0"/>
    <n v="20"/>
    <n v="0"/>
    <m/>
    <n v="0"/>
    <m/>
    <n v="4300"/>
  </r>
  <r>
    <n v="7"/>
    <x v="80"/>
    <s v="SSH"/>
    <s v="PMO"/>
    <d v="1899-12-30T08:00:00"/>
    <d v="1899-12-30T11:30:00"/>
    <d v="1899-12-30T11:00:00"/>
    <d v="1899-12-30T13:30:00"/>
    <n v="16"/>
    <n v="8600"/>
    <n v="0"/>
    <n v="8600"/>
    <n v="15"/>
    <n v="9173.3333333333339"/>
    <n v="4586.666666666667"/>
    <s v="A321"/>
    <n v="20"/>
    <n v="20"/>
    <s v="S25"/>
    <n v="16"/>
    <n v="14"/>
    <x v="23"/>
    <x v="140"/>
    <s v="PMO"/>
    <x v="16"/>
    <x v="0"/>
    <x v="31"/>
    <s v="UJ"/>
    <s v="7000"/>
    <n v="30.96"/>
    <n v="619.20000000000005"/>
    <n v="20"/>
    <n v="0"/>
    <n v="20"/>
    <n v="0"/>
    <m/>
    <n v="0"/>
    <m/>
    <n v="4300"/>
  </r>
  <r>
    <n v="7"/>
    <x v="81"/>
    <s v="SSH"/>
    <s v="PMO"/>
    <d v="1899-12-30T08:00:00"/>
    <d v="1899-12-30T11:30:00"/>
    <d v="1899-12-30T11:00:00"/>
    <d v="1899-12-30T12:30:00"/>
    <n v="16"/>
    <n v="8600"/>
    <n v="0"/>
    <n v="8600"/>
    <n v="15"/>
    <n v="9173.3333333333339"/>
    <n v="4586.666666666667"/>
    <s v="A321"/>
    <n v="20"/>
    <n v="20"/>
    <s v="S25"/>
    <n v="16"/>
    <n v="15"/>
    <x v="23"/>
    <x v="141"/>
    <s v="PMO"/>
    <x v="16"/>
    <x v="0"/>
    <x v="31"/>
    <s v="UJ"/>
    <s v="7000"/>
    <n v="30.96"/>
    <n v="619.20000000000005"/>
    <n v="20"/>
    <n v="0"/>
    <n v="20"/>
    <n v="0"/>
    <m/>
    <n v="0"/>
    <m/>
    <n v="4300"/>
  </r>
  <r>
    <n v="7"/>
    <x v="82"/>
    <s v="SSH"/>
    <s v="PMO"/>
    <d v="1899-12-30T08:00:00"/>
    <d v="1899-12-30T11:30:00"/>
    <d v="1899-12-30T10:00:00"/>
    <d v="1899-12-30T12:30:00"/>
    <n v="16"/>
    <n v="8600"/>
    <n v="0"/>
    <n v="8600"/>
    <n v="15"/>
    <n v="9173.3333333333339"/>
    <n v="4586.666666666667"/>
    <s v="A321"/>
    <n v="20"/>
    <n v="20"/>
    <s v="S25"/>
    <n v="16"/>
    <n v="16"/>
    <x v="23"/>
    <x v="142"/>
    <s v="PMO"/>
    <x v="16"/>
    <x v="0"/>
    <x v="31"/>
    <s v="UJ"/>
    <s v="7000"/>
    <n v="30.96"/>
    <n v="619.20000000000005"/>
    <n v="20"/>
    <n v="0"/>
    <n v="20"/>
    <n v="0"/>
    <m/>
    <n v="0"/>
    <m/>
    <n v="4300"/>
  </r>
  <r>
    <n v="7"/>
    <x v="83"/>
    <s v="PMO"/>
    <s v="SSH"/>
    <d v="1899-12-30T12:30:00"/>
    <d v="1899-12-30T16:00:00"/>
    <d v="1899-12-30T14:30:00"/>
    <d v="1899-12-30T19:00:00"/>
    <n v="16"/>
    <n v="8600"/>
    <n v="0"/>
    <n v="8600"/>
    <n v="15"/>
    <n v="9173.3333333333339"/>
    <n v="4586.666666666667"/>
    <s v="A321"/>
    <n v="20"/>
    <n v="20"/>
    <s v="S25"/>
    <n v="16"/>
    <n v="1"/>
    <x v="23"/>
    <x v="143"/>
    <s v="PMO"/>
    <x v="17"/>
    <x v="1"/>
    <x v="32"/>
    <s v="UJ"/>
    <s v="7001"/>
    <n v="27.279999999999998"/>
    <n v="545.59999999999991"/>
    <n v="20"/>
    <n v="0"/>
    <n v="20"/>
    <n v="0"/>
    <m/>
    <n v="0"/>
    <m/>
    <n v="4300"/>
  </r>
  <r>
    <n v="7"/>
    <x v="56"/>
    <s v="PMO"/>
    <s v="SSH"/>
    <d v="1899-12-30T12:30:00"/>
    <d v="1899-12-30T16:00:00"/>
    <d v="1899-12-30T14:30:00"/>
    <d v="1899-12-30T19:00:00"/>
    <n v="16"/>
    <n v="8600"/>
    <n v="0"/>
    <n v="8600"/>
    <n v="15"/>
    <n v="9173.3333333333339"/>
    <n v="4586.666666666667"/>
    <s v="A321"/>
    <n v="20"/>
    <n v="20"/>
    <s v="S25"/>
    <n v="16"/>
    <n v="2"/>
    <x v="23"/>
    <x v="128"/>
    <s v="PMO"/>
    <x v="17"/>
    <x v="1"/>
    <x v="32"/>
    <s v="UJ"/>
    <s v="7001"/>
    <n v="27.279999999999998"/>
    <n v="545.59999999999991"/>
    <n v="20"/>
    <n v="0"/>
    <n v="20"/>
    <n v="0"/>
    <m/>
    <n v="0"/>
    <m/>
    <n v="4300"/>
  </r>
  <r>
    <n v="7"/>
    <x v="48"/>
    <s v="PMO"/>
    <s v="SSH"/>
    <d v="1899-12-30T12:30:00"/>
    <d v="1899-12-30T16:00:00"/>
    <d v="1899-12-30T14:30:00"/>
    <d v="1899-12-30T19:00:00"/>
    <n v="16"/>
    <n v="8600"/>
    <n v="0"/>
    <n v="8600"/>
    <n v="15"/>
    <n v="9173.3333333333339"/>
    <n v="4586.666666666667"/>
    <s v="A321"/>
    <n v="20"/>
    <n v="20"/>
    <s v="S25"/>
    <n v="16"/>
    <n v="3"/>
    <x v="23"/>
    <x v="129"/>
    <s v="PMO"/>
    <x v="17"/>
    <x v="1"/>
    <x v="32"/>
    <s v="UJ"/>
    <s v="7001"/>
    <n v="27.279999999999998"/>
    <n v="545.59999999999991"/>
    <n v="20"/>
    <n v="0"/>
    <n v="20"/>
    <n v="0"/>
    <m/>
    <n v="0"/>
    <m/>
    <n v="4300"/>
  </r>
  <r>
    <n v="7"/>
    <x v="49"/>
    <s v="PMO"/>
    <s v="SSH"/>
    <d v="1899-12-30T12:30:00"/>
    <d v="1899-12-30T16:00:00"/>
    <d v="1899-12-30T14:30:00"/>
    <d v="1899-12-30T19:00:00"/>
    <n v="16"/>
    <n v="8600"/>
    <n v="0"/>
    <n v="8600"/>
    <n v="15"/>
    <n v="9173.3333333333339"/>
    <n v="4586.666666666667"/>
    <s v="A321"/>
    <n v="20"/>
    <n v="20"/>
    <s v="S25"/>
    <n v="16"/>
    <n v="4"/>
    <x v="23"/>
    <x v="130"/>
    <s v="PMO"/>
    <x v="17"/>
    <x v="1"/>
    <x v="32"/>
    <s v="UJ"/>
    <s v="7001"/>
    <n v="27.279999999999998"/>
    <n v="545.59999999999991"/>
    <n v="20"/>
    <n v="0"/>
    <n v="20"/>
    <n v="0"/>
    <m/>
    <n v="0"/>
    <m/>
    <n v="4300"/>
  </r>
  <r>
    <n v="7"/>
    <x v="50"/>
    <s v="PMO"/>
    <s v="SSH"/>
    <d v="1899-12-30T12:30:00"/>
    <d v="1899-12-30T16:00:00"/>
    <d v="1899-12-30T14:30:00"/>
    <d v="1899-12-30T19:00:00"/>
    <n v="16"/>
    <n v="8600"/>
    <n v="0"/>
    <n v="8600"/>
    <n v="15"/>
    <n v="9173.3333333333339"/>
    <n v="4586.666666666667"/>
    <s v="A321"/>
    <n v="20"/>
    <n v="20"/>
    <s v="S25"/>
    <n v="16"/>
    <n v="5"/>
    <x v="23"/>
    <x v="131"/>
    <s v="PMO"/>
    <x v="17"/>
    <x v="1"/>
    <x v="32"/>
    <s v="UJ"/>
    <s v="7001"/>
    <n v="27.279999999999998"/>
    <n v="545.59999999999991"/>
    <n v="20"/>
    <n v="0"/>
    <n v="20"/>
    <n v="0"/>
    <m/>
    <n v="0"/>
    <m/>
    <n v="4300"/>
  </r>
  <r>
    <n v="7"/>
    <x v="51"/>
    <s v="PMO"/>
    <s v="SSH"/>
    <d v="1899-12-30T12:30:00"/>
    <d v="1899-12-30T16:00:00"/>
    <d v="1899-12-30T14:30:00"/>
    <d v="1899-12-30T19:00:00"/>
    <n v="16"/>
    <n v="8600"/>
    <n v="0"/>
    <n v="8600"/>
    <n v="15"/>
    <n v="9173.3333333333339"/>
    <n v="4586.666666666667"/>
    <s v="A321"/>
    <n v="20"/>
    <n v="20"/>
    <s v="S25"/>
    <n v="16"/>
    <n v="6"/>
    <x v="23"/>
    <x v="132"/>
    <s v="PMO"/>
    <x v="17"/>
    <x v="1"/>
    <x v="32"/>
    <s v="UJ"/>
    <s v="7001"/>
    <n v="27.279999999999998"/>
    <n v="545.59999999999991"/>
    <n v="20"/>
    <n v="0"/>
    <n v="20"/>
    <n v="0"/>
    <m/>
    <n v="0"/>
    <m/>
    <n v="4300"/>
  </r>
  <r>
    <n v="7"/>
    <x v="52"/>
    <s v="PMO"/>
    <s v="SSH"/>
    <d v="1899-12-30T12:30:00"/>
    <d v="1899-12-30T16:00:00"/>
    <d v="1899-12-30T14:30:00"/>
    <d v="1899-12-30T19:00:00"/>
    <n v="16"/>
    <n v="8600"/>
    <n v="0"/>
    <n v="8600"/>
    <n v="15"/>
    <n v="9173.3333333333339"/>
    <n v="4586.666666666667"/>
    <s v="A321"/>
    <n v="22"/>
    <n v="22"/>
    <s v="S25"/>
    <n v="16"/>
    <n v="7"/>
    <x v="23"/>
    <x v="133"/>
    <s v="PMO"/>
    <x v="17"/>
    <x v="1"/>
    <x v="32"/>
    <s v="UJ"/>
    <s v="7001"/>
    <n v="27.279999999999998"/>
    <n v="600.16"/>
    <n v="22"/>
    <n v="0"/>
    <n v="22"/>
    <n v="0"/>
    <m/>
    <n v="0"/>
    <m/>
    <n v="4730"/>
  </r>
  <r>
    <n v="7"/>
    <x v="53"/>
    <s v="PMO"/>
    <s v="SSH"/>
    <d v="1899-12-30T12:30:00"/>
    <d v="1899-12-30T16:00:00"/>
    <d v="1899-12-30T14:30:00"/>
    <d v="1899-12-30T19:00:00"/>
    <n v="16"/>
    <n v="8600"/>
    <n v="0"/>
    <n v="8600"/>
    <n v="15"/>
    <n v="9173.3333333333339"/>
    <n v="4586.666666666667"/>
    <s v="A321"/>
    <n v="20"/>
    <n v="20"/>
    <s v="S25"/>
    <n v="16"/>
    <n v="8"/>
    <x v="23"/>
    <x v="134"/>
    <s v="PMO"/>
    <x v="17"/>
    <x v="1"/>
    <x v="32"/>
    <s v="UJ"/>
    <s v="7001"/>
    <n v="27.279999999999998"/>
    <n v="545.59999999999991"/>
    <n v="20"/>
    <n v="0"/>
    <n v="20"/>
    <n v="0"/>
    <m/>
    <n v="0"/>
    <m/>
    <n v="4300"/>
  </r>
  <r>
    <n v="7"/>
    <x v="54"/>
    <s v="PMO"/>
    <s v="SSH"/>
    <d v="1899-12-30T12:30:00"/>
    <d v="1899-12-30T16:00:00"/>
    <d v="1899-12-30T14:30:00"/>
    <d v="1899-12-30T19:00:00"/>
    <n v="16"/>
    <n v="8600"/>
    <n v="0"/>
    <n v="8600"/>
    <n v="15"/>
    <n v="9173.3333333333339"/>
    <n v="4586.666666666667"/>
    <s v="A321"/>
    <n v="22"/>
    <n v="22"/>
    <s v="S25"/>
    <n v="16"/>
    <n v="9"/>
    <x v="23"/>
    <x v="135"/>
    <s v="PMO"/>
    <x v="17"/>
    <x v="1"/>
    <x v="32"/>
    <s v="UJ"/>
    <s v="7001"/>
    <n v="27.279999999999998"/>
    <n v="600.16"/>
    <n v="22"/>
    <n v="0"/>
    <n v="22"/>
    <n v="0"/>
    <m/>
    <n v="0"/>
    <m/>
    <n v="4730"/>
  </r>
  <r>
    <n v="7"/>
    <x v="55"/>
    <s v="PMO"/>
    <s v="SSH"/>
    <d v="1899-12-30T12:30:00"/>
    <d v="1899-12-30T16:00:00"/>
    <d v="1899-12-30T14:30:00"/>
    <d v="1899-12-30T19:00:00"/>
    <n v="16"/>
    <n v="8600"/>
    <n v="0"/>
    <n v="8600"/>
    <n v="15"/>
    <n v="9173.3333333333339"/>
    <n v="4586.666666666667"/>
    <s v="A321"/>
    <n v="20"/>
    <n v="20"/>
    <s v="S25"/>
    <n v="16"/>
    <n v="10"/>
    <x v="23"/>
    <x v="136"/>
    <s v="PMO"/>
    <x v="17"/>
    <x v="1"/>
    <x v="32"/>
    <s v="UJ"/>
    <s v="7001"/>
    <n v="27.279999999999998"/>
    <n v="545.59999999999991"/>
    <n v="20"/>
    <n v="0"/>
    <n v="20"/>
    <n v="0"/>
    <m/>
    <n v="0"/>
    <m/>
    <n v="4300"/>
  </r>
  <r>
    <n v="7"/>
    <x v="77"/>
    <s v="PMO"/>
    <s v="SSH"/>
    <d v="1899-12-30T12:30:00"/>
    <d v="1899-12-30T16:00:00"/>
    <d v="1899-12-30T14:30:00"/>
    <d v="1899-12-30T19:00:00"/>
    <n v="16"/>
    <n v="8600"/>
    <n v="0"/>
    <n v="8600"/>
    <n v="15"/>
    <n v="9173.3333333333339"/>
    <n v="4586.666666666667"/>
    <s v="A321"/>
    <n v="24"/>
    <n v="24"/>
    <s v="S25"/>
    <n v="16"/>
    <n v="11"/>
    <x v="23"/>
    <x v="137"/>
    <s v="PMO"/>
    <x v="17"/>
    <x v="1"/>
    <x v="32"/>
    <s v="UJ"/>
    <s v="7001"/>
    <n v="27.279999999999998"/>
    <n v="654.71999999999991"/>
    <n v="24"/>
    <n v="0"/>
    <n v="24"/>
    <n v="0"/>
    <m/>
    <n v="0"/>
    <m/>
    <n v="5160"/>
  </r>
  <r>
    <n v="7"/>
    <x v="78"/>
    <s v="PMO"/>
    <s v="SSH"/>
    <d v="1899-12-30T12:30:00"/>
    <d v="1899-12-30T16:00:00"/>
    <d v="1899-12-30T14:30:00"/>
    <d v="1899-12-30T19:00:00"/>
    <n v="16"/>
    <n v="8600"/>
    <n v="0"/>
    <n v="8600"/>
    <n v="15"/>
    <n v="9173.3333333333339"/>
    <n v="4586.666666666667"/>
    <s v="A321"/>
    <n v="20"/>
    <n v="20"/>
    <s v="S25"/>
    <n v="16"/>
    <n v="12"/>
    <x v="23"/>
    <x v="138"/>
    <s v="PMO"/>
    <x v="17"/>
    <x v="1"/>
    <x v="32"/>
    <s v="UJ"/>
    <s v="7001"/>
    <n v="27.279999999999998"/>
    <n v="545.59999999999991"/>
    <n v="20"/>
    <n v="0"/>
    <n v="20"/>
    <n v="0"/>
    <m/>
    <n v="0"/>
    <m/>
    <n v="4300"/>
  </r>
  <r>
    <n v="7"/>
    <x v="79"/>
    <s v="PMO"/>
    <s v="SSH"/>
    <d v="1899-12-30T12:30:00"/>
    <d v="1899-12-30T16:00:00"/>
    <d v="1899-12-30T14:30:00"/>
    <d v="1899-12-30T19:00:00"/>
    <n v="16"/>
    <n v="8600"/>
    <n v="0"/>
    <n v="8600"/>
    <n v="15"/>
    <n v="9173.3333333333339"/>
    <n v="4586.666666666667"/>
    <s v="A321"/>
    <n v="20"/>
    <n v="20"/>
    <s v="S25"/>
    <n v="16"/>
    <n v="13"/>
    <x v="23"/>
    <x v="139"/>
    <s v="PMO"/>
    <x v="17"/>
    <x v="1"/>
    <x v="32"/>
    <s v="UJ"/>
    <s v="7001"/>
    <n v="27.279999999999998"/>
    <n v="545.59999999999991"/>
    <n v="20"/>
    <n v="0"/>
    <n v="20"/>
    <n v="0"/>
    <m/>
    <n v="0"/>
    <m/>
    <n v="4300"/>
  </r>
  <r>
    <n v="7"/>
    <x v="80"/>
    <s v="PMO"/>
    <s v="SSH"/>
    <d v="1899-12-30T12:30:00"/>
    <d v="1899-12-30T16:00:00"/>
    <d v="1899-12-30T14:30:00"/>
    <d v="1899-12-30T19:00:00"/>
    <n v="16"/>
    <n v="8600"/>
    <n v="0"/>
    <n v="8600"/>
    <n v="15"/>
    <n v="9173.3333333333339"/>
    <n v="4586.666666666667"/>
    <s v="A321"/>
    <n v="20"/>
    <n v="20"/>
    <s v="S25"/>
    <n v="16"/>
    <n v="14"/>
    <x v="23"/>
    <x v="140"/>
    <s v="PMO"/>
    <x v="17"/>
    <x v="1"/>
    <x v="32"/>
    <s v="UJ"/>
    <s v="7001"/>
    <n v="27.279999999999998"/>
    <n v="545.59999999999991"/>
    <n v="20"/>
    <n v="0"/>
    <n v="20"/>
    <n v="0"/>
    <m/>
    <n v="0"/>
    <m/>
    <n v="4300"/>
  </r>
  <r>
    <n v="7"/>
    <x v="81"/>
    <s v="PMO"/>
    <s v="SSH"/>
    <d v="1899-12-30T12:30:00"/>
    <d v="1899-12-30T16:00:00"/>
    <d v="1899-12-30T13:30:00"/>
    <d v="1899-12-30T19:00:00"/>
    <n v="16"/>
    <n v="8600"/>
    <n v="0"/>
    <n v="8600"/>
    <n v="15"/>
    <n v="9173.3333333333339"/>
    <n v="4586.666666666667"/>
    <s v="A321"/>
    <n v="20"/>
    <n v="20"/>
    <s v="S25"/>
    <n v="16"/>
    <n v="15"/>
    <x v="23"/>
    <x v="141"/>
    <s v="PMO"/>
    <x v="17"/>
    <x v="1"/>
    <x v="32"/>
    <s v="UJ"/>
    <s v="7001"/>
    <n v="27.279999999999998"/>
    <n v="545.59999999999991"/>
    <n v="20"/>
    <n v="0"/>
    <n v="20"/>
    <n v="0"/>
    <m/>
    <n v="0"/>
    <m/>
    <n v="4300"/>
  </r>
  <r>
    <n v="1"/>
    <x v="63"/>
    <s v="SSH"/>
    <s v="PMO"/>
    <d v="1899-12-30T02:00:00"/>
    <d v="1899-12-30T05:30:00"/>
    <d v="1899-12-30T05:00:00"/>
    <d v="1899-12-30T07:30:00"/>
    <n v="8"/>
    <n v="13500"/>
    <n v="0"/>
    <n v="13500"/>
    <n v="7"/>
    <n v="15428.571428571429"/>
    <n v="7714.2857142857147"/>
    <s v="A320"/>
    <n v="30"/>
    <n v="30"/>
    <s v="S25"/>
    <n v="17"/>
    <n v="2"/>
    <x v="24"/>
    <x v="144"/>
    <s v="PMO"/>
    <x v="16"/>
    <x v="0"/>
    <x v="33"/>
    <s v="SE"/>
    <s v="1791"/>
    <n v="30.96"/>
    <n v="928.80000000000007"/>
    <n v="30"/>
    <n v="0"/>
    <n v="30"/>
    <n v="0"/>
    <m/>
    <n v="0"/>
    <m/>
    <n v="6750"/>
  </r>
  <r>
    <n v="1"/>
    <x v="57"/>
    <s v="SSH"/>
    <s v="PMO"/>
    <d v="1899-12-30T02:00:00"/>
    <d v="1899-12-30T05:30:00"/>
    <d v="1899-12-30T05:00:00"/>
    <d v="1899-12-30T07:30:00"/>
    <n v="8"/>
    <n v="13500"/>
    <n v="0"/>
    <n v="13500"/>
    <n v="7"/>
    <n v="15428.571428571429"/>
    <n v="7714.2857142857147"/>
    <s v="A320"/>
    <n v="30"/>
    <n v="30"/>
    <s v="S25"/>
    <n v="17"/>
    <n v="3"/>
    <x v="24"/>
    <x v="145"/>
    <s v="PMO"/>
    <x v="16"/>
    <x v="0"/>
    <x v="33"/>
    <s v="SE"/>
    <s v="1791"/>
    <n v="30.96"/>
    <n v="928.80000000000007"/>
    <n v="30"/>
    <n v="0"/>
    <n v="30"/>
    <n v="0"/>
    <m/>
    <n v="0"/>
    <m/>
    <n v="6750"/>
  </r>
  <r>
    <n v="1"/>
    <x v="58"/>
    <s v="SSH"/>
    <s v="PMO"/>
    <d v="1899-12-30T02:00:00"/>
    <d v="1899-12-30T05:30:00"/>
    <d v="1899-12-30T05:00:00"/>
    <d v="1899-12-30T07:30:00"/>
    <n v="8"/>
    <n v="13500"/>
    <n v="0"/>
    <n v="13500"/>
    <n v="7"/>
    <n v="15428.571428571429"/>
    <n v="7714.2857142857147"/>
    <s v="A320"/>
    <n v="30"/>
    <n v="30"/>
    <s v="S25"/>
    <n v="17"/>
    <n v="4"/>
    <x v="24"/>
    <x v="146"/>
    <s v="PMO"/>
    <x v="16"/>
    <x v="0"/>
    <x v="33"/>
    <s v="SE"/>
    <s v="1791"/>
    <n v="30.96"/>
    <n v="928.80000000000007"/>
    <n v="30"/>
    <n v="0"/>
    <n v="30"/>
    <n v="0"/>
    <m/>
    <n v="0"/>
    <m/>
    <n v="6750"/>
  </r>
  <r>
    <n v="1"/>
    <x v="59"/>
    <s v="SSH"/>
    <s v="PMO"/>
    <d v="1899-12-30T02:00:00"/>
    <d v="1899-12-30T05:30:00"/>
    <d v="1899-12-30T05:00:00"/>
    <d v="1899-12-30T07:30:00"/>
    <n v="8"/>
    <n v="13500"/>
    <n v="0"/>
    <n v="13500"/>
    <n v="7"/>
    <n v="15428.571428571429"/>
    <n v="7714.2857142857147"/>
    <s v="A320"/>
    <n v="30"/>
    <n v="30"/>
    <s v="S25"/>
    <n v="17"/>
    <n v="5"/>
    <x v="24"/>
    <x v="147"/>
    <s v="PMO"/>
    <x v="16"/>
    <x v="0"/>
    <x v="33"/>
    <s v="SE"/>
    <s v="1791"/>
    <n v="30.96"/>
    <n v="928.80000000000007"/>
    <n v="30"/>
    <n v="0"/>
    <n v="30"/>
    <n v="0"/>
    <m/>
    <n v="0"/>
    <m/>
    <n v="6750"/>
  </r>
  <r>
    <n v="1"/>
    <x v="60"/>
    <s v="SSH"/>
    <s v="PMO"/>
    <d v="1899-12-30T02:00:00"/>
    <d v="1899-12-30T05:30:00"/>
    <d v="1899-12-30T05:00:00"/>
    <d v="1899-12-30T07:30:00"/>
    <n v="8"/>
    <n v="13500"/>
    <n v="0"/>
    <n v="13500"/>
    <n v="7"/>
    <n v="15428.571428571429"/>
    <n v="7714.2857142857147"/>
    <s v="A320"/>
    <n v="30"/>
    <n v="30"/>
    <s v="S25"/>
    <n v="17"/>
    <n v="6"/>
    <x v="24"/>
    <x v="148"/>
    <s v="PMO"/>
    <x v="16"/>
    <x v="0"/>
    <x v="33"/>
    <s v="SE"/>
    <s v="1791"/>
    <n v="30.96"/>
    <n v="928.80000000000007"/>
    <n v="30"/>
    <n v="0"/>
    <n v="30"/>
    <n v="0"/>
    <m/>
    <n v="0"/>
    <m/>
    <n v="6750"/>
  </r>
  <r>
    <n v="1"/>
    <x v="61"/>
    <s v="SSH"/>
    <s v="PMO"/>
    <d v="1899-12-30T02:00:00"/>
    <d v="1899-12-30T05:30:00"/>
    <d v="1899-12-30T05:00:00"/>
    <d v="1899-12-30T07:30:00"/>
    <n v="8"/>
    <n v="13500"/>
    <n v="0"/>
    <n v="13500"/>
    <n v="7"/>
    <n v="15428.571428571429"/>
    <n v="7714.2857142857147"/>
    <s v="A320"/>
    <n v="30"/>
    <n v="30"/>
    <s v="S25"/>
    <n v="17"/>
    <n v="7"/>
    <x v="24"/>
    <x v="149"/>
    <s v="PMO"/>
    <x v="16"/>
    <x v="0"/>
    <x v="33"/>
    <s v="SE"/>
    <s v="1791"/>
    <n v="30.96"/>
    <n v="928.80000000000007"/>
    <n v="30"/>
    <n v="0"/>
    <n v="30"/>
    <n v="0"/>
    <m/>
    <n v="0"/>
    <m/>
    <n v="6750"/>
  </r>
  <r>
    <n v="1"/>
    <x v="62"/>
    <s v="SSH"/>
    <s v="PMO"/>
    <d v="1899-12-30T02:00:00"/>
    <d v="1899-12-30T05:30:00"/>
    <d v="1899-12-30T05:00:00"/>
    <d v="1899-12-30T07:30:00"/>
    <n v="8"/>
    <n v="13500"/>
    <n v="0"/>
    <n v="13500"/>
    <n v="7"/>
    <n v="15428.571428571429"/>
    <n v="7714.2857142857147"/>
    <s v="A320"/>
    <n v="30"/>
    <n v="30"/>
    <s v="S25"/>
    <n v="17"/>
    <n v="8"/>
    <x v="24"/>
    <x v="150"/>
    <s v="PMO"/>
    <x v="16"/>
    <x v="0"/>
    <x v="33"/>
    <s v="SE"/>
    <s v="1791"/>
    <n v="30.96"/>
    <n v="928.80000000000007"/>
    <n v="30"/>
    <n v="0"/>
    <n v="30"/>
    <n v="0"/>
    <m/>
    <n v="0"/>
    <m/>
    <n v="6750"/>
  </r>
  <r>
    <n v="1"/>
    <x v="64"/>
    <s v="PMO"/>
    <s v="SSH"/>
    <d v="1899-12-30T06:30:00"/>
    <d v="1899-12-30T10:00:00"/>
    <d v="1899-12-30T08:30:00"/>
    <d v="1899-12-30T13:00:00"/>
    <n v="8"/>
    <n v="13500"/>
    <n v="0"/>
    <n v="13500"/>
    <n v="7"/>
    <n v="15428.571428571429"/>
    <n v="7714.2857142857147"/>
    <s v="A320"/>
    <n v="30"/>
    <n v="30"/>
    <s v="S25"/>
    <n v="17"/>
    <n v="1"/>
    <x v="24"/>
    <x v="151"/>
    <s v="PMO"/>
    <x v="17"/>
    <x v="1"/>
    <x v="34"/>
    <s v="SE"/>
    <s v="1792"/>
    <n v="27.28"/>
    <n v="818.40000000000009"/>
    <n v="30"/>
    <n v="0"/>
    <n v="30"/>
    <n v="0"/>
    <m/>
    <n v="0"/>
    <m/>
    <n v="6750"/>
  </r>
  <r>
    <n v="1"/>
    <x v="63"/>
    <s v="PMO"/>
    <s v="SSH"/>
    <d v="1899-12-30T06:30:00"/>
    <d v="1899-12-30T10:00:00"/>
    <d v="1899-12-30T08:30:00"/>
    <d v="1899-12-30T13:00:00"/>
    <n v="8"/>
    <n v="13500"/>
    <n v="0"/>
    <n v="13500"/>
    <n v="7"/>
    <n v="15428.571428571429"/>
    <n v="7714.2857142857147"/>
    <s v="A320"/>
    <n v="30"/>
    <n v="30"/>
    <s v="S25"/>
    <n v="17"/>
    <n v="2"/>
    <x v="24"/>
    <x v="144"/>
    <s v="PMO"/>
    <x v="17"/>
    <x v="1"/>
    <x v="34"/>
    <s v="SE"/>
    <s v="1792"/>
    <n v="27.28"/>
    <n v="818.40000000000009"/>
    <n v="30"/>
    <n v="0"/>
    <n v="30"/>
    <n v="0"/>
    <m/>
    <n v="0"/>
    <m/>
    <n v="6750"/>
  </r>
  <r>
    <n v="1"/>
    <x v="57"/>
    <s v="PMO"/>
    <s v="SSH"/>
    <d v="1899-12-30T06:30:00"/>
    <d v="1899-12-30T10:00:00"/>
    <d v="1899-12-30T08:30:00"/>
    <d v="1899-12-30T13:00:00"/>
    <n v="8"/>
    <n v="13500"/>
    <n v="0"/>
    <n v="13500"/>
    <n v="7"/>
    <n v="15428.571428571429"/>
    <n v="7714.2857142857147"/>
    <s v="A320"/>
    <n v="30"/>
    <n v="30"/>
    <s v="S25"/>
    <n v="17"/>
    <n v="3"/>
    <x v="24"/>
    <x v="145"/>
    <s v="PMO"/>
    <x v="17"/>
    <x v="1"/>
    <x v="34"/>
    <s v="SE"/>
    <s v="1792"/>
    <n v="27.28"/>
    <n v="818.40000000000009"/>
    <n v="30"/>
    <n v="0"/>
    <n v="30"/>
    <n v="0"/>
    <m/>
    <n v="0"/>
    <m/>
    <n v="6750"/>
  </r>
  <r>
    <n v="1"/>
    <x v="58"/>
    <s v="PMO"/>
    <s v="SSH"/>
    <d v="1899-12-30T06:30:00"/>
    <d v="1899-12-30T10:00:00"/>
    <d v="1899-12-30T08:30:00"/>
    <d v="1899-12-30T13:00:00"/>
    <n v="8"/>
    <n v="13500"/>
    <n v="0"/>
    <n v="13500"/>
    <n v="7"/>
    <n v="15428.571428571429"/>
    <n v="7714.2857142857147"/>
    <s v="A320"/>
    <n v="30"/>
    <n v="30"/>
    <s v="S25"/>
    <n v="17"/>
    <n v="4"/>
    <x v="24"/>
    <x v="146"/>
    <s v="PMO"/>
    <x v="17"/>
    <x v="1"/>
    <x v="34"/>
    <s v="SE"/>
    <s v="1792"/>
    <n v="27.28"/>
    <n v="818.40000000000009"/>
    <n v="30"/>
    <n v="0"/>
    <n v="30"/>
    <n v="0"/>
    <m/>
    <n v="0"/>
    <m/>
    <n v="6750"/>
  </r>
  <r>
    <n v="1"/>
    <x v="59"/>
    <s v="PMO"/>
    <s v="SSH"/>
    <d v="1899-12-30T06:30:00"/>
    <d v="1899-12-30T10:00:00"/>
    <d v="1899-12-30T08:30:00"/>
    <d v="1899-12-30T13:00:00"/>
    <n v="8"/>
    <n v="13500"/>
    <n v="0"/>
    <n v="13500"/>
    <n v="7"/>
    <n v="15428.571428571429"/>
    <n v="7714.2857142857147"/>
    <s v="A320"/>
    <n v="30"/>
    <n v="30"/>
    <s v="S25"/>
    <n v="17"/>
    <n v="5"/>
    <x v="24"/>
    <x v="147"/>
    <s v="PMO"/>
    <x v="17"/>
    <x v="1"/>
    <x v="34"/>
    <s v="SE"/>
    <s v="1792"/>
    <n v="27.28"/>
    <n v="818.40000000000009"/>
    <n v="30"/>
    <n v="0"/>
    <n v="30"/>
    <n v="0"/>
    <m/>
    <n v="0"/>
    <m/>
    <n v="6750"/>
  </r>
  <r>
    <n v="1"/>
    <x v="60"/>
    <s v="PMO"/>
    <s v="SSH"/>
    <d v="1899-12-30T06:30:00"/>
    <d v="1899-12-30T10:00:00"/>
    <d v="1899-12-30T08:30:00"/>
    <d v="1899-12-30T13:00:00"/>
    <n v="8"/>
    <n v="13500"/>
    <n v="0"/>
    <n v="13500"/>
    <n v="7"/>
    <n v="15428.571428571429"/>
    <n v="7714.2857142857147"/>
    <s v="A320"/>
    <n v="30"/>
    <n v="30"/>
    <s v="S25"/>
    <n v="17"/>
    <n v="6"/>
    <x v="24"/>
    <x v="148"/>
    <s v="PMO"/>
    <x v="17"/>
    <x v="1"/>
    <x v="34"/>
    <s v="SE"/>
    <s v="1792"/>
    <n v="27.28"/>
    <n v="818.40000000000009"/>
    <n v="30"/>
    <n v="0"/>
    <n v="30"/>
    <n v="0"/>
    <m/>
    <n v="0"/>
    <m/>
    <n v="6750"/>
  </r>
  <r>
    <n v="1"/>
    <x v="61"/>
    <s v="PMO"/>
    <s v="SSH"/>
    <d v="1899-12-30T06:30:00"/>
    <d v="1899-12-30T10:00:00"/>
    <d v="1899-12-30T08:30:00"/>
    <d v="1899-12-30T13:00:00"/>
    <n v="8"/>
    <n v="13500"/>
    <n v="0"/>
    <n v="13500"/>
    <n v="7"/>
    <n v="15428.571428571429"/>
    <n v="7714.2857142857147"/>
    <s v="A320"/>
    <n v="30"/>
    <n v="30"/>
    <s v="S25"/>
    <n v="17"/>
    <n v="7"/>
    <x v="24"/>
    <x v="149"/>
    <s v="PMO"/>
    <x v="17"/>
    <x v="1"/>
    <x v="34"/>
    <s v="SE"/>
    <s v="1792"/>
    <n v="27.28"/>
    <n v="818.40000000000009"/>
    <n v="30"/>
    <n v="0"/>
    <n v="30"/>
    <n v="0"/>
    <m/>
    <n v="0"/>
    <m/>
    <n v="6750"/>
  </r>
  <r>
    <n v="2"/>
    <x v="84"/>
    <s v="SSH"/>
    <s v="PSA"/>
    <d v="1899-12-30T02:00:00"/>
    <d v="1899-12-30T06:00:00"/>
    <d v="1899-12-30T05:00:00"/>
    <d v="1899-12-30T08:00:00"/>
    <n v="5"/>
    <n v="14850"/>
    <n v="0"/>
    <n v="14850"/>
    <n v="4"/>
    <n v="18562.5"/>
    <n v="9281.25"/>
    <s v="A320"/>
    <n v="175"/>
    <n v="175"/>
    <s v="S25"/>
    <n v="18"/>
    <n v="2"/>
    <x v="25"/>
    <x v="152"/>
    <s v="PSA"/>
    <x v="18"/>
    <x v="0"/>
    <x v="35"/>
    <s v="SE"/>
    <s v="2893"/>
    <n v="30.96"/>
    <n v="3405.6"/>
    <n v="110"/>
    <n v="65"/>
    <n v="110"/>
    <n v="65"/>
    <m/>
    <n v="65"/>
    <m/>
    <n v="0"/>
  </r>
  <r>
    <n v="2"/>
    <x v="85"/>
    <s v="SSH"/>
    <s v="PSA"/>
    <d v="1899-12-30T02:00:00"/>
    <d v="1899-12-30T06:00:00"/>
    <d v="1899-12-30T05:00:00"/>
    <d v="1899-12-30T08:00:00"/>
    <n v="5"/>
    <n v="14850"/>
    <n v="0"/>
    <n v="14850"/>
    <n v="4"/>
    <n v="18562.5"/>
    <n v="9281.25"/>
    <s v="A320"/>
    <n v="175"/>
    <n v="175"/>
    <s v="S25"/>
    <n v="18"/>
    <n v="3"/>
    <x v="25"/>
    <x v="153"/>
    <s v="PSA"/>
    <x v="18"/>
    <x v="0"/>
    <x v="35"/>
    <s v="SE"/>
    <s v="2893"/>
    <n v="30.96"/>
    <n v="3405.6"/>
    <n v="110"/>
    <n v="65"/>
    <n v="110"/>
    <n v="65"/>
    <m/>
    <n v="65"/>
    <m/>
    <n v="0"/>
  </r>
  <r>
    <n v="2"/>
    <x v="86"/>
    <s v="SSH"/>
    <s v="PSA"/>
    <d v="1899-12-30T02:00:00"/>
    <d v="1899-12-30T06:00:00"/>
    <d v="1899-12-30T05:00:00"/>
    <d v="1899-12-30T08:00:00"/>
    <n v="5"/>
    <n v="14850"/>
    <n v="0"/>
    <n v="14850"/>
    <n v="4"/>
    <n v="18562.5"/>
    <n v="9281.25"/>
    <s v="A320"/>
    <n v="175"/>
    <n v="175"/>
    <s v="S25"/>
    <n v="18"/>
    <n v="4"/>
    <x v="25"/>
    <x v="154"/>
    <s v="PSA"/>
    <x v="18"/>
    <x v="0"/>
    <x v="35"/>
    <s v="SE"/>
    <s v="2893"/>
    <n v="30.96"/>
    <n v="3405.6"/>
    <n v="110"/>
    <n v="65"/>
    <n v="110"/>
    <n v="65"/>
    <m/>
    <n v="65"/>
    <m/>
    <n v="0"/>
  </r>
  <r>
    <n v="2"/>
    <x v="87"/>
    <s v="SSH"/>
    <s v="PSA"/>
    <d v="1899-12-30T02:00:00"/>
    <d v="1899-12-30T06:00:00"/>
    <d v="1899-12-30T05:00:00"/>
    <d v="1899-12-30T08:00:00"/>
    <n v="5"/>
    <n v="14850"/>
    <n v="0"/>
    <n v="14850"/>
    <n v="4"/>
    <n v="18562.5"/>
    <n v="9281.25"/>
    <s v="A320"/>
    <n v="175"/>
    <n v="175"/>
    <s v="S25"/>
    <n v="18"/>
    <n v="5"/>
    <x v="25"/>
    <x v="155"/>
    <s v="PSA"/>
    <x v="18"/>
    <x v="0"/>
    <x v="35"/>
    <s v="SE"/>
    <s v="2893"/>
    <n v="30.96"/>
    <n v="3405.6"/>
    <n v="110"/>
    <n v="65"/>
    <n v="110"/>
    <n v="65"/>
    <m/>
    <n v="65"/>
    <m/>
    <n v="0"/>
  </r>
  <r>
    <n v="2"/>
    <x v="88"/>
    <s v="PSA"/>
    <s v="SSH"/>
    <d v="1899-12-30T07:00:00"/>
    <d v="1899-12-30T11:00:00"/>
    <d v="1899-12-30T09:00:00"/>
    <d v="1899-12-30T14:00:00"/>
    <n v="5"/>
    <n v="14850"/>
    <n v="0"/>
    <n v="14850"/>
    <n v="4"/>
    <n v="18562.5"/>
    <n v="9281.25"/>
    <s v="A320"/>
    <n v="175"/>
    <n v="175"/>
    <s v="S25"/>
    <n v="18"/>
    <n v="1"/>
    <x v="25"/>
    <x v="156"/>
    <s v="PSA"/>
    <x v="19"/>
    <x v="1"/>
    <x v="36"/>
    <s v="SE"/>
    <s v="2894"/>
    <n v="17.93"/>
    <n v="1972.3"/>
    <n v="110"/>
    <n v="65"/>
    <n v="110"/>
    <n v="65"/>
    <m/>
    <n v="65"/>
    <m/>
    <n v="0"/>
  </r>
  <r>
    <n v="2"/>
    <x v="84"/>
    <s v="PSA"/>
    <s v="SSH"/>
    <d v="1899-12-30T07:00:00"/>
    <d v="1899-12-30T11:00:00"/>
    <d v="1899-12-30T09:00:00"/>
    <d v="1899-12-30T14:00:00"/>
    <n v="5"/>
    <n v="14850"/>
    <n v="0"/>
    <n v="14850"/>
    <n v="4"/>
    <n v="18562.5"/>
    <n v="9281.25"/>
    <s v="A320"/>
    <n v="175"/>
    <n v="175"/>
    <s v="S25"/>
    <n v="18"/>
    <n v="2"/>
    <x v="25"/>
    <x v="152"/>
    <s v="PSA"/>
    <x v="19"/>
    <x v="1"/>
    <x v="36"/>
    <s v="SE"/>
    <s v="2894"/>
    <n v="17.93"/>
    <n v="1972.3"/>
    <n v="110"/>
    <n v="65"/>
    <n v="110"/>
    <n v="65"/>
    <m/>
    <n v="65"/>
    <m/>
    <n v="0"/>
  </r>
  <r>
    <n v="2"/>
    <x v="85"/>
    <s v="PSA"/>
    <s v="SSH"/>
    <d v="1899-12-30T07:00:00"/>
    <d v="1899-12-30T11:00:00"/>
    <d v="1899-12-30T09:00:00"/>
    <d v="1899-12-30T14:00:00"/>
    <n v="5"/>
    <n v="14850"/>
    <n v="0"/>
    <n v="14850"/>
    <n v="4"/>
    <n v="18562.5"/>
    <n v="9281.25"/>
    <s v="A320"/>
    <n v="175"/>
    <n v="175"/>
    <s v="S25"/>
    <n v="18"/>
    <n v="3"/>
    <x v="25"/>
    <x v="153"/>
    <s v="PSA"/>
    <x v="19"/>
    <x v="1"/>
    <x v="36"/>
    <s v="SE"/>
    <s v="2894"/>
    <n v="17.93"/>
    <n v="1972.3"/>
    <n v="110"/>
    <n v="65"/>
    <n v="110"/>
    <n v="65"/>
    <m/>
    <n v="65"/>
    <m/>
    <n v="0"/>
  </r>
  <r>
    <n v="2"/>
    <x v="86"/>
    <s v="PSA"/>
    <s v="SSH"/>
    <d v="1899-12-30T07:00:00"/>
    <d v="1899-12-30T11:00:00"/>
    <d v="1899-12-30T09:00:00"/>
    <d v="1899-12-30T14:00:00"/>
    <n v="5"/>
    <n v="14850"/>
    <n v="0"/>
    <n v="14850"/>
    <n v="4"/>
    <n v="18562.5"/>
    <n v="9281.25"/>
    <s v="A320"/>
    <n v="175"/>
    <n v="175"/>
    <s v="S25"/>
    <n v="18"/>
    <n v="4"/>
    <x v="25"/>
    <x v="154"/>
    <s v="PSA"/>
    <x v="19"/>
    <x v="1"/>
    <x v="36"/>
    <s v="SE"/>
    <s v="2894"/>
    <n v="17.93"/>
    <n v="1972.3"/>
    <n v="110"/>
    <n v="65"/>
    <n v="110"/>
    <n v="65"/>
    <m/>
    <n v="65"/>
    <m/>
    <n v="0"/>
  </r>
  <r>
    <n v="7"/>
    <x v="77"/>
    <s v="SSH"/>
    <s v="NAP"/>
    <d v="1899-12-30T15:00:00"/>
    <d v="1899-12-30T18:30:00"/>
    <d v="1899-12-30T18:00:00"/>
    <d v="1899-12-30T20:30:00"/>
    <n v="6"/>
    <n v="0"/>
    <n v="0"/>
    <n v="0"/>
    <n v="7"/>
    <n v="0"/>
    <n v="0"/>
    <s v="A320"/>
    <n v="40"/>
    <n v="40"/>
    <s v="S25"/>
    <n v="19"/>
    <n v="1"/>
    <x v="26"/>
    <x v="80"/>
    <s v="NAP"/>
    <x v="2"/>
    <x v="0"/>
    <x v="37"/>
    <s v="SM"/>
    <n v="809"/>
    <n v="30.96"/>
    <n v="1238.4000000000001"/>
    <n v="40"/>
    <n v="0"/>
    <n v="40"/>
    <n v="0"/>
    <m/>
    <n v="0"/>
    <m/>
    <n v="7500"/>
  </r>
  <r>
    <n v="7"/>
    <x v="78"/>
    <s v="SSH"/>
    <s v="NAP"/>
    <d v="1899-12-30T15:00:00"/>
    <d v="1899-12-30T18:30:00"/>
    <d v="1899-12-30T18:00:00"/>
    <d v="1899-12-30T20:30:00"/>
    <n v="6"/>
    <n v="0"/>
    <n v="0"/>
    <n v="0"/>
    <n v="7"/>
    <n v="0"/>
    <n v="0"/>
    <s v="A320"/>
    <n v="40"/>
    <n v="40"/>
    <s v="S25"/>
    <n v="19"/>
    <n v="2"/>
    <x v="26"/>
    <x v="73"/>
    <s v="NAP"/>
    <x v="2"/>
    <x v="0"/>
    <x v="37"/>
    <s v="SM"/>
    <n v="809"/>
    <n v="30.96"/>
    <n v="1300.32"/>
    <n v="42"/>
    <n v="-2"/>
    <n v="42"/>
    <n v="-2"/>
    <m/>
    <n v="-2"/>
    <m/>
    <n v="7500"/>
  </r>
  <r>
    <n v="7"/>
    <x v="79"/>
    <s v="SSH"/>
    <s v="NAP"/>
    <d v="1899-12-30T15:00:00"/>
    <d v="1899-12-30T18:30:00"/>
    <d v="1899-12-30T18:00:00"/>
    <d v="1899-12-30T20:30:00"/>
    <n v="6"/>
    <n v="0"/>
    <n v="0"/>
    <n v="0"/>
    <n v="7"/>
    <n v="0"/>
    <n v="0"/>
    <s v="A320"/>
    <n v="40"/>
    <n v="40"/>
    <s v="S25"/>
    <n v="19"/>
    <n v="3"/>
    <x v="26"/>
    <x v="74"/>
    <s v="NAP"/>
    <x v="2"/>
    <x v="0"/>
    <x v="37"/>
    <s v="SM"/>
    <n v="809"/>
    <n v="30.96"/>
    <n v="1238.4000000000001"/>
    <n v="40"/>
    <n v="0"/>
    <n v="40"/>
    <n v="0"/>
    <m/>
    <n v="0"/>
    <m/>
    <n v="7500"/>
  </r>
  <r>
    <n v="7"/>
    <x v="80"/>
    <s v="SSH"/>
    <s v="NAP"/>
    <d v="1899-12-30T15:00:00"/>
    <d v="1899-12-30T18:30:00"/>
    <d v="1899-12-30T18:00:00"/>
    <d v="1899-12-30T20:30:00"/>
    <n v="6"/>
    <n v="0"/>
    <n v="0"/>
    <n v="0"/>
    <n v="7"/>
    <n v="0"/>
    <n v="0"/>
    <s v="A320"/>
    <n v="40"/>
    <n v="40"/>
    <s v="S25"/>
    <n v="19"/>
    <n v="4"/>
    <x v="26"/>
    <x v="75"/>
    <s v="NAP"/>
    <x v="2"/>
    <x v="0"/>
    <x v="37"/>
    <s v="SM"/>
    <n v="809"/>
    <n v="30.96"/>
    <n v="1238.4000000000001"/>
    <n v="40"/>
    <n v="0"/>
    <n v="40"/>
    <n v="0"/>
    <m/>
    <n v="0"/>
    <m/>
    <n v="7500"/>
  </r>
  <r>
    <n v="7"/>
    <x v="81"/>
    <s v="SSH"/>
    <s v="NAP"/>
    <d v="1899-12-30T14:05:00"/>
    <d v="1899-12-30T17:40:00"/>
    <d v="1899-12-30T17:05:00"/>
    <d v="1899-12-30T18:40:00"/>
    <n v="6"/>
    <n v="0"/>
    <n v="0"/>
    <n v="0"/>
    <n v="7"/>
    <n v="0"/>
    <n v="0"/>
    <s v="A320"/>
    <n v="20"/>
    <n v="20"/>
    <s v="S25"/>
    <n v="19"/>
    <n v="5"/>
    <x v="26"/>
    <x v="76"/>
    <s v="NAP"/>
    <x v="2"/>
    <x v="0"/>
    <x v="4"/>
    <s v="SM"/>
    <n v="819"/>
    <n v="30.96"/>
    <n v="619.20000000000005"/>
    <n v="20"/>
    <n v="0"/>
    <n v="20"/>
    <n v="0"/>
    <m/>
    <n v="0"/>
    <m/>
    <n v="3800"/>
  </r>
  <r>
    <n v="7"/>
    <x v="82"/>
    <s v="SSH"/>
    <s v="NAP"/>
    <d v="1899-12-30T15:05:00"/>
    <d v="1899-12-30T17:40:00"/>
    <d v="1899-12-30T17:05:00"/>
    <d v="1899-12-30T18:40:00"/>
    <n v="6"/>
    <n v="0"/>
    <n v="0"/>
    <n v="0"/>
    <n v="7"/>
    <n v="0"/>
    <n v="0"/>
    <s v="A320"/>
    <n v="20"/>
    <n v="20"/>
    <s v="S25"/>
    <n v="19"/>
    <n v="6"/>
    <x v="26"/>
    <x v="77"/>
    <s v="NAP"/>
    <x v="2"/>
    <x v="0"/>
    <x v="4"/>
    <s v="SM"/>
    <n v="819"/>
    <n v="30.96"/>
    <n v="619.20000000000005"/>
    <n v="20"/>
    <n v="0"/>
    <n v="20"/>
    <n v="0"/>
    <m/>
    <n v="0"/>
    <m/>
    <n v="3800"/>
  </r>
  <r>
    <n v="7"/>
    <x v="55"/>
    <s v="NAP"/>
    <s v="SSH"/>
    <d v="1899-12-30T19:30:00"/>
    <d v="1899-12-30T22:45:00"/>
    <d v="1899-12-30T21:30:00"/>
    <s v="01:45+1"/>
    <n v="6"/>
    <n v="0"/>
    <n v="0"/>
    <n v="0"/>
    <n v="7"/>
    <n v="0"/>
    <n v="0"/>
    <s v="A320"/>
    <n v="40"/>
    <n v="40"/>
    <s v="S25"/>
    <n v="19"/>
    <n v="1"/>
    <x v="26"/>
    <x v="157"/>
    <s v="NAP"/>
    <x v="3"/>
    <x v="1"/>
    <x v="38"/>
    <s v="SM"/>
    <n v="810"/>
    <n v="28.33"/>
    <n v="1133.1999999999998"/>
    <n v="40"/>
    <n v="0"/>
    <n v="40"/>
    <n v="0"/>
    <m/>
    <n v="0"/>
    <m/>
    <n v="7500"/>
  </r>
  <r>
    <n v="7"/>
    <x v="77"/>
    <s v="NAP"/>
    <s v="SSH"/>
    <d v="1899-12-30T19:30:00"/>
    <d v="1899-12-30T22:45:00"/>
    <d v="1899-12-30T21:30:00"/>
    <s v="01:45+1"/>
    <n v="6"/>
    <n v="0"/>
    <n v="0"/>
    <n v="0"/>
    <n v="7"/>
    <n v="0"/>
    <n v="0"/>
    <s v="A320"/>
    <n v="40"/>
    <n v="40"/>
    <s v="S25"/>
    <n v="19"/>
    <n v="2"/>
    <x v="26"/>
    <x v="158"/>
    <s v="NAP"/>
    <x v="3"/>
    <x v="1"/>
    <x v="38"/>
    <s v="SM"/>
    <n v="810"/>
    <n v="28.33"/>
    <n v="1189.8599999999999"/>
    <n v="42"/>
    <n v="-2"/>
    <n v="42"/>
    <n v="-2"/>
    <m/>
    <n v="-2"/>
    <m/>
    <n v="7500"/>
  </r>
  <r>
    <n v="7"/>
    <x v="78"/>
    <s v="NAP"/>
    <s v="SSH"/>
    <d v="1899-12-30T19:30:00"/>
    <d v="1899-12-30T22:45:00"/>
    <d v="1899-12-30T21:30:00"/>
    <s v="01:45+1"/>
    <n v="6"/>
    <n v="0"/>
    <n v="0"/>
    <n v="0"/>
    <n v="7"/>
    <n v="0"/>
    <n v="0"/>
    <s v="A320"/>
    <n v="40"/>
    <n v="40"/>
    <s v="S25"/>
    <n v="19"/>
    <n v="3"/>
    <x v="26"/>
    <x v="159"/>
    <s v="NAP"/>
    <x v="3"/>
    <x v="1"/>
    <x v="38"/>
    <s v="SM"/>
    <n v="810"/>
    <n v="28.33"/>
    <n v="1133.1999999999998"/>
    <n v="40"/>
    <n v="0"/>
    <n v="40"/>
    <n v="0"/>
    <m/>
    <n v="0"/>
    <m/>
    <n v="7500"/>
  </r>
  <r>
    <n v="7"/>
    <x v="79"/>
    <s v="NAP"/>
    <s v="SSH"/>
    <d v="1899-12-30T19:30:00"/>
    <d v="1899-12-30T22:45:00"/>
    <d v="1899-12-30T21:30:00"/>
    <s v="01:45+1"/>
    <n v="6"/>
    <n v="0"/>
    <n v="0"/>
    <n v="0"/>
    <n v="7"/>
    <n v="0"/>
    <n v="0"/>
    <s v="A320"/>
    <n v="40"/>
    <n v="40"/>
    <s v="S25"/>
    <n v="19"/>
    <n v="4"/>
    <x v="26"/>
    <x v="160"/>
    <s v="NAP"/>
    <x v="3"/>
    <x v="1"/>
    <x v="38"/>
    <s v="SM"/>
    <n v="810"/>
    <n v="28.33"/>
    <n v="1133.1999999999998"/>
    <n v="40"/>
    <n v="0"/>
    <n v="40"/>
    <n v="0"/>
    <m/>
    <n v="0"/>
    <m/>
    <n v="7500"/>
  </r>
  <r>
    <n v="7"/>
    <x v="80"/>
    <s v="NAP"/>
    <s v="SSH"/>
    <d v="1899-12-30T19:30:00"/>
    <d v="1899-12-30T22:45:00"/>
    <d v="1899-12-30T21:30:00"/>
    <s v="01:45+1"/>
    <n v="6"/>
    <n v="0"/>
    <n v="0"/>
    <n v="0"/>
    <n v="7"/>
    <n v="0"/>
    <n v="0"/>
    <s v="A320"/>
    <n v="20"/>
    <n v="20"/>
    <s v="S25"/>
    <n v="19"/>
    <n v="5"/>
    <x v="26"/>
    <x v="161"/>
    <s v="NAP"/>
    <x v="3"/>
    <x v="1"/>
    <x v="38"/>
    <s v="SM"/>
    <n v="810"/>
    <n v="28.33"/>
    <n v="566.59999999999991"/>
    <n v="20"/>
    <n v="0"/>
    <n v="20"/>
    <n v="0"/>
    <m/>
    <n v="0"/>
    <m/>
    <n v="3800"/>
  </r>
  <r>
    <n v="7"/>
    <x v="81"/>
    <s v="NAP"/>
    <s v="SSH"/>
    <d v="1899-12-30T20:30:00"/>
    <d v="1899-12-30T22:45:00"/>
    <d v="1899-12-30T21:30:00"/>
    <s v="01:45+1"/>
    <n v="6"/>
    <n v="0"/>
    <n v="0"/>
    <n v="0"/>
    <n v="7"/>
    <n v="0"/>
    <n v="0"/>
    <s v="A320"/>
    <n v="20"/>
    <n v="20"/>
    <s v="S25"/>
    <n v="19"/>
    <n v="6"/>
    <x v="26"/>
    <x v="162"/>
    <s v="NAP"/>
    <x v="3"/>
    <x v="1"/>
    <x v="38"/>
    <s v="SM"/>
    <n v="810"/>
    <n v="28.33"/>
    <n v="566.59999999999991"/>
    <n v="20"/>
    <n v="0"/>
    <n v="20"/>
    <n v="0"/>
    <m/>
    <n v="0"/>
    <m/>
    <n v="3800"/>
  </r>
  <r>
    <n v="3"/>
    <x v="72"/>
    <s v="SSH"/>
    <s v="NAP"/>
    <d v="1899-12-30T12:20:00"/>
    <d v="1899-12-30T15:40:00"/>
    <d v="1899-12-30T15:20:00"/>
    <d v="1899-12-30T17:40:00"/>
    <n v="5"/>
    <n v="2760"/>
    <n v="0"/>
    <n v="2760"/>
    <n v="4"/>
    <n v="3450"/>
    <n v="1725"/>
    <s v="A320"/>
    <n v="12"/>
    <n v="12"/>
    <s v="S25"/>
    <n v="20"/>
    <n v="1"/>
    <x v="27"/>
    <x v="163"/>
    <s v="NAP"/>
    <x v="2"/>
    <x v="0"/>
    <x v="39"/>
    <s v="NE"/>
    <s v=" 3126"/>
    <n v="30.96"/>
    <n v="0"/>
    <n v="0"/>
    <n v="12"/>
    <n v="0"/>
    <n v="12"/>
    <m/>
    <n v="12"/>
    <m/>
    <n v="0"/>
  </r>
  <r>
    <n v="3"/>
    <x v="73"/>
    <s v="SSH"/>
    <s v="NAP"/>
    <d v="1899-12-30T12:20:00"/>
    <d v="1899-12-30T15:40:00"/>
    <d v="1899-12-30T15:20:00"/>
    <d v="1899-12-30T17:40:00"/>
    <n v="5"/>
    <n v="2760"/>
    <n v="0"/>
    <n v="2760"/>
    <n v="4"/>
    <n v="3450"/>
    <n v="1725"/>
    <s v="A320"/>
    <n v="12"/>
    <n v="12"/>
    <s v="S25"/>
    <n v="20"/>
    <n v="2"/>
    <x v="27"/>
    <x v="164"/>
    <s v="NAP"/>
    <x v="2"/>
    <x v="0"/>
    <x v="40"/>
    <s v="NE"/>
    <s v=" 3126"/>
    <n v="30.96"/>
    <n v="61.92"/>
    <n v="2"/>
    <n v="10"/>
    <n v="2"/>
    <n v="10"/>
    <m/>
    <n v="10"/>
    <m/>
    <n v="600"/>
  </r>
  <r>
    <n v="3"/>
    <x v="74"/>
    <s v="SSH"/>
    <s v="NAP"/>
    <d v="1899-12-30T12:20:00"/>
    <d v="1899-12-30T15:40:00"/>
    <d v="1899-12-30T15:20:00"/>
    <d v="1899-12-30T17:40:00"/>
    <n v="5"/>
    <n v="2760"/>
    <n v="0"/>
    <n v="2760"/>
    <n v="4"/>
    <n v="3450"/>
    <n v="1725"/>
    <s v="A320"/>
    <n v="12"/>
    <n v="12"/>
    <s v="S25"/>
    <n v="20"/>
    <n v="3"/>
    <x v="27"/>
    <x v="165"/>
    <s v="NAP"/>
    <x v="2"/>
    <x v="0"/>
    <x v="39"/>
    <s v="NE"/>
    <s v=" 3126"/>
    <n v="30.96"/>
    <n v="0"/>
    <n v="0"/>
    <n v="12"/>
    <n v="0"/>
    <n v="12"/>
    <m/>
    <n v="12"/>
    <m/>
    <n v="0"/>
  </r>
  <r>
    <n v="3"/>
    <x v="75"/>
    <s v="SSH"/>
    <s v="NAP"/>
    <d v="1899-12-30T12:20:00"/>
    <d v="1899-12-30T15:40:00"/>
    <d v="1899-12-30T15:20:00"/>
    <d v="1899-12-30T17:40:00"/>
    <n v="5"/>
    <n v="2760"/>
    <n v="0"/>
    <n v="2760"/>
    <n v="4"/>
    <n v="3450"/>
    <n v="1725"/>
    <s v="A320"/>
    <n v="12"/>
    <n v="12"/>
    <s v="S25"/>
    <n v="20"/>
    <n v="4"/>
    <x v="27"/>
    <x v="166"/>
    <s v="NAP"/>
    <x v="2"/>
    <x v="0"/>
    <x v="39"/>
    <s v="NE"/>
    <s v=" 3126"/>
    <n v="30.96"/>
    <n v="0"/>
    <n v="0"/>
    <n v="12"/>
    <n v="0"/>
    <n v="12"/>
    <m/>
    <n v="12"/>
    <m/>
    <n v="0"/>
  </r>
  <r>
    <n v="3"/>
    <x v="71"/>
    <s v="NAP"/>
    <s v="SSH"/>
    <d v="1899-12-30T16:40:00"/>
    <d v="1899-12-30T20:00:00"/>
    <d v="1899-12-30T18:40:00"/>
    <d v="1899-12-30T23:00:00"/>
    <n v="5"/>
    <n v="2760"/>
    <n v="0"/>
    <n v="2760"/>
    <n v="4"/>
    <n v="3450"/>
    <n v="1725"/>
    <s v="A320"/>
    <n v="12"/>
    <n v="12"/>
    <s v="S25"/>
    <n v="20"/>
    <n v="1"/>
    <x v="27"/>
    <x v="167"/>
    <s v="NAP"/>
    <x v="3"/>
    <x v="1"/>
    <x v="41"/>
    <s v="NE"/>
    <n v="3127"/>
    <n v="28.33"/>
    <n v="0"/>
    <n v="0"/>
    <n v="12"/>
    <n v="0"/>
    <n v="12"/>
    <m/>
    <n v="12"/>
    <m/>
    <n v="0"/>
  </r>
  <r>
    <n v="3"/>
    <x v="72"/>
    <s v="NAP"/>
    <s v="SSH"/>
    <d v="1899-12-30T16:40:00"/>
    <d v="1899-12-30T20:00:00"/>
    <d v="1899-12-30T18:40:00"/>
    <d v="1899-12-30T23:00:00"/>
    <n v="5"/>
    <n v="2760"/>
    <n v="0"/>
    <n v="2760"/>
    <n v="4"/>
    <n v="3450"/>
    <n v="1725"/>
    <s v="A320"/>
    <n v="12"/>
    <n v="12"/>
    <s v="S25"/>
    <n v="20"/>
    <n v="2"/>
    <x v="27"/>
    <x v="163"/>
    <s v="NAP"/>
    <x v="3"/>
    <x v="1"/>
    <x v="41"/>
    <s v="NE"/>
    <n v="3127"/>
    <n v="28.33"/>
    <n v="84.99"/>
    <n v="3"/>
    <n v="9"/>
    <n v="3"/>
    <n v="9"/>
    <m/>
    <n v="9"/>
    <m/>
    <n v="795"/>
  </r>
  <r>
    <n v="3"/>
    <x v="73"/>
    <s v="NAP"/>
    <s v="SSH"/>
    <d v="1899-12-30T16:40:00"/>
    <d v="1899-12-30T20:00:00"/>
    <d v="1899-12-30T18:40:00"/>
    <d v="1899-12-30T23:00:00"/>
    <n v="5"/>
    <n v="2760"/>
    <n v="0"/>
    <n v="2760"/>
    <n v="4"/>
    <n v="3450"/>
    <n v="1725"/>
    <s v="A320"/>
    <n v="12"/>
    <n v="12"/>
    <s v="S25"/>
    <n v="20"/>
    <n v="3"/>
    <x v="27"/>
    <x v="164"/>
    <s v="NAP"/>
    <x v="3"/>
    <x v="1"/>
    <x v="41"/>
    <s v="NE"/>
    <s v=" 3127"/>
    <n v="28.33"/>
    <n v="0"/>
    <n v="0"/>
    <n v="12"/>
    <n v="0"/>
    <n v="12"/>
    <m/>
    <n v="12"/>
    <m/>
    <n v="0"/>
  </r>
  <r>
    <n v="3"/>
    <x v="74"/>
    <s v="NAP"/>
    <s v="SSH"/>
    <d v="1899-12-30T16:40:00"/>
    <d v="1899-12-30T20:00:00"/>
    <d v="1899-12-30T18:40:00"/>
    <d v="1899-12-30T23:00:00"/>
    <n v="5"/>
    <n v="2760"/>
    <n v="0"/>
    <n v="2760"/>
    <n v="4"/>
    <n v="3450"/>
    <n v="1725"/>
    <s v="A320"/>
    <n v="12"/>
    <n v="12"/>
    <s v="S25"/>
    <n v="20"/>
    <n v="4"/>
    <x v="27"/>
    <x v="165"/>
    <s v="NAP"/>
    <x v="3"/>
    <x v="1"/>
    <x v="41"/>
    <s v="NE"/>
    <s v=" 3127"/>
    <n v="28.33"/>
    <n v="0"/>
    <n v="0"/>
    <n v="12"/>
    <n v="0"/>
    <n v="12"/>
    <m/>
    <n v="12"/>
    <m/>
    <n v="0"/>
  </r>
  <r>
    <n v="6"/>
    <x v="89"/>
    <s v="JED"/>
    <s v="VIE"/>
    <s v="16:10"/>
    <s v="21:45"/>
    <s v="19:10"/>
    <s v="22:45"/>
    <n v="1"/>
    <n v="500"/>
    <n v="0"/>
    <n v="500"/>
    <n v="1"/>
    <n v="500"/>
    <n v="500"/>
    <s v="A32Q"/>
    <n v="1"/>
    <n v="1"/>
    <s v="U25"/>
    <s v="01"/>
    <n v="4"/>
    <x v="28"/>
    <x v="168"/>
    <s v="JED"/>
    <x v="20"/>
    <x v="1"/>
    <x v="42"/>
    <s v="W4"/>
    <s v="2988"/>
    <n v="0"/>
    <n v="0"/>
    <n v="1"/>
    <n v="0"/>
    <n v="1"/>
    <n v="0"/>
    <m/>
    <n v="0"/>
    <m/>
    <n v="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68">
      <pivotArea dataOnly="0" labelOnly="1" outline="0" fieldPosition="0">
        <references count="1">
          <reference field="4294967294" count="3">
            <x v="1"/>
            <x v="2"/>
            <x v="4"/>
          </reference>
        </references>
      </pivotArea>
    </format>
    <format dxfId="267">
      <pivotArea outline="0" fieldPosition="0">
        <references count="1">
          <reference field="4294967294" count="2" selected="0">
            <x v="1"/>
            <x v="2"/>
          </reference>
        </references>
      </pivotArea>
    </format>
    <format dxfId="266">
      <pivotArea dataOnly="0" labelOnly="1" outline="0" fieldPosition="0">
        <references count="1">
          <reference field="4294967294" count="2">
            <x v="1"/>
            <x v="2"/>
          </reference>
        </references>
      </pivotArea>
    </format>
    <format dxfId="265">
      <pivotArea outline="0" fieldPosition="0">
        <references count="1">
          <reference field="4294967294" count="1">
            <x v="4"/>
          </reference>
        </references>
      </pivotArea>
    </format>
    <format dxfId="264">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3"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73">
      <pivotArea dataOnly="0" labelOnly="1" outline="0" fieldPosition="0">
        <references count="1">
          <reference field="4294967294" count="3">
            <x v="1"/>
            <x v="2"/>
            <x v="4"/>
          </reference>
        </references>
      </pivotArea>
    </format>
    <format dxfId="272">
      <pivotArea outline="0" fieldPosition="0">
        <references count="1">
          <reference field="4294967294" count="2" selected="0">
            <x v="1"/>
            <x v="2"/>
          </reference>
        </references>
      </pivotArea>
    </format>
    <format dxfId="271">
      <pivotArea dataOnly="0" labelOnly="1" outline="0" fieldPosition="0">
        <references count="1">
          <reference field="4294967294" count="2">
            <x v="1"/>
            <x v="2"/>
          </reference>
        </references>
      </pivotArea>
    </format>
    <format dxfId="270">
      <pivotArea outline="0" fieldPosition="0">
        <references count="1">
          <reference field="4294967294" count="1">
            <x v="4"/>
          </reference>
        </references>
      </pivotArea>
    </format>
    <format dxfId="269">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77">
      <pivotArea dataOnly="0" labelOnly="1" outline="0" fieldPosition="0">
        <references count="1">
          <reference field="4294967294" count="3">
            <x v="1"/>
            <x v="2"/>
            <x v="4"/>
          </reference>
        </references>
      </pivotArea>
    </format>
    <format dxfId="276">
      <pivotArea outline="0" fieldPosition="0">
        <references count="1">
          <reference field="4294967294" count="2" selected="0">
            <x v="1"/>
            <x v="2"/>
          </reference>
        </references>
      </pivotArea>
    </format>
    <format dxfId="275">
      <pivotArea dataOnly="0" labelOnly="1" outline="0" fieldPosition="0">
        <references count="1">
          <reference field="4294967294" count="2">
            <x v="1"/>
            <x v="2"/>
          </reference>
        </references>
      </pivotArea>
    </format>
    <format dxfId="274">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82">
      <pivotArea dataOnly="0" labelOnly="1" outline="0" fieldPosition="0">
        <references count="1">
          <reference field="4294967294" count="3">
            <x v="1"/>
            <x v="2"/>
            <x v="4"/>
          </reference>
        </references>
      </pivotArea>
    </format>
    <format dxfId="281">
      <pivotArea outline="0" fieldPosition="0">
        <references count="1">
          <reference field="4294967294" count="2" selected="0">
            <x v="1"/>
            <x v="2"/>
          </reference>
        </references>
      </pivotArea>
    </format>
    <format dxfId="280">
      <pivotArea dataOnly="0" labelOnly="1" outline="0" fieldPosition="0">
        <references count="1">
          <reference field="4294967294" count="2">
            <x v="1"/>
            <x v="2"/>
          </reference>
        </references>
      </pivotArea>
    </format>
    <format dxfId="279">
      <pivotArea outline="0" fieldPosition="0">
        <references count="1">
          <reference field="4294967294" count="1">
            <x v="4"/>
          </reference>
        </references>
      </pivotArea>
    </format>
    <format dxfId="278">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86">
      <pivotArea dataOnly="0" labelOnly="1" outline="0" fieldPosition="0">
        <references count="1">
          <reference field="4294967294" count="3">
            <x v="1"/>
            <x v="2"/>
            <x v="4"/>
          </reference>
        </references>
      </pivotArea>
    </format>
    <format dxfId="285">
      <pivotArea outline="0" fieldPosition="0">
        <references count="1">
          <reference field="4294967294" count="2" selected="0">
            <x v="1"/>
            <x v="2"/>
          </reference>
        </references>
      </pivotArea>
    </format>
    <format dxfId="284">
      <pivotArea dataOnly="0" labelOnly="1" outline="0" fieldPosition="0">
        <references count="1">
          <reference field="4294967294" count="2">
            <x v="1"/>
            <x v="2"/>
          </reference>
        </references>
      </pivotArea>
    </format>
    <format dxfId="283">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91">
      <pivotArea dataOnly="0" labelOnly="1" outline="0" fieldPosition="0">
        <references count="1">
          <reference field="4294967294" count="3">
            <x v="1"/>
            <x v="2"/>
            <x v="4"/>
          </reference>
        </references>
      </pivotArea>
    </format>
    <format dxfId="290">
      <pivotArea outline="0" fieldPosition="0">
        <references count="1">
          <reference field="4294967294" count="2" selected="0">
            <x v="1"/>
            <x v="2"/>
          </reference>
        </references>
      </pivotArea>
    </format>
    <format dxfId="289">
      <pivotArea dataOnly="0" labelOnly="1" outline="0" fieldPosition="0">
        <references count="1">
          <reference field="4294967294" count="2">
            <x v="1"/>
            <x v="2"/>
          </reference>
        </references>
      </pivotArea>
    </format>
    <format dxfId="288">
      <pivotArea outline="0" fieldPosition="0">
        <references count="1">
          <reference field="4294967294" count="1">
            <x v="4"/>
          </reference>
        </references>
      </pivotArea>
    </format>
    <format dxfId="287">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96">
      <pivotArea dataOnly="0" labelOnly="1" outline="0" fieldPosition="0">
        <references count="1">
          <reference field="4294967294" count="3">
            <x v="1"/>
            <x v="2"/>
            <x v="4"/>
          </reference>
        </references>
      </pivotArea>
    </format>
    <format dxfId="295">
      <pivotArea outline="0" fieldPosition="0">
        <references count="1">
          <reference field="4294967294" count="1">
            <x v="3"/>
          </reference>
        </references>
      </pivotArea>
    </format>
    <format dxfId="294">
      <pivotArea outline="0" fieldPosition="0">
        <references count="1">
          <reference field="4294967294" count="2" selected="0">
            <x v="1"/>
            <x v="2"/>
          </reference>
        </references>
      </pivotArea>
    </format>
    <format dxfId="293">
      <pivotArea dataOnly="0" labelOnly="1" outline="0" fieldPosition="0">
        <references count="1">
          <reference field="4294967294" count="2">
            <x v="1"/>
            <x v="2"/>
          </reference>
        </references>
      </pivotArea>
    </format>
    <format dxfId="292">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9"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01">
      <pivotArea dataOnly="0" labelOnly="1" outline="0" fieldPosition="0">
        <references count="1">
          <reference field="4294967294" count="3">
            <x v="1"/>
            <x v="2"/>
            <x v="4"/>
          </reference>
        </references>
      </pivotArea>
    </format>
    <format dxfId="300">
      <pivotArea outline="0" fieldPosition="0">
        <references count="1">
          <reference field="4294967294" count="2" selected="0">
            <x v="1"/>
            <x v="2"/>
          </reference>
        </references>
      </pivotArea>
    </format>
    <format dxfId="299">
      <pivotArea dataOnly="0" labelOnly="1" outline="0" fieldPosition="0">
        <references count="1">
          <reference field="4294967294" count="2">
            <x v="1"/>
            <x v="2"/>
          </reference>
        </references>
      </pivotArea>
    </format>
    <format dxfId="298">
      <pivotArea outline="0" fieldPosition="0">
        <references count="1">
          <reference field="4294967294" count="1">
            <x v="4"/>
          </reference>
        </references>
      </pivotArea>
    </format>
    <format dxfId="297">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9"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306">
      <pivotArea dataOnly="0" labelOnly="1" outline="0" fieldPosition="0">
        <references count="1">
          <reference field="4294967294" count="3">
            <x v="1"/>
            <x v="2"/>
            <x v="4"/>
          </reference>
        </references>
      </pivotArea>
    </format>
    <format dxfId="305">
      <pivotArea outline="0" fieldPosition="0">
        <references count="1">
          <reference field="4294967294" count="2" selected="0">
            <x v="1"/>
            <x v="2"/>
          </reference>
        </references>
      </pivotArea>
    </format>
    <format dxfId="304">
      <pivotArea dataOnly="0" labelOnly="1" outline="0" fieldPosition="0">
        <references count="1">
          <reference field="4294967294" count="2">
            <x v="1"/>
            <x v="2"/>
          </reference>
        </references>
      </pivotArea>
    </format>
    <format dxfId="303">
      <pivotArea outline="0" fieldPosition="0">
        <references count="1">
          <reference field="4294967294" count="1">
            <x v="4"/>
          </reference>
        </references>
      </pivotArea>
    </format>
    <format dxfId="302">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311">
      <pivotArea dataOnly="0" labelOnly="1" outline="0" fieldPosition="0">
        <references count="1">
          <reference field="4294967294" count="3">
            <x v="1"/>
            <x v="2"/>
            <x v="4"/>
          </reference>
        </references>
      </pivotArea>
    </format>
    <format dxfId="310">
      <pivotArea outline="0" fieldPosition="0">
        <references count="1">
          <reference field="4294967294" count="2" selected="0">
            <x v="1"/>
            <x v="2"/>
          </reference>
        </references>
      </pivotArea>
    </format>
    <format dxfId="309">
      <pivotArea dataOnly="0" labelOnly="1" outline="0" fieldPosition="0">
        <references count="1">
          <reference field="4294967294" count="2">
            <x v="1"/>
            <x v="2"/>
          </reference>
        </references>
      </pivotArea>
    </format>
    <format dxfId="308">
      <pivotArea outline="0" fieldPosition="0">
        <references count="1">
          <reference field="4294967294" count="1">
            <x v="4"/>
          </reference>
        </references>
      </pivotArea>
    </format>
    <format dxfId="307">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321">
      <pivotArea dataOnly="0" labelOnly="1" outline="0" fieldPosition="0">
        <references count="1">
          <reference field="4294967294" count="3">
            <x v="1"/>
            <x v="2"/>
            <x v="4"/>
          </reference>
        </references>
      </pivotArea>
    </format>
    <format dxfId="320">
      <pivotArea outline="0" fieldPosition="0">
        <references count="1">
          <reference field="4294967294" count="2" selected="0">
            <x v="1"/>
            <x v="2"/>
          </reference>
        </references>
      </pivotArea>
    </format>
    <format dxfId="319">
      <pivotArea dataOnly="0" labelOnly="1" outline="0" fieldPosition="0">
        <references count="1">
          <reference field="4294967294" count="2">
            <x v="1"/>
            <x v="2"/>
          </reference>
        </references>
      </pivotArea>
    </format>
    <format dxfId="318">
      <pivotArea outline="0" fieldPosition="0">
        <references count="1">
          <reference field="4294967294" count="1">
            <x v="3"/>
          </reference>
        </references>
      </pivotArea>
    </format>
    <format dxfId="317">
      <pivotArea outline="0" fieldPosition="0">
        <references count="1">
          <reference field="4294967294" count="1">
            <x v="4"/>
          </reference>
        </references>
      </pivotArea>
    </format>
    <format dxfId="316">
      <pivotArea dataOnly="0" labelOnly="1" outline="0" fieldPosition="0">
        <references count="1">
          <reference field="25" count="1">
            <x v="1"/>
          </reference>
        </references>
      </pivotArea>
    </format>
    <format dxfId="315">
      <pivotArea field="26" type="button" dataOnly="0" labelOnly="1" outline="0" axis="axisRow" fieldPosition="1"/>
    </format>
    <format dxfId="314">
      <pivotArea field="24" type="button" dataOnly="0" labelOnly="1" outline="0" axis="axisRow" fieldPosition="2"/>
    </format>
    <format dxfId="313">
      <pivotArea field="1" type="button" dataOnly="0" labelOnly="1" outline="0" axis="axisRow" fieldPosition="3"/>
    </format>
    <format dxfId="312">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325">
      <pivotArea dataOnly="0" labelOnly="1" outline="0" fieldPosition="0">
        <references count="1">
          <reference field="4294967294" count="3">
            <x v="1"/>
            <x v="2"/>
            <x v="4"/>
          </reference>
        </references>
      </pivotArea>
    </format>
    <format dxfId="324">
      <pivotArea outline="0" fieldPosition="0">
        <references count="1">
          <reference field="4294967294" count="2" selected="0">
            <x v="1"/>
            <x v="2"/>
          </reference>
        </references>
      </pivotArea>
    </format>
    <format dxfId="323">
      <pivotArea dataOnly="0" labelOnly="1" outline="0" fieldPosition="0">
        <references count="1">
          <reference field="4294967294" count="2">
            <x v="1"/>
            <x v="2"/>
          </reference>
        </references>
      </pivotArea>
    </format>
    <format dxfId="322">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329">
      <pivotArea dataOnly="0" labelOnly="1" outline="0" fieldPosition="0">
        <references count="1">
          <reference field="4294967294" count="3">
            <x v="1"/>
            <x v="2"/>
            <x v="4"/>
          </reference>
        </references>
      </pivotArea>
    </format>
    <format dxfId="328">
      <pivotArea outline="0" fieldPosition="0">
        <references count="1">
          <reference field="4294967294" count="2" selected="0">
            <x v="1"/>
            <x v="2"/>
          </reference>
        </references>
      </pivotArea>
    </format>
    <format dxfId="327">
      <pivotArea dataOnly="0" labelOnly="1" outline="0" fieldPosition="0">
        <references count="1">
          <reference field="4294967294" count="2">
            <x v="1"/>
            <x v="2"/>
          </reference>
        </references>
      </pivotArea>
    </format>
    <format dxfId="326">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3"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334">
      <pivotArea dataOnly="0" labelOnly="1" outline="0" fieldPosition="0">
        <references count="1">
          <reference field="4294967294" count="3">
            <x v="1"/>
            <x v="2"/>
            <x v="4"/>
          </reference>
        </references>
      </pivotArea>
    </format>
    <format dxfId="333">
      <pivotArea outline="0" fieldPosition="0">
        <references count="1">
          <reference field="4294967294" count="2" selected="0">
            <x v="1"/>
            <x v="2"/>
          </reference>
        </references>
      </pivotArea>
    </format>
    <format dxfId="332">
      <pivotArea dataOnly="0" labelOnly="1" outline="0" fieldPosition="0">
        <references count="1">
          <reference field="4294967294" count="2">
            <x v="1"/>
            <x v="2"/>
          </reference>
        </references>
      </pivotArea>
    </format>
    <format dxfId="331">
      <pivotArea outline="0" fieldPosition="0">
        <references count="1">
          <reference field="4294967294" count="1">
            <x v="4"/>
          </reference>
        </references>
      </pivotArea>
    </format>
    <format dxfId="330">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340">
      <pivotArea dataOnly="0" labelOnly="1" outline="0" fieldPosition="0">
        <references count="1">
          <reference field="4294967294" count="3">
            <x v="1"/>
            <x v="2"/>
            <x v="4"/>
          </reference>
        </references>
      </pivotArea>
    </format>
    <format dxfId="339">
      <pivotArea outline="0" fieldPosition="0">
        <references count="1">
          <reference field="4294967294" count="2" selected="0">
            <x v="1"/>
            <x v="2"/>
          </reference>
        </references>
      </pivotArea>
    </format>
    <format dxfId="338">
      <pivotArea dataOnly="0" labelOnly="1" outline="0" fieldPosition="0">
        <references count="1">
          <reference field="4294967294" count="2">
            <x v="1"/>
            <x v="2"/>
          </reference>
        </references>
      </pivotArea>
    </format>
    <format dxfId="337">
      <pivotArea outline="0" fieldPosition="0">
        <references count="1">
          <reference field="4294967294" count="1" selected="0">
            <x v="3"/>
          </reference>
        </references>
      </pivotArea>
    </format>
    <format dxfId="336">
      <pivotArea field="1" type="button" dataOnly="0" labelOnly="1" outline="0" axis="axisRow" fieldPosition="3"/>
    </format>
    <format dxfId="335">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101"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345">
      <pivotArea dataOnly="0" labelOnly="1" outline="0" fieldPosition="0">
        <references count="1">
          <reference field="4294967294" count="3">
            <x v="1"/>
            <x v="2"/>
            <x v="4"/>
          </reference>
        </references>
      </pivotArea>
    </format>
    <format dxfId="344">
      <pivotArea outline="0" fieldPosition="0">
        <references count="1">
          <reference field="4294967294" count="2" selected="0">
            <x v="1"/>
            <x v="2"/>
          </reference>
        </references>
      </pivotArea>
    </format>
    <format dxfId="343">
      <pivotArea dataOnly="0" labelOnly="1" outline="0" fieldPosition="0">
        <references count="1">
          <reference field="4294967294" count="2">
            <x v="1"/>
            <x v="2"/>
          </reference>
        </references>
      </pivotArea>
    </format>
    <format dxfId="342">
      <pivotArea outline="0" fieldPosition="0">
        <references count="1">
          <reference field="4294967294" count="1">
            <x v="4"/>
          </reference>
        </references>
      </pivotArea>
    </format>
    <format dxfId="341">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350">
      <pivotArea dataOnly="0" labelOnly="1" outline="0" fieldPosition="0">
        <references count="1">
          <reference field="4294967294" count="3">
            <x v="1"/>
            <x v="2"/>
            <x v="4"/>
          </reference>
        </references>
      </pivotArea>
    </format>
    <format dxfId="349">
      <pivotArea outline="0" fieldPosition="0">
        <references count="1">
          <reference field="4294967294" count="2" selected="0">
            <x v="1"/>
            <x v="2"/>
          </reference>
        </references>
      </pivotArea>
    </format>
    <format dxfId="348">
      <pivotArea dataOnly="0" labelOnly="1" outline="0" fieldPosition="0">
        <references count="1">
          <reference field="4294967294" count="2">
            <x v="1"/>
            <x v="2"/>
          </reference>
        </references>
      </pivotArea>
    </format>
    <format dxfId="347">
      <pivotArea outline="0" fieldPosition="0">
        <references count="1">
          <reference field="4294967294" count="1">
            <x v="4"/>
          </reference>
        </references>
      </pivotArea>
    </format>
    <format dxfId="346">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5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h="1" x="110"/>
        <item h="1" x="5"/>
        <item h="1" x="6"/>
        <item h="1" x="7"/>
        <item h="1" x="8"/>
        <item h="1" x="9"/>
        <item h="1" x="10"/>
        <item h="1" x="11"/>
        <item h="1" x="31"/>
        <item h="1" x="0"/>
        <item h="1" x="1"/>
        <item h="1" x="2"/>
        <item h="1" x="3"/>
        <item h="1" x="4"/>
        <item h="1" x="12"/>
        <item h="1" x="13"/>
        <item h="1" x="14"/>
        <item h="1" x="15"/>
        <item h="1" x="16"/>
        <item h="1" x="17"/>
        <item h="1" x="18"/>
        <item h="1" x="19"/>
        <item h="1" x="20"/>
        <item h="1" x="21"/>
        <item h="1" x="22"/>
        <item h="1" x="23"/>
        <item h="1" x="24"/>
        <item h="1" x="26"/>
        <item h="1" x="27"/>
        <item h="1" x="28"/>
        <item h="1" x="29"/>
        <item h="1" x="30"/>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axis="axisRow" compact="0" outline="0" showAll="0" defaultSubtotal="0">
      <items count="43">
        <item x="11"/>
        <item x="5"/>
        <item x="7"/>
        <item x="14"/>
        <item x="28"/>
        <item x="6"/>
        <item x="4"/>
        <item x="0"/>
        <item x="1"/>
        <item x="2"/>
        <item x="3"/>
        <item x="8"/>
        <item x="9"/>
        <item x="10"/>
        <item x="12"/>
        <item x="13"/>
        <item x="15"/>
        <item x="16"/>
        <item x="17"/>
        <item x="18"/>
        <item x="19"/>
        <item x="20"/>
        <item x="29"/>
        <item x="30"/>
        <item x="23"/>
        <item x="24"/>
        <item x="25"/>
        <item x="26"/>
        <item x="27"/>
        <item x="31"/>
        <item x="32"/>
        <item x="33"/>
        <item x="34"/>
        <item x="35"/>
        <item x="36"/>
        <item x="37"/>
        <item x="38"/>
        <item x="39"/>
        <item x="40"/>
        <item x="41"/>
        <item x="42"/>
        <item x="21"/>
        <item x="22"/>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55">
      <pivotArea dataOnly="0" labelOnly="1" outline="0" fieldPosition="0">
        <references count="1">
          <reference field="4294967294" count="3">
            <x v="1"/>
            <x v="2"/>
            <x v="4"/>
          </reference>
        </references>
      </pivotArea>
    </format>
    <format dxfId="354">
      <pivotArea outline="0" fieldPosition="0">
        <references count="1">
          <reference field="4294967294" count="2" selected="0">
            <x v="1"/>
            <x v="2"/>
          </reference>
        </references>
      </pivotArea>
    </format>
    <format dxfId="353">
      <pivotArea dataOnly="0" labelOnly="1" outline="0" fieldPosition="0">
        <references count="1">
          <reference field="4294967294" count="2">
            <x v="1"/>
            <x v="2"/>
          </reference>
        </references>
      </pivotArea>
    </format>
    <format dxfId="352">
      <pivotArea outline="0" fieldPosition="0">
        <references count="1">
          <reference field="4294967294" count="1">
            <x v="4"/>
          </reference>
        </references>
      </pivotArea>
    </format>
    <format dxfId="351">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50"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201">
      <pivotArea dataOnly="0" labelOnly="1" outline="0" fieldPosition="0">
        <references count="1">
          <reference field="4294967294" count="3">
            <x v="0"/>
            <x v="1"/>
            <x v="3"/>
          </reference>
        </references>
      </pivotArea>
    </format>
    <format dxfId="200">
      <pivotArea outline="0" fieldPosition="0">
        <references count="1">
          <reference field="4294967294" count="2" selected="0">
            <x v="0"/>
            <x v="1"/>
          </reference>
        </references>
      </pivotArea>
    </format>
    <format dxfId="199">
      <pivotArea dataOnly="0" labelOnly="1" outline="0" fieldPosition="0">
        <references count="1">
          <reference field="4294967294" count="2">
            <x v="0"/>
            <x v="1"/>
          </reference>
        </references>
      </pivotArea>
    </format>
    <format dxfId="198">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05">
      <pivotArea dataOnly="0" labelOnly="1" outline="0" fieldPosition="0">
        <references count="1">
          <reference field="4294967294" count="3">
            <x v="0"/>
            <x v="1"/>
            <x v="3"/>
          </reference>
        </references>
      </pivotArea>
    </format>
    <format dxfId="204">
      <pivotArea outline="0" fieldPosition="0">
        <references count="1">
          <reference field="4294967294" count="2" selected="0">
            <x v="0"/>
            <x v="1"/>
          </reference>
        </references>
      </pivotArea>
    </format>
    <format dxfId="203">
      <pivotArea dataOnly="0" labelOnly="1" outline="0" fieldPosition="0">
        <references count="1">
          <reference field="4294967294" count="2">
            <x v="0"/>
            <x v="1"/>
          </reference>
        </references>
      </pivotArea>
    </format>
    <format dxfId="202">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09">
      <pivotArea dataOnly="0" labelOnly="1" outline="0" fieldPosition="0">
        <references count="1">
          <reference field="4294967294" count="3">
            <x v="0"/>
            <x v="1"/>
            <x v="3"/>
          </reference>
        </references>
      </pivotArea>
    </format>
    <format dxfId="208">
      <pivotArea outline="0" fieldPosition="0">
        <references count="1">
          <reference field="4294967294" count="2" selected="0">
            <x v="0"/>
            <x v="1"/>
          </reference>
        </references>
      </pivotArea>
    </format>
    <format dxfId="207">
      <pivotArea dataOnly="0" labelOnly="1" outline="0" fieldPosition="0">
        <references count="1">
          <reference field="4294967294" count="2">
            <x v="0"/>
            <x v="1"/>
          </reference>
        </references>
      </pivotArea>
    </format>
    <format dxfId="206">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213">
      <pivotArea dataOnly="0" labelOnly="1" outline="0" fieldPosition="0">
        <references count="1">
          <reference field="4294967294" count="3">
            <x v="0"/>
            <x v="1"/>
            <x v="3"/>
          </reference>
        </references>
      </pivotArea>
    </format>
    <format dxfId="212">
      <pivotArea outline="0" fieldPosition="0">
        <references count="1">
          <reference field="4294967294" count="2" selected="0">
            <x v="0"/>
            <x v="1"/>
          </reference>
        </references>
      </pivotArea>
    </format>
    <format dxfId="211">
      <pivotArea dataOnly="0" labelOnly="1" outline="0" fieldPosition="0">
        <references count="1">
          <reference field="4294967294" count="2">
            <x v="0"/>
            <x v="1"/>
          </reference>
        </references>
      </pivotArea>
    </format>
    <format dxfId="210">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218">
      <pivotArea dataOnly="0" labelOnly="1" outline="0" fieldPosition="0">
        <references count="1">
          <reference field="4294967294" count="3">
            <x v="0"/>
            <x v="1"/>
            <x v="3"/>
          </reference>
        </references>
      </pivotArea>
    </format>
    <format dxfId="217">
      <pivotArea outline="0" fieldPosition="0">
        <references count="1">
          <reference field="4294967294" count="2" selected="0">
            <x v="0"/>
            <x v="1"/>
          </reference>
        </references>
      </pivotArea>
    </format>
    <format dxfId="216">
      <pivotArea dataOnly="0" labelOnly="1" outline="0" fieldPosition="0">
        <references count="1">
          <reference field="4294967294" count="2">
            <x v="0"/>
            <x v="1"/>
          </reference>
        </references>
      </pivotArea>
    </format>
    <format dxfId="215">
      <pivotArea outline="0" fieldPosition="0">
        <references count="1">
          <reference field="4294967294" count="1">
            <x v="2"/>
          </reference>
        </references>
      </pivotArea>
    </format>
    <format dxfId="214">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23">
      <pivotArea dataOnly="0" labelOnly="1" outline="0" fieldPosition="0">
        <references count="1">
          <reference field="4294967294" count="3">
            <x v="0"/>
            <x v="1"/>
            <x v="3"/>
          </reference>
        </references>
      </pivotArea>
    </format>
    <format dxfId="222">
      <pivotArea outline="0" fieldPosition="0">
        <references count="1">
          <reference field="4294967294" count="2" selected="0">
            <x v="0"/>
            <x v="1"/>
          </reference>
        </references>
      </pivotArea>
    </format>
    <format dxfId="221">
      <pivotArea dataOnly="0" labelOnly="1" outline="0" fieldPosition="0">
        <references count="1">
          <reference field="4294967294" count="2">
            <x v="0"/>
            <x v="1"/>
          </reference>
        </references>
      </pivotArea>
    </format>
    <format dxfId="220">
      <pivotArea outline="0" fieldPosition="0">
        <references count="1">
          <reference field="4294967294" count="1">
            <x v="3"/>
          </reference>
        </references>
      </pivotArea>
    </format>
    <format dxfId="219">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81"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28">
      <pivotArea dataOnly="0" labelOnly="1" outline="0" fieldPosition="0">
        <references count="1">
          <reference field="4294967294" count="3">
            <x v="0"/>
            <x v="1"/>
            <x v="3"/>
          </reference>
        </references>
      </pivotArea>
    </format>
    <format dxfId="227">
      <pivotArea outline="0" fieldPosition="0">
        <references count="1">
          <reference field="4294967294" count="2" selected="0">
            <x v="0"/>
            <x v="1"/>
          </reference>
        </references>
      </pivotArea>
    </format>
    <format dxfId="226">
      <pivotArea dataOnly="0" labelOnly="1" outline="0" fieldPosition="0">
        <references count="1">
          <reference field="4294967294" count="2">
            <x v="0"/>
            <x v="1"/>
          </reference>
        </references>
      </pivotArea>
    </format>
    <format dxfId="225">
      <pivotArea outline="0" fieldPosition="0">
        <references count="1">
          <reference field="4294967294" count="1">
            <x v="3"/>
          </reference>
        </references>
      </pivotArea>
    </format>
    <format dxfId="224">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33">
      <pivotArea dataOnly="0" labelOnly="1" outline="0" fieldPosition="0">
        <references count="1">
          <reference field="4294967294" count="3">
            <x v="0"/>
            <x v="1"/>
            <x v="3"/>
          </reference>
        </references>
      </pivotArea>
    </format>
    <format dxfId="232">
      <pivotArea outline="0" fieldPosition="0">
        <references count="1">
          <reference field="4294967294" count="2" selected="0">
            <x v="0"/>
            <x v="1"/>
          </reference>
        </references>
      </pivotArea>
    </format>
    <format dxfId="231">
      <pivotArea dataOnly="0" labelOnly="1" outline="0" fieldPosition="0">
        <references count="1">
          <reference field="4294967294" count="2">
            <x v="0"/>
            <x v="1"/>
          </reference>
        </references>
      </pivotArea>
    </format>
    <format dxfId="230">
      <pivotArea outline="0" fieldPosition="0">
        <references count="1">
          <reference field="4294967294" count="1">
            <x v="3"/>
          </reference>
        </references>
      </pivotArea>
    </format>
    <format dxfId="229">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38">
      <pivotArea dataOnly="0" labelOnly="1" outline="0" fieldPosition="0">
        <references count="1">
          <reference field="4294967294" count="3">
            <x v="0"/>
            <x v="1"/>
            <x v="3"/>
          </reference>
        </references>
      </pivotArea>
    </format>
    <format dxfId="237">
      <pivotArea outline="0" fieldPosition="0">
        <references count="1">
          <reference field="4294967294" count="2" selected="0">
            <x v="0"/>
            <x v="1"/>
          </reference>
        </references>
      </pivotArea>
    </format>
    <format dxfId="236">
      <pivotArea dataOnly="0" labelOnly="1" outline="0" fieldPosition="0">
        <references count="1">
          <reference field="4294967294" count="2">
            <x v="0"/>
            <x v="1"/>
          </reference>
        </references>
      </pivotArea>
    </format>
    <format dxfId="235">
      <pivotArea outline="0" fieldPosition="0">
        <references count="1">
          <reference field="4294967294" count="1">
            <x v="3"/>
          </reference>
        </references>
      </pivotArea>
    </format>
    <format dxfId="234">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3"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43">
      <pivotArea dataOnly="0" labelOnly="1" outline="0" fieldPosition="0">
        <references count="1">
          <reference field="4294967294" count="3">
            <x v="0"/>
            <x v="1"/>
            <x v="3"/>
          </reference>
        </references>
      </pivotArea>
    </format>
    <format dxfId="242">
      <pivotArea outline="0" fieldPosition="0">
        <references count="1">
          <reference field="4294967294" count="2" selected="0">
            <x v="0"/>
            <x v="1"/>
          </reference>
        </references>
      </pivotArea>
    </format>
    <format dxfId="241">
      <pivotArea dataOnly="0" labelOnly="1" outline="0" fieldPosition="0">
        <references count="1">
          <reference field="4294967294" count="2">
            <x v="0"/>
            <x v="1"/>
          </reference>
        </references>
      </pivotArea>
    </format>
    <format dxfId="240">
      <pivotArea outline="0" fieldPosition="0">
        <references count="1">
          <reference field="4294967294" count="1">
            <x v="3"/>
          </reference>
        </references>
      </pivotArea>
    </format>
    <format dxfId="239">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3"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48">
      <pivotArea dataOnly="0" labelOnly="1" outline="0" fieldPosition="0">
        <references count="1">
          <reference field="4294967294" count="3">
            <x v="0"/>
            <x v="1"/>
            <x v="3"/>
          </reference>
        </references>
      </pivotArea>
    </format>
    <format dxfId="247">
      <pivotArea outline="0" fieldPosition="0">
        <references count="1">
          <reference field="4294967294" count="2" selected="0">
            <x v="0"/>
            <x v="1"/>
          </reference>
        </references>
      </pivotArea>
    </format>
    <format dxfId="246">
      <pivotArea dataOnly="0" labelOnly="1" outline="0" fieldPosition="0">
        <references count="1">
          <reference field="4294967294" count="2">
            <x v="0"/>
            <x v="1"/>
          </reference>
        </references>
      </pivotArea>
    </format>
    <format dxfId="245">
      <pivotArea outline="0" fieldPosition="0">
        <references count="1">
          <reference field="4294967294" count="1">
            <x v="3"/>
          </reference>
        </references>
      </pivotArea>
    </format>
    <format dxfId="244">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1"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53">
      <pivotArea dataOnly="0" labelOnly="1" outline="0" fieldPosition="0">
        <references count="1">
          <reference field="4294967294" count="3">
            <x v="0"/>
            <x v="1"/>
            <x v="3"/>
          </reference>
        </references>
      </pivotArea>
    </format>
    <format dxfId="252">
      <pivotArea outline="0" fieldPosition="0">
        <references count="1">
          <reference field="4294967294" count="2" selected="0">
            <x v="0"/>
            <x v="1"/>
          </reference>
        </references>
      </pivotArea>
    </format>
    <format dxfId="251">
      <pivotArea dataOnly="0" labelOnly="1" outline="0" fieldPosition="0">
        <references count="1">
          <reference field="4294967294" count="2">
            <x v="0"/>
            <x v="1"/>
          </reference>
        </references>
      </pivotArea>
    </format>
    <format dxfId="250">
      <pivotArea outline="0" fieldPosition="0">
        <references count="1">
          <reference field="4294967294" count="1">
            <x v="3"/>
          </reference>
        </references>
      </pivotArea>
    </format>
    <format dxfId="249">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58">
      <pivotArea dataOnly="0" labelOnly="1" outline="0" fieldPosition="0">
        <references count="1">
          <reference field="4294967294" count="3">
            <x v="0"/>
            <x v="1"/>
            <x v="3"/>
          </reference>
        </references>
      </pivotArea>
    </format>
    <format dxfId="257">
      <pivotArea outline="0" fieldPosition="0">
        <references count="1">
          <reference field="4294967294" count="1">
            <x v="2"/>
          </reference>
        </references>
      </pivotArea>
    </format>
    <format dxfId="256">
      <pivotArea outline="0" fieldPosition="0">
        <references count="1">
          <reference field="4294967294" count="2" selected="0">
            <x v="0"/>
            <x v="1"/>
          </reference>
        </references>
      </pivotArea>
    </format>
    <format dxfId="255">
      <pivotArea dataOnly="0" labelOnly="1" outline="0" fieldPosition="0">
        <references count="1">
          <reference field="4294967294" count="2">
            <x v="0"/>
            <x v="1"/>
          </reference>
        </references>
      </pivotArea>
    </format>
    <format dxfId="254">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55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50"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4"/>
        <item x="45"/>
        <item x="46"/>
        <item x="47"/>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9">
        <item x="8"/>
        <item h="1" x="20"/>
        <item h="1" x="2"/>
        <item h="1" x="3"/>
        <item h="1" x="10"/>
        <item h="1" x="0"/>
        <item h="1" x="1"/>
        <item h="1" x="4"/>
        <item h="1" x="5"/>
        <item h="1" x="6"/>
        <item h="1" x="7"/>
        <item h="1" x="9"/>
        <item h="1" x="11"/>
        <item h="1" x="12"/>
        <item h="1" x="13"/>
        <item h="1" x="14"/>
        <item h="1" x="15"/>
        <item h="1" x="16"/>
        <item h="1" x="17"/>
        <item h="1" x="18"/>
        <item h="1" x="19"/>
        <item h="1" x="21"/>
        <item h="1" x="22"/>
        <item h="1" x="23"/>
        <item h="1" x="24"/>
        <item h="1" x="25"/>
        <item h="1" x="26"/>
        <item h="1" x="27"/>
        <item h="1" x="28"/>
      </items>
    </pivotField>
    <pivotField axis="axisRow" compact="0" outline="0" showAll="0">
      <items count="170">
        <item x="25"/>
        <item x="110"/>
        <item x="5"/>
        <item x="6"/>
        <item x="7"/>
        <item x="8"/>
        <item x="9"/>
        <item x="10"/>
        <item x="11"/>
        <item x="31"/>
        <item x="0"/>
        <item x="1"/>
        <item x="2"/>
        <item x="3"/>
        <item x="4"/>
        <item x="12"/>
        <item x="13"/>
        <item x="14"/>
        <item x="15"/>
        <item x="16"/>
        <item x="17"/>
        <item x="18"/>
        <item x="19"/>
        <item x="20"/>
        <item x="21"/>
        <item x="22"/>
        <item x="23"/>
        <item x="24"/>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compact="0" outline="0" showAll="0"/>
    <pivotField axis="axisRow" compact="0" outline="0" showAll="0" defaultSubtotal="0">
      <items count="21">
        <item x="3"/>
        <item x="2"/>
        <item x="0"/>
        <item x="1"/>
        <item x="4"/>
        <item x="5"/>
        <item x="6"/>
        <item x="7"/>
        <item x="16"/>
        <item x="17"/>
        <item x="8"/>
        <item x="9"/>
        <item x="12"/>
        <item x="13"/>
        <item x="10"/>
        <item x="11"/>
        <item x="14"/>
        <item x="15"/>
        <item x="18"/>
        <item x="19"/>
        <item x="2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63">
      <pivotArea dataOnly="0" labelOnly="1" outline="0" fieldPosition="0">
        <references count="1">
          <reference field="4294967294" count="3">
            <x v="0"/>
            <x v="1"/>
            <x v="3"/>
          </reference>
        </references>
      </pivotArea>
    </format>
    <format dxfId="262">
      <pivotArea outline="0" fieldPosition="0">
        <references count="1">
          <reference field="4294967294" count="2" selected="0">
            <x v="0"/>
            <x v="1"/>
          </reference>
        </references>
      </pivotArea>
    </format>
    <format dxfId="261">
      <pivotArea dataOnly="0" labelOnly="1" outline="0" fieldPosition="0">
        <references count="1">
          <reference field="4294967294" count="2">
            <x v="0"/>
            <x v="1"/>
          </reference>
        </references>
      </pivotArea>
    </format>
    <format dxfId="260">
      <pivotArea outline="0" fieldPosition="0">
        <references count="1">
          <reference field="4294967294" count="1">
            <x v="3"/>
          </reference>
        </references>
      </pivotArea>
    </format>
    <format dxfId="259">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54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1322" firstHeaderRow="0" firstDataRow="1" firstDataCol="4" rowPageCount="3" colPageCount="1"/>
  <pivotFields count="24">
    <pivotField axis="axisPage" compact="0" numFmtId="166" outline="0" showAll="0" defaultSubtotal="0">
      <items count="117">
        <item x="0"/>
        <item m="1" x="115"/>
        <item x="1"/>
        <item x="6"/>
        <item x="8"/>
        <item x="2"/>
        <item x="4"/>
        <item x="5"/>
        <item x="3"/>
        <item x="7"/>
        <item x="10"/>
        <item x="9"/>
        <item m="1" x="116"/>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m="1" x="114"/>
        <item x="61"/>
        <item x="62"/>
        <item x="63"/>
        <item x="64"/>
        <item x="66"/>
        <item x="65"/>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s>
      <extLst>
        <ext xmlns:x14="http://schemas.microsoft.com/office/spreadsheetml/2009/9/main" uri="{2946ED86-A175-432a-8AC1-64E0C546D7DE}">
          <x14:pivotField fillDownLabels="1"/>
        </ext>
      </extLst>
    </pivotField>
    <pivotField axis="axisRow" compact="0" outline="0" showAll="0" defaultSubtotal="0">
      <items count="49">
        <item x="3"/>
        <item x="0"/>
        <item x="2"/>
        <item x="1"/>
        <item m="1" x="44"/>
        <item x="5"/>
        <item x="6"/>
        <item x="7"/>
        <item x="8"/>
        <item x="9"/>
        <item x="10"/>
        <item x="11"/>
        <item x="12"/>
        <item x="13"/>
        <item x="14"/>
        <item m="1" x="48"/>
        <item x="15"/>
        <item x="16"/>
        <item x="17"/>
        <item x="20"/>
        <item m="1" x="47"/>
        <item m="1" x="45"/>
        <item x="21"/>
        <item m="1" x="46"/>
        <item x="23"/>
        <item x="24"/>
        <item x="25"/>
        <item x="22"/>
        <item x="4"/>
        <item m="1" x="41"/>
        <item x="27"/>
        <item x="28"/>
        <item x="29"/>
        <item x="30"/>
        <item x="19"/>
        <item x="40"/>
        <item x="32"/>
        <item x="18"/>
        <item x="33"/>
        <item x="34"/>
        <item x="35"/>
        <item x="36"/>
        <item m="1" x="42"/>
        <item x="37"/>
        <item x="38"/>
        <item m="1" x="43"/>
        <item x="39"/>
        <item x="26"/>
        <item x="31"/>
      </items>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54">
        <item x="5"/>
        <item x="7"/>
        <item m="1" x="50"/>
        <item m="1" x="51"/>
        <item x="12"/>
        <item x="13"/>
        <item x="9"/>
        <item x="11"/>
        <item x="4"/>
        <item x="6"/>
        <item m="1" x="48"/>
        <item m="1" x="49"/>
        <item x="14"/>
        <item x="15"/>
        <item m="1" x="53"/>
        <item m="1" x="52"/>
        <item x="16"/>
        <item x="18"/>
        <item m="1" x="47"/>
        <item x="20"/>
        <item x="21"/>
        <item x="22"/>
        <item x="23"/>
        <item m="1" x="44"/>
        <item x="24"/>
        <item x="25"/>
        <item x="32"/>
        <item x="28"/>
        <item m="1" x="43"/>
        <item x="30"/>
        <item x="31"/>
        <item x="8"/>
        <item x="10"/>
        <item x="27"/>
        <item x="33"/>
        <item x="34"/>
        <item x="1"/>
        <item x="3"/>
        <item m="1" x="45"/>
        <item m="1" x="46"/>
        <item x="35"/>
        <item x="36"/>
        <item x="37"/>
        <item x="38"/>
        <item x="17"/>
        <item x="19"/>
        <item x="26"/>
        <item x="29"/>
        <item x="39"/>
        <item x="40"/>
        <item x="41"/>
        <item x="0"/>
        <item x="2"/>
        <item x="42"/>
      </items>
      <extLst>
        <ext xmlns:x14="http://schemas.microsoft.com/office/spreadsheetml/2009/9/main" uri="{2946ED86-A175-432a-8AC1-64E0C546D7DE}">
          <x14:pivotField fillDownLabels="1"/>
        </ext>
      </extLst>
    </pivotField>
    <pivotField axis="axisRow" compact="0" outline="0" showAll="0" defaultSubtotal="0">
      <items count="24">
        <item x="0"/>
        <item x="1"/>
        <item x="2"/>
        <item x="3"/>
        <item x="5"/>
        <item x="4"/>
        <item x="6"/>
        <item x="7"/>
        <item x="8"/>
        <item x="9"/>
        <item x="10"/>
        <item x="11"/>
        <item x="12"/>
        <item x="13"/>
        <item m="1" x="23"/>
        <item x="14"/>
        <item x="15"/>
        <item x="16"/>
        <item x="17"/>
        <item m="1" x="22"/>
        <item x="18"/>
        <item x="19"/>
        <item x="20"/>
        <item x="21"/>
      </items>
      <extLst>
        <ext xmlns:x14="http://schemas.microsoft.com/office/spreadsheetml/2009/9/main" uri="{2946ED86-A175-432a-8AC1-64E0C546D7DE}">
          <x14:pivotField fillDownLabels="1"/>
        </ext>
      </extLst>
    </pivotField>
    <pivotField axis="axisRow" compact="0" numFmtId="166" outline="0" showAll="0" defaultSubtotal="0">
      <items count="102">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96"/>
        <item m="1" x="97"/>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98"/>
        <item m="1" x="99"/>
        <item m="1" x="100"/>
        <item m="1" x="101"/>
        <item x="66"/>
        <item x="67"/>
        <item x="68"/>
        <item x="69"/>
        <item x="70"/>
        <item x="71"/>
        <item x="72"/>
        <item m="1" x="95"/>
        <item x="88"/>
        <item x="89"/>
        <item x="90"/>
        <item x="91"/>
        <item x="92"/>
        <item x="79"/>
        <item x="80"/>
        <item x="81"/>
        <item x="82"/>
        <item x="85"/>
        <item x="86"/>
        <item x="73"/>
        <item x="74"/>
        <item x="75"/>
        <item x="76"/>
        <item x="77"/>
        <item x="78"/>
        <item x="87"/>
        <item m="1" x="94"/>
        <item x="9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0">
        <item m="1" x="9"/>
        <item x="1"/>
        <item x="5"/>
        <item x="6"/>
        <item x="2"/>
        <item x="0"/>
        <item x="7"/>
        <item x="8"/>
        <item x="4"/>
        <item x="3"/>
      </items>
      <extLst>
        <ext xmlns:x14="http://schemas.microsoft.com/office/spreadsheetml/2009/9/main" uri="{2946ED86-A175-432a-8AC1-64E0C546D7DE}">
          <x14:pivotField fillDownLabels="1"/>
        </ext>
      </extLst>
    </pivotField>
    <pivotField compact="0" outline="0" showAll="0">
      <items count="7">
        <item x="0"/>
        <item x="5"/>
        <item x="4"/>
        <item x="3"/>
        <item x="1"/>
        <item x="2"/>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298">
    <i>
      <x/>
      <x v="6"/>
      <x/>
      <x v="26"/>
    </i>
    <i r="3">
      <x v="27"/>
    </i>
    <i r="1">
      <x v="7"/>
      <x v="1"/>
      <x v="27"/>
    </i>
    <i r="3">
      <x v="28"/>
    </i>
    <i r="1">
      <x v="24"/>
      <x/>
      <x v="30"/>
    </i>
    <i r="3">
      <x v="31"/>
    </i>
    <i r="1">
      <x v="25"/>
      <x v="1"/>
      <x v="31"/>
    </i>
    <i r="3">
      <x v="32"/>
    </i>
    <i r="1">
      <x v="51"/>
      <x/>
      <x v="1"/>
    </i>
    <i r="3">
      <x v="2"/>
    </i>
    <i r="1">
      <x v="52"/>
      <x v="1"/>
      <x v="3"/>
    </i>
    <i r="3">
      <x v="4"/>
    </i>
    <i>
      <x v="1"/>
      <x v="29"/>
      <x/>
      <x v="88"/>
    </i>
    <i r="3">
      <x v="89"/>
    </i>
    <i r="1">
      <x v="30"/>
      <x v="1"/>
      <x v="89"/>
    </i>
    <i r="3">
      <x v="90"/>
    </i>
    <i r="1">
      <x v="36"/>
      <x/>
      <x v="2"/>
    </i>
    <i r="3">
      <x v="3"/>
    </i>
    <i r="1">
      <x v="37"/>
      <x v="1"/>
      <x v="3"/>
    </i>
    <i r="3">
      <x v="4"/>
    </i>
    <i r="1">
      <x v="51"/>
      <x/>
      <x/>
    </i>
    <i r="3">
      <x v="1"/>
    </i>
    <i r="3">
      <x v="4"/>
    </i>
    <i r="3">
      <x v="5"/>
    </i>
    <i r="1">
      <x v="52"/>
      <x v="1"/>
      <x v="1"/>
    </i>
    <i r="3">
      <x v="2"/>
    </i>
    <i r="3">
      <x v="5"/>
    </i>
    <i r="3">
      <x v="6"/>
    </i>
    <i>
      <x v="2"/>
      <x v="4"/>
      <x v="5"/>
      <x v="30"/>
    </i>
    <i r="3">
      <x v="31"/>
    </i>
    <i r="1">
      <x v="5"/>
      <x v="4"/>
      <x v="31"/>
    </i>
    <i r="3">
      <x v="32"/>
    </i>
    <i r="1">
      <x v="8"/>
      <x v="2"/>
      <x v="9"/>
    </i>
    <i r="2">
      <x v="6"/>
      <x v="9"/>
    </i>
    <i r="3">
      <x v="10"/>
    </i>
    <i r="3">
      <x v="11"/>
    </i>
    <i r="3">
      <x v="12"/>
    </i>
    <i r="1">
      <x v="9"/>
      <x v="3"/>
      <x v="10"/>
    </i>
    <i r="2">
      <x v="7"/>
      <x v="7"/>
    </i>
    <i r="3">
      <x v="10"/>
    </i>
    <i r="3">
      <x v="11"/>
    </i>
    <i r="3">
      <x v="12"/>
    </i>
    <i r="1">
      <x v="46"/>
      <x v="7"/>
      <x v="13"/>
    </i>
    <i r="3">
      <x v="14"/>
    </i>
    <i r="3">
      <x v="15"/>
    </i>
    <i r="3">
      <x v="44"/>
    </i>
    <i r="3">
      <x v="45"/>
    </i>
    <i r="3">
      <x v="46"/>
    </i>
    <i r="3">
      <x v="47"/>
    </i>
    <i r="1">
      <x v="47"/>
      <x v="6"/>
      <x v="13"/>
    </i>
    <i r="3">
      <x v="14"/>
    </i>
    <i r="3">
      <x v="43"/>
    </i>
    <i r="3">
      <x v="44"/>
    </i>
    <i r="3">
      <x v="45"/>
    </i>
    <i r="3">
      <x v="46"/>
    </i>
    <i r="3">
      <x v="47"/>
    </i>
    <i>
      <x v="3"/>
      <x/>
      <x v="2"/>
      <x v="11"/>
    </i>
    <i r="3">
      <x v="12"/>
    </i>
    <i r="3">
      <x v="13"/>
    </i>
    <i r="3">
      <x v="14"/>
    </i>
    <i r="3">
      <x v="15"/>
    </i>
    <i r="3">
      <x v="16"/>
    </i>
    <i r="3">
      <x v="17"/>
    </i>
    <i r="3">
      <x v="18"/>
    </i>
    <i r="3">
      <x v="19"/>
    </i>
    <i r="3">
      <x v="20"/>
    </i>
    <i r="3">
      <x v="21"/>
    </i>
    <i r="3">
      <x v="39"/>
    </i>
    <i r="3">
      <x v="40"/>
    </i>
    <i r="3">
      <x v="41"/>
    </i>
    <i r="3">
      <x v="42"/>
    </i>
    <i r="3">
      <x v="43"/>
    </i>
    <i r="1">
      <x v="1"/>
      <x v="3"/>
      <x v="7"/>
    </i>
    <i r="3">
      <x v="11"/>
    </i>
    <i r="3">
      <x v="12"/>
    </i>
    <i r="3">
      <x v="14"/>
    </i>
    <i r="3">
      <x v="15"/>
    </i>
    <i r="3">
      <x v="16"/>
    </i>
    <i r="3">
      <x v="17"/>
    </i>
    <i r="3">
      <x v="18"/>
    </i>
    <i r="3">
      <x v="19"/>
    </i>
    <i r="3">
      <x v="20"/>
    </i>
    <i r="3">
      <x v="21"/>
    </i>
    <i r="3">
      <x v="22"/>
    </i>
    <i r="3">
      <x v="40"/>
    </i>
    <i r="3">
      <x v="41"/>
    </i>
    <i r="3">
      <x v="42"/>
    </i>
    <i r="3">
      <x v="43"/>
    </i>
    <i r="3">
      <x v="44"/>
    </i>
    <i r="1">
      <x v="6"/>
      <x/>
      <x v="25"/>
    </i>
    <i r="3">
      <x v="26"/>
    </i>
    <i r="3">
      <x v="27"/>
    </i>
    <i r="1">
      <x v="7"/>
      <x v="1"/>
      <x v="26"/>
    </i>
    <i r="3">
      <x v="27"/>
    </i>
    <i r="3">
      <x v="28"/>
    </i>
    <i r="1">
      <x v="8"/>
      <x v="2"/>
      <x v="9"/>
    </i>
    <i r="3">
      <x v="10"/>
    </i>
    <i r="1">
      <x v="9"/>
      <x v="3"/>
      <x v="10"/>
    </i>
    <i r="1">
      <x v="21"/>
      <x v="12"/>
      <x v="3"/>
    </i>
    <i r="1">
      <x v="22"/>
      <x v="13"/>
      <x v="4"/>
    </i>
    <i r="1">
      <x v="31"/>
      <x/>
      <x v="23"/>
    </i>
    <i r="3">
      <x v="24"/>
    </i>
    <i r="3">
      <x v="28"/>
    </i>
    <i r="1">
      <x v="32"/>
      <x v="1"/>
      <x v="24"/>
    </i>
    <i r="3">
      <x v="25"/>
    </i>
    <i r="3">
      <x v="29"/>
    </i>
    <i>
      <x v="5"/>
      <x/>
      <x v="2"/>
      <x v="7"/>
    </i>
    <i r="1">
      <x v="1"/>
      <x v="3"/>
      <x v="8"/>
    </i>
    <i r="1">
      <x v="6"/>
      <x/>
      <x v="26"/>
    </i>
    <i r="1">
      <x v="7"/>
      <x v="1"/>
      <x v="27"/>
    </i>
    <i r="1">
      <x v="24"/>
      <x/>
      <x v="30"/>
    </i>
    <i r="3">
      <x v="31"/>
    </i>
    <i r="1">
      <x v="25"/>
      <x v="1"/>
      <x v="31"/>
    </i>
    <i r="3">
      <x v="32"/>
    </i>
    <i r="1">
      <x v="26"/>
      <x/>
      <x v="30"/>
    </i>
    <i r="3">
      <x v="31"/>
    </i>
    <i r="1">
      <x v="27"/>
      <x v="1"/>
      <x v="31"/>
    </i>
    <i r="3">
      <x v="32"/>
    </i>
    <i>
      <x v="6"/>
      <x/>
      <x v="2"/>
      <x v="11"/>
    </i>
    <i r="3">
      <x v="12"/>
    </i>
    <i r="3">
      <x v="13"/>
    </i>
    <i r="3">
      <x v="14"/>
    </i>
    <i r="3">
      <x v="15"/>
    </i>
    <i r="3">
      <x v="16"/>
    </i>
    <i r="3">
      <x v="17"/>
    </i>
    <i r="3">
      <x v="18"/>
    </i>
    <i r="3">
      <x v="19"/>
    </i>
    <i r="3">
      <x v="20"/>
    </i>
    <i r="3">
      <x v="21"/>
    </i>
    <i r="3">
      <x v="22"/>
    </i>
    <i r="3">
      <x v="39"/>
    </i>
    <i r="3">
      <x v="40"/>
    </i>
    <i r="3">
      <x v="41"/>
    </i>
    <i r="3">
      <x v="42"/>
    </i>
    <i r="3">
      <x v="43"/>
    </i>
    <i r="3">
      <x v="44"/>
    </i>
    <i r="3">
      <x v="45"/>
    </i>
    <i r="3">
      <x v="46"/>
    </i>
    <i r="3">
      <x v="47"/>
    </i>
    <i r="3">
      <x v="48"/>
    </i>
    <i r="3">
      <x v="49"/>
    </i>
    <i r="3">
      <x v="50"/>
    </i>
    <i r="3">
      <x v="51"/>
    </i>
    <i r="3">
      <x v="52"/>
    </i>
    <i r="1">
      <x v="1"/>
      <x v="3"/>
      <x v="7"/>
    </i>
    <i r="3">
      <x v="12"/>
    </i>
    <i r="3">
      <x v="13"/>
    </i>
    <i r="3">
      <x v="14"/>
    </i>
    <i r="3">
      <x v="15"/>
    </i>
    <i r="3">
      <x v="16"/>
    </i>
    <i r="3">
      <x v="17"/>
    </i>
    <i r="3">
      <x v="18"/>
    </i>
    <i r="3">
      <x v="19"/>
    </i>
    <i r="3">
      <x v="20"/>
    </i>
    <i r="3">
      <x v="21"/>
    </i>
    <i r="3">
      <x v="22"/>
    </i>
    <i r="3">
      <x v="40"/>
    </i>
    <i r="3">
      <x v="41"/>
    </i>
    <i r="3">
      <x v="42"/>
    </i>
    <i r="3">
      <x v="43"/>
    </i>
    <i r="3">
      <x v="44"/>
    </i>
    <i r="3">
      <x v="45"/>
    </i>
    <i r="3">
      <x v="46"/>
    </i>
    <i r="3">
      <x v="47"/>
    </i>
    <i r="3">
      <x v="48"/>
    </i>
    <i r="3">
      <x v="49"/>
    </i>
    <i r="3">
      <x v="50"/>
    </i>
    <i r="3">
      <x v="52"/>
    </i>
    <i r="3">
      <x v="53"/>
    </i>
    <i r="3">
      <x v="54"/>
    </i>
    <i r="1">
      <x v="6"/>
      <x/>
      <x v="26"/>
    </i>
    <i r="3">
      <x v="27"/>
    </i>
    <i r="1">
      <x v="7"/>
      <x v="1"/>
      <x v="27"/>
    </i>
    <i r="3">
      <x v="28"/>
    </i>
    <i r="1">
      <x v="16"/>
      <x/>
      <x v="55"/>
    </i>
    <i r="3">
      <x v="56"/>
    </i>
    <i r="3">
      <x v="57"/>
    </i>
    <i r="3">
      <x v="58"/>
    </i>
    <i r="3">
      <x v="59"/>
    </i>
    <i r="3">
      <x v="60"/>
    </i>
    <i r="3">
      <x v="61"/>
    </i>
    <i r="3">
      <x v="62"/>
    </i>
    <i r="1">
      <x v="17"/>
      <x v="1"/>
      <x v="56"/>
    </i>
    <i r="3">
      <x v="57"/>
    </i>
    <i r="3">
      <x v="58"/>
    </i>
    <i r="3">
      <x v="59"/>
    </i>
    <i r="3">
      <x v="60"/>
    </i>
    <i r="3">
      <x v="61"/>
    </i>
    <i r="3">
      <x v="62"/>
    </i>
    <i r="3">
      <x v="63"/>
    </i>
    <i r="1">
      <x v="24"/>
      <x/>
      <x v="30"/>
    </i>
    <i r="1">
      <x v="25"/>
      <x v="1"/>
      <x v="31"/>
    </i>
    <i r="1">
      <x v="26"/>
      <x/>
      <x v="30"/>
    </i>
    <i r="1">
      <x v="27"/>
      <x v="1"/>
      <x v="31"/>
    </i>
    <i r="1">
      <x v="32"/>
      <x v="1"/>
      <x v="68"/>
    </i>
    <i r="3">
      <x v="69"/>
    </i>
    <i r="1">
      <x v="44"/>
      <x/>
      <x v="63"/>
    </i>
    <i r="3">
      <x v="64"/>
    </i>
    <i r="3">
      <x v="65"/>
    </i>
    <i r="3">
      <x v="66"/>
    </i>
    <i r="3">
      <x v="67"/>
    </i>
    <i r="3">
      <x v="68"/>
    </i>
    <i r="1">
      <x v="45"/>
      <x v="1"/>
      <x v="64"/>
    </i>
    <i r="3">
      <x v="65"/>
    </i>
    <i r="3">
      <x v="66"/>
    </i>
    <i r="3">
      <x v="67"/>
    </i>
    <i>
      <x v="7"/>
      <x/>
      <x v="2"/>
      <x v="11"/>
    </i>
    <i r="3">
      <x v="12"/>
    </i>
    <i r="3">
      <x v="13"/>
    </i>
    <i r="3">
      <x v="14"/>
    </i>
    <i r="3">
      <x v="39"/>
    </i>
    <i r="3">
      <x v="40"/>
    </i>
    <i r="3">
      <x v="41"/>
    </i>
    <i r="3">
      <x v="42"/>
    </i>
    <i r="3">
      <x v="44"/>
    </i>
    <i r="3">
      <x v="45"/>
    </i>
    <i r="3">
      <x v="51"/>
    </i>
    <i r="1">
      <x v="1"/>
      <x v="3"/>
      <x v="7"/>
    </i>
    <i r="3">
      <x v="11"/>
    </i>
    <i r="3">
      <x v="12"/>
    </i>
    <i r="3">
      <x v="14"/>
    </i>
    <i r="3">
      <x v="15"/>
    </i>
    <i r="3">
      <x v="16"/>
    </i>
    <i r="3">
      <x v="40"/>
    </i>
    <i r="3">
      <x v="43"/>
    </i>
    <i r="3">
      <x v="45"/>
    </i>
    <i r="3">
      <x v="46"/>
    </i>
    <i r="3">
      <x v="52"/>
    </i>
    <i r="1">
      <x v="4"/>
      <x/>
      <x v="1"/>
    </i>
    <i r="3">
      <x v="2"/>
    </i>
    <i r="3">
      <x v="3"/>
    </i>
    <i r="3">
      <x v="5"/>
    </i>
    <i r="2">
      <x v="5"/>
      <x v="30"/>
    </i>
    <i r="3">
      <x v="31"/>
    </i>
    <i r="2">
      <x v="17"/>
      <x v="75"/>
    </i>
    <i r="3">
      <x v="76"/>
    </i>
    <i r="3">
      <x v="77"/>
    </i>
    <i r="3">
      <x v="91"/>
    </i>
    <i r="1">
      <x v="5"/>
      <x v="1"/>
      <x v="3"/>
    </i>
    <i r="3">
      <x v="4"/>
    </i>
    <i r="2">
      <x v="4"/>
      <x v="31"/>
    </i>
    <i r="3">
      <x v="32"/>
    </i>
    <i r="2">
      <x v="18"/>
      <x v="77"/>
    </i>
    <i r="3">
      <x v="78"/>
    </i>
    <i r="3">
      <x v="92"/>
    </i>
    <i r="1">
      <x v="6"/>
      <x/>
      <x v="25"/>
    </i>
    <i r="3">
      <x v="26"/>
    </i>
    <i r="3">
      <x v="27"/>
    </i>
    <i r="1">
      <x v="7"/>
      <x v="1"/>
      <x v="26"/>
    </i>
    <i r="3">
      <x v="27"/>
    </i>
    <i r="3">
      <x v="28"/>
    </i>
    <i r="1">
      <x v="8"/>
      <x v="2"/>
      <x v="9"/>
    </i>
    <i r="3">
      <x v="10"/>
    </i>
    <i r="2">
      <x v="6"/>
      <x v="10"/>
    </i>
    <i r="3">
      <x v="11"/>
    </i>
    <i r="3">
      <x v="12"/>
    </i>
    <i r="1">
      <x v="9"/>
      <x v="7"/>
      <x v="7"/>
    </i>
    <i r="3">
      <x v="11"/>
    </i>
    <i r="1">
      <x v="12"/>
      <x v="8"/>
      <x v="35"/>
    </i>
    <i r="3">
      <x v="38"/>
    </i>
    <i r="1">
      <x v="13"/>
      <x v="9"/>
      <x v="36"/>
    </i>
    <i r="3">
      <x v="37"/>
    </i>
    <i r="1">
      <x v="21"/>
      <x v="12"/>
      <x v="2"/>
    </i>
    <i r="1">
      <x v="22"/>
      <x v="13"/>
      <x v="3"/>
    </i>
    <i r="3">
      <x v="4"/>
    </i>
    <i r="1">
      <x v="24"/>
      <x/>
      <x v="30"/>
    </i>
    <i r="3">
      <x v="31"/>
    </i>
    <i r="1">
      <x v="25"/>
      <x v="1"/>
      <x v="31"/>
    </i>
    <i r="3">
      <x v="32"/>
    </i>
    <i r="1">
      <x v="27"/>
      <x v="1"/>
      <x v="31"/>
    </i>
    <i r="3">
      <x v="32"/>
    </i>
    <i r="1">
      <x v="46"/>
      <x v="7"/>
      <x v="47"/>
    </i>
    <i>
      <x v="8"/>
      <x/>
      <x v="2"/>
      <x v="11"/>
    </i>
    <i r="3">
      <x v="12"/>
    </i>
    <i r="3">
      <x v="13"/>
    </i>
    <i r="3">
      <x v="14"/>
    </i>
    <i r="3">
      <x v="18"/>
    </i>
    <i r="3">
      <x v="40"/>
    </i>
    <i r="3">
      <x v="43"/>
    </i>
    <i r="3">
      <x v="44"/>
    </i>
    <i r="3">
      <x v="45"/>
    </i>
    <i r="3">
      <x v="101"/>
    </i>
    <i r="1">
      <x v="1"/>
      <x v="3"/>
      <x v="7"/>
    </i>
    <i r="3">
      <x v="12"/>
    </i>
    <i r="3">
      <x v="15"/>
    </i>
    <i r="3">
      <x v="39"/>
    </i>
    <i r="3">
      <x v="41"/>
    </i>
    <i r="3">
      <x v="44"/>
    </i>
    <i r="3">
      <x v="45"/>
    </i>
    <i r="3">
      <x v="46"/>
    </i>
    <i r="3">
      <x v="47"/>
    </i>
    <i r="1">
      <x v="4"/>
      <x/>
      <x/>
    </i>
    <i r="3">
      <x v="2"/>
    </i>
    <i r="3">
      <x v="3"/>
    </i>
    <i r="3">
      <x v="5"/>
    </i>
    <i r="2">
      <x v="5"/>
      <x v="30"/>
    </i>
    <i r="3">
      <x v="31"/>
    </i>
    <i r="3">
      <x v="76"/>
    </i>
    <i r="2">
      <x v="17"/>
      <x v="76"/>
    </i>
    <i r="3">
      <x v="77"/>
    </i>
    <i r="3">
      <x v="79"/>
    </i>
    <i r="1">
      <x v="5"/>
      <x v="1"/>
      <x v="3"/>
    </i>
    <i r="3">
      <x v="4"/>
    </i>
    <i r="2">
      <x v="4"/>
      <x v="30"/>
    </i>
    <i r="3">
      <x v="31"/>
    </i>
    <i r="3">
      <x v="32"/>
    </i>
    <i r="3">
      <x v="78"/>
    </i>
    <i r="2">
      <x v="18"/>
      <x v="77"/>
    </i>
    <i r="3">
      <x v="78"/>
    </i>
    <i r="3">
      <x v="79"/>
    </i>
    <i r="3">
      <x v="80"/>
    </i>
    <i r="1">
      <x v="6"/>
      <x/>
      <x v="25"/>
    </i>
    <i r="3">
      <x v="27"/>
    </i>
    <i r="1">
      <x v="7"/>
      <x v="1"/>
      <x v="26"/>
    </i>
    <i r="3">
      <x v="27"/>
    </i>
    <i r="3">
      <x v="28"/>
    </i>
    <i r="1">
      <x v="8"/>
      <x v="2"/>
      <x v="10"/>
    </i>
    <i r="2">
      <x v="6"/>
      <x v="9"/>
    </i>
    <i r="3">
      <x v="10"/>
    </i>
    <i r="3">
      <x v="11"/>
    </i>
    <i r="3">
      <x v="12"/>
    </i>
    <i r="1">
      <x v="9"/>
      <x v="7"/>
      <x v="7"/>
    </i>
    <i r="3">
      <x v="9"/>
    </i>
    <i r="3">
      <x v="10"/>
    </i>
    <i r="3">
      <x v="11"/>
    </i>
    <i r="3">
      <x v="12"/>
    </i>
    <i r="1">
      <x v="21"/>
      <x v="12"/>
      <x v="2"/>
    </i>
    <i r="3">
      <x v="3"/>
    </i>
    <i r="1">
      <x v="22"/>
      <x v="13"/>
      <x v="3"/>
    </i>
    <i r="3">
      <x v="4"/>
    </i>
    <i r="1">
      <x v="24"/>
      <x/>
      <x v="30"/>
    </i>
    <i r="3">
      <x v="31"/>
    </i>
    <i r="1">
      <x v="25"/>
      <x v="1"/>
      <x v="32"/>
    </i>
    <i r="1">
      <x v="31"/>
      <x/>
      <x v="24"/>
    </i>
    <i r="1">
      <x v="32"/>
      <x v="1"/>
      <x v="25"/>
    </i>
    <i r="1">
      <x v="46"/>
      <x v="7"/>
      <x v="13"/>
    </i>
    <i r="3">
      <x v="45"/>
    </i>
    <i r="3">
      <x v="46"/>
    </i>
    <i r="3">
      <x v="47"/>
    </i>
    <i r="1">
      <x v="47"/>
      <x v="6"/>
      <x v="44"/>
    </i>
    <i r="3">
      <x v="45"/>
    </i>
    <i r="3">
      <x v="46"/>
    </i>
    <i r="1">
      <x v="50"/>
      <x v="1"/>
      <x v="96"/>
    </i>
    <i r="1">
      <x v="53"/>
      <x/>
      <x v="95"/>
    </i>
    <i>
      <x v="9"/>
      <x/>
      <x v="2"/>
      <x v="12"/>
    </i>
    <i r="3">
      <x v="45"/>
    </i>
    <i r="1">
      <x v="1"/>
      <x v="3"/>
      <x v="11"/>
    </i>
    <i r="3">
      <x v="41"/>
    </i>
    <i r="1">
      <x v="4"/>
      <x/>
      <x v="2"/>
    </i>
    <i r="2">
      <x v="5"/>
      <x v="30"/>
    </i>
    <i r="2">
      <x v="17"/>
      <x v="76"/>
    </i>
    <i r="1">
      <x v="5"/>
      <x v="4"/>
      <x v="31"/>
    </i>
    <i r="2">
      <x v="18"/>
      <x v="78"/>
    </i>
    <i r="1">
      <x v="6"/>
      <x/>
      <x v="25"/>
    </i>
    <i r="1">
      <x v="7"/>
      <x v="1"/>
      <x v="28"/>
    </i>
    <i r="1">
      <x v="8"/>
      <x v="6"/>
      <x v="11"/>
    </i>
    <i r="1">
      <x v="9"/>
      <x v="7"/>
      <x v="12"/>
    </i>
    <i r="1">
      <x v="24"/>
      <x/>
      <x v="31"/>
    </i>
    <i r="1">
      <x v="25"/>
      <x v="1"/>
      <x v="32"/>
    </i>
    <i r="1">
      <x v="46"/>
      <x v="7"/>
      <x v="47"/>
    </i>
    <i r="1">
      <x v="47"/>
      <x v="6"/>
      <x v="45"/>
    </i>
    <i>
      <x v="10"/>
      <x/>
      <x v="2"/>
      <x v="11"/>
    </i>
    <i r="3">
      <x v="12"/>
    </i>
    <i r="3">
      <x v="21"/>
    </i>
    <i r="3">
      <x v="45"/>
    </i>
    <i r="1">
      <x v="1"/>
      <x v="3"/>
      <x v="7"/>
    </i>
    <i r="3">
      <x v="11"/>
    </i>
    <i r="3">
      <x v="12"/>
    </i>
    <i r="3">
      <x v="18"/>
    </i>
    <i r="3">
      <x v="22"/>
    </i>
    <i r="3">
      <x v="46"/>
    </i>
    <i r="3">
      <x v="47"/>
    </i>
    <i r="1">
      <x v="4"/>
      <x/>
      <x/>
    </i>
    <i r="3">
      <x v="2"/>
    </i>
    <i r="2">
      <x v="5"/>
      <x v="30"/>
    </i>
    <i r="3">
      <x v="31"/>
    </i>
    <i r="2">
      <x v="17"/>
      <x v="76"/>
    </i>
    <i r="3">
      <x v="77"/>
    </i>
    <i r="3">
      <x v="78"/>
    </i>
    <i r="1">
      <x v="5"/>
      <x v="1"/>
      <x v="1"/>
    </i>
    <i r="3">
      <x v="3"/>
    </i>
    <i r="3">
      <x v="4"/>
    </i>
    <i r="2">
      <x v="4"/>
      <x v="31"/>
    </i>
    <i r="3">
      <x v="32"/>
    </i>
    <i r="2">
      <x v="18"/>
      <x v="75"/>
    </i>
    <i r="3">
      <x v="78"/>
    </i>
    <i r="3">
      <x v="79"/>
    </i>
    <i r="1">
      <x v="6"/>
      <x/>
      <x v="25"/>
    </i>
    <i r="3">
      <x v="26"/>
    </i>
    <i r="3">
      <x v="27"/>
    </i>
    <i r="1">
      <x v="7"/>
      <x v="1"/>
      <x v="26"/>
    </i>
    <i r="1">
      <x v="8"/>
      <x v="2"/>
      <x v="9"/>
    </i>
    <i r="3">
      <x v="10"/>
    </i>
    <i r="2">
      <x v="6"/>
      <x v="11"/>
    </i>
    <i r="3">
      <x v="12"/>
    </i>
    <i r="1">
      <x v="9"/>
      <x v="7"/>
      <x v="7"/>
    </i>
    <i r="3">
      <x v="10"/>
    </i>
    <i r="3">
      <x v="11"/>
    </i>
    <i r="3">
      <x v="12"/>
    </i>
    <i r="1">
      <x v="21"/>
      <x v="12"/>
      <x v="1"/>
    </i>
    <i r="3">
      <x v="2"/>
    </i>
    <i r="1">
      <x v="22"/>
      <x v="13"/>
      <x v="3"/>
    </i>
    <i r="3">
      <x v="4"/>
    </i>
    <i r="1">
      <x v="24"/>
      <x/>
      <x v="30"/>
    </i>
    <i r="3">
      <x v="31"/>
    </i>
    <i r="1">
      <x v="25"/>
      <x v="1"/>
      <x v="31"/>
    </i>
    <i r="3">
      <x v="32"/>
    </i>
    <i r="1">
      <x v="26"/>
      <x/>
      <x v="30"/>
    </i>
    <i r="3">
      <x v="31"/>
    </i>
    <i r="1">
      <x v="27"/>
      <x v="1"/>
      <x v="31"/>
    </i>
    <i r="3">
      <x v="32"/>
    </i>
    <i r="2">
      <x v="16"/>
      <x v="32"/>
    </i>
    <i r="1">
      <x v="31"/>
      <x/>
      <x v="24"/>
    </i>
    <i r="1">
      <x v="32"/>
      <x v="1"/>
      <x v="25"/>
    </i>
    <i r="1">
      <x v="33"/>
      <x v="15"/>
      <x v="30"/>
    </i>
    <i r="3">
      <x v="31"/>
    </i>
    <i r="1">
      <x v="46"/>
      <x v="7"/>
      <x v="13"/>
    </i>
    <i r="3">
      <x v="46"/>
    </i>
    <i r="3">
      <x v="47"/>
    </i>
    <i r="1">
      <x v="47"/>
      <x v="6"/>
      <x v="44"/>
    </i>
    <i r="3">
      <x v="45"/>
    </i>
    <i r="3">
      <x v="47"/>
    </i>
    <i>
      <x v="11"/>
      <x/>
      <x v="2"/>
      <x v="11"/>
    </i>
    <i r="1">
      <x v="1"/>
      <x v="3"/>
      <x v="12"/>
    </i>
    <i r="1">
      <x v="4"/>
      <x v="5"/>
      <x v="30"/>
    </i>
    <i r="2">
      <x v="17"/>
      <x v="74"/>
    </i>
    <i r="3">
      <x v="75"/>
    </i>
    <i r="3">
      <x v="76"/>
    </i>
    <i r="3">
      <x v="77"/>
    </i>
    <i r="3">
      <x v="78"/>
    </i>
    <i r="3">
      <x v="79"/>
    </i>
    <i r="3">
      <x v="80"/>
    </i>
    <i r="3">
      <x v="91"/>
    </i>
    <i r="1">
      <x v="5"/>
      <x v="4"/>
      <x v="31"/>
    </i>
    <i r="2">
      <x v="18"/>
      <x v="74"/>
    </i>
    <i r="3">
      <x v="75"/>
    </i>
    <i r="3">
      <x v="76"/>
    </i>
    <i r="3">
      <x v="77"/>
    </i>
    <i r="3">
      <x v="78"/>
    </i>
    <i r="3">
      <x v="79"/>
    </i>
    <i r="3">
      <x v="80"/>
    </i>
    <i r="3">
      <x v="92"/>
    </i>
    <i r="1">
      <x v="6"/>
      <x/>
      <x v="26"/>
    </i>
    <i r="3">
      <x v="27"/>
    </i>
    <i r="1">
      <x v="7"/>
      <x v="1"/>
      <x v="27"/>
    </i>
    <i r="3">
      <x v="28"/>
    </i>
    <i r="1">
      <x v="16"/>
      <x/>
      <x v="55"/>
    </i>
    <i r="3">
      <x v="56"/>
    </i>
    <i r="3">
      <x v="57"/>
    </i>
    <i r="3">
      <x v="58"/>
    </i>
    <i r="3">
      <x v="59"/>
    </i>
    <i r="3">
      <x v="60"/>
    </i>
    <i r="3">
      <x v="61"/>
    </i>
    <i r="1">
      <x v="17"/>
      <x v="1"/>
      <x v="56"/>
    </i>
    <i r="3">
      <x v="57"/>
    </i>
    <i r="3">
      <x v="58"/>
    </i>
    <i r="3">
      <x v="59"/>
    </i>
    <i r="3">
      <x v="60"/>
    </i>
    <i r="3">
      <x v="61"/>
    </i>
    <i r="3">
      <x v="62"/>
    </i>
    <i r="1">
      <x v="21"/>
      <x v="12"/>
      <x/>
    </i>
    <i r="3">
      <x v="1"/>
    </i>
    <i r="3">
      <x v="2"/>
    </i>
    <i r="3">
      <x v="3"/>
    </i>
    <i r="3">
      <x v="4"/>
    </i>
    <i r="3">
      <x v="5"/>
    </i>
    <i r="3">
      <x v="87"/>
    </i>
    <i r="1">
      <x v="22"/>
      <x v="13"/>
      <x/>
    </i>
    <i r="3">
      <x v="1"/>
    </i>
    <i r="3">
      <x v="2"/>
    </i>
    <i r="3">
      <x v="3"/>
    </i>
    <i r="3">
      <x v="4"/>
    </i>
    <i r="3">
      <x v="5"/>
    </i>
    <i r="3">
      <x v="6"/>
    </i>
    <i r="1">
      <x v="24"/>
      <x/>
      <x v="30"/>
    </i>
    <i r="3">
      <x v="31"/>
    </i>
    <i r="1">
      <x v="25"/>
      <x v="1"/>
      <x v="31"/>
    </i>
    <i r="3">
      <x v="32"/>
    </i>
    <i r="1">
      <x v="34"/>
      <x v="2"/>
      <x v="76"/>
    </i>
    <i r="3">
      <x v="77"/>
    </i>
    <i r="3">
      <x v="78"/>
    </i>
    <i r="3">
      <x v="79"/>
    </i>
    <i r="1">
      <x v="35"/>
      <x v="3"/>
      <x v="77"/>
    </i>
    <i r="3">
      <x v="78"/>
    </i>
    <i r="3">
      <x v="79"/>
    </i>
    <i r="3">
      <x v="80"/>
    </i>
    <i r="1">
      <x v="51"/>
      <x/>
      <x v="2"/>
    </i>
    <i r="3">
      <x v="3"/>
    </i>
    <i r="1">
      <x v="52"/>
      <x v="1"/>
      <x v="3"/>
    </i>
    <i r="3">
      <x v="4"/>
    </i>
    <i>
      <x v="12"/>
      <x v="4"/>
      <x v="5"/>
      <x v="74"/>
    </i>
    <i r="3">
      <x v="75"/>
    </i>
    <i r="3">
      <x v="76"/>
    </i>
    <i r="3">
      <x v="77"/>
    </i>
    <i r="3">
      <x v="78"/>
    </i>
    <i r="3">
      <x v="79"/>
    </i>
    <i r="1">
      <x v="5"/>
      <x v="4"/>
      <x v="75"/>
    </i>
    <i r="3">
      <x v="76"/>
    </i>
    <i r="3">
      <x v="77"/>
    </i>
    <i r="3">
      <x v="78"/>
    </i>
    <i r="3">
      <x v="79"/>
    </i>
    <i r="3">
      <x v="80"/>
    </i>
    <i r="1">
      <x v="16"/>
      <x/>
      <x v="55"/>
    </i>
    <i r="3">
      <x v="56"/>
    </i>
    <i r="3">
      <x v="57"/>
    </i>
    <i r="3">
      <x v="58"/>
    </i>
    <i r="3">
      <x v="59"/>
    </i>
    <i r="3">
      <x v="60"/>
    </i>
    <i r="3">
      <x v="61"/>
    </i>
    <i r="3">
      <x v="62"/>
    </i>
    <i r="1">
      <x v="17"/>
      <x v="1"/>
      <x v="56"/>
    </i>
    <i r="3">
      <x v="57"/>
    </i>
    <i r="3">
      <x v="58"/>
    </i>
    <i r="3">
      <x v="59"/>
    </i>
    <i r="3">
      <x v="60"/>
    </i>
    <i r="3">
      <x v="61"/>
    </i>
    <i r="3">
      <x v="62"/>
    </i>
    <i r="3">
      <x v="63"/>
    </i>
    <i r="1">
      <x v="32"/>
      <x v="1"/>
      <x v="68"/>
    </i>
    <i r="3">
      <x v="69"/>
    </i>
    <i r="1">
      <x v="44"/>
      <x/>
      <x v="63"/>
    </i>
    <i r="3">
      <x v="64"/>
    </i>
    <i r="3">
      <x v="65"/>
    </i>
    <i r="3">
      <x v="66"/>
    </i>
    <i r="3">
      <x v="67"/>
    </i>
    <i r="3">
      <x v="68"/>
    </i>
    <i r="1">
      <x v="45"/>
      <x v="1"/>
      <x v="64"/>
    </i>
    <i r="3">
      <x v="65"/>
    </i>
    <i r="3">
      <x v="66"/>
    </i>
    <i r="3">
      <x v="67"/>
    </i>
    <i>
      <x v="13"/>
      <x/>
      <x v="2"/>
      <x v="11"/>
    </i>
    <i r="3">
      <x v="12"/>
    </i>
    <i r="3">
      <x v="13"/>
    </i>
    <i r="3">
      <x v="14"/>
    </i>
    <i r="3">
      <x v="15"/>
    </i>
    <i r="3">
      <x v="16"/>
    </i>
    <i r="3">
      <x v="17"/>
    </i>
    <i r="3">
      <x v="18"/>
    </i>
    <i r="3">
      <x v="19"/>
    </i>
    <i r="3">
      <x v="20"/>
    </i>
    <i r="3">
      <x v="21"/>
    </i>
    <i r="3">
      <x v="22"/>
    </i>
    <i r="3">
      <x v="39"/>
    </i>
    <i r="3">
      <x v="43"/>
    </i>
    <i r="3">
      <x v="44"/>
    </i>
    <i r="3">
      <x v="45"/>
    </i>
    <i r="3">
      <x v="46"/>
    </i>
    <i r="3">
      <x v="47"/>
    </i>
    <i r="3">
      <x v="48"/>
    </i>
    <i r="3">
      <x v="49"/>
    </i>
    <i r="3">
      <x v="50"/>
    </i>
    <i r="3">
      <x v="101"/>
    </i>
    <i r="1">
      <x v="1"/>
      <x v="3"/>
      <x v="7"/>
    </i>
    <i r="3">
      <x v="11"/>
    </i>
    <i r="3">
      <x v="12"/>
    </i>
    <i r="3">
      <x v="13"/>
    </i>
    <i r="3">
      <x v="14"/>
    </i>
    <i r="3">
      <x v="15"/>
    </i>
    <i r="3">
      <x v="16"/>
    </i>
    <i r="3">
      <x v="17"/>
    </i>
    <i r="3">
      <x v="18"/>
    </i>
    <i r="3">
      <x v="19"/>
    </i>
    <i r="3">
      <x v="20"/>
    </i>
    <i r="3">
      <x v="21"/>
    </i>
    <i r="3">
      <x v="22"/>
    </i>
    <i r="3">
      <x v="39"/>
    </i>
    <i r="3">
      <x v="40"/>
    </i>
    <i r="3">
      <x v="44"/>
    </i>
    <i r="3">
      <x v="45"/>
    </i>
    <i r="3">
      <x v="46"/>
    </i>
    <i r="3">
      <x v="47"/>
    </i>
    <i r="3">
      <x v="48"/>
    </i>
    <i r="3">
      <x v="49"/>
    </i>
    <i r="3">
      <x v="50"/>
    </i>
    <i r="3">
      <x v="53"/>
    </i>
    <i r="1">
      <x v="8"/>
      <x v="2"/>
      <x v="9"/>
    </i>
    <i r="3">
      <x v="10"/>
    </i>
    <i r="1">
      <x v="9"/>
      <x v="3"/>
      <x v="10"/>
    </i>
    <i r="2">
      <x v="7"/>
      <x v="10"/>
    </i>
    <i r="1">
      <x v="16"/>
      <x/>
      <x v="55"/>
    </i>
    <i r="3">
      <x v="56"/>
    </i>
    <i r="3">
      <x v="57"/>
    </i>
    <i r="3">
      <x v="58"/>
    </i>
    <i r="3">
      <x v="59"/>
    </i>
    <i r="3">
      <x v="60"/>
    </i>
    <i r="3">
      <x v="61"/>
    </i>
    <i r="1">
      <x v="17"/>
      <x v="1"/>
      <x v="56"/>
    </i>
    <i r="3">
      <x v="57"/>
    </i>
    <i r="3">
      <x v="58"/>
    </i>
    <i r="3">
      <x v="59"/>
    </i>
    <i r="3">
      <x v="60"/>
    </i>
    <i r="3">
      <x v="61"/>
    </i>
    <i r="3">
      <x v="62"/>
    </i>
    <i r="1">
      <x v="19"/>
      <x v="10"/>
      <x v="93"/>
    </i>
    <i r="3">
      <x v="94"/>
    </i>
    <i r="3">
      <x v="95"/>
    </i>
    <i r="3">
      <x v="96"/>
    </i>
    <i r="3">
      <x v="97"/>
    </i>
    <i r="1">
      <x v="20"/>
      <x v="11"/>
      <x v="94"/>
    </i>
    <i r="3">
      <x v="95"/>
    </i>
    <i r="3">
      <x v="96"/>
    </i>
    <i r="3">
      <x v="97"/>
    </i>
    <i r="3">
      <x v="98"/>
    </i>
    <i r="1">
      <x v="34"/>
      <x v="2"/>
      <x v="76"/>
    </i>
    <i r="3">
      <x v="77"/>
    </i>
    <i r="3">
      <x v="78"/>
    </i>
    <i r="3">
      <x v="79"/>
    </i>
    <i r="1">
      <x v="35"/>
      <x v="3"/>
      <x v="77"/>
    </i>
    <i r="3">
      <x v="78"/>
    </i>
    <i r="3">
      <x v="79"/>
    </i>
    <i r="3">
      <x v="80"/>
    </i>
    <i r="1">
      <x v="46"/>
      <x v="7"/>
      <x v="13"/>
    </i>
    <i r="3">
      <x v="14"/>
    </i>
    <i r="3">
      <x v="44"/>
    </i>
    <i r="3">
      <x v="45"/>
    </i>
    <i r="3">
      <x v="46"/>
    </i>
    <i r="3">
      <x v="47"/>
    </i>
    <i r="1">
      <x v="47"/>
      <x v="6"/>
      <x v="13"/>
    </i>
    <i r="3">
      <x v="43"/>
    </i>
    <i r="3">
      <x v="44"/>
    </i>
    <i r="3">
      <x v="45"/>
    </i>
    <i r="3">
      <x v="46"/>
    </i>
    <i r="3">
      <x v="47"/>
    </i>
    <i>
      <x v="14"/>
      <x/>
      <x v="2"/>
      <x v="11"/>
    </i>
    <i r="3">
      <x v="12"/>
    </i>
    <i r="3">
      <x v="13"/>
    </i>
    <i r="3">
      <x v="14"/>
    </i>
    <i r="3">
      <x v="39"/>
    </i>
    <i r="3">
      <x v="43"/>
    </i>
    <i r="3">
      <x v="44"/>
    </i>
    <i r="3">
      <x v="45"/>
    </i>
    <i r="3">
      <x v="46"/>
    </i>
    <i r="3">
      <x v="47"/>
    </i>
    <i r="1">
      <x v="1"/>
      <x v="3"/>
      <x v="7"/>
    </i>
    <i r="3">
      <x v="12"/>
    </i>
    <i r="3">
      <x v="13"/>
    </i>
    <i r="3">
      <x v="14"/>
    </i>
    <i r="3">
      <x v="15"/>
    </i>
    <i r="3">
      <x v="40"/>
    </i>
    <i r="3">
      <x v="44"/>
    </i>
    <i r="3">
      <x v="45"/>
    </i>
    <i r="3">
      <x v="46"/>
    </i>
    <i r="3">
      <x v="47"/>
    </i>
    <i r="1">
      <x v="8"/>
      <x v="6"/>
      <x v="9"/>
    </i>
    <i r="3">
      <x v="10"/>
    </i>
    <i r="1">
      <x v="9"/>
      <x v="7"/>
      <x v="10"/>
    </i>
    <i r="3">
      <x v="11"/>
    </i>
    <i r="1">
      <x v="16"/>
      <x/>
      <x v="55"/>
    </i>
    <i r="3">
      <x v="56"/>
    </i>
    <i r="3">
      <x v="57"/>
    </i>
    <i r="3">
      <x v="58"/>
    </i>
    <i r="3">
      <x v="59"/>
    </i>
    <i r="3">
      <x v="60"/>
    </i>
    <i r="3">
      <x v="61"/>
    </i>
    <i r="1">
      <x v="17"/>
      <x v="1"/>
      <x v="56"/>
    </i>
    <i r="3">
      <x v="57"/>
    </i>
    <i r="3">
      <x v="58"/>
    </i>
    <i r="3">
      <x v="59"/>
    </i>
    <i r="3">
      <x v="60"/>
    </i>
    <i r="3">
      <x v="61"/>
    </i>
    <i r="3">
      <x v="62"/>
    </i>
    <i>
      <x v="16"/>
      <x/>
      <x v="2"/>
      <x v="13"/>
    </i>
    <i r="3">
      <x v="44"/>
    </i>
    <i r="3">
      <x v="45"/>
    </i>
    <i r="3">
      <x v="46"/>
    </i>
    <i r="3">
      <x v="47"/>
    </i>
    <i r="1">
      <x v="1"/>
      <x v="3"/>
      <x v="13"/>
    </i>
    <i r="3">
      <x v="14"/>
    </i>
    <i r="3">
      <x v="45"/>
    </i>
    <i r="3">
      <x v="46"/>
    </i>
    <i r="3">
      <x v="47"/>
    </i>
    <i r="1">
      <x v="24"/>
      <x/>
      <x v="30"/>
    </i>
    <i r="3">
      <x v="31"/>
    </i>
    <i r="1">
      <x v="25"/>
      <x v="1"/>
      <x v="31"/>
    </i>
    <i r="3">
      <x v="32"/>
    </i>
    <i r="1">
      <x v="26"/>
      <x/>
      <x v="30"/>
    </i>
    <i r="1">
      <x v="27"/>
      <x v="1"/>
      <x v="31"/>
    </i>
    <i r="1">
      <x v="34"/>
      <x v="2"/>
      <x v="75"/>
    </i>
    <i r="3">
      <x v="76"/>
    </i>
    <i r="3">
      <x v="77"/>
    </i>
    <i r="3">
      <x v="78"/>
    </i>
    <i r="3">
      <x v="79"/>
    </i>
    <i r="1">
      <x v="35"/>
      <x v="3"/>
      <x v="76"/>
    </i>
    <i r="3">
      <x v="77"/>
    </i>
    <i r="3">
      <x v="78"/>
    </i>
    <i r="3">
      <x v="79"/>
    </i>
    <i r="3">
      <x v="80"/>
    </i>
    <i>
      <x v="17"/>
      <x v="27"/>
      <x v="16"/>
      <x v="31"/>
    </i>
    <i r="3">
      <x v="32"/>
    </i>
    <i r="1">
      <x v="33"/>
      <x v="15"/>
      <x v="30"/>
    </i>
    <i r="3">
      <x v="31"/>
    </i>
    <i>
      <x v="18"/>
      <x v="24"/>
      <x/>
      <x v="31"/>
    </i>
    <i r="1">
      <x v="25"/>
      <x v="1"/>
      <x v="32"/>
    </i>
    <i>
      <x v="19"/>
      <x/>
      <x v="2"/>
      <x v="15"/>
    </i>
    <i r="3">
      <x v="39"/>
    </i>
    <i r="3">
      <x v="40"/>
    </i>
    <i r="3">
      <x v="41"/>
    </i>
    <i r="3">
      <x v="42"/>
    </i>
    <i r="3">
      <x v="43"/>
    </i>
    <i r="1">
      <x v="1"/>
      <x v="3"/>
      <x v="16"/>
    </i>
    <i r="3">
      <x v="40"/>
    </i>
    <i r="3">
      <x v="41"/>
    </i>
    <i r="3">
      <x v="42"/>
    </i>
    <i r="3">
      <x v="43"/>
    </i>
    <i r="3">
      <x v="44"/>
    </i>
    <i r="1">
      <x v="4"/>
      <x v="5"/>
      <x v="31"/>
    </i>
    <i r="1">
      <x v="5"/>
      <x v="4"/>
      <x v="32"/>
    </i>
    <i r="1">
      <x v="46"/>
      <x v="7"/>
      <x v="13"/>
    </i>
    <i r="3">
      <x v="14"/>
    </i>
    <i r="3">
      <x v="47"/>
    </i>
    <i r="1">
      <x v="47"/>
      <x v="6"/>
      <x v="13"/>
    </i>
    <i r="3">
      <x v="46"/>
    </i>
    <i r="3">
      <x v="47"/>
    </i>
    <i r="1">
      <x v="51"/>
      <x/>
      <x/>
    </i>
    <i r="3">
      <x v="1"/>
    </i>
    <i r="3">
      <x v="2"/>
    </i>
    <i r="3">
      <x v="3"/>
    </i>
    <i r="1">
      <x v="52"/>
      <x v="1"/>
      <x v="1"/>
    </i>
    <i r="3">
      <x v="2"/>
    </i>
    <i r="3">
      <x v="3"/>
    </i>
    <i r="3">
      <x v="4"/>
    </i>
    <i>
      <x v="22"/>
      <x/>
      <x v="2"/>
      <x v="40"/>
    </i>
    <i r="1">
      <x v="1"/>
      <x v="3"/>
      <x v="11"/>
    </i>
    <i r="3">
      <x v="41"/>
    </i>
    <i r="1">
      <x v="8"/>
      <x v="2"/>
      <x v="10"/>
    </i>
    <i r="2">
      <x v="6"/>
      <x v="11"/>
    </i>
    <i r="3">
      <x v="12"/>
    </i>
    <i r="1">
      <x v="9"/>
      <x v="7"/>
      <x v="7"/>
    </i>
    <i>
      <x v="24"/>
      <x v="8"/>
      <x v="6"/>
      <x v="11"/>
    </i>
    <i r="1">
      <x v="9"/>
      <x v="7"/>
      <x v="12"/>
    </i>
    <i>
      <x v="25"/>
      <x v="8"/>
      <x v="6"/>
      <x v="11"/>
    </i>
    <i r="1">
      <x v="9"/>
      <x v="7"/>
      <x v="12"/>
    </i>
    <i r="1">
      <x v="40"/>
      <x v="20"/>
      <x v="55"/>
    </i>
    <i r="3">
      <x v="56"/>
    </i>
    <i r="3">
      <x v="57"/>
    </i>
    <i r="3">
      <x v="58"/>
    </i>
    <i r="3">
      <x v="59"/>
    </i>
    <i r="3">
      <x v="60"/>
    </i>
    <i r="3">
      <x v="61"/>
    </i>
    <i r="3">
      <x v="62"/>
    </i>
    <i r="3">
      <x v="63"/>
    </i>
    <i r="3">
      <x v="64"/>
    </i>
    <i r="3">
      <x v="65"/>
    </i>
    <i r="3">
      <x v="66"/>
    </i>
    <i r="3">
      <x v="67"/>
    </i>
    <i r="3">
      <x v="68"/>
    </i>
    <i r="3">
      <x v="99"/>
    </i>
    <i r="1">
      <x v="41"/>
      <x v="21"/>
      <x v="55"/>
    </i>
    <i r="3">
      <x v="56"/>
    </i>
    <i r="3">
      <x v="57"/>
    </i>
    <i r="3">
      <x v="58"/>
    </i>
    <i r="3">
      <x v="59"/>
    </i>
    <i r="3">
      <x v="60"/>
    </i>
    <i r="3">
      <x v="61"/>
    </i>
    <i r="3">
      <x v="62"/>
    </i>
    <i r="3">
      <x v="63"/>
    </i>
    <i r="3">
      <x v="64"/>
    </i>
    <i r="3">
      <x v="65"/>
    </i>
    <i r="3">
      <x v="66"/>
    </i>
    <i r="3">
      <x v="67"/>
    </i>
    <i r="3">
      <x v="68"/>
    </i>
    <i r="3">
      <x v="69"/>
    </i>
    <i r="1">
      <x v="42"/>
      <x v="20"/>
      <x/>
    </i>
    <i r="3">
      <x v="1"/>
    </i>
    <i r="3">
      <x v="2"/>
    </i>
    <i r="3">
      <x v="3"/>
    </i>
    <i r="3">
      <x v="4"/>
    </i>
    <i r="3">
      <x v="5"/>
    </i>
    <i r="3">
      <x v="87"/>
    </i>
    <i r="1">
      <x v="43"/>
      <x v="21"/>
      <x/>
    </i>
    <i r="3">
      <x v="1"/>
    </i>
    <i r="3">
      <x v="2"/>
    </i>
    <i r="3">
      <x v="3"/>
    </i>
    <i r="3">
      <x v="4"/>
    </i>
    <i r="3">
      <x v="5"/>
    </i>
    <i r="3">
      <x v="6"/>
    </i>
    <i r="1">
      <x v="51"/>
      <x/>
      <x/>
    </i>
    <i r="3">
      <x v="1"/>
    </i>
    <i r="3">
      <x v="2"/>
    </i>
    <i r="3">
      <x v="3"/>
    </i>
    <i r="3">
      <x v="4"/>
    </i>
    <i r="3">
      <x v="5"/>
    </i>
    <i r="1">
      <x v="52"/>
      <x v="1"/>
      <x v="1"/>
    </i>
    <i r="3">
      <x v="2"/>
    </i>
    <i r="3">
      <x v="3"/>
    </i>
    <i r="3">
      <x v="4"/>
    </i>
    <i r="3">
      <x v="5"/>
    </i>
    <i r="3">
      <x v="6"/>
    </i>
    <i>
      <x v="26"/>
      <x/>
      <x v="2"/>
      <x v="12"/>
    </i>
    <i r="3">
      <x v="16"/>
    </i>
    <i r="3">
      <x v="17"/>
    </i>
    <i r="3">
      <x v="40"/>
    </i>
    <i r="3">
      <x v="46"/>
    </i>
    <i r="1">
      <x v="1"/>
      <x v="3"/>
      <x v="7"/>
    </i>
    <i r="3">
      <x v="17"/>
    </i>
    <i r="3">
      <x v="41"/>
    </i>
    <i r="3">
      <x v="47"/>
    </i>
    <i r="1">
      <x v="4"/>
      <x/>
      <x/>
    </i>
    <i r="3">
      <x v="2"/>
    </i>
    <i r="3">
      <x v="3"/>
    </i>
    <i r="3">
      <x v="5"/>
    </i>
    <i r="2">
      <x v="5"/>
      <x v="30"/>
    </i>
    <i r="3">
      <x v="31"/>
    </i>
    <i r="2">
      <x v="17"/>
      <x v="76"/>
    </i>
    <i r="3">
      <x v="77"/>
    </i>
    <i r="1">
      <x v="5"/>
      <x v="1"/>
      <x v="3"/>
    </i>
    <i r="3">
      <x v="4"/>
    </i>
    <i r="2">
      <x v="4"/>
      <x v="32"/>
    </i>
    <i r="2">
      <x v="18"/>
      <x v="78"/>
    </i>
    <i r="3">
      <x v="79"/>
    </i>
    <i r="1">
      <x v="6"/>
      <x/>
      <x v="25"/>
    </i>
    <i r="1">
      <x v="7"/>
      <x v="1"/>
      <x v="26"/>
    </i>
    <i r="3">
      <x v="28"/>
    </i>
    <i r="1">
      <x v="8"/>
      <x v="6"/>
      <x v="10"/>
    </i>
    <i r="3">
      <x v="12"/>
    </i>
    <i r="1">
      <x v="9"/>
      <x v="7"/>
      <x v="7"/>
    </i>
    <i r="1">
      <x v="46"/>
      <x v="7"/>
      <x v="46"/>
    </i>
    <i r="3">
      <x v="47"/>
    </i>
    <i r="1">
      <x v="47"/>
      <x v="6"/>
      <x v="44"/>
    </i>
    <i r="3">
      <x v="45"/>
    </i>
    <i>
      <x v="27"/>
      <x v="4"/>
      <x/>
      <x v="1"/>
    </i>
    <i r="3">
      <x v="2"/>
    </i>
    <i r="3">
      <x v="3"/>
    </i>
    <i r="3">
      <x v="4"/>
    </i>
    <i r="1">
      <x v="5"/>
      <x v="1"/>
      <x v="2"/>
    </i>
    <i r="3">
      <x v="3"/>
    </i>
    <i r="3">
      <x v="4"/>
    </i>
    <i r="3">
      <x v="5"/>
    </i>
    <i r="1">
      <x v="26"/>
      <x/>
      <x v="30"/>
    </i>
    <i r="3">
      <x v="31"/>
    </i>
    <i r="1">
      <x v="27"/>
      <x v="1"/>
      <x v="31"/>
    </i>
    <i r="3">
      <x v="32"/>
    </i>
    <i>
      <x v="28"/>
      <x/>
      <x v="2"/>
      <x v="11"/>
    </i>
    <i r="3">
      <x v="12"/>
    </i>
    <i r="3">
      <x v="14"/>
    </i>
    <i r="3">
      <x v="15"/>
    </i>
    <i r="3">
      <x v="16"/>
    </i>
    <i r="3">
      <x v="17"/>
    </i>
    <i r="3">
      <x v="18"/>
    </i>
    <i r="3">
      <x v="19"/>
    </i>
    <i r="3">
      <x v="20"/>
    </i>
    <i r="3">
      <x v="21"/>
    </i>
    <i r="3">
      <x v="22"/>
    </i>
    <i r="3">
      <x v="39"/>
    </i>
    <i r="3">
      <x v="40"/>
    </i>
    <i r="3">
      <x v="41"/>
    </i>
    <i r="3">
      <x v="42"/>
    </i>
    <i r="3">
      <x v="43"/>
    </i>
    <i r="3">
      <x v="48"/>
    </i>
    <i r="3">
      <x v="49"/>
    </i>
    <i r="3">
      <x v="50"/>
    </i>
    <i r="3">
      <x v="51"/>
    </i>
    <i r="3">
      <x v="52"/>
    </i>
    <i r="1">
      <x v="1"/>
      <x v="3"/>
      <x v="7"/>
    </i>
    <i r="3">
      <x v="11"/>
    </i>
    <i r="3">
      <x v="12"/>
    </i>
    <i r="3">
      <x v="15"/>
    </i>
    <i r="3">
      <x v="16"/>
    </i>
    <i r="3">
      <x v="17"/>
    </i>
    <i r="3">
      <x v="18"/>
    </i>
    <i r="3">
      <x v="19"/>
    </i>
    <i r="3">
      <x v="20"/>
    </i>
    <i r="3">
      <x v="21"/>
    </i>
    <i r="3">
      <x v="22"/>
    </i>
    <i r="3">
      <x v="40"/>
    </i>
    <i r="3">
      <x v="41"/>
    </i>
    <i r="3">
      <x v="42"/>
    </i>
    <i r="3">
      <x v="43"/>
    </i>
    <i r="3">
      <x v="44"/>
    </i>
    <i r="3">
      <x v="48"/>
    </i>
    <i r="3">
      <x v="49"/>
    </i>
    <i r="3">
      <x v="50"/>
    </i>
    <i r="3">
      <x v="52"/>
    </i>
    <i r="3">
      <x v="53"/>
    </i>
    <i r="3">
      <x v="54"/>
    </i>
    <i r="1">
      <x v="6"/>
      <x/>
      <x v="25"/>
    </i>
    <i r="3">
      <x v="26"/>
    </i>
    <i r="3">
      <x v="27"/>
    </i>
    <i r="1">
      <x v="7"/>
      <x v="1"/>
      <x v="26"/>
    </i>
    <i r="3">
      <x v="27"/>
    </i>
    <i r="3">
      <x v="28"/>
    </i>
    <i r="1">
      <x v="8"/>
      <x v="2"/>
      <x v="9"/>
    </i>
    <i r="3">
      <x v="10"/>
    </i>
    <i r="1">
      <x v="9"/>
      <x v="3"/>
      <x v="10"/>
    </i>
    <i r="1">
      <x v="16"/>
      <x/>
      <x v="55"/>
    </i>
    <i r="3">
      <x v="56"/>
    </i>
    <i r="3">
      <x v="57"/>
    </i>
    <i r="3">
      <x v="58"/>
    </i>
    <i r="3">
      <x v="59"/>
    </i>
    <i r="3">
      <x v="60"/>
    </i>
    <i r="3">
      <x v="61"/>
    </i>
    <i r="3">
      <x v="62"/>
    </i>
    <i r="1">
      <x v="17"/>
      <x v="1"/>
      <x v="56"/>
    </i>
    <i r="3">
      <x v="57"/>
    </i>
    <i r="3">
      <x v="58"/>
    </i>
    <i r="3">
      <x v="59"/>
    </i>
    <i r="3">
      <x v="60"/>
    </i>
    <i r="3">
      <x v="61"/>
    </i>
    <i r="3">
      <x v="62"/>
    </i>
    <i r="3">
      <x v="63"/>
    </i>
    <i r="1">
      <x v="31"/>
      <x/>
      <x v="24"/>
    </i>
    <i r="1">
      <x v="32"/>
      <x v="1"/>
      <x v="25"/>
    </i>
    <i r="3">
      <x v="68"/>
    </i>
    <i r="3">
      <x v="69"/>
    </i>
    <i r="1">
      <x v="34"/>
      <x v="2"/>
      <x v="75"/>
    </i>
    <i r="3">
      <x v="76"/>
    </i>
    <i r="3">
      <x v="77"/>
    </i>
    <i r="3">
      <x v="78"/>
    </i>
    <i r="3">
      <x v="79"/>
    </i>
    <i r="1">
      <x v="35"/>
      <x v="3"/>
      <x v="76"/>
    </i>
    <i r="3">
      <x v="77"/>
    </i>
    <i r="3">
      <x v="78"/>
    </i>
    <i r="3">
      <x v="79"/>
    </i>
    <i r="3">
      <x v="80"/>
    </i>
    <i r="1">
      <x v="44"/>
      <x/>
      <x v="63"/>
    </i>
    <i r="3">
      <x v="64"/>
    </i>
    <i r="3">
      <x v="65"/>
    </i>
    <i r="3">
      <x v="66"/>
    </i>
    <i r="3">
      <x v="67"/>
    </i>
    <i r="3">
      <x v="68"/>
    </i>
    <i r="1">
      <x v="45"/>
      <x v="1"/>
      <x v="64"/>
    </i>
    <i r="3">
      <x v="65"/>
    </i>
    <i r="3">
      <x v="66"/>
    </i>
    <i r="3">
      <x v="67"/>
    </i>
    <i>
      <x v="30"/>
      <x v="34"/>
      <x v="2"/>
      <x v="76"/>
    </i>
    <i r="3">
      <x v="77"/>
    </i>
    <i r="3">
      <x v="78"/>
    </i>
    <i r="3">
      <x v="79"/>
    </i>
    <i r="1">
      <x v="35"/>
      <x v="3"/>
      <x v="77"/>
    </i>
    <i r="3">
      <x v="78"/>
    </i>
    <i r="3">
      <x v="79"/>
    </i>
    <i r="3">
      <x v="80"/>
    </i>
    <i>
      <x v="31"/>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x v="32"/>
      <x v="4"/>
      <x/>
      <x v="2"/>
    </i>
    <i r="3">
      <x v="3"/>
    </i>
    <i r="2">
      <x v="17"/>
      <x v="74"/>
    </i>
    <i r="3">
      <x v="75"/>
    </i>
    <i r="3">
      <x v="76"/>
    </i>
    <i r="3">
      <x v="77"/>
    </i>
    <i r="3">
      <x v="78"/>
    </i>
    <i r="3">
      <x v="79"/>
    </i>
    <i r="3">
      <x v="80"/>
    </i>
    <i r="3">
      <x v="91"/>
    </i>
    <i r="1">
      <x v="5"/>
      <x v="1"/>
      <x v="3"/>
    </i>
    <i r="3">
      <x v="4"/>
    </i>
    <i r="2">
      <x v="18"/>
      <x v="74"/>
    </i>
    <i r="3">
      <x v="75"/>
    </i>
    <i r="3">
      <x v="76"/>
    </i>
    <i r="3">
      <x v="77"/>
    </i>
    <i r="3">
      <x v="78"/>
    </i>
    <i r="3">
      <x v="79"/>
    </i>
    <i r="3">
      <x v="80"/>
    </i>
    <i r="3">
      <x v="92"/>
    </i>
    <i r="1">
      <x v="16"/>
      <x/>
      <x v="57"/>
    </i>
    <i r="1">
      <x v="17"/>
      <x v="1"/>
      <x v="58"/>
    </i>
    <i r="1">
      <x v="44"/>
      <x/>
      <x v="64"/>
    </i>
    <i r="1">
      <x v="45"/>
      <x v="1"/>
      <x v="65"/>
    </i>
    <i r="1">
      <x v="51"/>
      <x/>
      <x v="3"/>
    </i>
    <i r="3">
      <x v="5"/>
    </i>
    <i r="1">
      <x v="52"/>
      <x v="1"/>
      <x v="4"/>
    </i>
    <i r="3">
      <x v="6"/>
    </i>
    <i>
      <x v="33"/>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r="1">
      <x v="46"/>
      <x v="7"/>
      <x v="13"/>
    </i>
    <i r="3">
      <x v="14"/>
    </i>
    <i r="3">
      <x v="15"/>
    </i>
    <i r="3">
      <x v="44"/>
    </i>
    <i r="3">
      <x v="45"/>
    </i>
    <i r="3">
      <x v="46"/>
    </i>
    <i r="3">
      <x v="47"/>
    </i>
    <i r="1">
      <x v="47"/>
      <x v="6"/>
      <x v="13"/>
    </i>
    <i r="3">
      <x v="14"/>
    </i>
    <i r="3">
      <x v="43"/>
    </i>
    <i r="3">
      <x v="44"/>
    </i>
    <i r="3">
      <x v="45"/>
    </i>
    <i r="3">
      <x v="46"/>
    </i>
    <i r="3">
      <x v="47"/>
    </i>
    <i>
      <x v="34"/>
      <x/>
      <x v="2"/>
      <x v="13"/>
    </i>
    <i r="3">
      <x v="14"/>
    </i>
    <i r="3">
      <x v="15"/>
    </i>
    <i r="3">
      <x v="16"/>
    </i>
    <i r="3">
      <x v="17"/>
    </i>
    <i r="3">
      <x v="18"/>
    </i>
    <i r="3">
      <x v="19"/>
    </i>
    <i r="3">
      <x v="20"/>
    </i>
    <i r="3">
      <x v="21"/>
    </i>
    <i r="3">
      <x v="22"/>
    </i>
    <i r="3">
      <x v="39"/>
    </i>
    <i r="3">
      <x v="40"/>
    </i>
    <i r="3">
      <x v="41"/>
    </i>
    <i r="3">
      <x v="42"/>
    </i>
    <i r="3">
      <x v="43"/>
    </i>
    <i r="3">
      <x v="44"/>
    </i>
    <i r="3">
      <x v="45"/>
    </i>
    <i r="3">
      <x v="46"/>
    </i>
    <i r="3">
      <x v="47"/>
    </i>
    <i r="3">
      <x v="48"/>
    </i>
    <i r="3">
      <x v="49"/>
    </i>
    <i r="1">
      <x v="1"/>
      <x v="3"/>
      <x v="13"/>
    </i>
    <i r="3">
      <x v="14"/>
    </i>
    <i r="3">
      <x v="15"/>
    </i>
    <i r="3">
      <x v="16"/>
    </i>
    <i r="3">
      <x v="17"/>
    </i>
    <i r="3">
      <x v="18"/>
    </i>
    <i r="3">
      <x v="19"/>
    </i>
    <i r="3">
      <x v="20"/>
    </i>
    <i r="3">
      <x v="21"/>
    </i>
    <i r="3">
      <x v="22"/>
    </i>
    <i r="3">
      <x v="40"/>
    </i>
    <i r="3">
      <x v="41"/>
    </i>
    <i r="3">
      <x v="42"/>
    </i>
    <i r="3">
      <x v="43"/>
    </i>
    <i r="3">
      <x v="44"/>
    </i>
    <i r="3">
      <x v="45"/>
    </i>
    <i r="3">
      <x v="46"/>
    </i>
    <i r="3">
      <x v="47"/>
    </i>
    <i r="3">
      <x v="48"/>
    </i>
    <i r="3">
      <x v="49"/>
    </i>
    <i r="3">
      <x v="50"/>
    </i>
    <i r="1">
      <x v="19"/>
      <x v="10"/>
      <x v="93"/>
    </i>
    <i r="3">
      <x v="94"/>
    </i>
    <i r="3">
      <x v="95"/>
    </i>
    <i r="3">
      <x v="96"/>
    </i>
    <i r="3">
      <x v="97"/>
    </i>
    <i r="1">
      <x v="20"/>
      <x v="11"/>
      <x v="94"/>
    </i>
    <i r="3">
      <x v="95"/>
    </i>
    <i r="3">
      <x v="96"/>
    </i>
    <i r="3">
      <x v="97"/>
    </i>
    <i r="3">
      <x v="98"/>
    </i>
    <i r="1">
      <x v="21"/>
      <x v="12"/>
      <x/>
    </i>
    <i r="3">
      <x v="1"/>
    </i>
    <i r="3">
      <x v="2"/>
    </i>
    <i r="3">
      <x v="3"/>
    </i>
    <i r="3">
      <x v="4"/>
    </i>
    <i r="3">
      <x v="5"/>
    </i>
    <i r="3">
      <x v="87"/>
    </i>
    <i r="1">
      <x v="22"/>
      <x v="13"/>
      <x/>
    </i>
    <i r="3">
      <x v="1"/>
    </i>
    <i r="3">
      <x v="2"/>
    </i>
    <i r="3">
      <x v="3"/>
    </i>
    <i r="3">
      <x v="4"/>
    </i>
    <i r="3">
      <x v="5"/>
    </i>
    <i r="3">
      <x v="6"/>
    </i>
    <i r="1">
      <x v="34"/>
      <x v="2"/>
      <x v="75"/>
    </i>
    <i r="3">
      <x v="76"/>
    </i>
    <i r="3">
      <x v="77"/>
    </i>
    <i r="3">
      <x v="78"/>
    </i>
    <i r="3">
      <x v="79"/>
    </i>
    <i r="1">
      <x v="35"/>
      <x v="3"/>
      <x v="76"/>
    </i>
    <i r="3">
      <x v="77"/>
    </i>
    <i r="3">
      <x v="78"/>
    </i>
    <i r="3">
      <x v="79"/>
    </i>
    <i r="3">
      <x v="80"/>
    </i>
    <i r="1">
      <x v="46"/>
      <x v="7"/>
      <x v="13"/>
    </i>
    <i r="3">
      <x v="14"/>
    </i>
    <i r="3">
      <x v="15"/>
    </i>
    <i r="3">
      <x v="16"/>
    </i>
    <i r="3">
      <x v="44"/>
    </i>
    <i r="3">
      <x v="45"/>
    </i>
    <i r="3">
      <x v="46"/>
    </i>
    <i r="3">
      <x v="47"/>
    </i>
    <i r="1">
      <x v="47"/>
      <x v="6"/>
      <x v="13"/>
    </i>
    <i r="3">
      <x v="14"/>
    </i>
    <i r="3">
      <x v="15"/>
    </i>
    <i r="3">
      <x v="43"/>
    </i>
    <i r="3">
      <x v="44"/>
    </i>
    <i r="3">
      <x v="45"/>
    </i>
    <i r="3">
      <x v="46"/>
    </i>
    <i r="3">
      <x v="47"/>
    </i>
    <i r="1">
      <x v="48"/>
      <x v="22"/>
      <x v="82"/>
    </i>
    <i r="3">
      <x v="83"/>
    </i>
    <i r="3">
      <x v="84"/>
    </i>
    <i r="3">
      <x v="85"/>
    </i>
    <i r="1">
      <x v="49"/>
      <x v="23"/>
      <x v="83"/>
    </i>
    <i r="3">
      <x v="84"/>
    </i>
    <i r="3">
      <x v="85"/>
    </i>
    <i r="3">
      <x v="86"/>
    </i>
    <i>
      <x v="35"/>
      <x/>
      <x v="2"/>
      <x v="44"/>
    </i>
    <i>
      <x v="36"/>
      <x v="51"/>
      <x/>
      <x/>
    </i>
    <i r="3">
      <x v="1"/>
    </i>
    <i r="3">
      <x v="2"/>
    </i>
    <i r="3">
      <x v="3"/>
    </i>
    <i r="3">
      <x v="4"/>
    </i>
    <i r="3">
      <x v="5"/>
    </i>
    <i r="1">
      <x v="52"/>
      <x v="1"/>
      <x v="1"/>
    </i>
    <i r="3">
      <x v="2"/>
    </i>
    <i r="3">
      <x v="3"/>
    </i>
    <i r="3">
      <x v="4"/>
    </i>
    <i r="3">
      <x v="5"/>
    </i>
    <i r="3">
      <x v="6"/>
    </i>
    <i>
      <x v="37"/>
      <x v="4"/>
      <x v="17"/>
      <x v="75"/>
    </i>
    <i r="3">
      <x v="76"/>
    </i>
    <i r="3">
      <x v="77"/>
    </i>
    <i r="3">
      <x v="78"/>
    </i>
    <i r="1">
      <x v="5"/>
      <x v="18"/>
      <x v="76"/>
    </i>
    <i r="3">
      <x v="77"/>
    </i>
    <i r="3">
      <x v="78"/>
    </i>
    <i r="3">
      <x v="79"/>
    </i>
    <i r="1">
      <x v="16"/>
      <x/>
      <x v="55"/>
    </i>
    <i r="3">
      <x v="56"/>
    </i>
    <i r="3">
      <x v="57"/>
    </i>
    <i r="3">
      <x v="58"/>
    </i>
    <i r="3">
      <x v="59"/>
    </i>
    <i r="3">
      <x v="60"/>
    </i>
    <i r="1">
      <x v="17"/>
      <x v="1"/>
      <x v="56"/>
    </i>
    <i r="3">
      <x v="57"/>
    </i>
    <i r="3">
      <x v="58"/>
    </i>
    <i r="3">
      <x v="59"/>
    </i>
    <i r="3">
      <x v="60"/>
    </i>
    <i r="3">
      <x v="61"/>
    </i>
    <i r="1">
      <x v="34"/>
      <x v="2"/>
      <x v="76"/>
    </i>
    <i r="3">
      <x v="77"/>
    </i>
    <i r="3">
      <x v="78"/>
    </i>
    <i r="3">
      <x v="79"/>
    </i>
    <i r="1">
      <x v="35"/>
      <x v="3"/>
      <x v="77"/>
    </i>
    <i r="3">
      <x v="78"/>
    </i>
    <i r="3">
      <x v="79"/>
    </i>
    <i r="3">
      <x v="80"/>
    </i>
    <i r="1">
      <x v="51"/>
      <x/>
      <x v="1"/>
    </i>
    <i r="3">
      <x v="2"/>
    </i>
    <i r="3">
      <x v="3"/>
    </i>
    <i r="3">
      <x v="4"/>
    </i>
    <i r="1">
      <x v="52"/>
      <x v="1"/>
      <x v="2"/>
    </i>
    <i r="3">
      <x v="3"/>
    </i>
    <i r="3">
      <x v="4"/>
    </i>
    <i r="3">
      <x v="5"/>
    </i>
    <i>
      <x v="38"/>
      <x v="6"/>
      <x/>
      <x v="25"/>
    </i>
    <i r="1">
      <x v="7"/>
      <x v="1"/>
      <x v="26"/>
    </i>
    <i>
      <x v="39"/>
      <x v="4"/>
      <x v="17"/>
      <x v="74"/>
    </i>
    <i r="3">
      <x v="75"/>
    </i>
    <i r="3">
      <x v="76"/>
    </i>
    <i r="3">
      <x v="77"/>
    </i>
    <i r="3">
      <x v="78"/>
    </i>
    <i r="3">
      <x v="79"/>
    </i>
    <i r="3">
      <x v="80"/>
    </i>
    <i r="3">
      <x v="91"/>
    </i>
    <i r="1">
      <x v="5"/>
      <x v="18"/>
      <x v="74"/>
    </i>
    <i r="3">
      <x v="75"/>
    </i>
    <i r="3">
      <x v="76"/>
    </i>
    <i r="3">
      <x v="77"/>
    </i>
    <i r="3">
      <x v="78"/>
    </i>
    <i r="3">
      <x v="79"/>
    </i>
    <i r="3">
      <x v="80"/>
    </i>
    <i r="3">
      <x v="92"/>
    </i>
    <i r="1">
      <x v="46"/>
      <x v="7"/>
      <x v="13"/>
    </i>
    <i r="3">
      <x v="14"/>
    </i>
    <i r="3">
      <x v="44"/>
    </i>
    <i r="3">
      <x v="45"/>
    </i>
    <i r="3">
      <x v="46"/>
    </i>
    <i r="3">
      <x v="47"/>
    </i>
    <i r="1">
      <x v="47"/>
      <x v="6"/>
      <x v="13"/>
    </i>
    <i r="3">
      <x v="43"/>
    </i>
    <i r="3">
      <x v="44"/>
    </i>
    <i r="3">
      <x v="45"/>
    </i>
    <i r="3">
      <x v="46"/>
    </i>
    <i r="3">
      <x v="47"/>
    </i>
    <i r="1">
      <x v="48"/>
      <x v="22"/>
      <x v="82"/>
    </i>
    <i r="3">
      <x v="83"/>
    </i>
    <i r="3">
      <x v="84"/>
    </i>
    <i r="3">
      <x v="85"/>
    </i>
    <i r="1">
      <x v="49"/>
      <x v="23"/>
      <x v="83"/>
    </i>
    <i r="3">
      <x v="84"/>
    </i>
    <i r="3">
      <x v="85"/>
    </i>
    <i r="3">
      <x v="86"/>
    </i>
    <i>
      <x v="40"/>
      <x v="46"/>
      <x v="7"/>
      <x v="44"/>
    </i>
    <i r="1">
      <x v="47"/>
      <x v="6"/>
      <x v="43"/>
    </i>
    <i r="1">
      <x v="51"/>
      <x/>
      <x/>
    </i>
    <i r="1">
      <x v="52"/>
      <x v="1"/>
      <x v="1"/>
    </i>
    <i>
      <x v="41"/>
      <x v="21"/>
      <x v="12"/>
      <x/>
    </i>
    <i r="3">
      <x v="1"/>
    </i>
    <i r="3">
      <x v="2"/>
    </i>
    <i r="3">
      <x v="3"/>
    </i>
    <i r="3">
      <x v="4"/>
    </i>
    <i r="3">
      <x v="5"/>
    </i>
    <i r="3">
      <x v="87"/>
    </i>
    <i r="1">
      <x v="22"/>
      <x v="13"/>
      <x/>
    </i>
    <i r="3">
      <x v="1"/>
    </i>
    <i r="3">
      <x v="2"/>
    </i>
    <i r="3">
      <x v="3"/>
    </i>
    <i r="3">
      <x v="4"/>
    </i>
    <i r="3">
      <x v="5"/>
    </i>
    <i r="3">
      <x v="6"/>
    </i>
    <i>
      <x v="43"/>
      <x v="25"/>
      <x v="1"/>
      <x v="32"/>
    </i>
    <i r="1">
      <x v="33"/>
      <x v="15"/>
      <x v="31"/>
    </i>
    <i>
      <x v="44"/>
      <x v="25"/>
      <x v="1"/>
      <x v="32"/>
    </i>
    <i r="1">
      <x v="33"/>
      <x v="15"/>
      <x v="31"/>
    </i>
    <i>
      <x v="46"/>
      <x v="1"/>
      <x v="3"/>
      <x v="7"/>
    </i>
    <i>
      <x v="47"/>
      <x v="4"/>
      <x/>
      <x v="1"/>
    </i>
    <i r="3">
      <x v="2"/>
    </i>
    <i r="3">
      <x v="3"/>
    </i>
    <i r="3">
      <x v="4"/>
    </i>
    <i r="1">
      <x v="5"/>
      <x v="1"/>
      <x v="2"/>
    </i>
    <i r="3">
      <x v="3"/>
    </i>
    <i r="3">
      <x v="4"/>
    </i>
    <i r="3">
      <x v="5"/>
    </i>
    <i r="1">
      <x v="51"/>
      <x/>
      <x/>
    </i>
    <i r="3">
      <x v="1"/>
    </i>
    <i r="3">
      <x v="2"/>
    </i>
    <i r="3">
      <x v="3"/>
    </i>
    <i r="3">
      <x v="4"/>
    </i>
    <i r="3">
      <x v="5"/>
    </i>
    <i r="1">
      <x v="52"/>
      <x v="1"/>
      <x v="1"/>
    </i>
    <i r="3">
      <x v="2"/>
    </i>
    <i r="3">
      <x v="3"/>
    </i>
    <i r="3">
      <x v="4"/>
    </i>
    <i r="3">
      <x v="5"/>
    </i>
    <i r="3">
      <x v="6"/>
    </i>
    <i>
      <x v="48"/>
      <x v="4"/>
      <x v="5"/>
      <x v="31"/>
    </i>
    <i r="1">
      <x v="5"/>
      <x v="4"/>
      <x v="32"/>
    </i>
    <i r="1">
      <x v="7"/>
      <x v="1"/>
      <x v="26"/>
    </i>
    <i r="1">
      <x v="9"/>
      <x v="7"/>
      <x v="7"/>
    </i>
    <i r="1">
      <x v="24"/>
      <x/>
      <x v="31"/>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197">
      <pivotArea dataOnly="0" outline="0" fieldPosition="0">
        <references count="1">
          <reference field="4294967294" count="1">
            <x v="0"/>
          </reference>
        </references>
      </pivotArea>
    </format>
    <format dxfId="196">
      <pivotArea dataOnly="0" outline="0" fieldPosition="0">
        <references count="1">
          <reference field="4294967294" count="1">
            <x v="0"/>
          </reference>
        </references>
      </pivotArea>
    </format>
    <format dxfId="195">
      <pivotArea outline="0" fieldPosition="0">
        <references count="1">
          <reference field="4294967294" count="1">
            <x v="1"/>
          </reference>
        </references>
      </pivotArea>
    </format>
    <format dxfId="194">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54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27" firstHeaderRow="0" firstDataRow="1" firstDataCol="2"/>
  <pivotFields count="24">
    <pivotField compact="0" numFmtId="166" outline="0" showAll="0"/>
    <pivotField axis="axisRow" compact="0" outline="0" showAll="0" sortType="ascending">
      <items count="50">
        <item h="1" x="17"/>
        <item h="1" x="24"/>
        <item h="1" m="1" x="43"/>
        <item h="1" x="25"/>
        <item h="1" m="1" x="48"/>
        <item h="1" x="15"/>
        <item h="1" x="40"/>
        <item h="1" x="31"/>
        <item h="1" x="38"/>
        <item h="1" x="6"/>
        <item x="10"/>
        <item h="1" x="30"/>
        <item h="1" m="1" x="46"/>
        <item h="1" x="28"/>
        <item h="1" x="11"/>
        <item h="1" x="39"/>
        <item x="7"/>
        <item x="9"/>
        <item h="1" x="23"/>
        <item h="1" x="14"/>
        <item h="1" x="3"/>
        <item h="1" x="20"/>
        <item h="1" x="35"/>
        <item h="1" x="29"/>
        <item h="1" x="19"/>
        <item h="1" x="34"/>
        <item h="1" x="32"/>
        <item h="1" x="18"/>
        <item h="1" x="36"/>
        <item h="1" x="26"/>
        <item h="1" x="27"/>
        <item h="1" m="1" x="41"/>
        <item h="1" m="1" x="44"/>
        <item h="1" x="4"/>
        <item h="1" x="12"/>
        <item h="1" x="21"/>
        <item h="1" m="1" x="47"/>
        <item h="1" x="5"/>
        <item h="1" x="13"/>
        <item h="1" m="1" x="42"/>
        <item h="1" x="16"/>
        <item h="1" x="37"/>
        <item h="1" x="22"/>
        <item x="8"/>
        <item h="1" x="1"/>
        <item h="1" x="33"/>
        <item h="1" x="2"/>
        <item h="1" x="0"/>
        <item h="1" m="1" x="45"/>
        <item t="default"/>
      </items>
    </pivotField>
    <pivotField compact="0" outline="0" showAll="0"/>
    <pivotField compact="0" outline="0" showAll="0"/>
    <pivotField compact="0" outline="0" showAll="0"/>
    <pivotField compact="0" outline="0" showAll="0"/>
    <pivotField compact="0" outline="0" showAll="0"/>
    <pivotField compact="0" outline="0" showAll="0">
      <items count="55">
        <item x="7"/>
        <item x="5"/>
        <item x="13"/>
        <item x="12"/>
        <item x="6"/>
        <item x="4"/>
        <item x="25"/>
        <item x="24"/>
        <item x="11"/>
        <item x="9"/>
        <item m="1" x="46"/>
        <item x="2"/>
        <item x="0"/>
        <item x="41"/>
        <item x="42"/>
        <item m="1" x="52"/>
        <item m="1" x="53"/>
        <item x="23"/>
        <item x="22"/>
        <item x="38"/>
        <item x="37"/>
        <item x="40"/>
        <item x="39"/>
        <item x="28"/>
        <item x="32"/>
        <item x="27"/>
        <item m="1" x="45"/>
        <item x="19"/>
        <item x="17"/>
        <item x="10"/>
        <item x="8"/>
        <item x="18"/>
        <item x="16"/>
        <item x="3"/>
        <item x="1"/>
        <item m="1" x="51"/>
        <item m="1" x="50"/>
        <item x="31"/>
        <item x="30"/>
        <item x="34"/>
        <item x="33"/>
        <item x="26"/>
        <item x="29"/>
        <item x="21"/>
        <item x="20"/>
        <item m="1" x="43"/>
        <item m="1" x="44"/>
        <item x="36"/>
        <item x="35"/>
        <item x="14"/>
        <item x="15"/>
        <item m="1" x="48"/>
        <item m="1" x="49"/>
        <item m="1" x="47"/>
        <item t="default"/>
      </items>
    </pivotField>
    <pivotField compact="0" outline="0" showAll="0">
      <items count="25">
        <item x="2"/>
        <item x="14"/>
        <item x="16"/>
        <item x="13"/>
        <item x="9"/>
        <item x="10"/>
        <item x="4"/>
        <item x="12"/>
        <item x="0"/>
        <item x="18"/>
        <item x="20"/>
        <item x="11"/>
        <item x="3"/>
        <item x="15"/>
        <item x="17"/>
        <item x="5"/>
        <item m="1" x="22"/>
        <item x="1"/>
        <item x="19"/>
        <item x="21"/>
        <item x="7"/>
        <item x="8"/>
        <item x="6"/>
        <item m="1" x="23"/>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x="1"/>
        <item x="0"/>
        <item x="2"/>
        <item x="3"/>
        <item t="default"/>
      </items>
    </pivotField>
    <pivotField axis="axisRow" compact="0" outline="0" showAll="0">
      <items count="8">
        <item x="5"/>
        <item x="1"/>
        <item x="0"/>
        <item x="3"/>
        <item x="6"/>
        <item x="2"/>
        <item x="4"/>
        <item t="default"/>
      </items>
    </pivotField>
    <pivotField compact="0" outline="0" showAll="0"/>
    <pivotField compact="0" outline="0" showAll="0"/>
    <pivotField compact="0" outline="0" showAll="0">
      <items count="11">
        <item m="1" x="9"/>
        <item x="1"/>
        <item x="5"/>
        <item x="6"/>
        <item x="2"/>
        <item x="0"/>
        <item x="7"/>
        <item x="8"/>
        <item x="4"/>
        <item x="3"/>
        <item t="default"/>
      </items>
    </pivotField>
    <pivotField compact="0" outline="0" showAll="0">
      <items count="7">
        <item x="0"/>
        <item x="5"/>
        <item x="4"/>
        <item x="3"/>
        <item x="1"/>
        <item x="2"/>
        <item t="default"/>
      </items>
    </pivotField>
    <pivotField compact="0" outline="0" showAll="0"/>
    <pivotField compact="0" outline="0" dragToRow="0" dragToCol="0" dragToPage="0" showAll="0" defaultSubtotal="0"/>
  </pivotFields>
  <rowFields count="2">
    <field x="1"/>
    <field x="17"/>
  </rowFields>
  <rowItems count="13">
    <i>
      <x v="10"/>
      <x v="1"/>
    </i>
    <i r="1">
      <x v="6"/>
    </i>
    <i t="default">
      <x v="10"/>
    </i>
    <i>
      <x v="16"/>
      <x/>
    </i>
    <i r="1">
      <x v="1"/>
    </i>
    <i r="1">
      <x v="5"/>
    </i>
    <i t="default">
      <x v="16"/>
    </i>
    <i>
      <x v="17"/>
      <x v="1"/>
    </i>
    <i r="1">
      <x v="6"/>
    </i>
    <i t="default">
      <x v="17"/>
    </i>
    <i>
      <x v="43"/>
      <x v="1"/>
    </i>
    <i t="default">
      <x v="43"/>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193">
      <pivotArea type="all" dataOnly="0" outline="0" fieldPosition="0"/>
    </format>
    <format dxfId="192">
      <pivotArea outline="0" collapsedLevelsAreSubtotals="1" fieldPosition="0"/>
    </format>
    <format dxfId="191">
      <pivotArea dataOnly="0" labelOnly="1" grandRow="1" outline="0" fieldPosition="0"/>
    </format>
    <format dxfId="190">
      <pivotArea type="all" dataOnly="0" outline="0" fieldPosition="0"/>
    </format>
    <format dxfId="189">
      <pivotArea type="all" dataOnly="0" outline="0" fieldPosition="0"/>
    </format>
    <format dxfId="188">
      <pivotArea outline="0" collapsedLevelsAreSubtotals="1" fieldPosition="0"/>
    </format>
    <format dxfId="187">
      <pivotArea dataOnly="0" labelOnly="1" grandRow="1" outline="0" fieldPosition="0"/>
    </format>
    <format dxfId="186">
      <pivotArea outline="0" fieldPosition="0">
        <references count="1">
          <reference field="4294967294" count="1">
            <x v="0"/>
          </reference>
        </references>
      </pivotArea>
    </format>
    <format dxfId="185">
      <pivotArea outline="0" fieldPosition="0">
        <references count="1">
          <reference field="4294967294" count="1">
            <x v="1"/>
          </reference>
        </references>
      </pivotArea>
    </format>
    <format dxfId="184">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2" s="1"/>
        <i x="1" s="1"/>
        <i x="5" s="1"/>
        <i x="4" s="1"/>
        <i x="0" s="1" nd="1"/>
        <i x="3"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54">
        <i x="7" s="1"/>
        <i x="5" s="1"/>
        <i x="13" s="1"/>
        <i x="12" s="1"/>
        <i x="6" s="1"/>
        <i x="4" s="1"/>
        <i x="25" s="1"/>
        <i x="24" s="1"/>
        <i x="11" s="1"/>
        <i x="9" s="1"/>
        <i x="41" s="1"/>
        <i x="42" s="1"/>
        <i x="23" s="1"/>
        <i x="22" s="1"/>
        <i x="28" s="1"/>
        <i x="32" s="1"/>
        <i x="27" s="1"/>
        <i x="10" s="1"/>
        <i x="8" s="1"/>
        <i x="26" s="1"/>
        <i x="29" s="1"/>
        <i x="14" s="1"/>
        <i x="15" s="1"/>
        <i x="46" s="1" nd="1"/>
        <i x="2" s="1" nd="1"/>
        <i x="0" s="1" nd="1"/>
        <i x="52" s="1" nd="1"/>
        <i x="53" s="1" nd="1"/>
        <i x="38" s="1" nd="1"/>
        <i x="37" s="1" nd="1"/>
        <i x="40" s="1" nd="1"/>
        <i x="39" s="1" nd="1"/>
        <i x="45" s="1" nd="1"/>
        <i x="19" s="1" nd="1"/>
        <i x="17" s="1" nd="1"/>
        <i x="18" s="1" nd="1"/>
        <i x="16" s="1" nd="1"/>
        <i x="3" s="1" nd="1"/>
        <i x="1" s="1" nd="1"/>
        <i x="51" s="1" nd="1"/>
        <i x="50" s="1" nd="1"/>
        <i x="31" s="1" nd="1"/>
        <i x="30" s="1" nd="1"/>
        <i x="34" s="1" nd="1"/>
        <i x="33" s="1" nd="1"/>
        <i x="21" s="1" nd="1"/>
        <i x="20" s="1" nd="1"/>
        <i x="43" s="1" nd="1"/>
        <i x="44" s="1" nd="1"/>
        <i x="36" s="1" nd="1"/>
        <i x="35" s="1" nd="1"/>
        <i x="48" s="1" nd="1"/>
        <i x="49" s="1" nd="1"/>
        <i x="4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4">
        <i x="2" s="1"/>
        <i x="14" s="1"/>
        <i x="16" s="1"/>
        <i x="13" s="1"/>
        <i x="9" s="1"/>
        <i x="4" s="1"/>
        <i x="12" s="1"/>
        <i x="0" s="1"/>
        <i x="3" s="1"/>
        <i x="15" s="1"/>
        <i x="17" s="1"/>
        <i x="5" s="1"/>
        <i x="1" s="1"/>
        <i x="7" s="1"/>
        <i x="8" s="1"/>
        <i x="6" s="1"/>
        <i x="10" s="1" nd="1"/>
        <i x="18" s="1" nd="1"/>
        <i x="20" s="1" nd="1"/>
        <i x="11" s="1" nd="1"/>
        <i x="22" s="1" nd="1"/>
        <i x="19" s="1" nd="1"/>
        <i x="21" s="1" nd="1"/>
        <i x="2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10">
        <i x="1" s="1"/>
        <i x="5" s="1"/>
        <i x="6" s="1"/>
        <i x="2" s="1"/>
        <i x="0" s="1"/>
        <i x="4" s="1"/>
        <i x="3" s="1"/>
        <i x="9" s="1" nd="1"/>
        <i x="7" s="1" nd="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6">
        <i x="0" s="1"/>
        <i x="4" s="1"/>
        <i x="3" s="1"/>
        <i x="1" s="1"/>
        <i x="2" s="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54">
        <i x="7" s="1"/>
        <i x="5" s="1"/>
        <i x="13" s="1"/>
        <i x="12" s="1"/>
        <i x="6" s="1"/>
        <i x="4" s="1"/>
        <i x="25" s="1"/>
        <i x="24" s="1"/>
        <i x="11" s="1"/>
        <i x="9" s="1"/>
        <i x="2" s="1"/>
        <i x="0" s="1"/>
        <i x="41" s="1"/>
        <i x="42" s="1"/>
        <i x="23" s="1"/>
        <i x="22" s="1"/>
        <i x="38" s="1"/>
        <i x="37" s="1"/>
        <i x="40" s="1"/>
        <i x="39" s="1"/>
        <i x="28" s="1"/>
        <i x="32" s="1"/>
        <i x="27" s="1"/>
        <i x="19" s="1"/>
        <i x="17" s="1"/>
        <i x="10" s="1"/>
        <i x="8" s="1"/>
        <i x="18" s="1"/>
        <i x="16" s="1"/>
        <i x="3" s="1"/>
        <i x="1" s="1"/>
        <i x="31" s="1"/>
        <i x="30" s="1"/>
        <i x="34" s="1"/>
        <i x="33" s="1"/>
        <i x="26" s="1"/>
        <i x="29" s="1"/>
        <i x="21" s="1"/>
        <i x="20" s="1"/>
        <i x="36" s="1"/>
        <i x="35" s="1"/>
        <i x="14" s="1"/>
        <i x="15" s="1"/>
        <i x="46" s="1" nd="1"/>
        <i x="52" s="1" nd="1"/>
        <i x="53" s="1" nd="1"/>
        <i x="45" s="1" nd="1"/>
        <i x="51" s="1" nd="1"/>
        <i x="50" s="1" nd="1"/>
        <i x="43" s="1" nd="1"/>
        <i x="44" s="1" nd="1"/>
        <i x="48" s="1" nd="1"/>
        <i x="49" s="1" nd="1"/>
        <i x="4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4">
        <i x="2" s="1"/>
        <i x="14" s="1"/>
        <i x="16" s="1"/>
        <i x="13" s="1"/>
        <i x="9" s="1"/>
        <i x="10" s="1"/>
        <i x="4" s="1"/>
        <i x="12" s="1"/>
        <i x="0" s="1"/>
        <i x="18" s="1"/>
        <i x="20" s="1"/>
        <i x="11" s="1"/>
        <i x="3" s="1"/>
        <i x="15" s="1"/>
        <i x="17" s="1"/>
        <i x="5" s="1"/>
        <i x="1" s="1"/>
        <i x="19" s="1"/>
        <i x="21" s="1"/>
        <i x="7" s="1"/>
        <i x="8" s="1"/>
        <i x="6" s="1"/>
        <i x="22" s="1" nd="1"/>
        <i x="2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6">
        <i x="0" s="1"/>
        <i x="5" s="1"/>
        <i x="4" s="1"/>
        <i x="3"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1" s="1"/>
        <i x="0" s="1"/>
        <i x="2" s="1"/>
        <i x="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49">
        <i x="17" s="1"/>
        <i x="24" s="1"/>
        <i x="25" s="1"/>
        <i x="15" s="1"/>
        <i x="40" s="1"/>
        <i x="31" s="1"/>
        <i x="38" s="1"/>
        <i x="6" s="1"/>
        <i x="10" s="1"/>
        <i x="30" s="1"/>
        <i x="28" s="1"/>
        <i x="11" s="1"/>
        <i x="39" s="1"/>
        <i x="7" s="1"/>
        <i x="9" s="1"/>
        <i x="23" s="1"/>
        <i x="14" s="1"/>
        <i x="3" s="1"/>
        <i x="20" s="1"/>
        <i x="35" s="1"/>
        <i x="29" s="1"/>
        <i x="19" s="1"/>
        <i x="34" s="1"/>
        <i x="32" s="1"/>
        <i x="18" s="1"/>
        <i x="36" s="1"/>
        <i x="26" s="1"/>
        <i x="27" s="1"/>
        <i x="4" s="1"/>
        <i x="12" s="1"/>
        <i x="21" s="1"/>
        <i x="5" s="1"/>
        <i x="13" s="1"/>
        <i x="16" s="1"/>
        <i x="37" s="1"/>
        <i x="22" s="1"/>
        <i x="8" s="1"/>
        <i x="1" s="1"/>
        <i x="33" s="1"/>
        <i x="2" s="1"/>
        <i x="0" s="1"/>
        <i x="43" s="1" nd="1"/>
        <i x="48" s="1" nd="1"/>
        <i x="46" s="1" nd="1"/>
        <i x="41" s="1" nd="1"/>
        <i x="44" s="1" nd="1"/>
        <i x="47" s="1" nd="1"/>
        <i x="42" s="1" nd="1"/>
        <i x="45"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2">
        <i x="31" s="1"/>
        <i x="32" s="1"/>
        <i x="34" s="1"/>
        <i x="33" s="1"/>
        <i x="22" s="1"/>
        <i x="7" s="1"/>
        <i x="23" s="1"/>
        <i x="8" s="1"/>
        <i x="24" s="1"/>
        <i x="28" s="1"/>
        <i x="9" s="1"/>
        <i x="25" s="1"/>
        <i x="29" s="1"/>
        <i x="10" s="1"/>
        <i x="26" s="1"/>
        <i x="30" s="1"/>
        <i x="11" s="1"/>
        <i x="27" s="1"/>
        <i x="83" s="1"/>
        <i x="84" s="1"/>
        <i x="93" s="1"/>
        <i x="35" s="1"/>
        <i x="36" s="1"/>
        <i x="37" s="1"/>
        <i x="85" s="1"/>
        <i x="38" s="1"/>
        <i x="87" s="1"/>
        <i x="79" s="1"/>
        <i x="66" s="1"/>
        <i x="39" s="1"/>
        <i x="51" s="1"/>
        <i x="0" s="1"/>
        <i x="73" s="1"/>
        <i x="67" s="1"/>
        <i x="40" s="1"/>
        <i x="52" s="1"/>
        <i x="1" s="1"/>
        <i x="88" s="1"/>
        <i x="74" s="1"/>
        <i x="68" s="1"/>
        <i x="41" s="1"/>
        <i x="53" s="1"/>
        <i x="2" s="1"/>
        <i x="89" s="1"/>
        <i x="75" s="1"/>
        <i x="69" s="1"/>
        <i x="42" s="1"/>
        <i x="54" s="1"/>
        <i x="3" s="1"/>
        <i x="90" s="1"/>
        <i x="76" s="1"/>
        <i x="70" s="1"/>
        <i x="43" s="1"/>
        <i x="55" s="1"/>
        <i x="4" s="1"/>
        <i x="91" s="1"/>
        <i x="77" s="1"/>
        <i x="71" s="1"/>
        <i x="12" s="1"/>
        <i x="56" s="1"/>
        <i x="5" s="1"/>
        <i x="92" s="1"/>
        <i x="78" s="1"/>
        <i x="72" s="1"/>
        <i x="13" s="1"/>
        <i x="57" s="1"/>
        <i x="6" s="1"/>
        <i x="86" s="1"/>
        <i x="14" s="1"/>
        <i x="58" s="1"/>
        <i x="15" s="1"/>
        <i x="59" s="1"/>
        <i x="16" s="1"/>
        <i x="60" s="1"/>
        <i x="17" s="1"/>
        <i x="61" s="1"/>
        <i x="18" s="1"/>
        <i x="62" s="1"/>
        <i x="19" s="1"/>
        <i x="63" s="1"/>
        <i x="20" s="1"/>
        <i x="64" s="1"/>
        <i x="21" s="1"/>
        <i x="65" s="1"/>
        <i x="44" s="1"/>
        <i x="45" s="1"/>
        <i x="46" s="1"/>
        <i x="49" s="1"/>
        <i x="47" s="1"/>
        <i x="80" s="1"/>
        <i x="48" s="1"/>
        <i x="81" s="1"/>
        <i x="50" s="1"/>
        <i x="82" s="1"/>
        <i x="94" s="1" nd="1"/>
        <i x="96" s="1" nd="1"/>
        <i x="97" s="1" nd="1"/>
        <i x="95" s="1" nd="1"/>
        <i x="98" s="1" nd="1"/>
        <i x="99" s="1" nd="1"/>
        <i x="100" s="1" nd="1"/>
        <i x="101"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10">
        <i x="1" s="1"/>
        <i x="5" s="1"/>
        <i x="6" s="1"/>
        <i x="2" s="1"/>
        <i x="0" s="1"/>
        <i x="7" s="1"/>
        <i x="8" s="1"/>
        <i x="4" s="1"/>
        <i x="3"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F9AC7E-CC9F-4BC6-A1D5-DDFD1F63BA99}" name="Table1" displayName="Table1" ref="A1:W2384" totalsRowShown="0" headerRowDxfId="183" dataDxfId="182">
  <tableColumns count="23">
    <tableColumn id="5" xr3:uid="{6B94E265-8544-4C69-88DA-35F1F7C51793}" name="DATE_BOOKED" dataDxfId="181" totalsRowDxfId="180" dataCellStyle="Normal 8" totalsRowCellStyle="Normal 8"/>
    <tableColumn id="9" xr3:uid="{3707DEFD-C15E-4C7E-B204-1BF09348DA0C}" name="CONTRIBUTOR" dataDxfId="179" totalsRowDxfId="178" dataCellStyle="Normal 8" totalsRowCellStyle="Normal 8"/>
    <tableColumn id="22" xr3:uid="{24F9BB4B-B455-4ACC-997A-E8C1589871C0}" name="CATEGORY" dataDxfId="177" totalsRowDxfId="176" dataCellStyle="Normal 8" totalsRowCellStyle="Normal 8"/>
    <tableColumn id="12" xr3:uid="{3658526F-4388-428C-B846-9BFB146460E6}" name="DISTRIBUTION_CHANNEL" dataDxfId="175" totalsRowDxfId="174" dataCellStyle="Normal 8" totalsRowCellStyle="Normal 8"/>
    <tableColumn id="1" xr3:uid="{C9423FF8-E198-47EE-A55C-A672697E04D2}" name="DISTRIBUTOR_PNR" dataDxfId="173" totalsRowDxfId="172" dataCellStyle="Normal 8" totalsRowCellStyle="Normal 8"/>
    <tableColumn id="2" xr3:uid="{8CBEF45C-E6D0-491E-B5A1-199442996D63}" name="JOURNEY" dataDxfId="171" totalsRowDxfId="170" totalsRowCellStyle="Normal 8"/>
    <tableColumn id="3" xr3:uid="{6E97230A-C118-40D3-95E3-7C31A42A3AB8}" name="DIRECTION" dataDxfId="169" totalsRowDxfId="168" totalsRowCellStyle="Normal 8"/>
    <tableColumn id="6" xr3:uid="{646B3F7E-1395-424F-8407-055C9B39E500}" name="FLT_NO" dataDxfId="167" totalsRowDxfId="166" totalsRowCellStyle="Normal 8"/>
    <tableColumn id="7" xr3:uid="{E4EB4AD3-4869-41A2-94FB-1D3C2293121A}" name="SECTOR" dataDxfId="165" totalsRowDxfId="164"/>
    <tableColumn id="8" xr3:uid="{097CD95B-B689-4CD3-81FE-2D68616643D2}" name="FLIGHT_DATE" dataDxfId="163" totalsRowDxfId="162" dataCellStyle="Normal 8" totalsRowCellStyle="Normal 8"/>
    <tableColumn id="15" xr3:uid="{AFE4CE24-D559-410C-9BD3-D68B66943D53}" name="REQUESTED_SEATS" dataDxfId="161" totalsRowDxfId="160" totalsRowCellStyle="Normal 8"/>
    <tableColumn id="14" xr3:uid="{1909A270-AB0B-4B06-8006-EE2E33FAE9D7}" name="SEATS_BOOKED" dataDxfId="159" totalsRowDxfId="158"/>
    <tableColumn id="16" xr3:uid="{711EBA15-D5C9-40AA-A0E0-50E45150D2B8}" name="BASE_FARE" dataDxfId="157" totalsRowDxfId="156" totalsRowCellStyle="Normal 8"/>
    <tableColumn id="17" xr3:uid="{CD2DFBD8-E5CA-47D1-A477-C363BCE78275}" name="TAXES" dataDxfId="155" totalsRowDxfId="154"/>
    <tableColumn id="18" xr3:uid="{24330F5C-1B0B-490A-BF51-1394473D8367}" name="SURCHARGES" dataDxfId="153" totalsRowDxfId="152"/>
    <tableColumn id="19" xr3:uid="{BAA0C36F-99CD-44D7-B02F-20463596DA62}" name="NET_REVENUE" dataDxfId="151" totalsRowDxfId="150"/>
    <tableColumn id="20" xr3:uid="{6BDD8CAA-45C6-4E89-AB03-157C43C262BE}" name="BOOKING_STATUS" dataDxfId="149" totalsRowDxfId="148" totalsRowCellStyle="Normal 8"/>
    <tableColumn id="21" xr3:uid="{1FA37395-910A-41F0-8A8D-67042A64454B}" name="CONTRACT_STATUS" dataDxfId="147" totalsRowDxfId="146" totalsRowCellStyle="Normal 8"/>
    <tableColumn id="10" xr3:uid="{36593141-057C-4E49-862E-B256873E7DCA}" name="ORGN" dataDxfId="145" totalsRowDxfId="144" dataCellStyle="Normal 8" totalsRowCellStyle="Normal 8"/>
    <tableColumn id="11" xr3:uid="{15E7D2AE-8A8A-4928-9E80-DD6D2E4A4AB1}" name="DEST" dataDxfId="143" totalsRowDxfId="142" dataCellStyle="Normal 8" totalsRowCellStyle="Normal 8"/>
    <tableColumn id="4" xr3:uid="{7B877645-A827-4B9F-91D7-D62331316469}" name="ROUTE" dataDxfId="141" totalsRowDxfId="140" dataCellStyle="Normal 8" totalsRowCellStyle="Normal 8"/>
    <tableColumn id="24" xr3:uid="{DEB06A0E-F5FA-4DBC-BA4B-B7D98D1615D7}" name="DAY" dataDxfId="139" totalsRowDxfId="138" totalsRowCellStyle="Normal 8"/>
    <tableColumn id="25" xr3:uid="{5DFCD4E4-1C75-40AD-9AE4-51F0F19B50F7}" name="DAYS_PRIOR" dataDxfId="137" totalsRowDxfId="136" totalsRowCellStyle="Normal 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headerRowDxfId="135" dataDxfId="134">
  <sortState xmlns:xlrd2="http://schemas.microsoft.com/office/spreadsheetml/2017/richdata2" ref="A2:G3">
    <sortCondition ref="A1:A3"/>
  </sortState>
  <tableColumns count="16">
    <tableColumn id="1" xr3:uid="{60BBBB0C-7FDD-4439-A1D8-5643E973E917}" name="Lastname" dataDxfId="133" dataCellStyle="Normal 3"/>
    <tableColumn id="2" xr3:uid="{F084599B-EC11-4E06-89F6-CE06D01E6A23}" name="Firstname" dataDxfId="132" dataCellStyle="Normal 3"/>
    <tableColumn id="3" xr3:uid="{E24E720D-E94F-49D0-BC71-7BBDB8ABE35B}" name="Title" dataDxfId="131" dataCellStyle="Normal 3"/>
    <tableColumn id="4" xr3:uid="{952A78D6-87D7-469C-A0DB-BA7A052A8853}" name="Contributors" dataDxfId="130" dataCellStyle="Normal 3"/>
    <tableColumn id="5" xr3:uid="{F3A15EA9-FF7C-486B-A554-8EEBF37025A6}" name="Coupon Status" dataDxfId="129"/>
    <tableColumn id="6" xr3:uid="{126B3A57-2C40-4864-B93D-AA7C427F1613}" name="Passenger Reconcillation List (PRL)" dataDxfId="128"/>
    <tableColumn id="7" xr3:uid="{51165308-CFFC-4155-9054-3E62ED04B944}" name="Remarks" dataDxfId="127"/>
    <tableColumn id="8" xr3:uid="{52F07F2C-1306-4C58-9773-8203D4406FD2}" name="Travel Date" dataDxfId="126"/>
    <tableColumn id="9" xr3:uid="{D0D2263C-5A1F-40A3-9F5E-6DBFE5F4E415}" name="Flt_No." dataDxfId="125"/>
    <tableColumn id="10" xr3:uid="{8D009B94-B3BD-4CF8-B205-C284C49B8A82}" name="Orgn" dataDxfId="124"/>
    <tableColumn id="11" xr3:uid="{F255AA18-4E5A-4FAA-8F08-AA2F7DE2D2CE}" name="Dest" dataDxfId="123"/>
    <tableColumn id="12" xr3:uid="{970806BB-93FB-4364-A539-F92CBA3D6B4E}" name="Sector" dataDxfId="44">
      <calculatedColumnFormula>[2]!Table1[[#This Row],[Orgn]]&amp;"-"&amp;[2]!Table1[[#This Row],[Dest]]</calculatedColumnFormula>
    </tableColumn>
    <tableColumn id="13" xr3:uid="{52645AF0-4854-4D1B-8DF2-E87EFA59BD29}" name="Pax Type" dataDxfId="43">
      <calculatedColumnFormula>IF(TRIM(C2)="INF", "INF", IF(TRIM(C2)="CHD", "CHD", "ADT"))</calculatedColumnFormula>
    </tableColumn>
    <tableColumn id="14" xr3:uid="{52C3FE6E-8573-4B58-86D0-91060BFADE5F}" name="Day" dataDxfId="42">
      <calculatedColumnFormula>WEEKDAY([2]!Table1[[#This Row],[Travel Date]],2)</calculatedColumnFormula>
    </tableColumn>
    <tableColumn id="15" xr3:uid="{56CD38DC-E502-4404-9412-22F58ABE52A3}" name="Route" dataDxfId="122"/>
    <tableColumn id="16" xr3:uid="{52CE3C7B-06DB-4224-A16B-6BEC22E0D603}" name="PAX_COUNT" dataDxfId="121"/>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9BBAB5-844D-4A15-8252-A1E13BA036D1}" name="Table36" displayName="Table36" ref="A1:AM292" totalsRowShown="0" headerRowDxfId="120" dataDxfId="0" tableBorderDxfId="119">
  <tableColumns count="39">
    <tableColumn id="1" xr3:uid="{DC674F9C-A1D0-4EB3-B8E9-1666BA540386}" name="DAY" dataDxfId="39"/>
    <tableColumn id="2" xr3:uid="{E05F19CB-BFE7-41A1-9AA9-675293FCA2D6}" name="DEP_DATE" dataDxfId="38"/>
    <tableColumn id="3" xr3:uid="{EE54EDFA-2F93-4E0E-BA47-B87940789AE7}" name="ORGN" dataDxfId="37"/>
    <tableColumn id="4" xr3:uid="{9CED08F0-5DFE-49D3-82F4-DC3C95D287B2}" name="DEST" dataDxfId="36"/>
    <tableColumn id="5" xr3:uid="{899F2E80-FA5D-4354-8BB0-4D3A7C395DDB}" name="ETD (UTC)" dataDxfId="35"/>
    <tableColumn id="6" xr3:uid="{542A3C23-9340-4EF4-85C4-F15230C92D94}" name="ETA (UTC)" dataDxfId="34"/>
    <tableColumn id="7" xr3:uid="{73CE3056-EAF1-42B4-BC06-D418B40E9E98}" name="ETD (Local Time)" dataDxfId="33"/>
    <tableColumn id="8" xr3:uid="{75357DC6-FB3F-4861-A976-D697AFEE1E63}" name="ETA (Local Time)" dataDxfId="32"/>
    <tableColumn id="9" xr3:uid="{CB3F847A-82CE-4CB5-95CE-76DF34BEED39}" name="WEEKS" dataDxfId="31"/>
    <tableColumn id="10" xr3:uid="{AA238687-0E48-41C0-BF45-8481383C4876}" name="Charter Cost" dataDxfId="30"/>
    <tableColumn id="11" xr3:uid="{715460EE-A5BF-47A4-B953-E11C8CD8971C}" name="Add-on" dataDxfId="29"/>
    <tableColumn id="12" xr3:uid="{3D17A59E-2777-4140-A489-C64AEFBFDAE7}" name="Sub-Total" dataDxfId="28"/>
    <tableColumn id="13" xr3:uid="{2FC27A10-CA3C-40CF-BBAF-1AC099829472}" name="Rotation-Divisor" dataDxfId="27"/>
    <tableColumn id="14" xr3:uid="{67845C37-2C5A-49A3-911F-58990E0E0E37}" name="Selling" dataDxfId="26"/>
    <tableColumn id="15" xr3:uid="{2B0C7596-3581-4AC7-937D-13118223C017}" name="Cost/Sector" dataDxfId="25"/>
    <tableColumn id="16" xr3:uid="{CC37E40A-8DAD-479C-87CD-DB4E43EC51E2}" name="Aircraft" dataDxfId="24"/>
    <tableColumn id="17" xr3:uid="{C7832925-77A0-437A-901E-5F7391E0F0D6}" name="Y_Capacity" dataDxfId="23"/>
    <tableColumn id="18" xr3:uid="{FA6A4DC9-AB06-49BD-BE6B-7FDBA55C9728}" name="Y Seats_Sale" dataDxfId="22"/>
    <tableColumn id="19" xr3:uid="{28F75021-B4B3-4E6E-B26C-54FC56DDDD00}" name="FSCODE" dataDxfId="21"/>
    <tableColumn id="20" xr3:uid="{182F44F7-CDED-4686-A4E6-4FC1B0F6F153}" name="FS_NO" dataDxfId="20"/>
    <tableColumn id="21" xr3:uid="{70BEAFD2-56D7-41A5-AFC6-6F8FE26BFE8C}" name="WEEK_NO" dataDxfId="19"/>
    <tableColumn id="22" xr3:uid="{01B3CDE5-B890-4337-A43C-F25F4846C3DA}" name="SCHED_ID" dataDxfId="18"/>
    <tableColumn id="23" xr3:uid="{1EA02501-C9B8-4A86-936A-E334553A9B8B}" name="FLT_WK" dataDxfId="17"/>
    <tableColumn id="37" xr3:uid="{745FC816-2542-49B1-A8F3-A82DD0B12F40}" name="ROUTE" dataDxfId="16"/>
    <tableColumn id="24" xr3:uid="{80632565-25F0-439A-BF8D-3FB1E8A40DFA}" name="SECTOR" dataDxfId="15"/>
    <tableColumn id="25" xr3:uid="{9A4954E9-E60B-47B6-9486-0D7DE72EE5D2}" name="DIRECTION" dataDxfId="14"/>
    <tableColumn id="26" xr3:uid="{539B818B-28C7-4CE3-907A-49C8F5BD5175}" name="FLT_NO" dataDxfId="13"/>
    <tableColumn id="27" xr3:uid="{256577BC-9B84-4509-999D-A734CD85DBF1}" name="Airline" dataDxfId="12"/>
    <tableColumn id="28" xr3:uid="{AC60761A-9EC6-4878-B685-AB86F5A9273D}" name="Flt_No." dataDxfId="11"/>
    <tableColumn id="35" xr3:uid="{2A703DA3-764C-49C6-91A6-507FE65727EC}" name="Sector Tax" dataDxfId="10">
      <calculatedColumnFormula array="1">INDEX('[3]Routes Taxes'!O:O,MATCH('[3]Flight Rotation Weeks'!V2&amp;Y2,'[3]Routes Taxes'!A:A&amp;'[3]Routes Taxes'!I:I,0))</calculatedColumnFormula>
    </tableColumn>
    <tableColumn id="36" xr3:uid="{6F7FD738-8C00-4B5A-85B7-9A698F367709}" name="Total Taxes" dataDxfId="9">
      <calculatedColumnFormula>AD2*AH2</calculatedColumnFormula>
    </tableColumn>
    <tableColumn id="33" xr3:uid="{A697BF6B-99CE-423A-99C7-758220E08386}" name="Requested_Seats" dataDxfId="8">
      <calculatedColumnFormula>SUMIFS([3]Booking_Data!K:K,[3]Booking_Data!J:J,B2,[3]Booking_Data!H:H,AA2)</calculatedColumnFormula>
    </tableColumn>
    <tableColumn id="30" xr3:uid="{6D35D05A-ABE9-4DE3-8F06-8BF94695E8F2}" name="Seats_Block_by_Cap" dataDxfId="7">
      <calculatedColumnFormula>R2-AF2</calculatedColumnFormula>
    </tableColumn>
    <tableColumn id="38" xr3:uid="{169FB0CC-C1C2-4A15-93A7-01BF0A074855}" name="Seats_Booked" dataDxfId="6">
      <calculatedColumnFormula>SUMIFS([3]Booking_Data!L:L,[3]Booking_Data!J:J,B2,[3]Booking_Data!H:H,AA2,[3]Booking_Data!I:I,Y2)</calculatedColumnFormula>
    </tableColumn>
    <tableColumn id="40" xr3:uid="{75C58D98-AAF1-4AEE-9FDF-CD108481342A}" name="Avl_Seats_by_Cap" dataDxfId="5">
      <calculatedColumnFormula>R2-AH2</calculatedColumnFormula>
    </tableColumn>
    <tableColumn id="31" xr3:uid="{F07A1070-016F-4830-8EFC-BE99FB6EA0A6}" name="Named" dataDxfId="4"/>
    <tableColumn id="32" xr3:uid="{5BC57919-F2B3-437E-853E-0806CA59A31F}" name="Unnamed" dataDxfId="3">
      <calculatedColumnFormula>AG2-AJ2</calculatedColumnFormula>
    </tableColumn>
    <tableColumn id="29" xr3:uid="{18521194-47EF-43B2-827E-615DB9057D8E}" name="Remarks" dataDxfId="2"/>
    <tableColumn id="34" xr3:uid="{89E91653-E71C-452E-9614-A56E3647F110}" name="NET_REVENUE" dataDxfId="1">
      <calculatedColumnFormula>SUMIFS([3]Booking_Data!P:P,[3]Booking_Data!H:H,AA2,[3]Booking_Data!I:I,Y2,[3]Booking_Data!J:J,B2)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836B62E-14F0-4E40-B529-5C100DA54B52}" name="Table2" displayName="Table2" ref="A1:T39" totalsRowShown="0" headerRowDxfId="118" headerRowBorderDxfId="117" tableBorderDxfId="116" totalsRowBorderDxfId="115" headerRowCellStyle="Normal 2 2">
  <tableColumns count="20">
    <tableColumn id="1" xr3:uid="{2065B27A-8C94-4D7B-BDE2-AD9657A45FBD}" name="OB DOW" dataDxfId="114" dataCellStyle="Normal 2 2">
      <calculatedColumnFormula>WEEKDAY(C2,2)</calculatedColumnFormula>
    </tableColumn>
    <tableColumn id="13" xr3:uid="{0949AD06-CB3B-4840-86D2-CDE685E02627}" name="IB DOW" dataDxfId="113" dataCellStyle="Normal 2 2">
      <calculatedColumnFormula>WEEKDAY(D2,2)</calculatedColumnFormula>
    </tableColumn>
    <tableColumn id="2" xr3:uid="{51587A19-CC4C-4A99-A266-44E966B0AB50}" name="START" dataDxfId="112" dataCellStyle="Normal 2 2"/>
    <tableColumn id="3" xr3:uid="{04AE5274-5D76-466E-9C4E-6001D69885D5}" name="END" dataDxfId="111" dataCellStyle="Normal 2 2"/>
    <tableColumn id="4" xr3:uid="{D3BB7C4E-9EC7-4E45-BEE4-B118ED753E38}" name="ORGN" dataDxfId="110" dataCellStyle="Normal 2 2"/>
    <tableColumn id="5" xr3:uid="{3C1D47E3-C6CA-4182-B26B-8A285EC666F4}" name="DEST" dataDxfId="109" dataCellStyle="Normal 2 2"/>
    <tableColumn id="6" xr3:uid="{E7FEEE21-867C-4D22-BE17-24E5BD89AC5D}" name="Charter Cost" dataDxfId="108"/>
    <tableColumn id="7" xr3:uid="{00BF5747-4FDF-4224-9EE6-4478F6B47D2A}" name="Add-on" dataDxfId="107"/>
    <tableColumn id="8" xr3:uid="{EA9A4C6D-F902-4C0B-A920-DAE5CAB0B7EB}" name="Divisor" dataDxfId="106" dataCellStyle="Normal 2 2">
      <calculatedColumnFormula>(D2-C2)/7+1-1</calculatedColumnFormula>
    </tableColumn>
    <tableColumn id="9" xr3:uid="{CEAE8A7F-CD78-437D-87B7-EC2A48AF79F5}" name="SELLING" dataDxfId="105" dataCellStyle="Normal 2 2">
      <calculatedColumnFormula>IFERROR((G2+H2)*L2/I2,0)</calculatedColumnFormula>
    </tableColumn>
    <tableColumn id="10" xr3:uid="{AF3F56F9-CAF8-4DF5-A84C-99FEFBA8E6E3}" name="SCHED_ID" dataDxfId="104" dataCellStyle="Normal 2 2"/>
    <tableColumn id="11" xr3:uid="{90B37C16-86C6-48CA-877E-0A768ACD1113}" name="ROTATION" dataDxfId="103" dataCellStyle="Normal 2 2">
      <calculatedColumnFormula>(D2-C2)/7+1</calculatedColumnFormula>
    </tableColumn>
    <tableColumn id="12" xr3:uid="{AB677E81-6AAD-4483-9C26-9785D32D33B4}" name="ROUTING" dataDxfId="102" dataCellStyle="Normal 2 2">
      <calculatedColumnFormula>E2&amp;"-"&amp;F2&amp;"-"&amp;E2</calculatedColumnFormula>
    </tableColumn>
    <tableColumn id="14" xr3:uid="{E26CC122-E781-4A1E-9FB3-434B6E6E8BC0}" name="Net Cost" dataDxfId="101">
      <calculatedColumnFormula>G2*L2</calculatedColumnFormula>
    </tableColumn>
    <tableColumn id="15" xr3:uid="{1DD10B70-E8CD-47B9-896F-17D8583C655A}" name="Aircraft" dataDxfId="100"/>
    <tableColumn id="16" xr3:uid="{EAF9D5FB-AE7E-43EE-BD35-8FEE3137DFA4}" name="Y Capacity" dataDxfId="99"/>
    <tableColumn id="17" xr3:uid="{77AB1B9A-E87B-4D57-9B60-9F642CEF0BDB}" name="J Capacity" dataDxfId="98"/>
    <tableColumn id="18" xr3:uid="{7F38E556-F15D-4980-9FF4-6E8EF5D0887E}" name="Benchmark" dataDxfId="97">
      <calculatedColumnFormula>Table2[[#This Row],[SELLING]]/Table2[[#This Row],[Y Capacity]]</calculatedColumnFormula>
    </tableColumn>
    <tableColumn id="20" xr3:uid="{6AA057E1-E564-4055-916C-8024B8D76556}" name="Remarks" dataDxfId="96"/>
    <tableColumn id="22" xr3:uid="{866F33CD-E6A8-4391-8A06-F675EB0B88D8}" name="Carrier" dataDxfId="9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94" dataDxfId="92" headerRowBorderDxfId="93" tableBorderDxfId="91" headerRowCellStyle="Normal 2" dataCellStyle="Normal 4">
  <tableColumns count="31">
    <tableColumn id="1" xr3:uid="{57F07D01-9957-4168-AFB8-213CD67DF4E6}" name="Route" dataDxfId="90" dataCellStyle="Normal 4"/>
    <tableColumn id="20" xr3:uid="{65ED1001-4667-43BB-ADE4-B6F5D94843D9}" name="SSH-BRI-SSH2" dataDxfId="89" dataCellStyle="Normal 4"/>
    <tableColumn id="6" xr3:uid="{535C336B-299B-46D4-90FD-ECB22DBF8005}" name="SSH-BRI-SSH22" dataDxfId="88" dataCellStyle="Normal 4"/>
    <tableColumn id="24" xr3:uid="{6D54E4EA-B971-4D84-A16F-A30005D91861}" name="SSH-BRI-SSH3" dataDxfId="87" dataCellStyle="Normal 4"/>
    <tableColumn id="8" xr3:uid="{B3E3D3E7-DBE5-4533-B5E0-6B4050FE8B32}" name="SSH-BRI-SSH4" dataDxfId="86" dataCellStyle="Normal 4"/>
    <tableColumn id="22" xr3:uid="{F2CE699D-4309-4E20-9842-C9F155DD5214}" name="SSH-NAP-SSH4" dataDxfId="85" dataCellStyle="Normal 4"/>
    <tableColumn id="10" xr3:uid="{00E9215D-C65B-41E2-87D9-68C6222C4B85}" name="SSH-NAP-SSH5" dataDxfId="84" dataCellStyle="Normal 4"/>
    <tableColumn id="23" xr3:uid="{FC721CD9-56E2-42FE-91D6-A825E2E3F26C}" name="SSH-MXP-SSH" dataDxfId="83" dataCellStyle="Normal 4"/>
    <tableColumn id="7" xr3:uid="{8D19690D-164D-476F-8CC8-AD7753F391BC}" name="SSH-VRN-SSH3" dataDxfId="82" dataCellStyle="Normal 4"/>
    <tableColumn id="21" xr3:uid="{70A366B7-CD58-4185-AA19-33AEEACFF7EB}" name="SSH-VRN-SSH32" dataDxfId="81" dataCellStyle="Normal 4"/>
    <tableColumn id="26" xr3:uid="{2F5B887E-8523-4CE0-9565-A16795506CC9}" name="SSH-FCO-SSH6" dataDxfId="80" dataCellStyle="Normal 4"/>
    <tableColumn id="31" xr3:uid="{71B03890-BE9E-4102-8FF6-A8CC3A002C69}" name="SSH-BRI-SSH8" dataDxfId="79" dataCellStyle="Normal 4"/>
    <tableColumn id="33" xr3:uid="{BF186227-AADE-4875-9513-AF9BD7E1ABB2}" name="SSH-CTA_SSH" dataDxfId="78" dataCellStyle="Normal 4"/>
    <tableColumn id="27" xr3:uid="{29B8D855-49C1-4EF4-B861-CCA129C999B4}" name="SSH-NAP-SSH6" dataDxfId="77" dataCellStyle="Normal 4"/>
    <tableColumn id="4" xr3:uid="{0BBDB8CE-3172-4F9F-8292-0405F745A596}" name="SSH-CAG-SSH" dataDxfId="76" dataCellStyle="Normal 4"/>
    <tableColumn id="34" xr3:uid="{47DDA8B6-597A-41E3-A328-B51C52E2DC8E}" name="SSH-BRI-SSH10" dataDxfId="75" dataCellStyle="Normal 4">
      <calculatedColumnFormula>P2+7</calculatedColumnFormula>
    </tableColumn>
    <tableColumn id="35" xr3:uid="{40DF0B10-D66F-482B-B637-014E565D8C6A}" name="SSH-MXP-SSH11" dataDxfId="74" dataCellStyle="Normal 4"/>
    <tableColumn id="36" xr3:uid="{A3CE8EF8-B4BB-47F2-8C01-D9AE6679F3F7}" name="SSH-BRI-SSH12" dataDxfId="73" dataCellStyle="Normal 4"/>
    <tableColumn id="37" xr3:uid="{3629376D-97E1-4D10-88FF-01EFE5285D37}" name="SSH-VRN-SSH13" dataDxfId="72" dataCellStyle="Normal 4"/>
    <tableColumn id="38" xr3:uid="{2C0F3201-48BC-4FEF-BC88-D6CD231C9727}" name="SSH-FCO-SSH14" dataDxfId="71" dataCellStyle="Normal 4"/>
    <tableColumn id="39" xr3:uid="{0414B824-F347-45D1-80CB-8D025CB4FBF0}" name="SSH-NAP-SSH15" dataDxfId="70" dataCellStyle="Normal 4"/>
    <tableColumn id="40" xr3:uid="{21C767F4-C7F7-413C-B81C-F871493765F3}" name="SSH-NAP-SSH16" dataDxfId="69" dataCellStyle="Normal 4"/>
    <tableColumn id="41" xr3:uid="{9CD12C0A-2996-4069-B527-F45343F751AF}" name="SSH-NAP-SSH17" dataDxfId="68" dataCellStyle="Normal 4"/>
    <tableColumn id="42" xr3:uid="{0644AFF3-383C-49A1-B24E-5E86A65F7847}" name="SSH-MXP-SSH18" dataDxfId="67" dataCellStyle="Normal 4"/>
    <tableColumn id="43" xr3:uid="{255A5542-4C6B-4766-92DD-DE8CAA29F58D}" name="RMF-MXP-RMF2" dataDxfId="66" dataCellStyle="Normal 4"/>
    <tableColumn id="44" xr3:uid="{00C85FE8-EEAD-4347-BCFA-ECA248D1EDC6}" name="SSH-CAG-SSH20" dataDxfId="65" dataCellStyle="Normal 4"/>
    <tableColumn id="3" xr3:uid="{FE98A411-49F5-4DBE-96F8-930D12095D5A}" name="SSH-NAP-SSH152" dataDxfId="64" dataCellStyle="Normal 4"/>
    <tableColumn id="5" xr3:uid="{27AE79FE-1ABF-4830-ABB0-2CDFE6352207}" name="HRG-NAP-HRG" dataDxfId="63" dataCellStyle="Normal 4"/>
    <tableColumn id="9" xr3:uid="{73913669-D606-4BB0-814A-B78180872F37}" name="SSH-NAP-SSH" dataDxfId="62" dataCellStyle="Normal 4"/>
    <tableColumn id="11" xr3:uid="{B42A2D2B-81A1-49E8-82CD-D877337CF903}" name="SS-FCO-SSH" dataDxfId="61" dataCellStyle="Normal 4"/>
    <tableColumn id="2" xr3:uid="{2DBDB331-B368-487D-9099-F8AC9D2EB46B}" name="VIE-JED-VIE" dataDxfId="60"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0" dT="2025-02-18T15:02:59.06" personId="{84C02806-B629-4F2E-BB86-0051D99E2C64}" id="{731D0298-5624-46B2-B3CD-16B41C609BF7}">
    <text xml:space="preserve">Reprotected on Wizz Air
</text>
  </threadedComment>
  <threadedComment ref="Q648" dT="2025-03-12T12:12:22.90" personId="{84C02806-B629-4F2E-BB86-0051D99E2C64}" id="{4C91217C-B283-4B81-B23B-EE77A9955354}">
    <text>120Y Cancelled due to no payment</text>
  </threadedComment>
  <threadedComment ref="Q649" dT="2025-03-12T12:12:27.44" personId="{84C02806-B629-4F2E-BB86-0051D99E2C64}" id="{07EC897A-9B4E-44E5-B807-73F78B135381}">
    <text>120Y Cancelled due to no payment</text>
  </threadedComment>
  <threadedComment ref="L2200" dT="2025-04-17T10:43:15.75" personId="{84C02806-B629-4F2E-BB86-0051D99E2C64}" id="{143FA83D-B30C-45D1-9140-C7402E50984F}">
    <text>Temporary blocks only</text>
  </threadedComment>
  <threadedComment ref="L2205" dT="2025-04-17T10:43:15.75" personId="{84C02806-B629-4F2E-BB86-0051D99E2C64}" id="{2ED4A897-D0BD-4E1B-9758-D2F2799FB50E}">
    <text>Temporary blocks only</text>
  </threadedComment>
</ThreadedComments>
</file>

<file path=xl/threadedComments/threadedComment2.xml><?xml version="1.0" encoding="utf-8"?>
<ThreadedComments xmlns="http://schemas.microsoft.com/office/spreadsheetml/2018/threadedcomments" xmlns:x="http://schemas.openxmlformats.org/spreadsheetml/2006/main">
  <threadedComment ref="L6" dT="2025-02-24T10:13:19.09" personId="{84C02806-B629-4F2E-BB86-0051D99E2C64}" id="{13CFF32A-C9FB-4DC9-9FE1-E556152991A9}">
    <text>Reprotection for 30MAR &amp; 06APR cancellations.</text>
  </threadedComment>
  <threadedComment ref="L8" dT="2025-02-24T12:57:54.42" personId="{84C02806-B629-4F2E-BB86-0051D99E2C64}" id="{5CD0110C-83AB-4DAC-A934-60961E905A33}">
    <text>50Y for SI Travel</text>
  </threadedComment>
  <threadedComment ref="I18" dT="2025-04-21T07:33:16.94" personId="{84C02806-B629-4F2E-BB86-0051D99E2C64}" id="{E268C682-F82F-4297-BC87-7B7E54E6FB69}">
    <text>With 4 Ferry Sectors</text>
  </threadedComment>
  <threadedComment ref="L19" dT="2025-03-24T13:30:31.20" personId="{CB9B6D98-86BA-457C-B1C5-55715A1BA65B}" id="{E0A8E744-DED9-47FC-9830-41BE272907CF}">
    <text xml:space="preserve">Cancelled flight 4seats to reprotect
</text>
  </threadedComment>
  <threadedComment ref="G20" dT="2025-02-20T06:24:02.65" personId="{84C02806-B629-4F2E-BB86-0051D99E2C64}" id="{C07A250A-9C29-44F6-A8C7-E27A7274B340}">
    <text>Estimated budget only</text>
  </threadedComment>
  <threadedComment ref="G29" dT="2025-02-20T06:24:02.65" personId="{84C02806-B629-4F2E-BB86-0051D99E2C64}" id="{8F194DA7-9312-4134-B63D-D1250FCBA31D}">
    <text>Estimated budget only</text>
  </threadedComment>
  <threadedComment ref="G30" dT="2025-02-20T06:24:02.65" personId="{84C02806-B629-4F2E-BB86-0051D99E2C64}" id="{59920FDA-4DFA-49FC-89F4-892B7C039348}">
    <text>Estimated budget only</text>
  </threadedComment>
  <threadedComment ref="L37" dT="2025-04-17T07:09:30.58" personId="{84C02806-B629-4F2E-BB86-0051D99E2C64}" id="{48209F4D-70D0-4154-83B5-B43054E111B3}">
    <text>Extra to maximize book load only</text>
  </threadedComment>
  <threadedComment ref="M39" dT="2025-02-18T14:59:36.69" personId="{84C02806-B629-4F2E-BB86-0051D99E2C64}" id="{73C8F7F4-491B-4D39-8B8C-E5188CBF6E3D}">
    <text>Cancelled program, 1 seat reprotected</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3" bestFit="1" customWidth="1"/>
    <col min="3" max="3" width="11.125" style="13" customWidth="1"/>
    <col min="4" max="4" width="15.125" style="13" customWidth="1"/>
    <col min="5" max="5" width="10.25" style="13" bestFit="1" customWidth="1"/>
    <col min="6" max="6" width="6.25" style="13" bestFit="1" customWidth="1"/>
    <col min="7" max="7" width="14.125" style="13" bestFit="1" customWidth="1"/>
    <col min="8" max="8" width="17.5" style="13" bestFit="1" customWidth="1"/>
    <col min="9" max="9" width="9.875" bestFit="1" customWidth="1"/>
    <col min="10" max="10" width="14.125" bestFit="1" customWidth="1"/>
    <col min="11" max="11" width="11.125" bestFit="1" customWidth="1"/>
    <col min="12" max="12" width="3.375" customWidth="1"/>
    <col min="13" max="14" width="3.875" customWidth="1"/>
    <col min="15" max="15" width="11" customWidth="1"/>
    <col min="16" max="16" width="13.5" customWidth="1"/>
    <col min="17" max="17" width="12.375" customWidth="1"/>
    <col min="18" max="18" width="12.875" style="13" customWidth="1"/>
    <col min="19" max="19" width="10.25" style="13" bestFit="1" customWidth="1"/>
    <col min="20" max="20" width="6.25" style="13" bestFit="1" customWidth="1"/>
    <col min="21" max="21" width="14.125" style="13" bestFit="1" customWidth="1"/>
    <col min="22" max="22" width="17.5" style="13" bestFit="1" customWidth="1"/>
    <col min="23" max="23" width="9.875" bestFit="1" customWidth="1"/>
    <col min="24" max="24" width="14.125" bestFit="1" customWidth="1"/>
    <col min="25" max="25" width="11.125" bestFit="1" customWidth="1"/>
    <col min="26" max="27" width="3.5" customWidth="1"/>
    <col min="28" max="28" width="11" style="13" customWidth="1"/>
    <col min="29" max="29" width="11" customWidth="1"/>
    <col min="30" max="32" width="11" style="13" customWidth="1"/>
    <col min="33" max="33" width="14.5" customWidth="1"/>
    <col min="34" max="34" width="1.375" customWidth="1"/>
    <col min="35" max="35" width="11" style="13" customWidth="1"/>
    <col min="36" max="36" width="11" customWidth="1"/>
    <col min="37" max="39" width="11" style="13" customWidth="1"/>
    <col min="40" max="40" width="13.875" customWidth="1"/>
    <col min="41" max="41" width="1.375" customWidth="1"/>
    <col min="42" max="44" width="11" style="13" customWidth="1"/>
    <col min="45" max="45" width="12" style="37"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3" t="s">
        <v>159</v>
      </c>
      <c r="B2" s="116"/>
    </row>
    <row r="3" spans="1:72" x14ac:dyDescent="0.25">
      <c r="A3" s="46" t="s">
        <v>6</v>
      </c>
      <c r="B3" t="s">
        <v>7</v>
      </c>
      <c r="O3" s="46" t="s">
        <v>6</v>
      </c>
      <c r="P3" t="s">
        <v>8</v>
      </c>
    </row>
    <row r="4" spans="1:72" ht="16.5" thickBot="1" x14ac:dyDescent="0.3"/>
    <row r="5" spans="1:72" x14ac:dyDescent="0.25">
      <c r="A5" s="46" t="s">
        <v>26</v>
      </c>
      <c r="B5" s="46" t="s">
        <v>101</v>
      </c>
      <c r="C5" s="46" t="s">
        <v>11</v>
      </c>
      <c r="D5" s="46" t="s">
        <v>4</v>
      </c>
      <c r="E5" s="46" t="s">
        <v>20</v>
      </c>
      <c r="F5" t="s">
        <v>220</v>
      </c>
      <c r="G5" s="13" t="s">
        <v>99</v>
      </c>
      <c r="H5" s="13" t="s">
        <v>103</v>
      </c>
      <c r="I5" t="s">
        <v>161</v>
      </c>
      <c r="J5" s="13" t="s">
        <v>94</v>
      </c>
      <c r="K5" t="s">
        <v>61</v>
      </c>
      <c r="O5" s="46" t="s">
        <v>26</v>
      </c>
      <c r="P5" s="46" t="s">
        <v>101</v>
      </c>
      <c r="Q5" s="46" t="s">
        <v>11</v>
      </c>
      <c r="R5" s="46" t="s">
        <v>4</v>
      </c>
      <c r="S5" s="46" t="s">
        <v>20</v>
      </c>
      <c r="T5" t="s">
        <v>220</v>
      </c>
      <c r="U5" s="13" t="s">
        <v>99</v>
      </c>
      <c r="V5" s="13" t="s">
        <v>103</v>
      </c>
      <c r="W5" t="s">
        <v>161</v>
      </c>
      <c r="X5" s="13" t="s">
        <v>94</v>
      </c>
      <c r="Y5" t="s">
        <v>61</v>
      </c>
      <c r="Z5" s="13"/>
      <c r="AA5" s="13"/>
      <c r="AB5" s="72" t="s">
        <v>175</v>
      </c>
      <c r="AC5" s="72" t="s">
        <v>166</v>
      </c>
      <c r="AD5" s="72" t="s">
        <v>167</v>
      </c>
      <c r="AE5" s="72" t="s">
        <v>168</v>
      </c>
      <c r="AF5" s="72" t="s">
        <v>169</v>
      </c>
      <c r="AG5" s="73" t="s">
        <v>173</v>
      </c>
      <c r="AH5" s="78"/>
      <c r="AI5" s="72" t="s">
        <v>176</v>
      </c>
      <c r="AJ5" s="72" t="s">
        <v>166</v>
      </c>
      <c r="AK5" s="72" t="s">
        <v>167</v>
      </c>
      <c r="AL5" s="72" t="s">
        <v>168</v>
      </c>
      <c r="AM5" s="72" t="s">
        <v>169</v>
      </c>
      <c r="AN5" s="73" t="s">
        <v>173</v>
      </c>
      <c r="AO5" s="78"/>
      <c r="AP5" s="72" t="s">
        <v>170</v>
      </c>
      <c r="AQ5" s="72" t="s">
        <v>171</v>
      </c>
      <c r="AR5" s="72" t="s">
        <v>172</v>
      </c>
      <c r="AS5" s="74" t="s">
        <v>174</v>
      </c>
      <c r="AT5" s="13"/>
      <c r="AU5" s="88" t="s">
        <v>184</v>
      </c>
      <c r="AV5" s="88" t="s">
        <v>185</v>
      </c>
      <c r="AW5" s="88" t="s">
        <v>186</v>
      </c>
      <c r="AX5" s="88" t="s">
        <v>187</v>
      </c>
      <c r="AY5" s="88" t="s">
        <v>188</v>
      </c>
      <c r="AZ5" s="13"/>
      <c r="BA5" s="88" t="s">
        <v>190</v>
      </c>
      <c r="BB5" s="13"/>
      <c r="BC5" s="62" t="s">
        <v>164</v>
      </c>
      <c r="BD5" s="62" t="s">
        <v>177</v>
      </c>
      <c r="BE5" s="62" t="s">
        <v>180</v>
      </c>
      <c r="BF5" s="62" t="s">
        <v>178</v>
      </c>
      <c r="BG5" s="62" t="s">
        <v>181</v>
      </c>
      <c r="BH5" s="62" t="s">
        <v>58</v>
      </c>
      <c r="BI5" s="62" t="s">
        <v>179</v>
      </c>
      <c r="BJ5" s="62" t="s">
        <v>182</v>
      </c>
      <c r="BK5" s="13"/>
      <c r="BL5" s="74" t="s">
        <v>183</v>
      </c>
      <c r="BM5" s="13"/>
      <c r="BN5" s="74" t="s">
        <v>189</v>
      </c>
      <c r="BO5" s="13"/>
      <c r="BP5" s="62" t="s">
        <v>114</v>
      </c>
      <c r="BQ5" s="62" t="s">
        <v>164</v>
      </c>
      <c r="BR5" s="62" t="s">
        <v>89</v>
      </c>
      <c r="BS5" s="62" t="s">
        <v>162</v>
      </c>
      <c r="BT5" s="62" t="s">
        <v>165</v>
      </c>
    </row>
    <row r="6" spans="1:72" x14ac:dyDescent="0.25">
      <c r="A6" t="s">
        <v>137</v>
      </c>
      <c r="B6" t="s">
        <v>203</v>
      </c>
      <c r="C6" t="s">
        <v>23</v>
      </c>
      <c r="D6" s="52">
        <v>45765</v>
      </c>
      <c r="E6" t="s">
        <v>150</v>
      </c>
      <c r="F6" s="265">
        <v>186</v>
      </c>
      <c r="G6" s="21">
        <v>186</v>
      </c>
      <c r="H6" s="266">
        <v>0</v>
      </c>
      <c r="I6" s="26">
        <v>1</v>
      </c>
      <c r="J6" s="32">
        <v>50699.350000000013</v>
      </c>
      <c r="K6" s="7">
        <v>5269.38</v>
      </c>
      <c r="O6" t="s">
        <v>137</v>
      </c>
      <c r="P6" t="s">
        <v>345</v>
      </c>
      <c r="Q6" t="s">
        <v>24</v>
      </c>
      <c r="R6" s="52">
        <v>45772</v>
      </c>
      <c r="S6" t="s">
        <v>798</v>
      </c>
      <c r="T6" s="265">
        <v>186</v>
      </c>
      <c r="U6" s="21">
        <v>186</v>
      </c>
      <c r="V6" s="266">
        <v>0</v>
      </c>
      <c r="W6" s="26">
        <v>1</v>
      </c>
      <c r="X6" s="32">
        <v>50624.539999999979</v>
      </c>
      <c r="Y6" s="7">
        <v>5758.56</v>
      </c>
      <c r="Z6" s="54"/>
      <c r="AA6" s="54"/>
      <c r="AB6" s="13" t="str">
        <f>IF(ISBLANK(C6),"",C6)</f>
        <v>NAP-SSH</v>
      </c>
      <c r="AC6" s="57">
        <f>IF(ISBLANK(D6),"",D6)</f>
        <v>45765</v>
      </c>
      <c r="AD6" s="13">
        <f>F6</f>
        <v>186</v>
      </c>
      <c r="AE6" s="13">
        <f t="shared" ref="AE6:AF6" si="0">G6</f>
        <v>186</v>
      </c>
      <c r="AF6" s="13">
        <f t="shared" si="0"/>
        <v>0</v>
      </c>
      <c r="AG6" s="20">
        <f>J6</f>
        <v>50699.350000000013</v>
      </c>
      <c r="AH6" s="20"/>
      <c r="AI6" s="13" t="str">
        <f>Q6</f>
        <v>SSH-NAP</v>
      </c>
      <c r="AJ6" s="57">
        <f>R6</f>
        <v>45772</v>
      </c>
      <c r="AK6" s="13">
        <f>T6</f>
        <v>186</v>
      </c>
      <c r="AL6" s="13">
        <f t="shared" ref="AL6" si="1">U6</f>
        <v>186</v>
      </c>
      <c r="AM6" s="13">
        <f t="shared" ref="AM6" si="2">V6</f>
        <v>0</v>
      </c>
      <c r="AN6" s="20">
        <f>X6</f>
        <v>50624.539999999979</v>
      </c>
      <c r="AO6" s="20"/>
      <c r="AP6" s="13">
        <f>AD6+AK6</f>
        <v>372</v>
      </c>
      <c r="AQ6" s="13">
        <f t="shared" ref="AQ6:AS9" si="3">AE6+AL6</f>
        <v>372</v>
      </c>
      <c r="AR6" s="13">
        <f t="shared" si="3"/>
        <v>0</v>
      </c>
      <c r="AS6" s="34">
        <f t="shared" si="3"/>
        <v>101323.88999999998</v>
      </c>
      <c r="AT6" s="54"/>
      <c r="AU6" s="34">
        <v>175</v>
      </c>
      <c r="AV6" s="34">
        <f>AU6*AM6</f>
        <v>0</v>
      </c>
      <c r="AW6" s="34">
        <v>175</v>
      </c>
      <c r="AX6" s="34">
        <f>AW6*AM6</f>
        <v>0</v>
      </c>
      <c r="AY6" s="34">
        <f>AV6+AX6</f>
        <v>0</v>
      </c>
      <c r="AZ6" s="54"/>
      <c r="BA6" s="34">
        <f>AS6+AY6</f>
        <v>101323.88999999998</v>
      </c>
      <c r="BB6" s="54"/>
      <c r="BC6" s="64">
        <v>56250</v>
      </c>
      <c r="BD6" s="32" t="e">
        <f>VLOOKUP(AB6,'Routes Taxes'!#REF!,7,0)</f>
        <v>#REF!</v>
      </c>
      <c r="BE6" s="54" t="e">
        <f>AD6*BD6</f>
        <v>#REF!</v>
      </c>
      <c r="BF6" s="32" t="e">
        <f>VLOOKUP(AI6,'Routes Taxes'!#REF!,7,0)</f>
        <v>#REF!</v>
      </c>
      <c r="BG6" s="54" t="e">
        <f>BF6*AK6</f>
        <v>#REF!</v>
      </c>
      <c r="BH6" s="32" t="e">
        <f>BD6+BF6</f>
        <v>#REF!</v>
      </c>
      <c r="BI6" s="64" t="e">
        <f>BE6+BG6</f>
        <v>#REF!</v>
      </c>
      <c r="BJ6" s="64" t="e">
        <f>BC6+BI6</f>
        <v>#REF!</v>
      </c>
      <c r="BK6" s="54"/>
      <c r="BL6" s="34" t="e">
        <f>AS6-BJ6</f>
        <v>#REF!</v>
      </c>
      <c r="BM6" s="54"/>
      <c r="BN6" s="34" t="e">
        <f>(AS6+AY6)-BJ6</f>
        <v>#REF!</v>
      </c>
      <c r="BO6" s="54"/>
      <c r="BP6" s="64">
        <f t="shared" ref="BP6:BP9" si="4">IF(ISNUMBER(J6), IF(ISNUMBER(X6), J6 + X6, J6), IF(ISNUMBER(X6), X6,0))</f>
        <v>101323.88999999998</v>
      </c>
      <c r="BQ6" s="64">
        <f>BC6</f>
        <v>56250</v>
      </c>
      <c r="BR6" s="64">
        <f>K6+Y6</f>
        <v>11027.94</v>
      </c>
      <c r="BS6" s="64">
        <f>BQ6+BR6</f>
        <v>67277.94</v>
      </c>
      <c r="BT6" s="64">
        <f>BP6-BS6</f>
        <v>34045.949999999983</v>
      </c>
    </row>
    <row r="7" spans="1:72" x14ac:dyDescent="0.25">
      <c r="B7"/>
      <c r="C7"/>
      <c r="D7" s="52">
        <v>45772</v>
      </c>
      <c r="E7" t="s">
        <v>798</v>
      </c>
      <c r="F7" s="265">
        <v>186</v>
      </c>
      <c r="G7" s="21">
        <v>184</v>
      </c>
      <c r="H7" s="266">
        <v>2</v>
      </c>
      <c r="I7" s="26">
        <v>0.989247311827957</v>
      </c>
      <c r="J7" s="32">
        <v>42881.200000000019</v>
      </c>
      <c r="K7" s="7">
        <v>5212.7199999999993</v>
      </c>
      <c r="R7" s="52">
        <v>45779</v>
      </c>
      <c r="S7" t="s">
        <v>800</v>
      </c>
      <c r="T7" s="265">
        <v>186</v>
      </c>
      <c r="U7" s="21">
        <v>186</v>
      </c>
      <c r="V7" s="266">
        <v>0</v>
      </c>
      <c r="W7" s="26">
        <v>1</v>
      </c>
      <c r="X7" s="32">
        <v>45438.389999999992</v>
      </c>
      <c r="Y7" s="7">
        <v>5758.56</v>
      </c>
      <c r="Z7" s="54"/>
      <c r="AA7" s="54"/>
      <c r="AB7" s="13" t="str">
        <f>AB6</f>
        <v>NAP-SSH</v>
      </c>
      <c r="AC7" s="57">
        <f t="shared" ref="AC7:AC9" si="5">IF(ISBLANK(D7),"",D7)</f>
        <v>45772</v>
      </c>
      <c r="AD7" s="13">
        <f t="shared" ref="AD7:AD9" si="6">F7</f>
        <v>186</v>
      </c>
      <c r="AE7" s="13">
        <f t="shared" ref="AE7:AE9" si="7">G7</f>
        <v>184</v>
      </c>
      <c r="AF7" s="13">
        <f t="shared" ref="AF7:AF9" si="8">H7</f>
        <v>2</v>
      </c>
      <c r="AG7" s="20">
        <f t="shared" ref="AG7:AG9" si="9">J7</f>
        <v>42881.200000000019</v>
      </c>
      <c r="AH7" s="20"/>
      <c r="AI7" s="13" t="str">
        <f>AI6</f>
        <v>SSH-NAP</v>
      </c>
      <c r="AJ7" s="57">
        <f t="shared" ref="AJ7:AJ9" si="10">R7</f>
        <v>45779</v>
      </c>
      <c r="AK7" s="13">
        <f t="shared" ref="AK7:AK9" si="11">T7</f>
        <v>186</v>
      </c>
      <c r="AL7" s="13">
        <f t="shared" ref="AL7:AL9" si="12">U7</f>
        <v>186</v>
      </c>
      <c r="AM7" s="13">
        <f t="shared" ref="AM7:AM9" si="13">V7</f>
        <v>0</v>
      </c>
      <c r="AN7" s="20">
        <f t="shared" ref="AN7:AN9" si="14">X7</f>
        <v>45438.389999999992</v>
      </c>
      <c r="AO7" s="20"/>
      <c r="AP7" s="13">
        <f t="shared" ref="AP7:AP9" si="15">AD7+AK7</f>
        <v>372</v>
      </c>
      <c r="AQ7" s="13">
        <f t="shared" si="3"/>
        <v>370</v>
      </c>
      <c r="AR7" s="13">
        <f t="shared" si="3"/>
        <v>2</v>
      </c>
      <c r="AS7" s="34">
        <f t="shared" si="3"/>
        <v>88319.590000000011</v>
      </c>
      <c r="AT7" s="54"/>
      <c r="AU7" s="34">
        <v>175</v>
      </c>
      <c r="AV7" s="34">
        <f t="shared" ref="AV7:AV9" si="16">AU7*AM7</f>
        <v>0</v>
      </c>
      <c r="AW7" s="34">
        <v>175</v>
      </c>
      <c r="AX7" s="34">
        <f>AW7*AM7</f>
        <v>0</v>
      </c>
      <c r="AY7" s="34">
        <f>AV7+AX7</f>
        <v>0</v>
      </c>
      <c r="AZ7" s="54"/>
      <c r="BA7" s="34">
        <f>AS7+AY7</f>
        <v>88319.590000000011</v>
      </c>
      <c r="BB7" s="54"/>
      <c r="BC7" s="64">
        <v>56250</v>
      </c>
      <c r="BD7" s="32" t="e">
        <f>VLOOKUP(AB7,'Routes Taxes'!#REF!,7,0)</f>
        <v>#REF!</v>
      </c>
      <c r="BE7" s="54" t="e">
        <f>AD7*BD7</f>
        <v>#REF!</v>
      </c>
      <c r="BF7" s="32" t="e">
        <f>VLOOKUP(AI7,'Routes Taxes'!#REF!,7,0)</f>
        <v>#REF!</v>
      </c>
      <c r="BG7" s="54" t="e">
        <f>BF7*AK7</f>
        <v>#REF!</v>
      </c>
      <c r="BH7" s="32" t="e">
        <f>BD7+BF7</f>
        <v>#REF!</v>
      </c>
      <c r="BI7" s="64" t="e">
        <f t="shared" ref="BI7:BI9" si="17">BE7+BG7</f>
        <v>#REF!</v>
      </c>
      <c r="BJ7" s="64" t="e">
        <f t="shared" ref="BJ7:BJ9" si="18">BC7+BI7</f>
        <v>#REF!</v>
      </c>
      <c r="BK7" s="54"/>
      <c r="BL7" s="34" t="e">
        <f>AS7-BJ7</f>
        <v>#REF!</v>
      </c>
      <c r="BM7" s="54"/>
      <c r="BN7" s="34" t="e">
        <f>(AS7+AY7)-BJ7</f>
        <v>#REF!</v>
      </c>
      <c r="BO7" s="54"/>
      <c r="BP7" s="64">
        <f t="shared" si="4"/>
        <v>88319.590000000011</v>
      </c>
      <c r="BQ7" s="64">
        <f t="shared" ref="BQ7:BQ9" si="19">BC7</f>
        <v>56250</v>
      </c>
      <c r="BR7" s="64">
        <f t="shared" ref="BR7:BR9" si="20">K7+Y7</f>
        <v>10971.279999999999</v>
      </c>
      <c r="BS7" s="64">
        <f t="shared" ref="BS7:BS9" si="21">BQ7+BR7</f>
        <v>67221.279999999999</v>
      </c>
      <c r="BT7" s="64">
        <f t="shared" ref="BT7:BT9" si="22">BP7-BS7</f>
        <v>21098.310000000012</v>
      </c>
    </row>
    <row r="8" spans="1:72" x14ac:dyDescent="0.25">
      <c r="A8" t="s">
        <v>5</v>
      </c>
      <c r="B8"/>
      <c r="C8"/>
      <c r="D8"/>
      <c r="E8"/>
      <c r="F8" s="265">
        <v>372</v>
      </c>
      <c r="G8" s="21">
        <v>370</v>
      </c>
      <c r="H8" s="266">
        <v>2</v>
      </c>
      <c r="I8" s="26">
        <v>0.9946236559139785</v>
      </c>
      <c r="J8" s="32">
        <v>93580.550000000032</v>
      </c>
      <c r="K8" s="7">
        <v>10482.099999999999</v>
      </c>
      <c r="O8" t="s">
        <v>5</v>
      </c>
      <c r="R8"/>
      <c r="S8"/>
      <c r="T8" s="265">
        <v>372</v>
      </c>
      <c r="U8" s="21">
        <v>372</v>
      </c>
      <c r="V8" s="266">
        <v>0</v>
      </c>
      <c r="W8" s="26">
        <v>1</v>
      </c>
      <c r="X8" s="32">
        <v>96062.929999999964</v>
      </c>
      <c r="Y8" s="7">
        <v>11517.12</v>
      </c>
      <c r="Z8" s="54"/>
      <c r="AA8" s="54"/>
      <c r="AB8" s="13" t="str">
        <f t="shared" ref="AB8:AB9" si="23">AB7</f>
        <v>NAP-SSH</v>
      </c>
      <c r="AC8" s="57" t="str">
        <f t="shared" si="5"/>
        <v/>
      </c>
      <c r="AD8" s="13">
        <f t="shared" si="6"/>
        <v>372</v>
      </c>
      <c r="AE8" s="13">
        <f t="shared" si="7"/>
        <v>370</v>
      </c>
      <c r="AF8" s="13">
        <f t="shared" si="8"/>
        <v>2</v>
      </c>
      <c r="AG8" s="20">
        <f t="shared" si="9"/>
        <v>93580.550000000032</v>
      </c>
      <c r="AH8" s="20"/>
      <c r="AI8" s="13" t="str">
        <f t="shared" ref="AI8:AI9" si="24">AI7</f>
        <v>SSH-NAP</v>
      </c>
      <c r="AJ8" s="57">
        <f t="shared" si="10"/>
        <v>0</v>
      </c>
      <c r="AK8" s="13">
        <f t="shared" si="11"/>
        <v>372</v>
      </c>
      <c r="AL8" s="13">
        <f t="shared" si="12"/>
        <v>372</v>
      </c>
      <c r="AM8" s="13">
        <f t="shared" si="13"/>
        <v>0</v>
      </c>
      <c r="AN8" s="20">
        <f t="shared" si="14"/>
        <v>96062.929999999964</v>
      </c>
      <c r="AO8" s="20"/>
      <c r="AP8" s="13">
        <f t="shared" si="15"/>
        <v>744</v>
      </c>
      <c r="AQ8" s="13">
        <f t="shared" si="3"/>
        <v>742</v>
      </c>
      <c r="AR8" s="13">
        <f t="shared" si="3"/>
        <v>2</v>
      </c>
      <c r="AS8" s="34">
        <f t="shared" si="3"/>
        <v>189643.47999999998</v>
      </c>
      <c r="AT8" s="54"/>
      <c r="AU8" s="34">
        <v>285</v>
      </c>
      <c r="AV8" s="34">
        <f t="shared" si="16"/>
        <v>0</v>
      </c>
      <c r="AW8" s="34">
        <v>285</v>
      </c>
      <c r="AX8" s="34">
        <f>AW8*AM8</f>
        <v>0</v>
      </c>
      <c r="AY8" s="34">
        <f>AV8+AX8</f>
        <v>0</v>
      </c>
      <c r="AZ8" s="54"/>
      <c r="BA8" s="34">
        <f>AS8+AY8</f>
        <v>189643.47999999998</v>
      </c>
      <c r="BB8" s="54"/>
      <c r="BC8" s="64">
        <v>56250</v>
      </c>
      <c r="BD8" s="32" t="e">
        <f>VLOOKUP(AB8,'Routes Taxes'!#REF!,7,0)</f>
        <v>#REF!</v>
      </c>
      <c r="BE8" s="54" t="e">
        <f>AD8*BD8</f>
        <v>#REF!</v>
      </c>
      <c r="BF8" s="32" t="e">
        <f>VLOOKUP(AI8,'Routes Taxes'!#REF!,7,0)</f>
        <v>#REF!</v>
      </c>
      <c r="BG8" s="54" t="e">
        <f>BF8*AK8</f>
        <v>#REF!</v>
      </c>
      <c r="BH8" s="32" t="e">
        <f>BD8+BF8</f>
        <v>#REF!</v>
      </c>
      <c r="BI8" s="64" t="e">
        <f t="shared" si="17"/>
        <v>#REF!</v>
      </c>
      <c r="BJ8" s="64" t="e">
        <f t="shared" si="18"/>
        <v>#REF!</v>
      </c>
      <c r="BK8" s="54"/>
      <c r="BL8" s="34" t="e">
        <f>AS8-BJ8</f>
        <v>#REF!</v>
      </c>
      <c r="BM8" s="54"/>
      <c r="BN8" s="34" t="e">
        <f>(AS8+AY8)-BJ8</f>
        <v>#REF!</v>
      </c>
      <c r="BO8" s="54"/>
      <c r="BP8" s="64">
        <f t="shared" si="4"/>
        <v>189643.47999999998</v>
      </c>
      <c r="BQ8" s="64">
        <f t="shared" si="19"/>
        <v>56250</v>
      </c>
      <c r="BR8" s="64">
        <f t="shared" si="20"/>
        <v>21999.22</v>
      </c>
      <c r="BS8" s="64">
        <f t="shared" si="21"/>
        <v>78249.22</v>
      </c>
      <c r="BT8" s="64">
        <f t="shared" si="22"/>
        <v>111394.25999999998</v>
      </c>
    </row>
    <row r="9" spans="1:72" ht="16.5" thickBot="1" x14ac:dyDescent="0.3">
      <c r="B9"/>
      <c r="C9"/>
      <c r="D9"/>
      <c r="E9"/>
      <c r="F9"/>
      <c r="G9"/>
      <c r="H9"/>
      <c r="R9"/>
      <c r="S9"/>
      <c r="T9"/>
      <c r="U9"/>
      <c r="V9"/>
      <c r="Z9" s="54"/>
      <c r="AA9" s="54"/>
      <c r="AB9" s="13" t="str">
        <f t="shared" si="23"/>
        <v>NAP-SSH</v>
      </c>
      <c r="AC9" s="57" t="str">
        <f t="shared" si="5"/>
        <v/>
      </c>
      <c r="AD9" s="13">
        <f t="shared" si="6"/>
        <v>0</v>
      </c>
      <c r="AE9" s="13">
        <f t="shared" si="7"/>
        <v>0</v>
      </c>
      <c r="AF9" s="13">
        <f t="shared" si="8"/>
        <v>0</v>
      </c>
      <c r="AG9" s="20">
        <f t="shared" si="9"/>
        <v>0</v>
      </c>
      <c r="AH9" s="20"/>
      <c r="AI9" s="13" t="str">
        <f t="shared" si="24"/>
        <v>SSH-NAP</v>
      </c>
      <c r="AJ9" s="57">
        <f t="shared" si="10"/>
        <v>0</v>
      </c>
      <c r="AK9" s="13">
        <f t="shared" si="11"/>
        <v>0</v>
      </c>
      <c r="AL9" s="13">
        <f t="shared" si="12"/>
        <v>0</v>
      </c>
      <c r="AM9" s="13">
        <f t="shared" si="13"/>
        <v>0</v>
      </c>
      <c r="AN9" s="20">
        <f t="shared" si="14"/>
        <v>0</v>
      </c>
      <c r="AO9" s="20"/>
      <c r="AP9" s="13">
        <f t="shared" si="15"/>
        <v>0</v>
      </c>
      <c r="AQ9" s="13">
        <f t="shared" si="3"/>
        <v>0</v>
      </c>
      <c r="AR9" s="13">
        <f t="shared" si="3"/>
        <v>0</v>
      </c>
      <c r="AS9" s="34">
        <f t="shared" si="3"/>
        <v>0</v>
      </c>
      <c r="AT9" s="54"/>
      <c r="AU9" s="34">
        <v>285</v>
      </c>
      <c r="AV9" s="34">
        <f t="shared" si="16"/>
        <v>0</v>
      </c>
      <c r="AW9" s="34">
        <v>285</v>
      </c>
      <c r="AX9" s="34">
        <f>AW9*AM9</f>
        <v>0</v>
      </c>
      <c r="AY9" s="34">
        <f>AV9+AX9</f>
        <v>0</v>
      </c>
      <c r="AZ9" s="54"/>
      <c r="BA9" s="34">
        <f>AS9+AY9</f>
        <v>0</v>
      </c>
      <c r="BB9" s="54"/>
      <c r="BC9" s="64">
        <v>56250</v>
      </c>
      <c r="BD9" s="32" t="e">
        <f>VLOOKUP(AB9,'Routes Taxes'!#REF!,7,0)</f>
        <v>#REF!</v>
      </c>
      <c r="BE9" s="54" t="e">
        <f>AD9*BD9</f>
        <v>#REF!</v>
      </c>
      <c r="BF9" s="32" t="e">
        <f>VLOOKUP(AI9,'Routes Taxes'!#REF!,7,0)</f>
        <v>#REF!</v>
      </c>
      <c r="BG9" s="54" t="e">
        <f>BF9*AK9</f>
        <v>#REF!</v>
      </c>
      <c r="BH9" s="32" t="e">
        <f>BD9+BF9</f>
        <v>#REF!</v>
      </c>
      <c r="BI9" s="64" t="e">
        <f t="shared" si="17"/>
        <v>#REF!</v>
      </c>
      <c r="BJ9" s="64" t="e">
        <f t="shared" si="18"/>
        <v>#REF!</v>
      </c>
      <c r="BK9" s="54"/>
      <c r="BL9" s="34" t="e">
        <f>AS9-BJ9</f>
        <v>#REF!</v>
      </c>
      <c r="BM9" s="54"/>
      <c r="BN9" s="34" t="e">
        <f>(AS9+AY9)-BJ9</f>
        <v>#REF!</v>
      </c>
      <c r="BO9" s="54"/>
      <c r="BP9" s="64">
        <f t="shared" si="4"/>
        <v>0</v>
      </c>
      <c r="BQ9" s="64">
        <f t="shared" si="19"/>
        <v>56250</v>
      </c>
      <c r="BR9" s="64">
        <f t="shared" si="20"/>
        <v>0</v>
      </c>
      <c r="BS9" s="64">
        <f t="shared" si="21"/>
        <v>56250</v>
      </c>
      <c r="BT9" s="64">
        <f t="shared" si="22"/>
        <v>-56250</v>
      </c>
    </row>
    <row r="10" spans="1:72" ht="16.5" thickBot="1" x14ac:dyDescent="0.3">
      <c r="B10"/>
      <c r="C10"/>
      <c r="D10"/>
      <c r="E10"/>
      <c r="F10"/>
      <c r="G10"/>
      <c r="H10"/>
      <c r="R10"/>
      <c r="S10"/>
      <c r="T10"/>
      <c r="U10"/>
      <c r="V10"/>
      <c r="Z10" s="54"/>
      <c r="AA10" s="54"/>
      <c r="AC10" s="57" t="str">
        <f>IF(ISBLANK(D10),"",D10)</f>
        <v/>
      </c>
      <c r="AD10" s="85">
        <f>SUM(AD6:AD9)</f>
        <v>744</v>
      </c>
      <c r="AE10" s="86">
        <f t="shared" ref="AE10:AG10" si="25">SUM(AE6:AE9)</f>
        <v>740</v>
      </c>
      <c r="AF10" s="86">
        <f t="shared" si="25"/>
        <v>4</v>
      </c>
      <c r="AG10" s="87">
        <f t="shared" si="25"/>
        <v>187161.10000000006</v>
      </c>
      <c r="AH10" s="20"/>
      <c r="AJ10" s="57"/>
      <c r="AK10" s="85">
        <f>SUM(AK6:AK9)</f>
        <v>744</v>
      </c>
      <c r="AL10" s="86">
        <f t="shared" ref="AL10:AN10" si="26">SUM(AL6:AL9)</f>
        <v>744</v>
      </c>
      <c r="AM10" s="86">
        <f t="shared" si="26"/>
        <v>0</v>
      </c>
      <c r="AN10" s="87">
        <f t="shared" si="26"/>
        <v>192125.85999999993</v>
      </c>
      <c r="AO10" s="82"/>
      <c r="AP10" s="84">
        <f>SUM(AP6:AP9)</f>
        <v>1488</v>
      </c>
      <c r="AQ10" s="80">
        <f t="shared" ref="AQ10:AS10" si="27">SUM(AQ6:AQ9)</f>
        <v>1484</v>
      </c>
      <c r="AR10" s="80">
        <f t="shared" si="27"/>
        <v>4</v>
      </c>
      <c r="AS10" s="81">
        <f t="shared" si="27"/>
        <v>379286.95999999996</v>
      </c>
      <c r="AT10" s="54"/>
      <c r="AU10" s="91">
        <f ca="1">AVERAGE(AU6:AU10)</f>
        <v>227.8</v>
      </c>
      <c r="AV10" s="92">
        <f>SUM(AV6:AV9)</f>
        <v>0</v>
      </c>
      <c r="AW10" s="92">
        <f ca="1">AVERAGE(AW6:AW10)</f>
        <v>227.8</v>
      </c>
      <c r="AX10" s="92">
        <f>SUM(AX6:AX9)</f>
        <v>0</v>
      </c>
      <c r="AY10" s="89">
        <f>SUM(AY6:AY9)</f>
        <v>0</v>
      </c>
      <c r="AZ10" s="54"/>
      <c r="BA10" s="90">
        <f>SUM(BA6:BA9)</f>
        <v>379286.95999999996</v>
      </c>
      <c r="BB10" s="54"/>
      <c r="BC10" s="65">
        <f>SUM(BC6:BC9)</f>
        <v>225000</v>
      </c>
      <c r="BD10" s="65"/>
      <c r="BE10" s="65" t="e">
        <f>SUM(BE6:BE9)</f>
        <v>#REF!</v>
      </c>
      <c r="BF10" s="65"/>
      <c r="BG10" s="65" t="e">
        <f>SUM(BG6:BG9)</f>
        <v>#REF!</v>
      </c>
      <c r="BH10" s="65"/>
      <c r="BI10" s="65" t="e">
        <f>SUM(BI6:BI9)</f>
        <v>#REF!</v>
      </c>
      <c r="BJ10" s="65" t="e">
        <f>SUM(BJ6:BJ9)</f>
        <v>#REF!</v>
      </c>
      <c r="BK10" s="54"/>
      <c r="BL10" s="93" t="e">
        <f>SUM(BL6:BL9)</f>
        <v>#REF!</v>
      </c>
      <c r="BM10" s="54"/>
      <c r="BN10" s="93" t="e">
        <f>SUM(BN6:BN9)</f>
        <v>#REF!</v>
      </c>
      <c r="BO10" s="54"/>
      <c r="BP10" s="65">
        <f>SUM(BP6:BP9)</f>
        <v>379286.95999999996</v>
      </c>
      <c r="BQ10" s="65">
        <f t="shared" ref="BQ10:BT10" si="28">SUM(BQ6:BQ9)</f>
        <v>225000</v>
      </c>
      <c r="BR10" s="65">
        <f t="shared" si="28"/>
        <v>43998.44</v>
      </c>
      <c r="BS10" s="65">
        <f t="shared" si="28"/>
        <v>268998.44</v>
      </c>
      <c r="BT10" s="65">
        <f t="shared" si="28"/>
        <v>110288.51999999996</v>
      </c>
    </row>
    <row r="11" spans="1:72" x14ac:dyDescent="0.25">
      <c r="B11"/>
      <c r="C11"/>
      <c r="D11"/>
      <c r="E11"/>
      <c r="F11"/>
      <c r="G11"/>
      <c r="H11"/>
      <c r="R11"/>
      <c r="S11"/>
      <c r="T11"/>
      <c r="U11"/>
      <c r="V11"/>
      <c r="Z11" s="54"/>
      <c r="AA11" s="54"/>
      <c r="AC11" s="57"/>
      <c r="AH11" s="20"/>
      <c r="AJ11" s="57"/>
      <c r="BO11" s="54"/>
    </row>
    <row r="12" spans="1:72" hidden="1" x14ac:dyDescent="0.25">
      <c r="B12"/>
      <c r="C12"/>
      <c r="D12"/>
      <c r="E12"/>
      <c r="F12"/>
      <c r="G12"/>
      <c r="H12"/>
      <c r="R12"/>
      <c r="S12"/>
      <c r="T12"/>
      <c r="U12"/>
      <c r="V12"/>
      <c r="Z12" s="54"/>
      <c r="AA12" s="54"/>
      <c r="AC12" s="54"/>
      <c r="AG12" s="32"/>
      <c r="AH12" s="32"/>
      <c r="AN12" s="32"/>
      <c r="AO12" s="32"/>
      <c r="AT12" s="54"/>
      <c r="AU12" s="54"/>
      <c r="AV12" s="54"/>
      <c r="AW12" s="54"/>
      <c r="AX12" s="54"/>
      <c r="AY12" s="54"/>
      <c r="AZ12" s="54"/>
      <c r="BA12" s="54"/>
      <c r="BB12" s="54"/>
      <c r="BC12" s="54"/>
      <c r="BD12" s="54"/>
      <c r="BE12" s="54"/>
      <c r="BF12" s="54"/>
      <c r="BG12" s="54"/>
      <c r="BH12" s="54"/>
      <c r="BI12" s="54"/>
      <c r="BJ12" s="54"/>
      <c r="BK12" s="54"/>
      <c r="BL12" s="54"/>
      <c r="BM12" s="54"/>
      <c r="BN12" s="54"/>
      <c r="BO12" s="54"/>
    </row>
    <row r="13" spans="1:72" hidden="1" x14ac:dyDescent="0.25">
      <c r="A13" s="46" t="s">
        <v>6</v>
      </c>
      <c r="B13" s="13" t="s">
        <v>7</v>
      </c>
      <c r="O13" s="46" t="s">
        <v>6</v>
      </c>
      <c r="P13" t="s">
        <v>8</v>
      </c>
      <c r="AG13" s="32"/>
      <c r="AH13" s="32"/>
      <c r="AN13" s="32"/>
      <c r="AO13" s="32"/>
      <c r="AS13" s="34"/>
    </row>
    <row r="14" spans="1:72" ht="16.5" hidden="1" thickBot="1" x14ac:dyDescent="0.3">
      <c r="AG14" s="32"/>
      <c r="AH14" s="32"/>
      <c r="AN14" s="32"/>
      <c r="AO14" s="32"/>
      <c r="AS14" s="34"/>
      <c r="BP14" s="58"/>
      <c r="BQ14" s="58"/>
      <c r="BR14" s="58"/>
      <c r="BS14" s="58"/>
      <c r="BT14" s="58"/>
    </row>
    <row r="15" spans="1:72" hidden="1" x14ac:dyDescent="0.25">
      <c r="A15" s="46" t="s">
        <v>26</v>
      </c>
      <c r="B15" s="106" t="s">
        <v>101</v>
      </c>
      <c r="C15" s="106" t="s">
        <v>11</v>
      </c>
      <c r="D15" s="106" t="s">
        <v>4</v>
      </c>
      <c r="E15" s="106" t="s">
        <v>20</v>
      </c>
      <c r="F15" t="s">
        <v>220</v>
      </c>
      <c r="G15" s="13" t="s">
        <v>99</v>
      </c>
      <c r="H15" s="13" t="s">
        <v>103</v>
      </c>
      <c r="I15" t="s">
        <v>161</v>
      </c>
      <c r="J15" s="13" t="s">
        <v>94</v>
      </c>
      <c r="K15" t="s">
        <v>61</v>
      </c>
      <c r="O15" s="46" t="s">
        <v>26</v>
      </c>
      <c r="P15" s="46" t="s">
        <v>101</v>
      </c>
      <c r="Q15" s="46" t="s">
        <v>11</v>
      </c>
      <c r="R15" s="46" t="s">
        <v>4</v>
      </c>
      <c r="S15" s="46" t="s">
        <v>20</v>
      </c>
      <c r="T15" t="s">
        <v>220</v>
      </c>
      <c r="U15" s="13" t="s">
        <v>99</v>
      </c>
      <c r="V15" s="13" t="s">
        <v>103</v>
      </c>
      <c r="W15" t="s">
        <v>161</v>
      </c>
      <c r="X15" s="13" t="s">
        <v>94</v>
      </c>
      <c r="Y15" t="s">
        <v>61</v>
      </c>
      <c r="Z15" s="13"/>
      <c r="AA15" s="13"/>
      <c r="AB15" s="72" t="s">
        <v>175</v>
      </c>
      <c r="AC15" s="72" t="s">
        <v>166</v>
      </c>
      <c r="AD15" s="72" t="s">
        <v>167</v>
      </c>
      <c r="AE15" s="72" t="s">
        <v>168</v>
      </c>
      <c r="AF15" s="72" t="s">
        <v>169</v>
      </c>
      <c r="AG15" s="73" t="s">
        <v>173</v>
      </c>
      <c r="AH15" s="78"/>
      <c r="AI15" s="72" t="s">
        <v>176</v>
      </c>
      <c r="AJ15" s="72" t="s">
        <v>166</v>
      </c>
      <c r="AK15" s="72" t="s">
        <v>167</v>
      </c>
      <c r="AL15" s="72" t="s">
        <v>168</v>
      </c>
      <c r="AM15" s="72" t="s">
        <v>169</v>
      </c>
      <c r="AN15" s="73" t="s">
        <v>173</v>
      </c>
      <c r="AO15" s="78"/>
      <c r="AP15" s="72" t="s">
        <v>170</v>
      </c>
      <c r="AQ15" s="72" t="s">
        <v>171</v>
      </c>
      <c r="AR15" s="72" t="s">
        <v>172</v>
      </c>
      <c r="AS15" s="74" t="s">
        <v>174</v>
      </c>
      <c r="AT15" s="13"/>
      <c r="AU15" s="88" t="s">
        <v>184</v>
      </c>
      <c r="AV15" s="88" t="s">
        <v>185</v>
      </c>
      <c r="AW15" s="88" t="s">
        <v>186</v>
      </c>
      <c r="AX15" s="88" t="s">
        <v>187</v>
      </c>
      <c r="AY15" s="88" t="s">
        <v>188</v>
      </c>
      <c r="AZ15" s="13"/>
      <c r="BA15" s="88" t="s">
        <v>190</v>
      </c>
      <c r="BB15" s="13"/>
      <c r="BC15" s="62" t="s">
        <v>164</v>
      </c>
      <c r="BD15" s="62" t="s">
        <v>177</v>
      </c>
      <c r="BE15" s="62" t="s">
        <v>180</v>
      </c>
      <c r="BF15" s="62" t="s">
        <v>178</v>
      </c>
      <c r="BG15" s="62" t="s">
        <v>181</v>
      </c>
      <c r="BH15" s="62" t="s">
        <v>58</v>
      </c>
      <c r="BI15" s="62" t="s">
        <v>179</v>
      </c>
      <c r="BJ15" s="62" t="s">
        <v>182</v>
      </c>
      <c r="BK15" s="13"/>
      <c r="BL15" s="74" t="s">
        <v>183</v>
      </c>
      <c r="BM15" s="13"/>
      <c r="BN15" s="74" t="s">
        <v>189</v>
      </c>
      <c r="BO15" s="13"/>
      <c r="BP15" s="62" t="s">
        <v>114</v>
      </c>
      <c r="BQ15" s="62" t="s">
        <v>164</v>
      </c>
      <c r="BR15" s="62" t="s">
        <v>89</v>
      </c>
      <c r="BS15" s="62" t="s">
        <v>162</v>
      </c>
      <c r="BT15" s="62" t="s">
        <v>165</v>
      </c>
    </row>
    <row r="16" spans="1:72" hidden="1" x14ac:dyDescent="0.25">
      <c r="A16" t="s">
        <v>137</v>
      </c>
      <c r="B16" t="s">
        <v>203</v>
      </c>
      <c r="C16" t="s">
        <v>23</v>
      </c>
      <c r="D16" s="52">
        <v>45765</v>
      </c>
      <c r="E16" t="s">
        <v>150</v>
      </c>
      <c r="F16" s="265">
        <v>186</v>
      </c>
      <c r="G16" s="21">
        <v>186</v>
      </c>
      <c r="H16" s="266">
        <v>0</v>
      </c>
      <c r="I16" s="26">
        <v>1</v>
      </c>
      <c r="J16" s="32">
        <v>50699.350000000013</v>
      </c>
      <c r="K16" s="7">
        <v>5269.38</v>
      </c>
      <c r="O16" t="s">
        <v>137</v>
      </c>
      <c r="P16" t="s">
        <v>345</v>
      </c>
      <c r="Q16" t="s">
        <v>24</v>
      </c>
      <c r="R16" s="52">
        <v>45772</v>
      </c>
      <c r="S16" t="s">
        <v>798</v>
      </c>
      <c r="T16" s="265">
        <v>186</v>
      </c>
      <c r="U16" s="21">
        <v>186</v>
      </c>
      <c r="V16" s="266">
        <v>0</v>
      </c>
      <c r="W16" s="7">
        <v>1</v>
      </c>
      <c r="X16" s="32">
        <v>50624.539999999979</v>
      </c>
      <c r="Y16" s="7">
        <v>5758.56</v>
      </c>
      <c r="Z16" s="54"/>
      <c r="AA16" s="54"/>
      <c r="AB16" s="13" t="str">
        <f>IF(ISBLANK(C16),"",C16)</f>
        <v>NAP-SSH</v>
      </c>
      <c r="AC16" s="57">
        <f t="shared" ref="AC16:AC20" si="29">IF(ISBLANK(D16),"",D16)</f>
        <v>45765</v>
      </c>
      <c r="AD16" s="13">
        <f t="shared" ref="AD16:AD20" si="30">F16</f>
        <v>186</v>
      </c>
      <c r="AE16" s="13">
        <f t="shared" ref="AE16:AE20" si="31">G16</f>
        <v>186</v>
      </c>
      <c r="AF16" s="13">
        <f t="shared" ref="AF16:AF20" si="32">H16</f>
        <v>0</v>
      </c>
      <c r="AG16" s="20">
        <f t="shared" ref="AG16:AG20" si="33">J16</f>
        <v>50699.350000000013</v>
      </c>
      <c r="AH16" s="20"/>
      <c r="AI16" s="13" t="str">
        <f>Q16</f>
        <v>SSH-NAP</v>
      </c>
      <c r="AJ16" s="57">
        <f t="shared" ref="AJ16:AJ20" si="34">R16</f>
        <v>45772</v>
      </c>
      <c r="AK16" s="13">
        <f t="shared" ref="AK16:AK20" si="35">T16</f>
        <v>186</v>
      </c>
      <c r="AL16" s="13">
        <f t="shared" ref="AL16:AL20" si="36">U16</f>
        <v>186</v>
      </c>
      <c r="AM16" s="13">
        <f t="shared" ref="AM16:AM20" si="37">V16</f>
        <v>0</v>
      </c>
      <c r="AN16" s="20">
        <f t="shared" ref="AN16:AN20" si="38">X16</f>
        <v>50624.539999999979</v>
      </c>
      <c r="AO16" s="20"/>
      <c r="AP16" s="13">
        <f>AD16+AK16</f>
        <v>372</v>
      </c>
      <c r="AQ16" s="13">
        <f t="shared" ref="AQ16:AQ19" si="39">AE16+AL16</f>
        <v>372</v>
      </c>
      <c r="AR16" s="13">
        <f t="shared" ref="AR16:AR19" si="40">AF16+AM16</f>
        <v>0</v>
      </c>
      <c r="AS16" s="34">
        <f t="shared" ref="AS16:AS19" si="41">AG16+AN16</f>
        <v>101323.88999999998</v>
      </c>
      <c r="AT16" s="54"/>
      <c r="AU16" s="34">
        <v>175</v>
      </c>
      <c r="AV16" s="34">
        <f>AU16*AM16</f>
        <v>0</v>
      </c>
      <c r="AW16" s="34">
        <v>175</v>
      </c>
      <c r="AX16" s="34">
        <f>AW16*AM16</f>
        <v>0</v>
      </c>
      <c r="AY16" s="34">
        <f>AV16+AX16</f>
        <v>0</v>
      </c>
      <c r="AZ16" s="54"/>
      <c r="BA16" s="34">
        <f>AS16+AY16</f>
        <v>101323.88999999998</v>
      </c>
      <c r="BB16" s="54"/>
      <c r="BC16" s="64">
        <v>54000</v>
      </c>
      <c r="BD16" s="32" t="e">
        <f>VLOOKUP(AB16,'Routes Taxes'!#REF!,7,0)</f>
        <v>#REF!</v>
      </c>
      <c r="BE16" s="54" t="e">
        <f>AD16*BD16</f>
        <v>#REF!</v>
      </c>
      <c r="BF16" s="32" t="e">
        <f>VLOOKUP(AI16,'Routes Taxes'!#REF!,7,0)</f>
        <v>#REF!</v>
      </c>
      <c r="BG16" s="54" t="e">
        <f>BF16*AK16</f>
        <v>#REF!</v>
      </c>
      <c r="BH16" s="32" t="e">
        <f>BD16+BF16</f>
        <v>#REF!</v>
      </c>
      <c r="BI16" s="64" t="e">
        <f>BE16+BG16</f>
        <v>#REF!</v>
      </c>
      <c r="BJ16" s="64" t="e">
        <f>BC16+BI16</f>
        <v>#REF!</v>
      </c>
      <c r="BK16" s="54"/>
      <c r="BL16" s="34" t="e">
        <f>AS16-BJ16</f>
        <v>#REF!</v>
      </c>
      <c r="BM16" s="54"/>
      <c r="BN16" s="34" t="e">
        <f>(AS16+AY16)-BJ16</f>
        <v>#REF!</v>
      </c>
      <c r="BO16" s="54"/>
      <c r="BP16" s="64">
        <f t="shared" ref="BP16:BP19" si="42">IF(ISNUMBER(J16), IF(ISNUMBER(X16), J16 + X16, J16), IF(ISNUMBER(X16), X16,0))</f>
        <v>101323.88999999998</v>
      </c>
      <c r="BQ16" s="64">
        <f>BC16</f>
        <v>54000</v>
      </c>
      <c r="BR16" s="64">
        <f>K16+Y16</f>
        <v>11027.94</v>
      </c>
      <c r="BS16" s="64">
        <f>BQ16+BR16</f>
        <v>65027.94</v>
      </c>
      <c r="BT16" s="64">
        <f>BP16-BS16</f>
        <v>36295.949999999983</v>
      </c>
    </row>
    <row r="17" spans="1:72" hidden="1" x14ac:dyDescent="0.25">
      <c r="B17"/>
      <c r="C17"/>
      <c r="D17" s="52">
        <v>45772</v>
      </c>
      <c r="E17" t="s">
        <v>798</v>
      </c>
      <c r="F17" s="265">
        <v>186</v>
      </c>
      <c r="G17" s="21">
        <v>184</v>
      </c>
      <c r="H17" s="266">
        <v>2</v>
      </c>
      <c r="I17" s="26">
        <v>0.989247311827957</v>
      </c>
      <c r="J17" s="32">
        <v>42881.200000000019</v>
      </c>
      <c r="K17" s="7">
        <v>5212.7199999999993</v>
      </c>
      <c r="R17" s="52">
        <v>45779</v>
      </c>
      <c r="S17" t="s">
        <v>800</v>
      </c>
      <c r="T17" s="265">
        <v>186</v>
      </c>
      <c r="U17" s="21">
        <v>186</v>
      </c>
      <c r="V17" s="266">
        <v>0</v>
      </c>
      <c r="W17" s="7">
        <v>1</v>
      </c>
      <c r="X17" s="32">
        <v>45438.389999999992</v>
      </c>
      <c r="Y17" s="7">
        <v>5758.56</v>
      </c>
      <c r="Z17" s="54"/>
      <c r="AA17" s="54"/>
      <c r="AB17" s="13" t="str">
        <f>AB16</f>
        <v>NAP-SSH</v>
      </c>
      <c r="AC17" s="57">
        <f t="shared" si="29"/>
        <v>45772</v>
      </c>
      <c r="AD17" s="13">
        <f t="shared" si="30"/>
        <v>186</v>
      </c>
      <c r="AE17" s="13">
        <f t="shared" si="31"/>
        <v>184</v>
      </c>
      <c r="AF17" s="13">
        <f t="shared" si="32"/>
        <v>2</v>
      </c>
      <c r="AG17" s="20">
        <f t="shared" si="33"/>
        <v>42881.200000000019</v>
      </c>
      <c r="AH17" s="20"/>
      <c r="AI17" s="13" t="str">
        <f>AI16</f>
        <v>SSH-NAP</v>
      </c>
      <c r="AJ17" s="57">
        <f t="shared" si="34"/>
        <v>45779</v>
      </c>
      <c r="AK17" s="13">
        <f t="shared" si="35"/>
        <v>186</v>
      </c>
      <c r="AL17" s="13">
        <f t="shared" si="36"/>
        <v>186</v>
      </c>
      <c r="AM17" s="13">
        <f t="shared" si="37"/>
        <v>0</v>
      </c>
      <c r="AN17" s="20">
        <f t="shared" si="38"/>
        <v>45438.389999999992</v>
      </c>
      <c r="AO17" s="20"/>
      <c r="AP17" s="13">
        <f t="shared" ref="AP17:AP19" si="43">AD17+AK17</f>
        <v>372</v>
      </c>
      <c r="AQ17" s="13">
        <f t="shared" si="39"/>
        <v>370</v>
      </c>
      <c r="AR17" s="13">
        <f t="shared" si="40"/>
        <v>2</v>
      </c>
      <c r="AS17" s="34">
        <f t="shared" si="41"/>
        <v>88319.590000000011</v>
      </c>
      <c r="AT17" s="54"/>
      <c r="AU17" s="34">
        <v>175</v>
      </c>
      <c r="AV17" s="34">
        <f t="shared" ref="AV17:AV19" si="44">AU17*AM17</f>
        <v>0</v>
      </c>
      <c r="AW17" s="34">
        <v>175</v>
      </c>
      <c r="AX17" s="34">
        <f>AW17*AM17</f>
        <v>0</v>
      </c>
      <c r="AY17" s="34">
        <f>AV17+AX17</f>
        <v>0</v>
      </c>
      <c r="AZ17" s="54"/>
      <c r="BA17" s="34">
        <f>AS17+AY17</f>
        <v>88319.590000000011</v>
      </c>
      <c r="BB17" s="54"/>
      <c r="BC17" s="64">
        <v>54000</v>
      </c>
      <c r="BD17" s="32" t="e">
        <f>VLOOKUP(AB17,'Routes Taxes'!#REF!,7,0)</f>
        <v>#REF!</v>
      </c>
      <c r="BE17" s="54" t="e">
        <f>AD17*BD17</f>
        <v>#REF!</v>
      </c>
      <c r="BF17" s="32" t="e">
        <f>VLOOKUP(AI17,'Routes Taxes'!#REF!,7,0)</f>
        <v>#REF!</v>
      </c>
      <c r="BG17" s="54" t="e">
        <f>BF17*AK17</f>
        <v>#REF!</v>
      </c>
      <c r="BH17" s="32" t="e">
        <f>BD17+BF17</f>
        <v>#REF!</v>
      </c>
      <c r="BI17" s="64" t="e">
        <f t="shared" ref="BI17:BI19" si="45">BE17+BG17</f>
        <v>#REF!</v>
      </c>
      <c r="BJ17" s="64" t="e">
        <f t="shared" ref="BJ17:BJ19" si="46">BC17+BI17</f>
        <v>#REF!</v>
      </c>
      <c r="BK17" s="54"/>
      <c r="BL17" s="34" t="e">
        <f>AS17-BJ17</f>
        <v>#REF!</v>
      </c>
      <c r="BM17" s="54"/>
      <c r="BN17" s="34" t="e">
        <f>(AS17+AY17)-BJ17</f>
        <v>#REF!</v>
      </c>
      <c r="BO17" s="54"/>
      <c r="BP17" s="64">
        <f t="shared" si="42"/>
        <v>88319.590000000011</v>
      </c>
      <c r="BQ17" s="64">
        <f t="shared" ref="BQ17:BQ19" si="47">BC17</f>
        <v>54000</v>
      </c>
      <c r="BR17" s="64">
        <f t="shared" ref="BR17:BR19" si="48">K17+Y17</f>
        <v>10971.279999999999</v>
      </c>
      <c r="BS17" s="64">
        <f t="shared" ref="BS17:BS19" si="49">BQ17+BR17</f>
        <v>64971.28</v>
      </c>
      <c r="BT17" s="64">
        <f t="shared" ref="BT17:BT19" si="50">BP17-BS17</f>
        <v>23348.310000000012</v>
      </c>
    </row>
    <row r="18" spans="1:72" hidden="1" x14ac:dyDescent="0.25">
      <c r="A18" t="s">
        <v>5</v>
      </c>
      <c r="B18"/>
      <c r="C18"/>
      <c r="D18"/>
      <c r="E18"/>
      <c r="F18" s="265">
        <v>372</v>
      </c>
      <c r="G18" s="21">
        <v>370</v>
      </c>
      <c r="H18" s="266">
        <v>2</v>
      </c>
      <c r="I18" s="26">
        <v>0.9946236559139785</v>
      </c>
      <c r="J18" s="32">
        <v>93580.550000000032</v>
      </c>
      <c r="K18" s="7">
        <v>10482.099999999999</v>
      </c>
      <c r="O18" t="s">
        <v>5</v>
      </c>
      <c r="R18"/>
      <c r="S18"/>
      <c r="T18" s="265">
        <v>372</v>
      </c>
      <c r="U18" s="21">
        <v>372</v>
      </c>
      <c r="V18" s="266">
        <v>0</v>
      </c>
      <c r="W18" s="7">
        <v>1</v>
      </c>
      <c r="X18" s="32">
        <v>96062.929999999964</v>
      </c>
      <c r="Y18" s="7">
        <v>11517.12</v>
      </c>
      <c r="Z18" s="54"/>
      <c r="AA18" s="54"/>
      <c r="AB18" s="13" t="str">
        <f t="shared" ref="AB18:AB20" si="51">AB17</f>
        <v>NAP-SSH</v>
      </c>
      <c r="AC18" s="57" t="str">
        <f t="shared" si="29"/>
        <v/>
      </c>
      <c r="AD18" s="13">
        <f t="shared" si="30"/>
        <v>372</v>
      </c>
      <c r="AE18" s="13">
        <f t="shared" si="31"/>
        <v>370</v>
      </c>
      <c r="AF18" s="13">
        <f t="shared" si="32"/>
        <v>2</v>
      </c>
      <c r="AG18" s="20">
        <f t="shared" si="33"/>
        <v>93580.550000000032</v>
      </c>
      <c r="AH18" s="20"/>
      <c r="AI18" s="13" t="str">
        <f t="shared" ref="AI18:AI20" si="52">AI17</f>
        <v>SSH-NAP</v>
      </c>
      <c r="AJ18" s="57">
        <f t="shared" si="34"/>
        <v>0</v>
      </c>
      <c r="AK18" s="13">
        <f t="shared" si="35"/>
        <v>372</v>
      </c>
      <c r="AL18" s="13">
        <f t="shared" si="36"/>
        <v>372</v>
      </c>
      <c r="AM18" s="13">
        <f t="shared" si="37"/>
        <v>0</v>
      </c>
      <c r="AN18" s="20">
        <f t="shared" si="38"/>
        <v>96062.929999999964</v>
      </c>
      <c r="AO18" s="20"/>
      <c r="AP18" s="13">
        <f t="shared" si="43"/>
        <v>744</v>
      </c>
      <c r="AQ18" s="13">
        <f t="shared" si="39"/>
        <v>742</v>
      </c>
      <c r="AR18" s="13">
        <f t="shared" si="40"/>
        <v>2</v>
      </c>
      <c r="AS18" s="34">
        <f t="shared" si="41"/>
        <v>189643.47999999998</v>
      </c>
      <c r="AT18" s="54"/>
      <c r="AU18" s="34">
        <v>285</v>
      </c>
      <c r="AV18" s="34">
        <f t="shared" si="44"/>
        <v>0</v>
      </c>
      <c r="AW18" s="34">
        <v>285</v>
      </c>
      <c r="AX18" s="34">
        <f>AW18*AM18</f>
        <v>0</v>
      </c>
      <c r="AY18" s="34">
        <f>AV18+AX18</f>
        <v>0</v>
      </c>
      <c r="AZ18" s="54"/>
      <c r="BA18" s="34">
        <f>AS18+AY18</f>
        <v>189643.47999999998</v>
      </c>
      <c r="BB18" s="54"/>
      <c r="BC18" s="64">
        <v>54000</v>
      </c>
      <c r="BD18" s="32" t="e">
        <f>VLOOKUP(AB18,'Routes Taxes'!#REF!,7,0)</f>
        <v>#REF!</v>
      </c>
      <c r="BE18" s="54" t="e">
        <f>AD18*BD18</f>
        <v>#REF!</v>
      </c>
      <c r="BF18" s="32" t="e">
        <f>VLOOKUP(AI18,'Routes Taxes'!#REF!,7,0)</f>
        <v>#REF!</v>
      </c>
      <c r="BG18" s="54" t="e">
        <f>BF18*AK18</f>
        <v>#REF!</v>
      </c>
      <c r="BH18" s="32" t="e">
        <f>BD18+BF18</f>
        <v>#REF!</v>
      </c>
      <c r="BI18" s="64" t="e">
        <f t="shared" si="45"/>
        <v>#REF!</v>
      </c>
      <c r="BJ18" s="64" t="e">
        <f t="shared" si="46"/>
        <v>#REF!</v>
      </c>
      <c r="BK18" s="54"/>
      <c r="BL18" s="34" t="e">
        <f>AS18-BJ18</f>
        <v>#REF!</v>
      </c>
      <c r="BM18" s="54"/>
      <c r="BN18" s="34" t="e">
        <f>(AS18+AY18)-BJ18</f>
        <v>#REF!</v>
      </c>
      <c r="BO18" s="54"/>
      <c r="BP18" s="64">
        <f t="shared" si="42"/>
        <v>189643.47999999998</v>
      </c>
      <c r="BQ18" s="64">
        <f t="shared" si="47"/>
        <v>54000</v>
      </c>
      <c r="BR18" s="64">
        <f t="shared" si="48"/>
        <v>21999.22</v>
      </c>
      <c r="BS18" s="64">
        <f t="shared" si="49"/>
        <v>75999.22</v>
      </c>
      <c r="BT18" s="64">
        <f t="shared" si="50"/>
        <v>113644.25999999998</v>
      </c>
    </row>
    <row r="19" spans="1:72" hidden="1" x14ac:dyDescent="0.25">
      <c r="B19"/>
      <c r="C19"/>
      <c r="D19"/>
      <c r="E19"/>
      <c r="F19"/>
      <c r="G19"/>
      <c r="H19"/>
      <c r="R19"/>
      <c r="S19"/>
      <c r="T19"/>
      <c r="U19"/>
      <c r="V19"/>
      <c r="Z19" s="54"/>
      <c r="AA19" s="54"/>
      <c r="AB19" s="13" t="str">
        <f t="shared" si="51"/>
        <v>NAP-SSH</v>
      </c>
      <c r="AC19" s="57" t="str">
        <f t="shared" si="29"/>
        <v/>
      </c>
      <c r="AD19" s="13">
        <f t="shared" si="30"/>
        <v>0</v>
      </c>
      <c r="AE19" s="13">
        <f t="shared" si="31"/>
        <v>0</v>
      </c>
      <c r="AF19" s="13">
        <f t="shared" si="32"/>
        <v>0</v>
      </c>
      <c r="AG19" s="20">
        <f t="shared" si="33"/>
        <v>0</v>
      </c>
      <c r="AH19" s="20"/>
      <c r="AI19" s="13" t="str">
        <f t="shared" si="52"/>
        <v>SSH-NAP</v>
      </c>
      <c r="AJ19" s="57">
        <f t="shared" si="34"/>
        <v>0</v>
      </c>
      <c r="AK19" s="13">
        <f t="shared" si="35"/>
        <v>0</v>
      </c>
      <c r="AL19" s="13">
        <f t="shared" si="36"/>
        <v>0</v>
      </c>
      <c r="AM19" s="13">
        <f t="shared" si="37"/>
        <v>0</v>
      </c>
      <c r="AN19" s="20">
        <f t="shared" si="38"/>
        <v>0</v>
      </c>
      <c r="AO19" s="20"/>
      <c r="AP19" s="13">
        <f t="shared" si="43"/>
        <v>0</v>
      </c>
      <c r="AQ19" s="13">
        <f t="shared" si="39"/>
        <v>0</v>
      </c>
      <c r="AR19" s="13">
        <f t="shared" si="40"/>
        <v>0</v>
      </c>
      <c r="AS19" s="34">
        <f t="shared" si="41"/>
        <v>0</v>
      </c>
      <c r="AT19" s="54"/>
      <c r="AU19" s="34">
        <v>285</v>
      </c>
      <c r="AV19" s="34">
        <f t="shared" si="44"/>
        <v>0</v>
      </c>
      <c r="AW19" s="34">
        <v>285</v>
      </c>
      <c r="AX19" s="34">
        <f>AW19*AM19</f>
        <v>0</v>
      </c>
      <c r="AY19" s="34">
        <f>AV19+AX19</f>
        <v>0</v>
      </c>
      <c r="AZ19" s="54"/>
      <c r="BA19" s="34">
        <f>AS19+AY19</f>
        <v>0</v>
      </c>
      <c r="BB19" s="54"/>
      <c r="BC19" s="64">
        <v>54000</v>
      </c>
      <c r="BD19" s="32" t="e">
        <f>VLOOKUP(AB19,'Routes Taxes'!#REF!,7,0)</f>
        <v>#REF!</v>
      </c>
      <c r="BE19" s="54" t="e">
        <f>AD19*BD19</f>
        <v>#REF!</v>
      </c>
      <c r="BF19" s="32" t="e">
        <f>VLOOKUP(AI19,'Routes Taxes'!#REF!,7,0)</f>
        <v>#REF!</v>
      </c>
      <c r="BG19" s="54" t="e">
        <f>BF19*AK19</f>
        <v>#REF!</v>
      </c>
      <c r="BH19" s="32" t="e">
        <f>BD19+BF19</f>
        <v>#REF!</v>
      </c>
      <c r="BI19" s="64" t="e">
        <f t="shared" si="45"/>
        <v>#REF!</v>
      </c>
      <c r="BJ19" s="64" t="e">
        <f t="shared" si="46"/>
        <v>#REF!</v>
      </c>
      <c r="BK19" s="54"/>
      <c r="BL19" s="34" t="e">
        <f>AS19-BJ19</f>
        <v>#REF!</v>
      </c>
      <c r="BM19" s="54"/>
      <c r="BN19" s="34" t="e">
        <f>(AS19+AY19)-BJ19</f>
        <v>#REF!</v>
      </c>
      <c r="BO19" s="54"/>
      <c r="BP19" s="64">
        <f t="shared" si="42"/>
        <v>0</v>
      </c>
      <c r="BQ19" s="64">
        <f t="shared" si="47"/>
        <v>54000</v>
      </c>
      <c r="BR19" s="64">
        <f t="shared" si="48"/>
        <v>0</v>
      </c>
      <c r="BS19" s="64">
        <f t="shared" si="49"/>
        <v>54000</v>
      </c>
      <c r="BT19" s="64">
        <f t="shared" si="50"/>
        <v>-54000</v>
      </c>
    </row>
    <row r="20" spans="1:72" ht="16.5" hidden="1" thickBot="1" x14ac:dyDescent="0.3">
      <c r="B20"/>
      <c r="C20"/>
      <c r="D20"/>
      <c r="E20"/>
      <c r="F20"/>
      <c r="G20"/>
      <c r="H20"/>
      <c r="R20"/>
      <c r="S20"/>
      <c r="T20"/>
      <c r="U20"/>
      <c r="V20"/>
      <c r="Z20" s="54"/>
      <c r="AA20" s="54"/>
      <c r="AB20" s="13" t="str">
        <f t="shared" si="51"/>
        <v>NAP-SSH</v>
      </c>
      <c r="AC20" s="57" t="str">
        <f t="shared" si="29"/>
        <v/>
      </c>
      <c r="AD20" s="13">
        <f t="shared" si="30"/>
        <v>0</v>
      </c>
      <c r="AE20" s="13">
        <f t="shared" si="31"/>
        <v>0</v>
      </c>
      <c r="AF20" s="13">
        <f t="shared" si="32"/>
        <v>0</v>
      </c>
      <c r="AG20" s="20">
        <f t="shared" si="33"/>
        <v>0</v>
      </c>
      <c r="AH20" s="20"/>
      <c r="AI20" s="13" t="str">
        <f t="shared" si="52"/>
        <v>SSH-NAP</v>
      </c>
      <c r="AJ20" s="57">
        <f t="shared" si="34"/>
        <v>0</v>
      </c>
      <c r="AK20" s="13">
        <f t="shared" si="35"/>
        <v>0</v>
      </c>
      <c r="AL20" s="13">
        <f t="shared" si="36"/>
        <v>0</v>
      </c>
      <c r="AM20" s="13">
        <f t="shared" si="37"/>
        <v>0</v>
      </c>
      <c r="AN20" s="20">
        <f t="shared" si="38"/>
        <v>0</v>
      </c>
      <c r="AO20" s="20"/>
      <c r="AP20" s="13">
        <f t="shared" ref="AP20" si="53">AD20+AK20</f>
        <v>0</v>
      </c>
      <c r="AQ20" s="13">
        <f t="shared" ref="AQ20" si="54">AE20+AL20</f>
        <v>0</v>
      </c>
      <c r="AR20" s="13">
        <f t="shared" ref="AR20" si="55">AF20+AM20</f>
        <v>0</v>
      </c>
      <c r="AS20" s="34">
        <f t="shared" ref="AS20" si="56">AG20+AN20</f>
        <v>0</v>
      </c>
      <c r="AT20" s="54"/>
      <c r="AU20" s="34">
        <v>285</v>
      </c>
      <c r="AV20" s="34">
        <f t="shared" ref="AV20" si="57">AU20*AM20</f>
        <v>0</v>
      </c>
      <c r="AW20" s="34">
        <v>285</v>
      </c>
      <c r="AX20" s="34">
        <f>AW20*AM20</f>
        <v>0</v>
      </c>
      <c r="AY20" s="34">
        <f>AV20+AX20</f>
        <v>0</v>
      </c>
      <c r="AZ20" s="54"/>
      <c r="BA20" s="34">
        <f>AS20+AY20</f>
        <v>0</v>
      </c>
      <c r="BB20" s="54"/>
      <c r="BC20" s="64">
        <v>54000</v>
      </c>
      <c r="BD20" s="32" t="e">
        <f>VLOOKUP(AB20,'Routes Taxes'!#REF!,7,0)</f>
        <v>#REF!</v>
      </c>
      <c r="BE20" s="54" t="e">
        <f>AD20*BD20</f>
        <v>#REF!</v>
      </c>
      <c r="BF20" s="32" t="e">
        <f>VLOOKUP(AI20,'Routes Taxes'!#REF!,7,0)</f>
        <v>#REF!</v>
      </c>
      <c r="BG20" s="54" t="e">
        <f>BF20*AK20</f>
        <v>#REF!</v>
      </c>
      <c r="BH20" s="32" t="e">
        <f>BD20+BF20</f>
        <v>#REF!</v>
      </c>
      <c r="BI20" s="64" t="e">
        <f t="shared" ref="BI20" si="58">BE20+BG20</f>
        <v>#REF!</v>
      </c>
      <c r="BJ20" s="64" t="e">
        <f t="shared" ref="BJ20" si="59">BC20+BI20</f>
        <v>#REF!</v>
      </c>
      <c r="BK20" s="54"/>
      <c r="BL20" s="34" t="e">
        <f>AS20-BJ20</f>
        <v>#REF!</v>
      </c>
      <c r="BM20" s="54"/>
      <c r="BN20" s="34" t="e">
        <f>(AS20+AY20)-BJ20</f>
        <v>#REF!</v>
      </c>
      <c r="BO20" s="54"/>
      <c r="BP20" s="64">
        <f t="shared" ref="BP20" si="60">IF(ISNUMBER(J20), IF(ISNUMBER(X20), J20 + X20, J20), IF(ISNUMBER(X20), X20,0))</f>
        <v>0</v>
      </c>
      <c r="BQ20" s="64">
        <f t="shared" ref="BQ20" si="61">BC20</f>
        <v>54000</v>
      </c>
      <c r="BR20" s="64">
        <f t="shared" ref="BR20" si="62">K20+Y20</f>
        <v>0</v>
      </c>
      <c r="BS20" s="64">
        <f t="shared" ref="BS20" si="63">BQ20+BR20</f>
        <v>54000</v>
      </c>
      <c r="BT20" s="64">
        <f t="shared" ref="BT20" si="64">BP20-BS20</f>
        <v>-54000</v>
      </c>
    </row>
    <row r="21" spans="1:72" ht="16.5" hidden="1" thickBot="1" x14ac:dyDescent="0.3">
      <c r="B21"/>
      <c r="C21"/>
      <c r="D21"/>
      <c r="E21"/>
      <c r="F21"/>
      <c r="G21"/>
      <c r="H21"/>
      <c r="R21"/>
      <c r="S21"/>
      <c r="T21"/>
      <c r="U21"/>
      <c r="V21"/>
      <c r="Z21" s="54"/>
      <c r="AA21" s="54"/>
      <c r="AC21" s="57"/>
      <c r="AD21" s="85">
        <f>SUM(AD16:AD20)</f>
        <v>744</v>
      </c>
      <c r="AE21" s="86">
        <f t="shared" ref="AE21" si="65">SUM(AE16:AE20)</f>
        <v>740</v>
      </c>
      <c r="AF21" s="86">
        <f t="shared" ref="AF21" si="66">SUM(AF16:AF20)</f>
        <v>4</v>
      </c>
      <c r="AG21" s="87">
        <f t="shared" ref="AG21" si="67">SUM(AG16:AG20)</f>
        <v>187161.10000000006</v>
      </c>
      <c r="AH21" s="20"/>
      <c r="AJ21" s="57"/>
      <c r="AK21" s="85">
        <f t="shared" ref="AK21" si="68">SUM(AK16:AK20)</f>
        <v>744</v>
      </c>
      <c r="AL21" s="86">
        <f t="shared" ref="AL21" si="69">SUM(AL16:AL20)</f>
        <v>744</v>
      </c>
      <c r="AM21" s="86">
        <f t="shared" ref="AM21" si="70">SUM(AM16:AM20)</f>
        <v>0</v>
      </c>
      <c r="AN21" s="87">
        <f t="shared" ref="AN21" si="71">SUM(AN16:AN20)</f>
        <v>192125.85999999993</v>
      </c>
      <c r="AO21" s="82"/>
      <c r="AP21" s="84">
        <f>SUM(AP16:AP20)</f>
        <v>1488</v>
      </c>
      <c r="AQ21" s="80">
        <f t="shared" ref="AQ21" si="72">SUM(AQ16:AQ20)</f>
        <v>1484</v>
      </c>
      <c r="AR21" s="80">
        <f t="shared" ref="AR21" si="73">SUM(AR16:AR20)</f>
        <v>4</v>
      </c>
      <c r="AS21" s="81">
        <f t="shared" ref="AS21" si="74">SUM(AS16:AS20)</f>
        <v>379286.95999999996</v>
      </c>
      <c r="AT21" s="54"/>
      <c r="AU21" s="91">
        <f>AVERAGE(AU16:AU20)</f>
        <v>241</v>
      </c>
      <c r="AV21" s="92">
        <f>SUM(AV16:AV20)</f>
        <v>0</v>
      </c>
      <c r="AW21" s="92">
        <f>AVERAGE(AW16:AW20)</f>
        <v>241</v>
      </c>
      <c r="AX21" s="92">
        <f>SUM(AX16:AX20)</f>
        <v>0</v>
      </c>
      <c r="AY21" s="89">
        <f>SUM(AY16:AY20)</f>
        <v>0</v>
      </c>
      <c r="AZ21" s="54"/>
      <c r="BA21" s="90">
        <f>SUM(BA16:BA20)</f>
        <v>379286.95999999996</v>
      </c>
      <c r="BB21" s="54"/>
      <c r="BC21" s="65">
        <f>SUM(BC16:BC20)</f>
        <v>270000</v>
      </c>
      <c r="BD21" s="65"/>
      <c r="BE21" s="65" t="e">
        <f t="shared" ref="BE21" si="75">SUM(BE16:BE20)</f>
        <v>#REF!</v>
      </c>
      <c r="BF21" s="65"/>
      <c r="BG21" s="65" t="e">
        <f t="shared" ref="BG21" si="76">SUM(BG16:BG20)</f>
        <v>#REF!</v>
      </c>
      <c r="BH21" s="65"/>
      <c r="BI21" s="65" t="e">
        <f t="shared" ref="BI21" si="77">SUM(BI16:BI20)</f>
        <v>#REF!</v>
      </c>
      <c r="BJ21" s="65" t="e">
        <f>SUM(BJ16:BJ20)</f>
        <v>#REF!</v>
      </c>
      <c r="BK21" s="54"/>
      <c r="BL21" s="93" t="e">
        <f>SUM(BL16:BL20)</f>
        <v>#REF!</v>
      </c>
      <c r="BM21" s="54"/>
      <c r="BN21" s="93" t="e">
        <f>SUM(BN16:BN20)</f>
        <v>#REF!</v>
      </c>
      <c r="BO21" s="54"/>
      <c r="BP21" s="65">
        <f>SUM(BP16:BP20)</f>
        <v>379286.95999999996</v>
      </c>
      <c r="BQ21" s="65">
        <f t="shared" ref="BQ21:BT21" si="78">SUM(BQ16:BQ20)</f>
        <v>270000</v>
      </c>
      <c r="BR21" s="65">
        <f t="shared" si="78"/>
        <v>43998.44</v>
      </c>
      <c r="BS21" s="65">
        <f t="shared" si="78"/>
        <v>313998.44</v>
      </c>
      <c r="BT21" s="65">
        <f t="shared" si="78"/>
        <v>65288.51999999996</v>
      </c>
    </row>
    <row r="22" spans="1:72" hidden="1" x14ac:dyDescent="0.25">
      <c r="B22"/>
      <c r="C22"/>
      <c r="D22"/>
      <c r="E22"/>
      <c r="F22"/>
      <c r="G22"/>
      <c r="H22"/>
      <c r="R22"/>
      <c r="S22"/>
      <c r="T22"/>
      <c r="U22"/>
      <c r="V22"/>
      <c r="AC22" s="54"/>
      <c r="AG22" s="32"/>
      <c r="AH22" s="32"/>
      <c r="AN22" s="20"/>
      <c r="AO22" s="20"/>
      <c r="AS22" s="34"/>
    </row>
    <row r="23" spans="1:72" hidden="1" x14ac:dyDescent="0.25">
      <c r="A23" s="46" t="s">
        <v>6</v>
      </c>
      <c r="B23" t="s">
        <v>7</v>
      </c>
      <c r="O23" s="46" t="s">
        <v>6</v>
      </c>
      <c r="P23" t="s">
        <v>8</v>
      </c>
      <c r="AG23" s="32"/>
      <c r="AH23" s="32"/>
      <c r="AN23" s="32"/>
      <c r="AO23" s="32"/>
      <c r="AS23" s="34"/>
      <c r="BP23" s="58"/>
      <c r="BQ23" s="58"/>
      <c r="BR23" s="58"/>
      <c r="BS23" s="58"/>
      <c r="BT23" s="58"/>
    </row>
    <row r="24" spans="1:72" ht="16.5" hidden="1" thickBot="1" x14ac:dyDescent="0.3">
      <c r="AG24" s="32"/>
      <c r="AH24" s="32"/>
      <c r="AN24" s="32"/>
      <c r="AO24" s="32"/>
      <c r="AS24" s="34"/>
      <c r="BP24" s="58"/>
      <c r="BQ24" s="58"/>
      <c r="BR24" s="58"/>
      <c r="BS24" s="58"/>
      <c r="BT24" s="58"/>
    </row>
    <row r="25" spans="1:72" hidden="1" x14ac:dyDescent="0.25">
      <c r="A25" s="46" t="s">
        <v>26</v>
      </c>
      <c r="B25" s="46" t="s">
        <v>101</v>
      </c>
      <c r="C25" s="46" t="s">
        <v>11</v>
      </c>
      <c r="D25" s="46" t="s">
        <v>4</v>
      </c>
      <c r="E25" s="46" t="s">
        <v>20</v>
      </c>
      <c r="F25" t="s">
        <v>220</v>
      </c>
      <c r="G25" s="13" t="s">
        <v>99</v>
      </c>
      <c r="H25" s="13" t="s">
        <v>103</v>
      </c>
      <c r="I25" t="s">
        <v>161</v>
      </c>
      <c r="J25" s="13" t="s">
        <v>94</v>
      </c>
      <c r="K25" t="s">
        <v>160</v>
      </c>
      <c r="O25" s="46" t="s">
        <v>26</v>
      </c>
      <c r="P25" s="46" t="s">
        <v>101</v>
      </c>
      <c r="Q25" s="46" t="s">
        <v>11</v>
      </c>
      <c r="R25" s="46" t="s">
        <v>4</v>
      </c>
      <c r="S25" s="46" t="s">
        <v>20</v>
      </c>
      <c r="T25" t="s">
        <v>220</v>
      </c>
      <c r="U25" s="13" t="s">
        <v>99</v>
      </c>
      <c r="V25" s="13" t="s">
        <v>103</v>
      </c>
      <c r="W25" t="s">
        <v>161</v>
      </c>
      <c r="X25" s="13" t="s">
        <v>94</v>
      </c>
      <c r="Y25" t="s">
        <v>160</v>
      </c>
      <c r="Z25" s="13"/>
      <c r="AA25" s="13"/>
      <c r="AB25" s="72" t="s">
        <v>175</v>
      </c>
      <c r="AC25" s="72" t="s">
        <v>166</v>
      </c>
      <c r="AD25" s="72" t="s">
        <v>167</v>
      </c>
      <c r="AE25" s="72" t="s">
        <v>168</v>
      </c>
      <c r="AF25" s="72" t="s">
        <v>169</v>
      </c>
      <c r="AG25" s="73" t="s">
        <v>173</v>
      </c>
      <c r="AH25" s="78"/>
      <c r="AI25" s="72" t="s">
        <v>176</v>
      </c>
      <c r="AJ25" s="72" t="s">
        <v>166</v>
      </c>
      <c r="AK25" s="72" t="s">
        <v>167</v>
      </c>
      <c r="AL25" s="72" t="s">
        <v>168</v>
      </c>
      <c r="AM25" s="72" t="s">
        <v>169</v>
      </c>
      <c r="AN25" s="73" t="s">
        <v>173</v>
      </c>
      <c r="AO25" s="78"/>
      <c r="AP25" s="72" t="s">
        <v>170</v>
      </c>
      <c r="AQ25" s="72" t="s">
        <v>171</v>
      </c>
      <c r="AR25" s="72" t="s">
        <v>172</v>
      </c>
      <c r="AS25" s="74" t="s">
        <v>174</v>
      </c>
      <c r="AT25" s="13"/>
      <c r="AU25" s="88" t="s">
        <v>184</v>
      </c>
      <c r="AV25" s="88" t="s">
        <v>185</v>
      </c>
      <c r="AW25" s="88" t="s">
        <v>186</v>
      </c>
      <c r="AX25" s="88" t="s">
        <v>187</v>
      </c>
      <c r="AY25" s="88" t="s">
        <v>188</v>
      </c>
      <c r="AZ25" s="13"/>
      <c r="BA25" s="88" t="s">
        <v>190</v>
      </c>
      <c r="BB25" s="13"/>
      <c r="BC25" s="62" t="s">
        <v>164</v>
      </c>
      <c r="BD25" s="62" t="s">
        <v>177</v>
      </c>
      <c r="BE25" s="62" t="s">
        <v>180</v>
      </c>
      <c r="BF25" s="62" t="s">
        <v>178</v>
      </c>
      <c r="BG25" s="62" t="s">
        <v>181</v>
      </c>
      <c r="BH25" s="62" t="s">
        <v>58</v>
      </c>
      <c r="BI25" s="62" t="s">
        <v>179</v>
      </c>
      <c r="BJ25" s="62" t="s">
        <v>182</v>
      </c>
      <c r="BK25" s="13"/>
      <c r="BL25" s="74" t="s">
        <v>183</v>
      </c>
      <c r="BM25" s="13"/>
      <c r="BN25" s="74" t="s">
        <v>189</v>
      </c>
      <c r="BO25" s="13"/>
      <c r="BP25" s="62" t="s">
        <v>114</v>
      </c>
      <c r="BQ25" s="62" t="s">
        <v>164</v>
      </c>
      <c r="BR25" s="62" t="s">
        <v>89</v>
      </c>
      <c r="BS25" s="62" t="s">
        <v>162</v>
      </c>
      <c r="BT25" s="62" t="s">
        <v>165</v>
      </c>
    </row>
    <row r="26" spans="1:72" hidden="1" x14ac:dyDescent="0.25">
      <c r="A26" t="s">
        <v>137</v>
      </c>
      <c r="B26" t="s">
        <v>203</v>
      </c>
      <c r="C26" t="s">
        <v>23</v>
      </c>
      <c r="D26" s="52">
        <v>45765</v>
      </c>
      <c r="E26" t="s">
        <v>150</v>
      </c>
      <c r="F26" s="265">
        <v>186</v>
      </c>
      <c r="G26" s="21">
        <v>186</v>
      </c>
      <c r="H26" s="266">
        <v>0</v>
      </c>
      <c r="I26" s="26">
        <v>1</v>
      </c>
      <c r="J26" s="32">
        <v>50699.350000000013</v>
      </c>
      <c r="K26" s="7">
        <v>5269.38</v>
      </c>
      <c r="O26" t="s">
        <v>137</v>
      </c>
      <c r="P26" t="s">
        <v>345</v>
      </c>
      <c r="Q26" t="s">
        <v>24</v>
      </c>
      <c r="R26" s="52">
        <v>45772</v>
      </c>
      <c r="S26" t="s">
        <v>798</v>
      </c>
      <c r="T26" s="265">
        <v>186</v>
      </c>
      <c r="U26" s="21">
        <v>186</v>
      </c>
      <c r="V26" s="266">
        <v>0</v>
      </c>
      <c r="W26" s="7">
        <v>1</v>
      </c>
      <c r="X26" s="32">
        <v>50624.539999999979</v>
      </c>
      <c r="Y26" s="7">
        <v>5758.56</v>
      </c>
      <c r="Z26" s="54"/>
      <c r="AA26" s="54"/>
      <c r="AB26" s="13" t="str">
        <f>IF(ISBLANK(C26),"",C26)</f>
        <v>NAP-SSH</v>
      </c>
      <c r="AC26" s="57">
        <f t="shared" ref="AC26:AC29" si="79">IF(ISBLANK(D26),"",D26)</f>
        <v>45765</v>
      </c>
      <c r="AD26" s="13">
        <f t="shared" ref="AD26:AD29" si="80">F26</f>
        <v>186</v>
      </c>
      <c r="AE26" s="13">
        <f t="shared" ref="AE26:AE29" si="81">G26</f>
        <v>186</v>
      </c>
      <c r="AF26" s="13">
        <f t="shared" ref="AF26:AF29" si="82">H26</f>
        <v>0</v>
      </c>
      <c r="AG26" s="20">
        <f t="shared" ref="AG26:AG29" si="83">J26</f>
        <v>50699.350000000013</v>
      </c>
      <c r="AH26" s="20"/>
      <c r="AI26" s="13" t="str">
        <f>Q26</f>
        <v>SSH-NAP</v>
      </c>
      <c r="AJ26" s="57">
        <f t="shared" ref="AJ26:AJ29" si="84">R26</f>
        <v>45772</v>
      </c>
      <c r="AK26" s="13">
        <f t="shared" ref="AK26:AK29" si="85">T26</f>
        <v>186</v>
      </c>
      <c r="AL26" s="13">
        <f t="shared" ref="AL26:AL29" si="86">U26</f>
        <v>186</v>
      </c>
      <c r="AM26" s="13">
        <f t="shared" ref="AM26:AM29" si="87">V26</f>
        <v>0</v>
      </c>
      <c r="AN26" s="20">
        <f t="shared" ref="AN26:AN29" si="88">X26</f>
        <v>50624.539999999979</v>
      </c>
      <c r="AO26" s="20"/>
      <c r="AP26" s="13">
        <f>AD26+AK26</f>
        <v>372</v>
      </c>
      <c r="AQ26" s="13">
        <f t="shared" ref="AQ26:AQ29" si="89">AE26+AL26</f>
        <v>372</v>
      </c>
      <c r="AR26" s="13">
        <f t="shared" ref="AR26:AR29" si="90">AF26+AM26</f>
        <v>0</v>
      </c>
      <c r="AS26" s="34">
        <f t="shared" ref="AS26:AS29" si="91">AG26+AN26</f>
        <v>101323.88999999998</v>
      </c>
      <c r="AT26" s="54"/>
      <c r="AU26" s="34">
        <v>175</v>
      </c>
      <c r="AV26" s="34">
        <f>AU26*AM26</f>
        <v>0</v>
      </c>
      <c r="AW26" s="34">
        <v>175</v>
      </c>
      <c r="AX26" s="34">
        <f>AW26*AM26</f>
        <v>0</v>
      </c>
      <c r="AY26" s="34">
        <f>AV26+AX26</f>
        <v>0</v>
      </c>
      <c r="AZ26" s="54"/>
      <c r="BA26" s="34">
        <f>AS26+AY26</f>
        <v>101323.88999999998</v>
      </c>
      <c r="BB26" s="54"/>
      <c r="BC26" s="64">
        <v>71250</v>
      </c>
      <c r="BD26" s="32" t="e">
        <f>VLOOKUP(AB26,'Routes Taxes'!#REF!,7,0)</f>
        <v>#REF!</v>
      </c>
      <c r="BE26" s="54" t="e">
        <f>AD26*BD26</f>
        <v>#REF!</v>
      </c>
      <c r="BF26" s="32" t="e">
        <f>VLOOKUP(AI26,'Routes Taxes'!#REF!,7,0)</f>
        <v>#REF!</v>
      </c>
      <c r="BG26" s="54" t="e">
        <f>BF26*AK26</f>
        <v>#REF!</v>
      </c>
      <c r="BH26" s="32" t="e">
        <f>BD26+BF26</f>
        <v>#REF!</v>
      </c>
      <c r="BI26" s="64" t="e">
        <f>BE26+BG26</f>
        <v>#REF!</v>
      </c>
      <c r="BJ26" s="64" t="e">
        <f>BC26+BI26</f>
        <v>#REF!</v>
      </c>
      <c r="BK26" s="54"/>
      <c r="BL26" s="34" t="e">
        <f>AS26-BJ26</f>
        <v>#REF!</v>
      </c>
      <c r="BM26" s="54"/>
      <c r="BN26" s="34" t="e">
        <f>(AS26+AY26)-BJ26</f>
        <v>#REF!</v>
      </c>
      <c r="BO26" s="54"/>
      <c r="BP26" s="64">
        <f t="shared" ref="BP26:BP29" si="92">IF(ISNUMBER(J26), IF(ISNUMBER(X26), J26 + X26, J26), IF(ISNUMBER(X26), X26,0))</f>
        <v>101323.88999999998</v>
      </c>
      <c r="BQ26" s="64">
        <f>BC26</f>
        <v>71250</v>
      </c>
      <c r="BR26" s="64">
        <f>K26+Y26</f>
        <v>11027.94</v>
      </c>
      <c r="BS26" s="64">
        <f>BQ26+BR26</f>
        <v>82277.94</v>
      </c>
      <c r="BT26" s="64">
        <f>BP26-BS26</f>
        <v>19045.949999999983</v>
      </c>
    </row>
    <row r="27" spans="1:72" hidden="1" x14ac:dyDescent="0.25">
      <c r="B27"/>
      <c r="C27"/>
      <c r="D27" s="52">
        <v>45772</v>
      </c>
      <c r="E27" t="s">
        <v>798</v>
      </c>
      <c r="F27" s="265">
        <v>186</v>
      </c>
      <c r="G27" s="21">
        <v>184</v>
      </c>
      <c r="H27" s="266">
        <v>2</v>
      </c>
      <c r="I27" s="26">
        <v>0.989247311827957</v>
      </c>
      <c r="J27" s="32">
        <v>42881.200000000019</v>
      </c>
      <c r="K27" s="7">
        <v>5212.7199999999993</v>
      </c>
      <c r="R27" s="52">
        <v>45779</v>
      </c>
      <c r="S27" t="s">
        <v>800</v>
      </c>
      <c r="T27" s="265">
        <v>186</v>
      </c>
      <c r="U27" s="21">
        <v>186</v>
      </c>
      <c r="V27" s="266">
        <v>0</v>
      </c>
      <c r="W27" s="7">
        <v>1</v>
      </c>
      <c r="X27" s="32">
        <v>45438.389999999992</v>
      </c>
      <c r="Y27" s="7">
        <v>5758.56</v>
      </c>
      <c r="Z27" s="54"/>
      <c r="AA27" s="54"/>
      <c r="AB27" s="13" t="str">
        <f>AB26</f>
        <v>NAP-SSH</v>
      </c>
      <c r="AC27" s="57">
        <f t="shared" si="79"/>
        <v>45772</v>
      </c>
      <c r="AD27" s="13">
        <f t="shared" si="80"/>
        <v>186</v>
      </c>
      <c r="AE27" s="13">
        <f t="shared" si="81"/>
        <v>184</v>
      </c>
      <c r="AF27" s="13">
        <f t="shared" si="82"/>
        <v>2</v>
      </c>
      <c r="AG27" s="20">
        <f t="shared" si="83"/>
        <v>42881.200000000019</v>
      </c>
      <c r="AH27" s="20"/>
      <c r="AI27" s="13" t="str">
        <f>AI26</f>
        <v>SSH-NAP</v>
      </c>
      <c r="AJ27" s="57">
        <f t="shared" si="84"/>
        <v>45779</v>
      </c>
      <c r="AK27" s="13">
        <f t="shared" si="85"/>
        <v>186</v>
      </c>
      <c r="AL27" s="13">
        <f t="shared" si="86"/>
        <v>186</v>
      </c>
      <c r="AM27" s="13">
        <f t="shared" si="87"/>
        <v>0</v>
      </c>
      <c r="AN27" s="20">
        <f t="shared" si="88"/>
        <v>45438.389999999992</v>
      </c>
      <c r="AO27" s="20"/>
      <c r="AP27" s="13">
        <f t="shared" ref="AP27:AP29" si="93">AD27+AK27</f>
        <v>372</v>
      </c>
      <c r="AQ27" s="13">
        <f t="shared" si="89"/>
        <v>370</v>
      </c>
      <c r="AR27" s="13">
        <f t="shared" si="90"/>
        <v>2</v>
      </c>
      <c r="AS27" s="34">
        <f t="shared" si="91"/>
        <v>88319.590000000011</v>
      </c>
      <c r="AT27" s="54"/>
      <c r="AU27" s="34">
        <v>175</v>
      </c>
      <c r="AV27" s="34">
        <f t="shared" ref="AV27:AV29" si="94">AU27*AM27</f>
        <v>0</v>
      </c>
      <c r="AW27" s="34">
        <v>175</v>
      </c>
      <c r="AX27" s="34">
        <f>AW27*AM27</f>
        <v>0</v>
      </c>
      <c r="AY27" s="34">
        <f>AV27+AX27</f>
        <v>0</v>
      </c>
      <c r="AZ27" s="54"/>
      <c r="BA27" s="34">
        <f>AS27+AY27</f>
        <v>88319.590000000011</v>
      </c>
      <c r="BB27" s="54"/>
      <c r="BC27" s="64">
        <v>71250</v>
      </c>
      <c r="BD27" s="32" t="e">
        <f>VLOOKUP(AB27,'Routes Taxes'!#REF!,7,0)</f>
        <v>#REF!</v>
      </c>
      <c r="BE27" s="54" t="e">
        <f>AD27*BD27</f>
        <v>#REF!</v>
      </c>
      <c r="BF27" s="32" t="e">
        <f>VLOOKUP(AI27,'Routes Taxes'!#REF!,7,0)</f>
        <v>#REF!</v>
      </c>
      <c r="BG27" s="54" t="e">
        <f>BF27*AK27</f>
        <v>#REF!</v>
      </c>
      <c r="BH27" s="32" t="e">
        <f>BD27+BF27</f>
        <v>#REF!</v>
      </c>
      <c r="BI27" s="64" t="e">
        <f t="shared" ref="BI27:BI29" si="95">BE27+BG27</f>
        <v>#REF!</v>
      </c>
      <c r="BJ27" s="64" t="e">
        <f t="shared" ref="BJ27:BJ29" si="96">BC27+BI27</f>
        <v>#REF!</v>
      </c>
      <c r="BK27" s="54"/>
      <c r="BL27" s="34" t="e">
        <f>AS27-BJ27</f>
        <v>#REF!</v>
      </c>
      <c r="BM27" s="54"/>
      <c r="BN27" s="34" t="e">
        <f>(AS27+AY27)-BJ27</f>
        <v>#REF!</v>
      </c>
      <c r="BO27" s="54"/>
      <c r="BP27" s="64">
        <f t="shared" si="92"/>
        <v>88319.590000000011</v>
      </c>
      <c r="BQ27" s="64">
        <f t="shared" ref="BQ27:BQ29" si="97">BC27</f>
        <v>71250</v>
      </c>
      <c r="BR27" s="64">
        <f t="shared" ref="BR27:BR29" si="98">K27+Y27</f>
        <v>10971.279999999999</v>
      </c>
      <c r="BS27" s="64">
        <f t="shared" ref="BS27:BS29" si="99">BQ27+BR27</f>
        <v>82221.279999999999</v>
      </c>
      <c r="BT27" s="64">
        <f t="shared" ref="BT27:BT29" si="100">BP27-BS27</f>
        <v>6098.3100000000122</v>
      </c>
    </row>
    <row r="28" spans="1:72" hidden="1" x14ac:dyDescent="0.25">
      <c r="A28" t="s">
        <v>5</v>
      </c>
      <c r="B28"/>
      <c r="C28"/>
      <c r="D28"/>
      <c r="E28"/>
      <c r="F28" s="265">
        <v>372</v>
      </c>
      <c r="G28" s="21">
        <v>370</v>
      </c>
      <c r="H28" s="266">
        <v>2</v>
      </c>
      <c r="I28" s="26">
        <v>0.9946236559139785</v>
      </c>
      <c r="J28" s="32">
        <v>93580.550000000032</v>
      </c>
      <c r="K28" s="7">
        <v>10482.099999999999</v>
      </c>
      <c r="O28" t="s">
        <v>5</v>
      </c>
      <c r="R28"/>
      <c r="S28"/>
      <c r="T28" s="265">
        <v>372</v>
      </c>
      <c r="U28" s="21">
        <v>372</v>
      </c>
      <c r="V28" s="266">
        <v>0</v>
      </c>
      <c r="W28" s="7">
        <v>1</v>
      </c>
      <c r="X28" s="32">
        <v>96062.929999999964</v>
      </c>
      <c r="Y28" s="7">
        <v>11517.12</v>
      </c>
      <c r="Z28" s="54"/>
      <c r="AA28" s="54"/>
      <c r="AB28" s="13" t="str">
        <f t="shared" ref="AB28:AB29" si="101">AB27</f>
        <v>NAP-SSH</v>
      </c>
      <c r="AC28" s="57" t="str">
        <f t="shared" si="79"/>
        <v/>
      </c>
      <c r="AD28" s="13">
        <f t="shared" si="80"/>
        <v>372</v>
      </c>
      <c r="AE28" s="13">
        <f t="shared" si="81"/>
        <v>370</v>
      </c>
      <c r="AF28" s="13">
        <f t="shared" si="82"/>
        <v>2</v>
      </c>
      <c r="AG28" s="20">
        <f t="shared" si="83"/>
        <v>93580.550000000032</v>
      </c>
      <c r="AH28" s="20"/>
      <c r="AI28" s="13" t="str">
        <f t="shared" ref="AI28:AI29" si="102">AI27</f>
        <v>SSH-NAP</v>
      </c>
      <c r="AJ28" s="57">
        <f t="shared" si="84"/>
        <v>0</v>
      </c>
      <c r="AK28" s="13">
        <f t="shared" si="85"/>
        <v>372</v>
      </c>
      <c r="AL28" s="13">
        <f t="shared" si="86"/>
        <v>372</v>
      </c>
      <c r="AM28" s="13">
        <f t="shared" si="87"/>
        <v>0</v>
      </c>
      <c r="AN28" s="20">
        <f t="shared" si="88"/>
        <v>96062.929999999964</v>
      </c>
      <c r="AO28" s="20"/>
      <c r="AP28" s="13">
        <f t="shared" si="93"/>
        <v>744</v>
      </c>
      <c r="AQ28" s="13">
        <f t="shared" si="89"/>
        <v>742</v>
      </c>
      <c r="AR28" s="13">
        <f t="shared" si="90"/>
        <v>2</v>
      </c>
      <c r="AS28" s="34">
        <f t="shared" si="91"/>
        <v>189643.47999999998</v>
      </c>
      <c r="AT28" s="54"/>
      <c r="AU28" s="34">
        <v>285</v>
      </c>
      <c r="AV28" s="34">
        <f t="shared" si="94"/>
        <v>0</v>
      </c>
      <c r="AW28" s="34">
        <v>285</v>
      </c>
      <c r="AX28" s="34">
        <f>AW28*AM28</f>
        <v>0</v>
      </c>
      <c r="AY28" s="34">
        <f>AV28+AX28</f>
        <v>0</v>
      </c>
      <c r="AZ28" s="54"/>
      <c r="BA28" s="34">
        <f>AS28+AY28</f>
        <v>189643.47999999998</v>
      </c>
      <c r="BB28" s="54"/>
      <c r="BC28" s="64">
        <v>71250</v>
      </c>
      <c r="BD28" s="32" t="e">
        <f>VLOOKUP(AB28,'Routes Taxes'!#REF!,7,0)</f>
        <v>#REF!</v>
      </c>
      <c r="BE28" s="54" t="e">
        <f>AD28*BD28</f>
        <v>#REF!</v>
      </c>
      <c r="BF28" s="32" t="e">
        <f>VLOOKUP(AI28,'Routes Taxes'!#REF!,7,0)</f>
        <v>#REF!</v>
      </c>
      <c r="BG28" s="54" t="e">
        <f>BF28*AK28</f>
        <v>#REF!</v>
      </c>
      <c r="BH28" s="32" t="e">
        <f>BD28+BF28</f>
        <v>#REF!</v>
      </c>
      <c r="BI28" s="64" t="e">
        <f t="shared" si="95"/>
        <v>#REF!</v>
      </c>
      <c r="BJ28" s="64" t="e">
        <f t="shared" si="96"/>
        <v>#REF!</v>
      </c>
      <c r="BK28" s="54"/>
      <c r="BL28" s="34" t="e">
        <f>AS28-BJ28</f>
        <v>#REF!</v>
      </c>
      <c r="BM28" s="54"/>
      <c r="BN28" s="34" t="e">
        <f>(AS28+AY28)-BJ28</f>
        <v>#REF!</v>
      </c>
      <c r="BO28" s="54"/>
      <c r="BP28" s="64">
        <f t="shared" si="92"/>
        <v>189643.47999999998</v>
      </c>
      <c r="BQ28" s="64">
        <f t="shared" si="97"/>
        <v>71250</v>
      </c>
      <c r="BR28" s="64">
        <f t="shared" si="98"/>
        <v>21999.22</v>
      </c>
      <c r="BS28" s="64">
        <f t="shared" si="99"/>
        <v>93249.22</v>
      </c>
      <c r="BT28" s="64">
        <f t="shared" si="100"/>
        <v>96394.25999999998</v>
      </c>
    </row>
    <row r="29" spans="1:72" ht="16.5" hidden="1" thickBot="1" x14ac:dyDescent="0.3">
      <c r="B29"/>
      <c r="C29"/>
      <c r="D29"/>
      <c r="E29"/>
      <c r="F29"/>
      <c r="G29"/>
      <c r="H29"/>
      <c r="R29"/>
      <c r="S29"/>
      <c r="T29"/>
      <c r="U29"/>
      <c r="V29"/>
      <c r="Z29" s="54"/>
      <c r="AA29" s="54"/>
      <c r="AB29" s="13" t="str">
        <f t="shared" si="101"/>
        <v>NAP-SSH</v>
      </c>
      <c r="AC29" s="57" t="str">
        <f t="shared" si="79"/>
        <v/>
      </c>
      <c r="AD29" s="13">
        <f t="shared" si="80"/>
        <v>0</v>
      </c>
      <c r="AE29" s="13">
        <f t="shared" si="81"/>
        <v>0</v>
      </c>
      <c r="AF29" s="13">
        <f t="shared" si="82"/>
        <v>0</v>
      </c>
      <c r="AG29" s="20">
        <f t="shared" si="83"/>
        <v>0</v>
      </c>
      <c r="AH29" s="20"/>
      <c r="AI29" s="13" t="str">
        <f t="shared" si="102"/>
        <v>SSH-NAP</v>
      </c>
      <c r="AJ29" s="57">
        <f t="shared" si="84"/>
        <v>0</v>
      </c>
      <c r="AK29" s="13">
        <f t="shared" si="85"/>
        <v>0</v>
      </c>
      <c r="AL29" s="13">
        <f t="shared" si="86"/>
        <v>0</v>
      </c>
      <c r="AM29" s="13">
        <f t="shared" si="87"/>
        <v>0</v>
      </c>
      <c r="AN29" s="20">
        <f t="shared" si="88"/>
        <v>0</v>
      </c>
      <c r="AO29" s="20"/>
      <c r="AP29" s="13">
        <f t="shared" si="93"/>
        <v>0</v>
      </c>
      <c r="AQ29" s="13">
        <f t="shared" si="89"/>
        <v>0</v>
      </c>
      <c r="AR29" s="13">
        <f t="shared" si="90"/>
        <v>0</v>
      </c>
      <c r="AS29" s="34">
        <f t="shared" si="91"/>
        <v>0</v>
      </c>
      <c r="AT29" s="54"/>
      <c r="AU29" s="34">
        <v>285</v>
      </c>
      <c r="AV29" s="34">
        <f t="shared" si="94"/>
        <v>0</v>
      </c>
      <c r="AW29" s="34">
        <v>285</v>
      </c>
      <c r="AX29" s="34">
        <f>AW29*AM29</f>
        <v>0</v>
      </c>
      <c r="AY29" s="34">
        <f>AV29+AX29</f>
        <v>0</v>
      </c>
      <c r="AZ29" s="54"/>
      <c r="BA29" s="34">
        <f>AS29+AY29</f>
        <v>0</v>
      </c>
      <c r="BB29" s="54"/>
      <c r="BC29" s="64">
        <v>71250</v>
      </c>
      <c r="BD29" s="32" t="e">
        <f>VLOOKUP(AB29,'Routes Taxes'!#REF!,7,0)</f>
        <v>#REF!</v>
      </c>
      <c r="BE29" s="54" t="e">
        <f>AD29*BD29</f>
        <v>#REF!</v>
      </c>
      <c r="BF29" s="32" t="e">
        <f>VLOOKUP(AI29,'Routes Taxes'!#REF!,7,0)</f>
        <v>#REF!</v>
      </c>
      <c r="BG29" s="54" t="e">
        <f>BF29*AK29</f>
        <v>#REF!</v>
      </c>
      <c r="BH29" s="32" t="e">
        <f>BD29+BF29</f>
        <v>#REF!</v>
      </c>
      <c r="BI29" s="64" t="e">
        <f t="shared" si="95"/>
        <v>#REF!</v>
      </c>
      <c r="BJ29" s="64" t="e">
        <f t="shared" si="96"/>
        <v>#REF!</v>
      </c>
      <c r="BK29" s="54"/>
      <c r="BL29" s="34" t="e">
        <f>AS29-BJ29</f>
        <v>#REF!</v>
      </c>
      <c r="BM29" s="54"/>
      <c r="BN29" s="34" t="e">
        <f>(AS29+AY29)-BJ29</f>
        <v>#REF!</v>
      </c>
      <c r="BO29" s="54"/>
      <c r="BP29" s="64">
        <f t="shared" si="92"/>
        <v>0</v>
      </c>
      <c r="BQ29" s="64">
        <f t="shared" si="97"/>
        <v>71250</v>
      </c>
      <c r="BR29" s="64">
        <f t="shared" si="98"/>
        <v>0</v>
      </c>
      <c r="BS29" s="64">
        <f t="shared" si="99"/>
        <v>71250</v>
      </c>
      <c r="BT29" s="64">
        <f t="shared" si="100"/>
        <v>-71250</v>
      </c>
    </row>
    <row r="30" spans="1:72" ht="16.5" hidden="1" thickBot="1" x14ac:dyDescent="0.3">
      <c r="B30"/>
      <c r="C30"/>
      <c r="D30"/>
      <c r="E30"/>
      <c r="F30"/>
      <c r="G30"/>
      <c r="H30"/>
      <c r="R30"/>
      <c r="S30"/>
      <c r="T30"/>
      <c r="U30"/>
      <c r="V30"/>
      <c r="Z30" s="54"/>
      <c r="AA30" s="54"/>
      <c r="AC30" s="57"/>
      <c r="AD30" s="85">
        <f>SUM(AD26:AD29)</f>
        <v>744</v>
      </c>
      <c r="AE30" s="86">
        <f t="shared" ref="AE30:AG30" si="103">SUM(AE26:AE29)</f>
        <v>740</v>
      </c>
      <c r="AF30" s="86">
        <f t="shared" si="103"/>
        <v>4</v>
      </c>
      <c r="AG30" s="87">
        <f t="shared" si="103"/>
        <v>187161.10000000006</v>
      </c>
      <c r="AH30" s="20"/>
      <c r="AJ30" s="57"/>
      <c r="AK30" s="85">
        <f>SUM(AK26:AK29)</f>
        <v>744</v>
      </c>
      <c r="AL30" s="86">
        <f t="shared" ref="AL30" si="104">SUM(AL26:AL29)</f>
        <v>744</v>
      </c>
      <c r="AM30" s="86">
        <f t="shared" ref="AM30" si="105">SUM(AM26:AM29)</f>
        <v>0</v>
      </c>
      <c r="AN30" s="87">
        <f t="shared" ref="AN30" si="106">SUM(AN26:AN29)</f>
        <v>192125.85999999993</v>
      </c>
      <c r="AO30" s="82"/>
      <c r="AP30" s="84">
        <f>SUM(AP26:AP29)</f>
        <v>1488</v>
      </c>
      <c r="AQ30" s="80">
        <f t="shared" ref="AQ30" si="107">SUM(AQ26:AQ29)</f>
        <v>1484</v>
      </c>
      <c r="AR30" s="80">
        <f t="shared" ref="AR30" si="108">SUM(AR26:AR29)</f>
        <v>4</v>
      </c>
      <c r="AS30" s="81">
        <f t="shared" ref="AS30" si="109">SUM(AS26:AS29)</f>
        <v>379286.95999999996</v>
      </c>
      <c r="AT30" s="54"/>
      <c r="AU30" s="91">
        <f>AVERAGE(AU26:AU29)</f>
        <v>230</v>
      </c>
      <c r="AV30" s="92">
        <f>SUM(AV26:AV29)</f>
        <v>0</v>
      </c>
      <c r="AW30" s="92">
        <f>AVERAGE(AW26:AW29)</f>
        <v>230</v>
      </c>
      <c r="AX30" s="92">
        <f>SUM(AX26:AX29)</f>
        <v>0</v>
      </c>
      <c r="AY30" s="89">
        <f>SUM(AY26:AY29)</f>
        <v>0</v>
      </c>
      <c r="AZ30" s="54"/>
      <c r="BA30" s="90">
        <f>SUM(BA26:BA29)</f>
        <v>379286.95999999996</v>
      </c>
      <c r="BB30" s="54"/>
      <c r="BC30" s="65">
        <f>SUM(BC26:BC29)</f>
        <v>285000</v>
      </c>
      <c r="BD30" s="65"/>
      <c r="BE30" s="65" t="e">
        <f t="shared" ref="BE30:BJ30" si="110">SUM(BE26:BE29)</f>
        <v>#REF!</v>
      </c>
      <c r="BF30" s="65"/>
      <c r="BG30" s="65" t="e">
        <f t="shared" si="110"/>
        <v>#REF!</v>
      </c>
      <c r="BH30" s="65"/>
      <c r="BI30" s="65" t="e">
        <f t="shared" si="110"/>
        <v>#REF!</v>
      </c>
      <c r="BJ30" s="65" t="e">
        <f t="shared" si="110"/>
        <v>#REF!</v>
      </c>
      <c r="BK30" s="54"/>
      <c r="BL30" s="93" t="e">
        <f>SUM(BL26:BL29)</f>
        <v>#REF!</v>
      </c>
      <c r="BM30" s="54"/>
      <c r="BN30" s="93" t="e">
        <f>SUM(BN26:BN29)</f>
        <v>#REF!</v>
      </c>
      <c r="BO30" s="54"/>
      <c r="BP30" s="65">
        <f>SUM(BP26:BP29)</f>
        <v>379286.95999999996</v>
      </c>
      <c r="BQ30" s="65">
        <f t="shared" ref="BQ30:BT30" si="111">SUM(BQ26:BQ29)</f>
        <v>285000</v>
      </c>
      <c r="BR30" s="65">
        <f t="shared" si="111"/>
        <v>43998.44</v>
      </c>
      <c r="BS30" s="65">
        <f t="shared" si="111"/>
        <v>328998.44</v>
      </c>
      <c r="BT30" s="65">
        <f t="shared" si="111"/>
        <v>50288.519999999975</v>
      </c>
    </row>
    <row r="31" spans="1:72" hidden="1" x14ac:dyDescent="0.25">
      <c r="B31"/>
      <c r="C31"/>
      <c r="D31"/>
      <c r="E31"/>
      <c r="F31"/>
      <c r="G31"/>
      <c r="H31"/>
      <c r="R31"/>
      <c r="S31"/>
      <c r="T31"/>
      <c r="U31"/>
      <c r="V31"/>
    </row>
    <row r="32" spans="1:72" x14ac:dyDescent="0.25">
      <c r="AC32" s="54"/>
      <c r="AG32" s="32"/>
      <c r="AH32" s="32"/>
      <c r="AN32" s="32"/>
      <c r="AO32" s="32"/>
      <c r="AS32" s="34"/>
      <c r="BP32" s="58"/>
      <c r="BQ32" s="58"/>
      <c r="BR32" s="58"/>
      <c r="BS32" s="58"/>
      <c r="BT32" s="58"/>
    </row>
    <row r="33" spans="1:72" x14ac:dyDescent="0.25">
      <c r="A33" s="46" t="s">
        <v>6</v>
      </c>
      <c r="B33" t="s">
        <v>7</v>
      </c>
      <c r="O33" s="46" t="s">
        <v>6</v>
      </c>
      <c r="P33" t="s">
        <v>8</v>
      </c>
      <c r="AG33" s="32"/>
      <c r="AH33" s="32"/>
      <c r="AN33" s="32"/>
      <c r="AO33" s="32"/>
      <c r="AS33" s="34"/>
      <c r="BP33" s="58"/>
      <c r="BQ33" s="58"/>
      <c r="BR33" s="58"/>
      <c r="BS33" s="58"/>
      <c r="BT33" s="58"/>
    </row>
    <row r="34" spans="1:72" ht="16.5" thickBot="1" x14ac:dyDescent="0.3">
      <c r="AG34" s="32"/>
      <c r="AH34" s="32"/>
      <c r="AN34" s="32"/>
      <c r="AO34" s="32"/>
      <c r="AS34" s="34"/>
      <c r="BP34" s="58"/>
      <c r="BQ34" s="58"/>
      <c r="BR34" s="58"/>
      <c r="BS34" s="58"/>
      <c r="BT34" s="58"/>
    </row>
    <row r="35" spans="1:72" x14ac:dyDescent="0.25">
      <c r="A35" s="46" t="s">
        <v>26</v>
      </c>
      <c r="B35" s="46" t="s">
        <v>101</v>
      </c>
      <c r="C35" s="46" t="s">
        <v>11</v>
      </c>
      <c r="D35" s="46" t="s">
        <v>4</v>
      </c>
      <c r="E35" s="46" t="s">
        <v>20</v>
      </c>
      <c r="F35" t="s">
        <v>220</v>
      </c>
      <c r="G35" s="13" t="s">
        <v>99</v>
      </c>
      <c r="H35" s="13" t="s">
        <v>103</v>
      </c>
      <c r="I35" t="s">
        <v>161</v>
      </c>
      <c r="J35" s="13" t="s">
        <v>94</v>
      </c>
      <c r="K35" t="s">
        <v>160</v>
      </c>
      <c r="O35" s="46" t="s">
        <v>26</v>
      </c>
      <c r="P35" s="46" t="s">
        <v>101</v>
      </c>
      <c r="Q35" s="46" t="s">
        <v>11</v>
      </c>
      <c r="R35" s="46" t="s">
        <v>4</v>
      </c>
      <c r="S35" s="46" t="s">
        <v>20</v>
      </c>
      <c r="T35" t="s">
        <v>220</v>
      </c>
      <c r="U35" s="13" t="s">
        <v>99</v>
      </c>
      <c r="V35" s="13" t="s">
        <v>103</v>
      </c>
      <c r="W35" t="s">
        <v>161</v>
      </c>
      <c r="X35" s="13" t="s">
        <v>94</v>
      </c>
      <c r="Y35" t="s">
        <v>160</v>
      </c>
      <c r="Z35" s="13"/>
      <c r="AA35" s="13"/>
      <c r="AB35" s="72" t="s">
        <v>175</v>
      </c>
      <c r="AC35" s="72" t="s">
        <v>166</v>
      </c>
      <c r="AD35" s="72" t="s">
        <v>167</v>
      </c>
      <c r="AE35" s="72" t="s">
        <v>168</v>
      </c>
      <c r="AF35" s="72" t="s">
        <v>169</v>
      </c>
      <c r="AG35" s="73" t="s">
        <v>173</v>
      </c>
      <c r="AH35" s="78"/>
      <c r="AI35" s="72" t="s">
        <v>176</v>
      </c>
      <c r="AJ35" s="72" t="s">
        <v>166</v>
      </c>
      <c r="AK35" s="72" t="s">
        <v>167</v>
      </c>
      <c r="AL35" s="72" t="s">
        <v>168</v>
      </c>
      <c r="AM35" s="72" t="s">
        <v>169</v>
      </c>
      <c r="AN35" s="73" t="s">
        <v>173</v>
      </c>
      <c r="AO35" s="78"/>
      <c r="AP35" s="72" t="s">
        <v>170</v>
      </c>
      <c r="AQ35" s="72" t="s">
        <v>171</v>
      </c>
      <c r="AR35" s="72" t="s">
        <v>172</v>
      </c>
      <c r="AS35" s="74" t="s">
        <v>174</v>
      </c>
      <c r="AT35" s="13"/>
      <c r="AU35" s="88" t="s">
        <v>184</v>
      </c>
      <c r="AV35" s="88" t="s">
        <v>185</v>
      </c>
      <c r="AW35" s="88" t="s">
        <v>186</v>
      </c>
      <c r="AX35" s="88" t="s">
        <v>187</v>
      </c>
      <c r="AY35" s="88" t="s">
        <v>188</v>
      </c>
      <c r="AZ35" s="13"/>
      <c r="BA35" s="88" t="s">
        <v>190</v>
      </c>
      <c r="BB35" s="13"/>
      <c r="BC35" s="62" t="s">
        <v>164</v>
      </c>
      <c r="BD35" s="62" t="s">
        <v>177</v>
      </c>
      <c r="BE35" s="62" t="s">
        <v>180</v>
      </c>
      <c r="BF35" s="62" t="s">
        <v>178</v>
      </c>
      <c r="BG35" s="62" t="s">
        <v>181</v>
      </c>
      <c r="BH35" s="62" t="s">
        <v>58</v>
      </c>
      <c r="BI35" s="62" t="s">
        <v>179</v>
      </c>
      <c r="BJ35" s="62" t="s">
        <v>182</v>
      </c>
      <c r="BK35" s="13"/>
      <c r="BL35" s="74" t="s">
        <v>183</v>
      </c>
      <c r="BM35" s="13"/>
      <c r="BN35" s="74" t="s">
        <v>189</v>
      </c>
      <c r="BO35" s="13"/>
      <c r="BP35" s="62" t="s">
        <v>114</v>
      </c>
      <c r="BQ35" s="62" t="s">
        <v>164</v>
      </c>
      <c r="BR35" s="62" t="s">
        <v>89</v>
      </c>
      <c r="BS35" s="62" t="s">
        <v>162</v>
      </c>
      <c r="BT35" s="62" t="s">
        <v>165</v>
      </c>
    </row>
    <row r="36" spans="1:72" x14ac:dyDescent="0.25">
      <c r="A36" t="s">
        <v>137</v>
      </c>
      <c r="B36" t="s">
        <v>203</v>
      </c>
      <c r="C36" t="s">
        <v>23</v>
      </c>
      <c r="D36" s="52">
        <v>45765</v>
      </c>
      <c r="E36" t="s">
        <v>150</v>
      </c>
      <c r="F36" s="265">
        <v>186</v>
      </c>
      <c r="G36" s="21">
        <v>186</v>
      </c>
      <c r="H36" s="266">
        <v>0</v>
      </c>
      <c r="I36" s="26">
        <v>1</v>
      </c>
      <c r="J36" s="32">
        <v>50699.350000000013</v>
      </c>
      <c r="K36" s="7">
        <v>5269.38</v>
      </c>
      <c r="O36" t="s">
        <v>137</v>
      </c>
      <c r="P36" t="s">
        <v>345</v>
      </c>
      <c r="Q36" t="s">
        <v>24</v>
      </c>
      <c r="R36" s="52">
        <v>45772</v>
      </c>
      <c r="S36" t="s">
        <v>798</v>
      </c>
      <c r="T36" s="265">
        <v>186</v>
      </c>
      <c r="U36" s="21">
        <v>186</v>
      </c>
      <c r="V36" s="266">
        <v>0</v>
      </c>
      <c r="W36" s="7">
        <v>1</v>
      </c>
      <c r="X36" s="32">
        <v>50624.539999999979</v>
      </c>
      <c r="Y36" s="7">
        <v>5758.56</v>
      </c>
      <c r="Z36" s="54"/>
      <c r="AA36" s="54"/>
      <c r="AB36" s="13" t="str">
        <f>IF(ISBLANK(C36),"",C36)</f>
        <v>NAP-SSH</v>
      </c>
      <c r="AC36" s="57">
        <f t="shared" ref="AC36:AC40" si="112">IF(ISBLANK(D36),"",D36)</f>
        <v>45765</v>
      </c>
      <c r="AD36" s="13">
        <f t="shared" ref="AD36:AD40" si="113">F36</f>
        <v>186</v>
      </c>
      <c r="AE36" s="13">
        <f t="shared" ref="AE36:AE40" si="114">G36</f>
        <v>186</v>
      </c>
      <c r="AF36" s="13">
        <f t="shared" ref="AF36:AF40" si="115">H36</f>
        <v>0</v>
      </c>
      <c r="AG36" s="20">
        <f t="shared" ref="AG36:AG40" si="116">J36</f>
        <v>50699.350000000013</v>
      </c>
      <c r="AH36" s="20"/>
      <c r="AI36" s="13" t="str">
        <f>Q36</f>
        <v>SSH-NAP</v>
      </c>
      <c r="AJ36" s="57">
        <f t="shared" ref="AJ36:AJ40" si="117">R36</f>
        <v>45772</v>
      </c>
      <c r="AK36" s="13">
        <f t="shared" ref="AK36:AK40" si="118">T36</f>
        <v>186</v>
      </c>
      <c r="AL36" s="13">
        <f t="shared" ref="AL36:AL40" si="119">U36</f>
        <v>186</v>
      </c>
      <c r="AM36" s="13">
        <f t="shared" ref="AM36:AM40" si="120">V36</f>
        <v>0</v>
      </c>
      <c r="AN36" s="20">
        <f t="shared" ref="AN36:AN40" si="121">X36</f>
        <v>50624.539999999979</v>
      </c>
      <c r="AO36" s="20"/>
      <c r="AP36" s="13">
        <f>AD36+AK36</f>
        <v>372</v>
      </c>
      <c r="AQ36" s="13">
        <f t="shared" ref="AQ36:AQ39" si="122">AE36+AL36</f>
        <v>372</v>
      </c>
      <c r="AR36" s="13">
        <f t="shared" ref="AR36:AR39" si="123">AF36+AM36</f>
        <v>0</v>
      </c>
      <c r="AS36" s="34">
        <f t="shared" ref="AS36:AS39" si="124">AG36+AN36</f>
        <v>101323.88999999998</v>
      </c>
      <c r="AT36" s="54"/>
      <c r="AU36" s="34">
        <v>175</v>
      </c>
      <c r="AV36" s="34">
        <f>AU36*AM36</f>
        <v>0</v>
      </c>
      <c r="AW36" s="34">
        <v>175</v>
      </c>
      <c r="AX36" s="34">
        <f>AW36*AM36</f>
        <v>0</v>
      </c>
      <c r="AY36" s="34">
        <f>AV36+AX36</f>
        <v>0</v>
      </c>
      <c r="AZ36" s="54"/>
      <c r="BA36" s="34">
        <f>AS36+AY36</f>
        <v>101323.88999999998</v>
      </c>
      <c r="BB36" s="54"/>
      <c r="BC36" s="64">
        <v>63600</v>
      </c>
      <c r="BD36" s="32" t="e">
        <f>VLOOKUP(AB36,'Routes Taxes'!#REF!,7,0)</f>
        <v>#REF!</v>
      </c>
      <c r="BE36" s="54" t="e">
        <f>AD36*BD36</f>
        <v>#REF!</v>
      </c>
      <c r="BF36" s="32" t="e">
        <f>VLOOKUP(AI36,'Routes Taxes'!#REF!,7,0)</f>
        <v>#REF!</v>
      </c>
      <c r="BG36" s="54" t="e">
        <f>BF36*AK36</f>
        <v>#REF!</v>
      </c>
      <c r="BH36" s="32" t="e">
        <f>BD36+BF36</f>
        <v>#REF!</v>
      </c>
      <c r="BI36" s="64" t="e">
        <f>BE36+BG36</f>
        <v>#REF!</v>
      </c>
      <c r="BJ36" s="64" t="e">
        <f>BC36+BI36</f>
        <v>#REF!</v>
      </c>
      <c r="BK36" s="54"/>
      <c r="BL36" s="34" t="e">
        <f>AS36-BJ36</f>
        <v>#REF!</v>
      </c>
      <c r="BM36" s="54"/>
      <c r="BN36" s="34" t="e">
        <f>(AS36+AY36)-BJ36</f>
        <v>#REF!</v>
      </c>
      <c r="BO36" s="54"/>
      <c r="BP36" s="64">
        <f t="shared" ref="BP36:BP39" si="125">IF(ISNUMBER(J36), IF(ISNUMBER(X36), J36 + X36, J36), IF(ISNUMBER(X36), X36,0))</f>
        <v>101323.88999999998</v>
      </c>
      <c r="BQ36" s="64">
        <f>BC36</f>
        <v>63600</v>
      </c>
      <c r="BR36" s="64">
        <f>K36+Y36</f>
        <v>11027.94</v>
      </c>
      <c r="BS36" s="64">
        <f>BQ36+BR36</f>
        <v>74627.94</v>
      </c>
      <c r="BT36" s="64">
        <f>BP36-BS36</f>
        <v>26695.949999999983</v>
      </c>
    </row>
    <row r="37" spans="1:72" x14ac:dyDescent="0.25">
      <c r="B37"/>
      <c r="C37"/>
      <c r="D37" s="52">
        <v>45772</v>
      </c>
      <c r="E37" t="s">
        <v>798</v>
      </c>
      <c r="F37" s="265">
        <v>186</v>
      </c>
      <c r="G37" s="21">
        <v>184</v>
      </c>
      <c r="H37" s="266">
        <v>2</v>
      </c>
      <c r="I37" s="26">
        <v>0.989247311827957</v>
      </c>
      <c r="J37" s="32">
        <v>42881.200000000019</v>
      </c>
      <c r="K37" s="7">
        <v>5212.7199999999993</v>
      </c>
      <c r="R37" s="52">
        <v>45779</v>
      </c>
      <c r="S37" t="s">
        <v>800</v>
      </c>
      <c r="T37" s="265">
        <v>186</v>
      </c>
      <c r="U37" s="21">
        <v>186</v>
      </c>
      <c r="V37" s="266">
        <v>0</v>
      </c>
      <c r="W37" s="7">
        <v>1</v>
      </c>
      <c r="X37" s="32">
        <v>45438.389999999992</v>
      </c>
      <c r="Y37" s="7">
        <v>5758.56</v>
      </c>
      <c r="Z37" s="54"/>
      <c r="AA37" s="54"/>
      <c r="AB37" s="13" t="str">
        <f>AB36</f>
        <v>NAP-SSH</v>
      </c>
      <c r="AC37" s="57">
        <f t="shared" si="112"/>
        <v>45772</v>
      </c>
      <c r="AD37" s="13">
        <f t="shared" si="113"/>
        <v>186</v>
      </c>
      <c r="AE37" s="13">
        <f t="shared" si="114"/>
        <v>184</v>
      </c>
      <c r="AF37" s="13">
        <f t="shared" si="115"/>
        <v>2</v>
      </c>
      <c r="AG37" s="20">
        <f t="shared" si="116"/>
        <v>42881.200000000019</v>
      </c>
      <c r="AH37" s="20"/>
      <c r="AI37" s="13" t="str">
        <f>AI36</f>
        <v>SSH-NAP</v>
      </c>
      <c r="AJ37" s="57">
        <f t="shared" si="117"/>
        <v>45779</v>
      </c>
      <c r="AK37" s="13">
        <f t="shared" si="118"/>
        <v>186</v>
      </c>
      <c r="AL37" s="13">
        <f t="shared" si="119"/>
        <v>186</v>
      </c>
      <c r="AM37" s="13">
        <f t="shared" si="120"/>
        <v>0</v>
      </c>
      <c r="AN37" s="20">
        <f t="shared" si="121"/>
        <v>45438.389999999992</v>
      </c>
      <c r="AO37" s="20"/>
      <c r="AP37" s="13">
        <f t="shared" ref="AP37:AP39" si="126">AD37+AK37</f>
        <v>372</v>
      </c>
      <c r="AQ37" s="13">
        <f t="shared" si="122"/>
        <v>370</v>
      </c>
      <c r="AR37" s="13">
        <f t="shared" si="123"/>
        <v>2</v>
      </c>
      <c r="AS37" s="34">
        <f t="shared" si="124"/>
        <v>88319.590000000011</v>
      </c>
      <c r="AT37" s="54"/>
      <c r="AU37" s="34">
        <v>175</v>
      </c>
      <c r="AV37" s="34">
        <f t="shared" ref="AV37:AV39" si="127">AU37*AM37</f>
        <v>0</v>
      </c>
      <c r="AW37" s="34">
        <v>175</v>
      </c>
      <c r="AX37" s="34">
        <f>AW37*AM37</f>
        <v>0</v>
      </c>
      <c r="AY37" s="34">
        <f>AV37+AX37</f>
        <v>0</v>
      </c>
      <c r="AZ37" s="54"/>
      <c r="BA37" s="34">
        <f>AS37+AY37</f>
        <v>88319.590000000011</v>
      </c>
      <c r="BB37" s="54"/>
      <c r="BC37" s="64">
        <v>63600</v>
      </c>
      <c r="BD37" s="32" t="e">
        <f>VLOOKUP(AB37,'Routes Taxes'!#REF!,7,0)</f>
        <v>#REF!</v>
      </c>
      <c r="BE37" s="54" t="e">
        <f>AD37*BD37</f>
        <v>#REF!</v>
      </c>
      <c r="BF37" s="32" t="e">
        <f>VLOOKUP(AI37,'Routes Taxes'!#REF!,7,0)</f>
        <v>#REF!</v>
      </c>
      <c r="BG37" s="54" t="e">
        <f>BF37*AK37</f>
        <v>#REF!</v>
      </c>
      <c r="BH37" s="32" t="e">
        <f>BD37+BF37</f>
        <v>#REF!</v>
      </c>
      <c r="BI37" s="64" t="e">
        <f t="shared" ref="BI37:BI39" si="128">BE37+BG37</f>
        <v>#REF!</v>
      </c>
      <c r="BJ37" s="64" t="e">
        <f t="shared" ref="BJ37:BJ39" si="129">BC37+BI37</f>
        <v>#REF!</v>
      </c>
      <c r="BK37" s="54"/>
      <c r="BL37" s="34" t="e">
        <f>AS37-BJ37</f>
        <v>#REF!</v>
      </c>
      <c r="BM37" s="54"/>
      <c r="BN37" s="34" t="e">
        <f>(AS37+AY37)-BJ37</f>
        <v>#REF!</v>
      </c>
      <c r="BO37" s="54"/>
      <c r="BP37" s="64">
        <f t="shared" si="125"/>
        <v>88319.590000000011</v>
      </c>
      <c r="BQ37" s="64">
        <f t="shared" ref="BQ37:BQ39" si="130">BC37</f>
        <v>63600</v>
      </c>
      <c r="BR37" s="64">
        <f t="shared" ref="BR37:BR39" si="131">K37+Y37</f>
        <v>10971.279999999999</v>
      </c>
      <c r="BS37" s="64">
        <f t="shared" ref="BS37:BS39" si="132">BQ37+BR37</f>
        <v>74571.28</v>
      </c>
      <c r="BT37" s="64">
        <f t="shared" ref="BT37:BT39" si="133">BP37-BS37</f>
        <v>13748.310000000012</v>
      </c>
    </row>
    <row r="38" spans="1:72" x14ac:dyDescent="0.25">
      <c r="A38" t="s">
        <v>5</v>
      </c>
      <c r="B38"/>
      <c r="C38"/>
      <c r="D38"/>
      <c r="E38"/>
      <c r="F38" s="265">
        <v>372</v>
      </c>
      <c r="G38" s="21">
        <v>370</v>
      </c>
      <c r="H38" s="266">
        <v>2</v>
      </c>
      <c r="I38" s="26">
        <v>0.9946236559139785</v>
      </c>
      <c r="J38" s="32">
        <v>93580.550000000032</v>
      </c>
      <c r="K38" s="7">
        <v>10482.099999999999</v>
      </c>
      <c r="O38" t="s">
        <v>5</v>
      </c>
      <c r="R38"/>
      <c r="S38"/>
      <c r="T38" s="265">
        <v>372</v>
      </c>
      <c r="U38" s="21">
        <v>372</v>
      </c>
      <c r="V38" s="266">
        <v>0</v>
      </c>
      <c r="W38" s="7">
        <v>1</v>
      </c>
      <c r="X38" s="32">
        <v>96062.929999999964</v>
      </c>
      <c r="Y38" s="7">
        <v>11517.12</v>
      </c>
      <c r="Z38" s="54"/>
      <c r="AA38" s="54"/>
      <c r="AB38" s="13" t="str">
        <f t="shared" ref="AB38:AB40" si="134">AB37</f>
        <v>NAP-SSH</v>
      </c>
      <c r="AC38" s="57" t="str">
        <f t="shared" si="112"/>
        <v/>
      </c>
      <c r="AD38" s="13">
        <f t="shared" si="113"/>
        <v>372</v>
      </c>
      <c r="AE38" s="13">
        <f t="shared" si="114"/>
        <v>370</v>
      </c>
      <c r="AF38" s="13">
        <f t="shared" si="115"/>
        <v>2</v>
      </c>
      <c r="AG38" s="20">
        <f t="shared" si="116"/>
        <v>93580.550000000032</v>
      </c>
      <c r="AH38" s="20"/>
      <c r="AI38" s="13" t="str">
        <f t="shared" ref="AI38:AI40" si="135">AI37</f>
        <v>SSH-NAP</v>
      </c>
      <c r="AJ38" s="57">
        <f t="shared" si="117"/>
        <v>0</v>
      </c>
      <c r="AK38" s="13">
        <f t="shared" si="118"/>
        <v>372</v>
      </c>
      <c r="AL38" s="13">
        <f t="shared" si="119"/>
        <v>372</v>
      </c>
      <c r="AM38" s="13">
        <f t="shared" si="120"/>
        <v>0</v>
      </c>
      <c r="AN38" s="20">
        <f t="shared" si="121"/>
        <v>96062.929999999964</v>
      </c>
      <c r="AO38" s="20"/>
      <c r="AP38" s="13">
        <f t="shared" si="126"/>
        <v>744</v>
      </c>
      <c r="AQ38" s="13">
        <f t="shared" si="122"/>
        <v>742</v>
      </c>
      <c r="AR38" s="13">
        <f t="shared" si="123"/>
        <v>2</v>
      </c>
      <c r="AS38" s="34">
        <f t="shared" si="124"/>
        <v>189643.47999999998</v>
      </c>
      <c r="AT38" s="54"/>
      <c r="AU38" s="34">
        <v>285</v>
      </c>
      <c r="AV38" s="34">
        <f t="shared" si="127"/>
        <v>0</v>
      </c>
      <c r="AW38" s="34">
        <v>285</v>
      </c>
      <c r="AX38" s="34">
        <f>AW38*AM38</f>
        <v>0</v>
      </c>
      <c r="AY38" s="34">
        <f>AV38+AX38</f>
        <v>0</v>
      </c>
      <c r="AZ38" s="54"/>
      <c r="BA38" s="34">
        <f>AS38+AY38</f>
        <v>189643.47999999998</v>
      </c>
      <c r="BB38" s="54"/>
      <c r="BC38" s="64">
        <v>63600</v>
      </c>
      <c r="BD38" s="32" t="e">
        <f>VLOOKUP(AB38,'Routes Taxes'!#REF!,7,0)</f>
        <v>#REF!</v>
      </c>
      <c r="BE38" s="54" t="e">
        <f>AD38*BD38</f>
        <v>#REF!</v>
      </c>
      <c r="BF38" s="32" t="e">
        <f>VLOOKUP(AI38,'Routes Taxes'!#REF!,7,0)</f>
        <v>#REF!</v>
      </c>
      <c r="BG38" s="54" t="e">
        <f>BF38*AK38</f>
        <v>#REF!</v>
      </c>
      <c r="BH38" s="32" t="e">
        <f>BD38+BF38</f>
        <v>#REF!</v>
      </c>
      <c r="BI38" s="64" t="e">
        <f t="shared" si="128"/>
        <v>#REF!</v>
      </c>
      <c r="BJ38" s="64" t="e">
        <f t="shared" si="129"/>
        <v>#REF!</v>
      </c>
      <c r="BK38" s="54"/>
      <c r="BL38" s="34" t="e">
        <f>AS38-BJ38</f>
        <v>#REF!</v>
      </c>
      <c r="BM38" s="54"/>
      <c r="BN38" s="34" t="e">
        <f>(AS38+AY38)-BJ38</f>
        <v>#REF!</v>
      </c>
      <c r="BO38" s="54"/>
      <c r="BP38" s="64">
        <f t="shared" si="125"/>
        <v>189643.47999999998</v>
      </c>
      <c r="BQ38" s="64">
        <f t="shared" si="130"/>
        <v>63600</v>
      </c>
      <c r="BR38" s="64">
        <f t="shared" si="131"/>
        <v>21999.22</v>
      </c>
      <c r="BS38" s="64">
        <f t="shared" si="132"/>
        <v>85599.22</v>
      </c>
      <c r="BT38" s="64">
        <f t="shared" si="133"/>
        <v>104044.25999999998</v>
      </c>
    </row>
    <row r="39" spans="1:72" x14ac:dyDescent="0.25">
      <c r="B39"/>
      <c r="C39"/>
      <c r="D39"/>
      <c r="E39"/>
      <c r="F39"/>
      <c r="G39"/>
      <c r="H39"/>
      <c r="R39"/>
      <c r="S39"/>
      <c r="T39"/>
      <c r="U39"/>
      <c r="V39"/>
      <c r="Z39" s="54"/>
      <c r="AA39" s="54"/>
      <c r="AB39" s="13" t="str">
        <f t="shared" si="134"/>
        <v>NAP-SSH</v>
      </c>
      <c r="AC39" s="57" t="str">
        <f t="shared" si="112"/>
        <v/>
      </c>
      <c r="AD39" s="13">
        <f t="shared" si="113"/>
        <v>0</v>
      </c>
      <c r="AE39" s="13">
        <f t="shared" si="114"/>
        <v>0</v>
      </c>
      <c r="AF39" s="13">
        <f t="shared" si="115"/>
        <v>0</v>
      </c>
      <c r="AG39" s="20">
        <f t="shared" si="116"/>
        <v>0</v>
      </c>
      <c r="AH39" s="20"/>
      <c r="AI39" s="13" t="str">
        <f t="shared" si="135"/>
        <v>SSH-NAP</v>
      </c>
      <c r="AJ39" s="57">
        <f t="shared" si="117"/>
        <v>0</v>
      </c>
      <c r="AK39" s="13">
        <f t="shared" si="118"/>
        <v>0</v>
      </c>
      <c r="AL39" s="13">
        <f t="shared" si="119"/>
        <v>0</v>
      </c>
      <c r="AM39" s="13">
        <f t="shared" si="120"/>
        <v>0</v>
      </c>
      <c r="AN39" s="20">
        <f t="shared" si="121"/>
        <v>0</v>
      </c>
      <c r="AO39" s="20"/>
      <c r="AP39" s="13">
        <f t="shared" si="126"/>
        <v>0</v>
      </c>
      <c r="AQ39" s="13">
        <f t="shared" si="122"/>
        <v>0</v>
      </c>
      <c r="AR39" s="13">
        <f t="shared" si="123"/>
        <v>0</v>
      </c>
      <c r="AS39" s="34">
        <f t="shared" si="124"/>
        <v>0</v>
      </c>
      <c r="AT39" s="54"/>
      <c r="AU39" s="34">
        <v>285</v>
      </c>
      <c r="AV39" s="34">
        <f t="shared" si="127"/>
        <v>0</v>
      </c>
      <c r="AW39" s="34">
        <v>285</v>
      </c>
      <c r="AX39" s="34">
        <f>AW39*AM39</f>
        <v>0</v>
      </c>
      <c r="AY39" s="34">
        <f>AV39+AX39</f>
        <v>0</v>
      </c>
      <c r="AZ39" s="54"/>
      <c r="BA39" s="34">
        <f>AS39+AY39</f>
        <v>0</v>
      </c>
      <c r="BB39" s="54"/>
      <c r="BC39" s="64">
        <v>63600</v>
      </c>
      <c r="BD39" s="32" t="e">
        <f>VLOOKUP(AB39,'Routes Taxes'!#REF!,7,0)</f>
        <v>#REF!</v>
      </c>
      <c r="BE39" s="54" t="e">
        <f>AD39*BD39</f>
        <v>#REF!</v>
      </c>
      <c r="BF39" s="32" t="e">
        <f>VLOOKUP(AI39,'Routes Taxes'!#REF!,7,0)</f>
        <v>#REF!</v>
      </c>
      <c r="BG39" s="54" t="e">
        <f>BF39*AK39</f>
        <v>#REF!</v>
      </c>
      <c r="BH39" s="32" t="e">
        <f>BD39+BF39</f>
        <v>#REF!</v>
      </c>
      <c r="BI39" s="64" t="e">
        <f t="shared" si="128"/>
        <v>#REF!</v>
      </c>
      <c r="BJ39" s="64" t="e">
        <f t="shared" si="129"/>
        <v>#REF!</v>
      </c>
      <c r="BK39" s="54"/>
      <c r="BL39" s="34" t="e">
        <f>AS39-BJ39</f>
        <v>#REF!</v>
      </c>
      <c r="BM39" s="54"/>
      <c r="BN39" s="34" t="e">
        <f>(AS39+AY39)-BJ39</f>
        <v>#REF!</v>
      </c>
      <c r="BO39" s="54"/>
      <c r="BP39" s="64">
        <f t="shared" si="125"/>
        <v>0</v>
      </c>
      <c r="BQ39" s="64">
        <f t="shared" si="130"/>
        <v>63600</v>
      </c>
      <c r="BR39" s="64">
        <f t="shared" si="131"/>
        <v>0</v>
      </c>
      <c r="BS39" s="64">
        <f t="shared" si="132"/>
        <v>63600</v>
      </c>
      <c r="BT39" s="64">
        <f t="shared" si="133"/>
        <v>-63600</v>
      </c>
    </row>
    <row r="40" spans="1:72" ht="16.5" thickBot="1" x14ac:dyDescent="0.3">
      <c r="B40"/>
      <c r="C40"/>
      <c r="D40"/>
      <c r="E40"/>
      <c r="F40"/>
      <c r="G40"/>
      <c r="H40"/>
      <c r="R40"/>
      <c r="S40"/>
      <c r="T40"/>
      <c r="U40"/>
      <c r="V40"/>
      <c r="Z40" s="54"/>
      <c r="AA40" s="54"/>
      <c r="AB40" s="13" t="str">
        <f t="shared" si="134"/>
        <v>NAP-SSH</v>
      </c>
      <c r="AC40" s="57" t="str">
        <f t="shared" si="112"/>
        <v/>
      </c>
      <c r="AD40" s="13">
        <f t="shared" si="113"/>
        <v>0</v>
      </c>
      <c r="AE40" s="13">
        <f t="shared" si="114"/>
        <v>0</v>
      </c>
      <c r="AF40" s="13">
        <f t="shared" si="115"/>
        <v>0</v>
      </c>
      <c r="AG40" s="20">
        <f t="shared" si="116"/>
        <v>0</v>
      </c>
      <c r="AH40" s="20"/>
      <c r="AI40" s="13" t="str">
        <f t="shared" si="135"/>
        <v>SSH-NAP</v>
      </c>
      <c r="AJ40" s="57">
        <f t="shared" si="117"/>
        <v>0</v>
      </c>
      <c r="AK40" s="13">
        <f t="shared" si="118"/>
        <v>0</v>
      </c>
      <c r="AL40" s="13">
        <f t="shared" si="119"/>
        <v>0</v>
      </c>
      <c r="AM40" s="13">
        <f t="shared" si="120"/>
        <v>0</v>
      </c>
      <c r="AN40" s="20">
        <f t="shared" si="121"/>
        <v>0</v>
      </c>
      <c r="AO40" s="20"/>
      <c r="AP40" s="13">
        <f t="shared" ref="AP40" si="136">AD40+AK40</f>
        <v>0</v>
      </c>
      <c r="AQ40" s="13">
        <f t="shared" ref="AQ40" si="137">AE40+AL40</f>
        <v>0</v>
      </c>
      <c r="AR40" s="13">
        <f t="shared" ref="AR40" si="138">AF40+AM40</f>
        <v>0</v>
      </c>
      <c r="AS40" s="34">
        <f t="shared" ref="AS40" si="139">AG40+AN40</f>
        <v>0</v>
      </c>
      <c r="AT40" s="54"/>
      <c r="AU40" s="34">
        <v>285</v>
      </c>
      <c r="AV40" s="34">
        <f t="shared" ref="AV40" si="140">AU40*AM40</f>
        <v>0</v>
      </c>
      <c r="AW40" s="34">
        <v>285</v>
      </c>
      <c r="AX40" s="34">
        <f>AW40*AM40</f>
        <v>0</v>
      </c>
      <c r="AY40" s="34">
        <f>AV40+AX40</f>
        <v>0</v>
      </c>
      <c r="AZ40" s="54"/>
      <c r="BA40" s="34">
        <f>AS40+AY40</f>
        <v>0</v>
      </c>
      <c r="BB40" s="54"/>
      <c r="BC40" s="64">
        <v>63600</v>
      </c>
      <c r="BD40" s="32" t="e">
        <f>VLOOKUP(AB40,'Routes Taxes'!#REF!,7,0)</f>
        <v>#REF!</v>
      </c>
      <c r="BE40" s="54" t="e">
        <f>AD40*BD40</f>
        <v>#REF!</v>
      </c>
      <c r="BF40" s="32" t="e">
        <f>VLOOKUP(AI40,'Routes Taxes'!#REF!,7,0)</f>
        <v>#REF!</v>
      </c>
      <c r="BG40" s="54" t="e">
        <f>BF40*AK40</f>
        <v>#REF!</v>
      </c>
      <c r="BH40" s="32" t="e">
        <f>BD40+BF40</f>
        <v>#REF!</v>
      </c>
      <c r="BI40" s="64" t="e">
        <f t="shared" ref="BI40" si="141">BE40+BG40</f>
        <v>#REF!</v>
      </c>
      <c r="BJ40" s="64" t="e">
        <f t="shared" ref="BJ40" si="142">BC40+BI40</f>
        <v>#REF!</v>
      </c>
      <c r="BK40" s="54"/>
      <c r="BL40" s="34" t="e">
        <f>AS40-BJ40</f>
        <v>#REF!</v>
      </c>
      <c r="BM40" s="54"/>
      <c r="BN40" s="34" t="e">
        <f>(AS40+AY40)-BJ40</f>
        <v>#REF!</v>
      </c>
      <c r="BO40" s="54"/>
      <c r="BP40" s="64">
        <f t="shared" ref="BP40" si="143">IF(ISNUMBER(J40), IF(ISNUMBER(X40), J40 + X40, J40), IF(ISNUMBER(X40), X40,0))</f>
        <v>0</v>
      </c>
      <c r="BQ40" s="64">
        <f t="shared" ref="BQ40" si="144">BC40</f>
        <v>63600</v>
      </c>
      <c r="BR40" s="64">
        <f t="shared" ref="BR40" si="145">K40+Y40</f>
        <v>0</v>
      </c>
      <c r="BS40" s="64">
        <f t="shared" ref="BS40" si="146">BQ40+BR40</f>
        <v>63600</v>
      </c>
      <c r="BT40" s="64">
        <f t="shared" ref="BT40" si="147">BP40-BS40</f>
        <v>-63600</v>
      </c>
    </row>
    <row r="41" spans="1:72" ht="16.5" thickBot="1" x14ac:dyDescent="0.3">
      <c r="B41"/>
      <c r="C41"/>
      <c r="D41"/>
      <c r="E41"/>
      <c r="F41"/>
      <c r="G41"/>
      <c r="H41"/>
      <c r="R41"/>
      <c r="S41"/>
      <c r="T41"/>
      <c r="U41"/>
      <c r="V41"/>
      <c r="Z41" s="54"/>
      <c r="AA41" s="54"/>
      <c r="AC41" s="57"/>
      <c r="AD41" s="85">
        <f t="shared" ref="AD41" si="148">SUM(AD36:AD40)</f>
        <v>744</v>
      </c>
      <c r="AE41" s="86">
        <f t="shared" ref="AE41" si="149">SUM(AE36:AE40)</f>
        <v>740</v>
      </c>
      <c r="AF41" s="86">
        <f t="shared" ref="AF41" si="150">SUM(AF36:AF40)</f>
        <v>4</v>
      </c>
      <c r="AG41" s="87">
        <f t="shared" ref="AG41" si="151">SUM(AG36:AG40)</f>
        <v>187161.10000000006</v>
      </c>
      <c r="AH41" s="20"/>
      <c r="AJ41" s="57"/>
      <c r="AK41" s="85">
        <f t="shared" ref="AK41" si="152">SUM(AK36:AK40)</f>
        <v>744</v>
      </c>
      <c r="AL41" s="86">
        <f t="shared" ref="AL41" si="153">SUM(AL36:AL40)</f>
        <v>744</v>
      </c>
      <c r="AM41" s="86">
        <f t="shared" ref="AM41" si="154">SUM(AM36:AM40)</f>
        <v>0</v>
      </c>
      <c r="AN41" s="87">
        <f t="shared" ref="AN41" si="155">SUM(AN36:AN40)</f>
        <v>192125.85999999993</v>
      </c>
      <c r="AO41" s="82"/>
      <c r="AP41" s="84">
        <f>SUM(AP36:AP40)</f>
        <v>1488</v>
      </c>
      <c r="AQ41" s="80">
        <f t="shared" ref="AQ41" si="156">SUM(AQ36:AQ40)</f>
        <v>1484</v>
      </c>
      <c r="AR41" s="80">
        <f t="shared" ref="AR41" si="157">SUM(AR36:AR40)</f>
        <v>4</v>
      </c>
      <c r="AS41" s="81">
        <f t="shared" ref="AS41" si="158">SUM(AS36:AS40)</f>
        <v>379286.95999999996</v>
      </c>
      <c r="AT41" s="54"/>
      <c r="AU41" s="91">
        <f>AVERAGE(AU36:AU40)</f>
        <v>241</v>
      </c>
      <c r="AV41" s="92">
        <f>SUM(AV36:AV40)</f>
        <v>0</v>
      </c>
      <c r="AW41" s="92">
        <f>AVERAGE(AW36:AW40)</f>
        <v>241</v>
      </c>
      <c r="AX41" s="92">
        <f>SUM(AX36:AX40)</f>
        <v>0</v>
      </c>
      <c r="AY41" s="89">
        <f>SUM(AY36:AY40)</f>
        <v>0</v>
      </c>
      <c r="AZ41" s="54"/>
      <c r="BA41" s="90">
        <f>SUM(BA36:BA40)</f>
        <v>379286.95999999996</v>
      </c>
      <c r="BB41" s="54"/>
      <c r="BC41" s="65">
        <f>SUM(BC36:BC40)</f>
        <v>318000</v>
      </c>
      <c r="BD41" s="65"/>
      <c r="BE41" s="65" t="e">
        <f t="shared" ref="BE41" si="159">SUM(BE36:BE40)</f>
        <v>#REF!</v>
      </c>
      <c r="BF41" s="65"/>
      <c r="BG41" s="65" t="e">
        <f t="shared" ref="BG41" si="160">SUM(BG36:BG40)</f>
        <v>#REF!</v>
      </c>
      <c r="BH41" s="65"/>
      <c r="BI41" s="65" t="e">
        <f t="shared" ref="BI41" si="161">SUM(BI36:BI40)</f>
        <v>#REF!</v>
      </c>
      <c r="BJ41" s="65" t="e">
        <f>SUM(BJ36:BJ40)</f>
        <v>#REF!</v>
      </c>
      <c r="BK41" s="54"/>
      <c r="BL41" s="93" t="e">
        <f>SUM(BL36:BL40)</f>
        <v>#REF!</v>
      </c>
      <c r="BM41" s="54"/>
      <c r="BN41" s="93" t="e">
        <f>SUM(BN36:BN40)</f>
        <v>#REF!</v>
      </c>
      <c r="BO41" s="54"/>
      <c r="BP41" s="65">
        <f>SUM(BP36:BP40)</f>
        <v>379286.95999999996</v>
      </c>
      <c r="BQ41" s="65">
        <f t="shared" ref="BQ41:BT41" si="162">SUM(BQ36:BQ40)</f>
        <v>318000</v>
      </c>
      <c r="BR41" s="65">
        <f t="shared" si="162"/>
        <v>43998.44</v>
      </c>
      <c r="BS41" s="65">
        <f t="shared" si="162"/>
        <v>361998.44</v>
      </c>
      <c r="BT41" s="65">
        <f t="shared" si="162"/>
        <v>17288.51999999996</v>
      </c>
    </row>
    <row r="42" spans="1:72" x14ac:dyDescent="0.25">
      <c r="B42"/>
      <c r="C42"/>
      <c r="D42"/>
      <c r="E42"/>
      <c r="F42"/>
      <c r="G42"/>
      <c r="H42"/>
      <c r="R42"/>
      <c r="S42"/>
      <c r="T42"/>
      <c r="U42"/>
      <c r="V42"/>
      <c r="AC42" s="54"/>
      <c r="AG42" s="32"/>
      <c r="AH42" s="32"/>
    </row>
    <row r="43" spans="1:72" x14ac:dyDescent="0.25">
      <c r="A43" s="46" t="s">
        <v>6</v>
      </c>
      <c r="B43" t="s">
        <v>7</v>
      </c>
      <c r="O43" s="46" t="s">
        <v>6</v>
      </c>
      <c r="P43" t="s">
        <v>8</v>
      </c>
      <c r="AG43" s="32"/>
      <c r="AH43" s="32"/>
      <c r="AN43" s="32"/>
      <c r="AO43" s="32"/>
      <c r="AS43" s="34"/>
      <c r="BP43" s="58"/>
      <c r="BQ43" s="58"/>
      <c r="BR43" s="58"/>
      <c r="BS43" s="58"/>
      <c r="BT43" s="58"/>
    </row>
    <row r="44" spans="1:72" ht="16.5" thickBot="1" x14ac:dyDescent="0.3">
      <c r="AG44" s="32"/>
      <c r="AH44" s="32"/>
      <c r="AN44" s="32"/>
      <c r="AO44" s="32"/>
      <c r="AS44" s="34"/>
      <c r="BP44" s="58"/>
      <c r="BQ44" s="58"/>
      <c r="BR44" s="58"/>
      <c r="BS44" s="58"/>
      <c r="BT44" s="58"/>
    </row>
    <row r="45" spans="1:72" x14ac:dyDescent="0.25">
      <c r="A45" s="46" t="s">
        <v>26</v>
      </c>
      <c r="B45" s="46" t="s">
        <v>101</v>
      </c>
      <c r="C45" s="46" t="s">
        <v>11</v>
      </c>
      <c r="D45" s="46" t="s">
        <v>4</v>
      </c>
      <c r="E45" s="46" t="s">
        <v>20</v>
      </c>
      <c r="F45" t="s">
        <v>220</v>
      </c>
      <c r="G45" s="13" t="s">
        <v>99</v>
      </c>
      <c r="H45" s="13" t="s">
        <v>103</v>
      </c>
      <c r="I45" t="s">
        <v>161</v>
      </c>
      <c r="J45" s="13" t="s">
        <v>94</v>
      </c>
      <c r="K45" t="s">
        <v>160</v>
      </c>
      <c r="O45" s="46" t="s">
        <v>26</v>
      </c>
      <c r="P45" s="46" t="s">
        <v>101</v>
      </c>
      <c r="Q45" s="46" t="s">
        <v>11</v>
      </c>
      <c r="R45" s="46" t="s">
        <v>4</v>
      </c>
      <c r="S45" s="46" t="s">
        <v>20</v>
      </c>
      <c r="T45" t="s">
        <v>220</v>
      </c>
      <c r="U45" s="13" t="s">
        <v>99</v>
      </c>
      <c r="V45" s="13" t="s">
        <v>103</v>
      </c>
      <c r="W45" t="s">
        <v>161</v>
      </c>
      <c r="X45" s="13" t="s">
        <v>94</v>
      </c>
      <c r="Y45" t="s">
        <v>160</v>
      </c>
      <c r="Z45" s="13"/>
      <c r="AA45" s="13"/>
      <c r="AB45" s="72" t="s">
        <v>175</v>
      </c>
      <c r="AC45" s="72" t="s">
        <v>166</v>
      </c>
      <c r="AD45" s="72" t="s">
        <v>167</v>
      </c>
      <c r="AE45" s="72" t="s">
        <v>168</v>
      </c>
      <c r="AF45" s="72" t="s">
        <v>169</v>
      </c>
      <c r="AG45" s="73" t="s">
        <v>173</v>
      </c>
      <c r="AH45" s="78"/>
      <c r="AI45" s="72" t="s">
        <v>176</v>
      </c>
      <c r="AJ45" s="72" t="s">
        <v>166</v>
      </c>
      <c r="AK45" s="72" t="s">
        <v>167</v>
      </c>
      <c r="AL45" s="72" t="s">
        <v>168</v>
      </c>
      <c r="AM45" s="72" t="s">
        <v>169</v>
      </c>
      <c r="AN45" s="73" t="s">
        <v>173</v>
      </c>
      <c r="AO45" s="78"/>
      <c r="AP45" s="72" t="s">
        <v>170</v>
      </c>
      <c r="AQ45" s="72" t="s">
        <v>171</v>
      </c>
      <c r="AR45" s="72" t="s">
        <v>172</v>
      </c>
      <c r="AS45" s="74" t="s">
        <v>174</v>
      </c>
      <c r="AT45" s="13"/>
      <c r="AU45" s="88" t="s">
        <v>184</v>
      </c>
      <c r="AV45" s="88" t="s">
        <v>185</v>
      </c>
      <c r="AW45" s="88" t="s">
        <v>186</v>
      </c>
      <c r="AX45" s="88" t="s">
        <v>187</v>
      </c>
      <c r="AY45" s="88" t="s">
        <v>188</v>
      </c>
      <c r="AZ45" s="13"/>
      <c r="BA45" s="88" t="s">
        <v>190</v>
      </c>
      <c r="BB45" s="13"/>
      <c r="BC45" s="62" t="s">
        <v>164</v>
      </c>
      <c r="BD45" s="62" t="s">
        <v>177</v>
      </c>
      <c r="BE45" s="62" t="s">
        <v>180</v>
      </c>
      <c r="BF45" s="62" t="s">
        <v>178</v>
      </c>
      <c r="BG45" s="62" t="s">
        <v>181</v>
      </c>
      <c r="BH45" s="62" t="s">
        <v>58</v>
      </c>
      <c r="BI45" s="62" t="s">
        <v>179</v>
      </c>
      <c r="BJ45" s="62" t="s">
        <v>182</v>
      </c>
      <c r="BK45" s="13"/>
      <c r="BL45" s="74" t="s">
        <v>183</v>
      </c>
      <c r="BM45" s="13"/>
      <c r="BN45" s="74" t="s">
        <v>189</v>
      </c>
      <c r="BO45" s="13"/>
      <c r="BP45" s="62" t="s">
        <v>114</v>
      </c>
      <c r="BQ45" s="62" t="s">
        <v>164</v>
      </c>
      <c r="BR45" s="62" t="s">
        <v>89</v>
      </c>
      <c r="BS45" s="62" t="s">
        <v>162</v>
      </c>
      <c r="BT45" s="62" t="s">
        <v>165</v>
      </c>
    </row>
    <row r="46" spans="1:72" x14ac:dyDescent="0.25">
      <c r="A46" t="s">
        <v>137</v>
      </c>
      <c r="B46" t="s">
        <v>203</v>
      </c>
      <c r="C46" t="s">
        <v>23</v>
      </c>
      <c r="D46" s="52">
        <v>45765</v>
      </c>
      <c r="E46" t="s">
        <v>150</v>
      </c>
      <c r="F46" s="265">
        <v>186</v>
      </c>
      <c r="G46" s="21">
        <v>186</v>
      </c>
      <c r="H46" s="266">
        <v>0</v>
      </c>
      <c r="I46" s="26">
        <v>1</v>
      </c>
      <c r="J46" s="32">
        <v>50699.350000000013</v>
      </c>
      <c r="K46" s="7">
        <v>5269.38</v>
      </c>
      <c r="O46" t="s">
        <v>137</v>
      </c>
      <c r="P46" t="s">
        <v>345</v>
      </c>
      <c r="Q46" t="s">
        <v>24</v>
      </c>
      <c r="R46" s="52">
        <v>45772</v>
      </c>
      <c r="S46" t="s">
        <v>798</v>
      </c>
      <c r="T46" s="265">
        <v>186</v>
      </c>
      <c r="U46" s="21">
        <v>186</v>
      </c>
      <c r="V46" s="266">
        <v>0</v>
      </c>
      <c r="W46" s="7">
        <v>1</v>
      </c>
      <c r="X46" s="32">
        <v>50624.539999999979</v>
      </c>
      <c r="Y46" s="7">
        <v>5758.56</v>
      </c>
      <c r="Z46" s="54"/>
      <c r="AA46" s="54"/>
      <c r="AB46" s="13" t="str">
        <f>IF(ISBLANK(C46),"",C46)</f>
        <v>NAP-SSH</v>
      </c>
      <c r="AC46" s="57">
        <f t="shared" ref="AC46:AC47" si="163">IF(ISBLANK(D46),"",D46)</f>
        <v>45765</v>
      </c>
      <c r="AD46" s="13">
        <f t="shared" ref="AD46:AD47" si="164">F46</f>
        <v>186</v>
      </c>
      <c r="AE46" s="13">
        <f t="shared" ref="AE46:AE47" si="165">G46</f>
        <v>186</v>
      </c>
      <c r="AF46" s="13">
        <f t="shared" ref="AF46:AF47" si="166">H46</f>
        <v>0</v>
      </c>
      <c r="AG46" s="20">
        <f t="shared" ref="AG46:AG47" si="167">J46</f>
        <v>50699.350000000013</v>
      </c>
      <c r="AH46" s="20"/>
      <c r="AI46" s="13" t="str">
        <f>Q46</f>
        <v>SSH-NAP</v>
      </c>
      <c r="AJ46" s="57">
        <f t="shared" ref="AJ46:AJ47" si="168">R46</f>
        <v>45772</v>
      </c>
      <c r="AK46" s="13">
        <f t="shared" ref="AK46:AK47" si="169">T46</f>
        <v>186</v>
      </c>
      <c r="AL46" s="13">
        <f t="shared" ref="AL46:AL47" si="170">U46</f>
        <v>186</v>
      </c>
      <c r="AM46" s="13">
        <f t="shared" ref="AM46:AM47" si="171">V46</f>
        <v>0</v>
      </c>
      <c r="AN46" s="20">
        <f t="shared" ref="AN46:AN47" si="172">X46</f>
        <v>50624.539999999979</v>
      </c>
      <c r="AO46" s="20"/>
      <c r="AP46" s="13">
        <f>AD46+AK46</f>
        <v>372</v>
      </c>
      <c r="AQ46" s="13">
        <f t="shared" ref="AQ46:AQ47" si="173">AE46+AL46</f>
        <v>372</v>
      </c>
      <c r="AR46" s="13">
        <f t="shared" ref="AR46:AR47" si="174">AF46+AM46</f>
        <v>0</v>
      </c>
      <c r="AS46" s="34">
        <f t="shared" ref="AS46:AS47" si="175">AG46+AN46</f>
        <v>101323.88999999998</v>
      </c>
      <c r="AT46" s="54"/>
      <c r="AU46" s="34">
        <v>275</v>
      </c>
      <c r="AV46" s="34">
        <f>AU46*AM46</f>
        <v>0</v>
      </c>
      <c r="AW46" s="34">
        <v>275</v>
      </c>
      <c r="AX46" s="34">
        <f>AW46*AM46</f>
        <v>0</v>
      </c>
      <c r="AY46" s="34">
        <f>AV46+AX46</f>
        <v>0</v>
      </c>
      <c r="AZ46" s="54"/>
      <c r="BA46" s="34">
        <f>AS46+AY46</f>
        <v>101323.88999999998</v>
      </c>
      <c r="BB46" s="54"/>
      <c r="BC46" s="64">
        <v>72300</v>
      </c>
      <c r="BD46" s="32" t="e">
        <f>VLOOKUP(AB46,'Routes Taxes'!#REF!,7,0)</f>
        <v>#REF!</v>
      </c>
      <c r="BE46" s="54" t="e">
        <f>AD46*BD46</f>
        <v>#REF!</v>
      </c>
      <c r="BF46" s="32" t="e">
        <f>VLOOKUP(AI46,'Routes Taxes'!#REF!,7,0)</f>
        <v>#REF!</v>
      </c>
      <c r="BG46" s="54" t="e">
        <f>BF46*AK46</f>
        <v>#REF!</v>
      </c>
      <c r="BH46" s="32" t="e">
        <f>BD46+BF46</f>
        <v>#REF!</v>
      </c>
      <c r="BI46" s="64" t="e">
        <f>BE46+BG46</f>
        <v>#REF!</v>
      </c>
      <c r="BJ46" s="64" t="e">
        <f>BC46+BI46</f>
        <v>#REF!</v>
      </c>
      <c r="BK46" s="54"/>
      <c r="BL46" s="34" t="e">
        <f>AS46-BJ46</f>
        <v>#REF!</v>
      </c>
      <c r="BM46" s="54"/>
      <c r="BN46" s="34" t="e">
        <f>(AS46+AY46)-BJ46</f>
        <v>#REF!</v>
      </c>
      <c r="BO46" s="54"/>
      <c r="BP46" s="64">
        <f t="shared" ref="BP46:BP47" si="176">IF(ISNUMBER(J46), IF(ISNUMBER(X46), J46 + X46, J46), IF(ISNUMBER(X46), X46,0))</f>
        <v>101323.88999999998</v>
      </c>
      <c r="BQ46" s="64">
        <f>BC46</f>
        <v>72300</v>
      </c>
      <c r="BR46" s="64">
        <f>K46+Y46</f>
        <v>11027.94</v>
      </c>
      <c r="BS46" s="64">
        <f>BQ46+BR46</f>
        <v>83327.94</v>
      </c>
      <c r="BT46" s="64">
        <f>BP46-BS46</f>
        <v>17995.949999999983</v>
      </c>
    </row>
    <row r="47" spans="1:72" ht="16.5" thickBot="1" x14ac:dyDescent="0.3">
      <c r="B47"/>
      <c r="C47"/>
      <c r="D47" s="52">
        <v>45772</v>
      </c>
      <c r="E47" t="s">
        <v>798</v>
      </c>
      <c r="F47" s="265">
        <v>186</v>
      </c>
      <c r="G47" s="21">
        <v>184</v>
      </c>
      <c r="H47" s="266">
        <v>2</v>
      </c>
      <c r="I47" s="26">
        <v>0.989247311827957</v>
      </c>
      <c r="J47" s="32">
        <v>42881.200000000019</v>
      </c>
      <c r="K47" s="7">
        <v>5212.7199999999993</v>
      </c>
      <c r="R47" s="52">
        <v>45779</v>
      </c>
      <c r="S47" t="s">
        <v>800</v>
      </c>
      <c r="T47" s="265">
        <v>186</v>
      </c>
      <c r="U47" s="21">
        <v>186</v>
      </c>
      <c r="V47" s="266">
        <v>0</v>
      </c>
      <c r="W47" s="7">
        <v>1</v>
      </c>
      <c r="X47" s="32">
        <v>45438.389999999992</v>
      </c>
      <c r="Y47" s="7">
        <v>5758.56</v>
      </c>
      <c r="Z47" s="54"/>
      <c r="AA47" s="54"/>
      <c r="AB47" s="13" t="str">
        <f>AB46</f>
        <v>NAP-SSH</v>
      </c>
      <c r="AC47" s="57">
        <f t="shared" si="163"/>
        <v>45772</v>
      </c>
      <c r="AD47" s="13">
        <f t="shared" si="164"/>
        <v>186</v>
      </c>
      <c r="AE47" s="13">
        <f t="shared" si="165"/>
        <v>184</v>
      </c>
      <c r="AF47" s="13">
        <f t="shared" si="166"/>
        <v>2</v>
      </c>
      <c r="AG47" s="20">
        <f t="shared" si="167"/>
        <v>42881.200000000019</v>
      </c>
      <c r="AH47" s="20"/>
      <c r="AI47" s="13" t="str">
        <f>AI46</f>
        <v>SSH-NAP</v>
      </c>
      <c r="AJ47" s="57">
        <f t="shared" si="168"/>
        <v>45779</v>
      </c>
      <c r="AK47" s="13">
        <f t="shared" si="169"/>
        <v>186</v>
      </c>
      <c r="AL47" s="13">
        <f t="shared" si="170"/>
        <v>186</v>
      </c>
      <c r="AM47" s="13">
        <f t="shared" si="171"/>
        <v>0</v>
      </c>
      <c r="AN47" s="20">
        <f t="shared" si="172"/>
        <v>45438.389999999992</v>
      </c>
      <c r="AO47" s="20"/>
      <c r="AP47" s="13">
        <f t="shared" ref="AP47" si="177">AD47+AK47</f>
        <v>372</v>
      </c>
      <c r="AQ47" s="13">
        <f t="shared" si="173"/>
        <v>370</v>
      </c>
      <c r="AR47" s="13">
        <f t="shared" si="174"/>
        <v>2</v>
      </c>
      <c r="AS47" s="34">
        <f t="shared" si="175"/>
        <v>88319.590000000011</v>
      </c>
      <c r="AT47" s="54"/>
      <c r="AU47" s="34">
        <v>275</v>
      </c>
      <c r="AV47" s="34">
        <f t="shared" ref="AV47" si="178">AU47*AM47</f>
        <v>0</v>
      </c>
      <c r="AW47" s="34">
        <v>275</v>
      </c>
      <c r="AX47" s="34">
        <f>AW47*AM47</f>
        <v>0</v>
      </c>
      <c r="AY47" s="34">
        <f>AV47+AX47</f>
        <v>0</v>
      </c>
      <c r="AZ47" s="54"/>
      <c r="BA47" s="34">
        <f>AS47+AY47</f>
        <v>88319.590000000011</v>
      </c>
      <c r="BB47" s="54"/>
      <c r="BC47" s="64">
        <v>72300</v>
      </c>
      <c r="BD47" s="32" t="e">
        <f>VLOOKUP(AB47,'Routes Taxes'!#REF!,7,0)</f>
        <v>#REF!</v>
      </c>
      <c r="BE47" s="54" t="e">
        <f>AD47*BD47</f>
        <v>#REF!</v>
      </c>
      <c r="BF47" s="32" t="e">
        <f>VLOOKUP(AI47,'Routes Taxes'!#REF!,7,0)</f>
        <v>#REF!</v>
      </c>
      <c r="BG47" s="54" t="e">
        <f>BF47*AK47</f>
        <v>#REF!</v>
      </c>
      <c r="BH47" s="32" t="e">
        <f>BD47+BF47</f>
        <v>#REF!</v>
      </c>
      <c r="BI47" s="64" t="e">
        <f t="shared" ref="BI47" si="179">BE47+BG47</f>
        <v>#REF!</v>
      </c>
      <c r="BJ47" s="64" t="e">
        <f t="shared" ref="BJ47" si="180">BC47+BI47</f>
        <v>#REF!</v>
      </c>
      <c r="BK47" s="54"/>
      <c r="BL47" s="34" t="e">
        <f>AS47-BJ47</f>
        <v>#REF!</v>
      </c>
      <c r="BM47" s="54"/>
      <c r="BN47" s="34" t="e">
        <f>(AS47+AY47)-BJ47</f>
        <v>#REF!</v>
      </c>
      <c r="BO47" s="54"/>
      <c r="BP47" s="64">
        <f t="shared" si="176"/>
        <v>88319.590000000011</v>
      </c>
      <c r="BQ47" s="64">
        <f t="shared" ref="BQ47" si="181">BC47</f>
        <v>72300</v>
      </c>
      <c r="BR47" s="64">
        <f t="shared" ref="BR47" si="182">K47+Y47</f>
        <v>10971.279999999999</v>
      </c>
      <c r="BS47" s="64">
        <f t="shared" ref="BS47" si="183">BQ47+BR47</f>
        <v>83271.28</v>
      </c>
      <c r="BT47" s="64">
        <f t="shared" ref="BT47" si="184">BP47-BS47</f>
        <v>5048.3100000000122</v>
      </c>
    </row>
    <row r="48" spans="1:72" ht="16.5" thickBot="1" x14ac:dyDescent="0.3">
      <c r="A48" t="s">
        <v>5</v>
      </c>
      <c r="B48"/>
      <c r="C48"/>
      <c r="D48"/>
      <c r="E48"/>
      <c r="F48" s="265">
        <v>372</v>
      </c>
      <c r="G48" s="21">
        <v>370</v>
      </c>
      <c r="H48" s="266">
        <v>2</v>
      </c>
      <c r="I48" s="26">
        <v>0.9946236559139785</v>
      </c>
      <c r="J48" s="32">
        <v>93580.550000000032</v>
      </c>
      <c r="K48" s="7">
        <v>10482.099999999999</v>
      </c>
      <c r="O48" t="s">
        <v>5</v>
      </c>
      <c r="R48"/>
      <c r="S48"/>
      <c r="T48" s="265">
        <v>372</v>
      </c>
      <c r="U48" s="21">
        <v>372</v>
      </c>
      <c r="V48" s="266">
        <v>0</v>
      </c>
      <c r="W48" s="7">
        <v>1</v>
      </c>
      <c r="X48" s="32">
        <v>96062.929999999964</v>
      </c>
      <c r="Y48" s="7">
        <v>11517.12</v>
      </c>
      <c r="Z48" s="54"/>
      <c r="AA48" s="54"/>
      <c r="AC48" s="57"/>
      <c r="AD48" s="85">
        <f>SUM(AD46:AD47)</f>
        <v>372</v>
      </c>
      <c r="AE48" s="86">
        <f t="shared" ref="AE48:AG48" si="185">SUM(AE46:AE47)</f>
        <v>370</v>
      </c>
      <c r="AF48" s="86">
        <f t="shared" si="185"/>
        <v>2</v>
      </c>
      <c r="AG48" s="87">
        <f t="shared" si="185"/>
        <v>93580.550000000032</v>
      </c>
      <c r="AH48" s="20"/>
      <c r="AJ48" s="57"/>
      <c r="AK48" s="85">
        <f t="shared" ref="AK48:AN48" si="186">SUM(AK46:AK47)</f>
        <v>372</v>
      </c>
      <c r="AL48" s="86">
        <f t="shared" si="186"/>
        <v>372</v>
      </c>
      <c r="AM48" s="86">
        <f t="shared" si="186"/>
        <v>0</v>
      </c>
      <c r="AN48" s="87">
        <f t="shared" si="186"/>
        <v>96062.929999999964</v>
      </c>
      <c r="AO48" s="82"/>
      <c r="AP48" s="84">
        <f t="shared" ref="AP48:AR48" si="187">SUM(AP46:AP47)</f>
        <v>744</v>
      </c>
      <c r="AQ48" s="80">
        <f t="shared" si="187"/>
        <v>742</v>
      </c>
      <c r="AR48" s="80">
        <f t="shared" si="187"/>
        <v>2</v>
      </c>
      <c r="AS48" s="81">
        <f>SUM(AS46:AS47)</f>
        <v>189643.47999999998</v>
      </c>
      <c r="AT48" s="54"/>
      <c r="AU48" s="91">
        <f>AVERAGE(AU46:AU47)</f>
        <v>275</v>
      </c>
      <c r="AV48" s="92">
        <f>SUM(AV46:AV47)</f>
        <v>0</v>
      </c>
      <c r="AW48" s="92">
        <f>AVERAGE(AW46:AW47)</f>
        <v>275</v>
      </c>
      <c r="AX48" s="92">
        <f>SUM(AX46:AX47)</f>
        <v>0</v>
      </c>
      <c r="AY48" s="89">
        <f t="shared" ref="AY48" si="188">SUM(AY46:AY47)</f>
        <v>0</v>
      </c>
      <c r="AZ48" s="54"/>
      <c r="BA48" s="90">
        <f>SUM(BA46:BA47)</f>
        <v>189643.47999999998</v>
      </c>
      <c r="BB48" s="54"/>
      <c r="BC48" s="65">
        <f ca="1">SUM(BC46:BC50)</f>
        <v>425850</v>
      </c>
      <c r="BD48" s="65"/>
      <c r="BE48" s="65" t="e">
        <f>SUM(BE46:BE50)</f>
        <v>#REF!</v>
      </c>
      <c r="BF48" s="65"/>
      <c r="BG48" s="65" t="e">
        <f>SUM(BG46:BG50)</f>
        <v>#REF!</v>
      </c>
      <c r="BH48" s="65"/>
      <c r="BI48" s="65" t="e">
        <f>SUM(BI46:BI50)</f>
        <v>#REF!</v>
      </c>
      <c r="BJ48" s="65" t="e">
        <f>SUM(BJ46:BJ50)</f>
        <v>#REF!</v>
      </c>
      <c r="BK48" s="54"/>
      <c r="BL48" s="93" t="e">
        <f>SUM(BL46:BL47)</f>
        <v>#REF!</v>
      </c>
      <c r="BM48" s="54"/>
      <c r="BN48" s="93" t="e">
        <f>SUM(BN46:BN47)</f>
        <v>#REF!</v>
      </c>
      <c r="BO48" s="54"/>
      <c r="BP48" s="65">
        <f>SUM(BP46:BP47)</f>
        <v>189643.47999999998</v>
      </c>
      <c r="BQ48" s="65">
        <f ca="1">SUM(BQ46:BQ50)</f>
        <v>600625.88399999996</v>
      </c>
      <c r="BR48" s="65" t="e">
        <f ca="1">SUM(BR46:BR50)</f>
        <v>#REF!</v>
      </c>
      <c r="BS48" s="65" t="e">
        <f ca="1">SUM(BS46:BS50)</f>
        <v>#REF!</v>
      </c>
      <c r="BT48" s="65" t="e">
        <f ca="1">SUM(BT46:BT50)</f>
        <v>#REF!</v>
      </c>
    </row>
    <row r="49" spans="1:72" ht="16.5" thickBot="1" x14ac:dyDescent="0.3">
      <c r="B49"/>
      <c r="C49"/>
      <c r="D49"/>
      <c r="E49"/>
      <c r="F49"/>
      <c r="G49"/>
      <c r="H49"/>
      <c r="R49"/>
      <c r="S49"/>
      <c r="T49"/>
      <c r="U49"/>
      <c r="V49"/>
      <c r="Z49" s="54"/>
      <c r="AA49" s="54"/>
      <c r="AC49" s="54"/>
      <c r="AG49" s="32"/>
      <c r="AH49" s="32"/>
    </row>
    <row r="50" spans="1:72" ht="16.5" thickBot="1" x14ac:dyDescent="0.3">
      <c r="B50"/>
      <c r="C50"/>
      <c r="D50"/>
      <c r="E50"/>
      <c r="F50"/>
      <c r="G50"/>
      <c r="H50"/>
      <c r="R50"/>
      <c r="S50"/>
      <c r="T50"/>
      <c r="U50"/>
      <c r="V50"/>
      <c r="Z50" s="54"/>
      <c r="AA50" s="54"/>
      <c r="AG50" s="32"/>
      <c r="AH50" s="32"/>
      <c r="AP50" s="95">
        <f>SUM(AP10,AP21,AP30,AP41,AP48)</f>
        <v>6696</v>
      </c>
      <c r="AQ50" s="96">
        <f t="shared" ref="AQ50:AS50" si="189">SUM(AQ10,AQ21,AQ30,AQ41,AQ48)</f>
        <v>6678</v>
      </c>
      <c r="AR50" s="96">
        <f t="shared" si="189"/>
        <v>18</v>
      </c>
      <c r="AS50" s="97">
        <f t="shared" si="189"/>
        <v>1706791.3199999998</v>
      </c>
      <c r="AY50" s="90">
        <f t="shared" ref="AY50:BA50" si="190">SUM(AY10,AY21,AY30,AY41,AY48)</f>
        <v>0</v>
      </c>
      <c r="BA50" s="90">
        <f t="shared" si="190"/>
        <v>1706791.3199999998</v>
      </c>
      <c r="BL50" s="94" t="e">
        <f>SUM(BL10,BL21,BL30,BL41,BL48)</f>
        <v>#REF!</v>
      </c>
      <c r="BN50" s="94" t="e">
        <f t="shared" ref="BN50:BT50" si="191">SUM(BN10,BN21,BN30,BN41,BN48)</f>
        <v>#REF!</v>
      </c>
      <c r="BP50" s="94">
        <f>SUM(BP10,BP21,BP30,BP41,BP48)</f>
        <v>1706791.3199999998</v>
      </c>
      <c r="BQ50" s="94">
        <f t="shared" ca="1" si="191"/>
        <v>1698625.8840000001</v>
      </c>
      <c r="BR50" s="94" t="e">
        <f t="shared" ca="1" si="191"/>
        <v>#REF!</v>
      </c>
      <c r="BS50" s="94" t="e">
        <f t="shared" ca="1" si="191"/>
        <v>#REF!</v>
      </c>
      <c r="BT50" s="94" t="e">
        <f t="shared" ca="1" si="191"/>
        <v>#REF!</v>
      </c>
    </row>
    <row r="51" spans="1:72" x14ac:dyDescent="0.25">
      <c r="AG51" s="32"/>
      <c r="AH51" s="32"/>
      <c r="BP51" s="58"/>
      <c r="BQ51" s="58"/>
      <c r="BR51" s="58"/>
      <c r="BS51" s="58"/>
      <c r="BT51" s="58"/>
    </row>
    <row r="52" spans="1:72" x14ac:dyDescent="0.25">
      <c r="A52" s="33" t="s">
        <v>158</v>
      </c>
      <c r="B52" s="116"/>
      <c r="AG52" s="32"/>
      <c r="AH52" s="32"/>
      <c r="BP52" s="58"/>
      <c r="BQ52" s="58"/>
      <c r="BR52" s="58"/>
      <c r="BS52" s="58"/>
      <c r="BT52" s="58"/>
    </row>
    <row r="53" spans="1:72" x14ac:dyDescent="0.25">
      <c r="A53" s="46" t="s">
        <v>6</v>
      </c>
      <c r="B53" t="s">
        <v>7</v>
      </c>
      <c r="O53" s="46" t="s">
        <v>6</v>
      </c>
      <c r="P53" t="s">
        <v>8</v>
      </c>
      <c r="AG53" s="32"/>
      <c r="AH53" s="32"/>
      <c r="BP53" s="58"/>
      <c r="BQ53" s="58"/>
      <c r="BR53" s="58"/>
      <c r="BS53" s="58"/>
      <c r="BT53" s="58"/>
    </row>
    <row r="54" spans="1:72" ht="16.5" thickBot="1" x14ac:dyDescent="0.3">
      <c r="W54" t="s">
        <v>163</v>
      </c>
      <c r="AG54" s="32"/>
      <c r="AH54" s="32"/>
      <c r="BP54" s="58"/>
      <c r="BQ54" s="58"/>
      <c r="BR54" s="58"/>
      <c r="BS54" s="58"/>
      <c r="BT54" s="58"/>
    </row>
    <row r="55" spans="1:72" x14ac:dyDescent="0.25">
      <c r="A55" s="46" t="s">
        <v>26</v>
      </c>
      <c r="B55" s="46" t="s">
        <v>101</v>
      </c>
      <c r="C55" s="46" t="s">
        <v>11</v>
      </c>
      <c r="D55" s="46" t="s">
        <v>4</v>
      </c>
      <c r="E55" s="46" t="s">
        <v>20</v>
      </c>
      <c r="F55" t="s">
        <v>220</v>
      </c>
      <c r="G55" s="13" t="s">
        <v>99</v>
      </c>
      <c r="H55" s="13" t="s">
        <v>103</v>
      </c>
      <c r="I55" t="s">
        <v>161</v>
      </c>
      <c r="J55" s="13" t="s">
        <v>94</v>
      </c>
      <c r="K55" t="s">
        <v>61</v>
      </c>
      <c r="O55" s="46" t="s">
        <v>26</v>
      </c>
      <c r="P55" s="46" t="s">
        <v>101</v>
      </c>
      <c r="Q55" s="46" t="s">
        <v>11</v>
      </c>
      <c r="R55" s="106" t="s">
        <v>4</v>
      </c>
      <c r="S55" s="106" t="s">
        <v>20</v>
      </c>
      <c r="T55" t="s">
        <v>220</v>
      </c>
      <c r="U55" s="13" t="s">
        <v>99</v>
      </c>
      <c r="V55" s="13" t="s">
        <v>103</v>
      </c>
      <c r="W55" t="s">
        <v>161</v>
      </c>
      <c r="X55" s="13" t="s">
        <v>94</v>
      </c>
      <c r="Y55" t="s">
        <v>160</v>
      </c>
      <c r="Z55" s="13"/>
      <c r="AA55" s="13"/>
      <c r="AC55" s="13"/>
      <c r="AG55" s="20"/>
      <c r="AH55" s="20"/>
      <c r="AJ55" s="13"/>
      <c r="AN55" s="13"/>
      <c r="AO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62" t="s">
        <v>114</v>
      </c>
      <c r="BQ55" s="62" t="s">
        <v>164</v>
      </c>
      <c r="BR55" s="62" t="s">
        <v>89</v>
      </c>
      <c r="BS55" s="62" t="s">
        <v>162</v>
      </c>
      <c r="BT55" s="62" t="s">
        <v>165</v>
      </c>
    </row>
    <row r="56" spans="1:72" x14ac:dyDescent="0.25">
      <c r="A56" t="s">
        <v>137</v>
      </c>
      <c r="B56" t="s">
        <v>203</v>
      </c>
      <c r="C56" t="s">
        <v>23</v>
      </c>
      <c r="D56" s="52">
        <v>45765</v>
      </c>
      <c r="E56" t="s">
        <v>150</v>
      </c>
      <c r="F56" s="265">
        <v>186</v>
      </c>
      <c r="G56" s="21">
        <v>186</v>
      </c>
      <c r="H56" s="266">
        <v>0</v>
      </c>
      <c r="I56" s="26">
        <v>1</v>
      </c>
      <c r="J56" s="32">
        <v>50699.350000000013</v>
      </c>
      <c r="K56" s="7">
        <v>5269.38</v>
      </c>
      <c r="O56" t="s">
        <v>137</v>
      </c>
      <c r="P56" t="s">
        <v>345</v>
      </c>
      <c r="Q56" t="s">
        <v>24</v>
      </c>
      <c r="R56" s="52">
        <v>45772</v>
      </c>
      <c r="S56" t="s">
        <v>798</v>
      </c>
      <c r="T56" s="265">
        <v>186</v>
      </c>
      <c r="U56" s="21">
        <v>186</v>
      </c>
      <c r="V56" s="266">
        <v>0</v>
      </c>
      <c r="W56" s="26">
        <v>1</v>
      </c>
      <c r="X56" s="54">
        <v>50624.539999999979</v>
      </c>
      <c r="Y56" s="7">
        <v>5758.56</v>
      </c>
      <c r="Z56" s="54"/>
      <c r="AA56" s="54"/>
      <c r="AC56" s="54"/>
      <c r="AG56" s="32"/>
      <c r="AH56" s="32"/>
      <c r="AN56" s="54"/>
      <c r="AO56" s="54"/>
      <c r="AS56" s="75"/>
      <c r="AT56" s="54"/>
      <c r="AU56" s="54"/>
      <c r="AV56" s="54"/>
      <c r="AW56" s="54"/>
      <c r="AX56" s="54"/>
      <c r="AY56" s="54"/>
      <c r="AZ56" s="54"/>
      <c r="BA56" s="54"/>
      <c r="BB56" s="54"/>
      <c r="BC56" s="54"/>
      <c r="BD56" s="54"/>
      <c r="BE56" s="54"/>
      <c r="BF56" s="54"/>
      <c r="BG56" s="54"/>
      <c r="BH56" s="54"/>
      <c r="BI56" s="54"/>
      <c r="BJ56" s="54"/>
      <c r="BK56" s="54"/>
      <c r="BL56" s="54"/>
      <c r="BM56" s="54"/>
      <c r="BN56" s="54"/>
      <c r="BO56" s="54"/>
      <c r="BP56" s="64">
        <f t="shared" ref="BP56:BP81" si="192">IF(ISNUMBER(J56), IF(ISNUMBER(X56), J56 + X56, J56), IF(ISNUMBER(X56), X56,0))</f>
        <v>101323.88999999998</v>
      </c>
      <c r="BQ56" s="64">
        <v>46500</v>
      </c>
      <c r="BR56" s="64">
        <f t="shared" ref="BR56:BR81" si="193">L56+Y56</f>
        <v>5758.56</v>
      </c>
      <c r="BS56" s="64">
        <f t="shared" ref="BS56:BS81" si="194">BQ56+BR56</f>
        <v>52258.559999999998</v>
      </c>
      <c r="BT56" s="64">
        <f t="shared" ref="BT56:BT81" si="195">BP56-BS56</f>
        <v>49065.329999999987</v>
      </c>
    </row>
    <row r="57" spans="1:72" x14ac:dyDescent="0.25">
      <c r="B57"/>
      <c r="C57"/>
      <c r="D57" s="52">
        <v>45772</v>
      </c>
      <c r="E57" t="s">
        <v>798</v>
      </c>
      <c r="F57" s="265">
        <v>186</v>
      </c>
      <c r="G57" s="21">
        <v>184</v>
      </c>
      <c r="H57" s="266">
        <v>2</v>
      </c>
      <c r="I57" s="26">
        <v>0.989247311827957</v>
      </c>
      <c r="J57" s="32">
        <v>42881.200000000019</v>
      </c>
      <c r="K57" s="7">
        <v>5212.7199999999993</v>
      </c>
      <c r="R57" s="52">
        <v>45779</v>
      </c>
      <c r="S57" t="s">
        <v>800</v>
      </c>
      <c r="T57" s="265">
        <v>186</v>
      </c>
      <c r="U57" s="21">
        <v>186</v>
      </c>
      <c r="V57" s="266">
        <v>0</v>
      </c>
      <c r="W57" s="26">
        <v>1</v>
      </c>
      <c r="X57" s="54">
        <v>45438.389999999992</v>
      </c>
      <c r="Y57" s="7">
        <v>5758.56</v>
      </c>
      <c r="Z57" s="54"/>
      <c r="AA57" s="54"/>
      <c r="AC57" s="54"/>
      <c r="AG57" s="32"/>
      <c r="AH57" s="32"/>
      <c r="AN57" s="54"/>
      <c r="AO57" s="54"/>
      <c r="AS57" s="75"/>
      <c r="AT57" s="54"/>
      <c r="AU57" s="54"/>
      <c r="AV57" s="54"/>
      <c r="AW57" s="54"/>
      <c r="AX57" s="54"/>
      <c r="AY57" s="54"/>
      <c r="AZ57" s="54"/>
      <c r="BA57" s="54"/>
      <c r="BB57" s="54"/>
      <c r="BC57" s="54"/>
      <c r="BD57" s="54"/>
      <c r="BE57" s="54"/>
      <c r="BF57" s="54"/>
      <c r="BG57" s="54"/>
      <c r="BH57" s="54"/>
      <c r="BI57" s="54"/>
      <c r="BJ57" s="54"/>
      <c r="BK57" s="54"/>
      <c r="BL57" s="54"/>
      <c r="BM57" s="54"/>
      <c r="BN57" s="54"/>
      <c r="BO57" s="54"/>
      <c r="BP57" s="64">
        <f t="shared" si="192"/>
        <v>88319.590000000011</v>
      </c>
      <c r="BQ57" s="64">
        <v>46500</v>
      </c>
      <c r="BR57" s="64">
        <f t="shared" si="193"/>
        <v>5758.56</v>
      </c>
      <c r="BS57" s="64">
        <f t="shared" si="194"/>
        <v>52258.559999999998</v>
      </c>
      <c r="BT57" s="64">
        <f t="shared" si="195"/>
        <v>36061.030000000013</v>
      </c>
    </row>
    <row r="58" spans="1:72" x14ac:dyDescent="0.25">
      <c r="A58" t="s">
        <v>5</v>
      </c>
      <c r="B58"/>
      <c r="C58"/>
      <c r="D58"/>
      <c r="E58"/>
      <c r="F58" s="265">
        <v>372</v>
      </c>
      <c r="G58" s="21">
        <v>370</v>
      </c>
      <c r="H58" s="266">
        <v>2</v>
      </c>
      <c r="I58" s="26">
        <v>0.9946236559139785</v>
      </c>
      <c r="J58" s="32">
        <v>93580.550000000032</v>
      </c>
      <c r="K58" s="7">
        <v>10482.099999999999</v>
      </c>
      <c r="O58" t="s">
        <v>5</v>
      </c>
      <c r="R58"/>
      <c r="S58"/>
      <c r="T58" s="265">
        <v>372</v>
      </c>
      <c r="U58" s="21">
        <v>372</v>
      </c>
      <c r="V58" s="266">
        <v>0</v>
      </c>
      <c r="W58" s="26">
        <v>1</v>
      </c>
      <c r="X58" s="54">
        <v>96062.929999999964</v>
      </c>
      <c r="Y58" s="7">
        <v>11517.12</v>
      </c>
      <c r="Z58" s="54"/>
      <c r="AA58" s="54"/>
      <c r="AC58" s="54"/>
      <c r="AG58" s="32"/>
      <c r="AH58" s="32"/>
      <c r="AN58" s="54"/>
      <c r="AO58" s="54"/>
      <c r="AS58" s="75"/>
      <c r="AT58" s="54"/>
      <c r="AU58" s="54"/>
      <c r="AV58" s="54"/>
      <c r="AW58" s="54"/>
      <c r="AX58" s="54"/>
      <c r="AY58" s="54"/>
      <c r="AZ58" s="54"/>
      <c r="BA58" s="54"/>
      <c r="BB58" s="54"/>
      <c r="BC58" s="54"/>
      <c r="BD58" s="54"/>
      <c r="BE58" s="54"/>
      <c r="BF58" s="54"/>
      <c r="BG58" s="54"/>
      <c r="BH58" s="54"/>
      <c r="BI58" s="54"/>
      <c r="BJ58" s="54"/>
      <c r="BK58" s="54"/>
      <c r="BL58" s="54"/>
      <c r="BM58" s="54"/>
      <c r="BN58" s="54"/>
      <c r="BO58" s="54"/>
      <c r="BP58" s="64">
        <f t="shared" si="192"/>
        <v>189643.47999999998</v>
      </c>
      <c r="BQ58" s="64">
        <v>46500</v>
      </c>
      <c r="BR58" s="64">
        <f t="shared" si="193"/>
        <v>11517.12</v>
      </c>
      <c r="BS58" s="64">
        <f t="shared" si="194"/>
        <v>58017.120000000003</v>
      </c>
      <c r="BT58" s="64">
        <f t="shared" si="195"/>
        <v>131626.35999999999</v>
      </c>
    </row>
    <row r="59" spans="1:72" x14ac:dyDescent="0.25">
      <c r="B59"/>
      <c r="C59"/>
      <c r="D59"/>
      <c r="E59"/>
      <c r="F59"/>
      <c r="G59"/>
      <c r="H59"/>
      <c r="R59"/>
      <c r="S59"/>
      <c r="T59"/>
      <c r="U59"/>
      <c r="V59"/>
      <c r="Z59" s="54"/>
      <c r="AA59" s="54"/>
      <c r="AC59" s="54"/>
      <c r="AG59" s="32"/>
      <c r="AH59" s="32"/>
      <c r="AN59" s="54"/>
      <c r="AO59" s="54"/>
      <c r="AS59" s="75"/>
      <c r="AT59" s="54"/>
      <c r="AU59" s="54"/>
      <c r="AV59" s="54"/>
      <c r="AW59" s="54"/>
      <c r="AX59" s="54"/>
      <c r="AY59" s="54"/>
      <c r="AZ59" s="54"/>
      <c r="BA59" s="54"/>
      <c r="BB59" s="54"/>
      <c r="BC59" s="54"/>
      <c r="BD59" s="54"/>
      <c r="BE59" s="54"/>
      <c r="BF59" s="54"/>
      <c r="BG59" s="54"/>
      <c r="BH59" s="54"/>
      <c r="BI59" s="54"/>
      <c r="BJ59" s="54"/>
      <c r="BK59" s="54"/>
      <c r="BL59" s="54"/>
      <c r="BM59" s="54"/>
      <c r="BN59" s="54"/>
      <c r="BO59" s="54"/>
      <c r="BP59" s="64">
        <f t="shared" si="192"/>
        <v>0</v>
      </c>
      <c r="BQ59" s="64">
        <v>46500</v>
      </c>
      <c r="BR59" s="64">
        <f t="shared" si="193"/>
        <v>0</v>
      </c>
      <c r="BS59" s="64">
        <f t="shared" si="194"/>
        <v>46500</v>
      </c>
      <c r="BT59" s="64">
        <f t="shared" si="195"/>
        <v>-46500</v>
      </c>
    </row>
    <row r="60" spans="1:72" x14ac:dyDescent="0.25">
      <c r="B60"/>
      <c r="C60"/>
      <c r="D60"/>
      <c r="E60"/>
      <c r="F60"/>
      <c r="G60"/>
      <c r="H60"/>
      <c r="R60"/>
      <c r="S60"/>
      <c r="T60"/>
      <c r="U60"/>
      <c r="V60"/>
      <c r="Z60" s="54"/>
      <c r="AA60" s="54"/>
      <c r="AC60" s="54"/>
      <c r="AG60" s="32"/>
      <c r="AH60" s="32"/>
      <c r="AN60" s="54"/>
      <c r="AO60" s="54"/>
      <c r="AS60" s="75"/>
      <c r="AT60" s="54"/>
      <c r="AU60" s="54"/>
      <c r="AV60" s="54"/>
      <c r="AW60" s="54"/>
      <c r="AX60" s="54"/>
      <c r="AY60" s="54"/>
      <c r="AZ60" s="54"/>
      <c r="BA60" s="54"/>
      <c r="BB60" s="54"/>
      <c r="BC60" s="54"/>
      <c r="BD60" s="54"/>
      <c r="BE60" s="54"/>
      <c r="BF60" s="54"/>
      <c r="BG60" s="54"/>
      <c r="BH60" s="54"/>
      <c r="BI60" s="54"/>
      <c r="BJ60" s="54"/>
      <c r="BK60" s="54"/>
      <c r="BL60" s="54"/>
      <c r="BM60" s="54"/>
      <c r="BN60" s="54"/>
      <c r="BO60" s="54"/>
      <c r="BP60" s="64">
        <f t="shared" si="192"/>
        <v>0</v>
      </c>
      <c r="BQ60" s="64">
        <v>46500</v>
      </c>
      <c r="BR60" s="64">
        <f t="shared" si="193"/>
        <v>0</v>
      </c>
      <c r="BS60" s="64">
        <f t="shared" si="194"/>
        <v>46500</v>
      </c>
      <c r="BT60" s="64">
        <f t="shared" si="195"/>
        <v>-46500</v>
      </c>
    </row>
    <row r="61" spans="1:72" x14ac:dyDescent="0.25">
      <c r="B61"/>
      <c r="C61"/>
      <c r="D61"/>
      <c r="E61"/>
      <c r="F61"/>
      <c r="G61"/>
      <c r="H61"/>
      <c r="R61"/>
      <c r="S61"/>
      <c r="T61"/>
      <c r="U61"/>
      <c r="V61"/>
      <c r="Z61" s="54"/>
      <c r="AA61" s="54"/>
      <c r="AC61" s="54"/>
      <c r="AG61" s="32"/>
      <c r="AH61" s="32"/>
      <c r="AN61" s="54"/>
      <c r="AO61" s="54"/>
      <c r="AS61" s="75"/>
      <c r="AT61" s="54"/>
      <c r="AU61" s="54"/>
      <c r="AV61" s="54"/>
      <c r="AW61" s="54"/>
      <c r="AX61" s="54"/>
      <c r="AY61" s="54"/>
      <c r="AZ61" s="54"/>
      <c r="BA61" s="54"/>
      <c r="BB61" s="54"/>
      <c r="BC61" s="54"/>
      <c r="BD61" s="54"/>
      <c r="BE61" s="54"/>
      <c r="BF61" s="54"/>
      <c r="BG61" s="54"/>
      <c r="BH61" s="54"/>
      <c r="BI61" s="54"/>
      <c r="BJ61" s="54"/>
      <c r="BK61" s="54"/>
      <c r="BL61" s="54"/>
      <c r="BM61" s="54"/>
      <c r="BN61" s="54"/>
      <c r="BO61" s="54"/>
      <c r="BP61" s="64">
        <f t="shared" si="192"/>
        <v>0</v>
      </c>
      <c r="BQ61" s="64">
        <v>46500</v>
      </c>
      <c r="BR61" s="64">
        <f t="shared" si="193"/>
        <v>0</v>
      </c>
      <c r="BS61" s="64">
        <f t="shared" si="194"/>
        <v>46500</v>
      </c>
      <c r="BT61" s="64">
        <f t="shared" si="195"/>
        <v>-46500</v>
      </c>
    </row>
    <row r="62" spans="1:72" x14ac:dyDescent="0.25">
      <c r="B62"/>
      <c r="C62"/>
      <c r="D62"/>
      <c r="E62"/>
      <c r="F62"/>
      <c r="G62"/>
      <c r="H62"/>
      <c r="R62"/>
      <c r="S62"/>
      <c r="T62"/>
      <c r="U62"/>
      <c r="V62"/>
      <c r="Z62" s="54"/>
      <c r="AA62" s="54"/>
      <c r="AC62" s="54"/>
      <c r="AG62" s="32"/>
      <c r="AH62" s="32"/>
      <c r="AN62" s="54"/>
      <c r="AO62" s="54"/>
      <c r="AS62" s="75"/>
      <c r="AT62" s="54"/>
      <c r="AU62" s="54"/>
      <c r="AV62" s="54"/>
      <c r="AW62" s="54"/>
      <c r="AX62" s="54"/>
      <c r="AY62" s="54"/>
      <c r="AZ62" s="54"/>
      <c r="BA62" s="54"/>
      <c r="BB62" s="54"/>
      <c r="BC62" s="54"/>
      <c r="BD62" s="54"/>
      <c r="BE62" s="54"/>
      <c r="BF62" s="54"/>
      <c r="BG62" s="54"/>
      <c r="BH62" s="54"/>
      <c r="BI62" s="54"/>
      <c r="BJ62" s="54"/>
      <c r="BK62" s="54"/>
      <c r="BL62" s="54"/>
      <c r="BM62" s="54"/>
      <c r="BN62" s="54"/>
      <c r="BO62" s="54"/>
      <c r="BP62" s="64">
        <f t="shared" si="192"/>
        <v>0</v>
      </c>
      <c r="BQ62" s="64">
        <v>46500</v>
      </c>
      <c r="BR62" s="64">
        <f t="shared" si="193"/>
        <v>0</v>
      </c>
      <c r="BS62" s="64">
        <f t="shared" si="194"/>
        <v>46500</v>
      </c>
      <c r="BT62" s="64">
        <f t="shared" si="195"/>
        <v>-46500</v>
      </c>
    </row>
    <row r="63" spans="1:72" x14ac:dyDescent="0.25">
      <c r="B63"/>
      <c r="C63"/>
      <c r="D63"/>
      <c r="E63"/>
      <c r="F63"/>
      <c r="G63"/>
      <c r="H63"/>
      <c r="R63"/>
      <c r="S63"/>
      <c r="T63"/>
      <c r="U63"/>
      <c r="V63"/>
      <c r="Z63" s="54"/>
      <c r="AA63" s="54"/>
      <c r="AC63" s="54"/>
      <c r="AG63" s="32"/>
      <c r="AH63" s="32"/>
      <c r="AN63" s="54"/>
      <c r="AO63" s="54"/>
      <c r="AS63" s="75"/>
      <c r="AT63" s="54"/>
      <c r="AU63" s="54"/>
      <c r="AV63" s="54"/>
      <c r="AW63" s="54"/>
      <c r="AX63" s="54"/>
      <c r="AY63" s="54"/>
      <c r="AZ63" s="54"/>
      <c r="BA63" s="54"/>
      <c r="BB63" s="54"/>
      <c r="BC63" s="54"/>
      <c r="BD63" s="54"/>
      <c r="BE63" s="54"/>
      <c r="BF63" s="54"/>
      <c r="BG63" s="54"/>
      <c r="BH63" s="54"/>
      <c r="BI63" s="54"/>
      <c r="BJ63" s="54"/>
      <c r="BK63" s="54"/>
      <c r="BL63" s="54"/>
      <c r="BM63" s="54"/>
      <c r="BN63" s="54"/>
      <c r="BO63" s="54"/>
      <c r="BP63" s="64">
        <f t="shared" si="192"/>
        <v>0</v>
      </c>
      <c r="BQ63" s="64">
        <v>46500</v>
      </c>
      <c r="BR63" s="64">
        <f t="shared" si="193"/>
        <v>0</v>
      </c>
      <c r="BS63" s="64">
        <f t="shared" si="194"/>
        <v>46500</v>
      </c>
      <c r="BT63" s="64">
        <f t="shared" si="195"/>
        <v>-46500</v>
      </c>
    </row>
    <row r="64" spans="1:72" x14ac:dyDescent="0.25">
      <c r="B64"/>
      <c r="C64"/>
      <c r="D64"/>
      <c r="E64"/>
      <c r="F64"/>
      <c r="G64"/>
      <c r="H64"/>
      <c r="R64"/>
      <c r="S64"/>
      <c r="T64"/>
      <c r="U64"/>
      <c r="V64"/>
      <c r="Z64" s="54"/>
      <c r="AA64" s="54"/>
      <c r="AC64" s="54"/>
      <c r="AG64" s="32"/>
      <c r="AH64" s="32"/>
      <c r="AN64" s="54"/>
      <c r="AO64" s="54"/>
      <c r="AS64" s="75"/>
      <c r="AT64" s="54"/>
      <c r="AU64" s="54"/>
      <c r="AV64" s="54"/>
      <c r="AW64" s="54"/>
      <c r="AX64" s="54"/>
      <c r="AY64" s="54"/>
      <c r="AZ64" s="54"/>
      <c r="BA64" s="54"/>
      <c r="BB64" s="54"/>
      <c r="BC64" s="54"/>
      <c r="BD64" s="54"/>
      <c r="BE64" s="54"/>
      <c r="BF64" s="54"/>
      <c r="BG64" s="54"/>
      <c r="BH64" s="54"/>
      <c r="BI64" s="54"/>
      <c r="BJ64" s="54"/>
      <c r="BK64" s="54"/>
      <c r="BL64" s="54"/>
      <c r="BM64" s="54"/>
      <c r="BN64" s="54"/>
      <c r="BO64" s="54"/>
      <c r="BP64" s="64">
        <f t="shared" si="192"/>
        <v>0</v>
      </c>
      <c r="BQ64" s="64">
        <v>46500</v>
      </c>
      <c r="BR64" s="64">
        <f t="shared" si="193"/>
        <v>0</v>
      </c>
      <c r="BS64" s="64">
        <f t="shared" si="194"/>
        <v>46500</v>
      </c>
      <c r="BT64" s="64">
        <f t="shared" si="195"/>
        <v>-46500</v>
      </c>
    </row>
    <row r="65" spans="2:72" x14ac:dyDescent="0.25">
      <c r="B65"/>
      <c r="C65"/>
      <c r="D65"/>
      <c r="E65"/>
      <c r="F65"/>
      <c r="G65"/>
      <c r="H65"/>
      <c r="R65"/>
      <c r="S65"/>
      <c r="T65"/>
      <c r="U65"/>
      <c r="V65"/>
      <c r="Z65" s="54"/>
      <c r="AA65" s="54"/>
      <c r="AC65" s="54"/>
      <c r="AG65" s="32"/>
      <c r="AH65" s="32"/>
      <c r="AN65" s="54"/>
      <c r="AO65" s="54"/>
      <c r="AS65" s="75"/>
      <c r="AT65" s="54"/>
      <c r="AU65" s="54"/>
      <c r="AV65" s="54"/>
      <c r="AW65" s="54"/>
      <c r="AX65" s="54"/>
      <c r="AY65" s="54"/>
      <c r="AZ65" s="54"/>
      <c r="BA65" s="54"/>
      <c r="BB65" s="54"/>
      <c r="BC65" s="54"/>
      <c r="BD65" s="54"/>
      <c r="BE65" s="54"/>
      <c r="BF65" s="54"/>
      <c r="BG65" s="54"/>
      <c r="BH65" s="54"/>
      <c r="BI65" s="54"/>
      <c r="BJ65" s="54"/>
      <c r="BK65" s="54"/>
      <c r="BL65" s="54"/>
      <c r="BM65" s="54"/>
      <c r="BN65" s="54"/>
      <c r="BO65" s="54"/>
      <c r="BP65" s="64">
        <f t="shared" si="192"/>
        <v>0</v>
      </c>
      <c r="BQ65" s="64">
        <v>46500</v>
      </c>
      <c r="BR65" s="64">
        <f t="shared" si="193"/>
        <v>0</v>
      </c>
      <c r="BS65" s="64">
        <f t="shared" si="194"/>
        <v>46500</v>
      </c>
      <c r="BT65" s="64">
        <f t="shared" si="195"/>
        <v>-46500</v>
      </c>
    </row>
    <row r="66" spans="2:72" x14ac:dyDescent="0.25">
      <c r="B66"/>
      <c r="C66"/>
      <c r="D66"/>
      <c r="E66"/>
      <c r="F66"/>
      <c r="G66"/>
      <c r="H66"/>
      <c r="R66"/>
      <c r="S66"/>
      <c r="T66"/>
      <c r="U66"/>
      <c r="V66"/>
      <c r="Z66" s="54"/>
      <c r="AA66" s="54"/>
      <c r="AC66" s="54"/>
      <c r="AG66" s="32"/>
      <c r="AH66" s="32"/>
      <c r="AN66" s="54"/>
      <c r="AO66" s="54"/>
      <c r="AS66" s="75"/>
      <c r="AT66" s="54"/>
      <c r="AU66" s="54"/>
      <c r="AV66" s="54"/>
      <c r="AW66" s="54"/>
      <c r="AX66" s="54"/>
      <c r="AY66" s="54"/>
      <c r="AZ66" s="54"/>
      <c r="BA66" s="54"/>
      <c r="BB66" s="54"/>
      <c r="BC66" s="54"/>
      <c r="BD66" s="54"/>
      <c r="BE66" s="54"/>
      <c r="BF66" s="54"/>
      <c r="BG66" s="54"/>
      <c r="BH66" s="54"/>
      <c r="BI66" s="54"/>
      <c r="BJ66" s="54"/>
      <c r="BK66" s="54"/>
      <c r="BL66" s="54"/>
      <c r="BM66" s="54"/>
      <c r="BN66" s="54"/>
      <c r="BO66" s="54"/>
      <c r="BP66" s="64">
        <f t="shared" si="192"/>
        <v>0</v>
      </c>
      <c r="BQ66" s="64">
        <v>46500</v>
      </c>
      <c r="BR66" s="64">
        <f t="shared" si="193"/>
        <v>0</v>
      </c>
      <c r="BS66" s="64">
        <f t="shared" si="194"/>
        <v>46500</v>
      </c>
      <c r="BT66" s="64">
        <f t="shared" si="195"/>
        <v>-46500</v>
      </c>
    </row>
    <row r="67" spans="2:72" x14ac:dyDescent="0.25">
      <c r="B67"/>
      <c r="C67"/>
      <c r="D67"/>
      <c r="E67"/>
      <c r="F67"/>
      <c r="G67"/>
      <c r="H67"/>
      <c r="R67"/>
      <c r="S67"/>
      <c r="T67"/>
      <c r="U67"/>
      <c r="V67"/>
      <c r="Z67" s="54"/>
      <c r="AA67" s="54"/>
      <c r="AC67" s="54"/>
      <c r="AG67" s="32"/>
      <c r="AH67" s="32"/>
      <c r="AN67" s="54"/>
      <c r="AO67" s="54"/>
      <c r="AS67" s="75"/>
      <c r="AT67" s="54"/>
      <c r="AU67" s="54"/>
      <c r="AV67" s="54"/>
      <c r="AW67" s="54"/>
      <c r="AX67" s="54"/>
      <c r="AY67" s="54"/>
      <c r="AZ67" s="54"/>
      <c r="BA67" s="54"/>
      <c r="BB67" s="54"/>
      <c r="BC67" s="54"/>
      <c r="BD67" s="54"/>
      <c r="BE67" s="54"/>
      <c r="BF67" s="54"/>
      <c r="BG67" s="54"/>
      <c r="BH67" s="54"/>
      <c r="BI67" s="54"/>
      <c r="BJ67" s="54"/>
      <c r="BK67" s="54"/>
      <c r="BL67" s="54"/>
      <c r="BM67" s="54"/>
      <c r="BN67" s="54"/>
      <c r="BO67" s="54"/>
      <c r="BP67" s="64">
        <f t="shared" si="192"/>
        <v>0</v>
      </c>
      <c r="BQ67" s="64">
        <v>46500</v>
      </c>
      <c r="BR67" s="64">
        <f t="shared" si="193"/>
        <v>0</v>
      </c>
      <c r="BS67" s="64">
        <f t="shared" si="194"/>
        <v>46500</v>
      </c>
      <c r="BT67" s="64">
        <f t="shared" si="195"/>
        <v>-46500</v>
      </c>
    </row>
    <row r="68" spans="2:72" x14ac:dyDescent="0.25">
      <c r="B68"/>
      <c r="C68"/>
      <c r="D68"/>
      <c r="E68"/>
      <c r="F68"/>
      <c r="G68"/>
      <c r="H68"/>
      <c r="R68"/>
      <c r="S68"/>
      <c r="T68"/>
      <c r="U68"/>
      <c r="V68"/>
      <c r="Z68" s="54"/>
      <c r="AA68" s="54"/>
      <c r="AC68" s="54"/>
      <c r="AG68" s="32"/>
      <c r="AH68" s="32"/>
      <c r="AN68" s="54"/>
      <c r="AO68" s="54"/>
      <c r="AS68" s="75"/>
      <c r="AT68" s="54"/>
      <c r="AU68" s="54"/>
      <c r="AV68" s="54"/>
      <c r="AW68" s="54"/>
      <c r="AX68" s="54"/>
      <c r="AY68" s="54"/>
      <c r="AZ68" s="54"/>
      <c r="BA68" s="54"/>
      <c r="BB68" s="54"/>
      <c r="BC68" s="54"/>
      <c r="BD68" s="54"/>
      <c r="BE68" s="54"/>
      <c r="BF68" s="54"/>
      <c r="BG68" s="54"/>
      <c r="BH68" s="54"/>
      <c r="BI68" s="54"/>
      <c r="BJ68" s="54"/>
      <c r="BK68" s="54"/>
      <c r="BL68" s="54"/>
      <c r="BM68" s="54"/>
      <c r="BN68" s="54"/>
      <c r="BO68" s="54"/>
      <c r="BP68" s="64">
        <f t="shared" si="192"/>
        <v>0</v>
      </c>
      <c r="BQ68" s="64">
        <v>46500</v>
      </c>
      <c r="BR68" s="64">
        <f t="shared" si="193"/>
        <v>0</v>
      </c>
      <c r="BS68" s="64">
        <f t="shared" si="194"/>
        <v>46500</v>
      </c>
      <c r="BT68" s="64">
        <f t="shared" si="195"/>
        <v>-46500</v>
      </c>
    </row>
    <row r="69" spans="2:72" x14ac:dyDescent="0.25">
      <c r="B69"/>
      <c r="C69"/>
      <c r="D69"/>
      <c r="E69"/>
      <c r="F69"/>
      <c r="G69"/>
      <c r="H69"/>
      <c r="R69"/>
      <c r="S69"/>
      <c r="T69"/>
      <c r="U69"/>
      <c r="V69"/>
      <c r="Z69" s="54"/>
      <c r="AA69" s="54"/>
      <c r="AC69" s="54"/>
      <c r="AG69" s="32"/>
      <c r="AH69" s="32"/>
      <c r="AN69" s="54"/>
      <c r="AO69" s="54"/>
      <c r="AS69" s="75"/>
      <c r="AT69" s="54"/>
      <c r="AU69" s="54"/>
      <c r="AV69" s="54"/>
      <c r="AW69" s="54"/>
      <c r="AX69" s="54"/>
      <c r="AY69" s="54"/>
      <c r="AZ69" s="54"/>
      <c r="BA69" s="54"/>
      <c r="BB69" s="54"/>
      <c r="BC69" s="54"/>
      <c r="BD69" s="54"/>
      <c r="BE69" s="54"/>
      <c r="BF69" s="54"/>
      <c r="BG69" s="54"/>
      <c r="BH69" s="54"/>
      <c r="BI69" s="54"/>
      <c r="BJ69" s="54"/>
      <c r="BK69" s="54"/>
      <c r="BL69" s="54"/>
      <c r="BM69" s="54"/>
      <c r="BN69" s="54"/>
      <c r="BO69" s="54"/>
      <c r="BP69" s="64">
        <f t="shared" si="192"/>
        <v>0</v>
      </c>
      <c r="BQ69" s="64">
        <v>46500</v>
      </c>
      <c r="BR69" s="64">
        <f t="shared" si="193"/>
        <v>0</v>
      </c>
      <c r="BS69" s="64">
        <f t="shared" si="194"/>
        <v>46500</v>
      </c>
      <c r="BT69" s="64">
        <f t="shared" si="195"/>
        <v>-46500</v>
      </c>
    </row>
    <row r="70" spans="2:72" x14ac:dyDescent="0.25">
      <c r="B70"/>
      <c r="C70"/>
      <c r="D70"/>
      <c r="E70"/>
      <c r="F70"/>
      <c r="G70"/>
      <c r="H70"/>
      <c r="R70"/>
      <c r="S70"/>
      <c r="T70"/>
      <c r="U70"/>
      <c r="V70"/>
      <c r="Z70" s="54"/>
      <c r="AA70" s="54"/>
      <c r="AC70" s="54"/>
      <c r="AG70" s="32"/>
      <c r="AH70" s="32"/>
      <c r="AN70" s="54"/>
      <c r="AO70" s="54"/>
      <c r="AS70" s="75"/>
      <c r="AT70" s="54"/>
      <c r="AU70" s="54"/>
      <c r="AV70" s="54"/>
      <c r="AW70" s="54"/>
      <c r="AX70" s="54"/>
      <c r="AY70" s="54"/>
      <c r="AZ70" s="54"/>
      <c r="BA70" s="54"/>
      <c r="BB70" s="54"/>
      <c r="BC70" s="54"/>
      <c r="BD70" s="54"/>
      <c r="BE70" s="54"/>
      <c r="BF70" s="54"/>
      <c r="BG70" s="54"/>
      <c r="BH70" s="54"/>
      <c r="BI70" s="54"/>
      <c r="BJ70" s="54"/>
      <c r="BK70" s="54"/>
      <c r="BL70" s="54"/>
      <c r="BM70" s="54"/>
      <c r="BN70" s="54"/>
      <c r="BO70" s="54"/>
      <c r="BP70" s="64">
        <f t="shared" si="192"/>
        <v>0</v>
      </c>
      <c r="BQ70" s="64">
        <v>46500</v>
      </c>
      <c r="BR70" s="64">
        <f t="shared" si="193"/>
        <v>0</v>
      </c>
      <c r="BS70" s="64">
        <f t="shared" si="194"/>
        <v>46500</v>
      </c>
      <c r="BT70" s="64">
        <f t="shared" si="195"/>
        <v>-46500</v>
      </c>
    </row>
    <row r="71" spans="2:72" x14ac:dyDescent="0.25">
      <c r="B71"/>
      <c r="C71"/>
      <c r="D71"/>
      <c r="E71"/>
      <c r="F71"/>
      <c r="G71"/>
      <c r="H71"/>
      <c r="R71"/>
      <c r="S71"/>
      <c r="T71"/>
      <c r="U71"/>
      <c r="V71"/>
      <c r="Z71" s="54"/>
      <c r="AA71" s="54"/>
      <c r="AC71" s="54"/>
      <c r="AG71" s="32"/>
      <c r="AH71" s="32"/>
      <c r="AN71" s="54"/>
      <c r="AO71" s="54"/>
      <c r="AS71" s="75"/>
      <c r="AT71" s="54"/>
      <c r="AU71" s="54"/>
      <c r="AV71" s="54"/>
      <c r="AW71" s="54"/>
      <c r="AX71" s="54"/>
      <c r="AY71" s="54"/>
      <c r="AZ71" s="54"/>
      <c r="BA71" s="54"/>
      <c r="BB71" s="54"/>
      <c r="BC71" s="54"/>
      <c r="BD71" s="54"/>
      <c r="BE71" s="54"/>
      <c r="BF71" s="54"/>
      <c r="BG71" s="54"/>
      <c r="BH71" s="54"/>
      <c r="BI71" s="54"/>
      <c r="BJ71" s="54"/>
      <c r="BK71" s="54"/>
      <c r="BL71" s="54"/>
      <c r="BM71" s="54"/>
      <c r="BN71" s="54"/>
      <c r="BO71" s="54"/>
      <c r="BP71" s="64">
        <f t="shared" si="192"/>
        <v>0</v>
      </c>
      <c r="BQ71" s="64">
        <v>46500</v>
      </c>
      <c r="BR71" s="64">
        <f t="shared" si="193"/>
        <v>0</v>
      </c>
      <c r="BS71" s="64">
        <f t="shared" si="194"/>
        <v>46500</v>
      </c>
      <c r="BT71" s="64">
        <f t="shared" si="195"/>
        <v>-46500</v>
      </c>
    </row>
    <row r="72" spans="2:72" x14ac:dyDescent="0.25">
      <c r="B72"/>
      <c r="C72"/>
      <c r="D72"/>
      <c r="E72"/>
      <c r="F72"/>
      <c r="G72"/>
      <c r="H72"/>
      <c r="R72"/>
      <c r="S72"/>
      <c r="T72"/>
      <c r="U72"/>
      <c r="V72"/>
      <c r="Z72" s="54"/>
      <c r="AA72" s="54"/>
      <c r="AC72" s="54"/>
      <c r="AG72" s="32"/>
      <c r="AH72" s="32"/>
      <c r="AN72" s="54"/>
      <c r="AO72" s="54"/>
      <c r="AS72" s="75"/>
      <c r="AT72" s="54"/>
      <c r="AU72" s="54"/>
      <c r="AV72" s="54"/>
      <c r="AW72" s="54"/>
      <c r="AX72" s="54"/>
      <c r="AY72" s="54"/>
      <c r="AZ72" s="54"/>
      <c r="BA72" s="54"/>
      <c r="BB72" s="54"/>
      <c r="BC72" s="54"/>
      <c r="BD72" s="54"/>
      <c r="BE72" s="54"/>
      <c r="BF72" s="54"/>
      <c r="BG72" s="54"/>
      <c r="BH72" s="54"/>
      <c r="BI72" s="54"/>
      <c r="BJ72" s="54"/>
      <c r="BK72" s="54"/>
      <c r="BL72" s="54"/>
      <c r="BM72" s="54"/>
      <c r="BN72" s="54"/>
      <c r="BO72" s="54"/>
      <c r="BP72" s="64">
        <f t="shared" si="192"/>
        <v>0</v>
      </c>
      <c r="BQ72" s="64">
        <v>46500</v>
      </c>
      <c r="BR72" s="64">
        <f t="shared" si="193"/>
        <v>0</v>
      </c>
      <c r="BS72" s="64">
        <f t="shared" si="194"/>
        <v>46500</v>
      </c>
      <c r="BT72" s="64">
        <f t="shared" si="195"/>
        <v>-46500</v>
      </c>
    </row>
    <row r="73" spans="2:72" x14ac:dyDescent="0.25">
      <c r="B73"/>
      <c r="C73"/>
      <c r="D73"/>
      <c r="E73"/>
      <c r="F73"/>
      <c r="G73"/>
      <c r="H73"/>
      <c r="R73"/>
      <c r="S73"/>
      <c r="T73"/>
      <c r="U73"/>
      <c r="V73"/>
      <c r="Z73" s="54"/>
      <c r="AA73" s="54"/>
      <c r="AC73" s="54"/>
      <c r="AG73" s="32"/>
      <c r="AH73" s="32"/>
      <c r="AN73" s="54"/>
      <c r="AO73" s="54"/>
      <c r="AS73" s="75"/>
      <c r="AT73" s="54"/>
      <c r="AU73" s="54"/>
      <c r="AV73" s="54"/>
      <c r="AW73" s="54"/>
      <c r="AX73" s="54"/>
      <c r="AY73" s="54"/>
      <c r="AZ73" s="54"/>
      <c r="BA73" s="54"/>
      <c r="BB73" s="54"/>
      <c r="BC73" s="54"/>
      <c r="BD73" s="54"/>
      <c r="BE73" s="54"/>
      <c r="BF73" s="54"/>
      <c r="BG73" s="54"/>
      <c r="BH73" s="54"/>
      <c r="BI73" s="54"/>
      <c r="BJ73" s="54"/>
      <c r="BK73" s="54"/>
      <c r="BL73" s="54"/>
      <c r="BM73" s="54"/>
      <c r="BN73" s="54"/>
      <c r="BO73" s="54"/>
      <c r="BP73" s="64">
        <f t="shared" si="192"/>
        <v>0</v>
      </c>
      <c r="BQ73" s="64">
        <v>46500</v>
      </c>
      <c r="BR73" s="64">
        <f t="shared" si="193"/>
        <v>0</v>
      </c>
      <c r="BS73" s="64">
        <f t="shared" si="194"/>
        <v>46500</v>
      </c>
      <c r="BT73" s="64">
        <f t="shared" si="195"/>
        <v>-46500</v>
      </c>
    </row>
    <row r="74" spans="2:72" x14ac:dyDescent="0.25">
      <c r="B74"/>
      <c r="C74"/>
      <c r="D74"/>
      <c r="E74"/>
      <c r="F74"/>
      <c r="G74"/>
      <c r="H74"/>
      <c r="R74"/>
      <c r="S74"/>
      <c r="T74"/>
      <c r="U74"/>
      <c r="V74"/>
      <c r="Z74" s="54"/>
      <c r="AA74" s="54"/>
      <c r="AC74" s="54"/>
      <c r="AG74" s="32"/>
      <c r="AH74" s="32"/>
      <c r="AN74" s="54"/>
      <c r="AO74" s="54"/>
      <c r="AS74" s="75"/>
      <c r="AT74" s="54"/>
      <c r="AU74" s="54"/>
      <c r="AV74" s="54"/>
      <c r="AW74" s="54"/>
      <c r="AX74" s="54"/>
      <c r="AY74" s="54"/>
      <c r="AZ74" s="54"/>
      <c r="BA74" s="54"/>
      <c r="BB74" s="54"/>
      <c r="BC74" s="54"/>
      <c r="BD74" s="54"/>
      <c r="BE74" s="54"/>
      <c r="BF74" s="54"/>
      <c r="BG74" s="54"/>
      <c r="BH74" s="54"/>
      <c r="BI74" s="54"/>
      <c r="BJ74" s="54"/>
      <c r="BK74" s="54"/>
      <c r="BL74" s="54"/>
      <c r="BM74" s="54"/>
      <c r="BN74" s="54"/>
      <c r="BO74" s="54"/>
      <c r="BP74" s="64">
        <f t="shared" si="192"/>
        <v>0</v>
      </c>
      <c r="BQ74" s="64">
        <v>46500</v>
      </c>
      <c r="BR74" s="64">
        <f t="shared" si="193"/>
        <v>0</v>
      </c>
      <c r="BS74" s="64">
        <f t="shared" si="194"/>
        <v>46500</v>
      </c>
      <c r="BT74" s="64">
        <f t="shared" si="195"/>
        <v>-46500</v>
      </c>
    </row>
    <row r="75" spans="2:72" x14ac:dyDescent="0.25">
      <c r="B75"/>
      <c r="C75"/>
      <c r="D75"/>
      <c r="E75"/>
      <c r="F75"/>
      <c r="G75"/>
      <c r="H75"/>
      <c r="R75"/>
      <c r="S75"/>
      <c r="T75"/>
      <c r="U75"/>
      <c r="V75"/>
      <c r="Z75" s="54"/>
      <c r="AA75" s="54"/>
      <c r="AC75" s="54"/>
      <c r="AG75" s="32"/>
      <c r="AH75" s="32"/>
      <c r="AN75" s="54"/>
      <c r="AO75" s="54"/>
      <c r="AS75" s="75"/>
      <c r="AT75" s="54"/>
      <c r="AU75" s="54"/>
      <c r="AV75" s="54"/>
      <c r="AW75" s="54"/>
      <c r="AX75" s="54"/>
      <c r="AY75" s="54"/>
      <c r="AZ75" s="54"/>
      <c r="BA75" s="54"/>
      <c r="BB75" s="54"/>
      <c r="BC75" s="54"/>
      <c r="BD75" s="54"/>
      <c r="BE75" s="54"/>
      <c r="BF75" s="54"/>
      <c r="BG75" s="54"/>
      <c r="BH75" s="54"/>
      <c r="BI75" s="54"/>
      <c r="BJ75" s="54"/>
      <c r="BK75" s="54"/>
      <c r="BL75" s="54"/>
      <c r="BM75" s="54"/>
      <c r="BN75" s="54"/>
      <c r="BO75" s="54"/>
      <c r="BP75" s="64">
        <f t="shared" si="192"/>
        <v>0</v>
      </c>
      <c r="BQ75" s="64">
        <v>46500</v>
      </c>
      <c r="BR75" s="64">
        <f t="shared" si="193"/>
        <v>0</v>
      </c>
      <c r="BS75" s="64">
        <f t="shared" si="194"/>
        <v>46500</v>
      </c>
      <c r="BT75" s="64">
        <f t="shared" si="195"/>
        <v>-46500</v>
      </c>
    </row>
    <row r="76" spans="2:72" x14ac:dyDescent="0.25">
      <c r="B76"/>
      <c r="C76"/>
      <c r="D76"/>
      <c r="E76"/>
      <c r="F76"/>
      <c r="G76"/>
      <c r="H76"/>
      <c r="R76"/>
      <c r="S76"/>
      <c r="T76"/>
      <c r="U76"/>
      <c r="V76"/>
      <c r="Z76" s="54"/>
      <c r="AA76" s="54"/>
      <c r="AC76" s="54"/>
      <c r="AG76" s="32"/>
      <c r="AH76" s="32"/>
      <c r="AN76" s="54"/>
      <c r="AO76" s="54"/>
      <c r="AS76" s="75"/>
      <c r="AT76" s="54"/>
      <c r="AU76" s="54"/>
      <c r="AV76" s="54"/>
      <c r="AW76" s="54"/>
      <c r="AX76" s="54"/>
      <c r="AY76" s="54"/>
      <c r="AZ76" s="54"/>
      <c r="BA76" s="54"/>
      <c r="BB76" s="54"/>
      <c r="BC76" s="54"/>
      <c r="BD76" s="54"/>
      <c r="BE76" s="54"/>
      <c r="BF76" s="54"/>
      <c r="BG76" s="54"/>
      <c r="BH76" s="54"/>
      <c r="BI76" s="54"/>
      <c r="BJ76" s="54"/>
      <c r="BK76" s="54"/>
      <c r="BL76" s="54"/>
      <c r="BM76" s="54"/>
      <c r="BN76" s="54"/>
      <c r="BO76" s="54"/>
      <c r="BP76" s="64">
        <f t="shared" si="192"/>
        <v>0</v>
      </c>
      <c r="BQ76" s="64">
        <v>46500</v>
      </c>
      <c r="BR76" s="64">
        <f t="shared" si="193"/>
        <v>0</v>
      </c>
      <c r="BS76" s="64">
        <f t="shared" si="194"/>
        <v>46500</v>
      </c>
      <c r="BT76" s="64">
        <f t="shared" si="195"/>
        <v>-46500</v>
      </c>
    </row>
    <row r="77" spans="2:72" x14ac:dyDescent="0.25">
      <c r="B77"/>
      <c r="C77"/>
      <c r="D77"/>
      <c r="E77"/>
      <c r="F77"/>
      <c r="G77"/>
      <c r="H77"/>
      <c r="R77"/>
      <c r="S77"/>
      <c r="T77"/>
      <c r="U77"/>
      <c r="V77"/>
      <c r="Z77" s="54"/>
      <c r="AA77" s="54"/>
      <c r="AC77" s="54"/>
      <c r="AG77" s="32"/>
      <c r="AH77" s="32"/>
      <c r="AN77" s="54"/>
      <c r="AO77" s="54"/>
      <c r="AS77" s="75"/>
      <c r="AT77" s="54"/>
      <c r="AU77" s="54"/>
      <c r="AV77" s="54"/>
      <c r="AW77" s="54"/>
      <c r="AX77" s="54"/>
      <c r="AY77" s="54"/>
      <c r="AZ77" s="54"/>
      <c r="BA77" s="54"/>
      <c r="BB77" s="54"/>
      <c r="BC77" s="54"/>
      <c r="BD77" s="54"/>
      <c r="BE77" s="54"/>
      <c r="BF77" s="54"/>
      <c r="BG77" s="54"/>
      <c r="BH77" s="54"/>
      <c r="BI77" s="54"/>
      <c r="BJ77" s="54"/>
      <c r="BK77" s="54"/>
      <c r="BL77" s="54"/>
      <c r="BM77" s="54"/>
      <c r="BN77" s="54"/>
      <c r="BO77" s="54"/>
      <c r="BP77" s="64">
        <f t="shared" si="192"/>
        <v>0</v>
      </c>
      <c r="BQ77" s="64">
        <v>46500</v>
      </c>
      <c r="BR77" s="64">
        <f t="shared" si="193"/>
        <v>0</v>
      </c>
      <c r="BS77" s="64">
        <f t="shared" si="194"/>
        <v>46500</v>
      </c>
      <c r="BT77" s="64">
        <f t="shared" si="195"/>
        <v>-46500</v>
      </c>
    </row>
    <row r="78" spans="2:72" x14ac:dyDescent="0.25">
      <c r="B78"/>
      <c r="C78"/>
      <c r="D78"/>
      <c r="E78"/>
      <c r="F78"/>
      <c r="G78"/>
      <c r="H78"/>
      <c r="R78"/>
      <c r="S78"/>
      <c r="T78"/>
      <c r="U78"/>
      <c r="V78"/>
      <c r="Z78" s="54"/>
      <c r="AA78" s="54"/>
      <c r="AC78" s="54"/>
      <c r="AG78" s="32"/>
      <c r="AH78" s="32"/>
      <c r="AN78" s="54"/>
      <c r="AO78" s="54"/>
      <c r="AS78" s="75"/>
      <c r="AT78" s="54"/>
      <c r="AU78" s="54"/>
      <c r="AV78" s="54"/>
      <c r="AW78" s="54"/>
      <c r="AX78" s="54"/>
      <c r="AY78" s="54"/>
      <c r="AZ78" s="54"/>
      <c r="BA78" s="54"/>
      <c r="BB78" s="54"/>
      <c r="BC78" s="54"/>
      <c r="BD78" s="54"/>
      <c r="BE78" s="54"/>
      <c r="BF78" s="54"/>
      <c r="BG78" s="54"/>
      <c r="BH78" s="54"/>
      <c r="BI78" s="54"/>
      <c r="BJ78" s="54"/>
      <c r="BK78" s="54"/>
      <c r="BL78" s="54"/>
      <c r="BM78" s="54"/>
      <c r="BN78" s="54"/>
      <c r="BO78" s="54"/>
      <c r="BP78" s="64">
        <f t="shared" si="192"/>
        <v>0</v>
      </c>
      <c r="BQ78" s="64">
        <v>46500</v>
      </c>
      <c r="BR78" s="64">
        <f t="shared" si="193"/>
        <v>0</v>
      </c>
      <c r="BS78" s="64">
        <f t="shared" si="194"/>
        <v>46500</v>
      </c>
      <c r="BT78" s="64">
        <f t="shared" si="195"/>
        <v>-46500</v>
      </c>
    </row>
    <row r="79" spans="2:72" x14ac:dyDescent="0.25">
      <c r="B79"/>
      <c r="C79"/>
      <c r="D79"/>
      <c r="E79"/>
      <c r="F79"/>
      <c r="G79"/>
      <c r="H79"/>
      <c r="R79"/>
      <c r="S79"/>
      <c r="T79"/>
      <c r="U79"/>
      <c r="V79"/>
      <c r="Z79" s="54"/>
      <c r="AA79" s="54"/>
      <c r="AC79" s="54"/>
      <c r="AG79" s="32"/>
      <c r="AH79" s="32"/>
      <c r="AN79" s="54"/>
      <c r="AO79" s="54"/>
      <c r="AS79" s="75"/>
      <c r="AT79" s="54"/>
      <c r="AU79" s="54"/>
      <c r="AV79" s="54"/>
      <c r="AW79" s="54"/>
      <c r="AX79" s="54"/>
      <c r="AY79" s="54"/>
      <c r="AZ79" s="54"/>
      <c r="BA79" s="54"/>
      <c r="BB79" s="54"/>
      <c r="BC79" s="54"/>
      <c r="BD79" s="54"/>
      <c r="BE79" s="54"/>
      <c r="BF79" s="54"/>
      <c r="BG79" s="54"/>
      <c r="BH79" s="54"/>
      <c r="BI79" s="54"/>
      <c r="BJ79" s="54"/>
      <c r="BK79" s="54"/>
      <c r="BL79" s="54"/>
      <c r="BM79" s="54"/>
      <c r="BN79" s="54"/>
      <c r="BO79" s="54"/>
      <c r="BP79" s="64">
        <f t="shared" si="192"/>
        <v>0</v>
      </c>
      <c r="BQ79" s="64">
        <v>46500</v>
      </c>
      <c r="BR79" s="64">
        <f t="shared" si="193"/>
        <v>0</v>
      </c>
      <c r="BS79" s="64">
        <f t="shared" si="194"/>
        <v>46500</v>
      </c>
      <c r="BT79" s="64">
        <f t="shared" si="195"/>
        <v>-46500</v>
      </c>
    </row>
    <row r="80" spans="2:72" x14ac:dyDescent="0.25">
      <c r="B80"/>
      <c r="C80"/>
      <c r="D80"/>
      <c r="E80"/>
      <c r="F80"/>
      <c r="G80"/>
      <c r="H80"/>
      <c r="R80"/>
      <c r="S80"/>
      <c r="T80"/>
      <c r="U80"/>
      <c r="V80"/>
      <c r="Z80" s="54"/>
      <c r="AA80" s="54"/>
      <c r="AC80" s="54"/>
      <c r="AG80" s="32"/>
      <c r="AH80" s="32"/>
      <c r="AN80" s="54"/>
      <c r="AO80" s="54"/>
      <c r="AS80" s="75"/>
      <c r="AT80" s="54"/>
      <c r="AU80" s="54"/>
      <c r="AV80" s="54"/>
      <c r="AW80" s="54"/>
      <c r="AX80" s="54"/>
      <c r="AY80" s="54"/>
      <c r="AZ80" s="54"/>
      <c r="BA80" s="54"/>
      <c r="BB80" s="54"/>
      <c r="BC80" s="54"/>
      <c r="BD80" s="54"/>
      <c r="BE80" s="54"/>
      <c r="BF80" s="54"/>
      <c r="BG80" s="54"/>
      <c r="BH80" s="54"/>
      <c r="BI80" s="54"/>
      <c r="BJ80" s="54"/>
      <c r="BK80" s="54"/>
      <c r="BL80" s="54"/>
      <c r="BM80" s="54"/>
      <c r="BN80" s="54"/>
      <c r="BO80" s="54"/>
      <c r="BP80" s="64">
        <f t="shared" si="192"/>
        <v>0</v>
      </c>
      <c r="BQ80" s="64">
        <v>46500</v>
      </c>
      <c r="BR80" s="64">
        <f t="shared" si="193"/>
        <v>0</v>
      </c>
      <c r="BS80" s="64">
        <f t="shared" si="194"/>
        <v>46500</v>
      </c>
      <c r="BT80" s="64">
        <f t="shared" si="195"/>
        <v>-46500</v>
      </c>
    </row>
    <row r="81" spans="1:72" x14ac:dyDescent="0.25">
      <c r="B81"/>
      <c r="C81"/>
      <c r="D81"/>
      <c r="E81"/>
      <c r="F81"/>
      <c r="G81"/>
      <c r="H81"/>
      <c r="R81"/>
      <c r="S81"/>
      <c r="T81"/>
      <c r="U81"/>
      <c r="V81"/>
      <c r="Z81" s="54"/>
      <c r="AA81" s="54"/>
      <c r="AC81" s="54"/>
      <c r="AG81" s="32"/>
      <c r="AH81" s="32"/>
      <c r="AN81" s="54"/>
      <c r="AO81" s="54"/>
      <c r="AS81" s="75"/>
      <c r="AT81" s="54"/>
      <c r="AU81" s="54"/>
      <c r="AV81" s="54"/>
      <c r="AW81" s="54"/>
      <c r="AX81" s="54"/>
      <c r="AY81" s="54"/>
      <c r="AZ81" s="54"/>
      <c r="BA81" s="54"/>
      <c r="BB81" s="54"/>
      <c r="BC81" s="54"/>
      <c r="BD81" s="54"/>
      <c r="BE81" s="54"/>
      <c r="BF81" s="54"/>
      <c r="BG81" s="54"/>
      <c r="BH81" s="54"/>
      <c r="BI81" s="54"/>
      <c r="BJ81" s="54"/>
      <c r="BK81" s="54"/>
      <c r="BL81" s="54"/>
      <c r="BM81" s="54"/>
      <c r="BN81" s="54"/>
      <c r="BO81" s="54"/>
      <c r="BP81" s="64">
        <f t="shared" si="192"/>
        <v>0</v>
      </c>
      <c r="BQ81" s="64">
        <v>46500</v>
      </c>
      <c r="BR81" s="64">
        <f t="shared" si="193"/>
        <v>0</v>
      </c>
      <c r="BS81" s="64">
        <f t="shared" si="194"/>
        <v>46500</v>
      </c>
      <c r="BT81" s="64">
        <f t="shared" si="195"/>
        <v>-46500</v>
      </c>
    </row>
    <row r="82" spans="1:72" x14ac:dyDescent="0.25">
      <c r="B82"/>
      <c r="C82"/>
      <c r="D82"/>
      <c r="E82"/>
      <c r="F82"/>
      <c r="G82"/>
      <c r="H82"/>
      <c r="R82"/>
      <c r="S82"/>
      <c r="T82"/>
      <c r="U82"/>
      <c r="V82"/>
      <c r="BP82" s="65">
        <f>SUM(BP56:BP81)</f>
        <v>379286.95999999996</v>
      </c>
      <c r="BQ82" s="65">
        <f t="shared" ref="BQ82:BT82" si="196">SUM(BQ56:BQ81)</f>
        <v>1209000</v>
      </c>
      <c r="BR82" s="65">
        <f>SUM(BR56:BR81)</f>
        <v>23034.240000000002</v>
      </c>
      <c r="BS82" s="65">
        <f>SUM(BS56:BS81)</f>
        <v>1232034.24</v>
      </c>
      <c r="BT82" s="65">
        <f t="shared" si="196"/>
        <v>-852747.28</v>
      </c>
    </row>
    <row r="83" spans="1:72" x14ac:dyDescent="0.25">
      <c r="BP83" s="58"/>
      <c r="BQ83" s="58"/>
      <c r="BR83" s="58"/>
      <c r="BS83" s="58"/>
      <c r="BT83" s="58"/>
    </row>
    <row r="84" spans="1:72" x14ac:dyDescent="0.25">
      <c r="A84" s="46" t="s">
        <v>6</v>
      </c>
      <c r="B84" t="s">
        <v>7</v>
      </c>
      <c r="O84" s="46" t="s">
        <v>6</v>
      </c>
      <c r="P84" t="s">
        <v>8</v>
      </c>
      <c r="BP84" s="58"/>
      <c r="BQ84" s="58"/>
      <c r="BR84" s="58"/>
      <c r="BS84" s="58"/>
      <c r="BT84" s="58"/>
    </row>
    <row r="85" spans="1:72" ht="16.5" thickBot="1" x14ac:dyDescent="0.3">
      <c r="BP85" s="58"/>
      <c r="BQ85" s="58"/>
      <c r="BR85" s="58"/>
      <c r="BS85" s="58"/>
      <c r="BT85" s="58"/>
    </row>
    <row r="86" spans="1:72" x14ac:dyDescent="0.25">
      <c r="A86" s="46" t="s">
        <v>26</v>
      </c>
      <c r="B86" s="46" t="s">
        <v>101</v>
      </c>
      <c r="C86" s="46" t="s">
        <v>11</v>
      </c>
      <c r="D86" s="46" t="s">
        <v>4</v>
      </c>
      <c r="E86" s="46" t="s">
        <v>20</v>
      </c>
      <c r="F86" t="s">
        <v>221</v>
      </c>
      <c r="G86" s="13" t="s">
        <v>99</v>
      </c>
      <c r="H86" s="13" t="s">
        <v>103</v>
      </c>
      <c r="I86" t="s">
        <v>161</v>
      </c>
      <c r="J86" s="13" t="s">
        <v>94</v>
      </c>
      <c r="K86" t="s">
        <v>61</v>
      </c>
      <c r="O86" s="46" t="s">
        <v>26</v>
      </c>
      <c r="P86" s="46" t="s">
        <v>101</v>
      </c>
      <c r="Q86" s="46" t="s">
        <v>11</v>
      </c>
      <c r="R86" s="46" t="s">
        <v>4</v>
      </c>
      <c r="S86" s="46" t="s">
        <v>20</v>
      </c>
      <c r="T86" t="s">
        <v>220</v>
      </c>
      <c r="U86" s="13" t="s">
        <v>99</v>
      </c>
      <c r="V86" s="13" t="s">
        <v>103</v>
      </c>
      <c r="W86" t="s">
        <v>161</v>
      </c>
      <c r="X86" s="13" t="s">
        <v>94</v>
      </c>
      <c r="Y86" t="s">
        <v>61</v>
      </c>
      <c r="Z86" s="13"/>
      <c r="AA86" s="13"/>
      <c r="AC86" s="13"/>
      <c r="AG86" s="13"/>
      <c r="AH86" s="13"/>
      <c r="AJ86" s="13"/>
      <c r="AN86" s="13"/>
      <c r="AO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62" t="s">
        <v>114</v>
      </c>
      <c r="BQ86" s="62" t="s">
        <v>164</v>
      </c>
      <c r="BR86" s="62" t="s">
        <v>89</v>
      </c>
      <c r="BS86" s="62" t="s">
        <v>162</v>
      </c>
      <c r="BT86" s="62" t="s">
        <v>165</v>
      </c>
    </row>
    <row r="87" spans="1:72" x14ac:dyDescent="0.25">
      <c r="A87" t="s">
        <v>137</v>
      </c>
      <c r="B87" t="s">
        <v>203</v>
      </c>
      <c r="C87" t="s">
        <v>23</v>
      </c>
      <c r="D87" s="52">
        <v>45765</v>
      </c>
      <c r="E87" t="s">
        <v>150</v>
      </c>
      <c r="F87" s="265">
        <v>186</v>
      </c>
      <c r="G87" s="21">
        <v>186</v>
      </c>
      <c r="H87" s="266">
        <v>0</v>
      </c>
      <c r="I87" s="26">
        <v>1</v>
      </c>
      <c r="J87" s="32">
        <v>50699.350000000013</v>
      </c>
      <c r="K87" s="7">
        <v>5269.38</v>
      </c>
      <c r="O87" t="s">
        <v>137</v>
      </c>
      <c r="P87" t="s">
        <v>345</v>
      </c>
      <c r="Q87" t="s">
        <v>24</v>
      </c>
      <c r="R87" s="52">
        <v>45772</v>
      </c>
      <c r="S87" t="s">
        <v>798</v>
      </c>
      <c r="T87" s="265">
        <v>186</v>
      </c>
      <c r="U87" s="21">
        <v>186</v>
      </c>
      <c r="V87" s="266">
        <v>0</v>
      </c>
      <c r="W87" s="26">
        <v>1</v>
      </c>
      <c r="X87" s="32">
        <v>50624.539999999979</v>
      </c>
      <c r="Y87" s="7">
        <v>5758.56</v>
      </c>
      <c r="Z87" s="54"/>
      <c r="AA87" s="54"/>
      <c r="AC87" s="54"/>
      <c r="AN87" s="54"/>
      <c r="AO87" s="54"/>
      <c r="AS87" s="75"/>
      <c r="AT87" s="54"/>
      <c r="AU87" s="54"/>
      <c r="AV87" s="54"/>
      <c r="AW87" s="54"/>
      <c r="AX87" s="54"/>
      <c r="AY87" s="54"/>
      <c r="AZ87" s="54"/>
      <c r="BA87" s="54"/>
      <c r="BB87" s="54"/>
      <c r="BC87" s="54"/>
      <c r="BD87" s="54"/>
      <c r="BE87" s="54"/>
      <c r="BF87" s="54"/>
      <c r="BG87" s="54"/>
      <c r="BH87" s="54"/>
      <c r="BI87" s="54"/>
      <c r="BJ87" s="54"/>
      <c r="BK87" s="54"/>
      <c r="BL87" s="54"/>
      <c r="BM87" s="54"/>
      <c r="BN87" s="54"/>
      <c r="BO87" s="54"/>
      <c r="BP87" s="64">
        <f t="shared" ref="BP87:BP93" si="197">IF(ISNUMBER(J87), IF(ISNUMBER(X87), J87 + X87, J87), IF(ISNUMBER(X87), X87,0))</f>
        <v>101323.88999999998</v>
      </c>
      <c r="BQ87" s="64">
        <v>57000</v>
      </c>
      <c r="BR87" s="64">
        <f t="shared" ref="BR87:BR93" si="198">L87+Y87</f>
        <v>5758.56</v>
      </c>
      <c r="BS87" s="64">
        <f t="shared" ref="BS87:BS93" si="199">BQ87+BR87</f>
        <v>62758.559999999998</v>
      </c>
      <c r="BT87" s="64">
        <f t="shared" ref="BT87:BT93" si="200">BP87-BS87</f>
        <v>38565.329999999987</v>
      </c>
    </row>
    <row r="88" spans="1:72" x14ac:dyDescent="0.25">
      <c r="B88"/>
      <c r="C88"/>
      <c r="D88" s="52">
        <v>45772</v>
      </c>
      <c r="E88" t="s">
        <v>798</v>
      </c>
      <c r="F88" s="265">
        <v>186</v>
      </c>
      <c r="G88" s="21">
        <v>184</v>
      </c>
      <c r="H88" s="266">
        <v>2</v>
      </c>
      <c r="I88" s="26">
        <v>0.989247311827957</v>
      </c>
      <c r="J88" s="32">
        <v>42881.200000000019</v>
      </c>
      <c r="K88" s="7">
        <v>5212.7199999999993</v>
      </c>
      <c r="R88" s="52">
        <v>45779</v>
      </c>
      <c r="S88" t="s">
        <v>800</v>
      </c>
      <c r="T88" s="265">
        <v>186</v>
      </c>
      <c r="U88" s="21">
        <v>186</v>
      </c>
      <c r="V88" s="266">
        <v>0</v>
      </c>
      <c r="W88" s="26">
        <v>1</v>
      </c>
      <c r="X88" s="32">
        <v>45438.389999999992</v>
      </c>
      <c r="Y88" s="7">
        <v>5758.56</v>
      </c>
      <c r="Z88" s="54"/>
      <c r="AA88" s="54"/>
      <c r="AC88" s="54"/>
      <c r="AN88" s="54"/>
      <c r="AO88" s="54"/>
      <c r="AS88" s="75"/>
      <c r="AT88" s="54"/>
      <c r="AU88" s="54"/>
      <c r="AV88" s="54"/>
      <c r="AW88" s="54"/>
      <c r="AX88" s="54"/>
      <c r="AY88" s="54"/>
      <c r="AZ88" s="54"/>
      <c r="BA88" s="54"/>
      <c r="BB88" s="54"/>
      <c r="BC88" s="54"/>
      <c r="BD88" s="54"/>
      <c r="BE88" s="54"/>
      <c r="BF88" s="54"/>
      <c r="BG88" s="54"/>
      <c r="BH88" s="54"/>
      <c r="BI88" s="54"/>
      <c r="BJ88" s="54"/>
      <c r="BK88" s="54"/>
      <c r="BL88" s="54"/>
      <c r="BM88" s="54"/>
      <c r="BN88" s="54"/>
      <c r="BO88" s="54"/>
      <c r="BP88" s="64">
        <f t="shared" si="197"/>
        <v>88319.590000000011</v>
      </c>
      <c r="BQ88" s="64">
        <v>57000</v>
      </c>
      <c r="BR88" s="64">
        <f t="shared" si="198"/>
        <v>5758.56</v>
      </c>
      <c r="BS88" s="64">
        <f t="shared" si="199"/>
        <v>62758.559999999998</v>
      </c>
      <c r="BT88" s="64">
        <f t="shared" si="200"/>
        <v>25561.030000000013</v>
      </c>
    </row>
    <row r="89" spans="1:72" x14ac:dyDescent="0.25">
      <c r="A89" t="s">
        <v>5</v>
      </c>
      <c r="B89"/>
      <c r="C89"/>
      <c r="D89"/>
      <c r="E89"/>
      <c r="F89" s="265">
        <v>372</v>
      </c>
      <c r="G89" s="21">
        <v>370</v>
      </c>
      <c r="H89" s="266">
        <v>2</v>
      </c>
      <c r="I89" s="26">
        <v>0.9946236559139785</v>
      </c>
      <c r="J89" s="32">
        <v>93580.550000000032</v>
      </c>
      <c r="K89" s="7">
        <v>10482.099999999999</v>
      </c>
      <c r="O89" t="s">
        <v>5</v>
      </c>
      <c r="R89"/>
      <c r="S89"/>
      <c r="T89" s="265">
        <v>372</v>
      </c>
      <c r="U89" s="21">
        <v>372</v>
      </c>
      <c r="V89" s="266">
        <v>0</v>
      </c>
      <c r="W89" s="26">
        <v>1</v>
      </c>
      <c r="X89" s="32">
        <v>96062.929999999964</v>
      </c>
      <c r="Y89" s="7">
        <v>11517.12</v>
      </c>
      <c r="Z89" s="54"/>
      <c r="AA89" s="54"/>
      <c r="AC89" s="54"/>
      <c r="AN89" s="54"/>
      <c r="AO89" s="54"/>
      <c r="AS89" s="75"/>
      <c r="AT89" s="54"/>
      <c r="AU89" s="54"/>
      <c r="AV89" s="54"/>
      <c r="AW89" s="54"/>
      <c r="AX89" s="54"/>
      <c r="AY89" s="54"/>
      <c r="AZ89" s="54"/>
      <c r="BA89" s="54"/>
      <c r="BB89" s="54"/>
      <c r="BC89" s="54"/>
      <c r="BD89" s="54"/>
      <c r="BE89" s="54"/>
      <c r="BF89" s="54"/>
      <c r="BG89" s="54"/>
      <c r="BH89" s="54"/>
      <c r="BI89" s="54"/>
      <c r="BJ89" s="54"/>
      <c r="BK89" s="54"/>
      <c r="BL89" s="54"/>
      <c r="BM89" s="54"/>
      <c r="BN89" s="54"/>
      <c r="BO89" s="54"/>
      <c r="BP89" s="64">
        <f t="shared" si="197"/>
        <v>189643.47999999998</v>
      </c>
      <c r="BQ89" s="64">
        <v>57000</v>
      </c>
      <c r="BR89" s="64">
        <f t="shared" si="198"/>
        <v>11517.12</v>
      </c>
      <c r="BS89" s="64">
        <f t="shared" si="199"/>
        <v>68517.119999999995</v>
      </c>
      <c r="BT89" s="64">
        <f t="shared" si="200"/>
        <v>121126.35999999999</v>
      </c>
    </row>
    <row r="90" spans="1:72" x14ac:dyDescent="0.25">
      <c r="B90"/>
      <c r="C90"/>
      <c r="D90"/>
      <c r="E90"/>
      <c r="F90"/>
      <c r="G90"/>
      <c r="H90"/>
      <c r="R90"/>
      <c r="S90"/>
      <c r="T90"/>
      <c r="U90"/>
      <c r="V90"/>
      <c r="Z90" s="54"/>
      <c r="AA90" s="54"/>
      <c r="AC90" s="54"/>
      <c r="AN90" s="54"/>
      <c r="AO90" s="54"/>
      <c r="AS90" s="75"/>
      <c r="AT90" s="54"/>
      <c r="AU90" s="54"/>
      <c r="AV90" s="54"/>
      <c r="AW90" s="54"/>
      <c r="AX90" s="54"/>
      <c r="AY90" s="54"/>
      <c r="AZ90" s="54"/>
      <c r="BA90" s="54"/>
      <c r="BB90" s="54"/>
      <c r="BC90" s="54"/>
      <c r="BD90" s="54"/>
      <c r="BE90" s="54"/>
      <c r="BF90" s="54"/>
      <c r="BG90" s="54"/>
      <c r="BH90" s="54"/>
      <c r="BI90" s="54"/>
      <c r="BJ90" s="54"/>
      <c r="BK90" s="54"/>
      <c r="BL90" s="54"/>
      <c r="BM90" s="54"/>
      <c r="BN90" s="54"/>
      <c r="BO90" s="54"/>
      <c r="BP90" s="64">
        <f t="shared" si="197"/>
        <v>0</v>
      </c>
      <c r="BQ90" s="64">
        <v>57000</v>
      </c>
      <c r="BR90" s="64">
        <f t="shared" si="198"/>
        <v>0</v>
      </c>
      <c r="BS90" s="64">
        <f t="shared" si="199"/>
        <v>57000</v>
      </c>
      <c r="BT90" s="64">
        <f t="shared" si="200"/>
        <v>-57000</v>
      </c>
    </row>
    <row r="91" spans="1:72" x14ac:dyDescent="0.25">
      <c r="B91"/>
      <c r="C91"/>
      <c r="D91"/>
      <c r="E91"/>
      <c r="F91"/>
      <c r="G91"/>
      <c r="H91"/>
      <c r="R91"/>
      <c r="S91"/>
      <c r="T91"/>
      <c r="U91"/>
      <c r="V91"/>
      <c r="Z91" s="54"/>
      <c r="AA91" s="54"/>
      <c r="AC91" s="54"/>
      <c r="AN91" s="54"/>
      <c r="AO91" s="54"/>
      <c r="AS91" s="75"/>
      <c r="AT91" s="54"/>
      <c r="AU91" s="54"/>
      <c r="AV91" s="54"/>
      <c r="AW91" s="54"/>
      <c r="AX91" s="54"/>
      <c r="AY91" s="54"/>
      <c r="AZ91" s="54"/>
      <c r="BA91" s="54"/>
      <c r="BB91" s="54"/>
      <c r="BC91" s="54"/>
      <c r="BD91" s="54"/>
      <c r="BE91" s="54"/>
      <c r="BF91" s="54"/>
      <c r="BG91" s="54"/>
      <c r="BH91" s="54"/>
      <c r="BI91" s="54"/>
      <c r="BJ91" s="54"/>
      <c r="BK91" s="54"/>
      <c r="BL91" s="54"/>
      <c r="BM91" s="54"/>
      <c r="BN91" s="54"/>
      <c r="BO91" s="54"/>
      <c r="BP91" s="64">
        <f t="shared" si="197"/>
        <v>0</v>
      </c>
      <c r="BQ91" s="64">
        <v>57000</v>
      </c>
      <c r="BR91" s="64">
        <f t="shared" si="198"/>
        <v>0</v>
      </c>
      <c r="BS91" s="64">
        <f t="shared" si="199"/>
        <v>57000</v>
      </c>
      <c r="BT91" s="64">
        <f t="shared" si="200"/>
        <v>-57000</v>
      </c>
    </row>
    <row r="92" spans="1:72" x14ac:dyDescent="0.25">
      <c r="B92"/>
      <c r="C92"/>
      <c r="D92"/>
      <c r="E92"/>
      <c r="F92"/>
      <c r="G92"/>
      <c r="H92"/>
      <c r="R92"/>
      <c r="S92"/>
      <c r="T92"/>
      <c r="U92"/>
      <c r="V92"/>
      <c r="Z92" s="54"/>
      <c r="AA92" s="54"/>
      <c r="AC92" s="54"/>
      <c r="AN92" s="54"/>
      <c r="AO92" s="54"/>
      <c r="AS92" s="75"/>
      <c r="AT92" s="54"/>
      <c r="AU92" s="54"/>
      <c r="AV92" s="54"/>
      <c r="AW92" s="54"/>
      <c r="AX92" s="54"/>
      <c r="AY92" s="54"/>
      <c r="AZ92" s="54"/>
      <c r="BA92" s="54"/>
      <c r="BB92" s="54"/>
      <c r="BC92" s="54"/>
      <c r="BD92" s="54"/>
      <c r="BE92" s="54"/>
      <c r="BF92" s="54"/>
      <c r="BG92" s="54"/>
      <c r="BH92" s="54"/>
      <c r="BI92" s="54"/>
      <c r="BJ92" s="54"/>
      <c r="BK92" s="54"/>
      <c r="BL92" s="54"/>
      <c r="BM92" s="54"/>
      <c r="BN92" s="54"/>
      <c r="BO92" s="54"/>
      <c r="BP92" s="64">
        <f t="shared" si="197"/>
        <v>0</v>
      </c>
      <c r="BQ92" s="64">
        <v>57000</v>
      </c>
      <c r="BR92" s="64">
        <f t="shared" si="198"/>
        <v>0</v>
      </c>
      <c r="BS92" s="64">
        <f t="shared" si="199"/>
        <v>57000</v>
      </c>
      <c r="BT92" s="64">
        <f t="shared" si="200"/>
        <v>-57000</v>
      </c>
    </row>
    <row r="93" spans="1:72" x14ac:dyDescent="0.25">
      <c r="B93"/>
      <c r="C93"/>
      <c r="D93"/>
      <c r="E93"/>
      <c r="F93"/>
      <c r="G93"/>
      <c r="H93"/>
      <c r="R93"/>
      <c r="S93"/>
      <c r="T93"/>
      <c r="U93"/>
      <c r="V93"/>
      <c r="Z93" s="54"/>
      <c r="AA93" s="54"/>
      <c r="AC93" s="54"/>
      <c r="AN93" s="54"/>
      <c r="AO93" s="54"/>
      <c r="AS93" s="75"/>
      <c r="AT93" s="54"/>
      <c r="AU93" s="54"/>
      <c r="AV93" s="54"/>
      <c r="AW93" s="54"/>
      <c r="AX93" s="54"/>
      <c r="AY93" s="54"/>
      <c r="AZ93" s="54"/>
      <c r="BA93" s="54"/>
      <c r="BB93" s="54"/>
      <c r="BC93" s="54"/>
      <c r="BD93" s="54"/>
      <c r="BE93" s="54"/>
      <c r="BF93" s="54"/>
      <c r="BG93" s="54"/>
      <c r="BH93" s="54"/>
      <c r="BI93" s="54"/>
      <c r="BJ93" s="54"/>
      <c r="BK93" s="54"/>
      <c r="BL93" s="54"/>
      <c r="BM93" s="54"/>
      <c r="BN93" s="54"/>
      <c r="BO93" s="54"/>
      <c r="BP93" s="64">
        <f t="shared" si="197"/>
        <v>0</v>
      </c>
      <c r="BQ93" s="64">
        <v>57000</v>
      </c>
      <c r="BR93" s="64">
        <f t="shared" si="198"/>
        <v>0</v>
      </c>
      <c r="BS93" s="64">
        <f t="shared" si="199"/>
        <v>57000</v>
      </c>
      <c r="BT93" s="64">
        <f t="shared" si="200"/>
        <v>-57000</v>
      </c>
    </row>
    <row r="94" spans="1:72" x14ac:dyDescent="0.25">
      <c r="B94"/>
      <c r="C94"/>
      <c r="D94"/>
      <c r="E94"/>
      <c r="F94"/>
      <c r="G94"/>
      <c r="H94"/>
      <c r="R94"/>
      <c r="S94"/>
      <c r="T94"/>
      <c r="U94"/>
      <c r="V94"/>
      <c r="BP94" s="65">
        <f>SUM(BP87:BP93)</f>
        <v>379286.95999999996</v>
      </c>
      <c r="BQ94" s="65">
        <f>SUM(BQ87:BQ93)</f>
        <v>399000</v>
      </c>
      <c r="BR94" s="65">
        <f>SUM(BR87:BR93)</f>
        <v>23034.240000000002</v>
      </c>
      <c r="BS94" s="65">
        <f>SUM(BS87:BS93)</f>
        <v>422034.24</v>
      </c>
      <c r="BT94" s="65">
        <f>SUM(BT87:BT93)</f>
        <v>-42747.280000000028</v>
      </c>
    </row>
    <row r="96" spans="1:72" x14ac:dyDescent="0.25">
      <c r="A96" s="46" t="s">
        <v>6</v>
      </c>
      <c r="B96" t="s">
        <v>7</v>
      </c>
      <c r="O96" s="46" t="s">
        <v>6</v>
      </c>
      <c r="P96" t="s">
        <v>8</v>
      </c>
      <c r="BP96" s="58"/>
      <c r="BQ96" s="58"/>
      <c r="BR96" s="58"/>
      <c r="BS96" s="58"/>
      <c r="BT96" s="58"/>
    </row>
    <row r="97" spans="1:72" ht="16.5" thickBot="1" x14ac:dyDescent="0.3">
      <c r="BP97" s="58"/>
      <c r="BQ97" s="58"/>
      <c r="BR97" s="58"/>
      <c r="BS97" s="58"/>
      <c r="BT97" s="58"/>
    </row>
    <row r="98" spans="1:72" x14ac:dyDescent="0.25">
      <c r="A98" s="46" t="s">
        <v>26</v>
      </c>
      <c r="B98" s="46" t="s">
        <v>101</v>
      </c>
      <c r="C98" s="46" t="s">
        <v>11</v>
      </c>
      <c r="D98" s="46" t="s">
        <v>4</v>
      </c>
      <c r="E98" s="46" t="s">
        <v>20</v>
      </c>
      <c r="F98" t="s">
        <v>220</v>
      </c>
      <c r="G98" s="13" t="s">
        <v>99</v>
      </c>
      <c r="H98" s="13" t="s">
        <v>103</v>
      </c>
      <c r="I98" t="s">
        <v>161</v>
      </c>
      <c r="J98" s="13" t="s">
        <v>94</v>
      </c>
      <c r="K98" t="s">
        <v>61</v>
      </c>
      <c r="O98" s="46" t="s">
        <v>26</v>
      </c>
      <c r="P98" s="46" t="s">
        <v>101</v>
      </c>
      <c r="Q98" s="46" t="s">
        <v>11</v>
      </c>
      <c r="R98" s="46" t="s">
        <v>4</v>
      </c>
      <c r="S98" s="46" t="s">
        <v>20</v>
      </c>
      <c r="T98" t="s">
        <v>220</v>
      </c>
      <c r="U98" s="13" t="s">
        <v>99</v>
      </c>
      <c r="V98" s="13" t="s">
        <v>103</v>
      </c>
      <c r="W98" t="s">
        <v>161</v>
      </c>
      <c r="X98" s="13" t="s">
        <v>94</v>
      </c>
      <c r="Y98" t="s">
        <v>61</v>
      </c>
      <c r="Z98" s="13"/>
      <c r="AA98" s="13"/>
      <c r="AC98" s="13"/>
      <c r="AG98" s="13"/>
      <c r="AH98" s="13"/>
      <c r="AJ98" s="13"/>
      <c r="AN98" s="13"/>
      <c r="AO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62" t="s">
        <v>114</v>
      </c>
      <c r="BQ98" s="62" t="s">
        <v>164</v>
      </c>
      <c r="BR98" s="62" t="s">
        <v>89</v>
      </c>
      <c r="BS98" s="62" t="s">
        <v>162</v>
      </c>
      <c r="BT98" s="62" t="s">
        <v>165</v>
      </c>
    </row>
    <row r="99" spans="1:72" x14ac:dyDescent="0.25">
      <c r="A99" t="s">
        <v>137</v>
      </c>
      <c r="B99" t="s">
        <v>203</v>
      </c>
      <c r="C99" t="s">
        <v>23</v>
      </c>
      <c r="D99" s="52">
        <v>45765</v>
      </c>
      <c r="E99" t="s">
        <v>150</v>
      </c>
      <c r="F99" s="265">
        <v>186</v>
      </c>
      <c r="G99" s="21">
        <v>186</v>
      </c>
      <c r="H99" s="266">
        <v>0</v>
      </c>
      <c r="I99" s="26">
        <v>1</v>
      </c>
      <c r="J99" s="32">
        <v>50699.350000000013</v>
      </c>
      <c r="K99" s="7">
        <v>5269.38</v>
      </c>
      <c r="O99" t="s">
        <v>137</v>
      </c>
      <c r="P99" t="s">
        <v>345</v>
      </c>
      <c r="Q99" t="s">
        <v>24</v>
      </c>
      <c r="R99" s="52">
        <v>45772</v>
      </c>
      <c r="S99" t="s">
        <v>798</v>
      </c>
      <c r="T99" s="265">
        <v>186</v>
      </c>
      <c r="U99" s="21">
        <v>186</v>
      </c>
      <c r="V99" s="266">
        <v>0</v>
      </c>
      <c r="W99" s="26">
        <v>1</v>
      </c>
      <c r="X99" s="32">
        <v>50624.539999999979</v>
      </c>
      <c r="Y99" s="7">
        <v>5758.56</v>
      </c>
      <c r="Z99" s="54"/>
      <c r="AA99" s="54"/>
      <c r="AC99" s="54"/>
      <c r="AN99" s="54"/>
      <c r="AO99" s="54"/>
      <c r="AS99" s="75"/>
      <c r="AT99" s="54"/>
      <c r="AU99" s="54"/>
      <c r="AV99" s="54"/>
      <c r="AW99" s="54"/>
      <c r="AX99" s="54"/>
      <c r="AY99" s="54"/>
      <c r="AZ99" s="54"/>
      <c r="BA99" s="54"/>
      <c r="BB99" s="54"/>
      <c r="BC99" s="54"/>
      <c r="BD99" s="54"/>
      <c r="BE99" s="54"/>
      <c r="BF99" s="54"/>
      <c r="BG99" s="54"/>
      <c r="BH99" s="54"/>
      <c r="BI99" s="54"/>
      <c r="BJ99" s="54"/>
      <c r="BK99" s="54"/>
      <c r="BL99" s="54"/>
      <c r="BM99" s="54"/>
      <c r="BN99" s="54"/>
      <c r="BO99" s="54"/>
      <c r="BP99" s="64">
        <f t="shared" ref="BP99:BP105" si="201">IF(ISNUMBER(J99), IF(ISNUMBER(X99), J99 + X99, J99), IF(ISNUMBER(X99), X99,0))</f>
        <v>101323.88999999998</v>
      </c>
      <c r="BQ99" s="64">
        <v>57000</v>
      </c>
      <c r="BR99" s="64">
        <f t="shared" ref="BR99:BR105" si="202">L99+Y99</f>
        <v>5758.56</v>
      </c>
      <c r="BS99" s="64">
        <f t="shared" ref="BS99:BS105" si="203">BQ99+BR99</f>
        <v>62758.559999999998</v>
      </c>
      <c r="BT99" s="64">
        <f t="shared" ref="BT99:BT105" si="204">BP99-BS99</f>
        <v>38565.329999999987</v>
      </c>
    </row>
    <row r="100" spans="1:72" x14ac:dyDescent="0.25">
      <c r="A100" t="s">
        <v>5</v>
      </c>
      <c r="B100"/>
      <c r="C100"/>
      <c r="D100"/>
      <c r="E100"/>
      <c r="F100" s="265">
        <v>186</v>
      </c>
      <c r="G100" s="21">
        <v>186</v>
      </c>
      <c r="H100" s="266">
        <v>0</v>
      </c>
      <c r="I100" s="26">
        <v>1</v>
      </c>
      <c r="J100" s="32">
        <v>50699.350000000013</v>
      </c>
      <c r="K100" s="7">
        <v>5269.38</v>
      </c>
      <c r="R100" s="52">
        <v>45779</v>
      </c>
      <c r="S100" t="s">
        <v>800</v>
      </c>
      <c r="T100" s="265">
        <v>186</v>
      </c>
      <c r="U100" s="21">
        <v>186</v>
      </c>
      <c r="V100" s="266">
        <v>0</v>
      </c>
      <c r="W100" s="26">
        <v>1</v>
      </c>
      <c r="X100" s="32">
        <v>45438.389999999992</v>
      </c>
      <c r="Y100" s="7">
        <v>5758.56</v>
      </c>
      <c r="Z100" s="54"/>
      <c r="AA100" s="54"/>
      <c r="AC100" s="54"/>
      <c r="AN100" s="54"/>
      <c r="AO100" s="54"/>
      <c r="AS100" s="75"/>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64">
        <f t="shared" si="201"/>
        <v>96137.74</v>
      </c>
      <c r="BQ100" s="64">
        <v>57000</v>
      </c>
      <c r="BR100" s="64">
        <f t="shared" si="202"/>
        <v>5758.56</v>
      </c>
      <c r="BS100" s="64">
        <f t="shared" si="203"/>
        <v>62758.559999999998</v>
      </c>
      <c r="BT100" s="64">
        <f t="shared" si="204"/>
        <v>33379.180000000008</v>
      </c>
    </row>
    <row r="101" spans="1:72" x14ac:dyDescent="0.25">
      <c r="B101"/>
      <c r="C101"/>
      <c r="D101"/>
      <c r="E101"/>
      <c r="F101"/>
      <c r="G101"/>
      <c r="H101"/>
      <c r="O101" t="s">
        <v>5</v>
      </c>
      <c r="R101"/>
      <c r="S101"/>
      <c r="T101" s="265">
        <v>372</v>
      </c>
      <c r="U101" s="21">
        <v>372</v>
      </c>
      <c r="V101" s="266">
        <v>0</v>
      </c>
      <c r="W101" s="26">
        <v>1</v>
      </c>
      <c r="X101" s="32">
        <v>96062.929999999964</v>
      </c>
      <c r="Y101" s="7">
        <v>11517.12</v>
      </c>
      <c r="Z101" s="54"/>
      <c r="AA101" s="54"/>
      <c r="AC101" s="54"/>
      <c r="AN101" s="54"/>
      <c r="AO101" s="54"/>
      <c r="AS101" s="75"/>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64">
        <f t="shared" si="201"/>
        <v>96062.929999999964</v>
      </c>
      <c r="BQ101" s="64">
        <v>57000</v>
      </c>
      <c r="BR101" s="64">
        <f t="shared" si="202"/>
        <v>11517.12</v>
      </c>
      <c r="BS101" s="64">
        <f t="shared" si="203"/>
        <v>68517.119999999995</v>
      </c>
      <c r="BT101" s="64">
        <f t="shared" si="204"/>
        <v>27545.809999999969</v>
      </c>
    </row>
    <row r="102" spans="1:72" x14ac:dyDescent="0.25">
      <c r="B102"/>
      <c r="C102"/>
      <c r="D102"/>
      <c r="E102"/>
      <c r="F102"/>
      <c r="G102"/>
      <c r="H102"/>
      <c r="R102"/>
      <c r="S102"/>
      <c r="T102"/>
      <c r="U102"/>
      <c r="V102"/>
      <c r="Z102" s="54"/>
      <c r="AA102" s="54"/>
      <c r="AC102" s="54"/>
      <c r="AN102" s="54"/>
      <c r="AO102" s="54"/>
      <c r="AS102" s="75"/>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64">
        <f t="shared" si="201"/>
        <v>0</v>
      </c>
      <c r="BQ102" s="64">
        <v>57000</v>
      </c>
      <c r="BR102" s="64">
        <f t="shared" si="202"/>
        <v>0</v>
      </c>
      <c r="BS102" s="64">
        <f t="shared" si="203"/>
        <v>57000</v>
      </c>
      <c r="BT102" s="64">
        <f t="shared" si="204"/>
        <v>-57000</v>
      </c>
    </row>
    <row r="103" spans="1:72" x14ac:dyDescent="0.25">
      <c r="B103"/>
      <c r="C103"/>
      <c r="D103"/>
      <c r="E103"/>
      <c r="F103"/>
      <c r="G103"/>
      <c r="H103"/>
      <c r="R103"/>
      <c r="S103"/>
      <c r="T103"/>
      <c r="U103"/>
      <c r="V103"/>
      <c r="Z103" s="54"/>
      <c r="AA103" s="54"/>
      <c r="AC103" s="54"/>
      <c r="AN103" s="54"/>
      <c r="AO103" s="54"/>
      <c r="AS103" s="75"/>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64">
        <f t="shared" si="201"/>
        <v>0</v>
      </c>
      <c r="BQ103" s="64">
        <v>57000</v>
      </c>
      <c r="BR103" s="64">
        <f t="shared" si="202"/>
        <v>0</v>
      </c>
      <c r="BS103" s="64">
        <f t="shared" si="203"/>
        <v>57000</v>
      </c>
      <c r="BT103" s="64">
        <f t="shared" si="204"/>
        <v>-57000</v>
      </c>
    </row>
    <row r="104" spans="1:72" x14ac:dyDescent="0.25">
      <c r="B104"/>
      <c r="C104"/>
      <c r="D104"/>
      <c r="E104"/>
      <c r="F104"/>
      <c r="G104"/>
      <c r="H104"/>
      <c r="R104"/>
      <c r="S104"/>
      <c r="T104"/>
      <c r="U104"/>
      <c r="V104"/>
      <c r="Z104" s="54"/>
      <c r="AA104" s="54"/>
      <c r="AC104" s="54"/>
      <c r="AN104" s="54"/>
      <c r="AO104" s="54"/>
      <c r="AS104" s="75"/>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64">
        <f t="shared" si="201"/>
        <v>0</v>
      </c>
      <c r="BQ104" s="64">
        <v>57000</v>
      </c>
      <c r="BR104" s="64">
        <f t="shared" si="202"/>
        <v>0</v>
      </c>
      <c r="BS104" s="64">
        <f t="shared" si="203"/>
        <v>57000</v>
      </c>
      <c r="BT104" s="64">
        <f t="shared" si="204"/>
        <v>-57000</v>
      </c>
    </row>
    <row r="105" spans="1:72" x14ac:dyDescent="0.25">
      <c r="B105"/>
      <c r="C105"/>
      <c r="D105"/>
      <c r="E105"/>
      <c r="F105"/>
      <c r="G105"/>
      <c r="H105"/>
      <c r="R105"/>
      <c r="S105"/>
      <c r="T105"/>
      <c r="U105"/>
      <c r="V105"/>
      <c r="Z105" s="54"/>
      <c r="AA105" s="54"/>
      <c r="AC105" s="54"/>
      <c r="AN105" s="54"/>
      <c r="AO105" s="54"/>
      <c r="AS105" s="75"/>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64">
        <f t="shared" si="201"/>
        <v>0</v>
      </c>
      <c r="BQ105" s="64">
        <v>57000</v>
      </c>
      <c r="BR105" s="64">
        <f t="shared" si="202"/>
        <v>0</v>
      </c>
      <c r="BS105" s="64">
        <f t="shared" si="203"/>
        <v>57000</v>
      </c>
      <c r="BT105" s="64">
        <f t="shared" si="204"/>
        <v>-57000</v>
      </c>
    </row>
    <row r="106" spans="1:72" x14ac:dyDescent="0.25">
      <c r="B106"/>
      <c r="C106"/>
      <c r="F106"/>
      <c r="G106"/>
      <c r="H106"/>
      <c r="R106"/>
      <c r="S106"/>
      <c r="T106"/>
      <c r="U106"/>
      <c r="V106"/>
      <c r="BP106" s="65">
        <f>SUM(BP99:BP105)</f>
        <v>293524.55999999994</v>
      </c>
      <c r="BQ106" s="65">
        <f>SUM(BQ99:BQ105)</f>
        <v>399000</v>
      </c>
      <c r="BR106" s="65">
        <f>SUM(BR99:BR105)</f>
        <v>23034.240000000002</v>
      </c>
      <c r="BS106" s="65">
        <f>SUM(BS99:BS105)</f>
        <v>422034.24</v>
      </c>
      <c r="BT106" s="65">
        <f>SUM(BT99:BT105)</f>
        <v>-128509.68000000004</v>
      </c>
    </row>
    <row r="108" spans="1:72" x14ac:dyDescent="0.25">
      <c r="A108" s="46" t="s">
        <v>6</v>
      </c>
      <c r="B108" t="s">
        <v>7</v>
      </c>
      <c r="O108" s="46" t="s">
        <v>6</v>
      </c>
      <c r="P108" t="s">
        <v>8</v>
      </c>
      <c r="BP108" s="58"/>
      <c r="BQ108" s="58"/>
      <c r="BR108" s="58"/>
      <c r="BS108" s="58"/>
      <c r="BT108" s="58"/>
    </row>
    <row r="109" spans="1:72" ht="16.5" thickBot="1" x14ac:dyDescent="0.3">
      <c r="BP109" s="58"/>
      <c r="BQ109" s="58"/>
      <c r="BR109" s="58"/>
      <c r="BS109" s="58"/>
      <c r="BT109" s="58"/>
    </row>
    <row r="110" spans="1:72" x14ac:dyDescent="0.25">
      <c r="A110" s="46" t="s">
        <v>26</v>
      </c>
      <c r="B110" s="46" t="s">
        <v>101</v>
      </c>
      <c r="C110" s="46" t="s">
        <v>11</v>
      </c>
      <c r="D110" s="46" t="s">
        <v>4</v>
      </c>
      <c r="E110" s="46" t="s">
        <v>20</v>
      </c>
      <c r="F110" t="s">
        <v>220</v>
      </c>
      <c r="G110" s="13" t="s">
        <v>99</v>
      </c>
      <c r="H110" s="13" t="s">
        <v>103</v>
      </c>
      <c r="I110" t="s">
        <v>161</v>
      </c>
      <c r="J110" s="13" t="s">
        <v>94</v>
      </c>
      <c r="K110" t="s">
        <v>61</v>
      </c>
      <c r="O110" s="46" t="s">
        <v>26</v>
      </c>
      <c r="P110" s="46" t="s">
        <v>101</v>
      </c>
      <c r="Q110" s="46" t="s">
        <v>11</v>
      </c>
      <c r="R110" s="46" t="s">
        <v>4</v>
      </c>
      <c r="S110" s="46" t="s">
        <v>20</v>
      </c>
      <c r="T110" t="s">
        <v>220</v>
      </c>
      <c r="U110" s="13" t="s">
        <v>99</v>
      </c>
      <c r="V110" s="13" t="s">
        <v>103</v>
      </c>
      <c r="W110" t="s">
        <v>161</v>
      </c>
      <c r="X110" s="13" t="s">
        <v>94</v>
      </c>
      <c r="Y110" t="s">
        <v>61</v>
      </c>
      <c r="Z110" s="13"/>
      <c r="AA110" s="13"/>
      <c r="AC110" s="13"/>
      <c r="AG110" s="13"/>
      <c r="AH110" s="13"/>
      <c r="AJ110" s="13"/>
      <c r="AN110" s="13"/>
      <c r="AO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62" t="s">
        <v>114</v>
      </c>
      <c r="BQ110" s="62" t="s">
        <v>164</v>
      </c>
      <c r="BR110" s="62" t="s">
        <v>89</v>
      </c>
      <c r="BS110" s="62" t="s">
        <v>162</v>
      </c>
      <c r="BT110" s="62" t="s">
        <v>165</v>
      </c>
    </row>
    <row r="111" spans="1:72" x14ac:dyDescent="0.25">
      <c r="A111" t="s">
        <v>137</v>
      </c>
      <c r="B111" t="s">
        <v>203</v>
      </c>
      <c r="C111" t="s">
        <v>23</v>
      </c>
      <c r="D111" s="52">
        <v>45765</v>
      </c>
      <c r="E111" t="s">
        <v>150</v>
      </c>
      <c r="F111" s="265">
        <v>186</v>
      </c>
      <c r="G111" s="21">
        <v>186</v>
      </c>
      <c r="H111" s="266">
        <v>0</v>
      </c>
      <c r="I111" s="26">
        <v>1</v>
      </c>
      <c r="J111" s="32">
        <v>50699.350000000013</v>
      </c>
      <c r="K111" s="7">
        <v>5269.38</v>
      </c>
      <c r="O111" t="s">
        <v>137</v>
      </c>
      <c r="P111" t="s">
        <v>345</v>
      </c>
      <c r="Q111" t="s">
        <v>24</v>
      </c>
      <c r="R111" s="52">
        <v>45772</v>
      </c>
      <c r="S111" t="s">
        <v>798</v>
      </c>
      <c r="T111" s="265">
        <v>186</v>
      </c>
      <c r="U111" s="21">
        <v>186</v>
      </c>
      <c r="V111" s="266">
        <v>0</v>
      </c>
      <c r="W111" s="26">
        <v>1</v>
      </c>
      <c r="X111" s="32">
        <v>50624.539999999979</v>
      </c>
      <c r="Y111" s="7">
        <v>5758.56</v>
      </c>
      <c r="Z111" s="54"/>
      <c r="AA111" s="54"/>
      <c r="AC111" s="54"/>
      <c r="AN111" s="54"/>
      <c r="AO111" s="54"/>
      <c r="AS111" s="75"/>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64">
        <f t="shared" ref="BP111:BP117" si="205">IF(ISNUMBER(J111), IF(ISNUMBER(X111), J111 + X111, J111), IF(ISNUMBER(X111), X111,0))</f>
        <v>101323.88999999998</v>
      </c>
      <c r="BQ111" s="64">
        <v>46500</v>
      </c>
      <c r="BR111" s="64">
        <f t="shared" ref="BR111:BR117" si="206">L111+Y111</f>
        <v>5758.56</v>
      </c>
      <c r="BS111" s="64">
        <f t="shared" ref="BS111:BS117" si="207">BQ111+BR111</f>
        <v>52258.559999999998</v>
      </c>
      <c r="BT111" s="64">
        <f t="shared" ref="BT111:BT117" si="208">BP111-BS111</f>
        <v>49065.329999999987</v>
      </c>
    </row>
    <row r="112" spans="1:72" x14ac:dyDescent="0.25">
      <c r="B112"/>
      <c r="C112"/>
      <c r="D112" s="52">
        <v>45772</v>
      </c>
      <c r="E112" t="s">
        <v>798</v>
      </c>
      <c r="F112" s="265">
        <v>186</v>
      </c>
      <c r="G112" s="21">
        <v>184</v>
      </c>
      <c r="H112" s="266">
        <v>2</v>
      </c>
      <c r="I112" s="26">
        <v>0.989247311827957</v>
      </c>
      <c r="J112" s="32">
        <v>42881.200000000019</v>
      </c>
      <c r="K112" s="7">
        <v>5212.7199999999993</v>
      </c>
      <c r="R112" s="52">
        <v>45779</v>
      </c>
      <c r="S112" t="s">
        <v>800</v>
      </c>
      <c r="T112" s="265">
        <v>186</v>
      </c>
      <c r="U112" s="21">
        <v>186</v>
      </c>
      <c r="V112" s="266">
        <v>0</v>
      </c>
      <c r="W112" s="26">
        <v>1</v>
      </c>
      <c r="X112" s="32">
        <v>45438.389999999992</v>
      </c>
      <c r="Y112" s="7">
        <v>5758.56</v>
      </c>
      <c r="Z112" s="54"/>
      <c r="AA112" s="54"/>
      <c r="AC112" s="54"/>
      <c r="AN112" s="54"/>
      <c r="AO112" s="54"/>
      <c r="AS112" s="75"/>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64">
        <f t="shared" si="205"/>
        <v>88319.590000000011</v>
      </c>
      <c r="BQ112" s="64">
        <v>46500</v>
      </c>
      <c r="BR112" s="64">
        <f t="shared" si="206"/>
        <v>5758.56</v>
      </c>
      <c r="BS112" s="64">
        <f t="shared" si="207"/>
        <v>52258.559999999998</v>
      </c>
      <c r="BT112" s="64">
        <f t="shared" si="208"/>
        <v>36061.030000000013</v>
      </c>
    </row>
    <row r="113" spans="1:72" x14ac:dyDescent="0.25">
      <c r="A113" t="s">
        <v>5</v>
      </c>
      <c r="B113"/>
      <c r="C113"/>
      <c r="D113"/>
      <c r="E113"/>
      <c r="F113" s="265">
        <v>372</v>
      </c>
      <c r="G113" s="21">
        <v>370</v>
      </c>
      <c r="H113" s="266">
        <v>2</v>
      </c>
      <c r="I113" s="26">
        <v>0.9946236559139785</v>
      </c>
      <c r="J113" s="32">
        <v>93580.550000000032</v>
      </c>
      <c r="K113" s="7">
        <v>10482.099999999999</v>
      </c>
      <c r="O113" t="s">
        <v>5</v>
      </c>
      <c r="R113"/>
      <c r="S113"/>
      <c r="T113" s="265">
        <v>372</v>
      </c>
      <c r="U113" s="21">
        <v>372</v>
      </c>
      <c r="V113" s="266">
        <v>0</v>
      </c>
      <c r="W113" s="26">
        <v>1</v>
      </c>
      <c r="X113" s="32">
        <v>96062.929999999964</v>
      </c>
      <c r="Y113" s="7">
        <v>11517.12</v>
      </c>
      <c r="Z113" s="54"/>
      <c r="AA113" s="54"/>
      <c r="AC113" s="54"/>
      <c r="AN113" s="54"/>
      <c r="AO113" s="54"/>
      <c r="AS113" s="75"/>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64">
        <f t="shared" si="205"/>
        <v>189643.47999999998</v>
      </c>
      <c r="BQ113" s="64">
        <v>46500</v>
      </c>
      <c r="BR113" s="64">
        <f t="shared" si="206"/>
        <v>11517.12</v>
      </c>
      <c r="BS113" s="64">
        <f t="shared" si="207"/>
        <v>58017.120000000003</v>
      </c>
      <c r="BT113" s="64">
        <f t="shared" si="208"/>
        <v>131626.35999999999</v>
      </c>
    </row>
    <row r="114" spans="1:72" x14ac:dyDescent="0.25">
      <c r="B114"/>
      <c r="C114"/>
      <c r="D114"/>
      <c r="E114"/>
      <c r="F114"/>
      <c r="G114"/>
      <c r="H114"/>
      <c r="R114"/>
      <c r="S114"/>
      <c r="T114"/>
      <c r="U114"/>
      <c r="V114"/>
      <c r="Z114" s="54"/>
      <c r="AA114" s="54"/>
      <c r="AC114" s="54"/>
      <c r="AN114" s="54"/>
      <c r="AO114" s="54"/>
      <c r="AS114" s="75"/>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64">
        <f t="shared" si="205"/>
        <v>0</v>
      </c>
      <c r="BQ114" s="64">
        <v>46500</v>
      </c>
      <c r="BR114" s="64">
        <f t="shared" si="206"/>
        <v>0</v>
      </c>
      <c r="BS114" s="64">
        <f t="shared" si="207"/>
        <v>46500</v>
      </c>
      <c r="BT114" s="64">
        <f t="shared" si="208"/>
        <v>-46500</v>
      </c>
    </row>
    <row r="115" spans="1:72" x14ac:dyDescent="0.25">
      <c r="B115"/>
      <c r="C115"/>
      <c r="D115"/>
      <c r="E115"/>
      <c r="F115"/>
      <c r="G115"/>
      <c r="H115"/>
      <c r="R115"/>
      <c r="S115"/>
      <c r="T115"/>
      <c r="U115"/>
      <c r="V115"/>
      <c r="Z115" s="54"/>
      <c r="AA115" s="54"/>
      <c r="AC115" s="54"/>
      <c r="AN115" s="54"/>
      <c r="AO115" s="54"/>
      <c r="AS115" s="75"/>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64">
        <f t="shared" si="205"/>
        <v>0</v>
      </c>
      <c r="BQ115" s="64">
        <v>46500</v>
      </c>
      <c r="BR115" s="64">
        <f t="shared" si="206"/>
        <v>0</v>
      </c>
      <c r="BS115" s="64">
        <f t="shared" si="207"/>
        <v>46500</v>
      </c>
      <c r="BT115" s="64">
        <f t="shared" si="208"/>
        <v>-46500</v>
      </c>
    </row>
    <row r="116" spans="1:72" x14ac:dyDescent="0.25">
      <c r="B116"/>
      <c r="C116"/>
      <c r="D116"/>
      <c r="E116"/>
      <c r="F116"/>
      <c r="G116"/>
      <c r="H116"/>
      <c r="R116"/>
      <c r="S116"/>
      <c r="T116"/>
      <c r="U116"/>
      <c r="V116"/>
      <c r="Z116" s="54"/>
      <c r="AA116" s="54"/>
      <c r="AC116" s="54"/>
      <c r="AN116" s="54"/>
      <c r="AO116" s="54"/>
      <c r="AS116" s="75"/>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64">
        <f t="shared" si="205"/>
        <v>0</v>
      </c>
      <c r="BQ116" s="64">
        <v>46500</v>
      </c>
      <c r="BR116" s="64">
        <f t="shared" si="206"/>
        <v>0</v>
      </c>
      <c r="BS116" s="64">
        <f t="shared" si="207"/>
        <v>46500</v>
      </c>
      <c r="BT116" s="64">
        <f t="shared" si="208"/>
        <v>-46500</v>
      </c>
    </row>
    <row r="117" spans="1:72" x14ac:dyDescent="0.25">
      <c r="B117"/>
      <c r="C117"/>
      <c r="D117"/>
      <c r="E117"/>
      <c r="F117"/>
      <c r="G117"/>
      <c r="H117"/>
      <c r="R117"/>
      <c r="S117"/>
      <c r="T117"/>
      <c r="U117"/>
      <c r="V117"/>
      <c r="Z117" s="54"/>
      <c r="AA117" s="54"/>
      <c r="AC117" s="54"/>
      <c r="AN117" s="54"/>
      <c r="AO117" s="54"/>
      <c r="AS117" s="75"/>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64">
        <f t="shared" si="205"/>
        <v>0</v>
      </c>
      <c r="BQ117" s="64">
        <v>46500</v>
      </c>
      <c r="BR117" s="64">
        <f t="shared" si="206"/>
        <v>0</v>
      </c>
      <c r="BS117" s="64">
        <f t="shared" si="207"/>
        <v>46500</v>
      </c>
      <c r="BT117" s="64">
        <f t="shared" si="208"/>
        <v>-46500</v>
      </c>
    </row>
    <row r="118" spans="1:72" x14ac:dyDescent="0.25">
      <c r="B118"/>
      <c r="C118"/>
      <c r="D118"/>
      <c r="E118"/>
      <c r="F118"/>
      <c r="G118"/>
      <c r="H118"/>
      <c r="R118"/>
      <c r="S118"/>
      <c r="T118"/>
      <c r="U118"/>
      <c r="V118"/>
      <c r="BP118" s="65">
        <f>SUM(BP111:BP117)</f>
        <v>379286.95999999996</v>
      </c>
      <c r="BQ118" s="65">
        <f>SUM(BQ111:BQ117)</f>
        <v>325500</v>
      </c>
      <c r="BR118" s="65">
        <f>SUM(BR111:BR117)</f>
        <v>23034.240000000002</v>
      </c>
      <c r="BS118" s="65">
        <f>SUM(BS111:BS117)</f>
        <v>348534.24</v>
      </c>
      <c r="BT118" s="65">
        <f>SUM(BT111:BT117)</f>
        <v>30752.719999999972</v>
      </c>
    </row>
    <row r="121" spans="1:72" ht="18.95" customHeight="1" x14ac:dyDescent="0.3">
      <c r="AB121" s="70"/>
      <c r="AC121" s="66" t="s">
        <v>113</v>
      </c>
      <c r="AD121" s="70"/>
      <c r="AE121" s="70"/>
      <c r="AF121" s="70"/>
      <c r="AG121" s="68"/>
      <c r="AH121" s="79"/>
      <c r="AI121" s="70"/>
      <c r="AJ121" s="68"/>
      <c r="AK121" s="70"/>
      <c r="AL121" s="70"/>
      <c r="AM121" s="70"/>
      <c r="AN121" s="66"/>
      <c r="AO121" s="83"/>
      <c r="AP121" s="70"/>
      <c r="AQ121" s="70"/>
      <c r="AR121" s="70"/>
      <c r="AS121" s="7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f>SUM(BP10,BP21,BP30,BP41,BP82,BP94,BP118)</f>
        <v>2655008.7199999997</v>
      </c>
      <c r="BQ121" s="66">
        <f>SUM(BQ10,BQ21,BQ30,BQ41,BQ82,BQ94,BQ118)</f>
        <v>3031500</v>
      </c>
      <c r="BR121" s="66">
        <f>SUM(BR10,BR21,BR30,BR41,BR82,BR94,BR118)</f>
        <v>245096.47999999998</v>
      </c>
      <c r="BS121" s="66">
        <f>SUM(BS10,BS21,BS30,BS41,BS82,BS94,BS118)</f>
        <v>3276596.4800000004</v>
      </c>
      <c r="BT121" s="66">
        <f>SUM(BT10,BT21,BT30,BT41,BT82,BT94,BT118)</f>
        <v>-621587.76000000024</v>
      </c>
    </row>
    <row r="122" spans="1:72" ht="4.5" customHeight="1" x14ac:dyDescent="0.3">
      <c r="AB122" s="71"/>
      <c r="AC122" s="67"/>
      <c r="AD122" s="71"/>
      <c r="AE122" s="71"/>
      <c r="AF122" s="71"/>
      <c r="AG122" s="69"/>
      <c r="AH122" s="79"/>
      <c r="AI122" s="71"/>
      <c r="AJ122" s="69"/>
      <c r="AK122" s="71"/>
      <c r="AL122" s="71"/>
      <c r="AM122" s="71"/>
      <c r="AN122" s="67"/>
      <c r="AO122" s="83"/>
      <c r="AP122" s="71"/>
      <c r="AQ122" s="71"/>
      <c r="AR122" s="71"/>
      <c r="AS122" s="7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f>BP121</f>
        <v>2655008.7199999997</v>
      </c>
      <c r="BQ122" s="67">
        <f t="shared" ref="BQ122:BS122" si="209">BQ121</f>
        <v>3031500</v>
      </c>
      <c r="BR122" s="67">
        <f t="shared" si="209"/>
        <v>245096.47999999998</v>
      </c>
      <c r="BS122" s="67">
        <f t="shared" si="209"/>
        <v>3276596.4800000004</v>
      </c>
      <c r="BT122" s="67">
        <f>BP122-BS122</f>
        <v>-621587.76000000071</v>
      </c>
    </row>
  </sheetData>
  <conditionalFormatting pivot="1" sqref="I6:I8">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W8">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W58">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8">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W18">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W28">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W89">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W113">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8">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8">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8">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9">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3">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W101">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8">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I6:I8</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W6:W8</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W56:W58</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I16:I18</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W16:W18</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W26:W28</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W87:W89</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W111:W113</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I26:I28</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I36:I38</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I56:I58</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I87:I89</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I111:I113</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W99:W101</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3" bestFit="1" customWidth="1"/>
    <col min="7" max="7" width="9.5" style="13" bestFit="1" customWidth="1"/>
    <col min="8" max="8" width="13.75" style="13" bestFit="1" customWidth="1"/>
    <col min="9" max="9" width="10.87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3" bestFit="1" customWidth="1"/>
    <col min="20" max="20" width="9.5" style="13" bestFit="1" customWidth="1"/>
    <col min="21" max="21" width="13.75" style="13" bestFit="1" customWidth="1"/>
    <col min="22" max="22" width="10.87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3" t="s">
        <v>159</v>
      </c>
      <c r="B2" s="63"/>
    </row>
    <row r="3" spans="1:31" x14ac:dyDescent="0.25">
      <c r="A3" s="46" t="s">
        <v>6</v>
      </c>
      <c r="B3" t="s">
        <v>7</v>
      </c>
      <c r="N3" s="46" t="s">
        <v>6</v>
      </c>
      <c r="O3" t="s">
        <v>8</v>
      </c>
    </row>
    <row r="4" spans="1:31" ht="16.5" thickBot="1" x14ac:dyDescent="0.3"/>
    <row r="5" spans="1:31" x14ac:dyDescent="0.25">
      <c r="A5" s="46" t="s">
        <v>26</v>
      </c>
      <c r="B5" s="46" t="s">
        <v>11</v>
      </c>
      <c r="C5" s="46" t="s">
        <v>4</v>
      </c>
      <c r="D5" s="46" t="s">
        <v>20</v>
      </c>
      <c r="E5" s="13" t="s">
        <v>99</v>
      </c>
      <c r="F5" s="13" t="s">
        <v>103</v>
      </c>
      <c r="G5" t="s">
        <v>161</v>
      </c>
      <c r="H5" s="13" t="s">
        <v>94</v>
      </c>
      <c r="I5" t="s">
        <v>61</v>
      </c>
      <c r="N5" s="46" t="s">
        <v>26</v>
      </c>
      <c r="O5" s="46" t="s">
        <v>11</v>
      </c>
      <c r="P5" s="46" t="s">
        <v>4</v>
      </c>
      <c r="Q5" s="46" t="s">
        <v>20</v>
      </c>
      <c r="R5" s="13" t="s">
        <v>99</v>
      </c>
      <c r="S5" s="13" t="s">
        <v>103</v>
      </c>
      <c r="T5" t="s">
        <v>161</v>
      </c>
      <c r="U5" s="13" t="s">
        <v>94</v>
      </c>
      <c r="V5" t="s">
        <v>61</v>
      </c>
      <c r="Y5" s="13"/>
      <c r="Z5" s="13"/>
      <c r="AA5" s="62" t="s">
        <v>114</v>
      </c>
      <c r="AB5" s="62" t="s">
        <v>164</v>
      </c>
      <c r="AC5" s="62" t="s">
        <v>89</v>
      </c>
      <c r="AD5" s="62" t="s">
        <v>162</v>
      </c>
      <c r="AE5" s="62" t="s">
        <v>165</v>
      </c>
    </row>
    <row r="6" spans="1:31" x14ac:dyDescent="0.25">
      <c r="A6" t="s">
        <v>137</v>
      </c>
      <c r="B6" t="s">
        <v>23</v>
      </c>
      <c r="C6" s="52">
        <v>45765</v>
      </c>
      <c r="D6" t="s">
        <v>150</v>
      </c>
      <c r="E6" s="21">
        <v>186</v>
      </c>
      <c r="F6" s="266">
        <v>0</v>
      </c>
      <c r="G6" s="26">
        <v>1</v>
      </c>
      <c r="H6" s="32">
        <v>50699.350000000013</v>
      </c>
      <c r="I6" s="7">
        <v>5269.38</v>
      </c>
      <c r="N6" t="s">
        <v>137</v>
      </c>
      <c r="O6" t="s">
        <v>24</v>
      </c>
      <c r="P6" s="52">
        <v>45772</v>
      </c>
      <c r="Q6" t="s">
        <v>798</v>
      </c>
      <c r="R6" s="21">
        <v>186</v>
      </c>
      <c r="S6" s="266">
        <v>0</v>
      </c>
      <c r="T6" s="26">
        <v>1</v>
      </c>
      <c r="U6" s="32">
        <v>50624.539999999979</v>
      </c>
      <c r="V6" s="7">
        <v>5758.56</v>
      </c>
      <c r="Y6" s="54"/>
      <c r="Z6" s="54"/>
      <c r="AA6" s="64">
        <f>IF(ISNUMBER(J6), IF(ISNUMBER(W6), J6 + W6, J6), IF(ISNUMBER(W6), W6,0))</f>
        <v>0</v>
      </c>
      <c r="AB6" s="64">
        <v>45000</v>
      </c>
      <c r="AC6" s="64">
        <f>K6+X6</f>
        <v>0</v>
      </c>
      <c r="AD6" s="64">
        <f>AB6+AC6</f>
        <v>45000</v>
      </c>
      <c r="AE6" s="64">
        <f>AA6-AD6</f>
        <v>-45000</v>
      </c>
    </row>
    <row r="7" spans="1:31" x14ac:dyDescent="0.25">
      <c r="C7" s="52">
        <v>45772</v>
      </c>
      <c r="D7" t="s">
        <v>798</v>
      </c>
      <c r="E7" s="21">
        <v>184</v>
      </c>
      <c r="F7" s="266">
        <v>2</v>
      </c>
      <c r="G7" s="26">
        <v>0.989247311827957</v>
      </c>
      <c r="H7" s="32">
        <v>42881.200000000019</v>
      </c>
      <c r="I7" s="7">
        <v>5212.7199999999993</v>
      </c>
      <c r="P7" s="52">
        <v>45779</v>
      </c>
      <c r="Q7" t="s">
        <v>800</v>
      </c>
      <c r="R7" s="21">
        <v>186</v>
      </c>
      <c r="S7" s="266">
        <v>0</v>
      </c>
      <c r="T7" s="26">
        <v>1</v>
      </c>
      <c r="U7" s="32">
        <v>45438.389999999992</v>
      </c>
      <c r="V7" s="7">
        <v>5758.56</v>
      </c>
      <c r="Y7" s="54"/>
      <c r="Z7" s="54"/>
      <c r="AA7" s="64">
        <f t="shared" ref="AA7:AA11" si="0">IF(ISNUMBER(J7), IF(ISNUMBER(W7), J7 + W7, J7), IF(ISNUMBER(W7), W7,0))</f>
        <v>0</v>
      </c>
      <c r="AB7" s="64">
        <v>45000</v>
      </c>
      <c r="AC7" s="64">
        <f t="shared" ref="AC7:AC11" si="1">K7+X7</f>
        <v>0</v>
      </c>
      <c r="AD7" s="64">
        <f t="shared" ref="AD7:AD11" si="2">AB7+AC7</f>
        <v>45000</v>
      </c>
      <c r="AE7" s="64">
        <f t="shared" ref="AE7:AE11" si="3">AA7-AD7</f>
        <v>-45000</v>
      </c>
    </row>
    <row r="8" spans="1:31" x14ac:dyDescent="0.25">
      <c r="F8"/>
      <c r="G8"/>
      <c r="H8"/>
      <c r="S8"/>
      <c r="T8"/>
      <c r="U8"/>
      <c r="Y8" s="54"/>
      <c r="Z8" s="54"/>
      <c r="AA8" s="64">
        <f t="shared" si="0"/>
        <v>0</v>
      </c>
      <c r="AB8" s="64">
        <v>45000</v>
      </c>
      <c r="AC8" s="64">
        <f t="shared" si="1"/>
        <v>0</v>
      </c>
      <c r="AD8" s="64">
        <f t="shared" si="2"/>
        <v>45000</v>
      </c>
      <c r="AE8" s="64">
        <f t="shared" si="3"/>
        <v>-45000</v>
      </c>
    </row>
    <row r="9" spans="1:31" x14ac:dyDescent="0.25">
      <c r="F9"/>
      <c r="G9"/>
      <c r="H9"/>
      <c r="S9"/>
      <c r="T9"/>
      <c r="U9"/>
      <c r="Y9" s="54"/>
      <c r="Z9" s="54"/>
      <c r="AA9" s="64">
        <f t="shared" si="0"/>
        <v>0</v>
      </c>
      <c r="AB9" s="64">
        <v>45000</v>
      </c>
      <c r="AC9" s="64">
        <f t="shared" si="1"/>
        <v>0</v>
      </c>
      <c r="AD9" s="64">
        <f t="shared" si="2"/>
        <v>45000</v>
      </c>
      <c r="AE9" s="64">
        <f t="shared" si="3"/>
        <v>-45000</v>
      </c>
    </row>
    <row r="10" spans="1:31" x14ac:dyDescent="0.25">
      <c r="F10"/>
      <c r="G10"/>
      <c r="H10"/>
      <c r="S10"/>
      <c r="T10"/>
      <c r="U10"/>
      <c r="Y10" s="54"/>
      <c r="Z10" s="54"/>
      <c r="AA10" s="64">
        <f t="shared" si="0"/>
        <v>0</v>
      </c>
      <c r="AB10" s="64">
        <v>45000</v>
      </c>
      <c r="AC10" s="64">
        <f t="shared" si="1"/>
        <v>0</v>
      </c>
      <c r="AD10" s="64">
        <f t="shared" si="2"/>
        <v>45000</v>
      </c>
      <c r="AE10" s="64">
        <f t="shared" si="3"/>
        <v>-45000</v>
      </c>
    </row>
    <row r="11" spans="1:31" x14ac:dyDescent="0.25">
      <c r="F11"/>
      <c r="G11"/>
      <c r="H11"/>
      <c r="S11"/>
      <c r="T11"/>
      <c r="U11"/>
      <c r="Y11" s="54"/>
      <c r="Z11" s="54"/>
      <c r="AA11" s="64">
        <f t="shared" si="0"/>
        <v>0</v>
      </c>
      <c r="AB11" s="64">
        <v>45000</v>
      </c>
      <c r="AC11" s="64">
        <f t="shared" si="1"/>
        <v>0</v>
      </c>
      <c r="AD11" s="64">
        <f t="shared" si="2"/>
        <v>45000</v>
      </c>
      <c r="AE11" s="64">
        <f t="shared" si="3"/>
        <v>-45000</v>
      </c>
    </row>
    <row r="12" spans="1:31" x14ac:dyDescent="0.25">
      <c r="F12"/>
      <c r="G12"/>
      <c r="H12"/>
      <c r="Q12" s="52"/>
      <c r="T12" s="21"/>
      <c r="V12" s="54"/>
      <c r="W12" s="54"/>
      <c r="X12" s="54"/>
      <c r="Y12" s="54"/>
      <c r="Z12" s="54"/>
      <c r="AA12" s="65">
        <f>SUM(AA6:AA11)</f>
        <v>0</v>
      </c>
      <c r="AB12" s="65">
        <f t="shared" ref="AB12:AE12" si="4">SUM(AB6:AB11)</f>
        <v>270000</v>
      </c>
      <c r="AC12" s="65">
        <f>SUM(AC6:AC11)</f>
        <v>0</v>
      </c>
      <c r="AD12" s="65">
        <f>SUM(AD6:AD11)</f>
        <v>270000</v>
      </c>
      <c r="AE12" s="65">
        <f t="shared" si="4"/>
        <v>-270000</v>
      </c>
    </row>
    <row r="13" spans="1:31" hidden="1" x14ac:dyDescent="0.25">
      <c r="A13" s="46" t="s">
        <v>6</v>
      </c>
      <c r="B13" t="s">
        <v>7</v>
      </c>
      <c r="N13" s="46" t="s">
        <v>6</v>
      </c>
      <c r="O13" t="s">
        <v>8</v>
      </c>
    </row>
    <row r="14" spans="1:31" ht="16.5" thickBot="1" x14ac:dyDescent="0.3">
      <c r="AA14" s="58"/>
      <c r="AB14" s="58"/>
      <c r="AC14" s="58"/>
      <c r="AD14" s="58"/>
      <c r="AE14" s="58"/>
    </row>
    <row r="15" spans="1:31" x14ac:dyDescent="0.25">
      <c r="A15" s="46" t="s">
        <v>26</v>
      </c>
      <c r="B15" s="46" t="s">
        <v>11</v>
      </c>
      <c r="C15" s="46" t="s">
        <v>4</v>
      </c>
      <c r="D15" s="46" t="s">
        <v>20</v>
      </c>
      <c r="E15" s="13" t="s">
        <v>99</v>
      </c>
      <c r="F15" s="13" t="s">
        <v>103</v>
      </c>
      <c r="G15" t="s">
        <v>161</v>
      </c>
      <c r="H15" s="13" t="s">
        <v>94</v>
      </c>
      <c r="I15" t="s">
        <v>61</v>
      </c>
      <c r="N15" s="46" t="s">
        <v>26</v>
      </c>
      <c r="O15" s="46" t="s">
        <v>11</v>
      </c>
      <c r="P15" s="46" t="s">
        <v>4</v>
      </c>
      <c r="Q15" s="46" t="s">
        <v>20</v>
      </c>
      <c r="R15" s="13" t="s">
        <v>99</v>
      </c>
      <c r="S15" s="13" t="s">
        <v>103</v>
      </c>
      <c r="T15" t="s">
        <v>161</v>
      </c>
      <c r="U15" s="13" t="s">
        <v>94</v>
      </c>
      <c r="V15" t="s">
        <v>61</v>
      </c>
      <c r="Y15" s="13"/>
      <c r="Z15" s="13"/>
      <c r="AA15" s="62" t="s">
        <v>114</v>
      </c>
      <c r="AB15" s="62" t="s">
        <v>164</v>
      </c>
      <c r="AC15" s="62" t="s">
        <v>89</v>
      </c>
      <c r="AD15" s="62" t="s">
        <v>162</v>
      </c>
      <c r="AE15" s="62" t="s">
        <v>165</v>
      </c>
    </row>
    <row r="16" spans="1:31" x14ac:dyDescent="0.25">
      <c r="A16" t="s">
        <v>137</v>
      </c>
      <c r="B16" t="s">
        <v>23</v>
      </c>
      <c r="C16" s="52">
        <v>45765</v>
      </c>
      <c r="D16" t="s">
        <v>150</v>
      </c>
      <c r="E16" s="21">
        <v>186</v>
      </c>
      <c r="F16" s="266">
        <v>0</v>
      </c>
      <c r="G16" s="26">
        <v>1</v>
      </c>
      <c r="H16" s="32">
        <v>50699.350000000013</v>
      </c>
      <c r="I16" s="7">
        <v>5269.38</v>
      </c>
      <c r="N16" t="s">
        <v>137</v>
      </c>
      <c r="O16" t="s">
        <v>24</v>
      </c>
      <c r="P16" s="52">
        <v>45772</v>
      </c>
      <c r="Q16" t="s">
        <v>798</v>
      </c>
      <c r="R16" s="21">
        <v>186</v>
      </c>
      <c r="S16" s="266">
        <v>0</v>
      </c>
      <c r="T16" s="7">
        <v>1</v>
      </c>
      <c r="U16" s="32">
        <v>50624.539999999979</v>
      </c>
      <c r="V16" s="7">
        <v>5758.56</v>
      </c>
      <c r="Y16" s="54"/>
      <c r="Z16" s="54"/>
      <c r="AA16" s="64">
        <f t="shared" ref="AA16:AA21" si="5">IF(ISNUMBER(J16), IF(ISNUMBER(W16), J16 + W16, J16), IF(ISNUMBER(W16), W16,0))</f>
        <v>0</v>
      </c>
      <c r="AB16" s="64">
        <v>45000</v>
      </c>
      <c r="AC16" s="64">
        <f t="shared" ref="AC16:AC21" si="6">K16+X16</f>
        <v>0</v>
      </c>
      <c r="AD16" s="64">
        <f t="shared" ref="AD16:AD21" si="7">AB16+AC16</f>
        <v>45000</v>
      </c>
      <c r="AE16" s="64">
        <f t="shared" ref="AE16:AE21" si="8">AA16-AD16</f>
        <v>-45000</v>
      </c>
    </row>
    <row r="17" spans="1:31" x14ac:dyDescent="0.25">
      <c r="C17" s="52">
        <v>45772</v>
      </c>
      <c r="D17" t="s">
        <v>798</v>
      </c>
      <c r="E17" s="21">
        <v>184</v>
      </c>
      <c r="F17" s="266">
        <v>2</v>
      </c>
      <c r="G17" s="26">
        <v>0.989247311827957</v>
      </c>
      <c r="H17" s="32">
        <v>42881.200000000019</v>
      </c>
      <c r="I17" s="7">
        <v>5212.7199999999993</v>
      </c>
      <c r="P17" s="52">
        <v>45779</v>
      </c>
      <c r="Q17" t="s">
        <v>800</v>
      </c>
      <c r="R17" s="21">
        <v>186</v>
      </c>
      <c r="S17" s="266">
        <v>0</v>
      </c>
      <c r="T17" s="7">
        <v>1</v>
      </c>
      <c r="U17" s="32">
        <v>45438.389999999992</v>
      </c>
      <c r="V17" s="7">
        <v>5758.56</v>
      </c>
      <c r="Y17" s="54"/>
      <c r="Z17" s="54"/>
      <c r="AA17" s="64">
        <f t="shared" si="5"/>
        <v>0</v>
      </c>
      <c r="AB17" s="64">
        <v>45000</v>
      </c>
      <c r="AC17" s="64">
        <f t="shared" si="6"/>
        <v>0</v>
      </c>
      <c r="AD17" s="64">
        <f t="shared" si="7"/>
        <v>45000</v>
      </c>
      <c r="AE17" s="64">
        <f t="shared" si="8"/>
        <v>-45000</v>
      </c>
    </row>
    <row r="18" spans="1:31" x14ac:dyDescent="0.25">
      <c r="F18"/>
      <c r="G18"/>
      <c r="H18"/>
      <c r="S18"/>
      <c r="T18"/>
      <c r="U18"/>
      <c r="Y18" s="54"/>
      <c r="Z18" s="54"/>
      <c r="AA18" s="64">
        <f t="shared" si="5"/>
        <v>0</v>
      </c>
      <c r="AB18" s="64">
        <v>45000</v>
      </c>
      <c r="AC18" s="64">
        <f t="shared" si="6"/>
        <v>0</v>
      </c>
      <c r="AD18" s="64">
        <f t="shared" si="7"/>
        <v>45000</v>
      </c>
      <c r="AE18" s="64">
        <f t="shared" si="8"/>
        <v>-45000</v>
      </c>
    </row>
    <row r="19" spans="1:31" x14ac:dyDescent="0.25">
      <c r="F19"/>
      <c r="G19"/>
      <c r="H19"/>
      <c r="S19"/>
      <c r="T19"/>
      <c r="U19"/>
      <c r="Y19" s="54"/>
      <c r="Z19" s="54"/>
      <c r="AA19" s="64">
        <f t="shared" si="5"/>
        <v>0</v>
      </c>
      <c r="AB19" s="64">
        <v>45000</v>
      </c>
      <c r="AC19" s="64">
        <f t="shared" si="6"/>
        <v>0</v>
      </c>
      <c r="AD19" s="64">
        <f t="shared" si="7"/>
        <v>45000</v>
      </c>
      <c r="AE19" s="64">
        <f t="shared" si="8"/>
        <v>-45000</v>
      </c>
    </row>
    <row r="20" spans="1:31" x14ac:dyDescent="0.25">
      <c r="F20"/>
      <c r="G20"/>
      <c r="H20"/>
      <c r="S20"/>
      <c r="T20"/>
      <c r="U20"/>
      <c r="Y20" s="54"/>
      <c r="Z20" s="54"/>
      <c r="AA20" s="64">
        <f t="shared" si="5"/>
        <v>0</v>
      </c>
      <c r="AB20" s="64">
        <v>45000</v>
      </c>
      <c r="AC20" s="64">
        <f t="shared" si="6"/>
        <v>0</v>
      </c>
      <c r="AD20" s="64">
        <f t="shared" si="7"/>
        <v>45000</v>
      </c>
      <c r="AE20" s="64">
        <f t="shared" si="8"/>
        <v>-45000</v>
      </c>
    </row>
    <row r="21" spans="1:31" x14ac:dyDescent="0.25">
      <c r="F21"/>
      <c r="G21"/>
      <c r="H21"/>
      <c r="S21"/>
      <c r="T21"/>
      <c r="U21"/>
      <c r="Y21" s="54"/>
      <c r="Z21" s="54"/>
      <c r="AA21" s="64">
        <f t="shared" si="5"/>
        <v>0</v>
      </c>
      <c r="AB21" s="64">
        <v>45000</v>
      </c>
      <c r="AC21" s="64">
        <f t="shared" si="6"/>
        <v>0</v>
      </c>
      <c r="AD21" s="64">
        <f t="shared" si="7"/>
        <v>45000</v>
      </c>
      <c r="AE21" s="64">
        <f t="shared" si="8"/>
        <v>-45000</v>
      </c>
    </row>
    <row r="22" spans="1:31" x14ac:dyDescent="0.25">
      <c r="F22"/>
      <c r="G22"/>
      <c r="H22"/>
      <c r="AA22" s="65">
        <f>SUM(AA16:AA21)</f>
        <v>0</v>
      </c>
      <c r="AB22" s="65">
        <f t="shared" ref="AB22" si="9">SUM(AB16:AB21)</f>
        <v>270000</v>
      </c>
      <c r="AC22" s="65">
        <f>SUM(AC16:AC21)</f>
        <v>0</v>
      </c>
      <c r="AD22" s="65">
        <f>SUM(AD16:AD21)</f>
        <v>270000</v>
      </c>
      <c r="AE22" s="65">
        <f t="shared" ref="AE22" si="10">SUM(AE16:AE21)</f>
        <v>-270000</v>
      </c>
    </row>
    <row r="23" spans="1:31" hidden="1" x14ac:dyDescent="0.25">
      <c r="A23" s="46" t="s">
        <v>6</v>
      </c>
      <c r="B23" t="s">
        <v>7</v>
      </c>
      <c r="N23" s="46" t="s">
        <v>6</v>
      </c>
      <c r="O23" t="s">
        <v>8</v>
      </c>
      <c r="AA23" s="58"/>
      <c r="AB23" s="58"/>
      <c r="AC23" s="58"/>
      <c r="AD23" s="58"/>
      <c r="AE23" s="58"/>
    </row>
    <row r="24" spans="1:31" ht="16.5" thickBot="1" x14ac:dyDescent="0.3">
      <c r="AA24" s="58"/>
      <c r="AB24" s="58"/>
      <c r="AC24" s="58"/>
      <c r="AD24" s="58"/>
      <c r="AE24" s="58"/>
    </row>
    <row r="25" spans="1:31" x14ac:dyDescent="0.25">
      <c r="A25" s="46" t="s">
        <v>26</v>
      </c>
      <c r="B25" s="46" t="s">
        <v>11</v>
      </c>
      <c r="C25" s="46" t="s">
        <v>4</v>
      </c>
      <c r="D25" s="46" t="s">
        <v>20</v>
      </c>
      <c r="E25" s="13" t="s">
        <v>99</v>
      </c>
      <c r="F25" s="13" t="s">
        <v>103</v>
      </c>
      <c r="G25" t="s">
        <v>161</v>
      </c>
      <c r="H25" s="13" t="s">
        <v>94</v>
      </c>
      <c r="I25" t="s">
        <v>160</v>
      </c>
      <c r="N25" s="46" t="s">
        <v>26</v>
      </c>
      <c r="O25" s="46" t="s">
        <v>11</v>
      </c>
      <c r="P25" s="46" t="s">
        <v>4</v>
      </c>
      <c r="Q25" s="46" t="s">
        <v>20</v>
      </c>
      <c r="R25" s="13" t="s">
        <v>99</v>
      </c>
      <c r="S25" s="13" t="s">
        <v>103</v>
      </c>
      <c r="T25" t="s">
        <v>161</v>
      </c>
      <c r="U25" s="13" t="s">
        <v>94</v>
      </c>
      <c r="V25" t="s">
        <v>160</v>
      </c>
      <c r="Y25" s="13"/>
      <c r="Z25" s="13"/>
      <c r="AA25" s="62" t="s">
        <v>114</v>
      </c>
      <c r="AB25" s="62" t="s">
        <v>164</v>
      </c>
      <c r="AC25" s="62" t="s">
        <v>89</v>
      </c>
      <c r="AD25" s="62" t="s">
        <v>162</v>
      </c>
      <c r="AE25" s="62" t="s">
        <v>165</v>
      </c>
    </row>
    <row r="26" spans="1:31" x14ac:dyDescent="0.25">
      <c r="A26" t="s">
        <v>137</v>
      </c>
      <c r="B26" t="s">
        <v>23</v>
      </c>
      <c r="C26" s="52">
        <v>45765</v>
      </c>
      <c r="D26" t="s">
        <v>150</v>
      </c>
      <c r="E26" s="21">
        <v>186</v>
      </c>
      <c r="F26" s="266">
        <v>0</v>
      </c>
      <c r="G26" s="26">
        <v>1</v>
      </c>
      <c r="H26" s="32">
        <v>50699.350000000013</v>
      </c>
      <c r="I26" s="7">
        <v>5269.38</v>
      </c>
      <c r="N26" t="s">
        <v>137</v>
      </c>
      <c r="O26" t="s">
        <v>24</v>
      </c>
      <c r="P26" s="52">
        <v>45772</v>
      </c>
      <c r="Q26" t="s">
        <v>798</v>
      </c>
      <c r="R26" s="21">
        <v>186</v>
      </c>
      <c r="S26" s="266">
        <v>0</v>
      </c>
      <c r="T26" s="7">
        <v>1</v>
      </c>
      <c r="U26" s="32">
        <v>50624.539999999979</v>
      </c>
      <c r="V26" s="7">
        <v>5758.56</v>
      </c>
      <c r="Y26" s="54"/>
      <c r="Z26" s="54"/>
      <c r="AA26" s="64">
        <f t="shared" ref="AA26:AA30" si="11">IF(ISNUMBER(J26), IF(ISNUMBER(W26), J26 + W26, J26), IF(ISNUMBER(W26), W26,0))</f>
        <v>0</v>
      </c>
      <c r="AB26" s="64">
        <v>57000</v>
      </c>
      <c r="AC26" s="64">
        <f t="shared" ref="AC26:AC30" si="12">K26+X26</f>
        <v>0</v>
      </c>
      <c r="AD26" s="64">
        <f t="shared" ref="AD26:AD30" si="13">AB26+AC26</f>
        <v>57000</v>
      </c>
      <c r="AE26" s="64">
        <f t="shared" ref="AE26:AE30" si="14">AA26-AD26</f>
        <v>-57000</v>
      </c>
    </row>
    <row r="27" spans="1:31" x14ac:dyDescent="0.25">
      <c r="C27" s="52">
        <v>45772</v>
      </c>
      <c r="D27" t="s">
        <v>798</v>
      </c>
      <c r="E27" s="21">
        <v>184</v>
      </c>
      <c r="F27" s="266">
        <v>2</v>
      </c>
      <c r="G27" s="26">
        <v>0.989247311827957</v>
      </c>
      <c r="H27" s="32">
        <v>42881.200000000019</v>
      </c>
      <c r="I27" s="7">
        <v>5212.7199999999993</v>
      </c>
      <c r="P27" s="52">
        <v>45779</v>
      </c>
      <c r="Q27" t="s">
        <v>800</v>
      </c>
      <c r="R27" s="21">
        <v>186</v>
      </c>
      <c r="S27" s="266">
        <v>0</v>
      </c>
      <c r="T27" s="7">
        <v>1</v>
      </c>
      <c r="U27" s="32">
        <v>45438.389999999992</v>
      </c>
      <c r="V27" s="7">
        <v>5758.56</v>
      </c>
      <c r="Y27" s="54"/>
      <c r="Z27" s="54"/>
      <c r="AA27" s="64">
        <f t="shared" si="11"/>
        <v>0</v>
      </c>
      <c r="AB27" s="64">
        <v>57000</v>
      </c>
      <c r="AC27" s="64">
        <f t="shared" si="12"/>
        <v>0</v>
      </c>
      <c r="AD27" s="64">
        <f t="shared" si="13"/>
        <v>57000</v>
      </c>
      <c r="AE27" s="64">
        <f t="shared" si="14"/>
        <v>-57000</v>
      </c>
    </row>
    <row r="28" spans="1:31" x14ac:dyDescent="0.25">
      <c r="F28"/>
      <c r="G28"/>
      <c r="H28"/>
      <c r="S28"/>
      <c r="T28"/>
      <c r="U28"/>
      <c r="Y28" s="54"/>
      <c r="Z28" s="54"/>
      <c r="AA28" s="64">
        <f t="shared" si="11"/>
        <v>0</v>
      </c>
      <c r="AB28" s="64">
        <v>57000</v>
      </c>
      <c r="AC28" s="64">
        <f t="shared" si="12"/>
        <v>0</v>
      </c>
      <c r="AD28" s="64">
        <f t="shared" si="13"/>
        <v>57000</v>
      </c>
      <c r="AE28" s="64">
        <f t="shared" si="14"/>
        <v>-57000</v>
      </c>
    </row>
    <row r="29" spans="1:31" x14ac:dyDescent="0.25">
      <c r="F29"/>
      <c r="G29"/>
      <c r="H29"/>
      <c r="S29"/>
      <c r="T29"/>
      <c r="U29"/>
      <c r="Y29" s="54"/>
      <c r="Z29" s="54"/>
      <c r="AA29" s="64">
        <f t="shared" si="11"/>
        <v>0</v>
      </c>
      <c r="AB29" s="64">
        <v>57000</v>
      </c>
      <c r="AC29" s="64">
        <f t="shared" si="12"/>
        <v>0</v>
      </c>
      <c r="AD29" s="64">
        <f t="shared" si="13"/>
        <v>57000</v>
      </c>
      <c r="AE29" s="64">
        <f t="shared" si="14"/>
        <v>-57000</v>
      </c>
    </row>
    <row r="30" spans="1:31" x14ac:dyDescent="0.25">
      <c r="F30"/>
      <c r="G30"/>
      <c r="H30"/>
      <c r="S30"/>
      <c r="T30"/>
      <c r="U30"/>
      <c r="Y30" s="54"/>
      <c r="Z30" s="54"/>
      <c r="AA30" s="64">
        <f t="shared" si="11"/>
        <v>0</v>
      </c>
      <c r="AB30" s="64">
        <v>57000</v>
      </c>
      <c r="AC30" s="64">
        <f t="shared" si="12"/>
        <v>0</v>
      </c>
      <c r="AD30" s="64">
        <f t="shared" si="13"/>
        <v>57000</v>
      </c>
      <c r="AE30" s="64">
        <f t="shared" si="14"/>
        <v>-57000</v>
      </c>
    </row>
    <row r="31" spans="1:31" x14ac:dyDescent="0.25">
      <c r="I31" s="26"/>
      <c r="V31" s="26"/>
      <c r="AA31" s="65">
        <f>SUM(AA26:AA30)</f>
        <v>0</v>
      </c>
      <c r="AB31" s="65">
        <f t="shared" ref="AB31:AE31" si="15">SUM(AB26:AB30)</f>
        <v>285000</v>
      </c>
      <c r="AC31" s="65">
        <f>SUM(AC26:AC30)</f>
        <v>0</v>
      </c>
      <c r="AD31" s="65">
        <f>SUM(AD26:AD30)</f>
        <v>285000</v>
      </c>
      <c r="AE31" s="65">
        <f t="shared" si="15"/>
        <v>-285000</v>
      </c>
    </row>
    <row r="32" spans="1:31" x14ac:dyDescent="0.25">
      <c r="AA32" s="58"/>
      <c r="AB32" s="58"/>
      <c r="AC32" s="58"/>
      <c r="AD32" s="58"/>
      <c r="AE32" s="58"/>
    </row>
    <row r="33" spans="1:31" hidden="1" x14ac:dyDescent="0.25">
      <c r="A33" s="46" t="s">
        <v>6</v>
      </c>
      <c r="B33" t="s">
        <v>7</v>
      </c>
      <c r="N33" s="46" t="s">
        <v>6</v>
      </c>
      <c r="O33" t="s">
        <v>8</v>
      </c>
      <c r="AA33" s="58"/>
      <c r="AB33" s="58"/>
      <c r="AC33" s="58"/>
      <c r="AD33" s="58"/>
      <c r="AE33" s="58"/>
    </row>
    <row r="34" spans="1:31" ht="16.5" thickBot="1" x14ac:dyDescent="0.3">
      <c r="AA34" s="58"/>
      <c r="AB34" s="58"/>
      <c r="AC34" s="58"/>
      <c r="AD34" s="58"/>
      <c r="AE34" s="58"/>
    </row>
    <row r="35" spans="1:31" x14ac:dyDescent="0.25">
      <c r="A35" s="46" t="s">
        <v>26</v>
      </c>
      <c r="B35" s="46" t="s">
        <v>11</v>
      </c>
      <c r="C35" s="46" t="s">
        <v>4</v>
      </c>
      <c r="D35" s="46" t="s">
        <v>20</v>
      </c>
      <c r="E35" s="13" t="s">
        <v>99</v>
      </c>
      <c r="F35" s="13" t="s">
        <v>103</v>
      </c>
      <c r="G35" t="s">
        <v>161</v>
      </c>
      <c r="H35" s="13" t="s">
        <v>94</v>
      </c>
      <c r="I35" t="s">
        <v>160</v>
      </c>
      <c r="N35" s="46" t="s">
        <v>26</v>
      </c>
      <c r="O35" s="46" t="s">
        <v>11</v>
      </c>
      <c r="P35" s="46" t="s">
        <v>4</v>
      </c>
      <c r="Q35" s="46" t="s">
        <v>20</v>
      </c>
      <c r="R35" s="13" t="s">
        <v>99</v>
      </c>
      <c r="S35" s="13" t="s">
        <v>103</v>
      </c>
      <c r="T35" t="s">
        <v>161</v>
      </c>
      <c r="U35" s="13" t="s">
        <v>94</v>
      </c>
      <c r="V35" t="s">
        <v>160</v>
      </c>
      <c r="Y35" s="13"/>
      <c r="Z35" s="13"/>
      <c r="AA35" s="62" t="s">
        <v>114</v>
      </c>
      <c r="AB35" s="62" t="s">
        <v>164</v>
      </c>
      <c r="AC35" s="62" t="s">
        <v>89</v>
      </c>
      <c r="AD35" s="62" t="s">
        <v>162</v>
      </c>
      <c r="AE35" s="62" t="s">
        <v>165</v>
      </c>
    </row>
    <row r="36" spans="1:31" x14ac:dyDescent="0.25">
      <c r="A36" t="s">
        <v>137</v>
      </c>
      <c r="B36" t="s">
        <v>23</v>
      </c>
      <c r="C36" s="52">
        <v>45765</v>
      </c>
      <c r="D36" t="s">
        <v>150</v>
      </c>
      <c r="E36" s="21">
        <v>186</v>
      </c>
      <c r="F36" s="266">
        <v>0</v>
      </c>
      <c r="G36" s="26">
        <v>1</v>
      </c>
      <c r="H36" s="32">
        <v>50699.350000000013</v>
      </c>
      <c r="I36" s="7">
        <v>5269.38</v>
      </c>
      <c r="N36" t="s">
        <v>137</v>
      </c>
      <c r="O36" t="s">
        <v>24</v>
      </c>
      <c r="P36" s="52">
        <v>45772</v>
      </c>
      <c r="Q36" t="s">
        <v>798</v>
      </c>
      <c r="R36" s="21">
        <v>186</v>
      </c>
      <c r="S36" s="266">
        <v>0</v>
      </c>
      <c r="T36" s="7">
        <v>1</v>
      </c>
      <c r="U36" s="32">
        <v>50624.539999999979</v>
      </c>
      <c r="V36" s="7">
        <v>5758.56</v>
      </c>
      <c r="Y36" s="54"/>
      <c r="Z36" s="54"/>
      <c r="AA36" s="64">
        <f t="shared" ref="AA36:AA41" si="16">IF(ISNUMBER(J36), IF(ISNUMBER(W36), J36 + W36, J36), IF(ISNUMBER(W36), W36,0))</f>
        <v>0</v>
      </c>
      <c r="AB36" s="64">
        <v>53000</v>
      </c>
      <c r="AC36" s="64">
        <f t="shared" ref="AC36:AC41" si="17">K36+X36</f>
        <v>0</v>
      </c>
      <c r="AD36" s="64">
        <f t="shared" ref="AD36:AD41" si="18">AB36+AC36</f>
        <v>53000</v>
      </c>
      <c r="AE36" s="64">
        <f t="shared" ref="AE36:AE41" si="19">AA36-AD36</f>
        <v>-53000</v>
      </c>
    </row>
    <row r="37" spans="1:31" x14ac:dyDescent="0.25">
      <c r="C37" s="52">
        <v>45772</v>
      </c>
      <c r="D37" t="s">
        <v>798</v>
      </c>
      <c r="E37" s="21">
        <v>184</v>
      </c>
      <c r="F37" s="266">
        <v>2</v>
      </c>
      <c r="G37" s="26">
        <v>0.989247311827957</v>
      </c>
      <c r="H37" s="32">
        <v>42881.200000000019</v>
      </c>
      <c r="I37" s="7">
        <v>5212.7199999999993</v>
      </c>
      <c r="P37" s="52">
        <v>45779</v>
      </c>
      <c r="Q37" t="s">
        <v>800</v>
      </c>
      <c r="R37" s="21">
        <v>186</v>
      </c>
      <c r="S37" s="266">
        <v>0</v>
      </c>
      <c r="T37" s="7">
        <v>1</v>
      </c>
      <c r="U37" s="32">
        <v>45438.389999999992</v>
      </c>
      <c r="V37" s="7">
        <v>5758.56</v>
      </c>
      <c r="Y37" s="54"/>
      <c r="Z37" s="54"/>
      <c r="AA37" s="64">
        <f t="shared" si="16"/>
        <v>0</v>
      </c>
      <c r="AB37" s="64">
        <v>53000</v>
      </c>
      <c r="AC37" s="64">
        <f t="shared" si="17"/>
        <v>0</v>
      </c>
      <c r="AD37" s="64">
        <f t="shared" si="18"/>
        <v>53000</v>
      </c>
      <c r="AE37" s="64">
        <f t="shared" si="19"/>
        <v>-53000</v>
      </c>
    </row>
    <row r="38" spans="1:31" x14ac:dyDescent="0.25">
      <c r="F38"/>
      <c r="G38"/>
      <c r="H38"/>
      <c r="S38"/>
      <c r="T38"/>
      <c r="U38"/>
      <c r="Y38" s="54"/>
      <c r="Z38" s="54"/>
      <c r="AA38" s="64">
        <f t="shared" si="16"/>
        <v>0</v>
      </c>
      <c r="AB38" s="64">
        <v>53000</v>
      </c>
      <c r="AC38" s="64">
        <f t="shared" si="17"/>
        <v>0</v>
      </c>
      <c r="AD38" s="64">
        <f t="shared" si="18"/>
        <v>53000</v>
      </c>
      <c r="AE38" s="64">
        <f t="shared" si="19"/>
        <v>-53000</v>
      </c>
    </row>
    <row r="39" spans="1:31" x14ac:dyDescent="0.25">
      <c r="F39"/>
      <c r="G39"/>
      <c r="H39"/>
      <c r="S39"/>
      <c r="T39"/>
      <c r="U39"/>
      <c r="Y39" s="54"/>
      <c r="Z39" s="54"/>
      <c r="AA39" s="64">
        <f t="shared" si="16"/>
        <v>0</v>
      </c>
      <c r="AB39" s="64">
        <v>53000</v>
      </c>
      <c r="AC39" s="64">
        <f t="shared" si="17"/>
        <v>0</v>
      </c>
      <c r="AD39" s="64">
        <f t="shared" si="18"/>
        <v>53000</v>
      </c>
      <c r="AE39" s="64">
        <f t="shared" si="19"/>
        <v>-53000</v>
      </c>
    </row>
    <row r="40" spans="1:31" x14ac:dyDescent="0.25">
      <c r="F40"/>
      <c r="G40"/>
      <c r="H40"/>
      <c r="S40"/>
      <c r="T40"/>
      <c r="U40"/>
      <c r="Y40" s="54"/>
      <c r="Z40" s="54"/>
      <c r="AA40" s="64">
        <f t="shared" si="16"/>
        <v>0</v>
      </c>
      <c r="AB40" s="64">
        <v>53000</v>
      </c>
      <c r="AC40" s="64">
        <f t="shared" si="17"/>
        <v>0</v>
      </c>
      <c r="AD40" s="64">
        <f t="shared" si="18"/>
        <v>53000</v>
      </c>
      <c r="AE40" s="64">
        <f t="shared" si="19"/>
        <v>-53000</v>
      </c>
    </row>
    <row r="41" spans="1:31" x14ac:dyDescent="0.25">
      <c r="F41"/>
      <c r="G41"/>
      <c r="H41"/>
      <c r="S41"/>
      <c r="T41"/>
      <c r="U41"/>
      <c r="Y41" s="54"/>
      <c r="Z41" s="54"/>
      <c r="AA41" s="64">
        <f t="shared" si="16"/>
        <v>0</v>
      </c>
      <c r="AB41" s="64">
        <v>53000</v>
      </c>
      <c r="AC41" s="64">
        <f t="shared" si="17"/>
        <v>0</v>
      </c>
      <c r="AD41" s="64">
        <f t="shared" si="18"/>
        <v>53000</v>
      </c>
      <c r="AE41" s="64">
        <f t="shared" si="19"/>
        <v>-53000</v>
      </c>
    </row>
    <row r="42" spans="1:31" x14ac:dyDescent="0.25">
      <c r="AA42" s="65">
        <f>SUM(AA36:AA41)</f>
        <v>0</v>
      </c>
      <c r="AB42" s="65">
        <f t="shared" ref="AB42:AE42" si="20">SUM(AB36:AB41)</f>
        <v>318000</v>
      </c>
      <c r="AC42" s="65">
        <f>SUM(AC36:AC41)</f>
        <v>0</v>
      </c>
      <c r="AD42" s="65">
        <f>SUM(AD36:AD41)</f>
        <v>318000</v>
      </c>
      <c r="AE42" s="65">
        <f t="shared" si="20"/>
        <v>-318000</v>
      </c>
    </row>
    <row r="43" spans="1:31" x14ac:dyDescent="0.25">
      <c r="AA43" s="58"/>
      <c r="AB43" s="58"/>
      <c r="AC43" s="58"/>
      <c r="AD43" s="58"/>
      <c r="AE43" s="58"/>
    </row>
    <row r="44" spans="1:31" x14ac:dyDescent="0.25">
      <c r="AA44" s="58"/>
      <c r="AB44" s="58"/>
      <c r="AC44" s="58"/>
      <c r="AD44" s="58"/>
      <c r="AE44" s="58"/>
    </row>
    <row r="45" spans="1:31" x14ac:dyDescent="0.25">
      <c r="A45" s="33" t="s">
        <v>158</v>
      </c>
      <c r="B45" s="63"/>
      <c r="AA45" s="58"/>
      <c r="AB45" s="58"/>
      <c r="AC45" s="58"/>
      <c r="AD45" s="58"/>
      <c r="AE45" s="58"/>
    </row>
    <row r="46" spans="1:31" x14ac:dyDescent="0.25">
      <c r="A46" s="46" t="s">
        <v>6</v>
      </c>
      <c r="B46" t="s">
        <v>7</v>
      </c>
      <c r="N46" s="46" t="s">
        <v>6</v>
      </c>
      <c r="O46" t="s">
        <v>8</v>
      </c>
      <c r="AA46" s="58"/>
      <c r="AB46" s="58"/>
      <c r="AC46" s="58"/>
      <c r="AD46" s="58"/>
      <c r="AE46" s="58"/>
    </row>
    <row r="47" spans="1:31" ht="16.5" thickBot="1" x14ac:dyDescent="0.3">
      <c r="V47" t="s">
        <v>163</v>
      </c>
      <c r="AA47" s="58"/>
      <c r="AB47" s="58"/>
      <c r="AC47" s="58"/>
      <c r="AD47" s="58"/>
      <c r="AE47" s="58"/>
    </row>
    <row r="48" spans="1:31" x14ac:dyDescent="0.25">
      <c r="A48" s="46" t="s">
        <v>26</v>
      </c>
      <c r="B48" s="46" t="s">
        <v>11</v>
      </c>
      <c r="C48" s="46" t="s">
        <v>4</v>
      </c>
      <c r="D48" s="46" t="s">
        <v>20</v>
      </c>
      <c r="E48" s="13" t="s">
        <v>99</v>
      </c>
      <c r="F48" s="13" t="s">
        <v>103</v>
      </c>
      <c r="G48" t="s">
        <v>161</v>
      </c>
      <c r="H48" s="13" t="s">
        <v>94</v>
      </c>
      <c r="I48" t="s">
        <v>61</v>
      </c>
      <c r="N48" s="46" t="s">
        <v>26</v>
      </c>
      <c r="O48" s="46" t="s">
        <v>11</v>
      </c>
      <c r="P48" s="46" t="s">
        <v>4</v>
      </c>
      <c r="Q48" s="46" t="s">
        <v>20</v>
      </c>
      <c r="R48" s="13" t="s">
        <v>99</v>
      </c>
      <c r="S48" s="13" t="s">
        <v>103</v>
      </c>
      <c r="T48" t="s">
        <v>161</v>
      </c>
      <c r="U48" s="13" t="s">
        <v>94</v>
      </c>
      <c r="V48" t="s">
        <v>160</v>
      </c>
      <c r="Y48" s="13"/>
      <c r="Z48" s="13"/>
      <c r="AA48" s="62" t="s">
        <v>114</v>
      </c>
      <c r="AB48" s="62" t="s">
        <v>164</v>
      </c>
      <c r="AC48" s="62" t="s">
        <v>89</v>
      </c>
      <c r="AD48" s="62" t="s">
        <v>162</v>
      </c>
      <c r="AE48" s="62" t="s">
        <v>165</v>
      </c>
    </row>
    <row r="49" spans="1:31" x14ac:dyDescent="0.25">
      <c r="A49" t="s">
        <v>137</v>
      </c>
      <c r="B49" t="s">
        <v>23</v>
      </c>
      <c r="C49" s="52">
        <v>45765</v>
      </c>
      <c r="D49" t="s">
        <v>150</v>
      </c>
      <c r="E49" s="21">
        <v>186</v>
      </c>
      <c r="F49" s="266">
        <v>0</v>
      </c>
      <c r="G49" s="26">
        <v>1</v>
      </c>
      <c r="H49" s="32">
        <v>50699.350000000013</v>
      </c>
      <c r="I49" s="7">
        <v>5269.38</v>
      </c>
      <c r="N49" t="s">
        <v>137</v>
      </c>
      <c r="O49" t="s">
        <v>24</v>
      </c>
      <c r="P49" s="52">
        <v>45772</v>
      </c>
      <c r="Q49" t="s">
        <v>798</v>
      </c>
      <c r="R49" s="21">
        <v>186</v>
      </c>
      <c r="S49" s="266">
        <v>0</v>
      </c>
      <c r="T49" s="26">
        <v>1</v>
      </c>
      <c r="U49" s="54">
        <v>50624.539999999979</v>
      </c>
      <c r="V49" s="7">
        <v>5758.56</v>
      </c>
      <c r="Y49" s="54"/>
      <c r="Z49" s="54"/>
      <c r="AA49" s="64">
        <f t="shared" ref="AA49:AA74" si="21">IF(ISNUMBER(J49), IF(ISNUMBER(W49), J49 + W49, J49), IF(ISNUMBER(W49), W49,0))</f>
        <v>0</v>
      </c>
      <c r="AB49" s="64">
        <v>46500</v>
      </c>
      <c r="AC49" s="64">
        <f t="shared" ref="AC49:AC74" si="22">K49+X49</f>
        <v>0</v>
      </c>
      <c r="AD49" s="64">
        <f t="shared" ref="AD49:AD74" si="23">AB49+AC49</f>
        <v>46500</v>
      </c>
      <c r="AE49" s="64">
        <f t="shared" ref="AE49:AE74" si="24">AA49-AD49</f>
        <v>-46500</v>
      </c>
    </row>
    <row r="50" spans="1:31" x14ac:dyDescent="0.25">
      <c r="C50" s="52">
        <v>45772</v>
      </c>
      <c r="D50" t="s">
        <v>798</v>
      </c>
      <c r="E50" s="21">
        <v>184</v>
      </c>
      <c r="F50" s="266">
        <v>2</v>
      </c>
      <c r="G50" s="26">
        <v>0.989247311827957</v>
      </c>
      <c r="H50" s="32">
        <v>42881.200000000019</v>
      </c>
      <c r="I50" s="7">
        <v>5212.7199999999993</v>
      </c>
      <c r="P50" s="52">
        <v>45779</v>
      </c>
      <c r="Q50" t="s">
        <v>800</v>
      </c>
      <c r="R50" s="21">
        <v>186</v>
      </c>
      <c r="S50" s="266">
        <v>0</v>
      </c>
      <c r="T50" s="26">
        <v>1</v>
      </c>
      <c r="U50" s="54">
        <v>45438.389999999992</v>
      </c>
      <c r="V50" s="7">
        <v>5758.56</v>
      </c>
      <c r="Y50" s="54"/>
      <c r="Z50" s="54"/>
      <c r="AA50" s="64">
        <f t="shared" si="21"/>
        <v>0</v>
      </c>
      <c r="AB50" s="64">
        <v>46500</v>
      </c>
      <c r="AC50" s="64">
        <f t="shared" si="22"/>
        <v>0</v>
      </c>
      <c r="AD50" s="64">
        <f t="shared" si="23"/>
        <v>46500</v>
      </c>
      <c r="AE50" s="64">
        <f t="shared" si="24"/>
        <v>-46500</v>
      </c>
    </row>
    <row r="51" spans="1:31" x14ac:dyDescent="0.25">
      <c r="F51"/>
      <c r="G51"/>
      <c r="H51"/>
      <c r="S51"/>
      <c r="T51"/>
      <c r="U51"/>
      <c r="Y51" s="54"/>
      <c r="Z51" s="54"/>
      <c r="AA51" s="64">
        <f t="shared" si="21"/>
        <v>0</v>
      </c>
      <c r="AB51" s="64">
        <v>46500</v>
      </c>
      <c r="AC51" s="64">
        <f t="shared" si="22"/>
        <v>0</v>
      </c>
      <c r="AD51" s="64">
        <f t="shared" si="23"/>
        <v>46500</v>
      </c>
      <c r="AE51" s="64">
        <f t="shared" si="24"/>
        <v>-46500</v>
      </c>
    </row>
    <row r="52" spans="1:31" x14ac:dyDescent="0.25">
      <c r="F52"/>
      <c r="G52"/>
      <c r="H52"/>
      <c r="S52"/>
      <c r="T52"/>
      <c r="U52"/>
      <c r="Y52" s="54"/>
      <c r="Z52" s="54"/>
      <c r="AA52" s="64">
        <f t="shared" si="21"/>
        <v>0</v>
      </c>
      <c r="AB52" s="64">
        <v>46500</v>
      </c>
      <c r="AC52" s="64">
        <f t="shared" si="22"/>
        <v>0</v>
      </c>
      <c r="AD52" s="64">
        <f t="shared" si="23"/>
        <v>46500</v>
      </c>
      <c r="AE52" s="64">
        <f t="shared" si="24"/>
        <v>-46500</v>
      </c>
    </row>
    <row r="53" spans="1:31" x14ac:dyDescent="0.25">
      <c r="F53"/>
      <c r="G53"/>
      <c r="H53"/>
      <c r="S53"/>
      <c r="T53"/>
      <c r="U53"/>
      <c r="Y53" s="54"/>
      <c r="Z53" s="54"/>
      <c r="AA53" s="64">
        <f t="shared" si="21"/>
        <v>0</v>
      </c>
      <c r="AB53" s="64">
        <v>46500</v>
      </c>
      <c r="AC53" s="64">
        <f t="shared" si="22"/>
        <v>0</v>
      </c>
      <c r="AD53" s="64">
        <f t="shared" si="23"/>
        <v>46500</v>
      </c>
      <c r="AE53" s="64">
        <f t="shared" si="24"/>
        <v>-46500</v>
      </c>
    </row>
    <row r="54" spans="1:31" x14ac:dyDescent="0.25">
      <c r="F54"/>
      <c r="G54"/>
      <c r="H54"/>
      <c r="S54"/>
      <c r="T54"/>
      <c r="U54"/>
      <c r="Y54" s="54"/>
      <c r="Z54" s="54"/>
      <c r="AA54" s="64">
        <f t="shared" si="21"/>
        <v>0</v>
      </c>
      <c r="AB54" s="64">
        <v>46500</v>
      </c>
      <c r="AC54" s="64">
        <f t="shared" si="22"/>
        <v>0</v>
      </c>
      <c r="AD54" s="64">
        <f t="shared" si="23"/>
        <v>46500</v>
      </c>
      <c r="AE54" s="64">
        <f t="shared" si="24"/>
        <v>-46500</v>
      </c>
    </row>
    <row r="55" spans="1:31" x14ac:dyDescent="0.25">
      <c r="F55"/>
      <c r="G55"/>
      <c r="H55"/>
      <c r="S55"/>
      <c r="T55"/>
      <c r="U55"/>
      <c r="Y55" s="54"/>
      <c r="Z55" s="54"/>
      <c r="AA55" s="64">
        <f t="shared" si="21"/>
        <v>0</v>
      </c>
      <c r="AB55" s="64">
        <v>46500</v>
      </c>
      <c r="AC55" s="64">
        <f t="shared" si="22"/>
        <v>0</v>
      </c>
      <c r="AD55" s="64">
        <f t="shared" si="23"/>
        <v>46500</v>
      </c>
      <c r="AE55" s="64">
        <f t="shared" si="24"/>
        <v>-46500</v>
      </c>
    </row>
    <row r="56" spans="1:31" x14ac:dyDescent="0.25">
      <c r="F56"/>
      <c r="G56"/>
      <c r="H56"/>
      <c r="S56"/>
      <c r="T56"/>
      <c r="U56"/>
      <c r="Y56" s="54"/>
      <c r="Z56" s="54"/>
      <c r="AA56" s="64">
        <f t="shared" si="21"/>
        <v>0</v>
      </c>
      <c r="AB56" s="64">
        <v>46500</v>
      </c>
      <c r="AC56" s="64">
        <f t="shared" si="22"/>
        <v>0</v>
      </c>
      <c r="AD56" s="64">
        <f t="shared" si="23"/>
        <v>46500</v>
      </c>
      <c r="AE56" s="64">
        <f t="shared" si="24"/>
        <v>-46500</v>
      </c>
    </row>
    <row r="57" spans="1:31" x14ac:dyDescent="0.25">
      <c r="F57"/>
      <c r="G57"/>
      <c r="H57"/>
      <c r="S57"/>
      <c r="T57"/>
      <c r="U57"/>
      <c r="Y57" s="54"/>
      <c r="Z57" s="54"/>
      <c r="AA57" s="64">
        <f t="shared" si="21"/>
        <v>0</v>
      </c>
      <c r="AB57" s="64">
        <v>46500</v>
      </c>
      <c r="AC57" s="64">
        <f t="shared" si="22"/>
        <v>0</v>
      </c>
      <c r="AD57" s="64">
        <f t="shared" si="23"/>
        <v>46500</v>
      </c>
      <c r="AE57" s="64">
        <f t="shared" si="24"/>
        <v>-46500</v>
      </c>
    </row>
    <row r="58" spans="1:31" x14ac:dyDescent="0.25">
      <c r="F58"/>
      <c r="G58"/>
      <c r="H58"/>
      <c r="S58"/>
      <c r="T58"/>
      <c r="U58"/>
      <c r="Y58" s="54"/>
      <c r="Z58" s="54"/>
      <c r="AA58" s="64">
        <f t="shared" si="21"/>
        <v>0</v>
      </c>
      <c r="AB58" s="64">
        <v>46500</v>
      </c>
      <c r="AC58" s="64">
        <f t="shared" si="22"/>
        <v>0</v>
      </c>
      <c r="AD58" s="64">
        <f t="shared" si="23"/>
        <v>46500</v>
      </c>
      <c r="AE58" s="64">
        <f t="shared" si="24"/>
        <v>-46500</v>
      </c>
    </row>
    <row r="59" spans="1:31" x14ac:dyDescent="0.25">
      <c r="F59"/>
      <c r="G59"/>
      <c r="H59"/>
      <c r="S59"/>
      <c r="T59"/>
      <c r="U59"/>
      <c r="Y59" s="54"/>
      <c r="Z59" s="54"/>
      <c r="AA59" s="64">
        <f t="shared" si="21"/>
        <v>0</v>
      </c>
      <c r="AB59" s="64">
        <v>46500</v>
      </c>
      <c r="AC59" s="64">
        <f t="shared" si="22"/>
        <v>0</v>
      </c>
      <c r="AD59" s="64">
        <f t="shared" si="23"/>
        <v>46500</v>
      </c>
      <c r="AE59" s="64">
        <f t="shared" si="24"/>
        <v>-46500</v>
      </c>
    </row>
    <row r="60" spans="1:31" x14ac:dyDescent="0.25">
      <c r="F60"/>
      <c r="G60"/>
      <c r="H60"/>
      <c r="S60"/>
      <c r="T60"/>
      <c r="U60"/>
      <c r="Y60" s="54"/>
      <c r="Z60" s="54"/>
      <c r="AA60" s="64">
        <f t="shared" si="21"/>
        <v>0</v>
      </c>
      <c r="AB60" s="64">
        <v>46500</v>
      </c>
      <c r="AC60" s="64">
        <f t="shared" si="22"/>
        <v>0</v>
      </c>
      <c r="AD60" s="64">
        <f t="shared" si="23"/>
        <v>46500</v>
      </c>
      <c r="AE60" s="64">
        <f t="shared" si="24"/>
        <v>-46500</v>
      </c>
    </row>
    <row r="61" spans="1:31" x14ac:dyDescent="0.25">
      <c r="F61"/>
      <c r="G61"/>
      <c r="H61"/>
      <c r="S61"/>
      <c r="T61"/>
      <c r="U61"/>
      <c r="Y61" s="54"/>
      <c r="Z61" s="54"/>
      <c r="AA61" s="64">
        <f t="shared" si="21"/>
        <v>0</v>
      </c>
      <c r="AB61" s="64">
        <v>46500</v>
      </c>
      <c r="AC61" s="64">
        <f t="shared" si="22"/>
        <v>0</v>
      </c>
      <c r="AD61" s="64">
        <f t="shared" si="23"/>
        <v>46500</v>
      </c>
      <c r="AE61" s="64">
        <f t="shared" si="24"/>
        <v>-46500</v>
      </c>
    </row>
    <row r="62" spans="1:31" x14ac:dyDescent="0.25">
      <c r="F62"/>
      <c r="G62"/>
      <c r="H62"/>
      <c r="S62"/>
      <c r="T62"/>
      <c r="U62"/>
      <c r="Y62" s="54"/>
      <c r="Z62" s="54"/>
      <c r="AA62" s="64">
        <f t="shared" si="21"/>
        <v>0</v>
      </c>
      <c r="AB62" s="64">
        <v>46500</v>
      </c>
      <c r="AC62" s="64">
        <f t="shared" si="22"/>
        <v>0</v>
      </c>
      <c r="AD62" s="64">
        <f t="shared" si="23"/>
        <v>46500</v>
      </c>
      <c r="AE62" s="64">
        <f t="shared" si="24"/>
        <v>-46500</v>
      </c>
    </row>
    <row r="63" spans="1:31" x14ac:dyDescent="0.25">
      <c r="F63"/>
      <c r="G63"/>
      <c r="H63"/>
      <c r="S63"/>
      <c r="T63"/>
      <c r="U63"/>
      <c r="Y63" s="54"/>
      <c r="Z63" s="54"/>
      <c r="AA63" s="64">
        <f t="shared" si="21"/>
        <v>0</v>
      </c>
      <c r="AB63" s="64">
        <v>46500</v>
      </c>
      <c r="AC63" s="64">
        <f t="shared" si="22"/>
        <v>0</v>
      </c>
      <c r="AD63" s="64">
        <f t="shared" si="23"/>
        <v>46500</v>
      </c>
      <c r="AE63" s="64">
        <f t="shared" si="24"/>
        <v>-46500</v>
      </c>
    </row>
    <row r="64" spans="1:31" x14ac:dyDescent="0.25">
      <c r="F64"/>
      <c r="G64"/>
      <c r="H64"/>
      <c r="S64"/>
      <c r="T64"/>
      <c r="U64"/>
      <c r="Y64" s="54"/>
      <c r="Z64" s="54"/>
      <c r="AA64" s="64">
        <f t="shared" si="21"/>
        <v>0</v>
      </c>
      <c r="AB64" s="64">
        <v>46500</v>
      </c>
      <c r="AC64" s="64">
        <f t="shared" si="22"/>
        <v>0</v>
      </c>
      <c r="AD64" s="64">
        <f t="shared" si="23"/>
        <v>46500</v>
      </c>
      <c r="AE64" s="64">
        <f t="shared" si="24"/>
        <v>-46500</v>
      </c>
    </row>
    <row r="65" spans="1:31" x14ac:dyDescent="0.25">
      <c r="F65"/>
      <c r="G65"/>
      <c r="H65"/>
      <c r="S65"/>
      <c r="T65"/>
      <c r="U65"/>
      <c r="Y65" s="54"/>
      <c r="Z65" s="54"/>
      <c r="AA65" s="64">
        <f t="shared" si="21"/>
        <v>0</v>
      </c>
      <c r="AB65" s="64">
        <v>46500</v>
      </c>
      <c r="AC65" s="64">
        <f t="shared" si="22"/>
        <v>0</v>
      </c>
      <c r="AD65" s="64">
        <f t="shared" si="23"/>
        <v>46500</v>
      </c>
      <c r="AE65" s="64">
        <f t="shared" si="24"/>
        <v>-46500</v>
      </c>
    </row>
    <row r="66" spans="1:31" x14ac:dyDescent="0.25">
      <c r="F66"/>
      <c r="G66"/>
      <c r="H66"/>
      <c r="S66"/>
      <c r="T66"/>
      <c r="U66"/>
      <c r="Y66" s="54"/>
      <c r="Z66" s="54"/>
      <c r="AA66" s="64">
        <f t="shared" si="21"/>
        <v>0</v>
      </c>
      <c r="AB66" s="64">
        <v>46500</v>
      </c>
      <c r="AC66" s="64">
        <f t="shared" si="22"/>
        <v>0</v>
      </c>
      <c r="AD66" s="64">
        <f t="shared" si="23"/>
        <v>46500</v>
      </c>
      <c r="AE66" s="64">
        <f t="shared" si="24"/>
        <v>-46500</v>
      </c>
    </row>
    <row r="67" spans="1:31" x14ac:dyDescent="0.25">
      <c r="F67"/>
      <c r="G67"/>
      <c r="H67"/>
      <c r="S67"/>
      <c r="T67"/>
      <c r="U67"/>
      <c r="Y67" s="54"/>
      <c r="Z67" s="54"/>
      <c r="AA67" s="64">
        <f t="shared" si="21"/>
        <v>0</v>
      </c>
      <c r="AB67" s="64">
        <v>46500</v>
      </c>
      <c r="AC67" s="64">
        <f t="shared" si="22"/>
        <v>0</v>
      </c>
      <c r="AD67" s="64">
        <f t="shared" si="23"/>
        <v>46500</v>
      </c>
      <c r="AE67" s="64">
        <f t="shared" si="24"/>
        <v>-46500</v>
      </c>
    </row>
    <row r="68" spans="1:31" x14ac:dyDescent="0.25">
      <c r="F68"/>
      <c r="G68"/>
      <c r="H68"/>
      <c r="S68"/>
      <c r="T68"/>
      <c r="U68"/>
      <c r="Y68" s="54"/>
      <c r="Z68" s="54"/>
      <c r="AA68" s="64">
        <f t="shared" si="21"/>
        <v>0</v>
      </c>
      <c r="AB68" s="64">
        <v>46500</v>
      </c>
      <c r="AC68" s="64">
        <f t="shared" si="22"/>
        <v>0</v>
      </c>
      <c r="AD68" s="64">
        <f t="shared" si="23"/>
        <v>46500</v>
      </c>
      <c r="AE68" s="64">
        <f t="shared" si="24"/>
        <v>-46500</v>
      </c>
    </row>
    <row r="69" spans="1:31" x14ac:dyDescent="0.25">
      <c r="F69"/>
      <c r="G69"/>
      <c r="H69"/>
      <c r="S69"/>
      <c r="T69"/>
      <c r="U69"/>
      <c r="Y69" s="54"/>
      <c r="Z69" s="54"/>
      <c r="AA69" s="64">
        <f t="shared" si="21"/>
        <v>0</v>
      </c>
      <c r="AB69" s="64">
        <v>46500</v>
      </c>
      <c r="AC69" s="64">
        <f t="shared" si="22"/>
        <v>0</v>
      </c>
      <c r="AD69" s="64">
        <f t="shared" si="23"/>
        <v>46500</v>
      </c>
      <c r="AE69" s="64">
        <f t="shared" si="24"/>
        <v>-46500</v>
      </c>
    </row>
    <row r="70" spans="1:31" x14ac:dyDescent="0.25">
      <c r="F70"/>
      <c r="G70"/>
      <c r="H70"/>
      <c r="S70"/>
      <c r="T70"/>
      <c r="U70"/>
      <c r="Y70" s="54"/>
      <c r="Z70" s="54"/>
      <c r="AA70" s="64">
        <f t="shared" si="21"/>
        <v>0</v>
      </c>
      <c r="AB70" s="64">
        <v>46500</v>
      </c>
      <c r="AC70" s="64">
        <f t="shared" si="22"/>
        <v>0</v>
      </c>
      <c r="AD70" s="64">
        <f t="shared" si="23"/>
        <v>46500</v>
      </c>
      <c r="AE70" s="64">
        <f t="shared" si="24"/>
        <v>-46500</v>
      </c>
    </row>
    <row r="71" spans="1:31" x14ac:dyDescent="0.25">
      <c r="F71"/>
      <c r="G71"/>
      <c r="H71"/>
      <c r="S71"/>
      <c r="T71"/>
      <c r="U71"/>
      <c r="Y71" s="54"/>
      <c r="Z71" s="54"/>
      <c r="AA71" s="64">
        <f t="shared" si="21"/>
        <v>0</v>
      </c>
      <c r="AB71" s="64">
        <v>46500</v>
      </c>
      <c r="AC71" s="64">
        <f t="shared" si="22"/>
        <v>0</v>
      </c>
      <c r="AD71" s="64">
        <f t="shared" si="23"/>
        <v>46500</v>
      </c>
      <c r="AE71" s="64">
        <f t="shared" si="24"/>
        <v>-46500</v>
      </c>
    </row>
    <row r="72" spans="1:31" x14ac:dyDescent="0.25">
      <c r="F72"/>
      <c r="G72"/>
      <c r="H72"/>
      <c r="S72"/>
      <c r="T72"/>
      <c r="U72"/>
      <c r="Y72" s="54"/>
      <c r="Z72" s="54"/>
      <c r="AA72" s="64">
        <f t="shared" si="21"/>
        <v>0</v>
      </c>
      <c r="AB72" s="64">
        <v>46500</v>
      </c>
      <c r="AC72" s="64">
        <f t="shared" si="22"/>
        <v>0</v>
      </c>
      <c r="AD72" s="64">
        <f t="shared" si="23"/>
        <v>46500</v>
      </c>
      <c r="AE72" s="64">
        <f t="shared" si="24"/>
        <v>-46500</v>
      </c>
    </row>
    <row r="73" spans="1:31" x14ac:dyDescent="0.25">
      <c r="F73"/>
      <c r="G73"/>
      <c r="H73"/>
      <c r="S73"/>
      <c r="T73"/>
      <c r="U73"/>
      <c r="Y73" s="54"/>
      <c r="Z73" s="54"/>
      <c r="AA73" s="64">
        <f t="shared" si="21"/>
        <v>0</v>
      </c>
      <c r="AB73" s="64">
        <v>46500</v>
      </c>
      <c r="AC73" s="64">
        <f t="shared" si="22"/>
        <v>0</v>
      </c>
      <c r="AD73" s="64">
        <f t="shared" si="23"/>
        <v>46500</v>
      </c>
      <c r="AE73" s="64">
        <f t="shared" si="24"/>
        <v>-46500</v>
      </c>
    </row>
    <row r="74" spans="1:31" x14ac:dyDescent="0.25">
      <c r="F74"/>
      <c r="G74"/>
      <c r="H74"/>
      <c r="S74"/>
      <c r="T74"/>
      <c r="U74"/>
      <c r="Y74" s="54"/>
      <c r="Z74" s="54"/>
      <c r="AA74" s="64">
        <f t="shared" si="21"/>
        <v>0</v>
      </c>
      <c r="AB74" s="64">
        <v>46500</v>
      </c>
      <c r="AC74" s="64">
        <f t="shared" si="22"/>
        <v>0</v>
      </c>
      <c r="AD74" s="64">
        <f t="shared" si="23"/>
        <v>46500</v>
      </c>
      <c r="AE74" s="64">
        <f t="shared" si="24"/>
        <v>-46500</v>
      </c>
    </row>
    <row r="75" spans="1:31" x14ac:dyDescent="0.25">
      <c r="AA75" s="65">
        <f>SUM(AA49:AA74)</f>
        <v>0</v>
      </c>
      <c r="AB75" s="65">
        <f t="shared" ref="AB75:AE75" si="25">SUM(AB49:AB74)</f>
        <v>1209000</v>
      </c>
      <c r="AC75" s="65">
        <f>SUM(AC49:AC74)</f>
        <v>0</v>
      </c>
      <c r="AD75" s="65">
        <f>SUM(AD49:AD74)</f>
        <v>1209000</v>
      </c>
      <c r="AE75" s="65">
        <f t="shared" si="25"/>
        <v>-1209000</v>
      </c>
    </row>
    <row r="76" spans="1:31" x14ac:dyDescent="0.25">
      <c r="AA76" s="58"/>
      <c r="AB76" s="58"/>
      <c r="AC76" s="58"/>
      <c r="AD76" s="58"/>
      <c r="AE76" s="58"/>
    </row>
    <row r="77" spans="1:31" hidden="1" x14ac:dyDescent="0.25">
      <c r="A77" s="46" t="s">
        <v>6</v>
      </c>
      <c r="B77" t="s">
        <v>7</v>
      </c>
      <c r="N77" s="46" t="s">
        <v>6</v>
      </c>
      <c r="O77" t="s">
        <v>8</v>
      </c>
      <c r="AA77" s="58"/>
      <c r="AB77" s="58"/>
      <c r="AC77" s="58"/>
      <c r="AD77" s="58"/>
      <c r="AE77" s="58"/>
    </row>
    <row r="78" spans="1:31" ht="16.5" thickBot="1" x14ac:dyDescent="0.3">
      <c r="AA78" s="58"/>
      <c r="AB78" s="58"/>
      <c r="AC78" s="58"/>
      <c r="AD78" s="58"/>
      <c r="AE78" s="58"/>
    </row>
    <row r="79" spans="1:31" x14ac:dyDescent="0.25">
      <c r="A79" s="46" t="s">
        <v>26</v>
      </c>
      <c r="B79" s="46" t="s">
        <v>11</v>
      </c>
      <c r="C79" s="46" t="s">
        <v>4</v>
      </c>
      <c r="D79" s="46" t="s">
        <v>20</v>
      </c>
      <c r="E79" s="13" t="s">
        <v>99</v>
      </c>
      <c r="F79" s="13" t="s">
        <v>103</v>
      </c>
      <c r="G79" t="s">
        <v>161</v>
      </c>
      <c r="H79" s="13" t="s">
        <v>94</v>
      </c>
      <c r="I79" t="s">
        <v>61</v>
      </c>
      <c r="N79" s="46" t="s">
        <v>26</v>
      </c>
      <c r="O79" s="46" t="s">
        <v>11</v>
      </c>
      <c r="P79" s="46" t="s">
        <v>4</v>
      </c>
      <c r="Q79" s="46" t="s">
        <v>20</v>
      </c>
      <c r="R79" s="13" t="s">
        <v>99</v>
      </c>
      <c r="S79" s="13" t="s">
        <v>103</v>
      </c>
      <c r="T79" t="s">
        <v>161</v>
      </c>
      <c r="U79" s="13" t="s">
        <v>94</v>
      </c>
      <c r="V79" t="s">
        <v>61</v>
      </c>
      <c r="Y79" s="13"/>
      <c r="Z79" s="13"/>
      <c r="AA79" s="62" t="s">
        <v>114</v>
      </c>
      <c r="AB79" s="62" t="s">
        <v>164</v>
      </c>
      <c r="AC79" s="62" t="s">
        <v>89</v>
      </c>
      <c r="AD79" s="62" t="s">
        <v>162</v>
      </c>
      <c r="AE79" s="62" t="s">
        <v>165</v>
      </c>
    </row>
    <row r="80" spans="1:31" x14ac:dyDescent="0.25">
      <c r="A80" t="s">
        <v>137</v>
      </c>
      <c r="B80" t="s">
        <v>23</v>
      </c>
      <c r="C80" s="52">
        <v>45765</v>
      </c>
      <c r="D80" t="s">
        <v>150</v>
      </c>
      <c r="E80" s="21">
        <v>186</v>
      </c>
      <c r="F80" s="266">
        <v>0</v>
      </c>
      <c r="G80" s="26">
        <v>1</v>
      </c>
      <c r="H80" s="32">
        <v>50699.350000000013</v>
      </c>
      <c r="I80" s="7">
        <v>5269.38</v>
      </c>
      <c r="N80" t="s">
        <v>137</v>
      </c>
      <c r="O80" t="s">
        <v>24</v>
      </c>
      <c r="P80" s="52">
        <v>45772</v>
      </c>
      <c r="Q80" t="s">
        <v>798</v>
      </c>
      <c r="R80" s="21">
        <v>186</v>
      </c>
      <c r="S80" s="266">
        <v>0</v>
      </c>
      <c r="T80" s="26">
        <v>1</v>
      </c>
      <c r="U80" s="32">
        <v>50624.539999999979</v>
      </c>
      <c r="V80" s="7">
        <v>5758.56</v>
      </c>
      <c r="Y80" s="54"/>
      <c r="Z80" s="54"/>
      <c r="AA80" s="64">
        <f t="shared" ref="AA80:AA86" si="26">IF(ISNUMBER(J80), IF(ISNUMBER(W80), J80 + W80, J80), IF(ISNUMBER(W80), W80,0))</f>
        <v>0</v>
      </c>
      <c r="AB80" s="64">
        <v>57000</v>
      </c>
      <c r="AC80" s="64">
        <f t="shared" ref="AC80:AC86" si="27">K80+X80</f>
        <v>0</v>
      </c>
      <c r="AD80" s="64">
        <f t="shared" ref="AD80:AD86" si="28">AB80+AC80</f>
        <v>57000</v>
      </c>
      <c r="AE80" s="64">
        <f t="shared" ref="AE80:AE86" si="29">AA80-AD80</f>
        <v>-57000</v>
      </c>
    </row>
    <row r="81" spans="1:31" x14ac:dyDescent="0.25">
      <c r="C81" s="52">
        <v>45772</v>
      </c>
      <c r="D81" t="s">
        <v>798</v>
      </c>
      <c r="E81" s="21">
        <v>184</v>
      </c>
      <c r="F81" s="266">
        <v>2</v>
      </c>
      <c r="G81" s="26">
        <v>0.989247311827957</v>
      </c>
      <c r="H81" s="32">
        <v>42881.200000000019</v>
      </c>
      <c r="I81" s="7">
        <v>5212.7199999999993</v>
      </c>
      <c r="P81" s="52">
        <v>45779</v>
      </c>
      <c r="Q81" t="s">
        <v>800</v>
      </c>
      <c r="R81" s="21">
        <v>186</v>
      </c>
      <c r="S81" s="266">
        <v>0</v>
      </c>
      <c r="T81" s="26">
        <v>1</v>
      </c>
      <c r="U81" s="32">
        <v>45438.389999999992</v>
      </c>
      <c r="V81" s="7">
        <v>5758.56</v>
      </c>
      <c r="Y81" s="54"/>
      <c r="Z81" s="54"/>
      <c r="AA81" s="64">
        <f t="shared" si="26"/>
        <v>0</v>
      </c>
      <c r="AB81" s="64">
        <v>57000</v>
      </c>
      <c r="AC81" s="64">
        <f t="shared" si="27"/>
        <v>0</v>
      </c>
      <c r="AD81" s="64">
        <f t="shared" si="28"/>
        <v>57000</v>
      </c>
      <c r="AE81" s="64">
        <f t="shared" si="29"/>
        <v>-57000</v>
      </c>
    </row>
    <row r="82" spans="1:31" x14ac:dyDescent="0.25">
      <c r="F82"/>
      <c r="G82"/>
      <c r="H82"/>
      <c r="S82"/>
      <c r="T82"/>
      <c r="U82"/>
      <c r="Y82" s="54"/>
      <c r="Z82" s="54"/>
      <c r="AA82" s="64">
        <f t="shared" si="26"/>
        <v>0</v>
      </c>
      <c r="AB82" s="64">
        <v>57000</v>
      </c>
      <c r="AC82" s="64">
        <f t="shared" si="27"/>
        <v>0</v>
      </c>
      <c r="AD82" s="64">
        <f t="shared" si="28"/>
        <v>57000</v>
      </c>
      <c r="AE82" s="64">
        <f t="shared" si="29"/>
        <v>-57000</v>
      </c>
    </row>
    <row r="83" spans="1:31" x14ac:dyDescent="0.25">
      <c r="F83"/>
      <c r="G83"/>
      <c r="H83"/>
      <c r="S83"/>
      <c r="T83"/>
      <c r="U83"/>
      <c r="Y83" s="54"/>
      <c r="Z83" s="54"/>
      <c r="AA83" s="64">
        <f t="shared" si="26"/>
        <v>0</v>
      </c>
      <c r="AB83" s="64">
        <v>57000</v>
      </c>
      <c r="AC83" s="64">
        <f t="shared" si="27"/>
        <v>0</v>
      </c>
      <c r="AD83" s="64">
        <f t="shared" si="28"/>
        <v>57000</v>
      </c>
      <c r="AE83" s="64">
        <f t="shared" si="29"/>
        <v>-57000</v>
      </c>
    </row>
    <row r="84" spans="1:31" x14ac:dyDescent="0.25">
      <c r="F84"/>
      <c r="G84"/>
      <c r="H84"/>
      <c r="S84"/>
      <c r="T84"/>
      <c r="U84"/>
      <c r="Y84" s="54"/>
      <c r="Z84" s="54"/>
      <c r="AA84" s="64">
        <f t="shared" si="26"/>
        <v>0</v>
      </c>
      <c r="AB84" s="64">
        <v>57000</v>
      </c>
      <c r="AC84" s="64">
        <f t="shared" si="27"/>
        <v>0</v>
      </c>
      <c r="AD84" s="64">
        <f t="shared" si="28"/>
        <v>57000</v>
      </c>
      <c r="AE84" s="64">
        <f t="shared" si="29"/>
        <v>-57000</v>
      </c>
    </row>
    <row r="85" spans="1:31" x14ac:dyDescent="0.25">
      <c r="F85"/>
      <c r="G85"/>
      <c r="H85"/>
      <c r="S85"/>
      <c r="T85"/>
      <c r="U85"/>
      <c r="Y85" s="54"/>
      <c r="Z85" s="54"/>
      <c r="AA85" s="64">
        <f t="shared" si="26"/>
        <v>0</v>
      </c>
      <c r="AB85" s="64">
        <v>57000</v>
      </c>
      <c r="AC85" s="64">
        <f t="shared" si="27"/>
        <v>0</v>
      </c>
      <c r="AD85" s="64">
        <f t="shared" si="28"/>
        <v>57000</v>
      </c>
      <c r="AE85" s="64">
        <f t="shared" si="29"/>
        <v>-57000</v>
      </c>
    </row>
    <row r="86" spans="1:31" x14ac:dyDescent="0.25">
      <c r="F86"/>
      <c r="G86"/>
      <c r="H86"/>
      <c r="S86"/>
      <c r="T86"/>
      <c r="U86"/>
      <c r="Y86" s="54"/>
      <c r="Z86" s="54"/>
      <c r="AA86" s="64">
        <f t="shared" si="26"/>
        <v>0</v>
      </c>
      <c r="AB86" s="64">
        <v>57000</v>
      </c>
      <c r="AC86" s="64">
        <f t="shared" si="27"/>
        <v>0</v>
      </c>
      <c r="AD86" s="64">
        <f t="shared" si="28"/>
        <v>57000</v>
      </c>
      <c r="AE86" s="64">
        <f t="shared" si="29"/>
        <v>-57000</v>
      </c>
    </row>
    <row r="87" spans="1:31" x14ac:dyDescent="0.25">
      <c r="AA87" s="65">
        <f>SUM(AA80:AA86)</f>
        <v>0</v>
      </c>
      <c r="AB87" s="65">
        <f>SUM(AB80:AB86)</f>
        <v>399000</v>
      </c>
      <c r="AC87" s="65">
        <f>SUM(AC80:AC86)</f>
        <v>0</v>
      </c>
      <c r="AD87" s="65">
        <f>SUM(AD80:AD86)</f>
        <v>399000</v>
      </c>
      <c r="AE87" s="65">
        <f>SUM(AE80:AE86)</f>
        <v>-399000</v>
      </c>
    </row>
    <row r="89" spans="1:31" hidden="1" x14ac:dyDescent="0.25">
      <c r="A89" s="46" t="s">
        <v>6</v>
      </c>
      <c r="B89" t="s">
        <v>7</v>
      </c>
      <c r="N89" s="46" t="s">
        <v>6</v>
      </c>
      <c r="O89" t="s">
        <v>8</v>
      </c>
      <c r="AA89" s="58"/>
      <c r="AB89" s="58"/>
      <c r="AC89" s="58"/>
      <c r="AD89" s="58"/>
      <c r="AE89" s="58"/>
    </row>
    <row r="90" spans="1:31" ht="16.5" thickBot="1" x14ac:dyDescent="0.3">
      <c r="AA90" s="58"/>
      <c r="AB90" s="58"/>
      <c r="AC90" s="58"/>
      <c r="AD90" s="58"/>
      <c r="AE90" s="58"/>
    </row>
    <row r="91" spans="1:31" x14ac:dyDescent="0.25">
      <c r="A91" s="46" t="s">
        <v>26</v>
      </c>
      <c r="B91" s="46" t="s">
        <v>11</v>
      </c>
      <c r="C91" s="46" t="s">
        <v>4</v>
      </c>
      <c r="D91" s="46" t="s">
        <v>20</v>
      </c>
      <c r="E91" s="13" t="s">
        <v>99</v>
      </c>
      <c r="F91" s="13" t="s">
        <v>103</v>
      </c>
      <c r="G91" t="s">
        <v>161</v>
      </c>
      <c r="H91" s="13" t="s">
        <v>94</v>
      </c>
      <c r="I91" t="s">
        <v>61</v>
      </c>
      <c r="N91" s="46" t="s">
        <v>26</v>
      </c>
      <c r="O91" s="46" t="s">
        <v>11</v>
      </c>
      <c r="P91" s="46" t="s">
        <v>4</v>
      </c>
      <c r="Q91" s="46" t="s">
        <v>20</v>
      </c>
      <c r="R91" s="13" t="s">
        <v>99</v>
      </c>
      <c r="S91" s="13" t="s">
        <v>103</v>
      </c>
      <c r="T91" t="s">
        <v>161</v>
      </c>
      <c r="U91" s="13" t="s">
        <v>94</v>
      </c>
      <c r="V91" t="s">
        <v>61</v>
      </c>
      <c r="Y91" s="13"/>
      <c r="Z91" s="13"/>
      <c r="AA91" s="62" t="s">
        <v>114</v>
      </c>
      <c r="AB91" s="62" t="s">
        <v>164</v>
      </c>
      <c r="AC91" s="62" t="s">
        <v>89</v>
      </c>
      <c r="AD91" s="62" t="s">
        <v>162</v>
      </c>
      <c r="AE91" s="62" t="s">
        <v>165</v>
      </c>
    </row>
    <row r="92" spans="1:31" x14ac:dyDescent="0.25">
      <c r="A92" t="s">
        <v>137</v>
      </c>
      <c r="B92" t="s">
        <v>23</v>
      </c>
      <c r="C92" s="52">
        <v>45765</v>
      </c>
      <c r="D92" t="s">
        <v>150</v>
      </c>
      <c r="E92" s="21">
        <v>186</v>
      </c>
      <c r="F92" s="266">
        <v>0</v>
      </c>
      <c r="G92" s="26">
        <v>1</v>
      </c>
      <c r="H92" s="32">
        <v>50699.350000000013</v>
      </c>
      <c r="I92" s="7">
        <v>5269.38</v>
      </c>
      <c r="N92" t="s">
        <v>137</v>
      </c>
      <c r="O92" t="s">
        <v>24</v>
      </c>
      <c r="P92" s="52">
        <v>45772</v>
      </c>
      <c r="Q92" t="s">
        <v>798</v>
      </c>
      <c r="R92" s="21">
        <v>186</v>
      </c>
      <c r="S92" s="266">
        <v>0</v>
      </c>
      <c r="T92" s="26">
        <v>1</v>
      </c>
      <c r="U92" s="32">
        <v>50624.539999999979</v>
      </c>
      <c r="V92" s="7">
        <v>5758.56</v>
      </c>
      <c r="Y92" s="54"/>
      <c r="Z92" s="54"/>
      <c r="AA92" s="64">
        <f t="shared" ref="AA92:AA98" si="30">IF(ISNUMBER(J92), IF(ISNUMBER(W92), J92 + W92, J92), IF(ISNUMBER(W92), W92,0))</f>
        <v>0</v>
      </c>
      <c r="AB92" s="64">
        <v>46500</v>
      </c>
      <c r="AC92" s="64">
        <f t="shared" ref="AC92:AC98" si="31">K92+X92</f>
        <v>0</v>
      </c>
      <c r="AD92" s="64">
        <f t="shared" ref="AD92:AD98" si="32">AB92+AC92</f>
        <v>46500</v>
      </c>
      <c r="AE92" s="64">
        <f t="shared" ref="AE92:AE98" si="33">AA92-AD92</f>
        <v>-46500</v>
      </c>
    </row>
    <row r="93" spans="1:31" x14ac:dyDescent="0.25">
      <c r="C93" s="52">
        <v>45772</v>
      </c>
      <c r="D93" t="s">
        <v>798</v>
      </c>
      <c r="E93" s="21">
        <v>184</v>
      </c>
      <c r="F93" s="266">
        <v>2</v>
      </c>
      <c r="G93" s="26">
        <v>0.989247311827957</v>
      </c>
      <c r="H93" s="32">
        <v>42881.200000000019</v>
      </c>
      <c r="I93" s="7">
        <v>5212.7199999999993</v>
      </c>
      <c r="P93" s="52">
        <v>45779</v>
      </c>
      <c r="Q93" t="s">
        <v>800</v>
      </c>
      <c r="R93" s="21">
        <v>186</v>
      </c>
      <c r="S93" s="266">
        <v>0</v>
      </c>
      <c r="T93" s="26">
        <v>1</v>
      </c>
      <c r="U93" s="32">
        <v>45438.389999999992</v>
      </c>
      <c r="V93" s="7">
        <v>5758.56</v>
      </c>
      <c r="Y93" s="54"/>
      <c r="Z93" s="54"/>
      <c r="AA93" s="64">
        <f t="shared" si="30"/>
        <v>0</v>
      </c>
      <c r="AB93" s="64">
        <v>46500</v>
      </c>
      <c r="AC93" s="64">
        <f t="shared" si="31"/>
        <v>0</v>
      </c>
      <c r="AD93" s="64">
        <f t="shared" si="32"/>
        <v>46500</v>
      </c>
      <c r="AE93" s="64">
        <f t="shared" si="33"/>
        <v>-46500</v>
      </c>
    </row>
    <row r="94" spans="1:31" x14ac:dyDescent="0.25">
      <c r="F94"/>
      <c r="G94"/>
      <c r="H94"/>
      <c r="S94"/>
      <c r="T94"/>
      <c r="U94"/>
      <c r="Y94" s="54"/>
      <c r="Z94" s="54"/>
      <c r="AA94" s="64">
        <f t="shared" si="30"/>
        <v>0</v>
      </c>
      <c r="AB94" s="64">
        <v>46500</v>
      </c>
      <c r="AC94" s="64">
        <f t="shared" si="31"/>
        <v>0</v>
      </c>
      <c r="AD94" s="64">
        <f t="shared" si="32"/>
        <v>46500</v>
      </c>
      <c r="AE94" s="64">
        <f t="shared" si="33"/>
        <v>-46500</v>
      </c>
    </row>
    <row r="95" spans="1:31" x14ac:dyDescent="0.25">
      <c r="F95"/>
      <c r="G95"/>
      <c r="H95"/>
      <c r="S95"/>
      <c r="T95"/>
      <c r="U95"/>
      <c r="Y95" s="54"/>
      <c r="Z95" s="54"/>
      <c r="AA95" s="64">
        <f t="shared" si="30"/>
        <v>0</v>
      </c>
      <c r="AB95" s="64">
        <v>46500</v>
      </c>
      <c r="AC95" s="64">
        <f t="shared" si="31"/>
        <v>0</v>
      </c>
      <c r="AD95" s="64">
        <f t="shared" si="32"/>
        <v>46500</v>
      </c>
      <c r="AE95" s="64">
        <f t="shared" si="33"/>
        <v>-46500</v>
      </c>
    </row>
    <row r="96" spans="1:31" x14ac:dyDescent="0.25">
      <c r="F96"/>
      <c r="G96"/>
      <c r="H96"/>
      <c r="S96"/>
      <c r="T96"/>
      <c r="U96"/>
      <c r="Y96" s="54"/>
      <c r="Z96" s="54"/>
      <c r="AA96" s="64">
        <f t="shared" si="30"/>
        <v>0</v>
      </c>
      <c r="AB96" s="64">
        <v>46500</v>
      </c>
      <c r="AC96" s="64">
        <f t="shared" si="31"/>
        <v>0</v>
      </c>
      <c r="AD96" s="64">
        <f t="shared" si="32"/>
        <v>46500</v>
      </c>
      <c r="AE96" s="64">
        <f t="shared" si="33"/>
        <v>-46500</v>
      </c>
    </row>
    <row r="97" spans="6:31" x14ac:dyDescent="0.25">
      <c r="F97"/>
      <c r="G97"/>
      <c r="H97"/>
      <c r="S97"/>
      <c r="T97"/>
      <c r="U97"/>
      <c r="Y97" s="54"/>
      <c r="Z97" s="54"/>
      <c r="AA97" s="64">
        <f t="shared" si="30"/>
        <v>0</v>
      </c>
      <c r="AB97" s="64">
        <v>46500</v>
      </c>
      <c r="AC97" s="64">
        <f t="shared" si="31"/>
        <v>0</v>
      </c>
      <c r="AD97" s="64">
        <f t="shared" si="32"/>
        <v>46500</v>
      </c>
      <c r="AE97" s="64">
        <f t="shared" si="33"/>
        <v>-46500</v>
      </c>
    </row>
    <row r="98" spans="6:31" x14ac:dyDescent="0.25">
      <c r="F98"/>
      <c r="G98"/>
      <c r="H98"/>
      <c r="S98"/>
      <c r="T98"/>
      <c r="U98"/>
      <c r="Y98" s="54"/>
      <c r="Z98" s="54"/>
      <c r="AA98" s="64">
        <f t="shared" si="30"/>
        <v>0</v>
      </c>
      <c r="AB98" s="64">
        <v>46500</v>
      </c>
      <c r="AC98" s="64">
        <f t="shared" si="31"/>
        <v>0</v>
      </c>
      <c r="AD98" s="64">
        <f t="shared" si="32"/>
        <v>46500</v>
      </c>
      <c r="AE98" s="64">
        <f t="shared" si="33"/>
        <v>-46500</v>
      </c>
    </row>
    <row r="99" spans="6:31" x14ac:dyDescent="0.25">
      <c r="AA99" s="65">
        <f>SUM(AA92:AA98)</f>
        <v>0</v>
      </c>
      <c r="AB99" s="65">
        <f>SUM(AB92:AB98)</f>
        <v>325500</v>
      </c>
      <c r="AC99" s="65">
        <f>SUM(AC92:AC98)</f>
        <v>0</v>
      </c>
      <c r="AD99" s="65">
        <f>SUM(AD92:AD98)</f>
        <v>325500</v>
      </c>
      <c r="AE99" s="65">
        <f>SUM(AE92:AE98)</f>
        <v>-325500</v>
      </c>
    </row>
    <row r="102" spans="6:31" ht="18.95" customHeight="1" x14ac:dyDescent="0.3">
      <c r="Z102" s="66" t="s">
        <v>113</v>
      </c>
      <c r="AA102" s="66">
        <f>SUM(AA12,AA22,AA31,AA42,AA75,AA87,AA99)</f>
        <v>0</v>
      </c>
      <c r="AB102" s="66">
        <f t="shared" ref="AB102:AE102" si="34">SUM(AB12,AB22,AB31,AB42,AB75,AB87,AB99)</f>
        <v>3076500</v>
      </c>
      <c r="AC102" s="66">
        <f t="shared" si="34"/>
        <v>0</v>
      </c>
      <c r="AD102" s="66">
        <f t="shared" si="34"/>
        <v>3076500</v>
      </c>
      <c r="AE102" s="66">
        <f t="shared" si="34"/>
        <v>-3076500</v>
      </c>
    </row>
    <row r="103" spans="6:31" ht="4.5" customHeight="1" x14ac:dyDescent="0.3">
      <c r="Z103" s="67"/>
      <c r="AA103" s="67">
        <f>AA102</f>
        <v>0</v>
      </c>
      <c r="AB103" s="67">
        <f t="shared" ref="AB103:AD103" si="35">AB102</f>
        <v>3076500</v>
      </c>
      <c r="AC103" s="67">
        <f t="shared" si="35"/>
        <v>0</v>
      </c>
      <c r="AD103" s="67">
        <f t="shared" si="35"/>
        <v>3076500</v>
      </c>
      <c r="AE103" s="67">
        <f>AA103-AD103</f>
        <v>-3076500</v>
      </c>
    </row>
  </sheetData>
  <conditionalFormatting pivot="1" sqref="G6:G7">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sqref="T6:T7">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sqref="T49:T50">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G17">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sqref="T16:T17">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sqref="T26:T27">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sqref="T80:T8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sqref="T92:T93">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G27">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G37">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G50">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G81">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G93">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G6:G7</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T6:T7</xm:sqref>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T49:T50</xm:sqref>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G16:G17</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T16:T17</xm:sqref>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T26:T27</xm:sqref>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T80:T81</xm:sqref>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T92:T93</xm:sqref>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G26:G27</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G36:G37</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G49:G50</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G80:G81</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G92:G93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1322"/>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46" t="s">
        <v>83</v>
      </c>
      <c r="F20" t="s">
        <v>64</v>
      </c>
    </row>
    <row r="21" spans="5:11" x14ac:dyDescent="0.25">
      <c r="E21" s="46" t="s">
        <v>82</v>
      </c>
      <c r="F21" t="s">
        <v>64</v>
      </c>
    </row>
    <row r="22" spans="5:11" x14ac:dyDescent="0.25">
      <c r="E22" s="46" t="s">
        <v>6</v>
      </c>
      <c r="F22" t="s">
        <v>64</v>
      </c>
    </row>
    <row r="24" spans="5:11" x14ac:dyDescent="0.25">
      <c r="E24" s="46" t="s">
        <v>84</v>
      </c>
      <c r="F24" s="46" t="s">
        <v>101</v>
      </c>
      <c r="G24" s="46" t="s">
        <v>11</v>
      </c>
      <c r="H24" s="46" t="s">
        <v>85</v>
      </c>
      <c r="I24" s="37" t="s">
        <v>93</v>
      </c>
      <c r="J24" t="s">
        <v>106</v>
      </c>
      <c r="K24" t="s">
        <v>94</v>
      </c>
    </row>
    <row r="25" spans="5:11" x14ac:dyDescent="0.25">
      <c r="E25" t="s">
        <v>301</v>
      </c>
      <c r="F25" t="s">
        <v>115</v>
      </c>
      <c r="G25" t="s">
        <v>23</v>
      </c>
      <c r="H25" s="57">
        <v>45767</v>
      </c>
      <c r="I25" s="35">
        <v>30</v>
      </c>
      <c r="J25" s="54">
        <v>220</v>
      </c>
      <c r="K25" s="54">
        <v>6600</v>
      </c>
    </row>
    <row r="26" spans="5:11" x14ac:dyDescent="0.25">
      <c r="E26" t="s">
        <v>301</v>
      </c>
      <c r="F26" t="s">
        <v>115</v>
      </c>
      <c r="G26" t="s">
        <v>23</v>
      </c>
      <c r="H26" s="57">
        <v>45774</v>
      </c>
      <c r="I26" s="35">
        <v>20</v>
      </c>
      <c r="J26" s="54">
        <v>220</v>
      </c>
      <c r="K26" s="54">
        <v>4400</v>
      </c>
    </row>
    <row r="27" spans="5:11" x14ac:dyDescent="0.25">
      <c r="E27" t="s">
        <v>301</v>
      </c>
      <c r="F27" t="s">
        <v>116</v>
      </c>
      <c r="G27" t="s">
        <v>24</v>
      </c>
      <c r="H27" s="57">
        <v>45774</v>
      </c>
      <c r="I27" s="35">
        <v>30</v>
      </c>
      <c r="J27" s="54">
        <v>220</v>
      </c>
      <c r="K27" s="54">
        <v>6600</v>
      </c>
    </row>
    <row r="28" spans="5:11" x14ac:dyDescent="0.25">
      <c r="E28" t="s">
        <v>301</v>
      </c>
      <c r="F28" t="s">
        <v>116</v>
      </c>
      <c r="G28" t="s">
        <v>24</v>
      </c>
      <c r="H28" s="57">
        <v>45781</v>
      </c>
      <c r="I28" s="35">
        <v>20</v>
      </c>
      <c r="J28" s="54">
        <v>220</v>
      </c>
      <c r="K28" s="54">
        <v>4400</v>
      </c>
    </row>
    <row r="29" spans="5:11" x14ac:dyDescent="0.25">
      <c r="E29" t="s">
        <v>301</v>
      </c>
      <c r="F29" t="s">
        <v>203</v>
      </c>
      <c r="G29" t="s">
        <v>23</v>
      </c>
      <c r="H29" s="57">
        <v>45765</v>
      </c>
      <c r="I29" s="35">
        <v>40</v>
      </c>
      <c r="J29" s="54">
        <v>270</v>
      </c>
      <c r="K29" s="54">
        <v>10800</v>
      </c>
    </row>
    <row r="30" spans="5:11" x14ac:dyDescent="0.25">
      <c r="E30" t="s">
        <v>301</v>
      </c>
      <c r="F30" t="s">
        <v>203</v>
      </c>
      <c r="G30" t="s">
        <v>23</v>
      </c>
      <c r="H30" s="57">
        <v>45772</v>
      </c>
      <c r="I30" s="35">
        <v>20</v>
      </c>
      <c r="J30" s="54">
        <v>270</v>
      </c>
      <c r="K30" s="54">
        <v>5400</v>
      </c>
    </row>
    <row r="31" spans="5:11" x14ac:dyDescent="0.25">
      <c r="E31" t="s">
        <v>301</v>
      </c>
      <c r="F31" t="s">
        <v>345</v>
      </c>
      <c r="G31" t="s">
        <v>24</v>
      </c>
      <c r="H31" s="57">
        <v>45772</v>
      </c>
      <c r="I31" s="35">
        <v>40</v>
      </c>
      <c r="J31" s="54">
        <v>270</v>
      </c>
      <c r="K31" s="54">
        <v>10800</v>
      </c>
    </row>
    <row r="32" spans="5:11" x14ac:dyDescent="0.25">
      <c r="E32" t="s">
        <v>301</v>
      </c>
      <c r="F32" t="s">
        <v>345</v>
      </c>
      <c r="G32" t="s">
        <v>24</v>
      </c>
      <c r="H32" s="57">
        <v>45779</v>
      </c>
      <c r="I32" s="35">
        <v>20</v>
      </c>
      <c r="J32" s="54">
        <v>270</v>
      </c>
      <c r="K32" s="54">
        <v>5400</v>
      </c>
    </row>
    <row r="33" spans="5:11" x14ac:dyDescent="0.25">
      <c r="E33" t="s">
        <v>301</v>
      </c>
      <c r="F33" t="s">
        <v>1223</v>
      </c>
      <c r="G33" t="s">
        <v>23</v>
      </c>
      <c r="H33" s="57">
        <v>45873</v>
      </c>
      <c r="I33" s="35">
        <v>9</v>
      </c>
      <c r="J33" s="54">
        <v>275</v>
      </c>
      <c r="K33" s="54">
        <v>2475</v>
      </c>
    </row>
    <row r="34" spans="5:11" x14ac:dyDescent="0.25">
      <c r="E34" t="s">
        <v>301</v>
      </c>
      <c r="F34" t="s">
        <v>1223</v>
      </c>
      <c r="G34" t="s">
        <v>23</v>
      </c>
      <c r="H34" s="57">
        <v>45880</v>
      </c>
      <c r="I34" s="35">
        <v>4</v>
      </c>
      <c r="J34" s="54">
        <v>225</v>
      </c>
      <c r="K34" s="54">
        <v>900</v>
      </c>
    </row>
    <row r="35" spans="5:11" x14ac:dyDescent="0.25">
      <c r="E35" t="s">
        <v>301</v>
      </c>
      <c r="F35" t="s">
        <v>1221</v>
      </c>
      <c r="G35" t="s">
        <v>24</v>
      </c>
      <c r="H35" s="57">
        <v>45887</v>
      </c>
      <c r="I35" s="35">
        <v>9</v>
      </c>
      <c r="J35" s="54">
        <v>275</v>
      </c>
      <c r="K35" s="54">
        <v>2475</v>
      </c>
    </row>
    <row r="36" spans="5:11" x14ac:dyDescent="0.25">
      <c r="E36" t="s">
        <v>301</v>
      </c>
      <c r="F36" t="s">
        <v>1221</v>
      </c>
      <c r="G36" t="s">
        <v>24</v>
      </c>
      <c r="H36" s="57">
        <v>45894</v>
      </c>
      <c r="I36" s="35">
        <v>4</v>
      </c>
      <c r="J36" s="54">
        <v>225</v>
      </c>
      <c r="K36" s="54">
        <v>900</v>
      </c>
    </row>
    <row r="37" spans="5:11" x14ac:dyDescent="0.25">
      <c r="E37" t="s">
        <v>281</v>
      </c>
      <c r="F37" t="s">
        <v>228</v>
      </c>
      <c r="G37" t="s">
        <v>23</v>
      </c>
      <c r="H37" s="57">
        <v>46013</v>
      </c>
      <c r="I37" s="35">
        <v>80</v>
      </c>
      <c r="J37" s="54">
        <v>250</v>
      </c>
      <c r="K37" s="54">
        <v>20000</v>
      </c>
    </row>
    <row r="38" spans="5:11" x14ac:dyDescent="0.25">
      <c r="E38" t="s">
        <v>281</v>
      </c>
      <c r="F38" t="s">
        <v>228</v>
      </c>
      <c r="G38" t="s">
        <v>23</v>
      </c>
      <c r="H38" s="57">
        <v>46020</v>
      </c>
      <c r="I38" s="35">
        <v>80</v>
      </c>
      <c r="J38" s="54">
        <v>250</v>
      </c>
      <c r="K38" s="54">
        <v>20000</v>
      </c>
    </row>
    <row r="39" spans="5:11" x14ac:dyDescent="0.25">
      <c r="E39" t="s">
        <v>281</v>
      </c>
      <c r="F39" t="s">
        <v>413</v>
      </c>
      <c r="G39" t="s">
        <v>24</v>
      </c>
      <c r="H39" s="57">
        <v>46020</v>
      </c>
      <c r="I39" s="35">
        <v>80</v>
      </c>
      <c r="J39" s="54">
        <v>250</v>
      </c>
      <c r="K39" s="54">
        <v>20000</v>
      </c>
    </row>
    <row r="40" spans="5:11" x14ac:dyDescent="0.25">
      <c r="E40" t="s">
        <v>281</v>
      </c>
      <c r="F40" t="s">
        <v>413</v>
      </c>
      <c r="G40" t="s">
        <v>24</v>
      </c>
      <c r="H40" s="57">
        <v>46027</v>
      </c>
      <c r="I40" s="35">
        <v>80</v>
      </c>
      <c r="J40" s="54">
        <v>250</v>
      </c>
      <c r="K40" s="54">
        <v>20000</v>
      </c>
    </row>
    <row r="41" spans="5:11" x14ac:dyDescent="0.25">
      <c r="E41" t="s">
        <v>281</v>
      </c>
      <c r="F41" t="s">
        <v>283</v>
      </c>
      <c r="G41" t="s">
        <v>23</v>
      </c>
      <c r="H41" s="57">
        <v>45880</v>
      </c>
      <c r="I41" s="35">
        <v>200</v>
      </c>
      <c r="J41" s="54">
        <v>240</v>
      </c>
      <c r="K41" s="54">
        <v>48000</v>
      </c>
    </row>
    <row r="42" spans="5:11" x14ac:dyDescent="0.25">
      <c r="E42" t="s">
        <v>281</v>
      </c>
      <c r="F42" t="s">
        <v>283</v>
      </c>
      <c r="G42" t="s">
        <v>23</v>
      </c>
      <c r="H42" s="57">
        <v>45887</v>
      </c>
      <c r="I42" s="35">
        <v>200</v>
      </c>
      <c r="J42" s="54">
        <v>240</v>
      </c>
      <c r="K42" s="54">
        <v>48000</v>
      </c>
    </row>
    <row r="43" spans="5:11" x14ac:dyDescent="0.25">
      <c r="E43" t="s">
        <v>281</v>
      </c>
      <c r="F43" t="s">
        <v>285</v>
      </c>
      <c r="G43" t="s">
        <v>24</v>
      </c>
      <c r="H43" s="57">
        <v>45887</v>
      </c>
      <c r="I43" s="35">
        <v>200</v>
      </c>
      <c r="J43" s="54">
        <v>240</v>
      </c>
      <c r="K43" s="54">
        <v>48000</v>
      </c>
    </row>
    <row r="44" spans="5:11" x14ac:dyDescent="0.25">
      <c r="E44" t="s">
        <v>281</v>
      </c>
      <c r="F44" t="s">
        <v>285</v>
      </c>
      <c r="G44" t="s">
        <v>24</v>
      </c>
      <c r="H44" s="57">
        <v>45894</v>
      </c>
      <c r="I44" s="35">
        <v>200</v>
      </c>
      <c r="J44" s="54">
        <v>240</v>
      </c>
      <c r="K44" s="54">
        <v>48000</v>
      </c>
    </row>
    <row r="45" spans="5:11" x14ac:dyDescent="0.25">
      <c r="E45" t="s">
        <v>281</v>
      </c>
      <c r="F45" t="s">
        <v>1223</v>
      </c>
      <c r="G45" t="s">
        <v>23</v>
      </c>
      <c r="H45" s="57">
        <v>45866</v>
      </c>
      <c r="I45" s="35">
        <v>50</v>
      </c>
      <c r="J45" s="54">
        <v>225</v>
      </c>
      <c r="K45" s="54">
        <v>11250</v>
      </c>
    </row>
    <row r="46" spans="5:11" x14ac:dyDescent="0.25">
      <c r="E46" t="s">
        <v>281</v>
      </c>
      <c r="F46" t="s">
        <v>1223</v>
      </c>
      <c r="G46" t="s">
        <v>23</v>
      </c>
      <c r="H46" s="57">
        <v>45873</v>
      </c>
      <c r="I46" s="35">
        <v>50</v>
      </c>
      <c r="J46" s="54">
        <v>225</v>
      </c>
      <c r="K46" s="54">
        <v>11250</v>
      </c>
    </row>
    <row r="47" spans="5:11" x14ac:dyDescent="0.25">
      <c r="E47" t="s">
        <v>281</v>
      </c>
      <c r="F47" t="s">
        <v>1223</v>
      </c>
      <c r="G47" t="s">
        <v>23</v>
      </c>
      <c r="H47" s="57">
        <v>45894</v>
      </c>
      <c r="I47" s="35">
        <v>50</v>
      </c>
      <c r="J47" s="54">
        <v>225</v>
      </c>
      <c r="K47" s="54">
        <v>11250</v>
      </c>
    </row>
    <row r="48" spans="5:11" x14ac:dyDescent="0.25">
      <c r="E48" t="s">
        <v>281</v>
      </c>
      <c r="F48" t="s">
        <v>1223</v>
      </c>
      <c r="G48" t="s">
        <v>23</v>
      </c>
      <c r="H48" s="57">
        <v>45901</v>
      </c>
      <c r="I48" s="35">
        <v>50</v>
      </c>
      <c r="J48" s="54">
        <v>225</v>
      </c>
      <c r="K48" s="54">
        <v>11250</v>
      </c>
    </row>
    <row r="49" spans="5:11" x14ac:dyDescent="0.25">
      <c r="E49" t="s">
        <v>281</v>
      </c>
      <c r="F49" t="s">
        <v>1221</v>
      </c>
      <c r="G49" t="s">
        <v>24</v>
      </c>
      <c r="H49" s="57">
        <v>45873</v>
      </c>
      <c r="I49" s="35">
        <v>50</v>
      </c>
      <c r="J49" s="54">
        <v>225</v>
      </c>
      <c r="K49" s="54">
        <v>11250</v>
      </c>
    </row>
    <row r="50" spans="5:11" x14ac:dyDescent="0.25">
      <c r="E50" t="s">
        <v>281</v>
      </c>
      <c r="F50" t="s">
        <v>1221</v>
      </c>
      <c r="G50" t="s">
        <v>24</v>
      </c>
      <c r="H50" s="57">
        <v>45880</v>
      </c>
      <c r="I50" s="35">
        <v>50</v>
      </c>
      <c r="J50" s="54">
        <v>225</v>
      </c>
      <c r="K50" s="54">
        <v>11250</v>
      </c>
    </row>
    <row r="51" spans="5:11" x14ac:dyDescent="0.25">
      <c r="E51" t="s">
        <v>281</v>
      </c>
      <c r="F51" t="s">
        <v>1221</v>
      </c>
      <c r="G51" t="s">
        <v>24</v>
      </c>
      <c r="H51" s="57">
        <v>45901</v>
      </c>
      <c r="I51" s="35">
        <v>50</v>
      </c>
      <c r="J51" s="54">
        <v>225</v>
      </c>
      <c r="K51" s="54">
        <v>11250</v>
      </c>
    </row>
    <row r="52" spans="5:11" x14ac:dyDescent="0.25">
      <c r="E52" t="s">
        <v>281</v>
      </c>
      <c r="F52" t="s">
        <v>1221</v>
      </c>
      <c r="G52" t="s">
        <v>24</v>
      </c>
      <c r="H52" s="57">
        <v>45908</v>
      </c>
      <c r="I52" s="35">
        <v>50</v>
      </c>
      <c r="J52" s="54">
        <v>225</v>
      </c>
      <c r="K52" s="54">
        <v>11250</v>
      </c>
    </row>
    <row r="53" spans="5:11" x14ac:dyDescent="0.25">
      <c r="E53" t="s">
        <v>294</v>
      </c>
      <c r="F53" t="s">
        <v>282</v>
      </c>
      <c r="G53" t="s">
        <v>295</v>
      </c>
      <c r="H53" s="57">
        <v>45765</v>
      </c>
      <c r="I53" s="35">
        <v>124</v>
      </c>
      <c r="J53" s="54">
        <v>276.81451612903226</v>
      </c>
      <c r="K53" s="54">
        <v>34325</v>
      </c>
    </row>
    <row r="54" spans="5:11" x14ac:dyDescent="0.25">
      <c r="E54" t="s">
        <v>294</v>
      </c>
      <c r="F54" t="s">
        <v>282</v>
      </c>
      <c r="G54" t="s">
        <v>295</v>
      </c>
      <c r="H54" s="57">
        <v>45772</v>
      </c>
      <c r="I54" s="35">
        <v>120</v>
      </c>
      <c r="J54" s="54">
        <v>276.875</v>
      </c>
      <c r="K54" s="54">
        <v>33225</v>
      </c>
    </row>
    <row r="55" spans="5:11" x14ac:dyDescent="0.25">
      <c r="E55" t="s">
        <v>294</v>
      </c>
      <c r="F55" t="s">
        <v>284</v>
      </c>
      <c r="G55" t="s">
        <v>297</v>
      </c>
      <c r="H55" s="57">
        <v>45772</v>
      </c>
      <c r="I55" s="35">
        <v>124</v>
      </c>
      <c r="J55" s="54">
        <v>276.81451612903226</v>
      </c>
      <c r="K55" s="54">
        <v>34325</v>
      </c>
    </row>
    <row r="56" spans="5:11" x14ac:dyDescent="0.25">
      <c r="E56" t="s">
        <v>294</v>
      </c>
      <c r="F56" t="s">
        <v>284</v>
      </c>
      <c r="G56" t="s">
        <v>297</v>
      </c>
      <c r="H56" s="57">
        <v>45779</v>
      </c>
      <c r="I56" s="35">
        <v>120</v>
      </c>
      <c r="J56" s="54">
        <v>276.875</v>
      </c>
      <c r="K56" s="54">
        <v>33225</v>
      </c>
    </row>
    <row r="57" spans="5:11" x14ac:dyDescent="0.25">
      <c r="E57" t="s">
        <v>294</v>
      </c>
      <c r="F57" t="s">
        <v>287</v>
      </c>
      <c r="G57" t="s">
        <v>288</v>
      </c>
      <c r="H57" s="57">
        <v>45752</v>
      </c>
      <c r="I57" s="35">
        <v>16</v>
      </c>
      <c r="J57" s="54">
        <v>170</v>
      </c>
      <c r="K57" s="54">
        <v>2720</v>
      </c>
    </row>
    <row r="58" spans="5:11" x14ac:dyDescent="0.25">
      <c r="E58" t="s">
        <v>294</v>
      </c>
      <c r="F58" t="s">
        <v>287</v>
      </c>
      <c r="G58" t="s">
        <v>298</v>
      </c>
      <c r="H58" s="57">
        <v>45752</v>
      </c>
      <c r="I58" s="35">
        <v>44</v>
      </c>
      <c r="J58" s="54">
        <v>235</v>
      </c>
      <c r="K58" s="54">
        <v>10340</v>
      </c>
    </row>
    <row r="59" spans="5:11" x14ac:dyDescent="0.25">
      <c r="E59" t="s">
        <v>294</v>
      </c>
      <c r="F59" t="s">
        <v>287</v>
      </c>
      <c r="G59" t="s">
        <v>298</v>
      </c>
      <c r="H59" s="57">
        <v>45759</v>
      </c>
      <c r="I59" s="35">
        <v>40</v>
      </c>
      <c r="J59" s="54">
        <v>235</v>
      </c>
      <c r="K59" s="54">
        <v>9400</v>
      </c>
    </row>
    <row r="60" spans="5:11" x14ac:dyDescent="0.25">
      <c r="E60" t="s">
        <v>294</v>
      </c>
      <c r="F60" t="s">
        <v>287</v>
      </c>
      <c r="G60" t="s">
        <v>298</v>
      </c>
      <c r="H60" s="57">
        <v>45766</v>
      </c>
      <c r="I60" s="35">
        <v>83</v>
      </c>
      <c r="J60" s="54">
        <v>262.22891566265059</v>
      </c>
      <c r="K60" s="54">
        <v>21765</v>
      </c>
    </row>
    <row r="61" spans="5:11" x14ac:dyDescent="0.25">
      <c r="E61" t="s">
        <v>294</v>
      </c>
      <c r="F61" t="s">
        <v>287</v>
      </c>
      <c r="G61" t="s">
        <v>298</v>
      </c>
      <c r="H61" s="57">
        <v>45773</v>
      </c>
      <c r="I61" s="35">
        <v>80</v>
      </c>
      <c r="J61" s="54">
        <v>262.5</v>
      </c>
      <c r="K61" s="54">
        <v>21000</v>
      </c>
    </row>
    <row r="62" spans="5:11" x14ac:dyDescent="0.25">
      <c r="E62" t="s">
        <v>294</v>
      </c>
      <c r="F62" t="s">
        <v>291</v>
      </c>
      <c r="G62" t="s">
        <v>292</v>
      </c>
      <c r="H62" s="57">
        <v>45759</v>
      </c>
      <c r="I62" s="35">
        <v>16</v>
      </c>
      <c r="J62" s="54">
        <v>170</v>
      </c>
      <c r="K62" s="54">
        <v>2720</v>
      </c>
    </row>
    <row r="63" spans="5:11" x14ac:dyDescent="0.25">
      <c r="E63" t="s">
        <v>294</v>
      </c>
      <c r="F63" t="s">
        <v>291</v>
      </c>
      <c r="G63" t="s">
        <v>300</v>
      </c>
      <c r="H63" s="57">
        <v>45780</v>
      </c>
      <c r="I63" s="35">
        <v>80</v>
      </c>
      <c r="J63" s="54">
        <v>262.5</v>
      </c>
      <c r="K63" s="54">
        <v>21000</v>
      </c>
    </row>
    <row r="64" spans="5:11" x14ac:dyDescent="0.25">
      <c r="E64" t="s">
        <v>294</v>
      </c>
      <c r="F64" t="s">
        <v>291</v>
      </c>
      <c r="G64" t="s">
        <v>300</v>
      </c>
      <c r="H64" s="57">
        <v>45759</v>
      </c>
      <c r="I64" s="35">
        <v>44</v>
      </c>
      <c r="J64" s="54">
        <v>235</v>
      </c>
      <c r="K64" s="54">
        <v>10340</v>
      </c>
    </row>
    <row r="65" spans="5:11" x14ac:dyDescent="0.25">
      <c r="E65" t="s">
        <v>294</v>
      </c>
      <c r="F65" t="s">
        <v>291</v>
      </c>
      <c r="G65" t="s">
        <v>300</v>
      </c>
      <c r="H65" s="57">
        <v>45766</v>
      </c>
      <c r="I65" s="35">
        <v>40</v>
      </c>
      <c r="J65" s="54">
        <v>235</v>
      </c>
      <c r="K65" s="54">
        <v>9400</v>
      </c>
    </row>
    <row r="66" spans="5:11" x14ac:dyDescent="0.25">
      <c r="E66" t="s">
        <v>294</v>
      </c>
      <c r="F66" t="s">
        <v>291</v>
      </c>
      <c r="G66" t="s">
        <v>300</v>
      </c>
      <c r="H66" s="57">
        <v>45773</v>
      </c>
      <c r="I66" s="35">
        <v>83</v>
      </c>
      <c r="J66" s="54">
        <v>262.22891566265059</v>
      </c>
      <c r="K66" s="54">
        <v>21765</v>
      </c>
    </row>
    <row r="67" spans="5:11" x14ac:dyDescent="0.25">
      <c r="E67" t="s">
        <v>294</v>
      </c>
      <c r="F67" t="s">
        <v>365</v>
      </c>
      <c r="G67" t="s">
        <v>300</v>
      </c>
      <c r="H67" s="57">
        <v>45899</v>
      </c>
      <c r="I67" s="35">
        <v>130</v>
      </c>
      <c r="J67" s="54">
        <v>222.5</v>
      </c>
      <c r="K67" s="54">
        <v>28925</v>
      </c>
    </row>
    <row r="68" spans="5:11" x14ac:dyDescent="0.25">
      <c r="E68" t="s">
        <v>294</v>
      </c>
      <c r="F68" t="s">
        <v>365</v>
      </c>
      <c r="G68" t="s">
        <v>300</v>
      </c>
      <c r="H68" s="57">
        <v>45906</v>
      </c>
      <c r="I68" s="35">
        <v>130</v>
      </c>
      <c r="J68" s="54">
        <v>222.5</v>
      </c>
      <c r="K68" s="54">
        <v>28925</v>
      </c>
    </row>
    <row r="69" spans="5:11" x14ac:dyDescent="0.25">
      <c r="E69" t="s">
        <v>294</v>
      </c>
      <c r="F69" t="s">
        <v>365</v>
      </c>
      <c r="G69" t="s">
        <v>300</v>
      </c>
      <c r="H69" s="57">
        <v>45913</v>
      </c>
      <c r="I69" s="35">
        <v>130</v>
      </c>
      <c r="J69" s="54">
        <v>222.5</v>
      </c>
      <c r="K69" s="54">
        <v>28925</v>
      </c>
    </row>
    <row r="70" spans="5:11" x14ac:dyDescent="0.25">
      <c r="E70" t="s">
        <v>294</v>
      </c>
      <c r="F70" t="s">
        <v>365</v>
      </c>
      <c r="G70" t="s">
        <v>300</v>
      </c>
      <c r="H70" s="57">
        <v>45871</v>
      </c>
      <c r="I70" s="35">
        <v>130</v>
      </c>
      <c r="J70" s="54">
        <v>222.5</v>
      </c>
      <c r="K70" s="54">
        <v>28925</v>
      </c>
    </row>
    <row r="71" spans="5:11" x14ac:dyDescent="0.25">
      <c r="E71" t="s">
        <v>294</v>
      </c>
      <c r="F71" t="s">
        <v>365</v>
      </c>
      <c r="G71" t="s">
        <v>300</v>
      </c>
      <c r="H71" s="57">
        <v>45878</v>
      </c>
      <c r="I71" s="35">
        <v>130</v>
      </c>
      <c r="J71" s="54">
        <v>222.5</v>
      </c>
      <c r="K71" s="54">
        <v>28925</v>
      </c>
    </row>
    <row r="72" spans="5:11" x14ac:dyDescent="0.25">
      <c r="E72" t="s">
        <v>294</v>
      </c>
      <c r="F72" t="s">
        <v>365</v>
      </c>
      <c r="G72" t="s">
        <v>300</v>
      </c>
      <c r="H72" s="57">
        <v>45885</v>
      </c>
      <c r="I72" s="35">
        <v>130</v>
      </c>
      <c r="J72" s="54">
        <v>222.5</v>
      </c>
      <c r="K72" s="54">
        <v>28925</v>
      </c>
    </row>
    <row r="73" spans="5:11" x14ac:dyDescent="0.25">
      <c r="E73" t="s">
        <v>294</v>
      </c>
      <c r="F73" t="s">
        <v>365</v>
      </c>
      <c r="G73" t="s">
        <v>300</v>
      </c>
      <c r="H73" s="57">
        <v>45892</v>
      </c>
      <c r="I73" s="35">
        <v>130</v>
      </c>
      <c r="J73" s="54">
        <v>222.5</v>
      </c>
      <c r="K73" s="54">
        <v>28925</v>
      </c>
    </row>
    <row r="74" spans="5:11" x14ac:dyDescent="0.25">
      <c r="E74" t="s">
        <v>294</v>
      </c>
      <c r="F74" t="s">
        <v>397</v>
      </c>
      <c r="G74" t="s">
        <v>298</v>
      </c>
      <c r="H74" s="57">
        <v>45899</v>
      </c>
      <c r="I74" s="35">
        <v>130</v>
      </c>
      <c r="J74" s="54">
        <v>222.5</v>
      </c>
      <c r="K74" s="54">
        <v>28925</v>
      </c>
    </row>
    <row r="75" spans="5:11" x14ac:dyDescent="0.25">
      <c r="E75" t="s">
        <v>294</v>
      </c>
      <c r="F75" t="s">
        <v>397</v>
      </c>
      <c r="G75" t="s">
        <v>298</v>
      </c>
      <c r="H75" s="57">
        <v>45906</v>
      </c>
      <c r="I75" s="35">
        <v>130</v>
      </c>
      <c r="J75" s="54">
        <v>222.5</v>
      </c>
      <c r="K75" s="54">
        <v>28925</v>
      </c>
    </row>
    <row r="76" spans="5:11" x14ac:dyDescent="0.25">
      <c r="E76" t="s">
        <v>294</v>
      </c>
      <c r="F76" t="s">
        <v>397</v>
      </c>
      <c r="G76" t="s">
        <v>298</v>
      </c>
      <c r="H76" s="57">
        <v>45864</v>
      </c>
      <c r="I76" s="35">
        <v>130</v>
      </c>
      <c r="J76" s="54">
        <v>222.5</v>
      </c>
      <c r="K76" s="54">
        <v>28925</v>
      </c>
    </row>
    <row r="77" spans="5:11" x14ac:dyDescent="0.25">
      <c r="E77" t="s">
        <v>294</v>
      </c>
      <c r="F77" t="s">
        <v>397</v>
      </c>
      <c r="G77" t="s">
        <v>298</v>
      </c>
      <c r="H77" s="57">
        <v>45871</v>
      </c>
      <c r="I77" s="35">
        <v>130</v>
      </c>
      <c r="J77" s="54">
        <v>222.5</v>
      </c>
      <c r="K77" s="54">
        <v>28925</v>
      </c>
    </row>
    <row r="78" spans="5:11" x14ac:dyDescent="0.25">
      <c r="E78" t="s">
        <v>294</v>
      </c>
      <c r="F78" t="s">
        <v>397</v>
      </c>
      <c r="G78" t="s">
        <v>298</v>
      </c>
      <c r="H78" s="57">
        <v>45878</v>
      </c>
      <c r="I78" s="35">
        <v>130</v>
      </c>
      <c r="J78" s="54">
        <v>222.5</v>
      </c>
      <c r="K78" s="54">
        <v>28925</v>
      </c>
    </row>
    <row r="79" spans="5:11" x14ac:dyDescent="0.25">
      <c r="E79" t="s">
        <v>294</v>
      </c>
      <c r="F79" t="s">
        <v>397</v>
      </c>
      <c r="G79" t="s">
        <v>298</v>
      </c>
      <c r="H79" s="57">
        <v>45885</v>
      </c>
      <c r="I79" s="35">
        <v>130</v>
      </c>
      <c r="J79" s="54">
        <v>222.5</v>
      </c>
      <c r="K79" s="54">
        <v>28925</v>
      </c>
    </row>
    <row r="80" spans="5:11" x14ac:dyDescent="0.25">
      <c r="E80" t="s">
        <v>294</v>
      </c>
      <c r="F80" t="s">
        <v>397</v>
      </c>
      <c r="G80" t="s">
        <v>298</v>
      </c>
      <c r="H80" s="57">
        <v>45892</v>
      </c>
      <c r="I80" s="35">
        <v>130</v>
      </c>
      <c r="J80" s="54">
        <v>222.5</v>
      </c>
      <c r="K80" s="54">
        <v>28925</v>
      </c>
    </row>
    <row r="81" spans="5:11" x14ac:dyDescent="0.25">
      <c r="E81" t="s">
        <v>286</v>
      </c>
      <c r="F81" t="s">
        <v>290</v>
      </c>
      <c r="G81" t="s">
        <v>288</v>
      </c>
      <c r="H81" s="57">
        <v>45766</v>
      </c>
      <c r="I81" s="35">
        <v>30</v>
      </c>
      <c r="J81" s="54">
        <v>175</v>
      </c>
      <c r="K81" s="54">
        <v>5250</v>
      </c>
    </row>
    <row r="82" spans="5:11" x14ac:dyDescent="0.25">
      <c r="E82" t="s">
        <v>286</v>
      </c>
      <c r="F82" t="s">
        <v>290</v>
      </c>
      <c r="G82" t="s">
        <v>288</v>
      </c>
      <c r="H82" s="57">
        <v>45773</v>
      </c>
      <c r="I82" s="35">
        <v>14</v>
      </c>
      <c r="J82" s="54">
        <v>175</v>
      </c>
      <c r="K82" s="54">
        <v>2450</v>
      </c>
    </row>
    <row r="83" spans="5:11" x14ac:dyDescent="0.25">
      <c r="E83" t="s">
        <v>286</v>
      </c>
      <c r="F83" t="s">
        <v>290</v>
      </c>
      <c r="G83" t="s">
        <v>288</v>
      </c>
      <c r="H83" s="57">
        <v>45899</v>
      </c>
      <c r="I83" s="35">
        <v>10</v>
      </c>
      <c r="J83" s="54">
        <v>175</v>
      </c>
      <c r="K83" s="54">
        <v>1750</v>
      </c>
    </row>
    <row r="84" spans="5:11" x14ac:dyDescent="0.25">
      <c r="E84" t="s">
        <v>286</v>
      </c>
      <c r="F84" t="s">
        <v>290</v>
      </c>
      <c r="G84" t="s">
        <v>288</v>
      </c>
      <c r="H84" s="57">
        <v>45906</v>
      </c>
      <c r="I84" s="35">
        <v>55</v>
      </c>
      <c r="J84" s="54">
        <v>177.04545454545453</v>
      </c>
      <c r="K84" s="54">
        <v>9737.5</v>
      </c>
    </row>
    <row r="85" spans="5:11" x14ac:dyDescent="0.25">
      <c r="E85" t="s">
        <v>286</v>
      </c>
      <c r="F85" t="s">
        <v>290</v>
      </c>
      <c r="G85" t="s">
        <v>288</v>
      </c>
      <c r="H85" s="57">
        <v>45913</v>
      </c>
      <c r="I85" s="35">
        <v>25</v>
      </c>
      <c r="J85" s="54">
        <v>179.5</v>
      </c>
      <c r="K85" s="54">
        <v>4487.5</v>
      </c>
    </row>
    <row r="86" spans="5:11" x14ac:dyDescent="0.25">
      <c r="E86" t="s">
        <v>286</v>
      </c>
      <c r="F86" t="s">
        <v>290</v>
      </c>
      <c r="G86" t="s">
        <v>288</v>
      </c>
      <c r="H86" s="57">
        <v>45920</v>
      </c>
      <c r="I86" s="35">
        <v>25</v>
      </c>
      <c r="J86" s="54">
        <v>179.5</v>
      </c>
      <c r="K86" s="54">
        <v>4487.5</v>
      </c>
    </row>
    <row r="87" spans="5:11" x14ac:dyDescent="0.25">
      <c r="E87" t="s">
        <v>286</v>
      </c>
      <c r="F87" t="s">
        <v>290</v>
      </c>
      <c r="G87" t="s">
        <v>288</v>
      </c>
      <c r="H87" s="57">
        <v>45927</v>
      </c>
      <c r="I87" s="35">
        <v>25</v>
      </c>
      <c r="J87" s="54">
        <v>179.5</v>
      </c>
      <c r="K87" s="54">
        <v>4487.5</v>
      </c>
    </row>
    <row r="88" spans="5:11" x14ac:dyDescent="0.25">
      <c r="E88" t="s">
        <v>286</v>
      </c>
      <c r="F88" t="s">
        <v>290</v>
      </c>
      <c r="G88" t="s">
        <v>288</v>
      </c>
      <c r="H88" s="57">
        <v>45934</v>
      </c>
      <c r="I88" s="35">
        <v>25</v>
      </c>
      <c r="J88" s="54">
        <v>179.5</v>
      </c>
      <c r="K88" s="54">
        <v>4487.5</v>
      </c>
    </row>
    <row r="89" spans="5:11" x14ac:dyDescent="0.25">
      <c r="E89" t="s">
        <v>286</v>
      </c>
      <c r="F89" t="s">
        <v>290</v>
      </c>
      <c r="G89" t="s">
        <v>288</v>
      </c>
      <c r="H89" s="57">
        <v>45941</v>
      </c>
      <c r="I89" s="35">
        <v>27</v>
      </c>
      <c r="J89" s="54">
        <v>181.0185185185185</v>
      </c>
      <c r="K89" s="54">
        <v>4887.5</v>
      </c>
    </row>
    <row r="90" spans="5:11" x14ac:dyDescent="0.25">
      <c r="E90" t="s">
        <v>286</v>
      </c>
      <c r="F90" t="s">
        <v>290</v>
      </c>
      <c r="G90" t="s">
        <v>288</v>
      </c>
      <c r="H90" s="57">
        <v>45948</v>
      </c>
      <c r="I90" s="35">
        <v>40</v>
      </c>
      <c r="J90" s="54">
        <v>180.625</v>
      </c>
      <c r="K90" s="54">
        <v>7225</v>
      </c>
    </row>
    <row r="91" spans="5:11" x14ac:dyDescent="0.25">
      <c r="E91" t="s">
        <v>286</v>
      </c>
      <c r="F91" t="s">
        <v>290</v>
      </c>
      <c r="G91" t="s">
        <v>288</v>
      </c>
      <c r="H91" s="57">
        <v>45955</v>
      </c>
      <c r="I91" s="35">
        <v>25</v>
      </c>
      <c r="J91" s="54">
        <v>179.5</v>
      </c>
      <c r="K91" s="54">
        <v>4487.5</v>
      </c>
    </row>
    <row r="92" spans="5:11" x14ac:dyDescent="0.25">
      <c r="E92" t="s">
        <v>286</v>
      </c>
      <c r="F92" t="s">
        <v>290</v>
      </c>
      <c r="G92" t="s">
        <v>288</v>
      </c>
      <c r="H92" s="57">
        <v>45836</v>
      </c>
      <c r="I92" s="35">
        <v>10</v>
      </c>
      <c r="J92" s="54">
        <v>195</v>
      </c>
      <c r="K92" s="54">
        <v>1950</v>
      </c>
    </row>
    <row r="93" spans="5:11" x14ac:dyDescent="0.25">
      <c r="E93" t="s">
        <v>286</v>
      </c>
      <c r="F93" t="s">
        <v>290</v>
      </c>
      <c r="G93" t="s">
        <v>288</v>
      </c>
      <c r="H93" s="57">
        <v>45843</v>
      </c>
      <c r="I93" s="35">
        <v>10</v>
      </c>
      <c r="J93" s="54">
        <v>195</v>
      </c>
      <c r="K93" s="54">
        <v>1950</v>
      </c>
    </row>
    <row r="94" spans="5:11" x14ac:dyDescent="0.25">
      <c r="E94" t="s">
        <v>286</v>
      </c>
      <c r="F94" t="s">
        <v>290</v>
      </c>
      <c r="G94" t="s">
        <v>288</v>
      </c>
      <c r="H94" s="57">
        <v>45850</v>
      </c>
      <c r="I94" s="35">
        <v>10</v>
      </c>
      <c r="J94" s="54">
        <v>195</v>
      </c>
      <c r="K94" s="54">
        <v>1950</v>
      </c>
    </row>
    <row r="95" spans="5:11" x14ac:dyDescent="0.25">
      <c r="E95" t="s">
        <v>286</v>
      </c>
      <c r="F95" t="s">
        <v>290</v>
      </c>
      <c r="G95" t="s">
        <v>288</v>
      </c>
      <c r="H95" s="57">
        <v>45857</v>
      </c>
      <c r="I95" s="35">
        <v>10</v>
      </c>
      <c r="J95" s="54">
        <v>195</v>
      </c>
      <c r="K95" s="54">
        <v>1950</v>
      </c>
    </row>
    <row r="96" spans="5:11" x14ac:dyDescent="0.25">
      <c r="E96" t="s">
        <v>286</v>
      </c>
      <c r="F96" t="s">
        <v>290</v>
      </c>
      <c r="G96" t="s">
        <v>288</v>
      </c>
      <c r="H96" s="57">
        <v>45864</v>
      </c>
      <c r="I96" s="35">
        <v>10</v>
      </c>
      <c r="J96" s="54">
        <v>195</v>
      </c>
      <c r="K96" s="54">
        <v>1950</v>
      </c>
    </row>
    <row r="97" spans="5:11" x14ac:dyDescent="0.25">
      <c r="E97" t="s">
        <v>286</v>
      </c>
      <c r="F97" t="s">
        <v>293</v>
      </c>
      <c r="G97" t="s">
        <v>292</v>
      </c>
      <c r="H97" s="57">
        <v>45780</v>
      </c>
      <c r="I97" s="35">
        <v>14</v>
      </c>
      <c r="J97" s="54">
        <v>175</v>
      </c>
      <c r="K97" s="54">
        <v>2450</v>
      </c>
    </row>
    <row r="98" spans="5:11" x14ac:dyDescent="0.25">
      <c r="E98" t="s">
        <v>286</v>
      </c>
      <c r="F98" t="s">
        <v>293</v>
      </c>
      <c r="G98" t="s">
        <v>292</v>
      </c>
      <c r="H98" s="57">
        <v>45766</v>
      </c>
      <c r="I98" s="35">
        <v>11</v>
      </c>
      <c r="J98" s="54">
        <v>175</v>
      </c>
      <c r="K98" s="54">
        <v>1925</v>
      </c>
    </row>
    <row r="99" spans="5:11" x14ac:dyDescent="0.25">
      <c r="E99" t="s">
        <v>286</v>
      </c>
      <c r="F99" t="s">
        <v>293</v>
      </c>
      <c r="G99" t="s">
        <v>292</v>
      </c>
      <c r="H99" s="57">
        <v>45773</v>
      </c>
      <c r="I99" s="35">
        <v>30</v>
      </c>
      <c r="J99" s="54">
        <v>175</v>
      </c>
      <c r="K99" s="54">
        <v>5250</v>
      </c>
    </row>
    <row r="100" spans="5:11" x14ac:dyDescent="0.25">
      <c r="E100" t="s">
        <v>286</v>
      </c>
      <c r="F100" t="s">
        <v>293</v>
      </c>
      <c r="G100" t="s">
        <v>292</v>
      </c>
      <c r="H100" s="57">
        <v>45906</v>
      </c>
      <c r="I100" s="35">
        <v>10</v>
      </c>
      <c r="J100" s="54">
        <v>175</v>
      </c>
      <c r="K100" s="54">
        <v>1750</v>
      </c>
    </row>
    <row r="101" spans="5:11" x14ac:dyDescent="0.25">
      <c r="E101" t="s">
        <v>286</v>
      </c>
      <c r="F101" t="s">
        <v>293</v>
      </c>
      <c r="G101" t="s">
        <v>292</v>
      </c>
      <c r="H101" s="57">
        <v>45913</v>
      </c>
      <c r="I101" s="35">
        <v>55</v>
      </c>
      <c r="J101" s="54">
        <v>177.04545454545453</v>
      </c>
      <c r="K101" s="54">
        <v>9737.5</v>
      </c>
    </row>
    <row r="102" spans="5:11" x14ac:dyDescent="0.25">
      <c r="E102" t="s">
        <v>286</v>
      </c>
      <c r="F102" t="s">
        <v>293</v>
      </c>
      <c r="G102" t="s">
        <v>292</v>
      </c>
      <c r="H102" s="57">
        <v>45920</v>
      </c>
      <c r="I102" s="35">
        <v>25</v>
      </c>
      <c r="J102" s="54">
        <v>179.5</v>
      </c>
      <c r="K102" s="54">
        <v>4487.5</v>
      </c>
    </row>
    <row r="103" spans="5:11" x14ac:dyDescent="0.25">
      <c r="E103" t="s">
        <v>286</v>
      </c>
      <c r="F103" t="s">
        <v>293</v>
      </c>
      <c r="G103" t="s">
        <v>292</v>
      </c>
      <c r="H103" s="57">
        <v>45927</v>
      </c>
      <c r="I103" s="35">
        <v>25</v>
      </c>
      <c r="J103" s="54">
        <v>179.5</v>
      </c>
      <c r="K103" s="54">
        <v>4487.5</v>
      </c>
    </row>
    <row r="104" spans="5:11" x14ac:dyDescent="0.25">
      <c r="E104" t="s">
        <v>286</v>
      </c>
      <c r="F104" t="s">
        <v>293</v>
      </c>
      <c r="G104" t="s">
        <v>292</v>
      </c>
      <c r="H104" s="57">
        <v>45934</v>
      </c>
      <c r="I104" s="35">
        <v>25</v>
      </c>
      <c r="J104" s="54">
        <v>179.5</v>
      </c>
      <c r="K104" s="54">
        <v>4487.5</v>
      </c>
    </row>
    <row r="105" spans="5:11" x14ac:dyDescent="0.25">
      <c r="E105" t="s">
        <v>286</v>
      </c>
      <c r="F105" t="s">
        <v>293</v>
      </c>
      <c r="G105" t="s">
        <v>292</v>
      </c>
      <c r="H105" s="57">
        <v>45941</v>
      </c>
      <c r="I105" s="35">
        <v>25</v>
      </c>
      <c r="J105" s="54">
        <v>179.5</v>
      </c>
      <c r="K105" s="54">
        <v>4487.5</v>
      </c>
    </row>
    <row r="106" spans="5:11" x14ac:dyDescent="0.25">
      <c r="E106" t="s">
        <v>286</v>
      </c>
      <c r="F106" t="s">
        <v>293</v>
      </c>
      <c r="G106" t="s">
        <v>292</v>
      </c>
      <c r="H106" s="57">
        <v>45948</v>
      </c>
      <c r="I106" s="35">
        <v>27</v>
      </c>
      <c r="J106" s="54">
        <v>181.0185185185185</v>
      </c>
      <c r="K106" s="54">
        <v>4887.5</v>
      </c>
    </row>
    <row r="107" spans="5:11" x14ac:dyDescent="0.25">
      <c r="E107" t="s">
        <v>286</v>
      </c>
      <c r="F107" t="s">
        <v>293</v>
      </c>
      <c r="G107" t="s">
        <v>292</v>
      </c>
      <c r="H107" s="57">
        <v>45955</v>
      </c>
      <c r="I107" s="35">
        <v>40</v>
      </c>
      <c r="J107" s="54">
        <v>180.625</v>
      </c>
      <c r="K107" s="54">
        <v>7225</v>
      </c>
    </row>
    <row r="108" spans="5:11" x14ac:dyDescent="0.25">
      <c r="E108" t="s">
        <v>286</v>
      </c>
      <c r="F108" t="s">
        <v>293</v>
      </c>
      <c r="G108" t="s">
        <v>292</v>
      </c>
      <c r="H108" s="57">
        <v>45962</v>
      </c>
      <c r="I108" s="35">
        <v>25</v>
      </c>
      <c r="J108" s="54">
        <v>179.5</v>
      </c>
      <c r="K108" s="54">
        <v>4487.5</v>
      </c>
    </row>
    <row r="109" spans="5:11" x14ac:dyDescent="0.25">
      <c r="E109" t="s">
        <v>286</v>
      </c>
      <c r="F109" t="s">
        <v>293</v>
      </c>
      <c r="G109" t="s">
        <v>292</v>
      </c>
      <c r="H109" s="57">
        <v>45843</v>
      </c>
      <c r="I109" s="35">
        <v>10</v>
      </c>
      <c r="J109" s="54">
        <v>195</v>
      </c>
      <c r="K109" s="54">
        <v>1950</v>
      </c>
    </row>
    <row r="110" spans="5:11" x14ac:dyDescent="0.25">
      <c r="E110" t="s">
        <v>286</v>
      </c>
      <c r="F110" t="s">
        <v>293</v>
      </c>
      <c r="G110" t="s">
        <v>292</v>
      </c>
      <c r="H110" s="57">
        <v>45850</v>
      </c>
      <c r="I110" s="35">
        <v>10</v>
      </c>
      <c r="J110" s="54">
        <v>195</v>
      </c>
      <c r="K110" s="54">
        <v>1950</v>
      </c>
    </row>
    <row r="111" spans="5:11" x14ac:dyDescent="0.25">
      <c r="E111" t="s">
        <v>286</v>
      </c>
      <c r="F111" t="s">
        <v>293</v>
      </c>
      <c r="G111" t="s">
        <v>292</v>
      </c>
      <c r="H111" s="57">
        <v>45857</v>
      </c>
      <c r="I111" s="35">
        <v>10</v>
      </c>
      <c r="J111" s="54">
        <v>195</v>
      </c>
      <c r="K111" s="54">
        <v>1950</v>
      </c>
    </row>
    <row r="112" spans="5:11" x14ac:dyDescent="0.25">
      <c r="E112" t="s">
        <v>286</v>
      </c>
      <c r="F112" t="s">
        <v>293</v>
      </c>
      <c r="G112" t="s">
        <v>292</v>
      </c>
      <c r="H112" s="57">
        <v>45864</v>
      </c>
      <c r="I112" s="35">
        <v>10</v>
      </c>
      <c r="J112" s="54">
        <v>195</v>
      </c>
      <c r="K112" s="54">
        <v>1950</v>
      </c>
    </row>
    <row r="113" spans="5:11" x14ac:dyDescent="0.25">
      <c r="E113" t="s">
        <v>286</v>
      </c>
      <c r="F113" t="s">
        <v>293</v>
      </c>
      <c r="G113" t="s">
        <v>292</v>
      </c>
      <c r="H113" s="57">
        <v>45871</v>
      </c>
      <c r="I113" s="35">
        <v>10</v>
      </c>
      <c r="J113" s="54">
        <v>195</v>
      </c>
      <c r="K113" s="54">
        <v>1950</v>
      </c>
    </row>
    <row r="114" spans="5:11" x14ac:dyDescent="0.25">
      <c r="E114" t="s">
        <v>286</v>
      </c>
      <c r="F114" t="s">
        <v>115</v>
      </c>
      <c r="G114" t="s">
        <v>23</v>
      </c>
      <c r="H114" s="57">
        <v>45760</v>
      </c>
      <c r="I114" s="35">
        <v>50</v>
      </c>
      <c r="J114" s="54">
        <v>165</v>
      </c>
      <c r="K114" s="54">
        <v>8250</v>
      </c>
    </row>
    <row r="115" spans="5:11" x14ac:dyDescent="0.25">
      <c r="E115" t="s">
        <v>286</v>
      </c>
      <c r="F115" t="s">
        <v>115</v>
      </c>
      <c r="G115" t="s">
        <v>23</v>
      </c>
      <c r="H115" s="57">
        <v>45767</v>
      </c>
      <c r="I115" s="35">
        <v>70</v>
      </c>
      <c r="J115" s="54">
        <v>165</v>
      </c>
      <c r="K115" s="54">
        <v>11550</v>
      </c>
    </row>
    <row r="116" spans="5:11" x14ac:dyDescent="0.25">
      <c r="E116" t="s">
        <v>286</v>
      </c>
      <c r="F116" t="s">
        <v>115</v>
      </c>
      <c r="G116" t="s">
        <v>23</v>
      </c>
      <c r="H116" s="57">
        <v>45774</v>
      </c>
      <c r="I116" s="35">
        <v>60</v>
      </c>
      <c r="J116" s="54">
        <v>165</v>
      </c>
      <c r="K116" s="54">
        <v>9900</v>
      </c>
    </row>
    <row r="117" spans="5:11" x14ac:dyDescent="0.25">
      <c r="E117" t="s">
        <v>286</v>
      </c>
      <c r="F117" t="s">
        <v>116</v>
      </c>
      <c r="G117" t="s">
        <v>24</v>
      </c>
      <c r="H117" s="57">
        <v>45767</v>
      </c>
      <c r="I117" s="35">
        <v>50</v>
      </c>
      <c r="J117" s="54">
        <v>165</v>
      </c>
      <c r="K117" s="54">
        <v>8250</v>
      </c>
    </row>
    <row r="118" spans="5:11" x14ac:dyDescent="0.25">
      <c r="E118" t="s">
        <v>286</v>
      </c>
      <c r="F118" t="s">
        <v>116</v>
      </c>
      <c r="G118" t="s">
        <v>24</v>
      </c>
      <c r="H118" s="57">
        <v>45774</v>
      </c>
      <c r="I118" s="35">
        <v>70</v>
      </c>
      <c r="J118" s="54">
        <v>165</v>
      </c>
      <c r="K118" s="54">
        <v>11550</v>
      </c>
    </row>
    <row r="119" spans="5:11" x14ac:dyDescent="0.25">
      <c r="E119" t="s">
        <v>286</v>
      </c>
      <c r="F119" t="s">
        <v>116</v>
      </c>
      <c r="G119" t="s">
        <v>24</v>
      </c>
      <c r="H119" s="57">
        <v>45781</v>
      </c>
      <c r="I119" s="35">
        <v>60</v>
      </c>
      <c r="J119" s="54">
        <v>165</v>
      </c>
      <c r="K119" s="54">
        <v>9900</v>
      </c>
    </row>
    <row r="120" spans="5:11" x14ac:dyDescent="0.25">
      <c r="E120" t="s">
        <v>286</v>
      </c>
      <c r="F120" t="s">
        <v>287</v>
      </c>
      <c r="G120" t="s">
        <v>288</v>
      </c>
      <c r="H120" s="57">
        <v>45752</v>
      </c>
      <c r="I120" s="35">
        <v>11</v>
      </c>
      <c r="J120" s="54">
        <v>175</v>
      </c>
      <c r="K120" s="54">
        <v>1925</v>
      </c>
    </row>
    <row r="121" spans="5:11" x14ac:dyDescent="0.25">
      <c r="E121" t="s">
        <v>286</v>
      </c>
      <c r="F121" t="s">
        <v>287</v>
      </c>
      <c r="G121" t="s">
        <v>288</v>
      </c>
      <c r="H121" s="57">
        <v>45759</v>
      </c>
      <c r="I121" s="35">
        <v>11</v>
      </c>
      <c r="J121" s="54">
        <v>175</v>
      </c>
      <c r="K121" s="54">
        <v>1925</v>
      </c>
    </row>
    <row r="122" spans="5:11" x14ac:dyDescent="0.25">
      <c r="E122" t="s">
        <v>286</v>
      </c>
      <c r="F122" t="s">
        <v>291</v>
      </c>
      <c r="G122" t="s">
        <v>292</v>
      </c>
      <c r="H122" s="57">
        <v>45759</v>
      </c>
      <c r="I122" s="35">
        <v>11</v>
      </c>
      <c r="J122" s="54">
        <v>175</v>
      </c>
      <c r="K122" s="54">
        <v>1925</v>
      </c>
    </row>
    <row r="123" spans="5:11" x14ac:dyDescent="0.25">
      <c r="E123" t="s">
        <v>286</v>
      </c>
      <c r="F123" t="s">
        <v>335</v>
      </c>
      <c r="G123" t="s">
        <v>336</v>
      </c>
      <c r="H123" s="57">
        <v>45887</v>
      </c>
      <c r="I123" s="35">
        <v>3</v>
      </c>
      <c r="J123" s="54">
        <v>212.39333333333332</v>
      </c>
      <c r="K123" s="54">
        <v>637.17999999999995</v>
      </c>
    </row>
    <row r="124" spans="5:11" x14ac:dyDescent="0.25">
      <c r="E124" t="s">
        <v>286</v>
      </c>
      <c r="F124" t="s">
        <v>337</v>
      </c>
      <c r="G124" t="s">
        <v>338</v>
      </c>
      <c r="H124" s="57">
        <v>45894</v>
      </c>
      <c r="I124" s="35">
        <v>3</v>
      </c>
      <c r="J124" s="54">
        <v>222.18666666666664</v>
      </c>
      <c r="K124" s="54">
        <v>666.56</v>
      </c>
    </row>
    <row r="125" spans="5:11" x14ac:dyDescent="0.25">
      <c r="E125" t="s">
        <v>286</v>
      </c>
      <c r="F125" t="s">
        <v>243</v>
      </c>
      <c r="G125" t="s">
        <v>23</v>
      </c>
      <c r="H125" s="57">
        <v>45746</v>
      </c>
      <c r="I125" s="35">
        <v>30</v>
      </c>
      <c r="J125" s="54">
        <v>165</v>
      </c>
      <c r="K125" s="54">
        <v>4950</v>
      </c>
    </row>
    <row r="126" spans="5:11" x14ac:dyDescent="0.25">
      <c r="E126" t="s">
        <v>286</v>
      </c>
      <c r="F126" t="s">
        <v>243</v>
      </c>
      <c r="G126" t="s">
        <v>23</v>
      </c>
      <c r="H126" s="57">
        <v>45753</v>
      </c>
      <c r="I126" s="35">
        <v>40</v>
      </c>
      <c r="J126" s="54">
        <v>165</v>
      </c>
      <c r="K126" s="54">
        <v>6600</v>
      </c>
    </row>
    <row r="127" spans="5:11" x14ac:dyDescent="0.25">
      <c r="E127" t="s">
        <v>286</v>
      </c>
      <c r="F127" t="s">
        <v>243</v>
      </c>
      <c r="G127" t="s">
        <v>23</v>
      </c>
      <c r="H127" s="57">
        <v>45781</v>
      </c>
      <c r="I127" s="35">
        <v>50</v>
      </c>
      <c r="J127" s="54">
        <v>165</v>
      </c>
      <c r="K127" s="54">
        <v>8250</v>
      </c>
    </row>
    <row r="128" spans="5:11" x14ac:dyDescent="0.25">
      <c r="E128" t="s">
        <v>286</v>
      </c>
      <c r="F128" t="s">
        <v>244</v>
      </c>
      <c r="G128" t="s">
        <v>24</v>
      </c>
      <c r="H128" s="57">
        <v>45753</v>
      </c>
      <c r="I128" s="35">
        <v>30</v>
      </c>
      <c r="J128" s="54">
        <v>165</v>
      </c>
      <c r="K128" s="54">
        <v>4950</v>
      </c>
    </row>
    <row r="129" spans="5:11" x14ac:dyDescent="0.25">
      <c r="E129" t="s">
        <v>286</v>
      </c>
      <c r="F129" t="s">
        <v>244</v>
      </c>
      <c r="G129" t="s">
        <v>24</v>
      </c>
      <c r="H129" s="57">
        <v>45760</v>
      </c>
      <c r="I129" s="35">
        <v>40</v>
      </c>
      <c r="J129" s="54">
        <v>165</v>
      </c>
      <c r="K129" s="54">
        <v>6600</v>
      </c>
    </row>
    <row r="130" spans="5:11" x14ac:dyDescent="0.25">
      <c r="E130" t="s">
        <v>286</v>
      </c>
      <c r="F130" t="s">
        <v>244</v>
      </c>
      <c r="G130" t="s">
        <v>24</v>
      </c>
      <c r="H130" s="57">
        <v>45788</v>
      </c>
      <c r="I130" s="35">
        <v>50</v>
      </c>
      <c r="J130" s="54">
        <v>165</v>
      </c>
      <c r="K130" s="54">
        <v>8250</v>
      </c>
    </row>
    <row r="131" spans="5:11" x14ac:dyDescent="0.25">
      <c r="E131" t="s">
        <v>303</v>
      </c>
      <c r="F131" t="s">
        <v>290</v>
      </c>
      <c r="G131" t="s">
        <v>288</v>
      </c>
      <c r="H131" s="57">
        <v>45780</v>
      </c>
      <c r="I131" s="35">
        <v>0</v>
      </c>
      <c r="J131" s="54">
        <v>0</v>
      </c>
      <c r="K131" s="54">
        <v>0</v>
      </c>
    </row>
    <row r="132" spans="5:11" x14ac:dyDescent="0.25">
      <c r="E132" t="s">
        <v>303</v>
      </c>
      <c r="F132" t="s">
        <v>293</v>
      </c>
      <c r="G132" t="s">
        <v>292</v>
      </c>
      <c r="H132" s="57">
        <v>45787</v>
      </c>
      <c r="I132" s="35">
        <v>0</v>
      </c>
      <c r="J132" s="54">
        <v>0</v>
      </c>
      <c r="K132" s="54">
        <v>0</v>
      </c>
    </row>
    <row r="133" spans="5:11" x14ac:dyDescent="0.25">
      <c r="E133" t="s">
        <v>303</v>
      </c>
      <c r="F133" t="s">
        <v>115</v>
      </c>
      <c r="G133" t="s">
        <v>23</v>
      </c>
      <c r="H133" s="57">
        <v>45767</v>
      </c>
      <c r="I133" s="35">
        <v>20</v>
      </c>
      <c r="J133" s="54">
        <v>245</v>
      </c>
      <c r="K133" s="54">
        <v>4900</v>
      </c>
    </row>
    <row r="134" spans="5:11" x14ac:dyDescent="0.25">
      <c r="E134" t="s">
        <v>303</v>
      </c>
      <c r="F134" t="s">
        <v>116</v>
      </c>
      <c r="G134" t="s">
        <v>24</v>
      </c>
      <c r="H134" s="57">
        <v>45774</v>
      </c>
      <c r="I134" s="35">
        <v>20</v>
      </c>
      <c r="J134" s="54">
        <v>245</v>
      </c>
      <c r="K134" s="54">
        <v>4900</v>
      </c>
    </row>
    <row r="135" spans="5:11" x14ac:dyDescent="0.25">
      <c r="E135" t="s">
        <v>303</v>
      </c>
      <c r="F135" t="s">
        <v>203</v>
      </c>
      <c r="G135" t="s">
        <v>23</v>
      </c>
      <c r="H135" s="57">
        <v>45765</v>
      </c>
      <c r="I135" s="35">
        <v>10</v>
      </c>
      <c r="J135" s="54">
        <v>265</v>
      </c>
      <c r="K135" s="54">
        <v>2650</v>
      </c>
    </row>
    <row r="136" spans="5:11" x14ac:dyDescent="0.25">
      <c r="E136" t="s">
        <v>303</v>
      </c>
      <c r="F136" t="s">
        <v>203</v>
      </c>
      <c r="G136" t="s">
        <v>23</v>
      </c>
      <c r="H136" s="57">
        <v>45772</v>
      </c>
      <c r="I136" s="35">
        <v>10</v>
      </c>
      <c r="J136" s="54">
        <v>265</v>
      </c>
      <c r="K136" s="54">
        <v>2650</v>
      </c>
    </row>
    <row r="137" spans="5:11" x14ac:dyDescent="0.25">
      <c r="E137" t="s">
        <v>303</v>
      </c>
      <c r="F137" t="s">
        <v>345</v>
      </c>
      <c r="G137" t="s">
        <v>24</v>
      </c>
      <c r="H137" s="57">
        <v>45772</v>
      </c>
      <c r="I137" s="35">
        <v>20</v>
      </c>
      <c r="J137" s="54">
        <v>265</v>
      </c>
      <c r="K137" s="54">
        <v>5300</v>
      </c>
    </row>
    <row r="138" spans="5:11" x14ac:dyDescent="0.25">
      <c r="E138" t="s">
        <v>303</v>
      </c>
      <c r="F138" t="s">
        <v>345</v>
      </c>
      <c r="G138" t="s">
        <v>24</v>
      </c>
      <c r="H138" s="57">
        <v>45779</v>
      </c>
      <c r="I138" s="35">
        <v>10</v>
      </c>
      <c r="J138" s="54">
        <v>265</v>
      </c>
      <c r="K138" s="54">
        <v>2650</v>
      </c>
    </row>
    <row r="139" spans="5:11" x14ac:dyDescent="0.25">
      <c r="E139" t="s">
        <v>303</v>
      </c>
      <c r="F139" t="s">
        <v>208</v>
      </c>
      <c r="G139" t="s">
        <v>23</v>
      </c>
      <c r="H139" s="57">
        <v>45765</v>
      </c>
      <c r="I139" s="35">
        <v>20</v>
      </c>
      <c r="J139" s="54">
        <v>265</v>
      </c>
      <c r="K139" s="54">
        <v>5300</v>
      </c>
    </row>
    <row r="140" spans="5:11" x14ac:dyDescent="0.25">
      <c r="E140" t="s">
        <v>303</v>
      </c>
      <c r="F140" t="s">
        <v>208</v>
      </c>
      <c r="G140" t="s">
        <v>23</v>
      </c>
      <c r="H140" s="57">
        <v>45772</v>
      </c>
      <c r="I140" s="35">
        <v>20</v>
      </c>
      <c r="J140" s="54">
        <v>245</v>
      </c>
      <c r="K140" s="54">
        <v>4900</v>
      </c>
    </row>
    <row r="141" spans="5:11" x14ac:dyDescent="0.25">
      <c r="E141" t="s">
        <v>303</v>
      </c>
      <c r="F141" t="s">
        <v>374</v>
      </c>
      <c r="G141" t="s">
        <v>24</v>
      </c>
      <c r="H141" s="57">
        <v>45772</v>
      </c>
      <c r="I141" s="35">
        <v>10</v>
      </c>
      <c r="J141" s="54">
        <v>265</v>
      </c>
      <c r="K141" s="54">
        <v>2650</v>
      </c>
    </row>
    <row r="142" spans="5:11" x14ac:dyDescent="0.25">
      <c r="E142" t="s">
        <v>303</v>
      </c>
      <c r="F142" t="s">
        <v>374</v>
      </c>
      <c r="G142" t="s">
        <v>24</v>
      </c>
      <c r="H142" s="57">
        <v>45779</v>
      </c>
      <c r="I142" s="35">
        <v>20</v>
      </c>
      <c r="J142" s="54">
        <v>245</v>
      </c>
      <c r="K142" s="54">
        <v>4900</v>
      </c>
    </row>
    <row r="143" spans="5:11" x14ac:dyDescent="0.25">
      <c r="E143" t="s">
        <v>136</v>
      </c>
      <c r="F143" t="s">
        <v>290</v>
      </c>
      <c r="G143" t="s">
        <v>288</v>
      </c>
      <c r="H143" s="57">
        <v>45766</v>
      </c>
      <c r="I143" s="35">
        <v>40</v>
      </c>
      <c r="J143" s="54">
        <v>247.5</v>
      </c>
      <c r="K143" s="54">
        <v>9900</v>
      </c>
    </row>
    <row r="144" spans="5:11" x14ac:dyDescent="0.25">
      <c r="E144" t="s">
        <v>136</v>
      </c>
      <c r="F144" t="s">
        <v>290</v>
      </c>
      <c r="G144" t="s">
        <v>288</v>
      </c>
      <c r="H144" s="57">
        <v>45773</v>
      </c>
      <c r="I144" s="35">
        <v>20</v>
      </c>
      <c r="J144" s="54">
        <v>237.5</v>
      </c>
      <c r="K144" s="54">
        <v>4750</v>
      </c>
    </row>
    <row r="145" spans="5:11" x14ac:dyDescent="0.25">
      <c r="E145" t="s">
        <v>136</v>
      </c>
      <c r="F145" t="s">
        <v>290</v>
      </c>
      <c r="G145" t="s">
        <v>288</v>
      </c>
      <c r="H145" s="57">
        <v>45899</v>
      </c>
      <c r="I145" s="35">
        <v>40</v>
      </c>
      <c r="J145" s="54">
        <v>225</v>
      </c>
      <c r="K145" s="54">
        <v>9000</v>
      </c>
    </row>
    <row r="146" spans="5:11" x14ac:dyDescent="0.25">
      <c r="E146" t="s">
        <v>136</v>
      </c>
      <c r="F146" t="s">
        <v>290</v>
      </c>
      <c r="G146" t="s">
        <v>288</v>
      </c>
      <c r="H146" s="57">
        <v>45906</v>
      </c>
      <c r="I146" s="35">
        <v>20</v>
      </c>
      <c r="J146" s="54">
        <v>190</v>
      </c>
      <c r="K146" s="54">
        <v>3800</v>
      </c>
    </row>
    <row r="147" spans="5:11" x14ac:dyDescent="0.25">
      <c r="E147" t="s">
        <v>136</v>
      </c>
      <c r="F147" t="s">
        <v>290</v>
      </c>
      <c r="G147" t="s">
        <v>288</v>
      </c>
      <c r="H147" s="57">
        <v>45913</v>
      </c>
      <c r="I147" s="35">
        <v>20</v>
      </c>
      <c r="J147" s="54">
        <v>190</v>
      </c>
      <c r="K147" s="54">
        <v>3800</v>
      </c>
    </row>
    <row r="148" spans="5:11" x14ac:dyDescent="0.25">
      <c r="E148" t="s">
        <v>136</v>
      </c>
      <c r="F148" t="s">
        <v>290</v>
      </c>
      <c r="G148" t="s">
        <v>288</v>
      </c>
      <c r="H148" s="57">
        <v>45920</v>
      </c>
      <c r="I148" s="35">
        <v>20</v>
      </c>
      <c r="J148" s="54">
        <v>190</v>
      </c>
      <c r="K148" s="54">
        <v>3800</v>
      </c>
    </row>
    <row r="149" spans="5:11" x14ac:dyDescent="0.25">
      <c r="E149" t="s">
        <v>136</v>
      </c>
      <c r="F149" t="s">
        <v>290</v>
      </c>
      <c r="G149" t="s">
        <v>288</v>
      </c>
      <c r="H149" s="57">
        <v>45927</v>
      </c>
      <c r="I149" s="35">
        <v>20</v>
      </c>
      <c r="J149" s="54">
        <v>190</v>
      </c>
      <c r="K149" s="54">
        <v>3800</v>
      </c>
    </row>
    <row r="150" spans="5:11" x14ac:dyDescent="0.25">
      <c r="E150" t="s">
        <v>136</v>
      </c>
      <c r="F150" t="s">
        <v>290</v>
      </c>
      <c r="G150" t="s">
        <v>288</v>
      </c>
      <c r="H150" s="57">
        <v>45934</v>
      </c>
      <c r="I150" s="35">
        <v>20</v>
      </c>
      <c r="J150" s="54">
        <v>190</v>
      </c>
      <c r="K150" s="54">
        <v>3800</v>
      </c>
    </row>
    <row r="151" spans="5:11" x14ac:dyDescent="0.25">
      <c r="E151" t="s">
        <v>136</v>
      </c>
      <c r="F151" t="s">
        <v>290</v>
      </c>
      <c r="G151" t="s">
        <v>288</v>
      </c>
      <c r="H151" s="57">
        <v>45941</v>
      </c>
      <c r="I151" s="35">
        <v>20</v>
      </c>
      <c r="J151" s="54">
        <v>190</v>
      </c>
      <c r="K151" s="54">
        <v>3800</v>
      </c>
    </row>
    <row r="152" spans="5:11" x14ac:dyDescent="0.25">
      <c r="E152" t="s">
        <v>136</v>
      </c>
      <c r="F152" t="s">
        <v>290</v>
      </c>
      <c r="G152" t="s">
        <v>288</v>
      </c>
      <c r="H152" s="57">
        <v>45948</v>
      </c>
      <c r="I152" s="35">
        <v>20</v>
      </c>
      <c r="J152" s="54">
        <v>190</v>
      </c>
      <c r="K152" s="54">
        <v>3800</v>
      </c>
    </row>
    <row r="153" spans="5:11" x14ac:dyDescent="0.25">
      <c r="E153" t="s">
        <v>136</v>
      </c>
      <c r="F153" t="s">
        <v>290</v>
      </c>
      <c r="G153" t="s">
        <v>288</v>
      </c>
      <c r="H153" s="57">
        <v>45955</v>
      </c>
      <c r="I153" s="35">
        <v>20</v>
      </c>
      <c r="J153" s="54">
        <v>190</v>
      </c>
      <c r="K153" s="54">
        <v>3800</v>
      </c>
    </row>
    <row r="154" spans="5:11" x14ac:dyDescent="0.25">
      <c r="E154" t="s">
        <v>136</v>
      </c>
      <c r="F154" t="s">
        <v>290</v>
      </c>
      <c r="G154" t="s">
        <v>288</v>
      </c>
      <c r="H154" s="57">
        <v>45962</v>
      </c>
      <c r="I154" s="35">
        <v>20</v>
      </c>
      <c r="J154" s="54">
        <v>190</v>
      </c>
      <c r="K154" s="54">
        <v>3800</v>
      </c>
    </row>
    <row r="155" spans="5:11" x14ac:dyDescent="0.25">
      <c r="E155" t="s">
        <v>136</v>
      </c>
      <c r="F155" t="s">
        <v>290</v>
      </c>
      <c r="G155" t="s">
        <v>288</v>
      </c>
      <c r="H155" s="57">
        <v>45836</v>
      </c>
      <c r="I155" s="35">
        <v>20</v>
      </c>
      <c r="J155" s="54">
        <v>190</v>
      </c>
      <c r="K155" s="54">
        <v>3800</v>
      </c>
    </row>
    <row r="156" spans="5:11" x14ac:dyDescent="0.25">
      <c r="E156" t="s">
        <v>136</v>
      </c>
      <c r="F156" t="s">
        <v>290</v>
      </c>
      <c r="G156" t="s">
        <v>288</v>
      </c>
      <c r="H156" s="57">
        <v>45843</v>
      </c>
      <c r="I156" s="35">
        <v>20</v>
      </c>
      <c r="J156" s="54">
        <v>190</v>
      </c>
      <c r="K156" s="54">
        <v>3800</v>
      </c>
    </row>
    <row r="157" spans="5:11" x14ac:dyDescent="0.25">
      <c r="E157" t="s">
        <v>136</v>
      </c>
      <c r="F157" t="s">
        <v>290</v>
      </c>
      <c r="G157" t="s">
        <v>288</v>
      </c>
      <c r="H157" s="57">
        <v>45850</v>
      </c>
      <c r="I157" s="35">
        <v>20</v>
      </c>
      <c r="J157" s="54">
        <v>190</v>
      </c>
      <c r="K157" s="54">
        <v>3800</v>
      </c>
    </row>
    <row r="158" spans="5:11" x14ac:dyDescent="0.25">
      <c r="E158" t="s">
        <v>136</v>
      </c>
      <c r="F158" t="s">
        <v>290</v>
      </c>
      <c r="G158" t="s">
        <v>288</v>
      </c>
      <c r="H158" s="57">
        <v>45857</v>
      </c>
      <c r="I158" s="35">
        <v>20</v>
      </c>
      <c r="J158" s="54">
        <v>190</v>
      </c>
      <c r="K158" s="54">
        <v>3800</v>
      </c>
    </row>
    <row r="159" spans="5:11" x14ac:dyDescent="0.25">
      <c r="E159" t="s">
        <v>136</v>
      </c>
      <c r="F159" t="s">
        <v>290</v>
      </c>
      <c r="G159" t="s">
        <v>288</v>
      </c>
      <c r="H159" s="57">
        <v>45864</v>
      </c>
      <c r="I159" s="35">
        <v>20</v>
      </c>
      <c r="J159" s="54">
        <v>200</v>
      </c>
      <c r="K159" s="54">
        <v>4000</v>
      </c>
    </row>
    <row r="160" spans="5:11" x14ac:dyDescent="0.25">
      <c r="E160" t="s">
        <v>136</v>
      </c>
      <c r="F160" t="s">
        <v>290</v>
      </c>
      <c r="G160" t="s">
        <v>288</v>
      </c>
      <c r="H160" s="57">
        <v>45871</v>
      </c>
      <c r="I160" s="35">
        <v>20</v>
      </c>
      <c r="J160" s="54">
        <v>200</v>
      </c>
      <c r="K160" s="54">
        <v>4000</v>
      </c>
    </row>
    <row r="161" spans="5:11" x14ac:dyDescent="0.25">
      <c r="E161" t="s">
        <v>136</v>
      </c>
      <c r="F161" t="s">
        <v>290</v>
      </c>
      <c r="G161" t="s">
        <v>288</v>
      </c>
      <c r="H161" s="57">
        <v>45878</v>
      </c>
      <c r="I161" s="35">
        <v>40</v>
      </c>
      <c r="J161" s="54">
        <v>225</v>
      </c>
      <c r="K161" s="54">
        <v>9000</v>
      </c>
    </row>
    <row r="162" spans="5:11" x14ac:dyDescent="0.25">
      <c r="E162" t="s">
        <v>136</v>
      </c>
      <c r="F162" t="s">
        <v>290</v>
      </c>
      <c r="G162" t="s">
        <v>288</v>
      </c>
      <c r="H162" s="57">
        <v>45885</v>
      </c>
      <c r="I162" s="35">
        <v>40</v>
      </c>
      <c r="J162" s="54">
        <v>225</v>
      </c>
      <c r="K162" s="54">
        <v>9000</v>
      </c>
    </row>
    <row r="163" spans="5:11" x14ac:dyDescent="0.25">
      <c r="E163" t="s">
        <v>136</v>
      </c>
      <c r="F163" t="s">
        <v>290</v>
      </c>
      <c r="G163" t="s">
        <v>288</v>
      </c>
      <c r="H163" s="57">
        <v>45892</v>
      </c>
      <c r="I163" s="35">
        <v>40</v>
      </c>
      <c r="J163" s="54">
        <v>225</v>
      </c>
      <c r="K163" s="54">
        <v>9000</v>
      </c>
    </row>
    <row r="164" spans="5:11" x14ac:dyDescent="0.25">
      <c r="E164" t="s">
        <v>136</v>
      </c>
      <c r="F164" t="s">
        <v>290</v>
      </c>
      <c r="G164" t="s">
        <v>288</v>
      </c>
      <c r="H164" s="57">
        <v>45969</v>
      </c>
      <c r="I164" s="35">
        <v>20</v>
      </c>
      <c r="J164" s="54">
        <v>190</v>
      </c>
      <c r="K164" s="54">
        <v>3800</v>
      </c>
    </row>
    <row r="165" spans="5:11" x14ac:dyDescent="0.25">
      <c r="E165" t="s">
        <v>136</v>
      </c>
      <c r="F165" t="s">
        <v>290</v>
      </c>
      <c r="G165" t="s">
        <v>288</v>
      </c>
      <c r="H165" s="57">
        <v>45976</v>
      </c>
      <c r="I165" s="35">
        <v>20</v>
      </c>
      <c r="J165" s="54">
        <v>190</v>
      </c>
      <c r="K165" s="54">
        <v>3800</v>
      </c>
    </row>
    <row r="166" spans="5:11" x14ac:dyDescent="0.25">
      <c r="E166" t="s">
        <v>136</v>
      </c>
      <c r="F166" t="s">
        <v>290</v>
      </c>
      <c r="G166" t="s">
        <v>288</v>
      </c>
      <c r="H166" s="57">
        <v>45983</v>
      </c>
      <c r="I166" s="35">
        <v>20</v>
      </c>
      <c r="J166" s="54">
        <v>190</v>
      </c>
      <c r="K166" s="54">
        <v>3800</v>
      </c>
    </row>
    <row r="167" spans="5:11" x14ac:dyDescent="0.25">
      <c r="E167" t="s">
        <v>136</v>
      </c>
      <c r="F167" t="s">
        <v>290</v>
      </c>
      <c r="G167" t="s">
        <v>288</v>
      </c>
      <c r="H167" s="57">
        <v>46011</v>
      </c>
      <c r="I167" s="35">
        <v>40</v>
      </c>
      <c r="J167" s="54">
        <v>225</v>
      </c>
      <c r="K167" s="54">
        <v>9000</v>
      </c>
    </row>
    <row r="168" spans="5:11" x14ac:dyDescent="0.25">
      <c r="E168" t="s">
        <v>136</v>
      </c>
      <c r="F168" t="s">
        <v>290</v>
      </c>
      <c r="G168" t="s">
        <v>288</v>
      </c>
      <c r="H168" s="57">
        <v>46018</v>
      </c>
      <c r="I168" s="35">
        <v>40</v>
      </c>
      <c r="J168" s="54">
        <v>225</v>
      </c>
      <c r="K168" s="54">
        <v>9000</v>
      </c>
    </row>
    <row r="169" spans="5:11" x14ac:dyDescent="0.25">
      <c r="E169" t="s">
        <v>136</v>
      </c>
      <c r="F169" t="s">
        <v>293</v>
      </c>
      <c r="G169" t="s">
        <v>292</v>
      </c>
      <c r="H169" s="57">
        <v>45780</v>
      </c>
      <c r="I169" s="35">
        <v>20</v>
      </c>
      <c r="J169" s="54">
        <v>237.5</v>
      </c>
      <c r="K169" s="54">
        <v>4750</v>
      </c>
    </row>
    <row r="170" spans="5:11" x14ac:dyDescent="0.25">
      <c r="E170" t="s">
        <v>136</v>
      </c>
      <c r="F170" t="s">
        <v>293</v>
      </c>
      <c r="G170" t="s">
        <v>292</v>
      </c>
      <c r="H170" s="57">
        <v>45773</v>
      </c>
      <c r="I170" s="35">
        <v>40</v>
      </c>
      <c r="J170" s="54">
        <v>247.5</v>
      </c>
      <c r="K170" s="54">
        <v>9900</v>
      </c>
    </row>
    <row r="171" spans="5:11" x14ac:dyDescent="0.25">
      <c r="E171" t="s">
        <v>136</v>
      </c>
      <c r="F171" t="s">
        <v>293</v>
      </c>
      <c r="G171" t="s">
        <v>292</v>
      </c>
      <c r="H171" s="57">
        <v>45899</v>
      </c>
      <c r="I171" s="35">
        <v>40</v>
      </c>
      <c r="J171" s="54">
        <v>225</v>
      </c>
      <c r="K171" s="54">
        <v>9000</v>
      </c>
    </row>
    <row r="172" spans="5:11" x14ac:dyDescent="0.25">
      <c r="E172" t="s">
        <v>136</v>
      </c>
      <c r="F172" t="s">
        <v>293</v>
      </c>
      <c r="G172" t="s">
        <v>292</v>
      </c>
      <c r="H172" s="57">
        <v>45906</v>
      </c>
      <c r="I172" s="35">
        <v>40</v>
      </c>
      <c r="J172" s="54">
        <v>225</v>
      </c>
      <c r="K172" s="54">
        <v>9000</v>
      </c>
    </row>
    <row r="173" spans="5:11" x14ac:dyDescent="0.25">
      <c r="E173" t="s">
        <v>136</v>
      </c>
      <c r="F173" t="s">
        <v>293</v>
      </c>
      <c r="G173" t="s">
        <v>292</v>
      </c>
      <c r="H173" s="57">
        <v>45913</v>
      </c>
      <c r="I173" s="35">
        <v>20</v>
      </c>
      <c r="J173" s="54">
        <v>190</v>
      </c>
      <c r="K173" s="54">
        <v>3800</v>
      </c>
    </row>
    <row r="174" spans="5:11" x14ac:dyDescent="0.25">
      <c r="E174" t="s">
        <v>136</v>
      </c>
      <c r="F174" t="s">
        <v>293</v>
      </c>
      <c r="G174" t="s">
        <v>292</v>
      </c>
      <c r="H174" s="57">
        <v>45920</v>
      </c>
      <c r="I174" s="35">
        <v>20</v>
      </c>
      <c r="J174" s="54">
        <v>190</v>
      </c>
      <c r="K174" s="54">
        <v>3800</v>
      </c>
    </row>
    <row r="175" spans="5:11" x14ac:dyDescent="0.25">
      <c r="E175" t="s">
        <v>136</v>
      </c>
      <c r="F175" t="s">
        <v>293</v>
      </c>
      <c r="G175" t="s">
        <v>292</v>
      </c>
      <c r="H175" s="57">
        <v>45927</v>
      </c>
      <c r="I175" s="35">
        <v>20</v>
      </c>
      <c r="J175" s="54">
        <v>190</v>
      </c>
      <c r="K175" s="54">
        <v>3800</v>
      </c>
    </row>
    <row r="176" spans="5:11" x14ac:dyDescent="0.25">
      <c r="E176" t="s">
        <v>136</v>
      </c>
      <c r="F176" t="s">
        <v>293</v>
      </c>
      <c r="G176" t="s">
        <v>292</v>
      </c>
      <c r="H176" s="57">
        <v>45934</v>
      </c>
      <c r="I176" s="35">
        <v>20</v>
      </c>
      <c r="J176" s="54">
        <v>190</v>
      </c>
      <c r="K176" s="54">
        <v>3800</v>
      </c>
    </row>
    <row r="177" spans="5:11" x14ac:dyDescent="0.25">
      <c r="E177" t="s">
        <v>136</v>
      </c>
      <c r="F177" t="s">
        <v>293</v>
      </c>
      <c r="G177" t="s">
        <v>292</v>
      </c>
      <c r="H177" s="57">
        <v>45941</v>
      </c>
      <c r="I177" s="35">
        <v>20</v>
      </c>
      <c r="J177" s="54">
        <v>190</v>
      </c>
      <c r="K177" s="54">
        <v>3800</v>
      </c>
    </row>
    <row r="178" spans="5:11" x14ac:dyDescent="0.25">
      <c r="E178" t="s">
        <v>136</v>
      </c>
      <c r="F178" t="s">
        <v>293</v>
      </c>
      <c r="G178" t="s">
        <v>292</v>
      </c>
      <c r="H178" s="57">
        <v>45948</v>
      </c>
      <c r="I178" s="35">
        <v>20</v>
      </c>
      <c r="J178" s="54">
        <v>190</v>
      </c>
      <c r="K178" s="54">
        <v>3800</v>
      </c>
    </row>
    <row r="179" spans="5:11" x14ac:dyDescent="0.25">
      <c r="E179" t="s">
        <v>136</v>
      </c>
      <c r="F179" t="s">
        <v>293</v>
      </c>
      <c r="G179" t="s">
        <v>292</v>
      </c>
      <c r="H179" s="57">
        <v>45955</v>
      </c>
      <c r="I179" s="35">
        <v>20</v>
      </c>
      <c r="J179" s="54">
        <v>190</v>
      </c>
      <c r="K179" s="54">
        <v>3800</v>
      </c>
    </row>
    <row r="180" spans="5:11" x14ac:dyDescent="0.25">
      <c r="E180" t="s">
        <v>136</v>
      </c>
      <c r="F180" t="s">
        <v>293</v>
      </c>
      <c r="G180" t="s">
        <v>292</v>
      </c>
      <c r="H180" s="57">
        <v>45962</v>
      </c>
      <c r="I180" s="35">
        <v>20</v>
      </c>
      <c r="J180" s="54">
        <v>190</v>
      </c>
      <c r="K180" s="54">
        <v>3800</v>
      </c>
    </row>
    <row r="181" spans="5:11" x14ac:dyDescent="0.25">
      <c r="E181" t="s">
        <v>136</v>
      </c>
      <c r="F181" t="s">
        <v>293</v>
      </c>
      <c r="G181" t="s">
        <v>292</v>
      </c>
      <c r="H181" s="57">
        <v>45843</v>
      </c>
      <c r="I181" s="35">
        <v>20</v>
      </c>
      <c r="J181" s="54">
        <v>190</v>
      </c>
      <c r="K181" s="54">
        <v>3800</v>
      </c>
    </row>
    <row r="182" spans="5:11" x14ac:dyDescent="0.25">
      <c r="E182" t="s">
        <v>136</v>
      </c>
      <c r="F182" t="s">
        <v>293</v>
      </c>
      <c r="G182" t="s">
        <v>292</v>
      </c>
      <c r="H182" s="57">
        <v>45850</v>
      </c>
      <c r="I182" s="35">
        <v>20</v>
      </c>
      <c r="J182" s="54">
        <v>190</v>
      </c>
      <c r="K182" s="54">
        <v>3800</v>
      </c>
    </row>
    <row r="183" spans="5:11" x14ac:dyDescent="0.25">
      <c r="E183" t="s">
        <v>136</v>
      </c>
      <c r="F183" t="s">
        <v>293</v>
      </c>
      <c r="G183" t="s">
        <v>292</v>
      </c>
      <c r="H183" s="57">
        <v>45857</v>
      </c>
      <c r="I183" s="35">
        <v>20</v>
      </c>
      <c r="J183" s="54">
        <v>190</v>
      </c>
      <c r="K183" s="54">
        <v>3800</v>
      </c>
    </row>
    <row r="184" spans="5:11" x14ac:dyDescent="0.25">
      <c r="E184" t="s">
        <v>136</v>
      </c>
      <c r="F184" t="s">
        <v>293</v>
      </c>
      <c r="G184" t="s">
        <v>292</v>
      </c>
      <c r="H184" s="57">
        <v>45864</v>
      </c>
      <c r="I184" s="35">
        <v>20</v>
      </c>
      <c r="J184" s="54">
        <v>190</v>
      </c>
      <c r="K184" s="54">
        <v>3800</v>
      </c>
    </row>
    <row r="185" spans="5:11" x14ac:dyDescent="0.25">
      <c r="E185" t="s">
        <v>136</v>
      </c>
      <c r="F185" t="s">
        <v>293</v>
      </c>
      <c r="G185" t="s">
        <v>292</v>
      </c>
      <c r="H185" s="57">
        <v>45871</v>
      </c>
      <c r="I185" s="35">
        <v>20</v>
      </c>
      <c r="J185" s="54">
        <v>200</v>
      </c>
      <c r="K185" s="54">
        <v>4000</v>
      </c>
    </row>
    <row r="186" spans="5:11" x14ac:dyDescent="0.25">
      <c r="E186" t="s">
        <v>136</v>
      </c>
      <c r="F186" t="s">
        <v>293</v>
      </c>
      <c r="G186" t="s">
        <v>292</v>
      </c>
      <c r="H186" s="57">
        <v>45878</v>
      </c>
      <c r="I186" s="35">
        <v>20</v>
      </c>
      <c r="J186" s="54">
        <v>200</v>
      </c>
      <c r="K186" s="54">
        <v>4000</v>
      </c>
    </row>
    <row r="187" spans="5:11" x14ac:dyDescent="0.25">
      <c r="E187" t="s">
        <v>136</v>
      </c>
      <c r="F187" t="s">
        <v>293</v>
      </c>
      <c r="G187" t="s">
        <v>292</v>
      </c>
      <c r="H187" s="57">
        <v>45885</v>
      </c>
      <c r="I187" s="35">
        <v>40</v>
      </c>
      <c r="J187" s="54">
        <v>225</v>
      </c>
      <c r="K187" s="54">
        <v>9000</v>
      </c>
    </row>
    <row r="188" spans="5:11" x14ac:dyDescent="0.25">
      <c r="E188" t="s">
        <v>136</v>
      </c>
      <c r="F188" t="s">
        <v>293</v>
      </c>
      <c r="G188" t="s">
        <v>292</v>
      </c>
      <c r="H188" s="57">
        <v>45892</v>
      </c>
      <c r="I188" s="35">
        <v>40</v>
      </c>
      <c r="J188" s="54">
        <v>225</v>
      </c>
      <c r="K188" s="54">
        <v>9000</v>
      </c>
    </row>
    <row r="189" spans="5:11" x14ac:dyDescent="0.25">
      <c r="E189" t="s">
        <v>136</v>
      </c>
      <c r="F189" t="s">
        <v>293</v>
      </c>
      <c r="G189" t="s">
        <v>292</v>
      </c>
      <c r="H189" s="57">
        <v>45969</v>
      </c>
      <c r="I189" s="35">
        <v>20</v>
      </c>
      <c r="J189" s="54">
        <v>190</v>
      </c>
      <c r="K189" s="54">
        <v>3800</v>
      </c>
    </row>
    <row r="190" spans="5:11" x14ac:dyDescent="0.25">
      <c r="E190" t="s">
        <v>136</v>
      </c>
      <c r="F190" t="s">
        <v>293</v>
      </c>
      <c r="G190" t="s">
        <v>292</v>
      </c>
      <c r="H190" s="57">
        <v>45976</v>
      </c>
      <c r="I190" s="35">
        <v>20</v>
      </c>
      <c r="J190" s="54">
        <v>190</v>
      </c>
      <c r="K190" s="54">
        <v>3800</v>
      </c>
    </row>
    <row r="191" spans="5:11" x14ac:dyDescent="0.25">
      <c r="E191" t="s">
        <v>136</v>
      </c>
      <c r="F191" t="s">
        <v>293</v>
      </c>
      <c r="G191" t="s">
        <v>292</v>
      </c>
      <c r="H191" s="57">
        <v>45983</v>
      </c>
      <c r="I191" s="35">
        <v>20</v>
      </c>
      <c r="J191" s="54">
        <v>190</v>
      </c>
      <c r="K191" s="54">
        <v>3800</v>
      </c>
    </row>
    <row r="192" spans="5:11" x14ac:dyDescent="0.25">
      <c r="E192" t="s">
        <v>136</v>
      </c>
      <c r="F192" t="s">
        <v>293</v>
      </c>
      <c r="G192" t="s">
        <v>292</v>
      </c>
      <c r="H192" s="57">
        <v>46018</v>
      </c>
      <c r="I192" s="35">
        <v>40</v>
      </c>
      <c r="J192" s="54">
        <v>225</v>
      </c>
      <c r="K192" s="54">
        <v>9000</v>
      </c>
    </row>
    <row r="193" spans="5:11" x14ac:dyDescent="0.25">
      <c r="E193" t="s">
        <v>136</v>
      </c>
      <c r="F193" t="s">
        <v>293</v>
      </c>
      <c r="G193" t="s">
        <v>292</v>
      </c>
      <c r="H193" s="57">
        <v>45990</v>
      </c>
      <c r="I193" s="35">
        <v>20</v>
      </c>
      <c r="J193" s="54">
        <v>190</v>
      </c>
      <c r="K193" s="54">
        <v>3800</v>
      </c>
    </row>
    <row r="194" spans="5:11" x14ac:dyDescent="0.25">
      <c r="E194" t="s">
        <v>136</v>
      </c>
      <c r="F194" t="s">
        <v>293</v>
      </c>
      <c r="G194" t="s">
        <v>292</v>
      </c>
      <c r="H194" s="57">
        <v>46025</v>
      </c>
      <c r="I194" s="35">
        <v>40</v>
      </c>
      <c r="J194" s="54">
        <v>225</v>
      </c>
      <c r="K194" s="54">
        <v>9000</v>
      </c>
    </row>
    <row r="195" spans="5:11" x14ac:dyDescent="0.25">
      <c r="E195" t="s">
        <v>136</v>
      </c>
      <c r="F195" t="s">
        <v>115</v>
      </c>
      <c r="G195" t="s">
        <v>23</v>
      </c>
      <c r="H195" s="57">
        <v>45767</v>
      </c>
      <c r="I195" s="35">
        <v>10</v>
      </c>
      <c r="J195" s="54">
        <v>225</v>
      </c>
      <c r="K195" s="54">
        <v>2250</v>
      </c>
    </row>
    <row r="196" spans="5:11" x14ac:dyDescent="0.25">
      <c r="E196" t="s">
        <v>136</v>
      </c>
      <c r="F196" t="s">
        <v>115</v>
      </c>
      <c r="G196" t="s">
        <v>23</v>
      </c>
      <c r="H196" s="57">
        <v>45774</v>
      </c>
      <c r="I196" s="35">
        <v>6</v>
      </c>
      <c r="J196" s="54">
        <v>225</v>
      </c>
      <c r="K196" s="54">
        <v>1350</v>
      </c>
    </row>
    <row r="197" spans="5:11" x14ac:dyDescent="0.25">
      <c r="E197" t="s">
        <v>136</v>
      </c>
      <c r="F197" t="s">
        <v>116</v>
      </c>
      <c r="G197" t="s">
        <v>24</v>
      </c>
      <c r="H197" s="57">
        <v>45774</v>
      </c>
      <c r="I197" s="35">
        <v>10</v>
      </c>
      <c r="J197" s="54">
        <v>225</v>
      </c>
      <c r="K197" s="54">
        <v>2250</v>
      </c>
    </row>
    <row r="198" spans="5:11" x14ac:dyDescent="0.25">
      <c r="E198" t="s">
        <v>136</v>
      </c>
      <c r="F198" t="s">
        <v>116</v>
      </c>
      <c r="G198" t="s">
        <v>24</v>
      </c>
      <c r="H198" s="57">
        <v>45781</v>
      </c>
      <c r="I198" s="35">
        <v>6</v>
      </c>
      <c r="J198" s="54">
        <v>225</v>
      </c>
      <c r="K198" s="54">
        <v>1350</v>
      </c>
    </row>
    <row r="199" spans="5:11" x14ac:dyDescent="0.25">
      <c r="E199" t="s">
        <v>136</v>
      </c>
      <c r="F199" t="s">
        <v>319</v>
      </c>
      <c r="G199" t="s">
        <v>23</v>
      </c>
      <c r="H199" s="57">
        <v>45865</v>
      </c>
      <c r="I199" s="35">
        <v>20</v>
      </c>
      <c r="J199" s="54">
        <v>200</v>
      </c>
      <c r="K199" s="54">
        <v>4000</v>
      </c>
    </row>
    <row r="200" spans="5:11" x14ac:dyDescent="0.25">
      <c r="E200" t="s">
        <v>136</v>
      </c>
      <c r="F200" t="s">
        <v>319</v>
      </c>
      <c r="G200" t="s">
        <v>23</v>
      </c>
      <c r="H200" s="57">
        <v>45872</v>
      </c>
      <c r="I200" s="35">
        <v>20</v>
      </c>
      <c r="J200" s="54">
        <v>200</v>
      </c>
      <c r="K200" s="54">
        <v>4000</v>
      </c>
    </row>
    <row r="201" spans="5:11" x14ac:dyDescent="0.25">
      <c r="E201" t="s">
        <v>136</v>
      </c>
      <c r="F201" t="s">
        <v>319</v>
      </c>
      <c r="G201" t="s">
        <v>23</v>
      </c>
      <c r="H201" s="57">
        <v>45879</v>
      </c>
      <c r="I201" s="35">
        <v>20</v>
      </c>
      <c r="J201" s="54">
        <v>225</v>
      </c>
      <c r="K201" s="54">
        <v>4500</v>
      </c>
    </row>
    <row r="202" spans="5:11" x14ac:dyDescent="0.25">
      <c r="E202" t="s">
        <v>136</v>
      </c>
      <c r="F202" t="s">
        <v>319</v>
      </c>
      <c r="G202" t="s">
        <v>23</v>
      </c>
      <c r="H202" s="57">
        <v>45886</v>
      </c>
      <c r="I202" s="35">
        <v>20</v>
      </c>
      <c r="J202" s="54">
        <v>225</v>
      </c>
      <c r="K202" s="54">
        <v>4500</v>
      </c>
    </row>
    <row r="203" spans="5:11" x14ac:dyDescent="0.25">
      <c r="E203" t="s">
        <v>136</v>
      </c>
      <c r="F203" t="s">
        <v>319</v>
      </c>
      <c r="G203" t="s">
        <v>23</v>
      </c>
      <c r="H203" s="57">
        <v>45893</v>
      </c>
      <c r="I203" s="35">
        <v>20</v>
      </c>
      <c r="J203" s="54">
        <v>225</v>
      </c>
      <c r="K203" s="54">
        <v>4500</v>
      </c>
    </row>
    <row r="204" spans="5:11" x14ac:dyDescent="0.25">
      <c r="E204" t="s">
        <v>136</v>
      </c>
      <c r="F204" t="s">
        <v>319</v>
      </c>
      <c r="G204" t="s">
        <v>23</v>
      </c>
      <c r="H204" s="57">
        <v>45900</v>
      </c>
      <c r="I204" s="35">
        <v>20</v>
      </c>
      <c r="J204" s="54">
        <v>225</v>
      </c>
      <c r="K204" s="54">
        <v>4500</v>
      </c>
    </row>
    <row r="205" spans="5:11" x14ac:dyDescent="0.25">
      <c r="E205" t="s">
        <v>136</v>
      </c>
      <c r="F205" t="s">
        <v>319</v>
      </c>
      <c r="G205" t="s">
        <v>23</v>
      </c>
      <c r="H205" s="57">
        <v>45907</v>
      </c>
      <c r="I205" s="35">
        <v>20</v>
      </c>
      <c r="J205" s="54">
        <v>190</v>
      </c>
      <c r="K205" s="54">
        <v>3800</v>
      </c>
    </row>
    <row r="206" spans="5:11" x14ac:dyDescent="0.25">
      <c r="E206" t="s">
        <v>136</v>
      </c>
      <c r="F206" t="s">
        <v>319</v>
      </c>
      <c r="G206" t="s">
        <v>23</v>
      </c>
      <c r="H206" s="57">
        <v>45914</v>
      </c>
      <c r="I206" s="35">
        <v>20</v>
      </c>
      <c r="J206" s="54">
        <v>190</v>
      </c>
      <c r="K206" s="54">
        <v>3800</v>
      </c>
    </row>
    <row r="207" spans="5:11" x14ac:dyDescent="0.25">
      <c r="E207" t="s">
        <v>136</v>
      </c>
      <c r="F207" t="s">
        <v>321</v>
      </c>
      <c r="G207" t="s">
        <v>24</v>
      </c>
      <c r="H207" s="57">
        <v>45872</v>
      </c>
      <c r="I207" s="35">
        <v>20</v>
      </c>
      <c r="J207" s="54">
        <v>200</v>
      </c>
      <c r="K207" s="54">
        <v>4000</v>
      </c>
    </row>
    <row r="208" spans="5:11" x14ac:dyDescent="0.25">
      <c r="E208" t="s">
        <v>136</v>
      </c>
      <c r="F208" t="s">
        <v>321</v>
      </c>
      <c r="G208" t="s">
        <v>24</v>
      </c>
      <c r="H208" s="57">
        <v>45879</v>
      </c>
      <c r="I208" s="35">
        <v>20</v>
      </c>
      <c r="J208" s="54">
        <v>200</v>
      </c>
      <c r="K208" s="54">
        <v>4000</v>
      </c>
    </row>
    <row r="209" spans="5:11" x14ac:dyDescent="0.25">
      <c r="E209" t="s">
        <v>136</v>
      </c>
      <c r="F209" t="s">
        <v>321</v>
      </c>
      <c r="G209" t="s">
        <v>24</v>
      </c>
      <c r="H209" s="57">
        <v>45886</v>
      </c>
      <c r="I209" s="35">
        <v>20</v>
      </c>
      <c r="J209" s="54">
        <v>225</v>
      </c>
      <c r="K209" s="54">
        <v>4500</v>
      </c>
    </row>
    <row r="210" spans="5:11" x14ac:dyDescent="0.25">
      <c r="E210" t="s">
        <v>136</v>
      </c>
      <c r="F210" t="s">
        <v>321</v>
      </c>
      <c r="G210" t="s">
        <v>24</v>
      </c>
      <c r="H210" s="57">
        <v>45893</v>
      </c>
      <c r="I210" s="35">
        <v>20</v>
      </c>
      <c r="J210" s="54">
        <v>225</v>
      </c>
      <c r="K210" s="54">
        <v>4500</v>
      </c>
    </row>
    <row r="211" spans="5:11" x14ac:dyDescent="0.25">
      <c r="E211" t="s">
        <v>136</v>
      </c>
      <c r="F211" t="s">
        <v>321</v>
      </c>
      <c r="G211" t="s">
        <v>24</v>
      </c>
      <c r="H211" s="57">
        <v>45900</v>
      </c>
      <c r="I211" s="35">
        <v>20</v>
      </c>
      <c r="J211" s="54">
        <v>225</v>
      </c>
      <c r="K211" s="54">
        <v>4500</v>
      </c>
    </row>
    <row r="212" spans="5:11" x14ac:dyDescent="0.25">
      <c r="E212" t="s">
        <v>136</v>
      </c>
      <c r="F212" t="s">
        <v>321</v>
      </c>
      <c r="G212" t="s">
        <v>24</v>
      </c>
      <c r="H212" s="57">
        <v>45907</v>
      </c>
      <c r="I212" s="35">
        <v>20</v>
      </c>
      <c r="J212" s="54">
        <v>225</v>
      </c>
      <c r="K212" s="54">
        <v>4500</v>
      </c>
    </row>
    <row r="213" spans="5:11" x14ac:dyDescent="0.25">
      <c r="E213" t="s">
        <v>136</v>
      </c>
      <c r="F213" t="s">
        <v>321</v>
      </c>
      <c r="G213" t="s">
        <v>24</v>
      </c>
      <c r="H213" s="57">
        <v>45914</v>
      </c>
      <c r="I213" s="35">
        <v>20</v>
      </c>
      <c r="J213" s="54">
        <v>190</v>
      </c>
      <c r="K213" s="54">
        <v>3800</v>
      </c>
    </row>
    <row r="214" spans="5:11" x14ac:dyDescent="0.25">
      <c r="E214" t="s">
        <v>136</v>
      </c>
      <c r="F214" t="s">
        <v>321</v>
      </c>
      <c r="G214" t="s">
        <v>24</v>
      </c>
      <c r="H214" s="57">
        <v>45921</v>
      </c>
      <c r="I214" s="35">
        <v>20</v>
      </c>
      <c r="J214" s="54">
        <v>190</v>
      </c>
      <c r="K214" s="54">
        <v>3800</v>
      </c>
    </row>
    <row r="215" spans="5:11" x14ac:dyDescent="0.25">
      <c r="E215" t="s">
        <v>136</v>
      </c>
      <c r="F215" t="s">
        <v>203</v>
      </c>
      <c r="G215" t="s">
        <v>23</v>
      </c>
      <c r="H215" s="57">
        <v>45765</v>
      </c>
      <c r="I215" s="35">
        <v>10</v>
      </c>
      <c r="J215" s="54">
        <v>275</v>
      </c>
      <c r="K215" s="54">
        <v>2750</v>
      </c>
    </row>
    <row r="216" spans="5:11" x14ac:dyDescent="0.25">
      <c r="E216" t="s">
        <v>136</v>
      </c>
      <c r="F216" t="s">
        <v>345</v>
      </c>
      <c r="G216" t="s">
        <v>24</v>
      </c>
      <c r="H216" s="57">
        <v>45772</v>
      </c>
      <c r="I216" s="35">
        <v>10</v>
      </c>
      <c r="J216" s="54">
        <v>275</v>
      </c>
      <c r="K216" s="54">
        <v>2750</v>
      </c>
    </row>
    <row r="217" spans="5:11" x14ac:dyDescent="0.25">
      <c r="E217" t="s">
        <v>136</v>
      </c>
      <c r="F217" t="s">
        <v>208</v>
      </c>
      <c r="G217" t="s">
        <v>23</v>
      </c>
      <c r="H217" s="57">
        <v>45765</v>
      </c>
      <c r="I217" s="35">
        <v>15</v>
      </c>
      <c r="J217" s="54">
        <v>290</v>
      </c>
      <c r="K217" s="54">
        <v>4350</v>
      </c>
    </row>
    <row r="218" spans="5:11" x14ac:dyDescent="0.25">
      <c r="E218" t="s">
        <v>136</v>
      </c>
      <c r="F218" t="s">
        <v>374</v>
      </c>
      <c r="G218" t="s">
        <v>24</v>
      </c>
      <c r="H218" s="57">
        <v>45772</v>
      </c>
      <c r="I218" s="35">
        <v>15</v>
      </c>
      <c r="J218" s="54">
        <v>290</v>
      </c>
      <c r="K218" s="54">
        <v>4350</v>
      </c>
    </row>
    <row r="219" spans="5:11" x14ac:dyDescent="0.25">
      <c r="E219" t="s">
        <v>136</v>
      </c>
      <c r="F219" t="s">
        <v>244</v>
      </c>
      <c r="G219" t="s">
        <v>24</v>
      </c>
      <c r="H219" s="57">
        <v>45956</v>
      </c>
      <c r="I219" s="35">
        <v>20</v>
      </c>
      <c r="J219" s="54">
        <v>190</v>
      </c>
      <c r="K219" s="54">
        <v>3800</v>
      </c>
    </row>
    <row r="220" spans="5:11" x14ac:dyDescent="0.25">
      <c r="E220" t="s">
        <v>136</v>
      </c>
      <c r="F220" t="s">
        <v>244</v>
      </c>
      <c r="G220" t="s">
        <v>24</v>
      </c>
      <c r="H220" s="57">
        <v>45963</v>
      </c>
      <c r="I220" s="35">
        <v>20</v>
      </c>
      <c r="J220" s="54">
        <v>190</v>
      </c>
      <c r="K220" s="54">
        <v>3800</v>
      </c>
    </row>
    <row r="221" spans="5:11" x14ac:dyDescent="0.25">
      <c r="E221" t="s">
        <v>136</v>
      </c>
      <c r="F221" t="s">
        <v>320</v>
      </c>
      <c r="G221" t="s">
        <v>23</v>
      </c>
      <c r="H221" s="57">
        <v>45921</v>
      </c>
      <c r="I221" s="35">
        <v>20</v>
      </c>
      <c r="J221" s="54">
        <v>190</v>
      </c>
      <c r="K221" s="54">
        <v>3800</v>
      </c>
    </row>
    <row r="222" spans="5:11" x14ac:dyDescent="0.25">
      <c r="E222" t="s">
        <v>136</v>
      </c>
      <c r="F222" t="s">
        <v>320</v>
      </c>
      <c r="G222" t="s">
        <v>23</v>
      </c>
      <c r="H222" s="57">
        <v>45928</v>
      </c>
      <c r="I222" s="35">
        <v>20</v>
      </c>
      <c r="J222" s="54">
        <v>190</v>
      </c>
      <c r="K222" s="54">
        <v>3800</v>
      </c>
    </row>
    <row r="223" spans="5:11" x14ac:dyDescent="0.25">
      <c r="E223" t="s">
        <v>136</v>
      </c>
      <c r="F223" t="s">
        <v>320</v>
      </c>
      <c r="G223" t="s">
        <v>23</v>
      </c>
      <c r="H223" s="57">
        <v>45935</v>
      </c>
      <c r="I223" s="35">
        <v>20</v>
      </c>
      <c r="J223" s="54">
        <v>190</v>
      </c>
      <c r="K223" s="54">
        <v>3800</v>
      </c>
    </row>
    <row r="224" spans="5:11" x14ac:dyDescent="0.25">
      <c r="E224" t="s">
        <v>136</v>
      </c>
      <c r="F224" t="s">
        <v>320</v>
      </c>
      <c r="G224" t="s">
        <v>23</v>
      </c>
      <c r="H224" s="57">
        <v>45942</v>
      </c>
      <c r="I224" s="35">
        <v>20</v>
      </c>
      <c r="J224" s="54">
        <v>190</v>
      </c>
      <c r="K224" s="54">
        <v>3800</v>
      </c>
    </row>
    <row r="225" spans="5:11" x14ac:dyDescent="0.25">
      <c r="E225" t="s">
        <v>136</v>
      </c>
      <c r="F225" t="s">
        <v>320</v>
      </c>
      <c r="G225" t="s">
        <v>23</v>
      </c>
      <c r="H225" s="57">
        <v>45949</v>
      </c>
      <c r="I225" s="35">
        <v>20</v>
      </c>
      <c r="J225" s="54">
        <v>190</v>
      </c>
      <c r="K225" s="54">
        <v>3800</v>
      </c>
    </row>
    <row r="226" spans="5:11" x14ac:dyDescent="0.25">
      <c r="E226" t="s">
        <v>136</v>
      </c>
      <c r="F226" t="s">
        <v>320</v>
      </c>
      <c r="G226" t="s">
        <v>23</v>
      </c>
      <c r="H226" s="57">
        <v>45956</v>
      </c>
      <c r="I226" s="35">
        <v>20</v>
      </c>
      <c r="J226" s="54">
        <v>190</v>
      </c>
      <c r="K226" s="54">
        <v>3800</v>
      </c>
    </row>
    <row r="227" spans="5:11" x14ac:dyDescent="0.25">
      <c r="E227" t="s">
        <v>136</v>
      </c>
      <c r="F227" t="s">
        <v>322</v>
      </c>
      <c r="G227" t="s">
        <v>24</v>
      </c>
      <c r="H227" s="57">
        <v>45928</v>
      </c>
      <c r="I227" s="35">
        <v>20</v>
      </c>
      <c r="J227" s="54">
        <v>190</v>
      </c>
      <c r="K227" s="54">
        <v>3800</v>
      </c>
    </row>
    <row r="228" spans="5:11" x14ac:dyDescent="0.25">
      <c r="E228" t="s">
        <v>136</v>
      </c>
      <c r="F228" t="s">
        <v>322</v>
      </c>
      <c r="G228" t="s">
        <v>24</v>
      </c>
      <c r="H228" s="57">
        <v>45935</v>
      </c>
      <c r="I228" s="35">
        <v>20</v>
      </c>
      <c r="J228" s="54">
        <v>190</v>
      </c>
      <c r="K228" s="54">
        <v>3800</v>
      </c>
    </row>
    <row r="229" spans="5:11" x14ac:dyDescent="0.25">
      <c r="E229" t="s">
        <v>136</v>
      </c>
      <c r="F229" t="s">
        <v>322</v>
      </c>
      <c r="G229" t="s">
        <v>24</v>
      </c>
      <c r="H229" s="57">
        <v>45942</v>
      </c>
      <c r="I229" s="35">
        <v>20</v>
      </c>
      <c r="J229" s="54">
        <v>190</v>
      </c>
      <c r="K229" s="54">
        <v>3800</v>
      </c>
    </row>
    <row r="230" spans="5:11" x14ac:dyDescent="0.25">
      <c r="E230" t="s">
        <v>136</v>
      </c>
      <c r="F230" t="s">
        <v>322</v>
      </c>
      <c r="G230" t="s">
        <v>24</v>
      </c>
      <c r="H230" s="57">
        <v>45949</v>
      </c>
      <c r="I230" s="35">
        <v>20</v>
      </c>
      <c r="J230" s="54">
        <v>190</v>
      </c>
      <c r="K230" s="54">
        <v>3800</v>
      </c>
    </row>
    <row r="231" spans="5:11" x14ac:dyDescent="0.25">
      <c r="E231" t="s">
        <v>152</v>
      </c>
      <c r="F231" t="s">
        <v>290</v>
      </c>
      <c r="G231" t="s">
        <v>288</v>
      </c>
      <c r="H231" s="57">
        <v>45766</v>
      </c>
      <c r="I231" s="35">
        <v>11</v>
      </c>
      <c r="J231" s="54">
        <v>285</v>
      </c>
      <c r="K231" s="54">
        <v>3135</v>
      </c>
    </row>
    <row r="232" spans="5:11" x14ac:dyDescent="0.25">
      <c r="E232" t="s">
        <v>152</v>
      </c>
      <c r="F232" t="s">
        <v>290</v>
      </c>
      <c r="G232" t="s">
        <v>288</v>
      </c>
      <c r="H232" s="57">
        <v>45773</v>
      </c>
      <c r="I232" s="35">
        <v>11</v>
      </c>
      <c r="J232" s="54">
        <v>194.54545454545453</v>
      </c>
      <c r="K232" s="54">
        <v>2140</v>
      </c>
    </row>
    <row r="233" spans="5:11" x14ac:dyDescent="0.25">
      <c r="E233" t="s">
        <v>152</v>
      </c>
      <c r="F233" t="s">
        <v>290</v>
      </c>
      <c r="G233" t="s">
        <v>288</v>
      </c>
      <c r="H233" s="57">
        <v>45899</v>
      </c>
      <c r="I233" s="35">
        <v>2</v>
      </c>
      <c r="J233" s="54">
        <v>220</v>
      </c>
      <c r="K233" s="54">
        <v>440</v>
      </c>
    </row>
    <row r="234" spans="5:11" x14ac:dyDescent="0.25">
      <c r="E234" t="s">
        <v>152</v>
      </c>
      <c r="F234" t="s">
        <v>290</v>
      </c>
      <c r="G234" t="s">
        <v>288</v>
      </c>
      <c r="H234" s="57">
        <v>45906</v>
      </c>
      <c r="I234" s="35">
        <v>2</v>
      </c>
      <c r="J234" s="54">
        <v>250</v>
      </c>
      <c r="K234" s="54">
        <v>500</v>
      </c>
    </row>
    <row r="235" spans="5:11" x14ac:dyDescent="0.25">
      <c r="E235" t="s">
        <v>152</v>
      </c>
      <c r="F235" t="s">
        <v>290</v>
      </c>
      <c r="G235" t="s">
        <v>288</v>
      </c>
      <c r="H235" s="57">
        <v>45836</v>
      </c>
      <c r="I235" s="35">
        <v>4</v>
      </c>
      <c r="J235" s="54">
        <v>160</v>
      </c>
      <c r="K235" s="54">
        <v>640</v>
      </c>
    </row>
    <row r="236" spans="5:11" x14ac:dyDescent="0.25">
      <c r="E236" t="s">
        <v>152</v>
      </c>
      <c r="F236" t="s">
        <v>290</v>
      </c>
      <c r="G236" t="s">
        <v>288</v>
      </c>
      <c r="H236" s="57">
        <v>45843</v>
      </c>
      <c r="I236" s="35">
        <v>1</v>
      </c>
      <c r="J236" s="54">
        <v>160</v>
      </c>
      <c r="K236" s="54">
        <v>160</v>
      </c>
    </row>
    <row r="237" spans="5:11" x14ac:dyDescent="0.25">
      <c r="E237" t="s">
        <v>152</v>
      </c>
      <c r="F237" t="s">
        <v>290</v>
      </c>
      <c r="G237" t="s">
        <v>288</v>
      </c>
      <c r="H237" s="57">
        <v>45850</v>
      </c>
      <c r="I237" s="35">
        <v>7</v>
      </c>
      <c r="J237" s="54">
        <v>160</v>
      </c>
      <c r="K237" s="54">
        <v>1120</v>
      </c>
    </row>
    <row r="238" spans="5:11" x14ac:dyDescent="0.25">
      <c r="E238" t="s">
        <v>152</v>
      </c>
      <c r="F238" t="s">
        <v>290</v>
      </c>
      <c r="G238" t="s">
        <v>288</v>
      </c>
      <c r="H238" s="57">
        <v>45857</v>
      </c>
      <c r="I238" s="35">
        <v>12</v>
      </c>
      <c r="J238" s="54">
        <v>160</v>
      </c>
      <c r="K238" s="54">
        <v>1920</v>
      </c>
    </row>
    <row r="239" spans="5:11" x14ac:dyDescent="0.25">
      <c r="E239" t="s">
        <v>152</v>
      </c>
      <c r="F239" t="s">
        <v>290</v>
      </c>
      <c r="G239" t="s">
        <v>288</v>
      </c>
      <c r="H239" s="57">
        <v>45871</v>
      </c>
      <c r="I239" s="35">
        <v>2</v>
      </c>
      <c r="J239" s="54">
        <v>240</v>
      </c>
      <c r="K239" s="54">
        <v>480</v>
      </c>
    </row>
    <row r="240" spans="5:11" x14ac:dyDescent="0.25">
      <c r="E240" t="s">
        <v>152</v>
      </c>
      <c r="F240" t="s">
        <v>290</v>
      </c>
      <c r="G240" t="s">
        <v>288</v>
      </c>
      <c r="H240" s="57">
        <v>45878</v>
      </c>
      <c r="I240" s="35">
        <v>10</v>
      </c>
      <c r="J240" s="54">
        <v>240</v>
      </c>
      <c r="K240" s="54">
        <v>2400</v>
      </c>
    </row>
    <row r="241" spans="5:11" x14ac:dyDescent="0.25">
      <c r="E241" t="s">
        <v>152</v>
      </c>
      <c r="F241" t="s">
        <v>290</v>
      </c>
      <c r="G241" t="s">
        <v>288</v>
      </c>
      <c r="H241" s="57">
        <v>46011</v>
      </c>
      <c r="I241" s="35">
        <v>2</v>
      </c>
      <c r="J241" s="54">
        <v>260</v>
      </c>
      <c r="K241" s="54">
        <v>520</v>
      </c>
    </row>
    <row r="242" spans="5:11" x14ac:dyDescent="0.25">
      <c r="E242" t="s">
        <v>152</v>
      </c>
      <c r="F242" t="s">
        <v>293</v>
      </c>
      <c r="G242" t="s">
        <v>292</v>
      </c>
      <c r="H242" s="57">
        <v>45780</v>
      </c>
      <c r="I242" s="35">
        <v>17</v>
      </c>
      <c r="J242" s="54">
        <v>178.8235294117647</v>
      </c>
      <c r="K242" s="54">
        <v>3040</v>
      </c>
    </row>
    <row r="243" spans="5:11" x14ac:dyDescent="0.25">
      <c r="E243" t="s">
        <v>152</v>
      </c>
      <c r="F243" t="s">
        <v>293</v>
      </c>
      <c r="G243" t="s">
        <v>292</v>
      </c>
      <c r="H243" s="57">
        <v>45766</v>
      </c>
      <c r="I243" s="35">
        <v>4</v>
      </c>
      <c r="J243" s="54">
        <v>168.75</v>
      </c>
      <c r="K243" s="54">
        <v>675</v>
      </c>
    </row>
    <row r="244" spans="5:11" x14ac:dyDescent="0.25">
      <c r="E244" t="s">
        <v>152</v>
      </c>
      <c r="F244" t="s">
        <v>293</v>
      </c>
      <c r="G244" t="s">
        <v>292</v>
      </c>
      <c r="H244" s="57">
        <v>45773</v>
      </c>
      <c r="I244" s="35">
        <v>8</v>
      </c>
      <c r="J244" s="54">
        <v>285</v>
      </c>
      <c r="K244" s="54">
        <v>2280</v>
      </c>
    </row>
    <row r="245" spans="5:11" x14ac:dyDescent="0.25">
      <c r="E245" t="s">
        <v>152</v>
      </c>
      <c r="F245" t="s">
        <v>293</v>
      </c>
      <c r="G245" t="s">
        <v>292</v>
      </c>
      <c r="H245" s="57">
        <v>45906</v>
      </c>
      <c r="I245" s="35">
        <v>2</v>
      </c>
      <c r="J245" s="54">
        <v>260</v>
      </c>
      <c r="K245" s="54">
        <v>520</v>
      </c>
    </row>
    <row r="246" spans="5:11" x14ac:dyDescent="0.25">
      <c r="E246" t="s">
        <v>152</v>
      </c>
      <c r="F246" t="s">
        <v>293</v>
      </c>
      <c r="G246" t="s">
        <v>292</v>
      </c>
      <c r="H246" s="57">
        <v>45913</v>
      </c>
      <c r="I246" s="35">
        <v>2</v>
      </c>
      <c r="J246" s="54">
        <v>200</v>
      </c>
      <c r="K246" s="54">
        <v>400</v>
      </c>
    </row>
    <row r="247" spans="5:11" x14ac:dyDescent="0.25">
      <c r="E247" t="s">
        <v>152</v>
      </c>
      <c r="F247" t="s">
        <v>293</v>
      </c>
      <c r="G247" t="s">
        <v>292</v>
      </c>
      <c r="H247" s="57">
        <v>45920</v>
      </c>
      <c r="I247" s="35">
        <v>4</v>
      </c>
      <c r="J247" s="54">
        <v>160</v>
      </c>
      <c r="K247" s="54">
        <v>640</v>
      </c>
    </row>
    <row r="248" spans="5:11" x14ac:dyDescent="0.25">
      <c r="E248" t="s">
        <v>152</v>
      </c>
      <c r="F248" t="s">
        <v>293</v>
      </c>
      <c r="G248" t="s">
        <v>292</v>
      </c>
      <c r="H248" s="57">
        <v>45843</v>
      </c>
      <c r="I248" s="35">
        <v>4</v>
      </c>
      <c r="J248" s="54">
        <v>160</v>
      </c>
      <c r="K248" s="54">
        <v>640</v>
      </c>
    </row>
    <row r="249" spans="5:11" x14ac:dyDescent="0.25">
      <c r="E249" t="s">
        <v>152</v>
      </c>
      <c r="F249" t="s">
        <v>293</v>
      </c>
      <c r="G249" t="s">
        <v>292</v>
      </c>
      <c r="H249" s="57">
        <v>45864</v>
      </c>
      <c r="I249" s="35">
        <v>18</v>
      </c>
      <c r="J249" s="54">
        <v>160</v>
      </c>
      <c r="K249" s="54">
        <v>2880</v>
      </c>
    </row>
    <row r="250" spans="5:11" x14ac:dyDescent="0.25">
      <c r="E250" t="s">
        <v>152</v>
      </c>
      <c r="F250" t="s">
        <v>293</v>
      </c>
      <c r="G250" t="s">
        <v>292</v>
      </c>
      <c r="H250" s="57">
        <v>45878</v>
      </c>
      <c r="I250" s="35">
        <v>4</v>
      </c>
      <c r="J250" s="54">
        <v>240</v>
      </c>
      <c r="K250" s="54">
        <v>960</v>
      </c>
    </row>
    <row r="251" spans="5:11" x14ac:dyDescent="0.25">
      <c r="E251" t="s">
        <v>152</v>
      </c>
      <c r="F251" t="s">
        <v>293</v>
      </c>
      <c r="G251" t="s">
        <v>292</v>
      </c>
      <c r="H251" s="57">
        <v>45885</v>
      </c>
      <c r="I251" s="35">
        <v>10</v>
      </c>
      <c r="J251" s="54">
        <v>240</v>
      </c>
      <c r="K251" s="54">
        <v>2400</v>
      </c>
    </row>
    <row r="252" spans="5:11" x14ac:dyDescent="0.25">
      <c r="E252" t="s">
        <v>152</v>
      </c>
      <c r="F252" t="s">
        <v>293</v>
      </c>
      <c r="G252" t="s">
        <v>292</v>
      </c>
      <c r="H252" s="57">
        <v>46018</v>
      </c>
      <c r="I252" s="35">
        <v>2</v>
      </c>
      <c r="J252" s="54">
        <v>260</v>
      </c>
      <c r="K252" s="54">
        <v>520</v>
      </c>
    </row>
    <row r="253" spans="5:11" x14ac:dyDescent="0.25">
      <c r="E253" t="s">
        <v>152</v>
      </c>
      <c r="F253" t="s">
        <v>282</v>
      </c>
      <c r="G253" t="s">
        <v>23</v>
      </c>
      <c r="H253" s="57">
        <v>45873</v>
      </c>
      <c r="I253" s="35">
        <v>9</v>
      </c>
      <c r="J253" s="54">
        <v>240</v>
      </c>
      <c r="K253" s="54">
        <v>2160</v>
      </c>
    </row>
    <row r="254" spans="5:11" x14ac:dyDescent="0.25">
      <c r="E254" t="s">
        <v>152</v>
      </c>
      <c r="F254" t="s">
        <v>282</v>
      </c>
      <c r="G254" t="s">
        <v>23</v>
      </c>
      <c r="H254" s="57">
        <v>45880</v>
      </c>
      <c r="I254" s="35">
        <v>23</v>
      </c>
      <c r="J254" s="54">
        <v>280</v>
      </c>
      <c r="K254" s="54">
        <v>6440</v>
      </c>
    </row>
    <row r="255" spans="5:11" x14ac:dyDescent="0.25">
      <c r="E255" t="s">
        <v>152</v>
      </c>
      <c r="F255" t="s">
        <v>282</v>
      </c>
      <c r="G255" t="s">
        <v>23</v>
      </c>
      <c r="H255" s="57">
        <v>45887</v>
      </c>
      <c r="I255" s="35">
        <v>4</v>
      </c>
      <c r="J255" s="54">
        <v>280</v>
      </c>
      <c r="K255" s="54">
        <v>1120</v>
      </c>
    </row>
    <row r="256" spans="5:11" x14ac:dyDescent="0.25">
      <c r="E256" t="s">
        <v>152</v>
      </c>
      <c r="F256" t="s">
        <v>282</v>
      </c>
      <c r="G256" t="s">
        <v>23</v>
      </c>
      <c r="H256" s="57">
        <v>45901</v>
      </c>
      <c r="I256" s="35">
        <v>5</v>
      </c>
      <c r="J256" s="54">
        <v>220</v>
      </c>
      <c r="K256" s="54">
        <v>1100</v>
      </c>
    </row>
    <row r="257" spans="5:11" x14ac:dyDescent="0.25">
      <c r="E257" t="s">
        <v>152</v>
      </c>
      <c r="F257" t="s">
        <v>282</v>
      </c>
      <c r="G257" t="s">
        <v>295</v>
      </c>
      <c r="H257" s="57">
        <v>45765</v>
      </c>
      <c r="I257" s="35">
        <v>5</v>
      </c>
      <c r="J257" s="54">
        <v>325</v>
      </c>
      <c r="K257" s="54">
        <v>1625</v>
      </c>
    </row>
    <row r="258" spans="5:11" x14ac:dyDescent="0.25">
      <c r="E258" t="s">
        <v>152</v>
      </c>
      <c r="F258" t="s">
        <v>282</v>
      </c>
      <c r="G258" t="s">
        <v>295</v>
      </c>
      <c r="H258" s="57">
        <v>45772</v>
      </c>
      <c r="I258" s="35">
        <v>26</v>
      </c>
      <c r="J258" s="54">
        <v>161.53846153846155</v>
      </c>
      <c r="K258" s="54">
        <v>4200</v>
      </c>
    </row>
    <row r="259" spans="5:11" x14ac:dyDescent="0.25">
      <c r="E259" t="s">
        <v>152</v>
      </c>
      <c r="F259" t="s">
        <v>282</v>
      </c>
      <c r="G259" t="s">
        <v>479</v>
      </c>
      <c r="H259" s="57">
        <v>45870</v>
      </c>
      <c r="I259" s="35">
        <v>2</v>
      </c>
      <c r="J259" s="54">
        <v>250</v>
      </c>
      <c r="K259" s="54">
        <v>500</v>
      </c>
    </row>
    <row r="260" spans="5:11" x14ac:dyDescent="0.25">
      <c r="E260" t="s">
        <v>152</v>
      </c>
      <c r="F260" t="s">
        <v>282</v>
      </c>
      <c r="G260" t="s">
        <v>479</v>
      </c>
      <c r="H260" s="57">
        <v>45877</v>
      </c>
      <c r="I260" s="35">
        <v>7</v>
      </c>
      <c r="J260" s="54">
        <v>250</v>
      </c>
      <c r="K260" s="54">
        <v>1750</v>
      </c>
    </row>
    <row r="261" spans="5:11" x14ac:dyDescent="0.25">
      <c r="E261" t="s">
        <v>152</v>
      </c>
      <c r="F261" t="s">
        <v>282</v>
      </c>
      <c r="G261" t="s">
        <v>479</v>
      </c>
      <c r="H261" s="57">
        <v>45884</v>
      </c>
      <c r="I261" s="35">
        <v>2</v>
      </c>
      <c r="J261" s="54">
        <v>250</v>
      </c>
      <c r="K261" s="54">
        <v>500</v>
      </c>
    </row>
    <row r="262" spans="5:11" x14ac:dyDescent="0.25">
      <c r="E262" t="s">
        <v>152</v>
      </c>
      <c r="F262" t="s">
        <v>282</v>
      </c>
      <c r="G262" t="s">
        <v>479</v>
      </c>
      <c r="H262" s="57">
        <v>45856</v>
      </c>
      <c r="I262" s="35">
        <v>3</v>
      </c>
      <c r="J262" s="54">
        <v>250</v>
      </c>
      <c r="K262" s="54">
        <v>750</v>
      </c>
    </row>
    <row r="263" spans="5:11" x14ac:dyDescent="0.25">
      <c r="E263" t="s">
        <v>152</v>
      </c>
      <c r="F263" t="s">
        <v>284</v>
      </c>
      <c r="G263" t="s">
        <v>24</v>
      </c>
      <c r="H263" s="57">
        <v>45887</v>
      </c>
      <c r="I263" s="35">
        <v>12</v>
      </c>
      <c r="J263" s="54">
        <v>300</v>
      </c>
      <c r="K263" s="54">
        <v>3600</v>
      </c>
    </row>
    <row r="264" spans="5:11" x14ac:dyDescent="0.25">
      <c r="E264" t="s">
        <v>152</v>
      </c>
      <c r="F264" t="s">
        <v>284</v>
      </c>
      <c r="G264" t="s">
        <v>24</v>
      </c>
      <c r="H264" s="57">
        <v>45894</v>
      </c>
      <c r="I264" s="35">
        <v>13</v>
      </c>
      <c r="J264" s="54">
        <v>320</v>
      </c>
      <c r="K264" s="54">
        <v>4160</v>
      </c>
    </row>
    <row r="265" spans="5:11" x14ac:dyDescent="0.25">
      <c r="E265" t="s">
        <v>152</v>
      </c>
      <c r="F265" t="s">
        <v>284</v>
      </c>
      <c r="G265" t="s">
        <v>297</v>
      </c>
      <c r="H265" s="57">
        <v>45772</v>
      </c>
      <c r="I265" s="35">
        <v>10</v>
      </c>
      <c r="J265" s="54">
        <v>345</v>
      </c>
      <c r="K265" s="54">
        <v>3450</v>
      </c>
    </row>
    <row r="266" spans="5:11" x14ac:dyDescent="0.25">
      <c r="E266" t="s">
        <v>152</v>
      </c>
      <c r="F266" t="s">
        <v>284</v>
      </c>
      <c r="G266" t="s">
        <v>297</v>
      </c>
      <c r="H266" s="57">
        <v>45779</v>
      </c>
      <c r="I266" s="35">
        <v>21</v>
      </c>
      <c r="J266" s="54">
        <v>221.42857142857142</v>
      </c>
      <c r="K266" s="54">
        <v>4650</v>
      </c>
    </row>
    <row r="267" spans="5:11" x14ac:dyDescent="0.25">
      <c r="E267" t="s">
        <v>152</v>
      </c>
      <c r="F267" t="s">
        <v>284</v>
      </c>
      <c r="G267" t="s">
        <v>481</v>
      </c>
      <c r="H267" s="57">
        <v>45884</v>
      </c>
      <c r="I267" s="35">
        <v>2</v>
      </c>
      <c r="J267" s="54">
        <v>250</v>
      </c>
      <c r="K267" s="54">
        <v>500</v>
      </c>
    </row>
    <row r="268" spans="5:11" x14ac:dyDescent="0.25">
      <c r="E268" t="s">
        <v>152</v>
      </c>
      <c r="F268" t="s">
        <v>284</v>
      </c>
      <c r="G268" t="s">
        <v>481</v>
      </c>
      <c r="H268" s="57">
        <v>45891</v>
      </c>
      <c r="I268" s="35">
        <v>17</v>
      </c>
      <c r="J268" s="54">
        <v>250</v>
      </c>
      <c r="K268" s="54">
        <v>4250</v>
      </c>
    </row>
    <row r="269" spans="5:11" x14ac:dyDescent="0.25">
      <c r="E269" t="s">
        <v>152</v>
      </c>
      <c r="F269" t="s">
        <v>284</v>
      </c>
      <c r="G269" t="s">
        <v>481</v>
      </c>
      <c r="H269" s="57">
        <v>45912</v>
      </c>
      <c r="I269" s="35">
        <v>2</v>
      </c>
      <c r="J269" s="54">
        <v>250</v>
      </c>
      <c r="K269" s="54">
        <v>500</v>
      </c>
    </row>
    <row r="270" spans="5:11" x14ac:dyDescent="0.25">
      <c r="E270" t="s">
        <v>152</v>
      </c>
      <c r="F270" t="s">
        <v>115</v>
      </c>
      <c r="G270" t="s">
        <v>23</v>
      </c>
      <c r="H270" s="57">
        <v>45760</v>
      </c>
      <c r="I270" s="35">
        <v>31</v>
      </c>
      <c r="J270" s="54">
        <v>127.09677419354838</v>
      </c>
      <c r="K270" s="54">
        <v>3940</v>
      </c>
    </row>
    <row r="271" spans="5:11" x14ac:dyDescent="0.25">
      <c r="E271" t="s">
        <v>152</v>
      </c>
      <c r="F271" t="s">
        <v>115</v>
      </c>
      <c r="G271" t="s">
        <v>23</v>
      </c>
      <c r="H271" s="57">
        <v>45767</v>
      </c>
      <c r="I271" s="35">
        <v>7</v>
      </c>
      <c r="J271" s="54">
        <v>303.57142857142856</v>
      </c>
      <c r="K271" s="54">
        <v>2125</v>
      </c>
    </row>
    <row r="272" spans="5:11" x14ac:dyDescent="0.25">
      <c r="E272" t="s">
        <v>152</v>
      </c>
      <c r="F272" t="s">
        <v>115</v>
      </c>
      <c r="G272" t="s">
        <v>23</v>
      </c>
      <c r="H272" s="57">
        <v>45774</v>
      </c>
      <c r="I272" s="35">
        <v>1</v>
      </c>
      <c r="J272" s="54">
        <v>150</v>
      </c>
      <c r="K272" s="54">
        <v>150</v>
      </c>
    </row>
    <row r="273" spans="5:11" x14ac:dyDescent="0.25">
      <c r="E273" t="s">
        <v>152</v>
      </c>
      <c r="F273" t="s">
        <v>116</v>
      </c>
      <c r="G273" t="s">
        <v>24</v>
      </c>
      <c r="H273" s="57">
        <v>45767</v>
      </c>
      <c r="I273" s="35">
        <v>34</v>
      </c>
      <c r="J273" s="54">
        <v>128.8235294117647</v>
      </c>
      <c r="K273" s="54">
        <v>4380</v>
      </c>
    </row>
    <row r="274" spans="5:11" x14ac:dyDescent="0.25">
      <c r="E274" t="s">
        <v>152</v>
      </c>
      <c r="F274" t="s">
        <v>116</v>
      </c>
      <c r="G274" t="s">
        <v>24</v>
      </c>
      <c r="H274" s="57">
        <v>45774</v>
      </c>
      <c r="I274" s="35">
        <v>6</v>
      </c>
      <c r="J274" s="54">
        <v>308.33333333333331</v>
      </c>
      <c r="K274" s="54">
        <v>1850</v>
      </c>
    </row>
    <row r="275" spans="5:11" x14ac:dyDescent="0.25">
      <c r="E275" t="s">
        <v>152</v>
      </c>
      <c r="F275" t="s">
        <v>116</v>
      </c>
      <c r="G275" t="s">
        <v>24</v>
      </c>
      <c r="H275" s="57">
        <v>45781</v>
      </c>
      <c r="I275" s="35">
        <v>18</v>
      </c>
      <c r="J275" s="54">
        <v>190.55555555555554</v>
      </c>
      <c r="K275" s="54">
        <v>3430</v>
      </c>
    </row>
    <row r="276" spans="5:11" x14ac:dyDescent="0.25">
      <c r="E276" t="s">
        <v>152</v>
      </c>
      <c r="F276" t="s">
        <v>287</v>
      </c>
      <c r="G276" t="s">
        <v>288</v>
      </c>
      <c r="H276" s="57">
        <v>45752</v>
      </c>
      <c r="I276" s="35">
        <v>2</v>
      </c>
      <c r="J276" s="54">
        <v>150</v>
      </c>
      <c r="K276" s="54">
        <v>300</v>
      </c>
    </row>
    <row r="277" spans="5:11" x14ac:dyDescent="0.25">
      <c r="E277" t="s">
        <v>152</v>
      </c>
      <c r="F277" t="s">
        <v>287</v>
      </c>
      <c r="G277" t="s">
        <v>288</v>
      </c>
      <c r="H277" s="57">
        <v>45759</v>
      </c>
      <c r="I277" s="35">
        <v>5</v>
      </c>
      <c r="J277" s="54">
        <v>165</v>
      </c>
      <c r="K277" s="54">
        <v>825</v>
      </c>
    </row>
    <row r="278" spans="5:11" x14ac:dyDescent="0.25">
      <c r="E278" t="s">
        <v>152</v>
      </c>
      <c r="F278" t="s">
        <v>287</v>
      </c>
      <c r="G278" t="s">
        <v>298</v>
      </c>
      <c r="H278" s="57">
        <v>45759</v>
      </c>
      <c r="I278" s="35">
        <v>5</v>
      </c>
      <c r="J278" s="54">
        <v>130</v>
      </c>
      <c r="K278" s="54">
        <v>650</v>
      </c>
    </row>
    <row r="279" spans="5:11" x14ac:dyDescent="0.25">
      <c r="E279" t="s">
        <v>152</v>
      </c>
      <c r="F279" t="s">
        <v>287</v>
      </c>
      <c r="G279" t="s">
        <v>298</v>
      </c>
      <c r="H279" s="57">
        <v>45766</v>
      </c>
      <c r="I279" s="35">
        <v>1</v>
      </c>
      <c r="J279" s="54">
        <v>100</v>
      </c>
      <c r="K279" s="54">
        <v>100</v>
      </c>
    </row>
    <row r="280" spans="5:11" x14ac:dyDescent="0.25">
      <c r="E280" t="s">
        <v>152</v>
      </c>
      <c r="F280" t="s">
        <v>287</v>
      </c>
      <c r="G280" t="s">
        <v>298</v>
      </c>
      <c r="H280" s="57">
        <v>45773</v>
      </c>
      <c r="I280" s="35">
        <v>29</v>
      </c>
      <c r="J280" s="54">
        <v>120.68965517241379</v>
      </c>
      <c r="K280" s="54">
        <v>3500</v>
      </c>
    </row>
    <row r="281" spans="5:11" x14ac:dyDescent="0.25">
      <c r="E281" t="s">
        <v>152</v>
      </c>
      <c r="F281" t="s">
        <v>291</v>
      </c>
      <c r="G281" t="s">
        <v>300</v>
      </c>
      <c r="H281" s="57">
        <v>45780</v>
      </c>
      <c r="I281" s="35">
        <v>31</v>
      </c>
      <c r="J281" s="54">
        <v>164.51612903225808</v>
      </c>
      <c r="K281" s="54">
        <v>5100</v>
      </c>
    </row>
    <row r="282" spans="5:11" x14ac:dyDescent="0.25">
      <c r="E282" t="s">
        <v>152</v>
      </c>
      <c r="F282" t="s">
        <v>291</v>
      </c>
      <c r="G282" t="s">
        <v>300</v>
      </c>
      <c r="H282" s="57">
        <v>45766</v>
      </c>
      <c r="I282" s="35">
        <v>12</v>
      </c>
      <c r="J282" s="54">
        <v>162.5</v>
      </c>
      <c r="K282" s="54">
        <v>1950</v>
      </c>
    </row>
    <row r="283" spans="5:11" x14ac:dyDescent="0.25">
      <c r="E283" t="s">
        <v>152</v>
      </c>
      <c r="F283" t="s">
        <v>304</v>
      </c>
      <c r="G283" t="s">
        <v>305</v>
      </c>
      <c r="H283" s="57">
        <v>45717</v>
      </c>
      <c r="I283" s="35">
        <v>0</v>
      </c>
      <c r="J283" s="54">
        <v>0</v>
      </c>
      <c r="K283" s="54">
        <v>0</v>
      </c>
    </row>
    <row r="284" spans="5:11" x14ac:dyDescent="0.25">
      <c r="E284" t="s">
        <v>152</v>
      </c>
      <c r="F284" t="s">
        <v>304</v>
      </c>
      <c r="G284" t="s">
        <v>305</v>
      </c>
      <c r="H284" s="57">
        <v>45738</v>
      </c>
      <c r="I284" s="35">
        <v>0</v>
      </c>
      <c r="J284" s="54">
        <v>0</v>
      </c>
      <c r="K284" s="54">
        <v>0</v>
      </c>
    </row>
    <row r="285" spans="5:11" x14ac:dyDescent="0.25">
      <c r="E285" t="s">
        <v>152</v>
      </c>
      <c r="F285" t="s">
        <v>308</v>
      </c>
      <c r="G285" t="s">
        <v>309</v>
      </c>
      <c r="H285" s="57">
        <v>45724</v>
      </c>
      <c r="I285" s="35">
        <v>0</v>
      </c>
      <c r="J285" s="54">
        <v>0</v>
      </c>
      <c r="K285" s="54">
        <v>0</v>
      </c>
    </row>
    <row r="286" spans="5:11" x14ac:dyDescent="0.25">
      <c r="E286" t="s">
        <v>152</v>
      </c>
      <c r="F286" t="s">
        <v>308</v>
      </c>
      <c r="G286" t="s">
        <v>309</v>
      </c>
      <c r="H286" s="57">
        <v>45745</v>
      </c>
      <c r="I286" s="35">
        <v>1</v>
      </c>
      <c r="J286" s="54">
        <v>500</v>
      </c>
      <c r="K286" s="54">
        <v>500</v>
      </c>
    </row>
    <row r="287" spans="5:11" x14ac:dyDescent="0.25">
      <c r="E287" t="s">
        <v>152</v>
      </c>
      <c r="F287" t="s">
        <v>335</v>
      </c>
      <c r="G287" t="s">
        <v>336</v>
      </c>
      <c r="H287" s="57">
        <v>45880</v>
      </c>
      <c r="I287" s="35">
        <v>10</v>
      </c>
      <c r="J287" s="54">
        <v>240</v>
      </c>
      <c r="K287" s="54">
        <v>2400</v>
      </c>
    </row>
    <row r="288" spans="5:11" x14ac:dyDescent="0.25">
      <c r="E288" t="s">
        <v>152</v>
      </c>
      <c r="F288" t="s">
        <v>337</v>
      </c>
      <c r="G288" t="s">
        <v>338</v>
      </c>
      <c r="H288" s="57">
        <v>45887</v>
      </c>
      <c r="I288" s="35">
        <v>4</v>
      </c>
      <c r="J288" s="54">
        <v>240</v>
      </c>
      <c r="K288" s="54">
        <v>960</v>
      </c>
    </row>
    <row r="289" spans="5:11" x14ac:dyDescent="0.25">
      <c r="E289" t="s">
        <v>152</v>
      </c>
      <c r="F289" t="s">
        <v>337</v>
      </c>
      <c r="G289" t="s">
        <v>338</v>
      </c>
      <c r="H289" s="57">
        <v>45894</v>
      </c>
      <c r="I289" s="35">
        <v>9</v>
      </c>
      <c r="J289" s="54">
        <v>240</v>
      </c>
      <c r="K289" s="54">
        <v>2160</v>
      </c>
    </row>
    <row r="290" spans="5:11" x14ac:dyDescent="0.25">
      <c r="E290" t="s">
        <v>152</v>
      </c>
      <c r="F290" t="s">
        <v>203</v>
      </c>
      <c r="G290" t="s">
        <v>23</v>
      </c>
      <c r="H290" s="57">
        <v>45765</v>
      </c>
      <c r="I290" s="35">
        <v>2</v>
      </c>
      <c r="J290" s="54">
        <v>275</v>
      </c>
      <c r="K290" s="54">
        <v>550</v>
      </c>
    </row>
    <row r="291" spans="5:11" x14ac:dyDescent="0.25">
      <c r="E291" t="s">
        <v>152</v>
      </c>
      <c r="F291" t="s">
        <v>203</v>
      </c>
      <c r="G291" t="s">
        <v>23</v>
      </c>
      <c r="H291" s="57">
        <v>45772</v>
      </c>
      <c r="I291" s="35">
        <v>24</v>
      </c>
      <c r="J291" s="54">
        <v>179.16666666666666</v>
      </c>
      <c r="K291" s="54">
        <v>4300</v>
      </c>
    </row>
    <row r="292" spans="5:11" x14ac:dyDescent="0.25">
      <c r="E292" t="s">
        <v>152</v>
      </c>
      <c r="F292" t="s">
        <v>345</v>
      </c>
      <c r="G292" t="s">
        <v>24</v>
      </c>
      <c r="H292" s="57">
        <v>45772</v>
      </c>
      <c r="I292" s="35">
        <v>3</v>
      </c>
      <c r="J292" s="54">
        <v>333.33333333333331</v>
      </c>
      <c r="K292" s="54">
        <v>1000</v>
      </c>
    </row>
    <row r="293" spans="5:11" x14ac:dyDescent="0.25">
      <c r="E293" t="s">
        <v>152</v>
      </c>
      <c r="F293" t="s">
        <v>345</v>
      </c>
      <c r="G293" t="s">
        <v>24</v>
      </c>
      <c r="H293" s="57">
        <v>45779</v>
      </c>
      <c r="I293" s="35">
        <v>24</v>
      </c>
      <c r="J293" s="54">
        <v>191.66666666666666</v>
      </c>
      <c r="K293" s="54">
        <v>4600</v>
      </c>
    </row>
    <row r="294" spans="5:11" x14ac:dyDescent="0.25">
      <c r="E294" t="s">
        <v>152</v>
      </c>
      <c r="F294" t="s">
        <v>374</v>
      </c>
      <c r="G294" t="s">
        <v>24</v>
      </c>
      <c r="H294" s="57">
        <v>45772</v>
      </c>
      <c r="I294" s="35">
        <v>2</v>
      </c>
      <c r="J294" s="54">
        <v>250</v>
      </c>
      <c r="K294" s="54">
        <v>500</v>
      </c>
    </row>
    <row r="295" spans="5:11" x14ac:dyDescent="0.25">
      <c r="E295" t="s">
        <v>152</v>
      </c>
      <c r="F295" t="s">
        <v>374</v>
      </c>
      <c r="G295" t="s">
        <v>24</v>
      </c>
      <c r="H295" s="57">
        <v>45779</v>
      </c>
      <c r="I295" s="35">
        <v>22</v>
      </c>
      <c r="J295" s="54">
        <v>186.36363636363637</v>
      </c>
      <c r="K295" s="54">
        <v>4100</v>
      </c>
    </row>
    <row r="296" spans="5:11" x14ac:dyDescent="0.25">
      <c r="E296" t="s">
        <v>152</v>
      </c>
      <c r="F296" t="s">
        <v>365</v>
      </c>
      <c r="G296" t="s">
        <v>300</v>
      </c>
      <c r="H296" s="57">
        <v>45892</v>
      </c>
      <c r="I296" s="35">
        <v>2</v>
      </c>
      <c r="J296" s="54">
        <v>300</v>
      </c>
      <c r="K296" s="54">
        <v>600</v>
      </c>
    </row>
    <row r="297" spans="5:11" x14ac:dyDescent="0.25">
      <c r="E297" t="s">
        <v>279</v>
      </c>
      <c r="F297" t="s">
        <v>290</v>
      </c>
      <c r="G297" t="s">
        <v>288</v>
      </c>
      <c r="H297" s="57">
        <v>45766</v>
      </c>
      <c r="I297" s="35">
        <v>9</v>
      </c>
      <c r="J297" s="54">
        <v>285</v>
      </c>
      <c r="K297" s="54">
        <v>2565</v>
      </c>
    </row>
    <row r="298" spans="5:11" x14ac:dyDescent="0.25">
      <c r="E298" t="s">
        <v>279</v>
      </c>
      <c r="F298" t="s">
        <v>290</v>
      </c>
      <c r="G298" t="s">
        <v>288</v>
      </c>
      <c r="H298" s="57">
        <v>45773</v>
      </c>
      <c r="I298" s="35">
        <v>10</v>
      </c>
      <c r="J298" s="54">
        <v>135</v>
      </c>
      <c r="K298" s="54">
        <v>1350</v>
      </c>
    </row>
    <row r="299" spans="5:11" x14ac:dyDescent="0.25">
      <c r="E299" t="s">
        <v>279</v>
      </c>
      <c r="F299" t="s">
        <v>290</v>
      </c>
      <c r="G299" t="s">
        <v>288</v>
      </c>
      <c r="H299" s="57">
        <v>45899</v>
      </c>
      <c r="I299" s="35">
        <v>3</v>
      </c>
      <c r="J299" s="54">
        <v>220</v>
      </c>
      <c r="K299" s="54">
        <v>660</v>
      </c>
    </row>
    <row r="300" spans="5:11" x14ac:dyDescent="0.25">
      <c r="E300" t="s">
        <v>279</v>
      </c>
      <c r="F300" t="s">
        <v>290</v>
      </c>
      <c r="G300" t="s">
        <v>288</v>
      </c>
      <c r="H300" s="57">
        <v>45906</v>
      </c>
      <c r="I300" s="35">
        <v>2</v>
      </c>
      <c r="J300" s="54">
        <v>215</v>
      </c>
      <c r="K300" s="54">
        <v>430</v>
      </c>
    </row>
    <row r="301" spans="5:11" x14ac:dyDescent="0.25">
      <c r="E301" t="s">
        <v>279</v>
      </c>
      <c r="F301" t="s">
        <v>290</v>
      </c>
      <c r="G301" t="s">
        <v>288</v>
      </c>
      <c r="H301" s="57">
        <v>45934</v>
      </c>
      <c r="I301" s="35">
        <v>1</v>
      </c>
      <c r="J301" s="54">
        <v>240</v>
      </c>
      <c r="K301" s="54">
        <v>240</v>
      </c>
    </row>
    <row r="302" spans="5:11" x14ac:dyDescent="0.25">
      <c r="E302" t="s">
        <v>279</v>
      </c>
      <c r="F302" t="s">
        <v>290</v>
      </c>
      <c r="G302" t="s">
        <v>288</v>
      </c>
      <c r="H302" s="57">
        <v>45843</v>
      </c>
      <c r="I302" s="35">
        <v>9</v>
      </c>
      <c r="J302" s="54">
        <v>200</v>
      </c>
      <c r="K302" s="54">
        <v>1800</v>
      </c>
    </row>
    <row r="303" spans="5:11" x14ac:dyDescent="0.25">
      <c r="E303" t="s">
        <v>279</v>
      </c>
      <c r="F303" t="s">
        <v>290</v>
      </c>
      <c r="G303" t="s">
        <v>288</v>
      </c>
      <c r="H303" s="57">
        <v>45864</v>
      </c>
      <c r="I303" s="35">
        <v>4</v>
      </c>
      <c r="J303" s="54">
        <v>220</v>
      </c>
      <c r="K303" s="54">
        <v>880</v>
      </c>
    </row>
    <row r="304" spans="5:11" x14ac:dyDescent="0.25">
      <c r="E304" t="s">
        <v>279</v>
      </c>
      <c r="F304" t="s">
        <v>290</v>
      </c>
      <c r="G304" t="s">
        <v>288</v>
      </c>
      <c r="H304" s="57">
        <v>45871</v>
      </c>
      <c r="I304" s="35">
        <v>6</v>
      </c>
      <c r="J304" s="54">
        <v>240</v>
      </c>
      <c r="K304" s="54">
        <v>1440</v>
      </c>
    </row>
    <row r="305" spans="5:11" x14ac:dyDescent="0.25">
      <c r="E305" t="s">
        <v>279</v>
      </c>
      <c r="F305" t="s">
        <v>290</v>
      </c>
      <c r="G305" t="s">
        <v>288</v>
      </c>
      <c r="H305" s="57">
        <v>45878</v>
      </c>
      <c r="I305" s="35">
        <v>13</v>
      </c>
      <c r="J305" s="54">
        <v>248.65384615384616</v>
      </c>
      <c r="K305" s="54">
        <v>3232.5</v>
      </c>
    </row>
    <row r="306" spans="5:11" x14ac:dyDescent="0.25">
      <c r="E306" t="s">
        <v>279</v>
      </c>
      <c r="F306" t="s">
        <v>290</v>
      </c>
      <c r="G306" t="s">
        <v>288</v>
      </c>
      <c r="H306" s="57">
        <v>45829</v>
      </c>
      <c r="I306" s="35">
        <v>4</v>
      </c>
      <c r="J306" s="54">
        <v>160</v>
      </c>
      <c r="K306" s="54">
        <v>640</v>
      </c>
    </row>
    <row r="307" spans="5:11" x14ac:dyDescent="0.25">
      <c r="E307" t="s">
        <v>279</v>
      </c>
      <c r="F307" t="s">
        <v>293</v>
      </c>
      <c r="G307" t="s">
        <v>292</v>
      </c>
      <c r="H307" s="57">
        <v>45780</v>
      </c>
      <c r="I307" s="35">
        <v>9</v>
      </c>
      <c r="J307" s="54">
        <v>143.33333333333334</v>
      </c>
      <c r="K307" s="54">
        <v>1290</v>
      </c>
    </row>
    <row r="308" spans="5:11" x14ac:dyDescent="0.25">
      <c r="E308" t="s">
        <v>279</v>
      </c>
      <c r="F308" t="s">
        <v>293</v>
      </c>
      <c r="G308" t="s">
        <v>292</v>
      </c>
      <c r="H308" s="57">
        <v>45773</v>
      </c>
      <c r="I308" s="35">
        <v>14</v>
      </c>
      <c r="J308" s="54">
        <v>285</v>
      </c>
      <c r="K308" s="54">
        <v>3990</v>
      </c>
    </row>
    <row r="309" spans="5:11" x14ac:dyDescent="0.25">
      <c r="E309" t="s">
        <v>279</v>
      </c>
      <c r="F309" t="s">
        <v>293</v>
      </c>
      <c r="G309" t="s">
        <v>292</v>
      </c>
      <c r="H309" s="57">
        <v>45913</v>
      </c>
      <c r="I309" s="35">
        <v>2</v>
      </c>
      <c r="J309" s="54">
        <v>215</v>
      </c>
      <c r="K309" s="54">
        <v>430</v>
      </c>
    </row>
    <row r="310" spans="5:11" x14ac:dyDescent="0.25">
      <c r="E310" t="s">
        <v>279</v>
      </c>
      <c r="F310" t="s">
        <v>293</v>
      </c>
      <c r="G310" t="s">
        <v>292</v>
      </c>
      <c r="H310" s="57">
        <v>45836</v>
      </c>
      <c r="I310" s="35">
        <v>4</v>
      </c>
      <c r="J310" s="54">
        <v>160</v>
      </c>
      <c r="K310" s="54">
        <v>640</v>
      </c>
    </row>
    <row r="311" spans="5:11" x14ac:dyDescent="0.25">
      <c r="E311" t="s">
        <v>279</v>
      </c>
      <c r="F311" t="s">
        <v>293</v>
      </c>
      <c r="G311" t="s">
        <v>292</v>
      </c>
      <c r="H311" s="57">
        <v>45850</v>
      </c>
      <c r="I311" s="35">
        <v>4</v>
      </c>
      <c r="J311" s="54">
        <v>160</v>
      </c>
      <c r="K311" s="54">
        <v>640</v>
      </c>
    </row>
    <row r="312" spans="5:11" x14ac:dyDescent="0.25">
      <c r="E312" t="s">
        <v>279</v>
      </c>
      <c r="F312" t="s">
        <v>293</v>
      </c>
      <c r="G312" t="s">
        <v>292</v>
      </c>
      <c r="H312" s="57">
        <v>45871</v>
      </c>
      <c r="I312" s="35">
        <v>4</v>
      </c>
      <c r="J312" s="54">
        <v>220</v>
      </c>
      <c r="K312" s="54">
        <v>880</v>
      </c>
    </row>
    <row r="313" spans="5:11" x14ac:dyDescent="0.25">
      <c r="E313" t="s">
        <v>279</v>
      </c>
      <c r="F313" t="s">
        <v>293</v>
      </c>
      <c r="G313" t="s">
        <v>292</v>
      </c>
      <c r="H313" s="57">
        <v>45878</v>
      </c>
      <c r="I313" s="35">
        <v>2</v>
      </c>
      <c r="J313" s="54">
        <v>240</v>
      </c>
      <c r="K313" s="54">
        <v>480</v>
      </c>
    </row>
    <row r="314" spans="5:11" x14ac:dyDescent="0.25">
      <c r="E314" t="s">
        <v>279</v>
      </c>
      <c r="F314" t="s">
        <v>293</v>
      </c>
      <c r="G314" t="s">
        <v>292</v>
      </c>
      <c r="H314" s="57">
        <v>45885</v>
      </c>
      <c r="I314" s="35">
        <v>8</v>
      </c>
      <c r="J314" s="54">
        <v>240</v>
      </c>
      <c r="K314" s="54">
        <v>1920</v>
      </c>
    </row>
    <row r="315" spans="5:11" x14ac:dyDescent="0.25">
      <c r="E315" t="s">
        <v>279</v>
      </c>
      <c r="F315" t="s">
        <v>293</v>
      </c>
      <c r="G315" t="s">
        <v>292</v>
      </c>
      <c r="H315" s="57">
        <v>45892</v>
      </c>
      <c r="I315" s="35">
        <v>3</v>
      </c>
      <c r="J315" s="54">
        <v>277.5</v>
      </c>
      <c r="K315" s="54">
        <v>832.5</v>
      </c>
    </row>
    <row r="316" spans="5:11" x14ac:dyDescent="0.25">
      <c r="E316" t="s">
        <v>279</v>
      </c>
      <c r="F316" t="s">
        <v>282</v>
      </c>
      <c r="G316" t="s">
        <v>23</v>
      </c>
      <c r="H316" s="57">
        <v>45866</v>
      </c>
      <c r="I316" s="35">
        <v>7</v>
      </c>
      <c r="J316" s="54">
        <v>220</v>
      </c>
      <c r="K316" s="54">
        <v>1540</v>
      </c>
    </row>
    <row r="317" spans="5:11" x14ac:dyDescent="0.25">
      <c r="E317" t="s">
        <v>279</v>
      </c>
      <c r="F317" t="s">
        <v>282</v>
      </c>
      <c r="G317" t="s">
        <v>23</v>
      </c>
      <c r="H317" s="57">
        <v>45880</v>
      </c>
      <c r="I317" s="35">
        <v>13</v>
      </c>
      <c r="J317" s="54">
        <v>283.46153846153845</v>
      </c>
      <c r="K317" s="54">
        <v>3685</v>
      </c>
    </row>
    <row r="318" spans="5:11" x14ac:dyDescent="0.25">
      <c r="E318" t="s">
        <v>279</v>
      </c>
      <c r="F318" t="s">
        <v>282</v>
      </c>
      <c r="G318" t="s">
        <v>23</v>
      </c>
      <c r="H318" s="57">
        <v>45887</v>
      </c>
      <c r="I318" s="35">
        <v>6</v>
      </c>
      <c r="J318" s="54">
        <v>286.66666666666669</v>
      </c>
      <c r="K318" s="54">
        <v>1720</v>
      </c>
    </row>
    <row r="319" spans="5:11" x14ac:dyDescent="0.25">
      <c r="E319" t="s">
        <v>279</v>
      </c>
      <c r="F319" t="s">
        <v>282</v>
      </c>
      <c r="G319" t="s">
        <v>23</v>
      </c>
      <c r="H319" s="57">
        <v>45901</v>
      </c>
      <c r="I319" s="35">
        <v>14</v>
      </c>
      <c r="J319" s="54">
        <v>220</v>
      </c>
      <c r="K319" s="54">
        <v>3080</v>
      </c>
    </row>
    <row r="320" spans="5:11" x14ac:dyDescent="0.25">
      <c r="E320" t="s">
        <v>279</v>
      </c>
      <c r="F320" t="s">
        <v>282</v>
      </c>
      <c r="G320" t="s">
        <v>295</v>
      </c>
      <c r="H320" s="57">
        <v>45765</v>
      </c>
      <c r="I320" s="35">
        <v>32</v>
      </c>
      <c r="J320" s="54">
        <v>332.96875</v>
      </c>
      <c r="K320" s="54">
        <v>10655</v>
      </c>
    </row>
    <row r="321" spans="5:11" x14ac:dyDescent="0.25">
      <c r="E321" t="s">
        <v>279</v>
      </c>
      <c r="F321" t="s">
        <v>282</v>
      </c>
      <c r="G321" t="s">
        <v>295</v>
      </c>
      <c r="H321" s="57">
        <v>45772</v>
      </c>
      <c r="I321" s="35">
        <v>22</v>
      </c>
      <c r="J321" s="54">
        <v>165.90909090909091</v>
      </c>
      <c r="K321" s="54">
        <v>3650</v>
      </c>
    </row>
    <row r="322" spans="5:11" x14ac:dyDescent="0.25">
      <c r="E322" t="s">
        <v>279</v>
      </c>
      <c r="F322" t="s">
        <v>282</v>
      </c>
      <c r="G322" t="s">
        <v>295</v>
      </c>
      <c r="H322" s="57">
        <v>45877</v>
      </c>
      <c r="I322" s="35">
        <v>4</v>
      </c>
      <c r="J322" s="54">
        <v>300</v>
      </c>
      <c r="K322" s="54">
        <v>1200</v>
      </c>
    </row>
    <row r="323" spans="5:11" x14ac:dyDescent="0.25">
      <c r="E323" t="s">
        <v>279</v>
      </c>
      <c r="F323" t="s">
        <v>282</v>
      </c>
      <c r="G323" t="s">
        <v>479</v>
      </c>
      <c r="H323" s="57">
        <v>45877</v>
      </c>
      <c r="I323" s="35">
        <v>10</v>
      </c>
      <c r="J323" s="54">
        <v>250</v>
      </c>
      <c r="K323" s="54">
        <v>2500</v>
      </c>
    </row>
    <row r="324" spans="5:11" x14ac:dyDescent="0.25">
      <c r="E324" t="s">
        <v>279</v>
      </c>
      <c r="F324" t="s">
        <v>282</v>
      </c>
      <c r="G324" t="s">
        <v>479</v>
      </c>
      <c r="H324" s="57">
        <v>45884</v>
      </c>
      <c r="I324" s="35">
        <v>4</v>
      </c>
      <c r="J324" s="54">
        <v>250</v>
      </c>
      <c r="K324" s="54">
        <v>1000</v>
      </c>
    </row>
    <row r="325" spans="5:11" x14ac:dyDescent="0.25">
      <c r="E325" t="s">
        <v>279</v>
      </c>
      <c r="F325" t="s">
        <v>282</v>
      </c>
      <c r="G325" t="s">
        <v>479</v>
      </c>
      <c r="H325" s="57">
        <v>45898</v>
      </c>
      <c r="I325" s="35">
        <v>4</v>
      </c>
      <c r="J325" s="54">
        <v>250</v>
      </c>
      <c r="K325" s="54">
        <v>1000</v>
      </c>
    </row>
    <row r="326" spans="5:11" x14ac:dyDescent="0.25">
      <c r="E326" t="s">
        <v>279</v>
      </c>
      <c r="F326" t="s">
        <v>284</v>
      </c>
      <c r="G326" t="s">
        <v>24</v>
      </c>
      <c r="H326" s="57">
        <v>45887</v>
      </c>
      <c r="I326" s="35">
        <v>5</v>
      </c>
      <c r="J326" s="54">
        <v>290</v>
      </c>
      <c r="K326" s="54">
        <v>1450</v>
      </c>
    </row>
    <row r="327" spans="5:11" x14ac:dyDescent="0.25">
      <c r="E327" t="s">
        <v>279</v>
      </c>
      <c r="F327" t="s">
        <v>284</v>
      </c>
      <c r="G327" t="s">
        <v>24</v>
      </c>
      <c r="H327" s="57">
        <v>45894</v>
      </c>
      <c r="I327" s="35">
        <v>12</v>
      </c>
      <c r="J327" s="54">
        <v>309.58333333333331</v>
      </c>
      <c r="K327" s="54">
        <v>3715</v>
      </c>
    </row>
    <row r="328" spans="5:11" x14ac:dyDescent="0.25">
      <c r="E328" t="s">
        <v>279</v>
      </c>
      <c r="F328" t="s">
        <v>284</v>
      </c>
      <c r="G328" t="s">
        <v>297</v>
      </c>
      <c r="H328" s="57">
        <v>45765</v>
      </c>
      <c r="I328" s="35">
        <v>2</v>
      </c>
      <c r="J328" s="54">
        <v>150</v>
      </c>
      <c r="K328" s="54">
        <v>300</v>
      </c>
    </row>
    <row r="329" spans="5:11" x14ac:dyDescent="0.25">
      <c r="E329" t="s">
        <v>279</v>
      </c>
      <c r="F329" t="s">
        <v>284</v>
      </c>
      <c r="G329" t="s">
        <v>297</v>
      </c>
      <c r="H329" s="57">
        <v>45772</v>
      </c>
      <c r="I329" s="35">
        <v>28</v>
      </c>
      <c r="J329" s="54">
        <v>333.39285714285717</v>
      </c>
      <c r="K329" s="54">
        <v>9335</v>
      </c>
    </row>
    <row r="330" spans="5:11" x14ac:dyDescent="0.25">
      <c r="E330" t="s">
        <v>279</v>
      </c>
      <c r="F330" t="s">
        <v>284</v>
      </c>
      <c r="G330" t="s">
        <v>297</v>
      </c>
      <c r="H330" s="57">
        <v>45779</v>
      </c>
      <c r="I330" s="35">
        <v>22</v>
      </c>
      <c r="J330" s="54">
        <v>236.36363636363637</v>
      </c>
      <c r="K330" s="54">
        <v>5200</v>
      </c>
    </row>
    <row r="331" spans="5:11" x14ac:dyDescent="0.25">
      <c r="E331" t="s">
        <v>279</v>
      </c>
      <c r="F331" t="s">
        <v>284</v>
      </c>
      <c r="G331" t="s">
        <v>297</v>
      </c>
      <c r="H331" s="57">
        <v>45891</v>
      </c>
      <c r="I331" s="35">
        <v>4</v>
      </c>
      <c r="J331" s="54">
        <v>300</v>
      </c>
      <c r="K331" s="54">
        <v>1200</v>
      </c>
    </row>
    <row r="332" spans="5:11" x14ac:dyDescent="0.25">
      <c r="E332" t="s">
        <v>279</v>
      </c>
      <c r="F332" t="s">
        <v>284</v>
      </c>
      <c r="G332" t="s">
        <v>481</v>
      </c>
      <c r="H332" s="57">
        <v>45884</v>
      </c>
      <c r="I332" s="35">
        <v>2</v>
      </c>
      <c r="J332" s="54">
        <v>250</v>
      </c>
      <c r="K332" s="54">
        <v>500</v>
      </c>
    </row>
    <row r="333" spans="5:11" x14ac:dyDescent="0.25">
      <c r="E333" t="s">
        <v>279</v>
      </c>
      <c r="F333" t="s">
        <v>284</v>
      </c>
      <c r="G333" t="s">
        <v>481</v>
      </c>
      <c r="H333" s="57">
        <v>45891</v>
      </c>
      <c r="I333" s="35">
        <v>10</v>
      </c>
      <c r="J333" s="54">
        <v>250</v>
      </c>
      <c r="K333" s="54">
        <v>2500</v>
      </c>
    </row>
    <row r="334" spans="5:11" x14ac:dyDescent="0.25">
      <c r="E334" t="s">
        <v>279</v>
      </c>
      <c r="F334" t="s">
        <v>284</v>
      </c>
      <c r="G334" t="s">
        <v>481</v>
      </c>
      <c r="H334" s="57">
        <v>45898</v>
      </c>
      <c r="I334" s="35">
        <v>9</v>
      </c>
      <c r="J334" s="54">
        <v>250</v>
      </c>
      <c r="K334" s="54">
        <v>2250</v>
      </c>
    </row>
    <row r="335" spans="5:11" x14ac:dyDescent="0.25">
      <c r="E335" t="s">
        <v>279</v>
      </c>
      <c r="F335" t="s">
        <v>284</v>
      </c>
      <c r="G335" t="s">
        <v>481</v>
      </c>
      <c r="H335" s="57">
        <v>45905</v>
      </c>
      <c r="I335" s="35">
        <v>6</v>
      </c>
      <c r="J335" s="54">
        <v>250</v>
      </c>
      <c r="K335" s="54">
        <v>1500</v>
      </c>
    </row>
    <row r="336" spans="5:11" x14ac:dyDescent="0.25">
      <c r="E336" t="s">
        <v>279</v>
      </c>
      <c r="F336" t="s">
        <v>115</v>
      </c>
      <c r="G336" t="s">
        <v>23</v>
      </c>
      <c r="H336" s="57">
        <v>45760</v>
      </c>
      <c r="I336" s="35">
        <v>25</v>
      </c>
      <c r="J336" s="54">
        <v>136.80000000000001</v>
      </c>
      <c r="K336" s="54">
        <v>3420</v>
      </c>
    </row>
    <row r="337" spans="5:11" x14ac:dyDescent="0.25">
      <c r="E337" t="s">
        <v>279</v>
      </c>
      <c r="F337" t="s">
        <v>115</v>
      </c>
      <c r="G337" t="s">
        <v>23</v>
      </c>
      <c r="H337" s="57">
        <v>45774</v>
      </c>
      <c r="I337" s="35">
        <v>7</v>
      </c>
      <c r="J337" s="54">
        <v>150.71428571428572</v>
      </c>
      <c r="K337" s="54">
        <v>1055</v>
      </c>
    </row>
    <row r="338" spans="5:11" x14ac:dyDescent="0.25">
      <c r="E338" t="s">
        <v>279</v>
      </c>
      <c r="F338" t="s">
        <v>116</v>
      </c>
      <c r="G338" t="s">
        <v>24</v>
      </c>
      <c r="H338" s="57">
        <v>45767</v>
      </c>
      <c r="I338" s="35">
        <v>23</v>
      </c>
      <c r="J338" s="54">
        <v>133.47826086956522</v>
      </c>
      <c r="K338" s="54">
        <v>3070</v>
      </c>
    </row>
    <row r="339" spans="5:11" x14ac:dyDescent="0.25">
      <c r="E339" t="s">
        <v>279</v>
      </c>
      <c r="F339" t="s">
        <v>116</v>
      </c>
      <c r="G339" t="s">
        <v>24</v>
      </c>
      <c r="H339" s="57">
        <v>45774</v>
      </c>
      <c r="I339" s="35">
        <v>6</v>
      </c>
      <c r="J339" s="54">
        <v>345.83333333333331</v>
      </c>
      <c r="K339" s="54">
        <v>2075</v>
      </c>
    </row>
    <row r="340" spans="5:11" x14ac:dyDescent="0.25">
      <c r="E340" t="s">
        <v>279</v>
      </c>
      <c r="F340" t="s">
        <v>116</v>
      </c>
      <c r="G340" t="s">
        <v>24</v>
      </c>
      <c r="H340" s="57">
        <v>45781</v>
      </c>
      <c r="I340" s="35">
        <v>37</v>
      </c>
      <c r="J340" s="54">
        <v>220.13513513513513</v>
      </c>
      <c r="K340" s="54">
        <v>8145</v>
      </c>
    </row>
    <row r="341" spans="5:11" x14ac:dyDescent="0.25">
      <c r="E341" t="s">
        <v>279</v>
      </c>
      <c r="F341" t="s">
        <v>287</v>
      </c>
      <c r="G341" t="s">
        <v>288</v>
      </c>
      <c r="H341" s="57">
        <v>45759</v>
      </c>
      <c r="I341" s="35">
        <v>12</v>
      </c>
      <c r="J341" s="54">
        <v>172.08333333333334</v>
      </c>
      <c r="K341" s="54">
        <v>2065</v>
      </c>
    </row>
    <row r="342" spans="5:11" x14ac:dyDescent="0.25">
      <c r="E342" t="s">
        <v>279</v>
      </c>
      <c r="F342" t="s">
        <v>287</v>
      </c>
      <c r="G342" t="s">
        <v>298</v>
      </c>
      <c r="H342" s="57">
        <v>45752</v>
      </c>
      <c r="I342" s="35">
        <v>4</v>
      </c>
      <c r="J342" s="54">
        <v>175</v>
      </c>
      <c r="K342" s="54">
        <v>700</v>
      </c>
    </row>
    <row r="343" spans="5:11" x14ac:dyDescent="0.25">
      <c r="E343" t="s">
        <v>279</v>
      </c>
      <c r="F343" t="s">
        <v>287</v>
      </c>
      <c r="G343" t="s">
        <v>298</v>
      </c>
      <c r="H343" s="57">
        <v>45759</v>
      </c>
      <c r="I343" s="35">
        <v>14</v>
      </c>
      <c r="J343" s="54">
        <v>172.5</v>
      </c>
      <c r="K343" s="54">
        <v>2415</v>
      </c>
    </row>
    <row r="344" spans="5:11" x14ac:dyDescent="0.25">
      <c r="E344" t="s">
        <v>279</v>
      </c>
      <c r="F344" t="s">
        <v>287</v>
      </c>
      <c r="G344" t="s">
        <v>298</v>
      </c>
      <c r="H344" s="57">
        <v>45766</v>
      </c>
      <c r="I344" s="35">
        <v>15</v>
      </c>
      <c r="J344" s="54">
        <v>281.33333333333331</v>
      </c>
      <c r="K344" s="54">
        <v>4220</v>
      </c>
    </row>
    <row r="345" spans="5:11" x14ac:dyDescent="0.25">
      <c r="E345" t="s">
        <v>279</v>
      </c>
      <c r="F345" t="s">
        <v>287</v>
      </c>
      <c r="G345" t="s">
        <v>298</v>
      </c>
      <c r="H345" s="57">
        <v>45773</v>
      </c>
      <c r="I345" s="35">
        <v>17</v>
      </c>
      <c r="J345" s="54">
        <v>161.76470588235293</v>
      </c>
      <c r="K345" s="54">
        <v>2750</v>
      </c>
    </row>
    <row r="346" spans="5:11" x14ac:dyDescent="0.25">
      <c r="E346" t="s">
        <v>279</v>
      </c>
      <c r="F346" t="s">
        <v>291</v>
      </c>
      <c r="G346" t="s">
        <v>300</v>
      </c>
      <c r="H346" s="57">
        <v>45780</v>
      </c>
      <c r="I346" s="35">
        <v>23</v>
      </c>
      <c r="J346" s="54">
        <v>222.82608695652175</v>
      </c>
      <c r="K346" s="54">
        <v>5125</v>
      </c>
    </row>
    <row r="347" spans="5:11" x14ac:dyDescent="0.25">
      <c r="E347" t="s">
        <v>279</v>
      </c>
      <c r="F347" t="s">
        <v>291</v>
      </c>
      <c r="G347" t="s">
        <v>300</v>
      </c>
      <c r="H347" s="57">
        <v>45752</v>
      </c>
      <c r="I347" s="35">
        <v>2</v>
      </c>
      <c r="J347" s="54">
        <v>200</v>
      </c>
      <c r="K347" s="54">
        <v>400</v>
      </c>
    </row>
    <row r="348" spans="5:11" x14ac:dyDescent="0.25">
      <c r="E348" t="s">
        <v>279</v>
      </c>
      <c r="F348" t="s">
        <v>291</v>
      </c>
      <c r="G348" t="s">
        <v>300</v>
      </c>
      <c r="H348" s="57">
        <v>45759</v>
      </c>
      <c r="I348" s="35">
        <v>4</v>
      </c>
      <c r="J348" s="54">
        <v>175</v>
      </c>
      <c r="K348" s="54">
        <v>700</v>
      </c>
    </row>
    <row r="349" spans="5:11" x14ac:dyDescent="0.25">
      <c r="E349" t="s">
        <v>279</v>
      </c>
      <c r="F349" t="s">
        <v>291</v>
      </c>
      <c r="G349" t="s">
        <v>300</v>
      </c>
      <c r="H349" s="57">
        <v>45766</v>
      </c>
      <c r="I349" s="35">
        <v>11</v>
      </c>
      <c r="J349" s="54">
        <v>177.27272727272728</v>
      </c>
      <c r="K349" s="54">
        <v>1950</v>
      </c>
    </row>
    <row r="350" spans="5:11" x14ac:dyDescent="0.25">
      <c r="E350" t="s">
        <v>279</v>
      </c>
      <c r="F350" t="s">
        <v>291</v>
      </c>
      <c r="G350" t="s">
        <v>300</v>
      </c>
      <c r="H350" s="57">
        <v>45773</v>
      </c>
      <c r="I350" s="35">
        <v>17</v>
      </c>
      <c r="J350" s="54">
        <v>308.52941176470586</v>
      </c>
      <c r="K350" s="54">
        <v>5245</v>
      </c>
    </row>
    <row r="351" spans="5:11" x14ac:dyDescent="0.25">
      <c r="E351" t="s">
        <v>279</v>
      </c>
      <c r="F351" t="s">
        <v>335</v>
      </c>
      <c r="G351" t="s">
        <v>336</v>
      </c>
      <c r="H351" s="57">
        <v>45880</v>
      </c>
      <c r="I351" s="35">
        <v>4</v>
      </c>
      <c r="J351" s="54">
        <v>240</v>
      </c>
      <c r="K351" s="54">
        <v>960</v>
      </c>
    </row>
    <row r="352" spans="5:11" x14ac:dyDescent="0.25">
      <c r="E352" t="s">
        <v>279</v>
      </c>
      <c r="F352" t="s">
        <v>335</v>
      </c>
      <c r="G352" t="s">
        <v>336</v>
      </c>
      <c r="H352" s="57">
        <v>45887</v>
      </c>
      <c r="I352" s="35">
        <v>4</v>
      </c>
      <c r="J352" s="54">
        <v>240</v>
      </c>
      <c r="K352" s="54">
        <v>960</v>
      </c>
    </row>
    <row r="353" spans="5:11" x14ac:dyDescent="0.25">
      <c r="E353" t="s">
        <v>279</v>
      </c>
      <c r="F353" t="s">
        <v>337</v>
      </c>
      <c r="G353" t="s">
        <v>338</v>
      </c>
      <c r="H353" s="57">
        <v>45887</v>
      </c>
      <c r="I353" s="35">
        <v>5</v>
      </c>
      <c r="J353" s="54">
        <v>240</v>
      </c>
      <c r="K353" s="54">
        <v>1200</v>
      </c>
    </row>
    <row r="354" spans="5:11" x14ac:dyDescent="0.25">
      <c r="E354" t="s">
        <v>279</v>
      </c>
      <c r="F354" t="s">
        <v>337</v>
      </c>
      <c r="G354" t="s">
        <v>338</v>
      </c>
      <c r="H354" s="57">
        <v>45894</v>
      </c>
      <c r="I354" s="35">
        <v>4</v>
      </c>
      <c r="J354" s="54">
        <v>240</v>
      </c>
      <c r="K354" s="54">
        <v>960</v>
      </c>
    </row>
    <row r="355" spans="5:11" x14ac:dyDescent="0.25">
      <c r="E355" t="s">
        <v>279</v>
      </c>
      <c r="F355" t="s">
        <v>203</v>
      </c>
      <c r="G355" t="s">
        <v>23</v>
      </c>
      <c r="H355" s="57">
        <v>45765</v>
      </c>
      <c r="I355" s="35">
        <v>8</v>
      </c>
      <c r="J355" s="54">
        <v>290.625</v>
      </c>
      <c r="K355" s="54">
        <v>2325</v>
      </c>
    </row>
    <row r="356" spans="5:11" x14ac:dyDescent="0.25">
      <c r="E356" t="s">
        <v>279</v>
      </c>
      <c r="F356" t="s">
        <v>203</v>
      </c>
      <c r="G356" t="s">
        <v>23</v>
      </c>
      <c r="H356" s="57">
        <v>45772</v>
      </c>
      <c r="I356" s="35">
        <v>16</v>
      </c>
      <c r="J356" s="54">
        <v>180</v>
      </c>
      <c r="K356" s="54">
        <v>2880</v>
      </c>
    </row>
    <row r="357" spans="5:11" x14ac:dyDescent="0.25">
      <c r="E357" t="s">
        <v>279</v>
      </c>
      <c r="F357" t="s">
        <v>345</v>
      </c>
      <c r="G357" t="s">
        <v>24</v>
      </c>
      <c r="H357" s="57">
        <v>45779</v>
      </c>
      <c r="I357" s="35">
        <v>25</v>
      </c>
      <c r="J357" s="54">
        <v>227.6</v>
      </c>
      <c r="K357" s="54">
        <v>5690</v>
      </c>
    </row>
    <row r="358" spans="5:11" x14ac:dyDescent="0.25">
      <c r="E358" t="s">
        <v>279</v>
      </c>
      <c r="F358" t="s">
        <v>243</v>
      </c>
      <c r="G358" t="s">
        <v>23</v>
      </c>
      <c r="H358" s="57">
        <v>45753</v>
      </c>
      <c r="I358" s="35">
        <v>4</v>
      </c>
      <c r="J358" s="54">
        <v>150</v>
      </c>
      <c r="K358" s="54">
        <v>600</v>
      </c>
    </row>
    <row r="359" spans="5:11" x14ac:dyDescent="0.25">
      <c r="E359" t="s">
        <v>279</v>
      </c>
      <c r="F359" t="s">
        <v>244</v>
      </c>
      <c r="G359" t="s">
        <v>24</v>
      </c>
      <c r="H359" s="57">
        <v>45760</v>
      </c>
      <c r="I359" s="35">
        <v>8</v>
      </c>
      <c r="J359" s="54">
        <v>150</v>
      </c>
      <c r="K359" s="54">
        <v>1200</v>
      </c>
    </row>
    <row r="360" spans="5:11" x14ac:dyDescent="0.25">
      <c r="E360" t="s">
        <v>279</v>
      </c>
      <c r="F360" t="s">
        <v>365</v>
      </c>
      <c r="G360" t="s">
        <v>300</v>
      </c>
      <c r="H360" s="57">
        <v>45899</v>
      </c>
      <c r="I360" s="35">
        <v>2</v>
      </c>
      <c r="J360" s="54">
        <v>350</v>
      </c>
      <c r="K360" s="54">
        <v>700</v>
      </c>
    </row>
    <row r="361" spans="5:11" x14ac:dyDescent="0.25">
      <c r="E361" t="s">
        <v>279</v>
      </c>
      <c r="F361" t="s">
        <v>365</v>
      </c>
      <c r="G361" t="s">
        <v>300</v>
      </c>
      <c r="H361" s="57">
        <v>45878</v>
      </c>
      <c r="I361" s="35">
        <v>2</v>
      </c>
      <c r="J361" s="54">
        <v>280</v>
      </c>
      <c r="K361" s="54">
        <v>560</v>
      </c>
    </row>
    <row r="362" spans="5:11" x14ac:dyDescent="0.25">
      <c r="E362" t="s">
        <v>279</v>
      </c>
      <c r="F362" t="s">
        <v>365</v>
      </c>
      <c r="G362" t="s">
        <v>300</v>
      </c>
      <c r="H362" s="57">
        <v>45885</v>
      </c>
      <c r="I362" s="35">
        <v>10</v>
      </c>
      <c r="J362" s="54">
        <v>312</v>
      </c>
      <c r="K362" s="54">
        <v>3120</v>
      </c>
    </row>
    <row r="363" spans="5:11" x14ac:dyDescent="0.25">
      <c r="E363" t="s">
        <v>279</v>
      </c>
      <c r="F363" t="s">
        <v>365</v>
      </c>
      <c r="G363" t="s">
        <v>300</v>
      </c>
      <c r="H363" s="57">
        <v>45892</v>
      </c>
      <c r="I363" s="35">
        <v>10</v>
      </c>
      <c r="J363" s="54">
        <v>336</v>
      </c>
      <c r="K363" s="54">
        <v>3360</v>
      </c>
    </row>
    <row r="364" spans="5:11" x14ac:dyDescent="0.25">
      <c r="E364" t="s">
        <v>279</v>
      </c>
      <c r="F364" t="s">
        <v>397</v>
      </c>
      <c r="G364" t="s">
        <v>298</v>
      </c>
      <c r="H364" s="57">
        <v>45871</v>
      </c>
      <c r="I364" s="35">
        <v>6</v>
      </c>
      <c r="J364" s="54">
        <v>280</v>
      </c>
      <c r="K364" s="54">
        <v>1680</v>
      </c>
    </row>
    <row r="365" spans="5:11" x14ac:dyDescent="0.25">
      <c r="E365" t="s">
        <v>279</v>
      </c>
      <c r="F365" t="s">
        <v>397</v>
      </c>
      <c r="G365" t="s">
        <v>298</v>
      </c>
      <c r="H365" s="57">
        <v>45878</v>
      </c>
      <c r="I365" s="35">
        <v>10</v>
      </c>
      <c r="J365" s="54">
        <v>312</v>
      </c>
      <c r="K365" s="54">
        <v>3120</v>
      </c>
    </row>
    <row r="366" spans="5:11" x14ac:dyDescent="0.25">
      <c r="E366" t="s">
        <v>279</v>
      </c>
      <c r="F366" t="s">
        <v>397</v>
      </c>
      <c r="G366" t="s">
        <v>298</v>
      </c>
      <c r="H366" s="57">
        <v>45885</v>
      </c>
      <c r="I366" s="35">
        <v>4</v>
      </c>
      <c r="J366" s="54">
        <v>315</v>
      </c>
      <c r="K366" s="54">
        <v>1260</v>
      </c>
    </row>
    <row r="367" spans="5:11" x14ac:dyDescent="0.25">
      <c r="E367" t="s">
        <v>279</v>
      </c>
      <c r="F367" t="s">
        <v>759</v>
      </c>
      <c r="G367" t="s">
        <v>24</v>
      </c>
      <c r="H367" s="57">
        <v>45889</v>
      </c>
      <c r="I367" s="35">
        <v>2</v>
      </c>
      <c r="J367" s="54">
        <v>300</v>
      </c>
      <c r="K367" s="54">
        <v>600</v>
      </c>
    </row>
    <row r="368" spans="5:11" x14ac:dyDescent="0.25">
      <c r="E368" t="s">
        <v>279</v>
      </c>
      <c r="F368" t="s">
        <v>980</v>
      </c>
      <c r="G368" t="s">
        <v>23</v>
      </c>
      <c r="H368" s="57">
        <v>45882</v>
      </c>
      <c r="I368" s="35">
        <v>3</v>
      </c>
      <c r="J368" s="54">
        <v>265</v>
      </c>
      <c r="K368" s="54">
        <v>795</v>
      </c>
    </row>
    <row r="369" spans="5:11" x14ac:dyDescent="0.25">
      <c r="E369" t="s">
        <v>311</v>
      </c>
      <c r="F369" t="s">
        <v>290</v>
      </c>
      <c r="G369" t="s">
        <v>288</v>
      </c>
      <c r="H369" s="57">
        <v>45773</v>
      </c>
      <c r="I369" s="35">
        <v>4</v>
      </c>
      <c r="J369" s="54">
        <v>197.32999999999998</v>
      </c>
      <c r="K369" s="54">
        <v>789.31999999999994</v>
      </c>
    </row>
    <row r="370" spans="5:11" x14ac:dyDescent="0.25">
      <c r="E370" t="s">
        <v>311</v>
      </c>
      <c r="F370" t="s">
        <v>290</v>
      </c>
      <c r="G370" t="s">
        <v>288</v>
      </c>
      <c r="H370" s="57">
        <v>45878</v>
      </c>
      <c r="I370" s="35">
        <v>2</v>
      </c>
      <c r="J370" s="54">
        <v>321.94</v>
      </c>
      <c r="K370" s="54">
        <v>643.88</v>
      </c>
    </row>
    <row r="371" spans="5:11" x14ac:dyDescent="0.25">
      <c r="E371" t="s">
        <v>311</v>
      </c>
      <c r="F371" t="s">
        <v>293</v>
      </c>
      <c r="G371" t="s">
        <v>292</v>
      </c>
      <c r="H371" s="57">
        <v>45766</v>
      </c>
      <c r="I371" s="35">
        <v>2</v>
      </c>
      <c r="J371" s="54">
        <v>229.97</v>
      </c>
      <c r="K371" s="54">
        <v>459.94</v>
      </c>
    </row>
    <row r="372" spans="5:11" x14ac:dyDescent="0.25">
      <c r="E372" t="s">
        <v>311</v>
      </c>
      <c r="F372" t="s">
        <v>293</v>
      </c>
      <c r="G372" t="s">
        <v>292</v>
      </c>
      <c r="H372" s="57">
        <v>45850</v>
      </c>
      <c r="I372" s="35">
        <v>12</v>
      </c>
      <c r="J372" s="54">
        <v>235.35</v>
      </c>
      <c r="K372" s="54">
        <v>2824.2</v>
      </c>
    </row>
    <row r="373" spans="5:11" x14ac:dyDescent="0.25">
      <c r="E373" t="s">
        <v>311</v>
      </c>
      <c r="F373" t="s">
        <v>282</v>
      </c>
      <c r="G373" t="s">
        <v>23</v>
      </c>
      <c r="H373" s="57">
        <v>45880</v>
      </c>
      <c r="I373" s="35">
        <v>2</v>
      </c>
      <c r="J373" s="54">
        <v>361.28</v>
      </c>
      <c r="K373" s="54">
        <v>722.56</v>
      </c>
    </row>
    <row r="374" spans="5:11" x14ac:dyDescent="0.25">
      <c r="E374" t="s">
        <v>311</v>
      </c>
      <c r="F374" t="s">
        <v>282</v>
      </c>
      <c r="G374" t="s">
        <v>295</v>
      </c>
      <c r="H374" s="57">
        <v>45765</v>
      </c>
      <c r="I374" s="35">
        <v>4</v>
      </c>
      <c r="J374" s="54">
        <v>383.1</v>
      </c>
      <c r="K374" s="54">
        <v>1532.4</v>
      </c>
    </row>
    <row r="375" spans="5:11" x14ac:dyDescent="0.25">
      <c r="E375" t="s">
        <v>311</v>
      </c>
      <c r="F375" t="s">
        <v>282</v>
      </c>
      <c r="G375" t="s">
        <v>479</v>
      </c>
      <c r="H375" s="57">
        <v>45877</v>
      </c>
      <c r="I375" s="35">
        <v>5</v>
      </c>
      <c r="J375" s="54">
        <v>324.65800000000002</v>
      </c>
      <c r="K375" s="54">
        <v>1623.2900000000002</v>
      </c>
    </row>
    <row r="376" spans="5:11" x14ac:dyDescent="0.25">
      <c r="E376" t="s">
        <v>311</v>
      </c>
      <c r="F376" t="s">
        <v>284</v>
      </c>
      <c r="G376" t="s">
        <v>297</v>
      </c>
      <c r="H376" s="57">
        <v>45772</v>
      </c>
      <c r="I376" s="35">
        <v>6</v>
      </c>
      <c r="J376" s="54">
        <v>362.3966666666667</v>
      </c>
      <c r="K376" s="54">
        <v>2174.38</v>
      </c>
    </row>
    <row r="377" spans="5:11" x14ac:dyDescent="0.25">
      <c r="E377" t="s">
        <v>311</v>
      </c>
      <c r="F377" t="s">
        <v>284</v>
      </c>
      <c r="G377" t="s">
        <v>481</v>
      </c>
      <c r="H377" s="57">
        <v>45891</v>
      </c>
      <c r="I377" s="35">
        <v>2</v>
      </c>
      <c r="J377" s="54">
        <v>292.5</v>
      </c>
      <c r="K377" s="54">
        <v>585</v>
      </c>
    </row>
    <row r="378" spans="5:11" x14ac:dyDescent="0.25">
      <c r="E378" t="s">
        <v>311</v>
      </c>
      <c r="F378" t="s">
        <v>115</v>
      </c>
      <c r="G378" t="s">
        <v>23</v>
      </c>
      <c r="H378" s="57">
        <v>45760</v>
      </c>
      <c r="I378" s="35">
        <v>4</v>
      </c>
      <c r="J378" s="54">
        <v>166.65</v>
      </c>
      <c r="K378" s="54">
        <v>666.6</v>
      </c>
    </row>
    <row r="379" spans="5:11" x14ac:dyDescent="0.25">
      <c r="E379" t="s">
        <v>311</v>
      </c>
      <c r="F379" t="s">
        <v>116</v>
      </c>
      <c r="G379" t="s">
        <v>24</v>
      </c>
      <c r="H379" s="57">
        <v>45781</v>
      </c>
      <c r="I379" s="35">
        <v>2</v>
      </c>
      <c r="J379" s="54">
        <v>287.59000000000003</v>
      </c>
      <c r="K379" s="54">
        <v>575.18000000000006</v>
      </c>
    </row>
    <row r="380" spans="5:11" x14ac:dyDescent="0.25">
      <c r="E380" t="s">
        <v>311</v>
      </c>
      <c r="F380" t="s">
        <v>287</v>
      </c>
      <c r="G380" t="s">
        <v>298</v>
      </c>
      <c r="H380" s="57">
        <v>45766</v>
      </c>
      <c r="I380" s="35">
        <v>7</v>
      </c>
      <c r="J380" s="54">
        <v>395.07714285714292</v>
      </c>
      <c r="K380" s="54">
        <v>2765.5400000000004</v>
      </c>
    </row>
    <row r="381" spans="5:11" x14ac:dyDescent="0.25">
      <c r="E381" t="s">
        <v>311</v>
      </c>
      <c r="F381" t="s">
        <v>291</v>
      </c>
      <c r="G381" t="s">
        <v>300</v>
      </c>
      <c r="H381" s="57">
        <v>45773</v>
      </c>
      <c r="I381" s="35">
        <v>9</v>
      </c>
      <c r="J381" s="54">
        <v>364.71222222222224</v>
      </c>
      <c r="K381" s="54">
        <v>3282.4100000000003</v>
      </c>
    </row>
    <row r="382" spans="5:11" x14ac:dyDescent="0.25">
      <c r="E382" t="s">
        <v>311</v>
      </c>
      <c r="F382" t="s">
        <v>203</v>
      </c>
      <c r="G382" t="s">
        <v>23</v>
      </c>
      <c r="H382" s="57">
        <v>45772</v>
      </c>
      <c r="I382" s="35">
        <v>4</v>
      </c>
      <c r="J382" s="54">
        <v>268.03500000000003</v>
      </c>
      <c r="K382" s="54">
        <v>1072.1400000000001</v>
      </c>
    </row>
    <row r="383" spans="5:11" x14ac:dyDescent="0.25">
      <c r="E383" t="s">
        <v>311</v>
      </c>
      <c r="F383" t="s">
        <v>345</v>
      </c>
      <c r="G383" t="s">
        <v>24</v>
      </c>
      <c r="H383" s="57">
        <v>45779</v>
      </c>
      <c r="I383" s="35">
        <v>9</v>
      </c>
      <c r="J383" s="54">
        <v>305.92777777777775</v>
      </c>
      <c r="K383" s="54">
        <v>2753.35</v>
      </c>
    </row>
    <row r="384" spans="5:11" x14ac:dyDescent="0.25">
      <c r="E384" t="s">
        <v>311</v>
      </c>
      <c r="F384" t="s">
        <v>365</v>
      </c>
      <c r="G384" t="s">
        <v>300</v>
      </c>
      <c r="H384" s="57">
        <v>45892</v>
      </c>
      <c r="I384" s="35">
        <v>3</v>
      </c>
      <c r="J384" s="54">
        <v>388.79</v>
      </c>
      <c r="K384" s="54">
        <v>1166.3700000000001</v>
      </c>
    </row>
    <row r="385" spans="5:11" x14ac:dyDescent="0.25">
      <c r="E385" t="s">
        <v>311</v>
      </c>
      <c r="F385" t="s">
        <v>397</v>
      </c>
      <c r="G385" t="s">
        <v>298</v>
      </c>
      <c r="H385" s="57">
        <v>45878</v>
      </c>
      <c r="I385" s="35">
        <v>3</v>
      </c>
      <c r="J385" s="54">
        <v>332.24</v>
      </c>
      <c r="K385" s="54">
        <v>996.72</v>
      </c>
    </row>
    <row r="386" spans="5:11" x14ac:dyDescent="0.25">
      <c r="E386" t="s">
        <v>196</v>
      </c>
      <c r="F386" t="s">
        <v>290</v>
      </c>
      <c r="G386" t="s">
        <v>288</v>
      </c>
      <c r="H386" s="57">
        <v>45766</v>
      </c>
      <c r="I386" s="35">
        <v>2</v>
      </c>
      <c r="J386" s="54">
        <v>334.42</v>
      </c>
      <c r="K386" s="54">
        <v>668.84</v>
      </c>
    </row>
    <row r="387" spans="5:11" x14ac:dyDescent="0.25">
      <c r="E387" t="s">
        <v>196</v>
      </c>
      <c r="F387" t="s">
        <v>290</v>
      </c>
      <c r="G387" t="s">
        <v>288</v>
      </c>
      <c r="H387" s="57">
        <v>45773</v>
      </c>
      <c r="I387" s="35">
        <v>8</v>
      </c>
      <c r="J387" s="54">
        <v>196.92000000000004</v>
      </c>
      <c r="K387" s="54">
        <v>1575.3600000000004</v>
      </c>
    </row>
    <row r="388" spans="5:11" x14ac:dyDescent="0.25">
      <c r="E388" t="s">
        <v>196</v>
      </c>
      <c r="F388" t="s">
        <v>290</v>
      </c>
      <c r="G388" t="s">
        <v>288</v>
      </c>
      <c r="H388" s="57">
        <v>45955</v>
      </c>
      <c r="I388" s="35">
        <v>2</v>
      </c>
      <c r="J388" s="54">
        <v>264.42</v>
      </c>
      <c r="K388" s="54">
        <v>528.84</v>
      </c>
    </row>
    <row r="389" spans="5:11" x14ac:dyDescent="0.25">
      <c r="E389" t="s">
        <v>196</v>
      </c>
      <c r="F389" t="s">
        <v>290</v>
      </c>
      <c r="G389" t="s">
        <v>288</v>
      </c>
      <c r="H389" s="57">
        <v>45878</v>
      </c>
      <c r="I389" s="35">
        <v>8</v>
      </c>
      <c r="J389" s="54">
        <v>275.35750000000002</v>
      </c>
      <c r="K389" s="54">
        <v>2202.86</v>
      </c>
    </row>
    <row r="390" spans="5:11" x14ac:dyDescent="0.25">
      <c r="E390" t="s">
        <v>196</v>
      </c>
      <c r="F390" t="s">
        <v>293</v>
      </c>
      <c r="G390" t="s">
        <v>292</v>
      </c>
      <c r="H390" s="57">
        <v>45780</v>
      </c>
      <c r="I390" s="35">
        <v>20</v>
      </c>
      <c r="J390" s="54">
        <v>293.15499999999986</v>
      </c>
      <c r="K390" s="54">
        <v>5863.0999999999976</v>
      </c>
    </row>
    <row r="391" spans="5:11" x14ac:dyDescent="0.25">
      <c r="E391" t="s">
        <v>196</v>
      </c>
      <c r="F391" t="s">
        <v>293</v>
      </c>
      <c r="G391" t="s">
        <v>292</v>
      </c>
      <c r="H391" s="57">
        <v>45766</v>
      </c>
      <c r="I391" s="35">
        <v>9</v>
      </c>
      <c r="J391" s="54">
        <v>237.45000000000002</v>
      </c>
      <c r="K391" s="54">
        <v>2137.0500000000002</v>
      </c>
    </row>
    <row r="392" spans="5:11" x14ac:dyDescent="0.25">
      <c r="E392" t="s">
        <v>196</v>
      </c>
      <c r="F392" t="s">
        <v>293</v>
      </c>
      <c r="G392" t="s">
        <v>292</v>
      </c>
      <c r="H392" s="57">
        <v>45773</v>
      </c>
      <c r="I392" s="35">
        <v>2</v>
      </c>
      <c r="J392" s="54">
        <v>364.03</v>
      </c>
      <c r="K392" s="54">
        <v>728.06</v>
      </c>
    </row>
    <row r="393" spans="5:11" x14ac:dyDescent="0.25">
      <c r="E393" t="s">
        <v>196</v>
      </c>
      <c r="F393" t="s">
        <v>293</v>
      </c>
      <c r="G393" t="s">
        <v>292</v>
      </c>
      <c r="H393" s="57">
        <v>45934</v>
      </c>
      <c r="I393" s="35">
        <v>2</v>
      </c>
      <c r="J393" s="54">
        <v>254.03</v>
      </c>
      <c r="K393" s="54">
        <v>508.06</v>
      </c>
    </row>
    <row r="394" spans="5:11" x14ac:dyDescent="0.25">
      <c r="E394" t="s">
        <v>196</v>
      </c>
      <c r="F394" t="s">
        <v>293</v>
      </c>
      <c r="G394" t="s">
        <v>292</v>
      </c>
      <c r="H394" s="57">
        <v>45962</v>
      </c>
      <c r="I394" s="35">
        <v>2</v>
      </c>
      <c r="J394" s="54">
        <v>284.02999999999997</v>
      </c>
      <c r="K394" s="54">
        <v>568.05999999999995</v>
      </c>
    </row>
    <row r="395" spans="5:11" x14ac:dyDescent="0.25">
      <c r="E395" t="s">
        <v>196</v>
      </c>
      <c r="F395" t="s">
        <v>293</v>
      </c>
      <c r="G395" t="s">
        <v>292</v>
      </c>
      <c r="H395" s="57">
        <v>45885</v>
      </c>
      <c r="I395" s="35">
        <v>9</v>
      </c>
      <c r="J395" s="54">
        <v>307.64111111111106</v>
      </c>
      <c r="K395" s="54">
        <v>2768.7699999999995</v>
      </c>
    </row>
    <row r="396" spans="5:11" x14ac:dyDescent="0.25">
      <c r="E396" t="s">
        <v>196</v>
      </c>
      <c r="F396" t="s">
        <v>293</v>
      </c>
      <c r="G396" t="s">
        <v>292</v>
      </c>
      <c r="H396" s="57">
        <v>45892</v>
      </c>
      <c r="I396" s="35">
        <v>2</v>
      </c>
      <c r="J396" s="54">
        <v>324.02999999999997</v>
      </c>
      <c r="K396" s="54">
        <v>648.05999999999995</v>
      </c>
    </row>
    <row r="397" spans="5:11" x14ac:dyDescent="0.25">
      <c r="E397" t="s">
        <v>196</v>
      </c>
      <c r="F397" t="s">
        <v>282</v>
      </c>
      <c r="G397" t="s">
        <v>23</v>
      </c>
      <c r="H397" s="57">
        <v>45866</v>
      </c>
      <c r="I397" s="35">
        <v>2</v>
      </c>
      <c r="J397" s="54">
        <v>259.03999999999996</v>
      </c>
      <c r="K397" s="54">
        <v>518.07999999999993</v>
      </c>
    </row>
    <row r="398" spans="5:11" x14ac:dyDescent="0.25">
      <c r="E398" t="s">
        <v>196</v>
      </c>
      <c r="F398" t="s">
        <v>282</v>
      </c>
      <c r="G398" t="s">
        <v>23</v>
      </c>
      <c r="H398" s="57">
        <v>45880</v>
      </c>
      <c r="I398" s="35">
        <v>2</v>
      </c>
      <c r="J398" s="54">
        <v>374.04</v>
      </c>
      <c r="K398" s="54">
        <v>748.08</v>
      </c>
    </row>
    <row r="399" spans="5:11" x14ac:dyDescent="0.25">
      <c r="E399" t="s">
        <v>196</v>
      </c>
      <c r="F399" t="s">
        <v>282</v>
      </c>
      <c r="G399" t="s">
        <v>295</v>
      </c>
      <c r="H399" s="57">
        <v>45765</v>
      </c>
      <c r="I399" s="35">
        <v>9</v>
      </c>
      <c r="J399" s="54">
        <v>302.08777777777777</v>
      </c>
      <c r="K399" s="54">
        <v>2718.79</v>
      </c>
    </row>
    <row r="400" spans="5:11" x14ac:dyDescent="0.25">
      <c r="E400" t="s">
        <v>196</v>
      </c>
      <c r="F400" t="s">
        <v>282</v>
      </c>
      <c r="G400" t="s">
        <v>295</v>
      </c>
      <c r="H400" s="57">
        <v>45772</v>
      </c>
      <c r="I400" s="35">
        <v>5</v>
      </c>
      <c r="J400" s="54">
        <v>157.37399999999997</v>
      </c>
      <c r="K400" s="54">
        <v>786.86999999999989</v>
      </c>
    </row>
    <row r="401" spans="5:11" x14ac:dyDescent="0.25">
      <c r="E401" t="s">
        <v>196</v>
      </c>
      <c r="F401" t="s">
        <v>282</v>
      </c>
      <c r="G401" t="s">
        <v>479</v>
      </c>
      <c r="H401" s="57">
        <v>45877</v>
      </c>
      <c r="I401" s="35">
        <v>2</v>
      </c>
      <c r="J401" s="54">
        <v>350.69</v>
      </c>
      <c r="K401" s="54">
        <v>701.38</v>
      </c>
    </row>
    <row r="402" spans="5:11" x14ac:dyDescent="0.25">
      <c r="E402" t="s">
        <v>196</v>
      </c>
      <c r="F402" t="s">
        <v>282</v>
      </c>
      <c r="G402" t="s">
        <v>479</v>
      </c>
      <c r="H402" s="57">
        <v>45884</v>
      </c>
      <c r="I402" s="35">
        <v>2</v>
      </c>
      <c r="J402" s="54">
        <v>350.69</v>
      </c>
      <c r="K402" s="54">
        <v>701.38</v>
      </c>
    </row>
    <row r="403" spans="5:11" x14ac:dyDescent="0.25">
      <c r="E403" t="s">
        <v>196</v>
      </c>
      <c r="F403" t="s">
        <v>282</v>
      </c>
      <c r="G403" t="s">
        <v>479</v>
      </c>
      <c r="H403" s="57">
        <v>45891</v>
      </c>
      <c r="I403" s="35">
        <v>2</v>
      </c>
      <c r="J403" s="54">
        <v>350.69</v>
      </c>
      <c r="K403" s="54">
        <v>701.38</v>
      </c>
    </row>
    <row r="404" spans="5:11" x14ac:dyDescent="0.25">
      <c r="E404" t="s">
        <v>196</v>
      </c>
      <c r="F404" t="s">
        <v>284</v>
      </c>
      <c r="G404" t="s">
        <v>24</v>
      </c>
      <c r="H404" s="57">
        <v>45873</v>
      </c>
      <c r="I404" s="35">
        <v>2</v>
      </c>
      <c r="J404" s="54">
        <v>273.92</v>
      </c>
      <c r="K404" s="54">
        <v>547.84</v>
      </c>
    </row>
    <row r="405" spans="5:11" x14ac:dyDescent="0.25">
      <c r="E405" t="s">
        <v>196</v>
      </c>
      <c r="F405" t="s">
        <v>284</v>
      </c>
      <c r="G405" t="s">
        <v>24</v>
      </c>
      <c r="H405" s="57">
        <v>45887</v>
      </c>
      <c r="I405" s="35">
        <v>2</v>
      </c>
      <c r="J405" s="54">
        <v>378.92</v>
      </c>
      <c r="K405" s="54">
        <v>757.84</v>
      </c>
    </row>
    <row r="406" spans="5:11" x14ac:dyDescent="0.25">
      <c r="E406" t="s">
        <v>196</v>
      </c>
      <c r="F406" t="s">
        <v>284</v>
      </c>
      <c r="G406" t="s">
        <v>24</v>
      </c>
      <c r="H406" s="57">
        <v>45894</v>
      </c>
      <c r="I406" s="35">
        <v>6</v>
      </c>
      <c r="J406" s="54">
        <v>395.58666666666664</v>
      </c>
      <c r="K406" s="54">
        <v>2373.52</v>
      </c>
    </row>
    <row r="407" spans="5:11" x14ac:dyDescent="0.25">
      <c r="E407" t="s">
        <v>196</v>
      </c>
      <c r="F407" t="s">
        <v>284</v>
      </c>
      <c r="G407" t="s">
        <v>297</v>
      </c>
      <c r="H407" s="57">
        <v>45772</v>
      </c>
      <c r="I407" s="35">
        <v>8</v>
      </c>
      <c r="J407" s="54">
        <v>336.49</v>
      </c>
      <c r="K407" s="54">
        <v>2691.92</v>
      </c>
    </row>
    <row r="408" spans="5:11" x14ac:dyDescent="0.25">
      <c r="E408" t="s">
        <v>196</v>
      </c>
      <c r="F408" t="s">
        <v>284</v>
      </c>
      <c r="G408" t="s">
        <v>297</v>
      </c>
      <c r="H408" s="57">
        <v>45779</v>
      </c>
      <c r="I408" s="35">
        <v>3</v>
      </c>
      <c r="J408" s="54">
        <v>353.99</v>
      </c>
      <c r="K408" s="54">
        <v>1061.97</v>
      </c>
    </row>
    <row r="409" spans="5:11" x14ac:dyDescent="0.25">
      <c r="E409" t="s">
        <v>196</v>
      </c>
      <c r="F409" t="s">
        <v>284</v>
      </c>
      <c r="G409" t="s">
        <v>481</v>
      </c>
      <c r="H409" s="57">
        <v>45870</v>
      </c>
      <c r="I409" s="35">
        <v>4</v>
      </c>
      <c r="J409" s="54">
        <v>313.97000000000003</v>
      </c>
      <c r="K409" s="54">
        <v>1255.8800000000001</v>
      </c>
    </row>
    <row r="410" spans="5:11" x14ac:dyDescent="0.25">
      <c r="E410" t="s">
        <v>196</v>
      </c>
      <c r="F410" t="s">
        <v>284</v>
      </c>
      <c r="G410" t="s">
        <v>481</v>
      </c>
      <c r="H410" s="57">
        <v>45891</v>
      </c>
      <c r="I410" s="35">
        <v>17</v>
      </c>
      <c r="J410" s="54">
        <v>372.99764705882365</v>
      </c>
      <c r="K410" s="54">
        <v>6340.9600000000019</v>
      </c>
    </row>
    <row r="411" spans="5:11" x14ac:dyDescent="0.25">
      <c r="E411" t="s">
        <v>196</v>
      </c>
      <c r="F411" t="s">
        <v>284</v>
      </c>
      <c r="G411" t="s">
        <v>481</v>
      </c>
      <c r="H411" s="57">
        <v>45898</v>
      </c>
      <c r="I411" s="35">
        <v>10</v>
      </c>
      <c r="J411" s="54">
        <v>347.72000000000008</v>
      </c>
      <c r="K411" s="54">
        <v>3477.2000000000007</v>
      </c>
    </row>
    <row r="412" spans="5:11" x14ac:dyDescent="0.25">
      <c r="E412" t="s">
        <v>196</v>
      </c>
      <c r="F412" t="s">
        <v>115</v>
      </c>
      <c r="G412" t="s">
        <v>23</v>
      </c>
      <c r="H412" s="57">
        <v>45760</v>
      </c>
      <c r="I412" s="35">
        <v>10</v>
      </c>
      <c r="J412" s="54">
        <v>154.04</v>
      </c>
      <c r="K412" s="54">
        <v>1540.3999999999999</v>
      </c>
    </row>
    <row r="413" spans="5:11" x14ac:dyDescent="0.25">
      <c r="E413" t="s">
        <v>196</v>
      </c>
      <c r="F413" t="s">
        <v>115</v>
      </c>
      <c r="G413" t="s">
        <v>23</v>
      </c>
      <c r="H413" s="57">
        <v>45767</v>
      </c>
      <c r="I413" s="35">
        <v>5</v>
      </c>
      <c r="J413" s="54">
        <v>305.29000000000002</v>
      </c>
      <c r="K413" s="54">
        <v>1526.45</v>
      </c>
    </row>
    <row r="414" spans="5:11" x14ac:dyDescent="0.25">
      <c r="E414" t="s">
        <v>196</v>
      </c>
      <c r="F414" t="s">
        <v>115</v>
      </c>
      <c r="G414" t="s">
        <v>23</v>
      </c>
      <c r="H414" s="57">
        <v>45774</v>
      </c>
      <c r="I414" s="35">
        <v>1</v>
      </c>
      <c r="J414" s="54">
        <v>124.03999999999999</v>
      </c>
      <c r="K414" s="54">
        <v>124.03999999999999</v>
      </c>
    </row>
    <row r="415" spans="5:11" x14ac:dyDescent="0.25">
      <c r="E415" t="s">
        <v>196</v>
      </c>
      <c r="F415" t="s">
        <v>116</v>
      </c>
      <c r="G415" t="s">
        <v>24</v>
      </c>
      <c r="H415" s="57">
        <v>45767</v>
      </c>
      <c r="I415" s="35">
        <v>15</v>
      </c>
      <c r="J415" s="54">
        <v>198.92000000000004</v>
      </c>
      <c r="K415" s="54">
        <v>2983.8000000000006</v>
      </c>
    </row>
    <row r="416" spans="5:11" x14ac:dyDescent="0.25">
      <c r="E416" t="s">
        <v>196</v>
      </c>
      <c r="F416" t="s">
        <v>287</v>
      </c>
      <c r="G416" t="s">
        <v>288</v>
      </c>
      <c r="H416" s="57">
        <v>45752</v>
      </c>
      <c r="I416" s="35">
        <v>6</v>
      </c>
      <c r="J416" s="54">
        <v>189.42000000000004</v>
      </c>
      <c r="K416" s="54">
        <v>1136.5200000000002</v>
      </c>
    </row>
    <row r="417" spans="5:11" x14ac:dyDescent="0.25">
      <c r="E417" t="s">
        <v>196</v>
      </c>
      <c r="F417" t="s">
        <v>287</v>
      </c>
      <c r="G417" t="s">
        <v>288</v>
      </c>
      <c r="H417" s="57">
        <v>45759</v>
      </c>
      <c r="I417" s="35">
        <v>9</v>
      </c>
      <c r="J417" s="54">
        <v>206.64222222222227</v>
      </c>
      <c r="K417" s="54">
        <v>1859.7800000000004</v>
      </c>
    </row>
    <row r="418" spans="5:11" x14ac:dyDescent="0.25">
      <c r="E418" t="s">
        <v>196</v>
      </c>
      <c r="F418" t="s">
        <v>287</v>
      </c>
      <c r="G418" t="s">
        <v>298</v>
      </c>
      <c r="H418" s="57">
        <v>45766</v>
      </c>
      <c r="I418" s="35">
        <v>5</v>
      </c>
      <c r="J418" s="54">
        <v>373.03799999999995</v>
      </c>
      <c r="K418" s="54">
        <v>1865.1899999999998</v>
      </c>
    </row>
    <row r="419" spans="5:11" x14ac:dyDescent="0.25">
      <c r="E419" t="s">
        <v>196</v>
      </c>
      <c r="F419" t="s">
        <v>287</v>
      </c>
      <c r="G419" t="s">
        <v>298</v>
      </c>
      <c r="H419" s="57">
        <v>45773</v>
      </c>
      <c r="I419" s="35">
        <v>9</v>
      </c>
      <c r="J419" s="54">
        <v>201.48888888888888</v>
      </c>
      <c r="K419" s="54">
        <v>1813.3999999999999</v>
      </c>
    </row>
    <row r="420" spans="5:11" x14ac:dyDescent="0.25">
      <c r="E420" t="s">
        <v>196</v>
      </c>
      <c r="F420" t="s">
        <v>291</v>
      </c>
      <c r="G420" t="s">
        <v>300</v>
      </c>
      <c r="H420" s="57">
        <v>45780</v>
      </c>
      <c r="I420" s="35">
        <v>18</v>
      </c>
      <c r="J420" s="54">
        <v>274.95</v>
      </c>
      <c r="K420" s="54">
        <v>4949.0999999999995</v>
      </c>
    </row>
    <row r="421" spans="5:11" x14ac:dyDescent="0.25">
      <c r="E421" t="s">
        <v>196</v>
      </c>
      <c r="F421" t="s">
        <v>291</v>
      </c>
      <c r="G421" t="s">
        <v>300</v>
      </c>
      <c r="H421" s="57">
        <v>45759</v>
      </c>
      <c r="I421" s="35">
        <v>4</v>
      </c>
      <c r="J421" s="54">
        <v>193.23000000000002</v>
      </c>
      <c r="K421" s="54">
        <v>772.92000000000007</v>
      </c>
    </row>
    <row r="422" spans="5:11" x14ac:dyDescent="0.25">
      <c r="E422" t="s">
        <v>196</v>
      </c>
      <c r="F422" t="s">
        <v>291</v>
      </c>
      <c r="G422" t="s">
        <v>300</v>
      </c>
      <c r="H422" s="57">
        <v>45766</v>
      </c>
      <c r="I422" s="35">
        <v>4</v>
      </c>
      <c r="J422" s="54">
        <v>197.43</v>
      </c>
      <c r="K422" s="54">
        <v>789.72</v>
      </c>
    </row>
    <row r="423" spans="5:11" x14ac:dyDescent="0.25">
      <c r="E423" t="s">
        <v>196</v>
      </c>
      <c r="F423" t="s">
        <v>291</v>
      </c>
      <c r="G423" t="s">
        <v>300</v>
      </c>
      <c r="H423" s="57">
        <v>45773</v>
      </c>
      <c r="I423" s="35">
        <v>7</v>
      </c>
      <c r="J423" s="54">
        <v>374.93857142857138</v>
      </c>
      <c r="K423" s="54">
        <v>2624.5699999999997</v>
      </c>
    </row>
    <row r="424" spans="5:11" x14ac:dyDescent="0.25">
      <c r="E424" t="s">
        <v>196</v>
      </c>
      <c r="F424" t="s">
        <v>335</v>
      </c>
      <c r="G424" t="s">
        <v>336</v>
      </c>
      <c r="H424" s="57">
        <v>45873</v>
      </c>
      <c r="I424" s="35">
        <v>4</v>
      </c>
      <c r="J424" s="54">
        <v>308.36</v>
      </c>
      <c r="K424" s="54">
        <v>1233.44</v>
      </c>
    </row>
    <row r="425" spans="5:11" x14ac:dyDescent="0.25">
      <c r="E425" t="s">
        <v>196</v>
      </c>
      <c r="F425" t="s">
        <v>335</v>
      </c>
      <c r="G425" t="s">
        <v>336</v>
      </c>
      <c r="H425" s="57">
        <v>45880</v>
      </c>
      <c r="I425" s="35">
        <v>19</v>
      </c>
      <c r="J425" s="54">
        <v>301.38631578947366</v>
      </c>
      <c r="K425" s="54">
        <v>5726.3399999999992</v>
      </c>
    </row>
    <row r="426" spans="5:11" x14ac:dyDescent="0.25">
      <c r="E426" t="s">
        <v>196</v>
      </c>
      <c r="F426" t="s">
        <v>337</v>
      </c>
      <c r="G426" t="s">
        <v>338</v>
      </c>
      <c r="H426" s="57">
        <v>45887</v>
      </c>
      <c r="I426" s="35">
        <v>6</v>
      </c>
      <c r="J426" s="54">
        <v>315.52999999999997</v>
      </c>
      <c r="K426" s="54">
        <v>1893.1799999999998</v>
      </c>
    </row>
    <row r="427" spans="5:11" x14ac:dyDescent="0.25">
      <c r="E427" t="s">
        <v>196</v>
      </c>
      <c r="F427" t="s">
        <v>337</v>
      </c>
      <c r="G427" t="s">
        <v>338</v>
      </c>
      <c r="H427" s="57">
        <v>45894</v>
      </c>
      <c r="I427" s="35">
        <v>8</v>
      </c>
      <c r="J427" s="54">
        <v>300.52999999999997</v>
      </c>
      <c r="K427" s="54">
        <v>2404.2399999999998</v>
      </c>
    </row>
    <row r="428" spans="5:11" x14ac:dyDescent="0.25">
      <c r="E428" t="s">
        <v>196</v>
      </c>
      <c r="F428" t="s">
        <v>203</v>
      </c>
      <c r="G428" t="s">
        <v>23</v>
      </c>
      <c r="H428" s="57">
        <v>45765</v>
      </c>
      <c r="I428" s="35">
        <v>15</v>
      </c>
      <c r="J428" s="54">
        <v>321.28999999999996</v>
      </c>
      <c r="K428" s="54">
        <v>4819.3499999999995</v>
      </c>
    </row>
    <row r="429" spans="5:11" x14ac:dyDescent="0.25">
      <c r="E429" t="s">
        <v>196</v>
      </c>
      <c r="F429" t="s">
        <v>203</v>
      </c>
      <c r="G429" t="s">
        <v>23</v>
      </c>
      <c r="H429" s="57">
        <v>45772</v>
      </c>
      <c r="I429" s="35">
        <v>14</v>
      </c>
      <c r="J429" s="54">
        <v>261.36142857142852</v>
      </c>
      <c r="K429" s="54">
        <v>3659.0599999999995</v>
      </c>
    </row>
    <row r="430" spans="5:11" x14ac:dyDescent="0.25">
      <c r="E430" t="s">
        <v>196</v>
      </c>
      <c r="F430" t="s">
        <v>345</v>
      </c>
      <c r="G430" t="s">
        <v>24</v>
      </c>
      <c r="H430" s="57">
        <v>45772</v>
      </c>
      <c r="I430" s="35">
        <v>12</v>
      </c>
      <c r="J430" s="54">
        <v>330.79500000000002</v>
      </c>
      <c r="K430" s="54">
        <v>3969.5400000000004</v>
      </c>
    </row>
    <row r="431" spans="5:11" x14ac:dyDescent="0.25">
      <c r="E431" t="s">
        <v>196</v>
      </c>
      <c r="F431" t="s">
        <v>345</v>
      </c>
      <c r="G431" t="s">
        <v>24</v>
      </c>
      <c r="H431" s="57">
        <v>45779</v>
      </c>
      <c r="I431" s="35">
        <v>12</v>
      </c>
      <c r="J431" s="54">
        <v>279.75333333333339</v>
      </c>
      <c r="K431" s="54">
        <v>3357.0400000000004</v>
      </c>
    </row>
    <row r="432" spans="5:11" x14ac:dyDescent="0.25">
      <c r="E432" t="s">
        <v>196</v>
      </c>
      <c r="F432" t="s">
        <v>208</v>
      </c>
      <c r="G432" t="s">
        <v>23</v>
      </c>
      <c r="H432" s="57">
        <v>45765</v>
      </c>
      <c r="I432" s="35">
        <v>4</v>
      </c>
      <c r="J432" s="54">
        <v>345.29</v>
      </c>
      <c r="K432" s="54">
        <v>1381.16</v>
      </c>
    </row>
    <row r="433" spans="5:11" x14ac:dyDescent="0.25">
      <c r="E433" t="s">
        <v>196</v>
      </c>
      <c r="F433" t="s">
        <v>208</v>
      </c>
      <c r="G433" t="s">
        <v>23</v>
      </c>
      <c r="H433" s="57">
        <v>45772</v>
      </c>
      <c r="I433" s="35">
        <v>8</v>
      </c>
      <c r="J433" s="54">
        <v>199.04</v>
      </c>
      <c r="K433" s="54">
        <v>1592.32</v>
      </c>
    </row>
    <row r="434" spans="5:11" x14ac:dyDescent="0.25">
      <c r="E434" t="s">
        <v>196</v>
      </c>
      <c r="F434" t="s">
        <v>374</v>
      </c>
      <c r="G434" t="s">
        <v>24</v>
      </c>
      <c r="H434" s="57">
        <v>45772</v>
      </c>
      <c r="I434" s="35">
        <v>8</v>
      </c>
      <c r="J434" s="54">
        <v>328.92</v>
      </c>
      <c r="K434" s="54">
        <v>2631.36</v>
      </c>
    </row>
    <row r="435" spans="5:11" x14ac:dyDescent="0.25">
      <c r="E435" t="s">
        <v>196</v>
      </c>
      <c r="F435" t="s">
        <v>374</v>
      </c>
      <c r="G435" t="s">
        <v>24</v>
      </c>
      <c r="H435" s="57">
        <v>45779</v>
      </c>
      <c r="I435" s="35">
        <v>11</v>
      </c>
      <c r="J435" s="54">
        <v>240.28363636363639</v>
      </c>
      <c r="K435" s="54">
        <v>2643.1200000000003</v>
      </c>
    </row>
    <row r="436" spans="5:11" x14ac:dyDescent="0.25">
      <c r="E436" t="s">
        <v>196</v>
      </c>
      <c r="F436" t="s">
        <v>374</v>
      </c>
      <c r="G436" t="s">
        <v>375</v>
      </c>
      <c r="H436" s="57">
        <v>45779</v>
      </c>
      <c r="I436" s="35">
        <v>2</v>
      </c>
      <c r="J436" s="54">
        <v>297.43</v>
      </c>
      <c r="K436" s="54">
        <v>594.86</v>
      </c>
    </row>
    <row r="437" spans="5:11" x14ac:dyDescent="0.25">
      <c r="E437" t="s">
        <v>196</v>
      </c>
      <c r="F437" t="s">
        <v>243</v>
      </c>
      <c r="G437" t="s">
        <v>23</v>
      </c>
      <c r="H437" s="57">
        <v>45753</v>
      </c>
      <c r="I437" s="35">
        <v>8</v>
      </c>
      <c r="J437" s="54">
        <v>160.91499999999999</v>
      </c>
      <c r="K437" s="54">
        <v>1287.32</v>
      </c>
    </row>
    <row r="438" spans="5:11" x14ac:dyDescent="0.25">
      <c r="E438" t="s">
        <v>196</v>
      </c>
      <c r="F438" t="s">
        <v>244</v>
      </c>
      <c r="G438" t="s">
        <v>24</v>
      </c>
      <c r="H438" s="57">
        <v>45760</v>
      </c>
      <c r="I438" s="35">
        <v>7</v>
      </c>
      <c r="J438" s="54">
        <v>165.34857142857146</v>
      </c>
      <c r="K438" s="54">
        <v>1157.4400000000003</v>
      </c>
    </row>
    <row r="439" spans="5:11" x14ac:dyDescent="0.25">
      <c r="E439" t="s">
        <v>196</v>
      </c>
      <c r="F439" t="s">
        <v>371</v>
      </c>
      <c r="G439" t="s">
        <v>372</v>
      </c>
      <c r="H439" s="57">
        <v>45765</v>
      </c>
      <c r="I439" s="35">
        <v>4</v>
      </c>
      <c r="J439" s="54">
        <v>304.65999999999997</v>
      </c>
      <c r="K439" s="54">
        <v>1218.6399999999999</v>
      </c>
    </row>
    <row r="440" spans="5:11" x14ac:dyDescent="0.25">
      <c r="E440" t="s">
        <v>196</v>
      </c>
      <c r="F440" t="s">
        <v>371</v>
      </c>
      <c r="G440" t="s">
        <v>372</v>
      </c>
      <c r="H440" s="57">
        <v>45772</v>
      </c>
      <c r="I440" s="35">
        <v>2</v>
      </c>
      <c r="J440" s="54">
        <v>294.65999999999997</v>
      </c>
      <c r="K440" s="54">
        <v>589.31999999999994</v>
      </c>
    </row>
    <row r="441" spans="5:11" x14ac:dyDescent="0.25">
      <c r="E441" t="s">
        <v>196</v>
      </c>
      <c r="F441" t="s">
        <v>365</v>
      </c>
      <c r="G441" t="s">
        <v>300</v>
      </c>
      <c r="H441" s="57">
        <v>45899</v>
      </c>
      <c r="I441" s="35">
        <v>6</v>
      </c>
      <c r="J441" s="54">
        <v>414.93</v>
      </c>
      <c r="K441" s="54">
        <v>2489.58</v>
      </c>
    </row>
    <row r="442" spans="5:11" x14ac:dyDescent="0.25">
      <c r="E442" t="s">
        <v>196</v>
      </c>
      <c r="F442" t="s">
        <v>365</v>
      </c>
      <c r="G442" t="s">
        <v>300</v>
      </c>
      <c r="H442" s="57">
        <v>45885</v>
      </c>
      <c r="I442" s="35">
        <v>6</v>
      </c>
      <c r="J442" s="54">
        <v>312.25333333333333</v>
      </c>
      <c r="K442" s="54">
        <v>1873.52</v>
      </c>
    </row>
    <row r="443" spans="5:11" x14ac:dyDescent="0.25">
      <c r="E443" t="s">
        <v>196</v>
      </c>
      <c r="F443" t="s">
        <v>365</v>
      </c>
      <c r="G443" t="s">
        <v>300</v>
      </c>
      <c r="H443" s="57">
        <v>45892</v>
      </c>
      <c r="I443" s="35">
        <v>6</v>
      </c>
      <c r="J443" s="54">
        <v>321.84666666666669</v>
      </c>
      <c r="K443" s="54">
        <v>1931.0800000000002</v>
      </c>
    </row>
    <row r="444" spans="5:11" x14ac:dyDescent="0.25">
      <c r="E444" t="s">
        <v>196</v>
      </c>
      <c r="F444" t="s">
        <v>397</v>
      </c>
      <c r="G444" t="s">
        <v>298</v>
      </c>
      <c r="H444" s="57">
        <v>45871</v>
      </c>
      <c r="I444" s="35">
        <v>4</v>
      </c>
      <c r="J444" s="54">
        <v>264.28999999999996</v>
      </c>
      <c r="K444" s="54">
        <v>1057.1599999999999</v>
      </c>
    </row>
    <row r="445" spans="5:11" x14ac:dyDescent="0.25">
      <c r="E445" t="s">
        <v>196</v>
      </c>
      <c r="F445" t="s">
        <v>397</v>
      </c>
      <c r="G445" t="s">
        <v>298</v>
      </c>
      <c r="H445" s="57">
        <v>45878</v>
      </c>
      <c r="I445" s="35">
        <v>8</v>
      </c>
      <c r="J445" s="54">
        <v>310.10250000000002</v>
      </c>
      <c r="K445" s="54">
        <v>2480.8200000000002</v>
      </c>
    </row>
    <row r="446" spans="5:11" x14ac:dyDescent="0.25">
      <c r="E446" t="s">
        <v>196</v>
      </c>
      <c r="F446" t="s">
        <v>397</v>
      </c>
      <c r="G446" t="s">
        <v>298</v>
      </c>
      <c r="H446" s="57">
        <v>45892</v>
      </c>
      <c r="I446" s="35">
        <v>4</v>
      </c>
      <c r="J446" s="54">
        <v>360.54</v>
      </c>
      <c r="K446" s="54">
        <v>1442.16</v>
      </c>
    </row>
    <row r="447" spans="5:11" x14ac:dyDescent="0.25">
      <c r="E447" t="s">
        <v>316</v>
      </c>
      <c r="F447" t="s">
        <v>290</v>
      </c>
      <c r="G447" t="s">
        <v>288</v>
      </c>
      <c r="H447" s="57">
        <v>45766</v>
      </c>
      <c r="I447" s="35">
        <v>4</v>
      </c>
      <c r="J447" s="54">
        <v>273</v>
      </c>
      <c r="K447" s="54">
        <v>1092</v>
      </c>
    </row>
    <row r="448" spans="5:11" x14ac:dyDescent="0.25">
      <c r="E448" t="s">
        <v>316</v>
      </c>
      <c r="F448" t="s">
        <v>293</v>
      </c>
      <c r="G448" t="s">
        <v>292</v>
      </c>
      <c r="H448" s="57">
        <v>45773</v>
      </c>
      <c r="I448" s="35">
        <v>4</v>
      </c>
      <c r="J448" s="54">
        <v>273</v>
      </c>
      <c r="K448" s="54">
        <v>1092</v>
      </c>
    </row>
    <row r="449" spans="5:11" x14ac:dyDescent="0.25">
      <c r="E449" t="s">
        <v>316</v>
      </c>
      <c r="F449" t="s">
        <v>282</v>
      </c>
      <c r="G449" t="s">
        <v>295</v>
      </c>
      <c r="H449" s="57">
        <v>45765</v>
      </c>
      <c r="I449" s="35">
        <v>10</v>
      </c>
      <c r="J449" s="54">
        <v>293</v>
      </c>
      <c r="K449" s="54">
        <v>2930</v>
      </c>
    </row>
    <row r="450" spans="5:11" x14ac:dyDescent="0.25">
      <c r="E450" t="s">
        <v>316</v>
      </c>
      <c r="F450" t="s">
        <v>282</v>
      </c>
      <c r="G450" t="s">
        <v>479</v>
      </c>
      <c r="H450" s="57">
        <v>45863</v>
      </c>
      <c r="I450" s="35">
        <v>20</v>
      </c>
      <c r="J450" s="54">
        <v>270</v>
      </c>
      <c r="K450" s="54">
        <v>5400</v>
      </c>
    </row>
    <row r="451" spans="5:11" x14ac:dyDescent="0.25">
      <c r="E451" t="s">
        <v>316</v>
      </c>
      <c r="F451" t="s">
        <v>282</v>
      </c>
      <c r="G451" t="s">
        <v>479</v>
      </c>
      <c r="H451" s="57">
        <v>45870</v>
      </c>
      <c r="I451" s="35">
        <v>20</v>
      </c>
      <c r="J451" s="54">
        <v>270</v>
      </c>
      <c r="K451" s="54">
        <v>5400</v>
      </c>
    </row>
    <row r="452" spans="5:11" x14ac:dyDescent="0.25">
      <c r="E452" t="s">
        <v>316</v>
      </c>
      <c r="F452" t="s">
        <v>282</v>
      </c>
      <c r="G452" t="s">
        <v>479</v>
      </c>
      <c r="H452" s="57">
        <v>45877</v>
      </c>
      <c r="I452" s="35">
        <v>20</v>
      </c>
      <c r="J452" s="54">
        <v>270</v>
      </c>
      <c r="K452" s="54">
        <v>5400</v>
      </c>
    </row>
    <row r="453" spans="5:11" x14ac:dyDescent="0.25">
      <c r="E453" t="s">
        <v>316</v>
      </c>
      <c r="F453" t="s">
        <v>282</v>
      </c>
      <c r="G453" t="s">
        <v>479</v>
      </c>
      <c r="H453" s="57">
        <v>45884</v>
      </c>
      <c r="I453" s="35">
        <v>20</v>
      </c>
      <c r="J453" s="54">
        <v>270</v>
      </c>
      <c r="K453" s="54">
        <v>5400</v>
      </c>
    </row>
    <row r="454" spans="5:11" x14ac:dyDescent="0.25">
      <c r="E454" t="s">
        <v>316</v>
      </c>
      <c r="F454" t="s">
        <v>282</v>
      </c>
      <c r="G454" t="s">
        <v>479</v>
      </c>
      <c r="H454" s="57">
        <v>45891</v>
      </c>
      <c r="I454" s="35">
        <v>20</v>
      </c>
      <c r="J454" s="54">
        <v>270</v>
      </c>
      <c r="K454" s="54">
        <v>5400</v>
      </c>
    </row>
    <row r="455" spans="5:11" x14ac:dyDescent="0.25">
      <c r="E455" t="s">
        <v>316</v>
      </c>
      <c r="F455" t="s">
        <v>282</v>
      </c>
      <c r="G455" t="s">
        <v>479</v>
      </c>
      <c r="H455" s="57">
        <v>45898</v>
      </c>
      <c r="I455" s="35">
        <v>20</v>
      </c>
      <c r="J455" s="54">
        <v>270</v>
      </c>
      <c r="K455" s="54">
        <v>5400</v>
      </c>
    </row>
    <row r="456" spans="5:11" x14ac:dyDescent="0.25">
      <c r="E456" t="s">
        <v>316</v>
      </c>
      <c r="F456" t="s">
        <v>282</v>
      </c>
      <c r="G456" t="s">
        <v>479</v>
      </c>
      <c r="H456" s="57">
        <v>45905</v>
      </c>
      <c r="I456" s="35">
        <v>20</v>
      </c>
      <c r="J456" s="54">
        <v>270</v>
      </c>
      <c r="K456" s="54">
        <v>5400</v>
      </c>
    </row>
    <row r="457" spans="5:11" x14ac:dyDescent="0.25">
      <c r="E457" t="s">
        <v>316</v>
      </c>
      <c r="F457" t="s">
        <v>282</v>
      </c>
      <c r="G457" t="s">
        <v>479</v>
      </c>
      <c r="H457" s="57">
        <v>45856</v>
      </c>
      <c r="I457" s="35">
        <v>20</v>
      </c>
      <c r="J457" s="54">
        <v>270</v>
      </c>
      <c r="K457" s="54">
        <v>5400</v>
      </c>
    </row>
    <row r="458" spans="5:11" x14ac:dyDescent="0.25">
      <c r="E458" t="s">
        <v>316</v>
      </c>
      <c r="F458" t="s">
        <v>284</v>
      </c>
      <c r="G458" t="s">
        <v>297</v>
      </c>
      <c r="H458" s="57">
        <v>45772</v>
      </c>
      <c r="I458" s="35">
        <v>10</v>
      </c>
      <c r="J458" s="54">
        <v>293</v>
      </c>
      <c r="K458" s="54">
        <v>2930</v>
      </c>
    </row>
    <row r="459" spans="5:11" x14ac:dyDescent="0.25">
      <c r="E459" t="s">
        <v>316</v>
      </c>
      <c r="F459" t="s">
        <v>284</v>
      </c>
      <c r="G459" t="s">
        <v>481</v>
      </c>
      <c r="H459" s="57">
        <v>45863</v>
      </c>
      <c r="I459" s="35">
        <v>20</v>
      </c>
      <c r="J459" s="54">
        <v>270</v>
      </c>
      <c r="K459" s="54">
        <v>5400</v>
      </c>
    </row>
    <row r="460" spans="5:11" x14ac:dyDescent="0.25">
      <c r="E460" t="s">
        <v>316</v>
      </c>
      <c r="F460" t="s">
        <v>284</v>
      </c>
      <c r="G460" t="s">
        <v>481</v>
      </c>
      <c r="H460" s="57">
        <v>45870</v>
      </c>
      <c r="I460" s="35">
        <v>20</v>
      </c>
      <c r="J460" s="54">
        <v>270</v>
      </c>
      <c r="K460" s="54">
        <v>5400</v>
      </c>
    </row>
    <row r="461" spans="5:11" x14ac:dyDescent="0.25">
      <c r="E461" t="s">
        <v>316</v>
      </c>
      <c r="F461" t="s">
        <v>284</v>
      </c>
      <c r="G461" t="s">
        <v>481</v>
      </c>
      <c r="H461" s="57">
        <v>45877</v>
      </c>
      <c r="I461" s="35">
        <v>20</v>
      </c>
      <c r="J461" s="54">
        <v>270</v>
      </c>
      <c r="K461" s="54">
        <v>5400</v>
      </c>
    </row>
    <row r="462" spans="5:11" x14ac:dyDescent="0.25">
      <c r="E462" t="s">
        <v>316</v>
      </c>
      <c r="F462" t="s">
        <v>284</v>
      </c>
      <c r="G462" t="s">
        <v>481</v>
      </c>
      <c r="H462" s="57">
        <v>45884</v>
      </c>
      <c r="I462" s="35">
        <v>20</v>
      </c>
      <c r="J462" s="54">
        <v>270</v>
      </c>
      <c r="K462" s="54">
        <v>5400</v>
      </c>
    </row>
    <row r="463" spans="5:11" x14ac:dyDescent="0.25">
      <c r="E463" t="s">
        <v>316</v>
      </c>
      <c r="F463" t="s">
        <v>284</v>
      </c>
      <c r="G463" t="s">
        <v>481</v>
      </c>
      <c r="H463" s="57">
        <v>45891</v>
      </c>
      <c r="I463" s="35">
        <v>20</v>
      </c>
      <c r="J463" s="54">
        <v>270</v>
      </c>
      <c r="K463" s="54">
        <v>5400</v>
      </c>
    </row>
    <row r="464" spans="5:11" x14ac:dyDescent="0.25">
      <c r="E464" t="s">
        <v>316</v>
      </c>
      <c r="F464" t="s">
        <v>284</v>
      </c>
      <c r="G464" t="s">
        <v>481</v>
      </c>
      <c r="H464" s="57">
        <v>45898</v>
      </c>
      <c r="I464" s="35">
        <v>20</v>
      </c>
      <c r="J464" s="54">
        <v>270</v>
      </c>
      <c r="K464" s="54">
        <v>5400</v>
      </c>
    </row>
    <row r="465" spans="5:11" x14ac:dyDescent="0.25">
      <c r="E465" t="s">
        <v>316</v>
      </c>
      <c r="F465" t="s">
        <v>284</v>
      </c>
      <c r="G465" t="s">
        <v>481</v>
      </c>
      <c r="H465" s="57">
        <v>45905</v>
      </c>
      <c r="I465" s="35">
        <v>20</v>
      </c>
      <c r="J465" s="54">
        <v>270</v>
      </c>
      <c r="K465" s="54">
        <v>5400</v>
      </c>
    </row>
    <row r="466" spans="5:11" x14ac:dyDescent="0.25">
      <c r="E466" t="s">
        <v>316</v>
      </c>
      <c r="F466" t="s">
        <v>284</v>
      </c>
      <c r="G466" t="s">
        <v>481</v>
      </c>
      <c r="H466" s="57">
        <v>45912</v>
      </c>
      <c r="I466" s="35">
        <v>20</v>
      </c>
      <c r="J466" s="54">
        <v>270</v>
      </c>
      <c r="K466" s="54">
        <v>5400</v>
      </c>
    </row>
    <row r="467" spans="5:11" x14ac:dyDescent="0.25">
      <c r="E467" t="s">
        <v>316</v>
      </c>
      <c r="F467" t="s">
        <v>115</v>
      </c>
      <c r="G467" t="s">
        <v>23</v>
      </c>
      <c r="H467" s="57">
        <v>45767</v>
      </c>
      <c r="I467" s="35">
        <v>20</v>
      </c>
      <c r="J467" s="54">
        <v>288</v>
      </c>
      <c r="K467" s="54">
        <v>5760</v>
      </c>
    </row>
    <row r="468" spans="5:11" x14ac:dyDescent="0.25">
      <c r="E468" t="s">
        <v>316</v>
      </c>
      <c r="F468" t="s">
        <v>115</v>
      </c>
      <c r="G468" t="s">
        <v>23</v>
      </c>
      <c r="H468" s="57">
        <v>45774</v>
      </c>
      <c r="I468" s="35">
        <v>10</v>
      </c>
      <c r="J468" s="54">
        <v>268</v>
      </c>
      <c r="K468" s="54">
        <v>2680</v>
      </c>
    </row>
    <row r="469" spans="5:11" x14ac:dyDescent="0.25">
      <c r="E469" t="s">
        <v>316</v>
      </c>
      <c r="F469" t="s">
        <v>116</v>
      </c>
      <c r="G469" t="s">
        <v>24</v>
      </c>
      <c r="H469" s="57">
        <v>45774</v>
      </c>
      <c r="I469" s="35">
        <v>20</v>
      </c>
      <c r="J469" s="54">
        <v>288</v>
      </c>
      <c r="K469" s="54">
        <v>5760</v>
      </c>
    </row>
    <row r="470" spans="5:11" x14ac:dyDescent="0.25">
      <c r="E470" t="s">
        <v>316</v>
      </c>
      <c r="F470" t="s">
        <v>116</v>
      </c>
      <c r="G470" t="s">
        <v>24</v>
      </c>
      <c r="H470" s="57">
        <v>45781</v>
      </c>
      <c r="I470" s="35">
        <v>10</v>
      </c>
      <c r="J470" s="54">
        <v>268</v>
      </c>
      <c r="K470" s="54">
        <v>2680</v>
      </c>
    </row>
    <row r="471" spans="5:11" x14ac:dyDescent="0.25">
      <c r="E471" t="s">
        <v>316</v>
      </c>
      <c r="F471" t="s">
        <v>319</v>
      </c>
      <c r="G471" t="s">
        <v>23</v>
      </c>
      <c r="H471" s="57">
        <v>45865</v>
      </c>
      <c r="I471" s="35">
        <v>40</v>
      </c>
      <c r="J471" s="54">
        <v>225</v>
      </c>
      <c r="K471" s="54">
        <v>9000</v>
      </c>
    </row>
    <row r="472" spans="5:11" x14ac:dyDescent="0.25">
      <c r="E472" t="s">
        <v>316</v>
      </c>
      <c r="F472" t="s">
        <v>319</v>
      </c>
      <c r="G472" t="s">
        <v>23</v>
      </c>
      <c r="H472" s="57">
        <v>45872</v>
      </c>
      <c r="I472" s="35">
        <v>40</v>
      </c>
      <c r="J472" s="54">
        <v>225</v>
      </c>
      <c r="K472" s="54">
        <v>9000</v>
      </c>
    </row>
    <row r="473" spans="5:11" x14ac:dyDescent="0.25">
      <c r="E473" t="s">
        <v>316</v>
      </c>
      <c r="F473" t="s">
        <v>319</v>
      </c>
      <c r="G473" t="s">
        <v>23</v>
      </c>
      <c r="H473" s="57">
        <v>45879</v>
      </c>
      <c r="I473" s="35">
        <v>40</v>
      </c>
      <c r="J473" s="54">
        <v>225</v>
      </c>
      <c r="K473" s="54">
        <v>9000</v>
      </c>
    </row>
    <row r="474" spans="5:11" x14ac:dyDescent="0.25">
      <c r="E474" t="s">
        <v>316</v>
      </c>
      <c r="F474" t="s">
        <v>319</v>
      </c>
      <c r="G474" t="s">
        <v>23</v>
      </c>
      <c r="H474" s="57">
        <v>45886</v>
      </c>
      <c r="I474" s="35">
        <v>40</v>
      </c>
      <c r="J474" s="54">
        <v>225</v>
      </c>
      <c r="K474" s="54">
        <v>9000</v>
      </c>
    </row>
    <row r="475" spans="5:11" x14ac:dyDescent="0.25">
      <c r="E475" t="s">
        <v>316</v>
      </c>
      <c r="F475" t="s">
        <v>319</v>
      </c>
      <c r="G475" t="s">
        <v>23</v>
      </c>
      <c r="H475" s="57">
        <v>45893</v>
      </c>
      <c r="I475" s="35">
        <v>40</v>
      </c>
      <c r="J475" s="54">
        <v>225</v>
      </c>
      <c r="K475" s="54">
        <v>9000</v>
      </c>
    </row>
    <row r="476" spans="5:11" x14ac:dyDescent="0.25">
      <c r="E476" t="s">
        <v>316</v>
      </c>
      <c r="F476" t="s">
        <v>319</v>
      </c>
      <c r="G476" t="s">
        <v>23</v>
      </c>
      <c r="H476" s="57">
        <v>45900</v>
      </c>
      <c r="I476" s="35">
        <v>40</v>
      </c>
      <c r="J476" s="54">
        <v>225</v>
      </c>
      <c r="K476" s="54">
        <v>9000</v>
      </c>
    </row>
    <row r="477" spans="5:11" x14ac:dyDescent="0.25">
      <c r="E477" t="s">
        <v>316</v>
      </c>
      <c r="F477" t="s">
        <v>319</v>
      </c>
      <c r="G477" t="s">
        <v>23</v>
      </c>
      <c r="H477" s="57">
        <v>45907</v>
      </c>
      <c r="I477" s="35">
        <v>40</v>
      </c>
      <c r="J477" s="54">
        <v>225</v>
      </c>
      <c r="K477" s="54">
        <v>9000</v>
      </c>
    </row>
    <row r="478" spans="5:11" x14ac:dyDescent="0.25">
      <c r="E478" t="s">
        <v>316</v>
      </c>
      <c r="F478" t="s">
        <v>321</v>
      </c>
      <c r="G478" t="s">
        <v>24</v>
      </c>
      <c r="H478" s="57">
        <v>45872</v>
      </c>
      <c r="I478" s="35">
        <v>40</v>
      </c>
      <c r="J478" s="54">
        <v>225</v>
      </c>
      <c r="K478" s="54">
        <v>9000</v>
      </c>
    </row>
    <row r="479" spans="5:11" x14ac:dyDescent="0.25">
      <c r="E479" t="s">
        <v>316</v>
      </c>
      <c r="F479" t="s">
        <v>321</v>
      </c>
      <c r="G479" t="s">
        <v>24</v>
      </c>
      <c r="H479" s="57">
        <v>45879</v>
      </c>
      <c r="I479" s="35">
        <v>40</v>
      </c>
      <c r="J479" s="54">
        <v>225</v>
      </c>
      <c r="K479" s="54">
        <v>9000</v>
      </c>
    </row>
    <row r="480" spans="5:11" x14ac:dyDescent="0.25">
      <c r="E480" t="s">
        <v>316</v>
      </c>
      <c r="F480" t="s">
        <v>321</v>
      </c>
      <c r="G480" t="s">
        <v>24</v>
      </c>
      <c r="H480" s="57">
        <v>45886</v>
      </c>
      <c r="I480" s="35">
        <v>40</v>
      </c>
      <c r="J480" s="54">
        <v>225</v>
      </c>
      <c r="K480" s="54">
        <v>9000</v>
      </c>
    </row>
    <row r="481" spans="5:11" x14ac:dyDescent="0.25">
      <c r="E481" t="s">
        <v>316</v>
      </c>
      <c r="F481" t="s">
        <v>321</v>
      </c>
      <c r="G481" t="s">
        <v>24</v>
      </c>
      <c r="H481" s="57">
        <v>45893</v>
      </c>
      <c r="I481" s="35">
        <v>40</v>
      </c>
      <c r="J481" s="54">
        <v>225</v>
      </c>
      <c r="K481" s="54">
        <v>9000</v>
      </c>
    </row>
    <row r="482" spans="5:11" x14ac:dyDescent="0.25">
      <c r="E482" t="s">
        <v>316</v>
      </c>
      <c r="F482" t="s">
        <v>321</v>
      </c>
      <c r="G482" t="s">
        <v>24</v>
      </c>
      <c r="H482" s="57">
        <v>45900</v>
      </c>
      <c r="I482" s="35">
        <v>40</v>
      </c>
      <c r="J482" s="54">
        <v>225</v>
      </c>
      <c r="K482" s="54">
        <v>9000</v>
      </c>
    </row>
    <row r="483" spans="5:11" x14ac:dyDescent="0.25">
      <c r="E483" t="s">
        <v>316</v>
      </c>
      <c r="F483" t="s">
        <v>321</v>
      </c>
      <c r="G483" t="s">
        <v>24</v>
      </c>
      <c r="H483" s="57">
        <v>45907</v>
      </c>
      <c r="I483" s="35">
        <v>40</v>
      </c>
      <c r="J483" s="54">
        <v>225</v>
      </c>
      <c r="K483" s="54">
        <v>9000</v>
      </c>
    </row>
    <row r="484" spans="5:11" x14ac:dyDescent="0.25">
      <c r="E484" t="s">
        <v>316</v>
      </c>
      <c r="F484" t="s">
        <v>321</v>
      </c>
      <c r="G484" t="s">
        <v>24</v>
      </c>
      <c r="H484" s="57">
        <v>45914</v>
      </c>
      <c r="I484" s="35">
        <v>40</v>
      </c>
      <c r="J484" s="54">
        <v>225</v>
      </c>
      <c r="K484" s="54">
        <v>9000</v>
      </c>
    </row>
    <row r="485" spans="5:11" x14ac:dyDescent="0.25">
      <c r="E485" t="s">
        <v>316</v>
      </c>
      <c r="F485" t="s">
        <v>335</v>
      </c>
      <c r="G485" t="s">
        <v>336</v>
      </c>
      <c r="H485" s="57">
        <v>45866</v>
      </c>
      <c r="I485" s="35">
        <v>100</v>
      </c>
      <c r="J485" s="54">
        <v>230</v>
      </c>
      <c r="K485" s="54">
        <v>23000</v>
      </c>
    </row>
    <row r="486" spans="5:11" x14ac:dyDescent="0.25">
      <c r="E486" t="s">
        <v>316</v>
      </c>
      <c r="F486" t="s">
        <v>335</v>
      </c>
      <c r="G486" t="s">
        <v>336</v>
      </c>
      <c r="H486" s="57">
        <v>45873</v>
      </c>
      <c r="I486" s="35">
        <v>100</v>
      </c>
      <c r="J486" s="54">
        <v>230</v>
      </c>
      <c r="K486" s="54">
        <v>23000</v>
      </c>
    </row>
    <row r="487" spans="5:11" x14ac:dyDescent="0.25">
      <c r="E487" t="s">
        <v>316</v>
      </c>
      <c r="F487" t="s">
        <v>335</v>
      </c>
      <c r="G487" t="s">
        <v>336</v>
      </c>
      <c r="H487" s="57">
        <v>45880</v>
      </c>
      <c r="I487" s="35">
        <v>100</v>
      </c>
      <c r="J487" s="54">
        <v>230</v>
      </c>
      <c r="K487" s="54">
        <v>23000</v>
      </c>
    </row>
    <row r="488" spans="5:11" x14ac:dyDescent="0.25">
      <c r="E488" t="s">
        <v>316</v>
      </c>
      <c r="F488" t="s">
        <v>335</v>
      </c>
      <c r="G488" t="s">
        <v>336</v>
      </c>
      <c r="H488" s="57">
        <v>45887</v>
      </c>
      <c r="I488" s="35">
        <v>100</v>
      </c>
      <c r="J488" s="54">
        <v>230</v>
      </c>
      <c r="K488" s="54">
        <v>23000</v>
      </c>
    </row>
    <row r="489" spans="5:11" x14ac:dyDescent="0.25">
      <c r="E489" t="s">
        <v>316</v>
      </c>
      <c r="F489" t="s">
        <v>335</v>
      </c>
      <c r="G489" t="s">
        <v>336</v>
      </c>
      <c r="H489" s="57">
        <v>45894</v>
      </c>
      <c r="I489" s="35">
        <v>100</v>
      </c>
      <c r="J489" s="54">
        <v>230</v>
      </c>
      <c r="K489" s="54">
        <v>23000</v>
      </c>
    </row>
    <row r="490" spans="5:11" x14ac:dyDescent="0.25">
      <c r="E490" t="s">
        <v>316</v>
      </c>
      <c r="F490" t="s">
        <v>335</v>
      </c>
      <c r="G490" t="s">
        <v>336</v>
      </c>
      <c r="H490" s="57">
        <v>45901</v>
      </c>
      <c r="I490" s="35">
        <v>100</v>
      </c>
      <c r="J490" s="54">
        <v>230</v>
      </c>
      <c r="K490" s="54">
        <v>23000</v>
      </c>
    </row>
    <row r="491" spans="5:11" x14ac:dyDescent="0.25">
      <c r="E491" t="s">
        <v>316</v>
      </c>
      <c r="F491" t="s">
        <v>335</v>
      </c>
      <c r="G491" t="s">
        <v>336</v>
      </c>
      <c r="H491" s="57">
        <v>45859</v>
      </c>
      <c r="I491" s="35">
        <v>100</v>
      </c>
      <c r="J491" s="54">
        <v>230</v>
      </c>
      <c r="K491" s="54">
        <v>23000</v>
      </c>
    </row>
    <row r="492" spans="5:11" x14ac:dyDescent="0.25">
      <c r="E492" t="s">
        <v>316</v>
      </c>
      <c r="F492" t="s">
        <v>337</v>
      </c>
      <c r="G492" t="s">
        <v>338</v>
      </c>
      <c r="H492" s="57">
        <v>45866</v>
      </c>
      <c r="I492" s="35">
        <v>100</v>
      </c>
      <c r="J492" s="54">
        <v>230</v>
      </c>
      <c r="K492" s="54">
        <v>23000</v>
      </c>
    </row>
    <row r="493" spans="5:11" x14ac:dyDescent="0.25">
      <c r="E493" t="s">
        <v>316</v>
      </c>
      <c r="F493" t="s">
        <v>337</v>
      </c>
      <c r="G493" t="s">
        <v>338</v>
      </c>
      <c r="H493" s="57">
        <v>45873</v>
      </c>
      <c r="I493" s="35">
        <v>100</v>
      </c>
      <c r="J493" s="54">
        <v>230</v>
      </c>
      <c r="K493" s="54">
        <v>23000</v>
      </c>
    </row>
    <row r="494" spans="5:11" x14ac:dyDescent="0.25">
      <c r="E494" t="s">
        <v>316</v>
      </c>
      <c r="F494" t="s">
        <v>337</v>
      </c>
      <c r="G494" t="s">
        <v>338</v>
      </c>
      <c r="H494" s="57">
        <v>45880</v>
      </c>
      <c r="I494" s="35">
        <v>100</v>
      </c>
      <c r="J494" s="54">
        <v>230</v>
      </c>
      <c r="K494" s="54">
        <v>23000</v>
      </c>
    </row>
    <row r="495" spans="5:11" x14ac:dyDescent="0.25">
      <c r="E495" t="s">
        <v>316</v>
      </c>
      <c r="F495" t="s">
        <v>337</v>
      </c>
      <c r="G495" t="s">
        <v>338</v>
      </c>
      <c r="H495" s="57">
        <v>45887</v>
      </c>
      <c r="I495" s="35">
        <v>100</v>
      </c>
      <c r="J495" s="54">
        <v>230</v>
      </c>
      <c r="K495" s="54">
        <v>23000</v>
      </c>
    </row>
    <row r="496" spans="5:11" x14ac:dyDescent="0.25">
      <c r="E496" t="s">
        <v>316</v>
      </c>
      <c r="F496" t="s">
        <v>337</v>
      </c>
      <c r="G496" t="s">
        <v>338</v>
      </c>
      <c r="H496" s="57">
        <v>45894</v>
      </c>
      <c r="I496" s="35">
        <v>100</v>
      </c>
      <c r="J496" s="54">
        <v>230</v>
      </c>
      <c r="K496" s="54">
        <v>23000</v>
      </c>
    </row>
    <row r="497" spans="5:11" x14ac:dyDescent="0.25">
      <c r="E497" t="s">
        <v>316</v>
      </c>
      <c r="F497" t="s">
        <v>337</v>
      </c>
      <c r="G497" t="s">
        <v>338</v>
      </c>
      <c r="H497" s="57">
        <v>45901</v>
      </c>
      <c r="I497" s="35">
        <v>100</v>
      </c>
      <c r="J497" s="54">
        <v>230</v>
      </c>
      <c r="K497" s="54">
        <v>23000</v>
      </c>
    </row>
    <row r="498" spans="5:11" x14ac:dyDescent="0.25">
      <c r="E498" t="s">
        <v>316</v>
      </c>
      <c r="F498" t="s">
        <v>337</v>
      </c>
      <c r="G498" t="s">
        <v>338</v>
      </c>
      <c r="H498" s="57">
        <v>45908</v>
      </c>
      <c r="I498" s="35">
        <v>100</v>
      </c>
      <c r="J498" s="54">
        <v>230</v>
      </c>
      <c r="K498" s="54">
        <v>23000</v>
      </c>
    </row>
    <row r="499" spans="5:11" x14ac:dyDescent="0.25">
      <c r="E499" t="s">
        <v>316</v>
      </c>
      <c r="F499" t="s">
        <v>203</v>
      </c>
      <c r="G499" t="s">
        <v>23</v>
      </c>
      <c r="H499" s="57">
        <v>45765</v>
      </c>
      <c r="I499" s="35">
        <v>40</v>
      </c>
      <c r="J499" s="54">
        <v>273</v>
      </c>
      <c r="K499" s="54">
        <v>10920</v>
      </c>
    </row>
    <row r="500" spans="5:11" x14ac:dyDescent="0.25">
      <c r="E500" t="s">
        <v>316</v>
      </c>
      <c r="F500" t="s">
        <v>203</v>
      </c>
      <c r="G500" t="s">
        <v>23</v>
      </c>
      <c r="H500" s="57">
        <v>45772</v>
      </c>
      <c r="I500" s="35">
        <v>40</v>
      </c>
      <c r="J500" s="54">
        <v>258</v>
      </c>
      <c r="K500" s="54">
        <v>10320</v>
      </c>
    </row>
    <row r="501" spans="5:11" x14ac:dyDescent="0.25">
      <c r="E501" t="s">
        <v>316</v>
      </c>
      <c r="F501" t="s">
        <v>345</v>
      </c>
      <c r="G501" t="s">
        <v>24</v>
      </c>
      <c r="H501" s="57">
        <v>45772</v>
      </c>
      <c r="I501" s="35">
        <v>40</v>
      </c>
      <c r="J501" s="54">
        <v>273</v>
      </c>
      <c r="K501" s="54">
        <v>10920</v>
      </c>
    </row>
    <row r="502" spans="5:11" x14ac:dyDescent="0.25">
      <c r="E502" t="s">
        <v>316</v>
      </c>
      <c r="F502" t="s">
        <v>345</v>
      </c>
      <c r="G502" t="s">
        <v>24</v>
      </c>
      <c r="H502" s="57">
        <v>45779</v>
      </c>
      <c r="I502" s="35">
        <v>36</v>
      </c>
      <c r="J502" s="54">
        <v>258</v>
      </c>
      <c r="K502" s="54">
        <v>9288</v>
      </c>
    </row>
    <row r="503" spans="5:11" x14ac:dyDescent="0.25">
      <c r="E503" t="s">
        <v>316</v>
      </c>
      <c r="F503" t="s">
        <v>477</v>
      </c>
      <c r="G503" t="s">
        <v>288</v>
      </c>
      <c r="H503" s="57">
        <v>45877</v>
      </c>
      <c r="I503" s="35">
        <v>20</v>
      </c>
      <c r="J503" s="54">
        <v>215</v>
      </c>
      <c r="K503" s="54">
        <v>4300</v>
      </c>
    </row>
    <row r="504" spans="5:11" x14ac:dyDescent="0.25">
      <c r="E504" t="s">
        <v>316</v>
      </c>
      <c r="F504" t="s">
        <v>477</v>
      </c>
      <c r="G504" t="s">
        <v>288</v>
      </c>
      <c r="H504" s="57">
        <v>45884</v>
      </c>
      <c r="I504" s="35">
        <v>20</v>
      </c>
      <c r="J504" s="54">
        <v>215</v>
      </c>
      <c r="K504" s="54">
        <v>4300</v>
      </c>
    </row>
    <row r="505" spans="5:11" x14ac:dyDescent="0.25">
      <c r="E505" t="s">
        <v>316</v>
      </c>
      <c r="F505" t="s">
        <v>477</v>
      </c>
      <c r="G505" t="s">
        <v>288</v>
      </c>
      <c r="H505" s="57">
        <v>45891</v>
      </c>
      <c r="I505" s="35">
        <v>20</v>
      </c>
      <c r="J505" s="54">
        <v>215</v>
      </c>
      <c r="K505" s="54">
        <v>4300</v>
      </c>
    </row>
    <row r="506" spans="5:11" x14ac:dyDescent="0.25">
      <c r="E506" t="s">
        <v>316</v>
      </c>
      <c r="F506" t="s">
        <v>477</v>
      </c>
      <c r="G506" t="s">
        <v>288</v>
      </c>
      <c r="H506" s="57">
        <v>45898</v>
      </c>
      <c r="I506" s="35">
        <v>20</v>
      </c>
      <c r="J506" s="54">
        <v>215</v>
      </c>
      <c r="K506" s="54">
        <v>4300</v>
      </c>
    </row>
    <row r="507" spans="5:11" x14ac:dyDescent="0.25">
      <c r="E507" t="s">
        <v>316</v>
      </c>
      <c r="F507" t="s">
        <v>478</v>
      </c>
      <c r="G507" t="s">
        <v>292</v>
      </c>
      <c r="H507" s="57">
        <v>45884</v>
      </c>
      <c r="I507" s="35">
        <v>20</v>
      </c>
      <c r="J507" s="54">
        <v>215</v>
      </c>
      <c r="K507" s="54">
        <v>4300</v>
      </c>
    </row>
    <row r="508" spans="5:11" x14ac:dyDescent="0.25">
      <c r="E508" t="s">
        <v>316</v>
      </c>
      <c r="F508" t="s">
        <v>478</v>
      </c>
      <c r="G508" t="s">
        <v>292</v>
      </c>
      <c r="H508" s="57">
        <v>45891</v>
      </c>
      <c r="I508" s="35">
        <v>20</v>
      </c>
      <c r="J508" s="54">
        <v>215</v>
      </c>
      <c r="K508" s="54">
        <v>4300</v>
      </c>
    </row>
    <row r="509" spans="5:11" x14ac:dyDescent="0.25">
      <c r="E509" t="s">
        <v>316</v>
      </c>
      <c r="F509" t="s">
        <v>478</v>
      </c>
      <c r="G509" t="s">
        <v>292</v>
      </c>
      <c r="H509" s="57">
        <v>45898</v>
      </c>
      <c r="I509" s="35">
        <v>20</v>
      </c>
      <c r="J509" s="54">
        <v>215</v>
      </c>
      <c r="K509" s="54">
        <v>4300</v>
      </c>
    </row>
    <row r="510" spans="5:11" x14ac:dyDescent="0.25">
      <c r="E510" t="s">
        <v>316</v>
      </c>
      <c r="F510" t="s">
        <v>478</v>
      </c>
      <c r="G510" t="s">
        <v>292</v>
      </c>
      <c r="H510" s="57">
        <v>45905</v>
      </c>
      <c r="I510" s="35">
        <v>20</v>
      </c>
      <c r="J510" s="54">
        <v>215</v>
      </c>
      <c r="K510" s="54">
        <v>4300</v>
      </c>
    </row>
    <row r="511" spans="5:11" x14ac:dyDescent="0.25">
      <c r="E511" t="s">
        <v>316</v>
      </c>
      <c r="F511" t="s">
        <v>1223</v>
      </c>
      <c r="G511" t="s">
        <v>23</v>
      </c>
      <c r="H511" s="57">
        <v>45880</v>
      </c>
      <c r="I511" s="35">
        <v>50</v>
      </c>
      <c r="J511" s="54">
        <v>260</v>
      </c>
      <c r="K511" s="54">
        <v>13000</v>
      </c>
    </row>
    <row r="512" spans="5:11" x14ac:dyDescent="0.25">
      <c r="E512" t="s">
        <v>316</v>
      </c>
      <c r="F512" t="s">
        <v>1223</v>
      </c>
      <c r="G512" t="s">
        <v>23</v>
      </c>
      <c r="H512" s="57">
        <v>45887</v>
      </c>
      <c r="I512" s="35">
        <v>50</v>
      </c>
      <c r="J512" s="54">
        <v>260</v>
      </c>
      <c r="K512" s="54">
        <v>13000</v>
      </c>
    </row>
    <row r="513" spans="5:11" x14ac:dyDescent="0.25">
      <c r="E513" t="s">
        <v>316</v>
      </c>
      <c r="F513" t="s">
        <v>1221</v>
      </c>
      <c r="G513" t="s">
        <v>24</v>
      </c>
      <c r="H513" s="57">
        <v>45887</v>
      </c>
      <c r="I513" s="35">
        <v>50</v>
      </c>
      <c r="J513" s="54">
        <v>260</v>
      </c>
      <c r="K513" s="54">
        <v>13000</v>
      </c>
    </row>
    <row r="514" spans="5:11" x14ac:dyDescent="0.25">
      <c r="E514" t="s">
        <v>316</v>
      </c>
      <c r="F514" t="s">
        <v>1221</v>
      </c>
      <c r="G514" t="s">
        <v>24</v>
      </c>
      <c r="H514" s="57">
        <v>45894</v>
      </c>
      <c r="I514" s="35">
        <v>50</v>
      </c>
      <c r="J514" s="54">
        <v>260</v>
      </c>
      <c r="K514" s="54">
        <v>13000</v>
      </c>
    </row>
    <row r="515" spans="5:11" x14ac:dyDescent="0.25">
      <c r="E515" t="s">
        <v>325</v>
      </c>
      <c r="F515" t="s">
        <v>282</v>
      </c>
      <c r="G515" t="s">
        <v>295</v>
      </c>
      <c r="H515" s="57">
        <v>45863</v>
      </c>
      <c r="I515" s="35">
        <v>0</v>
      </c>
      <c r="J515" s="54">
        <v>0</v>
      </c>
      <c r="K515" s="54">
        <v>0</v>
      </c>
    </row>
    <row r="516" spans="5:11" x14ac:dyDescent="0.25">
      <c r="E516" t="s">
        <v>325</v>
      </c>
      <c r="F516" t="s">
        <v>282</v>
      </c>
      <c r="G516" t="s">
        <v>295</v>
      </c>
      <c r="H516" s="57">
        <v>45870</v>
      </c>
      <c r="I516" s="35">
        <v>0</v>
      </c>
      <c r="J516" s="54">
        <v>0</v>
      </c>
      <c r="K516" s="54">
        <v>0</v>
      </c>
    </row>
    <row r="517" spans="5:11" x14ac:dyDescent="0.25">
      <c r="E517" t="s">
        <v>325</v>
      </c>
      <c r="F517" t="s">
        <v>282</v>
      </c>
      <c r="G517" t="s">
        <v>295</v>
      </c>
      <c r="H517" s="57">
        <v>45877</v>
      </c>
      <c r="I517" s="35">
        <v>0</v>
      </c>
      <c r="J517" s="54">
        <v>0</v>
      </c>
      <c r="K517" s="54">
        <v>0</v>
      </c>
    </row>
    <row r="518" spans="5:11" x14ac:dyDescent="0.25">
      <c r="E518" t="s">
        <v>325</v>
      </c>
      <c r="F518" t="s">
        <v>282</v>
      </c>
      <c r="G518" t="s">
        <v>295</v>
      </c>
      <c r="H518" s="57">
        <v>45884</v>
      </c>
      <c r="I518" s="35">
        <v>0</v>
      </c>
      <c r="J518" s="54">
        <v>0</v>
      </c>
      <c r="K518" s="54">
        <v>0</v>
      </c>
    </row>
    <row r="519" spans="5:11" x14ac:dyDescent="0.25">
      <c r="E519" t="s">
        <v>325</v>
      </c>
      <c r="F519" t="s">
        <v>282</v>
      </c>
      <c r="G519" t="s">
        <v>295</v>
      </c>
      <c r="H519" s="57">
        <v>45891</v>
      </c>
      <c r="I519" s="35">
        <v>0</v>
      </c>
      <c r="J519" s="54">
        <v>0</v>
      </c>
      <c r="K519" s="54">
        <v>0</v>
      </c>
    </row>
    <row r="520" spans="5:11" x14ac:dyDescent="0.25">
      <c r="E520" t="s">
        <v>325</v>
      </c>
      <c r="F520" t="s">
        <v>282</v>
      </c>
      <c r="G520" t="s">
        <v>295</v>
      </c>
      <c r="H520" s="57">
        <v>45898</v>
      </c>
      <c r="I520" s="35">
        <v>0</v>
      </c>
      <c r="J520" s="54">
        <v>0</v>
      </c>
      <c r="K520" s="54">
        <v>0</v>
      </c>
    </row>
    <row r="521" spans="5:11" x14ac:dyDescent="0.25">
      <c r="E521" t="s">
        <v>325</v>
      </c>
      <c r="F521" t="s">
        <v>284</v>
      </c>
      <c r="G521" t="s">
        <v>297</v>
      </c>
      <c r="H521" s="57">
        <v>45870</v>
      </c>
      <c r="I521" s="35">
        <v>0</v>
      </c>
      <c r="J521" s="54">
        <v>0</v>
      </c>
      <c r="K521" s="54">
        <v>0</v>
      </c>
    </row>
    <row r="522" spans="5:11" x14ac:dyDescent="0.25">
      <c r="E522" t="s">
        <v>325</v>
      </c>
      <c r="F522" t="s">
        <v>284</v>
      </c>
      <c r="G522" t="s">
        <v>297</v>
      </c>
      <c r="H522" s="57">
        <v>45877</v>
      </c>
      <c r="I522" s="35">
        <v>0</v>
      </c>
      <c r="J522" s="54">
        <v>0</v>
      </c>
      <c r="K522" s="54">
        <v>0</v>
      </c>
    </row>
    <row r="523" spans="5:11" x14ac:dyDescent="0.25">
      <c r="E523" t="s">
        <v>325</v>
      </c>
      <c r="F523" t="s">
        <v>284</v>
      </c>
      <c r="G523" t="s">
        <v>297</v>
      </c>
      <c r="H523" s="57">
        <v>45884</v>
      </c>
      <c r="I523" s="35">
        <v>0</v>
      </c>
      <c r="J523" s="54">
        <v>0</v>
      </c>
      <c r="K523" s="54">
        <v>0</v>
      </c>
    </row>
    <row r="524" spans="5:11" x14ac:dyDescent="0.25">
      <c r="E524" t="s">
        <v>325</v>
      </c>
      <c r="F524" t="s">
        <v>284</v>
      </c>
      <c r="G524" t="s">
        <v>297</v>
      </c>
      <c r="H524" s="57">
        <v>45891</v>
      </c>
      <c r="I524" s="35">
        <v>0</v>
      </c>
      <c r="J524" s="54">
        <v>0</v>
      </c>
      <c r="K524" s="54">
        <v>0</v>
      </c>
    </row>
    <row r="525" spans="5:11" x14ac:dyDescent="0.25">
      <c r="E525" t="s">
        <v>325</v>
      </c>
      <c r="F525" t="s">
        <v>284</v>
      </c>
      <c r="G525" t="s">
        <v>297</v>
      </c>
      <c r="H525" s="57">
        <v>45898</v>
      </c>
      <c r="I525" s="35">
        <v>0</v>
      </c>
      <c r="J525" s="54">
        <v>0</v>
      </c>
      <c r="K525" s="54">
        <v>0</v>
      </c>
    </row>
    <row r="526" spans="5:11" x14ac:dyDescent="0.25">
      <c r="E526" t="s">
        <v>325</v>
      </c>
      <c r="F526" t="s">
        <v>284</v>
      </c>
      <c r="G526" t="s">
        <v>297</v>
      </c>
      <c r="H526" s="57">
        <v>45905</v>
      </c>
      <c r="I526" s="35">
        <v>0</v>
      </c>
      <c r="J526" s="54">
        <v>0</v>
      </c>
      <c r="K526" s="54">
        <v>0</v>
      </c>
    </row>
    <row r="527" spans="5:11" x14ac:dyDescent="0.25">
      <c r="E527" t="s">
        <v>325</v>
      </c>
      <c r="F527" t="s">
        <v>319</v>
      </c>
      <c r="G527" t="s">
        <v>23</v>
      </c>
      <c r="H527" s="57">
        <v>45865</v>
      </c>
      <c r="I527" s="35">
        <v>0</v>
      </c>
      <c r="J527" s="54">
        <v>0</v>
      </c>
      <c r="K527" s="54">
        <v>0</v>
      </c>
    </row>
    <row r="528" spans="5:11" x14ac:dyDescent="0.25">
      <c r="E528" t="s">
        <v>325</v>
      </c>
      <c r="F528" t="s">
        <v>319</v>
      </c>
      <c r="G528" t="s">
        <v>23</v>
      </c>
      <c r="H528" s="57">
        <v>45872</v>
      </c>
      <c r="I528" s="35">
        <v>0</v>
      </c>
      <c r="J528" s="54">
        <v>0</v>
      </c>
      <c r="K528" s="54">
        <v>0</v>
      </c>
    </row>
    <row r="529" spans="5:11" x14ac:dyDescent="0.25">
      <c r="E529" t="s">
        <v>325</v>
      </c>
      <c r="F529" t="s">
        <v>319</v>
      </c>
      <c r="G529" t="s">
        <v>23</v>
      </c>
      <c r="H529" s="57">
        <v>45879</v>
      </c>
      <c r="I529" s="35">
        <v>0</v>
      </c>
      <c r="J529" s="54">
        <v>0</v>
      </c>
      <c r="K529" s="54">
        <v>0</v>
      </c>
    </row>
    <row r="530" spans="5:11" x14ac:dyDescent="0.25">
      <c r="E530" t="s">
        <v>325</v>
      </c>
      <c r="F530" t="s">
        <v>319</v>
      </c>
      <c r="G530" t="s">
        <v>23</v>
      </c>
      <c r="H530" s="57">
        <v>45886</v>
      </c>
      <c r="I530" s="35">
        <v>0</v>
      </c>
      <c r="J530" s="54">
        <v>0</v>
      </c>
      <c r="K530" s="54">
        <v>0</v>
      </c>
    </row>
    <row r="531" spans="5:11" x14ac:dyDescent="0.25">
      <c r="E531" t="s">
        <v>325</v>
      </c>
      <c r="F531" t="s">
        <v>319</v>
      </c>
      <c r="G531" t="s">
        <v>23</v>
      </c>
      <c r="H531" s="57">
        <v>45893</v>
      </c>
      <c r="I531" s="35">
        <v>0</v>
      </c>
      <c r="J531" s="54">
        <v>0</v>
      </c>
      <c r="K531" s="54">
        <v>0</v>
      </c>
    </row>
    <row r="532" spans="5:11" x14ac:dyDescent="0.25">
      <c r="E532" t="s">
        <v>325</v>
      </c>
      <c r="F532" t="s">
        <v>319</v>
      </c>
      <c r="G532" t="s">
        <v>23</v>
      </c>
      <c r="H532" s="57">
        <v>45900</v>
      </c>
      <c r="I532" s="35">
        <v>0</v>
      </c>
      <c r="J532" s="54">
        <v>0</v>
      </c>
      <c r="K532" s="54">
        <v>0</v>
      </c>
    </row>
    <row r="533" spans="5:11" x14ac:dyDescent="0.25">
      <c r="E533" t="s">
        <v>325</v>
      </c>
      <c r="F533" t="s">
        <v>319</v>
      </c>
      <c r="G533" t="s">
        <v>23</v>
      </c>
      <c r="H533" s="57">
        <v>45907</v>
      </c>
      <c r="I533" s="35">
        <v>0</v>
      </c>
      <c r="J533" s="54">
        <v>0</v>
      </c>
      <c r="K533" s="54">
        <v>0</v>
      </c>
    </row>
    <row r="534" spans="5:11" x14ac:dyDescent="0.25">
      <c r="E534" t="s">
        <v>325</v>
      </c>
      <c r="F534" t="s">
        <v>319</v>
      </c>
      <c r="G534" t="s">
        <v>23</v>
      </c>
      <c r="H534" s="57">
        <v>45914</v>
      </c>
      <c r="I534" s="35">
        <v>0</v>
      </c>
      <c r="J534" s="54">
        <v>0</v>
      </c>
      <c r="K534" s="54">
        <v>0</v>
      </c>
    </row>
    <row r="535" spans="5:11" x14ac:dyDescent="0.25">
      <c r="E535" t="s">
        <v>325</v>
      </c>
      <c r="F535" t="s">
        <v>321</v>
      </c>
      <c r="G535" t="s">
        <v>24</v>
      </c>
      <c r="H535" s="57">
        <v>45872</v>
      </c>
      <c r="I535" s="35">
        <v>0</v>
      </c>
      <c r="J535" s="54">
        <v>0</v>
      </c>
      <c r="K535" s="54">
        <v>0</v>
      </c>
    </row>
    <row r="536" spans="5:11" x14ac:dyDescent="0.25">
      <c r="E536" t="s">
        <v>325</v>
      </c>
      <c r="F536" t="s">
        <v>321</v>
      </c>
      <c r="G536" t="s">
        <v>24</v>
      </c>
      <c r="H536" s="57">
        <v>45879</v>
      </c>
      <c r="I536" s="35">
        <v>0</v>
      </c>
      <c r="J536" s="54">
        <v>0</v>
      </c>
      <c r="K536" s="54">
        <v>0</v>
      </c>
    </row>
    <row r="537" spans="5:11" x14ac:dyDescent="0.25">
      <c r="E537" t="s">
        <v>325</v>
      </c>
      <c r="F537" t="s">
        <v>321</v>
      </c>
      <c r="G537" t="s">
        <v>24</v>
      </c>
      <c r="H537" s="57">
        <v>45886</v>
      </c>
      <c r="I537" s="35">
        <v>0</v>
      </c>
      <c r="J537" s="54">
        <v>0</v>
      </c>
      <c r="K537" s="54">
        <v>0</v>
      </c>
    </row>
    <row r="538" spans="5:11" x14ac:dyDescent="0.25">
      <c r="E538" t="s">
        <v>325</v>
      </c>
      <c r="F538" t="s">
        <v>321</v>
      </c>
      <c r="G538" t="s">
        <v>24</v>
      </c>
      <c r="H538" s="57">
        <v>45893</v>
      </c>
      <c r="I538" s="35">
        <v>0</v>
      </c>
      <c r="J538" s="54">
        <v>0</v>
      </c>
      <c r="K538" s="54">
        <v>0</v>
      </c>
    </row>
    <row r="539" spans="5:11" x14ac:dyDescent="0.25">
      <c r="E539" t="s">
        <v>325</v>
      </c>
      <c r="F539" t="s">
        <v>321</v>
      </c>
      <c r="G539" t="s">
        <v>24</v>
      </c>
      <c r="H539" s="57">
        <v>45900</v>
      </c>
      <c r="I539" s="35">
        <v>0</v>
      </c>
      <c r="J539" s="54">
        <v>0</v>
      </c>
      <c r="K539" s="54">
        <v>0</v>
      </c>
    </row>
    <row r="540" spans="5:11" x14ac:dyDescent="0.25">
      <c r="E540" t="s">
        <v>325</v>
      </c>
      <c r="F540" t="s">
        <v>321</v>
      </c>
      <c r="G540" t="s">
        <v>24</v>
      </c>
      <c r="H540" s="57">
        <v>45907</v>
      </c>
      <c r="I540" s="35">
        <v>0</v>
      </c>
      <c r="J540" s="54">
        <v>0</v>
      </c>
      <c r="K540" s="54">
        <v>0</v>
      </c>
    </row>
    <row r="541" spans="5:11" x14ac:dyDescent="0.25">
      <c r="E541" t="s">
        <v>325</v>
      </c>
      <c r="F541" t="s">
        <v>321</v>
      </c>
      <c r="G541" t="s">
        <v>24</v>
      </c>
      <c r="H541" s="57">
        <v>45914</v>
      </c>
      <c r="I541" s="35">
        <v>0</v>
      </c>
      <c r="J541" s="54">
        <v>0</v>
      </c>
      <c r="K541" s="54">
        <v>0</v>
      </c>
    </row>
    <row r="542" spans="5:11" x14ac:dyDescent="0.25">
      <c r="E542" t="s">
        <v>325</v>
      </c>
      <c r="F542" t="s">
        <v>321</v>
      </c>
      <c r="G542" t="s">
        <v>24</v>
      </c>
      <c r="H542" s="57">
        <v>45921</v>
      </c>
      <c r="I542" s="35">
        <v>0</v>
      </c>
      <c r="J542" s="54">
        <v>0</v>
      </c>
      <c r="K542" s="54">
        <v>0</v>
      </c>
    </row>
    <row r="543" spans="5:11" x14ac:dyDescent="0.25">
      <c r="E543" t="s">
        <v>325</v>
      </c>
      <c r="F543" t="s">
        <v>244</v>
      </c>
      <c r="G543" t="s">
        <v>24</v>
      </c>
      <c r="H543" s="57">
        <v>45956</v>
      </c>
      <c r="I543" s="35">
        <v>0</v>
      </c>
      <c r="J543" s="54">
        <v>0</v>
      </c>
      <c r="K543" s="54">
        <v>0</v>
      </c>
    </row>
    <row r="544" spans="5:11" x14ac:dyDescent="0.25">
      <c r="E544" t="s">
        <v>325</v>
      </c>
      <c r="F544" t="s">
        <v>244</v>
      </c>
      <c r="G544" t="s">
        <v>24</v>
      </c>
      <c r="H544" s="57">
        <v>45963</v>
      </c>
      <c r="I544" s="35">
        <v>0</v>
      </c>
      <c r="J544" s="54">
        <v>0</v>
      </c>
      <c r="K544" s="54">
        <v>0</v>
      </c>
    </row>
    <row r="545" spans="5:11" x14ac:dyDescent="0.25">
      <c r="E545" t="s">
        <v>325</v>
      </c>
      <c r="F545" t="s">
        <v>320</v>
      </c>
      <c r="G545" t="s">
        <v>23</v>
      </c>
      <c r="H545" s="57">
        <v>45921</v>
      </c>
      <c r="I545" s="35">
        <v>0</v>
      </c>
      <c r="J545" s="54">
        <v>0</v>
      </c>
      <c r="K545" s="54">
        <v>0</v>
      </c>
    </row>
    <row r="546" spans="5:11" x14ac:dyDescent="0.25">
      <c r="E546" t="s">
        <v>325</v>
      </c>
      <c r="F546" t="s">
        <v>320</v>
      </c>
      <c r="G546" t="s">
        <v>23</v>
      </c>
      <c r="H546" s="57">
        <v>45928</v>
      </c>
      <c r="I546" s="35">
        <v>0</v>
      </c>
      <c r="J546" s="54">
        <v>0</v>
      </c>
      <c r="K546" s="54">
        <v>0</v>
      </c>
    </row>
    <row r="547" spans="5:11" x14ac:dyDescent="0.25">
      <c r="E547" t="s">
        <v>325</v>
      </c>
      <c r="F547" t="s">
        <v>320</v>
      </c>
      <c r="G547" t="s">
        <v>23</v>
      </c>
      <c r="H547" s="57">
        <v>45935</v>
      </c>
      <c r="I547" s="35">
        <v>0</v>
      </c>
      <c r="J547" s="54">
        <v>0</v>
      </c>
      <c r="K547" s="54">
        <v>0</v>
      </c>
    </row>
    <row r="548" spans="5:11" x14ac:dyDescent="0.25">
      <c r="E548" t="s">
        <v>325</v>
      </c>
      <c r="F548" t="s">
        <v>320</v>
      </c>
      <c r="G548" t="s">
        <v>23</v>
      </c>
      <c r="H548" s="57">
        <v>45942</v>
      </c>
      <c r="I548" s="35">
        <v>0</v>
      </c>
      <c r="J548" s="54">
        <v>0</v>
      </c>
      <c r="K548" s="54">
        <v>0</v>
      </c>
    </row>
    <row r="549" spans="5:11" x14ac:dyDescent="0.25">
      <c r="E549" t="s">
        <v>325</v>
      </c>
      <c r="F549" t="s">
        <v>320</v>
      </c>
      <c r="G549" t="s">
        <v>23</v>
      </c>
      <c r="H549" s="57">
        <v>45949</v>
      </c>
      <c r="I549" s="35">
        <v>0</v>
      </c>
      <c r="J549" s="54">
        <v>0</v>
      </c>
      <c r="K549" s="54">
        <v>0</v>
      </c>
    </row>
    <row r="550" spans="5:11" x14ac:dyDescent="0.25">
      <c r="E550" t="s">
        <v>325</v>
      </c>
      <c r="F550" t="s">
        <v>320</v>
      </c>
      <c r="G550" t="s">
        <v>23</v>
      </c>
      <c r="H550" s="57">
        <v>45956</v>
      </c>
      <c r="I550" s="35">
        <v>0</v>
      </c>
      <c r="J550" s="54">
        <v>0</v>
      </c>
      <c r="K550" s="54">
        <v>0</v>
      </c>
    </row>
    <row r="551" spans="5:11" x14ac:dyDescent="0.25">
      <c r="E551" t="s">
        <v>325</v>
      </c>
      <c r="F551" t="s">
        <v>322</v>
      </c>
      <c r="G551" t="s">
        <v>24</v>
      </c>
      <c r="H551" s="57">
        <v>45928</v>
      </c>
      <c r="I551" s="35">
        <v>0</v>
      </c>
      <c r="J551" s="54">
        <v>0</v>
      </c>
      <c r="K551" s="54">
        <v>0</v>
      </c>
    </row>
    <row r="552" spans="5:11" x14ac:dyDescent="0.25">
      <c r="E552" t="s">
        <v>325</v>
      </c>
      <c r="F552" t="s">
        <v>322</v>
      </c>
      <c r="G552" t="s">
        <v>24</v>
      </c>
      <c r="H552" s="57">
        <v>45935</v>
      </c>
      <c r="I552" s="35">
        <v>0</v>
      </c>
      <c r="J552" s="54">
        <v>0</v>
      </c>
      <c r="K552" s="54">
        <v>0</v>
      </c>
    </row>
    <row r="553" spans="5:11" x14ac:dyDescent="0.25">
      <c r="E553" t="s">
        <v>325</v>
      </c>
      <c r="F553" t="s">
        <v>322</v>
      </c>
      <c r="G553" t="s">
        <v>24</v>
      </c>
      <c r="H553" s="57">
        <v>45942</v>
      </c>
      <c r="I553" s="35">
        <v>0</v>
      </c>
      <c r="J553" s="54">
        <v>0</v>
      </c>
      <c r="K553" s="54">
        <v>0</v>
      </c>
    </row>
    <row r="554" spans="5:11" x14ac:dyDescent="0.25">
      <c r="E554" t="s">
        <v>325</v>
      </c>
      <c r="F554" t="s">
        <v>322</v>
      </c>
      <c r="G554" t="s">
        <v>24</v>
      </c>
      <c r="H554" s="57">
        <v>45949</v>
      </c>
      <c r="I554" s="35">
        <v>0</v>
      </c>
      <c r="J554" s="54">
        <v>0</v>
      </c>
      <c r="K554" s="54">
        <v>0</v>
      </c>
    </row>
    <row r="555" spans="5:11" x14ac:dyDescent="0.25">
      <c r="E555" t="s">
        <v>329</v>
      </c>
      <c r="F555" t="s">
        <v>290</v>
      </c>
      <c r="G555" t="s">
        <v>288</v>
      </c>
      <c r="H555" s="57">
        <v>45766</v>
      </c>
      <c r="I555" s="35">
        <v>30</v>
      </c>
      <c r="J555" s="54">
        <v>220</v>
      </c>
      <c r="K555" s="54">
        <v>6600</v>
      </c>
    </row>
    <row r="556" spans="5:11" x14ac:dyDescent="0.25">
      <c r="E556" t="s">
        <v>329</v>
      </c>
      <c r="F556" t="s">
        <v>290</v>
      </c>
      <c r="G556" t="s">
        <v>288</v>
      </c>
      <c r="H556" s="57">
        <v>45773</v>
      </c>
      <c r="I556" s="35">
        <v>30</v>
      </c>
      <c r="J556" s="54">
        <v>220</v>
      </c>
      <c r="K556" s="54">
        <v>6600</v>
      </c>
    </row>
    <row r="557" spans="5:11" x14ac:dyDescent="0.25">
      <c r="E557" t="s">
        <v>329</v>
      </c>
      <c r="F557" t="s">
        <v>290</v>
      </c>
      <c r="G557" t="s">
        <v>288</v>
      </c>
      <c r="H557" s="57">
        <v>45899</v>
      </c>
      <c r="I557" s="35">
        <v>80</v>
      </c>
      <c r="J557" s="54">
        <v>170</v>
      </c>
      <c r="K557" s="54">
        <v>13600</v>
      </c>
    </row>
    <row r="558" spans="5:11" x14ac:dyDescent="0.25">
      <c r="E558" t="s">
        <v>329</v>
      </c>
      <c r="F558" t="s">
        <v>290</v>
      </c>
      <c r="G558" t="s">
        <v>288</v>
      </c>
      <c r="H558" s="57">
        <v>45906</v>
      </c>
      <c r="I558" s="35">
        <v>80</v>
      </c>
      <c r="J558" s="54">
        <v>170</v>
      </c>
      <c r="K558" s="54">
        <v>13600</v>
      </c>
    </row>
    <row r="559" spans="5:11" x14ac:dyDescent="0.25">
      <c r="E559" t="s">
        <v>329</v>
      </c>
      <c r="F559" t="s">
        <v>290</v>
      </c>
      <c r="G559" t="s">
        <v>288</v>
      </c>
      <c r="H559" s="57">
        <v>45913</v>
      </c>
      <c r="I559" s="35">
        <v>80</v>
      </c>
      <c r="J559" s="54">
        <v>170</v>
      </c>
      <c r="K559" s="54">
        <v>13600</v>
      </c>
    </row>
    <row r="560" spans="5:11" x14ac:dyDescent="0.25">
      <c r="E560" t="s">
        <v>329</v>
      </c>
      <c r="F560" t="s">
        <v>290</v>
      </c>
      <c r="G560" t="s">
        <v>288</v>
      </c>
      <c r="H560" s="57">
        <v>45920</v>
      </c>
      <c r="I560" s="35">
        <v>80</v>
      </c>
      <c r="J560" s="54">
        <v>170</v>
      </c>
      <c r="K560" s="54">
        <v>13600</v>
      </c>
    </row>
    <row r="561" spans="5:11" x14ac:dyDescent="0.25">
      <c r="E561" t="s">
        <v>329</v>
      </c>
      <c r="F561" t="s">
        <v>290</v>
      </c>
      <c r="G561" t="s">
        <v>288</v>
      </c>
      <c r="H561" s="57">
        <v>45927</v>
      </c>
      <c r="I561" s="35">
        <v>80</v>
      </c>
      <c r="J561" s="54">
        <v>170</v>
      </c>
      <c r="K561" s="54">
        <v>13600</v>
      </c>
    </row>
    <row r="562" spans="5:11" x14ac:dyDescent="0.25">
      <c r="E562" t="s">
        <v>329</v>
      </c>
      <c r="F562" t="s">
        <v>290</v>
      </c>
      <c r="G562" t="s">
        <v>288</v>
      </c>
      <c r="H562" s="57">
        <v>45934</v>
      </c>
      <c r="I562" s="35">
        <v>106</v>
      </c>
      <c r="J562" s="54">
        <v>174.90566037735849</v>
      </c>
      <c r="K562" s="54">
        <v>18540</v>
      </c>
    </row>
    <row r="563" spans="5:11" x14ac:dyDescent="0.25">
      <c r="E563" t="s">
        <v>329</v>
      </c>
      <c r="F563" t="s">
        <v>290</v>
      </c>
      <c r="G563" t="s">
        <v>288</v>
      </c>
      <c r="H563" s="57">
        <v>45941</v>
      </c>
      <c r="I563" s="35">
        <v>106</v>
      </c>
      <c r="J563" s="54">
        <v>174.90566037735849</v>
      </c>
      <c r="K563" s="54">
        <v>18540</v>
      </c>
    </row>
    <row r="564" spans="5:11" x14ac:dyDescent="0.25">
      <c r="E564" t="s">
        <v>329</v>
      </c>
      <c r="F564" t="s">
        <v>290</v>
      </c>
      <c r="G564" t="s">
        <v>288</v>
      </c>
      <c r="H564" s="57">
        <v>45948</v>
      </c>
      <c r="I564" s="35">
        <v>106</v>
      </c>
      <c r="J564" s="54">
        <v>174.90566037735849</v>
      </c>
      <c r="K564" s="54">
        <v>18540</v>
      </c>
    </row>
    <row r="565" spans="5:11" x14ac:dyDescent="0.25">
      <c r="E565" t="s">
        <v>329</v>
      </c>
      <c r="F565" t="s">
        <v>290</v>
      </c>
      <c r="G565" t="s">
        <v>288</v>
      </c>
      <c r="H565" s="57">
        <v>45955</v>
      </c>
      <c r="I565" s="35">
        <v>106</v>
      </c>
      <c r="J565" s="54">
        <v>174.90566037735849</v>
      </c>
      <c r="K565" s="54">
        <v>18540</v>
      </c>
    </row>
    <row r="566" spans="5:11" x14ac:dyDescent="0.25">
      <c r="E566" t="s">
        <v>329</v>
      </c>
      <c r="F566" t="s">
        <v>290</v>
      </c>
      <c r="G566" t="s">
        <v>288</v>
      </c>
      <c r="H566" s="57">
        <v>45962</v>
      </c>
      <c r="I566" s="35">
        <v>106</v>
      </c>
      <c r="J566" s="54">
        <v>174.90566037735849</v>
      </c>
      <c r="K566" s="54">
        <v>18540</v>
      </c>
    </row>
    <row r="567" spans="5:11" x14ac:dyDescent="0.25">
      <c r="E567" t="s">
        <v>329</v>
      </c>
      <c r="F567" t="s">
        <v>290</v>
      </c>
      <c r="G567" t="s">
        <v>288</v>
      </c>
      <c r="H567" s="57">
        <v>45836</v>
      </c>
      <c r="I567" s="35">
        <v>70</v>
      </c>
      <c r="J567" s="54">
        <v>174.28571428571428</v>
      </c>
      <c r="K567" s="54">
        <v>12200</v>
      </c>
    </row>
    <row r="568" spans="5:11" x14ac:dyDescent="0.25">
      <c r="E568" t="s">
        <v>329</v>
      </c>
      <c r="F568" t="s">
        <v>290</v>
      </c>
      <c r="G568" t="s">
        <v>288</v>
      </c>
      <c r="H568" s="57">
        <v>45864</v>
      </c>
      <c r="I568" s="35">
        <v>80</v>
      </c>
      <c r="J568" s="54">
        <v>170</v>
      </c>
      <c r="K568" s="54">
        <v>13600</v>
      </c>
    </row>
    <row r="569" spans="5:11" x14ac:dyDescent="0.25">
      <c r="E569" t="s">
        <v>329</v>
      </c>
      <c r="F569" t="s">
        <v>290</v>
      </c>
      <c r="G569" t="s">
        <v>288</v>
      </c>
      <c r="H569" s="57">
        <v>45871</v>
      </c>
      <c r="I569" s="35">
        <v>80</v>
      </c>
      <c r="J569" s="54">
        <v>170</v>
      </c>
      <c r="K569" s="54">
        <v>13600</v>
      </c>
    </row>
    <row r="570" spans="5:11" x14ac:dyDescent="0.25">
      <c r="E570" t="s">
        <v>329</v>
      </c>
      <c r="F570" t="s">
        <v>290</v>
      </c>
      <c r="G570" t="s">
        <v>288</v>
      </c>
      <c r="H570" s="57">
        <v>45878</v>
      </c>
      <c r="I570" s="35">
        <v>80</v>
      </c>
      <c r="J570" s="54">
        <v>170</v>
      </c>
      <c r="K570" s="54">
        <v>13600</v>
      </c>
    </row>
    <row r="571" spans="5:11" x14ac:dyDescent="0.25">
      <c r="E571" t="s">
        <v>329</v>
      </c>
      <c r="F571" t="s">
        <v>290</v>
      </c>
      <c r="G571" t="s">
        <v>288</v>
      </c>
      <c r="H571" s="57">
        <v>45885</v>
      </c>
      <c r="I571" s="35">
        <v>80</v>
      </c>
      <c r="J571" s="54">
        <v>170</v>
      </c>
      <c r="K571" s="54">
        <v>13600</v>
      </c>
    </row>
    <row r="572" spans="5:11" x14ac:dyDescent="0.25">
      <c r="E572" t="s">
        <v>329</v>
      </c>
      <c r="F572" t="s">
        <v>290</v>
      </c>
      <c r="G572" t="s">
        <v>288</v>
      </c>
      <c r="H572" s="57">
        <v>45892</v>
      </c>
      <c r="I572" s="35">
        <v>80</v>
      </c>
      <c r="J572" s="54">
        <v>170</v>
      </c>
      <c r="K572" s="54">
        <v>13600</v>
      </c>
    </row>
    <row r="573" spans="5:11" x14ac:dyDescent="0.25">
      <c r="E573" t="s">
        <v>329</v>
      </c>
      <c r="F573" t="s">
        <v>290</v>
      </c>
      <c r="G573" t="s">
        <v>288</v>
      </c>
      <c r="H573" s="57">
        <v>45969</v>
      </c>
      <c r="I573" s="35">
        <v>106</v>
      </c>
      <c r="J573" s="54">
        <v>174.90566037735849</v>
      </c>
      <c r="K573" s="54">
        <v>18540</v>
      </c>
    </row>
    <row r="574" spans="5:11" x14ac:dyDescent="0.25">
      <c r="E574" t="s">
        <v>329</v>
      </c>
      <c r="F574" t="s">
        <v>290</v>
      </c>
      <c r="G574" t="s">
        <v>288</v>
      </c>
      <c r="H574" s="57">
        <v>45976</v>
      </c>
      <c r="I574" s="35">
        <v>106</v>
      </c>
      <c r="J574" s="54">
        <v>174.90566037735849</v>
      </c>
      <c r="K574" s="54">
        <v>18540</v>
      </c>
    </row>
    <row r="575" spans="5:11" x14ac:dyDescent="0.25">
      <c r="E575" t="s">
        <v>329</v>
      </c>
      <c r="F575" t="s">
        <v>290</v>
      </c>
      <c r="G575" t="s">
        <v>288</v>
      </c>
      <c r="H575" s="57">
        <v>45983</v>
      </c>
      <c r="I575" s="35">
        <v>106</v>
      </c>
      <c r="J575" s="54">
        <v>174.90566037735849</v>
      </c>
      <c r="K575" s="54">
        <v>18540</v>
      </c>
    </row>
    <row r="576" spans="5:11" x14ac:dyDescent="0.25">
      <c r="E576" t="s">
        <v>329</v>
      </c>
      <c r="F576" t="s">
        <v>290</v>
      </c>
      <c r="G576" t="s">
        <v>288</v>
      </c>
      <c r="H576" s="57">
        <v>45829</v>
      </c>
      <c r="I576" s="35">
        <v>120</v>
      </c>
      <c r="J576" s="54">
        <v>170</v>
      </c>
      <c r="K576" s="54">
        <v>20400</v>
      </c>
    </row>
    <row r="577" spans="5:11" x14ac:dyDescent="0.25">
      <c r="E577" t="s">
        <v>329</v>
      </c>
      <c r="F577" t="s">
        <v>293</v>
      </c>
      <c r="G577" t="s">
        <v>292</v>
      </c>
      <c r="H577" s="57">
        <v>45780</v>
      </c>
      <c r="I577" s="35">
        <v>30</v>
      </c>
      <c r="J577" s="54">
        <v>220</v>
      </c>
      <c r="K577" s="54">
        <v>6600</v>
      </c>
    </row>
    <row r="578" spans="5:11" x14ac:dyDescent="0.25">
      <c r="E578" t="s">
        <v>329</v>
      </c>
      <c r="F578" t="s">
        <v>293</v>
      </c>
      <c r="G578" t="s">
        <v>292</v>
      </c>
      <c r="H578" s="57">
        <v>45766</v>
      </c>
      <c r="I578" s="35">
        <v>30</v>
      </c>
      <c r="J578" s="54">
        <v>220</v>
      </c>
      <c r="K578" s="54">
        <v>6600</v>
      </c>
    </row>
    <row r="579" spans="5:11" x14ac:dyDescent="0.25">
      <c r="E579" t="s">
        <v>329</v>
      </c>
      <c r="F579" t="s">
        <v>293</v>
      </c>
      <c r="G579" t="s">
        <v>292</v>
      </c>
      <c r="H579" s="57">
        <v>45773</v>
      </c>
      <c r="I579" s="35">
        <v>30</v>
      </c>
      <c r="J579" s="54">
        <v>220</v>
      </c>
      <c r="K579" s="54">
        <v>6600</v>
      </c>
    </row>
    <row r="580" spans="5:11" x14ac:dyDescent="0.25">
      <c r="E580" t="s">
        <v>329</v>
      </c>
      <c r="F580" t="s">
        <v>293</v>
      </c>
      <c r="G580" t="s">
        <v>292</v>
      </c>
      <c r="H580" s="57">
        <v>45899</v>
      </c>
      <c r="I580" s="35">
        <v>80</v>
      </c>
      <c r="J580" s="54">
        <v>170</v>
      </c>
      <c r="K580" s="54">
        <v>13600</v>
      </c>
    </row>
    <row r="581" spans="5:11" x14ac:dyDescent="0.25">
      <c r="E581" t="s">
        <v>329</v>
      </c>
      <c r="F581" t="s">
        <v>293</v>
      </c>
      <c r="G581" t="s">
        <v>292</v>
      </c>
      <c r="H581" s="57">
        <v>45906</v>
      </c>
      <c r="I581" s="35">
        <v>80</v>
      </c>
      <c r="J581" s="54">
        <v>170</v>
      </c>
      <c r="K581" s="54">
        <v>13600</v>
      </c>
    </row>
    <row r="582" spans="5:11" x14ac:dyDescent="0.25">
      <c r="E582" t="s">
        <v>329</v>
      </c>
      <c r="F582" t="s">
        <v>293</v>
      </c>
      <c r="G582" t="s">
        <v>292</v>
      </c>
      <c r="H582" s="57">
        <v>45913</v>
      </c>
      <c r="I582" s="35">
        <v>80</v>
      </c>
      <c r="J582" s="54">
        <v>170</v>
      </c>
      <c r="K582" s="54">
        <v>13600</v>
      </c>
    </row>
    <row r="583" spans="5:11" x14ac:dyDescent="0.25">
      <c r="E583" t="s">
        <v>329</v>
      </c>
      <c r="F583" t="s">
        <v>293</v>
      </c>
      <c r="G583" t="s">
        <v>292</v>
      </c>
      <c r="H583" s="57">
        <v>45920</v>
      </c>
      <c r="I583" s="35">
        <v>80</v>
      </c>
      <c r="J583" s="54">
        <v>170</v>
      </c>
      <c r="K583" s="54">
        <v>13600</v>
      </c>
    </row>
    <row r="584" spans="5:11" x14ac:dyDescent="0.25">
      <c r="E584" t="s">
        <v>329</v>
      </c>
      <c r="F584" t="s">
        <v>293</v>
      </c>
      <c r="G584" t="s">
        <v>292</v>
      </c>
      <c r="H584" s="57">
        <v>45927</v>
      </c>
      <c r="I584" s="35">
        <v>80</v>
      </c>
      <c r="J584" s="54">
        <v>170</v>
      </c>
      <c r="K584" s="54">
        <v>13600</v>
      </c>
    </row>
    <row r="585" spans="5:11" x14ac:dyDescent="0.25">
      <c r="E585" t="s">
        <v>329</v>
      </c>
      <c r="F585" t="s">
        <v>293</v>
      </c>
      <c r="G585" t="s">
        <v>292</v>
      </c>
      <c r="H585" s="57">
        <v>45934</v>
      </c>
      <c r="I585" s="35">
        <v>80</v>
      </c>
      <c r="J585" s="54">
        <v>170</v>
      </c>
      <c r="K585" s="54">
        <v>13600</v>
      </c>
    </row>
    <row r="586" spans="5:11" x14ac:dyDescent="0.25">
      <c r="E586" t="s">
        <v>329</v>
      </c>
      <c r="F586" t="s">
        <v>293</v>
      </c>
      <c r="G586" t="s">
        <v>292</v>
      </c>
      <c r="H586" s="57">
        <v>45941</v>
      </c>
      <c r="I586" s="35">
        <v>106</v>
      </c>
      <c r="J586" s="54">
        <v>174.90566037735849</v>
      </c>
      <c r="K586" s="54">
        <v>18540</v>
      </c>
    </row>
    <row r="587" spans="5:11" x14ac:dyDescent="0.25">
      <c r="E587" t="s">
        <v>329</v>
      </c>
      <c r="F587" t="s">
        <v>293</v>
      </c>
      <c r="G587" t="s">
        <v>292</v>
      </c>
      <c r="H587" s="57">
        <v>45948</v>
      </c>
      <c r="I587" s="35">
        <v>106</v>
      </c>
      <c r="J587" s="54">
        <v>174.90566037735849</v>
      </c>
      <c r="K587" s="54">
        <v>18540</v>
      </c>
    </row>
    <row r="588" spans="5:11" x14ac:dyDescent="0.25">
      <c r="E588" t="s">
        <v>329</v>
      </c>
      <c r="F588" t="s">
        <v>293</v>
      </c>
      <c r="G588" t="s">
        <v>292</v>
      </c>
      <c r="H588" s="57">
        <v>45955</v>
      </c>
      <c r="I588" s="35">
        <v>106</v>
      </c>
      <c r="J588" s="54">
        <v>174.90566037735849</v>
      </c>
      <c r="K588" s="54">
        <v>18540</v>
      </c>
    </row>
    <row r="589" spans="5:11" x14ac:dyDescent="0.25">
      <c r="E589" t="s">
        <v>329</v>
      </c>
      <c r="F589" t="s">
        <v>293</v>
      </c>
      <c r="G589" t="s">
        <v>292</v>
      </c>
      <c r="H589" s="57">
        <v>45962</v>
      </c>
      <c r="I589" s="35">
        <v>106</v>
      </c>
      <c r="J589" s="54">
        <v>174.90566037735849</v>
      </c>
      <c r="K589" s="54">
        <v>18540</v>
      </c>
    </row>
    <row r="590" spans="5:11" x14ac:dyDescent="0.25">
      <c r="E590" t="s">
        <v>329</v>
      </c>
      <c r="F590" t="s">
        <v>293</v>
      </c>
      <c r="G590" t="s">
        <v>292</v>
      </c>
      <c r="H590" s="57">
        <v>45836</v>
      </c>
      <c r="I590" s="35">
        <v>120</v>
      </c>
      <c r="J590" s="54">
        <v>170</v>
      </c>
      <c r="K590" s="54">
        <v>20400</v>
      </c>
    </row>
    <row r="591" spans="5:11" x14ac:dyDescent="0.25">
      <c r="E591" t="s">
        <v>329</v>
      </c>
      <c r="F591" t="s">
        <v>293</v>
      </c>
      <c r="G591" t="s">
        <v>292</v>
      </c>
      <c r="H591" s="57">
        <v>45843</v>
      </c>
      <c r="I591" s="35">
        <v>70</v>
      </c>
      <c r="J591" s="54">
        <v>174.28571428571428</v>
      </c>
      <c r="K591" s="54">
        <v>12200</v>
      </c>
    </row>
    <row r="592" spans="5:11" x14ac:dyDescent="0.25">
      <c r="E592" t="s">
        <v>329</v>
      </c>
      <c r="F592" t="s">
        <v>293</v>
      </c>
      <c r="G592" t="s">
        <v>292</v>
      </c>
      <c r="H592" s="57">
        <v>45871</v>
      </c>
      <c r="I592" s="35">
        <v>80</v>
      </c>
      <c r="J592" s="54">
        <v>170</v>
      </c>
      <c r="K592" s="54">
        <v>13600</v>
      </c>
    </row>
    <row r="593" spans="5:11" x14ac:dyDescent="0.25">
      <c r="E593" t="s">
        <v>329</v>
      </c>
      <c r="F593" t="s">
        <v>293</v>
      </c>
      <c r="G593" t="s">
        <v>292</v>
      </c>
      <c r="H593" s="57">
        <v>45878</v>
      </c>
      <c r="I593" s="35">
        <v>80</v>
      </c>
      <c r="J593" s="54">
        <v>170</v>
      </c>
      <c r="K593" s="54">
        <v>13600</v>
      </c>
    </row>
    <row r="594" spans="5:11" x14ac:dyDescent="0.25">
      <c r="E594" t="s">
        <v>329</v>
      </c>
      <c r="F594" t="s">
        <v>293</v>
      </c>
      <c r="G594" t="s">
        <v>292</v>
      </c>
      <c r="H594" s="57">
        <v>45885</v>
      </c>
      <c r="I594" s="35">
        <v>80</v>
      </c>
      <c r="J594" s="54">
        <v>170</v>
      </c>
      <c r="K594" s="54">
        <v>13600</v>
      </c>
    </row>
    <row r="595" spans="5:11" x14ac:dyDescent="0.25">
      <c r="E595" t="s">
        <v>329</v>
      </c>
      <c r="F595" t="s">
        <v>293</v>
      </c>
      <c r="G595" t="s">
        <v>292</v>
      </c>
      <c r="H595" s="57">
        <v>45892</v>
      </c>
      <c r="I595" s="35">
        <v>80</v>
      </c>
      <c r="J595" s="54">
        <v>170</v>
      </c>
      <c r="K595" s="54">
        <v>13600</v>
      </c>
    </row>
    <row r="596" spans="5:11" x14ac:dyDescent="0.25">
      <c r="E596" t="s">
        <v>329</v>
      </c>
      <c r="F596" t="s">
        <v>293</v>
      </c>
      <c r="G596" t="s">
        <v>292</v>
      </c>
      <c r="H596" s="57">
        <v>45969</v>
      </c>
      <c r="I596" s="35">
        <v>106</v>
      </c>
      <c r="J596" s="54">
        <v>174.90566037735849</v>
      </c>
      <c r="K596" s="54">
        <v>18540</v>
      </c>
    </row>
    <row r="597" spans="5:11" x14ac:dyDescent="0.25">
      <c r="E597" t="s">
        <v>329</v>
      </c>
      <c r="F597" t="s">
        <v>293</v>
      </c>
      <c r="G597" t="s">
        <v>292</v>
      </c>
      <c r="H597" s="57">
        <v>45976</v>
      </c>
      <c r="I597" s="35">
        <v>106</v>
      </c>
      <c r="J597" s="54">
        <v>174.90566037735849</v>
      </c>
      <c r="K597" s="54">
        <v>18540</v>
      </c>
    </row>
    <row r="598" spans="5:11" x14ac:dyDescent="0.25">
      <c r="E598" t="s">
        <v>329</v>
      </c>
      <c r="F598" t="s">
        <v>293</v>
      </c>
      <c r="G598" t="s">
        <v>292</v>
      </c>
      <c r="H598" s="57">
        <v>45983</v>
      </c>
      <c r="I598" s="35">
        <v>106</v>
      </c>
      <c r="J598" s="54">
        <v>174.90566037735849</v>
      </c>
      <c r="K598" s="54">
        <v>18540</v>
      </c>
    </row>
    <row r="599" spans="5:11" x14ac:dyDescent="0.25">
      <c r="E599" t="s">
        <v>329</v>
      </c>
      <c r="F599" t="s">
        <v>293</v>
      </c>
      <c r="G599" t="s">
        <v>292</v>
      </c>
      <c r="H599" s="57">
        <v>45990</v>
      </c>
      <c r="I599" s="35">
        <v>106</v>
      </c>
      <c r="J599" s="54">
        <v>174.90566037735849</v>
      </c>
      <c r="K599" s="54">
        <v>18540</v>
      </c>
    </row>
    <row r="600" spans="5:11" x14ac:dyDescent="0.25">
      <c r="E600" t="s">
        <v>329</v>
      </c>
      <c r="F600" t="s">
        <v>287</v>
      </c>
      <c r="G600" t="s">
        <v>288</v>
      </c>
      <c r="H600" s="57">
        <v>45752</v>
      </c>
      <c r="I600" s="35">
        <v>44</v>
      </c>
      <c r="J600" s="54">
        <v>220</v>
      </c>
      <c r="K600" s="54">
        <v>9680</v>
      </c>
    </row>
    <row r="601" spans="5:11" x14ac:dyDescent="0.25">
      <c r="E601" t="s">
        <v>329</v>
      </c>
      <c r="F601" t="s">
        <v>287</v>
      </c>
      <c r="G601" t="s">
        <v>288</v>
      </c>
      <c r="H601" s="57">
        <v>45759</v>
      </c>
      <c r="I601" s="35">
        <v>30</v>
      </c>
      <c r="J601" s="54">
        <v>220</v>
      </c>
      <c r="K601" s="54">
        <v>6600</v>
      </c>
    </row>
    <row r="602" spans="5:11" x14ac:dyDescent="0.25">
      <c r="E602" t="s">
        <v>329</v>
      </c>
      <c r="F602" t="s">
        <v>291</v>
      </c>
      <c r="G602" t="s">
        <v>292</v>
      </c>
      <c r="H602" s="57">
        <v>45759</v>
      </c>
      <c r="I602" s="35">
        <v>33</v>
      </c>
      <c r="J602" s="54">
        <v>220</v>
      </c>
      <c r="K602" s="54">
        <v>7260</v>
      </c>
    </row>
    <row r="603" spans="5:11" x14ac:dyDescent="0.25">
      <c r="E603" t="s">
        <v>329</v>
      </c>
      <c r="F603" t="s">
        <v>291</v>
      </c>
      <c r="G603" t="s">
        <v>300</v>
      </c>
      <c r="H603" s="57">
        <v>45759</v>
      </c>
      <c r="I603" s="35">
        <v>11</v>
      </c>
      <c r="J603" s="54">
        <v>220</v>
      </c>
      <c r="K603" s="54">
        <v>2420</v>
      </c>
    </row>
    <row r="604" spans="5:11" x14ac:dyDescent="0.25">
      <c r="E604" t="s">
        <v>329</v>
      </c>
      <c r="F604" t="s">
        <v>319</v>
      </c>
      <c r="G604" t="s">
        <v>23</v>
      </c>
      <c r="H604" s="57">
        <v>45865</v>
      </c>
      <c r="I604" s="35">
        <v>20</v>
      </c>
      <c r="J604" s="54">
        <v>225</v>
      </c>
      <c r="K604" s="54">
        <v>4500</v>
      </c>
    </row>
    <row r="605" spans="5:11" x14ac:dyDescent="0.25">
      <c r="E605" t="s">
        <v>329</v>
      </c>
      <c r="F605" t="s">
        <v>319</v>
      </c>
      <c r="G605" t="s">
        <v>23</v>
      </c>
      <c r="H605" s="57">
        <v>45872</v>
      </c>
      <c r="I605" s="35">
        <v>20</v>
      </c>
      <c r="J605" s="54">
        <v>225</v>
      </c>
      <c r="K605" s="54">
        <v>4500</v>
      </c>
    </row>
    <row r="606" spans="5:11" x14ac:dyDescent="0.25">
      <c r="E606" t="s">
        <v>329</v>
      </c>
      <c r="F606" t="s">
        <v>319</v>
      </c>
      <c r="G606" t="s">
        <v>23</v>
      </c>
      <c r="H606" s="57">
        <v>45879</v>
      </c>
      <c r="I606" s="35">
        <v>20</v>
      </c>
      <c r="J606" s="54">
        <v>225</v>
      </c>
      <c r="K606" s="54">
        <v>4500</v>
      </c>
    </row>
    <row r="607" spans="5:11" x14ac:dyDescent="0.25">
      <c r="E607" t="s">
        <v>329</v>
      </c>
      <c r="F607" t="s">
        <v>319</v>
      </c>
      <c r="G607" t="s">
        <v>23</v>
      </c>
      <c r="H607" s="57">
        <v>45886</v>
      </c>
      <c r="I607" s="35">
        <v>20</v>
      </c>
      <c r="J607" s="54">
        <v>225</v>
      </c>
      <c r="K607" s="54">
        <v>4500</v>
      </c>
    </row>
    <row r="608" spans="5:11" x14ac:dyDescent="0.25">
      <c r="E608" t="s">
        <v>329</v>
      </c>
      <c r="F608" t="s">
        <v>319</v>
      </c>
      <c r="G608" t="s">
        <v>23</v>
      </c>
      <c r="H608" s="57">
        <v>45893</v>
      </c>
      <c r="I608" s="35">
        <v>20</v>
      </c>
      <c r="J608" s="54">
        <v>225</v>
      </c>
      <c r="K608" s="54">
        <v>4500</v>
      </c>
    </row>
    <row r="609" spans="5:11" x14ac:dyDescent="0.25">
      <c r="E609" t="s">
        <v>329</v>
      </c>
      <c r="F609" t="s">
        <v>319</v>
      </c>
      <c r="G609" t="s">
        <v>23</v>
      </c>
      <c r="H609" s="57">
        <v>45900</v>
      </c>
      <c r="I609" s="35">
        <v>50</v>
      </c>
      <c r="J609" s="54">
        <v>216</v>
      </c>
      <c r="K609" s="54">
        <v>10800</v>
      </c>
    </row>
    <row r="610" spans="5:11" x14ac:dyDescent="0.25">
      <c r="E610" t="s">
        <v>329</v>
      </c>
      <c r="F610" t="s">
        <v>319</v>
      </c>
      <c r="G610" t="s">
        <v>23</v>
      </c>
      <c r="H610" s="57">
        <v>45907</v>
      </c>
      <c r="I610" s="35">
        <v>80</v>
      </c>
      <c r="J610" s="54">
        <v>202.5</v>
      </c>
      <c r="K610" s="54">
        <v>16200</v>
      </c>
    </row>
    <row r="611" spans="5:11" x14ac:dyDescent="0.25">
      <c r="E611" t="s">
        <v>329</v>
      </c>
      <c r="F611" t="s">
        <v>321</v>
      </c>
      <c r="G611" t="s">
        <v>24</v>
      </c>
      <c r="H611" s="57">
        <v>45872</v>
      </c>
      <c r="I611" s="35">
        <v>20</v>
      </c>
      <c r="J611" s="54">
        <v>225</v>
      </c>
      <c r="K611" s="54">
        <v>4500</v>
      </c>
    </row>
    <row r="612" spans="5:11" x14ac:dyDescent="0.25">
      <c r="E612" t="s">
        <v>329</v>
      </c>
      <c r="F612" t="s">
        <v>321</v>
      </c>
      <c r="G612" t="s">
        <v>24</v>
      </c>
      <c r="H612" s="57">
        <v>45879</v>
      </c>
      <c r="I612" s="35">
        <v>20</v>
      </c>
      <c r="J612" s="54">
        <v>225</v>
      </c>
      <c r="K612" s="54">
        <v>4500</v>
      </c>
    </row>
    <row r="613" spans="5:11" x14ac:dyDescent="0.25">
      <c r="E613" t="s">
        <v>329</v>
      </c>
      <c r="F613" t="s">
        <v>321</v>
      </c>
      <c r="G613" t="s">
        <v>24</v>
      </c>
      <c r="H613" s="57">
        <v>45886</v>
      </c>
      <c r="I613" s="35">
        <v>20</v>
      </c>
      <c r="J613" s="54">
        <v>225</v>
      </c>
      <c r="K613" s="54">
        <v>4500</v>
      </c>
    </row>
    <row r="614" spans="5:11" x14ac:dyDescent="0.25">
      <c r="E614" t="s">
        <v>329</v>
      </c>
      <c r="F614" t="s">
        <v>321</v>
      </c>
      <c r="G614" t="s">
        <v>24</v>
      </c>
      <c r="H614" s="57">
        <v>45893</v>
      </c>
      <c r="I614" s="35">
        <v>20</v>
      </c>
      <c r="J614" s="54">
        <v>225</v>
      </c>
      <c r="K614" s="54">
        <v>4500</v>
      </c>
    </row>
    <row r="615" spans="5:11" x14ac:dyDescent="0.25">
      <c r="E615" t="s">
        <v>329</v>
      </c>
      <c r="F615" t="s">
        <v>321</v>
      </c>
      <c r="G615" t="s">
        <v>24</v>
      </c>
      <c r="H615" s="57">
        <v>45900</v>
      </c>
      <c r="I615" s="35">
        <v>20</v>
      </c>
      <c r="J615" s="54">
        <v>225</v>
      </c>
      <c r="K615" s="54">
        <v>4500</v>
      </c>
    </row>
    <row r="616" spans="5:11" x14ac:dyDescent="0.25">
      <c r="E616" t="s">
        <v>329</v>
      </c>
      <c r="F616" t="s">
        <v>321</v>
      </c>
      <c r="G616" t="s">
        <v>24</v>
      </c>
      <c r="H616" s="57">
        <v>45907</v>
      </c>
      <c r="I616" s="35">
        <v>50</v>
      </c>
      <c r="J616" s="54">
        <v>216</v>
      </c>
      <c r="K616" s="54">
        <v>10800</v>
      </c>
    </row>
    <row r="617" spans="5:11" x14ac:dyDescent="0.25">
      <c r="E617" t="s">
        <v>329</v>
      </c>
      <c r="F617" t="s">
        <v>321</v>
      </c>
      <c r="G617" t="s">
        <v>24</v>
      </c>
      <c r="H617" s="57">
        <v>45914</v>
      </c>
      <c r="I617" s="35">
        <v>80</v>
      </c>
      <c r="J617" s="54">
        <v>202.5</v>
      </c>
      <c r="K617" s="54">
        <v>16200</v>
      </c>
    </row>
    <row r="618" spans="5:11" x14ac:dyDescent="0.25">
      <c r="E618" t="s">
        <v>329</v>
      </c>
      <c r="F618" t="s">
        <v>330</v>
      </c>
      <c r="G618" t="s">
        <v>331</v>
      </c>
      <c r="H618" s="57">
        <v>45868</v>
      </c>
      <c r="I618" s="35">
        <v>70</v>
      </c>
      <c r="J618" s="54">
        <v>285</v>
      </c>
      <c r="K618" s="54">
        <v>19950</v>
      </c>
    </row>
    <row r="619" spans="5:11" x14ac:dyDescent="0.25">
      <c r="E619" t="s">
        <v>329</v>
      </c>
      <c r="F619" t="s">
        <v>330</v>
      </c>
      <c r="G619" t="s">
        <v>331</v>
      </c>
      <c r="H619" s="57">
        <v>45875</v>
      </c>
      <c r="I619" s="35">
        <v>70</v>
      </c>
      <c r="J619" s="54">
        <v>285</v>
      </c>
      <c r="K619" s="54">
        <v>19950</v>
      </c>
    </row>
    <row r="620" spans="5:11" x14ac:dyDescent="0.25">
      <c r="E620" t="s">
        <v>329</v>
      </c>
      <c r="F620" t="s">
        <v>330</v>
      </c>
      <c r="G620" t="s">
        <v>331</v>
      </c>
      <c r="H620" s="57">
        <v>45882</v>
      </c>
      <c r="I620" s="35">
        <v>70</v>
      </c>
      <c r="J620" s="54">
        <v>285</v>
      </c>
      <c r="K620" s="54">
        <v>19950</v>
      </c>
    </row>
    <row r="621" spans="5:11" x14ac:dyDescent="0.25">
      <c r="E621" t="s">
        <v>329</v>
      </c>
      <c r="F621" t="s">
        <v>330</v>
      </c>
      <c r="G621" t="s">
        <v>331</v>
      </c>
      <c r="H621" s="57">
        <v>45889</v>
      </c>
      <c r="I621" s="35">
        <v>70</v>
      </c>
      <c r="J621" s="54">
        <v>285</v>
      </c>
      <c r="K621" s="54">
        <v>19950</v>
      </c>
    </row>
    <row r="622" spans="5:11" x14ac:dyDescent="0.25">
      <c r="E622" t="s">
        <v>329</v>
      </c>
      <c r="F622" t="s">
        <v>330</v>
      </c>
      <c r="G622" t="s">
        <v>331</v>
      </c>
      <c r="H622" s="57">
        <v>45896</v>
      </c>
      <c r="I622" s="35">
        <v>70</v>
      </c>
      <c r="J622" s="54">
        <v>285</v>
      </c>
      <c r="K622" s="54">
        <v>19950</v>
      </c>
    </row>
    <row r="623" spans="5:11" x14ac:dyDescent="0.25">
      <c r="E623" t="s">
        <v>329</v>
      </c>
      <c r="F623" t="s">
        <v>333</v>
      </c>
      <c r="G623" t="s">
        <v>334</v>
      </c>
      <c r="H623" s="57">
        <v>45875</v>
      </c>
      <c r="I623" s="35">
        <v>70</v>
      </c>
      <c r="J623" s="54">
        <v>285</v>
      </c>
      <c r="K623" s="54">
        <v>19950</v>
      </c>
    </row>
    <row r="624" spans="5:11" x14ac:dyDescent="0.25">
      <c r="E624" t="s">
        <v>329</v>
      </c>
      <c r="F624" t="s">
        <v>333</v>
      </c>
      <c r="G624" t="s">
        <v>334</v>
      </c>
      <c r="H624" s="57">
        <v>45882</v>
      </c>
      <c r="I624" s="35">
        <v>70</v>
      </c>
      <c r="J624" s="54">
        <v>285</v>
      </c>
      <c r="K624" s="54">
        <v>19950</v>
      </c>
    </row>
    <row r="625" spans="5:11" x14ac:dyDescent="0.25">
      <c r="E625" t="s">
        <v>329</v>
      </c>
      <c r="F625" t="s">
        <v>333</v>
      </c>
      <c r="G625" t="s">
        <v>334</v>
      </c>
      <c r="H625" s="57">
        <v>45889</v>
      </c>
      <c r="I625" s="35">
        <v>70</v>
      </c>
      <c r="J625" s="54">
        <v>285</v>
      </c>
      <c r="K625" s="54">
        <v>19950</v>
      </c>
    </row>
    <row r="626" spans="5:11" x14ac:dyDescent="0.25">
      <c r="E626" t="s">
        <v>329</v>
      </c>
      <c r="F626" t="s">
        <v>333</v>
      </c>
      <c r="G626" t="s">
        <v>334</v>
      </c>
      <c r="H626" s="57">
        <v>45896</v>
      </c>
      <c r="I626" s="35">
        <v>70</v>
      </c>
      <c r="J626" s="54">
        <v>285</v>
      </c>
      <c r="K626" s="54">
        <v>19950</v>
      </c>
    </row>
    <row r="627" spans="5:11" x14ac:dyDescent="0.25">
      <c r="E627" t="s">
        <v>329</v>
      </c>
      <c r="F627" t="s">
        <v>333</v>
      </c>
      <c r="G627" t="s">
        <v>334</v>
      </c>
      <c r="H627" s="57">
        <v>45903</v>
      </c>
      <c r="I627" s="35">
        <v>70</v>
      </c>
      <c r="J627" s="54">
        <v>285</v>
      </c>
      <c r="K627" s="54">
        <v>19950</v>
      </c>
    </row>
    <row r="628" spans="5:11" x14ac:dyDescent="0.25">
      <c r="E628" t="s">
        <v>329</v>
      </c>
      <c r="F628" t="s">
        <v>477</v>
      </c>
      <c r="G628" t="s">
        <v>288</v>
      </c>
      <c r="H628" s="57">
        <v>45877</v>
      </c>
      <c r="I628" s="35">
        <v>70</v>
      </c>
      <c r="J628" s="54">
        <v>230</v>
      </c>
      <c r="K628" s="54">
        <v>16100</v>
      </c>
    </row>
    <row r="629" spans="5:11" x14ac:dyDescent="0.25">
      <c r="E629" t="s">
        <v>329</v>
      </c>
      <c r="F629" t="s">
        <v>477</v>
      </c>
      <c r="G629" t="s">
        <v>288</v>
      </c>
      <c r="H629" s="57">
        <v>45884</v>
      </c>
      <c r="I629" s="35">
        <v>70</v>
      </c>
      <c r="J629" s="54">
        <v>230</v>
      </c>
      <c r="K629" s="54">
        <v>16100</v>
      </c>
    </row>
    <row r="630" spans="5:11" x14ac:dyDescent="0.25">
      <c r="E630" t="s">
        <v>329</v>
      </c>
      <c r="F630" t="s">
        <v>477</v>
      </c>
      <c r="G630" t="s">
        <v>288</v>
      </c>
      <c r="H630" s="57">
        <v>45891</v>
      </c>
      <c r="I630" s="35">
        <v>70</v>
      </c>
      <c r="J630" s="54">
        <v>230</v>
      </c>
      <c r="K630" s="54">
        <v>16100</v>
      </c>
    </row>
    <row r="631" spans="5:11" x14ac:dyDescent="0.25">
      <c r="E631" t="s">
        <v>329</v>
      </c>
      <c r="F631" t="s">
        <v>477</v>
      </c>
      <c r="G631" t="s">
        <v>288</v>
      </c>
      <c r="H631" s="57">
        <v>45898</v>
      </c>
      <c r="I631" s="35">
        <v>70</v>
      </c>
      <c r="J631" s="54">
        <v>230</v>
      </c>
      <c r="K631" s="54">
        <v>16100</v>
      </c>
    </row>
    <row r="632" spans="5:11" x14ac:dyDescent="0.25">
      <c r="E632" t="s">
        <v>329</v>
      </c>
      <c r="F632" t="s">
        <v>478</v>
      </c>
      <c r="G632" t="s">
        <v>292</v>
      </c>
      <c r="H632" s="57">
        <v>45884</v>
      </c>
      <c r="I632" s="35">
        <v>70</v>
      </c>
      <c r="J632" s="54">
        <v>230</v>
      </c>
      <c r="K632" s="54">
        <v>16100</v>
      </c>
    </row>
    <row r="633" spans="5:11" x14ac:dyDescent="0.25">
      <c r="E633" t="s">
        <v>329</v>
      </c>
      <c r="F633" t="s">
        <v>478</v>
      </c>
      <c r="G633" t="s">
        <v>292</v>
      </c>
      <c r="H633" s="57">
        <v>45891</v>
      </c>
      <c r="I633" s="35">
        <v>70</v>
      </c>
      <c r="J633" s="54">
        <v>230</v>
      </c>
      <c r="K633" s="54">
        <v>16100</v>
      </c>
    </row>
    <row r="634" spans="5:11" x14ac:dyDescent="0.25">
      <c r="E634" t="s">
        <v>329</v>
      </c>
      <c r="F634" t="s">
        <v>478</v>
      </c>
      <c r="G634" t="s">
        <v>292</v>
      </c>
      <c r="H634" s="57">
        <v>45898</v>
      </c>
      <c r="I634" s="35">
        <v>70</v>
      </c>
      <c r="J634" s="54">
        <v>230</v>
      </c>
      <c r="K634" s="54">
        <v>16100</v>
      </c>
    </row>
    <row r="635" spans="5:11" x14ac:dyDescent="0.25">
      <c r="E635" t="s">
        <v>329</v>
      </c>
      <c r="F635" t="s">
        <v>478</v>
      </c>
      <c r="G635" t="s">
        <v>292</v>
      </c>
      <c r="H635" s="57">
        <v>45905</v>
      </c>
      <c r="I635" s="35">
        <v>70</v>
      </c>
      <c r="J635" s="54">
        <v>230</v>
      </c>
      <c r="K635" s="54">
        <v>16100</v>
      </c>
    </row>
    <row r="636" spans="5:11" x14ac:dyDescent="0.25">
      <c r="E636" t="s">
        <v>329</v>
      </c>
      <c r="F636" t="s">
        <v>365</v>
      </c>
      <c r="G636" t="s">
        <v>300</v>
      </c>
      <c r="H636" s="57">
        <v>45899</v>
      </c>
      <c r="I636" s="35">
        <v>25</v>
      </c>
      <c r="J636" s="54">
        <v>250</v>
      </c>
      <c r="K636" s="54">
        <v>6250</v>
      </c>
    </row>
    <row r="637" spans="5:11" x14ac:dyDescent="0.25">
      <c r="E637" t="s">
        <v>329</v>
      </c>
      <c r="F637" t="s">
        <v>365</v>
      </c>
      <c r="G637" t="s">
        <v>300</v>
      </c>
      <c r="H637" s="57">
        <v>45906</v>
      </c>
      <c r="I637" s="35">
        <v>25</v>
      </c>
      <c r="J637" s="54">
        <v>250</v>
      </c>
      <c r="K637" s="54">
        <v>6250</v>
      </c>
    </row>
    <row r="638" spans="5:11" x14ac:dyDescent="0.25">
      <c r="E638" t="s">
        <v>329</v>
      </c>
      <c r="F638" t="s">
        <v>365</v>
      </c>
      <c r="G638" t="s">
        <v>300</v>
      </c>
      <c r="H638" s="57">
        <v>45871</v>
      </c>
      <c r="I638" s="35">
        <v>25</v>
      </c>
      <c r="J638" s="54">
        <v>250</v>
      </c>
      <c r="K638" s="54">
        <v>6250</v>
      </c>
    </row>
    <row r="639" spans="5:11" x14ac:dyDescent="0.25">
      <c r="E639" t="s">
        <v>329</v>
      </c>
      <c r="F639" t="s">
        <v>365</v>
      </c>
      <c r="G639" t="s">
        <v>300</v>
      </c>
      <c r="H639" s="57">
        <v>45878</v>
      </c>
      <c r="I639" s="35">
        <v>25</v>
      </c>
      <c r="J639" s="54">
        <v>250</v>
      </c>
      <c r="K639" s="54">
        <v>6250</v>
      </c>
    </row>
    <row r="640" spans="5:11" x14ac:dyDescent="0.25">
      <c r="E640" t="s">
        <v>329</v>
      </c>
      <c r="F640" t="s">
        <v>365</v>
      </c>
      <c r="G640" t="s">
        <v>300</v>
      </c>
      <c r="H640" s="57">
        <v>45885</v>
      </c>
      <c r="I640" s="35">
        <v>25</v>
      </c>
      <c r="J640" s="54">
        <v>250</v>
      </c>
      <c r="K640" s="54">
        <v>6250</v>
      </c>
    </row>
    <row r="641" spans="5:11" x14ac:dyDescent="0.25">
      <c r="E641" t="s">
        <v>329</v>
      </c>
      <c r="F641" t="s">
        <v>365</v>
      </c>
      <c r="G641" t="s">
        <v>300</v>
      </c>
      <c r="H641" s="57">
        <v>45892</v>
      </c>
      <c r="I641" s="35">
        <v>25</v>
      </c>
      <c r="J641" s="54">
        <v>250</v>
      </c>
      <c r="K641" s="54">
        <v>6250</v>
      </c>
    </row>
    <row r="642" spans="5:11" x14ac:dyDescent="0.25">
      <c r="E642" t="s">
        <v>329</v>
      </c>
      <c r="F642" t="s">
        <v>397</v>
      </c>
      <c r="G642" t="s">
        <v>298</v>
      </c>
      <c r="H642" s="57">
        <v>45899</v>
      </c>
      <c r="I642" s="35">
        <v>25</v>
      </c>
      <c r="J642" s="54">
        <v>250</v>
      </c>
      <c r="K642" s="54">
        <v>6250</v>
      </c>
    </row>
    <row r="643" spans="5:11" x14ac:dyDescent="0.25">
      <c r="E643" t="s">
        <v>329</v>
      </c>
      <c r="F643" t="s">
        <v>397</v>
      </c>
      <c r="G643" t="s">
        <v>298</v>
      </c>
      <c r="H643" s="57">
        <v>45864</v>
      </c>
      <c r="I643" s="35">
        <v>25</v>
      </c>
      <c r="J643" s="54">
        <v>250</v>
      </c>
      <c r="K643" s="54">
        <v>6250</v>
      </c>
    </row>
    <row r="644" spans="5:11" x14ac:dyDescent="0.25">
      <c r="E644" t="s">
        <v>329</v>
      </c>
      <c r="F644" t="s">
        <v>397</v>
      </c>
      <c r="G644" t="s">
        <v>298</v>
      </c>
      <c r="H644" s="57">
        <v>45871</v>
      </c>
      <c r="I644" s="35">
        <v>25</v>
      </c>
      <c r="J644" s="54">
        <v>250</v>
      </c>
      <c r="K644" s="54">
        <v>6250</v>
      </c>
    </row>
    <row r="645" spans="5:11" x14ac:dyDescent="0.25">
      <c r="E645" t="s">
        <v>329</v>
      </c>
      <c r="F645" t="s">
        <v>397</v>
      </c>
      <c r="G645" t="s">
        <v>298</v>
      </c>
      <c r="H645" s="57">
        <v>45878</v>
      </c>
      <c r="I645" s="35">
        <v>25</v>
      </c>
      <c r="J645" s="54">
        <v>250</v>
      </c>
      <c r="K645" s="54">
        <v>6250</v>
      </c>
    </row>
    <row r="646" spans="5:11" x14ac:dyDescent="0.25">
      <c r="E646" t="s">
        <v>329</v>
      </c>
      <c r="F646" t="s">
        <v>397</v>
      </c>
      <c r="G646" t="s">
        <v>298</v>
      </c>
      <c r="H646" s="57">
        <v>45885</v>
      </c>
      <c r="I646" s="35">
        <v>25</v>
      </c>
      <c r="J646" s="54">
        <v>250</v>
      </c>
      <c r="K646" s="54">
        <v>6250</v>
      </c>
    </row>
    <row r="647" spans="5:11" x14ac:dyDescent="0.25">
      <c r="E647" t="s">
        <v>329</v>
      </c>
      <c r="F647" t="s">
        <v>397</v>
      </c>
      <c r="G647" t="s">
        <v>298</v>
      </c>
      <c r="H647" s="57">
        <v>45892</v>
      </c>
      <c r="I647" s="35">
        <v>25</v>
      </c>
      <c r="J647" s="54">
        <v>250</v>
      </c>
      <c r="K647" s="54">
        <v>6250</v>
      </c>
    </row>
    <row r="648" spans="5:11" x14ac:dyDescent="0.25">
      <c r="E648" t="s">
        <v>344</v>
      </c>
      <c r="F648" t="s">
        <v>290</v>
      </c>
      <c r="G648" t="s">
        <v>288</v>
      </c>
      <c r="H648" s="57">
        <v>45766</v>
      </c>
      <c r="I648" s="35">
        <v>30</v>
      </c>
      <c r="J648" s="54">
        <v>270</v>
      </c>
      <c r="K648" s="54">
        <v>8100</v>
      </c>
    </row>
    <row r="649" spans="5:11" x14ac:dyDescent="0.25">
      <c r="E649" t="s">
        <v>344</v>
      </c>
      <c r="F649" t="s">
        <v>290</v>
      </c>
      <c r="G649" t="s">
        <v>288</v>
      </c>
      <c r="H649" s="57">
        <v>45773</v>
      </c>
      <c r="I649" s="35">
        <v>30</v>
      </c>
      <c r="J649" s="54">
        <v>270</v>
      </c>
      <c r="K649" s="54">
        <v>8100</v>
      </c>
    </row>
    <row r="650" spans="5:11" x14ac:dyDescent="0.25">
      <c r="E650" t="s">
        <v>344</v>
      </c>
      <c r="F650" t="s">
        <v>290</v>
      </c>
      <c r="G650" t="s">
        <v>288</v>
      </c>
      <c r="H650" s="57">
        <v>45899</v>
      </c>
      <c r="I650" s="35">
        <v>30</v>
      </c>
      <c r="J650" s="54">
        <v>210</v>
      </c>
      <c r="K650" s="54">
        <v>6300</v>
      </c>
    </row>
    <row r="651" spans="5:11" x14ac:dyDescent="0.25">
      <c r="E651" t="s">
        <v>344</v>
      </c>
      <c r="F651" t="s">
        <v>290</v>
      </c>
      <c r="G651" t="s">
        <v>288</v>
      </c>
      <c r="H651" s="57">
        <v>45906</v>
      </c>
      <c r="I651" s="35">
        <v>30</v>
      </c>
      <c r="J651" s="54">
        <v>210</v>
      </c>
      <c r="K651" s="54">
        <v>6300</v>
      </c>
    </row>
    <row r="652" spans="5:11" x14ac:dyDescent="0.25">
      <c r="E652" t="s">
        <v>344</v>
      </c>
      <c r="F652" t="s">
        <v>290</v>
      </c>
      <c r="G652" t="s">
        <v>288</v>
      </c>
      <c r="H652" s="57">
        <v>45836</v>
      </c>
      <c r="I652" s="35">
        <v>8</v>
      </c>
      <c r="J652" s="54">
        <v>195</v>
      </c>
      <c r="K652" s="54">
        <v>1560</v>
      </c>
    </row>
    <row r="653" spans="5:11" x14ac:dyDescent="0.25">
      <c r="E653" t="s">
        <v>344</v>
      </c>
      <c r="F653" t="s">
        <v>290</v>
      </c>
      <c r="G653" t="s">
        <v>288</v>
      </c>
      <c r="H653" s="57">
        <v>45864</v>
      </c>
      <c r="I653" s="35">
        <v>30</v>
      </c>
      <c r="J653" s="54">
        <v>210</v>
      </c>
      <c r="K653" s="54">
        <v>6300</v>
      </c>
    </row>
    <row r="654" spans="5:11" x14ac:dyDescent="0.25">
      <c r="E654" t="s">
        <v>344</v>
      </c>
      <c r="F654" t="s">
        <v>290</v>
      </c>
      <c r="G654" t="s">
        <v>288</v>
      </c>
      <c r="H654" s="57">
        <v>45871</v>
      </c>
      <c r="I654" s="35">
        <v>30</v>
      </c>
      <c r="J654" s="54">
        <v>210</v>
      </c>
      <c r="K654" s="54">
        <v>6300</v>
      </c>
    </row>
    <row r="655" spans="5:11" x14ac:dyDescent="0.25">
      <c r="E655" t="s">
        <v>344</v>
      </c>
      <c r="F655" t="s">
        <v>290</v>
      </c>
      <c r="G655" t="s">
        <v>288</v>
      </c>
      <c r="H655" s="57">
        <v>45878</v>
      </c>
      <c r="I655" s="35">
        <v>30</v>
      </c>
      <c r="J655" s="54">
        <v>210</v>
      </c>
      <c r="K655" s="54">
        <v>6300</v>
      </c>
    </row>
    <row r="656" spans="5:11" x14ac:dyDescent="0.25">
      <c r="E656" t="s">
        <v>344</v>
      </c>
      <c r="F656" t="s">
        <v>290</v>
      </c>
      <c r="G656" t="s">
        <v>288</v>
      </c>
      <c r="H656" s="57">
        <v>45885</v>
      </c>
      <c r="I656" s="35">
        <v>30</v>
      </c>
      <c r="J656" s="54">
        <v>210</v>
      </c>
      <c r="K656" s="54">
        <v>6300</v>
      </c>
    </row>
    <row r="657" spans="5:11" x14ac:dyDescent="0.25">
      <c r="E657" t="s">
        <v>344</v>
      </c>
      <c r="F657" t="s">
        <v>290</v>
      </c>
      <c r="G657" t="s">
        <v>288</v>
      </c>
      <c r="H657" s="57">
        <v>45892</v>
      </c>
      <c r="I657" s="35">
        <v>30</v>
      </c>
      <c r="J657" s="54">
        <v>210</v>
      </c>
      <c r="K657" s="54">
        <v>6300</v>
      </c>
    </row>
    <row r="658" spans="5:11" x14ac:dyDescent="0.25">
      <c r="E658" t="s">
        <v>344</v>
      </c>
      <c r="F658" t="s">
        <v>293</v>
      </c>
      <c r="G658" t="s">
        <v>292</v>
      </c>
      <c r="H658" s="57">
        <v>45780</v>
      </c>
      <c r="I658" s="35">
        <v>30</v>
      </c>
      <c r="J658" s="54">
        <v>270</v>
      </c>
      <c r="K658" s="54">
        <v>8100</v>
      </c>
    </row>
    <row r="659" spans="5:11" x14ac:dyDescent="0.25">
      <c r="E659" t="s">
        <v>344</v>
      </c>
      <c r="F659" t="s">
        <v>293</v>
      </c>
      <c r="G659" t="s">
        <v>292</v>
      </c>
      <c r="H659" s="57">
        <v>45773</v>
      </c>
      <c r="I659" s="35">
        <v>30</v>
      </c>
      <c r="J659" s="54">
        <v>270</v>
      </c>
      <c r="K659" s="54">
        <v>8100</v>
      </c>
    </row>
    <row r="660" spans="5:11" x14ac:dyDescent="0.25">
      <c r="E660" t="s">
        <v>344</v>
      </c>
      <c r="F660" t="s">
        <v>293</v>
      </c>
      <c r="G660" t="s">
        <v>292</v>
      </c>
      <c r="H660" s="57">
        <v>45899</v>
      </c>
      <c r="I660" s="35">
        <v>30</v>
      </c>
      <c r="J660" s="54">
        <v>210</v>
      </c>
      <c r="K660" s="54">
        <v>6300</v>
      </c>
    </row>
    <row r="661" spans="5:11" x14ac:dyDescent="0.25">
      <c r="E661" t="s">
        <v>344</v>
      </c>
      <c r="F661" t="s">
        <v>293</v>
      </c>
      <c r="G661" t="s">
        <v>292</v>
      </c>
      <c r="H661" s="57">
        <v>45906</v>
      </c>
      <c r="I661" s="35">
        <v>30</v>
      </c>
      <c r="J661" s="54">
        <v>210</v>
      </c>
      <c r="K661" s="54">
        <v>6300</v>
      </c>
    </row>
    <row r="662" spans="5:11" x14ac:dyDescent="0.25">
      <c r="E662" t="s">
        <v>344</v>
      </c>
      <c r="F662" t="s">
        <v>293</v>
      </c>
      <c r="G662" t="s">
        <v>292</v>
      </c>
      <c r="H662" s="57">
        <v>45913</v>
      </c>
      <c r="I662" s="35">
        <v>30</v>
      </c>
      <c r="J662" s="54">
        <v>210</v>
      </c>
      <c r="K662" s="54">
        <v>6300</v>
      </c>
    </row>
    <row r="663" spans="5:11" x14ac:dyDescent="0.25">
      <c r="E663" t="s">
        <v>344</v>
      </c>
      <c r="F663" t="s">
        <v>293</v>
      </c>
      <c r="G663" t="s">
        <v>292</v>
      </c>
      <c r="H663" s="57">
        <v>45843</v>
      </c>
      <c r="I663" s="35">
        <v>8</v>
      </c>
      <c r="J663" s="54">
        <v>195</v>
      </c>
      <c r="K663" s="54">
        <v>1560</v>
      </c>
    </row>
    <row r="664" spans="5:11" x14ac:dyDescent="0.25">
      <c r="E664" t="s">
        <v>344</v>
      </c>
      <c r="F664" t="s">
        <v>293</v>
      </c>
      <c r="G664" t="s">
        <v>292</v>
      </c>
      <c r="H664" s="57">
        <v>45871</v>
      </c>
      <c r="I664" s="35">
        <v>30</v>
      </c>
      <c r="J664" s="54">
        <v>210</v>
      </c>
      <c r="K664" s="54">
        <v>6300</v>
      </c>
    </row>
    <row r="665" spans="5:11" x14ac:dyDescent="0.25">
      <c r="E665" t="s">
        <v>344</v>
      </c>
      <c r="F665" t="s">
        <v>293</v>
      </c>
      <c r="G665" t="s">
        <v>292</v>
      </c>
      <c r="H665" s="57">
        <v>45878</v>
      </c>
      <c r="I665" s="35">
        <v>30</v>
      </c>
      <c r="J665" s="54">
        <v>210</v>
      </c>
      <c r="K665" s="54">
        <v>6300</v>
      </c>
    </row>
    <row r="666" spans="5:11" x14ac:dyDescent="0.25">
      <c r="E666" t="s">
        <v>344</v>
      </c>
      <c r="F666" t="s">
        <v>293</v>
      </c>
      <c r="G666" t="s">
        <v>292</v>
      </c>
      <c r="H666" s="57">
        <v>45885</v>
      </c>
      <c r="I666" s="35">
        <v>30</v>
      </c>
      <c r="J666" s="54">
        <v>210</v>
      </c>
      <c r="K666" s="54">
        <v>6300</v>
      </c>
    </row>
    <row r="667" spans="5:11" x14ac:dyDescent="0.25">
      <c r="E667" t="s">
        <v>344</v>
      </c>
      <c r="F667" t="s">
        <v>293</v>
      </c>
      <c r="G667" t="s">
        <v>292</v>
      </c>
      <c r="H667" s="57">
        <v>45892</v>
      </c>
      <c r="I667" s="35">
        <v>30</v>
      </c>
      <c r="J667" s="54">
        <v>210</v>
      </c>
      <c r="K667" s="54">
        <v>6300</v>
      </c>
    </row>
    <row r="668" spans="5:11" x14ac:dyDescent="0.25">
      <c r="E668" t="s">
        <v>344</v>
      </c>
      <c r="F668" t="s">
        <v>287</v>
      </c>
      <c r="G668" t="s">
        <v>298</v>
      </c>
      <c r="H668" s="57">
        <v>45752</v>
      </c>
      <c r="I668" s="35">
        <v>0</v>
      </c>
      <c r="J668" s="54">
        <v>0</v>
      </c>
      <c r="K668" s="54">
        <v>0</v>
      </c>
    </row>
    <row r="669" spans="5:11" x14ac:dyDescent="0.25">
      <c r="E669" t="s">
        <v>344</v>
      </c>
      <c r="F669" t="s">
        <v>287</v>
      </c>
      <c r="G669" t="s">
        <v>298</v>
      </c>
      <c r="H669" s="57">
        <v>45759</v>
      </c>
      <c r="I669" s="35">
        <v>0</v>
      </c>
      <c r="J669" s="54">
        <v>0</v>
      </c>
      <c r="K669" s="54">
        <v>0</v>
      </c>
    </row>
    <row r="670" spans="5:11" x14ac:dyDescent="0.25">
      <c r="E670" t="s">
        <v>344</v>
      </c>
      <c r="F670" t="s">
        <v>291</v>
      </c>
      <c r="G670" t="s">
        <v>300</v>
      </c>
      <c r="H670" s="57">
        <v>45759</v>
      </c>
      <c r="I670" s="35">
        <v>0</v>
      </c>
      <c r="J670" s="54">
        <v>0</v>
      </c>
      <c r="K670" s="54">
        <v>0</v>
      </c>
    </row>
    <row r="671" spans="5:11" x14ac:dyDescent="0.25">
      <c r="E671" t="s">
        <v>344</v>
      </c>
      <c r="F671" t="s">
        <v>291</v>
      </c>
      <c r="G671" t="s">
        <v>300</v>
      </c>
      <c r="H671" s="57">
        <v>45766</v>
      </c>
      <c r="I671" s="35">
        <v>0</v>
      </c>
      <c r="J671" s="54">
        <v>0</v>
      </c>
      <c r="K671" s="54">
        <v>0</v>
      </c>
    </row>
    <row r="672" spans="5:11" x14ac:dyDescent="0.25">
      <c r="E672" t="s">
        <v>344</v>
      </c>
      <c r="F672" t="s">
        <v>319</v>
      </c>
      <c r="G672" t="s">
        <v>23</v>
      </c>
      <c r="H672" s="57">
        <v>45865</v>
      </c>
      <c r="I672" s="35">
        <v>30</v>
      </c>
      <c r="J672" s="54">
        <v>210</v>
      </c>
      <c r="K672" s="54">
        <v>6300</v>
      </c>
    </row>
    <row r="673" spans="5:11" x14ac:dyDescent="0.25">
      <c r="E673" t="s">
        <v>344</v>
      </c>
      <c r="F673" t="s">
        <v>319</v>
      </c>
      <c r="G673" t="s">
        <v>23</v>
      </c>
      <c r="H673" s="57">
        <v>45872</v>
      </c>
      <c r="I673" s="35">
        <v>30</v>
      </c>
      <c r="J673" s="54">
        <v>210</v>
      </c>
      <c r="K673" s="54">
        <v>6300</v>
      </c>
    </row>
    <row r="674" spans="5:11" x14ac:dyDescent="0.25">
      <c r="E674" t="s">
        <v>344</v>
      </c>
      <c r="F674" t="s">
        <v>319</v>
      </c>
      <c r="G674" t="s">
        <v>23</v>
      </c>
      <c r="H674" s="57">
        <v>45879</v>
      </c>
      <c r="I674" s="35">
        <v>30</v>
      </c>
      <c r="J674" s="54">
        <v>210</v>
      </c>
      <c r="K674" s="54">
        <v>6300</v>
      </c>
    </row>
    <row r="675" spans="5:11" x14ac:dyDescent="0.25">
      <c r="E675" t="s">
        <v>344</v>
      </c>
      <c r="F675" t="s">
        <v>319</v>
      </c>
      <c r="G675" t="s">
        <v>23</v>
      </c>
      <c r="H675" s="57">
        <v>45886</v>
      </c>
      <c r="I675" s="35">
        <v>30</v>
      </c>
      <c r="J675" s="54">
        <v>210</v>
      </c>
      <c r="K675" s="54">
        <v>6300</v>
      </c>
    </row>
    <row r="676" spans="5:11" x14ac:dyDescent="0.25">
      <c r="E676" t="s">
        <v>344</v>
      </c>
      <c r="F676" t="s">
        <v>319</v>
      </c>
      <c r="G676" t="s">
        <v>23</v>
      </c>
      <c r="H676" s="57">
        <v>45893</v>
      </c>
      <c r="I676" s="35">
        <v>30</v>
      </c>
      <c r="J676" s="54">
        <v>210</v>
      </c>
      <c r="K676" s="54">
        <v>6300</v>
      </c>
    </row>
    <row r="677" spans="5:11" x14ac:dyDescent="0.25">
      <c r="E677" t="s">
        <v>344</v>
      </c>
      <c r="F677" t="s">
        <v>319</v>
      </c>
      <c r="G677" t="s">
        <v>23</v>
      </c>
      <c r="H677" s="57">
        <v>45900</v>
      </c>
      <c r="I677" s="35">
        <v>30</v>
      </c>
      <c r="J677" s="54">
        <v>210</v>
      </c>
      <c r="K677" s="54">
        <v>6300</v>
      </c>
    </row>
    <row r="678" spans="5:11" x14ac:dyDescent="0.25">
      <c r="E678" t="s">
        <v>344</v>
      </c>
      <c r="F678" t="s">
        <v>319</v>
      </c>
      <c r="G678" t="s">
        <v>23</v>
      </c>
      <c r="H678" s="57">
        <v>45907</v>
      </c>
      <c r="I678" s="35">
        <v>30</v>
      </c>
      <c r="J678" s="54">
        <v>210</v>
      </c>
      <c r="K678" s="54">
        <v>6300</v>
      </c>
    </row>
    <row r="679" spans="5:11" x14ac:dyDescent="0.25">
      <c r="E679" t="s">
        <v>344</v>
      </c>
      <c r="F679" t="s">
        <v>321</v>
      </c>
      <c r="G679" t="s">
        <v>24</v>
      </c>
      <c r="H679" s="57">
        <v>45872</v>
      </c>
      <c r="I679" s="35">
        <v>30</v>
      </c>
      <c r="J679" s="54">
        <v>210</v>
      </c>
      <c r="K679" s="54">
        <v>6300</v>
      </c>
    </row>
    <row r="680" spans="5:11" x14ac:dyDescent="0.25">
      <c r="E680" t="s">
        <v>344</v>
      </c>
      <c r="F680" t="s">
        <v>321</v>
      </c>
      <c r="G680" t="s">
        <v>24</v>
      </c>
      <c r="H680" s="57">
        <v>45879</v>
      </c>
      <c r="I680" s="35">
        <v>30</v>
      </c>
      <c r="J680" s="54">
        <v>210</v>
      </c>
      <c r="K680" s="54">
        <v>6300</v>
      </c>
    </row>
    <row r="681" spans="5:11" x14ac:dyDescent="0.25">
      <c r="E681" t="s">
        <v>344</v>
      </c>
      <c r="F681" t="s">
        <v>321</v>
      </c>
      <c r="G681" t="s">
        <v>24</v>
      </c>
      <c r="H681" s="57">
        <v>45886</v>
      </c>
      <c r="I681" s="35">
        <v>30</v>
      </c>
      <c r="J681" s="54">
        <v>210</v>
      </c>
      <c r="K681" s="54">
        <v>6300</v>
      </c>
    </row>
    <row r="682" spans="5:11" x14ac:dyDescent="0.25">
      <c r="E682" t="s">
        <v>344</v>
      </c>
      <c r="F682" t="s">
        <v>321</v>
      </c>
      <c r="G682" t="s">
        <v>24</v>
      </c>
      <c r="H682" s="57">
        <v>45893</v>
      </c>
      <c r="I682" s="35">
        <v>30</v>
      </c>
      <c r="J682" s="54">
        <v>210</v>
      </c>
      <c r="K682" s="54">
        <v>6300</v>
      </c>
    </row>
    <row r="683" spans="5:11" x14ac:dyDescent="0.25">
      <c r="E683" t="s">
        <v>344</v>
      </c>
      <c r="F683" t="s">
        <v>321</v>
      </c>
      <c r="G683" t="s">
        <v>24</v>
      </c>
      <c r="H683" s="57">
        <v>45900</v>
      </c>
      <c r="I683" s="35">
        <v>30</v>
      </c>
      <c r="J683" s="54">
        <v>210</v>
      </c>
      <c r="K683" s="54">
        <v>6300</v>
      </c>
    </row>
    <row r="684" spans="5:11" x14ac:dyDescent="0.25">
      <c r="E684" t="s">
        <v>344</v>
      </c>
      <c r="F684" t="s">
        <v>321</v>
      </c>
      <c r="G684" t="s">
        <v>24</v>
      </c>
      <c r="H684" s="57">
        <v>45907</v>
      </c>
      <c r="I684" s="35">
        <v>30</v>
      </c>
      <c r="J684" s="54">
        <v>210</v>
      </c>
      <c r="K684" s="54">
        <v>6300</v>
      </c>
    </row>
    <row r="685" spans="5:11" x14ac:dyDescent="0.25">
      <c r="E685" t="s">
        <v>344</v>
      </c>
      <c r="F685" t="s">
        <v>321</v>
      </c>
      <c r="G685" t="s">
        <v>24</v>
      </c>
      <c r="H685" s="57">
        <v>45914</v>
      </c>
      <c r="I685" s="35">
        <v>30</v>
      </c>
      <c r="J685" s="54">
        <v>210</v>
      </c>
      <c r="K685" s="54">
        <v>6300</v>
      </c>
    </row>
    <row r="686" spans="5:11" x14ac:dyDescent="0.25">
      <c r="E686" t="s">
        <v>207</v>
      </c>
      <c r="F686" t="s">
        <v>290</v>
      </c>
      <c r="G686" t="s">
        <v>288</v>
      </c>
      <c r="H686" s="57">
        <v>45899</v>
      </c>
      <c r="I686" s="35">
        <v>0</v>
      </c>
      <c r="J686" s="54">
        <v>0</v>
      </c>
      <c r="K686" s="54">
        <v>0</v>
      </c>
    </row>
    <row r="687" spans="5:11" x14ac:dyDescent="0.25">
      <c r="E687" t="s">
        <v>207</v>
      </c>
      <c r="F687" t="s">
        <v>290</v>
      </c>
      <c r="G687" t="s">
        <v>288</v>
      </c>
      <c r="H687" s="57">
        <v>45871</v>
      </c>
      <c r="I687" s="35">
        <v>0</v>
      </c>
      <c r="J687" s="54">
        <v>0</v>
      </c>
      <c r="K687" s="54">
        <v>0</v>
      </c>
    </row>
    <row r="688" spans="5:11" x14ac:dyDescent="0.25">
      <c r="E688" t="s">
        <v>207</v>
      </c>
      <c r="F688" t="s">
        <v>290</v>
      </c>
      <c r="G688" t="s">
        <v>288</v>
      </c>
      <c r="H688" s="57">
        <v>45878</v>
      </c>
      <c r="I688" s="35">
        <v>0</v>
      </c>
      <c r="J688" s="54">
        <v>0</v>
      </c>
      <c r="K688" s="54">
        <v>0</v>
      </c>
    </row>
    <row r="689" spans="5:11" x14ac:dyDescent="0.25">
      <c r="E689" t="s">
        <v>207</v>
      </c>
      <c r="F689" t="s">
        <v>290</v>
      </c>
      <c r="G689" t="s">
        <v>288</v>
      </c>
      <c r="H689" s="57">
        <v>45885</v>
      </c>
      <c r="I689" s="35">
        <v>0</v>
      </c>
      <c r="J689" s="54">
        <v>0</v>
      </c>
      <c r="K689" s="54">
        <v>0</v>
      </c>
    </row>
    <row r="690" spans="5:11" x14ac:dyDescent="0.25">
      <c r="E690" t="s">
        <v>207</v>
      </c>
      <c r="F690" t="s">
        <v>290</v>
      </c>
      <c r="G690" t="s">
        <v>288</v>
      </c>
      <c r="H690" s="57">
        <v>45892</v>
      </c>
      <c r="I690" s="35">
        <v>0</v>
      </c>
      <c r="J690" s="54">
        <v>0</v>
      </c>
      <c r="K690" s="54">
        <v>0</v>
      </c>
    </row>
    <row r="691" spans="5:11" x14ac:dyDescent="0.25">
      <c r="E691" t="s">
        <v>207</v>
      </c>
      <c r="F691" t="s">
        <v>293</v>
      </c>
      <c r="G691" t="s">
        <v>292</v>
      </c>
      <c r="H691" s="57">
        <v>45899</v>
      </c>
      <c r="I691" s="35">
        <v>0</v>
      </c>
      <c r="J691" s="54">
        <v>0</v>
      </c>
      <c r="K691" s="54">
        <v>0</v>
      </c>
    </row>
    <row r="692" spans="5:11" x14ac:dyDescent="0.25">
      <c r="E692" t="s">
        <v>207</v>
      </c>
      <c r="F692" t="s">
        <v>293</v>
      </c>
      <c r="G692" t="s">
        <v>292</v>
      </c>
      <c r="H692" s="57">
        <v>45906</v>
      </c>
      <c r="I692" s="35">
        <v>0</v>
      </c>
      <c r="J692" s="54">
        <v>0</v>
      </c>
      <c r="K692" s="54">
        <v>0</v>
      </c>
    </row>
    <row r="693" spans="5:11" x14ac:dyDescent="0.25">
      <c r="E693" t="s">
        <v>207</v>
      </c>
      <c r="F693" t="s">
        <v>293</v>
      </c>
      <c r="G693" t="s">
        <v>292</v>
      </c>
      <c r="H693" s="57">
        <v>45878</v>
      </c>
      <c r="I693" s="35">
        <v>0</v>
      </c>
      <c r="J693" s="54">
        <v>0</v>
      </c>
      <c r="K693" s="54">
        <v>0</v>
      </c>
    </row>
    <row r="694" spans="5:11" x14ac:dyDescent="0.25">
      <c r="E694" t="s">
        <v>207</v>
      </c>
      <c r="F694" t="s">
        <v>293</v>
      </c>
      <c r="G694" t="s">
        <v>292</v>
      </c>
      <c r="H694" s="57">
        <v>45885</v>
      </c>
      <c r="I694" s="35">
        <v>0</v>
      </c>
      <c r="J694" s="54">
        <v>0</v>
      </c>
      <c r="K694" s="54">
        <v>0</v>
      </c>
    </row>
    <row r="695" spans="5:11" x14ac:dyDescent="0.25">
      <c r="E695" t="s">
        <v>207</v>
      </c>
      <c r="F695" t="s">
        <v>293</v>
      </c>
      <c r="G695" t="s">
        <v>292</v>
      </c>
      <c r="H695" s="57">
        <v>45892</v>
      </c>
      <c r="I695" s="35">
        <v>0</v>
      </c>
      <c r="J695" s="54">
        <v>0</v>
      </c>
      <c r="K695" s="54">
        <v>0</v>
      </c>
    </row>
    <row r="696" spans="5:11" x14ac:dyDescent="0.25">
      <c r="E696" t="s">
        <v>207</v>
      </c>
      <c r="F696" t="s">
        <v>203</v>
      </c>
      <c r="G696" t="s">
        <v>23</v>
      </c>
      <c r="H696" s="57">
        <v>45765</v>
      </c>
      <c r="I696" s="35">
        <v>61</v>
      </c>
      <c r="J696" s="54">
        <v>260.40983606557376</v>
      </c>
      <c r="K696" s="54">
        <v>15885</v>
      </c>
    </row>
    <row r="697" spans="5:11" x14ac:dyDescent="0.25">
      <c r="E697" t="s">
        <v>207</v>
      </c>
      <c r="F697" t="s">
        <v>203</v>
      </c>
      <c r="G697" t="s">
        <v>23</v>
      </c>
      <c r="H697" s="57">
        <v>45772</v>
      </c>
      <c r="I697" s="35">
        <v>40</v>
      </c>
      <c r="J697" s="54">
        <v>231.25</v>
      </c>
      <c r="K697" s="54">
        <v>9250</v>
      </c>
    </row>
    <row r="698" spans="5:11" x14ac:dyDescent="0.25">
      <c r="E698" t="s">
        <v>207</v>
      </c>
      <c r="F698" t="s">
        <v>345</v>
      </c>
      <c r="G698" t="s">
        <v>24</v>
      </c>
      <c r="H698" s="57">
        <v>45772</v>
      </c>
      <c r="I698" s="35">
        <v>61</v>
      </c>
      <c r="J698" s="54">
        <v>260.40983606557376</v>
      </c>
      <c r="K698" s="54">
        <v>15885</v>
      </c>
    </row>
    <row r="699" spans="5:11" x14ac:dyDescent="0.25">
      <c r="E699" t="s">
        <v>207</v>
      </c>
      <c r="F699" t="s">
        <v>345</v>
      </c>
      <c r="G699" t="s">
        <v>24</v>
      </c>
      <c r="H699" s="57">
        <v>45779</v>
      </c>
      <c r="I699" s="35">
        <v>40</v>
      </c>
      <c r="J699" s="54">
        <v>231.25</v>
      </c>
      <c r="K699" s="54">
        <v>9250</v>
      </c>
    </row>
    <row r="700" spans="5:11" x14ac:dyDescent="0.25">
      <c r="E700" t="s">
        <v>207</v>
      </c>
      <c r="F700" t="s">
        <v>208</v>
      </c>
      <c r="G700" t="s">
        <v>23</v>
      </c>
      <c r="H700" s="57">
        <v>45765</v>
      </c>
      <c r="I700" s="35">
        <v>40</v>
      </c>
      <c r="J700" s="54">
        <v>285</v>
      </c>
      <c r="K700" s="54">
        <v>11400</v>
      </c>
    </row>
    <row r="701" spans="5:11" x14ac:dyDescent="0.25">
      <c r="E701" t="s">
        <v>207</v>
      </c>
      <c r="F701" t="s">
        <v>374</v>
      </c>
      <c r="G701" t="s">
        <v>24</v>
      </c>
      <c r="H701" s="57">
        <v>45772</v>
      </c>
      <c r="I701" s="35">
        <v>40</v>
      </c>
      <c r="J701" s="54">
        <v>285</v>
      </c>
      <c r="K701" s="54">
        <v>11400</v>
      </c>
    </row>
    <row r="702" spans="5:11" x14ac:dyDescent="0.25">
      <c r="E702" t="s">
        <v>207</v>
      </c>
      <c r="F702" t="s">
        <v>477</v>
      </c>
      <c r="G702" t="s">
        <v>288</v>
      </c>
      <c r="H702" s="57">
        <v>45870</v>
      </c>
      <c r="I702" s="35">
        <v>10</v>
      </c>
      <c r="J702" s="54">
        <v>210</v>
      </c>
      <c r="K702" s="54">
        <v>2100</v>
      </c>
    </row>
    <row r="703" spans="5:11" x14ac:dyDescent="0.25">
      <c r="E703" t="s">
        <v>207</v>
      </c>
      <c r="F703" t="s">
        <v>477</v>
      </c>
      <c r="G703" t="s">
        <v>288</v>
      </c>
      <c r="H703" s="57">
        <v>45877</v>
      </c>
      <c r="I703" s="35">
        <v>20</v>
      </c>
      <c r="J703" s="54">
        <v>210</v>
      </c>
      <c r="K703" s="54">
        <v>4200</v>
      </c>
    </row>
    <row r="704" spans="5:11" x14ac:dyDescent="0.25">
      <c r="E704" t="s">
        <v>207</v>
      </c>
      <c r="F704" t="s">
        <v>477</v>
      </c>
      <c r="G704" t="s">
        <v>288</v>
      </c>
      <c r="H704" s="57">
        <v>45884</v>
      </c>
      <c r="I704" s="35">
        <v>20</v>
      </c>
      <c r="J704" s="54">
        <v>210</v>
      </c>
      <c r="K704" s="54">
        <v>4200</v>
      </c>
    </row>
    <row r="705" spans="5:11" x14ac:dyDescent="0.25">
      <c r="E705" t="s">
        <v>207</v>
      </c>
      <c r="F705" t="s">
        <v>477</v>
      </c>
      <c r="G705" t="s">
        <v>288</v>
      </c>
      <c r="H705" s="57">
        <v>45891</v>
      </c>
      <c r="I705" s="35">
        <v>20</v>
      </c>
      <c r="J705" s="54">
        <v>210</v>
      </c>
      <c r="K705" s="54">
        <v>4200</v>
      </c>
    </row>
    <row r="706" spans="5:11" x14ac:dyDescent="0.25">
      <c r="E706" t="s">
        <v>207</v>
      </c>
      <c r="F706" t="s">
        <v>477</v>
      </c>
      <c r="G706" t="s">
        <v>288</v>
      </c>
      <c r="H706" s="57">
        <v>45898</v>
      </c>
      <c r="I706" s="35">
        <v>10</v>
      </c>
      <c r="J706" s="54">
        <v>210</v>
      </c>
      <c r="K706" s="54">
        <v>2100</v>
      </c>
    </row>
    <row r="707" spans="5:11" x14ac:dyDescent="0.25">
      <c r="E707" t="s">
        <v>207</v>
      </c>
      <c r="F707" t="s">
        <v>478</v>
      </c>
      <c r="G707" t="s">
        <v>292</v>
      </c>
      <c r="H707" s="57">
        <v>45877</v>
      </c>
      <c r="I707" s="35">
        <v>10</v>
      </c>
      <c r="J707" s="54">
        <v>210</v>
      </c>
      <c r="K707" s="54">
        <v>2100</v>
      </c>
    </row>
    <row r="708" spans="5:11" x14ac:dyDescent="0.25">
      <c r="E708" t="s">
        <v>207</v>
      </c>
      <c r="F708" t="s">
        <v>478</v>
      </c>
      <c r="G708" t="s">
        <v>292</v>
      </c>
      <c r="H708" s="57">
        <v>45884</v>
      </c>
      <c r="I708" s="35">
        <v>20</v>
      </c>
      <c r="J708" s="54">
        <v>210</v>
      </c>
      <c r="K708" s="54">
        <v>4200</v>
      </c>
    </row>
    <row r="709" spans="5:11" x14ac:dyDescent="0.25">
      <c r="E709" t="s">
        <v>207</v>
      </c>
      <c r="F709" t="s">
        <v>478</v>
      </c>
      <c r="G709" t="s">
        <v>292</v>
      </c>
      <c r="H709" s="57">
        <v>45891</v>
      </c>
      <c r="I709" s="35">
        <v>20</v>
      </c>
      <c r="J709" s="54">
        <v>210</v>
      </c>
      <c r="K709" s="54">
        <v>4200</v>
      </c>
    </row>
    <row r="710" spans="5:11" x14ac:dyDescent="0.25">
      <c r="E710" t="s">
        <v>207</v>
      </c>
      <c r="F710" t="s">
        <v>478</v>
      </c>
      <c r="G710" t="s">
        <v>292</v>
      </c>
      <c r="H710" s="57">
        <v>45898</v>
      </c>
      <c r="I710" s="35">
        <v>20</v>
      </c>
      <c r="J710" s="54">
        <v>210</v>
      </c>
      <c r="K710" s="54">
        <v>4200</v>
      </c>
    </row>
    <row r="711" spans="5:11" x14ac:dyDescent="0.25">
      <c r="E711" t="s">
        <v>207</v>
      </c>
      <c r="F711" t="s">
        <v>478</v>
      </c>
      <c r="G711" t="s">
        <v>292</v>
      </c>
      <c r="H711" s="57">
        <v>45905</v>
      </c>
      <c r="I711" s="35">
        <v>10</v>
      </c>
      <c r="J711" s="54">
        <v>210</v>
      </c>
      <c r="K711" s="54">
        <v>2100</v>
      </c>
    </row>
    <row r="712" spans="5:11" x14ac:dyDescent="0.25">
      <c r="E712" t="s">
        <v>370</v>
      </c>
      <c r="F712" t="s">
        <v>374</v>
      </c>
      <c r="G712" t="s">
        <v>375</v>
      </c>
      <c r="H712" s="57">
        <v>45772</v>
      </c>
      <c r="I712" s="35">
        <v>80</v>
      </c>
      <c r="J712" s="54">
        <v>280</v>
      </c>
      <c r="K712" s="54">
        <v>22400</v>
      </c>
    </row>
    <row r="713" spans="5:11" x14ac:dyDescent="0.25">
      <c r="E713" t="s">
        <v>370</v>
      </c>
      <c r="F713" t="s">
        <v>374</v>
      </c>
      <c r="G713" t="s">
        <v>375</v>
      </c>
      <c r="H713" s="57">
        <v>45779</v>
      </c>
      <c r="I713" s="35">
        <v>100</v>
      </c>
      <c r="J713" s="54">
        <v>280</v>
      </c>
      <c r="K713" s="54">
        <v>28000</v>
      </c>
    </row>
    <row r="714" spans="5:11" x14ac:dyDescent="0.25">
      <c r="E714" t="s">
        <v>370</v>
      </c>
      <c r="F714" t="s">
        <v>371</v>
      </c>
      <c r="G714" t="s">
        <v>372</v>
      </c>
      <c r="H714" s="57">
        <v>45765</v>
      </c>
      <c r="I714" s="35">
        <v>80</v>
      </c>
      <c r="J714" s="54">
        <v>280</v>
      </c>
      <c r="K714" s="54">
        <v>22400</v>
      </c>
    </row>
    <row r="715" spans="5:11" x14ac:dyDescent="0.25">
      <c r="E715" t="s">
        <v>370</v>
      </c>
      <c r="F715" t="s">
        <v>371</v>
      </c>
      <c r="G715" t="s">
        <v>372</v>
      </c>
      <c r="H715" s="57">
        <v>45772</v>
      </c>
      <c r="I715" s="35">
        <v>100</v>
      </c>
      <c r="J715" s="54">
        <v>280</v>
      </c>
      <c r="K715" s="54">
        <v>28000</v>
      </c>
    </row>
    <row r="716" spans="5:11" x14ac:dyDescent="0.25">
      <c r="E716" t="s">
        <v>384</v>
      </c>
      <c r="F716" t="s">
        <v>203</v>
      </c>
      <c r="G716" t="s">
        <v>23</v>
      </c>
      <c r="H716" s="57">
        <v>45772</v>
      </c>
      <c r="I716" s="35">
        <v>10</v>
      </c>
      <c r="J716" s="54">
        <v>245</v>
      </c>
      <c r="K716" s="54">
        <v>2450</v>
      </c>
    </row>
    <row r="717" spans="5:11" x14ac:dyDescent="0.25">
      <c r="E717" t="s">
        <v>384</v>
      </c>
      <c r="F717" t="s">
        <v>345</v>
      </c>
      <c r="G717" t="s">
        <v>24</v>
      </c>
      <c r="H717" s="57">
        <v>45779</v>
      </c>
      <c r="I717" s="35">
        <v>10</v>
      </c>
      <c r="J717" s="54">
        <v>245</v>
      </c>
      <c r="K717" s="54">
        <v>2450</v>
      </c>
    </row>
    <row r="718" spans="5:11" x14ac:dyDescent="0.25">
      <c r="E718" t="s">
        <v>386</v>
      </c>
      <c r="F718" t="s">
        <v>290</v>
      </c>
      <c r="G718" t="s">
        <v>288</v>
      </c>
      <c r="H718" s="57">
        <v>45913</v>
      </c>
      <c r="I718" s="35">
        <v>0</v>
      </c>
      <c r="J718" s="54">
        <v>0</v>
      </c>
      <c r="K718" s="54">
        <v>0</v>
      </c>
    </row>
    <row r="719" spans="5:11" x14ac:dyDescent="0.25">
      <c r="E719" t="s">
        <v>386</v>
      </c>
      <c r="F719" t="s">
        <v>290</v>
      </c>
      <c r="G719" t="s">
        <v>288</v>
      </c>
      <c r="H719" s="57">
        <v>45836</v>
      </c>
      <c r="I719" s="35">
        <v>0</v>
      </c>
      <c r="J719" s="54">
        <v>0</v>
      </c>
      <c r="K719" s="54">
        <v>0</v>
      </c>
    </row>
    <row r="720" spans="5:11" x14ac:dyDescent="0.25">
      <c r="E720" t="s">
        <v>386</v>
      </c>
      <c r="F720" t="s">
        <v>290</v>
      </c>
      <c r="G720" t="s">
        <v>288</v>
      </c>
      <c r="H720" s="57">
        <v>45843</v>
      </c>
      <c r="I720" s="35">
        <v>0</v>
      </c>
      <c r="J720" s="54">
        <v>0</v>
      </c>
      <c r="K720" s="54">
        <v>0</v>
      </c>
    </row>
    <row r="721" spans="5:11" x14ac:dyDescent="0.25">
      <c r="E721" t="s">
        <v>386</v>
      </c>
      <c r="F721" t="s">
        <v>290</v>
      </c>
      <c r="G721" t="s">
        <v>288</v>
      </c>
      <c r="H721" s="57">
        <v>45850</v>
      </c>
      <c r="I721" s="35">
        <v>0</v>
      </c>
      <c r="J721" s="54">
        <v>0</v>
      </c>
      <c r="K721" s="54">
        <v>0</v>
      </c>
    </row>
    <row r="722" spans="5:11" x14ac:dyDescent="0.25">
      <c r="E722" t="s">
        <v>386</v>
      </c>
      <c r="F722" t="s">
        <v>290</v>
      </c>
      <c r="G722" t="s">
        <v>288</v>
      </c>
      <c r="H722" s="57">
        <v>45857</v>
      </c>
      <c r="I722" s="35">
        <v>2</v>
      </c>
      <c r="J722" s="54">
        <v>170</v>
      </c>
      <c r="K722" s="54">
        <v>340</v>
      </c>
    </row>
    <row r="723" spans="5:11" x14ac:dyDescent="0.25">
      <c r="E723" t="s">
        <v>386</v>
      </c>
      <c r="F723" t="s">
        <v>290</v>
      </c>
      <c r="G723" t="s">
        <v>288</v>
      </c>
      <c r="H723" s="57">
        <v>45864</v>
      </c>
      <c r="I723" s="35">
        <v>0</v>
      </c>
      <c r="J723" s="54">
        <v>0</v>
      </c>
      <c r="K723" s="54">
        <v>0</v>
      </c>
    </row>
    <row r="724" spans="5:11" x14ac:dyDescent="0.25">
      <c r="E724" t="s">
        <v>386</v>
      </c>
      <c r="F724" t="s">
        <v>293</v>
      </c>
      <c r="G724" t="s">
        <v>292</v>
      </c>
      <c r="H724" s="57">
        <v>45920</v>
      </c>
      <c r="I724" s="35">
        <v>0</v>
      </c>
      <c r="J724" s="54">
        <v>0</v>
      </c>
      <c r="K724" s="54">
        <v>0</v>
      </c>
    </row>
    <row r="725" spans="5:11" x14ac:dyDescent="0.25">
      <c r="E725" t="s">
        <v>386</v>
      </c>
      <c r="F725" t="s">
        <v>293</v>
      </c>
      <c r="G725" t="s">
        <v>292</v>
      </c>
      <c r="H725" s="57">
        <v>45843</v>
      </c>
      <c r="I725" s="35">
        <v>0</v>
      </c>
      <c r="J725" s="54">
        <v>0</v>
      </c>
      <c r="K725" s="54">
        <v>0</v>
      </c>
    </row>
    <row r="726" spans="5:11" x14ac:dyDescent="0.25">
      <c r="E726" t="s">
        <v>386</v>
      </c>
      <c r="F726" t="s">
        <v>293</v>
      </c>
      <c r="G726" t="s">
        <v>292</v>
      </c>
      <c r="H726" s="57">
        <v>45850</v>
      </c>
      <c r="I726" s="35">
        <v>0</v>
      </c>
      <c r="J726" s="54">
        <v>0</v>
      </c>
      <c r="K726" s="54">
        <v>0</v>
      </c>
    </row>
    <row r="727" spans="5:11" x14ac:dyDescent="0.25">
      <c r="E727" t="s">
        <v>386</v>
      </c>
      <c r="F727" t="s">
        <v>293</v>
      </c>
      <c r="G727" t="s">
        <v>292</v>
      </c>
      <c r="H727" s="57">
        <v>45857</v>
      </c>
      <c r="I727" s="35">
        <v>0</v>
      </c>
      <c r="J727" s="54">
        <v>0</v>
      </c>
      <c r="K727" s="54">
        <v>0</v>
      </c>
    </row>
    <row r="728" spans="5:11" x14ac:dyDescent="0.25">
      <c r="E728" t="s">
        <v>386</v>
      </c>
      <c r="F728" t="s">
        <v>293</v>
      </c>
      <c r="G728" t="s">
        <v>292</v>
      </c>
      <c r="H728" s="57">
        <v>45864</v>
      </c>
      <c r="I728" s="35">
        <v>2</v>
      </c>
      <c r="J728" s="54">
        <v>170</v>
      </c>
      <c r="K728" s="54">
        <v>340</v>
      </c>
    </row>
    <row r="729" spans="5:11" x14ac:dyDescent="0.25">
      <c r="E729" t="s">
        <v>386</v>
      </c>
      <c r="F729" t="s">
        <v>293</v>
      </c>
      <c r="G729" t="s">
        <v>292</v>
      </c>
      <c r="H729" s="57">
        <v>45871</v>
      </c>
      <c r="I729" s="35">
        <v>0</v>
      </c>
      <c r="J729" s="54">
        <v>0</v>
      </c>
      <c r="K729" s="54">
        <v>0</v>
      </c>
    </row>
    <row r="730" spans="5:11" x14ac:dyDescent="0.25">
      <c r="E730" t="s">
        <v>386</v>
      </c>
      <c r="F730" t="s">
        <v>282</v>
      </c>
      <c r="G730" t="s">
        <v>295</v>
      </c>
      <c r="H730" s="57">
        <v>45772</v>
      </c>
      <c r="I730" s="35">
        <v>2</v>
      </c>
      <c r="J730" s="54">
        <v>275</v>
      </c>
      <c r="K730" s="54">
        <v>550</v>
      </c>
    </row>
    <row r="731" spans="5:11" x14ac:dyDescent="0.25">
      <c r="E731" t="s">
        <v>386</v>
      </c>
      <c r="F731" t="s">
        <v>284</v>
      </c>
      <c r="G731" t="s">
        <v>297</v>
      </c>
      <c r="H731" s="57">
        <v>45779</v>
      </c>
      <c r="I731" s="35">
        <v>2</v>
      </c>
      <c r="J731" s="54">
        <v>275</v>
      </c>
      <c r="K731" s="54">
        <v>550</v>
      </c>
    </row>
    <row r="732" spans="5:11" x14ac:dyDescent="0.25">
      <c r="E732" t="s">
        <v>386</v>
      </c>
      <c r="F732" t="s">
        <v>365</v>
      </c>
      <c r="G732" t="s">
        <v>300</v>
      </c>
      <c r="H732" s="57">
        <v>45899</v>
      </c>
      <c r="I732" s="35">
        <v>0</v>
      </c>
      <c r="J732" s="54">
        <v>0</v>
      </c>
      <c r="K732" s="54">
        <v>0</v>
      </c>
    </row>
    <row r="733" spans="5:11" x14ac:dyDescent="0.25">
      <c r="E733" t="s">
        <v>386</v>
      </c>
      <c r="F733" t="s">
        <v>365</v>
      </c>
      <c r="G733" t="s">
        <v>300</v>
      </c>
      <c r="H733" s="57">
        <v>45906</v>
      </c>
      <c r="I733" s="35">
        <v>0</v>
      </c>
      <c r="J733" s="54">
        <v>0</v>
      </c>
      <c r="K733" s="54">
        <v>0</v>
      </c>
    </row>
    <row r="734" spans="5:11" x14ac:dyDescent="0.25">
      <c r="E734" t="s">
        <v>386</v>
      </c>
      <c r="F734" t="s">
        <v>365</v>
      </c>
      <c r="G734" t="s">
        <v>300</v>
      </c>
      <c r="H734" s="57">
        <v>45892</v>
      </c>
      <c r="I734" s="35">
        <v>0</v>
      </c>
      <c r="J734" s="54">
        <v>0</v>
      </c>
      <c r="K734" s="54">
        <v>0</v>
      </c>
    </row>
    <row r="735" spans="5:11" x14ac:dyDescent="0.25">
      <c r="E735" t="s">
        <v>386</v>
      </c>
      <c r="F735" t="s">
        <v>397</v>
      </c>
      <c r="G735" t="s">
        <v>298</v>
      </c>
      <c r="H735" s="57">
        <v>45899</v>
      </c>
      <c r="I735" s="35">
        <v>0</v>
      </c>
      <c r="J735" s="54">
        <v>0</v>
      </c>
      <c r="K735" s="54">
        <v>0</v>
      </c>
    </row>
    <row r="736" spans="5:11" x14ac:dyDescent="0.25">
      <c r="E736" t="s">
        <v>386</v>
      </c>
      <c r="F736" t="s">
        <v>397</v>
      </c>
      <c r="G736" t="s">
        <v>298</v>
      </c>
      <c r="H736" s="57">
        <v>45885</v>
      </c>
      <c r="I736" s="35">
        <v>0</v>
      </c>
      <c r="J736" s="54">
        <v>0</v>
      </c>
      <c r="K736" s="54">
        <v>0</v>
      </c>
    </row>
    <row r="737" spans="5:11" x14ac:dyDescent="0.25">
      <c r="E737" t="s">
        <v>386</v>
      </c>
      <c r="F737" t="s">
        <v>397</v>
      </c>
      <c r="G737" t="s">
        <v>298</v>
      </c>
      <c r="H737" s="57">
        <v>45892</v>
      </c>
      <c r="I737" s="35">
        <v>0</v>
      </c>
      <c r="J737" s="54">
        <v>0</v>
      </c>
      <c r="K737" s="54">
        <v>0</v>
      </c>
    </row>
    <row r="738" spans="5:11" x14ac:dyDescent="0.25">
      <c r="E738" t="s">
        <v>386</v>
      </c>
      <c r="F738" t="s">
        <v>1223</v>
      </c>
      <c r="G738" t="s">
        <v>23</v>
      </c>
      <c r="H738" s="57">
        <v>45866</v>
      </c>
      <c r="I738" s="35">
        <v>20</v>
      </c>
      <c r="J738" s="54">
        <v>245</v>
      </c>
      <c r="K738" s="54">
        <v>4900</v>
      </c>
    </row>
    <row r="739" spans="5:11" x14ac:dyDescent="0.25">
      <c r="E739" t="s">
        <v>386</v>
      </c>
      <c r="F739" t="s">
        <v>1223</v>
      </c>
      <c r="G739" t="s">
        <v>23</v>
      </c>
      <c r="H739" s="57">
        <v>45873</v>
      </c>
      <c r="I739" s="35">
        <v>20</v>
      </c>
      <c r="J739" s="54">
        <v>245</v>
      </c>
      <c r="K739" s="54">
        <v>4900</v>
      </c>
    </row>
    <row r="740" spans="5:11" x14ac:dyDescent="0.25">
      <c r="E740" t="s">
        <v>386</v>
      </c>
      <c r="F740" t="s">
        <v>1223</v>
      </c>
      <c r="G740" t="s">
        <v>23</v>
      </c>
      <c r="H740" s="57">
        <v>45880</v>
      </c>
      <c r="I740" s="35">
        <v>20</v>
      </c>
      <c r="J740" s="54">
        <v>245</v>
      </c>
      <c r="K740" s="54">
        <v>4900</v>
      </c>
    </row>
    <row r="741" spans="5:11" x14ac:dyDescent="0.25">
      <c r="E741" t="s">
        <v>386</v>
      </c>
      <c r="F741" t="s">
        <v>1223</v>
      </c>
      <c r="G741" t="s">
        <v>23</v>
      </c>
      <c r="H741" s="57">
        <v>45887</v>
      </c>
      <c r="I741" s="35">
        <v>20</v>
      </c>
      <c r="J741" s="54">
        <v>245</v>
      </c>
      <c r="K741" s="54">
        <v>4900</v>
      </c>
    </row>
    <row r="742" spans="5:11" x14ac:dyDescent="0.25">
      <c r="E742" t="s">
        <v>386</v>
      </c>
      <c r="F742" t="s">
        <v>1221</v>
      </c>
      <c r="G742" t="s">
        <v>24</v>
      </c>
      <c r="H742" s="57">
        <v>45873</v>
      </c>
      <c r="I742" s="35">
        <v>20</v>
      </c>
      <c r="J742" s="54">
        <v>245</v>
      </c>
      <c r="K742" s="54">
        <v>4900</v>
      </c>
    </row>
    <row r="743" spans="5:11" x14ac:dyDescent="0.25">
      <c r="E743" t="s">
        <v>386</v>
      </c>
      <c r="F743" t="s">
        <v>1221</v>
      </c>
      <c r="G743" t="s">
        <v>24</v>
      </c>
      <c r="H743" s="57">
        <v>45880</v>
      </c>
      <c r="I743" s="35">
        <v>20</v>
      </c>
      <c r="J743" s="54">
        <v>245</v>
      </c>
      <c r="K743" s="54">
        <v>4900</v>
      </c>
    </row>
    <row r="744" spans="5:11" x14ac:dyDescent="0.25">
      <c r="E744" t="s">
        <v>386</v>
      </c>
      <c r="F744" t="s">
        <v>1221</v>
      </c>
      <c r="G744" t="s">
        <v>24</v>
      </c>
      <c r="H744" s="57">
        <v>45887</v>
      </c>
      <c r="I744" s="35">
        <v>20</v>
      </c>
      <c r="J744" s="54">
        <v>245</v>
      </c>
      <c r="K744" s="54">
        <v>4900</v>
      </c>
    </row>
    <row r="745" spans="5:11" x14ac:dyDescent="0.25">
      <c r="E745" t="s">
        <v>386</v>
      </c>
      <c r="F745" t="s">
        <v>1221</v>
      </c>
      <c r="G745" t="s">
        <v>24</v>
      </c>
      <c r="H745" s="57">
        <v>45894</v>
      </c>
      <c r="I745" s="35">
        <v>20</v>
      </c>
      <c r="J745" s="54">
        <v>245</v>
      </c>
      <c r="K745" s="54">
        <v>4900</v>
      </c>
    </row>
    <row r="746" spans="5:11" x14ac:dyDescent="0.25">
      <c r="E746" t="s">
        <v>421</v>
      </c>
      <c r="F746" t="s">
        <v>290</v>
      </c>
      <c r="G746" t="s">
        <v>288</v>
      </c>
      <c r="H746" s="57">
        <v>45843</v>
      </c>
      <c r="I746" s="35">
        <v>2</v>
      </c>
      <c r="J746" s="54">
        <v>169.26</v>
      </c>
      <c r="K746" s="54">
        <v>338.52</v>
      </c>
    </row>
    <row r="747" spans="5:11" x14ac:dyDescent="0.25">
      <c r="E747" t="s">
        <v>421</v>
      </c>
      <c r="F747" t="s">
        <v>293</v>
      </c>
      <c r="G747" t="s">
        <v>292</v>
      </c>
      <c r="H747" s="57">
        <v>45766</v>
      </c>
      <c r="I747" s="35">
        <v>5</v>
      </c>
      <c r="J747" s="54">
        <v>158.42000000000002</v>
      </c>
      <c r="K747" s="54">
        <v>792.1</v>
      </c>
    </row>
    <row r="748" spans="5:11" x14ac:dyDescent="0.25">
      <c r="E748" t="s">
        <v>421</v>
      </c>
      <c r="F748" t="s">
        <v>293</v>
      </c>
      <c r="G748" t="s">
        <v>292</v>
      </c>
      <c r="H748" s="57">
        <v>45850</v>
      </c>
      <c r="I748" s="35">
        <v>2</v>
      </c>
      <c r="J748" s="54">
        <v>169.72</v>
      </c>
      <c r="K748" s="54">
        <v>339.44</v>
      </c>
    </row>
    <row r="749" spans="5:11" x14ac:dyDescent="0.25">
      <c r="E749" t="s">
        <v>421</v>
      </c>
      <c r="F749" t="s">
        <v>287</v>
      </c>
      <c r="G749" t="s">
        <v>288</v>
      </c>
      <c r="H749" s="57">
        <v>45759</v>
      </c>
      <c r="I749" s="35">
        <v>5</v>
      </c>
      <c r="J749" s="54">
        <v>157.22999999999996</v>
      </c>
      <c r="K749" s="54">
        <v>786.14999999999986</v>
      </c>
    </row>
    <row r="750" spans="5:11" x14ac:dyDescent="0.25">
      <c r="E750" t="s">
        <v>421</v>
      </c>
      <c r="F750" t="s">
        <v>287</v>
      </c>
      <c r="G750" t="s">
        <v>298</v>
      </c>
      <c r="H750" s="57">
        <v>45766</v>
      </c>
      <c r="I750" s="35">
        <v>4</v>
      </c>
      <c r="J750" s="54">
        <v>285.97000000000003</v>
      </c>
      <c r="K750" s="54">
        <v>1143.8800000000001</v>
      </c>
    </row>
    <row r="751" spans="5:11" x14ac:dyDescent="0.25">
      <c r="E751" t="s">
        <v>421</v>
      </c>
      <c r="F751" t="s">
        <v>287</v>
      </c>
      <c r="G751" t="s">
        <v>298</v>
      </c>
      <c r="H751" s="57">
        <v>45773</v>
      </c>
      <c r="I751" s="35">
        <v>3</v>
      </c>
      <c r="J751" s="54">
        <v>269.95000000000005</v>
      </c>
      <c r="K751" s="54">
        <v>809.85000000000014</v>
      </c>
    </row>
    <row r="752" spans="5:11" x14ac:dyDescent="0.25">
      <c r="E752" t="s">
        <v>421</v>
      </c>
      <c r="F752" t="s">
        <v>291</v>
      </c>
      <c r="G752" t="s">
        <v>300</v>
      </c>
      <c r="H752" s="57">
        <v>45780</v>
      </c>
      <c r="I752" s="35">
        <v>5</v>
      </c>
      <c r="J752" s="54">
        <v>332.41400000000004</v>
      </c>
      <c r="K752" s="54">
        <v>1662.0700000000002</v>
      </c>
    </row>
    <row r="753" spans="5:11" x14ac:dyDescent="0.25">
      <c r="E753" t="s">
        <v>443</v>
      </c>
      <c r="F753" t="s">
        <v>287</v>
      </c>
      <c r="G753" t="s">
        <v>298</v>
      </c>
      <c r="H753" s="57">
        <v>45766</v>
      </c>
      <c r="I753" s="35">
        <v>20</v>
      </c>
      <c r="J753" s="54">
        <v>255</v>
      </c>
      <c r="K753" s="54">
        <v>5100</v>
      </c>
    </row>
    <row r="754" spans="5:11" x14ac:dyDescent="0.25">
      <c r="E754" t="s">
        <v>443</v>
      </c>
      <c r="F754" t="s">
        <v>291</v>
      </c>
      <c r="G754" t="s">
        <v>300</v>
      </c>
      <c r="H754" s="57">
        <v>45773</v>
      </c>
      <c r="I754" s="35">
        <v>20</v>
      </c>
      <c r="J754" s="54">
        <v>255</v>
      </c>
      <c r="K754" s="54">
        <v>5100</v>
      </c>
    </row>
    <row r="755" spans="5:11" x14ac:dyDescent="0.25">
      <c r="E755" t="s">
        <v>449</v>
      </c>
      <c r="F755" t="s">
        <v>287</v>
      </c>
      <c r="G755" t="s">
        <v>298</v>
      </c>
      <c r="H755" s="57">
        <v>45766</v>
      </c>
      <c r="I755" s="35">
        <v>50</v>
      </c>
      <c r="J755" s="54">
        <v>255</v>
      </c>
      <c r="K755" s="54">
        <v>12750</v>
      </c>
    </row>
    <row r="756" spans="5:11" x14ac:dyDescent="0.25">
      <c r="E756" t="s">
        <v>449</v>
      </c>
      <c r="F756" t="s">
        <v>291</v>
      </c>
      <c r="G756" t="s">
        <v>300</v>
      </c>
      <c r="H756" s="57">
        <v>45773</v>
      </c>
      <c r="I756" s="35">
        <v>50</v>
      </c>
      <c r="J756" s="54">
        <v>255</v>
      </c>
      <c r="K756" s="54">
        <v>12750</v>
      </c>
    </row>
    <row r="757" spans="5:11" x14ac:dyDescent="0.25">
      <c r="E757" t="s">
        <v>449</v>
      </c>
      <c r="F757" t="s">
        <v>524</v>
      </c>
      <c r="G757" t="s">
        <v>525</v>
      </c>
      <c r="H757" s="57">
        <v>45865</v>
      </c>
      <c r="I757" s="35">
        <v>20</v>
      </c>
      <c r="J757" s="54">
        <v>215</v>
      </c>
      <c r="K757" s="54">
        <v>4300</v>
      </c>
    </row>
    <row r="758" spans="5:11" x14ac:dyDescent="0.25">
      <c r="E758" t="s">
        <v>449</v>
      </c>
      <c r="F758" t="s">
        <v>524</v>
      </c>
      <c r="G758" t="s">
        <v>525</v>
      </c>
      <c r="H758" s="57">
        <v>45872</v>
      </c>
      <c r="I758" s="35">
        <v>20</v>
      </c>
      <c r="J758" s="54">
        <v>215</v>
      </c>
      <c r="K758" s="54">
        <v>4300</v>
      </c>
    </row>
    <row r="759" spans="5:11" x14ac:dyDescent="0.25">
      <c r="E759" t="s">
        <v>449</v>
      </c>
      <c r="F759" t="s">
        <v>524</v>
      </c>
      <c r="G759" t="s">
        <v>525</v>
      </c>
      <c r="H759" s="57">
        <v>45879</v>
      </c>
      <c r="I759" s="35">
        <v>20</v>
      </c>
      <c r="J759" s="54">
        <v>215</v>
      </c>
      <c r="K759" s="54">
        <v>4300</v>
      </c>
    </row>
    <row r="760" spans="5:11" x14ac:dyDescent="0.25">
      <c r="E760" t="s">
        <v>449</v>
      </c>
      <c r="F760" t="s">
        <v>524</v>
      </c>
      <c r="G760" t="s">
        <v>525</v>
      </c>
      <c r="H760" s="57">
        <v>45886</v>
      </c>
      <c r="I760" s="35">
        <v>20</v>
      </c>
      <c r="J760" s="54">
        <v>215</v>
      </c>
      <c r="K760" s="54">
        <v>4300</v>
      </c>
    </row>
    <row r="761" spans="5:11" x14ac:dyDescent="0.25">
      <c r="E761" t="s">
        <v>449</v>
      </c>
      <c r="F761" t="s">
        <v>524</v>
      </c>
      <c r="G761" t="s">
        <v>525</v>
      </c>
      <c r="H761" s="57">
        <v>45893</v>
      </c>
      <c r="I761" s="35">
        <v>20</v>
      </c>
      <c r="J761" s="54">
        <v>215</v>
      </c>
      <c r="K761" s="54">
        <v>4300</v>
      </c>
    </row>
    <row r="762" spans="5:11" x14ac:dyDescent="0.25">
      <c r="E762" t="s">
        <v>449</v>
      </c>
      <c r="F762" t="s">
        <v>524</v>
      </c>
      <c r="G762" t="s">
        <v>525</v>
      </c>
      <c r="H762" s="57">
        <v>45900</v>
      </c>
      <c r="I762" s="35">
        <v>22</v>
      </c>
      <c r="J762" s="54">
        <v>215</v>
      </c>
      <c r="K762" s="54">
        <v>4730</v>
      </c>
    </row>
    <row r="763" spans="5:11" x14ac:dyDescent="0.25">
      <c r="E763" t="s">
        <v>449</v>
      </c>
      <c r="F763" t="s">
        <v>524</v>
      </c>
      <c r="G763" t="s">
        <v>525</v>
      </c>
      <c r="H763" s="57">
        <v>45907</v>
      </c>
      <c r="I763" s="35">
        <v>20</v>
      </c>
      <c r="J763" s="54">
        <v>215</v>
      </c>
      <c r="K763" s="54">
        <v>4300</v>
      </c>
    </row>
    <row r="764" spans="5:11" x14ac:dyDescent="0.25">
      <c r="E764" t="s">
        <v>449</v>
      </c>
      <c r="F764" t="s">
        <v>524</v>
      </c>
      <c r="G764" t="s">
        <v>525</v>
      </c>
      <c r="H764" s="57">
        <v>45914</v>
      </c>
      <c r="I764" s="35">
        <v>22</v>
      </c>
      <c r="J764" s="54">
        <v>215</v>
      </c>
      <c r="K764" s="54">
        <v>4730</v>
      </c>
    </row>
    <row r="765" spans="5:11" x14ac:dyDescent="0.25">
      <c r="E765" t="s">
        <v>449</v>
      </c>
      <c r="F765" t="s">
        <v>524</v>
      </c>
      <c r="G765" t="s">
        <v>525</v>
      </c>
      <c r="H765" s="57">
        <v>45921</v>
      </c>
      <c r="I765" s="35">
        <v>20</v>
      </c>
      <c r="J765" s="54">
        <v>215</v>
      </c>
      <c r="K765" s="54">
        <v>4300</v>
      </c>
    </row>
    <row r="766" spans="5:11" x14ac:dyDescent="0.25">
      <c r="E766" t="s">
        <v>449</v>
      </c>
      <c r="F766" t="s">
        <v>524</v>
      </c>
      <c r="G766" t="s">
        <v>525</v>
      </c>
      <c r="H766" s="57">
        <v>45928</v>
      </c>
      <c r="I766" s="35">
        <v>24</v>
      </c>
      <c r="J766" s="54">
        <v>215</v>
      </c>
      <c r="K766" s="54">
        <v>5160</v>
      </c>
    </row>
    <row r="767" spans="5:11" x14ac:dyDescent="0.25">
      <c r="E767" t="s">
        <v>449</v>
      </c>
      <c r="F767" t="s">
        <v>524</v>
      </c>
      <c r="G767" t="s">
        <v>525</v>
      </c>
      <c r="H767" s="57">
        <v>45935</v>
      </c>
      <c r="I767" s="35">
        <v>20</v>
      </c>
      <c r="J767" s="54">
        <v>215</v>
      </c>
      <c r="K767" s="54">
        <v>4300</v>
      </c>
    </row>
    <row r="768" spans="5:11" x14ac:dyDescent="0.25">
      <c r="E768" t="s">
        <v>449</v>
      </c>
      <c r="F768" t="s">
        <v>524</v>
      </c>
      <c r="G768" t="s">
        <v>525</v>
      </c>
      <c r="H768" s="57">
        <v>45942</v>
      </c>
      <c r="I768" s="35">
        <v>20</v>
      </c>
      <c r="J768" s="54">
        <v>215</v>
      </c>
      <c r="K768" s="54">
        <v>4300</v>
      </c>
    </row>
    <row r="769" spans="5:11" x14ac:dyDescent="0.25">
      <c r="E769" t="s">
        <v>449</v>
      </c>
      <c r="F769" t="s">
        <v>524</v>
      </c>
      <c r="G769" t="s">
        <v>525</v>
      </c>
      <c r="H769" s="57">
        <v>45949</v>
      </c>
      <c r="I769" s="35">
        <v>20</v>
      </c>
      <c r="J769" s="54">
        <v>215</v>
      </c>
      <c r="K769" s="54">
        <v>4300</v>
      </c>
    </row>
    <row r="770" spans="5:11" x14ac:dyDescent="0.25">
      <c r="E770" t="s">
        <v>449</v>
      </c>
      <c r="F770" t="s">
        <v>524</v>
      </c>
      <c r="G770" t="s">
        <v>525</v>
      </c>
      <c r="H770" s="57">
        <v>45956</v>
      </c>
      <c r="I770" s="35">
        <v>20</v>
      </c>
      <c r="J770" s="54">
        <v>215</v>
      </c>
      <c r="K770" s="54">
        <v>4300</v>
      </c>
    </row>
    <row r="771" spans="5:11" x14ac:dyDescent="0.25">
      <c r="E771" t="s">
        <v>449</v>
      </c>
      <c r="F771" t="s">
        <v>524</v>
      </c>
      <c r="G771" t="s">
        <v>525</v>
      </c>
      <c r="H771" s="57">
        <v>45858</v>
      </c>
      <c r="I771" s="35">
        <v>20</v>
      </c>
      <c r="J771" s="54">
        <v>215</v>
      </c>
      <c r="K771" s="54">
        <v>4300</v>
      </c>
    </row>
    <row r="772" spans="5:11" x14ac:dyDescent="0.25">
      <c r="E772" t="s">
        <v>449</v>
      </c>
      <c r="F772" t="s">
        <v>527</v>
      </c>
      <c r="G772" t="s">
        <v>528</v>
      </c>
      <c r="H772" s="57">
        <v>45865</v>
      </c>
      <c r="I772" s="35">
        <v>20</v>
      </c>
      <c r="J772" s="54">
        <v>215</v>
      </c>
      <c r="K772" s="54">
        <v>4300</v>
      </c>
    </row>
    <row r="773" spans="5:11" x14ac:dyDescent="0.25">
      <c r="E773" t="s">
        <v>449</v>
      </c>
      <c r="F773" t="s">
        <v>527</v>
      </c>
      <c r="G773" t="s">
        <v>528</v>
      </c>
      <c r="H773" s="57">
        <v>45872</v>
      </c>
      <c r="I773" s="35">
        <v>20</v>
      </c>
      <c r="J773" s="54">
        <v>215</v>
      </c>
      <c r="K773" s="54">
        <v>4300</v>
      </c>
    </row>
    <row r="774" spans="5:11" x14ac:dyDescent="0.25">
      <c r="E774" t="s">
        <v>449</v>
      </c>
      <c r="F774" t="s">
        <v>527</v>
      </c>
      <c r="G774" t="s">
        <v>528</v>
      </c>
      <c r="H774" s="57">
        <v>45879</v>
      </c>
      <c r="I774" s="35">
        <v>20</v>
      </c>
      <c r="J774" s="54">
        <v>215</v>
      </c>
      <c r="K774" s="54">
        <v>4300</v>
      </c>
    </row>
    <row r="775" spans="5:11" x14ac:dyDescent="0.25">
      <c r="E775" t="s">
        <v>449</v>
      </c>
      <c r="F775" t="s">
        <v>527</v>
      </c>
      <c r="G775" t="s">
        <v>528</v>
      </c>
      <c r="H775" s="57">
        <v>45886</v>
      </c>
      <c r="I775" s="35">
        <v>20</v>
      </c>
      <c r="J775" s="54">
        <v>215</v>
      </c>
      <c r="K775" s="54">
        <v>4300</v>
      </c>
    </row>
    <row r="776" spans="5:11" x14ac:dyDescent="0.25">
      <c r="E776" t="s">
        <v>449</v>
      </c>
      <c r="F776" t="s">
        <v>527</v>
      </c>
      <c r="G776" t="s">
        <v>528</v>
      </c>
      <c r="H776" s="57">
        <v>45893</v>
      </c>
      <c r="I776" s="35">
        <v>20</v>
      </c>
      <c r="J776" s="54">
        <v>215</v>
      </c>
      <c r="K776" s="54">
        <v>4300</v>
      </c>
    </row>
    <row r="777" spans="5:11" x14ac:dyDescent="0.25">
      <c r="E777" t="s">
        <v>449</v>
      </c>
      <c r="F777" t="s">
        <v>527</v>
      </c>
      <c r="G777" t="s">
        <v>528</v>
      </c>
      <c r="H777" s="57">
        <v>45900</v>
      </c>
      <c r="I777" s="35">
        <v>20</v>
      </c>
      <c r="J777" s="54">
        <v>215</v>
      </c>
      <c r="K777" s="54">
        <v>4300</v>
      </c>
    </row>
    <row r="778" spans="5:11" x14ac:dyDescent="0.25">
      <c r="E778" t="s">
        <v>449</v>
      </c>
      <c r="F778" t="s">
        <v>527</v>
      </c>
      <c r="G778" t="s">
        <v>528</v>
      </c>
      <c r="H778" s="57">
        <v>45907</v>
      </c>
      <c r="I778" s="35">
        <v>22</v>
      </c>
      <c r="J778" s="54">
        <v>215</v>
      </c>
      <c r="K778" s="54">
        <v>4730</v>
      </c>
    </row>
    <row r="779" spans="5:11" x14ac:dyDescent="0.25">
      <c r="E779" t="s">
        <v>449</v>
      </c>
      <c r="F779" t="s">
        <v>527</v>
      </c>
      <c r="G779" t="s">
        <v>528</v>
      </c>
      <c r="H779" s="57">
        <v>45914</v>
      </c>
      <c r="I779" s="35">
        <v>20</v>
      </c>
      <c r="J779" s="54">
        <v>215</v>
      </c>
      <c r="K779" s="54">
        <v>4300</v>
      </c>
    </row>
    <row r="780" spans="5:11" x14ac:dyDescent="0.25">
      <c r="E780" t="s">
        <v>449</v>
      </c>
      <c r="F780" t="s">
        <v>527</v>
      </c>
      <c r="G780" t="s">
        <v>528</v>
      </c>
      <c r="H780" s="57">
        <v>45921</v>
      </c>
      <c r="I780" s="35">
        <v>22</v>
      </c>
      <c r="J780" s="54">
        <v>215</v>
      </c>
      <c r="K780" s="54">
        <v>4730</v>
      </c>
    </row>
    <row r="781" spans="5:11" x14ac:dyDescent="0.25">
      <c r="E781" t="s">
        <v>449</v>
      </c>
      <c r="F781" t="s">
        <v>527</v>
      </c>
      <c r="G781" t="s">
        <v>528</v>
      </c>
      <c r="H781" s="57">
        <v>45928</v>
      </c>
      <c r="I781" s="35">
        <v>20</v>
      </c>
      <c r="J781" s="54">
        <v>215</v>
      </c>
      <c r="K781" s="54">
        <v>4300</v>
      </c>
    </row>
    <row r="782" spans="5:11" x14ac:dyDescent="0.25">
      <c r="E782" t="s">
        <v>449</v>
      </c>
      <c r="F782" t="s">
        <v>527</v>
      </c>
      <c r="G782" t="s">
        <v>528</v>
      </c>
      <c r="H782" s="57">
        <v>45935</v>
      </c>
      <c r="I782" s="35">
        <v>24</v>
      </c>
      <c r="J782" s="54">
        <v>215</v>
      </c>
      <c r="K782" s="54">
        <v>5160</v>
      </c>
    </row>
    <row r="783" spans="5:11" x14ac:dyDescent="0.25">
      <c r="E783" t="s">
        <v>449</v>
      </c>
      <c r="F783" t="s">
        <v>527</v>
      </c>
      <c r="G783" t="s">
        <v>528</v>
      </c>
      <c r="H783" s="57">
        <v>45942</v>
      </c>
      <c r="I783" s="35">
        <v>20</v>
      </c>
      <c r="J783" s="54">
        <v>215</v>
      </c>
      <c r="K783" s="54">
        <v>4300</v>
      </c>
    </row>
    <row r="784" spans="5:11" x14ac:dyDescent="0.25">
      <c r="E784" t="s">
        <v>449</v>
      </c>
      <c r="F784" t="s">
        <v>527</v>
      </c>
      <c r="G784" t="s">
        <v>528</v>
      </c>
      <c r="H784" s="57">
        <v>45949</v>
      </c>
      <c r="I784" s="35">
        <v>20</v>
      </c>
      <c r="J784" s="54">
        <v>215</v>
      </c>
      <c r="K784" s="54">
        <v>4300</v>
      </c>
    </row>
    <row r="785" spans="5:11" x14ac:dyDescent="0.25">
      <c r="E785" t="s">
        <v>449</v>
      </c>
      <c r="F785" t="s">
        <v>527</v>
      </c>
      <c r="G785" t="s">
        <v>528</v>
      </c>
      <c r="H785" s="57">
        <v>45956</v>
      </c>
      <c r="I785" s="35">
        <v>20</v>
      </c>
      <c r="J785" s="54">
        <v>215</v>
      </c>
      <c r="K785" s="54">
        <v>4300</v>
      </c>
    </row>
    <row r="786" spans="5:11" x14ac:dyDescent="0.25">
      <c r="E786" t="s">
        <v>449</v>
      </c>
      <c r="F786" t="s">
        <v>527</v>
      </c>
      <c r="G786" t="s">
        <v>528</v>
      </c>
      <c r="H786" s="57">
        <v>45963</v>
      </c>
      <c r="I786" s="35">
        <v>20</v>
      </c>
      <c r="J786" s="54">
        <v>215</v>
      </c>
      <c r="K786" s="54">
        <v>4300</v>
      </c>
    </row>
    <row r="787" spans="5:11" x14ac:dyDescent="0.25">
      <c r="E787" t="s">
        <v>449</v>
      </c>
      <c r="F787" t="s">
        <v>529</v>
      </c>
      <c r="G787" t="s">
        <v>525</v>
      </c>
      <c r="H787" s="57">
        <v>45866</v>
      </c>
      <c r="I787" s="35">
        <v>30</v>
      </c>
      <c r="J787" s="54">
        <v>225</v>
      </c>
      <c r="K787" s="54">
        <v>6750</v>
      </c>
    </row>
    <row r="788" spans="5:11" x14ac:dyDescent="0.25">
      <c r="E788" t="s">
        <v>449</v>
      </c>
      <c r="F788" t="s">
        <v>529</v>
      </c>
      <c r="G788" t="s">
        <v>525</v>
      </c>
      <c r="H788" s="57">
        <v>45873</v>
      </c>
      <c r="I788" s="35">
        <v>30</v>
      </c>
      <c r="J788" s="54">
        <v>225</v>
      </c>
      <c r="K788" s="54">
        <v>6750</v>
      </c>
    </row>
    <row r="789" spans="5:11" x14ac:dyDescent="0.25">
      <c r="E789" t="s">
        <v>449</v>
      </c>
      <c r="F789" t="s">
        <v>529</v>
      </c>
      <c r="G789" t="s">
        <v>525</v>
      </c>
      <c r="H789" s="57">
        <v>45880</v>
      </c>
      <c r="I789" s="35">
        <v>30</v>
      </c>
      <c r="J789" s="54">
        <v>225</v>
      </c>
      <c r="K789" s="54">
        <v>6750</v>
      </c>
    </row>
    <row r="790" spans="5:11" x14ac:dyDescent="0.25">
      <c r="E790" t="s">
        <v>449</v>
      </c>
      <c r="F790" t="s">
        <v>529</v>
      </c>
      <c r="G790" t="s">
        <v>525</v>
      </c>
      <c r="H790" s="57">
        <v>45887</v>
      </c>
      <c r="I790" s="35">
        <v>30</v>
      </c>
      <c r="J790" s="54">
        <v>225</v>
      </c>
      <c r="K790" s="54">
        <v>6750</v>
      </c>
    </row>
    <row r="791" spans="5:11" x14ac:dyDescent="0.25">
      <c r="E791" t="s">
        <v>449</v>
      </c>
      <c r="F791" t="s">
        <v>529</v>
      </c>
      <c r="G791" t="s">
        <v>525</v>
      </c>
      <c r="H791" s="57">
        <v>45894</v>
      </c>
      <c r="I791" s="35">
        <v>30</v>
      </c>
      <c r="J791" s="54">
        <v>225</v>
      </c>
      <c r="K791" s="54">
        <v>6750</v>
      </c>
    </row>
    <row r="792" spans="5:11" x14ac:dyDescent="0.25">
      <c r="E792" t="s">
        <v>449</v>
      </c>
      <c r="F792" t="s">
        <v>529</v>
      </c>
      <c r="G792" t="s">
        <v>525</v>
      </c>
      <c r="H792" s="57">
        <v>45901</v>
      </c>
      <c r="I792" s="35">
        <v>30</v>
      </c>
      <c r="J792" s="54">
        <v>225</v>
      </c>
      <c r="K792" s="54">
        <v>6750</v>
      </c>
    </row>
    <row r="793" spans="5:11" x14ac:dyDescent="0.25">
      <c r="E793" t="s">
        <v>449</v>
      </c>
      <c r="F793" t="s">
        <v>529</v>
      </c>
      <c r="G793" t="s">
        <v>525</v>
      </c>
      <c r="H793" s="57">
        <v>45859</v>
      </c>
      <c r="I793" s="35">
        <v>30</v>
      </c>
      <c r="J793" s="54">
        <v>225</v>
      </c>
      <c r="K793" s="54">
        <v>6750</v>
      </c>
    </row>
    <row r="794" spans="5:11" x14ac:dyDescent="0.25">
      <c r="E794" t="s">
        <v>449</v>
      </c>
      <c r="F794" t="s">
        <v>530</v>
      </c>
      <c r="G794" t="s">
        <v>528</v>
      </c>
      <c r="H794" s="57">
        <v>45866</v>
      </c>
      <c r="I794" s="35">
        <v>30</v>
      </c>
      <c r="J794" s="54">
        <v>225</v>
      </c>
      <c r="K794" s="54">
        <v>6750</v>
      </c>
    </row>
    <row r="795" spans="5:11" x14ac:dyDescent="0.25">
      <c r="E795" t="s">
        <v>449</v>
      </c>
      <c r="F795" t="s">
        <v>530</v>
      </c>
      <c r="G795" t="s">
        <v>528</v>
      </c>
      <c r="H795" s="57">
        <v>45873</v>
      </c>
      <c r="I795" s="35">
        <v>30</v>
      </c>
      <c r="J795" s="54">
        <v>225</v>
      </c>
      <c r="K795" s="54">
        <v>6750</v>
      </c>
    </row>
    <row r="796" spans="5:11" x14ac:dyDescent="0.25">
      <c r="E796" t="s">
        <v>449</v>
      </c>
      <c r="F796" t="s">
        <v>530</v>
      </c>
      <c r="G796" t="s">
        <v>528</v>
      </c>
      <c r="H796" s="57">
        <v>45880</v>
      </c>
      <c r="I796" s="35">
        <v>30</v>
      </c>
      <c r="J796" s="54">
        <v>225</v>
      </c>
      <c r="K796" s="54">
        <v>6750</v>
      </c>
    </row>
    <row r="797" spans="5:11" x14ac:dyDescent="0.25">
      <c r="E797" t="s">
        <v>449</v>
      </c>
      <c r="F797" t="s">
        <v>530</v>
      </c>
      <c r="G797" t="s">
        <v>528</v>
      </c>
      <c r="H797" s="57">
        <v>45887</v>
      </c>
      <c r="I797" s="35">
        <v>30</v>
      </c>
      <c r="J797" s="54">
        <v>225</v>
      </c>
      <c r="K797" s="54">
        <v>6750</v>
      </c>
    </row>
    <row r="798" spans="5:11" x14ac:dyDescent="0.25">
      <c r="E798" t="s">
        <v>449</v>
      </c>
      <c r="F798" t="s">
        <v>530</v>
      </c>
      <c r="G798" t="s">
        <v>528</v>
      </c>
      <c r="H798" s="57">
        <v>45894</v>
      </c>
      <c r="I798" s="35">
        <v>30</v>
      </c>
      <c r="J798" s="54">
        <v>225</v>
      </c>
      <c r="K798" s="54">
        <v>6750</v>
      </c>
    </row>
    <row r="799" spans="5:11" x14ac:dyDescent="0.25">
      <c r="E799" t="s">
        <v>449</v>
      </c>
      <c r="F799" t="s">
        <v>530</v>
      </c>
      <c r="G799" t="s">
        <v>528</v>
      </c>
      <c r="H799" s="57">
        <v>45901</v>
      </c>
      <c r="I799" s="35">
        <v>30</v>
      </c>
      <c r="J799" s="54">
        <v>225</v>
      </c>
      <c r="K799" s="54">
        <v>6750</v>
      </c>
    </row>
    <row r="800" spans="5:11" x14ac:dyDescent="0.25">
      <c r="E800" t="s">
        <v>449</v>
      </c>
      <c r="F800" t="s">
        <v>530</v>
      </c>
      <c r="G800" t="s">
        <v>528</v>
      </c>
      <c r="H800" s="57">
        <v>45908</v>
      </c>
      <c r="I800" s="35">
        <v>30</v>
      </c>
      <c r="J800" s="54">
        <v>225</v>
      </c>
      <c r="K800" s="54">
        <v>6750</v>
      </c>
    </row>
    <row r="801" spans="5:11" x14ac:dyDescent="0.25">
      <c r="E801" t="s">
        <v>449</v>
      </c>
      <c r="F801" t="s">
        <v>1223</v>
      </c>
      <c r="G801" t="s">
        <v>23</v>
      </c>
      <c r="H801" s="57">
        <v>45866</v>
      </c>
      <c r="I801" s="35">
        <v>30</v>
      </c>
      <c r="J801" s="54">
        <v>210</v>
      </c>
      <c r="K801" s="54">
        <v>6300</v>
      </c>
    </row>
    <row r="802" spans="5:11" x14ac:dyDescent="0.25">
      <c r="E802" t="s">
        <v>449</v>
      </c>
      <c r="F802" t="s">
        <v>1223</v>
      </c>
      <c r="G802" t="s">
        <v>23</v>
      </c>
      <c r="H802" s="57">
        <v>45873</v>
      </c>
      <c r="I802" s="35">
        <v>30</v>
      </c>
      <c r="J802" s="54">
        <v>210</v>
      </c>
      <c r="K802" s="54">
        <v>6300</v>
      </c>
    </row>
    <row r="803" spans="5:11" x14ac:dyDescent="0.25">
      <c r="E803" t="s">
        <v>449</v>
      </c>
      <c r="F803" t="s">
        <v>1223</v>
      </c>
      <c r="G803" t="s">
        <v>23</v>
      </c>
      <c r="H803" s="57">
        <v>45880</v>
      </c>
      <c r="I803" s="35">
        <v>30</v>
      </c>
      <c r="J803" s="54">
        <v>210</v>
      </c>
      <c r="K803" s="54">
        <v>6300</v>
      </c>
    </row>
    <row r="804" spans="5:11" x14ac:dyDescent="0.25">
      <c r="E804" t="s">
        <v>449</v>
      </c>
      <c r="F804" t="s">
        <v>1223</v>
      </c>
      <c r="G804" t="s">
        <v>23</v>
      </c>
      <c r="H804" s="57">
        <v>45887</v>
      </c>
      <c r="I804" s="35">
        <v>30</v>
      </c>
      <c r="J804" s="54">
        <v>210</v>
      </c>
      <c r="K804" s="54">
        <v>6300</v>
      </c>
    </row>
    <row r="805" spans="5:11" x14ac:dyDescent="0.25">
      <c r="E805" t="s">
        <v>449</v>
      </c>
      <c r="F805" t="s">
        <v>1223</v>
      </c>
      <c r="G805" t="s">
        <v>23</v>
      </c>
      <c r="H805" s="57">
        <v>45894</v>
      </c>
      <c r="I805" s="35">
        <v>30</v>
      </c>
      <c r="J805" s="54">
        <v>210</v>
      </c>
      <c r="K805" s="54">
        <v>6300</v>
      </c>
    </row>
    <row r="806" spans="5:11" x14ac:dyDescent="0.25">
      <c r="E806" t="s">
        <v>449</v>
      </c>
      <c r="F806" t="s">
        <v>1223</v>
      </c>
      <c r="G806" t="s">
        <v>23</v>
      </c>
      <c r="H806" s="57">
        <v>45901</v>
      </c>
      <c r="I806" s="35">
        <v>30</v>
      </c>
      <c r="J806" s="54">
        <v>210</v>
      </c>
      <c r="K806" s="54">
        <v>6300</v>
      </c>
    </row>
    <row r="807" spans="5:11" x14ac:dyDescent="0.25">
      <c r="E807" t="s">
        <v>449</v>
      </c>
      <c r="F807" t="s">
        <v>1221</v>
      </c>
      <c r="G807" t="s">
        <v>24</v>
      </c>
      <c r="H807" s="57">
        <v>45873</v>
      </c>
      <c r="I807" s="35">
        <v>30</v>
      </c>
      <c r="J807" s="54">
        <v>210</v>
      </c>
      <c r="K807" s="54">
        <v>6300</v>
      </c>
    </row>
    <row r="808" spans="5:11" x14ac:dyDescent="0.25">
      <c r="E808" t="s">
        <v>449</v>
      </c>
      <c r="F808" t="s">
        <v>1221</v>
      </c>
      <c r="G808" t="s">
        <v>24</v>
      </c>
      <c r="H808" s="57">
        <v>45880</v>
      </c>
      <c r="I808" s="35">
        <v>30</v>
      </c>
      <c r="J808" s="54">
        <v>210</v>
      </c>
      <c r="K808" s="54">
        <v>6300</v>
      </c>
    </row>
    <row r="809" spans="5:11" x14ac:dyDescent="0.25">
      <c r="E809" t="s">
        <v>449</v>
      </c>
      <c r="F809" t="s">
        <v>1221</v>
      </c>
      <c r="G809" t="s">
        <v>24</v>
      </c>
      <c r="H809" s="57">
        <v>45887</v>
      </c>
      <c r="I809" s="35">
        <v>30</v>
      </c>
      <c r="J809" s="54">
        <v>210</v>
      </c>
      <c r="K809" s="54">
        <v>6300</v>
      </c>
    </row>
    <row r="810" spans="5:11" x14ac:dyDescent="0.25">
      <c r="E810" t="s">
        <v>449</v>
      </c>
      <c r="F810" t="s">
        <v>1221</v>
      </c>
      <c r="G810" t="s">
        <v>24</v>
      </c>
      <c r="H810" s="57">
        <v>45894</v>
      </c>
      <c r="I810" s="35">
        <v>30</v>
      </c>
      <c r="J810" s="54">
        <v>210</v>
      </c>
      <c r="K810" s="54">
        <v>6300</v>
      </c>
    </row>
    <row r="811" spans="5:11" x14ac:dyDescent="0.25">
      <c r="E811" t="s">
        <v>449</v>
      </c>
      <c r="F811" t="s">
        <v>1221</v>
      </c>
      <c r="G811" t="s">
        <v>24</v>
      </c>
      <c r="H811" s="57">
        <v>45901</v>
      </c>
      <c r="I811" s="35">
        <v>30</v>
      </c>
      <c r="J811" s="54">
        <v>210</v>
      </c>
      <c r="K811" s="54">
        <v>6300</v>
      </c>
    </row>
    <row r="812" spans="5:11" x14ac:dyDescent="0.25">
      <c r="E812" t="s">
        <v>449</v>
      </c>
      <c r="F812" t="s">
        <v>1221</v>
      </c>
      <c r="G812" t="s">
        <v>24</v>
      </c>
      <c r="H812" s="57">
        <v>45908</v>
      </c>
      <c r="I812" s="35">
        <v>30</v>
      </c>
      <c r="J812" s="54">
        <v>210</v>
      </c>
      <c r="K812" s="54">
        <v>6300</v>
      </c>
    </row>
    <row r="813" spans="5:11" x14ac:dyDescent="0.25">
      <c r="E813" t="s">
        <v>247</v>
      </c>
      <c r="F813" t="s">
        <v>290</v>
      </c>
      <c r="G813" t="s">
        <v>288</v>
      </c>
      <c r="H813" s="57">
        <v>45773</v>
      </c>
      <c r="I813" s="35">
        <v>9</v>
      </c>
      <c r="J813" s="54">
        <v>232.67333333333332</v>
      </c>
      <c r="K813" s="54">
        <v>2094.06</v>
      </c>
    </row>
    <row r="814" spans="5:11" x14ac:dyDescent="0.25">
      <c r="E814" t="s">
        <v>247</v>
      </c>
      <c r="F814" t="s">
        <v>290</v>
      </c>
      <c r="G814" t="s">
        <v>288</v>
      </c>
      <c r="H814" s="57">
        <v>45920</v>
      </c>
      <c r="I814" s="35">
        <v>3</v>
      </c>
      <c r="J814" s="54">
        <v>207.28666666666666</v>
      </c>
      <c r="K814" s="54">
        <v>621.86</v>
      </c>
    </row>
    <row r="815" spans="5:11" x14ac:dyDescent="0.25">
      <c r="E815" t="s">
        <v>247</v>
      </c>
      <c r="F815" t="s">
        <v>290</v>
      </c>
      <c r="G815" t="s">
        <v>288</v>
      </c>
      <c r="H815" s="57">
        <v>45927</v>
      </c>
      <c r="I815" s="35">
        <v>1</v>
      </c>
      <c r="J815" s="54">
        <v>222.56</v>
      </c>
      <c r="K815" s="54">
        <v>222.56</v>
      </c>
    </row>
    <row r="816" spans="5:11" x14ac:dyDescent="0.25">
      <c r="E816" t="s">
        <v>247</v>
      </c>
      <c r="F816" t="s">
        <v>290</v>
      </c>
      <c r="G816" t="s">
        <v>288</v>
      </c>
      <c r="H816" s="57">
        <v>45843</v>
      </c>
      <c r="I816" s="35">
        <v>3</v>
      </c>
      <c r="J816" s="54">
        <v>207.29666666666665</v>
      </c>
      <c r="K816" s="54">
        <v>621.89</v>
      </c>
    </row>
    <row r="817" spans="5:11" x14ac:dyDescent="0.25">
      <c r="E817" t="s">
        <v>247</v>
      </c>
      <c r="F817" t="s">
        <v>290</v>
      </c>
      <c r="G817" t="s">
        <v>288</v>
      </c>
      <c r="H817" s="57">
        <v>45885</v>
      </c>
      <c r="I817" s="35">
        <v>4</v>
      </c>
      <c r="J817" s="54">
        <v>339.4</v>
      </c>
      <c r="K817" s="54">
        <v>1357.6</v>
      </c>
    </row>
    <row r="818" spans="5:11" x14ac:dyDescent="0.25">
      <c r="E818" t="s">
        <v>247</v>
      </c>
      <c r="F818" t="s">
        <v>293</v>
      </c>
      <c r="G818" t="s">
        <v>292</v>
      </c>
      <c r="H818" s="57">
        <v>45780</v>
      </c>
      <c r="I818" s="35">
        <v>9</v>
      </c>
      <c r="J818" s="54">
        <v>216.99444444444441</v>
      </c>
      <c r="K818" s="54">
        <v>1952.9499999999998</v>
      </c>
    </row>
    <row r="819" spans="5:11" x14ac:dyDescent="0.25">
      <c r="E819" t="s">
        <v>247</v>
      </c>
      <c r="F819" t="s">
        <v>293</v>
      </c>
      <c r="G819" t="s">
        <v>292</v>
      </c>
      <c r="H819" s="57">
        <v>45927</v>
      </c>
      <c r="I819" s="35">
        <v>3</v>
      </c>
      <c r="J819" s="54">
        <v>218.35666666666665</v>
      </c>
      <c r="K819" s="54">
        <v>655.06999999999994</v>
      </c>
    </row>
    <row r="820" spans="5:11" x14ac:dyDescent="0.25">
      <c r="E820" t="s">
        <v>247</v>
      </c>
      <c r="F820" t="s">
        <v>293</v>
      </c>
      <c r="G820" t="s">
        <v>292</v>
      </c>
      <c r="H820" s="57">
        <v>45850</v>
      </c>
      <c r="I820" s="35">
        <v>3</v>
      </c>
      <c r="J820" s="54">
        <v>218.41666666666666</v>
      </c>
      <c r="K820" s="54">
        <v>655.25</v>
      </c>
    </row>
    <row r="821" spans="5:11" x14ac:dyDescent="0.25">
      <c r="E821" t="s">
        <v>247</v>
      </c>
      <c r="F821" t="s">
        <v>293</v>
      </c>
      <c r="G821" t="s">
        <v>292</v>
      </c>
      <c r="H821" s="57">
        <v>45892</v>
      </c>
      <c r="I821" s="35">
        <v>4</v>
      </c>
      <c r="J821" s="54">
        <v>422.7</v>
      </c>
      <c r="K821" s="54">
        <v>1690.8</v>
      </c>
    </row>
    <row r="822" spans="5:11" x14ac:dyDescent="0.25">
      <c r="E822" t="s">
        <v>247</v>
      </c>
      <c r="F822" t="s">
        <v>282</v>
      </c>
      <c r="G822" t="s">
        <v>23</v>
      </c>
      <c r="H822" s="57">
        <v>45866</v>
      </c>
      <c r="I822" s="35">
        <v>4</v>
      </c>
      <c r="J822" s="54">
        <v>274.04500000000002</v>
      </c>
      <c r="K822" s="54">
        <v>1096.18</v>
      </c>
    </row>
    <row r="823" spans="5:11" x14ac:dyDescent="0.25">
      <c r="E823" t="s">
        <v>247</v>
      </c>
      <c r="F823" t="s">
        <v>282</v>
      </c>
      <c r="G823" t="s">
        <v>23</v>
      </c>
      <c r="H823" s="57">
        <v>45880</v>
      </c>
      <c r="I823" s="35">
        <v>7</v>
      </c>
      <c r="J823" s="54">
        <v>354.50428571428574</v>
      </c>
      <c r="K823" s="54">
        <v>2481.5300000000002</v>
      </c>
    </row>
    <row r="824" spans="5:11" x14ac:dyDescent="0.25">
      <c r="E824" t="s">
        <v>247</v>
      </c>
      <c r="F824" t="s">
        <v>282</v>
      </c>
      <c r="G824" t="s">
        <v>23</v>
      </c>
      <c r="H824" s="57">
        <v>45887</v>
      </c>
      <c r="I824" s="35">
        <v>4</v>
      </c>
      <c r="J824" s="54">
        <v>348.27</v>
      </c>
      <c r="K824" s="54">
        <v>1393.08</v>
      </c>
    </row>
    <row r="825" spans="5:11" x14ac:dyDescent="0.25">
      <c r="E825" t="s">
        <v>247</v>
      </c>
      <c r="F825" t="s">
        <v>282</v>
      </c>
      <c r="G825" t="s">
        <v>23</v>
      </c>
      <c r="H825" s="57">
        <v>45901</v>
      </c>
      <c r="I825" s="35">
        <v>2</v>
      </c>
      <c r="J825" s="54">
        <v>288.27999999999997</v>
      </c>
      <c r="K825" s="54">
        <v>576.55999999999995</v>
      </c>
    </row>
    <row r="826" spans="5:11" x14ac:dyDescent="0.25">
      <c r="E826" t="s">
        <v>247</v>
      </c>
      <c r="F826" t="s">
        <v>282</v>
      </c>
      <c r="G826" t="s">
        <v>295</v>
      </c>
      <c r="H826" s="57">
        <v>45765</v>
      </c>
      <c r="I826" s="35">
        <v>2</v>
      </c>
      <c r="J826" s="54">
        <v>349.8</v>
      </c>
      <c r="K826" s="54">
        <v>699.6</v>
      </c>
    </row>
    <row r="827" spans="5:11" x14ac:dyDescent="0.25">
      <c r="E827" t="s">
        <v>247</v>
      </c>
      <c r="F827" t="s">
        <v>282</v>
      </c>
      <c r="G827" t="s">
        <v>295</v>
      </c>
      <c r="H827" s="57">
        <v>45772</v>
      </c>
      <c r="I827" s="35">
        <v>3</v>
      </c>
      <c r="J827" s="54">
        <v>260.2166666666667</v>
      </c>
      <c r="K827" s="54">
        <v>780.65000000000009</v>
      </c>
    </row>
    <row r="828" spans="5:11" x14ac:dyDescent="0.25">
      <c r="E828" t="s">
        <v>247</v>
      </c>
      <c r="F828" t="s">
        <v>282</v>
      </c>
      <c r="G828" t="s">
        <v>479</v>
      </c>
      <c r="H828" s="57">
        <v>45877</v>
      </c>
      <c r="I828" s="35">
        <v>6</v>
      </c>
      <c r="J828" s="54">
        <v>336.38000000000005</v>
      </c>
      <c r="K828" s="54">
        <v>2018.2800000000002</v>
      </c>
    </row>
    <row r="829" spans="5:11" x14ac:dyDescent="0.25">
      <c r="E829" t="s">
        <v>247</v>
      </c>
      <c r="F829" t="s">
        <v>282</v>
      </c>
      <c r="G829" t="s">
        <v>479</v>
      </c>
      <c r="H829" s="57">
        <v>45884</v>
      </c>
      <c r="I829" s="35">
        <v>5</v>
      </c>
      <c r="J829" s="54">
        <v>310.87399999999997</v>
      </c>
      <c r="K829" s="54">
        <v>1554.37</v>
      </c>
    </row>
    <row r="830" spans="5:11" x14ac:dyDescent="0.25">
      <c r="E830" t="s">
        <v>247</v>
      </c>
      <c r="F830" t="s">
        <v>284</v>
      </c>
      <c r="G830" t="s">
        <v>24</v>
      </c>
      <c r="H830" s="57">
        <v>45887</v>
      </c>
      <c r="I830" s="35">
        <v>2</v>
      </c>
      <c r="J830" s="54">
        <v>363.06</v>
      </c>
      <c r="K830" s="54">
        <v>726.12</v>
      </c>
    </row>
    <row r="831" spans="5:11" x14ac:dyDescent="0.25">
      <c r="E831" t="s">
        <v>247</v>
      </c>
      <c r="F831" t="s">
        <v>284</v>
      </c>
      <c r="G831" t="s">
        <v>24</v>
      </c>
      <c r="H831" s="57">
        <v>45894</v>
      </c>
      <c r="I831" s="35">
        <v>9</v>
      </c>
      <c r="J831" s="54">
        <v>392.0244444444445</v>
      </c>
      <c r="K831" s="54">
        <v>3528.2200000000003</v>
      </c>
    </row>
    <row r="832" spans="5:11" x14ac:dyDescent="0.25">
      <c r="E832" t="s">
        <v>247</v>
      </c>
      <c r="F832" t="s">
        <v>284</v>
      </c>
      <c r="G832" t="s">
        <v>297</v>
      </c>
      <c r="H832" s="57">
        <v>45779</v>
      </c>
      <c r="I832" s="35">
        <v>9</v>
      </c>
      <c r="J832" s="54">
        <v>290.49666666666667</v>
      </c>
      <c r="K832" s="54">
        <v>2614.4699999999998</v>
      </c>
    </row>
    <row r="833" spans="5:11" x14ac:dyDescent="0.25">
      <c r="E833" t="s">
        <v>247</v>
      </c>
      <c r="F833" t="s">
        <v>284</v>
      </c>
      <c r="G833" t="s">
        <v>481</v>
      </c>
      <c r="H833" s="57">
        <v>45891</v>
      </c>
      <c r="I833" s="35">
        <v>10</v>
      </c>
      <c r="J833" s="54">
        <v>318.81200000000001</v>
      </c>
      <c r="K833" s="54">
        <v>3188.1200000000003</v>
      </c>
    </row>
    <row r="834" spans="5:11" x14ac:dyDescent="0.25">
      <c r="E834" t="s">
        <v>247</v>
      </c>
      <c r="F834" t="s">
        <v>284</v>
      </c>
      <c r="G834" t="s">
        <v>481</v>
      </c>
      <c r="H834" s="57">
        <v>45898</v>
      </c>
      <c r="I834" s="35">
        <v>5</v>
      </c>
      <c r="J834" s="54">
        <v>288.80800000000005</v>
      </c>
      <c r="K834" s="54">
        <v>1444.0400000000002</v>
      </c>
    </row>
    <row r="835" spans="5:11" x14ac:dyDescent="0.25">
      <c r="E835" t="s">
        <v>247</v>
      </c>
      <c r="F835" t="s">
        <v>115</v>
      </c>
      <c r="G835" t="s">
        <v>23</v>
      </c>
      <c r="H835" s="57">
        <v>45760</v>
      </c>
      <c r="I835" s="35">
        <v>4</v>
      </c>
      <c r="J835" s="54">
        <v>147.42250000000001</v>
      </c>
      <c r="K835" s="54">
        <v>589.69000000000005</v>
      </c>
    </row>
    <row r="836" spans="5:11" x14ac:dyDescent="0.25">
      <c r="E836" t="s">
        <v>247</v>
      </c>
      <c r="F836" t="s">
        <v>116</v>
      </c>
      <c r="G836" t="s">
        <v>24</v>
      </c>
      <c r="H836" s="57">
        <v>45767</v>
      </c>
      <c r="I836" s="35">
        <v>4</v>
      </c>
      <c r="J836" s="54">
        <v>156.63999999999999</v>
      </c>
      <c r="K836" s="54">
        <v>626.55999999999995</v>
      </c>
    </row>
    <row r="837" spans="5:11" x14ac:dyDescent="0.25">
      <c r="E837" t="s">
        <v>247</v>
      </c>
      <c r="F837" t="s">
        <v>116</v>
      </c>
      <c r="G837" t="s">
        <v>24</v>
      </c>
      <c r="H837" s="57">
        <v>45781</v>
      </c>
      <c r="I837" s="35">
        <v>4</v>
      </c>
      <c r="J837" s="54">
        <v>329.65999999999997</v>
      </c>
      <c r="K837" s="54">
        <v>1318.6399999999999</v>
      </c>
    </row>
    <row r="838" spans="5:11" x14ac:dyDescent="0.25">
      <c r="E838" t="s">
        <v>247</v>
      </c>
      <c r="F838" t="s">
        <v>287</v>
      </c>
      <c r="G838" t="s">
        <v>298</v>
      </c>
      <c r="H838" s="57">
        <v>45759</v>
      </c>
      <c r="I838" s="35">
        <v>1</v>
      </c>
      <c r="J838" s="54">
        <v>224.64</v>
      </c>
      <c r="K838" s="54">
        <v>224.64</v>
      </c>
    </row>
    <row r="839" spans="5:11" x14ac:dyDescent="0.25">
      <c r="E839" t="s">
        <v>247</v>
      </c>
      <c r="F839" t="s">
        <v>287</v>
      </c>
      <c r="G839" t="s">
        <v>298</v>
      </c>
      <c r="H839" s="57">
        <v>45773</v>
      </c>
      <c r="I839" s="35">
        <v>10</v>
      </c>
      <c r="J839" s="54">
        <v>126.16099999999999</v>
      </c>
      <c r="K839" s="54">
        <v>1261.6099999999999</v>
      </c>
    </row>
    <row r="840" spans="5:11" x14ac:dyDescent="0.25">
      <c r="E840" t="s">
        <v>247</v>
      </c>
      <c r="F840" t="s">
        <v>291</v>
      </c>
      <c r="G840" t="s">
        <v>300</v>
      </c>
      <c r="H840" s="57">
        <v>45780</v>
      </c>
      <c r="I840" s="35">
        <v>10</v>
      </c>
      <c r="J840" s="54">
        <v>185.41299999999998</v>
      </c>
      <c r="K840" s="54">
        <v>1854.1299999999999</v>
      </c>
    </row>
    <row r="841" spans="5:11" x14ac:dyDescent="0.25">
      <c r="E841" t="s">
        <v>247</v>
      </c>
      <c r="F841" t="s">
        <v>365</v>
      </c>
      <c r="G841" t="s">
        <v>300</v>
      </c>
      <c r="H841" s="57">
        <v>45885</v>
      </c>
      <c r="I841" s="35">
        <v>5</v>
      </c>
      <c r="J841" s="54">
        <v>364.94</v>
      </c>
      <c r="K841" s="54">
        <v>1824.7</v>
      </c>
    </row>
    <row r="842" spans="5:11" x14ac:dyDescent="0.25">
      <c r="E842" t="s">
        <v>247</v>
      </c>
      <c r="F842" t="s">
        <v>365</v>
      </c>
      <c r="G842" t="s">
        <v>300</v>
      </c>
      <c r="H842" s="57">
        <v>45892</v>
      </c>
      <c r="I842" s="35">
        <v>4</v>
      </c>
      <c r="J842" s="54">
        <v>381.73</v>
      </c>
      <c r="K842" s="54">
        <v>1526.92</v>
      </c>
    </row>
    <row r="843" spans="5:11" x14ac:dyDescent="0.25">
      <c r="E843" t="s">
        <v>247</v>
      </c>
      <c r="F843" t="s">
        <v>397</v>
      </c>
      <c r="G843" t="s">
        <v>298</v>
      </c>
      <c r="H843" s="57">
        <v>45871</v>
      </c>
      <c r="I843" s="35">
        <v>5</v>
      </c>
      <c r="J843" s="54">
        <v>321.31600000000003</v>
      </c>
      <c r="K843" s="54">
        <v>1606.5800000000002</v>
      </c>
    </row>
    <row r="844" spans="5:11" x14ac:dyDescent="0.25">
      <c r="E844" t="s">
        <v>247</v>
      </c>
      <c r="F844" t="s">
        <v>397</v>
      </c>
      <c r="G844" t="s">
        <v>298</v>
      </c>
      <c r="H844" s="57">
        <v>45878</v>
      </c>
      <c r="I844" s="35">
        <v>4</v>
      </c>
      <c r="J844" s="54">
        <v>334.55</v>
      </c>
      <c r="K844" s="54">
        <v>1338.2</v>
      </c>
    </row>
    <row r="845" spans="5:11" x14ac:dyDescent="0.25">
      <c r="E845" t="s">
        <v>442</v>
      </c>
      <c r="F845" t="s">
        <v>282</v>
      </c>
      <c r="G845" t="s">
        <v>23</v>
      </c>
      <c r="H845" s="57">
        <v>45873</v>
      </c>
      <c r="I845" s="35">
        <v>40</v>
      </c>
      <c r="J845" s="54">
        <v>210</v>
      </c>
      <c r="K845" s="54">
        <v>8400</v>
      </c>
    </row>
    <row r="846" spans="5:11" x14ac:dyDescent="0.25">
      <c r="E846" t="s">
        <v>442</v>
      </c>
      <c r="F846" t="s">
        <v>282</v>
      </c>
      <c r="G846" t="s">
        <v>23</v>
      </c>
      <c r="H846" s="57">
        <v>45880</v>
      </c>
      <c r="I846" s="35">
        <v>40</v>
      </c>
      <c r="J846" s="54">
        <v>210</v>
      </c>
      <c r="K846" s="54">
        <v>8400</v>
      </c>
    </row>
    <row r="847" spans="5:11" x14ac:dyDescent="0.25">
      <c r="E847" t="s">
        <v>442</v>
      </c>
      <c r="F847" t="s">
        <v>282</v>
      </c>
      <c r="G847" t="s">
        <v>23</v>
      </c>
      <c r="H847" s="57">
        <v>45887</v>
      </c>
      <c r="I847" s="35">
        <v>40</v>
      </c>
      <c r="J847" s="54">
        <v>210</v>
      </c>
      <c r="K847" s="54">
        <v>8400</v>
      </c>
    </row>
    <row r="848" spans="5:11" x14ac:dyDescent="0.25">
      <c r="E848" t="s">
        <v>442</v>
      </c>
      <c r="F848" t="s">
        <v>282</v>
      </c>
      <c r="G848" t="s">
        <v>23</v>
      </c>
      <c r="H848" s="57">
        <v>45894</v>
      </c>
      <c r="I848" s="35">
        <v>40</v>
      </c>
      <c r="J848" s="54">
        <v>210</v>
      </c>
      <c r="K848" s="54">
        <v>8400</v>
      </c>
    </row>
    <row r="849" spans="5:11" x14ac:dyDescent="0.25">
      <c r="E849" t="s">
        <v>442</v>
      </c>
      <c r="F849" t="s">
        <v>284</v>
      </c>
      <c r="G849" t="s">
        <v>24</v>
      </c>
      <c r="H849" s="57">
        <v>45880</v>
      </c>
      <c r="I849" s="35">
        <v>40</v>
      </c>
      <c r="J849" s="54">
        <v>210</v>
      </c>
      <c r="K849" s="54">
        <v>8400</v>
      </c>
    </row>
    <row r="850" spans="5:11" x14ac:dyDescent="0.25">
      <c r="E850" t="s">
        <v>442</v>
      </c>
      <c r="F850" t="s">
        <v>284</v>
      </c>
      <c r="G850" t="s">
        <v>24</v>
      </c>
      <c r="H850" s="57">
        <v>45887</v>
      </c>
      <c r="I850" s="35">
        <v>40</v>
      </c>
      <c r="J850" s="54">
        <v>210</v>
      </c>
      <c r="K850" s="54">
        <v>8400</v>
      </c>
    </row>
    <row r="851" spans="5:11" x14ac:dyDescent="0.25">
      <c r="E851" t="s">
        <v>442</v>
      </c>
      <c r="F851" t="s">
        <v>284</v>
      </c>
      <c r="G851" t="s">
        <v>24</v>
      </c>
      <c r="H851" s="57">
        <v>45894</v>
      </c>
      <c r="I851" s="35">
        <v>40</v>
      </c>
      <c r="J851" s="54">
        <v>210</v>
      </c>
      <c r="K851" s="54">
        <v>8400</v>
      </c>
    </row>
    <row r="852" spans="5:11" x14ac:dyDescent="0.25">
      <c r="E852" t="s">
        <v>442</v>
      </c>
      <c r="F852" t="s">
        <v>284</v>
      </c>
      <c r="G852" t="s">
        <v>24</v>
      </c>
      <c r="H852" s="57">
        <v>45901</v>
      </c>
      <c r="I852" s="35">
        <v>40</v>
      </c>
      <c r="J852" s="54">
        <v>210</v>
      </c>
      <c r="K852" s="54">
        <v>8400</v>
      </c>
    </row>
    <row r="853" spans="5:11" x14ac:dyDescent="0.25">
      <c r="E853" t="s">
        <v>442</v>
      </c>
      <c r="F853" t="s">
        <v>208</v>
      </c>
      <c r="G853" t="s">
        <v>23</v>
      </c>
      <c r="H853" s="57">
        <v>45765</v>
      </c>
      <c r="I853" s="35">
        <v>20</v>
      </c>
      <c r="J853" s="54">
        <v>235</v>
      </c>
      <c r="K853" s="54">
        <v>4700</v>
      </c>
    </row>
    <row r="854" spans="5:11" x14ac:dyDescent="0.25">
      <c r="E854" t="s">
        <v>442</v>
      </c>
      <c r="F854" t="s">
        <v>208</v>
      </c>
      <c r="G854" t="s">
        <v>23</v>
      </c>
      <c r="H854" s="57">
        <v>45772</v>
      </c>
      <c r="I854" s="35">
        <v>20</v>
      </c>
      <c r="J854" s="54">
        <v>235</v>
      </c>
      <c r="K854" s="54">
        <v>4700</v>
      </c>
    </row>
    <row r="855" spans="5:11" x14ac:dyDescent="0.25">
      <c r="E855" t="s">
        <v>442</v>
      </c>
      <c r="F855" t="s">
        <v>374</v>
      </c>
      <c r="G855" t="s">
        <v>24</v>
      </c>
      <c r="H855" s="57">
        <v>45772</v>
      </c>
      <c r="I855" s="35">
        <v>20</v>
      </c>
      <c r="J855" s="54">
        <v>235</v>
      </c>
      <c r="K855" s="54">
        <v>4700</v>
      </c>
    </row>
    <row r="856" spans="5:11" x14ac:dyDescent="0.25">
      <c r="E856" t="s">
        <v>442</v>
      </c>
      <c r="F856" t="s">
        <v>374</v>
      </c>
      <c r="G856" t="s">
        <v>24</v>
      </c>
      <c r="H856" s="57">
        <v>45779</v>
      </c>
      <c r="I856" s="35">
        <v>20</v>
      </c>
      <c r="J856" s="54">
        <v>235</v>
      </c>
      <c r="K856" s="54">
        <v>4700</v>
      </c>
    </row>
    <row r="857" spans="5:11" x14ac:dyDescent="0.25">
      <c r="E857" t="s">
        <v>302</v>
      </c>
      <c r="F857" t="s">
        <v>290</v>
      </c>
      <c r="G857" t="s">
        <v>288</v>
      </c>
      <c r="H857" s="57">
        <v>45766</v>
      </c>
      <c r="I857" s="35">
        <v>30</v>
      </c>
      <c r="J857" s="54">
        <v>210</v>
      </c>
      <c r="K857" s="54">
        <v>6300</v>
      </c>
    </row>
    <row r="858" spans="5:11" x14ac:dyDescent="0.25">
      <c r="E858" t="s">
        <v>302</v>
      </c>
      <c r="F858" t="s">
        <v>290</v>
      </c>
      <c r="G858" t="s">
        <v>288</v>
      </c>
      <c r="H858" s="57">
        <v>45773</v>
      </c>
      <c r="I858" s="35">
        <v>30</v>
      </c>
      <c r="J858" s="54">
        <v>210</v>
      </c>
      <c r="K858" s="54">
        <v>6300</v>
      </c>
    </row>
    <row r="859" spans="5:11" x14ac:dyDescent="0.25">
      <c r="E859" t="s">
        <v>302</v>
      </c>
      <c r="F859" t="s">
        <v>290</v>
      </c>
      <c r="G859" t="s">
        <v>288</v>
      </c>
      <c r="H859" s="57">
        <v>45906</v>
      </c>
      <c r="I859" s="35">
        <v>0</v>
      </c>
      <c r="J859" s="54">
        <v>0</v>
      </c>
      <c r="K859" s="54">
        <v>0</v>
      </c>
    </row>
    <row r="860" spans="5:11" x14ac:dyDescent="0.25">
      <c r="E860" t="s">
        <v>302</v>
      </c>
      <c r="F860" t="s">
        <v>290</v>
      </c>
      <c r="G860" t="s">
        <v>288</v>
      </c>
      <c r="H860" s="57">
        <v>45913</v>
      </c>
      <c r="I860" s="35">
        <v>0</v>
      </c>
      <c r="J860" s="54">
        <v>0</v>
      </c>
      <c r="K860" s="54">
        <v>0</v>
      </c>
    </row>
    <row r="861" spans="5:11" x14ac:dyDescent="0.25">
      <c r="E861" t="s">
        <v>302</v>
      </c>
      <c r="F861" t="s">
        <v>290</v>
      </c>
      <c r="G861" t="s">
        <v>288</v>
      </c>
      <c r="H861" s="57">
        <v>45920</v>
      </c>
      <c r="I861" s="35">
        <v>0</v>
      </c>
      <c r="J861" s="54">
        <v>0</v>
      </c>
      <c r="K861" s="54">
        <v>0</v>
      </c>
    </row>
    <row r="862" spans="5:11" x14ac:dyDescent="0.25">
      <c r="E862" t="s">
        <v>302</v>
      </c>
      <c r="F862" t="s">
        <v>290</v>
      </c>
      <c r="G862" t="s">
        <v>288</v>
      </c>
      <c r="H862" s="57">
        <v>45927</v>
      </c>
      <c r="I862" s="35">
        <v>0</v>
      </c>
      <c r="J862" s="54">
        <v>0</v>
      </c>
      <c r="K862" s="54">
        <v>0</v>
      </c>
    </row>
    <row r="863" spans="5:11" x14ac:dyDescent="0.25">
      <c r="E863" t="s">
        <v>302</v>
      </c>
      <c r="F863" t="s">
        <v>290</v>
      </c>
      <c r="G863" t="s">
        <v>288</v>
      </c>
      <c r="H863" s="57">
        <v>45934</v>
      </c>
      <c r="I863" s="35">
        <v>0</v>
      </c>
      <c r="J863" s="54">
        <v>0</v>
      </c>
      <c r="K863" s="54">
        <v>0</v>
      </c>
    </row>
    <row r="864" spans="5:11" x14ac:dyDescent="0.25">
      <c r="E864" t="s">
        <v>302</v>
      </c>
      <c r="F864" t="s">
        <v>290</v>
      </c>
      <c r="G864" t="s">
        <v>288</v>
      </c>
      <c r="H864" s="57">
        <v>45941</v>
      </c>
      <c r="I864" s="35">
        <v>0</v>
      </c>
      <c r="J864" s="54">
        <v>0</v>
      </c>
      <c r="K864" s="54">
        <v>0</v>
      </c>
    </row>
    <row r="865" spans="5:11" x14ac:dyDescent="0.25">
      <c r="E865" t="s">
        <v>302</v>
      </c>
      <c r="F865" t="s">
        <v>290</v>
      </c>
      <c r="G865" t="s">
        <v>288</v>
      </c>
      <c r="H865" s="57">
        <v>45948</v>
      </c>
      <c r="I865" s="35">
        <v>0</v>
      </c>
      <c r="J865" s="54">
        <v>0</v>
      </c>
      <c r="K865" s="54">
        <v>0</v>
      </c>
    </row>
    <row r="866" spans="5:11" x14ac:dyDescent="0.25">
      <c r="E866" t="s">
        <v>302</v>
      </c>
      <c r="F866" t="s">
        <v>290</v>
      </c>
      <c r="G866" t="s">
        <v>288</v>
      </c>
      <c r="H866" s="57">
        <v>45955</v>
      </c>
      <c r="I866" s="35">
        <v>0</v>
      </c>
      <c r="J866" s="54">
        <v>0</v>
      </c>
      <c r="K866" s="54">
        <v>0</v>
      </c>
    </row>
    <row r="867" spans="5:11" x14ac:dyDescent="0.25">
      <c r="E867" t="s">
        <v>302</v>
      </c>
      <c r="F867" t="s">
        <v>290</v>
      </c>
      <c r="G867" t="s">
        <v>288</v>
      </c>
      <c r="H867" s="57">
        <v>45962</v>
      </c>
      <c r="I867" s="35">
        <v>0</v>
      </c>
      <c r="J867" s="54">
        <v>0</v>
      </c>
      <c r="K867" s="54">
        <v>0</v>
      </c>
    </row>
    <row r="868" spans="5:11" x14ac:dyDescent="0.25">
      <c r="E868" t="s">
        <v>302</v>
      </c>
      <c r="F868" t="s">
        <v>290</v>
      </c>
      <c r="G868" t="s">
        <v>288</v>
      </c>
      <c r="H868" s="57">
        <v>45836</v>
      </c>
      <c r="I868" s="35">
        <v>0</v>
      </c>
      <c r="J868" s="54">
        <v>0</v>
      </c>
      <c r="K868" s="54">
        <v>0</v>
      </c>
    </row>
    <row r="869" spans="5:11" x14ac:dyDescent="0.25">
      <c r="E869" t="s">
        <v>302</v>
      </c>
      <c r="F869" t="s">
        <v>290</v>
      </c>
      <c r="G869" t="s">
        <v>288</v>
      </c>
      <c r="H869" s="57">
        <v>45843</v>
      </c>
      <c r="I869" s="35">
        <v>0</v>
      </c>
      <c r="J869" s="54">
        <v>0</v>
      </c>
      <c r="K869" s="54">
        <v>0</v>
      </c>
    </row>
    <row r="870" spans="5:11" x14ac:dyDescent="0.25">
      <c r="E870" t="s">
        <v>302</v>
      </c>
      <c r="F870" t="s">
        <v>290</v>
      </c>
      <c r="G870" t="s">
        <v>288</v>
      </c>
      <c r="H870" s="57">
        <v>45850</v>
      </c>
      <c r="I870" s="35">
        <v>0</v>
      </c>
      <c r="J870" s="54">
        <v>0</v>
      </c>
      <c r="K870" s="54">
        <v>0</v>
      </c>
    </row>
    <row r="871" spans="5:11" x14ac:dyDescent="0.25">
      <c r="E871" t="s">
        <v>302</v>
      </c>
      <c r="F871" t="s">
        <v>290</v>
      </c>
      <c r="G871" t="s">
        <v>288</v>
      </c>
      <c r="H871" s="57">
        <v>45857</v>
      </c>
      <c r="I871" s="35">
        <v>0</v>
      </c>
      <c r="J871" s="54">
        <v>0</v>
      </c>
      <c r="K871" s="54">
        <v>0</v>
      </c>
    </row>
    <row r="872" spans="5:11" x14ac:dyDescent="0.25">
      <c r="E872" t="s">
        <v>302</v>
      </c>
      <c r="F872" t="s">
        <v>290</v>
      </c>
      <c r="G872" t="s">
        <v>288</v>
      </c>
      <c r="H872" s="57">
        <v>45864</v>
      </c>
      <c r="I872" s="35">
        <v>0</v>
      </c>
      <c r="J872" s="54">
        <v>0</v>
      </c>
      <c r="K872" s="54">
        <v>0</v>
      </c>
    </row>
    <row r="873" spans="5:11" x14ac:dyDescent="0.25">
      <c r="E873" t="s">
        <v>302</v>
      </c>
      <c r="F873" t="s">
        <v>290</v>
      </c>
      <c r="G873" t="s">
        <v>288</v>
      </c>
      <c r="H873" s="57">
        <v>45969</v>
      </c>
      <c r="I873" s="35">
        <v>0</v>
      </c>
      <c r="J873" s="54">
        <v>0</v>
      </c>
      <c r="K873" s="54">
        <v>0</v>
      </c>
    </row>
    <row r="874" spans="5:11" x14ac:dyDescent="0.25">
      <c r="E874" t="s">
        <v>302</v>
      </c>
      <c r="F874" t="s">
        <v>290</v>
      </c>
      <c r="G874" t="s">
        <v>288</v>
      </c>
      <c r="H874" s="57">
        <v>45976</v>
      </c>
      <c r="I874" s="35">
        <v>0</v>
      </c>
      <c r="J874" s="54">
        <v>0</v>
      </c>
      <c r="K874" s="54">
        <v>0</v>
      </c>
    </row>
    <row r="875" spans="5:11" x14ac:dyDescent="0.25">
      <c r="E875" t="s">
        <v>302</v>
      </c>
      <c r="F875" t="s">
        <v>290</v>
      </c>
      <c r="G875" t="s">
        <v>288</v>
      </c>
      <c r="H875" s="57">
        <v>45983</v>
      </c>
      <c r="I875" s="35">
        <v>0</v>
      </c>
      <c r="J875" s="54">
        <v>0</v>
      </c>
      <c r="K875" s="54">
        <v>0</v>
      </c>
    </row>
    <row r="876" spans="5:11" x14ac:dyDescent="0.25">
      <c r="E876" t="s">
        <v>302</v>
      </c>
      <c r="F876" t="s">
        <v>290</v>
      </c>
      <c r="G876" t="s">
        <v>288</v>
      </c>
      <c r="H876" s="57">
        <v>46011</v>
      </c>
      <c r="I876" s="35">
        <v>0</v>
      </c>
      <c r="J876" s="54">
        <v>0</v>
      </c>
      <c r="K876" s="54">
        <v>0</v>
      </c>
    </row>
    <row r="877" spans="5:11" x14ac:dyDescent="0.25">
      <c r="E877" t="s">
        <v>302</v>
      </c>
      <c r="F877" t="s">
        <v>290</v>
      </c>
      <c r="G877" t="s">
        <v>288</v>
      </c>
      <c r="H877" s="57">
        <v>46018</v>
      </c>
      <c r="I877" s="35">
        <v>0</v>
      </c>
      <c r="J877" s="54">
        <v>0</v>
      </c>
      <c r="K877" s="54">
        <v>0</v>
      </c>
    </row>
    <row r="878" spans="5:11" x14ac:dyDescent="0.25">
      <c r="E878" t="s">
        <v>302</v>
      </c>
      <c r="F878" t="s">
        <v>293</v>
      </c>
      <c r="G878" t="s">
        <v>292</v>
      </c>
      <c r="H878" s="57">
        <v>45780</v>
      </c>
      <c r="I878" s="35">
        <v>30</v>
      </c>
      <c r="J878" s="54">
        <v>210</v>
      </c>
      <c r="K878" s="54">
        <v>6300</v>
      </c>
    </row>
    <row r="879" spans="5:11" x14ac:dyDescent="0.25">
      <c r="E879" t="s">
        <v>302</v>
      </c>
      <c r="F879" t="s">
        <v>293</v>
      </c>
      <c r="G879" t="s">
        <v>292</v>
      </c>
      <c r="H879" s="57">
        <v>45766</v>
      </c>
      <c r="I879" s="35">
        <v>30</v>
      </c>
      <c r="J879" s="54">
        <v>210</v>
      </c>
      <c r="K879" s="54">
        <v>6300</v>
      </c>
    </row>
    <row r="880" spans="5:11" x14ac:dyDescent="0.25">
      <c r="E880" t="s">
        <v>302</v>
      </c>
      <c r="F880" t="s">
        <v>293</v>
      </c>
      <c r="G880" t="s">
        <v>292</v>
      </c>
      <c r="H880" s="57">
        <v>45773</v>
      </c>
      <c r="I880" s="35">
        <v>30</v>
      </c>
      <c r="J880" s="54">
        <v>210</v>
      </c>
      <c r="K880" s="54">
        <v>6300</v>
      </c>
    </row>
    <row r="881" spans="5:11" x14ac:dyDescent="0.25">
      <c r="E881" t="s">
        <v>302</v>
      </c>
      <c r="F881" t="s">
        <v>293</v>
      </c>
      <c r="G881" t="s">
        <v>292</v>
      </c>
      <c r="H881" s="57">
        <v>45913</v>
      </c>
      <c r="I881" s="35">
        <v>0</v>
      </c>
      <c r="J881" s="54">
        <v>0</v>
      </c>
      <c r="K881" s="54">
        <v>0</v>
      </c>
    </row>
    <row r="882" spans="5:11" x14ac:dyDescent="0.25">
      <c r="E882" t="s">
        <v>302</v>
      </c>
      <c r="F882" t="s">
        <v>293</v>
      </c>
      <c r="G882" t="s">
        <v>292</v>
      </c>
      <c r="H882" s="57">
        <v>45920</v>
      </c>
      <c r="I882" s="35">
        <v>0</v>
      </c>
      <c r="J882" s="54">
        <v>0</v>
      </c>
      <c r="K882" s="54">
        <v>0</v>
      </c>
    </row>
    <row r="883" spans="5:11" x14ac:dyDescent="0.25">
      <c r="E883" t="s">
        <v>302</v>
      </c>
      <c r="F883" t="s">
        <v>293</v>
      </c>
      <c r="G883" t="s">
        <v>292</v>
      </c>
      <c r="H883" s="57">
        <v>45927</v>
      </c>
      <c r="I883" s="35">
        <v>0</v>
      </c>
      <c r="J883" s="54">
        <v>0</v>
      </c>
      <c r="K883" s="54">
        <v>0</v>
      </c>
    </row>
    <row r="884" spans="5:11" x14ac:dyDescent="0.25">
      <c r="E884" t="s">
        <v>302</v>
      </c>
      <c r="F884" t="s">
        <v>293</v>
      </c>
      <c r="G884" t="s">
        <v>292</v>
      </c>
      <c r="H884" s="57">
        <v>45934</v>
      </c>
      <c r="I884" s="35">
        <v>0</v>
      </c>
      <c r="J884" s="54">
        <v>0</v>
      </c>
      <c r="K884" s="54">
        <v>0</v>
      </c>
    </row>
    <row r="885" spans="5:11" x14ac:dyDescent="0.25">
      <c r="E885" t="s">
        <v>302</v>
      </c>
      <c r="F885" t="s">
        <v>293</v>
      </c>
      <c r="G885" t="s">
        <v>292</v>
      </c>
      <c r="H885" s="57">
        <v>45941</v>
      </c>
      <c r="I885" s="35">
        <v>0</v>
      </c>
      <c r="J885" s="54">
        <v>0</v>
      </c>
      <c r="K885" s="54">
        <v>0</v>
      </c>
    </row>
    <row r="886" spans="5:11" x14ac:dyDescent="0.25">
      <c r="E886" t="s">
        <v>302</v>
      </c>
      <c r="F886" t="s">
        <v>293</v>
      </c>
      <c r="G886" t="s">
        <v>292</v>
      </c>
      <c r="H886" s="57">
        <v>45948</v>
      </c>
      <c r="I886" s="35">
        <v>0</v>
      </c>
      <c r="J886" s="54">
        <v>0</v>
      </c>
      <c r="K886" s="54">
        <v>0</v>
      </c>
    </row>
    <row r="887" spans="5:11" x14ac:dyDescent="0.25">
      <c r="E887" t="s">
        <v>302</v>
      </c>
      <c r="F887" t="s">
        <v>293</v>
      </c>
      <c r="G887" t="s">
        <v>292</v>
      </c>
      <c r="H887" s="57">
        <v>45955</v>
      </c>
      <c r="I887" s="35">
        <v>0</v>
      </c>
      <c r="J887" s="54">
        <v>0</v>
      </c>
      <c r="K887" s="54">
        <v>0</v>
      </c>
    </row>
    <row r="888" spans="5:11" x14ac:dyDescent="0.25">
      <c r="E888" t="s">
        <v>302</v>
      </c>
      <c r="F888" t="s">
        <v>293</v>
      </c>
      <c r="G888" t="s">
        <v>292</v>
      </c>
      <c r="H888" s="57">
        <v>45962</v>
      </c>
      <c r="I888" s="35">
        <v>0</v>
      </c>
      <c r="J888" s="54">
        <v>0</v>
      </c>
      <c r="K888" s="54">
        <v>0</v>
      </c>
    </row>
    <row r="889" spans="5:11" x14ac:dyDescent="0.25">
      <c r="E889" t="s">
        <v>302</v>
      </c>
      <c r="F889" t="s">
        <v>293</v>
      </c>
      <c r="G889" t="s">
        <v>292</v>
      </c>
      <c r="H889" s="57">
        <v>45843</v>
      </c>
      <c r="I889" s="35">
        <v>0</v>
      </c>
      <c r="J889" s="54">
        <v>0</v>
      </c>
      <c r="K889" s="54">
        <v>0</v>
      </c>
    </row>
    <row r="890" spans="5:11" x14ac:dyDescent="0.25">
      <c r="E890" t="s">
        <v>302</v>
      </c>
      <c r="F890" t="s">
        <v>293</v>
      </c>
      <c r="G890" t="s">
        <v>292</v>
      </c>
      <c r="H890" s="57">
        <v>45850</v>
      </c>
      <c r="I890" s="35">
        <v>0</v>
      </c>
      <c r="J890" s="54">
        <v>0</v>
      </c>
      <c r="K890" s="54">
        <v>0</v>
      </c>
    </row>
    <row r="891" spans="5:11" x14ac:dyDescent="0.25">
      <c r="E891" t="s">
        <v>302</v>
      </c>
      <c r="F891" t="s">
        <v>293</v>
      </c>
      <c r="G891" t="s">
        <v>292</v>
      </c>
      <c r="H891" s="57">
        <v>45857</v>
      </c>
      <c r="I891" s="35">
        <v>0</v>
      </c>
      <c r="J891" s="54">
        <v>0</v>
      </c>
      <c r="K891" s="54">
        <v>0</v>
      </c>
    </row>
    <row r="892" spans="5:11" x14ac:dyDescent="0.25">
      <c r="E892" t="s">
        <v>302</v>
      </c>
      <c r="F892" t="s">
        <v>293</v>
      </c>
      <c r="G892" t="s">
        <v>292</v>
      </c>
      <c r="H892" s="57">
        <v>45864</v>
      </c>
      <c r="I892" s="35">
        <v>0</v>
      </c>
      <c r="J892" s="54">
        <v>0</v>
      </c>
      <c r="K892" s="54">
        <v>0</v>
      </c>
    </row>
    <row r="893" spans="5:11" x14ac:dyDescent="0.25">
      <c r="E893" t="s">
        <v>302</v>
      </c>
      <c r="F893" t="s">
        <v>293</v>
      </c>
      <c r="G893" t="s">
        <v>292</v>
      </c>
      <c r="H893" s="57">
        <v>45871</v>
      </c>
      <c r="I893" s="35">
        <v>0</v>
      </c>
      <c r="J893" s="54">
        <v>0</v>
      </c>
      <c r="K893" s="54">
        <v>0</v>
      </c>
    </row>
    <row r="894" spans="5:11" x14ac:dyDescent="0.25">
      <c r="E894" t="s">
        <v>302</v>
      </c>
      <c r="F894" t="s">
        <v>293</v>
      </c>
      <c r="G894" t="s">
        <v>292</v>
      </c>
      <c r="H894" s="57">
        <v>45969</v>
      </c>
      <c r="I894" s="35">
        <v>0</v>
      </c>
      <c r="J894" s="54">
        <v>0</v>
      </c>
      <c r="K894" s="54">
        <v>0</v>
      </c>
    </row>
    <row r="895" spans="5:11" x14ac:dyDescent="0.25">
      <c r="E895" t="s">
        <v>302</v>
      </c>
      <c r="F895" t="s">
        <v>293</v>
      </c>
      <c r="G895" t="s">
        <v>292</v>
      </c>
      <c r="H895" s="57">
        <v>45976</v>
      </c>
      <c r="I895" s="35">
        <v>0</v>
      </c>
      <c r="J895" s="54">
        <v>0</v>
      </c>
      <c r="K895" s="54">
        <v>0</v>
      </c>
    </row>
    <row r="896" spans="5:11" x14ac:dyDescent="0.25">
      <c r="E896" t="s">
        <v>302</v>
      </c>
      <c r="F896" t="s">
        <v>293</v>
      </c>
      <c r="G896" t="s">
        <v>292</v>
      </c>
      <c r="H896" s="57">
        <v>45983</v>
      </c>
      <c r="I896" s="35">
        <v>0</v>
      </c>
      <c r="J896" s="54">
        <v>0</v>
      </c>
      <c r="K896" s="54">
        <v>0</v>
      </c>
    </row>
    <row r="897" spans="5:11" x14ac:dyDescent="0.25">
      <c r="E897" t="s">
        <v>302</v>
      </c>
      <c r="F897" t="s">
        <v>293</v>
      </c>
      <c r="G897" t="s">
        <v>292</v>
      </c>
      <c r="H897" s="57">
        <v>46018</v>
      </c>
      <c r="I897" s="35">
        <v>0</v>
      </c>
      <c r="J897" s="54">
        <v>0</v>
      </c>
      <c r="K897" s="54">
        <v>0</v>
      </c>
    </row>
    <row r="898" spans="5:11" x14ac:dyDescent="0.25">
      <c r="E898" t="s">
        <v>302</v>
      </c>
      <c r="F898" t="s">
        <v>293</v>
      </c>
      <c r="G898" t="s">
        <v>292</v>
      </c>
      <c r="H898" s="57">
        <v>45990</v>
      </c>
      <c r="I898" s="35">
        <v>0</v>
      </c>
      <c r="J898" s="54">
        <v>0</v>
      </c>
      <c r="K898" s="54">
        <v>0</v>
      </c>
    </row>
    <row r="899" spans="5:11" x14ac:dyDescent="0.25">
      <c r="E899" t="s">
        <v>302</v>
      </c>
      <c r="F899" t="s">
        <v>293</v>
      </c>
      <c r="G899" t="s">
        <v>292</v>
      </c>
      <c r="H899" s="57">
        <v>46025</v>
      </c>
      <c r="I899" s="35">
        <v>0</v>
      </c>
      <c r="J899" s="54">
        <v>0</v>
      </c>
      <c r="K899" s="54">
        <v>0</v>
      </c>
    </row>
    <row r="900" spans="5:11" x14ac:dyDescent="0.25">
      <c r="E900" t="s">
        <v>302</v>
      </c>
      <c r="F900" t="s">
        <v>115</v>
      </c>
      <c r="G900" t="s">
        <v>23</v>
      </c>
      <c r="H900" s="57">
        <v>45760</v>
      </c>
      <c r="I900" s="35">
        <v>30</v>
      </c>
      <c r="J900" s="54">
        <v>205</v>
      </c>
      <c r="K900" s="54">
        <v>6150</v>
      </c>
    </row>
    <row r="901" spans="5:11" x14ac:dyDescent="0.25">
      <c r="E901" t="s">
        <v>302</v>
      </c>
      <c r="F901" t="s">
        <v>115</v>
      </c>
      <c r="G901" t="s">
        <v>23</v>
      </c>
      <c r="H901" s="57">
        <v>45767</v>
      </c>
      <c r="I901" s="35">
        <v>24</v>
      </c>
      <c r="J901" s="54">
        <v>205</v>
      </c>
      <c r="K901" s="54">
        <v>4920</v>
      </c>
    </row>
    <row r="902" spans="5:11" x14ac:dyDescent="0.25">
      <c r="E902" t="s">
        <v>302</v>
      </c>
      <c r="F902" t="s">
        <v>115</v>
      </c>
      <c r="G902" t="s">
        <v>23</v>
      </c>
      <c r="H902" s="57">
        <v>45774</v>
      </c>
      <c r="I902" s="35">
        <v>30</v>
      </c>
      <c r="J902" s="54">
        <v>205</v>
      </c>
      <c r="K902" s="54">
        <v>6150</v>
      </c>
    </row>
    <row r="903" spans="5:11" x14ac:dyDescent="0.25">
      <c r="E903" t="s">
        <v>302</v>
      </c>
      <c r="F903" t="s">
        <v>116</v>
      </c>
      <c r="G903" t="s">
        <v>24</v>
      </c>
      <c r="H903" s="57">
        <v>45767</v>
      </c>
      <c r="I903" s="35">
        <v>30</v>
      </c>
      <c r="J903" s="54">
        <v>205</v>
      </c>
      <c r="K903" s="54">
        <v>6150</v>
      </c>
    </row>
    <row r="904" spans="5:11" x14ac:dyDescent="0.25">
      <c r="E904" t="s">
        <v>302</v>
      </c>
      <c r="F904" t="s">
        <v>116</v>
      </c>
      <c r="G904" t="s">
        <v>24</v>
      </c>
      <c r="H904" s="57">
        <v>45774</v>
      </c>
      <c r="I904" s="35">
        <v>24</v>
      </c>
      <c r="J904" s="54">
        <v>205</v>
      </c>
      <c r="K904" s="54">
        <v>4920</v>
      </c>
    </row>
    <row r="905" spans="5:11" x14ac:dyDescent="0.25">
      <c r="E905" t="s">
        <v>302</v>
      </c>
      <c r="F905" t="s">
        <v>116</v>
      </c>
      <c r="G905" t="s">
        <v>24</v>
      </c>
      <c r="H905" s="57">
        <v>45781</v>
      </c>
      <c r="I905" s="35">
        <v>30</v>
      </c>
      <c r="J905" s="54">
        <v>205</v>
      </c>
      <c r="K905" s="54">
        <v>6150</v>
      </c>
    </row>
    <row r="906" spans="5:11" x14ac:dyDescent="0.25">
      <c r="E906" t="s">
        <v>302</v>
      </c>
      <c r="F906" t="s">
        <v>287</v>
      </c>
      <c r="G906" t="s">
        <v>288</v>
      </c>
      <c r="H906" s="57">
        <v>45752</v>
      </c>
      <c r="I906" s="35">
        <v>30</v>
      </c>
      <c r="J906" s="54">
        <v>210</v>
      </c>
      <c r="K906" s="54">
        <v>6300</v>
      </c>
    </row>
    <row r="907" spans="5:11" x14ac:dyDescent="0.25">
      <c r="E907" t="s">
        <v>302</v>
      </c>
      <c r="F907" t="s">
        <v>287</v>
      </c>
      <c r="G907" t="s">
        <v>288</v>
      </c>
      <c r="H907" s="57">
        <v>45759</v>
      </c>
      <c r="I907" s="35">
        <v>30</v>
      </c>
      <c r="J907" s="54">
        <v>210</v>
      </c>
      <c r="K907" s="54">
        <v>6300</v>
      </c>
    </row>
    <row r="908" spans="5:11" x14ac:dyDescent="0.25">
      <c r="E908" t="s">
        <v>302</v>
      </c>
      <c r="F908" t="s">
        <v>291</v>
      </c>
      <c r="G908" t="s">
        <v>292</v>
      </c>
      <c r="H908" s="57">
        <v>45759</v>
      </c>
      <c r="I908" s="35">
        <v>30</v>
      </c>
      <c r="J908" s="54">
        <v>210</v>
      </c>
      <c r="K908" s="54">
        <v>6300</v>
      </c>
    </row>
    <row r="909" spans="5:11" x14ac:dyDescent="0.25">
      <c r="E909" t="s">
        <v>302</v>
      </c>
      <c r="F909" t="s">
        <v>319</v>
      </c>
      <c r="G909" t="s">
        <v>23</v>
      </c>
      <c r="H909" s="57">
        <v>45865</v>
      </c>
      <c r="I909" s="35">
        <v>30</v>
      </c>
      <c r="J909" s="54">
        <v>185</v>
      </c>
      <c r="K909" s="54">
        <v>5550</v>
      </c>
    </row>
    <row r="910" spans="5:11" x14ac:dyDescent="0.25">
      <c r="E910" t="s">
        <v>302</v>
      </c>
      <c r="F910" t="s">
        <v>319</v>
      </c>
      <c r="G910" t="s">
        <v>23</v>
      </c>
      <c r="H910" s="57">
        <v>45872</v>
      </c>
      <c r="I910" s="35">
        <v>30</v>
      </c>
      <c r="J910" s="54">
        <v>185</v>
      </c>
      <c r="K910" s="54">
        <v>5550</v>
      </c>
    </row>
    <row r="911" spans="5:11" x14ac:dyDescent="0.25">
      <c r="E911" t="s">
        <v>302</v>
      </c>
      <c r="F911" t="s">
        <v>319</v>
      </c>
      <c r="G911" t="s">
        <v>23</v>
      </c>
      <c r="H911" s="57">
        <v>45879</v>
      </c>
      <c r="I911" s="35">
        <v>30</v>
      </c>
      <c r="J911" s="54">
        <v>185</v>
      </c>
      <c r="K911" s="54">
        <v>5550</v>
      </c>
    </row>
    <row r="912" spans="5:11" x14ac:dyDescent="0.25">
      <c r="E912" t="s">
        <v>302</v>
      </c>
      <c r="F912" t="s">
        <v>319</v>
      </c>
      <c r="G912" t="s">
        <v>23</v>
      </c>
      <c r="H912" s="57">
        <v>45886</v>
      </c>
      <c r="I912" s="35">
        <v>30</v>
      </c>
      <c r="J912" s="54">
        <v>185</v>
      </c>
      <c r="K912" s="54">
        <v>5550</v>
      </c>
    </row>
    <row r="913" spans="5:11" x14ac:dyDescent="0.25">
      <c r="E913" t="s">
        <v>302</v>
      </c>
      <c r="F913" t="s">
        <v>319</v>
      </c>
      <c r="G913" t="s">
        <v>23</v>
      </c>
      <c r="H913" s="57">
        <v>45893</v>
      </c>
      <c r="I913" s="35">
        <v>30</v>
      </c>
      <c r="J913" s="54">
        <v>185</v>
      </c>
      <c r="K913" s="54">
        <v>5550</v>
      </c>
    </row>
    <row r="914" spans="5:11" x14ac:dyDescent="0.25">
      <c r="E914" t="s">
        <v>302</v>
      </c>
      <c r="F914" t="s">
        <v>319</v>
      </c>
      <c r="G914" t="s">
        <v>23</v>
      </c>
      <c r="H914" s="57">
        <v>45900</v>
      </c>
      <c r="I914" s="35">
        <v>30</v>
      </c>
      <c r="J914" s="54">
        <v>185</v>
      </c>
      <c r="K914" s="54">
        <v>5550</v>
      </c>
    </row>
    <row r="915" spans="5:11" x14ac:dyDescent="0.25">
      <c r="E915" t="s">
        <v>302</v>
      </c>
      <c r="F915" t="s">
        <v>319</v>
      </c>
      <c r="G915" t="s">
        <v>23</v>
      </c>
      <c r="H915" s="57">
        <v>45907</v>
      </c>
      <c r="I915" s="35">
        <v>30</v>
      </c>
      <c r="J915" s="54">
        <v>185</v>
      </c>
      <c r="K915" s="54">
        <v>5550</v>
      </c>
    </row>
    <row r="916" spans="5:11" x14ac:dyDescent="0.25">
      <c r="E916" t="s">
        <v>302</v>
      </c>
      <c r="F916" t="s">
        <v>319</v>
      </c>
      <c r="G916" t="s">
        <v>23</v>
      </c>
      <c r="H916" s="57">
        <v>45914</v>
      </c>
      <c r="I916" s="35">
        <v>30</v>
      </c>
      <c r="J916" s="54">
        <v>185</v>
      </c>
      <c r="K916" s="54">
        <v>5550</v>
      </c>
    </row>
    <row r="917" spans="5:11" x14ac:dyDescent="0.25">
      <c r="E917" t="s">
        <v>302</v>
      </c>
      <c r="F917" t="s">
        <v>321</v>
      </c>
      <c r="G917" t="s">
        <v>24</v>
      </c>
      <c r="H917" s="57">
        <v>45872</v>
      </c>
      <c r="I917" s="35">
        <v>30</v>
      </c>
      <c r="J917" s="54">
        <v>185</v>
      </c>
      <c r="K917" s="54">
        <v>5550</v>
      </c>
    </row>
    <row r="918" spans="5:11" x14ac:dyDescent="0.25">
      <c r="E918" t="s">
        <v>302</v>
      </c>
      <c r="F918" t="s">
        <v>321</v>
      </c>
      <c r="G918" t="s">
        <v>24</v>
      </c>
      <c r="H918" s="57">
        <v>45879</v>
      </c>
      <c r="I918" s="35">
        <v>30</v>
      </c>
      <c r="J918" s="54">
        <v>185</v>
      </c>
      <c r="K918" s="54">
        <v>5550</v>
      </c>
    </row>
    <row r="919" spans="5:11" x14ac:dyDescent="0.25">
      <c r="E919" t="s">
        <v>302</v>
      </c>
      <c r="F919" t="s">
        <v>321</v>
      </c>
      <c r="G919" t="s">
        <v>24</v>
      </c>
      <c r="H919" s="57">
        <v>45886</v>
      </c>
      <c r="I919" s="35">
        <v>30</v>
      </c>
      <c r="J919" s="54">
        <v>185</v>
      </c>
      <c r="K919" s="54">
        <v>5550</v>
      </c>
    </row>
    <row r="920" spans="5:11" x14ac:dyDescent="0.25">
      <c r="E920" t="s">
        <v>302</v>
      </c>
      <c r="F920" t="s">
        <v>321</v>
      </c>
      <c r="G920" t="s">
        <v>24</v>
      </c>
      <c r="H920" s="57">
        <v>45893</v>
      </c>
      <c r="I920" s="35">
        <v>30</v>
      </c>
      <c r="J920" s="54">
        <v>185</v>
      </c>
      <c r="K920" s="54">
        <v>5550</v>
      </c>
    </row>
    <row r="921" spans="5:11" x14ac:dyDescent="0.25">
      <c r="E921" t="s">
        <v>302</v>
      </c>
      <c r="F921" t="s">
        <v>321</v>
      </c>
      <c r="G921" t="s">
        <v>24</v>
      </c>
      <c r="H921" s="57">
        <v>45900</v>
      </c>
      <c r="I921" s="35">
        <v>30</v>
      </c>
      <c r="J921" s="54">
        <v>185</v>
      </c>
      <c r="K921" s="54">
        <v>5550</v>
      </c>
    </row>
    <row r="922" spans="5:11" x14ac:dyDescent="0.25">
      <c r="E922" t="s">
        <v>302</v>
      </c>
      <c r="F922" t="s">
        <v>321</v>
      </c>
      <c r="G922" t="s">
        <v>24</v>
      </c>
      <c r="H922" s="57">
        <v>45907</v>
      </c>
      <c r="I922" s="35">
        <v>30</v>
      </c>
      <c r="J922" s="54">
        <v>185</v>
      </c>
      <c r="K922" s="54">
        <v>5550</v>
      </c>
    </row>
    <row r="923" spans="5:11" x14ac:dyDescent="0.25">
      <c r="E923" t="s">
        <v>302</v>
      </c>
      <c r="F923" t="s">
        <v>321</v>
      </c>
      <c r="G923" t="s">
        <v>24</v>
      </c>
      <c r="H923" s="57">
        <v>45914</v>
      </c>
      <c r="I923" s="35">
        <v>30</v>
      </c>
      <c r="J923" s="54">
        <v>185</v>
      </c>
      <c r="K923" s="54">
        <v>5550</v>
      </c>
    </row>
    <row r="924" spans="5:11" x14ac:dyDescent="0.25">
      <c r="E924" t="s">
        <v>302</v>
      </c>
      <c r="F924" t="s">
        <v>321</v>
      </c>
      <c r="G924" t="s">
        <v>24</v>
      </c>
      <c r="H924" s="57">
        <v>45921</v>
      </c>
      <c r="I924" s="35">
        <v>30</v>
      </c>
      <c r="J924" s="54">
        <v>185</v>
      </c>
      <c r="K924" s="54">
        <v>5550</v>
      </c>
    </row>
    <row r="925" spans="5:11" x14ac:dyDescent="0.25">
      <c r="E925" t="s">
        <v>302</v>
      </c>
      <c r="F925" t="s">
        <v>243</v>
      </c>
      <c r="G925" t="s">
        <v>23</v>
      </c>
      <c r="H925" s="57">
        <v>45753</v>
      </c>
      <c r="I925" s="35">
        <v>30</v>
      </c>
      <c r="J925" s="54">
        <v>205</v>
      </c>
      <c r="K925" s="54">
        <v>6150</v>
      </c>
    </row>
    <row r="926" spans="5:11" x14ac:dyDescent="0.25">
      <c r="E926" t="s">
        <v>302</v>
      </c>
      <c r="F926" t="s">
        <v>244</v>
      </c>
      <c r="G926" t="s">
        <v>24</v>
      </c>
      <c r="H926" s="57">
        <v>45760</v>
      </c>
      <c r="I926" s="35">
        <v>30</v>
      </c>
      <c r="J926" s="54">
        <v>205</v>
      </c>
      <c r="K926" s="54">
        <v>6150</v>
      </c>
    </row>
    <row r="927" spans="5:11" x14ac:dyDescent="0.25">
      <c r="E927" t="s">
        <v>302</v>
      </c>
      <c r="F927" t="s">
        <v>244</v>
      </c>
      <c r="G927" t="s">
        <v>24</v>
      </c>
      <c r="H927" s="57">
        <v>45956</v>
      </c>
      <c r="I927" s="35">
        <v>0</v>
      </c>
      <c r="J927" s="54">
        <v>0</v>
      </c>
      <c r="K927" s="54">
        <v>0</v>
      </c>
    </row>
    <row r="928" spans="5:11" x14ac:dyDescent="0.25">
      <c r="E928" t="s">
        <v>302</v>
      </c>
      <c r="F928" t="s">
        <v>244</v>
      </c>
      <c r="G928" t="s">
        <v>24</v>
      </c>
      <c r="H928" s="57">
        <v>45963</v>
      </c>
      <c r="I928" s="35">
        <v>0</v>
      </c>
      <c r="J928" s="54">
        <v>0</v>
      </c>
      <c r="K928" s="54">
        <v>0</v>
      </c>
    </row>
    <row r="929" spans="5:11" x14ac:dyDescent="0.25">
      <c r="E929" t="s">
        <v>302</v>
      </c>
      <c r="F929" t="s">
        <v>477</v>
      </c>
      <c r="G929" t="s">
        <v>288</v>
      </c>
      <c r="H929" s="57">
        <v>45870</v>
      </c>
      <c r="I929" s="35">
        <v>0</v>
      </c>
      <c r="J929" s="54">
        <v>0</v>
      </c>
      <c r="K929" s="54">
        <v>0</v>
      </c>
    </row>
    <row r="930" spans="5:11" x14ac:dyDescent="0.25">
      <c r="E930" t="s">
        <v>302</v>
      </c>
      <c r="F930" t="s">
        <v>477</v>
      </c>
      <c r="G930" t="s">
        <v>288</v>
      </c>
      <c r="H930" s="57">
        <v>45877</v>
      </c>
      <c r="I930" s="35">
        <v>0</v>
      </c>
      <c r="J930" s="54">
        <v>0</v>
      </c>
      <c r="K930" s="54">
        <v>0</v>
      </c>
    </row>
    <row r="931" spans="5:11" x14ac:dyDescent="0.25">
      <c r="E931" t="s">
        <v>302</v>
      </c>
      <c r="F931" t="s">
        <v>477</v>
      </c>
      <c r="G931" t="s">
        <v>288</v>
      </c>
      <c r="H931" s="57">
        <v>45884</v>
      </c>
      <c r="I931" s="35">
        <v>0</v>
      </c>
      <c r="J931" s="54">
        <v>0</v>
      </c>
      <c r="K931" s="54">
        <v>0</v>
      </c>
    </row>
    <row r="932" spans="5:11" x14ac:dyDescent="0.25">
      <c r="E932" t="s">
        <v>302</v>
      </c>
      <c r="F932" t="s">
        <v>477</v>
      </c>
      <c r="G932" t="s">
        <v>288</v>
      </c>
      <c r="H932" s="57">
        <v>45891</v>
      </c>
      <c r="I932" s="35">
        <v>0</v>
      </c>
      <c r="J932" s="54">
        <v>0</v>
      </c>
      <c r="K932" s="54">
        <v>0</v>
      </c>
    </row>
    <row r="933" spans="5:11" x14ac:dyDescent="0.25">
      <c r="E933" t="s">
        <v>302</v>
      </c>
      <c r="F933" t="s">
        <v>477</v>
      </c>
      <c r="G933" t="s">
        <v>288</v>
      </c>
      <c r="H933" s="57">
        <v>45898</v>
      </c>
      <c r="I933" s="35">
        <v>0</v>
      </c>
      <c r="J933" s="54">
        <v>0</v>
      </c>
      <c r="K933" s="54">
        <v>0</v>
      </c>
    </row>
    <row r="934" spans="5:11" x14ac:dyDescent="0.25">
      <c r="E934" t="s">
        <v>302</v>
      </c>
      <c r="F934" t="s">
        <v>478</v>
      </c>
      <c r="G934" t="s">
        <v>292</v>
      </c>
      <c r="H934" s="57">
        <v>45877</v>
      </c>
      <c r="I934" s="35">
        <v>0</v>
      </c>
      <c r="J934" s="54">
        <v>0</v>
      </c>
      <c r="K934" s="54">
        <v>0</v>
      </c>
    </row>
    <row r="935" spans="5:11" x14ac:dyDescent="0.25">
      <c r="E935" t="s">
        <v>302</v>
      </c>
      <c r="F935" t="s">
        <v>478</v>
      </c>
      <c r="G935" t="s">
        <v>292</v>
      </c>
      <c r="H935" s="57">
        <v>45884</v>
      </c>
      <c r="I935" s="35">
        <v>0</v>
      </c>
      <c r="J935" s="54">
        <v>0</v>
      </c>
      <c r="K935" s="54">
        <v>0</v>
      </c>
    </row>
    <row r="936" spans="5:11" x14ac:dyDescent="0.25">
      <c r="E936" t="s">
        <v>302</v>
      </c>
      <c r="F936" t="s">
        <v>478</v>
      </c>
      <c r="G936" t="s">
        <v>292</v>
      </c>
      <c r="H936" s="57">
        <v>45891</v>
      </c>
      <c r="I936" s="35">
        <v>0</v>
      </c>
      <c r="J936" s="54">
        <v>0</v>
      </c>
      <c r="K936" s="54">
        <v>0</v>
      </c>
    </row>
    <row r="937" spans="5:11" x14ac:dyDescent="0.25">
      <c r="E937" t="s">
        <v>302</v>
      </c>
      <c r="F937" t="s">
        <v>478</v>
      </c>
      <c r="G937" t="s">
        <v>292</v>
      </c>
      <c r="H937" s="57">
        <v>45898</v>
      </c>
      <c r="I937" s="35">
        <v>0</v>
      </c>
      <c r="J937" s="54">
        <v>0</v>
      </c>
      <c r="K937" s="54">
        <v>0</v>
      </c>
    </row>
    <row r="938" spans="5:11" x14ac:dyDescent="0.25">
      <c r="E938" t="s">
        <v>302</v>
      </c>
      <c r="F938" t="s">
        <v>478</v>
      </c>
      <c r="G938" t="s">
        <v>292</v>
      </c>
      <c r="H938" s="57">
        <v>45905</v>
      </c>
      <c r="I938" s="35">
        <v>0</v>
      </c>
      <c r="J938" s="54">
        <v>0</v>
      </c>
      <c r="K938" s="54">
        <v>0</v>
      </c>
    </row>
    <row r="939" spans="5:11" x14ac:dyDescent="0.25">
      <c r="E939" t="s">
        <v>302</v>
      </c>
      <c r="F939" t="s">
        <v>320</v>
      </c>
      <c r="G939" t="s">
        <v>23</v>
      </c>
      <c r="H939" s="57">
        <v>45921</v>
      </c>
      <c r="I939" s="35">
        <v>20</v>
      </c>
      <c r="J939" s="54">
        <v>185</v>
      </c>
      <c r="K939" s="54">
        <v>3700</v>
      </c>
    </row>
    <row r="940" spans="5:11" x14ac:dyDescent="0.25">
      <c r="E940" t="s">
        <v>302</v>
      </c>
      <c r="F940" t="s">
        <v>320</v>
      </c>
      <c r="G940" t="s">
        <v>23</v>
      </c>
      <c r="H940" s="57">
        <v>45928</v>
      </c>
      <c r="I940" s="35">
        <v>20</v>
      </c>
      <c r="J940" s="54">
        <v>185</v>
      </c>
      <c r="K940" s="54">
        <v>3700</v>
      </c>
    </row>
    <row r="941" spans="5:11" x14ac:dyDescent="0.25">
      <c r="E941" t="s">
        <v>302</v>
      </c>
      <c r="F941" t="s">
        <v>320</v>
      </c>
      <c r="G941" t="s">
        <v>23</v>
      </c>
      <c r="H941" s="57">
        <v>45935</v>
      </c>
      <c r="I941" s="35">
        <v>20</v>
      </c>
      <c r="J941" s="54">
        <v>185</v>
      </c>
      <c r="K941" s="54">
        <v>3700</v>
      </c>
    </row>
    <row r="942" spans="5:11" x14ac:dyDescent="0.25">
      <c r="E942" t="s">
        <v>302</v>
      </c>
      <c r="F942" t="s">
        <v>320</v>
      </c>
      <c r="G942" t="s">
        <v>23</v>
      </c>
      <c r="H942" s="57">
        <v>45942</v>
      </c>
      <c r="I942" s="35">
        <v>20</v>
      </c>
      <c r="J942" s="54">
        <v>185</v>
      </c>
      <c r="K942" s="54">
        <v>3700</v>
      </c>
    </row>
    <row r="943" spans="5:11" x14ac:dyDescent="0.25">
      <c r="E943" t="s">
        <v>302</v>
      </c>
      <c r="F943" t="s">
        <v>320</v>
      </c>
      <c r="G943" t="s">
        <v>23</v>
      </c>
      <c r="H943" s="57">
        <v>45949</v>
      </c>
      <c r="I943" s="35">
        <v>0</v>
      </c>
      <c r="J943" s="54">
        <v>0</v>
      </c>
      <c r="K943" s="54">
        <v>0</v>
      </c>
    </row>
    <row r="944" spans="5:11" x14ac:dyDescent="0.25">
      <c r="E944" t="s">
        <v>302</v>
      </c>
      <c r="F944" t="s">
        <v>320</v>
      </c>
      <c r="G944" t="s">
        <v>23</v>
      </c>
      <c r="H944" s="57">
        <v>45956</v>
      </c>
      <c r="I944" s="35">
        <v>0</v>
      </c>
      <c r="J944" s="54">
        <v>0</v>
      </c>
      <c r="K944" s="54">
        <v>0</v>
      </c>
    </row>
    <row r="945" spans="5:11" x14ac:dyDescent="0.25">
      <c r="E945" t="s">
        <v>302</v>
      </c>
      <c r="F945" t="s">
        <v>322</v>
      </c>
      <c r="G945" t="s">
        <v>24</v>
      </c>
      <c r="H945" s="57">
        <v>45928</v>
      </c>
      <c r="I945" s="35">
        <v>20</v>
      </c>
      <c r="J945" s="54">
        <v>185</v>
      </c>
      <c r="K945" s="54">
        <v>3700</v>
      </c>
    </row>
    <row r="946" spans="5:11" x14ac:dyDescent="0.25">
      <c r="E946" t="s">
        <v>302</v>
      </c>
      <c r="F946" t="s">
        <v>322</v>
      </c>
      <c r="G946" t="s">
        <v>24</v>
      </c>
      <c r="H946" s="57">
        <v>45935</v>
      </c>
      <c r="I946" s="35">
        <v>20</v>
      </c>
      <c r="J946" s="54">
        <v>185</v>
      </c>
      <c r="K946" s="54">
        <v>3700</v>
      </c>
    </row>
    <row r="947" spans="5:11" x14ac:dyDescent="0.25">
      <c r="E947" t="s">
        <v>302</v>
      </c>
      <c r="F947" t="s">
        <v>322</v>
      </c>
      <c r="G947" t="s">
        <v>24</v>
      </c>
      <c r="H947" s="57">
        <v>45942</v>
      </c>
      <c r="I947" s="35">
        <v>20</v>
      </c>
      <c r="J947" s="54">
        <v>185</v>
      </c>
      <c r="K947" s="54">
        <v>3700</v>
      </c>
    </row>
    <row r="948" spans="5:11" x14ac:dyDescent="0.25">
      <c r="E948" t="s">
        <v>302</v>
      </c>
      <c r="F948" t="s">
        <v>322</v>
      </c>
      <c r="G948" t="s">
        <v>24</v>
      </c>
      <c r="H948" s="57">
        <v>45949</v>
      </c>
      <c r="I948" s="35">
        <v>20</v>
      </c>
      <c r="J948" s="54">
        <v>185</v>
      </c>
      <c r="K948" s="54">
        <v>3700</v>
      </c>
    </row>
    <row r="949" spans="5:11" x14ac:dyDescent="0.25">
      <c r="E949" t="s">
        <v>532</v>
      </c>
      <c r="F949" t="s">
        <v>477</v>
      </c>
      <c r="G949" t="s">
        <v>288</v>
      </c>
      <c r="H949" s="57">
        <v>45877</v>
      </c>
      <c r="I949" s="35">
        <v>25</v>
      </c>
      <c r="J949" s="54">
        <v>225</v>
      </c>
      <c r="K949" s="54">
        <v>5625</v>
      </c>
    </row>
    <row r="950" spans="5:11" x14ac:dyDescent="0.25">
      <c r="E950" t="s">
        <v>532</v>
      </c>
      <c r="F950" t="s">
        <v>477</v>
      </c>
      <c r="G950" t="s">
        <v>288</v>
      </c>
      <c r="H950" s="57">
        <v>45884</v>
      </c>
      <c r="I950" s="35">
        <v>25</v>
      </c>
      <c r="J950" s="54">
        <v>225</v>
      </c>
      <c r="K950" s="54">
        <v>5625</v>
      </c>
    </row>
    <row r="951" spans="5:11" x14ac:dyDescent="0.25">
      <c r="E951" t="s">
        <v>532</v>
      </c>
      <c r="F951" t="s">
        <v>477</v>
      </c>
      <c r="G951" t="s">
        <v>288</v>
      </c>
      <c r="H951" s="57">
        <v>45891</v>
      </c>
      <c r="I951" s="35">
        <v>25</v>
      </c>
      <c r="J951" s="54">
        <v>225</v>
      </c>
      <c r="K951" s="54">
        <v>5625</v>
      </c>
    </row>
    <row r="952" spans="5:11" x14ac:dyDescent="0.25">
      <c r="E952" t="s">
        <v>532</v>
      </c>
      <c r="F952" t="s">
        <v>477</v>
      </c>
      <c r="G952" t="s">
        <v>288</v>
      </c>
      <c r="H952" s="57">
        <v>45898</v>
      </c>
      <c r="I952" s="35">
        <v>25</v>
      </c>
      <c r="J952" s="54">
        <v>225</v>
      </c>
      <c r="K952" s="54">
        <v>5625</v>
      </c>
    </row>
    <row r="953" spans="5:11" x14ac:dyDescent="0.25">
      <c r="E953" t="s">
        <v>532</v>
      </c>
      <c r="F953" t="s">
        <v>478</v>
      </c>
      <c r="G953" t="s">
        <v>292</v>
      </c>
      <c r="H953" s="57">
        <v>45884</v>
      </c>
      <c r="I953" s="35">
        <v>25</v>
      </c>
      <c r="J953" s="54">
        <v>225</v>
      </c>
      <c r="K953" s="54">
        <v>5625</v>
      </c>
    </row>
    <row r="954" spans="5:11" x14ac:dyDescent="0.25">
      <c r="E954" t="s">
        <v>532</v>
      </c>
      <c r="F954" t="s">
        <v>478</v>
      </c>
      <c r="G954" t="s">
        <v>292</v>
      </c>
      <c r="H954" s="57">
        <v>45891</v>
      </c>
      <c r="I954" s="35">
        <v>25</v>
      </c>
      <c r="J954" s="54">
        <v>225</v>
      </c>
      <c r="K954" s="54">
        <v>5625</v>
      </c>
    </row>
    <row r="955" spans="5:11" x14ac:dyDescent="0.25">
      <c r="E955" t="s">
        <v>532</v>
      </c>
      <c r="F955" t="s">
        <v>478</v>
      </c>
      <c r="G955" t="s">
        <v>292</v>
      </c>
      <c r="H955" s="57">
        <v>45898</v>
      </c>
      <c r="I955" s="35">
        <v>25</v>
      </c>
      <c r="J955" s="54">
        <v>225</v>
      </c>
      <c r="K955" s="54">
        <v>5625</v>
      </c>
    </row>
    <row r="956" spans="5:11" x14ac:dyDescent="0.25">
      <c r="E956" t="s">
        <v>532</v>
      </c>
      <c r="F956" t="s">
        <v>478</v>
      </c>
      <c r="G956" t="s">
        <v>292</v>
      </c>
      <c r="H956" s="57">
        <v>45905</v>
      </c>
      <c r="I956" s="35">
        <v>25</v>
      </c>
      <c r="J956" s="54">
        <v>225</v>
      </c>
      <c r="K956" s="54">
        <v>5625</v>
      </c>
    </row>
    <row r="957" spans="5:11" x14ac:dyDescent="0.25">
      <c r="E957" t="s">
        <v>538</v>
      </c>
      <c r="F957" t="s">
        <v>290</v>
      </c>
      <c r="G957" t="s">
        <v>288</v>
      </c>
      <c r="H957" s="57">
        <v>45899</v>
      </c>
      <c r="I957" s="35">
        <v>0</v>
      </c>
      <c r="J957" s="54">
        <v>0</v>
      </c>
      <c r="K957" s="54">
        <v>0</v>
      </c>
    </row>
    <row r="958" spans="5:11" x14ac:dyDescent="0.25">
      <c r="E958" t="s">
        <v>538</v>
      </c>
      <c r="F958" t="s">
        <v>290</v>
      </c>
      <c r="G958" t="s">
        <v>288</v>
      </c>
      <c r="H958" s="57">
        <v>45906</v>
      </c>
      <c r="I958" s="35">
        <v>0</v>
      </c>
      <c r="J958" s="54">
        <v>0</v>
      </c>
      <c r="K958" s="54">
        <v>0</v>
      </c>
    </row>
    <row r="959" spans="5:11" x14ac:dyDescent="0.25">
      <c r="E959" t="s">
        <v>538</v>
      </c>
      <c r="F959" t="s">
        <v>290</v>
      </c>
      <c r="G959" t="s">
        <v>288</v>
      </c>
      <c r="H959" s="57">
        <v>45913</v>
      </c>
      <c r="I959" s="35">
        <v>0</v>
      </c>
      <c r="J959" s="54">
        <v>0</v>
      </c>
      <c r="K959" s="54">
        <v>0</v>
      </c>
    </row>
    <row r="960" spans="5:11" x14ac:dyDescent="0.25">
      <c r="E960" t="s">
        <v>538</v>
      </c>
      <c r="F960" t="s">
        <v>290</v>
      </c>
      <c r="G960" t="s">
        <v>288</v>
      </c>
      <c r="H960" s="57">
        <v>45920</v>
      </c>
      <c r="I960" s="35">
        <v>0</v>
      </c>
      <c r="J960" s="54">
        <v>0</v>
      </c>
      <c r="K960" s="54">
        <v>0</v>
      </c>
    </row>
    <row r="961" spans="5:11" x14ac:dyDescent="0.25">
      <c r="E961" t="s">
        <v>538</v>
      </c>
      <c r="F961" t="s">
        <v>290</v>
      </c>
      <c r="G961" t="s">
        <v>288</v>
      </c>
      <c r="H961" s="57">
        <v>45927</v>
      </c>
      <c r="I961" s="35">
        <v>0</v>
      </c>
      <c r="J961" s="54">
        <v>0</v>
      </c>
      <c r="K961" s="54">
        <v>0</v>
      </c>
    </row>
    <row r="962" spans="5:11" x14ac:dyDescent="0.25">
      <c r="E962" t="s">
        <v>538</v>
      </c>
      <c r="F962" t="s">
        <v>290</v>
      </c>
      <c r="G962" t="s">
        <v>288</v>
      </c>
      <c r="H962" s="57">
        <v>45934</v>
      </c>
      <c r="I962" s="35">
        <v>0</v>
      </c>
      <c r="J962" s="54">
        <v>0</v>
      </c>
      <c r="K962" s="54">
        <v>0</v>
      </c>
    </row>
    <row r="963" spans="5:11" x14ac:dyDescent="0.25">
      <c r="E963" t="s">
        <v>538</v>
      </c>
      <c r="F963" t="s">
        <v>290</v>
      </c>
      <c r="G963" t="s">
        <v>288</v>
      </c>
      <c r="H963" s="57">
        <v>45941</v>
      </c>
      <c r="I963" s="35">
        <v>0</v>
      </c>
      <c r="J963" s="54">
        <v>0</v>
      </c>
      <c r="K963" s="54">
        <v>0</v>
      </c>
    </row>
    <row r="964" spans="5:11" x14ac:dyDescent="0.25">
      <c r="E964" t="s">
        <v>538</v>
      </c>
      <c r="F964" t="s">
        <v>290</v>
      </c>
      <c r="G964" t="s">
        <v>288</v>
      </c>
      <c r="H964" s="57">
        <v>45948</v>
      </c>
      <c r="I964" s="35">
        <v>0</v>
      </c>
      <c r="J964" s="54">
        <v>0</v>
      </c>
      <c r="K964" s="54">
        <v>0</v>
      </c>
    </row>
    <row r="965" spans="5:11" x14ac:dyDescent="0.25">
      <c r="E965" t="s">
        <v>538</v>
      </c>
      <c r="F965" t="s">
        <v>290</v>
      </c>
      <c r="G965" t="s">
        <v>288</v>
      </c>
      <c r="H965" s="57">
        <v>45955</v>
      </c>
      <c r="I965" s="35">
        <v>0</v>
      </c>
      <c r="J965" s="54">
        <v>0</v>
      </c>
      <c r="K965" s="54">
        <v>0</v>
      </c>
    </row>
    <row r="966" spans="5:11" x14ac:dyDescent="0.25">
      <c r="E966" t="s">
        <v>538</v>
      </c>
      <c r="F966" t="s">
        <v>290</v>
      </c>
      <c r="G966" t="s">
        <v>288</v>
      </c>
      <c r="H966" s="57">
        <v>45836</v>
      </c>
      <c r="I966" s="35">
        <v>0</v>
      </c>
      <c r="J966" s="54">
        <v>0</v>
      </c>
      <c r="K966" s="54">
        <v>0</v>
      </c>
    </row>
    <row r="967" spans="5:11" x14ac:dyDescent="0.25">
      <c r="E967" t="s">
        <v>538</v>
      </c>
      <c r="F967" t="s">
        <v>290</v>
      </c>
      <c r="G967" t="s">
        <v>288</v>
      </c>
      <c r="H967" s="57">
        <v>45843</v>
      </c>
      <c r="I967" s="35">
        <v>0</v>
      </c>
      <c r="J967" s="54">
        <v>0</v>
      </c>
      <c r="K967" s="54">
        <v>0</v>
      </c>
    </row>
    <row r="968" spans="5:11" x14ac:dyDescent="0.25">
      <c r="E968" t="s">
        <v>538</v>
      </c>
      <c r="F968" t="s">
        <v>290</v>
      </c>
      <c r="G968" t="s">
        <v>288</v>
      </c>
      <c r="H968" s="57">
        <v>45850</v>
      </c>
      <c r="I968" s="35">
        <v>0</v>
      </c>
      <c r="J968" s="54">
        <v>0</v>
      </c>
      <c r="K968" s="54">
        <v>0</v>
      </c>
    </row>
    <row r="969" spans="5:11" x14ac:dyDescent="0.25">
      <c r="E969" t="s">
        <v>538</v>
      </c>
      <c r="F969" t="s">
        <v>290</v>
      </c>
      <c r="G969" t="s">
        <v>288</v>
      </c>
      <c r="H969" s="57">
        <v>45857</v>
      </c>
      <c r="I969" s="35">
        <v>0</v>
      </c>
      <c r="J969" s="54">
        <v>0</v>
      </c>
      <c r="K969" s="54">
        <v>0</v>
      </c>
    </row>
    <row r="970" spans="5:11" x14ac:dyDescent="0.25">
      <c r="E970" t="s">
        <v>538</v>
      </c>
      <c r="F970" t="s">
        <v>290</v>
      </c>
      <c r="G970" t="s">
        <v>288</v>
      </c>
      <c r="H970" s="57">
        <v>45864</v>
      </c>
      <c r="I970" s="35">
        <v>0</v>
      </c>
      <c r="J970" s="54">
        <v>0</v>
      </c>
      <c r="K970" s="54">
        <v>0</v>
      </c>
    </row>
    <row r="971" spans="5:11" x14ac:dyDescent="0.25">
      <c r="E971" t="s">
        <v>538</v>
      </c>
      <c r="F971" t="s">
        <v>290</v>
      </c>
      <c r="G971" t="s">
        <v>288</v>
      </c>
      <c r="H971" s="57">
        <v>45871</v>
      </c>
      <c r="I971" s="35">
        <v>0</v>
      </c>
      <c r="J971" s="54">
        <v>0</v>
      </c>
      <c r="K971" s="54">
        <v>0</v>
      </c>
    </row>
    <row r="972" spans="5:11" x14ac:dyDescent="0.25">
      <c r="E972" t="s">
        <v>538</v>
      </c>
      <c r="F972" t="s">
        <v>290</v>
      </c>
      <c r="G972" t="s">
        <v>288</v>
      </c>
      <c r="H972" s="57">
        <v>45878</v>
      </c>
      <c r="I972" s="35">
        <v>0</v>
      </c>
      <c r="J972" s="54">
        <v>0</v>
      </c>
      <c r="K972" s="54">
        <v>0</v>
      </c>
    </row>
    <row r="973" spans="5:11" x14ac:dyDescent="0.25">
      <c r="E973" t="s">
        <v>538</v>
      </c>
      <c r="F973" t="s">
        <v>290</v>
      </c>
      <c r="G973" t="s">
        <v>288</v>
      </c>
      <c r="H973" s="57">
        <v>45885</v>
      </c>
      <c r="I973" s="35">
        <v>0</v>
      </c>
      <c r="J973" s="54">
        <v>0</v>
      </c>
      <c r="K973" s="54">
        <v>0</v>
      </c>
    </row>
    <row r="974" spans="5:11" x14ac:dyDescent="0.25">
      <c r="E974" t="s">
        <v>538</v>
      </c>
      <c r="F974" t="s">
        <v>290</v>
      </c>
      <c r="G974" t="s">
        <v>288</v>
      </c>
      <c r="H974" s="57">
        <v>45892</v>
      </c>
      <c r="I974" s="35">
        <v>0</v>
      </c>
      <c r="J974" s="54">
        <v>0</v>
      </c>
      <c r="K974" s="54">
        <v>0</v>
      </c>
    </row>
    <row r="975" spans="5:11" x14ac:dyDescent="0.25">
      <c r="E975" t="s">
        <v>538</v>
      </c>
      <c r="F975" t="s">
        <v>293</v>
      </c>
      <c r="G975" t="s">
        <v>292</v>
      </c>
      <c r="H975" s="57">
        <v>45899</v>
      </c>
      <c r="I975" s="35">
        <v>0</v>
      </c>
      <c r="J975" s="54">
        <v>0</v>
      </c>
      <c r="K975" s="54">
        <v>0</v>
      </c>
    </row>
    <row r="976" spans="5:11" x14ac:dyDescent="0.25">
      <c r="E976" t="s">
        <v>538</v>
      </c>
      <c r="F976" t="s">
        <v>293</v>
      </c>
      <c r="G976" t="s">
        <v>292</v>
      </c>
      <c r="H976" s="57">
        <v>45906</v>
      </c>
      <c r="I976" s="35">
        <v>0</v>
      </c>
      <c r="J976" s="54">
        <v>0</v>
      </c>
      <c r="K976" s="54">
        <v>0</v>
      </c>
    </row>
    <row r="977" spans="5:11" x14ac:dyDescent="0.25">
      <c r="E977" t="s">
        <v>538</v>
      </c>
      <c r="F977" t="s">
        <v>293</v>
      </c>
      <c r="G977" t="s">
        <v>292</v>
      </c>
      <c r="H977" s="57">
        <v>45913</v>
      </c>
      <c r="I977" s="35">
        <v>0</v>
      </c>
      <c r="J977" s="54">
        <v>0</v>
      </c>
      <c r="K977" s="54">
        <v>0</v>
      </c>
    </row>
    <row r="978" spans="5:11" x14ac:dyDescent="0.25">
      <c r="E978" t="s">
        <v>538</v>
      </c>
      <c r="F978" t="s">
        <v>293</v>
      </c>
      <c r="G978" t="s">
        <v>292</v>
      </c>
      <c r="H978" s="57">
        <v>45920</v>
      </c>
      <c r="I978" s="35">
        <v>0</v>
      </c>
      <c r="J978" s="54">
        <v>0</v>
      </c>
      <c r="K978" s="54">
        <v>0</v>
      </c>
    </row>
    <row r="979" spans="5:11" x14ac:dyDescent="0.25">
      <c r="E979" t="s">
        <v>538</v>
      </c>
      <c r="F979" t="s">
        <v>293</v>
      </c>
      <c r="G979" t="s">
        <v>292</v>
      </c>
      <c r="H979" s="57">
        <v>45927</v>
      </c>
      <c r="I979" s="35">
        <v>0</v>
      </c>
      <c r="J979" s="54">
        <v>0</v>
      </c>
      <c r="K979" s="54">
        <v>0</v>
      </c>
    </row>
    <row r="980" spans="5:11" x14ac:dyDescent="0.25">
      <c r="E980" t="s">
        <v>538</v>
      </c>
      <c r="F980" t="s">
        <v>293</v>
      </c>
      <c r="G980" t="s">
        <v>292</v>
      </c>
      <c r="H980" s="57">
        <v>45934</v>
      </c>
      <c r="I980" s="35">
        <v>0</v>
      </c>
      <c r="J980" s="54">
        <v>0</v>
      </c>
      <c r="K980" s="54">
        <v>0</v>
      </c>
    </row>
    <row r="981" spans="5:11" x14ac:dyDescent="0.25">
      <c r="E981" t="s">
        <v>538</v>
      </c>
      <c r="F981" t="s">
        <v>293</v>
      </c>
      <c r="G981" t="s">
        <v>292</v>
      </c>
      <c r="H981" s="57">
        <v>45941</v>
      </c>
      <c r="I981" s="35">
        <v>0</v>
      </c>
      <c r="J981" s="54">
        <v>0</v>
      </c>
      <c r="K981" s="54">
        <v>0</v>
      </c>
    </row>
    <row r="982" spans="5:11" x14ac:dyDescent="0.25">
      <c r="E982" t="s">
        <v>538</v>
      </c>
      <c r="F982" t="s">
        <v>293</v>
      </c>
      <c r="G982" t="s">
        <v>292</v>
      </c>
      <c r="H982" s="57">
        <v>45948</v>
      </c>
      <c r="I982" s="35">
        <v>0</v>
      </c>
      <c r="J982" s="54">
        <v>0</v>
      </c>
      <c r="K982" s="54">
        <v>0</v>
      </c>
    </row>
    <row r="983" spans="5:11" x14ac:dyDescent="0.25">
      <c r="E983" t="s">
        <v>538</v>
      </c>
      <c r="F983" t="s">
        <v>293</v>
      </c>
      <c r="G983" t="s">
        <v>292</v>
      </c>
      <c r="H983" s="57">
        <v>45955</v>
      </c>
      <c r="I983" s="35">
        <v>0</v>
      </c>
      <c r="J983" s="54">
        <v>0</v>
      </c>
      <c r="K983" s="54">
        <v>0</v>
      </c>
    </row>
    <row r="984" spans="5:11" x14ac:dyDescent="0.25">
      <c r="E984" t="s">
        <v>538</v>
      </c>
      <c r="F984" t="s">
        <v>293</v>
      </c>
      <c r="G984" t="s">
        <v>292</v>
      </c>
      <c r="H984" s="57">
        <v>45962</v>
      </c>
      <c r="I984" s="35">
        <v>0</v>
      </c>
      <c r="J984" s="54">
        <v>0</v>
      </c>
      <c r="K984" s="54">
        <v>0</v>
      </c>
    </row>
    <row r="985" spans="5:11" x14ac:dyDescent="0.25">
      <c r="E985" t="s">
        <v>538</v>
      </c>
      <c r="F985" t="s">
        <v>293</v>
      </c>
      <c r="G985" t="s">
        <v>292</v>
      </c>
      <c r="H985" s="57">
        <v>45843</v>
      </c>
      <c r="I985" s="35">
        <v>0</v>
      </c>
      <c r="J985" s="54">
        <v>0</v>
      </c>
      <c r="K985" s="54">
        <v>0</v>
      </c>
    </row>
    <row r="986" spans="5:11" x14ac:dyDescent="0.25">
      <c r="E986" t="s">
        <v>538</v>
      </c>
      <c r="F986" t="s">
        <v>293</v>
      </c>
      <c r="G986" t="s">
        <v>292</v>
      </c>
      <c r="H986" s="57">
        <v>45850</v>
      </c>
      <c r="I986" s="35">
        <v>0</v>
      </c>
      <c r="J986" s="54">
        <v>0</v>
      </c>
      <c r="K986" s="54">
        <v>0</v>
      </c>
    </row>
    <row r="987" spans="5:11" x14ac:dyDescent="0.25">
      <c r="E987" t="s">
        <v>538</v>
      </c>
      <c r="F987" t="s">
        <v>293</v>
      </c>
      <c r="G987" t="s">
        <v>292</v>
      </c>
      <c r="H987" s="57">
        <v>45857</v>
      </c>
      <c r="I987" s="35">
        <v>0</v>
      </c>
      <c r="J987" s="54">
        <v>0</v>
      </c>
      <c r="K987" s="54">
        <v>0</v>
      </c>
    </row>
    <row r="988" spans="5:11" x14ac:dyDescent="0.25">
      <c r="E988" t="s">
        <v>538</v>
      </c>
      <c r="F988" t="s">
        <v>293</v>
      </c>
      <c r="G988" t="s">
        <v>292</v>
      </c>
      <c r="H988" s="57">
        <v>45864</v>
      </c>
      <c r="I988" s="35">
        <v>0</v>
      </c>
      <c r="J988" s="54">
        <v>0</v>
      </c>
      <c r="K988" s="54">
        <v>0</v>
      </c>
    </row>
    <row r="989" spans="5:11" x14ac:dyDescent="0.25">
      <c r="E989" t="s">
        <v>538</v>
      </c>
      <c r="F989" t="s">
        <v>293</v>
      </c>
      <c r="G989" t="s">
        <v>292</v>
      </c>
      <c r="H989" s="57">
        <v>45871</v>
      </c>
      <c r="I989" s="35">
        <v>0</v>
      </c>
      <c r="J989" s="54">
        <v>0</v>
      </c>
      <c r="K989" s="54">
        <v>0</v>
      </c>
    </row>
    <row r="990" spans="5:11" x14ac:dyDescent="0.25">
      <c r="E990" t="s">
        <v>538</v>
      </c>
      <c r="F990" t="s">
        <v>293</v>
      </c>
      <c r="G990" t="s">
        <v>292</v>
      </c>
      <c r="H990" s="57">
        <v>45878</v>
      </c>
      <c r="I990" s="35">
        <v>0</v>
      </c>
      <c r="J990" s="54">
        <v>0</v>
      </c>
      <c r="K990" s="54">
        <v>0</v>
      </c>
    </row>
    <row r="991" spans="5:11" x14ac:dyDescent="0.25">
      <c r="E991" t="s">
        <v>538</v>
      </c>
      <c r="F991" t="s">
        <v>293</v>
      </c>
      <c r="G991" t="s">
        <v>292</v>
      </c>
      <c r="H991" s="57">
        <v>45885</v>
      </c>
      <c r="I991" s="35">
        <v>0</v>
      </c>
      <c r="J991" s="54">
        <v>0</v>
      </c>
      <c r="K991" s="54">
        <v>0</v>
      </c>
    </row>
    <row r="992" spans="5:11" x14ac:dyDescent="0.25">
      <c r="E992" t="s">
        <v>538</v>
      </c>
      <c r="F992" t="s">
        <v>293</v>
      </c>
      <c r="G992" t="s">
        <v>292</v>
      </c>
      <c r="H992" s="57">
        <v>45892</v>
      </c>
      <c r="I992" s="35">
        <v>0</v>
      </c>
      <c r="J992" s="54">
        <v>0</v>
      </c>
      <c r="K992" s="54">
        <v>0</v>
      </c>
    </row>
    <row r="993" spans="5:11" x14ac:dyDescent="0.25">
      <c r="E993" t="s">
        <v>538</v>
      </c>
      <c r="F993" t="s">
        <v>282</v>
      </c>
      <c r="G993" t="s">
        <v>23</v>
      </c>
      <c r="H993" s="57">
        <v>45873</v>
      </c>
      <c r="I993" s="35">
        <v>0</v>
      </c>
      <c r="J993" s="54">
        <v>0</v>
      </c>
      <c r="K993" s="54">
        <v>0</v>
      </c>
    </row>
    <row r="994" spans="5:11" x14ac:dyDescent="0.25">
      <c r="E994" t="s">
        <v>538</v>
      </c>
      <c r="F994" t="s">
        <v>282</v>
      </c>
      <c r="G994" t="s">
        <v>23</v>
      </c>
      <c r="H994" s="57">
        <v>45880</v>
      </c>
      <c r="I994" s="35">
        <v>0</v>
      </c>
      <c r="J994" s="54">
        <v>0</v>
      </c>
      <c r="K994" s="54">
        <v>0</v>
      </c>
    </row>
    <row r="995" spans="5:11" x14ac:dyDescent="0.25">
      <c r="E995" t="s">
        <v>538</v>
      </c>
      <c r="F995" t="s">
        <v>282</v>
      </c>
      <c r="G995" t="s">
        <v>23</v>
      </c>
      <c r="H995" s="57">
        <v>45887</v>
      </c>
      <c r="I995" s="35">
        <v>0</v>
      </c>
      <c r="J995" s="54">
        <v>0</v>
      </c>
      <c r="K995" s="54">
        <v>0</v>
      </c>
    </row>
    <row r="996" spans="5:11" x14ac:dyDescent="0.25">
      <c r="E996" t="s">
        <v>538</v>
      </c>
      <c r="F996" t="s">
        <v>282</v>
      </c>
      <c r="G996" t="s">
        <v>23</v>
      </c>
      <c r="H996" s="57">
        <v>45894</v>
      </c>
      <c r="I996" s="35">
        <v>0</v>
      </c>
      <c r="J996" s="54">
        <v>0</v>
      </c>
      <c r="K996" s="54">
        <v>0</v>
      </c>
    </row>
    <row r="997" spans="5:11" x14ac:dyDescent="0.25">
      <c r="E997" t="s">
        <v>538</v>
      </c>
      <c r="F997" t="s">
        <v>284</v>
      </c>
      <c r="G997" t="s">
        <v>24</v>
      </c>
      <c r="H997" s="57">
        <v>45880</v>
      </c>
      <c r="I997" s="35">
        <v>0</v>
      </c>
      <c r="J997" s="54">
        <v>0</v>
      </c>
      <c r="K997" s="54">
        <v>0</v>
      </c>
    </row>
    <row r="998" spans="5:11" x14ac:dyDescent="0.25">
      <c r="E998" t="s">
        <v>538</v>
      </c>
      <c r="F998" t="s">
        <v>284</v>
      </c>
      <c r="G998" t="s">
        <v>24</v>
      </c>
      <c r="H998" s="57">
        <v>45887</v>
      </c>
      <c r="I998" s="35">
        <v>0</v>
      </c>
      <c r="J998" s="54">
        <v>0</v>
      </c>
      <c r="K998" s="54">
        <v>0</v>
      </c>
    </row>
    <row r="999" spans="5:11" x14ac:dyDescent="0.25">
      <c r="E999" t="s">
        <v>538</v>
      </c>
      <c r="F999" t="s">
        <v>284</v>
      </c>
      <c r="G999" t="s">
        <v>24</v>
      </c>
      <c r="H999" s="57">
        <v>45894</v>
      </c>
      <c r="I999" s="35">
        <v>0</v>
      </c>
      <c r="J999" s="54">
        <v>0</v>
      </c>
      <c r="K999" s="54">
        <v>0</v>
      </c>
    </row>
    <row r="1000" spans="5:11" x14ac:dyDescent="0.25">
      <c r="E1000" t="s">
        <v>538</v>
      </c>
      <c r="F1000" t="s">
        <v>284</v>
      </c>
      <c r="G1000" t="s">
        <v>24</v>
      </c>
      <c r="H1000" s="57">
        <v>45901</v>
      </c>
      <c r="I1000" s="35">
        <v>0</v>
      </c>
      <c r="J1000" s="54">
        <v>0</v>
      </c>
      <c r="K1000" s="54">
        <v>0</v>
      </c>
    </row>
    <row r="1001" spans="5:11" x14ac:dyDescent="0.25">
      <c r="E1001" t="s">
        <v>539</v>
      </c>
      <c r="F1001" t="s">
        <v>282</v>
      </c>
      <c r="G1001" t="s">
        <v>23</v>
      </c>
      <c r="H1001" s="57">
        <v>45880</v>
      </c>
      <c r="I1001" s="35">
        <v>12</v>
      </c>
      <c r="J1001" s="54">
        <v>0</v>
      </c>
      <c r="K1001" s="54">
        <v>0</v>
      </c>
    </row>
    <row r="1002" spans="5:11" x14ac:dyDescent="0.25">
      <c r="E1002" t="s">
        <v>539</v>
      </c>
      <c r="F1002" t="s">
        <v>282</v>
      </c>
      <c r="G1002" t="s">
        <v>23</v>
      </c>
      <c r="H1002" s="57">
        <v>45887</v>
      </c>
      <c r="I1002" s="35">
        <v>4</v>
      </c>
      <c r="J1002" s="54">
        <v>0</v>
      </c>
      <c r="K1002" s="54">
        <v>0</v>
      </c>
    </row>
    <row r="1003" spans="5:11" x14ac:dyDescent="0.25">
      <c r="E1003" t="s">
        <v>539</v>
      </c>
      <c r="F1003" t="s">
        <v>282</v>
      </c>
      <c r="G1003" t="s">
        <v>479</v>
      </c>
      <c r="H1003" s="57">
        <v>45863</v>
      </c>
      <c r="I1003" s="35">
        <v>30</v>
      </c>
      <c r="J1003" s="54">
        <v>245</v>
      </c>
      <c r="K1003" s="54">
        <v>7350</v>
      </c>
    </row>
    <row r="1004" spans="5:11" x14ac:dyDescent="0.25">
      <c r="E1004" t="s">
        <v>539</v>
      </c>
      <c r="F1004" t="s">
        <v>282</v>
      </c>
      <c r="G1004" t="s">
        <v>479</v>
      </c>
      <c r="H1004" s="57">
        <v>45870</v>
      </c>
      <c r="I1004" s="35">
        <v>30</v>
      </c>
      <c r="J1004" s="54">
        <v>245</v>
      </c>
      <c r="K1004" s="54">
        <v>7350</v>
      </c>
    </row>
    <row r="1005" spans="5:11" x14ac:dyDescent="0.25">
      <c r="E1005" t="s">
        <v>539</v>
      </c>
      <c r="F1005" t="s">
        <v>282</v>
      </c>
      <c r="G1005" t="s">
        <v>479</v>
      </c>
      <c r="H1005" s="57">
        <v>45877</v>
      </c>
      <c r="I1005" s="35">
        <v>30</v>
      </c>
      <c r="J1005" s="54">
        <v>245</v>
      </c>
      <c r="K1005" s="54">
        <v>7350</v>
      </c>
    </row>
    <row r="1006" spans="5:11" x14ac:dyDescent="0.25">
      <c r="E1006" t="s">
        <v>539</v>
      </c>
      <c r="F1006" t="s">
        <v>282</v>
      </c>
      <c r="G1006" t="s">
        <v>479</v>
      </c>
      <c r="H1006" s="57">
        <v>45884</v>
      </c>
      <c r="I1006" s="35">
        <v>30</v>
      </c>
      <c r="J1006" s="54">
        <v>245</v>
      </c>
      <c r="K1006" s="54">
        <v>7350</v>
      </c>
    </row>
    <row r="1007" spans="5:11" x14ac:dyDescent="0.25">
      <c r="E1007" t="s">
        <v>539</v>
      </c>
      <c r="F1007" t="s">
        <v>282</v>
      </c>
      <c r="G1007" t="s">
        <v>479</v>
      </c>
      <c r="H1007" s="57">
        <v>45891</v>
      </c>
      <c r="I1007" s="35">
        <v>30</v>
      </c>
      <c r="J1007" s="54">
        <v>245</v>
      </c>
      <c r="K1007" s="54">
        <v>7350</v>
      </c>
    </row>
    <row r="1008" spans="5:11" x14ac:dyDescent="0.25">
      <c r="E1008" t="s">
        <v>539</v>
      </c>
      <c r="F1008" t="s">
        <v>282</v>
      </c>
      <c r="G1008" t="s">
        <v>479</v>
      </c>
      <c r="H1008" s="57">
        <v>45898</v>
      </c>
      <c r="I1008" s="35">
        <v>30</v>
      </c>
      <c r="J1008" s="54">
        <v>245</v>
      </c>
      <c r="K1008" s="54">
        <v>7350</v>
      </c>
    </row>
    <row r="1009" spans="5:11" x14ac:dyDescent="0.25">
      <c r="E1009" t="s">
        <v>539</v>
      </c>
      <c r="F1009" t="s">
        <v>282</v>
      </c>
      <c r="G1009" t="s">
        <v>479</v>
      </c>
      <c r="H1009" s="57">
        <v>45905</v>
      </c>
      <c r="I1009" s="35">
        <v>30</v>
      </c>
      <c r="J1009" s="54">
        <v>245</v>
      </c>
      <c r="K1009" s="54">
        <v>7350</v>
      </c>
    </row>
    <row r="1010" spans="5:11" x14ac:dyDescent="0.25">
      <c r="E1010" t="s">
        <v>539</v>
      </c>
      <c r="F1010" t="s">
        <v>282</v>
      </c>
      <c r="G1010" t="s">
        <v>479</v>
      </c>
      <c r="H1010" s="57">
        <v>45856</v>
      </c>
      <c r="I1010" s="35">
        <v>30</v>
      </c>
      <c r="J1010" s="54">
        <v>245</v>
      </c>
      <c r="K1010" s="54">
        <v>7350</v>
      </c>
    </row>
    <row r="1011" spans="5:11" x14ac:dyDescent="0.25">
      <c r="E1011" t="s">
        <v>539</v>
      </c>
      <c r="F1011" t="s">
        <v>284</v>
      </c>
      <c r="G1011" t="s">
        <v>24</v>
      </c>
      <c r="H1011" s="57">
        <v>45887</v>
      </c>
      <c r="I1011" s="35">
        <v>12</v>
      </c>
      <c r="J1011" s="54">
        <v>0</v>
      </c>
      <c r="K1011" s="54">
        <v>0</v>
      </c>
    </row>
    <row r="1012" spans="5:11" x14ac:dyDescent="0.25">
      <c r="E1012" t="s">
        <v>539</v>
      </c>
      <c r="F1012" t="s">
        <v>284</v>
      </c>
      <c r="G1012" t="s">
        <v>24</v>
      </c>
      <c r="H1012" s="57">
        <v>45894</v>
      </c>
      <c r="I1012" s="35">
        <v>4</v>
      </c>
      <c r="J1012" s="54">
        <v>0</v>
      </c>
      <c r="K1012" s="54">
        <v>0</v>
      </c>
    </row>
    <row r="1013" spans="5:11" x14ac:dyDescent="0.25">
      <c r="E1013" t="s">
        <v>539</v>
      </c>
      <c r="F1013" t="s">
        <v>284</v>
      </c>
      <c r="G1013" t="s">
        <v>481</v>
      </c>
      <c r="H1013" s="57">
        <v>45863</v>
      </c>
      <c r="I1013" s="35">
        <v>30</v>
      </c>
      <c r="J1013" s="54">
        <v>245</v>
      </c>
      <c r="K1013" s="54">
        <v>7350</v>
      </c>
    </row>
    <row r="1014" spans="5:11" x14ac:dyDescent="0.25">
      <c r="E1014" t="s">
        <v>539</v>
      </c>
      <c r="F1014" t="s">
        <v>284</v>
      </c>
      <c r="G1014" t="s">
        <v>481</v>
      </c>
      <c r="H1014" s="57">
        <v>45870</v>
      </c>
      <c r="I1014" s="35">
        <v>30</v>
      </c>
      <c r="J1014" s="54">
        <v>245</v>
      </c>
      <c r="K1014" s="54">
        <v>7350</v>
      </c>
    </row>
    <row r="1015" spans="5:11" x14ac:dyDescent="0.25">
      <c r="E1015" t="s">
        <v>539</v>
      </c>
      <c r="F1015" t="s">
        <v>284</v>
      </c>
      <c r="G1015" t="s">
        <v>481</v>
      </c>
      <c r="H1015" s="57">
        <v>45877</v>
      </c>
      <c r="I1015" s="35">
        <v>30</v>
      </c>
      <c r="J1015" s="54">
        <v>245</v>
      </c>
      <c r="K1015" s="54">
        <v>7350</v>
      </c>
    </row>
    <row r="1016" spans="5:11" x14ac:dyDescent="0.25">
      <c r="E1016" t="s">
        <v>539</v>
      </c>
      <c r="F1016" t="s">
        <v>284</v>
      </c>
      <c r="G1016" t="s">
        <v>481</v>
      </c>
      <c r="H1016" s="57">
        <v>45884</v>
      </c>
      <c r="I1016" s="35">
        <v>30</v>
      </c>
      <c r="J1016" s="54">
        <v>245</v>
      </c>
      <c r="K1016" s="54">
        <v>7350</v>
      </c>
    </row>
    <row r="1017" spans="5:11" x14ac:dyDescent="0.25">
      <c r="E1017" t="s">
        <v>539</v>
      </c>
      <c r="F1017" t="s">
        <v>284</v>
      </c>
      <c r="G1017" t="s">
        <v>481</v>
      </c>
      <c r="H1017" s="57">
        <v>45891</v>
      </c>
      <c r="I1017" s="35">
        <v>30</v>
      </c>
      <c r="J1017" s="54">
        <v>245</v>
      </c>
      <c r="K1017" s="54">
        <v>7350</v>
      </c>
    </row>
    <row r="1018" spans="5:11" x14ac:dyDescent="0.25">
      <c r="E1018" t="s">
        <v>539</v>
      </c>
      <c r="F1018" t="s">
        <v>284</v>
      </c>
      <c r="G1018" t="s">
        <v>481</v>
      </c>
      <c r="H1018" s="57">
        <v>45898</v>
      </c>
      <c r="I1018" s="35">
        <v>30</v>
      </c>
      <c r="J1018" s="54">
        <v>245</v>
      </c>
      <c r="K1018" s="54">
        <v>7350</v>
      </c>
    </row>
    <row r="1019" spans="5:11" x14ac:dyDescent="0.25">
      <c r="E1019" t="s">
        <v>539</v>
      </c>
      <c r="F1019" t="s">
        <v>284</v>
      </c>
      <c r="G1019" t="s">
        <v>481</v>
      </c>
      <c r="H1019" s="57">
        <v>45905</v>
      </c>
      <c r="I1019" s="35">
        <v>30</v>
      </c>
      <c r="J1019" s="54">
        <v>245</v>
      </c>
      <c r="K1019" s="54">
        <v>7350</v>
      </c>
    </row>
    <row r="1020" spans="5:11" x14ac:dyDescent="0.25">
      <c r="E1020" t="s">
        <v>539</v>
      </c>
      <c r="F1020" t="s">
        <v>284</v>
      </c>
      <c r="G1020" t="s">
        <v>481</v>
      </c>
      <c r="H1020" s="57">
        <v>45912</v>
      </c>
      <c r="I1020" s="35">
        <v>30</v>
      </c>
      <c r="J1020" s="54">
        <v>245</v>
      </c>
      <c r="K1020" s="54">
        <v>7350</v>
      </c>
    </row>
    <row r="1021" spans="5:11" x14ac:dyDescent="0.25">
      <c r="E1021" t="s">
        <v>539</v>
      </c>
      <c r="F1021" t="s">
        <v>319</v>
      </c>
      <c r="G1021" t="s">
        <v>23</v>
      </c>
      <c r="H1021" s="57">
        <v>45879</v>
      </c>
      <c r="I1021" s="35">
        <v>6</v>
      </c>
      <c r="J1021" s="54">
        <v>0</v>
      </c>
      <c r="K1021" s="54">
        <v>0</v>
      </c>
    </row>
    <row r="1022" spans="5:11" x14ac:dyDescent="0.25">
      <c r="E1022" t="s">
        <v>539</v>
      </c>
      <c r="F1022" t="s">
        <v>321</v>
      </c>
      <c r="G1022" t="s">
        <v>24</v>
      </c>
      <c r="H1022" s="57">
        <v>45886</v>
      </c>
      <c r="I1022" s="35">
        <v>6</v>
      </c>
      <c r="J1022" s="54">
        <v>0</v>
      </c>
      <c r="K1022" s="54">
        <v>0</v>
      </c>
    </row>
    <row r="1023" spans="5:11" x14ac:dyDescent="0.25">
      <c r="E1023" t="s">
        <v>539</v>
      </c>
      <c r="F1023" t="s">
        <v>320</v>
      </c>
      <c r="G1023" t="s">
        <v>23</v>
      </c>
      <c r="H1023" s="57">
        <v>45928</v>
      </c>
      <c r="I1023" s="35">
        <v>2</v>
      </c>
      <c r="J1023" s="54">
        <v>0</v>
      </c>
      <c r="K1023" s="54">
        <v>0</v>
      </c>
    </row>
    <row r="1024" spans="5:11" x14ac:dyDescent="0.25">
      <c r="E1024" t="s">
        <v>539</v>
      </c>
      <c r="F1024" t="s">
        <v>322</v>
      </c>
      <c r="G1024" t="s">
        <v>24</v>
      </c>
      <c r="H1024" s="57">
        <v>45935</v>
      </c>
      <c r="I1024" s="35">
        <v>2</v>
      </c>
      <c r="J1024" s="54">
        <v>0</v>
      </c>
      <c r="K1024" s="54">
        <v>0</v>
      </c>
    </row>
    <row r="1025" spans="5:11" x14ac:dyDescent="0.25">
      <c r="E1025" t="s">
        <v>539</v>
      </c>
      <c r="F1025" t="s">
        <v>1223</v>
      </c>
      <c r="G1025" t="s">
        <v>23</v>
      </c>
      <c r="H1025" s="57">
        <v>45887</v>
      </c>
      <c r="I1025" s="35">
        <v>4</v>
      </c>
      <c r="J1025" s="54">
        <v>0</v>
      </c>
      <c r="K1025" s="54">
        <v>0</v>
      </c>
    </row>
    <row r="1026" spans="5:11" x14ac:dyDescent="0.25">
      <c r="E1026" t="s">
        <v>539</v>
      </c>
      <c r="F1026" t="s">
        <v>1223</v>
      </c>
      <c r="G1026" t="s">
        <v>23</v>
      </c>
      <c r="H1026" s="57">
        <v>45901</v>
      </c>
      <c r="I1026" s="35">
        <v>2</v>
      </c>
      <c r="J1026" s="54">
        <v>0</v>
      </c>
      <c r="K1026" s="54">
        <v>0</v>
      </c>
    </row>
    <row r="1027" spans="5:11" x14ac:dyDescent="0.25">
      <c r="E1027" t="s">
        <v>539</v>
      </c>
      <c r="F1027" t="s">
        <v>1221</v>
      </c>
      <c r="G1027" t="s">
        <v>24</v>
      </c>
      <c r="H1027" s="57">
        <v>45894</v>
      </c>
      <c r="I1027" s="35">
        <v>4</v>
      </c>
      <c r="J1027" s="54">
        <v>0</v>
      </c>
      <c r="K1027" s="54">
        <v>0</v>
      </c>
    </row>
    <row r="1028" spans="5:11" x14ac:dyDescent="0.25">
      <c r="E1028" t="s">
        <v>539</v>
      </c>
      <c r="F1028" t="s">
        <v>1221</v>
      </c>
      <c r="G1028" t="s">
        <v>24</v>
      </c>
      <c r="H1028" s="57">
        <v>45908</v>
      </c>
      <c r="I1028" s="35">
        <v>2</v>
      </c>
      <c r="J1028" s="54">
        <v>0</v>
      </c>
      <c r="K1028" s="54">
        <v>0</v>
      </c>
    </row>
    <row r="1029" spans="5:11" x14ac:dyDescent="0.25">
      <c r="E1029" t="s">
        <v>568</v>
      </c>
      <c r="F1029" t="s">
        <v>290</v>
      </c>
      <c r="G1029" t="s">
        <v>288</v>
      </c>
      <c r="H1029" s="57">
        <v>45899</v>
      </c>
      <c r="I1029" s="35">
        <v>34</v>
      </c>
      <c r="J1029" s="54">
        <v>210</v>
      </c>
      <c r="K1029" s="54">
        <v>7140</v>
      </c>
    </row>
    <row r="1030" spans="5:11" x14ac:dyDescent="0.25">
      <c r="E1030" t="s">
        <v>568</v>
      </c>
      <c r="F1030" t="s">
        <v>290</v>
      </c>
      <c r="G1030" t="s">
        <v>288</v>
      </c>
      <c r="H1030" s="57">
        <v>45906</v>
      </c>
      <c r="I1030" s="35">
        <v>24</v>
      </c>
      <c r="J1030" s="54">
        <v>195</v>
      </c>
      <c r="K1030" s="54">
        <v>4680</v>
      </c>
    </row>
    <row r="1031" spans="5:11" x14ac:dyDescent="0.25">
      <c r="E1031" t="s">
        <v>568</v>
      </c>
      <c r="F1031" t="s">
        <v>290</v>
      </c>
      <c r="G1031" t="s">
        <v>288</v>
      </c>
      <c r="H1031" s="57">
        <v>45913</v>
      </c>
      <c r="I1031" s="35">
        <v>24</v>
      </c>
      <c r="J1031" s="54">
        <v>195</v>
      </c>
      <c r="K1031" s="54">
        <v>4680</v>
      </c>
    </row>
    <row r="1032" spans="5:11" x14ac:dyDescent="0.25">
      <c r="E1032" t="s">
        <v>568</v>
      </c>
      <c r="F1032" t="s">
        <v>290</v>
      </c>
      <c r="G1032" t="s">
        <v>288</v>
      </c>
      <c r="H1032" s="57">
        <v>45920</v>
      </c>
      <c r="I1032" s="35">
        <v>24</v>
      </c>
      <c r="J1032" s="54">
        <v>195</v>
      </c>
      <c r="K1032" s="54">
        <v>4680</v>
      </c>
    </row>
    <row r="1033" spans="5:11" x14ac:dyDescent="0.25">
      <c r="E1033" t="s">
        <v>568</v>
      </c>
      <c r="F1033" t="s">
        <v>290</v>
      </c>
      <c r="G1033" t="s">
        <v>288</v>
      </c>
      <c r="H1033" s="57">
        <v>45927</v>
      </c>
      <c r="I1033" s="35">
        <v>24</v>
      </c>
      <c r="J1033" s="54">
        <v>195</v>
      </c>
      <c r="K1033" s="54">
        <v>4680</v>
      </c>
    </row>
    <row r="1034" spans="5:11" x14ac:dyDescent="0.25">
      <c r="E1034" t="s">
        <v>568</v>
      </c>
      <c r="F1034" t="s">
        <v>290</v>
      </c>
      <c r="G1034" t="s">
        <v>288</v>
      </c>
      <c r="H1034" s="57">
        <v>45934</v>
      </c>
      <c r="I1034" s="35">
        <v>24</v>
      </c>
      <c r="J1034" s="54">
        <v>195</v>
      </c>
      <c r="K1034" s="54">
        <v>4680</v>
      </c>
    </row>
    <row r="1035" spans="5:11" x14ac:dyDescent="0.25">
      <c r="E1035" t="s">
        <v>568</v>
      </c>
      <c r="F1035" t="s">
        <v>290</v>
      </c>
      <c r="G1035" t="s">
        <v>288</v>
      </c>
      <c r="H1035" s="57">
        <v>45941</v>
      </c>
      <c r="I1035" s="35">
        <v>24</v>
      </c>
      <c r="J1035" s="54">
        <v>195</v>
      </c>
      <c r="K1035" s="54">
        <v>4680</v>
      </c>
    </row>
    <row r="1036" spans="5:11" x14ac:dyDescent="0.25">
      <c r="E1036" t="s">
        <v>568</v>
      </c>
      <c r="F1036" t="s">
        <v>290</v>
      </c>
      <c r="G1036" t="s">
        <v>288</v>
      </c>
      <c r="H1036" s="57">
        <v>45948</v>
      </c>
      <c r="I1036" s="35">
        <v>24</v>
      </c>
      <c r="J1036" s="54">
        <v>210</v>
      </c>
      <c r="K1036" s="54">
        <v>5040</v>
      </c>
    </row>
    <row r="1037" spans="5:11" x14ac:dyDescent="0.25">
      <c r="E1037" t="s">
        <v>568</v>
      </c>
      <c r="F1037" t="s">
        <v>290</v>
      </c>
      <c r="G1037" t="s">
        <v>288</v>
      </c>
      <c r="H1037" s="57">
        <v>45955</v>
      </c>
      <c r="I1037" s="35">
        <v>24</v>
      </c>
      <c r="J1037" s="54">
        <v>210</v>
      </c>
      <c r="K1037" s="54">
        <v>5040</v>
      </c>
    </row>
    <row r="1038" spans="5:11" x14ac:dyDescent="0.25">
      <c r="E1038" t="s">
        <v>568</v>
      </c>
      <c r="F1038" t="s">
        <v>290</v>
      </c>
      <c r="G1038" t="s">
        <v>288</v>
      </c>
      <c r="H1038" s="57">
        <v>45836</v>
      </c>
      <c r="I1038" s="35">
        <v>24</v>
      </c>
      <c r="J1038" s="54">
        <v>195</v>
      </c>
      <c r="K1038" s="54">
        <v>4680</v>
      </c>
    </row>
    <row r="1039" spans="5:11" x14ac:dyDescent="0.25">
      <c r="E1039" t="s">
        <v>568</v>
      </c>
      <c r="F1039" t="s">
        <v>290</v>
      </c>
      <c r="G1039" t="s">
        <v>288</v>
      </c>
      <c r="H1039" s="57">
        <v>45843</v>
      </c>
      <c r="I1039" s="35">
        <v>24</v>
      </c>
      <c r="J1039" s="54">
        <v>195</v>
      </c>
      <c r="K1039" s="54">
        <v>4680</v>
      </c>
    </row>
    <row r="1040" spans="5:11" x14ac:dyDescent="0.25">
      <c r="E1040" t="s">
        <v>568</v>
      </c>
      <c r="F1040" t="s">
        <v>290</v>
      </c>
      <c r="G1040" t="s">
        <v>288</v>
      </c>
      <c r="H1040" s="57">
        <v>45850</v>
      </c>
      <c r="I1040" s="35">
        <v>24</v>
      </c>
      <c r="J1040" s="54">
        <v>195</v>
      </c>
      <c r="K1040" s="54">
        <v>4680</v>
      </c>
    </row>
    <row r="1041" spans="5:11" x14ac:dyDescent="0.25">
      <c r="E1041" t="s">
        <v>568</v>
      </c>
      <c r="F1041" t="s">
        <v>290</v>
      </c>
      <c r="G1041" t="s">
        <v>288</v>
      </c>
      <c r="H1041" s="57">
        <v>45857</v>
      </c>
      <c r="I1041" s="35">
        <v>24</v>
      </c>
      <c r="J1041" s="54">
        <v>195</v>
      </c>
      <c r="K1041" s="54">
        <v>4680</v>
      </c>
    </row>
    <row r="1042" spans="5:11" x14ac:dyDescent="0.25">
      <c r="E1042" t="s">
        <v>568</v>
      </c>
      <c r="F1042" t="s">
        <v>290</v>
      </c>
      <c r="G1042" t="s">
        <v>288</v>
      </c>
      <c r="H1042" s="57">
        <v>45864</v>
      </c>
      <c r="I1042" s="35">
        <v>24</v>
      </c>
      <c r="J1042" s="54">
        <v>195</v>
      </c>
      <c r="K1042" s="54">
        <v>4680</v>
      </c>
    </row>
    <row r="1043" spans="5:11" x14ac:dyDescent="0.25">
      <c r="E1043" t="s">
        <v>568</v>
      </c>
      <c r="F1043" t="s">
        <v>290</v>
      </c>
      <c r="G1043" t="s">
        <v>288</v>
      </c>
      <c r="H1043" s="57">
        <v>45871</v>
      </c>
      <c r="I1043" s="35">
        <v>44</v>
      </c>
      <c r="J1043" s="54">
        <v>230</v>
      </c>
      <c r="K1043" s="54">
        <v>10120</v>
      </c>
    </row>
    <row r="1044" spans="5:11" x14ac:dyDescent="0.25">
      <c r="E1044" t="s">
        <v>568</v>
      </c>
      <c r="F1044" t="s">
        <v>290</v>
      </c>
      <c r="G1044" t="s">
        <v>288</v>
      </c>
      <c r="H1044" s="57">
        <v>45878</v>
      </c>
      <c r="I1044" s="35">
        <v>44</v>
      </c>
      <c r="J1044" s="54">
        <v>230</v>
      </c>
      <c r="K1044" s="54">
        <v>10120</v>
      </c>
    </row>
    <row r="1045" spans="5:11" x14ac:dyDescent="0.25">
      <c r="E1045" t="s">
        <v>568</v>
      </c>
      <c r="F1045" t="s">
        <v>290</v>
      </c>
      <c r="G1045" t="s">
        <v>288</v>
      </c>
      <c r="H1045" s="57">
        <v>45885</v>
      </c>
      <c r="I1045" s="35">
        <v>44</v>
      </c>
      <c r="J1045" s="54">
        <v>230</v>
      </c>
      <c r="K1045" s="54">
        <v>10120</v>
      </c>
    </row>
    <row r="1046" spans="5:11" x14ac:dyDescent="0.25">
      <c r="E1046" t="s">
        <v>568</v>
      </c>
      <c r="F1046" t="s">
        <v>290</v>
      </c>
      <c r="G1046" t="s">
        <v>288</v>
      </c>
      <c r="H1046" s="57">
        <v>45892</v>
      </c>
      <c r="I1046" s="35">
        <v>44</v>
      </c>
      <c r="J1046" s="54">
        <v>230</v>
      </c>
      <c r="K1046" s="54">
        <v>10120</v>
      </c>
    </row>
    <row r="1047" spans="5:11" x14ac:dyDescent="0.25">
      <c r="E1047" t="s">
        <v>568</v>
      </c>
      <c r="F1047" t="s">
        <v>293</v>
      </c>
      <c r="G1047" t="s">
        <v>292</v>
      </c>
      <c r="H1047" s="57">
        <v>45899</v>
      </c>
      <c r="I1047" s="35">
        <v>44</v>
      </c>
      <c r="J1047" s="54">
        <v>230</v>
      </c>
      <c r="K1047" s="54">
        <v>10120</v>
      </c>
    </row>
    <row r="1048" spans="5:11" x14ac:dyDescent="0.25">
      <c r="E1048" t="s">
        <v>568</v>
      </c>
      <c r="F1048" t="s">
        <v>293</v>
      </c>
      <c r="G1048" t="s">
        <v>292</v>
      </c>
      <c r="H1048" s="57">
        <v>45906</v>
      </c>
      <c r="I1048" s="35">
        <v>34</v>
      </c>
      <c r="J1048" s="54">
        <v>210</v>
      </c>
      <c r="K1048" s="54">
        <v>7140</v>
      </c>
    </row>
    <row r="1049" spans="5:11" x14ac:dyDescent="0.25">
      <c r="E1049" t="s">
        <v>568</v>
      </c>
      <c r="F1049" t="s">
        <v>293</v>
      </c>
      <c r="G1049" t="s">
        <v>292</v>
      </c>
      <c r="H1049" s="57">
        <v>45913</v>
      </c>
      <c r="I1049" s="35">
        <v>24</v>
      </c>
      <c r="J1049" s="54">
        <v>195</v>
      </c>
      <c r="K1049" s="54">
        <v>4680</v>
      </c>
    </row>
    <row r="1050" spans="5:11" x14ac:dyDescent="0.25">
      <c r="E1050" t="s">
        <v>568</v>
      </c>
      <c r="F1050" t="s">
        <v>293</v>
      </c>
      <c r="G1050" t="s">
        <v>292</v>
      </c>
      <c r="H1050" s="57">
        <v>45920</v>
      </c>
      <c r="I1050" s="35">
        <v>24</v>
      </c>
      <c r="J1050" s="54">
        <v>195</v>
      </c>
      <c r="K1050" s="54">
        <v>4680</v>
      </c>
    </row>
    <row r="1051" spans="5:11" x14ac:dyDescent="0.25">
      <c r="E1051" t="s">
        <v>568</v>
      </c>
      <c r="F1051" t="s">
        <v>293</v>
      </c>
      <c r="G1051" t="s">
        <v>292</v>
      </c>
      <c r="H1051" s="57">
        <v>45927</v>
      </c>
      <c r="I1051" s="35">
        <v>24</v>
      </c>
      <c r="J1051" s="54">
        <v>195</v>
      </c>
      <c r="K1051" s="54">
        <v>4680</v>
      </c>
    </row>
    <row r="1052" spans="5:11" x14ac:dyDescent="0.25">
      <c r="E1052" t="s">
        <v>568</v>
      </c>
      <c r="F1052" t="s">
        <v>293</v>
      </c>
      <c r="G1052" t="s">
        <v>292</v>
      </c>
      <c r="H1052" s="57">
        <v>45934</v>
      </c>
      <c r="I1052" s="35">
        <v>24</v>
      </c>
      <c r="J1052" s="54">
        <v>195</v>
      </c>
      <c r="K1052" s="54">
        <v>4680</v>
      </c>
    </row>
    <row r="1053" spans="5:11" x14ac:dyDescent="0.25">
      <c r="E1053" t="s">
        <v>568</v>
      </c>
      <c r="F1053" t="s">
        <v>293</v>
      </c>
      <c r="G1053" t="s">
        <v>292</v>
      </c>
      <c r="H1053" s="57">
        <v>45941</v>
      </c>
      <c r="I1053" s="35">
        <v>24</v>
      </c>
      <c r="J1053" s="54">
        <v>195</v>
      </c>
      <c r="K1053" s="54">
        <v>4680</v>
      </c>
    </row>
    <row r="1054" spans="5:11" x14ac:dyDescent="0.25">
      <c r="E1054" t="s">
        <v>568</v>
      </c>
      <c r="F1054" t="s">
        <v>293</v>
      </c>
      <c r="G1054" t="s">
        <v>292</v>
      </c>
      <c r="H1054" s="57">
        <v>45948</v>
      </c>
      <c r="I1054" s="35">
        <v>24</v>
      </c>
      <c r="J1054" s="54">
        <v>195</v>
      </c>
      <c r="K1054" s="54">
        <v>4680</v>
      </c>
    </row>
    <row r="1055" spans="5:11" x14ac:dyDescent="0.25">
      <c r="E1055" t="s">
        <v>568</v>
      </c>
      <c r="F1055" t="s">
        <v>293</v>
      </c>
      <c r="G1055" t="s">
        <v>292</v>
      </c>
      <c r="H1055" s="57">
        <v>45955</v>
      </c>
      <c r="I1055" s="35">
        <v>24</v>
      </c>
      <c r="J1055" s="54">
        <v>210</v>
      </c>
      <c r="K1055" s="54">
        <v>5040</v>
      </c>
    </row>
    <row r="1056" spans="5:11" x14ac:dyDescent="0.25">
      <c r="E1056" t="s">
        <v>568</v>
      </c>
      <c r="F1056" t="s">
        <v>293</v>
      </c>
      <c r="G1056" t="s">
        <v>292</v>
      </c>
      <c r="H1056" s="57">
        <v>45962</v>
      </c>
      <c r="I1056" s="35">
        <v>24</v>
      </c>
      <c r="J1056" s="54">
        <v>210</v>
      </c>
      <c r="K1056" s="54">
        <v>5040</v>
      </c>
    </row>
    <row r="1057" spans="5:11" x14ac:dyDescent="0.25">
      <c r="E1057" t="s">
        <v>568</v>
      </c>
      <c r="F1057" t="s">
        <v>293</v>
      </c>
      <c r="G1057" t="s">
        <v>292</v>
      </c>
      <c r="H1057" s="57">
        <v>45843</v>
      </c>
      <c r="I1057" s="35">
        <v>24</v>
      </c>
      <c r="J1057" s="54">
        <v>195</v>
      </c>
      <c r="K1057" s="54">
        <v>4680</v>
      </c>
    </row>
    <row r="1058" spans="5:11" x14ac:dyDescent="0.25">
      <c r="E1058" t="s">
        <v>568</v>
      </c>
      <c r="F1058" t="s">
        <v>293</v>
      </c>
      <c r="G1058" t="s">
        <v>292</v>
      </c>
      <c r="H1058" s="57">
        <v>45850</v>
      </c>
      <c r="I1058" s="35">
        <v>24</v>
      </c>
      <c r="J1058" s="54">
        <v>195</v>
      </c>
      <c r="K1058" s="54">
        <v>4680</v>
      </c>
    </row>
    <row r="1059" spans="5:11" x14ac:dyDescent="0.25">
      <c r="E1059" t="s">
        <v>568</v>
      </c>
      <c r="F1059" t="s">
        <v>293</v>
      </c>
      <c r="G1059" t="s">
        <v>292</v>
      </c>
      <c r="H1059" s="57">
        <v>45857</v>
      </c>
      <c r="I1059" s="35">
        <v>24</v>
      </c>
      <c r="J1059" s="54">
        <v>195</v>
      </c>
      <c r="K1059" s="54">
        <v>4680</v>
      </c>
    </row>
    <row r="1060" spans="5:11" x14ac:dyDescent="0.25">
      <c r="E1060" t="s">
        <v>568</v>
      </c>
      <c r="F1060" t="s">
        <v>293</v>
      </c>
      <c r="G1060" t="s">
        <v>292</v>
      </c>
      <c r="H1060" s="57">
        <v>45864</v>
      </c>
      <c r="I1060" s="35">
        <v>24</v>
      </c>
      <c r="J1060" s="54">
        <v>195</v>
      </c>
      <c r="K1060" s="54">
        <v>4680</v>
      </c>
    </row>
    <row r="1061" spans="5:11" x14ac:dyDescent="0.25">
      <c r="E1061" t="s">
        <v>568</v>
      </c>
      <c r="F1061" t="s">
        <v>293</v>
      </c>
      <c r="G1061" t="s">
        <v>292</v>
      </c>
      <c r="H1061" s="57">
        <v>45871</v>
      </c>
      <c r="I1061" s="35">
        <v>24</v>
      </c>
      <c r="J1061" s="54">
        <v>195</v>
      </c>
      <c r="K1061" s="54">
        <v>4680</v>
      </c>
    </row>
    <row r="1062" spans="5:11" x14ac:dyDescent="0.25">
      <c r="E1062" t="s">
        <v>568</v>
      </c>
      <c r="F1062" t="s">
        <v>293</v>
      </c>
      <c r="G1062" t="s">
        <v>292</v>
      </c>
      <c r="H1062" s="57">
        <v>45878</v>
      </c>
      <c r="I1062" s="35">
        <v>44</v>
      </c>
      <c r="J1062" s="54">
        <v>230</v>
      </c>
      <c r="K1062" s="54">
        <v>10120</v>
      </c>
    </row>
    <row r="1063" spans="5:11" x14ac:dyDescent="0.25">
      <c r="E1063" t="s">
        <v>568</v>
      </c>
      <c r="F1063" t="s">
        <v>293</v>
      </c>
      <c r="G1063" t="s">
        <v>292</v>
      </c>
      <c r="H1063" s="57">
        <v>45885</v>
      </c>
      <c r="I1063" s="35">
        <v>44</v>
      </c>
      <c r="J1063" s="54">
        <v>230</v>
      </c>
      <c r="K1063" s="54">
        <v>10120</v>
      </c>
    </row>
    <row r="1064" spans="5:11" x14ac:dyDescent="0.25">
      <c r="E1064" t="s">
        <v>568</v>
      </c>
      <c r="F1064" t="s">
        <v>293</v>
      </c>
      <c r="G1064" t="s">
        <v>292</v>
      </c>
      <c r="H1064" s="57">
        <v>45892</v>
      </c>
      <c r="I1064" s="35">
        <v>44</v>
      </c>
      <c r="J1064" s="54">
        <v>230</v>
      </c>
      <c r="K1064" s="54">
        <v>10120</v>
      </c>
    </row>
    <row r="1065" spans="5:11" x14ac:dyDescent="0.25">
      <c r="E1065" t="s">
        <v>568</v>
      </c>
      <c r="F1065" t="s">
        <v>282</v>
      </c>
      <c r="G1065" t="s">
        <v>23</v>
      </c>
      <c r="H1065" s="57">
        <v>45873</v>
      </c>
      <c r="I1065" s="35">
        <v>0</v>
      </c>
      <c r="J1065" s="54">
        <v>0</v>
      </c>
      <c r="K1065" s="54">
        <v>0</v>
      </c>
    </row>
    <row r="1066" spans="5:11" x14ac:dyDescent="0.25">
      <c r="E1066" t="s">
        <v>568</v>
      </c>
      <c r="F1066" t="s">
        <v>282</v>
      </c>
      <c r="G1066" t="s">
        <v>23</v>
      </c>
      <c r="H1066" s="57">
        <v>45880</v>
      </c>
      <c r="I1066" s="35">
        <v>0</v>
      </c>
      <c r="J1066" s="54">
        <v>0</v>
      </c>
      <c r="K1066" s="54">
        <v>0</v>
      </c>
    </row>
    <row r="1067" spans="5:11" x14ac:dyDescent="0.25">
      <c r="E1067" t="s">
        <v>568</v>
      </c>
      <c r="F1067" t="s">
        <v>282</v>
      </c>
      <c r="G1067" t="s">
        <v>23</v>
      </c>
      <c r="H1067" s="57">
        <v>45887</v>
      </c>
      <c r="I1067" s="35">
        <v>0</v>
      </c>
      <c r="J1067" s="54">
        <v>0</v>
      </c>
      <c r="K1067" s="54">
        <v>0</v>
      </c>
    </row>
    <row r="1068" spans="5:11" x14ac:dyDescent="0.25">
      <c r="E1068" t="s">
        <v>568</v>
      </c>
      <c r="F1068" t="s">
        <v>282</v>
      </c>
      <c r="G1068" t="s">
        <v>23</v>
      </c>
      <c r="H1068" s="57">
        <v>45894</v>
      </c>
      <c r="I1068" s="35">
        <v>0</v>
      </c>
      <c r="J1068" s="54">
        <v>0</v>
      </c>
      <c r="K1068" s="54">
        <v>0</v>
      </c>
    </row>
    <row r="1069" spans="5:11" x14ac:dyDescent="0.25">
      <c r="E1069" t="s">
        <v>568</v>
      </c>
      <c r="F1069" t="s">
        <v>284</v>
      </c>
      <c r="G1069" t="s">
        <v>24</v>
      </c>
      <c r="H1069" s="57">
        <v>45880</v>
      </c>
      <c r="I1069" s="35">
        <v>0</v>
      </c>
      <c r="J1069" s="54">
        <v>0</v>
      </c>
      <c r="K1069" s="54">
        <v>0</v>
      </c>
    </row>
    <row r="1070" spans="5:11" x14ac:dyDescent="0.25">
      <c r="E1070" t="s">
        <v>568</v>
      </c>
      <c r="F1070" t="s">
        <v>284</v>
      </c>
      <c r="G1070" t="s">
        <v>24</v>
      </c>
      <c r="H1070" s="57">
        <v>45887</v>
      </c>
      <c r="I1070" s="35">
        <v>0</v>
      </c>
      <c r="J1070" s="54">
        <v>0</v>
      </c>
      <c r="K1070" s="54">
        <v>0</v>
      </c>
    </row>
    <row r="1071" spans="5:11" x14ac:dyDescent="0.25">
      <c r="E1071" t="s">
        <v>568</v>
      </c>
      <c r="F1071" t="s">
        <v>284</v>
      </c>
      <c r="G1071" t="s">
        <v>24</v>
      </c>
      <c r="H1071" s="57">
        <v>45894</v>
      </c>
      <c r="I1071" s="35">
        <v>0</v>
      </c>
      <c r="J1071" s="54">
        <v>0</v>
      </c>
      <c r="K1071" s="54">
        <v>0</v>
      </c>
    </row>
    <row r="1072" spans="5:11" x14ac:dyDescent="0.25">
      <c r="E1072" t="s">
        <v>568</v>
      </c>
      <c r="F1072" t="s">
        <v>284</v>
      </c>
      <c r="G1072" t="s">
        <v>24</v>
      </c>
      <c r="H1072" s="57">
        <v>45901</v>
      </c>
      <c r="I1072" s="35">
        <v>0</v>
      </c>
      <c r="J1072" s="54">
        <v>0</v>
      </c>
      <c r="K1072" s="54">
        <v>0</v>
      </c>
    </row>
    <row r="1073" spans="5:11" x14ac:dyDescent="0.25">
      <c r="E1073" t="s">
        <v>568</v>
      </c>
      <c r="F1073" t="s">
        <v>365</v>
      </c>
      <c r="G1073" t="s">
        <v>300</v>
      </c>
      <c r="H1073" s="57">
        <v>45899</v>
      </c>
      <c r="I1073" s="35">
        <v>10</v>
      </c>
      <c r="J1073" s="54">
        <v>240</v>
      </c>
      <c r="K1073" s="54">
        <v>2400</v>
      </c>
    </row>
    <row r="1074" spans="5:11" x14ac:dyDescent="0.25">
      <c r="E1074" t="s">
        <v>568</v>
      </c>
      <c r="F1074" t="s">
        <v>365</v>
      </c>
      <c r="G1074" t="s">
        <v>300</v>
      </c>
      <c r="H1074" s="57">
        <v>45906</v>
      </c>
      <c r="I1074" s="35">
        <v>10</v>
      </c>
      <c r="J1074" s="54">
        <v>240</v>
      </c>
      <c r="K1074" s="54">
        <v>2400</v>
      </c>
    </row>
    <row r="1075" spans="5:11" x14ac:dyDescent="0.25">
      <c r="E1075" t="s">
        <v>568</v>
      </c>
      <c r="F1075" t="s">
        <v>365</v>
      </c>
      <c r="G1075" t="s">
        <v>300</v>
      </c>
      <c r="H1075" s="57">
        <v>45913</v>
      </c>
      <c r="I1075" s="35">
        <v>10</v>
      </c>
      <c r="J1075" s="54">
        <v>240</v>
      </c>
      <c r="K1075" s="54">
        <v>2400</v>
      </c>
    </row>
    <row r="1076" spans="5:11" x14ac:dyDescent="0.25">
      <c r="E1076" t="s">
        <v>568</v>
      </c>
      <c r="F1076" t="s">
        <v>365</v>
      </c>
      <c r="G1076" t="s">
        <v>300</v>
      </c>
      <c r="H1076" s="57">
        <v>45871</v>
      </c>
      <c r="I1076" s="35">
        <v>10</v>
      </c>
      <c r="J1076" s="54">
        <v>240</v>
      </c>
      <c r="K1076" s="54">
        <v>2400</v>
      </c>
    </row>
    <row r="1077" spans="5:11" x14ac:dyDescent="0.25">
      <c r="E1077" t="s">
        <v>568</v>
      </c>
      <c r="F1077" t="s">
        <v>365</v>
      </c>
      <c r="G1077" t="s">
        <v>300</v>
      </c>
      <c r="H1077" s="57">
        <v>45878</v>
      </c>
      <c r="I1077" s="35">
        <v>10</v>
      </c>
      <c r="J1077" s="54">
        <v>240</v>
      </c>
      <c r="K1077" s="54">
        <v>2400</v>
      </c>
    </row>
    <row r="1078" spans="5:11" x14ac:dyDescent="0.25">
      <c r="E1078" t="s">
        <v>568</v>
      </c>
      <c r="F1078" t="s">
        <v>365</v>
      </c>
      <c r="G1078" t="s">
        <v>300</v>
      </c>
      <c r="H1078" s="57">
        <v>45885</v>
      </c>
      <c r="I1078" s="35">
        <v>10</v>
      </c>
      <c r="J1078" s="54">
        <v>240</v>
      </c>
      <c r="K1078" s="54">
        <v>2400</v>
      </c>
    </row>
    <row r="1079" spans="5:11" x14ac:dyDescent="0.25">
      <c r="E1079" t="s">
        <v>568</v>
      </c>
      <c r="F1079" t="s">
        <v>365</v>
      </c>
      <c r="G1079" t="s">
        <v>300</v>
      </c>
      <c r="H1079" s="57">
        <v>45892</v>
      </c>
      <c r="I1079" s="35">
        <v>10</v>
      </c>
      <c r="J1079" s="54">
        <v>240</v>
      </c>
      <c r="K1079" s="54">
        <v>2400</v>
      </c>
    </row>
    <row r="1080" spans="5:11" x14ac:dyDescent="0.25">
      <c r="E1080" t="s">
        <v>568</v>
      </c>
      <c r="F1080" t="s">
        <v>397</v>
      </c>
      <c r="G1080" t="s">
        <v>298</v>
      </c>
      <c r="H1080" s="57">
        <v>45899</v>
      </c>
      <c r="I1080" s="35">
        <v>10</v>
      </c>
      <c r="J1080" s="54">
        <v>240</v>
      </c>
      <c r="K1080" s="54">
        <v>2400</v>
      </c>
    </row>
    <row r="1081" spans="5:11" x14ac:dyDescent="0.25">
      <c r="E1081" t="s">
        <v>568</v>
      </c>
      <c r="F1081" t="s">
        <v>397</v>
      </c>
      <c r="G1081" t="s">
        <v>298</v>
      </c>
      <c r="H1081" s="57">
        <v>45906</v>
      </c>
      <c r="I1081" s="35">
        <v>10</v>
      </c>
      <c r="J1081" s="54">
        <v>240</v>
      </c>
      <c r="K1081" s="54">
        <v>2400</v>
      </c>
    </row>
    <row r="1082" spans="5:11" x14ac:dyDescent="0.25">
      <c r="E1082" t="s">
        <v>568</v>
      </c>
      <c r="F1082" t="s">
        <v>397</v>
      </c>
      <c r="G1082" t="s">
        <v>298</v>
      </c>
      <c r="H1082" s="57">
        <v>45864</v>
      </c>
      <c r="I1082" s="35">
        <v>10</v>
      </c>
      <c r="J1082" s="54">
        <v>240</v>
      </c>
      <c r="K1082" s="54">
        <v>2400</v>
      </c>
    </row>
    <row r="1083" spans="5:11" x14ac:dyDescent="0.25">
      <c r="E1083" t="s">
        <v>568</v>
      </c>
      <c r="F1083" t="s">
        <v>397</v>
      </c>
      <c r="G1083" t="s">
        <v>298</v>
      </c>
      <c r="H1083" s="57">
        <v>45871</v>
      </c>
      <c r="I1083" s="35">
        <v>10</v>
      </c>
      <c r="J1083" s="54">
        <v>240</v>
      </c>
      <c r="K1083" s="54">
        <v>2400</v>
      </c>
    </row>
    <row r="1084" spans="5:11" x14ac:dyDescent="0.25">
      <c r="E1084" t="s">
        <v>568</v>
      </c>
      <c r="F1084" t="s">
        <v>397</v>
      </c>
      <c r="G1084" t="s">
        <v>298</v>
      </c>
      <c r="H1084" s="57">
        <v>45878</v>
      </c>
      <c r="I1084" s="35">
        <v>10</v>
      </c>
      <c r="J1084" s="54">
        <v>240</v>
      </c>
      <c r="K1084" s="54">
        <v>2400</v>
      </c>
    </row>
    <row r="1085" spans="5:11" x14ac:dyDescent="0.25">
      <c r="E1085" t="s">
        <v>568</v>
      </c>
      <c r="F1085" t="s">
        <v>397</v>
      </c>
      <c r="G1085" t="s">
        <v>298</v>
      </c>
      <c r="H1085" s="57">
        <v>45885</v>
      </c>
      <c r="I1085" s="35">
        <v>10</v>
      </c>
      <c r="J1085" s="54">
        <v>240</v>
      </c>
      <c r="K1085" s="54">
        <v>2400</v>
      </c>
    </row>
    <row r="1086" spans="5:11" x14ac:dyDescent="0.25">
      <c r="E1086" t="s">
        <v>568</v>
      </c>
      <c r="F1086" t="s">
        <v>397</v>
      </c>
      <c r="G1086" t="s">
        <v>298</v>
      </c>
      <c r="H1086" s="57">
        <v>45892</v>
      </c>
      <c r="I1086" s="35">
        <v>10</v>
      </c>
      <c r="J1086" s="54">
        <v>240</v>
      </c>
      <c r="K1086" s="54">
        <v>2400</v>
      </c>
    </row>
    <row r="1087" spans="5:11" x14ac:dyDescent="0.25">
      <c r="E1087" t="s">
        <v>569</v>
      </c>
      <c r="F1087" t="s">
        <v>290</v>
      </c>
      <c r="G1087" t="s">
        <v>288</v>
      </c>
      <c r="H1087" s="57">
        <v>45899</v>
      </c>
      <c r="I1087" s="35">
        <v>40</v>
      </c>
      <c r="J1087" s="54">
        <v>220</v>
      </c>
      <c r="K1087" s="54">
        <v>8800</v>
      </c>
    </row>
    <row r="1088" spans="5:11" x14ac:dyDescent="0.25">
      <c r="E1088" t="s">
        <v>569</v>
      </c>
      <c r="F1088" t="s">
        <v>290</v>
      </c>
      <c r="G1088" t="s">
        <v>288</v>
      </c>
      <c r="H1088" s="57">
        <v>45906</v>
      </c>
      <c r="I1088" s="35">
        <v>30</v>
      </c>
      <c r="J1088" s="54">
        <v>190</v>
      </c>
      <c r="K1088" s="54">
        <v>5700</v>
      </c>
    </row>
    <row r="1089" spans="5:11" x14ac:dyDescent="0.25">
      <c r="E1089" t="s">
        <v>569</v>
      </c>
      <c r="F1089" t="s">
        <v>290</v>
      </c>
      <c r="G1089" t="s">
        <v>288</v>
      </c>
      <c r="H1089" s="57">
        <v>45913</v>
      </c>
      <c r="I1089" s="35">
        <v>30</v>
      </c>
      <c r="J1089" s="54">
        <v>190</v>
      </c>
      <c r="K1089" s="54">
        <v>5700</v>
      </c>
    </row>
    <row r="1090" spans="5:11" x14ac:dyDescent="0.25">
      <c r="E1090" t="s">
        <v>569</v>
      </c>
      <c r="F1090" t="s">
        <v>290</v>
      </c>
      <c r="G1090" t="s">
        <v>288</v>
      </c>
      <c r="H1090" s="57">
        <v>45920</v>
      </c>
      <c r="I1090" s="35">
        <v>30</v>
      </c>
      <c r="J1090" s="54">
        <v>190</v>
      </c>
      <c r="K1090" s="54">
        <v>5700</v>
      </c>
    </row>
    <row r="1091" spans="5:11" x14ac:dyDescent="0.25">
      <c r="E1091" t="s">
        <v>569</v>
      </c>
      <c r="F1091" t="s">
        <v>290</v>
      </c>
      <c r="G1091" t="s">
        <v>288</v>
      </c>
      <c r="H1091" s="57">
        <v>45927</v>
      </c>
      <c r="I1091" s="35">
        <v>30</v>
      </c>
      <c r="J1091" s="54">
        <v>190</v>
      </c>
      <c r="K1091" s="54">
        <v>5700</v>
      </c>
    </row>
    <row r="1092" spans="5:11" x14ac:dyDescent="0.25">
      <c r="E1092" t="s">
        <v>569</v>
      </c>
      <c r="F1092" t="s">
        <v>290</v>
      </c>
      <c r="G1092" t="s">
        <v>288</v>
      </c>
      <c r="H1092" s="57">
        <v>45934</v>
      </c>
      <c r="I1092" s="35">
        <v>0</v>
      </c>
      <c r="J1092" s="54">
        <v>0</v>
      </c>
      <c r="K1092" s="54">
        <v>0</v>
      </c>
    </row>
    <row r="1093" spans="5:11" x14ac:dyDescent="0.25">
      <c r="E1093" t="s">
        <v>569</v>
      </c>
      <c r="F1093" t="s">
        <v>290</v>
      </c>
      <c r="G1093" t="s">
        <v>288</v>
      </c>
      <c r="H1093" s="57">
        <v>45941</v>
      </c>
      <c r="I1093" s="35">
        <v>0</v>
      </c>
      <c r="J1093" s="54">
        <v>0</v>
      </c>
      <c r="K1093" s="54">
        <v>0</v>
      </c>
    </row>
    <row r="1094" spans="5:11" x14ac:dyDescent="0.25">
      <c r="E1094" t="s">
        <v>569</v>
      </c>
      <c r="F1094" t="s">
        <v>290</v>
      </c>
      <c r="G1094" t="s">
        <v>288</v>
      </c>
      <c r="H1094" s="57">
        <v>45948</v>
      </c>
      <c r="I1094" s="35">
        <v>0</v>
      </c>
      <c r="J1094" s="54">
        <v>0</v>
      </c>
      <c r="K1094" s="54">
        <v>0</v>
      </c>
    </row>
    <row r="1095" spans="5:11" x14ac:dyDescent="0.25">
      <c r="E1095" t="s">
        <v>569</v>
      </c>
      <c r="F1095" t="s">
        <v>290</v>
      </c>
      <c r="G1095" t="s">
        <v>288</v>
      </c>
      <c r="H1095" s="57">
        <v>45955</v>
      </c>
      <c r="I1095" s="35">
        <v>21</v>
      </c>
      <c r="J1095" s="54">
        <v>0</v>
      </c>
      <c r="K1095" s="54">
        <v>0</v>
      </c>
    </row>
    <row r="1096" spans="5:11" x14ac:dyDescent="0.25">
      <c r="E1096" t="s">
        <v>569</v>
      </c>
      <c r="F1096" t="s">
        <v>290</v>
      </c>
      <c r="G1096" t="s">
        <v>288</v>
      </c>
      <c r="H1096" s="57">
        <v>45962</v>
      </c>
      <c r="I1096" s="35">
        <v>30</v>
      </c>
      <c r="J1096" s="54">
        <v>0</v>
      </c>
      <c r="K1096" s="54">
        <v>0</v>
      </c>
    </row>
    <row r="1097" spans="5:11" x14ac:dyDescent="0.25">
      <c r="E1097" t="s">
        <v>569</v>
      </c>
      <c r="F1097" t="s">
        <v>290</v>
      </c>
      <c r="G1097" t="s">
        <v>288</v>
      </c>
      <c r="H1097" s="57">
        <v>45836</v>
      </c>
      <c r="I1097" s="35">
        <v>30</v>
      </c>
      <c r="J1097" s="54">
        <v>190</v>
      </c>
      <c r="K1097" s="54">
        <v>5700</v>
      </c>
    </row>
    <row r="1098" spans="5:11" x14ac:dyDescent="0.25">
      <c r="E1098" t="s">
        <v>569</v>
      </c>
      <c r="F1098" t="s">
        <v>290</v>
      </c>
      <c r="G1098" t="s">
        <v>288</v>
      </c>
      <c r="H1098" s="57">
        <v>45843</v>
      </c>
      <c r="I1098" s="35">
        <v>30</v>
      </c>
      <c r="J1098" s="54">
        <v>190</v>
      </c>
      <c r="K1098" s="54">
        <v>5700</v>
      </c>
    </row>
    <row r="1099" spans="5:11" x14ac:dyDescent="0.25">
      <c r="E1099" t="s">
        <v>569</v>
      </c>
      <c r="F1099" t="s">
        <v>290</v>
      </c>
      <c r="G1099" t="s">
        <v>288</v>
      </c>
      <c r="H1099" s="57">
        <v>45850</v>
      </c>
      <c r="I1099" s="35">
        <v>30</v>
      </c>
      <c r="J1099" s="54">
        <v>190</v>
      </c>
      <c r="K1099" s="54">
        <v>5700</v>
      </c>
    </row>
    <row r="1100" spans="5:11" x14ac:dyDescent="0.25">
      <c r="E1100" t="s">
        <v>569</v>
      </c>
      <c r="F1100" t="s">
        <v>290</v>
      </c>
      <c r="G1100" t="s">
        <v>288</v>
      </c>
      <c r="H1100" s="57">
        <v>45857</v>
      </c>
      <c r="I1100" s="35">
        <v>30</v>
      </c>
      <c r="J1100" s="54">
        <v>190</v>
      </c>
      <c r="K1100" s="54">
        <v>5700</v>
      </c>
    </row>
    <row r="1101" spans="5:11" x14ac:dyDescent="0.25">
      <c r="E1101" t="s">
        <v>569</v>
      </c>
      <c r="F1101" t="s">
        <v>290</v>
      </c>
      <c r="G1101" t="s">
        <v>288</v>
      </c>
      <c r="H1101" s="57">
        <v>45864</v>
      </c>
      <c r="I1101" s="35">
        <v>30</v>
      </c>
      <c r="J1101" s="54">
        <v>190</v>
      </c>
      <c r="K1101" s="54">
        <v>5700</v>
      </c>
    </row>
    <row r="1102" spans="5:11" x14ac:dyDescent="0.25">
      <c r="E1102" t="s">
        <v>569</v>
      </c>
      <c r="F1102" t="s">
        <v>290</v>
      </c>
      <c r="G1102" t="s">
        <v>288</v>
      </c>
      <c r="H1102" s="57">
        <v>45871</v>
      </c>
      <c r="I1102" s="35">
        <v>40</v>
      </c>
      <c r="J1102" s="54">
        <v>220</v>
      </c>
      <c r="K1102" s="54">
        <v>8800</v>
      </c>
    </row>
    <row r="1103" spans="5:11" x14ac:dyDescent="0.25">
      <c r="E1103" t="s">
        <v>569</v>
      </c>
      <c r="F1103" t="s">
        <v>290</v>
      </c>
      <c r="G1103" t="s">
        <v>288</v>
      </c>
      <c r="H1103" s="57">
        <v>45878</v>
      </c>
      <c r="I1103" s="35">
        <v>40</v>
      </c>
      <c r="J1103" s="54">
        <v>220</v>
      </c>
      <c r="K1103" s="54">
        <v>8800</v>
      </c>
    </row>
    <row r="1104" spans="5:11" x14ac:dyDescent="0.25">
      <c r="E1104" t="s">
        <v>569</v>
      </c>
      <c r="F1104" t="s">
        <v>290</v>
      </c>
      <c r="G1104" t="s">
        <v>288</v>
      </c>
      <c r="H1104" s="57">
        <v>45885</v>
      </c>
      <c r="I1104" s="35">
        <v>40</v>
      </c>
      <c r="J1104" s="54">
        <v>220</v>
      </c>
      <c r="K1104" s="54">
        <v>8800</v>
      </c>
    </row>
    <row r="1105" spans="5:11" x14ac:dyDescent="0.25">
      <c r="E1105" t="s">
        <v>569</v>
      </c>
      <c r="F1105" t="s">
        <v>290</v>
      </c>
      <c r="G1105" t="s">
        <v>288</v>
      </c>
      <c r="H1105" s="57">
        <v>45892</v>
      </c>
      <c r="I1105" s="35">
        <v>40</v>
      </c>
      <c r="J1105" s="54">
        <v>220</v>
      </c>
      <c r="K1105" s="54">
        <v>8800</v>
      </c>
    </row>
    <row r="1106" spans="5:11" x14ac:dyDescent="0.25">
      <c r="E1106" t="s">
        <v>569</v>
      </c>
      <c r="F1106" t="s">
        <v>290</v>
      </c>
      <c r="G1106" t="s">
        <v>288</v>
      </c>
      <c r="H1106" s="57">
        <v>45969</v>
      </c>
      <c r="I1106" s="35">
        <v>30</v>
      </c>
      <c r="J1106" s="54">
        <v>0</v>
      </c>
      <c r="K1106" s="54">
        <v>0</v>
      </c>
    </row>
    <row r="1107" spans="5:11" x14ac:dyDescent="0.25">
      <c r="E1107" t="s">
        <v>569</v>
      </c>
      <c r="F1107" t="s">
        <v>290</v>
      </c>
      <c r="G1107" t="s">
        <v>288</v>
      </c>
      <c r="H1107" s="57">
        <v>45976</v>
      </c>
      <c r="I1107" s="35">
        <v>30</v>
      </c>
      <c r="J1107" s="54">
        <v>0</v>
      </c>
      <c r="K1107" s="54">
        <v>0</v>
      </c>
    </row>
    <row r="1108" spans="5:11" x14ac:dyDescent="0.25">
      <c r="E1108" t="s">
        <v>569</v>
      </c>
      <c r="F1108" t="s">
        <v>293</v>
      </c>
      <c r="G1108" t="s">
        <v>292</v>
      </c>
      <c r="H1108" s="57">
        <v>45899</v>
      </c>
      <c r="I1108" s="35">
        <v>40</v>
      </c>
      <c r="J1108" s="54">
        <v>220</v>
      </c>
      <c r="K1108" s="54">
        <v>8800</v>
      </c>
    </row>
    <row r="1109" spans="5:11" x14ac:dyDescent="0.25">
      <c r="E1109" t="s">
        <v>569</v>
      </c>
      <c r="F1109" t="s">
        <v>293</v>
      </c>
      <c r="G1109" t="s">
        <v>292</v>
      </c>
      <c r="H1109" s="57">
        <v>45906</v>
      </c>
      <c r="I1109" s="35">
        <v>40</v>
      </c>
      <c r="J1109" s="54">
        <v>220</v>
      </c>
      <c r="K1109" s="54">
        <v>8800</v>
      </c>
    </row>
    <row r="1110" spans="5:11" x14ac:dyDescent="0.25">
      <c r="E1110" t="s">
        <v>569</v>
      </c>
      <c r="F1110" t="s">
        <v>293</v>
      </c>
      <c r="G1110" t="s">
        <v>292</v>
      </c>
      <c r="H1110" s="57">
        <v>45913</v>
      </c>
      <c r="I1110" s="35">
        <v>30</v>
      </c>
      <c r="J1110" s="54">
        <v>190</v>
      </c>
      <c r="K1110" s="54">
        <v>5700</v>
      </c>
    </row>
    <row r="1111" spans="5:11" x14ac:dyDescent="0.25">
      <c r="E1111" t="s">
        <v>569</v>
      </c>
      <c r="F1111" t="s">
        <v>293</v>
      </c>
      <c r="G1111" t="s">
        <v>292</v>
      </c>
      <c r="H1111" s="57">
        <v>45920</v>
      </c>
      <c r="I1111" s="35">
        <v>30</v>
      </c>
      <c r="J1111" s="54">
        <v>190</v>
      </c>
      <c r="K1111" s="54">
        <v>5700</v>
      </c>
    </row>
    <row r="1112" spans="5:11" x14ac:dyDescent="0.25">
      <c r="E1112" t="s">
        <v>569</v>
      </c>
      <c r="F1112" t="s">
        <v>293</v>
      </c>
      <c r="G1112" t="s">
        <v>292</v>
      </c>
      <c r="H1112" s="57">
        <v>45927</v>
      </c>
      <c r="I1112" s="35">
        <v>30</v>
      </c>
      <c r="J1112" s="54">
        <v>190</v>
      </c>
      <c r="K1112" s="54">
        <v>5700</v>
      </c>
    </row>
    <row r="1113" spans="5:11" x14ac:dyDescent="0.25">
      <c r="E1113" t="s">
        <v>569</v>
      </c>
      <c r="F1113" t="s">
        <v>293</v>
      </c>
      <c r="G1113" t="s">
        <v>292</v>
      </c>
      <c r="H1113" s="57">
        <v>45934</v>
      </c>
      <c r="I1113" s="35">
        <v>30</v>
      </c>
      <c r="J1113" s="54">
        <v>190</v>
      </c>
      <c r="K1113" s="54">
        <v>5700</v>
      </c>
    </row>
    <row r="1114" spans="5:11" x14ac:dyDescent="0.25">
      <c r="E1114" t="s">
        <v>569</v>
      </c>
      <c r="F1114" t="s">
        <v>293</v>
      </c>
      <c r="G1114" t="s">
        <v>292</v>
      </c>
      <c r="H1114" s="57">
        <v>45941</v>
      </c>
      <c r="I1114" s="35">
        <v>0</v>
      </c>
      <c r="J1114" s="54">
        <v>0</v>
      </c>
      <c r="K1114" s="54">
        <v>0</v>
      </c>
    </row>
    <row r="1115" spans="5:11" x14ac:dyDescent="0.25">
      <c r="E1115" t="s">
        <v>569</v>
      </c>
      <c r="F1115" t="s">
        <v>293</v>
      </c>
      <c r="G1115" t="s">
        <v>292</v>
      </c>
      <c r="H1115" s="57">
        <v>45948</v>
      </c>
      <c r="I1115" s="35">
        <v>0</v>
      </c>
      <c r="J1115" s="54">
        <v>0</v>
      </c>
      <c r="K1115" s="54">
        <v>0</v>
      </c>
    </row>
    <row r="1116" spans="5:11" x14ac:dyDescent="0.25">
      <c r="E1116" t="s">
        <v>569</v>
      </c>
      <c r="F1116" t="s">
        <v>293</v>
      </c>
      <c r="G1116" t="s">
        <v>292</v>
      </c>
      <c r="H1116" s="57">
        <v>45955</v>
      </c>
      <c r="I1116" s="35">
        <v>0</v>
      </c>
      <c r="J1116" s="54">
        <v>0</v>
      </c>
      <c r="K1116" s="54">
        <v>0</v>
      </c>
    </row>
    <row r="1117" spans="5:11" x14ac:dyDescent="0.25">
      <c r="E1117" t="s">
        <v>569</v>
      </c>
      <c r="F1117" t="s">
        <v>293</v>
      </c>
      <c r="G1117" t="s">
        <v>292</v>
      </c>
      <c r="H1117" s="57">
        <v>45962</v>
      </c>
      <c r="I1117" s="35">
        <v>21</v>
      </c>
      <c r="J1117" s="54">
        <v>0</v>
      </c>
      <c r="K1117" s="54">
        <v>0</v>
      </c>
    </row>
    <row r="1118" spans="5:11" x14ac:dyDescent="0.25">
      <c r="E1118" t="s">
        <v>569</v>
      </c>
      <c r="F1118" t="s">
        <v>293</v>
      </c>
      <c r="G1118" t="s">
        <v>292</v>
      </c>
      <c r="H1118" s="57">
        <v>45843</v>
      </c>
      <c r="I1118" s="35">
        <v>30</v>
      </c>
      <c r="J1118" s="54">
        <v>190</v>
      </c>
      <c r="K1118" s="54">
        <v>5700</v>
      </c>
    </row>
    <row r="1119" spans="5:11" x14ac:dyDescent="0.25">
      <c r="E1119" t="s">
        <v>569</v>
      </c>
      <c r="F1119" t="s">
        <v>293</v>
      </c>
      <c r="G1119" t="s">
        <v>292</v>
      </c>
      <c r="H1119" s="57">
        <v>45850</v>
      </c>
      <c r="I1119" s="35">
        <v>30</v>
      </c>
      <c r="J1119" s="54">
        <v>190</v>
      </c>
      <c r="K1119" s="54">
        <v>5700</v>
      </c>
    </row>
    <row r="1120" spans="5:11" x14ac:dyDescent="0.25">
      <c r="E1120" t="s">
        <v>569</v>
      </c>
      <c r="F1120" t="s">
        <v>293</v>
      </c>
      <c r="G1120" t="s">
        <v>292</v>
      </c>
      <c r="H1120" s="57">
        <v>45857</v>
      </c>
      <c r="I1120" s="35">
        <v>30</v>
      </c>
      <c r="J1120" s="54">
        <v>190</v>
      </c>
      <c r="K1120" s="54">
        <v>5700</v>
      </c>
    </row>
    <row r="1121" spans="5:11" x14ac:dyDescent="0.25">
      <c r="E1121" t="s">
        <v>569</v>
      </c>
      <c r="F1121" t="s">
        <v>293</v>
      </c>
      <c r="G1121" t="s">
        <v>292</v>
      </c>
      <c r="H1121" s="57">
        <v>45864</v>
      </c>
      <c r="I1121" s="35">
        <v>30</v>
      </c>
      <c r="J1121" s="54">
        <v>190</v>
      </c>
      <c r="K1121" s="54">
        <v>5700</v>
      </c>
    </row>
    <row r="1122" spans="5:11" x14ac:dyDescent="0.25">
      <c r="E1122" t="s">
        <v>569</v>
      </c>
      <c r="F1122" t="s">
        <v>293</v>
      </c>
      <c r="G1122" t="s">
        <v>292</v>
      </c>
      <c r="H1122" s="57">
        <v>45871</v>
      </c>
      <c r="I1122" s="35">
        <v>30</v>
      </c>
      <c r="J1122" s="54">
        <v>190</v>
      </c>
      <c r="K1122" s="54">
        <v>5700</v>
      </c>
    </row>
    <row r="1123" spans="5:11" x14ac:dyDescent="0.25">
      <c r="E1123" t="s">
        <v>569</v>
      </c>
      <c r="F1123" t="s">
        <v>293</v>
      </c>
      <c r="G1123" t="s">
        <v>292</v>
      </c>
      <c r="H1123" s="57">
        <v>45878</v>
      </c>
      <c r="I1123" s="35">
        <v>40</v>
      </c>
      <c r="J1123" s="54">
        <v>220</v>
      </c>
      <c r="K1123" s="54">
        <v>8800</v>
      </c>
    </row>
    <row r="1124" spans="5:11" x14ac:dyDescent="0.25">
      <c r="E1124" t="s">
        <v>569</v>
      </c>
      <c r="F1124" t="s">
        <v>293</v>
      </c>
      <c r="G1124" t="s">
        <v>292</v>
      </c>
      <c r="H1124" s="57">
        <v>45885</v>
      </c>
      <c r="I1124" s="35">
        <v>40</v>
      </c>
      <c r="J1124" s="54">
        <v>220</v>
      </c>
      <c r="K1124" s="54">
        <v>8800</v>
      </c>
    </row>
    <row r="1125" spans="5:11" x14ac:dyDescent="0.25">
      <c r="E1125" t="s">
        <v>569</v>
      </c>
      <c r="F1125" t="s">
        <v>293</v>
      </c>
      <c r="G1125" t="s">
        <v>292</v>
      </c>
      <c r="H1125" s="57">
        <v>45892</v>
      </c>
      <c r="I1125" s="35">
        <v>40</v>
      </c>
      <c r="J1125" s="54">
        <v>220</v>
      </c>
      <c r="K1125" s="54">
        <v>8800</v>
      </c>
    </row>
    <row r="1126" spans="5:11" x14ac:dyDescent="0.25">
      <c r="E1126" t="s">
        <v>569</v>
      </c>
      <c r="F1126" t="s">
        <v>293</v>
      </c>
      <c r="G1126" t="s">
        <v>292</v>
      </c>
      <c r="H1126" s="57">
        <v>45969</v>
      </c>
      <c r="I1126" s="35">
        <v>30</v>
      </c>
      <c r="J1126" s="54">
        <v>0</v>
      </c>
      <c r="K1126" s="54">
        <v>0</v>
      </c>
    </row>
    <row r="1127" spans="5:11" x14ac:dyDescent="0.25">
      <c r="E1127" t="s">
        <v>569</v>
      </c>
      <c r="F1127" t="s">
        <v>293</v>
      </c>
      <c r="G1127" t="s">
        <v>292</v>
      </c>
      <c r="H1127" s="57">
        <v>45976</v>
      </c>
      <c r="I1127" s="35">
        <v>30</v>
      </c>
      <c r="J1127" s="54">
        <v>0</v>
      </c>
      <c r="K1127" s="54">
        <v>0</v>
      </c>
    </row>
    <row r="1128" spans="5:11" x14ac:dyDescent="0.25">
      <c r="E1128" t="s">
        <v>569</v>
      </c>
      <c r="F1128" t="s">
        <v>293</v>
      </c>
      <c r="G1128" t="s">
        <v>292</v>
      </c>
      <c r="H1128" s="57">
        <v>45983</v>
      </c>
      <c r="I1128" s="35">
        <v>30</v>
      </c>
      <c r="J1128" s="54">
        <v>0</v>
      </c>
      <c r="K1128" s="54">
        <v>0</v>
      </c>
    </row>
    <row r="1129" spans="5:11" x14ac:dyDescent="0.25">
      <c r="E1129" t="s">
        <v>569</v>
      </c>
      <c r="F1129" t="s">
        <v>330</v>
      </c>
      <c r="G1129" t="s">
        <v>331</v>
      </c>
      <c r="H1129" s="57">
        <v>45868</v>
      </c>
      <c r="I1129" s="35">
        <v>40</v>
      </c>
      <c r="J1129" s="54">
        <v>275</v>
      </c>
      <c r="K1129" s="54">
        <v>11000</v>
      </c>
    </row>
    <row r="1130" spans="5:11" x14ac:dyDescent="0.25">
      <c r="E1130" t="s">
        <v>569</v>
      </c>
      <c r="F1130" t="s">
        <v>330</v>
      </c>
      <c r="G1130" t="s">
        <v>331</v>
      </c>
      <c r="H1130" s="57">
        <v>45875</v>
      </c>
      <c r="I1130" s="35">
        <v>40</v>
      </c>
      <c r="J1130" s="54">
        <v>275</v>
      </c>
      <c r="K1130" s="54">
        <v>11000</v>
      </c>
    </row>
    <row r="1131" spans="5:11" x14ac:dyDescent="0.25">
      <c r="E1131" t="s">
        <v>569</v>
      </c>
      <c r="F1131" t="s">
        <v>330</v>
      </c>
      <c r="G1131" t="s">
        <v>331</v>
      </c>
      <c r="H1131" s="57">
        <v>45882</v>
      </c>
      <c r="I1131" s="35">
        <v>40</v>
      </c>
      <c r="J1131" s="54">
        <v>275</v>
      </c>
      <c r="K1131" s="54">
        <v>11000</v>
      </c>
    </row>
    <row r="1132" spans="5:11" x14ac:dyDescent="0.25">
      <c r="E1132" t="s">
        <v>569</v>
      </c>
      <c r="F1132" t="s">
        <v>330</v>
      </c>
      <c r="G1132" t="s">
        <v>331</v>
      </c>
      <c r="H1132" s="57">
        <v>45889</v>
      </c>
      <c r="I1132" s="35">
        <v>40</v>
      </c>
      <c r="J1132" s="54">
        <v>275</v>
      </c>
      <c r="K1132" s="54">
        <v>11000</v>
      </c>
    </row>
    <row r="1133" spans="5:11" x14ac:dyDescent="0.25">
      <c r="E1133" t="s">
        <v>569</v>
      </c>
      <c r="F1133" t="s">
        <v>330</v>
      </c>
      <c r="G1133" t="s">
        <v>331</v>
      </c>
      <c r="H1133" s="57">
        <v>45896</v>
      </c>
      <c r="I1133" s="35">
        <v>40</v>
      </c>
      <c r="J1133" s="54">
        <v>275</v>
      </c>
      <c r="K1133" s="54">
        <v>11000</v>
      </c>
    </row>
    <row r="1134" spans="5:11" x14ac:dyDescent="0.25">
      <c r="E1134" t="s">
        <v>569</v>
      </c>
      <c r="F1134" t="s">
        <v>333</v>
      </c>
      <c r="G1134" t="s">
        <v>334</v>
      </c>
      <c r="H1134" s="57">
        <v>45875</v>
      </c>
      <c r="I1134" s="35">
        <v>40</v>
      </c>
      <c r="J1134" s="54">
        <v>275</v>
      </c>
      <c r="K1134" s="54">
        <v>11000</v>
      </c>
    </row>
    <row r="1135" spans="5:11" x14ac:dyDescent="0.25">
      <c r="E1135" t="s">
        <v>569</v>
      </c>
      <c r="F1135" t="s">
        <v>333</v>
      </c>
      <c r="G1135" t="s">
        <v>334</v>
      </c>
      <c r="H1135" s="57">
        <v>45882</v>
      </c>
      <c r="I1135" s="35">
        <v>40</v>
      </c>
      <c r="J1135" s="54">
        <v>275</v>
      </c>
      <c r="K1135" s="54">
        <v>11000</v>
      </c>
    </row>
    <row r="1136" spans="5:11" x14ac:dyDescent="0.25">
      <c r="E1136" t="s">
        <v>569</v>
      </c>
      <c r="F1136" t="s">
        <v>333</v>
      </c>
      <c r="G1136" t="s">
        <v>334</v>
      </c>
      <c r="H1136" s="57">
        <v>45889</v>
      </c>
      <c r="I1136" s="35">
        <v>40</v>
      </c>
      <c r="J1136" s="54">
        <v>275</v>
      </c>
      <c r="K1136" s="54">
        <v>11000</v>
      </c>
    </row>
    <row r="1137" spans="5:11" x14ac:dyDescent="0.25">
      <c r="E1137" t="s">
        <v>569</v>
      </c>
      <c r="F1137" t="s">
        <v>333</v>
      </c>
      <c r="G1137" t="s">
        <v>334</v>
      </c>
      <c r="H1137" s="57">
        <v>45896</v>
      </c>
      <c r="I1137" s="35">
        <v>40</v>
      </c>
      <c r="J1137" s="54">
        <v>275</v>
      </c>
      <c r="K1137" s="54">
        <v>11000</v>
      </c>
    </row>
    <row r="1138" spans="5:11" x14ac:dyDescent="0.25">
      <c r="E1138" t="s">
        <v>569</v>
      </c>
      <c r="F1138" t="s">
        <v>333</v>
      </c>
      <c r="G1138" t="s">
        <v>334</v>
      </c>
      <c r="H1138" s="57">
        <v>45903</v>
      </c>
      <c r="I1138" s="35">
        <v>40</v>
      </c>
      <c r="J1138" s="54">
        <v>275</v>
      </c>
      <c r="K1138" s="54">
        <v>11000</v>
      </c>
    </row>
    <row r="1139" spans="5:11" x14ac:dyDescent="0.25">
      <c r="E1139" t="s">
        <v>569</v>
      </c>
      <c r="F1139" t="s">
        <v>335</v>
      </c>
      <c r="G1139" t="s">
        <v>336</v>
      </c>
      <c r="H1139" s="57">
        <v>45866</v>
      </c>
      <c r="I1139" s="35">
        <v>30</v>
      </c>
      <c r="J1139" s="54">
        <v>240</v>
      </c>
      <c r="K1139" s="54">
        <v>7200</v>
      </c>
    </row>
    <row r="1140" spans="5:11" x14ac:dyDescent="0.25">
      <c r="E1140" t="s">
        <v>569</v>
      </c>
      <c r="F1140" t="s">
        <v>335</v>
      </c>
      <c r="G1140" t="s">
        <v>336</v>
      </c>
      <c r="H1140" s="57">
        <v>45873</v>
      </c>
      <c r="I1140" s="35">
        <v>50</v>
      </c>
      <c r="J1140" s="54">
        <v>240</v>
      </c>
      <c r="K1140" s="54">
        <v>12000</v>
      </c>
    </row>
    <row r="1141" spans="5:11" x14ac:dyDescent="0.25">
      <c r="E1141" t="s">
        <v>569</v>
      </c>
      <c r="F1141" t="s">
        <v>335</v>
      </c>
      <c r="G1141" t="s">
        <v>336</v>
      </c>
      <c r="H1141" s="57">
        <v>45880</v>
      </c>
      <c r="I1141" s="35">
        <v>33</v>
      </c>
      <c r="J1141" s="54">
        <v>240</v>
      </c>
      <c r="K1141" s="54">
        <v>7920</v>
      </c>
    </row>
    <row r="1142" spans="5:11" x14ac:dyDescent="0.25">
      <c r="E1142" t="s">
        <v>569</v>
      </c>
      <c r="F1142" t="s">
        <v>335</v>
      </c>
      <c r="G1142" t="s">
        <v>336</v>
      </c>
      <c r="H1142" s="57">
        <v>45887</v>
      </c>
      <c r="I1142" s="35">
        <v>42</v>
      </c>
      <c r="J1142" s="54">
        <v>240</v>
      </c>
      <c r="K1142" s="54">
        <v>10080</v>
      </c>
    </row>
    <row r="1143" spans="5:11" x14ac:dyDescent="0.25">
      <c r="E1143" t="s">
        <v>569</v>
      </c>
      <c r="F1143" t="s">
        <v>335</v>
      </c>
      <c r="G1143" t="s">
        <v>336</v>
      </c>
      <c r="H1143" s="57">
        <v>45894</v>
      </c>
      <c r="I1143" s="35">
        <v>60</v>
      </c>
      <c r="J1143" s="54">
        <v>240</v>
      </c>
      <c r="K1143" s="54">
        <v>14400</v>
      </c>
    </row>
    <row r="1144" spans="5:11" x14ac:dyDescent="0.25">
      <c r="E1144" t="s">
        <v>569</v>
      </c>
      <c r="F1144" t="s">
        <v>335</v>
      </c>
      <c r="G1144" t="s">
        <v>336</v>
      </c>
      <c r="H1144" s="57">
        <v>45901</v>
      </c>
      <c r="I1144" s="35">
        <v>40</v>
      </c>
      <c r="J1144" s="54">
        <v>240</v>
      </c>
      <c r="K1144" s="54">
        <v>9600</v>
      </c>
    </row>
    <row r="1145" spans="5:11" x14ac:dyDescent="0.25">
      <c r="E1145" t="s">
        <v>569</v>
      </c>
      <c r="F1145" t="s">
        <v>335</v>
      </c>
      <c r="G1145" t="s">
        <v>336</v>
      </c>
      <c r="H1145" s="57">
        <v>45859</v>
      </c>
      <c r="I1145" s="35">
        <v>30</v>
      </c>
      <c r="J1145" s="54">
        <v>240</v>
      </c>
      <c r="K1145" s="54">
        <v>7200</v>
      </c>
    </row>
    <row r="1146" spans="5:11" x14ac:dyDescent="0.25">
      <c r="E1146" t="s">
        <v>569</v>
      </c>
      <c r="F1146" t="s">
        <v>337</v>
      </c>
      <c r="G1146" t="s">
        <v>338</v>
      </c>
      <c r="H1146" s="57">
        <v>45866</v>
      </c>
      <c r="I1146" s="35">
        <v>30</v>
      </c>
      <c r="J1146" s="54">
        <v>240</v>
      </c>
      <c r="K1146" s="54">
        <v>7200</v>
      </c>
    </row>
    <row r="1147" spans="5:11" x14ac:dyDescent="0.25">
      <c r="E1147" t="s">
        <v>569</v>
      </c>
      <c r="F1147" t="s">
        <v>337</v>
      </c>
      <c r="G1147" t="s">
        <v>338</v>
      </c>
      <c r="H1147" s="57">
        <v>45873</v>
      </c>
      <c r="I1147" s="35">
        <v>30</v>
      </c>
      <c r="J1147" s="54">
        <v>240</v>
      </c>
      <c r="K1147" s="54">
        <v>7200</v>
      </c>
    </row>
    <row r="1148" spans="5:11" x14ac:dyDescent="0.25">
      <c r="E1148" t="s">
        <v>569</v>
      </c>
      <c r="F1148" t="s">
        <v>337</v>
      </c>
      <c r="G1148" t="s">
        <v>338</v>
      </c>
      <c r="H1148" s="57">
        <v>45880</v>
      </c>
      <c r="I1148" s="35">
        <v>50</v>
      </c>
      <c r="J1148" s="54">
        <v>240</v>
      </c>
      <c r="K1148" s="54">
        <v>12000</v>
      </c>
    </row>
    <row r="1149" spans="5:11" x14ac:dyDescent="0.25">
      <c r="E1149" t="s">
        <v>569</v>
      </c>
      <c r="F1149" t="s">
        <v>337</v>
      </c>
      <c r="G1149" t="s">
        <v>338</v>
      </c>
      <c r="H1149" s="57">
        <v>45887</v>
      </c>
      <c r="I1149" s="35">
        <v>33</v>
      </c>
      <c r="J1149" s="54">
        <v>240</v>
      </c>
      <c r="K1149" s="54">
        <v>7920</v>
      </c>
    </row>
    <row r="1150" spans="5:11" x14ac:dyDescent="0.25">
      <c r="E1150" t="s">
        <v>569</v>
      </c>
      <c r="F1150" t="s">
        <v>337</v>
      </c>
      <c r="G1150" t="s">
        <v>338</v>
      </c>
      <c r="H1150" s="57">
        <v>45894</v>
      </c>
      <c r="I1150" s="35">
        <v>42</v>
      </c>
      <c r="J1150" s="54">
        <v>240</v>
      </c>
      <c r="K1150" s="54">
        <v>10080</v>
      </c>
    </row>
    <row r="1151" spans="5:11" x14ac:dyDescent="0.25">
      <c r="E1151" t="s">
        <v>569</v>
      </c>
      <c r="F1151" t="s">
        <v>337</v>
      </c>
      <c r="G1151" t="s">
        <v>338</v>
      </c>
      <c r="H1151" s="57">
        <v>45901</v>
      </c>
      <c r="I1151" s="35">
        <v>60</v>
      </c>
      <c r="J1151" s="54">
        <v>240</v>
      </c>
      <c r="K1151" s="54">
        <v>14400</v>
      </c>
    </row>
    <row r="1152" spans="5:11" x14ac:dyDescent="0.25">
      <c r="E1152" t="s">
        <v>569</v>
      </c>
      <c r="F1152" t="s">
        <v>337</v>
      </c>
      <c r="G1152" t="s">
        <v>338</v>
      </c>
      <c r="H1152" s="57">
        <v>45908</v>
      </c>
      <c r="I1152" s="35">
        <v>40</v>
      </c>
      <c r="J1152" s="54">
        <v>240</v>
      </c>
      <c r="K1152" s="54">
        <v>9600</v>
      </c>
    </row>
    <row r="1153" spans="5:11" x14ac:dyDescent="0.25">
      <c r="E1153" t="s">
        <v>569</v>
      </c>
      <c r="F1153" t="s">
        <v>477</v>
      </c>
      <c r="G1153" t="s">
        <v>288</v>
      </c>
      <c r="H1153" s="57">
        <v>45870</v>
      </c>
      <c r="I1153" s="35">
        <v>30</v>
      </c>
      <c r="J1153" s="54">
        <v>225</v>
      </c>
      <c r="K1153" s="54">
        <v>6750</v>
      </c>
    </row>
    <row r="1154" spans="5:11" x14ac:dyDescent="0.25">
      <c r="E1154" t="s">
        <v>569</v>
      </c>
      <c r="F1154" t="s">
        <v>477</v>
      </c>
      <c r="G1154" t="s">
        <v>288</v>
      </c>
      <c r="H1154" s="57">
        <v>45877</v>
      </c>
      <c r="I1154" s="35">
        <v>30</v>
      </c>
      <c r="J1154" s="54">
        <v>225</v>
      </c>
      <c r="K1154" s="54">
        <v>6750</v>
      </c>
    </row>
    <row r="1155" spans="5:11" x14ac:dyDescent="0.25">
      <c r="E1155" t="s">
        <v>569</v>
      </c>
      <c r="F1155" t="s">
        <v>477</v>
      </c>
      <c r="G1155" t="s">
        <v>288</v>
      </c>
      <c r="H1155" s="57">
        <v>45884</v>
      </c>
      <c r="I1155" s="35">
        <v>30</v>
      </c>
      <c r="J1155" s="54">
        <v>225</v>
      </c>
      <c r="K1155" s="54">
        <v>6750</v>
      </c>
    </row>
    <row r="1156" spans="5:11" x14ac:dyDescent="0.25">
      <c r="E1156" t="s">
        <v>569</v>
      </c>
      <c r="F1156" t="s">
        <v>477</v>
      </c>
      <c r="G1156" t="s">
        <v>288</v>
      </c>
      <c r="H1156" s="57">
        <v>45891</v>
      </c>
      <c r="I1156" s="35">
        <v>30</v>
      </c>
      <c r="J1156" s="54">
        <v>225</v>
      </c>
      <c r="K1156" s="54">
        <v>6750</v>
      </c>
    </row>
    <row r="1157" spans="5:11" x14ac:dyDescent="0.25">
      <c r="E1157" t="s">
        <v>569</v>
      </c>
      <c r="F1157" t="s">
        <v>477</v>
      </c>
      <c r="G1157" t="s">
        <v>288</v>
      </c>
      <c r="H1157" s="57">
        <v>45898</v>
      </c>
      <c r="I1157" s="35">
        <v>30</v>
      </c>
      <c r="J1157" s="54">
        <v>225</v>
      </c>
      <c r="K1157" s="54">
        <v>6750</v>
      </c>
    </row>
    <row r="1158" spans="5:11" x14ac:dyDescent="0.25">
      <c r="E1158" t="s">
        <v>569</v>
      </c>
      <c r="F1158" t="s">
        <v>478</v>
      </c>
      <c r="G1158" t="s">
        <v>292</v>
      </c>
      <c r="H1158" s="57">
        <v>45877</v>
      </c>
      <c r="I1158" s="35">
        <v>30</v>
      </c>
      <c r="J1158" s="54">
        <v>225</v>
      </c>
      <c r="K1158" s="54">
        <v>6750</v>
      </c>
    </row>
    <row r="1159" spans="5:11" x14ac:dyDescent="0.25">
      <c r="E1159" t="s">
        <v>569</v>
      </c>
      <c r="F1159" t="s">
        <v>478</v>
      </c>
      <c r="G1159" t="s">
        <v>292</v>
      </c>
      <c r="H1159" s="57">
        <v>45884</v>
      </c>
      <c r="I1159" s="35">
        <v>30</v>
      </c>
      <c r="J1159" s="54">
        <v>225</v>
      </c>
      <c r="K1159" s="54">
        <v>6750</v>
      </c>
    </row>
    <row r="1160" spans="5:11" x14ac:dyDescent="0.25">
      <c r="E1160" t="s">
        <v>569</v>
      </c>
      <c r="F1160" t="s">
        <v>478</v>
      </c>
      <c r="G1160" t="s">
        <v>292</v>
      </c>
      <c r="H1160" s="57">
        <v>45891</v>
      </c>
      <c r="I1160" s="35">
        <v>30</v>
      </c>
      <c r="J1160" s="54">
        <v>225</v>
      </c>
      <c r="K1160" s="54">
        <v>6750</v>
      </c>
    </row>
    <row r="1161" spans="5:11" x14ac:dyDescent="0.25">
      <c r="E1161" t="s">
        <v>569</v>
      </c>
      <c r="F1161" t="s">
        <v>478</v>
      </c>
      <c r="G1161" t="s">
        <v>292</v>
      </c>
      <c r="H1161" s="57">
        <v>45898</v>
      </c>
      <c r="I1161" s="35">
        <v>30</v>
      </c>
      <c r="J1161" s="54">
        <v>225</v>
      </c>
      <c r="K1161" s="54">
        <v>6750</v>
      </c>
    </row>
    <row r="1162" spans="5:11" x14ac:dyDescent="0.25">
      <c r="E1162" t="s">
        <v>569</v>
      </c>
      <c r="F1162" t="s">
        <v>478</v>
      </c>
      <c r="G1162" t="s">
        <v>292</v>
      </c>
      <c r="H1162" s="57">
        <v>45905</v>
      </c>
      <c r="I1162" s="35">
        <v>30</v>
      </c>
      <c r="J1162" s="54">
        <v>225</v>
      </c>
      <c r="K1162" s="54">
        <v>6750</v>
      </c>
    </row>
    <row r="1163" spans="5:11" x14ac:dyDescent="0.25">
      <c r="E1163" t="s">
        <v>569</v>
      </c>
      <c r="F1163" t="s">
        <v>365</v>
      </c>
      <c r="G1163" t="s">
        <v>300</v>
      </c>
      <c r="H1163" s="57">
        <v>45899</v>
      </c>
      <c r="I1163" s="35">
        <v>53</v>
      </c>
      <c r="J1163" s="54">
        <v>260</v>
      </c>
      <c r="K1163" s="54">
        <v>13780</v>
      </c>
    </row>
    <row r="1164" spans="5:11" x14ac:dyDescent="0.25">
      <c r="E1164" t="s">
        <v>569</v>
      </c>
      <c r="F1164" t="s">
        <v>365</v>
      </c>
      <c r="G1164" t="s">
        <v>300</v>
      </c>
      <c r="H1164" s="57">
        <v>45906</v>
      </c>
      <c r="I1164" s="35">
        <v>53</v>
      </c>
      <c r="J1164" s="54">
        <v>260</v>
      </c>
      <c r="K1164" s="54">
        <v>13780</v>
      </c>
    </row>
    <row r="1165" spans="5:11" x14ac:dyDescent="0.25">
      <c r="E1165" t="s">
        <v>569</v>
      </c>
      <c r="F1165" t="s">
        <v>365</v>
      </c>
      <c r="G1165" t="s">
        <v>300</v>
      </c>
      <c r="H1165" s="57">
        <v>45913</v>
      </c>
      <c r="I1165" s="35">
        <v>50</v>
      </c>
      <c r="J1165" s="54">
        <v>230</v>
      </c>
      <c r="K1165" s="54">
        <v>11500</v>
      </c>
    </row>
    <row r="1166" spans="5:11" x14ac:dyDescent="0.25">
      <c r="E1166" t="s">
        <v>569</v>
      </c>
      <c r="F1166" t="s">
        <v>365</v>
      </c>
      <c r="G1166" t="s">
        <v>300</v>
      </c>
      <c r="H1166" s="57">
        <v>45920</v>
      </c>
      <c r="I1166" s="35">
        <v>0</v>
      </c>
      <c r="J1166" s="54">
        <v>0</v>
      </c>
      <c r="K1166" s="54">
        <v>0</v>
      </c>
    </row>
    <row r="1167" spans="5:11" x14ac:dyDescent="0.25">
      <c r="E1167" t="s">
        <v>569</v>
      </c>
      <c r="F1167" t="s">
        <v>365</v>
      </c>
      <c r="G1167" t="s">
        <v>300</v>
      </c>
      <c r="H1167" s="57">
        <v>45871</v>
      </c>
      <c r="I1167" s="35">
        <v>30</v>
      </c>
      <c r="J1167" s="54">
        <v>230</v>
      </c>
      <c r="K1167" s="54">
        <v>6900</v>
      </c>
    </row>
    <row r="1168" spans="5:11" x14ac:dyDescent="0.25">
      <c r="E1168" t="s">
        <v>569</v>
      </c>
      <c r="F1168" t="s">
        <v>365</v>
      </c>
      <c r="G1168" t="s">
        <v>300</v>
      </c>
      <c r="H1168" s="57">
        <v>45878</v>
      </c>
      <c r="I1168" s="35">
        <v>40</v>
      </c>
      <c r="J1168" s="54">
        <v>260</v>
      </c>
      <c r="K1168" s="54">
        <v>10400</v>
      </c>
    </row>
    <row r="1169" spans="5:11" x14ac:dyDescent="0.25">
      <c r="E1169" t="s">
        <v>569</v>
      </c>
      <c r="F1169" t="s">
        <v>365</v>
      </c>
      <c r="G1169" t="s">
        <v>300</v>
      </c>
      <c r="H1169" s="57">
        <v>45885</v>
      </c>
      <c r="I1169" s="35">
        <v>40</v>
      </c>
      <c r="J1169" s="54">
        <v>260</v>
      </c>
      <c r="K1169" s="54">
        <v>10400</v>
      </c>
    </row>
    <row r="1170" spans="5:11" x14ac:dyDescent="0.25">
      <c r="E1170" t="s">
        <v>569</v>
      </c>
      <c r="F1170" t="s">
        <v>365</v>
      </c>
      <c r="G1170" t="s">
        <v>300</v>
      </c>
      <c r="H1170" s="57">
        <v>45892</v>
      </c>
      <c r="I1170" s="35">
        <v>51</v>
      </c>
      <c r="J1170" s="54">
        <v>260</v>
      </c>
      <c r="K1170" s="54">
        <v>13260</v>
      </c>
    </row>
    <row r="1171" spans="5:11" x14ac:dyDescent="0.25">
      <c r="E1171" t="s">
        <v>569</v>
      </c>
      <c r="F1171" t="s">
        <v>397</v>
      </c>
      <c r="G1171" t="s">
        <v>298</v>
      </c>
      <c r="H1171" s="57">
        <v>45899</v>
      </c>
      <c r="I1171" s="35">
        <v>53</v>
      </c>
      <c r="J1171" s="54">
        <v>260</v>
      </c>
      <c r="K1171" s="54">
        <v>13780</v>
      </c>
    </row>
    <row r="1172" spans="5:11" x14ac:dyDescent="0.25">
      <c r="E1172" t="s">
        <v>569</v>
      </c>
      <c r="F1172" t="s">
        <v>397</v>
      </c>
      <c r="G1172" t="s">
        <v>298</v>
      </c>
      <c r="H1172" s="57">
        <v>45906</v>
      </c>
      <c r="I1172" s="35">
        <v>50</v>
      </c>
      <c r="J1172" s="54">
        <v>230</v>
      </c>
      <c r="K1172" s="54">
        <v>11500</v>
      </c>
    </row>
    <row r="1173" spans="5:11" x14ac:dyDescent="0.25">
      <c r="E1173" t="s">
        <v>569</v>
      </c>
      <c r="F1173" t="s">
        <v>397</v>
      </c>
      <c r="G1173" t="s">
        <v>298</v>
      </c>
      <c r="H1173" s="57">
        <v>45913</v>
      </c>
      <c r="I1173" s="35">
        <v>0</v>
      </c>
      <c r="J1173" s="54">
        <v>0</v>
      </c>
      <c r="K1173" s="54">
        <v>0</v>
      </c>
    </row>
    <row r="1174" spans="5:11" x14ac:dyDescent="0.25">
      <c r="E1174" t="s">
        <v>569</v>
      </c>
      <c r="F1174" t="s">
        <v>397</v>
      </c>
      <c r="G1174" t="s">
        <v>298</v>
      </c>
      <c r="H1174" s="57">
        <v>45864</v>
      </c>
      <c r="I1174" s="35">
        <v>30</v>
      </c>
      <c r="J1174" s="54">
        <v>230</v>
      </c>
      <c r="K1174" s="54">
        <v>6900</v>
      </c>
    </row>
    <row r="1175" spans="5:11" x14ac:dyDescent="0.25">
      <c r="E1175" t="s">
        <v>569</v>
      </c>
      <c r="F1175" t="s">
        <v>397</v>
      </c>
      <c r="G1175" t="s">
        <v>298</v>
      </c>
      <c r="H1175" s="57">
        <v>45871</v>
      </c>
      <c r="I1175" s="35">
        <v>40</v>
      </c>
      <c r="J1175" s="54">
        <v>260</v>
      </c>
      <c r="K1175" s="54">
        <v>10400</v>
      </c>
    </row>
    <row r="1176" spans="5:11" x14ac:dyDescent="0.25">
      <c r="E1176" t="s">
        <v>569</v>
      </c>
      <c r="F1176" t="s">
        <v>397</v>
      </c>
      <c r="G1176" t="s">
        <v>298</v>
      </c>
      <c r="H1176" s="57">
        <v>45878</v>
      </c>
      <c r="I1176" s="35">
        <v>40</v>
      </c>
      <c r="J1176" s="54">
        <v>260</v>
      </c>
      <c r="K1176" s="54">
        <v>10400</v>
      </c>
    </row>
    <row r="1177" spans="5:11" x14ac:dyDescent="0.25">
      <c r="E1177" t="s">
        <v>569</v>
      </c>
      <c r="F1177" t="s">
        <v>397</v>
      </c>
      <c r="G1177" t="s">
        <v>298</v>
      </c>
      <c r="H1177" s="57">
        <v>45885</v>
      </c>
      <c r="I1177" s="35">
        <v>51</v>
      </c>
      <c r="J1177" s="54">
        <v>260</v>
      </c>
      <c r="K1177" s="54">
        <v>13260</v>
      </c>
    </row>
    <row r="1178" spans="5:11" x14ac:dyDescent="0.25">
      <c r="E1178" t="s">
        <v>569</v>
      </c>
      <c r="F1178" t="s">
        <v>397</v>
      </c>
      <c r="G1178" t="s">
        <v>298</v>
      </c>
      <c r="H1178" s="57">
        <v>45892</v>
      </c>
      <c r="I1178" s="35">
        <v>53</v>
      </c>
      <c r="J1178" s="54">
        <v>260</v>
      </c>
      <c r="K1178" s="54">
        <v>13780</v>
      </c>
    </row>
    <row r="1179" spans="5:11" x14ac:dyDescent="0.25">
      <c r="E1179" t="s">
        <v>569</v>
      </c>
      <c r="F1179" t="s">
        <v>674</v>
      </c>
      <c r="G1179" t="s">
        <v>675</v>
      </c>
      <c r="H1179" s="57">
        <v>45874</v>
      </c>
      <c r="I1179" s="35">
        <v>110</v>
      </c>
      <c r="J1179" s="54">
        <v>0</v>
      </c>
      <c r="K1179" s="54">
        <v>0</v>
      </c>
    </row>
    <row r="1180" spans="5:11" x14ac:dyDescent="0.25">
      <c r="E1180" t="s">
        <v>569</v>
      </c>
      <c r="F1180" t="s">
        <v>674</v>
      </c>
      <c r="G1180" t="s">
        <v>675</v>
      </c>
      <c r="H1180" s="57">
        <v>45881</v>
      </c>
      <c r="I1180" s="35">
        <v>110</v>
      </c>
      <c r="J1180" s="54">
        <v>0</v>
      </c>
      <c r="K1180" s="54">
        <v>0</v>
      </c>
    </row>
    <row r="1181" spans="5:11" x14ac:dyDescent="0.25">
      <c r="E1181" t="s">
        <v>569</v>
      </c>
      <c r="F1181" t="s">
        <v>674</v>
      </c>
      <c r="G1181" t="s">
        <v>675</v>
      </c>
      <c r="H1181" s="57">
        <v>45888</v>
      </c>
      <c r="I1181" s="35">
        <v>110</v>
      </c>
      <c r="J1181" s="54">
        <v>0</v>
      </c>
      <c r="K1181" s="54">
        <v>0</v>
      </c>
    </row>
    <row r="1182" spans="5:11" x14ac:dyDescent="0.25">
      <c r="E1182" t="s">
        <v>569</v>
      </c>
      <c r="F1182" t="s">
        <v>674</v>
      </c>
      <c r="G1182" t="s">
        <v>675</v>
      </c>
      <c r="H1182" s="57">
        <v>45895</v>
      </c>
      <c r="I1182" s="35">
        <v>110</v>
      </c>
      <c r="J1182" s="54">
        <v>0</v>
      </c>
      <c r="K1182" s="54">
        <v>0</v>
      </c>
    </row>
    <row r="1183" spans="5:11" x14ac:dyDescent="0.25">
      <c r="E1183" t="s">
        <v>569</v>
      </c>
      <c r="F1183" t="s">
        <v>677</v>
      </c>
      <c r="G1183" t="s">
        <v>678</v>
      </c>
      <c r="H1183" s="57">
        <v>45881</v>
      </c>
      <c r="I1183" s="35">
        <v>110</v>
      </c>
      <c r="J1183" s="54">
        <v>0</v>
      </c>
      <c r="K1183" s="54">
        <v>0</v>
      </c>
    </row>
    <row r="1184" spans="5:11" x14ac:dyDescent="0.25">
      <c r="E1184" t="s">
        <v>569</v>
      </c>
      <c r="F1184" t="s">
        <v>677</v>
      </c>
      <c r="G1184" t="s">
        <v>678</v>
      </c>
      <c r="H1184" s="57">
        <v>45888</v>
      </c>
      <c r="I1184" s="35">
        <v>110</v>
      </c>
      <c r="J1184" s="54">
        <v>0</v>
      </c>
      <c r="K1184" s="54">
        <v>0</v>
      </c>
    </row>
    <row r="1185" spans="5:11" x14ac:dyDescent="0.25">
      <c r="E1185" t="s">
        <v>569</v>
      </c>
      <c r="F1185" t="s">
        <v>677</v>
      </c>
      <c r="G1185" t="s">
        <v>678</v>
      </c>
      <c r="H1185" s="57">
        <v>45895</v>
      </c>
      <c r="I1185" s="35">
        <v>110</v>
      </c>
      <c r="J1185" s="54">
        <v>0</v>
      </c>
      <c r="K1185" s="54">
        <v>0</v>
      </c>
    </row>
    <row r="1186" spans="5:11" x14ac:dyDescent="0.25">
      <c r="E1186" t="s">
        <v>569</v>
      </c>
      <c r="F1186" t="s">
        <v>677</v>
      </c>
      <c r="G1186" t="s">
        <v>678</v>
      </c>
      <c r="H1186" s="57">
        <v>45902</v>
      </c>
      <c r="I1186" s="35">
        <v>110</v>
      </c>
      <c r="J1186" s="54">
        <v>0</v>
      </c>
      <c r="K1186" s="54">
        <v>0</v>
      </c>
    </row>
    <row r="1187" spans="5:11" x14ac:dyDescent="0.25">
      <c r="E1187" t="s">
        <v>571</v>
      </c>
      <c r="F1187" t="s">
        <v>290</v>
      </c>
      <c r="G1187" t="s">
        <v>288</v>
      </c>
      <c r="H1187" s="57">
        <v>45871</v>
      </c>
      <c r="I1187" s="35">
        <v>2</v>
      </c>
      <c r="J1187" s="54">
        <v>240</v>
      </c>
      <c r="K1187" s="54">
        <v>480</v>
      </c>
    </row>
    <row r="1188" spans="5:11" x14ac:dyDescent="0.25">
      <c r="E1188" t="s">
        <v>607</v>
      </c>
      <c r="F1188" t="s">
        <v>1223</v>
      </c>
      <c r="G1188" t="s">
        <v>23</v>
      </c>
      <c r="H1188" s="57">
        <v>45866</v>
      </c>
      <c r="I1188" s="35">
        <v>10</v>
      </c>
      <c r="J1188" s="54">
        <v>235</v>
      </c>
      <c r="K1188" s="54">
        <v>2350</v>
      </c>
    </row>
    <row r="1189" spans="5:11" x14ac:dyDescent="0.25">
      <c r="E1189" t="s">
        <v>607</v>
      </c>
      <c r="F1189" t="s">
        <v>1223</v>
      </c>
      <c r="G1189" t="s">
        <v>23</v>
      </c>
      <c r="H1189" s="57">
        <v>45873</v>
      </c>
      <c r="I1189" s="35">
        <v>10</v>
      </c>
      <c r="J1189" s="54">
        <v>235</v>
      </c>
      <c r="K1189" s="54">
        <v>2350</v>
      </c>
    </row>
    <row r="1190" spans="5:11" x14ac:dyDescent="0.25">
      <c r="E1190" t="s">
        <v>607</v>
      </c>
      <c r="F1190" t="s">
        <v>1223</v>
      </c>
      <c r="G1190" t="s">
        <v>23</v>
      </c>
      <c r="H1190" s="57">
        <v>45880</v>
      </c>
      <c r="I1190" s="35">
        <v>10</v>
      </c>
      <c r="J1190" s="54">
        <v>235</v>
      </c>
      <c r="K1190" s="54">
        <v>2350</v>
      </c>
    </row>
    <row r="1191" spans="5:11" x14ac:dyDescent="0.25">
      <c r="E1191" t="s">
        <v>607</v>
      </c>
      <c r="F1191" t="s">
        <v>1223</v>
      </c>
      <c r="G1191" t="s">
        <v>23</v>
      </c>
      <c r="H1191" s="57">
        <v>45887</v>
      </c>
      <c r="I1191" s="35">
        <v>10</v>
      </c>
      <c r="J1191" s="54">
        <v>235</v>
      </c>
      <c r="K1191" s="54">
        <v>2350</v>
      </c>
    </row>
    <row r="1192" spans="5:11" x14ac:dyDescent="0.25">
      <c r="E1192" t="s">
        <v>607</v>
      </c>
      <c r="F1192" t="s">
        <v>1223</v>
      </c>
      <c r="G1192" t="s">
        <v>23</v>
      </c>
      <c r="H1192" s="57">
        <v>45894</v>
      </c>
      <c r="I1192" s="35">
        <v>10</v>
      </c>
      <c r="J1192" s="54">
        <v>235</v>
      </c>
      <c r="K1192" s="54">
        <v>2350</v>
      </c>
    </row>
    <row r="1193" spans="5:11" x14ac:dyDescent="0.25">
      <c r="E1193" t="s">
        <v>607</v>
      </c>
      <c r="F1193" t="s">
        <v>1223</v>
      </c>
      <c r="G1193" t="s">
        <v>23</v>
      </c>
      <c r="H1193" s="57">
        <v>45901</v>
      </c>
      <c r="I1193" s="35">
        <v>10</v>
      </c>
      <c r="J1193" s="54">
        <v>235</v>
      </c>
      <c r="K1193" s="54">
        <v>2350</v>
      </c>
    </row>
    <row r="1194" spans="5:11" x14ac:dyDescent="0.25">
      <c r="E1194" t="s">
        <v>607</v>
      </c>
      <c r="F1194" t="s">
        <v>1221</v>
      </c>
      <c r="G1194" t="s">
        <v>24</v>
      </c>
      <c r="H1194" s="57">
        <v>45873</v>
      </c>
      <c r="I1194" s="35">
        <v>10</v>
      </c>
      <c r="J1194" s="54">
        <v>235</v>
      </c>
      <c r="K1194" s="54">
        <v>2350</v>
      </c>
    </row>
    <row r="1195" spans="5:11" x14ac:dyDescent="0.25">
      <c r="E1195" t="s">
        <v>607</v>
      </c>
      <c r="F1195" t="s">
        <v>1221</v>
      </c>
      <c r="G1195" t="s">
        <v>24</v>
      </c>
      <c r="H1195" s="57">
        <v>45880</v>
      </c>
      <c r="I1195" s="35">
        <v>10</v>
      </c>
      <c r="J1195" s="54">
        <v>235</v>
      </c>
      <c r="K1195" s="54">
        <v>2350</v>
      </c>
    </row>
    <row r="1196" spans="5:11" x14ac:dyDescent="0.25">
      <c r="E1196" t="s">
        <v>607</v>
      </c>
      <c r="F1196" t="s">
        <v>1221</v>
      </c>
      <c r="G1196" t="s">
        <v>24</v>
      </c>
      <c r="H1196" s="57">
        <v>45887</v>
      </c>
      <c r="I1196" s="35">
        <v>10</v>
      </c>
      <c r="J1196" s="54">
        <v>235</v>
      </c>
      <c r="K1196" s="54">
        <v>2350</v>
      </c>
    </row>
    <row r="1197" spans="5:11" x14ac:dyDescent="0.25">
      <c r="E1197" t="s">
        <v>607</v>
      </c>
      <c r="F1197" t="s">
        <v>1221</v>
      </c>
      <c r="G1197" t="s">
        <v>24</v>
      </c>
      <c r="H1197" s="57">
        <v>45894</v>
      </c>
      <c r="I1197" s="35">
        <v>10</v>
      </c>
      <c r="J1197" s="54">
        <v>235</v>
      </c>
      <c r="K1197" s="54">
        <v>2350</v>
      </c>
    </row>
    <row r="1198" spans="5:11" x14ac:dyDescent="0.25">
      <c r="E1198" t="s">
        <v>607</v>
      </c>
      <c r="F1198" t="s">
        <v>1221</v>
      </c>
      <c r="G1198" t="s">
        <v>24</v>
      </c>
      <c r="H1198" s="57">
        <v>45901</v>
      </c>
      <c r="I1198" s="35">
        <v>10</v>
      </c>
      <c r="J1198" s="54">
        <v>235</v>
      </c>
      <c r="K1198" s="54">
        <v>2350</v>
      </c>
    </row>
    <row r="1199" spans="5:11" x14ac:dyDescent="0.25">
      <c r="E1199" t="s">
        <v>607</v>
      </c>
      <c r="F1199" t="s">
        <v>1221</v>
      </c>
      <c r="G1199" t="s">
        <v>24</v>
      </c>
      <c r="H1199" s="57">
        <v>45908</v>
      </c>
      <c r="I1199" s="35">
        <v>10</v>
      </c>
      <c r="J1199" s="54">
        <v>235</v>
      </c>
      <c r="K1199" s="54">
        <v>2350</v>
      </c>
    </row>
    <row r="1200" spans="5:11" x14ac:dyDescent="0.25">
      <c r="E1200" t="s">
        <v>611</v>
      </c>
      <c r="F1200" t="s">
        <v>282</v>
      </c>
      <c r="G1200" t="s">
        <v>479</v>
      </c>
      <c r="H1200" s="57">
        <v>45870</v>
      </c>
      <c r="I1200" s="35">
        <v>10</v>
      </c>
      <c r="J1200" s="54">
        <v>245</v>
      </c>
      <c r="K1200" s="54">
        <v>2450</v>
      </c>
    </row>
    <row r="1201" spans="5:11" x14ac:dyDescent="0.25">
      <c r="E1201" t="s">
        <v>611</v>
      </c>
      <c r="F1201" t="s">
        <v>282</v>
      </c>
      <c r="G1201" t="s">
        <v>479</v>
      </c>
      <c r="H1201" s="57">
        <v>45877</v>
      </c>
      <c r="I1201" s="35">
        <v>10</v>
      </c>
      <c r="J1201" s="54">
        <v>245</v>
      </c>
      <c r="K1201" s="54">
        <v>2450</v>
      </c>
    </row>
    <row r="1202" spans="5:11" x14ac:dyDescent="0.25">
      <c r="E1202" t="s">
        <v>611</v>
      </c>
      <c r="F1202" t="s">
        <v>282</v>
      </c>
      <c r="G1202" t="s">
        <v>479</v>
      </c>
      <c r="H1202" s="57">
        <v>45884</v>
      </c>
      <c r="I1202" s="35">
        <v>10</v>
      </c>
      <c r="J1202" s="54">
        <v>245</v>
      </c>
      <c r="K1202" s="54">
        <v>2450</v>
      </c>
    </row>
    <row r="1203" spans="5:11" x14ac:dyDescent="0.25">
      <c r="E1203" t="s">
        <v>611</v>
      </c>
      <c r="F1203" t="s">
        <v>282</v>
      </c>
      <c r="G1203" t="s">
        <v>479</v>
      </c>
      <c r="H1203" s="57">
        <v>45891</v>
      </c>
      <c r="I1203" s="35">
        <v>10</v>
      </c>
      <c r="J1203" s="54">
        <v>245</v>
      </c>
      <c r="K1203" s="54">
        <v>2450</v>
      </c>
    </row>
    <row r="1204" spans="5:11" x14ac:dyDescent="0.25">
      <c r="E1204" t="s">
        <v>611</v>
      </c>
      <c r="F1204" t="s">
        <v>284</v>
      </c>
      <c r="G1204" t="s">
        <v>481</v>
      </c>
      <c r="H1204" s="57">
        <v>45877</v>
      </c>
      <c r="I1204" s="35">
        <v>10</v>
      </c>
      <c r="J1204" s="54">
        <v>245</v>
      </c>
      <c r="K1204" s="54">
        <v>2450</v>
      </c>
    </row>
    <row r="1205" spans="5:11" x14ac:dyDescent="0.25">
      <c r="E1205" t="s">
        <v>611</v>
      </c>
      <c r="F1205" t="s">
        <v>284</v>
      </c>
      <c r="G1205" t="s">
        <v>481</v>
      </c>
      <c r="H1205" s="57">
        <v>45884</v>
      </c>
      <c r="I1205" s="35">
        <v>10</v>
      </c>
      <c r="J1205" s="54">
        <v>245</v>
      </c>
      <c r="K1205" s="54">
        <v>2450</v>
      </c>
    </row>
    <row r="1206" spans="5:11" x14ac:dyDescent="0.25">
      <c r="E1206" t="s">
        <v>611</v>
      </c>
      <c r="F1206" t="s">
        <v>284</v>
      </c>
      <c r="G1206" t="s">
        <v>481</v>
      </c>
      <c r="H1206" s="57">
        <v>45891</v>
      </c>
      <c r="I1206" s="35">
        <v>10</v>
      </c>
      <c r="J1206" s="54">
        <v>245</v>
      </c>
      <c r="K1206" s="54">
        <v>2450</v>
      </c>
    </row>
    <row r="1207" spans="5:11" x14ac:dyDescent="0.25">
      <c r="E1207" t="s">
        <v>611</v>
      </c>
      <c r="F1207" t="s">
        <v>284</v>
      </c>
      <c r="G1207" t="s">
        <v>481</v>
      </c>
      <c r="H1207" s="57">
        <v>45898</v>
      </c>
      <c r="I1207" s="35">
        <v>10</v>
      </c>
      <c r="J1207" s="54">
        <v>245</v>
      </c>
      <c r="K1207" s="54">
        <v>2450</v>
      </c>
    </row>
    <row r="1208" spans="5:11" x14ac:dyDescent="0.25">
      <c r="E1208" t="s">
        <v>611</v>
      </c>
      <c r="F1208" t="s">
        <v>319</v>
      </c>
      <c r="G1208" t="s">
        <v>23</v>
      </c>
      <c r="H1208" s="57">
        <v>45865</v>
      </c>
      <c r="I1208" s="35">
        <v>30</v>
      </c>
      <c r="J1208" s="54">
        <v>225</v>
      </c>
      <c r="K1208" s="54">
        <v>6750</v>
      </c>
    </row>
    <row r="1209" spans="5:11" x14ac:dyDescent="0.25">
      <c r="E1209" t="s">
        <v>611</v>
      </c>
      <c r="F1209" t="s">
        <v>319</v>
      </c>
      <c r="G1209" t="s">
        <v>23</v>
      </c>
      <c r="H1209" s="57">
        <v>45872</v>
      </c>
      <c r="I1209" s="35">
        <v>30</v>
      </c>
      <c r="J1209" s="54">
        <v>225</v>
      </c>
      <c r="K1209" s="54">
        <v>6750</v>
      </c>
    </row>
    <row r="1210" spans="5:11" x14ac:dyDescent="0.25">
      <c r="E1210" t="s">
        <v>611</v>
      </c>
      <c r="F1210" t="s">
        <v>319</v>
      </c>
      <c r="G1210" t="s">
        <v>23</v>
      </c>
      <c r="H1210" s="57">
        <v>45879</v>
      </c>
      <c r="I1210" s="35">
        <v>30</v>
      </c>
      <c r="J1210" s="54">
        <v>225</v>
      </c>
      <c r="K1210" s="54">
        <v>6750</v>
      </c>
    </row>
    <row r="1211" spans="5:11" x14ac:dyDescent="0.25">
      <c r="E1211" t="s">
        <v>611</v>
      </c>
      <c r="F1211" t="s">
        <v>319</v>
      </c>
      <c r="G1211" t="s">
        <v>23</v>
      </c>
      <c r="H1211" s="57">
        <v>45886</v>
      </c>
      <c r="I1211" s="35">
        <v>30</v>
      </c>
      <c r="J1211" s="54">
        <v>225</v>
      </c>
      <c r="K1211" s="54">
        <v>6750</v>
      </c>
    </row>
    <row r="1212" spans="5:11" x14ac:dyDescent="0.25">
      <c r="E1212" t="s">
        <v>611</v>
      </c>
      <c r="F1212" t="s">
        <v>319</v>
      </c>
      <c r="G1212" t="s">
        <v>23</v>
      </c>
      <c r="H1212" s="57">
        <v>45893</v>
      </c>
      <c r="I1212" s="35">
        <v>30</v>
      </c>
      <c r="J1212" s="54">
        <v>225</v>
      </c>
      <c r="K1212" s="54">
        <v>6750</v>
      </c>
    </row>
    <row r="1213" spans="5:11" x14ac:dyDescent="0.25">
      <c r="E1213" t="s">
        <v>611</v>
      </c>
      <c r="F1213" t="s">
        <v>319</v>
      </c>
      <c r="G1213" t="s">
        <v>23</v>
      </c>
      <c r="H1213" s="57">
        <v>45900</v>
      </c>
      <c r="I1213" s="35">
        <v>30</v>
      </c>
      <c r="J1213" s="54">
        <v>225</v>
      </c>
      <c r="K1213" s="54">
        <v>6750</v>
      </c>
    </row>
    <row r="1214" spans="5:11" x14ac:dyDescent="0.25">
      <c r="E1214" t="s">
        <v>611</v>
      </c>
      <c r="F1214" t="s">
        <v>321</v>
      </c>
      <c r="G1214" t="s">
        <v>24</v>
      </c>
      <c r="H1214" s="57">
        <v>45872</v>
      </c>
      <c r="I1214" s="35">
        <v>30</v>
      </c>
      <c r="J1214" s="54">
        <v>225</v>
      </c>
      <c r="K1214" s="54">
        <v>6750</v>
      </c>
    </row>
    <row r="1215" spans="5:11" x14ac:dyDescent="0.25">
      <c r="E1215" t="s">
        <v>611</v>
      </c>
      <c r="F1215" t="s">
        <v>321</v>
      </c>
      <c r="G1215" t="s">
        <v>24</v>
      </c>
      <c r="H1215" s="57">
        <v>45879</v>
      </c>
      <c r="I1215" s="35">
        <v>30</v>
      </c>
      <c r="J1215" s="54">
        <v>225</v>
      </c>
      <c r="K1215" s="54">
        <v>6750</v>
      </c>
    </row>
    <row r="1216" spans="5:11" x14ac:dyDescent="0.25">
      <c r="E1216" t="s">
        <v>611</v>
      </c>
      <c r="F1216" t="s">
        <v>321</v>
      </c>
      <c r="G1216" t="s">
        <v>24</v>
      </c>
      <c r="H1216" s="57">
        <v>45886</v>
      </c>
      <c r="I1216" s="35">
        <v>30</v>
      </c>
      <c r="J1216" s="54">
        <v>225</v>
      </c>
      <c r="K1216" s="54">
        <v>6750</v>
      </c>
    </row>
    <row r="1217" spans="5:11" x14ac:dyDescent="0.25">
      <c r="E1217" t="s">
        <v>611</v>
      </c>
      <c r="F1217" t="s">
        <v>321</v>
      </c>
      <c r="G1217" t="s">
        <v>24</v>
      </c>
      <c r="H1217" s="57">
        <v>45893</v>
      </c>
      <c r="I1217" s="35">
        <v>30</v>
      </c>
      <c r="J1217" s="54">
        <v>225</v>
      </c>
      <c r="K1217" s="54">
        <v>6750</v>
      </c>
    </row>
    <row r="1218" spans="5:11" x14ac:dyDescent="0.25">
      <c r="E1218" t="s">
        <v>611</v>
      </c>
      <c r="F1218" t="s">
        <v>321</v>
      </c>
      <c r="G1218" t="s">
        <v>24</v>
      </c>
      <c r="H1218" s="57">
        <v>45900</v>
      </c>
      <c r="I1218" s="35">
        <v>30</v>
      </c>
      <c r="J1218" s="54">
        <v>225</v>
      </c>
      <c r="K1218" s="54">
        <v>6750</v>
      </c>
    </row>
    <row r="1219" spans="5:11" x14ac:dyDescent="0.25">
      <c r="E1219" t="s">
        <v>611</v>
      </c>
      <c r="F1219" t="s">
        <v>321</v>
      </c>
      <c r="G1219" t="s">
        <v>24</v>
      </c>
      <c r="H1219" s="57">
        <v>45907</v>
      </c>
      <c r="I1219" s="35">
        <v>30</v>
      </c>
      <c r="J1219" s="54">
        <v>225</v>
      </c>
      <c r="K1219" s="54">
        <v>6750</v>
      </c>
    </row>
    <row r="1220" spans="5:11" x14ac:dyDescent="0.25">
      <c r="E1220" t="s">
        <v>611</v>
      </c>
      <c r="F1220" t="s">
        <v>477</v>
      </c>
      <c r="G1220" t="s">
        <v>288</v>
      </c>
      <c r="H1220" s="57">
        <v>45877</v>
      </c>
      <c r="I1220" s="35">
        <v>10</v>
      </c>
      <c r="J1220" s="54">
        <v>0</v>
      </c>
      <c r="K1220" s="54">
        <v>0</v>
      </c>
    </row>
    <row r="1221" spans="5:11" x14ac:dyDescent="0.25">
      <c r="E1221" t="s">
        <v>611</v>
      </c>
      <c r="F1221" t="s">
        <v>477</v>
      </c>
      <c r="G1221" t="s">
        <v>288</v>
      </c>
      <c r="H1221" s="57">
        <v>45884</v>
      </c>
      <c r="I1221" s="35">
        <v>10</v>
      </c>
      <c r="J1221" s="54">
        <v>0</v>
      </c>
      <c r="K1221" s="54">
        <v>0</v>
      </c>
    </row>
    <row r="1222" spans="5:11" x14ac:dyDescent="0.25">
      <c r="E1222" t="s">
        <v>611</v>
      </c>
      <c r="F1222" t="s">
        <v>477</v>
      </c>
      <c r="G1222" t="s">
        <v>288</v>
      </c>
      <c r="H1222" s="57">
        <v>45891</v>
      </c>
      <c r="I1222" s="35">
        <v>10</v>
      </c>
      <c r="J1222" s="54">
        <v>0</v>
      </c>
      <c r="K1222" s="54">
        <v>0</v>
      </c>
    </row>
    <row r="1223" spans="5:11" x14ac:dyDescent="0.25">
      <c r="E1223" t="s">
        <v>611</v>
      </c>
      <c r="F1223" t="s">
        <v>477</v>
      </c>
      <c r="G1223" t="s">
        <v>288</v>
      </c>
      <c r="H1223" s="57">
        <v>45898</v>
      </c>
      <c r="I1223" s="35">
        <v>10</v>
      </c>
      <c r="J1223" s="54">
        <v>0</v>
      </c>
      <c r="K1223" s="54">
        <v>0</v>
      </c>
    </row>
    <row r="1224" spans="5:11" x14ac:dyDescent="0.25">
      <c r="E1224" t="s">
        <v>611</v>
      </c>
      <c r="F1224" t="s">
        <v>478</v>
      </c>
      <c r="G1224" t="s">
        <v>292</v>
      </c>
      <c r="H1224" s="57">
        <v>45884</v>
      </c>
      <c r="I1224" s="35">
        <v>10</v>
      </c>
      <c r="J1224" s="54">
        <v>0</v>
      </c>
      <c r="K1224" s="54">
        <v>0</v>
      </c>
    </row>
    <row r="1225" spans="5:11" x14ac:dyDescent="0.25">
      <c r="E1225" t="s">
        <v>611</v>
      </c>
      <c r="F1225" t="s">
        <v>478</v>
      </c>
      <c r="G1225" t="s">
        <v>292</v>
      </c>
      <c r="H1225" s="57">
        <v>45891</v>
      </c>
      <c r="I1225" s="35">
        <v>10</v>
      </c>
      <c r="J1225" s="54">
        <v>0</v>
      </c>
      <c r="K1225" s="54">
        <v>0</v>
      </c>
    </row>
    <row r="1226" spans="5:11" x14ac:dyDescent="0.25">
      <c r="E1226" t="s">
        <v>611</v>
      </c>
      <c r="F1226" t="s">
        <v>478</v>
      </c>
      <c r="G1226" t="s">
        <v>292</v>
      </c>
      <c r="H1226" s="57">
        <v>45898</v>
      </c>
      <c r="I1226" s="35">
        <v>10</v>
      </c>
      <c r="J1226" s="54">
        <v>0</v>
      </c>
      <c r="K1226" s="54">
        <v>0</v>
      </c>
    </row>
    <row r="1227" spans="5:11" x14ac:dyDescent="0.25">
      <c r="E1227" t="s">
        <v>611</v>
      </c>
      <c r="F1227" t="s">
        <v>478</v>
      </c>
      <c r="G1227" t="s">
        <v>292</v>
      </c>
      <c r="H1227" s="57">
        <v>45905</v>
      </c>
      <c r="I1227" s="35">
        <v>10</v>
      </c>
      <c r="J1227" s="54">
        <v>0</v>
      </c>
      <c r="K1227" s="54">
        <v>0</v>
      </c>
    </row>
    <row r="1228" spans="5:11" x14ac:dyDescent="0.25">
      <c r="E1228" t="s">
        <v>611</v>
      </c>
      <c r="F1228" t="s">
        <v>1223</v>
      </c>
      <c r="G1228" t="s">
        <v>23</v>
      </c>
      <c r="H1228" s="57">
        <v>45873</v>
      </c>
      <c r="I1228" s="35">
        <v>40</v>
      </c>
      <c r="J1228" s="54">
        <v>0</v>
      </c>
      <c r="K1228" s="54">
        <v>0</v>
      </c>
    </row>
    <row r="1229" spans="5:11" x14ac:dyDescent="0.25">
      <c r="E1229" t="s">
        <v>611</v>
      </c>
      <c r="F1229" t="s">
        <v>1223</v>
      </c>
      <c r="G1229" t="s">
        <v>23</v>
      </c>
      <c r="H1229" s="57">
        <v>45880</v>
      </c>
      <c r="I1229" s="35">
        <v>40</v>
      </c>
      <c r="J1229" s="54">
        <v>0</v>
      </c>
      <c r="K1229" s="54">
        <v>0</v>
      </c>
    </row>
    <row r="1230" spans="5:11" x14ac:dyDescent="0.25">
      <c r="E1230" t="s">
        <v>611</v>
      </c>
      <c r="F1230" t="s">
        <v>1223</v>
      </c>
      <c r="G1230" t="s">
        <v>23</v>
      </c>
      <c r="H1230" s="57">
        <v>45887</v>
      </c>
      <c r="I1230" s="35">
        <v>40</v>
      </c>
      <c r="J1230" s="54">
        <v>0</v>
      </c>
      <c r="K1230" s="54">
        <v>0</v>
      </c>
    </row>
    <row r="1231" spans="5:11" x14ac:dyDescent="0.25">
      <c r="E1231" t="s">
        <v>611</v>
      </c>
      <c r="F1231" t="s">
        <v>1223</v>
      </c>
      <c r="G1231" t="s">
        <v>23</v>
      </c>
      <c r="H1231" s="57">
        <v>45894</v>
      </c>
      <c r="I1231" s="35">
        <v>40</v>
      </c>
      <c r="J1231" s="54">
        <v>0</v>
      </c>
      <c r="K1231" s="54">
        <v>0</v>
      </c>
    </row>
    <row r="1232" spans="5:11" x14ac:dyDescent="0.25">
      <c r="E1232" t="s">
        <v>611</v>
      </c>
      <c r="F1232" t="s">
        <v>1221</v>
      </c>
      <c r="G1232" t="s">
        <v>24</v>
      </c>
      <c r="H1232" s="57">
        <v>45880</v>
      </c>
      <c r="I1232" s="35">
        <v>40</v>
      </c>
      <c r="J1232" s="54">
        <v>0</v>
      </c>
      <c r="K1232" s="54">
        <v>0</v>
      </c>
    </row>
    <row r="1233" spans="5:11" x14ac:dyDescent="0.25">
      <c r="E1233" t="s">
        <v>611</v>
      </c>
      <c r="F1233" t="s">
        <v>1221</v>
      </c>
      <c r="G1233" t="s">
        <v>24</v>
      </c>
      <c r="H1233" s="57">
        <v>45887</v>
      </c>
      <c r="I1233" s="35">
        <v>40</v>
      </c>
      <c r="J1233" s="54">
        <v>0</v>
      </c>
      <c r="K1233" s="54">
        <v>0</v>
      </c>
    </row>
    <row r="1234" spans="5:11" x14ac:dyDescent="0.25">
      <c r="E1234" t="s">
        <v>611</v>
      </c>
      <c r="F1234" t="s">
        <v>1221</v>
      </c>
      <c r="G1234" t="s">
        <v>24</v>
      </c>
      <c r="H1234" s="57">
        <v>45894</v>
      </c>
      <c r="I1234" s="35">
        <v>40</v>
      </c>
      <c r="J1234" s="54">
        <v>0</v>
      </c>
      <c r="K1234" s="54">
        <v>0</v>
      </c>
    </row>
    <row r="1235" spans="5:11" x14ac:dyDescent="0.25">
      <c r="E1235" t="s">
        <v>611</v>
      </c>
      <c r="F1235" t="s">
        <v>1221</v>
      </c>
      <c r="G1235" t="s">
        <v>24</v>
      </c>
      <c r="H1235" s="57">
        <v>45901</v>
      </c>
      <c r="I1235" s="35">
        <v>40</v>
      </c>
      <c r="J1235" s="54">
        <v>0</v>
      </c>
      <c r="K1235" s="54">
        <v>0</v>
      </c>
    </row>
    <row r="1236" spans="5:11" x14ac:dyDescent="0.25">
      <c r="E1236" t="s">
        <v>633</v>
      </c>
      <c r="F1236" t="s">
        <v>115</v>
      </c>
      <c r="G1236" t="s">
        <v>23</v>
      </c>
      <c r="H1236" s="57">
        <v>45760</v>
      </c>
      <c r="I1236" s="35">
        <v>3</v>
      </c>
      <c r="J1236" s="54">
        <v>143.69</v>
      </c>
      <c r="K1236" s="54">
        <v>431.07</v>
      </c>
    </row>
    <row r="1237" spans="5:11" x14ac:dyDescent="0.25">
      <c r="E1237" t="s">
        <v>633</v>
      </c>
      <c r="F1237" t="s">
        <v>116</v>
      </c>
      <c r="G1237" t="s">
        <v>24</v>
      </c>
      <c r="H1237" s="57">
        <v>45767</v>
      </c>
      <c r="I1237" s="35">
        <v>3</v>
      </c>
      <c r="J1237" s="54">
        <v>140.38666666666666</v>
      </c>
      <c r="K1237" s="54">
        <v>421.15999999999997</v>
      </c>
    </row>
    <row r="1238" spans="5:11" x14ac:dyDescent="0.25">
      <c r="E1238" t="s">
        <v>679</v>
      </c>
      <c r="F1238" t="s">
        <v>282</v>
      </c>
      <c r="G1238" t="s">
        <v>479</v>
      </c>
      <c r="H1238" s="57">
        <v>45863</v>
      </c>
      <c r="I1238" s="35">
        <v>0</v>
      </c>
      <c r="J1238" s="54">
        <v>0</v>
      </c>
      <c r="K1238" s="54">
        <v>0</v>
      </c>
    </row>
    <row r="1239" spans="5:11" x14ac:dyDescent="0.25">
      <c r="E1239" t="s">
        <v>679</v>
      </c>
      <c r="F1239" t="s">
        <v>282</v>
      </c>
      <c r="G1239" t="s">
        <v>479</v>
      </c>
      <c r="H1239" s="57">
        <v>45870</v>
      </c>
      <c r="I1239" s="35">
        <v>0</v>
      </c>
      <c r="J1239" s="54">
        <v>0</v>
      </c>
      <c r="K1239" s="54">
        <v>0</v>
      </c>
    </row>
    <row r="1240" spans="5:11" x14ac:dyDescent="0.25">
      <c r="E1240" t="s">
        <v>679</v>
      </c>
      <c r="F1240" t="s">
        <v>282</v>
      </c>
      <c r="G1240" t="s">
        <v>479</v>
      </c>
      <c r="H1240" s="57">
        <v>45877</v>
      </c>
      <c r="I1240" s="35">
        <v>0</v>
      </c>
      <c r="J1240" s="54">
        <v>0</v>
      </c>
      <c r="K1240" s="54">
        <v>0</v>
      </c>
    </row>
    <row r="1241" spans="5:11" x14ac:dyDescent="0.25">
      <c r="E1241" t="s">
        <v>679</v>
      </c>
      <c r="F1241" t="s">
        <v>282</v>
      </c>
      <c r="G1241" t="s">
        <v>479</v>
      </c>
      <c r="H1241" s="57">
        <v>45884</v>
      </c>
      <c r="I1241" s="35">
        <v>0</v>
      </c>
      <c r="J1241" s="54">
        <v>0</v>
      </c>
      <c r="K1241" s="54">
        <v>0</v>
      </c>
    </row>
    <row r="1242" spans="5:11" x14ac:dyDescent="0.25">
      <c r="E1242" t="s">
        <v>679</v>
      </c>
      <c r="F1242" t="s">
        <v>282</v>
      </c>
      <c r="G1242" t="s">
        <v>479</v>
      </c>
      <c r="H1242" s="57">
        <v>45891</v>
      </c>
      <c r="I1242" s="35">
        <v>0</v>
      </c>
      <c r="J1242" s="54">
        <v>0</v>
      </c>
      <c r="K1242" s="54">
        <v>0</v>
      </c>
    </row>
    <row r="1243" spans="5:11" x14ac:dyDescent="0.25">
      <c r="E1243" t="s">
        <v>679</v>
      </c>
      <c r="F1243" t="s">
        <v>282</v>
      </c>
      <c r="G1243" t="s">
        <v>479</v>
      </c>
      <c r="H1243" s="57">
        <v>45898</v>
      </c>
      <c r="I1243" s="35">
        <v>0</v>
      </c>
      <c r="J1243" s="54">
        <v>0</v>
      </c>
      <c r="K1243" s="54">
        <v>0</v>
      </c>
    </row>
    <row r="1244" spans="5:11" x14ac:dyDescent="0.25">
      <c r="E1244" t="s">
        <v>679</v>
      </c>
      <c r="F1244" t="s">
        <v>282</v>
      </c>
      <c r="G1244" t="s">
        <v>479</v>
      </c>
      <c r="H1244" s="57">
        <v>45905</v>
      </c>
      <c r="I1244" s="35">
        <v>0</v>
      </c>
      <c r="J1244" s="54">
        <v>0</v>
      </c>
      <c r="K1244" s="54">
        <v>0</v>
      </c>
    </row>
    <row r="1245" spans="5:11" x14ac:dyDescent="0.25">
      <c r="E1245" t="s">
        <v>679</v>
      </c>
      <c r="F1245" t="s">
        <v>282</v>
      </c>
      <c r="G1245" t="s">
        <v>479</v>
      </c>
      <c r="H1245" s="57">
        <v>45856</v>
      </c>
      <c r="I1245" s="35">
        <v>0</v>
      </c>
      <c r="J1245" s="54">
        <v>0</v>
      </c>
      <c r="K1245" s="54">
        <v>0</v>
      </c>
    </row>
    <row r="1246" spans="5:11" x14ac:dyDescent="0.25">
      <c r="E1246" t="s">
        <v>679</v>
      </c>
      <c r="F1246" t="s">
        <v>284</v>
      </c>
      <c r="G1246" t="s">
        <v>481</v>
      </c>
      <c r="H1246" s="57">
        <v>45863</v>
      </c>
      <c r="I1246" s="35">
        <v>0</v>
      </c>
      <c r="J1246" s="54">
        <v>0</v>
      </c>
      <c r="K1246" s="54">
        <v>0</v>
      </c>
    </row>
    <row r="1247" spans="5:11" x14ac:dyDescent="0.25">
      <c r="E1247" t="s">
        <v>679</v>
      </c>
      <c r="F1247" t="s">
        <v>284</v>
      </c>
      <c r="G1247" t="s">
        <v>481</v>
      </c>
      <c r="H1247" s="57">
        <v>45870</v>
      </c>
      <c r="I1247" s="35">
        <v>0</v>
      </c>
      <c r="J1247" s="54">
        <v>0</v>
      </c>
      <c r="K1247" s="54">
        <v>0</v>
      </c>
    </row>
    <row r="1248" spans="5:11" x14ac:dyDescent="0.25">
      <c r="E1248" t="s">
        <v>679</v>
      </c>
      <c r="F1248" t="s">
        <v>284</v>
      </c>
      <c r="G1248" t="s">
        <v>481</v>
      </c>
      <c r="H1248" s="57">
        <v>45877</v>
      </c>
      <c r="I1248" s="35">
        <v>0</v>
      </c>
      <c r="J1248" s="54">
        <v>0</v>
      </c>
      <c r="K1248" s="54">
        <v>0</v>
      </c>
    </row>
    <row r="1249" spans="5:11" x14ac:dyDescent="0.25">
      <c r="E1249" t="s">
        <v>679</v>
      </c>
      <c r="F1249" t="s">
        <v>284</v>
      </c>
      <c r="G1249" t="s">
        <v>481</v>
      </c>
      <c r="H1249" s="57">
        <v>45884</v>
      </c>
      <c r="I1249" s="35">
        <v>0</v>
      </c>
      <c r="J1249" s="54">
        <v>0</v>
      </c>
      <c r="K1249" s="54">
        <v>0</v>
      </c>
    </row>
    <row r="1250" spans="5:11" x14ac:dyDescent="0.25">
      <c r="E1250" t="s">
        <v>679</v>
      </c>
      <c r="F1250" t="s">
        <v>284</v>
      </c>
      <c r="G1250" t="s">
        <v>481</v>
      </c>
      <c r="H1250" s="57">
        <v>45891</v>
      </c>
      <c r="I1250" s="35">
        <v>0</v>
      </c>
      <c r="J1250" s="54">
        <v>0</v>
      </c>
      <c r="K1250" s="54">
        <v>0</v>
      </c>
    </row>
    <row r="1251" spans="5:11" x14ac:dyDescent="0.25">
      <c r="E1251" t="s">
        <v>679</v>
      </c>
      <c r="F1251" t="s">
        <v>284</v>
      </c>
      <c r="G1251" t="s">
        <v>481</v>
      </c>
      <c r="H1251" s="57">
        <v>45898</v>
      </c>
      <c r="I1251" s="35">
        <v>0</v>
      </c>
      <c r="J1251" s="54">
        <v>0</v>
      </c>
      <c r="K1251" s="54">
        <v>0</v>
      </c>
    </row>
    <row r="1252" spans="5:11" x14ac:dyDescent="0.25">
      <c r="E1252" t="s">
        <v>679</v>
      </c>
      <c r="F1252" t="s">
        <v>284</v>
      </c>
      <c r="G1252" t="s">
        <v>481</v>
      </c>
      <c r="H1252" s="57">
        <v>45905</v>
      </c>
      <c r="I1252" s="35">
        <v>0</v>
      </c>
      <c r="J1252" s="54">
        <v>0</v>
      </c>
      <c r="K1252" s="54">
        <v>0</v>
      </c>
    </row>
    <row r="1253" spans="5:11" x14ac:dyDescent="0.25">
      <c r="E1253" t="s">
        <v>679</v>
      </c>
      <c r="F1253" t="s">
        <v>284</v>
      </c>
      <c r="G1253" t="s">
        <v>481</v>
      </c>
      <c r="H1253" s="57">
        <v>45912</v>
      </c>
      <c r="I1253" s="35">
        <v>0</v>
      </c>
      <c r="J1253" s="54">
        <v>0</v>
      </c>
      <c r="K1253" s="54">
        <v>0</v>
      </c>
    </row>
    <row r="1254" spans="5:11" x14ac:dyDescent="0.25">
      <c r="E1254" t="s">
        <v>679</v>
      </c>
      <c r="F1254" t="s">
        <v>365</v>
      </c>
      <c r="G1254" t="s">
        <v>300</v>
      </c>
      <c r="H1254" s="57">
        <v>45899</v>
      </c>
      <c r="I1254" s="35">
        <v>0</v>
      </c>
      <c r="J1254" s="54">
        <v>0</v>
      </c>
      <c r="K1254" s="54">
        <v>0</v>
      </c>
    </row>
    <row r="1255" spans="5:11" x14ac:dyDescent="0.25">
      <c r="E1255" t="s">
        <v>679</v>
      </c>
      <c r="F1255" t="s">
        <v>365</v>
      </c>
      <c r="G1255" t="s">
        <v>300</v>
      </c>
      <c r="H1255" s="57">
        <v>45906</v>
      </c>
      <c r="I1255" s="35">
        <v>0</v>
      </c>
      <c r="J1255" s="54">
        <v>0</v>
      </c>
      <c r="K1255" s="54">
        <v>0</v>
      </c>
    </row>
    <row r="1256" spans="5:11" x14ac:dyDescent="0.25">
      <c r="E1256" t="s">
        <v>679</v>
      </c>
      <c r="F1256" t="s">
        <v>365</v>
      </c>
      <c r="G1256" t="s">
        <v>300</v>
      </c>
      <c r="H1256" s="57">
        <v>45871</v>
      </c>
      <c r="I1256" s="35">
        <v>0</v>
      </c>
      <c r="J1256" s="54">
        <v>0</v>
      </c>
      <c r="K1256" s="54">
        <v>0</v>
      </c>
    </row>
    <row r="1257" spans="5:11" x14ac:dyDescent="0.25">
      <c r="E1257" t="s">
        <v>679</v>
      </c>
      <c r="F1257" t="s">
        <v>365</v>
      </c>
      <c r="G1257" t="s">
        <v>300</v>
      </c>
      <c r="H1257" s="57">
        <v>45878</v>
      </c>
      <c r="I1257" s="35">
        <v>0</v>
      </c>
      <c r="J1257" s="54">
        <v>0</v>
      </c>
      <c r="K1257" s="54">
        <v>0</v>
      </c>
    </row>
    <row r="1258" spans="5:11" x14ac:dyDescent="0.25">
      <c r="E1258" t="s">
        <v>679</v>
      </c>
      <c r="F1258" t="s">
        <v>365</v>
      </c>
      <c r="G1258" t="s">
        <v>300</v>
      </c>
      <c r="H1258" s="57">
        <v>45885</v>
      </c>
      <c r="I1258" s="35">
        <v>0</v>
      </c>
      <c r="J1258" s="54">
        <v>0</v>
      </c>
      <c r="K1258" s="54">
        <v>0</v>
      </c>
    </row>
    <row r="1259" spans="5:11" x14ac:dyDescent="0.25">
      <c r="E1259" t="s">
        <v>679</v>
      </c>
      <c r="F1259" t="s">
        <v>365</v>
      </c>
      <c r="G1259" t="s">
        <v>300</v>
      </c>
      <c r="H1259" s="57">
        <v>45892</v>
      </c>
      <c r="I1259" s="35">
        <v>0</v>
      </c>
      <c r="J1259" s="54">
        <v>0</v>
      </c>
      <c r="K1259" s="54">
        <v>0</v>
      </c>
    </row>
    <row r="1260" spans="5:11" x14ac:dyDescent="0.25">
      <c r="E1260" t="s">
        <v>679</v>
      </c>
      <c r="F1260" t="s">
        <v>397</v>
      </c>
      <c r="G1260" t="s">
        <v>298</v>
      </c>
      <c r="H1260" s="57">
        <v>45899</v>
      </c>
      <c r="I1260" s="35">
        <v>0</v>
      </c>
      <c r="J1260" s="54">
        <v>0</v>
      </c>
      <c r="K1260" s="54">
        <v>0</v>
      </c>
    </row>
    <row r="1261" spans="5:11" x14ac:dyDescent="0.25">
      <c r="E1261" t="s">
        <v>679</v>
      </c>
      <c r="F1261" t="s">
        <v>397</v>
      </c>
      <c r="G1261" t="s">
        <v>298</v>
      </c>
      <c r="H1261" s="57">
        <v>45864</v>
      </c>
      <c r="I1261" s="35">
        <v>0</v>
      </c>
      <c r="J1261" s="54">
        <v>0</v>
      </c>
      <c r="K1261" s="54">
        <v>0</v>
      </c>
    </row>
    <row r="1262" spans="5:11" x14ac:dyDescent="0.25">
      <c r="E1262" t="s">
        <v>679</v>
      </c>
      <c r="F1262" t="s">
        <v>397</v>
      </c>
      <c r="G1262" t="s">
        <v>298</v>
      </c>
      <c r="H1262" s="57">
        <v>45871</v>
      </c>
      <c r="I1262" s="35">
        <v>0</v>
      </c>
      <c r="J1262" s="54">
        <v>0</v>
      </c>
      <c r="K1262" s="54">
        <v>0</v>
      </c>
    </row>
    <row r="1263" spans="5:11" x14ac:dyDescent="0.25">
      <c r="E1263" t="s">
        <v>679</v>
      </c>
      <c r="F1263" t="s">
        <v>397</v>
      </c>
      <c r="G1263" t="s">
        <v>298</v>
      </c>
      <c r="H1263" s="57">
        <v>45878</v>
      </c>
      <c r="I1263" s="35">
        <v>0</v>
      </c>
      <c r="J1263" s="54">
        <v>0</v>
      </c>
      <c r="K1263" s="54">
        <v>0</v>
      </c>
    </row>
    <row r="1264" spans="5:11" x14ac:dyDescent="0.25">
      <c r="E1264" t="s">
        <v>679</v>
      </c>
      <c r="F1264" t="s">
        <v>397</v>
      </c>
      <c r="G1264" t="s">
        <v>298</v>
      </c>
      <c r="H1264" s="57">
        <v>45885</v>
      </c>
      <c r="I1264" s="35">
        <v>0</v>
      </c>
      <c r="J1264" s="54">
        <v>0</v>
      </c>
      <c r="K1264" s="54">
        <v>0</v>
      </c>
    </row>
    <row r="1265" spans="5:11" x14ac:dyDescent="0.25">
      <c r="E1265" t="s">
        <v>679</v>
      </c>
      <c r="F1265" t="s">
        <v>397</v>
      </c>
      <c r="G1265" t="s">
        <v>298</v>
      </c>
      <c r="H1265" s="57">
        <v>45892</v>
      </c>
      <c r="I1265" s="35">
        <v>0</v>
      </c>
      <c r="J1265" s="54">
        <v>0</v>
      </c>
      <c r="K1265" s="54">
        <v>0</v>
      </c>
    </row>
    <row r="1266" spans="5:11" x14ac:dyDescent="0.25">
      <c r="E1266" t="s">
        <v>679</v>
      </c>
      <c r="F1266" t="s">
        <v>674</v>
      </c>
      <c r="G1266" t="s">
        <v>675</v>
      </c>
      <c r="H1266" s="57">
        <v>45874</v>
      </c>
      <c r="I1266" s="35">
        <v>0</v>
      </c>
      <c r="J1266" s="54">
        <v>0</v>
      </c>
      <c r="K1266" s="54">
        <v>0</v>
      </c>
    </row>
    <row r="1267" spans="5:11" x14ac:dyDescent="0.25">
      <c r="E1267" t="s">
        <v>679</v>
      </c>
      <c r="F1267" t="s">
        <v>674</v>
      </c>
      <c r="G1267" t="s">
        <v>675</v>
      </c>
      <c r="H1267" s="57">
        <v>45881</v>
      </c>
      <c r="I1267" s="35">
        <v>0</v>
      </c>
      <c r="J1267" s="54">
        <v>0</v>
      </c>
      <c r="K1267" s="54">
        <v>0</v>
      </c>
    </row>
    <row r="1268" spans="5:11" x14ac:dyDescent="0.25">
      <c r="E1268" t="s">
        <v>679</v>
      </c>
      <c r="F1268" t="s">
        <v>674</v>
      </c>
      <c r="G1268" t="s">
        <v>675</v>
      </c>
      <c r="H1268" s="57">
        <v>45888</v>
      </c>
      <c r="I1268" s="35">
        <v>0</v>
      </c>
      <c r="J1268" s="54">
        <v>0</v>
      </c>
      <c r="K1268" s="54">
        <v>0</v>
      </c>
    </row>
    <row r="1269" spans="5:11" x14ac:dyDescent="0.25">
      <c r="E1269" t="s">
        <v>679</v>
      </c>
      <c r="F1269" t="s">
        <v>674</v>
      </c>
      <c r="G1269" t="s">
        <v>675</v>
      </c>
      <c r="H1269" s="57">
        <v>45895</v>
      </c>
      <c r="I1269" s="35">
        <v>0</v>
      </c>
      <c r="J1269" s="54">
        <v>0</v>
      </c>
      <c r="K1269" s="54">
        <v>0</v>
      </c>
    </row>
    <row r="1270" spans="5:11" x14ac:dyDescent="0.25">
      <c r="E1270" t="s">
        <v>679</v>
      </c>
      <c r="F1270" t="s">
        <v>677</v>
      </c>
      <c r="G1270" t="s">
        <v>678</v>
      </c>
      <c r="H1270" s="57">
        <v>45881</v>
      </c>
      <c r="I1270" s="35">
        <v>0</v>
      </c>
      <c r="J1270" s="54">
        <v>0</v>
      </c>
      <c r="K1270" s="54">
        <v>0</v>
      </c>
    </row>
    <row r="1271" spans="5:11" x14ac:dyDescent="0.25">
      <c r="E1271" t="s">
        <v>679</v>
      </c>
      <c r="F1271" t="s">
        <v>677</v>
      </c>
      <c r="G1271" t="s">
        <v>678</v>
      </c>
      <c r="H1271" s="57">
        <v>45888</v>
      </c>
      <c r="I1271" s="35">
        <v>0</v>
      </c>
      <c r="J1271" s="54">
        <v>0</v>
      </c>
      <c r="K1271" s="54">
        <v>0</v>
      </c>
    </row>
    <row r="1272" spans="5:11" x14ac:dyDescent="0.25">
      <c r="E1272" t="s">
        <v>679</v>
      </c>
      <c r="F1272" t="s">
        <v>677</v>
      </c>
      <c r="G1272" t="s">
        <v>678</v>
      </c>
      <c r="H1272" s="57">
        <v>45895</v>
      </c>
      <c r="I1272" s="35">
        <v>0</v>
      </c>
      <c r="J1272" s="54">
        <v>0</v>
      </c>
      <c r="K1272" s="54">
        <v>0</v>
      </c>
    </row>
    <row r="1273" spans="5:11" x14ac:dyDescent="0.25">
      <c r="E1273" t="s">
        <v>679</v>
      </c>
      <c r="F1273" t="s">
        <v>677</v>
      </c>
      <c r="G1273" t="s">
        <v>678</v>
      </c>
      <c r="H1273" s="57">
        <v>45902</v>
      </c>
      <c r="I1273" s="35">
        <v>0</v>
      </c>
      <c r="J1273" s="54">
        <v>0</v>
      </c>
      <c r="K1273" s="54">
        <v>0</v>
      </c>
    </row>
    <row r="1274" spans="5:11" x14ac:dyDescent="0.25">
      <c r="E1274" t="s">
        <v>680</v>
      </c>
      <c r="F1274" t="s">
        <v>365</v>
      </c>
      <c r="G1274" t="s">
        <v>300</v>
      </c>
      <c r="H1274" s="57">
        <v>45871</v>
      </c>
      <c r="I1274" s="35">
        <v>30</v>
      </c>
      <c r="J1274" s="54">
        <v>0</v>
      </c>
      <c r="K1274" s="54">
        <v>0</v>
      </c>
    </row>
    <row r="1275" spans="5:11" x14ac:dyDescent="0.25">
      <c r="E1275" t="s">
        <v>680</v>
      </c>
      <c r="F1275" t="s">
        <v>397</v>
      </c>
      <c r="G1275" t="s">
        <v>298</v>
      </c>
      <c r="H1275" s="57">
        <v>45864</v>
      </c>
      <c r="I1275" s="35">
        <v>30</v>
      </c>
      <c r="J1275" s="54">
        <v>0</v>
      </c>
      <c r="K1275" s="54">
        <v>0</v>
      </c>
    </row>
    <row r="1276" spans="5:11" x14ac:dyDescent="0.25">
      <c r="E1276" t="s">
        <v>680</v>
      </c>
      <c r="F1276" t="s">
        <v>1223</v>
      </c>
      <c r="G1276" t="s">
        <v>23</v>
      </c>
      <c r="H1276" s="57">
        <v>45866</v>
      </c>
      <c r="I1276" s="35">
        <v>30</v>
      </c>
      <c r="J1276" s="54">
        <v>0</v>
      </c>
      <c r="K1276" s="54">
        <v>0</v>
      </c>
    </row>
    <row r="1277" spans="5:11" x14ac:dyDescent="0.25">
      <c r="E1277" t="s">
        <v>680</v>
      </c>
      <c r="F1277" t="s">
        <v>1221</v>
      </c>
      <c r="G1277" t="s">
        <v>24</v>
      </c>
      <c r="H1277" s="57">
        <v>45873</v>
      </c>
      <c r="I1277" s="35">
        <v>30</v>
      </c>
      <c r="J1277" s="54">
        <v>0</v>
      </c>
      <c r="K1277" s="54">
        <v>0</v>
      </c>
    </row>
    <row r="1278" spans="5:11" x14ac:dyDescent="0.25">
      <c r="E1278" t="s">
        <v>681</v>
      </c>
      <c r="F1278" t="s">
        <v>335</v>
      </c>
      <c r="G1278" t="s">
        <v>336</v>
      </c>
      <c r="H1278" s="57">
        <v>45866</v>
      </c>
      <c r="I1278" s="35">
        <v>0</v>
      </c>
      <c r="J1278" s="54">
        <v>0</v>
      </c>
      <c r="K1278" s="54">
        <v>0</v>
      </c>
    </row>
    <row r="1279" spans="5:11" x14ac:dyDescent="0.25">
      <c r="E1279" t="s">
        <v>681</v>
      </c>
      <c r="F1279" t="s">
        <v>335</v>
      </c>
      <c r="G1279" t="s">
        <v>336</v>
      </c>
      <c r="H1279" s="57">
        <v>45873</v>
      </c>
      <c r="I1279" s="35">
        <v>0</v>
      </c>
      <c r="J1279" s="54">
        <v>0</v>
      </c>
      <c r="K1279" s="54">
        <v>0</v>
      </c>
    </row>
    <row r="1280" spans="5:11" x14ac:dyDescent="0.25">
      <c r="E1280" t="s">
        <v>681</v>
      </c>
      <c r="F1280" t="s">
        <v>335</v>
      </c>
      <c r="G1280" t="s">
        <v>336</v>
      </c>
      <c r="H1280" s="57">
        <v>45880</v>
      </c>
      <c r="I1280" s="35">
        <v>0</v>
      </c>
      <c r="J1280" s="54">
        <v>0</v>
      </c>
      <c r="K1280" s="54">
        <v>0</v>
      </c>
    </row>
    <row r="1281" spans="5:11" x14ac:dyDescent="0.25">
      <c r="E1281" t="s">
        <v>681</v>
      </c>
      <c r="F1281" t="s">
        <v>335</v>
      </c>
      <c r="G1281" t="s">
        <v>336</v>
      </c>
      <c r="H1281" s="57">
        <v>45887</v>
      </c>
      <c r="I1281" s="35">
        <v>0</v>
      </c>
      <c r="J1281" s="54">
        <v>0</v>
      </c>
      <c r="K1281" s="54">
        <v>0</v>
      </c>
    </row>
    <row r="1282" spans="5:11" x14ac:dyDescent="0.25">
      <c r="E1282" t="s">
        <v>681</v>
      </c>
      <c r="F1282" t="s">
        <v>335</v>
      </c>
      <c r="G1282" t="s">
        <v>336</v>
      </c>
      <c r="H1282" s="57">
        <v>45894</v>
      </c>
      <c r="I1282" s="35">
        <v>0</v>
      </c>
      <c r="J1282" s="54">
        <v>0</v>
      </c>
      <c r="K1282" s="54">
        <v>0</v>
      </c>
    </row>
    <row r="1283" spans="5:11" x14ac:dyDescent="0.25">
      <c r="E1283" t="s">
        <v>681</v>
      </c>
      <c r="F1283" t="s">
        <v>335</v>
      </c>
      <c r="G1283" t="s">
        <v>336</v>
      </c>
      <c r="H1283" s="57">
        <v>45901</v>
      </c>
      <c r="I1283" s="35">
        <v>0</v>
      </c>
      <c r="J1283" s="54">
        <v>0</v>
      </c>
      <c r="K1283" s="54">
        <v>0</v>
      </c>
    </row>
    <row r="1284" spans="5:11" x14ac:dyDescent="0.25">
      <c r="E1284" t="s">
        <v>681</v>
      </c>
      <c r="F1284" t="s">
        <v>335</v>
      </c>
      <c r="G1284" t="s">
        <v>336</v>
      </c>
      <c r="H1284" s="57">
        <v>45859</v>
      </c>
      <c r="I1284" s="35">
        <v>0</v>
      </c>
      <c r="J1284" s="54">
        <v>0</v>
      </c>
      <c r="K1284" s="54">
        <v>0</v>
      </c>
    </row>
    <row r="1285" spans="5:11" x14ac:dyDescent="0.25">
      <c r="E1285" t="s">
        <v>681</v>
      </c>
      <c r="F1285" t="s">
        <v>337</v>
      </c>
      <c r="G1285" t="s">
        <v>338</v>
      </c>
      <c r="H1285" s="57">
        <v>45866</v>
      </c>
      <c r="I1285" s="35">
        <v>0</v>
      </c>
      <c r="J1285" s="54">
        <v>0</v>
      </c>
      <c r="K1285" s="54">
        <v>0</v>
      </c>
    </row>
    <row r="1286" spans="5:11" x14ac:dyDescent="0.25">
      <c r="E1286" t="s">
        <v>681</v>
      </c>
      <c r="F1286" t="s">
        <v>337</v>
      </c>
      <c r="G1286" t="s">
        <v>338</v>
      </c>
      <c r="H1286" s="57">
        <v>45873</v>
      </c>
      <c r="I1286" s="35">
        <v>0</v>
      </c>
      <c r="J1286" s="54">
        <v>0</v>
      </c>
      <c r="K1286" s="54">
        <v>0</v>
      </c>
    </row>
    <row r="1287" spans="5:11" x14ac:dyDescent="0.25">
      <c r="E1287" t="s">
        <v>681</v>
      </c>
      <c r="F1287" t="s">
        <v>337</v>
      </c>
      <c r="G1287" t="s">
        <v>338</v>
      </c>
      <c r="H1287" s="57">
        <v>45880</v>
      </c>
      <c r="I1287" s="35">
        <v>0</v>
      </c>
      <c r="J1287" s="54">
        <v>0</v>
      </c>
      <c r="K1287" s="54">
        <v>0</v>
      </c>
    </row>
    <row r="1288" spans="5:11" x14ac:dyDescent="0.25">
      <c r="E1288" t="s">
        <v>681</v>
      </c>
      <c r="F1288" t="s">
        <v>337</v>
      </c>
      <c r="G1288" t="s">
        <v>338</v>
      </c>
      <c r="H1288" s="57">
        <v>45887</v>
      </c>
      <c r="I1288" s="35">
        <v>0</v>
      </c>
      <c r="J1288" s="54">
        <v>0</v>
      </c>
      <c r="K1288" s="54">
        <v>0</v>
      </c>
    </row>
    <row r="1289" spans="5:11" x14ac:dyDescent="0.25">
      <c r="E1289" t="s">
        <v>681</v>
      </c>
      <c r="F1289" t="s">
        <v>337</v>
      </c>
      <c r="G1289" t="s">
        <v>338</v>
      </c>
      <c r="H1289" s="57">
        <v>45894</v>
      </c>
      <c r="I1289" s="35">
        <v>0</v>
      </c>
      <c r="J1289" s="54">
        <v>0</v>
      </c>
      <c r="K1289" s="54">
        <v>0</v>
      </c>
    </row>
    <row r="1290" spans="5:11" x14ac:dyDescent="0.25">
      <c r="E1290" t="s">
        <v>681</v>
      </c>
      <c r="F1290" t="s">
        <v>337</v>
      </c>
      <c r="G1290" t="s">
        <v>338</v>
      </c>
      <c r="H1290" s="57">
        <v>45901</v>
      </c>
      <c r="I1290" s="35">
        <v>0</v>
      </c>
      <c r="J1290" s="54">
        <v>0</v>
      </c>
      <c r="K1290" s="54">
        <v>0</v>
      </c>
    </row>
    <row r="1291" spans="5:11" x14ac:dyDescent="0.25">
      <c r="E1291" t="s">
        <v>681</v>
      </c>
      <c r="F1291" t="s">
        <v>337</v>
      </c>
      <c r="G1291" t="s">
        <v>338</v>
      </c>
      <c r="H1291" s="57">
        <v>45908</v>
      </c>
      <c r="I1291" s="35">
        <v>0</v>
      </c>
      <c r="J1291" s="54">
        <v>0</v>
      </c>
      <c r="K1291" s="54">
        <v>0</v>
      </c>
    </row>
    <row r="1292" spans="5:11" x14ac:dyDescent="0.25">
      <c r="E1292" t="s">
        <v>736</v>
      </c>
      <c r="F1292" t="s">
        <v>345</v>
      </c>
      <c r="G1292" t="s">
        <v>24</v>
      </c>
      <c r="H1292" s="57">
        <v>45779</v>
      </c>
      <c r="I1292" s="35">
        <v>0</v>
      </c>
      <c r="J1292" s="54">
        <v>0</v>
      </c>
      <c r="K1292" s="54">
        <v>0</v>
      </c>
    </row>
    <row r="1293" spans="5:11" x14ac:dyDescent="0.25">
      <c r="E1293" t="s">
        <v>736</v>
      </c>
      <c r="F1293" t="s">
        <v>371</v>
      </c>
      <c r="G1293" t="s">
        <v>372</v>
      </c>
      <c r="H1293" s="57">
        <v>45772</v>
      </c>
      <c r="I1293" s="35">
        <v>0</v>
      </c>
      <c r="J1293" s="54">
        <v>0</v>
      </c>
      <c r="K1293" s="54">
        <v>0</v>
      </c>
    </row>
    <row r="1294" spans="5:11" x14ac:dyDescent="0.25">
      <c r="E1294" t="s">
        <v>737</v>
      </c>
      <c r="F1294" t="s">
        <v>345</v>
      </c>
      <c r="G1294" t="s">
        <v>24</v>
      </c>
      <c r="H1294" s="57">
        <v>45779</v>
      </c>
      <c r="I1294" s="35">
        <v>0</v>
      </c>
      <c r="J1294" s="54">
        <v>0</v>
      </c>
      <c r="K1294" s="54">
        <v>0</v>
      </c>
    </row>
    <row r="1295" spans="5:11" x14ac:dyDescent="0.25">
      <c r="E1295" t="s">
        <v>737</v>
      </c>
      <c r="F1295" t="s">
        <v>371</v>
      </c>
      <c r="G1295" t="s">
        <v>372</v>
      </c>
      <c r="H1295" s="57">
        <v>45772</v>
      </c>
      <c r="I1295" s="35">
        <v>0</v>
      </c>
      <c r="J1295" s="54">
        <v>0</v>
      </c>
      <c r="K1295" s="54">
        <v>0</v>
      </c>
    </row>
    <row r="1296" spans="5:11" x14ac:dyDescent="0.25">
      <c r="E1296" t="s">
        <v>750</v>
      </c>
      <c r="F1296" t="s">
        <v>293</v>
      </c>
      <c r="G1296" t="s">
        <v>292</v>
      </c>
      <c r="H1296" s="57">
        <v>45780</v>
      </c>
      <c r="I1296" s="35">
        <v>2</v>
      </c>
      <c r="J1296" s="54">
        <v>365.21</v>
      </c>
      <c r="K1296" s="54">
        <v>730.42</v>
      </c>
    </row>
    <row r="1297" spans="5:11" x14ac:dyDescent="0.25">
      <c r="E1297" t="s">
        <v>3104</v>
      </c>
      <c r="F1297" t="s">
        <v>282</v>
      </c>
      <c r="G1297" t="s">
        <v>23</v>
      </c>
      <c r="H1297" s="57">
        <v>45873</v>
      </c>
      <c r="I1297" s="35">
        <v>10</v>
      </c>
      <c r="J1297" s="54">
        <v>235</v>
      </c>
      <c r="K1297" s="54">
        <v>2350</v>
      </c>
    </row>
    <row r="1298" spans="5:11" x14ac:dyDescent="0.25">
      <c r="E1298" t="s">
        <v>3104</v>
      </c>
      <c r="F1298" t="s">
        <v>282</v>
      </c>
      <c r="G1298" t="s">
        <v>23</v>
      </c>
      <c r="H1298" s="57">
        <v>45880</v>
      </c>
      <c r="I1298" s="35">
        <v>20</v>
      </c>
      <c r="J1298" s="54">
        <v>235</v>
      </c>
      <c r="K1298" s="54">
        <v>4700</v>
      </c>
    </row>
    <row r="1299" spans="5:11" x14ac:dyDescent="0.25">
      <c r="E1299" t="s">
        <v>3104</v>
      </c>
      <c r="F1299" t="s">
        <v>282</v>
      </c>
      <c r="G1299" t="s">
        <v>23</v>
      </c>
      <c r="H1299" s="57">
        <v>45887</v>
      </c>
      <c r="I1299" s="35">
        <v>20</v>
      </c>
      <c r="J1299" s="54">
        <v>235</v>
      </c>
      <c r="K1299" s="54">
        <v>4700</v>
      </c>
    </row>
    <row r="1300" spans="5:11" x14ac:dyDescent="0.25">
      <c r="E1300" t="s">
        <v>3104</v>
      </c>
      <c r="F1300" t="s">
        <v>282</v>
      </c>
      <c r="G1300" t="s">
        <v>23</v>
      </c>
      <c r="H1300" s="57">
        <v>45894</v>
      </c>
      <c r="I1300" s="35">
        <v>10</v>
      </c>
      <c r="J1300" s="54">
        <v>235</v>
      </c>
      <c r="K1300" s="54">
        <v>2350</v>
      </c>
    </row>
    <row r="1301" spans="5:11" x14ac:dyDescent="0.25">
      <c r="E1301" t="s">
        <v>3104</v>
      </c>
      <c r="F1301" t="s">
        <v>284</v>
      </c>
      <c r="G1301" t="s">
        <v>24</v>
      </c>
      <c r="H1301" s="57">
        <v>45880</v>
      </c>
      <c r="I1301" s="35">
        <v>10</v>
      </c>
      <c r="J1301" s="54">
        <v>235</v>
      </c>
      <c r="K1301" s="54">
        <v>2350</v>
      </c>
    </row>
    <row r="1302" spans="5:11" x14ac:dyDescent="0.25">
      <c r="E1302" t="s">
        <v>3104</v>
      </c>
      <c r="F1302" t="s">
        <v>284</v>
      </c>
      <c r="G1302" t="s">
        <v>24</v>
      </c>
      <c r="H1302" s="57">
        <v>45887</v>
      </c>
      <c r="I1302" s="35">
        <v>20</v>
      </c>
      <c r="J1302" s="54">
        <v>235</v>
      </c>
      <c r="K1302" s="54">
        <v>4700</v>
      </c>
    </row>
    <row r="1303" spans="5:11" x14ac:dyDescent="0.25">
      <c r="E1303" t="s">
        <v>3104</v>
      </c>
      <c r="F1303" t="s">
        <v>284</v>
      </c>
      <c r="G1303" t="s">
        <v>24</v>
      </c>
      <c r="H1303" s="57">
        <v>45894</v>
      </c>
      <c r="I1303" s="35">
        <v>20</v>
      </c>
      <c r="J1303" s="54">
        <v>235</v>
      </c>
      <c r="K1303" s="54">
        <v>4700</v>
      </c>
    </row>
    <row r="1304" spans="5:11" x14ac:dyDescent="0.25">
      <c r="E1304" t="s">
        <v>3104</v>
      </c>
      <c r="F1304" t="s">
        <v>284</v>
      </c>
      <c r="G1304" t="s">
        <v>24</v>
      </c>
      <c r="H1304" s="57">
        <v>45901</v>
      </c>
      <c r="I1304" s="35">
        <v>10</v>
      </c>
      <c r="J1304" s="54">
        <v>235</v>
      </c>
      <c r="K1304" s="54">
        <v>2350</v>
      </c>
    </row>
    <row r="1305" spans="5:11" x14ac:dyDescent="0.25">
      <c r="E1305" t="s">
        <v>3104</v>
      </c>
      <c r="F1305" t="s">
        <v>1223</v>
      </c>
      <c r="G1305" t="s">
        <v>23</v>
      </c>
      <c r="H1305" s="57">
        <v>45866</v>
      </c>
      <c r="I1305" s="35">
        <v>10</v>
      </c>
      <c r="J1305" s="54">
        <v>235</v>
      </c>
      <c r="K1305" s="54">
        <v>2350</v>
      </c>
    </row>
    <row r="1306" spans="5:11" x14ac:dyDescent="0.25">
      <c r="E1306" t="s">
        <v>3104</v>
      </c>
      <c r="F1306" t="s">
        <v>1223</v>
      </c>
      <c r="G1306" t="s">
        <v>23</v>
      </c>
      <c r="H1306" s="57">
        <v>45873</v>
      </c>
      <c r="I1306" s="35">
        <v>20</v>
      </c>
      <c r="J1306" s="54">
        <v>235</v>
      </c>
      <c r="K1306" s="54">
        <v>4700</v>
      </c>
    </row>
    <row r="1307" spans="5:11" x14ac:dyDescent="0.25">
      <c r="E1307" t="s">
        <v>3104</v>
      </c>
      <c r="F1307" t="s">
        <v>1223</v>
      </c>
      <c r="G1307" t="s">
        <v>23</v>
      </c>
      <c r="H1307" s="57">
        <v>45880</v>
      </c>
      <c r="I1307" s="35">
        <v>20</v>
      </c>
      <c r="J1307" s="54">
        <v>235</v>
      </c>
      <c r="K1307" s="54">
        <v>4700</v>
      </c>
    </row>
    <row r="1308" spans="5:11" x14ac:dyDescent="0.25">
      <c r="E1308" t="s">
        <v>3104</v>
      </c>
      <c r="F1308" t="s">
        <v>1223</v>
      </c>
      <c r="G1308" t="s">
        <v>23</v>
      </c>
      <c r="H1308" s="57">
        <v>45887</v>
      </c>
      <c r="I1308" s="35">
        <v>20</v>
      </c>
      <c r="J1308" s="54">
        <v>235</v>
      </c>
      <c r="K1308" s="54">
        <v>4700</v>
      </c>
    </row>
    <row r="1309" spans="5:11" x14ac:dyDescent="0.25">
      <c r="E1309" t="s">
        <v>3104</v>
      </c>
      <c r="F1309" t="s">
        <v>1223</v>
      </c>
      <c r="G1309" t="s">
        <v>23</v>
      </c>
      <c r="H1309" s="57">
        <v>45894</v>
      </c>
      <c r="I1309" s="35">
        <v>20</v>
      </c>
      <c r="J1309" s="54">
        <v>235</v>
      </c>
      <c r="K1309" s="54">
        <v>4700</v>
      </c>
    </row>
    <row r="1310" spans="5:11" x14ac:dyDescent="0.25">
      <c r="E1310" t="s">
        <v>3104</v>
      </c>
      <c r="F1310" t="s">
        <v>1223</v>
      </c>
      <c r="G1310" t="s">
        <v>23</v>
      </c>
      <c r="H1310" s="57">
        <v>45901</v>
      </c>
      <c r="I1310" s="35">
        <v>10</v>
      </c>
      <c r="J1310" s="54">
        <v>235</v>
      </c>
      <c r="K1310" s="54">
        <v>2350</v>
      </c>
    </row>
    <row r="1311" spans="5:11" x14ac:dyDescent="0.25">
      <c r="E1311" t="s">
        <v>3104</v>
      </c>
      <c r="F1311" t="s">
        <v>1221</v>
      </c>
      <c r="G1311" t="s">
        <v>24</v>
      </c>
      <c r="H1311" s="57">
        <v>45873</v>
      </c>
      <c r="I1311" s="35">
        <v>10</v>
      </c>
      <c r="J1311" s="54">
        <v>235</v>
      </c>
      <c r="K1311" s="54">
        <v>2350</v>
      </c>
    </row>
    <row r="1312" spans="5:11" x14ac:dyDescent="0.25">
      <c r="E1312" t="s">
        <v>3104</v>
      </c>
      <c r="F1312" t="s">
        <v>1221</v>
      </c>
      <c r="G1312" t="s">
        <v>24</v>
      </c>
      <c r="H1312" s="57">
        <v>45880</v>
      </c>
      <c r="I1312" s="35">
        <v>20</v>
      </c>
      <c r="J1312" s="54">
        <v>235</v>
      </c>
      <c r="K1312" s="54">
        <v>4700</v>
      </c>
    </row>
    <row r="1313" spans="5:11" x14ac:dyDescent="0.25">
      <c r="E1313" t="s">
        <v>3104</v>
      </c>
      <c r="F1313" t="s">
        <v>1221</v>
      </c>
      <c r="G1313" t="s">
        <v>24</v>
      </c>
      <c r="H1313" s="57">
        <v>45887</v>
      </c>
      <c r="I1313" s="35">
        <v>20</v>
      </c>
      <c r="J1313" s="54">
        <v>235</v>
      </c>
      <c r="K1313" s="54">
        <v>4700</v>
      </c>
    </row>
    <row r="1314" spans="5:11" x14ac:dyDescent="0.25">
      <c r="E1314" t="s">
        <v>3104</v>
      </c>
      <c r="F1314" t="s">
        <v>1221</v>
      </c>
      <c r="G1314" t="s">
        <v>24</v>
      </c>
      <c r="H1314" s="57">
        <v>45894</v>
      </c>
      <c r="I1314" s="35">
        <v>20</v>
      </c>
      <c r="J1314" s="54">
        <v>235</v>
      </c>
      <c r="K1314" s="54">
        <v>4700</v>
      </c>
    </row>
    <row r="1315" spans="5:11" x14ac:dyDescent="0.25">
      <c r="E1315" t="s">
        <v>3104</v>
      </c>
      <c r="F1315" t="s">
        <v>1221</v>
      </c>
      <c r="G1315" t="s">
        <v>24</v>
      </c>
      <c r="H1315" s="57">
        <v>45901</v>
      </c>
      <c r="I1315" s="35">
        <v>20</v>
      </c>
      <c r="J1315" s="54">
        <v>235</v>
      </c>
      <c r="K1315" s="54">
        <v>4700</v>
      </c>
    </row>
    <row r="1316" spans="5:11" x14ac:dyDescent="0.25">
      <c r="E1316" t="s">
        <v>3104</v>
      </c>
      <c r="F1316" t="s">
        <v>1221</v>
      </c>
      <c r="G1316" t="s">
        <v>24</v>
      </c>
      <c r="H1316" s="57">
        <v>45908</v>
      </c>
      <c r="I1316" s="35">
        <v>10</v>
      </c>
      <c r="J1316" s="54">
        <v>235</v>
      </c>
      <c r="K1316" s="54">
        <v>2350</v>
      </c>
    </row>
    <row r="1317" spans="5:11" x14ac:dyDescent="0.25">
      <c r="E1317" t="s">
        <v>3131</v>
      </c>
      <c r="F1317" t="s">
        <v>282</v>
      </c>
      <c r="G1317" t="s">
        <v>295</v>
      </c>
      <c r="H1317" s="57">
        <v>45772</v>
      </c>
      <c r="I1317" s="35">
        <v>2</v>
      </c>
      <c r="J1317" s="54">
        <v>100</v>
      </c>
      <c r="K1317" s="54">
        <v>200</v>
      </c>
    </row>
    <row r="1318" spans="5:11" x14ac:dyDescent="0.25">
      <c r="E1318" t="s">
        <v>3131</v>
      </c>
      <c r="F1318" t="s">
        <v>284</v>
      </c>
      <c r="G1318" t="s">
        <v>297</v>
      </c>
      <c r="H1318" s="57">
        <v>45779</v>
      </c>
      <c r="I1318" s="35">
        <v>8</v>
      </c>
      <c r="J1318" s="54">
        <v>250</v>
      </c>
      <c r="K1318" s="54">
        <v>2000</v>
      </c>
    </row>
    <row r="1319" spans="5:11" x14ac:dyDescent="0.25">
      <c r="E1319" t="s">
        <v>3131</v>
      </c>
      <c r="F1319" t="s">
        <v>116</v>
      </c>
      <c r="G1319" t="s">
        <v>24</v>
      </c>
      <c r="H1319" s="57">
        <v>45767</v>
      </c>
      <c r="I1319" s="35">
        <v>3</v>
      </c>
      <c r="J1319" s="54">
        <v>140</v>
      </c>
      <c r="K1319" s="54">
        <v>420</v>
      </c>
    </row>
    <row r="1320" spans="5:11" x14ac:dyDescent="0.25">
      <c r="E1320" t="s">
        <v>3131</v>
      </c>
      <c r="F1320" t="s">
        <v>291</v>
      </c>
      <c r="G1320" t="s">
        <v>300</v>
      </c>
      <c r="H1320" s="57">
        <v>45780</v>
      </c>
      <c r="I1320" s="35">
        <v>15</v>
      </c>
      <c r="J1320" s="54">
        <v>146</v>
      </c>
      <c r="K1320" s="54">
        <v>2190</v>
      </c>
    </row>
    <row r="1321" spans="5:11" x14ac:dyDescent="0.25">
      <c r="E1321" t="s">
        <v>3131</v>
      </c>
      <c r="F1321" t="s">
        <v>203</v>
      </c>
      <c r="G1321" t="s">
        <v>23</v>
      </c>
      <c r="H1321" s="57">
        <v>45772</v>
      </c>
      <c r="I1321" s="35">
        <v>6</v>
      </c>
      <c r="J1321" s="54">
        <v>150</v>
      </c>
      <c r="K1321" s="54">
        <v>900</v>
      </c>
    </row>
    <row r="1322" spans="5:11" x14ac:dyDescent="0.25">
      <c r="E1322" t="s">
        <v>5</v>
      </c>
      <c r="I1322" s="35">
        <v>31181</v>
      </c>
      <c r="J1322" s="54">
        <v>209.29513806484749</v>
      </c>
      <c r="K1322" s="54">
        <v>6526031.6999999993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27"/>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1" t="s">
        <v>69</v>
      </c>
      <c r="B1" s="42"/>
      <c r="C1" s="41"/>
    </row>
    <row r="14" spans="1:7" x14ac:dyDescent="0.25">
      <c r="C14" s="262" t="s">
        <v>84</v>
      </c>
      <c r="D14" s="262" t="s">
        <v>105</v>
      </c>
      <c r="E14" s="262" t="s">
        <v>107</v>
      </c>
      <c r="F14" s="262" t="s">
        <v>93</v>
      </c>
      <c r="G14" s="262" t="s">
        <v>94</v>
      </c>
    </row>
    <row r="15" spans="1:7" x14ac:dyDescent="0.25">
      <c r="C15" s="262" t="s">
        <v>196</v>
      </c>
      <c r="D15" s="262" t="s">
        <v>154</v>
      </c>
      <c r="E15" s="263">
        <v>413</v>
      </c>
      <c r="F15" s="263">
        <v>413</v>
      </c>
      <c r="G15" s="264">
        <v>116998.0899999994</v>
      </c>
    </row>
    <row r="16" spans="1:7" x14ac:dyDescent="0.25">
      <c r="C16" s="262"/>
      <c r="D16" s="262" t="s">
        <v>473</v>
      </c>
      <c r="E16" s="263">
        <v>0</v>
      </c>
      <c r="F16" s="263">
        <v>0</v>
      </c>
      <c r="G16" s="264">
        <v>0</v>
      </c>
    </row>
    <row r="17" spans="3:7" x14ac:dyDescent="0.25">
      <c r="C17" s="262" t="s">
        <v>197</v>
      </c>
      <c r="D17" s="262"/>
      <c r="E17" s="263">
        <v>413</v>
      </c>
      <c r="F17" s="263">
        <v>413</v>
      </c>
      <c r="G17" s="264">
        <v>116998.0899999994</v>
      </c>
    </row>
    <row r="18" spans="3:7" x14ac:dyDescent="0.25">
      <c r="C18" s="262" t="s">
        <v>152</v>
      </c>
      <c r="D18" s="262" t="s">
        <v>457</v>
      </c>
      <c r="E18" s="263">
        <v>4</v>
      </c>
      <c r="F18" s="263">
        <v>4</v>
      </c>
      <c r="G18" s="264">
        <v>1200</v>
      </c>
    </row>
    <row r="19" spans="3:7" x14ac:dyDescent="0.25">
      <c r="C19" s="262"/>
      <c r="D19" s="262" t="s">
        <v>154</v>
      </c>
      <c r="E19" s="263">
        <v>591</v>
      </c>
      <c r="F19" s="263">
        <v>591</v>
      </c>
      <c r="G19" s="264">
        <v>120035</v>
      </c>
    </row>
    <row r="20" spans="3:7" x14ac:dyDescent="0.25">
      <c r="C20" s="262"/>
      <c r="D20" s="262" t="s">
        <v>326</v>
      </c>
      <c r="E20" s="263">
        <v>-8</v>
      </c>
      <c r="F20" s="263">
        <v>-8</v>
      </c>
      <c r="G20" s="264">
        <v>-1600</v>
      </c>
    </row>
    <row r="21" spans="3:7" x14ac:dyDescent="0.25">
      <c r="C21" s="262" t="s">
        <v>155</v>
      </c>
      <c r="D21" s="262"/>
      <c r="E21" s="263">
        <v>587</v>
      </c>
      <c r="F21" s="263">
        <v>587</v>
      </c>
      <c r="G21" s="264">
        <v>119635</v>
      </c>
    </row>
    <row r="22" spans="3:7" x14ac:dyDescent="0.25">
      <c r="C22" s="262" t="s">
        <v>311</v>
      </c>
      <c r="D22" s="262" t="s">
        <v>154</v>
      </c>
      <c r="E22" s="263">
        <v>80</v>
      </c>
      <c r="F22" s="263">
        <v>80</v>
      </c>
      <c r="G22" s="264">
        <v>24633.280000000002</v>
      </c>
    </row>
    <row r="23" spans="3:7" x14ac:dyDescent="0.25">
      <c r="C23" s="262"/>
      <c r="D23" s="262" t="s">
        <v>473</v>
      </c>
      <c r="E23" s="263">
        <v>0</v>
      </c>
      <c r="F23" s="263">
        <v>0</v>
      </c>
      <c r="G23" s="264">
        <v>0</v>
      </c>
    </row>
    <row r="24" spans="3:7" x14ac:dyDescent="0.25">
      <c r="C24" s="262" t="s">
        <v>3091</v>
      </c>
      <c r="D24" s="262"/>
      <c r="E24" s="263">
        <v>80</v>
      </c>
      <c r="F24" s="263">
        <v>80</v>
      </c>
      <c r="G24" s="264">
        <v>24633.280000000002</v>
      </c>
    </row>
    <row r="25" spans="3:7" x14ac:dyDescent="0.25">
      <c r="C25" s="262" t="s">
        <v>279</v>
      </c>
      <c r="D25" s="262" t="s">
        <v>154</v>
      </c>
      <c r="E25" s="263">
        <v>671</v>
      </c>
      <c r="F25" s="263">
        <v>671</v>
      </c>
      <c r="G25" s="264">
        <v>157625</v>
      </c>
    </row>
    <row r="26" spans="3:7" x14ac:dyDescent="0.25">
      <c r="C26" s="262" t="s">
        <v>3092</v>
      </c>
      <c r="D26" s="262"/>
      <c r="E26" s="263">
        <v>671</v>
      </c>
      <c r="F26" s="263">
        <v>671</v>
      </c>
      <c r="G26" s="264">
        <v>157625</v>
      </c>
    </row>
    <row r="27" spans="3:7" x14ac:dyDescent="0.25">
      <c r="C27" s="262" t="s">
        <v>5</v>
      </c>
      <c r="D27" s="262"/>
      <c r="E27" s="263">
        <v>1751</v>
      </c>
      <c r="F27" s="263">
        <v>1751</v>
      </c>
      <c r="G27" s="264">
        <v>418891.36999999941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384"/>
  <sheetViews>
    <sheetView tabSelected="1" zoomScale="90" zoomScaleNormal="90" workbookViewId="0">
      <pane ySplit="1" topLeftCell="A2345" activePane="bottomLeft" state="frozen"/>
      <selection activeCell="D27" sqref="D27"/>
      <selection pane="bottomLeft" activeCell="L1" sqref="L1:L1048576"/>
    </sheetView>
  </sheetViews>
  <sheetFormatPr defaultColWidth="8.5" defaultRowHeight="15" x14ac:dyDescent="0.25"/>
  <cols>
    <col min="1" max="23" width="20.125" style="53" customWidth="1"/>
    <col min="24" max="16384" width="8.5" style="53"/>
  </cols>
  <sheetData>
    <row r="1" spans="1:23" x14ac:dyDescent="0.25">
      <c r="A1" s="238" t="s">
        <v>83</v>
      </c>
      <c r="B1" s="239" t="s">
        <v>84</v>
      </c>
      <c r="C1" s="239" t="s">
        <v>92</v>
      </c>
      <c r="D1" s="239" t="s">
        <v>232</v>
      </c>
      <c r="E1" s="239" t="s">
        <v>81</v>
      </c>
      <c r="F1" s="239" t="s">
        <v>82</v>
      </c>
      <c r="G1" s="239" t="s">
        <v>6</v>
      </c>
      <c r="H1" s="239" t="s">
        <v>101</v>
      </c>
      <c r="I1" s="240" t="s">
        <v>11</v>
      </c>
      <c r="J1" s="241" t="s">
        <v>85</v>
      </c>
      <c r="K1" s="242" t="s">
        <v>86</v>
      </c>
      <c r="L1" s="243" t="s">
        <v>87</v>
      </c>
      <c r="M1" s="243" t="s">
        <v>88</v>
      </c>
      <c r="N1" s="243" t="s">
        <v>89</v>
      </c>
      <c r="O1" s="243" t="s">
        <v>90</v>
      </c>
      <c r="P1" s="244" t="s">
        <v>91</v>
      </c>
      <c r="Q1" s="239" t="s">
        <v>104</v>
      </c>
      <c r="R1" s="239" t="s">
        <v>105</v>
      </c>
      <c r="S1" s="245" t="s">
        <v>9</v>
      </c>
      <c r="T1" s="245" t="s">
        <v>10</v>
      </c>
      <c r="U1" s="245" t="s">
        <v>100</v>
      </c>
      <c r="V1" s="245" t="s">
        <v>0</v>
      </c>
      <c r="W1" s="245" t="s">
        <v>102</v>
      </c>
    </row>
    <row r="2" spans="1:23" x14ac:dyDescent="0.25">
      <c r="A2" s="246">
        <v>45569</v>
      </c>
      <c r="B2" s="247" t="s">
        <v>281</v>
      </c>
      <c r="C2" s="247" t="s">
        <v>108</v>
      </c>
      <c r="D2" s="247"/>
      <c r="E2" s="247"/>
      <c r="F2" s="247" t="s">
        <v>45</v>
      </c>
      <c r="G2" s="247" t="s">
        <v>7</v>
      </c>
      <c r="H2" s="247" t="s">
        <v>1223</v>
      </c>
      <c r="I2" s="248" t="s">
        <v>23</v>
      </c>
      <c r="J2" s="246">
        <v>45866</v>
      </c>
      <c r="K2" s="249">
        <v>50</v>
      </c>
      <c r="L2" s="250">
        <v>50</v>
      </c>
      <c r="M2" s="251">
        <v>225</v>
      </c>
      <c r="N2" s="252">
        <v>0</v>
      </c>
      <c r="O2" s="252">
        <v>0</v>
      </c>
      <c r="P2" s="253">
        <v>11250</v>
      </c>
      <c r="Q2" s="247" t="s">
        <v>109</v>
      </c>
      <c r="R2" s="249" t="s">
        <v>195</v>
      </c>
      <c r="S2" s="247" t="s">
        <v>2</v>
      </c>
      <c r="T2" s="247" t="s">
        <v>1</v>
      </c>
      <c r="U2" s="247" t="s">
        <v>2</v>
      </c>
      <c r="V2" s="247">
        <v>1</v>
      </c>
      <c r="W2" s="247">
        <v>297</v>
      </c>
    </row>
    <row r="3" spans="1:23" x14ac:dyDescent="0.25">
      <c r="A3" s="246">
        <v>45569</v>
      </c>
      <c r="B3" s="247" t="s">
        <v>281</v>
      </c>
      <c r="C3" s="247" t="s">
        <v>108</v>
      </c>
      <c r="D3" s="247"/>
      <c r="E3" s="247"/>
      <c r="F3" s="247" t="s">
        <v>45</v>
      </c>
      <c r="G3" s="247" t="s">
        <v>7</v>
      </c>
      <c r="H3" s="247" t="s">
        <v>1223</v>
      </c>
      <c r="I3" s="248" t="s">
        <v>23</v>
      </c>
      <c r="J3" s="246">
        <v>45873</v>
      </c>
      <c r="K3" s="249">
        <v>50</v>
      </c>
      <c r="L3" s="250">
        <v>50</v>
      </c>
      <c r="M3" s="251">
        <v>225</v>
      </c>
      <c r="N3" s="252">
        <v>0</v>
      </c>
      <c r="O3" s="252">
        <v>0</v>
      </c>
      <c r="P3" s="253">
        <v>11250</v>
      </c>
      <c r="Q3" s="247" t="s">
        <v>109</v>
      </c>
      <c r="R3" s="249" t="s">
        <v>195</v>
      </c>
      <c r="S3" s="247" t="s">
        <v>2</v>
      </c>
      <c r="T3" s="247" t="s">
        <v>1</v>
      </c>
      <c r="U3" s="247" t="s">
        <v>2</v>
      </c>
      <c r="V3" s="247">
        <v>1</v>
      </c>
      <c r="W3" s="247">
        <v>304</v>
      </c>
    </row>
    <row r="4" spans="1:23" x14ac:dyDescent="0.25">
      <c r="A4" s="246">
        <v>45569</v>
      </c>
      <c r="B4" s="247" t="s">
        <v>281</v>
      </c>
      <c r="C4" s="247" t="s">
        <v>108</v>
      </c>
      <c r="D4" s="247"/>
      <c r="E4" s="247"/>
      <c r="F4" s="247" t="s">
        <v>45</v>
      </c>
      <c r="G4" s="247" t="s">
        <v>7</v>
      </c>
      <c r="H4" s="247" t="s">
        <v>283</v>
      </c>
      <c r="I4" s="248" t="s">
        <v>23</v>
      </c>
      <c r="J4" s="246">
        <v>45880</v>
      </c>
      <c r="K4" s="249">
        <v>100</v>
      </c>
      <c r="L4" s="249">
        <v>100</v>
      </c>
      <c r="M4" s="251">
        <v>240</v>
      </c>
      <c r="N4" s="252">
        <v>0</v>
      </c>
      <c r="O4" s="252">
        <v>0</v>
      </c>
      <c r="P4" s="253">
        <v>24000</v>
      </c>
      <c r="Q4" s="247" t="s">
        <v>109</v>
      </c>
      <c r="R4" s="249" t="s">
        <v>195</v>
      </c>
      <c r="S4" s="247" t="s">
        <v>2</v>
      </c>
      <c r="T4" s="247" t="s">
        <v>1</v>
      </c>
      <c r="U4" s="247" t="s">
        <v>2</v>
      </c>
      <c r="V4" s="247">
        <v>1</v>
      </c>
      <c r="W4" s="247">
        <v>311</v>
      </c>
    </row>
    <row r="5" spans="1:23" x14ac:dyDescent="0.25">
      <c r="A5" s="246">
        <v>45569</v>
      </c>
      <c r="B5" s="247" t="s">
        <v>281</v>
      </c>
      <c r="C5" s="247" t="s">
        <v>108</v>
      </c>
      <c r="D5" s="247"/>
      <c r="E5" s="247"/>
      <c r="F5" s="247" t="s">
        <v>45</v>
      </c>
      <c r="G5" s="247" t="s">
        <v>7</v>
      </c>
      <c r="H5" s="247" t="s">
        <v>283</v>
      </c>
      <c r="I5" s="248" t="s">
        <v>23</v>
      </c>
      <c r="J5" s="246">
        <v>45887</v>
      </c>
      <c r="K5" s="249">
        <v>100</v>
      </c>
      <c r="L5" s="249">
        <v>100</v>
      </c>
      <c r="M5" s="251">
        <v>240</v>
      </c>
      <c r="N5" s="252">
        <v>0</v>
      </c>
      <c r="O5" s="252">
        <v>0</v>
      </c>
      <c r="P5" s="253">
        <v>24000</v>
      </c>
      <c r="Q5" s="247" t="s">
        <v>109</v>
      </c>
      <c r="R5" s="249" t="s">
        <v>195</v>
      </c>
      <c r="S5" s="247" t="s">
        <v>2</v>
      </c>
      <c r="T5" s="247" t="s">
        <v>1</v>
      </c>
      <c r="U5" s="247" t="s">
        <v>2</v>
      </c>
      <c r="V5" s="247">
        <v>1</v>
      </c>
      <c r="W5" s="247">
        <v>318</v>
      </c>
    </row>
    <row r="6" spans="1:23" x14ac:dyDescent="0.25">
      <c r="A6" s="246">
        <v>45569</v>
      </c>
      <c r="B6" s="247" t="s">
        <v>281</v>
      </c>
      <c r="C6" s="247" t="s">
        <v>108</v>
      </c>
      <c r="D6" s="247"/>
      <c r="E6" s="247"/>
      <c r="F6" s="247" t="s">
        <v>45</v>
      </c>
      <c r="G6" s="247" t="s">
        <v>7</v>
      </c>
      <c r="H6" s="247" t="s">
        <v>1223</v>
      </c>
      <c r="I6" s="248" t="s">
        <v>23</v>
      </c>
      <c r="J6" s="246">
        <v>45894</v>
      </c>
      <c r="K6" s="249">
        <v>50</v>
      </c>
      <c r="L6" s="250">
        <v>50</v>
      </c>
      <c r="M6" s="251">
        <v>225</v>
      </c>
      <c r="N6" s="252">
        <v>0</v>
      </c>
      <c r="O6" s="252">
        <v>0</v>
      </c>
      <c r="P6" s="253">
        <v>11250</v>
      </c>
      <c r="Q6" s="247" t="s">
        <v>109</v>
      </c>
      <c r="R6" s="249" t="s">
        <v>195</v>
      </c>
      <c r="S6" s="247" t="s">
        <v>2</v>
      </c>
      <c r="T6" s="247" t="s">
        <v>1</v>
      </c>
      <c r="U6" s="247" t="s">
        <v>2</v>
      </c>
      <c r="V6" s="247">
        <v>1</v>
      </c>
      <c r="W6" s="247">
        <v>325</v>
      </c>
    </row>
    <row r="7" spans="1:23" x14ac:dyDescent="0.25">
      <c r="A7" s="246">
        <v>45569</v>
      </c>
      <c r="B7" s="247" t="s">
        <v>281</v>
      </c>
      <c r="C7" s="247" t="s">
        <v>108</v>
      </c>
      <c r="D7" s="247"/>
      <c r="E7" s="247"/>
      <c r="F7" s="247" t="s">
        <v>45</v>
      </c>
      <c r="G7" s="247" t="s">
        <v>7</v>
      </c>
      <c r="H7" s="247" t="s">
        <v>1223</v>
      </c>
      <c r="I7" s="248" t="s">
        <v>23</v>
      </c>
      <c r="J7" s="246">
        <v>45901</v>
      </c>
      <c r="K7" s="249">
        <v>50</v>
      </c>
      <c r="L7" s="250">
        <v>50</v>
      </c>
      <c r="M7" s="251">
        <v>225</v>
      </c>
      <c r="N7" s="252">
        <v>0</v>
      </c>
      <c r="O7" s="252">
        <v>0</v>
      </c>
      <c r="P7" s="253">
        <v>11250</v>
      </c>
      <c r="Q7" s="247" t="s">
        <v>109</v>
      </c>
      <c r="R7" s="249" t="s">
        <v>195</v>
      </c>
      <c r="S7" s="247" t="s">
        <v>2</v>
      </c>
      <c r="T7" s="247" t="s">
        <v>1</v>
      </c>
      <c r="U7" s="247" t="s">
        <v>2</v>
      </c>
      <c r="V7" s="247">
        <v>1</v>
      </c>
      <c r="W7" s="247">
        <v>332</v>
      </c>
    </row>
    <row r="8" spans="1:23" x14ac:dyDescent="0.25">
      <c r="A8" s="246">
        <v>45569</v>
      </c>
      <c r="B8" s="247" t="s">
        <v>281</v>
      </c>
      <c r="C8" s="247" t="s">
        <v>108</v>
      </c>
      <c r="D8" s="247"/>
      <c r="E8" s="247"/>
      <c r="F8" s="247" t="s">
        <v>45</v>
      </c>
      <c r="G8" s="247" t="s">
        <v>8</v>
      </c>
      <c r="H8" s="247" t="s">
        <v>1221</v>
      </c>
      <c r="I8" s="248" t="s">
        <v>24</v>
      </c>
      <c r="J8" s="246">
        <v>45873</v>
      </c>
      <c r="K8" s="249">
        <v>50</v>
      </c>
      <c r="L8" s="250">
        <v>50</v>
      </c>
      <c r="M8" s="251">
        <v>225</v>
      </c>
      <c r="N8" s="252">
        <v>0</v>
      </c>
      <c r="O8" s="252">
        <v>0</v>
      </c>
      <c r="P8" s="253">
        <v>11250</v>
      </c>
      <c r="Q8" s="247" t="s">
        <v>109</v>
      </c>
      <c r="R8" s="249" t="s">
        <v>195</v>
      </c>
      <c r="S8" s="247" t="s">
        <v>1</v>
      </c>
      <c r="T8" s="247" t="s">
        <v>2</v>
      </c>
      <c r="U8" s="247" t="s">
        <v>2</v>
      </c>
      <c r="V8" s="247">
        <v>1</v>
      </c>
      <c r="W8" s="247">
        <v>304</v>
      </c>
    </row>
    <row r="9" spans="1:23" x14ac:dyDescent="0.25">
      <c r="A9" s="246">
        <v>45569</v>
      </c>
      <c r="B9" s="247" t="s">
        <v>281</v>
      </c>
      <c r="C9" s="247" t="s">
        <v>108</v>
      </c>
      <c r="D9" s="247"/>
      <c r="E9" s="247"/>
      <c r="F9" s="247" t="s">
        <v>45</v>
      </c>
      <c r="G9" s="247" t="s">
        <v>8</v>
      </c>
      <c r="H9" s="247" t="s">
        <v>1221</v>
      </c>
      <c r="I9" s="248" t="s">
        <v>24</v>
      </c>
      <c r="J9" s="246">
        <v>45880</v>
      </c>
      <c r="K9" s="249">
        <v>50</v>
      </c>
      <c r="L9" s="250">
        <v>50</v>
      </c>
      <c r="M9" s="251">
        <v>225</v>
      </c>
      <c r="N9" s="252">
        <v>0</v>
      </c>
      <c r="O9" s="252">
        <v>0</v>
      </c>
      <c r="P9" s="253">
        <v>11250</v>
      </c>
      <c r="Q9" s="247" t="s">
        <v>109</v>
      </c>
      <c r="R9" s="249" t="s">
        <v>195</v>
      </c>
      <c r="S9" s="247" t="s">
        <v>1</v>
      </c>
      <c r="T9" s="247" t="s">
        <v>2</v>
      </c>
      <c r="U9" s="247" t="s">
        <v>2</v>
      </c>
      <c r="V9" s="247">
        <v>1</v>
      </c>
      <c r="W9" s="247">
        <v>311</v>
      </c>
    </row>
    <row r="10" spans="1:23" x14ac:dyDescent="0.25">
      <c r="A10" s="246">
        <v>45569</v>
      </c>
      <c r="B10" s="247" t="s">
        <v>281</v>
      </c>
      <c r="C10" s="247" t="s">
        <v>108</v>
      </c>
      <c r="D10" s="247"/>
      <c r="E10" s="247"/>
      <c r="F10" s="247" t="s">
        <v>45</v>
      </c>
      <c r="G10" s="247" t="s">
        <v>8</v>
      </c>
      <c r="H10" s="247" t="s">
        <v>285</v>
      </c>
      <c r="I10" s="248" t="s">
        <v>24</v>
      </c>
      <c r="J10" s="246">
        <v>45887</v>
      </c>
      <c r="K10" s="249">
        <v>100</v>
      </c>
      <c r="L10" s="249">
        <v>100</v>
      </c>
      <c r="M10" s="251">
        <v>240</v>
      </c>
      <c r="N10" s="252">
        <v>0</v>
      </c>
      <c r="O10" s="252">
        <v>0</v>
      </c>
      <c r="P10" s="253">
        <v>24000</v>
      </c>
      <c r="Q10" s="247" t="s">
        <v>109</v>
      </c>
      <c r="R10" s="249" t="s">
        <v>195</v>
      </c>
      <c r="S10" s="247" t="s">
        <v>1</v>
      </c>
      <c r="T10" s="247" t="s">
        <v>2</v>
      </c>
      <c r="U10" s="247" t="s">
        <v>2</v>
      </c>
      <c r="V10" s="247">
        <v>1</v>
      </c>
      <c r="W10" s="247">
        <v>318</v>
      </c>
    </row>
    <row r="11" spans="1:23" x14ac:dyDescent="0.25">
      <c r="A11" s="246">
        <v>45569</v>
      </c>
      <c r="B11" s="247" t="s">
        <v>281</v>
      </c>
      <c r="C11" s="247" t="s">
        <v>108</v>
      </c>
      <c r="D11" s="247"/>
      <c r="E11" s="247"/>
      <c r="F11" s="247" t="s">
        <v>45</v>
      </c>
      <c r="G11" s="247" t="s">
        <v>8</v>
      </c>
      <c r="H11" s="247" t="s">
        <v>285</v>
      </c>
      <c r="I11" s="248" t="s">
        <v>24</v>
      </c>
      <c r="J11" s="246">
        <v>45894</v>
      </c>
      <c r="K11" s="249">
        <v>100</v>
      </c>
      <c r="L11" s="249">
        <v>100</v>
      </c>
      <c r="M11" s="251">
        <v>240</v>
      </c>
      <c r="N11" s="252">
        <v>0</v>
      </c>
      <c r="O11" s="252">
        <v>0</v>
      </c>
      <c r="P11" s="253">
        <v>24000</v>
      </c>
      <c r="Q11" s="247" t="s">
        <v>109</v>
      </c>
      <c r="R11" s="249" t="s">
        <v>195</v>
      </c>
      <c r="S11" s="247" t="s">
        <v>1</v>
      </c>
      <c r="T11" s="247" t="s">
        <v>2</v>
      </c>
      <c r="U11" s="247" t="s">
        <v>2</v>
      </c>
      <c r="V11" s="247">
        <v>1</v>
      </c>
      <c r="W11" s="247">
        <v>325</v>
      </c>
    </row>
    <row r="12" spans="1:23" x14ac:dyDescent="0.25">
      <c r="A12" s="246">
        <v>45569</v>
      </c>
      <c r="B12" s="247" t="s">
        <v>281</v>
      </c>
      <c r="C12" s="247" t="s">
        <v>108</v>
      </c>
      <c r="D12" s="247"/>
      <c r="E12" s="247"/>
      <c r="F12" s="247" t="s">
        <v>45</v>
      </c>
      <c r="G12" s="247" t="s">
        <v>8</v>
      </c>
      <c r="H12" s="247" t="s">
        <v>1221</v>
      </c>
      <c r="I12" s="248" t="s">
        <v>24</v>
      </c>
      <c r="J12" s="246">
        <v>45901</v>
      </c>
      <c r="K12" s="249">
        <v>50</v>
      </c>
      <c r="L12" s="250">
        <v>50</v>
      </c>
      <c r="M12" s="251">
        <v>225</v>
      </c>
      <c r="N12" s="252">
        <v>0</v>
      </c>
      <c r="O12" s="252">
        <v>0</v>
      </c>
      <c r="P12" s="253">
        <v>11250</v>
      </c>
      <c r="Q12" s="247" t="s">
        <v>109</v>
      </c>
      <c r="R12" s="249" t="s">
        <v>195</v>
      </c>
      <c r="S12" s="247" t="s">
        <v>1</v>
      </c>
      <c r="T12" s="247" t="s">
        <v>2</v>
      </c>
      <c r="U12" s="247" t="s">
        <v>2</v>
      </c>
      <c r="V12" s="247">
        <v>1</v>
      </c>
      <c r="W12" s="247">
        <v>332</v>
      </c>
    </row>
    <row r="13" spans="1:23" x14ac:dyDescent="0.25">
      <c r="A13" s="246">
        <v>45569</v>
      </c>
      <c r="B13" s="247" t="s">
        <v>281</v>
      </c>
      <c r="C13" s="247" t="s">
        <v>108</v>
      </c>
      <c r="D13" s="247"/>
      <c r="E13" s="247"/>
      <c r="F13" s="247" t="s">
        <v>45</v>
      </c>
      <c r="G13" s="247" t="s">
        <v>8</v>
      </c>
      <c r="H13" s="247" t="s">
        <v>1221</v>
      </c>
      <c r="I13" s="248" t="s">
        <v>24</v>
      </c>
      <c r="J13" s="246">
        <v>45908</v>
      </c>
      <c r="K13" s="249">
        <v>50</v>
      </c>
      <c r="L13" s="250">
        <v>50</v>
      </c>
      <c r="M13" s="251">
        <v>225</v>
      </c>
      <c r="N13" s="252">
        <v>0</v>
      </c>
      <c r="O13" s="252">
        <v>0</v>
      </c>
      <c r="P13" s="253">
        <v>11250</v>
      </c>
      <c r="Q13" s="247" t="s">
        <v>109</v>
      </c>
      <c r="R13" s="249" t="s">
        <v>195</v>
      </c>
      <c r="S13" s="247" t="s">
        <v>1</v>
      </c>
      <c r="T13" s="247" t="s">
        <v>2</v>
      </c>
      <c r="U13" s="247" t="s">
        <v>2</v>
      </c>
      <c r="V13" s="247">
        <v>1</v>
      </c>
      <c r="W13" s="247">
        <v>339</v>
      </c>
    </row>
    <row r="14" spans="1:23" x14ac:dyDescent="0.25">
      <c r="A14" s="246">
        <v>45569</v>
      </c>
      <c r="B14" s="247" t="s">
        <v>281</v>
      </c>
      <c r="C14" s="247" t="s">
        <v>108</v>
      </c>
      <c r="D14" s="247"/>
      <c r="E14" s="247"/>
      <c r="F14" s="247" t="s">
        <v>45</v>
      </c>
      <c r="G14" s="247" t="s">
        <v>7</v>
      </c>
      <c r="H14" s="247" t="s">
        <v>283</v>
      </c>
      <c r="I14" s="248" t="s">
        <v>23</v>
      </c>
      <c r="J14" s="246">
        <v>45880</v>
      </c>
      <c r="K14" s="249">
        <v>100</v>
      </c>
      <c r="L14" s="249">
        <v>100</v>
      </c>
      <c r="M14" s="251">
        <v>240</v>
      </c>
      <c r="N14" s="252">
        <v>0</v>
      </c>
      <c r="O14" s="252">
        <v>0</v>
      </c>
      <c r="P14" s="253">
        <v>24000</v>
      </c>
      <c r="Q14" s="247" t="s">
        <v>109</v>
      </c>
      <c r="R14" s="249" t="s">
        <v>195</v>
      </c>
      <c r="S14" s="247" t="s">
        <v>2</v>
      </c>
      <c r="T14" s="247" t="s">
        <v>1</v>
      </c>
      <c r="U14" s="247" t="s">
        <v>2</v>
      </c>
      <c r="V14" s="247">
        <v>1</v>
      </c>
      <c r="W14" s="247">
        <v>311</v>
      </c>
    </row>
    <row r="15" spans="1:23" x14ac:dyDescent="0.25">
      <c r="A15" s="246">
        <v>45569</v>
      </c>
      <c r="B15" s="247" t="s">
        <v>281</v>
      </c>
      <c r="C15" s="247" t="s">
        <v>108</v>
      </c>
      <c r="D15" s="247"/>
      <c r="E15" s="247"/>
      <c r="F15" s="247" t="s">
        <v>45</v>
      </c>
      <c r="G15" s="247" t="s">
        <v>7</v>
      </c>
      <c r="H15" s="247" t="s">
        <v>283</v>
      </c>
      <c r="I15" s="248" t="s">
        <v>23</v>
      </c>
      <c r="J15" s="246">
        <v>45887</v>
      </c>
      <c r="K15" s="249">
        <v>100</v>
      </c>
      <c r="L15" s="249">
        <v>100</v>
      </c>
      <c r="M15" s="251">
        <v>240</v>
      </c>
      <c r="N15" s="252">
        <v>0</v>
      </c>
      <c r="O15" s="252">
        <v>0</v>
      </c>
      <c r="P15" s="253">
        <v>24000</v>
      </c>
      <c r="Q15" s="247" t="s">
        <v>109</v>
      </c>
      <c r="R15" s="249" t="s">
        <v>195</v>
      </c>
      <c r="S15" s="247" t="s">
        <v>2</v>
      </c>
      <c r="T15" s="247" t="s">
        <v>1</v>
      </c>
      <c r="U15" s="247" t="s">
        <v>2</v>
      </c>
      <c r="V15" s="247">
        <v>1</v>
      </c>
      <c r="W15" s="247">
        <v>318</v>
      </c>
    </row>
    <row r="16" spans="1:23" x14ac:dyDescent="0.25">
      <c r="A16" s="246">
        <v>45569</v>
      </c>
      <c r="B16" s="247" t="s">
        <v>281</v>
      </c>
      <c r="C16" s="247" t="s">
        <v>108</v>
      </c>
      <c r="D16" s="247"/>
      <c r="E16" s="247"/>
      <c r="F16" s="247" t="s">
        <v>45</v>
      </c>
      <c r="G16" s="247" t="s">
        <v>8</v>
      </c>
      <c r="H16" s="247" t="s">
        <v>285</v>
      </c>
      <c r="I16" s="248" t="s">
        <v>24</v>
      </c>
      <c r="J16" s="246">
        <v>45887</v>
      </c>
      <c r="K16" s="249">
        <v>100</v>
      </c>
      <c r="L16" s="249">
        <v>100</v>
      </c>
      <c r="M16" s="251">
        <v>240</v>
      </c>
      <c r="N16" s="252">
        <v>0</v>
      </c>
      <c r="O16" s="252">
        <v>0</v>
      </c>
      <c r="P16" s="253">
        <v>24000</v>
      </c>
      <c r="Q16" s="247" t="s">
        <v>109</v>
      </c>
      <c r="R16" s="249" t="s">
        <v>195</v>
      </c>
      <c r="S16" s="247" t="s">
        <v>1</v>
      </c>
      <c r="T16" s="247" t="s">
        <v>2</v>
      </c>
      <c r="U16" s="247" t="s">
        <v>2</v>
      </c>
      <c r="V16" s="247">
        <v>1</v>
      </c>
      <c r="W16" s="247">
        <v>318</v>
      </c>
    </row>
    <row r="17" spans="1:23" x14ac:dyDescent="0.25">
      <c r="A17" s="246">
        <v>45569</v>
      </c>
      <c r="B17" s="247" t="s">
        <v>281</v>
      </c>
      <c r="C17" s="247" t="s">
        <v>108</v>
      </c>
      <c r="D17" s="247"/>
      <c r="E17" s="247"/>
      <c r="F17" s="247" t="s">
        <v>45</v>
      </c>
      <c r="G17" s="247" t="s">
        <v>8</v>
      </c>
      <c r="H17" s="247" t="s">
        <v>285</v>
      </c>
      <c r="I17" s="248" t="s">
        <v>24</v>
      </c>
      <c r="J17" s="246">
        <v>45894</v>
      </c>
      <c r="K17" s="249">
        <v>100</v>
      </c>
      <c r="L17" s="249">
        <v>100</v>
      </c>
      <c r="M17" s="251">
        <v>240</v>
      </c>
      <c r="N17" s="252">
        <v>0</v>
      </c>
      <c r="O17" s="252">
        <v>0</v>
      </c>
      <c r="P17" s="253">
        <v>24000</v>
      </c>
      <c r="Q17" s="247" t="s">
        <v>109</v>
      </c>
      <c r="R17" s="249" t="s">
        <v>195</v>
      </c>
      <c r="S17" s="247" t="s">
        <v>1</v>
      </c>
      <c r="T17" s="247" t="s">
        <v>2</v>
      </c>
      <c r="U17" s="247" t="s">
        <v>2</v>
      </c>
      <c r="V17" s="247">
        <v>1</v>
      </c>
      <c r="W17" s="247">
        <v>325</v>
      </c>
    </row>
    <row r="18" spans="1:23" x14ac:dyDescent="0.25">
      <c r="A18" s="246">
        <v>45588</v>
      </c>
      <c r="B18" s="247" t="s">
        <v>286</v>
      </c>
      <c r="C18" s="247" t="s">
        <v>108</v>
      </c>
      <c r="D18" s="247"/>
      <c r="E18" s="247"/>
      <c r="F18" s="247" t="s">
        <v>45</v>
      </c>
      <c r="G18" s="247" t="s">
        <v>7</v>
      </c>
      <c r="H18" s="247" t="s">
        <v>287</v>
      </c>
      <c r="I18" s="248" t="s">
        <v>288</v>
      </c>
      <c r="J18" s="246">
        <v>45752</v>
      </c>
      <c r="K18" s="249">
        <v>10</v>
      </c>
      <c r="L18" s="250">
        <v>10</v>
      </c>
      <c r="M18" s="251">
        <v>175</v>
      </c>
      <c r="N18" s="252">
        <v>0</v>
      </c>
      <c r="O18" s="252">
        <v>0</v>
      </c>
      <c r="P18" s="253">
        <v>1750</v>
      </c>
      <c r="Q18" s="247" t="s">
        <v>109</v>
      </c>
      <c r="R18" s="249" t="s">
        <v>195</v>
      </c>
      <c r="S18" s="247" t="s">
        <v>289</v>
      </c>
      <c r="T18" s="247" t="s">
        <v>1</v>
      </c>
      <c r="U18" s="247" t="s">
        <v>289</v>
      </c>
      <c r="V18" s="247">
        <v>6</v>
      </c>
      <c r="W18" s="247">
        <v>164</v>
      </c>
    </row>
    <row r="19" spans="1:23" x14ac:dyDescent="0.25">
      <c r="A19" s="246">
        <v>45588</v>
      </c>
      <c r="B19" s="247" t="s">
        <v>286</v>
      </c>
      <c r="C19" s="247" t="s">
        <v>108</v>
      </c>
      <c r="D19" s="247"/>
      <c r="E19" s="247"/>
      <c r="F19" s="247" t="s">
        <v>45</v>
      </c>
      <c r="G19" s="247" t="s">
        <v>7</v>
      </c>
      <c r="H19" s="247" t="s">
        <v>287</v>
      </c>
      <c r="I19" s="248" t="s">
        <v>288</v>
      </c>
      <c r="J19" s="246">
        <v>45759</v>
      </c>
      <c r="K19" s="249">
        <v>10</v>
      </c>
      <c r="L19" s="250">
        <v>10</v>
      </c>
      <c r="M19" s="251">
        <v>175</v>
      </c>
      <c r="N19" s="252">
        <v>0</v>
      </c>
      <c r="O19" s="252">
        <v>0</v>
      </c>
      <c r="P19" s="253">
        <v>1750</v>
      </c>
      <c r="Q19" s="247" t="s">
        <v>109</v>
      </c>
      <c r="R19" s="249" t="s">
        <v>195</v>
      </c>
      <c r="S19" s="247" t="s">
        <v>289</v>
      </c>
      <c r="T19" s="247" t="s">
        <v>1</v>
      </c>
      <c r="U19" s="247" t="s">
        <v>289</v>
      </c>
      <c r="V19" s="247">
        <v>6</v>
      </c>
      <c r="W19" s="247">
        <v>171</v>
      </c>
    </row>
    <row r="20" spans="1:23" x14ac:dyDescent="0.25">
      <c r="A20" s="246">
        <v>45588</v>
      </c>
      <c r="B20" s="247" t="s">
        <v>286</v>
      </c>
      <c r="C20" s="247" t="s">
        <v>108</v>
      </c>
      <c r="D20" s="247"/>
      <c r="E20" s="247"/>
      <c r="F20" s="247" t="s">
        <v>45</v>
      </c>
      <c r="G20" s="247" t="s">
        <v>7</v>
      </c>
      <c r="H20" s="247" t="s">
        <v>290</v>
      </c>
      <c r="I20" s="248" t="s">
        <v>288</v>
      </c>
      <c r="J20" s="246">
        <v>45766</v>
      </c>
      <c r="K20" s="249">
        <v>30</v>
      </c>
      <c r="L20" s="250">
        <v>30</v>
      </c>
      <c r="M20" s="251">
        <v>175</v>
      </c>
      <c r="N20" s="252">
        <v>0</v>
      </c>
      <c r="O20" s="252">
        <v>0</v>
      </c>
      <c r="P20" s="253">
        <v>5250</v>
      </c>
      <c r="Q20" s="247" t="s">
        <v>109</v>
      </c>
      <c r="R20" s="249" t="s">
        <v>195</v>
      </c>
      <c r="S20" s="247" t="s">
        <v>289</v>
      </c>
      <c r="T20" s="247" t="s">
        <v>1</v>
      </c>
      <c r="U20" s="247" t="s">
        <v>289</v>
      </c>
      <c r="V20" s="247">
        <v>6</v>
      </c>
      <c r="W20" s="247">
        <v>178</v>
      </c>
    </row>
    <row r="21" spans="1:23" x14ac:dyDescent="0.25">
      <c r="A21" s="246">
        <v>45588</v>
      </c>
      <c r="B21" s="247" t="s">
        <v>286</v>
      </c>
      <c r="C21" s="247" t="s">
        <v>108</v>
      </c>
      <c r="D21" s="247"/>
      <c r="E21" s="247"/>
      <c r="F21" s="247" t="s">
        <v>45</v>
      </c>
      <c r="G21" s="247" t="s">
        <v>7</v>
      </c>
      <c r="H21" s="247" t="s">
        <v>290</v>
      </c>
      <c r="I21" s="248" t="s">
        <v>288</v>
      </c>
      <c r="J21" s="246">
        <v>45773</v>
      </c>
      <c r="K21" s="249">
        <v>10</v>
      </c>
      <c r="L21" s="250">
        <v>10</v>
      </c>
      <c r="M21" s="251">
        <v>175</v>
      </c>
      <c r="N21" s="252">
        <v>0</v>
      </c>
      <c r="O21" s="252">
        <v>0</v>
      </c>
      <c r="P21" s="253">
        <v>1750</v>
      </c>
      <c r="Q21" s="247" t="s">
        <v>109</v>
      </c>
      <c r="R21" s="249" t="s">
        <v>195</v>
      </c>
      <c r="S21" s="247" t="s">
        <v>289</v>
      </c>
      <c r="T21" s="247" t="s">
        <v>1</v>
      </c>
      <c r="U21" s="247" t="s">
        <v>289</v>
      </c>
      <c r="V21" s="247">
        <v>6</v>
      </c>
      <c r="W21" s="247">
        <v>185</v>
      </c>
    </row>
    <row r="22" spans="1:23" x14ac:dyDescent="0.25">
      <c r="A22" s="246">
        <v>45588</v>
      </c>
      <c r="B22" s="247" t="s">
        <v>286</v>
      </c>
      <c r="C22" s="247" t="s">
        <v>108</v>
      </c>
      <c r="D22" s="247"/>
      <c r="E22" s="247"/>
      <c r="F22" s="247" t="s">
        <v>45</v>
      </c>
      <c r="G22" s="247" t="s">
        <v>8</v>
      </c>
      <c r="H22" s="247" t="s">
        <v>291</v>
      </c>
      <c r="I22" s="248" t="s">
        <v>292</v>
      </c>
      <c r="J22" s="246">
        <v>45759</v>
      </c>
      <c r="K22" s="249">
        <v>10</v>
      </c>
      <c r="L22" s="250">
        <v>10</v>
      </c>
      <c r="M22" s="251">
        <v>175</v>
      </c>
      <c r="N22" s="252">
        <v>0</v>
      </c>
      <c r="O22" s="252">
        <v>0</v>
      </c>
      <c r="P22" s="253">
        <v>1750</v>
      </c>
      <c r="Q22" s="247" t="s">
        <v>109</v>
      </c>
      <c r="R22" s="249" t="s">
        <v>195</v>
      </c>
      <c r="S22" s="247" t="s">
        <v>1</v>
      </c>
      <c r="T22" s="247" t="s">
        <v>289</v>
      </c>
      <c r="U22" s="247" t="s">
        <v>289</v>
      </c>
      <c r="V22" s="247">
        <v>6</v>
      </c>
      <c r="W22" s="247">
        <v>171</v>
      </c>
    </row>
    <row r="23" spans="1:23" x14ac:dyDescent="0.25">
      <c r="A23" s="246">
        <v>45588</v>
      </c>
      <c r="B23" s="247" t="s">
        <v>286</v>
      </c>
      <c r="C23" s="247" t="s">
        <v>108</v>
      </c>
      <c r="D23" s="247"/>
      <c r="E23" s="247"/>
      <c r="F23" s="247" t="s">
        <v>45</v>
      </c>
      <c r="G23" s="247" t="s">
        <v>8</v>
      </c>
      <c r="H23" s="247" t="s">
        <v>293</v>
      </c>
      <c r="I23" s="248" t="s">
        <v>292</v>
      </c>
      <c r="J23" s="246">
        <v>45766</v>
      </c>
      <c r="K23" s="249">
        <v>10</v>
      </c>
      <c r="L23" s="250">
        <v>10</v>
      </c>
      <c r="M23" s="251">
        <v>175</v>
      </c>
      <c r="N23" s="252">
        <v>0</v>
      </c>
      <c r="O23" s="252">
        <v>0</v>
      </c>
      <c r="P23" s="253">
        <v>1750</v>
      </c>
      <c r="Q23" s="247" t="s">
        <v>109</v>
      </c>
      <c r="R23" s="249" t="s">
        <v>195</v>
      </c>
      <c r="S23" s="247" t="s">
        <v>1</v>
      </c>
      <c r="T23" s="247" t="s">
        <v>289</v>
      </c>
      <c r="U23" s="247" t="s">
        <v>289</v>
      </c>
      <c r="V23" s="247">
        <v>6</v>
      </c>
      <c r="W23" s="247">
        <v>178</v>
      </c>
    </row>
    <row r="24" spans="1:23" x14ac:dyDescent="0.25">
      <c r="A24" s="246">
        <v>45588</v>
      </c>
      <c r="B24" s="247" t="s">
        <v>286</v>
      </c>
      <c r="C24" s="247" t="s">
        <v>108</v>
      </c>
      <c r="D24" s="247"/>
      <c r="E24" s="247"/>
      <c r="F24" s="247" t="s">
        <v>45</v>
      </c>
      <c r="G24" s="247" t="s">
        <v>8</v>
      </c>
      <c r="H24" s="247" t="s">
        <v>293</v>
      </c>
      <c r="I24" s="248" t="s">
        <v>292</v>
      </c>
      <c r="J24" s="246">
        <v>45773</v>
      </c>
      <c r="K24" s="249">
        <v>30</v>
      </c>
      <c r="L24" s="250">
        <v>30</v>
      </c>
      <c r="M24" s="251">
        <v>175</v>
      </c>
      <c r="N24" s="252">
        <v>0</v>
      </c>
      <c r="O24" s="252">
        <v>0</v>
      </c>
      <c r="P24" s="253">
        <v>5250</v>
      </c>
      <c r="Q24" s="247" t="s">
        <v>109</v>
      </c>
      <c r="R24" s="249" t="s">
        <v>195</v>
      </c>
      <c r="S24" s="247" t="s">
        <v>1</v>
      </c>
      <c r="T24" s="247" t="s">
        <v>289</v>
      </c>
      <c r="U24" s="247" t="s">
        <v>289</v>
      </c>
      <c r="V24" s="247">
        <v>6</v>
      </c>
      <c r="W24" s="247">
        <v>185</v>
      </c>
    </row>
    <row r="25" spans="1:23" x14ac:dyDescent="0.25">
      <c r="A25" s="246">
        <v>45588</v>
      </c>
      <c r="B25" s="247" t="s">
        <v>286</v>
      </c>
      <c r="C25" s="247" t="s">
        <v>108</v>
      </c>
      <c r="D25" s="247"/>
      <c r="E25" s="247"/>
      <c r="F25" s="247" t="s">
        <v>45</v>
      </c>
      <c r="G25" s="247" t="s">
        <v>8</v>
      </c>
      <c r="H25" s="247" t="s">
        <v>293</v>
      </c>
      <c r="I25" s="248" t="s">
        <v>292</v>
      </c>
      <c r="J25" s="246">
        <v>45780</v>
      </c>
      <c r="K25" s="249">
        <v>10</v>
      </c>
      <c r="L25" s="250">
        <v>10</v>
      </c>
      <c r="M25" s="251">
        <v>175</v>
      </c>
      <c r="N25" s="252">
        <v>0</v>
      </c>
      <c r="O25" s="252">
        <v>0</v>
      </c>
      <c r="P25" s="253">
        <v>1750</v>
      </c>
      <c r="Q25" s="247" t="s">
        <v>109</v>
      </c>
      <c r="R25" s="249" t="s">
        <v>195</v>
      </c>
      <c r="S25" s="247" t="s">
        <v>1</v>
      </c>
      <c r="T25" s="247" t="s">
        <v>289</v>
      </c>
      <c r="U25" s="247" t="s">
        <v>289</v>
      </c>
      <c r="V25" s="247">
        <v>6</v>
      </c>
      <c r="W25" s="247">
        <v>192</v>
      </c>
    </row>
    <row r="26" spans="1:23" x14ac:dyDescent="0.25">
      <c r="A26" s="246">
        <v>45588</v>
      </c>
      <c r="B26" s="247" t="s">
        <v>286</v>
      </c>
      <c r="C26" s="247" t="s">
        <v>108</v>
      </c>
      <c r="D26" s="247"/>
      <c r="E26" s="247"/>
      <c r="F26" s="247" t="s">
        <v>45</v>
      </c>
      <c r="G26" s="247" t="s">
        <v>7</v>
      </c>
      <c r="H26" s="247" t="s">
        <v>290</v>
      </c>
      <c r="I26" s="248" t="s">
        <v>288</v>
      </c>
      <c r="J26" s="246">
        <v>45899</v>
      </c>
      <c r="K26" s="249">
        <v>10</v>
      </c>
      <c r="L26" s="250">
        <v>10</v>
      </c>
      <c r="M26" s="251">
        <v>175</v>
      </c>
      <c r="N26" s="252">
        <v>0</v>
      </c>
      <c r="O26" s="252">
        <v>0</v>
      </c>
      <c r="P26" s="253">
        <v>1750</v>
      </c>
      <c r="Q26" s="247" t="s">
        <v>109</v>
      </c>
      <c r="R26" s="249" t="s">
        <v>195</v>
      </c>
      <c r="S26" s="247" t="s">
        <v>289</v>
      </c>
      <c r="T26" s="247" t="s">
        <v>1</v>
      </c>
      <c r="U26" s="247" t="s">
        <v>289</v>
      </c>
      <c r="V26" s="247">
        <v>6</v>
      </c>
      <c r="W26" s="247">
        <v>311</v>
      </c>
    </row>
    <row r="27" spans="1:23" x14ac:dyDescent="0.25">
      <c r="A27" s="246">
        <v>45588</v>
      </c>
      <c r="B27" s="247" t="s">
        <v>286</v>
      </c>
      <c r="C27" s="247" t="s">
        <v>108</v>
      </c>
      <c r="D27" s="247"/>
      <c r="E27" s="247"/>
      <c r="F27" s="247" t="s">
        <v>45</v>
      </c>
      <c r="G27" s="247" t="s">
        <v>7</v>
      </c>
      <c r="H27" s="247" t="s">
        <v>290</v>
      </c>
      <c r="I27" s="248" t="s">
        <v>288</v>
      </c>
      <c r="J27" s="246">
        <v>45906</v>
      </c>
      <c r="K27" s="249">
        <v>10</v>
      </c>
      <c r="L27" s="250">
        <v>10</v>
      </c>
      <c r="M27" s="251">
        <v>175</v>
      </c>
      <c r="N27" s="252">
        <v>0</v>
      </c>
      <c r="O27" s="252">
        <v>0</v>
      </c>
      <c r="P27" s="253">
        <v>1750</v>
      </c>
      <c r="Q27" s="247" t="s">
        <v>109</v>
      </c>
      <c r="R27" s="249" t="s">
        <v>195</v>
      </c>
      <c r="S27" s="247" t="s">
        <v>289</v>
      </c>
      <c r="T27" s="247" t="s">
        <v>1</v>
      </c>
      <c r="U27" s="247" t="s">
        <v>289</v>
      </c>
      <c r="V27" s="247">
        <v>6</v>
      </c>
      <c r="W27" s="247">
        <v>318</v>
      </c>
    </row>
    <row r="28" spans="1:23" x14ac:dyDescent="0.25">
      <c r="A28" s="246">
        <v>45588</v>
      </c>
      <c r="B28" s="247" t="s">
        <v>286</v>
      </c>
      <c r="C28" s="247" t="s">
        <v>108</v>
      </c>
      <c r="D28" s="247"/>
      <c r="E28" s="247"/>
      <c r="F28" s="247" t="s">
        <v>45</v>
      </c>
      <c r="G28" s="247" t="s">
        <v>7</v>
      </c>
      <c r="H28" s="247" t="s">
        <v>290</v>
      </c>
      <c r="I28" s="248" t="s">
        <v>288</v>
      </c>
      <c r="J28" s="246">
        <v>45913</v>
      </c>
      <c r="K28" s="249">
        <v>10</v>
      </c>
      <c r="L28" s="250">
        <v>10</v>
      </c>
      <c r="M28" s="251">
        <v>175</v>
      </c>
      <c r="N28" s="252">
        <v>0</v>
      </c>
      <c r="O28" s="252">
        <v>0</v>
      </c>
      <c r="P28" s="253">
        <v>1750</v>
      </c>
      <c r="Q28" s="247" t="s">
        <v>109</v>
      </c>
      <c r="R28" s="249" t="s">
        <v>195</v>
      </c>
      <c r="S28" s="247" t="s">
        <v>289</v>
      </c>
      <c r="T28" s="247" t="s">
        <v>1</v>
      </c>
      <c r="U28" s="247" t="s">
        <v>289</v>
      </c>
      <c r="V28" s="247">
        <v>6</v>
      </c>
      <c r="W28" s="247">
        <v>325</v>
      </c>
    </row>
    <row r="29" spans="1:23" x14ac:dyDescent="0.25">
      <c r="A29" s="246">
        <v>45588</v>
      </c>
      <c r="B29" s="247" t="s">
        <v>286</v>
      </c>
      <c r="C29" s="247" t="s">
        <v>108</v>
      </c>
      <c r="D29" s="247"/>
      <c r="E29" s="247"/>
      <c r="F29" s="247" t="s">
        <v>45</v>
      </c>
      <c r="G29" s="247" t="s">
        <v>7</v>
      </c>
      <c r="H29" s="247" t="s">
        <v>290</v>
      </c>
      <c r="I29" s="248" t="s">
        <v>288</v>
      </c>
      <c r="J29" s="246">
        <v>45920</v>
      </c>
      <c r="K29" s="249">
        <v>10</v>
      </c>
      <c r="L29" s="250">
        <v>10</v>
      </c>
      <c r="M29" s="251">
        <v>175</v>
      </c>
      <c r="N29" s="252">
        <v>0</v>
      </c>
      <c r="O29" s="252">
        <v>0</v>
      </c>
      <c r="P29" s="253">
        <v>1750</v>
      </c>
      <c r="Q29" s="247" t="s">
        <v>109</v>
      </c>
      <c r="R29" s="249" t="s">
        <v>195</v>
      </c>
      <c r="S29" s="247" t="s">
        <v>289</v>
      </c>
      <c r="T29" s="247" t="s">
        <v>1</v>
      </c>
      <c r="U29" s="247" t="s">
        <v>289</v>
      </c>
      <c r="V29" s="247">
        <v>6</v>
      </c>
      <c r="W29" s="247">
        <v>332</v>
      </c>
    </row>
    <row r="30" spans="1:23" x14ac:dyDescent="0.25">
      <c r="A30" s="246">
        <v>45588</v>
      </c>
      <c r="B30" s="247" t="s">
        <v>286</v>
      </c>
      <c r="C30" s="247" t="s">
        <v>108</v>
      </c>
      <c r="D30" s="247"/>
      <c r="E30" s="247"/>
      <c r="F30" s="247" t="s">
        <v>45</v>
      </c>
      <c r="G30" s="247" t="s">
        <v>7</v>
      </c>
      <c r="H30" s="247" t="s">
        <v>290</v>
      </c>
      <c r="I30" s="248" t="s">
        <v>288</v>
      </c>
      <c r="J30" s="246">
        <v>45927</v>
      </c>
      <c r="K30" s="249">
        <v>10</v>
      </c>
      <c r="L30" s="250">
        <v>10</v>
      </c>
      <c r="M30" s="251">
        <v>175</v>
      </c>
      <c r="N30" s="252">
        <v>0</v>
      </c>
      <c r="O30" s="252">
        <v>0</v>
      </c>
      <c r="P30" s="253">
        <v>1750</v>
      </c>
      <c r="Q30" s="247" t="s">
        <v>109</v>
      </c>
      <c r="R30" s="249" t="s">
        <v>195</v>
      </c>
      <c r="S30" s="247" t="s">
        <v>289</v>
      </c>
      <c r="T30" s="247" t="s">
        <v>1</v>
      </c>
      <c r="U30" s="247" t="s">
        <v>289</v>
      </c>
      <c r="V30" s="247">
        <v>6</v>
      </c>
      <c r="W30" s="247">
        <v>339</v>
      </c>
    </row>
    <row r="31" spans="1:23" x14ac:dyDescent="0.25">
      <c r="A31" s="246">
        <v>45588</v>
      </c>
      <c r="B31" s="247" t="s">
        <v>286</v>
      </c>
      <c r="C31" s="247" t="s">
        <v>108</v>
      </c>
      <c r="D31" s="247"/>
      <c r="E31" s="247"/>
      <c r="F31" s="247" t="s">
        <v>45</v>
      </c>
      <c r="G31" s="247" t="s">
        <v>7</v>
      </c>
      <c r="H31" s="247" t="s">
        <v>290</v>
      </c>
      <c r="I31" s="248" t="s">
        <v>288</v>
      </c>
      <c r="J31" s="246">
        <v>45934</v>
      </c>
      <c r="K31" s="249">
        <v>10</v>
      </c>
      <c r="L31" s="250">
        <v>10</v>
      </c>
      <c r="M31" s="251">
        <v>175</v>
      </c>
      <c r="N31" s="252">
        <v>0</v>
      </c>
      <c r="O31" s="252">
        <v>0</v>
      </c>
      <c r="P31" s="253">
        <v>1750</v>
      </c>
      <c r="Q31" s="247" t="s">
        <v>109</v>
      </c>
      <c r="R31" s="249" t="s">
        <v>195</v>
      </c>
      <c r="S31" s="247" t="s">
        <v>289</v>
      </c>
      <c r="T31" s="247" t="s">
        <v>1</v>
      </c>
      <c r="U31" s="247" t="s">
        <v>289</v>
      </c>
      <c r="V31" s="247">
        <v>6</v>
      </c>
      <c r="W31" s="247">
        <v>346</v>
      </c>
    </row>
    <row r="32" spans="1:23" x14ac:dyDescent="0.25">
      <c r="A32" s="246">
        <v>45588</v>
      </c>
      <c r="B32" s="247" t="s">
        <v>286</v>
      </c>
      <c r="C32" s="247" t="s">
        <v>108</v>
      </c>
      <c r="D32" s="247"/>
      <c r="E32" s="247"/>
      <c r="F32" s="247" t="s">
        <v>45</v>
      </c>
      <c r="G32" s="247" t="s">
        <v>7</v>
      </c>
      <c r="H32" s="247" t="s">
        <v>290</v>
      </c>
      <c r="I32" s="248" t="s">
        <v>288</v>
      </c>
      <c r="J32" s="246">
        <v>45941</v>
      </c>
      <c r="K32" s="249">
        <v>10</v>
      </c>
      <c r="L32" s="250">
        <v>10</v>
      </c>
      <c r="M32" s="251">
        <v>175</v>
      </c>
      <c r="N32" s="252">
        <v>0</v>
      </c>
      <c r="O32" s="252">
        <v>0</v>
      </c>
      <c r="P32" s="253">
        <v>1750</v>
      </c>
      <c r="Q32" s="247" t="s">
        <v>109</v>
      </c>
      <c r="R32" s="249" t="s">
        <v>195</v>
      </c>
      <c r="S32" s="247" t="s">
        <v>289</v>
      </c>
      <c r="T32" s="247" t="s">
        <v>1</v>
      </c>
      <c r="U32" s="247" t="s">
        <v>289</v>
      </c>
      <c r="V32" s="247">
        <v>6</v>
      </c>
      <c r="W32" s="247">
        <v>353</v>
      </c>
    </row>
    <row r="33" spans="1:23" x14ac:dyDescent="0.25">
      <c r="A33" s="246">
        <v>45588</v>
      </c>
      <c r="B33" s="247" t="s">
        <v>286</v>
      </c>
      <c r="C33" s="247" t="s">
        <v>108</v>
      </c>
      <c r="D33" s="247"/>
      <c r="E33" s="247"/>
      <c r="F33" s="247" t="s">
        <v>45</v>
      </c>
      <c r="G33" s="247" t="s">
        <v>7</v>
      </c>
      <c r="H33" s="247" t="s">
        <v>290</v>
      </c>
      <c r="I33" s="248" t="s">
        <v>288</v>
      </c>
      <c r="J33" s="246">
        <v>45948</v>
      </c>
      <c r="K33" s="249">
        <v>10</v>
      </c>
      <c r="L33" s="250">
        <v>10</v>
      </c>
      <c r="M33" s="251">
        <v>175</v>
      </c>
      <c r="N33" s="252">
        <v>0</v>
      </c>
      <c r="O33" s="252">
        <v>0</v>
      </c>
      <c r="P33" s="253">
        <v>1750</v>
      </c>
      <c r="Q33" s="247" t="s">
        <v>109</v>
      </c>
      <c r="R33" s="249" t="s">
        <v>195</v>
      </c>
      <c r="S33" s="247" t="s">
        <v>289</v>
      </c>
      <c r="T33" s="247" t="s">
        <v>1</v>
      </c>
      <c r="U33" s="247" t="s">
        <v>289</v>
      </c>
      <c r="V33" s="247">
        <v>6</v>
      </c>
      <c r="W33" s="247">
        <v>360</v>
      </c>
    </row>
    <row r="34" spans="1:23" x14ac:dyDescent="0.25">
      <c r="A34" s="246">
        <v>45588</v>
      </c>
      <c r="B34" s="247" t="s">
        <v>286</v>
      </c>
      <c r="C34" s="247" t="s">
        <v>108</v>
      </c>
      <c r="D34" s="247"/>
      <c r="E34" s="247"/>
      <c r="F34" s="247" t="s">
        <v>45</v>
      </c>
      <c r="G34" s="247" t="s">
        <v>7</v>
      </c>
      <c r="H34" s="247" t="s">
        <v>290</v>
      </c>
      <c r="I34" s="248" t="s">
        <v>288</v>
      </c>
      <c r="J34" s="246">
        <v>45955</v>
      </c>
      <c r="K34" s="249">
        <v>10</v>
      </c>
      <c r="L34" s="250">
        <v>10</v>
      </c>
      <c r="M34" s="251">
        <v>175</v>
      </c>
      <c r="N34" s="252">
        <v>0</v>
      </c>
      <c r="O34" s="252">
        <v>0</v>
      </c>
      <c r="P34" s="253">
        <v>1750</v>
      </c>
      <c r="Q34" s="247" t="s">
        <v>109</v>
      </c>
      <c r="R34" s="249" t="s">
        <v>195</v>
      </c>
      <c r="S34" s="247" t="s">
        <v>289</v>
      </c>
      <c r="T34" s="247" t="s">
        <v>1</v>
      </c>
      <c r="U34" s="247" t="s">
        <v>289</v>
      </c>
      <c r="V34" s="247">
        <v>6</v>
      </c>
      <c r="W34" s="247">
        <v>367</v>
      </c>
    </row>
    <row r="35" spans="1:23" x14ac:dyDescent="0.25">
      <c r="A35" s="246">
        <v>45588</v>
      </c>
      <c r="B35" s="247" t="s">
        <v>286</v>
      </c>
      <c r="C35" s="247" t="s">
        <v>108</v>
      </c>
      <c r="D35" s="247"/>
      <c r="E35" s="247"/>
      <c r="F35" s="247" t="s">
        <v>45</v>
      </c>
      <c r="G35" s="247" t="s">
        <v>8</v>
      </c>
      <c r="H35" s="247" t="s">
        <v>293</v>
      </c>
      <c r="I35" s="248" t="s">
        <v>292</v>
      </c>
      <c r="J35" s="246">
        <v>45906</v>
      </c>
      <c r="K35" s="249">
        <v>10</v>
      </c>
      <c r="L35" s="250">
        <v>10</v>
      </c>
      <c r="M35" s="251">
        <v>175</v>
      </c>
      <c r="N35" s="252">
        <v>0</v>
      </c>
      <c r="O35" s="252">
        <v>0</v>
      </c>
      <c r="P35" s="253">
        <v>1750</v>
      </c>
      <c r="Q35" s="247" t="s">
        <v>109</v>
      </c>
      <c r="R35" s="249" t="s">
        <v>195</v>
      </c>
      <c r="S35" s="247" t="s">
        <v>1</v>
      </c>
      <c r="T35" s="247" t="s">
        <v>289</v>
      </c>
      <c r="U35" s="247" t="s">
        <v>289</v>
      </c>
      <c r="V35" s="247">
        <v>6</v>
      </c>
      <c r="W35" s="247">
        <v>318</v>
      </c>
    </row>
    <row r="36" spans="1:23" x14ac:dyDescent="0.25">
      <c r="A36" s="246">
        <v>45588</v>
      </c>
      <c r="B36" s="247" t="s">
        <v>286</v>
      </c>
      <c r="C36" s="247" t="s">
        <v>108</v>
      </c>
      <c r="D36" s="247"/>
      <c r="E36" s="247"/>
      <c r="F36" s="247" t="s">
        <v>45</v>
      </c>
      <c r="G36" s="247" t="s">
        <v>8</v>
      </c>
      <c r="H36" s="247" t="s">
        <v>293</v>
      </c>
      <c r="I36" s="248" t="s">
        <v>292</v>
      </c>
      <c r="J36" s="246">
        <v>45913</v>
      </c>
      <c r="K36" s="249">
        <v>10</v>
      </c>
      <c r="L36" s="250">
        <v>10</v>
      </c>
      <c r="M36" s="251">
        <v>175</v>
      </c>
      <c r="N36" s="252">
        <v>0</v>
      </c>
      <c r="O36" s="252">
        <v>0</v>
      </c>
      <c r="P36" s="253">
        <v>1750</v>
      </c>
      <c r="Q36" s="247" t="s">
        <v>109</v>
      </c>
      <c r="R36" s="249" t="s">
        <v>195</v>
      </c>
      <c r="S36" s="247" t="s">
        <v>1</v>
      </c>
      <c r="T36" s="247" t="s">
        <v>289</v>
      </c>
      <c r="U36" s="247" t="s">
        <v>289</v>
      </c>
      <c r="V36" s="247">
        <v>6</v>
      </c>
      <c r="W36" s="247">
        <v>325</v>
      </c>
    </row>
    <row r="37" spans="1:23" x14ac:dyDescent="0.25">
      <c r="A37" s="246">
        <v>45588</v>
      </c>
      <c r="B37" s="247" t="s">
        <v>286</v>
      </c>
      <c r="C37" s="247" t="s">
        <v>108</v>
      </c>
      <c r="D37" s="247"/>
      <c r="E37" s="247"/>
      <c r="F37" s="247" t="s">
        <v>45</v>
      </c>
      <c r="G37" s="247" t="s">
        <v>8</v>
      </c>
      <c r="H37" s="247" t="s">
        <v>293</v>
      </c>
      <c r="I37" s="248" t="s">
        <v>292</v>
      </c>
      <c r="J37" s="246">
        <v>45920</v>
      </c>
      <c r="K37" s="249">
        <v>10</v>
      </c>
      <c r="L37" s="250">
        <v>10</v>
      </c>
      <c r="M37" s="251">
        <v>175</v>
      </c>
      <c r="N37" s="252">
        <v>0</v>
      </c>
      <c r="O37" s="252">
        <v>0</v>
      </c>
      <c r="P37" s="253">
        <v>1750</v>
      </c>
      <c r="Q37" s="247" t="s">
        <v>109</v>
      </c>
      <c r="R37" s="249" t="s">
        <v>195</v>
      </c>
      <c r="S37" s="247" t="s">
        <v>1</v>
      </c>
      <c r="T37" s="247" t="s">
        <v>289</v>
      </c>
      <c r="U37" s="247" t="s">
        <v>289</v>
      </c>
      <c r="V37" s="247">
        <v>6</v>
      </c>
      <c r="W37" s="247">
        <v>332</v>
      </c>
    </row>
    <row r="38" spans="1:23" x14ac:dyDescent="0.25">
      <c r="A38" s="246">
        <v>45588</v>
      </c>
      <c r="B38" s="247" t="s">
        <v>286</v>
      </c>
      <c r="C38" s="247" t="s">
        <v>108</v>
      </c>
      <c r="D38" s="247"/>
      <c r="E38" s="247"/>
      <c r="F38" s="247" t="s">
        <v>45</v>
      </c>
      <c r="G38" s="247" t="s">
        <v>8</v>
      </c>
      <c r="H38" s="247" t="s">
        <v>293</v>
      </c>
      <c r="I38" s="248" t="s">
        <v>292</v>
      </c>
      <c r="J38" s="246">
        <v>45927</v>
      </c>
      <c r="K38" s="249">
        <v>10</v>
      </c>
      <c r="L38" s="250">
        <v>10</v>
      </c>
      <c r="M38" s="251">
        <v>175</v>
      </c>
      <c r="N38" s="252">
        <v>0</v>
      </c>
      <c r="O38" s="252">
        <v>0</v>
      </c>
      <c r="P38" s="253">
        <v>1750</v>
      </c>
      <c r="Q38" s="247" t="s">
        <v>109</v>
      </c>
      <c r="R38" s="249" t="s">
        <v>195</v>
      </c>
      <c r="S38" s="247" t="s">
        <v>1</v>
      </c>
      <c r="T38" s="247" t="s">
        <v>289</v>
      </c>
      <c r="U38" s="247" t="s">
        <v>289</v>
      </c>
      <c r="V38" s="247">
        <v>6</v>
      </c>
      <c r="W38" s="247">
        <v>339</v>
      </c>
    </row>
    <row r="39" spans="1:23" x14ac:dyDescent="0.25">
      <c r="A39" s="246">
        <v>45588</v>
      </c>
      <c r="B39" s="247" t="s">
        <v>286</v>
      </c>
      <c r="C39" s="247" t="s">
        <v>108</v>
      </c>
      <c r="D39" s="247"/>
      <c r="E39" s="247"/>
      <c r="F39" s="247" t="s">
        <v>45</v>
      </c>
      <c r="G39" s="247" t="s">
        <v>8</v>
      </c>
      <c r="H39" s="247" t="s">
        <v>293</v>
      </c>
      <c r="I39" s="248" t="s">
        <v>292</v>
      </c>
      <c r="J39" s="246">
        <v>45934</v>
      </c>
      <c r="K39" s="249">
        <v>10</v>
      </c>
      <c r="L39" s="250">
        <v>10</v>
      </c>
      <c r="M39" s="251">
        <v>175</v>
      </c>
      <c r="N39" s="252">
        <v>0</v>
      </c>
      <c r="O39" s="252">
        <v>0</v>
      </c>
      <c r="P39" s="253">
        <v>1750</v>
      </c>
      <c r="Q39" s="247" t="s">
        <v>109</v>
      </c>
      <c r="R39" s="249" t="s">
        <v>195</v>
      </c>
      <c r="S39" s="247" t="s">
        <v>1</v>
      </c>
      <c r="T39" s="247" t="s">
        <v>289</v>
      </c>
      <c r="U39" s="247" t="s">
        <v>289</v>
      </c>
      <c r="V39" s="247">
        <v>6</v>
      </c>
      <c r="W39" s="247">
        <v>346</v>
      </c>
    </row>
    <row r="40" spans="1:23" x14ac:dyDescent="0.25">
      <c r="A40" s="246">
        <v>45588</v>
      </c>
      <c r="B40" s="247" t="s">
        <v>286</v>
      </c>
      <c r="C40" s="247" t="s">
        <v>108</v>
      </c>
      <c r="D40" s="247"/>
      <c r="E40" s="247"/>
      <c r="F40" s="247" t="s">
        <v>45</v>
      </c>
      <c r="G40" s="247" t="s">
        <v>8</v>
      </c>
      <c r="H40" s="247" t="s">
        <v>293</v>
      </c>
      <c r="I40" s="248" t="s">
        <v>292</v>
      </c>
      <c r="J40" s="246">
        <v>45941</v>
      </c>
      <c r="K40" s="249">
        <v>10</v>
      </c>
      <c r="L40" s="250">
        <v>10</v>
      </c>
      <c r="M40" s="251">
        <v>175</v>
      </c>
      <c r="N40" s="252">
        <v>0</v>
      </c>
      <c r="O40" s="252">
        <v>0</v>
      </c>
      <c r="P40" s="253">
        <v>1750</v>
      </c>
      <c r="Q40" s="247" t="s">
        <v>109</v>
      </c>
      <c r="R40" s="249" t="s">
        <v>195</v>
      </c>
      <c r="S40" s="247" t="s">
        <v>1</v>
      </c>
      <c r="T40" s="247" t="s">
        <v>289</v>
      </c>
      <c r="U40" s="247" t="s">
        <v>289</v>
      </c>
      <c r="V40" s="247">
        <v>6</v>
      </c>
      <c r="W40" s="247">
        <v>353</v>
      </c>
    </row>
    <row r="41" spans="1:23" x14ac:dyDescent="0.25">
      <c r="A41" s="246">
        <v>45588</v>
      </c>
      <c r="B41" s="247" t="s">
        <v>286</v>
      </c>
      <c r="C41" s="247" t="s">
        <v>108</v>
      </c>
      <c r="D41" s="247"/>
      <c r="E41" s="247"/>
      <c r="F41" s="247" t="s">
        <v>45</v>
      </c>
      <c r="G41" s="247" t="s">
        <v>8</v>
      </c>
      <c r="H41" s="247" t="s">
        <v>293</v>
      </c>
      <c r="I41" s="248" t="s">
        <v>292</v>
      </c>
      <c r="J41" s="246">
        <v>45948</v>
      </c>
      <c r="K41" s="249">
        <v>10</v>
      </c>
      <c r="L41" s="250">
        <v>10</v>
      </c>
      <c r="M41" s="251">
        <v>175</v>
      </c>
      <c r="N41" s="252">
        <v>0</v>
      </c>
      <c r="O41" s="252">
        <v>0</v>
      </c>
      <c r="P41" s="253">
        <v>1750</v>
      </c>
      <c r="Q41" s="247" t="s">
        <v>109</v>
      </c>
      <c r="R41" s="249" t="s">
        <v>195</v>
      </c>
      <c r="S41" s="247" t="s">
        <v>1</v>
      </c>
      <c r="T41" s="247" t="s">
        <v>289</v>
      </c>
      <c r="U41" s="247" t="s">
        <v>289</v>
      </c>
      <c r="V41" s="247">
        <v>6</v>
      </c>
      <c r="W41" s="247">
        <v>360</v>
      </c>
    </row>
    <row r="42" spans="1:23" x14ac:dyDescent="0.25">
      <c r="A42" s="246">
        <v>45588</v>
      </c>
      <c r="B42" s="247" t="s">
        <v>286</v>
      </c>
      <c r="C42" s="247" t="s">
        <v>108</v>
      </c>
      <c r="D42" s="247"/>
      <c r="E42" s="247"/>
      <c r="F42" s="247" t="s">
        <v>45</v>
      </c>
      <c r="G42" s="247" t="s">
        <v>8</v>
      </c>
      <c r="H42" s="247" t="s">
        <v>293</v>
      </c>
      <c r="I42" s="248" t="s">
        <v>292</v>
      </c>
      <c r="J42" s="246">
        <v>45955</v>
      </c>
      <c r="K42" s="249">
        <v>10</v>
      </c>
      <c r="L42" s="250">
        <v>10</v>
      </c>
      <c r="M42" s="251">
        <v>175</v>
      </c>
      <c r="N42" s="252">
        <v>0</v>
      </c>
      <c r="O42" s="252">
        <v>0</v>
      </c>
      <c r="P42" s="253">
        <v>1750</v>
      </c>
      <c r="Q42" s="247" t="s">
        <v>109</v>
      </c>
      <c r="R42" s="249" t="s">
        <v>195</v>
      </c>
      <c r="S42" s="247" t="s">
        <v>1</v>
      </c>
      <c r="T42" s="247" t="s">
        <v>289</v>
      </c>
      <c r="U42" s="247" t="s">
        <v>289</v>
      </c>
      <c r="V42" s="247">
        <v>6</v>
      </c>
      <c r="W42" s="247">
        <v>367</v>
      </c>
    </row>
    <row r="43" spans="1:23" x14ac:dyDescent="0.25">
      <c r="A43" s="246">
        <v>45588</v>
      </c>
      <c r="B43" s="247" t="s">
        <v>286</v>
      </c>
      <c r="C43" s="247" t="s">
        <v>108</v>
      </c>
      <c r="D43" s="247"/>
      <c r="E43" s="247"/>
      <c r="F43" s="247" t="s">
        <v>45</v>
      </c>
      <c r="G43" s="247" t="s">
        <v>8</v>
      </c>
      <c r="H43" s="247" t="s">
        <v>293</v>
      </c>
      <c r="I43" s="248" t="s">
        <v>292</v>
      </c>
      <c r="J43" s="246">
        <v>45962</v>
      </c>
      <c r="K43" s="249">
        <v>10</v>
      </c>
      <c r="L43" s="250">
        <v>10</v>
      </c>
      <c r="M43" s="251">
        <v>175</v>
      </c>
      <c r="N43" s="252">
        <v>0</v>
      </c>
      <c r="O43" s="252">
        <v>0</v>
      </c>
      <c r="P43" s="253">
        <v>1750</v>
      </c>
      <c r="Q43" s="247" t="s">
        <v>109</v>
      </c>
      <c r="R43" s="249" t="s">
        <v>195</v>
      </c>
      <c r="S43" s="247" t="s">
        <v>1</v>
      </c>
      <c r="T43" s="247" t="s">
        <v>289</v>
      </c>
      <c r="U43" s="247" t="s">
        <v>289</v>
      </c>
      <c r="V43" s="247">
        <v>6</v>
      </c>
      <c r="W43" s="247">
        <v>374</v>
      </c>
    </row>
    <row r="44" spans="1:23" x14ac:dyDescent="0.25">
      <c r="A44" s="246">
        <v>45588</v>
      </c>
      <c r="B44" s="247" t="s">
        <v>286</v>
      </c>
      <c r="C44" s="247" t="s">
        <v>108</v>
      </c>
      <c r="D44" s="247"/>
      <c r="E44" s="247"/>
      <c r="F44" s="247" t="s">
        <v>45</v>
      </c>
      <c r="G44" s="247" t="s">
        <v>7</v>
      </c>
      <c r="H44" s="247" t="s">
        <v>243</v>
      </c>
      <c r="I44" s="248" t="s">
        <v>23</v>
      </c>
      <c r="J44" s="246">
        <v>45746</v>
      </c>
      <c r="K44" s="249">
        <v>30</v>
      </c>
      <c r="L44" s="250">
        <v>30</v>
      </c>
      <c r="M44" s="251">
        <v>165</v>
      </c>
      <c r="N44" s="252">
        <v>0</v>
      </c>
      <c r="O44" s="252">
        <v>0</v>
      </c>
      <c r="P44" s="253">
        <v>4950</v>
      </c>
      <c r="Q44" s="247" t="s">
        <v>109</v>
      </c>
      <c r="R44" s="249" t="s">
        <v>195</v>
      </c>
      <c r="S44" s="247" t="s">
        <v>2</v>
      </c>
      <c r="T44" s="247" t="s">
        <v>1</v>
      </c>
      <c r="U44" s="247" t="s">
        <v>2</v>
      </c>
      <c r="V44" s="247">
        <v>7</v>
      </c>
      <c r="W44" s="247">
        <v>158</v>
      </c>
    </row>
    <row r="45" spans="1:23" x14ac:dyDescent="0.25">
      <c r="A45" s="246">
        <v>45588</v>
      </c>
      <c r="B45" s="247" t="s">
        <v>286</v>
      </c>
      <c r="C45" s="247" t="s">
        <v>108</v>
      </c>
      <c r="D45" s="247"/>
      <c r="E45" s="247"/>
      <c r="F45" s="247" t="s">
        <v>45</v>
      </c>
      <c r="G45" s="247" t="s">
        <v>7</v>
      </c>
      <c r="H45" s="247" t="s">
        <v>243</v>
      </c>
      <c r="I45" s="248" t="s">
        <v>23</v>
      </c>
      <c r="J45" s="246">
        <v>45753</v>
      </c>
      <c r="K45" s="249">
        <v>40</v>
      </c>
      <c r="L45" s="250">
        <v>40</v>
      </c>
      <c r="M45" s="251">
        <v>165</v>
      </c>
      <c r="N45" s="252">
        <v>0</v>
      </c>
      <c r="O45" s="252">
        <v>0</v>
      </c>
      <c r="P45" s="253">
        <v>6600</v>
      </c>
      <c r="Q45" s="247" t="s">
        <v>109</v>
      </c>
      <c r="R45" s="249" t="s">
        <v>195</v>
      </c>
      <c r="S45" s="247" t="s">
        <v>2</v>
      </c>
      <c r="T45" s="247" t="s">
        <v>1</v>
      </c>
      <c r="U45" s="247" t="s">
        <v>2</v>
      </c>
      <c r="V45" s="247">
        <v>7</v>
      </c>
      <c r="W45" s="247">
        <v>165</v>
      </c>
    </row>
    <row r="46" spans="1:23" x14ac:dyDescent="0.25">
      <c r="A46" s="246">
        <v>45588</v>
      </c>
      <c r="B46" s="247" t="s">
        <v>286</v>
      </c>
      <c r="C46" s="247" t="s">
        <v>108</v>
      </c>
      <c r="D46" s="247"/>
      <c r="E46" s="247"/>
      <c r="F46" s="247" t="s">
        <v>45</v>
      </c>
      <c r="G46" s="247" t="s">
        <v>7</v>
      </c>
      <c r="H46" s="247" t="s">
        <v>115</v>
      </c>
      <c r="I46" s="248" t="s">
        <v>23</v>
      </c>
      <c r="J46" s="246">
        <v>45760</v>
      </c>
      <c r="K46" s="249">
        <v>50</v>
      </c>
      <c r="L46" s="250">
        <v>50</v>
      </c>
      <c r="M46" s="251">
        <v>165</v>
      </c>
      <c r="N46" s="252">
        <v>0</v>
      </c>
      <c r="O46" s="252">
        <v>0</v>
      </c>
      <c r="P46" s="253">
        <v>8250</v>
      </c>
      <c r="Q46" s="247" t="s">
        <v>109</v>
      </c>
      <c r="R46" s="249" t="s">
        <v>195</v>
      </c>
      <c r="S46" s="247" t="s">
        <v>2</v>
      </c>
      <c r="T46" s="247" t="s">
        <v>1</v>
      </c>
      <c r="U46" s="247" t="s">
        <v>2</v>
      </c>
      <c r="V46" s="247">
        <v>7</v>
      </c>
      <c r="W46" s="247">
        <v>172</v>
      </c>
    </row>
    <row r="47" spans="1:23" x14ac:dyDescent="0.25">
      <c r="A47" s="246">
        <v>45588</v>
      </c>
      <c r="B47" s="247" t="s">
        <v>286</v>
      </c>
      <c r="C47" s="247" t="s">
        <v>108</v>
      </c>
      <c r="D47" s="247"/>
      <c r="E47" s="247"/>
      <c r="F47" s="247" t="s">
        <v>45</v>
      </c>
      <c r="G47" s="247" t="s">
        <v>7</v>
      </c>
      <c r="H47" s="247" t="s">
        <v>115</v>
      </c>
      <c r="I47" s="248" t="s">
        <v>23</v>
      </c>
      <c r="J47" s="246">
        <v>45767</v>
      </c>
      <c r="K47" s="249">
        <v>70</v>
      </c>
      <c r="L47" s="250">
        <v>70</v>
      </c>
      <c r="M47" s="251">
        <v>165</v>
      </c>
      <c r="N47" s="252">
        <v>0</v>
      </c>
      <c r="O47" s="252">
        <v>0</v>
      </c>
      <c r="P47" s="253">
        <v>11550</v>
      </c>
      <c r="Q47" s="247" t="s">
        <v>109</v>
      </c>
      <c r="R47" s="249" t="s">
        <v>195</v>
      </c>
      <c r="S47" s="247" t="s">
        <v>2</v>
      </c>
      <c r="T47" s="247" t="s">
        <v>1</v>
      </c>
      <c r="U47" s="247" t="s">
        <v>2</v>
      </c>
      <c r="V47" s="247">
        <v>7</v>
      </c>
      <c r="W47" s="247">
        <v>179</v>
      </c>
    </row>
    <row r="48" spans="1:23" x14ac:dyDescent="0.25">
      <c r="A48" s="246">
        <v>45588</v>
      </c>
      <c r="B48" s="247" t="s">
        <v>286</v>
      </c>
      <c r="C48" s="247" t="s">
        <v>108</v>
      </c>
      <c r="D48" s="247"/>
      <c r="E48" s="247"/>
      <c r="F48" s="247" t="s">
        <v>45</v>
      </c>
      <c r="G48" s="247" t="s">
        <v>7</v>
      </c>
      <c r="H48" s="247" t="s">
        <v>115</v>
      </c>
      <c r="I48" s="248" t="s">
        <v>23</v>
      </c>
      <c r="J48" s="246">
        <v>45774</v>
      </c>
      <c r="K48" s="249">
        <v>60</v>
      </c>
      <c r="L48" s="250">
        <v>60</v>
      </c>
      <c r="M48" s="251">
        <v>165</v>
      </c>
      <c r="N48" s="252">
        <v>0</v>
      </c>
      <c r="O48" s="252">
        <v>0</v>
      </c>
      <c r="P48" s="253">
        <v>9900</v>
      </c>
      <c r="Q48" s="247" t="s">
        <v>109</v>
      </c>
      <c r="R48" s="249" t="s">
        <v>195</v>
      </c>
      <c r="S48" s="247" t="s">
        <v>2</v>
      </c>
      <c r="T48" s="247" t="s">
        <v>1</v>
      </c>
      <c r="U48" s="247" t="s">
        <v>2</v>
      </c>
      <c r="V48" s="247">
        <v>7</v>
      </c>
      <c r="W48" s="247">
        <v>186</v>
      </c>
    </row>
    <row r="49" spans="1:23" x14ac:dyDescent="0.25">
      <c r="A49" s="246">
        <v>45588</v>
      </c>
      <c r="B49" s="247" t="s">
        <v>286</v>
      </c>
      <c r="C49" s="247" t="s">
        <v>108</v>
      </c>
      <c r="D49" s="247"/>
      <c r="E49" s="247"/>
      <c r="F49" s="247" t="s">
        <v>45</v>
      </c>
      <c r="G49" s="247" t="s">
        <v>8</v>
      </c>
      <c r="H49" s="247" t="s">
        <v>244</v>
      </c>
      <c r="I49" s="248" t="s">
        <v>24</v>
      </c>
      <c r="J49" s="246">
        <v>45753</v>
      </c>
      <c r="K49" s="249">
        <v>30</v>
      </c>
      <c r="L49" s="250">
        <v>30</v>
      </c>
      <c r="M49" s="251">
        <v>165</v>
      </c>
      <c r="N49" s="252">
        <v>0</v>
      </c>
      <c r="O49" s="252">
        <v>0</v>
      </c>
      <c r="P49" s="253">
        <v>4950</v>
      </c>
      <c r="Q49" s="247" t="s">
        <v>109</v>
      </c>
      <c r="R49" s="249" t="s">
        <v>195</v>
      </c>
      <c r="S49" s="247" t="s">
        <v>1</v>
      </c>
      <c r="T49" s="247" t="s">
        <v>2</v>
      </c>
      <c r="U49" s="247" t="s">
        <v>2</v>
      </c>
      <c r="V49" s="247">
        <v>7</v>
      </c>
      <c r="W49" s="247">
        <v>165</v>
      </c>
    </row>
    <row r="50" spans="1:23" x14ac:dyDescent="0.25">
      <c r="A50" s="246">
        <v>45588</v>
      </c>
      <c r="B50" s="247" t="s">
        <v>286</v>
      </c>
      <c r="C50" s="247" t="s">
        <v>108</v>
      </c>
      <c r="D50" s="247"/>
      <c r="E50" s="247"/>
      <c r="F50" s="247" t="s">
        <v>45</v>
      </c>
      <c r="G50" s="247" t="s">
        <v>8</v>
      </c>
      <c r="H50" s="247" t="s">
        <v>244</v>
      </c>
      <c r="I50" s="248" t="s">
        <v>24</v>
      </c>
      <c r="J50" s="246">
        <v>45760</v>
      </c>
      <c r="K50" s="249">
        <v>40</v>
      </c>
      <c r="L50" s="250">
        <v>40</v>
      </c>
      <c r="M50" s="251">
        <v>165</v>
      </c>
      <c r="N50" s="252">
        <v>0</v>
      </c>
      <c r="O50" s="252">
        <v>0</v>
      </c>
      <c r="P50" s="253">
        <v>6600</v>
      </c>
      <c r="Q50" s="247" t="s">
        <v>109</v>
      </c>
      <c r="R50" s="249" t="s">
        <v>195</v>
      </c>
      <c r="S50" s="247" t="s">
        <v>1</v>
      </c>
      <c r="T50" s="247" t="s">
        <v>2</v>
      </c>
      <c r="U50" s="247" t="s">
        <v>2</v>
      </c>
      <c r="V50" s="247">
        <v>7</v>
      </c>
      <c r="W50" s="247">
        <v>172</v>
      </c>
    </row>
    <row r="51" spans="1:23" x14ac:dyDescent="0.25">
      <c r="A51" s="246">
        <v>45588</v>
      </c>
      <c r="B51" s="247" t="s">
        <v>286</v>
      </c>
      <c r="C51" s="247" t="s">
        <v>108</v>
      </c>
      <c r="D51" s="247"/>
      <c r="E51" s="247"/>
      <c r="F51" s="247" t="s">
        <v>45</v>
      </c>
      <c r="G51" s="247" t="s">
        <v>8</v>
      </c>
      <c r="H51" s="247" t="s">
        <v>116</v>
      </c>
      <c r="I51" s="248" t="s">
        <v>24</v>
      </c>
      <c r="J51" s="246">
        <v>45767</v>
      </c>
      <c r="K51" s="249">
        <v>50</v>
      </c>
      <c r="L51" s="250">
        <v>50</v>
      </c>
      <c r="M51" s="251">
        <v>165</v>
      </c>
      <c r="N51" s="252">
        <v>0</v>
      </c>
      <c r="O51" s="252">
        <v>0</v>
      </c>
      <c r="P51" s="253">
        <v>8250</v>
      </c>
      <c r="Q51" s="247" t="s">
        <v>109</v>
      </c>
      <c r="R51" s="249" t="s">
        <v>195</v>
      </c>
      <c r="S51" s="247" t="s">
        <v>1</v>
      </c>
      <c r="T51" s="247" t="s">
        <v>2</v>
      </c>
      <c r="U51" s="247" t="s">
        <v>2</v>
      </c>
      <c r="V51" s="247">
        <v>7</v>
      </c>
      <c r="W51" s="247">
        <v>179</v>
      </c>
    </row>
    <row r="52" spans="1:23" x14ac:dyDescent="0.25">
      <c r="A52" s="246">
        <v>45588</v>
      </c>
      <c r="B52" s="247" t="s">
        <v>286</v>
      </c>
      <c r="C52" s="247" t="s">
        <v>108</v>
      </c>
      <c r="D52" s="247"/>
      <c r="E52" s="247"/>
      <c r="F52" s="247" t="s">
        <v>45</v>
      </c>
      <c r="G52" s="247" t="s">
        <v>8</v>
      </c>
      <c r="H52" s="247" t="s">
        <v>116</v>
      </c>
      <c r="I52" s="248" t="s">
        <v>24</v>
      </c>
      <c r="J52" s="246">
        <v>45774</v>
      </c>
      <c r="K52" s="249">
        <v>70</v>
      </c>
      <c r="L52" s="250">
        <v>70</v>
      </c>
      <c r="M52" s="251">
        <v>165</v>
      </c>
      <c r="N52" s="252">
        <v>0</v>
      </c>
      <c r="O52" s="252">
        <v>0</v>
      </c>
      <c r="P52" s="253">
        <v>11550</v>
      </c>
      <c r="Q52" s="247" t="s">
        <v>109</v>
      </c>
      <c r="R52" s="249" t="s">
        <v>195</v>
      </c>
      <c r="S52" s="247" t="s">
        <v>1</v>
      </c>
      <c r="T52" s="247" t="s">
        <v>2</v>
      </c>
      <c r="U52" s="247" t="s">
        <v>2</v>
      </c>
      <c r="V52" s="247">
        <v>7</v>
      </c>
      <c r="W52" s="247">
        <v>186</v>
      </c>
    </row>
    <row r="53" spans="1:23" x14ac:dyDescent="0.25">
      <c r="A53" s="246">
        <v>45588</v>
      </c>
      <c r="B53" s="247" t="s">
        <v>286</v>
      </c>
      <c r="C53" s="247" t="s">
        <v>108</v>
      </c>
      <c r="D53" s="247"/>
      <c r="E53" s="247"/>
      <c r="F53" s="247" t="s">
        <v>45</v>
      </c>
      <c r="G53" s="247" t="s">
        <v>8</v>
      </c>
      <c r="H53" s="247" t="s">
        <v>116</v>
      </c>
      <c r="I53" s="248" t="s">
        <v>24</v>
      </c>
      <c r="J53" s="246">
        <v>45781</v>
      </c>
      <c r="K53" s="249">
        <v>60</v>
      </c>
      <c r="L53" s="250">
        <v>60</v>
      </c>
      <c r="M53" s="251">
        <v>165</v>
      </c>
      <c r="N53" s="252">
        <v>0</v>
      </c>
      <c r="O53" s="252">
        <v>0</v>
      </c>
      <c r="P53" s="253">
        <v>9900</v>
      </c>
      <c r="Q53" s="247" t="s">
        <v>109</v>
      </c>
      <c r="R53" s="249" t="s">
        <v>195</v>
      </c>
      <c r="S53" s="247" t="s">
        <v>1</v>
      </c>
      <c r="T53" s="247" t="s">
        <v>2</v>
      </c>
      <c r="U53" s="247" t="s">
        <v>2</v>
      </c>
      <c r="V53" s="247">
        <v>7</v>
      </c>
      <c r="W53" s="247">
        <v>193</v>
      </c>
    </row>
    <row r="54" spans="1:23" x14ac:dyDescent="0.25">
      <c r="A54" s="246">
        <v>45624</v>
      </c>
      <c r="B54" s="247" t="s">
        <v>294</v>
      </c>
      <c r="C54" s="247" t="s">
        <v>108</v>
      </c>
      <c r="D54" s="247"/>
      <c r="E54" s="247"/>
      <c r="F54" s="247" t="s">
        <v>45</v>
      </c>
      <c r="G54" s="247" t="s">
        <v>7</v>
      </c>
      <c r="H54" s="247" t="s">
        <v>282</v>
      </c>
      <c r="I54" s="248" t="s">
        <v>295</v>
      </c>
      <c r="J54" s="246">
        <v>45765</v>
      </c>
      <c r="K54" s="249">
        <v>90</v>
      </c>
      <c r="L54" s="250">
        <v>90</v>
      </c>
      <c r="M54" s="251">
        <v>270</v>
      </c>
      <c r="N54" s="252">
        <v>0</v>
      </c>
      <c r="O54" s="252">
        <v>0</v>
      </c>
      <c r="P54" s="253">
        <v>24300</v>
      </c>
      <c r="Q54" s="247" t="s">
        <v>109</v>
      </c>
      <c r="R54" s="249" t="s">
        <v>195</v>
      </c>
      <c r="S54" s="247" t="s">
        <v>296</v>
      </c>
      <c r="T54" s="247" t="s">
        <v>1</v>
      </c>
      <c r="U54" s="247" t="s">
        <v>296</v>
      </c>
      <c r="V54" s="247">
        <v>5</v>
      </c>
      <c r="W54" s="247">
        <v>141</v>
      </c>
    </row>
    <row r="55" spans="1:23" x14ac:dyDescent="0.25">
      <c r="A55" s="246">
        <v>45624</v>
      </c>
      <c r="B55" s="247" t="s">
        <v>294</v>
      </c>
      <c r="C55" s="247" t="s">
        <v>108</v>
      </c>
      <c r="D55" s="247"/>
      <c r="E55" s="247"/>
      <c r="F55" s="247" t="s">
        <v>45</v>
      </c>
      <c r="G55" s="247" t="s">
        <v>7</v>
      </c>
      <c r="H55" s="247" t="s">
        <v>282</v>
      </c>
      <c r="I55" s="248" t="s">
        <v>295</v>
      </c>
      <c r="J55" s="246">
        <v>45772</v>
      </c>
      <c r="K55" s="249">
        <v>90</v>
      </c>
      <c r="L55" s="250">
        <v>90</v>
      </c>
      <c r="M55" s="251">
        <v>270</v>
      </c>
      <c r="N55" s="252">
        <v>0</v>
      </c>
      <c r="O55" s="252">
        <v>0</v>
      </c>
      <c r="P55" s="253">
        <v>24300</v>
      </c>
      <c r="Q55" s="247" t="s">
        <v>109</v>
      </c>
      <c r="R55" s="249" t="s">
        <v>195</v>
      </c>
      <c r="S55" s="247" t="s">
        <v>296</v>
      </c>
      <c r="T55" s="247" t="s">
        <v>1</v>
      </c>
      <c r="U55" s="247" t="s">
        <v>296</v>
      </c>
      <c r="V55" s="247">
        <v>5</v>
      </c>
      <c r="W55" s="247">
        <v>148</v>
      </c>
    </row>
    <row r="56" spans="1:23" x14ac:dyDescent="0.25">
      <c r="A56" s="246">
        <v>45624</v>
      </c>
      <c r="B56" s="247" t="s">
        <v>294</v>
      </c>
      <c r="C56" s="247" t="s">
        <v>108</v>
      </c>
      <c r="D56" s="247"/>
      <c r="E56" s="247"/>
      <c r="F56" s="247" t="s">
        <v>45</v>
      </c>
      <c r="G56" s="247" t="s">
        <v>8</v>
      </c>
      <c r="H56" s="247" t="s">
        <v>284</v>
      </c>
      <c r="I56" s="248" t="s">
        <v>297</v>
      </c>
      <c r="J56" s="246">
        <v>45772</v>
      </c>
      <c r="K56" s="249">
        <v>90</v>
      </c>
      <c r="L56" s="250">
        <v>90</v>
      </c>
      <c r="M56" s="251">
        <v>270</v>
      </c>
      <c r="N56" s="252">
        <v>0</v>
      </c>
      <c r="O56" s="252">
        <v>0</v>
      </c>
      <c r="P56" s="253">
        <v>24300</v>
      </c>
      <c r="Q56" s="247" t="s">
        <v>109</v>
      </c>
      <c r="R56" s="249" t="s">
        <v>195</v>
      </c>
      <c r="S56" s="247" t="s">
        <v>1</v>
      </c>
      <c r="T56" s="247" t="s">
        <v>296</v>
      </c>
      <c r="U56" s="247" t="s">
        <v>296</v>
      </c>
      <c r="V56" s="247">
        <v>5</v>
      </c>
      <c r="W56" s="247">
        <v>148</v>
      </c>
    </row>
    <row r="57" spans="1:23" x14ac:dyDescent="0.25">
      <c r="A57" s="246">
        <v>45624</v>
      </c>
      <c r="B57" s="247" t="s">
        <v>294</v>
      </c>
      <c r="C57" s="247" t="s">
        <v>108</v>
      </c>
      <c r="D57" s="247"/>
      <c r="E57" s="247"/>
      <c r="F57" s="247" t="s">
        <v>45</v>
      </c>
      <c r="G57" s="247" t="s">
        <v>8</v>
      </c>
      <c r="H57" s="247" t="s">
        <v>284</v>
      </c>
      <c r="I57" s="248" t="s">
        <v>297</v>
      </c>
      <c r="J57" s="246">
        <v>45779</v>
      </c>
      <c r="K57" s="249">
        <v>90</v>
      </c>
      <c r="L57" s="250">
        <v>90</v>
      </c>
      <c r="M57" s="251">
        <v>270</v>
      </c>
      <c r="N57" s="252">
        <v>0</v>
      </c>
      <c r="O57" s="252">
        <v>0</v>
      </c>
      <c r="P57" s="253">
        <v>24300</v>
      </c>
      <c r="Q57" s="247" t="s">
        <v>109</v>
      </c>
      <c r="R57" s="249" t="s">
        <v>195</v>
      </c>
      <c r="S57" s="247" t="s">
        <v>1</v>
      </c>
      <c r="T57" s="247" t="s">
        <v>296</v>
      </c>
      <c r="U57" s="247" t="s">
        <v>296</v>
      </c>
      <c r="V57" s="247">
        <v>5</v>
      </c>
      <c r="W57" s="247">
        <v>155</v>
      </c>
    </row>
    <row r="58" spans="1:23" x14ac:dyDescent="0.25">
      <c r="A58" s="246">
        <v>45624</v>
      </c>
      <c r="B58" s="247" t="s">
        <v>294</v>
      </c>
      <c r="C58" s="247" t="s">
        <v>108</v>
      </c>
      <c r="D58" s="247"/>
      <c r="E58" s="247"/>
      <c r="F58" s="247" t="s">
        <v>45</v>
      </c>
      <c r="G58" s="247" t="s">
        <v>7</v>
      </c>
      <c r="H58" s="247" t="s">
        <v>287</v>
      </c>
      <c r="I58" s="248" t="s">
        <v>298</v>
      </c>
      <c r="J58" s="246">
        <v>45752</v>
      </c>
      <c r="K58" s="249">
        <v>44</v>
      </c>
      <c r="L58" s="249">
        <v>44</v>
      </c>
      <c r="M58" s="251">
        <v>235</v>
      </c>
      <c r="N58" s="252">
        <v>0</v>
      </c>
      <c r="O58" s="252">
        <v>0</v>
      </c>
      <c r="P58" s="253">
        <v>10340</v>
      </c>
      <c r="Q58" s="247" t="s">
        <v>109</v>
      </c>
      <c r="R58" s="249" t="s">
        <v>195</v>
      </c>
      <c r="S58" s="247" t="s">
        <v>299</v>
      </c>
      <c r="T58" s="247" t="s">
        <v>1</v>
      </c>
      <c r="U58" s="247" t="s">
        <v>299</v>
      </c>
      <c r="V58" s="247">
        <v>6</v>
      </c>
      <c r="W58" s="247">
        <v>128</v>
      </c>
    </row>
    <row r="59" spans="1:23" x14ac:dyDescent="0.25">
      <c r="A59" s="246">
        <v>45624</v>
      </c>
      <c r="B59" s="247" t="s">
        <v>294</v>
      </c>
      <c r="C59" s="247" t="s">
        <v>108</v>
      </c>
      <c r="D59" s="247"/>
      <c r="E59" s="247"/>
      <c r="F59" s="247" t="s">
        <v>45</v>
      </c>
      <c r="G59" s="247" t="s">
        <v>7</v>
      </c>
      <c r="H59" s="247" t="s">
        <v>287</v>
      </c>
      <c r="I59" s="248" t="s">
        <v>298</v>
      </c>
      <c r="J59" s="246">
        <v>45759</v>
      </c>
      <c r="K59" s="249">
        <v>40</v>
      </c>
      <c r="L59" s="250">
        <v>40</v>
      </c>
      <c r="M59" s="251">
        <v>235</v>
      </c>
      <c r="N59" s="252">
        <v>0</v>
      </c>
      <c r="O59" s="252">
        <v>0</v>
      </c>
      <c r="P59" s="253">
        <v>9400</v>
      </c>
      <c r="Q59" s="247" t="s">
        <v>109</v>
      </c>
      <c r="R59" s="249" t="s">
        <v>195</v>
      </c>
      <c r="S59" s="247" t="s">
        <v>299</v>
      </c>
      <c r="T59" s="247" t="s">
        <v>1</v>
      </c>
      <c r="U59" s="247" t="s">
        <v>299</v>
      </c>
      <c r="V59" s="247">
        <v>6</v>
      </c>
      <c r="W59" s="247">
        <v>135</v>
      </c>
    </row>
    <row r="60" spans="1:23" x14ac:dyDescent="0.25">
      <c r="A60" s="246">
        <v>45624</v>
      </c>
      <c r="B60" s="247" t="s">
        <v>294</v>
      </c>
      <c r="C60" s="247" t="s">
        <v>108</v>
      </c>
      <c r="D60" s="247"/>
      <c r="E60" s="247"/>
      <c r="F60" s="247" t="s">
        <v>45</v>
      </c>
      <c r="G60" s="247" t="s">
        <v>7</v>
      </c>
      <c r="H60" s="247" t="s">
        <v>287</v>
      </c>
      <c r="I60" s="248" t="s">
        <v>298</v>
      </c>
      <c r="J60" s="246">
        <v>45766</v>
      </c>
      <c r="K60" s="249">
        <v>40</v>
      </c>
      <c r="L60" s="250">
        <v>40</v>
      </c>
      <c r="M60" s="251">
        <v>235</v>
      </c>
      <c r="N60" s="252">
        <v>0</v>
      </c>
      <c r="O60" s="252">
        <v>0</v>
      </c>
      <c r="P60" s="253">
        <v>9400</v>
      </c>
      <c r="Q60" s="247" t="s">
        <v>109</v>
      </c>
      <c r="R60" s="249" t="s">
        <v>195</v>
      </c>
      <c r="S60" s="247" t="s">
        <v>299</v>
      </c>
      <c r="T60" s="247" t="s">
        <v>1</v>
      </c>
      <c r="U60" s="247" t="s">
        <v>299</v>
      </c>
      <c r="V60" s="247">
        <v>6</v>
      </c>
      <c r="W60" s="247">
        <v>142</v>
      </c>
    </row>
    <row r="61" spans="1:23" x14ac:dyDescent="0.25">
      <c r="A61" s="246">
        <v>45624</v>
      </c>
      <c r="B61" s="247" t="s">
        <v>294</v>
      </c>
      <c r="C61" s="247" t="s">
        <v>108</v>
      </c>
      <c r="D61" s="247"/>
      <c r="E61" s="247"/>
      <c r="F61" s="247" t="s">
        <v>45</v>
      </c>
      <c r="G61" s="247" t="s">
        <v>7</v>
      </c>
      <c r="H61" s="247" t="s">
        <v>287</v>
      </c>
      <c r="I61" s="248" t="s">
        <v>298</v>
      </c>
      <c r="J61" s="246">
        <v>45773</v>
      </c>
      <c r="K61" s="249">
        <v>40</v>
      </c>
      <c r="L61" s="250">
        <v>40</v>
      </c>
      <c r="M61" s="251">
        <v>235</v>
      </c>
      <c r="N61" s="252">
        <v>0</v>
      </c>
      <c r="O61" s="252">
        <v>0</v>
      </c>
      <c r="P61" s="253">
        <v>9400</v>
      </c>
      <c r="Q61" s="247" t="s">
        <v>109</v>
      </c>
      <c r="R61" s="249" t="s">
        <v>195</v>
      </c>
      <c r="S61" s="247" t="s">
        <v>299</v>
      </c>
      <c r="T61" s="247" t="s">
        <v>1</v>
      </c>
      <c r="U61" s="247" t="s">
        <v>299</v>
      </c>
      <c r="V61" s="247">
        <v>6</v>
      </c>
      <c r="W61" s="247">
        <v>149</v>
      </c>
    </row>
    <row r="62" spans="1:23" x14ac:dyDescent="0.25">
      <c r="A62" s="246">
        <v>45624</v>
      </c>
      <c r="B62" s="247" t="s">
        <v>294</v>
      </c>
      <c r="C62" s="247" t="s">
        <v>108</v>
      </c>
      <c r="D62" s="247"/>
      <c r="E62" s="247"/>
      <c r="F62" s="247" t="s">
        <v>45</v>
      </c>
      <c r="G62" s="247" t="s">
        <v>8</v>
      </c>
      <c r="H62" s="247" t="s">
        <v>291</v>
      </c>
      <c r="I62" s="248" t="s">
        <v>300</v>
      </c>
      <c r="J62" s="246">
        <v>45759</v>
      </c>
      <c r="K62" s="249">
        <v>44</v>
      </c>
      <c r="L62" s="249">
        <v>44</v>
      </c>
      <c r="M62" s="251">
        <v>235</v>
      </c>
      <c r="N62" s="252">
        <v>0</v>
      </c>
      <c r="O62" s="252">
        <v>0</v>
      </c>
      <c r="P62" s="253">
        <v>10340</v>
      </c>
      <c r="Q62" s="247" t="s">
        <v>109</v>
      </c>
      <c r="R62" s="249" t="s">
        <v>195</v>
      </c>
      <c r="S62" s="247" t="s">
        <v>1</v>
      </c>
      <c r="T62" s="247" t="s">
        <v>299</v>
      </c>
      <c r="U62" s="247" t="s">
        <v>299</v>
      </c>
      <c r="V62" s="247">
        <v>6</v>
      </c>
      <c r="W62" s="247">
        <v>135</v>
      </c>
    </row>
    <row r="63" spans="1:23" x14ac:dyDescent="0.25">
      <c r="A63" s="246">
        <v>45624</v>
      </c>
      <c r="B63" s="247" t="s">
        <v>294</v>
      </c>
      <c r="C63" s="247" t="s">
        <v>108</v>
      </c>
      <c r="D63" s="247"/>
      <c r="E63" s="247"/>
      <c r="F63" s="247" t="s">
        <v>45</v>
      </c>
      <c r="G63" s="247" t="s">
        <v>8</v>
      </c>
      <c r="H63" s="247" t="s">
        <v>291</v>
      </c>
      <c r="I63" s="248" t="s">
        <v>300</v>
      </c>
      <c r="J63" s="246">
        <v>45766</v>
      </c>
      <c r="K63" s="249">
        <v>40</v>
      </c>
      <c r="L63" s="250">
        <v>40</v>
      </c>
      <c r="M63" s="251">
        <v>235</v>
      </c>
      <c r="N63" s="252">
        <v>0</v>
      </c>
      <c r="O63" s="252">
        <v>0</v>
      </c>
      <c r="P63" s="253">
        <v>9400</v>
      </c>
      <c r="Q63" s="247" t="s">
        <v>109</v>
      </c>
      <c r="R63" s="249" t="s">
        <v>195</v>
      </c>
      <c r="S63" s="247" t="s">
        <v>1</v>
      </c>
      <c r="T63" s="247" t="s">
        <v>299</v>
      </c>
      <c r="U63" s="247" t="s">
        <v>299</v>
      </c>
      <c r="V63" s="247">
        <v>6</v>
      </c>
      <c r="W63" s="247">
        <v>142</v>
      </c>
    </row>
    <row r="64" spans="1:23" x14ac:dyDescent="0.25">
      <c r="A64" s="246">
        <v>45624</v>
      </c>
      <c r="B64" s="247" t="s">
        <v>294</v>
      </c>
      <c r="C64" s="247" t="s">
        <v>108</v>
      </c>
      <c r="D64" s="247"/>
      <c r="E64" s="247"/>
      <c r="F64" s="247" t="s">
        <v>45</v>
      </c>
      <c r="G64" s="247" t="s">
        <v>8</v>
      </c>
      <c r="H64" s="247" t="s">
        <v>291</v>
      </c>
      <c r="I64" s="248" t="s">
        <v>300</v>
      </c>
      <c r="J64" s="246">
        <v>45773</v>
      </c>
      <c r="K64" s="249">
        <v>40</v>
      </c>
      <c r="L64" s="250">
        <v>40</v>
      </c>
      <c r="M64" s="251">
        <v>235</v>
      </c>
      <c r="N64" s="252">
        <v>0</v>
      </c>
      <c r="O64" s="252">
        <v>0</v>
      </c>
      <c r="P64" s="253">
        <v>9400</v>
      </c>
      <c r="Q64" s="247" t="s">
        <v>109</v>
      </c>
      <c r="R64" s="249" t="s">
        <v>195</v>
      </c>
      <c r="S64" s="247" t="s">
        <v>1</v>
      </c>
      <c r="T64" s="247" t="s">
        <v>299</v>
      </c>
      <c r="U64" s="247" t="s">
        <v>299</v>
      </c>
      <c r="V64" s="247">
        <v>6</v>
      </c>
      <c r="W64" s="247">
        <v>149</v>
      </c>
    </row>
    <row r="65" spans="1:23" x14ac:dyDescent="0.25">
      <c r="A65" s="246">
        <v>45624</v>
      </c>
      <c r="B65" s="247" t="s">
        <v>294</v>
      </c>
      <c r="C65" s="247" t="s">
        <v>108</v>
      </c>
      <c r="D65" s="247"/>
      <c r="E65" s="247"/>
      <c r="F65" s="247" t="s">
        <v>45</v>
      </c>
      <c r="G65" s="247" t="s">
        <v>8</v>
      </c>
      <c r="H65" s="247" t="s">
        <v>291</v>
      </c>
      <c r="I65" s="248" t="s">
        <v>300</v>
      </c>
      <c r="J65" s="246">
        <v>45780</v>
      </c>
      <c r="K65" s="249">
        <v>40</v>
      </c>
      <c r="L65" s="250">
        <v>40</v>
      </c>
      <c r="M65" s="251">
        <v>235</v>
      </c>
      <c r="N65" s="252">
        <v>0</v>
      </c>
      <c r="O65" s="252">
        <v>0</v>
      </c>
      <c r="P65" s="253">
        <v>9400</v>
      </c>
      <c r="Q65" s="247" t="s">
        <v>109</v>
      </c>
      <c r="R65" s="249" t="s">
        <v>195</v>
      </c>
      <c r="S65" s="247" t="s">
        <v>1</v>
      </c>
      <c r="T65" s="247" t="s">
        <v>299</v>
      </c>
      <c r="U65" s="247" t="s">
        <v>299</v>
      </c>
      <c r="V65" s="247">
        <v>6</v>
      </c>
      <c r="W65" s="247">
        <v>156</v>
      </c>
    </row>
    <row r="66" spans="1:23" x14ac:dyDescent="0.25">
      <c r="A66" s="246">
        <v>45630</v>
      </c>
      <c r="B66" s="247" t="s">
        <v>301</v>
      </c>
      <c r="C66" s="247" t="s">
        <v>108</v>
      </c>
      <c r="D66" s="247"/>
      <c r="E66" s="247"/>
      <c r="F66" s="247" t="s">
        <v>45</v>
      </c>
      <c r="G66" s="247" t="s">
        <v>7</v>
      </c>
      <c r="H66" s="247" t="s">
        <v>115</v>
      </c>
      <c r="I66" s="248" t="s">
        <v>23</v>
      </c>
      <c r="J66" s="246">
        <v>45767</v>
      </c>
      <c r="K66" s="249">
        <v>30</v>
      </c>
      <c r="L66" s="250">
        <v>30</v>
      </c>
      <c r="M66" s="251">
        <v>220</v>
      </c>
      <c r="N66" s="252">
        <v>0</v>
      </c>
      <c r="O66" s="252">
        <v>0</v>
      </c>
      <c r="P66" s="253">
        <v>6600</v>
      </c>
      <c r="Q66" s="247" t="s">
        <v>109</v>
      </c>
      <c r="R66" s="249" t="s">
        <v>195</v>
      </c>
      <c r="S66" s="247" t="s">
        <v>2</v>
      </c>
      <c r="T66" s="247" t="s">
        <v>1</v>
      </c>
      <c r="U66" s="247" t="s">
        <v>2</v>
      </c>
      <c r="V66" s="247">
        <v>7</v>
      </c>
      <c r="W66" s="247">
        <v>137</v>
      </c>
    </row>
    <row r="67" spans="1:23" x14ac:dyDescent="0.25">
      <c r="A67" s="246">
        <v>45630</v>
      </c>
      <c r="B67" s="247" t="s">
        <v>301</v>
      </c>
      <c r="C67" s="247" t="s">
        <v>108</v>
      </c>
      <c r="D67" s="247"/>
      <c r="E67" s="247"/>
      <c r="F67" s="247" t="s">
        <v>45</v>
      </c>
      <c r="G67" s="247" t="s">
        <v>7</v>
      </c>
      <c r="H67" s="247" t="s">
        <v>115</v>
      </c>
      <c r="I67" s="248" t="s">
        <v>23</v>
      </c>
      <c r="J67" s="246">
        <v>45774</v>
      </c>
      <c r="K67" s="249">
        <v>20</v>
      </c>
      <c r="L67" s="250">
        <v>20</v>
      </c>
      <c r="M67" s="251">
        <v>220</v>
      </c>
      <c r="N67" s="252">
        <v>0</v>
      </c>
      <c r="O67" s="252">
        <v>0</v>
      </c>
      <c r="P67" s="253">
        <v>4400</v>
      </c>
      <c r="Q67" s="247" t="s">
        <v>109</v>
      </c>
      <c r="R67" s="249" t="s">
        <v>195</v>
      </c>
      <c r="S67" s="247" t="s">
        <v>2</v>
      </c>
      <c r="T67" s="247" t="s">
        <v>1</v>
      </c>
      <c r="U67" s="247" t="s">
        <v>2</v>
      </c>
      <c r="V67" s="247">
        <v>7</v>
      </c>
      <c r="W67" s="247">
        <v>144</v>
      </c>
    </row>
    <row r="68" spans="1:23" x14ac:dyDescent="0.25">
      <c r="A68" s="246">
        <v>45630</v>
      </c>
      <c r="B68" s="247" t="s">
        <v>301</v>
      </c>
      <c r="C68" s="247" t="s">
        <v>108</v>
      </c>
      <c r="D68" s="247"/>
      <c r="E68" s="247"/>
      <c r="F68" s="247" t="s">
        <v>45</v>
      </c>
      <c r="G68" s="247" t="s">
        <v>8</v>
      </c>
      <c r="H68" s="247" t="s">
        <v>116</v>
      </c>
      <c r="I68" s="248" t="s">
        <v>24</v>
      </c>
      <c r="J68" s="246">
        <v>45774</v>
      </c>
      <c r="K68" s="249">
        <v>30</v>
      </c>
      <c r="L68" s="250">
        <v>30</v>
      </c>
      <c r="M68" s="251">
        <v>220</v>
      </c>
      <c r="N68" s="252">
        <v>0</v>
      </c>
      <c r="O68" s="252">
        <v>0</v>
      </c>
      <c r="P68" s="253">
        <v>6600</v>
      </c>
      <c r="Q68" s="247" t="s">
        <v>109</v>
      </c>
      <c r="R68" s="249" t="s">
        <v>195</v>
      </c>
      <c r="S68" s="247" t="s">
        <v>1</v>
      </c>
      <c r="T68" s="247" t="s">
        <v>2</v>
      </c>
      <c r="U68" s="247" t="s">
        <v>2</v>
      </c>
      <c r="V68" s="247">
        <v>7</v>
      </c>
      <c r="W68" s="247">
        <v>144</v>
      </c>
    </row>
    <row r="69" spans="1:23" x14ac:dyDescent="0.25">
      <c r="A69" s="246">
        <v>45630</v>
      </c>
      <c r="B69" s="247" t="s">
        <v>301</v>
      </c>
      <c r="C69" s="247" t="s">
        <v>108</v>
      </c>
      <c r="D69" s="247"/>
      <c r="E69" s="247"/>
      <c r="F69" s="247" t="s">
        <v>45</v>
      </c>
      <c r="G69" s="247" t="s">
        <v>8</v>
      </c>
      <c r="H69" s="247" t="s">
        <v>116</v>
      </c>
      <c r="I69" s="248" t="s">
        <v>24</v>
      </c>
      <c r="J69" s="246">
        <v>45781</v>
      </c>
      <c r="K69" s="249">
        <v>20</v>
      </c>
      <c r="L69" s="250">
        <v>20</v>
      </c>
      <c r="M69" s="251">
        <v>220</v>
      </c>
      <c r="N69" s="252">
        <v>0</v>
      </c>
      <c r="O69" s="252">
        <v>0</v>
      </c>
      <c r="P69" s="253">
        <v>4400</v>
      </c>
      <c r="Q69" s="247" t="s">
        <v>109</v>
      </c>
      <c r="R69" s="249" t="s">
        <v>195</v>
      </c>
      <c r="S69" s="247" t="s">
        <v>1</v>
      </c>
      <c r="T69" s="247" t="s">
        <v>2</v>
      </c>
      <c r="U69" s="247" t="s">
        <v>2</v>
      </c>
      <c r="V69" s="247">
        <v>7</v>
      </c>
      <c r="W69" s="247">
        <v>151</v>
      </c>
    </row>
    <row r="70" spans="1:23" x14ac:dyDescent="0.25">
      <c r="A70" s="246">
        <v>45625</v>
      </c>
      <c r="B70" s="247" t="s">
        <v>302</v>
      </c>
      <c r="C70" s="247" t="s">
        <v>108</v>
      </c>
      <c r="D70" s="247"/>
      <c r="E70" s="247"/>
      <c r="F70" s="247" t="s">
        <v>45</v>
      </c>
      <c r="G70" s="247" t="s">
        <v>7</v>
      </c>
      <c r="H70" s="247" t="s">
        <v>287</v>
      </c>
      <c r="I70" s="248" t="s">
        <v>288</v>
      </c>
      <c r="J70" s="246">
        <v>45752</v>
      </c>
      <c r="K70" s="249">
        <v>30</v>
      </c>
      <c r="L70" s="250">
        <v>30</v>
      </c>
      <c r="M70" s="251">
        <v>210</v>
      </c>
      <c r="N70" s="252">
        <v>0</v>
      </c>
      <c r="O70" s="252">
        <v>0</v>
      </c>
      <c r="P70" s="253">
        <v>6300</v>
      </c>
      <c r="Q70" s="247" t="s">
        <v>109</v>
      </c>
      <c r="R70" s="249" t="s">
        <v>195</v>
      </c>
      <c r="S70" s="247" t="s">
        <v>289</v>
      </c>
      <c r="T70" s="247" t="s">
        <v>1</v>
      </c>
      <c r="U70" s="247" t="s">
        <v>289</v>
      </c>
      <c r="V70" s="247">
        <v>6</v>
      </c>
      <c r="W70" s="247">
        <v>127</v>
      </c>
    </row>
    <row r="71" spans="1:23" x14ac:dyDescent="0.25">
      <c r="A71" s="246">
        <v>45625</v>
      </c>
      <c r="B71" s="247" t="s">
        <v>302</v>
      </c>
      <c r="C71" s="247" t="s">
        <v>108</v>
      </c>
      <c r="D71" s="247"/>
      <c r="E71" s="247"/>
      <c r="F71" s="247" t="s">
        <v>45</v>
      </c>
      <c r="G71" s="247" t="s">
        <v>7</v>
      </c>
      <c r="H71" s="247" t="s">
        <v>287</v>
      </c>
      <c r="I71" s="248" t="s">
        <v>288</v>
      </c>
      <c r="J71" s="246">
        <v>45759</v>
      </c>
      <c r="K71" s="249">
        <v>30</v>
      </c>
      <c r="L71" s="250">
        <v>30</v>
      </c>
      <c r="M71" s="251">
        <v>210</v>
      </c>
      <c r="N71" s="252">
        <v>0</v>
      </c>
      <c r="O71" s="252">
        <v>0</v>
      </c>
      <c r="P71" s="253">
        <v>6300</v>
      </c>
      <c r="Q71" s="247" t="s">
        <v>109</v>
      </c>
      <c r="R71" s="249" t="s">
        <v>195</v>
      </c>
      <c r="S71" s="247" t="s">
        <v>289</v>
      </c>
      <c r="T71" s="247" t="s">
        <v>1</v>
      </c>
      <c r="U71" s="247" t="s">
        <v>289</v>
      </c>
      <c r="V71" s="247">
        <v>6</v>
      </c>
      <c r="W71" s="247">
        <v>134</v>
      </c>
    </row>
    <row r="72" spans="1:23" x14ac:dyDescent="0.25">
      <c r="A72" s="246">
        <v>45625</v>
      </c>
      <c r="B72" s="247" t="s">
        <v>302</v>
      </c>
      <c r="C72" s="247" t="s">
        <v>108</v>
      </c>
      <c r="D72" s="247"/>
      <c r="E72" s="247"/>
      <c r="F72" s="247" t="s">
        <v>45</v>
      </c>
      <c r="G72" s="247" t="s">
        <v>7</v>
      </c>
      <c r="H72" s="247" t="s">
        <v>290</v>
      </c>
      <c r="I72" s="248" t="s">
        <v>288</v>
      </c>
      <c r="J72" s="246">
        <v>45766</v>
      </c>
      <c r="K72" s="249">
        <v>30</v>
      </c>
      <c r="L72" s="250">
        <v>30</v>
      </c>
      <c r="M72" s="251">
        <v>210</v>
      </c>
      <c r="N72" s="252">
        <v>0</v>
      </c>
      <c r="O72" s="252">
        <v>0</v>
      </c>
      <c r="P72" s="253">
        <v>6300</v>
      </c>
      <c r="Q72" s="247" t="s">
        <v>109</v>
      </c>
      <c r="R72" s="249" t="s">
        <v>195</v>
      </c>
      <c r="S72" s="247" t="s">
        <v>289</v>
      </c>
      <c r="T72" s="247" t="s">
        <v>1</v>
      </c>
      <c r="U72" s="247" t="s">
        <v>289</v>
      </c>
      <c r="V72" s="247">
        <v>6</v>
      </c>
      <c r="W72" s="247">
        <v>141</v>
      </c>
    </row>
    <row r="73" spans="1:23" x14ac:dyDescent="0.25">
      <c r="A73" s="246">
        <v>45625</v>
      </c>
      <c r="B73" s="247" t="s">
        <v>302</v>
      </c>
      <c r="C73" s="247" t="s">
        <v>108</v>
      </c>
      <c r="D73" s="247"/>
      <c r="E73" s="247"/>
      <c r="F73" s="247" t="s">
        <v>45</v>
      </c>
      <c r="G73" s="247" t="s">
        <v>7</v>
      </c>
      <c r="H73" s="247" t="s">
        <v>290</v>
      </c>
      <c r="I73" s="248" t="s">
        <v>288</v>
      </c>
      <c r="J73" s="246">
        <v>45773</v>
      </c>
      <c r="K73" s="249">
        <v>30</v>
      </c>
      <c r="L73" s="250">
        <v>30</v>
      </c>
      <c r="M73" s="251">
        <v>210</v>
      </c>
      <c r="N73" s="252">
        <v>0</v>
      </c>
      <c r="O73" s="252">
        <v>0</v>
      </c>
      <c r="P73" s="253">
        <v>6300</v>
      </c>
      <c r="Q73" s="247" t="s">
        <v>109</v>
      </c>
      <c r="R73" s="249" t="s">
        <v>195</v>
      </c>
      <c r="S73" s="247" t="s">
        <v>289</v>
      </c>
      <c r="T73" s="247" t="s">
        <v>1</v>
      </c>
      <c r="U73" s="247" t="s">
        <v>289</v>
      </c>
      <c r="V73" s="247">
        <v>6</v>
      </c>
      <c r="W73" s="247">
        <v>148</v>
      </c>
    </row>
    <row r="74" spans="1:23" x14ac:dyDescent="0.25">
      <c r="A74" s="246">
        <v>45625</v>
      </c>
      <c r="B74" s="247" t="s">
        <v>302</v>
      </c>
      <c r="C74" s="247" t="s">
        <v>108</v>
      </c>
      <c r="D74" s="247"/>
      <c r="E74" s="247"/>
      <c r="F74" s="247" t="s">
        <v>45</v>
      </c>
      <c r="G74" s="247" t="s">
        <v>8</v>
      </c>
      <c r="H74" s="247" t="s">
        <v>291</v>
      </c>
      <c r="I74" s="248" t="s">
        <v>292</v>
      </c>
      <c r="J74" s="246">
        <v>45759</v>
      </c>
      <c r="K74" s="249">
        <v>30</v>
      </c>
      <c r="L74" s="250">
        <v>30</v>
      </c>
      <c r="M74" s="251">
        <v>210</v>
      </c>
      <c r="N74" s="252">
        <v>0</v>
      </c>
      <c r="O74" s="252">
        <v>0</v>
      </c>
      <c r="P74" s="253">
        <v>6300</v>
      </c>
      <c r="Q74" s="247" t="s">
        <v>109</v>
      </c>
      <c r="R74" s="249" t="s">
        <v>195</v>
      </c>
      <c r="S74" s="247" t="s">
        <v>1</v>
      </c>
      <c r="T74" s="247" t="s">
        <v>289</v>
      </c>
      <c r="U74" s="247" t="s">
        <v>289</v>
      </c>
      <c r="V74" s="247">
        <v>6</v>
      </c>
      <c r="W74" s="247">
        <v>134</v>
      </c>
    </row>
    <row r="75" spans="1:23" x14ac:dyDescent="0.25">
      <c r="A75" s="246">
        <v>45625</v>
      </c>
      <c r="B75" s="247" t="s">
        <v>302</v>
      </c>
      <c r="C75" s="247" t="s">
        <v>108</v>
      </c>
      <c r="D75" s="247"/>
      <c r="E75" s="247"/>
      <c r="F75" s="247" t="s">
        <v>45</v>
      </c>
      <c r="G75" s="247" t="s">
        <v>8</v>
      </c>
      <c r="H75" s="247" t="s">
        <v>293</v>
      </c>
      <c r="I75" s="248" t="s">
        <v>292</v>
      </c>
      <c r="J75" s="246">
        <v>45766</v>
      </c>
      <c r="K75" s="249">
        <v>30</v>
      </c>
      <c r="L75" s="250">
        <v>30</v>
      </c>
      <c r="M75" s="251">
        <v>210</v>
      </c>
      <c r="N75" s="252">
        <v>0</v>
      </c>
      <c r="O75" s="252">
        <v>0</v>
      </c>
      <c r="P75" s="253">
        <v>6300</v>
      </c>
      <c r="Q75" s="247" t="s">
        <v>109</v>
      </c>
      <c r="R75" s="249" t="s">
        <v>195</v>
      </c>
      <c r="S75" s="247" t="s">
        <v>1</v>
      </c>
      <c r="T75" s="247" t="s">
        <v>289</v>
      </c>
      <c r="U75" s="247" t="s">
        <v>289</v>
      </c>
      <c r="V75" s="247">
        <v>6</v>
      </c>
      <c r="W75" s="247">
        <v>141</v>
      </c>
    </row>
    <row r="76" spans="1:23" x14ac:dyDescent="0.25">
      <c r="A76" s="246">
        <v>45625</v>
      </c>
      <c r="B76" s="247" t="s">
        <v>302</v>
      </c>
      <c r="C76" s="247" t="s">
        <v>108</v>
      </c>
      <c r="D76" s="247"/>
      <c r="E76" s="247"/>
      <c r="F76" s="247" t="s">
        <v>45</v>
      </c>
      <c r="G76" s="247" t="s">
        <v>8</v>
      </c>
      <c r="H76" s="247" t="s">
        <v>293</v>
      </c>
      <c r="I76" s="248" t="s">
        <v>292</v>
      </c>
      <c r="J76" s="246">
        <v>45773</v>
      </c>
      <c r="K76" s="249">
        <v>30</v>
      </c>
      <c r="L76" s="250">
        <v>30</v>
      </c>
      <c r="M76" s="251">
        <v>210</v>
      </c>
      <c r="N76" s="252">
        <v>0</v>
      </c>
      <c r="O76" s="252">
        <v>0</v>
      </c>
      <c r="P76" s="253">
        <v>6300</v>
      </c>
      <c r="Q76" s="247" t="s">
        <v>109</v>
      </c>
      <c r="R76" s="249" t="s">
        <v>195</v>
      </c>
      <c r="S76" s="247" t="s">
        <v>1</v>
      </c>
      <c r="T76" s="247" t="s">
        <v>289</v>
      </c>
      <c r="U76" s="247" t="s">
        <v>289</v>
      </c>
      <c r="V76" s="247">
        <v>6</v>
      </c>
      <c r="W76" s="247">
        <v>148</v>
      </c>
    </row>
    <row r="77" spans="1:23" x14ac:dyDescent="0.25">
      <c r="A77" s="246">
        <v>45625</v>
      </c>
      <c r="B77" s="247" t="s">
        <v>302</v>
      </c>
      <c r="C77" s="247" t="s">
        <v>108</v>
      </c>
      <c r="D77" s="247"/>
      <c r="E77" s="247"/>
      <c r="F77" s="247" t="s">
        <v>45</v>
      </c>
      <c r="G77" s="247" t="s">
        <v>8</v>
      </c>
      <c r="H77" s="247" t="s">
        <v>293</v>
      </c>
      <c r="I77" s="248" t="s">
        <v>292</v>
      </c>
      <c r="J77" s="246">
        <v>45780</v>
      </c>
      <c r="K77" s="249">
        <v>30</v>
      </c>
      <c r="L77" s="250">
        <v>30</v>
      </c>
      <c r="M77" s="251">
        <v>210</v>
      </c>
      <c r="N77" s="252">
        <v>0</v>
      </c>
      <c r="O77" s="252">
        <v>0</v>
      </c>
      <c r="P77" s="253">
        <v>6300</v>
      </c>
      <c r="Q77" s="247" t="s">
        <v>109</v>
      </c>
      <c r="R77" s="249" t="s">
        <v>195</v>
      </c>
      <c r="S77" s="247" t="s">
        <v>1</v>
      </c>
      <c r="T77" s="247" t="s">
        <v>289</v>
      </c>
      <c r="U77" s="247" t="s">
        <v>289</v>
      </c>
      <c r="V77" s="247">
        <v>6</v>
      </c>
      <c r="W77" s="247">
        <v>155</v>
      </c>
    </row>
    <row r="78" spans="1:23" x14ac:dyDescent="0.25">
      <c r="A78" s="246">
        <v>45625</v>
      </c>
      <c r="B78" s="247" t="s">
        <v>302</v>
      </c>
      <c r="C78" s="247" t="s">
        <v>108</v>
      </c>
      <c r="D78" s="247"/>
      <c r="E78" s="247"/>
      <c r="F78" s="247" t="s">
        <v>45</v>
      </c>
      <c r="G78" s="247" t="s">
        <v>7</v>
      </c>
      <c r="H78" s="247" t="s">
        <v>243</v>
      </c>
      <c r="I78" s="248" t="s">
        <v>23</v>
      </c>
      <c r="J78" s="246">
        <v>45753</v>
      </c>
      <c r="K78" s="249">
        <v>30</v>
      </c>
      <c r="L78" s="250">
        <v>30</v>
      </c>
      <c r="M78" s="251">
        <v>205</v>
      </c>
      <c r="N78" s="252">
        <v>0</v>
      </c>
      <c r="O78" s="252">
        <v>0</v>
      </c>
      <c r="P78" s="253">
        <v>6150</v>
      </c>
      <c r="Q78" s="247" t="s">
        <v>109</v>
      </c>
      <c r="R78" s="249" t="s">
        <v>195</v>
      </c>
      <c r="S78" s="247" t="s">
        <v>2</v>
      </c>
      <c r="T78" s="247" t="s">
        <v>1</v>
      </c>
      <c r="U78" s="247" t="s">
        <v>2</v>
      </c>
      <c r="V78" s="247">
        <v>7</v>
      </c>
      <c r="W78" s="247">
        <v>128</v>
      </c>
    </row>
    <row r="79" spans="1:23" x14ac:dyDescent="0.25">
      <c r="A79" s="246">
        <v>45625</v>
      </c>
      <c r="B79" s="247" t="s">
        <v>302</v>
      </c>
      <c r="C79" s="247" t="s">
        <v>108</v>
      </c>
      <c r="D79" s="247"/>
      <c r="E79" s="247"/>
      <c r="F79" s="247" t="s">
        <v>45</v>
      </c>
      <c r="G79" s="247" t="s">
        <v>7</v>
      </c>
      <c r="H79" s="247" t="s">
        <v>115</v>
      </c>
      <c r="I79" s="248" t="s">
        <v>23</v>
      </c>
      <c r="J79" s="246">
        <v>45760</v>
      </c>
      <c r="K79" s="249">
        <v>30</v>
      </c>
      <c r="L79" s="250">
        <v>30</v>
      </c>
      <c r="M79" s="251">
        <v>205</v>
      </c>
      <c r="N79" s="252">
        <v>0</v>
      </c>
      <c r="O79" s="252">
        <v>0</v>
      </c>
      <c r="P79" s="253">
        <v>6150</v>
      </c>
      <c r="Q79" s="247" t="s">
        <v>109</v>
      </c>
      <c r="R79" s="249" t="s">
        <v>195</v>
      </c>
      <c r="S79" s="247" t="s">
        <v>2</v>
      </c>
      <c r="T79" s="247" t="s">
        <v>1</v>
      </c>
      <c r="U79" s="247" t="s">
        <v>2</v>
      </c>
      <c r="V79" s="247">
        <v>7</v>
      </c>
      <c r="W79" s="247">
        <v>135</v>
      </c>
    </row>
    <row r="80" spans="1:23" x14ac:dyDescent="0.25">
      <c r="A80" s="246">
        <v>45625</v>
      </c>
      <c r="B80" s="247" t="s">
        <v>302</v>
      </c>
      <c r="C80" s="247" t="s">
        <v>108</v>
      </c>
      <c r="D80" s="247"/>
      <c r="E80" s="247"/>
      <c r="F80" s="247" t="s">
        <v>45</v>
      </c>
      <c r="G80" s="247" t="s">
        <v>7</v>
      </c>
      <c r="H80" s="247" t="s">
        <v>115</v>
      </c>
      <c r="I80" s="248" t="s">
        <v>23</v>
      </c>
      <c r="J80" s="246">
        <v>45767</v>
      </c>
      <c r="K80" s="249">
        <v>24</v>
      </c>
      <c r="L80" s="250">
        <v>24</v>
      </c>
      <c r="M80" s="251">
        <v>205</v>
      </c>
      <c r="N80" s="252">
        <v>0</v>
      </c>
      <c r="O80" s="252">
        <v>0</v>
      </c>
      <c r="P80" s="253">
        <v>4920</v>
      </c>
      <c r="Q80" s="247" t="s">
        <v>109</v>
      </c>
      <c r="R80" s="249" t="s">
        <v>195</v>
      </c>
      <c r="S80" s="247" t="s">
        <v>2</v>
      </c>
      <c r="T80" s="247" t="s">
        <v>1</v>
      </c>
      <c r="U80" s="247" t="s">
        <v>2</v>
      </c>
      <c r="V80" s="247">
        <v>7</v>
      </c>
      <c r="W80" s="247">
        <v>142</v>
      </c>
    </row>
    <row r="81" spans="1:23" x14ac:dyDescent="0.25">
      <c r="A81" s="246">
        <v>45625</v>
      </c>
      <c r="B81" s="247" t="s">
        <v>302</v>
      </c>
      <c r="C81" s="247" t="s">
        <v>108</v>
      </c>
      <c r="D81" s="247"/>
      <c r="E81" s="247"/>
      <c r="F81" s="247" t="s">
        <v>45</v>
      </c>
      <c r="G81" s="247" t="s">
        <v>7</v>
      </c>
      <c r="H81" s="247" t="s">
        <v>115</v>
      </c>
      <c r="I81" s="248" t="s">
        <v>23</v>
      </c>
      <c r="J81" s="246">
        <v>45774</v>
      </c>
      <c r="K81" s="249">
        <v>30</v>
      </c>
      <c r="L81" s="250">
        <v>30</v>
      </c>
      <c r="M81" s="251">
        <v>205</v>
      </c>
      <c r="N81" s="252">
        <v>0</v>
      </c>
      <c r="O81" s="252">
        <v>0</v>
      </c>
      <c r="P81" s="253">
        <v>6150</v>
      </c>
      <c r="Q81" s="247" t="s">
        <v>109</v>
      </c>
      <c r="R81" s="249" t="s">
        <v>195</v>
      </c>
      <c r="S81" s="247" t="s">
        <v>2</v>
      </c>
      <c r="T81" s="247" t="s">
        <v>1</v>
      </c>
      <c r="U81" s="247" t="s">
        <v>2</v>
      </c>
      <c r="V81" s="247">
        <v>7</v>
      </c>
      <c r="W81" s="247">
        <v>149</v>
      </c>
    </row>
    <row r="82" spans="1:23" x14ac:dyDescent="0.25">
      <c r="A82" s="246">
        <v>45625</v>
      </c>
      <c r="B82" s="247" t="s">
        <v>302</v>
      </c>
      <c r="C82" s="247" t="s">
        <v>108</v>
      </c>
      <c r="D82" s="247"/>
      <c r="E82" s="247"/>
      <c r="F82" s="247" t="s">
        <v>45</v>
      </c>
      <c r="G82" s="247" t="s">
        <v>8</v>
      </c>
      <c r="H82" s="247" t="s">
        <v>244</v>
      </c>
      <c r="I82" s="248" t="s">
        <v>24</v>
      </c>
      <c r="J82" s="246">
        <v>45760</v>
      </c>
      <c r="K82" s="249">
        <v>30</v>
      </c>
      <c r="L82" s="250">
        <v>30</v>
      </c>
      <c r="M82" s="251">
        <v>205</v>
      </c>
      <c r="N82" s="252">
        <v>0</v>
      </c>
      <c r="O82" s="252">
        <v>0</v>
      </c>
      <c r="P82" s="253">
        <v>6150</v>
      </c>
      <c r="Q82" s="247" t="s">
        <v>109</v>
      </c>
      <c r="R82" s="249" t="s">
        <v>195</v>
      </c>
      <c r="S82" s="247" t="s">
        <v>1</v>
      </c>
      <c r="T82" s="247" t="s">
        <v>2</v>
      </c>
      <c r="U82" s="247" t="s">
        <v>2</v>
      </c>
      <c r="V82" s="247">
        <v>7</v>
      </c>
      <c r="W82" s="247">
        <v>135</v>
      </c>
    </row>
    <row r="83" spans="1:23" x14ac:dyDescent="0.25">
      <c r="A83" s="246">
        <v>45625</v>
      </c>
      <c r="B83" s="247" t="s">
        <v>302</v>
      </c>
      <c r="C83" s="247" t="s">
        <v>108</v>
      </c>
      <c r="D83" s="247"/>
      <c r="E83" s="247"/>
      <c r="F83" s="247" t="s">
        <v>45</v>
      </c>
      <c r="G83" s="247" t="s">
        <v>8</v>
      </c>
      <c r="H83" s="247" t="s">
        <v>116</v>
      </c>
      <c r="I83" s="248" t="s">
        <v>24</v>
      </c>
      <c r="J83" s="246">
        <v>45767</v>
      </c>
      <c r="K83" s="249">
        <v>30</v>
      </c>
      <c r="L83" s="250">
        <v>30</v>
      </c>
      <c r="M83" s="251">
        <v>205</v>
      </c>
      <c r="N83" s="252">
        <v>0</v>
      </c>
      <c r="O83" s="252">
        <v>0</v>
      </c>
      <c r="P83" s="253">
        <v>6150</v>
      </c>
      <c r="Q83" s="247" t="s">
        <v>109</v>
      </c>
      <c r="R83" s="249" t="s">
        <v>195</v>
      </c>
      <c r="S83" s="247" t="s">
        <v>1</v>
      </c>
      <c r="T83" s="247" t="s">
        <v>2</v>
      </c>
      <c r="U83" s="247" t="s">
        <v>2</v>
      </c>
      <c r="V83" s="247">
        <v>7</v>
      </c>
      <c r="W83" s="247">
        <v>142</v>
      </c>
    </row>
    <row r="84" spans="1:23" x14ac:dyDescent="0.25">
      <c r="A84" s="246">
        <v>45625</v>
      </c>
      <c r="B84" s="247" t="s">
        <v>302</v>
      </c>
      <c r="C84" s="247" t="s">
        <v>108</v>
      </c>
      <c r="D84" s="247"/>
      <c r="E84" s="247"/>
      <c r="F84" s="247" t="s">
        <v>45</v>
      </c>
      <c r="G84" s="247" t="s">
        <v>8</v>
      </c>
      <c r="H84" s="247" t="s">
        <v>116</v>
      </c>
      <c r="I84" s="248" t="s">
        <v>24</v>
      </c>
      <c r="J84" s="246">
        <v>45774</v>
      </c>
      <c r="K84" s="249">
        <v>20</v>
      </c>
      <c r="L84" s="250">
        <v>20</v>
      </c>
      <c r="M84" s="251">
        <v>205</v>
      </c>
      <c r="N84" s="252">
        <v>0</v>
      </c>
      <c r="O84" s="252">
        <v>0</v>
      </c>
      <c r="P84" s="253">
        <v>4100</v>
      </c>
      <c r="Q84" s="247" t="s">
        <v>109</v>
      </c>
      <c r="R84" s="249" t="s">
        <v>195</v>
      </c>
      <c r="S84" s="247" t="s">
        <v>1</v>
      </c>
      <c r="T84" s="247" t="s">
        <v>2</v>
      </c>
      <c r="U84" s="247" t="s">
        <v>2</v>
      </c>
      <c r="V84" s="247">
        <v>7</v>
      </c>
      <c r="W84" s="247">
        <v>149</v>
      </c>
    </row>
    <row r="85" spans="1:23" x14ac:dyDescent="0.25">
      <c r="A85" s="246">
        <v>45625</v>
      </c>
      <c r="B85" s="247" t="s">
        <v>302</v>
      </c>
      <c r="C85" s="247" t="s">
        <v>108</v>
      </c>
      <c r="D85" s="247"/>
      <c r="E85" s="247"/>
      <c r="F85" s="247" t="s">
        <v>45</v>
      </c>
      <c r="G85" s="247" t="s">
        <v>8</v>
      </c>
      <c r="H85" s="247" t="s">
        <v>116</v>
      </c>
      <c r="I85" s="248" t="s">
        <v>24</v>
      </c>
      <c r="J85" s="246">
        <v>45781</v>
      </c>
      <c r="K85" s="249">
        <v>30</v>
      </c>
      <c r="L85" s="250">
        <v>30</v>
      </c>
      <c r="M85" s="251">
        <v>205</v>
      </c>
      <c r="N85" s="252">
        <v>0</v>
      </c>
      <c r="O85" s="252">
        <v>0</v>
      </c>
      <c r="P85" s="253">
        <v>6150</v>
      </c>
      <c r="Q85" s="247" t="s">
        <v>109</v>
      </c>
      <c r="R85" s="249" t="s">
        <v>195</v>
      </c>
      <c r="S85" s="247" t="s">
        <v>1</v>
      </c>
      <c r="T85" s="247" t="s">
        <v>2</v>
      </c>
      <c r="U85" s="247" t="s">
        <v>2</v>
      </c>
      <c r="V85" s="247">
        <v>7</v>
      </c>
      <c r="W85" s="247">
        <v>156</v>
      </c>
    </row>
    <row r="86" spans="1:23" x14ac:dyDescent="0.25">
      <c r="A86" s="246">
        <v>45626</v>
      </c>
      <c r="B86" s="247" t="s">
        <v>303</v>
      </c>
      <c r="C86" s="247" t="s">
        <v>108</v>
      </c>
      <c r="D86" s="247"/>
      <c r="E86" s="247"/>
      <c r="F86" s="247" t="s">
        <v>45</v>
      </c>
      <c r="G86" s="247" t="s">
        <v>7</v>
      </c>
      <c r="H86" s="247" t="s">
        <v>115</v>
      </c>
      <c r="I86" s="248" t="s">
        <v>23</v>
      </c>
      <c r="J86" s="246">
        <v>45767</v>
      </c>
      <c r="K86" s="249">
        <v>20</v>
      </c>
      <c r="L86" s="250">
        <v>20</v>
      </c>
      <c r="M86" s="251">
        <v>245</v>
      </c>
      <c r="N86" s="252">
        <v>0</v>
      </c>
      <c r="O86" s="252">
        <v>0</v>
      </c>
      <c r="P86" s="253">
        <v>4900</v>
      </c>
      <c r="Q86" s="247" t="s">
        <v>109</v>
      </c>
      <c r="R86" s="249" t="s">
        <v>195</v>
      </c>
      <c r="S86" s="247" t="s">
        <v>2</v>
      </c>
      <c r="T86" s="247" t="s">
        <v>1</v>
      </c>
      <c r="U86" s="247" t="s">
        <v>2</v>
      </c>
      <c r="V86" s="247">
        <v>7</v>
      </c>
      <c r="W86" s="247">
        <v>141</v>
      </c>
    </row>
    <row r="87" spans="1:23" x14ac:dyDescent="0.25">
      <c r="A87" s="246">
        <v>45626</v>
      </c>
      <c r="B87" s="247" t="s">
        <v>303</v>
      </c>
      <c r="C87" s="247" t="s">
        <v>108</v>
      </c>
      <c r="D87" s="247"/>
      <c r="E87" s="247"/>
      <c r="F87" s="247" t="s">
        <v>45</v>
      </c>
      <c r="G87" s="247" t="s">
        <v>8</v>
      </c>
      <c r="H87" s="247" t="s">
        <v>116</v>
      </c>
      <c r="I87" s="248" t="s">
        <v>24</v>
      </c>
      <c r="J87" s="246">
        <v>45774</v>
      </c>
      <c r="K87" s="249">
        <v>20</v>
      </c>
      <c r="L87" s="250">
        <v>20</v>
      </c>
      <c r="M87" s="251">
        <v>245</v>
      </c>
      <c r="N87" s="252">
        <v>0</v>
      </c>
      <c r="O87" s="252">
        <v>0</v>
      </c>
      <c r="P87" s="253">
        <v>4900</v>
      </c>
      <c r="Q87" s="247" t="s">
        <v>109</v>
      </c>
      <c r="R87" s="249" t="s">
        <v>195</v>
      </c>
      <c r="S87" s="247" t="s">
        <v>1</v>
      </c>
      <c r="T87" s="247" t="s">
        <v>2</v>
      </c>
      <c r="U87" s="247" t="s">
        <v>2</v>
      </c>
      <c r="V87" s="247">
        <v>7</v>
      </c>
      <c r="W87" s="247">
        <v>148</v>
      </c>
    </row>
    <row r="88" spans="1:23" x14ac:dyDescent="0.25">
      <c r="A88" s="246">
        <v>45608</v>
      </c>
      <c r="B88" s="247" t="s">
        <v>136</v>
      </c>
      <c r="C88" s="247" t="s">
        <v>108</v>
      </c>
      <c r="D88" s="247"/>
      <c r="E88" s="247"/>
      <c r="F88" s="247" t="s">
        <v>45</v>
      </c>
      <c r="G88" s="247" t="s">
        <v>7</v>
      </c>
      <c r="H88" s="247" t="s">
        <v>290</v>
      </c>
      <c r="I88" s="248" t="s">
        <v>288</v>
      </c>
      <c r="J88" s="246">
        <v>45766</v>
      </c>
      <c r="K88" s="249">
        <v>20</v>
      </c>
      <c r="L88" s="250">
        <v>20</v>
      </c>
      <c r="M88" s="251">
        <v>225</v>
      </c>
      <c r="N88" s="252">
        <v>0</v>
      </c>
      <c r="O88" s="252">
        <v>0</v>
      </c>
      <c r="P88" s="253">
        <v>4500</v>
      </c>
      <c r="Q88" s="247" t="s">
        <v>109</v>
      </c>
      <c r="R88" s="249" t="s">
        <v>195</v>
      </c>
      <c r="S88" s="247" t="s">
        <v>289</v>
      </c>
      <c r="T88" s="247" t="s">
        <v>1</v>
      </c>
      <c r="U88" s="247" t="s">
        <v>289</v>
      </c>
      <c r="V88" s="247">
        <v>6</v>
      </c>
      <c r="W88" s="247">
        <v>158</v>
      </c>
    </row>
    <row r="89" spans="1:23" x14ac:dyDescent="0.25">
      <c r="A89" s="246">
        <v>45608</v>
      </c>
      <c r="B89" s="247" t="s">
        <v>136</v>
      </c>
      <c r="C89" s="247" t="s">
        <v>108</v>
      </c>
      <c r="D89" s="247"/>
      <c r="E89" s="247"/>
      <c r="F89" s="247" t="s">
        <v>45</v>
      </c>
      <c r="G89" s="247" t="s">
        <v>7</v>
      </c>
      <c r="H89" s="247" t="s">
        <v>290</v>
      </c>
      <c r="I89" s="248" t="s">
        <v>288</v>
      </c>
      <c r="J89" s="246">
        <v>45773</v>
      </c>
      <c r="K89" s="249">
        <v>10</v>
      </c>
      <c r="L89" s="250">
        <v>10</v>
      </c>
      <c r="M89" s="251">
        <v>225</v>
      </c>
      <c r="N89" s="252">
        <v>0</v>
      </c>
      <c r="O89" s="252">
        <v>0</v>
      </c>
      <c r="P89" s="253">
        <v>2250</v>
      </c>
      <c r="Q89" s="247" t="s">
        <v>109</v>
      </c>
      <c r="R89" s="249" t="s">
        <v>195</v>
      </c>
      <c r="S89" s="247" t="s">
        <v>289</v>
      </c>
      <c r="T89" s="247" t="s">
        <v>1</v>
      </c>
      <c r="U89" s="247" t="s">
        <v>289</v>
      </c>
      <c r="V89" s="247">
        <v>6</v>
      </c>
      <c r="W89" s="247">
        <v>165</v>
      </c>
    </row>
    <row r="90" spans="1:23" x14ac:dyDescent="0.25">
      <c r="A90" s="246">
        <v>45608</v>
      </c>
      <c r="B90" s="247" t="s">
        <v>136</v>
      </c>
      <c r="C90" s="247" t="s">
        <v>108</v>
      </c>
      <c r="D90" s="247"/>
      <c r="E90" s="247"/>
      <c r="F90" s="247" t="s">
        <v>45</v>
      </c>
      <c r="G90" s="247" t="s">
        <v>8</v>
      </c>
      <c r="H90" s="247" t="s">
        <v>293</v>
      </c>
      <c r="I90" s="248" t="s">
        <v>292</v>
      </c>
      <c r="J90" s="246">
        <v>45773</v>
      </c>
      <c r="K90" s="249">
        <v>20</v>
      </c>
      <c r="L90" s="250">
        <v>20</v>
      </c>
      <c r="M90" s="251">
        <v>225</v>
      </c>
      <c r="N90" s="252">
        <v>0</v>
      </c>
      <c r="O90" s="252">
        <v>0</v>
      </c>
      <c r="P90" s="253">
        <v>4500</v>
      </c>
      <c r="Q90" s="247" t="s">
        <v>109</v>
      </c>
      <c r="R90" s="249" t="s">
        <v>195</v>
      </c>
      <c r="S90" s="247" t="s">
        <v>1</v>
      </c>
      <c r="T90" s="247" t="s">
        <v>289</v>
      </c>
      <c r="U90" s="247" t="s">
        <v>289</v>
      </c>
      <c r="V90" s="247">
        <v>6</v>
      </c>
      <c r="W90" s="247">
        <v>165</v>
      </c>
    </row>
    <row r="91" spans="1:23" x14ac:dyDescent="0.25">
      <c r="A91" s="246">
        <v>45608</v>
      </c>
      <c r="B91" s="247" t="s">
        <v>136</v>
      </c>
      <c r="C91" s="247" t="s">
        <v>108</v>
      </c>
      <c r="D91" s="247"/>
      <c r="E91" s="247"/>
      <c r="F91" s="247" t="s">
        <v>45</v>
      </c>
      <c r="G91" s="247" t="s">
        <v>8</v>
      </c>
      <c r="H91" s="247" t="s">
        <v>293</v>
      </c>
      <c r="I91" s="248" t="s">
        <v>292</v>
      </c>
      <c r="J91" s="246">
        <v>45780</v>
      </c>
      <c r="K91" s="249">
        <v>10</v>
      </c>
      <c r="L91" s="250">
        <v>10</v>
      </c>
      <c r="M91" s="251">
        <v>225</v>
      </c>
      <c r="N91" s="252">
        <v>0</v>
      </c>
      <c r="O91" s="252">
        <v>0</v>
      </c>
      <c r="P91" s="253">
        <v>2250</v>
      </c>
      <c r="Q91" s="247" t="s">
        <v>109</v>
      </c>
      <c r="R91" s="249" t="s">
        <v>195</v>
      </c>
      <c r="S91" s="247" t="s">
        <v>1</v>
      </c>
      <c r="T91" s="247" t="s">
        <v>289</v>
      </c>
      <c r="U91" s="247" t="s">
        <v>289</v>
      </c>
      <c r="V91" s="247">
        <v>6</v>
      </c>
      <c r="W91" s="247">
        <v>172</v>
      </c>
    </row>
    <row r="92" spans="1:23" x14ac:dyDescent="0.25">
      <c r="A92" s="246">
        <v>45608</v>
      </c>
      <c r="B92" s="247" t="s">
        <v>136</v>
      </c>
      <c r="C92" s="247" t="s">
        <v>108</v>
      </c>
      <c r="D92" s="247"/>
      <c r="E92" s="247"/>
      <c r="F92" s="247" t="s">
        <v>45</v>
      </c>
      <c r="G92" s="247" t="s">
        <v>7</v>
      </c>
      <c r="H92" s="247" t="s">
        <v>115</v>
      </c>
      <c r="I92" s="248" t="s">
        <v>23</v>
      </c>
      <c r="J92" s="246">
        <v>45767</v>
      </c>
      <c r="K92" s="249">
        <v>10</v>
      </c>
      <c r="L92" s="250">
        <v>10</v>
      </c>
      <c r="M92" s="251">
        <v>225</v>
      </c>
      <c r="N92" s="252">
        <v>0</v>
      </c>
      <c r="O92" s="252">
        <v>0</v>
      </c>
      <c r="P92" s="253">
        <v>2250</v>
      </c>
      <c r="Q92" s="247" t="s">
        <v>109</v>
      </c>
      <c r="R92" s="249" t="s">
        <v>195</v>
      </c>
      <c r="S92" s="247" t="s">
        <v>2</v>
      </c>
      <c r="T92" s="247" t="s">
        <v>1</v>
      </c>
      <c r="U92" s="247" t="s">
        <v>2</v>
      </c>
      <c r="V92" s="247">
        <v>7</v>
      </c>
      <c r="W92" s="247">
        <v>159</v>
      </c>
    </row>
    <row r="93" spans="1:23" x14ac:dyDescent="0.25">
      <c r="A93" s="246">
        <v>45608</v>
      </c>
      <c r="B93" s="247" t="s">
        <v>136</v>
      </c>
      <c r="C93" s="247" t="s">
        <v>108</v>
      </c>
      <c r="D93" s="247"/>
      <c r="E93" s="247"/>
      <c r="F93" s="247" t="s">
        <v>45</v>
      </c>
      <c r="G93" s="247" t="s">
        <v>7</v>
      </c>
      <c r="H93" s="247" t="s">
        <v>115</v>
      </c>
      <c r="I93" s="248" t="s">
        <v>23</v>
      </c>
      <c r="J93" s="246">
        <v>45774</v>
      </c>
      <c r="K93" s="249">
        <v>6</v>
      </c>
      <c r="L93" s="250">
        <v>6</v>
      </c>
      <c r="M93" s="251">
        <v>225</v>
      </c>
      <c r="N93" s="252">
        <v>0</v>
      </c>
      <c r="O93" s="252">
        <v>0</v>
      </c>
      <c r="P93" s="253">
        <v>1350</v>
      </c>
      <c r="Q93" s="247" t="s">
        <v>109</v>
      </c>
      <c r="R93" s="249" t="s">
        <v>195</v>
      </c>
      <c r="S93" s="247" t="s">
        <v>2</v>
      </c>
      <c r="T93" s="247" t="s">
        <v>1</v>
      </c>
      <c r="U93" s="247" t="s">
        <v>2</v>
      </c>
      <c r="V93" s="247">
        <v>7</v>
      </c>
      <c r="W93" s="247">
        <v>166</v>
      </c>
    </row>
    <row r="94" spans="1:23" x14ac:dyDescent="0.25">
      <c r="A94" s="246">
        <v>45608</v>
      </c>
      <c r="B94" s="247" t="s">
        <v>136</v>
      </c>
      <c r="C94" s="247" t="s">
        <v>108</v>
      </c>
      <c r="D94" s="247"/>
      <c r="E94" s="247"/>
      <c r="F94" s="247" t="s">
        <v>45</v>
      </c>
      <c r="G94" s="247" t="s">
        <v>8</v>
      </c>
      <c r="H94" s="247" t="s">
        <v>116</v>
      </c>
      <c r="I94" s="248" t="s">
        <v>24</v>
      </c>
      <c r="J94" s="246">
        <v>45774</v>
      </c>
      <c r="K94" s="249">
        <v>10</v>
      </c>
      <c r="L94" s="250">
        <v>10</v>
      </c>
      <c r="M94" s="251">
        <v>225</v>
      </c>
      <c r="N94" s="252">
        <v>0</v>
      </c>
      <c r="O94" s="252">
        <v>0</v>
      </c>
      <c r="P94" s="253">
        <v>2250</v>
      </c>
      <c r="Q94" s="247" t="s">
        <v>109</v>
      </c>
      <c r="R94" s="249" t="s">
        <v>195</v>
      </c>
      <c r="S94" s="247" t="s">
        <v>1</v>
      </c>
      <c r="T94" s="247" t="s">
        <v>2</v>
      </c>
      <c r="U94" s="247" t="s">
        <v>2</v>
      </c>
      <c r="V94" s="247">
        <v>7</v>
      </c>
      <c r="W94" s="247">
        <v>166</v>
      </c>
    </row>
    <row r="95" spans="1:23" x14ac:dyDescent="0.25">
      <c r="A95" s="246">
        <v>45608</v>
      </c>
      <c r="B95" s="247" t="s">
        <v>136</v>
      </c>
      <c r="C95" s="247" t="s">
        <v>108</v>
      </c>
      <c r="D95" s="247"/>
      <c r="E95" s="247"/>
      <c r="F95" s="247" t="s">
        <v>45</v>
      </c>
      <c r="G95" s="247" t="s">
        <v>8</v>
      </c>
      <c r="H95" s="247" t="s">
        <v>116</v>
      </c>
      <c r="I95" s="248" t="s">
        <v>24</v>
      </c>
      <c r="J95" s="246">
        <v>45781</v>
      </c>
      <c r="K95" s="249">
        <v>6</v>
      </c>
      <c r="L95" s="250">
        <v>6</v>
      </c>
      <c r="M95" s="251">
        <v>225</v>
      </c>
      <c r="N95" s="252">
        <v>0</v>
      </c>
      <c r="O95" s="252">
        <v>0</v>
      </c>
      <c r="P95" s="253">
        <v>1350</v>
      </c>
      <c r="Q95" s="247" t="s">
        <v>109</v>
      </c>
      <c r="R95" s="249" t="s">
        <v>195</v>
      </c>
      <c r="S95" s="247" t="s">
        <v>1</v>
      </c>
      <c r="T95" s="247" t="s">
        <v>2</v>
      </c>
      <c r="U95" s="247" t="s">
        <v>2</v>
      </c>
      <c r="V95" s="247">
        <v>7</v>
      </c>
      <c r="W95" s="247">
        <v>173</v>
      </c>
    </row>
    <row r="96" spans="1:23" x14ac:dyDescent="0.25">
      <c r="A96" s="246">
        <v>45649</v>
      </c>
      <c r="B96" s="247" t="s">
        <v>136</v>
      </c>
      <c r="C96" s="247" t="s">
        <v>108</v>
      </c>
      <c r="D96" s="247"/>
      <c r="E96" s="247"/>
      <c r="F96" s="247" t="s">
        <v>45</v>
      </c>
      <c r="G96" s="247" t="s">
        <v>7</v>
      </c>
      <c r="H96" s="247" t="s">
        <v>290</v>
      </c>
      <c r="I96" s="248" t="s">
        <v>288</v>
      </c>
      <c r="J96" s="246">
        <v>45773</v>
      </c>
      <c r="K96" s="249">
        <v>10</v>
      </c>
      <c r="L96" s="250">
        <v>10</v>
      </c>
      <c r="M96" s="251">
        <v>250</v>
      </c>
      <c r="N96" s="252">
        <v>0</v>
      </c>
      <c r="O96" s="252">
        <v>0</v>
      </c>
      <c r="P96" s="253">
        <v>2500</v>
      </c>
      <c r="Q96" s="247" t="s">
        <v>109</v>
      </c>
      <c r="R96" s="249" t="s">
        <v>195</v>
      </c>
      <c r="S96" s="247" t="s">
        <v>289</v>
      </c>
      <c r="T96" s="247" t="s">
        <v>1</v>
      </c>
      <c r="U96" s="247" t="s">
        <v>289</v>
      </c>
      <c r="V96" s="247">
        <v>6</v>
      </c>
      <c r="W96" s="247">
        <v>124</v>
      </c>
    </row>
    <row r="97" spans="1:23" x14ac:dyDescent="0.25">
      <c r="A97" s="246">
        <v>45649</v>
      </c>
      <c r="B97" s="247" t="s">
        <v>136</v>
      </c>
      <c r="C97" s="247" t="s">
        <v>108</v>
      </c>
      <c r="D97" s="247"/>
      <c r="E97" s="247"/>
      <c r="F97" s="247" t="s">
        <v>45</v>
      </c>
      <c r="G97" s="247" t="s">
        <v>8</v>
      </c>
      <c r="H97" s="247" t="s">
        <v>293</v>
      </c>
      <c r="I97" s="248" t="s">
        <v>292</v>
      </c>
      <c r="J97" s="246">
        <v>45780</v>
      </c>
      <c r="K97" s="249">
        <v>10</v>
      </c>
      <c r="L97" s="250">
        <v>10</v>
      </c>
      <c r="M97" s="251">
        <v>250</v>
      </c>
      <c r="N97" s="252">
        <v>0</v>
      </c>
      <c r="O97" s="252">
        <v>0</v>
      </c>
      <c r="P97" s="253">
        <v>2500</v>
      </c>
      <c r="Q97" s="247" t="s">
        <v>109</v>
      </c>
      <c r="R97" s="249" t="s">
        <v>195</v>
      </c>
      <c r="S97" s="247" t="s">
        <v>1</v>
      </c>
      <c r="T97" s="247" t="s">
        <v>289</v>
      </c>
      <c r="U97" s="247" t="s">
        <v>289</v>
      </c>
      <c r="V97" s="247">
        <v>6</v>
      </c>
      <c r="W97" s="247">
        <v>131</v>
      </c>
    </row>
    <row r="98" spans="1:23" x14ac:dyDescent="0.25">
      <c r="A98" s="246">
        <v>45608</v>
      </c>
      <c r="B98" s="247" t="s">
        <v>152</v>
      </c>
      <c r="C98" s="247" t="s">
        <v>153</v>
      </c>
      <c r="D98" s="247"/>
      <c r="E98" s="247"/>
      <c r="F98" s="247" t="s">
        <v>47</v>
      </c>
      <c r="G98" s="247" t="s">
        <v>7</v>
      </c>
      <c r="H98" s="247" t="s">
        <v>304</v>
      </c>
      <c r="I98" s="248" t="s">
        <v>305</v>
      </c>
      <c r="J98" s="246">
        <v>45717</v>
      </c>
      <c r="K98" s="249">
        <v>1</v>
      </c>
      <c r="L98" s="250">
        <v>1</v>
      </c>
      <c r="M98" s="251">
        <v>200</v>
      </c>
      <c r="N98" s="252">
        <v>0</v>
      </c>
      <c r="O98" s="252">
        <v>0</v>
      </c>
      <c r="P98" s="253">
        <v>200</v>
      </c>
      <c r="Q98" s="247" t="s">
        <v>109</v>
      </c>
      <c r="R98" s="249" t="s">
        <v>154</v>
      </c>
      <c r="S98" s="247" t="s">
        <v>306</v>
      </c>
      <c r="T98" s="247" t="s">
        <v>307</v>
      </c>
      <c r="U98" s="247" t="s">
        <v>306</v>
      </c>
      <c r="V98" s="247">
        <v>6</v>
      </c>
      <c r="W98" s="247">
        <v>109</v>
      </c>
    </row>
    <row r="99" spans="1:23" x14ac:dyDescent="0.25">
      <c r="A99" s="246">
        <v>45608</v>
      </c>
      <c r="B99" s="247" t="s">
        <v>152</v>
      </c>
      <c r="C99" s="247" t="s">
        <v>153</v>
      </c>
      <c r="D99" s="247"/>
      <c r="E99" s="247"/>
      <c r="F99" s="247" t="s">
        <v>47</v>
      </c>
      <c r="G99" s="247" t="s">
        <v>7</v>
      </c>
      <c r="H99" s="247" t="s">
        <v>308</v>
      </c>
      <c r="I99" s="248" t="s">
        <v>309</v>
      </c>
      <c r="J99" s="246">
        <v>45724</v>
      </c>
      <c r="K99" s="249">
        <v>1</v>
      </c>
      <c r="L99" s="250">
        <v>1</v>
      </c>
      <c r="M99" s="251">
        <v>200</v>
      </c>
      <c r="N99" s="252">
        <v>0</v>
      </c>
      <c r="O99" s="252">
        <v>0</v>
      </c>
      <c r="P99" s="253">
        <v>200</v>
      </c>
      <c r="Q99" s="247" t="s">
        <v>109</v>
      </c>
      <c r="R99" s="249" t="s">
        <v>154</v>
      </c>
      <c r="S99" s="247" t="s">
        <v>307</v>
      </c>
      <c r="T99" s="247" t="s">
        <v>306</v>
      </c>
      <c r="U99" s="247" t="s">
        <v>306</v>
      </c>
      <c r="V99" s="247">
        <v>6</v>
      </c>
      <c r="W99" s="247">
        <v>116</v>
      </c>
    </row>
    <row r="100" spans="1:23" x14ac:dyDescent="0.25">
      <c r="A100" s="246">
        <v>45608</v>
      </c>
      <c r="B100" s="247" t="s">
        <v>152</v>
      </c>
      <c r="C100" s="247" t="s">
        <v>153</v>
      </c>
      <c r="D100" s="247"/>
      <c r="E100" s="247"/>
      <c r="F100" s="247" t="s">
        <v>47</v>
      </c>
      <c r="G100" s="247" t="s">
        <v>7</v>
      </c>
      <c r="H100" s="247" t="s">
        <v>308</v>
      </c>
      <c r="I100" s="248" t="s">
        <v>309</v>
      </c>
      <c r="J100" s="246">
        <v>45745</v>
      </c>
      <c r="K100" s="249">
        <v>1</v>
      </c>
      <c r="L100" s="250">
        <v>1</v>
      </c>
      <c r="M100" s="251">
        <v>500</v>
      </c>
      <c r="N100" s="252">
        <v>0</v>
      </c>
      <c r="O100" s="252">
        <v>0</v>
      </c>
      <c r="P100" s="253">
        <v>500</v>
      </c>
      <c r="Q100" s="247" t="s">
        <v>109</v>
      </c>
      <c r="R100" s="249" t="s">
        <v>154</v>
      </c>
      <c r="S100" s="247" t="s">
        <v>307</v>
      </c>
      <c r="T100" s="247" t="s">
        <v>306</v>
      </c>
      <c r="U100" s="247" t="s">
        <v>306</v>
      </c>
      <c r="V100" s="247">
        <v>6</v>
      </c>
      <c r="W100" s="247">
        <v>137</v>
      </c>
    </row>
    <row r="101" spans="1:23" x14ac:dyDescent="0.25">
      <c r="A101" s="246">
        <v>45617</v>
      </c>
      <c r="B101" s="247" t="s">
        <v>152</v>
      </c>
      <c r="C101" s="247" t="s">
        <v>153</v>
      </c>
      <c r="D101" s="247"/>
      <c r="E101" s="247"/>
      <c r="F101" s="247" t="s">
        <v>47</v>
      </c>
      <c r="G101" s="247" t="s">
        <v>7</v>
      </c>
      <c r="H101" s="247" t="s">
        <v>304</v>
      </c>
      <c r="I101" s="248" t="s">
        <v>305</v>
      </c>
      <c r="J101" s="246">
        <v>45738</v>
      </c>
      <c r="K101" s="249">
        <v>3</v>
      </c>
      <c r="L101" s="250">
        <v>3</v>
      </c>
      <c r="M101" s="251">
        <v>200</v>
      </c>
      <c r="N101" s="252">
        <v>0</v>
      </c>
      <c r="O101" s="252">
        <v>0</v>
      </c>
      <c r="P101" s="253">
        <v>600</v>
      </c>
      <c r="Q101" s="247" t="s">
        <v>109</v>
      </c>
      <c r="R101" s="249" t="s">
        <v>154</v>
      </c>
      <c r="S101" s="247" t="s">
        <v>306</v>
      </c>
      <c r="T101" s="247" t="s">
        <v>307</v>
      </c>
      <c r="U101" s="247" t="s">
        <v>306</v>
      </c>
      <c r="V101" s="247">
        <v>6</v>
      </c>
      <c r="W101" s="247">
        <v>121</v>
      </c>
    </row>
    <row r="102" spans="1:23" x14ac:dyDescent="0.25">
      <c r="A102" s="246">
        <v>45617</v>
      </c>
      <c r="B102" s="247" t="s">
        <v>152</v>
      </c>
      <c r="C102" s="247" t="s">
        <v>153</v>
      </c>
      <c r="D102" s="247"/>
      <c r="E102" s="247"/>
      <c r="F102" s="247" t="s">
        <v>47</v>
      </c>
      <c r="G102" s="247" t="s">
        <v>7</v>
      </c>
      <c r="H102" s="247" t="s">
        <v>308</v>
      </c>
      <c r="I102" s="248" t="s">
        <v>309</v>
      </c>
      <c r="J102" s="246">
        <v>45745</v>
      </c>
      <c r="K102" s="249">
        <v>3</v>
      </c>
      <c r="L102" s="250">
        <v>3</v>
      </c>
      <c r="M102" s="251">
        <v>200</v>
      </c>
      <c r="N102" s="252">
        <v>0</v>
      </c>
      <c r="O102" s="252">
        <v>0</v>
      </c>
      <c r="P102" s="253">
        <v>600</v>
      </c>
      <c r="Q102" s="247" t="s">
        <v>109</v>
      </c>
      <c r="R102" s="249" t="s">
        <v>154</v>
      </c>
      <c r="S102" s="247" t="s">
        <v>307</v>
      </c>
      <c r="T102" s="247" t="s">
        <v>306</v>
      </c>
      <c r="U102" s="247" t="s">
        <v>306</v>
      </c>
      <c r="V102" s="247">
        <v>6</v>
      </c>
      <c r="W102" s="247">
        <v>128</v>
      </c>
    </row>
    <row r="103" spans="1:23" x14ac:dyDescent="0.25">
      <c r="A103" s="246">
        <v>45667</v>
      </c>
      <c r="B103" s="247" t="s">
        <v>286</v>
      </c>
      <c r="C103" s="247" t="s">
        <v>108</v>
      </c>
      <c r="D103" s="247"/>
      <c r="E103" s="247"/>
      <c r="F103" s="247" t="s">
        <v>45</v>
      </c>
      <c r="G103" s="247" t="s">
        <v>7</v>
      </c>
      <c r="H103" s="247" t="s">
        <v>290</v>
      </c>
      <c r="I103" s="248" t="s">
        <v>288</v>
      </c>
      <c r="J103" s="246">
        <v>45906</v>
      </c>
      <c r="K103" s="249">
        <v>30</v>
      </c>
      <c r="L103" s="250">
        <v>30</v>
      </c>
      <c r="M103" s="251">
        <v>175</v>
      </c>
      <c r="N103" s="252">
        <v>0</v>
      </c>
      <c r="O103" s="252">
        <v>0</v>
      </c>
      <c r="P103" s="253">
        <v>5250</v>
      </c>
      <c r="Q103" s="247" t="s">
        <v>109</v>
      </c>
      <c r="R103" s="249" t="s">
        <v>195</v>
      </c>
      <c r="S103" s="247" t="s">
        <v>289</v>
      </c>
      <c r="T103" s="247" t="s">
        <v>1</v>
      </c>
      <c r="U103" s="247" t="s">
        <v>289</v>
      </c>
      <c r="V103" s="247">
        <v>6</v>
      </c>
      <c r="W103" s="247">
        <v>239</v>
      </c>
    </row>
    <row r="104" spans="1:23" x14ac:dyDescent="0.25">
      <c r="A104" s="246">
        <v>45667</v>
      </c>
      <c r="B104" s="247" t="s">
        <v>286</v>
      </c>
      <c r="C104" s="247" t="s">
        <v>108</v>
      </c>
      <c r="D104" s="247"/>
      <c r="E104" s="247"/>
      <c r="F104" s="247" t="s">
        <v>45</v>
      </c>
      <c r="G104" s="247" t="s">
        <v>8</v>
      </c>
      <c r="H104" s="247" t="s">
        <v>293</v>
      </c>
      <c r="I104" s="248" t="s">
        <v>292</v>
      </c>
      <c r="J104" s="246">
        <v>45913</v>
      </c>
      <c r="K104" s="249">
        <v>30</v>
      </c>
      <c r="L104" s="250">
        <v>30</v>
      </c>
      <c r="M104" s="251">
        <v>175</v>
      </c>
      <c r="N104" s="252">
        <v>0</v>
      </c>
      <c r="O104" s="252">
        <v>0</v>
      </c>
      <c r="P104" s="253">
        <v>5250</v>
      </c>
      <c r="Q104" s="247" t="s">
        <v>109</v>
      </c>
      <c r="R104" s="249" t="s">
        <v>195</v>
      </c>
      <c r="S104" s="247" t="s">
        <v>1</v>
      </c>
      <c r="T104" s="247" t="s">
        <v>289</v>
      </c>
      <c r="U104" s="247" t="s">
        <v>289</v>
      </c>
      <c r="V104" s="247">
        <v>6</v>
      </c>
      <c r="W104" s="247">
        <v>246</v>
      </c>
    </row>
    <row r="105" spans="1:23" x14ac:dyDescent="0.25">
      <c r="A105" s="246">
        <v>45650</v>
      </c>
      <c r="B105" s="247" t="s">
        <v>136</v>
      </c>
      <c r="C105" s="247" t="s">
        <v>108</v>
      </c>
      <c r="D105" s="247"/>
      <c r="E105" s="247"/>
      <c r="F105" s="247" t="s">
        <v>45</v>
      </c>
      <c r="G105" s="247" t="s">
        <v>7</v>
      </c>
      <c r="H105" s="247" t="s">
        <v>290</v>
      </c>
      <c r="I105" s="248" t="s">
        <v>288</v>
      </c>
      <c r="J105" s="246">
        <v>45836</v>
      </c>
      <c r="K105" s="249">
        <v>20</v>
      </c>
      <c r="L105" s="250">
        <v>20</v>
      </c>
      <c r="M105" s="251">
        <v>190</v>
      </c>
      <c r="N105" s="252">
        <v>0</v>
      </c>
      <c r="O105" s="252">
        <v>0</v>
      </c>
      <c r="P105" s="253">
        <v>3800</v>
      </c>
      <c r="Q105" s="247" t="s">
        <v>109</v>
      </c>
      <c r="R105" s="249" t="s">
        <v>195</v>
      </c>
      <c r="S105" s="247" t="s">
        <v>289</v>
      </c>
      <c r="T105" s="247" t="s">
        <v>1</v>
      </c>
      <c r="U105" s="247" t="s">
        <v>289</v>
      </c>
      <c r="V105" s="247">
        <v>6</v>
      </c>
      <c r="W105" s="247">
        <v>186</v>
      </c>
    </row>
    <row r="106" spans="1:23" x14ac:dyDescent="0.25">
      <c r="A106" s="246">
        <v>45650</v>
      </c>
      <c r="B106" s="247" t="s">
        <v>136</v>
      </c>
      <c r="C106" s="247" t="s">
        <v>108</v>
      </c>
      <c r="D106" s="247"/>
      <c r="E106" s="247"/>
      <c r="F106" s="247" t="s">
        <v>45</v>
      </c>
      <c r="G106" s="247" t="s">
        <v>7</v>
      </c>
      <c r="H106" s="247" t="s">
        <v>290</v>
      </c>
      <c r="I106" s="248" t="s">
        <v>288</v>
      </c>
      <c r="J106" s="246">
        <v>45843</v>
      </c>
      <c r="K106" s="249">
        <v>20</v>
      </c>
      <c r="L106" s="250">
        <v>20</v>
      </c>
      <c r="M106" s="251">
        <v>190</v>
      </c>
      <c r="N106" s="252">
        <v>0</v>
      </c>
      <c r="O106" s="252">
        <v>0</v>
      </c>
      <c r="P106" s="253">
        <v>3800</v>
      </c>
      <c r="Q106" s="247" t="s">
        <v>109</v>
      </c>
      <c r="R106" s="249" t="s">
        <v>195</v>
      </c>
      <c r="S106" s="247" t="s">
        <v>289</v>
      </c>
      <c r="T106" s="247" t="s">
        <v>1</v>
      </c>
      <c r="U106" s="247" t="s">
        <v>289</v>
      </c>
      <c r="V106" s="247">
        <v>6</v>
      </c>
      <c r="W106" s="247">
        <v>193</v>
      </c>
    </row>
    <row r="107" spans="1:23" x14ac:dyDescent="0.25">
      <c r="A107" s="246">
        <v>45650</v>
      </c>
      <c r="B107" s="247" t="s">
        <v>136</v>
      </c>
      <c r="C107" s="247" t="s">
        <v>108</v>
      </c>
      <c r="D107" s="247"/>
      <c r="E107" s="247"/>
      <c r="F107" s="247" t="s">
        <v>45</v>
      </c>
      <c r="G107" s="247" t="s">
        <v>7</v>
      </c>
      <c r="H107" s="247" t="s">
        <v>290</v>
      </c>
      <c r="I107" s="248" t="s">
        <v>288</v>
      </c>
      <c r="J107" s="246">
        <v>45850</v>
      </c>
      <c r="K107" s="249">
        <v>20</v>
      </c>
      <c r="L107" s="250">
        <v>20</v>
      </c>
      <c r="M107" s="251">
        <v>190</v>
      </c>
      <c r="N107" s="252">
        <v>0</v>
      </c>
      <c r="O107" s="252">
        <v>0</v>
      </c>
      <c r="P107" s="253">
        <v>3800</v>
      </c>
      <c r="Q107" s="247" t="s">
        <v>109</v>
      </c>
      <c r="R107" s="249" t="s">
        <v>195</v>
      </c>
      <c r="S107" s="247" t="s">
        <v>289</v>
      </c>
      <c r="T107" s="247" t="s">
        <v>1</v>
      </c>
      <c r="U107" s="247" t="s">
        <v>289</v>
      </c>
      <c r="V107" s="247">
        <v>6</v>
      </c>
      <c r="W107" s="247">
        <v>200</v>
      </c>
    </row>
    <row r="108" spans="1:23" x14ac:dyDescent="0.25">
      <c r="A108" s="246">
        <v>45650</v>
      </c>
      <c r="B108" s="247" t="s">
        <v>136</v>
      </c>
      <c r="C108" s="247" t="s">
        <v>108</v>
      </c>
      <c r="D108" s="247"/>
      <c r="E108" s="247"/>
      <c r="F108" s="247" t="s">
        <v>45</v>
      </c>
      <c r="G108" s="247" t="s">
        <v>7</v>
      </c>
      <c r="H108" s="247" t="s">
        <v>290</v>
      </c>
      <c r="I108" s="248" t="s">
        <v>288</v>
      </c>
      <c r="J108" s="246">
        <v>45857</v>
      </c>
      <c r="K108" s="249">
        <v>20</v>
      </c>
      <c r="L108" s="250">
        <v>20</v>
      </c>
      <c r="M108" s="251">
        <v>190</v>
      </c>
      <c r="N108" s="252">
        <v>0</v>
      </c>
      <c r="O108" s="252">
        <v>0</v>
      </c>
      <c r="P108" s="253">
        <v>3800</v>
      </c>
      <c r="Q108" s="247" t="s">
        <v>109</v>
      </c>
      <c r="R108" s="249" t="s">
        <v>195</v>
      </c>
      <c r="S108" s="247" t="s">
        <v>289</v>
      </c>
      <c r="T108" s="247" t="s">
        <v>1</v>
      </c>
      <c r="U108" s="247" t="s">
        <v>289</v>
      </c>
      <c r="V108" s="247">
        <v>6</v>
      </c>
      <c r="W108" s="247">
        <v>207</v>
      </c>
    </row>
    <row r="109" spans="1:23" x14ac:dyDescent="0.25">
      <c r="A109" s="246">
        <v>45650</v>
      </c>
      <c r="B109" s="247" t="s">
        <v>136</v>
      </c>
      <c r="C109" s="247" t="s">
        <v>108</v>
      </c>
      <c r="D109" s="247"/>
      <c r="E109" s="247"/>
      <c r="F109" s="247" t="s">
        <v>45</v>
      </c>
      <c r="G109" s="247" t="s">
        <v>7</v>
      </c>
      <c r="H109" s="247" t="s">
        <v>290</v>
      </c>
      <c r="I109" s="248" t="s">
        <v>288</v>
      </c>
      <c r="J109" s="246">
        <v>45864</v>
      </c>
      <c r="K109" s="249">
        <v>20</v>
      </c>
      <c r="L109" s="250">
        <v>20</v>
      </c>
      <c r="M109" s="251">
        <v>200</v>
      </c>
      <c r="N109" s="252">
        <v>0</v>
      </c>
      <c r="O109" s="252">
        <v>0</v>
      </c>
      <c r="P109" s="253">
        <v>4000</v>
      </c>
      <c r="Q109" s="247" t="s">
        <v>109</v>
      </c>
      <c r="R109" s="249" t="s">
        <v>195</v>
      </c>
      <c r="S109" s="247" t="s">
        <v>289</v>
      </c>
      <c r="T109" s="247" t="s">
        <v>1</v>
      </c>
      <c r="U109" s="247" t="s">
        <v>289</v>
      </c>
      <c r="V109" s="247">
        <v>6</v>
      </c>
      <c r="W109" s="247">
        <v>214</v>
      </c>
    </row>
    <row r="110" spans="1:23" x14ac:dyDescent="0.25">
      <c r="A110" s="246">
        <v>45650</v>
      </c>
      <c r="B110" s="247" t="s">
        <v>136</v>
      </c>
      <c r="C110" s="247" t="s">
        <v>108</v>
      </c>
      <c r="D110" s="247"/>
      <c r="E110" s="247"/>
      <c r="F110" s="247" t="s">
        <v>45</v>
      </c>
      <c r="G110" s="247" t="s">
        <v>7</v>
      </c>
      <c r="H110" s="247" t="s">
        <v>290</v>
      </c>
      <c r="I110" s="248" t="s">
        <v>288</v>
      </c>
      <c r="J110" s="246">
        <v>45871</v>
      </c>
      <c r="K110" s="249">
        <v>20</v>
      </c>
      <c r="L110" s="250">
        <v>20</v>
      </c>
      <c r="M110" s="251">
        <v>200</v>
      </c>
      <c r="N110" s="252">
        <v>0</v>
      </c>
      <c r="O110" s="252">
        <v>0</v>
      </c>
      <c r="P110" s="253">
        <v>4000</v>
      </c>
      <c r="Q110" s="247" t="s">
        <v>109</v>
      </c>
      <c r="R110" s="249" t="s">
        <v>195</v>
      </c>
      <c r="S110" s="247" t="s">
        <v>289</v>
      </c>
      <c r="T110" s="247" t="s">
        <v>1</v>
      </c>
      <c r="U110" s="247" t="s">
        <v>289</v>
      </c>
      <c r="V110" s="247">
        <v>6</v>
      </c>
      <c r="W110" s="247">
        <v>221</v>
      </c>
    </row>
    <row r="111" spans="1:23" x14ac:dyDescent="0.25">
      <c r="A111" s="246">
        <v>45650</v>
      </c>
      <c r="B111" s="247" t="s">
        <v>136</v>
      </c>
      <c r="C111" s="247" t="s">
        <v>108</v>
      </c>
      <c r="D111" s="247"/>
      <c r="E111" s="247"/>
      <c r="F111" s="247" t="s">
        <v>45</v>
      </c>
      <c r="G111" s="247" t="s">
        <v>7</v>
      </c>
      <c r="H111" s="247" t="s">
        <v>290</v>
      </c>
      <c r="I111" s="248" t="s">
        <v>288</v>
      </c>
      <c r="J111" s="246">
        <v>45878</v>
      </c>
      <c r="K111" s="249">
        <v>40</v>
      </c>
      <c r="L111" s="250">
        <v>40</v>
      </c>
      <c r="M111" s="251">
        <v>225</v>
      </c>
      <c r="N111" s="252">
        <v>0</v>
      </c>
      <c r="O111" s="252">
        <v>0</v>
      </c>
      <c r="P111" s="253">
        <v>9000</v>
      </c>
      <c r="Q111" s="247" t="s">
        <v>109</v>
      </c>
      <c r="R111" s="249" t="s">
        <v>195</v>
      </c>
      <c r="S111" s="247" t="s">
        <v>289</v>
      </c>
      <c r="T111" s="247" t="s">
        <v>1</v>
      </c>
      <c r="U111" s="247" t="s">
        <v>289</v>
      </c>
      <c r="V111" s="247">
        <v>6</v>
      </c>
      <c r="W111" s="247">
        <v>228</v>
      </c>
    </row>
    <row r="112" spans="1:23" x14ac:dyDescent="0.25">
      <c r="A112" s="246">
        <v>45650</v>
      </c>
      <c r="B112" s="247" t="s">
        <v>136</v>
      </c>
      <c r="C112" s="247" t="s">
        <v>108</v>
      </c>
      <c r="D112" s="247"/>
      <c r="E112" s="247"/>
      <c r="F112" s="247" t="s">
        <v>45</v>
      </c>
      <c r="G112" s="247" t="s">
        <v>7</v>
      </c>
      <c r="H112" s="247" t="s">
        <v>290</v>
      </c>
      <c r="I112" s="248" t="s">
        <v>288</v>
      </c>
      <c r="J112" s="246">
        <v>45885</v>
      </c>
      <c r="K112" s="249">
        <v>40</v>
      </c>
      <c r="L112" s="250">
        <v>40</v>
      </c>
      <c r="M112" s="251">
        <v>225</v>
      </c>
      <c r="N112" s="252">
        <v>0</v>
      </c>
      <c r="O112" s="252">
        <v>0</v>
      </c>
      <c r="P112" s="253">
        <v>9000</v>
      </c>
      <c r="Q112" s="247" t="s">
        <v>109</v>
      </c>
      <c r="R112" s="249" t="s">
        <v>195</v>
      </c>
      <c r="S112" s="247" t="s">
        <v>289</v>
      </c>
      <c r="T112" s="247" t="s">
        <v>1</v>
      </c>
      <c r="U112" s="247" t="s">
        <v>289</v>
      </c>
      <c r="V112" s="247">
        <v>6</v>
      </c>
      <c r="W112" s="247">
        <v>235</v>
      </c>
    </row>
    <row r="113" spans="1:23" x14ac:dyDescent="0.25">
      <c r="A113" s="246">
        <v>45650</v>
      </c>
      <c r="B113" s="247" t="s">
        <v>136</v>
      </c>
      <c r="C113" s="247" t="s">
        <v>108</v>
      </c>
      <c r="D113" s="247"/>
      <c r="E113" s="247"/>
      <c r="F113" s="247" t="s">
        <v>45</v>
      </c>
      <c r="G113" s="247" t="s">
        <v>7</v>
      </c>
      <c r="H113" s="247" t="s">
        <v>290</v>
      </c>
      <c r="I113" s="248" t="s">
        <v>288</v>
      </c>
      <c r="J113" s="246">
        <v>45892</v>
      </c>
      <c r="K113" s="249">
        <v>40</v>
      </c>
      <c r="L113" s="250">
        <v>40</v>
      </c>
      <c r="M113" s="251">
        <v>225</v>
      </c>
      <c r="N113" s="252">
        <v>0</v>
      </c>
      <c r="O113" s="252">
        <v>0</v>
      </c>
      <c r="P113" s="253">
        <v>9000</v>
      </c>
      <c r="Q113" s="247" t="s">
        <v>109</v>
      </c>
      <c r="R113" s="249" t="s">
        <v>195</v>
      </c>
      <c r="S113" s="247" t="s">
        <v>289</v>
      </c>
      <c r="T113" s="247" t="s">
        <v>1</v>
      </c>
      <c r="U113" s="247" t="s">
        <v>289</v>
      </c>
      <c r="V113" s="247">
        <v>6</v>
      </c>
      <c r="W113" s="247">
        <v>242</v>
      </c>
    </row>
    <row r="114" spans="1:23" x14ac:dyDescent="0.25">
      <c r="A114" s="246">
        <v>45650</v>
      </c>
      <c r="B114" s="247" t="s">
        <v>136</v>
      </c>
      <c r="C114" s="247" t="s">
        <v>108</v>
      </c>
      <c r="D114" s="247"/>
      <c r="E114" s="247"/>
      <c r="F114" s="247" t="s">
        <v>45</v>
      </c>
      <c r="G114" s="247" t="s">
        <v>7</v>
      </c>
      <c r="H114" s="247" t="s">
        <v>290</v>
      </c>
      <c r="I114" s="248" t="s">
        <v>288</v>
      </c>
      <c r="J114" s="246">
        <v>45899</v>
      </c>
      <c r="K114" s="249">
        <v>40</v>
      </c>
      <c r="L114" s="250">
        <v>40</v>
      </c>
      <c r="M114" s="251">
        <v>225</v>
      </c>
      <c r="N114" s="252">
        <v>0</v>
      </c>
      <c r="O114" s="252">
        <v>0</v>
      </c>
      <c r="P114" s="253">
        <v>9000</v>
      </c>
      <c r="Q114" s="247" t="s">
        <v>109</v>
      </c>
      <c r="R114" s="249" t="s">
        <v>195</v>
      </c>
      <c r="S114" s="247" t="s">
        <v>289</v>
      </c>
      <c r="T114" s="247" t="s">
        <v>1</v>
      </c>
      <c r="U114" s="247" t="s">
        <v>289</v>
      </c>
      <c r="V114" s="247">
        <v>6</v>
      </c>
      <c r="W114" s="247">
        <v>249</v>
      </c>
    </row>
    <row r="115" spans="1:23" x14ac:dyDescent="0.25">
      <c r="A115" s="246">
        <v>45650</v>
      </c>
      <c r="B115" s="247" t="s">
        <v>136</v>
      </c>
      <c r="C115" s="247" t="s">
        <v>108</v>
      </c>
      <c r="D115" s="247"/>
      <c r="E115" s="247"/>
      <c r="F115" s="247" t="s">
        <v>45</v>
      </c>
      <c r="G115" s="247" t="s">
        <v>7</v>
      </c>
      <c r="H115" s="247" t="s">
        <v>290</v>
      </c>
      <c r="I115" s="248" t="s">
        <v>288</v>
      </c>
      <c r="J115" s="246">
        <v>45906</v>
      </c>
      <c r="K115" s="249">
        <v>20</v>
      </c>
      <c r="L115" s="250">
        <v>20</v>
      </c>
      <c r="M115" s="251">
        <v>190</v>
      </c>
      <c r="N115" s="252">
        <v>0</v>
      </c>
      <c r="O115" s="252">
        <v>0</v>
      </c>
      <c r="P115" s="253">
        <v>3800</v>
      </c>
      <c r="Q115" s="247" t="s">
        <v>109</v>
      </c>
      <c r="R115" s="249" t="s">
        <v>195</v>
      </c>
      <c r="S115" s="247" t="s">
        <v>289</v>
      </c>
      <c r="T115" s="247" t="s">
        <v>1</v>
      </c>
      <c r="U115" s="247" t="s">
        <v>289</v>
      </c>
      <c r="V115" s="247">
        <v>6</v>
      </c>
      <c r="W115" s="247">
        <v>256</v>
      </c>
    </row>
    <row r="116" spans="1:23" x14ac:dyDescent="0.25">
      <c r="A116" s="246">
        <v>45650</v>
      </c>
      <c r="B116" s="247" t="s">
        <v>136</v>
      </c>
      <c r="C116" s="247" t="s">
        <v>108</v>
      </c>
      <c r="D116" s="247"/>
      <c r="E116" s="247"/>
      <c r="F116" s="247" t="s">
        <v>45</v>
      </c>
      <c r="G116" s="247" t="s">
        <v>7</v>
      </c>
      <c r="H116" s="247" t="s">
        <v>290</v>
      </c>
      <c r="I116" s="248" t="s">
        <v>288</v>
      </c>
      <c r="J116" s="246">
        <v>45913</v>
      </c>
      <c r="K116" s="249">
        <v>20</v>
      </c>
      <c r="L116" s="250">
        <v>20</v>
      </c>
      <c r="M116" s="251">
        <v>190</v>
      </c>
      <c r="N116" s="252">
        <v>0</v>
      </c>
      <c r="O116" s="252">
        <v>0</v>
      </c>
      <c r="P116" s="253">
        <v>3800</v>
      </c>
      <c r="Q116" s="247" t="s">
        <v>109</v>
      </c>
      <c r="R116" s="249" t="s">
        <v>195</v>
      </c>
      <c r="S116" s="247" t="s">
        <v>289</v>
      </c>
      <c r="T116" s="247" t="s">
        <v>1</v>
      </c>
      <c r="U116" s="247" t="s">
        <v>289</v>
      </c>
      <c r="V116" s="247">
        <v>6</v>
      </c>
      <c r="W116" s="247">
        <v>263</v>
      </c>
    </row>
    <row r="117" spans="1:23" x14ac:dyDescent="0.25">
      <c r="A117" s="246">
        <v>45650</v>
      </c>
      <c r="B117" s="247" t="s">
        <v>136</v>
      </c>
      <c r="C117" s="247" t="s">
        <v>108</v>
      </c>
      <c r="D117" s="247"/>
      <c r="E117" s="247"/>
      <c r="F117" s="247" t="s">
        <v>45</v>
      </c>
      <c r="G117" s="247" t="s">
        <v>7</v>
      </c>
      <c r="H117" s="247" t="s">
        <v>290</v>
      </c>
      <c r="I117" s="248" t="s">
        <v>288</v>
      </c>
      <c r="J117" s="246">
        <v>45920</v>
      </c>
      <c r="K117" s="249">
        <v>20</v>
      </c>
      <c r="L117" s="250">
        <v>20</v>
      </c>
      <c r="M117" s="251">
        <v>190</v>
      </c>
      <c r="N117" s="252">
        <v>0</v>
      </c>
      <c r="O117" s="252">
        <v>0</v>
      </c>
      <c r="P117" s="253">
        <v>3800</v>
      </c>
      <c r="Q117" s="247" t="s">
        <v>109</v>
      </c>
      <c r="R117" s="249" t="s">
        <v>195</v>
      </c>
      <c r="S117" s="247" t="s">
        <v>289</v>
      </c>
      <c r="T117" s="247" t="s">
        <v>1</v>
      </c>
      <c r="U117" s="247" t="s">
        <v>289</v>
      </c>
      <c r="V117" s="247">
        <v>6</v>
      </c>
      <c r="W117" s="247">
        <v>270</v>
      </c>
    </row>
    <row r="118" spans="1:23" x14ac:dyDescent="0.25">
      <c r="A118" s="246">
        <v>45650</v>
      </c>
      <c r="B118" s="247" t="s">
        <v>136</v>
      </c>
      <c r="C118" s="247" t="s">
        <v>108</v>
      </c>
      <c r="D118" s="247"/>
      <c r="E118" s="247"/>
      <c r="F118" s="247" t="s">
        <v>45</v>
      </c>
      <c r="G118" s="247" t="s">
        <v>7</v>
      </c>
      <c r="H118" s="247" t="s">
        <v>290</v>
      </c>
      <c r="I118" s="248" t="s">
        <v>288</v>
      </c>
      <c r="J118" s="246">
        <v>45927</v>
      </c>
      <c r="K118" s="249">
        <v>20</v>
      </c>
      <c r="L118" s="250">
        <v>20</v>
      </c>
      <c r="M118" s="251">
        <v>190</v>
      </c>
      <c r="N118" s="252">
        <v>0</v>
      </c>
      <c r="O118" s="252">
        <v>0</v>
      </c>
      <c r="P118" s="253">
        <v>3800</v>
      </c>
      <c r="Q118" s="247" t="s">
        <v>109</v>
      </c>
      <c r="R118" s="249" t="s">
        <v>195</v>
      </c>
      <c r="S118" s="247" t="s">
        <v>289</v>
      </c>
      <c r="T118" s="247" t="s">
        <v>1</v>
      </c>
      <c r="U118" s="247" t="s">
        <v>289</v>
      </c>
      <c r="V118" s="247">
        <v>6</v>
      </c>
      <c r="W118" s="247">
        <v>277</v>
      </c>
    </row>
    <row r="119" spans="1:23" x14ac:dyDescent="0.25">
      <c r="A119" s="246">
        <v>45650</v>
      </c>
      <c r="B119" s="247" t="s">
        <v>136</v>
      </c>
      <c r="C119" s="247" t="s">
        <v>108</v>
      </c>
      <c r="D119" s="247"/>
      <c r="E119" s="247"/>
      <c r="F119" s="247" t="s">
        <v>45</v>
      </c>
      <c r="G119" s="247" t="s">
        <v>7</v>
      </c>
      <c r="H119" s="247" t="s">
        <v>290</v>
      </c>
      <c r="I119" s="248" t="s">
        <v>288</v>
      </c>
      <c r="J119" s="246">
        <v>45934</v>
      </c>
      <c r="K119" s="249">
        <v>20</v>
      </c>
      <c r="L119" s="250">
        <v>20</v>
      </c>
      <c r="M119" s="251">
        <v>190</v>
      </c>
      <c r="N119" s="252">
        <v>0</v>
      </c>
      <c r="O119" s="252">
        <v>0</v>
      </c>
      <c r="P119" s="253">
        <v>3800</v>
      </c>
      <c r="Q119" s="247" t="s">
        <v>109</v>
      </c>
      <c r="R119" s="249" t="s">
        <v>195</v>
      </c>
      <c r="S119" s="247" t="s">
        <v>289</v>
      </c>
      <c r="T119" s="247" t="s">
        <v>1</v>
      </c>
      <c r="U119" s="247" t="s">
        <v>289</v>
      </c>
      <c r="V119" s="247">
        <v>6</v>
      </c>
      <c r="W119" s="247">
        <v>284</v>
      </c>
    </row>
    <row r="120" spans="1:23" x14ac:dyDescent="0.25">
      <c r="A120" s="246">
        <v>45650</v>
      </c>
      <c r="B120" s="247" t="s">
        <v>136</v>
      </c>
      <c r="C120" s="247" t="s">
        <v>108</v>
      </c>
      <c r="D120" s="247"/>
      <c r="E120" s="247"/>
      <c r="F120" s="247" t="s">
        <v>45</v>
      </c>
      <c r="G120" s="247" t="s">
        <v>7</v>
      </c>
      <c r="H120" s="247" t="s">
        <v>290</v>
      </c>
      <c r="I120" s="248" t="s">
        <v>288</v>
      </c>
      <c r="J120" s="246">
        <v>45941</v>
      </c>
      <c r="K120" s="249">
        <v>20</v>
      </c>
      <c r="L120" s="250">
        <v>20</v>
      </c>
      <c r="M120" s="251">
        <v>190</v>
      </c>
      <c r="N120" s="252">
        <v>0</v>
      </c>
      <c r="O120" s="252">
        <v>0</v>
      </c>
      <c r="P120" s="253">
        <v>3800</v>
      </c>
      <c r="Q120" s="247" t="s">
        <v>109</v>
      </c>
      <c r="R120" s="249" t="s">
        <v>195</v>
      </c>
      <c r="S120" s="247" t="s">
        <v>289</v>
      </c>
      <c r="T120" s="247" t="s">
        <v>1</v>
      </c>
      <c r="U120" s="247" t="s">
        <v>289</v>
      </c>
      <c r="V120" s="247">
        <v>6</v>
      </c>
      <c r="W120" s="247">
        <v>291</v>
      </c>
    </row>
    <row r="121" spans="1:23" x14ac:dyDescent="0.25">
      <c r="A121" s="246">
        <v>45650</v>
      </c>
      <c r="B121" s="247" t="s">
        <v>136</v>
      </c>
      <c r="C121" s="247" t="s">
        <v>108</v>
      </c>
      <c r="D121" s="247"/>
      <c r="E121" s="247"/>
      <c r="F121" s="247" t="s">
        <v>45</v>
      </c>
      <c r="G121" s="247" t="s">
        <v>7</v>
      </c>
      <c r="H121" s="247" t="s">
        <v>290</v>
      </c>
      <c r="I121" s="248" t="s">
        <v>288</v>
      </c>
      <c r="J121" s="246">
        <v>45948</v>
      </c>
      <c r="K121" s="249">
        <v>20</v>
      </c>
      <c r="L121" s="250">
        <v>20</v>
      </c>
      <c r="M121" s="251">
        <v>190</v>
      </c>
      <c r="N121" s="252">
        <v>0</v>
      </c>
      <c r="O121" s="252">
        <v>0</v>
      </c>
      <c r="P121" s="253">
        <v>3800</v>
      </c>
      <c r="Q121" s="247" t="s">
        <v>109</v>
      </c>
      <c r="R121" s="249" t="s">
        <v>195</v>
      </c>
      <c r="S121" s="247" t="s">
        <v>289</v>
      </c>
      <c r="T121" s="247" t="s">
        <v>1</v>
      </c>
      <c r="U121" s="247" t="s">
        <v>289</v>
      </c>
      <c r="V121" s="247">
        <v>6</v>
      </c>
      <c r="W121" s="247">
        <v>298</v>
      </c>
    </row>
    <row r="122" spans="1:23" x14ac:dyDescent="0.25">
      <c r="A122" s="246">
        <v>45650</v>
      </c>
      <c r="B122" s="247" t="s">
        <v>136</v>
      </c>
      <c r="C122" s="247" t="s">
        <v>108</v>
      </c>
      <c r="D122" s="247"/>
      <c r="E122" s="247"/>
      <c r="F122" s="247" t="s">
        <v>45</v>
      </c>
      <c r="G122" s="247" t="s">
        <v>7</v>
      </c>
      <c r="H122" s="247" t="s">
        <v>290</v>
      </c>
      <c r="I122" s="248" t="s">
        <v>288</v>
      </c>
      <c r="J122" s="246">
        <v>45955</v>
      </c>
      <c r="K122" s="249">
        <v>20</v>
      </c>
      <c r="L122" s="250">
        <v>20</v>
      </c>
      <c r="M122" s="251">
        <v>190</v>
      </c>
      <c r="N122" s="252">
        <v>0</v>
      </c>
      <c r="O122" s="252">
        <v>0</v>
      </c>
      <c r="P122" s="253">
        <v>3800</v>
      </c>
      <c r="Q122" s="247" t="s">
        <v>109</v>
      </c>
      <c r="R122" s="249" t="s">
        <v>195</v>
      </c>
      <c r="S122" s="247" t="s">
        <v>289</v>
      </c>
      <c r="T122" s="247" t="s">
        <v>1</v>
      </c>
      <c r="U122" s="247" t="s">
        <v>289</v>
      </c>
      <c r="V122" s="247">
        <v>6</v>
      </c>
      <c r="W122" s="247">
        <v>305</v>
      </c>
    </row>
    <row r="123" spans="1:23" x14ac:dyDescent="0.25">
      <c r="A123" s="246">
        <v>45650</v>
      </c>
      <c r="B123" s="247" t="s">
        <v>136</v>
      </c>
      <c r="C123" s="247" t="s">
        <v>108</v>
      </c>
      <c r="D123" s="247"/>
      <c r="E123" s="247"/>
      <c r="F123" s="247" t="s">
        <v>45</v>
      </c>
      <c r="G123" s="247" t="s">
        <v>7</v>
      </c>
      <c r="H123" s="247" t="s">
        <v>290</v>
      </c>
      <c r="I123" s="248" t="s">
        <v>288</v>
      </c>
      <c r="J123" s="246">
        <v>45962</v>
      </c>
      <c r="K123" s="249">
        <v>20</v>
      </c>
      <c r="L123" s="250">
        <v>20</v>
      </c>
      <c r="M123" s="251">
        <v>190</v>
      </c>
      <c r="N123" s="252">
        <v>0</v>
      </c>
      <c r="O123" s="252">
        <v>0</v>
      </c>
      <c r="P123" s="253">
        <v>3800</v>
      </c>
      <c r="Q123" s="247" t="s">
        <v>109</v>
      </c>
      <c r="R123" s="249" t="s">
        <v>195</v>
      </c>
      <c r="S123" s="247" t="s">
        <v>289</v>
      </c>
      <c r="T123" s="247" t="s">
        <v>1</v>
      </c>
      <c r="U123" s="247" t="s">
        <v>289</v>
      </c>
      <c r="V123" s="247">
        <v>6</v>
      </c>
      <c r="W123" s="247">
        <v>312</v>
      </c>
    </row>
    <row r="124" spans="1:23" x14ac:dyDescent="0.25">
      <c r="A124" s="246">
        <v>45650</v>
      </c>
      <c r="B124" s="247" t="s">
        <v>136</v>
      </c>
      <c r="C124" s="247" t="s">
        <v>108</v>
      </c>
      <c r="D124" s="247"/>
      <c r="E124" s="247"/>
      <c r="F124" s="247" t="s">
        <v>45</v>
      </c>
      <c r="G124" s="247" t="s">
        <v>7</v>
      </c>
      <c r="H124" s="247" t="s">
        <v>290</v>
      </c>
      <c r="I124" s="248" t="s">
        <v>288</v>
      </c>
      <c r="J124" s="246">
        <v>45969</v>
      </c>
      <c r="K124" s="249">
        <v>20</v>
      </c>
      <c r="L124" s="250">
        <v>20</v>
      </c>
      <c r="M124" s="251">
        <v>190</v>
      </c>
      <c r="N124" s="252">
        <v>0</v>
      </c>
      <c r="O124" s="252">
        <v>0</v>
      </c>
      <c r="P124" s="253">
        <v>3800</v>
      </c>
      <c r="Q124" s="247" t="s">
        <v>109</v>
      </c>
      <c r="R124" s="249" t="s">
        <v>195</v>
      </c>
      <c r="S124" s="247" t="s">
        <v>289</v>
      </c>
      <c r="T124" s="247" t="s">
        <v>1</v>
      </c>
      <c r="U124" s="247" t="s">
        <v>289</v>
      </c>
      <c r="V124" s="247">
        <v>6</v>
      </c>
      <c r="W124" s="247">
        <v>319</v>
      </c>
    </row>
    <row r="125" spans="1:23" x14ac:dyDescent="0.25">
      <c r="A125" s="246">
        <v>45650</v>
      </c>
      <c r="B125" s="247" t="s">
        <v>136</v>
      </c>
      <c r="C125" s="247" t="s">
        <v>108</v>
      </c>
      <c r="D125" s="247"/>
      <c r="E125" s="247"/>
      <c r="F125" s="247" t="s">
        <v>45</v>
      </c>
      <c r="G125" s="247" t="s">
        <v>7</v>
      </c>
      <c r="H125" s="247" t="s">
        <v>290</v>
      </c>
      <c r="I125" s="248" t="s">
        <v>288</v>
      </c>
      <c r="J125" s="246">
        <v>45976</v>
      </c>
      <c r="K125" s="249">
        <v>20</v>
      </c>
      <c r="L125" s="250">
        <v>20</v>
      </c>
      <c r="M125" s="251">
        <v>190</v>
      </c>
      <c r="N125" s="252">
        <v>0</v>
      </c>
      <c r="O125" s="252">
        <v>0</v>
      </c>
      <c r="P125" s="253">
        <v>3800</v>
      </c>
      <c r="Q125" s="247" t="s">
        <v>109</v>
      </c>
      <c r="R125" s="249" t="s">
        <v>195</v>
      </c>
      <c r="S125" s="247" t="s">
        <v>289</v>
      </c>
      <c r="T125" s="247" t="s">
        <v>1</v>
      </c>
      <c r="U125" s="247" t="s">
        <v>289</v>
      </c>
      <c r="V125" s="247">
        <v>6</v>
      </c>
      <c r="W125" s="247">
        <v>326</v>
      </c>
    </row>
    <row r="126" spans="1:23" x14ac:dyDescent="0.25">
      <c r="A126" s="246">
        <v>45650</v>
      </c>
      <c r="B126" s="247" t="s">
        <v>136</v>
      </c>
      <c r="C126" s="247" t="s">
        <v>108</v>
      </c>
      <c r="D126" s="247"/>
      <c r="E126" s="247"/>
      <c r="F126" s="247" t="s">
        <v>45</v>
      </c>
      <c r="G126" s="247" t="s">
        <v>7</v>
      </c>
      <c r="H126" s="247" t="s">
        <v>290</v>
      </c>
      <c r="I126" s="248" t="s">
        <v>288</v>
      </c>
      <c r="J126" s="246">
        <v>45983</v>
      </c>
      <c r="K126" s="249">
        <v>20</v>
      </c>
      <c r="L126" s="250">
        <v>20</v>
      </c>
      <c r="M126" s="251">
        <v>190</v>
      </c>
      <c r="N126" s="252">
        <v>0</v>
      </c>
      <c r="O126" s="252">
        <v>0</v>
      </c>
      <c r="P126" s="253">
        <v>3800</v>
      </c>
      <c r="Q126" s="247" t="s">
        <v>109</v>
      </c>
      <c r="R126" s="249" t="s">
        <v>195</v>
      </c>
      <c r="S126" s="247" t="s">
        <v>289</v>
      </c>
      <c r="T126" s="247" t="s">
        <v>1</v>
      </c>
      <c r="U126" s="247" t="s">
        <v>289</v>
      </c>
      <c r="V126" s="247">
        <v>6</v>
      </c>
      <c r="W126" s="247">
        <v>333</v>
      </c>
    </row>
    <row r="127" spans="1:23" x14ac:dyDescent="0.25">
      <c r="A127" s="246">
        <v>45650</v>
      </c>
      <c r="B127" s="247" t="s">
        <v>136</v>
      </c>
      <c r="C127" s="247" t="s">
        <v>108</v>
      </c>
      <c r="D127" s="247"/>
      <c r="E127" s="247"/>
      <c r="F127" s="247" t="s">
        <v>45</v>
      </c>
      <c r="G127" s="247" t="s">
        <v>7</v>
      </c>
      <c r="H127" s="247" t="s">
        <v>290</v>
      </c>
      <c r="I127" s="248" t="s">
        <v>288</v>
      </c>
      <c r="J127" s="246">
        <v>46011</v>
      </c>
      <c r="K127" s="249">
        <v>40</v>
      </c>
      <c r="L127" s="250">
        <v>40</v>
      </c>
      <c r="M127" s="251">
        <v>225</v>
      </c>
      <c r="N127" s="252">
        <v>0</v>
      </c>
      <c r="O127" s="252">
        <v>0</v>
      </c>
      <c r="P127" s="253">
        <v>9000</v>
      </c>
      <c r="Q127" s="247" t="s">
        <v>109</v>
      </c>
      <c r="R127" s="249" t="s">
        <v>195</v>
      </c>
      <c r="S127" s="247" t="s">
        <v>289</v>
      </c>
      <c r="T127" s="247" t="s">
        <v>1</v>
      </c>
      <c r="U127" s="247" t="s">
        <v>289</v>
      </c>
      <c r="V127" s="247">
        <v>6</v>
      </c>
      <c r="W127" s="247">
        <v>361</v>
      </c>
    </row>
    <row r="128" spans="1:23" x14ac:dyDescent="0.25">
      <c r="A128" s="246">
        <v>45650</v>
      </c>
      <c r="B128" s="247" t="s">
        <v>136</v>
      </c>
      <c r="C128" s="247" t="s">
        <v>108</v>
      </c>
      <c r="D128" s="247"/>
      <c r="E128" s="247"/>
      <c r="F128" s="247" t="s">
        <v>45</v>
      </c>
      <c r="G128" s="247" t="s">
        <v>7</v>
      </c>
      <c r="H128" s="247" t="s">
        <v>290</v>
      </c>
      <c r="I128" s="248" t="s">
        <v>288</v>
      </c>
      <c r="J128" s="246">
        <v>46018</v>
      </c>
      <c r="K128" s="249">
        <v>40</v>
      </c>
      <c r="L128" s="250">
        <v>40</v>
      </c>
      <c r="M128" s="251">
        <v>225</v>
      </c>
      <c r="N128" s="252">
        <v>0</v>
      </c>
      <c r="O128" s="252">
        <v>0</v>
      </c>
      <c r="P128" s="253">
        <v>9000</v>
      </c>
      <c r="Q128" s="247" t="s">
        <v>109</v>
      </c>
      <c r="R128" s="249" t="s">
        <v>195</v>
      </c>
      <c r="S128" s="247" t="s">
        <v>289</v>
      </c>
      <c r="T128" s="247" t="s">
        <v>1</v>
      </c>
      <c r="U128" s="247" t="s">
        <v>289</v>
      </c>
      <c r="V128" s="247">
        <v>6</v>
      </c>
      <c r="W128" s="247">
        <v>368</v>
      </c>
    </row>
    <row r="129" spans="1:23" x14ac:dyDescent="0.25">
      <c r="A129" s="246">
        <v>45650</v>
      </c>
      <c r="B129" s="247" t="s">
        <v>136</v>
      </c>
      <c r="C129" s="247" t="s">
        <v>108</v>
      </c>
      <c r="D129" s="247"/>
      <c r="E129" s="247"/>
      <c r="F129" s="247" t="s">
        <v>45</v>
      </c>
      <c r="G129" s="247" t="s">
        <v>8</v>
      </c>
      <c r="H129" s="247" t="s">
        <v>293</v>
      </c>
      <c r="I129" s="248" t="s">
        <v>292</v>
      </c>
      <c r="J129" s="246">
        <v>45843</v>
      </c>
      <c r="K129" s="249">
        <v>20</v>
      </c>
      <c r="L129" s="250">
        <v>20</v>
      </c>
      <c r="M129" s="251">
        <v>190</v>
      </c>
      <c r="N129" s="252">
        <v>0</v>
      </c>
      <c r="O129" s="252">
        <v>0</v>
      </c>
      <c r="P129" s="253">
        <v>3800</v>
      </c>
      <c r="Q129" s="247" t="s">
        <v>109</v>
      </c>
      <c r="R129" s="249" t="s">
        <v>195</v>
      </c>
      <c r="S129" s="247" t="s">
        <v>1</v>
      </c>
      <c r="T129" s="247" t="s">
        <v>289</v>
      </c>
      <c r="U129" s="247" t="s">
        <v>289</v>
      </c>
      <c r="V129" s="247">
        <v>6</v>
      </c>
      <c r="W129" s="247">
        <v>193</v>
      </c>
    </row>
    <row r="130" spans="1:23" x14ac:dyDescent="0.25">
      <c r="A130" s="246">
        <v>45650</v>
      </c>
      <c r="B130" s="247" t="s">
        <v>136</v>
      </c>
      <c r="C130" s="247" t="s">
        <v>108</v>
      </c>
      <c r="D130" s="247"/>
      <c r="E130" s="247"/>
      <c r="F130" s="247" t="s">
        <v>45</v>
      </c>
      <c r="G130" s="247" t="s">
        <v>8</v>
      </c>
      <c r="H130" s="247" t="s">
        <v>293</v>
      </c>
      <c r="I130" s="248" t="s">
        <v>292</v>
      </c>
      <c r="J130" s="246">
        <v>45850</v>
      </c>
      <c r="K130" s="249">
        <v>20</v>
      </c>
      <c r="L130" s="250">
        <v>20</v>
      </c>
      <c r="M130" s="251">
        <v>190</v>
      </c>
      <c r="N130" s="252">
        <v>0</v>
      </c>
      <c r="O130" s="252">
        <v>0</v>
      </c>
      <c r="P130" s="253">
        <v>3800</v>
      </c>
      <c r="Q130" s="247" t="s">
        <v>109</v>
      </c>
      <c r="R130" s="249" t="s">
        <v>195</v>
      </c>
      <c r="S130" s="247" t="s">
        <v>1</v>
      </c>
      <c r="T130" s="247" t="s">
        <v>289</v>
      </c>
      <c r="U130" s="247" t="s">
        <v>289</v>
      </c>
      <c r="V130" s="247">
        <v>6</v>
      </c>
      <c r="W130" s="247">
        <v>200</v>
      </c>
    </row>
    <row r="131" spans="1:23" x14ac:dyDescent="0.25">
      <c r="A131" s="246">
        <v>45650</v>
      </c>
      <c r="B131" s="247" t="s">
        <v>136</v>
      </c>
      <c r="C131" s="247" t="s">
        <v>108</v>
      </c>
      <c r="D131" s="247"/>
      <c r="E131" s="247"/>
      <c r="F131" s="247" t="s">
        <v>45</v>
      </c>
      <c r="G131" s="247" t="s">
        <v>8</v>
      </c>
      <c r="H131" s="247" t="s">
        <v>293</v>
      </c>
      <c r="I131" s="248" t="s">
        <v>292</v>
      </c>
      <c r="J131" s="246">
        <v>45857</v>
      </c>
      <c r="K131" s="249">
        <v>20</v>
      </c>
      <c r="L131" s="250">
        <v>20</v>
      </c>
      <c r="M131" s="251">
        <v>190</v>
      </c>
      <c r="N131" s="252">
        <v>0</v>
      </c>
      <c r="O131" s="252">
        <v>0</v>
      </c>
      <c r="P131" s="253">
        <v>3800</v>
      </c>
      <c r="Q131" s="247" t="s">
        <v>109</v>
      </c>
      <c r="R131" s="249" t="s">
        <v>195</v>
      </c>
      <c r="S131" s="247" t="s">
        <v>1</v>
      </c>
      <c r="T131" s="247" t="s">
        <v>289</v>
      </c>
      <c r="U131" s="247" t="s">
        <v>289</v>
      </c>
      <c r="V131" s="247">
        <v>6</v>
      </c>
      <c r="W131" s="247">
        <v>207</v>
      </c>
    </row>
    <row r="132" spans="1:23" x14ac:dyDescent="0.25">
      <c r="A132" s="246">
        <v>45650</v>
      </c>
      <c r="B132" s="247" t="s">
        <v>136</v>
      </c>
      <c r="C132" s="247" t="s">
        <v>108</v>
      </c>
      <c r="D132" s="247"/>
      <c r="E132" s="247"/>
      <c r="F132" s="247" t="s">
        <v>45</v>
      </c>
      <c r="G132" s="247" t="s">
        <v>8</v>
      </c>
      <c r="H132" s="247" t="s">
        <v>293</v>
      </c>
      <c r="I132" s="248" t="s">
        <v>292</v>
      </c>
      <c r="J132" s="246">
        <v>45864</v>
      </c>
      <c r="K132" s="249">
        <v>20</v>
      </c>
      <c r="L132" s="250">
        <v>20</v>
      </c>
      <c r="M132" s="251">
        <v>190</v>
      </c>
      <c r="N132" s="252">
        <v>0</v>
      </c>
      <c r="O132" s="252">
        <v>0</v>
      </c>
      <c r="P132" s="253">
        <v>3800</v>
      </c>
      <c r="Q132" s="247" t="s">
        <v>109</v>
      </c>
      <c r="R132" s="249" t="s">
        <v>195</v>
      </c>
      <c r="S132" s="247" t="s">
        <v>1</v>
      </c>
      <c r="T132" s="247" t="s">
        <v>289</v>
      </c>
      <c r="U132" s="247" t="s">
        <v>289</v>
      </c>
      <c r="V132" s="247">
        <v>6</v>
      </c>
      <c r="W132" s="247">
        <v>214</v>
      </c>
    </row>
    <row r="133" spans="1:23" x14ac:dyDescent="0.25">
      <c r="A133" s="246">
        <v>45650</v>
      </c>
      <c r="B133" s="247" t="s">
        <v>136</v>
      </c>
      <c r="C133" s="247" t="s">
        <v>108</v>
      </c>
      <c r="D133" s="247"/>
      <c r="E133" s="247"/>
      <c r="F133" s="247" t="s">
        <v>45</v>
      </c>
      <c r="G133" s="247" t="s">
        <v>8</v>
      </c>
      <c r="H133" s="247" t="s">
        <v>293</v>
      </c>
      <c r="I133" s="248" t="s">
        <v>292</v>
      </c>
      <c r="J133" s="246">
        <v>45871</v>
      </c>
      <c r="K133" s="249">
        <v>20</v>
      </c>
      <c r="L133" s="250">
        <v>20</v>
      </c>
      <c r="M133" s="251">
        <v>200</v>
      </c>
      <c r="N133" s="252">
        <v>0</v>
      </c>
      <c r="O133" s="252">
        <v>0</v>
      </c>
      <c r="P133" s="253">
        <v>4000</v>
      </c>
      <c r="Q133" s="247" t="s">
        <v>109</v>
      </c>
      <c r="R133" s="249" t="s">
        <v>195</v>
      </c>
      <c r="S133" s="247" t="s">
        <v>1</v>
      </c>
      <c r="T133" s="247" t="s">
        <v>289</v>
      </c>
      <c r="U133" s="247" t="s">
        <v>289</v>
      </c>
      <c r="V133" s="247">
        <v>6</v>
      </c>
      <c r="W133" s="247">
        <v>221</v>
      </c>
    </row>
    <row r="134" spans="1:23" x14ac:dyDescent="0.25">
      <c r="A134" s="246">
        <v>45650</v>
      </c>
      <c r="B134" s="247" t="s">
        <v>136</v>
      </c>
      <c r="C134" s="247" t="s">
        <v>108</v>
      </c>
      <c r="D134" s="247"/>
      <c r="E134" s="247"/>
      <c r="F134" s="247" t="s">
        <v>45</v>
      </c>
      <c r="G134" s="247" t="s">
        <v>8</v>
      </c>
      <c r="H134" s="247" t="s">
        <v>293</v>
      </c>
      <c r="I134" s="248" t="s">
        <v>292</v>
      </c>
      <c r="J134" s="246">
        <v>45878</v>
      </c>
      <c r="K134" s="249">
        <v>20</v>
      </c>
      <c r="L134" s="250">
        <v>20</v>
      </c>
      <c r="M134" s="251">
        <v>200</v>
      </c>
      <c r="N134" s="252">
        <v>0</v>
      </c>
      <c r="O134" s="252">
        <v>0</v>
      </c>
      <c r="P134" s="253">
        <v>4000</v>
      </c>
      <c r="Q134" s="247" t="s">
        <v>109</v>
      </c>
      <c r="R134" s="249" t="s">
        <v>195</v>
      </c>
      <c r="S134" s="247" t="s">
        <v>1</v>
      </c>
      <c r="T134" s="247" t="s">
        <v>289</v>
      </c>
      <c r="U134" s="247" t="s">
        <v>289</v>
      </c>
      <c r="V134" s="247">
        <v>6</v>
      </c>
      <c r="W134" s="247">
        <v>228</v>
      </c>
    </row>
    <row r="135" spans="1:23" x14ac:dyDescent="0.25">
      <c r="A135" s="246">
        <v>45650</v>
      </c>
      <c r="B135" s="247" t="s">
        <v>136</v>
      </c>
      <c r="C135" s="247" t="s">
        <v>108</v>
      </c>
      <c r="D135" s="247"/>
      <c r="E135" s="247"/>
      <c r="F135" s="247" t="s">
        <v>45</v>
      </c>
      <c r="G135" s="247" t="s">
        <v>8</v>
      </c>
      <c r="H135" s="247" t="s">
        <v>293</v>
      </c>
      <c r="I135" s="248" t="s">
        <v>292</v>
      </c>
      <c r="J135" s="246">
        <v>45885</v>
      </c>
      <c r="K135" s="249">
        <v>40</v>
      </c>
      <c r="L135" s="250">
        <v>40</v>
      </c>
      <c r="M135" s="251">
        <v>225</v>
      </c>
      <c r="N135" s="252">
        <v>0</v>
      </c>
      <c r="O135" s="252">
        <v>0</v>
      </c>
      <c r="P135" s="253">
        <v>9000</v>
      </c>
      <c r="Q135" s="247" t="s">
        <v>109</v>
      </c>
      <c r="R135" s="249" t="s">
        <v>195</v>
      </c>
      <c r="S135" s="247" t="s">
        <v>1</v>
      </c>
      <c r="T135" s="247" t="s">
        <v>289</v>
      </c>
      <c r="U135" s="247" t="s">
        <v>289</v>
      </c>
      <c r="V135" s="247">
        <v>6</v>
      </c>
      <c r="W135" s="247">
        <v>235</v>
      </c>
    </row>
    <row r="136" spans="1:23" x14ac:dyDescent="0.25">
      <c r="A136" s="246">
        <v>45650</v>
      </c>
      <c r="B136" s="247" t="s">
        <v>136</v>
      </c>
      <c r="C136" s="247" t="s">
        <v>108</v>
      </c>
      <c r="D136" s="247"/>
      <c r="E136" s="247"/>
      <c r="F136" s="247" t="s">
        <v>45</v>
      </c>
      <c r="G136" s="247" t="s">
        <v>8</v>
      </c>
      <c r="H136" s="247" t="s">
        <v>293</v>
      </c>
      <c r="I136" s="248" t="s">
        <v>292</v>
      </c>
      <c r="J136" s="246">
        <v>45892</v>
      </c>
      <c r="K136" s="249">
        <v>40</v>
      </c>
      <c r="L136" s="250">
        <v>40</v>
      </c>
      <c r="M136" s="251">
        <v>225</v>
      </c>
      <c r="N136" s="252">
        <v>0</v>
      </c>
      <c r="O136" s="252">
        <v>0</v>
      </c>
      <c r="P136" s="253">
        <v>9000</v>
      </c>
      <c r="Q136" s="247" t="s">
        <v>109</v>
      </c>
      <c r="R136" s="249" t="s">
        <v>195</v>
      </c>
      <c r="S136" s="247" t="s">
        <v>1</v>
      </c>
      <c r="T136" s="247" t="s">
        <v>289</v>
      </c>
      <c r="U136" s="247" t="s">
        <v>289</v>
      </c>
      <c r="V136" s="247">
        <v>6</v>
      </c>
      <c r="W136" s="247">
        <v>242</v>
      </c>
    </row>
    <row r="137" spans="1:23" x14ac:dyDescent="0.25">
      <c r="A137" s="246">
        <v>45650</v>
      </c>
      <c r="B137" s="247" t="s">
        <v>136</v>
      </c>
      <c r="C137" s="247" t="s">
        <v>108</v>
      </c>
      <c r="D137" s="247"/>
      <c r="E137" s="247"/>
      <c r="F137" s="247" t="s">
        <v>45</v>
      </c>
      <c r="G137" s="247" t="s">
        <v>8</v>
      </c>
      <c r="H137" s="247" t="s">
        <v>293</v>
      </c>
      <c r="I137" s="248" t="s">
        <v>292</v>
      </c>
      <c r="J137" s="246">
        <v>45899</v>
      </c>
      <c r="K137" s="249">
        <v>40</v>
      </c>
      <c r="L137" s="250">
        <v>40</v>
      </c>
      <c r="M137" s="251">
        <v>225</v>
      </c>
      <c r="N137" s="252">
        <v>0</v>
      </c>
      <c r="O137" s="252">
        <v>0</v>
      </c>
      <c r="P137" s="253">
        <v>9000</v>
      </c>
      <c r="Q137" s="247" t="s">
        <v>109</v>
      </c>
      <c r="R137" s="249" t="s">
        <v>195</v>
      </c>
      <c r="S137" s="247" t="s">
        <v>1</v>
      </c>
      <c r="T137" s="247" t="s">
        <v>289</v>
      </c>
      <c r="U137" s="247" t="s">
        <v>289</v>
      </c>
      <c r="V137" s="247">
        <v>6</v>
      </c>
      <c r="W137" s="247">
        <v>249</v>
      </c>
    </row>
    <row r="138" spans="1:23" x14ac:dyDescent="0.25">
      <c r="A138" s="246">
        <v>45650</v>
      </c>
      <c r="B138" s="247" t="s">
        <v>136</v>
      </c>
      <c r="C138" s="247" t="s">
        <v>108</v>
      </c>
      <c r="D138" s="247"/>
      <c r="E138" s="247"/>
      <c r="F138" s="247" t="s">
        <v>45</v>
      </c>
      <c r="G138" s="247" t="s">
        <v>8</v>
      </c>
      <c r="H138" s="247" t="s">
        <v>293</v>
      </c>
      <c r="I138" s="248" t="s">
        <v>292</v>
      </c>
      <c r="J138" s="246">
        <v>45906</v>
      </c>
      <c r="K138" s="249">
        <v>40</v>
      </c>
      <c r="L138" s="250">
        <v>40</v>
      </c>
      <c r="M138" s="251">
        <v>225</v>
      </c>
      <c r="N138" s="252">
        <v>0</v>
      </c>
      <c r="O138" s="252">
        <v>0</v>
      </c>
      <c r="P138" s="253">
        <v>9000</v>
      </c>
      <c r="Q138" s="247" t="s">
        <v>109</v>
      </c>
      <c r="R138" s="249" t="s">
        <v>195</v>
      </c>
      <c r="S138" s="247" t="s">
        <v>1</v>
      </c>
      <c r="T138" s="247" t="s">
        <v>289</v>
      </c>
      <c r="U138" s="247" t="s">
        <v>289</v>
      </c>
      <c r="V138" s="247">
        <v>6</v>
      </c>
      <c r="W138" s="247">
        <v>256</v>
      </c>
    </row>
    <row r="139" spans="1:23" x14ac:dyDescent="0.25">
      <c r="A139" s="246">
        <v>45650</v>
      </c>
      <c r="B139" s="247" t="s">
        <v>136</v>
      </c>
      <c r="C139" s="247" t="s">
        <v>108</v>
      </c>
      <c r="D139" s="247"/>
      <c r="E139" s="247"/>
      <c r="F139" s="247" t="s">
        <v>45</v>
      </c>
      <c r="G139" s="247" t="s">
        <v>8</v>
      </c>
      <c r="H139" s="247" t="s">
        <v>293</v>
      </c>
      <c r="I139" s="248" t="s">
        <v>292</v>
      </c>
      <c r="J139" s="246">
        <v>45913</v>
      </c>
      <c r="K139" s="249">
        <v>20</v>
      </c>
      <c r="L139" s="250">
        <v>20</v>
      </c>
      <c r="M139" s="251">
        <v>190</v>
      </c>
      <c r="N139" s="252">
        <v>0</v>
      </c>
      <c r="O139" s="252">
        <v>0</v>
      </c>
      <c r="P139" s="253">
        <v>3800</v>
      </c>
      <c r="Q139" s="247" t="s">
        <v>109</v>
      </c>
      <c r="R139" s="249" t="s">
        <v>195</v>
      </c>
      <c r="S139" s="247" t="s">
        <v>1</v>
      </c>
      <c r="T139" s="247" t="s">
        <v>289</v>
      </c>
      <c r="U139" s="247" t="s">
        <v>289</v>
      </c>
      <c r="V139" s="247">
        <v>6</v>
      </c>
      <c r="W139" s="247">
        <v>263</v>
      </c>
    </row>
    <row r="140" spans="1:23" x14ac:dyDescent="0.25">
      <c r="A140" s="246">
        <v>45650</v>
      </c>
      <c r="B140" s="247" t="s">
        <v>136</v>
      </c>
      <c r="C140" s="247" t="s">
        <v>108</v>
      </c>
      <c r="D140" s="247"/>
      <c r="E140" s="247"/>
      <c r="F140" s="247" t="s">
        <v>45</v>
      </c>
      <c r="G140" s="247" t="s">
        <v>8</v>
      </c>
      <c r="H140" s="247" t="s">
        <v>293</v>
      </c>
      <c r="I140" s="248" t="s">
        <v>292</v>
      </c>
      <c r="J140" s="246">
        <v>45920</v>
      </c>
      <c r="K140" s="249">
        <v>20</v>
      </c>
      <c r="L140" s="250">
        <v>20</v>
      </c>
      <c r="M140" s="251">
        <v>190</v>
      </c>
      <c r="N140" s="252">
        <v>0</v>
      </c>
      <c r="O140" s="252">
        <v>0</v>
      </c>
      <c r="P140" s="253">
        <v>3800</v>
      </c>
      <c r="Q140" s="247" t="s">
        <v>109</v>
      </c>
      <c r="R140" s="249" t="s">
        <v>195</v>
      </c>
      <c r="S140" s="247" t="s">
        <v>1</v>
      </c>
      <c r="T140" s="247" t="s">
        <v>289</v>
      </c>
      <c r="U140" s="247" t="s">
        <v>289</v>
      </c>
      <c r="V140" s="247">
        <v>6</v>
      </c>
      <c r="W140" s="247">
        <v>270</v>
      </c>
    </row>
    <row r="141" spans="1:23" x14ac:dyDescent="0.25">
      <c r="A141" s="246">
        <v>45650</v>
      </c>
      <c r="B141" s="247" t="s">
        <v>136</v>
      </c>
      <c r="C141" s="247" t="s">
        <v>108</v>
      </c>
      <c r="D141" s="247"/>
      <c r="E141" s="247"/>
      <c r="F141" s="247" t="s">
        <v>45</v>
      </c>
      <c r="G141" s="247" t="s">
        <v>8</v>
      </c>
      <c r="H141" s="247" t="s">
        <v>293</v>
      </c>
      <c r="I141" s="248" t="s">
        <v>292</v>
      </c>
      <c r="J141" s="246">
        <v>45927</v>
      </c>
      <c r="K141" s="249">
        <v>20</v>
      </c>
      <c r="L141" s="250">
        <v>20</v>
      </c>
      <c r="M141" s="251">
        <v>190</v>
      </c>
      <c r="N141" s="252">
        <v>0</v>
      </c>
      <c r="O141" s="252">
        <v>0</v>
      </c>
      <c r="P141" s="253">
        <v>3800</v>
      </c>
      <c r="Q141" s="247" t="s">
        <v>109</v>
      </c>
      <c r="R141" s="249" t="s">
        <v>195</v>
      </c>
      <c r="S141" s="247" t="s">
        <v>1</v>
      </c>
      <c r="T141" s="247" t="s">
        <v>289</v>
      </c>
      <c r="U141" s="247" t="s">
        <v>289</v>
      </c>
      <c r="V141" s="247">
        <v>6</v>
      </c>
      <c r="W141" s="247">
        <v>277</v>
      </c>
    </row>
    <row r="142" spans="1:23" x14ac:dyDescent="0.25">
      <c r="A142" s="246">
        <v>45650</v>
      </c>
      <c r="B142" s="247" t="s">
        <v>136</v>
      </c>
      <c r="C142" s="247" t="s">
        <v>108</v>
      </c>
      <c r="D142" s="247"/>
      <c r="E142" s="247"/>
      <c r="F142" s="247" t="s">
        <v>45</v>
      </c>
      <c r="G142" s="247" t="s">
        <v>8</v>
      </c>
      <c r="H142" s="247" t="s">
        <v>293</v>
      </c>
      <c r="I142" s="248" t="s">
        <v>292</v>
      </c>
      <c r="J142" s="246">
        <v>45934</v>
      </c>
      <c r="K142" s="249">
        <v>20</v>
      </c>
      <c r="L142" s="250">
        <v>20</v>
      </c>
      <c r="M142" s="251">
        <v>190</v>
      </c>
      <c r="N142" s="252">
        <v>0</v>
      </c>
      <c r="O142" s="252">
        <v>0</v>
      </c>
      <c r="P142" s="253">
        <v>3800</v>
      </c>
      <c r="Q142" s="247" t="s">
        <v>109</v>
      </c>
      <c r="R142" s="249" t="s">
        <v>195</v>
      </c>
      <c r="S142" s="247" t="s">
        <v>1</v>
      </c>
      <c r="T142" s="247" t="s">
        <v>289</v>
      </c>
      <c r="U142" s="247" t="s">
        <v>289</v>
      </c>
      <c r="V142" s="247">
        <v>6</v>
      </c>
      <c r="W142" s="247">
        <v>284</v>
      </c>
    </row>
    <row r="143" spans="1:23" x14ac:dyDescent="0.25">
      <c r="A143" s="246">
        <v>45650</v>
      </c>
      <c r="B143" s="247" t="s">
        <v>136</v>
      </c>
      <c r="C143" s="247" t="s">
        <v>108</v>
      </c>
      <c r="D143" s="247"/>
      <c r="E143" s="247"/>
      <c r="F143" s="247" t="s">
        <v>45</v>
      </c>
      <c r="G143" s="247" t="s">
        <v>8</v>
      </c>
      <c r="H143" s="247" t="s">
        <v>293</v>
      </c>
      <c r="I143" s="248" t="s">
        <v>292</v>
      </c>
      <c r="J143" s="246">
        <v>45941</v>
      </c>
      <c r="K143" s="249">
        <v>20</v>
      </c>
      <c r="L143" s="250">
        <v>20</v>
      </c>
      <c r="M143" s="251">
        <v>190</v>
      </c>
      <c r="N143" s="252">
        <v>0</v>
      </c>
      <c r="O143" s="252">
        <v>0</v>
      </c>
      <c r="P143" s="253">
        <v>3800</v>
      </c>
      <c r="Q143" s="247" t="s">
        <v>109</v>
      </c>
      <c r="R143" s="249" t="s">
        <v>195</v>
      </c>
      <c r="S143" s="247" t="s">
        <v>1</v>
      </c>
      <c r="T143" s="247" t="s">
        <v>289</v>
      </c>
      <c r="U143" s="247" t="s">
        <v>289</v>
      </c>
      <c r="V143" s="247">
        <v>6</v>
      </c>
      <c r="W143" s="247">
        <v>291</v>
      </c>
    </row>
    <row r="144" spans="1:23" x14ac:dyDescent="0.25">
      <c r="A144" s="246">
        <v>45650</v>
      </c>
      <c r="B144" s="247" t="s">
        <v>136</v>
      </c>
      <c r="C144" s="247" t="s">
        <v>108</v>
      </c>
      <c r="D144" s="247"/>
      <c r="E144" s="247"/>
      <c r="F144" s="247" t="s">
        <v>45</v>
      </c>
      <c r="G144" s="247" t="s">
        <v>8</v>
      </c>
      <c r="H144" s="247" t="s">
        <v>293</v>
      </c>
      <c r="I144" s="248" t="s">
        <v>292</v>
      </c>
      <c r="J144" s="246">
        <v>45948</v>
      </c>
      <c r="K144" s="249">
        <v>20</v>
      </c>
      <c r="L144" s="250">
        <v>20</v>
      </c>
      <c r="M144" s="251">
        <v>190</v>
      </c>
      <c r="N144" s="252">
        <v>0</v>
      </c>
      <c r="O144" s="252">
        <v>0</v>
      </c>
      <c r="P144" s="253">
        <v>3800</v>
      </c>
      <c r="Q144" s="247" t="s">
        <v>109</v>
      </c>
      <c r="R144" s="249" t="s">
        <v>195</v>
      </c>
      <c r="S144" s="247" t="s">
        <v>1</v>
      </c>
      <c r="T144" s="247" t="s">
        <v>289</v>
      </c>
      <c r="U144" s="247" t="s">
        <v>289</v>
      </c>
      <c r="V144" s="247">
        <v>6</v>
      </c>
      <c r="W144" s="247">
        <v>298</v>
      </c>
    </row>
    <row r="145" spans="1:23" x14ac:dyDescent="0.25">
      <c r="A145" s="246">
        <v>45650</v>
      </c>
      <c r="B145" s="247" t="s">
        <v>136</v>
      </c>
      <c r="C145" s="247" t="s">
        <v>108</v>
      </c>
      <c r="D145" s="247"/>
      <c r="E145" s="247"/>
      <c r="F145" s="247" t="s">
        <v>45</v>
      </c>
      <c r="G145" s="247" t="s">
        <v>8</v>
      </c>
      <c r="H145" s="247" t="s">
        <v>293</v>
      </c>
      <c r="I145" s="248" t="s">
        <v>292</v>
      </c>
      <c r="J145" s="246">
        <v>45955</v>
      </c>
      <c r="K145" s="249">
        <v>20</v>
      </c>
      <c r="L145" s="250">
        <v>20</v>
      </c>
      <c r="M145" s="251">
        <v>190</v>
      </c>
      <c r="N145" s="252">
        <v>0</v>
      </c>
      <c r="O145" s="252">
        <v>0</v>
      </c>
      <c r="P145" s="253">
        <v>3800</v>
      </c>
      <c r="Q145" s="247" t="s">
        <v>109</v>
      </c>
      <c r="R145" s="249" t="s">
        <v>195</v>
      </c>
      <c r="S145" s="247" t="s">
        <v>1</v>
      </c>
      <c r="T145" s="247" t="s">
        <v>289</v>
      </c>
      <c r="U145" s="247" t="s">
        <v>289</v>
      </c>
      <c r="V145" s="247">
        <v>6</v>
      </c>
      <c r="W145" s="247">
        <v>305</v>
      </c>
    </row>
    <row r="146" spans="1:23" x14ac:dyDescent="0.25">
      <c r="A146" s="246">
        <v>45650</v>
      </c>
      <c r="B146" s="247" t="s">
        <v>136</v>
      </c>
      <c r="C146" s="247" t="s">
        <v>108</v>
      </c>
      <c r="D146" s="247"/>
      <c r="E146" s="247"/>
      <c r="F146" s="247" t="s">
        <v>45</v>
      </c>
      <c r="G146" s="247" t="s">
        <v>8</v>
      </c>
      <c r="H146" s="247" t="s">
        <v>293</v>
      </c>
      <c r="I146" s="248" t="s">
        <v>292</v>
      </c>
      <c r="J146" s="246">
        <v>45962</v>
      </c>
      <c r="K146" s="249">
        <v>20</v>
      </c>
      <c r="L146" s="250">
        <v>20</v>
      </c>
      <c r="M146" s="251">
        <v>190</v>
      </c>
      <c r="N146" s="252">
        <v>0</v>
      </c>
      <c r="O146" s="252">
        <v>0</v>
      </c>
      <c r="P146" s="253">
        <v>3800</v>
      </c>
      <c r="Q146" s="247" t="s">
        <v>109</v>
      </c>
      <c r="R146" s="249" t="s">
        <v>195</v>
      </c>
      <c r="S146" s="247" t="s">
        <v>1</v>
      </c>
      <c r="T146" s="247" t="s">
        <v>289</v>
      </c>
      <c r="U146" s="247" t="s">
        <v>289</v>
      </c>
      <c r="V146" s="247">
        <v>6</v>
      </c>
      <c r="W146" s="247">
        <v>312</v>
      </c>
    </row>
    <row r="147" spans="1:23" x14ac:dyDescent="0.25">
      <c r="A147" s="246">
        <v>45650</v>
      </c>
      <c r="B147" s="247" t="s">
        <v>136</v>
      </c>
      <c r="C147" s="247" t="s">
        <v>108</v>
      </c>
      <c r="D147" s="247"/>
      <c r="E147" s="247"/>
      <c r="F147" s="247" t="s">
        <v>45</v>
      </c>
      <c r="G147" s="247" t="s">
        <v>8</v>
      </c>
      <c r="H147" s="247" t="s">
        <v>293</v>
      </c>
      <c r="I147" s="248" t="s">
        <v>292</v>
      </c>
      <c r="J147" s="246">
        <v>45969</v>
      </c>
      <c r="K147" s="249">
        <v>20</v>
      </c>
      <c r="L147" s="250">
        <v>20</v>
      </c>
      <c r="M147" s="251">
        <v>190</v>
      </c>
      <c r="N147" s="252">
        <v>0</v>
      </c>
      <c r="O147" s="252">
        <v>0</v>
      </c>
      <c r="P147" s="253">
        <v>3800</v>
      </c>
      <c r="Q147" s="247" t="s">
        <v>109</v>
      </c>
      <c r="R147" s="249" t="s">
        <v>195</v>
      </c>
      <c r="S147" s="247" t="s">
        <v>1</v>
      </c>
      <c r="T147" s="247" t="s">
        <v>289</v>
      </c>
      <c r="U147" s="247" t="s">
        <v>289</v>
      </c>
      <c r="V147" s="247">
        <v>6</v>
      </c>
      <c r="W147" s="247">
        <v>319</v>
      </c>
    </row>
    <row r="148" spans="1:23" x14ac:dyDescent="0.25">
      <c r="A148" s="246">
        <v>45650</v>
      </c>
      <c r="B148" s="247" t="s">
        <v>136</v>
      </c>
      <c r="C148" s="247" t="s">
        <v>108</v>
      </c>
      <c r="D148" s="247"/>
      <c r="E148" s="247"/>
      <c r="F148" s="247" t="s">
        <v>45</v>
      </c>
      <c r="G148" s="247" t="s">
        <v>8</v>
      </c>
      <c r="H148" s="247" t="s">
        <v>293</v>
      </c>
      <c r="I148" s="248" t="s">
        <v>292</v>
      </c>
      <c r="J148" s="246">
        <v>45976</v>
      </c>
      <c r="K148" s="249">
        <v>20</v>
      </c>
      <c r="L148" s="250">
        <v>20</v>
      </c>
      <c r="M148" s="251">
        <v>190</v>
      </c>
      <c r="N148" s="252">
        <v>0</v>
      </c>
      <c r="O148" s="252">
        <v>0</v>
      </c>
      <c r="P148" s="253">
        <v>3800</v>
      </c>
      <c r="Q148" s="247" t="s">
        <v>109</v>
      </c>
      <c r="R148" s="249" t="s">
        <v>195</v>
      </c>
      <c r="S148" s="247" t="s">
        <v>1</v>
      </c>
      <c r="T148" s="247" t="s">
        <v>289</v>
      </c>
      <c r="U148" s="247" t="s">
        <v>289</v>
      </c>
      <c r="V148" s="247">
        <v>6</v>
      </c>
      <c r="W148" s="247">
        <v>326</v>
      </c>
    </row>
    <row r="149" spans="1:23" x14ac:dyDescent="0.25">
      <c r="A149" s="246">
        <v>45650</v>
      </c>
      <c r="B149" s="247" t="s">
        <v>136</v>
      </c>
      <c r="C149" s="247" t="s">
        <v>108</v>
      </c>
      <c r="D149" s="247"/>
      <c r="E149" s="247"/>
      <c r="F149" s="247" t="s">
        <v>45</v>
      </c>
      <c r="G149" s="247" t="s">
        <v>8</v>
      </c>
      <c r="H149" s="247" t="s">
        <v>293</v>
      </c>
      <c r="I149" s="248" t="s">
        <v>292</v>
      </c>
      <c r="J149" s="246">
        <v>45983</v>
      </c>
      <c r="K149" s="249">
        <v>20</v>
      </c>
      <c r="L149" s="250">
        <v>20</v>
      </c>
      <c r="M149" s="251">
        <v>190</v>
      </c>
      <c r="N149" s="252">
        <v>0</v>
      </c>
      <c r="O149" s="252">
        <v>0</v>
      </c>
      <c r="P149" s="253">
        <v>3800</v>
      </c>
      <c r="Q149" s="247" t="s">
        <v>109</v>
      </c>
      <c r="R149" s="249" t="s">
        <v>195</v>
      </c>
      <c r="S149" s="247" t="s">
        <v>1</v>
      </c>
      <c r="T149" s="247" t="s">
        <v>289</v>
      </c>
      <c r="U149" s="247" t="s">
        <v>289</v>
      </c>
      <c r="V149" s="247">
        <v>6</v>
      </c>
      <c r="W149" s="247">
        <v>333</v>
      </c>
    </row>
    <row r="150" spans="1:23" x14ac:dyDescent="0.25">
      <c r="A150" s="246">
        <v>45650</v>
      </c>
      <c r="B150" s="247" t="s">
        <v>136</v>
      </c>
      <c r="C150" s="247" t="s">
        <v>108</v>
      </c>
      <c r="D150" s="247"/>
      <c r="E150" s="247"/>
      <c r="F150" s="247" t="s">
        <v>45</v>
      </c>
      <c r="G150" s="247" t="s">
        <v>8</v>
      </c>
      <c r="H150" s="247" t="s">
        <v>293</v>
      </c>
      <c r="I150" s="248" t="s">
        <v>292</v>
      </c>
      <c r="J150" s="246">
        <v>45990</v>
      </c>
      <c r="K150" s="249">
        <v>20</v>
      </c>
      <c r="L150" s="250">
        <v>20</v>
      </c>
      <c r="M150" s="251">
        <v>190</v>
      </c>
      <c r="N150" s="252">
        <v>0</v>
      </c>
      <c r="O150" s="252">
        <v>0</v>
      </c>
      <c r="P150" s="253">
        <v>3800</v>
      </c>
      <c r="Q150" s="247" t="s">
        <v>109</v>
      </c>
      <c r="R150" s="249" t="s">
        <v>195</v>
      </c>
      <c r="S150" s="247" t="s">
        <v>1</v>
      </c>
      <c r="T150" s="247" t="s">
        <v>289</v>
      </c>
      <c r="U150" s="247" t="s">
        <v>289</v>
      </c>
      <c r="V150" s="247">
        <v>6</v>
      </c>
      <c r="W150" s="247">
        <v>340</v>
      </c>
    </row>
    <row r="151" spans="1:23" x14ac:dyDescent="0.25">
      <c r="A151" s="246">
        <v>45650</v>
      </c>
      <c r="B151" s="247" t="s">
        <v>136</v>
      </c>
      <c r="C151" s="247" t="s">
        <v>108</v>
      </c>
      <c r="D151" s="247"/>
      <c r="E151" s="247"/>
      <c r="F151" s="247" t="s">
        <v>45</v>
      </c>
      <c r="G151" s="247" t="s">
        <v>8</v>
      </c>
      <c r="H151" s="247" t="s">
        <v>293</v>
      </c>
      <c r="I151" s="248" t="s">
        <v>292</v>
      </c>
      <c r="J151" s="246">
        <v>46018</v>
      </c>
      <c r="K151" s="249">
        <v>40</v>
      </c>
      <c r="L151" s="250">
        <v>40</v>
      </c>
      <c r="M151" s="251">
        <v>225</v>
      </c>
      <c r="N151" s="252">
        <v>0</v>
      </c>
      <c r="O151" s="252">
        <v>0</v>
      </c>
      <c r="P151" s="253">
        <v>9000</v>
      </c>
      <c r="Q151" s="247" t="s">
        <v>109</v>
      </c>
      <c r="R151" s="249" t="s">
        <v>195</v>
      </c>
      <c r="S151" s="247" t="s">
        <v>1</v>
      </c>
      <c r="T151" s="247" t="s">
        <v>289</v>
      </c>
      <c r="U151" s="247" t="s">
        <v>289</v>
      </c>
      <c r="V151" s="247">
        <v>6</v>
      </c>
      <c r="W151" s="247">
        <v>368</v>
      </c>
    </row>
    <row r="152" spans="1:23" x14ac:dyDescent="0.25">
      <c r="A152" s="246">
        <v>45650</v>
      </c>
      <c r="B152" s="247" t="s">
        <v>136</v>
      </c>
      <c r="C152" s="247" t="s">
        <v>108</v>
      </c>
      <c r="D152" s="247"/>
      <c r="E152" s="247"/>
      <c r="F152" s="247" t="s">
        <v>45</v>
      </c>
      <c r="G152" s="247" t="s">
        <v>8</v>
      </c>
      <c r="H152" s="247" t="s">
        <v>293</v>
      </c>
      <c r="I152" s="248" t="s">
        <v>292</v>
      </c>
      <c r="J152" s="246">
        <v>46025</v>
      </c>
      <c r="K152" s="249">
        <v>40</v>
      </c>
      <c r="L152" s="250">
        <v>40</v>
      </c>
      <c r="M152" s="251">
        <v>225</v>
      </c>
      <c r="N152" s="252">
        <v>0</v>
      </c>
      <c r="O152" s="252">
        <v>0</v>
      </c>
      <c r="P152" s="253">
        <v>9000</v>
      </c>
      <c r="Q152" s="247" t="s">
        <v>109</v>
      </c>
      <c r="R152" s="249" t="s">
        <v>195</v>
      </c>
      <c r="S152" s="247" t="s">
        <v>1</v>
      </c>
      <c r="T152" s="247" t="s">
        <v>289</v>
      </c>
      <c r="U152" s="247" t="s">
        <v>289</v>
      </c>
      <c r="V152" s="247">
        <v>6</v>
      </c>
      <c r="W152" s="247">
        <v>375</v>
      </c>
    </row>
    <row r="153" spans="1:23" x14ac:dyDescent="0.25">
      <c r="A153" s="246">
        <v>45667</v>
      </c>
      <c r="B153" s="247" t="s">
        <v>279</v>
      </c>
      <c r="C153" s="247" t="s">
        <v>153</v>
      </c>
      <c r="D153" s="247"/>
      <c r="E153" s="247" t="s">
        <v>310</v>
      </c>
      <c r="F153" s="247" t="s">
        <v>47</v>
      </c>
      <c r="G153" s="247" t="s">
        <v>7</v>
      </c>
      <c r="H153" s="247" t="s">
        <v>282</v>
      </c>
      <c r="I153" s="248" t="s">
        <v>295</v>
      </c>
      <c r="J153" s="246">
        <v>45765</v>
      </c>
      <c r="K153" s="249">
        <v>2</v>
      </c>
      <c r="L153" s="250">
        <v>2</v>
      </c>
      <c r="M153" s="251">
        <v>325</v>
      </c>
      <c r="N153" s="252">
        <v>0</v>
      </c>
      <c r="O153" s="252">
        <v>0</v>
      </c>
      <c r="P153" s="253">
        <v>650</v>
      </c>
      <c r="Q153" s="247" t="s">
        <v>109</v>
      </c>
      <c r="R153" s="249" t="s">
        <v>154</v>
      </c>
      <c r="S153" s="247" t="s">
        <v>296</v>
      </c>
      <c r="T153" s="247" t="s">
        <v>1</v>
      </c>
      <c r="U153" s="247" t="s">
        <v>296</v>
      </c>
      <c r="V153" s="247">
        <v>5</v>
      </c>
      <c r="W153" s="247">
        <v>98</v>
      </c>
    </row>
    <row r="154" spans="1:23" x14ac:dyDescent="0.25">
      <c r="A154" s="246">
        <v>45667</v>
      </c>
      <c r="B154" s="247" t="s">
        <v>311</v>
      </c>
      <c r="C154" s="247" t="s">
        <v>153</v>
      </c>
      <c r="D154" s="247"/>
      <c r="E154" s="247" t="s">
        <v>312</v>
      </c>
      <c r="F154" s="247" t="s">
        <v>47</v>
      </c>
      <c r="G154" s="247" t="s">
        <v>7</v>
      </c>
      <c r="H154" s="247" t="s">
        <v>284</v>
      </c>
      <c r="I154" s="248" t="s">
        <v>297</v>
      </c>
      <c r="J154" s="246">
        <v>45772</v>
      </c>
      <c r="K154" s="249">
        <v>1</v>
      </c>
      <c r="L154" s="250">
        <v>1</v>
      </c>
      <c r="M154" s="251">
        <v>151.46</v>
      </c>
      <c r="N154" s="252">
        <v>58.95</v>
      </c>
      <c r="O154" s="252">
        <v>33</v>
      </c>
      <c r="P154" s="253">
        <v>243.41000000000003</v>
      </c>
      <c r="Q154" s="247" t="s">
        <v>109</v>
      </c>
      <c r="R154" s="249" t="s">
        <v>154</v>
      </c>
      <c r="S154" s="247" t="s">
        <v>1</v>
      </c>
      <c r="T154" s="247" t="s">
        <v>296</v>
      </c>
      <c r="U154" s="247" t="s">
        <v>296</v>
      </c>
      <c r="V154" s="247">
        <v>5</v>
      </c>
      <c r="W154" s="247">
        <v>105</v>
      </c>
    </row>
    <row r="155" spans="1:23" x14ac:dyDescent="0.25">
      <c r="A155" s="246">
        <v>45667</v>
      </c>
      <c r="B155" s="247" t="s">
        <v>311</v>
      </c>
      <c r="C155" s="247" t="s">
        <v>153</v>
      </c>
      <c r="D155" s="247"/>
      <c r="E155" s="247" t="s">
        <v>312</v>
      </c>
      <c r="F155" s="247" t="s">
        <v>47</v>
      </c>
      <c r="G155" s="247" t="s">
        <v>7</v>
      </c>
      <c r="H155" s="247" t="s">
        <v>284</v>
      </c>
      <c r="I155" s="248" t="s">
        <v>297</v>
      </c>
      <c r="J155" s="246">
        <v>45772</v>
      </c>
      <c r="K155" s="249">
        <v>1</v>
      </c>
      <c r="L155" s="250">
        <v>1</v>
      </c>
      <c r="M155" s="251">
        <v>151.46</v>
      </c>
      <c r="N155" s="252">
        <v>58.95</v>
      </c>
      <c r="O155" s="252">
        <v>33</v>
      </c>
      <c r="P155" s="253">
        <v>243.41000000000003</v>
      </c>
      <c r="Q155" s="247" t="s">
        <v>109</v>
      </c>
      <c r="R155" s="249" t="s">
        <v>154</v>
      </c>
      <c r="S155" s="247" t="s">
        <v>1</v>
      </c>
      <c r="T155" s="247" t="s">
        <v>296</v>
      </c>
      <c r="U155" s="247" t="s">
        <v>296</v>
      </c>
      <c r="V155" s="247">
        <v>5</v>
      </c>
      <c r="W155" s="247">
        <v>105</v>
      </c>
    </row>
    <row r="156" spans="1:23" x14ac:dyDescent="0.25">
      <c r="A156" s="138">
        <v>45667</v>
      </c>
      <c r="B156" s="247" t="s">
        <v>196</v>
      </c>
      <c r="C156" s="98" t="s">
        <v>153</v>
      </c>
      <c r="D156" s="98"/>
      <c r="E156" s="247" t="s">
        <v>313</v>
      </c>
      <c r="F156" s="247" t="s">
        <v>47</v>
      </c>
      <c r="G156" s="247" t="s">
        <v>7</v>
      </c>
      <c r="H156" s="247" t="s">
        <v>115</v>
      </c>
      <c r="I156" s="248" t="s">
        <v>23</v>
      </c>
      <c r="J156" s="246">
        <v>45767</v>
      </c>
      <c r="K156" s="249">
        <v>1</v>
      </c>
      <c r="L156" s="250">
        <v>1</v>
      </c>
      <c r="M156" s="251">
        <v>112.5</v>
      </c>
      <c r="N156" s="252">
        <v>34.04</v>
      </c>
      <c r="O156" s="252">
        <v>40</v>
      </c>
      <c r="P156" s="253">
        <v>186.54</v>
      </c>
      <c r="Q156" s="247" t="s">
        <v>109</v>
      </c>
      <c r="R156" s="249" t="s">
        <v>154</v>
      </c>
      <c r="S156" s="247" t="s">
        <v>2</v>
      </c>
      <c r="T156" s="247" t="s">
        <v>1</v>
      </c>
      <c r="U156" s="247" t="s">
        <v>2</v>
      </c>
      <c r="V156" s="247">
        <v>7</v>
      </c>
      <c r="W156" s="247">
        <v>100</v>
      </c>
    </row>
    <row r="157" spans="1:23" x14ac:dyDescent="0.25">
      <c r="A157" s="138">
        <v>45667</v>
      </c>
      <c r="B157" s="247" t="s">
        <v>196</v>
      </c>
      <c r="C157" s="98" t="s">
        <v>153</v>
      </c>
      <c r="D157" s="98"/>
      <c r="E157" s="247" t="s">
        <v>313</v>
      </c>
      <c r="F157" s="247" t="s">
        <v>47</v>
      </c>
      <c r="G157" s="247" t="s">
        <v>7</v>
      </c>
      <c r="H157" s="247" t="s">
        <v>115</v>
      </c>
      <c r="I157" s="248" t="s">
        <v>23</v>
      </c>
      <c r="J157" s="246">
        <v>45767</v>
      </c>
      <c r="K157" s="249">
        <v>1</v>
      </c>
      <c r="L157" s="250">
        <v>1</v>
      </c>
      <c r="M157" s="251">
        <v>150</v>
      </c>
      <c r="N157" s="252">
        <v>34.04</v>
      </c>
      <c r="O157" s="252">
        <v>40</v>
      </c>
      <c r="P157" s="253">
        <v>224.04</v>
      </c>
      <c r="Q157" s="247" t="s">
        <v>109</v>
      </c>
      <c r="R157" s="249" t="s">
        <v>154</v>
      </c>
      <c r="S157" s="247" t="s">
        <v>2</v>
      </c>
      <c r="T157" s="247" t="s">
        <v>1</v>
      </c>
      <c r="U157" s="247" t="s">
        <v>2</v>
      </c>
      <c r="V157" s="247">
        <v>7</v>
      </c>
      <c r="W157" s="247">
        <v>100</v>
      </c>
    </row>
    <row r="158" spans="1:23" x14ac:dyDescent="0.25">
      <c r="A158" s="246">
        <v>45668</v>
      </c>
      <c r="B158" s="247" t="s">
        <v>196</v>
      </c>
      <c r="C158" s="98" t="s">
        <v>153</v>
      </c>
      <c r="D158" s="98"/>
      <c r="E158" s="247" t="s">
        <v>314</v>
      </c>
      <c r="F158" s="247" t="s">
        <v>47</v>
      </c>
      <c r="G158" s="247" t="s">
        <v>7</v>
      </c>
      <c r="H158" s="247" t="s">
        <v>282</v>
      </c>
      <c r="I158" s="248" t="s">
        <v>295</v>
      </c>
      <c r="J158" s="246">
        <v>45765</v>
      </c>
      <c r="K158" s="249">
        <v>1</v>
      </c>
      <c r="L158" s="250">
        <v>1</v>
      </c>
      <c r="M158" s="251">
        <v>150</v>
      </c>
      <c r="N158" s="252">
        <v>29.31</v>
      </c>
      <c r="O158" s="252">
        <v>30</v>
      </c>
      <c r="P158" s="253">
        <v>209.31</v>
      </c>
      <c r="Q158" s="247" t="s">
        <v>109</v>
      </c>
      <c r="R158" s="249" t="s">
        <v>154</v>
      </c>
      <c r="S158" s="247" t="s">
        <v>296</v>
      </c>
      <c r="T158" s="247" t="s">
        <v>1</v>
      </c>
      <c r="U158" s="247" t="s">
        <v>296</v>
      </c>
      <c r="V158" s="247">
        <v>5</v>
      </c>
      <c r="W158" s="247">
        <v>97</v>
      </c>
    </row>
    <row r="159" spans="1:23" x14ac:dyDescent="0.25">
      <c r="A159" s="246">
        <v>45668</v>
      </c>
      <c r="B159" s="247" t="s">
        <v>196</v>
      </c>
      <c r="C159" s="98" t="s">
        <v>153</v>
      </c>
      <c r="D159" s="98"/>
      <c r="E159" s="247" t="s">
        <v>314</v>
      </c>
      <c r="F159" s="247" t="s">
        <v>47</v>
      </c>
      <c r="G159" s="247" t="s">
        <v>7</v>
      </c>
      <c r="H159" s="247" t="s">
        <v>282</v>
      </c>
      <c r="I159" s="248" t="s">
        <v>295</v>
      </c>
      <c r="J159" s="246">
        <v>45765</v>
      </c>
      <c r="K159" s="249">
        <v>1</v>
      </c>
      <c r="L159" s="250">
        <v>1</v>
      </c>
      <c r="M159" s="251">
        <v>150</v>
      </c>
      <c r="N159" s="252">
        <v>29.31</v>
      </c>
      <c r="O159" s="252">
        <v>30</v>
      </c>
      <c r="P159" s="253">
        <v>209.31</v>
      </c>
      <c r="Q159" s="247" t="s">
        <v>109</v>
      </c>
      <c r="R159" s="249" t="s">
        <v>154</v>
      </c>
      <c r="S159" s="247" t="s">
        <v>296</v>
      </c>
      <c r="T159" s="247" t="s">
        <v>1</v>
      </c>
      <c r="U159" s="247" t="s">
        <v>296</v>
      </c>
      <c r="V159" s="247">
        <v>5</v>
      </c>
      <c r="W159" s="247">
        <v>97</v>
      </c>
    </row>
    <row r="160" spans="1:23" x14ac:dyDescent="0.25">
      <c r="A160" s="246">
        <v>45668</v>
      </c>
      <c r="B160" s="247" t="s">
        <v>196</v>
      </c>
      <c r="C160" s="98" t="s">
        <v>153</v>
      </c>
      <c r="D160" s="98"/>
      <c r="E160" s="247" t="s">
        <v>314</v>
      </c>
      <c r="F160" s="247" t="s">
        <v>47</v>
      </c>
      <c r="G160" s="247" t="s">
        <v>7</v>
      </c>
      <c r="H160" s="247" t="s">
        <v>282</v>
      </c>
      <c r="I160" s="248" t="s">
        <v>295</v>
      </c>
      <c r="J160" s="246">
        <v>45765</v>
      </c>
      <c r="K160" s="249">
        <v>1</v>
      </c>
      <c r="L160" s="250">
        <v>1</v>
      </c>
      <c r="M160" s="251">
        <v>150</v>
      </c>
      <c r="N160" s="252">
        <v>29.31</v>
      </c>
      <c r="O160" s="252">
        <v>30</v>
      </c>
      <c r="P160" s="253">
        <v>209.31</v>
      </c>
      <c r="Q160" s="247" t="s">
        <v>109</v>
      </c>
      <c r="R160" s="249" t="s">
        <v>154</v>
      </c>
      <c r="S160" s="247" t="s">
        <v>296</v>
      </c>
      <c r="T160" s="247" t="s">
        <v>1</v>
      </c>
      <c r="U160" s="247" t="s">
        <v>296</v>
      </c>
      <c r="V160" s="247">
        <v>5</v>
      </c>
      <c r="W160" s="247">
        <v>97</v>
      </c>
    </row>
    <row r="161" spans="1:23" x14ac:dyDescent="0.25">
      <c r="A161" s="246">
        <v>45668</v>
      </c>
      <c r="B161" s="247" t="s">
        <v>196</v>
      </c>
      <c r="C161" s="98" t="s">
        <v>153</v>
      </c>
      <c r="D161" s="98"/>
      <c r="E161" s="247" t="s">
        <v>314</v>
      </c>
      <c r="F161" s="247" t="s">
        <v>47</v>
      </c>
      <c r="G161" s="247" t="s">
        <v>7</v>
      </c>
      <c r="H161" s="247" t="s">
        <v>282</v>
      </c>
      <c r="I161" s="248" t="s">
        <v>295</v>
      </c>
      <c r="J161" s="246">
        <v>45765</v>
      </c>
      <c r="K161" s="249">
        <v>1</v>
      </c>
      <c r="L161" s="250">
        <v>1</v>
      </c>
      <c r="M161" s="251">
        <v>150</v>
      </c>
      <c r="N161" s="252">
        <v>29.31</v>
      </c>
      <c r="O161" s="252">
        <v>30</v>
      </c>
      <c r="P161" s="253">
        <v>209.31</v>
      </c>
      <c r="Q161" s="247" t="s">
        <v>109</v>
      </c>
      <c r="R161" s="249" t="s">
        <v>154</v>
      </c>
      <c r="S161" s="247" t="s">
        <v>296</v>
      </c>
      <c r="T161" s="247" t="s">
        <v>1</v>
      </c>
      <c r="U161" s="247" t="s">
        <v>296</v>
      </c>
      <c r="V161" s="247">
        <v>5</v>
      </c>
      <c r="W161" s="247">
        <v>97</v>
      </c>
    </row>
    <row r="162" spans="1:23" x14ac:dyDescent="0.25">
      <c r="A162" s="246">
        <v>45669</v>
      </c>
      <c r="B162" s="247" t="s">
        <v>196</v>
      </c>
      <c r="C162" s="98" t="s">
        <v>153</v>
      </c>
      <c r="D162" s="98"/>
      <c r="E162" s="247" t="s">
        <v>315</v>
      </c>
      <c r="F162" s="247" t="s">
        <v>45</v>
      </c>
      <c r="G162" s="248" t="s">
        <v>7</v>
      </c>
      <c r="H162" s="247" t="s">
        <v>282</v>
      </c>
      <c r="I162" s="248" t="s">
        <v>295</v>
      </c>
      <c r="J162" s="246">
        <v>45765</v>
      </c>
      <c r="K162" s="250">
        <v>1</v>
      </c>
      <c r="L162" s="250">
        <v>1</v>
      </c>
      <c r="M162" s="252">
        <v>325</v>
      </c>
      <c r="N162" s="252">
        <v>29.31</v>
      </c>
      <c r="O162" s="252">
        <v>30</v>
      </c>
      <c r="P162" s="253">
        <v>384.31</v>
      </c>
      <c r="Q162" s="247" t="s">
        <v>109</v>
      </c>
      <c r="R162" s="249" t="s">
        <v>154</v>
      </c>
      <c r="S162" s="247" t="s">
        <v>296</v>
      </c>
      <c r="T162" s="247" t="s">
        <v>1</v>
      </c>
      <c r="U162" s="247" t="s">
        <v>296</v>
      </c>
      <c r="V162" s="247">
        <v>5</v>
      </c>
      <c r="W162" s="247">
        <v>96</v>
      </c>
    </row>
    <row r="163" spans="1:23" x14ac:dyDescent="0.25">
      <c r="A163" s="246">
        <v>45669</v>
      </c>
      <c r="B163" s="247" t="s">
        <v>196</v>
      </c>
      <c r="C163" s="98" t="s">
        <v>153</v>
      </c>
      <c r="D163" s="98"/>
      <c r="E163" s="247" t="s">
        <v>315</v>
      </c>
      <c r="F163" s="247" t="s">
        <v>45</v>
      </c>
      <c r="G163" s="248" t="s">
        <v>8</v>
      </c>
      <c r="H163" s="247" t="s">
        <v>284</v>
      </c>
      <c r="I163" s="248" t="s">
        <v>297</v>
      </c>
      <c r="J163" s="246">
        <v>45772</v>
      </c>
      <c r="K163" s="250">
        <v>1</v>
      </c>
      <c r="L163" s="250">
        <v>1</v>
      </c>
      <c r="M163" s="252">
        <v>150</v>
      </c>
      <c r="N163" s="252">
        <v>38.99</v>
      </c>
      <c r="O163" s="252">
        <v>40</v>
      </c>
      <c r="P163" s="253">
        <v>228.99</v>
      </c>
      <c r="Q163" s="247" t="s">
        <v>109</v>
      </c>
      <c r="R163" s="249" t="s">
        <v>154</v>
      </c>
      <c r="S163" s="247" t="s">
        <v>1</v>
      </c>
      <c r="T163" s="247" t="s">
        <v>296</v>
      </c>
      <c r="U163" s="247" t="s">
        <v>296</v>
      </c>
      <c r="V163" s="247">
        <v>5</v>
      </c>
      <c r="W163" s="247">
        <v>103</v>
      </c>
    </row>
    <row r="164" spans="1:23" x14ac:dyDescent="0.25">
      <c r="A164" s="246">
        <v>45669</v>
      </c>
      <c r="B164" s="247" t="s">
        <v>196</v>
      </c>
      <c r="C164" s="98" t="s">
        <v>153</v>
      </c>
      <c r="D164" s="98"/>
      <c r="E164" s="247" t="s">
        <v>315</v>
      </c>
      <c r="F164" s="247" t="s">
        <v>45</v>
      </c>
      <c r="G164" s="248" t="s">
        <v>7</v>
      </c>
      <c r="H164" s="247" t="s">
        <v>282</v>
      </c>
      <c r="I164" s="248" t="s">
        <v>295</v>
      </c>
      <c r="J164" s="246">
        <v>45765</v>
      </c>
      <c r="K164" s="250">
        <v>1</v>
      </c>
      <c r="L164" s="250">
        <v>1</v>
      </c>
      <c r="M164" s="252">
        <v>325</v>
      </c>
      <c r="N164" s="252">
        <v>29.31</v>
      </c>
      <c r="O164" s="252">
        <v>30</v>
      </c>
      <c r="P164" s="253">
        <v>384.31</v>
      </c>
      <c r="Q164" s="247" t="s">
        <v>109</v>
      </c>
      <c r="R164" s="249" t="s">
        <v>154</v>
      </c>
      <c r="S164" s="247" t="s">
        <v>296</v>
      </c>
      <c r="T164" s="247" t="s">
        <v>1</v>
      </c>
      <c r="U164" s="247" t="s">
        <v>296</v>
      </c>
      <c r="V164" s="247">
        <v>5</v>
      </c>
      <c r="W164" s="247">
        <v>96</v>
      </c>
    </row>
    <row r="165" spans="1:23" x14ac:dyDescent="0.25">
      <c r="A165" s="246">
        <v>45669</v>
      </c>
      <c r="B165" s="247" t="s">
        <v>196</v>
      </c>
      <c r="C165" s="98" t="s">
        <v>153</v>
      </c>
      <c r="D165" s="98"/>
      <c r="E165" s="247" t="s">
        <v>315</v>
      </c>
      <c r="F165" s="247" t="s">
        <v>45</v>
      </c>
      <c r="G165" s="248" t="s">
        <v>8</v>
      </c>
      <c r="H165" s="247" t="s">
        <v>284</v>
      </c>
      <c r="I165" s="248" t="s">
        <v>297</v>
      </c>
      <c r="J165" s="246">
        <v>45772</v>
      </c>
      <c r="K165" s="250">
        <v>1</v>
      </c>
      <c r="L165" s="250">
        <v>1</v>
      </c>
      <c r="M165" s="252">
        <v>150</v>
      </c>
      <c r="N165" s="252">
        <v>38.99</v>
      </c>
      <c r="O165" s="252">
        <v>40</v>
      </c>
      <c r="P165" s="253">
        <v>228.99</v>
      </c>
      <c r="Q165" s="247" t="s">
        <v>109</v>
      </c>
      <c r="R165" s="249" t="s">
        <v>154</v>
      </c>
      <c r="S165" s="247" t="s">
        <v>1</v>
      </c>
      <c r="T165" s="247" t="s">
        <v>296</v>
      </c>
      <c r="U165" s="247" t="s">
        <v>296</v>
      </c>
      <c r="V165" s="247">
        <v>5</v>
      </c>
      <c r="W165" s="247">
        <v>103</v>
      </c>
    </row>
    <row r="166" spans="1:23" x14ac:dyDescent="0.25">
      <c r="A166" s="246">
        <v>45669</v>
      </c>
      <c r="B166" s="247" t="s">
        <v>196</v>
      </c>
      <c r="C166" s="98" t="s">
        <v>153</v>
      </c>
      <c r="D166" s="98"/>
      <c r="E166" s="247" t="s">
        <v>315</v>
      </c>
      <c r="F166" s="247" t="s">
        <v>45</v>
      </c>
      <c r="G166" s="248" t="s">
        <v>7</v>
      </c>
      <c r="H166" s="247" t="s">
        <v>282</v>
      </c>
      <c r="I166" s="248" t="s">
        <v>295</v>
      </c>
      <c r="J166" s="246">
        <v>45765</v>
      </c>
      <c r="K166" s="250">
        <v>1</v>
      </c>
      <c r="L166" s="250">
        <v>1</v>
      </c>
      <c r="M166" s="252">
        <v>325</v>
      </c>
      <c r="N166" s="252">
        <v>29.31</v>
      </c>
      <c r="O166" s="252">
        <v>30</v>
      </c>
      <c r="P166" s="253">
        <v>384.31</v>
      </c>
      <c r="Q166" s="247" t="s">
        <v>109</v>
      </c>
      <c r="R166" s="249" t="s">
        <v>154</v>
      </c>
      <c r="S166" s="247" t="s">
        <v>296</v>
      </c>
      <c r="T166" s="247" t="s">
        <v>1</v>
      </c>
      <c r="U166" s="247" t="s">
        <v>296</v>
      </c>
      <c r="V166" s="247">
        <v>5</v>
      </c>
      <c r="W166" s="247">
        <v>96</v>
      </c>
    </row>
    <row r="167" spans="1:23" x14ac:dyDescent="0.25">
      <c r="A167" s="246">
        <v>45669</v>
      </c>
      <c r="B167" s="247" t="s">
        <v>196</v>
      </c>
      <c r="C167" s="98" t="s">
        <v>153</v>
      </c>
      <c r="D167" s="98"/>
      <c r="E167" s="247" t="s">
        <v>315</v>
      </c>
      <c r="F167" s="247" t="s">
        <v>45</v>
      </c>
      <c r="G167" s="248" t="s">
        <v>8</v>
      </c>
      <c r="H167" s="247" t="s">
        <v>284</v>
      </c>
      <c r="I167" s="248" t="s">
        <v>297</v>
      </c>
      <c r="J167" s="246">
        <v>45772</v>
      </c>
      <c r="K167" s="250">
        <v>1</v>
      </c>
      <c r="L167" s="250">
        <v>1</v>
      </c>
      <c r="M167" s="252">
        <v>150</v>
      </c>
      <c r="N167" s="252">
        <v>38.99</v>
      </c>
      <c r="O167" s="252">
        <v>40</v>
      </c>
      <c r="P167" s="253">
        <v>228.99</v>
      </c>
      <c r="Q167" s="247" t="s">
        <v>109</v>
      </c>
      <c r="R167" s="249" t="s">
        <v>154</v>
      </c>
      <c r="S167" s="247" t="s">
        <v>1</v>
      </c>
      <c r="T167" s="247" t="s">
        <v>296</v>
      </c>
      <c r="U167" s="247" t="s">
        <v>296</v>
      </c>
      <c r="V167" s="247">
        <v>5</v>
      </c>
      <c r="W167" s="247">
        <v>103</v>
      </c>
    </row>
    <row r="168" spans="1:23" x14ac:dyDescent="0.25">
      <c r="A168" s="246">
        <v>45671</v>
      </c>
      <c r="B168" s="247" t="s">
        <v>316</v>
      </c>
      <c r="C168" s="247" t="s">
        <v>108</v>
      </c>
      <c r="D168" s="247"/>
      <c r="E168" s="247"/>
      <c r="F168" s="247" t="s">
        <v>45</v>
      </c>
      <c r="G168" s="247" t="s">
        <v>7</v>
      </c>
      <c r="H168" s="247" t="s">
        <v>282</v>
      </c>
      <c r="I168" s="248" t="s">
        <v>295</v>
      </c>
      <c r="J168" s="246">
        <v>45765</v>
      </c>
      <c r="K168" s="249">
        <v>10</v>
      </c>
      <c r="L168" s="250">
        <v>10</v>
      </c>
      <c r="M168" s="251">
        <v>293</v>
      </c>
      <c r="N168" s="252">
        <v>0</v>
      </c>
      <c r="O168" s="252">
        <v>0</v>
      </c>
      <c r="P168" s="253">
        <v>2930</v>
      </c>
      <c r="Q168" s="247" t="s">
        <v>109</v>
      </c>
      <c r="R168" s="249" t="s">
        <v>195</v>
      </c>
      <c r="S168" s="247" t="s">
        <v>296</v>
      </c>
      <c r="T168" s="247" t="s">
        <v>1</v>
      </c>
      <c r="U168" s="247" t="s">
        <v>296</v>
      </c>
      <c r="V168" s="247">
        <v>5</v>
      </c>
      <c r="W168" s="247">
        <v>94</v>
      </c>
    </row>
    <row r="169" spans="1:23" x14ac:dyDescent="0.25">
      <c r="A169" s="246">
        <v>45671</v>
      </c>
      <c r="B169" s="247" t="s">
        <v>316</v>
      </c>
      <c r="C169" s="247" t="s">
        <v>108</v>
      </c>
      <c r="D169" s="247"/>
      <c r="E169" s="247"/>
      <c r="F169" s="247" t="s">
        <v>45</v>
      </c>
      <c r="G169" s="247" t="s">
        <v>8</v>
      </c>
      <c r="H169" s="247" t="s">
        <v>284</v>
      </c>
      <c r="I169" s="248" t="s">
        <v>297</v>
      </c>
      <c r="J169" s="246">
        <v>45772</v>
      </c>
      <c r="K169" s="249">
        <v>10</v>
      </c>
      <c r="L169" s="250">
        <v>10</v>
      </c>
      <c r="M169" s="251">
        <v>293</v>
      </c>
      <c r="N169" s="252">
        <v>0</v>
      </c>
      <c r="O169" s="252">
        <v>0</v>
      </c>
      <c r="P169" s="253">
        <v>2930</v>
      </c>
      <c r="Q169" s="247" t="s">
        <v>109</v>
      </c>
      <c r="R169" s="249" t="s">
        <v>195</v>
      </c>
      <c r="S169" s="247" t="s">
        <v>1</v>
      </c>
      <c r="T169" s="247" t="s">
        <v>296</v>
      </c>
      <c r="U169" s="247" t="s">
        <v>296</v>
      </c>
      <c r="V169" s="247">
        <v>5</v>
      </c>
      <c r="W169" s="247">
        <v>101</v>
      </c>
    </row>
    <row r="170" spans="1:23" x14ac:dyDescent="0.25">
      <c r="A170" s="246">
        <v>45671</v>
      </c>
      <c r="B170" s="247" t="s">
        <v>316</v>
      </c>
      <c r="C170" s="247" t="s">
        <v>108</v>
      </c>
      <c r="D170" s="247"/>
      <c r="E170" s="247"/>
      <c r="F170" s="247" t="s">
        <v>45</v>
      </c>
      <c r="G170" s="247" t="s">
        <v>7</v>
      </c>
      <c r="H170" s="247" t="s">
        <v>115</v>
      </c>
      <c r="I170" s="248" t="s">
        <v>23</v>
      </c>
      <c r="J170" s="246">
        <v>45767</v>
      </c>
      <c r="K170" s="249">
        <v>20</v>
      </c>
      <c r="L170" s="250">
        <v>20</v>
      </c>
      <c r="M170" s="251">
        <v>288</v>
      </c>
      <c r="N170" s="252">
        <v>0</v>
      </c>
      <c r="O170" s="252">
        <v>0</v>
      </c>
      <c r="P170" s="253">
        <v>5760</v>
      </c>
      <c r="Q170" s="247" t="s">
        <v>109</v>
      </c>
      <c r="R170" s="249" t="s">
        <v>195</v>
      </c>
      <c r="S170" s="247" t="s">
        <v>2</v>
      </c>
      <c r="T170" s="247" t="s">
        <v>1</v>
      </c>
      <c r="U170" s="247" t="s">
        <v>2</v>
      </c>
      <c r="V170" s="247">
        <v>7</v>
      </c>
      <c r="W170" s="247">
        <v>96</v>
      </c>
    </row>
    <row r="171" spans="1:23" x14ac:dyDescent="0.25">
      <c r="A171" s="246">
        <v>45671</v>
      </c>
      <c r="B171" s="247" t="s">
        <v>316</v>
      </c>
      <c r="C171" s="247" t="s">
        <v>108</v>
      </c>
      <c r="D171" s="247"/>
      <c r="E171" s="247"/>
      <c r="F171" s="247" t="s">
        <v>45</v>
      </c>
      <c r="G171" s="247" t="s">
        <v>8</v>
      </c>
      <c r="H171" s="247" t="s">
        <v>116</v>
      </c>
      <c r="I171" s="248" t="s">
        <v>24</v>
      </c>
      <c r="J171" s="246">
        <v>45774</v>
      </c>
      <c r="K171" s="249">
        <v>20</v>
      </c>
      <c r="L171" s="250">
        <v>20</v>
      </c>
      <c r="M171" s="251">
        <v>288</v>
      </c>
      <c r="N171" s="252">
        <v>0</v>
      </c>
      <c r="O171" s="252">
        <v>0</v>
      </c>
      <c r="P171" s="253">
        <v>5760</v>
      </c>
      <c r="Q171" s="247" t="s">
        <v>109</v>
      </c>
      <c r="R171" s="249" t="s">
        <v>195</v>
      </c>
      <c r="S171" s="247" t="s">
        <v>1</v>
      </c>
      <c r="T171" s="247" t="s">
        <v>2</v>
      </c>
      <c r="U171" s="247" t="s">
        <v>2</v>
      </c>
      <c r="V171" s="247">
        <v>7</v>
      </c>
      <c r="W171" s="247">
        <v>103</v>
      </c>
    </row>
    <row r="172" spans="1:23" x14ac:dyDescent="0.25">
      <c r="A172" s="246">
        <v>45671</v>
      </c>
      <c r="B172" s="247" t="s">
        <v>316</v>
      </c>
      <c r="C172" s="247" t="s">
        <v>108</v>
      </c>
      <c r="D172" s="247"/>
      <c r="E172" s="247"/>
      <c r="F172" s="247" t="s">
        <v>45</v>
      </c>
      <c r="G172" s="247" t="s">
        <v>7</v>
      </c>
      <c r="H172" s="247" t="s">
        <v>115</v>
      </c>
      <c r="I172" s="248" t="s">
        <v>23</v>
      </c>
      <c r="J172" s="246">
        <v>45774</v>
      </c>
      <c r="K172" s="249">
        <v>10</v>
      </c>
      <c r="L172" s="250">
        <v>10</v>
      </c>
      <c r="M172" s="251">
        <v>268</v>
      </c>
      <c r="N172" s="252">
        <v>0</v>
      </c>
      <c r="O172" s="252">
        <v>0</v>
      </c>
      <c r="P172" s="253">
        <v>2680</v>
      </c>
      <c r="Q172" s="247" t="s">
        <v>109</v>
      </c>
      <c r="R172" s="249" t="s">
        <v>195</v>
      </c>
      <c r="S172" s="247" t="s">
        <v>2</v>
      </c>
      <c r="T172" s="247" t="s">
        <v>1</v>
      </c>
      <c r="U172" s="247" t="s">
        <v>2</v>
      </c>
      <c r="V172" s="247">
        <v>7</v>
      </c>
      <c r="W172" s="247">
        <v>103</v>
      </c>
    </row>
    <row r="173" spans="1:23" x14ac:dyDescent="0.25">
      <c r="A173" s="246">
        <v>45671</v>
      </c>
      <c r="B173" s="247" t="s">
        <v>316</v>
      </c>
      <c r="C173" s="247" t="s">
        <v>108</v>
      </c>
      <c r="D173" s="247"/>
      <c r="E173" s="247"/>
      <c r="F173" s="247" t="s">
        <v>45</v>
      </c>
      <c r="G173" s="247" t="s">
        <v>8</v>
      </c>
      <c r="H173" s="247" t="s">
        <v>116</v>
      </c>
      <c r="I173" s="248" t="s">
        <v>24</v>
      </c>
      <c r="J173" s="246">
        <v>45781</v>
      </c>
      <c r="K173" s="249">
        <v>10</v>
      </c>
      <c r="L173" s="250">
        <v>10</v>
      </c>
      <c r="M173" s="251">
        <v>268</v>
      </c>
      <c r="N173" s="252">
        <v>0</v>
      </c>
      <c r="O173" s="252">
        <v>0</v>
      </c>
      <c r="P173" s="253">
        <v>2680</v>
      </c>
      <c r="Q173" s="247" t="s">
        <v>109</v>
      </c>
      <c r="R173" s="249" t="s">
        <v>195</v>
      </c>
      <c r="S173" s="247" t="s">
        <v>1</v>
      </c>
      <c r="T173" s="247" t="s">
        <v>2</v>
      </c>
      <c r="U173" s="247" t="s">
        <v>2</v>
      </c>
      <c r="V173" s="247">
        <v>7</v>
      </c>
      <c r="W173" s="247">
        <v>110</v>
      </c>
    </row>
    <row r="174" spans="1:23" x14ac:dyDescent="0.25">
      <c r="A174" s="246">
        <v>45671</v>
      </c>
      <c r="B174" s="247" t="s">
        <v>279</v>
      </c>
      <c r="C174" s="247" t="s">
        <v>153</v>
      </c>
      <c r="D174" s="247"/>
      <c r="E174" s="247" t="s">
        <v>317</v>
      </c>
      <c r="F174" s="247" t="s">
        <v>47</v>
      </c>
      <c r="G174" s="247" t="s">
        <v>7</v>
      </c>
      <c r="H174" s="247" t="s">
        <v>244</v>
      </c>
      <c r="I174" s="248" t="s">
        <v>24</v>
      </c>
      <c r="J174" s="246">
        <v>45760</v>
      </c>
      <c r="K174" s="249">
        <v>4</v>
      </c>
      <c r="L174" s="250">
        <v>4</v>
      </c>
      <c r="M174" s="251">
        <v>150</v>
      </c>
      <c r="N174" s="252">
        <v>0</v>
      </c>
      <c r="O174" s="252">
        <v>0</v>
      </c>
      <c r="P174" s="253">
        <v>600</v>
      </c>
      <c r="Q174" s="247" t="s">
        <v>109</v>
      </c>
      <c r="R174" s="249" t="s">
        <v>154</v>
      </c>
      <c r="S174" s="247" t="s">
        <v>1</v>
      </c>
      <c r="T174" s="247" t="s">
        <v>2</v>
      </c>
      <c r="U174" s="247" t="s">
        <v>2</v>
      </c>
      <c r="V174" s="247">
        <v>7</v>
      </c>
      <c r="W174" s="247">
        <v>89</v>
      </c>
    </row>
    <row r="175" spans="1:23" x14ac:dyDescent="0.25">
      <c r="A175" s="246">
        <v>45671</v>
      </c>
      <c r="B175" s="247" t="s">
        <v>279</v>
      </c>
      <c r="C175" s="247" t="s">
        <v>153</v>
      </c>
      <c r="D175" s="247"/>
      <c r="E175" s="247" t="s">
        <v>318</v>
      </c>
      <c r="F175" s="247" t="s">
        <v>45</v>
      </c>
      <c r="G175" s="247" t="s">
        <v>7</v>
      </c>
      <c r="H175" s="247" t="s">
        <v>282</v>
      </c>
      <c r="I175" s="248" t="s">
        <v>295</v>
      </c>
      <c r="J175" s="246">
        <v>45765</v>
      </c>
      <c r="K175" s="249">
        <v>4</v>
      </c>
      <c r="L175" s="250">
        <v>4</v>
      </c>
      <c r="M175" s="251">
        <v>312.5</v>
      </c>
      <c r="N175" s="252">
        <v>0</v>
      </c>
      <c r="O175" s="252">
        <v>0</v>
      </c>
      <c r="P175" s="253">
        <v>1250</v>
      </c>
      <c r="Q175" s="247" t="s">
        <v>109</v>
      </c>
      <c r="R175" s="249" t="s">
        <v>154</v>
      </c>
      <c r="S175" s="247" t="s">
        <v>296</v>
      </c>
      <c r="T175" s="247" t="s">
        <v>1</v>
      </c>
      <c r="U175" s="247" t="s">
        <v>296</v>
      </c>
      <c r="V175" s="247">
        <v>5</v>
      </c>
      <c r="W175" s="247">
        <v>94</v>
      </c>
    </row>
    <row r="176" spans="1:23" x14ac:dyDescent="0.25">
      <c r="A176" s="246">
        <v>45671</v>
      </c>
      <c r="B176" s="247" t="s">
        <v>279</v>
      </c>
      <c r="C176" s="247" t="s">
        <v>153</v>
      </c>
      <c r="D176" s="247"/>
      <c r="E176" s="247" t="s">
        <v>318</v>
      </c>
      <c r="F176" s="247" t="s">
        <v>45</v>
      </c>
      <c r="G176" s="247" t="s">
        <v>8</v>
      </c>
      <c r="H176" s="247" t="s">
        <v>284</v>
      </c>
      <c r="I176" s="248" t="s">
        <v>297</v>
      </c>
      <c r="J176" s="246">
        <v>45772</v>
      </c>
      <c r="K176" s="249">
        <v>4</v>
      </c>
      <c r="L176" s="250">
        <v>4</v>
      </c>
      <c r="M176" s="251">
        <v>312.5</v>
      </c>
      <c r="N176" s="252">
        <v>0</v>
      </c>
      <c r="O176" s="252">
        <v>0</v>
      </c>
      <c r="P176" s="253">
        <v>1250</v>
      </c>
      <c r="Q176" s="247" t="s">
        <v>109</v>
      </c>
      <c r="R176" s="249" t="s">
        <v>154</v>
      </c>
      <c r="S176" s="247" t="s">
        <v>1</v>
      </c>
      <c r="T176" s="247" t="s">
        <v>296</v>
      </c>
      <c r="U176" s="247" t="s">
        <v>296</v>
      </c>
      <c r="V176" s="247">
        <v>5</v>
      </c>
      <c r="W176" s="247">
        <v>101</v>
      </c>
    </row>
    <row r="177" spans="1:23" ht="15.75" x14ac:dyDescent="0.25">
      <c r="A177" s="246">
        <v>45650</v>
      </c>
      <c r="B177" s="247" t="s">
        <v>136</v>
      </c>
      <c r="C177" s="247" t="s">
        <v>108</v>
      </c>
      <c r="D177" s="247"/>
      <c r="E177" s="247"/>
      <c r="F177" s="247" t="s">
        <v>45</v>
      </c>
      <c r="G177" s="247" t="s">
        <v>7</v>
      </c>
      <c r="H177" s="13" t="s">
        <v>319</v>
      </c>
      <c r="I177" s="248" t="s">
        <v>23</v>
      </c>
      <c r="J177" s="246">
        <v>45865</v>
      </c>
      <c r="K177" s="249">
        <v>20</v>
      </c>
      <c r="L177" s="250">
        <v>20</v>
      </c>
      <c r="M177" s="251">
        <v>200</v>
      </c>
      <c r="N177" s="252">
        <v>0</v>
      </c>
      <c r="O177" s="252">
        <v>0</v>
      </c>
      <c r="P177" s="253">
        <v>4000</v>
      </c>
      <c r="Q177" s="247" t="s">
        <v>109</v>
      </c>
      <c r="R177" s="249" t="s">
        <v>195</v>
      </c>
      <c r="S177" s="247" t="s">
        <v>2</v>
      </c>
      <c r="T177" s="247" t="s">
        <v>1</v>
      </c>
      <c r="U177" s="247" t="s">
        <v>2</v>
      </c>
      <c r="V177" s="247">
        <v>7</v>
      </c>
      <c r="W177" s="247">
        <v>215</v>
      </c>
    </row>
    <row r="178" spans="1:23" ht="15.75" x14ac:dyDescent="0.25">
      <c r="A178" s="246">
        <v>45650</v>
      </c>
      <c r="B178" s="247" t="s">
        <v>136</v>
      </c>
      <c r="C178" s="247" t="s">
        <v>108</v>
      </c>
      <c r="D178" s="247"/>
      <c r="E178" s="247"/>
      <c r="F178" s="247" t="s">
        <v>45</v>
      </c>
      <c r="G178" s="247" t="s">
        <v>7</v>
      </c>
      <c r="H178" s="13" t="s">
        <v>319</v>
      </c>
      <c r="I178" s="248" t="s">
        <v>23</v>
      </c>
      <c r="J178" s="246">
        <v>45872</v>
      </c>
      <c r="K178" s="249">
        <v>20</v>
      </c>
      <c r="L178" s="250">
        <v>20</v>
      </c>
      <c r="M178" s="251">
        <v>200</v>
      </c>
      <c r="N178" s="252">
        <v>0</v>
      </c>
      <c r="O178" s="252">
        <v>0</v>
      </c>
      <c r="P178" s="253">
        <v>4000</v>
      </c>
      <c r="Q178" s="247" t="s">
        <v>109</v>
      </c>
      <c r="R178" s="249" t="s">
        <v>195</v>
      </c>
      <c r="S178" s="247" t="s">
        <v>2</v>
      </c>
      <c r="T178" s="247" t="s">
        <v>1</v>
      </c>
      <c r="U178" s="247" t="s">
        <v>2</v>
      </c>
      <c r="V178" s="247">
        <v>7</v>
      </c>
      <c r="W178" s="247">
        <v>222</v>
      </c>
    </row>
    <row r="179" spans="1:23" ht="15.75" x14ac:dyDescent="0.25">
      <c r="A179" s="246">
        <v>45650</v>
      </c>
      <c r="B179" s="247" t="s">
        <v>136</v>
      </c>
      <c r="C179" s="247" t="s">
        <v>108</v>
      </c>
      <c r="D179" s="247"/>
      <c r="E179" s="247"/>
      <c r="F179" s="247" t="s">
        <v>45</v>
      </c>
      <c r="G179" s="247" t="s">
        <v>7</v>
      </c>
      <c r="H179" s="13" t="s">
        <v>319</v>
      </c>
      <c r="I179" s="248" t="s">
        <v>23</v>
      </c>
      <c r="J179" s="246">
        <v>45879</v>
      </c>
      <c r="K179" s="249">
        <v>20</v>
      </c>
      <c r="L179" s="250">
        <v>20</v>
      </c>
      <c r="M179" s="251">
        <v>225</v>
      </c>
      <c r="N179" s="252">
        <v>0</v>
      </c>
      <c r="O179" s="252">
        <v>0</v>
      </c>
      <c r="P179" s="253">
        <v>4500</v>
      </c>
      <c r="Q179" s="247" t="s">
        <v>109</v>
      </c>
      <c r="R179" s="249" t="s">
        <v>195</v>
      </c>
      <c r="S179" s="247" t="s">
        <v>2</v>
      </c>
      <c r="T179" s="247" t="s">
        <v>1</v>
      </c>
      <c r="U179" s="247" t="s">
        <v>2</v>
      </c>
      <c r="V179" s="247">
        <v>7</v>
      </c>
      <c r="W179" s="247">
        <v>229</v>
      </c>
    </row>
    <row r="180" spans="1:23" ht="15.75" x14ac:dyDescent="0.25">
      <c r="A180" s="246">
        <v>45650</v>
      </c>
      <c r="B180" s="247" t="s">
        <v>136</v>
      </c>
      <c r="C180" s="247" t="s">
        <v>108</v>
      </c>
      <c r="D180" s="247"/>
      <c r="E180" s="247"/>
      <c r="F180" s="247" t="s">
        <v>45</v>
      </c>
      <c r="G180" s="247" t="s">
        <v>7</v>
      </c>
      <c r="H180" s="13" t="s">
        <v>319</v>
      </c>
      <c r="I180" s="248" t="s">
        <v>23</v>
      </c>
      <c r="J180" s="246">
        <v>45886</v>
      </c>
      <c r="K180" s="249">
        <v>20</v>
      </c>
      <c r="L180" s="250">
        <v>20</v>
      </c>
      <c r="M180" s="251">
        <v>225</v>
      </c>
      <c r="N180" s="252">
        <v>0</v>
      </c>
      <c r="O180" s="252">
        <v>0</v>
      </c>
      <c r="P180" s="253">
        <v>4500</v>
      </c>
      <c r="Q180" s="247" t="s">
        <v>109</v>
      </c>
      <c r="R180" s="249" t="s">
        <v>195</v>
      </c>
      <c r="S180" s="247" t="s">
        <v>2</v>
      </c>
      <c r="T180" s="247" t="s">
        <v>1</v>
      </c>
      <c r="U180" s="247" t="s">
        <v>2</v>
      </c>
      <c r="V180" s="247">
        <v>7</v>
      </c>
      <c r="W180" s="247">
        <v>236</v>
      </c>
    </row>
    <row r="181" spans="1:23" ht="15.75" x14ac:dyDescent="0.25">
      <c r="A181" s="246">
        <v>45650</v>
      </c>
      <c r="B181" s="247" t="s">
        <v>136</v>
      </c>
      <c r="C181" s="247" t="s">
        <v>108</v>
      </c>
      <c r="D181" s="247"/>
      <c r="E181" s="247"/>
      <c r="F181" s="247" t="s">
        <v>45</v>
      </c>
      <c r="G181" s="247" t="s">
        <v>7</v>
      </c>
      <c r="H181" s="13" t="s">
        <v>319</v>
      </c>
      <c r="I181" s="248" t="s">
        <v>23</v>
      </c>
      <c r="J181" s="246">
        <v>45893</v>
      </c>
      <c r="K181" s="249">
        <v>20</v>
      </c>
      <c r="L181" s="250">
        <v>20</v>
      </c>
      <c r="M181" s="251">
        <v>225</v>
      </c>
      <c r="N181" s="252">
        <v>0</v>
      </c>
      <c r="O181" s="252">
        <v>0</v>
      </c>
      <c r="P181" s="253">
        <v>4500</v>
      </c>
      <c r="Q181" s="247" t="s">
        <v>109</v>
      </c>
      <c r="R181" s="249" t="s">
        <v>195</v>
      </c>
      <c r="S181" s="247" t="s">
        <v>2</v>
      </c>
      <c r="T181" s="247" t="s">
        <v>1</v>
      </c>
      <c r="U181" s="247" t="s">
        <v>2</v>
      </c>
      <c r="V181" s="247">
        <v>7</v>
      </c>
      <c r="W181" s="247">
        <v>243</v>
      </c>
    </row>
    <row r="182" spans="1:23" ht="15.75" x14ac:dyDescent="0.25">
      <c r="A182" s="246">
        <v>45650</v>
      </c>
      <c r="B182" s="247" t="s">
        <v>136</v>
      </c>
      <c r="C182" s="247" t="s">
        <v>108</v>
      </c>
      <c r="D182" s="247"/>
      <c r="E182" s="247"/>
      <c r="F182" s="247" t="s">
        <v>45</v>
      </c>
      <c r="G182" s="247" t="s">
        <v>7</v>
      </c>
      <c r="H182" s="13" t="s">
        <v>319</v>
      </c>
      <c r="I182" s="248" t="s">
        <v>23</v>
      </c>
      <c r="J182" s="246">
        <v>45900</v>
      </c>
      <c r="K182" s="249">
        <v>20</v>
      </c>
      <c r="L182" s="250">
        <v>20</v>
      </c>
      <c r="M182" s="251">
        <v>225</v>
      </c>
      <c r="N182" s="252">
        <v>0</v>
      </c>
      <c r="O182" s="252">
        <v>0</v>
      </c>
      <c r="P182" s="253">
        <v>4500</v>
      </c>
      <c r="Q182" s="247" t="s">
        <v>109</v>
      </c>
      <c r="R182" s="249" t="s">
        <v>195</v>
      </c>
      <c r="S182" s="247" t="s">
        <v>2</v>
      </c>
      <c r="T182" s="247" t="s">
        <v>1</v>
      </c>
      <c r="U182" s="247" t="s">
        <v>2</v>
      </c>
      <c r="V182" s="247">
        <v>7</v>
      </c>
      <c r="W182" s="247">
        <v>250</v>
      </c>
    </row>
    <row r="183" spans="1:23" ht="15.75" x14ac:dyDescent="0.25">
      <c r="A183" s="246">
        <v>45650</v>
      </c>
      <c r="B183" s="247" t="s">
        <v>136</v>
      </c>
      <c r="C183" s="247" t="s">
        <v>108</v>
      </c>
      <c r="D183" s="247"/>
      <c r="E183" s="247"/>
      <c r="F183" s="247" t="s">
        <v>45</v>
      </c>
      <c r="G183" s="247" t="s">
        <v>7</v>
      </c>
      <c r="H183" s="13" t="s">
        <v>319</v>
      </c>
      <c r="I183" s="248" t="s">
        <v>23</v>
      </c>
      <c r="J183" s="246">
        <v>45907</v>
      </c>
      <c r="K183" s="249">
        <v>20</v>
      </c>
      <c r="L183" s="250">
        <v>20</v>
      </c>
      <c r="M183" s="251">
        <v>190</v>
      </c>
      <c r="N183" s="252">
        <v>0</v>
      </c>
      <c r="O183" s="252">
        <v>0</v>
      </c>
      <c r="P183" s="253">
        <v>3800</v>
      </c>
      <c r="Q183" s="247" t="s">
        <v>109</v>
      </c>
      <c r="R183" s="249" t="s">
        <v>195</v>
      </c>
      <c r="S183" s="247" t="s">
        <v>2</v>
      </c>
      <c r="T183" s="247" t="s">
        <v>1</v>
      </c>
      <c r="U183" s="247" t="s">
        <v>2</v>
      </c>
      <c r="V183" s="247">
        <v>7</v>
      </c>
      <c r="W183" s="247">
        <v>257</v>
      </c>
    </row>
    <row r="184" spans="1:23" ht="15.75" x14ac:dyDescent="0.25">
      <c r="A184" s="246">
        <v>45650</v>
      </c>
      <c r="B184" s="247" t="s">
        <v>136</v>
      </c>
      <c r="C184" s="247" t="s">
        <v>108</v>
      </c>
      <c r="D184" s="247"/>
      <c r="E184" s="247"/>
      <c r="F184" s="247" t="s">
        <v>45</v>
      </c>
      <c r="G184" s="247" t="s">
        <v>7</v>
      </c>
      <c r="H184" s="13" t="s">
        <v>319</v>
      </c>
      <c r="I184" s="248" t="s">
        <v>23</v>
      </c>
      <c r="J184" s="246">
        <v>45914</v>
      </c>
      <c r="K184" s="249">
        <v>20</v>
      </c>
      <c r="L184" s="250">
        <v>20</v>
      </c>
      <c r="M184" s="251">
        <v>190</v>
      </c>
      <c r="N184" s="252">
        <v>0</v>
      </c>
      <c r="O184" s="252">
        <v>0</v>
      </c>
      <c r="P184" s="253">
        <v>3800</v>
      </c>
      <c r="Q184" s="247" t="s">
        <v>109</v>
      </c>
      <c r="R184" s="249" t="s">
        <v>195</v>
      </c>
      <c r="S184" s="247" t="s">
        <v>2</v>
      </c>
      <c r="T184" s="247" t="s">
        <v>1</v>
      </c>
      <c r="U184" s="247" t="s">
        <v>2</v>
      </c>
      <c r="V184" s="247">
        <v>7</v>
      </c>
      <c r="W184" s="247">
        <v>264</v>
      </c>
    </row>
    <row r="185" spans="1:23" x14ac:dyDescent="0.25">
      <c r="A185" s="246">
        <v>45650</v>
      </c>
      <c r="B185" s="247" t="s">
        <v>136</v>
      </c>
      <c r="C185" s="247" t="s">
        <v>108</v>
      </c>
      <c r="D185" s="247"/>
      <c r="E185" s="247"/>
      <c r="F185" s="247" t="s">
        <v>45</v>
      </c>
      <c r="G185" s="247" t="s">
        <v>7</v>
      </c>
      <c r="H185" s="247" t="s">
        <v>320</v>
      </c>
      <c r="I185" s="248" t="s">
        <v>23</v>
      </c>
      <c r="J185" s="246">
        <v>45921</v>
      </c>
      <c r="K185" s="249">
        <v>20</v>
      </c>
      <c r="L185" s="250">
        <v>20</v>
      </c>
      <c r="M185" s="251">
        <v>190</v>
      </c>
      <c r="N185" s="252">
        <v>0</v>
      </c>
      <c r="O185" s="252">
        <v>0</v>
      </c>
      <c r="P185" s="253">
        <v>3800</v>
      </c>
      <c r="Q185" s="247" t="s">
        <v>109</v>
      </c>
      <c r="R185" s="249" t="s">
        <v>195</v>
      </c>
      <c r="S185" s="247" t="s">
        <v>2</v>
      </c>
      <c r="T185" s="247" t="s">
        <v>1</v>
      </c>
      <c r="U185" s="247" t="s">
        <v>2</v>
      </c>
      <c r="V185" s="247">
        <v>7</v>
      </c>
      <c r="W185" s="247">
        <v>271</v>
      </c>
    </row>
    <row r="186" spans="1:23" x14ac:dyDescent="0.25">
      <c r="A186" s="246">
        <v>45650</v>
      </c>
      <c r="B186" s="247" t="s">
        <v>136</v>
      </c>
      <c r="C186" s="247" t="s">
        <v>108</v>
      </c>
      <c r="D186" s="247"/>
      <c r="E186" s="247"/>
      <c r="F186" s="247" t="s">
        <v>45</v>
      </c>
      <c r="G186" s="247" t="s">
        <v>7</v>
      </c>
      <c r="H186" s="247" t="s">
        <v>320</v>
      </c>
      <c r="I186" s="248" t="s">
        <v>23</v>
      </c>
      <c r="J186" s="246">
        <v>45928</v>
      </c>
      <c r="K186" s="249">
        <v>20</v>
      </c>
      <c r="L186" s="250">
        <v>20</v>
      </c>
      <c r="M186" s="251">
        <v>190</v>
      </c>
      <c r="N186" s="252">
        <v>0</v>
      </c>
      <c r="O186" s="252">
        <v>0</v>
      </c>
      <c r="P186" s="253">
        <v>3800</v>
      </c>
      <c r="Q186" s="247" t="s">
        <v>109</v>
      </c>
      <c r="R186" s="249" t="s">
        <v>195</v>
      </c>
      <c r="S186" s="247" t="s">
        <v>2</v>
      </c>
      <c r="T186" s="247" t="s">
        <v>1</v>
      </c>
      <c r="U186" s="247" t="s">
        <v>2</v>
      </c>
      <c r="V186" s="247">
        <v>7</v>
      </c>
      <c r="W186" s="247">
        <v>278</v>
      </c>
    </row>
    <row r="187" spans="1:23" x14ac:dyDescent="0.25">
      <c r="A187" s="246">
        <v>45650</v>
      </c>
      <c r="B187" s="247" t="s">
        <v>136</v>
      </c>
      <c r="C187" s="247" t="s">
        <v>108</v>
      </c>
      <c r="D187" s="247"/>
      <c r="E187" s="247"/>
      <c r="F187" s="247" t="s">
        <v>45</v>
      </c>
      <c r="G187" s="247" t="s">
        <v>7</v>
      </c>
      <c r="H187" s="247" t="s">
        <v>320</v>
      </c>
      <c r="I187" s="248" t="s">
        <v>23</v>
      </c>
      <c r="J187" s="246">
        <v>45935</v>
      </c>
      <c r="K187" s="249">
        <v>20</v>
      </c>
      <c r="L187" s="250">
        <v>20</v>
      </c>
      <c r="M187" s="251">
        <v>190</v>
      </c>
      <c r="N187" s="252">
        <v>0</v>
      </c>
      <c r="O187" s="252">
        <v>0</v>
      </c>
      <c r="P187" s="253">
        <v>3800</v>
      </c>
      <c r="Q187" s="247" t="s">
        <v>109</v>
      </c>
      <c r="R187" s="249" t="s">
        <v>195</v>
      </c>
      <c r="S187" s="247" t="s">
        <v>2</v>
      </c>
      <c r="T187" s="247" t="s">
        <v>1</v>
      </c>
      <c r="U187" s="247" t="s">
        <v>2</v>
      </c>
      <c r="V187" s="247">
        <v>7</v>
      </c>
      <c r="W187" s="247">
        <v>285</v>
      </c>
    </row>
    <row r="188" spans="1:23" x14ac:dyDescent="0.25">
      <c r="A188" s="246">
        <v>45650</v>
      </c>
      <c r="B188" s="247" t="s">
        <v>136</v>
      </c>
      <c r="C188" s="247" t="s">
        <v>108</v>
      </c>
      <c r="D188" s="247"/>
      <c r="E188" s="247"/>
      <c r="F188" s="247" t="s">
        <v>45</v>
      </c>
      <c r="G188" s="247" t="s">
        <v>7</v>
      </c>
      <c r="H188" s="247" t="s">
        <v>320</v>
      </c>
      <c r="I188" s="248" t="s">
        <v>23</v>
      </c>
      <c r="J188" s="246">
        <v>45942</v>
      </c>
      <c r="K188" s="249">
        <v>20</v>
      </c>
      <c r="L188" s="250">
        <v>20</v>
      </c>
      <c r="M188" s="251">
        <v>190</v>
      </c>
      <c r="N188" s="252">
        <v>0</v>
      </c>
      <c r="O188" s="252">
        <v>0</v>
      </c>
      <c r="P188" s="253">
        <v>3800</v>
      </c>
      <c r="Q188" s="247" t="s">
        <v>109</v>
      </c>
      <c r="R188" s="249" t="s">
        <v>195</v>
      </c>
      <c r="S188" s="247" t="s">
        <v>2</v>
      </c>
      <c r="T188" s="247" t="s">
        <v>1</v>
      </c>
      <c r="U188" s="247" t="s">
        <v>2</v>
      </c>
      <c r="V188" s="247">
        <v>7</v>
      </c>
      <c r="W188" s="247">
        <v>292</v>
      </c>
    </row>
    <row r="189" spans="1:23" x14ac:dyDescent="0.25">
      <c r="A189" s="246">
        <v>45650</v>
      </c>
      <c r="B189" s="247" t="s">
        <v>136</v>
      </c>
      <c r="C189" s="247" t="s">
        <v>108</v>
      </c>
      <c r="D189" s="247"/>
      <c r="E189" s="247"/>
      <c r="F189" s="247" t="s">
        <v>45</v>
      </c>
      <c r="G189" s="247" t="s">
        <v>7</v>
      </c>
      <c r="H189" s="247" t="s">
        <v>320</v>
      </c>
      <c r="I189" s="248" t="s">
        <v>23</v>
      </c>
      <c r="J189" s="246">
        <v>45949</v>
      </c>
      <c r="K189" s="249">
        <v>20</v>
      </c>
      <c r="L189" s="250">
        <v>20</v>
      </c>
      <c r="M189" s="251">
        <v>190</v>
      </c>
      <c r="N189" s="252">
        <v>0</v>
      </c>
      <c r="O189" s="252">
        <v>0</v>
      </c>
      <c r="P189" s="253">
        <v>3800</v>
      </c>
      <c r="Q189" s="247" t="s">
        <v>109</v>
      </c>
      <c r="R189" s="249" t="s">
        <v>195</v>
      </c>
      <c r="S189" s="247" t="s">
        <v>2</v>
      </c>
      <c r="T189" s="247" t="s">
        <v>1</v>
      </c>
      <c r="U189" s="247" t="s">
        <v>2</v>
      </c>
      <c r="V189" s="247">
        <v>7</v>
      </c>
      <c r="W189" s="247">
        <v>299</v>
      </c>
    </row>
    <row r="190" spans="1:23" x14ac:dyDescent="0.25">
      <c r="A190" s="246">
        <v>45650</v>
      </c>
      <c r="B190" s="247" t="s">
        <v>136</v>
      </c>
      <c r="C190" s="247" t="s">
        <v>108</v>
      </c>
      <c r="D190" s="247"/>
      <c r="E190" s="247"/>
      <c r="F190" s="247" t="s">
        <v>45</v>
      </c>
      <c r="G190" s="247" t="s">
        <v>7</v>
      </c>
      <c r="H190" s="247" t="s">
        <v>320</v>
      </c>
      <c r="I190" s="248" t="s">
        <v>23</v>
      </c>
      <c r="J190" s="246">
        <v>45956</v>
      </c>
      <c r="K190" s="249">
        <v>20</v>
      </c>
      <c r="L190" s="250">
        <v>20</v>
      </c>
      <c r="M190" s="251">
        <v>190</v>
      </c>
      <c r="N190" s="252">
        <v>0</v>
      </c>
      <c r="O190" s="252">
        <v>0</v>
      </c>
      <c r="P190" s="253">
        <v>3800</v>
      </c>
      <c r="Q190" s="247" t="s">
        <v>109</v>
      </c>
      <c r="R190" s="249" t="s">
        <v>195</v>
      </c>
      <c r="S190" s="247" t="s">
        <v>2</v>
      </c>
      <c r="T190" s="247" t="s">
        <v>1</v>
      </c>
      <c r="U190" s="247" t="s">
        <v>2</v>
      </c>
      <c r="V190" s="247">
        <v>7</v>
      </c>
      <c r="W190" s="247">
        <v>306</v>
      </c>
    </row>
    <row r="191" spans="1:23" x14ac:dyDescent="0.25">
      <c r="A191" s="246">
        <v>45650</v>
      </c>
      <c r="B191" s="247" t="s">
        <v>136</v>
      </c>
      <c r="C191" s="247" t="s">
        <v>108</v>
      </c>
      <c r="D191" s="247"/>
      <c r="E191" s="247"/>
      <c r="F191" s="247" t="s">
        <v>45</v>
      </c>
      <c r="G191" s="247" t="s">
        <v>8</v>
      </c>
      <c r="H191" s="247" t="s">
        <v>321</v>
      </c>
      <c r="I191" s="248" t="s">
        <v>24</v>
      </c>
      <c r="J191" s="246">
        <v>45872</v>
      </c>
      <c r="K191" s="249">
        <v>20</v>
      </c>
      <c r="L191" s="250">
        <v>20</v>
      </c>
      <c r="M191" s="251">
        <v>200</v>
      </c>
      <c r="N191" s="252">
        <v>0</v>
      </c>
      <c r="O191" s="252">
        <v>0</v>
      </c>
      <c r="P191" s="253">
        <v>4000</v>
      </c>
      <c r="Q191" s="247" t="s">
        <v>109</v>
      </c>
      <c r="R191" s="249" t="s">
        <v>195</v>
      </c>
      <c r="S191" s="247" t="s">
        <v>1</v>
      </c>
      <c r="T191" s="247" t="s">
        <v>2</v>
      </c>
      <c r="U191" s="247" t="s">
        <v>2</v>
      </c>
      <c r="V191" s="247">
        <v>7</v>
      </c>
      <c r="W191" s="247">
        <v>222</v>
      </c>
    </row>
    <row r="192" spans="1:23" x14ac:dyDescent="0.25">
      <c r="A192" s="246">
        <v>45650</v>
      </c>
      <c r="B192" s="247" t="s">
        <v>136</v>
      </c>
      <c r="C192" s="247" t="s">
        <v>108</v>
      </c>
      <c r="D192" s="247"/>
      <c r="E192" s="247"/>
      <c r="F192" s="247" t="s">
        <v>45</v>
      </c>
      <c r="G192" s="247" t="s">
        <v>8</v>
      </c>
      <c r="H192" s="247" t="s">
        <v>321</v>
      </c>
      <c r="I192" s="248" t="s">
        <v>24</v>
      </c>
      <c r="J192" s="246">
        <v>45879</v>
      </c>
      <c r="K192" s="249">
        <v>20</v>
      </c>
      <c r="L192" s="250">
        <v>20</v>
      </c>
      <c r="M192" s="251">
        <v>200</v>
      </c>
      <c r="N192" s="252">
        <v>0</v>
      </c>
      <c r="O192" s="252">
        <v>0</v>
      </c>
      <c r="P192" s="253">
        <v>4000</v>
      </c>
      <c r="Q192" s="247" t="s">
        <v>109</v>
      </c>
      <c r="R192" s="249" t="s">
        <v>195</v>
      </c>
      <c r="S192" s="247" t="s">
        <v>1</v>
      </c>
      <c r="T192" s="247" t="s">
        <v>2</v>
      </c>
      <c r="U192" s="247" t="s">
        <v>2</v>
      </c>
      <c r="V192" s="247">
        <v>7</v>
      </c>
      <c r="W192" s="247">
        <v>229</v>
      </c>
    </row>
    <row r="193" spans="1:23" x14ac:dyDescent="0.25">
      <c r="A193" s="246">
        <v>45650</v>
      </c>
      <c r="B193" s="247" t="s">
        <v>136</v>
      </c>
      <c r="C193" s="247" t="s">
        <v>108</v>
      </c>
      <c r="D193" s="247"/>
      <c r="E193" s="247"/>
      <c r="F193" s="247" t="s">
        <v>45</v>
      </c>
      <c r="G193" s="247" t="s">
        <v>8</v>
      </c>
      <c r="H193" s="247" t="s">
        <v>321</v>
      </c>
      <c r="I193" s="248" t="s">
        <v>24</v>
      </c>
      <c r="J193" s="246">
        <v>45886</v>
      </c>
      <c r="K193" s="249">
        <v>20</v>
      </c>
      <c r="L193" s="250">
        <v>20</v>
      </c>
      <c r="M193" s="251">
        <v>225</v>
      </c>
      <c r="N193" s="252">
        <v>0</v>
      </c>
      <c r="O193" s="252">
        <v>0</v>
      </c>
      <c r="P193" s="253">
        <v>4500</v>
      </c>
      <c r="Q193" s="247" t="s">
        <v>109</v>
      </c>
      <c r="R193" s="249" t="s">
        <v>195</v>
      </c>
      <c r="S193" s="247" t="s">
        <v>1</v>
      </c>
      <c r="T193" s="247" t="s">
        <v>2</v>
      </c>
      <c r="U193" s="247" t="s">
        <v>2</v>
      </c>
      <c r="V193" s="247">
        <v>7</v>
      </c>
      <c r="W193" s="247">
        <v>236</v>
      </c>
    </row>
    <row r="194" spans="1:23" x14ac:dyDescent="0.25">
      <c r="A194" s="246">
        <v>45650</v>
      </c>
      <c r="B194" s="247" t="s">
        <v>136</v>
      </c>
      <c r="C194" s="247" t="s">
        <v>108</v>
      </c>
      <c r="D194" s="247"/>
      <c r="E194" s="247"/>
      <c r="F194" s="247" t="s">
        <v>45</v>
      </c>
      <c r="G194" s="247" t="s">
        <v>8</v>
      </c>
      <c r="H194" s="247" t="s">
        <v>321</v>
      </c>
      <c r="I194" s="248" t="s">
        <v>24</v>
      </c>
      <c r="J194" s="246">
        <v>45893</v>
      </c>
      <c r="K194" s="249">
        <v>20</v>
      </c>
      <c r="L194" s="250">
        <v>20</v>
      </c>
      <c r="M194" s="251">
        <v>225</v>
      </c>
      <c r="N194" s="252">
        <v>0</v>
      </c>
      <c r="O194" s="252">
        <v>0</v>
      </c>
      <c r="P194" s="253">
        <v>4500</v>
      </c>
      <c r="Q194" s="247" t="s">
        <v>109</v>
      </c>
      <c r="R194" s="249" t="s">
        <v>195</v>
      </c>
      <c r="S194" s="247" t="s">
        <v>1</v>
      </c>
      <c r="T194" s="247" t="s">
        <v>2</v>
      </c>
      <c r="U194" s="247" t="s">
        <v>2</v>
      </c>
      <c r="V194" s="247">
        <v>7</v>
      </c>
      <c r="W194" s="247">
        <v>243</v>
      </c>
    </row>
    <row r="195" spans="1:23" x14ac:dyDescent="0.25">
      <c r="A195" s="246">
        <v>45650</v>
      </c>
      <c r="B195" s="247" t="s">
        <v>136</v>
      </c>
      <c r="C195" s="247" t="s">
        <v>108</v>
      </c>
      <c r="D195" s="247"/>
      <c r="E195" s="247"/>
      <c r="F195" s="247" t="s">
        <v>45</v>
      </c>
      <c r="G195" s="247" t="s">
        <v>8</v>
      </c>
      <c r="H195" s="247" t="s">
        <v>321</v>
      </c>
      <c r="I195" s="248" t="s">
        <v>24</v>
      </c>
      <c r="J195" s="246">
        <v>45900</v>
      </c>
      <c r="K195" s="249">
        <v>20</v>
      </c>
      <c r="L195" s="250">
        <v>20</v>
      </c>
      <c r="M195" s="251">
        <v>225</v>
      </c>
      <c r="N195" s="252">
        <v>0</v>
      </c>
      <c r="O195" s="252">
        <v>0</v>
      </c>
      <c r="P195" s="253">
        <v>4500</v>
      </c>
      <c r="Q195" s="247" t="s">
        <v>109</v>
      </c>
      <c r="R195" s="249" t="s">
        <v>195</v>
      </c>
      <c r="S195" s="247" t="s">
        <v>1</v>
      </c>
      <c r="T195" s="247" t="s">
        <v>2</v>
      </c>
      <c r="U195" s="247" t="s">
        <v>2</v>
      </c>
      <c r="V195" s="247">
        <v>7</v>
      </c>
      <c r="W195" s="247">
        <v>250</v>
      </c>
    </row>
    <row r="196" spans="1:23" x14ac:dyDescent="0.25">
      <c r="A196" s="246">
        <v>45650</v>
      </c>
      <c r="B196" s="247" t="s">
        <v>136</v>
      </c>
      <c r="C196" s="247" t="s">
        <v>108</v>
      </c>
      <c r="D196" s="247"/>
      <c r="E196" s="247"/>
      <c r="F196" s="247" t="s">
        <v>45</v>
      </c>
      <c r="G196" s="247" t="s">
        <v>8</v>
      </c>
      <c r="H196" s="247" t="s">
        <v>321</v>
      </c>
      <c r="I196" s="248" t="s">
        <v>24</v>
      </c>
      <c r="J196" s="246">
        <v>45907</v>
      </c>
      <c r="K196" s="249">
        <v>20</v>
      </c>
      <c r="L196" s="250">
        <v>20</v>
      </c>
      <c r="M196" s="251">
        <v>225</v>
      </c>
      <c r="N196" s="252">
        <v>0</v>
      </c>
      <c r="O196" s="252">
        <v>0</v>
      </c>
      <c r="P196" s="253">
        <v>4500</v>
      </c>
      <c r="Q196" s="247" t="s">
        <v>109</v>
      </c>
      <c r="R196" s="249" t="s">
        <v>195</v>
      </c>
      <c r="S196" s="247" t="s">
        <v>1</v>
      </c>
      <c r="T196" s="247" t="s">
        <v>2</v>
      </c>
      <c r="U196" s="247" t="s">
        <v>2</v>
      </c>
      <c r="V196" s="247">
        <v>7</v>
      </c>
      <c r="W196" s="247">
        <v>257</v>
      </c>
    </row>
    <row r="197" spans="1:23" x14ac:dyDescent="0.25">
      <c r="A197" s="246">
        <v>45650</v>
      </c>
      <c r="B197" s="247" t="s">
        <v>136</v>
      </c>
      <c r="C197" s="247" t="s">
        <v>108</v>
      </c>
      <c r="D197" s="247"/>
      <c r="E197" s="247"/>
      <c r="F197" s="247" t="s">
        <v>45</v>
      </c>
      <c r="G197" s="247" t="s">
        <v>8</v>
      </c>
      <c r="H197" s="247" t="s">
        <v>321</v>
      </c>
      <c r="I197" s="248" t="s">
        <v>24</v>
      </c>
      <c r="J197" s="246">
        <v>45914</v>
      </c>
      <c r="K197" s="249">
        <v>20</v>
      </c>
      <c r="L197" s="250">
        <v>20</v>
      </c>
      <c r="M197" s="251">
        <v>190</v>
      </c>
      <c r="N197" s="252">
        <v>0</v>
      </c>
      <c r="O197" s="252">
        <v>0</v>
      </c>
      <c r="P197" s="253">
        <v>3800</v>
      </c>
      <c r="Q197" s="247" t="s">
        <v>109</v>
      </c>
      <c r="R197" s="249" t="s">
        <v>195</v>
      </c>
      <c r="S197" s="247" t="s">
        <v>1</v>
      </c>
      <c r="T197" s="247" t="s">
        <v>2</v>
      </c>
      <c r="U197" s="247" t="s">
        <v>2</v>
      </c>
      <c r="V197" s="247">
        <v>7</v>
      </c>
      <c r="W197" s="247">
        <v>264</v>
      </c>
    </row>
    <row r="198" spans="1:23" x14ac:dyDescent="0.25">
      <c r="A198" s="246">
        <v>45650</v>
      </c>
      <c r="B198" s="247" t="s">
        <v>136</v>
      </c>
      <c r="C198" s="247" t="s">
        <v>108</v>
      </c>
      <c r="D198" s="247"/>
      <c r="E198" s="247"/>
      <c r="F198" s="247" t="s">
        <v>45</v>
      </c>
      <c r="G198" s="247" t="s">
        <v>8</v>
      </c>
      <c r="H198" s="247" t="s">
        <v>321</v>
      </c>
      <c r="I198" s="248" t="s">
        <v>24</v>
      </c>
      <c r="J198" s="246">
        <v>45921</v>
      </c>
      <c r="K198" s="249">
        <v>20</v>
      </c>
      <c r="L198" s="250">
        <v>20</v>
      </c>
      <c r="M198" s="251">
        <v>190</v>
      </c>
      <c r="N198" s="252">
        <v>0</v>
      </c>
      <c r="O198" s="252">
        <v>0</v>
      </c>
      <c r="P198" s="253">
        <v>3800</v>
      </c>
      <c r="Q198" s="247" t="s">
        <v>109</v>
      </c>
      <c r="R198" s="249" t="s">
        <v>195</v>
      </c>
      <c r="S198" s="247" t="s">
        <v>1</v>
      </c>
      <c r="T198" s="247" t="s">
        <v>2</v>
      </c>
      <c r="U198" s="247" t="s">
        <v>2</v>
      </c>
      <c r="V198" s="247">
        <v>7</v>
      </c>
      <c r="W198" s="247">
        <v>271</v>
      </c>
    </row>
    <row r="199" spans="1:23" x14ac:dyDescent="0.25">
      <c r="A199" s="246">
        <v>45650</v>
      </c>
      <c r="B199" s="247" t="s">
        <v>136</v>
      </c>
      <c r="C199" s="247" t="s">
        <v>108</v>
      </c>
      <c r="D199" s="247"/>
      <c r="E199" s="247"/>
      <c r="F199" s="247" t="s">
        <v>45</v>
      </c>
      <c r="G199" s="247" t="s">
        <v>8</v>
      </c>
      <c r="H199" s="247" t="s">
        <v>322</v>
      </c>
      <c r="I199" s="248" t="s">
        <v>24</v>
      </c>
      <c r="J199" s="246">
        <v>45928</v>
      </c>
      <c r="K199" s="249">
        <v>20</v>
      </c>
      <c r="L199" s="250">
        <v>20</v>
      </c>
      <c r="M199" s="251">
        <v>190</v>
      </c>
      <c r="N199" s="252">
        <v>0</v>
      </c>
      <c r="O199" s="252">
        <v>0</v>
      </c>
      <c r="P199" s="253">
        <v>3800</v>
      </c>
      <c r="Q199" s="247" t="s">
        <v>109</v>
      </c>
      <c r="R199" s="249" t="s">
        <v>195</v>
      </c>
      <c r="S199" s="247" t="s">
        <v>1</v>
      </c>
      <c r="T199" s="247" t="s">
        <v>2</v>
      </c>
      <c r="U199" s="247" t="s">
        <v>2</v>
      </c>
      <c r="V199" s="247">
        <v>7</v>
      </c>
      <c r="W199" s="247">
        <v>278</v>
      </c>
    </row>
    <row r="200" spans="1:23" x14ac:dyDescent="0.25">
      <c r="A200" s="246">
        <v>45650</v>
      </c>
      <c r="B200" s="247" t="s">
        <v>136</v>
      </c>
      <c r="C200" s="247" t="s">
        <v>108</v>
      </c>
      <c r="D200" s="247"/>
      <c r="E200" s="247"/>
      <c r="F200" s="247" t="s">
        <v>45</v>
      </c>
      <c r="G200" s="247" t="s">
        <v>8</v>
      </c>
      <c r="H200" s="247" t="s">
        <v>322</v>
      </c>
      <c r="I200" s="248" t="s">
        <v>24</v>
      </c>
      <c r="J200" s="246">
        <v>45935</v>
      </c>
      <c r="K200" s="249">
        <v>20</v>
      </c>
      <c r="L200" s="250">
        <v>20</v>
      </c>
      <c r="M200" s="251">
        <v>190</v>
      </c>
      <c r="N200" s="252">
        <v>0</v>
      </c>
      <c r="O200" s="252">
        <v>0</v>
      </c>
      <c r="P200" s="253">
        <v>3800</v>
      </c>
      <c r="Q200" s="247" t="s">
        <v>109</v>
      </c>
      <c r="R200" s="249" t="s">
        <v>195</v>
      </c>
      <c r="S200" s="247" t="s">
        <v>1</v>
      </c>
      <c r="T200" s="247" t="s">
        <v>2</v>
      </c>
      <c r="U200" s="247" t="s">
        <v>2</v>
      </c>
      <c r="V200" s="247">
        <v>7</v>
      </c>
      <c r="W200" s="247">
        <v>285</v>
      </c>
    </row>
    <row r="201" spans="1:23" x14ac:dyDescent="0.25">
      <c r="A201" s="246">
        <v>45650</v>
      </c>
      <c r="B201" s="247" t="s">
        <v>136</v>
      </c>
      <c r="C201" s="247" t="s">
        <v>108</v>
      </c>
      <c r="D201" s="247"/>
      <c r="E201" s="247"/>
      <c r="F201" s="247" t="s">
        <v>45</v>
      </c>
      <c r="G201" s="247" t="s">
        <v>8</v>
      </c>
      <c r="H201" s="247" t="s">
        <v>322</v>
      </c>
      <c r="I201" s="248" t="s">
        <v>24</v>
      </c>
      <c r="J201" s="246">
        <v>45942</v>
      </c>
      <c r="K201" s="249">
        <v>20</v>
      </c>
      <c r="L201" s="250">
        <v>20</v>
      </c>
      <c r="M201" s="251">
        <v>190</v>
      </c>
      <c r="N201" s="252">
        <v>0</v>
      </c>
      <c r="O201" s="252">
        <v>0</v>
      </c>
      <c r="P201" s="253">
        <v>3800</v>
      </c>
      <c r="Q201" s="247" t="s">
        <v>109</v>
      </c>
      <c r="R201" s="249" t="s">
        <v>195</v>
      </c>
      <c r="S201" s="247" t="s">
        <v>1</v>
      </c>
      <c r="T201" s="247" t="s">
        <v>2</v>
      </c>
      <c r="U201" s="247" t="s">
        <v>2</v>
      </c>
      <c r="V201" s="247">
        <v>7</v>
      </c>
      <c r="W201" s="247">
        <v>292</v>
      </c>
    </row>
    <row r="202" spans="1:23" x14ac:dyDescent="0.25">
      <c r="A202" s="246">
        <v>45650</v>
      </c>
      <c r="B202" s="247" t="s">
        <v>136</v>
      </c>
      <c r="C202" s="247" t="s">
        <v>108</v>
      </c>
      <c r="D202" s="247"/>
      <c r="E202" s="247"/>
      <c r="F202" s="247" t="s">
        <v>45</v>
      </c>
      <c r="G202" s="247" t="s">
        <v>8</v>
      </c>
      <c r="H202" s="247" t="s">
        <v>322</v>
      </c>
      <c r="I202" s="248" t="s">
        <v>24</v>
      </c>
      <c r="J202" s="246">
        <v>45949</v>
      </c>
      <c r="K202" s="249">
        <v>20</v>
      </c>
      <c r="L202" s="250">
        <v>20</v>
      </c>
      <c r="M202" s="251">
        <v>190</v>
      </c>
      <c r="N202" s="252">
        <v>0</v>
      </c>
      <c r="O202" s="252">
        <v>0</v>
      </c>
      <c r="P202" s="253">
        <v>3800</v>
      </c>
      <c r="Q202" s="247" t="s">
        <v>109</v>
      </c>
      <c r="R202" s="249" t="s">
        <v>195</v>
      </c>
      <c r="S202" s="247" t="s">
        <v>1</v>
      </c>
      <c r="T202" s="247" t="s">
        <v>2</v>
      </c>
      <c r="U202" s="247" t="s">
        <v>2</v>
      </c>
      <c r="V202" s="247">
        <v>7</v>
      </c>
      <c r="W202" s="247">
        <v>299</v>
      </c>
    </row>
    <row r="203" spans="1:23" x14ac:dyDescent="0.25">
      <c r="A203" s="246">
        <v>45650</v>
      </c>
      <c r="B203" s="247" t="s">
        <v>136</v>
      </c>
      <c r="C203" s="247" t="s">
        <v>108</v>
      </c>
      <c r="D203" s="247"/>
      <c r="E203" s="247"/>
      <c r="F203" s="247" t="s">
        <v>45</v>
      </c>
      <c r="G203" s="247" t="s">
        <v>8</v>
      </c>
      <c r="H203" s="247" t="s">
        <v>244</v>
      </c>
      <c r="I203" s="248" t="s">
        <v>24</v>
      </c>
      <c r="J203" s="246">
        <v>45956</v>
      </c>
      <c r="K203" s="249">
        <v>20</v>
      </c>
      <c r="L203" s="250">
        <v>20</v>
      </c>
      <c r="M203" s="251">
        <v>190</v>
      </c>
      <c r="N203" s="252">
        <v>0</v>
      </c>
      <c r="O203" s="252">
        <v>0</v>
      </c>
      <c r="P203" s="253">
        <v>3800</v>
      </c>
      <c r="Q203" s="247" t="s">
        <v>109</v>
      </c>
      <c r="R203" s="249" t="s">
        <v>195</v>
      </c>
      <c r="S203" s="247" t="s">
        <v>1</v>
      </c>
      <c r="T203" s="247" t="s">
        <v>2</v>
      </c>
      <c r="U203" s="247" t="s">
        <v>2</v>
      </c>
      <c r="V203" s="247">
        <v>7</v>
      </c>
      <c r="W203" s="247">
        <v>306</v>
      </c>
    </row>
    <row r="204" spans="1:23" x14ac:dyDescent="0.25">
      <c r="A204" s="246">
        <v>45650</v>
      </c>
      <c r="B204" s="247" t="s">
        <v>136</v>
      </c>
      <c r="C204" s="247" t="s">
        <v>108</v>
      </c>
      <c r="D204" s="247"/>
      <c r="E204" s="247"/>
      <c r="F204" s="247" t="s">
        <v>45</v>
      </c>
      <c r="G204" s="247" t="s">
        <v>8</v>
      </c>
      <c r="H204" s="247" t="s">
        <v>244</v>
      </c>
      <c r="I204" s="248" t="s">
        <v>24</v>
      </c>
      <c r="J204" s="246">
        <v>45963</v>
      </c>
      <c r="K204" s="249">
        <v>20</v>
      </c>
      <c r="L204" s="250">
        <v>20</v>
      </c>
      <c r="M204" s="251">
        <v>190</v>
      </c>
      <c r="N204" s="252">
        <v>0</v>
      </c>
      <c r="O204" s="252">
        <v>0</v>
      </c>
      <c r="P204" s="253">
        <v>3800</v>
      </c>
      <c r="Q204" s="247" t="s">
        <v>109</v>
      </c>
      <c r="R204" s="249" t="s">
        <v>195</v>
      </c>
      <c r="S204" s="247" t="s">
        <v>1</v>
      </c>
      <c r="T204" s="247" t="s">
        <v>2</v>
      </c>
      <c r="U204" s="247" t="s">
        <v>2</v>
      </c>
      <c r="V204" s="247">
        <v>7</v>
      </c>
      <c r="W204" s="247">
        <v>313</v>
      </c>
    </row>
    <row r="205" spans="1:23" x14ac:dyDescent="0.25">
      <c r="A205" s="246">
        <v>45671</v>
      </c>
      <c r="B205" s="247" t="s">
        <v>196</v>
      </c>
      <c r="C205" s="98" t="s">
        <v>153</v>
      </c>
      <c r="D205" s="98"/>
      <c r="E205" s="247" t="s">
        <v>323</v>
      </c>
      <c r="F205" s="247" t="s">
        <v>47</v>
      </c>
      <c r="G205" s="247" t="s">
        <v>7</v>
      </c>
      <c r="H205" s="247" t="s">
        <v>115</v>
      </c>
      <c r="I205" s="248" t="s">
        <v>23</v>
      </c>
      <c r="J205" s="246">
        <v>45767</v>
      </c>
      <c r="K205" s="249">
        <v>1</v>
      </c>
      <c r="L205" s="250">
        <v>1</v>
      </c>
      <c r="M205" s="251">
        <v>243.75</v>
      </c>
      <c r="N205" s="252">
        <v>34.04</v>
      </c>
      <c r="O205" s="252">
        <v>40</v>
      </c>
      <c r="P205" s="253">
        <v>317.79000000000002</v>
      </c>
      <c r="Q205" s="247" t="s">
        <v>109</v>
      </c>
      <c r="R205" s="249" t="s">
        <v>154</v>
      </c>
      <c r="S205" s="247" t="s">
        <v>2</v>
      </c>
      <c r="T205" s="247" t="s">
        <v>1</v>
      </c>
      <c r="U205" s="247" t="s">
        <v>2</v>
      </c>
      <c r="V205" s="247">
        <v>7</v>
      </c>
      <c r="W205" s="247">
        <v>96</v>
      </c>
    </row>
    <row r="206" spans="1:23" x14ac:dyDescent="0.25">
      <c r="A206" s="246">
        <v>45671</v>
      </c>
      <c r="B206" s="247" t="s">
        <v>196</v>
      </c>
      <c r="C206" s="98" t="s">
        <v>153</v>
      </c>
      <c r="D206" s="98"/>
      <c r="E206" s="247" t="s">
        <v>323</v>
      </c>
      <c r="F206" s="247" t="s">
        <v>47</v>
      </c>
      <c r="G206" s="247" t="s">
        <v>7</v>
      </c>
      <c r="H206" s="247" t="s">
        <v>115</v>
      </c>
      <c r="I206" s="248" t="s">
        <v>23</v>
      </c>
      <c r="J206" s="246">
        <v>45767</v>
      </c>
      <c r="K206" s="249">
        <v>1</v>
      </c>
      <c r="L206" s="250">
        <v>1</v>
      </c>
      <c r="M206" s="251">
        <v>325</v>
      </c>
      <c r="N206" s="252">
        <v>34.04</v>
      </c>
      <c r="O206" s="252">
        <v>40</v>
      </c>
      <c r="P206" s="253">
        <v>399.04</v>
      </c>
      <c r="Q206" s="247" t="s">
        <v>109</v>
      </c>
      <c r="R206" s="249" t="s">
        <v>154</v>
      </c>
      <c r="S206" s="247" t="s">
        <v>2</v>
      </c>
      <c r="T206" s="247" t="s">
        <v>1</v>
      </c>
      <c r="U206" s="247" t="s">
        <v>2</v>
      </c>
      <c r="V206" s="247">
        <v>7</v>
      </c>
      <c r="W206" s="247">
        <v>96</v>
      </c>
    </row>
    <row r="207" spans="1:23" x14ac:dyDescent="0.25">
      <c r="A207" s="246">
        <v>45671</v>
      </c>
      <c r="B207" s="247" t="s">
        <v>196</v>
      </c>
      <c r="C207" s="98" t="s">
        <v>153</v>
      </c>
      <c r="D207" s="98"/>
      <c r="E207" s="247" t="s">
        <v>323</v>
      </c>
      <c r="F207" s="247" t="s">
        <v>47</v>
      </c>
      <c r="G207" s="247" t="s">
        <v>7</v>
      </c>
      <c r="H207" s="247" t="s">
        <v>115</v>
      </c>
      <c r="I207" s="248" t="s">
        <v>23</v>
      </c>
      <c r="J207" s="246">
        <v>45767</v>
      </c>
      <c r="K207" s="249">
        <v>1</v>
      </c>
      <c r="L207" s="250">
        <v>1</v>
      </c>
      <c r="M207" s="251">
        <v>325</v>
      </c>
      <c r="N207" s="252">
        <v>34.04</v>
      </c>
      <c r="O207" s="252">
        <v>40</v>
      </c>
      <c r="P207" s="253">
        <v>399.04</v>
      </c>
      <c r="Q207" s="247" t="s">
        <v>109</v>
      </c>
      <c r="R207" s="249" t="s">
        <v>154</v>
      </c>
      <c r="S207" s="247" t="s">
        <v>2</v>
      </c>
      <c r="T207" s="247" t="s">
        <v>1</v>
      </c>
      <c r="U207" s="247" t="s">
        <v>2</v>
      </c>
      <c r="V207" s="247">
        <v>7</v>
      </c>
      <c r="W207" s="247">
        <v>96</v>
      </c>
    </row>
    <row r="208" spans="1:23" x14ac:dyDescent="0.25">
      <c r="A208" s="246">
        <v>45672</v>
      </c>
      <c r="B208" s="247" t="s">
        <v>279</v>
      </c>
      <c r="C208" s="98" t="s">
        <v>153</v>
      </c>
      <c r="D208" s="98"/>
      <c r="E208" s="247" t="s">
        <v>324</v>
      </c>
      <c r="F208" s="247" t="s">
        <v>45</v>
      </c>
      <c r="G208" s="247" t="s">
        <v>7</v>
      </c>
      <c r="H208" s="247" t="s">
        <v>287</v>
      </c>
      <c r="I208" s="248" t="s">
        <v>298</v>
      </c>
      <c r="J208" s="246">
        <v>45759</v>
      </c>
      <c r="K208" s="249">
        <v>4</v>
      </c>
      <c r="L208" s="250">
        <v>4</v>
      </c>
      <c r="M208" s="251">
        <v>200</v>
      </c>
      <c r="N208" s="252">
        <v>0</v>
      </c>
      <c r="O208" s="252">
        <v>0</v>
      </c>
      <c r="P208" s="253">
        <v>800</v>
      </c>
      <c r="Q208" s="247" t="s">
        <v>109</v>
      </c>
      <c r="R208" s="249" t="s">
        <v>154</v>
      </c>
      <c r="S208" s="247" t="s">
        <v>299</v>
      </c>
      <c r="T208" s="247" t="s">
        <v>1</v>
      </c>
      <c r="U208" s="247" t="s">
        <v>299</v>
      </c>
      <c r="V208" s="247">
        <v>6</v>
      </c>
      <c r="W208" s="247">
        <v>87</v>
      </c>
    </row>
    <row r="209" spans="1:23" x14ac:dyDescent="0.25">
      <c r="A209" s="246">
        <v>45672</v>
      </c>
      <c r="B209" s="247" t="s">
        <v>279</v>
      </c>
      <c r="C209" s="98" t="s">
        <v>153</v>
      </c>
      <c r="D209" s="98"/>
      <c r="E209" s="247" t="s">
        <v>324</v>
      </c>
      <c r="F209" s="247" t="s">
        <v>45</v>
      </c>
      <c r="G209" s="247" t="s">
        <v>8</v>
      </c>
      <c r="H209" s="247" t="s">
        <v>291</v>
      </c>
      <c r="I209" s="248" t="s">
        <v>300</v>
      </c>
      <c r="J209" s="246">
        <v>45766</v>
      </c>
      <c r="K209" s="249">
        <v>4</v>
      </c>
      <c r="L209" s="250">
        <v>4</v>
      </c>
      <c r="M209" s="251">
        <v>200</v>
      </c>
      <c r="N209" s="252">
        <v>0</v>
      </c>
      <c r="O209" s="252">
        <v>0</v>
      </c>
      <c r="P209" s="253">
        <v>800</v>
      </c>
      <c r="Q209" s="247" t="s">
        <v>109</v>
      </c>
      <c r="R209" s="249" t="s">
        <v>154</v>
      </c>
      <c r="S209" s="247" t="s">
        <v>1</v>
      </c>
      <c r="T209" s="247" t="s">
        <v>299</v>
      </c>
      <c r="U209" s="247" t="s">
        <v>299</v>
      </c>
      <c r="V209" s="247">
        <v>6</v>
      </c>
      <c r="W209" s="247">
        <v>94</v>
      </c>
    </row>
    <row r="210" spans="1:23" x14ac:dyDescent="0.25">
      <c r="A210" s="246">
        <v>45674</v>
      </c>
      <c r="B210" s="247" t="s">
        <v>325</v>
      </c>
      <c r="C210" s="98" t="s">
        <v>108</v>
      </c>
      <c r="D210" s="98"/>
      <c r="E210" s="247"/>
      <c r="F210" s="247" t="s">
        <v>45</v>
      </c>
      <c r="G210" s="247" t="s">
        <v>7</v>
      </c>
      <c r="H210" s="247" t="s">
        <v>282</v>
      </c>
      <c r="I210" s="248" t="s">
        <v>295</v>
      </c>
      <c r="J210" s="246">
        <v>45863</v>
      </c>
      <c r="K210" s="249">
        <v>0</v>
      </c>
      <c r="L210" s="249">
        <v>0</v>
      </c>
      <c r="M210" s="251">
        <v>0</v>
      </c>
      <c r="N210" s="252">
        <v>0</v>
      </c>
      <c r="O210" s="252">
        <v>0</v>
      </c>
      <c r="P210" s="253">
        <v>0</v>
      </c>
      <c r="Q210" s="247" t="s">
        <v>326</v>
      </c>
      <c r="R210" s="247" t="s">
        <v>326</v>
      </c>
      <c r="S210" s="247" t="s">
        <v>296</v>
      </c>
      <c r="T210" s="247" t="s">
        <v>1</v>
      </c>
      <c r="U210" s="247" t="s">
        <v>296</v>
      </c>
      <c r="V210" s="247">
        <v>5</v>
      </c>
      <c r="W210" s="247">
        <v>189</v>
      </c>
    </row>
    <row r="211" spans="1:23" x14ac:dyDescent="0.25">
      <c r="A211" s="246">
        <v>45674</v>
      </c>
      <c r="B211" s="247" t="s">
        <v>325</v>
      </c>
      <c r="C211" s="98" t="s">
        <v>108</v>
      </c>
      <c r="D211" s="98"/>
      <c r="E211" s="247"/>
      <c r="F211" s="247" t="s">
        <v>45</v>
      </c>
      <c r="G211" s="247" t="s">
        <v>7</v>
      </c>
      <c r="H211" s="247" t="s">
        <v>282</v>
      </c>
      <c r="I211" s="248" t="s">
        <v>295</v>
      </c>
      <c r="J211" s="246">
        <v>45870</v>
      </c>
      <c r="K211" s="249">
        <v>0</v>
      </c>
      <c r="L211" s="249">
        <v>0</v>
      </c>
      <c r="M211" s="251">
        <v>0</v>
      </c>
      <c r="N211" s="252">
        <v>0</v>
      </c>
      <c r="O211" s="252">
        <v>0</v>
      </c>
      <c r="P211" s="253">
        <v>0</v>
      </c>
      <c r="Q211" s="247" t="s">
        <v>326</v>
      </c>
      <c r="R211" s="247" t="s">
        <v>326</v>
      </c>
      <c r="S211" s="247" t="s">
        <v>296</v>
      </c>
      <c r="T211" s="247" t="s">
        <v>1</v>
      </c>
      <c r="U211" s="247" t="s">
        <v>296</v>
      </c>
      <c r="V211" s="247">
        <v>5</v>
      </c>
      <c r="W211" s="247">
        <v>196</v>
      </c>
    </row>
    <row r="212" spans="1:23" x14ac:dyDescent="0.25">
      <c r="A212" s="246">
        <v>45674</v>
      </c>
      <c r="B212" s="247" t="s">
        <v>325</v>
      </c>
      <c r="C212" s="98" t="s">
        <v>108</v>
      </c>
      <c r="D212" s="98"/>
      <c r="E212" s="247"/>
      <c r="F212" s="247" t="s">
        <v>45</v>
      </c>
      <c r="G212" s="247" t="s">
        <v>7</v>
      </c>
      <c r="H212" s="247" t="s">
        <v>282</v>
      </c>
      <c r="I212" s="248" t="s">
        <v>295</v>
      </c>
      <c r="J212" s="246">
        <v>45877</v>
      </c>
      <c r="K212" s="249">
        <v>0</v>
      </c>
      <c r="L212" s="249">
        <v>0</v>
      </c>
      <c r="M212" s="251">
        <v>0</v>
      </c>
      <c r="N212" s="252">
        <v>0</v>
      </c>
      <c r="O212" s="252">
        <v>0</v>
      </c>
      <c r="P212" s="253">
        <v>0</v>
      </c>
      <c r="Q212" s="247" t="s">
        <v>326</v>
      </c>
      <c r="R212" s="247" t="s">
        <v>326</v>
      </c>
      <c r="S212" s="247" t="s">
        <v>296</v>
      </c>
      <c r="T212" s="247" t="s">
        <v>1</v>
      </c>
      <c r="U212" s="247" t="s">
        <v>296</v>
      </c>
      <c r="V212" s="247">
        <v>5</v>
      </c>
      <c r="W212" s="247">
        <v>203</v>
      </c>
    </row>
    <row r="213" spans="1:23" x14ac:dyDescent="0.25">
      <c r="A213" s="246">
        <v>45674</v>
      </c>
      <c r="B213" s="247" t="s">
        <v>325</v>
      </c>
      <c r="C213" s="98" t="s">
        <v>108</v>
      </c>
      <c r="D213" s="98"/>
      <c r="E213" s="247"/>
      <c r="F213" s="247" t="s">
        <v>45</v>
      </c>
      <c r="G213" s="247" t="s">
        <v>7</v>
      </c>
      <c r="H213" s="247" t="s">
        <v>282</v>
      </c>
      <c r="I213" s="248" t="s">
        <v>295</v>
      </c>
      <c r="J213" s="246">
        <v>45884</v>
      </c>
      <c r="K213" s="249">
        <v>0</v>
      </c>
      <c r="L213" s="249">
        <v>0</v>
      </c>
      <c r="M213" s="251">
        <v>0</v>
      </c>
      <c r="N213" s="252">
        <v>0</v>
      </c>
      <c r="O213" s="252">
        <v>0</v>
      </c>
      <c r="P213" s="253">
        <v>0</v>
      </c>
      <c r="Q213" s="247" t="s">
        <v>326</v>
      </c>
      <c r="R213" s="247" t="s">
        <v>326</v>
      </c>
      <c r="S213" s="247" t="s">
        <v>296</v>
      </c>
      <c r="T213" s="247" t="s">
        <v>1</v>
      </c>
      <c r="U213" s="247" t="s">
        <v>296</v>
      </c>
      <c r="V213" s="247">
        <v>5</v>
      </c>
      <c r="W213" s="247">
        <v>210</v>
      </c>
    </row>
    <row r="214" spans="1:23" x14ac:dyDescent="0.25">
      <c r="A214" s="246">
        <v>45674</v>
      </c>
      <c r="B214" s="247" t="s">
        <v>325</v>
      </c>
      <c r="C214" s="98" t="s">
        <v>108</v>
      </c>
      <c r="D214" s="98"/>
      <c r="E214" s="247"/>
      <c r="F214" s="247" t="s">
        <v>45</v>
      </c>
      <c r="G214" s="247" t="s">
        <v>7</v>
      </c>
      <c r="H214" s="247" t="s">
        <v>282</v>
      </c>
      <c r="I214" s="248" t="s">
        <v>295</v>
      </c>
      <c r="J214" s="246">
        <v>45891</v>
      </c>
      <c r="K214" s="249">
        <v>0</v>
      </c>
      <c r="L214" s="249">
        <v>0</v>
      </c>
      <c r="M214" s="251">
        <v>0</v>
      </c>
      <c r="N214" s="252">
        <v>0</v>
      </c>
      <c r="O214" s="252">
        <v>0</v>
      </c>
      <c r="P214" s="253">
        <v>0</v>
      </c>
      <c r="Q214" s="247" t="s">
        <v>326</v>
      </c>
      <c r="R214" s="247" t="s">
        <v>326</v>
      </c>
      <c r="S214" s="247" t="s">
        <v>296</v>
      </c>
      <c r="T214" s="247" t="s">
        <v>1</v>
      </c>
      <c r="U214" s="247" t="s">
        <v>296</v>
      </c>
      <c r="V214" s="247">
        <v>5</v>
      </c>
      <c r="W214" s="247">
        <v>217</v>
      </c>
    </row>
    <row r="215" spans="1:23" x14ac:dyDescent="0.25">
      <c r="A215" s="246">
        <v>45674</v>
      </c>
      <c r="B215" s="247" t="s">
        <v>325</v>
      </c>
      <c r="C215" s="98" t="s">
        <v>108</v>
      </c>
      <c r="D215" s="98"/>
      <c r="E215" s="247"/>
      <c r="F215" s="247" t="s">
        <v>45</v>
      </c>
      <c r="G215" s="247" t="s">
        <v>7</v>
      </c>
      <c r="H215" s="247" t="s">
        <v>282</v>
      </c>
      <c r="I215" s="248" t="s">
        <v>295</v>
      </c>
      <c r="J215" s="246">
        <v>45898</v>
      </c>
      <c r="K215" s="249">
        <v>0</v>
      </c>
      <c r="L215" s="249">
        <v>0</v>
      </c>
      <c r="M215" s="251">
        <v>0</v>
      </c>
      <c r="N215" s="252">
        <v>0</v>
      </c>
      <c r="O215" s="252">
        <v>0</v>
      </c>
      <c r="P215" s="253">
        <v>0</v>
      </c>
      <c r="Q215" s="247" t="s">
        <v>326</v>
      </c>
      <c r="R215" s="247" t="s">
        <v>326</v>
      </c>
      <c r="S215" s="247" t="s">
        <v>296</v>
      </c>
      <c r="T215" s="247" t="s">
        <v>1</v>
      </c>
      <c r="U215" s="247" t="s">
        <v>296</v>
      </c>
      <c r="V215" s="247">
        <v>5</v>
      </c>
      <c r="W215" s="247">
        <v>224</v>
      </c>
    </row>
    <row r="216" spans="1:23" x14ac:dyDescent="0.25">
      <c r="A216" s="246">
        <v>45674</v>
      </c>
      <c r="B216" s="247" t="s">
        <v>325</v>
      </c>
      <c r="C216" s="98" t="s">
        <v>108</v>
      </c>
      <c r="D216" s="98"/>
      <c r="E216" s="247"/>
      <c r="F216" s="247" t="s">
        <v>45</v>
      </c>
      <c r="G216" s="247" t="s">
        <v>8</v>
      </c>
      <c r="H216" s="247" t="s">
        <v>284</v>
      </c>
      <c r="I216" s="248" t="s">
        <v>297</v>
      </c>
      <c r="J216" s="246">
        <v>45870</v>
      </c>
      <c r="K216" s="249">
        <v>0</v>
      </c>
      <c r="L216" s="249">
        <v>0</v>
      </c>
      <c r="M216" s="251">
        <v>0</v>
      </c>
      <c r="N216" s="252">
        <v>0</v>
      </c>
      <c r="O216" s="252">
        <v>0</v>
      </c>
      <c r="P216" s="253">
        <v>0</v>
      </c>
      <c r="Q216" s="247" t="s">
        <v>326</v>
      </c>
      <c r="R216" s="247" t="s">
        <v>326</v>
      </c>
      <c r="S216" s="247" t="s">
        <v>1</v>
      </c>
      <c r="T216" s="247" t="s">
        <v>296</v>
      </c>
      <c r="U216" s="247" t="s">
        <v>296</v>
      </c>
      <c r="V216" s="247">
        <v>5</v>
      </c>
      <c r="W216" s="247">
        <v>196</v>
      </c>
    </row>
    <row r="217" spans="1:23" x14ac:dyDescent="0.25">
      <c r="A217" s="246">
        <v>45674</v>
      </c>
      <c r="B217" s="247" t="s">
        <v>325</v>
      </c>
      <c r="C217" s="98" t="s">
        <v>108</v>
      </c>
      <c r="D217" s="98"/>
      <c r="E217" s="247"/>
      <c r="F217" s="247" t="s">
        <v>45</v>
      </c>
      <c r="G217" s="247" t="s">
        <v>8</v>
      </c>
      <c r="H217" s="247" t="s">
        <v>284</v>
      </c>
      <c r="I217" s="248" t="s">
        <v>297</v>
      </c>
      <c r="J217" s="246">
        <v>45877</v>
      </c>
      <c r="K217" s="249">
        <v>0</v>
      </c>
      <c r="L217" s="249">
        <v>0</v>
      </c>
      <c r="M217" s="251">
        <v>0</v>
      </c>
      <c r="N217" s="252">
        <v>0</v>
      </c>
      <c r="O217" s="252">
        <v>0</v>
      </c>
      <c r="P217" s="253">
        <v>0</v>
      </c>
      <c r="Q217" s="247" t="s">
        <v>326</v>
      </c>
      <c r="R217" s="247" t="s">
        <v>326</v>
      </c>
      <c r="S217" s="247" t="s">
        <v>1</v>
      </c>
      <c r="T217" s="247" t="s">
        <v>296</v>
      </c>
      <c r="U217" s="247" t="s">
        <v>296</v>
      </c>
      <c r="V217" s="247">
        <v>5</v>
      </c>
      <c r="W217" s="247">
        <v>203</v>
      </c>
    </row>
    <row r="218" spans="1:23" x14ac:dyDescent="0.25">
      <c r="A218" s="246">
        <v>45674</v>
      </c>
      <c r="B218" s="247" t="s">
        <v>325</v>
      </c>
      <c r="C218" s="98" t="s">
        <v>108</v>
      </c>
      <c r="D218" s="98"/>
      <c r="E218" s="247"/>
      <c r="F218" s="247" t="s">
        <v>45</v>
      </c>
      <c r="G218" s="247" t="s">
        <v>8</v>
      </c>
      <c r="H218" s="247" t="s">
        <v>284</v>
      </c>
      <c r="I218" s="248" t="s">
        <v>297</v>
      </c>
      <c r="J218" s="246">
        <v>45884</v>
      </c>
      <c r="K218" s="249">
        <v>0</v>
      </c>
      <c r="L218" s="249">
        <v>0</v>
      </c>
      <c r="M218" s="251">
        <v>0</v>
      </c>
      <c r="N218" s="252">
        <v>0</v>
      </c>
      <c r="O218" s="252">
        <v>0</v>
      </c>
      <c r="P218" s="253">
        <v>0</v>
      </c>
      <c r="Q218" s="247" t="s">
        <v>326</v>
      </c>
      <c r="R218" s="247" t="s">
        <v>326</v>
      </c>
      <c r="S218" s="247" t="s">
        <v>1</v>
      </c>
      <c r="T218" s="247" t="s">
        <v>296</v>
      </c>
      <c r="U218" s="247" t="s">
        <v>296</v>
      </c>
      <c r="V218" s="247">
        <v>5</v>
      </c>
      <c r="W218" s="247">
        <v>210</v>
      </c>
    </row>
    <row r="219" spans="1:23" x14ac:dyDescent="0.25">
      <c r="A219" s="246">
        <v>45674</v>
      </c>
      <c r="B219" s="247" t="s">
        <v>325</v>
      </c>
      <c r="C219" s="98" t="s">
        <v>108</v>
      </c>
      <c r="D219" s="98"/>
      <c r="E219" s="247"/>
      <c r="F219" s="247" t="s">
        <v>45</v>
      </c>
      <c r="G219" s="247" t="s">
        <v>8</v>
      </c>
      <c r="H219" s="247" t="s">
        <v>284</v>
      </c>
      <c r="I219" s="248" t="s">
        <v>297</v>
      </c>
      <c r="J219" s="246">
        <v>45891</v>
      </c>
      <c r="K219" s="249">
        <v>0</v>
      </c>
      <c r="L219" s="249">
        <v>0</v>
      </c>
      <c r="M219" s="251">
        <v>0</v>
      </c>
      <c r="N219" s="252">
        <v>0</v>
      </c>
      <c r="O219" s="252">
        <v>0</v>
      </c>
      <c r="P219" s="253">
        <v>0</v>
      </c>
      <c r="Q219" s="247" t="s">
        <v>326</v>
      </c>
      <c r="R219" s="247" t="s">
        <v>326</v>
      </c>
      <c r="S219" s="247" t="s">
        <v>1</v>
      </c>
      <c r="T219" s="247" t="s">
        <v>296</v>
      </c>
      <c r="U219" s="247" t="s">
        <v>296</v>
      </c>
      <c r="V219" s="247">
        <v>5</v>
      </c>
      <c r="W219" s="247">
        <v>217</v>
      </c>
    </row>
    <row r="220" spans="1:23" x14ac:dyDescent="0.25">
      <c r="A220" s="246">
        <v>45674</v>
      </c>
      <c r="B220" s="247" t="s">
        <v>325</v>
      </c>
      <c r="C220" s="98" t="s">
        <v>108</v>
      </c>
      <c r="D220" s="98"/>
      <c r="E220" s="247"/>
      <c r="F220" s="247" t="s">
        <v>45</v>
      </c>
      <c r="G220" s="247" t="s">
        <v>8</v>
      </c>
      <c r="H220" s="247" t="s">
        <v>284</v>
      </c>
      <c r="I220" s="248" t="s">
        <v>297</v>
      </c>
      <c r="J220" s="246">
        <v>45898</v>
      </c>
      <c r="K220" s="249">
        <v>0</v>
      </c>
      <c r="L220" s="249">
        <v>0</v>
      </c>
      <c r="M220" s="251">
        <v>0</v>
      </c>
      <c r="N220" s="252">
        <v>0</v>
      </c>
      <c r="O220" s="252">
        <v>0</v>
      </c>
      <c r="P220" s="253">
        <v>0</v>
      </c>
      <c r="Q220" s="247" t="s">
        <v>326</v>
      </c>
      <c r="R220" s="247" t="s">
        <v>326</v>
      </c>
      <c r="S220" s="247" t="s">
        <v>1</v>
      </c>
      <c r="T220" s="247" t="s">
        <v>296</v>
      </c>
      <c r="U220" s="247" t="s">
        <v>296</v>
      </c>
      <c r="V220" s="247">
        <v>5</v>
      </c>
      <c r="W220" s="247">
        <v>224</v>
      </c>
    </row>
    <row r="221" spans="1:23" x14ac:dyDescent="0.25">
      <c r="A221" s="246">
        <v>45674</v>
      </c>
      <c r="B221" s="247" t="s">
        <v>325</v>
      </c>
      <c r="C221" s="98" t="s">
        <v>108</v>
      </c>
      <c r="D221" s="98"/>
      <c r="E221" s="247"/>
      <c r="F221" s="247" t="s">
        <v>45</v>
      </c>
      <c r="G221" s="247" t="s">
        <v>8</v>
      </c>
      <c r="H221" s="247" t="s">
        <v>284</v>
      </c>
      <c r="I221" s="248" t="s">
        <v>297</v>
      </c>
      <c r="J221" s="246">
        <v>45905</v>
      </c>
      <c r="K221" s="249">
        <v>0</v>
      </c>
      <c r="L221" s="249">
        <v>0</v>
      </c>
      <c r="M221" s="251">
        <v>0</v>
      </c>
      <c r="N221" s="252">
        <v>0</v>
      </c>
      <c r="O221" s="252">
        <v>0</v>
      </c>
      <c r="P221" s="253">
        <v>0</v>
      </c>
      <c r="Q221" s="247" t="s">
        <v>326</v>
      </c>
      <c r="R221" s="247" t="s">
        <v>326</v>
      </c>
      <c r="S221" s="247" t="s">
        <v>1</v>
      </c>
      <c r="T221" s="247" t="s">
        <v>296</v>
      </c>
      <c r="U221" s="247" t="s">
        <v>296</v>
      </c>
      <c r="V221" s="247">
        <v>5</v>
      </c>
      <c r="W221" s="247">
        <v>231</v>
      </c>
    </row>
    <row r="222" spans="1:23" x14ac:dyDescent="0.25">
      <c r="A222" s="246">
        <v>45674</v>
      </c>
      <c r="B222" s="247" t="s">
        <v>325</v>
      </c>
      <c r="C222" s="98" t="s">
        <v>108</v>
      </c>
      <c r="D222" s="98"/>
      <c r="E222" s="247"/>
      <c r="F222" s="247" t="s">
        <v>45</v>
      </c>
      <c r="G222" s="247" t="s">
        <v>7</v>
      </c>
      <c r="H222" s="247" t="s">
        <v>319</v>
      </c>
      <c r="I222" s="248" t="s">
        <v>23</v>
      </c>
      <c r="J222" s="246">
        <v>45865</v>
      </c>
      <c r="K222" s="249">
        <v>0</v>
      </c>
      <c r="L222" s="249">
        <v>0</v>
      </c>
      <c r="M222" s="251">
        <v>0</v>
      </c>
      <c r="N222" s="252">
        <v>0</v>
      </c>
      <c r="O222" s="252">
        <v>0</v>
      </c>
      <c r="P222" s="253">
        <v>0</v>
      </c>
      <c r="Q222" s="247" t="s">
        <v>326</v>
      </c>
      <c r="R222" s="247" t="s">
        <v>326</v>
      </c>
      <c r="S222" s="247" t="s">
        <v>2</v>
      </c>
      <c r="T222" s="247" t="s">
        <v>1</v>
      </c>
      <c r="U222" s="247" t="s">
        <v>2</v>
      </c>
      <c r="V222" s="247">
        <v>7</v>
      </c>
      <c r="W222" s="247">
        <v>191</v>
      </c>
    </row>
    <row r="223" spans="1:23" x14ac:dyDescent="0.25">
      <c r="A223" s="246">
        <v>45674</v>
      </c>
      <c r="B223" s="247" t="s">
        <v>325</v>
      </c>
      <c r="C223" s="98" t="s">
        <v>108</v>
      </c>
      <c r="D223" s="98"/>
      <c r="E223" s="247"/>
      <c r="F223" s="247" t="s">
        <v>45</v>
      </c>
      <c r="G223" s="247" t="s">
        <v>7</v>
      </c>
      <c r="H223" s="247" t="s">
        <v>319</v>
      </c>
      <c r="I223" s="248" t="s">
        <v>23</v>
      </c>
      <c r="J223" s="246">
        <v>45872</v>
      </c>
      <c r="K223" s="249">
        <v>0</v>
      </c>
      <c r="L223" s="249">
        <v>0</v>
      </c>
      <c r="M223" s="251">
        <v>0</v>
      </c>
      <c r="N223" s="252">
        <v>0</v>
      </c>
      <c r="O223" s="252">
        <v>0</v>
      </c>
      <c r="P223" s="253">
        <v>0</v>
      </c>
      <c r="Q223" s="247" t="s">
        <v>326</v>
      </c>
      <c r="R223" s="247" t="s">
        <v>326</v>
      </c>
      <c r="S223" s="247" t="s">
        <v>2</v>
      </c>
      <c r="T223" s="247" t="s">
        <v>1</v>
      </c>
      <c r="U223" s="247" t="s">
        <v>2</v>
      </c>
      <c r="V223" s="247">
        <v>7</v>
      </c>
      <c r="W223" s="247">
        <v>198</v>
      </c>
    </row>
    <row r="224" spans="1:23" x14ac:dyDescent="0.25">
      <c r="A224" s="246">
        <v>45674</v>
      </c>
      <c r="B224" s="247" t="s">
        <v>325</v>
      </c>
      <c r="C224" s="98" t="s">
        <v>108</v>
      </c>
      <c r="D224" s="98"/>
      <c r="E224" s="247"/>
      <c r="F224" s="247" t="s">
        <v>45</v>
      </c>
      <c r="G224" s="247" t="s">
        <v>7</v>
      </c>
      <c r="H224" s="247" t="s">
        <v>319</v>
      </c>
      <c r="I224" s="248" t="s">
        <v>23</v>
      </c>
      <c r="J224" s="246">
        <v>45879</v>
      </c>
      <c r="K224" s="249">
        <v>0</v>
      </c>
      <c r="L224" s="249">
        <v>0</v>
      </c>
      <c r="M224" s="251">
        <v>0</v>
      </c>
      <c r="N224" s="252">
        <v>0</v>
      </c>
      <c r="O224" s="252">
        <v>0</v>
      </c>
      <c r="P224" s="253">
        <v>0</v>
      </c>
      <c r="Q224" s="247" t="s">
        <v>326</v>
      </c>
      <c r="R224" s="247" t="s">
        <v>326</v>
      </c>
      <c r="S224" s="247" t="s">
        <v>2</v>
      </c>
      <c r="T224" s="247" t="s">
        <v>1</v>
      </c>
      <c r="U224" s="247" t="s">
        <v>2</v>
      </c>
      <c r="V224" s="247">
        <v>7</v>
      </c>
      <c r="W224" s="247">
        <v>205</v>
      </c>
    </row>
    <row r="225" spans="1:23" x14ac:dyDescent="0.25">
      <c r="A225" s="246">
        <v>45674</v>
      </c>
      <c r="B225" s="247" t="s">
        <v>325</v>
      </c>
      <c r="C225" s="98" t="s">
        <v>108</v>
      </c>
      <c r="D225" s="98"/>
      <c r="E225" s="247"/>
      <c r="F225" s="247" t="s">
        <v>45</v>
      </c>
      <c r="G225" s="247" t="s">
        <v>7</v>
      </c>
      <c r="H225" s="247" t="s">
        <v>319</v>
      </c>
      <c r="I225" s="248" t="s">
        <v>23</v>
      </c>
      <c r="J225" s="246">
        <v>45886</v>
      </c>
      <c r="K225" s="249">
        <v>0</v>
      </c>
      <c r="L225" s="249">
        <v>0</v>
      </c>
      <c r="M225" s="251">
        <v>0</v>
      </c>
      <c r="N225" s="252">
        <v>0</v>
      </c>
      <c r="O225" s="252">
        <v>0</v>
      </c>
      <c r="P225" s="253">
        <v>0</v>
      </c>
      <c r="Q225" s="247" t="s">
        <v>326</v>
      </c>
      <c r="R225" s="247" t="s">
        <v>326</v>
      </c>
      <c r="S225" s="247" t="s">
        <v>2</v>
      </c>
      <c r="T225" s="247" t="s">
        <v>1</v>
      </c>
      <c r="U225" s="247" t="s">
        <v>2</v>
      </c>
      <c r="V225" s="247">
        <v>7</v>
      </c>
      <c r="W225" s="247">
        <v>212</v>
      </c>
    </row>
    <row r="226" spans="1:23" x14ac:dyDescent="0.25">
      <c r="A226" s="246">
        <v>45674</v>
      </c>
      <c r="B226" s="247" t="s">
        <v>325</v>
      </c>
      <c r="C226" s="98" t="s">
        <v>108</v>
      </c>
      <c r="D226" s="98"/>
      <c r="E226" s="247"/>
      <c r="F226" s="247" t="s">
        <v>45</v>
      </c>
      <c r="G226" s="247" t="s">
        <v>7</v>
      </c>
      <c r="H226" s="247" t="s">
        <v>319</v>
      </c>
      <c r="I226" s="248" t="s">
        <v>23</v>
      </c>
      <c r="J226" s="246">
        <v>45893</v>
      </c>
      <c r="K226" s="249">
        <v>0</v>
      </c>
      <c r="L226" s="249">
        <v>0</v>
      </c>
      <c r="M226" s="251">
        <v>0</v>
      </c>
      <c r="N226" s="252">
        <v>0</v>
      </c>
      <c r="O226" s="252">
        <v>0</v>
      </c>
      <c r="P226" s="253">
        <v>0</v>
      </c>
      <c r="Q226" s="247" t="s">
        <v>326</v>
      </c>
      <c r="R226" s="247" t="s">
        <v>326</v>
      </c>
      <c r="S226" s="247" t="s">
        <v>2</v>
      </c>
      <c r="T226" s="247" t="s">
        <v>1</v>
      </c>
      <c r="U226" s="247" t="s">
        <v>2</v>
      </c>
      <c r="V226" s="247">
        <v>7</v>
      </c>
      <c r="W226" s="247">
        <v>219</v>
      </c>
    </row>
    <row r="227" spans="1:23" x14ac:dyDescent="0.25">
      <c r="A227" s="246">
        <v>45674</v>
      </c>
      <c r="B227" s="247" t="s">
        <v>325</v>
      </c>
      <c r="C227" s="98" t="s">
        <v>108</v>
      </c>
      <c r="D227" s="98"/>
      <c r="E227" s="247"/>
      <c r="F227" s="247" t="s">
        <v>45</v>
      </c>
      <c r="G227" s="247" t="s">
        <v>7</v>
      </c>
      <c r="H227" s="247" t="s">
        <v>319</v>
      </c>
      <c r="I227" s="248" t="s">
        <v>23</v>
      </c>
      <c r="J227" s="246">
        <v>45900</v>
      </c>
      <c r="K227" s="249">
        <v>0</v>
      </c>
      <c r="L227" s="249">
        <v>0</v>
      </c>
      <c r="M227" s="251">
        <v>0</v>
      </c>
      <c r="N227" s="252">
        <v>0</v>
      </c>
      <c r="O227" s="252">
        <v>0</v>
      </c>
      <c r="P227" s="253">
        <v>0</v>
      </c>
      <c r="Q227" s="247" t="s">
        <v>326</v>
      </c>
      <c r="R227" s="247" t="s">
        <v>326</v>
      </c>
      <c r="S227" s="247" t="s">
        <v>2</v>
      </c>
      <c r="T227" s="247" t="s">
        <v>1</v>
      </c>
      <c r="U227" s="247" t="s">
        <v>2</v>
      </c>
      <c r="V227" s="247">
        <v>7</v>
      </c>
      <c r="W227" s="247">
        <v>226</v>
      </c>
    </row>
    <row r="228" spans="1:23" x14ac:dyDescent="0.25">
      <c r="A228" s="246">
        <v>45674</v>
      </c>
      <c r="B228" s="247" t="s">
        <v>325</v>
      </c>
      <c r="C228" s="98" t="s">
        <v>108</v>
      </c>
      <c r="D228" s="98"/>
      <c r="E228" s="247"/>
      <c r="F228" s="247" t="s">
        <v>45</v>
      </c>
      <c r="G228" s="247" t="s">
        <v>7</v>
      </c>
      <c r="H228" s="247" t="s">
        <v>319</v>
      </c>
      <c r="I228" s="248" t="s">
        <v>23</v>
      </c>
      <c r="J228" s="246">
        <v>45907</v>
      </c>
      <c r="K228" s="249">
        <v>0</v>
      </c>
      <c r="L228" s="249">
        <v>0</v>
      </c>
      <c r="M228" s="251">
        <v>0</v>
      </c>
      <c r="N228" s="252">
        <v>0</v>
      </c>
      <c r="O228" s="252">
        <v>0</v>
      </c>
      <c r="P228" s="253">
        <v>0</v>
      </c>
      <c r="Q228" s="247" t="s">
        <v>326</v>
      </c>
      <c r="R228" s="247" t="s">
        <v>326</v>
      </c>
      <c r="S228" s="247" t="s">
        <v>2</v>
      </c>
      <c r="T228" s="247" t="s">
        <v>1</v>
      </c>
      <c r="U228" s="247" t="s">
        <v>2</v>
      </c>
      <c r="V228" s="247">
        <v>7</v>
      </c>
      <c r="W228" s="247">
        <v>233</v>
      </c>
    </row>
    <row r="229" spans="1:23" x14ac:dyDescent="0.25">
      <c r="A229" s="246">
        <v>45674</v>
      </c>
      <c r="B229" s="247" t="s">
        <v>325</v>
      </c>
      <c r="C229" s="98" t="s">
        <v>108</v>
      </c>
      <c r="D229" s="98"/>
      <c r="E229" s="247"/>
      <c r="F229" s="247" t="s">
        <v>45</v>
      </c>
      <c r="G229" s="247" t="s">
        <v>7</v>
      </c>
      <c r="H229" s="247" t="s">
        <v>319</v>
      </c>
      <c r="I229" s="248" t="s">
        <v>23</v>
      </c>
      <c r="J229" s="246">
        <v>45914</v>
      </c>
      <c r="K229" s="249">
        <v>0</v>
      </c>
      <c r="L229" s="249">
        <v>0</v>
      </c>
      <c r="M229" s="251">
        <v>0</v>
      </c>
      <c r="N229" s="252">
        <v>0</v>
      </c>
      <c r="O229" s="252">
        <v>0</v>
      </c>
      <c r="P229" s="253">
        <v>0</v>
      </c>
      <c r="Q229" s="247" t="s">
        <v>326</v>
      </c>
      <c r="R229" s="247" t="s">
        <v>326</v>
      </c>
      <c r="S229" s="247" t="s">
        <v>2</v>
      </c>
      <c r="T229" s="247" t="s">
        <v>1</v>
      </c>
      <c r="U229" s="247" t="s">
        <v>2</v>
      </c>
      <c r="V229" s="247">
        <v>7</v>
      </c>
      <c r="W229" s="247">
        <v>240</v>
      </c>
    </row>
    <row r="230" spans="1:23" x14ac:dyDescent="0.25">
      <c r="A230" s="246">
        <v>45674</v>
      </c>
      <c r="B230" s="247" t="s">
        <v>325</v>
      </c>
      <c r="C230" s="98" t="s">
        <v>108</v>
      </c>
      <c r="D230" s="98"/>
      <c r="E230" s="247"/>
      <c r="F230" s="247" t="s">
        <v>45</v>
      </c>
      <c r="G230" s="247" t="s">
        <v>7</v>
      </c>
      <c r="H230" s="247" t="s">
        <v>320</v>
      </c>
      <c r="I230" s="248" t="s">
        <v>23</v>
      </c>
      <c r="J230" s="246">
        <v>45921</v>
      </c>
      <c r="K230" s="249">
        <v>0</v>
      </c>
      <c r="L230" s="249">
        <v>0</v>
      </c>
      <c r="M230" s="251">
        <v>0</v>
      </c>
      <c r="N230" s="252">
        <v>0</v>
      </c>
      <c r="O230" s="252">
        <v>0</v>
      </c>
      <c r="P230" s="253">
        <v>0</v>
      </c>
      <c r="Q230" s="247" t="s">
        <v>326</v>
      </c>
      <c r="R230" s="247" t="s">
        <v>326</v>
      </c>
      <c r="S230" s="247" t="s">
        <v>2</v>
      </c>
      <c r="T230" s="247" t="s">
        <v>1</v>
      </c>
      <c r="U230" s="247" t="s">
        <v>2</v>
      </c>
      <c r="V230" s="247">
        <v>7</v>
      </c>
      <c r="W230" s="247">
        <v>247</v>
      </c>
    </row>
    <row r="231" spans="1:23" x14ac:dyDescent="0.25">
      <c r="A231" s="246">
        <v>45674</v>
      </c>
      <c r="B231" s="247" t="s">
        <v>325</v>
      </c>
      <c r="C231" s="98" t="s">
        <v>108</v>
      </c>
      <c r="D231" s="98"/>
      <c r="E231" s="247"/>
      <c r="F231" s="247" t="s">
        <v>45</v>
      </c>
      <c r="G231" s="247" t="s">
        <v>7</v>
      </c>
      <c r="H231" s="247" t="s">
        <v>320</v>
      </c>
      <c r="I231" s="248" t="s">
        <v>23</v>
      </c>
      <c r="J231" s="246">
        <v>45928</v>
      </c>
      <c r="K231" s="249">
        <v>0</v>
      </c>
      <c r="L231" s="249">
        <v>0</v>
      </c>
      <c r="M231" s="251">
        <v>0</v>
      </c>
      <c r="N231" s="252">
        <v>0</v>
      </c>
      <c r="O231" s="252">
        <v>0</v>
      </c>
      <c r="P231" s="253">
        <v>0</v>
      </c>
      <c r="Q231" s="247" t="s">
        <v>326</v>
      </c>
      <c r="R231" s="247" t="s">
        <v>326</v>
      </c>
      <c r="S231" s="247" t="s">
        <v>2</v>
      </c>
      <c r="T231" s="247" t="s">
        <v>1</v>
      </c>
      <c r="U231" s="247" t="s">
        <v>2</v>
      </c>
      <c r="V231" s="247">
        <v>7</v>
      </c>
      <c r="W231" s="247">
        <v>254</v>
      </c>
    </row>
    <row r="232" spans="1:23" x14ac:dyDescent="0.25">
      <c r="A232" s="246">
        <v>45674</v>
      </c>
      <c r="B232" s="247" t="s">
        <v>325</v>
      </c>
      <c r="C232" s="98" t="s">
        <v>108</v>
      </c>
      <c r="D232" s="98"/>
      <c r="E232" s="247"/>
      <c r="F232" s="247" t="s">
        <v>45</v>
      </c>
      <c r="G232" s="247" t="s">
        <v>7</v>
      </c>
      <c r="H232" s="247" t="s">
        <v>320</v>
      </c>
      <c r="I232" s="248" t="s">
        <v>23</v>
      </c>
      <c r="J232" s="246">
        <v>45935</v>
      </c>
      <c r="K232" s="249">
        <v>0</v>
      </c>
      <c r="L232" s="249">
        <v>0</v>
      </c>
      <c r="M232" s="251">
        <v>0</v>
      </c>
      <c r="N232" s="252">
        <v>0</v>
      </c>
      <c r="O232" s="252">
        <v>0</v>
      </c>
      <c r="P232" s="253">
        <v>0</v>
      </c>
      <c r="Q232" s="247" t="s">
        <v>326</v>
      </c>
      <c r="R232" s="247" t="s">
        <v>326</v>
      </c>
      <c r="S232" s="247" t="s">
        <v>2</v>
      </c>
      <c r="T232" s="247" t="s">
        <v>1</v>
      </c>
      <c r="U232" s="247" t="s">
        <v>2</v>
      </c>
      <c r="V232" s="247">
        <v>7</v>
      </c>
      <c r="W232" s="247">
        <v>261</v>
      </c>
    </row>
    <row r="233" spans="1:23" x14ac:dyDescent="0.25">
      <c r="A233" s="246">
        <v>45674</v>
      </c>
      <c r="B233" s="247" t="s">
        <v>325</v>
      </c>
      <c r="C233" s="98" t="s">
        <v>108</v>
      </c>
      <c r="D233" s="98"/>
      <c r="E233" s="247"/>
      <c r="F233" s="247" t="s">
        <v>45</v>
      </c>
      <c r="G233" s="247" t="s">
        <v>7</v>
      </c>
      <c r="H233" s="247" t="s">
        <v>320</v>
      </c>
      <c r="I233" s="248" t="s">
        <v>23</v>
      </c>
      <c r="J233" s="246">
        <v>45942</v>
      </c>
      <c r="K233" s="249">
        <v>0</v>
      </c>
      <c r="L233" s="249">
        <v>0</v>
      </c>
      <c r="M233" s="251">
        <v>0</v>
      </c>
      <c r="N233" s="252">
        <v>0</v>
      </c>
      <c r="O233" s="252">
        <v>0</v>
      </c>
      <c r="P233" s="253">
        <v>0</v>
      </c>
      <c r="Q233" s="247" t="s">
        <v>326</v>
      </c>
      <c r="R233" s="247" t="s">
        <v>326</v>
      </c>
      <c r="S233" s="247" t="s">
        <v>2</v>
      </c>
      <c r="T233" s="247" t="s">
        <v>1</v>
      </c>
      <c r="U233" s="247" t="s">
        <v>2</v>
      </c>
      <c r="V233" s="247">
        <v>7</v>
      </c>
      <c r="W233" s="247">
        <v>268</v>
      </c>
    </row>
    <row r="234" spans="1:23" x14ac:dyDescent="0.25">
      <c r="A234" s="246">
        <v>45674</v>
      </c>
      <c r="B234" s="247" t="s">
        <v>325</v>
      </c>
      <c r="C234" s="98" t="s">
        <v>108</v>
      </c>
      <c r="D234" s="98"/>
      <c r="E234" s="247"/>
      <c r="F234" s="247" t="s">
        <v>45</v>
      </c>
      <c r="G234" s="247" t="s">
        <v>7</v>
      </c>
      <c r="H234" s="247" t="s">
        <v>320</v>
      </c>
      <c r="I234" s="248" t="s">
        <v>23</v>
      </c>
      <c r="J234" s="246">
        <v>45949</v>
      </c>
      <c r="K234" s="249">
        <v>0</v>
      </c>
      <c r="L234" s="249">
        <v>0</v>
      </c>
      <c r="M234" s="251">
        <v>0</v>
      </c>
      <c r="N234" s="252">
        <v>0</v>
      </c>
      <c r="O234" s="252">
        <v>0</v>
      </c>
      <c r="P234" s="253">
        <v>0</v>
      </c>
      <c r="Q234" s="247" t="s">
        <v>326</v>
      </c>
      <c r="R234" s="247" t="s">
        <v>326</v>
      </c>
      <c r="S234" s="247" t="s">
        <v>2</v>
      </c>
      <c r="T234" s="247" t="s">
        <v>1</v>
      </c>
      <c r="U234" s="247" t="s">
        <v>2</v>
      </c>
      <c r="V234" s="247">
        <v>7</v>
      </c>
      <c r="W234" s="247">
        <v>275</v>
      </c>
    </row>
    <row r="235" spans="1:23" x14ac:dyDescent="0.25">
      <c r="A235" s="246">
        <v>45674</v>
      </c>
      <c r="B235" s="247" t="s">
        <v>325</v>
      </c>
      <c r="C235" s="98" t="s">
        <v>108</v>
      </c>
      <c r="D235" s="98"/>
      <c r="E235" s="247"/>
      <c r="F235" s="247" t="s">
        <v>45</v>
      </c>
      <c r="G235" s="247" t="s">
        <v>7</v>
      </c>
      <c r="H235" s="247" t="s">
        <v>320</v>
      </c>
      <c r="I235" s="248" t="s">
        <v>23</v>
      </c>
      <c r="J235" s="246">
        <v>45956</v>
      </c>
      <c r="K235" s="249">
        <v>0</v>
      </c>
      <c r="L235" s="249">
        <v>0</v>
      </c>
      <c r="M235" s="251">
        <v>0</v>
      </c>
      <c r="N235" s="252">
        <v>0</v>
      </c>
      <c r="O235" s="252">
        <v>0</v>
      </c>
      <c r="P235" s="253">
        <v>0</v>
      </c>
      <c r="Q235" s="247" t="s">
        <v>326</v>
      </c>
      <c r="R235" s="247" t="s">
        <v>326</v>
      </c>
      <c r="S235" s="247" t="s">
        <v>2</v>
      </c>
      <c r="T235" s="247" t="s">
        <v>1</v>
      </c>
      <c r="U235" s="247" t="s">
        <v>2</v>
      </c>
      <c r="V235" s="247">
        <v>7</v>
      </c>
      <c r="W235" s="247">
        <v>282</v>
      </c>
    </row>
    <row r="236" spans="1:23" x14ac:dyDescent="0.25">
      <c r="A236" s="246">
        <v>45674</v>
      </c>
      <c r="B236" s="247" t="s">
        <v>325</v>
      </c>
      <c r="C236" s="98" t="s">
        <v>108</v>
      </c>
      <c r="D236" s="98"/>
      <c r="E236" s="247"/>
      <c r="F236" s="247" t="s">
        <v>45</v>
      </c>
      <c r="G236" s="247" t="s">
        <v>8</v>
      </c>
      <c r="H236" s="247" t="s">
        <v>321</v>
      </c>
      <c r="I236" s="248" t="s">
        <v>24</v>
      </c>
      <c r="J236" s="246">
        <v>45872</v>
      </c>
      <c r="K236" s="249">
        <v>0</v>
      </c>
      <c r="L236" s="249">
        <v>0</v>
      </c>
      <c r="M236" s="251">
        <v>0</v>
      </c>
      <c r="N236" s="252">
        <v>0</v>
      </c>
      <c r="O236" s="252">
        <v>0</v>
      </c>
      <c r="P236" s="253">
        <v>0</v>
      </c>
      <c r="Q236" s="247" t="s">
        <v>326</v>
      </c>
      <c r="R236" s="247" t="s">
        <v>326</v>
      </c>
      <c r="S236" s="247" t="s">
        <v>1</v>
      </c>
      <c r="T236" s="247" t="s">
        <v>2</v>
      </c>
      <c r="U236" s="247" t="s">
        <v>2</v>
      </c>
      <c r="V236" s="247">
        <v>7</v>
      </c>
      <c r="W236" s="247">
        <v>198</v>
      </c>
    </row>
    <row r="237" spans="1:23" x14ac:dyDescent="0.25">
      <c r="A237" s="246">
        <v>45674</v>
      </c>
      <c r="B237" s="247" t="s">
        <v>325</v>
      </c>
      <c r="C237" s="98" t="s">
        <v>108</v>
      </c>
      <c r="D237" s="98"/>
      <c r="E237" s="247"/>
      <c r="F237" s="247" t="s">
        <v>45</v>
      </c>
      <c r="G237" s="247" t="s">
        <v>8</v>
      </c>
      <c r="H237" s="247" t="s">
        <v>321</v>
      </c>
      <c r="I237" s="248" t="s">
        <v>24</v>
      </c>
      <c r="J237" s="246">
        <v>45879</v>
      </c>
      <c r="K237" s="249">
        <v>0</v>
      </c>
      <c r="L237" s="249">
        <v>0</v>
      </c>
      <c r="M237" s="251">
        <v>0</v>
      </c>
      <c r="N237" s="252">
        <v>0</v>
      </c>
      <c r="O237" s="252">
        <v>0</v>
      </c>
      <c r="P237" s="253">
        <v>0</v>
      </c>
      <c r="Q237" s="247" t="s">
        <v>326</v>
      </c>
      <c r="R237" s="247" t="s">
        <v>326</v>
      </c>
      <c r="S237" s="247" t="s">
        <v>1</v>
      </c>
      <c r="T237" s="247" t="s">
        <v>2</v>
      </c>
      <c r="U237" s="247" t="s">
        <v>2</v>
      </c>
      <c r="V237" s="247">
        <v>7</v>
      </c>
      <c r="W237" s="247">
        <v>205</v>
      </c>
    </row>
    <row r="238" spans="1:23" x14ac:dyDescent="0.25">
      <c r="A238" s="246">
        <v>45674</v>
      </c>
      <c r="B238" s="247" t="s">
        <v>325</v>
      </c>
      <c r="C238" s="98" t="s">
        <v>108</v>
      </c>
      <c r="D238" s="98"/>
      <c r="E238" s="247"/>
      <c r="F238" s="247" t="s">
        <v>45</v>
      </c>
      <c r="G238" s="247" t="s">
        <v>8</v>
      </c>
      <c r="H238" s="247" t="s">
        <v>321</v>
      </c>
      <c r="I238" s="248" t="s">
        <v>24</v>
      </c>
      <c r="J238" s="246">
        <v>45886</v>
      </c>
      <c r="K238" s="249">
        <v>0</v>
      </c>
      <c r="L238" s="249">
        <v>0</v>
      </c>
      <c r="M238" s="251">
        <v>0</v>
      </c>
      <c r="N238" s="252">
        <v>0</v>
      </c>
      <c r="O238" s="252">
        <v>0</v>
      </c>
      <c r="P238" s="253">
        <v>0</v>
      </c>
      <c r="Q238" s="247" t="s">
        <v>326</v>
      </c>
      <c r="R238" s="247" t="s">
        <v>326</v>
      </c>
      <c r="S238" s="247" t="s">
        <v>1</v>
      </c>
      <c r="T238" s="247" t="s">
        <v>2</v>
      </c>
      <c r="U238" s="247" t="s">
        <v>2</v>
      </c>
      <c r="V238" s="247">
        <v>7</v>
      </c>
      <c r="W238" s="247">
        <v>212</v>
      </c>
    </row>
    <row r="239" spans="1:23" x14ac:dyDescent="0.25">
      <c r="A239" s="246">
        <v>45674</v>
      </c>
      <c r="B239" s="247" t="s">
        <v>325</v>
      </c>
      <c r="C239" s="98" t="s">
        <v>108</v>
      </c>
      <c r="D239" s="98"/>
      <c r="E239" s="247"/>
      <c r="F239" s="247" t="s">
        <v>45</v>
      </c>
      <c r="G239" s="247" t="s">
        <v>8</v>
      </c>
      <c r="H239" s="247" t="s">
        <v>321</v>
      </c>
      <c r="I239" s="248" t="s">
        <v>24</v>
      </c>
      <c r="J239" s="246">
        <v>45893</v>
      </c>
      <c r="K239" s="249">
        <v>0</v>
      </c>
      <c r="L239" s="249">
        <v>0</v>
      </c>
      <c r="M239" s="251">
        <v>0</v>
      </c>
      <c r="N239" s="252">
        <v>0</v>
      </c>
      <c r="O239" s="252">
        <v>0</v>
      </c>
      <c r="P239" s="253">
        <v>0</v>
      </c>
      <c r="Q239" s="247" t="s">
        <v>326</v>
      </c>
      <c r="R239" s="247" t="s">
        <v>326</v>
      </c>
      <c r="S239" s="247" t="s">
        <v>1</v>
      </c>
      <c r="T239" s="247" t="s">
        <v>2</v>
      </c>
      <c r="U239" s="247" t="s">
        <v>2</v>
      </c>
      <c r="V239" s="247">
        <v>7</v>
      </c>
      <c r="W239" s="247">
        <v>219</v>
      </c>
    </row>
    <row r="240" spans="1:23" x14ac:dyDescent="0.25">
      <c r="A240" s="246">
        <v>45674</v>
      </c>
      <c r="B240" s="247" t="s">
        <v>325</v>
      </c>
      <c r="C240" s="98" t="s">
        <v>108</v>
      </c>
      <c r="D240" s="98"/>
      <c r="E240" s="247"/>
      <c r="F240" s="247" t="s">
        <v>45</v>
      </c>
      <c r="G240" s="247" t="s">
        <v>8</v>
      </c>
      <c r="H240" s="247" t="s">
        <v>321</v>
      </c>
      <c r="I240" s="248" t="s">
        <v>24</v>
      </c>
      <c r="J240" s="246">
        <v>45900</v>
      </c>
      <c r="K240" s="249">
        <v>0</v>
      </c>
      <c r="L240" s="249">
        <v>0</v>
      </c>
      <c r="M240" s="251">
        <v>0</v>
      </c>
      <c r="N240" s="252">
        <v>0</v>
      </c>
      <c r="O240" s="252">
        <v>0</v>
      </c>
      <c r="P240" s="253">
        <v>0</v>
      </c>
      <c r="Q240" s="247" t="s">
        <v>326</v>
      </c>
      <c r="R240" s="247" t="s">
        <v>326</v>
      </c>
      <c r="S240" s="247" t="s">
        <v>1</v>
      </c>
      <c r="T240" s="247" t="s">
        <v>2</v>
      </c>
      <c r="U240" s="247" t="s">
        <v>2</v>
      </c>
      <c r="V240" s="247">
        <v>7</v>
      </c>
      <c r="W240" s="247">
        <v>226</v>
      </c>
    </row>
    <row r="241" spans="1:23" x14ac:dyDescent="0.25">
      <c r="A241" s="246">
        <v>45674</v>
      </c>
      <c r="B241" s="247" t="s">
        <v>325</v>
      </c>
      <c r="C241" s="98" t="s">
        <v>108</v>
      </c>
      <c r="D241" s="98"/>
      <c r="E241" s="247"/>
      <c r="F241" s="247" t="s">
        <v>45</v>
      </c>
      <c r="G241" s="247" t="s">
        <v>8</v>
      </c>
      <c r="H241" s="247" t="s">
        <v>321</v>
      </c>
      <c r="I241" s="248" t="s">
        <v>24</v>
      </c>
      <c r="J241" s="246">
        <v>45907</v>
      </c>
      <c r="K241" s="249">
        <v>0</v>
      </c>
      <c r="L241" s="249">
        <v>0</v>
      </c>
      <c r="M241" s="251">
        <v>0</v>
      </c>
      <c r="N241" s="252">
        <v>0</v>
      </c>
      <c r="O241" s="252">
        <v>0</v>
      </c>
      <c r="P241" s="253">
        <v>0</v>
      </c>
      <c r="Q241" s="247" t="s">
        <v>326</v>
      </c>
      <c r="R241" s="247" t="s">
        <v>326</v>
      </c>
      <c r="S241" s="247" t="s">
        <v>1</v>
      </c>
      <c r="T241" s="247" t="s">
        <v>2</v>
      </c>
      <c r="U241" s="247" t="s">
        <v>2</v>
      </c>
      <c r="V241" s="247">
        <v>7</v>
      </c>
      <c r="W241" s="247">
        <v>233</v>
      </c>
    </row>
    <row r="242" spans="1:23" x14ac:dyDescent="0.25">
      <c r="A242" s="246">
        <v>45674</v>
      </c>
      <c r="B242" s="247" t="s">
        <v>325</v>
      </c>
      <c r="C242" s="98" t="s">
        <v>108</v>
      </c>
      <c r="D242" s="98"/>
      <c r="E242" s="247"/>
      <c r="F242" s="247" t="s">
        <v>45</v>
      </c>
      <c r="G242" s="247" t="s">
        <v>8</v>
      </c>
      <c r="H242" s="247" t="s">
        <v>321</v>
      </c>
      <c r="I242" s="248" t="s">
        <v>24</v>
      </c>
      <c r="J242" s="246">
        <v>45914</v>
      </c>
      <c r="K242" s="249">
        <v>0</v>
      </c>
      <c r="L242" s="249">
        <v>0</v>
      </c>
      <c r="M242" s="251">
        <v>0</v>
      </c>
      <c r="N242" s="252">
        <v>0</v>
      </c>
      <c r="O242" s="252">
        <v>0</v>
      </c>
      <c r="P242" s="253">
        <v>0</v>
      </c>
      <c r="Q242" s="247" t="s">
        <v>326</v>
      </c>
      <c r="R242" s="247" t="s">
        <v>326</v>
      </c>
      <c r="S242" s="247" t="s">
        <v>1</v>
      </c>
      <c r="T242" s="247" t="s">
        <v>2</v>
      </c>
      <c r="U242" s="247" t="s">
        <v>2</v>
      </c>
      <c r="V242" s="247">
        <v>7</v>
      </c>
      <c r="W242" s="247">
        <v>240</v>
      </c>
    </row>
    <row r="243" spans="1:23" x14ac:dyDescent="0.25">
      <c r="A243" s="246">
        <v>45674</v>
      </c>
      <c r="B243" s="247" t="s">
        <v>325</v>
      </c>
      <c r="C243" s="98" t="s">
        <v>108</v>
      </c>
      <c r="D243" s="98"/>
      <c r="E243" s="247"/>
      <c r="F243" s="247" t="s">
        <v>45</v>
      </c>
      <c r="G243" s="247" t="s">
        <v>8</v>
      </c>
      <c r="H243" s="247" t="s">
        <v>321</v>
      </c>
      <c r="I243" s="248" t="s">
        <v>24</v>
      </c>
      <c r="J243" s="246">
        <v>45921</v>
      </c>
      <c r="K243" s="249">
        <v>0</v>
      </c>
      <c r="L243" s="249">
        <v>0</v>
      </c>
      <c r="M243" s="251">
        <v>0</v>
      </c>
      <c r="N243" s="252">
        <v>0</v>
      </c>
      <c r="O243" s="252">
        <v>0</v>
      </c>
      <c r="P243" s="253">
        <v>0</v>
      </c>
      <c r="Q243" s="247" t="s">
        <v>326</v>
      </c>
      <c r="R243" s="247" t="s">
        <v>326</v>
      </c>
      <c r="S243" s="247" t="s">
        <v>1</v>
      </c>
      <c r="T243" s="247" t="s">
        <v>2</v>
      </c>
      <c r="U243" s="247" t="s">
        <v>2</v>
      </c>
      <c r="V243" s="247">
        <v>7</v>
      </c>
      <c r="W243" s="247">
        <v>247</v>
      </c>
    </row>
    <row r="244" spans="1:23" x14ac:dyDescent="0.25">
      <c r="A244" s="246">
        <v>45674</v>
      </c>
      <c r="B244" s="247" t="s">
        <v>325</v>
      </c>
      <c r="C244" s="98" t="s">
        <v>108</v>
      </c>
      <c r="D244" s="98"/>
      <c r="E244" s="247"/>
      <c r="F244" s="247" t="s">
        <v>45</v>
      </c>
      <c r="G244" s="247" t="s">
        <v>8</v>
      </c>
      <c r="H244" s="247" t="s">
        <v>322</v>
      </c>
      <c r="I244" s="248" t="s">
        <v>24</v>
      </c>
      <c r="J244" s="246">
        <v>45928</v>
      </c>
      <c r="K244" s="249">
        <v>0</v>
      </c>
      <c r="L244" s="249">
        <v>0</v>
      </c>
      <c r="M244" s="251">
        <v>0</v>
      </c>
      <c r="N244" s="252">
        <v>0</v>
      </c>
      <c r="O244" s="252">
        <v>0</v>
      </c>
      <c r="P244" s="253">
        <v>0</v>
      </c>
      <c r="Q244" s="247" t="s">
        <v>326</v>
      </c>
      <c r="R244" s="247" t="s">
        <v>326</v>
      </c>
      <c r="S244" s="247" t="s">
        <v>1</v>
      </c>
      <c r="T244" s="247" t="s">
        <v>2</v>
      </c>
      <c r="U244" s="247" t="s">
        <v>2</v>
      </c>
      <c r="V244" s="247">
        <v>7</v>
      </c>
      <c r="W244" s="247">
        <v>254</v>
      </c>
    </row>
    <row r="245" spans="1:23" x14ac:dyDescent="0.25">
      <c r="A245" s="246">
        <v>45674</v>
      </c>
      <c r="B245" s="247" t="s">
        <v>325</v>
      </c>
      <c r="C245" s="98" t="s">
        <v>108</v>
      </c>
      <c r="D245" s="98"/>
      <c r="E245" s="247"/>
      <c r="F245" s="247" t="s">
        <v>45</v>
      </c>
      <c r="G245" s="247" t="s">
        <v>8</v>
      </c>
      <c r="H245" s="247" t="s">
        <v>322</v>
      </c>
      <c r="I245" s="248" t="s">
        <v>24</v>
      </c>
      <c r="J245" s="246">
        <v>45935</v>
      </c>
      <c r="K245" s="249">
        <v>0</v>
      </c>
      <c r="L245" s="249">
        <v>0</v>
      </c>
      <c r="M245" s="251">
        <v>0</v>
      </c>
      <c r="N245" s="252">
        <v>0</v>
      </c>
      <c r="O245" s="252">
        <v>0</v>
      </c>
      <c r="P245" s="253">
        <v>0</v>
      </c>
      <c r="Q245" s="247" t="s">
        <v>326</v>
      </c>
      <c r="R245" s="247" t="s">
        <v>326</v>
      </c>
      <c r="S245" s="247" t="s">
        <v>1</v>
      </c>
      <c r="T245" s="247" t="s">
        <v>2</v>
      </c>
      <c r="U245" s="247" t="s">
        <v>2</v>
      </c>
      <c r="V245" s="247">
        <v>7</v>
      </c>
      <c r="W245" s="247">
        <v>261</v>
      </c>
    </row>
    <row r="246" spans="1:23" x14ac:dyDescent="0.25">
      <c r="A246" s="246">
        <v>45674</v>
      </c>
      <c r="B246" s="247" t="s">
        <v>325</v>
      </c>
      <c r="C246" s="98" t="s">
        <v>108</v>
      </c>
      <c r="D246" s="98"/>
      <c r="E246" s="247"/>
      <c r="F246" s="247" t="s">
        <v>45</v>
      </c>
      <c r="G246" s="247" t="s">
        <v>8</v>
      </c>
      <c r="H246" s="247" t="s">
        <v>322</v>
      </c>
      <c r="I246" s="248" t="s">
        <v>24</v>
      </c>
      <c r="J246" s="246">
        <v>45942</v>
      </c>
      <c r="K246" s="249">
        <v>0</v>
      </c>
      <c r="L246" s="249">
        <v>0</v>
      </c>
      <c r="M246" s="251">
        <v>0</v>
      </c>
      <c r="N246" s="252">
        <v>0</v>
      </c>
      <c r="O246" s="252">
        <v>0</v>
      </c>
      <c r="P246" s="253">
        <v>0</v>
      </c>
      <c r="Q246" s="247" t="s">
        <v>326</v>
      </c>
      <c r="R246" s="247" t="s">
        <v>326</v>
      </c>
      <c r="S246" s="247" t="s">
        <v>1</v>
      </c>
      <c r="T246" s="247" t="s">
        <v>2</v>
      </c>
      <c r="U246" s="247" t="s">
        <v>2</v>
      </c>
      <c r="V246" s="247">
        <v>7</v>
      </c>
      <c r="W246" s="247">
        <v>268</v>
      </c>
    </row>
    <row r="247" spans="1:23" x14ac:dyDescent="0.25">
      <c r="A247" s="246">
        <v>45674</v>
      </c>
      <c r="B247" s="247" t="s">
        <v>325</v>
      </c>
      <c r="C247" s="98" t="s">
        <v>108</v>
      </c>
      <c r="D247" s="98"/>
      <c r="E247" s="247"/>
      <c r="F247" s="247" t="s">
        <v>45</v>
      </c>
      <c r="G247" s="247" t="s">
        <v>8</v>
      </c>
      <c r="H247" s="247" t="s">
        <v>322</v>
      </c>
      <c r="I247" s="248" t="s">
        <v>24</v>
      </c>
      <c r="J247" s="246">
        <v>45949</v>
      </c>
      <c r="K247" s="249">
        <v>0</v>
      </c>
      <c r="L247" s="249">
        <v>0</v>
      </c>
      <c r="M247" s="251">
        <v>0</v>
      </c>
      <c r="N247" s="252">
        <v>0</v>
      </c>
      <c r="O247" s="252">
        <v>0</v>
      </c>
      <c r="P247" s="253">
        <v>0</v>
      </c>
      <c r="Q247" s="247" t="s">
        <v>326</v>
      </c>
      <c r="R247" s="247" t="s">
        <v>326</v>
      </c>
      <c r="S247" s="247" t="s">
        <v>1</v>
      </c>
      <c r="T247" s="247" t="s">
        <v>2</v>
      </c>
      <c r="U247" s="247" t="s">
        <v>2</v>
      </c>
      <c r="V247" s="247">
        <v>7</v>
      </c>
      <c r="W247" s="247">
        <v>275</v>
      </c>
    </row>
    <row r="248" spans="1:23" x14ac:dyDescent="0.25">
      <c r="A248" s="246">
        <v>45674</v>
      </c>
      <c r="B248" s="247" t="s">
        <v>325</v>
      </c>
      <c r="C248" s="98" t="s">
        <v>108</v>
      </c>
      <c r="D248" s="98"/>
      <c r="E248" s="247"/>
      <c r="F248" s="247" t="s">
        <v>45</v>
      </c>
      <c r="G248" s="247" t="s">
        <v>8</v>
      </c>
      <c r="H248" s="247" t="s">
        <v>244</v>
      </c>
      <c r="I248" s="248" t="s">
        <v>24</v>
      </c>
      <c r="J248" s="246">
        <v>45956</v>
      </c>
      <c r="K248" s="249">
        <v>0</v>
      </c>
      <c r="L248" s="249">
        <v>0</v>
      </c>
      <c r="M248" s="251">
        <v>0</v>
      </c>
      <c r="N248" s="252">
        <v>0</v>
      </c>
      <c r="O248" s="252">
        <v>0</v>
      </c>
      <c r="P248" s="253">
        <v>0</v>
      </c>
      <c r="Q248" s="247" t="s">
        <v>326</v>
      </c>
      <c r="R248" s="247" t="s">
        <v>326</v>
      </c>
      <c r="S248" s="247" t="s">
        <v>1</v>
      </c>
      <c r="T248" s="247" t="s">
        <v>2</v>
      </c>
      <c r="U248" s="247" t="s">
        <v>2</v>
      </c>
      <c r="V248" s="247">
        <v>7</v>
      </c>
      <c r="W248" s="247">
        <v>282</v>
      </c>
    </row>
    <row r="249" spans="1:23" x14ac:dyDescent="0.25">
      <c r="A249" s="246">
        <v>45674</v>
      </c>
      <c r="B249" s="247" t="s">
        <v>325</v>
      </c>
      <c r="C249" s="98" t="s">
        <v>108</v>
      </c>
      <c r="D249" s="98"/>
      <c r="E249" s="247"/>
      <c r="F249" s="247" t="s">
        <v>45</v>
      </c>
      <c r="G249" s="247" t="s">
        <v>8</v>
      </c>
      <c r="H249" s="247" t="s">
        <v>244</v>
      </c>
      <c r="I249" s="248" t="s">
        <v>24</v>
      </c>
      <c r="J249" s="246">
        <v>45963</v>
      </c>
      <c r="K249" s="249">
        <v>0</v>
      </c>
      <c r="L249" s="249">
        <v>0</v>
      </c>
      <c r="M249" s="251">
        <v>0</v>
      </c>
      <c r="N249" s="252">
        <v>0</v>
      </c>
      <c r="O249" s="252">
        <v>0</v>
      </c>
      <c r="P249" s="253">
        <v>0</v>
      </c>
      <c r="Q249" s="247" t="s">
        <v>326</v>
      </c>
      <c r="R249" s="247" t="s">
        <v>326</v>
      </c>
      <c r="S249" s="247" t="s">
        <v>1</v>
      </c>
      <c r="T249" s="247" t="s">
        <v>2</v>
      </c>
      <c r="U249" s="247" t="s">
        <v>2</v>
      </c>
      <c r="V249" s="247">
        <v>7</v>
      </c>
      <c r="W249" s="247">
        <v>289</v>
      </c>
    </row>
    <row r="250" spans="1:23" x14ac:dyDescent="0.25">
      <c r="A250" s="246">
        <v>45674</v>
      </c>
      <c r="B250" s="247" t="s">
        <v>279</v>
      </c>
      <c r="C250" s="98" t="s">
        <v>153</v>
      </c>
      <c r="D250" s="98"/>
      <c r="E250" s="247" t="s">
        <v>327</v>
      </c>
      <c r="F250" s="247" t="s">
        <v>45</v>
      </c>
      <c r="G250" s="247" t="s">
        <v>7</v>
      </c>
      <c r="H250" s="247" t="s">
        <v>243</v>
      </c>
      <c r="I250" s="248" t="s">
        <v>23</v>
      </c>
      <c r="J250" s="246">
        <v>45753</v>
      </c>
      <c r="K250" s="249">
        <v>4</v>
      </c>
      <c r="L250" s="250">
        <v>4</v>
      </c>
      <c r="M250" s="251">
        <v>150</v>
      </c>
      <c r="N250" s="252">
        <v>0</v>
      </c>
      <c r="O250" s="252">
        <v>0</v>
      </c>
      <c r="P250" s="253">
        <v>600</v>
      </c>
      <c r="Q250" s="247" t="s">
        <v>109</v>
      </c>
      <c r="R250" s="249" t="s">
        <v>154</v>
      </c>
      <c r="S250" s="247" t="s">
        <v>2</v>
      </c>
      <c r="T250" s="247" t="s">
        <v>1</v>
      </c>
      <c r="U250" s="247" t="s">
        <v>2</v>
      </c>
      <c r="V250" s="247">
        <v>7</v>
      </c>
      <c r="W250" s="247">
        <v>79</v>
      </c>
    </row>
    <row r="251" spans="1:23" x14ac:dyDescent="0.25">
      <c r="A251" s="246">
        <v>45674</v>
      </c>
      <c r="B251" s="247" t="s">
        <v>279</v>
      </c>
      <c r="C251" s="98" t="s">
        <v>153</v>
      </c>
      <c r="D251" s="98"/>
      <c r="E251" s="247" t="s">
        <v>327</v>
      </c>
      <c r="F251" s="247" t="s">
        <v>45</v>
      </c>
      <c r="G251" s="247" t="s">
        <v>8</v>
      </c>
      <c r="H251" s="247" t="s">
        <v>244</v>
      </c>
      <c r="I251" s="248" t="s">
        <v>24</v>
      </c>
      <c r="J251" s="246">
        <v>45760</v>
      </c>
      <c r="K251" s="249">
        <v>4</v>
      </c>
      <c r="L251" s="250">
        <v>4</v>
      </c>
      <c r="M251" s="251">
        <v>150</v>
      </c>
      <c r="N251" s="252">
        <v>0</v>
      </c>
      <c r="O251" s="252">
        <v>0</v>
      </c>
      <c r="P251" s="253">
        <v>600</v>
      </c>
      <c r="Q251" s="247" t="s">
        <v>109</v>
      </c>
      <c r="R251" s="249" t="s">
        <v>154</v>
      </c>
      <c r="S251" s="247" t="s">
        <v>1</v>
      </c>
      <c r="T251" s="247" t="s">
        <v>2</v>
      </c>
      <c r="U251" s="247" t="s">
        <v>2</v>
      </c>
      <c r="V251" s="247">
        <v>7</v>
      </c>
      <c r="W251" s="247">
        <v>86</v>
      </c>
    </row>
    <row r="252" spans="1:23" x14ac:dyDescent="0.25">
      <c r="A252" s="246">
        <v>45676</v>
      </c>
      <c r="B252" s="247" t="s">
        <v>279</v>
      </c>
      <c r="C252" s="98" t="s">
        <v>153</v>
      </c>
      <c r="D252" s="98"/>
      <c r="E252" s="247" t="s">
        <v>328</v>
      </c>
      <c r="F252" s="247" t="s">
        <v>45</v>
      </c>
      <c r="G252" s="247" t="s">
        <v>7</v>
      </c>
      <c r="H252" s="247" t="s">
        <v>290</v>
      </c>
      <c r="I252" s="248" t="s">
        <v>288</v>
      </c>
      <c r="J252" s="246">
        <v>45766</v>
      </c>
      <c r="K252" s="249">
        <v>4</v>
      </c>
      <c r="L252" s="250">
        <v>4</v>
      </c>
      <c r="M252" s="251">
        <v>285</v>
      </c>
      <c r="N252" s="252">
        <v>0</v>
      </c>
      <c r="O252" s="252">
        <v>0</v>
      </c>
      <c r="P252" s="253">
        <v>1140</v>
      </c>
      <c r="Q252" s="247" t="s">
        <v>109</v>
      </c>
      <c r="R252" s="249" t="s">
        <v>154</v>
      </c>
      <c r="S252" s="247" t="s">
        <v>289</v>
      </c>
      <c r="T252" s="247" t="s">
        <v>1</v>
      </c>
      <c r="U252" s="247" t="s">
        <v>289</v>
      </c>
      <c r="V252" s="247">
        <v>6</v>
      </c>
      <c r="W252" s="247">
        <v>90</v>
      </c>
    </row>
    <row r="253" spans="1:23" x14ac:dyDescent="0.25">
      <c r="A253" s="246">
        <v>45676</v>
      </c>
      <c r="B253" s="247" t="s">
        <v>279</v>
      </c>
      <c r="C253" s="98" t="s">
        <v>153</v>
      </c>
      <c r="D253" s="98"/>
      <c r="E253" s="247" t="s">
        <v>328</v>
      </c>
      <c r="F253" s="247" t="s">
        <v>45</v>
      </c>
      <c r="G253" s="247" t="s">
        <v>8</v>
      </c>
      <c r="H253" s="247" t="s">
        <v>293</v>
      </c>
      <c r="I253" s="248" t="s">
        <v>292</v>
      </c>
      <c r="J253" s="246">
        <v>45773</v>
      </c>
      <c r="K253" s="249">
        <v>4</v>
      </c>
      <c r="L253" s="250">
        <v>4</v>
      </c>
      <c r="M253" s="251">
        <v>285</v>
      </c>
      <c r="N253" s="252">
        <v>0</v>
      </c>
      <c r="O253" s="252">
        <v>0</v>
      </c>
      <c r="P253" s="253">
        <v>1140</v>
      </c>
      <c r="Q253" s="247" t="s">
        <v>109</v>
      </c>
      <c r="R253" s="249" t="s">
        <v>154</v>
      </c>
      <c r="S253" s="247" t="s">
        <v>1</v>
      </c>
      <c r="T253" s="247" t="s">
        <v>289</v>
      </c>
      <c r="U253" s="247" t="s">
        <v>289</v>
      </c>
      <c r="V253" s="247">
        <v>6</v>
      </c>
      <c r="W253" s="247">
        <v>97</v>
      </c>
    </row>
    <row r="254" spans="1:23" x14ac:dyDescent="0.25">
      <c r="A254" s="246">
        <v>45677</v>
      </c>
      <c r="B254" s="247" t="s">
        <v>329</v>
      </c>
      <c r="C254" s="98" t="s">
        <v>108</v>
      </c>
      <c r="D254" s="98"/>
      <c r="E254" s="247"/>
      <c r="F254" s="247" t="s">
        <v>45</v>
      </c>
      <c r="G254" s="247" t="s">
        <v>7</v>
      </c>
      <c r="H254" s="247" t="s">
        <v>287</v>
      </c>
      <c r="I254" s="248" t="s">
        <v>288</v>
      </c>
      <c r="J254" s="246">
        <v>45752</v>
      </c>
      <c r="K254" s="249">
        <v>30</v>
      </c>
      <c r="L254" s="249">
        <v>30</v>
      </c>
      <c r="M254" s="251">
        <v>220</v>
      </c>
      <c r="N254" s="252">
        <v>0</v>
      </c>
      <c r="O254" s="252">
        <v>0</v>
      </c>
      <c r="P254" s="253">
        <v>6600</v>
      </c>
      <c r="Q254" s="247" t="s">
        <v>109</v>
      </c>
      <c r="R254" s="249" t="s">
        <v>195</v>
      </c>
      <c r="S254" s="247" t="s">
        <v>289</v>
      </c>
      <c r="T254" s="247" t="s">
        <v>1</v>
      </c>
      <c r="U254" s="247" t="s">
        <v>289</v>
      </c>
      <c r="V254" s="247">
        <v>6</v>
      </c>
      <c r="W254" s="247">
        <v>75</v>
      </c>
    </row>
    <row r="255" spans="1:23" x14ac:dyDescent="0.25">
      <c r="A255" s="246">
        <v>45677</v>
      </c>
      <c r="B255" s="247" t="s">
        <v>329</v>
      </c>
      <c r="C255" s="98" t="s">
        <v>108</v>
      </c>
      <c r="D255" s="98"/>
      <c r="E255" s="247"/>
      <c r="F255" s="247" t="s">
        <v>45</v>
      </c>
      <c r="G255" s="247" t="s">
        <v>7</v>
      </c>
      <c r="H255" s="247" t="s">
        <v>287</v>
      </c>
      <c r="I255" s="248" t="s">
        <v>288</v>
      </c>
      <c r="J255" s="246">
        <v>45759</v>
      </c>
      <c r="K255" s="249">
        <v>30</v>
      </c>
      <c r="L255" s="249">
        <v>30</v>
      </c>
      <c r="M255" s="251">
        <v>220</v>
      </c>
      <c r="N255" s="252">
        <v>0</v>
      </c>
      <c r="O255" s="252">
        <v>0</v>
      </c>
      <c r="P255" s="253">
        <v>6600</v>
      </c>
      <c r="Q255" s="247" t="s">
        <v>109</v>
      </c>
      <c r="R255" s="249" t="s">
        <v>195</v>
      </c>
      <c r="S255" s="247" t="s">
        <v>289</v>
      </c>
      <c r="T255" s="247" t="s">
        <v>1</v>
      </c>
      <c r="U255" s="247" t="s">
        <v>289</v>
      </c>
      <c r="V255" s="247">
        <v>6</v>
      </c>
      <c r="W255" s="247">
        <v>82</v>
      </c>
    </row>
    <row r="256" spans="1:23" x14ac:dyDescent="0.25">
      <c r="A256" s="246">
        <v>45677</v>
      </c>
      <c r="B256" s="247" t="s">
        <v>329</v>
      </c>
      <c r="C256" s="98" t="s">
        <v>108</v>
      </c>
      <c r="D256" s="98"/>
      <c r="E256" s="247"/>
      <c r="F256" s="247" t="s">
        <v>45</v>
      </c>
      <c r="G256" s="247" t="s">
        <v>7</v>
      </c>
      <c r="H256" s="247" t="s">
        <v>290</v>
      </c>
      <c r="I256" s="248" t="s">
        <v>288</v>
      </c>
      <c r="J256" s="246">
        <v>45766</v>
      </c>
      <c r="K256" s="249">
        <v>30</v>
      </c>
      <c r="L256" s="249">
        <v>30</v>
      </c>
      <c r="M256" s="251">
        <v>220</v>
      </c>
      <c r="N256" s="252">
        <v>0</v>
      </c>
      <c r="O256" s="252">
        <v>0</v>
      </c>
      <c r="P256" s="253">
        <v>6600</v>
      </c>
      <c r="Q256" s="247" t="s">
        <v>109</v>
      </c>
      <c r="R256" s="249" t="s">
        <v>195</v>
      </c>
      <c r="S256" s="247" t="s">
        <v>289</v>
      </c>
      <c r="T256" s="247" t="s">
        <v>1</v>
      </c>
      <c r="U256" s="247" t="s">
        <v>289</v>
      </c>
      <c r="V256" s="247">
        <v>6</v>
      </c>
      <c r="W256" s="247">
        <v>89</v>
      </c>
    </row>
    <row r="257" spans="1:23" x14ac:dyDescent="0.25">
      <c r="A257" s="246">
        <v>45677</v>
      </c>
      <c r="B257" s="247" t="s">
        <v>329</v>
      </c>
      <c r="C257" s="98" t="s">
        <v>108</v>
      </c>
      <c r="D257" s="98"/>
      <c r="E257" s="247"/>
      <c r="F257" s="247" t="s">
        <v>45</v>
      </c>
      <c r="G257" s="247" t="s">
        <v>7</v>
      </c>
      <c r="H257" s="247" t="s">
        <v>290</v>
      </c>
      <c r="I257" s="248" t="s">
        <v>288</v>
      </c>
      <c r="J257" s="246">
        <v>45773</v>
      </c>
      <c r="K257" s="249">
        <v>30</v>
      </c>
      <c r="L257" s="249">
        <v>30</v>
      </c>
      <c r="M257" s="251">
        <v>220</v>
      </c>
      <c r="N257" s="252">
        <v>0</v>
      </c>
      <c r="O257" s="252">
        <v>0</v>
      </c>
      <c r="P257" s="253">
        <v>6600</v>
      </c>
      <c r="Q257" s="247" t="s">
        <v>109</v>
      </c>
      <c r="R257" s="249" t="s">
        <v>195</v>
      </c>
      <c r="S257" s="247" t="s">
        <v>289</v>
      </c>
      <c r="T257" s="247" t="s">
        <v>1</v>
      </c>
      <c r="U257" s="247" t="s">
        <v>289</v>
      </c>
      <c r="V257" s="247">
        <v>6</v>
      </c>
      <c r="W257" s="247">
        <v>96</v>
      </c>
    </row>
    <row r="258" spans="1:23" x14ac:dyDescent="0.25">
      <c r="A258" s="246">
        <v>45677</v>
      </c>
      <c r="B258" s="247" t="s">
        <v>329</v>
      </c>
      <c r="C258" s="98" t="s">
        <v>108</v>
      </c>
      <c r="D258" s="98"/>
      <c r="E258" s="247"/>
      <c r="F258" s="247" t="s">
        <v>45</v>
      </c>
      <c r="G258" s="247" t="s">
        <v>8</v>
      </c>
      <c r="H258" s="247" t="s">
        <v>291</v>
      </c>
      <c r="I258" s="248" t="s">
        <v>292</v>
      </c>
      <c r="J258" s="246">
        <v>45759</v>
      </c>
      <c r="K258" s="249">
        <v>30</v>
      </c>
      <c r="L258" s="249">
        <v>30</v>
      </c>
      <c r="M258" s="251">
        <v>220</v>
      </c>
      <c r="N258" s="252">
        <v>0</v>
      </c>
      <c r="O258" s="252">
        <v>0</v>
      </c>
      <c r="P258" s="253">
        <v>6600</v>
      </c>
      <c r="Q258" s="247" t="s">
        <v>109</v>
      </c>
      <c r="R258" s="249" t="s">
        <v>195</v>
      </c>
      <c r="S258" s="247" t="s">
        <v>1</v>
      </c>
      <c r="T258" s="247" t="s">
        <v>289</v>
      </c>
      <c r="U258" s="247" t="s">
        <v>289</v>
      </c>
      <c r="V258" s="247">
        <v>6</v>
      </c>
      <c r="W258" s="247">
        <v>82</v>
      </c>
    </row>
    <row r="259" spans="1:23" x14ac:dyDescent="0.25">
      <c r="A259" s="246">
        <v>45677</v>
      </c>
      <c r="B259" s="247" t="s">
        <v>329</v>
      </c>
      <c r="C259" s="98" t="s">
        <v>108</v>
      </c>
      <c r="D259" s="98"/>
      <c r="E259" s="247"/>
      <c r="F259" s="247" t="s">
        <v>45</v>
      </c>
      <c r="G259" s="247" t="s">
        <v>8</v>
      </c>
      <c r="H259" s="247" t="s">
        <v>293</v>
      </c>
      <c r="I259" s="248" t="s">
        <v>292</v>
      </c>
      <c r="J259" s="246">
        <v>45766</v>
      </c>
      <c r="K259" s="249">
        <v>30</v>
      </c>
      <c r="L259" s="249">
        <v>30</v>
      </c>
      <c r="M259" s="251">
        <v>220</v>
      </c>
      <c r="N259" s="252">
        <v>0</v>
      </c>
      <c r="O259" s="252">
        <v>0</v>
      </c>
      <c r="P259" s="253">
        <v>6600</v>
      </c>
      <c r="Q259" s="247" t="s">
        <v>109</v>
      </c>
      <c r="R259" s="249" t="s">
        <v>195</v>
      </c>
      <c r="S259" s="247" t="s">
        <v>1</v>
      </c>
      <c r="T259" s="247" t="s">
        <v>289</v>
      </c>
      <c r="U259" s="247" t="s">
        <v>289</v>
      </c>
      <c r="V259" s="247">
        <v>6</v>
      </c>
      <c r="W259" s="247">
        <v>89</v>
      </c>
    </row>
    <row r="260" spans="1:23" x14ac:dyDescent="0.25">
      <c r="A260" s="246">
        <v>45677</v>
      </c>
      <c r="B260" s="247" t="s">
        <v>329</v>
      </c>
      <c r="C260" s="98" t="s">
        <v>108</v>
      </c>
      <c r="D260" s="98"/>
      <c r="E260" s="247"/>
      <c r="F260" s="247" t="s">
        <v>45</v>
      </c>
      <c r="G260" s="247" t="s">
        <v>8</v>
      </c>
      <c r="H260" s="247" t="s">
        <v>293</v>
      </c>
      <c r="I260" s="248" t="s">
        <v>292</v>
      </c>
      <c r="J260" s="246">
        <v>45773</v>
      </c>
      <c r="K260" s="249">
        <v>30</v>
      </c>
      <c r="L260" s="249">
        <v>30</v>
      </c>
      <c r="M260" s="251">
        <v>220</v>
      </c>
      <c r="N260" s="252">
        <v>0</v>
      </c>
      <c r="O260" s="252">
        <v>0</v>
      </c>
      <c r="P260" s="253">
        <v>6600</v>
      </c>
      <c r="Q260" s="247" t="s">
        <v>109</v>
      </c>
      <c r="R260" s="249" t="s">
        <v>195</v>
      </c>
      <c r="S260" s="247" t="s">
        <v>1</v>
      </c>
      <c r="T260" s="247" t="s">
        <v>289</v>
      </c>
      <c r="U260" s="247" t="s">
        <v>289</v>
      </c>
      <c r="V260" s="247">
        <v>6</v>
      </c>
      <c r="W260" s="247">
        <v>96</v>
      </c>
    </row>
    <row r="261" spans="1:23" x14ac:dyDescent="0.25">
      <c r="A261" s="246">
        <v>45677</v>
      </c>
      <c r="B261" s="247" t="s">
        <v>329</v>
      </c>
      <c r="C261" s="98" t="s">
        <v>108</v>
      </c>
      <c r="D261" s="98"/>
      <c r="E261" s="247"/>
      <c r="F261" s="247" t="s">
        <v>45</v>
      </c>
      <c r="G261" s="247" t="s">
        <v>8</v>
      </c>
      <c r="H261" s="247" t="s">
        <v>293</v>
      </c>
      <c r="I261" s="248" t="s">
        <v>292</v>
      </c>
      <c r="J261" s="246">
        <v>45780</v>
      </c>
      <c r="K261" s="249">
        <v>30</v>
      </c>
      <c r="L261" s="249">
        <v>30</v>
      </c>
      <c r="M261" s="251">
        <v>220</v>
      </c>
      <c r="N261" s="252">
        <v>0</v>
      </c>
      <c r="O261" s="252">
        <v>0</v>
      </c>
      <c r="P261" s="253">
        <v>6600</v>
      </c>
      <c r="Q261" s="247" t="s">
        <v>109</v>
      </c>
      <c r="R261" s="249" t="s">
        <v>195</v>
      </c>
      <c r="S261" s="247" t="s">
        <v>1</v>
      </c>
      <c r="T261" s="247" t="s">
        <v>289</v>
      </c>
      <c r="U261" s="247" t="s">
        <v>289</v>
      </c>
      <c r="V261" s="247">
        <v>6</v>
      </c>
      <c r="W261" s="247">
        <v>103</v>
      </c>
    </row>
    <row r="262" spans="1:23" x14ac:dyDescent="0.25">
      <c r="A262" s="246">
        <v>45677</v>
      </c>
      <c r="B262" s="247" t="s">
        <v>152</v>
      </c>
      <c r="C262" s="98" t="s">
        <v>153</v>
      </c>
      <c r="D262" s="98"/>
      <c r="E262" s="247"/>
      <c r="F262" s="139" t="s">
        <v>47</v>
      </c>
      <c r="G262" s="140" t="s">
        <v>7</v>
      </c>
      <c r="H262" s="247" t="s">
        <v>290</v>
      </c>
      <c r="I262" s="139" t="s">
        <v>288</v>
      </c>
      <c r="J262" s="246">
        <v>45766</v>
      </c>
      <c r="K262" s="141">
        <v>5</v>
      </c>
      <c r="L262" s="141">
        <v>5</v>
      </c>
      <c r="M262" s="142">
        <v>285</v>
      </c>
      <c r="N262" s="252">
        <v>0</v>
      </c>
      <c r="O262" s="252">
        <v>0</v>
      </c>
      <c r="P262" s="253">
        <v>1425</v>
      </c>
      <c r="Q262" s="247" t="s">
        <v>109</v>
      </c>
      <c r="R262" s="249" t="s">
        <v>154</v>
      </c>
      <c r="S262" s="247" t="s">
        <v>289</v>
      </c>
      <c r="T262" s="247" t="s">
        <v>1</v>
      </c>
      <c r="U262" s="247" t="s">
        <v>289</v>
      </c>
      <c r="V262" s="247">
        <v>6</v>
      </c>
      <c r="W262" s="247">
        <v>89</v>
      </c>
    </row>
    <row r="263" spans="1:23" x14ac:dyDescent="0.25">
      <c r="A263" s="246">
        <v>45677</v>
      </c>
      <c r="B263" s="247" t="s">
        <v>152</v>
      </c>
      <c r="C263" s="98" t="s">
        <v>153</v>
      </c>
      <c r="D263" s="98"/>
      <c r="E263" s="247"/>
      <c r="F263" s="139" t="s">
        <v>47</v>
      </c>
      <c r="G263" s="140" t="s">
        <v>7</v>
      </c>
      <c r="H263" s="247" t="s">
        <v>293</v>
      </c>
      <c r="I263" s="139" t="s">
        <v>292</v>
      </c>
      <c r="J263" s="246">
        <v>45773</v>
      </c>
      <c r="K263" s="141">
        <v>5</v>
      </c>
      <c r="L263" s="141">
        <v>5</v>
      </c>
      <c r="M263" s="142">
        <v>285</v>
      </c>
      <c r="N263" s="252">
        <v>0</v>
      </c>
      <c r="O263" s="252">
        <v>0</v>
      </c>
      <c r="P263" s="253">
        <v>1425</v>
      </c>
      <c r="Q263" s="247" t="s">
        <v>109</v>
      </c>
      <c r="R263" s="249" t="s">
        <v>154</v>
      </c>
      <c r="S263" s="247" t="s">
        <v>1</v>
      </c>
      <c r="T263" s="247" t="s">
        <v>289</v>
      </c>
      <c r="U263" s="247" t="s">
        <v>289</v>
      </c>
      <c r="V263" s="247">
        <v>6</v>
      </c>
      <c r="W263" s="247">
        <v>96</v>
      </c>
    </row>
    <row r="264" spans="1:23" x14ac:dyDescent="0.25">
      <c r="A264" s="246">
        <v>45677</v>
      </c>
      <c r="B264" s="247" t="s">
        <v>329</v>
      </c>
      <c r="C264" s="98" t="s">
        <v>108</v>
      </c>
      <c r="D264" s="98"/>
      <c r="E264" s="247"/>
      <c r="F264" s="247" t="s">
        <v>45</v>
      </c>
      <c r="G264" s="140" t="s">
        <v>7</v>
      </c>
      <c r="H264" s="247" t="s">
        <v>290</v>
      </c>
      <c r="I264" s="139" t="s">
        <v>288</v>
      </c>
      <c r="J264" s="246">
        <v>45864</v>
      </c>
      <c r="K264" s="249">
        <v>80</v>
      </c>
      <c r="L264" s="250">
        <v>80</v>
      </c>
      <c r="M264" s="251">
        <v>170</v>
      </c>
      <c r="N264" s="252">
        <v>0</v>
      </c>
      <c r="O264" s="252">
        <v>0</v>
      </c>
      <c r="P264" s="253">
        <v>13600</v>
      </c>
      <c r="Q264" s="247" t="s">
        <v>109</v>
      </c>
      <c r="R264" s="249" t="s">
        <v>195</v>
      </c>
      <c r="S264" s="247" t="s">
        <v>289</v>
      </c>
      <c r="T264" s="247" t="s">
        <v>1</v>
      </c>
      <c r="U264" s="247" t="s">
        <v>289</v>
      </c>
      <c r="V264" s="247">
        <v>6</v>
      </c>
      <c r="W264" s="247">
        <v>187</v>
      </c>
    </row>
    <row r="265" spans="1:23" x14ac:dyDescent="0.25">
      <c r="A265" s="246">
        <v>45677</v>
      </c>
      <c r="B265" s="247" t="s">
        <v>329</v>
      </c>
      <c r="C265" s="98" t="s">
        <v>108</v>
      </c>
      <c r="D265" s="98"/>
      <c r="E265" s="247"/>
      <c r="F265" s="247" t="s">
        <v>45</v>
      </c>
      <c r="G265" s="140" t="s">
        <v>7</v>
      </c>
      <c r="H265" s="247" t="s">
        <v>290</v>
      </c>
      <c r="I265" s="139" t="s">
        <v>288</v>
      </c>
      <c r="J265" s="246">
        <v>45871</v>
      </c>
      <c r="K265" s="249">
        <v>80</v>
      </c>
      <c r="L265" s="250">
        <v>80</v>
      </c>
      <c r="M265" s="251">
        <v>170</v>
      </c>
      <c r="N265" s="252">
        <v>0</v>
      </c>
      <c r="O265" s="252">
        <v>0</v>
      </c>
      <c r="P265" s="253">
        <v>13600</v>
      </c>
      <c r="Q265" s="247" t="s">
        <v>109</v>
      </c>
      <c r="R265" s="249" t="s">
        <v>195</v>
      </c>
      <c r="S265" s="247" t="s">
        <v>289</v>
      </c>
      <c r="T265" s="247" t="s">
        <v>1</v>
      </c>
      <c r="U265" s="247" t="s">
        <v>289</v>
      </c>
      <c r="V265" s="247">
        <v>6</v>
      </c>
      <c r="W265" s="247">
        <v>194</v>
      </c>
    </row>
    <row r="266" spans="1:23" x14ac:dyDescent="0.25">
      <c r="A266" s="246">
        <v>45677</v>
      </c>
      <c r="B266" s="247" t="s">
        <v>329</v>
      </c>
      <c r="C266" s="98" t="s">
        <v>108</v>
      </c>
      <c r="D266" s="98"/>
      <c r="E266" s="247"/>
      <c r="F266" s="247" t="s">
        <v>45</v>
      </c>
      <c r="G266" s="140" t="s">
        <v>7</v>
      </c>
      <c r="H266" s="247" t="s">
        <v>290</v>
      </c>
      <c r="I266" s="139" t="s">
        <v>288</v>
      </c>
      <c r="J266" s="246">
        <v>45878</v>
      </c>
      <c r="K266" s="249">
        <v>80</v>
      </c>
      <c r="L266" s="250">
        <v>80</v>
      </c>
      <c r="M266" s="251">
        <v>170</v>
      </c>
      <c r="N266" s="252">
        <v>0</v>
      </c>
      <c r="O266" s="252">
        <v>0</v>
      </c>
      <c r="P266" s="253">
        <v>13600</v>
      </c>
      <c r="Q266" s="247" t="s">
        <v>109</v>
      </c>
      <c r="R266" s="249" t="s">
        <v>195</v>
      </c>
      <c r="S266" s="247" t="s">
        <v>289</v>
      </c>
      <c r="T266" s="247" t="s">
        <v>1</v>
      </c>
      <c r="U266" s="247" t="s">
        <v>289</v>
      </c>
      <c r="V266" s="247">
        <v>6</v>
      </c>
      <c r="W266" s="247">
        <v>201</v>
      </c>
    </row>
    <row r="267" spans="1:23" x14ac:dyDescent="0.25">
      <c r="A267" s="246">
        <v>45677</v>
      </c>
      <c r="B267" s="247" t="s">
        <v>329</v>
      </c>
      <c r="C267" s="98" t="s">
        <v>108</v>
      </c>
      <c r="D267" s="98"/>
      <c r="E267" s="247"/>
      <c r="F267" s="247" t="s">
        <v>45</v>
      </c>
      <c r="G267" s="140" t="s">
        <v>7</v>
      </c>
      <c r="H267" s="247" t="s">
        <v>290</v>
      </c>
      <c r="I267" s="139" t="s">
        <v>288</v>
      </c>
      <c r="J267" s="246">
        <v>45885</v>
      </c>
      <c r="K267" s="249">
        <v>80</v>
      </c>
      <c r="L267" s="250">
        <v>80</v>
      </c>
      <c r="M267" s="251">
        <v>170</v>
      </c>
      <c r="N267" s="252">
        <v>0</v>
      </c>
      <c r="O267" s="252">
        <v>0</v>
      </c>
      <c r="P267" s="253">
        <v>13600</v>
      </c>
      <c r="Q267" s="247" t="s">
        <v>109</v>
      </c>
      <c r="R267" s="249" t="s">
        <v>195</v>
      </c>
      <c r="S267" s="247" t="s">
        <v>289</v>
      </c>
      <c r="T267" s="247" t="s">
        <v>1</v>
      </c>
      <c r="U267" s="247" t="s">
        <v>289</v>
      </c>
      <c r="V267" s="247">
        <v>6</v>
      </c>
      <c r="W267" s="247">
        <v>208</v>
      </c>
    </row>
    <row r="268" spans="1:23" x14ac:dyDescent="0.25">
      <c r="A268" s="246">
        <v>45677</v>
      </c>
      <c r="B268" s="247" t="s">
        <v>329</v>
      </c>
      <c r="C268" s="98" t="s">
        <v>108</v>
      </c>
      <c r="D268" s="98"/>
      <c r="E268" s="247"/>
      <c r="F268" s="247" t="s">
        <v>45</v>
      </c>
      <c r="G268" s="140" t="s">
        <v>7</v>
      </c>
      <c r="H268" s="247" t="s">
        <v>290</v>
      </c>
      <c r="I268" s="139" t="s">
        <v>288</v>
      </c>
      <c r="J268" s="246">
        <v>45892</v>
      </c>
      <c r="K268" s="249">
        <v>80</v>
      </c>
      <c r="L268" s="250">
        <v>80</v>
      </c>
      <c r="M268" s="251">
        <v>170</v>
      </c>
      <c r="N268" s="252">
        <v>0</v>
      </c>
      <c r="O268" s="252">
        <v>0</v>
      </c>
      <c r="P268" s="253">
        <v>13600</v>
      </c>
      <c r="Q268" s="247" t="s">
        <v>109</v>
      </c>
      <c r="R268" s="249" t="s">
        <v>195</v>
      </c>
      <c r="S268" s="247" t="s">
        <v>289</v>
      </c>
      <c r="T268" s="247" t="s">
        <v>1</v>
      </c>
      <c r="U268" s="247" t="s">
        <v>289</v>
      </c>
      <c r="V268" s="247">
        <v>6</v>
      </c>
      <c r="W268" s="247">
        <v>215</v>
      </c>
    </row>
    <row r="269" spans="1:23" x14ac:dyDescent="0.25">
      <c r="A269" s="246">
        <v>45677</v>
      </c>
      <c r="B269" s="247" t="s">
        <v>329</v>
      </c>
      <c r="C269" s="98" t="s">
        <v>108</v>
      </c>
      <c r="D269" s="98"/>
      <c r="E269" s="247"/>
      <c r="F269" s="247" t="s">
        <v>45</v>
      </c>
      <c r="G269" s="140" t="s">
        <v>7</v>
      </c>
      <c r="H269" s="247" t="s">
        <v>290</v>
      </c>
      <c r="I269" s="139" t="s">
        <v>288</v>
      </c>
      <c r="J269" s="246">
        <v>45899</v>
      </c>
      <c r="K269" s="249">
        <v>80</v>
      </c>
      <c r="L269" s="250">
        <v>80</v>
      </c>
      <c r="M269" s="251">
        <v>170</v>
      </c>
      <c r="N269" s="252">
        <v>0</v>
      </c>
      <c r="O269" s="252">
        <v>0</v>
      </c>
      <c r="P269" s="253">
        <v>13600</v>
      </c>
      <c r="Q269" s="247" t="s">
        <v>109</v>
      </c>
      <c r="R269" s="249" t="s">
        <v>195</v>
      </c>
      <c r="S269" s="247" t="s">
        <v>289</v>
      </c>
      <c r="T269" s="247" t="s">
        <v>1</v>
      </c>
      <c r="U269" s="247" t="s">
        <v>289</v>
      </c>
      <c r="V269" s="247">
        <v>6</v>
      </c>
      <c r="W269" s="247">
        <v>222</v>
      </c>
    </row>
    <row r="270" spans="1:23" x14ac:dyDescent="0.25">
      <c r="A270" s="246">
        <v>45677</v>
      </c>
      <c r="B270" s="247" t="s">
        <v>329</v>
      </c>
      <c r="C270" s="98" t="s">
        <v>108</v>
      </c>
      <c r="D270" s="98"/>
      <c r="E270" s="247"/>
      <c r="F270" s="247" t="s">
        <v>45</v>
      </c>
      <c r="G270" s="140" t="s">
        <v>7</v>
      </c>
      <c r="H270" s="247" t="s">
        <v>290</v>
      </c>
      <c r="I270" s="139" t="s">
        <v>288</v>
      </c>
      <c r="J270" s="246">
        <v>45906</v>
      </c>
      <c r="K270" s="249">
        <v>80</v>
      </c>
      <c r="L270" s="250">
        <v>80</v>
      </c>
      <c r="M270" s="251">
        <v>170</v>
      </c>
      <c r="N270" s="252">
        <v>0</v>
      </c>
      <c r="O270" s="252">
        <v>0</v>
      </c>
      <c r="P270" s="253">
        <v>13600</v>
      </c>
      <c r="Q270" s="247" t="s">
        <v>109</v>
      </c>
      <c r="R270" s="249" t="s">
        <v>195</v>
      </c>
      <c r="S270" s="247" t="s">
        <v>289</v>
      </c>
      <c r="T270" s="247" t="s">
        <v>1</v>
      </c>
      <c r="U270" s="247" t="s">
        <v>289</v>
      </c>
      <c r="V270" s="247">
        <v>6</v>
      </c>
      <c r="W270" s="247">
        <v>229</v>
      </c>
    </row>
    <row r="271" spans="1:23" x14ac:dyDescent="0.25">
      <c r="A271" s="246">
        <v>45677</v>
      </c>
      <c r="B271" s="247" t="s">
        <v>329</v>
      </c>
      <c r="C271" s="98" t="s">
        <v>108</v>
      </c>
      <c r="D271" s="98"/>
      <c r="E271" s="247"/>
      <c r="F271" s="247" t="s">
        <v>45</v>
      </c>
      <c r="G271" s="140" t="s">
        <v>7</v>
      </c>
      <c r="H271" s="247" t="s">
        <v>290</v>
      </c>
      <c r="I271" s="139" t="s">
        <v>288</v>
      </c>
      <c r="J271" s="246">
        <v>45913</v>
      </c>
      <c r="K271" s="249">
        <v>80</v>
      </c>
      <c r="L271" s="250">
        <v>80</v>
      </c>
      <c r="M271" s="251">
        <v>170</v>
      </c>
      <c r="N271" s="252">
        <v>0</v>
      </c>
      <c r="O271" s="252">
        <v>0</v>
      </c>
      <c r="P271" s="253">
        <v>13600</v>
      </c>
      <c r="Q271" s="247" t="s">
        <v>109</v>
      </c>
      <c r="R271" s="249" t="s">
        <v>195</v>
      </c>
      <c r="S271" s="247" t="s">
        <v>289</v>
      </c>
      <c r="T271" s="247" t="s">
        <v>1</v>
      </c>
      <c r="U271" s="247" t="s">
        <v>289</v>
      </c>
      <c r="V271" s="247">
        <v>6</v>
      </c>
      <c r="W271" s="247">
        <v>236</v>
      </c>
    </row>
    <row r="272" spans="1:23" x14ac:dyDescent="0.25">
      <c r="A272" s="246">
        <v>45677</v>
      </c>
      <c r="B272" s="247" t="s">
        <v>329</v>
      </c>
      <c r="C272" s="98" t="s">
        <v>108</v>
      </c>
      <c r="D272" s="98"/>
      <c r="E272" s="247"/>
      <c r="F272" s="247" t="s">
        <v>45</v>
      </c>
      <c r="G272" s="140" t="s">
        <v>7</v>
      </c>
      <c r="H272" s="247" t="s">
        <v>290</v>
      </c>
      <c r="I272" s="139" t="s">
        <v>288</v>
      </c>
      <c r="J272" s="246">
        <v>45920</v>
      </c>
      <c r="K272" s="249">
        <v>80</v>
      </c>
      <c r="L272" s="250">
        <v>80</v>
      </c>
      <c r="M272" s="251">
        <v>170</v>
      </c>
      <c r="N272" s="252">
        <v>0</v>
      </c>
      <c r="O272" s="252">
        <v>0</v>
      </c>
      <c r="P272" s="253">
        <v>13600</v>
      </c>
      <c r="Q272" s="247" t="s">
        <v>109</v>
      </c>
      <c r="R272" s="249" t="s">
        <v>195</v>
      </c>
      <c r="S272" s="247" t="s">
        <v>289</v>
      </c>
      <c r="T272" s="247" t="s">
        <v>1</v>
      </c>
      <c r="U272" s="247" t="s">
        <v>289</v>
      </c>
      <c r="V272" s="247">
        <v>6</v>
      </c>
      <c r="W272" s="247">
        <v>243</v>
      </c>
    </row>
    <row r="273" spans="1:23" x14ac:dyDescent="0.25">
      <c r="A273" s="246">
        <v>45677</v>
      </c>
      <c r="B273" s="247" t="s">
        <v>329</v>
      </c>
      <c r="C273" s="98" t="s">
        <v>108</v>
      </c>
      <c r="D273" s="98"/>
      <c r="E273" s="247"/>
      <c r="F273" s="247" t="s">
        <v>45</v>
      </c>
      <c r="G273" s="140" t="s">
        <v>7</v>
      </c>
      <c r="H273" s="247" t="s">
        <v>290</v>
      </c>
      <c r="I273" s="139" t="s">
        <v>288</v>
      </c>
      <c r="J273" s="246">
        <v>45927</v>
      </c>
      <c r="K273" s="249">
        <v>80</v>
      </c>
      <c r="L273" s="250">
        <v>80</v>
      </c>
      <c r="M273" s="251">
        <v>170</v>
      </c>
      <c r="N273" s="252">
        <v>0</v>
      </c>
      <c r="O273" s="252">
        <v>0</v>
      </c>
      <c r="P273" s="253">
        <v>13600</v>
      </c>
      <c r="Q273" s="247" t="s">
        <v>109</v>
      </c>
      <c r="R273" s="249" t="s">
        <v>195</v>
      </c>
      <c r="S273" s="247" t="s">
        <v>289</v>
      </c>
      <c r="T273" s="247" t="s">
        <v>1</v>
      </c>
      <c r="U273" s="247" t="s">
        <v>289</v>
      </c>
      <c r="V273" s="247">
        <v>6</v>
      </c>
      <c r="W273" s="247">
        <v>250</v>
      </c>
    </row>
    <row r="274" spans="1:23" x14ac:dyDescent="0.25">
      <c r="A274" s="246">
        <v>45677</v>
      </c>
      <c r="B274" s="247" t="s">
        <v>329</v>
      </c>
      <c r="C274" s="98" t="s">
        <v>108</v>
      </c>
      <c r="D274" s="98"/>
      <c r="E274" s="247"/>
      <c r="F274" s="247" t="s">
        <v>45</v>
      </c>
      <c r="G274" s="140" t="s">
        <v>7</v>
      </c>
      <c r="H274" s="247" t="s">
        <v>290</v>
      </c>
      <c r="I274" s="139" t="s">
        <v>288</v>
      </c>
      <c r="J274" s="246">
        <v>45934</v>
      </c>
      <c r="K274" s="249">
        <v>80</v>
      </c>
      <c r="L274" s="250">
        <v>80</v>
      </c>
      <c r="M274" s="251">
        <v>170</v>
      </c>
      <c r="N274" s="252">
        <v>0</v>
      </c>
      <c r="O274" s="252">
        <v>0</v>
      </c>
      <c r="P274" s="253">
        <v>13600</v>
      </c>
      <c r="Q274" s="247" t="s">
        <v>109</v>
      </c>
      <c r="R274" s="249" t="s">
        <v>195</v>
      </c>
      <c r="S274" s="247" t="s">
        <v>289</v>
      </c>
      <c r="T274" s="247" t="s">
        <v>1</v>
      </c>
      <c r="U274" s="247" t="s">
        <v>289</v>
      </c>
      <c r="V274" s="247">
        <v>6</v>
      </c>
      <c r="W274" s="247">
        <v>257</v>
      </c>
    </row>
    <row r="275" spans="1:23" x14ac:dyDescent="0.25">
      <c r="A275" s="246">
        <v>45677</v>
      </c>
      <c r="B275" s="247" t="s">
        <v>329</v>
      </c>
      <c r="C275" s="98" t="s">
        <v>108</v>
      </c>
      <c r="D275" s="98"/>
      <c r="E275" s="247"/>
      <c r="F275" s="247" t="s">
        <v>45</v>
      </c>
      <c r="G275" s="140" t="s">
        <v>7</v>
      </c>
      <c r="H275" s="247" t="s">
        <v>290</v>
      </c>
      <c r="I275" s="139" t="s">
        <v>288</v>
      </c>
      <c r="J275" s="246">
        <v>45941</v>
      </c>
      <c r="K275" s="249">
        <v>80</v>
      </c>
      <c r="L275" s="250">
        <v>80</v>
      </c>
      <c r="M275" s="251">
        <v>170</v>
      </c>
      <c r="N275" s="252">
        <v>0</v>
      </c>
      <c r="O275" s="252">
        <v>0</v>
      </c>
      <c r="P275" s="253">
        <v>13600</v>
      </c>
      <c r="Q275" s="247" t="s">
        <v>109</v>
      </c>
      <c r="R275" s="249" t="s">
        <v>195</v>
      </c>
      <c r="S275" s="247" t="s">
        <v>289</v>
      </c>
      <c r="T275" s="247" t="s">
        <v>1</v>
      </c>
      <c r="U275" s="247" t="s">
        <v>289</v>
      </c>
      <c r="V275" s="247">
        <v>6</v>
      </c>
      <c r="W275" s="247">
        <v>264</v>
      </c>
    </row>
    <row r="276" spans="1:23" x14ac:dyDescent="0.25">
      <c r="A276" s="246">
        <v>45677</v>
      </c>
      <c r="B276" s="247" t="s">
        <v>329</v>
      </c>
      <c r="C276" s="98" t="s">
        <v>108</v>
      </c>
      <c r="D276" s="98"/>
      <c r="E276" s="247"/>
      <c r="F276" s="247" t="s">
        <v>45</v>
      </c>
      <c r="G276" s="140" t="s">
        <v>7</v>
      </c>
      <c r="H276" s="247" t="s">
        <v>290</v>
      </c>
      <c r="I276" s="139" t="s">
        <v>288</v>
      </c>
      <c r="J276" s="246">
        <v>45948</v>
      </c>
      <c r="K276" s="249">
        <v>80</v>
      </c>
      <c r="L276" s="250">
        <v>80</v>
      </c>
      <c r="M276" s="251">
        <v>170</v>
      </c>
      <c r="N276" s="252">
        <v>0</v>
      </c>
      <c r="O276" s="252">
        <v>0</v>
      </c>
      <c r="P276" s="253">
        <v>13600</v>
      </c>
      <c r="Q276" s="247" t="s">
        <v>109</v>
      </c>
      <c r="R276" s="249" t="s">
        <v>195</v>
      </c>
      <c r="S276" s="247" t="s">
        <v>289</v>
      </c>
      <c r="T276" s="247" t="s">
        <v>1</v>
      </c>
      <c r="U276" s="247" t="s">
        <v>289</v>
      </c>
      <c r="V276" s="247">
        <v>6</v>
      </c>
      <c r="W276" s="247">
        <v>271</v>
      </c>
    </row>
    <row r="277" spans="1:23" x14ac:dyDescent="0.25">
      <c r="A277" s="246">
        <v>45677</v>
      </c>
      <c r="B277" s="247" t="s">
        <v>329</v>
      </c>
      <c r="C277" s="98" t="s">
        <v>108</v>
      </c>
      <c r="D277" s="98"/>
      <c r="E277" s="247"/>
      <c r="F277" s="247" t="s">
        <v>45</v>
      </c>
      <c r="G277" s="140" t="s">
        <v>7</v>
      </c>
      <c r="H277" s="247" t="s">
        <v>290</v>
      </c>
      <c r="I277" s="139" t="s">
        <v>288</v>
      </c>
      <c r="J277" s="246">
        <v>45955</v>
      </c>
      <c r="K277" s="249">
        <v>80</v>
      </c>
      <c r="L277" s="250">
        <v>80</v>
      </c>
      <c r="M277" s="251">
        <v>170</v>
      </c>
      <c r="N277" s="252">
        <v>0</v>
      </c>
      <c r="O277" s="252">
        <v>0</v>
      </c>
      <c r="P277" s="253">
        <v>13600</v>
      </c>
      <c r="Q277" s="247" t="s">
        <v>109</v>
      </c>
      <c r="R277" s="249" t="s">
        <v>195</v>
      </c>
      <c r="S277" s="247" t="s">
        <v>289</v>
      </c>
      <c r="T277" s="247" t="s">
        <v>1</v>
      </c>
      <c r="U277" s="247" t="s">
        <v>289</v>
      </c>
      <c r="V277" s="247">
        <v>6</v>
      </c>
      <c r="W277" s="247">
        <v>278</v>
      </c>
    </row>
    <row r="278" spans="1:23" x14ac:dyDescent="0.25">
      <c r="A278" s="246">
        <v>45677</v>
      </c>
      <c r="B278" s="247" t="s">
        <v>329</v>
      </c>
      <c r="C278" s="98" t="s">
        <v>108</v>
      </c>
      <c r="D278" s="98"/>
      <c r="E278" s="247"/>
      <c r="F278" s="247" t="s">
        <v>45</v>
      </c>
      <c r="G278" s="140" t="s">
        <v>7</v>
      </c>
      <c r="H278" s="247" t="s">
        <v>290</v>
      </c>
      <c r="I278" s="139" t="s">
        <v>288</v>
      </c>
      <c r="J278" s="246">
        <v>45962</v>
      </c>
      <c r="K278" s="249">
        <v>80</v>
      </c>
      <c r="L278" s="250">
        <v>80</v>
      </c>
      <c r="M278" s="251">
        <v>170</v>
      </c>
      <c r="N278" s="252">
        <v>0</v>
      </c>
      <c r="O278" s="252">
        <v>0</v>
      </c>
      <c r="P278" s="253">
        <v>13600</v>
      </c>
      <c r="Q278" s="247" t="s">
        <v>109</v>
      </c>
      <c r="R278" s="249" t="s">
        <v>195</v>
      </c>
      <c r="S278" s="247" t="s">
        <v>289</v>
      </c>
      <c r="T278" s="247" t="s">
        <v>1</v>
      </c>
      <c r="U278" s="247" t="s">
        <v>289</v>
      </c>
      <c r="V278" s="247">
        <v>6</v>
      </c>
      <c r="W278" s="247">
        <v>285</v>
      </c>
    </row>
    <row r="279" spans="1:23" x14ac:dyDescent="0.25">
      <c r="A279" s="246">
        <v>45677</v>
      </c>
      <c r="B279" s="247" t="s">
        <v>329</v>
      </c>
      <c r="C279" s="98" t="s">
        <v>108</v>
      </c>
      <c r="D279" s="98"/>
      <c r="E279" s="247"/>
      <c r="F279" s="247" t="s">
        <v>45</v>
      </c>
      <c r="G279" s="140" t="s">
        <v>7</v>
      </c>
      <c r="H279" s="247" t="s">
        <v>290</v>
      </c>
      <c r="I279" s="139" t="s">
        <v>288</v>
      </c>
      <c r="J279" s="246">
        <v>45969</v>
      </c>
      <c r="K279" s="249">
        <v>80</v>
      </c>
      <c r="L279" s="250">
        <v>80</v>
      </c>
      <c r="M279" s="251">
        <v>170</v>
      </c>
      <c r="N279" s="252">
        <v>0</v>
      </c>
      <c r="O279" s="252">
        <v>0</v>
      </c>
      <c r="P279" s="253">
        <v>13600</v>
      </c>
      <c r="Q279" s="247" t="s">
        <v>109</v>
      </c>
      <c r="R279" s="249" t="s">
        <v>195</v>
      </c>
      <c r="S279" s="247" t="s">
        <v>289</v>
      </c>
      <c r="T279" s="247" t="s">
        <v>1</v>
      </c>
      <c r="U279" s="247" t="s">
        <v>289</v>
      </c>
      <c r="V279" s="247">
        <v>6</v>
      </c>
      <c r="W279" s="247">
        <v>292</v>
      </c>
    </row>
    <row r="280" spans="1:23" x14ac:dyDescent="0.25">
      <c r="A280" s="246">
        <v>45677</v>
      </c>
      <c r="B280" s="247" t="s">
        <v>329</v>
      </c>
      <c r="C280" s="98" t="s">
        <v>108</v>
      </c>
      <c r="D280" s="98"/>
      <c r="E280" s="247"/>
      <c r="F280" s="247" t="s">
        <v>45</v>
      </c>
      <c r="G280" s="140" t="s">
        <v>7</v>
      </c>
      <c r="H280" s="247" t="s">
        <v>290</v>
      </c>
      <c r="I280" s="139" t="s">
        <v>288</v>
      </c>
      <c r="J280" s="246">
        <v>45976</v>
      </c>
      <c r="K280" s="249">
        <v>80</v>
      </c>
      <c r="L280" s="250">
        <v>80</v>
      </c>
      <c r="M280" s="251">
        <v>170</v>
      </c>
      <c r="N280" s="252">
        <v>0</v>
      </c>
      <c r="O280" s="252">
        <v>0</v>
      </c>
      <c r="P280" s="253">
        <v>13600</v>
      </c>
      <c r="Q280" s="247" t="s">
        <v>109</v>
      </c>
      <c r="R280" s="249" t="s">
        <v>195</v>
      </c>
      <c r="S280" s="247" t="s">
        <v>289</v>
      </c>
      <c r="T280" s="247" t="s">
        <v>1</v>
      </c>
      <c r="U280" s="247" t="s">
        <v>289</v>
      </c>
      <c r="V280" s="247">
        <v>6</v>
      </c>
      <c r="W280" s="247">
        <v>299</v>
      </c>
    </row>
    <row r="281" spans="1:23" x14ac:dyDescent="0.25">
      <c r="A281" s="246">
        <v>45677</v>
      </c>
      <c r="B281" s="247" t="s">
        <v>329</v>
      </c>
      <c r="C281" s="98" t="s">
        <v>108</v>
      </c>
      <c r="D281" s="98"/>
      <c r="E281" s="247"/>
      <c r="F281" s="247" t="s">
        <v>45</v>
      </c>
      <c r="G281" s="140" t="s">
        <v>7</v>
      </c>
      <c r="H281" s="247" t="s">
        <v>290</v>
      </c>
      <c r="I281" s="139" t="s">
        <v>288</v>
      </c>
      <c r="J281" s="246">
        <v>45983</v>
      </c>
      <c r="K281" s="249">
        <v>80</v>
      </c>
      <c r="L281" s="250">
        <v>80</v>
      </c>
      <c r="M281" s="251">
        <v>170</v>
      </c>
      <c r="N281" s="252">
        <v>0</v>
      </c>
      <c r="O281" s="252">
        <v>0</v>
      </c>
      <c r="P281" s="253">
        <v>13600</v>
      </c>
      <c r="Q281" s="247" t="s">
        <v>109</v>
      </c>
      <c r="R281" s="249" t="s">
        <v>195</v>
      </c>
      <c r="S281" s="247" t="s">
        <v>289</v>
      </c>
      <c r="T281" s="247" t="s">
        <v>1</v>
      </c>
      <c r="U281" s="247" t="s">
        <v>289</v>
      </c>
      <c r="V281" s="247">
        <v>6</v>
      </c>
      <c r="W281" s="247">
        <v>306</v>
      </c>
    </row>
    <row r="282" spans="1:23" x14ac:dyDescent="0.25">
      <c r="A282" s="246">
        <v>45677</v>
      </c>
      <c r="B282" s="247" t="s">
        <v>329</v>
      </c>
      <c r="C282" s="98" t="s">
        <v>108</v>
      </c>
      <c r="D282" s="98"/>
      <c r="E282" s="247"/>
      <c r="F282" s="247" t="s">
        <v>45</v>
      </c>
      <c r="G282" s="247" t="s">
        <v>8</v>
      </c>
      <c r="H282" s="247" t="s">
        <v>293</v>
      </c>
      <c r="I282" s="139" t="s">
        <v>292</v>
      </c>
      <c r="J282" s="246">
        <v>45871</v>
      </c>
      <c r="K282" s="249">
        <v>80</v>
      </c>
      <c r="L282" s="249">
        <v>80</v>
      </c>
      <c r="M282" s="251">
        <v>170</v>
      </c>
      <c r="N282" s="252">
        <v>0</v>
      </c>
      <c r="O282" s="252">
        <v>0</v>
      </c>
      <c r="P282" s="253">
        <v>13600</v>
      </c>
      <c r="Q282" s="247" t="s">
        <v>109</v>
      </c>
      <c r="R282" s="249" t="s">
        <v>195</v>
      </c>
      <c r="S282" s="247" t="s">
        <v>1</v>
      </c>
      <c r="T282" s="247" t="s">
        <v>289</v>
      </c>
      <c r="U282" s="247" t="s">
        <v>289</v>
      </c>
      <c r="V282" s="247">
        <v>6</v>
      </c>
      <c r="W282" s="247">
        <v>194</v>
      </c>
    </row>
    <row r="283" spans="1:23" x14ac:dyDescent="0.25">
      <c r="A283" s="246">
        <v>45677</v>
      </c>
      <c r="B283" s="247" t="s">
        <v>329</v>
      </c>
      <c r="C283" s="98" t="s">
        <v>108</v>
      </c>
      <c r="D283" s="98"/>
      <c r="E283" s="247"/>
      <c r="F283" s="247" t="s">
        <v>45</v>
      </c>
      <c r="G283" s="247" t="s">
        <v>8</v>
      </c>
      <c r="H283" s="247" t="s">
        <v>293</v>
      </c>
      <c r="I283" s="139" t="s">
        <v>292</v>
      </c>
      <c r="J283" s="246">
        <v>45878</v>
      </c>
      <c r="K283" s="249">
        <v>80</v>
      </c>
      <c r="L283" s="249">
        <v>80</v>
      </c>
      <c r="M283" s="251">
        <v>170</v>
      </c>
      <c r="N283" s="252">
        <v>0</v>
      </c>
      <c r="O283" s="252">
        <v>0</v>
      </c>
      <c r="P283" s="253">
        <v>13600</v>
      </c>
      <c r="Q283" s="247" t="s">
        <v>109</v>
      </c>
      <c r="R283" s="249" t="s">
        <v>195</v>
      </c>
      <c r="S283" s="247" t="s">
        <v>1</v>
      </c>
      <c r="T283" s="247" t="s">
        <v>289</v>
      </c>
      <c r="U283" s="247" t="s">
        <v>289</v>
      </c>
      <c r="V283" s="247">
        <v>6</v>
      </c>
      <c r="W283" s="247">
        <v>201</v>
      </c>
    </row>
    <row r="284" spans="1:23" x14ac:dyDescent="0.25">
      <c r="A284" s="246">
        <v>45677</v>
      </c>
      <c r="B284" s="247" t="s">
        <v>329</v>
      </c>
      <c r="C284" s="98" t="s">
        <v>108</v>
      </c>
      <c r="D284" s="98"/>
      <c r="E284" s="247"/>
      <c r="F284" s="247" t="s">
        <v>45</v>
      </c>
      <c r="G284" s="247" t="s">
        <v>8</v>
      </c>
      <c r="H284" s="247" t="s">
        <v>293</v>
      </c>
      <c r="I284" s="139" t="s">
        <v>292</v>
      </c>
      <c r="J284" s="246">
        <v>45885</v>
      </c>
      <c r="K284" s="249">
        <v>80</v>
      </c>
      <c r="L284" s="249">
        <v>80</v>
      </c>
      <c r="M284" s="251">
        <v>170</v>
      </c>
      <c r="N284" s="252">
        <v>0</v>
      </c>
      <c r="O284" s="252">
        <v>0</v>
      </c>
      <c r="P284" s="253">
        <v>13600</v>
      </c>
      <c r="Q284" s="247" t="s">
        <v>109</v>
      </c>
      <c r="R284" s="249" t="s">
        <v>195</v>
      </c>
      <c r="S284" s="247" t="s">
        <v>1</v>
      </c>
      <c r="T284" s="247" t="s">
        <v>289</v>
      </c>
      <c r="U284" s="247" t="s">
        <v>289</v>
      </c>
      <c r="V284" s="247">
        <v>6</v>
      </c>
      <c r="W284" s="247">
        <v>208</v>
      </c>
    </row>
    <row r="285" spans="1:23" x14ac:dyDescent="0.25">
      <c r="A285" s="246">
        <v>45677</v>
      </c>
      <c r="B285" s="247" t="s">
        <v>329</v>
      </c>
      <c r="C285" s="98" t="s">
        <v>108</v>
      </c>
      <c r="D285" s="98"/>
      <c r="E285" s="247"/>
      <c r="F285" s="247" t="s">
        <v>45</v>
      </c>
      <c r="G285" s="247" t="s">
        <v>8</v>
      </c>
      <c r="H285" s="247" t="s">
        <v>293</v>
      </c>
      <c r="I285" s="139" t="s">
        <v>292</v>
      </c>
      <c r="J285" s="246">
        <v>45892</v>
      </c>
      <c r="K285" s="249">
        <v>80</v>
      </c>
      <c r="L285" s="249">
        <v>80</v>
      </c>
      <c r="M285" s="251">
        <v>170</v>
      </c>
      <c r="N285" s="252">
        <v>0</v>
      </c>
      <c r="O285" s="252">
        <v>0</v>
      </c>
      <c r="P285" s="253">
        <v>13600</v>
      </c>
      <c r="Q285" s="247" t="s">
        <v>109</v>
      </c>
      <c r="R285" s="249" t="s">
        <v>195</v>
      </c>
      <c r="S285" s="247" t="s">
        <v>1</v>
      </c>
      <c r="T285" s="247" t="s">
        <v>289</v>
      </c>
      <c r="U285" s="247" t="s">
        <v>289</v>
      </c>
      <c r="V285" s="247">
        <v>6</v>
      </c>
      <c r="W285" s="247">
        <v>215</v>
      </c>
    </row>
    <row r="286" spans="1:23" x14ac:dyDescent="0.25">
      <c r="A286" s="246">
        <v>45677</v>
      </c>
      <c r="B286" s="247" t="s">
        <v>329</v>
      </c>
      <c r="C286" s="98" t="s">
        <v>108</v>
      </c>
      <c r="D286" s="98"/>
      <c r="E286" s="247"/>
      <c r="F286" s="247" t="s">
        <v>45</v>
      </c>
      <c r="G286" s="247" t="s">
        <v>8</v>
      </c>
      <c r="H286" s="247" t="s">
        <v>293</v>
      </c>
      <c r="I286" s="139" t="s">
        <v>292</v>
      </c>
      <c r="J286" s="246">
        <v>45899</v>
      </c>
      <c r="K286" s="249">
        <v>80</v>
      </c>
      <c r="L286" s="249">
        <v>80</v>
      </c>
      <c r="M286" s="251">
        <v>170</v>
      </c>
      <c r="N286" s="252">
        <v>0</v>
      </c>
      <c r="O286" s="252">
        <v>0</v>
      </c>
      <c r="P286" s="253">
        <v>13600</v>
      </c>
      <c r="Q286" s="247" t="s">
        <v>109</v>
      </c>
      <c r="R286" s="249" t="s">
        <v>195</v>
      </c>
      <c r="S286" s="247" t="s">
        <v>1</v>
      </c>
      <c r="T286" s="247" t="s">
        <v>289</v>
      </c>
      <c r="U286" s="247" t="s">
        <v>289</v>
      </c>
      <c r="V286" s="247">
        <v>6</v>
      </c>
      <c r="W286" s="247">
        <v>222</v>
      </c>
    </row>
    <row r="287" spans="1:23" x14ac:dyDescent="0.25">
      <c r="A287" s="246">
        <v>45677</v>
      </c>
      <c r="B287" s="247" t="s">
        <v>329</v>
      </c>
      <c r="C287" s="98" t="s">
        <v>108</v>
      </c>
      <c r="D287" s="98"/>
      <c r="E287" s="247"/>
      <c r="F287" s="247" t="s">
        <v>45</v>
      </c>
      <c r="G287" s="247" t="s">
        <v>8</v>
      </c>
      <c r="H287" s="247" t="s">
        <v>293</v>
      </c>
      <c r="I287" s="139" t="s">
        <v>292</v>
      </c>
      <c r="J287" s="246">
        <v>45906</v>
      </c>
      <c r="K287" s="249">
        <v>80</v>
      </c>
      <c r="L287" s="249">
        <v>80</v>
      </c>
      <c r="M287" s="251">
        <v>170</v>
      </c>
      <c r="N287" s="252">
        <v>0</v>
      </c>
      <c r="O287" s="252">
        <v>0</v>
      </c>
      <c r="P287" s="253">
        <v>13600</v>
      </c>
      <c r="Q287" s="247" t="s">
        <v>109</v>
      </c>
      <c r="R287" s="249" t="s">
        <v>195</v>
      </c>
      <c r="S287" s="247" t="s">
        <v>1</v>
      </c>
      <c r="T287" s="247" t="s">
        <v>289</v>
      </c>
      <c r="U287" s="247" t="s">
        <v>289</v>
      </c>
      <c r="V287" s="247">
        <v>6</v>
      </c>
      <c r="W287" s="247">
        <v>229</v>
      </c>
    </row>
    <row r="288" spans="1:23" x14ac:dyDescent="0.25">
      <c r="A288" s="246">
        <v>45677</v>
      </c>
      <c r="B288" s="247" t="s">
        <v>329</v>
      </c>
      <c r="C288" s="98" t="s">
        <v>108</v>
      </c>
      <c r="D288" s="98"/>
      <c r="E288" s="247"/>
      <c r="F288" s="247" t="s">
        <v>45</v>
      </c>
      <c r="G288" s="247" t="s">
        <v>8</v>
      </c>
      <c r="H288" s="247" t="s">
        <v>293</v>
      </c>
      <c r="I288" s="139" t="s">
        <v>292</v>
      </c>
      <c r="J288" s="246">
        <v>45913</v>
      </c>
      <c r="K288" s="249">
        <v>80</v>
      </c>
      <c r="L288" s="249">
        <v>80</v>
      </c>
      <c r="M288" s="251">
        <v>170</v>
      </c>
      <c r="N288" s="252">
        <v>0</v>
      </c>
      <c r="O288" s="252">
        <v>0</v>
      </c>
      <c r="P288" s="253">
        <v>13600</v>
      </c>
      <c r="Q288" s="247" t="s">
        <v>109</v>
      </c>
      <c r="R288" s="249" t="s">
        <v>195</v>
      </c>
      <c r="S288" s="247" t="s">
        <v>1</v>
      </c>
      <c r="T288" s="247" t="s">
        <v>289</v>
      </c>
      <c r="U288" s="247" t="s">
        <v>289</v>
      </c>
      <c r="V288" s="247">
        <v>6</v>
      </c>
      <c r="W288" s="247">
        <v>236</v>
      </c>
    </row>
    <row r="289" spans="1:23" x14ac:dyDescent="0.25">
      <c r="A289" s="246">
        <v>45677</v>
      </c>
      <c r="B289" s="247" t="s">
        <v>329</v>
      </c>
      <c r="C289" s="98" t="s">
        <v>108</v>
      </c>
      <c r="D289" s="98"/>
      <c r="E289" s="247"/>
      <c r="F289" s="247" t="s">
        <v>45</v>
      </c>
      <c r="G289" s="247" t="s">
        <v>8</v>
      </c>
      <c r="H289" s="247" t="s">
        <v>293</v>
      </c>
      <c r="I289" s="139" t="s">
        <v>292</v>
      </c>
      <c r="J289" s="246">
        <v>45920</v>
      </c>
      <c r="K289" s="249">
        <v>80</v>
      </c>
      <c r="L289" s="249">
        <v>80</v>
      </c>
      <c r="M289" s="251">
        <v>170</v>
      </c>
      <c r="N289" s="252">
        <v>0</v>
      </c>
      <c r="O289" s="252">
        <v>0</v>
      </c>
      <c r="P289" s="253">
        <v>13600</v>
      </c>
      <c r="Q289" s="247" t="s">
        <v>109</v>
      </c>
      <c r="R289" s="249" t="s">
        <v>195</v>
      </c>
      <c r="S289" s="247" t="s">
        <v>1</v>
      </c>
      <c r="T289" s="247" t="s">
        <v>289</v>
      </c>
      <c r="U289" s="247" t="s">
        <v>289</v>
      </c>
      <c r="V289" s="247">
        <v>6</v>
      </c>
      <c r="W289" s="247">
        <v>243</v>
      </c>
    </row>
    <row r="290" spans="1:23" x14ac:dyDescent="0.25">
      <c r="A290" s="246">
        <v>45677</v>
      </c>
      <c r="B290" s="247" t="s">
        <v>329</v>
      </c>
      <c r="C290" s="98" t="s">
        <v>108</v>
      </c>
      <c r="D290" s="98"/>
      <c r="E290" s="247"/>
      <c r="F290" s="247" t="s">
        <v>45</v>
      </c>
      <c r="G290" s="247" t="s">
        <v>8</v>
      </c>
      <c r="H290" s="247" t="s">
        <v>293</v>
      </c>
      <c r="I290" s="139" t="s">
        <v>292</v>
      </c>
      <c r="J290" s="246">
        <v>45927</v>
      </c>
      <c r="K290" s="249">
        <v>80</v>
      </c>
      <c r="L290" s="249">
        <v>80</v>
      </c>
      <c r="M290" s="251">
        <v>170</v>
      </c>
      <c r="N290" s="252">
        <v>0</v>
      </c>
      <c r="O290" s="252">
        <v>0</v>
      </c>
      <c r="P290" s="253">
        <v>13600</v>
      </c>
      <c r="Q290" s="247" t="s">
        <v>109</v>
      </c>
      <c r="R290" s="249" t="s">
        <v>195</v>
      </c>
      <c r="S290" s="247" t="s">
        <v>1</v>
      </c>
      <c r="T290" s="247" t="s">
        <v>289</v>
      </c>
      <c r="U290" s="247" t="s">
        <v>289</v>
      </c>
      <c r="V290" s="247">
        <v>6</v>
      </c>
      <c r="W290" s="247">
        <v>250</v>
      </c>
    </row>
    <row r="291" spans="1:23" x14ac:dyDescent="0.25">
      <c r="A291" s="246">
        <v>45677</v>
      </c>
      <c r="B291" s="247" t="s">
        <v>329</v>
      </c>
      <c r="C291" s="98" t="s">
        <v>108</v>
      </c>
      <c r="D291" s="98"/>
      <c r="E291" s="247"/>
      <c r="F291" s="247" t="s">
        <v>45</v>
      </c>
      <c r="G291" s="247" t="s">
        <v>8</v>
      </c>
      <c r="H291" s="247" t="s">
        <v>293</v>
      </c>
      <c r="I291" s="139" t="s">
        <v>292</v>
      </c>
      <c r="J291" s="246">
        <v>45934</v>
      </c>
      <c r="K291" s="249">
        <v>80</v>
      </c>
      <c r="L291" s="249">
        <v>80</v>
      </c>
      <c r="M291" s="251">
        <v>170</v>
      </c>
      <c r="N291" s="252">
        <v>0</v>
      </c>
      <c r="O291" s="252">
        <v>0</v>
      </c>
      <c r="P291" s="253">
        <v>13600</v>
      </c>
      <c r="Q291" s="247" t="s">
        <v>109</v>
      </c>
      <c r="R291" s="249" t="s">
        <v>195</v>
      </c>
      <c r="S291" s="247" t="s">
        <v>1</v>
      </c>
      <c r="T291" s="247" t="s">
        <v>289</v>
      </c>
      <c r="U291" s="247" t="s">
        <v>289</v>
      </c>
      <c r="V291" s="247">
        <v>6</v>
      </c>
      <c r="W291" s="247">
        <v>257</v>
      </c>
    </row>
    <row r="292" spans="1:23" x14ac:dyDescent="0.25">
      <c r="A292" s="246">
        <v>45677</v>
      </c>
      <c r="B292" s="247" t="s">
        <v>329</v>
      </c>
      <c r="C292" s="98" t="s">
        <v>108</v>
      </c>
      <c r="D292" s="98"/>
      <c r="E292" s="247"/>
      <c r="F292" s="247" t="s">
        <v>45</v>
      </c>
      <c r="G292" s="247" t="s">
        <v>8</v>
      </c>
      <c r="H292" s="247" t="s">
        <v>293</v>
      </c>
      <c r="I292" s="139" t="s">
        <v>292</v>
      </c>
      <c r="J292" s="246">
        <v>45941</v>
      </c>
      <c r="K292" s="249">
        <v>80</v>
      </c>
      <c r="L292" s="249">
        <v>80</v>
      </c>
      <c r="M292" s="251">
        <v>170</v>
      </c>
      <c r="N292" s="252">
        <v>0</v>
      </c>
      <c r="O292" s="252">
        <v>0</v>
      </c>
      <c r="P292" s="253">
        <v>13600</v>
      </c>
      <c r="Q292" s="247" t="s">
        <v>109</v>
      </c>
      <c r="R292" s="249" t="s">
        <v>195</v>
      </c>
      <c r="S292" s="247" t="s">
        <v>1</v>
      </c>
      <c r="T292" s="247" t="s">
        <v>289</v>
      </c>
      <c r="U292" s="247" t="s">
        <v>289</v>
      </c>
      <c r="V292" s="247">
        <v>6</v>
      </c>
      <c r="W292" s="247">
        <v>264</v>
      </c>
    </row>
    <row r="293" spans="1:23" x14ac:dyDescent="0.25">
      <c r="A293" s="246">
        <v>45677</v>
      </c>
      <c r="B293" s="247" t="s">
        <v>329</v>
      </c>
      <c r="C293" s="98" t="s">
        <v>108</v>
      </c>
      <c r="D293" s="98"/>
      <c r="E293" s="247"/>
      <c r="F293" s="247" t="s">
        <v>45</v>
      </c>
      <c r="G293" s="247" t="s">
        <v>8</v>
      </c>
      <c r="H293" s="247" t="s">
        <v>293</v>
      </c>
      <c r="I293" s="139" t="s">
        <v>292</v>
      </c>
      <c r="J293" s="246">
        <v>45948</v>
      </c>
      <c r="K293" s="249">
        <v>80</v>
      </c>
      <c r="L293" s="249">
        <v>80</v>
      </c>
      <c r="M293" s="251">
        <v>170</v>
      </c>
      <c r="N293" s="252">
        <v>0</v>
      </c>
      <c r="O293" s="252">
        <v>0</v>
      </c>
      <c r="P293" s="253">
        <v>13600</v>
      </c>
      <c r="Q293" s="247" t="s">
        <v>109</v>
      </c>
      <c r="R293" s="249" t="s">
        <v>195</v>
      </c>
      <c r="S293" s="247" t="s">
        <v>1</v>
      </c>
      <c r="T293" s="247" t="s">
        <v>289</v>
      </c>
      <c r="U293" s="247" t="s">
        <v>289</v>
      </c>
      <c r="V293" s="247">
        <v>6</v>
      </c>
      <c r="W293" s="247">
        <v>271</v>
      </c>
    </row>
    <row r="294" spans="1:23" x14ac:dyDescent="0.25">
      <c r="A294" s="246">
        <v>45677</v>
      </c>
      <c r="B294" s="247" t="s">
        <v>329</v>
      </c>
      <c r="C294" s="98" t="s">
        <v>108</v>
      </c>
      <c r="D294" s="98"/>
      <c r="E294" s="247"/>
      <c r="F294" s="247" t="s">
        <v>45</v>
      </c>
      <c r="G294" s="247" t="s">
        <v>8</v>
      </c>
      <c r="H294" s="247" t="s">
        <v>293</v>
      </c>
      <c r="I294" s="139" t="s">
        <v>292</v>
      </c>
      <c r="J294" s="246">
        <v>45955</v>
      </c>
      <c r="K294" s="249">
        <v>80</v>
      </c>
      <c r="L294" s="249">
        <v>80</v>
      </c>
      <c r="M294" s="251">
        <v>170</v>
      </c>
      <c r="N294" s="252">
        <v>0</v>
      </c>
      <c r="O294" s="252">
        <v>0</v>
      </c>
      <c r="P294" s="253">
        <v>13600</v>
      </c>
      <c r="Q294" s="247" t="s">
        <v>109</v>
      </c>
      <c r="R294" s="249" t="s">
        <v>195</v>
      </c>
      <c r="S294" s="247" t="s">
        <v>1</v>
      </c>
      <c r="T294" s="247" t="s">
        <v>289</v>
      </c>
      <c r="U294" s="247" t="s">
        <v>289</v>
      </c>
      <c r="V294" s="247">
        <v>6</v>
      </c>
      <c r="W294" s="247">
        <v>278</v>
      </c>
    </row>
    <row r="295" spans="1:23" x14ac:dyDescent="0.25">
      <c r="A295" s="246">
        <v>45677</v>
      </c>
      <c r="B295" s="247" t="s">
        <v>329</v>
      </c>
      <c r="C295" s="98" t="s">
        <v>108</v>
      </c>
      <c r="D295" s="98"/>
      <c r="E295" s="247"/>
      <c r="F295" s="247" t="s">
        <v>45</v>
      </c>
      <c r="G295" s="247" t="s">
        <v>8</v>
      </c>
      <c r="H295" s="247" t="s">
        <v>293</v>
      </c>
      <c r="I295" s="139" t="s">
        <v>292</v>
      </c>
      <c r="J295" s="246">
        <v>45962</v>
      </c>
      <c r="K295" s="249">
        <v>80</v>
      </c>
      <c r="L295" s="249">
        <v>80</v>
      </c>
      <c r="M295" s="251">
        <v>170</v>
      </c>
      <c r="N295" s="252">
        <v>0</v>
      </c>
      <c r="O295" s="252">
        <v>0</v>
      </c>
      <c r="P295" s="253">
        <v>13600</v>
      </c>
      <c r="Q295" s="247" t="s">
        <v>109</v>
      </c>
      <c r="R295" s="249" t="s">
        <v>195</v>
      </c>
      <c r="S295" s="247" t="s">
        <v>1</v>
      </c>
      <c r="T295" s="247" t="s">
        <v>289</v>
      </c>
      <c r="U295" s="247" t="s">
        <v>289</v>
      </c>
      <c r="V295" s="247">
        <v>6</v>
      </c>
      <c r="W295" s="247">
        <v>285</v>
      </c>
    </row>
    <row r="296" spans="1:23" x14ac:dyDescent="0.25">
      <c r="A296" s="246">
        <v>45677</v>
      </c>
      <c r="B296" s="247" t="s">
        <v>329</v>
      </c>
      <c r="C296" s="98" t="s">
        <v>108</v>
      </c>
      <c r="D296" s="98"/>
      <c r="E296" s="247"/>
      <c r="F296" s="247" t="s">
        <v>45</v>
      </c>
      <c r="G296" s="247" t="s">
        <v>8</v>
      </c>
      <c r="H296" s="247" t="s">
        <v>293</v>
      </c>
      <c r="I296" s="139" t="s">
        <v>292</v>
      </c>
      <c r="J296" s="246">
        <v>45969</v>
      </c>
      <c r="K296" s="249">
        <v>80</v>
      </c>
      <c r="L296" s="249">
        <v>80</v>
      </c>
      <c r="M296" s="251">
        <v>170</v>
      </c>
      <c r="N296" s="252">
        <v>0</v>
      </c>
      <c r="O296" s="252">
        <v>0</v>
      </c>
      <c r="P296" s="253">
        <v>13600</v>
      </c>
      <c r="Q296" s="247" t="s">
        <v>109</v>
      </c>
      <c r="R296" s="249" t="s">
        <v>195</v>
      </c>
      <c r="S296" s="247" t="s">
        <v>1</v>
      </c>
      <c r="T296" s="247" t="s">
        <v>289</v>
      </c>
      <c r="U296" s="247" t="s">
        <v>289</v>
      </c>
      <c r="V296" s="247">
        <v>6</v>
      </c>
      <c r="W296" s="247">
        <v>292</v>
      </c>
    </row>
    <row r="297" spans="1:23" x14ac:dyDescent="0.25">
      <c r="A297" s="246">
        <v>45677</v>
      </c>
      <c r="B297" s="247" t="s">
        <v>329</v>
      </c>
      <c r="C297" s="98" t="s">
        <v>108</v>
      </c>
      <c r="D297" s="98"/>
      <c r="E297" s="247"/>
      <c r="F297" s="247" t="s">
        <v>45</v>
      </c>
      <c r="G297" s="247" t="s">
        <v>8</v>
      </c>
      <c r="H297" s="247" t="s">
        <v>293</v>
      </c>
      <c r="I297" s="139" t="s">
        <v>292</v>
      </c>
      <c r="J297" s="246">
        <v>45976</v>
      </c>
      <c r="K297" s="249">
        <v>80</v>
      </c>
      <c r="L297" s="249">
        <v>80</v>
      </c>
      <c r="M297" s="251">
        <v>170</v>
      </c>
      <c r="N297" s="252">
        <v>0</v>
      </c>
      <c r="O297" s="252">
        <v>0</v>
      </c>
      <c r="P297" s="253">
        <v>13600</v>
      </c>
      <c r="Q297" s="247" t="s">
        <v>109</v>
      </c>
      <c r="R297" s="249" t="s">
        <v>195</v>
      </c>
      <c r="S297" s="247" t="s">
        <v>1</v>
      </c>
      <c r="T297" s="247" t="s">
        <v>289</v>
      </c>
      <c r="U297" s="247" t="s">
        <v>289</v>
      </c>
      <c r="V297" s="247">
        <v>6</v>
      </c>
      <c r="W297" s="247">
        <v>299</v>
      </c>
    </row>
    <row r="298" spans="1:23" x14ac:dyDescent="0.25">
      <c r="A298" s="246">
        <v>45677</v>
      </c>
      <c r="B298" s="247" t="s">
        <v>329</v>
      </c>
      <c r="C298" s="98" t="s">
        <v>108</v>
      </c>
      <c r="D298" s="98"/>
      <c r="E298" s="247"/>
      <c r="F298" s="247" t="s">
        <v>45</v>
      </c>
      <c r="G298" s="247" t="s">
        <v>8</v>
      </c>
      <c r="H298" s="247" t="s">
        <v>293</v>
      </c>
      <c r="I298" s="139" t="s">
        <v>292</v>
      </c>
      <c r="J298" s="246">
        <v>45983</v>
      </c>
      <c r="K298" s="249">
        <v>80</v>
      </c>
      <c r="L298" s="249">
        <v>80</v>
      </c>
      <c r="M298" s="251">
        <v>170</v>
      </c>
      <c r="N298" s="252">
        <v>0</v>
      </c>
      <c r="O298" s="252">
        <v>0</v>
      </c>
      <c r="P298" s="253">
        <v>13600</v>
      </c>
      <c r="Q298" s="247" t="s">
        <v>109</v>
      </c>
      <c r="R298" s="249" t="s">
        <v>195</v>
      </c>
      <c r="S298" s="247" t="s">
        <v>1</v>
      </c>
      <c r="T298" s="247" t="s">
        <v>289</v>
      </c>
      <c r="U298" s="247" t="s">
        <v>289</v>
      </c>
      <c r="V298" s="247">
        <v>6</v>
      </c>
      <c r="W298" s="247">
        <v>306</v>
      </c>
    </row>
    <row r="299" spans="1:23" x14ac:dyDescent="0.25">
      <c r="A299" s="246">
        <v>45677</v>
      </c>
      <c r="B299" s="247" t="s">
        <v>329</v>
      </c>
      <c r="C299" s="98" t="s">
        <v>108</v>
      </c>
      <c r="D299" s="98"/>
      <c r="E299" s="247"/>
      <c r="F299" s="247" t="s">
        <v>45</v>
      </c>
      <c r="G299" s="247" t="s">
        <v>8</v>
      </c>
      <c r="H299" s="247" t="s">
        <v>293</v>
      </c>
      <c r="I299" s="139" t="s">
        <v>292</v>
      </c>
      <c r="J299" s="246">
        <v>45990</v>
      </c>
      <c r="K299" s="249">
        <v>80</v>
      </c>
      <c r="L299" s="249">
        <v>80</v>
      </c>
      <c r="M299" s="251">
        <v>170</v>
      </c>
      <c r="N299" s="252">
        <v>0</v>
      </c>
      <c r="O299" s="252">
        <v>0</v>
      </c>
      <c r="P299" s="253">
        <v>13600</v>
      </c>
      <c r="Q299" s="247" t="s">
        <v>109</v>
      </c>
      <c r="R299" s="249" t="s">
        <v>195</v>
      </c>
      <c r="S299" s="247" t="s">
        <v>1</v>
      </c>
      <c r="T299" s="247" t="s">
        <v>289</v>
      </c>
      <c r="U299" s="247" t="s">
        <v>289</v>
      </c>
      <c r="V299" s="247">
        <v>6</v>
      </c>
      <c r="W299" s="247">
        <v>313</v>
      </c>
    </row>
    <row r="300" spans="1:23" x14ac:dyDescent="0.25">
      <c r="A300" s="246">
        <v>45677</v>
      </c>
      <c r="B300" s="247" t="s">
        <v>329</v>
      </c>
      <c r="C300" s="98" t="s">
        <v>108</v>
      </c>
      <c r="D300" s="98"/>
      <c r="E300" s="247"/>
      <c r="F300" s="247" t="s">
        <v>45</v>
      </c>
      <c r="G300" s="140" t="s">
        <v>7</v>
      </c>
      <c r="H300" s="247" t="s">
        <v>330</v>
      </c>
      <c r="I300" s="139" t="s">
        <v>331</v>
      </c>
      <c r="J300" s="246">
        <v>45868</v>
      </c>
      <c r="K300" s="249">
        <v>70</v>
      </c>
      <c r="L300" s="250">
        <v>70</v>
      </c>
      <c r="M300" s="251">
        <v>285</v>
      </c>
      <c r="N300" s="252">
        <v>0</v>
      </c>
      <c r="O300" s="252">
        <v>0</v>
      </c>
      <c r="P300" s="253">
        <v>19950</v>
      </c>
      <c r="Q300" s="247" t="s">
        <v>109</v>
      </c>
      <c r="R300" s="249" t="s">
        <v>195</v>
      </c>
      <c r="S300" s="247" t="s">
        <v>296</v>
      </c>
      <c r="T300" s="247" t="s">
        <v>332</v>
      </c>
      <c r="U300" s="247" t="s">
        <v>296</v>
      </c>
      <c r="V300" s="247">
        <v>3</v>
      </c>
      <c r="W300" s="247">
        <v>191</v>
      </c>
    </row>
    <row r="301" spans="1:23" x14ac:dyDescent="0.25">
      <c r="A301" s="246">
        <v>45677</v>
      </c>
      <c r="B301" s="247" t="s">
        <v>329</v>
      </c>
      <c r="C301" s="98" t="s">
        <v>108</v>
      </c>
      <c r="D301" s="98"/>
      <c r="E301" s="247"/>
      <c r="F301" s="247" t="s">
        <v>45</v>
      </c>
      <c r="G301" s="140" t="s">
        <v>7</v>
      </c>
      <c r="H301" s="247" t="s">
        <v>330</v>
      </c>
      <c r="I301" s="139" t="s">
        <v>331</v>
      </c>
      <c r="J301" s="246">
        <v>45875</v>
      </c>
      <c r="K301" s="249">
        <v>70</v>
      </c>
      <c r="L301" s="250">
        <v>70</v>
      </c>
      <c r="M301" s="251">
        <v>285</v>
      </c>
      <c r="N301" s="252">
        <v>0</v>
      </c>
      <c r="O301" s="252">
        <v>0</v>
      </c>
      <c r="P301" s="253">
        <v>19950</v>
      </c>
      <c r="Q301" s="247" t="s">
        <v>109</v>
      </c>
      <c r="R301" s="249" t="s">
        <v>195</v>
      </c>
      <c r="S301" s="247" t="s">
        <v>296</v>
      </c>
      <c r="T301" s="247" t="s">
        <v>332</v>
      </c>
      <c r="U301" s="247" t="s">
        <v>296</v>
      </c>
      <c r="V301" s="247">
        <v>3</v>
      </c>
      <c r="W301" s="247">
        <v>198</v>
      </c>
    </row>
    <row r="302" spans="1:23" x14ac:dyDescent="0.25">
      <c r="A302" s="246">
        <v>45677</v>
      </c>
      <c r="B302" s="247" t="s">
        <v>329</v>
      </c>
      <c r="C302" s="98" t="s">
        <v>108</v>
      </c>
      <c r="D302" s="98"/>
      <c r="E302" s="247"/>
      <c r="F302" s="247" t="s">
        <v>45</v>
      </c>
      <c r="G302" s="140" t="s">
        <v>7</v>
      </c>
      <c r="H302" s="247" t="s">
        <v>330</v>
      </c>
      <c r="I302" s="139" t="s">
        <v>331</v>
      </c>
      <c r="J302" s="246">
        <v>45882</v>
      </c>
      <c r="K302" s="249">
        <v>70</v>
      </c>
      <c r="L302" s="250">
        <v>70</v>
      </c>
      <c r="M302" s="251">
        <v>285</v>
      </c>
      <c r="N302" s="252">
        <v>0</v>
      </c>
      <c r="O302" s="252">
        <v>0</v>
      </c>
      <c r="P302" s="253">
        <v>19950</v>
      </c>
      <c r="Q302" s="247" t="s">
        <v>109</v>
      </c>
      <c r="R302" s="249" t="s">
        <v>195</v>
      </c>
      <c r="S302" s="247" t="s">
        <v>296</v>
      </c>
      <c r="T302" s="247" t="s">
        <v>332</v>
      </c>
      <c r="U302" s="247" t="s">
        <v>296</v>
      </c>
      <c r="V302" s="247">
        <v>3</v>
      </c>
      <c r="W302" s="247">
        <v>205</v>
      </c>
    </row>
    <row r="303" spans="1:23" x14ac:dyDescent="0.25">
      <c r="A303" s="246">
        <v>45677</v>
      </c>
      <c r="B303" s="247" t="s">
        <v>329</v>
      </c>
      <c r="C303" s="98" t="s">
        <v>108</v>
      </c>
      <c r="D303" s="98"/>
      <c r="E303" s="247"/>
      <c r="F303" s="247" t="s">
        <v>45</v>
      </c>
      <c r="G303" s="140" t="s">
        <v>7</v>
      </c>
      <c r="H303" s="247" t="s">
        <v>330</v>
      </c>
      <c r="I303" s="139" t="s">
        <v>331</v>
      </c>
      <c r="J303" s="246">
        <v>45889</v>
      </c>
      <c r="K303" s="249">
        <v>70</v>
      </c>
      <c r="L303" s="250">
        <v>70</v>
      </c>
      <c r="M303" s="251">
        <v>285</v>
      </c>
      <c r="N303" s="252">
        <v>0</v>
      </c>
      <c r="O303" s="252">
        <v>0</v>
      </c>
      <c r="P303" s="253">
        <v>19950</v>
      </c>
      <c r="Q303" s="247" t="s">
        <v>109</v>
      </c>
      <c r="R303" s="249" t="s">
        <v>195</v>
      </c>
      <c r="S303" s="247" t="s">
        <v>296</v>
      </c>
      <c r="T303" s="247" t="s">
        <v>332</v>
      </c>
      <c r="U303" s="247" t="s">
        <v>296</v>
      </c>
      <c r="V303" s="247">
        <v>3</v>
      </c>
      <c r="W303" s="247">
        <v>212</v>
      </c>
    </row>
    <row r="304" spans="1:23" x14ac:dyDescent="0.25">
      <c r="A304" s="246">
        <v>45677</v>
      </c>
      <c r="B304" s="247" t="s">
        <v>329</v>
      </c>
      <c r="C304" s="98" t="s">
        <v>108</v>
      </c>
      <c r="D304" s="98"/>
      <c r="E304" s="247"/>
      <c r="F304" s="247" t="s">
        <v>45</v>
      </c>
      <c r="G304" s="140" t="s">
        <v>7</v>
      </c>
      <c r="H304" s="247" t="s">
        <v>330</v>
      </c>
      <c r="I304" s="139" t="s">
        <v>331</v>
      </c>
      <c r="J304" s="246">
        <v>45896</v>
      </c>
      <c r="K304" s="249">
        <v>70</v>
      </c>
      <c r="L304" s="250">
        <v>70</v>
      </c>
      <c r="M304" s="251">
        <v>285</v>
      </c>
      <c r="N304" s="252">
        <v>0</v>
      </c>
      <c r="O304" s="252">
        <v>0</v>
      </c>
      <c r="P304" s="253">
        <v>19950</v>
      </c>
      <c r="Q304" s="247" t="s">
        <v>109</v>
      </c>
      <c r="R304" s="249" t="s">
        <v>195</v>
      </c>
      <c r="S304" s="247" t="s">
        <v>296</v>
      </c>
      <c r="T304" s="247" t="s">
        <v>332</v>
      </c>
      <c r="U304" s="247" t="s">
        <v>296</v>
      </c>
      <c r="V304" s="247">
        <v>3</v>
      </c>
      <c r="W304" s="247">
        <v>219</v>
      </c>
    </row>
    <row r="305" spans="1:23" x14ac:dyDescent="0.25">
      <c r="A305" s="246">
        <v>45677</v>
      </c>
      <c r="B305" s="247" t="s">
        <v>329</v>
      </c>
      <c r="C305" s="98" t="s">
        <v>108</v>
      </c>
      <c r="D305" s="98"/>
      <c r="E305" s="247"/>
      <c r="F305" s="247" t="s">
        <v>45</v>
      </c>
      <c r="G305" s="247" t="s">
        <v>8</v>
      </c>
      <c r="H305" s="247" t="s">
        <v>333</v>
      </c>
      <c r="I305" s="139" t="s">
        <v>334</v>
      </c>
      <c r="J305" s="246">
        <v>45875</v>
      </c>
      <c r="K305" s="249">
        <v>70</v>
      </c>
      <c r="L305" s="250">
        <v>70</v>
      </c>
      <c r="M305" s="251">
        <v>285</v>
      </c>
      <c r="N305" s="252">
        <v>0</v>
      </c>
      <c r="O305" s="252">
        <v>0</v>
      </c>
      <c r="P305" s="253">
        <v>19950</v>
      </c>
      <c r="Q305" s="247" t="s">
        <v>109</v>
      </c>
      <c r="R305" s="249" t="s">
        <v>195</v>
      </c>
      <c r="S305" s="247" t="s">
        <v>332</v>
      </c>
      <c r="T305" s="247" t="s">
        <v>296</v>
      </c>
      <c r="U305" s="247" t="s">
        <v>296</v>
      </c>
      <c r="V305" s="247">
        <v>3</v>
      </c>
      <c r="W305" s="247">
        <v>198</v>
      </c>
    </row>
    <row r="306" spans="1:23" x14ac:dyDescent="0.25">
      <c r="A306" s="246">
        <v>45677</v>
      </c>
      <c r="B306" s="247" t="s">
        <v>329</v>
      </c>
      <c r="C306" s="98" t="s">
        <v>108</v>
      </c>
      <c r="D306" s="98"/>
      <c r="E306" s="247"/>
      <c r="F306" s="247" t="s">
        <v>45</v>
      </c>
      <c r="G306" s="247" t="s">
        <v>8</v>
      </c>
      <c r="H306" s="247" t="s">
        <v>333</v>
      </c>
      <c r="I306" s="139" t="s">
        <v>334</v>
      </c>
      <c r="J306" s="246">
        <v>45882</v>
      </c>
      <c r="K306" s="249">
        <v>70</v>
      </c>
      <c r="L306" s="250">
        <v>70</v>
      </c>
      <c r="M306" s="251">
        <v>285</v>
      </c>
      <c r="N306" s="252">
        <v>0</v>
      </c>
      <c r="O306" s="252">
        <v>0</v>
      </c>
      <c r="P306" s="253">
        <v>19950</v>
      </c>
      <c r="Q306" s="247" t="s">
        <v>109</v>
      </c>
      <c r="R306" s="249" t="s">
        <v>195</v>
      </c>
      <c r="S306" s="247" t="s">
        <v>332</v>
      </c>
      <c r="T306" s="247" t="s">
        <v>296</v>
      </c>
      <c r="U306" s="247" t="s">
        <v>296</v>
      </c>
      <c r="V306" s="247">
        <v>3</v>
      </c>
      <c r="W306" s="247">
        <v>205</v>
      </c>
    </row>
    <row r="307" spans="1:23" x14ac:dyDescent="0.25">
      <c r="A307" s="246">
        <v>45677</v>
      </c>
      <c r="B307" s="247" t="s">
        <v>329</v>
      </c>
      <c r="C307" s="98" t="s">
        <v>108</v>
      </c>
      <c r="D307" s="98"/>
      <c r="E307" s="247"/>
      <c r="F307" s="247" t="s">
        <v>45</v>
      </c>
      <c r="G307" s="247" t="s">
        <v>8</v>
      </c>
      <c r="H307" s="247" t="s">
        <v>333</v>
      </c>
      <c r="I307" s="139" t="s">
        <v>334</v>
      </c>
      <c r="J307" s="246">
        <v>45889</v>
      </c>
      <c r="K307" s="249">
        <v>70</v>
      </c>
      <c r="L307" s="250">
        <v>70</v>
      </c>
      <c r="M307" s="251">
        <v>285</v>
      </c>
      <c r="N307" s="252">
        <v>0</v>
      </c>
      <c r="O307" s="252">
        <v>0</v>
      </c>
      <c r="P307" s="253">
        <v>19950</v>
      </c>
      <c r="Q307" s="247" t="s">
        <v>109</v>
      </c>
      <c r="R307" s="249" t="s">
        <v>195</v>
      </c>
      <c r="S307" s="247" t="s">
        <v>332</v>
      </c>
      <c r="T307" s="247" t="s">
        <v>296</v>
      </c>
      <c r="U307" s="247" t="s">
        <v>296</v>
      </c>
      <c r="V307" s="247">
        <v>3</v>
      </c>
      <c r="W307" s="247">
        <v>212</v>
      </c>
    </row>
    <row r="308" spans="1:23" x14ac:dyDescent="0.25">
      <c r="A308" s="246">
        <v>45677</v>
      </c>
      <c r="B308" s="247" t="s">
        <v>329</v>
      </c>
      <c r="C308" s="98" t="s">
        <v>108</v>
      </c>
      <c r="D308" s="98"/>
      <c r="E308" s="247"/>
      <c r="F308" s="247" t="s">
        <v>45</v>
      </c>
      <c r="G308" s="247" t="s">
        <v>8</v>
      </c>
      <c r="H308" s="247" t="s">
        <v>333</v>
      </c>
      <c r="I308" s="139" t="s">
        <v>334</v>
      </c>
      <c r="J308" s="246">
        <v>45896</v>
      </c>
      <c r="K308" s="249">
        <v>70</v>
      </c>
      <c r="L308" s="250">
        <v>70</v>
      </c>
      <c r="M308" s="251">
        <v>285</v>
      </c>
      <c r="N308" s="252">
        <v>0</v>
      </c>
      <c r="O308" s="252">
        <v>0</v>
      </c>
      <c r="P308" s="253">
        <v>19950</v>
      </c>
      <c r="Q308" s="247" t="s">
        <v>109</v>
      </c>
      <c r="R308" s="249" t="s">
        <v>195</v>
      </c>
      <c r="S308" s="247" t="s">
        <v>332</v>
      </c>
      <c r="T308" s="247" t="s">
        <v>296</v>
      </c>
      <c r="U308" s="247" t="s">
        <v>296</v>
      </c>
      <c r="V308" s="247">
        <v>3</v>
      </c>
      <c r="W308" s="247">
        <v>219</v>
      </c>
    </row>
    <row r="309" spans="1:23" x14ac:dyDescent="0.25">
      <c r="A309" s="246">
        <v>45677</v>
      </c>
      <c r="B309" s="247" t="s">
        <v>329</v>
      </c>
      <c r="C309" s="98" t="s">
        <v>108</v>
      </c>
      <c r="D309" s="98"/>
      <c r="E309" s="247"/>
      <c r="F309" s="247" t="s">
        <v>45</v>
      </c>
      <c r="G309" s="247" t="s">
        <v>8</v>
      </c>
      <c r="H309" s="247" t="s">
        <v>333</v>
      </c>
      <c r="I309" s="139" t="s">
        <v>334</v>
      </c>
      <c r="J309" s="246">
        <v>45903</v>
      </c>
      <c r="K309" s="249">
        <v>70</v>
      </c>
      <c r="L309" s="250">
        <v>70</v>
      </c>
      <c r="M309" s="251">
        <v>285</v>
      </c>
      <c r="N309" s="252">
        <v>0</v>
      </c>
      <c r="O309" s="252">
        <v>0</v>
      </c>
      <c r="P309" s="253">
        <v>19950</v>
      </c>
      <c r="Q309" s="247" t="s">
        <v>109</v>
      </c>
      <c r="R309" s="249" t="s">
        <v>195</v>
      </c>
      <c r="S309" s="247" t="s">
        <v>332</v>
      </c>
      <c r="T309" s="247" t="s">
        <v>296</v>
      </c>
      <c r="U309" s="247" t="s">
        <v>296</v>
      </c>
      <c r="V309" s="247">
        <v>3</v>
      </c>
      <c r="W309" s="247">
        <v>226</v>
      </c>
    </row>
    <row r="310" spans="1:23" x14ac:dyDescent="0.25">
      <c r="A310" s="246">
        <v>45678</v>
      </c>
      <c r="B310" s="247" t="s">
        <v>316</v>
      </c>
      <c r="C310" s="98" t="s">
        <v>108</v>
      </c>
      <c r="D310" s="98"/>
      <c r="E310" s="247"/>
      <c r="F310" s="247" t="s">
        <v>45</v>
      </c>
      <c r="G310" s="140" t="s">
        <v>7</v>
      </c>
      <c r="H310" s="247" t="s">
        <v>335</v>
      </c>
      <c r="I310" s="248" t="s">
        <v>336</v>
      </c>
      <c r="J310" s="246">
        <v>45859</v>
      </c>
      <c r="K310" s="249">
        <v>100</v>
      </c>
      <c r="L310" s="249">
        <v>100</v>
      </c>
      <c r="M310" s="251">
        <v>230</v>
      </c>
      <c r="N310" s="252">
        <v>0</v>
      </c>
      <c r="O310" s="252">
        <v>0</v>
      </c>
      <c r="P310" s="253">
        <v>23000</v>
      </c>
      <c r="Q310" s="247" t="s">
        <v>109</v>
      </c>
      <c r="R310" s="249" t="s">
        <v>195</v>
      </c>
      <c r="S310" s="247" t="s">
        <v>2</v>
      </c>
      <c r="T310" s="247" t="s">
        <v>110</v>
      </c>
      <c r="U310" s="247" t="s">
        <v>2</v>
      </c>
      <c r="V310" s="247">
        <v>1</v>
      </c>
      <c r="W310" s="247">
        <v>181</v>
      </c>
    </row>
    <row r="311" spans="1:23" x14ac:dyDescent="0.25">
      <c r="A311" s="246">
        <v>45678</v>
      </c>
      <c r="B311" s="247" t="s">
        <v>316</v>
      </c>
      <c r="C311" s="98" t="s">
        <v>108</v>
      </c>
      <c r="D311" s="98"/>
      <c r="E311" s="247"/>
      <c r="F311" s="247" t="s">
        <v>45</v>
      </c>
      <c r="G311" s="140" t="s">
        <v>7</v>
      </c>
      <c r="H311" s="247" t="s">
        <v>335</v>
      </c>
      <c r="I311" s="248" t="s">
        <v>336</v>
      </c>
      <c r="J311" s="246">
        <v>45866</v>
      </c>
      <c r="K311" s="249">
        <v>100</v>
      </c>
      <c r="L311" s="249">
        <v>100</v>
      </c>
      <c r="M311" s="251">
        <v>230</v>
      </c>
      <c r="N311" s="252">
        <v>0</v>
      </c>
      <c r="O311" s="252">
        <v>0</v>
      </c>
      <c r="P311" s="253">
        <v>23000</v>
      </c>
      <c r="Q311" s="247" t="s">
        <v>109</v>
      </c>
      <c r="R311" s="249" t="s">
        <v>195</v>
      </c>
      <c r="S311" s="247" t="s">
        <v>2</v>
      </c>
      <c r="T311" s="247" t="s">
        <v>110</v>
      </c>
      <c r="U311" s="247" t="s">
        <v>2</v>
      </c>
      <c r="V311" s="247">
        <v>1</v>
      </c>
      <c r="W311" s="247">
        <v>188</v>
      </c>
    </row>
    <row r="312" spans="1:23" x14ac:dyDescent="0.25">
      <c r="A312" s="246">
        <v>45678</v>
      </c>
      <c r="B312" s="247" t="s">
        <v>316</v>
      </c>
      <c r="C312" s="98" t="s">
        <v>108</v>
      </c>
      <c r="D312" s="98"/>
      <c r="E312" s="247"/>
      <c r="F312" s="247" t="s">
        <v>45</v>
      </c>
      <c r="G312" s="140" t="s">
        <v>7</v>
      </c>
      <c r="H312" s="247" t="s">
        <v>335</v>
      </c>
      <c r="I312" s="248" t="s">
        <v>336</v>
      </c>
      <c r="J312" s="246">
        <v>45873</v>
      </c>
      <c r="K312" s="249">
        <v>100</v>
      </c>
      <c r="L312" s="249">
        <v>100</v>
      </c>
      <c r="M312" s="251">
        <v>230</v>
      </c>
      <c r="N312" s="252">
        <v>0</v>
      </c>
      <c r="O312" s="252">
        <v>0</v>
      </c>
      <c r="P312" s="253">
        <v>23000</v>
      </c>
      <c r="Q312" s="247" t="s">
        <v>109</v>
      </c>
      <c r="R312" s="249" t="s">
        <v>195</v>
      </c>
      <c r="S312" s="247" t="s">
        <v>2</v>
      </c>
      <c r="T312" s="247" t="s">
        <v>110</v>
      </c>
      <c r="U312" s="247" t="s">
        <v>2</v>
      </c>
      <c r="V312" s="247">
        <v>1</v>
      </c>
      <c r="W312" s="247">
        <v>195</v>
      </c>
    </row>
    <row r="313" spans="1:23" x14ac:dyDescent="0.25">
      <c r="A313" s="246">
        <v>45678</v>
      </c>
      <c r="B313" s="247" t="s">
        <v>316</v>
      </c>
      <c r="C313" s="98" t="s">
        <v>108</v>
      </c>
      <c r="D313" s="98"/>
      <c r="E313" s="247"/>
      <c r="F313" s="247" t="s">
        <v>45</v>
      </c>
      <c r="G313" s="140" t="s">
        <v>7</v>
      </c>
      <c r="H313" s="247" t="s">
        <v>335</v>
      </c>
      <c r="I313" s="248" t="s">
        <v>336</v>
      </c>
      <c r="J313" s="246">
        <v>45880</v>
      </c>
      <c r="K313" s="249">
        <v>100</v>
      </c>
      <c r="L313" s="249">
        <v>100</v>
      </c>
      <c r="M313" s="251">
        <v>230</v>
      </c>
      <c r="N313" s="252">
        <v>0</v>
      </c>
      <c r="O313" s="252">
        <v>0</v>
      </c>
      <c r="P313" s="253">
        <v>23000</v>
      </c>
      <c r="Q313" s="247" t="s">
        <v>109</v>
      </c>
      <c r="R313" s="249" t="s">
        <v>195</v>
      </c>
      <c r="S313" s="247" t="s">
        <v>2</v>
      </c>
      <c r="T313" s="247" t="s">
        <v>110</v>
      </c>
      <c r="U313" s="247" t="s">
        <v>2</v>
      </c>
      <c r="V313" s="247">
        <v>1</v>
      </c>
      <c r="W313" s="247">
        <v>202</v>
      </c>
    </row>
    <row r="314" spans="1:23" x14ac:dyDescent="0.25">
      <c r="A314" s="246">
        <v>45678</v>
      </c>
      <c r="B314" s="247" t="s">
        <v>316</v>
      </c>
      <c r="C314" s="98" t="s">
        <v>108</v>
      </c>
      <c r="D314" s="98"/>
      <c r="E314" s="247"/>
      <c r="F314" s="247" t="s">
        <v>45</v>
      </c>
      <c r="G314" s="140" t="s">
        <v>7</v>
      </c>
      <c r="H314" s="247" t="s">
        <v>335</v>
      </c>
      <c r="I314" s="248" t="s">
        <v>336</v>
      </c>
      <c r="J314" s="246">
        <v>45887</v>
      </c>
      <c r="K314" s="249">
        <v>100</v>
      </c>
      <c r="L314" s="249">
        <v>100</v>
      </c>
      <c r="M314" s="251">
        <v>230</v>
      </c>
      <c r="N314" s="252">
        <v>0</v>
      </c>
      <c r="O314" s="252">
        <v>0</v>
      </c>
      <c r="P314" s="253">
        <v>23000</v>
      </c>
      <c r="Q314" s="247" t="s">
        <v>109</v>
      </c>
      <c r="R314" s="249" t="s">
        <v>195</v>
      </c>
      <c r="S314" s="247" t="s">
        <v>2</v>
      </c>
      <c r="T314" s="247" t="s">
        <v>110</v>
      </c>
      <c r="U314" s="247" t="s">
        <v>2</v>
      </c>
      <c r="V314" s="247">
        <v>1</v>
      </c>
      <c r="W314" s="247">
        <v>209</v>
      </c>
    </row>
    <row r="315" spans="1:23" x14ac:dyDescent="0.25">
      <c r="A315" s="246">
        <v>45678</v>
      </c>
      <c r="B315" s="247" t="s">
        <v>316</v>
      </c>
      <c r="C315" s="98" t="s">
        <v>108</v>
      </c>
      <c r="D315" s="98"/>
      <c r="E315" s="247"/>
      <c r="F315" s="247" t="s">
        <v>45</v>
      </c>
      <c r="G315" s="140" t="s">
        <v>7</v>
      </c>
      <c r="H315" s="247" t="s">
        <v>335</v>
      </c>
      <c r="I315" s="248" t="s">
        <v>336</v>
      </c>
      <c r="J315" s="246">
        <v>45894</v>
      </c>
      <c r="K315" s="249">
        <v>100</v>
      </c>
      <c r="L315" s="249">
        <v>100</v>
      </c>
      <c r="M315" s="251">
        <v>230</v>
      </c>
      <c r="N315" s="252">
        <v>0</v>
      </c>
      <c r="O315" s="252">
        <v>0</v>
      </c>
      <c r="P315" s="253">
        <v>23000</v>
      </c>
      <c r="Q315" s="247" t="s">
        <v>109</v>
      </c>
      <c r="R315" s="249" t="s">
        <v>195</v>
      </c>
      <c r="S315" s="247" t="s">
        <v>2</v>
      </c>
      <c r="T315" s="247" t="s">
        <v>110</v>
      </c>
      <c r="U315" s="247" t="s">
        <v>2</v>
      </c>
      <c r="V315" s="247">
        <v>1</v>
      </c>
      <c r="W315" s="247">
        <v>216</v>
      </c>
    </row>
    <row r="316" spans="1:23" x14ac:dyDescent="0.25">
      <c r="A316" s="246">
        <v>45678</v>
      </c>
      <c r="B316" s="247" t="s">
        <v>316</v>
      </c>
      <c r="C316" s="98" t="s">
        <v>108</v>
      </c>
      <c r="D316" s="98"/>
      <c r="E316" s="247"/>
      <c r="F316" s="247" t="s">
        <v>45</v>
      </c>
      <c r="G316" s="140" t="s">
        <v>7</v>
      </c>
      <c r="H316" s="247" t="s">
        <v>335</v>
      </c>
      <c r="I316" s="248" t="s">
        <v>336</v>
      </c>
      <c r="J316" s="246">
        <v>45901</v>
      </c>
      <c r="K316" s="249">
        <v>100</v>
      </c>
      <c r="L316" s="249">
        <v>100</v>
      </c>
      <c r="M316" s="251">
        <v>230</v>
      </c>
      <c r="N316" s="252">
        <v>0</v>
      </c>
      <c r="O316" s="252">
        <v>0</v>
      </c>
      <c r="P316" s="253">
        <v>23000</v>
      </c>
      <c r="Q316" s="247" t="s">
        <v>109</v>
      </c>
      <c r="R316" s="249" t="s">
        <v>195</v>
      </c>
      <c r="S316" s="247" t="s">
        <v>2</v>
      </c>
      <c r="T316" s="247" t="s">
        <v>110</v>
      </c>
      <c r="U316" s="247" t="s">
        <v>2</v>
      </c>
      <c r="V316" s="247">
        <v>1</v>
      </c>
      <c r="W316" s="247">
        <v>223</v>
      </c>
    </row>
    <row r="317" spans="1:23" x14ac:dyDescent="0.25">
      <c r="A317" s="246">
        <v>45678</v>
      </c>
      <c r="B317" s="247" t="s">
        <v>316</v>
      </c>
      <c r="C317" s="98" t="s">
        <v>108</v>
      </c>
      <c r="D317" s="98"/>
      <c r="E317" s="247"/>
      <c r="F317" s="247" t="s">
        <v>45</v>
      </c>
      <c r="G317" s="247" t="s">
        <v>8</v>
      </c>
      <c r="H317" s="247" t="s">
        <v>337</v>
      </c>
      <c r="I317" s="248" t="s">
        <v>338</v>
      </c>
      <c r="J317" s="246">
        <v>45866</v>
      </c>
      <c r="K317" s="249">
        <v>100</v>
      </c>
      <c r="L317" s="249">
        <v>100</v>
      </c>
      <c r="M317" s="251">
        <v>230</v>
      </c>
      <c r="N317" s="252">
        <v>0</v>
      </c>
      <c r="O317" s="252">
        <v>0</v>
      </c>
      <c r="P317" s="253">
        <v>23000</v>
      </c>
      <c r="Q317" s="247" t="s">
        <v>109</v>
      </c>
      <c r="R317" s="249" t="s">
        <v>195</v>
      </c>
      <c r="S317" s="247" t="s">
        <v>110</v>
      </c>
      <c r="T317" s="247" t="s">
        <v>2</v>
      </c>
      <c r="U317" s="247" t="s">
        <v>2</v>
      </c>
      <c r="V317" s="247">
        <v>1</v>
      </c>
      <c r="W317" s="247">
        <v>188</v>
      </c>
    </row>
    <row r="318" spans="1:23" x14ac:dyDescent="0.25">
      <c r="A318" s="246">
        <v>45678</v>
      </c>
      <c r="B318" s="247" t="s">
        <v>316</v>
      </c>
      <c r="C318" s="98" t="s">
        <v>108</v>
      </c>
      <c r="D318" s="98"/>
      <c r="E318" s="247"/>
      <c r="F318" s="247" t="s">
        <v>45</v>
      </c>
      <c r="G318" s="247" t="s">
        <v>8</v>
      </c>
      <c r="H318" s="247" t="s">
        <v>337</v>
      </c>
      <c r="I318" s="248" t="s">
        <v>338</v>
      </c>
      <c r="J318" s="246">
        <v>45873</v>
      </c>
      <c r="K318" s="249">
        <v>100</v>
      </c>
      <c r="L318" s="249">
        <v>100</v>
      </c>
      <c r="M318" s="251">
        <v>230</v>
      </c>
      <c r="N318" s="252">
        <v>0</v>
      </c>
      <c r="O318" s="252">
        <v>0</v>
      </c>
      <c r="P318" s="253">
        <v>23000</v>
      </c>
      <c r="Q318" s="247" t="s">
        <v>109</v>
      </c>
      <c r="R318" s="249" t="s">
        <v>195</v>
      </c>
      <c r="S318" s="247" t="s">
        <v>110</v>
      </c>
      <c r="T318" s="247" t="s">
        <v>2</v>
      </c>
      <c r="U318" s="247" t="s">
        <v>2</v>
      </c>
      <c r="V318" s="247">
        <v>1</v>
      </c>
      <c r="W318" s="247">
        <v>195</v>
      </c>
    </row>
    <row r="319" spans="1:23" x14ac:dyDescent="0.25">
      <c r="A319" s="246">
        <v>45678</v>
      </c>
      <c r="B319" s="247" t="s">
        <v>316</v>
      </c>
      <c r="C319" s="98" t="s">
        <v>108</v>
      </c>
      <c r="D319" s="98"/>
      <c r="E319" s="247"/>
      <c r="F319" s="247" t="s">
        <v>45</v>
      </c>
      <c r="G319" s="247" t="s">
        <v>8</v>
      </c>
      <c r="H319" s="247" t="s">
        <v>337</v>
      </c>
      <c r="I319" s="248" t="s">
        <v>338</v>
      </c>
      <c r="J319" s="246">
        <v>45880</v>
      </c>
      <c r="K319" s="249">
        <v>100</v>
      </c>
      <c r="L319" s="249">
        <v>100</v>
      </c>
      <c r="M319" s="251">
        <v>230</v>
      </c>
      <c r="N319" s="252">
        <v>0</v>
      </c>
      <c r="O319" s="252">
        <v>0</v>
      </c>
      <c r="P319" s="253">
        <v>23000</v>
      </c>
      <c r="Q319" s="247" t="s">
        <v>109</v>
      </c>
      <c r="R319" s="249" t="s">
        <v>195</v>
      </c>
      <c r="S319" s="247" t="s">
        <v>110</v>
      </c>
      <c r="T319" s="247" t="s">
        <v>2</v>
      </c>
      <c r="U319" s="247" t="s">
        <v>2</v>
      </c>
      <c r="V319" s="247">
        <v>1</v>
      </c>
      <c r="W319" s="247">
        <v>202</v>
      </c>
    </row>
    <row r="320" spans="1:23" x14ac:dyDescent="0.25">
      <c r="A320" s="246">
        <v>45678</v>
      </c>
      <c r="B320" s="247" t="s">
        <v>316</v>
      </c>
      <c r="C320" s="98" t="s">
        <v>108</v>
      </c>
      <c r="D320" s="98"/>
      <c r="E320" s="247"/>
      <c r="F320" s="247" t="s">
        <v>45</v>
      </c>
      <c r="G320" s="247" t="s">
        <v>8</v>
      </c>
      <c r="H320" s="247" t="s">
        <v>337</v>
      </c>
      <c r="I320" s="248" t="s">
        <v>338</v>
      </c>
      <c r="J320" s="246">
        <v>45887</v>
      </c>
      <c r="K320" s="249">
        <v>100</v>
      </c>
      <c r="L320" s="249">
        <v>100</v>
      </c>
      <c r="M320" s="251">
        <v>230</v>
      </c>
      <c r="N320" s="252">
        <v>0</v>
      </c>
      <c r="O320" s="252">
        <v>0</v>
      </c>
      <c r="P320" s="253">
        <v>23000</v>
      </c>
      <c r="Q320" s="247" t="s">
        <v>109</v>
      </c>
      <c r="R320" s="249" t="s">
        <v>195</v>
      </c>
      <c r="S320" s="247" t="s">
        <v>110</v>
      </c>
      <c r="T320" s="247" t="s">
        <v>2</v>
      </c>
      <c r="U320" s="247" t="s">
        <v>2</v>
      </c>
      <c r="V320" s="247">
        <v>1</v>
      </c>
      <c r="W320" s="247">
        <v>209</v>
      </c>
    </row>
    <row r="321" spans="1:23" x14ac:dyDescent="0.25">
      <c r="A321" s="246">
        <v>45678</v>
      </c>
      <c r="B321" s="247" t="s">
        <v>316</v>
      </c>
      <c r="C321" s="98" t="s">
        <v>108</v>
      </c>
      <c r="D321" s="98"/>
      <c r="E321" s="247"/>
      <c r="F321" s="247" t="s">
        <v>45</v>
      </c>
      <c r="G321" s="247" t="s">
        <v>8</v>
      </c>
      <c r="H321" s="247" t="s">
        <v>337</v>
      </c>
      <c r="I321" s="248" t="s">
        <v>338</v>
      </c>
      <c r="J321" s="246">
        <v>45894</v>
      </c>
      <c r="K321" s="249">
        <v>100</v>
      </c>
      <c r="L321" s="249">
        <v>100</v>
      </c>
      <c r="M321" s="251">
        <v>230</v>
      </c>
      <c r="N321" s="252">
        <v>0</v>
      </c>
      <c r="O321" s="252">
        <v>0</v>
      </c>
      <c r="P321" s="253">
        <v>23000</v>
      </c>
      <c r="Q321" s="247" t="s">
        <v>109</v>
      </c>
      <c r="R321" s="249" t="s">
        <v>195</v>
      </c>
      <c r="S321" s="247" t="s">
        <v>110</v>
      </c>
      <c r="T321" s="247" t="s">
        <v>2</v>
      </c>
      <c r="U321" s="247" t="s">
        <v>2</v>
      </c>
      <c r="V321" s="247">
        <v>1</v>
      </c>
      <c r="W321" s="247">
        <v>216</v>
      </c>
    </row>
    <row r="322" spans="1:23" x14ac:dyDescent="0.25">
      <c r="A322" s="246">
        <v>45678</v>
      </c>
      <c r="B322" s="247" t="s">
        <v>316</v>
      </c>
      <c r="C322" s="98" t="s">
        <v>108</v>
      </c>
      <c r="D322" s="98"/>
      <c r="E322" s="247"/>
      <c r="F322" s="247" t="s">
        <v>45</v>
      </c>
      <c r="G322" s="247" t="s">
        <v>8</v>
      </c>
      <c r="H322" s="247" t="s">
        <v>337</v>
      </c>
      <c r="I322" s="248" t="s">
        <v>338</v>
      </c>
      <c r="J322" s="246">
        <v>45901</v>
      </c>
      <c r="K322" s="249">
        <v>100</v>
      </c>
      <c r="L322" s="249">
        <v>100</v>
      </c>
      <c r="M322" s="251">
        <v>230</v>
      </c>
      <c r="N322" s="252">
        <v>0</v>
      </c>
      <c r="O322" s="252">
        <v>0</v>
      </c>
      <c r="P322" s="253">
        <v>23000</v>
      </c>
      <c r="Q322" s="247" t="s">
        <v>109</v>
      </c>
      <c r="R322" s="249" t="s">
        <v>195</v>
      </c>
      <c r="S322" s="247" t="s">
        <v>110</v>
      </c>
      <c r="T322" s="247" t="s">
        <v>2</v>
      </c>
      <c r="U322" s="247" t="s">
        <v>2</v>
      </c>
      <c r="V322" s="247">
        <v>1</v>
      </c>
      <c r="W322" s="247">
        <v>223</v>
      </c>
    </row>
    <row r="323" spans="1:23" x14ac:dyDescent="0.25">
      <c r="A323" s="246">
        <v>45678</v>
      </c>
      <c r="B323" s="247" t="s">
        <v>316</v>
      </c>
      <c r="C323" s="98" t="s">
        <v>108</v>
      </c>
      <c r="D323" s="98"/>
      <c r="E323" s="247"/>
      <c r="F323" s="247" t="s">
        <v>45</v>
      </c>
      <c r="G323" s="247" t="s">
        <v>8</v>
      </c>
      <c r="H323" s="247" t="s">
        <v>337</v>
      </c>
      <c r="I323" s="248" t="s">
        <v>338</v>
      </c>
      <c r="J323" s="246">
        <v>45908</v>
      </c>
      <c r="K323" s="249">
        <v>100</v>
      </c>
      <c r="L323" s="249">
        <v>100</v>
      </c>
      <c r="M323" s="251">
        <v>230</v>
      </c>
      <c r="N323" s="252">
        <v>0</v>
      </c>
      <c r="O323" s="252">
        <v>0</v>
      </c>
      <c r="P323" s="253">
        <v>23000</v>
      </c>
      <c r="Q323" s="247" t="s">
        <v>109</v>
      </c>
      <c r="R323" s="249" t="s">
        <v>195</v>
      </c>
      <c r="S323" s="247" t="s">
        <v>110</v>
      </c>
      <c r="T323" s="247" t="s">
        <v>2</v>
      </c>
      <c r="U323" s="247" t="s">
        <v>2</v>
      </c>
      <c r="V323" s="247">
        <v>1</v>
      </c>
      <c r="W323" s="247">
        <v>230</v>
      </c>
    </row>
    <row r="324" spans="1:23" x14ac:dyDescent="0.25">
      <c r="A324" s="246">
        <v>45679</v>
      </c>
      <c r="B324" s="247" t="s">
        <v>279</v>
      </c>
      <c r="C324" s="98" t="s">
        <v>153</v>
      </c>
      <c r="D324" s="98"/>
      <c r="E324" s="247" t="s">
        <v>339</v>
      </c>
      <c r="F324" s="247" t="s">
        <v>47</v>
      </c>
      <c r="G324" s="247" t="s">
        <v>7</v>
      </c>
      <c r="H324" s="247" t="s">
        <v>293</v>
      </c>
      <c r="I324" s="248" t="s">
        <v>292</v>
      </c>
      <c r="J324" s="246">
        <v>45773</v>
      </c>
      <c r="K324" s="249">
        <v>2</v>
      </c>
      <c r="L324" s="250">
        <v>2</v>
      </c>
      <c r="M324" s="251">
        <v>285</v>
      </c>
      <c r="N324" s="252">
        <v>0</v>
      </c>
      <c r="O324" s="252">
        <v>0</v>
      </c>
      <c r="P324" s="253">
        <v>570</v>
      </c>
      <c r="Q324" s="247" t="s">
        <v>109</v>
      </c>
      <c r="R324" s="249" t="s">
        <v>154</v>
      </c>
      <c r="S324" s="247" t="s">
        <v>1</v>
      </c>
      <c r="T324" s="247" t="s">
        <v>289</v>
      </c>
      <c r="U324" s="247" t="s">
        <v>289</v>
      </c>
      <c r="V324" s="247">
        <v>6</v>
      </c>
      <c r="W324" s="247">
        <v>94</v>
      </c>
    </row>
    <row r="325" spans="1:23" x14ac:dyDescent="0.25">
      <c r="A325" s="246">
        <v>45680</v>
      </c>
      <c r="B325" s="247" t="s">
        <v>279</v>
      </c>
      <c r="C325" s="98" t="s">
        <v>153</v>
      </c>
      <c r="D325" s="98"/>
      <c r="E325" s="247" t="s">
        <v>340</v>
      </c>
      <c r="F325" s="247" t="s">
        <v>47</v>
      </c>
      <c r="G325" s="247" t="s">
        <v>7</v>
      </c>
      <c r="H325" s="247" t="s">
        <v>284</v>
      </c>
      <c r="I325" s="248" t="s">
        <v>297</v>
      </c>
      <c r="J325" s="246">
        <v>45772</v>
      </c>
      <c r="K325" s="249">
        <v>2</v>
      </c>
      <c r="L325" s="250">
        <v>2</v>
      </c>
      <c r="M325" s="251">
        <v>320</v>
      </c>
      <c r="N325" s="252">
        <v>0</v>
      </c>
      <c r="O325" s="252">
        <v>0</v>
      </c>
      <c r="P325" s="253">
        <v>640</v>
      </c>
      <c r="Q325" s="247" t="s">
        <v>109</v>
      </c>
      <c r="R325" s="249" t="s">
        <v>154</v>
      </c>
      <c r="S325" s="247" t="s">
        <v>1</v>
      </c>
      <c r="T325" s="247" t="s">
        <v>296</v>
      </c>
      <c r="U325" s="247" t="s">
        <v>296</v>
      </c>
      <c r="V325" s="247">
        <v>5</v>
      </c>
      <c r="W325" s="247">
        <v>92</v>
      </c>
    </row>
    <row r="326" spans="1:23" x14ac:dyDescent="0.25">
      <c r="A326" s="246">
        <v>45680</v>
      </c>
      <c r="B326" s="247" t="s">
        <v>279</v>
      </c>
      <c r="C326" s="98" t="s">
        <v>153</v>
      </c>
      <c r="D326" s="98"/>
      <c r="E326" s="247" t="s">
        <v>341</v>
      </c>
      <c r="F326" s="247" t="s">
        <v>47</v>
      </c>
      <c r="G326" s="247" t="s">
        <v>7</v>
      </c>
      <c r="H326" s="247" t="s">
        <v>284</v>
      </c>
      <c r="I326" s="248" t="s">
        <v>297</v>
      </c>
      <c r="J326" s="246">
        <v>45772</v>
      </c>
      <c r="K326" s="249">
        <v>1</v>
      </c>
      <c r="L326" s="250">
        <v>1</v>
      </c>
      <c r="M326" s="251">
        <v>320</v>
      </c>
      <c r="N326" s="252">
        <v>0</v>
      </c>
      <c r="O326" s="252">
        <v>0</v>
      </c>
      <c r="P326" s="253">
        <v>320</v>
      </c>
      <c r="Q326" s="247" t="s">
        <v>109</v>
      </c>
      <c r="R326" s="249" t="s">
        <v>154</v>
      </c>
      <c r="S326" s="247" t="s">
        <v>1</v>
      </c>
      <c r="T326" s="247" t="s">
        <v>296</v>
      </c>
      <c r="U326" s="247" t="s">
        <v>296</v>
      </c>
      <c r="V326" s="247">
        <v>5</v>
      </c>
      <c r="W326" s="247">
        <v>92</v>
      </c>
    </row>
    <row r="327" spans="1:23" x14ac:dyDescent="0.25">
      <c r="A327" s="246">
        <v>45680</v>
      </c>
      <c r="B327" s="247" t="s">
        <v>279</v>
      </c>
      <c r="C327" s="98" t="s">
        <v>153</v>
      </c>
      <c r="D327" s="98"/>
      <c r="E327" s="247" t="s">
        <v>342</v>
      </c>
      <c r="F327" s="247" t="s">
        <v>45</v>
      </c>
      <c r="G327" s="247" t="s">
        <v>7</v>
      </c>
      <c r="H327" s="247" t="s">
        <v>282</v>
      </c>
      <c r="I327" s="248" t="s">
        <v>23</v>
      </c>
      <c r="J327" s="246">
        <v>45880</v>
      </c>
      <c r="K327" s="249">
        <v>2</v>
      </c>
      <c r="L327" s="250">
        <v>2</v>
      </c>
      <c r="M327" s="251">
        <v>277.5</v>
      </c>
      <c r="N327" s="252">
        <v>0</v>
      </c>
      <c r="O327" s="252">
        <v>0</v>
      </c>
      <c r="P327" s="253">
        <v>555</v>
      </c>
      <c r="Q327" s="247" t="s">
        <v>109</v>
      </c>
      <c r="R327" s="249" t="s">
        <v>154</v>
      </c>
      <c r="S327" s="247" t="s">
        <v>2</v>
      </c>
      <c r="T327" s="247" t="s">
        <v>1</v>
      </c>
      <c r="U327" s="247" t="s">
        <v>2</v>
      </c>
      <c r="V327" s="247">
        <v>1</v>
      </c>
      <c r="W327" s="247">
        <v>200</v>
      </c>
    </row>
    <row r="328" spans="1:23" x14ac:dyDescent="0.25">
      <c r="A328" s="246">
        <v>45680</v>
      </c>
      <c r="B328" s="247" t="s">
        <v>279</v>
      </c>
      <c r="C328" s="98" t="s">
        <v>153</v>
      </c>
      <c r="D328" s="98"/>
      <c r="E328" s="247" t="s">
        <v>342</v>
      </c>
      <c r="F328" s="247" t="s">
        <v>45</v>
      </c>
      <c r="G328" s="247" t="s">
        <v>8</v>
      </c>
      <c r="H328" s="247" t="s">
        <v>284</v>
      </c>
      <c r="I328" s="248" t="s">
        <v>24</v>
      </c>
      <c r="J328" s="246">
        <v>45894</v>
      </c>
      <c r="K328" s="249">
        <v>2</v>
      </c>
      <c r="L328" s="250">
        <v>2</v>
      </c>
      <c r="M328" s="251">
        <v>277.5</v>
      </c>
      <c r="N328" s="252">
        <v>0</v>
      </c>
      <c r="O328" s="252">
        <v>0</v>
      </c>
      <c r="P328" s="253">
        <v>555</v>
      </c>
      <c r="Q328" s="247" t="s">
        <v>109</v>
      </c>
      <c r="R328" s="249" t="s">
        <v>154</v>
      </c>
      <c r="S328" s="247" t="s">
        <v>1</v>
      </c>
      <c r="T328" s="247" t="s">
        <v>2</v>
      </c>
      <c r="U328" s="247" t="s">
        <v>2</v>
      </c>
      <c r="V328" s="247">
        <v>1</v>
      </c>
      <c r="W328" s="247">
        <v>214</v>
      </c>
    </row>
    <row r="329" spans="1:23" x14ac:dyDescent="0.25">
      <c r="A329" s="246">
        <v>45680</v>
      </c>
      <c r="B329" s="247" t="s">
        <v>279</v>
      </c>
      <c r="C329" s="98" t="s">
        <v>153</v>
      </c>
      <c r="D329" s="98"/>
      <c r="E329" s="247" t="s">
        <v>343</v>
      </c>
      <c r="F329" s="247" t="s">
        <v>45</v>
      </c>
      <c r="G329" s="247" t="s">
        <v>7</v>
      </c>
      <c r="H329" s="247" t="s">
        <v>290</v>
      </c>
      <c r="I329" s="248" t="s">
        <v>288</v>
      </c>
      <c r="J329" s="246">
        <v>45766</v>
      </c>
      <c r="K329" s="249">
        <v>5</v>
      </c>
      <c r="L329" s="250">
        <v>5</v>
      </c>
      <c r="M329" s="251">
        <v>285</v>
      </c>
      <c r="N329" s="252">
        <v>0</v>
      </c>
      <c r="O329" s="252">
        <v>0</v>
      </c>
      <c r="P329" s="253">
        <v>1425</v>
      </c>
      <c r="Q329" s="247" t="s">
        <v>109</v>
      </c>
      <c r="R329" s="249" t="s">
        <v>154</v>
      </c>
      <c r="S329" s="247" t="s">
        <v>289</v>
      </c>
      <c r="T329" s="247" t="s">
        <v>1</v>
      </c>
      <c r="U329" s="247" t="s">
        <v>289</v>
      </c>
      <c r="V329" s="247">
        <v>6</v>
      </c>
      <c r="W329" s="247">
        <v>86</v>
      </c>
    </row>
    <row r="330" spans="1:23" x14ac:dyDescent="0.25">
      <c r="A330" s="246">
        <v>45680</v>
      </c>
      <c r="B330" s="247" t="s">
        <v>279</v>
      </c>
      <c r="C330" s="98" t="s">
        <v>153</v>
      </c>
      <c r="D330" s="98"/>
      <c r="E330" s="247" t="s">
        <v>343</v>
      </c>
      <c r="F330" s="247" t="s">
        <v>45</v>
      </c>
      <c r="G330" s="247" t="s">
        <v>8</v>
      </c>
      <c r="H330" s="247" t="s">
        <v>293</v>
      </c>
      <c r="I330" s="248" t="s">
        <v>292</v>
      </c>
      <c r="J330" s="246">
        <v>45773</v>
      </c>
      <c r="K330" s="249">
        <v>5</v>
      </c>
      <c r="L330" s="250">
        <v>5</v>
      </c>
      <c r="M330" s="251">
        <v>285</v>
      </c>
      <c r="N330" s="252">
        <v>0</v>
      </c>
      <c r="O330" s="252">
        <v>0</v>
      </c>
      <c r="P330" s="253">
        <v>1425</v>
      </c>
      <c r="Q330" s="247" t="s">
        <v>109</v>
      </c>
      <c r="R330" s="249" t="s">
        <v>154</v>
      </c>
      <c r="S330" s="247" t="s">
        <v>1</v>
      </c>
      <c r="T330" s="247" t="s">
        <v>289</v>
      </c>
      <c r="U330" s="247" t="s">
        <v>289</v>
      </c>
      <c r="V330" s="247">
        <v>6</v>
      </c>
      <c r="W330" s="247">
        <v>93</v>
      </c>
    </row>
    <row r="331" spans="1:23" x14ac:dyDescent="0.25">
      <c r="A331" s="246">
        <v>45680</v>
      </c>
      <c r="B331" s="247" t="s">
        <v>344</v>
      </c>
      <c r="C331" s="98" t="s">
        <v>108</v>
      </c>
      <c r="D331" s="98"/>
      <c r="E331" s="247"/>
      <c r="F331" s="247" t="s">
        <v>45</v>
      </c>
      <c r="G331" s="247" t="s">
        <v>7</v>
      </c>
      <c r="H331" s="247" t="s">
        <v>290</v>
      </c>
      <c r="I331" s="248" t="s">
        <v>288</v>
      </c>
      <c r="J331" s="246">
        <v>45766</v>
      </c>
      <c r="K331" s="249">
        <v>30</v>
      </c>
      <c r="L331" s="250">
        <v>30</v>
      </c>
      <c r="M331" s="251">
        <v>270</v>
      </c>
      <c r="N331" s="252">
        <v>0</v>
      </c>
      <c r="O331" s="252">
        <v>0</v>
      </c>
      <c r="P331" s="253">
        <v>8100</v>
      </c>
      <c r="Q331" s="247" t="s">
        <v>109</v>
      </c>
      <c r="R331" s="249" t="s">
        <v>195</v>
      </c>
      <c r="S331" s="247" t="s">
        <v>289</v>
      </c>
      <c r="T331" s="247" t="s">
        <v>1</v>
      </c>
      <c r="U331" s="247" t="s">
        <v>289</v>
      </c>
      <c r="V331" s="247">
        <v>6</v>
      </c>
      <c r="W331" s="247">
        <v>86</v>
      </c>
    </row>
    <row r="332" spans="1:23" x14ac:dyDescent="0.25">
      <c r="A332" s="246">
        <v>45680</v>
      </c>
      <c r="B332" s="247" t="s">
        <v>344</v>
      </c>
      <c r="C332" s="98" t="s">
        <v>108</v>
      </c>
      <c r="D332" s="98"/>
      <c r="E332" s="247"/>
      <c r="F332" s="247" t="s">
        <v>45</v>
      </c>
      <c r="G332" s="247" t="s">
        <v>8</v>
      </c>
      <c r="H332" s="247" t="s">
        <v>293</v>
      </c>
      <c r="I332" s="248" t="s">
        <v>292</v>
      </c>
      <c r="J332" s="246">
        <v>45773</v>
      </c>
      <c r="K332" s="249">
        <v>30</v>
      </c>
      <c r="L332" s="250">
        <v>30</v>
      </c>
      <c r="M332" s="251">
        <v>270</v>
      </c>
      <c r="N332" s="252">
        <v>0</v>
      </c>
      <c r="O332" s="252">
        <v>0</v>
      </c>
      <c r="P332" s="253">
        <v>8100</v>
      </c>
      <c r="Q332" s="247" t="s">
        <v>109</v>
      </c>
      <c r="R332" s="249" t="s">
        <v>195</v>
      </c>
      <c r="S332" s="247" t="s">
        <v>1</v>
      </c>
      <c r="T332" s="247" t="s">
        <v>289</v>
      </c>
      <c r="U332" s="247" t="s">
        <v>289</v>
      </c>
      <c r="V332" s="247">
        <v>6</v>
      </c>
      <c r="W332" s="247">
        <v>93</v>
      </c>
    </row>
    <row r="333" spans="1:23" x14ac:dyDescent="0.25">
      <c r="A333" s="246">
        <v>45680</v>
      </c>
      <c r="B333" s="247" t="s">
        <v>344</v>
      </c>
      <c r="C333" s="98" t="s">
        <v>108</v>
      </c>
      <c r="D333" s="98"/>
      <c r="E333" s="247"/>
      <c r="F333" s="247" t="s">
        <v>45</v>
      </c>
      <c r="G333" s="247" t="s">
        <v>7</v>
      </c>
      <c r="H333" s="247" t="s">
        <v>290</v>
      </c>
      <c r="I333" s="248" t="s">
        <v>288</v>
      </c>
      <c r="J333" s="246">
        <v>45773</v>
      </c>
      <c r="K333" s="249">
        <v>30</v>
      </c>
      <c r="L333" s="250">
        <v>30</v>
      </c>
      <c r="M333" s="251">
        <v>270</v>
      </c>
      <c r="N333" s="252">
        <v>0</v>
      </c>
      <c r="O333" s="252">
        <v>0</v>
      </c>
      <c r="P333" s="253">
        <v>8100</v>
      </c>
      <c r="Q333" s="247" t="s">
        <v>109</v>
      </c>
      <c r="R333" s="249" t="s">
        <v>195</v>
      </c>
      <c r="S333" s="247" t="s">
        <v>289</v>
      </c>
      <c r="T333" s="247" t="s">
        <v>1</v>
      </c>
      <c r="U333" s="247" t="s">
        <v>289</v>
      </c>
      <c r="V333" s="247">
        <v>6</v>
      </c>
      <c r="W333" s="247">
        <v>93</v>
      </c>
    </row>
    <row r="334" spans="1:23" x14ac:dyDescent="0.25">
      <c r="A334" s="246">
        <v>45680</v>
      </c>
      <c r="B334" s="247" t="s">
        <v>344</v>
      </c>
      <c r="C334" s="98" t="s">
        <v>108</v>
      </c>
      <c r="D334" s="98"/>
      <c r="E334" s="247"/>
      <c r="F334" s="247" t="s">
        <v>45</v>
      </c>
      <c r="G334" s="247" t="s">
        <v>8</v>
      </c>
      <c r="H334" s="247" t="s">
        <v>293</v>
      </c>
      <c r="I334" s="248" t="s">
        <v>292</v>
      </c>
      <c r="J334" s="246">
        <v>45780</v>
      </c>
      <c r="K334" s="249">
        <v>30</v>
      </c>
      <c r="L334" s="250">
        <v>30</v>
      </c>
      <c r="M334" s="251">
        <v>270</v>
      </c>
      <c r="N334" s="252">
        <v>0</v>
      </c>
      <c r="O334" s="252">
        <v>0</v>
      </c>
      <c r="P334" s="253">
        <v>8100</v>
      </c>
      <c r="Q334" s="247" t="s">
        <v>109</v>
      </c>
      <c r="R334" s="249" t="s">
        <v>195</v>
      </c>
      <c r="S334" s="247" t="s">
        <v>1</v>
      </c>
      <c r="T334" s="247" t="s">
        <v>289</v>
      </c>
      <c r="U334" s="247" t="s">
        <v>289</v>
      </c>
      <c r="V334" s="247">
        <v>6</v>
      </c>
      <c r="W334" s="247">
        <v>100</v>
      </c>
    </row>
    <row r="335" spans="1:23" x14ac:dyDescent="0.25">
      <c r="A335" s="246">
        <v>45681</v>
      </c>
      <c r="B335" s="247" t="s">
        <v>136</v>
      </c>
      <c r="C335" s="98" t="s">
        <v>108</v>
      </c>
      <c r="D335" s="98"/>
      <c r="E335" s="247"/>
      <c r="F335" s="247" t="s">
        <v>45</v>
      </c>
      <c r="G335" s="247" t="s">
        <v>7</v>
      </c>
      <c r="H335" s="247" t="s">
        <v>290</v>
      </c>
      <c r="I335" s="248" t="s">
        <v>288</v>
      </c>
      <c r="J335" s="246">
        <v>45766</v>
      </c>
      <c r="K335" s="249">
        <v>20</v>
      </c>
      <c r="L335" s="250">
        <v>20</v>
      </c>
      <c r="M335" s="251">
        <v>270</v>
      </c>
      <c r="N335" s="252">
        <v>0</v>
      </c>
      <c r="O335" s="252">
        <v>0</v>
      </c>
      <c r="P335" s="253">
        <v>5400</v>
      </c>
      <c r="Q335" s="247" t="s">
        <v>109</v>
      </c>
      <c r="R335" s="249" t="s">
        <v>195</v>
      </c>
      <c r="S335" s="247" t="s">
        <v>289</v>
      </c>
      <c r="T335" s="247" t="s">
        <v>1</v>
      </c>
      <c r="U335" s="247" t="s">
        <v>289</v>
      </c>
      <c r="V335" s="247">
        <v>6</v>
      </c>
      <c r="W335" s="247">
        <v>85</v>
      </c>
    </row>
    <row r="336" spans="1:23" x14ac:dyDescent="0.25">
      <c r="A336" s="246">
        <v>45681</v>
      </c>
      <c r="B336" s="247" t="s">
        <v>136</v>
      </c>
      <c r="C336" s="98" t="s">
        <v>108</v>
      </c>
      <c r="D336" s="98"/>
      <c r="E336" s="247"/>
      <c r="F336" s="247" t="s">
        <v>45</v>
      </c>
      <c r="G336" s="247" t="s">
        <v>8</v>
      </c>
      <c r="H336" s="247" t="s">
        <v>293</v>
      </c>
      <c r="I336" s="248" t="s">
        <v>292</v>
      </c>
      <c r="J336" s="246">
        <v>45773</v>
      </c>
      <c r="K336" s="249">
        <v>20</v>
      </c>
      <c r="L336" s="250">
        <v>20</v>
      </c>
      <c r="M336" s="251">
        <v>270</v>
      </c>
      <c r="N336" s="252">
        <v>0</v>
      </c>
      <c r="O336" s="252">
        <v>0</v>
      </c>
      <c r="P336" s="253">
        <v>5400</v>
      </c>
      <c r="Q336" s="247" t="s">
        <v>109</v>
      </c>
      <c r="R336" s="249" t="s">
        <v>195</v>
      </c>
      <c r="S336" s="247" t="s">
        <v>1</v>
      </c>
      <c r="T336" s="247" t="s">
        <v>289</v>
      </c>
      <c r="U336" s="247" t="s">
        <v>289</v>
      </c>
      <c r="V336" s="247">
        <v>6</v>
      </c>
      <c r="W336" s="247">
        <v>92</v>
      </c>
    </row>
    <row r="337" spans="1:23" x14ac:dyDescent="0.25">
      <c r="A337" s="246">
        <v>45681</v>
      </c>
      <c r="B337" s="247" t="s">
        <v>136</v>
      </c>
      <c r="C337" s="98" t="s">
        <v>108</v>
      </c>
      <c r="D337" s="98"/>
      <c r="E337" s="247"/>
      <c r="F337" s="247" t="s">
        <v>45</v>
      </c>
      <c r="G337" s="247" t="s">
        <v>7</v>
      </c>
      <c r="H337" s="247" t="s">
        <v>203</v>
      </c>
      <c r="I337" s="248" t="s">
        <v>23</v>
      </c>
      <c r="J337" s="246">
        <v>45765</v>
      </c>
      <c r="K337" s="249">
        <v>10</v>
      </c>
      <c r="L337" s="250">
        <v>10</v>
      </c>
      <c r="M337" s="251">
        <v>275</v>
      </c>
      <c r="N337" s="252">
        <v>0</v>
      </c>
      <c r="O337" s="252">
        <v>0</v>
      </c>
      <c r="P337" s="253">
        <v>2750</v>
      </c>
      <c r="Q337" s="247" t="s">
        <v>109</v>
      </c>
      <c r="R337" s="249" t="s">
        <v>195</v>
      </c>
      <c r="S337" s="247" t="s">
        <v>2</v>
      </c>
      <c r="T337" s="247" t="s">
        <v>1</v>
      </c>
      <c r="U337" s="247" t="s">
        <v>2</v>
      </c>
      <c r="V337" s="247">
        <v>5</v>
      </c>
      <c r="W337" s="247">
        <v>84</v>
      </c>
    </row>
    <row r="338" spans="1:23" x14ac:dyDescent="0.25">
      <c r="A338" s="246">
        <v>45681</v>
      </c>
      <c r="B338" s="247" t="s">
        <v>136</v>
      </c>
      <c r="C338" s="98" t="s">
        <v>108</v>
      </c>
      <c r="D338" s="98"/>
      <c r="E338" s="247"/>
      <c r="F338" s="247" t="s">
        <v>45</v>
      </c>
      <c r="G338" s="247" t="s">
        <v>8</v>
      </c>
      <c r="H338" s="247" t="s">
        <v>345</v>
      </c>
      <c r="I338" s="248" t="s">
        <v>24</v>
      </c>
      <c r="J338" s="246">
        <v>45772</v>
      </c>
      <c r="K338" s="249">
        <v>10</v>
      </c>
      <c r="L338" s="250">
        <v>10</v>
      </c>
      <c r="M338" s="251">
        <v>275</v>
      </c>
      <c r="N338" s="252">
        <v>0</v>
      </c>
      <c r="O338" s="252">
        <v>0</v>
      </c>
      <c r="P338" s="253">
        <v>2750</v>
      </c>
      <c r="Q338" s="247" t="s">
        <v>109</v>
      </c>
      <c r="R338" s="249" t="s">
        <v>195</v>
      </c>
      <c r="S338" s="247" t="s">
        <v>1</v>
      </c>
      <c r="T338" s="247" t="s">
        <v>2</v>
      </c>
      <c r="U338" s="247" t="s">
        <v>2</v>
      </c>
      <c r="V338" s="247">
        <v>5</v>
      </c>
      <c r="W338" s="247">
        <v>91</v>
      </c>
    </row>
    <row r="339" spans="1:23" x14ac:dyDescent="0.25">
      <c r="A339" s="246">
        <v>45681</v>
      </c>
      <c r="B339" s="247" t="s">
        <v>316</v>
      </c>
      <c r="C339" s="98" t="s">
        <v>108</v>
      </c>
      <c r="D339" s="98"/>
      <c r="E339" s="247"/>
      <c r="F339" s="247" t="s">
        <v>45</v>
      </c>
      <c r="G339" s="247" t="s">
        <v>7</v>
      </c>
      <c r="H339" s="247" t="s">
        <v>203</v>
      </c>
      <c r="I339" s="248" t="s">
        <v>23</v>
      </c>
      <c r="J339" s="246">
        <v>45765</v>
      </c>
      <c r="K339" s="249">
        <v>40</v>
      </c>
      <c r="L339" s="250">
        <v>40</v>
      </c>
      <c r="M339" s="251">
        <v>273</v>
      </c>
      <c r="N339" s="252">
        <v>0</v>
      </c>
      <c r="O339" s="252">
        <v>0</v>
      </c>
      <c r="P339" s="253">
        <v>10920</v>
      </c>
      <c r="Q339" s="247" t="s">
        <v>109</v>
      </c>
      <c r="R339" s="249" t="s">
        <v>195</v>
      </c>
      <c r="S339" s="247" t="s">
        <v>2</v>
      </c>
      <c r="T339" s="247" t="s">
        <v>1</v>
      </c>
      <c r="U339" s="247" t="s">
        <v>2</v>
      </c>
      <c r="V339" s="247">
        <v>5</v>
      </c>
      <c r="W339" s="247">
        <v>84</v>
      </c>
    </row>
    <row r="340" spans="1:23" x14ac:dyDescent="0.25">
      <c r="A340" s="246">
        <v>45681</v>
      </c>
      <c r="B340" s="247" t="s">
        <v>316</v>
      </c>
      <c r="C340" s="98" t="s">
        <v>108</v>
      </c>
      <c r="D340" s="98"/>
      <c r="E340" s="247"/>
      <c r="F340" s="247" t="s">
        <v>45</v>
      </c>
      <c r="G340" s="247" t="s">
        <v>8</v>
      </c>
      <c r="H340" s="247" t="s">
        <v>345</v>
      </c>
      <c r="I340" s="248" t="s">
        <v>24</v>
      </c>
      <c r="J340" s="246">
        <v>45772</v>
      </c>
      <c r="K340" s="249">
        <v>40</v>
      </c>
      <c r="L340" s="250">
        <v>40</v>
      </c>
      <c r="M340" s="251">
        <v>273</v>
      </c>
      <c r="N340" s="252">
        <v>0</v>
      </c>
      <c r="O340" s="252">
        <v>0</v>
      </c>
      <c r="P340" s="253">
        <v>10920</v>
      </c>
      <c r="Q340" s="247" t="s">
        <v>109</v>
      </c>
      <c r="R340" s="249" t="s">
        <v>195</v>
      </c>
      <c r="S340" s="247" t="s">
        <v>1</v>
      </c>
      <c r="T340" s="247" t="s">
        <v>2</v>
      </c>
      <c r="U340" s="247" t="s">
        <v>2</v>
      </c>
      <c r="V340" s="247">
        <v>5</v>
      </c>
      <c r="W340" s="247">
        <v>91</v>
      </c>
    </row>
    <row r="341" spans="1:23" x14ac:dyDescent="0.25">
      <c r="A341" s="246">
        <v>45681</v>
      </c>
      <c r="B341" s="247" t="s">
        <v>316</v>
      </c>
      <c r="C341" s="98" t="s">
        <v>108</v>
      </c>
      <c r="D341" s="98"/>
      <c r="E341" s="247"/>
      <c r="F341" s="247" t="s">
        <v>45</v>
      </c>
      <c r="G341" s="247" t="s">
        <v>7</v>
      </c>
      <c r="H341" s="247" t="s">
        <v>203</v>
      </c>
      <c r="I341" s="248" t="s">
        <v>23</v>
      </c>
      <c r="J341" s="246">
        <v>45772</v>
      </c>
      <c r="K341" s="249">
        <v>40</v>
      </c>
      <c r="L341" s="250">
        <v>40</v>
      </c>
      <c r="M341" s="251">
        <v>258</v>
      </c>
      <c r="N341" s="252">
        <v>0</v>
      </c>
      <c r="O341" s="252">
        <v>0</v>
      </c>
      <c r="P341" s="253">
        <v>10320</v>
      </c>
      <c r="Q341" s="247" t="s">
        <v>109</v>
      </c>
      <c r="R341" s="249" t="s">
        <v>195</v>
      </c>
      <c r="S341" s="247" t="s">
        <v>2</v>
      </c>
      <c r="T341" s="247" t="s">
        <v>1</v>
      </c>
      <c r="U341" s="247" t="s">
        <v>2</v>
      </c>
      <c r="V341" s="247">
        <v>5</v>
      </c>
      <c r="W341" s="247">
        <v>91</v>
      </c>
    </row>
    <row r="342" spans="1:23" x14ac:dyDescent="0.25">
      <c r="A342" s="246">
        <v>45681</v>
      </c>
      <c r="B342" s="247" t="s">
        <v>316</v>
      </c>
      <c r="C342" s="98" t="s">
        <v>108</v>
      </c>
      <c r="D342" s="98"/>
      <c r="E342" s="247"/>
      <c r="F342" s="247" t="s">
        <v>45</v>
      </c>
      <c r="G342" s="247" t="s">
        <v>8</v>
      </c>
      <c r="H342" s="247" t="s">
        <v>345</v>
      </c>
      <c r="I342" s="248" t="s">
        <v>24</v>
      </c>
      <c r="J342" s="246">
        <v>45779</v>
      </c>
      <c r="K342" s="249">
        <v>36</v>
      </c>
      <c r="L342" s="250">
        <v>36</v>
      </c>
      <c r="M342" s="251">
        <v>258</v>
      </c>
      <c r="N342" s="252">
        <v>0</v>
      </c>
      <c r="O342" s="252">
        <v>0</v>
      </c>
      <c r="P342" s="253">
        <v>9288</v>
      </c>
      <c r="Q342" s="247" t="s">
        <v>109</v>
      </c>
      <c r="R342" s="249" t="s">
        <v>195</v>
      </c>
      <c r="S342" s="247" t="s">
        <v>1</v>
      </c>
      <c r="T342" s="247" t="s">
        <v>2</v>
      </c>
      <c r="U342" s="247" t="s">
        <v>2</v>
      </c>
      <c r="V342" s="247">
        <v>5</v>
      </c>
      <c r="W342" s="247">
        <v>98</v>
      </c>
    </row>
    <row r="343" spans="1:23" x14ac:dyDescent="0.25">
      <c r="A343" s="246">
        <v>45682</v>
      </c>
      <c r="B343" s="247" t="s">
        <v>279</v>
      </c>
      <c r="C343" s="98" t="s">
        <v>153</v>
      </c>
      <c r="D343" s="98"/>
      <c r="E343" s="247" t="s">
        <v>346</v>
      </c>
      <c r="F343" s="247" t="s">
        <v>47</v>
      </c>
      <c r="G343" s="247" t="s">
        <v>7</v>
      </c>
      <c r="H343" s="247" t="s">
        <v>287</v>
      </c>
      <c r="I343" s="248" t="s">
        <v>288</v>
      </c>
      <c r="J343" s="246">
        <v>45759</v>
      </c>
      <c r="K343" s="249">
        <v>5</v>
      </c>
      <c r="L343" s="250">
        <v>5</v>
      </c>
      <c r="M343" s="251">
        <v>175</v>
      </c>
      <c r="N343" s="252">
        <v>0</v>
      </c>
      <c r="O343" s="252">
        <v>0</v>
      </c>
      <c r="P343" s="253">
        <v>875</v>
      </c>
      <c r="Q343" s="247" t="s">
        <v>109</v>
      </c>
      <c r="R343" s="249" t="s">
        <v>154</v>
      </c>
      <c r="S343" s="247" t="s">
        <v>289</v>
      </c>
      <c r="T343" s="247" t="s">
        <v>1</v>
      </c>
      <c r="U343" s="247" t="s">
        <v>289</v>
      </c>
      <c r="V343" s="247">
        <v>6</v>
      </c>
      <c r="W343" s="247">
        <v>77</v>
      </c>
    </row>
    <row r="344" spans="1:23" x14ac:dyDescent="0.25">
      <c r="A344" s="246">
        <v>45682</v>
      </c>
      <c r="B344" s="247" t="s">
        <v>279</v>
      </c>
      <c r="C344" s="98" t="s">
        <v>153</v>
      </c>
      <c r="D344" s="98"/>
      <c r="E344" s="247" t="s">
        <v>347</v>
      </c>
      <c r="F344" s="247" t="s">
        <v>45</v>
      </c>
      <c r="G344" s="247" t="s">
        <v>7</v>
      </c>
      <c r="H344" s="247" t="s">
        <v>203</v>
      </c>
      <c r="I344" s="248" t="s">
        <v>23</v>
      </c>
      <c r="J344" s="246">
        <v>45765</v>
      </c>
      <c r="K344" s="249">
        <v>2</v>
      </c>
      <c r="L344" s="250">
        <v>2</v>
      </c>
      <c r="M344" s="251">
        <v>337.5</v>
      </c>
      <c r="N344" s="252">
        <v>0</v>
      </c>
      <c r="O344" s="252">
        <v>0</v>
      </c>
      <c r="P344" s="253">
        <v>675</v>
      </c>
      <c r="Q344" s="247" t="s">
        <v>109</v>
      </c>
      <c r="R344" s="249" t="s">
        <v>154</v>
      </c>
      <c r="S344" s="247" t="s">
        <v>2</v>
      </c>
      <c r="T344" s="247" t="s">
        <v>1</v>
      </c>
      <c r="U344" s="247" t="s">
        <v>2</v>
      </c>
      <c r="V344" s="247">
        <v>5</v>
      </c>
      <c r="W344" s="247">
        <v>83</v>
      </c>
    </row>
    <row r="345" spans="1:23" x14ac:dyDescent="0.25">
      <c r="A345" s="246">
        <v>45682</v>
      </c>
      <c r="B345" s="247" t="s">
        <v>279</v>
      </c>
      <c r="C345" s="98" t="s">
        <v>153</v>
      </c>
      <c r="D345" s="98"/>
      <c r="E345" s="247" t="s">
        <v>347</v>
      </c>
      <c r="F345" s="247" t="s">
        <v>45</v>
      </c>
      <c r="G345" s="247" t="s">
        <v>8</v>
      </c>
      <c r="H345" s="247" t="s">
        <v>116</v>
      </c>
      <c r="I345" s="248" t="s">
        <v>24</v>
      </c>
      <c r="J345" s="246">
        <v>45774</v>
      </c>
      <c r="K345" s="249">
        <v>2</v>
      </c>
      <c r="L345" s="250">
        <v>2</v>
      </c>
      <c r="M345" s="251">
        <v>337.5</v>
      </c>
      <c r="N345" s="252">
        <v>0</v>
      </c>
      <c r="O345" s="252">
        <v>0</v>
      </c>
      <c r="P345" s="253">
        <v>675</v>
      </c>
      <c r="Q345" s="247" t="s">
        <v>109</v>
      </c>
      <c r="R345" s="249" t="s">
        <v>154</v>
      </c>
      <c r="S345" s="247" t="s">
        <v>1</v>
      </c>
      <c r="T345" s="247" t="s">
        <v>2</v>
      </c>
      <c r="U345" s="247" t="s">
        <v>2</v>
      </c>
      <c r="V345" s="247">
        <v>7</v>
      </c>
      <c r="W345" s="247">
        <v>92</v>
      </c>
    </row>
    <row r="346" spans="1:23" x14ac:dyDescent="0.25">
      <c r="A346" s="246">
        <v>45683</v>
      </c>
      <c r="B346" s="247" t="s">
        <v>279</v>
      </c>
      <c r="C346" s="98" t="s">
        <v>153</v>
      </c>
      <c r="D346" s="98"/>
      <c r="E346" s="245" t="s">
        <v>348</v>
      </c>
      <c r="F346" s="247" t="s">
        <v>47</v>
      </c>
      <c r="G346" s="247" t="s">
        <v>7</v>
      </c>
      <c r="H346" s="247" t="s">
        <v>284</v>
      </c>
      <c r="I346" s="248" t="s">
        <v>297</v>
      </c>
      <c r="J346" s="246">
        <v>45765</v>
      </c>
      <c r="K346" s="249">
        <v>2</v>
      </c>
      <c r="L346" s="250">
        <v>2</v>
      </c>
      <c r="M346" s="251">
        <v>150</v>
      </c>
      <c r="N346" s="252">
        <v>0</v>
      </c>
      <c r="O346" s="252">
        <v>0</v>
      </c>
      <c r="P346" s="253">
        <v>300</v>
      </c>
      <c r="Q346" s="247" t="s">
        <v>109</v>
      </c>
      <c r="R346" s="249" t="s">
        <v>154</v>
      </c>
      <c r="S346" s="247" t="s">
        <v>1</v>
      </c>
      <c r="T346" s="247" t="s">
        <v>296</v>
      </c>
      <c r="U346" s="247" t="s">
        <v>296</v>
      </c>
      <c r="V346" s="247">
        <v>5</v>
      </c>
      <c r="W346" s="247">
        <v>82</v>
      </c>
    </row>
    <row r="347" spans="1:23" x14ac:dyDescent="0.25">
      <c r="A347" s="246">
        <v>45681</v>
      </c>
      <c r="B347" s="247" t="s">
        <v>196</v>
      </c>
      <c r="C347" s="98" t="s">
        <v>153</v>
      </c>
      <c r="D347" s="98"/>
      <c r="E347" s="247" t="s">
        <v>349</v>
      </c>
      <c r="F347" s="247" t="s">
        <v>47</v>
      </c>
      <c r="G347" s="248" t="s">
        <v>7</v>
      </c>
      <c r="H347" s="247" t="s">
        <v>284</v>
      </c>
      <c r="I347" s="248" t="s">
        <v>297</v>
      </c>
      <c r="J347" s="246">
        <v>45772</v>
      </c>
      <c r="K347" s="250">
        <v>1</v>
      </c>
      <c r="L347" s="250">
        <v>1</v>
      </c>
      <c r="M347" s="252">
        <v>325</v>
      </c>
      <c r="N347" s="252">
        <v>38.99</v>
      </c>
      <c r="O347" s="252">
        <v>40</v>
      </c>
      <c r="P347" s="253">
        <v>403.99</v>
      </c>
      <c r="Q347" s="247" t="s">
        <v>109</v>
      </c>
      <c r="R347" s="249" t="s">
        <v>154</v>
      </c>
      <c r="S347" s="247" t="s">
        <v>1</v>
      </c>
      <c r="T347" s="247" t="s">
        <v>296</v>
      </c>
      <c r="U347" s="247" t="s">
        <v>296</v>
      </c>
      <c r="V347" s="247">
        <v>5</v>
      </c>
      <c r="W347" s="247">
        <v>91</v>
      </c>
    </row>
    <row r="348" spans="1:23" x14ac:dyDescent="0.25">
      <c r="A348" s="246">
        <v>45681</v>
      </c>
      <c r="B348" s="247" t="s">
        <v>196</v>
      </c>
      <c r="C348" s="98" t="s">
        <v>153</v>
      </c>
      <c r="D348" s="98"/>
      <c r="E348" s="247" t="s">
        <v>350</v>
      </c>
      <c r="F348" s="247" t="s">
        <v>45</v>
      </c>
      <c r="G348" s="248" t="s">
        <v>7</v>
      </c>
      <c r="H348" s="247" t="s">
        <v>287</v>
      </c>
      <c r="I348" s="248" t="s">
        <v>288</v>
      </c>
      <c r="J348" s="246">
        <v>45759</v>
      </c>
      <c r="K348" s="250">
        <v>1</v>
      </c>
      <c r="L348" s="250">
        <v>1</v>
      </c>
      <c r="M348" s="252">
        <v>175</v>
      </c>
      <c r="N348" s="252">
        <v>19.420000000000002</v>
      </c>
      <c r="O348" s="252">
        <v>30</v>
      </c>
      <c r="P348" s="253">
        <v>224.42000000000002</v>
      </c>
      <c r="Q348" s="247" t="s">
        <v>109</v>
      </c>
      <c r="R348" s="249" t="s">
        <v>154</v>
      </c>
      <c r="S348" s="247" t="s">
        <v>289</v>
      </c>
      <c r="T348" s="247" t="s">
        <v>1</v>
      </c>
      <c r="U348" s="247" t="s">
        <v>289</v>
      </c>
      <c r="V348" s="247">
        <v>6</v>
      </c>
      <c r="W348" s="247">
        <v>78</v>
      </c>
    </row>
    <row r="349" spans="1:23" x14ac:dyDescent="0.25">
      <c r="A349" s="246">
        <v>45681</v>
      </c>
      <c r="B349" s="247" t="s">
        <v>196</v>
      </c>
      <c r="C349" s="98" t="s">
        <v>153</v>
      </c>
      <c r="D349" s="98"/>
      <c r="E349" s="247" t="s">
        <v>350</v>
      </c>
      <c r="F349" s="247" t="s">
        <v>45</v>
      </c>
      <c r="G349" s="248" t="s">
        <v>8</v>
      </c>
      <c r="H349" s="247" t="s">
        <v>293</v>
      </c>
      <c r="I349" s="248" t="s">
        <v>292</v>
      </c>
      <c r="J349" s="246">
        <v>45766</v>
      </c>
      <c r="K349" s="250">
        <v>1</v>
      </c>
      <c r="L349" s="250">
        <v>1</v>
      </c>
      <c r="M349" s="252">
        <v>175</v>
      </c>
      <c r="N349" s="252">
        <v>39.03</v>
      </c>
      <c r="O349" s="252">
        <v>30</v>
      </c>
      <c r="P349" s="253">
        <v>244.03</v>
      </c>
      <c r="Q349" s="247" t="s">
        <v>109</v>
      </c>
      <c r="R349" s="249" t="s">
        <v>154</v>
      </c>
      <c r="S349" s="247" t="s">
        <v>1</v>
      </c>
      <c r="T349" s="247" t="s">
        <v>289</v>
      </c>
      <c r="U349" s="247" t="s">
        <v>289</v>
      </c>
      <c r="V349" s="247">
        <v>6</v>
      </c>
      <c r="W349" s="247">
        <v>85</v>
      </c>
    </row>
    <row r="350" spans="1:23" x14ac:dyDescent="0.25">
      <c r="A350" s="246">
        <v>45681</v>
      </c>
      <c r="B350" s="247" t="s">
        <v>196</v>
      </c>
      <c r="C350" s="98" t="s">
        <v>153</v>
      </c>
      <c r="D350" s="98"/>
      <c r="E350" s="247" t="s">
        <v>351</v>
      </c>
      <c r="F350" s="247" t="s">
        <v>45</v>
      </c>
      <c r="G350" s="248" t="s">
        <v>7</v>
      </c>
      <c r="H350" s="247" t="s">
        <v>287</v>
      </c>
      <c r="I350" s="248" t="s">
        <v>288</v>
      </c>
      <c r="J350" s="246">
        <v>45759</v>
      </c>
      <c r="K350" s="250">
        <v>1</v>
      </c>
      <c r="L350" s="250">
        <v>1</v>
      </c>
      <c r="M350" s="252">
        <v>175</v>
      </c>
      <c r="N350" s="252">
        <v>19.420000000000002</v>
      </c>
      <c r="O350" s="252">
        <v>30</v>
      </c>
      <c r="P350" s="253">
        <v>224.42000000000002</v>
      </c>
      <c r="Q350" s="247" t="s">
        <v>109</v>
      </c>
      <c r="R350" s="249" t="s">
        <v>154</v>
      </c>
      <c r="S350" s="247" t="s">
        <v>289</v>
      </c>
      <c r="T350" s="247" t="s">
        <v>1</v>
      </c>
      <c r="U350" s="247" t="s">
        <v>289</v>
      </c>
      <c r="V350" s="247">
        <v>6</v>
      </c>
      <c r="W350" s="247">
        <v>78</v>
      </c>
    </row>
    <row r="351" spans="1:23" x14ac:dyDescent="0.25">
      <c r="A351" s="246">
        <v>45681</v>
      </c>
      <c r="B351" s="247" t="s">
        <v>196</v>
      </c>
      <c r="C351" s="98" t="s">
        <v>153</v>
      </c>
      <c r="D351" s="98"/>
      <c r="E351" s="247" t="s">
        <v>351</v>
      </c>
      <c r="F351" s="247" t="s">
        <v>45</v>
      </c>
      <c r="G351" s="248" t="s">
        <v>8</v>
      </c>
      <c r="H351" s="247" t="s">
        <v>293</v>
      </c>
      <c r="I351" s="248" t="s">
        <v>292</v>
      </c>
      <c r="J351" s="246">
        <v>45766</v>
      </c>
      <c r="K351" s="250">
        <v>1</v>
      </c>
      <c r="L351" s="250">
        <v>1</v>
      </c>
      <c r="M351" s="252">
        <v>175</v>
      </c>
      <c r="N351" s="252">
        <v>39.03</v>
      </c>
      <c r="O351" s="252">
        <v>30</v>
      </c>
      <c r="P351" s="253">
        <v>244.03</v>
      </c>
      <c r="Q351" s="247" t="s">
        <v>109</v>
      </c>
      <c r="R351" s="249" t="s">
        <v>154</v>
      </c>
      <c r="S351" s="247" t="s">
        <v>1</v>
      </c>
      <c r="T351" s="247" t="s">
        <v>289</v>
      </c>
      <c r="U351" s="247" t="s">
        <v>289</v>
      </c>
      <c r="V351" s="247">
        <v>6</v>
      </c>
      <c r="W351" s="247">
        <v>85</v>
      </c>
    </row>
    <row r="352" spans="1:23" x14ac:dyDescent="0.25">
      <c r="A352" s="246">
        <v>45681</v>
      </c>
      <c r="B352" s="247" t="s">
        <v>196</v>
      </c>
      <c r="C352" s="98" t="s">
        <v>153</v>
      </c>
      <c r="D352" s="98"/>
      <c r="E352" s="247" t="s">
        <v>352</v>
      </c>
      <c r="F352" s="247" t="s">
        <v>45</v>
      </c>
      <c r="G352" s="248" t="s">
        <v>7</v>
      </c>
      <c r="H352" s="247" t="s">
        <v>287</v>
      </c>
      <c r="I352" s="248" t="s">
        <v>288</v>
      </c>
      <c r="J352" s="246">
        <v>45759</v>
      </c>
      <c r="K352" s="250">
        <v>1</v>
      </c>
      <c r="L352" s="250">
        <v>1</v>
      </c>
      <c r="M352" s="252">
        <v>175</v>
      </c>
      <c r="N352" s="252">
        <v>19.420000000000002</v>
      </c>
      <c r="O352" s="252">
        <v>30</v>
      </c>
      <c r="P352" s="253">
        <v>224.42000000000002</v>
      </c>
      <c r="Q352" s="247" t="s">
        <v>109</v>
      </c>
      <c r="R352" s="249" t="s">
        <v>154</v>
      </c>
      <c r="S352" s="247" t="s">
        <v>289</v>
      </c>
      <c r="T352" s="247" t="s">
        <v>1</v>
      </c>
      <c r="U352" s="247" t="s">
        <v>289</v>
      </c>
      <c r="V352" s="247">
        <v>6</v>
      </c>
      <c r="W352" s="247">
        <v>78</v>
      </c>
    </row>
    <row r="353" spans="1:23" x14ac:dyDescent="0.25">
      <c r="A353" s="246">
        <v>45681</v>
      </c>
      <c r="B353" s="247" t="s">
        <v>196</v>
      </c>
      <c r="C353" s="98" t="s">
        <v>153</v>
      </c>
      <c r="D353" s="98"/>
      <c r="E353" s="247" t="s">
        <v>352</v>
      </c>
      <c r="F353" s="247" t="s">
        <v>45</v>
      </c>
      <c r="G353" s="248" t="s">
        <v>8</v>
      </c>
      <c r="H353" s="247" t="s">
        <v>293</v>
      </c>
      <c r="I353" s="248" t="s">
        <v>292</v>
      </c>
      <c r="J353" s="246">
        <v>45766</v>
      </c>
      <c r="K353" s="250">
        <v>1</v>
      </c>
      <c r="L353" s="250">
        <v>1</v>
      </c>
      <c r="M353" s="252">
        <v>175</v>
      </c>
      <c r="N353" s="252">
        <v>39.03</v>
      </c>
      <c r="O353" s="252">
        <v>30</v>
      </c>
      <c r="P353" s="253">
        <v>244.03</v>
      </c>
      <c r="Q353" s="247" t="s">
        <v>109</v>
      </c>
      <c r="R353" s="249" t="s">
        <v>154</v>
      </c>
      <c r="S353" s="247" t="s">
        <v>1</v>
      </c>
      <c r="T353" s="247" t="s">
        <v>289</v>
      </c>
      <c r="U353" s="247" t="s">
        <v>289</v>
      </c>
      <c r="V353" s="247">
        <v>6</v>
      </c>
      <c r="W353" s="247">
        <v>85</v>
      </c>
    </row>
    <row r="354" spans="1:23" x14ac:dyDescent="0.25">
      <c r="A354" s="246">
        <v>45681</v>
      </c>
      <c r="B354" s="247" t="s">
        <v>196</v>
      </c>
      <c r="C354" s="98" t="s">
        <v>153</v>
      </c>
      <c r="D354" s="98"/>
      <c r="E354" s="247" t="s">
        <v>350</v>
      </c>
      <c r="F354" s="247" t="s">
        <v>45</v>
      </c>
      <c r="G354" s="248" t="s">
        <v>7</v>
      </c>
      <c r="H354" s="247" t="s">
        <v>287</v>
      </c>
      <c r="I354" s="248" t="s">
        <v>288</v>
      </c>
      <c r="J354" s="246">
        <v>45759</v>
      </c>
      <c r="K354" s="250">
        <v>1</v>
      </c>
      <c r="L354" s="250">
        <v>1</v>
      </c>
      <c r="M354" s="252">
        <v>175</v>
      </c>
      <c r="N354" s="252">
        <v>19.420000000000002</v>
      </c>
      <c r="O354" s="252">
        <v>30</v>
      </c>
      <c r="P354" s="253">
        <v>224.42000000000002</v>
      </c>
      <c r="Q354" s="247" t="s">
        <v>109</v>
      </c>
      <c r="R354" s="249" t="s">
        <v>154</v>
      </c>
      <c r="S354" s="247" t="s">
        <v>289</v>
      </c>
      <c r="T354" s="247" t="s">
        <v>1</v>
      </c>
      <c r="U354" s="247" t="s">
        <v>289</v>
      </c>
      <c r="V354" s="247">
        <v>6</v>
      </c>
      <c r="W354" s="247">
        <v>78</v>
      </c>
    </row>
    <row r="355" spans="1:23" x14ac:dyDescent="0.25">
      <c r="A355" s="246">
        <v>45681</v>
      </c>
      <c r="B355" s="247" t="s">
        <v>196</v>
      </c>
      <c r="C355" s="98" t="s">
        <v>153</v>
      </c>
      <c r="D355" s="98"/>
      <c r="E355" s="247" t="s">
        <v>350</v>
      </c>
      <c r="F355" s="247" t="s">
        <v>45</v>
      </c>
      <c r="G355" s="248" t="s">
        <v>8</v>
      </c>
      <c r="H355" s="247" t="s">
        <v>293</v>
      </c>
      <c r="I355" s="248" t="s">
        <v>292</v>
      </c>
      <c r="J355" s="246">
        <v>45766</v>
      </c>
      <c r="K355" s="250">
        <v>1</v>
      </c>
      <c r="L355" s="250">
        <v>1</v>
      </c>
      <c r="M355" s="252">
        <v>175</v>
      </c>
      <c r="N355" s="252">
        <v>39.03</v>
      </c>
      <c r="O355" s="252">
        <v>30</v>
      </c>
      <c r="P355" s="253">
        <v>244.03</v>
      </c>
      <c r="Q355" s="247" t="s">
        <v>109</v>
      </c>
      <c r="R355" s="249" t="s">
        <v>154</v>
      </c>
      <c r="S355" s="247" t="s">
        <v>1</v>
      </c>
      <c r="T355" s="247" t="s">
        <v>289</v>
      </c>
      <c r="U355" s="247" t="s">
        <v>289</v>
      </c>
      <c r="V355" s="247">
        <v>6</v>
      </c>
      <c r="W355" s="247">
        <v>85</v>
      </c>
    </row>
    <row r="356" spans="1:23" x14ac:dyDescent="0.25">
      <c r="A356" s="246">
        <v>45681</v>
      </c>
      <c r="B356" s="247" t="s">
        <v>196</v>
      </c>
      <c r="C356" s="98" t="s">
        <v>153</v>
      </c>
      <c r="D356" s="98"/>
      <c r="E356" s="247" t="s">
        <v>350</v>
      </c>
      <c r="F356" s="247" t="s">
        <v>45</v>
      </c>
      <c r="G356" s="248" t="s">
        <v>7</v>
      </c>
      <c r="H356" s="247" t="s">
        <v>287</v>
      </c>
      <c r="I356" s="248" t="s">
        <v>288</v>
      </c>
      <c r="J356" s="246">
        <v>45759</v>
      </c>
      <c r="K356" s="250">
        <v>1</v>
      </c>
      <c r="L356" s="250">
        <v>1</v>
      </c>
      <c r="M356" s="252">
        <v>175</v>
      </c>
      <c r="N356" s="252">
        <v>19.420000000000002</v>
      </c>
      <c r="O356" s="252">
        <v>30</v>
      </c>
      <c r="P356" s="253">
        <v>224.42000000000002</v>
      </c>
      <c r="Q356" s="247" t="s">
        <v>109</v>
      </c>
      <c r="R356" s="249" t="s">
        <v>154</v>
      </c>
      <c r="S356" s="247" t="s">
        <v>289</v>
      </c>
      <c r="T356" s="247" t="s">
        <v>1</v>
      </c>
      <c r="U356" s="247" t="s">
        <v>289</v>
      </c>
      <c r="V356" s="247">
        <v>6</v>
      </c>
      <c r="W356" s="247">
        <v>78</v>
      </c>
    </row>
    <row r="357" spans="1:23" x14ac:dyDescent="0.25">
      <c r="A357" s="246">
        <v>45681</v>
      </c>
      <c r="B357" s="247" t="s">
        <v>196</v>
      </c>
      <c r="C357" s="98" t="s">
        <v>153</v>
      </c>
      <c r="D357" s="98"/>
      <c r="E357" s="247" t="s">
        <v>350</v>
      </c>
      <c r="F357" s="247" t="s">
        <v>45</v>
      </c>
      <c r="G357" s="248" t="s">
        <v>8</v>
      </c>
      <c r="H357" s="247" t="s">
        <v>293</v>
      </c>
      <c r="I357" s="248" t="s">
        <v>292</v>
      </c>
      <c r="J357" s="246">
        <v>45766</v>
      </c>
      <c r="K357" s="250">
        <v>1</v>
      </c>
      <c r="L357" s="250">
        <v>1</v>
      </c>
      <c r="M357" s="252">
        <v>175</v>
      </c>
      <c r="N357" s="252">
        <v>39.03</v>
      </c>
      <c r="O357" s="252">
        <v>30</v>
      </c>
      <c r="P357" s="253">
        <v>244.03</v>
      </c>
      <c r="Q357" s="247" t="s">
        <v>109</v>
      </c>
      <c r="R357" s="249" t="s">
        <v>154</v>
      </c>
      <c r="S357" s="247" t="s">
        <v>1</v>
      </c>
      <c r="T357" s="247" t="s">
        <v>289</v>
      </c>
      <c r="U357" s="247" t="s">
        <v>289</v>
      </c>
      <c r="V357" s="247">
        <v>6</v>
      </c>
      <c r="W357" s="247">
        <v>85</v>
      </c>
    </row>
    <row r="358" spans="1:23" x14ac:dyDescent="0.25">
      <c r="A358" s="246">
        <v>45681</v>
      </c>
      <c r="B358" s="247" t="s">
        <v>196</v>
      </c>
      <c r="C358" s="98" t="s">
        <v>153</v>
      </c>
      <c r="D358" s="98"/>
      <c r="E358" s="247" t="s">
        <v>349</v>
      </c>
      <c r="F358" s="247" t="s">
        <v>47</v>
      </c>
      <c r="G358" s="248" t="s">
        <v>7</v>
      </c>
      <c r="H358" s="247" t="s">
        <v>284</v>
      </c>
      <c r="I358" s="248" t="s">
        <v>297</v>
      </c>
      <c r="J358" s="246">
        <v>45772</v>
      </c>
      <c r="K358" s="250">
        <v>1</v>
      </c>
      <c r="L358" s="250">
        <v>1</v>
      </c>
      <c r="M358" s="252">
        <v>325</v>
      </c>
      <c r="N358" s="252">
        <v>38.99</v>
      </c>
      <c r="O358" s="252">
        <v>40</v>
      </c>
      <c r="P358" s="253">
        <v>403.99</v>
      </c>
      <c r="Q358" s="247" t="s">
        <v>109</v>
      </c>
      <c r="R358" s="249" t="s">
        <v>154</v>
      </c>
      <c r="S358" s="247" t="s">
        <v>1</v>
      </c>
      <c r="T358" s="247" t="s">
        <v>296</v>
      </c>
      <c r="U358" s="247" t="s">
        <v>296</v>
      </c>
      <c r="V358" s="247">
        <v>5</v>
      </c>
      <c r="W358" s="247">
        <v>91</v>
      </c>
    </row>
    <row r="359" spans="1:23" x14ac:dyDescent="0.25">
      <c r="A359" s="246">
        <v>45684</v>
      </c>
      <c r="B359" s="247" t="s">
        <v>152</v>
      </c>
      <c r="C359" s="98" t="s">
        <v>153</v>
      </c>
      <c r="D359" s="98"/>
      <c r="E359" s="247"/>
      <c r="F359" s="247" t="s">
        <v>47</v>
      </c>
      <c r="G359" s="247" t="s">
        <v>7</v>
      </c>
      <c r="H359" s="247" t="s">
        <v>116</v>
      </c>
      <c r="I359" s="248" t="s">
        <v>24</v>
      </c>
      <c r="J359" s="246">
        <v>45774</v>
      </c>
      <c r="K359" s="249">
        <v>2</v>
      </c>
      <c r="L359" s="250">
        <v>2</v>
      </c>
      <c r="M359" s="251">
        <v>325</v>
      </c>
      <c r="N359" s="252">
        <v>0</v>
      </c>
      <c r="O359" s="252">
        <v>0</v>
      </c>
      <c r="P359" s="253">
        <v>650</v>
      </c>
      <c r="Q359" s="252" t="s">
        <v>109</v>
      </c>
      <c r="R359" s="249" t="s">
        <v>154</v>
      </c>
      <c r="S359" s="247" t="s">
        <v>1</v>
      </c>
      <c r="T359" s="247" t="s">
        <v>2</v>
      </c>
      <c r="U359" s="247" t="s">
        <v>2</v>
      </c>
      <c r="V359" s="247">
        <v>7</v>
      </c>
      <c r="W359" s="247">
        <v>90</v>
      </c>
    </row>
    <row r="360" spans="1:23" x14ac:dyDescent="0.25">
      <c r="A360" s="246">
        <v>45684</v>
      </c>
      <c r="B360" s="247" t="s">
        <v>152</v>
      </c>
      <c r="C360" s="98" t="s">
        <v>153</v>
      </c>
      <c r="D360" s="98"/>
      <c r="E360" s="247"/>
      <c r="F360" s="247" t="s">
        <v>47</v>
      </c>
      <c r="G360" s="247" t="s">
        <v>7</v>
      </c>
      <c r="H360" s="247" t="s">
        <v>203</v>
      </c>
      <c r="I360" s="248" t="s">
        <v>23</v>
      </c>
      <c r="J360" s="246">
        <v>45765</v>
      </c>
      <c r="K360" s="249">
        <v>2</v>
      </c>
      <c r="L360" s="250">
        <v>2</v>
      </c>
      <c r="M360" s="251">
        <v>275</v>
      </c>
      <c r="N360" s="252">
        <v>0</v>
      </c>
      <c r="O360" s="252">
        <v>0</v>
      </c>
      <c r="P360" s="253">
        <v>550</v>
      </c>
      <c r="Q360" s="252" t="s">
        <v>109</v>
      </c>
      <c r="R360" s="249" t="s">
        <v>154</v>
      </c>
      <c r="S360" s="247" t="s">
        <v>2</v>
      </c>
      <c r="T360" s="247" t="s">
        <v>1</v>
      </c>
      <c r="U360" s="247" t="s">
        <v>2</v>
      </c>
      <c r="V360" s="247">
        <v>5</v>
      </c>
      <c r="W360" s="247">
        <v>81</v>
      </c>
    </row>
    <row r="361" spans="1:23" x14ac:dyDescent="0.25">
      <c r="A361" s="246">
        <v>45684</v>
      </c>
      <c r="B361" s="247" t="s">
        <v>301</v>
      </c>
      <c r="C361" s="98" t="s">
        <v>108</v>
      </c>
      <c r="D361" s="98"/>
      <c r="E361" s="247"/>
      <c r="F361" s="247" t="s">
        <v>45</v>
      </c>
      <c r="G361" s="247" t="s">
        <v>7</v>
      </c>
      <c r="H361" s="247" t="s">
        <v>203</v>
      </c>
      <c r="I361" s="248" t="s">
        <v>23</v>
      </c>
      <c r="J361" s="246">
        <v>45765</v>
      </c>
      <c r="K361" s="249">
        <v>40</v>
      </c>
      <c r="L361" s="249">
        <v>40</v>
      </c>
      <c r="M361" s="251">
        <v>270</v>
      </c>
      <c r="N361" s="252">
        <v>0</v>
      </c>
      <c r="O361" s="252">
        <v>0</v>
      </c>
      <c r="P361" s="253">
        <v>10800</v>
      </c>
      <c r="Q361" s="247" t="s">
        <v>109</v>
      </c>
      <c r="R361" s="249" t="s">
        <v>195</v>
      </c>
      <c r="S361" s="247" t="s">
        <v>2</v>
      </c>
      <c r="T361" s="247" t="s">
        <v>1</v>
      </c>
      <c r="U361" s="247" t="s">
        <v>2</v>
      </c>
      <c r="V361" s="247">
        <v>5</v>
      </c>
      <c r="W361" s="247">
        <v>81</v>
      </c>
    </row>
    <row r="362" spans="1:23" x14ac:dyDescent="0.25">
      <c r="A362" s="246">
        <v>45684</v>
      </c>
      <c r="B362" s="247" t="s">
        <v>301</v>
      </c>
      <c r="C362" s="98" t="s">
        <v>108</v>
      </c>
      <c r="D362" s="98"/>
      <c r="E362" s="247"/>
      <c r="F362" s="247" t="s">
        <v>45</v>
      </c>
      <c r="G362" s="247" t="s">
        <v>7</v>
      </c>
      <c r="H362" s="247" t="s">
        <v>203</v>
      </c>
      <c r="I362" s="248" t="s">
        <v>23</v>
      </c>
      <c r="J362" s="246">
        <v>45772</v>
      </c>
      <c r="K362" s="249">
        <v>20</v>
      </c>
      <c r="L362" s="249">
        <v>20</v>
      </c>
      <c r="M362" s="251">
        <v>270</v>
      </c>
      <c r="N362" s="252">
        <v>0</v>
      </c>
      <c r="O362" s="252">
        <v>0</v>
      </c>
      <c r="P362" s="253">
        <v>5400</v>
      </c>
      <c r="Q362" s="247" t="s">
        <v>109</v>
      </c>
      <c r="R362" s="249" t="s">
        <v>195</v>
      </c>
      <c r="S362" s="247" t="s">
        <v>2</v>
      </c>
      <c r="T362" s="247" t="s">
        <v>1</v>
      </c>
      <c r="U362" s="247" t="s">
        <v>2</v>
      </c>
      <c r="V362" s="247">
        <v>5</v>
      </c>
      <c r="W362" s="247">
        <v>88</v>
      </c>
    </row>
    <row r="363" spans="1:23" x14ac:dyDescent="0.25">
      <c r="A363" s="246">
        <v>45684</v>
      </c>
      <c r="B363" s="247" t="s">
        <v>301</v>
      </c>
      <c r="C363" s="98" t="s">
        <v>108</v>
      </c>
      <c r="D363" s="98"/>
      <c r="E363" s="247"/>
      <c r="F363" s="247" t="s">
        <v>45</v>
      </c>
      <c r="G363" s="248" t="s">
        <v>8</v>
      </c>
      <c r="H363" s="247" t="s">
        <v>345</v>
      </c>
      <c r="I363" s="248" t="s">
        <v>24</v>
      </c>
      <c r="J363" s="246">
        <v>45772</v>
      </c>
      <c r="K363" s="249">
        <v>40</v>
      </c>
      <c r="L363" s="249">
        <v>40</v>
      </c>
      <c r="M363" s="251">
        <v>270</v>
      </c>
      <c r="N363" s="252">
        <v>0</v>
      </c>
      <c r="O363" s="252">
        <v>0</v>
      </c>
      <c r="P363" s="253">
        <v>10800</v>
      </c>
      <c r="Q363" s="247" t="s">
        <v>109</v>
      </c>
      <c r="R363" s="249" t="s">
        <v>195</v>
      </c>
      <c r="S363" s="247" t="s">
        <v>1</v>
      </c>
      <c r="T363" s="247" t="s">
        <v>2</v>
      </c>
      <c r="U363" s="247" t="s">
        <v>2</v>
      </c>
      <c r="V363" s="247">
        <v>5</v>
      </c>
      <c r="W363" s="247">
        <v>88</v>
      </c>
    </row>
    <row r="364" spans="1:23" x14ac:dyDescent="0.25">
      <c r="A364" s="246">
        <v>45684</v>
      </c>
      <c r="B364" s="247" t="s">
        <v>301</v>
      </c>
      <c r="C364" s="98" t="s">
        <v>108</v>
      </c>
      <c r="D364" s="98"/>
      <c r="E364" s="247"/>
      <c r="F364" s="247" t="s">
        <v>45</v>
      </c>
      <c r="G364" s="248" t="s">
        <v>8</v>
      </c>
      <c r="H364" s="247" t="s">
        <v>345</v>
      </c>
      <c r="I364" s="248" t="s">
        <v>24</v>
      </c>
      <c r="J364" s="246">
        <v>45779</v>
      </c>
      <c r="K364" s="249">
        <v>20</v>
      </c>
      <c r="L364" s="249">
        <v>20</v>
      </c>
      <c r="M364" s="251">
        <v>270</v>
      </c>
      <c r="N364" s="252">
        <v>0</v>
      </c>
      <c r="O364" s="252">
        <v>0</v>
      </c>
      <c r="P364" s="253">
        <v>5400</v>
      </c>
      <c r="Q364" s="247" t="s">
        <v>109</v>
      </c>
      <c r="R364" s="249" t="s">
        <v>195</v>
      </c>
      <c r="S364" s="247" t="s">
        <v>1</v>
      </c>
      <c r="T364" s="247" t="s">
        <v>2</v>
      </c>
      <c r="U364" s="247" t="s">
        <v>2</v>
      </c>
      <c r="V364" s="247">
        <v>5</v>
      </c>
      <c r="W364" s="247">
        <v>95</v>
      </c>
    </row>
    <row r="365" spans="1:23" x14ac:dyDescent="0.25">
      <c r="A365" s="246">
        <v>45683</v>
      </c>
      <c r="B365" s="247" t="s">
        <v>196</v>
      </c>
      <c r="C365" s="98" t="s">
        <v>153</v>
      </c>
      <c r="D365" s="98"/>
      <c r="E365" s="247" t="s">
        <v>353</v>
      </c>
      <c r="F365" s="247" t="s">
        <v>45</v>
      </c>
      <c r="G365" s="247" t="s">
        <v>7</v>
      </c>
      <c r="H365" s="247" t="s">
        <v>290</v>
      </c>
      <c r="I365" s="248" t="s">
        <v>288</v>
      </c>
      <c r="J365" s="246">
        <v>45766</v>
      </c>
      <c r="K365" s="249">
        <v>1</v>
      </c>
      <c r="L365" s="250">
        <v>1</v>
      </c>
      <c r="M365" s="251">
        <v>285</v>
      </c>
      <c r="N365" s="252">
        <v>19.420000000000002</v>
      </c>
      <c r="O365" s="252">
        <v>30</v>
      </c>
      <c r="P365" s="253">
        <v>334.42</v>
      </c>
      <c r="Q365" s="247" t="s">
        <v>109</v>
      </c>
      <c r="R365" s="249" t="s">
        <v>154</v>
      </c>
      <c r="S365" s="247" t="s">
        <v>289</v>
      </c>
      <c r="T365" s="247" t="s">
        <v>1</v>
      </c>
      <c r="U365" s="247" t="s">
        <v>289</v>
      </c>
      <c r="V365" s="247">
        <v>6</v>
      </c>
      <c r="W365" s="247">
        <v>83</v>
      </c>
    </row>
    <row r="366" spans="1:23" x14ac:dyDescent="0.25">
      <c r="A366" s="246">
        <v>45683</v>
      </c>
      <c r="B366" s="247" t="s">
        <v>196</v>
      </c>
      <c r="C366" s="98" t="s">
        <v>153</v>
      </c>
      <c r="D366" s="98"/>
      <c r="E366" s="247" t="s">
        <v>353</v>
      </c>
      <c r="F366" s="247" t="s">
        <v>45</v>
      </c>
      <c r="G366" s="247" t="s">
        <v>8</v>
      </c>
      <c r="H366" s="247" t="s">
        <v>293</v>
      </c>
      <c r="I366" s="248" t="s">
        <v>292</v>
      </c>
      <c r="J366" s="246">
        <v>45773</v>
      </c>
      <c r="K366" s="249">
        <v>1</v>
      </c>
      <c r="L366" s="250">
        <v>1</v>
      </c>
      <c r="M366" s="251">
        <v>285</v>
      </c>
      <c r="N366" s="252">
        <v>39.03</v>
      </c>
      <c r="O366" s="252">
        <v>40</v>
      </c>
      <c r="P366" s="253">
        <v>364.03</v>
      </c>
      <c r="Q366" s="247" t="s">
        <v>109</v>
      </c>
      <c r="R366" s="249" t="s">
        <v>154</v>
      </c>
      <c r="S366" s="247" t="s">
        <v>1</v>
      </c>
      <c r="T366" s="247" t="s">
        <v>289</v>
      </c>
      <c r="U366" s="247" t="s">
        <v>289</v>
      </c>
      <c r="V366" s="247">
        <v>6</v>
      </c>
      <c r="W366" s="247">
        <v>90</v>
      </c>
    </row>
    <row r="367" spans="1:23" x14ac:dyDescent="0.25">
      <c r="A367" s="246">
        <v>45683</v>
      </c>
      <c r="B367" s="247" t="s">
        <v>196</v>
      </c>
      <c r="C367" s="98" t="s">
        <v>153</v>
      </c>
      <c r="D367" s="98"/>
      <c r="E367" s="247" t="s">
        <v>353</v>
      </c>
      <c r="F367" s="247" t="s">
        <v>45</v>
      </c>
      <c r="G367" s="247" t="s">
        <v>7</v>
      </c>
      <c r="H367" s="247" t="s">
        <v>290</v>
      </c>
      <c r="I367" s="248" t="s">
        <v>288</v>
      </c>
      <c r="J367" s="246">
        <v>45766</v>
      </c>
      <c r="K367" s="249">
        <v>1</v>
      </c>
      <c r="L367" s="250">
        <v>1</v>
      </c>
      <c r="M367" s="251">
        <v>285</v>
      </c>
      <c r="N367" s="252">
        <v>19.420000000000002</v>
      </c>
      <c r="O367" s="252">
        <v>30</v>
      </c>
      <c r="P367" s="253">
        <v>334.42</v>
      </c>
      <c r="Q367" s="247" t="s">
        <v>109</v>
      </c>
      <c r="R367" s="249" t="s">
        <v>154</v>
      </c>
      <c r="S367" s="247" t="s">
        <v>289</v>
      </c>
      <c r="T367" s="247" t="s">
        <v>1</v>
      </c>
      <c r="U367" s="247" t="s">
        <v>289</v>
      </c>
      <c r="V367" s="247">
        <v>6</v>
      </c>
      <c r="W367" s="247">
        <v>83</v>
      </c>
    </row>
    <row r="368" spans="1:23" x14ac:dyDescent="0.25">
      <c r="A368" s="246">
        <v>45683</v>
      </c>
      <c r="B368" s="247" t="s">
        <v>196</v>
      </c>
      <c r="C368" s="98" t="s">
        <v>153</v>
      </c>
      <c r="D368" s="98"/>
      <c r="E368" s="247" t="s">
        <v>353</v>
      </c>
      <c r="F368" s="247" t="s">
        <v>45</v>
      </c>
      <c r="G368" s="247" t="s">
        <v>8</v>
      </c>
      <c r="H368" s="247" t="s">
        <v>293</v>
      </c>
      <c r="I368" s="248" t="s">
        <v>292</v>
      </c>
      <c r="J368" s="246">
        <v>45773</v>
      </c>
      <c r="K368" s="249">
        <v>1</v>
      </c>
      <c r="L368" s="250">
        <v>1</v>
      </c>
      <c r="M368" s="251">
        <v>285</v>
      </c>
      <c r="N368" s="252">
        <v>39.03</v>
      </c>
      <c r="O368" s="252">
        <v>40</v>
      </c>
      <c r="P368" s="253">
        <v>364.03</v>
      </c>
      <c r="Q368" s="247" t="s">
        <v>109</v>
      </c>
      <c r="R368" s="249" t="s">
        <v>154</v>
      </c>
      <c r="S368" s="247" t="s">
        <v>1</v>
      </c>
      <c r="T368" s="247" t="s">
        <v>289</v>
      </c>
      <c r="U368" s="247" t="s">
        <v>289</v>
      </c>
      <c r="V368" s="247">
        <v>6</v>
      </c>
      <c r="W368" s="247">
        <v>90</v>
      </c>
    </row>
    <row r="369" spans="1:23" x14ac:dyDescent="0.25">
      <c r="A369" s="246">
        <v>45684</v>
      </c>
      <c r="B369" s="247" t="s">
        <v>279</v>
      </c>
      <c r="C369" s="98" t="s">
        <v>153</v>
      </c>
      <c r="D369" s="98"/>
      <c r="E369" s="247" t="s">
        <v>354</v>
      </c>
      <c r="F369" s="247" t="s">
        <v>47</v>
      </c>
      <c r="G369" s="247" t="s">
        <v>7</v>
      </c>
      <c r="H369" s="247" t="s">
        <v>284</v>
      </c>
      <c r="I369" s="248" t="s">
        <v>297</v>
      </c>
      <c r="J369" s="246">
        <v>45772</v>
      </c>
      <c r="K369" s="249">
        <v>6</v>
      </c>
      <c r="L369" s="250">
        <v>6</v>
      </c>
      <c r="M369" s="251">
        <v>320</v>
      </c>
      <c r="N369" s="252">
        <v>0</v>
      </c>
      <c r="O369" s="252">
        <v>0</v>
      </c>
      <c r="P369" s="253">
        <v>1920</v>
      </c>
      <c r="Q369" s="247" t="s">
        <v>109</v>
      </c>
      <c r="R369" s="249" t="s">
        <v>154</v>
      </c>
      <c r="S369" s="247" t="s">
        <v>1</v>
      </c>
      <c r="T369" s="247" t="s">
        <v>296</v>
      </c>
      <c r="U369" s="247" t="s">
        <v>296</v>
      </c>
      <c r="V369" s="247">
        <v>5</v>
      </c>
      <c r="W369" s="247">
        <v>88</v>
      </c>
    </row>
    <row r="370" spans="1:23" x14ac:dyDescent="0.25">
      <c r="A370" s="246">
        <v>45684</v>
      </c>
      <c r="B370" s="247" t="s">
        <v>196</v>
      </c>
      <c r="C370" s="98" t="s">
        <v>153</v>
      </c>
      <c r="D370" s="98"/>
      <c r="E370" s="247" t="s">
        <v>355</v>
      </c>
      <c r="F370" s="247" t="s">
        <v>47</v>
      </c>
      <c r="G370" s="247" t="s">
        <v>7</v>
      </c>
      <c r="H370" s="247" t="s">
        <v>293</v>
      </c>
      <c r="I370" s="248" t="s">
        <v>292</v>
      </c>
      <c r="J370" s="246">
        <v>45780</v>
      </c>
      <c r="K370" s="249">
        <v>1</v>
      </c>
      <c r="L370" s="250">
        <v>1</v>
      </c>
      <c r="M370" s="251">
        <v>285</v>
      </c>
      <c r="N370" s="252">
        <v>39.03</v>
      </c>
      <c r="O370" s="252">
        <v>40</v>
      </c>
      <c r="P370" s="253">
        <v>364.03</v>
      </c>
      <c r="Q370" s="247" t="s">
        <v>109</v>
      </c>
      <c r="R370" s="249" t="s">
        <v>154</v>
      </c>
      <c r="S370" s="247" t="s">
        <v>1</v>
      </c>
      <c r="T370" s="247" t="s">
        <v>289</v>
      </c>
      <c r="U370" s="247" t="s">
        <v>289</v>
      </c>
      <c r="V370" s="247">
        <v>6</v>
      </c>
      <c r="W370" s="247">
        <v>96</v>
      </c>
    </row>
    <row r="371" spans="1:23" x14ac:dyDescent="0.25">
      <c r="A371" s="246">
        <v>45684</v>
      </c>
      <c r="B371" s="247" t="s">
        <v>196</v>
      </c>
      <c r="C371" s="98" t="s">
        <v>153</v>
      </c>
      <c r="D371" s="98"/>
      <c r="E371" s="247" t="s">
        <v>355</v>
      </c>
      <c r="F371" s="247" t="s">
        <v>47</v>
      </c>
      <c r="G371" s="247" t="s">
        <v>7</v>
      </c>
      <c r="H371" s="247" t="s">
        <v>293</v>
      </c>
      <c r="I371" s="248" t="s">
        <v>292</v>
      </c>
      <c r="J371" s="246">
        <v>45780</v>
      </c>
      <c r="K371" s="249">
        <v>1</v>
      </c>
      <c r="L371" s="250">
        <v>1</v>
      </c>
      <c r="M371" s="251">
        <v>285</v>
      </c>
      <c r="N371" s="252">
        <v>39.03</v>
      </c>
      <c r="O371" s="252">
        <v>40</v>
      </c>
      <c r="P371" s="253">
        <v>364.03</v>
      </c>
      <c r="Q371" s="247" t="s">
        <v>109</v>
      </c>
      <c r="R371" s="249" t="s">
        <v>154</v>
      </c>
      <c r="S371" s="247" t="s">
        <v>1</v>
      </c>
      <c r="T371" s="247" t="s">
        <v>289</v>
      </c>
      <c r="U371" s="247" t="s">
        <v>289</v>
      </c>
      <c r="V371" s="247">
        <v>6</v>
      </c>
      <c r="W371" s="247">
        <v>96</v>
      </c>
    </row>
    <row r="372" spans="1:23" x14ac:dyDescent="0.25">
      <c r="A372" s="246">
        <v>45684</v>
      </c>
      <c r="B372" s="247" t="s">
        <v>196</v>
      </c>
      <c r="C372" s="98" t="s">
        <v>153</v>
      </c>
      <c r="D372" s="98"/>
      <c r="E372" s="247" t="s">
        <v>355</v>
      </c>
      <c r="F372" s="247" t="s">
        <v>47</v>
      </c>
      <c r="G372" s="247" t="s">
        <v>7</v>
      </c>
      <c r="H372" s="247" t="s">
        <v>293</v>
      </c>
      <c r="I372" s="248" t="s">
        <v>292</v>
      </c>
      <c r="J372" s="246">
        <v>45780</v>
      </c>
      <c r="K372" s="249">
        <v>1</v>
      </c>
      <c r="L372" s="250">
        <v>1</v>
      </c>
      <c r="M372" s="251">
        <v>285</v>
      </c>
      <c r="N372" s="252">
        <v>39.03</v>
      </c>
      <c r="O372" s="252">
        <v>40</v>
      </c>
      <c r="P372" s="253">
        <v>364.03</v>
      </c>
      <c r="Q372" s="247" t="s">
        <v>109</v>
      </c>
      <c r="R372" s="249" t="s">
        <v>154</v>
      </c>
      <c r="S372" s="247" t="s">
        <v>1</v>
      </c>
      <c r="T372" s="247" t="s">
        <v>289</v>
      </c>
      <c r="U372" s="247" t="s">
        <v>289</v>
      </c>
      <c r="V372" s="247">
        <v>6</v>
      </c>
      <c r="W372" s="247">
        <v>96</v>
      </c>
    </row>
    <row r="373" spans="1:23" x14ac:dyDescent="0.25">
      <c r="A373" s="246">
        <v>45684</v>
      </c>
      <c r="B373" s="247" t="s">
        <v>196</v>
      </c>
      <c r="C373" s="98" t="s">
        <v>153</v>
      </c>
      <c r="D373" s="98"/>
      <c r="E373" s="247" t="s">
        <v>355</v>
      </c>
      <c r="F373" s="247" t="s">
        <v>47</v>
      </c>
      <c r="G373" s="247" t="s">
        <v>7</v>
      </c>
      <c r="H373" s="247" t="s">
        <v>293</v>
      </c>
      <c r="I373" s="248" t="s">
        <v>292</v>
      </c>
      <c r="J373" s="246">
        <v>45780</v>
      </c>
      <c r="K373" s="249">
        <v>1</v>
      </c>
      <c r="L373" s="250">
        <v>1</v>
      </c>
      <c r="M373" s="251">
        <v>285</v>
      </c>
      <c r="N373" s="252">
        <v>39.03</v>
      </c>
      <c r="O373" s="252">
        <v>40</v>
      </c>
      <c r="P373" s="253">
        <v>364.03</v>
      </c>
      <c r="Q373" s="247" t="s">
        <v>109</v>
      </c>
      <c r="R373" s="249" t="s">
        <v>154</v>
      </c>
      <c r="S373" s="247" t="s">
        <v>1</v>
      </c>
      <c r="T373" s="247" t="s">
        <v>289</v>
      </c>
      <c r="U373" s="247" t="s">
        <v>289</v>
      </c>
      <c r="V373" s="247">
        <v>6</v>
      </c>
      <c r="W373" s="247">
        <v>96</v>
      </c>
    </row>
    <row r="374" spans="1:23" x14ac:dyDescent="0.25">
      <c r="A374" s="246">
        <v>45684</v>
      </c>
      <c r="B374" s="247" t="s">
        <v>196</v>
      </c>
      <c r="C374" s="98" t="s">
        <v>153</v>
      </c>
      <c r="D374" s="98"/>
      <c r="E374" s="247" t="s">
        <v>355</v>
      </c>
      <c r="F374" s="247" t="s">
        <v>47</v>
      </c>
      <c r="G374" s="247" t="s">
        <v>7</v>
      </c>
      <c r="H374" s="247" t="s">
        <v>293</v>
      </c>
      <c r="I374" s="248" t="s">
        <v>292</v>
      </c>
      <c r="J374" s="246">
        <v>45780</v>
      </c>
      <c r="K374" s="249">
        <v>1</v>
      </c>
      <c r="L374" s="250">
        <v>1</v>
      </c>
      <c r="M374" s="251">
        <v>285</v>
      </c>
      <c r="N374" s="252">
        <v>39.03</v>
      </c>
      <c r="O374" s="252">
        <v>40</v>
      </c>
      <c r="P374" s="253">
        <v>364.03</v>
      </c>
      <c r="Q374" s="247" t="s">
        <v>109</v>
      </c>
      <c r="R374" s="249" t="s">
        <v>154</v>
      </c>
      <c r="S374" s="247" t="s">
        <v>1</v>
      </c>
      <c r="T374" s="247" t="s">
        <v>289</v>
      </c>
      <c r="U374" s="247" t="s">
        <v>289</v>
      </c>
      <c r="V374" s="247">
        <v>6</v>
      </c>
      <c r="W374" s="247">
        <v>96</v>
      </c>
    </row>
    <row r="375" spans="1:23" x14ac:dyDescent="0.25">
      <c r="A375" s="246">
        <v>45685</v>
      </c>
      <c r="B375" s="247" t="s">
        <v>152</v>
      </c>
      <c r="C375" s="98" t="s">
        <v>153</v>
      </c>
      <c r="D375" s="98"/>
      <c r="E375" s="247"/>
      <c r="F375" s="139" t="s">
        <v>47</v>
      </c>
      <c r="G375" s="140" t="s">
        <v>7</v>
      </c>
      <c r="H375" s="247" t="s">
        <v>284</v>
      </c>
      <c r="I375" s="139" t="s">
        <v>297</v>
      </c>
      <c r="J375" s="246">
        <v>45772</v>
      </c>
      <c r="K375" s="141">
        <v>2</v>
      </c>
      <c r="L375" s="141">
        <v>2</v>
      </c>
      <c r="M375" s="142">
        <v>325</v>
      </c>
      <c r="N375" s="252">
        <v>0</v>
      </c>
      <c r="O375" s="252">
        <v>0</v>
      </c>
      <c r="P375" s="253">
        <v>650</v>
      </c>
      <c r="Q375" s="247" t="s">
        <v>109</v>
      </c>
      <c r="R375" s="249" t="s">
        <v>154</v>
      </c>
      <c r="S375" s="247" t="s">
        <v>1</v>
      </c>
      <c r="T375" s="247" t="s">
        <v>296</v>
      </c>
      <c r="U375" s="247" t="s">
        <v>296</v>
      </c>
      <c r="V375" s="247">
        <v>5</v>
      </c>
      <c r="W375" s="247">
        <v>87</v>
      </c>
    </row>
    <row r="376" spans="1:23" x14ac:dyDescent="0.25">
      <c r="A376" s="246">
        <v>45685</v>
      </c>
      <c r="B376" s="247" t="s">
        <v>279</v>
      </c>
      <c r="C376" s="98" t="s">
        <v>153</v>
      </c>
      <c r="D376" s="98"/>
      <c r="E376" s="247" t="s">
        <v>356</v>
      </c>
      <c r="F376" s="247" t="s">
        <v>45</v>
      </c>
      <c r="G376" s="247" t="s">
        <v>7</v>
      </c>
      <c r="H376" s="247" t="s">
        <v>115</v>
      </c>
      <c r="I376" s="248" t="s">
        <v>23</v>
      </c>
      <c r="J376" s="246">
        <v>45760</v>
      </c>
      <c r="K376" s="249">
        <v>2</v>
      </c>
      <c r="L376" s="250">
        <v>2</v>
      </c>
      <c r="M376" s="251">
        <v>165</v>
      </c>
      <c r="N376" s="252">
        <v>0</v>
      </c>
      <c r="O376" s="252">
        <v>0</v>
      </c>
      <c r="P376" s="253">
        <v>330</v>
      </c>
      <c r="Q376" s="247" t="s">
        <v>109</v>
      </c>
      <c r="R376" s="249" t="s">
        <v>154</v>
      </c>
      <c r="S376" s="247" t="s">
        <v>2</v>
      </c>
      <c r="T376" s="247" t="s">
        <v>1</v>
      </c>
      <c r="U376" s="247" t="s">
        <v>2</v>
      </c>
      <c r="V376" s="247">
        <v>7</v>
      </c>
      <c r="W376" s="247">
        <v>75</v>
      </c>
    </row>
    <row r="377" spans="1:23" x14ac:dyDescent="0.25">
      <c r="A377" s="246">
        <v>45685</v>
      </c>
      <c r="B377" s="247" t="s">
        <v>279</v>
      </c>
      <c r="C377" s="98" t="s">
        <v>153</v>
      </c>
      <c r="D377" s="98"/>
      <c r="E377" s="247" t="s">
        <v>356</v>
      </c>
      <c r="F377" s="247" t="s">
        <v>45</v>
      </c>
      <c r="G377" s="247" t="s">
        <v>8</v>
      </c>
      <c r="H377" s="247" t="s">
        <v>116</v>
      </c>
      <c r="I377" s="248" t="s">
        <v>24</v>
      </c>
      <c r="J377" s="246">
        <v>45767</v>
      </c>
      <c r="K377" s="249">
        <v>2</v>
      </c>
      <c r="L377" s="250">
        <v>2</v>
      </c>
      <c r="M377" s="251">
        <v>165</v>
      </c>
      <c r="N377" s="252">
        <v>0</v>
      </c>
      <c r="O377" s="252">
        <v>0</v>
      </c>
      <c r="P377" s="253">
        <v>330</v>
      </c>
      <c r="Q377" s="247" t="s">
        <v>109</v>
      </c>
      <c r="R377" s="249" t="s">
        <v>154</v>
      </c>
      <c r="S377" s="247" t="s">
        <v>1</v>
      </c>
      <c r="T377" s="247" t="s">
        <v>2</v>
      </c>
      <c r="U377" s="247" t="s">
        <v>2</v>
      </c>
      <c r="V377" s="247">
        <v>7</v>
      </c>
      <c r="W377" s="247">
        <v>82</v>
      </c>
    </row>
    <row r="378" spans="1:23" x14ac:dyDescent="0.25">
      <c r="A378" s="246">
        <v>45685</v>
      </c>
      <c r="B378" s="247" t="s">
        <v>279</v>
      </c>
      <c r="C378" s="98" t="s">
        <v>153</v>
      </c>
      <c r="D378" s="98"/>
      <c r="E378" s="247" t="s">
        <v>357</v>
      </c>
      <c r="F378" s="247" t="s">
        <v>47</v>
      </c>
      <c r="G378" s="247" t="s">
        <v>7</v>
      </c>
      <c r="H378" s="247" t="s">
        <v>287</v>
      </c>
      <c r="I378" s="248" t="s">
        <v>288</v>
      </c>
      <c r="J378" s="246">
        <v>45759</v>
      </c>
      <c r="K378" s="249">
        <v>4</v>
      </c>
      <c r="L378" s="250">
        <v>4</v>
      </c>
      <c r="M378" s="251">
        <v>185</v>
      </c>
      <c r="N378" s="252">
        <v>0</v>
      </c>
      <c r="O378" s="252">
        <v>0</v>
      </c>
      <c r="P378" s="253">
        <v>740</v>
      </c>
      <c r="Q378" s="247" t="s">
        <v>109</v>
      </c>
      <c r="R378" s="249" t="s">
        <v>154</v>
      </c>
      <c r="S378" s="247" t="s">
        <v>289</v>
      </c>
      <c r="T378" s="247" t="s">
        <v>1</v>
      </c>
      <c r="U378" s="247" t="s">
        <v>289</v>
      </c>
      <c r="V378" s="247">
        <v>6</v>
      </c>
      <c r="W378" s="247">
        <v>74</v>
      </c>
    </row>
    <row r="379" spans="1:23" x14ac:dyDescent="0.25">
      <c r="A379" s="246">
        <v>45685</v>
      </c>
      <c r="B379" s="247" t="s">
        <v>279</v>
      </c>
      <c r="C379" s="98" t="s">
        <v>153</v>
      </c>
      <c r="D379" s="98"/>
      <c r="E379" s="247" t="s">
        <v>358</v>
      </c>
      <c r="F379" s="247" t="s">
        <v>45</v>
      </c>
      <c r="G379" s="247" t="s">
        <v>7</v>
      </c>
      <c r="H379" s="247" t="s">
        <v>115</v>
      </c>
      <c r="I379" s="248" t="s">
        <v>23</v>
      </c>
      <c r="J379" s="246">
        <v>45760</v>
      </c>
      <c r="K379" s="249">
        <v>3</v>
      </c>
      <c r="L379" s="250">
        <v>3</v>
      </c>
      <c r="M379" s="251">
        <v>150</v>
      </c>
      <c r="N379" s="252">
        <v>0</v>
      </c>
      <c r="O379" s="252">
        <v>0</v>
      </c>
      <c r="P379" s="253">
        <v>450</v>
      </c>
      <c r="Q379" s="247" t="s">
        <v>109</v>
      </c>
      <c r="R379" s="249" t="s">
        <v>154</v>
      </c>
      <c r="S379" s="247" t="s">
        <v>2</v>
      </c>
      <c r="T379" s="247" t="s">
        <v>1</v>
      </c>
      <c r="U379" s="247" t="s">
        <v>2</v>
      </c>
      <c r="V379" s="247">
        <v>7</v>
      </c>
      <c r="W379" s="247">
        <v>75</v>
      </c>
    </row>
    <row r="380" spans="1:23" x14ac:dyDescent="0.25">
      <c r="A380" s="246">
        <v>45685</v>
      </c>
      <c r="B380" s="247" t="s">
        <v>279</v>
      </c>
      <c r="C380" s="98" t="s">
        <v>153</v>
      </c>
      <c r="D380" s="98"/>
      <c r="E380" s="247" t="s">
        <v>358</v>
      </c>
      <c r="F380" s="247" t="s">
        <v>45</v>
      </c>
      <c r="G380" s="247" t="s">
        <v>8</v>
      </c>
      <c r="H380" s="247" t="s">
        <v>116</v>
      </c>
      <c r="I380" s="248" t="s">
        <v>24</v>
      </c>
      <c r="J380" s="246">
        <v>45767</v>
      </c>
      <c r="K380" s="249">
        <v>3</v>
      </c>
      <c r="L380" s="250">
        <v>3</v>
      </c>
      <c r="M380" s="251">
        <v>150</v>
      </c>
      <c r="N380" s="252">
        <v>0</v>
      </c>
      <c r="O380" s="252">
        <v>0</v>
      </c>
      <c r="P380" s="253">
        <v>450</v>
      </c>
      <c r="Q380" s="247" t="s">
        <v>109</v>
      </c>
      <c r="R380" s="249" t="s">
        <v>154</v>
      </c>
      <c r="S380" s="247" t="s">
        <v>1</v>
      </c>
      <c r="T380" s="247" t="s">
        <v>2</v>
      </c>
      <c r="U380" s="247" t="s">
        <v>2</v>
      </c>
      <c r="V380" s="247">
        <v>7</v>
      </c>
      <c r="W380" s="247">
        <v>82</v>
      </c>
    </row>
    <row r="381" spans="1:23" x14ac:dyDescent="0.25">
      <c r="A381" s="246">
        <v>45685</v>
      </c>
      <c r="B381" s="247" t="s">
        <v>279</v>
      </c>
      <c r="C381" s="98" t="s">
        <v>153</v>
      </c>
      <c r="D381" s="98"/>
      <c r="E381" s="247" t="s">
        <v>359</v>
      </c>
      <c r="F381" s="247" t="s">
        <v>47</v>
      </c>
      <c r="G381" s="247" t="s">
        <v>7</v>
      </c>
      <c r="H381" s="247" t="s">
        <v>291</v>
      </c>
      <c r="I381" s="248" t="s">
        <v>300</v>
      </c>
      <c r="J381" s="246">
        <v>45773</v>
      </c>
      <c r="K381" s="249">
        <v>2</v>
      </c>
      <c r="L381" s="250">
        <v>2</v>
      </c>
      <c r="M381" s="251">
        <v>300</v>
      </c>
      <c r="N381" s="252">
        <v>0</v>
      </c>
      <c r="O381" s="252">
        <v>0</v>
      </c>
      <c r="P381" s="253">
        <v>600</v>
      </c>
      <c r="Q381" s="247" t="s">
        <v>109</v>
      </c>
      <c r="R381" s="249" t="s">
        <v>154</v>
      </c>
      <c r="S381" s="247" t="s">
        <v>1</v>
      </c>
      <c r="T381" s="247" t="s">
        <v>299</v>
      </c>
      <c r="U381" s="247" t="s">
        <v>299</v>
      </c>
      <c r="V381" s="247">
        <v>6</v>
      </c>
      <c r="W381" s="247">
        <v>88</v>
      </c>
    </row>
    <row r="382" spans="1:23" x14ac:dyDescent="0.25">
      <c r="A382" s="246">
        <v>45685</v>
      </c>
      <c r="B382" s="247" t="s">
        <v>279</v>
      </c>
      <c r="C382" s="98" t="s">
        <v>153</v>
      </c>
      <c r="D382" s="98"/>
      <c r="E382" s="247" t="s">
        <v>360</v>
      </c>
      <c r="F382" s="247" t="s">
        <v>47</v>
      </c>
      <c r="G382" s="247" t="s">
        <v>7</v>
      </c>
      <c r="H382" s="247" t="s">
        <v>290</v>
      </c>
      <c r="I382" s="248" t="s">
        <v>288</v>
      </c>
      <c r="J382" s="246">
        <v>45843</v>
      </c>
      <c r="K382" s="249">
        <v>3</v>
      </c>
      <c r="L382" s="250">
        <v>3</v>
      </c>
      <c r="M382" s="251">
        <v>240</v>
      </c>
      <c r="N382" s="252">
        <v>0</v>
      </c>
      <c r="O382" s="252">
        <v>0</v>
      </c>
      <c r="P382" s="253">
        <v>720</v>
      </c>
      <c r="Q382" s="247" t="s">
        <v>109</v>
      </c>
      <c r="R382" s="249" t="s">
        <v>154</v>
      </c>
      <c r="S382" s="247" t="s">
        <v>289</v>
      </c>
      <c r="T382" s="247" t="s">
        <v>1</v>
      </c>
      <c r="U382" s="247" t="s">
        <v>289</v>
      </c>
      <c r="V382" s="247">
        <v>6</v>
      </c>
      <c r="W382" s="247">
        <v>158</v>
      </c>
    </row>
    <row r="383" spans="1:23" x14ac:dyDescent="0.25">
      <c r="A383" s="246">
        <v>45685</v>
      </c>
      <c r="B383" s="247" t="s">
        <v>196</v>
      </c>
      <c r="C383" s="98" t="s">
        <v>153</v>
      </c>
      <c r="D383" s="98"/>
      <c r="E383" s="247" t="s">
        <v>361</v>
      </c>
      <c r="F383" s="247" t="s">
        <v>47</v>
      </c>
      <c r="G383" s="247" t="s">
        <v>7</v>
      </c>
      <c r="H383" s="247" t="s">
        <v>291</v>
      </c>
      <c r="I383" s="248" t="s">
        <v>300</v>
      </c>
      <c r="J383" s="246">
        <v>45773</v>
      </c>
      <c r="K383" s="249">
        <v>1</v>
      </c>
      <c r="L383" s="250">
        <v>1</v>
      </c>
      <c r="M383" s="251">
        <v>325</v>
      </c>
      <c r="N383" s="252">
        <v>52.75</v>
      </c>
      <c r="O383" s="252">
        <v>40</v>
      </c>
      <c r="P383" s="253">
        <v>417.75</v>
      </c>
      <c r="Q383" s="247" t="s">
        <v>109</v>
      </c>
      <c r="R383" s="249" t="s">
        <v>154</v>
      </c>
      <c r="S383" s="247" t="s">
        <v>1</v>
      </c>
      <c r="T383" s="247" t="s">
        <v>299</v>
      </c>
      <c r="U383" s="247" t="s">
        <v>299</v>
      </c>
      <c r="V383" s="247">
        <v>6</v>
      </c>
      <c r="W383" s="247">
        <v>88</v>
      </c>
    </row>
    <row r="384" spans="1:23" x14ac:dyDescent="0.25">
      <c r="A384" s="246">
        <v>45685</v>
      </c>
      <c r="B384" s="247" t="s">
        <v>196</v>
      </c>
      <c r="C384" s="98" t="s">
        <v>153</v>
      </c>
      <c r="D384" s="98"/>
      <c r="E384" s="247" t="s">
        <v>361</v>
      </c>
      <c r="F384" s="247" t="s">
        <v>47</v>
      </c>
      <c r="G384" s="247" t="s">
        <v>7</v>
      </c>
      <c r="H384" s="247" t="s">
        <v>291</v>
      </c>
      <c r="I384" s="248" t="s">
        <v>300</v>
      </c>
      <c r="J384" s="246">
        <v>45773</v>
      </c>
      <c r="K384" s="249">
        <v>1</v>
      </c>
      <c r="L384" s="250">
        <v>1</v>
      </c>
      <c r="M384" s="251">
        <v>325</v>
      </c>
      <c r="N384" s="252">
        <v>52.75</v>
      </c>
      <c r="O384" s="252">
        <v>40</v>
      </c>
      <c r="P384" s="253">
        <v>417.75</v>
      </c>
      <c r="Q384" s="247" t="s">
        <v>109</v>
      </c>
      <c r="R384" s="249" t="s">
        <v>154</v>
      </c>
      <c r="S384" s="247" t="s">
        <v>1</v>
      </c>
      <c r="T384" s="247" t="s">
        <v>299</v>
      </c>
      <c r="U384" s="247" t="s">
        <v>299</v>
      </c>
      <c r="V384" s="247">
        <v>6</v>
      </c>
      <c r="W384" s="247">
        <v>88</v>
      </c>
    </row>
    <row r="385" spans="1:23" x14ac:dyDescent="0.25">
      <c r="A385" s="246">
        <v>45685</v>
      </c>
      <c r="B385" s="247" t="s">
        <v>196</v>
      </c>
      <c r="C385" s="98" t="s">
        <v>153</v>
      </c>
      <c r="D385" s="98"/>
      <c r="E385" s="247" t="s">
        <v>361</v>
      </c>
      <c r="F385" s="247" t="s">
        <v>47</v>
      </c>
      <c r="G385" s="247" t="s">
        <v>7</v>
      </c>
      <c r="H385" s="247" t="s">
        <v>291</v>
      </c>
      <c r="I385" s="248" t="s">
        <v>300</v>
      </c>
      <c r="J385" s="246">
        <v>45773</v>
      </c>
      <c r="K385" s="249">
        <v>0</v>
      </c>
      <c r="L385" s="250">
        <v>0</v>
      </c>
      <c r="M385" s="251">
        <v>32.5</v>
      </c>
      <c r="N385" s="252">
        <v>46.92</v>
      </c>
      <c r="O385" s="252">
        <v>40</v>
      </c>
      <c r="P385" s="253">
        <v>119.42</v>
      </c>
      <c r="Q385" s="247" t="s">
        <v>109</v>
      </c>
      <c r="R385" s="249" t="s">
        <v>154</v>
      </c>
      <c r="S385" s="247" t="s">
        <v>1</v>
      </c>
      <c r="T385" s="247" t="s">
        <v>299</v>
      </c>
      <c r="U385" s="247" t="s">
        <v>299</v>
      </c>
      <c r="V385" s="247">
        <v>6</v>
      </c>
      <c r="W385" s="247">
        <v>88</v>
      </c>
    </row>
    <row r="386" spans="1:23" x14ac:dyDescent="0.25">
      <c r="A386" s="246">
        <v>45686</v>
      </c>
      <c r="B386" s="247" t="s">
        <v>279</v>
      </c>
      <c r="C386" s="98" t="s">
        <v>153</v>
      </c>
      <c r="D386" s="98"/>
      <c r="E386" s="247" t="s">
        <v>362</v>
      </c>
      <c r="F386" s="247" t="s">
        <v>45</v>
      </c>
      <c r="G386" s="247" t="s">
        <v>7</v>
      </c>
      <c r="H386" s="247" t="s">
        <v>282</v>
      </c>
      <c r="I386" s="248" t="s">
        <v>295</v>
      </c>
      <c r="J386" s="246">
        <v>45765</v>
      </c>
      <c r="K386" s="249">
        <v>5</v>
      </c>
      <c r="L386" s="250">
        <v>5</v>
      </c>
      <c r="M386" s="251">
        <v>342.5</v>
      </c>
      <c r="N386" s="252">
        <v>0</v>
      </c>
      <c r="O386" s="252">
        <v>0</v>
      </c>
      <c r="P386" s="253">
        <v>1712.5</v>
      </c>
      <c r="Q386" s="247" t="s">
        <v>109</v>
      </c>
      <c r="R386" s="249" t="s">
        <v>154</v>
      </c>
      <c r="S386" s="247" t="s">
        <v>296</v>
      </c>
      <c r="T386" s="247" t="s">
        <v>1</v>
      </c>
      <c r="U386" s="247" t="s">
        <v>296</v>
      </c>
      <c r="V386" s="247">
        <v>5</v>
      </c>
      <c r="W386" s="247">
        <v>79</v>
      </c>
    </row>
    <row r="387" spans="1:23" x14ac:dyDescent="0.25">
      <c r="A387" s="246">
        <v>45686</v>
      </c>
      <c r="B387" s="247" t="s">
        <v>279</v>
      </c>
      <c r="C387" s="98" t="s">
        <v>153</v>
      </c>
      <c r="D387" s="98"/>
      <c r="E387" s="247" t="s">
        <v>362</v>
      </c>
      <c r="F387" s="247" t="s">
        <v>45</v>
      </c>
      <c r="G387" s="247" t="s">
        <v>8</v>
      </c>
      <c r="H387" s="247" t="s">
        <v>284</v>
      </c>
      <c r="I387" s="248" t="s">
        <v>297</v>
      </c>
      <c r="J387" s="246">
        <v>45772</v>
      </c>
      <c r="K387" s="249">
        <v>5</v>
      </c>
      <c r="L387" s="250">
        <v>5</v>
      </c>
      <c r="M387" s="251">
        <v>342.5</v>
      </c>
      <c r="N387" s="252">
        <v>0</v>
      </c>
      <c r="O387" s="252">
        <v>0</v>
      </c>
      <c r="P387" s="253">
        <v>1712.5</v>
      </c>
      <c r="Q387" s="247" t="s">
        <v>109</v>
      </c>
      <c r="R387" s="249" t="s">
        <v>154</v>
      </c>
      <c r="S387" s="247" t="s">
        <v>1</v>
      </c>
      <c r="T387" s="247" t="s">
        <v>296</v>
      </c>
      <c r="U387" s="247" t="s">
        <v>296</v>
      </c>
      <c r="V387" s="247">
        <v>5</v>
      </c>
      <c r="W387" s="247">
        <v>86</v>
      </c>
    </row>
    <row r="388" spans="1:23" x14ac:dyDescent="0.25">
      <c r="A388" s="246">
        <v>45686</v>
      </c>
      <c r="B388" s="247" t="s">
        <v>279</v>
      </c>
      <c r="C388" s="98" t="s">
        <v>153</v>
      </c>
      <c r="D388" s="98"/>
      <c r="E388" s="247" t="s">
        <v>363</v>
      </c>
      <c r="F388" s="247" t="s">
        <v>47</v>
      </c>
      <c r="G388" s="247" t="s">
        <v>7</v>
      </c>
      <c r="H388" s="247" t="s">
        <v>284</v>
      </c>
      <c r="I388" s="248" t="s">
        <v>297</v>
      </c>
      <c r="J388" s="246">
        <v>45772</v>
      </c>
      <c r="K388" s="249">
        <v>3</v>
      </c>
      <c r="L388" s="250">
        <v>3</v>
      </c>
      <c r="M388" s="251">
        <v>360</v>
      </c>
      <c r="N388" s="252">
        <v>0</v>
      </c>
      <c r="O388" s="252">
        <v>0</v>
      </c>
      <c r="P388" s="253">
        <v>1080</v>
      </c>
      <c r="Q388" s="247" t="s">
        <v>109</v>
      </c>
      <c r="R388" s="249" t="s">
        <v>154</v>
      </c>
      <c r="S388" s="247" t="s">
        <v>1</v>
      </c>
      <c r="T388" s="247" t="s">
        <v>296</v>
      </c>
      <c r="U388" s="247" t="s">
        <v>296</v>
      </c>
      <c r="V388" s="247">
        <v>5</v>
      </c>
      <c r="W388" s="247">
        <v>86</v>
      </c>
    </row>
    <row r="389" spans="1:23" x14ac:dyDescent="0.25">
      <c r="A389" s="246">
        <v>45686</v>
      </c>
      <c r="B389" s="247" t="s">
        <v>279</v>
      </c>
      <c r="C389" s="98" t="s">
        <v>153</v>
      </c>
      <c r="D389" s="98"/>
      <c r="E389" s="247" t="s">
        <v>364</v>
      </c>
      <c r="F389" s="247" t="s">
        <v>47</v>
      </c>
      <c r="G389" s="247" t="s">
        <v>7</v>
      </c>
      <c r="H389" s="247" t="s">
        <v>291</v>
      </c>
      <c r="I389" s="248" t="s">
        <v>300</v>
      </c>
      <c r="J389" s="246">
        <v>45773</v>
      </c>
      <c r="K389" s="249">
        <v>2</v>
      </c>
      <c r="L389" s="250">
        <v>2</v>
      </c>
      <c r="M389" s="251">
        <v>300</v>
      </c>
      <c r="N389" s="252">
        <v>0</v>
      </c>
      <c r="O389" s="252">
        <v>0</v>
      </c>
      <c r="P389" s="253">
        <v>600</v>
      </c>
      <c r="Q389" s="247" t="s">
        <v>109</v>
      </c>
      <c r="R389" s="249" t="s">
        <v>154</v>
      </c>
      <c r="S389" s="247" t="s">
        <v>1</v>
      </c>
      <c r="T389" s="247" t="s">
        <v>299</v>
      </c>
      <c r="U389" s="247" t="s">
        <v>299</v>
      </c>
      <c r="V389" s="247">
        <v>6</v>
      </c>
      <c r="W389" s="247">
        <v>87</v>
      </c>
    </row>
    <row r="390" spans="1:23" x14ac:dyDescent="0.25">
      <c r="A390" s="246">
        <v>45687</v>
      </c>
      <c r="B390" s="247" t="s">
        <v>152</v>
      </c>
      <c r="C390" s="98" t="s">
        <v>153</v>
      </c>
      <c r="D390" s="98"/>
      <c r="E390" s="247"/>
      <c r="F390" s="247" t="s">
        <v>47</v>
      </c>
      <c r="G390" s="247" t="s">
        <v>7</v>
      </c>
      <c r="H390" s="247" t="s">
        <v>293</v>
      </c>
      <c r="I390" s="248" t="s">
        <v>292</v>
      </c>
      <c r="J390" s="246">
        <v>45766</v>
      </c>
      <c r="K390" s="249">
        <v>3</v>
      </c>
      <c r="L390" s="250">
        <v>3</v>
      </c>
      <c r="M390" s="251">
        <v>175</v>
      </c>
      <c r="N390" s="252">
        <v>0</v>
      </c>
      <c r="O390" s="252">
        <v>0</v>
      </c>
      <c r="P390" s="253">
        <v>525</v>
      </c>
      <c r="Q390" s="247" t="s">
        <v>109</v>
      </c>
      <c r="R390" s="249" t="s">
        <v>154</v>
      </c>
      <c r="S390" s="247" t="s">
        <v>1</v>
      </c>
      <c r="T390" s="247" t="s">
        <v>289</v>
      </c>
      <c r="U390" s="247" t="s">
        <v>289</v>
      </c>
      <c r="V390" s="247">
        <v>6</v>
      </c>
      <c r="W390" s="247">
        <v>79</v>
      </c>
    </row>
    <row r="391" spans="1:23" x14ac:dyDescent="0.25">
      <c r="A391" s="246">
        <v>45687</v>
      </c>
      <c r="B391" s="247" t="s">
        <v>152</v>
      </c>
      <c r="C391" s="98" t="s">
        <v>153</v>
      </c>
      <c r="D391" s="98"/>
      <c r="E391" s="247"/>
      <c r="F391" s="247" t="s">
        <v>47</v>
      </c>
      <c r="G391" s="247" t="s">
        <v>7</v>
      </c>
      <c r="H391" s="247" t="s">
        <v>293</v>
      </c>
      <c r="I391" s="248" t="s">
        <v>292</v>
      </c>
      <c r="J391" s="246">
        <v>45773</v>
      </c>
      <c r="K391" s="249">
        <v>3</v>
      </c>
      <c r="L391" s="250">
        <v>3</v>
      </c>
      <c r="M391" s="251">
        <v>285</v>
      </c>
      <c r="N391" s="252">
        <v>0</v>
      </c>
      <c r="O391" s="252">
        <v>0</v>
      </c>
      <c r="P391" s="253">
        <v>855</v>
      </c>
      <c r="Q391" s="247" t="s">
        <v>109</v>
      </c>
      <c r="R391" s="249" t="s">
        <v>154</v>
      </c>
      <c r="S391" s="247" t="s">
        <v>1</v>
      </c>
      <c r="T391" s="247" t="s">
        <v>289</v>
      </c>
      <c r="U391" s="247" t="s">
        <v>289</v>
      </c>
      <c r="V391" s="247">
        <v>6</v>
      </c>
      <c r="W391" s="247">
        <v>86</v>
      </c>
    </row>
    <row r="392" spans="1:23" x14ac:dyDescent="0.25">
      <c r="A392" s="246">
        <v>45687</v>
      </c>
      <c r="B392" s="247" t="s">
        <v>152</v>
      </c>
      <c r="C392" s="98" t="s">
        <v>153</v>
      </c>
      <c r="D392" s="98"/>
      <c r="E392" s="247"/>
      <c r="F392" s="247" t="s">
        <v>47</v>
      </c>
      <c r="G392" s="247" t="s">
        <v>7</v>
      </c>
      <c r="H392" s="247" t="s">
        <v>287</v>
      </c>
      <c r="I392" s="248" t="s">
        <v>288</v>
      </c>
      <c r="J392" s="246">
        <v>45759</v>
      </c>
      <c r="K392" s="249">
        <v>3</v>
      </c>
      <c r="L392" s="250">
        <v>3</v>
      </c>
      <c r="M392" s="251">
        <v>175</v>
      </c>
      <c r="N392" s="252">
        <v>0</v>
      </c>
      <c r="O392" s="252">
        <v>0</v>
      </c>
      <c r="P392" s="253">
        <v>525</v>
      </c>
      <c r="Q392" s="247" t="s">
        <v>109</v>
      </c>
      <c r="R392" s="249" t="s">
        <v>154</v>
      </c>
      <c r="S392" s="247" t="s">
        <v>289</v>
      </c>
      <c r="T392" s="247" t="s">
        <v>1</v>
      </c>
      <c r="U392" s="247" t="s">
        <v>289</v>
      </c>
      <c r="V392" s="247">
        <v>6</v>
      </c>
      <c r="W392" s="247">
        <v>72</v>
      </c>
    </row>
    <row r="393" spans="1:23" x14ac:dyDescent="0.25">
      <c r="A393" s="246">
        <v>45687</v>
      </c>
      <c r="B393" s="247" t="s">
        <v>152</v>
      </c>
      <c r="C393" s="98" t="s">
        <v>153</v>
      </c>
      <c r="D393" s="98"/>
      <c r="E393" s="247"/>
      <c r="F393" s="247" t="s">
        <v>47</v>
      </c>
      <c r="G393" s="247" t="s">
        <v>7</v>
      </c>
      <c r="H393" s="247" t="s">
        <v>290</v>
      </c>
      <c r="I393" s="248" t="s">
        <v>288</v>
      </c>
      <c r="J393" s="246">
        <v>45766</v>
      </c>
      <c r="K393" s="249">
        <v>3</v>
      </c>
      <c r="L393" s="250">
        <v>3</v>
      </c>
      <c r="M393" s="251">
        <v>285</v>
      </c>
      <c r="N393" s="252">
        <v>0</v>
      </c>
      <c r="O393" s="252">
        <v>0</v>
      </c>
      <c r="P393" s="253">
        <v>855</v>
      </c>
      <c r="Q393" s="247" t="s">
        <v>109</v>
      </c>
      <c r="R393" s="249" t="s">
        <v>154</v>
      </c>
      <c r="S393" s="247" t="s">
        <v>289</v>
      </c>
      <c r="T393" s="247" t="s">
        <v>1</v>
      </c>
      <c r="U393" s="247" t="s">
        <v>289</v>
      </c>
      <c r="V393" s="247">
        <v>6</v>
      </c>
      <c r="W393" s="247">
        <v>79</v>
      </c>
    </row>
    <row r="394" spans="1:23" x14ac:dyDescent="0.25">
      <c r="A394" s="246">
        <v>45687</v>
      </c>
      <c r="B394" s="247" t="s">
        <v>152</v>
      </c>
      <c r="C394" s="98" t="s">
        <v>153</v>
      </c>
      <c r="D394" s="98"/>
      <c r="E394" s="247"/>
      <c r="F394" s="247" t="s">
        <v>47</v>
      </c>
      <c r="G394" s="247" t="s">
        <v>7</v>
      </c>
      <c r="H394" s="247" t="s">
        <v>365</v>
      </c>
      <c r="I394" s="254" t="s">
        <v>300</v>
      </c>
      <c r="J394" s="246">
        <v>45892</v>
      </c>
      <c r="K394" s="249">
        <v>2</v>
      </c>
      <c r="L394" s="250">
        <v>2</v>
      </c>
      <c r="M394" s="251">
        <v>300</v>
      </c>
      <c r="N394" s="252">
        <v>0</v>
      </c>
      <c r="O394" s="252">
        <v>0</v>
      </c>
      <c r="P394" s="253">
        <v>600</v>
      </c>
      <c r="Q394" s="247" t="s">
        <v>109</v>
      </c>
      <c r="R394" s="249" t="s">
        <v>154</v>
      </c>
      <c r="S394" s="247" t="s">
        <v>1</v>
      </c>
      <c r="T394" s="247" t="s">
        <v>299</v>
      </c>
      <c r="U394" s="247" t="s">
        <v>299</v>
      </c>
      <c r="V394" s="247">
        <v>6</v>
      </c>
      <c r="W394" s="247">
        <v>205</v>
      </c>
    </row>
    <row r="395" spans="1:23" x14ac:dyDescent="0.25">
      <c r="A395" s="246">
        <v>45687</v>
      </c>
      <c r="B395" s="247" t="s">
        <v>303</v>
      </c>
      <c r="C395" s="98" t="s">
        <v>108</v>
      </c>
      <c r="D395" s="98"/>
      <c r="E395" s="247"/>
      <c r="F395" s="247" t="s">
        <v>45</v>
      </c>
      <c r="G395" s="247" t="s">
        <v>7</v>
      </c>
      <c r="H395" s="247" t="s">
        <v>203</v>
      </c>
      <c r="I395" s="248" t="s">
        <v>23</v>
      </c>
      <c r="J395" s="246">
        <v>45765</v>
      </c>
      <c r="K395" s="249">
        <v>10</v>
      </c>
      <c r="L395" s="250">
        <v>10</v>
      </c>
      <c r="M395" s="251">
        <v>265</v>
      </c>
      <c r="N395" s="252">
        <v>0</v>
      </c>
      <c r="O395" s="252">
        <v>0</v>
      </c>
      <c r="P395" s="253">
        <v>2650</v>
      </c>
      <c r="Q395" s="247" t="s">
        <v>109</v>
      </c>
      <c r="R395" s="249" t="s">
        <v>195</v>
      </c>
      <c r="S395" s="247" t="s">
        <v>2</v>
      </c>
      <c r="T395" s="247" t="s">
        <v>1</v>
      </c>
      <c r="U395" s="247" t="s">
        <v>2</v>
      </c>
      <c r="V395" s="247">
        <v>5</v>
      </c>
      <c r="W395" s="247">
        <v>78</v>
      </c>
    </row>
    <row r="396" spans="1:23" x14ac:dyDescent="0.25">
      <c r="A396" s="246">
        <v>45687</v>
      </c>
      <c r="B396" s="247" t="s">
        <v>303</v>
      </c>
      <c r="C396" s="98" t="s">
        <v>108</v>
      </c>
      <c r="D396" s="98"/>
      <c r="E396" s="247"/>
      <c r="F396" s="247" t="s">
        <v>45</v>
      </c>
      <c r="G396" s="247" t="s">
        <v>7</v>
      </c>
      <c r="H396" s="247" t="s">
        <v>203</v>
      </c>
      <c r="I396" s="248" t="s">
        <v>23</v>
      </c>
      <c r="J396" s="246">
        <v>45772</v>
      </c>
      <c r="K396" s="249">
        <v>10</v>
      </c>
      <c r="L396" s="250">
        <v>10</v>
      </c>
      <c r="M396" s="251">
        <v>265</v>
      </c>
      <c r="N396" s="252">
        <v>0</v>
      </c>
      <c r="O396" s="252">
        <v>0</v>
      </c>
      <c r="P396" s="253">
        <v>2650</v>
      </c>
      <c r="Q396" s="247" t="s">
        <v>109</v>
      </c>
      <c r="R396" s="249" t="s">
        <v>195</v>
      </c>
      <c r="S396" s="247" t="s">
        <v>2</v>
      </c>
      <c r="T396" s="247" t="s">
        <v>1</v>
      </c>
      <c r="U396" s="247" t="s">
        <v>2</v>
      </c>
      <c r="V396" s="247">
        <v>5</v>
      </c>
      <c r="W396" s="247">
        <v>85</v>
      </c>
    </row>
    <row r="397" spans="1:23" x14ac:dyDescent="0.25">
      <c r="A397" s="246">
        <v>45687</v>
      </c>
      <c r="B397" s="247" t="s">
        <v>303</v>
      </c>
      <c r="C397" s="98" t="s">
        <v>108</v>
      </c>
      <c r="D397" s="98"/>
      <c r="E397" s="247"/>
      <c r="F397" s="247" t="s">
        <v>45</v>
      </c>
      <c r="G397" s="247" t="s">
        <v>8</v>
      </c>
      <c r="H397" s="247" t="s">
        <v>345</v>
      </c>
      <c r="I397" s="248" t="s">
        <v>24</v>
      </c>
      <c r="J397" s="246">
        <v>45772</v>
      </c>
      <c r="K397" s="249">
        <v>20</v>
      </c>
      <c r="L397" s="250">
        <v>20</v>
      </c>
      <c r="M397" s="251">
        <v>265</v>
      </c>
      <c r="N397" s="252">
        <v>0</v>
      </c>
      <c r="O397" s="252">
        <v>0</v>
      </c>
      <c r="P397" s="253">
        <v>5300</v>
      </c>
      <c r="Q397" s="247" t="s">
        <v>109</v>
      </c>
      <c r="R397" s="249" t="s">
        <v>195</v>
      </c>
      <c r="S397" s="247" t="s">
        <v>1</v>
      </c>
      <c r="T397" s="247" t="s">
        <v>2</v>
      </c>
      <c r="U397" s="247" t="s">
        <v>2</v>
      </c>
      <c r="V397" s="247">
        <v>5</v>
      </c>
      <c r="W397" s="247">
        <v>85</v>
      </c>
    </row>
    <row r="398" spans="1:23" x14ac:dyDescent="0.25">
      <c r="A398" s="246">
        <v>45687</v>
      </c>
      <c r="B398" s="247" t="s">
        <v>303</v>
      </c>
      <c r="C398" s="98" t="s">
        <v>108</v>
      </c>
      <c r="D398" s="98"/>
      <c r="E398" s="247"/>
      <c r="F398" s="247" t="s">
        <v>45</v>
      </c>
      <c r="G398" s="247" t="s">
        <v>8</v>
      </c>
      <c r="H398" s="247" t="s">
        <v>345</v>
      </c>
      <c r="I398" s="248" t="s">
        <v>24</v>
      </c>
      <c r="J398" s="246">
        <v>45779</v>
      </c>
      <c r="K398" s="249">
        <v>10</v>
      </c>
      <c r="L398" s="250">
        <v>10</v>
      </c>
      <c r="M398" s="251">
        <v>265</v>
      </c>
      <c r="N398" s="252">
        <v>0</v>
      </c>
      <c r="O398" s="252">
        <v>0</v>
      </c>
      <c r="P398" s="253">
        <v>2650</v>
      </c>
      <c r="Q398" s="247" t="s">
        <v>109</v>
      </c>
      <c r="R398" s="249" t="s">
        <v>195</v>
      </c>
      <c r="S398" s="247" t="s">
        <v>1</v>
      </c>
      <c r="T398" s="247" t="s">
        <v>2</v>
      </c>
      <c r="U398" s="247" t="s">
        <v>2</v>
      </c>
      <c r="V398" s="247">
        <v>5</v>
      </c>
      <c r="W398" s="247">
        <v>92</v>
      </c>
    </row>
    <row r="399" spans="1:23" x14ac:dyDescent="0.25">
      <c r="A399" s="246">
        <v>45687</v>
      </c>
      <c r="B399" s="247" t="s">
        <v>279</v>
      </c>
      <c r="C399" s="98" t="s">
        <v>153</v>
      </c>
      <c r="D399" s="98"/>
      <c r="E399" s="247" t="s">
        <v>366</v>
      </c>
      <c r="F399" s="247" t="s">
        <v>45</v>
      </c>
      <c r="G399" s="247" t="s">
        <v>7</v>
      </c>
      <c r="H399" s="247" t="s">
        <v>287</v>
      </c>
      <c r="I399" s="248" t="s">
        <v>298</v>
      </c>
      <c r="J399" s="246">
        <v>45766</v>
      </c>
      <c r="K399" s="249">
        <v>3</v>
      </c>
      <c r="L399" s="250">
        <v>3</v>
      </c>
      <c r="M399" s="251">
        <v>300</v>
      </c>
      <c r="N399" s="252">
        <v>0</v>
      </c>
      <c r="O399" s="252">
        <v>0</v>
      </c>
      <c r="P399" s="253">
        <v>900</v>
      </c>
      <c r="Q399" s="247" t="s">
        <v>109</v>
      </c>
      <c r="R399" s="249" t="s">
        <v>154</v>
      </c>
      <c r="S399" s="247" t="s">
        <v>299</v>
      </c>
      <c r="T399" s="247" t="s">
        <v>1</v>
      </c>
      <c r="U399" s="247" t="s">
        <v>299</v>
      </c>
      <c r="V399" s="247">
        <v>6</v>
      </c>
      <c r="W399" s="247">
        <v>79</v>
      </c>
    </row>
    <row r="400" spans="1:23" x14ac:dyDescent="0.25">
      <c r="A400" s="246">
        <v>45687</v>
      </c>
      <c r="B400" s="247" t="s">
        <v>279</v>
      </c>
      <c r="C400" s="98" t="s">
        <v>153</v>
      </c>
      <c r="D400" s="98"/>
      <c r="E400" s="247" t="s">
        <v>366</v>
      </c>
      <c r="F400" s="247" t="s">
        <v>45</v>
      </c>
      <c r="G400" s="247" t="s">
        <v>8</v>
      </c>
      <c r="H400" s="247" t="s">
        <v>291</v>
      </c>
      <c r="I400" s="248" t="s">
        <v>300</v>
      </c>
      <c r="J400" s="246">
        <v>45773</v>
      </c>
      <c r="K400" s="249">
        <v>3</v>
      </c>
      <c r="L400" s="250">
        <v>3</v>
      </c>
      <c r="M400" s="251">
        <v>300</v>
      </c>
      <c r="N400" s="252">
        <v>0</v>
      </c>
      <c r="O400" s="252">
        <v>0</v>
      </c>
      <c r="P400" s="253">
        <v>900</v>
      </c>
      <c r="Q400" s="247" t="s">
        <v>109</v>
      </c>
      <c r="R400" s="249" t="s">
        <v>154</v>
      </c>
      <c r="S400" s="247" t="s">
        <v>1</v>
      </c>
      <c r="T400" s="247" t="s">
        <v>299</v>
      </c>
      <c r="U400" s="247" t="s">
        <v>299</v>
      </c>
      <c r="V400" s="247">
        <v>6</v>
      </c>
      <c r="W400" s="247">
        <v>86</v>
      </c>
    </row>
    <row r="401" spans="1:23" x14ac:dyDescent="0.25">
      <c r="A401" s="246">
        <v>45687</v>
      </c>
      <c r="B401" s="247" t="s">
        <v>279</v>
      </c>
      <c r="C401" s="98" t="s">
        <v>153</v>
      </c>
      <c r="D401" s="98"/>
      <c r="E401" s="247" t="s">
        <v>367</v>
      </c>
      <c r="F401" s="247" t="s">
        <v>47</v>
      </c>
      <c r="G401" s="247" t="s">
        <v>7</v>
      </c>
      <c r="H401" s="247" t="s">
        <v>291</v>
      </c>
      <c r="I401" s="248" t="s">
        <v>300</v>
      </c>
      <c r="J401" s="246">
        <v>45780</v>
      </c>
      <c r="K401" s="249">
        <v>3</v>
      </c>
      <c r="L401" s="250">
        <v>3</v>
      </c>
      <c r="M401" s="251">
        <v>325</v>
      </c>
      <c r="N401" s="252">
        <v>0</v>
      </c>
      <c r="O401" s="252">
        <v>0</v>
      </c>
      <c r="P401" s="253">
        <v>975</v>
      </c>
      <c r="Q401" s="247" t="s">
        <v>109</v>
      </c>
      <c r="R401" s="249" t="s">
        <v>154</v>
      </c>
      <c r="S401" s="247" t="s">
        <v>1</v>
      </c>
      <c r="T401" s="247" t="s">
        <v>299</v>
      </c>
      <c r="U401" s="247" t="s">
        <v>299</v>
      </c>
      <c r="V401" s="247">
        <v>6</v>
      </c>
      <c r="W401" s="247">
        <v>93</v>
      </c>
    </row>
    <row r="402" spans="1:23" x14ac:dyDescent="0.25">
      <c r="A402" s="246">
        <v>45687</v>
      </c>
      <c r="B402" s="247" t="s">
        <v>279</v>
      </c>
      <c r="C402" s="98" t="s">
        <v>153</v>
      </c>
      <c r="D402" s="98"/>
      <c r="E402" s="247" t="s">
        <v>368</v>
      </c>
      <c r="F402" s="247" t="s">
        <v>45</v>
      </c>
      <c r="G402" s="247" t="s">
        <v>7</v>
      </c>
      <c r="H402" s="247" t="s">
        <v>287</v>
      </c>
      <c r="I402" s="248" t="s">
        <v>298</v>
      </c>
      <c r="J402" s="246">
        <v>45759</v>
      </c>
      <c r="K402" s="249">
        <v>1</v>
      </c>
      <c r="L402" s="250">
        <v>1</v>
      </c>
      <c r="M402" s="251">
        <v>285</v>
      </c>
      <c r="N402" s="252">
        <v>0</v>
      </c>
      <c r="O402" s="252">
        <v>0</v>
      </c>
      <c r="P402" s="253">
        <v>285</v>
      </c>
      <c r="Q402" s="247" t="s">
        <v>109</v>
      </c>
      <c r="R402" s="249" t="s">
        <v>154</v>
      </c>
      <c r="S402" s="247" t="s">
        <v>299</v>
      </c>
      <c r="T402" s="247" t="s">
        <v>1</v>
      </c>
      <c r="U402" s="247" t="s">
        <v>299</v>
      </c>
      <c r="V402" s="247">
        <v>6</v>
      </c>
      <c r="W402" s="247">
        <v>72</v>
      </c>
    </row>
    <row r="403" spans="1:23" x14ac:dyDescent="0.25">
      <c r="A403" s="246">
        <v>45687</v>
      </c>
      <c r="B403" s="247" t="s">
        <v>279</v>
      </c>
      <c r="C403" s="98" t="s">
        <v>153</v>
      </c>
      <c r="D403" s="98"/>
      <c r="E403" s="247" t="s">
        <v>368</v>
      </c>
      <c r="F403" s="248" t="s">
        <v>45</v>
      </c>
      <c r="G403" s="248" t="s">
        <v>8</v>
      </c>
      <c r="H403" s="247" t="s">
        <v>291</v>
      </c>
      <c r="I403" s="248" t="s">
        <v>300</v>
      </c>
      <c r="J403" s="246">
        <v>45773</v>
      </c>
      <c r="K403" s="249">
        <v>1</v>
      </c>
      <c r="L403" s="250">
        <v>1</v>
      </c>
      <c r="M403" s="252">
        <v>285</v>
      </c>
      <c r="N403" s="252">
        <v>0</v>
      </c>
      <c r="O403" s="252">
        <v>0</v>
      </c>
      <c r="P403" s="253">
        <v>285</v>
      </c>
      <c r="Q403" s="247" t="s">
        <v>109</v>
      </c>
      <c r="R403" s="249" t="s">
        <v>154</v>
      </c>
      <c r="S403" s="247" t="s">
        <v>1</v>
      </c>
      <c r="T403" s="247" t="s">
        <v>299</v>
      </c>
      <c r="U403" s="247" t="s">
        <v>299</v>
      </c>
      <c r="V403" s="247">
        <v>6</v>
      </c>
      <c r="W403" s="247">
        <v>86</v>
      </c>
    </row>
    <row r="404" spans="1:23" x14ac:dyDescent="0.25">
      <c r="A404" s="246">
        <v>45686</v>
      </c>
      <c r="B404" s="247" t="s">
        <v>196</v>
      </c>
      <c r="C404" s="98" t="s">
        <v>153</v>
      </c>
      <c r="D404" s="98"/>
      <c r="E404" s="247" t="s">
        <v>369</v>
      </c>
      <c r="F404" s="247" t="s">
        <v>47</v>
      </c>
      <c r="G404" s="247" t="s">
        <v>7</v>
      </c>
      <c r="H404" s="247" t="s">
        <v>203</v>
      </c>
      <c r="I404" s="248" t="s">
        <v>23</v>
      </c>
      <c r="J404" s="246">
        <v>45765</v>
      </c>
      <c r="K404" s="249">
        <v>1</v>
      </c>
      <c r="L404" s="250">
        <v>1</v>
      </c>
      <c r="M404" s="251">
        <v>206.25</v>
      </c>
      <c r="N404" s="252">
        <v>34.04</v>
      </c>
      <c r="O404" s="252">
        <v>30</v>
      </c>
      <c r="P404" s="253">
        <v>270.28999999999996</v>
      </c>
      <c r="Q404" s="247" t="s">
        <v>109</v>
      </c>
      <c r="R404" s="249" t="s">
        <v>154</v>
      </c>
      <c r="S404" s="247" t="s">
        <v>2</v>
      </c>
      <c r="T404" s="247" t="s">
        <v>1</v>
      </c>
      <c r="U404" s="247" t="s">
        <v>2</v>
      </c>
      <c r="V404" s="247">
        <v>5</v>
      </c>
      <c r="W404" s="247">
        <v>79</v>
      </c>
    </row>
    <row r="405" spans="1:23" x14ac:dyDescent="0.25">
      <c r="A405" s="246">
        <v>45686</v>
      </c>
      <c r="B405" s="247" t="s">
        <v>196</v>
      </c>
      <c r="C405" s="98" t="s">
        <v>153</v>
      </c>
      <c r="D405" s="98"/>
      <c r="E405" s="247" t="s">
        <v>369</v>
      </c>
      <c r="F405" s="247" t="s">
        <v>47</v>
      </c>
      <c r="G405" s="247" t="s">
        <v>7</v>
      </c>
      <c r="H405" s="247" t="s">
        <v>203</v>
      </c>
      <c r="I405" s="248" t="s">
        <v>23</v>
      </c>
      <c r="J405" s="246">
        <v>45765</v>
      </c>
      <c r="K405" s="249">
        <v>1</v>
      </c>
      <c r="L405" s="250">
        <v>1</v>
      </c>
      <c r="M405" s="251">
        <v>275</v>
      </c>
      <c r="N405" s="252">
        <v>34.04</v>
      </c>
      <c r="O405" s="252">
        <v>30</v>
      </c>
      <c r="P405" s="253">
        <v>339.04</v>
      </c>
      <c r="Q405" s="247" t="s">
        <v>109</v>
      </c>
      <c r="R405" s="249" t="s">
        <v>154</v>
      </c>
      <c r="S405" s="247" t="s">
        <v>2</v>
      </c>
      <c r="T405" s="247" t="s">
        <v>1</v>
      </c>
      <c r="U405" s="247" t="s">
        <v>2</v>
      </c>
      <c r="V405" s="247">
        <v>5</v>
      </c>
      <c r="W405" s="247">
        <v>79</v>
      </c>
    </row>
    <row r="406" spans="1:23" x14ac:dyDescent="0.25">
      <c r="A406" s="246">
        <v>45686</v>
      </c>
      <c r="B406" s="247" t="s">
        <v>196</v>
      </c>
      <c r="C406" s="98" t="s">
        <v>153</v>
      </c>
      <c r="D406" s="98"/>
      <c r="E406" s="247" t="s">
        <v>369</v>
      </c>
      <c r="F406" s="247" t="s">
        <v>47</v>
      </c>
      <c r="G406" s="247" t="s">
        <v>7</v>
      </c>
      <c r="H406" s="247" t="s">
        <v>203</v>
      </c>
      <c r="I406" s="248" t="s">
        <v>23</v>
      </c>
      <c r="J406" s="246">
        <v>45765</v>
      </c>
      <c r="K406" s="249">
        <v>1</v>
      </c>
      <c r="L406" s="250">
        <v>1</v>
      </c>
      <c r="M406" s="251">
        <v>275</v>
      </c>
      <c r="N406" s="252">
        <v>34.04</v>
      </c>
      <c r="O406" s="252">
        <v>30</v>
      </c>
      <c r="P406" s="253">
        <v>339.04</v>
      </c>
      <c r="Q406" s="247" t="s">
        <v>109</v>
      </c>
      <c r="R406" s="249" t="s">
        <v>154</v>
      </c>
      <c r="S406" s="247" t="s">
        <v>2</v>
      </c>
      <c r="T406" s="247" t="s">
        <v>1</v>
      </c>
      <c r="U406" s="247" t="s">
        <v>2</v>
      </c>
      <c r="V406" s="247">
        <v>5</v>
      </c>
      <c r="W406" s="247">
        <v>79</v>
      </c>
    </row>
    <row r="407" spans="1:23" x14ac:dyDescent="0.25">
      <c r="A407" s="246">
        <v>45687</v>
      </c>
      <c r="B407" s="247" t="s">
        <v>207</v>
      </c>
      <c r="C407" s="98" t="s">
        <v>108</v>
      </c>
      <c r="D407" s="98"/>
      <c r="E407" s="247"/>
      <c r="F407" s="247" t="s">
        <v>45</v>
      </c>
      <c r="G407" s="247" t="s">
        <v>7</v>
      </c>
      <c r="H407" s="247" t="s">
        <v>203</v>
      </c>
      <c r="I407" s="248" t="s">
        <v>23</v>
      </c>
      <c r="J407" s="246">
        <v>45765</v>
      </c>
      <c r="K407" s="249">
        <v>60</v>
      </c>
      <c r="L407" s="250">
        <v>60</v>
      </c>
      <c r="M407" s="251">
        <v>260</v>
      </c>
      <c r="N407" s="252">
        <v>0</v>
      </c>
      <c r="O407" s="252">
        <v>0</v>
      </c>
      <c r="P407" s="253">
        <v>15600</v>
      </c>
      <c r="Q407" s="247" t="s">
        <v>109</v>
      </c>
      <c r="R407" s="249" t="s">
        <v>195</v>
      </c>
      <c r="S407" s="247" t="s">
        <v>2</v>
      </c>
      <c r="T407" s="247" t="s">
        <v>1</v>
      </c>
      <c r="U407" s="247" t="s">
        <v>2</v>
      </c>
      <c r="V407" s="247">
        <v>5</v>
      </c>
      <c r="W407" s="247">
        <v>78</v>
      </c>
    </row>
    <row r="408" spans="1:23" x14ac:dyDescent="0.25">
      <c r="A408" s="246">
        <v>45687</v>
      </c>
      <c r="B408" s="247" t="s">
        <v>207</v>
      </c>
      <c r="C408" s="98" t="s">
        <v>108</v>
      </c>
      <c r="D408" s="98"/>
      <c r="E408" s="247"/>
      <c r="F408" s="247" t="s">
        <v>45</v>
      </c>
      <c r="G408" s="247" t="s">
        <v>7</v>
      </c>
      <c r="H408" s="247" t="s">
        <v>203</v>
      </c>
      <c r="I408" s="248" t="s">
        <v>23</v>
      </c>
      <c r="J408" s="246">
        <v>45772</v>
      </c>
      <c r="K408" s="249">
        <v>30</v>
      </c>
      <c r="L408" s="250">
        <v>30</v>
      </c>
      <c r="M408" s="251">
        <v>240</v>
      </c>
      <c r="N408" s="252">
        <v>0</v>
      </c>
      <c r="O408" s="252">
        <v>0</v>
      </c>
      <c r="P408" s="253">
        <v>7200</v>
      </c>
      <c r="Q408" s="247" t="s">
        <v>109</v>
      </c>
      <c r="R408" s="249" t="s">
        <v>195</v>
      </c>
      <c r="S408" s="247" t="s">
        <v>2</v>
      </c>
      <c r="T408" s="247" t="s">
        <v>1</v>
      </c>
      <c r="U408" s="247" t="s">
        <v>2</v>
      </c>
      <c r="V408" s="247">
        <v>5</v>
      </c>
      <c r="W408" s="247">
        <v>85</v>
      </c>
    </row>
    <row r="409" spans="1:23" x14ac:dyDescent="0.25">
      <c r="A409" s="246">
        <v>45687</v>
      </c>
      <c r="B409" s="247" t="s">
        <v>207</v>
      </c>
      <c r="C409" s="98" t="s">
        <v>108</v>
      </c>
      <c r="D409" s="98"/>
      <c r="E409" s="247"/>
      <c r="F409" s="247" t="s">
        <v>45</v>
      </c>
      <c r="G409" s="247" t="s">
        <v>8</v>
      </c>
      <c r="H409" s="247" t="s">
        <v>345</v>
      </c>
      <c r="I409" s="248" t="s">
        <v>24</v>
      </c>
      <c r="J409" s="246">
        <v>45772</v>
      </c>
      <c r="K409" s="249">
        <v>60</v>
      </c>
      <c r="L409" s="250">
        <v>60</v>
      </c>
      <c r="M409" s="251">
        <v>260</v>
      </c>
      <c r="N409" s="252">
        <v>0</v>
      </c>
      <c r="O409" s="252">
        <v>0</v>
      </c>
      <c r="P409" s="253">
        <v>15600</v>
      </c>
      <c r="Q409" s="247" t="s">
        <v>109</v>
      </c>
      <c r="R409" s="249" t="s">
        <v>195</v>
      </c>
      <c r="S409" s="247" t="s">
        <v>1</v>
      </c>
      <c r="T409" s="247" t="s">
        <v>2</v>
      </c>
      <c r="U409" s="247" t="s">
        <v>2</v>
      </c>
      <c r="V409" s="247">
        <v>5</v>
      </c>
      <c r="W409" s="247">
        <v>85</v>
      </c>
    </row>
    <row r="410" spans="1:23" x14ac:dyDescent="0.25">
      <c r="A410" s="246">
        <v>45687</v>
      </c>
      <c r="B410" s="247" t="s">
        <v>207</v>
      </c>
      <c r="C410" s="98" t="s">
        <v>108</v>
      </c>
      <c r="D410" s="98"/>
      <c r="E410" s="247"/>
      <c r="F410" s="247" t="s">
        <v>45</v>
      </c>
      <c r="G410" s="247" t="s">
        <v>8</v>
      </c>
      <c r="H410" s="247" t="s">
        <v>345</v>
      </c>
      <c r="I410" s="248" t="s">
        <v>24</v>
      </c>
      <c r="J410" s="246">
        <v>45779</v>
      </c>
      <c r="K410" s="249">
        <v>30</v>
      </c>
      <c r="L410" s="250">
        <v>30</v>
      </c>
      <c r="M410" s="251">
        <v>240</v>
      </c>
      <c r="N410" s="252">
        <v>0</v>
      </c>
      <c r="O410" s="252">
        <v>0</v>
      </c>
      <c r="P410" s="253">
        <v>7200</v>
      </c>
      <c r="Q410" s="247" t="s">
        <v>109</v>
      </c>
      <c r="R410" s="249" t="s">
        <v>195</v>
      </c>
      <c r="S410" s="247" t="s">
        <v>1</v>
      </c>
      <c r="T410" s="247" t="s">
        <v>2</v>
      </c>
      <c r="U410" s="247" t="s">
        <v>2</v>
      </c>
      <c r="V410" s="247">
        <v>5</v>
      </c>
      <c r="W410" s="247">
        <v>92</v>
      </c>
    </row>
    <row r="411" spans="1:23" x14ac:dyDescent="0.25">
      <c r="A411" s="246">
        <v>45687</v>
      </c>
      <c r="B411" s="247" t="s">
        <v>370</v>
      </c>
      <c r="C411" s="98" t="s">
        <v>108</v>
      </c>
      <c r="D411" s="98"/>
      <c r="E411" s="247"/>
      <c r="F411" s="247" t="s">
        <v>45</v>
      </c>
      <c r="G411" s="247" t="s">
        <v>7</v>
      </c>
      <c r="H411" s="247" t="s">
        <v>371</v>
      </c>
      <c r="I411" s="248" t="s">
        <v>372</v>
      </c>
      <c r="J411" s="246">
        <v>45765</v>
      </c>
      <c r="K411" s="249">
        <v>80</v>
      </c>
      <c r="L411" s="249">
        <v>80</v>
      </c>
      <c r="M411" s="251">
        <v>280</v>
      </c>
      <c r="N411" s="252">
        <v>0</v>
      </c>
      <c r="O411" s="252">
        <v>0</v>
      </c>
      <c r="P411" s="253">
        <v>22400</v>
      </c>
      <c r="Q411" s="247" t="s">
        <v>109</v>
      </c>
      <c r="R411" s="249" t="s">
        <v>198</v>
      </c>
      <c r="S411" s="247" t="s">
        <v>373</v>
      </c>
      <c r="T411" s="247" t="s">
        <v>1</v>
      </c>
      <c r="U411" s="247" t="s">
        <v>373</v>
      </c>
      <c r="V411" s="247">
        <v>5</v>
      </c>
      <c r="W411" s="247">
        <v>78</v>
      </c>
    </row>
    <row r="412" spans="1:23" x14ac:dyDescent="0.25">
      <c r="A412" s="246">
        <v>45687</v>
      </c>
      <c r="B412" s="247" t="s">
        <v>370</v>
      </c>
      <c r="C412" s="98" t="s">
        <v>108</v>
      </c>
      <c r="D412" s="98"/>
      <c r="E412" s="247"/>
      <c r="F412" s="247" t="s">
        <v>45</v>
      </c>
      <c r="G412" s="247" t="s">
        <v>7</v>
      </c>
      <c r="H412" s="247" t="s">
        <v>371</v>
      </c>
      <c r="I412" s="248" t="s">
        <v>372</v>
      </c>
      <c r="J412" s="246">
        <v>45772</v>
      </c>
      <c r="K412" s="249">
        <v>80</v>
      </c>
      <c r="L412" s="249">
        <v>80</v>
      </c>
      <c r="M412" s="251">
        <v>280</v>
      </c>
      <c r="N412" s="252">
        <v>0</v>
      </c>
      <c r="O412" s="252">
        <v>0</v>
      </c>
      <c r="P412" s="253">
        <v>22400</v>
      </c>
      <c r="Q412" s="247" t="s">
        <v>109</v>
      </c>
      <c r="R412" s="249" t="s">
        <v>198</v>
      </c>
      <c r="S412" s="247" t="s">
        <v>373</v>
      </c>
      <c r="T412" s="247" t="s">
        <v>1</v>
      </c>
      <c r="U412" s="247" t="s">
        <v>373</v>
      </c>
      <c r="V412" s="247">
        <v>5</v>
      </c>
      <c r="W412" s="247">
        <v>85</v>
      </c>
    </row>
    <row r="413" spans="1:23" x14ac:dyDescent="0.25">
      <c r="A413" s="246">
        <v>45687</v>
      </c>
      <c r="B413" s="247" t="s">
        <v>370</v>
      </c>
      <c r="C413" s="98" t="s">
        <v>108</v>
      </c>
      <c r="D413" s="98"/>
      <c r="E413" s="247"/>
      <c r="F413" s="247" t="s">
        <v>45</v>
      </c>
      <c r="G413" s="247" t="s">
        <v>8</v>
      </c>
      <c r="H413" s="247" t="s">
        <v>374</v>
      </c>
      <c r="I413" s="248" t="s">
        <v>375</v>
      </c>
      <c r="J413" s="246">
        <v>45772</v>
      </c>
      <c r="K413" s="249">
        <v>80</v>
      </c>
      <c r="L413" s="249">
        <v>80</v>
      </c>
      <c r="M413" s="251">
        <v>280</v>
      </c>
      <c r="N413" s="252">
        <v>0</v>
      </c>
      <c r="O413" s="252">
        <v>0</v>
      </c>
      <c r="P413" s="253">
        <v>22400</v>
      </c>
      <c r="Q413" s="247" t="s">
        <v>109</v>
      </c>
      <c r="R413" s="249" t="s">
        <v>198</v>
      </c>
      <c r="S413" s="247" t="s">
        <v>1</v>
      </c>
      <c r="T413" s="247" t="s">
        <v>373</v>
      </c>
      <c r="U413" s="247" t="s">
        <v>373</v>
      </c>
      <c r="V413" s="247">
        <v>5</v>
      </c>
      <c r="W413" s="247">
        <v>85</v>
      </c>
    </row>
    <row r="414" spans="1:23" x14ac:dyDescent="0.25">
      <c r="A414" s="246">
        <v>45687</v>
      </c>
      <c r="B414" s="247" t="s">
        <v>370</v>
      </c>
      <c r="C414" s="98" t="s">
        <v>108</v>
      </c>
      <c r="D414" s="98"/>
      <c r="E414" s="247"/>
      <c r="F414" s="247" t="s">
        <v>45</v>
      </c>
      <c r="G414" s="247" t="s">
        <v>8</v>
      </c>
      <c r="H414" s="247" t="s">
        <v>374</v>
      </c>
      <c r="I414" s="248" t="s">
        <v>375</v>
      </c>
      <c r="J414" s="246">
        <v>45779</v>
      </c>
      <c r="K414" s="249">
        <v>80</v>
      </c>
      <c r="L414" s="249">
        <v>80</v>
      </c>
      <c r="M414" s="251">
        <v>280</v>
      </c>
      <c r="N414" s="252">
        <v>0</v>
      </c>
      <c r="O414" s="252">
        <v>0</v>
      </c>
      <c r="P414" s="253">
        <v>22400</v>
      </c>
      <c r="Q414" s="247" t="s">
        <v>109</v>
      </c>
      <c r="R414" s="249" t="s">
        <v>198</v>
      </c>
      <c r="S414" s="247" t="s">
        <v>1</v>
      </c>
      <c r="T414" s="247" t="s">
        <v>373</v>
      </c>
      <c r="U414" s="247" t="s">
        <v>373</v>
      </c>
      <c r="V414" s="247">
        <v>5</v>
      </c>
      <c r="W414" s="247">
        <v>92</v>
      </c>
    </row>
    <row r="415" spans="1:23" x14ac:dyDescent="0.25">
      <c r="A415" s="246">
        <v>45687</v>
      </c>
      <c r="B415" s="247" t="s">
        <v>279</v>
      </c>
      <c r="C415" s="98" t="s">
        <v>153</v>
      </c>
      <c r="D415" s="98"/>
      <c r="E415" s="247" t="s">
        <v>376</v>
      </c>
      <c r="F415" s="247" t="s">
        <v>47</v>
      </c>
      <c r="G415" s="247" t="s">
        <v>7</v>
      </c>
      <c r="H415" s="247" t="s">
        <v>293</v>
      </c>
      <c r="I415" s="248" t="s">
        <v>292</v>
      </c>
      <c r="J415" s="246">
        <v>45773</v>
      </c>
      <c r="K415" s="249">
        <v>3</v>
      </c>
      <c r="L415" s="250">
        <v>3</v>
      </c>
      <c r="M415" s="251">
        <v>285</v>
      </c>
      <c r="N415" s="252">
        <v>0</v>
      </c>
      <c r="O415" s="252">
        <v>0</v>
      </c>
      <c r="P415" s="253">
        <v>855</v>
      </c>
      <c r="Q415" s="247" t="s">
        <v>109</v>
      </c>
      <c r="R415" s="249" t="s">
        <v>154</v>
      </c>
      <c r="S415" s="247" t="s">
        <v>1</v>
      </c>
      <c r="T415" s="247" t="s">
        <v>289</v>
      </c>
      <c r="U415" s="247" t="s">
        <v>289</v>
      </c>
      <c r="V415" s="247">
        <v>6</v>
      </c>
      <c r="W415" s="247">
        <v>86</v>
      </c>
    </row>
    <row r="416" spans="1:23" x14ac:dyDescent="0.25">
      <c r="A416" s="246">
        <v>45688</v>
      </c>
      <c r="B416" s="247" t="s">
        <v>152</v>
      </c>
      <c r="C416" s="98" t="s">
        <v>153</v>
      </c>
      <c r="D416" s="98"/>
      <c r="E416" s="247"/>
      <c r="F416" s="247" t="s">
        <v>47</v>
      </c>
      <c r="G416" s="247" t="s">
        <v>7</v>
      </c>
      <c r="H416" s="247" t="s">
        <v>304</v>
      </c>
      <c r="I416" s="248" t="s">
        <v>305</v>
      </c>
      <c r="J416" s="246">
        <v>45717</v>
      </c>
      <c r="K416" s="249">
        <v>-1</v>
      </c>
      <c r="L416" s="250">
        <v>-1</v>
      </c>
      <c r="M416" s="251">
        <v>200</v>
      </c>
      <c r="N416" s="252">
        <v>0</v>
      </c>
      <c r="O416" s="252">
        <v>0</v>
      </c>
      <c r="P416" s="253">
        <v>-200</v>
      </c>
      <c r="Q416" s="247" t="s">
        <v>326</v>
      </c>
      <c r="R416" s="249" t="s">
        <v>326</v>
      </c>
      <c r="S416" s="247" t="s">
        <v>306</v>
      </c>
      <c r="T416" s="247" t="s">
        <v>307</v>
      </c>
      <c r="U416" s="247" t="s">
        <v>306</v>
      </c>
      <c r="V416" s="247">
        <v>6</v>
      </c>
      <c r="W416" s="247">
        <v>29</v>
      </c>
    </row>
    <row r="417" spans="1:23" x14ac:dyDescent="0.25">
      <c r="A417" s="246">
        <v>45688</v>
      </c>
      <c r="B417" s="247" t="s">
        <v>152</v>
      </c>
      <c r="C417" s="98" t="s">
        <v>153</v>
      </c>
      <c r="D417" s="98"/>
      <c r="E417" s="247"/>
      <c r="F417" s="247" t="s">
        <v>47</v>
      </c>
      <c r="G417" s="247" t="s">
        <v>7</v>
      </c>
      <c r="H417" s="247" t="s">
        <v>304</v>
      </c>
      <c r="I417" s="248" t="s">
        <v>305</v>
      </c>
      <c r="J417" s="246">
        <v>45738</v>
      </c>
      <c r="K417" s="249">
        <v>-3</v>
      </c>
      <c r="L417" s="250">
        <v>-3</v>
      </c>
      <c r="M417" s="251">
        <v>200</v>
      </c>
      <c r="N417" s="252">
        <v>0</v>
      </c>
      <c r="O417" s="252">
        <v>0</v>
      </c>
      <c r="P417" s="253">
        <v>-600</v>
      </c>
      <c r="Q417" s="247" t="s">
        <v>326</v>
      </c>
      <c r="R417" s="249" t="s">
        <v>326</v>
      </c>
      <c r="S417" s="247" t="s">
        <v>306</v>
      </c>
      <c r="T417" s="247" t="s">
        <v>307</v>
      </c>
      <c r="U417" s="247" t="s">
        <v>306</v>
      </c>
      <c r="V417" s="247">
        <v>6</v>
      </c>
      <c r="W417" s="247">
        <v>50</v>
      </c>
    </row>
    <row r="418" spans="1:23" x14ac:dyDescent="0.25">
      <c r="A418" s="246">
        <v>45688</v>
      </c>
      <c r="B418" s="247" t="s">
        <v>152</v>
      </c>
      <c r="C418" s="98" t="s">
        <v>153</v>
      </c>
      <c r="D418" s="98"/>
      <c r="E418" s="247"/>
      <c r="F418" s="247" t="s">
        <v>47</v>
      </c>
      <c r="G418" s="247" t="s">
        <v>7</v>
      </c>
      <c r="H418" s="247" t="s">
        <v>308</v>
      </c>
      <c r="I418" s="248" t="s">
        <v>309</v>
      </c>
      <c r="J418" s="246">
        <v>45724</v>
      </c>
      <c r="K418" s="249">
        <v>-1</v>
      </c>
      <c r="L418" s="250">
        <v>-1</v>
      </c>
      <c r="M418" s="251">
        <v>200</v>
      </c>
      <c r="N418" s="252">
        <v>0</v>
      </c>
      <c r="O418" s="252">
        <v>0</v>
      </c>
      <c r="P418" s="253">
        <v>-200</v>
      </c>
      <c r="Q418" s="247" t="s">
        <v>326</v>
      </c>
      <c r="R418" s="249" t="s">
        <v>326</v>
      </c>
      <c r="S418" s="247" t="s">
        <v>307</v>
      </c>
      <c r="T418" s="247" t="s">
        <v>306</v>
      </c>
      <c r="U418" s="247" t="s">
        <v>306</v>
      </c>
      <c r="V418" s="247">
        <v>6</v>
      </c>
      <c r="W418" s="247">
        <v>36</v>
      </c>
    </row>
    <row r="419" spans="1:23" x14ac:dyDescent="0.25">
      <c r="A419" s="246">
        <v>45688</v>
      </c>
      <c r="B419" s="247" t="s">
        <v>152</v>
      </c>
      <c r="C419" s="98" t="s">
        <v>153</v>
      </c>
      <c r="D419" s="98"/>
      <c r="E419" s="247"/>
      <c r="F419" s="247" t="s">
        <v>47</v>
      </c>
      <c r="G419" s="247" t="s">
        <v>7</v>
      </c>
      <c r="H419" s="247" t="s">
        <v>308</v>
      </c>
      <c r="I419" s="248" t="s">
        <v>309</v>
      </c>
      <c r="J419" s="246">
        <v>45745</v>
      </c>
      <c r="K419" s="249">
        <v>-3</v>
      </c>
      <c r="L419" s="250">
        <v>-3</v>
      </c>
      <c r="M419" s="251">
        <v>200</v>
      </c>
      <c r="N419" s="252">
        <v>0</v>
      </c>
      <c r="O419" s="252">
        <v>0</v>
      </c>
      <c r="P419" s="253">
        <v>-600</v>
      </c>
      <c r="Q419" s="247" t="s">
        <v>326</v>
      </c>
      <c r="R419" s="249" t="s">
        <v>326</v>
      </c>
      <c r="S419" s="247" t="s">
        <v>307</v>
      </c>
      <c r="T419" s="247" t="s">
        <v>306</v>
      </c>
      <c r="U419" s="247" t="s">
        <v>306</v>
      </c>
      <c r="V419" s="247">
        <v>6</v>
      </c>
      <c r="W419" s="247">
        <v>57</v>
      </c>
    </row>
    <row r="420" spans="1:23" x14ac:dyDescent="0.25">
      <c r="A420" s="246">
        <v>45687</v>
      </c>
      <c r="B420" s="247" t="s">
        <v>311</v>
      </c>
      <c r="C420" s="98" t="s">
        <v>153</v>
      </c>
      <c r="D420" s="98"/>
      <c r="E420" s="247" t="s">
        <v>377</v>
      </c>
      <c r="F420" s="247" t="s">
        <v>47</v>
      </c>
      <c r="G420" s="247" t="s">
        <v>7</v>
      </c>
      <c r="H420" s="247" t="s">
        <v>284</v>
      </c>
      <c r="I420" s="248" t="s">
        <v>297</v>
      </c>
      <c r="J420" s="246">
        <v>45772</v>
      </c>
      <c r="K420" s="249">
        <v>1</v>
      </c>
      <c r="L420" s="250">
        <v>1</v>
      </c>
      <c r="M420" s="251">
        <v>283.10000000000002</v>
      </c>
      <c r="N420" s="252">
        <v>38.599999999999994</v>
      </c>
      <c r="O420" s="252">
        <v>53</v>
      </c>
      <c r="P420" s="253">
        <v>374.70000000000005</v>
      </c>
      <c r="Q420" s="247" t="s">
        <v>109</v>
      </c>
      <c r="R420" s="249" t="s">
        <v>154</v>
      </c>
      <c r="S420" s="247" t="s">
        <v>1</v>
      </c>
      <c r="T420" s="247" t="s">
        <v>296</v>
      </c>
      <c r="U420" s="247" t="s">
        <v>296</v>
      </c>
      <c r="V420" s="247">
        <v>5</v>
      </c>
      <c r="W420" s="247">
        <v>85</v>
      </c>
    </row>
    <row r="421" spans="1:23" x14ac:dyDescent="0.25">
      <c r="A421" s="246">
        <v>45687</v>
      </c>
      <c r="B421" s="247" t="s">
        <v>311</v>
      </c>
      <c r="C421" s="98" t="s">
        <v>153</v>
      </c>
      <c r="D421" s="98"/>
      <c r="E421" s="247" t="s">
        <v>377</v>
      </c>
      <c r="F421" s="247" t="s">
        <v>47</v>
      </c>
      <c r="G421" s="247" t="s">
        <v>7</v>
      </c>
      <c r="H421" s="247" t="s">
        <v>284</v>
      </c>
      <c r="I421" s="248" t="s">
        <v>297</v>
      </c>
      <c r="J421" s="246">
        <v>45772</v>
      </c>
      <c r="K421" s="249">
        <v>1</v>
      </c>
      <c r="L421" s="250">
        <v>1</v>
      </c>
      <c r="M421" s="251">
        <v>283.10000000000002</v>
      </c>
      <c r="N421" s="252">
        <v>38.599999999999994</v>
      </c>
      <c r="O421" s="252">
        <v>53</v>
      </c>
      <c r="P421" s="253">
        <v>374.70000000000005</v>
      </c>
      <c r="Q421" s="247" t="s">
        <v>109</v>
      </c>
      <c r="R421" s="249" t="s">
        <v>154</v>
      </c>
      <c r="S421" s="247" t="s">
        <v>1</v>
      </c>
      <c r="T421" s="247" t="s">
        <v>296</v>
      </c>
      <c r="U421" s="247" t="s">
        <v>296</v>
      </c>
      <c r="V421" s="247">
        <v>5</v>
      </c>
      <c r="W421" s="247">
        <v>85</v>
      </c>
    </row>
    <row r="422" spans="1:23" x14ac:dyDescent="0.25">
      <c r="A422" s="246">
        <v>45687</v>
      </c>
      <c r="B422" s="247" t="s">
        <v>311</v>
      </c>
      <c r="C422" s="98" t="s">
        <v>153</v>
      </c>
      <c r="D422" s="98"/>
      <c r="E422" s="247" t="s">
        <v>377</v>
      </c>
      <c r="F422" s="247" t="s">
        <v>47</v>
      </c>
      <c r="G422" s="247" t="s">
        <v>7</v>
      </c>
      <c r="H422" s="247" t="s">
        <v>284</v>
      </c>
      <c r="I422" s="248" t="s">
        <v>297</v>
      </c>
      <c r="J422" s="246">
        <v>45772</v>
      </c>
      <c r="K422" s="249">
        <v>1</v>
      </c>
      <c r="L422" s="250">
        <v>1</v>
      </c>
      <c r="M422" s="251">
        <v>377.48</v>
      </c>
      <c r="N422" s="252">
        <v>38.599999999999994</v>
      </c>
      <c r="O422" s="252">
        <v>53</v>
      </c>
      <c r="P422" s="253">
        <v>469.08000000000004</v>
      </c>
      <c r="Q422" s="247" t="s">
        <v>109</v>
      </c>
      <c r="R422" s="249" t="s">
        <v>154</v>
      </c>
      <c r="S422" s="247" t="s">
        <v>1</v>
      </c>
      <c r="T422" s="247" t="s">
        <v>296</v>
      </c>
      <c r="U422" s="247" t="s">
        <v>296</v>
      </c>
      <c r="V422" s="247">
        <v>5</v>
      </c>
      <c r="W422" s="247">
        <v>85</v>
      </c>
    </row>
    <row r="423" spans="1:23" x14ac:dyDescent="0.25">
      <c r="A423" s="246">
        <v>45687</v>
      </c>
      <c r="B423" s="247" t="s">
        <v>311</v>
      </c>
      <c r="C423" s="98" t="s">
        <v>153</v>
      </c>
      <c r="D423" s="98"/>
      <c r="E423" s="247" t="s">
        <v>377</v>
      </c>
      <c r="F423" s="247" t="s">
        <v>47</v>
      </c>
      <c r="G423" s="247" t="s">
        <v>7</v>
      </c>
      <c r="H423" s="247" t="s">
        <v>284</v>
      </c>
      <c r="I423" s="248" t="s">
        <v>297</v>
      </c>
      <c r="J423" s="246">
        <v>45772</v>
      </c>
      <c r="K423" s="249">
        <v>1</v>
      </c>
      <c r="L423" s="250">
        <v>1</v>
      </c>
      <c r="M423" s="251">
        <v>377.48</v>
      </c>
      <c r="N423" s="252">
        <v>38.599999999999994</v>
      </c>
      <c r="O423" s="252">
        <v>53</v>
      </c>
      <c r="P423" s="253">
        <v>469.08000000000004</v>
      </c>
      <c r="Q423" s="247" t="s">
        <v>109</v>
      </c>
      <c r="R423" s="249" t="s">
        <v>154</v>
      </c>
      <c r="S423" s="247" t="s">
        <v>1</v>
      </c>
      <c r="T423" s="247" t="s">
        <v>296</v>
      </c>
      <c r="U423" s="247" t="s">
        <v>296</v>
      </c>
      <c r="V423" s="247">
        <v>5</v>
      </c>
      <c r="W423" s="247">
        <v>85</v>
      </c>
    </row>
    <row r="424" spans="1:23" x14ac:dyDescent="0.25">
      <c r="A424" s="246">
        <v>45688</v>
      </c>
      <c r="B424" s="247" t="s">
        <v>316</v>
      </c>
      <c r="C424" s="98" t="s">
        <v>108</v>
      </c>
      <c r="D424" s="98"/>
      <c r="E424" s="247"/>
      <c r="F424" s="247" t="s">
        <v>45</v>
      </c>
      <c r="G424" s="247" t="s">
        <v>7</v>
      </c>
      <c r="H424" s="247" t="s">
        <v>290</v>
      </c>
      <c r="I424" s="248" t="s">
        <v>288</v>
      </c>
      <c r="J424" s="246">
        <v>45766</v>
      </c>
      <c r="K424" s="249">
        <v>4</v>
      </c>
      <c r="L424" s="250">
        <v>4</v>
      </c>
      <c r="M424" s="251">
        <v>273</v>
      </c>
      <c r="N424" s="252">
        <v>0</v>
      </c>
      <c r="O424" s="252">
        <v>0</v>
      </c>
      <c r="P424" s="253">
        <v>1092</v>
      </c>
      <c r="Q424" s="247" t="s">
        <v>109</v>
      </c>
      <c r="R424" s="249" t="s">
        <v>195</v>
      </c>
      <c r="S424" s="247" t="s">
        <v>289</v>
      </c>
      <c r="T424" s="247" t="s">
        <v>1</v>
      </c>
      <c r="U424" s="247" t="s">
        <v>289</v>
      </c>
      <c r="V424" s="247">
        <v>6</v>
      </c>
      <c r="W424" s="247">
        <v>78</v>
      </c>
    </row>
    <row r="425" spans="1:23" x14ac:dyDescent="0.25">
      <c r="A425" s="246">
        <v>45688</v>
      </c>
      <c r="B425" s="247" t="s">
        <v>316</v>
      </c>
      <c r="C425" s="98" t="s">
        <v>108</v>
      </c>
      <c r="D425" s="98"/>
      <c r="E425" s="247"/>
      <c r="F425" s="247" t="s">
        <v>45</v>
      </c>
      <c r="G425" s="247" t="s">
        <v>8</v>
      </c>
      <c r="H425" s="247" t="s">
        <v>293</v>
      </c>
      <c r="I425" s="248" t="s">
        <v>292</v>
      </c>
      <c r="J425" s="246">
        <v>45773</v>
      </c>
      <c r="K425" s="249">
        <v>4</v>
      </c>
      <c r="L425" s="250">
        <v>4</v>
      </c>
      <c r="M425" s="251">
        <v>273</v>
      </c>
      <c r="N425" s="252">
        <v>0</v>
      </c>
      <c r="O425" s="252">
        <v>0</v>
      </c>
      <c r="P425" s="253">
        <v>1092</v>
      </c>
      <c r="Q425" s="247" t="s">
        <v>109</v>
      </c>
      <c r="R425" s="249" t="s">
        <v>195</v>
      </c>
      <c r="S425" s="247" t="s">
        <v>1</v>
      </c>
      <c r="T425" s="247" t="s">
        <v>289</v>
      </c>
      <c r="U425" s="247" t="s">
        <v>289</v>
      </c>
      <c r="V425" s="247">
        <v>6</v>
      </c>
      <c r="W425" s="247">
        <v>85</v>
      </c>
    </row>
    <row r="426" spans="1:23" x14ac:dyDescent="0.25">
      <c r="A426" s="246">
        <v>45687</v>
      </c>
      <c r="B426" s="247" t="s">
        <v>196</v>
      </c>
      <c r="C426" s="98" t="s">
        <v>153</v>
      </c>
      <c r="D426" s="98"/>
      <c r="E426" s="247" t="s">
        <v>378</v>
      </c>
      <c r="F426" s="247" t="s">
        <v>45</v>
      </c>
      <c r="G426" s="247" t="s">
        <v>7</v>
      </c>
      <c r="H426" s="247" t="s">
        <v>203</v>
      </c>
      <c r="I426" s="248" t="s">
        <v>23</v>
      </c>
      <c r="J426" s="246">
        <v>45765</v>
      </c>
      <c r="K426" s="249">
        <v>1</v>
      </c>
      <c r="L426" s="250">
        <v>1</v>
      </c>
      <c r="M426" s="251">
        <v>275</v>
      </c>
      <c r="N426" s="252">
        <v>34.04</v>
      </c>
      <c r="O426" s="252">
        <v>30</v>
      </c>
      <c r="P426" s="253">
        <v>339.04</v>
      </c>
      <c r="Q426" s="247" t="s">
        <v>109</v>
      </c>
      <c r="R426" s="249" t="s">
        <v>154</v>
      </c>
      <c r="S426" s="247" t="s">
        <v>2</v>
      </c>
      <c r="T426" s="247" t="s">
        <v>1</v>
      </c>
      <c r="U426" s="247" t="s">
        <v>2</v>
      </c>
      <c r="V426" s="247">
        <v>5</v>
      </c>
      <c r="W426" s="247">
        <v>78</v>
      </c>
    </row>
    <row r="427" spans="1:23" x14ac:dyDescent="0.25">
      <c r="A427" s="246">
        <v>45687</v>
      </c>
      <c r="B427" s="247" t="s">
        <v>196</v>
      </c>
      <c r="C427" s="98" t="s">
        <v>153</v>
      </c>
      <c r="D427" s="98"/>
      <c r="E427" s="247" t="s">
        <v>378</v>
      </c>
      <c r="F427" s="247" t="s">
        <v>45</v>
      </c>
      <c r="G427" s="247" t="s">
        <v>8</v>
      </c>
      <c r="H427" s="247" t="s">
        <v>345</v>
      </c>
      <c r="I427" s="248" t="s">
        <v>24</v>
      </c>
      <c r="J427" s="246">
        <v>45772</v>
      </c>
      <c r="K427" s="249">
        <v>1</v>
      </c>
      <c r="L427" s="250">
        <v>1</v>
      </c>
      <c r="M427" s="251">
        <v>275</v>
      </c>
      <c r="N427" s="252">
        <v>38.92</v>
      </c>
      <c r="O427" s="252">
        <v>40</v>
      </c>
      <c r="P427" s="253">
        <v>353.92</v>
      </c>
      <c r="Q427" s="247" t="s">
        <v>109</v>
      </c>
      <c r="R427" s="249" t="s">
        <v>154</v>
      </c>
      <c r="S427" s="247" t="s">
        <v>1</v>
      </c>
      <c r="T427" s="247" t="s">
        <v>2</v>
      </c>
      <c r="U427" s="247" t="s">
        <v>2</v>
      </c>
      <c r="V427" s="247">
        <v>5</v>
      </c>
      <c r="W427" s="247">
        <v>85</v>
      </c>
    </row>
    <row r="428" spans="1:23" x14ac:dyDescent="0.25">
      <c r="A428" s="246">
        <v>45687</v>
      </c>
      <c r="B428" s="247" t="s">
        <v>196</v>
      </c>
      <c r="C428" s="98" t="s">
        <v>153</v>
      </c>
      <c r="D428" s="98"/>
      <c r="E428" s="247" t="s">
        <v>378</v>
      </c>
      <c r="F428" s="247" t="s">
        <v>45</v>
      </c>
      <c r="G428" s="247" t="s">
        <v>7</v>
      </c>
      <c r="H428" s="247" t="s">
        <v>203</v>
      </c>
      <c r="I428" s="248" t="s">
        <v>23</v>
      </c>
      <c r="J428" s="246">
        <v>45765</v>
      </c>
      <c r="K428" s="249">
        <v>1</v>
      </c>
      <c r="L428" s="250">
        <v>1</v>
      </c>
      <c r="M428" s="251">
        <v>275</v>
      </c>
      <c r="N428" s="252">
        <v>34.04</v>
      </c>
      <c r="O428" s="252">
        <v>30</v>
      </c>
      <c r="P428" s="253">
        <v>339.04</v>
      </c>
      <c r="Q428" s="247" t="s">
        <v>109</v>
      </c>
      <c r="R428" s="249" t="s">
        <v>154</v>
      </c>
      <c r="S428" s="247" t="s">
        <v>2</v>
      </c>
      <c r="T428" s="247" t="s">
        <v>1</v>
      </c>
      <c r="U428" s="247" t="s">
        <v>2</v>
      </c>
      <c r="V428" s="247">
        <v>5</v>
      </c>
      <c r="W428" s="247">
        <v>78</v>
      </c>
    </row>
    <row r="429" spans="1:23" x14ac:dyDescent="0.25">
      <c r="A429" s="246">
        <v>45687</v>
      </c>
      <c r="B429" s="247" t="s">
        <v>196</v>
      </c>
      <c r="C429" s="98" t="s">
        <v>153</v>
      </c>
      <c r="D429" s="98"/>
      <c r="E429" s="247" t="s">
        <v>378</v>
      </c>
      <c r="F429" s="247" t="s">
        <v>45</v>
      </c>
      <c r="G429" s="247" t="s">
        <v>8</v>
      </c>
      <c r="H429" s="247" t="s">
        <v>345</v>
      </c>
      <c r="I429" s="248" t="s">
        <v>24</v>
      </c>
      <c r="J429" s="246">
        <v>45772</v>
      </c>
      <c r="K429" s="249">
        <v>1</v>
      </c>
      <c r="L429" s="250">
        <v>1</v>
      </c>
      <c r="M429" s="251">
        <v>275</v>
      </c>
      <c r="N429" s="252">
        <v>38.92</v>
      </c>
      <c r="O429" s="252">
        <v>40</v>
      </c>
      <c r="P429" s="253">
        <v>353.92</v>
      </c>
      <c r="Q429" s="247" t="s">
        <v>109</v>
      </c>
      <c r="R429" s="249" t="s">
        <v>154</v>
      </c>
      <c r="S429" s="247" t="s">
        <v>1</v>
      </c>
      <c r="T429" s="247" t="s">
        <v>2</v>
      </c>
      <c r="U429" s="247" t="s">
        <v>2</v>
      </c>
      <c r="V429" s="247">
        <v>5</v>
      </c>
      <c r="W429" s="247">
        <v>85</v>
      </c>
    </row>
    <row r="430" spans="1:23" x14ac:dyDescent="0.25">
      <c r="A430" s="246">
        <v>45687</v>
      </c>
      <c r="B430" s="247" t="s">
        <v>196</v>
      </c>
      <c r="C430" s="98" t="s">
        <v>153</v>
      </c>
      <c r="D430" s="98"/>
      <c r="E430" s="247" t="s">
        <v>378</v>
      </c>
      <c r="F430" s="247" t="s">
        <v>45</v>
      </c>
      <c r="G430" s="247" t="s">
        <v>7</v>
      </c>
      <c r="H430" s="247" t="s">
        <v>203</v>
      </c>
      <c r="I430" s="248" t="s">
        <v>23</v>
      </c>
      <c r="J430" s="246">
        <v>45765</v>
      </c>
      <c r="K430" s="249">
        <v>1</v>
      </c>
      <c r="L430" s="250">
        <v>1</v>
      </c>
      <c r="M430" s="251">
        <v>206.25</v>
      </c>
      <c r="N430" s="252">
        <v>34.04</v>
      </c>
      <c r="O430" s="252">
        <v>30</v>
      </c>
      <c r="P430" s="253">
        <v>270.28999999999996</v>
      </c>
      <c r="Q430" s="247" t="s">
        <v>109</v>
      </c>
      <c r="R430" s="249" t="s">
        <v>154</v>
      </c>
      <c r="S430" s="247" t="s">
        <v>2</v>
      </c>
      <c r="T430" s="247" t="s">
        <v>1</v>
      </c>
      <c r="U430" s="247" t="s">
        <v>2</v>
      </c>
      <c r="V430" s="247">
        <v>5</v>
      </c>
      <c r="W430" s="247">
        <v>78</v>
      </c>
    </row>
    <row r="431" spans="1:23" x14ac:dyDescent="0.25">
      <c r="A431" s="246">
        <v>45687</v>
      </c>
      <c r="B431" s="247" t="s">
        <v>196</v>
      </c>
      <c r="C431" s="98" t="s">
        <v>153</v>
      </c>
      <c r="D431" s="98"/>
      <c r="E431" s="247" t="s">
        <v>378</v>
      </c>
      <c r="F431" s="247" t="s">
        <v>45</v>
      </c>
      <c r="G431" s="247" t="s">
        <v>8</v>
      </c>
      <c r="H431" s="247" t="s">
        <v>345</v>
      </c>
      <c r="I431" s="248" t="s">
        <v>24</v>
      </c>
      <c r="J431" s="246">
        <v>45772</v>
      </c>
      <c r="K431" s="249">
        <v>1</v>
      </c>
      <c r="L431" s="250">
        <v>1</v>
      </c>
      <c r="M431" s="251">
        <v>206.25</v>
      </c>
      <c r="N431" s="252">
        <v>38.92</v>
      </c>
      <c r="O431" s="252">
        <v>40</v>
      </c>
      <c r="P431" s="253">
        <v>285.17</v>
      </c>
      <c r="Q431" s="247" t="s">
        <v>109</v>
      </c>
      <c r="R431" s="249" t="s">
        <v>154</v>
      </c>
      <c r="S431" s="247" t="s">
        <v>1</v>
      </c>
      <c r="T431" s="247" t="s">
        <v>2</v>
      </c>
      <c r="U431" s="247" t="s">
        <v>2</v>
      </c>
      <c r="V431" s="247">
        <v>5</v>
      </c>
      <c r="W431" s="247">
        <v>85</v>
      </c>
    </row>
    <row r="432" spans="1:23" x14ac:dyDescent="0.25">
      <c r="A432" s="246">
        <v>45687</v>
      </c>
      <c r="B432" s="247" t="s">
        <v>196</v>
      </c>
      <c r="C432" s="98" t="s">
        <v>153</v>
      </c>
      <c r="D432" s="98"/>
      <c r="E432" s="247" t="s">
        <v>378</v>
      </c>
      <c r="F432" s="247" t="s">
        <v>45</v>
      </c>
      <c r="G432" s="247" t="s">
        <v>7</v>
      </c>
      <c r="H432" s="247" t="s">
        <v>203</v>
      </c>
      <c r="I432" s="248" t="s">
        <v>23</v>
      </c>
      <c r="J432" s="246">
        <v>45765</v>
      </c>
      <c r="K432" s="249">
        <v>1</v>
      </c>
      <c r="L432" s="250">
        <v>1</v>
      </c>
      <c r="M432" s="251">
        <v>206.25</v>
      </c>
      <c r="N432" s="252">
        <v>34.04</v>
      </c>
      <c r="O432" s="252">
        <v>30</v>
      </c>
      <c r="P432" s="253">
        <v>270.28999999999996</v>
      </c>
      <c r="Q432" s="247" t="s">
        <v>109</v>
      </c>
      <c r="R432" s="249" t="s">
        <v>154</v>
      </c>
      <c r="S432" s="247" t="s">
        <v>2</v>
      </c>
      <c r="T432" s="247" t="s">
        <v>1</v>
      </c>
      <c r="U432" s="247" t="s">
        <v>2</v>
      </c>
      <c r="V432" s="247">
        <v>5</v>
      </c>
      <c r="W432" s="247">
        <v>78</v>
      </c>
    </row>
    <row r="433" spans="1:23" x14ac:dyDescent="0.25">
      <c r="A433" s="246">
        <v>45687</v>
      </c>
      <c r="B433" s="247" t="s">
        <v>196</v>
      </c>
      <c r="C433" s="98" t="s">
        <v>153</v>
      </c>
      <c r="D433" s="98"/>
      <c r="E433" s="247" t="s">
        <v>378</v>
      </c>
      <c r="F433" s="247" t="s">
        <v>45</v>
      </c>
      <c r="G433" s="247" t="s">
        <v>8</v>
      </c>
      <c r="H433" s="247" t="s">
        <v>345</v>
      </c>
      <c r="I433" s="248" t="s">
        <v>24</v>
      </c>
      <c r="J433" s="246">
        <v>45772</v>
      </c>
      <c r="K433" s="249">
        <v>1</v>
      </c>
      <c r="L433" s="250">
        <v>1</v>
      </c>
      <c r="M433" s="251">
        <v>206.25</v>
      </c>
      <c r="N433" s="252">
        <v>38.92</v>
      </c>
      <c r="O433" s="252">
        <v>40</v>
      </c>
      <c r="P433" s="253">
        <v>285.17</v>
      </c>
      <c r="Q433" s="247" t="s">
        <v>109</v>
      </c>
      <c r="R433" s="249" t="s">
        <v>154</v>
      </c>
      <c r="S433" s="247" t="s">
        <v>1</v>
      </c>
      <c r="T433" s="247" t="s">
        <v>2</v>
      </c>
      <c r="U433" s="247" t="s">
        <v>2</v>
      </c>
      <c r="V433" s="247">
        <v>5</v>
      </c>
      <c r="W433" s="247">
        <v>85</v>
      </c>
    </row>
    <row r="434" spans="1:23" x14ac:dyDescent="0.25">
      <c r="A434" s="246">
        <v>45688</v>
      </c>
      <c r="B434" s="247" t="s">
        <v>294</v>
      </c>
      <c r="C434" s="98" t="s">
        <v>108</v>
      </c>
      <c r="D434" s="98"/>
      <c r="E434" s="247"/>
      <c r="F434" s="247" t="s">
        <v>45</v>
      </c>
      <c r="G434" s="247" t="s">
        <v>7</v>
      </c>
      <c r="H434" s="247" t="s">
        <v>282</v>
      </c>
      <c r="I434" s="248" t="s">
        <v>295</v>
      </c>
      <c r="J434" s="246">
        <v>45765</v>
      </c>
      <c r="K434" s="249">
        <v>30</v>
      </c>
      <c r="L434" s="249">
        <v>30</v>
      </c>
      <c r="M434" s="251">
        <v>297.5</v>
      </c>
      <c r="N434" s="252">
        <v>0</v>
      </c>
      <c r="O434" s="252">
        <v>0</v>
      </c>
      <c r="P434" s="253">
        <v>8925</v>
      </c>
      <c r="Q434" s="247" t="s">
        <v>109</v>
      </c>
      <c r="R434" s="249" t="s">
        <v>195</v>
      </c>
      <c r="S434" s="247" t="s">
        <v>296</v>
      </c>
      <c r="T434" s="247" t="s">
        <v>1</v>
      </c>
      <c r="U434" s="247" t="s">
        <v>296</v>
      </c>
      <c r="V434" s="247">
        <v>5</v>
      </c>
      <c r="W434" s="247">
        <v>77</v>
      </c>
    </row>
    <row r="435" spans="1:23" x14ac:dyDescent="0.25">
      <c r="A435" s="246">
        <v>45688</v>
      </c>
      <c r="B435" s="247" t="s">
        <v>294</v>
      </c>
      <c r="C435" s="98" t="s">
        <v>108</v>
      </c>
      <c r="D435" s="98"/>
      <c r="E435" s="247"/>
      <c r="F435" s="247" t="s">
        <v>45</v>
      </c>
      <c r="G435" s="247" t="s">
        <v>7</v>
      </c>
      <c r="H435" s="247" t="s">
        <v>282</v>
      </c>
      <c r="I435" s="248" t="s">
        <v>295</v>
      </c>
      <c r="J435" s="246">
        <v>45772</v>
      </c>
      <c r="K435" s="249">
        <v>30</v>
      </c>
      <c r="L435" s="249">
        <v>30</v>
      </c>
      <c r="M435" s="251">
        <v>297.5</v>
      </c>
      <c r="N435" s="252">
        <v>0</v>
      </c>
      <c r="O435" s="252">
        <v>0</v>
      </c>
      <c r="P435" s="253">
        <v>8925</v>
      </c>
      <c r="Q435" s="247" t="s">
        <v>109</v>
      </c>
      <c r="R435" s="249" t="s">
        <v>195</v>
      </c>
      <c r="S435" s="247" t="s">
        <v>296</v>
      </c>
      <c r="T435" s="247" t="s">
        <v>1</v>
      </c>
      <c r="U435" s="247" t="s">
        <v>296</v>
      </c>
      <c r="V435" s="247">
        <v>5</v>
      </c>
      <c r="W435" s="247">
        <v>84</v>
      </c>
    </row>
    <row r="436" spans="1:23" x14ac:dyDescent="0.25">
      <c r="A436" s="246">
        <v>45688</v>
      </c>
      <c r="B436" s="247" t="s">
        <v>294</v>
      </c>
      <c r="C436" s="98" t="s">
        <v>108</v>
      </c>
      <c r="D436" s="98"/>
      <c r="E436" s="247"/>
      <c r="F436" s="247" t="s">
        <v>45</v>
      </c>
      <c r="G436" s="247" t="s">
        <v>8</v>
      </c>
      <c r="H436" s="247" t="s">
        <v>284</v>
      </c>
      <c r="I436" s="248" t="s">
        <v>297</v>
      </c>
      <c r="J436" s="246">
        <v>45772</v>
      </c>
      <c r="K436" s="249">
        <v>30</v>
      </c>
      <c r="L436" s="249">
        <v>30</v>
      </c>
      <c r="M436" s="251">
        <v>297.5</v>
      </c>
      <c r="N436" s="252">
        <v>0</v>
      </c>
      <c r="O436" s="252">
        <v>0</v>
      </c>
      <c r="P436" s="253">
        <v>8925</v>
      </c>
      <c r="Q436" s="247" t="s">
        <v>109</v>
      </c>
      <c r="R436" s="249" t="s">
        <v>195</v>
      </c>
      <c r="S436" s="247" t="s">
        <v>1</v>
      </c>
      <c r="T436" s="247" t="s">
        <v>296</v>
      </c>
      <c r="U436" s="247" t="s">
        <v>296</v>
      </c>
      <c r="V436" s="247">
        <v>5</v>
      </c>
      <c r="W436" s="247">
        <v>84</v>
      </c>
    </row>
    <row r="437" spans="1:23" x14ac:dyDescent="0.25">
      <c r="A437" s="246">
        <v>45688</v>
      </c>
      <c r="B437" s="247" t="s">
        <v>294</v>
      </c>
      <c r="C437" s="98" t="s">
        <v>108</v>
      </c>
      <c r="D437" s="98"/>
      <c r="E437" s="247"/>
      <c r="F437" s="247" t="s">
        <v>45</v>
      </c>
      <c r="G437" s="247" t="s">
        <v>8</v>
      </c>
      <c r="H437" s="247" t="s">
        <v>284</v>
      </c>
      <c r="I437" s="248" t="s">
        <v>297</v>
      </c>
      <c r="J437" s="246">
        <v>45779</v>
      </c>
      <c r="K437" s="249">
        <v>30</v>
      </c>
      <c r="L437" s="249">
        <v>30</v>
      </c>
      <c r="M437" s="251">
        <v>297.5</v>
      </c>
      <c r="N437" s="252">
        <v>0</v>
      </c>
      <c r="O437" s="252">
        <v>0</v>
      </c>
      <c r="P437" s="253">
        <v>8925</v>
      </c>
      <c r="Q437" s="247" t="s">
        <v>109</v>
      </c>
      <c r="R437" s="249" t="s">
        <v>195</v>
      </c>
      <c r="S437" s="247" t="s">
        <v>1</v>
      </c>
      <c r="T437" s="247" t="s">
        <v>296</v>
      </c>
      <c r="U437" s="247" t="s">
        <v>296</v>
      </c>
      <c r="V437" s="247">
        <v>5</v>
      </c>
      <c r="W437" s="247">
        <v>91</v>
      </c>
    </row>
    <row r="438" spans="1:23" x14ac:dyDescent="0.25">
      <c r="A438" s="246">
        <v>45688</v>
      </c>
      <c r="B438" s="247" t="s">
        <v>294</v>
      </c>
      <c r="C438" s="98" t="s">
        <v>108</v>
      </c>
      <c r="D438" s="98"/>
      <c r="E438" s="247"/>
      <c r="F438" s="247" t="s">
        <v>45</v>
      </c>
      <c r="G438" s="247" t="s">
        <v>7</v>
      </c>
      <c r="H438" s="247" t="s">
        <v>287</v>
      </c>
      <c r="I438" s="248" t="s">
        <v>298</v>
      </c>
      <c r="J438" s="246">
        <v>45766</v>
      </c>
      <c r="K438" s="249">
        <v>40</v>
      </c>
      <c r="L438" s="250">
        <v>40</v>
      </c>
      <c r="M438" s="251">
        <v>290</v>
      </c>
      <c r="N438" s="252">
        <v>0</v>
      </c>
      <c r="O438" s="252">
        <v>0</v>
      </c>
      <c r="P438" s="253">
        <v>11600</v>
      </c>
      <c r="Q438" s="247" t="s">
        <v>109</v>
      </c>
      <c r="R438" s="249" t="s">
        <v>195</v>
      </c>
      <c r="S438" s="247" t="s">
        <v>299</v>
      </c>
      <c r="T438" s="247" t="s">
        <v>1</v>
      </c>
      <c r="U438" s="247" t="s">
        <v>299</v>
      </c>
      <c r="V438" s="247">
        <v>6</v>
      </c>
      <c r="W438" s="247">
        <v>78</v>
      </c>
    </row>
    <row r="439" spans="1:23" x14ac:dyDescent="0.25">
      <c r="A439" s="246">
        <v>45688</v>
      </c>
      <c r="B439" s="247" t="s">
        <v>294</v>
      </c>
      <c r="C439" s="98" t="s">
        <v>108</v>
      </c>
      <c r="D439" s="98"/>
      <c r="E439" s="247"/>
      <c r="F439" s="247" t="s">
        <v>45</v>
      </c>
      <c r="G439" s="247" t="s">
        <v>7</v>
      </c>
      <c r="H439" s="247" t="s">
        <v>287</v>
      </c>
      <c r="I439" s="248" t="s">
        <v>298</v>
      </c>
      <c r="J439" s="246">
        <v>45773</v>
      </c>
      <c r="K439" s="249">
        <v>40</v>
      </c>
      <c r="L439" s="250">
        <v>40</v>
      </c>
      <c r="M439" s="251">
        <v>290</v>
      </c>
      <c r="N439" s="252">
        <v>0</v>
      </c>
      <c r="O439" s="252">
        <v>0</v>
      </c>
      <c r="P439" s="253">
        <v>11600</v>
      </c>
      <c r="Q439" s="247" t="s">
        <v>109</v>
      </c>
      <c r="R439" s="249" t="s">
        <v>195</v>
      </c>
      <c r="S439" s="247" t="s">
        <v>299</v>
      </c>
      <c r="T439" s="247" t="s">
        <v>1</v>
      </c>
      <c r="U439" s="247" t="s">
        <v>299</v>
      </c>
      <c r="V439" s="247">
        <v>6</v>
      </c>
      <c r="W439" s="247">
        <v>85</v>
      </c>
    </row>
    <row r="440" spans="1:23" x14ac:dyDescent="0.25">
      <c r="A440" s="246">
        <v>45688</v>
      </c>
      <c r="B440" s="247" t="s">
        <v>294</v>
      </c>
      <c r="C440" s="98" t="s">
        <v>108</v>
      </c>
      <c r="D440" s="98"/>
      <c r="E440" s="247"/>
      <c r="F440" s="247" t="s">
        <v>45</v>
      </c>
      <c r="G440" s="247" t="s">
        <v>8</v>
      </c>
      <c r="H440" s="247" t="s">
        <v>291</v>
      </c>
      <c r="I440" s="248" t="s">
        <v>300</v>
      </c>
      <c r="J440" s="246">
        <v>45773</v>
      </c>
      <c r="K440" s="249">
        <v>40</v>
      </c>
      <c r="L440" s="250">
        <v>40</v>
      </c>
      <c r="M440" s="251">
        <v>290</v>
      </c>
      <c r="N440" s="252">
        <v>0</v>
      </c>
      <c r="O440" s="252">
        <v>0</v>
      </c>
      <c r="P440" s="253">
        <v>11600</v>
      </c>
      <c r="Q440" s="247" t="s">
        <v>109</v>
      </c>
      <c r="R440" s="249" t="s">
        <v>195</v>
      </c>
      <c r="S440" s="247" t="s">
        <v>1</v>
      </c>
      <c r="T440" s="247" t="s">
        <v>299</v>
      </c>
      <c r="U440" s="247" t="s">
        <v>299</v>
      </c>
      <c r="V440" s="247">
        <v>6</v>
      </c>
      <c r="W440" s="247">
        <v>85</v>
      </c>
    </row>
    <row r="441" spans="1:23" x14ac:dyDescent="0.25">
      <c r="A441" s="246">
        <v>45688</v>
      </c>
      <c r="B441" s="247" t="s">
        <v>294</v>
      </c>
      <c r="C441" s="98" t="s">
        <v>108</v>
      </c>
      <c r="D441" s="98"/>
      <c r="E441" s="247"/>
      <c r="F441" s="247" t="s">
        <v>45</v>
      </c>
      <c r="G441" s="247" t="s">
        <v>8</v>
      </c>
      <c r="H441" s="247" t="s">
        <v>291</v>
      </c>
      <c r="I441" s="248" t="s">
        <v>300</v>
      </c>
      <c r="J441" s="246">
        <v>45780</v>
      </c>
      <c r="K441" s="249">
        <v>40</v>
      </c>
      <c r="L441" s="250">
        <v>40</v>
      </c>
      <c r="M441" s="251">
        <v>290</v>
      </c>
      <c r="N441" s="252">
        <v>0</v>
      </c>
      <c r="O441" s="252">
        <v>0</v>
      </c>
      <c r="P441" s="253">
        <v>11600</v>
      </c>
      <c r="Q441" s="247" t="s">
        <v>109</v>
      </c>
      <c r="R441" s="249" t="s">
        <v>195</v>
      </c>
      <c r="S441" s="247" t="s">
        <v>1</v>
      </c>
      <c r="T441" s="247" t="s">
        <v>299</v>
      </c>
      <c r="U441" s="247" t="s">
        <v>299</v>
      </c>
      <c r="V441" s="247">
        <v>6</v>
      </c>
      <c r="W441" s="247">
        <v>92</v>
      </c>
    </row>
    <row r="442" spans="1:23" x14ac:dyDescent="0.25">
      <c r="A442" s="246">
        <v>45689</v>
      </c>
      <c r="B442" s="247" t="s">
        <v>279</v>
      </c>
      <c r="C442" s="98" t="s">
        <v>153</v>
      </c>
      <c r="D442" s="98"/>
      <c r="E442" s="247" t="s">
        <v>379</v>
      </c>
      <c r="F442" s="247" t="s">
        <v>47</v>
      </c>
      <c r="G442" s="247" t="s">
        <v>7</v>
      </c>
      <c r="H442" s="247" t="s">
        <v>287</v>
      </c>
      <c r="I442" s="248" t="s">
        <v>298</v>
      </c>
      <c r="J442" s="246">
        <v>45766</v>
      </c>
      <c r="K442" s="249">
        <v>3</v>
      </c>
      <c r="L442" s="250">
        <v>3</v>
      </c>
      <c r="M442" s="251">
        <v>300</v>
      </c>
      <c r="N442" s="252">
        <v>0</v>
      </c>
      <c r="O442" s="252">
        <v>0</v>
      </c>
      <c r="P442" s="253">
        <v>900</v>
      </c>
      <c r="Q442" s="247" t="s">
        <v>109</v>
      </c>
      <c r="R442" s="249" t="s">
        <v>154</v>
      </c>
      <c r="S442" s="247" t="s">
        <v>299</v>
      </c>
      <c r="T442" s="247" t="s">
        <v>1</v>
      </c>
      <c r="U442" s="247" t="s">
        <v>299</v>
      </c>
      <c r="V442" s="247">
        <v>6</v>
      </c>
      <c r="W442" s="247">
        <v>77</v>
      </c>
    </row>
    <row r="443" spans="1:23" x14ac:dyDescent="0.25">
      <c r="A443" s="246">
        <v>45690</v>
      </c>
      <c r="B443" s="247" t="s">
        <v>279</v>
      </c>
      <c r="C443" s="98" t="s">
        <v>153</v>
      </c>
      <c r="D443" s="98"/>
      <c r="E443" s="247" t="s">
        <v>380</v>
      </c>
      <c r="F443" s="247" t="s">
        <v>47</v>
      </c>
      <c r="G443" s="247" t="s">
        <v>7</v>
      </c>
      <c r="H443" s="247" t="s">
        <v>284</v>
      </c>
      <c r="I443" s="248" t="s">
        <v>297</v>
      </c>
      <c r="J443" s="246">
        <v>45772</v>
      </c>
      <c r="K443" s="249">
        <v>4</v>
      </c>
      <c r="L443" s="250">
        <v>4</v>
      </c>
      <c r="M443" s="251">
        <v>320</v>
      </c>
      <c r="N443" s="252">
        <v>0</v>
      </c>
      <c r="O443" s="252">
        <v>0</v>
      </c>
      <c r="P443" s="253">
        <v>1280</v>
      </c>
      <c r="Q443" s="247" t="s">
        <v>109</v>
      </c>
      <c r="R443" s="249" t="s">
        <v>154</v>
      </c>
      <c r="S443" s="247" t="s">
        <v>1</v>
      </c>
      <c r="T443" s="247" t="s">
        <v>296</v>
      </c>
      <c r="U443" s="247" t="s">
        <v>296</v>
      </c>
      <c r="V443" s="247">
        <v>5</v>
      </c>
      <c r="W443" s="247">
        <v>82</v>
      </c>
    </row>
    <row r="444" spans="1:23" x14ac:dyDescent="0.25">
      <c r="A444" s="246">
        <v>45690</v>
      </c>
      <c r="B444" s="247" t="s">
        <v>279</v>
      </c>
      <c r="C444" s="98" t="s">
        <v>153</v>
      </c>
      <c r="D444" s="98"/>
      <c r="E444" s="247" t="s">
        <v>381</v>
      </c>
      <c r="F444" s="247" t="s">
        <v>45</v>
      </c>
      <c r="G444" s="247" t="s">
        <v>7</v>
      </c>
      <c r="H444" s="247" t="s">
        <v>287</v>
      </c>
      <c r="I444" s="248" t="s">
        <v>298</v>
      </c>
      <c r="J444" s="246">
        <v>45766</v>
      </c>
      <c r="K444" s="249">
        <v>3</v>
      </c>
      <c r="L444" s="250">
        <v>3</v>
      </c>
      <c r="M444" s="251">
        <v>300</v>
      </c>
      <c r="N444" s="252">
        <v>0</v>
      </c>
      <c r="O444" s="252">
        <v>0</v>
      </c>
      <c r="P444" s="253">
        <v>900</v>
      </c>
      <c r="Q444" s="247" t="s">
        <v>109</v>
      </c>
      <c r="R444" s="249" t="s">
        <v>154</v>
      </c>
      <c r="S444" s="247" t="s">
        <v>299</v>
      </c>
      <c r="T444" s="247" t="s">
        <v>1</v>
      </c>
      <c r="U444" s="247" t="s">
        <v>299</v>
      </c>
      <c r="V444" s="247">
        <v>6</v>
      </c>
      <c r="W444" s="247">
        <v>76</v>
      </c>
    </row>
    <row r="445" spans="1:23" x14ac:dyDescent="0.25">
      <c r="A445" s="246">
        <v>45690</v>
      </c>
      <c r="B445" s="247" t="s">
        <v>279</v>
      </c>
      <c r="C445" s="98" t="s">
        <v>153</v>
      </c>
      <c r="D445" s="98"/>
      <c r="E445" s="247" t="s">
        <v>381</v>
      </c>
      <c r="F445" s="247" t="s">
        <v>45</v>
      </c>
      <c r="G445" s="247" t="s">
        <v>8</v>
      </c>
      <c r="H445" s="247" t="s">
        <v>291</v>
      </c>
      <c r="I445" s="248" t="s">
        <v>300</v>
      </c>
      <c r="J445" s="246">
        <v>45773</v>
      </c>
      <c r="K445" s="249">
        <v>3</v>
      </c>
      <c r="L445" s="250">
        <v>3</v>
      </c>
      <c r="M445" s="251">
        <v>300</v>
      </c>
      <c r="N445" s="252">
        <v>0</v>
      </c>
      <c r="O445" s="252">
        <v>0</v>
      </c>
      <c r="P445" s="253">
        <v>900</v>
      </c>
      <c r="Q445" s="247" t="s">
        <v>109</v>
      </c>
      <c r="R445" s="249" t="s">
        <v>154</v>
      </c>
      <c r="S445" s="247" t="s">
        <v>1</v>
      </c>
      <c r="T445" s="247" t="s">
        <v>299</v>
      </c>
      <c r="U445" s="247" t="s">
        <v>299</v>
      </c>
      <c r="V445" s="247">
        <v>6</v>
      </c>
      <c r="W445" s="247">
        <v>83</v>
      </c>
    </row>
    <row r="446" spans="1:23" x14ac:dyDescent="0.25">
      <c r="A446" s="246">
        <v>45690</v>
      </c>
      <c r="B446" s="247" t="s">
        <v>279</v>
      </c>
      <c r="C446" s="98" t="s">
        <v>153</v>
      </c>
      <c r="D446" s="98"/>
      <c r="E446" s="247" t="s">
        <v>382</v>
      </c>
      <c r="F446" s="247" t="s">
        <v>47</v>
      </c>
      <c r="G446" s="247" t="s">
        <v>7</v>
      </c>
      <c r="H446" s="247" t="s">
        <v>282</v>
      </c>
      <c r="I446" s="248" t="s">
        <v>295</v>
      </c>
      <c r="J446" s="246">
        <v>45765</v>
      </c>
      <c r="K446" s="249">
        <v>2</v>
      </c>
      <c r="L446" s="250">
        <v>2</v>
      </c>
      <c r="M446" s="251">
        <v>325</v>
      </c>
      <c r="N446" s="252">
        <v>0</v>
      </c>
      <c r="O446" s="252">
        <v>0</v>
      </c>
      <c r="P446" s="253">
        <v>650</v>
      </c>
      <c r="Q446" s="247" t="s">
        <v>109</v>
      </c>
      <c r="R446" s="249" t="s">
        <v>154</v>
      </c>
      <c r="S446" s="247" t="s">
        <v>296</v>
      </c>
      <c r="T446" s="247" t="s">
        <v>1</v>
      </c>
      <c r="U446" s="247" t="s">
        <v>296</v>
      </c>
      <c r="V446" s="247">
        <v>5</v>
      </c>
      <c r="W446" s="247">
        <v>75</v>
      </c>
    </row>
    <row r="447" spans="1:23" x14ac:dyDescent="0.25">
      <c r="A447" s="246">
        <v>45691</v>
      </c>
      <c r="B447" s="247" t="s">
        <v>152</v>
      </c>
      <c r="C447" s="98" t="s">
        <v>153</v>
      </c>
      <c r="D447" s="98"/>
      <c r="E447" s="247"/>
      <c r="F447" s="139" t="s">
        <v>47</v>
      </c>
      <c r="G447" s="140" t="s">
        <v>7</v>
      </c>
      <c r="H447" s="247" t="s">
        <v>284</v>
      </c>
      <c r="I447" s="139" t="s">
        <v>297</v>
      </c>
      <c r="J447" s="246">
        <v>45772</v>
      </c>
      <c r="K447" s="141">
        <v>6</v>
      </c>
      <c r="L447" s="141">
        <v>6</v>
      </c>
      <c r="M447" s="142">
        <v>325</v>
      </c>
      <c r="N447" s="252">
        <v>0</v>
      </c>
      <c r="O447" s="252">
        <v>0</v>
      </c>
      <c r="P447" s="253">
        <v>1950</v>
      </c>
      <c r="Q447" s="247" t="s">
        <v>109</v>
      </c>
      <c r="R447" s="249" t="s">
        <v>154</v>
      </c>
      <c r="S447" s="247" t="s">
        <v>1</v>
      </c>
      <c r="T447" s="247" t="s">
        <v>296</v>
      </c>
      <c r="U447" s="247" t="s">
        <v>296</v>
      </c>
      <c r="V447" s="247">
        <v>5</v>
      </c>
      <c r="W447" s="247">
        <v>81</v>
      </c>
    </row>
    <row r="448" spans="1:23" x14ac:dyDescent="0.25">
      <c r="A448" s="246">
        <v>45688</v>
      </c>
      <c r="B448" s="247" t="s">
        <v>196</v>
      </c>
      <c r="C448" s="98" t="s">
        <v>153</v>
      </c>
      <c r="D448" s="98"/>
      <c r="E448" s="247" t="s">
        <v>383</v>
      </c>
      <c r="F448" s="247" t="s">
        <v>47</v>
      </c>
      <c r="G448" s="247" t="s">
        <v>7</v>
      </c>
      <c r="H448" s="247" t="s">
        <v>203</v>
      </c>
      <c r="I448" s="248" t="s">
        <v>23</v>
      </c>
      <c r="J448" s="246">
        <v>45765</v>
      </c>
      <c r="K448" s="249">
        <v>1</v>
      </c>
      <c r="L448" s="250">
        <v>1</v>
      </c>
      <c r="M448" s="251">
        <v>230</v>
      </c>
      <c r="N448" s="252">
        <v>34.04</v>
      </c>
      <c r="O448" s="252">
        <v>30</v>
      </c>
      <c r="P448" s="253">
        <v>294.04000000000002</v>
      </c>
      <c r="Q448" s="247" t="s">
        <v>109</v>
      </c>
      <c r="R448" s="249" t="s">
        <v>154</v>
      </c>
      <c r="S448" s="247" t="s">
        <v>2</v>
      </c>
      <c r="T448" s="247" t="s">
        <v>1</v>
      </c>
      <c r="U448" s="247" t="s">
        <v>2</v>
      </c>
      <c r="V448" s="247">
        <v>5</v>
      </c>
      <c r="W448" s="247">
        <v>77</v>
      </c>
    </row>
    <row r="449" spans="1:23" x14ac:dyDescent="0.25">
      <c r="A449" s="246">
        <v>45688</v>
      </c>
      <c r="B449" s="247" t="s">
        <v>196</v>
      </c>
      <c r="C449" s="98" t="s">
        <v>153</v>
      </c>
      <c r="D449" s="98"/>
      <c r="E449" s="247" t="s">
        <v>383</v>
      </c>
      <c r="F449" s="247" t="s">
        <v>47</v>
      </c>
      <c r="G449" s="247" t="s">
        <v>7</v>
      </c>
      <c r="H449" s="247" t="s">
        <v>345</v>
      </c>
      <c r="I449" s="248" t="s">
        <v>24</v>
      </c>
      <c r="J449" s="246">
        <v>45772</v>
      </c>
      <c r="K449" s="249">
        <v>1</v>
      </c>
      <c r="L449" s="250">
        <v>1</v>
      </c>
      <c r="M449" s="251">
        <v>220</v>
      </c>
      <c r="N449" s="252">
        <v>38.92</v>
      </c>
      <c r="O449" s="252">
        <v>40</v>
      </c>
      <c r="P449" s="253">
        <v>298.92</v>
      </c>
      <c r="Q449" s="247" t="s">
        <v>109</v>
      </c>
      <c r="R449" s="249" t="s">
        <v>154</v>
      </c>
      <c r="S449" s="247" t="s">
        <v>1</v>
      </c>
      <c r="T449" s="247" t="s">
        <v>2</v>
      </c>
      <c r="U449" s="247" t="s">
        <v>2</v>
      </c>
      <c r="V449" s="247">
        <v>5</v>
      </c>
      <c r="W449" s="247">
        <v>84</v>
      </c>
    </row>
    <row r="450" spans="1:23" x14ac:dyDescent="0.25">
      <c r="A450" s="246">
        <v>45688</v>
      </c>
      <c r="B450" s="247" t="s">
        <v>196</v>
      </c>
      <c r="C450" s="98" t="s">
        <v>153</v>
      </c>
      <c r="D450" s="98"/>
      <c r="E450" s="247" t="s">
        <v>383</v>
      </c>
      <c r="F450" s="247" t="s">
        <v>47</v>
      </c>
      <c r="G450" s="247" t="s">
        <v>7</v>
      </c>
      <c r="H450" s="247" t="s">
        <v>203</v>
      </c>
      <c r="I450" s="248" t="s">
        <v>23</v>
      </c>
      <c r="J450" s="246">
        <v>45765</v>
      </c>
      <c r="K450" s="249">
        <v>1</v>
      </c>
      <c r="L450" s="250">
        <v>1</v>
      </c>
      <c r="M450" s="251">
        <v>230</v>
      </c>
      <c r="N450" s="252">
        <v>34.04</v>
      </c>
      <c r="O450" s="252">
        <v>30</v>
      </c>
      <c r="P450" s="253">
        <v>294.04000000000002</v>
      </c>
      <c r="Q450" s="247" t="s">
        <v>109</v>
      </c>
      <c r="R450" s="249" t="s">
        <v>154</v>
      </c>
      <c r="S450" s="247" t="s">
        <v>2</v>
      </c>
      <c r="T450" s="247" t="s">
        <v>1</v>
      </c>
      <c r="U450" s="247" t="s">
        <v>2</v>
      </c>
      <c r="V450" s="247">
        <v>5</v>
      </c>
      <c r="W450" s="247">
        <v>77</v>
      </c>
    </row>
    <row r="451" spans="1:23" x14ac:dyDescent="0.25">
      <c r="A451" s="246">
        <v>45688</v>
      </c>
      <c r="B451" s="247" t="s">
        <v>196</v>
      </c>
      <c r="C451" s="98" t="s">
        <v>153</v>
      </c>
      <c r="D451" s="98"/>
      <c r="E451" s="247" t="s">
        <v>383</v>
      </c>
      <c r="F451" s="247" t="s">
        <v>47</v>
      </c>
      <c r="G451" s="247" t="s">
        <v>7</v>
      </c>
      <c r="H451" s="247" t="s">
        <v>345</v>
      </c>
      <c r="I451" s="248" t="s">
        <v>24</v>
      </c>
      <c r="J451" s="246">
        <v>45772</v>
      </c>
      <c r="K451" s="249">
        <v>1</v>
      </c>
      <c r="L451" s="250">
        <v>1</v>
      </c>
      <c r="M451" s="251">
        <v>220</v>
      </c>
      <c r="N451" s="252">
        <v>38.92</v>
      </c>
      <c r="O451" s="252">
        <v>40</v>
      </c>
      <c r="P451" s="253">
        <v>298.92</v>
      </c>
      <c r="Q451" s="247" t="s">
        <v>109</v>
      </c>
      <c r="R451" s="249" t="s">
        <v>154</v>
      </c>
      <c r="S451" s="247" t="s">
        <v>1</v>
      </c>
      <c r="T451" s="247" t="s">
        <v>2</v>
      </c>
      <c r="U451" s="247" t="s">
        <v>2</v>
      </c>
      <c r="V451" s="247">
        <v>5</v>
      </c>
      <c r="W451" s="247">
        <v>84</v>
      </c>
    </row>
    <row r="452" spans="1:23" x14ac:dyDescent="0.25">
      <c r="A452" s="246">
        <v>45691</v>
      </c>
      <c r="B452" s="247" t="s">
        <v>384</v>
      </c>
      <c r="C452" s="98" t="s">
        <v>108</v>
      </c>
      <c r="D452" s="98"/>
      <c r="E452" s="247"/>
      <c r="F452" s="247" t="s">
        <v>45</v>
      </c>
      <c r="G452" s="247" t="s">
        <v>7</v>
      </c>
      <c r="H452" s="247" t="s">
        <v>203</v>
      </c>
      <c r="I452" s="248" t="s">
        <v>23</v>
      </c>
      <c r="J452" s="246">
        <v>45772</v>
      </c>
      <c r="K452" s="249">
        <v>10</v>
      </c>
      <c r="L452" s="250">
        <v>10</v>
      </c>
      <c r="M452" s="251">
        <v>245</v>
      </c>
      <c r="N452" s="252">
        <v>0</v>
      </c>
      <c r="O452" s="252">
        <v>0</v>
      </c>
      <c r="P452" s="253">
        <v>2450</v>
      </c>
      <c r="Q452" s="247" t="s">
        <v>109</v>
      </c>
      <c r="R452" s="249" t="s">
        <v>195</v>
      </c>
      <c r="S452" s="247" t="s">
        <v>2</v>
      </c>
      <c r="T452" s="247" t="s">
        <v>1</v>
      </c>
      <c r="U452" s="247" t="s">
        <v>2</v>
      </c>
      <c r="V452" s="247">
        <v>5</v>
      </c>
      <c r="W452" s="247">
        <v>81</v>
      </c>
    </row>
    <row r="453" spans="1:23" x14ac:dyDescent="0.25">
      <c r="A453" s="246">
        <v>45691</v>
      </c>
      <c r="B453" s="247" t="s">
        <v>384</v>
      </c>
      <c r="C453" s="98" t="s">
        <v>108</v>
      </c>
      <c r="D453" s="98"/>
      <c r="E453" s="247"/>
      <c r="F453" s="247" t="s">
        <v>45</v>
      </c>
      <c r="G453" s="247" t="s">
        <v>8</v>
      </c>
      <c r="H453" s="247" t="s">
        <v>345</v>
      </c>
      <c r="I453" s="248" t="s">
        <v>24</v>
      </c>
      <c r="J453" s="246">
        <v>45779</v>
      </c>
      <c r="K453" s="249">
        <v>10</v>
      </c>
      <c r="L453" s="250">
        <v>10</v>
      </c>
      <c r="M453" s="251">
        <v>245</v>
      </c>
      <c r="N453" s="252">
        <v>0</v>
      </c>
      <c r="O453" s="252">
        <v>0</v>
      </c>
      <c r="P453" s="253">
        <v>2450</v>
      </c>
      <c r="Q453" s="247" t="s">
        <v>109</v>
      </c>
      <c r="R453" s="249" t="s">
        <v>195</v>
      </c>
      <c r="S453" s="247" t="s">
        <v>1</v>
      </c>
      <c r="T453" s="247" t="s">
        <v>2</v>
      </c>
      <c r="U453" s="247" t="s">
        <v>2</v>
      </c>
      <c r="V453" s="247">
        <v>5</v>
      </c>
      <c r="W453" s="247">
        <v>88</v>
      </c>
    </row>
    <row r="454" spans="1:23" x14ac:dyDescent="0.25">
      <c r="A454" s="246">
        <v>45689</v>
      </c>
      <c r="B454" s="247" t="s">
        <v>196</v>
      </c>
      <c r="C454" s="98" t="s">
        <v>153</v>
      </c>
      <c r="D454" s="98"/>
      <c r="E454" s="247" t="s">
        <v>385</v>
      </c>
      <c r="F454" s="247" t="s">
        <v>47</v>
      </c>
      <c r="G454" s="247" t="s">
        <v>7</v>
      </c>
      <c r="H454" s="247" t="s">
        <v>291</v>
      </c>
      <c r="I454" s="248" t="s">
        <v>300</v>
      </c>
      <c r="J454" s="246">
        <v>45773</v>
      </c>
      <c r="K454" s="249">
        <v>1</v>
      </c>
      <c r="L454" s="250">
        <v>1</v>
      </c>
      <c r="M454" s="251">
        <v>270</v>
      </c>
      <c r="N454" s="252">
        <v>37.43</v>
      </c>
      <c r="O454" s="252">
        <v>40</v>
      </c>
      <c r="P454" s="253">
        <v>347.43</v>
      </c>
      <c r="Q454" s="247" t="s">
        <v>109</v>
      </c>
      <c r="R454" s="249" t="s">
        <v>154</v>
      </c>
      <c r="S454" s="247" t="s">
        <v>1</v>
      </c>
      <c r="T454" s="247" t="s">
        <v>299</v>
      </c>
      <c r="U454" s="247" t="s">
        <v>299</v>
      </c>
      <c r="V454" s="247">
        <v>6</v>
      </c>
      <c r="W454" s="247">
        <v>84</v>
      </c>
    </row>
    <row r="455" spans="1:23" x14ac:dyDescent="0.25">
      <c r="A455" s="246">
        <v>45689</v>
      </c>
      <c r="B455" s="247" t="s">
        <v>196</v>
      </c>
      <c r="C455" s="98" t="s">
        <v>153</v>
      </c>
      <c r="D455" s="98"/>
      <c r="E455" s="247" t="s">
        <v>385</v>
      </c>
      <c r="F455" s="247" t="s">
        <v>47</v>
      </c>
      <c r="G455" s="247" t="s">
        <v>7</v>
      </c>
      <c r="H455" s="247" t="s">
        <v>291</v>
      </c>
      <c r="I455" s="248" t="s">
        <v>300</v>
      </c>
      <c r="J455" s="246">
        <v>45773</v>
      </c>
      <c r="K455" s="249">
        <v>1</v>
      </c>
      <c r="L455" s="250">
        <v>1</v>
      </c>
      <c r="M455" s="251">
        <v>202.5</v>
      </c>
      <c r="N455" s="252">
        <v>37.43</v>
      </c>
      <c r="O455" s="252">
        <v>40</v>
      </c>
      <c r="P455" s="253">
        <v>279.93</v>
      </c>
      <c r="Q455" s="247" t="s">
        <v>109</v>
      </c>
      <c r="R455" s="249" t="s">
        <v>154</v>
      </c>
      <c r="S455" s="247" t="s">
        <v>1</v>
      </c>
      <c r="T455" s="247" t="s">
        <v>299</v>
      </c>
      <c r="U455" s="247" t="s">
        <v>299</v>
      </c>
      <c r="V455" s="247">
        <v>6</v>
      </c>
      <c r="W455" s="247">
        <v>84</v>
      </c>
    </row>
    <row r="456" spans="1:23" x14ac:dyDescent="0.25">
      <c r="A456" s="246">
        <v>45689</v>
      </c>
      <c r="B456" s="247" t="s">
        <v>196</v>
      </c>
      <c r="C456" s="98" t="s">
        <v>153</v>
      </c>
      <c r="D456" s="98"/>
      <c r="E456" s="247" t="s">
        <v>385</v>
      </c>
      <c r="F456" s="247" t="s">
        <v>47</v>
      </c>
      <c r="G456" s="247" t="s">
        <v>7</v>
      </c>
      <c r="H456" s="247" t="s">
        <v>291</v>
      </c>
      <c r="I456" s="248" t="s">
        <v>300</v>
      </c>
      <c r="J456" s="246">
        <v>45773</v>
      </c>
      <c r="K456" s="249">
        <v>1</v>
      </c>
      <c r="L456" s="250">
        <v>1</v>
      </c>
      <c r="M456" s="251">
        <v>270</v>
      </c>
      <c r="N456" s="252">
        <v>37.43</v>
      </c>
      <c r="O456" s="252">
        <v>40</v>
      </c>
      <c r="P456" s="253">
        <v>347.43</v>
      </c>
      <c r="Q456" s="247" t="s">
        <v>109</v>
      </c>
      <c r="R456" s="249" t="s">
        <v>154</v>
      </c>
      <c r="S456" s="247" t="s">
        <v>1</v>
      </c>
      <c r="T456" s="247" t="s">
        <v>299</v>
      </c>
      <c r="U456" s="247" t="s">
        <v>299</v>
      </c>
      <c r="V456" s="247">
        <v>6</v>
      </c>
      <c r="W456" s="247">
        <v>84</v>
      </c>
    </row>
    <row r="457" spans="1:23" x14ac:dyDescent="0.25">
      <c r="A457" s="246">
        <v>45691</v>
      </c>
      <c r="B457" s="247" t="s">
        <v>611</v>
      </c>
      <c r="C457" s="98" t="s">
        <v>108</v>
      </c>
      <c r="D457" s="98"/>
      <c r="E457" s="247"/>
      <c r="F457" s="247" t="s">
        <v>45</v>
      </c>
      <c r="G457" s="247" t="s">
        <v>7</v>
      </c>
      <c r="H457" s="247" t="s">
        <v>319</v>
      </c>
      <c r="I457" s="248" t="s">
        <v>23</v>
      </c>
      <c r="J457" s="246">
        <v>45865</v>
      </c>
      <c r="K457" s="249">
        <v>30</v>
      </c>
      <c r="L457" s="250">
        <v>30</v>
      </c>
      <c r="M457" s="251">
        <v>225</v>
      </c>
      <c r="N457" s="252">
        <v>0</v>
      </c>
      <c r="O457" s="252">
        <v>0</v>
      </c>
      <c r="P457" s="253">
        <v>6750</v>
      </c>
      <c r="Q457" s="247" t="s">
        <v>109</v>
      </c>
      <c r="R457" s="249" t="s">
        <v>195</v>
      </c>
      <c r="S457" s="247" t="s">
        <v>2</v>
      </c>
      <c r="T457" s="247" t="s">
        <v>1</v>
      </c>
      <c r="U457" s="247" t="s">
        <v>2</v>
      </c>
      <c r="V457" s="247">
        <v>7</v>
      </c>
      <c r="W457" s="247">
        <v>174</v>
      </c>
    </row>
    <row r="458" spans="1:23" x14ac:dyDescent="0.25">
      <c r="A458" s="246">
        <v>45691</v>
      </c>
      <c r="B458" s="247" t="s">
        <v>611</v>
      </c>
      <c r="C458" s="98" t="s">
        <v>108</v>
      </c>
      <c r="D458" s="98"/>
      <c r="E458" s="247"/>
      <c r="F458" s="247" t="s">
        <v>45</v>
      </c>
      <c r="G458" s="247" t="s">
        <v>7</v>
      </c>
      <c r="H458" s="247" t="s">
        <v>319</v>
      </c>
      <c r="I458" s="248" t="s">
        <v>23</v>
      </c>
      <c r="J458" s="246">
        <v>45872</v>
      </c>
      <c r="K458" s="249">
        <v>30</v>
      </c>
      <c r="L458" s="250">
        <v>30</v>
      </c>
      <c r="M458" s="251">
        <v>225</v>
      </c>
      <c r="N458" s="252">
        <v>0</v>
      </c>
      <c r="O458" s="252">
        <v>0</v>
      </c>
      <c r="P458" s="253">
        <v>6750</v>
      </c>
      <c r="Q458" s="247" t="s">
        <v>109</v>
      </c>
      <c r="R458" s="249" t="s">
        <v>195</v>
      </c>
      <c r="S458" s="247" t="s">
        <v>2</v>
      </c>
      <c r="T458" s="247" t="s">
        <v>1</v>
      </c>
      <c r="U458" s="247" t="s">
        <v>2</v>
      </c>
      <c r="V458" s="247">
        <v>7</v>
      </c>
      <c r="W458" s="247">
        <v>181</v>
      </c>
    </row>
    <row r="459" spans="1:23" x14ac:dyDescent="0.25">
      <c r="A459" s="246">
        <v>45691</v>
      </c>
      <c r="B459" s="247" t="s">
        <v>611</v>
      </c>
      <c r="C459" s="98" t="s">
        <v>108</v>
      </c>
      <c r="D459" s="98"/>
      <c r="E459" s="247"/>
      <c r="F459" s="247" t="s">
        <v>45</v>
      </c>
      <c r="G459" s="247" t="s">
        <v>7</v>
      </c>
      <c r="H459" s="247" t="s">
        <v>319</v>
      </c>
      <c r="I459" s="248" t="s">
        <v>23</v>
      </c>
      <c r="J459" s="246">
        <v>45879</v>
      </c>
      <c r="K459" s="249">
        <v>30</v>
      </c>
      <c r="L459" s="250">
        <v>30</v>
      </c>
      <c r="M459" s="251">
        <v>225</v>
      </c>
      <c r="N459" s="252">
        <v>0</v>
      </c>
      <c r="O459" s="252">
        <v>0</v>
      </c>
      <c r="P459" s="253">
        <v>6750</v>
      </c>
      <c r="Q459" s="247" t="s">
        <v>109</v>
      </c>
      <c r="R459" s="249" t="s">
        <v>195</v>
      </c>
      <c r="S459" s="247" t="s">
        <v>2</v>
      </c>
      <c r="T459" s="247" t="s">
        <v>1</v>
      </c>
      <c r="U459" s="247" t="s">
        <v>2</v>
      </c>
      <c r="V459" s="247">
        <v>7</v>
      </c>
      <c r="W459" s="247">
        <v>188</v>
      </c>
    </row>
    <row r="460" spans="1:23" x14ac:dyDescent="0.25">
      <c r="A460" s="246">
        <v>45691</v>
      </c>
      <c r="B460" s="247" t="s">
        <v>611</v>
      </c>
      <c r="C460" s="98" t="s">
        <v>108</v>
      </c>
      <c r="D460" s="98"/>
      <c r="E460" s="247"/>
      <c r="F460" s="247" t="s">
        <v>45</v>
      </c>
      <c r="G460" s="247" t="s">
        <v>7</v>
      </c>
      <c r="H460" s="247" t="s">
        <v>319</v>
      </c>
      <c r="I460" s="248" t="s">
        <v>23</v>
      </c>
      <c r="J460" s="246">
        <v>45886</v>
      </c>
      <c r="K460" s="249">
        <v>30</v>
      </c>
      <c r="L460" s="250">
        <v>30</v>
      </c>
      <c r="M460" s="251">
        <v>225</v>
      </c>
      <c r="N460" s="252">
        <v>0</v>
      </c>
      <c r="O460" s="252">
        <v>0</v>
      </c>
      <c r="P460" s="253">
        <v>6750</v>
      </c>
      <c r="Q460" s="247" t="s">
        <v>109</v>
      </c>
      <c r="R460" s="249" t="s">
        <v>195</v>
      </c>
      <c r="S460" s="247" t="s">
        <v>2</v>
      </c>
      <c r="T460" s="247" t="s">
        <v>1</v>
      </c>
      <c r="U460" s="247" t="s">
        <v>2</v>
      </c>
      <c r="V460" s="247">
        <v>7</v>
      </c>
      <c r="W460" s="247">
        <v>195</v>
      </c>
    </row>
    <row r="461" spans="1:23" x14ac:dyDescent="0.25">
      <c r="A461" s="246">
        <v>45691</v>
      </c>
      <c r="B461" s="247" t="s">
        <v>611</v>
      </c>
      <c r="C461" s="98" t="s">
        <v>108</v>
      </c>
      <c r="D461" s="98"/>
      <c r="E461" s="247"/>
      <c r="F461" s="247" t="s">
        <v>45</v>
      </c>
      <c r="G461" s="247" t="s">
        <v>7</v>
      </c>
      <c r="H461" s="247" t="s">
        <v>319</v>
      </c>
      <c r="I461" s="248" t="s">
        <v>23</v>
      </c>
      <c r="J461" s="246">
        <v>45893</v>
      </c>
      <c r="K461" s="249">
        <v>30</v>
      </c>
      <c r="L461" s="250">
        <v>30</v>
      </c>
      <c r="M461" s="251">
        <v>225</v>
      </c>
      <c r="N461" s="252">
        <v>0</v>
      </c>
      <c r="O461" s="252">
        <v>0</v>
      </c>
      <c r="P461" s="253">
        <v>6750</v>
      </c>
      <c r="Q461" s="247" t="s">
        <v>109</v>
      </c>
      <c r="R461" s="249" t="s">
        <v>195</v>
      </c>
      <c r="S461" s="247" t="s">
        <v>2</v>
      </c>
      <c r="T461" s="247" t="s">
        <v>1</v>
      </c>
      <c r="U461" s="247" t="s">
        <v>2</v>
      </c>
      <c r="V461" s="247">
        <v>7</v>
      </c>
      <c r="W461" s="247">
        <v>202</v>
      </c>
    </row>
    <row r="462" spans="1:23" x14ac:dyDescent="0.25">
      <c r="A462" s="246">
        <v>45691</v>
      </c>
      <c r="B462" s="247" t="s">
        <v>611</v>
      </c>
      <c r="C462" s="98" t="s">
        <v>108</v>
      </c>
      <c r="D462" s="98"/>
      <c r="E462" s="247"/>
      <c r="F462" s="247" t="s">
        <v>45</v>
      </c>
      <c r="G462" s="247" t="s">
        <v>7</v>
      </c>
      <c r="H462" s="247" t="s">
        <v>319</v>
      </c>
      <c r="I462" s="248" t="s">
        <v>23</v>
      </c>
      <c r="J462" s="246">
        <v>45900</v>
      </c>
      <c r="K462" s="249">
        <v>30</v>
      </c>
      <c r="L462" s="250">
        <v>30</v>
      </c>
      <c r="M462" s="251">
        <v>225</v>
      </c>
      <c r="N462" s="252">
        <v>0</v>
      </c>
      <c r="O462" s="252">
        <v>0</v>
      </c>
      <c r="P462" s="253">
        <v>6750</v>
      </c>
      <c r="Q462" s="247" t="s">
        <v>109</v>
      </c>
      <c r="R462" s="249" t="s">
        <v>195</v>
      </c>
      <c r="S462" s="247" t="s">
        <v>2</v>
      </c>
      <c r="T462" s="247" t="s">
        <v>1</v>
      </c>
      <c r="U462" s="247" t="s">
        <v>2</v>
      </c>
      <c r="V462" s="247">
        <v>7</v>
      </c>
      <c r="W462" s="247">
        <v>209</v>
      </c>
    </row>
    <row r="463" spans="1:23" x14ac:dyDescent="0.25">
      <c r="A463" s="246">
        <v>45691</v>
      </c>
      <c r="B463" s="247" t="s">
        <v>611</v>
      </c>
      <c r="C463" s="98" t="s">
        <v>108</v>
      </c>
      <c r="D463" s="98"/>
      <c r="E463" s="247"/>
      <c r="F463" s="247" t="s">
        <v>45</v>
      </c>
      <c r="G463" s="247" t="s">
        <v>8</v>
      </c>
      <c r="H463" s="247" t="s">
        <v>321</v>
      </c>
      <c r="I463" s="248" t="s">
        <v>24</v>
      </c>
      <c r="J463" s="246">
        <v>45872</v>
      </c>
      <c r="K463" s="249">
        <v>30</v>
      </c>
      <c r="L463" s="250">
        <v>30</v>
      </c>
      <c r="M463" s="251">
        <v>225</v>
      </c>
      <c r="N463" s="252">
        <v>0</v>
      </c>
      <c r="O463" s="252">
        <v>0</v>
      </c>
      <c r="P463" s="253">
        <v>6750</v>
      </c>
      <c r="Q463" s="247" t="s">
        <v>109</v>
      </c>
      <c r="R463" s="249" t="s">
        <v>195</v>
      </c>
      <c r="S463" s="247" t="s">
        <v>1</v>
      </c>
      <c r="T463" s="247" t="s">
        <v>2</v>
      </c>
      <c r="U463" s="247" t="s">
        <v>2</v>
      </c>
      <c r="V463" s="247">
        <v>7</v>
      </c>
      <c r="W463" s="247">
        <v>181</v>
      </c>
    </row>
    <row r="464" spans="1:23" x14ac:dyDescent="0.25">
      <c r="A464" s="246">
        <v>45691</v>
      </c>
      <c r="B464" s="247" t="s">
        <v>611</v>
      </c>
      <c r="C464" s="98" t="s">
        <v>108</v>
      </c>
      <c r="D464" s="98"/>
      <c r="E464" s="247"/>
      <c r="F464" s="247" t="s">
        <v>45</v>
      </c>
      <c r="G464" s="247" t="s">
        <v>8</v>
      </c>
      <c r="H464" s="247" t="s">
        <v>321</v>
      </c>
      <c r="I464" s="248" t="s">
        <v>24</v>
      </c>
      <c r="J464" s="246">
        <v>45879</v>
      </c>
      <c r="K464" s="249">
        <v>30</v>
      </c>
      <c r="L464" s="250">
        <v>30</v>
      </c>
      <c r="M464" s="251">
        <v>225</v>
      </c>
      <c r="N464" s="252">
        <v>0</v>
      </c>
      <c r="O464" s="252">
        <v>0</v>
      </c>
      <c r="P464" s="253">
        <v>6750</v>
      </c>
      <c r="Q464" s="247" t="s">
        <v>109</v>
      </c>
      <c r="R464" s="249" t="s">
        <v>195</v>
      </c>
      <c r="S464" s="247" t="s">
        <v>1</v>
      </c>
      <c r="T464" s="247" t="s">
        <v>2</v>
      </c>
      <c r="U464" s="247" t="s">
        <v>2</v>
      </c>
      <c r="V464" s="247">
        <v>7</v>
      </c>
      <c r="W464" s="247">
        <v>188</v>
      </c>
    </row>
    <row r="465" spans="1:23" x14ac:dyDescent="0.25">
      <c r="A465" s="246">
        <v>45691</v>
      </c>
      <c r="B465" s="247" t="s">
        <v>611</v>
      </c>
      <c r="C465" s="98" t="s">
        <v>108</v>
      </c>
      <c r="D465" s="98"/>
      <c r="E465" s="247"/>
      <c r="F465" s="247" t="s">
        <v>45</v>
      </c>
      <c r="G465" s="247" t="s">
        <v>8</v>
      </c>
      <c r="H465" s="247" t="s">
        <v>321</v>
      </c>
      <c r="I465" s="248" t="s">
        <v>24</v>
      </c>
      <c r="J465" s="246">
        <v>45886</v>
      </c>
      <c r="K465" s="249">
        <v>30</v>
      </c>
      <c r="L465" s="250">
        <v>30</v>
      </c>
      <c r="M465" s="251">
        <v>225</v>
      </c>
      <c r="N465" s="252">
        <v>0</v>
      </c>
      <c r="O465" s="252">
        <v>0</v>
      </c>
      <c r="P465" s="253">
        <v>6750</v>
      </c>
      <c r="Q465" s="247" t="s">
        <v>109</v>
      </c>
      <c r="R465" s="249" t="s">
        <v>195</v>
      </c>
      <c r="S465" s="247" t="s">
        <v>1</v>
      </c>
      <c r="T465" s="247" t="s">
        <v>2</v>
      </c>
      <c r="U465" s="247" t="s">
        <v>2</v>
      </c>
      <c r="V465" s="247">
        <v>7</v>
      </c>
      <c r="W465" s="247">
        <v>195</v>
      </c>
    </row>
    <row r="466" spans="1:23" x14ac:dyDescent="0.25">
      <c r="A466" s="246">
        <v>45691</v>
      </c>
      <c r="B466" s="247" t="s">
        <v>611</v>
      </c>
      <c r="C466" s="98" t="s">
        <v>108</v>
      </c>
      <c r="D466" s="98"/>
      <c r="E466" s="247"/>
      <c r="F466" s="247" t="s">
        <v>45</v>
      </c>
      <c r="G466" s="247" t="s">
        <v>8</v>
      </c>
      <c r="H466" s="247" t="s">
        <v>321</v>
      </c>
      <c r="I466" s="248" t="s">
        <v>24</v>
      </c>
      <c r="J466" s="246">
        <v>45893</v>
      </c>
      <c r="K466" s="249">
        <v>30</v>
      </c>
      <c r="L466" s="250">
        <v>30</v>
      </c>
      <c r="M466" s="251">
        <v>225</v>
      </c>
      <c r="N466" s="252">
        <v>0</v>
      </c>
      <c r="O466" s="252">
        <v>0</v>
      </c>
      <c r="P466" s="253">
        <v>6750</v>
      </c>
      <c r="Q466" s="247" t="s">
        <v>109</v>
      </c>
      <c r="R466" s="249" t="s">
        <v>195</v>
      </c>
      <c r="S466" s="247" t="s">
        <v>1</v>
      </c>
      <c r="T466" s="247" t="s">
        <v>2</v>
      </c>
      <c r="U466" s="247" t="s">
        <v>2</v>
      </c>
      <c r="V466" s="247">
        <v>7</v>
      </c>
      <c r="W466" s="247">
        <v>202</v>
      </c>
    </row>
    <row r="467" spans="1:23" x14ac:dyDescent="0.25">
      <c r="A467" s="246">
        <v>45691</v>
      </c>
      <c r="B467" s="247" t="s">
        <v>611</v>
      </c>
      <c r="C467" s="98" t="s">
        <v>108</v>
      </c>
      <c r="D467" s="98"/>
      <c r="E467" s="247"/>
      <c r="F467" s="247" t="s">
        <v>45</v>
      </c>
      <c r="G467" s="247" t="s">
        <v>8</v>
      </c>
      <c r="H467" s="247" t="s">
        <v>321</v>
      </c>
      <c r="I467" s="248" t="s">
        <v>24</v>
      </c>
      <c r="J467" s="246">
        <v>45900</v>
      </c>
      <c r="K467" s="249">
        <v>30</v>
      </c>
      <c r="L467" s="250">
        <v>30</v>
      </c>
      <c r="M467" s="251">
        <v>225</v>
      </c>
      <c r="N467" s="252">
        <v>0</v>
      </c>
      <c r="O467" s="252">
        <v>0</v>
      </c>
      <c r="P467" s="253">
        <v>6750</v>
      </c>
      <c r="Q467" s="247" t="s">
        <v>109</v>
      </c>
      <c r="R467" s="249" t="s">
        <v>195</v>
      </c>
      <c r="S467" s="247" t="s">
        <v>1</v>
      </c>
      <c r="T467" s="247" t="s">
        <v>2</v>
      </c>
      <c r="U467" s="247" t="s">
        <v>2</v>
      </c>
      <c r="V467" s="247">
        <v>7</v>
      </c>
      <c r="W467" s="247">
        <v>209</v>
      </c>
    </row>
    <row r="468" spans="1:23" x14ac:dyDescent="0.25">
      <c r="A468" s="246">
        <v>45691</v>
      </c>
      <c r="B468" s="247" t="s">
        <v>611</v>
      </c>
      <c r="C468" s="98" t="s">
        <v>108</v>
      </c>
      <c r="D468" s="98"/>
      <c r="E468" s="247"/>
      <c r="F468" s="247" t="s">
        <v>45</v>
      </c>
      <c r="G468" s="247" t="s">
        <v>8</v>
      </c>
      <c r="H468" s="247" t="s">
        <v>321</v>
      </c>
      <c r="I468" s="248" t="s">
        <v>24</v>
      </c>
      <c r="J468" s="246">
        <v>45907</v>
      </c>
      <c r="K468" s="249">
        <v>30</v>
      </c>
      <c r="L468" s="250">
        <v>30</v>
      </c>
      <c r="M468" s="251">
        <v>225</v>
      </c>
      <c r="N468" s="252">
        <v>0</v>
      </c>
      <c r="O468" s="252">
        <v>0</v>
      </c>
      <c r="P468" s="253">
        <v>6750</v>
      </c>
      <c r="Q468" s="247" t="s">
        <v>109</v>
      </c>
      <c r="R468" s="249" t="s">
        <v>195</v>
      </c>
      <c r="S468" s="247" t="s">
        <v>1</v>
      </c>
      <c r="T468" s="247" t="s">
        <v>2</v>
      </c>
      <c r="U468" s="247" t="s">
        <v>2</v>
      </c>
      <c r="V468" s="247">
        <v>7</v>
      </c>
      <c r="W468" s="247">
        <v>216</v>
      </c>
    </row>
    <row r="469" spans="1:23" x14ac:dyDescent="0.25">
      <c r="A469" s="246">
        <v>45690</v>
      </c>
      <c r="B469" s="247" t="s">
        <v>196</v>
      </c>
      <c r="C469" s="98" t="s">
        <v>153</v>
      </c>
      <c r="D469" s="98"/>
      <c r="E469" s="247" t="s">
        <v>387</v>
      </c>
      <c r="F469" s="247" t="s">
        <v>47</v>
      </c>
      <c r="G469" s="247" t="s">
        <v>7</v>
      </c>
      <c r="H469" s="247" t="s">
        <v>203</v>
      </c>
      <c r="I469" s="248" t="s">
        <v>23</v>
      </c>
      <c r="J469" s="246">
        <v>45765</v>
      </c>
      <c r="K469" s="249">
        <v>1</v>
      </c>
      <c r="L469" s="250">
        <v>1</v>
      </c>
      <c r="M469" s="251">
        <v>280</v>
      </c>
      <c r="N469" s="252">
        <v>34.04</v>
      </c>
      <c r="O469" s="252">
        <v>30</v>
      </c>
      <c r="P469" s="253">
        <v>344.04</v>
      </c>
      <c r="Q469" s="247" t="s">
        <v>109</v>
      </c>
      <c r="R469" s="249" t="s">
        <v>154</v>
      </c>
      <c r="S469" s="247" t="s">
        <v>2</v>
      </c>
      <c r="T469" s="247" t="s">
        <v>1</v>
      </c>
      <c r="U469" s="247" t="s">
        <v>2</v>
      </c>
      <c r="V469" s="247">
        <v>5</v>
      </c>
      <c r="W469" s="247">
        <v>75</v>
      </c>
    </row>
    <row r="470" spans="1:23" x14ac:dyDescent="0.25">
      <c r="A470" s="246">
        <v>45690</v>
      </c>
      <c r="B470" s="247" t="s">
        <v>196</v>
      </c>
      <c r="C470" s="98" t="s">
        <v>153</v>
      </c>
      <c r="D470" s="98"/>
      <c r="E470" s="247" t="s">
        <v>388</v>
      </c>
      <c r="F470" s="247" t="s">
        <v>47</v>
      </c>
      <c r="G470" s="247" t="s">
        <v>7</v>
      </c>
      <c r="H470" s="247" t="s">
        <v>345</v>
      </c>
      <c r="I470" s="248" t="s">
        <v>24</v>
      </c>
      <c r="J470" s="246">
        <v>45772</v>
      </c>
      <c r="K470" s="249">
        <v>1</v>
      </c>
      <c r="L470" s="250">
        <v>1</v>
      </c>
      <c r="M470" s="251">
        <v>270</v>
      </c>
      <c r="N470" s="252">
        <v>38.92</v>
      </c>
      <c r="O470" s="252">
        <v>40</v>
      </c>
      <c r="P470" s="253">
        <v>348.92</v>
      </c>
      <c r="Q470" s="247" t="s">
        <v>109</v>
      </c>
      <c r="R470" s="249" t="s">
        <v>154</v>
      </c>
      <c r="S470" s="247" t="s">
        <v>1</v>
      </c>
      <c r="T470" s="247" t="s">
        <v>2</v>
      </c>
      <c r="U470" s="247" t="s">
        <v>2</v>
      </c>
      <c r="V470" s="247">
        <v>5</v>
      </c>
      <c r="W470" s="247">
        <v>82</v>
      </c>
    </row>
    <row r="471" spans="1:23" x14ac:dyDescent="0.25">
      <c r="A471" s="246">
        <v>45690</v>
      </c>
      <c r="B471" s="247" t="s">
        <v>196</v>
      </c>
      <c r="C471" s="98" t="s">
        <v>153</v>
      </c>
      <c r="D471" s="98"/>
      <c r="E471" s="247" t="s">
        <v>387</v>
      </c>
      <c r="F471" s="247" t="s">
        <v>47</v>
      </c>
      <c r="G471" s="247" t="s">
        <v>7</v>
      </c>
      <c r="H471" s="247" t="s">
        <v>203</v>
      </c>
      <c r="I471" s="248" t="s">
        <v>23</v>
      </c>
      <c r="J471" s="246">
        <v>45765</v>
      </c>
      <c r="K471" s="249">
        <v>1</v>
      </c>
      <c r="L471" s="250">
        <v>1</v>
      </c>
      <c r="M471" s="251">
        <v>280</v>
      </c>
      <c r="N471" s="252">
        <v>34.04</v>
      </c>
      <c r="O471" s="252">
        <v>30</v>
      </c>
      <c r="P471" s="253">
        <v>344.04</v>
      </c>
      <c r="Q471" s="247" t="s">
        <v>109</v>
      </c>
      <c r="R471" s="249" t="s">
        <v>154</v>
      </c>
      <c r="S471" s="247" t="s">
        <v>2</v>
      </c>
      <c r="T471" s="247" t="s">
        <v>1</v>
      </c>
      <c r="U471" s="247" t="s">
        <v>2</v>
      </c>
      <c r="V471" s="247">
        <v>5</v>
      </c>
      <c r="W471" s="247">
        <v>75</v>
      </c>
    </row>
    <row r="472" spans="1:23" x14ac:dyDescent="0.25">
      <c r="A472" s="246">
        <v>45690</v>
      </c>
      <c r="B472" s="247" t="s">
        <v>196</v>
      </c>
      <c r="C472" s="98" t="s">
        <v>153</v>
      </c>
      <c r="D472" s="98"/>
      <c r="E472" s="247" t="s">
        <v>388</v>
      </c>
      <c r="F472" s="247" t="s">
        <v>47</v>
      </c>
      <c r="G472" s="247" t="s">
        <v>7</v>
      </c>
      <c r="H472" s="247" t="s">
        <v>345</v>
      </c>
      <c r="I472" s="248" t="s">
        <v>24</v>
      </c>
      <c r="J472" s="246">
        <v>45772</v>
      </c>
      <c r="K472" s="249">
        <v>1</v>
      </c>
      <c r="L472" s="250">
        <v>1</v>
      </c>
      <c r="M472" s="251">
        <v>270</v>
      </c>
      <c r="N472" s="252">
        <v>38.92</v>
      </c>
      <c r="O472" s="252">
        <v>40</v>
      </c>
      <c r="P472" s="253">
        <v>348.92</v>
      </c>
      <c r="Q472" s="247" t="s">
        <v>109</v>
      </c>
      <c r="R472" s="249" t="s">
        <v>154</v>
      </c>
      <c r="S472" s="247" t="s">
        <v>1</v>
      </c>
      <c r="T472" s="247" t="s">
        <v>2</v>
      </c>
      <c r="U472" s="247" t="s">
        <v>2</v>
      </c>
      <c r="V472" s="247">
        <v>5</v>
      </c>
      <c r="W472" s="247">
        <v>82</v>
      </c>
    </row>
    <row r="473" spans="1:23" x14ac:dyDescent="0.25">
      <c r="A473" s="246">
        <v>45690</v>
      </c>
      <c r="B473" s="247" t="s">
        <v>196</v>
      </c>
      <c r="C473" s="98" t="s">
        <v>153</v>
      </c>
      <c r="D473" s="98"/>
      <c r="E473" s="247" t="s">
        <v>387</v>
      </c>
      <c r="F473" s="247" t="s">
        <v>47</v>
      </c>
      <c r="G473" s="247" t="s">
        <v>7</v>
      </c>
      <c r="H473" s="247" t="s">
        <v>203</v>
      </c>
      <c r="I473" s="248" t="s">
        <v>23</v>
      </c>
      <c r="J473" s="246">
        <v>45765</v>
      </c>
      <c r="K473" s="249">
        <v>1</v>
      </c>
      <c r="L473" s="250">
        <v>1</v>
      </c>
      <c r="M473" s="251">
        <v>280</v>
      </c>
      <c r="N473" s="252">
        <v>34.04</v>
      </c>
      <c r="O473" s="252">
        <v>30</v>
      </c>
      <c r="P473" s="253">
        <v>344.04</v>
      </c>
      <c r="Q473" s="247" t="s">
        <v>109</v>
      </c>
      <c r="R473" s="249" t="s">
        <v>154</v>
      </c>
      <c r="S473" s="247" t="s">
        <v>2</v>
      </c>
      <c r="T473" s="247" t="s">
        <v>1</v>
      </c>
      <c r="U473" s="247" t="s">
        <v>2</v>
      </c>
      <c r="V473" s="247">
        <v>5</v>
      </c>
      <c r="W473" s="247">
        <v>75</v>
      </c>
    </row>
    <row r="474" spans="1:23" x14ac:dyDescent="0.25">
      <c r="A474" s="246">
        <v>45690</v>
      </c>
      <c r="B474" s="247" t="s">
        <v>196</v>
      </c>
      <c r="C474" s="98" t="s">
        <v>153</v>
      </c>
      <c r="D474" s="98"/>
      <c r="E474" s="247" t="s">
        <v>388</v>
      </c>
      <c r="F474" s="247" t="s">
        <v>47</v>
      </c>
      <c r="G474" s="247" t="s">
        <v>7</v>
      </c>
      <c r="H474" s="247" t="s">
        <v>345</v>
      </c>
      <c r="I474" s="248" t="s">
        <v>24</v>
      </c>
      <c r="J474" s="246">
        <v>45772</v>
      </c>
      <c r="K474" s="249">
        <v>1</v>
      </c>
      <c r="L474" s="250">
        <v>1</v>
      </c>
      <c r="M474" s="251">
        <v>270</v>
      </c>
      <c r="N474" s="252">
        <v>38.92</v>
      </c>
      <c r="O474" s="252">
        <v>40</v>
      </c>
      <c r="P474" s="253">
        <v>348.92</v>
      </c>
      <c r="Q474" s="247" t="s">
        <v>109</v>
      </c>
      <c r="R474" s="249" t="s">
        <v>154</v>
      </c>
      <c r="S474" s="247" t="s">
        <v>1</v>
      </c>
      <c r="T474" s="247" t="s">
        <v>2</v>
      </c>
      <c r="U474" s="247" t="s">
        <v>2</v>
      </c>
      <c r="V474" s="247">
        <v>5</v>
      </c>
      <c r="W474" s="247">
        <v>82</v>
      </c>
    </row>
    <row r="475" spans="1:23" x14ac:dyDescent="0.25">
      <c r="A475" s="246">
        <v>45690</v>
      </c>
      <c r="B475" s="247" t="s">
        <v>196</v>
      </c>
      <c r="C475" s="98" t="s">
        <v>153</v>
      </c>
      <c r="D475" s="98"/>
      <c r="E475" s="247" t="s">
        <v>387</v>
      </c>
      <c r="F475" s="247" t="s">
        <v>47</v>
      </c>
      <c r="G475" s="247" t="s">
        <v>7</v>
      </c>
      <c r="H475" s="247" t="s">
        <v>203</v>
      </c>
      <c r="I475" s="248" t="s">
        <v>23</v>
      </c>
      <c r="J475" s="246">
        <v>45765</v>
      </c>
      <c r="K475" s="249">
        <v>1</v>
      </c>
      <c r="L475" s="250">
        <v>1</v>
      </c>
      <c r="M475" s="251">
        <v>280</v>
      </c>
      <c r="N475" s="252">
        <v>34.04</v>
      </c>
      <c r="O475" s="252">
        <v>30</v>
      </c>
      <c r="P475" s="253">
        <v>344.04</v>
      </c>
      <c r="Q475" s="247" t="s">
        <v>109</v>
      </c>
      <c r="R475" s="249" t="s">
        <v>154</v>
      </c>
      <c r="S475" s="247" t="s">
        <v>2</v>
      </c>
      <c r="T475" s="247" t="s">
        <v>1</v>
      </c>
      <c r="U475" s="247" t="s">
        <v>2</v>
      </c>
      <c r="V475" s="247">
        <v>5</v>
      </c>
      <c r="W475" s="247">
        <v>75</v>
      </c>
    </row>
    <row r="476" spans="1:23" x14ac:dyDescent="0.25">
      <c r="A476" s="246">
        <v>45690</v>
      </c>
      <c r="B476" s="247" t="s">
        <v>196</v>
      </c>
      <c r="C476" s="98" t="s">
        <v>153</v>
      </c>
      <c r="D476" s="98"/>
      <c r="E476" s="247" t="s">
        <v>388</v>
      </c>
      <c r="F476" s="247" t="s">
        <v>47</v>
      </c>
      <c r="G476" s="247" t="s">
        <v>7</v>
      </c>
      <c r="H476" s="247" t="s">
        <v>345</v>
      </c>
      <c r="I476" s="248" t="s">
        <v>24</v>
      </c>
      <c r="J476" s="246">
        <v>45772</v>
      </c>
      <c r="K476" s="249">
        <v>1</v>
      </c>
      <c r="L476" s="250">
        <v>1</v>
      </c>
      <c r="M476" s="251">
        <v>270</v>
      </c>
      <c r="N476" s="252">
        <v>38.92</v>
      </c>
      <c r="O476" s="252">
        <v>40</v>
      </c>
      <c r="P476" s="253">
        <v>348.92</v>
      </c>
      <c r="Q476" s="247" t="s">
        <v>109</v>
      </c>
      <c r="R476" s="249" t="s">
        <v>154</v>
      </c>
      <c r="S476" s="247" t="s">
        <v>1</v>
      </c>
      <c r="T476" s="247" t="s">
        <v>2</v>
      </c>
      <c r="U476" s="247" t="s">
        <v>2</v>
      </c>
      <c r="V476" s="247">
        <v>5</v>
      </c>
      <c r="W476" s="247">
        <v>82</v>
      </c>
    </row>
    <row r="477" spans="1:23" x14ac:dyDescent="0.25">
      <c r="A477" s="246">
        <v>45690</v>
      </c>
      <c r="B477" s="247" t="s">
        <v>196</v>
      </c>
      <c r="C477" s="98" t="s">
        <v>153</v>
      </c>
      <c r="D477" s="98"/>
      <c r="E477" s="247" t="s">
        <v>387</v>
      </c>
      <c r="F477" s="247" t="s">
        <v>47</v>
      </c>
      <c r="G477" s="247" t="s">
        <v>7</v>
      </c>
      <c r="H477" s="247" t="s">
        <v>203</v>
      </c>
      <c r="I477" s="248" t="s">
        <v>23</v>
      </c>
      <c r="J477" s="246">
        <v>45765</v>
      </c>
      <c r="K477" s="249">
        <v>1</v>
      </c>
      <c r="L477" s="250">
        <v>1</v>
      </c>
      <c r="M477" s="251">
        <v>280</v>
      </c>
      <c r="N477" s="252">
        <v>34.04</v>
      </c>
      <c r="O477" s="252">
        <v>30</v>
      </c>
      <c r="P477" s="253">
        <v>344.04</v>
      </c>
      <c r="Q477" s="247" t="s">
        <v>109</v>
      </c>
      <c r="R477" s="249" t="s">
        <v>154</v>
      </c>
      <c r="S477" s="247" t="s">
        <v>2</v>
      </c>
      <c r="T477" s="247" t="s">
        <v>1</v>
      </c>
      <c r="U477" s="247" t="s">
        <v>2</v>
      </c>
      <c r="V477" s="247">
        <v>5</v>
      </c>
      <c r="W477" s="247">
        <v>75</v>
      </c>
    </row>
    <row r="478" spans="1:23" x14ac:dyDescent="0.25">
      <c r="A478" s="246">
        <v>45690</v>
      </c>
      <c r="B478" s="247" t="s">
        <v>196</v>
      </c>
      <c r="C478" s="98" t="s">
        <v>153</v>
      </c>
      <c r="D478" s="98"/>
      <c r="E478" s="247" t="s">
        <v>388</v>
      </c>
      <c r="F478" s="247" t="s">
        <v>47</v>
      </c>
      <c r="G478" s="247" t="s">
        <v>7</v>
      </c>
      <c r="H478" s="247" t="s">
        <v>345</v>
      </c>
      <c r="I478" s="248" t="s">
        <v>24</v>
      </c>
      <c r="J478" s="246">
        <v>45772</v>
      </c>
      <c r="K478" s="249">
        <v>1</v>
      </c>
      <c r="L478" s="250">
        <v>1</v>
      </c>
      <c r="M478" s="251">
        <v>270</v>
      </c>
      <c r="N478" s="252">
        <v>38.92</v>
      </c>
      <c r="O478" s="252">
        <v>40</v>
      </c>
      <c r="P478" s="253">
        <v>348.92</v>
      </c>
      <c r="Q478" s="247" t="s">
        <v>109</v>
      </c>
      <c r="R478" s="249" t="s">
        <v>154</v>
      </c>
      <c r="S478" s="247" t="s">
        <v>1</v>
      </c>
      <c r="T478" s="247" t="s">
        <v>2</v>
      </c>
      <c r="U478" s="247" t="s">
        <v>2</v>
      </c>
      <c r="V478" s="247">
        <v>5</v>
      </c>
      <c r="W478" s="247">
        <v>82</v>
      </c>
    </row>
    <row r="479" spans="1:23" x14ac:dyDescent="0.25">
      <c r="A479" s="246">
        <v>45690</v>
      </c>
      <c r="B479" s="247" t="s">
        <v>196</v>
      </c>
      <c r="C479" s="98" t="s">
        <v>153</v>
      </c>
      <c r="D479" s="98"/>
      <c r="E479" s="247" t="s">
        <v>389</v>
      </c>
      <c r="F479" s="247" t="s">
        <v>47</v>
      </c>
      <c r="G479" s="247" t="s">
        <v>7</v>
      </c>
      <c r="H479" s="247" t="s">
        <v>284</v>
      </c>
      <c r="I479" s="248" t="s">
        <v>297</v>
      </c>
      <c r="J479" s="246">
        <v>45772</v>
      </c>
      <c r="K479" s="249">
        <v>1</v>
      </c>
      <c r="L479" s="250">
        <v>1</v>
      </c>
      <c r="M479" s="251">
        <v>320</v>
      </c>
      <c r="N479" s="252">
        <v>38.99</v>
      </c>
      <c r="O479" s="252">
        <v>40</v>
      </c>
      <c r="P479" s="253">
        <v>398.99</v>
      </c>
      <c r="Q479" s="247" t="s">
        <v>109</v>
      </c>
      <c r="R479" s="249" t="s">
        <v>154</v>
      </c>
      <c r="S479" s="247" t="s">
        <v>1</v>
      </c>
      <c r="T479" s="247" t="s">
        <v>296</v>
      </c>
      <c r="U479" s="247" t="s">
        <v>296</v>
      </c>
      <c r="V479" s="247">
        <v>5</v>
      </c>
      <c r="W479" s="247">
        <v>82</v>
      </c>
    </row>
    <row r="480" spans="1:23" x14ac:dyDescent="0.25">
      <c r="A480" s="246">
        <v>45690</v>
      </c>
      <c r="B480" s="247" t="s">
        <v>196</v>
      </c>
      <c r="C480" s="98" t="s">
        <v>153</v>
      </c>
      <c r="D480" s="98"/>
      <c r="E480" s="247" t="s">
        <v>389</v>
      </c>
      <c r="F480" s="247" t="s">
        <v>47</v>
      </c>
      <c r="G480" s="247" t="s">
        <v>7</v>
      </c>
      <c r="H480" s="247" t="s">
        <v>284</v>
      </c>
      <c r="I480" s="248" t="s">
        <v>297</v>
      </c>
      <c r="J480" s="246">
        <v>45772</v>
      </c>
      <c r="K480" s="249">
        <v>1</v>
      </c>
      <c r="L480" s="250">
        <v>1</v>
      </c>
      <c r="M480" s="251">
        <v>320</v>
      </c>
      <c r="N480" s="252">
        <v>38.99</v>
      </c>
      <c r="O480" s="252">
        <v>40</v>
      </c>
      <c r="P480" s="253">
        <v>398.99</v>
      </c>
      <c r="Q480" s="247" t="s">
        <v>109</v>
      </c>
      <c r="R480" s="249" t="s">
        <v>154</v>
      </c>
      <c r="S480" s="247" t="s">
        <v>1</v>
      </c>
      <c r="T480" s="247" t="s">
        <v>296</v>
      </c>
      <c r="U480" s="247" t="s">
        <v>296</v>
      </c>
      <c r="V480" s="247">
        <v>5</v>
      </c>
      <c r="W480" s="247">
        <v>82</v>
      </c>
    </row>
    <row r="481" spans="1:23" x14ac:dyDescent="0.25">
      <c r="A481" s="246">
        <v>45690</v>
      </c>
      <c r="B481" s="247" t="s">
        <v>196</v>
      </c>
      <c r="C481" s="98" t="s">
        <v>153</v>
      </c>
      <c r="D481" s="98"/>
      <c r="E481" s="247" t="s">
        <v>389</v>
      </c>
      <c r="F481" s="247" t="s">
        <v>47</v>
      </c>
      <c r="G481" s="247" t="s">
        <v>7</v>
      </c>
      <c r="H481" s="247" t="s">
        <v>284</v>
      </c>
      <c r="I481" s="248" t="s">
        <v>297</v>
      </c>
      <c r="J481" s="246">
        <v>45772</v>
      </c>
      <c r="K481" s="249">
        <v>1</v>
      </c>
      <c r="L481" s="250">
        <v>1</v>
      </c>
      <c r="M481" s="251">
        <v>320</v>
      </c>
      <c r="N481" s="252">
        <v>38.99</v>
      </c>
      <c r="O481" s="252">
        <v>40</v>
      </c>
      <c r="P481" s="253">
        <v>398.99</v>
      </c>
      <c r="Q481" s="247" t="s">
        <v>109</v>
      </c>
      <c r="R481" s="249" t="s">
        <v>154</v>
      </c>
      <c r="S481" s="247" t="s">
        <v>1</v>
      </c>
      <c r="T481" s="247" t="s">
        <v>296</v>
      </c>
      <c r="U481" s="247" t="s">
        <v>296</v>
      </c>
      <c r="V481" s="247">
        <v>5</v>
      </c>
      <c r="W481" s="247">
        <v>82</v>
      </c>
    </row>
    <row r="482" spans="1:23" x14ac:dyDescent="0.25">
      <c r="A482" s="246">
        <v>45690</v>
      </c>
      <c r="B482" s="247" t="s">
        <v>196</v>
      </c>
      <c r="C482" s="98" t="s">
        <v>153</v>
      </c>
      <c r="D482" s="98"/>
      <c r="E482" s="247" t="s">
        <v>387</v>
      </c>
      <c r="F482" s="247" t="s">
        <v>47</v>
      </c>
      <c r="G482" s="247" t="s">
        <v>7</v>
      </c>
      <c r="H482" s="247" t="s">
        <v>203</v>
      </c>
      <c r="I482" s="248" t="s">
        <v>23</v>
      </c>
      <c r="J482" s="246">
        <v>45765</v>
      </c>
      <c r="K482" s="249">
        <v>1</v>
      </c>
      <c r="L482" s="250">
        <v>1</v>
      </c>
      <c r="M482" s="251">
        <v>280</v>
      </c>
      <c r="N482" s="252">
        <v>34.04</v>
      </c>
      <c r="O482" s="252">
        <v>30</v>
      </c>
      <c r="P482" s="253">
        <v>344.04</v>
      </c>
      <c r="Q482" s="247" t="s">
        <v>109</v>
      </c>
      <c r="R482" s="249" t="s">
        <v>154</v>
      </c>
      <c r="S482" s="247" t="s">
        <v>2</v>
      </c>
      <c r="T482" s="247" t="s">
        <v>1</v>
      </c>
      <c r="U482" s="247" t="s">
        <v>2</v>
      </c>
      <c r="V482" s="247">
        <v>5</v>
      </c>
      <c r="W482" s="247">
        <v>75</v>
      </c>
    </row>
    <row r="483" spans="1:23" x14ac:dyDescent="0.25">
      <c r="A483" s="246">
        <v>45690</v>
      </c>
      <c r="B483" s="247" t="s">
        <v>196</v>
      </c>
      <c r="C483" s="98" t="s">
        <v>153</v>
      </c>
      <c r="D483" s="98"/>
      <c r="E483" s="247" t="s">
        <v>388</v>
      </c>
      <c r="F483" s="247" t="s">
        <v>47</v>
      </c>
      <c r="G483" s="247" t="s">
        <v>7</v>
      </c>
      <c r="H483" s="247" t="s">
        <v>345</v>
      </c>
      <c r="I483" s="248" t="s">
        <v>24</v>
      </c>
      <c r="J483" s="246">
        <v>45772</v>
      </c>
      <c r="K483" s="249">
        <v>1</v>
      </c>
      <c r="L483" s="250">
        <v>1</v>
      </c>
      <c r="M483" s="251">
        <v>270</v>
      </c>
      <c r="N483" s="252">
        <v>38.92</v>
      </c>
      <c r="O483" s="252">
        <v>40</v>
      </c>
      <c r="P483" s="253">
        <v>348.92</v>
      </c>
      <c r="Q483" s="247" t="s">
        <v>109</v>
      </c>
      <c r="R483" s="249" t="s">
        <v>154</v>
      </c>
      <c r="S483" s="247" t="s">
        <v>1</v>
      </c>
      <c r="T483" s="247" t="s">
        <v>2</v>
      </c>
      <c r="U483" s="247" t="s">
        <v>2</v>
      </c>
      <c r="V483" s="247">
        <v>5</v>
      </c>
      <c r="W483" s="247">
        <v>82</v>
      </c>
    </row>
    <row r="484" spans="1:23" x14ac:dyDescent="0.25">
      <c r="A484" s="246">
        <v>45691</v>
      </c>
      <c r="B484" s="247" t="s">
        <v>279</v>
      </c>
      <c r="C484" s="98" t="s">
        <v>153</v>
      </c>
      <c r="D484" s="98"/>
      <c r="E484" s="247" t="s">
        <v>390</v>
      </c>
      <c r="F484" s="247" t="s">
        <v>45</v>
      </c>
      <c r="G484" s="247" t="s">
        <v>7</v>
      </c>
      <c r="H484" s="247" t="s">
        <v>282</v>
      </c>
      <c r="I484" s="248" t="s">
        <v>295</v>
      </c>
      <c r="J484" s="246">
        <v>45765</v>
      </c>
      <c r="K484" s="249">
        <v>3</v>
      </c>
      <c r="L484" s="250">
        <v>3</v>
      </c>
      <c r="M484" s="251">
        <v>377.5</v>
      </c>
      <c r="N484" s="252">
        <v>0</v>
      </c>
      <c r="O484" s="252">
        <v>0</v>
      </c>
      <c r="P484" s="253">
        <v>1132.5</v>
      </c>
      <c r="Q484" s="247" t="s">
        <v>109</v>
      </c>
      <c r="R484" s="249" t="s">
        <v>154</v>
      </c>
      <c r="S484" s="247" t="s">
        <v>296</v>
      </c>
      <c r="T484" s="247" t="s">
        <v>1</v>
      </c>
      <c r="U484" s="247" t="s">
        <v>296</v>
      </c>
      <c r="V484" s="247">
        <v>5</v>
      </c>
      <c r="W484" s="247">
        <v>74</v>
      </c>
    </row>
    <row r="485" spans="1:23" x14ac:dyDescent="0.25">
      <c r="A485" s="246">
        <v>45691</v>
      </c>
      <c r="B485" s="247" t="s">
        <v>279</v>
      </c>
      <c r="C485" s="98" t="s">
        <v>153</v>
      </c>
      <c r="D485" s="98"/>
      <c r="E485" s="247" t="s">
        <v>390</v>
      </c>
      <c r="F485" s="247" t="s">
        <v>45</v>
      </c>
      <c r="G485" s="247" t="s">
        <v>8</v>
      </c>
      <c r="H485" s="247" t="s">
        <v>284</v>
      </c>
      <c r="I485" s="248" t="s">
        <v>297</v>
      </c>
      <c r="J485" s="246">
        <v>45772</v>
      </c>
      <c r="K485" s="249">
        <v>3</v>
      </c>
      <c r="L485" s="250">
        <v>3</v>
      </c>
      <c r="M485" s="251">
        <v>377.5</v>
      </c>
      <c r="N485" s="252">
        <v>0</v>
      </c>
      <c r="O485" s="252">
        <v>0</v>
      </c>
      <c r="P485" s="253">
        <v>1132.5</v>
      </c>
      <c r="Q485" s="247" t="s">
        <v>109</v>
      </c>
      <c r="R485" s="249" t="s">
        <v>154</v>
      </c>
      <c r="S485" s="247" t="s">
        <v>1</v>
      </c>
      <c r="T485" s="247" t="s">
        <v>296</v>
      </c>
      <c r="U485" s="247" t="s">
        <v>296</v>
      </c>
      <c r="V485" s="247">
        <v>5</v>
      </c>
      <c r="W485" s="247">
        <v>81</v>
      </c>
    </row>
    <row r="486" spans="1:23" x14ac:dyDescent="0.25">
      <c r="A486" s="246">
        <v>45692</v>
      </c>
      <c r="B486" s="247" t="s">
        <v>152</v>
      </c>
      <c r="C486" s="98" t="s">
        <v>153</v>
      </c>
      <c r="D486" s="98"/>
      <c r="E486" s="247"/>
      <c r="F486" s="247" t="s">
        <v>47</v>
      </c>
      <c r="G486" s="247" t="s">
        <v>7</v>
      </c>
      <c r="H486" s="247" t="s">
        <v>290</v>
      </c>
      <c r="I486" s="248" t="s">
        <v>288</v>
      </c>
      <c r="J486" s="246">
        <v>45766</v>
      </c>
      <c r="K486" s="249">
        <v>3</v>
      </c>
      <c r="L486" s="250">
        <v>3</v>
      </c>
      <c r="M486" s="251">
        <v>285</v>
      </c>
      <c r="N486" s="252">
        <v>0</v>
      </c>
      <c r="O486" s="252">
        <v>0</v>
      </c>
      <c r="P486" s="253">
        <v>855</v>
      </c>
      <c r="Q486" s="247" t="s">
        <v>109</v>
      </c>
      <c r="R486" s="249" t="s">
        <v>154</v>
      </c>
      <c r="S486" s="247" t="s">
        <v>289</v>
      </c>
      <c r="T486" s="247" t="s">
        <v>1</v>
      </c>
      <c r="U486" s="247" t="s">
        <v>289</v>
      </c>
      <c r="V486" s="247">
        <v>6</v>
      </c>
      <c r="W486" s="247">
        <v>74</v>
      </c>
    </row>
    <row r="487" spans="1:23" x14ac:dyDescent="0.25">
      <c r="A487" s="246">
        <v>45692</v>
      </c>
      <c r="B487" s="247" t="s">
        <v>279</v>
      </c>
      <c r="C487" s="98" t="s">
        <v>153</v>
      </c>
      <c r="D487" s="98"/>
      <c r="E487" s="247" t="s">
        <v>391</v>
      </c>
      <c r="F487" s="247" t="s">
        <v>47</v>
      </c>
      <c r="G487" s="247" t="s">
        <v>7</v>
      </c>
      <c r="H487" s="247" t="s">
        <v>345</v>
      </c>
      <c r="I487" s="248" t="s">
        <v>24</v>
      </c>
      <c r="J487" s="246">
        <v>45779</v>
      </c>
      <c r="K487" s="249">
        <v>4</v>
      </c>
      <c r="L487" s="250">
        <v>4</v>
      </c>
      <c r="M487" s="251">
        <v>275</v>
      </c>
      <c r="N487" s="252">
        <v>0</v>
      </c>
      <c r="O487" s="252">
        <v>0</v>
      </c>
      <c r="P487" s="253">
        <v>1100</v>
      </c>
      <c r="Q487" s="247" t="s">
        <v>109</v>
      </c>
      <c r="R487" s="249" t="s">
        <v>154</v>
      </c>
      <c r="S487" s="247" t="s">
        <v>1</v>
      </c>
      <c r="T487" s="247" t="s">
        <v>2</v>
      </c>
      <c r="U487" s="247" t="s">
        <v>2</v>
      </c>
      <c r="V487" s="247">
        <v>5</v>
      </c>
      <c r="W487" s="247">
        <v>87</v>
      </c>
    </row>
    <row r="488" spans="1:23" x14ac:dyDescent="0.25">
      <c r="A488" s="246">
        <v>45692</v>
      </c>
      <c r="B488" s="247" t="s">
        <v>279</v>
      </c>
      <c r="C488" s="98" t="s">
        <v>153</v>
      </c>
      <c r="D488" s="98"/>
      <c r="E488" s="247" t="s">
        <v>392</v>
      </c>
      <c r="F488" s="247" t="s">
        <v>47</v>
      </c>
      <c r="G488" s="247" t="s">
        <v>7</v>
      </c>
      <c r="H488" s="247" t="s">
        <v>345</v>
      </c>
      <c r="I488" s="248" t="s">
        <v>24</v>
      </c>
      <c r="J488" s="246">
        <v>45779</v>
      </c>
      <c r="K488" s="249">
        <v>4</v>
      </c>
      <c r="L488" s="250">
        <v>4</v>
      </c>
      <c r="M488" s="251">
        <v>275</v>
      </c>
      <c r="N488" s="252">
        <v>0</v>
      </c>
      <c r="O488" s="252">
        <v>0</v>
      </c>
      <c r="P488" s="253">
        <v>1100</v>
      </c>
      <c r="Q488" s="247" t="s">
        <v>109</v>
      </c>
      <c r="R488" s="249" t="s">
        <v>154</v>
      </c>
      <c r="S488" s="247" t="s">
        <v>1</v>
      </c>
      <c r="T488" s="247" t="s">
        <v>2</v>
      </c>
      <c r="U488" s="247" t="s">
        <v>2</v>
      </c>
      <c r="V488" s="247">
        <v>5</v>
      </c>
      <c r="W488" s="247">
        <v>87</v>
      </c>
    </row>
    <row r="489" spans="1:23" x14ac:dyDescent="0.25">
      <c r="A489" s="246">
        <v>45692</v>
      </c>
      <c r="B489" s="247" t="s">
        <v>279</v>
      </c>
      <c r="C489" s="98" t="s">
        <v>153</v>
      </c>
      <c r="D489" s="98"/>
      <c r="E489" s="247" t="s">
        <v>393</v>
      </c>
      <c r="F489" s="247" t="s">
        <v>47</v>
      </c>
      <c r="G489" s="247" t="s">
        <v>7</v>
      </c>
      <c r="H489" s="247" t="s">
        <v>282</v>
      </c>
      <c r="I489" s="248" t="s">
        <v>295</v>
      </c>
      <c r="J489" s="246">
        <v>45765</v>
      </c>
      <c r="K489" s="249">
        <v>2</v>
      </c>
      <c r="L489" s="250">
        <v>2</v>
      </c>
      <c r="M489" s="251">
        <v>325</v>
      </c>
      <c r="N489" s="252">
        <v>0</v>
      </c>
      <c r="O489" s="252">
        <v>0</v>
      </c>
      <c r="P489" s="253">
        <v>650</v>
      </c>
      <c r="Q489" s="247" t="s">
        <v>109</v>
      </c>
      <c r="R489" s="249" t="s">
        <v>154</v>
      </c>
      <c r="S489" s="247" t="s">
        <v>296</v>
      </c>
      <c r="T489" s="247" t="s">
        <v>1</v>
      </c>
      <c r="U489" s="247" t="s">
        <v>296</v>
      </c>
      <c r="V489" s="247">
        <v>5</v>
      </c>
      <c r="W489" s="247">
        <v>73</v>
      </c>
    </row>
    <row r="490" spans="1:23" x14ac:dyDescent="0.25">
      <c r="A490" s="246">
        <v>45693</v>
      </c>
      <c r="B490" s="247" t="s">
        <v>569</v>
      </c>
      <c r="C490" s="98" t="s">
        <v>108</v>
      </c>
      <c r="D490" s="98"/>
      <c r="E490" s="247"/>
      <c r="F490" s="247" t="s">
        <v>45</v>
      </c>
      <c r="G490" s="247" t="s">
        <v>7</v>
      </c>
      <c r="H490" s="247" t="s">
        <v>290</v>
      </c>
      <c r="I490" s="248" t="s">
        <v>288</v>
      </c>
      <c r="J490" s="246">
        <v>45857</v>
      </c>
      <c r="K490" s="249">
        <v>30</v>
      </c>
      <c r="L490" s="250">
        <v>30</v>
      </c>
      <c r="M490" s="251">
        <v>190</v>
      </c>
      <c r="N490" s="252">
        <v>0</v>
      </c>
      <c r="O490" s="252">
        <v>0</v>
      </c>
      <c r="P490" s="253">
        <v>5700</v>
      </c>
      <c r="Q490" s="247" t="s">
        <v>109</v>
      </c>
      <c r="R490" s="249" t="s">
        <v>195</v>
      </c>
      <c r="S490" s="247" t="s">
        <v>289</v>
      </c>
      <c r="T490" s="247" t="s">
        <v>1</v>
      </c>
      <c r="U490" s="247" t="s">
        <v>289</v>
      </c>
      <c r="V490" s="247">
        <v>6</v>
      </c>
      <c r="W490" s="247">
        <v>164</v>
      </c>
    </row>
    <row r="491" spans="1:23" x14ac:dyDescent="0.25">
      <c r="A491" s="246">
        <v>45693</v>
      </c>
      <c r="B491" s="247" t="s">
        <v>569</v>
      </c>
      <c r="C491" s="98" t="s">
        <v>108</v>
      </c>
      <c r="D491" s="98"/>
      <c r="E491" s="247"/>
      <c r="F491" s="247" t="s">
        <v>45</v>
      </c>
      <c r="G491" s="247" t="s">
        <v>7</v>
      </c>
      <c r="H491" s="247" t="s">
        <v>290</v>
      </c>
      <c r="I491" s="248" t="s">
        <v>288</v>
      </c>
      <c r="J491" s="246">
        <v>45864</v>
      </c>
      <c r="K491" s="249">
        <v>30</v>
      </c>
      <c r="L491" s="250">
        <v>30</v>
      </c>
      <c r="M491" s="251">
        <v>190</v>
      </c>
      <c r="N491" s="252">
        <v>0</v>
      </c>
      <c r="O491" s="252">
        <v>0</v>
      </c>
      <c r="P491" s="253">
        <v>5700</v>
      </c>
      <c r="Q491" s="247" t="s">
        <v>109</v>
      </c>
      <c r="R491" s="249" t="s">
        <v>195</v>
      </c>
      <c r="S491" s="247" t="s">
        <v>289</v>
      </c>
      <c r="T491" s="247" t="s">
        <v>1</v>
      </c>
      <c r="U491" s="247" t="s">
        <v>289</v>
      </c>
      <c r="V491" s="247">
        <v>6</v>
      </c>
      <c r="W491" s="247">
        <v>171</v>
      </c>
    </row>
    <row r="492" spans="1:23" x14ac:dyDescent="0.25">
      <c r="A492" s="246">
        <v>45693</v>
      </c>
      <c r="B492" s="247" t="s">
        <v>569</v>
      </c>
      <c r="C492" s="98" t="s">
        <v>108</v>
      </c>
      <c r="D492" s="98"/>
      <c r="E492" s="247"/>
      <c r="F492" s="247" t="s">
        <v>45</v>
      </c>
      <c r="G492" s="247" t="s">
        <v>7</v>
      </c>
      <c r="H492" s="247" t="s">
        <v>290</v>
      </c>
      <c r="I492" s="248" t="s">
        <v>288</v>
      </c>
      <c r="J492" s="246">
        <v>45871</v>
      </c>
      <c r="K492" s="249">
        <v>40</v>
      </c>
      <c r="L492" s="250">
        <v>40</v>
      </c>
      <c r="M492" s="251">
        <v>220</v>
      </c>
      <c r="N492" s="252">
        <v>0</v>
      </c>
      <c r="O492" s="252">
        <v>0</v>
      </c>
      <c r="P492" s="253">
        <v>8800</v>
      </c>
      <c r="Q492" s="247" t="s">
        <v>109</v>
      </c>
      <c r="R492" s="249" t="s">
        <v>195</v>
      </c>
      <c r="S492" s="247" t="s">
        <v>289</v>
      </c>
      <c r="T492" s="247" t="s">
        <v>1</v>
      </c>
      <c r="U492" s="247" t="s">
        <v>289</v>
      </c>
      <c r="V492" s="247">
        <v>6</v>
      </c>
      <c r="W492" s="247">
        <v>178</v>
      </c>
    </row>
    <row r="493" spans="1:23" x14ac:dyDescent="0.25">
      <c r="A493" s="246">
        <v>45693</v>
      </c>
      <c r="B493" s="247" t="s">
        <v>569</v>
      </c>
      <c r="C493" s="98" t="s">
        <v>108</v>
      </c>
      <c r="D493" s="98"/>
      <c r="E493" s="247"/>
      <c r="F493" s="247" t="s">
        <v>45</v>
      </c>
      <c r="G493" s="247" t="s">
        <v>7</v>
      </c>
      <c r="H493" s="247" t="s">
        <v>290</v>
      </c>
      <c r="I493" s="248" t="s">
        <v>288</v>
      </c>
      <c r="J493" s="246">
        <v>45878</v>
      </c>
      <c r="K493" s="249">
        <v>40</v>
      </c>
      <c r="L493" s="250">
        <v>40</v>
      </c>
      <c r="M493" s="251">
        <v>220</v>
      </c>
      <c r="N493" s="252">
        <v>0</v>
      </c>
      <c r="O493" s="252">
        <v>0</v>
      </c>
      <c r="P493" s="253">
        <v>8800</v>
      </c>
      <c r="Q493" s="247" t="s">
        <v>109</v>
      </c>
      <c r="R493" s="249" t="s">
        <v>195</v>
      </c>
      <c r="S493" s="247" t="s">
        <v>289</v>
      </c>
      <c r="T493" s="247" t="s">
        <v>1</v>
      </c>
      <c r="U493" s="247" t="s">
        <v>289</v>
      </c>
      <c r="V493" s="247">
        <v>6</v>
      </c>
      <c r="W493" s="247">
        <v>185</v>
      </c>
    </row>
    <row r="494" spans="1:23" x14ac:dyDescent="0.25">
      <c r="A494" s="246">
        <v>45693</v>
      </c>
      <c r="B494" s="247" t="s">
        <v>569</v>
      </c>
      <c r="C494" s="98" t="s">
        <v>108</v>
      </c>
      <c r="D494" s="98"/>
      <c r="E494" s="247"/>
      <c r="F494" s="247" t="s">
        <v>45</v>
      </c>
      <c r="G494" s="247" t="s">
        <v>7</v>
      </c>
      <c r="H494" s="247" t="s">
        <v>290</v>
      </c>
      <c r="I494" s="248" t="s">
        <v>288</v>
      </c>
      <c r="J494" s="246">
        <v>45885</v>
      </c>
      <c r="K494" s="249">
        <v>40</v>
      </c>
      <c r="L494" s="250">
        <v>40</v>
      </c>
      <c r="M494" s="251">
        <v>220</v>
      </c>
      <c r="N494" s="252">
        <v>0</v>
      </c>
      <c r="O494" s="252">
        <v>0</v>
      </c>
      <c r="P494" s="253">
        <v>8800</v>
      </c>
      <c r="Q494" s="247" t="s">
        <v>109</v>
      </c>
      <c r="R494" s="249" t="s">
        <v>195</v>
      </c>
      <c r="S494" s="247" t="s">
        <v>289</v>
      </c>
      <c r="T494" s="247" t="s">
        <v>1</v>
      </c>
      <c r="U494" s="247" t="s">
        <v>289</v>
      </c>
      <c r="V494" s="247">
        <v>6</v>
      </c>
      <c r="W494" s="247">
        <v>192</v>
      </c>
    </row>
    <row r="495" spans="1:23" x14ac:dyDescent="0.25">
      <c r="A495" s="246">
        <v>45693</v>
      </c>
      <c r="B495" s="247" t="s">
        <v>569</v>
      </c>
      <c r="C495" s="98" t="s">
        <v>108</v>
      </c>
      <c r="D495" s="98"/>
      <c r="E495" s="247"/>
      <c r="F495" s="247" t="s">
        <v>45</v>
      </c>
      <c r="G495" s="247" t="s">
        <v>7</v>
      </c>
      <c r="H495" s="247" t="s">
        <v>290</v>
      </c>
      <c r="I495" s="248" t="s">
        <v>288</v>
      </c>
      <c r="J495" s="246">
        <v>45892</v>
      </c>
      <c r="K495" s="249">
        <v>40</v>
      </c>
      <c r="L495" s="250">
        <v>40</v>
      </c>
      <c r="M495" s="251">
        <v>220</v>
      </c>
      <c r="N495" s="252">
        <v>0</v>
      </c>
      <c r="O495" s="252">
        <v>0</v>
      </c>
      <c r="P495" s="253">
        <v>8800</v>
      </c>
      <c r="Q495" s="247" t="s">
        <v>109</v>
      </c>
      <c r="R495" s="249" t="s">
        <v>195</v>
      </c>
      <c r="S495" s="247" t="s">
        <v>289</v>
      </c>
      <c r="T495" s="247" t="s">
        <v>1</v>
      </c>
      <c r="U495" s="247" t="s">
        <v>289</v>
      </c>
      <c r="V495" s="247">
        <v>6</v>
      </c>
      <c r="W495" s="247">
        <v>199</v>
      </c>
    </row>
    <row r="496" spans="1:23" x14ac:dyDescent="0.25">
      <c r="A496" s="246">
        <v>45693</v>
      </c>
      <c r="B496" s="247" t="s">
        <v>569</v>
      </c>
      <c r="C496" s="98" t="s">
        <v>108</v>
      </c>
      <c r="D496" s="98"/>
      <c r="E496" s="247"/>
      <c r="F496" s="247" t="s">
        <v>45</v>
      </c>
      <c r="G496" s="247" t="s">
        <v>7</v>
      </c>
      <c r="H496" s="247" t="s">
        <v>290</v>
      </c>
      <c r="I496" s="248" t="s">
        <v>288</v>
      </c>
      <c r="J496" s="246">
        <v>45899</v>
      </c>
      <c r="K496" s="249">
        <v>40</v>
      </c>
      <c r="L496" s="250">
        <v>40</v>
      </c>
      <c r="M496" s="251">
        <v>220</v>
      </c>
      <c r="N496" s="252">
        <v>0</v>
      </c>
      <c r="O496" s="252">
        <v>0</v>
      </c>
      <c r="P496" s="253">
        <v>8800</v>
      </c>
      <c r="Q496" s="247" t="s">
        <v>109</v>
      </c>
      <c r="R496" s="249" t="s">
        <v>195</v>
      </c>
      <c r="S496" s="247" t="s">
        <v>289</v>
      </c>
      <c r="T496" s="247" t="s">
        <v>1</v>
      </c>
      <c r="U496" s="247" t="s">
        <v>289</v>
      </c>
      <c r="V496" s="247">
        <v>6</v>
      </c>
      <c r="W496" s="247">
        <v>206</v>
      </c>
    </row>
    <row r="497" spans="1:23" x14ac:dyDescent="0.25">
      <c r="A497" s="246">
        <v>45693</v>
      </c>
      <c r="B497" s="247" t="s">
        <v>569</v>
      </c>
      <c r="C497" s="98" t="s">
        <v>108</v>
      </c>
      <c r="D497" s="98"/>
      <c r="E497" s="247"/>
      <c r="F497" s="247" t="s">
        <v>45</v>
      </c>
      <c r="G497" s="247" t="s">
        <v>7</v>
      </c>
      <c r="H497" s="247" t="s">
        <v>290</v>
      </c>
      <c r="I497" s="248" t="s">
        <v>288</v>
      </c>
      <c r="J497" s="246">
        <v>45906</v>
      </c>
      <c r="K497" s="249">
        <v>30</v>
      </c>
      <c r="L497" s="250">
        <v>30</v>
      </c>
      <c r="M497" s="251">
        <v>190</v>
      </c>
      <c r="N497" s="252">
        <v>0</v>
      </c>
      <c r="O497" s="252">
        <v>0</v>
      </c>
      <c r="P497" s="253">
        <v>5700</v>
      </c>
      <c r="Q497" s="247" t="s">
        <v>109</v>
      </c>
      <c r="R497" s="249" t="s">
        <v>195</v>
      </c>
      <c r="S497" s="247" t="s">
        <v>289</v>
      </c>
      <c r="T497" s="247" t="s">
        <v>1</v>
      </c>
      <c r="U497" s="247" t="s">
        <v>289</v>
      </c>
      <c r="V497" s="247">
        <v>6</v>
      </c>
      <c r="W497" s="247">
        <v>213</v>
      </c>
    </row>
    <row r="498" spans="1:23" x14ac:dyDescent="0.25">
      <c r="A498" s="246">
        <v>45693</v>
      </c>
      <c r="B498" s="247" t="s">
        <v>569</v>
      </c>
      <c r="C498" s="98" t="s">
        <v>108</v>
      </c>
      <c r="D498" s="98"/>
      <c r="E498" s="247"/>
      <c r="F498" s="247" t="s">
        <v>45</v>
      </c>
      <c r="G498" s="247" t="s">
        <v>7</v>
      </c>
      <c r="H498" s="247" t="s">
        <v>290</v>
      </c>
      <c r="I498" s="248" t="s">
        <v>288</v>
      </c>
      <c r="J498" s="246">
        <v>45913</v>
      </c>
      <c r="K498" s="249">
        <v>30</v>
      </c>
      <c r="L498" s="250">
        <v>30</v>
      </c>
      <c r="M498" s="251">
        <v>190</v>
      </c>
      <c r="N498" s="252">
        <v>0</v>
      </c>
      <c r="O498" s="252">
        <v>0</v>
      </c>
      <c r="P498" s="253">
        <v>5700</v>
      </c>
      <c r="Q498" s="247" t="s">
        <v>109</v>
      </c>
      <c r="R498" s="249" t="s">
        <v>195</v>
      </c>
      <c r="S498" s="247" t="s">
        <v>289</v>
      </c>
      <c r="T498" s="247" t="s">
        <v>1</v>
      </c>
      <c r="U498" s="247" t="s">
        <v>289</v>
      </c>
      <c r="V498" s="247">
        <v>6</v>
      </c>
      <c r="W498" s="247">
        <v>220</v>
      </c>
    </row>
    <row r="499" spans="1:23" x14ac:dyDescent="0.25">
      <c r="A499" s="246">
        <v>45693</v>
      </c>
      <c r="B499" s="247" t="s">
        <v>569</v>
      </c>
      <c r="C499" s="98" t="s">
        <v>108</v>
      </c>
      <c r="D499" s="98"/>
      <c r="E499" s="247"/>
      <c r="F499" s="247" t="s">
        <v>45</v>
      </c>
      <c r="G499" s="247" t="s">
        <v>8</v>
      </c>
      <c r="H499" s="247" t="s">
        <v>293</v>
      </c>
      <c r="I499" s="248" t="s">
        <v>292</v>
      </c>
      <c r="J499" s="246">
        <v>45864</v>
      </c>
      <c r="K499" s="249">
        <v>30</v>
      </c>
      <c r="L499" s="250">
        <v>30</v>
      </c>
      <c r="M499" s="251">
        <v>190</v>
      </c>
      <c r="N499" s="252">
        <v>0</v>
      </c>
      <c r="O499" s="252">
        <v>0</v>
      </c>
      <c r="P499" s="253">
        <v>5700</v>
      </c>
      <c r="Q499" s="247" t="s">
        <v>109</v>
      </c>
      <c r="R499" s="249" t="s">
        <v>195</v>
      </c>
      <c r="S499" s="247" t="s">
        <v>1</v>
      </c>
      <c r="T499" s="247" t="s">
        <v>289</v>
      </c>
      <c r="U499" s="247" t="s">
        <v>289</v>
      </c>
      <c r="V499" s="247">
        <v>6</v>
      </c>
      <c r="W499" s="247">
        <v>171</v>
      </c>
    </row>
    <row r="500" spans="1:23" x14ac:dyDescent="0.25">
      <c r="A500" s="246">
        <v>45693</v>
      </c>
      <c r="B500" s="247" t="s">
        <v>569</v>
      </c>
      <c r="C500" s="98" t="s">
        <v>108</v>
      </c>
      <c r="D500" s="98"/>
      <c r="E500" s="247"/>
      <c r="F500" s="247" t="s">
        <v>45</v>
      </c>
      <c r="G500" s="247" t="s">
        <v>8</v>
      </c>
      <c r="H500" s="247" t="s">
        <v>293</v>
      </c>
      <c r="I500" s="248" t="s">
        <v>292</v>
      </c>
      <c r="J500" s="246">
        <v>45871</v>
      </c>
      <c r="K500" s="249">
        <v>30</v>
      </c>
      <c r="L500" s="250">
        <v>30</v>
      </c>
      <c r="M500" s="251">
        <v>190</v>
      </c>
      <c r="N500" s="252">
        <v>0</v>
      </c>
      <c r="O500" s="252">
        <v>0</v>
      </c>
      <c r="P500" s="253">
        <v>5700</v>
      </c>
      <c r="Q500" s="247" t="s">
        <v>109</v>
      </c>
      <c r="R500" s="249" t="s">
        <v>195</v>
      </c>
      <c r="S500" s="247" t="s">
        <v>1</v>
      </c>
      <c r="T500" s="247" t="s">
        <v>289</v>
      </c>
      <c r="U500" s="247" t="s">
        <v>289</v>
      </c>
      <c r="V500" s="247">
        <v>6</v>
      </c>
      <c r="W500" s="247">
        <v>178</v>
      </c>
    </row>
    <row r="501" spans="1:23" x14ac:dyDescent="0.25">
      <c r="A501" s="246">
        <v>45693</v>
      </c>
      <c r="B501" s="247" t="s">
        <v>569</v>
      </c>
      <c r="C501" s="98" t="s">
        <v>108</v>
      </c>
      <c r="D501" s="98"/>
      <c r="E501" s="247"/>
      <c r="F501" s="247" t="s">
        <v>45</v>
      </c>
      <c r="G501" s="247" t="s">
        <v>8</v>
      </c>
      <c r="H501" s="247" t="s">
        <v>293</v>
      </c>
      <c r="I501" s="248" t="s">
        <v>292</v>
      </c>
      <c r="J501" s="246">
        <v>45878</v>
      </c>
      <c r="K501" s="249">
        <v>40</v>
      </c>
      <c r="L501" s="250">
        <v>40</v>
      </c>
      <c r="M501" s="251">
        <v>220</v>
      </c>
      <c r="N501" s="252">
        <v>0</v>
      </c>
      <c r="O501" s="252">
        <v>0</v>
      </c>
      <c r="P501" s="253">
        <v>8800</v>
      </c>
      <c r="Q501" s="247" t="s">
        <v>109</v>
      </c>
      <c r="R501" s="249" t="s">
        <v>195</v>
      </c>
      <c r="S501" s="247" t="s">
        <v>1</v>
      </c>
      <c r="T501" s="247" t="s">
        <v>289</v>
      </c>
      <c r="U501" s="247" t="s">
        <v>289</v>
      </c>
      <c r="V501" s="247">
        <v>6</v>
      </c>
      <c r="W501" s="247">
        <v>185</v>
      </c>
    </row>
    <row r="502" spans="1:23" x14ac:dyDescent="0.25">
      <c r="A502" s="246">
        <v>45693</v>
      </c>
      <c r="B502" s="247" t="s">
        <v>569</v>
      </c>
      <c r="C502" s="98" t="s">
        <v>108</v>
      </c>
      <c r="D502" s="98"/>
      <c r="E502" s="247"/>
      <c r="F502" s="247" t="s">
        <v>45</v>
      </c>
      <c r="G502" s="247" t="s">
        <v>8</v>
      </c>
      <c r="H502" s="247" t="s">
        <v>293</v>
      </c>
      <c r="I502" s="248" t="s">
        <v>292</v>
      </c>
      <c r="J502" s="246">
        <v>45885</v>
      </c>
      <c r="K502" s="249">
        <v>40</v>
      </c>
      <c r="L502" s="250">
        <v>40</v>
      </c>
      <c r="M502" s="251">
        <v>220</v>
      </c>
      <c r="N502" s="252">
        <v>0</v>
      </c>
      <c r="O502" s="252">
        <v>0</v>
      </c>
      <c r="P502" s="253">
        <v>8800</v>
      </c>
      <c r="Q502" s="247" t="s">
        <v>109</v>
      </c>
      <c r="R502" s="249" t="s">
        <v>195</v>
      </c>
      <c r="S502" s="247" t="s">
        <v>1</v>
      </c>
      <c r="T502" s="247" t="s">
        <v>289</v>
      </c>
      <c r="U502" s="247" t="s">
        <v>289</v>
      </c>
      <c r="V502" s="247">
        <v>6</v>
      </c>
      <c r="W502" s="247">
        <v>192</v>
      </c>
    </row>
    <row r="503" spans="1:23" x14ac:dyDescent="0.25">
      <c r="A503" s="246">
        <v>45693</v>
      </c>
      <c r="B503" s="247" t="s">
        <v>569</v>
      </c>
      <c r="C503" s="98" t="s">
        <v>108</v>
      </c>
      <c r="D503" s="98"/>
      <c r="E503" s="247"/>
      <c r="F503" s="247" t="s">
        <v>45</v>
      </c>
      <c r="G503" s="247" t="s">
        <v>8</v>
      </c>
      <c r="H503" s="247" t="s">
        <v>293</v>
      </c>
      <c r="I503" s="248" t="s">
        <v>292</v>
      </c>
      <c r="J503" s="246">
        <v>45892</v>
      </c>
      <c r="K503" s="249">
        <v>40</v>
      </c>
      <c r="L503" s="250">
        <v>40</v>
      </c>
      <c r="M503" s="251">
        <v>220</v>
      </c>
      <c r="N503" s="252">
        <v>0</v>
      </c>
      <c r="O503" s="252">
        <v>0</v>
      </c>
      <c r="P503" s="253">
        <v>8800</v>
      </c>
      <c r="Q503" s="247" t="s">
        <v>109</v>
      </c>
      <c r="R503" s="249" t="s">
        <v>195</v>
      </c>
      <c r="S503" s="247" t="s">
        <v>1</v>
      </c>
      <c r="T503" s="247" t="s">
        <v>289</v>
      </c>
      <c r="U503" s="247" t="s">
        <v>289</v>
      </c>
      <c r="V503" s="247">
        <v>6</v>
      </c>
      <c r="W503" s="247">
        <v>199</v>
      </c>
    </row>
    <row r="504" spans="1:23" x14ac:dyDescent="0.25">
      <c r="A504" s="246">
        <v>45693</v>
      </c>
      <c r="B504" s="247" t="s">
        <v>569</v>
      </c>
      <c r="C504" s="98" t="s">
        <v>108</v>
      </c>
      <c r="D504" s="98"/>
      <c r="E504" s="247"/>
      <c r="F504" s="247" t="s">
        <v>45</v>
      </c>
      <c r="G504" s="247" t="s">
        <v>8</v>
      </c>
      <c r="H504" s="247" t="s">
        <v>293</v>
      </c>
      <c r="I504" s="248" t="s">
        <v>292</v>
      </c>
      <c r="J504" s="246">
        <v>45899</v>
      </c>
      <c r="K504" s="249">
        <v>40</v>
      </c>
      <c r="L504" s="250">
        <v>40</v>
      </c>
      <c r="M504" s="251">
        <v>220</v>
      </c>
      <c r="N504" s="252">
        <v>0</v>
      </c>
      <c r="O504" s="252">
        <v>0</v>
      </c>
      <c r="P504" s="253">
        <v>8800</v>
      </c>
      <c r="Q504" s="247" t="s">
        <v>109</v>
      </c>
      <c r="R504" s="249" t="s">
        <v>195</v>
      </c>
      <c r="S504" s="247" t="s">
        <v>1</v>
      </c>
      <c r="T504" s="247" t="s">
        <v>289</v>
      </c>
      <c r="U504" s="247" t="s">
        <v>289</v>
      </c>
      <c r="V504" s="247">
        <v>6</v>
      </c>
      <c r="W504" s="247">
        <v>206</v>
      </c>
    </row>
    <row r="505" spans="1:23" x14ac:dyDescent="0.25">
      <c r="A505" s="246">
        <v>45693</v>
      </c>
      <c r="B505" s="247" t="s">
        <v>569</v>
      </c>
      <c r="C505" s="98" t="s">
        <v>108</v>
      </c>
      <c r="D505" s="98"/>
      <c r="E505" s="247"/>
      <c r="F505" s="247" t="s">
        <v>45</v>
      </c>
      <c r="G505" s="247" t="s">
        <v>8</v>
      </c>
      <c r="H505" s="247" t="s">
        <v>293</v>
      </c>
      <c r="I505" s="248" t="s">
        <v>292</v>
      </c>
      <c r="J505" s="246">
        <v>45906</v>
      </c>
      <c r="K505" s="249">
        <v>40</v>
      </c>
      <c r="L505" s="250">
        <v>40</v>
      </c>
      <c r="M505" s="251">
        <v>220</v>
      </c>
      <c r="N505" s="252">
        <v>0</v>
      </c>
      <c r="O505" s="252">
        <v>0</v>
      </c>
      <c r="P505" s="253">
        <v>8800</v>
      </c>
      <c r="Q505" s="247" t="s">
        <v>109</v>
      </c>
      <c r="R505" s="249" t="s">
        <v>195</v>
      </c>
      <c r="S505" s="247" t="s">
        <v>1</v>
      </c>
      <c r="T505" s="247" t="s">
        <v>289</v>
      </c>
      <c r="U505" s="247" t="s">
        <v>289</v>
      </c>
      <c r="V505" s="247">
        <v>6</v>
      </c>
      <c r="W505" s="247">
        <v>213</v>
      </c>
    </row>
    <row r="506" spans="1:23" x14ac:dyDescent="0.25">
      <c r="A506" s="246">
        <v>45693</v>
      </c>
      <c r="B506" s="247" t="s">
        <v>569</v>
      </c>
      <c r="C506" s="98" t="s">
        <v>108</v>
      </c>
      <c r="D506" s="98"/>
      <c r="E506" s="247"/>
      <c r="F506" s="247" t="s">
        <v>45</v>
      </c>
      <c r="G506" s="247" t="s">
        <v>8</v>
      </c>
      <c r="H506" s="247" t="s">
        <v>293</v>
      </c>
      <c r="I506" s="248" t="s">
        <v>292</v>
      </c>
      <c r="J506" s="246">
        <v>45913</v>
      </c>
      <c r="K506" s="249">
        <v>30</v>
      </c>
      <c r="L506" s="250">
        <v>30</v>
      </c>
      <c r="M506" s="251">
        <v>190</v>
      </c>
      <c r="N506" s="252">
        <v>0</v>
      </c>
      <c r="O506" s="252">
        <v>0</v>
      </c>
      <c r="P506" s="253">
        <v>5700</v>
      </c>
      <c r="Q506" s="247" t="s">
        <v>109</v>
      </c>
      <c r="R506" s="249" t="s">
        <v>195</v>
      </c>
      <c r="S506" s="247" t="s">
        <v>1</v>
      </c>
      <c r="T506" s="247" t="s">
        <v>289</v>
      </c>
      <c r="U506" s="247" t="s">
        <v>289</v>
      </c>
      <c r="V506" s="247">
        <v>6</v>
      </c>
      <c r="W506" s="247">
        <v>220</v>
      </c>
    </row>
    <row r="507" spans="1:23" x14ac:dyDescent="0.25">
      <c r="A507" s="246">
        <v>45693</v>
      </c>
      <c r="B507" s="247" t="s">
        <v>569</v>
      </c>
      <c r="C507" s="98" t="s">
        <v>108</v>
      </c>
      <c r="D507" s="98"/>
      <c r="E507" s="247"/>
      <c r="F507" s="247" t="s">
        <v>45</v>
      </c>
      <c r="G507" s="247" t="s">
        <v>8</v>
      </c>
      <c r="H507" s="247" t="s">
        <v>293</v>
      </c>
      <c r="I507" s="248" t="s">
        <v>292</v>
      </c>
      <c r="J507" s="246">
        <v>45920</v>
      </c>
      <c r="K507" s="249">
        <v>30</v>
      </c>
      <c r="L507" s="250">
        <v>30</v>
      </c>
      <c r="M507" s="251">
        <v>190</v>
      </c>
      <c r="N507" s="252">
        <v>0</v>
      </c>
      <c r="O507" s="252">
        <v>0</v>
      </c>
      <c r="P507" s="253">
        <v>5700</v>
      </c>
      <c r="Q507" s="247" t="s">
        <v>109</v>
      </c>
      <c r="R507" s="249" t="s">
        <v>195</v>
      </c>
      <c r="S507" s="247" t="s">
        <v>1</v>
      </c>
      <c r="T507" s="247" t="s">
        <v>289</v>
      </c>
      <c r="U507" s="247" t="s">
        <v>289</v>
      </c>
      <c r="V507" s="247">
        <v>6</v>
      </c>
      <c r="W507" s="247">
        <v>227</v>
      </c>
    </row>
    <row r="508" spans="1:23" x14ac:dyDescent="0.25">
      <c r="A508" s="246">
        <v>45692.5</v>
      </c>
      <c r="B508" s="247" t="s">
        <v>311</v>
      </c>
      <c r="C508" s="98" t="s">
        <v>153</v>
      </c>
      <c r="D508" s="98"/>
      <c r="E508" s="247" t="s">
        <v>394</v>
      </c>
      <c r="F508" s="247" t="s">
        <v>47</v>
      </c>
      <c r="G508" s="247" t="s">
        <v>7</v>
      </c>
      <c r="H508" s="247" t="s">
        <v>203</v>
      </c>
      <c r="I508" s="248" t="s">
        <v>23</v>
      </c>
      <c r="J508" s="246">
        <v>45772</v>
      </c>
      <c r="K508" s="249">
        <v>1</v>
      </c>
      <c r="L508" s="250">
        <v>1</v>
      </c>
      <c r="M508" s="251">
        <v>164.99</v>
      </c>
      <c r="N508" s="252">
        <v>20.25</v>
      </c>
      <c r="O508" s="252">
        <v>53</v>
      </c>
      <c r="P508" s="253">
        <v>238.24</v>
      </c>
      <c r="Q508" s="247" t="s">
        <v>109</v>
      </c>
      <c r="R508" s="249" t="s">
        <v>154</v>
      </c>
      <c r="S508" s="247" t="s">
        <v>2</v>
      </c>
      <c r="T508" s="247" t="s">
        <v>1</v>
      </c>
      <c r="U508" s="247" t="s">
        <v>2</v>
      </c>
      <c r="V508" s="247">
        <v>5</v>
      </c>
      <c r="W508" s="247">
        <v>79.5</v>
      </c>
    </row>
    <row r="509" spans="1:23" x14ac:dyDescent="0.25">
      <c r="A509" s="246">
        <v>45692.5</v>
      </c>
      <c r="B509" s="247" t="s">
        <v>311</v>
      </c>
      <c r="C509" s="98" t="s">
        <v>153</v>
      </c>
      <c r="D509" s="98"/>
      <c r="E509" s="247" t="s">
        <v>394</v>
      </c>
      <c r="F509" s="247" t="s">
        <v>47</v>
      </c>
      <c r="G509" s="247" t="s">
        <v>7</v>
      </c>
      <c r="H509" s="247" t="s">
        <v>203</v>
      </c>
      <c r="I509" s="248" t="s">
        <v>23</v>
      </c>
      <c r="J509" s="246">
        <v>45772</v>
      </c>
      <c r="K509" s="249">
        <v>1</v>
      </c>
      <c r="L509" s="250">
        <v>1</v>
      </c>
      <c r="M509" s="251">
        <v>164.99</v>
      </c>
      <c r="N509" s="252">
        <v>20.25</v>
      </c>
      <c r="O509" s="252">
        <v>53</v>
      </c>
      <c r="P509" s="253">
        <v>238.24</v>
      </c>
      <c r="Q509" s="247" t="s">
        <v>109</v>
      </c>
      <c r="R509" s="249" t="s">
        <v>154</v>
      </c>
      <c r="S509" s="247" t="s">
        <v>2</v>
      </c>
      <c r="T509" s="247" t="s">
        <v>1</v>
      </c>
      <c r="U509" s="247" t="s">
        <v>2</v>
      </c>
      <c r="V509" s="247">
        <v>5</v>
      </c>
      <c r="W509" s="247">
        <v>79.5</v>
      </c>
    </row>
    <row r="510" spans="1:23" x14ac:dyDescent="0.25">
      <c r="A510" s="246">
        <v>45692.5</v>
      </c>
      <c r="B510" s="247" t="s">
        <v>311</v>
      </c>
      <c r="C510" s="98" t="s">
        <v>153</v>
      </c>
      <c r="D510" s="98"/>
      <c r="E510" s="247" t="s">
        <v>394</v>
      </c>
      <c r="F510" s="247" t="s">
        <v>47</v>
      </c>
      <c r="G510" s="247" t="s">
        <v>7</v>
      </c>
      <c r="H510" s="247" t="s">
        <v>203</v>
      </c>
      <c r="I510" s="248" t="s">
        <v>23</v>
      </c>
      <c r="J510" s="246">
        <v>45772</v>
      </c>
      <c r="K510" s="249">
        <v>1</v>
      </c>
      <c r="L510" s="250">
        <v>1</v>
      </c>
      <c r="M510" s="251">
        <v>219.99</v>
      </c>
      <c r="N510" s="252">
        <v>24.840000000000003</v>
      </c>
      <c r="O510" s="252">
        <v>53</v>
      </c>
      <c r="P510" s="253">
        <v>297.83000000000004</v>
      </c>
      <c r="Q510" s="247" t="s">
        <v>109</v>
      </c>
      <c r="R510" s="249" t="s">
        <v>154</v>
      </c>
      <c r="S510" s="247" t="s">
        <v>2</v>
      </c>
      <c r="T510" s="247" t="s">
        <v>1</v>
      </c>
      <c r="U510" s="247" t="s">
        <v>2</v>
      </c>
      <c r="V510" s="247">
        <v>5</v>
      </c>
      <c r="W510" s="247">
        <v>79.5</v>
      </c>
    </row>
    <row r="511" spans="1:23" x14ac:dyDescent="0.25">
      <c r="A511" s="246">
        <v>45692.5</v>
      </c>
      <c r="B511" s="247" t="s">
        <v>311</v>
      </c>
      <c r="C511" s="98" t="s">
        <v>153</v>
      </c>
      <c r="D511" s="98"/>
      <c r="E511" s="247" t="s">
        <v>394</v>
      </c>
      <c r="F511" s="247" t="s">
        <v>47</v>
      </c>
      <c r="G511" s="247" t="s">
        <v>7</v>
      </c>
      <c r="H511" s="247" t="s">
        <v>203</v>
      </c>
      <c r="I511" s="248" t="s">
        <v>23</v>
      </c>
      <c r="J511" s="246">
        <v>45772</v>
      </c>
      <c r="K511" s="249">
        <v>1</v>
      </c>
      <c r="L511" s="250">
        <v>1</v>
      </c>
      <c r="M511" s="251">
        <v>219.99</v>
      </c>
      <c r="N511" s="252">
        <v>24.840000000000003</v>
      </c>
      <c r="O511" s="252">
        <v>53</v>
      </c>
      <c r="P511" s="253">
        <v>297.83000000000004</v>
      </c>
      <c r="Q511" s="247" t="s">
        <v>109</v>
      </c>
      <c r="R511" s="249" t="s">
        <v>154</v>
      </c>
      <c r="S511" s="247" t="s">
        <v>2</v>
      </c>
      <c r="T511" s="247" t="s">
        <v>1</v>
      </c>
      <c r="U511" s="247" t="s">
        <v>2</v>
      </c>
      <c r="V511" s="247">
        <v>5</v>
      </c>
      <c r="W511" s="247">
        <v>79.5</v>
      </c>
    </row>
    <row r="512" spans="1:23" x14ac:dyDescent="0.25">
      <c r="A512" s="246">
        <v>45693</v>
      </c>
      <c r="B512" s="247" t="s">
        <v>301</v>
      </c>
      <c r="C512" s="98" t="s">
        <v>108</v>
      </c>
      <c r="D512" s="98"/>
      <c r="E512" s="247"/>
      <c r="F512" s="247" t="s">
        <v>45</v>
      </c>
      <c r="G512" s="247" t="s">
        <v>7</v>
      </c>
      <c r="H512" s="247" t="s">
        <v>1223</v>
      </c>
      <c r="I512" s="248" t="s">
        <v>23</v>
      </c>
      <c r="J512" s="246">
        <v>45880</v>
      </c>
      <c r="K512" s="249">
        <v>4</v>
      </c>
      <c r="L512" s="250">
        <v>4</v>
      </c>
      <c r="M512" s="251">
        <v>225</v>
      </c>
      <c r="N512" s="252">
        <v>0</v>
      </c>
      <c r="O512" s="252">
        <v>0</v>
      </c>
      <c r="P512" s="253">
        <v>900</v>
      </c>
      <c r="Q512" s="247" t="s">
        <v>109</v>
      </c>
      <c r="R512" s="249" t="s">
        <v>195</v>
      </c>
      <c r="S512" s="247" t="s">
        <v>2</v>
      </c>
      <c r="T512" s="247" t="s">
        <v>1</v>
      </c>
      <c r="U512" s="247" t="s">
        <v>2</v>
      </c>
      <c r="V512" s="247">
        <v>1</v>
      </c>
      <c r="W512" s="247">
        <v>187</v>
      </c>
    </row>
    <row r="513" spans="1:23" x14ac:dyDescent="0.25">
      <c r="A513" s="246">
        <v>45693</v>
      </c>
      <c r="B513" s="247" t="s">
        <v>301</v>
      </c>
      <c r="C513" s="98" t="s">
        <v>108</v>
      </c>
      <c r="D513" s="98"/>
      <c r="E513" s="247"/>
      <c r="F513" s="247" t="s">
        <v>45</v>
      </c>
      <c r="G513" s="247" t="s">
        <v>8</v>
      </c>
      <c r="H513" s="247" t="s">
        <v>1221</v>
      </c>
      <c r="I513" s="248" t="s">
        <v>24</v>
      </c>
      <c r="J513" s="246">
        <v>45894</v>
      </c>
      <c r="K513" s="249">
        <v>4</v>
      </c>
      <c r="L513" s="250">
        <v>4</v>
      </c>
      <c r="M513" s="251">
        <v>225</v>
      </c>
      <c r="N513" s="252">
        <v>0</v>
      </c>
      <c r="O513" s="252">
        <v>0</v>
      </c>
      <c r="P513" s="253">
        <v>900</v>
      </c>
      <c r="Q513" s="247" t="s">
        <v>109</v>
      </c>
      <c r="R513" s="249" t="s">
        <v>195</v>
      </c>
      <c r="S513" s="247" t="s">
        <v>1</v>
      </c>
      <c r="T513" s="247" t="s">
        <v>2</v>
      </c>
      <c r="U513" s="247" t="s">
        <v>2</v>
      </c>
      <c r="V513" s="247">
        <v>1</v>
      </c>
      <c r="W513" s="247">
        <v>201</v>
      </c>
    </row>
    <row r="514" spans="1:23" x14ac:dyDescent="0.25">
      <c r="A514" s="246">
        <v>45693</v>
      </c>
      <c r="B514" s="247" t="s">
        <v>279</v>
      </c>
      <c r="C514" s="98" t="s">
        <v>153</v>
      </c>
      <c r="D514" s="98"/>
      <c r="E514" s="247" t="s">
        <v>395</v>
      </c>
      <c r="F514" s="247" t="s">
        <v>47</v>
      </c>
      <c r="G514" s="247" t="s">
        <v>7</v>
      </c>
      <c r="H514" s="247" t="s">
        <v>291</v>
      </c>
      <c r="I514" s="248" t="s">
        <v>300</v>
      </c>
      <c r="J514" s="246">
        <v>45780</v>
      </c>
      <c r="K514" s="249">
        <v>2</v>
      </c>
      <c r="L514" s="250">
        <v>2</v>
      </c>
      <c r="M514" s="251">
        <v>315</v>
      </c>
      <c r="N514" s="252">
        <v>0</v>
      </c>
      <c r="O514" s="252">
        <v>0</v>
      </c>
      <c r="P514" s="253">
        <v>630</v>
      </c>
      <c r="Q514" s="247" t="s">
        <v>109</v>
      </c>
      <c r="R514" s="249" t="s">
        <v>154</v>
      </c>
      <c r="S514" s="247" t="s">
        <v>1</v>
      </c>
      <c r="T514" s="247" t="s">
        <v>299</v>
      </c>
      <c r="U514" s="247" t="s">
        <v>299</v>
      </c>
      <c r="V514" s="247">
        <v>6</v>
      </c>
      <c r="W514" s="247">
        <v>87</v>
      </c>
    </row>
    <row r="515" spans="1:23" x14ac:dyDescent="0.25">
      <c r="A515" s="246">
        <v>45693</v>
      </c>
      <c r="B515" s="247" t="s">
        <v>279</v>
      </c>
      <c r="C515" s="98" t="s">
        <v>153</v>
      </c>
      <c r="D515" s="98"/>
      <c r="E515" s="247" t="s">
        <v>396</v>
      </c>
      <c r="F515" s="247" t="s">
        <v>47</v>
      </c>
      <c r="G515" s="247" t="s">
        <v>7</v>
      </c>
      <c r="H515" s="247" t="s">
        <v>116</v>
      </c>
      <c r="I515" s="248" t="s">
        <v>24</v>
      </c>
      <c r="J515" s="246">
        <v>45781</v>
      </c>
      <c r="K515" s="249">
        <v>2</v>
      </c>
      <c r="L515" s="250">
        <v>2</v>
      </c>
      <c r="M515" s="251">
        <v>200</v>
      </c>
      <c r="N515" s="252">
        <v>0</v>
      </c>
      <c r="O515" s="252">
        <v>0</v>
      </c>
      <c r="P515" s="253">
        <v>400</v>
      </c>
      <c r="Q515" s="247" t="s">
        <v>109</v>
      </c>
      <c r="R515" s="249" t="s">
        <v>154</v>
      </c>
      <c r="S515" s="247" t="s">
        <v>1</v>
      </c>
      <c r="T515" s="247" t="s">
        <v>2</v>
      </c>
      <c r="U515" s="247" t="s">
        <v>2</v>
      </c>
      <c r="V515" s="247">
        <v>7</v>
      </c>
      <c r="W515" s="247">
        <v>88</v>
      </c>
    </row>
    <row r="516" spans="1:23" x14ac:dyDescent="0.25">
      <c r="A516" s="246">
        <v>45693</v>
      </c>
      <c r="B516" s="247" t="s">
        <v>569</v>
      </c>
      <c r="C516" s="98" t="s">
        <v>108</v>
      </c>
      <c r="D516" s="98"/>
      <c r="E516" s="247"/>
      <c r="F516" s="247" t="s">
        <v>45</v>
      </c>
      <c r="G516" s="247" t="s">
        <v>7</v>
      </c>
      <c r="H516" s="247" t="s">
        <v>397</v>
      </c>
      <c r="I516" s="248" t="s">
        <v>298</v>
      </c>
      <c r="J516" s="246">
        <v>45864</v>
      </c>
      <c r="K516" s="249">
        <v>30</v>
      </c>
      <c r="L516" s="250">
        <v>30</v>
      </c>
      <c r="M516" s="251">
        <v>230</v>
      </c>
      <c r="N516" s="252">
        <v>0</v>
      </c>
      <c r="O516" s="252">
        <v>0</v>
      </c>
      <c r="P516" s="253">
        <v>6900</v>
      </c>
      <c r="Q516" s="247" t="s">
        <v>109</v>
      </c>
      <c r="R516" s="249" t="s">
        <v>195</v>
      </c>
      <c r="S516" s="247" t="s">
        <v>299</v>
      </c>
      <c r="T516" s="247" t="s">
        <v>1</v>
      </c>
      <c r="U516" s="247" t="s">
        <v>299</v>
      </c>
      <c r="V516" s="247">
        <v>6</v>
      </c>
      <c r="W516" s="247">
        <v>171</v>
      </c>
    </row>
    <row r="517" spans="1:23" x14ac:dyDescent="0.25">
      <c r="A517" s="246">
        <v>45693</v>
      </c>
      <c r="B517" s="247" t="s">
        <v>569</v>
      </c>
      <c r="C517" s="98" t="s">
        <v>108</v>
      </c>
      <c r="D517" s="98"/>
      <c r="E517" s="247"/>
      <c r="F517" s="247" t="s">
        <v>45</v>
      </c>
      <c r="G517" s="247" t="s">
        <v>7</v>
      </c>
      <c r="H517" s="247" t="s">
        <v>397</v>
      </c>
      <c r="I517" s="248" t="s">
        <v>298</v>
      </c>
      <c r="J517" s="246">
        <v>45871</v>
      </c>
      <c r="K517" s="249">
        <v>40</v>
      </c>
      <c r="L517" s="250">
        <v>40</v>
      </c>
      <c r="M517" s="251">
        <v>260</v>
      </c>
      <c r="N517" s="252">
        <v>0</v>
      </c>
      <c r="O517" s="252">
        <v>0</v>
      </c>
      <c r="P517" s="253">
        <v>10400</v>
      </c>
      <c r="Q517" s="247" t="s">
        <v>109</v>
      </c>
      <c r="R517" s="249" t="s">
        <v>195</v>
      </c>
      <c r="S517" s="247" t="s">
        <v>299</v>
      </c>
      <c r="T517" s="247" t="s">
        <v>1</v>
      </c>
      <c r="U517" s="247" t="s">
        <v>299</v>
      </c>
      <c r="V517" s="247">
        <v>6</v>
      </c>
      <c r="W517" s="247">
        <v>178</v>
      </c>
    </row>
    <row r="518" spans="1:23" x14ac:dyDescent="0.25">
      <c r="A518" s="246">
        <v>45693</v>
      </c>
      <c r="B518" s="247" t="s">
        <v>569</v>
      </c>
      <c r="C518" s="98" t="s">
        <v>108</v>
      </c>
      <c r="D518" s="98"/>
      <c r="E518" s="247"/>
      <c r="F518" s="247" t="s">
        <v>45</v>
      </c>
      <c r="G518" s="247" t="s">
        <v>7</v>
      </c>
      <c r="H518" s="247" t="s">
        <v>397</v>
      </c>
      <c r="I518" s="248" t="s">
        <v>298</v>
      </c>
      <c r="J518" s="246">
        <v>45878</v>
      </c>
      <c r="K518" s="249">
        <v>40</v>
      </c>
      <c r="L518" s="250">
        <v>40</v>
      </c>
      <c r="M518" s="251">
        <v>260</v>
      </c>
      <c r="N518" s="252">
        <v>0</v>
      </c>
      <c r="O518" s="252">
        <v>0</v>
      </c>
      <c r="P518" s="253">
        <v>10400</v>
      </c>
      <c r="Q518" s="247" t="s">
        <v>109</v>
      </c>
      <c r="R518" s="249" t="s">
        <v>195</v>
      </c>
      <c r="S518" s="247" t="s">
        <v>299</v>
      </c>
      <c r="T518" s="247" t="s">
        <v>1</v>
      </c>
      <c r="U518" s="247" t="s">
        <v>299</v>
      </c>
      <c r="V518" s="247">
        <v>6</v>
      </c>
      <c r="W518" s="247">
        <v>185</v>
      </c>
    </row>
    <row r="519" spans="1:23" x14ac:dyDescent="0.25">
      <c r="A519" s="246">
        <v>45693</v>
      </c>
      <c r="B519" s="247" t="s">
        <v>386</v>
      </c>
      <c r="C519" s="98" t="s">
        <v>108</v>
      </c>
      <c r="D519" s="98"/>
      <c r="E519" s="247"/>
      <c r="F519" s="247" t="s">
        <v>45</v>
      </c>
      <c r="G519" s="247" t="s">
        <v>7</v>
      </c>
      <c r="H519" s="247" t="s">
        <v>397</v>
      </c>
      <c r="I519" s="248" t="s">
        <v>298</v>
      </c>
      <c r="J519" s="246">
        <v>45885</v>
      </c>
      <c r="K519" s="249">
        <v>0</v>
      </c>
      <c r="L519" s="250">
        <v>0</v>
      </c>
      <c r="M519" s="251">
        <v>260</v>
      </c>
      <c r="N519" s="252">
        <v>0</v>
      </c>
      <c r="O519" s="252">
        <v>0</v>
      </c>
      <c r="P519" s="253">
        <v>0</v>
      </c>
      <c r="Q519" s="247" t="s">
        <v>109</v>
      </c>
      <c r="R519" s="249" t="s">
        <v>195</v>
      </c>
      <c r="S519" s="247" t="s">
        <v>299</v>
      </c>
      <c r="T519" s="247" t="s">
        <v>1</v>
      </c>
      <c r="U519" s="247" t="s">
        <v>299</v>
      </c>
      <c r="V519" s="247">
        <v>6</v>
      </c>
      <c r="W519" s="247">
        <v>192</v>
      </c>
    </row>
    <row r="520" spans="1:23" x14ac:dyDescent="0.25">
      <c r="A520" s="246">
        <v>45693</v>
      </c>
      <c r="B520" s="247" t="s">
        <v>386</v>
      </c>
      <c r="C520" s="98" t="s">
        <v>108</v>
      </c>
      <c r="D520" s="98"/>
      <c r="E520" s="247"/>
      <c r="F520" s="247" t="s">
        <v>45</v>
      </c>
      <c r="G520" s="247" t="s">
        <v>7</v>
      </c>
      <c r="H520" s="247" t="s">
        <v>397</v>
      </c>
      <c r="I520" s="248" t="s">
        <v>298</v>
      </c>
      <c r="J520" s="246">
        <v>45892</v>
      </c>
      <c r="K520" s="249">
        <v>0</v>
      </c>
      <c r="L520" s="250">
        <v>0</v>
      </c>
      <c r="M520" s="251">
        <v>260</v>
      </c>
      <c r="N520" s="252">
        <v>0</v>
      </c>
      <c r="O520" s="252">
        <v>0</v>
      </c>
      <c r="P520" s="253">
        <v>0</v>
      </c>
      <c r="Q520" s="247" t="s">
        <v>109</v>
      </c>
      <c r="R520" s="249" t="s">
        <v>195</v>
      </c>
      <c r="S520" s="247" t="s">
        <v>299</v>
      </c>
      <c r="T520" s="247" t="s">
        <v>1</v>
      </c>
      <c r="U520" s="247" t="s">
        <v>299</v>
      </c>
      <c r="V520" s="247">
        <v>6</v>
      </c>
      <c r="W520" s="247">
        <v>199</v>
      </c>
    </row>
    <row r="521" spans="1:23" x14ac:dyDescent="0.25">
      <c r="A521" s="246">
        <v>45693</v>
      </c>
      <c r="B521" s="247" t="s">
        <v>386</v>
      </c>
      <c r="C521" s="98" t="s">
        <v>108</v>
      </c>
      <c r="D521" s="98"/>
      <c r="E521" s="247"/>
      <c r="F521" s="247" t="s">
        <v>45</v>
      </c>
      <c r="G521" s="247" t="s">
        <v>7</v>
      </c>
      <c r="H521" s="247" t="s">
        <v>397</v>
      </c>
      <c r="I521" s="248" t="s">
        <v>298</v>
      </c>
      <c r="J521" s="246">
        <v>45899</v>
      </c>
      <c r="K521" s="249">
        <v>0</v>
      </c>
      <c r="L521" s="250">
        <v>0</v>
      </c>
      <c r="M521" s="251">
        <v>260</v>
      </c>
      <c r="N521" s="252">
        <v>0</v>
      </c>
      <c r="O521" s="252">
        <v>0</v>
      </c>
      <c r="P521" s="253">
        <v>0</v>
      </c>
      <c r="Q521" s="247" t="s">
        <v>109</v>
      </c>
      <c r="R521" s="249" t="s">
        <v>195</v>
      </c>
      <c r="S521" s="247" t="s">
        <v>299</v>
      </c>
      <c r="T521" s="247" t="s">
        <v>1</v>
      </c>
      <c r="U521" s="247" t="s">
        <v>299</v>
      </c>
      <c r="V521" s="247">
        <v>6</v>
      </c>
      <c r="W521" s="247">
        <v>206</v>
      </c>
    </row>
    <row r="522" spans="1:23" x14ac:dyDescent="0.25">
      <c r="A522" s="246">
        <v>45693</v>
      </c>
      <c r="B522" s="247" t="s">
        <v>569</v>
      </c>
      <c r="C522" s="98" t="s">
        <v>108</v>
      </c>
      <c r="D522" s="98"/>
      <c r="E522" s="247"/>
      <c r="F522" s="247" t="s">
        <v>45</v>
      </c>
      <c r="G522" s="247" t="s">
        <v>8</v>
      </c>
      <c r="H522" s="247" t="s">
        <v>365</v>
      </c>
      <c r="I522" s="248" t="s">
        <v>300</v>
      </c>
      <c r="J522" s="246">
        <v>45871</v>
      </c>
      <c r="K522" s="249">
        <v>30</v>
      </c>
      <c r="L522" s="250">
        <v>30</v>
      </c>
      <c r="M522" s="251">
        <v>230</v>
      </c>
      <c r="N522" s="252">
        <v>0</v>
      </c>
      <c r="O522" s="252">
        <v>0</v>
      </c>
      <c r="P522" s="253">
        <v>6900</v>
      </c>
      <c r="Q522" s="247" t="s">
        <v>109</v>
      </c>
      <c r="R522" s="249" t="s">
        <v>195</v>
      </c>
      <c r="S522" s="247" t="s">
        <v>1</v>
      </c>
      <c r="T522" s="247" t="s">
        <v>299</v>
      </c>
      <c r="U522" s="247" t="s">
        <v>299</v>
      </c>
      <c r="V522" s="247">
        <v>6</v>
      </c>
      <c r="W522" s="247">
        <v>178</v>
      </c>
    </row>
    <row r="523" spans="1:23" x14ac:dyDescent="0.25">
      <c r="A523" s="246">
        <v>45693</v>
      </c>
      <c r="B523" s="247" t="s">
        <v>569</v>
      </c>
      <c r="C523" s="98" t="s">
        <v>108</v>
      </c>
      <c r="D523" s="98"/>
      <c r="E523" s="247"/>
      <c r="F523" s="247" t="s">
        <v>45</v>
      </c>
      <c r="G523" s="247" t="s">
        <v>8</v>
      </c>
      <c r="H523" s="247" t="s">
        <v>365</v>
      </c>
      <c r="I523" s="248" t="s">
        <v>300</v>
      </c>
      <c r="J523" s="246">
        <v>45878</v>
      </c>
      <c r="K523" s="249">
        <v>40</v>
      </c>
      <c r="L523" s="250">
        <v>40</v>
      </c>
      <c r="M523" s="251">
        <v>260</v>
      </c>
      <c r="N523" s="252">
        <v>0</v>
      </c>
      <c r="O523" s="252">
        <v>0</v>
      </c>
      <c r="P523" s="253">
        <v>10400</v>
      </c>
      <c r="Q523" s="247" t="s">
        <v>109</v>
      </c>
      <c r="R523" s="249" t="s">
        <v>195</v>
      </c>
      <c r="S523" s="247" t="s">
        <v>1</v>
      </c>
      <c r="T523" s="247" t="s">
        <v>299</v>
      </c>
      <c r="U523" s="247" t="s">
        <v>299</v>
      </c>
      <c r="V523" s="247">
        <v>6</v>
      </c>
      <c r="W523" s="247">
        <v>185</v>
      </c>
    </row>
    <row r="524" spans="1:23" x14ac:dyDescent="0.25">
      <c r="A524" s="246">
        <v>45693</v>
      </c>
      <c r="B524" s="247" t="s">
        <v>569</v>
      </c>
      <c r="C524" s="98" t="s">
        <v>108</v>
      </c>
      <c r="D524" s="98"/>
      <c r="E524" s="247"/>
      <c r="F524" s="247" t="s">
        <v>45</v>
      </c>
      <c r="G524" s="247" t="s">
        <v>8</v>
      </c>
      <c r="H524" s="247" t="s">
        <v>365</v>
      </c>
      <c r="I524" s="248" t="s">
        <v>300</v>
      </c>
      <c r="J524" s="246">
        <v>45885</v>
      </c>
      <c r="K524" s="249">
        <v>40</v>
      </c>
      <c r="L524" s="250">
        <v>40</v>
      </c>
      <c r="M524" s="251">
        <v>260</v>
      </c>
      <c r="N524" s="252">
        <v>0</v>
      </c>
      <c r="O524" s="252">
        <v>0</v>
      </c>
      <c r="P524" s="253">
        <v>10400</v>
      </c>
      <c r="Q524" s="247" t="s">
        <v>109</v>
      </c>
      <c r="R524" s="249" t="s">
        <v>195</v>
      </c>
      <c r="S524" s="247" t="s">
        <v>1</v>
      </c>
      <c r="T524" s="247" t="s">
        <v>299</v>
      </c>
      <c r="U524" s="247" t="s">
        <v>299</v>
      </c>
      <c r="V524" s="247">
        <v>6</v>
      </c>
      <c r="W524" s="247">
        <v>192</v>
      </c>
    </row>
    <row r="525" spans="1:23" x14ac:dyDescent="0.25">
      <c r="A525" s="246">
        <v>45693</v>
      </c>
      <c r="B525" s="247" t="s">
        <v>386</v>
      </c>
      <c r="C525" s="98" t="s">
        <v>108</v>
      </c>
      <c r="D525" s="98"/>
      <c r="E525" s="247"/>
      <c r="F525" s="247" t="s">
        <v>45</v>
      </c>
      <c r="G525" s="247" t="s">
        <v>8</v>
      </c>
      <c r="H525" s="247" t="s">
        <v>365</v>
      </c>
      <c r="I525" s="248" t="s">
        <v>300</v>
      </c>
      <c r="J525" s="246">
        <v>45892</v>
      </c>
      <c r="K525" s="249">
        <v>0</v>
      </c>
      <c r="L525" s="250">
        <v>0</v>
      </c>
      <c r="M525" s="251">
        <v>260</v>
      </c>
      <c r="N525" s="252">
        <v>0</v>
      </c>
      <c r="O525" s="252">
        <v>0</v>
      </c>
      <c r="P525" s="253">
        <v>0</v>
      </c>
      <c r="Q525" s="247" t="s">
        <v>109</v>
      </c>
      <c r="R525" s="249" t="s">
        <v>195</v>
      </c>
      <c r="S525" s="247" t="s">
        <v>1</v>
      </c>
      <c r="T525" s="247" t="s">
        <v>299</v>
      </c>
      <c r="U525" s="247" t="s">
        <v>299</v>
      </c>
      <c r="V525" s="247">
        <v>6</v>
      </c>
      <c r="W525" s="247">
        <v>199</v>
      </c>
    </row>
    <row r="526" spans="1:23" x14ac:dyDescent="0.25">
      <c r="A526" s="246">
        <v>45693</v>
      </c>
      <c r="B526" s="247" t="s">
        <v>386</v>
      </c>
      <c r="C526" s="98" t="s">
        <v>108</v>
      </c>
      <c r="D526" s="98"/>
      <c r="E526" s="247"/>
      <c r="F526" s="247" t="s">
        <v>45</v>
      </c>
      <c r="G526" s="247" t="s">
        <v>8</v>
      </c>
      <c r="H526" s="247" t="s">
        <v>365</v>
      </c>
      <c r="I526" s="248" t="s">
        <v>300</v>
      </c>
      <c r="J526" s="246">
        <v>45899</v>
      </c>
      <c r="K526" s="249">
        <v>0</v>
      </c>
      <c r="L526" s="250">
        <v>0</v>
      </c>
      <c r="M526" s="251">
        <v>260</v>
      </c>
      <c r="N526" s="252">
        <v>0</v>
      </c>
      <c r="O526" s="252">
        <v>0</v>
      </c>
      <c r="P526" s="253">
        <v>0</v>
      </c>
      <c r="Q526" s="247" t="s">
        <v>109</v>
      </c>
      <c r="R526" s="249" t="s">
        <v>195</v>
      </c>
      <c r="S526" s="247" t="s">
        <v>1</v>
      </c>
      <c r="T526" s="247" t="s">
        <v>299</v>
      </c>
      <c r="U526" s="247" t="s">
        <v>299</v>
      </c>
      <c r="V526" s="247">
        <v>6</v>
      </c>
      <c r="W526" s="247">
        <v>206</v>
      </c>
    </row>
    <row r="527" spans="1:23" x14ac:dyDescent="0.25">
      <c r="A527" s="246">
        <v>45693</v>
      </c>
      <c r="B527" s="247" t="s">
        <v>386</v>
      </c>
      <c r="C527" s="98" t="s">
        <v>108</v>
      </c>
      <c r="D527" s="98"/>
      <c r="E527" s="247"/>
      <c r="F527" s="247" t="s">
        <v>45</v>
      </c>
      <c r="G527" s="247" t="s">
        <v>8</v>
      </c>
      <c r="H527" s="247" t="s">
        <v>365</v>
      </c>
      <c r="I527" s="248" t="s">
        <v>300</v>
      </c>
      <c r="J527" s="246">
        <v>45906</v>
      </c>
      <c r="K527" s="249">
        <v>0</v>
      </c>
      <c r="L527" s="250">
        <v>0</v>
      </c>
      <c r="M527" s="251">
        <v>260</v>
      </c>
      <c r="N527" s="252">
        <v>0</v>
      </c>
      <c r="O527" s="252">
        <v>0</v>
      </c>
      <c r="P527" s="253">
        <v>0</v>
      </c>
      <c r="Q527" s="247" t="s">
        <v>109</v>
      </c>
      <c r="R527" s="249" t="s">
        <v>195</v>
      </c>
      <c r="S527" s="247" t="s">
        <v>1</v>
      </c>
      <c r="T527" s="247" t="s">
        <v>299</v>
      </c>
      <c r="U527" s="247" t="s">
        <v>299</v>
      </c>
      <c r="V527" s="247">
        <v>6</v>
      </c>
      <c r="W527" s="247">
        <v>213</v>
      </c>
    </row>
    <row r="528" spans="1:23" x14ac:dyDescent="0.25">
      <c r="A528" s="246">
        <v>45692</v>
      </c>
      <c r="B528" s="247" t="s">
        <v>196</v>
      </c>
      <c r="C528" s="98" t="s">
        <v>153</v>
      </c>
      <c r="D528" s="98"/>
      <c r="E528" s="247" t="s">
        <v>398</v>
      </c>
      <c r="F528" s="247" t="s">
        <v>47</v>
      </c>
      <c r="G528" s="247" t="s">
        <v>7</v>
      </c>
      <c r="H528" s="247" t="s">
        <v>293</v>
      </c>
      <c r="I528" s="248" t="s">
        <v>292</v>
      </c>
      <c r="J528" s="246">
        <v>45780</v>
      </c>
      <c r="K528" s="249">
        <v>1</v>
      </c>
      <c r="L528" s="250">
        <v>1</v>
      </c>
      <c r="M528" s="251">
        <v>280</v>
      </c>
      <c r="N528" s="252">
        <v>39.03</v>
      </c>
      <c r="O528" s="252">
        <v>40</v>
      </c>
      <c r="P528" s="253">
        <v>359.03</v>
      </c>
      <c r="Q528" s="247" t="s">
        <v>109</v>
      </c>
      <c r="R528" s="249" t="s">
        <v>154</v>
      </c>
      <c r="S528" s="247" t="s">
        <v>1</v>
      </c>
      <c r="T528" s="247" t="s">
        <v>289</v>
      </c>
      <c r="U528" s="247" t="s">
        <v>289</v>
      </c>
      <c r="V528" s="247">
        <v>6</v>
      </c>
      <c r="W528" s="247">
        <v>88</v>
      </c>
    </row>
    <row r="529" spans="1:23" x14ac:dyDescent="0.25">
      <c r="A529" s="246">
        <v>45692</v>
      </c>
      <c r="B529" s="247" t="s">
        <v>196</v>
      </c>
      <c r="C529" s="98" t="s">
        <v>153</v>
      </c>
      <c r="D529" s="98"/>
      <c r="E529" s="247" t="s">
        <v>398</v>
      </c>
      <c r="F529" s="247" t="s">
        <v>47</v>
      </c>
      <c r="G529" s="247" t="s">
        <v>7</v>
      </c>
      <c r="H529" s="247" t="s">
        <v>293</v>
      </c>
      <c r="I529" s="248" t="s">
        <v>292</v>
      </c>
      <c r="J529" s="246">
        <v>45780</v>
      </c>
      <c r="K529" s="249">
        <v>1</v>
      </c>
      <c r="L529" s="250">
        <v>1</v>
      </c>
      <c r="M529" s="251">
        <v>280</v>
      </c>
      <c r="N529" s="252">
        <v>39.03</v>
      </c>
      <c r="O529" s="252">
        <v>40</v>
      </c>
      <c r="P529" s="253">
        <v>359.03</v>
      </c>
      <c r="Q529" s="247" t="s">
        <v>109</v>
      </c>
      <c r="R529" s="249" t="s">
        <v>154</v>
      </c>
      <c r="S529" s="247" t="s">
        <v>1</v>
      </c>
      <c r="T529" s="247" t="s">
        <v>289</v>
      </c>
      <c r="U529" s="247" t="s">
        <v>289</v>
      </c>
      <c r="V529" s="247">
        <v>6</v>
      </c>
      <c r="W529" s="247">
        <v>88</v>
      </c>
    </row>
    <row r="530" spans="1:23" x14ac:dyDescent="0.25">
      <c r="A530" s="246">
        <v>45694</v>
      </c>
      <c r="B530" s="247" t="s">
        <v>279</v>
      </c>
      <c r="C530" s="98" t="s">
        <v>153</v>
      </c>
      <c r="D530" s="98"/>
      <c r="E530" s="247" t="s">
        <v>399</v>
      </c>
      <c r="F530" s="247" t="s">
        <v>47</v>
      </c>
      <c r="G530" s="247" t="s">
        <v>7</v>
      </c>
      <c r="H530" s="247" t="s">
        <v>282</v>
      </c>
      <c r="I530" s="248" t="s">
        <v>295</v>
      </c>
      <c r="J530" s="246">
        <v>45765</v>
      </c>
      <c r="K530" s="249">
        <v>2</v>
      </c>
      <c r="L530" s="250">
        <v>2</v>
      </c>
      <c r="M530" s="251">
        <v>325</v>
      </c>
      <c r="N530" s="252">
        <v>0</v>
      </c>
      <c r="O530" s="252">
        <v>0</v>
      </c>
      <c r="P530" s="253">
        <v>650</v>
      </c>
      <c r="Q530" s="247" t="s">
        <v>109</v>
      </c>
      <c r="R530" s="249" t="s">
        <v>154</v>
      </c>
      <c r="S530" s="247" t="s">
        <v>296</v>
      </c>
      <c r="T530" s="247" t="s">
        <v>1</v>
      </c>
      <c r="U530" s="247" t="s">
        <v>296</v>
      </c>
      <c r="V530" s="247">
        <v>5</v>
      </c>
      <c r="W530" s="247">
        <v>71</v>
      </c>
    </row>
    <row r="531" spans="1:23" x14ac:dyDescent="0.25">
      <c r="A531" s="246">
        <v>45694</v>
      </c>
      <c r="B531" s="247" t="s">
        <v>152</v>
      </c>
      <c r="C531" s="98" t="s">
        <v>153</v>
      </c>
      <c r="D531" s="98"/>
      <c r="E531" s="247"/>
      <c r="F531" s="247" t="s">
        <v>47</v>
      </c>
      <c r="G531" s="247" t="s">
        <v>7</v>
      </c>
      <c r="H531" s="247" t="s">
        <v>345</v>
      </c>
      <c r="I531" s="248" t="s">
        <v>24</v>
      </c>
      <c r="J531" s="246">
        <v>45772</v>
      </c>
      <c r="K531" s="249">
        <v>2</v>
      </c>
      <c r="L531" s="250">
        <v>2</v>
      </c>
      <c r="M531" s="251">
        <v>275</v>
      </c>
      <c r="N531" s="252">
        <v>0</v>
      </c>
      <c r="O531" s="252">
        <v>0</v>
      </c>
      <c r="P531" s="253">
        <v>550</v>
      </c>
      <c r="Q531" s="247" t="s">
        <v>109</v>
      </c>
      <c r="R531" s="249" t="s">
        <v>154</v>
      </c>
      <c r="S531" s="247" t="s">
        <v>1</v>
      </c>
      <c r="T531" s="247" t="s">
        <v>2</v>
      </c>
      <c r="U531" s="247" t="s">
        <v>2</v>
      </c>
      <c r="V531" s="247">
        <v>5</v>
      </c>
      <c r="W531" s="247">
        <v>78</v>
      </c>
    </row>
    <row r="532" spans="1:23" x14ac:dyDescent="0.25">
      <c r="A532" s="246">
        <v>45693</v>
      </c>
      <c r="B532" s="247" t="s">
        <v>311</v>
      </c>
      <c r="C532" s="98" t="s">
        <v>153</v>
      </c>
      <c r="D532" s="98"/>
      <c r="E532" s="247" t="s">
        <v>400</v>
      </c>
      <c r="F532" s="247" t="s">
        <v>47</v>
      </c>
      <c r="G532" s="247" t="s">
        <v>7</v>
      </c>
      <c r="H532" s="247" t="s">
        <v>282</v>
      </c>
      <c r="I532" s="248" t="s">
        <v>295</v>
      </c>
      <c r="J532" s="246">
        <v>45765</v>
      </c>
      <c r="K532" s="249">
        <v>1</v>
      </c>
      <c r="L532" s="250">
        <v>1</v>
      </c>
      <c r="M532" s="251">
        <v>330</v>
      </c>
      <c r="N532" s="252">
        <v>22.680000000000007</v>
      </c>
      <c r="O532" s="252">
        <v>53</v>
      </c>
      <c r="P532" s="253">
        <v>405.68</v>
      </c>
      <c r="Q532" s="247" t="s">
        <v>109</v>
      </c>
      <c r="R532" s="249" t="s">
        <v>154</v>
      </c>
      <c r="S532" s="247" t="s">
        <v>296</v>
      </c>
      <c r="T532" s="247" t="s">
        <v>1</v>
      </c>
      <c r="U532" s="247" t="s">
        <v>296</v>
      </c>
      <c r="V532" s="247">
        <v>5</v>
      </c>
      <c r="W532" s="247">
        <v>72</v>
      </c>
    </row>
    <row r="533" spans="1:23" x14ac:dyDescent="0.25">
      <c r="A533" s="246">
        <v>45693</v>
      </c>
      <c r="B533" s="247" t="s">
        <v>311</v>
      </c>
      <c r="C533" s="98" t="s">
        <v>153</v>
      </c>
      <c r="D533" s="98"/>
      <c r="E533" s="247" t="s">
        <v>400</v>
      </c>
      <c r="F533" s="247" t="s">
        <v>47</v>
      </c>
      <c r="G533" s="247" t="s">
        <v>7</v>
      </c>
      <c r="H533" s="247" t="s">
        <v>282</v>
      </c>
      <c r="I533" s="248" t="s">
        <v>295</v>
      </c>
      <c r="J533" s="246">
        <v>45765</v>
      </c>
      <c r="K533" s="249">
        <v>1</v>
      </c>
      <c r="L533" s="250">
        <v>1</v>
      </c>
      <c r="M533" s="251">
        <v>330</v>
      </c>
      <c r="N533" s="252">
        <v>22.680000000000007</v>
      </c>
      <c r="O533" s="252">
        <v>53</v>
      </c>
      <c r="P533" s="253">
        <v>405.68</v>
      </c>
      <c r="Q533" s="247" t="s">
        <v>109</v>
      </c>
      <c r="R533" s="249" t="s">
        <v>154</v>
      </c>
      <c r="S533" s="247" t="s">
        <v>296</v>
      </c>
      <c r="T533" s="247" t="s">
        <v>1</v>
      </c>
      <c r="U533" s="247" t="s">
        <v>296</v>
      </c>
      <c r="V533" s="247">
        <v>5</v>
      </c>
      <c r="W533" s="247">
        <v>72</v>
      </c>
    </row>
    <row r="534" spans="1:23" x14ac:dyDescent="0.25">
      <c r="A534" s="246">
        <v>45693</v>
      </c>
      <c r="B534" s="247" t="s">
        <v>311</v>
      </c>
      <c r="C534" s="98" t="s">
        <v>153</v>
      </c>
      <c r="D534" s="98"/>
      <c r="E534" s="247" t="s">
        <v>400</v>
      </c>
      <c r="F534" s="247" t="s">
        <v>47</v>
      </c>
      <c r="G534" s="247" t="s">
        <v>7</v>
      </c>
      <c r="H534" s="247" t="s">
        <v>282</v>
      </c>
      <c r="I534" s="248" t="s">
        <v>295</v>
      </c>
      <c r="J534" s="246">
        <v>45765</v>
      </c>
      <c r="K534" s="249">
        <v>1</v>
      </c>
      <c r="L534" s="250">
        <v>1</v>
      </c>
      <c r="M534" s="251">
        <v>247.5</v>
      </c>
      <c r="N534" s="252">
        <v>14.86</v>
      </c>
      <c r="O534" s="252">
        <v>53</v>
      </c>
      <c r="P534" s="253">
        <v>315.36</v>
      </c>
      <c r="Q534" s="247" t="s">
        <v>109</v>
      </c>
      <c r="R534" s="249" t="s">
        <v>154</v>
      </c>
      <c r="S534" s="247" t="s">
        <v>296</v>
      </c>
      <c r="T534" s="247" t="s">
        <v>1</v>
      </c>
      <c r="U534" s="247" t="s">
        <v>296</v>
      </c>
      <c r="V534" s="247">
        <v>5</v>
      </c>
      <c r="W534" s="247">
        <v>72</v>
      </c>
    </row>
    <row r="535" spans="1:23" x14ac:dyDescent="0.25">
      <c r="A535" s="246">
        <v>45693</v>
      </c>
      <c r="B535" s="247" t="s">
        <v>311</v>
      </c>
      <c r="C535" s="98" t="s">
        <v>153</v>
      </c>
      <c r="D535" s="98"/>
      <c r="E535" s="247" t="s">
        <v>400</v>
      </c>
      <c r="F535" s="247" t="s">
        <v>47</v>
      </c>
      <c r="G535" s="247" t="s">
        <v>7</v>
      </c>
      <c r="H535" s="247" t="s">
        <v>282</v>
      </c>
      <c r="I535" s="248" t="s">
        <v>295</v>
      </c>
      <c r="J535" s="246">
        <v>45765</v>
      </c>
      <c r="K535" s="249">
        <v>1</v>
      </c>
      <c r="L535" s="250">
        <v>1</v>
      </c>
      <c r="M535" s="251">
        <v>330</v>
      </c>
      <c r="N535" s="252">
        <v>22.680000000000007</v>
      </c>
      <c r="O535" s="252">
        <v>53</v>
      </c>
      <c r="P535" s="253">
        <v>405.68</v>
      </c>
      <c r="Q535" s="247" t="s">
        <v>109</v>
      </c>
      <c r="R535" s="249" t="s">
        <v>154</v>
      </c>
      <c r="S535" s="247" t="s">
        <v>296</v>
      </c>
      <c r="T535" s="247" t="s">
        <v>1</v>
      </c>
      <c r="U535" s="247" t="s">
        <v>296</v>
      </c>
      <c r="V535" s="247">
        <v>5</v>
      </c>
      <c r="W535" s="247">
        <v>72</v>
      </c>
    </row>
    <row r="536" spans="1:23" x14ac:dyDescent="0.25">
      <c r="A536" s="246">
        <v>45693</v>
      </c>
      <c r="B536" s="247" t="s">
        <v>196</v>
      </c>
      <c r="C536" s="98" t="s">
        <v>153</v>
      </c>
      <c r="D536" s="98"/>
      <c r="E536" s="247" t="s">
        <v>401</v>
      </c>
      <c r="F536" s="247" t="s">
        <v>47</v>
      </c>
      <c r="G536" s="247" t="s">
        <v>7</v>
      </c>
      <c r="H536" s="247" t="s">
        <v>282</v>
      </c>
      <c r="I536" s="248" t="s">
        <v>295</v>
      </c>
      <c r="J536" s="246">
        <v>45765</v>
      </c>
      <c r="K536" s="249">
        <v>1</v>
      </c>
      <c r="L536" s="250">
        <v>1</v>
      </c>
      <c r="M536" s="251">
        <v>280</v>
      </c>
      <c r="N536" s="252">
        <v>29.31</v>
      </c>
      <c r="O536" s="252">
        <v>30</v>
      </c>
      <c r="P536" s="253">
        <v>339.31</v>
      </c>
      <c r="Q536" s="247" t="s">
        <v>109</v>
      </c>
      <c r="R536" s="249" t="s">
        <v>154</v>
      </c>
      <c r="S536" s="247" t="s">
        <v>296</v>
      </c>
      <c r="T536" s="247" t="s">
        <v>1</v>
      </c>
      <c r="U536" s="247" t="s">
        <v>296</v>
      </c>
      <c r="V536" s="247">
        <v>5</v>
      </c>
      <c r="W536" s="247">
        <v>72</v>
      </c>
    </row>
    <row r="537" spans="1:23" x14ac:dyDescent="0.25">
      <c r="A537" s="246">
        <v>45693</v>
      </c>
      <c r="B537" s="247" t="s">
        <v>196</v>
      </c>
      <c r="C537" s="98" t="s">
        <v>153</v>
      </c>
      <c r="D537" s="98"/>
      <c r="E537" s="247" t="s">
        <v>402</v>
      </c>
      <c r="F537" s="247" t="s">
        <v>47</v>
      </c>
      <c r="G537" s="247" t="s">
        <v>7</v>
      </c>
      <c r="H537" s="247" t="s">
        <v>282</v>
      </c>
      <c r="I537" s="248" t="s">
        <v>295</v>
      </c>
      <c r="J537" s="246">
        <v>45765</v>
      </c>
      <c r="K537" s="249">
        <v>1</v>
      </c>
      <c r="L537" s="250">
        <v>1</v>
      </c>
      <c r="M537" s="251">
        <v>330</v>
      </c>
      <c r="N537" s="252">
        <v>29.31</v>
      </c>
      <c r="O537" s="252">
        <v>30</v>
      </c>
      <c r="P537" s="253">
        <v>389.31</v>
      </c>
      <c r="Q537" s="247" t="s">
        <v>109</v>
      </c>
      <c r="R537" s="249" t="s">
        <v>154</v>
      </c>
      <c r="S537" s="247" t="s">
        <v>296</v>
      </c>
      <c r="T537" s="247" t="s">
        <v>1</v>
      </c>
      <c r="U537" s="247" t="s">
        <v>296</v>
      </c>
      <c r="V537" s="247">
        <v>5</v>
      </c>
      <c r="W537" s="247">
        <v>72</v>
      </c>
    </row>
    <row r="538" spans="1:23" x14ac:dyDescent="0.25">
      <c r="A538" s="246">
        <v>45694</v>
      </c>
      <c r="B538" s="247" t="s">
        <v>279</v>
      </c>
      <c r="C538" s="98" t="s">
        <v>153</v>
      </c>
      <c r="D538" s="98"/>
      <c r="E538" s="247" t="s">
        <v>403</v>
      </c>
      <c r="F538" s="247" t="s">
        <v>47</v>
      </c>
      <c r="G538" s="247" t="s">
        <v>7</v>
      </c>
      <c r="H538" s="247" t="s">
        <v>291</v>
      </c>
      <c r="I538" s="248" t="s">
        <v>300</v>
      </c>
      <c r="J538" s="246">
        <v>45773</v>
      </c>
      <c r="K538" s="249">
        <v>2</v>
      </c>
      <c r="L538" s="250">
        <v>2</v>
      </c>
      <c r="M538" s="251">
        <v>320</v>
      </c>
      <c r="N538" s="252">
        <v>0</v>
      </c>
      <c r="O538" s="252">
        <v>0</v>
      </c>
      <c r="P538" s="253">
        <v>640</v>
      </c>
      <c r="Q538" s="247" t="s">
        <v>109</v>
      </c>
      <c r="R538" s="249" t="s">
        <v>154</v>
      </c>
      <c r="S538" s="247" t="s">
        <v>1</v>
      </c>
      <c r="T538" s="247" t="s">
        <v>299</v>
      </c>
      <c r="U538" s="247" t="s">
        <v>299</v>
      </c>
      <c r="V538" s="247">
        <v>6</v>
      </c>
      <c r="W538" s="247">
        <v>79</v>
      </c>
    </row>
    <row r="539" spans="1:23" x14ac:dyDescent="0.25">
      <c r="A539" s="246">
        <v>45695</v>
      </c>
      <c r="B539" s="247" t="s">
        <v>329</v>
      </c>
      <c r="C539" s="98" t="s">
        <v>108</v>
      </c>
      <c r="D539" s="98"/>
      <c r="E539" s="247"/>
      <c r="F539" s="247" t="s">
        <v>45</v>
      </c>
      <c r="G539" s="247" t="s">
        <v>7</v>
      </c>
      <c r="H539" s="247" t="s">
        <v>319</v>
      </c>
      <c r="I539" s="248" t="s">
        <v>23</v>
      </c>
      <c r="J539" s="246">
        <v>45907</v>
      </c>
      <c r="K539" s="249">
        <v>60</v>
      </c>
      <c r="L539" s="250">
        <v>60</v>
      </c>
      <c r="M539" s="251">
        <v>195</v>
      </c>
      <c r="N539" s="252">
        <v>0</v>
      </c>
      <c r="O539" s="252">
        <v>0</v>
      </c>
      <c r="P539" s="253">
        <v>11700</v>
      </c>
      <c r="Q539" s="247" t="s">
        <v>109</v>
      </c>
      <c r="R539" s="249" t="s">
        <v>195</v>
      </c>
      <c r="S539" s="247" t="s">
        <v>2</v>
      </c>
      <c r="T539" s="247" t="s">
        <v>1</v>
      </c>
      <c r="U539" s="247" t="s">
        <v>2</v>
      </c>
      <c r="V539" s="247">
        <v>7</v>
      </c>
      <c r="W539" s="247">
        <v>212</v>
      </c>
    </row>
    <row r="540" spans="1:23" x14ac:dyDescent="0.25">
      <c r="A540" s="246">
        <v>45695</v>
      </c>
      <c r="B540" s="247" t="s">
        <v>329</v>
      </c>
      <c r="C540" s="98" t="s">
        <v>108</v>
      </c>
      <c r="D540" s="98"/>
      <c r="E540" s="247"/>
      <c r="F540" s="247" t="s">
        <v>45</v>
      </c>
      <c r="G540" s="247" t="s">
        <v>8</v>
      </c>
      <c r="H540" s="247" t="s">
        <v>321</v>
      </c>
      <c r="I540" s="248" t="s">
        <v>24</v>
      </c>
      <c r="J540" s="246">
        <v>45914</v>
      </c>
      <c r="K540" s="249">
        <v>60</v>
      </c>
      <c r="L540" s="250">
        <v>60</v>
      </c>
      <c r="M540" s="251">
        <v>195</v>
      </c>
      <c r="N540" s="252">
        <v>0</v>
      </c>
      <c r="O540" s="252">
        <v>0</v>
      </c>
      <c r="P540" s="253">
        <v>11700</v>
      </c>
      <c r="Q540" s="247" t="s">
        <v>109</v>
      </c>
      <c r="R540" s="249" t="s">
        <v>195</v>
      </c>
      <c r="S540" s="247" t="s">
        <v>1</v>
      </c>
      <c r="T540" s="247" t="s">
        <v>2</v>
      </c>
      <c r="U540" s="247" t="s">
        <v>2</v>
      </c>
      <c r="V540" s="247">
        <v>7</v>
      </c>
      <c r="W540" s="247">
        <v>219</v>
      </c>
    </row>
    <row r="541" spans="1:23" x14ac:dyDescent="0.25">
      <c r="A541" s="246">
        <v>45695</v>
      </c>
      <c r="B541" s="247" t="s">
        <v>152</v>
      </c>
      <c r="C541" s="98" t="s">
        <v>153</v>
      </c>
      <c r="D541" s="98"/>
      <c r="E541" s="247"/>
      <c r="F541" s="247" t="s">
        <v>47</v>
      </c>
      <c r="G541" s="247" t="s">
        <v>7</v>
      </c>
      <c r="H541" s="247" t="s">
        <v>284</v>
      </c>
      <c r="I541" s="248" t="s">
        <v>297</v>
      </c>
      <c r="J541" s="246">
        <v>45772</v>
      </c>
      <c r="K541" s="249">
        <v>2</v>
      </c>
      <c r="L541" s="250">
        <v>2</v>
      </c>
      <c r="M541" s="251">
        <v>425</v>
      </c>
      <c r="N541" s="252">
        <v>0</v>
      </c>
      <c r="O541" s="252">
        <v>0</v>
      </c>
      <c r="P541" s="253">
        <v>850</v>
      </c>
      <c r="Q541" s="247" t="s">
        <v>109</v>
      </c>
      <c r="R541" s="249" t="s">
        <v>154</v>
      </c>
      <c r="S541" s="247" t="s">
        <v>1</v>
      </c>
      <c r="T541" s="247" t="s">
        <v>296</v>
      </c>
      <c r="U541" s="247" t="s">
        <v>296</v>
      </c>
      <c r="V541" s="247">
        <v>5</v>
      </c>
      <c r="W541" s="247">
        <v>77</v>
      </c>
    </row>
    <row r="542" spans="1:23" x14ac:dyDescent="0.25">
      <c r="A542" s="246">
        <v>45695</v>
      </c>
      <c r="B542" s="247" t="s">
        <v>279</v>
      </c>
      <c r="C542" s="98" t="s">
        <v>153</v>
      </c>
      <c r="D542" s="98"/>
      <c r="E542" s="247" t="s">
        <v>404</v>
      </c>
      <c r="F542" s="247" t="s">
        <v>45</v>
      </c>
      <c r="G542" s="247" t="s">
        <v>7</v>
      </c>
      <c r="H542" s="247" t="s">
        <v>287</v>
      </c>
      <c r="I542" s="248" t="s">
        <v>298</v>
      </c>
      <c r="J542" s="246">
        <v>45766</v>
      </c>
      <c r="K542" s="249">
        <v>2</v>
      </c>
      <c r="L542" s="250">
        <v>2</v>
      </c>
      <c r="M542" s="251">
        <v>310</v>
      </c>
      <c r="N542" s="252">
        <v>0</v>
      </c>
      <c r="O542" s="252">
        <v>0</v>
      </c>
      <c r="P542" s="253">
        <v>620</v>
      </c>
      <c r="Q542" s="247" t="s">
        <v>109</v>
      </c>
      <c r="R542" s="249" t="s">
        <v>154</v>
      </c>
      <c r="S542" s="247" t="s">
        <v>299</v>
      </c>
      <c r="T542" s="247" t="s">
        <v>1</v>
      </c>
      <c r="U542" s="247" t="s">
        <v>299</v>
      </c>
      <c r="V542" s="247">
        <v>6</v>
      </c>
      <c r="W542" s="247">
        <v>71</v>
      </c>
    </row>
    <row r="543" spans="1:23" x14ac:dyDescent="0.25">
      <c r="A543" s="246">
        <v>45695</v>
      </c>
      <c r="B543" s="247" t="s">
        <v>279</v>
      </c>
      <c r="C543" s="98" t="s">
        <v>153</v>
      </c>
      <c r="D543" s="98"/>
      <c r="E543" s="247" t="s">
        <v>404</v>
      </c>
      <c r="F543" s="247" t="s">
        <v>45</v>
      </c>
      <c r="G543" s="247" t="s">
        <v>8</v>
      </c>
      <c r="H543" s="247" t="s">
        <v>291</v>
      </c>
      <c r="I543" s="248" t="s">
        <v>300</v>
      </c>
      <c r="J543" s="246">
        <v>45773</v>
      </c>
      <c r="K543" s="249">
        <v>2</v>
      </c>
      <c r="L543" s="250">
        <v>2</v>
      </c>
      <c r="M543" s="251">
        <v>310</v>
      </c>
      <c r="N543" s="252">
        <v>0</v>
      </c>
      <c r="O543" s="252">
        <v>0</v>
      </c>
      <c r="P543" s="253">
        <v>620</v>
      </c>
      <c r="Q543" s="247" t="s">
        <v>109</v>
      </c>
      <c r="R543" s="249" t="s">
        <v>154</v>
      </c>
      <c r="S543" s="247" t="s">
        <v>1</v>
      </c>
      <c r="T543" s="247" t="s">
        <v>299</v>
      </c>
      <c r="U543" s="247" t="s">
        <v>299</v>
      </c>
      <c r="V543" s="247">
        <v>6</v>
      </c>
      <c r="W543" s="247">
        <v>78</v>
      </c>
    </row>
    <row r="544" spans="1:23" x14ac:dyDescent="0.25">
      <c r="A544" s="246">
        <v>45696</v>
      </c>
      <c r="B544" s="247" t="s">
        <v>279</v>
      </c>
      <c r="C544" s="98" t="s">
        <v>153</v>
      </c>
      <c r="D544" s="98"/>
      <c r="E544" s="247" t="s">
        <v>405</v>
      </c>
      <c r="F544" s="247" t="s">
        <v>47</v>
      </c>
      <c r="G544" s="247" t="s">
        <v>7</v>
      </c>
      <c r="H544" s="247" t="s">
        <v>116</v>
      </c>
      <c r="I544" s="248" t="s">
        <v>24</v>
      </c>
      <c r="J544" s="246">
        <v>45781</v>
      </c>
      <c r="K544" s="249">
        <v>9</v>
      </c>
      <c r="L544" s="250">
        <v>9</v>
      </c>
      <c r="M544" s="251">
        <v>200</v>
      </c>
      <c r="N544" s="252">
        <v>0</v>
      </c>
      <c r="O544" s="252">
        <v>0</v>
      </c>
      <c r="P544" s="253">
        <v>1800</v>
      </c>
      <c r="Q544" s="247" t="s">
        <v>109</v>
      </c>
      <c r="R544" s="249" t="s">
        <v>154</v>
      </c>
      <c r="S544" s="247" t="s">
        <v>1</v>
      </c>
      <c r="T544" s="247" t="s">
        <v>2</v>
      </c>
      <c r="U544" s="247" t="s">
        <v>2</v>
      </c>
      <c r="V544" s="247">
        <v>7</v>
      </c>
      <c r="W544" s="247">
        <v>85</v>
      </c>
    </row>
    <row r="545" spans="1:23" x14ac:dyDescent="0.25">
      <c r="A545" s="246">
        <v>45696</v>
      </c>
      <c r="B545" s="247" t="s">
        <v>279</v>
      </c>
      <c r="C545" s="98" t="s">
        <v>153</v>
      </c>
      <c r="D545" s="98"/>
      <c r="E545" s="247" t="s">
        <v>406</v>
      </c>
      <c r="F545" s="247" t="s">
        <v>47</v>
      </c>
      <c r="G545" s="247" t="s">
        <v>7</v>
      </c>
      <c r="H545" s="247" t="s">
        <v>116</v>
      </c>
      <c r="I545" s="248" t="s">
        <v>24</v>
      </c>
      <c r="J545" s="246">
        <v>45781</v>
      </c>
      <c r="K545" s="249">
        <v>2</v>
      </c>
      <c r="L545" s="250">
        <v>2</v>
      </c>
      <c r="M545" s="251">
        <v>200</v>
      </c>
      <c r="N545" s="252">
        <v>0</v>
      </c>
      <c r="O545" s="252">
        <v>0</v>
      </c>
      <c r="P545" s="253">
        <v>400</v>
      </c>
      <c r="Q545" s="247" t="s">
        <v>109</v>
      </c>
      <c r="R545" s="249" t="s">
        <v>154</v>
      </c>
      <c r="S545" s="247" t="s">
        <v>1</v>
      </c>
      <c r="T545" s="247" t="s">
        <v>2</v>
      </c>
      <c r="U545" s="247" t="s">
        <v>2</v>
      </c>
      <c r="V545" s="247">
        <v>7</v>
      </c>
      <c r="W545" s="247">
        <v>85</v>
      </c>
    </row>
    <row r="546" spans="1:23" x14ac:dyDescent="0.25">
      <c r="A546" s="246">
        <v>45697</v>
      </c>
      <c r="B546" s="247" t="s">
        <v>279</v>
      </c>
      <c r="C546" s="98" t="s">
        <v>153</v>
      </c>
      <c r="D546" s="98"/>
      <c r="E546" s="247" t="s">
        <v>407</v>
      </c>
      <c r="F546" s="247" t="s">
        <v>47</v>
      </c>
      <c r="G546" s="247" t="s">
        <v>7</v>
      </c>
      <c r="H546" s="247" t="s">
        <v>287</v>
      </c>
      <c r="I546" s="248" t="s">
        <v>298</v>
      </c>
      <c r="J546" s="246">
        <v>45766</v>
      </c>
      <c r="K546" s="249">
        <v>2</v>
      </c>
      <c r="L546" s="250">
        <v>2</v>
      </c>
      <c r="M546" s="251">
        <v>300</v>
      </c>
      <c r="N546" s="252">
        <v>0</v>
      </c>
      <c r="O546" s="252">
        <v>0</v>
      </c>
      <c r="P546" s="253">
        <v>600</v>
      </c>
      <c r="Q546" s="247" t="s">
        <v>109</v>
      </c>
      <c r="R546" s="249" t="s">
        <v>154</v>
      </c>
      <c r="S546" s="247" t="s">
        <v>299</v>
      </c>
      <c r="T546" s="247" t="s">
        <v>1</v>
      </c>
      <c r="U546" s="247" t="s">
        <v>299</v>
      </c>
      <c r="V546" s="247">
        <v>6</v>
      </c>
      <c r="W546" s="247">
        <v>69</v>
      </c>
    </row>
    <row r="547" spans="1:23" x14ac:dyDescent="0.25">
      <c r="A547" s="246">
        <v>45697</v>
      </c>
      <c r="B547" s="247" t="s">
        <v>279</v>
      </c>
      <c r="C547" s="98" t="s">
        <v>153</v>
      </c>
      <c r="D547" s="98"/>
      <c r="E547" s="247" t="s">
        <v>408</v>
      </c>
      <c r="F547" s="247" t="s">
        <v>47</v>
      </c>
      <c r="G547" s="247" t="s">
        <v>7</v>
      </c>
      <c r="H547" s="247" t="s">
        <v>116</v>
      </c>
      <c r="I547" s="248" t="s">
        <v>24</v>
      </c>
      <c r="J547" s="246">
        <v>45781</v>
      </c>
      <c r="K547" s="249">
        <v>3</v>
      </c>
      <c r="L547" s="250">
        <v>3</v>
      </c>
      <c r="M547" s="251">
        <v>240</v>
      </c>
      <c r="N547" s="252">
        <v>0</v>
      </c>
      <c r="O547" s="252">
        <v>0</v>
      </c>
      <c r="P547" s="253">
        <v>720</v>
      </c>
      <c r="Q547" s="247" t="s">
        <v>109</v>
      </c>
      <c r="R547" s="249" t="s">
        <v>154</v>
      </c>
      <c r="S547" s="247" t="s">
        <v>1</v>
      </c>
      <c r="T547" s="247" t="s">
        <v>2</v>
      </c>
      <c r="U547" s="247" t="s">
        <v>2</v>
      </c>
      <c r="V547" s="247">
        <v>7</v>
      </c>
      <c r="W547" s="247">
        <v>84</v>
      </c>
    </row>
    <row r="548" spans="1:23" x14ac:dyDescent="0.25">
      <c r="A548" s="246">
        <v>45697</v>
      </c>
      <c r="B548" s="247" t="s">
        <v>279</v>
      </c>
      <c r="C548" s="98" t="s">
        <v>153</v>
      </c>
      <c r="D548" s="98"/>
      <c r="E548" s="247" t="s">
        <v>409</v>
      </c>
      <c r="F548" s="247" t="s">
        <v>47</v>
      </c>
      <c r="G548" s="247" t="s">
        <v>7</v>
      </c>
      <c r="H548" s="247" t="s">
        <v>116</v>
      </c>
      <c r="I548" s="248" t="s">
        <v>24</v>
      </c>
      <c r="J548" s="246">
        <v>45781</v>
      </c>
      <c r="K548" s="249">
        <v>2</v>
      </c>
      <c r="L548" s="250">
        <v>2</v>
      </c>
      <c r="M548" s="251">
        <v>240</v>
      </c>
      <c r="N548" s="252">
        <v>0</v>
      </c>
      <c r="O548" s="252">
        <v>0</v>
      </c>
      <c r="P548" s="253">
        <v>480</v>
      </c>
      <c r="Q548" s="247" t="s">
        <v>109</v>
      </c>
      <c r="R548" s="249" t="s">
        <v>154</v>
      </c>
      <c r="S548" s="247" t="s">
        <v>1</v>
      </c>
      <c r="T548" s="247" t="s">
        <v>2</v>
      </c>
      <c r="U548" s="247" t="s">
        <v>2</v>
      </c>
      <c r="V548" s="247">
        <v>7</v>
      </c>
      <c r="W548" s="247">
        <v>84</v>
      </c>
    </row>
    <row r="549" spans="1:23" x14ac:dyDescent="0.25">
      <c r="A549" s="246">
        <v>45698</v>
      </c>
      <c r="B549" s="247" t="s">
        <v>152</v>
      </c>
      <c r="C549" s="98" t="s">
        <v>153</v>
      </c>
      <c r="D549" s="98"/>
      <c r="E549" s="247"/>
      <c r="F549" s="247" t="s">
        <v>47</v>
      </c>
      <c r="G549" s="247" t="s">
        <v>7</v>
      </c>
      <c r="H549" s="247" t="s">
        <v>115</v>
      </c>
      <c r="I549" s="248" t="s">
        <v>23</v>
      </c>
      <c r="J549" s="246">
        <v>45760</v>
      </c>
      <c r="K549" s="249">
        <v>4</v>
      </c>
      <c r="L549" s="250">
        <v>4</v>
      </c>
      <c r="M549" s="251">
        <v>150</v>
      </c>
      <c r="N549" s="252">
        <v>0</v>
      </c>
      <c r="O549" s="252">
        <v>0</v>
      </c>
      <c r="P549" s="253">
        <v>600</v>
      </c>
      <c r="Q549" s="247" t="s">
        <v>109</v>
      </c>
      <c r="R549" s="249" t="s">
        <v>154</v>
      </c>
      <c r="S549" s="247" t="s">
        <v>2</v>
      </c>
      <c r="T549" s="247" t="s">
        <v>1</v>
      </c>
      <c r="U549" s="247" t="s">
        <v>2</v>
      </c>
      <c r="V549" s="247">
        <v>7</v>
      </c>
      <c r="W549" s="247">
        <v>62</v>
      </c>
    </row>
    <row r="550" spans="1:23" x14ac:dyDescent="0.25">
      <c r="A550" s="246">
        <v>45698</v>
      </c>
      <c r="B550" s="247" t="s">
        <v>152</v>
      </c>
      <c r="C550" s="98" t="s">
        <v>153</v>
      </c>
      <c r="D550" s="98"/>
      <c r="E550" s="247"/>
      <c r="F550" s="247" t="s">
        <v>47</v>
      </c>
      <c r="G550" s="247" t="s">
        <v>7</v>
      </c>
      <c r="H550" s="247" t="s">
        <v>116</v>
      </c>
      <c r="I550" s="248" t="s">
        <v>24</v>
      </c>
      <c r="J550" s="246">
        <v>45767</v>
      </c>
      <c r="K550" s="249">
        <v>6</v>
      </c>
      <c r="L550" s="250">
        <v>6</v>
      </c>
      <c r="M550" s="251">
        <v>150</v>
      </c>
      <c r="N550" s="252">
        <v>0</v>
      </c>
      <c r="O550" s="252">
        <v>0</v>
      </c>
      <c r="P550" s="253">
        <v>900</v>
      </c>
      <c r="Q550" s="247" t="s">
        <v>109</v>
      </c>
      <c r="R550" s="249" t="s">
        <v>154</v>
      </c>
      <c r="S550" s="247" t="s">
        <v>1</v>
      </c>
      <c r="T550" s="247" t="s">
        <v>2</v>
      </c>
      <c r="U550" s="247" t="s">
        <v>2</v>
      </c>
      <c r="V550" s="247">
        <v>7</v>
      </c>
      <c r="W550" s="247">
        <v>69</v>
      </c>
    </row>
    <row r="551" spans="1:23" x14ac:dyDescent="0.25">
      <c r="A551" s="246">
        <v>45698</v>
      </c>
      <c r="B551" s="247" t="s">
        <v>152</v>
      </c>
      <c r="C551" s="98" t="s">
        <v>153</v>
      </c>
      <c r="D551" s="98"/>
      <c r="E551" s="247"/>
      <c r="F551" s="247" t="s">
        <v>47</v>
      </c>
      <c r="G551" s="247" t="s">
        <v>7</v>
      </c>
      <c r="H551" s="247" t="s">
        <v>293</v>
      </c>
      <c r="I551" s="248" t="s">
        <v>292</v>
      </c>
      <c r="J551" s="246">
        <v>45864</v>
      </c>
      <c r="K551" s="249">
        <v>4</v>
      </c>
      <c r="L551" s="250">
        <v>4</v>
      </c>
      <c r="M551" s="251">
        <v>160</v>
      </c>
      <c r="N551" s="252">
        <v>0</v>
      </c>
      <c r="O551" s="252">
        <v>0</v>
      </c>
      <c r="P551" s="253">
        <v>640</v>
      </c>
      <c r="Q551" s="247" t="s">
        <v>109</v>
      </c>
      <c r="R551" s="249" t="s">
        <v>154</v>
      </c>
      <c r="S551" s="247" t="s">
        <v>1</v>
      </c>
      <c r="T551" s="247" t="s">
        <v>289</v>
      </c>
      <c r="U551" s="247" t="s">
        <v>289</v>
      </c>
      <c r="V551" s="247">
        <v>6</v>
      </c>
      <c r="W551" s="247">
        <v>166</v>
      </c>
    </row>
    <row r="552" spans="1:23" x14ac:dyDescent="0.25">
      <c r="A552" s="246">
        <v>45698</v>
      </c>
      <c r="B552" s="247" t="s">
        <v>152</v>
      </c>
      <c r="C552" s="98" t="s">
        <v>153</v>
      </c>
      <c r="D552" s="98"/>
      <c r="E552" s="247"/>
      <c r="F552" s="247" t="s">
        <v>47</v>
      </c>
      <c r="G552" s="247" t="s">
        <v>7</v>
      </c>
      <c r="H552" s="247" t="s">
        <v>290</v>
      </c>
      <c r="I552" s="248" t="s">
        <v>288</v>
      </c>
      <c r="J552" s="246">
        <v>45857</v>
      </c>
      <c r="K552" s="249">
        <v>4</v>
      </c>
      <c r="L552" s="250">
        <v>4</v>
      </c>
      <c r="M552" s="251">
        <v>160</v>
      </c>
      <c r="N552" s="252">
        <v>0</v>
      </c>
      <c r="O552" s="252">
        <v>0</v>
      </c>
      <c r="P552" s="253">
        <v>640</v>
      </c>
      <c r="Q552" s="247" t="s">
        <v>109</v>
      </c>
      <c r="R552" s="249" t="s">
        <v>154</v>
      </c>
      <c r="S552" s="247" t="s">
        <v>289</v>
      </c>
      <c r="T552" s="247" t="s">
        <v>1</v>
      </c>
      <c r="U552" s="247" t="s">
        <v>289</v>
      </c>
      <c r="V552" s="247">
        <v>6</v>
      </c>
      <c r="W552" s="247">
        <v>159</v>
      </c>
    </row>
    <row r="553" spans="1:23" x14ac:dyDescent="0.25">
      <c r="A553" s="246">
        <v>45696</v>
      </c>
      <c r="B553" s="247" t="s">
        <v>196</v>
      </c>
      <c r="C553" s="98" t="s">
        <v>153</v>
      </c>
      <c r="D553" s="98"/>
      <c r="E553" s="247" t="s">
        <v>410</v>
      </c>
      <c r="F553" s="247" t="s">
        <v>47</v>
      </c>
      <c r="G553" s="247" t="s">
        <v>7</v>
      </c>
      <c r="H553" s="247" t="s">
        <v>287</v>
      </c>
      <c r="I553" s="248" t="s">
        <v>288</v>
      </c>
      <c r="J553" s="246">
        <v>45752</v>
      </c>
      <c r="K553" s="249">
        <v>1</v>
      </c>
      <c r="L553" s="250">
        <v>1</v>
      </c>
      <c r="M553" s="251">
        <v>140</v>
      </c>
      <c r="N553" s="252">
        <v>19.420000000000002</v>
      </c>
      <c r="O553" s="252">
        <v>30</v>
      </c>
      <c r="P553" s="253">
        <v>189.42000000000002</v>
      </c>
      <c r="Q553" s="247" t="s">
        <v>109</v>
      </c>
      <c r="R553" s="249" t="s">
        <v>154</v>
      </c>
      <c r="S553" s="247" t="s">
        <v>289</v>
      </c>
      <c r="T553" s="247" t="s">
        <v>1</v>
      </c>
      <c r="U553" s="247" t="s">
        <v>289</v>
      </c>
      <c r="V553" s="247">
        <v>6</v>
      </c>
      <c r="W553" s="247">
        <v>56</v>
      </c>
    </row>
    <row r="554" spans="1:23" x14ac:dyDescent="0.25">
      <c r="A554" s="246">
        <v>45696</v>
      </c>
      <c r="B554" s="247" t="s">
        <v>196</v>
      </c>
      <c r="C554" s="98" t="s">
        <v>153</v>
      </c>
      <c r="D554" s="98"/>
      <c r="E554" s="247" t="s">
        <v>411</v>
      </c>
      <c r="F554" s="247" t="s">
        <v>47</v>
      </c>
      <c r="G554" s="247" t="s">
        <v>7</v>
      </c>
      <c r="H554" s="247" t="s">
        <v>291</v>
      </c>
      <c r="I554" s="248" t="s">
        <v>300</v>
      </c>
      <c r="J554" s="246">
        <v>45759</v>
      </c>
      <c r="K554" s="249">
        <v>1</v>
      </c>
      <c r="L554" s="250">
        <v>1</v>
      </c>
      <c r="M554" s="251">
        <v>120</v>
      </c>
      <c r="N554" s="252">
        <v>37.72</v>
      </c>
      <c r="O554" s="252">
        <v>30</v>
      </c>
      <c r="P554" s="253">
        <v>187.72</v>
      </c>
      <c r="Q554" s="247" t="s">
        <v>109</v>
      </c>
      <c r="R554" s="249" t="s">
        <v>154</v>
      </c>
      <c r="S554" s="247" t="s">
        <v>1</v>
      </c>
      <c r="T554" s="247" t="s">
        <v>299</v>
      </c>
      <c r="U554" s="247" t="s">
        <v>299</v>
      </c>
      <c r="V554" s="247">
        <v>6</v>
      </c>
      <c r="W554" s="247">
        <v>63</v>
      </c>
    </row>
    <row r="555" spans="1:23" x14ac:dyDescent="0.25">
      <c r="A555" s="246">
        <v>45696</v>
      </c>
      <c r="B555" s="247" t="s">
        <v>196</v>
      </c>
      <c r="C555" s="98" t="s">
        <v>153</v>
      </c>
      <c r="D555" s="98"/>
      <c r="E555" s="247" t="s">
        <v>410</v>
      </c>
      <c r="F555" s="247" t="s">
        <v>47</v>
      </c>
      <c r="G555" s="247" t="s">
        <v>7</v>
      </c>
      <c r="H555" s="247" t="s">
        <v>287</v>
      </c>
      <c r="I555" s="248" t="s">
        <v>288</v>
      </c>
      <c r="J555" s="246">
        <v>45752</v>
      </c>
      <c r="K555" s="249">
        <v>1</v>
      </c>
      <c r="L555" s="250">
        <v>1</v>
      </c>
      <c r="M555" s="251">
        <v>140</v>
      </c>
      <c r="N555" s="252">
        <v>19.420000000000002</v>
      </c>
      <c r="O555" s="252">
        <v>30</v>
      </c>
      <c r="P555" s="253">
        <v>189.42000000000002</v>
      </c>
      <c r="Q555" s="247" t="s">
        <v>109</v>
      </c>
      <c r="R555" s="249" t="s">
        <v>154</v>
      </c>
      <c r="S555" s="247" t="s">
        <v>289</v>
      </c>
      <c r="T555" s="247" t="s">
        <v>1</v>
      </c>
      <c r="U555" s="247" t="s">
        <v>289</v>
      </c>
      <c r="V555" s="247">
        <v>6</v>
      </c>
      <c r="W555" s="247">
        <v>56</v>
      </c>
    </row>
    <row r="556" spans="1:23" x14ac:dyDescent="0.25">
      <c r="A556" s="246">
        <v>45696</v>
      </c>
      <c r="B556" s="247" t="s">
        <v>196</v>
      </c>
      <c r="C556" s="98" t="s">
        <v>153</v>
      </c>
      <c r="D556" s="98"/>
      <c r="E556" s="247" t="s">
        <v>411</v>
      </c>
      <c r="F556" s="247" t="s">
        <v>47</v>
      </c>
      <c r="G556" s="247" t="s">
        <v>7</v>
      </c>
      <c r="H556" s="247" t="s">
        <v>291</v>
      </c>
      <c r="I556" s="248" t="s">
        <v>300</v>
      </c>
      <c r="J556" s="246">
        <v>45759</v>
      </c>
      <c r="K556" s="249">
        <v>1</v>
      </c>
      <c r="L556" s="250">
        <v>1</v>
      </c>
      <c r="M556" s="251">
        <v>120</v>
      </c>
      <c r="N556" s="252">
        <v>37.72</v>
      </c>
      <c r="O556" s="252">
        <v>30</v>
      </c>
      <c r="P556" s="253">
        <v>187.72</v>
      </c>
      <c r="Q556" s="247" t="s">
        <v>109</v>
      </c>
      <c r="R556" s="249" t="s">
        <v>154</v>
      </c>
      <c r="S556" s="247" t="s">
        <v>1</v>
      </c>
      <c r="T556" s="247" t="s">
        <v>299</v>
      </c>
      <c r="U556" s="247" t="s">
        <v>299</v>
      </c>
      <c r="V556" s="247">
        <v>6</v>
      </c>
      <c r="W556" s="247">
        <v>63</v>
      </c>
    </row>
    <row r="557" spans="1:23" x14ac:dyDescent="0.25">
      <c r="A557" s="246">
        <v>45696</v>
      </c>
      <c r="B557" s="247" t="s">
        <v>196</v>
      </c>
      <c r="C557" s="98" t="s">
        <v>153</v>
      </c>
      <c r="D557" s="98"/>
      <c r="E557" s="247" t="s">
        <v>412</v>
      </c>
      <c r="F557" s="247" t="s">
        <v>47</v>
      </c>
      <c r="G557" s="247" t="s">
        <v>7</v>
      </c>
      <c r="H557" s="247" t="s">
        <v>287</v>
      </c>
      <c r="I557" s="248" t="s">
        <v>288</v>
      </c>
      <c r="J557" s="246">
        <v>45752</v>
      </c>
      <c r="K557" s="249">
        <v>1</v>
      </c>
      <c r="L557" s="250">
        <v>1</v>
      </c>
      <c r="M557" s="251">
        <v>140</v>
      </c>
      <c r="N557" s="252">
        <v>19.420000000000002</v>
      </c>
      <c r="O557" s="252">
        <v>30</v>
      </c>
      <c r="P557" s="253">
        <v>189.42000000000002</v>
      </c>
      <c r="Q557" s="247" t="s">
        <v>109</v>
      </c>
      <c r="R557" s="249" t="s">
        <v>154</v>
      </c>
      <c r="S557" s="247" t="s">
        <v>289</v>
      </c>
      <c r="T557" s="247" t="s">
        <v>1</v>
      </c>
      <c r="U557" s="247" t="s">
        <v>289</v>
      </c>
      <c r="V557" s="247">
        <v>6</v>
      </c>
      <c r="W557" s="247">
        <v>56</v>
      </c>
    </row>
    <row r="558" spans="1:23" x14ac:dyDescent="0.25">
      <c r="A558" s="246">
        <v>45696</v>
      </c>
      <c r="B558" s="247" t="s">
        <v>196</v>
      </c>
      <c r="C558" s="98" t="s">
        <v>153</v>
      </c>
      <c r="D558" s="98"/>
      <c r="E558" s="247" t="s">
        <v>412</v>
      </c>
      <c r="F558" s="247" t="s">
        <v>47</v>
      </c>
      <c r="G558" s="247" t="s">
        <v>7</v>
      </c>
      <c r="H558" s="247" t="s">
        <v>287</v>
      </c>
      <c r="I558" s="248" t="s">
        <v>288</v>
      </c>
      <c r="J558" s="246">
        <v>45752</v>
      </c>
      <c r="K558" s="249">
        <v>1</v>
      </c>
      <c r="L558" s="250">
        <v>1</v>
      </c>
      <c r="M558" s="251">
        <v>140</v>
      </c>
      <c r="N558" s="252">
        <v>19.420000000000002</v>
      </c>
      <c r="O558" s="252">
        <v>30</v>
      </c>
      <c r="P558" s="253">
        <v>189.42000000000002</v>
      </c>
      <c r="Q558" s="247" t="s">
        <v>109</v>
      </c>
      <c r="R558" s="249" t="s">
        <v>154</v>
      </c>
      <c r="S558" s="247" t="s">
        <v>289</v>
      </c>
      <c r="T558" s="247" t="s">
        <v>1</v>
      </c>
      <c r="U558" s="247" t="s">
        <v>289</v>
      </c>
      <c r="V558" s="247">
        <v>6</v>
      </c>
      <c r="W558" s="247">
        <v>56</v>
      </c>
    </row>
    <row r="559" spans="1:23" x14ac:dyDescent="0.25">
      <c r="A559" s="246">
        <v>45698</v>
      </c>
      <c r="B559" s="247" t="s">
        <v>286</v>
      </c>
      <c r="C559" s="98" t="s">
        <v>108</v>
      </c>
      <c r="D559" s="98"/>
      <c r="E559" s="247"/>
      <c r="F559" s="247" t="s">
        <v>45</v>
      </c>
      <c r="G559" s="247" t="s">
        <v>7</v>
      </c>
      <c r="H559" s="247" t="s">
        <v>290</v>
      </c>
      <c r="I559" s="248" t="s">
        <v>288</v>
      </c>
      <c r="J559" s="246">
        <v>45906</v>
      </c>
      <c r="K559" s="249">
        <v>15</v>
      </c>
      <c r="L559" s="250">
        <v>15</v>
      </c>
      <c r="M559" s="251">
        <v>182.5</v>
      </c>
      <c r="N559" s="252">
        <v>0</v>
      </c>
      <c r="O559" s="252">
        <v>0</v>
      </c>
      <c r="P559" s="253">
        <v>2737.5</v>
      </c>
      <c r="Q559" s="247" t="s">
        <v>109</v>
      </c>
      <c r="R559" s="249" t="s">
        <v>195</v>
      </c>
      <c r="S559" s="247" t="s">
        <v>289</v>
      </c>
      <c r="T559" s="247" t="s">
        <v>1</v>
      </c>
      <c r="U559" s="247" t="s">
        <v>289</v>
      </c>
      <c r="V559" s="247">
        <v>6</v>
      </c>
      <c r="W559" s="247">
        <v>208</v>
      </c>
    </row>
    <row r="560" spans="1:23" x14ac:dyDescent="0.25">
      <c r="A560" s="246">
        <v>45698</v>
      </c>
      <c r="B560" s="247" t="s">
        <v>286</v>
      </c>
      <c r="C560" s="98" t="s">
        <v>108</v>
      </c>
      <c r="D560" s="98"/>
      <c r="E560" s="247"/>
      <c r="F560" s="247" t="s">
        <v>45</v>
      </c>
      <c r="G560" s="247" t="s">
        <v>7</v>
      </c>
      <c r="H560" s="247" t="s">
        <v>290</v>
      </c>
      <c r="I560" s="248" t="s">
        <v>288</v>
      </c>
      <c r="J560" s="246">
        <v>45913</v>
      </c>
      <c r="K560" s="249">
        <v>15</v>
      </c>
      <c r="L560" s="250">
        <v>15</v>
      </c>
      <c r="M560" s="251">
        <v>182.5</v>
      </c>
      <c r="N560" s="252">
        <v>0</v>
      </c>
      <c r="O560" s="252">
        <v>0</v>
      </c>
      <c r="P560" s="253">
        <v>2737.5</v>
      </c>
      <c r="Q560" s="247" t="s">
        <v>109</v>
      </c>
      <c r="R560" s="249" t="s">
        <v>195</v>
      </c>
      <c r="S560" s="247" t="s">
        <v>289</v>
      </c>
      <c r="T560" s="247" t="s">
        <v>1</v>
      </c>
      <c r="U560" s="247" t="s">
        <v>289</v>
      </c>
      <c r="V560" s="247">
        <v>6</v>
      </c>
      <c r="W560" s="247">
        <v>215</v>
      </c>
    </row>
    <row r="561" spans="1:23" x14ac:dyDescent="0.25">
      <c r="A561" s="246">
        <v>45698</v>
      </c>
      <c r="B561" s="247" t="s">
        <v>286</v>
      </c>
      <c r="C561" s="98" t="s">
        <v>108</v>
      </c>
      <c r="D561" s="98"/>
      <c r="E561" s="247"/>
      <c r="F561" s="247" t="s">
        <v>45</v>
      </c>
      <c r="G561" s="247" t="s">
        <v>7</v>
      </c>
      <c r="H561" s="247" t="s">
        <v>290</v>
      </c>
      <c r="I561" s="248" t="s">
        <v>288</v>
      </c>
      <c r="J561" s="246">
        <v>45920</v>
      </c>
      <c r="K561" s="249">
        <v>15</v>
      </c>
      <c r="L561" s="250">
        <v>15</v>
      </c>
      <c r="M561" s="251">
        <v>182.5</v>
      </c>
      <c r="N561" s="252">
        <v>0</v>
      </c>
      <c r="O561" s="252">
        <v>0</v>
      </c>
      <c r="P561" s="253">
        <v>2737.5</v>
      </c>
      <c r="Q561" s="247" t="s">
        <v>109</v>
      </c>
      <c r="R561" s="249" t="s">
        <v>195</v>
      </c>
      <c r="S561" s="247" t="s">
        <v>289</v>
      </c>
      <c r="T561" s="247" t="s">
        <v>1</v>
      </c>
      <c r="U561" s="247" t="s">
        <v>289</v>
      </c>
      <c r="V561" s="247">
        <v>6</v>
      </c>
      <c r="W561" s="247">
        <v>222</v>
      </c>
    </row>
    <row r="562" spans="1:23" x14ac:dyDescent="0.25">
      <c r="A562" s="246">
        <v>45698</v>
      </c>
      <c r="B562" s="247" t="s">
        <v>286</v>
      </c>
      <c r="C562" s="98" t="s">
        <v>108</v>
      </c>
      <c r="D562" s="98"/>
      <c r="E562" s="247"/>
      <c r="F562" s="247" t="s">
        <v>45</v>
      </c>
      <c r="G562" s="247" t="s">
        <v>7</v>
      </c>
      <c r="H562" s="247" t="s">
        <v>290</v>
      </c>
      <c r="I562" s="248" t="s">
        <v>288</v>
      </c>
      <c r="J562" s="246">
        <v>45927</v>
      </c>
      <c r="K562" s="249">
        <v>15</v>
      </c>
      <c r="L562" s="250">
        <v>15</v>
      </c>
      <c r="M562" s="251">
        <v>182.5</v>
      </c>
      <c r="N562" s="252">
        <v>0</v>
      </c>
      <c r="O562" s="252">
        <v>0</v>
      </c>
      <c r="P562" s="253">
        <v>2737.5</v>
      </c>
      <c r="Q562" s="247" t="s">
        <v>109</v>
      </c>
      <c r="R562" s="249" t="s">
        <v>195</v>
      </c>
      <c r="S562" s="247" t="s">
        <v>289</v>
      </c>
      <c r="T562" s="247" t="s">
        <v>1</v>
      </c>
      <c r="U562" s="247" t="s">
        <v>289</v>
      </c>
      <c r="V562" s="247">
        <v>6</v>
      </c>
      <c r="W562" s="247">
        <v>229</v>
      </c>
    </row>
    <row r="563" spans="1:23" x14ac:dyDescent="0.25">
      <c r="A563" s="246">
        <v>45698</v>
      </c>
      <c r="B563" s="247" t="s">
        <v>286</v>
      </c>
      <c r="C563" s="98" t="s">
        <v>108</v>
      </c>
      <c r="D563" s="98"/>
      <c r="E563" s="247"/>
      <c r="F563" s="247" t="s">
        <v>45</v>
      </c>
      <c r="G563" s="247" t="s">
        <v>7</v>
      </c>
      <c r="H563" s="247" t="s">
        <v>290</v>
      </c>
      <c r="I563" s="248" t="s">
        <v>288</v>
      </c>
      <c r="J563" s="246">
        <v>45934</v>
      </c>
      <c r="K563" s="249">
        <v>15</v>
      </c>
      <c r="L563" s="250">
        <v>15</v>
      </c>
      <c r="M563" s="251">
        <v>182.5</v>
      </c>
      <c r="N563" s="252">
        <v>0</v>
      </c>
      <c r="O563" s="252">
        <v>0</v>
      </c>
      <c r="P563" s="253">
        <v>2737.5</v>
      </c>
      <c r="Q563" s="247" t="s">
        <v>109</v>
      </c>
      <c r="R563" s="249" t="s">
        <v>195</v>
      </c>
      <c r="S563" s="247" t="s">
        <v>289</v>
      </c>
      <c r="T563" s="247" t="s">
        <v>1</v>
      </c>
      <c r="U563" s="247" t="s">
        <v>289</v>
      </c>
      <c r="V563" s="247">
        <v>6</v>
      </c>
      <c r="W563" s="247">
        <v>236</v>
      </c>
    </row>
    <row r="564" spans="1:23" x14ac:dyDescent="0.25">
      <c r="A564" s="246">
        <v>45698</v>
      </c>
      <c r="B564" s="247" t="s">
        <v>286</v>
      </c>
      <c r="C564" s="98" t="s">
        <v>108</v>
      </c>
      <c r="D564" s="98"/>
      <c r="E564" s="247"/>
      <c r="F564" s="247" t="s">
        <v>45</v>
      </c>
      <c r="G564" s="247" t="s">
        <v>7</v>
      </c>
      <c r="H564" s="247" t="s">
        <v>290</v>
      </c>
      <c r="I564" s="248" t="s">
        <v>288</v>
      </c>
      <c r="J564" s="246">
        <v>45941</v>
      </c>
      <c r="K564" s="249">
        <v>15</v>
      </c>
      <c r="L564" s="250">
        <v>15</v>
      </c>
      <c r="M564" s="251">
        <v>182.5</v>
      </c>
      <c r="N564" s="252">
        <v>0</v>
      </c>
      <c r="O564" s="252">
        <v>0</v>
      </c>
      <c r="P564" s="253">
        <v>2737.5</v>
      </c>
      <c r="Q564" s="247" t="s">
        <v>109</v>
      </c>
      <c r="R564" s="249" t="s">
        <v>195</v>
      </c>
      <c r="S564" s="247" t="s">
        <v>289</v>
      </c>
      <c r="T564" s="247" t="s">
        <v>1</v>
      </c>
      <c r="U564" s="247" t="s">
        <v>289</v>
      </c>
      <c r="V564" s="247">
        <v>6</v>
      </c>
      <c r="W564" s="247">
        <v>243</v>
      </c>
    </row>
    <row r="565" spans="1:23" x14ac:dyDescent="0.25">
      <c r="A565" s="246">
        <v>45698</v>
      </c>
      <c r="B565" s="247" t="s">
        <v>286</v>
      </c>
      <c r="C565" s="98" t="s">
        <v>108</v>
      </c>
      <c r="D565" s="98"/>
      <c r="E565" s="247"/>
      <c r="F565" s="247" t="s">
        <v>45</v>
      </c>
      <c r="G565" s="247" t="s">
        <v>7</v>
      </c>
      <c r="H565" s="247" t="s">
        <v>290</v>
      </c>
      <c r="I565" s="248" t="s">
        <v>288</v>
      </c>
      <c r="J565" s="246">
        <v>45948</v>
      </c>
      <c r="K565" s="249">
        <v>30</v>
      </c>
      <c r="L565" s="250">
        <v>30</v>
      </c>
      <c r="M565" s="251">
        <v>182.5</v>
      </c>
      <c r="N565" s="252">
        <v>0</v>
      </c>
      <c r="O565" s="252">
        <v>0</v>
      </c>
      <c r="P565" s="253">
        <v>5475</v>
      </c>
      <c r="Q565" s="247" t="s">
        <v>109</v>
      </c>
      <c r="R565" s="249" t="s">
        <v>195</v>
      </c>
      <c r="S565" s="247" t="s">
        <v>289</v>
      </c>
      <c r="T565" s="247" t="s">
        <v>1</v>
      </c>
      <c r="U565" s="247" t="s">
        <v>289</v>
      </c>
      <c r="V565" s="247">
        <v>6</v>
      </c>
      <c r="W565" s="247">
        <v>250</v>
      </c>
    </row>
    <row r="566" spans="1:23" x14ac:dyDescent="0.25">
      <c r="A566" s="246">
        <v>45698</v>
      </c>
      <c r="B566" s="247" t="s">
        <v>286</v>
      </c>
      <c r="C566" s="98" t="s">
        <v>108</v>
      </c>
      <c r="D566" s="98"/>
      <c r="E566" s="247"/>
      <c r="F566" s="247" t="s">
        <v>45</v>
      </c>
      <c r="G566" s="247" t="s">
        <v>7</v>
      </c>
      <c r="H566" s="247" t="s">
        <v>290</v>
      </c>
      <c r="I566" s="248" t="s">
        <v>288</v>
      </c>
      <c r="J566" s="246">
        <v>45955</v>
      </c>
      <c r="K566" s="249">
        <v>15</v>
      </c>
      <c r="L566" s="250">
        <v>15</v>
      </c>
      <c r="M566" s="251">
        <v>182.5</v>
      </c>
      <c r="N566" s="252">
        <v>0</v>
      </c>
      <c r="O566" s="252">
        <v>0</v>
      </c>
      <c r="P566" s="253">
        <v>2737.5</v>
      </c>
      <c r="Q566" s="247" t="s">
        <v>109</v>
      </c>
      <c r="R566" s="249" t="s">
        <v>195</v>
      </c>
      <c r="S566" s="247" t="s">
        <v>289</v>
      </c>
      <c r="T566" s="247" t="s">
        <v>1</v>
      </c>
      <c r="U566" s="247" t="s">
        <v>289</v>
      </c>
      <c r="V566" s="247">
        <v>6</v>
      </c>
      <c r="W566" s="247">
        <v>257</v>
      </c>
    </row>
    <row r="567" spans="1:23" x14ac:dyDescent="0.25">
      <c r="A567" s="246">
        <v>45698</v>
      </c>
      <c r="B567" s="247" t="s">
        <v>286</v>
      </c>
      <c r="C567" s="98" t="s">
        <v>108</v>
      </c>
      <c r="D567" s="98"/>
      <c r="E567" s="247"/>
      <c r="F567" s="247" t="s">
        <v>45</v>
      </c>
      <c r="G567" s="247" t="s">
        <v>8</v>
      </c>
      <c r="H567" s="247" t="s">
        <v>293</v>
      </c>
      <c r="I567" s="248" t="s">
        <v>292</v>
      </c>
      <c r="J567" s="246">
        <v>45913</v>
      </c>
      <c r="K567" s="249">
        <v>15</v>
      </c>
      <c r="L567" s="250">
        <v>15</v>
      </c>
      <c r="M567" s="251">
        <v>182.5</v>
      </c>
      <c r="N567" s="252">
        <v>0</v>
      </c>
      <c r="O567" s="252">
        <v>0</v>
      </c>
      <c r="P567" s="253">
        <v>2737.5</v>
      </c>
      <c r="Q567" s="247" t="s">
        <v>109</v>
      </c>
      <c r="R567" s="249" t="s">
        <v>195</v>
      </c>
      <c r="S567" s="247" t="s">
        <v>1</v>
      </c>
      <c r="T567" s="247" t="s">
        <v>289</v>
      </c>
      <c r="U567" s="247" t="s">
        <v>289</v>
      </c>
      <c r="V567" s="247">
        <v>6</v>
      </c>
      <c r="W567" s="247">
        <v>215</v>
      </c>
    </row>
    <row r="568" spans="1:23" x14ac:dyDescent="0.25">
      <c r="A568" s="246">
        <v>45698</v>
      </c>
      <c r="B568" s="247" t="s">
        <v>286</v>
      </c>
      <c r="C568" s="98" t="s">
        <v>108</v>
      </c>
      <c r="D568" s="98"/>
      <c r="E568" s="247"/>
      <c r="F568" s="247" t="s">
        <v>45</v>
      </c>
      <c r="G568" s="247" t="s">
        <v>8</v>
      </c>
      <c r="H568" s="247" t="s">
        <v>293</v>
      </c>
      <c r="I568" s="248" t="s">
        <v>292</v>
      </c>
      <c r="J568" s="246">
        <v>45920</v>
      </c>
      <c r="K568" s="249">
        <v>15</v>
      </c>
      <c r="L568" s="250">
        <v>15</v>
      </c>
      <c r="M568" s="251">
        <v>182.5</v>
      </c>
      <c r="N568" s="252">
        <v>0</v>
      </c>
      <c r="O568" s="252">
        <v>0</v>
      </c>
      <c r="P568" s="253">
        <v>2737.5</v>
      </c>
      <c r="Q568" s="247" t="s">
        <v>109</v>
      </c>
      <c r="R568" s="249" t="s">
        <v>195</v>
      </c>
      <c r="S568" s="247" t="s">
        <v>1</v>
      </c>
      <c r="T568" s="247" t="s">
        <v>289</v>
      </c>
      <c r="U568" s="247" t="s">
        <v>289</v>
      </c>
      <c r="V568" s="247">
        <v>6</v>
      </c>
      <c r="W568" s="247">
        <v>222</v>
      </c>
    </row>
    <row r="569" spans="1:23" x14ac:dyDescent="0.25">
      <c r="A569" s="246">
        <v>45698</v>
      </c>
      <c r="B569" s="247" t="s">
        <v>286</v>
      </c>
      <c r="C569" s="98" t="s">
        <v>108</v>
      </c>
      <c r="D569" s="98"/>
      <c r="E569" s="247"/>
      <c r="F569" s="247" t="s">
        <v>45</v>
      </c>
      <c r="G569" s="247" t="s">
        <v>8</v>
      </c>
      <c r="H569" s="247" t="s">
        <v>293</v>
      </c>
      <c r="I569" s="248" t="s">
        <v>292</v>
      </c>
      <c r="J569" s="246">
        <v>45927</v>
      </c>
      <c r="K569" s="249">
        <v>15</v>
      </c>
      <c r="L569" s="250">
        <v>15</v>
      </c>
      <c r="M569" s="251">
        <v>182.5</v>
      </c>
      <c r="N569" s="252">
        <v>0</v>
      </c>
      <c r="O569" s="252">
        <v>0</v>
      </c>
      <c r="P569" s="253">
        <v>2737.5</v>
      </c>
      <c r="Q569" s="247" t="s">
        <v>109</v>
      </c>
      <c r="R569" s="249" t="s">
        <v>195</v>
      </c>
      <c r="S569" s="247" t="s">
        <v>1</v>
      </c>
      <c r="T569" s="247" t="s">
        <v>289</v>
      </c>
      <c r="U569" s="247" t="s">
        <v>289</v>
      </c>
      <c r="V569" s="247">
        <v>6</v>
      </c>
      <c r="W569" s="247">
        <v>229</v>
      </c>
    </row>
    <row r="570" spans="1:23" x14ac:dyDescent="0.25">
      <c r="A570" s="246">
        <v>45698</v>
      </c>
      <c r="B570" s="247" t="s">
        <v>286</v>
      </c>
      <c r="C570" s="98" t="s">
        <v>108</v>
      </c>
      <c r="D570" s="98"/>
      <c r="E570" s="247"/>
      <c r="F570" s="247" t="s">
        <v>45</v>
      </c>
      <c r="G570" s="247" t="s">
        <v>8</v>
      </c>
      <c r="H570" s="247" t="s">
        <v>293</v>
      </c>
      <c r="I570" s="248" t="s">
        <v>292</v>
      </c>
      <c r="J570" s="246">
        <v>45934</v>
      </c>
      <c r="K570" s="249">
        <v>15</v>
      </c>
      <c r="L570" s="250">
        <v>15</v>
      </c>
      <c r="M570" s="251">
        <v>182.5</v>
      </c>
      <c r="N570" s="252">
        <v>0</v>
      </c>
      <c r="O570" s="252">
        <v>0</v>
      </c>
      <c r="P570" s="253">
        <v>2737.5</v>
      </c>
      <c r="Q570" s="247" t="s">
        <v>109</v>
      </c>
      <c r="R570" s="249" t="s">
        <v>195</v>
      </c>
      <c r="S570" s="247" t="s">
        <v>1</v>
      </c>
      <c r="T570" s="247" t="s">
        <v>289</v>
      </c>
      <c r="U570" s="247" t="s">
        <v>289</v>
      </c>
      <c r="V570" s="247">
        <v>6</v>
      </c>
      <c r="W570" s="247">
        <v>236</v>
      </c>
    </row>
    <row r="571" spans="1:23" x14ac:dyDescent="0.25">
      <c r="A571" s="246">
        <v>45698</v>
      </c>
      <c r="B571" s="247" t="s">
        <v>286</v>
      </c>
      <c r="C571" s="98" t="s">
        <v>108</v>
      </c>
      <c r="D571" s="98"/>
      <c r="E571" s="247"/>
      <c r="F571" s="247" t="s">
        <v>45</v>
      </c>
      <c r="G571" s="247" t="s">
        <v>8</v>
      </c>
      <c r="H571" s="247" t="s">
        <v>293</v>
      </c>
      <c r="I571" s="248" t="s">
        <v>292</v>
      </c>
      <c r="J571" s="246">
        <v>45941</v>
      </c>
      <c r="K571" s="249">
        <v>15</v>
      </c>
      <c r="L571" s="250">
        <v>15</v>
      </c>
      <c r="M571" s="251">
        <v>182.5</v>
      </c>
      <c r="N571" s="252">
        <v>0</v>
      </c>
      <c r="O571" s="252">
        <v>0</v>
      </c>
      <c r="P571" s="253">
        <v>2737.5</v>
      </c>
      <c r="Q571" s="247" t="s">
        <v>109</v>
      </c>
      <c r="R571" s="249" t="s">
        <v>195</v>
      </c>
      <c r="S571" s="247" t="s">
        <v>1</v>
      </c>
      <c r="T571" s="247" t="s">
        <v>289</v>
      </c>
      <c r="U571" s="247" t="s">
        <v>289</v>
      </c>
      <c r="V571" s="247">
        <v>6</v>
      </c>
      <c r="W571" s="247">
        <v>243</v>
      </c>
    </row>
    <row r="572" spans="1:23" x14ac:dyDescent="0.25">
      <c r="A572" s="246">
        <v>45698</v>
      </c>
      <c r="B572" s="247" t="s">
        <v>286</v>
      </c>
      <c r="C572" s="98" t="s">
        <v>108</v>
      </c>
      <c r="D572" s="98"/>
      <c r="E572" s="247"/>
      <c r="F572" s="247" t="s">
        <v>45</v>
      </c>
      <c r="G572" s="247" t="s">
        <v>8</v>
      </c>
      <c r="H572" s="247" t="s">
        <v>293</v>
      </c>
      <c r="I572" s="248" t="s">
        <v>292</v>
      </c>
      <c r="J572" s="246">
        <v>45948</v>
      </c>
      <c r="K572" s="249">
        <v>15</v>
      </c>
      <c r="L572" s="250">
        <v>15</v>
      </c>
      <c r="M572" s="251">
        <v>182.5</v>
      </c>
      <c r="N572" s="252">
        <v>0</v>
      </c>
      <c r="O572" s="252">
        <v>0</v>
      </c>
      <c r="P572" s="253">
        <v>2737.5</v>
      </c>
      <c r="Q572" s="247" t="s">
        <v>109</v>
      </c>
      <c r="R572" s="249" t="s">
        <v>195</v>
      </c>
      <c r="S572" s="247" t="s">
        <v>1</v>
      </c>
      <c r="T572" s="247" t="s">
        <v>289</v>
      </c>
      <c r="U572" s="247" t="s">
        <v>289</v>
      </c>
      <c r="V572" s="247">
        <v>6</v>
      </c>
      <c r="W572" s="247">
        <v>250</v>
      </c>
    </row>
    <row r="573" spans="1:23" x14ac:dyDescent="0.25">
      <c r="A573" s="246">
        <v>45698</v>
      </c>
      <c r="B573" s="247" t="s">
        <v>286</v>
      </c>
      <c r="C573" s="98" t="s">
        <v>108</v>
      </c>
      <c r="D573" s="98"/>
      <c r="E573" s="247"/>
      <c r="F573" s="247" t="s">
        <v>45</v>
      </c>
      <c r="G573" s="247" t="s">
        <v>8</v>
      </c>
      <c r="H573" s="247" t="s">
        <v>293</v>
      </c>
      <c r="I573" s="248" t="s">
        <v>292</v>
      </c>
      <c r="J573" s="246">
        <v>45955</v>
      </c>
      <c r="K573" s="249">
        <v>30</v>
      </c>
      <c r="L573" s="250">
        <v>30</v>
      </c>
      <c r="M573" s="251">
        <v>182.5</v>
      </c>
      <c r="N573" s="252">
        <v>0</v>
      </c>
      <c r="O573" s="252">
        <v>0</v>
      </c>
      <c r="P573" s="253">
        <v>5475</v>
      </c>
      <c r="Q573" s="247" t="s">
        <v>109</v>
      </c>
      <c r="R573" s="249" t="s">
        <v>195</v>
      </c>
      <c r="S573" s="247" t="s">
        <v>1</v>
      </c>
      <c r="T573" s="247" t="s">
        <v>289</v>
      </c>
      <c r="U573" s="247" t="s">
        <v>289</v>
      </c>
      <c r="V573" s="247">
        <v>6</v>
      </c>
      <c r="W573" s="247">
        <v>257</v>
      </c>
    </row>
    <row r="574" spans="1:23" x14ac:dyDescent="0.25">
      <c r="A574" s="246">
        <v>45698</v>
      </c>
      <c r="B574" s="247" t="s">
        <v>286</v>
      </c>
      <c r="C574" s="98" t="s">
        <v>108</v>
      </c>
      <c r="D574" s="98"/>
      <c r="E574" s="247"/>
      <c r="F574" s="247" t="s">
        <v>45</v>
      </c>
      <c r="G574" s="247" t="s">
        <v>8</v>
      </c>
      <c r="H574" s="247" t="s">
        <v>293</v>
      </c>
      <c r="I574" s="248" t="s">
        <v>292</v>
      </c>
      <c r="J574" s="246">
        <v>45962</v>
      </c>
      <c r="K574" s="249">
        <v>15</v>
      </c>
      <c r="L574" s="250">
        <v>15</v>
      </c>
      <c r="M574" s="251">
        <v>182.5</v>
      </c>
      <c r="N574" s="252">
        <v>0</v>
      </c>
      <c r="O574" s="252">
        <v>0</v>
      </c>
      <c r="P574" s="253">
        <v>2737.5</v>
      </c>
      <c r="Q574" s="247" t="s">
        <v>109</v>
      </c>
      <c r="R574" s="249" t="s">
        <v>195</v>
      </c>
      <c r="S574" s="247" t="s">
        <v>1</v>
      </c>
      <c r="T574" s="247" t="s">
        <v>289</v>
      </c>
      <c r="U574" s="247" t="s">
        <v>289</v>
      </c>
      <c r="V574" s="247">
        <v>6</v>
      </c>
      <c r="W574" s="247">
        <v>264</v>
      </c>
    </row>
    <row r="575" spans="1:23" x14ac:dyDescent="0.25">
      <c r="A575" s="246">
        <v>45698</v>
      </c>
      <c r="B575" s="247" t="s">
        <v>281</v>
      </c>
      <c r="C575" s="98" t="s">
        <v>108</v>
      </c>
      <c r="D575" s="98"/>
      <c r="E575" s="247"/>
      <c r="F575" s="247" t="s">
        <v>45</v>
      </c>
      <c r="G575" s="247" t="s">
        <v>7</v>
      </c>
      <c r="H575" s="247" t="s">
        <v>228</v>
      </c>
      <c r="I575" s="248" t="s">
        <v>23</v>
      </c>
      <c r="J575" s="246">
        <v>46013</v>
      </c>
      <c r="K575" s="249">
        <v>80</v>
      </c>
      <c r="L575" s="250">
        <v>80</v>
      </c>
      <c r="M575" s="251">
        <v>250</v>
      </c>
      <c r="N575" s="252">
        <v>0</v>
      </c>
      <c r="O575" s="252">
        <v>0</v>
      </c>
      <c r="P575" s="253">
        <v>20000</v>
      </c>
      <c r="Q575" s="247" t="s">
        <v>109</v>
      </c>
      <c r="R575" s="249" t="s">
        <v>198</v>
      </c>
      <c r="S575" s="247" t="s">
        <v>2</v>
      </c>
      <c r="T575" s="247" t="s">
        <v>1</v>
      </c>
      <c r="U575" s="247" t="s">
        <v>2</v>
      </c>
      <c r="V575" s="247">
        <v>1</v>
      </c>
      <c r="W575" s="247">
        <v>315</v>
      </c>
    </row>
    <row r="576" spans="1:23" x14ac:dyDescent="0.25">
      <c r="A576" s="246">
        <v>45698</v>
      </c>
      <c r="B576" s="247" t="s">
        <v>281</v>
      </c>
      <c r="C576" s="98" t="s">
        <v>108</v>
      </c>
      <c r="D576" s="98"/>
      <c r="E576" s="247"/>
      <c r="F576" s="247" t="s">
        <v>45</v>
      </c>
      <c r="G576" s="247" t="s">
        <v>7</v>
      </c>
      <c r="H576" s="247" t="s">
        <v>228</v>
      </c>
      <c r="I576" s="248" t="s">
        <v>23</v>
      </c>
      <c r="J576" s="246">
        <v>46020</v>
      </c>
      <c r="K576" s="249">
        <v>80</v>
      </c>
      <c r="L576" s="250">
        <v>80</v>
      </c>
      <c r="M576" s="251">
        <v>250</v>
      </c>
      <c r="N576" s="252">
        <v>0</v>
      </c>
      <c r="O576" s="252">
        <v>0</v>
      </c>
      <c r="P576" s="253">
        <v>20000</v>
      </c>
      <c r="Q576" s="247" t="s">
        <v>109</v>
      </c>
      <c r="R576" s="249" t="s">
        <v>198</v>
      </c>
      <c r="S576" s="247" t="s">
        <v>2</v>
      </c>
      <c r="T576" s="247" t="s">
        <v>1</v>
      </c>
      <c r="U576" s="247" t="s">
        <v>2</v>
      </c>
      <c r="V576" s="247">
        <v>1</v>
      </c>
      <c r="W576" s="247">
        <v>322</v>
      </c>
    </row>
    <row r="577" spans="1:23" x14ac:dyDescent="0.25">
      <c r="A577" s="246">
        <v>45698</v>
      </c>
      <c r="B577" s="247" t="s">
        <v>281</v>
      </c>
      <c r="C577" s="98" t="s">
        <v>108</v>
      </c>
      <c r="D577" s="98"/>
      <c r="E577" s="247"/>
      <c r="F577" s="247" t="s">
        <v>45</v>
      </c>
      <c r="G577" s="247" t="s">
        <v>8</v>
      </c>
      <c r="H577" s="247" t="s">
        <v>413</v>
      </c>
      <c r="I577" s="248" t="s">
        <v>24</v>
      </c>
      <c r="J577" s="246">
        <v>46020</v>
      </c>
      <c r="K577" s="249">
        <v>80</v>
      </c>
      <c r="L577" s="250">
        <v>80</v>
      </c>
      <c r="M577" s="251">
        <v>250</v>
      </c>
      <c r="N577" s="252">
        <v>0</v>
      </c>
      <c r="O577" s="252">
        <v>0</v>
      </c>
      <c r="P577" s="253">
        <v>20000</v>
      </c>
      <c r="Q577" s="247" t="s">
        <v>109</v>
      </c>
      <c r="R577" s="249" t="s">
        <v>198</v>
      </c>
      <c r="S577" s="247" t="s">
        <v>1</v>
      </c>
      <c r="T577" s="247" t="s">
        <v>2</v>
      </c>
      <c r="U577" s="247" t="s">
        <v>2</v>
      </c>
      <c r="V577" s="247">
        <v>1</v>
      </c>
      <c r="W577" s="247">
        <v>322</v>
      </c>
    </row>
    <row r="578" spans="1:23" x14ac:dyDescent="0.25">
      <c r="A578" s="246">
        <v>45698</v>
      </c>
      <c r="B578" s="247" t="s">
        <v>281</v>
      </c>
      <c r="C578" s="98" t="s">
        <v>108</v>
      </c>
      <c r="D578" s="98"/>
      <c r="E578" s="247"/>
      <c r="F578" s="247" t="s">
        <v>45</v>
      </c>
      <c r="G578" s="247" t="s">
        <v>8</v>
      </c>
      <c r="H578" s="247" t="s">
        <v>413</v>
      </c>
      <c r="I578" s="248" t="s">
        <v>24</v>
      </c>
      <c r="J578" s="246">
        <v>46027</v>
      </c>
      <c r="K578" s="249">
        <v>80</v>
      </c>
      <c r="L578" s="250">
        <v>80</v>
      </c>
      <c r="M578" s="251">
        <v>250</v>
      </c>
      <c r="N578" s="252">
        <v>0</v>
      </c>
      <c r="O578" s="252">
        <v>0</v>
      </c>
      <c r="P578" s="253">
        <v>20000</v>
      </c>
      <c r="Q578" s="247" t="s">
        <v>109</v>
      </c>
      <c r="R578" s="249" t="s">
        <v>198</v>
      </c>
      <c r="S578" s="247" t="s">
        <v>1</v>
      </c>
      <c r="T578" s="247" t="s">
        <v>2</v>
      </c>
      <c r="U578" s="247" t="s">
        <v>2</v>
      </c>
      <c r="V578" s="247">
        <v>1</v>
      </c>
      <c r="W578" s="247">
        <v>329</v>
      </c>
    </row>
    <row r="579" spans="1:23" x14ac:dyDescent="0.25">
      <c r="A579" s="246">
        <v>45697</v>
      </c>
      <c r="B579" s="247" t="s">
        <v>196</v>
      </c>
      <c r="C579" s="98" t="s">
        <v>153</v>
      </c>
      <c r="D579" s="98"/>
      <c r="E579" s="247" t="s">
        <v>414</v>
      </c>
      <c r="F579" s="247" t="s">
        <v>47</v>
      </c>
      <c r="G579" s="247" t="s">
        <v>7</v>
      </c>
      <c r="H579" s="247" t="s">
        <v>291</v>
      </c>
      <c r="I579" s="248" t="s">
        <v>300</v>
      </c>
      <c r="J579" s="246">
        <v>45780</v>
      </c>
      <c r="K579" s="249">
        <v>1</v>
      </c>
      <c r="L579" s="250">
        <v>1</v>
      </c>
      <c r="M579" s="251">
        <v>270</v>
      </c>
      <c r="N579" s="252">
        <v>37.43</v>
      </c>
      <c r="O579" s="252">
        <v>40</v>
      </c>
      <c r="P579" s="253">
        <v>347.43</v>
      </c>
      <c r="Q579" s="247" t="s">
        <v>109</v>
      </c>
      <c r="R579" s="249" t="s">
        <v>154</v>
      </c>
      <c r="S579" s="247" t="s">
        <v>1</v>
      </c>
      <c r="T579" s="247" t="s">
        <v>299</v>
      </c>
      <c r="U579" s="247" t="s">
        <v>299</v>
      </c>
      <c r="V579" s="247">
        <v>6</v>
      </c>
      <c r="W579" s="247">
        <v>83</v>
      </c>
    </row>
    <row r="580" spans="1:23" x14ac:dyDescent="0.25">
      <c r="A580" s="246">
        <v>45697</v>
      </c>
      <c r="B580" s="247" t="s">
        <v>196</v>
      </c>
      <c r="C580" s="98" t="s">
        <v>153</v>
      </c>
      <c r="D580" s="98"/>
      <c r="E580" s="247" t="s">
        <v>414</v>
      </c>
      <c r="F580" s="247" t="s">
        <v>47</v>
      </c>
      <c r="G580" s="247" t="s">
        <v>7</v>
      </c>
      <c r="H580" s="247" t="s">
        <v>291</v>
      </c>
      <c r="I580" s="248" t="s">
        <v>300</v>
      </c>
      <c r="J580" s="246">
        <v>45780</v>
      </c>
      <c r="K580" s="249">
        <v>1</v>
      </c>
      <c r="L580" s="250">
        <v>1</v>
      </c>
      <c r="M580" s="251">
        <v>270</v>
      </c>
      <c r="N580" s="252">
        <v>37.43</v>
      </c>
      <c r="O580" s="252">
        <v>40</v>
      </c>
      <c r="P580" s="253">
        <v>347.43</v>
      </c>
      <c r="Q580" s="247" t="s">
        <v>109</v>
      </c>
      <c r="R580" s="249" t="s">
        <v>154</v>
      </c>
      <c r="S580" s="247" t="s">
        <v>1</v>
      </c>
      <c r="T580" s="247" t="s">
        <v>299</v>
      </c>
      <c r="U580" s="247" t="s">
        <v>299</v>
      </c>
      <c r="V580" s="247">
        <v>6</v>
      </c>
      <c r="W580" s="247">
        <v>83</v>
      </c>
    </row>
    <row r="581" spans="1:23" x14ac:dyDescent="0.25">
      <c r="A581" s="246">
        <v>45697</v>
      </c>
      <c r="B581" s="247" t="s">
        <v>196</v>
      </c>
      <c r="C581" s="98" t="s">
        <v>153</v>
      </c>
      <c r="D581" s="98"/>
      <c r="E581" s="247" t="s">
        <v>414</v>
      </c>
      <c r="F581" s="247" t="s">
        <v>47</v>
      </c>
      <c r="G581" s="247" t="s">
        <v>7</v>
      </c>
      <c r="H581" s="247" t="s">
        <v>291</v>
      </c>
      <c r="I581" s="248" t="s">
        <v>300</v>
      </c>
      <c r="J581" s="246">
        <v>45780</v>
      </c>
      <c r="K581" s="249">
        <v>1</v>
      </c>
      <c r="L581" s="250">
        <v>1</v>
      </c>
      <c r="M581" s="251">
        <v>202.5</v>
      </c>
      <c r="N581" s="252">
        <v>37.43</v>
      </c>
      <c r="O581" s="252">
        <v>40</v>
      </c>
      <c r="P581" s="253">
        <v>279.93</v>
      </c>
      <c r="Q581" s="247" t="s">
        <v>109</v>
      </c>
      <c r="R581" s="249" t="s">
        <v>154</v>
      </c>
      <c r="S581" s="247" t="s">
        <v>1</v>
      </c>
      <c r="T581" s="247" t="s">
        <v>299</v>
      </c>
      <c r="U581" s="247" t="s">
        <v>299</v>
      </c>
      <c r="V581" s="247">
        <v>6</v>
      </c>
      <c r="W581" s="247">
        <v>83</v>
      </c>
    </row>
    <row r="582" spans="1:23" x14ac:dyDescent="0.25">
      <c r="A582" s="246">
        <v>45698</v>
      </c>
      <c r="B582" s="247" t="s">
        <v>329</v>
      </c>
      <c r="C582" s="98" t="s">
        <v>108</v>
      </c>
      <c r="D582" s="98"/>
      <c r="E582" s="247"/>
      <c r="F582" s="247" t="s">
        <v>45</v>
      </c>
      <c r="G582" s="247" t="s">
        <v>7</v>
      </c>
      <c r="H582" s="247" t="s">
        <v>319</v>
      </c>
      <c r="I582" s="248" t="s">
        <v>23</v>
      </c>
      <c r="J582" s="246">
        <v>45900</v>
      </c>
      <c r="K582" s="249">
        <v>30</v>
      </c>
      <c r="L582" s="250">
        <v>30</v>
      </c>
      <c r="M582" s="251">
        <v>210</v>
      </c>
      <c r="N582" s="252">
        <v>0</v>
      </c>
      <c r="O582" s="252">
        <v>0</v>
      </c>
      <c r="P582" s="253">
        <v>6300</v>
      </c>
      <c r="Q582" s="247" t="s">
        <v>109</v>
      </c>
      <c r="R582" s="249" t="s">
        <v>195</v>
      </c>
      <c r="S582" s="247" t="s">
        <v>2</v>
      </c>
      <c r="T582" s="247" t="s">
        <v>1</v>
      </c>
      <c r="U582" s="247" t="s">
        <v>2</v>
      </c>
      <c r="V582" s="247">
        <v>7</v>
      </c>
      <c r="W582" s="247">
        <v>202</v>
      </c>
    </row>
    <row r="583" spans="1:23" x14ac:dyDescent="0.25">
      <c r="A583" s="246">
        <v>45698</v>
      </c>
      <c r="B583" s="247" t="s">
        <v>329</v>
      </c>
      <c r="C583" s="98" t="s">
        <v>108</v>
      </c>
      <c r="D583" s="98"/>
      <c r="E583" s="247"/>
      <c r="F583" s="247" t="s">
        <v>45</v>
      </c>
      <c r="G583" s="247" t="s">
        <v>8</v>
      </c>
      <c r="H583" s="247" t="s">
        <v>321</v>
      </c>
      <c r="I583" s="248" t="s">
        <v>24</v>
      </c>
      <c r="J583" s="246">
        <v>45907</v>
      </c>
      <c r="K583" s="249">
        <v>30</v>
      </c>
      <c r="L583" s="250">
        <v>30</v>
      </c>
      <c r="M583" s="251">
        <v>210</v>
      </c>
      <c r="N583" s="252">
        <v>0</v>
      </c>
      <c r="O583" s="252">
        <v>0</v>
      </c>
      <c r="P583" s="253">
        <v>6300</v>
      </c>
      <c r="Q583" s="247" t="s">
        <v>109</v>
      </c>
      <c r="R583" s="249" t="s">
        <v>195</v>
      </c>
      <c r="S583" s="247" t="s">
        <v>1</v>
      </c>
      <c r="T583" s="247" t="s">
        <v>2</v>
      </c>
      <c r="U583" s="247" t="s">
        <v>2</v>
      </c>
      <c r="V583" s="247">
        <v>7</v>
      </c>
      <c r="W583" s="247">
        <v>209</v>
      </c>
    </row>
    <row r="584" spans="1:23" x14ac:dyDescent="0.25">
      <c r="A584" s="246">
        <v>45698</v>
      </c>
      <c r="B584" s="247" t="s">
        <v>196</v>
      </c>
      <c r="C584" s="98" t="s">
        <v>153</v>
      </c>
      <c r="D584" s="98"/>
      <c r="E584" s="247" t="s">
        <v>415</v>
      </c>
      <c r="F584" s="247" t="s">
        <v>47</v>
      </c>
      <c r="G584" s="247" t="s">
        <v>7</v>
      </c>
      <c r="H584" s="247" t="s">
        <v>365</v>
      </c>
      <c r="I584" s="248" t="s">
        <v>300</v>
      </c>
      <c r="J584" s="246">
        <v>45899</v>
      </c>
      <c r="K584" s="249">
        <v>1</v>
      </c>
      <c r="L584" s="250">
        <v>1</v>
      </c>
      <c r="M584" s="251">
        <v>400</v>
      </c>
      <c r="N584" s="252">
        <v>37.43</v>
      </c>
      <c r="O584" s="252">
        <v>40</v>
      </c>
      <c r="P584" s="253">
        <v>477.43</v>
      </c>
      <c r="Q584" s="247" t="s">
        <v>109</v>
      </c>
      <c r="R584" s="249" t="s">
        <v>154</v>
      </c>
      <c r="S584" s="247" t="s">
        <v>1</v>
      </c>
      <c r="T584" s="247" t="s">
        <v>299</v>
      </c>
      <c r="U584" s="247" t="s">
        <v>299</v>
      </c>
      <c r="V584" s="247">
        <v>6</v>
      </c>
      <c r="W584" s="247">
        <v>201</v>
      </c>
    </row>
    <row r="585" spans="1:23" x14ac:dyDescent="0.25">
      <c r="A585" s="246">
        <v>45698</v>
      </c>
      <c r="B585" s="247" t="s">
        <v>196</v>
      </c>
      <c r="C585" s="98" t="s">
        <v>153</v>
      </c>
      <c r="D585" s="98"/>
      <c r="E585" s="247" t="s">
        <v>416</v>
      </c>
      <c r="F585" s="247" t="s">
        <v>45</v>
      </c>
      <c r="G585" s="247" t="s">
        <v>7</v>
      </c>
      <c r="H585" s="247" t="s">
        <v>243</v>
      </c>
      <c r="I585" s="248" t="s">
        <v>23</v>
      </c>
      <c r="J585" s="246">
        <v>45753</v>
      </c>
      <c r="K585" s="249">
        <v>1</v>
      </c>
      <c r="L585" s="250">
        <v>1</v>
      </c>
      <c r="M585" s="251">
        <v>75</v>
      </c>
      <c r="N585" s="252">
        <v>34.04</v>
      </c>
      <c r="O585" s="252">
        <v>30</v>
      </c>
      <c r="P585" s="253">
        <v>139.04</v>
      </c>
      <c r="Q585" s="247" t="s">
        <v>109</v>
      </c>
      <c r="R585" s="249" t="s">
        <v>154</v>
      </c>
      <c r="S585" s="247" t="s">
        <v>2</v>
      </c>
      <c r="T585" s="247" t="s">
        <v>1</v>
      </c>
      <c r="U585" s="247" t="s">
        <v>2</v>
      </c>
      <c r="V585" s="247">
        <v>7</v>
      </c>
      <c r="W585" s="247">
        <v>55</v>
      </c>
    </row>
    <row r="586" spans="1:23" x14ac:dyDescent="0.25">
      <c r="A586" s="246">
        <v>45698</v>
      </c>
      <c r="B586" s="247" t="s">
        <v>196</v>
      </c>
      <c r="C586" s="98" t="s">
        <v>153</v>
      </c>
      <c r="D586" s="98"/>
      <c r="E586" s="247" t="s">
        <v>416</v>
      </c>
      <c r="F586" s="247" t="s">
        <v>45</v>
      </c>
      <c r="G586" s="247" t="s">
        <v>8</v>
      </c>
      <c r="H586" s="247" t="s">
        <v>244</v>
      </c>
      <c r="I586" s="248" t="s">
        <v>24</v>
      </c>
      <c r="J586" s="246">
        <v>45760</v>
      </c>
      <c r="K586" s="249">
        <v>1</v>
      </c>
      <c r="L586" s="250">
        <v>1</v>
      </c>
      <c r="M586" s="251">
        <v>75</v>
      </c>
      <c r="N586" s="252">
        <v>38.92</v>
      </c>
      <c r="O586" s="252">
        <v>30</v>
      </c>
      <c r="P586" s="253">
        <v>143.92000000000002</v>
      </c>
      <c r="Q586" s="247" t="s">
        <v>109</v>
      </c>
      <c r="R586" s="249" t="s">
        <v>154</v>
      </c>
      <c r="S586" s="247" t="s">
        <v>1</v>
      </c>
      <c r="T586" s="247" t="s">
        <v>2</v>
      </c>
      <c r="U586" s="247" t="s">
        <v>2</v>
      </c>
      <c r="V586" s="247">
        <v>7</v>
      </c>
      <c r="W586" s="247">
        <v>62</v>
      </c>
    </row>
    <row r="587" spans="1:23" x14ac:dyDescent="0.25">
      <c r="A587" s="246">
        <v>45698</v>
      </c>
      <c r="B587" s="247" t="s">
        <v>196</v>
      </c>
      <c r="C587" s="98" t="s">
        <v>153</v>
      </c>
      <c r="D587" s="98"/>
      <c r="E587" s="247" t="s">
        <v>416</v>
      </c>
      <c r="F587" s="247" t="s">
        <v>45</v>
      </c>
      <c r="G587" s="247" t="s">
        <v>7</v>
      </c>
      <c r="H587" s="247" t="s">
        <v>243</v>
      </c>
      <c r="I587" s="248" t="s">
        <v>23</v>
      </c>
      <c r="J587" s="246">
        <v>45753</v>
      </c>
      <c r="K587" s="249">
        <v>1</v>
      </c>
      <c r="L587" s="250">
        <v>1</v>
      </c>
      <c r="M587" s="251">
        <v>100</v>
      </c>
      <c r="N587" s="252">
        <v>34.04</v>
      </c>
      <c r="O587" s="252">
        <v>30</v>
      </c>
      <c r="P587" s="253">
        <v>164.04</v>
      </c>
      <c r="Q587" s="247" t="s">
        <v>109</v>
      </c>
      <c r="R587" s="249" t="s">
        <v>154</v>
      </c>
      <c r="S587" s="247" t="s">
        <v>2</v>
      </c>
      <c r="T587" s="247" t="s">
        <v>1</v>
      </c>
      <c r="U587" s="247" t="s">
        <v>2</v>
      </c>
      <c r="V587" s="247">
        <v>7</v>
      </c>
      <c r="W587" s="247">
        <v>55</v>
      </c>
    </row>
    <row r="588" spans="1:23" x14ac:dyDescent="0.25">
      <c r="A588" s="246">
        <v>45698</v>
      </c>
      <c r="B588" s="247" t="s">
        <v>196</v>
      </c>
      <c r="C588" s="98" t="s">
        <v>153</v>
      </c>
      <c r="D588" s="98"/>
      <c r="E588" s="247" t="s">
        <v>416</v>
      </c>
      <c r="F588" s="247" t="s">
        <v>45</v>
      </c>
      <c r="G588" s="247" t="s">
        <v>8</v>
      </c>
      <c r="H588" s="247" t="s">
        <v>244</v>
      </c>
      <c r="I588" s="248" t="s">
        <v>24</v>
      </c>
      <c r="J588" s="246">
        <v>45760</v>
      </c>
      <c r="K588" s="249">
        <v>1</v>
      </c>
      <c r="L588" s="250">
        <v>1</v>
      </c>
      <c r="M588" s="251">
        <v>100</v>
      </c>
      <c r="N588" s="252">
        <v>38.92</v>
      </c>
      <c r="O588" s="252">
        <v>30</v>
      </c>
      <c r="P588" s="253">
        <v>168.92000000000002</v>
      </c>
      <c r="Q588" s="247" t="s">
        <v>109</v>
      </c>
      <c r="R588" s="249" t="s">
        <v>154</v>
      </c>
      <c r="S588" s="247" t="s">
        <v>1</v>
      </c>
      <c r="T588" s="247" t="s">
        <v>2</v>
      </c>
      <c r="U588" s="247" t="s">
        <v>2</v>
      </c>
      <c r="V588" s="247">
        <v>7</v>
      </c>
      <c r="W588" s="247">
        <v>62</v>
      </c>
    </row>
    <row r="589" spans="1:23" x14ac:dyDescent="0.25">
      <c r="A589" s="246">
        <v>45698</v>
      </c>
      <c r="B589" s="247" t="s">
        <v>196</v>
      </c>
      <c r="C589" s="98" t="s">
        <v>153</v>
      </c>
      <c r="D589" s="98"/>
      <c r="E589" s="247" t="s">
        <v>417</v>
      </c>
      <c r="F589" s="247" t="s">
        <v>47</v>
      </c>
      <c r="G589" s="247" t="s">
        <v>7</v>
      </c>
      <c r="H589" s="247" t="s">
        <v>345</v>
      </c>
      <c r="I589" s="248" t="s">
        <v>24</v>
      </c>
      <c r="J589" s="246">
        <v>45779</v>
      </c>
      <c r="K589" s="249">
        <v>1</v>
      </c>
      <c r="L589" s="250">
        <v>1</v>
      </c>
      <c r="M589" s="251">
        <v>220</v>
      </c>
      <c r="N589" s="252">
        <v>38.92</v>
      </c>
      <c r="O589" s="252">
        <v>40</v>
      </c>
      <c r="P589" s="253">
        <v>298.92</v>
      </c>
      <c r="Q589" s="247" t="s">
        <v>109</v>
      </c>
      <c r="R589" s="249" t="s">
        <v>154</v>
      </c>
      <c r="S589" s="247" t="s">
        <v>1</v>
      </c>
      <c r="T589" s="247" t="s">
        <v>2</v>
      </c>
      <c r="U589" s="247" t="s">
        <v>2</v>
      </c>
      <c r="V589" s="247">
        <v>5</v>
      </c>
      <c r="W589" s="247">
        <v>81</v>
      </c>
    </row>
    <row r="590" spans="1:23" x14ac:dyDescent="0.25">
      <c r="A590" s="246">
        <v>45698</v>
      </c>
      <c r="B590" s="247" t="s">
        <v>196</v>
      </c>
      <c r="C590" s="98" t="s">
        <v>153</v>
      </c>
      <c r="D590" s="98"/>
      <c r="E590" s="247" t="s">
        <v>416</v>
      </c>
      <c r="F590" s="247" t="s">
        <v>45</v>
      </c>
      <c r="G590" s="247" t="s">
        <v>7</v>
      </c>
      <c r="H590" s="247" t="s">
        <v>243</v>
      </c>
      <c r="I590" s="248" t="s">
        <v>23</v>
      </c>
      <c r="J590" s="246">
        <v>45753</v>
      </c>
      <c r="K590" s="249">
        <v>1</v>
      </c>
      <c r="L590" s="250">
        <v>1</v>
      </c>
      <c r="M590" s="251">
        <v>100</v>
      </c>
      <c r="N590" s="252">
        <v>34.04</v>
      </c>
      <c r="O590" s="252">
        <v>30</v>
      </c>
      <c r="P590" s="253">
        <v>164.04</v>
      </c>
      <c r="Q590" s="247" t="s">
        <v>109</v>
      </c>
      <c r="R590" s="249" t="s">
        <v>154</v>
      </c>
      <c r="S590" s="247" t="s">
        <v>2</v>
      </c>
      <c r="T590" s="247" t="s">
        <v>1</v>
      </c>
      <c r="U590" s="247" t="s">
        <v>2</v>
      </c>
      <c r="V590" s="247">
        <v>7</v>
      </c>
      <c r="W590" s="247">
        <v>55</v>
      </c>
    </row>
    <row r="591" spans="1:23" x14ac:dyDescent="0.25">
      <c r="A591" s="246">
        <v>45698</v>
      </c>
      <c r="B591" s="247" t="s">
        <v>196</v>
      </c>
      <c r="C591" s="98" t="s">
        <v>153</v>
      </c>
      <c r="D591" s="98"/>
      <c r="E591" s="247" t="s">
        <v>416</v>
      </c>
      <c r="F591" s="247" t="s">
        <v>45</v>
      </c>
      <c r="G591" s="247" t="s">
        <v>8</v>
      </c>
      <c r="H591" s="247" t="s">
        <v>244</v>
      </c>
      <c r="I591" s="248" t="s">
        <v>24</v>
      </c>
      <c r="J591" s="246">
        <v>45760</v>
      </c>
      <c r="K591" s="249">
        <v>1</v>
      </c>
      <c r="L591" s="250">
        <v>1</v>
      </c>
      <c r="M591" s="251">
        <v>100</v>
      </c>
      <c r="N591" s="252">
        <v>38.92</v>
      </c>
      <c r="O591" s="252">
        <v>30</v>
      </c>
      <c r="P591" s="253">
        <v>168.92000000000002</v>
      </c>
      <c r="Q591" s="247" t="s">
        <v>109</v>
      </c>
      <c r="R591" s="249" t="s">
        <v>154</v>
      </c>
      <c r="S591" s="247" t="s">
        <v>1</v>
      </c>
      <c r="T591" s="247" t="s">
        <v>2</v>
      </c>
      <c r="U591" s="247" t="s">
        <v>2</v>
      </c>
      <c r="V591" s="247">
        <v>7</v>
      </c>
      <c r="W591" s="247">
        <v>62</v>
      </c>
    </row>
    <row r="592" spans="1:23" x14ac:dyDescent="0.25">
      <c r="A592" s="246">
        <v>45698</v>
      </c>
      <c r="B592" s="247" t="s">
        <v>196</v>
      </c>
      <c r="C592" s="98" t="s">
        <v>153</v>
      </c>
      <c r="D592" s="98"/>
      <c r="E592" s="247" t="s">
        <v>418</v>
      </c>
      <c r="F592" s="247" t="s">
        <v>47</v>
      </c>
      <c r="G592" s="247" t="s">
        <v>7</v>
      </c>
      <c r="H592" s="247" t="s">
        <v>116</v>
      </c>
      <c r="I592" s="248" t="s">
        <v>24</v>
      </c>
      <c r="J592" s="246">
        <v>45767</v>
      </c>
      <c r="K592" s="249">
        <v>1</v>
      </c>
      <c r="L592" s="250">
        <v>1</v>
      </c>
      <c r="M592" s="251">
        <v>100</v>
      </c>
      <c r="N592" s="252">
        <v>38.92</v>
      </c>
      <c r="O592" s="252">
        <v>40</v>
      </c>
      <c r="P592" s="253">
        <v>178.92000000000002</v>
      </c>
      <c r="Q592" s="247" t="s">
        <v>109</v>
      </c>
      <c r="R592" s="249" t="s">
        <v>154</v>
      </c>
      <c r="S592" s="247" t="s">
        <v>1</v>
      </c>
      <c r="T592" s="247" t="s">
        <v>2</v>
      </c>
      <c r="U592" s="247" t="s">
        <v>2</v>
      </c>
      <c r="V592" s="247">
        <v>7</v>
      </c>
      <c r="W592" s="247">
        <v>69</v>
      </c>
    </row>
    <row r="593" spans="1:23" x14ac:dyDescent="0.25">
      <c r="A593" s="246">
        <v>45698</v>
      </c>
      <c r="B593" s="247" t="s">
        <v>196</v>
      </c>
      <c r="C593" s="98" t="s">
        <v>153</v>
      </c>
      <c r="D593" s="98"/>
      <c r="E593" s="247" t="s">
        <v>417</v>
      </c>
      <c r="F593" s="247" t="s">
        <v>47</v>
      </c>
      <c r="G593" s="247" t="s">
        <v>7</v>
      </c>
      <c r="H593" s="247" t="s">
        <v>345</v>
      </c>
      <c r="I593" s="248" t="s">
        <v>24</v>
      </c>
      <c r="J593" s="246">
        <v>45779</v>
      </c>
      <c r="K593" s="249">
        <v>1</v>
      </c>
      <c r="L593" s="250">
        <v>1</v>
      </c>
      <c r="M593" s="251">
        <v>220</v>
      </c>
      <c r="N593" s="252">
        <v>38.92</v>
      </c>
      <c r="O593" s="252">
        <v>40</v>
      </c>
      <c r="P593" s="253">
        <v>298.92</v>
      </c>
      <c r="Q593" s="247" t="s">
        <v>109</v>
      </c>
      <c r="R593" s="249" t="s">
        <v>154</v>
      </c>
      <c r="S593" s="247" t="s">
        <v>1</v>
      </c>
      <c r="T593" s="247" t="s">
        <v>2</v>
      </c>
      <c r="U593" s="247" t="s">
        <v>2</v>
      </c>
      <c r="V593" s="247">
        <v>5</v>
      </c>
      <c r="W593" s="247">
        <v>81</v>
      </c>
    </row>
    <row r="594" spans="1:23" x14ac:dyDescent="0.25">
      <c r="A594" s="246">
        <v>45698</v>
      </c>
      <c r="B594" s="247" t="s">
        <v>196</v>
      </c>
      <c r="C594" s="98" t="s">
        <v>153</v>
      </c>
      <c r="D594" s="98"/>
      <c r="E594" s="247" t="s">
        <v>419</v>
      </c>
      <c r="F594" s="247" t="s">
        <v>47</v>
      </c>
      <c r="G594" s="247" t="s">
        <v>7</v>
      </c>
      <c r="H594" s="247" t="s">
        <v>287</v>
      </c>
      <c r="I594" s="248" t="s">
        <v>298</v>
      </c>
      <c r="J594" s="246">
        <v>45766</v>
      </c>
      <c r="K594" s="249">
        <v>1</v>
      </c>
      <c r="L594" s="250">
        <v>1</v>
      </c>
      <c r="M594" s="251">
        <v>290</v>
      </c>
      <c r="N594" s="252">
        <v>23.04</v>
      </c>
      <c r="O594" s="252">
        <v>30</v>
      </c>
      <c r="P594" s="253">
        <v>343.04</v>
      </c>
      <c r="Q594" s="247" t="s">
        <v>109</v>
      </c>
      <c r="R594" s="249" t="s">
        <v>154</v>
      </c>
      <c r="S594" s="247" t="s">
        <v>299</v>
      </c>
      <c r="T594" s="247" t="s">
        <v>1</v>
      </c>
      <c r="U594" s="247" t="s">
        <v>299</v>
      </c>
      <c r="V594" s="247">
        <v>6</v>
      </c>
      <c r="W594" s="247">
        <v>68</v>
      </c>
    </row>
    <row r="595" spans="1:23" x14ac:dyDescent="0.25">
      <c r="A595" s="246">
        <v>45698</v>
      </c>
      <c r="B595" s="247" t="s">
        <v>196</v>
      </c>
      <c r="C595" s="98" t="s">
        <v>153</v>
      </c>
      <c r="D595" s="98"/>
      <c r="E595" s="247" t="s">
        <v>420</v>
      </c>
      <c r="F595" s="247" t="s">
        <v>47</v>
      </c>
      <c r="G595" s="247" t="s">
        <v>7</v>
      </c>
      <c r="H595" s="247" t="s">
        <v>291</v>
      </c>
      <c r="I595" s="248" t="s">
        <v>300</v>
      </c>
      <c r="J595" s="246">
        <v>45773</v>
      </c>
      <c r="K595" s="249">
        <v>1</v>
      </c>
      <c r="L595" s="250">
        <v>1</v>
      </c>
      <c r="M595" s="251">
        <v>270</v>
      </c>
      <c r="N595" s="252">
        <v>37.43</v>
      </c>
      <c r="O595" s="252">
        <v>40</v>
      </c>
      <c r="P595" s="253">
        <v>347.43</v>
      </c>
      <c r="Q595" s="247" t="s">
        <v>109</v>
      </c>
      <c r="R595" s="249" t="s">
        <v>154</v>
      </c>
      <c r="S595" s="247" t="s">
        <v>1</v>
      </c>
      <c r="T595" s="247" t="s">
        <v>299</v>
      </c>
      <c r="U595" s="247" t="s">
        <v>299</v>
      </c>
      <c r="V595" s="247">
        <v>6</v>
      </c>
      <c r="W595" s="247">
        <v>75</v>
      </c>
    </row>
    <row r="596" spans="1:23" x14ac:dyDescent="0.25">
      <c r="A596" s="246">
        <v>45698</v>
      </c>
      <c r="B596" s="247" t="s">
        <v>196</v>
      </c>
      <c r="C596" s="98" t="s">
        <v>153</v>
      </c>
      <c r="D596" s="98"/>
      <c r="E596" s="247" t="s">
        <v>418</v>
      </c>
      <c r="F596" s="247" t="s">
        <v>47</v>
      </c>
      <c r="G596" s="247" t="s">
        <v>7</v>
      </c>
      <c r="H596" s="247" t="s">
        <v>116</v>
      </c>
      <c r="I596" s="248" t="s">
        <v>24</v>
      </c>
      <c r="J596" s="246">
        <v>45767</v>
      </c>
      <c r="K596" s="249">
        <v>1</v>
      </c>
      <c r="L596" s="250">
        <v>1</v>
      </c>
      <c r="M596" s="251">
        <v>100</v>
      </c>
      <c r="N596" s="252">
        <v>38.92</v>
      </c>
      <c r="O596" s="252">
        <v>40</v>
      </c>
      <c r="P596" s="253">
        <v>178.92000000000002</v>
      </c>
      <c r="Q596" s="247" t="s">
        <v>109</v>
      </c>
      <c r="R596" s="249" t="s">
        <v>154</v>
      </c>
      <c r="S596" s="247" t="s">
        <v>1</v>
      </c>
      <c r="T596" s="247" t="s">
        <v>2</v>
      </c>
      <c r="U596" s="247" t="s">
        <v>2</v>
      </c>
      <c r="V596" s="247">
        <v>7</v>
      </c>
      <c r="W596" s="247">
        <v>69</v>
      </c>
    </row>
    <row r="597" spans="1:23" x14ac:dyDescent="0.25">
      <c r="A597" s="246">
        <v>45698</v>
      </c>
      <c r="B597" s="247" t="s">
        <v>196</v>
      </c>
      <c r="C597" s="98" t="s">
        <v>153</v>
      </c>
      <c r="D597" s="98"/>
      <c r="E597" s="247" t="s">
        <v>419</v>
      </c>
      <c r="F597" s="247" t="s">
        <v>47</v>
      </c>
      <c r="G597" s="247" t="s">
        <v>7</v>
      </c>
      <c r="H597" s="247" t="s">
        <v>287</v>
      </c>
      <c r="I597" s="248" t="s">
        <v>298</v>
      </c>
      <c r="J597" s="246">
        <v>45766</v>
      </c>
      <c r="K597" s="249">
        <v>1</v>
      </c>
      <c r="L597" s="250">
        <v>1</v>
      </c>
      <c r="M597" s="251">
        <v>290</v>
      </c>
      <c r="N597" s="252">
        <v>23.04</v>
      </c>
      <c r="O597" s="252">
        <v>30</v>
      </c>
      <c r="P597" s="253">
        <v>343.04</v>
      </c>
      <c r="Q597" s="247" t="s">
        <v>109</v>
      </c>
      <c r="R597" s="249" t="s">
        <v>154</v>
      </c>
      <c r="S597" s="247" t="s">
        <v>299</v>
      </c>
      <c r="T597" s="247" t="s">
        <v>1</v>
      </c>
      <c r="U597" s="247" t="s">
        <v>299</v>
      </c>
      <c r="V597" s="247">
        <v>6</v>
      </c>
      <c r="W597" s="247">
        <v>68</v>
      </c>
    </row>
    <row r="598" spans="1:23" x14ac:dyDescent="0.25">
      <c r="A598" s="246">
        <v>45698</v>
      </c>
      <c r="B598" s="247" t="s">
        <v>196</v>
      </c>
      <c r="C598" s="98" t="s">
        <v>153</v>
      </c>
      <c r="D598" s="98"/>
      <c r="E598" s="247" t="s">
        <v>420</v>
      </c>
      <c r="F598" s="247" t="s">
        <v>47</v>
      </c>
      <c r="G598" s="247" t="s">
        <v>7</v>
      </c>
      <c r="H598" s="247" t="s">
        <v>291</v>
      </c>
      <c r="I598" s="248" t="s">
        <v>300</v>
      </c>
      <c r="J598" s="246">
        <v>45773</v>
      </c>
      <c r="K598" s="249">
        <v>1</v>
      </c>
      <c r="L598" s="250">
        <v>1</v>
      </c>
      <c r="M598" s="251">
        <v>270</v>
      </c>
      <c r="N598" s="252">
        <v>37.43</v>
      </c>
      <c r="O598" s="252">
        <v>40</v>
      </c>
      <c r="P598" s="253">
        <v>347.43</v>
      </c>
      <c r="Q598" s="247" t="s">
        <v>109</v>
      </c>
      <c r="R598" s="249" t="s">
        <v>154</v>
      </c>
      <c r="S598" s="247" t="s">
        <v>1</v>
      </c>
      <c r="T598" s="247" t="s">
        <v>299</v>
      </c>
      <c r="U598" s="247" t="s">
        <v>299</v>
      </c>
      <c r="V598" s="247">
        <v>6</v>
      </c>
      <c r="W598" s="247">
        <v>75</v>
      </c>
    </row>
    <row r="599" spans="1:23" x14ac:dyDescent="0.25">
      <c r="A599" s="246">
        <v>45698</v>
      </c>
      <c r="B599" s="247" t="s">
        <v>196</v>
      </c>
      <c r="C599" s="98" t="s">
        <v>153</v>
      </c>
      <c r="D599" s="98"/>
      <c r="E599" s="247" t="s">
        <v>415</v>
      </c>
      <c r="F599" s="247" t="s">
        <v>47</v>
      </c>
      <c r="G599" s="247" t="s">
        <v>7</v>
      </c>
      <c r="H599" s="247" t="s">
        <v>365</v>
      </c>
      <c r="I599" s="248" t="s">
        <v>300</v>
      </c>
      <c r="J599" s="246">
        <v>45899</v>
      </c>
      <c r="K599" s="249">
        <v>1</v>
      </c>
      <c r="L599" s="250">
        <v>1</v>
      </c>
      <c r="M599" s="251">
        <v>400</v>
      </c>
      <c r="N599" s="252">
        <v>37.43</v>
      </c>
      <c r="O599" s="252">
        <v>40</v>
      </c>
      <c r="P599" s="253">
        <v>477.43</v>
      </c>
      <c r="Q599" s="247" t="s">
        <v>109</v>
      </c>
      <c r="R599" s="249" t="s">
        <v>154</v>
      </c>
      <c r="S599" s="247" t="s">
        <v>1</v>
      </c>
      <c r="T599" s="247" t="s">
        <v>299</v>
      </c>
      <c r="U599" s="247" t="s">
        <v>299</v>
      </c>
      <c r="V599" s="247">
        <v>6</v>
      </c>
      <c r="W599" s="247">
        <v>201</v>
      </c>
    </row>
    <row r="600" spans="1:23" x14ac:dyDescent="0.25">
      <c r="A600" s="246">
        <v>45698</v>
      </c>
      <c r="B600" s="247" t="s">
        <v>421</v>
      </c>
      <c r="C600" s="98" t="s">
        <v>422</v>
      </c>
      <c r="D600" s="98" t="s">
        <v>3103</v>
      </c>
      <c r="E600" s="247" t="s">
        <v>423</v>
      </c>
      <c r="F600" s="247" t="s">
        <v>45</v>
      </c>
      <c r="G600" s="247" t="s">
        <v>7</v>
      </c>
      <c r="H600" s="247" t="s">
        <v>287</v>
      </c>
      <c r="I600" s="248" t="s">
        <v>298</v>
      </c>
      <c r="J600" s="246">
        <v>45773</v>
      </c>
      <c r="K600" s="249">
        <v>1</v>
      </c>
      <c r="L600" s="250">
        <v>1</v>
      </c>
      <c r="M600" s="251">
        <v>317.97000000000003</v>
      </c>
      <c r="N600" s="252">
        <v>0</v>
      </c>
      <c r="O600" s="252">
        <v>0</v>
      </c>
      <c r="P600" s="253">
        <v>317.97000000000003</v>
      </c>
      <c r="Q600" s="247" t="s">
        <v>109</v>
      </c>
      <c r="R600" s="249" t="s">
        <v>154</v>
      </c>
      <c r="S600" s="247" t="s">
        <v>299</v>
      </c>
      <c r="T600" s="247" t="s">
        <v>1</v>
      </c>
      <c r="U600" s="247" t="s">
        <v>299</v>
      </c>
      <c r="V600" s="247">
        <v>6</v>
      </c>
      <c r="W600" s="247">
        <v>75</v>
      </c>
    </row>
    <row r="601" spans="1:23" x14ac:dyDescent="0.25">
      <c r="A601" s="246">
        <v>45698</v>
      </c>
      <c r="B601" s="247" t="s">
        <v>421</v>
      </c>
      <c r="C601" s="98" t="s">
        <v>422</v>
      </c>
      <c r="D601" s="98" t="s">
        <v>3103</v>
      </c>
      <c r="E601" s="247" t="s">
        <v>423</v>
      </c>
      <c r="F601" s="247" t="s">
        <v>45</v>
      </c>
      <c r="G601" s="247" t="s">
        <v>8</v>
      </c>
      <c r="H601" s="247" t="s">
        <v>291</v>
      </c>
      <c r="I601" s="248" t="s">
        <v>300</v>
      </c>
      <c r="J601" s="246">
        <v>45780</v>
      </c>
      <c r="K601" s="249">
        <v>1</v>
      </c>
      <c r="L601" s="250">
        <v>1</v>
      </c>
      <c r="M601" s="251">
        <v>346.63</v>
      </c>
      <c r="N601" s="252">
        <v>0</v>
      </c>
      <c r="O601" s="252">
        <v>0</v>
      </c>
      <c r="P601" s="253">
        <v>346.63</v>
      </c>
      <c r="Q601" s="247" t="s">
        <v>109</v>
      </c>
      <c r="R601" s="249" t="s">
        <v>154</v>
      </c>
      <c r="S601" s="247" t="s">
        <v>1</v>
      </c>
      <c r="T601" s="247" t="s">
        <v>299</v>
      </c>
      <c r="U601" s="247" t="s">
        <v>299</v>
      </c>
      <c r="V601" s="247">
        <v>6</v>
      </c>
      <c r="W601" s="247">
        <v>82</v>
      </c>
    </row>
    <row r="602" spans="1:23" x14ac:dyDescent="0.25">
      <c r="A602" s="246">
        <v>45698</v>
      </c>
      <c r="B602" s="247" t="s">
        <v>421</v>
      </c>
      <c r="C602" s="98" t="s">
        <v>422</v>
      </c>
      <c r="D602" s="98" t="s">
        <v>3103</v>
      </c>
      <c r="E602" s="247" t="s">
        <v>424</v>
      </c>
      <c r="F602" s="247" t="s">
        <v>45</v>
      </c>
      <c r="G602" s="247" t="s">
        <v>7</v>
      </c>
      <c r="H602" s="247" t="s">
        <v>287</v>
      </c>
      <c r="I602" s="248" t="s">
        <v>298</v>
      </c>
      <c r="J602" s="246">
        <v>45766</v>
      </c>
      <c r="K602" s="249">
        <v>1</v>
      </c>
      <c r="L602" s="250">
        <v>1</v>
      </c>
      <c r="M602" s="251">
        <v>347.47</v>
      </c>
      <c r="N602" s="252">
        <v>0</v>
      </c>
      <c r="O602" s="252">
        <v>0</v>
      </c>
      <c r="P602" s="253">
        <v>347.47</v>
      </c>
      <c r="Q602" s="247" t="s">
        <v>109</v>
      </c>
      <c r="R602" s="249" t="s">
        <v>154</v>
      </c>
      <c r="S602" s="247" t="s">
        <v>299</v>
      </c>
      <c r="T602" s="247" t="s">
        <v>1</v>
      </c>
      <c r="U602" s="247" t="s">
        <v>299</v>
      </c>
      <c r="V602" s="247">
        <v>6</v>
      </c>
      <c r="W602" s="247">
        <v>68</v>
      </c>
    </row>
    <row r="603" spans="1:23" x14ac:dyDescent="0.25">
      <c r="A603" s="246">
        <v>45698</v>
      </c>
      <c r="B603" s="247" t="s">
        <v>421</v>
      </c>
      <c r="C603" s="98" t="s">
        <v>422</v>
      </c>
      <c r="D603" s="98" t="s">
        <v>3103</v>
      </c>
      <c r="E603" s="247" t="s">
        <v>424</v>
      </c>
      <c r="F603" s="247" t="s">
        <v>45</v>
      </c>
      <c r="G603" s="247" t="s">
        <v>8</v>
      </c>
      <c r="H603" s="247" t="s">
        <v>291</v>
      </c>
      <c r="I603" s="248" t="s">
        <v>300</v>
      </c>
      <c r="J603" s="246">
        <v>45780</v>
      </c>
      <c r="K603" s="249">
        <v>1</v>
      </c>
      <c r="L603" s="250">
        <v>1</v>
      </c>
      <c r="M603" s="251">
        <v>423.05</v>
      </c>
      <c r="N603" s="252">
        <v>0</v>
      </c>
      <c r="O603" s="252">
        <v>0</v>
      </c>
      <c r="P603" s="253">
        <v>423.05</v>
      </c>
      <c r="Q603" s="247" t="s">
        <v>109</v>
      </c>
      <c r="R603" s="249" t="s">
        <v>154</v>
      </c>
      <c r="S603" s="247" t="s">
        <v>1</v>
      </c>
      <c r="T603" s="247" t="s">
        <v>299</v>
      </c>
      <c r="U603" s="247" t="s">
        <v>299</v>
      </c>
      <c r="V603" s="247">
        <v>6</v>
      </c>
      <c r="W603" s="247">
        <v>82</v>
      </c>
    </row>
    <row r="604" spans="1:23" x14ac:dyDescent="0.25">
      <c r="A604" s="246">
        <v>45698</v>
      </c>
      <c r="B604" s="247" t="s">
        <v>421</v>
      </c>
      <c r="C604" s="98" t="s">
        <v>422</v>
      </c>
      <c r="D604" s="98" t="s">
        <v>3103</v>
      </c>
      <c r="E604" s="247" t="s">
        <v>424</v>
      </c>
      <c r="F604" s="247" t="s">
        <v>45</v>
      </c>
      <c r="G604" s="247" t="s">
        <v>7</v>
      </c>
      <c r="H604" s="247" t="s">
        <v>287</v>
      </c>
      <c r="I604" s="248" t="s">
        <v>298</v>
      </c>
      <c r="J604" s="246">
        <v>45766</v>
      </c>
      <c r="K604" s="249">
        <v>1</v>
      </c>
      <c r="L604" s="250">
        <v>1</v>
      </c>
      <c r="M604" s="251">
        <v>239.22</v>
      </c>
      <c r="N604" s="252">
        <v>0</v>
      </c>
      <c r="O604" s="252">
        <v>0</v>
      </c>
      <c r="P604" s="253">
        <v>239.22</v>
      </c>
      <c r="Q604" s="247" t="s">
        <v>109</v>
      </c>
      <c r="R604" s="249" t="s">
        <v>154</v>
      </c>
      <c r="S604" s="247" t="s">
        <v>299</v>
      </c>
      <c r="T604" s="247" t="s">
        <v>1</v>
      </c>
      <c r="U604" s="247" t="s">
        <v>299</v>
      </c>
      <c r="V604" s="247">
        <v>6</v>
      </c>
      <c r="W604" s="247">
        <v>68</v>
      </c>
    </row>
    <row r="605" spans="1:23" x14ac:dyDescent="0.25">
      <c r="A605" s="246">
        <v>45698</v>
      </c>
      <c r="B605" s="247" t="s">
        <v>421</v>
      </c>
      <c r="C605" s="98" t="s">
        <v>422</v>
      </c>
      <c r="D605" s="98" t="s">
        <v>3103</v>
      </c>
      <c r="E605" s="247" t="s">
        <v>424</v>
      </c>
      <c r="F605" s="247" t="s">
        <v>45</v>
      </c>
      <c r="G605" s="247" t="s">
        <v>8</v>
      </c>
      <c r="H605" s="247" t="s">
        <v>291</v>
      </c>
      <c r="I605" s="248" t="s">
        <v>300</v>
      </c>
      <c r="J605" s="246">
        <v>45780</v>
      </c>
      <c r="K605" s="249">
        <v>1</v>
      </c>
      <c r="L605" s="250">
        <v>1</v>
      </c>
      <c r="M605" s="251">
        <v>272.88</v>
      </c>
      <c r="N605" s="252">
        <v>0</v>
      </c>
      <c r="O605" s="252">
        <v>0</v>
      </c>
      <c r="P605" s="253">
        <v>272.88</v>
      </c>
      <c r="Q605" s="247" t="s">
        <v>109</v>
      </c>
      <c r="R605" s="249" t="s">
        <v>154</v>
      </c>
      <c r="S605" s="247" t="s">
        <v>1</v>
      </c>
      <c r="T605" s="247" t="s">
        <v>299</v>
      </c>
      <c r="U605" s="247" t="s">
        <v>299</v>
      </c>
      <c r="V605" s="247">
        <v>6</v>
      </c>
      <c r="W605" s="247">
        <v>82</v>
      </c>
    </row>
    <row r="606" spans="1:23" x14ac:dyDescent="0.25">
      <c r="A606" s="246">
        <v>45698</v>
      </c>
      <c r="B606" s="247" t="s">
        <v>421</v>
      </c>
      <c r="C606" s="98" t="s">
        <v>422</v>
      </c>
      <c r="D606" s="98" t="s">
        <v>3103</v>
      </c>
      <c r="E606" s="247" t="s">
        <v>424</v>
      </c>
      <c r="F606" s="247" t="s">
        <v>45</v>
      </c>
      <c r="G606" s="247" t="s">
        <v>7</v>
      </c>
      <c r="H606" s="247" t="s">
        <v>287</v>
      </c>
      <c r="I606" s="248" t="s">
        <v>298</v>
      </c>
      <c r="J606" s="246">
        <v>45766</v>
      </c>
      <c r="K606" s="249">
        <v>1</v>
      </c>
      <c r="L606" s="250">
        <v>1</v>
      </c>
      <c r="M606" s="251">
        <v>239.22</v>
      </c>
      <c r="N606" s="252">
        <v>0</v>
      </c>
      <c r="O606" s="252">
        <v>0</v>
      </c>
      <c r="P606" s="253">
        <v>239.22</v>
      </c>
      <c r="Q606" s="247" t="s">
        <v>109</v>
      </c>
      <c r="R606" s="249" t="s">
        <v>154</v>
      </c>
      <c r="S606" s="247" t="s">
        <v>299</v>
      </c>
      <c r="T606" s="247" t="s">
        <v>1</v>
      </c>
      <c r="U606" s="247" t="s">
        <v>299</v>
      </c>
      <c r="V606" s="247">
        <v>6</v>
      </c>
      <c r="W606" s="247">
        <v>68</v>
      </c>
    </row>
    <row r="607" spans="1:23" x14ac:dyDescent="0.25">
      <c r="A607" s="246">
        <v>45698</v>
      </c>
      <c r="B607" s="247" t="s">
        <v>421</v>
      </c>
      <c r="C607" s="98" t="s">
        <v>422</v>
      </c>
      <c r="D607" s="98" t="s">
        <v>3103</v>
      </c>
      <c r="E607" s="247" t="s">
        <v>424</v>
      </c>
      <c r="F607" s="247" t="s">
        <v>45</v>
      </c>
      <c r="G607" s="247" t="s">
        <v>8</v>
      </c>
      <c r="H607" s="247" t="s">
        <v>291</v>
      </c>
      <c r="I607" s="248" t="s">
        <v>300</v>
      </c>
      <c r="J607" s="246">
        <v>45780</v>
      </c>
      <c r="K607" s="249">
        <v>1</v>
      </c>
      <c r="L607" s="250">
        <v>1</v>
      </c>
      <c r="M607" s="251">
        <v>272.88</v>
      </c>
      <c r="N607" s="252">
        <v>0</v>
      </c>
      <c r="O607" s="252">
        <v>0</v>
      </c>
      <c r="P607" s="253">
        <v>272.88</v>
      </c>
      <c r="Q607" s="247" t="s">
        <v>109</v>
      </c>
      <c r="R607" s="249" t="s">
        <v>154</v>
      </c>
      <c r="S607" s="247" t="s">
        <v>1</v>
      </c>
      <c r="T607" s="247" t="s">
        <v>299</v>
      </c>
      <c r="U607" s="247" t="s">
        <v>299</v>
      </c>
      <c r="V607" s="247">
        <v>6</v>
      </c>
      <c r="W607" s="247">
        <v>82</v>
      </c>
    </row>
    <row r="608" spans="1:23" x14ac:dyDescent="0.25">
      <c r="A608" s="246">
        <v>45698</v>
      </c>
      <c r="B608" s="247" t="s">
        <v>421</v>
      </c>
      <c r="C608" s="98" t="s">
        <v>422</v>
      </c>
      <c r="D608" s="98" t="s">
        <v>3103</v>
      </c>
      <c r="E608" s="247" t="s">
        <v>424</v>
      </c>
      <c r="F608" s="247" t="s">
        <v>45</v>
      </c>
      <c r="G608" s="247" t="s">
        <v>7</v>
      </c>
      <c r="H608" s="247" t="s">
        <v>287</v>
      </c>
      <c r="I608" s="248" t="s">
        <v>298</v>
      </c>
      <c r="J608" s="246">
        <v>45766</v>
      </c>
      <c r="K608" s="249">
        <v>1</v>
      </c>
      <c r="L608" s="250">
        <v>1</v>
      </c>
      <c r="M608" s="251">
        <v>317.97000000000003</v>
      </c>
      <c r="N608" s="252">
        <v>0</v>
      </c>
      <c r="O608" s="252">
        <v>0</v>
      </c>
      <c r="P608" s="253">
        <v>317.97000000000003</v>
      </c>
      <c r="Q608" s="247" t="s">
        <v>109</v>
      </c>
      <c r="R608" s="249" t="s">
        <v>154</v>
      </c>
      <c r="S608" s="247" t="s">
        <v>299</v>
      </c>
      <c r="T608" s="247" t="s">
        <v>1</v>
      </c>
      <c r="U608" s="247" t="s">
        <v>299</v>
      </c>
      <c r="V608" s="247">
        <v>6</v>
      </c>
      <c r="W608" s="247">
        <v>68</v>
      </c>
    </row>
    <row r="609" spans="1:23" x14ac:dyDescent="0.25">
      <c r="A609" s="246">
        <v>45698</v>
      </c>
      <c r="B609" s="247" t="s">
        <v>421</v>
      </c>
      <c r="C609" s="98" t="s">
        <v>422</v>
      </c>
      <c r="D609" s="98" t="s">
        <v>3103</v>
      </c>
      <c r="E609" s="247" t="s">
        <v>424</v>
      </c>
      <c r="F609" s="247" t="s">
        <v>45</v>
      </c>
      <c r="G609" s="247" t="s">
        <v>8</v>
      </c>
      <c r="H609" s="247" t="s">
        <v>291</v>
      </c>
      <c r="I609" s="248" t="s">
        <v>300</v>
      </c>
      <c r="J609" s="246">
        <v>45780</v>
      </c>
      <c r="K609" s="249">
        <v>1</v>
      </c>
      <c r="L609" s="250">
        <v>1</v>
      </c>
      <c r="M609" s="251">
        <v>346.63</v>
      </c>
      <c r="N609" s="252">
        <v>0</v>
      </c>
      <c r="O609" s="252">
        <v>0</v>
      </c>
      <c r="P609" s="253">
        <v>346.63</v>
      </c>
      <c r="Q609" s="247" t="s">
        <v>109</v>
      </c>
      <c r="R609" s="249" t="s">
        <v>154</v>
      </c>
      <c r="S609" s="247" t="s">
        <v>1</v>
      </c>
      <c r="T609" s="247" t="s">
        <v>299</v>
      </c>
      <c r="U609" s="247" t="s">
        <v>299</v>
      </c>
      <c r="V609" s="247">
        <v>6</v>
      </c>
      <c r="W609" s="247">
        <v>82</v>
      </c>
    </row>
    <row r="610" spans="1:23" x14ac:dyDescent="0.25">
      <c r="A610" s="246">
        <v>45699</v>
      </c>
      <c r="B610" s="247" t="s">
        <v>279</v>
      </c>
      <c r="C610" s="98" t="s">
        <v>153</v>
      </c>
      <c r="D610" s="98"/>
      <c r="E610" s="247" t="s">
        <v>425</v>
      </c>
      <c r="F610" s="247" t="s">
        <v>45</v>
      </c>
      <c r="G610" s="247" t="s">
        <v>7</v>
      </c>
      <c r="H610" s="247" t="s">
        <v>282</v>
      </c>
      <c r="I610" s="247" t="s">
        <v>295</v>
      </c>
      <c r="J610" s="246">
        <v>45877</v>
      </c>
      <c r="K610" s="249">
        <v>4</v>
      </c>
      <c r="L610" s="249">
        <v>4</v>
      </c>
      <c r="M610" s="251">
        <v>300</v>
      </c>
      <c r="N610" s="252">
        <v>0</v>
      </c>
      <c r="O610" s="252">
        <v>0</v>
      </c>
      <c r="P610" s="253">
        <v>1200</v>
      </c>
      <c r="Q610" s="247" t="s">
        <v>109</v>
      </c>
      <c r="R610" s="249" t="s">
        <v>154</v>
      </c>
      <c r="S610" s="247" t="s">
        <v>296</v>
      </c>
      <c r="T610" s="247" t="s">
        <v>1</v>
      </c>
      <c r="U610" s="247" t="s">
        <v>296</v>
      </c>
      <c r="V610" s="247">
        <v>5</v>
      </c>
      <c r="W610" s="247">
        <v>178</v>
      </c>
    </row>
    <row r="611" spans="1:23" x14ac:dyDescent="0.25">
      <c r="A611" s="246">
        <v>45699</v>
      </c>
      <c r="B611" s="247" t="s">
        <v>279</v>
      </c>
      <c r="C611" s="98" t="s">
        <v>153</v>
      </c>
      <c r="D611" s="98"/>
      <c r="E611" s="247" t="s">
        <v>425</v>
      </c>
      <c r="F611" s="247" t="s">
        <v>45</v>
      </c>
      <c r="G611" s="247" t="s">
        <v>8</v>
      </c>
      <c r="H611" s="247" t="s">
        <v>284</v>
      </c>
      <c r="I611" s="248" t="s">
        <v>297</v>
      </c>
      <c r="J611" s="246">
        <v>45891</v>
      </c>
      <c r="K611" s="249">
        <v>4</v>
      </c>
      <c r="L611" s="250">
        <v>4</v>
      </c>
      <c r="M611" s="251">
        <v>300</v>
      </c>
      <c r="N611" s="252">
        <v>0</v>
      </c>
      <c r="O611" s="252">
        <v>0</v>
      </c>
      <c r="P611" s="253">
        <v>1200</v>
      </c>
      <c r="Q611" s="247" t="s">
        <v>109</v>
      </c>
      <c r="R611" s="249" t="s">
        <v>154</v>
      </c>
      <c r="S611" s="247" t="s">
        <v>1</v>
      </c>
      <c r="T611" s="247" t="s">
        <v>296</v>
      </c>
      <c r="U611" s="247" t="s">
        <v>296</v>
      </c>
      <c r="V611" s="247">
        <v>5</v>
      </c>
      <c r="W611" s="247">
        <v>192</v>
      </c>
    </row>
    <row r="612" spans="1:23" x14ac:dyDescent="0.25">
      <c r="A612" s="246">
        <v>45700</v>
      </c>
      <c r="B612" s="247" t="s">
        <v>196</v>
      </c>
      <c r="C612" s="98" t="s">
        <v>153</v>
      </c>
      <c r="D612" s="98" t="s">
        <v>426</v>
      </c>
      <c r="E612" s="247" t="s">
        <v>427</v>
      </c>
      <c r="F612" s="247" t="s">
        <v>47</v>
      </c>
      <c r="G612" s="247" t="s">
        <v>7</v>
      </c>
      <c r="H612" s="247" t="s">
        <v>243</v>
      </c>
      <c r="I612" s="248" t="s">
        <v>23</v>
      </c>
      <c r="J612" s="246">
        <v>45753</v>
      </c>
      <c r="K612" s="249">
        <v>1</v>
      </c>
      <c r="L612" s="250">
        <v>1</v>
      </c>
      <c r="M612" s="251">
        <v>100</v>
      </c>
      <c r="N612" s="252">
        <v>34.04</v>
      </c>
      <c r="O612" s="252">
        <v>30</v>
      </c>
      <c r="P612" s="253">
        <v>164.04</v>
      </c>
      <c r="Q612" s="247" t="s">
        <v>109</v>
      </c>
      <c r="R612" s="249" t="s">
        <v>154</v>
      </c>
      <c r="S612" s="247" t="s">
        <v>2</v>
      </c>
      <c r="T612" s="247" t="s">
        <v>1</v>
      </c>
      <c r="U612" s="247" t="s">
        <v>2</v>
      </c>
      <c r="V612" s="247">
        <v>7</v>
      </c>
      <c r="W612" s="247">
        <v>53</v>
      </c>
    </row>
    <row r="613" spans="1:23" x14ac:dyDescent="0.25">
      <c r="A613" s="246">
        <v>45700</v>
      </c>
      <c r="B613" s="247" t="s">
        <v>152</v>
      </c>
      <c r="C613" s="98" t="s">
        <v>153</v>
      </c>
      <c r="D613" s="98"/>
      <c r="E613" s="247"/>
      <c r="F613" s="247" t="s">
        <v>47</v>
      </c>
      <c r="G613" s="247" t="s">
        <v>7</v>
      </c>
      <c r="H613" s="247" t="s">
        <v>282</v>
      </c>
      <c r="I613" s="248" t="s">
        <v>295</v>
      </c>
      <c r="J613" s="246">
        <v>45765</v>
      </c>
      <c r="K613" s="249">
        <v>2</v>
      </c>
      <c r="L613" s="250">
        <v>2</v>
      </c>
      <c r="M613" s="251">
        <v>325</v>
      </c>
      <c r="N613" s="252">
        <v>0</v>
      </c>
      <c r="O613" s="252">
        <v>0</v>
      </c>
      <c r="P613" s="253">
        <v>650</v>
      </c>
      <c r="Q613" s="247" t="s">
        <v>109</v>
      </c>
      <c r="R613" s="249" t="s">
        <v>154</v>
      </c>
      <c r="S613" s="247" t="s">
        <v>296</v>
      </c>
      <c r="T613" s="247" t="s">
        <v>1</v>
      </c>
      <c r="U613" s="247" t="s">
        <v>296</v>
      </c>
      <c r="V613" s="247">
        <v>5</v>
      </c>
      <c r="W613" s="247">
        <v>65</v>
      </c>
    </row>
    <row r="614" spans="1:23" x14ac:dyDescent="0.25">
      <c r="A614" s="246">
        <v>45700</v>
      </c>
      <c r="B614" s="247" t="s">
        <v>311</v>
      </c>
      <c r="C614" s="98" t="s">
        <v>153</v>
      </c>
      <c r="D614" s="98" t="s">
        <v>428</v>
      </c>
      <c r="E614" s="247" t="s">
        <v>429</v>
      </c>
      <c r="F614" s="247" t="s">
        <v>47</v>
      </c>
      <c r="G614" s="247" t="s">
        <v>7</v>
      </c>
      <c r="H614" s="247" t="s">
        <v>291</v>
      </c>
      <c r="I614" s="248" t="s">
        <v>300</v>
      </c>
      <c r="J614" s="246">
        <v>45773</v>
      </c>
      <c r="K614" s="249">
        <v>1</v>
      </c>
      <c r="L614" s="250">
        <v>1</v>
      </c>
      <c r="M614" s="251">
        <v>270</v>
      </c>
      <c r="N614" s="252">
        <v>56.760000000000005</v>
      </c>
      <c r="O614" s="252">
        <v>53</v>
      </c>
      <c r="P614" s="253">
        <v>379.76</v>
      </c>
      <c r="Q614" s="247" t="s">
        <v>109</v>
      </c>
      <c r="R614" s="249" t="s">
        <v>154</v>
      </c>
      <c r="S614" s="247" t="s">
        <v>1</v>
      </c>
      <c r="T614" s="247" t="s">
        <v>299</v>
      </c>
      <c r="U614" s="247" t="s">
        <v>299</v>
      </c>
      <c r="V614" s="247">
        <v>6</v>
      </c>
      <c r="W614" s="247">
        <v>73</v>
      </c>
    </row>
    <row r="615" spans="1:23" x14ac:dyDescent="0.25">
      <c r="A615" s="246">
        <v>45700</v>
      </c>
      <c r="B615" s="247" t="s">
        <v>311</v>
      </c>
      <c r="C615" s="98" t="s">
        <v>153</v>
      </c>
      <c r="D615" s="98" t="s">
        <v>428</v>
      </c>
      <c r="E615" s="247" t="s">
        <v>429</v>
      </c>
      <c r="F615" s="247" t="s">
        <v>47</v>
      </c>
      <c r="G615" s="247" t="s">
        <v>7</v>
      </c>
      <c r="H615" s="247" t="s">
        <v>291</v>
      </c>
      <c r="I615" s="248" t="s">
        <v>300</v>
      </c>
      <c r="J615" s="246">
        <v>45773</v>
      </c>
      <c r="K615" s="249">
        <v>1</v>
      </c>
      <c r="L615" s="250">
        <v>1</v>
      </c>
      <c r="M615" s="251">
        <v>270</v>
      </c>
      <c r="N615" s="252">
        <v>56.760000000000005</v>
      </c>
      <c r="O615" s="252">
        <v>53</v>
      </c>
      <c r="P615" s="253">
        <v>379.76</v>
      </c>
      <c r="Q615" s="247" t="s">
        <v>109</v>
      </c>
      <c r="R615" s="249" t="s">
        <v>154</v>
      </c>
      <c r="S615" s="247" t="s">
        <v>1</v>
      </c>
      <c r="T615" s="247" t="s">
        <v>299</v>
      </c>
      <c r="U615" s="247" t="s">
        <v>299</v>
      </c>
      <c r="V615" s="247">
        <v>6</v>
      </c>
      <c r="W615" s="247">
        <v>73</v>
      </c>
    </row>
    <row r="616" spans="1:23" x14ac:dyDescent="0.25">
      <c r="A616" s="246">
        <v>45700</v>
      </c>
      <c r="B616" s="247" t="s">
        <v>311</v>
      </c>
      <c r="C616" s="98" t="s">
        <v>153</v>
      </c>
      <c r="D616" s="98" t="s">
        <v>428</v>
      </c>
      <c r="E616" s="247" t="s">
        <v>430</v>
      </c>
      <c r="F616" s="247" t="s">
        <v>47</v>
      </c>
      <c r="G616" s="247" t="s">
        <v>7</v>
      </c>
      <c r="H616" s="247" t="s">
        <v>345</v>
      </c>
      <c r="I616" s="248" t="s">
        <v>24</v>
      </c>
      <c r="J616" s="246">
        <v>45779</v>
      </c>
      <c r="K616" s="249">
        <v>1</v>
      </c>
      <c r="L616" s="250">
        <v>1</v>
      </c>
      <c r="M616" s="251">
        <v>230</v>
      </c>
      <c r="N616" s="252">
        <v>46.900000000000006</v>
      </c>
      <c r="O616" s="252">
        <v>53</v>
      </c>
      <c r="P616" s="253">
        <v>329.9</v>
      </c>
      <c r="Q616" s="247" t="s">
        <v>109</v>
      </c>
      <c r="R616" s="249" t="s">
        <v>154</v>
      </c>
      <c r="S616" s="247" t="s">
        <v>1</v>
      </c>
      <c r="T616" s="247" t="s">
        <v>2</v>
      </c>
      <c r="U616" s="247" t="s">
        <v>2</v>
      </c>
      <c r="V616" s="247">
        <v>5</v>
      </c>
      <c r="W616" s="247">
        <v>79</v>
      </c>
    </row>
    <row r="617" spans="1:23" x14ac:dyDescent="0.25">
      <c r="A617" s="246">
        <v>45700</v>
      </c>
      <c r="B617" s="247" t="s">
        <v>311</v>
      </c>
      <c r="C617" s="98" t="s">
        <v>153</v>
      </c>
      <c r="D617" s="98" t="s">
        <v>428</v>
      </c>
      <c r="E617" s="247" t="s">
        <v>430</v>
      </c>
      <c r="F617" s="247" t="s">
        <v>47</v>
      </c>
      <c r="G617" s="247" t="s">
        <v>7</v>
      </c>
      <c r="H617" s="247" t="s">
        <v>345</v>
      </c>
      <c r="I617" s="248" t="s">
        <v>24</v>
      </c>
      <c r="J617" s="246">
        <v>45779</v>
      </c>
      <c r="K617" s="249">
        <v>1</v>
      </c>
      <c r="L617" s="250">
        <v>1</v>
      </c>
      <c r="M617" s="251">
        <v>230</v>
      </c>
      <c r="N617" s="252">
        <v>46.900000000000006</v>
      </c>
      <c r="O617" s="252">
        <v>53</v>
      </c>
      <c r="P617" s="253">
        <v>329.9</v>
      </c>
      <c r="Q617" s="247" t="s">
        <v>109</v>
      </c>
      <c r="R617" s="249" t="s">
        <v>154</v>
      </c>
      <c r="S617" s="247" t="s">
        <v>1</v>
      </c>
      <c r="T617" s="247" t="s">
        <v>2</v>
      </c>
      <c r="U617" s="247" t="s">
        <v>2</v>
      </c>
      <c r="V617" s="247">
        <v>5</v>
      </c>
      <c r="W617" s="247">
        <v>79</v>
      </c>
    </row>
    <row r="618" spans="1:23" x14ac:dyDescent="0.25">
      <c r="A618" s="246">
        <v>45701</v>
      </c>
      <c r="B618" s="247" t="s">
        <v>311</v>
      </c>
      <c r="C618" s="98" t="s">
        <v>153</v>
      </c>
      <c r="D618" s="98" t="s">
        <v>428</v>
      </c>
      <c r="E618" s="247" t="s">
        <v>431</v>
      </c>
      <c r="F618" s="247" t="s">
        <v>47</v>
      </c>
      <c r="G618" s="247" t="s">
        <v>7</v>
      </c>
      <c r="H618" s="247" t="s">
        <v>291</v>
      </c>
      <c r="I618" s="248" t="s">
        <v>300</v>
      </c>
      <c r="J618" s="246">
        <v>45773</v>
      </c>
      <c r="K618" s="249">
        <v>1</v>
      </c>
      <c r="L618" s="250">
        <v>1</v>
      </c>
      <c r="M618" s="251">
        <v>271.22000000000003</v>
      </c>
      <c r="N618" s="252">
        <v>38.97</v>
      </c>
      <c r="O618" s="252">
        <v>53</v>
      </c>
      <c r="P618" s="253">
        <v>363.19000000000005</v>
      </c>
      <c r="Q618" s="247" t="s">
        <v>109</v>
      </c>
      <c r="R618" s="249" t="s">
        <v>154</v>
      </c>
      <c r="S618" s="247" t="s">
        <v>1</v>
      </c>
      <c r="T618" s="247" t="s">
        <v>299</v>
      </c>
      <c r="U618" s="247" t="s">
        <v>299</v>
      </c>
      <c r="V618" s="247">
        <v>6</v>
      </c>
      <c r="W618" s="247">
        <v>72</v>
      </c>
    </row>
    <row r="619" spans="1:23" x14ac:dyDescent="0.25">
      <c r="A619" s="246">
        <v>45701</v>
      </c>
      <c r="B619" s="247" t="s">
        <v>311</v>
      </c>
      <c r="C619" s="98" t="s">
        <v>153</v>
      </c>
      <c r="D619" s="98" t="s">
        <v>428</v>
      </c>
      <c r="E619" s="247" t="s">
        <v>431</v>
      </c>
      <c r="F619" s="247" t="s">
        <v>47</v>
      </c>
      <c r="G619" s="247" t="s">
        <v>7</v>
      </c>
      <c r="H619" s="247" t="s">
        <v>291</v>
      </c>
      <c r="I619" s="248" t="s">
        <v>300</v>
      </c>
      <c r="J619" s="246">
        <v>45773</v>
      </c>
      <c r="K619" s="249">
        <v>1</v>
      </c>
      <c r="L619" s="250">
        <v>1</v>
      </c>
      <c r="M619" s="251">
        <v>271.22000000000003</v>
      </c>
      <c r="N619" s="252">
        <v>38.97</v>
      </c>
      <c r="O619" s="252">
        <v>53</v>
      </c>
      <c r="P619" s="253">
        <v>363.19000000000005</v>
      </c>
      <c r="Q619" s="247" t="s">
        <v>109</v>
      </c>
      <c r="R619" s="249" t="s">
        <v>154</v>
      </c>
      <c r="S619" s="247" t="s">
        <v>1</v>
      </c>
      <c r="T619" s="247" t="s">
        <v>299</v>
      </c>
      <c r="U619" s="247" t="s">
        <v>299</v>
      </c>
      <c r="V619" s="247">
        <v>6</v>
      </c>
      <c r="W619" s="247">
        <v>72</v>
      </c>
    </row>
    <row r="620" spans="1:23" x14ac:dyDescent="0.25">
      <c r="A620" s="246">
        <v>45701</v>
      </c>
      <c r="B620" s="247" t="s">
        <v>311</v>
      </c>
      <c r="C620" s="98" t="s">
        <v>153</v>
      </c>
      <c r="D620" s="98" t="s">
        <v>428</v>
      </c>
      <c r="E620" s="247" t="s">
        <v>432</v>
      </c>
      <c r="F620" s="247" t="s">
        <v>47</v>
      </c>
      <c r="G620" s="247" t="s">
        <v>7</v>
      </c>
      <c r="H620" s="247" t="s">
        <v>293</v>
      </c>
      <c r="I620" s="248" t="s">
        <v>292</v>
      </c>
      <c r="J620" s="246">
        <v>45766</v>
      </c>
      <c r="K620" s="249">
        <v>1</v>
      </c>
      <c r="L620" s="250">
        <v>1</v>
      </c>
      <c r="M620" s="251">
        <v>119.99</v>
      </c>
      <c r="N620" s="252">
        <v>56.980000000000004</v>
      </c>
      <c r="O620" s="252">
        <v>53</v>
      </c>
      <c r="P620" s="253">
        <v>229.97</v>
      </c>
      <c r="Q620" s="247" t="s">
        <v>109</v>
      </c>
      <c r="R620" s="249" t="s">
        <v>154</v>
      </c>
      <c r="S620" s="247" t="s">
        <v>1</v>
      </c>
      <c r="T620" s="247" t="s">
        <v>289</v>
      </c>
      <c r="U620" s="247" t="s">
        <v>289</v>
      </c>
      <c r="V620" s="247">
        <v>6</v>
      </c>
      <c r="W620" s="247">
        <v>65</v>
      </c>
    </row>
    <row r="621" spans="1:23" x14ac:dyDescent="0.25">
      <c r="A621" s="246">
        <v>45701</v>
      </c>
      <c r="B621" s="247" t="s">
        <v>311</v>
      </c>
      <c r="C621" s="98" t="s">
        <v>153</v>
      </c>
      <c r="D621" s="98" t="s">
        <v>428</v>
      </c>
      <c r="E621" s="247" t="s">
        <v>432</v>
      </c>
      <c r="F621" s="247" t="s">
        <v>47</v>
      </c>
      <c r="G621" s="247" t="s">
        <v>7</v>
      </c>
      <c r="H621" s="247" t="s">
        <v>293</v>
      </c>
      <c r="I621" s="248" t="s">
        <v>292</v>
      </c>
      <c r="J621" s="246">
        <v>45766</v>
      </c>
      <c r="K621" s="249">
        <v>1</v>
      </c>
      <c r="L621" s="250">
        <v>1</v>
      </c>
      <c r="M621" s="251">
        <v>119.99</v>
      </c>
      <c r="N621" s="252">
        <v>56.980000000000004</v>
      </c>
      <c r="O621" s="252">
        <v>53</v>
      </c>
      <c r="P621" s="253">
        <v>229.97</v>
      </c>
      <c r="Q621" s="247" t="s">
        <v>109</v>
      </c>
      <c r="R621" s="249" t="s">
        <v>154</v>
      </c>
      <c r="S621" s="247" t="s">
        <v>1</v>
      </c>
      <c r="T621" s="247" t="s">
        <v>289</v>
      </c>
      <c r="U621" s="247" t="s">
        <v>289</v>
      </c>
      <c r="V621" s="247">
        <v>6</v>
      </c>
      <c r="W621" s="247">
        <v>65</v>
      </c>
    </row>
    <row r="622" spans="1:23" x14ac:dyDescent="0.25">
      <c r="A622" s="246">
        <v>45701</v>
      </c>
      <c r="B622" s="247" t="s">
        <v>311</v>
      </c>
      <c r="C622" s="98" t="s">
        <v>153</v>
      </c>
      <c r="D622" s="98" t="s">
        <v>428</v>
      </c>
      <c r="E622" s="247" t="s">
        <v>433</v>
      </c>
      <c r="F622" s="247" t="s">
        <v>47</v>
      </c>
      <c r="G622" s="247" t="s">
        <v>7</v>
      </c>
      <c r="H622" s="247" t="s">
        <v>291</v>
      </c>
      <c r="I622" s="248" t="s">
        <v>300</v>
      </c>
      <c r="J622" s="246">
        <v>45773</v>
      </c>
      <c r="K622" s="249">
        <v>1</v>
      </c>
      <c r="L622" s="250">
        <v>1</v>
      </c>
      <c r="M622" s="251">
        <v>271.22000000000003</v>
      </c>
      <c r="N622" s="252">
        <v>38.97</v>
      </c>
      <c r="O622" s="252">
        <v>53</v>
      </c>
      <c r="P622" s="253">
        <v>363.19000000000005</v>
      </c>
      <c r="Q622" s="247" t="s">
        <v>109</v>
      </c>
      <c r="R622" s="249" t="s">
        <v>154</v>
      </c>
      <c r="S622" s="247" t="s">
        <v>1</v>
      </c>
      <c r="T622" s="247" t="s">
        <v>299</v>
      </c>
      <c r="U622" s="247" t="s">
        <v>299</v>
      </c>
      <c r="V622" s="247">
        <v>6</v>
      </c>
      <c r="W622" s="247">
        <v>72</v>
      </c>
    </row>
    <row r="623" spans="1:23" x14ac:dyDescent="0.25">
      <c r="A623" s="246">
        <v>45701</v>
      </c>
      <c r="B623" s="247" t="s">
        <v>311</v>
      </c>
      <c r="C623" s="98" t="s">
        <v>153</v>
      </c>
      <c r="D623" s="98" t="s">
        <v>428</v>
      </c>
      <c r="E623" s="247" t="s">
        <v>433</v>
      </c>
      <c r="F623" s="247" t="s">
        <v>47</v>
      </c>
      <c r="G623" s="247" t="s">
        <v>7</v>
      </c>
      <c r="H623" s="247" t="s">
        <v>291</v>
      </c>
      <c r="I623" s="248" t="s">
        <v>300</v>
      </c>
      <c r="J623" s="246">
        <v>45773</v>
      </c>
      <c r="K623" s="249">
        <v>1</v>
      </c>
      <c r="L623" s="250">
        <v>1</v>
      </c>
      <c r="M623" s="251">
        <v>271.22000000000003</v>
      </c>
      <c r="N623" s="252">
        <v>38.97</v>
      </c>
      <c r="O623" s="252">
        <v>53</v>
      </c>
      <c r="P623" s="253">
        <v>363.19000000000005</v>
      </c>
      <c r="Q623" s="247" t="s">
        <v>109</v>
      </c>
      <c r="R623" s="249" t="s">
        <v>154</v>
      </c>
      <c r="S623" s="247" t="s">
        <v>1</v>
      </c>
      <c r="T623" s="247" t="s">
        <v>299</v>
      </c>
      <c r="U623" s="247" t="s">
        <v>299</v>
      </c>
      <c r="V623" s="247">
        <v>6</v>
      </c>
      <c r="W623" s="247">
        <v>72</v>
      </c>
    </row>
    <row r="624" spans="1:23" x14ac:dyDescent="0.25">
      <c r="A624" s="246">
        <v>45701</v>
      </c>
      <c r="B624" s="247" t="s">
        <v>196</v>
      </c>
      <c r="C624" s="98" t="s">
        <v>153</v>
      </c>
      <c r="D624" s="98"/>
      <c r="E624" s="247" t="s">
        <v>434</v>
      </c>
      <c r="F624" s="247" t="s">
        <v>47</v>
      </c>
      <c r="G624" s="247" t="s">
        <v>7</v>
      </c>
      <c r="H624" s="247" t="s">
        <v>287</v>
      </c>
      <c r="I624" s="248" t="s">
        <v>288</v>
      </c>
      <c r="J624" s="246">
        <v>45752</v>
      </c>
      <c r="K624" s="249">
        <v>1</v>
      </c>
      <c r="L624" s="250">
        <v>1</v>
      </c>
      <c r="M624" s="251">
        <v>140</v>
      </c>
      <c r="N624" s="252">
        <v>19.420000000000002</v>
      </c>
      <c r="O624" s="252">
        <v>30</v>
      </c>
      <c r="P624" s="253">
        <v>189.42000000000002</v>
      </c>
      <c r="Q624" s="247" t="s">
        <v>109</v>
      </c>
      <c r="R624" s="249" t="s">
        <v>154</v>
      </c>
      <c r="S624" s="247" t="s">
        <v>289</v>
      </c>
      <c r="T624" s="247" t="s">
        <v>1</v>
      </c>
      <c r="U624" s="247" t="s">
        <v>289</v>
      </c>
      <c r="V624" s="247">
        <v>6</v>
      </c>
      <c r="W624" s="247">
        <v>51</v>
      </c>
    </row>
    <row r="625" spans="1:23" x14ac:dyDescent="0.25">
      <c r="A625" s="246">
        <v>45701</v>
      </c>
      <c r="B625" s="247" t="s">
        <v>196</v>
      </c>
      <c r="C625" s="98" t="s">
        <v>153</v>
      </c>
      <c r="D625" s="98"/>
      <c r="E625" s="247" t="s">
        <v>434</v>
      </c>
      <c r="F625" s="247" t="s">
        <v>47</v>
      </c>
      <c r="G625" s="247" t="s">
        <v>7</v>
      </c>
      <c r="H625" s="247" t="s">
        <v>287</v>
      </c>
      <c r="I625" s="248" t="s">
        <v>288</v>
      </c>
      <c r="J625" s="246">
        <v>45752</v>
      </c>
      <c r="K625" s="249">
        <v>1</v>
      </c>
      <c r="L625" s="250">
        <v>1</v>
      </c>
      <c r="M625" s="251">
        <v>140</v>
      </c>
      <c r="N625" s="252">
        <v>19.420000000000002</v>
      </c>
      <c r="O625" s="252">
        <v>30</v>
      </c>
      <c r="P625" s="253">
        <v>189.42000000000002</v>
      </c>
      <c r="Q625" s="247" t="s">
        <v>109</v>
      </c>
      <c r="R625" s="249" t="s">
        <v>154</v>
      </c>
      <c r="S625" s="247" t="s">
        <v>289</v>
      </c>
      <c r="T625" s="247" t="s">
        <v>1</v>
      </c>
      <c r="U625" s="247" t="s">
        <v>289</v>
      </c>
      <c r="V625" s="247">
        <v>6</v>
      </c>
      <c r="W625" s="247">
        <v>51</v>
      </c>
    </row>
    <row r="626" spans="1:23" x14ac:dyDescent="0.25">
      <c r="A626" s="246">
        <v>45701</v>
      </c>
      <c r="B626" s="247" t="s">
        <v>279</v>
      </c>
      <c r="C626" s="98" t="s">
        <v>153</v>
      </c>
      <c r="D626" s="98"/>
      <c r="E626" s="247" t="s">
        <v>435</v>
      </c>
      <c r="F626" s="247" t="s">
        <v>47</v>
      </c>
      <c r="G626" s="247" t="s">
        <v>7</v>
      </c>
      <c r="H626" s="247" t="s">
        <v>282</v>
      </c>
      <c r="I626" s="248" t="s">
        <v>295</v>
      </c>
      <c r="J626" s="246">
        <v>45765</v>
      </c>
      <c r="K626" s="249">
        <v>3</v>
      </c>
      <c r="L626" s="250">
        <v>3</v>
      </c>
      <c r="M626" s="251">
        <v>345</v>
      </c>
      <c r="N626" s="252">
        <v>0</v>
      </c>
      <c r="O626" s="252">
        <v>0</v>
      </c>
      <c r="P626" s="253">
        <v>1035</v>
      </c>
      <c r="Q626" s="247" t="s">
        <v>109</v>
      </c>
      <c r="R626" s="249" t="s">
        <v>154</v>
      </c>
      <c r="S626" s="247" t="s">
        <v>296</v>
      </c>
      <c r="T626" s="247" t="s">
        <v>1</v>
      </c>
      <c r="U626" s="247" t="s">
        <v>296</v>
      </c>
      <c r="V626" s="247">
        <v>5</v>
      </c>
      <c r="W626" s="247">
        <v>64</v>
      </c>
    </row>
    <row r="627" spans="1:23" x14ac:dyDescent="0.25">
      <c r="A627" s="246">
        <v>45702</v>
      </c>
      <c r="B627" s="247" t="s">
        <v>279</v>
      </c>
      <c r="C627" s="98" t="s">
        <v>153</v>
      </c>
      <c r="D627" s="98"/>
      <c r="E627" s="247" t="s">
        <v>436</v>
      </c>
      <c r="F627" s="247" t="s">
        <v>45</v>
      </c>
      <c r="G627" s="247" t="s">
        <v>7</v>
      </c>
      <c r="H627" s="247" t="s">
        <v>290</v>
      </c>
      <c r="I627" s="248" t="s">
        <v>288</v>
      </c>
      <c r="J627" s="246">
        <v>45871</v>
      </c>
      <c r="K627" s="249">
        <v>2</v>
      </c>
      <c r="L627" s="250">
        <v>2</v>
      </c>
      <c r="M627" s="251">
        <v>240</v>
      </c>
      <c r="N627" s="252">
        <v>0</v>
      </c>
      <c r="O627" s="252">
        <v>0</v>
      </c>
      <c r="P627" s="253">
        <v>480</v>
      </c>
      <c r="Q627" s="247" t="s">
        <v>109</v>
      </c>
      <c r="R627" s="249" t="s">
        <v>154</v>
      </c>
      <c r="S627" s="247" t="s">
        <v>289</v>
      </c>
      <c r="T627" s="247" t="s">
        <v>1</v>
      </c>
      <c r="U627" s="247" t="s">
        <v>289</v>
      </c>
      <c r="V627" s="247">
        <v>6</v>
      </c>
      <c r="W627" s="247">
        <v>169</v>
      </c>
    </row>
    <row r="628" spans="1:23" x14ac:dyDescent="0.25">
      <c r="A628" s="246">
        <v>45702</v>
      </c>
      <c r="B628" s="247" t="s">
        <v>279</v>
      </c>
      <c r="C628" s="98" t="s">
        <v>153</v>
      </c>
      <c r="D628" s="98"/>
      <c r="E628" s="247" t="s">
        <v>436</v>
      </c>
      <c r="F628" s="247" t="s">
        <v>45</v>
      </c>
      <c r="G628" s="247" t="s">
        <v>8</v>
      </c>
      <c r="H628" s="247" t="s">
        <v>293</v>
      </c>
      <c r="I628" s="248" t="s">
        <v>292</v>
      </c>
      <c r="J628" s="246">
        <v>45878</v>
      </c>
      <c r="K628" s="249">
        <v>2</v>
      </c>
      <c r="L628" s="250">
        <v>2</v>
      </c>
      <c r="M628" s="251">
        <v>240</v>
      </c>
      <c r="N628" s="252">
        <v>0</v>
      </c>
      <c r="O628" s="252">
        <v>0</v>
      </c>
      <c r="P628" s="253">
        <v>480</v>
      </c>
      <c r="Q628" s="247" t="s">
        <v>109</v>
      </c>
      <c r="R628" s="249" t="s">
        <v>154</v>
      </c>
      <c r="S628" s="247" t="s">
        <v>1</v>
      </c>
      <c r="T628" s="247" t="s">
        <v>289</v>
      </c>
      <c r="U628" s="247" t="s">
        <v>289</v>
      </c>
      <c r="V628" s="247">
        <v>6</v>
      </c>
      <c r="W628" s="247">
        <v>176</v>
      </c>
    </row>
    <row r="629" spans="1:23" x14ac:dyDescent="0.25">
      <c r="A629" s="246">
        <v>45702</v>
      </c>
      <c r="B629" s="247" t="s">
        <v>279</v>
      </c>
      <c r="C629" s="98" t="s">
        <v>153</v>
      </c>
      <c r="D629" s="98"/>
      <c r="E629" s="247" t="s">
        <v>437</v>
      </c>
      <c r="F629" s="247" t="s">
        <v>47</v>
      </c>
      <c r="G629" s="247" t="s">
        <v>7</v>
      </c>
      <c r="H629" s="247" t="s">
        <v>290</v>
      </c>
      <c r="I629" s="248" t="s">
        <v>288</v>
      </c>
      <c r="J629" s="246">
        <v>45843</v>
      </c>
      <c r="K629" s="249">
        <v>2</v>
      </c>
      <c r="L629" s="250">
        <v>2</v>
      </c>
      <c r="M629" s="251">
        <v>220</v>
      </c>
      <c r="N629" s="252">
        <v>0</v>
      </c>
      <c r="O629" s="252">
        <v>0</v>
      </c>
      <c r="P629" s="253">
        <v>440</v>
      </c>
      <c r="Q629" s="247" t="s">
        <v>109</v>
      </c>
      <c r="R629" s="249" t="s">
        <v>154</v>
      </c>
      <c r="S629" s="247" t="s">
        <v>289</v>
      </c>
      <c r="T629" s="247" t="s">
        <v>1</v>
      </c>
      <c r="U629" s="247" t="s">
        <v>289</v>
      </c>
      <c r="V629" s="247">
        <v>6</v>
      </c>
      <c r="W629" s="247">
        <v>141</v>
      </c>
    </row>
    <row r="630" spans="1:23" x14ac:dyDescent="0.25">
      <c r="A630" s="246">
        <v>45703</v>
      </c>
      <c r="B630" s="247" t="s">
        <v>279</v>
      </c>
      <c r="C630" s="98" t="s">
        <v>153</v>
      </c>
      <c r="D630" s="98"/>
      <c r="E630" s="247" t="s">
        <v>438</v>
      </c>
      <c r="F630" s="247" t="s">
        <v>45</v>
      </c>
      <c r="G630" s="247" t="s">
        <v>7</v>
      </c>
      <c r="H630" s="247" t="s">
        <v>397</v>
      </c>
      <c r="I630" s="248" t="s">
        <v>298</v>
      </c>
      <c r="J630" s="246">
        <v>45878</v>
      </c>
      <c r="K630" s="249">
        <v>2</v>
      </c>
      <c r="L630" s="250">
        <v>2</v>
      </c>
      <c r="M630" s="251">
        <v>300</v>
      </c>
      <c r="N630" s="252">
        <v>0</v>
      </c>
      <c r="O630" s="252">
        <v>0</v>
      </c>
      <c r="P630" s="253">
        <v>600</v>
      </c>
      <c r="Q630" s="247" t="s">
        <v>109</v>
      </c>
      <c r="R630" s="249" t="s">
        <v>154</v>
      </c>
      <c r="S630" s="247" t="s">
        <v>299</v>
      </c>
      <c r="T630" s="247" t="s">
        <v>1</v>
      </c>
      <c r="U630" s="247" t="s">
        <v>299</v>
      </c>
      <c r="V630" s="247">
        <v>6</v>
      </c>
      <c r="W630" s="247">
        <v>175</v>
      </c>
    </row>
    <row r="631" spans="1:23" x14ac:dyDescent="0.25">
      <c r="A631" s="246">
        <v>45703</v>
      </c>
      <c r="B631" s="247" t="s">
        <v>279</v>
      </c>
      <c r="C631" s="98" t="s">
        <v>153</v>
      </c>
      <c r="D631" s="98"/>
      <c r="E631" s="247" t="s">
        <v>438</v>
      </c>
      <c r="F631" s="247" t="s">
        <v>45</v>
      </c>
      <c r="G631" s="247" t="s">
        <v>8</v>
      </c>
      <c r="H631" s="247" t="s">
        <v>365</v>
      </c>
      <c r="I631" s="248" t="s">
        <v>300</v>
      </c>
      <c r="J631" s="246">
        <v>45885</v>
      </c>
      <c r="K631" s="249">
        <v>2</v>
      </c>
      <c r="L631" s="250">
        <v>2</v>
      </c>
      <c r="M631" s="251">
        <v>300</v>
      </c>
      <c r="N631" s="252">
        <v>0</v>
      </c>
      <c r="O631" s="252">
        <v>0</v>
      </c>
      <c r="P631" s="253">
        <v>600</v>
      </c>
      <c r="Q631" s="247" t="s">
        <v>109</v>
      </c>
      <c r="R631" s="249" t="s">
        <v>154</v>
      </c>
      <c r="S631" s="247" t="s">
        <v>1</v>
      </c>
      <c r="T631" s="247" t="s">
        <v>299</v>
      </c>
      <c r="U631" s="247" t="s">
        <v>299</v>
      </c>
      <c r="V631" s="247">
        <v>6</v>
      </c>
      <c r="W631" s="247">
        <v>182</v>
      </c>
    </row>
    <row r="632" spans="1:23" x14ac:dyDescent="0.25">
      <c r="A632" s="246">
        <v>45704</v>
      </c>
      <c r="B632" s="247" t="s">
        <v>279</v>
      </c>
      <c r="C632" s="98" t="s">
        <v>153</v>
      </c>
      <c r="D632" s="98"/>
      <c r="E632" s="247" t="s">
        <v>439</v>
      </c>
      <c r="F632" s="247" t="s">
        <v>47</v>
      </c>
      <c r="G632" s="247" t="s">
        <v>7</v>
      </c>
      <c r="H632" s="247" t="s">
        <v>291</v>
      </c>
      <c r="I632" s="248" t="s">
        <v>300</v>
      </c>
      <c r="J632" s="246">
        <v>45773</v>
      </c>
      <c r="K632" s="249">
        <v>2</v>
      </c>
      <c r="L632" s="250">
        <v>2</v>
      </c>
      <c r="M632" s="251">
        <v>350</v>
      </c>
      <c r="N632" s="252">
        <v>0</v>
      </c>
      <c r="O632" s="252">
        <v>0</v>
      </c>
      <c r="P632" s="253">
        <v>700</v>
      </c>
      <c r="Q632" s="247" t="s">
        <v>109</v>
      </c>
      <c r="R632" s="249" t="s">
        <v>154</v>
      </c>
      <c r="S632" s="247" t="s">
        <v>1</v>
      </c>
      <c r="T632" s="247" t="s">
        <v>299</v>
      </c>
      <c r="U632" s="247" t="s">
        <v>299</v>
      </c>
      <c r="V632" s="247">
        <v>6</v>
      </c>
      <c r="W632" s="247">
        <v>69</v>
      </c>
    </row>
    <row r="633" spans="1:23" x14ac:dyDescent="0.25">
      <c r="A633" s="246">
        <v>45704</v>
      </c>
      <c r="B633" s="247" t="s">
        <v>311</v>
      </c>
      <c r="C633" s="98" t="s">
        <v>153</v>
      </c>
      <c r="D633" s="98" t="s">
        <v>428</v>
      </c>
      <c r="E633" s="247" t="s">
        <v>440</v>
      </c>
      <c r="F633" s="247" t="s">
        <v>47</v>
      </c>
      <c r="G633" s="247" t="s">
        <v>7</v>
      </c>
      <c r="H633" s="247" t="s">
        <v>287</v>
      </c>
      <c r="I633" s="248" t="s">
        <v>298</v>
      </c>
      <c r="J633" s="246">
        <v>45766</v>
      </c>
      <c r="K633" s="249">
        <v>1</v>
      </c>
      <c r="L633" s="250">
        <v>1</v>
      </c>
      <c r="M633" s="251">
        <v>287.88</v>
      </c>
      <c r="N633" s="252">
        <v>24.14</v>
      </c>
      <c r="O633" s="252">
        <v>53</v>
      </c>
      <c r="P633" s="253">
        <v>365.02</v>
      </c>
      <c r="Q633" s="247" t="s">
        <v>109</v>
      </c>
      <c r="R633" s="249" t="s">
        <v>154</v>
      </c>
      <c r="S633" s="247" t="s">
        <v>299</v>
      </c>
      <c r="T633" s="247" t="s">
        <v>1</v>
      </c>
      <c r="U633" s="247" t="s">
        <v>299</v>
      </c>
      <c r="V633" s="247">
        <v>6</v>
      </c>
      <c r="W633" s="247">
        <v>62</v>
      </c>
    </row>
    <row r="634" spans="1:23" x14ac:dyDescent="0.25">
      <c r="A634" s="246">
        <v>45704</v>
      </c>
      <c r="B634" s="247" t="s">
        <v>311</v>
      </c>
      <c r="C634" s="98" t="s">
        <v>153</v>
      </c>
      <c r="D634" s="98" t="s">
        <v>428</v>
      </c>
      <c r="E634" s="247" t="s">
        <v>440</v>
      </c>
      <c r="F634" s="247" t="s">
        <v>47</v>
      </c>
      <c r="G634" s="247" t="s">
        <v>7</v>
      </c>
      <c r="H634" s="247" t="s">
        <v>287</v>
      </c>
      <c r="I634" s="248" t="s">
        <v>298</v>
      </c>
      <c r="J634" s="246">
        <v>45766</v>
      </c>
      <c r="K634" s="249">
        <v>1</v>
      </c>
      <c r="L634" s="250">
        <v>1</v>
      </c>
      <c r="M634" s="251">
        <v>287.88</v>
      </c>
      <c r="N634" s="252">
        <v>24.14</v>
      </c>
      <c r="O634" s="252">
        <v>53</v>
      </c>
      <c r="P634" s="253">
        <v>365.02</v>
      </c>
      <c r="Q634" s="247" t="s">
        <v>109</v>
      </c>
      <c r="R634" s="249" t="s">
        <v>154</v>
      </c>
      <c r="S634" s="247" t="s">
        <v>299</v>
      </c>
      <c r="T634" s="247" t="s">
        <v>1</v>
      </c>
      <c r="U634" s="247" t="s">
        <v>299</v>
      </c>
      <c r="V634" s="247">
        <v>6</v>
      </c>
      <c r="W634" s="247">
        <v>62</v>
      </c>
    </row>
    <row r="635" spans="1:23" x14ac:dyDescent="0.25">
      <c r="A635" s="246">
        <v>45704</v>
      </c>
      <c r="B635" s="247" t="s">
        <v>311</v>
      </c>
      <c r="C635" s="98" t="s">
        <v>153</v>
      </c>
      <c r="D635" s="98" t="s">
        <v>428</v>
      </c>
      <c r="E635" s="247" t="s">
        <v>440</v>
      </c>
      <c r="F635" s="247" t="s">
        <v>47</v>
      </c>
      <c r="G635" s="247" t="s">
        <v>7</v>
      </c>
      <c r="H635" s="247" t="s">
        <v>287</v>
      </c>
      <c r="I635" s="248" t="s">
        <v>298</v>
      </c>
      <c r="J635" s="246">
        <v>45766</v>
      </c>
      <c r="K635" s="249">
        <v>1</v>
      </c>
      <c r="L635" s="250">
        <v>1</v>
      </c>
      <c r="M635" s="251">
        <v>287.88</v>
      </c>
      <c r="N635" s="252">
        <v>24.14</v>
      </c>
      <c r="O635" s="252">
        <v>53</v>
      </c>
      <c r="P635" s="253">
        <v>365.02</v>
      </c>
      <c r="Q635" s="247" t="s">
        <v>109</v>
      </c>
      <c r="R635" s="249" t="s">
        <v>154</v>
      </c>
      <c r="S635" s="247" t="s">
        <v>299</v>
      </c>
      <c r="T635" s="247" t="s">
        <v>1</v>
      </c>
      <c r="U635" s="247" t="s">
        <v>299</v>
      </c>
      <c r="V635" s="247">
        <v>6</v>
      </c>
      <c r="W635" s="247">
        <v>62</v>
      </c>
    </row>
    <row r="636" spans="1:23" x14ac:dyDescent="0.25">
      <c r="A636" s="246">
        <v>45704</v>
      </c>
      <c r="B636" s="247" t="s">
        <v>311</v>
      </c>
      <c r="C636" s="98" t="s">
        <v>153</v>
      </c>
      <c r="D636" s="98" t="s">
        <v>428</v>
      </c>
      <c r="E636" s="247" t="s">
        <v>441</v>
      </c>
      <c r="F636" s="247" t="s">
        <v>47</v>
      </c>
      <c r="G636" s="247" t="s">
        <v>7</v>
      </c>
      <c r="H636" s="247" t="s">
        <v>291</v>
      </c>
      <c r="I636" s="248" t="s">
        <v>300</v>
      </c>
      <c r="J636" s="246">
        <v>45773</v>
      </c>
      <c r="K636" s="249">
        <v>1</v>
      </c>
      <c r="L636" s="250">
        <v>1</v>
      </c>
      <c r="M636" s="251">
        <v>265.76</v>
      </c>
      <c r="N636" s="252">
        <v>37.950000000000003</v>
      </c>
      <c r="O636" s="252">
        <v>53</v>
      </c>
      <c r="P636" s="253">
        <v>356.71</v>
      </c>
      <c r="Q636" s="247" t="s">
        <v>109</v>
      </c>
      <c r="R636" s="249" t="s">
        <v>154</v>
      </c>
      <c r="S636" s="247" t="s">
        <v>1</v>
      </c>
      <c r="T636" s="247" t="s">
        <v>299</v>
      </c>
      <c r="U636" s="247" t="s">
        <v>299</v>
      </c>
      <c r="V636" s="247">
        <v>6</v>
      </c>
      <c r="W636" s="247">
        <v>69</v>
      </c>
    </row>
    <row r="637" spans="1:23" x14ac:dyDescent="0.25">
      <c r="A637" s="246">
        <v>45704</v>
      </c>
      <c r="B637" s="247" t="s">
        <v>311</v>
      </c>
      <c r="C637" s="98" t="s">
        <v>153</v>
      </c>
      <c r="D637" s="98" t="s">
        <v>428</v>
      </c>
      <c r="E637" s="247" t="s">
        <v>441</v>
      </c>
      <c r="F637" s="247" t="s">
        <v>47</v>
      </c>
      <c r="G637" s="247" t="s">
        <v>7</v>
      </c>
      <c r="H637" s="247" t="s">
        <v>291</v>
      </c>
      <c r="I637" s="248" t="s">
        <v>300</v>
      </c>
      <c r="J637" s="246">
        <v>45773</v>
      </c>
      <c r="K637" s="249">
        <v>1</v>
      </c>
      <c r="L637" s="250">
        <v>1</v>
      </c>
      <c r="M637" s="251">
        <v>265.76</v>
      </c>
      <c r="N637" s="252">
        <v>37.950000000000003</v>
      </c>
      <c r="O637" s="252">
        <v>53</v>
      </c>
      <c r="P637" s="253">
        <v>356.71</v>
      </c>
      <c r="Q637" s="247" t="s">
        <v>109</v>
      </c>
      <c r="R637" s="249" t="s">
        <v>154</v>
      </c>
      <c r="S637" s="247" t="s">
        <v>1</v>
      </c>
      <c r="T637" s="247" t="s">
        <v>299</v>
      </c>
      <c r="U637" s="247" t="s">
        <v>299</v>
      </c>
      <c r="V637" s="247">
        <v>6</v>
      </c>
      <c r="W637" s="247">
        <v>69</v>
      </c>
    </row>
    <row r="638" spans="1:23" x14ac:dyDescent="0.25">
      <c r="A638" s="246">
        <v>45704</v>
      </c>
      <c r="B638" s="247" t="s">
        <v>311</v>
      </c>
      <c r="C638" s="98" t="s">
        <v>153</v>
      </c>
      <c r="D638" s="98" t="s">
        <v>428</v>
      </c>
      <c r="E638" s="247" t="s">
        <v>441</v>
      </c>
      <c r="F638" s="247" t="s">
        <v>47</v>
      </c>
      <c r="G638" s="247" t="s">
        <v>7</v>
      </c>
      <c r="H638" s="247" t="s">
        <v>291</v>
      </c>
      <c r="I638" s="248" t="s">
        <v>300</v>
      </c>
      <c r="J638" s="246">
        <v>45773</v>
      </c>
      <c r="K638" s="249">
        <v>1</v>
      </c>
      <c r="L638" s="250">
        <v>1</v>
      </c>
      <c r="M638" s="251">
        <v>265.76</v>
      </c>
      <c r="N638" s="252">
        <v>37.950000000000003</v>
      </c>
      <c r="O638" s="252">
        <v>53</v>
      </c>
      <c r="P638" s="253">
        <v>356.71</v>
      </c>
      <c r="Q638" s="247" t="s">
        <v>109</v>
      </c>
      <c r="R638" s="249" t="s">
        <v>154</v>
      </c>
      <c r="S638" s="247" t="s">
        <v>1</v>
      </c>
      <c r="T638" s="247" t="s">
        <v>299</v>
      </c>
      <c r="U638" s="247" t="s">
        <v>299</v>
      </c>
      <c r="V638" s="247">
        <v>6</v>
      </c>
      <c r="W638" s="247">
        <v>69</v>
      </c>
    </row>
    <row r="639" spans="1:23" x14ac:dyDescent="0.25">
      <c r="A639" s="246">
        <v>45705</v>
      </c>
      <c r="B639" s="247" t="s">
        <v>152</v>
      </c>
      <c r="C639" s="98" t="s">
        <v>153</v>
      </c>
      <c r="D639" s="98"/>
      <c r="E639" s="247"/>
      <c r="F639" s="247" t="s">
        <v>47</v>
      </c>
      <c r="G639" s="247" t="s">
        <v>7</v>
      </c>
      <c r="H639" s="247" t="s">
        <v>282</v>
      </c>
      <c r="I639" s="248" t="s">
        <v>23</v>
      </c>
      <c r="J639" s="246">
        <v>45887</v>
      </c>
      <c r="K639" s="249">
        <v>4</v>
      </c>
      <c r="L639" s="250">
        <v>4</v>
      </c>
      <c r="M639" s="251">
        <v>280</v>
      </c>
      <c r="N639" s="252">
        <v>0</v>
      </c>
      <c r="O639" s="252">
        <v>0</v>
      </c>
      <c r="P639" s="253">
        <v>1120</v>
      </c>
      <c r="Q639" s="247" t="s">
        <v>109</v>
      </c>
      <c r="R639" s="249" t="s">
        <v>154</v>
      </c>
      <c r="S639" s="247" t="s">
        <v>2</v>
      </c>
      <c r="T639" s="247" t="s">
        <v>1</v>
      </c>
      <c r="U639" s="247" t="s">
        <v>2</v>
      </c>
      <c r="V639" s="247">
        <v>1</v>
      </c>
      <c r="W639" s="247">
        <v>182</v>
      </c>
    </row>
    <row r="640" spans="1:23" x14ac:dyDescent="0.25">
      <c r="A640" s="246">
        <v>45705</v>
      </c>
      <c r="B640" s="247" t="s">
        <v>386</v>
      </c>
      <c r="C640" s="98" t="s">
        <v>108</v>
      </c>
      <c r="D640" s="98"/>
      <c r="E640" s="247"/>
      <c r="F640" s="247" t="s">
        <v>45</v>
      </c>
      <c r="G640" s="247" t="s">
        <v>7</v>
      </c>
      <c r="H640" s="247" t="s">
        <v>282</v>
      </c>
      <c r="I640" s="248" t="s">
        <v>295</v>
      </c>
      <c r="J640" s="246">
        <v>45772</v>
      </c>
      <c r="K640" s="249">
        <v>2</v>
      </c>
      <c r="L640" s="250">
        <v>2</v>
      </c>
      <c r="M640" s="251">
        <v>275</v>
      </c>
      <c r="N640" s="252">
        <v>0</v>
      </c>
      <c r="O640" s="252">
        <v>0</v>
      </c>
      <c r="P640" s="253">
        <v>550</v>
      </c>
      <c r="Q640" s="247" t="s">
        <v>109</v>
      </c>
      <c r="R640" s="249" t="s">
        <v>195</v>
      </c>
      <c r="S640" s="247" t="s">
        <v>296</v>
      </c>
      <c r="T640" s="247" t="s">
        <v>1</v>
      </c>
      <c r="U640" s="247" t="s">
        <v>296</v>
      </c>
      <c r="V640" s="247">
        <v>5</v>
      </c>
      <c r="W640" s="247">
        <v>67</v>
      </c>
    </row>
    <row r="641" spans="1:23" x14ac:dyDescent="0.25">
      <c r="A641" s="246">
        <v>45705</v>
      </c>
      <c r="B641" s="247" t="s">
        <v>386</v>
      </c>
      <c r="C641" s="98" t="s">
        <v>108</v>
      </c>
      <c r="D641" s="98"/>
      <c r="E641" s="247"/>
      <c r="F641" s="247" t="s">
        <v>45</v>
      </c>
      <c r="G641" s="247" t="s">
        <v>8</v>
      </c>
      <c r="H641" s="247" t="s">
        <v>284</v>
      </c>
      <c r="I641" s="248" t="s">
        <v>297</v>
      </c>
      <c r="J641" s="246">
        <v>45779</v>
      </c>
      <c r="K641" s="249">
        <v>2</v>
      </c>
      <c r="L641" s="250">
        <v>2</v>
      </c>
      <c r="M641" s="251">
        <v>275</v>
      </c>
      <c r="N641" s="252">
        <v>0</v>
      </c>
      <c r="O641" s="252">
        <v>0</v>
      </c>
      <c r="P641" s="253">
        <v>550</v>
      </c>
      <c r="Q641" s="247" t="s">
        <v>109</v>
      </c>
      <c r="R641" s="249" t="s">
        <v>195</v>
      </c>
      <c r="S641" s="247" t="s">
        <v>1</v>
      </c>
      <c r="T641" s="247" t="s">
        <v>296</v>
      </c>
      <c r="U641" s="247" t="s">
        <v>296</v>
      </c>
      <c r="V641" s="247">
        <v>5</v>
      </c>
      <c r="W641" s="247">
        <v>74</v>
      </c>
    </row>
    <row r="642" spans="1:23" x14ac:dyDescent="0.25">
      <c r="A642" s="246">
        <v>45705</v>
      </c>
      <c r="B642" s="247" t="s">
        <v>442</v>
      </c>
      <c r="C642" s="98" t="s">
        <v>108</v>
      </c>
      <c r="D642" s="98"/>
      <c r="E642" s="247"/>
      <c r="F642" s="247" t="s">
        <v>45</v>
      </c>
      <c r="G642" s="247" t="s">
        <v>7</v>
      </c>
      <c r="H642" s="247" t="s">
        <v>208</v>
      </c>
      <c r="I642" s="248" t="s">
        <v>23</v>
      </c>
      <c r="J642" s="246">
        <v>45765</v>
      </c>
      <c r="K642" s="249">
        <v>20</v>
      </c>
      <c r="L642" s="250">
        <v>20</v>
      </c>
      <c r="M642" s="251">
        <v>235</v>
      </c>
      <c r="N642" s="252">
        <v>0</v>
      </c>
      <c r="O642" s="252">
        <v>0</v>
      </c>
      <c r="P642" s="253">
        <v>4700</v>
      </c>
      <c r="Q642" s="247" t="s">
        <v>109</v>
      </c>
      <c r="R642" s="249" t="s">
        <v>195</v>
      </c>
      <c r="S642" s="247" t="s">
        <v>2</v>
      </c>
      <c r="T642" s="247" t="s">
        <v>1</v>
      </c>
      <c r="U642" s="247" t="s">
        <v>2</v>
      </c>
      <c r="V642" s="247">
        <v>5</v>
      </c>
      <c r="W642" s="247">
        <v>60</v>
      </c>
    </row>
    <row r="643" spans="1:23" x14ac:dyDescent="0.25">
      <c r="A643" s="246">
        <v>45705</v>
      </c>
      <c r="B643" s="247" t="s">
        <v>442</v>
      </c>
      <c r="C643" s="98" t="s">
        <v>108</v>
      </c>
      <c r="D643" s="98"/>
      <c r="E643" s="247"/>
      <c r="F643" s="247" t="s">
        <v>45</v>
      </c>
      <c r="G643" s="247" t="s">
        <v>7</v>
      </c>
      <c r="H643" s="247" t="s">
        <v>208</v>
      </c>
      <c r="I643" s="248" t="s">
        <v>23</v>
      </c>
      <c r="J643" s="246">
        <v>45772</v>
      </c>
      <c r="K643" s="249">
        <v>20</v>
      </c>
      <c r="L643" s="250">
        <v>20</v>
      </c>
      <c r="M643" s="251">
        <v>235</v>
      </c>
      <c r="N643" s="252">
        <v>0</v>
      </c>
      <c r="O643" s="252">
        <v>0</v>
      </c>
      <c r="P643" s="253">
        <v>4700</v>
      </c>
      <c r="Q643" s="247" t="s">
        <v>109</v>
      </c>
      <c r="R643" s="249" t="s">
        <v>195</v>
      </c>
      <c r="S643" s="247" t="s">
        <v>2</v>
      </c>
      <c r="T643" s="247" t="s">
        <v>1</v>
      </c>
      <c r="U643" s="247" t="s">
        <v>2</v>
      </c>
      <c r="V643" s="247">
        <v>5</v>
      </c>
      <c r="W643" s="247">
        <v>67</v>
      </c>
    </row>
    <row r="644" spans="1:23" x14ac:dyDescent="0.25">
      <c r="A644" s="246">
        <v>45705</v>
      </c>
      <c r="B644" s="247" t="s">
        <v>442</v>
      </c>
      <c r="C644" s="98" t="s">
        <v>108</v>
      </c>
      <c r="D644" s="98"/>
      <c r="E644" s="247"/>
      <c r="F644" s="247" t="s">
        <v>45</v>
      </c>
      <c r="G644" s="247" t="s">
        <v>8</v>
      </c>
      <c r="H644" s="247" t="s">
        <v>374</v>
      </c>
      <c r="I644" s="248" t="s">
        <v>24</v>
      </c>
      <c r="J644" s="246">
        <v>45772</v>
      </c>
      <c r="K644" s="249">
        <v>20</v>
      </c>
      <c r="L644" s="250">
        <v>20</v>
      </c>
      <c r="M644" s="251">
        <v>235</v>
      </c>
      <c r="N644" s="252">
        <v>0</v>
      </c>
      <c r="O644" s="252">
        <v>0</v>
      </c>
      <c r="P644" s="253">
        <v>4700</v>
      </c>
      <c r="Q644" s="247" t="s">
        <v>109</v>
      </c>
      <c r="R644" s="249" t="s">
        <v>195</v>
      </c>
      <c r="S644" s="247" t="s">
        <v>1</v>
      </c>
      <c r="T644" s="247" t="s">
        <v>2</v>
      </c>
      <c r="U644" s="247" t="s">
        <v>2</v>
      </c>
      <c r="V644" s="247">
        <v>5</v>
      </c>
      <c r="W644" s="247">
        <v>67</v>
      </c>
    </row>
    <row r="645" spans="1:23" x14ac:dyDescent="0.25">
      <c r="A645" s="246">
        <v>45705</v>
      </c>
      <c r="B645" s="247" t="s">
        <v>442</v>
      </c>
      <c r="C645" s="98" t="s">
        <v>108</v>
      </c>
      <c r="D645" s="98"/>
      <c r="E645" s="247"/>
      <c r="F645" s="247" t="s">
        <v>45</v>
      </c>
      <c r="G645" s="247" t="s">
        <v>8</v>
      </c>
      <c r="H645" s="247" t="s">
        <v>374</v>
      </c>
      <c r="I645" s="248" t="s">
        <v>24</v>
      </c>
      <c r="J645" s="246">
        <v>45779</v>
      </c>
      <c r="K645" s="249">
        <v>20</v>
      </c>
      <c r="L645" s="250">
        <v>20</v>
      </c>
      <c r="M645" s="251">
        <v>235</v>
      </c>
      <c r="N645" s="252">
        <v>0</v>
      </c>
      <c r="O645" s="252">
        <v>0</v>
      </c>
      <c r="P645" s="253">
        <v>4700</v>
      </c>
      <c r="Q645" s="247" t="s">
        <v>109</v>
      </c>
      <c r="R645" s="249" t="s">
        <v>195</v>
      </c>
      <c r="S645" s="247" t="s">
        <v>1</v>
      </c>
      <c r="T645" s="247" t="s">
        <v>2</v>
      </c>
      <c r="U645" s="247" t="s">
        <v>2</v>
      </c>
      <c r="V645" s="247">
        <v>5</v>
      </c>
      <c r="W645" s="247">
        <v>74</v>
      </c>
    </row>
    <row r="646" spans="1:23" x14ac:dyDescent="0.25">
      <c r="A646" s="246">
        <v>45705</v>
      </c>
      <c r="B646" s="247" t="s">
        <v>443</v>
      </c>
      <c r="C646" s="98" t="s">
        <v>108</v>
      </c>
      <c r="D646" s="98"/>
      <c r="E646" s="247"/>
      <c r="F646" s="247" t="s">
        <v>45</v>
      </c>
      <c r="G646" s="247" t="s">
        <v>7</v>
      </c>
      <c r="H646" s="247" t="s">
        <v>287</v>
      </c>
      <c r="I646" s="248" t="s">
        <v>298</v>
      </c>
      <c r="J646" s="246">
        <v>45766</v>
      </c>
      <c r="K646" s="249">
        <v>20</v>
      </c>
      <c r="L646" s="250">
        <v>20</v>
      </c>
      <c r="M646" s="251">
        <v>255</v>
      </c>
      <c r="N646" s="252">
        <v>0</v>
      </c>
      <c r="O646" s="252">
        <v>0</v>
      </c>
      <c r="P646" s="253">
        <v>5100</v>
      </c>
      <c r="Q646" s="247" t="s">
        <v>109</v>
      </c>
      <c r="R646" s="249" t="s">
        <v>195</v>
      </c>
      <c r="S646" s="247" t="s">
        <v>299</v>
      </c>
      <c r="T646" s="247" t="s">
        <v>1</v>
      </c>
      <c r="U646" s="247" t="s">
        <v>299</v>
      </c>
      <c r="V646" s="247">
        <v>6</v>
      </c>
      <c r="W646" s="247">
        <v>61</v>
      </c>
    </row>
    <row r="647" spans="1:23" x14ac:dyDescent="0.25">
      <c r="A647" s="246">
        <v>45705</v>
      </c>
      <c r="B647" s="247" t="s">
        <v>443</v>
      </c>
      <c r="C647" s="98" t="s">
        <v>108</v>
      </c>
      <c r="D647" s="98"/>
      <c r="E647" s="247"/>
      <c r="F647" s="247" t="s">
        <v>45</v>
      </c>
      <c r="G647" s="247" t="s">
        <v>8</v>
      </c>
      <c r="H647" s="247" t="s">
        <v>291</v>
      </c>
      <c r="I647" s="248" t="s">
        <v>300</v>
      </c>
      <c r="J647" s="246">
        <v>45773</v>
      </c>
      <c r="K647" s="249">
        <v>20</v>
      </c>
      <c r="L647" s="250">
        <v>20</v>
      </c>
      <c r="M647" s="251">
        <v>255</v>
      </c>
      <c r="N647" s="252">
        <v>0</v>
      </c>
      <c r="O647" s="252">
        <v>0</v>
      </c>
      <c r="P647" s="253">
        <v>5100</v>
      </c>
      <c r="Q647" s="247" t="s">
        <v>109</v>
      </c>
      <c r="R647" s="249" t="s">
        <v>195</v>
      </c>
      <c r="S647" s="247" t="s">
        <v>1</v>
      </c>
      <c r="T647" s="247" t="s">
        <v>299</v>
      </c>
      <c r="U647" s="247" t="s">
        <v>299</v>
      </c>
      <c r="V647" s="247">
        <v>6</v>
      </c>
      <c r="W647" s="247">
        <v>68</v>
      </c>
    </row>
    <row r="648" spans="1:23" x14ac:dyDescent="0.25">
      <c r="A648" s="246">
        <v>45705</v>
      </c>
      <c r="B648" s="247" t="s">
        <v>303</v>
      </c>
      <c r="C648" s="98" t="s">
        <v>108</v>
      </c>
      <c r="D648" s="98"/>
      <c r="E648" s="247"/>
      <c r="F648" s="247" t="s">
        <v>45</v>
      </c>
      <c r="G648" s="247" t="s">
        <v>7</v>
      </c>
      <c r="H648" s="247" t="s">
        <v>290</v>
      </c>
      <c r="I648" s="248" t="s">
        <v>288</v>
      </c>
      <c r="J648" s="246">
        <v>45780</v>
      </c>
      <c r="K648" s="249">
        <v>0</v>
      </c>
      <c r="L648" s="250">
        <v>0</v>
      </c>
      <c r="M648" s="251">
        <v>0</v>
      </c>
      <c r="N648" s="252">
        <v>0</v>
      </c>
      <c r="O648" s="252">
        <v>0</v>
      </c>
      <c r="P648" s="253">
        <v>0</v>
      </c>
      <c r="Q648" s="247" t="s">
        <v>326</v>
      </c>
      <c r="R648" s="249" t="s">
        <v>326</v>
      </c>
      <c r="S648" s="247" t="s">
        <v>289</v>
      </c>
      <c r="T648" s="247" t="s">
        <v>1</v>
      </c>
      <c r="U648" s="247" t="s">
        <v>289</v>
      </c>
      <c r="V648" s="247">
        <v>6</v>
      </c>
      <c r="W648" s="247">
        <v>75</v>
      </c>
    </row>
    <row r="649" spans="1:23" x14ac:dyDescent="0.25">
      <c r="A649" s="246">
        <v>45705</v>
      </c>
      <c r="B649" s="247" t="s">
        <v>303</v>
      </c>
      <c r="C649" s="98" t="s">
        <v>108</v>
      </c>
      <c r="D649" s="98"/>
      <c r="E649" s="247"/>
      <c r="F649" s="247" t="s">
        <v>45</v>
      </c>
      <c r="G649" s="247" t="s">
        <v>8</v>
      </c>
      <c r="H649" s="247" t="s">
        <v>293</v>
      </c>
      <c r="I649" s="248" t="s">
        <v>292</v>
      </c>
      <c r="J649" s="246">
        <v>45787</v>
      </c>
      <c r="K649" s="249">
        <v>0</v>
      </c>
      <c r="L649" s="250">
        <v>0</v>
      </c>
      <c r="M649" s="251">
        <v>0</v>
      </c>
      <c r="N649" s="252">
        <v>0</v>
      </c>
      <c r="O649" s="252">
        <v>0</v>
      </c>
      <c r="P649" s="253">
        <v>0</v>
      </c>
      <c r="Q649" s="247" t="s">
        <v>326</v>
      </c>
      <c r="R649" s="249" t="s">
        <v>326</v>
      </c>
      <c r="S649" s="247" t="s">
        <v>1</v>
      </c>
      <c r="T649" s="247" t="s">
        <v>289</v>
      </c>
      <c r="U649" s="247" t="s">
        <v>289</v>
      </c>
      <c r="V649" s="247">
        <v>6</v>
      </c>
      <c r="W649" s="247">
        <v>82</v>
      </c>
    </row>
    <row r="650" spans="1:23" x14ac:dyDescent="0.25">
      <c r="A650" s="246">
        <v>45705</v>
      </c>
      <c r="B650" s="247" t="s">
        <v>279</v>
      </c>
      <c r="C650" s="98" t="s">
        <v>153</v>
      </c>
      <c r="D650" s="98"/>
      <c r="E650" s="247" t="s">
        <v>444</v>
      </c>
      <c r="F650" s="247" t="s">
        <v>45</v>
      </c>
      <c r="G650" s="247" t="s">
        <v>7</v>
      </c>
      <c r="H650" s="247" t="s">
        <v>290</v>
      </c>
      <c r="I650" s="248" t="s">
        <v>288</v>
      </c>
      <c r="J650" s="246">
        <v>45878</v>
      </c>
      <c r="K650" s="249">
        <v>3</v>
      </c>
      <c r="L650" s="250">
        <v>3</v>
      </c>
      <c r="M650" s="251">
        <v>277.5</v>
      </c>
      <c r="N650" s="252">
        <v>0</v>
      </c>
      <c r="O650" s="252">
        <v>0</v>
      </c>
      <c r="P650" s="253">
        <v>832.5</v>
      </c>
      <c r="Q650" s="247" t="s">
        <v>109</v>
      </c>
      <c r="R650" s="249" t="s">
        <v>154</v>
      </c>
      <c r="S650" s="247" t="s">
        <v>289</v>
      </c>
      <c r="T650" s="247" t="s">
        <v>1</v>
      </c>
      <c r="U650" s="247" t="s">
        <v>289</v>
      </c>
      <c r="V650" s="247">
        <v>6</v>
      </c>
      <c r="W650" s="247">
        <v>173</v>
      </c>
    </row>
    <row r="651" spans="1:23" x14ac:dyDescent="0.25">
      <c r="A651" s="246">
        <v>45705</v>
      </c>
      <c r="B651" s="247" t="s">
        <v>279</v>
      </c>
      <c r="C651" s="98" t="s">
        <v>153</v>
      </c>
      <c r="D651" s="98"/>
      <c r="E651" s="247" t="s">
        <v>444</v>
      </c>
      <c r="F651" s="247" t="s">
        <v>45</v>
      </c>
      <c r="G651" s="247" t="s">
        <v>8</v>
      </c>
      <c r="H651" s="247" t="s">
        <v>293</v>
      </c>
      <c r="I651" s="248" t="s">
        <v>292</v>
      </c>
      <c r="J651" s="246">
        <v>45892</v>
      </c>
      <c r="K651" s="249">
        <v>3</v>
      </c>
      <c r="L651" s="250">
        <v>3</v>
      </c>
      <c r="M651" s="251">
        <v>277.5</v>
      </c>
      <c r="N651" s="252">
        <v>0</v>
      </c>
      <c r="O651" s="252">
        <v>0</v>
      </c>
      <c r="P651" s="253">
        <v>832.5</v>
      </c>
      <c r="Q651" s="247" t="s">
        <v>109</v>
      </c>
      <c r="R651" s="249" t="s">
        <v>154</v>
      </c>
      <c r="S651" s="247" t="s">
        <v>1</v>
      </c>
      <c r="T651" s="247" t="s">
        <v>289</v>
      </c>
      <c r="U651" s="247" t="s">
        <v>289</v>
      </c>
      <c r="V651" s="247">
        <v>6</v>
      </c>
      <c r="W651" s="247">
        <v>187</v>
      </c>
    </row>
    <row r="652" spans="1:23" x14ac:dyDescent="0.25">
      <c r="A652" s="246">
        <v>45706</v>
      </c>
      <c r="B652" s="247" t="s">
        <v>152</v>
      </c>
      <c r="C652" s="98" t="s">
        <v>153</v>
      </c>
      <c r="D652" s="98"/>
      <c r="E652" s="247"/>
      <c r="F652" s="247" t="s">
        <v>47</v>
      </c>
      <c r="G652" s="247" t="s">
        <v>7</v>
      </c>
      <c r="H652" s="247" t="s">
        <v>115</v>
      </c>
      <c r="I652" s="248" t="s">
        <v>23</v>
      </c>
      <c r="J652" s="246">
        <v>45760</v>
      </c>
      <c r="K652" s="249">
        <v>1</v>
      </c>
      <c r="L652" s="250">
        <v>1</v>
      </c>
      <c r="M652" s="251">
        <v>150</v>
      </c>
      <c r="N652" s="252">
        <v>0</v>
      </c>
      <c r="O652" s="252">
        <v>0</v>
      </c>
      <c r="P652" s="253">
        <v>150</v>
      </c>
      <c r="Q652" s="247" t="s">
        <v>109</v>
      </c>
      <c r="R652" s="249" t="s">
        <v>154</v>
      </c>
      <c r="S652" s="247" t="s">
        <v>2</v>
      </c>
      <c r="T652" s="247" t="s">
        <v>1</v>
      </c>
      <c r="U652" s="247" t="s">
        <v>2</v>
      </c>
      <c r="V652" s="247">
        <v>7</v>
      </c>
      <c r="W652" s="247">
        <v>54</v>
      </c>
    </row>
    <row r="653" spans="1:23" x14ac:dyDescent="0.25">
      <c r="A653" s="246">
        <v>45706</v>
      </c>
      <c r="B653" s="247" t="s">
        <v>152</v>
      </c>
      <c r="C653" s="98" t="s">
        <v>153</v>
      </c>
      <c r="D653" s="98"/>
      <c r="E653" s="247"/>
      <c r="F653" s="247" t="s">
        <v>47</v>
      </c>
      <c r="G653" s="247" t="s">
        <v>7</v>
      </c>
      <c r="H653" s="247" t="s">
        <v>116</v>
      </c>
      <c r="I653" s="248" t="s">
        <v>24</v>
      </c>
      <c r="J653" s="246">
        <v>45767</v>
      </c>
      <c r="K653" s="249">
        <v>1</v>
      </c>
      <c r="L653" s="250">
        <v>1</v>
      </c>
      <c r="M653" s="251">
        <v>150</v>
      </c>
      <c r="N653" s="252">
        <v>0</v>
      </c>
      <c r="O653" s="252">
        <v>0</v>
      </c>
      <c r="P653" s="253">
        <v>150</v>
      </c>
      <c r="Q653" s="247" t="s">
        <v>109</v>
      </c>
      <c r="R653" s="249" t="s">
        <v>154</v>
      </c>
      <c r="S653" s="247" t="s">
        <v>1</v>
      </c>
      <c r="T653" s="247" t="s">
        <v>2</v>
      </c>
      <c r="U653" s="247" t="s">
        <v>2</v>
      </c>
      <c r="V653" s="247">
        <v>7</v>
      </c>
      <c r="W653" s="247">
        <v>61</v>
      </c>
    </row>
    <row r="654" spans="1:23" x14ac:dyDescent="0.25">
      <c r="A654" s="246">
        <v>45705.5</v>
      </c>
      <c r="B654" s="247" t="s">
        <v>311</v>
      </c>
      <c r="C654" s="98" t="s">
        <v>153</v>
      </c>
      <c r="D654" s="98" t="s">
        <v>428</v>
      </c>
      <c r="E654" s="247" t="s">
        <v>445</v>
      </c>
      <c r="F654" s="247" t="s">
        <v>47</v>
      </c>
      <c r="G654" s="247" t="s">
        <v>7</v>
      </c>
      <c r="H654" s="247" t="s">
        <v>287</v>
      </c>
      <c r="I654" s="248" t="s">
        <v>298</v>
      </c>
      <c r="J654" s="246">
        <v>45766</v>
      </c>
      <c r="K654" s="249">
        <v>1</v>
      </c>
      <c r="L654" s="250">
        <v>1</v>
      </c>
      <c r="M654" s="251">
        <v>290</v>
      </c>
      <c r="N654" s="252">
        <v>24.689999999999998</v>
      </c>
      <c r="O654" s="252">
        <v>53</v>
      </c>
      <c r="P654" s="253">
        <v>367.69</v>
      </c>
      <c r="Q654" s="247" t="s">
        <v>109</v>
      </c>
      <c r="R654" s="249" t="s">
        <v>154</v>
      </c>
      <c r="S654" s="247" t="s">
        <v>299</v>
      </c>
      <c r="T654" s="247" t="s">
        <v>1</v>
      </c>
      <c r="U654" s="247" t="s">
        <v>299</v>
      </c>
      <c r="V654" s="247">
        <v>6</v>
      </c>
      <c r="W654" s="247">
        <v>60.5</v>
      </c>
    </row>
    <row r="655" spans="1:23" x14ac:dyDescent="0.25">
      <c r="A655" s="246">
        <v>45705.5</v>
      </c>
      <c r="B655" s="247" t="s">
        <v>311</v>
      </c>
      <c r="C655" s="98" t="s">
        <v>153</v>
      </c>
      <c r="D655" s="98" t="s">
        <v>428</v>
      </c>
      <c r="E655" s="247" t="s">
        <v>445</v>
      </c>
      <c r="F655" s="247" t="s">
        <v>47</v>
      </c>
      <c r="G655" s="247" t="s">
        <v>7</v>
      </c>
      <c r="H655" s="247" t="s">
        <v>287</v>
      </c>
      <c r="I655" s="248" t="s">
        <v>298</v>
      </c>
      <c r="J655" s="246">
        <v>45766</v>
      </c>
      <c r="K655" s="249">
        <v>1</v>
      </c>
      <c r="L655" s="250">
        <v>1</v>
      </c>
      <c r="M655" s="251">
        <v>290</v>
      </c>
      <c r="N655" s="252">
        <v>24.689999999999998</v>
      </c>
      <c r="O655" s="252">
        <v>53</v>
      </c>
      <c r="P655" s="253">
        <v>367.69</v>
      </c>
      <c r="Q655" s="247" t="s">
        <v>109</v>
      </c>
      <c r="R655" s="249" t="s">
        <v>154</v>
      </c>
      <c r="S655" s="247" t="s">
        <v>299</v>
      </c>
      <c r="T655" s="247" t="s">
        <v>1</v>
      </c>
      <c r="U655" s="247" t="s">
        <v>299</v>
      </c>
      <c r="V655" s="247">
        <v>6</v>
      </c>
      <c r="W655" s="247">
        <v>60.5</v>
      </c>
    </row>
    <row r="656" spans="1:23" ht="15.75" x14ac:dyDescent="0.25">
      <c r="A656" s="246">
        <v>45705</v>
      </c>
      <c r="B656" s="247" t="s">
        <v>196</v>
      </c>
      <c r="C656" s="98" t="s">
        <v>153</v>
      </c>
      <c r="D656" s="102" t="s">
        <v>426</v>
      </c>
      <c r="E656" s="247" t="s">
        <v>446</v>
      </c>
      <c r="F656" s="247" t="s">
        <v>45</v>
      </c>
      <c r="G656" s="247" t="s">
        <v>7</v>
      </c>
      <c r="H656" s="247" t="s">
        <v>397</v>
      </c>
      <c r="I656" s="248" t="s">
        <v>298</v>
      </c>
      <c r="J656" s="246">
        <v>45878</v>
      </c>
      <c r="K656" s="249">
        <v>1</v>
      </c>
      <c r="L656" s="250">
        <v>1</v>
      </c>
      <c r="M656" s="251">
        <v>255</v>
      </c>
      <c r="N656" s="252">
        <v>23.04</v>
      </c>
      <c r="O656" s="252">
        <v>40</v>
      </c>
      <c r="P656" s="253">
        <v>318.04000000000002</v>
      </c>
      <c r="Q656" s="247" t="s">
        <v>109</v>
      </c>
      <c r="R656" s="249" t="s">
        <v>154</v>
      </c>
      <c r="S656" s="247" t="s">
        <v>299</v>
      </c>
      <c r="T656" s="247" t="s">
        <v>1</v>
      </c>
      <c r="U656" s="247" t="s">
        <v>299</v>
      </c>
      <c r="V656" s="247">
        <v>6</v>
      </c>
      <c r="W656" s="247">
        <v>173</v>
      </c>
    </row>
    <row r="657" spans="1:23" ht="15.75" x14ac:dyDescent="0.25">
      <c r="A657" s="246">
        <v>45705</v>
      </c>
      <c r="B657" s="247" t="s">
        <v>196</v>
      </c>
      <c r="C657" s="98" t="s">
        <v>153</v>
      </c>
      <c r="D657" s="102" t="s">
        <v>426</v>
      </c>
      <c r="E657" s="247" t="s">
        <v>446</v>
      </c>
      <c r="F657" s="247" t="s">
        <v>45</v>
      </c>
      <c r="G657" s="247" t="s">
        <v>8</v>
      </c>
      <c r="H657" s="247" t="s">
        <v>365</v>
      </c>
      <c r="I657" s="248" t="s">
        <v>300</v>
      </c>
      <c r="J657" s="246">
        <v>45885</v>
      </c>
      <c r="K657" s="249">
        <v>1</v>
      </c>
      <c r="L657" s="250">
        <v>1</v>
      </c>
      <c r="M657" s="251">
        <v>255</v>
      </c>
      <c r="N657" s="252">
        <v>37.43</v>
      </c>
      <c r="O657" s="252">
        <v>40</v>
      </c>
      <c r="P657" s="253">
        <v>332.43</v>
      </c>
      <c r="Q657" s="247" t="s">
        <v>109</v>
      </c>
      <c r="R657" s="249" t="s">
        <v>154</v>
      </c>
      <c r="S657" s="247" t="s">
        <v>1</v>
      </c>
      <c r="T657" s="247" t="s">
        <v>299</v>
      </c>
      <c r="U657" s="247" t="s">
        <v>299</v>
      </c>
      <c r="V657" s="247">
        <v>6</v>
      </c>
      <c r="W657" s="247">
        <v>180</v>
      </c>
    </row>
    <row r="658" spans="1:23" ht="15.75" x14ac:dyDescent="0.25">
      <c r="A658" s="246">
        <v>45705</v>
      </c>
      <c r="B658" s="247" t="s">
        <v>196</v>
      </c>
      <c r="C658" s="98" t="s">
        <v>153</v>
      </c>
      <c r="D658" s="102" t="s">
        <v>426</v>
      </c>
      <c r="E658" s="247" t="s">
        <v>446</v>
      </c>
      <c r="F658" s="247" t="s">
        <v>45</v>
      </c>
      <c r="G658" s="247" t="s">
        <v>7</v>
      </c>
      <c r="H658" s="247" t="s">
        <v>397</v>
      </c>
      <c r="I658" s="248" t="s">
        <v>298</v>
      </c>
      <c r="J658" s="246">
        <v>45878</v>
      </c>
      <c r="K658" s="249">
        <v>1</v>
      </c>
      <c r="L658" s="250">
        <v>1</v>
      </c>
      <c r="M658" s="251">
        <v>255</v>
      </c>
      <c r="N658" s="252">
        <v>23.04</v>
      </c>
      <c r="O658" s="252">
        <v>40</v>
      </c>
      <c r="P658" s="253">
        <v>318.04000000000002</v>
      </c>
      <c r="Q658" s="247" t="s">
        <v>109</v>
      </c>
      <c r="R658" s="249" t="s">
        <v>154</v>
      </c>
      <c r="S658" s="247" t="s">
        <v>299</v>
      </c>
      <c r="T658" s="247" t="s">
        <v>1</v>
      </c>
      <c r="U658" s="247" t="s">
        <v>299</v>
      </c>
      <c r="V658" s="247">
        <v>6</v>
      </c>
      <c r="W658" s="247">
        <v>173</v>
      </c>
    </row>
    <row r="659" spans="1:23" ht="15.75" x14ac:dyDescent="0.25">
      <c r="A659" s="246">
        <v>45705</v>
      </c>
      <c r="B659" s="247" t="s">
        <v>196</v>
      </c>
      <c r="C659" s="98" t="s">
        <v>153</v>
      </c>
      <c r="D659" s="102" t="s">
        <v>426</v>
      </c>
      <c r="E659" s="247" t="s">
        <v>446</v>
      </c>
      <c r="F659" s="247" t="s">
        <v>45</v>
      </c>
      <c r="G659" s="247" t="s">
        <v>8</v>
      </c>
      <c r="H659" s="247" t="s">
        <v>365</v>
      </c>
      <c r="I659" s="248" t="s">
        <v>300</v>
      </c>
      <c r="J659" s="246">
        <v>45885</v>
      </c>
      <c r="K659" s="249">
        <v>1</v>
      </c>
      <c r="L659" s="250">
        <v>1</v>
      </c>
      <c r="M659" s="251">
        <v>255</v>
      </c>
      <c r="N659" s="252">
        <v>37.43</v>
      </c>
      <c r="O659" s="252">
        <v>40</v>
      </c>
      <c r="P659" s="253">
        <v>332.43</v>
      </c>
      <c r="Q659" s="247" t="s">
        <v>109</v>
      </c>
      <c r="R659" s="249" t="s">
        <v>154</v>
      </c>
      <c r="S659" s="247" t="s">
        <v>1</v>
      </c>
      <c r="T659" s="247" t="s">
        <v>299</v>
      </c>
      <c r="U659" s="247" t="s">
        <v>299</v>
      </c>
      <c r="V659" s="247">
        <v>6</v>
      </c>
      <c r="W659" s="247">
        <v>180</v>
      </c>
    </row>
    <row r="660" spans="1:23" ht="15.75" x14ac:dyDescent="0.25">
      <c r="A660" s="246">
        <v>45699</v>
      </c>
      <c r="B660" s="247" t="s">
        <v>196</v>
      </c>
      <c r="C660" s="98" t="s">
        <v>153</v>
      </c>
      <c r="D660" s="102" t="s">
        <v>426</v>
      </c>
      <c r="E660" s="247" t="s">
        <v>447</v>
      </c>
      <c r="F660" s="247" t="s">
        <v>45</v>
      </c>
      <c r="G660" s="247" t="s">
        <v>7</v>
      </c>
      <c r="H660" s="247" t="s">
        <v>243</v>
      </c>
      <c r="I660" s="248" t="s">
        <v>23</v>
      </c>
      <c r="J660" s="246">
        <v>45753</v>
      </c>
      <c r="K660" s="249">
        <v>1</v>
      </c>
      <c r="L660" s="250">
        <v>1</v>
      </c>
      <c r="M660" s="251">
        <v>100</v>
      </c>
      <c r="N660" s="252">
        <v>34.04</v>
      </c>
      <c r="O660" s="252">
        <v>30</v>
      </c>
      <c r="P660" s="253">
        <v>164.04</v>
      </c>
      <c r="Q660" s="247" t="s">
        <v>109</v>
      </c>
      <c r="R660" s="249" t="s">
        <v>154</v>
      </c>
      <c r="S660" s="247" t="s">
        <v>2</v>
      </c>
      <c r="T660" s="247" t="s">
        <v>1</v>
      </c>
      <c r="U660" s="247" t="s">
        <v>2</v>
      </c>
      <c r="V660" s="247">
        <v>7</v>
      </c>
      <c r="W660" s="247">
        <v>54</v>
      </c>
    </row>
    <row r="661" spans="1:23" x14ac:dyDescent="0.25">
      <c r="A661" s="246">
        <v>45699</v>
      </c>
      <c r="B661" s="247" t="s">
        <v>196</v>
      </c>
      <c r="C661" s="98" t="s">
        <v>153</v>
      </c>
      <c r="D661" s="98" t="s">
        <v>426</v>
      </c>
      <c r="E661" s="247" t="s">
        <v>447</v>
      </c>
      <c r="F661" s="247" t="s">
        <v>45</v>
      </c>
      <c r="G661" s="247" t="s">
        <v>8</v>
      </c>
      <c r="H661" s="247" t="s">
        <v>244</v>
      </c>
      <c r="I661" s="248" t="s">
        <v>24</v>
      </c>
      <c r="J661" s="246">
        <v>45760</v>
      </c>
      <c r="K661" s="249">
        <v>1</v>
      </c>
      <c r="L661" s="250">
        <v>1</v>
      </c>
      <c r="M661" s="251">
        <v>100</v>
      </c>
      <c r="N661" s="252">
        <v>38.92</v>
      </c>
      <c r="O661" s="252">
        <v>30</v>
      </c>
      <c r="P661" s="253">
        <v>168.92000000000002</v>
      </c>
      <c r="Q661" s="247" t="s">
        <v>109</v>
      </c>
      <c r="R661" s="249" t="s">
        <v>154</v>
      </c>
      <c r="S661" s="247" t="s">
        <v>1</v>
      </c>
      <c r="T661" s="247" t="s">
        <v>2</v>
      </c>
      <c r="U661" s="247" t="s">
        <v>2</v>
      </c>
      <c r="V661" s="247">
        <v>7</v>
      </c>
      <c r="W661" s="247">
        <v>61</v>
      </c>
    </row>
    <row r="662" spans="1:23" x14ac:dyDescent="0.25">
      <c r="A662" s="246">
        <v>45699</v>
      </c>
      <c r="B662" s="247" t="s">
        <v>196</v>
      </c>
      <c r="C662" s="98" t="s">
        <v>153</v>
      </c>
      <c r="D662" s="98" t="s">
        <v>426</v>
      </c>
      <c r="E662" s="247" t="s">
        <v>447</v>
      </c>
      <c r="F662" s="247" t="s">
        <v>45</v>
      </c>
      <c r="G662" s="247" t="s">
        <v>7</v>
      </c>
      <c r="H662" s="247" t="s">
        <v>243</v>
      </c>
      <c r="I662" s="248" t="s">
        <v>23</v>
      </c>
      <c r="J662" s="246">
        <v>45753</v>
      </c>
      <c r="K662" s="249">
        <v>1</v>
      </c>
      <c r="L662" s="250">
        <v>1</v>
      </c>
      <c r="M662" s="251">
        <v>100</v>
      </c>
      <c r="N662" s="252">
        <v>34.04</v>
      </c>
      <c r="O662" s="252">
        <v>30</v>
      </c>
      <c r="P662" s="253">
        <v>164.04</v>
      </c>
      <c r="Q662" s="247" t="s">
        <v>109</v>
      </c>
      <c r="R662" s="249" t="s">
        <v>154</v>
      </c>
      <c r="S662" s="247" t="s">
        <v>2</v>
      </c>
      <c r="T662" s="247" t="s">
        <v>1</v>
      </c>
      <c r="U662" s="247" t="s">
        <v>2</v>
      </c>
      <c r="V662" s="247">
        <v>7</v>
      </c>
      <c r="W662" s="247">
        <v>54</v>
      </c>
    </row>
    <row r="663" spans="1:23" x14ac:dyDescent="0.25">
      <c r="A663" s="246">
        <v>45699</v>
      </c>
      <c r="B663" s="247" t="s">
        <v>196</v>
      </c>
      <c r="C663" s="98" t="s">
        <v>153</v>
      </c>
      <c r="D663" s="98" t="s">
        <v>426</v>
      </c>
      <c r="E663" s="247" t="s">
        <v>447</v>
      </c>
      <c r="F663" s="247" t="s">
        <v>45</v>
      </c>
      <c r="G663" s="247" t="s">
        <v>8</v>
      </c>
      <c r="H663" s="247" t="s">
        <v>244</v>
      </c>
      <c r="I663" s="248" t="s">
        <v>24</v>
      </c>
      <c r="J663" s="246">
        <v>45760</v>
      </c>
      <c r="K663" s="249">
        <v>1</v>
      </c>
      <c r="L663" s="250">
        <v>1</v>
      </c>
      <c r="M663" s="251">
        <v>100</v>
      </c>
      <c r="N663" s="252">
        <v>38.92</v>
      </c>
      <c r="O663" s="252">
        <v>30</v>
      </c>
      <c r="P663" s="253">
        <v>168.92000000000002</v>
      </c>
      <c r="Q663" s="247" t="s">
        <v>109</v>
      </c>
      <c r="R663" s="249" t="s">
        <v>154</v>
      </c>
      <c r="S663" s="247" t="s">
        <v>1</v>
      </c>
      <c r="T663" s="247" t="s">
        <v>2</v>
      </c>
      <c r="U663" s="247" t="s">
        <v>2</v>
      </c>
      <c r="V663" s="247">
        <v>7</v>
      </c>
      <c r="W663" s="247">
        <v>61</v>
      </c>
    </row>
    <row r="664" spans="1:23" x14ac:dyDescent="0.25">
      <c r="A664" s="246">
        <v>45699</v>
      </c>
      <c r="B664" s="247" t="s">
        <v>196</v>
      </c>
      <c r="C664" s="98" t="s">
        <v>153</v>
      </c>
      <c r="D664" s="98" t="s">
        <v>426</v>
      </c>
      <c r="E664" s="247" t="s">
        <v>447</v>
      </c>
      <c r="F664" s="247" t="s">
        <v>45</v>
      </c>
      <c r="G664" s="247" t="s">
        <v>7</v>
      </c>
      <c r="H664" s="247" t="s">
        <v>243</v>
      </c>
      <c r="I664" s="248" t="s">
        <v>23</v>
      </c>
      <c r="J664" s="246">
        <v>45753</v>
      </c>
      <c r="K664" s="249">
        <v>1</v>
      </c>
      <c r="L664" s="250">
        <v>1</v>
      </c>
      <c r="M664" s="251">
        <v>100</v>
      </c>
      <c r="N664" s="252">
        <v>34.04</v>
      </c>
      <c r="O664" s="252">
        <v>30</v>
      </c>
      <c r="P664" s="253">
        <v>164.04</v>
      </c>
      <c r="Q664" s="247" t="s">
        <v>109</v>
      </c>
      <c r="R664" s="249" t="s">
        <v>154</v>
      </c>
      <c r="S664" s="247" t="s">
        <v>2</v>
      </c>
      <c r="T664" s="247" t="s">
        <v>1</v>
      </c>
      <c r="U664" s="247" t="s">
        <v>2</v>
      </c>
      <c r="V664" s="247">
        <v>7</v>
      </c>
      <c r="W664" s="247">
        <v>54</v>
      </c>
    </row>
    <row r="665" spans="1:23" x14ac:dyDescent="0.25">
      <c r="A665" s="246">
        <v>45699</v>
      </c>
      <c r="B665" s="247" t="s">
        <v>196</v>
      </c>
      <c r="C665" s="98" t="s">
        <v>153</v>
      </c>
      <c r="D665" s="98" t="s">
        <v>426</v>
      </c>
      <c r="E665" s="247" t="s">
        <v>447</v>
      </c>
      <c r="F665" s="247" t="s">
        <v>45</v>
      </c>
      <c r="G665" s="247" t="s">
        <v>8</v>
      </c>
      <c r="H665" s="247" t="s">
        <v>244</v>
      </c>
      <c r="I665" s="248" t="s">
        <v>24</v>
      </c>
      <c r="J665" s="246">
        <v>45760</v>
      </c>
      <c r="K665" s="249">
        <v>1</v>
      </c>
      <c r="L665" s="250">
        <v>1</v>
      </c>
      <c r="M665" s="251">
        <v>100</v>
      </c>
      <c r="N665" s="252">
        <v>38.92</v>
      </c>
      <c r="O665" s="252">
        <v>30</v>
      </c>
      <c r="P665" s="253">
        <v>168.92000000000002</v>
      </c>
      <c r="Q665" s="247" t="s">
        <v>109</v>
      </c>
      <c r="R665" s="249" t="s">
        <v>154</v>
      </c>
      <c r="S665" s="247" t="s">
        <v>1</v>
      </c>
      <c r="T665" s="247" t="s">
        <v>2</v>
      </c>
      <c r="U665" s="247" t="s">
        <v>2</v>
      </c>
      <c r="V665" s="247">
        <v>7</v>
      </c>
      <c r="W665" s="247">
        <v>61</v>
      </c>
    </row>
    <row r="666" spans="1:23" x14ac:dyDescent="0.25">
      <c r="A666" s="246">
        <v>45699</v>
      </c>
      <c r="B666" s="247" t="s">
        <v>196</v>
      </c>
      <c r="C666" s="98" t="s">
        <v>153</v>
      </c>
      <c r="D666" s="98" t="s">
        <v>426</v>
      </c>
      <c r="E666" s="247" t="s">
        <v>447</v>
      </c>
      <c r="F666" s="247" t="s">
        <v>45</v>
      </c>
      <c r="G666" s="247" t="s">
        <v>7</v>
      </c>
      <c r="H666" s="247" t="s">
        <v>243</v>
      </c>
      <c r="I666" s="248" t="s">
        <v>23</v>
      </c>
      <c r="J666" s="246">
        <v>45753</v>
      </c>
      <c r="K666" s="249">
        <v>1</v>
      </c>
      <c r="L666" s="250">
        <v>1</v>
      </c>
      <c r="M666" s="251">
        <v>100</v>
      </c>
      <c r="N666" s="252">
        <v>34.04</v>
      </c>
      <c r="O666" s="252">
        <v>30</v>
      </c>
      <c r="P666" s="253">
        <v>164.04</v>
      </c>
      <c r="Q666" s="247" t="s">
        <v>109</v>
      </c>
      <c r="R666" s="249" t="s">
        <v>154</v>
      </c>
      <c r="S666" s="247" t="s">
        <v>2</v>
      </c>
      <c r="T666" s="247" t="s">
        <v>1</v>
      </c>
      <c r="U666" s="247" t="s">
        <v>2</v>
      </c>
      <c r="V666" s="247">
        <v>7</v>
      </c>
      <c r="W666" s="247">
        <v>54</v>
      </c>
    </row>
    <row r="667" spans="1:23" x14ac:dyDescent="0.25">
      <c r="A667" s="246">
        <v>45699</v>
      </c>
      <c r="B667" s="247" t="s">
        <v>196</v>
      </c>
      <c r="C667" s="98" t="s">
        <v>153</v>
      </c>
      <c r="D667" s="98" t="s">
        <v>426</v>
      </c>
      <c r="E667" s="247" t="s">
        <v>447</v>
      </c>
      <c r="F667" s="247" t="s">
        <v>45</v>
      </c>
      <c r="G667" s="247" t="s">
        <v>8</v>
      </c>
      <c r="H667" s="247" t="s">
        <v>244</v>
      </c>
      <c r="I667" s="248" t="s">
        <v>24</v>
      </c>
      <c r="J667" s="246">
        <v>45760</v>
      </c>
      <c r="K667" s="249">
        <v>1</v>
      </c>
      <c r="L667" s="250">
        <v>1</v>
      </c>
      <c r="M667" s="251">
        <v>100</v>
      </c>
      <c r="N667" s="252">
        <v>38.92</v>
      </c>
      <c r="O667" s="252">
        <v>30</v>
      </c>
      <c r="P667" s="253">
        <v>168.92000000000002</v>
      </c>
      <c r="Q667" s="247" t="s">
        <v>109</v>
      </c>
      <c r="R667" s="249" t="s">
        <v>154</v>
      </c>
      <c r="S667" s="247" t="s">
        <v>1</v>
      </c>
      <c r="T667" s="247" t="s">
        <v>2</v>
      </c>
      <c r="U667" s="247" t="s">
        <v>2</v>
      </c>
      <c r="V667" s="247">
        <v>7</v>
      </c>
      <c r="W667" s="247">
        <v>61</v>
      </c>
    </row>
    <row r="668" spans="1:23" x14ac:dyDescent="0.25">
      <c r="A668" s="246">
        <v>45706</v>
      </c>
      <c r="B668" s="247" t="s">
        <v>344</v>
      </c>
      <c r="C668" s="98" t="s">
        <v>108</v>
      </c>
      <c r="D668" s="98"/>
      <c r="E668" s="247"/>
      <c r="F668" s="247" t="s">
        <v>45</v>
      </c>
      <c r="G668" s="247" t="s">
        <v>7</v>
      </c>
      <c r="H668" s="247" t="s">
        <v>290</v>
      </c>
      <c r="I668" s="248" t="s">
        <v>288</v>
      </c>
      <c r="J668" s="246">
        <v>45864</v>
      </c>
      <c r="K668" s="249">
        <v>30</v>
      </c>
      <c r="L668" s="250">
        <v>30</v>
      </c>
      <c r="M668" s="251">
        <v>210</v>
      </c>
      <c r="N668" s="252">
        <v>0</v>
      </c>
      <c r="O668" s="252">
        <v>0</v>
      </c>
      <c r="P668" s="253">
        <v>6300</v>
      </c>
      <c r="Q668" s="247" t="s">
        <v>109</v>
      </c>
      <c r="R668" s="249" t="s">
        <v>198</v>
      </c>
      <c r="S668" s="247" t="s">
        <v>289</v>
      </c>
      <c r="T668" s="247" t="s">
        <v>1</v>
      </c>
      <c r="U668" s="247" t="s">
        <v>289</v>
      </c>
      <c r="V668" s="247">
        <v>6</v>
      </c>
      <c r="W668" s="247">
        <v>158</v>
      </c>
    </row>
    <row r="669" spans="1:23" x14ac:dyDescent="0.25">
      <c r="A669" s="246">
        <v>45706</v>
      </c>
      <c r="B669" s="247" t="s">
        <v>344</v>
      </c>
      <c r="C669" s="98" t="s">
        <v>108</v>
      </c>
      <c r="D669" s="98"/>
      <c r="E669" s="247"/>
      <c r="F669" s="247" t="s">
        <v>45</v>
      </c>
      <c r="G669" s="247" t="s">
        <v>7</v>
      </c>
      <c r="H669" s="247" t="s">
        <v>290</v>
      </c>
      <c r="I669" s="248" t="s">
        <v>288</v>
      </c>
      <c r="J669" s="246">
        <v>45871</v>
      </c>
      <c r="K669" s="249">
        <v>30</v>
      </c>
      <c r="L669" s="250">
        <v>30</v>
      </c>
      <c r="M669" s="251">
        <v>210</v>
      </c>
      <c r="N669" s="252">
        <v>0</v>
      </c>
      <c r="O669" s="252">
        <v>0</v>
      </c>
      <c r="P669" s="253">
        <v>6300</v>
      </c>
      <c r="Q669" s="247" t="s">
        <v>109</v>
      </c>
      <c r="R669" s="249" t="s">
        <v>198</v>
      </c>
      <c r="S669" s="247" t="s">
        <v>289</v>
      </c>
      <c r="T669" s="247" t="s">
        <v>1</v>
      </c>
      <c r="U669" s="247" t="s">
        <v>289</v>
      </c>
      <c r="V669" s="247">
        <v>6</v>
      </c>
      <c r="W669" s="247">
        <v>165</v>
      </c>
    </row>
    <row r="670" spans="1:23" x14ac:dyDescent="0.25">
      <c r="A670" s="246">
        <v>45706</v>
      </c>
      <c r="B670" s="247" t="s">
        <v>344</v>
      </c>
      <c r="C670" s="98" t="s">
        <v>108</v>
      </c>
      <c r="D670" s="98"/>
      <c r="E670" s="247"/>
      <c r="F670" s="247" t="s">
        <v>45</v>
      </c>
      <c r="G670" s="247" t="s">
        <v>7</v>
      </c>
      <c r="H670" s="247" t="s">
        <v>290</v>
      </c>
      <c r="I670" s="248" t="s">
        <v>288</v>
      </c>
      <c r="J670" s="246">
        <v>45878</v>
      </c>
      <c r="K670" s="249">
        <v>30</v>
      </c>
      <c r="L670" s="250">
        <v>30</v>
      </c>
      <c r="M670" s="251">
        <v>210</v>
      </c>
      <c r="N670" s="252">
        <v>0</v>
      </c>
      <c r="O670" s="252">
        <v>0</v>
      </c>
      <c r="P670" s="253">
        <v>6300</v>
      </c>
      <c r="Q670" s="247" t="s">
        <v>109</v>
      </c>
      <c r="R670" s="249" t="s">
        <v>198</v>
      </c>
      <c r="S670" s="247" t="s">
        <v>289</v>
      </c>
      <c r="T670" s="247" t="s">
        <v>1</v>
      </c>
      <c r="U670" s="247" t="s">
        <v>289</v>
      </c>
      <c r="V670" s="247">
        <v>6</v>
      </c>
      <c r="W670" s="247">
        <v>172</v>
      </c>
    </row>
    <row r="671" spans="1:23" x14ac:dyDescent="0.25">
      <c r="A671" s="246">
        <v>45706</v>
      </c>
      <c r="B671" s="247" t="s">
        <v>344</v>
      </c>
      <c r="C671" s="98" t="s">
        <v>108</v>
      </c>
      <c r="D671" s="98"/>
      <c r="E671" s="247"/>
      <c r="F671" s="247" t="s">
        <v>45</v>
      </c>
      <c r="G671" s="247" t="s">
        <v>7</v>
      </c>
      <c r="H671" s="247" t="s">
        <v>290</v>
      </c>
      <c r="I671" s="248" t="s">
        <v>288</v>
      </c>
      <c r="J671" s="246">
        <v>45885</v>
      </c>
      <c r="K671" s="249">
        <v>30</v>
      </c>
      <c r="L671" s="250">
        <v>30</v>
      </c>
      <c r="M671" s="251">
        <v>210</v>
      </c>
      <c r="N671" s="252">
        <v>0</v>
      </c>
      <c r="O671" s="252">
        <v>0</v>
      </c>
      <c r="P671" s="253">
        <v>6300</v>
      </c>
      <c r="Q671" s="247" t="s">
        <v>109</v>
      </c>
      <c r="R671" s="249" t="s">
        <v>198</v>
      </c>
      <c r="S671" s="247" t="s">
        <v>289</v>
      </c>
      <c r="T671" s="247" t="s">
        <v>1</v>
      </c>
      <c r="U671" s="247" t="s">
        <v>289</v>
      </c>
      <c r="V671" s="247">
        <v>6</v>
      </c>
      <c r="W671" s="247">
        <v>179</v>
      </c>
    </row>
    <row r="672" spans="1:23" x14ac:dyDescent="0.25">
      <c r="A672" s="246">
        <v>45706</v>
      </c>
      <c r="B672" s="247" t="s">
        <v>344</v>
      </c>
      <c r="C672" s="98" t="s">
        <v>108</v>
      </c>
      <c r="D672" s="98"/>
      <c r="E672" s="247"/>
      <c r="F672" s="247" t="s">
        <v>45</v>
      </c>
      <c r="G672" s="247" t="s">
        <v>7</v>
      </c>
      <c r="H672" s="247" t="s">
        <v>290</v>
      </c>
      <c r="I672" s="248" t="s">
        <v>288</v>
      </c>
      <c r="J672" s="246">
        <v>45892</v>
      </c>
      <c r="K672" s="249">
        <v>30</v>
      </c>
      <c r="L672" s="250">
        <v>30</v>
      </c>
      <c r="M672" s="251">
        <v>210</v>
      </c>
      <c r="N672" s="252">
        <v>0</v>
      </c>
      <c r="O672" s="252">
        <v>0</v>
      </c>
      <c r="P672" s="253">
        <v>6300</v>
      </c>
      <c r="Q672" s="247" t="s">
        <v>109</v>
      </c>
      <c r="R672" s="249" t="s">
        <v>198</v>
      </c>
      <c r="S672" s="247" t="s">
        <v>289</v>
      </c>
      <c r="T672" s="247" t="s">
        <v>1</v>
      </c>
      <c r="U672" s="247" t="s">
        <v>289</v>
      </c>
      <c r="V672" s="247">
        <v>6</v>
      </c>
      <c r="W672" s="247">
        <v>186</v>
      </c>
    </row>
    <row r="673" spans="1:23" x14ac:dyDescent="0.25">
      <c r="A673" s="246">
        <v>45706</v>
      </c>
      <c r="B673" s="247" t="s">
        <v>344</v>
      </c>
      <c r="C673" s="98" t="s">
        <v>108</v>
      </c>
      <c r="D673" s="98"/>
      <c r="E673" s="247"/>
      <c r="F673" s="247" t="s">
        <v>45</v>
      </c>
      <c r="G673" s="247" t="s">
        <v>7</v>
      </c>
      <c r="H673" s="247" t="s">
        <v>290</v>
      </c>
      <c r="I673" s="248" t="s">
        <v>288</v>
      </c>
      <c r="J673" s="246">
        <v>45899</v>
      </c>
      <c r="K673" s="249">
        <v>30</v>
      </c>
      <c r="L673" s="250">
        <v>30</v>
      </c>
      <c r="M673" s="251">
        <v>210</v>
      </c>
      <c r="N673" s="252">
        <v>0</v>
      </c>
      <c r="O673" s="252">
        <v>0</v>
      </c>
      <c r="P673" s="253">
        <v>6300</v>
      </c>
      <c r="Q673" s="247" t="s">
        <v>109</v>
      </c>
      <c r="R673" s="249" t="s">
        <v>198</v>
      </c>
      <c r="S673" s="247" t="s">
        <v>289</v>
      </c>
      <c r="T673" s="247" t="s">
        <v>1</v>
      </c>
      <c r="U673" s="247" t="s">
        <v>289</v>
      </c>
      <c r="V673" s="247">
        <v>6</v>
      </c>
      <c r="W673" s="247">
        <v>193</v>
      </c>
    </row>
    <row r="674" spans="1:23" x14ac:dyDescent="0.25">
      <c r="A674" s="246">
        <v>45706</v>
      </c>
      <c r="B674" s="247" t="s">
        <v>344</v>
      </c>
      <c r="C674" s="98" t="s">
        <v>108</v>
      </c>
      <c r="D674" s="98"/>
      <c r="E674" s="247"/>
      <c r="F674" s="247" t="s">
        <v>45</v>
      </c>
      <c r="G674" s="247" t="s">
        <v>7</v>
      </c>
      <c r="H674" s="247" t="s">
        <v>290</v>
      </c>
      <c r="I674" s="248" t="s">
        <v>288</v>
      </c>
      <c r="J674" s="246">
        <v>45906</v>
      </c>
      <c r="K674" s="249">
        <v>30</v>
      </c>
      <c r="L674" s="250">
        <v>30</v>
      </c>
      <c r="M674" s="251">
        <v>210</v>
      </c>
      <c r="N674" s="252">
        <v>0</v>
      </c>
      <c r="O674" s="252">
        <v>0</v>
      </c>
      <c r="P674" s="253">
        <v>6300</v>
      </c>
      <c r="Q674" s="247" t="s">
        <v>109</v>
      </c>
      <c r="R674" s="249" t="s">
        <v>198</v>
      </c>
      <c r="S674" s="247" t="s">
        <v>289</v>
      </c>
      <c r="T674" s="247" t="s">
        <v>1</v>
      </c>
      <c r="U674" s="247" t="s">
        <v>289</v>
      </c>
      <c r="V674" s="247">
        <v>6</v>
      </c>
      <c r="W674" s="247">
        <v>200</v>
      </c>
    </row>
    <row r="675" spans="1:23" x14ac:dyDescent="0.25">
      <c r="A675" s="246">
        <v>45706</v>
      </c>
      <c r="B675" s="247" t="s">
        <v>344</v>
      </c>
      <c r="C675" s="98" t="s">
        <v>108</v>
      </c>
      <c r="D675" s="98"/>
      <c r="E675" s="247"/>
      <c r="F675" s="247" t="s">
        <v>45</v>
      </c>
      <c r="G675" s="247" t="s">
        <v>8</v>
      </c>
      <c r="H675" s="247" t="s">
        <v>293</v>
      </c>
      <c r="I675" s="248" t="s">
        <v>292</v>
      </c>
      <c r="J675" s="246">
        <v>45871</v>
      </c>
      <c r="K675" s="249">
        <v>30</v>
      </c>
      <c r="L675" s="249">
        <v>30</v>
      </c>
      <c r="M675" s="251">
        <v>210</v>
      </c>
      <c r="N675" s="252">
        <v>0</v>
      </c>
      <c r="O675" s="252">
        <v>0</v>
      </c>
      <c r="P675" s="253">
        <v>6300</v>
      </c>
      <c r="Q675" s="247" t="s">
        <v>109</v>
      </c>
      <c r="R675" s="249" t="s">
        <v>198</v>
      </c>
      <c r="S675" s="247" t="s">
        <v>1</v>
      </c>
      <c r="T675" s="247" t="s">
        <v>289</v>
      </c>
      <c r="U675" s="247" t="s">
        <v>289</v>
      </c>
      <c r="V675" s="247">
        <v>6</v>
      </c>
      <c r="W675" s="247">
        <v>165</v>
      </c>
    </row>
    <row r="676" spans="1:23" x14ac:dyDescent="0.25">
      <c r="A676" s="246">
        <v>45706</v>
      </c>
      <c r="B676" s="247" t="s">
        <v>344</v>
      </c>
      <c r="C676" s="98" t="s">
        <v>108</v>
      </c>
      <c r="D676" s="98"/>
      <c r="E676" s="247"/>
      <c r="F676" s="247" t="s">
        <v>45</v>
      </c>
      <c r="G676" s="247" t="s">
        <v>8</v>
      </c>
      <c r="H676" s="247" t="s">
        <v>293</v>
      </c>
      <c r="I676" s="248" t="s">
        <v>292</v>
      </c>
      <c r="J676" s="246">
        <v>45878</v>
      </c>
      <c r="K676" s="249">
        <v>30</v>
      </c>
      <c r="L676" s="249">
        <v>30</v>
      </c>
      <c r="M676" s="251">
        <v>210</v>
      </c>
      <c r="N676" s="252">
        <v>0</v>
      </c>
      <c r="O676" s="252">
        <v>0</v>
      </c>
      <c r="P676" s="253">
        <v>6300</v>
      </c>
      <c r="Q676" s="247" t="s">
        <v>109</v>
      </c>
      <c r="R676" s="249" t="s">
        <v>198</v>
      </c>
      <c r="S676" s="247" t="s">
        <v>1</v>
      </c>
      <c r="T676" s="247" t="s">
        <v>289</v>
      </c>
      <c r="U676" s="247" t="s">
        <v>289</v>
      </c>
      <c r="V676" s="247">
        <v>6</v>
      </c>
      <c r="W676" s="247">
        <v>172</v>
      </c>
    </row>
    <row r="677" spans="1:23" x14ac:dyDescent="0.25">
      <c r="A677" s="246">
        <v>45706</v>
      </c>
      <c r="B677" s="247" t="s">
        <v>344</v>
      </c>
      <c r="C677" s="98" t="s">
        <v>108</v>
      </c>
      <c r="D677" s="98"/>
      <c r="E677" s="247"/>
      <c r="F677" s="247" t="s">
        <v>45</v>
      </c>
      <c r="G677" s="247" t="s">
        <v>8</v>
      </c>
      <c r="H677" s="247" t="s">
        <v>293</v>
      </c>
      <c r="I677" s="248" t="s">
        <v>292</v>
      </c>
      <c r="J677" s="246">
        <v>45885</v>
      </c>
      <c r="K677" s="249">
        <v>30</v>
      </c>
      <c r="L677" s="249">
        <v>30</v>
      </c>
      <c r="M677" s="251">
        <v>210</v>
      </c>
      <c r="N677" s="252">
        <v>0</v>
      </c>
      <c r="O677" s="252">
        <v>0</v>
      </c>
      <c r="P677" s="253">
        <v>6300</v>
      </c>
      <c r="Q677" s="247" t="s">
        <v>109</v>
      </c>
      <c r="R677" s="249" t="s">
        <v>198</v>
      </c>
      <c r="S677" s="247" t="s">
        <v>1</v>
      </c>
      <c r="T677" s="247" t="s">
        <v>289</v>
      </c>
      <c r="U677" s="247" t="s">
        <v>289</v>
      </c>
      <c r="V677" s="247">
        <v>6</v>
      </c>
      <c r="W677" s="247">
        <v>179</v>
      </c>
    </row>
    <row r="678" spans="1:23" x14ac:dyDescent="0.25">
      <c r="A678" s="246">
        <v>45706</v>
      </c>
      <c r="B678" s="247" t="s">
        <v>344</v>
      </c>
      <c r="C678" s="98" t="s">
        <v>108</v>
      </c>
      <c r="D678" s="98"/>
      <c r="E678" s="247"/>
      <c r="F678" s="247" t="s">
        <v>45</v>
      </c>
      <c r="G678" s="247" t="s">
        <v>8</v>
      </c>
      <c r="H678" s="247" t="s">
        <v>293</v>
      </c>
      <c r="I678" s="248" t="s">
        <v>292</v>
      </c>
      <c r="J678" s="246">
        <v>45892</v>
      </c>
      <c r="K678" s="249">
        <v>30</v>
      </c>
      <c r="L678" s="249">
        <v>30</v>
      </c>
      <c r="M678" s="251">
        <v>210</v>
      </c>
      <c r="N678" s="252">
        <v>0</v>
      </c>
      <c r="O678" s="252">
        <v>0</v>
      </c>
      <c r="P678" s="253">
        <v>6300</v>
      </c>
      <c r="Q678" s="247" t="s">
        <v>109</v>
      </c>
      <c r="R678" s="249" t="s">
        <v>198</v>
      </c>
      <c r="S678" s="247" t="s">
        <v>1</v>
      </c>
      <c r="T678" s="247" t="s">
        <v>289</v>
      </c>
      <c r="U678" s="247" t="s">
        <v>289</v>
      </c>
      <c r="V678" s="247">
        <v>6</v>
      </c>
      <c r="W678" s="247">
        <v>186</v>
      </c>
    </row>
    <row r="679" spans="1:23" x14ac:dyDescent="0.25">
      <c r="A679" s="246">
        <v>45706</v>
      </c>
      <c r="B679" s="247" t="s">
        <v>344</v>
      </c>
      <c r="C679" s="98" t="s">
        <v>108</v>
      </c>
      <c r="D679" s="98"/>
      <c r="E679" s="247"/>
      <c r="F679" s="247" t="s">
        <v>45</v>
      </c>
      <c r="G679" s="247" t="s">
        <v>8</v>
      </c>
      <c r="H679" s="247" t="s">
        <v>293</v>
      </c>
      <c r="I679" s="248" t="s">
        <v>292</v>
      </c>
      <c r="J679" s="246">
        <v>45899</v>
      </c>
      <c r="K679" s="249">
        <v>30</v>
      </c>
      <c r="L679" s="249">
        <v>30</v>
      </c>
      <c r="M679" s="251">
        <v>210</v>
      </c>
      <c r="N679" s="252">
        <v>0</v>
      </c>
      <c r="O679" s="252">
        <v>0</v>
      </c>
      <c r="P679" s="253">
        <v>6300</v>
      </c>
      <c r="Q679" s="247" t="s">
        <v>109</v>
      </c>
      <c r="R679" s="249" t="s">
        <v>198</v>
      </c>
      <c r="S679" s="247" t="s">
        <v>1</v>
      </c>
      <c r="T679" s="247" t="s">
        <v>289</v>
      </c>
      <c r="U679" s="247" t="s">
        <v>289</v>
      </c>
      <c r="V679" s="247">
        <v>6</v>
      </c>
      <c r="W679" s="247">
        <v>193</v>
      </c>
    </row>
    <row r="680" spans="1:23" x14ac:dyDescent="0.25">
      <c r="A680" s="246">
        <v>45706</v>
      </c>
      <c r="B680" s="247" t="s">
        <v>344</v>
      </c>
      <c r="C680" s="98" t="s">
        <v>108</v>
      </c>
      <c r="D680" s="98"/>
      <c r="E680" s="247"/>
      <c r="F680" s="247" t="s">
        <v>45</v>
      </c>
      <c r="G680" s="247" t="s">
        <v>8</v>
      </c>
      <c r="H680" s="247" t="s">
        <v>293</v>
      </c>
      <c r="I680" s="248" t="s">
        <v>292</v>
      </c>
      <c r="J680" s="246">
        <v>45906</v>
      </c>
      <c r="K680" s="249">
        <v>30</v>
      </c>
      <c r="L680" s="249">
        <v>30</v>
      </c>
      <c r="M680" s="251">
        <v>210</v>
      </c>
      <c r="N680" s="252">
        <v>0</v>
      </c>
      <c r="O680" s="252">
        <v>0</v>
      </c>
      <c r="P680" s="253">
        <v>6300</v>
      </c>
      <c r="Q680" s="247" t="s">
        <v>109</v>
      </c>
      <c r="R680" s="249" t="s">
        <v>198</v>
      </c>
      <c r="S680" s="247" t="s">
        <v>1</v>
      </c>
      <c r="T680" s="247" t="s">
        <v>289</v>
      </c>
      <c r="U680" s="247" t="s">
        <v>289</v>
      </c>
      <c r="V680" s="247">
        <v>6</v>
      </c>
      <c r="W680" s="247">
        <v>200</v>
      </c>
    </row>
    <row r="681" spans="1:23" x14ac:dyDescent="0.25">
      <c r="A681" s="246">
        <v>45706</v>
      </c>
      <c r="B681" s="247" t="s">
        <v>344</v>
      </c>
      <c r="C681" s="98" t="s">
        <v>108</v>
      </c>
      <c r="D681" s="98"/>
      <c r="E681" s="247"/>
      <c r="F681" s="247" t="s">
        <v>45</v>
      </c>
      <c r="G681" s="247" t="s">
        <v>8</v>
      </c>
      <c r="H681" s="247" t="s">
        <v>293</v>
      </c>
      <c r="I681" s="248" t="s">
        <v>292</v>
      </c>
      <c r="J681" s="246">
        <v>45913</v>
      </c>
      <c r="K681" s="249">
        <v>30</v>
      </c>
      <c r="L681" s="249">
        <v>30</v>
      </c>
      <c r="M681" s="251">
        <v>210</v>
      </c>
      <c r="N681" s="252">
        <v>0</v>
      </c>
      <c r="O681" s="252">
        <v>0</v>
      </c>
      <c r="P681" s="253">
        <v>6300</v>
      </c>
      <c r="Q681" s="247" t="s">
        <v>109</v>
      </c>
      <c r="R681" s="249" t="s">
        <v>198</v>
      </c>
      <c r="S681" s="247" t="s">
        <v>1</v>
      </c>
      <c r="T681" s="247" t="s">
        <v>289</v>
      </c>
      <c r="U681" s="247" t="s">
        <v>289</v>
      </c>
      <c r="V681" s="247">
        <v>6</v>
      </c>
      <c r="W681" s="247">
        <v>207</v>
      </c>
    </row>
    <row r="682" spans="1:23" x14ac:dyDescent="0.25">
      <c r="A682" s="246">
        <v>45706</v>
      </c>
      <c r="B682" s="247" t="s">
        <v>344</v>
      </c>
      <c r="C682" s="98" t="s">
        <v>108</v>
      </c>
      <c r="D682" s="98"/>
      <c r="E682" s="247"/>
      <c r="F682" s="247" t="s">
        <v>45</v>
      </c>
      <c r="G682" s="247" t="s">
        <v>7</v>
      </c>
      <c r="H682" s="247" t="s">
        <v>319</v>
      </c>
      <c r="I682" s="248" t="s">
        <v>23</v>
      </c>
      <c r="J682" s="246">
        <v>45865</v>
      </c>
      <c r="K682" s="249">
        <v>30</v>
      </c>
      <c r="L682" s="249">
        <v>30</v>
      </c>
      <c r="M682" s="251">
        <v>210</v>
      </c>
      <c r="N682" s="252">
        <v>0</v>
      </c>
      <c r="O682" s="252">
        <v>0</v>
      </c>
      <c r="P682" s="253">
        <v>6300</v>
      </c>
      <c r="Q682" s="247" t="s">
        <v>109</v>
      </c>
      <c r="R682" s="249" t="s">
        <v>198</v>
      </c>
      <c r="S682" s="247" t="s">
        <v>2</v>
      </c>
      <c r="T682" s="247" t="s">
        <v>1</v>
      </c>
      <c r="U682" s="247" t="s">
        <v>2</v>
      </c>
      <c r="V682" s="247">
        <v>7</v>
      </c>
      <c r="W682" s="247">
        <v>159</v>
      </c>
    </row>
    <row r="683" spans="1:23" x14ac:dyDescent="0.25">
      <c r="A683" s="246">
        <v>45706</v>
      </c>
      <c r="B683" s="247" t="s">
        <v>344</v>
      </c>
      <c r="C683" s="98" t="s">
        <v>108</v>
      </c>
      <c r="D683" s="98"/>
      <c r="E683" s="247"/>
      <c r="F683" s="247" t="s">
        <v>45</v>
      </c>
      <c r="G683" s="247" t="s">
        <v>7</v>
      </c>
      <c r="H683" s="247" t="s">
        <v>319</v>
      </c>
      <c r="I683" s="248" t="s">
        <v>23</v>
      </c>
      <c r="J683" s="246">
        <v>45872</v>
      </c>
      <c r="K683" s="249">
        <v>30</v>
      </c>
      <c r="L683" s="249">
        <v>30</v>
      </c>
      <c r="M683" s="251">
        <v>210</v>
      </c>
      <c r="N683" s="252">
        <v>0</v>
      </c>
      <c r="O683" s="252">
        <v>0</v>
      </c>
      <c r="P683" s="253">
        <v>6300</v>
      </c>
      <c r="Q683" s="247" t="s">
        <v>109</v>
      </c>
      <c r="R683" s="249" t="s">
        <v>198</v>
      </c>
      <c r="S683" s="247" t="s">
        <v>2</v>
      </c>
      <c r="T683" s="247" t="s">
        <v>1</v>
      </c>
      <c r="U683" s="247" t="s">
        <v>2</v>
      </c>
      <c r="V683" s="247">
        <v>7</v>
      </c>
      <c r="W683" s="247">
        <v>166</v>
      </c>
    </row>
    <row r="684" spans="1:23" x14ac:dyDescent="0.25">
      <c r="A684" s="246">
        <v>45706</v>
      </c>
      <c r="B684" s="247" t="s">
        <v>344</v>
      </c>
      <c r="C684" s="98" t="s">
        <v>108</v>
      </c>
      <c r="D684" s="98"/>
      <c r="E684" s="247"/>
      <c r="F684" s="247" t="s">
        <v>45</v>
      </c>
      <c r="G684" s="247" t="s">
        <v>7</v>
      </c>
      <c r="H684" s="247" t="s">
        <v>319</v>
      </c>
      <c r="I684" s="248" t="s">
        <v>23</v>
      </c>
      <c r="J684" s="246">
        <v>45879</v>
      </c>
      <c r="K684" s="249">
        <v>30</v>
      </c>
      <c r="L684" s="249">
        <v>30</v>
      </c>
      <c r="M684" s="251">
        <v>210</v>
      </c>
      <c r="N684" s="252">
        <v>0</v>
      </c>
      <c r="O684" s="252">
        <v>0</v>
      </c>
      <c r="P684" s="253">
        <v>6300</v>
      </c>
      <c r="Q684" s="247" t="s">
        <v>109</v>
      </c>
      <c r="R684" s="249" t="s">
        <v>198</v>
      </c>
      <c r="S684" s="247" t="s">
        <v>2</v>
      </c>
      <c r="T684" s="247" t="s">
        <v>1</v>
      </c>
      <c r="U684" s="247" t="s">
        <v>2</v>
      </c>
      <c r="V684" s="247">
        <v>7</v>
      </c>
      <c r="W684" s="247">
        <v>173</v>
      </c>
    </row>
    <row r="685" spans="1:23" x14ac:dyDescent="0.25">
      <c r="A685" s="246">
        <v>45706</v>
      </c>
      <c r="B685" s="247" t="s">
        <v>344</v>
      </c>
      <c r="C685" s="98" t="s">
        <v>108</v>
      </c>
      <c r="D685" s="98"/>
      <c r="E685" s="247"/>
      <c r="F685" s="247" t="s">
        <v>45</v>
      </c>
      <c r="G685" s="247" t="s">
        <v>7</v>
      </c>
      <c r="H685" s="247" t="s">
        <v>319</v>
      </c>
      <c r="I685" s="248" t="s">
        <v>23</v>
      </c>
      <c r="J685" s="246">
        <v>45886</v>
      </c>
      <c r="K685" s="249">
        <v>30</v>
      </c>
      <c r="L685" s="249">
        <v>30</v>
      </c>
      <c r="M685" s="251">
        <v>210</v>
      </c>
      <c r="N685" s="252">
        <v>0</v>
      </c>
      <c r="O685" s="252">
        <v>0</v>
      </c>
      <c r="P685" s="253">
        <v>6300</v>
      </c>
      <c r="Q685" s="247" t="s">
        <v>109</v>
      </c>
      <c r="R685" s="249" t="s">
        <v>198</v>
      </c>
      <c r="S685" s="247" t="s">
        <v>2</v>
      </c>
      <c r="T685" s="247" t="s">
        <v>1</v>
      </c>
      <c r="U685" s="247" t="s">
        <v>2</v>
      </c>
      <c r="V685" s="247">
        <v>7</v>
      </c>
      <c r="W685" s="247">
        <v>180</v>
      </c>
    </row>
    <row r="686" spans="1:23" x14ac:dyDescent="0.25">
      <c r="A686" s="246">
        <v>45706</v>
      </c>
      <c r="B686" s="247" t="s">
        <v>344</v>
      </c>
      <c r="C686" s="98" t="s">
        <v>108</v>
      </c>
      <c r="D686" s="98"/>
      <c r="E686" s="247"/>
      <c r="F686" s="247" t="s">
        <v>45</v>
      </c>
      <c r="G686" s="247" t="s">
        <v>7</v>
      </c>
      <c r="H686" s="247" t="s">
        <v>319</v>
      </c>
      <c r="I686" s="248" t="s">
        <v>23</v>
      </c>
      <c r="J686" s="246">
        <v>45893</v>
      </c>
      <c r="K686" s="249">
        <v>30</v>
      </c>
      <c r="L686" s="249">
        <v>30</v>
      </c>
      <c r="M686" s="251">
        <v>210</v>
      </c>
      <c r="N686" s="252">
        <v>0</v>
      </c>
      <c r="O686" s="252">
        <v>0</v>
      </c>
      <c r="P686" s="253">
        <v>6300</v>
      </c>
      <c r="Q686" s="247" t="s">
        <v>109</v>
      </c>
      <c r="R686" s="249" t="s">
        <v>198</v>
      </c>
      <c r="S686" s="247" t="s">
        <v>2</v>
      </c>
      <c r="T686" s="247" t="s">
        <v>1</v>
      </c>
      <c r="U686" s="247" t="s">
        <v>2</v>
      </c>
      <c r="V686" s="247">
        <v>7</v>
      </c>
      <c r="W686" s="247">
        <v>187</v>
      </c>
    </row>
    <row r="687" spans="1:23" x14ac:dyDescent="0.25">
      <c r="A687" s="246">
        <v>45706</v>
      </c>
      <c r="B687" s="247" t="s">
        <v>344</v>
      </c>
      <c r="C687" s="98" t="s">
        <v>108</v>
      </c>
      <c r="D687" s="98"/>
      <c r="E687" s="247"/>
      <c r="F687" s="247" t="s">
        <v>45</v>
      </c>
      <c r="G687" s="247" t="s">
        <v>7</v>
      </c>
      <c r="H687" s="247" t="s">
        <v>319</v>
      </c>
      <c r="I687" s="248" t="s">
        <v>23</v>
      </c>
      <c r="J687" s="246">
        <v>45900</v>
      </c>
      <c r="K687" s="249">
        <v>30</v>
      </c>
      <c r="L687" s="249">
        <v>30</v>
      </c>
      <c r="M687" s="251">
        <v>210</v>
      </c>
      <c r="N687" s="252">
        <v>0</v>
      </c>
      <c r="O687" s="252">
        <v>0</v>
      </c>
      <c r="P687" s="253">
        <v>6300</v>
      </c>
      <c r="Q687" s="247" t="s">
        <v>109</v>
      </c>
      <c r="R687" s="249" t="s">
        <v>198</v>
      </c>
      <c r="S687" s="247" t="s">
        <v>2</v>
      </c>
      <c r="T687" s="247" t="s">
        <v>1</v>
      </c>
      <c r="U687" s="247" t="s">
        <v>2</v>
      </c>
      <c r="V687" s="247">
        <v>7</v>
      </c>
      <c r="W687" s="247">
        <v>194</v>
      </c>
    </row>
    <row r="688" spans="1:23" x14ac:dyDescent="0.25">
      <c r="A688" s="246">
        <v>45706</v>
      </c>
      <c r="B688" s="247" t="s">
        <v>344</v>
      </c>
      <c r="C688" s="98" t="s">
        <v>108</v>
      </c>
      <c r="D688" s="98"/>
      <c r="E688" s="247"/>
      <c r="F688" s="247" t="s">
        <v>45</v>
      </c>
      <c r="G688" s="247" t="s">
        <v>7</v>
      </c>
      <c r="H688" s="247" t="s">
        <v>319</v>
      </c>
      <c r="I688" s="248" t="s">
        <v>23</v>
      </c>
      <c r="J688" s="246">
        <v>45907</v>
      </c>
      <c r="K688" s="249">
        <v>30</v>
      </c>
      <c r="L688" s="249">
        <v>30</v>
      </c>
      <c r="M688" s="251">
        <v>210</v>
      </c>
      <c r="N688" s="252">
        <v>0</v>
      </c>
      <c r="O688" s="252">
        <v>0</v>
      </c>
      <c r="P688" s="253">
        <v>6300</v>
      </c>
      <c r="Q688" s="247" t="s">
        <v>109</v>
      </c>
      <c r="R688" s="249" t="s">
        <v>198</v>
      </c>
      <c r="S688" s="247" t="s">
        <v>2</v>
      </c>
      <c r="T688" s="247" t="s">
        <v>1</v>
      </c>
      <c r="U688" s="247" t="s">
        <v>2</v>
      </c>
      <c r="V688" s="247">
        <v>7</v>
      </c>
      <c r="W688" s="247">
        <v>201</v>
      </c>
    </row>
    <row r="689" spans="1:23" x14ac:dyDescent="0.25">
      <c r="A689" s="246">
        <v>45706</v>
      </c>
      <c r="B689" s="247" t="s">
        <v>344</v>
      </c>
      <c r="C689" s="98" t="s">
        <v>108</v>
      </c>
      <c r="D689" s="98"/>
      <c r="E689" s="247"/>
      <c r="F689" s="247" t="s">
        <v>45</v>
      </c>
      <c r="G689" s="247" t="s">
        <v>8</v>
      </c>
      <c r="H689" s="247" t="s">
        <v>321</v>
      </c>
      <c r="I689" s="248" t="s">
        <v>24</v>
      </c>
      <c r="J689" s="246">
        <v>45872</v>
      </c>
      <c r="K689" s="249">
        <v>30</v>
      </c>
      <c r="L689" s="249">
        <v>30</v>
      </c>
      <c r="M689" s="251">
        <v>210</v>
      </c>
      <c r="N689" s="252">
        <v>0</v>
      </c>
      <c r="O689" s="252">
        <v>0</v>
      </c>
      <c r="P689" s="253">
        <v>6300</v>
      </c>
      <c r="Q689" s="247" t="s">
        <v>109</v>
      </c>
      <c r="R689" s="249" t="s">
        <v>198</v>
      </c>
      <c r="S689" s="247" t="s">
        <v>1</v>
      </c>
      <c r="T689" s="247" t="s">
        <v>2</v>
      </c>
      <c r="U689" s="247" t="s">
        <v>2</v>
      </c>
      <c r="V689" s="247">
        <v>7</v>
      </c>
      <c r="W689" s="247">
        <v>166</v>
      </c>
    </row>
    <row r="690" spans="1:23" x14ac:dyDescent="0.25">
      <c r="A690" s="246">
        <v>45706</v>
      </c>
      <c r="B690" s="247" t="s">
        <v>344</v>
      </c>
      <c r="C690" s="98" t="s">
        <v>108</v>
      </c>
      <c r="D690" s="98"/>
      <c r="E690" s="247"/>
      <c r="F690" s="247" t="s">
        <v>45</v>
      </c>
      <c r="G690" s="247" t="s">
        <v>8</v>
      </c>
      <c r="H690" s="247" t="s">
        <v>321</v>
      </c>
      <c r="I690" s="248" t="s">
        <v>24</v>
      </c>
      <c r="J690" s="246">
        <v>45879</v>
      </c>
      <c r="K690" s="249">
        <v>30</v>
      </c>
      <c r="L690" s="249">
        <v>30</v>
      </c>
      <c r="M690" s="251">
        <v>210</v>
      </c>
      <c r="N690" s="252">
        <v>0</v>
      </c>
      <c r="O690" s="252">
        <v>0</v>
      </c>
      <c r="P690" s="253">
        <v>6300</v>
      </c>
      <c r="Q690" s="247" t="s">
        <v>109</v>
      </c>
      <c r="R690" s="249" t="s">
        <v>198</v>
      </c>
      <c r="S690" s="247" t="s">
        <v>1</v>
      </c>
      <c r="T690" s="247" t="s">
        <v>2</v>
      </c>
      <c r="U690" s="247" t="s">
        <v>2</v>
      </c>
      <c r="V690" s="247">
        <v>7</v>
      </c>
      <c r="W690" s="247">
        <v>173</v>
      </c>
    </row>
    <row r="691" spans="1:23" x14ac:dyDescent="0.25">
      <c r="A691" s="246">
        <v>45706</v>
      </c>
      <c r="B691" s="247" t="s">
        <v>344</v>
      </c>
      <c r="C691" s="98" t="s">
        <v>108</v>
      </c>
      <c r="D691" s="98"/>
      <c r="E691" s="247"/>
      <c r="F691" s="247" t="s">
        <v>45</v>
      </c>
      <c r="G691" s="247" t="s">
        <v>8</v>
      </c>
      <c r="H691" s="247" t="s">
        <v>321</v>
      </c>
      <c r="I691" s="248" t="s">
        <v>24</v>
      </c>
      <c r="J691" s="246">
        <v>45886</v>
      </c>
      <c r="K691" s="249">
        <v>30</v>
      </c>
      <c r="L691" s="249">
        <v>30</v>
      </c>
      <c r="M691" s="251">
        <v>210</v>
      </c>
      <c r="N691" s="252">
        <v>0</v>
      </c>
      <c r="O691" s="252">
        <v>0</v>
      </c>
      <c r="P691" s="253">
        <v>6300</v>
      </c>
      <c r="Q691" s="247" t="s">
        <v>109</v>
      </c>
      <c r="R691" s="249" t="s">
        <v>198</v>
      </c>
      <c r="S691" s="247" t="s">
        <v>1</v>
      </c>
      <c r="T691" s="247" t="s">
        <v>2</v>
      </c>
      <c r="U691" s="247" t="s">
        <v>2</v>
      </c>
      <c r="V691" s="247">
        <v>7</v>
      </c>
      <c r="W691" s="247">
        <v>180</v>
      </c>
    </row>
    <row r="692" spans="1:23" x14ac:dyDescent="0.25">
      <c r="A692" s="246">
        <v>45706</v>
      </c>
      <c r="B692" s="247" t="s">
        <v>344</v>
      </c>
      <c r="C692" s="98" t="s">
        <v>108</v>
      </c>
      <c r="D692" s="98"/>
      <c r="E692" s="247"/>
      <c r="F692" s="247" t="s">
        <v>45</v>
      </c>
      <c r="G692" s="247" t="s">
        <v>8</v>
      </c>
      <c r="H692" s="247" t="s">
        <v>321</v>
      </c>
      <c r="I692" s="248" t="s">
        <v>24</v>
      </c>
      <c r="J692" s="246">
        <v>45893</v>
      </c>
      <c r="K692" s="249">
        <v>30</v>
      </c>
      <c r="L692" s="249">
        <v>30</v>
      </c>
      <c r="M692" s="251">
        <v>210</v>
      </c>
      <c r="N692" s="252">
        <v>0</v>
      </c>
      <c r="O692" s="252">
        <v>0</v>
      </c>
      <c r="P692" s="253">
        <v>6300</v>
      </c>
      <c r="Q692" s="247" t="s">
        <v>109</v>
      </c>
      <c r="R692" s="249" t="s">
        <v>198</v>
      </c>
      <c r="S692" s="247" t="s">
        <v>1</v>
      </c>
      <c r="T692" s="247" t="s">
        <v>2</v>
      </c>
      <c r="U692" s="247" t="s">
        <v>2</v>
      </c>
      <c r="V692" s="247">
        <v>7</v>
      </c>
      <c r="W692" s="247">
        <v>187</v>
      </c>
    </row>
    <row r="693" spans="1:23" x14ac:dyDescent="0.25">
      <c r="A693" s="246">
        <v>45706</v>
      </c>
      <c r="B693" s="247" t="s">
        <v>344</v>
      </c>
      <c r="C693" s="98" t="s">
        <v>108</v>
      </c>
      <c r="D693" s="98"/>
      <c r="E693" s="247"/>
      <c r="F693" s="247" t="s">
        <v>45</v>
      </c>
      <c r="G693" s="247" t="s">
        <v>8</v>
      </c>
      <c r="H693" s="247" t="s">
        <v>321</v>
      </c>
      <c r="I693" s="248" t="s">
        <v>24</v>
      </c>
      <c r="J693" s="246">
        <v>45900</v>
      </c>
      <c r="K693" s="249">
        <v>30</v>
      </c>
      <c r="L693" s="249">
        <v>30</v>
      </c>
      <c r="M693" s="251">
        <v>210</v>
      </c>
      <c r="N693" s="252">
        <v>0</v>
      </c>
      <c r="O693" s="252">
        <v>0</v>
      </c>
      <c r="P693" s="253">
        <v>6300</v>
      </c>
      <c r="Q693" s="247" t="s">
        <v>109</v>
      </c>
      <c r="R693" s="249" t="s">
        <v>198</v>
      </c>
      <c r="S693" s="247" t="s">
        <v>1</v>
      </c>
      <c r="T693" s="247" t="s">
        <v>2</v>
      </c>
      <c r="U693" s="247" t="s">
        <v>2</v>
      </c>
      <c r="V693" s="247">
        <v>7</v>
      </c>
      <c r="W693" s="247">
        <v>194</v>
      </c>
    </row>
    <row r="694" spans="1:23" x14ac:dyDescent="0.25">
      <c r="A694" s="246">
        <v>45706</v>
      </c>
      <c r="B694" s="247" t="s">
        <v>344</v>
      </c>
      <c r="C694" s="98" t="s">
        <v>108</v>
      </c>
      <c r="D694" s="98"/>
      <c r="E694" s="247"/>
      <c r="F694" s="247" t="s">
        <v>45</v>
      </c>
      <c r="G694" s="247" t="s">
        <v>8</v>
      </c>
      <c r="H694" s="247" t="s">
        <v>321</v>
      </c>
      <c r="I694" s="248" t="s">
        <v>24</v>
      </c>
      <c r="J694" s="246">
        <v>45907</v>
      </c>
      <c r="K694" s="249">
        <v>30</v>
      </c>
      <c r="L694" s="249">
        <v>30</v>
      </c>
      <c r="M694" s="251">
        <v>210</v>
      </c>
      <c r="N694" s="252">
        <v>0</v>
      </c>
      <c r="O694" s="252">
        <v>0</v>
      </c>
      <c r="P694" s="253">
        <v>6300</v>
      </c>
      <c r="Q694" s="247" t="s">
        <v>109</v>
      </c>
      <c r="R694" s="249" t="s">
        <v>198</v>
      </c>
      <c r="S694" s="247" t="s">
        <v>1</v>
      </c>
      <c r="T694" s="247" t="s">
        <v>2</v>
      </c>
      <c r="U694" s="247" t="s">
        <v>2</v>
      </c>
      <c r="V694" s="247">
        <v>7</v>
      </c>
      <c r="W694" s="247">
        <v>201</v>
      </c>
    </row>
    <row r="695" spans="1:23" x14ac:dyDescent="0.25">
      <c r="A695" s="246">
        <v>45706</v>
      </c>
      <c r="B695" s="247" t="s">
        <v>344</v>
      </c>
      <c r="C695" s="98" t="s">
        <v>108</v>
      </c>
      <c r="D695" s="98"/>
      <c r="E695" s="247"/>
      <c r="F695" s="247" t="s">
        <v>45</v>
      </c>
      <c r="G695" s="247" t="s">
        <v>8</v>
      </c>
      <c r="H695" s="247" t="s">
        <v>321</v>
      </c>
      <c r="I695" s="248" t="s">
        <v>24</v>
      </c>
      <c r="J695" s="246">
        <v>45914</v>
      </c>
      <c r="K695" s="249">
        <v>30</v>
      </c>
      <c r="L695" s="249">
        <v>30</v>
      </c>
      <c r="M695" s="251">
        <v>210</v>
      </c>
      <c r="N695" s="252">
        <v>0</v>
      </c>
      <c r="O695" s="252">
        <v>0</v>
      </c>
      <c r="P695" s="253">
        <v>6300</v>
      </c>
      <c r="Q695" s="247" t="s">
        <v>109</v>
      </c>
      <c r="R695" s="249" t="s">
        <v>198</v>
      </c>
      <c r="S695" s="247" t="s">
        <v>1</v>
      </c>
      <c r="T695" s="247" t="s">
        <v>2</v>
      </c>
      <c r="U695" s="247" t="s">
        <v>2</v>
      </c>
      <c r="V695" s="247">
        <v>7</v>
      </c>
      <c r="W695" s="247">
        <v>208</v>
      </c>
    </row>
    <row r="696" spans="1:23" x14ac:dyDescent="0.25">
      <c r="A696" s="246">
        <v>45706</v>
      </c>
      <c r="B696" s="247" t="s">
        <v>279</v>
      </c>
      <c r="C696" s="98" t="s">
        <v>153</v>
      </c>
      <c r="D696" s="98"/>
      <c r="E696" s="247" t="s">
        <v>448</v>
      </c>
      <c r="F696" s="247" t="s">
        <v>47</v>
      </c>
      <c r="G696" s="247" t="s">
        <v>7</v>
      </c>
      <c r="H696" s="247" t="s">
        <v>282</v>
      </c>
      <c r="I696" s="248" t="s">
        <v>295</v>
      </c>
      <c r="J696" s="246">
        <v>45765</v>
      </c>
      <c r="K696" s="249">
        <v>4</v>
      </c>
      <c r="L696" s="250">
        <v>4</v>
      </c>
      <c r="M696" s="251">
        <v>325</v>
      </c>
      <c r="N696" s="252">
        <v>0</v>
      </c>
      <c r="O696" s="252">
        <v>0</v>
      </c>
      <c r="P696" s="253">
        <v>1300</v>
      </c>
      <c r="Q696" s="247" t="s">
        <v>109</v>
      </c>
      <c r="R696" s="249" t="s">
        <v>154</v>
      </c>
      <c r="S696" s="247" t="s">
        <v>296</v>
      </c>
      <c r="T696" s="247" t="s">
        <v>1</v>
      </c>
      <c r="U696" s="247" t="s">
        <v>296</v>
      </c>
      <c r="V696" s="247">
        <v>5</v>
      </c>
      <c r="W696" s="247">
        <v>59</v>
      </c>
    </row>
    <row r="697" spans="1:23" x14ac:dyDescent="0.25">
      <c r="A697" s="246">
        <v>45707</v>
      </c>
      <c r="B697" s="247" t="s">
        <v>386</v>
      </c>
      <c r="C697" s="98" t="s">
        <v>108</v>
      </c>
      <c r="D697" s="98"/>
      <c r="E697" s="247"/>
      <c r="F697" s="247" t="s">
        <v>45</v>
      </c>
      <c r="G697" s="247" t="s">
        <v>7</v>
      </c>
      <c r="H697" s="247" t="s">
        <v>290</v>
      </c>
      <c r="I697" s="248" t="s">
        <v>288</v>
      </c>
      <c r="J697" s="246">
        <v>45836</v>
      </c>
      <c r="K697" s="249">
        <v>0</v>
      </c>
      <c r="L697" s="250">
        <v>0</v>
      </c>
      <c r="M697" s="251">
        <v>190</v>
      </c>
      <c r="N697" s="252">
        <v>0</v>
      </c>
      <c r="O697" s="252">
        <v>0</v>
      </c>
      <c r="P697" s="253">
        <v>0</v>
      </c>
      <c r="Q697" s="247" t="s">
        <v>109</v>
      </c>
      <c r="R697" s="249" t="s">
        <v>198</v>
      </c>
      <c r="S697" s="247" t="s">
        <v>289</v>
      </c>
      <c r="T697" s="247" t="s">
        <v>1</v>
      </c>
      <c r="U697" s="247" t="s">
        <v>289</v>
      </c>
      <c r="V697" s="247">
        <v>6</v>
      </c>
      <c r="W697" s="247">
        <v>129</v>
      </c>
    </row>
    <row r="698" spans="1:23" x14ac:dyDescent="0.25">
      <c r="A698" s="246">
        <v>45707</v>
      </c>
      <c r="B698" s="247" t="s">
        <v>386</v>
      </c>
      <c r="C698" s="98" t="s">
        <v>108</v>
      </c>
      <c r="D698" s="98"/>
      <c r="E698" s="247"/>
      <c r="F698" s="247" t="s">
        <v>45</v>
      </c>
      <c r="G698" s="247" t="s">
        <v>7</v>
      </c>
      <c r="H698" s="247" t="s">
        <v>290</v>
      </c>
      <c r="I698" s="248" t="s">
        <v>288</v>
      </c>
      <c r="J698" s="246">
        <v>45843</v>
      </c>
      <c r="K698" s="249">
        <v>0</v>
      </c>
      <c r="L698" s="250">
        <v>0</v>
      </c>
      <c r="M698" s="251">
        <v>190</v>
      </c>
      <c r="N698" s="252">
        <v>0</v>
      </c>
      <c r="O698" s="252">
        <v>0</v>
      </c>
      <c r="P698" s="253">
        <v>0</v>
      </c>
      <c r="Q698" s="247" t="s">
        <v>109</v>
      </c>
      <c r="R698" s="249" t="s">
        <v>198</v>
      </c>
      <c r="S698" s="247" t="s">
        <v>289</v>
      </c>
      <c r="T698" s="247" t="s">
        <v>1</v>
      </c>
      <c r="U698" s="247" t="s">
        <v>289</v>
      </c>
      <c r="V698" s="247">
        <v>6</v>
      </c>
      <c r="W698" s="247">
        <v>136</v>
      </c>
    </row>
    <row r="699" spans="1:23" x14ac:dyDescent="0.25">
      <c r="A699" s="246">
        <v>45707</v>
      </c>
      <c r="B699" s="247" t="s">
        <v>386</v>
      </c>
      <c r="C699" s="98" t="s">
        <v>108</v>
      </c>
      <c r="D699" s="98"/>
      <c r="E699" s="247"/>
      <c r="F699" s="247" t="s">
        <v>45</v>
      </c>
      <c r="G699" s="247" t="s">
        <v>7</v>
      </c>
      <c r="H699" s="247" t="s">
        <v>290</v>
      </c>
      <c r="I699" s="248" t="s">
        <v>288</v>
      </c>
      <c r="J699" s="246">
        <v>45850</v>
      </c>
      <c r="K699" s="249">
        <v>0</v>
      </c>
      <c r="L699" s="250">
        <v>0</v>
      </c>
      <c r="M699" s="251">
        <v>190</v>
      </c>
      <c r="N699" s="252">
        <v>0</v>
      </c>
      <c r="O699" s="252">
        <v>0</v>
      </c>
      <c r="P699" s="253">
        <v>0</v>
      </c>
      <c r="Q699" s="247" t="s">
        <v>109</v>
      </c>
      <c r="R699" s="249" t="s">
        <v>198</v>
      </c>
      <c r="S699" s="247" t="s">
        <v>289</v>
      </c>
      <c r="T699" s="247" t="s">
        <v>1</v>
      </c>
      <c r="U699" s="247" t="s">
        <v>289</v>
      </c>
      <c r="V699" s="247">
        <v>6</v>
      </c>
      <c r="W699" s="247">
        <v>143</v>
      </c>
    </row>
    <row r="700" spans="1:23" x14ac:dyDescent="0.25">
      <c r="A700" s="246">
        <v>45707</v>
      </c>
      <c r="B700" s="247" t="s">
        <v>386</v>
      </c>
      <c r="C700" s="98" t="s">
        <v>108</v>
      </c>
      <c r="D700" s="98"/>
      <c r="E700" s="247"/>
      <c r="F700" s="247" t="s">
        <v>45</v>
      </c>
      <c r="G700" s="247" t="s">
        <v>7</v>
      </c>
      <c r="H700" s="247" t="s">
        <v>290</v>
      </c>
      <c r="I700" s="248" t="s">
        <v>288</v>
      </c>
      <c r="J700" s="246">
        <v>45857</v>
      </c>
      <c r="K700" s="249">
        <v>0</v>
      </c>
      <c r="L700" s="250">
        <v>0</v>
      </c>
      <c r="M700" s="251">
        <v>190</v>
      </c>
      <c r="N700" s="252">
        <v>0</v>
      </c>
      <c r="O700" s="252">
        <v>0</v>
      </c>
      <c r="P700" s="253">
        <v>0</v>
      </c>
      <c r="Q700" s="247" t="s">
        <v>109</v>
      </c>
      <c r="R700" s="249" t="s">
        <v>198</v>
      </c>
      <c r="S700" s="247" t="s">
        <v>289</v>
      </c>
      <c r="T700" s="247" t="s">
        <v>1</v>
      </c>
      <c r="U700" s="247" t="s">
        <v>289</v>
      </c>
      <c r="V700" s="247">
        <v>6</v>
      </c>
      <c r="W700" s="247">
        <v>150</v>
      </c>
    </row>
    <row r="701" spans="1:23" x14ac:dyDescent="0.25">
      <c r="A701" s="246">
        <v>45707</v>
      </c>
      <c r="B701" s="247" t="s">
        <v>386</v>
      </c>
      <c r="C701" s="98" t="s">
        <v>108</v>
      </c>
      <c r="D701" s="98"/>
      <c r="E701" s="247"/>
      <c r="F701" s="247" t="s">
        <v>45</v>
      </c>
      <c r="G701" s="247" t="s">
        <v>8</v>
      </c>
      <c r="H701" s="247" t="s">
        <v>293</v>
      </c>
      <c r="I701" s="248" t="s">
        <v>292</v>
      </c>
      <c r="J701" s="246">
        <v>45843</v>
      </c>
      <c r="K701" s="249">
        <v>0</v>
      </c>
      <c r="L701" s="250">
        <v>0</v>
      </c>
      <c r="M701" s="251">
        <v>190</v>
      </c>
      <c r="N701" s="252">
        <v>0</v>
      </c>
      <c r="O701" s="252">
        <v>0</v>
      </c>
      <c r="P701" s="253">
        <v>0</v>
      </c>
      <c r="Q701" s="247" t="s">
        <v>109</v>
      </c>
      <c r="R701" s="249" t="s">
        <v>198</v>
      </c>
      <c r="S701" s="247" t="s">
        <v>1</v>
      </c>
      <c r="T701" s="247" t="s">
        <v>289</v>
      </c>
      <c r="U701" s="247" t="s">
        <v>289</v>
      </c>
      <c r="V701" s="247">
        <v>6</v>
      </c>
      <c r="W701" s="247">
        <v>136</v>
      </c>
    </row>
    <row r="702" spans="1:23" x14ac:dyDescent="0.25">
      <c r="A702" s="246">
        <v>45707</v>
      </c>
      <c r="B702" s="247" t="s">
        <v>386</v>
      </c>
      <c r="C702" s="98" t="s">
        <v>108</v>
      </c>
      <c r="D702" s="98"/>
      <c r="E702" s="247"/>
      <c r="F702" s="247" t="s">
        <v>45</v>
      </c>
      <c r="G702" s="247" t="s">
        <v>8</v>
      </c>
      <c r="H702" s="247" t="s">
        <v>293</v>
      </c>
      <c r="I702" s="248" t="s">
        <v>292</v>
      </c>
      <c r="J702" s="246">
        <v>45850</v>
      </c>
      <c r="K702" s="249">
        <v>0</v>
      </c>
      <c r="L702" s="250">
        <v>0</v>
      </c>
      <c r="M702" s="251">
        <v>190</v>
      </c>
      <c r="N702" s="252">
        <v>0</v>
      </c>
      <c r="O702" s="252">
        <v>0</v>
      </c>
      <c r="P702" s="253">
        <v>0</v>
      </c>
      <c r="Q702" s="247" t="s">
        <v>109</v>
      </c>
      <c r="R702" s="249" t="s">
        <v>198</v>
      </c>
      <c r="S702" s="247" t="s">
        <v>1</v>
      </c>
      <c r="T702" s="247" t="s">
        <v>289</v>
      </c>
      <c r="U702" s="247" t="s">
        <v>289</v>
      </c>
      <c r="V702" s="247">
        <v>6</v>
      </c>
      <c r="W702" s="247">
        <v>143</v>
      </c>
    </row>
    <row r="703" spans="1:23" x14ac:dyDescent="0.25">
      <c r="A703" s="246">
        <v>45707</v>
      </c>
      <c r="B703" s="247" t="s">
        <v>386</v>
      </c>
      <c r="C703" s="98" t="s">
        <v>108</v>
      </c>
      <c r="D703" s="98"/>
      <c r="E703" s="247"/>
      <c r="F703" s="247" t="s">
        <v>45</v>
      </c>
      <c r="G703" s="247" t="s">
        <v>8</v>
      </c>
      <c r="H703" s="247" t="s">
        <v>293</v>
      </c>
      <c r="I703" s="248" t="s">
        <v>292</v>
      </c>
      <c r="J703" s="246">
        <v>45857</v>
      </c>
      <c r="K703" s="249">
        <v>0</v>
      </c>
      <c r="L703" s="250">
        <v>0</v>
      </c>
      <c r="M703" s="251">
        <v>190</v>
      </c>
      <c r="N703" s="252">
        <v>0</v>
      </c>
      <c r="O703" s="252">
        <v>0</v>
      </c>
      <c r="P703" s="253">
        <v>0</v>
      </c>
      <c r="Q703" s="247" t="s">
        <v>109</v>
      </c>
      <c r="R703" s="249" t="s">
        <v>198</v>
      </c>
      <c r="S703" s="247" t="s">
        <v>1</v>
      </c>
      <c r="T703" s="247" t="s">
        <v>289</v>
      </c>
      <c r="U703" s="247" t="s">
        <v>289</v>
      </c>
      <c r="V703" s="247">
        <v>6</v>
      </c>
      <c r="W703" s="247">
        <v>150</v>
      </c>
    </row>
    <row r="704" spans="1:23" x14ac:dyDescent="0.25">
      <c r="A704" s="246">
        <v>45707</v>
      </c>
      <c r="B704" s="247" t="s">
        <v>386</v>
      </c>
      <c r="C704" s="98" t="s">
        <v>108</v>
      </c>
      <c r="D704" s="98"/>
      <c r="E704" s="247"/>
      <c r="F704" s="247" t="s">
        <v>45</v>
      </c>
      <c r="G704" s="247" t="s">
        <v>8</v>
      </c>
      <c r="H704" s="247" t="s">
        <v>293</v>
      </c>
      <c r="I704" s="248" t="s">
        <v>292</v>
      </c>
      <c r="J704" s="246">
        <v>45864</v>
      </c>
      <c r="K704" s="249">
        <v>0</v>
      </c>
      <c r="L704" s="250">
        <v>0</v>
      </c>
      <c r="M704" s="251">
        <v>190</v>
      </c>
      <c r="N704" s="252">
        <v>0</v>
      </c>
      <c r="O704" s="252">
        <v>0</v>
      </c>
      <c r="P704" s="253">
        <v>0</v>
      </c>
      <c r="Q704" s="247" t="s">
        <v>109</v>
      </c>
      <c r="R704" s="249" t="s">
        <v>198</v>
      </c>
      <c r="S704" s="247" t="s">
        <v>1</v>
      </c>
      <c r="T704" s="247" t="s">
        <v>289</v>
      </c>
      <c r="U704" s="247" t="s">
        <v>289</v>
      </c>
      <c r="V704" s="247">
        <v>6</v>
      </c>
      <c r="W704" s="247">
        <v>157</v>
      </c>
    </row>
    <row r="705" spans="1:23" x14ac:dyDescent="0.25">
      <c r="A705" s="246">
        <v>45707</v>
      </c>
      <c r="B705" s="247" t="s">
        <v>386</v>
      </c>
      <c r="C705" s="98" t="s">
        <v>108</v>
      </c>
      <c r="D705" s="98"/>
      <c r="E705" s="247"/>
      <c r="F705" s="247" t="s">
        <v>45</v>
      </c>
      <c r="G705" s="247" t="s">
        <v>7</v>
      </c>
      <c r="H705" s="247" t="s">
        <v>290</v>
      </c>
      <c r="I705" s="248" t="s">
        <v>288</v>
      </c>
      <c r="J705" s="246">
        <v>45913</v>
      </c>
      <c r="K705" s="249">
        <v>0</v>
      </c>
      <c r="L705" s="250">
        <v>0</v>
      </c>
      <c r="M705" s="251">
        <v>190</v>
      </c>
      <c r="N705" s="252">
        <v>0</v>
      </c>
      <c r="O705" s="252">
        <v>0</v>
      </c>
      <c r="P705" s="253">
        <v>0</v>
      </c>
      <c r="Q705" s="247" t="s">
        <v>109</v>
      </c>
      <c r="R705" s="249" t="s">
        <v>198</v>
      </c>
      <c r="S705" s="247" t="s">
        <v>289</v>
      </c>
      <c r="T705" s="247" t="s">
        <v>1</v>
      </c>
      <c r="U705" s="247" t="s">
        <v>289</v>
      </c>
      <c r="V705" s="247">
        <v>6</v>
      </c>
      <c r="W705" s="247">
        <v>206</v>
      </c>
    </row>
    <row r="706" spans="1:23" x14ac:dyDescent="0.25">
      <c r="A706" s="246">
        <v>45707</v>
      </c>
      <c r="B706" s="247" t="s">
        <v>569</v>
      </c>
      <c r="C706" s="98" t="s">
        <v>108</v>
      </c>
      <c r="D706" s="98"/>
      <c r="E706" s="247"/>
      <c r="F706" s="247" t="s">
        <v>45</v>
      </c>
      <c r="G706" s="247" t="s">
        <v>7</v>
      </c>
      <c r="H706" s="247" t="s">
        <v>290</v>
      </c>
      <c r="I706" s="248" t="s">
        <v>288</v>
      </c>
      <c r="J706" s="246">
        <v>45920</v>
      </c>
      <c r="K706" s="249">
        <v>30</v>
      </c>
      <c r="L706" s="250">
        <v>30</v>
      </c>
      <c r="M706" s="251">
        <v>190</v>
      </c>
      <c r="N706" s="252">
        <v>0</v>
      </c>
      <c r="O706" s="252">
        <v>0</v>
      </c>
      <c r="P706" s="253">
        <v>5700</v>
      </c>
      <c r="Q706" s="247" t="s">
        <v>109</v>
      </c>
      <c r="R706" s="249" t="s">
        <v>198</v>
      </c>
      <c r="S706" s="247" t="s">
        <v>289</v>
      </c>
      <c r="T706" s="247" t="s">
        <v>1</v>
      </c>
      <c r="U706" s="247" t="s">
        <v>289</v>
      </c>
      <c r="V706" s="247">
        <v>6</v>
      </c>
      <c r="W706" s="247">
        <v>213</v>
      </c>
    </row>
    <row r="707" spans="1:23" x14ac:dyDescent="0.25">
      <c r="A707" s="246">
        <v>45707</v>
      </c>
      <c r="B707" s="247" t="s">
        <v>569</v>
      </c>
      <c r="C707" s="98" t="s">
        <v>108</v>
      </c>
      <c r="D707" s="98"/>
      <c r="E707" s="247"/>
      <c r="F707" s="247" t="s">
        <v>45</v>
      </c>
      <c r="G707" s="247" t="s">
        <v>7</v>
      </c>
      <c r="H707" s="247" t="s">
        <v>290</v>
      </c>
      <c r="I707" s="248" t="s">
        <v>288</v>
      </c>
      <c r="J707" s="246">
        <v>45927</v>
      </c>
      <c r="K707" s="249">
        <v>30</v>
      </c>
      <c r="L707" s="250">
        <v>30</v>
      </c>
      <c r="M707" s="251">
        <v>190</v>
      </c>
      <c r="N707" s="252">
        <v>0</v>
      </c>
      <c r="O707" s="252">
        <v>0</v>
      </c>
      <c r="P707" s="253">
        <v>5700</v>
      </c>
      <c r="Q707" s="247" t="s">
        <v>109</v>
      </c>
      <c r="R707" s="249" t="s">
        <v>198</v>
      </c>
      <c r="S707" s="247" t="s">
        <v>289</v>
      </c>
      <c r="T707" s="247" t="s">
        <v>1</v>
      </c>
      <c r="U707" s="247" t="s">
        <v>289</v>
      </c>
      <c r="V707" s="247">
        <v>6</v>
      </c>
      <c r="W707" s="247">
        <v>220</v>
      </c>
    </row>
    <row r="708" spans="1:23" x14ac:dyDescent="0.25">
      <c r="A708" s="246">
        <v>45707</v>
      </c>
      <c r="B708" s="247" t="s">
        <v>386</v>
      </c>
      <c r="C708" s="98" t="s">
        <v>108</v>
      </c>
      <c r="D708" s="98"/>
      <c r="E708" s="247"/>
      <c r="F708" s="247" t="s">
        <v>45</v>
      </c>
      <c r="G708" s="247" t="s">
        <v>8</v>
      </c>
      <c r="H708" s="247" t="s">
        <v>293</v>
      </c>
      <c r="I708" s="248" t="s">
        <v>292</v>
      </c>
      <c r="J708" s="246">
        <v>45920</v>
      </c>
      <c r="K708" s="249">
        <v>0</v>
      </c>
      <c r="L708" s="250">
        <v>0</v>
      </c>
      <c r="M708" s="251">
        <v>190</v>
      </c>
      <c r="N708" s="252">
        <v>0</v>
      </c>
      <c r="O708" s="252">
        <v>0</v>
      </c>
      <c r="P708" s="253">
        <v>0</v>
      </c>
      <c r="Q708" s="247" t="s">
        <v>109</v>
      </c>
      <c r="R708" s="249" t="s">
        <v>198</v>
      </c>
      <c r="S708" s="247" t="s">
        <v>1</v>
      </c>
      <c r="T708" s="247" t="s">
        <v>289</v>
      </c>
      <c r="U708" s="247" t="s">
        <v>289</v>
      </c>
      <c r="V708" s="247">
        <v>6</v>
      </c>
      <c r="W708" s="247">
        <v>213</v>
      </c>
    </row>
    <row r="709" spans="1:23" x14ac:dyDescent="0.25">
      <c r="A709" s="246">
        <v>45707</v>
      </c>
      <c r="B709" s="247" t="s">
        <v>569</v>
      </c>
      <c r="C709" s="98" t="s">
        <v>108</v>
      </c>
      <c r="D709" s="98"/>
      <c r="E709" s="247"/>
      <c r="F709" s="247" t="s">
        <v>45</v>
      </c>
      <c r="G709" s="247" t="s">
        <v>8</v>
      </c>
      <c r="H709" s="247" t="s">
        <v>293</v>
      </c>
      <c r="I709" s="248" t="s">
        <v>292</v>
      </c>
      <c r="J709" s="246">
        <v>45927</v>
      </c>
      <c r="K709" s="249">
        <v>30</v>
      </c>
      <c r="L709" s="250">
        <v>30</v>
      </c>
      <c r="M709" s="251">
        <v>190</v>
      </c>
      <c r="N709" s="252">
        <v>0</v>
      </c>
      <c r="O709" s="252">
        <v>0</v>
      </c>
      <c r="P709" s="253">
        <v>5700</v>
      </c>
      <c r="Q709" s="247" t="s">
        <v>109</v>
      </c>
      <c r="R709" s="249" t="s">
        <v>198</v>
      </c>
      <c r="S709" s="247" t="s">
        <v>1</v>
      </c>
      <c r="T709" s="247" t="s">
        <v>289</v>
      </c>
      <c r="U709" s="247" t="s">
        <v>289</v>
      </c>
      <c r="V709" s="247">
        <v>6</v>
      </c>
      <c r="W709" s="247">
        <v>220</v>
      </c>
    </row>
    <row r="710" spans="1:23" x14ac:dyDescent="0.25">
      <c r="A710" s="246">
        <v>45707</v>
      </c>
      <c r="B710" s="247" t="s">
        <v>569</v>
      </c>
      <c r="C710" s="98" t="s">
        <v>108</v>
      </c>
      <c r="D710" s="98"/>
      <c r="E710" s="247"/>
      <c r="F710" s="247" t="s">
        <v>45</v>
      </c>
      <c r="G710" s="247" t="s">
        <v>8</v>
      </c>
      <c r="H710" s="247" t="s">
        <v>293</v>
      </c>
      <c r="I710" s="248" t="s">
        <v>292</v>
      </c>
      <c r="J710" s="246">
        <v>45934</v>
      </c>
      <c r="K710" s="249">
        <v>30</v>
      </c>
      <c r="L710" s="250">
        <v>30</v>
      </c>
      <c r="M710" s="251">
        <v>190</v>
      </c>
      <c r="N710" s="252">
        <v>0</v>
      </c>
      <c r="O710" s="252">
        <v>0</v>
      </c>
      <c r="P710" s="253">
        <v>5700</v>
      </c>
      <c r="Q710" s="247" t="s">
        <v>109</v>
      </c>
      <c r="R710" s="249" t="s">
        <v>198</v>
      </c>
      <c r="S710" s="247" t="s">
        <v>1</v>
      </c>
      <c r="T710" s="247" t="s">
        <v>289</v>
      </c>
      <c r="U710" s="247" t="s">
        <v>289</v>
      </c>
      <c r="V710" s="247">
        <v>6</v>
      </c>
      <c r="W710" s="247">
        <v>227</v>
      </c>
    </row>
    <row r="711" spans="1:23" x14ac:dyDescent="0.25">
      <c r="A711" s="246">
        <v>45707</v>
      </c>
      <c r="B711" s="247" t="s">
        <v>449</v>
      </c>
      <c r="C711" s="98" t="s">
        <v>108</v>
      </c>
      <c r="D711" s="98"/>
      <c r="E711" s="247"/>
      <c r="F711" s="247" t="s">
        <v>45</v>
      </c>
      <c r="G711" s="247" t="s">
        <v>7</v>
      </c>
      <c r="H711" s="247" t="s">
        <v>287</v>
      </c>
      <c r="I711" s="248" t="s">
        <v>298</v>
      </c>
      <c r="J711" s="246">
        <v>45766</v>
      </c>
      <c r="K711" s="249">
        <v>50</v>
      </c>
      <c r="L711" s="250">
        <v>50</v>
      </c>
      <c r="M711" s="251">
        <v>255</v>
      </c>
      <c r="N711" s="252">
        <v>0</v>
      </c>
      <c r="O711" s="252">
        <v>0</v>
      </c>
      <c r="P711" s="253">
        <v>12750</v>
      </c>
      <c r="Q711" s="247" t="s">
        <v>109</v>
      </c>
      <c r="R711" s="249" t="s">
        <v>195</v>
      </c>
      <c r="S711" s="247" t="s">
        <v>299</v>
      </c>
      <c r="T711" s="247" t="s">
        <v>1</v>
      </c>
      <c r="U711" s="247" t="s">
        <v>299</v>
      </c>
      <c r="V711" s="247">
        <v>6</v>
      </c>
      <c r="W711" s="247">
        <v>59</v>
      </c>
    </row>
    <row r="712" spans="1:23" x14ac:dyDescent="0.25">
      <c r="A712" s="246">
        <v>45707</v>
      </c>
      <c r="B712" s="247" t="s">
        <v>449</v>
      </c>
      <c r="C712" s="98" t="s">
        <v>108</v>
      </c>
      <c r="D712" s="98"/>
      <c r="E712" s="247"/>
      <c r="F712" s="247" t="s">
        <v>45</v>
      </c>
      <c r="G712" s="247" t="s">
        <v>8</v>
      </c>
      <c r="H712" s="247" t="s">
        <v>291</v>
      </c>
      <c r="I712" s="248" t="s">
        <v>300</v>
      </c>
      <c r="J712" s="246">
        <v>45773</v>
      </c>
      <c r="K712" s="249">
        <v>50</v>
      </c>
      <c r="L712" s="250">
        <v>50</v>
      </c>
      <c r="M712" s="251">
        <v>255</v>
      </c>
      <c r="N712" s="252">
        <v>0</v>
      </c>
      <c r="O712" s="252">
        <v>0</v>
      </c>
      <c r="P712" s="253">
        <v>12750</v>
      </c>
      <c r="Q712" s="247" t="s">
        <v>109</v>
      </c>
      <c r="R712" s="249" t="s">
        <v>195</v>
      </c>
      <c r="S712" s="247" t="s">
        <v>1</v>
      </c>
      <c r="T712" s="247" t="s">
        <v>299</v>
      </c>
      <c r="U712" s="247" t="s">
        <v>299</v>
      </c>
      <c r="V712" s="247">
        <v>6</v>
      </c>
      <c r="W712" s="247">
        <v>66</v>
      </c>
    </row>
    <row r="713" spans="1:23" x14ac:dyDescent="0.25">
      <c r="A713" s="246">
        <v>45707</v>
      </c>
      <c r="B713" s="247" t="s">
        <v>152</v>
      </c>
      <c r="C713" s="98" t="s">
        <v>153</v>
      </c>
      <c r="D713" s="98"/>
      <c r="E713" s="247"/>
      <c r="F713" s="247" t="s">
        <v>47</v>
      </c>
      <c r="G713" s="247" t="s">
        <v>7</v>
      </c>
      <c r="H713" s="247" t="s">
        <v>115</v>
      </c>
      <c r="I713" s="248" t="s">
        <v>23</v>
      </c>
      <c r="J713" s="246">
        <v>45760</v>
      </c>
      <c r="K713" s="249">
        <v>3</v>
      </c>
      <c r="L713" s="250">
        <v>3</v>
      </c>
      <c r="M713" s="251">
        <v>150</v>
      </c>
      <c r="N713" s="252">
        <v>0</v>
      </c>
      <c r="O713" s="252">
        <v>0</v>
      </c>
      <c r="P713" s="253">
        <v>450</v>
      </c>
      <c r="Q713" s="247" t="s">
        <v>109</v>
      </c>
      <c r="R713" s="249" t="s">
        <v>154</v>
      </c>
      <c r="S713" s="247" t="s">
        <v>2</v>
      </c>
      <c r="T713" s="247" t="s">
        <v>1</v>
      </c>
      <c r="U713" s="247" t="s">
        <v>2</v>
      </c>
      <c r="V713" s="247">
        <v>7</v>
      </c>
      <c r="W713" s="247">
        <v>53</v>
      </c>
    </row>
    <row r="714" spans="1:23" x14ac:dyDescent="0.25">
      <c r="A714" s="246">
        <v>45707</v>
      </c>
      <c r="B714" s="247" t="s">
        <v>152</v>
      </c>
      <c r="C714" s="98" t="s">
        <v>153</v>
      </c>
      <c r="D714" s="98"/>
      <c r="E714" s="247"/>
      <c r="F714" s="247" t="s">
        <v>47</v>
      </c>
      <c r="G714" s="247" t="s">
        <v>7</v>
      </c>
      <c r="H714" s="247" t="s">
        <v>116</v>
      </c>
      <c r="I714" s="248" t="s">
        <v>24</v>
      </c>
      <c r="J714" s="246">
        <v>45767</v>
      </c>
      <c r="K714" s="249">
        <v>3</v>
      </c>
      <c r="L714" s="250">
        <v>3</v>
      </c>
      <c r="M714" s="251">
        <v>150</v>
      </c>
      <c r="N714" s="252">
        <v>0</v>
      </c>
      <c r="O714" s="252">
        <v>0</v>
      </c>
      <c r="P714" s="253">
        <v>450</v>
      </c>
      <c r="Q714" s="247" t="s">
        <v>109</v>
      </c>
      <c r="R714" s="249" t="s">
        <v>154</v>
      </c>
      <c r="S714" s="247" t="s">
        <v>1</v>
      </c>
      <c r="T714" s="247" t="s">
        <v>2</v>
      </c>
      <c r="U714" s="247" t="s">
        <v>2</v>
      </c>
      <c r="V714" s="247">
        <v>7</v>
      </c>
      <c r="W714" s="247">
        <v>60</v>
      </c>
    </row>
    <row r="715" spans="1:23" x14ac:dyDescent="0.25">
      <c r="A715" s="246">
        <v>45702</v>
      </c>
      <c r="B715" s="247" t="s">
        <v>247</v>
      </c>
      <c r="C715" s="98" t="s">
        <v>153</v>
      </c>
      <c r="D715" s="98"/>
      <c r="E715" s="247" t="s">
        <v>450</v>
      </c>
      <c r="F715" s="247" t="s">
        <v>45</v>
      </c>
      <c r="G715" s="247" t="s">
        <v>8</v>
      </c>
      <c r="H715" s="247" t="s">
        <v>284</v>
      </c>
      <c r="I715" s="248" t="s">
        <v>24</v>
      </c>
      <c r="J715" s="246">
        <v>45887</v>
      </c>
      <c r="K715" s="249">
        <v>1</v>
      </c>
      <c r="L715" s="250">
        <v>1</v>
      </c>
      <c r="M715" s="251">
        <v>300</v>
      </c>
      <c r="N715" s="252">
        <v>33.06</v>
      </c>
      <c r="O715" s="252">
        <v>30</v>
      </c>
      <c r="P715" s="253">
        <v>363.06</v>
      </c>
      <c r="Q715" s="247" t="s">
        <v>109</v>
      </c>
      <c r="R715" s="249" t="s">
        <v>154</v>
      </c>
      <c r="S715" s="247" t="s">
        <v>1</v>
      </c>
      <c r="T715" s="247" t="s">
        <v>2</v>
      </c>
      <c r="U715" s="247" t="s">
        <v>2</v>
      </c>
      <c r="V715" s="247">
        <v>1</v>
      </c>
      <c r="W715" s="247">
        <v>185</v>
      </c>
    </row>
    <row r="716" spans="1:23" x14ac:dyDescent="0.25">
      <c r="A716" s="246">
        <v>45702</v>
      </c>
      <c r="B716" s="247" t="s">
        <v>247</v>
      </c>
      <c r="C716" s="98" t="s">
        <v>153</v>
      </c>
      <c r="D716" s="98"/>
      <c r="E716" s="247" t="s">
        <v>450</v>
      </c>
      <c r="F716" s="247" t="s">
        <v>45</v>
      </c>
      <c r="G716" s="247" t="s">
        <v>7</v>
      </c>
      <c r="H716" s="247" t="s">
        <v>282</v>
      </c>
      <c r="I716" s="248" t="s">
        <v>23</v>
      </c>
      <c r="J716" s="246">
        <v>45880</v>
      </c>
      <c r="K716" s="249">
        <v>1</v>
      </c>
      <c r="L716" s="250">
        <v>1</v>
      </c>
      <c r="M716" s="251">
        <v>300</v>
      </c>
      <c r="N716" s="252">
        <v>28.14</v>
      </c>
      <c r="O716" s="252">
        <v>30</v>
      </c>
      <c r="P716" s="253">
        <v>358.14</v>
      </c>
      <c r="Q716" s="247" t="s">
        <v>109</v>
      </c>
      <c r="R716" s="249" t="s">
        <v>154</v>
      </c>
      <c r="S716" s="247" t="s">
        <v>2</v>
      </c>
      <c r="T716" s="247" t="s">
        <v>1</v>
      </c>
      <c r="U716" s="247" t="s">
        <v>2</v>
      </c>
      <c r="V716" s="247">
        <v>1</v>
      </c>
      <c r="W716" s="247">
        <v>178</v>
      </c>
    </row>
    <row r="717" spans="1:23" x14ac:dyDescent="0.25">
      <c r="A717" s="246">
        <v>45702</v>
      </c>
      <c r="B717" s="247" t="s">
        <v>247</v>
      </c>
      <c r="C717" s="98" t="s">
        <v>153</v>
      </c>
      <c r="D717" s="98"/>
      <c r="E717" s="247" t="s">
        <v>450</v>
      </c>
      <c r="F717" s="247" t="s">
        <v>45</v>
      </c>
      <c r="G717" s="247" t="s">
        <v>8</v>
      </c>
      <c r="H717" s="247" t="s">
        <v>284</v>
      </c>
      <c r="I717" s="248" t="s">
        <v>24</v>
      </c>
      <c r="J717" s="246">
        <v>45887</v>
      </c>
      <c r="K717" s="249">
        <v>1</v>
      </c>
      <c r="L717" s="250">
        <v>1</v>
      </c>
      <c r="M717" s="251">
        <v>300</v>
      </c>
      <c r="N717" s="252">
        <v>33.06</v>
      </c>
      <c r="O717" s="252">
        <v>30</v>
      </c>
      <c r="P717" s="253">
        <v>363.06</v>
      </c>
      <c r="Q717" s="247" t="s">
        <v>109</v>
      </c>
      <c r="R717" s="249" t="s">
        <v>154</v>
      </c>
      <c r="S717" s="247" t="s">
        <v>1</v>
      </c>
      <c r="T717" s="247" t="s">
        <v>2</v>
      </c>
      <c r="U717" s="247" t="s">
        <v>2</v>
      </c>
      <c r="V717" s="247">
        <v>1</v>
      </c>
      <c r="W717" s="247">
        <v>185</v>
      </c>
    </row>
    <row r="718" spans="1:23" x14ac:dyDescent="0.25">
      <c r="A718" s="246">
        <v>45702</v>
      </c>
      <c r="B718" s="247" t="s">
        <v>247</v>
      </c>
      <c r="C718" s="98" t="s">
        <v>153</v>
      </c>
      <c r="D718" s="98"/>
      <c r="E718" s="247" t="s">
        <v>450</v>
      </c>
      <c r="F718" s="247" t="s">
        <v>45</v>
      </c>
      <c r="G718" s="247" t="s">
        <v>7</v>
      </c>
      <c r="H718" s="247" t="s">
        <v>282</v>
      </c>
      <c r="I718" s="248" t="s">
        <v>23</v>
      </c>
      <c r="J718" s="246">
        <v>45880</v>
      </c>
      <c r="K718" s="249">
        <v>1</v>
      </c>
      <c r="L718" s="250">
        <v>1</v>
      </c>
      <c r="M718" s="251">
        <v>300</v>
      </c>
      <c r="N718" s="252">
        <v>28.14</v>
      </c>
      <c r="O718" s="252">
        <v>30</v>
      </c>
      <c r="P718" s="253">
        <v>358.14</v>
      </c>
      <c r="Q718" s="247" t="s">
        <v>109</v>
      </c>
      <c r="R718" s="249" t="s">
        <v>154</v>
      </c>
      <c r="S718" s="247" t="s">
        <v>2</v>
      </c>
      <c r="T718" s="247" t="s">
        <v>1</v>
      </c>
      <c r="U718" s="247" t="s">
        <v>2</v>
      </c>
      <c r="V718" s="247">
        <v>1</v>
      </c>
      <c r="W718" s="247">
        <v>178</v>
      </c>
    </row>
    <row r="719" spans="1:23" x14ac:dyDescent="0.25">
      <c r="A719" s="246">
        <v>45703</v>
      </c>
      <c r="B719" s="247" t="s">
        <v>247</v>
      </c>
      <c r="C719" s="98" t="s">
        <v>153</v>
      </c>
      <c r="D719" s="98"/>
      <c r="E719" s="247" t="s">
        <v>451</v>
      </c>
      <c r="F719" s="247" t="s">
        <v>45</v>
      </c>
      <c r="G719" s="247" t="s">
        <v>8</v>
      </c>
      <c r="H719" s="247" t="s">
        <v>116</v>
      </c>
      <c r="I719" s="248" t="s">
        <v>24</v>
      </c>
      <c r="J719" s="246">
        <v>45767</v>
      </c>
      <c r="K719" s="249">
        <v>1</v>
      </c>
      <c r="L719" s="250">
        <v>1</v>
      </c>
      <c r="M719" s="251">
        <v>100</v>
      </c>
      <c r="N719" s="252">
        <v>32.889999999999993</v>
      </c>
      <c r="O719" s="252">
        <v>30</v>
      </c>
      <c r="P719" s="253">
        <v>162.88999999999999</v>
      </c>
      <c r="Q719" s="247" t="s">
        <v>109</v>
      </c>
      <c r="R719" s="249" t="s">
        <v>154</v>
      </c>
      <c r="S719" s="247" t="s">
        <v>1</v>
      </c>
      <c r="T719" s="247" t="s">
        <v>2</v>
      </c>
      <c r="U719" s="247" t="s">
        <v>2</v>
      </c>
      <c r="V719" s="247">
        <v>7</v>
      </c>
      <c r="W719" s="247">
        <v>64</v>
      </c>
    </row>
    <row r="720" spans="1:23" x14ac:dyDescent="0.25">
      <c r="A720" s="246">
        <v>45703</v>
      </c>
      <c r="B720" s="247" t="s">
        <v>247</v>
      </c>
      <c r="C720" s="98" t="s">
        <v>153</v>
      </c>
      <c r="D720" s="98"/>
      <c r="E720" s="247" t="s">
        <v>451</v>
      </c>
      <c r="F720" s="247" t="s">
        <v>45</v>
      </c>
      <c r="G720" s="247" t="s">
        <v>7</v>
      </c>
      <c r="H720" s="247" t="s">
        <v>115</v>
      </c>
      <c r="I720" s="248" t="s">
        <v>23</v>
      </c>
      <c r="J720" s="246">
        <v>45760</v>
      </c>
      <c r="K720" s="249">
        <v>1</v>
      </c>
      <c r="L720" s="250">
        <v>1</v>
      </c>
      <c r="M720" s="251">
        <v>100</v>
      </c>
      <c r="N720" s="252">
        <v>24.82</v>
      </c>
      <c r="O720" s="252">
        <v>30</v>
      </c>
      <c r="P720" s="253">
        <v>154.82</v>
      </c>
      <c r="Q720" s="247" t="s">
        <v>109</v>
      </c>
      <c r="R720" s="249" t="s">
        <v>154</v>
      </c>
      <c r="S720" s="247" t="s">
        <v>2</v>
      </c>
      <c r="T720" s="247" t="s">
        <v>1</v>
      </c>
      <c r="U720" s="247" t="s">
        <v>2</v>
      </c>
      <c r="V720" s="247">
        <v>7</v>
      </c>
      <c r="W720" s="247">
        <v>57</v>
      </c>
    </row>
    <row r="721" spans="1:23" x14ac:dyDescent="0.25">
      <c r="A721" s="246">
        <v>45703</v>
      </c>
      <c r="B721" s="247" t="s">
        <v>247</v>
      </c>
      <c r="C721" s="98" t="s">
        <v>153</v>
      </c>
      <c r="D721" s="98"/>
      <c r="E721" s="247" t="s">
        <v>451</v>
      </c>
      <c r="F721" s="247" t="s">
        <v>45</v>
      </c>
      <c r="G721" s="247" t="s">
        <v>8</v>
      </c>
      <c r="H721" s="247" t="s">
        <v>116</v>
      </c>
      <c r="I721" s="248" t="s">
        <v>24</v>
      </c>
      <c r="J721" s="246">
        <v>45767</v>
      </c>
      <c r="K721" s="249">
        <v>1</v>
      </c>
      <c r="L721" s="250">
        <v>1</v>
      </c>
      <c r="M721" s="251">
        <v>100</v>
      </c>
      <c r="N721" s="252">
        <v>32.889999999999993</v>
      </c>
      <c r="O721" s="252">
        <v>30</v>
      </c>
      <c r="P721" s="253">
        <v>162.88999999999999</v>
      </c>
      <c r="Q721" s="247" t="s">
        <v>109</v>
      </c>
      <c r="R721" s="249" t="s">
        <v>154</v>
      </c>
      <c r="S721" s="247" t="s">
        <v>1</v>
      </c>
      <c r="T721" s="247" t="s">
        <v>2</v>
      </c>
      <c r="U721" s="247" t="s">
        <v>2</v>
      </c>
      <c r="V721" s="247">
        <v>7</v>
      </c>
      <c r="W721" s="247">
        <v>64</v>
      </c>
    </row>
    <row r="722" spans="1:23" x14ac:dyDescent="0.25">
      <c r="A722" s="246">
        <v>45703</v>
      </c>
      <c r="B722" s="247" t="s">
        <v>247</v>
      </c>
      <c r="C722" s="98" t="s">
        <v>153</v>
      </c>
      <c r="D722" s="98"/>
      <c r="E722" s="247" t="s">
        <v>451</v>
      </c>
      <c r="F722" s="247" t="s">
        <v>45</v>
      </c>
      <c r="G722" s="247" t="s">
        <v>7</v>
      </c>
      <c r="H722" s="247" t="s">
        <v>115</v>
      </c>
      <c r="I722" s="248" t="s">
        <v>23</v>
      </c>
      <c r="J722" s="246">
        <v>45760</v>
      </c>
      <c r="K722" s="249">
        <v>1</v>
      </c>
      <c r="L722" s="250">
        <v>1</v>
      </c>
      <c r="M722" s="251">
        <v>100</v>
      </c>
      <c r="N722" s="252">
        <v>24.82</v>
      </c>
      <c r="O722" s="252">
        <v>30</v>
      </c>
      <c r="P722" s="253">
        <v>154.82</v>
      </c>
      <c r="Q722" s="247" t="s">
        <v>109</v>
      </c>
      <c r="R722" s="249" t="s">
        <v>154</v>
      </c>
      <c r="S722" s="247" t="s">
        <v>2</v>
      </c>
      <c r="T722" s="247" t="s">
        <v>1</v>
      </c>
      <c r="U722" s="247" t="s">
        <v>2</v>
      </c>
      <c r="V722" s="247">
        <v>7</v>
      </c>
      <c r="W722" s="247">
        <v>57</v>
      </c>
    </row>
    <row r="723" spans="1:23" x14ac:dyDescent="0.25">
      <c r="A723" s="246">
        <v>45703</v>
      </c>
      <c r="B723" s="247" t="s">
        <v>247</v>
      </c>
      <c r="C723" s="98" t="s">
        <v>153</v>
      </c>
      <c r="D723" s="98"/>
      <c r="E723" s="247" t="s">
        <v>451</v>
      </c>
      <c r="F723" s="247" t="s">
        <v>45</v>
      </c>
      <c r="G723" s="247" t="s">
        <v>8</v>
      </c>
      <c r="H723" s="247" t="s">
        <v>116</v>
      </c>
      <c r="I723" s="248" t="s">
        <v>24</v>
      </c>
      <c r="J723" s="246">
        <v>45767</v>
      </c>
      <c r="K723" s="249">
        <v>1</v>
      </c>
      <c r="L723" s="250">
        <v>1</v>
      </c>
      <c r="M723" s="251">
        <v>75</v>
      </c>
      <c r="N723" s="252">
        <v>32.889999999999993</v>
      </c>
      <c r="O723" s="252">
        <v>30</v>
      </c>
      <c r="P723" s="253">
        <v>137.88999999999999</v>
      </c>
      <c r="Q723" s="247" t="s">
        <v>109</v>
      </c>
      <c r="R723" s="249" t="s">
        <v>154</v>
      </c>
      <c r="S723" s="247" t="s">
        <v>1</v>
      </c>
      <c r="T723" s="247" t="s">
        <v>2</v>
      </c>
      <c r="U723" s="247" t="s">
        <v>2</v>
      </c>
      <c r="V723" s="247">
        <v>7</v>
      </c>
      <c r="W723" s="247">
        <v>64</v>
      </c>
    </row>
    <row r="724" spans="1:23" x14ac:dyDescent="0.25">
      <c r="A724" s="246">
        <v>45703</v>
      </c>
      <c r="B724" s="247" t="s">
        <v>247</v>
      </c>
      <c r="C724" s="98" t="s">
        <v>153</v>
      </c>
      <c r="D724" s="98"/>
      <c r="E724" s="247" t="s">
        <v>451</v>
      </c>
      <c r="F724" s="247" t="s">
        <v>45</v>
      </c>
      <c r="G724" s="247" t="s">
        <v>7</v>
      </c>
      <c r="H724" s="247" t="s">
        <v>115</v>
      </c>
      <c r="I724" s="248" t="s">
        <v>23</v>
      </c>
      <c r="J724" s="246">
        <v>45760</v>
      </c>
      <c r="K724" s="249">
        <v>1</v>
      </c>
      <c r="L724" s="250">
        <v>1</v>
      </c>
      <c r="M724" s="251">
        <v>75</v>
      </c>
      <c r="N724" s="252">
        <v>20.23</v>
      </c>
      <c r="O724" s="252">
        <v>30</v>
      </c>
      <c r="P724" s="253">
        <v>125.23</v>
      </c>
      <c r="Q724" s="247" t="s">
        <v>109</v>
      </c>
      <c r="R724" s="249" t="s">
        <v>154</v>
      </c>
      <c r="S724" s="247" t="s">
        <v>2</v>
      </c>
      <c r="T724" s="247" t="s">
        <v>1</v>
      </c>
      <c r="U724" s="247" t="s">
        <v>2</v>
      </c>
      <c r="V724" s="247">
        <v>7</v>
      </c>
      <c r="W724" s="247">
        <v>57</v>
      </c>
    </row>
    <row r="725" spans="1:23" x14ac:dyDescent="0.25">
      <c r="A725" s="246">
        <v>45705</v>
      </c>
      <c r="B725" s="247" t="s">
        <v>247</v>
      </c>
      <c r="C725" s="98" t="s">
        <v>153</v>
      </c>
      <c r="D725" s="98"/>
      <c r="E725" s="247" t="s">
        <v>452</v>
      </c>
      <c r="F725" s="247" t="s">
        <v>45</v>
      </c>
      <c r="G725" s="247" t="s">
        <v>8</v>
      </c>
      <c r="H725" s="247" t="s">
        <v>116</v>
      </c>
      <c r="I725" s="248" t="s">
        <v>24</v>
      </c>
      <c r="J725" s="246">
        <v>45767</v>
      </c>
      <c r="K725" s="249">
        <v>1</v>
      </c>
      <c r="L725" s="250">
        <v>1</v>
      </c>
      <c r="M725" s="251">
        <v>100</v>
      </c>
      <c r="N725" s="252">
        <v>32.889999999999993</v>
      </c>
      <c r="O725" s="252">
        <v>30</v>
      </c>
      <c r="P725" s="253">
        <v>162.88999999999999</v>
      </c>
      <c r="Q725" s="247" t="s">
        <v>109</v>
      </c>
      <c r="R725" s="249" t="s">
        <v>154</v>
      </c>
      <c r="S725" s="247" t="s">
        <v>1</v>
      </c>
      <c r="T725" s="247" t="s">
        <v>2</v>
      </c>
      <c r="U725" s="247" t="s">
        <v>2</v>
      </c>
      <c r="V725" s="247">
        <v>7</v>
      </c>
      <c r="W725" s="247">
        <v>62</v>
      </c>
    </row>
    <row r="726" spans="1:23" x14ac:dyDescent="0.25">
      <c r="A726" s="246">
        <v>45705</v>
      </c>
      <c r="B726" s="247" t="s">
        <v>247</v>
      </c>
      <c r="C726" s="98" t="s">
        <v>153</v>
      </c>
      <c r="D726" s="98"/>
      <c r="E726" s="247" t="s">
        <v>452</v>
      </c>
      <c r="F726" s="247" t="s">
        <v>45</v>
      </c>
      <c r="G726" s="247" t="s">
        <v>7</v>
      </c>
      <c r="H726" s="247" t="s">
        <v>115</v>
      </c>
      <c r="I726" s="248" t="s">
        <v>23</v>
      </c>
      <c r="J726" s="246">
        <v>45760</v>
      </c>
      <c r="K726" s="249">
        <v>1</v>
      </c>
      <c r="L726" s="250">
        <v>1</v>
      </c>
      <c r="M726" s="251">
        <v>100</v>
      </c>
      <c r="N726" s="252">
        <v>24.82</v>
      </c>
      <c r="O726" s="252">
        <v>30</v>
      </c>
      <c r="P726" s="253">
        <v>154.82</v>
      </c>
      <c r="Q726" s="247" t="s">
        <v>109</v>
      </c>
      <c r="R726" s="249" t="s">
        <v>154</v>
      </c>
      <c r="S726" s="247" t="s">
        <v>2</v>
      </c>
      <c r="T726" s="247" t="s">
        <v>1</v>
      </c>
      <c r="U726" s="247" t="s">
        <v>2</v>
      </c>
      <c r="V726" s="247">
        <v>7</v>
      </c>
      <c r="W726" s="247">
        <v>55</v>
      </c>
    </row>
    <row r="727" spans="1:23" x14ac:dyDescent="0.25">
      <c r="A727" s="246">
        <v>45707</v>
      </c>
      <c r="B727" s="247" t="s">
        <v>279</v>
      </c>
      <c r="C727" s="98" t="s">
        <v>153</v>
      </c>
      <c r="D727" s="98"/>
      <c r="E727" s="247" t="s">
        <v>453</v>
      </c>
      <c r="F727" s="247" t="s">
        <v>47</v>
      </c>
      <c r="G727" s="247" t="s">
        <v>7</v>
      </c>
      <c r="H727" s="247" t="s">
        <v>291</v>
      </c>
      <c r="I727" s="248" t="s">
        <v>300</v>
      </c>
      <c r="J727" s="246">
        <v>45752</v>
      </c>
      <c r="K727" s="249">
        <v>2</v>
      </c>
      <c r="L727" s="250">
        <v>2</v>
      </c>
      <c r="M727" s="251">
        <v>200</v>
      </c>
      <c r="N727" s="252">
        <v>0</v>
      </c>
      <c r="O727" s="252">
        <v>0</v>
      </c>
      <c r="P727" s="253">
        <v>400</v>
      </c>
      <c r="Q727" s="247" t="s">
        <v>109</v>
      </c>
      <c r="R727" s="249" t="s">
        <v>154</v>
      </c>
      <c r="S727" s="247" t="s">
        <v>1</v>
      </c>
      <c r="T727" s="247" t="s">
        <v>299</v>
      </c>
      <c r="U727" s="247" t="s">
        <v>299</v>
      </c>
      <c r="V727" s="247">
        <v>6</v>
      </c>
      <c r="W727" s="247">
        <v>45</v>
      </c>
    </row>
    <row r="728" spans="1:23" x14ac:dyDescent="0.25">
      <c r="A728" s="246">
        <v>45707</v>
      </c>
      <c r="B728" s="247" t="s">
        <v>247</v>
      </c>
      <c r="C728" s="98" t="s">
        <v>153</v>
      </c>
      <c r="D728" s="98"/>
      <c r="E728" s="247" t="s">
        <v>454</v>
      </c>
      <c r="F728" s="247" t="s">
        <v>47</v>
      </c>
      <c r="G728" s="247" t="s">
        <v>7</v>
      </c>
      <c r="H728" s="247" t="s">
        <v>284</v>
      </c>
      <c r="I728" s="248" t="s">
        <v>24</v>
      </c>
      <c r="J728" s="246">
        <v>45894</v>
      </c>
      <c r="K728" s="249">
        <v>1</v>
      </c>
      <c r="L728" s="250">
        <v>1</v>
      </c>
      <c r="M728" s="251">
        <v>316</v>
      </c>
      <c r="N728" s="252">
        <v>38.369999999999997</v>
      </c>
      <c r="O728" s="252">
        <v>30</v>
      </c>
      <c r="P728" s="253">
        <v>384.37</v>
      </c>
      <c r="Q728" s="247" t="s">
        <v>109</v>
      </c>
      <c r="R728" s="249" t="s">
        <v>154</v>
      </c>
      <c r="S728" s="247" t="s">
        <v>1</v>
      </c>
      <c r="T728" s="247" t="s">
        <v>2</v>
      </c>
      <c r="U728" s="247" t="s">
        <v>2</v>
      </c>
      <c r="V728" s="247">
        <v>1</v>
      </c>
      <c r="W728" s="247">
        <v>187</v>
      </c>
    </row>
    <row r="729" spans="1:23" x14ac:dyDescent="0.25">
      <c r="A729" s="246">
        <v>45707</v>
      </c>
      <c r="B729" s="247" t="s">
        <v>247</v>
      </c>
      <c r="C729" s="98" t="s">
        <v>153</v>
      </c>
      <c r="D729" s="98"/>
      <c r="E729" s="247" t="s">
        <v>454</v>
      </c>
      <c r="F729" s="247" t="s">
        <v>47</v>
      </c>
      <c r="G729" s="247" t="s">
        <v>7</v>
      </c>
      <c r="H729" s="247" t="s">
        <v>284</v>
      </c>
      <c r="I729" s="248" t="s">
        <v>24</v>
      </c>
      <c r="J729" s="246">
        <v>45894</v>
      </c>
      <c r="K729" s="249">
        <v>1</v>
      </c>
      <c r="L729" s="250">
        <v>1</v>
      </c>
      <c r="M729" s="251">
        <v>316</v>
      </c>
      <c r="N729" s="252">
        <v>38.369999999999997</v>
      </c>
      <c r="O729" s="252">
        <v>30</v>
      </c>
      <c r="P729" s="253">
        <v>384.37</v>
      </c>
      <c r="Q729" s="247" t="s">
        <v>109</v>
      </c>
      <c r="R729" s="249" t="s">
        <v>154</v>
      </c>
      <c r="S729" s="247" t="s">
        <v>1</v>
      </c>
      <c r="T729" s="247" t="s">
        <v>2</v>
      </c>
      <c r="U729" s="247" t="s">
        <v>2</v>
      </c>
      <c r="V729" s="247">
        <v>1</v>
      </c>
      <c r="W729" s="247">
        <v>187</v>
      </c>
    </row>
    <row r="730" spans="1:23" x14ac:dyDescent="0.25">
      <c r="A730" s="246">
        <v>45707</v>
      </c>
      <c r="B730" s="247" t="s">
        <v>196</v>
      </c>
      <c r="C730" s="98" t="s">
        <v>153</v>
      </c>
      <c r="D730" s="98" t="s">
        <v>426</v>
      </c>
      <c r="E730" s="247" t="s">
        <v>455</v>
      </c>
      <c r="F730" s="247" t="s">
        <v>47</v>
      </c>
      <c r="G730" s="247" t="s">
        <v>7</v>
      </c>
      <c r="H730" s="247" t="s">
        <v>115</v>
      </c>
      <c r="I730" s="248" t="s">
        <v>23</v>
      </c>
      <c r="J730" s="246">
        <v>45760</v>
      </c>
      <c r="K730" s="249">
        <v>1</v>
      </c>
      <c r="L730" s="250">
        <v>1</v>
      </c>
      <c r="M730" s="251">
        <v>100</v>
      </c>
      <c r="N730" s="252">
        <v>34.04</v>
      </c>
      <c r="O730" s="252">
        <v>30</v>
      </c>
      <c r="P730" s="253">
        <v>164.04</v>
      </c>
      <c r="Q730" s="247" t="s">
        <v>109</v>
      </c>
      <c r="R730" s="249" t="s">
        <v>154</v>
      </c>
      <c r="S730" s="247" t="s">
        <v>2</v>
      </c>
      <c r="T730" s="247" t="s">
        <v>1</v>
      </c>
      <c r="U730" s="247" t="s">
        <v>2</v>
      </c>
      <c r="V730" s="247">
        <v>7</v>
      </c>
      <c r="W730" s="247">
        <v>53</v>
      </c>
    </row>
    <row r="731" spans="1:23" x14ac:dyDescent="0.25">
      <c r="A731" s="246">
        <v>45707</v>
      </c>
      <c r="B731" s="247" t="s">
        <v>196</v>
      </c>
      <c r="C731" s="98" t="s">
        <v>153</v>
      </c>
      <c r="D731" s="98" t="s">
        <v>426</v>
      </c>
      <c r="E731" s="247" t="s">
        <v>456</v>
      </c>
      <c r="F731" s="247" t="s">
        <v>47</v>
      </c>
      <c r="G731" s="247" t="s">
        <v>7</v>
      </c>
      <c r="H731" s="247" t="s">
        <v>116</v>
      </c>
      <c r="I731" s="248" t="s">
        <v>24</v>
      </c>
      <c r="J731" s="246">
        <v>45767</v>
      </c>
      <c r="K731" s="249">
        <v>1</v>
      </c>
      <c r="L731" s="250">
        <v>1</v>
      </c>
      <c r="M731" s="251">
        <v>100</v>
      </c>
      <c r="N731" s="252">
        <v>38.92</v>
      </c>
      <c r="O731" s="252">
        <v>40</v>
      </c>
      <c r="P731" s="253">
        <v>178.92000000000002</v>
      </c>
      <c r="Q731" s="247" t="s">
        <v>109</v>
      </c>
      <c r="R731" s="249" t="s">
        <v>154</v>
      </c>
      <c r="S731" s="247" t="s">
        <v>1</v>
      </c>
      <c r="T731" s="247" t="s">
        <v>2</v>
      </c>
      <c r="U731" s="247" t="s">
        <v>2</v>
      </c>
      <c r="V731" s="247">
        <v>7</v>
      </c>
      <c r="W731" s="247">
        <v>60</v>
      </c>
    </row>
    <row r="732" spans="1:23" x14ac:dyDescent="0.25">
      <c r="A732" s="246">
        <v>45707</v>
      </c>
      <c r="B732" s="247" t="s">
        <v>196</v>
      </c>
      <c r="C732" s="98" t="s">
        <v>153</v>
      </c>
      <c r="D732" s="98" t="s">
        <v>426</v>
      </c>
      <c r="E732" s="247" t="s">
        <v>455</v>
      </c>
      <c r="F732" s="247" t="s">
        <v>47</v>
      </c>
      <c r="G732" s="247" t="s">
        <v>7</v>
      </c>
      <c r="H732" s="247" t="s">
        <v>115</v>
      </c>
      <c r="I732" s="248" t="s">
        <v>23</v>
      </c>
      <c r="J732" s="246">
        <v>45760</v>
      </c>
      <c r="K732" s="249">
        <v>1</v>
      </c>
      <c r="L732" s="250">
        <v>1</v>
      </c>
      <c r="M732" s="251">
        <v>100</v>
      </c>
      <c r="N732" s="252">
        <v>34.04</v>
      </c>
      <c r="O732" s="252">
        <v>30</v>
      </c>
      <c r="P732" s="253">
        <v>164.04</v>
      </c>
      <c r="Q732" s="247" t="s">
        <v>109</v>
      </c>
      <c r="R732" s="249" t="s">
        <v>154</v>
      </c>
      <c r="S732" s="247" t="s">
        <v>2</v>
      </c>
      <c r="T732" s="247" t="s">
        <v>1</v>
      </c>
      <c r="U732" s="247" t="s">
        <v>2</v>
      </c>
      <c r="V732" s="247">
        <v>7</v>
      </c>
      <c r="W732" s="247">
        <v>53</v>
      </c>
    </row>
    <row r="733" spans="1:23" x14ac:dyDescent="0.25">
      <c r="A733" s="246">
        <v>45707</v>
      </c>
      <c r="B733" s="247" t="s">
        <v>196</v>
      </c>
      <c r="C733" s="98" t="s">
        <v>153</v>
      </c>
      <c r="D733" s="98" t="s">
        <v>426</v>
      </c>
      <c r="E733" s="247" t="s">
        <v>456</v>
      </c>
      <c r="F733" s="247" t="s">
        <v>47</v>
      </c>
      <c r="G733" s="247" t="s">
        <v>7</v>
      </c>
      <c r="H733" s="247" t="s">
        <v>116</v>
      </c>
      <c r="I733" s="248" t="s">
        <v>24</v>
      </c>
      <c r="J733" s="246">
        <v>45767</v>
      </c>
      <c r="K733" s="249">
        <v>1</v>
      </c>
      <c r="L733" s="250">
        <v>1</v>
      </c>
      <c r="M733" s="251">
        <v>100</v>
      </c>
      <c r="N733" s="252">
        <v>38.92</v>
      </c>
      <c r="O733" s="252">
        <v>40</v>
      </c>
      <c r="P733" s="253">
        <v>178.92000000000002</v>
      </c>
      <c r="Q733" s="247" t="s">
        <v>109</v>
      </c>
      <c r="R733" s="249" t="s">
        <v>154</v>
      </c>
      <c r="S733" s="247" t="s">
        <v>1</v>
      </c>
      <c r="T733" s="247" t="s">
        <v>2</v>
      </c>
      <c r="U733" s="247" t="s">
        <v>2</v>
      </c>
      <c r="V733" s="247">
        <v>7</v>
      </c>
      <c r="W733" s="247">
        <v>60</v>
      </c>
    </row>
    <row r="734" spans="1:23" x14ac:dyDescent="0.25">
      <c r="A734" s="246">
        <v>45709</v>
      </c>
      <c r="B734" s="247" t="s">
        <v>294</v>
      </c>
      <c r="C734" s="98" t="s">
        <v>108</v>
      </c>
      <c r="D734" s="98"/>
      <c r="E734" s="247"/>
      <c r="F734" s="247" t="s">
        <v>45</v>
      </c>
      <c r="G734" s="247" t="s">
        <v>7</v>
      </c>
      <c r="H734" s="247" t="s">
        <v>282</v>
      </c>
      <c r="I734" s="248" t="s">
        <v>295</v>
      </c>
      <c r="J734" s="246">
        <v>45765</v>
      </c>
      <c r="K734" s="249">
        <v>4</v>
      </c>
      <c r="L734" s="250">
        <v>4</v>
      </c>
      <c r="M734" s="251">
        <v>275</v>
      </c>
      <c r="N734" s="252">
        <v>0</v>
      </c>
      <c r="O734" s="252">
        <v>0</v>
      </c>
      <c r="P734" s="253">
        <v>1100</v>
      </c>
      <c r="Q734" s="247" t="s">
        <v>109</v>
      </c>
      <c r="R734" s="249" t="s">
        <v>195</v>
      </c>
      <c r="S734" s="247" t="s">
        <v>296</v>
      </c>
      <c r="T734" s="247" t="s">
        <v>1</v>
      </c>
      <c r="U734" s="247" t="s">
        <v>296</v>
      </c>
      <c r="V734" s="247">
        <v>5</v>
      </c>
      <c r="W734" s="247">
        <v>56</v>
      </c>
    </row>
    <row r="735" spans="1:23" x14ac:dyDescent="0.25">
      <c r="A735" s="246">
        <v>45709</v>
      </c>
      <c r="B735" s="247" t="s">
        <v>294</v>
      </c>
      <c r="C735" s="98" t="s">
        <v>108</v>
      </c>
      <c r="D735" s="98"/>
      <c r="E735" s="247"/>
      <c r="F735" s="247" t="s">
        <v>45</v>
      </c>
      <c r="G735" s="247" t="s">
        <v>8</v>
      </c>
      <c r="H735" s="247" t="s">
        <v>284</v>
      </c>
      <c r="I735" s="248" t="s">
        <v>297</v>
      </c>
      <c r="J735" s="246">
        <v>45772</v>
      </c>
      <c r="K735" s="249">
        <v>4</v>
      </c>
      <c r="L735" s="250">
        <v>4</v>
      </c>
      <c r="M735" s="251">
        <v>275</v>
      </c>
      <c r="N735" s="252">
        <v>0</v>
      </c>
      <c r="O735" s="252">
        <v>0</v>
      </c>
      <c r="P735" s="253">
        <v>1100</v>
      </c>
      <c r="Q735" s="247" t="s">
        <v>109</v>
      </c>
      <c r="R735" s="249" t="s">
        <v>195</v>
      </c>
      <c r="S735" s="247" t="s">
        <v>1</v>
      </c>
      <c r="T735" s="247" t="s">
        <v>296</v>
      </c>
      <c r="U735" s="247" t="s">
        <v>296</v>
      </c>
      <c r="V735" s="247">
        <v>5</v>
      </c>
      <c r="W735" s="247">
        <v>63</v>
      </c>
    </row>
    <row r="736" spans="1:23" x14ac:dyDescent="0.25">
      <c r="A736" s="246">
        <v>45709</v>
      </c>
      <c r="B736" s="247" t="s">
        <v>294</v>
      </c>
      <c r="C736" s="98" t="s">
        <v>108</v>
      </c>
      <c r="D736" s="98"/>
      <c r="E736" s="247"/>
      <c r="F736" s="247" t="s">
        <v>45</v>
      </c>
      <c r="G736" s="247" t="s">
        <v>7</v>
      </c>
      <c r="H736" s="247" t="s">
        <v>287</v>
      </c>
      <c r="I736" s="248" t="s">
        <v>298</v>
      </c>
      <c r="J736" s="246">
        <v>45766</v>
      </c>
      <c r="K736" s="249">
        <v>3</v>
      </c>
      <c r="L736" s="250">
        <v>3</v>
      </c>
      <c r="M736" s="251">
        <v>255</v>
      </c>
      <c r="N736" s="252">
        <v>0</v>
      </c>
      <c r="O736" s="252">
        <v>0</v>
      </c>
      <c r="P736" s="253">
        <v>765</v>
      </c>
      <c r="Q736" s="247" t="s">
        <v>109</v>
      </c>
      <c r="R736" s="249" t="s">
        <v>195</v>
      </c>
      <c r="S736" s="247" t="s">
        <v>299</v>
      </c>
      <c r="T736" s="247" t="s">
        <v>1</v>
      </c>
      <c r="U736" s="247" t="s">
        <v>299</v>
      </c>
      <c r="V736" s="247">
        <v>6</v>
      </c>
      <c r="W736" s="247">
        <v>57</v>
      </c>
    </row>
    <row r="737" spans="1:23" x14ac:dyDescent="0.25">
      <c r="A737" s="246">
        <v>45709</v>
      </c>
      <c r="B737" s="247" t="s">
        <v>294</v>
      </c>
      <c r="C737" s="98" t="s">
        <v>108</v>
      </c>
      <c r="D737" s="98"/>
      <c r="E737" s="247"/>
      <c r="F737" s="247" t="s">
        <v>45</v>
      </c>
      <c r="G737" s="247" t="s">
        <v>8</v>
      </c>
      <c r="H737" s="247" t="s">
        <v>291</v>
      </c>
      <c r="I737" s="248" t="s">
        <v>300</v>
      </c>
      <c r="J737" s="246">
        <v>45773</v>
      </c>
      <c r="K737" s="249">
        <v>3</v>
      </c>
      <c r="L737" s="250">
        <v>3</v>
      </c>
      <c r="M737" s="251">
        <v>255</v>
      </c>
      <c r="N737" s="252">
        <v>0</v>
      </c>
      <c r="O737" s="252">
        <v>0</v>
      </c>
      <c r="P737" s="253">
        <v>765</v>
      </c>
      <c r="Q737" s="247" t="s">
        <v>109</v>
      </c>
      <c r="R737" s="249" t="s">
        <v>195</v>
      </c>
      <c r="S737" s="247" t="s">
        <v>1</v>
      </c>
      <c r="T737" s="247" t="s">
        <v>299</v>
      </c>
      <c r="U737" s="247" t="s">
        <v>299</v>
      </c>
      <c r="V737" s="247">
        <v>6</v>
      </c>
      <c r="W737" s="247">
        <v>64</v>
      </c>
    </row>
    <row r="738" spans="1:23" x14ac:dyDescent="0.25">
      <c r="A738" s="246">
        <v>45709</v>
      </c>
      <c r="B738" s="247" t="s">
        <v>294</v>
      </c>
      <c r="C738" s="98" t="s">
        <v>108</v>
      </c>
      <c r="D738" s="98"/>
      <c r="E738" s="247"/>
      <c r="F738" s="247" t="s">
        <v>45</v>
      </c>
      <c r="G738" s="247" t="s">
        <v>7</v>
      </c>
      <c r="H738" s="247" t="s">
        <v>287</v>
      </c>
      <c r="I738" s="248" t="s">
        <v>288</v>
      </c>
      <c r="J738" s="246">
        <v>45752</v>
      </c>
      <c r="K738" s="249">
        <v>16</v>
      </c>
      <c r="L738" s="250">
        <v>16</v>
      </c>
      <c r="M738" s="251">
        <v>170</v>
      </c>
      <c r="N738" s="252">
        <v>0</v>
      </c>
      <c r="O738" s="252">
        <v>0</v>
      </c>
      <c r="P738" s="253">
        <v>2720</v>
      </c>
      <c r="Q738" s="247" t="s">
        <v>109</v>
      </c>
      <c r="R738" s="249" t="s">
        <v>195</v>
      </c>
      <c r="S738" s="247" t="s">
        <v>289</v>
      </c>
      <c r="T738" s="247" t="s">
        <v>1</v>
      </c>
      <c r="U738" s="247" t="s">
        <v>289</v>
      </c>
      <c r="V738" s="247">
        <v>6</v>
      </c>
      <c r="W738" s="247">
        <v>43</v>
      </c>
    </row>
    <row r="739" spans="1:23" x14ac:dyDescent="0.25">
      <c r="A739" s="246">
        <v>45709</v>
      </c>
      <c r="B739" s="247" t="s">
        <v>294</v>
      </c>
      <c r="C739" s="98" t="s">
        <v>108</v>
      </c>
      <c r="D739" s="98"/>
      <c r="E739" s="247"/>
      <c r="F739" s="247" t="s">
        <v>45</v>
      </c>
      <c r="G739" s="247" t="s">
        <v>8</v>
      </c>
      <c r="H739" s="247" t="s">
        <v>291</v>
      </c>
      <c r="I739" s="248" t="s">
        <v>292</v>
      </c>
      <c r="J739" s="246">
        <v>45759</v>
      </c>
      <c r="K739" s="249">
        <v>16</v>
      </c>
      <c r="L739" s="250">
        <v>16</v>
      </c>
      <c r="M739" s="251">
        <v>170</v>
      </c>
      <c r="N739" s="252">
        <v>0</v>
      </c>
      <c r="O739" s="252">
        <v>0</v>
      </c>
      <c r="P739" s="253">
        <v>2720</v>
      </c>
      <c r="Q739" s="247" t="s">
        <v>109</v>
      </c>
      <c r="R739" s="249" t="s">
        <v>195</v>
      </c>
      <c r="S739" s="247" t="s">
        <v>1</v>
      </c>
      <c r="T739" s="247" t="s">
        <v>289</v>
      </c>
      <c r="U739" s="247" t="s">
        <v>289</v>
      </c>
      <c r="V739" s="247">
        <v>6</v>
      </c>
      <c r="W739" s="247">
        <v>50</v>
      </c>
    </row>
    <row r="740" spans="1:23" x14ac:dyDescent="0.25">
      <c r="A740" s="246">
        <v>45708</v>
      </c>
      <c r="B740" s="247" t="s">
        <v>196</v>
      </c>
      <c r="C740" s="98" t="s">
        <v>153</v>
      </c>
      <c r="D740" s="98" t="s">
        <v>426</v>
      </c>
      <c r="E740" s="247" t="s">
        <v>458</v>
      </c>
      <c r="F740" s="247" t="s">
        <v>45</v>
      </c>
      <c r="G740" s="247" t="s">
        <v>7</v>
      </c>
      <c r="H740" s="247" t="s">
        <v>397</v>
      </c>
      <c r="I740" s="248" t="s">
        <v>298</v>
      </c>
      <c r="J740" s="246">
        <v>45871</v>
      </c>
      <c r="K740" s="249">
        <v>1</v>
      </c>
      <c r="L740" s="250">
        <v>1</v>
      </c>
      <c r="M740" s="251">
        <v>230</v>
      </c>
      <c r="N740" s="252">
        <v>23.04</v>
      </c>
      <c r="O740" s="252">
        <v>40</v>
      </c>
      <c r="P740" s="253">
        <v>293.03999999999996</v>
      </c>
      <c r="Q740" s="247" t="s">
        <v>109</v>
      </c>
      <c r="R740" s="249" t="s">
        <v>154</v>
      </c>
      <c r="S740" s="247" t="s">
        <v>299</v>
      </c>
      <c r="T740" s="247" t="s">
        <v>1</v>
      </c>
      <c r="U740" s="247" t="s">
        <v>299</v>
      </c>
      <c r="V740" s="247">
        <v>6</v>
      </c>
      <c r="W740" s="247">
        <v>163</v>
      </c>
    </row>
    <row r="741" spans="1:23" x14ac:dyDescent="0.25">
      <c r="A741" s="246">
        <v>45708</v>
      </c>
      <c r="B741" s="247" t="s">
        <v>196</v>
      </c>
      <c r="C741" s="98" t="s">
        <v>153</v>
      </c>
      <c r="D741" s="98" t="s">
        <v>426</v>
      </c>
      <c r="E741" s="247" t="s">
        <v>458</v>
      </c>
      <c r="F741" s="247" t="s">
        <v>45</v>
      </c>
      <c r="G741" s="247" t="s">
        <v>8</v>
      </c>
      <c r="H741" s="247" t="s">
        <v>365</v>
      </c>
      <c r="I741" s="248" t="s">
        <v>300</v>
      </c>
      <c r="J741" s="246">
        <v>45885</v>
      </c>
      <c r="K741" s="249">
        <v>1</v>
      </c>
      <c r="L741" s="250">
        <v>1</v>
      </c>
      <c r="M741" s="251">
        <v>255</v>
      </c>
      <c r="N741" s="252">
        <v>37.04</v>
      </c>
      <c r="O741" s="252">
        <v>40</v>
      </c>
      <c r="P741" s="253">
        <v>332.04</v>
      </c>
      <c r="Q741" s="247" t="s">
        <v>109</v>
      </c>
      <c r="R741" s="249" t="s">
        <v>154</v>
      </c>
      <c r="S741" s="247" t="s">
        <v>1</v>
      </c>
      <c r="T741" s="247" t="s">
        <v>299</v>
      </c>
      <c r="U741" s="247" t="s">
        <v>299</v>
      </c>
      <c r="V741" s="247">
        <v>6</v>
      </c>
      <c r="W741" s="247">
        <v>177</v>
      </c>
    </row>
    <row r="742" spans="1:23" x14ac:dyDescent="0.25">
      <c r="A742" s="246">
        <v>45708</v>
      </c>
      <c r="B742" s="247" t="s">
        <v>196</v>
      </c>
      <c r="C742" s="98" t="s">
        <v>153</v>
      </c>
      <c r="D742" s="98" t="s">
        <v>426</v>
      </c>
      <c r="E742" s="247" t="s">
        <v>458</v>
      </c>
      <c r="F742" s="247" t="s">
        <v>45</v>
      </c>
      <c r="G742" s="247" t="s">
        <v>7</v>
      </c>
      <c r="H742" s="247" t="s">
        <v>397</v>
      </c>
      <c r="I742" s="248" t="s">
        <v>298</v>
      </c>
      <c r="J742" s="246">
        <v>45871</v>
      </c>
      <c r="K742" s="249">
        <v>1</v>
      </c>
      <c r="L742" s="250">
        <v>1</v>
      </c>
      <c r="M742" s="251">
        <v>172.5</v>
      </c>
      <c r="N742" s="252">
        <v>23.04</v>
      </c>
      <c r="O742" s="252">
        <v>40</v>
      </c>
      <c r="P742" s="253">
        <v>235.54</v>
      </c>
      <c r="Q742" s="247" t="s">
        <v>109</v>
      </c>
      <c r="R742" s="249" t="s">
        <v>154</v>
      </c>
      <c r="S742" s="247" t="s">
        <v>299</v>
      </c>
      <c r="T742" s="247" t="s">
        <v>1</v>
      </c>
      <c r="U742" s="247" t="s">
        <v>299</v>
      </c>
      <c r="V742" s="247">
        <v>6</v>
      </c>
      <c r="W742" s="247">
        <v>163</v>
      </c>
    </row>
    <row r="743" spans="1:23" x14ac:dyDescent="0.25">
      <c r="A743" s="246">
        <v>45708</v>
      </c>
      <c r="B743" s="247" t="s">
        <v>196</v>
      </c>
      <c r="C743" s="98" t="s">
        <v>153</v>
      </c>
      <c r="D743" s="98" t="s">
        <v>426</v>
      </c>
      <c r="E743" s="247" t="s">
        <v>458</v>
      </c>
      <c r="F743" s="247" t="s">
        <v>45</v>
      </c>
      <c r="G743" s="247" t="s">
        <v>8</v>
      </c>
      <c r="H743" s="247" t="s">
        <v>365</v>
      </c>
      <c r="I743" s="248" t="s">
        <v>300</v>
      </c>
      <c r="J743" s="246">
        <v>45885</v>
      </c>
      <c r="K743" s="249">
        <v>1</v>
      </c>
      <c r="L743" s="250">
        <v>1</v>
      </c>
      <c r="M743" s="251">
        <v>195.25</v>
      </c>
      <c r="N743" s="252">
        <v>37.04</v>
      </c>
      <c r="O743" s="252">
        <v>40</v>
      </c>
      <c r="P743" s="253">
        <v>272.28999999999996</v>
      </c>
      <c r="Q743" s="247" t="s">
        <v>109</v>
      </c>
      <c r="R743" s="249" t="s">
        <v>154</v>
      </c>
      <c r="S743" s="247" t="s">
        <v>1</v>
      </c>
      <c r="T743" s="247" t="s">
        <v>299</v>
      </c>
      <c r="U743" s="247" t="s">
        <v>299</v>
      </c>
      <c r="V743" s="247">
        <v>6</v>
      </c>
      <c r="W743" s="247">
        <v>177</v>
      </c>
    </row>
    <row r="744" spans="1:23" x14ac:dyDescent="0.25">
      <c r="A744" s="246">
        <v>45708</v>
      </c>
      <c r="B744" s="247" t="s">
        <v>196</v>
      </c>
      <c r="C744" s="98" t="s">
        <v>153</v>
      </c>
      <c r="D744" s="98" t="s">
        <v>426</v>
      </c>
      <c r="E744" s="247" t="s">
        <v>458</v>
      </c>
      <c r="F744" s="247" t="s">
        <v>45</v>
      </c>
      <c r="G744" s="247" t="s">
        <v>7</v>
      </c>
      <c r="H744" s="247" t="s">
        <v>397</v>
      </c>
      <c r="I744" s="248" t="s">
        <v>298</v>
      </c>
      <c r="J744" s="246">
        <v>45871</v>
      </c>
      <c r="K744" s="249">
        <v>1</v>
      </c>
      <c r="L744" s="250">
        <v>1</v>
      </c>
      <c r="M744" s="251">
        <v>230</v>
      </c>
      <c r="N744" s="252">
        <v>23.04</v>
      </c>
      <c r="O744" s="252">
        <v>40</v>
      </c>
      <c r="P744" s="253">
        <v>293.03999999999996</v>
      </c>
      <c r="Q744" s="247" t="s">
        <v>109</v>
      </c>
      <c r="R744" s="249" t="s">
        <v>154</v>
      </c>
      <c r="S744" s="247" t="s">
        <v>299</v>
      </c>
      <c r="T744" s="247" t="s">
        <v>1</v>
      </c>
      <c r="U744" s="247" t="s">
        <v>299</v>
      </c>
      <c r="V744" s="247">
        <v>6</v>
      </c>
      <c r="W744" s="247">
        <v>163</v>
      </c>
    </row>
    <row r="745" spans="1:23" x14ac:dyDescent="0.25">
      <c r="A745" s="246">
        <v>45708</v>
      </c>
      <c r="B745" s="247" t="s">
        <v>196</v>
      </c>
      <c r="C745" s="98" t="s">
        <v>153</v>
      </c>
      <c r="D745" s="98" t="s">
        <v>426</v>
      </c>
      <c r="E745" s="247" t="s">
        <v>458</v>
      </c>
      <c r="F745" s="247" t="s">
        <v>45</v>
      </c>
      <c r="G745" s="247" t="s">
        <v>8</v>
      </c>
      <c r="H745" s="247" t="s">
        <v>365</v>
      </c>
      <c r="I745" s="248" t="s">
        <v>300</v>
      </c>
      <c r="J745" s="246">
        <v>45885</v>
      </c>
      <c r="K745" s="249">
        <v>1</v>
      </c>
      <c r="L745" s="250">
        <v>1</v>
      </c>
      <c r="M745" s="251">
        <v>255</v>
      </c>
      <c r="N745" s="252">
        <v>37.04</v>
      </c>
      <c r="O745" s="252">
        <v>40</v>
      </c>
      <c r="P745" s="253">
        <v>332.04</v>
      </c>
      <c r="Q745" s="247" t="s">
        <v>109</v>
      </c>
      <c r="R745" s="249" t="s">
        <v>154</v>
      </c>
      <c r="S745" s="247" t="s">
        <v>1</v>
      </c>
      <c r="T745" s="247" t="s">
        <v>299</v>
      </c>
      <c r="U745" s="247" t="s">
        <v>299</v>
      </c>
      <c r="V745" s="247">
        <v>6</v>
      </c>
      <c r="W745" s="247">
        <v>177</v>
      </c>
    </row>
    <row r="746" spans="1:23" x14ac:dyDescent="0.25">
      <c r="A746" s="246">
        <v>45708</v>
      </c>
      <c r="B746" s="247" t="s">
        <v>196</v>
      </c>
      <c r="C746" s="98" t="s">
        <v>153</v>
      </c>
      <c r="D746" s="98" t="s">
        <v>426</v>
      </c>
      <c r="E746" s="247" t="s">
        <v>458</v>
      </c>
      <c r="F746" s="247" t="s">
        <v>45</v>
      </c>
      <c r="G746" s="247" t="s">
        <v>7</v>
      </c>
      <c r="H746" s="247" t="s">
        <v>397</v>
      </c>
      <c r="I746" s="248" t="s">
        <v>298</v>
      </c>
      <c r="J746" s="246">
        <v>45871</v>
      </c>
      <c r="K746" s="249">
        <v>1</v>
      </c>
      <c r="L746" s="250">
        <v>1</v>
      </c>
      <c r="M746" s="251">
        <v>172.5</v>
      </c>
      <c r="N746" s="252">
        <v>23.04</v>
      </c>
      <c r="O746" s="252">
        <v>40</v>
      </c>
      <c r="P746" s="253">
        <v>235.54</v>
      </c>
      <c r="Q746" s="247" t="s">
        <v>109</v>
      </c>
      <c r="R746" s="249" t="s">
        <v>154</v>
      </c>
      <c r="S746" s="247" t="s">
        <v>299</v>
      </c>
      <c r="T746" s="247" t="s">
        <v>1</v>
      </c>
      <c r="U746" s="247" t="s">
        <v>299</v>
      </c>
      <c r="V746" s="247">
        <v>6</v>
      </c>
      <c r="W746" s="247">
        <v>163</v>
      </c>
    </row>
    <row r="747" spans="1:23" x14ac:dyDescent="0.25">
      <c r="A747" s="246">
        <v>45708</v>
      </c>
      <c r="B747" s="247" t="s">
        <v>196</v>
      </c>
      <c r="C747" s="98" t="s">
        <v>153</v>
      </c>
      <c r="D747" s="98" t="s">
        <v>426</v>
      </c>
      <c r="E747" s="247" t="s">
        <v>458</v>
      </c>
      <c r="F747" s="247" t="s">
        <v>45</v>
      </c>
      <c r="G747" s="247" t="s">
        <v>8</v>
      </c>
      <c r="H747" s="247" t="s">
        <v>365</v>
      </c>
      <c r="I747" s="248" t="s">
        <v>300</v>
      </c>
      <c r="J747" s="246">
        <v>45885</v>
      </c>
      <c r="K747" s="249">
        <v>1</v>
      </c>
      <c r="L747" s="250">
        <v>1</v>
      </c>
      <c r="M747" s="251">
        <v>195.25</v>
      </c>
      <c r="N747" s="252">
        <v>37.04</v>
      </c>
      <c r="O747" s="252">
        <v>40</v>
      </c>
      <c r="P747" s="253">
        <v>272.28999999999996</v>
      </c>
      <c r="Q747" s="247" t="s">
        <v>109</v>
      </c>
      <c r="R747" s="249" t="s">
        <v>154</v>
      </c>
      <c r="S747" s="247" t="s">
        <v>1</v>
      </c>
      <c r="T747" s="247" t="s">
        <v>299</v>
      </c>
      <c r="U747" s="247" t="s">
        <v>299</v>
      </c>
      <c r="V747" s="247">
        <v>6</v>
      </c>
      <c r="W747" s="247">
        <v>177</v>
      </c>
    </row>
    <row r="748" spans="1:23" x14ac:dyDescent="0.25">
      <c r="A748" s="246">
        <v>45709</v>
      </c>
      <c r="B748" s="247" t="s">
        <v>279</v>
      </c>
      <c r="C748" s="98" t="s">
        <v>153</v>
      </c>
      <c r="D748" s="98"/>
      <c r="E748" s="247" t="s">
        <v>459</v>
      </c>
      <c r="F748" s="247" t="s">
        <v>47</v>
      </c>
      <c r="G748" s="247" t="s">
        <v>7</v>
      </c>
      <c r="H748" s="247" t="s">
        <v>282</v>
      </c>
      <c r="I748" s="248" t="s">
        <v>295</v>
      </c>
      <c r="J748" s="246">
        <v>45765</v>
      </c>
      <c r="K748" s="249">
        <v>2</v>
      </c>
      <c r="L748" s="250">
        <v>2</v>
      </c>
      <c r="M748" s="251">
        <v>325</v>
      </c>
      <c r="N748" s="252">
        <v>0</v>
      </c>
      <c r="O748" s="252">
        <v>0</v>
      </c>
      <c r="P748" s="253">
        <v>650</v>
      </c>
      <c r="Q748" s="247" t="s">
        <v>109</v>
      </c>
      <c r="R748" s="249" t="s">
        <v>154</v>
      </c>
      <c r="S748" s="247" t="s">
        <v>296</v>
      </c>
      <c r="T748" s="247" t="s">
        <v>1</v>
      </c>
      <c r="U748" s="247" t="s">
        <v>296</v>
      </c>
      <c r="V748" s="247">
        <v>5</v>
      </c>
      <c r="W748" s="247">
        <v>56</v>
      </c>
    </row>
    <row r="749" spans="1:23" x14ac:dyDescent="0.25">
      <c r="A749" s="246">
        <v>45709</v>
      </c>
      <c r="B749" s="247" t="s">
        <v>279</v>
      </c>
      <c r="C749" s="98" t="s">
        <v>153</v>
      </c>
      <c r="D749" s="98"/>
      <c r="E749" s="247" t="s">
        <v>460</v>
      </c>
      <c r="F749" s="247" t="s">
        <v>47</v>
      </c>
      <c r="G749" s="247" t="s">
        <v>7</v>
      </c>
      <c r="H749" s="247" t="s">
        <v>116</v>
      </c>
      <c r="I749" s="248" t="s">
        <v>24</v>
      </c>
      <c r="J749" s="246">
        <v>45781</v>
      </c>
      <c r="K749" s="249">
        <v>2</v>
      </c>
      <c r="L749" s="250">
        <v>2</v>
      </c>
      <c r="M749" s="251">
        <v>270</v>
      </c>
      <c r="N749" s="252">
        <v>0</v>
      </c>
      <c r="O749" s="252">
        <v>0</v>
      </c>
      <c r="P749" s="253">
        <v>540</v>
      </c>
      <c r="Q749" s="247" t="s">
        <v>109</v>
      </c>
      <c r="R749" s="249" t="s">
        <v>154</v>
      </c>
      <c r="S749" s="247" t="s">
        <v>1</v>
      </c>
      <c r="T749" s="247" t="s">
        <v>2</v>
      </c>
      <c r="U749" s="247" t="s">
        <v>2</v>
      </c>
      <c r="V749" s="247">
        <v>7</v>
      </c>
      <c r="W749" s="247">
        <v>72</v>
      </c>
    </row>
    <row r="750" spans="1:23" x14ac:dyDescent="0.25">
      <c r="A750" s="246">
        <v>45709</v>
      </c>
      <c r="B750" s="247" t="s">
        <v>279</v>
      </c>
      <c r="C750" s="98" t="s">
        <v>153</v>
      </c>
      <c r="D750" s="98"/>
      <c r="E750" s="247" t="s">
        <v>461</v>
      </c>
      <c r="F750" s="247" t="s">
        <v>47</v>
      </c>
      <c r="G750" s="247" t="s">
        <v>7</v>
      </c>
      <c r="H750" s="247" t="s">
        <v>116</v>
      </c>
      <c r="I750" s="248" t="s">
        <v>24</v>
      </c>
      <c r="J750" s="246">
        <v>45781</v>
      </c>
      <c r="K750" s="249">
        <v>5</v>
      </c>
      <c r="L750" s="250">
        <v>5</v>
      </c>
      <c r="M750" s="251">
        <v>270</v>
      </c>
      <c r="N750" s="252">
        <v>0</v>
      </c>
      <c r="O750" s="252">
        <v>0</v>
      </c>
      <c r="P750" s="253">
        <v>1350</v>
      </c>
      <c r="Q750" s="247" t="s">
        <v>109</v>
      </c>
      <c r="R750" s="249" t="s">
        <v>154</v>
      </c>
      <c r="S750" s="247" t="s">
        <v>1</v>
      </c>
      <c r="T750" s="247" t="s">
        <v>2</v>
      </c>
      <c r="U750" s="247" t="s">
        <v>2</v>
      </c>
      <c r="V750" s="247">
        <v>7</v>
      </c>
      <c r="W750" s="247">
        <v>72</v>
      </c>
    </row>
    <row r="751" spans="1:23" x14ac:dyDescent="0.25">
      <c r="A751" s="246">
        <v>45709</v>
      </c>
      <c r="B751" s="247" t="s">
        <v>279</v>
      </c>
      <c r="C751" s="98" t="s">
        <v>153</v>
      </c>
      <c r="D751" s="98"/>
      <c r="E751" s="247" t="s">
        <v>462</v>
      </c>
      <c r="F751" s="247" t="s">
        <v>47</v>
      </c>
      <c r="G751" s="247" t="s">
        <v>7</v>
      </c>
      <c r="H751" s="247" t="s">
        <v>116</v>
      </c>
      <c r="I751" s="248" t="s">
        <v>24</v>
      </c>
      <c r="J751" s="246">
        <v>45781</v>
      </c>
      <c r="K751" s="249">
        <v>3</v>
      </c>
      <c r="L751" s="250">
        <v>3</v>
      </c>
      <c r="M751" s="251">
        <v>270</v>
      </c>
      <c r="N751" s="252">
        <v>0</v>
      </c>
      <c r="O751" s="252">
        <v>0</v>
      </c>
      <c r="P751" s="253">
        <v>810</v>
      </c>
      <c r="Q751" s="247" t="s">
        <v>109</v>
      </c>
      <c r="R751" s="249" t="s">
        <v>154</v>
      </c>
      <c r="S751" s="247" t="s">
        <v>1</v>
      </c>
      <c r="T751" s="247" t="s">
        <v>2</v>
      </c>
      <c r="U751" s="247" t="s">
        <v>2</v>
      </c>
      <c r="V751" s="247">
        <v>7</v>
      </c>
      <c r="W751" s="247">
        <v>72</v>
      </c>
    </row>
    <row r="752" spans="1:23" x14ac:dyDescent="0.25">
      <c r="A752" s="246">
        <v>45710</v>
      </c>
      <c r="B752" s="247" t="s">
        <v>279</v>
      </c>
      <c r="C752" s="98" t="s">
        <v>153</v>
      </c>
      <c r="D752" s="98"/>
      <c r="E752" s="247" t="s">
        <v>463</v>
      </c>
      <c r="F752" s="247" t="s">
        <v>47</v>
      </c>
      <c r="G752" s="247" t="s">
        <v>7</v>
      </c>
      <c r="H752" s="247" t="s">
        <v>345</v>
      </c>
      <c r="I752" s="248" t="s">
        <v>24</v>
      </c>
      <c r="J752" s="246">
        <v>45779</v>
      </c>
      <c r="K752" s="249">
        <v>2</v>
      </c>
      <c r="L752" s="250">
        <v>2</v>
      </c>
      <c r="M752" s="251">
        <v>240</v>
      </c>
      <c r="N752" s="252">
        <v>0</v>
      </c>
      <c r="O752" s="252">
        <v>0</v>
      </c>
      <c r="P752" s="253">
        <v>480</v>
      </c>
      <c r="Q752" s="247" t="s">
        <v>109</v>
      </c>
      <c r="R752" s="249" t="s">
        <v>154</v>
      </c>
      <c r="S752" s="247" t="s">
        <v>1</v>
      </c>
      <c r="T752" s="247" t="s">
        <v>2</v>
      </c>
      <c r="U752" s="247" t="s">
        <v>2</v>
      </c>
      <c r="V752" s="247">
        <v>5</v>
      </c>
      <c r="W752" s="247">
        <v>69</v>
      </c>
    </row>
    <row r="753" spans="1:23" x14ac:dyDescent="0.25">
      <c r="A753" s="246">
        <v>45711</v>
      </c>
      <c r="B753" s="247" t="s">
        <v>279</v>
      </c>
      <c r="C753" s="98" t="s">
        <v>153</v>
      </c>
      <c r="D753" s="98"/>
      <c r="E753" s="247" t="s">
        <v>464</v>
      </c>
      <c r="F753" s="247" t="s">
        <v>47</v>
      </c>
      <c r="G753" s="247" t="s">
        <v>7</v>
      </c>
      <c r="H753" s="247" t="s">
        <v>290</v>
      </c>
      <c r="I753" s="248" t="s">
        <v>288</v>
      </c>
      <c r="J753" s="246">
        <v>45871</v>
      </c>
      <c r="K753" s="249">
        <v>4</v>
      </c>
      <c r="L753" s="250">
        <v>4</v>
      </c>
      <c r="M753" s="251">
        <v>240</v>
      </c>
      <c r="N753" s="252">
        <v>0</v>
      </c>
      <c r="O753" s="252">
        <v>0</v>
      </c>
      <c r="P753" s="253">
        <v>960</v>
      </c>
      <c r="Q753" s="247" t="s">
        <v>109</v>
      </c>
      <c r="R753" s="249" t="s">
        <v>154</v>
      </c>
      <c r="S753" s="247" t="s">
        <v>289</v>
      </c>
      <c r="T753" s="247" t="s">
        <v>1</v>
      </c>
      <c r="U753" s="247" t="s">
        <v>289</v>
      </c>
      <c r="V753" s="247">
        <v>6</v>
      </c>
      <c r="W753" s="247">
        <v>160</v>
      </c>
    </row>
    <row r="754" spans="1:23" x14ac:dyDescent="0.25">
      <c r="A754" s="246">
        <v>45709</v>
      </c>
      <c r="B754" s="247" t="s">
        <v>196</v>
      </c>
      <c r="C754" s="98" t="s">
        <v>153</v>
      </c>
      <c r="D754" s="98" t="s">
        <v>426</v>
      </c>
      <c r="E754" s="247" t="s">
        <v>465</v>
      </c>
      <c r="F754" s="247" t="s">
        <v>47</v>
      </c>
      <c r="G754" s="247" t="s">
        <v>7</v>
      </c>
      <c r="H754" s="247" t="s">
        <v>284</v>
      </c>
      <c r="I754" s="248" t="s">
        <v>24</v>
      </c>
      <c r="J754" s="246">
        <v>45894</v>
      </c>
      <c r="K754" s="249">
        <v>1</v>
      </c>
      <c r="L754" s="250">
        <v>1</v>
      </c>
      <c r="M754" s="251">
        <v>320</v>
      </c>
      <c r="N754" s="252">
        <v>38.92</v>
      </c>
      <c r="O754" s="252">
        <v>30</v>
      </c>
      <c r="P754" s="253">
        <v>388.92</v>
      </c>
      <c r="Q754" s="247" t="s">
        <v>109</v>
      </c>
      <c r="R754" s="249" t="s">
        <v>154</v>
      </c>
      <c r="S754" s="247" t="s">
        <v>1</v>
      </c>
      <c r="T754" s="247" t="s">
        <v>2</v>
      </c>
      <c r="U754" s="247" t="s">
        <v>2</v>
      </c>
      <c r="V754" s="247">
        <v>1</v>
      </c>
      <c r="W754" s="247">
        <v>185</v>
      </c>
    </row>
    <row r="755" spans="1:23" x14ac:dyDescent="0.25">
      <c r="A755" s="246">
        <v>45709</v>
      </c>
      <c r="B755" s="247" t="s">
        <v>196</v>
      </c>
      <c r="C755" s="98" t="s">
        <v>153</v>
      </c>
      <c r="D755" s="98" t="s">
        <v>426</v>
      </c>
      <c r="E755" s="247" t="s">
        <v>465</v>
      </c>
      <c r="F755" s="247" t="s">
        <v>47</v>
      </c>
      <c r="G755" s="247" t="s">
        <v>7</v>
      </c>
      <c r="H755" s="247" t="s">
        <v>284</v>
      </c>
      <c r="I755" s="248" t="s">
        <v>24</v>
      </c>
      <c r="J755" s="246">
        <v>45894</v>
      </c>
      <c r="K755" s="249">
        <v>1</v>
      </c>
      <c r="L755" s="250">
        <v>1</v>
      </c>
      <c r="M755" s="251">
        <v>320</v>
      </c>
      <c r="N755" s="252">
        <v>38.92</v>
      </c>
      <c r="O755" s="252">
        <v>30</v>
      </c>
      <c r="P755" s="253">
        <v>388.92</v>
      </c>
      <c r="Q755" s="247" t="s">
        <v>109</v>
      </c>
      <c r="R755" s="249" t="s">
        <v>154</v>
      </c>
      <c r="S755" s="247" t="s">
        <v>1</v>
      </c>
      <c r="T755" s="247" t="s">
        <v>2</v>
      </c>
      <c r="U755" s="247" t="s">
        <v>2</v>
      </c>
      <c r="V755" s="247">
        <v>1</v>
      </c>
      <c r="W755" s="247">
        <v>185</v>
      </c>
    </row>
    <row r="756" spans="1:23" x14ac:dyDescent="0.25">
      <c r="A756" s="246">
        <v>45712</v>
      </c>
      <c r="B756" s="247" t="s">
        <v>136</v>
      </c>
      <c r="C756" s="98" t="s">
        <v>108</v>
      </c>
      <c r="D756" s="98"/>
      <c r="E756" s="247"/>
      <c r="F756" s="247" t="s">
        <v>45</v>
      </c>
      <c r="G756" s="247" t="s">
        <v>7</v>
      </c>
      <c r="H756" s="247" t="s">
        <v>208</v>
      </c>
      <c r="I756" s="248" t="s">
        <v>23</v>
      </c>
      <c r="J756" s="246">
        <v>45765</v>
      </c>
      <c r="K756" s="249">
        <v>15</v>
      </c>
      <c r="L756" s="250">
        <v>15</v>
      </c>
      <c r="M756" s="251">
        <v>290</v>
      </c>
      <c r="N756" s="252">
        <v>0</v>
      </c>
      <c r="O756" s="252">
        <v>0</v>
      </c>
      <c r="P756" s="253">
        <v>4350</v>
      </c>
      <c r="Q756" s="247" t="s">
        <v>109</v>
      </c>
      <c r="R756" s="249" t="s">
        <v>195</v>
      </c>
      <c r="S756" s="247" t="s">
        <v>2</v>
      </c>
      <c r="T756" s="247" t="s">
        <v>1</v>
      </c>
      <c r="U756" s="247" t="s">
        <v>2</v>
      </c>
      <c r="V756" s="247">
        <v>5</v>
      </c>
      <c r="W756" s="247">
        <v>53</v>
      </c>
    </row>
    <row r="757" spans="1:23" x14ac:dyDescent="0.25">
      <c r="A757" s="246">
        <v>45712</v>
      </c>
      <c r="B757" s="247" t="s">
        <v>136</v>
      </c>
      <c r="C757" s="98" t="s">
        <v>108</v>
      </c>
      <c r="D757" s="98"/>
      <c r="E757" s="247"/>
      <c r="F757" s="247" t="s">
        <v>45</v>
      </c>
      <c r="G757" s="247" t="s">
        <v>8</v>
      </c>
      <c r="H757" s="247" t="s">
        <v>374</v>
      </c>
      <c r="I757" s="248" t="s">
        <v>24</v>
      </c>
      <c r="J757" s="246">
        <v>45772</v>
      </c>
      <c r="K757" s="249">
        <v>15</v>
      </c>
      <c r="L757" s="250">
        <v>15</v>
      </c>
      <c r="M757" s="251">
        <v>290</v>
      </c>
      <c r="N757" s="252">
        <v>0</v>
      </c>
      <c r="O757" s="252">
        <v>0</v>
      </c>
      <c r="P757" s="253">
        <v>4350</v>
      </c>
      <c r="Q757" s="247" t="s">
        <v>109</v>
      </c>
      <c r="R757" s="249" t="s">
        <v>195</v>
      </c>
      <c r="S757" s="247" t="s">
        <v>1</v>
      </c>
      <c r="T757" s="247" t="s">
        <v>2</v>
      </c>
      <c r="U757" s="247" t="s">
        <v>2</v>
      </c>
      <c r="V757" s="247">
        <v>5</v>
      </c>
      <c r="W757" s="247">
        <v>60</v>
      </c>
    </row>
    <row r="758" spans="1:23" x14ac:dyDescent="0.25">
      <c r="A758" s="246">
        <v>45708</v>
      </c>
      <c r="B758" s="247" t="s">
        <v>152</v>
      </c>
      <c r="C758" s="98" t="s">
        <v>153</v>
      </c>
      <c r="D758" s="98"/>
      <c r="E758" s="247"/>
      <c r="F758" s="139" t="s">
        <v>47</v>
      </c>
      <c r="G758" s="140" t="s">
        <v>7</v>
      </c>
      <c r="H758" s="247" t="s">
        <v>291</v>
      </c>
      <c r="I758" s="139" t="s">
        <v>300</v>
      </c>
      <c r="J758" s="246">
        <v>45780</v>
      </c>
      <c r="K758" s="141">
        <v>2</v>
      </c>
      <c r="L758" s="141">
        <v>2</v>
      </c>
      <c r="M758" s="142">
        <v>325</v>
      </c>
      <c r="N758" s="252">
        <v>0</v>
      </c>
      <c r="O758" s="252">
        <v>0</v>
      </c>
      <c r="P758" s="253">
        <v>650</v>
      </c>
      <c r="Q758" s="247" t="s">
        <v>109</v>
      </c>
      <c r="R758" s="249" t="s">
        <v>154</v>
      </c>
      <c r="S758" s="247" t="s">
        <v>1</v>
      </c>
      <c r="T758" s="247" t="s">
        <v>299</v>
      </c>
      <c r="U758" s="247" t="s">
        <v>299</v>
      </c>
      <c r="V758" s="247">
        <v>6</v>
      </c>
      <c r="W758" s="247">
        <v>72</v>
      </c>
    </row>
    <row r="759" spans="1:23" x14ac:dyDescent="0.25">
      <c r="A759" s="246">
        <v>45709</v>
      </c>
      <c r="B759" s="247" t="s">
        <v>247</v>
      </c>
      <c r="C759" s="98" t="s">
        <v>153</v>
      </c>
      <c r="D759" s="98"/>
      <c r="E759" s="247" t="s">
        <v>466</v>
      </c>
      <c r="F759" s="247" t="s">
        <v>45</v>
      </c>
      <c r="G759" s="247" t="s">
        <v>8</v>
      </c>
      <c r="H759" s="247" t="s">
        <v>284</v>
      </c>
      <c r="I759" s="248" t="s">
        <v>24</v>
      </c>
      <c r="J759" s="246">
        <v>45894</v>
      </c>
      <c r="K759" s="249">
        <v>1</v>
      </c>
      <c r="L759" s="250">
        <v>1</v>
      </c>
      <c r="M759" s="251">
        <v>370</v>
      </c>
      <c r="N759" s="252">
        <v>32.880000000000003</v>
      </c>
      <c r="O759" s="252">
        <v>30</v>
      </c>
      <c r="P759" s="253">
        <v>432.88</v>
      </c>
      <c r="Q759" s="247" t="s">
        <v>109</v>
      </c>
      <c r="R759" s="249" t="s">
        <v>154</v>
      </c>
      <c r="S759" s="247" t="s">
        <v>1</v>
      </c>
      <c r="T759" s="247" t="s">
        <v>2</v>
      </c>
      <c r="U759" s="247" t="s">
        <v>2</v>
      </c>
      <c r="V759" s="247">
        <v>1</v>
      </c>
      <c r="W759" s="247">
        <v>185</v>
      </c>
    </row>
    <row r="760" spans="1:23" x14ac:dyDescent="0.25">
      <c r="A760" s="246">
        <v>45709</v>
      </c>
      <c r="B760" s="247" t="s">
        <v>247</v>
      </c>
      <c r="C760" s="98" t="s">
        <v>153</v>
      </c>
      <c r="D760" s="98"/>
      <c r="E760" s="247" t="s">
        <v>466</v>
      </c>
      <c r="F760" s="247" t="s">
        <v>45</v>
      </c>
      <c r="G760" s="247" t="s">
        <v>7</v>
      </c>
      <c r="H760" s="247" t="s">
        <v>282</v>
      </c>
      <c r="I760" s="248" t="s">
        <v>23</v>
      </c>
      <c r="J760" s="246">
        <v>45880</v>
      </c>
      <c r="K760" s="249">
        <v>1</v>
      </c>
      <c r="L760" s="250">
        <v>1</v>
      </c>
      <c r="M760" s="251">
        <v>330</v>
      </c>
      <c r="N760" s="252">
        <v>28.43</v>
      </c>
      <c r="O760" s="252">
        <v>30</v>
      </c>
      <c r="P760" s="253">
        <v>388.43</v>
      </c>
      <c r="Q760" s="247" t="s">
        <v>109</v>
      </c>
      <c r="R760" s="249" t="s">
        <v>154</v>
      </c>
      <c r="S760" s="247" t="s">
        <v>2</v>
      </c>
      <c r="T760" s="247" t="s">
        <v>1</v>
      </c>
      <c r="U760" s="247" t="s">
        <v>2</v>
      </c>
      <c r="V760" s="247">
        <v>1</v>
      </c>
      <c r="W760" s="247">
        <v>171</v>
      </c>
    </row>
    <row r="761" spans="1:23" x14ac:dyDescent="0.25">
      <c r="A761" s="246">
        <v>45709</v>
      </c>
      <c r="B761" s="247" t="s">
        <v>247</v>
      </c>
      <c r="C761" s="98" t="s">
        <v>153</v>
      </c>
      <c r="D761" s="98"/>
      <c r="E761" s="247" t="s">
        <v>466</v>
      </c>
      <c r="F761" s="247" t="s">
        <v>45</v>
      </c>
      <c r="G761" s="247" t="s">
        <v>8</v>
      </c>
      <c r="H761" s="247" t="s">
        <v>284</v>
      </c>
      <c r="I761" s="248" t="s">
        <v>24</v>
      </c>
      <c r="J761" s="246">
        <v>45894</v>
      </c>
      <c r="K761" s="249">
        <v>1</v>
      </c>
      <c r="L761" s="250">
        <v>1</v>
      </c>
      <c r="M761" s="251">
        <v>370</v>
      </c>
      <c r="N761" s="252">
        <v>32.880000000000003</v>
      </c>
      <c r="O761" s="252">
        <v>30</v>
      </c>
      <c r="P761" s="253">
        <v>432.88</v>
      </c>
      <c r="Q761" s="247" t="s">
        <v>109</v>
      </c>
      <c r="R761" s="249" t="s">
        <v>154</v>
      </c>
      <c r="S761" s="247" t="s">
        <v>1</v>
      </c>
      <c r="T761" s="247" t="s">
        <v>2</v>
      </c>
      <c r="U761" s="247" t="s">
        <v>2</v>
      </c>
      <c r="V761" s="247">
        <v>1</v>
      </c>
      <c r="W761" s="247">
        <v>185</v>
      </c>
    </row>
    <row r="762" spans="1:23" x14ac:dyDescent="0.25">
      <c r="A762" s="246">
        <v>45709</v>
      </c>
      <c r="B762" s="247" t="s">
        <v>247</v>
      </c>
      <c r="C762" s="98" t="s">
        <v>153</v>
      </c>
      <c r="D762" s="98"/>
      <c r="E762" s="247" t="s">
        <v>466</v>
      </c>
      <c r="F762" s="247" t="s">
        <v>45</v>
      </c>
      <c r="G762" s="247" t="s">
        <v>7</v>
      </c>
      <c r="H762" s="247" t="s">
        <v>282</v>
      </c>
      <c r="I762" s="248" t="s">
        <v>23</v>
      </c>
      <c r="J762" s="246">
        <v>45880</v>
      </c>
      <c r="K762" s="249">
        <v>1</v>
      </c>
      <c r="L762" s="250">
        <v>1</v>
      </c>
      <c r="M762" s="251">
        <v>330</v>
      </c>
      <c r="N762" s="252">
        <v>28.43</v>
      </c>
      <c r="O762" s="252">
        <v>30</v>
      </c>
      <c r="P762" s="253">
        <v>388.43</v>
      </c>
      <c r="Q762" s="247" t="s">
        <v>109</v>
      </c>
      <c r="R762" s="249" t="s">
        <v>154</v>
      </c>
      <c r="S762" s="247" t="s">
        <v>2</v>
      </c>
      <c r="T762" s="247" t="s">
        <v>1</v>
      </c>
      <c r="U762" s="247" t="s">
        <v>2</v>
      </c>
      <c r="V762" s="247">
        <v>1</v>
      </c>
      <c r="W762" s="247">
        <v>171</v>
      </c>
    </row>
    <row r="763" spans="1:23" x14ac:dyDescent="0.25">
      <c r="A763" s="246">
        <v>45709</v>
      </c>
      <c r="B763" s="247" t="s">
        <v>247</v>
      </c>
      <c r="C763" s="98" t="s">
        <v>153</v>
      </c>
      <c r="D763" s="98"/>
      <c r="E763" s="247" t="s">
        <v>466</v>
      </c>
      <c r="F763" s="247" t="s">
        <v>45</v>
      </c>
      <c r="G763" s="247" t="s">
        <v>8</v>
      </c>
      <c r="H763" s="247" t="s">
        <v>284</v>
      </c>
      <c r="I763" s="248" t="s">
        <v>24</v>
      </c>
      <c r="J763" s="246">
        <v>45894</v>
      </c>
      <c r="K763" s="249">
        <v>1</v>
      </c>
      <c r="L763" s="250">
        <v>1</v>
      </c>
      <c r="M763" s="251">
        <v>370</v>
      </c>
      <c r="N763" s="252">
        <v>32.880000000000003</v>
      </c>
      <c r="O763" s="252">
        <v>30</v>
      </c>
      <c r="P763" s="253">
        <v>432.88</v>
      </c>
      <c r="Q763" s="247" t="s">
        <v>109</v>
      </c>
      <c r="R763" s="249" t="s">
        <v>154</v>
      </c>
      <c r="S763" s="247" t="s">
        <v>1</v>
      </c>
      <c r="T763" s="247" t="s">
        <v>2</v>
      </c>
      <c r="U763" s="247" t="s">
        <v>2</v>
      </c>
      <c r="V763" s="247">
        <v>1</v>
      </c>
      <c r="W763" s="247">
        <v>185</v>
      </c>
    </row>
    <row r="764" spans="1:23" x14ac:dyDescent="0.25">
      <c r="A764" s="246">
        <v>45709</v>
      </c>
      <c r="B764" s="247" t="s">
        <v>247</v>
      </c>
      <c r="C764" s="98" t="s">
        <v>153</v>
      </c>
      <c r="D764" s="98"/>
      <c r="E764" s="247" t="s">
        <v>466</v>
      </c>
      <c r="F764" s="247" t="s">
        <v>45</v>
      </c>
      <c r="G764" s="247" t="s">
        <v>7</v>
      </c>
      <c r="H764" s="247" t="s">
        <v>282</v>
      </c>
      <c r="I764" s="248" t="s">
        <v>23</v>
      </c>
      <c r="J764" s="246">
        <v>45880</v>
      </c>
      <c r="K764" s="249">
        <v>1</v>
      </c>
      <c r="L764" s="250">
        <v>1</v>
      </c>
      <c r="M764" s="251">
        <v>330</v>
      </c>
      <c r="N764" s="252">
        <v>28.43</v>
      </c>
      <c r="O764" s="252">
        <v>30</v>
      </c>
      <c r="P764" s="253">
        <v>388.43</v>
      </c>
      <c r="Q764" s="247" t="s">
        <v>109</v>
      </c>
      <c r="R764" s="249" t="s">
        <v>154</v>
      </c>
      <c r="S764" s="247" t="s">
        <v>2</v>
      </c>
      <c r="T764" s="247" t="s">
        <v>1</v>
      </c>
      <c r="U764" s="247" t="s">
        <v>2</v>
      </c>
      <c r="V764" s="247">
        <v>1</v>
      </c>
      <c r="W764" s="247">
        <v>171</v>
      </c>
    </row>
    <row r="765" spans="1:23" x14ac:dyDescent="0.25">
      <c r="A765" s="246">
        <v>45709</v>
      </c>
      <c r="B765" s="247" t="s">
        <v>247</v>
      </c>
      <c r="C765" s="98" t="s">
        <v>153</v>
      </c>
      <c r="D765" s="98"/>
      <c r="E765" s="247" t="s">
        <v>466</v>
      </c>
      <c r="F765" s="247" t="s">
        <v>45</v>
      </c>
      <c r="G765" s="247" t="s">
        <v>8</v>
      </c>
      <c r="H765" s="247" t="s">
        <v>284</v>
      </c>
      <c r="I765" s="248" t="s">
        <v>24</v>
      </c>
      <c r="J765" s="246">
        <v>45894</v>
      </c>
      <c r="K765" s="249">
        <v>1</v>
      </c>
      <c r="L765" s="250">
        <v>1</v>
      </c>
      <c r="M765" s="251">
        <v>287.5</v>
      </c>
      <c r="N765" s="252">
        <v>32.869999999999997</v>
      </c>
      <c r="O765" s="252">
        <v>30</v>
      </c>
      <c r="P765" s="253">
        <v>350.37</v>
      </c>
      <c r="Q765" s="247" t="s">
        <v>109</v>
      </c>
      <c r="R765" s="249" t="s">
        <v>154</v>
      </c>
      <c r="S765" s="247" t="s">
        <v>1</v>
      </c>
      <c r="T765" s="247" t="s">
        <v>2</v>
      </c>
      <c r="U765" s="247" t="s">
        <v>2</v>
      </c>
      <c r="V765" s="247">
        <v>1</v>
      </c>
      <c r="W765" s="247">
        <v>185</v>
      </c>
    </row>
    <row r="766" spans="1:23" x14ac:dyDescent="0.25">
      <c r="A766" s="246">
        <v>45709</v>
      </c>
      <c r="B766" s="247" t="s">
        <v>247</v>
      </c>
      <c r="C766" s="98" t="s">
        <v>153</v>
      </c>
      <c r="D766" s="98"/>
      <c r="E766" s="247" t="s">
        <v>466</v>
      </c>
      <c r="F766" s="247" t="s">
        <v>45</v>
      </c>
      <c r="G766" s="247" t="s">
        <v>7</v>
      </c>
      <c r="H766" s="247" t="s">
        <v>282</v>
      </c>
      <c r="I766" s="248" t="s">
        <v>23</v>
      </c>
      <c r="J766" s="246">
        <v>45880</v>
      </c>
      <c r="K766" s="249">
        <v>1</v>
      </c>
      <c r="L766" s="250">
        <v>1</v>
      </c>
      <c r="M766" s="251">
        <v>247.5</v>
      </c>
      <c r="N766" s="252">
        <v>22.480000000000004</v>
      </c>
      <c r="O766" s="252">
        <v>30</v>
      </c>
      <c r="P766" s="253">
        <v>299.98</v>
      </c>
      <c r="Q766" s="247" t="s">
        <v>109</v>
      </c>
      <c r="R766" s="249" t="s">
        <v>154</v>
      </c>
      <c r="S766" s="247" t="s">
        <v>2</v>
      </c>
      <c r="T766" s="247" t="s">
        <v>1</v>
      </c>
      <c r="U766" s="247" t="s">
        <v>2</v>
      </c>
      <c r="V766" s="247">
        <v>1</v>
      </c>
      <c r="W766" s="247">
        <v>171</v>
      </c>
    </row>
    <row r="767" spans="1:23" x14ac:dyDescent="0.25">
      <c r="A767" s="246">
        <v>45709</v>
      </c>
      <c r="B767" s="247" t="s">
        <v>247</v>
      </c>
      <c r="C767" s="98" t="s">
        <v>153</v>
      </c>
      <c r="D767" s="98"/>
      <c r="E767" s="247" t="s">
        <v>466</v>
      </c>
      <c r="F767" s="247" t="s">
        <v>45</v>
      </c>
      <c r="G767" s="247" t="s">
        <v>8</v>
      </c>
      <c r="H767" s="247" t="s">
        <v>284</v>
      </c>
      <c r="I767" s="248" t="s">
        <v>24</v>
      </c>
      <c r="J767" s="246">
        <v>45894</v>
      </c>
      <c r="K767" s="249">
        <v>1</v>
      </c>
      <c r="L767" s="250">
        <v>1</v>
      </c>
      <c r="M767" s="251">
        <v>287.5</v>
      </c>
      <c r="N767" s="252">
        <v>32.869999999999997</v>
      </c>
      <c r="O767" s="252">
        <v>30</v>
      </c>
      <c r="P767" s="253">
        <v>350.37</v>
      </c>
      <c r="Q767" s="247" t="s">
        <v>109</v>
      </c>
      <c r="R767" s="249" t="s">
        <v>154</v>
      </c>
      <c r="S767" s="247" t="s">
        <v>1</v>
      </c>
      <c r="T767" s="247" t="s">
        <v>2</v>
      </c>
      <c r="U767" s="247" t="s">
        <v>2</v>
      </c>
      <c r="V767" s="247">
        <v>1</v>
      </c>
      <c r="W767" s="247">
        <v>185</v>
      </c>
    </row>
    <row r="768" spans="1:23" x14ac:dyDescent="0.25">
      <c r="A768" s="246">
        <v>45709</v>
      </c>
      <c r="B768" s="247" t="s">
        <v>247</v>
      </c>
      <c r="C768" s="98" t="s">
        <v>153</v>
      </c>
      <c r="D768" s="98"/>
      <c r="E768" s="247" t="s">
        <v>466</v>
      </c>
      <c r="F768" s="247" t="s">
        <v>45</v>
      </c>
      <c r="G768" s="247" t="s">
        <v>7</v>
      </c>
      <c r="H768" s="247" t="s">
        <v>282</v>
      </c>
      <c r="I768" s="248" t="s">
        <v>23</v>
      </c>
      <c r="J768" s="246">
        <v>45880</v>
      </c>
      <c r="K768" s="249">
        <v>1</v>
      </c>
      <c r="L768" s="250">
        <v>1</v>
      </c>
      <c r="M768" s="251">
        <v>247.5</v>
      </c>
      <c r="N768" s="252">
        <v>22.480000000000004</v>
      </c>
      <c r="O768" s="252">
        <v>30</v>
      </c>
      <c r="P768" s="253">
        <v>299.98</v>
      </c>
      <c r="Q768" s="247" t="s">
        <v>109</v>
      </c>
      <c r="R768" s="249" t="s">
        <v>154</v>
      </c>
      <c r="S768" s="247" t="s">
        <v>2</v>
      </c>
      <c r="T768" s="247" t="s">
        <v>1</v>
      </c>
      <c r="U768" s="247" t="s">
        <v>2</v>
      </c>
      <c r="V768" s="247">
        <v>1</v>
      </c>
      <c r="W768" s="247">
        <v>171</v>
      </c>
    </row>
    <row r="769" spans="1:23" x14ac:dyDescent="0.25">
      <c r="A769" s="246">
        <v>45711</v>
      </c>
      <c r="B769" s="247" t="s">
        <v>196</v>
      </c>
      <c r="C769" s="98" t="s">
        <v>153</v>
      </c>
      <c r="D769" s="98" t="s">
        <v>426</v>
      </c>
      <c r="E769" s="247" t="s">
        <v>467</v>
      </c>
      <c r="F769" s="247" t="s">
        <v>47</v>
      </c>
      <c r="G769" s="247" t="s">
        <v>7</v>
      </c>
      <c r="H769" s="247" t="s">
        <v>115</v>
      </c>
      <c r="I769" s="248" t="s">
        <v>23</v>
      </c>
      <c r="J769" s="246">
        <v>45760</v>
      </c>
      <c r="K769" s="249">
        <v>1</v>
      </c>
      <c r="L769" s="250">
        <v>1</v>
      </c>
      <c r="M769" s="251">
        <v>100</v>
      </c>
      <c r="N769" s="252">
        <v>34.04</v>
      </c>
      <c r="O769" s="252">
        <v>30</v>
      </c>
      <c r="P769" s="253">
        <v>164.04</v>
      </c>
      <c r="Q769" s="247" t="s">
        <v>109</v>
      </c>
      <c r="R769" s="249" t="s">
        <v>154</v>
      </c>
      <c r="S769" s="247" t="s">
        <v>2</v>
      </c>
      <c r="T769" s="247" t="s">
        <v>1</v>
      </c>
      <c r="U769" s="247" t="s">
        <v>2</v>
      </c>
      <c r="V769" s="247">
        <v>7</v>
      </c>
      <c r="W769" s="247">
        <v>49</v>
      </c>
    </row>
    <row r="770" spans="1:23" x14ac:dyDescent="0.25">
      <c r="A770" s="246">
        <v>45711</v>
      </c>
      <c r="B770" s="247" t="s">
        <v>196</v>
      </c>
      <c r="C770" s="98" t="s">
        <v>153</v>
      </c>
      <c r="D770" s="98" t="s">
        <v>426</v>
      </c>
      <c r="E770" s="247" t="s">
        <v>467</v>
      </c>
      <c r="F770" s="247" t="s">
        <v>47</v>
      </c>
      <c r="G770" s="247" t="s">
        <v>7</v>
      </c>
      <c r="H770" s="247" t="s">
        <v>115</v>
      </c>
      <c r="I770" s="248" t="s">
        <v>23</v>
      </c>
      <c r="J770" s="246">
        <v>45760</v>
      </c>
      <c r="K770" s="249">
        <v>1</v>
      </c>
      <c r="L770" s="250">
        <v>1</v>
      </c>
      <c r="M770" s="251">
        <v>75</v>
      </c>
      <c r="N770" s="252">
        <v>34.04</v>
      </c>
      <c r="O770" s="252">
        <v>30</v>
      </c>
      <c r="P770" s="253">
        <v>139.04</v>
      </c>
      <c r="Q770" s="247" t="s">
        <v>109</v>
      </c>
      <c r="R770" s="249" t="s">
        <v>154</v>
      </c>
      <c r="S770" s="247" t="s">
        <v>2</v>
      </c>
      <c r="T770" s="247" t="s">
        <v>1</v>
      </c>
      <c r="U770" s="247" t="s">
        <v>2</v>
      </c>
      <c r="V770" s="247">
        <v>7</v>
      </c>
      <c r="W770" s="247">
        <v>49</v>
      </c>
    </row>
    <row r="771" spans="1:23" x14ac:dyDescent="0.25">
      <c r="A771" s="246">
        <v>45711</v>
      </c>
      <c r="B771" s="247" t="s">
        <v>196</v>
      </c>
      <c r="C771" s="98" t="s">
        <v>153</v>
      </c>
      <c r="D771" s="98" t="s">
        <v>426</v>
      </c>
      <c r="E771" s="247" t="s">
        <v>467</v>
      </c>
      <c r="F771" s="247" t="s">
        <v>47</v>
      </c>
      <c r="G771" s="247" t="s">
        <v>7</v>
      </c>
      <c r="H771" s="247" t="s">
        <v>115</v>
      </c>
      <c r="I771" s="248" t="s">
        <v>23</v>
      </c>
      <c r="J771" s="246">
        <v>45760</v>
      </c>
      <c r="K771" s="249">
        <v>1</v>
      </c>
      <c r="L771" s="250">
        <v>1</v>
      </c>
      <c r="M771" s="251">
        <v>75</v>
      </c>
      <c r="N771" s="252">
        <v>34.04</v>
      </c>
      <c r="O771" s="252">
        <v>30</v>
      </c>
      <c r="P771" s="253">
        <v>139.04</v>
      </c>
      <c r="Q771" s="247" t="s">
        <v>109</v>
      </c>
      <c r="R771" s="249" t="s">
        <v>154</v>
      </c>
      <c r="S771" s="247" t="s">
        <v>2</v>
      </c>
      <c r="T771" s="247" t="s">
        <v>1</v>
      </c>
      <c r="U771" s="247" t="s">
        <v>2</v>
      </c>
      <c r="V771" s="247">
        <v>7</v>
      </c>
      <c r="W771" s="247">
        <v>49</v>
      </c>
    </row>
    <row r="772" spans="1:23" x14ac:dyDescent="0.25">
      <c r="A772" s="246">
        <v>45711</v>
      </c>
      <c r="B772" s="247" t="s">
        <v>196</v>
      </c>
      <c r="C772" s="98" t="s">
        <v>153</v>
      </c>
      <c r="D772" s="98" t="s">
        <v>426</v>
      </c>
      <c r="E772" s="247" t="s">
        <v>467</v>
      </c>
      <c r="F772" s="247" t="s">
        <v>47</v>
      </c>
      <c r="G772" s="247" t="s">
        <v>7</v>
      </c>
      <c r="H772" s="247" t="s">
        <v>115</v>
      </c>
      <c r="I772" s="248" t="s">
        <v>23</v>
      </c>
      <c r="J772" s="246">
        <v>45760</v>
      </c>
      <c r="K772" s="249">
        <v>1</v>
      </c>
      <c r="L772" s="250">
        <v>1</v>
      </c>
      <c r="M772" s="251">
        <v>100</v>
      </c>
      <c r="N772" s="252">
        <v>34.04</v>
      </c>
      <c r="O772" s="252">
        <v>30</v>
      </c>
      <c r="P772" s="253">
        <v>164.04</v>
      </c>
      <c r="Q772" s="247" t="s">
        <v>109</v>
      </c>
      <c r="R772" s="249" t="s">
        <v>154</v>
      </c>
      <c r="S772" s="247" t="s">
        <v>2</v>
      </c>
      <c r="T772" s="247" t="s">
        <v>1</v>
      </c>
      <c r="U772" s="247" t="s">
        <v>2</v>
      </c>
      <c r="V772" s="247">
        <v>7</v>
      </c>
      <c r="W772" s="247">
        <v>49</v>
      </c>
    </row>
    <row r="773" spans="1:23" x14ac:dyDescent="0.25">
      <c r="A773" s="246">
        <v>45712</v>
      </c>
      <c r="B773" s="247" t="s">
        <v>286</v>
      </c>
      <c r="C773" s="98" t="s">
        <v>108</v>
      </c>
      <c r="D773" s="98"/>
      <c r="E773" s="247"/>
      <c r="F773" s="247" t="s">
        <v>45</v>
      </c>
      <c r="G773" s="247" t="s">
        <v>7</v>
      </c>
      <c r="H773" s="247" t="s">
        <v>243</v>
      </c>
      <c r="I773" s="248" t="s">
        <v>23</v>
      </c>
      <c r="J773" s="246">
        <v>45781</v>
      </c>
      <c r="K773" s="249">
        <v>50</v>
      </c>
      <c r="L773" s="250">
        <v>50</v>
      </c>
      <c r="M773" s="251">
        <v>165</v>
      </c>
      <c r="N773" s="252">
        <v>0</v>
      </c>
      <c r="O773" s="252">
        <v>0</v>
      </c>
      <c r="P773" s="253">
        <v>8250</v>
      </c>
      <c r="Q773" s="247" t="s">
        <v>109</v>
      </c>
      <c r="R773" s="249" t="s">
        <v>195</v>
      </c>
      <c r="S773" s="247" t="s">
        <v>2</v>
      </c>
      <c r="T773" s="247" t="s">
        <v>1</v>
      </c>
      <c r="U773" s="247" t="s">
        <v>2</v>
      </c>
      <c r="V773" s="247">
        <v>7</v>
      </c>
      <c r="W773" s="247">
        <v>69</v>
      </c>
    </row>
    <row r="774" spans="1:23" x14ac:dyDescent="0.25">
      <c r="A774" s="246">
        <v>45712</v>
      </c>
      <c r="B774" s="247" t="s">
        <v>286</v>
      </c>
      <c r="C774" s="98" t="s">
        <v>108</v>
      </c>
      <c r="D774" s="98"/>
      <c r="E774" s="247"/>
      <c r="F774" s="247" t="s">
        <v>45</v>
      </c>
      <c r="G774" s="247" t="s">
        <v>8</v>
      </c>
      <c r="H774" s="247" t="s">
        <v>244</v>
      </c>
      <c r="I774" s="248" t="s">
        <v>24</v>
      </c>
      <c r="J774" s="246">
        <v>45788</v>
      </c>
      <c r="K774" s="249">
        <v>50</v>
      </c>
      <c r="L774" s="250">
        <v>50</v>
      </c>
      <c r="M774" s="251">
        <v>165</v>
      </c>
      <c r="N774" s="252">
        <v>0</v>
      </c>
      <c r="O774" s="252">
        <v>0</v>
      </c>
      <c r="P774" s="253">
        <v>8250</v>
      </c>
      <c r="Q774" s="247" t="s">
        <v>109</v>
      </c>
      <c r="R774" s="249" t="s">
        <v>195</v>
      </c>
      <c r="S774" s="247" t="s">
        <v>1</v>
      </c>
      <c r="T774" s="247" t="s">
        <v>2</v>
      </c>
      <c r="U774" s="247" t="s">
        <v>2</v>
      </c>
      <c r="V774" s="247">
        <v>7</v>
      </c>
      <c r="W774" s="247">
        <v>76</v>
      </c>
    </row>
    <row r="775" spans="1:23" x14ac:dyDescent="0.25">
      <c r="A775" s="246">
        <v>45712</v>
      </c>
      <c r="B775" s="247" t="s">
        <v>196</v>
      </c>
      <c r="C775" s="98" t="s">
        <v>153</v>
      </c>
      <c r="D775" s="98" t="s">
        <v>426</v>
      </c>
      <c r="E775" s="247" t="s">
        <v>468</v>
      </c>
      <c r="F775" s="247" t="s">
        <v>47</v>
      </c>
      <c r="G775" s="247" t="s">
        <v>7</v>
      </c>
      <c r="H775" s="247" t="s">
        <v>282</v>
      </c>
      <c r="I775" s="248" t="s">
        <v>23</v>
      </c>
      <c r="J775" s="246">
        <v>45880</v>
      </c>
      <c r="K775" s="249">
        <v>1</v>
      </c>
      <c r="L775" s="250">
        <v>1</v>
      </c>
      <c r="M775" s="251">
        <v>300</v>
      </c>
      <c r="N775" s="252">
        <v>34.04</v>
      </c>
      <c r="O775" s="252">
        <v>40</v>
      </c>
      <c r="P775" s="253">
        <v>374.04</v>
      </c>
      <c r="Q775" s="247" t="s">
        <v>109</v>
      </c>
      <c r="R775" s="249" t="s">
        <v>154</v>
      </c>
      <c r="S775" s="247" t="s">
        <v>2</v>
      </c>
      <c r="T775" s="247" t="s">
        <v>1</v>
      </c>
      <c r="U775" s="247" t="s">
        <v>2</v>
      </c>
      <c r="V775" s="247">
        <v>1</v>
      </c>
      <c r="W775" s="247">
        <v>168</v>
      </c>
    </row>
    <row r="776" spans="1:23" x14ac:dyDescent="0.25">
      <c r="A776" s="246">
        <v>45712</v>
      </c>
      <c r="B776" s="247" t="s">
        <v>196</v>
      </c>
      <c r="C776" s="98" t="s">
        <v>153</v>
      </c>
      <c r="D776" s="98" t="s">
        <v>426</v>
      </c>
      <c r="E776" s="247" t="s">
        <v>468</v>
      </c>
      <c r="F776" s="247" t="s">
        <v>47</v>
      </c>
      <c r="G776" s="247" t="s">
        <v>7</v>
      </c>
      <c r="H776" s="247" t="s">
        <v>282</v>
      </c>
      <c r="I776" s="248" t="s">
        <v>23</v>
      </c>
      <c r="J776" s="246">
        <v>45880</v>
      </c>
      <c r="K776" s="249">
        <v>1</v>
      </c>
      <c r="L776" s="250">
        <v>1</v>
      </c>
      <c r="M776" s="251">
        <v>300</v>
      </c>
      <c r="N776" s="252">
        <v>34.04</v>
      </c>
      <c r="O776" s="252">
        <v>40</v>
      </c>
      <c r="P776" s="253">
        <v>374.04</v>
      </c>
      <c r="Q776" s="247" t="s">
        <v>109</v>
      </c>
      <c r="R776" s="249" t="s">
        <v>154</v>
      </c>
      <c r="S776" s="247" t="s">
        <v>2</v>
      </c>
      <c r="T776" s="247" t="s">
        <v>1</v>
      </c>
      <c r="U776" s="247" t="s">
        <v>2</v>
      </c>
      <c r="V776" s="247">
        <v>1</v>
      </c>
      <c r="W776" s="247">
        <v>168</v>
      </c>
    </row>
    <row r="777" spans="1:23" x14ac:dyDescent="0.25">
      <c r="A777" s="246">
        <v>45713</v>
      </c>
      <c r="B777" s="247" t="s">
        <v>279</v>
      </c>
      <c r="C777" s="98" t="s">
        <v>153</v>
      </c>
      <c r="D777" s="98"/>
      <c r="E777" s="247" t="s">
        <v>469</v>
      </c>
      <c r="F777" s="247" t="s">
        <v>47</v>
      </c>
      <c r="G777" s="247" t="s">
        <v>7</v>
      </c>
      <c r="H777" s="247" t="s">
        <v>291</v>
      </c>
      <c r="I777" s="248" t="s">
        <v>300</v>
      </c>
      <c r="J777" s="246">
        <v>45780</v>
      </c>
      <c r="K777" s="249">
        <v>2</v>
      </c>
      <c r="L777" s="250">
        <v>2</v>
      </c>
      <c r="M777" s="251">
        <v>300</v>
      </c>
      <c r="N777" s="252">
        <v>0</v>
      </c>
      <c r="O777" s="252">
        <v>0</v>
      </c>
      <c r="P777" s="253">
        <v>600</v>
      </c>
      <c r="Q777" s="247" t="s">
        <v>109</v>
      </c>
      <c r="R777" s="249" t="s">
        <v>154</v>
      </c>
      <c r="S777" s="247" t="s">
        <v>1</v>
      </c>
      <c r="T777" s="247" t="s">
        <v>299</v>
      </c>
      <c r="U777" s="247" t="s">
        <v>299</v>
      </c>
      <c r="V777" s="247">
        <v>6</v>
      </c>
      <c r="W777" s="247">
        <v>67</v>
      </c>
    </row>
    <row r="778" spans="1:23" x14ac:dyDescent="0.25">
      <c r="A778" s="246">
        <v>45713</v>
      </c>
      <c r="B778" s="247" t="s">
        <v>279</v>
      </c>
      <c r="C778" s="98" t="s">
        <v>153</v>
      </c>
      <c r="D778" s="98"/>
      <c r="E778" s="247" t="s">
        <v>470</v>
      </c>
      <c r="F778" s="247" t="s">
        <v>47</v>
      </c>
      <c r="G778" s="247" t="s">
        <v>7</v>
      </c>
      <c r="H778" s="247" t="s">
        <v>290</v>
      </c>
      <c r="I778" s="248" t="s">
        <v>288</v>
      </c>
      <c r="J778" s="246">
        <v>45878</v>
      </c>
      <c r="K778" s="249">
        <v>2</v>
      </c>
      <c r="L778" s="250">
        <v>2</v>
      </c>
      <c r="M778" s="251">
        <v>240</v>
      </c>
      <c r="N778" s="252">
        <v>0</v>
      </c>
      <c r="O778" s="252">
        <v>0</v>
      </c>
      <c r="P778" s="253">
        <v>480</v>
      </c>
      <c r="Q778" s="247" t="s">
        <v>109</v>
      </c>
      <c r="R778" s="249" t="s">
        <v>154</v>
      </c>
      <c r="S778" s="247" t="s">
        <v>289</v>
      </c>
      <c r="T778" s="247" t="s">
        <v>1</v>
      </c>
      <c r="U778" s="247" t="s">
        <v>289</v>
      </c>
      <c r="V778" s="247">
        <v>6</v>
      </c>
      <c r="W778" s="247">
        <v>165</v>
      </c>
    </row>
    <row r="779" spans="1:23" x14ac:dyDescent="0.25">
      <c r="A779" s="246">
        <v>45713</v>
      </c>
      <c r="B779" s="247" t="s">
        <v>279</v>
      </c>
      <c r="C779" s="98" t="s">
        <v>153</v>
      </c>
      <c r="D779" s="98"/>
      <c r="E779" s="247" t="s">
        <v>471</v>
      </c>
      <c r="F779" s="247" t="s">
        <v>45</v>
      </c>
      <c r="G779" s="247" t="s">
        <v>7</v>
      </c>
      <c r="H779" s="247" t="s">
        <v>290</v>
      </c>
      <c r="I779" s="248" t="s">
        <v>288</v>
      </c>
      <c r="J779" s="246">
        <v>45843</v>
      </c>
      <c r="K779" s="249">
        <v>4</v>
      </c>
      <c r="L779" s="250">
        <v>4</v>
      </c>
      <c r="M779" s="251">
        <v>160</v>
      </c>
      <c r="N779" s="252">
        <v>0</v>
      </c>
      <c r="O779" s="252">
        <v>0</v>
      </c>
      <c r="P779" s="253">
        <v>640</v>
      </c>
      <c r="Q779" s="247" t="s">
        <v>109</v>
      </c>
      <c r="R779" s="249" t="s">
        <v>154</v>
      </c>
      <c r="S779" s="247" t="s">
        <v>289</v>
      </c>
      <c r="T779" s="247" t="s">
        <v>1</v>
      </c>
      <c r="U779" s="247" t="s">
        <v>289</v>
      </c>
      <c r="V779" s="247">
        <v>6</v>
      </c>
      <c r="W779" s="247">
        <v>130</v>
      </c>
    </row>
    <row r="780" spans="1:23" x14ac:dyDescent="0.25">
      <c r="A780" s="246">
        <v>45713</v>
      </c>
      <c r="B780" s="247" t="s">
        <v>279</v>
      </c>
      <c r="C780" s="98" t="s">
        <v>153</v>
      </c>
      <c r="D780" s="98"/>
      <c r="E780" s="247" t="s">
        <v>471</v>
      </c>
      <c r="F780" s="247" t="s">
        <v>45</v>
      </c>
      <c r="G780" s="247" t="s">
        <v>8</v>
      </c>
      <c r="H780" s="247" t="s">
        <v>293</v>
      </c>
      <c r="I780" s="248" t="s">
        <v>292</v>
      </c>
      <c r="J780" s="246">
        <v>45850</v>
      </c>
      <c r="K780" s="249">
        <v>4</v>
      </c>
      <c r="L780" s="250">
        <v>4</v>
      </c>
      <c r="M780" s="251">
        <v>160</v>
      </c>
      <c r="N780" s="252">
        <v>0</v>
      </c>
      <c r="O780" s="252">
        <v>0</v>
      </c>
      <c r="P780" s="253">
        <v>640</v>
      </c>
      <c r="Q780" s="247" t="s">
        <v>109</v>
      </c>
      <c r="R780" s="249" t="s">
        <v>154</v>
      </c>
      <c r="S780" s="247" t="s">
        <v>1</v>
      </c>
      <c r="T780" s="247" t="s">
        <v>289</v>
      </c>
      <c r="U780" s="247" t="s">
        <v>289</v>
      </c>
      <c r="V780" s="247">
        <v>6</v>
      </c>
      <c r="W780" s="247">
        <v>137</v>
      </c>
    </row>
    <row r="781" spans="1:23" x14ac:dyDescent="0.25">
      <c r="A781" s="246">
        <v>45713</v>
      </c>
      <c r="B781" s="247" t="s">
        <v>279</v>
      </c>
      <c r="C781" s="98" t="s">
        <v>153</v>
      </c>
      <c r="D781" s="98"/>
      <c r="E781" s="247" t="s">
        <v>472</v>
      </c>
      <c r="F781" s="247" t="s">
        <v>45</v>
      </c>
      <c r="G781" s="247" t="s">
        <v>7</v>
      </c>
      <c r="H781" s="247" t="s">
        <v>290</v>
      </c>
      <c r="I781" s="248" t="s">
        <v>288</v>
      </c>
      <c r="J781" s="246">
        <v>45878</v>
      </c>
      <c r="K781" s="249">
        <v>8</v>
      </c>
      <c r="L781" s="250">
        <v>8</v>
      </c>
      <c r="M781" s="251">
        <v>240</v>
      </c>
      <c r="N781" s="252">
        <v>0</v>
      </c>
      <c r="O781" s="252">
        <v>0</v>
      </c>
      <c r="P781" s="253">
        <v>1920</v>
      </c>
      <c r="Q781" s="247" t="s">
        <v>109</v>
      </c>
      <c r="R781" s="249" t="s">
        <v>154</v>
      </c>
      <c r="S781" s="247" t="s">
        <v>289</v>
      </c>
      <c r="T781" s="247" t="s">
        <v>1</v>
      </c>
      <c r="U781" s="247" t="s">
        <v>289</v>
      </c>
      <c r="V781" s="247">
        <v>6</v>
      </c>
      <c r="W781" s="247">
        <v>165</v>
      </c>
    </row>
    <row r="782" spans="1:23" x14ac:dyDescent="0.25">
      <c r="A782" s="246">
        <v>45713</v>
      </c>
      <c r="B782" s="247" t="s">
        <v>279</v>
      </c>
      <c r="C782" s="98" t="s">
        <v>153</v>
      </c>
      <c r="D782" s="98"/>
      <c r="E782" s="247" t="s">
        <v>472</v>
      </c>
      <c r="F782" s="247" t="s">
        <v>45</v>
      </c>
      <c r="G782" s="247" t="s">
        <v>8</v>
      </c>
      <c r="H782" s="247" t="s">
        <v>293</v>
      </c>
      <c r="I782" s="248" t="s">
        <v>292</v>
      </c>
      <c r="J782" s="246">
        <v>45885</v>
      </c>
      <c r="K782" s="249">
        <v>8</v>
      </c>
      <c r="L782" s="250">
        <v>8</v>
      </c>
      <c r="M782" s="251">
        <v>240</v>
      </c>
      <c r="N782" s="252">
        <v>0</v>
      </c>
      <c r="O782" s="252">
        <v>0</v>
      </c>
      <c r="P782" s="253">
        <v>1920</v>
      </c>
      <c r="Q782" s="247" t="s">
        <v>109</v>
      </c>
      <c r="R782" s="249" t="s">
        <v>154</v>
      </c>
      <c r="S782" s="247" t="s">
        <v>1</v>
      </c>
      <c r="T782" s="247" t="s">
        <v>289</v>
      </c>
      <c r="U782" s="247" t="s">
        <v>289</v>
      </c>
      <c r="V782" s="247">
        <v>6</v>
      </c>
      <c r="W782" s="247">
        <v>172</v>
      </c>
    </row>
    <row r="783" spans="1:23" x14ac:dyDescent="0.25">
      <c r="A783" s="246">
        <v>45714</v>
      </c>
      <c r="B783" s="247" t="s">
        <v>207</v>
      </c>
      <c r="C783" s="98" t="s">
        <v>108</v>
      </c>
      <c r="D783" s="98"/>
      <c r="E783" s="247"/>
      <c r="F783" s="247" t="s">
        <v>45</v>
      </c>
      <c r="G783" s="247" t="s">
        <v>7</v>
      </c>
      <c r="H783" s="247" t="s">
        <v>203</v>
      </c>
      <c r="I783" s="248" t="s">
        <v>23</v>
      </c>
      <c r="J783" s="246">
        <v>45765</v>
      </c>
      <c r="K783" s="249">
        <v>1</v>
      </c>
      <c r="L783" s="250">
        <v>1</v>
      </c>
      <c r="M783" s="251">
        <v>285</v>
      </c>
      <c r="N783" s="252">
        <v>0</v>
      </c>
      <c r="O783" s="252">
        <v>0</v>
      </c>
      <c r="P783" s="253">
        <v>285</v>
      </c>
      <c r="Q783" s="247" t="s">
        <v>109</v>
      </c>
      <c r="R783" s="249" t="s">
        <v>198</v>
      </c>
      <c r="S783" s="247" t="s">
        <v>2</v>
      </c>
      <c r="T783" s="247" t="s">
        <v>1</v>
      </c>
      <c r="U783" s="247" t="s">
        <v>2</v>
      </c>
      <c r="V783" s="247">
        <v>5</v>
      </c>
      <c r="W783" s="247">
        <v>51</v>
      </c>
    </row>
    <row r="784" spans="1:23" x14ac:dyDescent="0.25">
      <c r="A784" s="246">
        <v>45714</v>
      </c>
      <c r="B784" s="247" t="s">
        <v>207</v>
      </c>
      <c r="C784" s="98" t="s">
        <v>108</v>
      </c>
      <c r="D784" s="98"/>
      <c r="E784" s="247"/>
      <c r="F784" s="247" t="s">
        <v>45</v>
      </c>
      <c r="G784" s="247" t="s">
        <v>8</v>
      </c>
      <c r="H784" s="247" t="s">
        <v>345</v>
      </c>
      <c r="I784" s="248" t="s">
        <v>24</v>
      </c>
      <c r="J784" s="246">
        <v>45772</v>
      </c>
      <c r="K784" s="249">
        <v>1</v>
      </c>
      <c r="L784" s="250">
        <v>1</v>
      </c>
      <c r="M784" s="251">
        <v>285</v>
      </c>
      <c r="N784" s="252">
        <v>0</v>
      </c>
      <c r="O784" s="252">
        <v>0</v>
      </c>
      <c r="P784" s="253">
        <v>285</v>
      </c>
      <c r="Q784" s="247" t="s">
        <v>109</v>
      </c>
      <c r="R784" s="249" t="s">
        <v>198</v>
      </c>
      <c r="S784" s="247" t="s">
        <v>1</v>
      </c>
      <c r="T784" s="247" t="s">
        <v>2</v>
      </c>
      <c r="U784" s="247" t="s">
        <v>2</v>
      </c>
      <c r="V784" s="247">
        <v>5</v>
      </c>
      <c r="W784" s="247">
        <v>58</v>
      </c>
    </row>
    <row r="785" spans="1:23" x14ac:dyDescent="0.25">
      <c r="A785" s="246">
        <v>45714</v>
      </c>
      <c r="B785" s="247" t="s">
        <v>207</v>
      </c>
      <c r="C785" s="98" t="s">
        <v>108</v>
      </c>
      <c r="D785" s="98"/>
      <c r="E785" s="247"/>
      <c r="F785" s="247" t="s">
        <v>45</v>
      </c>
      <c r="G785" s="247" t="s">
        <v>7</v>
      </c>
      <c r="H785" s="247" t="s">
        <v>208</v>
      </c>
      <c r="I785" s="248" t="s">
        <v>23</v>
      </c>
      <c r="J785" s="246">
        <v>45765</v>
      </c>
      <c r="K785" s="249">
        <v>40</v>
      </c>
      <c r="L785" s="249">
        <v>40</v>
      </c>
      <c r="M785" s="251">
        <v>285</v>
      </c>
      <c r="N785" s="252">
        <v>0</v>
      </c>
      <c r="O785" s="252">
        <v>0</v>
      </c>
      <c r="P785" s="253">
        <v>11400</v>
      </c>
      <c r="Q785" s="247" t="s">
        <v>109</v>
      </c>
      <c r="R785" s="249" t="s">
        <v>198</v>
      </c>
      <c r="S785" s="247" t="s">
        <v>2</v>
      </c>
      <c r="T785" s="247" t="s">
        <v>1</v>
      </c>
      <c r="U785" s="247" t="s">
        <v>2</v>
      </c>
      <c r="V785" s="247">
        <v>5</v>
      </c>
      <c r="W785" s="247">
        <v>51</v>
      </c>
    </row>
    <row r="786" spans="1:23" x14ac:dyDescent="0.25">
      <c r="A786" s="246">
        <v>45714</v>
      </c>
      <c r="B786" s="247" t="s">
        <v>207</v>
      </c>
      <c r="C786" s="98" t="s">
        <v>108</v>
      </c>
      <c r="D786" s="98"/>
      <c r="E786" s="247"/>
      <c r="F786" s="247" t="s">
        <v>45</v>
      </c>
      <c r="G786" s="247" t="s">
        <v>8</v>
      </c>
      <c r="H786" s="247" t="s">
        <v>374</v>
      </c>
      <c r="I786" s="248" t="s">
        <v>24</v>
      </c>
      <c r="J786" s="246">
        <v>45772</v>
      </c>
      <c r="K786" s="249">
        <v>40</v>
      </c>
      <c r="L786" s="249">
        <v>40</v>
      </c>
      <c r="M786" s="251">
        <v>285</v>
      </c>
      <c r="N786" s="252">
        <v>0</v>
      </c>
      <c r="O786" s="252">
        <v>0</v>
      </c>
      <c r="P786" s="253">
        <v>11400</v>
      </c>
      <c r="Q786" s="247" t="s">
        <v>109</v>
      </c>
      <c r="R786" s="249" t="s">
        <v>198</v>
      </c>
      <c r="S786" s="247" t="s">
        <v>1</v>
      </c>
      <c r="T786" s="247" t="s">
        <v>2</v>
      </c>
      <c r="U786" s="247" t="s">
        <v>2</v>
      </c>
      <c r="V786" s="247">
        <v>5</v>
      </c>
      <c r="W786" s="247">
        <v>58</v>
      </c>
    </row>
    <row r="787" spans="1:23" x14ac:dyDescent="0.25">
      <c r="A787" s="246">
        <v>45713</v>
      </c>
      <c r="B787" s="247" t="s">
        <v>196</v>
      </c>
      <c r="C787" s="98" t="s">
        <v>153</v>
      </c>
      <c r="D787" s="98" t="s">
        <v>426</v>
      </c>
      <c r="E787" s="247" t="s">
        <v>410</v>
      </c>
      <c r="F787" s="247" t="s">
        <v>47</v>
      </c>
      <c r="G787" s="247" t="s">
        <v>7</v>
      </c>
      <c r="H787" s="247" t="s">
        <v>287</v>
      </c>
      <c r="I787" s="248" t="s">
        <v>288</v>
      </c>
      <c r="J787" s="246">
        <v>45752</v>
      </c>
      <c r="K787" s="249">
        <v>0</v>
      </c>
      <c r="L787" s="250">
        <v>0</v>
      </c>
      <c r="M787" s="251">
        <v>0</v>
      </c>
      <c r="N787" s="252">
        <v>0</v>
      </c>
      <c r="O787" s="252">
        <v>0</v>
      </c>
      <c r="P787" s="253">
        <v>0</v>
      </c>
      <c r="Q787" s="247" t="s">
        <v>473</v>
      </c>
      <c r="R787" s="249" t="s">
        <v>473</v>
      </c>
      <c r="S787" s="247" t="s">
        <v>289</v>
      </c>
      <c r="T787" s="247" t="s">
        <v>1</v>
      </c>
      <c r="U787" s="247" t="s">
        <v>289</v>
      </c>
      <c r="V787" s="247">
        <v>6</v>
      </c>
      <c r="W787" s="247">
        <v>39</v>
      </c>
    </row>
    <row r="788" spans="1:23" x14ac:dyDescent="0.25">
      <c r="A788" s="246">
        <v>45713</v>
      </c>
      <c r="B788" s="247" t="s">
        <v>196</v>
      </c>
      <c r="C788" s="98" t="s">
        <v>153</v>
      </c>
      <c r="D788" s="98" t="s">
        <v>426</v>
      </c>
      <c r="E788" s="247" t="s">
        <v>410</v>
      </c>
      <c r="F788" s="247" t="s">
        <v>47</v>
      </c>
      <c r="G788" s="247" t="s">
        <v>7</v>
      </c>
      <c r="H788" s="247" t="s">
        <v>287</v>
      </c>
      <c r="I788" s="248" t="s">
        <v>288</v>
      </c>
      <c r="J788" s="246">
        <v>45752</v>
      </c>
      <c r="K788" s="249">
        <v>0</v>
      </c>
      <c r="L788" s="250">
        <v>0</v>
      </c>
      <c r="M788" s="251">
        <v>0</v>
      </c>
      <c r="N788" s="252">
        <v>0</v>
      </c>
      <c r="O788" s="252">
        <v>0</v>
      </c>
      <c r="P788" s="253">
        <v>0</v>
      </c>
      <c r="Q788" s="247" t="s">
        <v>473</v>
      </c>
      <c r="R788" s="249" t="s">
        <v>473</v>
      </c>
      <c r="S788" s="247" t="s">
        <v>289</v>
      </c>
      <c r="T788" s="247" t="s">
        <v>1</v>
      </c>
      <c r="U788" s="247" t="s">
        <v>289</v>
      </c>
      <c r="V788" s="247">
        <v>6</v>
      </c>
      <c r="W788" s="247">
        <v>39</v>
      </c>
    </row>
    <row r="789" spans="1:23" x14ac:dyDescent="0.25">
      <c r="A789" s="246">
        <v>45714</v>
      </c>
      <c r="B789" s="247" t="s">
        <v>247</v>
      </c>
      <c r="C789" s="98" t="s">
        <v>153</v>
      </c>
      <c r="D789" s="98"/>
      <c r="E789" s="247" t="s">
        <v>474</v>
      </c>
      <c r="F789" s="247" t="s">
        <v>47</v>
      </c>
      <c r="G789" s="247" t="s">
        <v>7</v>
      </c>
      <c r="H789" s="247" t="s">
        <v>282</v>
      </c>
      <c r="I789" s="248" t="s">
        <v>23</v>
      </c>
      <c r="J789" s="246">
        <v>45866</v>
      </c>
      <c r="K789" s="249">
        <v>1</v>
      </c>
      <c r="L789" s="250">
        <v>1</v>
      </c>
      <c r="M789" s="251">
        <v>230</v>
      </c>
      <c r="N789" s="252">
        <v>28.419999999999998</v>
      </c>
      <c r="O789" s="252">
        <v>30</v>
      </c>
      <c r="P789" s="253">
        <v>288.42</v>
      </c>
      <c r="Q789" s="247" t="s">
        <v>109</v>
      </c>
      <c r="R789" s="249" t="s">
        <v>154</v>
      </c>
      <c r="S789" s="247" t="s">
        <v>2</v>
      </c>
      <c r="T789" s="247" t="s">
        <v>1</v>
      </c>
      <c r="U789" s="247" t="s">
        <v>2</v>
      </c>
      <c r="V789" s="247">
        <v>1</v>
      </c>
      <c r="W789" s="247">
        <v>152</v>
      </c>
    </row>
    <row r="790" spans="1:23" x14ac:dyDescent="0.25">
      <c r="A790" s="246">
        <v>45714</v>
      </c>
      <c r="B790" s="247" t="s">
        <v>247</v>
      </c>
      <c r="C790" s="98" t="s">
        <v>153</v>
      </c>
      <c r="D790" s="98"/>
      <c r="E790" s="247" t="s">
        <v>474</v>
      </c>
      <c r="F790" s="247" t="s">
        <v>47</v>
      </c>
      <c r="G790" s="247" t="s">
        <v>7</v>
      </c>
      <c r="H790" s="247" t="s">
        <v>282</v>
      </c>
      <c r="I790" s="248" t="s">
        <v>23</v>
      </c>
      <c r="J790" s="246">
        <v>45866</v>
      </c>
      <c r="K790" s="249">
        <v>1</v>
      </c>
      <c r="L790" s="250">
        <v>1</v>
      </c>
      <c r="M790" s="251">
        <v>230</v>
      </c>
      <c r="N790" s="252">
        <v>28.419999999999998</v>
      </c>
      <c r="O790" s="252">
        <v>30</v>
      </c>
      <c r="P790" s="253">
        <v>288.42</v>
      </c>
      <c r="Q790" s="247" t="s">
        <v>109</v>
      </c>
      <c r="R790" s="249" t="s">
        <v>154</v>
      </c>
      <c r="S790" s="247" t="s">
        <v>2</v>
      </c>
      <c r="T790" s="247" t="s">
        <v>1</v>
      </c>
      <c r="U790" s="247" t="s">
        <v>2</v>
      </c>
      <c r="V790" s="247">
        <v>1</v>
      </c>
      <c r="W790" s="247">
        <v>152</v>
      </c>
    </row>
    <row r="791" spans="1:23" x14ac:dyDescent="0.25">
      <c r="A791" s="246">
        <v>45714</v>
      </c>
      <c r="B791" s="247" t="s">
        <v>247</v>
      </c>
      <c r="C791" s="98" t="s">
        <v>153</v>
      </c>
      <c r="D791" s="98"/>
      <c r="E791" s="247" t="s">
        <v>474</v>
      </c>
      <c r="F791" s="247" t="s">
        <v>47</v>
      </c>
      <c r="G791" s="247" t="s">
        <v>7</v>
      </c>
      <c r="H791" s="247" t="s">
        <v>282</v>
      </c>
      <c r="I791" s="248" t="s">
        <v>23</v>
      </c>
      <c r="J791" s="246">
        <v>45866</v>
      </c>
      <c r="K791" s="249">
        <v>1</v>
      </c>
      <c r="L791" s="250">
        <v>1</v>
      </c>
      <c r="M791" s="251">
        <v>230</v>
      </c>
      <c r="N791" s="252">
        <v>28.419999999999998</v>
      </c>
      <c r="O791" s="252">
        <v>30</v>
      </c>
      <c r="P791" s="253">
        <v>288.42</v>
      </c>
      <c r="Q791" s="247" t="s">
        <v>109</v>
      </c>
      <c r="R791" s="249" t="s">
        <v>154</v>
      </c>
      <c r="S791" s="247" t="s">
        <v>2</v>
      </c>
      <c r="T791" s="247" t="s">
        <v>1</v>
      </c>
      <c r="U791" s="247" t="s">
        <v>2</v>
      </c>
      <c r="V791" s="247">
        <v>1</v>
      </c>
      <c r="W791" s="247">
        <v>152</v>
      </c>
    </row>
    <row r="792" spans="1:23" x14ac:dyDescent="0.25">
      <c r="A792" s="246">
        <v>45714</v>
      </c>
      <c r="B792" s="247" t="s">
        <v>247</v>
      </c>
      <c r="C792" s="98" t="s">
        <v>153</v>
      </c>
      <c r="D792" s="98"/>
      <c r="E792" s="247" t="s">
        <v>474</v>
      </c>
      <c r="F792" s="247" t="s">
        <v>47</v>
      </c>
      <c r="G792" s="247" t="s">
        <v>7</v>
      </c>
      <c r="H792" s="247" t="s">
        <v>282</v>
      </c>
      <c r="I792" s="248" t="s">
        <v>23</v>
      </c>
      <c r="J792" s="246">
        <v>45866</v>
      </c>
      <c r="K792" s="249">
        <v>1</v>
      </c>
      <c r="L792" s="250">
        <v>1</v>
      </c>
      <c r="M792" s="251">
        <v>172.5</v>
      </c>
      <c r="N792" s="252">
        <v>28.419999999999998</v>
      </c>
      <c r="O792" s="252">
        <v>30</v>
      </c>
      <c r="P792" s="253">
        <v>230.92</v>
      </c>
      <c r="Q792" s="247" t="s">
        <v>109</v>
      </c>
      <c r="R792" s="249" t="s">
        <v>154</v>
      </c>
      <c r="S792" s="247" t="s">
        <v>2</v>
      </c>
      <c r="T792" s="247" t="s">
        <v>1</v>
      </c>
      <c r="U792" s="247" t="s">
        <v>2</v>
      </c>
      <c r="V792" s="247">
        <v>1</v>
      </c>
      <c r="W792" s="247">
        <v>152</v>
      </c>
    </row>
    <row r="793" spans="1:23" x14ac:dyDescent="0.25">
      <c r="A793" s="246">
        <v>45715</v>
      </c>
      <c r="B793" s="247" t="s">
        <v>279</v>
      </c>
      <c r="C793" s="98" t="s">
        <v>153</v>
      </c>
      <c r="D793" s="98"/>
      <c r="E793" s="247" t="s">
        <v>475</v>
      </c>
      <c r="F793" s="247" t="s">
        <v>47</v>
      </c>
      <c r="G793" s="247" t="s">
        <v>7</v>
      </c>
      <c r="H793" s="247" t="s">
        <v>290</v>
      </c>
      <c r="I793" s="248" t="s">
        <v>288</v>
      </c>
      <c r="J793" s="246">
        <v>45934</v>
      </c>
      <c r="K793" s="249">
        <v>1</v>
      </c>
      <c r="L793" s="250">
        <v>1</v>
      </c>
      <c r="M793" s="251">
        <v>240</v>
      </c>
      <c r="N793" s="252">
        <v>0</v>
      </c>
      <c r="O793" s="252">
        <v>0</v>
      </c>
      <c r="P793" s="253">
        <v>240</v>
      </c>
      <c r="Q793" s="247" t="s">
        <v>109</v>
      </c>
      <c r="R793" s="249" t="s">
        <v>154</v>
      </c>
      <c r="S793" s="247" t="s">
        <v>289</v>
      </c>
      <c r="T793" s="247" t="s">
        <v>1</v>
      </c>
      <c r="U793" s="247" t="s">
        <v>289</v>
      </c>
      <c r="V793" s="247">
        <v>6</v>
      </c>
      <c r="W793" s="247">
        <v>219</v>
      </c>
    </row>
    <row r="794" spans="1:23" x14ac:dyDescent="0.25">
      <c r="A794" s="246">
        <v>45715</v>
      </c>
      <c r="B794" s="247" t="s">
        <v>152</v>
      </c>
      <c r="C794" s="98" t="s">
        <v>153</v>
      </c>
      <c r="D794" s="98"/>
      <c r="E794" s="247"/>
      <c r="F794" s="247" t="s">
        <v>47</v>
      </c>
      <c r="G794" s="247" t="s">
        <v>7</v>
      </c>
      <c r="H794" s="247" t="s">
        <v>282</v>
      </c>
      <c r="I794" s="248" t="s">
        <v>23</v>
      </c>
      <c r="J794" s="246">
        <v>45880</v>
      </c>
      <c r="K794" s="249">
        <v>6</v>
      </c>
      <c r="L794" s="250">
        <v>6</v>
      </c>
      <c r="M794" s="251">
        <v>280</v>
      </c>
      <c r="N794" s="252">
        <v>0</v>
      </c>
      <c r="O794" s="252">
        <v>0</v>
      </c>
      <c r="P794" s="253">
        <v>1680</v>
      </c>
      <c r="Q794" s="247" t="s">
        <v>109</v>
      </c>
      <c r="R794" s="249" t="s">
        <v>154</v>
      </c>
      <c r="S794" s="247" t="s">
        <v>2</v>
      </c>
      <c r="T794" s="247" t="s">
        <v>1</v>
      </c>
      <c r="U794" s="247" t="s">
        <v>2</v>
      </c>
      <c r="V794" s="247">
        <v>1</v>
      </c>
      <c r="W794" s="247">
        <v>165</v>
      </c>
    </row>
    <row r="795" spans="1:23" x14ac:dyDescent="0.25">
      <c r="A795" s="246">
        <v>45715</v>
      </c>
      <c r="B795" s="247" t="s">
        <v>152</v>
      </c>
      <c r="C795" s="98" t="s">
        <v>153</v>
      </c>
      <c r="D795" s="98"/>
      <c r="E795" s="247"/>
      <c r="F795" s="247" t="s">
        <v>47</v>
      </c>
      <c r="G795" s="247" t="s">
        <v>7</v>
      </c>
      <c r="H795" s="247" t="s">
        <v>284</v>
      </c>
      <c r="I795" s="248" t="s">
        <v>24</v>
      </c>
      <c r="J795" s="246">
        <v>45887</v>
      </c>
      <c r="K795" s="249">
        <v>6</v>
      </c>
      <c r="L795" s="250">
        <v>6</v>
      </c>
      <c r="M795" s="251">
        <v>300</v>
      </c>
      <c r="N795" s="252">
        <v>0</v>
      </c>
      <c r="O795" s="252">
        <v>0</v>
      </c>
      <c r="P795" s="253">
        <v>1800</v>
      </c>
      <c r="Q795" s="247" t="s">
        <v>109</v>
      </c>
      <c r="R795" s="249" t="s">
        <v>154</v>
      </c>
      <c r="S795" s="247" t="s">
        <v>1</v>
      </c>
      <c r="T795" s="247" t="s">
        <v>2</v>
      </c>
      <c r="U795" s="247" t="s">
        <v>2</v>
      </c>
      <c r="V795" s="247">
        <v>1</v>
      </c>
      <c r="W795" s="247">
        <v>172</v>
      </c>
    </row>
    <row r="796" spans="1:23" x14ac:dyDescent="0.25">
      <c r="A796" s="246">
        <v>45714</v>
      </c>
      <c r="B796" s="247" t="s">
        <v>196</v>
      </c>
      <c r="C796" s="98" t="s">
        <v>153</v>
      </c>
      <c r="D796" s="98" t="s">
        <v>426</v>
      </c>
      <c r="E796" s="247" t="s">
        <v>476</v>
      </c>
      <c r="F796" s="247" t="s">
        <v>47</v>
      </c>
      <c r="G796" s="247" t="s">
        <v>7</v>
      </c>
      <c r="H796" s="247" t="s">
        <v>290</v>
      </c>
      <c r="I796" s="248" t="s">
        <v>288</v>
      </c>
      <c r="J796" s="246">
        <v>45878</v>
      </c>
      <c r="K796" s="249">
        <v>1</v>
      </c>
      <c r="L796" s="250">
        <v>1</v>
      </c>
      <c r="M796" s="251">
        <v>240</v>
      </c>
      <c r="N796" s="252">
        <v>19.420000000000002</v>
      </c>
      <c r="O796" s="252">
        <v>40</v>
      </c>
      <c r="P796" s="253">
        <v>299.42</v>
      </c>
      <c r="Q796" s="247" t="s">
        <v>109</v>
      </c>
      <c r="R796" s="249" t="s">
        <v>154</v>
      </c>
      <c r="S796" s="247" t="s">
        <v>289</v>
      </c>
      <c r="T796" s="247" t="s">
        <v>1</v>
      </c>
      <c r="U796" s="247" t="s">
        <v>289</v>
      </c>
      <c r="V796" s="247">
        <v>6</v>
      </c>
      <c r="W796" s="247">
        <v>164</v>
      </c>
    </row>
    <row r="797" spans="1:23" x14ac:dyDescent="0.25">
      <c r="A797" s="246">
        <v>45714</v>
      </c>
      <c r="B797" s="247" t="s">
        <v>329</v>
      </c>
      <c r="C797" s="98" t="s">
        <v>108</v>
      </c>
      <c r="D797" s="98"/>
      <c r="E797" s="247"/>
      <c r="F797" s="247" t="s">
        <v>45</v>
      </c>
      <c r="G797" s="247" t="s">
        <v>7</v>
      </c>
      <c r="H797" s="247" t="s">
        <v>477</v>
      </c>
      <c r="I797" s="248" t="s">
        <v>288</v>
      </c>
      <c r="J797" s="246">
        <v>45877</v>
      </c>
      <c r="K797" s="249">
        <v>70</v>
      </c>
      <c r="L797" s="250">
        <v>70</v>
      </c>
      <c r="M797" s="251">
        <v>230</v>
      </c>
      <c r="N797" s="252">
        <v>0</v>
      </c>
      <c r="O797" s="252">
        <v>0</v>
      </c>
      <c r="P797" s="253">
        <v>16100</v>
      </c>
      <c r="Q797" s="247" t="s">
        <v>109</v>
      </c>
      <c r="R797" s="249" t="s">
        <v>195</v>
      </c>
      <c r="S797" s="247" t="s">
        <v>289</v>
      </c>
      <c r="T797" s="247" t="s">
        <v>1</v>
      </c>
      <c r="U797" s="247" t="s">
        <v>289</v>
      </c>
      <c r="V797" s="247">
        <v>5</v>
      </c>
      <c r="W797" s="247">
        <v>163</v>
      </c>
    </row>
    <row r="798" spans="1:23" x14ac:dyDescent="0.25">
      <c r="A798" s="246">
        <v>45714</v>
      </c>
      <c r="B798" s="247" t="s">
        <v>329</v>
      </c>
      <c r="C798" s="98" t="s">
        <v>108</v>
      </c>
      <c r="D798" s="98"/>
      <c r="E798" s="247"/>
      <c r="F798" s="247" t="s">
        <v>45</v>
      </c>
      <c r="G798" s="247" t="s">
        <v>8</v>
      </c>
      <c r="H798" s="247" t="s">
        <v>478</v>
      </c>
      <c r="I798" s="248" t="s">
        <v>292</v>
      </c>
      <c r="J798" s="246">
        <v>45884</v>
      </c>
      <c r="K798" s="249">
        <v>70</v>
      </c>
      <c r="L798" s="250">
        <v>70</v>
      </c>
      <c r="M798" s="251">
        <v>230</v>
      </c>
      <c r="N798" s="252">
        <v>0</v>
      </c>
      <c r="O798" s="252">
        <v>0</v>
      </c>
      <c r="P798" s="253">
        <v>16100</v>
      </c>
      <c r="Q798" s="247" t="s">
        <v>109</v>
      </c>
      <c r="R798" s="249" t="s">
        <v>195</v>
      </c>
      <c r="S798" s="247" t="s">
        <v>1</v>
      </c>
      <c r="T798" s="247" t="s">
        <v>289</v>
      </c>
      <c r="U798" s="247" t="s">
        <v>289</v>
      </c>
      <c r="V798" s="247">
        <v>5</v>
      </c>
      <c r="W798" s="247">
        <v>170</v>
      </c>
    </row>
    <row r="799" spans="1:23" x14ac:dyDescent="0.25">
      <c r="A799" s="246">
        <v>45714</v>
      </c>
      <c r="B799" s="247" t="s">
        <v>329</v>
      </c>
      <c r="C799" s="98" t="s">
        <v>108</v>
      </c>
      <c r="D799" s="98"/>
      <c r="E799" s="247"/>
      <c r="F799" s="247" t="s">
        <v>45</v>
      </c>
      <c r="G799" s="247" t="s">
        <v>7</v>
      </c>
      <c r="H799" s="247" t="s">
        <v>477</v>
      </c>
      <c r="I799" s="248" t="s">
        <v>288</v>
      </c>
      <c r="J799" s="246">
        <v>45884</v>
      </c>
      <c r="K799" s="249">
        <v>70</v>
      </c>
      <c r="L799" s="250">
        <v>70</v>
      </c>
      <c r="M799" s="251">
        <v>230</v>
      </c>
      <c r="N799" s="252">
        <v>0</v>
      </c>
      <c r="O799" s="252">
        <v>0</v>
      </c>
      <c r="P799" s="253">
        <v>16100</v>
      </c>
      <c r="Q799" s="247" t="s">
        <v>109</v>
      </c>
      <c r="R799" s="249" t="s">
        <v>195</v>
      </c>
      <c r="S799" s="247" t="s">
        <v>289</v>
      </c>
      <c r="T799" s="247" t="s">
        <v>1</v>
      </c>
      <c r="U799" s="247" t="s">
        <v>289</v>
      </c>
      <c r="V799" s="247">
        <v>5</v>
      </c>
      <c r="W799" s="247">
        <v>170</v>
      </c>
    </row>
    <row r="800" spans="1:23" x14ac:dyDescent="0.25">
      <c r="A800" s="246">
        <v>45714</v>
      </c>
      <c r="B800" s="247" t="s">
        <v>329</v>
      </c>
      <c r="C800" s="98" t="s">
        <v>108</v>
      </c>
      <c r="D800" s="98"/>
      <c r="E800" s="247"/>
      <c r="F800" s="247" t="s">
        <v>45</v>
      </c>
      <c r="G800" s="247" t="s">
        <v>8</v>
      </c>
      <c r="H800" s="247" t="s">
        <v>478</v>
      </c>
      <c r="I800" s="248" t="s">
        <v>292</v>
      </c>
      <c r="J800" s="246">
        <v>45891</v>
      </c>
      <c r="K800" s="249">
        <v>70</v>
      </c>
      <c r="L800" s="250">
        <v>70</v>
      </c>
      <c r="M800" s="251">
        <v>230</v>
      </c>
      <c r="N800" s="252">
        <v>0</v>
      </c>
      <c r="O800" s="252">
        <v>0</v>
      </c>
      <c r="P800" s="253">
        <v>16100</v>
      </c>
      <c r="Q800" s="247" t="s">
        <v>109</v>
      </c>
      <c r="R800" s="249" t="s">
        <v>195</v>
      </c>
      <c r="S800" s="247" t="s">
        <v>1</v>
      </c>
      <c r="T800" s="247" t="s">
        <v>289</v>
      </c>
      <c r="U800" s="247" t="s">
        <v>289</v>
      </c>
      <c r="V800" s="247">
        <v>5</v>
      </c>
      <c r="W800" s="247">
        <v>177</v>
      </c>
    </row>
    <row r="801" spans="1:23" x14ac:dyDescent="0.25">
      <c r="A801" s="246">
        <v>45714</v>
      </c>
      <c r="B801" s="247" t="s">
        <v>329</v>
      </c>
      <c r="C801" s="98" t="s">
        <v>108</v>
      </c>
      <c r="D801" s="98"/>
      <c r="E801" s="247"/>
      <c r="F801" s="247" t="s">
        <v>45</v>
      </c>
      <c r="G801" s="247" t="s">
        <v>7</v>
      </c>
      <c r="H801" s="247" t="s">
        <v>477</v>
      </c>
      <c r="I801" s="248" t="s">
        <v>288</v>
      </c>
      <c r="J801" s="246">
        <v>45891</v>
      </c>
      <c r="K801" s="249">
        <v>70</v>
      </c>
      <c r="L801" s="250">
        <v>70</v>
      </c>
      <c r="M801" s="251">
        <v>230</v>
      </c>
      <c r="N801" s="252">
        <v>0</v>
      </c>
      <c r="O801" s="252">
        <v>0</v>
      </c>
      <c r="P801" s="253">
        <v>16100</v>
      </c>
      <c r="Q801" s="247" t="s">
        <v>109</v>
      </c>
      <c r="R801" s="249" t="s">
        <v>195</v>
      </c>
      <c r="S801" s="247" t="s">
        <v>289</v>
      </c>
      <c r="T801" s="247" t="s">
        <v>1</v>
      </c>
      <c r="U801" s="247" t="s">
        <v>289</v>
      </c>
      <c r="V801" s="247">
        <v>5</v>
      </c>
      <c r="W801" s="247">
        <v>177</v>
      </c>
    </row>
    <row r="802" spans="1:23" x14ac:dyDescent="0.25">
      <c r="A802" s="246">
        <v>45714</v>
      </c>
      <c r="B802" s="247" t="s">
        <v>329</v>
      </c>
      <c r="C802" s="98" t="s">
        <v>108</v>
      </c>
      <c r="D802" s="98"/>
      <c r="E802" s="247"/>
      <c r="F802" s="247" t="s">
        <v>45</v>
      </c>
      <c r="G802" s="247" t="s">
        <v>8</v>
      </c>
      <c r="H802" s="247" t="s">
        <v>478</v>
      </c>
      <c r="I802" s="248" t="s">
        <v>292</v>
      </c>
      <c r="J802" s="246">
        <v>45898</v>
      </c>
      <c r="K802" s="249">
        <v>70</v>
      </c>
      <c r="L802" s="250">
        <v>70</v>
      </c>
      <c r="M802" s="251">
        <v>230</v>
      </c>
      <c r="N802" s="252">
        <v>0</v>
      </c>
      <c r="O802" s="252">
        <v>0</v>
      </c>
      <c r="P802" s="253">
        <v>16100</v>
      </c>
      <c r="Q802" s="247" t="s">
        <v>109</v>
      </c>
      <c r="R802" s="249" t="s">
        <v>195</v>
      </c>
      <c r="S802" s="247" t="s">
        <v>1</v>
      </c>
      <c r="T802" s="247" t="s">
        <v>289</v>
      </c>
      <c r="U802" s="247" t="s">
        <v>289</v>
      </c>
      <c r="V802" s="247">
        <v>5</v>
      </c>
      <c r="W802" s="247">
        <v>184</v>
      </c>
    </row>
    <row r="803" spans="1:23" x14ac:dyDescent="0.25">
      <c r="A803" s="246">
        <v>45714</v>
      </c>
      <c r="B803" s="247" t="s">
        <v>329</v>
      </c>
      <c r="C803" s="98" t="s">
        <v>108</v>
      </c>
      <c r="D803" s="98"/>
      <c r="E803" s="247"/>
      <c r="F803" s="247" t="s">
        <v>45</v>
      </c>
      <c r="G803" s="247" t="s">
        <v>7</v>
      </c>
      <c r="H803" s="247" t="s">
        <v>477</v>
      </c>
      <c r="I803" s="248" t="s">
        <v>288</v>
      </c>
      <c r="J803" s="246">
        <v>45898</v>
      </c>
      <c r="K803" s="249">
        <v>70</v>
      </c>
      <c r="L803" s="250">
        <v>70</v>
      </c>
      <c r="M803" s="251">
        <v>230</v>
      </c>
      <c r="N803" s="252">
        <v>0</v>
      </c>
      <c r="O803" s="252">
        <v>0</v>
      </c>
      <c r="P803" s="253">
        <v>16100</v>
      </c>
      <c r="Q803" s="247" t="s">
        <v>109</v>
      </c>
      <c r="R803" s="249" t="s">
        <v>195</v>
      </c>
      <c r="S803" s="247" t="s">
        <v>289</v>
      </c>
      <c r="T803" s="247" t="s">
        <v>1</v>
      </c>
      <c r="U803" s="247" t="s">
        <v>289</v>
      </c>
      <c r="V803" s="247">
        <v>5</v>
      </c>
      <c r="W803" s="247">
        <v>184</v>
      </c>
    </row>
    <row r="804" spans="1:23" x14ac:dyDescent="0.25">
      <c r="A804" s="246">
        <v>45714</v>
      </c>
      <c r="B804" s="247" t="s">
        <v>329</v>
      </c>
      <c r="C804" s="98" t="s">
        <v>108</v>
      </c>
      <c r="D804" s="98"/>
      <c r="E804" s="247"/>
      <c r="F804" s="247" t="s">
        <v>45</v>
      </c>
      <c r="G804" s="247" t="s">
        <v>8</v>
      </c>
      <c r="H804" s="247" t="s">
        <v>478</v>
      </c>
      <c r="I804" s="248" t="s">
        <v>292</v>
      </c>
      <c r="J804" s="246">
        <v>45905</v>
      </c>
      <c r="K804" s="249">
        <v>70</v>
      </c>
      <c r="L804" s="250">
        <v>70</v>
      </c>
      <c r="M804" s="251">
        <v>230</v>
      </c>
      <c r="N804" s="252">
        <v>0</v>
      </c>
      <c r="O804" s="252">
        <v>0</v>
      </c>
      <c r="P804" s="253">
        <v>16100</v>
      </c>
      <c r="Q804" s="247" t="s">
        <v>109</v>
      </c>
      <c r="R804" s="249" t="s">
        <v>195</v>
      </c>
      <c r="S804" s="247" t="s">
        <v>1</v>
      </c>
      <c r="T804" s="247" t="s">
        <v>289</v>
      </c>
      <c r="U804" s="247" t="s">
        <v>289</v>
      </c>
      <c r="V804" s="247">
        <v>5</v>
      </c>
      <c r="W804" s="247">
        <v>191</v>
      </c>
    </row>
    <row r="805" spans="1:23" x14ac:dyDescent="0.25">
      <c r="A805" s="246">
        <v>45715</v>
      </c>
      <c r="B805" s="247" t="s">
        <v>316</v>
      </c>
      <c r="C805" s="98" t="s">
        <v>108</v>
      </c>
      <c r="D805" s="98"/>
      <c r="E805" s="247"/>
      <c r="F805" s="247" t="s">
        <v>45</v>
      </c>
      <c r="G805" s="247" t="s">
        <v>7</v>
      </c>
      <c r="H805" s="247" t="s">
        <v>282</v>
      </c>
      <c r="I805" s="248" t="s">
        <v>479</v>
      </c>
      <c r="J805" s="246">
        <v>45856</v>
      </c>
      <c r="K805" s="249">
        <v>20</v>
      </c>
      <c r="L805" s="249">
        <v>20</v>
      </c>
      <c r="M805" s="251">
        <v>270</v>
      </c>
      <c r="N805" s="252">
        <v>0</v>
      </c>
      <c r="O805" s="252">
        <v>0</v>
      </c>
      <c r="P805" s="253">
        <v>5400</v>
      </c>
      <c r="Q805" s="247" t="s">
        <v>109</v>
      </c>
      <c r="R805" s="249" t="s">
        <v>195</v>
      </c>
      <c r="S805" s="247" t="s">
        <v>480</v>
      </c>
      <c r="T805" s="247" t="s">
        <v>1</v>
      </c>
      <c r="U805" s="247" t="s">
        <v>480</v>
      </c>
      <c r="V805" s="247">
        <v>5</v>
      </c>
      <c r="W805" s="247">
        <v>141</v>
      </c>
    </row>
    <row r="806" spans="1:23" x14ac:dyDescent="0.25">
      <c r="A806" s="246">
        <v>45715</v>
      </c>
      <c r="B806" s="247" t="s">
        <v>316</v>
      </c>
      <c r="C806" s="98" t="s">
        <v>108</v>
      </c>
      <c r="D806" s="98"/>
      <c r="E806" s="247"/>
      <c r="F806" s="247" t="s">
        <v>45</v>
      </c>
      <c r="G806" s="247" t="s">
        <v>7</v>
      </c>
      <c r="H806" s="247" t="s">
        <v>282</v>
      </c>
      <c r="I806" s="248" t="s">
        <v>479</v>
      </c>
      <c r="J806" s="246">
        <v>45863</v>
      </c>
      <c r="K806" s="249">
        <v>20</v>
      </c>
      <c r="L806" s="249">
        <v>20</v>
      </c>
      <c r="M806" s="251">
        <v>270</v>
      </c>
      <c r="N806" s="252">
        <v>0</v>
      </c>
      <c r="O806" s="252">
        <v>0</v>
      </c>
      <c r="P806" s="253">
        <v>5400</v>
      </c>
      <c r="Q806" s="247" t="s">
        <v>109</v>
      </c>
      <c r="R806" s="249" t="s">
        <v>195</v>
      </c>
      <c r="S806" s="247" t="s">
        <v>480</v>
      </c>
      <c r="T806" s="247" t="s">
        <v>1</v>
      </c>
      <c r="U806" s="247" t="s">
        <v>480</v>
      </c>
      <c r="V806" s="247">
        <v>5</v>
      </c>
      <c r="W806" s="247">
        <v>148</v>
      </c>
    </row>
    <row r="807" spans="1:23" x14ac:dyDescent="0.25">
      <c r="A807" s="246">
        <v>45715</v>
      </c>
      <c r="B807" s="247" t="s">
        <v>316</v>
      </c>
      <c r="C807" s="98" t="s">
        <v>108</v>
      </c>
      <c r="D807" s="98"/>
      <c r="E807" s="247"/>
      <c r="F807" s="247" t="s">
        <v>45</v>
      </c>
      <c r="G807" s="247" t="s">
        <v>7</v>
      </c>
      <c r="H807" s="247" t="s">
        <v>282</v>
      </c>
      <c r="I807" s="248" t="s">
        <v>479</v>
      </c>
      <c r="J807" s="246">
        <v>45870</v>
      </c>
      <c r="K807" s="249">
        <v>20</v>
      </c>
      <c r="L807" s="249">
        <v>20</v>
      </c>
      <c r="M807" s="251">
        <v>270</v>
      </c>
      <c r="N807" s="252">
        <v>0</v>
      </c>
      <c r="O807" s="252">
        <v>0</v>
      </c>
      <c r="P807" s="253">
        <v>5400</v>
      </c>
      <c r="Q807" s="247" t="s">
        <v>109</v>
      </c>
      <c r="R807" s="249" t="s">
        <v>195</v>
      </c>
      <c r="S807" s="247" t="s">
        <v>480</v>
      </c>
      <c r="T807" s="247" t="s">
        <v>1</v>
      </c>
      <c r="U807" s="247" t="s">
        <v>480</v>
      </c>
      <c r="V807" s="247">
        <v>5</v>
      </c>
      <c r="W807" s="247">
        <v>155</v>
      </c>
    </row>
    <row r="808" spans="1:23" x14ac:dyDescent="0.25">
      <c r="A808" s="246">
        <v>45715</v>
      </c>
      <c r="B808" s="247" t="s">
        <v>316</v>
      </c>
      <c r="C808" s="98" t="s">
        <v>108</v>
      </c>
      <c r="D808" s="98"/>
      <c r="E808" s="247"/>
      <c r="F808" s="247" t="s">
        <v>45</v>
      </c>
      <c r="G808" s="247" t="s">
        <v>7</v>
      </c>
      <c r="H808" s="247" t="s">
        <v>282</v>
      </c>
      <c r="I808" s="248" t="s">
        <v>479</v>
      </c>
      <c r="J808" s="246">
        <v>45877</v>
      </c>
      <c r="K808" s="249">
        <v>20</v>
      </c>
      <c r="L808" s="249">
        <v>20</v>
      </c>
      <c r="M808" s="251">
        <v>270</v>
      </c>
      <c r="N808" s="252">
        <v>0</v>
      </c>
      <c r="O808" s="252">
        <v>0</v>
      </c>
      <c r="P808" s="253">
        <v>5400</v>
      </c>
      <c r="Q808" s="247" t="s">
        <v>109</v>
      </c>
      <c r="R808" s="249" t="s">
        <v>195</v>
      </c>
      <c r="S808" s="247" t="s">
        <v>480</v>
      </c>
      <c r="T808" s="247" t="s">
        <v>1</v>
      </c>
      <c r="U808" s="247" t="s">
        <v>480</v>
      </c>
      <c r="V808" s="247">
        <v>5</v>
      </c>
      <c r="W808" s="247">
        <v>162</v>
      </c>
    </row>
    <row r="809" spans="1:23" x14ac:dyDescent="0.25">
      <c r="A809" s="246">
        <v>45715</v>
      </c>
      <c r="B809" s="247" t="s">
        <v>316</v>
      </c>
      <c r="C809" s="98" t="s">
        <v>108</v>
      </c>
      <c r="D809" s="98"/>
      <c r="E809" s="247"/>
      <c r="F809" s="247" t="s">
        <v>45</v>
      </c>
      <c r="G809" s="247" t="s">
        <v>7</v>
      </c>
      <c r="H809" s="247" t="s">
        <v>282</v>
      </c>
      <c r="I809" s="248" t="s">
        <v>479</v>
      </c>
      <c r="J809" s="246">
        <v>45884</v>
      </c>
      <c r="K809" s="249">
        <v>20</v>
      </c>
      <c r="L809" s="249">
        <v>20</v>
      </c>
      <c r="M809" s="251">
        <v>270</v>
      </c>
      <c r="N809" s="252">
        <v>0</v>
      </c>
      <c r="O809" s="252">
        <v>0</v>
      </c>
      <c r="P809" s="253">
        <v>5400</v>
      </c>
      <c r="Q809" s="247" t="s">
        <v>109</v>
      </c>
      <c r="R809" s="249" t="s">
        <v>195</v>
      </c>
      <c r="S809" s="247" t="s">
        <v>480</v>
      </c>
      <c r="T809" s="247" t="s">
        <v>1</v>
      </c>
      <c r="U809" s="247" t="s">
        <v>480</v>
      </c>
      <c r="V809" s="247">
        <v>5</v>
      </c>
      <c r="W809" s="247">
        <v>169</v>
      </c>
    </row>
    <row r="810" spans="1:23" x14ac:dyDescent="0.25">
      <c r="A810" s="246">
        <v>45715</v>
      </c>
      <c r="B810" s="247" t="s">
        <v>316</v>
      </c>
      <c r="C810" s="98" t="s">
        <v>108</v>
      </c>
      <c r="D810" s="98"/>
      <c r="E810" s="247"/>
      <c r="F810" s="247" t="s">
        <v>45</v>
      </c>
      <c r="G810" s="247" t="s">
        <v>7</v>
      </c>
      <c r="H810" s="247" t="s">
        <v>282</v>
      </c>
      <c r="I810" s="248" t="s">
        <v>479</v>
      </c>
      <c r="J810" s="246">
        <v>45891</v>
      </c>
      <c r="K810" s="249">
        <v>20</v>
      </c>
      <c r="L810" s="249">
        <v>20</v>
      </c>
      <c r="M810" s="251">
        <v>270</v>
      </c>
      <c r="N810" s="252">
        <v>0</v>
      </c>
      <c r="O810" s="252">
        <v>0</v>
      </c>
      <c r="P810" s="253">
        <v>5400</v>
      </c>
      <c r="Q810" s="247" t="s">
        <v>109</v>
      </c>
      <c r="R810" s="249" t="s">
        <v>195</v>
      </c>
      <c r="S810" s="247" t="s">
        <v>480</v>
      </c>
      <c r="T810" s="247" t="s">
        <v>1</v>
      </c>
      <c r="U810" s="247" t="s">
        <v>480</v>
      </c>
      <c r="V810" s="247">
        <v>5</v>
      </c>
      <c r="W810" s="247">
        <v>176</v>
      </c>
    </row>
    <row r="811" spans="1:23" x14ac:dyDescent="0.25">
      <c r="A811" s="246">
        <v>45715</v>
      </c>
      <c r="B811" s="247" t="s">
        <v>316</v>
      </c>
      <c r="C811" s="98" t="s">
        <v>108</v>
      </c>
      <c r="D811" s="98"/>
      <c r="E811" s="247"/>
      <c r="F811" s="247" t="s">
        <v>45</v>
      </c>
      <c r="G811" s="247" t="s">
        <v>7</v>
      </c>
      <c r="H811" s="247" t="s">
        <v>282</v>
      </c>
      <c r="I811" s="248" t="s">
        <v>479</v>
      </c>
      <c r="J811" s="246">
        <v>45898</v>
      </c>
      <c r="K811" s="249">
        <v>20</v>
      </c>
      <c r="L811" s="249">
        <v>20</v>
      </c>
      <c r="M811" s="251">
        <v>270</v>
      </c>
      <c r="N811" s="252">
        <v>0</v>
      </c>
      <c r="O811" s="252">
        <v>0</v>
      </c>
      <c r="P811" s="253">
        <v>5400</v>
      </c>
      <c r="Q811" s="247" t="s">
        <v>109</v>
      </c>
      <c r="R811" s="249" t="s">
        <v>195</v>
      </c>
      <c r="S811" s="247" t="s">
        <v>480</v>
      </c>
      <c r="T811" s="247" t="s">
        <v>1</v>
      </c>
      <c r="U811" s="247" t="s">
        <v>480</v>
      </c>
      <c r="V811" s="247">
        <v>5</v>
      </c>
      <c r="W811" s="247">
        <v>183</v>
      </c>
    </row>
    <row r="812" spans="1:23" x14ac:dyDescent="0.25">
      <c r="A812" s="246">
        <v>45715</v>
      </c>
      <c r="B812" s="247" t="s">
        <v>316</v>
      </c>
      <c r="C812" s="98" t="s">
        <v>108</v>
      </c>
      <c r="D812" s="98"/>
      <c r="E812" s="247"/>
      <c r="F812" s="247" t="s">
        <v>45</v>
      </c>
      <c r="G812" s="247" t="s">
        <v>7</v>
      </c>
      <c r="H812" s="247" t="s">
        <v>282</v>
      </c>
      <c r="I812" s="248" t="s">
        <v>479</v>
      </c>
      <c r="J812" s="246">
        <v>45905</v>
      </c>
      <c r="K812" s="249">
        <v>20</v>
      </c>
      <c r="L812" s="249">
        <v>20</v>
      </c>
      <c r="M812" s="251">
        <v>270</v>
      </c>
      <c r="N812" s="252">
        <v>0</v>
      </c>
      <c r="O812" s="252">
        <v>0</v>
      </c>
      <c r="P812" s="253">
        <v>5400</v>
      </c>
      <c r="Q812" s="247" t="s">
        <v>109</v>
      </c>
      <c r="R812" s="249" t="s">
        <v>195</v>
      </c>
      <c r="S812" s="247" t="s">
        <v>480</v>
      </c>
      <c r="T812" s="247" t="s">
        <v>1</v>
      </c>
      <c r="U812" s="247" t="s">
        <v>480</v>
      </c>
      <c r="V812" s="247">
        <v>5</v>
      </c>
      <c r="W812" s="247">
        <v>190</v>
      </c>
    </row>
    <row r="813" spans="1:23" x14ac:dyDescent="0.25">
      <c r="A813" s="246">
        <v>45715</v>
      </c>
      <c r="B813" s="247" t="s">
        <v>316</v>
      </c>
      <c r="C813" s="98" t="s">
        <v>108</v>
      </c>
      <c r="D813" s="98"/>
      <c r="E813" s="247"/>
      <c r="F813" s="247" t="s">
        <v>45</v>
      </c>
      <c r="G813" s="247" t="s">
        <v>8</v>
      </c>
      <c r="H813" s="247" t="s">
        <v>284</v>
      </c>
      <c r="I813" s="248" t="s">
        <v>481</v>
      </c>
      <c r="J813" s="246">
        <v>45863</v>
      </c>
      <c r="K813" s="249">
        <v>20</v>
      </c>
      <c r="L813" s="249">
        <v>20</v>
      </c>
      <c r="M813" s="251">
        <v>270</v>
      </c>
      <c r="N813" s="252">
        <v>0</v>
      </c>
      <c r="O813" s="252">
        <v>0</v>
      </c>
      <c r="P813" s="253">
        <v>5400</v>
      </c>
      <c r="Q813" s="247" t="s">
        <v>109</v>
      </c>
      <c r="R813" s="249" t="s">
        <v>195</v>
      </c>
      <c r="S813" s="247" t="s">
        <v>1</v>
      </c>
      <c r="T813" s="247" t="s">
        <v>480</v>
      </c>
      <c r="U813" s="247" t="s">
        <v>480</v>
      </c>
      <c r="V813" s="247">
        <v>5</v>
      </c>
      <c r="W813" s="247">
        <v>148</v>
      </c>
    </row>
    <row r="814" spans="1:23" x14ac:dyDescent="0.25">
      <c r="A814" s="246">
        <v>45715</v>
      </c>
      <c r="B814" s="247" t="s">
        <v>316</v>
      </c>
      <c r="C814" s="98" t="s">
        <v>108</v>
      </c>
      <c r="D814" s="98"/>
      <c r="E814" s="247"/>
      <c r="F814" s="247" t="s">
        <v>45</v>
      </c>
      <c r="G814" s="247" t="s">
        <v>8</v>
      </c>
      <c r="H814" s="247" t="s">
        <v>284</v>
      </c>
      <c r="I814" s="248" t="s">
        <v>481</v>
      </c>
      <c r="J814" s="246">
        <v>45870</v>
      </c>
      <c r="K814" s="249">
        <v>20</v>
      </c>
      <c r="L814" s="249">
        <v>20</v>
      </c>
      <c r="M814" s="251">
        <v>270</v>
      </c>
      <c r="N814" s="252">
        <v>0</v>
      </c>
      <c r="O814" s="252">
        <v>0</v>
      </c>
      <c r="P814" s="253">
        <v>5400</v>
      </c>
      <c r="Q814" s="247" t="s">
        <v>109</v>
      </c>
      <c r="R814" s="249" t="s">
        <v>195</v>
      </c>
      <c r="S814" s="247" t="s">
        <v>1</v>
      </c>
      <c r="T814" s="247" t="s">
        <v>480</v>
      </c>
      <c r="U814" s="247" t="s">
        <v>480</v>
      </c>
      <c r="V814" s="247">
        <v>5</v>
      </c>
      <c r="W814" s="247">
        <v>155</v>
      </c>
    </row>
    <row r="815" spans="1:23" x14ac:dyDescent="0.25">
      <c r="A815" s="246">
        <v>45715</v>
      </c>
      <c r="B815" s="247" t="s">
        <v>316</v>
      </c>
      <c r="C815" s="98" t="s">
        <v>108</v>
      </c>
      <c r="D815" s="98"/>
      <c r="E815" s="247"/>
      <c r="F815" s="247" t="s">
        <v>45</v>
      </c>
      <c r="G815" s="247" t="s">
        <v>8</v>
      </c>
      <c r="H815" s="247" t="s">
        <v>284</v>
      </c>
      <c r="I815" s="248" t="s">
        <v>481</v>
      </c>
      <c r="J815" s="246">
        <v>45877</v>
      </c>
      <c r="K815" s="249">
        <v>20</v>
      </c>
      <c r="L815" s="249">
        <v>20</v>
      </c>
      <c r="M815" s="251">
        <v>270</v>
      </c>
      <c r="N815" s="252">
        <v>0</v>
      </c>
      <c r="O815" s="252">
        <v>0</v>
      </c>
      <c r="P815" s="253">
        <v>5400</v>
      </c>
      <c r="Q815" s="247" t="s">
        <v>109</v>
      </c>
      <c r="R815" s="249" t="s">
        <v>195</v>
      </c>
      <c r="S815" s="247" t="s">
        <v>1</v>
      </c>
      <c r="T815" s="247" t="s">
        <v>480</v>
      </c>
      <c r="U815" s="247" t="s">
        <v>480</v>
      </c>
      <c r="V815" s="247">
        <v>5</v>
      </c>
      <c r="W815" s="247">
        <v>162</v>
      </c>
    </row>
    <row r="816" spans="1:23" x14ac:dyDescent="0.25">
      <c r="A816" s="246">
        <v>45715</v>
      </c>
      <c r="B816" s="247" t="s">
        <v>316</v>
      </c>
      <c r="C816" s="98" t="s">
        <v>108</v>
      </c>
      <c r="D816" s="98"/>
      <c r="E816" s="247"/>
      <c r="F816" s="247" t="s">
        <v>45</v>
      </c>
      <c r="G816" s="247" t="s">
        <v>8</v>
      </c>
      <c r="H816" s="247" t="s">
        <v>284</v>
      </c>
      <c r="I816" s="248" t="s">
        <v>481</v>
      </c>
      <c r="J816" s="246">
        <v>45884</v>
      </c>
      <c r="K816" s="249">
        <v>20</v>
      </c>
      <c r="L816" s="249">
        <v>20</v>
      </c>
      <c r="M816" s="251">
        <v>270</v>
      </c>
      <c r="N816" s="252">
        <v>0</v>
      </c>
      <c r="O816" s="252">
        <v>0</v>
      </c>
      <c r="P816" s="253">
        <v>5400</v>
      </c>
      <c r="Q816" s="247" t="s">
        <v>109</v>
      </c>
      <c r="R816" s="249" t="s">
        <v>195</v>
      </c>
      <c r="S816" s="247" t="s">
        <v>1</v>
      </c>
      <c r="T816" s="247" t="s">
        <v>480</v>
      </c>
      <c r="U816" s="247" t="s">
        <v>480</v>
      </c>
      <c r="V816" s="247">
        <v>5</v>
      </c>
      <c r="W816" s="247">
        <v>169</v>
      </c>
    </row>
    <row r="817" spans="1:23" x14ac:dyDescent="0.25">
      <c r="A817" s="246">
        <v>45715</v>
      </c>
      <c r="B817" s="247" t="s">
        <v>316</v>
      </c>
      <c r="C817" s="98" t="s">
        <v>108</v>
      </c>
      <c r="D817" s="98"/>
      <c r="E817" s="247"/>
      <c r="F817" s="247" t="s">
        <v>45</v>
      </c>
      <c r="G817" s="247" t="s">
        <v>8</v>
      </c>
      <c r="H817" s="247" t="s">
        <v>284</v>
      </c>
      <c r="I817" s="248" t="s">
        <v>481</v>
      </c>
      <c r="J817" s="246">
        <v>45891</v>
      </c>
      <c r="K817" s="249">
        <v>20</v>
      </c>
      <c r="L817" s="249">
        <v>20</v>
      </c>
      <c r="M817" s="251">
        <v>270</v>
      </c>
      <c r="N817" s="252">
        <v>0</v>
      </c>
      <c r="O817" s="252">
        <v>0</v>
      </c>
      <c r="P817" s="253">
        <v>5400</v>
      </c>
      <c r="Q817" s="247" t="s">
        <v>109</v>
      </c>
      <c r="R817" s="249" t="s">
        <v>195</v>
      </c>
      <c r="S817" s="247" t="s">
        <v>1</v>
      </c>
      <c r="T817" s="247" t="s">
        <v>480</v>
      </c>
      <c r="U817" s="247" t="s">
        <v>480</v>
      </c>
      <c r="V817" s="247">
        <v>5</v>
      </c>
      <c r="W817" s="247">
        <v>176</v>
      </c>
    </row>
    <row r="818" spans="1:23" x14ac:dyDescent="0.25">
      <c r="A818" s="246">
        <v>45715</v>
      </c>
      <c r="B818" s="247" t="s">
        <v>316</v>
      </c>
      <c r="C818" s="98" t="s">
        <v>108</v>
      </c>
      <c r="D818" s="98"/>
      <c r="E818" s="247"/>
      <c r="F818" s="247" t="s">
        <v>45</v>
      </c>
      <c r="G818" s="247" t="s">
        <v>8</v>
      </c>
      <c r="H818" s="247" t="s">
        <v>284</v>
      </c>
      <c r="I818" s="248" t="s">
        <v>481</v>
      </c>
      <c r="J818" s="246">
        <v>45898</v>
      </c>
      <c r="K818" s="249">
        <v>20</v>
      </c>
      <c r="L818" s="249">
        <v>20</v>
      </c>
      <c r="M818" s="251">
        <v>270</v>
      </c>
      <c r="N818" s="252">
        <v>0</v>
      </c>
      <c r="O818" s="252">
        <v>0</v>
      </c>
      <c r="P818" s="253">
        <v>5400</v>
      </c>
      <c r="Q818" s="247" t="s">
        <v>109</v>
      </c>
      <c r="R818" s="249" t="s">
        <v>195</v>
      </c>
      <c r="S818" s="247" t="s">
        <v>1</v>
      </c>
      <c r="T818" s="247" t="s">
        <v>480</v>
      </c>
      <c r="U818" s="247" t="s">
        <v>480</v>
      </c>
      <c r="V818" s="247">
        <v>5</v>
      </c>
      <c r="W818" s="247">
        <v>183</v>
      </c>
    </row>
    <row r="819" spans="1:23" x14ac:dyDescent="0.25">
      <c r="A819" s="246">
        <v>45715</v>
      </c>
      <c r="B819" s="247" t="s">
        <v>316</v>
      </c>
      <c r="C819" s="98" t="s">
        <v>108</v>
      </c>
      <c r="D819" s="98"/>
      <c r="E819" s="247"/>
      <c r="F819" s="247" t="s">
        <v>45</v>
      </c>
      <c r="G819" s="247" t="s">
        <v>8</v>
      </c>
      <c r="H819" s="247" t="s">
        <v>284</v>
      </c>
      <c r="I819" s="248" t="s">
        <v>481</v>
      </c>
      <c r="J819" s="246">
        <v>45905</v>
      </c>
      <c r="K819" s="249">
        <v>20</v>
      </c>
      <c r="L819" s="249">
        <v>20</v>
      </c>
      <c r="M819" s="251">
        <v>270</v>
      </c>
      <c r="N819" s="252">
        <v>0</v>
      </c>
      <c r="O819" s="252">
        <v>0</v>
      </c>
      <c r="P819" s="253">
        <v>5400</v>
      </c>
      <c r="Q819" s="247" t="s">
        <v>109</v>
      </c>
      <c r="R819" s="249" t="s">
        <v>195</v>
      </c>
      <c r="S819" s="247" t="s">
        <v>1</v>
      </c>
      <c r="T819" s="247" t="s">
        <v>480</v>
      </c>
      <c r="U819" s="247" t="s">
        <v>480</v>
      </c>
      <c r="V819" s="247">
        <v>5</v>
      </c>
      <c r="W819" s="247">
        <v>190</v>
      </c>
    </row>
    <row r="820" spans="1:23" x14ac:dyDescent="0.25">
      <c r="A820" s="246">
        <v>45715</v>
      </c>
      <c r="B820" s="247" t="s">
        <v>316</v>
      </c>
      <c r="C820" s="98" t="s">
        <v>108</v>
      </c>
      <c r="D820" s="98"/>
      <c r="E820" s="247"/>
      <c r="F820" s="247" t="s">
        <v>45</v>
      </c>
      <c r="G820" s="247" t="s">
        <v>8</v>
      </c>
      <c r="H820" s="247" t="s">
        <v>284</v>
      </c>
      <c r="I820" s="248" t="s">
        <v>481</v>
      </c>
      <c r="J820" s="246">
        <v>45912</v>
      </c>
      <c r="K820" s="249">
        <v>20</v>
      </c>
      <c r="L820" s="249">
        <v>20</v>
      </c>
      <c r="M820" s="251">
        <v>270</v>
      </c>
      <c r="N820" s="252">
        <v>0</v>
      </c>
      <c r="O820" s="252">
        <v>0</v>
      </c>
      <c r="P820" s="253">
        <v>5400</v>
      </c>
      <c r="Q820" s="247" t="s">
        <v>109</v>
      </c>
      <c r="R820" s="249" t="s">
        <v>195</v>
      </c>
      <c r="S820" s="247" t="s">
        <v>1</v>
      </c>
      <c r="T820" s="247" t="s">
        <v>480</v>
      </c>
      <c r="U820" s="247" t="s">
        <v>480</v>
      </c>
      <c r="V820" s="247">
        <v>5</v>
      </c>
      <c r="W820" s="247">
        <v>197</v>
      </c>
    </row>
    <row r="821" spans="1:23" x14ac:dyDescent="0.25">
      <c r="A821" s="246">
        <v>45715</v>
      </c>
      <c r="B821" s="247" t="s">
        <v>316</v>
      </c>
      <c r="C821" s="98" t="s">
        <v>108</v>
      </c>
      <c r="D821" s="98"/>
      <c r="E821" s="247"/>
      <c r="F821" s="247" t="s">
        <v>45</v>
      </c>
      <c r="G821" s="247" t="s">
        <v>7</v>
      </c>
      <c r="H821" s="247" t="s">
        <v>477</v>
      </c>
      <c r="I821" s="248" t="s">
        <v>288</v>
      </c>
      <c r="J821" s="246">
        <v>45877</v>
      </c>
      <c r="K821" s="249">
        <v>20</v>
      </c>
      <c r="L821" s="250">
        <v>20</v>
      </c>
      <c r="M821" s="251">
        <v>215</v>
      </c>
      <c r="N821" s="252">
        <v>0</v>
      </c>
      <c r="O821" s="252">
        <v>0</v>
      </c>
      <c r="P821" s="253">
        <v>4300</v>
      </c>
      <c r="Q821" s="247" t="s">
        <v>109</v>
      </c>
      <c r="R821" s="249" t="s">
        <v>195</v>
      </c>
      <c r="S821" s="247" t="s">
        <v>289</v>
      </c>
      <c r="T821" s="247" t="s">
        <v>1</v>
      </c>
      <c r="U821" s="247" t="s">
        <v>289</v>
      </c>
      <c r="V821" s="247">
        <v>5</v>
      </c>
      <c r="W821" s="247">
        <v>162</v>
      </c>
    </row>
    <row r="822" spans="1:23" x14ac:dyDescent="0.25">
      <c r="A822" s="246">
        <v>45715</v>
      </c>
      <c r="B822" s="247" t="s">
        <v>316</v>
      </c>
      <c r="C822" s="98" t="s">
        <v>108</v>
      </c>
      <c r="D822" s="98"/>
      <c r="E822" s="247"/>
      <c r="F822" s="247" t="s">
        <v>45</v>
      </c>
      <c r="G822" s="247" t="s">
        <v>7</v>
      </c>
      <c r="H822" s="247" t="s">
        <v>477</v>
      </c>
      <c r="I822" s="248" t="s">
        <v>288</v>
      </c>
      <c r="J822" s="246">
        <v>45884</v>
      </c>
      <c r="K822" s="249">
        <v>20</v>
      </c>
      <c r="L822" s="250">
        <v>20</v>
      </c>
      <c r="M822" s="251">
        <v>215</v>
      </c>
      <c r="N822" s="252">
        <v>0</v>
      </c>
      <c r="O822" s="252">
        <v>0</v>
      </c>
      <c r="P822" s="253">
        <v>4300</v>
      </c>
      <c r="Q822" s="247" t="s">
        <v>109</v>
      </c>
      <c r="R822" s="249" t="s">
        <v>195</v>
      </c>
      <c r="S822" s="247" t="s">
        <v>289</v>
      </c>
      <c r="T822" s="247" t="s">
        <v>1</v>
      </c>
      <c r="U822" s="247" t="s">
        <v>289</v>
      </c>
      <c r="V822" s="247">
        <v>5</v>
      </c>
      <c r="W822" s="247">
        <v>169</v>
      </c>
    </row>
    <row r="823" spans="1:23" x14ac:dyDescent="0.25">
      <c r="A823" s="246">
        <v>45715</v>
      </c>
      <c r="B823" s="247" t="s">
        <v>316</v>
      </c>
      <c r="C823" s="98" t="s">
        <v>108</v>
      </c>
      <c r="D823" s="98"/>
      <c r="E823" s="247"/>
      <c r="F823" s="247" t="s">
        <v>45</v>
      </c>
      <c r="G823" s="247" t="s">
        <v>7</v>
      </c>
      <c r="H823" s="247" t="s">
        <v>477</v>
      </c>
      <c r="I823" s="248" t="s">
        <v>288</v>
      </c>
      <c r="J823" s="246">
        <v>45891</v>
      </c>
      <c r="K823" s="249">
        <v>20</v>
      </c>
      <c r="L823" s="250">
        <v>20</v>
      </c>
      <c r="M823" s="251">
        <v>215</v>
      </c>
      <c r="N823" s="252">
        <v>0</v>
      </c>
      <c r="O823" s="252">
        <v>0</v>
      </c>
      <c r="P823" s="253">
        <v>4300</v>
      </c>
      <c r="Q823" s="247" t="s">
        <v>109</v>
      </c>
      <c r="R823" s="249" t="s">
        <v>195</v>
      </c>
      <c r="S823" s="247" t="s">
        <v>289</v>
      </c>
      <c r="T823" s="247" t="s">
        <v>1</v>
      </c>
      <c r="U823" s="247" t="s">
        <v>289</v>
      </c>
      <c r="V823" s="247">
        <v>5</v>
      </c>
      <c r="W823" s="247">
        <v>176</v>
      </c>
    </row>
    <row r="824" spans="1:23" x14ac:dyDescent="0.25">
      <c r="A824" s="246">
        <v>45715</v>
      </c>
      <c r="B824" s="247" t="s">
        <v>316</v>
      </c>
      <c r="C824" s="98" t="s">
        <v>108</v>
      </c>
      <c r="D824" s="98"/>
      <c r="E824" s="247"/>
      <c r="F824" s="247" t="s">
        <v>45</v>
      </c>
      <c r="G824" s="247" t="s">
        <v>7</v>
      </c>
      <c r="H824" s="247" t="s">
        <v>477</v>
      </c>
      <c r="I824" s="248" t="s">
        <v>288</v>
      </c>
      <c r="J824" s="246">
        <v>45898</v>
      </c>
      <c r="K824" s="249">
        <v>20</v>
      </c>
      <c r="L824" s="250">
        <v>20</v>
      </c>
      <c r="M824" s="251">
        <v>215</v>
      </c>
      <c r="N824" s="252">
        <v>0</v>
      </c>
      <c r="O824" s="252">
        <v>0</v>
      </c>
      <c r="P824" s="253">
        <v>4300</v>
      </c>
      <c r="Q824" s="247" t="s">
        <v>109</v>
      </c>
      <c r="R824" s="249" t="s">
        <v>195</v>
      </c>
      <c r="S824" s="247" t="s">
        <v>289</v>
      </c>
      <c r="T824" s="247" t="s">
        <v>1</v>
      </c>
      <c r="U824" s="247" t="s">
        <v>289</v>
      </c>
      <c r="V824" s="247">
        <v>5</v>
      </c>
      <c r="W824" s="247">
        <v>183</v>
      </c>
    </row>
    <row r="825" spans="1:23" x14ac:dyDescent="0.25">
      <c r="A825" s="246">
        <v>45715</v>
      </c>
      <c r="B825" s="247" t="s">
        <v>316</v>
      </c>
      <c r="C825" s="98" t="s">
        <v>108</v>
      </c>
      <c r="D825" s="98"/>
      <c r="E825" s="247"/>
      <c r="F825" s="247" t="s">
        <v>45</v>
      </c>
      <c r="G825" s="247" t="s">
        <v>8</v>
      </c>
      <c r="H825" s="247" t="s">
        <v>478</v>
      </c>
      <c r="I825" s="248" t="s">
        <v>292</v>
      </c>
      <c r="J825" s="246">
        <v>45884</v>
      </c>
      <c r="K825" s="249">
        <v>20</v>
      </c>
      <c r="L825" s="250">
        <v>20</v>
      </c>
      <c r="M825" s="251">
        <v>215</v>
      </c>
      <c r="N825" s="252">
        <v>0</v>
      </c>
      <c r="O825" s="252">
        <v>0</v>
      </c>
      <c r="P825" s="253">
        <v>4300</v>
      </c>
      <c r="Q825" s="247" t="s">
        <v>109</v>
      </c>
      <c r="R825" s="249" t="s">
        <v>195</v>
      </c>
      <c r="S825" s="247" t="s">
        <v>1</v>
      </c>
      <c r="T825" s="247" t="s">
        <v>289</v>
      </c>
      <c r="U825" s="247" t="s">
        <v>289</v>
      </c>
      <c r="V825" s="247">
        <v>5</v>
      </c>
      <c r="W825" s="247">
        <v>169</v>
      </c>
    </row>
    <row r="826" spans="1:23" x14ac:dyDescent="0.25">
      <c r="A826" s="246">
        <v>45715</v>
      </c>
      <c r="B826" s="247" t="s">
        <v>316</v>
      </c>
      <c r="C826" s="98" t="s">
        <v>108</v>
      </c>
      <c r="D826" s="98"/>
      <c r="E826" s="247"/>
      <c r="F826" s="247" t="s">
        <v>45</v>
      </c>
      <c r="G826" s="247" t="s">
        <v>8</v>
      </c>
      <c r="H826" s="247" t="s">
        <v>478</v>
      </c>
      <c r="I826" s="248" t="s">
        <v>292</v>
      </c>
      <c r="J826" s="246">
        <v>45891</v>
      </c>
      <c r="K826" s="249">
        <v>20</v>
      </c>
      <c r="L826" s="250">
        <v>20</v>
      </c>
      <c r="M826" s="251">
        <v>215</v>
      </c>
      <c r="N826" s="252">
        <v>0</v>
      </c>
      <c r="O826" s="252">
        <v>0</v>
      </c>
      <c r="P826" s="253">
        <v>4300</v>
      </c>
      <c r="Q826" s="247" t="s">
        <v>109</v>
      </c>
      <c r="R826" s="249" t="s">
        <v>195</v>
      </c>
      <c r="S826" s="247" t="s">
        <v>1</v>
      </c>
      <c r="T826" s="247" t="s">
        <v>289</v>
      </c>
      <c r="U826" s="247" t="s">
        <v>289</v>
      </c>
      <c r="V826" s="247">
        <v>5</v>
      </c>
      <c r="W826" s="247">
        <v>176</v>
      </c>
    </row>
    <row r="827" spans="1:23" x14ac:dyDescent="0.25">
      <c r="A827" s="246">
        <v>45715</v>
      </c>
      <c r="B827" s="247" t="s">
        <v>316</v>
      </c>
      <c r="C827" s="98" t="s">
        <v>108</v>
      </c>
      <c r="D827" s="98"/>
      <c r="E827" s="247"/>
      <c r="F827" s="247" t="s">
        <v>45</v>
      </c>
      <c r="G827" s="247" t="s">
        <v>8</v>
      </c>
      <c r="H827" s="247" t="s">
        <v>478</v>
      </c>
      <c r="I827" s="248" t="s">
        <v>292</v>
      </c>
      <c r="J827" s="246">
        <v>45898</v>
      </c>
      <c r="K827" s="249">
        <v>20</v>
      </c>
      <c r="L827" s="250">
        <v>20</v>
      </c>
      <c r="M827" s="251">
        <v>215</v>
      </c>
      <c r="N827" s="252">
        <v>0</v>
      </c>
      <c r="O827" s="252">
        <v>0</v>
      </c>
      <c r="P827" s="253">
        <v>4300</v>
      </c>
      <c r="Q827" s="247" t="s">
        <v>109</v>
      </c>
      <c r="R827" s="249" t="s">
        <v>195</v>
      </c>
      <c r="S827" s="247" t="s">
        <v>1</v>
      </c>
      <c r="T827" s="247" t="s">
        <v>289</v>
      </c>
      <c r="U827" s="247" t="s">
        <v>289</v>
      </c>
      <c r="V827" s="247">
        <v>5</v>
      </c>
      <c r="W827" s="247">
        <v>183</v>
      </c>
    </row>
    <row r="828" spans="1:23" x14ac:dyDescent="0.25">
      <c r="A828" s="246">
        <v>45715</v>
      </c>
      <c r="B828" s="247" t="s">
        <v>316</v>
      </c>
      <c r="C828" s="98" t="s">
        <v>108</v>
      </c>
      <c r="D828" s="98"/>
      <c r="E828" s="247"/>
      <c r="F828" s="247" t="s">
        <v>45</v>
      </c>
      <c r="G828" s="247" t="s">
        <v>8</v>
      </c>
      <c r="H828" s="247" t="s">
        <v>478</v>
      </c>
      <c r="I828" s="248" t="s">
        <v>292</v>
      </c>
      <c r="J828" s="246">
        <v>45905</v>
      </c>
      <c r="K828" s="249">
        <v>20</v>
      </c>
      <c r="L828" s="250">
        <v>20</v>
      </c>
      <c r="M828" s="251">
        <v>215</v>
      </c>
      <c r="N828" s="252">
        <v>0</v>
      </c>
      <c r="O828" s="252">
        <v>0</v>
      </c>
      <c r="P828" s="253">
        <v>4300</v>
      </c>
      <c r="Q828" s="247" t="s">
        <v>109</v>
      </c>
      <c r="R828" s="249" t="s">
        <v>195</v>
      </c>
      <c r="S828" s="247" t="s">
        <v>1</v>
      </c>
      <c r="T828" s="247" t="s">
        <v>289</v>
      </c>
      <c r="U828" s="247" t="s">
        <v>289</v>
      </c>
      <c r="V828" s="247">
        <v>5</v>
      </c>
      <c r="W828" s="247">
        <v>190</v>
      </c>
    </row>
    <row r="829" spans="1:23" x14ac:dyDescent="0.25">
      <c r="A829" s="246">
        <v>45715</v>
      </c>
      <c r="B829" s="247" t="s">
        <v>316</v>
      </c>
      <c r="C829" s="98" t="s">
        <v>108</v>
      </c>
      <c r="D829" s="98"/>
      <c r="E829" s="247"/>
      <c r="F829" s="247" t="s">
        <v>45</v>
      </c>
      <c r="G829" s="247" t="s">
        <v>7</v>
      </c>
      <c r="H829" s="247" t="s">
        <v>319</v>
      </c>
      <c r="I829" s="248" t="s">
        <v>23</v>
      </c>
      <c r="J829" s="246">
        <v>45865</v>
      </c>
      <c r="K829" s="249">
        <v>40</v>
      </c>
      <c r="L829" s="249">
        <v>40</v>
      </c>
      <c r="M829" s="251">
        <v>225</v>
      </c>
      <c r="N829" s="252">
        <v>0</v>
      </c>
      <c r="O829" s="252">
        <v>0</v>
      </c>
      <c r="P829" s="253">
        <v>9000</v>
      </c>
      <c r="Q829" s="247" t="s">
        <v>109</v>
      </c>
      <c r="R829" s="249" t="s">
        <v>195</v>
      </c>
      <c r="S829" s="247" t="s">
        <v>2</v>
      </c>
      <c r="T829" s="247" t="s">
        <v>1</v>
      </c>
      <c r="U829" s="247" t="s">
        <v>2</v>
      </c>
      <c r="V829" s="247">
        <v>7</v>
      </c>
      <c r="W829" s="247">
        <v>150</v>
      </c>
    </row>
    <row r="830" spans="1:23" x14ac:dyDescent="0.25">
      <c r="A830" s="246">
        <v>45715</v>
      </c>
      <c r="B830" s="247" t="s">
        <v>316</v>
      </c>
      <c r="C830" s="98" t="s">
        <v>108</v>
      </c>
      <c r="D830" s="98"/>
      <c r="E830" s="247"/>
      <c r="F830" s="247" t="s">
        <v>45</v>
      </c>
      <c r="G830" s="247" t="s">
        <v>7</v>
      </c>
      <c r="H830" s="247" t="s">
        <v>319</v>
      </c>
      <c r="I830" s="248" t="s">
        <v>23</v>
      </c>
      <c r="J830" s="246">
        <v>45872</v>
      </c>
      <c r="K830" s="249">
        <v>40</v>
      </c>
      <c r="L830" s="249">
        <v>40</v>
      </c>
      <c r="M830" s="251">
        <v>225</v>
      </c>
      <c r="N830" s="252">
        <v>0</v>
      </c>
      <c r="O830" s="252">
        <v>0</v>
      </c>
      <c r="P830" s="253">
        <v>9000</v>
      </c>
      <c r="Q830" s="247" t="s">
        <v>109</v>
      </c>
      <c r="R830" s="249" t="s">
        <v>195</v>
      </c>
      <c r="S830" s="247" t="s">
        <v>2</v>
      </c>
      <c r="T830" s="247" t="s">
        <v>1</v>
      </c>
      <c r="U830" s="247" t="s">
        <v>2</v>
      </c>
      <c r="V830" s="247">
        <v>7</v>
      </c>
      <c r="W830" s="247">
        <v>157</v>
      </c>
    </row>
    <row r="831" spans="1:23" x14ac:dyDescent="0.25">
      <c r="A831" s="246">
        <v>45715</v>
      </c>
      <c r="B831" s="247" t="s">
        <v>316</v>
      </c>
      <c r="C831" s="98" t="s">
        <v>108</v>
      </c>
      <c r="D831" s="98"/>
      <c r="E831" s="247"/>
      <c r="F831" s="247" t="s">
        <v>45</v>
      </c>
      <c r="G831" s="247" t="s">
        <v>7</v>
      </c>
      <c r="H831" s="247" t="s">
        <v>319</v>
      </c>
      <c r="I831" s="248" t="s">
        <v>23</v>
      </c>
      <c r="J831" s="246">
        <v>45879</v>
      </c>
      <c r="K831" s="249">
        <v>40</v>
      </c>
      <c r="L831" s="249">
        <v>40</v>
      </c>
      <c r="M831" s="251">
        <v>225</v>
      </c>
      <c r="N831" s="252">
        <v>0</v>
      </c>
      <c r="O831" s="252">
        <v>0</v>
      </c>
      <c r="P831" s="253">
        <v>9000</v>
      </c>
      <c r="Q831" s="247" t="s">
        <v>109</v>
      </c>
      <c r="R831" s="249" t="s">
        <v>195</v>
      </c>
      <c r="S831" s="247" t="s">
        <v>2</v>
      </c>
      <c r="T831" s="247" t="s">
        <v>1</v>
      </c>
      <c r="U831" s="247" t="s">
        <v>2</v>
      </c>
      <c r="V831" s="247">
        <v>7</v>
      </c>
      <c r="W831" s="247">
        <v>164</v>
      </c>
    </row>
    <row r="832" spans="1:23" x14ac:dyDescent="0.25">
      <c r="A832" s="246">
        <v>45715</v>
      </c>
      <c r="B832" s="247" t="s">
        <v>316</v>
      </c>
      <c r="C832" s="98" t="s">
        <v>108</v>
      </c>
      <c r="D832" s="98"/>
      <c r="E832" s="247"/>
      <c r="F832" s="247" t="s">
        <v>45</v>
      </c>
      <c r="G832" s="247" t="s">
        <v>7</v>
      </c>
      <c r="H832" s="247" t="s">
        <v>319</v>
      </c>
      <c r="I832" s="248" t="s">
        <v>23</v>
      </c>
      <c r="J832" s="246">
        <v>45886</v>
      </c>
      <c r="K832" s="249">
        <v>40</v>
      </c>
      <c r="L832" s="249">
        <v>40</v>
      </c>
      <c r="M832" s="251">
        <v>225</v>
      </c>
      <c r="N832" s="252">
        <v>0</v>
      </c>
      <c r="O832" s="252">
        <v>0</v>
      </c>
      <c r="P832" s="253">
        <v>9000</v>
      </c>
      <c r="Q832" s="247" t="s">
        <v>109</v>
      </c>
      <c r="R832" s="249" t="s">
        <v>195</v>
      </c>
      <c r="S832" s="247" t="s">
        <v>2</v>
      </c>
      <c r="T832" s="247" t="s">
        <v>1</v>
      </c>
      <c r="U832" s="247" t="s">
        <v>2</v>
      </c>
      <c r="V832" s="247">
        <v>7</v>
      </c>
      <c r="W832" s="247">
        <v>171</v>
      </c>
    </row>
    <row r="833" spans="1:23" x14ac:dyDescent="0.25">
      <c r="A833" s="246">
        <v>45715</v>
      </c>
      <c r="B833" s="247" t="s">
        <v>316</v>
      </c>
      <c r="C833" s="98" t="s">
        <v>108</v>
      </c>
      <c r="D833" s="98"/>
      <c r="E833" s="247"/>
      <c r="F833" s="247" t="s">
        <v>45</v>
      </c>
      <c r="G833" s="247" t="s">
        <v>7</v>
      </c>
      <c r="H833" s="247" t="s">
        <v>319</v>
      </c>
      <c r="I833" s="248" t="s">
        <v>23</v>
      </c>
      <c r="J833" s="246">
        <v>45893</v>
      </c>
      <c r="K833" s="249">
        <v>40</v>
      </c>
      <c r="L833" s="249">
        <v>40</v>
      </c>
      <c r="M833" s="251">
        <v>225</v>
      </c>
      <c r="N833" s="252">
        <v>0</v>
      </c>
      <c r="O833" s="252">
        <v>0</v>
      </c>
      <c r="P833" s="253">
        <v>9000</v>
      </c>
      <c r="Q833" s="247" t="s">
        <v>109</v>
      </c>
      <c r="R833" s="249" t="s">
        <v>195</v>
      </c>
      <c r="S833" s="247" t="s">
        <v>2</v>
      </c>
      <c r="T833" s="247" t="s">
        <v>1</v>
      </c>
      <c r="U833" s="247" t="s">
        <v>2</v>
      </c>
      <c r="V833" s="247">
        <v>7</v>
      </c>
      <c r="W833" s="247">
        <v>178</v>
      </c>
    </row>
    <row r="834" spans="1:23" x14ac:dyDescent="0.25">
      <c r="A834" s="246">
        <v>45715</v>
      </c>
      <c r="B834" s="247" t="s">
        <v>316</v>
      </c>
      <c r="C834" s="98" t="s">
        <v>108</v>
      </c>
      <c r="D834" s="98"/>
      <c r="E834" s="247"/>
      <c r="F834" s="247" t="s">
        <v>45</v>
      </c>
      <c r="G834" s="247" t="s">
        <v>7</v>
      </c>
      <c r="H834" s="247" t="s">
        <v>319</v>
      </c>
      <c r="I834" s="248" t="s">
        <v>23</v>
      </c>
      <c r="J834" s="246">
        <v>45900</v>
      </c>
      <c r="K834" s="249">
        <v>40</v>
      </c>
      <c r="L834" s="249">
        <v>40</v>
      </c>
      <c r="M834" s="251">
        <v>225</v>
      </c>
      <c r="N834" s="252">
        <v>0</v>
      </c>
      <c r="O834" s="252">
        <v>0</v>
      </c>
      <c r="P834" s="253">
        <v>9000</v>
      </c>
      <c r="Q834" s="247" t="s">
        <v>109</v>
      </c>
      <c r="R834" s="249" t="s">
        <v>195</v>
      </c>
      <c r="S834" s="247" t="s">
        <v>2</v>
      </c>
      <c r="T834" s="247" t="s">
        <v>1</v>
      </c>
      <c r="U834" s="247" t="s">
        <v>2</v>
      </c>
      <c r="V834" s="247">
        <v>7</v>
      </c>
      <c r="W834" s="247">
        <v>185</v>
      </c>
    </row>
    <row r="835" spans="1:23" x14ac:dyDescent="0.25">
      <c r="A835" s="246">
        <v>45715</v>
      </c>
      <c r="B835" s="247" t="s">
        <v>316</v>
      </c>
      <c r="C835" s="98" t="s">
        <v>108</v>
      </c>
      <c r="D835" s="98"/>
      <c r="E835" s="247"/>
      <c r="F835" s="247" t="s">
        <v>45</v>
      </c>
      <c r="G835" s="247" t="s">
        <v>7</v>
      </c>
      <c r="H835" s="247" t="s">
        <v>319</v>
      </c>
      <c r="I835" s="248" t="s">
        <v>23</v>
      </c>
      <c r="J835" s="246">
        <v>45907</v>
      </c>
      <c r="K835" s="249">
        <v>40</v>
      </c>
      <c r="L835" s="249">
        <v>40</v>
      </c>
      <c r="M835" s="251">
        <v>225</v>
      </c>
      <c r="N835" s="252">
        <v>0</v>
      </c>
      <c r="O835" s="252">
        <v>0</v>
      </c>
      <c r="P835" s="253">
        <v>9000</v>
      </c>
      <c r="Q835" s="247" t="s">
        <v>109</v>
      </c>
      <c r="R835" s="249" t="s">
        <v>195</v>
      </c>
      <c r="S835" s="247" t="s">
        <v>2</v>
      </c>
      <c r="T835" s="247" t="s">
        <v>1</v>
      </c>
      <c r="U835" s="247" t="s">
        <v>2</v>
      </c>
      <c r="V835" s="247">
        <v>7</v>
      </c>
      <c r="W835" s="247">
        <v>192</v>
      </c>
    </row>
    <row r="836" spans="1:23" x14ac:dyDescent="0.25">
      <c r="A836" s="246">
        <v>45715</v>
      </c>
      <c r="B836" s="247" t="s">
        <v>316</v>
      </c>
      <c r="C836" s="98" t="s">
        <v>108</v>
      </c>
      <c r="D836" s="98"/>
      <c r="E836" s="247"/>
      <c r="F836" s="247" t="s">
        <v>45</v>
      </c>
      <c r="G836" s="247" t="s">
        <v>8</v>
      </c>
      <c r="H836" s="247" t="s">
        <v>321</v>
      </c>
      <c r="I836" s="248" t="s">
        <v>24</v>
      </c>
      <c r="J836" s="246">
        <v>45872</v>
      </c>
      <c r="K836" s="249">
        <v>40</v>
      </c>
      <c r="L836" s="249">
        <v>40</v>
      </c>
      <c r="M836" s="251">
        <v>225</v>
      </c>
      <c r="N836" s="252">
        <v>0</v>
      </c>
      <c r="O836" s="252">
        <v>0</v>
      </c>
      <c r="P836" s="253">
        <v>9000</v>
      </c>
      <c r="Q836" s="247" t="s">
        <v>109</v>
      </c>
      <c r="R836" s="249" t="s">
        <v>195</v>
      </c>
      <c r="S836" s="247" t="s">
        <v>1</v>
      </c>
      <c r="T836" s="247" t="s">
        <v>2</v>
      </c>
      <c r="U836" s="247" t="s">
        <v>2</v>
      </c>
      <c r="V836" s="247">
        <v>7</v>
      </c>
      <c r="W836" s="247">
        <v>157</v>
      </c>
    </row>
    <row r="837" spans="1:23" x14ac:dyDescent="0.25">
      <c r="A837" s="246">
        <v>45715</v>
      </c>
      <c r="B837" s="247" t="s">
        <v>316</v>
      </c>
      <c r="C837" s="98" t="s">
        <v>108</v>
      </c>
      <c r="D837" s="98"/>
      <c r="E837" s="247"/>
      <c r="F837" s="247" t="s">
        <v>45</v>
      </c>
      <c r="G837" s="247" t="s">
        <v>8</v>
      </c>
      <c r="H837" s="247" t="s">
        <v>321</v>
      </c>
      <c r="I837" s="248" t="s">
        <v>24</v>
      </c>
      <c r="J837" s="246">
        <v>45879</v>
      </c>
      <c r="K837" s="249">
        <v>40</v>
      </c>
      <c r="L837" s="249">
        <v>40</v>
      </c>
      <c r="M837" s="251">
        <v>225</v>
      </c>
      <c r="N837" s="252">
        <v>0</v>
      </c>
      <c r="O837" s="252">
        <v>0</v>
      </c>
      <c r="P837" s="253">
        <v>9000</v>
      </c>
      <c r="Q837" s="247" t="s">
        <v>109</v>
      </c>
      <c r="R837" s="249" t="s">
        <v>195</v>
      </c>
      <c r="S837" s="247" t="s">
        <v>1</v>
      </c>
      <c r="T837" s="247" t="s">
        <v>2</v>
      </c>
      <c r="U837" s="247" t="s">
        <v>2</v>
      </c>
      <c r="V837" s="247">
        <v>7</v>
      </c>
      <c r="W837" s="247">
        <v>164</v>
      </c>
    </row>
    <row r="838" spans="1:23" x14ac:dyDescent="0.25">
      <c r="A838" s="246">
        <v>45715</v>
      </c>
      <c r="B838" s="247" t="s">
        <v>316</v>
      </c>
      <c r="C838" s="98" t="s">
        <v>108</v>
      </c>
      <c r="D838" s="98"/>
      <c r="E838" s="247"/>
      <c r="F838" s="247" t="s">
        <v>45</v>
      </c>
      <c r="G838" s="247" t="s">
        <v>8</v>
      </c>
      <c r="H838" s="247" t="s">
        <v>321</v>
      </c>
      <c r="I838" s="248" t="s">
        <v>24</v>
      </c>
      <c r="J838" s="246">
        <v>45886</v>
      </c>
      <c r="K838" s="249">
        <v>40</v>
      </c>
      <c r="L838" s="249">
        <v>40</v>
      </c>
      <c r="M838" s="251">
        <v>225</v>
      </c>
      <c r="N838" s="252">
        <v>0</v>
      </c>
      <c r="O838" s="252">
        <v>0</v>
      </c>
      <c r="P838" s="253">
        <v>9000</v>
      </c>
      <c r="Q838" s="247" t="s">
        <v>109</v>
      </c>
      <c r="R838" s="249" t="s">
        <v>195</v>
      </c>
      <c r="S838" s="247" t="s">
        <v>1</v>
      </c>
      <c r="T838" s="247" t="s">
        <v>2</v>
      </c>
      <c r="U838" s="247" t="s">
        <v>2</v>
      </c>
      <c r="V838" s="247">
        <v>7</v>
      </c>
      <c r="W838" s="247">
        <v>171</v>
      </c>
    </row>
    <row r="839" spans="1:23" x14ac:dyDescent="0.25">
      <c r="A839" s="246">
        <v>45715</v>
      </c>
      <c r="B839" s="247" t="s">
        <v>316</v>
      </c>
      <c r="C839" s="98" t="s">
        <v>108</v>
      </c>
      <c r="D839" s="98"/>
      <c r="E839" s="247"/>
      <c r="F839" s="247" t="s">
        <v>45</v>
      </c>
      <c r="G839" s="247" t="s">
        <v>8</v>
      </c>
      <c r="H839" s="247" t="s">
        <v>321</v>
      </c>
      <c r="I839" s="248" t="s">
        <v>24</v>
      </c>
      <c r="J839" s="246">
        <v>45893</v>
      </c>
      <c r="K839" s="249">
        <v>40</v>
      </c>
      <c r="L839" s="249">
        <v>40</v>
      </c>
      <c r="M839" s="251">
        <v>225</v>
      </c>
      <c r="N839" s="252">
        <v>0</v>
      </c>
      <c r="O839" s="252">
        <v>0</v>
      </c>
      <c r="P839" s="253">
        <v>9000</v>
      </c>
      <c r="Q839" s="247" t="s">
        <v>109</v>
      </c>
      <c r="R839" s="249" t="s">
        <v>195</v>
      </c>
      <c r="S839" s="247" t="s">
        <v>1</v>
      </c>
      <c r="T839" s="247" t="s">
        <v>2</v>
      </c>
      <c r="U839" s="247" t="s">
        <v>2</v>
      </c>
      <c r="V839" s="247">
        <v>7</v>
      </c>
      <c r="W839" s="247">
        <v>178</v>
      </c>
    </row>
    <row r="840" spans="1:23" x14ac:dyDescent="0.25">
      <c r="A840" s="246">
        <v>45715</v>
      </c>
      <c r="B840" s="247" t="s">
        <v>316</v>
      </c>
      <c r="C840" s="98" t="s">
        <v>108</v>
      </c>
      <c r="D840" s="98"/>
      <c r="E840" s="247"/>
      <c r="F840" s="247" t="s">
        <v>45</v>
      </c>
      <c r="G840" s="247" t="s">
        <v>8</v>
      </c>
      <c r="H840" s="247" t="s">
        <v>321</v>
      </c>
      <c r="I840" s="248" t="s">
        <v>24</v>
      </c>
      <c r="J840" s="246">
        <v>45900</v>
      </c>
      <c r="K840" s="249">
        <v>40</v>
      </c>
      <c r="L840" s="249">
        <v>40</v>
      </c>
      <c r="M840" s="251">
        <v>225</v>
      </c>
      <c r="N840" s="252">
        <v>0</v>
      </c>
      <c r="O840" s="252">
        <v>0</v>
      </c>
      <c r="P840" s="253">
        <v>9000</v>
      </c>
      <c r="Q840" s="247" t="s">
        <v>109</v>
      </c>
      <c r="R840" s="249" t="s">
        <v>195</v>
      </c>
      <c r="S840" s="247" t="s">
        <v>1</v>
      </c>
      <c r="T840" s="247" t="s">
        <v>2</v>
      </c>
      <c r="U840" s="247" t="s">
        <v>2</v>
      </c>
      <c r="V840" s="247">
        <v>7</v>
      </c>
      <c r="W840" s="247">
        <v>185</v>
      </c>
    </row>
    <row r="841" spans="1:23" x14ac:dyDescent="0.25">
      <c r="A841" s="246">
        <v>45715</v>
      </c>
      <c r="B841" s="247" t="s">
        <v>316</v>
      </c>
      <c r="C841" s="98" t="s">
        <v>108</v>
      </c>
      <c r="D841" s="98"/>
      <c r="E841" s="247"/>
      <c r="F841" s="247" t="s">
        <v>45</v>
      </c>
      <c r="G841" s="247" t="s">
        <v>8</v>
      </c>
      <c r="H841" s="247" t="s">
        <v>321</v>
      </c>
      <c r="I841" s="248" t="s">
        <v>24</v>
      </c>
      <c r="J841" s="246">
        <v>45907</v>
      </c>
      <c r="K841" s="249">
        <v>40</v>
      </c>
      <c r="L841" s="249">
        <v>40</v>
      </c>
      <c r="M841" s="251">
        <v>225</v>
      </c>
      <c r="N841" s="252">
        <v>0</v>
      </c>
      <c r="O841" s="252">
        <v>0</v>
      </c>
      <c r="P841" s="253">
        <v>9000</v>
      </c>
      <c r="Q841" s="247" t="s">
        <v>109</v>
      </c>
      <c r="R841" s="249" t="s">
        <v>195</v>
      </c>
      <c r="S841" s="247" t="s">
        <v>1</v>
      </c>
      <c r="T841" s="247" t="s">
        <v>2</v>
      </c>
      <c r="U841" s="247" t="s">
        <v>2</v>
      </c>
      <c r="V841" s="247">
        <v>7</v>
      </c>
      <c r="W841" s="247">
        <v>192</v>
      </c>
    </row>
    <row r="842" spans="1:23" x14ac:dyDescent="0.25">
      <c r="A842" s="246">
        <v>45715</v>
      </c>
      <c r="B842" s="247" t="s">
        <v>316</v>
      </c>
      <c r="C842" s="98" t="s">
        <v>108</v>
      </c>
      <c r="D842" s="98"/>
      <c r="E842" s="247"/>
      <c r="F842" s="247" t="s">
        <v>45</v>
      </c>
      <c r="G842" s="247" t="s">
        <v>8</v>
      </c>
      <c r="H842" s="247" t="s">
        <v>321</v>
      </c>
      <c r="I842" s="248" t="s">
        <v>24</v>
      </c>
      <c r="J842" s="246">
        <v>45914</v>
      </c>
      <c r="K842" s="249">
        <v>40</v>
      </c>
      <c r="L842" s="249">
        <v>40</v>
      </c>
      <c r="M842" s="251">
        <v>225</v>
      </c>
      <c r="N842" s="252">
        <v>0</v>
      </c>
      <c r="O842" s="252">
        <v>0</v>
      </c>
      <c r="P842" s="253">
        <v>9000</v>
      </c>
      <c r="Q842" s="247" t="s">
        <v>109</v>
      </c>
      <c r="R842" s="249" t="s">
        <v>195</v>
      </c>
      <c r="S842" s="247" t="s">
        <v>1</v>
      </c>
      <c r="T842" s="247" t="s">
        <v>2</v>
      </c>
      <c r="U842" s="247" t="s">
        <v>2</v>
      </c>
      <c r="V842" s="247">
        <v>7</v>
      </c>
      <c r="W842" s="247">
        <v>199</v>
      </c>
    </row>
    <row r="843" spans="1:23" x14ac:dyDescent="0.25">
      <c r="A843" s="246">
        <v>45715</v>
      </c>
      <c r="B843" s="247" t="s">
        <v>316</v>
      </c>
      <c r="C843" s="98" t="s">
        <v>108</v>
      </c>
      <c r="D843" s="98"/>
      <c r="E843" s="247"/>
      <c r="F843" s="247" t="s">
        <v>45</v>
      </c>
      <c r="G843" s="247" t="s">
        <v>7</v>
      </c>
      <c r="H843" s="247" t="s">
        <v>1223</v>
      </c>
      <c r="I843" s="248" t="s">
        <v>23</v>
      </c>
      <c r="J843" s="246">
        <v>45880</v>
      </c>
      <c r="K843" s="249">
        <v>50</v>
      </c>
      <c r="L843" s="250">
        <v>50</v>
      </c>
      <c r="M843" s="251">
        <v>260</v>
      </c>
      <c r="N843" s="252">
        <v>0</v>
      </c>
      <c r="O843" s="252">
        <v>0</v>
      </c>
      <c r="P843" s="253">
        <v>13000</v>
      </c>
      <c r="Q843" s="247" t="s">
        <v>109</v>
      </c>
      <c r="R843" s="249" t="s">
        <v>195</v>
      </c>
      <c r="S843" s="247" t="s">
        <v>2</v>
      </c>
      <c r="T843" s="247" t="s">
        <v>1</v>
      </c>
      <c r="U843" s="247" t="s">
        <v>2</v>
      </c>
      <c r="V843" s="247">
        <v>1</v>
      </c>
      <c r="W843" s="247">
        <v>165</v>
      </c>
    </row>
    <row r="844" spans="1:23" x14ac:dyDescent="0.25">
      <c r="A844" s="246">
        <v>45715</v>
      </c>
      <c r="B844" s="247" t="s">
        <v>316</v>
      </c>
      <c r="C844" s="98" t="s">
        <v>108</v>
      </c>
      <c r="D844" s="98"/>
      <c r="E844" s="247"/>
      <c r="F844" s="247" t="s">
        <v>45</v>
      </c>
      <c r="G844" s="247" t="s">
        <v>7</v>
      </c>
      <c r="H844" s="247" t="s">
        <v>1223</v>
      </c>
      <c r="I844" s="248" t="s">
        <v>23</v>
      </c>
      <c r="J844" s="246">
        <v>45887</v>
      </c>
      <c r="K844" s="249">
        <v>50</v>
      </c>
      <c r="L844" s="250">
        <v>50</v>
      </c>
      <c r="M844" s="251">
        <v>260</v>
      </c>
      <c r="N844" s="252">
        <v>0</v>
      </c>
      <c r="O844" s="252">
        <v>0</v>
      </c>
      <c r="P844" s="253">
        <v>13000</v>
      </c>
      <c r="Q844" s="247" t="s">
        <v>109</v>
      </c>
      <c r="R844" s="249" t="s">
        <v>195</v>
      </c>
      <c r="S844" s="247" t="s">
        <v>2</v>
      </c>
      <c r="T844" s="247" t="s">
        <v>1</v>
      </c>
      <c r="U844" s="247" t="s">
        <v>2</v>
      </c>
      <c r="V844" s="247">
        <v>1</v>
      </c>
      <c r="W844" s="247">
        <v>172</v>
      </c>
    </row>
    <row r="845" spans="1:23" x14ac:dyDescent="0.25">
      <c r="A845" s="246">
        <v>45715</v>
      </c>
      <c r="B845" s="247" t="s">
        <v>316</v>
      </c>
      <c r="C845" s="98" t="s">
        <v>108</v>
      </c>
      <c r="D845" s="98"/>
      <c r="E845" s="247"/>
      <c r="F845" s="247" t="s">
        <v>45</v>
      </c>
      <c r="G845" s="247" t="s">
        <v>8</v>
      </c>
      <c r="H845" s="247" t="s">
        <v>1221</v>
      </c>
      <c r="I845" s="248" t="s">
        <v>24</v>
      </c>
      <c r="J845" s="246">
        <v>45887</v>
      </c>
      <c r="K845" s="249">
        <v>50</v>
      </c>
      <c r="L845" s="250">
        <v>50</v>
      </c>
      <c r="M845" s="251">
        <v>260</v>
      </c>
      <c r="N845" s="252">
        <v>0</v>
      </c>
      <c r="O845" s="252">
        <v>0</v>
      </c>
      <c r="P845" s="253">
        <v>13000</v>
      </c>
      <c r="Q845" s="247" t="s">
        <v>109</v>
      </c>
      <c r="R845" s="249" t="s">
        <v>195</v>
      </c>
      <c r="S845" s="247" t="s">
        <v>1</v>
      </c>
      <c r="T845" s="247" t="s">
        <v>2</v>
      </c>
      <c r="U845" s="247" t="s">
        <v>2</v>
      </c>
      <c r="V845" s="247">
        <v>1</v>
      </c>
      <c r="W845" s="247">
        <v>172</v>
      </c>
    </row>
    <row r="846" spans="1:23" x14ac:dyDescent="0.25">
      <c r="A846" s="246">
        <v>45715</v>
      </c>
      <c r="B846" s="247" t="s">
        <v>316</v>
      </c>
      <c r="C846" s="98" t="s">
        <v>108</v>
      </c>
      <c r="D846" s="98"/>
      <c r="E846" s="247"/>
      <c r="F846" s="247" t="s">
        <v>45</v>
      </c>
      <c r="G846" s="247" t="s">
        <v>8</v>
      </c>
      <c r="H846" s="247" t="s">
        <v>1221</v>
      </c>
      <c r="I846" s="248" t="s">
        <v>24</v>
      </c>
      <c r="J846" s="246">
        <v>45894</v>
      </c>
      <c r="K846" s="249">
        <v>50</v>
      </c>
      <c r="L846" s="250">
        <v>50</v>
      </c>
      <c r="M846" s="251">
        <v>260</v>
      </c>
      <c r="N846" s="252">
        <v>0</v>
      </c>
      <c r="O846" s="252">
        <v>0</v>
      </c>
      <c r="P846" s="253">
        <v>13000</v>
      </c>
      <c r="Q846" s="247" t="s">
        <v>109</v>
      </c>
      <c r="R846" s="249" t="s">
        <v>195</v>
      </c>
      <c r="S846" s="247" t="s">
        <v>1</v>
      </c>
      <c r="T846" s="247" t="s">
        <v>2</v>
      </c>
      <c r="U846" s="247" t="s">
        <v>2</v>
      </c>
      <c r="V846" s="247">
        <v>1</v>
      </c>
      <c r="W846" s="247">
        <v>179</v>
      </c>
    </row>
    <row r="847" spans="1:23" x14ac:dyDescent="0.25">
      <c r="A847" s="246">
        <v>45715</v>
      </c>
      <c r="B847" s="247" t="s">
        <v>279</v>
      </c>
      <c r="C847" s="98" t="s">
        <v>153</v>
      </c>
      <c r="D847" s="98"/>
      <c r="E847" s="247" t="s">
        <v>482</v>
      </c>
      <c r="F847" s="247" t="s">
        <v>45</v>
      </c>
      <c r="G847" s="247" t="s">
        <v>7</v>
      </c>
      <c r="H847" s="247" t="s">
        <v>290</v>
      </c>
      <c r="I847" s="248" t="s">
        <v>288</v>
      </c>
      <c r="J847" s="246">
        <v>45864</v>
      </c>
      <c r="K847" s="249">
        <v>4</v>
      </c>
      <c r="L847" s="250">
        <v>4</v>
      </c>
      <c r="M847" s="251">
        <v>220</v>
      </c>
      <c r="N847" s="252">
        <v>0</v>
      </c>
      <c r="O847" s="252">
        <v>0</v>
      </c>
      <c r="P847" s="253">
        <v>880</v>
      </c>
      <c r="Q847" s="247" t="s">
        <v>109</v>
      </c>
      <c r="R847" s="249" t="s">
        <v>154</v>
      </c>
      <c r="S847" s="247" t="s">
        <v>289</v>
      </c>
      <c r="T847" s="247" t="s">
        <v>1</v>
      </c>
      <c r="U847" s="247" t="s">
        <v>289</v>
      </c>
      <c r="V847" s="247">
        <v>6</v>
      </c>
      <c r="W847" s="247">
        <v>149</v>
      </c>
    </row>
    <row r="848" spans="1:23" x14ac:dyDescent="0.25">
      <c r="A848" s="246">
        <v>45715</v>
      </c>
      <c r="B848" s="247" t="s">
        <v>279</v>
      </c>
      <c r="C848" s="98" t="s">
        <v>153</v>
      </c>
      <c r="D848" s="98"/>
      <c r="E848" s="247" t="s">
        <v>482</v>
      </c>
      <c r="F848" s="247" t="s">
        <v>45</v>
      </c>
      <c r="G848" s="247" t="s">
        <v>8</v>
      </c>
      <c r="H848" s="247" t="s">
        <v>293</v>
      </c>
      <c r="I848" s="248" t="s">
        <v>292</v>
      </c>
      <c r="J848" s="246">
        <v>45871</v>
      </c>
      <c r="K848" s="249">
        <v>4</v>
      </c>
      <c r="L848" s="250">
        <v>4</v>
      </c>
      <c r="M848" s="251">
        <v>220</v>
      </c>
      <c r="N848" s="252">
        <v>0</v>
      </c>
      <c r="O848" s="252">
        <v>0</v>
      </c>
      <c r="P848" s="253">
        <v>880</v>
      </c>
      <c r="Q848" s="247" t="s">
        <v>109</v>
      </c>
      <c r="R848" s="249" t="s">
        <v>154</v>
      </c>
      <c r="S848" s="247" t="s">
        <v>1</v>
      </c>
      <c r="T848" s="247" t="s">
        <v>289</v>
      </c>
      <c r="U848" s="247" t="s">
        <v>289</v>
      </c>
      <c r="V848" s="247">
        <v>6</v>
      </c>
      <c r="W848" s="247">
        <v>156</v>
      </c>
    </row>
    <row r="849" spans="1:23" x14ac:dyDescent="0.25">
      <c r="A849" s="246">
        <v>45715</v>
      </c>
      <c r="B849" s="247" t="s">
        <v>279</v>
      </c>
      <c r="C849" s="98" t="s">
        <v>153</v>
      </c>
      <c r="D849" s="98"/>
      <c r="E849" s="247" t="s">
        <v>483</v>
      </c>
      <c r="F849" s="247" t="s">
        <v>47</v>
      </c>
      <c r="G849" s="247" t="s">
        <v>7</v>
      </c>
      <c r="H849" s="247" t="s">
        <v>345</v>
      </c>
      <c r="I849" s="248" t="s">
        <v>24</v>
      </c>
      <c r="J849" s="246">
        <v>45779</v>
      </c>
      <c r="K849" s="249">
        <v>4</v>
      </c>
      <c r="L849" s="250">
        <v>4</v>
      </c>
      <c r="M849" s="251">
        <v>220</v>
      </c>
      <c r="N849" s="252">
        <v>0</v>
      </c>
      <c r="O849" s="252">
        <v>0</v>
      </c>
      <c r="P849" s="253">
        <v>880</v>
      </c>
      <c r="Q849" s="247" t="s">
        <v>109</v>
      </c>
      <c r="R849" s="249" t="s">
        <v>154</v>
      </c>
      <c r="S849" s="247" t="s">
        <v>1</v>
      </c>
      <c r="T849" s="247" t="s">
        <v>2</v>
      </c>
      <c r="U849" s="247" t="s">
        <v>2</v>
      </c>
      <c r="V849" s="247">
        <v>5</v>
      </c>
      <c r="W849" s="247">
        <v>64</v>
      </c>
    </row>
    <row r="850" spans="1:23" x14ac:dyDescent="0.25">
      <c r="A850" s="246">
        <v>45716</v>
      </c>
      <c r="B850" s="247" t="s">
        <v>152</v>
      </c>
      <c r="C850" s="98" t="s">
        <v>153</v>
      </c>
      <c r="D850" s="98"/>
      <c r="E850" s="247"/>
      <c r="F850" s="247" t="s">
        <v>47</v>
      </c>
      <c r="G850" s="247" t="s">
        <v>7</v>
      </c>
      <c r="H850" s="247" t="s">
        <v>115</v>
      </c>
      <c r="I850" s="248" t="s">
        <v>23</v>
      </c>
      <c r="J850" s="246">
        <v>45760</v>
      </c>
      <c r="K850" s="249">
        <v>4</v>
      </c>
      <c r="L850" s="250">
        <v>4</v>
      </c>
      <c r="M850" s="251">
        <v>140</v>
      </c>
      <c r="N850" s="252">
        <v>0</v>
      </c>
      <c r="O850" s="252">
        <v>0</v>
      </c>
      <c r="P850" s="253">
        <v>560</v>
      </c>
      <c r="Q850" s="247" t="s">
        <v>109</v>
      </c>
      <c r="R850" s="249" t="s">
        <v>154</v>
      </c>
      <c r="S850" s="247" t="s">
        <v>2</v>
      </c>
      <c r="T850" s="247" t="s">
        <v>1</v>
      </c>
      <c r="U850" s="247" t="s">
        <v>2</v>
      </c>
      <c r="V850" s="247">
        <v>7</v>
      </c>
      <c r="W850" s="247">
        <v>44</v>
      </c>
    </row>
    <row r="851" spans="1:23" x14ac:dyDescent="0.25">
      <c r="A851" s="246">
        <v>45716</v>
      </c>
      <c r="B851" s="247" t="s">
        <v>152</v>
      </c>
      <c r="C851" s="98" t="s">
        <v>153</v>
      </c>
      <c r="D851" s="98"/>
      <c r="E851" s="247"/>
      <c r="F851" s="247" t="s">
        <v>47</v>
      </c>
      <c r="G851" s="247" t="s">
        <v>7</v>
      </c>
      <c r="H851" s="247" t="s">
        <v>116</v>
      </c>
      <c r="I851" s="248" t="s">
        <v>24</v>
      </c>
      <c r="J851" s="246">
        <v>45767</v>
      </c>
      <c r="K851" s="249">
        <v>4</v>
      </c>
      <c r="L851" s="250">
        <v>4</v>
      </c>
      <c r="M851" s="251">
        <v>140</v>
      </c>
      <c r="N851" s="252">
        <v>0</v>
      </c>
      <c r="O851" s="252">
        <v>0</v>
      </c>
      <c r="P851" s="253">
        <v>560</v>
      </c>
      <c r="Q851" s="247" t="s">
        <v>109</v>
      </c>
      <c r="R851" s="249" t="s">
        <v>154</v>
      </c>
      <c r="S851" s="247" t="s">
        <v>1</v>
      </c>
      <c r="T851" s="247" t="s">
        <v>2</v>
      </c>
      <c r="U851" s="247" t="s">
        <v>2</v>
      </c>
      <c r="V851" s="247">
        <v>7</v>
      </c>
      <c r="W851" s="247">
        <v>51</v>
      </c>
    </row>
    <row r="852" spans="1:23" x14ac:dyDescent="0.25">
      <c r="A852" s="246">
        <v>45715</v>
      </c>
      <c r="B852" s="247" t="s">
        <v>247</v>
      </c>
      <c r="C852" s="98" t="s">
        <v>153</v>
      </c>
      <c r="D852" s="98"/>
      <c r="E852" s="247" t="s">
        <v>484</v>
      </c>
      <c r="F852" s="247" t="s">
        <v>45</v>
      </c>
      <c r="G852" s="247" t="s">
        <v>8</v>
      </c>
      <c r="H852" s="247" t="s">
        <v>293</v>
      </c>
      <c r="I852" s="248" t="s">
        <v>292</v>
      </c>
      <c r="J852" s="246">
        <v>45892</v>
      </c>
      <c r="K852" s="249">
        <v>1</v>
      </c>
      <c r="L852" s="250">
        <v>1</v>
      </c>
      <c r="M852" s="251">
        <v>360</v>
      </c>
      <c r="N852" s="252">
        <v>32.700000000000003</v>
      </c>
      <c r="O852" s="252">
        <v>30</v>
      </c>
      <c r="P852" s="253">
        <v>422.7</v>
      </c>
      <c r="Q852" s="247" t="s">
        <v>109</v>
      </c>
      <c r="R852" s="249" t="s">
        <v>154</v>
      </c>
      <c r="S852" s="247" t="s">
        <v>1</v>
      </c>
      <c r="T852" s="247" t="s">
        <v>289</v>
      </c>
      <c r="U852" s="247" t="s">
        <v>289</v>
      </c>
      <c r="V852" s="247">
        <v>6</v>
      </c>
      <c r="W852" s="247">
        <v>177</v>
      </c>
    </row>
    <row r="853" spans="1:23" x14ac:dyDescent="0.25">
      <c r="A853" s="246">
        <v>45715</v>
      </c>
      <c r="B853" s="247" t="s">
        <v>247</v>
      </c>
      <c r="C853" s="98" t="s">
        <v>153</v>
      </c>
      <c r="D853" s="98"/>
      <c r="E853" s="247" t="s">
        <v>484</v>
      </c>
      <c r="F853" s="247" t="s">
        <v>45</v>
      </c>
      <c r="G853" s="247" t="s">
        <v>7</v>
      </c>
      <c r="H853" s="247" t="s">
        <v>290</v>
      </c>
      <c r="I853" s="248" t="s">
        <v>288</v>
      </c>
      <c r="J853" s="246">
        <v>45885</v>
      </c>
      <c r="K853" s="249">
        <v>1</v>
      </c>
      <c r="L853" s="250">
        <v>1</v>
      </c>
      <c r="M853" s="251">
        <v>290</v>
      </c>
      <c r="N853" s="252">
        <v>19.400000000000002</v>
      </c>
      <c r="O853" s="252">
        <v>30</v>
      </c>
      <c r="P853" s="253">
        <v>339.4</v>
      </c>
      <c r="Q853" s="247" t="s">
        <v>109</v>
      </c>
      <c r="R853" s="249" t="s">
        <v>154</v>
      </c>
      <c r="S853" s="247" t="s">
        <v>289</v>
      </c>
      <c r="T853" s="247" t="s">
        <v>1</v>
      </c>
      <c r="U853" s="247" t="s">
        <v>289</v>
      </c>
      <c r="V853" s="247">
        <v>6</v>
      </c>
      <c r="W853" s="247">
        <v>170</v>
      </c>
    </row>
    <row r="854" spans="1:23" x14ac:dyDescent="0.25">
      <c r="A854" s="246">
        <v>45715</v>
      </c>
      <c r="B854" s="247" t="s">
        <v>247</v>
      </c>
      <c r="C854" s="98" t="s">
        <v>153</v>
      </c>
      <c r="D854" s="98"/>
      <c r="E854" s="247" t="s">
        <v>484</v>
      </c>
      <c r="F854" s="247" t="s">
        <v>45</v>
      </c>
      <c r="G854" s="247" t="s">
        <v>8</v>
      </c>
      <c r="H854" s="247" t="s">
        <v>293</v>
      </c>
      <c r="I854" s="248" t="s">
        <v>292</v>
      </c>
      <c r="J854" s="246">
        <v>45892</v>
      </c>
      <c r="K854" s="249">
        <v>1</v>
      </c>
      <c r="L854" s="250">
        <v>1</v>
      </c>
      <c r="M854" s="251">
        <v>360</v>
      </c>
      <c r="N854" s="252">
        <v>32.700000000000003</v>
      </c>
      <c r="O854" s="252">
        <v>30</v>
      </c>
      <c r="P854" s="253">
        <v>422.7</v>
      </c>
      <c r="Q854" s="247" t="s">
        <v>109</v>
      </c>
      <c r="R854" s="249" t="s">
        <v>154</v>
      </c>
      <c r="S854" s="247" t="s">
        <v>1</v>
      </c>
      <c r="T854" s="247" t="s">
        <v>289</v>
      </c>
      <c r="U854" s="247" t="s">
        <v>289</v>
      </c>
      <c r="V854" s="247">
        <v>6</v>
      </c>
      <c r="W854" s="247">
        <v>177</v>
      </c>
    </row>
    <row r="855" spans="1:23" x14ac:dyDescent="0.25">
      <c r="A855" s="246">
        <v>45715</v>
      </c>
      <c r="B855" s="247" t="s">
        <v>247</v>
      </c>
      <c r="C855" s="98" t="s">
        <v>153</v>
      </c>
      <c r="D855" s="98"/>
      <c r="E855" s="247" t="s">
        <v>484</v>
      </c>
      <c r="F855" s="247" t="s">
        <v>45</v>
      </c>
      <c r="G855" s="247" t="s">
        <v>7</v>
      </c>
      <c r="H855" s="247" t="s">
        <v>290</v>
      </c>
      <c r="I855" s="248" t="s">
        <v>288</v>
      </c>
      <c r="J855" s="246">
        <v>45885</v>
      </c>
      <c r="K855" s="249">
        <v>1</v>
      </c>
      <c r="L855" s="250">
        <v>1</v>
      </c>
      <c r="M855" s="251">
        <v>290</v>
      </c>
      <c r="N855" s="252">
        <v>19.400000000000002</v>
      </c>
      <c r="O855" s="252">
        <v>30</v>
      </c>
      <c r="P855" s="253">
        <v>339.4</v>
      </c>
      <c r="Q855" s="247" t="s">
        <v>109</v>
      </c>
      <c r="R855" s="249" t="s">
        <v>154</v>
      </c>
      <c r="S855" s="247" t="s">
        <v>289</v>
      </c>
      <c r="T855" s="247" t="s">
        <v>1</v>
      </c>
      <c r="U855" s="247" t="s">
        <v>289</v>
      </c>
      <c r="V855" s="247">
        <v>6</v>
      </c>
      <c r="W855" s="247">
        <v>170</v>
      </c>
    </row>
    <row r="856" spans="1:23" x14ac:dyDescent="0.25">
      <c r="A856" s="246">
        <v>45715</v>
      </c>
      <c r="B856" s="247" t="s">
        <v>247</v>
      </c>
      <c r="C856" s="98" t="s">
        <v>153</v>
      </c>
      <c r="D856" s="98"/>
      <c r="E856" s="247" t="s">
        <v>484</v>
      </c>
      <c r="F856" s="247" t="s">
        <v>45</v>
      </c>
      <c r="G856" s="247" t="s">
        <v>8</v>
      </c>
      <c r="H856" s="247" t="s">
        <v>293</v>
      </c>
      <c r="I856" s="248" t="s">
        <v>292</v>
      </c>
      <c r="J856" s="246">
        <v>45892</v>
      </c>
      <c r="K856" s="249">
        <v>1</v>
      </c>
      <c r="L856" s="250">
        <v>1</v>
      </c>
      <c r="M856" s="251">
        <v>360</v>
      </c>
      <c r="N856" s="252">
        <v>32.700000000000003</v>
      </c>
      <c r="O856" s="252">
        <v>30</v>
      </c>
      <c r="P856" s="253">
        <v>422.7</v>
      </c>
      <c r="Q856" s="247" t="s">
        <v>109</v>
      </c>
      <c r="R856" s="249" t="s">
        <v>154</v>
      </c>
      <c r="S856" s="247" t="s">
        <v>1</v>
      </c>
      <c r="T856" s="247" t="s">
        <v>289</v>
      </c>
      <c r="U856" s="247" t="s">
        <v>289</v>
      </c>
      <c r="V856" s="247">
        <v>6</v>
      </c>
      <c r="W856" s="247">
        <v>177</v>
      </c>
    </row>
    <row r="857" spans="1:23" x14ac:dyDescent="0.25">
      <c r="A857" s="246">
        <v>45715</v>
      </c>
      <c r="B857" s="247" t="s">
        <v>247</v>
      </c>
      <c r="C857" s="98" t="s">
        <v>153</v>
      </c>
      <c r="D857" s="98"/>
      <c r="E857" s="247" t="s">
        <v>484</v>
      </c>
      <c r="F857" s="247" t="s">
        <v>45</v>
      </c>
      <c r="G857" s="247" t="s">
        <v>7</v>
      </c>
      <c r="H857" s="247" t="s">
        <v>290</v>
      </c>
      <c r="I857" s="248" t="s">
        <v>288</v>
      </c>
      <c r="J857" s="246">
        <v>45885</v>
      </c>
      <c r="K857" s="249">
        <v>1</v>
      </c>
      <c r="L857" s="250">
        <v>1</v>
      </c>
      <c r="M857" s="251">
        <v>290</v>
      </c>
      <c r="N857" s="252">
        <v>19.400000000000002</v>
      </c>
      <c r="O857" s="252">
        <v>30</v>
      </c>
      <c r="P857" s="253">
        <v>339.4</v>
      </c>
      <c r="Q857" s="247" t="s">
        <v>109</v>
      </c>
      <c r="R857" s="249" t="s">
        <v>154</v>
      </c>
      <c r="S857" s="247" t="s">
        <v>289</v>
      </c>
      <c r="T857" s="247" t="s">
        <v>1</v>
      </c>
      <c r="U857" s="247" t="s">
        <v>289</v>
      </c>
      <c r="V857" s="247">
        <v>6</v>
      </c>
      <c r="W857" s="247">
        <v>170</v>
      </c>
    </row>
    <row r="858" spans="1:23" x14ac:dyDescent="0.25">
      <c r="A858" s="246">
        <v>45715</v>
      </c>
      <c r="B858" s="247" t="s">
        <v>247</v>
      </c>
      <c r="C858" s="98" t="s">
        <v>153</v>
      </c>
      <c r="D858" s="98"/>
      <c r="E858" s="247" t="s">
        <v>485</v>
      </c>
      <c r="F858" s="247" t="s">
        <v>47</v>
      </c>
      <c r="G858" s="247" t="s">
        <v>7</v>
      </c>
      <c r="H858" s="247" t="s">
        <v>282</v>
      </c>
      <c r="I858" s="248" t="s">
        <v>295</v>
      </c>
      <c r="J858" s="246">
        <v>45765</v>
      </c>
      <c r="K858" s="249">
        <v>1</v>
      </c>
      <c r="L858" s="250">
        <v>1</v>
      </c>
      <c r="M858" s="251">
        <v>290</v>
      </c>
      <c r="N858" s="252">
        <v>29.8</v>
      </c>
      <c r="O858" s="252">
        <v>30</v>
      </c>
      <c r="P858" s="253">
        <v>349.8</v>
      </c>
      <c r="Q858" s="247" t="s">
        <v>109</v>
      </c>
      <c r="R858" s="249" t="s">
        <v>154</v>
      </c>
      <c r="S858" s="247" t="s">
        <v>296</v>
      </c>
      <c r="T858" s="247" t="s">
        <v>1</v>
      </c>
      <c r="U858" s="247" t="s">
        <v>296</v>
      </c>
      <c r="V858" s="247">
        <v>5</v>
      </c>
      <c r="W858" s="247">
        <v>50</v>
      </c>
    </row>
    <row r="859" spans="1:23" x14ac:dyDescent="0.25">
      <c r="A859" s="246">
        <v>45715</v>
      </c>
      <c r="B859" s="247" t="s">
        <v>247</v>
      </c>
      <c r="C859" s="98" t="s">
        <v>153</v>
      </c>
      <c r="D859" s="98"/>
      <c r="E859" s="247" t="s">
        <v>485</v>
      </c>
      <c r="F859" s="247" t="s">
        <v>47</v>
      </c>
      <c r="G859" s="247" t="s">
        <v>7</v>
      </c>
      <c r="H859" s="247" t="s">
        <v>282</v>
      </c>
      <c r="I859" s="248" t="s">
        <v>295</v>
      </c>
      <c r="J859" s="246">
        <v>45765</v>
      </c>
      <c r="K859" s="249">
        <v>1</v>
      </c>
      <c r="L859" s="250">
        <v>1</v>
      </c>
      <c r="M859" s="251">
        <v>290</v>
      </c>
      <c r="N859" s="252">
        <v>29.8</v>
      </c>
      <c r="O859" s="252">
        <v>30</v>
      </c>
      <c r="P859" s="253">
        <v>349.8</v>
      </c>
      <c r="Q859" s="247" t="s">
        <v>109</v>
      </c>
      <c r="R859" s="249" t="s">
        <v>154</v>
      </c>
      <c r="S859" s="247" t="s">
        <v>296</v>
      </c>
      <c r="T859" s="247" t="s">
        <v>1</v>
      </c>
      <c r="U859" s="247" t="s">
        <v>296</v>
      </c>
      <c r="V859" s="247">
        <v>5</v>
      </c>
      <c r="W859" s="247">
        <v>50</v>
      </c>
    </row>
    <row r="860" spans="1:23" x14ac:dyDescent="0.25">
      <c r="A860" s="246">
        <v>45715</v>
      </c>
      <c r="B860" s="247" t="s">
        <v>247</v>
      </c>
      <c r="C860" s="98" t="s">
        <v>153</v>
      </c>
      <c r="D860" s="98"/>
      <c r="E860" s="247" t="s">
        <v>484</v>
      </c>
      <c r="F860" s="247" t="s">
        <v>45</v>
      </c>
      <c r="G860" s="247" t="s">
        <v>8</v>
      </c>
      <c r="H860" s="247" t="s">
        <v>293</v>
      </c>
      <c r="I860" s="248" t="s">
        <v>292</v>
      </c>
      <c r="J860" s="246">
        <v>45892</v>
      </c>
      <c r="K860" s="249">
        <v>1</v>
      </c>
      <c r="L860" s="250">
        <v>1</v>
      </c>
      <c r="M860" s="251">
        <v>360</v>
      </c>
      <c r="N860" s="252">
        <v>32.700000000000003</v>
      </c>
      <c r="O860" s="252">
        <v>30</v>
      </c>
      <c r="P860" s="253">
        <v>422.7</v>
      </c>
      <c r="Q860" s="247" t="s">
        <v>109</v>
      </c>
      <c r="R860" s="249" t="s">
        <v>154</v>
      </c>
      <c r="S860" s="247" t="s">
        <v>1</v>
      </c>
      <c r="T860" s="247" t="s">
        <v>289</v>
      </c>
      <c r="U860" s="247" t="s">
        <v>289</v>
      </c>
      <c r="V860" s="247">
        <v>6</v>
      </c>
      <c r="W860" s="247">
        <v>177</v>
      </c>
    </row>
    <row r="861" spans="1:23" x14ac:dyDescent="0.25">
      <c r="A861" s="246">
        <v>45715</v>
      </c>
      <c r="B861" s="247" t="s">
        <v>247</v>
      </c>
      <c r="C861" s="98" t="s">
        <v>153</v>
      </c>
      <c r="D861" s="98"/>
      <c r="E861" s="247" t="s">
        <v>484</v>
      </c>
      <c r="F861" s="247" t="s">
        <v>45</v>
      </c>
      <c r="G861" s="247" t="s">
        <v>7</v>
      </c>
      <c r="H861" s="247" t="s">
        <v>290</v>
      </c>
      <c r="I861" s="248" t="s">
        <v>288</v>
      </c>
      <c r="J861" s="246">
        <v>45885</v>
      </c>
      <c r="K861" s="249">
        <v>1</v>
      </c>
      <c r="L861" s="250">
        <v>1</v>
      </c>
      <c r="M861" s="251">
        <v>290</v>
      </c>
      <c r="N861" s="252">
        <v>19.400000000000002</v>
      </c>
      <c r="O861" s="252">
        <v>30</v>
      </c>
      <c r="P861" s="253">
        <v>339.4</v>
      </c>
      <c r="Q861" s="247" t="s">
        <v>109</v>
      </c>
      <c r="R861" s="249" t="s">
        <v>154</v>
      </c>
      <c r="S861" s="247" t="s">
        <v>289</v>
      </c>
      <c r="T861" s="247" t="s">
        <v>1</v>
      </c>
      <c r="U861" s="247" t="s">
        <v>289</v>
      </c>
      <c r="V861" s="247">
        <v>6</v>
      </c>
      <c r="W861" s="247">
        <v>170</v>
      </c>
    </row>
    <row r="862" spans="1:23" x14ac:dyDescent="0.25">
      <c r="A862" s="246">
        <v>45716</v>
      </c>
      <c r="B862" s="247" t="s">
        <v>286</v>
      </c>
      <c r="C862" s="98" t="s">
        <v>108</v>
      </c>
      <c r="D862" s="98"/>
      <c r="E862" s="247"/>
      <c r="F862" s="247" t="s">
        <v>45</v>
      </c>
      <c r="G862" s="247" t="s">
        <v>7</v>
      </c>
      <c r="H862" s="247" t="s">
        <v>287</v>
      </c>
      <c r="I862" s="248" t="s">
        <v>288</v>
      </c>
      <c r="J862" s="246">
        <v>45759</v>
      </c>
      <c r="K862" s="249">
        <v>1</v>
      </c>
      <c r="L862" s="250">
        <v>1</v>
      </c>
      <c r="M862" s="251">
        <v>175</v>
      </c>
      <c r="N862" s="252">
        <v>0</v>
      </c>
      <c r="O862" s="252">
        <v>0</v>
      </c>
      <c r="P862" s="253">
        <v>175</v>
      </c>
      <c r="Q862" s="247" t="s">
        <v>109</v>
      </c>
      <c r="R862" s="249" t="s">
        <v>195</v>
      </c>
      <c r="S862" s="247" t="s">
        <v>289</v>
      </c>
      <c r="T862" s="247" t="s">
        <v>1</v>
      </c>
      <c r="U862" s="247" t="s">
        <v>289</v>
      </c>
      <c r="V862" s="247">
        <v>6</v>
      </c>
      <c r="W862" s="247">
        <v>43</v>
      </c>
    </row>
    <row r="863" spans="1:23" x14ac:dyDescent="0.25">
      <c r="A863" s="246">
        <v>45716</v>
      </c>
      <c r="B863" s="247" t="s">
        <v>286</v>
      </c>
      <c r="C863" s="98" t="s">
        <v>108</v>
      </c>
      <c r="D863" s="98"/>
      <c r="E863" s="247"/>
      <c r="F863" s="247" t="s">
        <v>45</v>
      </c>
      <c r="G863" s="247" t="s">
        <v>8</v>
      </c>
      <c r="H863" s="247" t="s">
        <v>293</v>
      </c>
      <c r="I863" s="248" t="s">
        <v>292</v>
      </c>
      <c r="J863" s="246">
        <v>45766</v>
      </c>
      <c r="K863" s="249">
        <v>1</v>
      </c>
      <c r="L863" s="250">
        <v>1</v>
      </c>
      <c r="M863" s="251">
        <v>175</v>
      </c>
      <c r="N863" s="252">
        <v>0</v>
      </c>
      <c r="O863" s="252">
        <v>0</v>
      </c>
      <c r="P863" s="253">
        <v>175</v>
      </c>
      <c r="Q863" s="247" t="s">
        <v>109</v>
      </c>
      <c r="R863" s="249" t="s">
        <v>195</v>
      </c>
      <c r="S863" s="247" t="s">
        <v>1</v>
      </c>
      <c r="T863" s="247" t="s">
        <v>289</v>
      </c>
      <c r="U863" s="247" t="s">
        <v>289</v>
      </c>
      <c r="V863" s="247">
        <v>6</v>
      </c>
      <c r="W863" s="247">
        <v>50</v>
      </c>
    </row>
    <row r="864" spans="1:23" x14ac:dyDescent="0.25">
      <c r="A864" s="246">
        <v>45716</v>
      </c>
      <c r="B864" s="247" t="s">
        <v>279</v>
      </c>
      <c r="C864" s="98" t="s">
        <v>153</v>
      </c>
      <c r="D864" s="98"/>
      <c r="E864" s="247" t="s">
        <v>486</v>
      </c>
      <c r="F864" s="247" t="s">
        <v>45</v>
      </c>
      <c r="G864" s="247" t="s">
        <v>7</v>
      </c>
      <c r="H864" s="247" t="s">
        <v>287</v>
      </c>
      <c r="I864" s="248" t="s">
        <v>298</v>
      </c>
      <c r="J864" s="246">
        <v>45752</v>
      </c>
      <c r="K864" s="249">
        <v>2</v>
      </c>
      <c r="L864" s="250">
        <v>2</v>
      </c>
      <c r="M864" s="251">
        <v>200</v>
      </c>
      <c r="N864" s="252">
        <v>0</v>
      </c>
      <c r="O864" s="252">
        <v>0</v>
      </c>
      <c r="P864" s="253">
        <v>400</v>
      </c>
      <c r="Q864" s="247" t="s">
        <v>109</v>
      </c>
      <c r="R864" s="249" t="s">
        <v>154</v>
      </c>
      <c r="S864" s="247" t="s">
        <v>299</v>
      </c>
      <c r="T864" s="247" t="s">
        <v>1</v>
      </c>
      <c r="U864" s="247" t="s">
        <v>299</v>
      </c>
      <c r="V864" s="247">
        <v>6</v>
      </c>
      <c r="W864" s="247">
        <v>36</v>
      </c>
    </row>
    <row r="865" spans="1:23" x14ac:dyDescent="0.25">
      <c r="A865" s="246">
        <v>45716</v>
      </c>
      <c r="B865" s="247" t="s">
        <v>279</v>
      </c>
      <c r="C865" s="98" t="s">
        <v>153</v>
      </c>
      <c r="D865" s="98"/>
      <c r="E865" s="247" t="s">
        <v>486</v>
      </c>
      <c r="F865" s="247" t="s">
        <v>45</v>
      </c>
      <c r="G865" s="247" t="s">
        <v>8</v>
      </c>
      <c r="H865" s="247" t="s">
        <v>291</v>
      </c>
      <c r="I865" s="248" t="s">
        <v>300</v>
      </c>
      <c r="J865" s="246">
        <v>45759</v>
      </c>
      <c r="K865" s="249">
        <v>2</v>
      </c>
      <c r="L865" s="250">
        <v>2</v>
      </c>
      <c r="M865" s="251">
        <v>200</v>
      </c>
      <c r="N865" s="252">
        <v>0</v>
      </c>
      <c r="O865" s="252">
        <v>0</v>
      </c>
      <c r="P865" s="253">
        <v>400</v>
      </c>
      <c r="Q865" s="247" t="s">
        <v>109</v>
      </c>
      <c r="R865" s="249" t="s">
        <v>154</v>
      </c>
      <c r="S865" s="247" t="s">
        <v>1</v>
      </c>
      <c r="T865" s="247" t="s">
        <v>299</v>
      </c>
      <c r="U865" s="247" t="s">
        <v>299</v>
      </c>
      <c r="V865" s="247">
        <v>6</v>
      </c>
      <c r="W865" s="247">
        <v>43</v>
      </c>
    </row>
    <row r="866" spans="1:23" x14ac:dyDescent="0.25">
      <c r="A866" s="246">
        <v>45716</v>
      </c>
      <c r="B866" s="247" t="s">
        <v>279</v>
      </c>
      <c r="C866" s="98" t="s">
        <v>153</v>
      </c>
      <c r="D866" s="98"/>
      <c r="E866" s="247" t="s">
        <v>487</v>
      </c>
      <c r="F866" s="247" t="s">
        <v>47</v>
      </c>
      <c r="G866" s="247" t="s">
        <v>7</v>
      </c>
      <c r="H866" s="247" t="s">
        <v>284</v>
      </c>
      <c r="I866" s="248" t="s">
        <v>297</v>
      </c>
      <c r="J866" s="246">
        <v>45779</v>
      </c>
      <c r="K866" s="249">
        <v>2</v>
      </c>
      <c r="L866" s="250">
        <v>2</v>
      </c>
      <c r="M866" s="251">
        <v>200</v>
      </c>
      <c r="N866" s="252">
        <v>0</v>
      </c>
      <c r="O866" s="252">
        <v>0</v>
      </c>
      <c r="P866" s="253">
        <v>400</v>
      </c>
      <c r="Q866" s="247" t="s">
        <v>109</v>
      </c>
      <c r="R866" s="249" t="s">
        <v>154</v>
      </c>
      <c r="S866" s="247" t="s">
        <v>1</v>
      </c>
      <c r="T866" s="247" t="s">
        <v>296</v>
      </c>
      <c r="U866" s="247" t="s">
        <v>296</v>
      </c>
      <c r="V866" s="247">
        <v>5</v>
      </c>
      <c r="W866" s="247">
        <v>63</v>
      </c>
    </row>
    <row r="867" spans="1:23" x14ac:dyDescent="0.25">
      <c r="A867" s="246">
        <v>45716</v>
      </c>
      <c r="B867" s="247" t="s">
        <v>279</v>
      </c>
      <c r="C867" s="98" t="s">
        <v>153</v>
      </c>
      <c r="D867" s="98"/>
      <c r="E867" s="247" t="s">
        <v>488</v>
      </c>
      <c r="F867" s="247" t="s">
        <v>47</v>
      </c>
      <c r="G867" s="247" t="s">
        <v>7</v>
      </c>
      <c r="H867" s="247" t="s">
        <v>115</v>
      </c>
      <c r="I867" s="248" t="s">
        <v>23</v>
      </c>
      <c r="J867" s="246">
        <v>45760</v>
      </c>
      <c r="K867" s="249">
        <v>3</v>
      </c>
      <c r="L867" s="250">
        <v>3</v>
      </c>
      <c r="M867" s="251">
        <v>140</v>
      </c>
      <c r="N867" s="252">
        <v>0</v>
      </c>
      <c r="O867" s="252">
        <v>0</v>
      </c>
      <c r="P867" s="253">
        <v>420</v>
      </c>
      <c r="Q867" s="247" t="s">
        <v>109</v>
      </c>
      <c r="R867" s="249" t="s">
        <v>154</v>
      </c>
      <c r="S867" s="247" t="s">
        <v>2</v>
      </c>
      <c r="T867" s="247" t="s">
        <v>1</v>
      </c>
      <c r="U867" s="247" t="s">
        <v>2</v>
      </c>
      <c r="V867" s="247">
        <v>7</v>
      </c>
      <c r="W867" s="247">
        <v>44</v>
      </c>
    </row>
    <row r="868" spans="1:23" x14ac:dyDescent="0.25">
      <c r="A868" s="246">
        <v>45716</v>
      </c>
      <c r="B868" s="247" t="s">
        <v>279</v>
      </c>
      <c r="C868" s="98" t="s">
        <v>153</v>
      </c>
      <c r="D868" s="98"/>
      <c r="E868" s="247" t="s">
        <v>489</v>
      </c>
      <c r="F868" s="247" t="s">
        <v>47</v>
      </c>
      <c r="G868" s="247" t="s">
        <v>7</v>
      </c>
      <c r="H868" s="247" t="s">
        <v>115</v>
      </c>
      <c r="I868" s="248" t="s">
        <v>23</v>
      </c>
      <c r="J868" s="246">
        <v>45760</v>
      </c>
      <c r="K868" s="249">
        <v>1</v>
      </c>
      <c r="L868" s="250">
        <v>1</v>
      </c>
      <c r="M868" s="251">
        <v>140</v>
      </c>
      <c r="N868" s="252">
        <v>0</v>
      </c>
      <c r="O868" s="252">
        <v>0</v>
      </c>
      <c r="P868" s="253">
        <v>140</v>
      </c>
      <c r="Q868" s="247" t="s">
        <v>109</v>
      </c>
      <c r="R868" s="249" t="s">
        <v>154</v>
      </c>
      <c r="S868" s="247" t="s">
        <v>2</v>
      </c>
      <c r="T868" s="247" t="s">
        <v>1</v>
      </c>
      <c r="U868" s="247" t="s">
        <v>2</v>
      </c>
      <c r="V868" s="247">
        <v>7</v>
      </c>
      <c r="W868" s="247">
        <v>44</v>
      </c>
    </row>
    <row r="869" spans="1:23" x14ac:dyDescent="0.25">
      <c r="A869" s="246">
        <v>45716</v>
      </c>
      <c r="B869" s="247" t="s">
        <v>279</v>
      </c>
      <c r="C869" s="98" t="s">
        <v>153</v>
      </c>
      <c r="D869" s="98"/>
      <c r="E869" s="247" t="s">
        <v>490</v>
      </c>
      <c r="F869" s="247" t="s">
        <v>47</v>
      </c>
      <c r="G869" s="247" t="s">
        <v>7</v>
      </c>
      <c r="H869" s="247" t="s">
        <v>115</v>
      </c>
      <c r="I869" s="248" t="s">
        <v>23</v>
      </c>
      <c r="J869" s="246">
        <v>45760</v>
      </c>
      <c r="K869" s="249">
        <v>2</v>
      </c>
      <c r="L869" s="250">
        <v>2</v>
      </c>
      <c r="M869" s="251">
        <v>140</v>
      </c>
      <c r="N869" s="252">
        <v>0</v>
      </c>
      <c r="O869" s="252">
        <v>0</v>
      </c>
      <c r="P869" s="253">
        <v>280</v>
      </c>
      <c r="Q869" s="247" t="s">
        <v>109</v>
      </c>
      <c r="R869" s="249" t="s">
        <v>154</v>
      </c>
      <c r="S869" s="247" t="s">
        <v>2</v>
      </c>
      <c r="T869" s="247" t="s">
        <v>1</v>
      </c>
      <c r="U869" s="247" t="s">
        <v>2</v>
      </c>
      <c r="V869" s="247">
        <v>7</v>
      </c>
      <c r="W869" s="247">
        <v>44</v>
      </c>
    </row>
    <row r="870" spans="1:23" x14ac:dyDescent="0.25">
      <c r="A870" s="246">
        <v>45716</v>
      </c>
      <c r="B870" s="247" t="s">
        <v>279</v>
      </c>
      <c r="C870" s="98" t="s">
        <v>153</v>
      </c>
      <c r="D870" s="98"/>
      <c r="E870" s="247" t="s">
        <v>491</v>
      </c>
      <c r="F870" s="247" t="s">
        <v>47</v>
      </c>
      <c r="G870" s="247" t="s">
        <v>7</v>
      </c>
      <c r="H870" s="247" t="s">
        <v>284</v>
      </c>
      <c r="I870" s="248" t="s">
        <v>297</v>
      </c>
      <c r="J870" s="246">
        <v>45779</v>
      </c>
      <c r="K870" s="249">
        <v>2</v>
      </c>
      <c r="L870" s="250">
        <v>2</v>
      </c>
      <c r="M870" s="251">
        <v>200</v>
      </c>
      <c r="N870" s="252">
        <v>0</v>
      </c>
      <c r="O870" s="252">
        <v>0</v>
      </c>
      <c r="P870" s="253">
        <v>400</v>
      </c>
      <c r="Q870" s="247" t="s">
        <v>109</v>
      </c>
      <c r="R870" s="249" t="s">
        <v>154</v>
      </c>
      <c r="S870" s="247" t="s">
        <v>1</v>
      </c>
      <c r="T870" s="247" t="s">
        <v>296</v>
      </c>
      <c r="U870" s="247" t="s">
        <v>296</v>
      </c>
      <c r="V870" s="247">
        <v>5</v>
      </c>
      <c r="W870" s="247">
        <v>63</v>
      </c>
    </row>
    <row r="871" spans="1:23" x14ac:dyDescent="0.25">
      <c r="A871" s="246">
        <v>45717</v>
      </c>
      <c r="B871" s="247" t="s">
        <v>279</v>
      </c>
      <c r="C871" s="98" t="s">
        <v>153</v>
      </c>
      <c r="D871" s="98"/>
      <c r="E871" s="247" t="s">
        <v>492</v>
      </c>
      <c r="F871" s="247" t="s">
        <v>47</v>
      </c>
      <c r="G871" s="247" t="s">
        <v>7</v>
      </c>
      <c r="H871" s="247" t="s">
        <v>282</v>
      </c>
      <c r="I871" s="248" t="s">
        <v>295</v>
      </c>
      <c r="J871" s="246">
        <v>45765</v>
      </c>
      <c r="K871" s="249">
        <v>2</v>
      </c>
      <c r="L871" s="250">
        <v>2</v>
      </c>
      <c r="M871" s="251">
        <v>325</v>
      </c>
      <c r="N871" s="252">
        <v>0</v>
      </c>
      <c r="O871" s="252">
        <v>0</v>
      </c>
      <c r="P871" s="253">
        <v>650</v>
      </c>
      <c r="Q871" s="247" t="s">
        <v>109</v>
      </c>
      <c r="R871" s="249" t="s">
        <v>154</v>
      </c>
      <c r="S871" s="247" t="s">
        <v>296</v>
      </c>
      <c r="T871" s="247" t="s">
        <v>1</v>
      </c>
      <c r="U871" s="247" t="s">
        <v>296</v>
      </c>
      <c r="V871" s="247">
        <v>5</v>
      </c>
      <c r="W871" s="247">
        <v>48</v>
      </c>
    </row>
    <row r="872" spans="1:23" x14ac:dyDescent="0.25">
      <c r="A872" s="246">
        <v>45717</v>
      </c>
      <c r="B872" s="247" t="s">
        <v>279</v>
      </c>
      <c r="C872" s="98" t="s">
        <v>153</v>
      </c>
      <c r="D872" s="98"/>
      <c r="E872" s="247" t="s">
        <v>493</v>
      </c>
      <c r="F872" s="247" t="s">
        <v>47</v>
      </c>
      <c r="G872" s="247" t="s">
        <v>7</v>
      </c>
      <c r="H872" s="247" t="s">
        <v>116</v>
      </c>
      <c r="I872" s="248" t="s">
        <v>24</v>
      </c>
      <c r="J872" s="246">
        <v>45781</v>
      </c>
      <c r="K872" s="249">
        <v>6</v>
      </c>
      <c r="L872" s="250">
        <v>6</v>
      </c>
      <c r="M872" s="251">
        <v>175</v>
      </c>
      <c r="N872" s="252">
        <v>0</v>
      </c>
      <c r="O872" s="252">
        <v>0</v>
      </c>
      <c r="P872" s="253">
        <v>1050</v>
      </c>
      <c r="Q872" s="247" t="s">
        <v>109</v>
      </c>
      <c r="R872" s="249" t="s">
        <v>154</v>
      </c>
      <c r="S872" s="247" t="s">
        <v>1</v>
      </c>
      <c r="T872" s="247" t="s">
        <v>2</v>
      </c>
      <c r="U872" s="247" t="s">
        <v>2</v>
      </c>
      <c r="V872" s="247">
        <v>7</v>
      </c>
      <c r="W872" s="247">
        <v>64</v>
      </c>
    </row>
    <row r="873" spans="1:23" x14ac:dyDescent="0.25">
      <c r="A873" s="246">
        <v>45717</v>
      </c>
      <c r="B873" s="247" t="s">
        <v>279</v>
      </c>
      <c r="C873" s="98" t="s">
        <v>153</v>
      </c>
      <c r="D873" s="98"/>
      <c r="E873" s="247" t="s">
        <v>494</v>
      </c>
      <c r="F873" s="247" t="s">
        <v>47</v>
      </c>
      <c r="G873" s="247" t="s">
        <v>7</v>
      </c>
      <c r="H873" s="247" t="s">
        <v>116</v>
      </c>
      <c r="I873" s="248" t="s">
        <v>24</v>
      </c>
      <c r="J873" s="246">
        <v>45781</v>
      </c>
      <c r="K873" s="249">
        <v>2</v>
      </c>
      <c r="L873" s="250">
        <v>2</v>
      </c>
      <c r="M873" s="251">
        <v>175</v>
      </c>
      <c r="N873" s="252">
        <v>0</v>
      </c>
      <c r="O873" s="252">
        <v>0</v>
      </c>
      <c r="P873" s="253">
        <v>350</v>
      </c>
      <c r="Q873" s="247" t="s">
        <v>109</v>
      </c>
      <c r="R873" s="249" t="s">
        <v>154</v>
      </c>
      <c r="S873" s="247" t="s">
        <v>1</v>
      </c>
      <c r="T873" s="247" t="s">
        <v>2</v>
      </c>
      <c r="U873" s="247" t="s">
        <v>2</v>
      </c>
      <c r="V873" s="247">
        <v>7</v>
      </c>
      <c r="W873" s="247">
        <v>64</v>
      </c>
    </row>
    <row r="874" spans="1:23" x14ac:dyDescent="0.25">
      <c r="A874" s="246">
        <v>45716</v>
      </c>
      <c r="B874" s="247" t="s">
        <v>196</v>
      </c>
      <c r="C874" s="98" t="s">
        <v>153</v>
      </c>
      <c r="D874" s="98" t="s">
        <v>426</v>
      </c>
      <c r="E874" s="247" t="s">
        <v>434</v>
      </c>
      <c r="F874" s="247" t="s">
        <v>47</v>
      </c>
      <c r="G874" s="247" t="s">
        <v>7</v>
      </c>
      <c r="H874" s="247" t="s">
        <v>287</v>
      </c>
      <c r="I874" s="248" t="s">
        <v>288</v>
      </c>
      <c r="J874" s="246">
        <v>45752</v>
      </c>
      <c r="K874" s="249">
        <v>0</v>
      </c>
      <c r="L874" s="250">
        <v>0</v>
      </c>
      <c r="M874" s="251">
        <v>0</v>
      </c>
      <c r="N874" s="252">
        <v>0</v>
      </c>
      <c r="O874" s="252">
        <v>0</v>
      </c>
      <c r="P874" s="253">
        <v>0</v>
      </c>
      <c r="Q874" s="247" t="s">
        <v>473</v>
      </c>
      <c r="R874" s="249" t="s">
        <v>473</v>
      </c>
      <c r="S874" s="247" t="s">
        <v>289</v>
      </c>
      <c r="T874" s="247" t="s">
        <v>1</v>
      </c>
      <c r="U874" s="247" t="s">
        <v>289</v>
      </c>
      <c r="V874" s="247">
        <v>6</v>
      </c>
      <c r="W874" s="247">
        <v>36</v>
      </c>
    </row>
    <row r="875" spans="1:23" x14ac:dyDescent="0.25">
      <c r="A875" s="246">
        <v>45716</v>
      </c>
      <c r="B875" s="247" t="s">
        <v>196</v>
      </c>
      <c r="C875" s="98" t="s">
        <v>153</v>
      </c>
      <c r="D875" s="98" t="s">
        <v>426</v>
      </c>
      <c r="E875" s="247" t="s">
        <v>434</v>
      </c>
      <c r="F875" s="247" t="s">
        <v>47</v>
      </c>
      <c r="G875" s="247" t="s">
        <v>7</v>
      </c>
      <c r="H875" s="247" t="s">
        <v>287</v>
      </c>
      <c r="I875" s="248" t="s">
        <v>288</v>
      </c>
      <c r="J875" s="246">
        <v>45752</v>
      </c>
      <c r="K875" s="249">
        <v>0</v>
      </c>
      <c r="L875" s="250">
        <v>0</v>
      </c>
      <c r="M875" s="251">
        <v>0</v>
      </c>
      <c r="N875" s="252">
        <v>0</v>
      </c>
      <c r="O875" s="252">
        <v>0</v>
      </c>
      <c r="P875" s="253">
        <v>0</v>
      </c>
      <c r="Q875" s="247" t="s">
        <v>473</v>
      </c>
      <c r="R875" s="249" t="s">
        <v>473</v>
      </c>
      <c r="S875" s="247" t="s">
        <v>289</v>
      </c>
      <c r="T875" s="247" t="s">
        <v>1</v>
      </c>
      <c r="U875" s="247" t="s">
        <v>289</v>
      </c>
      <c r="V875" s="247">
        <v>6</v>
      </c>
      <c r="W875" s="247">
        <v>36</v>
      </c>
    </row>
    <row r="876" spans="1:23" x14ac:dyDescent="0.25">
      <c r="A876" s="246">
        <v>45717</v>
      </c>
      <c r="B876" s="247" t="s">
        <v>196</v>
      </c>
      <c r="C876" s="98" t="s">
        <v>153</v>
      </c>
      <c r="D876" s="98" t="s">
        <v>426</v>
      </c>
      <c r="E876" s="247" t="s">
        <v>495</v>
      </c>
      <c r="F876" s="247" t="s">
        <v>45</v>
      </c>
      <c r="G876" s="247" t="s">
        <v>7</v>
      </c>
      <c r="H876" s="247" t="s">
        <v>397</v>
      </c>
      <c r="I876" s="248" t="s">
        <v>298</v>
      </c>
      <c r="J876" s="246">
        <v>45878</v>
      </c>
      <c r="K876" s="249">
        <v>1</v>
      </c>
      <c r="L876" s="250">
        <v>1</v>
      </c>
      <c r="M876" s="251">
        <v>255</v>
      </c>
      <c r="N876" s="252">
        <v>23.04</v>
      </c>
      <c r="O876" s="252">
        <v>40</v>
      </c>
      <c r="P876" s="253">
        <v>318.04000000000002</v>
      </c>
      <c r="Q876" s="247" t="s">
        <v>109</v>
      </c>
      <c r="R876" s="249" t="s">
        <v>154</v>
      </c>
      <c r="S876" s="247" t="s">
        <v>299</v>
      </c>
      <c r="T876" s="247" t="s">
        <v>1</v>
      </c>
      <c r="U876" s="247" t="s">
        <v>299</v>
      </c>
      <c r="V876" s="247">
        <v>6</v>
      </c>
      <c r="W876" s="247">
        <v>161</v>
      </c>
    </row>
    <row r="877" spans="1:23" x14ac:dyDescent="0.25">
      <c r="A877" s="246">
        <v>45717</v>
      </c>
      <c r="B877" s="247" t="s">
        <v>196</v>
      </c>
      <c r="C877" s="98" t="s">
        <v>153</v>
      </c>
      <c r="D877" s="98" t="s">
        <v>426</v>
      </c>
      <c r="E877" s="247" t="s">
        <v>495</v>
      </c>
      <c r="F877" s="247" t="s">
        <v>45</v>
      </c>
      <c r="G877" s="247" t="s">
        <v>8</v>
      </c>
      <c r="H877" s="247" t="s">
        <v>365</v>
      </c>
      <c r="I877" s="248" t="s">
        <v>300</v>
      </c>
      <c r="J877" s="246">
        <v>45892</v>
      </c>
      <c r="K877" s="249">
        <v>1</v>
      </c>
      <c r="L877" s="250">
        <v>1</v>
      </c>
      <c r="M877" s="251">
        <v>255</v>
      </c>
      <c r="N877" s="252">
        <v>37.43</v>
      </c>
      <c r="O877" s="252">
        <v>40</v>
      </c>
      <c r="P877" s="253">
        <v>332.43</v>
      </c>
      <c r="Q877" s="247" t="s">
        <v>109</v>
      </c>
      <c r="R877" s="249" t="s">
        <v>154</v>
      </c>
      <c r="S877" s="247" t="s">
        <v>1</v>
      </c>
      <c r="T877" s="247" t="s">
        <v>299</v>
      </c>
      <c r="U877" s="247" t="s">
        <v>299</v>
      </c>
      <c r="V877" s="247">
        <v>6</v>
      </c>
      <c r="W877" s="247">
        <v>175</v>
      </c>
    </row>
    <row r="878" spans="1:23" x14ac:dyDescent="0.25">
      <c r="A878" s="246">
        <v>45717</v>
      </c>
      <c r="B878" s="247" t="s">
        <v>196</v>
      </c>
      <c r="C878" s="98" t="s">
        <v>153</v>
      </c>
      <c r="D878" s="98" t="s">
        <v>426</v>
      </c>
      <c r="E878" s="247" t="s">
        <v>496</v>
      </c>
      <c r="F878" s="247" t="s">
        <v>47</v>
      </c>
      <c r="G878" s="247" t="s">
        <v>7</v>
      </c>
      <c r="H878" s="247" t="s">
        <v>115</v>
      </c>
      <c r="I878" s="248" t="s">
        <v>23</v>
      </c>
      <c r="J878" s="246">
        <v>45760</v>
      </c>
      <c r="K878" s="249">
        <v>1</v>
      </c>
      <c r="L878" s="250">
        <v>1</v>
      </c>
      <c r="M878" s="251">
        <v>100</v>
      </c>
      <c r="N878" s="252">
        <v>34.04</v>
      </c>
      <c r="O878" s="252">
        <v>30</v>
      </c>
      <c r="P878" s="253">
        <v>164.04</v>
      </c>
      <c r="Q878" s="247" t="s">
        <v>109</v>
      </c>
      <c r="R878" s="249" t="s">
        <v>154</v>
      </c>
      <c r="S878" s="247" t="s">
        <v>2</v>
      </c>
      <c r="T878" s="247" t="s">
        <v>1</v>
      </c>
      <c r="U878" s="247" t="s">
        <v>2</v>
      </c>
      <c r="V878" s="247">
        <v>7</v>
      </c>
      <c r="W878" s="247">
        <v>43</v>
      </c>
    </row>
    <row r="879" spans="1:23" x14ac:dyDescent="0.25">
      <c r="A879" s="246">
        <v>45717</v>
      </c>
      <c r="B879" s="247" t="s">
        <v>196</v>
      </c>
      <c r="C879" s="98" t="s">
        <v>153</v>
      </c>
      <c r="D879" s="98" t="s">
        <v>426</v>
      </c>
      <c r="E879" s="247" t="s">
        <v>495</v>
      </c>
      <c r="F879" s="247" t="s">
        <v>45</v>
      </c>
      <c r="G879" s="247" t="s">
        <v>7</v>
      </c>
      <c r="H879" s="247" t="s">
        <v>397</v>
      </c>
      <c r="I879" s="248" t="s">
        <v>298</v>
      </c>
      <c r="J879" s="246">
        <v>45878</v>
      </c>
      <c r="K879" s="249">
        <v>1</v>
      </c>
      <c r="L879" s="250">
        <v>1</v>
      </c>
      <c r="M879" s="251">
        <v>255</v>
      </c>
      <c r="N879" s="252">
        <v>23.04</v>
      </c>
      <c r="O879" s="252">
        <v>40</v>
      </c>
      <c r="P879" s="253">
        <v>318.04000000000002</v>
      </c>
      <c r="Q879" s="247" t="s">
        <v>109</v>
      </c>
      <c r="R879" s="249" t="s">
        <v>154</v>
      </c>
      <c r="S879" s="247" t="s">
        <v>299</v>
      </c>
      <c r="T879" s="247" t="s">
        <v>1</v>
      </c>
      <c r="U879" s="247" t="s">
        <v>299</v>
      </c>
      <c r="V879" s="247">
        <v>6</v>
      </c>
      <c r="W879" s="247">
        <v>161</v>
      </c>
    </row>
    <row r="880" spans="1:23" x14ac:dyDescent="0.25">
      <c r="A880" s="246">
        <v>45717</v>
      </c>
      <c r="B880" s="247" t="s">
        <v>196</v>
      </c>
      <c r="C880" s="98" t="s">
        <v>153</v>
      </c>
      <c r="D880" s="98" t="s">
        <v>426</v>
      </c>
      <c r="E880" s="247" t="s">
        <v>495</v>
      </c>
      <c r="F880" s="247" t="s">
        <v>45</v>
      </c>
      <c r="G880" s="247" t="s">
        <v>8</v>
      </c>
      <c r="H880" s="247" t="s">
        <v>365</v>
      </c>
      <c r="I880" s="248" t="s">
        <v>300</v>
      </c>
      <c r="J880" s="246">
        <v>45892</v>
      </c>
      <c r="K880" s="249">
        <v>1</v>
      </c>
      <c r="L880" s="250">
        <v>1</v>
      </c>
      <c r="M880" s="251">
        <v>255</v>
      </c>
      <c r="N880" s="252">
        <v>37.43</v>
      </c>
      <c r="O880" s="252">
        <v>40</v>
      </c>
      <c r="P880" s="253">
        <v>332.43</v>
      </c>
      <c r="Q880" s="247" t="s">
        <v>109</v>
      </c>
      <c r="R880" s="249" t="s">
        <v>154</v>
      </c>
      <c r="S880" s="247" t="s">
        <v>1</v>
      </c>
      <c r="T880" s="247" t="s">
        <v>299</v>
      </c>
      <c r="U880" s="247" t="s">
        <v>299</v>
      </c>
      <c r="V880" s="247">
        <v>6</v>
      </c>
      <c r="W880" s="247">
        <v>175</v>
      </c>
    </row>
    <row r="881" spans="1:23" x14ac:dyDescent="0.25">
      <c r="A881" s="246">
        <v>45717</v>
      </c>
      <c r="B881" s="247" t="s">
        <v>196</v>
      </c>
      <c r="C881" s="98" t="s">
        <v>153</v>
      </c>
      <c r="D881" s="98" t="s">
        <v>426</v>
      </c>
      <c r="E881" s="247" t="s">
        <v>495</v>
      </c>
      <c r="F881" s="247" t="s">
        <v>45</v>
      </c>
      <c r="G881" s="247" t="s">
        <v>7</v>
      </c>
      <c r="H881" s="247" t="s">
        <v>397</v>
      </c>
      <c r="I881" s="248" t="s">
        <v>298</v>
      </c>
      <c r="J881" s="246">
        <v>45878</v>
      </c>
      <c r="K881" s="249">
        <v>1</v>
      </c>
      <c r="L881" s="250">
        <v>1</v>
      </c>
      <c r="M881" s="251">
        <v>191.5</v>
      </c>
      <c r="N881" s="252">
        <v>23.04</v>
      </c>
      <c r="O881" s="252">
        <v>40</v>
      </c>
      <c r="P881" s="253">
        <v>254.54</v>
      </c>
      <c r="Q881" s="247" t="s">
        <v>109</v>
      </c>
      <c r="R881" s="249" t="s">
        <v>154</v>
      </c>
      <c r="S881" s="247" t="s">
        <v>299</v>
      </c>
      <c r="T881" s="247" t="s">
        <v>1</v>
      </c>
      <c r="U881" s="247" t="s">
        <v>299</v>
      </c>
      <c r="V881" s="247">
        <v>6</v>
      </c>
      <c r="W881" s="247">
        <v>161</v>
      </c>
    </row>
    <row r="882" spans="1:23" x14ac:dyDescent="0.25">
      <c r="A882" s="246">
        <v>45717</v>
      </c>
      <c r="B882" s="247" t="s">
        <v>196</v>
      </c>
      <c r="C882" s="98" t="s">
        <v>153</v>
      </c>
      <c r="D882" s="98" t="s">
        <v>426</v>
      </c>
      <c r="E882" s="247" t="s">
        <v>495</v>
      </c>
      <c r="F882" s="247" t="s">
        <v>45</v>
      </c>
      <c r="G882" s="247" t="s">
        <v>8</v>
      </c>
      <c r="H882" s="247" t="s">
        <v>365</v>
      </c>
      <c r="I882" s="248" t="s">
        <v>300</v>
      </c>
      <c r="J882" s="246">
        <v>45892</v>
      </c>
      <c r="K882" s="249">
        <v>1</v>
      </c>
      <c r="L882" s="250">
        <v>1</v>
      </c>
      <c r="M882" s="251">
        <v>191.5</v>
      </c>
      <c r="N882" s="252">
        <v>37.43</v>
      </c>
      <c r="O882" s="252">
        <v>40</v>
      </c>
      <c r="P882" s="253">
        <v>268.93</v>
      </c>
      <c r="Q882" s="247" t="s">
        <v>109</v>
      </c>
      <c r="R882" s="249" t="s">
        <v>154</v>
      </c>
      <c r="S882" s="247" t="s">
        <v>1</v>
      </c>
      <c r="T882" s="247" t="s">
        <v>299</v>
      </c>
      <c r="U882" s="247" t="s">
        <v>299</v>
      </c>
      <c r="V882" s="247">
        <v>6</v>
      </c>
      <c r="W882" s="247">
        <v>175</v>
      </c>
    </row>
    <row r="883" spans="1:23" x14ac:dyDescent="0.25">
      <c r="A883" s="246">
        <v>45717</v>
      </c>
      <c r="B883" s="247" t="s">
        <v>196</v>
      </c>
      <c r="C883" s="98" t="s">
        <v>153</v>
      </c>
      <c r="D883" s="98" t="s">
        <v>426</v>
      </c>
      <c r="E883" s="247" t="s">
        <v>495</v>
      </c>
      <c r="F883" s="247" t="s">
        <v>45</v>
      </c>
      <c r="G883" s="247" t="s">
        <v>7</v>
      </c>
      <c r="H883" s="247" t="s">
        <v>397</v>
      </c>
      <c r="I883" s="248" t="s">
        <v>298</v>
      </c>
      <c r="J883" s="246">
        <v>45878</v>
      </c>
      <c r="K883" s="249">
        <v>1</v>
      </c>
      <c r="L883" s="250">
        <v>1</v>
      </c>
      <c r="M883" s="251">
        <v>255</v>
      </c>
      <c r="N883" s="252">
        <v>23.04</v>
      </c>
      <c r="O883" s="252">
        <v>40</v>
      </c>
      <c r="P883" s="253">
        <v>318.04000000000002</v>
      </c>
      <c r="Q883" s="247" t="s">
        <v>109</v>
      </c>
      <c r="R883" s="249" t="s">
        <v>154</v>
      </c>
      <c r="S883" s="247" t="s">
        <v>299</v>
      </c>
      <c r="T883" s="247" t="s">
        <v>1</v>
      </c>
      <c r="U883" s="247" t="s">
        <v>299</v>
      </c>
      <c r="V883" s="247">
        <v>6</v>
      </c>
      <c r="W883" s="247">
        <v>161</v>
      </c>
    </row>
    <row r="884" spans="1:23" x14ac:dyDescent="0.25">
      <c r="A884" s="246">
        <v>45717</v>
      </c>
      <c r="B884" s="247" t="s">
        <v>196</v>
      </c>
      <c r="C884" s="98" t="s">
        <v>153</v>
      </c>
      <c r="D884" s="98" t="s">
        <v>426</v>
      </c>
      <c r="E884" s="247" t="s">
        <v>495</v>
      </c>
      <c r="F884" s="247" t="s">
        <v>45</v>
      </c>
      <c r="G884" s="247" t="s">
        <v>8</v>
      </c>
      <c r="H884" s="247" t="s">
        <v>365</v>
      </c>
      <c r="I884" s="248" t="s">
        <v>300</v>
      </c>
      <c r="J884" s="246">
        <v>45892</v>
      </c>
      <c r="K884" s="249">
        <v>1</v>
      </c>
      <c r="L884" s="250">
        <v>1</v>
      </c>
      <c r="M884" s="251">
        <v>255</v>
      </c>
      <c r="N884" s="252">
        <v>37.43</v>
      </c>
      <c r="O884" s="252">
        <v>40</v>
      </c>
      <c r="P884" s="253">
        <v>332.43</v>
      </c>
      <c r="Q884" s="247" t="s">
        <v>109</v>
      </c>
      <c r="R884" s="249" t="s">
        <v>154</v>
      </c>
      <c r="S884" s="247" t="s">
        <v>1</v>
      </c>
      <c r="T884" s="247" t="s">
        <v>299</v>
      </c>
      <c r="U884" s="247" t="s">
        <v>299</v>
      </c>
      <c r="V884" s="247">
        <v>6</v>
      </c>
      <c r="W884" s="247">
        <v>175</v>
      </c>
    </row>
    <row r="885" spans="1:23" x14ac:dyDescent="0.25">
      <c r="A885" s="246">
        <v>45716</v>
      </c>
      <c r="B885" s="247" t="s">
        <v>247</v>
      </c>
      <c r="C885" s="98" t="s">
        <v>153</v>
      </c>
      <c r="D885" s="98"/>
      <c r="E885" s="247" t="s">
        <v>497</v>
      </c>
      <c r="F885" s="247" t="s">
        <v>47</v>
      </c>
      <c r="G885" s="247" t="s">
        <v>7</v>
      </c>
      <c r="H885" s="247" t="s">
        <v>116</v>
      </c>
      <c r="I885" s="248" t="s">
        <v>24</v>
      </c>
      <c r="J885" s="246">
        <v>45781</v>
      </c>
      <c r="K885" s="249">
        <v>1</v>
      </c>
      <c r="L885" s="250">
        <v>1</v>
      </c>
      <c r="M885" s="251">
        <v>261.33</v>
      </c>
      <c r="N885" s="252">
        <v>38.33</v>
      </c>
      <c r="O885" s="252">
        <v>30</v>
      </c>
      <c r="P885" s="253">
        <v>329.65999999999997</v>
      </c>
      <c r="Q885" s="247" t="s">
        <v>109</v>
      </c>
      <c r="R885" s="249" t="s">
        <v>154</v>
      </c>
      <c r="S885" s="247" t="s">
        <v>1</v>
      </c>
      <c r="T885" s="247" t="s">
        <v>2</v>
      </c>
      <c r="U885" s="247" t="s">
        <v>2</v>
      </c>
      <c r="V885" s="247">
        <v>7</v>
      </c>
      <c r="W885" s="247">
        <v>65</v>
      </c>
    </row>
    <row r="886" spans="1:23" x14ac:dyDescent="0.25">
      <c r="A886" s="246">
        <v>45716</v>
      </c>
      <c r="B886" s="247" t="s">
        <v>247</v>
      </c>
      <c r="C886" s="98" t="s">
        <v>153</v>
      </c>
      <c r="D886" s="98"/>
      <c r="E886" s="247" t="s">
        <v>497</v>
      </c>
      <c r="F886" s="247" t="s">
        <v>47</v>
      </c>
      <c r="G886" s="247" t="s">
        <v>7</v>
      </c>
      <c r="H886" s="247" t="s">
        <v>116</v>
      </c>
      <c r="I886" s="248" t="s">
        <v>24</v>
      </c>
      <c r="J886" s="246">
        <v>45781</v>
      </c>
      <c r="K886" s="249">
        <v>1</v>
      </c>
      <c r="L886" s="250">
        <v>1</v>
      </c>
      <c r="M886" s="251">
        <v>261.33</v>
      </c>
      <c r="N886" s="252">
        <v>38.33</v>
      </c>
      <c r="O886" s="252">
        <v>30</v>
      </c>
      <c r="P886" s="253">
        <v>329.65999999999997</v>
      </c>
      <c r="Q886" s="247" t="s">
        <v>109</v>
      </c>
      <c r="R886" s="249" t="s">
        <v>154</v>
      </c>
      <c r="S886" s="247" t="s">
        <v>1</v>
      </c>
      <c r="T886" s="247" t="s">
        <v>2</v>
      </c>
      <c r="U886" s="247" t="s">
        <v>2</v>
      </c>
      <c r="V886" s="247">
        <v>7</v>
      </c>
      <c r="W886" s="247">
        <v>65</v>
      </c>
    </row>
    <row r="887" spans="1:23" x14ac:dyDescent="0.25">
      <c r="A887" s="246">
        <v>45716</v>
      </c>
      <c r="B887" s="247" t="s">
        <v>247</v>
      </c>
      <c r="C887" s="98" t="s">
        <v>153</v>
      </c>
      <c r="D887" s="98"/>
      <c r="E887" s="247" t="s">
        <v>497</v>
      </c>
      <c r="F887" s="247" t="s">
        <v>47</v>
      </c>
      <c r="G887" s="247" t="s">
        <v>7</v>
      </c>
      <c r="H887" s="247" t="s">
        <v>116</v>
      </c>
      <c r="I887" s="248" t="s">
        <v>24</v>
      </c>
      <c r="J887" s="246">
        <v>45781</v>
      </c>
      <c r="K887" s="249">
        <v>1</v>
      </c>
      <c r="L887" s="250">
        <v>1</v>
      </c>
      <c r="M887" s="251">
        <v>261.33</v>
      </c>
      <c r="N887" s="252">
        <v>38.33</v>
      </c>
      <c r="O887" s="252">
        <v>30</v>
      </c>
      <c r="P887" s="253">
        <v>329.65999999999997</v>
      </c>
      <c r="Q887" s="247" t="s">
        <v>109</v>
      </c>
      <c r="R887" s="249" t="s">
        <v>154</v>
      </c>
      <c r="S887" s="247" t="s">
        <v>1</v>
      </c>
      <c r="T887" s="247" t="s">
        <v>2</v>
      </c>
      <c r="U887" s="247" t="s">
        <v>2</v>
      </c>
      <c r="V887" s="247">
        <v>7</v>
      </c>
      <c r="W887" s="247">
        <v>65</v>
      </c>
    </row>
    <row r="888" spans="1:23" x14ac:dyDescent="0.25">
      <c r="A888" s="246">
        <v>45716</v>
      </c>
      <c r="B888" s="247" t="s">
        <v>247</v>
      </c>
      <c r="C888" s="98" t="s">
        <v>153</v>
      </c>
      <c r="D888" s="98"/>
      <c r="E888" s="247" t="s">
        <v>497</v>
      </c>
      <c r="F888" s="247" t="s">
        <v>47</v>
      </c>
      <c r="G888" s="247" t="s">
        <v>7</v>
      </c>
      <c r="H888" s="247" t="s">
        <v>116</v>
      </c>
      <c r="I888" s="248" t="s">
        <v>24</v>
      </c>
      <c r="J888" s="246">
        <v>45781</v>
      </c>
      <c r="K888" s="249">
        <v>1</v>
      </c>
      <c r="L888" s="250">
        <v>1</v>
      </c>
      <c r="M888" s="251">
        <v>261.33</v>
      </c>
      <c r="N888" s="252">
        <v>38.33</v>
      </c>
      <c r="O888" s="252">
        <v>30</v>
      </c>
      <c r="P888" s="253">
        <v>329.65999999999997</v>
      </c>
      <c r="Q888" s="247" t="s">
        <v>109</v>
      </c>
      <c r="R888" s="249" t="s">
        <v>154</v>
      </c>
      <c r="S888" s="247" t="s">
        <v>1</v>
      </c>
      <c r="T888" s="247" t="s">
        <v>2</v>
      </c>
      <c r="U888" s="247" t="s">
        <v>2</v>
      </c>
      <c r="V888" s="247">
        <v>7</v>
      </c>
      <c r="W888" s="247">
        <v>65</v>
      </c>
    </row>
    <row r="889" spans="1:23" x14ac:dyDescent="0.25">
      <c r="A889" s="246">
        <v>45719</v>
      </c>
      <c r="B889" s="247" t="s">
        <v>152</v>
      </c>
      <c r="C889" s="98" t="s">
        <v>153</v>
      </c>
      <c r="D889" s="98"/>
      <c r="E889" s="247"/>
      <c r="F889" s="247" t="s">
        <v>47</v>
      </c>
      <c r="G889" s="247" t="s">
        <v>7</v>
      </c>
      <c r="H889" s="247" t="s">
        <v>116</v>
      </c>
      <c r="I889" s="248" t="s">
        <v>24</v>
      </c>
      <c r="J889" s="246">
        <v>45767</v>
      </c>
      <c r="K889" s="249">
        <v>4</v>
      </c>
      <c r="L889" s="250">
        <v>4</v>
      </c>
      <c r="M889" s="251">
        <v>140</v>
      </c>
      <c r="N889" s="252">
        <v>0</v>
      </c>
      <c r="O889" s="252">
        <v>0</v>
      </c>
      <c r="P889" s="253">
        <v>560</v>
      </c>
      <c r="Q889" s="247" t="s">
        <v>109</v>
      </c>
      <c r="R889" s="249" t="s">
        <v>154</v>
      </c>
      <c r="S889" s="247" t="s">
        <v>1</v>
      </c>
      <c r="T889" s="247" t="s">
        <v>2</v>
      </c>
      <c r="U889" s="247" t="s">
        <v>2</v>
      </c>
      <c r="V889" s="247">
        <v>7</v>
      </c>
      <c r="W889" s="247">
        <v>48</v>
      </c>
    </row>
    <row r="890" spans="1:23" x14ac:dyDescent="0.25">
      <c r="A890" s="246">
        <v>45719</v>
      </c>
      <c r="B890" s="247" t="s">
        <v>152</v>
      </c>
      <c r="C890" s="98" t="s">
        <v>153</v>
      </c>
      <c r="D890" s="98"/>
      <c r="E890" s="247"/>
      <c r="F890" s="247" t="s">
        <v>47</v>
      </c>
      <c r="G890" s="247" t="s">
        <v>7</v>
      </c>
      <c r="H890" s="247" t="s">
        <v>284</v>
      </c>
      <c r="I890" s="248" t="s">
        <v>297</v>
      </c>
      <c r="J890" s="246">
        <v>45779</v>
      </c>
      <c r="K890" s="249">
        <v>2</v>
      </c>
      <c r="L890" s="250">
        <v>2</v>
      </c>
      <c r="M890" s="251">
        <v>325</v>
      </c>
      <c r="N890" s="252">
        <v>0</v>
      </c>
      <c r="O890" s="252">
        <v>0</v>
      </c>
      <c r="P890" s="253">
        <v>650</v>
      </c>
      <c r="Q890" s="247" t="s">
        <v>109</v>
      </c>
      <c r="R890" s="249" t="s">
        <v>154</v>
      </c>
      <c r="S890" s="247" t="s">
        <v>1</v>
      </c>
      <c r="T890" s="247" t="s">
        <v>296</v>
      </c>
      <c r="U890" s="247" t="s">
        <v>296</v>
      </c>
      <c r="V890" s="247">
        <v>5</v>
      </c>
      <c r="W890" s="247">
        <v>60</v>
      </c>
    </row>
    <row r="891" spans="1:23" x14ac:dyDescent="0.25">
      <c r="A891" s="246">
        <v>45719</v>
      </c>
      <c r="B891" s="247" t="s">
        <v>152</v>
      </c>
      <c r="C891" s="98" t="s">
        <v>153</v>
      </c>
      <c r="D891" s="98"/>
      <c r="E891" s="247"/>
      <c r="F891" s="247" t="s">
        <v>47</v>
      </c>
      <c r="G891" s="247" t="s">
        <v>7</v>
      </c>
      <c r="H891" s="247" t="s">
        <v>293</v>
      </c>
      <c r="I891" s="248" t="s">
        <v>292</v>
      </c>
      <c r="J891" s="246">
        <v>46018</v>
      </c>
      <c r="K891" s="249">
        <v>2</v>
      </c>
      <c r="L891" s="250">
        <v>2</v>
      </c>
      <c r="M891" s="251">
        <v>260</v>
      </c>
      <c r="N891" s="252">
        <v>0</v>
      </c>
      <c r="O891" s="252">
        <v>0</v>
      </c>
      <c r="P891" s="253">
        <v>520</v>
      </c>
      <c r="Q891" s="247" t="s">
        <v>109</v>
      </c>
      <c r="R891" s="249" t="s">
        <v>154</v>
      </c>
      <c r="S891" s="247" t="s">
        <v>1</v>
      </c>
      <c r="T891" s="247" t="s">
        <v>289</v>
      </c>
      <c r="U891" s="247" t="s">
        <v>289</v>
      </c>
      <c r="V891" s="247">
        <v>6</v>
      </c>
      <c r="W891" s="247">
        <v>299</v>
      </c>
    </row>
    <row r="892" spans="1:23" x14ac:dyDescent="0.25">
      <c r="A892" s="246">
        <v>45719</v>
      </c>
      <c r="B892" s="247" t="s">
        <v>152</v>
      </c>
      <c r="C892" s="98" t="s">
        <v>153</v>
      </c>
      <c r="D892" s="98"/>
      <c r="E892" s="247"/>
      <c r="F892" s="247" t="s">
        <v>47</v>
      </c>
      <c r="G892" s="247" t="s">
        <v>7</v>
      </c>
      <c r="H892" s="247" t="s">
        <v>290</v>
      </c>
      <c r="I892" s="248" t="s">
        <v>288</v>
      </c>
      <c r="J892" s="246">
        <v>45850</v>
      </c>
      <c r="K892" s="249">
        <v>4</v>
      </c>
      <c r="L892" s="250">
        <v>4</v>
      </c>
      <c r="M892" s="251">
        <v>160</v>
      </c>
      <c r="N892" s="252">
        <v>0</v>
      </c>
      <c r="O892" s="252">
        <v>0</v>
      </c>
      <c r="P892" s="253">
        <v>640</v>
      </c>
      <c r="Q892" s="247" t="s">
        <v>109</v>
      </c>
      <c r="R892" s="249" t="s">
        <v>154</v>
      </c>
      <c r="S892" s="247" t="s">
        <v>289</v>
      </c>
      <c r="T892" s="247" t="s">
        <v>1</v>
      </c>
      <c r="U892" s="247" t="s">
        <v>289</v>
      </c>
      <c r="V892" s="247">
        <v>6</v>
      </c>
      <c r="W892" s="247">
        <v>131</v>
      </c>
    </row>
    <row r="893" spans="1:23" x14ac:dyDescent="0.25">
      <c r="A893" s="246">
        <v>45719</v>
      </c>
      <c r="B893" s="247" t="s">
        <v>152</v>
      </c>
      <c r="C893" s="98" t="s">
        <v>153</v>
      </c>
      <c r="D893" s="98"/>
      <c r="E893" s="247"/>
      <c r="F893" s="247" t="s">
        <v>47</v>
      </c>
      <c r="G893" s="247" t="s">
        <v>7</v>
      </c>
      <c r="H893" s="247" t="s">
        <v>290</v>
      </c>
      <c r="I893" s="248" t="s">
        <v>288</v>
      </c>
      <c r="J893" s="246">
        <v>46011</v>
      </c>
      <c r="K893" s="249">
        <v>2</v>
      </c>
      <c r="L893" s="250">
        <v>2</v>
      </c>
      <c r="M893" s="251">
        <v>260</v>
      </c>
      <c r="N893" s="252">
        <v>0</v>
      </c>
      <c r="O893" s="252">
        <v>0</v>
      </c>
      <c r="P893" s="253">
        <v>520</v>
      </c>
      <c r="Q893" s="247" t="s">
        <v>109</v>
      </c>
      <c r="R893" s="249" t="s">
        <v>154</v>
      </c>
      <c r="S893" s="247" t="s">
        <v>289</v>
      </c>
      <c r="T893" s="247" t="s">
        <v>1</v>
      </c>
      <c r="U893" s="247" t="s">
        <v>289</v>
      </c>
      <c r="V893" s="247">
        <v>6</v>
      </c>
      <c r="W893" s="247">
        <v>292</v>
      </c>
    </row>
    <row r="894" spans="1:23" x14ac:dyDescent="0.25">
      <c r="A894" s="246">
        <v>45719</v>
      </c>
      <c r="B894" s="247" t="s">
        <v>303</v>
      </c>
      <c r="C894" s="98" t="s">
        <v>108</v>
      </c>
      <c r="D894" s="98"/>
      <c r="E894" s="247"/>
      <c r="F894" s="247" t="s">
        <v>45</v>
      </c>
      <c r="G894" s="247" t="s">
        <v>7</v>
      </c>
      <c r="H894" s="247" t="s">
        <v>208</v>
      </c>
      <c r="I894" s="248" t="s">
        <v>23</v>
      </c>
      <c r="J894" s="246">
        <v>45765</v>
      </c>
      <c r="K894" s="249">
        <v>20</v>
      </c>
      <c r="L894" s="250">
        <v>20</v>
      </c>
      <c r="M894" s="251">
        <v>265</v>
      </c>
      <c r="N894" s="252">
        <v>0</v>
      </c>
      <c r="O894" s="252">
        <v>0</v>
      </c>
      <c r="P894" s="253">
        <v>5300</v>
      </c>
      <c r="Q894" s="247" t="s">
        <v>109</v>
      </c>
      <c r="R894" s="249" t="s">
        <v>457</v>
      </c>
      <c r="S894" s="247" t="s">
        <v>2</v>
      </c>
      <c r="T894" s="247" t="s">
        <v>1</v>
      </c>
      <c r="U894" s="247" t="s">
        <v>2</v>
      </c>
      <c r="V894" s="247">
        <v>5</v>
      </c>
      <c r="W894" s="247">
        <v>46</v>
      </c>
    </row>
    <row r="895" spans="1:23" x14ac:dyDescent="0.25">
      <c r="A895" s="246">
        <v>45719</v>
      </c>
      <c r="B895" s="247" t="s">
        <v>303</v>
      </c>
      <c r="C895" s="98" t="s">
        <v>108</v>
      </c>
      <c r="D895" s="98"/>
      <c r="E895" s="247"/>
      <c r="F895" s="247" t="s">
        <v>45</v>
      </c>
      <c r="G895" s="247" t="s">
        <v>7</v>
      </c>
      <c r="H895" s="247" t="s">
        <v>208</v>
      </c>
      <c r="I895" s="248" t="s">
        <v>23</v>
      </c>
      <c r="J895" s="246">
        <v>45772</v>
      </c>
      <c r="K895" s="249">
        <v>20</v>
      </c>
      <c r="L895" s="250">
        <v>20</v>
      </c>
      <c r="M895" s="251">
        <v>245</v>
      </c>
      <c r="N895" s="252">
        <v>0</v>
      </c>
      <c r="O895" s="252">
        <v>0</v>
      </c>
      <c r="P895" s="253">
        <v>4900</v>
      </c>
      <c r="Q895" s="247" t="s">
        <v>109</v>
      </c>
      <c r="R895" s="249" t="s">
        <v>457</v>
      </c>
      <c r="S895" s="247" t="s">
        <v>2</v>
      </c>
      <c r="T895" s="247" t="s">
        <v>1</v>
      </c>
      <c r="U895" s="247" t="s">
        <v>2</v>
      </c>
      <c r="V895" s="247">
        <v>5</v>
      </c>
      <c r="W895" s="247">
        <v>53</v>
      </c>
    </row>
    <row r="896" spans="1:23" x14ac:dyDescent="0.25">
      <c r="A896" s="246">
        <v>45719</v>
      </c>
      <c r="B896" s="247" t="s">
        <v>303</v>
      </c>
      <c r="C896" s="98" t="s">
        <v>108</v>
      </c>
      <c r="D896" s="98"/>
      <c r="E896" s="247"/>
      <c r="F896" s="247" t="s">
        <v>45</v>
      </c>
      <c r="G896" s="247" t="s">
        <v>8</v>
      </c>
      <c r="H896" s="247" t="s">
        <v>374</v>
      </c>
      <c r="I896" s="248" t="s">
        <v>24</v>
      </c>
      <c r="J896" s="246">
        <v>45772</v>
      </c>
      <c r="K896" s="249">
        <v>10</v>
      </c>
      <c r="L896" s="250">
        <v>10</v>
      </c>
      <c r="M896" s="251">
        <v>265</v>
      </c>
      <c r="N896" s="252">
        <v>0</v>
      </c>
      <c r="O896" s="252">
        <v>0</v>
      </c>
      <c r="P896" s="253">
        <v>2650</v>
      </c>
      <c r="Q896" s="247" t="s">
        <v>109</v>
      </c>
      <c r="R896" s="249" t="s">
        <v>457</v>
      </c>
      <c r="S896" s="247" t="s">
        <v>1</v>
      </c>
      <c r="T896" s="247" t="s">
        <v>2</v>
      </c>
      <c r="U896" s="247" t="s">
        <v>2</v>
      </c>
      <c r="V896" s="247">
        <v>5</v>
      </c>
      <c r="W896" s="247">
        <v>53</v>
      </c>
    </row>
    <row r="897" spans="1:23" x14ac:dyDescent="0.25">
      <c r="A897" s="246">
        <v>45719</v>
      </c>
      <c r="B897" s="247" t="s">
        <v>303</v>
      </c>
      <c r="C897" s="98" t="s">
        <v>108</v>
      </c>
      <c r="D897" s="98"/>
      <c r="E897" s="247"/>
      <c r="F897" s="247" t="s">
        <v>45</v>
      </c>
      <c r="G897" s="247" t="s">
        <v>8</v>
      </c>
      <c r="H897" s="247" t="s">
        <v>374</v>
      </c>
      <c r="I897" s="248" t="s">
        <v>24</v>
      </c>
      <c r="J897" s="246">
        <v>45779</v>
      </c>
      <c r="K897" s="249">
        <v>20</v>
      </c>
      <c r="L897" s="250">
        <v>20</v>
      </c>
      <c r="M897" s="251">
        <v>245</v>
      </c>
      <c r="N897" s="252">
        <v>0</v>
      </c>
      <c r="O897" s="252">
        <v>0</v>
      </c>
      <c r="P897" s="253">
        <v>4900</v>
      </c>
      <c r="Q897" s="247" t="s">
        <v>109</v>
      </c>
      <c r="R897" s="249" t="s">
        <v>457</v>
      </c>
      <c r="S897" s="247" t="s">
        <v>1</v>
      </c>
      <c r="T897" s="247" t="s">
        <v>2</v>
      </c>
      <c r="U897" s="247" t="s">
        <v>2</v>
      </c>
      <c r="V897" s="247">
        <v>5</v>
      </c>
      <c r="W897" s="247">
        <v>60</v>
      </c>
    </row>
    <row r="898" spans="1:23" x14ac:dyDescent="0.25">
      <c r="A898" s="246">
        <v>45720</v>
      </c>
      <c r="B898" s="247" t="s">
        <v>152</v>
      </c>
      <c r="C898" s="98" t="s">
        <v>153</v>
      </c>
      <c r="D898" s="98"/>
      <c r="E898" s="247"/>
      <c r="F898" s="247" t="s">
        <v>47</v>
      </c>
      <c r="G898" s="247" t="s">
        <v>7</v>
      </c>
      <c r="H898" s="247" t="s">
        <v>116</v>
      </c>
      <c r="I898" s="248" t="s">
        <v>24</v>
      </c>
      <c r="J898" s="246">
        <v>45781</v>
      </c>
      <c r="K898" s="249">
        <v>3</v>
      </c>
      <c r="L898" s="250">
        <v>3</v>
      </c>
      <c r="M898" s="251">
        <v>175</v>
      </c>
      <c r="N898" s="252">
        <v>0</v>
      </c>
      <c r="O898" s="252">
        <v>0</v>
      </c>
      <c r="P898" s="253">
        <v>525</v>
      </c>
      <c r="Q898" s="247" t="s">
        <v>109</v>
      </c>
      <c r="R898" s="249" t="s">
        <v>154</v>
      </c>
      <c r="S898" s="247" t="s">
        <v>1</v>
      </c>
      <c r="T898" s="247" t="s">
        <v>2</v>
      </c>
      <c r="U898" s="247" t="s">
        <v>2</v>
      </c>
      <c r="V898" s="247">
        <v>7</v>
      </c>
      <c r="W898" s="247">
        <v>61</v>
      </c>
    </row>
    <row r="899" spans="1:23" x14ac:dyDescent="0.25">
      <c r="A899" s="246">
        <v>45720</v>
      </c>
      <c r="B899" s="247" t="s">
        <v>152</v>
      </c>
      <c r="C899" s="98" t="s">
        <v>153</v>
      </c>
      <c r="D899" s="98"/>
      <c r="E899" s="247"/>
      <c r="F899" s="247" t="s">
        <v>47</v>
      </c>
      <c r="G899" s="247" t="s">
        <v>7</v>
      </c>
      <c r="H899" s="247" t="s">
        <v>337</v>
      </c>
      <c r="I899" s="248" t="s">
        <v>338</v>
      </c>
      <c r="J899" s="246">
        <v>45887</v>
      </c>
      <c r="K899" s="249">
        <v>2</v>
      </c>
      <c r="L899" s="250">
        <v>2</v>
      </c>
      <c r="M899" s="251">
        <v>240</v>
      </c>
      <c r="N899" s="252">
        <v>0</v>
      </c>
      <c r="O899" s="252">
        <v>0</v>
      </c>
      <c r="P899" s="253">
        <v>480</v>
      </c>
      <c r="Q899" s="247" t="s">
        <v>109</v>
      </c>
      <c r="R899" s="249" t="s">
        <v>154</v>
      </c>
      <c r="S899" s="247" t="s">
        <v>110</v>
      </c>
      <c r="T899" s="247" t="s">
        <v>2</v>
      </c>
      <c r="U899" s="247" t="s">
        <v>2</v>
      </c>
      <c r="V899" s="247">
        <v>1</v>
      </c>
      <c r="W899" s="247">
        <v>167</v>
      </c>
    </row>
    <row r="900" spans="1:23" x14ac:dyDescent="0.25">
      <c r="A900" s="246">
        <v>45720</v>
      </c>
      <c r="B900" s="247" t="s">
        <v>279</v>
      </c>
      <c r="C900" s="98" t="s">
        <v>153</v>
      </c>
      <c r="D900" s="98"/>
      <c r="E900" s="247" t="s">
        <v>498</v>
      </c>
      <c r="F900" s="247" t="s">
        <v>45</v>
      </c>
      <c r="G900" s="247" t="s">
        <v>7</v>
      </c>
      <c r="H900" s="247" t="s">
        <v>335</v>
      </c>
      <c r="I900" s="248" t="s">
        <v>336</v>
      </c>
      <c r="J900" s="246">
        <v>45887</v>
      </c>
      <c r="K900" s="249">
        <v>4</v>
      </c>
      <c r="L900" s="250">
        <v>4</v>
      </c>
      <c r="M900" s="251">
        <v>240</v>
      </c>
      <c r="N900" s="252">
        <v>0</v>
      </c>
      <c r="O900" s="252">
        <v>0</v>
      </c>
      <c r="P900" s="253">
        <v>960</v>
      </c>
      <c r="Q900" s="247" t="s">
        <v>109</v>
      </c>
      <c r="R900" s="249" t="s">
        <v>154</v>
      </c>
      <c r="S900" s="247" t="s">
        <v>2</v>
      </c>
      <c r="T900" s="247" t="s">
        <v>110</v>
      </c>
      <c r="U900" s="247" t="s">
        <v>2</v>
      </c>
      <c r="V900" s="247">
        <v>1</v>
      </c>
      <c r="W900" s="247">
        <v>167</v>
      </c>
    </row>
    <row r="901" spans="1:23" x14ac:dyDescent="0.25">
      <c r="A901" s="246">
        <v>45720</v>
      </c>
      <c r="B901" s="247" t="s">
        <v>279</v>
      </c>
      <c r="C901" s="98" t="s">
        <v>153</v>
      </c>
      <c r="D901" s="98"/>
      <c r="E901" s="247" t="s">
        <v>498</v>
      </c>
      <c r="F901" s="247" t="s">
        <v>45</v>
      </c>
      <c r="G901" s="247" t="s">
        <v>8</v>
      </c>
      <c r="H901" s="247" t="s">
        <v>337</v>
      </c>
      <c r="I901" s="248" t="s">
        <v>338</v>
      </c>
      <c r="J901" s="246">
        <v>45894</v>
      </c>
      <c r="K901" s="249">
        <v>4</v>
      </c>
      <c r="L901" s="250">
        <v>4</v>
      </c>
      <c r="M901" s="251">
        <v>240</v>
      </c>
      <c r="N901" s="252">
        <v>0</v>
      </c>
      <c r="O901" s="252">
        <v>0</v>
      </c>
      <c r="P901" s="253">
        <v>960</v>
      </c>
      <c r="Q901" s="247" t="s">
        <v>109</v>
      </c>
      <c r="R901" s="249" t="s">
        <v>154</v>
      </c>
      <c r="S901" s="247" t="s">
        <v>110</v>
      </c>
      <c r="T901" s="247" t="s">
        <v>2</v>
      </c>
      <c r="U901" s="247" t="s">
        <v>2</v>
      </c>
      <c r="V901" s="247">
        <v>1</v>
      </c>
      <c r="W901" s="247">
        <v>174</v>
      </c>
    </row>
    <row r="902" spans="1:23" x14ac:dyDescent="0.25">
      <c r="A902" s="246">
        <v>45719</v>
      </c>
      <c r="B902" s="247" t="s">
        <v>196</v>
      </c>
      <c r="C902" s="98" t="s">
        <v>153</v>
      </c>
      <c r="D902" s="98" t="s">
        <v>426</v>
      </c>
      <c r="E902" s="247" t="s">
        <v>499</v>
      </c>
      <c r="F902" s="247" t="s">
        <v>47</v>
      </c>
      <c r="G902" s="247" t="s">
        <v>7</v>
      </c>
      <c r="H902" s="247" t="s">
        <v>115</v>
      </c>
      <c r="I902" s="248" t="s">
        <v>23</v>
      </c>
      <c r="J902" s="246">
        <v>45760</v>
      </c>
      <c r="K902" s="249">
        <v>1</v>
      </c>
      <c r="L902" s="250">
        <v>1</v>
      </c>
      <c r="M902" s="251">
        <v>75</v>
      </c>
      <c r="N902" s="252">
        <v>34.04</v>
      </c>
      <c r="O902" s="252">
        <v>30</v>
      </c>
      <c r="P902" s="253">
        <v>139.04</v>
      </c>
      <c r="Q902" s="247" t="s">
        <v>109</v>
      </c>
      <c r="R902" s="249" t="s">
        <v>154</v>
      </c>
      <c r="S902" s="247" t="s">
        <v>2</v>
      </c>
      <c r="T902" s="247" t="s">
        <v>1</v>
      </c>
      <c r="U902" s="247" t="s">
        <v>2</v>
      </c>
      <c r="V902" s="247">
        <v>7</v>
      </c>
      <c r="W902" s="247">
        <v>41</v>
      </c>
    </row>
    <row r="903" spans="1:23" x14ac:dyDescent="0.25">
      <c r="A903" s="246">
        <v>45719</v>
      </c>
      <c r="B903" s="247" t="s">
        <v>196</v>
      </c>
      <c r="C903" s="98" t="s">
        <v>153</v>
      </c>
      <c r="D903" s="98" t="s">
        <v>426</v>
      </c>
      <c r="E903" s="247" t="s">
        <v>500</v>
      </c>
      <c r="F903" s="247" t="s">
        <v>47</v>
      </c>
      <c r="G903" s="247" t="s">
        <v>7</v>
      </c>
      <c r="H903" s="247" t="s">
        <v>116</v>
      </c>
      <c r="I903" s="248" t="s">
        <v>24</v>
      </c>
      <c r="J903" s="246">
        <v>45767</v>
      </c>
      <c r="K903" s="249">
        <v>1</v>
      </c>
      <c r="L903" s="250">
        <v>1</v>
      </c>
      <c r="M903" s="251">
        <v>75</v>
      </c>
      <c r="N903" s="252">
        <v>38.92</v>
      </c>
      <c r="O903" s="252">
        <v>40</v>
      </c>
      <c r="P903" s="253">
        <v>153.92000000000002</v>
      </c>
      <c r="Q903" s="247" t="s">
        <v>109</v>
      </c>
      <c r="R903" s="249" t="s">
        <v>154</v>
      </c>
      <c r="S903" s="247" t="s">
        <v>1</v>
      </c>
      <c r="T903" s="247" t="s">
        <v>2</v>
      </c>
      <c r="U903" s="247" t="s">
        <v>2</v>
      </c>
      <c r="V903" s="247">
        <v>7</v>
      </c>
      <c r="W903" s="247">
        <v>48</v>
      </c>
    </row>
    <row r="904" spans="1:23" x14ac:dyDescent="0.25">
      <c r="A904" s="246">
        <v>45719</v>
      </c>
      <c r="B904" s="247" t="s">
        <v>196</v>
      </c>
      <c r="C904" s="98" t="s">
        <v>153</v>
      </c>
      <c r="D904" s="98" t="s">
        <v>426</v>
      </c>
      <c r="E904" s="247" t="s">
        <v>499</v>
      </c>
      <c r="F904" s="247" t="s">
        <v>47</v>
      </c>
      <c r="G904" s="247" t="s">
        <v>7</v>
      </c>
      <c r="H904" s="247" t="s">
        <v>115</v>
      </c>
      <c r="I904" s="248" t="s">
        <v>23</v>
      </c>
      <c r="J904" s="246">
        <v>45760</v>
      </c>
      <c r="K904" s="249">
        <v>1</v>
      </c>
      <c r="L904" s="250">
        <v>1</v>
      </c>
      <c r="M904" s="251">
        <v>75</v>
      </c>
      <c r="N904" s="252">
        <v>34.04</v>
      </c>
      <c r="O904" s="252">
        <v>30</v>
      </c>
      <c r="P904" s="253">
        <v>139.04</v>
      </c>
      <c r="Q904" s="247" t="s">
        <v>109</v>
      </c>
      <c r="R904" s="249" t="s">
        <v>154</v>
      </c>
      <c r="S904" s="247" t="s">
        <v>2</v>
      </c>
      <c r="T904" s="247" t="s">
        <v>1</v>
      </c>
      <c r="U904" s="247" t="s">
        <v>2</v>
      </c>
      <c r="V904" s="247">
        <v>7</v>
      </c>
      <c r="W904" s="247">
        <v>41</v>
      </c>
    </row>
    <row r="905" spans="1:23" x14ac:dyDescent="0.25">
      <c r="A905" s="246">
        <v>45719</v>
      </c>
      <c r="B905" s="247" t="s">
        <v>196</v>
      </c>
      <c r="C905" s="98" t="s">
        <v>153</v>
      </c>
      <c r="D905" s="98" t="s">
        <v>426</v>
      </c>
      <c r="E905" s="247" t="s">
        <v>500</v>
      </c>
      <c r="F905" s="247" t="s">
        <v>47</v>
      </c>
      <c r="G905" s="247" t="s">
        <v>7</v>
      </c>
      <c r="H905" s="247" t="s">
        <v>116</v>
      </c>
      <c r="I905" s="248" t="s">
        <v>24</v>
      </c>
      <c r="J905" s="246">
        <v>45767</v>
      </c>
      <c r="K905" s="249">
        <v>1</v>
      </c>
      <c r="L905" s="250">
        <v>1</v>
      </c>
      <c r="M905" s="251">
        <v>75</v>
      </c>
      <c r="N905" s="252">
        <v>38.92</v>
      </c>
      <c r="O905" s="252">
        <v>40</v>
      </c>
      <c r="P905" s="253">
        <v>153.92000000000002</v>
      </c>
      <c r="Q905" s="247" t="s">
        <v>109</v>
      </c>
      <c r="R905" s="249" t="s">
        <v>154</v>
      </c>
      <c r="S905" s="247" t="s">
        <v>1</v>
      </c>
      <c r="T905" s="247" t="s">
        <v>2</v>
      </c>
      <c r="U905" s="247" t="s">
        <v>2</v>
      </c>
      <c r="V905" s="247">
        <v>7</v>
      </c>
      <c r="W905" s="247">
        <v>48</v>
      </c>
    </row>
    <row r="906" spans="1:23" x14ac:dyDescent="0.25">
      <c r="A906" s="246">
        <v>45719</v>
      </c>
      <c r="B906" s="247" t="s">
        <v>196</v>
      </c>
      <c r="C906" s="98" t="s">
        <v>153</v>
      </c>
      <c r="D906" s="98" t="s">
        <v>426</v>
      </c>
      <c r="E906" s="247" t="s">
        <v>499</v>
      </c>
      <c r="F906" s="247" t="s">
        <v>47</v>
      </c>
      <c r="G906" s="247" t="s">
        <v>7</v>
      </c>
      <c r="H906" s="247" t="s">
        <v>115</v>
      </c>
      <c r="I906" s="248" t="s">
        <v>23</v>
      </c>
      <c r="J906" s="246">
        <v>45760</v>
      </c>
      <c r="K906" s="249">
        <v>1</v>
      </c>
      <c r="L906" s="250">
        <v>1</v>
      </c>
      <c r="M906" s="251">
        <v>100</v>
      </c>
      <c r="N906" s="252">
        <v>34.04</v>
      </c>
      <c r="O906" s="252">
        <v>30</v>
      </c>
      <c r="P906" s="253">
        <v>164.04</v>
      </c>
      <c r="Q906" s="247" t="s">
        <v>109</v>
      </c>
      <c r="R906" s="249" t="s">
        <v>154</v>
      </c>
      <c r="S906" s="247" t="s">
        <v>2</v>
      </c>
      <c r="T906" s="247" t="s">
        <v>1</v>
      </c>
      <c r="U906" s="247" t="s">
        <v>2</v>
      </c>
      <c r="V906" s="247">
        <v>7</v>
      </c>
      <c r="W906" s="247">
        <v>41</v>
      </c>
    </row>
    <row r="907" spans="1:23" x14ac:dyDescent="0.25">
      <c r="A907" s="246">
        <v>45719</v>
      </c>
      <c r="B907" s="247" t="s">
        <v>196</v>
      </c>
      <c r="C907" s="98" t="s">
        <v>153</v>
      </c>
      <c r="D907" s="98" t="s">
        <v>426</v>
      </c>
      <c r="E907" s="247" t="s">
        <v>500</v>
      </c>
      <c r="F907" s="247" t="s">
        <v>47</v>
      </c>
      <c r="G907" s="247" t="s">
        <v>7</v>
      </c>
      <c r="H907" s="247" t="s">
        <v>116</v>
      </c>
      <c r="I907" s="248" t="s">
        <v>24</v>
      </c>
      <c r="J907" s="246">
        <v>45767</v>
      </c>
      <c r="K907" s="249">
        <v>1</v>
      </c>
      <c r="L907" s="250">
        <v>1</v>
      </c>
      <c r="M907" s="251">
        <v>100</v>
      </c>
      <c r="N907" s="252">
        <v>38.92</v>
      </c>
      <c r="O907" s="252">
        <v>40</v>
      </c>
      <c r="P907" s="253">
        <v>178.92000000000002</v>
      </c>
      <c r="Q907" s="247" t="s">
        <v>109</v>
      </c>
      <c r="R907" s="249" t="s">
        <v>154</v>
      </c>
      <c r="S907" s="247" t="s">
        <v>1</v>
      </c>
      <c r="T907" s="247" t="s">
        <v>2</v>
      </c>
      <c r="U907" s="247" t="s">
        <v>2</v>
      </c>
      <c r="V907" s="247">
        <v>7</v>
      </c>
      <c r="W907" s="247">
        <v>48</v>
      </c>
    </row>
    <row r="908" spans="1:23" x14ac:dyDescent="0.25">
      <c r="A908" s="246">
        <v>45719</v>
      </c>
      <c r="B908" s="247" t="s">
        <v>196</v>
      </c>
      <c r="C908" s="98" t="s">
        <v>153</v>
      </c>
      <c r="D908" s="98" t="s">
        <v>426</v>
      </c>
      <c r="E908" s="247" t="s">
        <v>501</v>
      </c>
      <c r="F908" s="247" t="s">
        <v>47</v>
      </c>
      <c r="G908" s="247" t="s">
        <v>7</v>
      </c>
      <c r="H908" s="247" t="s">
        <v>284</v>
      </c>
      <c r="I908" s="248" t="s">
        <v>481</v>
      </c>
      <c r="J908" s="246">
        <v>45891</v>
      </c>
      <c r="K908" s="249">
        <v>1</v>
      </c>
      <c r="L908" s="250">
        <v>1</v>
      </c>
      <c r="M908" s="251">
        <v>270</v>
      </c>
      <c r="N908" s="252">
        <v>37.72</v>
      </c>
      <c r="O908" s="252">
        <v>40</v>
      </c>
      <c r="P908" s="253">
        <v>347.72</v>
      </c>
      <c r="Q908" s="247" t="s">
        <v>109</v>
      </c>
      <c r="R908" s="249" t="s">
        <v>154</v>
      </c>
      <c r="S908" s="247" t="s">
        <v>1</v>
      </c>
      <c r="T908" s="247" t="s">
        <v>480</v>
      </c>
      <c r="U908" s="247" t="s">
        <v>480</v>
      </c>
      <c r="V908" s="247">
        <v>5</v>
      </c>
      <c r="W908" s="247">
        <v>172</v>
      </c>
    </row>
    <row r="909" spans="1:23" x14ac:dyDescent="0.25">
      <c r="A909" s="246">
        <v>45719</v>
      </c>
      <c r="B909" s="247" t="s">
        <v>196</v>
      </c>
      <c r="C909" s="98" t="s">
        <v>153</v>
      </c>
      <c r="D909" s="98" t="s">
        <v>426</v>
      </c>
      <c r="E909" s="247" t="s">
        <v>501</v>
      </c>
      <c r="F909" s="247" t="s">
        <v>47</v>
      </c>
      <c r="G909" s="247" t="s">
        <v>7</v>
      </c>
      <c r="H909" s="247" t="s">
        <v>284</v>
      </c>
      <c r="I909" s="248" t="s">
        <v>481</v>
      </c>
      <c r="J909" s="246">
        <v>45891</v>
      </c>
      <c r="K909" s="249">
        <v>1</v>
      </c>
      <c r="L909" s="250">
        <v>1</v>
      </c>
      <c r="M909" s="251">
        <v>270</v>
      </c>
      <c r="N909" s="252">
        <v>37.72</v>
      </c>
      <c r="O909" s="252">
        <v>40</v>
      </c>
      <c r="P909" s="253">
        <v>347.72</v>
      </c>
      <c r="Q909" s="247" t="s">
        <v>109</v>
      </c>
      <c r="R909" s="249" t="s">
        <v>154</v>
      </c>
      <c r="S909" s="247" t="s">
        <v>1</v>
      </c>
      <c r="T909" s="247" t="s">
        <v>480</v>
      </c>
      <c r="U909" s="247" t="s">
        <v>480</v>
      </c>
      <c r="V909" s="247">
        <v>5</v>
      </c>
      <c r="W909" s="247">
        <v>172</v>
      </c>
    </row>
    <row r="910" spans="1:23" x14ac:dyDescent="0.25">
      <c r="A910" s="246">
        <v>45720</v>
      </c>
      <c r="B910" s="247" t="s">
        <v>279</v>
      </c>
      <c r="C910" s="98" t="s">
        <v>153</v>
      </c>
      <c r="D910" s="98"/>
      <c r="E910" s="247" t="s">
        <v>502</v>
      </c>
      <c r="F910" s="247" t="s">
        <v>47</v>
      </c>
      <c r="G910" s="247" t="s">
        <v>7</v>
      </c>
      <c r="H910" s="247" t="s">
        <v>284</v>
      </c>
      <c r="I910" s="248" t="s">
        <v>24</v>
      </c>
      <c r="J910" s="246">
        <v>45894</v>
      </c>
      <c r="K910" s="249">
        <v>4</v>
      </c>
      <c r="L910" s="250">
        <v>4</v>
      </c>
      <c r="M910" s="251">
        <v>320</v>
      </c>
      <c r="N910" s="252">
        <v>0</v>
      </c>
      <c r="O910" s="252">
        <v>0</v>
      </c>
      <c r="P910" s="253">
        <v>1280</v>
      </c>
      <c r="Q910" s="247" t="s">
        <v>109</v>
      </c>
      <c r="R910" s="249" t="s">
        <v>154</v>
      </c>
      <c r="S910" s="247" t="s">
        <v>1</v>
      </c>
      <c r="T910" s="247" t="s">
        <v>2</v>
      </c>
      <c r="U910" s="247" t="s">
        <v>2</v>
      </c>
      <c r="V910" s="247">
        <v>1</v>
      </c>
      <c r="W910" s="247">
        <v>174</v>
      </c>
    </row>
    <row r="911" spans="1:23" x14ac:dyDescent="0.25">
      <c r="A911" s="246">
        <v>45720</v>
      </c>
      <c r="B911" s="247" t="s">
        <v>279</v>
      </c>
      <c r="C911" s="98" t="s">
        <v>153</v>
      </c>
      <c r="D911" s="98"/>
      <c r="E911" s="247" t="s">
        <v>503</v>
      </c>
      <c r="F911" s="247" t="s">
        <v>47</v>
      </c>
      <c r="G911" s="247" t="s">
        <v>7</v>
      </c>
      <c r="H911" s="247" t="s">
        <v>282</v>
      </c>
      <c r="I911" s="248" t="s">
        <v>23</v>
      </c>
      <c r="J911" s="246">
        <v>45880</v>
      </c>
      <c r="K911" s="249">
        <v>4</v>
      </c>
      <c r="L911" s="250">
        <v>4</v>
      </c>
      <c r="M911" s="251">
        <v>280</v>
      </c>
      <c r="N911" s="252">
        <v>0</v>
      </c>
      <c r="O911" s="252">
        <v>0</v>
      </c>
      <c r="P911" s="253">
        <v>1120</v>
      </c>
      <c r="Q911" s="247" t="s">
        <v>109</v>
      </c>
      <c r="R911" s="249" t="s">
        <v>154</v>
      </c>
      <c r="S911" s="247" t="s">
        <v>2</v>
      </c>
      <c r="T911" s="247" t="s">
        <v>1</v>
      </c>
      <c r="U911" s="247" t="s">
        <v>2</v>
      </c>
      <c r="V911" s="247">
        <v>1</v>
      </c>
      <c r="W911" s="247">
        <v>160</v>
      </c>
    </row>
    <row r="912" spans="1:23" x14ac:dyDescent="0.25">
      <c r="A912" s="246">
        <v>45720</v>
      </c>
      <c r="B912" s="247" t="s">
        <v>279</v>
      </c>
      <c r="C912" s="98" t="s">
        <v>153</v>
      </c>
      <c r="D912" s="98"/>
      <c r="E912" s="247" t="s">
        <v>504</v>
      </c>
      <c r="F912" s="247" t="s">
        <v>47</v>
      </c>
      <c r="G912" s="247" t="s">
        <v>7</v>
      </c>
      <c r="H912" s="247" t="s">
        <v>203</v>
      </c>
      <c r="I912" s="248" t="s">
        <v>23</v>
      </c>
      <c r="J912" s="246">
        <v>45765</v>
      </c>
      <c r="K912" s="249">
        <v>2</v>
      </c>
      <c r="L912" s="250">
        <v>2</v>
      </c>
      <c r="M912" s="251">
        <v>275</v>
      </c>
      <c r="N912" s="252">
        <v>0</v>
      </c>
      <c r="O912" s="252">
        <v>0</v>
      </c>
      <c r="P912" s="253">
        <v>550</v>
      </c>
      <c r="Q912" s="247" t="s">
        <v>109</v>
      </c>
      <c r="R912" s="249" t="s">
        <v>154</v>
      </c>
      <c r="S912" s="247" t="s">
        <v>2</v>
      </c>
      <c r="T912" s="247" t="s">
        <v>1</v>
      </c>
      <c r="U912" s="247" t="s">
        <v>2</v>
      </c>
      <c r="V912" s="247">
        <v>5</v>
      </c>
      <c r="W912" s="247">
        <v>45</v>
      </c>
    </row>
    <row r="913" spans="1:23" x14ac:dyDescent="0.25">
      <c r="A913" s="246">
        <v>45720</v>
      </c>
      <c r="B913" s="247" t="s">
        <v>279</v>
      </c>
      <c r="C913" s="98" t="s">
        <v>153</v>
      </c>
      <c r="D913" s="98"/>
      <c r="E913" s="247" t="s">
        <v>505</v>
      </c>
      <c r="F913" s="247" t="s">
        <v>47</v>
      </c>
      <c r="G913" s="247" t="s">
        <v>7</v>
      </c>
      <c r="H913" s="247" t="s">
        <v>203</v>
      </c>
      <c r="I913" s="248" t="s">
        <v>23</v>
      </c>
      <c r="J913" s="246">
        <v>45765</v>
      </c>
      <c r="K913" s="249">
        <v>4</v>
      </c>
      <c r="L913" s="250">
        <v>4</v>
      </c>
      <c r="M913" s="251">
        <v>275</v>
      </c>
      <c r="N913" s="252">
        <v>0</v>
      </c>
      <c r="O913" s="252">
        <v>0</v>
      </c>
      <c r="P913" s="253">
        <v>1100</v>
      </c>
      <c r="Q913" s="247" t="s">
        <v>109</v>
      </c>
      <c r="R913" s="249" t="s">
        <v>154</v>
      </c>
      <c r="S913" s="247" t="s">
        <v>2</v>
      </c>
      <c r="T913" s="247" t="s">
        <v>1</v>
      </c>
      <c r="U913" s="247" t="s">
        <v>2</v>
      </c>
      <c r="V913" s="247">
        <v>5</v>
      </c>
      <c r="W913" s="247">
        <v>45</v>
      </c>
    </row>
    <row r="914" spans="1:23" x14ac:dyDescent="0.25">
      <c r="A914" s="246">
        <v>45721</v>
      </c>
      <c r="B914" s="247" t="s">
        <v>152</v>
      </c>
      <c r="C914" s="98" t="s">
        <v>153</v>
      </c>
      <c r="D914" s="98"/>
      <c r="E914" s="247"/>
      <c r="F914" s="247" t="s">
        <v>47</v>
      </c>
      <c r="G914" s="247" t="s">
        <v>7</v>
      </c>
      <c r="H914" s="247" t="s">
        <v>284</v>
      </c>
      <c r="I914" s="248" t="s">
        <v>481</v>
      </c>
      <c r="J914" s="246">
        <v>45891</v>
      </c>
      <c r="K914" s="249">
        <v>4</v>
      </c>
      <c r="L914" s="250">
        <v>4</v>
      </c>
      <c r="M914" s="251">
        <v>250</v>
      </c>
      <c r="N914" s="252">
        <v>0</v>
      </c>
      <c r="O914" s="252">
        <v>0</v>
      </c>
      <c r="P914" s="253">
        <v>1000</v>
      </c>
      <c r="Q914" s="247" t="s">
        <v>109</v>
      </c>
      <c r="R914" s="249" t="s">
        <v>154</v>
      </c>
      <c r="S914" s="247" t="s">
        <v>1</v>
      </c>
      <c r="T914" s="247" t="s">
        <v>480</v>
      </c>
      <c r="U914" s="247" t="s">
        <v>480</v>
      </c>
      <c r="V914" s="247">
        <v>5</v>
      </c>
      <c r="W914" s="247">
        <v>170</v>
      </c>
    </row>
    <row r="915" spans="1:23" x14ac:dyDescent="0.25">
      <c r="A915" s="246">
        <v>45721</v>
      </c>
      <c r="B915" s="247" t="s">
        <v>279</v>
      </c>
      <c r="C915" s="98" t="s">
        <v>153</v>
      </c>
      <c r="D915" s="98"/>
      <c r="E915" s="247" t="s">
        <v>506</v>
      </c>
      <c r="F915" s="247" t="s">
        <v>45</v>
      </c>
      <c r="G915" s="247" t="s">
        <v>7</v>
      </c>
      <c r="H915" s="247" t="s">
        <v>287</v>
      </c>
      <c r="I915" s="248" t="s">
        <v>298</v>
      </c>
      <c r="J915" s="246">
        <v>45759</v>
      </c>
      <c r="K915" s="249">
        <v>4</v>
      </c>
      <c r="L915" s="250">
        <v>4</v>
      </c>
      <c r="M915" s="251">
        <v>175</v>
      </c>
      <c r="N915" s="252">
        <v>0</v>
      </c>
      <c r="O915" s="252">
        <v>0</v>
      </c>
      <c r="P915" s="253">
        <v>700</v>
      </c>
      <c r="Q915" s="247" t="s">
        <v>109</v>
      </c>
      <c r="R915" s="249" t="s">
        <v>154</v>
      </c>
      <c r="S915" s="247" t="s">
        <v>299</v>
      </c>
      <c r="T915" s="247" t="s">
        <v>1</v>
      </c>
      <c r="U915" s="247" t="s">
        <v>299</v>
      </c>
      <c r="V915" s="247">
        <v>6</v>
      </c>
      <c r="W915" s="247">
        <v>38</v>
      </c>
    </row>
    <row r="916" spans="1:23" x14ac:dyDescent="0.25">
      <c r="A916" s="246">
        <v>45721</v>
      </c>
      <c r="B916" s="247" t="s">
        <v>279</v>
      </c>
      <c r="C916" s="98" t="s">
        <v>153</v>
      </c>
      <c r="D916" s="98"/>
      <c r="E916" s="247" t="s">
        <v>506</v>
      </c>
      <c r="F916" s="247" t="s">
        <v>45</v>
      </c>
      <c r="G916" s="247" t="s">
        <v>8</v>
      </c>
      <c r="H916" s="247" t="s">
        <v>291</v>
      </c>
      <c r="I916" s="248" t="s">
        <v>300</v>
      </c>
      <c r="J916" s="246">
        <v>45766</v>
      </c>
      <c r="K916" s="249">
        <v>4</v>
      </c>
      <c r="L916" s="250">
        <v>4</v>
      </c>
      <c r="M916" s="251">
        <v>175</v>
      </c>
      <c r="N916" s="252">
        <v>0</v>
      </c>
      <c r="O916" s="252">
        <v>0</v>
      </c>
      <c r="P916" s="253">
        <v>700</v>
      </c>
      <c r="Q916" s="247" t="s">
        <v>109</v>
      </c>
      <c r="R916" s="249" t="s">
        <v>154</v>
      </c>
      <c r="S916" s="247" t="s">
        <v>1</v>
      </c>
      <c r="T916" s="247" t="s">
        <v>299</v>
      </c>
      <c r="U916" s="247" t="s">
        <v>299</v>
      </c>
      <c r="V916" s="247">
        <v>6</v>
      </c>
      <c r="W916" s="247">
        <v>45</v>
      </c>
    </row>
    <row r="917" spans="1:23" x14ac:dyDescent="0.25">
      <c r="A917" s="246">
        <v>45721</v>
      </c>
      <c r="B917" s="247" t="s">
        <v>279</v>
      </c>
      <c r="C917" s="98" t="s">
        <v>153</v>
      </c>
      <c r="D917" s="98"/>
      <c r="E917" s="247" t="s">
        <v>507</v>
      </c>
      <c r="F917" s="247" t="s">
        <v>45</v>
      </c>
      <c r="G917" s="247" t="s">
        <v>7</v>
      </c>
      <c r="H917" s="247" t="s">
        <v>282</v>
      </c>
      <c r="I917" s="248" t="s">
        <v>23</v>
      </c>
      <c r="J917" s="246">
        <v>45880</v>
      </c>
      <c r="K917" s="249">
        <v>5</v>
      </c>
      <c r="L917" s="250">
        <v>5</v>
      </c>
      <c r="M917" s="251">
        <v>290</v>
      </c>
      <c r="N917" s="252">
        <v>0</v>
      </c>
      <c r="O917" s="252">
        <v>0</v>
      </c>
      <c r="P917" s="253">
        <v>1450</v>
      </c>
      <c r="Q917" s="247" t="s">
        <v>109</v>
      </c>
      <c r="R917" s="249" t="s">
        <v>154</v>
      </c>
      <c r="S917" s="247" t="s">
        <v>2</v>
      </c>
      <c r="T917" s="247" t="s">
        <v>1</v>
      </c>
      <c r="U917" s="247" t="s">
        <v>2</v>
      </c>
      <c r="V917" s="247">
        <v>1</v>
      </c>
      <c r="W917" s="247">
        <v>159</v>
      </c>
    </row>
    <row r="918" spans="1:23" x14ac:dyDescent="0.25">
      <c r="A918" s="246">
        <v>45721</v>
      </c>
      <c r="B918" s="247" t="s">
        <v>279</v>
      </c>
      <c r="C918" s="98" t="s">
        <v>153</v>
      </c>
      <c r="D918" s="98"/>
      <c r="E918" s="247" t="s">
        <v>507</v>
      </c>
      <c r="F918" s="247" t="s">
        <v>45</v>
      </c>
      <c r="G918" s="247" t="s">
        <v>8</v>
      </c>
      <c r="H918" s="247" t="s">
        <v>284</v>
      </c>
      <c r="I918" s="248" t="s">
        <v>24</v>
      </c>
      <c r="J918" s="246">
        <v>45887</v>
      </c>
      <c r="K918" s="249">
        <v>5</v>
      </c>
      <c r="L918" s="250">
        <v>5</v>
      </c>
      <c r="M918" s="251">
        <v>290</v>
      </c>
      <c r="N918" s="252">
        <v>0</v>
      </c>
      <c r="O918" s="252">
        <v>0</v>
      </c>
      <c r="P918" s="253">
        <v>1450</v>
      </c>
      <c r="Q918" s="247" t="s">
        <v>109</v>
      </c>
      <c r="R918" s="249" t="s">
        <v>154</v>
      </c>
      <c r="S918" s="247" t="s">
        <v>1</v>
      </c>
      <c r="T918" s="247" t="s">
        <v>2</v>
      </c>
      <c r="U918" s="247" t="s">
        <v>2</v>
      </c>
      <c r="V918" s="247">
        <v>1</v>
      </c>
      <c r="W918" s="247">
        <v>166</v>
      </c>
    </row>
    <row r="919" spans="1:23" x14ac:dyDescent="0.25">
      <c r="A919" s="246">
        <v>45722</v>
      </c>
      <c r="B919" s="247" t="s">
        <v>302</v>
      </c>
      <c r="C919" s="98" t="s">
        <v>108</v>
      </c>
      <c r="D919" s="98"/>
      <c r="E919" s="247"/>
      <c r="F919" s="247" t="s">
        <v>45</v>
      </c>
      <c r="G919" s="247" t="s">
        <v>7</v>
      </c>
      <c r="H919" s="247" t="s">
        <v>319</v>
      </c>
      <c r="I919" s="248" t="s">
        <v>23</v>
      </c>
      <c r="J919" s="246">
        <v>45865</v>
      </c>
      <c r="K919" s="249">
        <v>0</v>
      </c>
      <c r="L919" s="249">
        <v>0</v>
      </c>
      <c r="M919" s="251">
        <v>185</v>
      </c>
      <c r="N919" s="252">
        <v>0</v>
      </c>
      <c r="O919" s="252">
        <v>0</v>
      </c>
      <c r="P919" s="253">
        <v>0</v>
      </c>
      <c r="Q919" s="247" t="s">
        <v>109</v>
      </c>
      <c r="R919" s="249" t="s">
        <v>457</v>
      </c>
      <c r="S919" s="247" t="s">
        <v>2</v>
      </c>
      <c r="T919" s="247" t="s">
        <v>1</v>
      </c>
      <c r="U919" s="247" t="s">
        <v>2</v>
      </c>
      <c r="V919" s="247">
        <v>7</v>
      </c>
      <c r="W919" s="247">
        <v>143</v>
      </c>
    </row>
    <row r="920" spans="1:23" x14ac:dyDescent="0.25">
      <c r="A920" s="246">
        <v>45722</v>
      </c>
      <c r="B920" s="247" t="s">
        <v>302</v>
      </c>
      <c r="C920" s="98" t="s">
        <v>108</v>
      </c>
      <c r="D920" s="98"/>
      <c r="E920" s="247"/>
      <c r="F920" s="247" t="s">
        <v>45</v>
      </c>
      <c r="G920" s="247" t="s">
        <v>7</v>
      </c>
      <c r="H920" s="247" t="s">
        <v>319</v>
      </c>
      <c r="I920" s="248" t="s">
        <v>23</v>
      </c>
      <c r="J920" s="246">
        <v>45872</v>
      </c>
      <c r="K920" s="249">
        <v>0</v>
      </c>
      <c r="L920" s="249">
        <v>0</v>
      </c>
      <c r="M920" s="251">
        <v>185</v>
      </c>
      <c r="N920" s="252">
        <v>0</v>
      </c>
      <c r="O920" s="252">
        <v>0</v>
      </c>
      <c r="P920" s="253">
        <v>0</v>
      </c>
      <c r="Q920" s="247" t="s">
        <v>109</v>
      </c>
      <c r="R920" s="249" t="s">
        <v>457</v>
      </c>
      <c r="S920" s="247" t="s">
        <v>2</v>
      </c>
      <c r="T920" s="247" t="s">
        <v>1</v>
      </c>
      <c r="U920" s="247" t="s">
        <v>2</v>
      </c>
      <c r="V920" s="247">
        <v>7</v>
      </c>
      <c r="W920" s="247">
        <v>150</v>
      </c>
    </row>
    <row r="921" spans="1:23" x14ac:dyDescent="0.25">
      <c r="A921" s="246">
        <v>45722</v>
      </c>
      <c r="B921" s="247" t="s">
        <v>302</v>
      </c>
      <c r="C921" s="98" t="s">
        <v>108</v>
      </c>
      <c r="D921" s="98"/>
      <c r="E921" s="247"/>
      <c r="F921" s="247" t="s">
        <v>45</v>
      </c>
      <c r="G921" s="247" t="s">
        <v>7</v>
      </c>
      <c r="H921" s="247" t="s">
        <v>319</v>
      </c>
      <c r="I921" s="248" t="s">
        <v>23</v>
      </c>
      <c r="J921" s="246">
        <v>45879</v>
      </c>
      <c r="K921" s="249">
        <v>0</v>
      </c>
      <c r="L921" s="249">
        <v>0</v>
      </c>
      <c r="M921" s="251">
        <v>185</v>
      </c>
      <c r="N921" s="252">
        <v>0</v>
      </c>
      <c r="O921" s="252">
        <v>0</v>
      </c>
      <c r="P921" s="253">
        <v>0</v>
      </c>
      <c r="Q921" s="247" t="s">
        <v>109</v>
      </c>
      <c r="R921" s="249" t="s">
        <v>457</v>
      </c>
      <c r="S921" s="247" t="s">
        <v>2</v>
      </c>
      <c r="T921" s="247" t="s">
        <v>1</v>
      </c>
      <c r="U921" s="247" t="s">
        <v>2</v>
      </c>
      <c r="V921" s="247">
        <v>7</v>
      </c>
      <c r="W921" s="247">
        <v>157</v>
      </c>
    </row>
    <row r="922" spans="1:23" x14ac:dyDescent="0.25">
      <c r="A922" s="246">
        <v>45722</v>
      </c>
      <c r="B922" s="247" t="s">
        <v>302</v>
      </c>
      <c r="C922" s="98" t="s">
        <v>108</v>
      </c>
      <c r="D922" s="98"/>
      <c r="E922" s="247"/>
      <c r="F922" s="247" t="s">
        <v>45</v>
      </c>
      <c r="G922" s="247" t="s">
        <v>7</v>
      </c>
      <c r="H922" s="247" t="s">
        <v>319</v>
      </c>
      <c r="I922" s="248" t="s">
        <v>23</v>
      </c>
      <c r="J922" s="246">
        <v>45886</v>
      </c>
      <c r="K922" s="249">
        <v>0</v>
      </c>
      <c r="L922" s="249">
        <v>0</v>
      </c>
      <c r="M922" s="251">
        <v>185</v>
      </c>
      <c r="N922" s="252">
        <v>0</v>
      </c>
      <c r="O922" s="252">
        <v>0</v>
      </c>
      <c r="P922" s="253">
        <v>0</v>
      </c>
      <c r="Q922" s="247" t="s">
        <v>109</v>
      </c>
      <c r="R922" s="249" t="s">
        <v>457</v>
      </c>
      <c r="S922" s="247" t="s">
        <v>2</v>
      </c>
      <c r="T922" s="247" t="s">
        <v>1</v>
      </c>
      <c r="U922" s="247" t="s">
        <v>2</v>
      </c>
      <c r="V922" s="247">
        <v>7</v>
      </c>
      <c r="W922" s="247">
        <v>164</v>
      </c>
    </row>
    <row r="923" spans="1:23" x14ac:dyDescent="0.25">
      <c r="A923" s="246">
        <v>45722</v>
      </c>
      <c r="B923" s="247" t="s">
        <v>302</v>
      </c>
      <c r="C923" s="98" t="s">
        <v>108</v>
      </c>
      <c r="D923" s="98"/>
      <c r="E923" s="247"/>
      <c r="F923" s="247" t="s">
        <v>45</v>
      </c>
      <c r="G923" s="247" t="s">
        <v>7</v>
      </c>
      <c r="H923" s="247" t="s">
        <v>319</v>
      </c>
      <c r="I923" s="248" t="s">
        <v>23</v>
      </c>
      <c r="J923" s="246">
        <v>45893</v>
      </c>
      <c r="K923" s="249">
        <v>0</v>
      </c>
      <c r="L923" s="249">
        <v>0</v>
      </c>
      <c r="M923" s="251">
        <v>185</v>
      </c>
      <c r="N923" s="252">
        <v>0</v>
      </c>
      <c r="O923" s="252">
        <v>0</v>
      </c>
      <c r="P923" s="253">
        <v>0</v>
      </c>
      <c r="Q923" s="247" t="s">
        <v>109</v>
      </c>
      <c r="R923" s="249" t="s">
        <v>457</v>
      </c>
      <c r="S923" s="247" t="s">
        <v>2</v>
      </c>
      <c r="T923" s="247" t="s">
        <v>1</v>
      </c>
      <c r="U923" s="247" t="s">
        <v>2</v>
      </c>
      <c r="V923" s="247">
        <v>7</v>
      </c>
      <c r="W923" s="247">
        <v>171</v>
      </c>
    </row>
    <row r="924" spans="1:23" x14ac:dyDescent="0.25">
      <c r="A924" s="246">
        <v>45722</v>
      </c>
      <c r="B924" s="247" t="s">
        <v>302</v>
      </c>
      <c r="C924" s="98" t="s">
        <v>108</v>
      </c>
      <c r="D924" s="98"/>
      <c r="E924" s="247"/>
      <c r="F924" s="247" t="s">
        <v>45</v>
      </c>
      <c r="G924" s="247" t="s">
        <v>7</v>
      </c>
      <c r="H924" s="247" t="s">
        <v>319</v>
      </c>
      <c r="I924" s="248" t="s">
        <v>23</v>
      </c>
      <c r="J924" s="246">
        <v>45900</v>
      </c>
      <c r="K924" s="249">
        <v>0</v>
      </c>
      <c r="L924" s="249">
        <v>0</v>
      </c>
      <c r="M924" s="251">
        <v>185</v>
      </c>
      <c r="N924" s="252">
        <v>0</v>
      </c>
      <c r="O924" s="252">
        <v>0</v>
      </c>
      <c r="P924" s="253">
        <v>0</v>
      </c>
      <c r="Q924" s="247" t="s">
        <v>109</v>
      </c>
      <c r="R924" s="249" t="s">
        <v>457</v>
      </c>
      <c r="S924" s="247" t="s">
        <v>2</v>
      </c>
      <c r="T924" s="247" t="s">
        <v>1</v>
      </c>
      <c r="U924" s="247" t="s">
        <v>2</v>
      </c>
      <c r="V924" s="247">
        <v>7</v>
      </c>
      <c r="W924" s="247">
        <v>178</v>
      </c>
    </row>
    <row r="925" spans="1:23" x14ac:dyDescent="0.25">
      <c r="A925" s="246">
        <v>45722</v>
      </c>
      <c r="B925" s="247" t="s">
        <v>302</v>
      </c>
      <c r="C925" s="98" t="s">
        <v>108</v>
      </c>
      <c r="D925" s="98"/>
      <c r="E925" s="247"/>
      <c r="F925" s="247" t="s">
        <v>45</v>
      </c>
      <c r="G925" s="247" t="s">
        <v>7</v>
      </c>
      <c r="H925" s="247" t="s">
        <v>319</v>
      </c>
      <c r="I925" s="248" t="s">
        <v>23</v>
      </c>
      <c r="J925" s="246">
        <v>45907</v>
      </c>
      <c r="K925" s="249">
        <v>0</v>
      </c>
      <c r="L925" s="249">
        <v>0</v>
      </c>
      <c r="M925" s="251">
        <v>185</v>
      </c>
      <c r="N925" s="252">
        <v>0</v>
      </c>
      <c r="O925" s="252">
        <v>0</v>
      </c>
      <c r="P925" s="253">
        <v>0</v>
      </c>
      <c r="Q925" s="247" t="s">
        <v>109</v>
      </c>
      <c r="R925" s="249" t="s">
        <v>457</v>
      </c>
      <c r="S925" s="247" t="s">
        <v>2</v>
      </c>
      <c r="T925" s="247" t="s">
        <v>1</v>
      </c>
      <c r="U925" s="247" t="s">
        <v>2</v>
      </c>
      <c r="V925" s="247">
        <v>7</v>
      </c>
      <c r="W925" s="247">
        <v>185</v>
      </c>
    </row>
    <row r="926" spans="1:23" x14ac:dyDescent="0.25">
      <c r="A926" s="246">
        <v>45722</v>
      </c>
      <c r="B926" s="247" t="s">
        <v>302</v>
      </c>
      <c r="C926" s="98" t="s">
        <v>108</v>
      </c>
      <c r="D926" s="98"/>
      <c r="E926" s="247"/>
      <c r="F926" s="247" t="s">
        <v>45</v>
      </c>
      <c r="G926" s="247" t="s">
        <v>7</v>
      </c>
      <c r="H926" s="247" t="s">
        <v>319</v>
      </c>
      <c r="I926" s="248" t="s">
        <v>23</v>
      </c>
      <c r="J926" s="246">
        <v>45914</v>
      </c>
      <c r="K926" s="249">
        <v>0</v>
      </c>
      <c r="L926" s="249">
        <v>0</v>
      </c>
      <c r="M926" s="251">
        <v>185</v>
      </c>
      <c r="N926" s="252">
        <v>0</v>
      </c>
      <c r="O926" s="252">
        <v>0</v>
      </c>
      <c r="P926" s="253">
        <v>0</v>
      </c>
      <c r="Q926" s="247" t="s">
        <v>109</v>
      </c>
      <c r="R926" s="249" t="s">
        <v>457</v>
      </c>
      <c r="S926" s="247" t="s">
        <v>2</v>
      </c>
      <c r="T926" s="247" t="s">
        <v>1</v>
      </c>
      <c r="U926" s="247" t="s">
        <v>2</v>
      </c>
      <c r="V926" s="247">
        <v>7</v>
      </c>
      <c r="W926" s="247">
        <v>192</v>
      </c>
    </row>
    <row r="927" spans="1:23" x14ac:dyDescent="0.25">
      <c r="A927" s="246">
        <v>45722</v>
      </c>
      <c r="B927" s="247" t="s">
        <v>302</v>
      </c>
      <c r="C927" s="98" t="s">
        <v>108</v>
      </c>
      <c r="D927" s="98"/>
      <c r="E927" s="247"/>
      <c r="F927" s="247" t="s">
        <v>45</v>
      </c>
      <c r="G927" s="247" t="s">
        <v>7</v>
      </c>
      <c r="H927" s="247" t="s">
        <v>320</v>
      </c>
      <c r="I927" s="248" t="s">
        <v>23</v>
      </c>
      <c r="J927" s="246">
        <v>45921</v>
      </c>
      <c r="K927" s="249">
        <v>0</v>
      </c>
      <c r="L927" s="249">
        <v>0</v>
      </c>
      <c r="M927" s="251">
        <v>185</v>
      </c>
      <c r="N927" s="252">
        <v>0</v>
      </c>
      <c r="O927" s="252">
        <v>0</v>
      </c>
      <c r="P927" s="253">
        <v>0</v>
      </c>
      <c r="Q927" s="247" t="s">
        <v>109</v>
      </c>
      <c r="R927" s="249" t="s">
        <v>457</v>
      </c>
      <c r="S927" s="247" t="s">
        <v>2</v>
      </c>
      <c r="T927" s="247" t="s">
        <v>1</v>
      </c>
      <c r="U927" s="247" t="s">
        <v>2</v>
      </c>
      <c r="V927" s="247">
        <v>7</v>
      </c>
      <c r="W927" s="247">
        <v>199</v>
      </c>
    </row>
    <row r="928" spans="1:23" x14ac:dyDescent="0.25">
      <c r="A928" s="246">
        <v>45722</v>
      </c>
      <c r="B928" s="247" t="s">
        <v>302</v>
      </c>
      <c r="C928" s="98" t="s">
        <v>108</v>
      </c>
      <c r="D928" s="98"/>
      <c r="E928" s="247"/>
      <c r="F928" s="247" t="s">
        <v>45</v>
      </c>
      <c r="G928" s="247" t="s">
        <v>7</v>
      </c>
      <c r="H928" s="247" t="s">
        <v>320</v>
      </c>
      <c r="I928" s="248" t="s">
        <v>23</v>
      </c>
      <c r="J928" s="246">
        <v>45928</v>
      </c>
      <c r="K928" s="249">
        <v>0</v>
      </c>
      <c r="L928" s="249">
        <v>0</v>
      </c>
      <c r="M928" s="251">
        <v>185</v>
      </c>
      <c r="N928" s="252">
        <v>0</v>
      </c>
      <c r="O928" s="252">
        <v>0</v>
      </c>
      <c r="P928" s="253">
        <v>0</v>
      </c>
      <c r="Q928" s="247" t="s">
        <v>109</v>
      </c>
      <c r="R928" s="249" t="s">
        <v>457</v>
      </c>
      <c r="S928" s="247" t="s">
        <v>2</v>
      </c>
      <c r="T928" s="247" t="s">
        <v>1</v>
      </c>
      <c r="U928" s="247" t="s">
        <v>2</v>
      </c>
      <c r="V928" s="247">
        <v>7</v>
      </c>
      <c r="W928" s="247">
        <v>206</v>
      </c>
    </row>
    <row r="929" spans="1:23" x14ac:dyDescent="0.25">
      <c r="A929" s="246">
        <v>45722</v>
      </c>
      <c r="B929" s="247" t="s">
        <v>302</v>
      </c>
      <c r="C929" s="98" t="s">
        <v>108</v>
      </c>
      <c r="D929" s="98"/>
      <c r="E929" s="247"/>
      <c r="F929" s="247" t="s">
        <v>45</v>
      </c>
      <c r="G929" s="247" t="s">
        <v>7</v>
      </c>
      <c r="H929" s="247" t="s">
        <v>320</v>
      </c>
      <c r="I929" s="248" t="s">
        <v>23</v>
      </c>
      <c r="J929" s="246">
        <v>45935</v>
      </c>
      <c r="K929" s="249">
        <v>0</v>
      </c>
      <c r="L929" s="249">
        <v>0</v>
      </c>
      <c r="M929" s="251">
        <v>185</v>
      </c>
      <c r="N929" s="252">
        <v>0</v>
      </c>
      <c r="O929" s="252">
        <v>0</v>
      </c>
      <c r="P929" s="253">
        <v>0</v>
      </c>
      <c r="Q929" s="247" t="s">
        <v>109</v>
      </c>
      <c r="R929" s="249" t="s">
        <v>457</v>
      </c>
      <c r="S929" s="247" t="s">
        <v>2</v>
      </c>
      <c r="T929" s="247" t="s">
        <v>1</v>
      </c>
      <c r="U929" s="247" t="s">
        <v>2</v>
      </c>
      <c r="V929" s="247">
        <v>7</v>
      </c>
      <c r="W929" s="247">
        <v>213</v>
      </c>
    </row>
    <row r="930" spans="1:23" x14ac:dyDescent="0.25">
      <c r="A930" s="246">
        <v>45722</v>
      </c>
      <c r="B930" s="247" t="s">
        <v>302</v>
      </c>
      <c r="C930" s="98" t="s">
        <v>108</v>
      </c>
      <c r="D930" s="98"/>
      <c r="E930" s="247"/>
      <c r="F930" s="247" t="s">
        <v>45</v>
      </c>
      <c r="G930" s="247" t="s">
        <v>7</v>
      </c>
      <c r="H930" s="247" t="s">
        <v>320</v>
      </c>
      <c r="I930" s="248" t="s">
        <v>23</v>
      </c>
      <c r="J930" s="246">
        <v>45942</v>
      </c>
      <c r="K930" s="249">
        <v>0</v>
      </c>
      <c r="L930" s="249">
        <v>0</v>
      </c>
      <c r="M930" s="251">
        <v>185</v>
      </c>
      <c r="N930" s="252">
        <v>0</v>
      </c>
      <c r="O930" s="252">
        <v>0</v>
      </c>
      <c r="P930" s="253">
        <v>0</v>
      </c>
      <c r="Q930" s="247" t="s">
        <v>109</v>
      </c>
      <c r="R930" s="249" t="s">
        <v>457</v>
      </c>
      <c r="S930" s="247" t="s">
        <v>2</v>
      </c>
      <c r="T930" s="247" t="s">
        <v>1</v>
      </c>
      <c r="U930" s="247" t="s">
        <v>2</v>
      </c>
      <c r="V930" s="247">
        <v>7</v>
      </c>
      <c r="W930" s="247">
        <v>220</v>
      </c>
    </row>
    <row r="931" spans="1:23" x14ac:dyDescent="0.25">
      <c r="A931" s="246">
        <v>45722</v>
      </c>
      <c r="B931" s="247" t="s">
        <v>302</v>
      </c>
      <c r="C931" s="98" t="s">
        <v>108</v>
      </c>
      <c r="D931" s="98"/>
      <c r="E931" s="247"/>
      <c r="F931" s="247" t="s">
        <v>45</v>
      </c>
      <c r="G931" s="247" t="s">
        <v>7</v>
      </c>
      <c r="H931" s="247" t="s">
        <v>320</v>
      </c>
      <c r="I931" s="248" t="s">
        <v>23</v>
      </c>
      <c r="J931" s="246">
        <v>45949</v>
      </c>
      <c r="K931" s="249">
        <v>0</v>
      </c>
      <c r="L931" s="249">
        <v>0</v>
      </c>
      <c r="M931" s="251">
        <v>185</v>
      </c>
      <c r="N931" s="252">
        <v>0</v>
      </c>
      <c r="O931" s="252">
        <v>0</v>
      </c>
      <c r="P931" s="253">
        <v>0</v>
      </c>
      <c r="Q931" s="247" t="s">
        <v>109</v>
      </c>
      <c r="R931" s="249" t="s">
        <v>457</v>
      </c>
      <c r="S931" s="247" t="s">
        <v>2</v>
      </c>
      <c r="T931" s="247" t="s">
        <v>1</v>
      </c>
      <c r="U931" s="247" t="s">
        <v>2</v>
      </c>
      <c r="V931" s="247">
        <v>7</v>
      </c>
      <c r="W931" s="247">
        <v>227</v>
      </c>
    </row>
    <row r="932" spans="1:23" x14ac:dyDescent="0.25">
      <c r="A932" s="246">
        <v>45722</v>
      </c>
      <c r="B932" s="247" t="s">
        <v>302</v>
      </c>
      <c r="C932" s="98" t="s">
        <v>108</v>
      </c>
      <c r="D932" s="98"/>
      <c r="E932" s="247"/>
      <c r="F932" s="247" t="s">
        <v>45</v>
      </c>
      <c r="G932" s="247" t="s">
        <v>7</v>
      </c>
      <c r="H932" s="247" t="s">
        <v>320</v>
      </c>
      <c r="I932" s="248" t="s">
        <v>23</v>
      </c>
      <c r="J932" s="246">
        <v>45956</v>
      </c>
      <c r="K932" s="249">
        <v>0</v>
      </c>
      <c r="L932" s="249">
        <v>0</v>
      </c>
      <c r="M932" s="251">
        <v>185</v>
      </c>
      <c r="N932" s="252">
        <v>0</v>
      </c>
      <c r="O932" s="252">
        <v>0</v>
      </c>
      <c r="P932" s="253">
        <v>0</v>
      </c>
      <c r="Q932" s="247" t="s">
        <v>109</v>
      </c>
      <c r="R932" s="249" t="s">
        <v>457</v>
      </c>
      <c r="S932" s="247" t="s">
        <v>2</v>
      </c>
      <c r="T932" s="247" t="s">
        <v>1</v>
      </c>
      <c r="U932" s="247" t="s">
        <v>2</v>
      </c>
      <c r="V932" s="247">
        <v>7</v>
      </c>
      <c r="W932" s="247">
        <v>234</v>
      </c>
    </row>
    <row r="933" spans="1:23" x14ac:dyDescent="0.25">
      <c r="A933" s="246">
        <v>45722</v>
      </c>
      <c r="B933" s="247" t="s">
        <v>302</v>
      </c>
      <c r="C933" s="98" t="s">
        <v>108</v>
      </c>
      <c r="D933" s="98"/>
      <c r="E933" s="247"/>
      <c r="F933" s="247" t="s">
        <v>45</v>
      </c>
      <c r="G933" s="247" t="s">
        <v>8</v>
      </c>
      <c r="H933" s="247" t="s">
        <v>321</v>
      </c>
      <c r="I933" s="248" t="s">
        <v>24</v>
      </c>
      <c r="J933" s="246">
        <v>45872</v>
      </c>
      <c r="K933" s="249">
        <v>0</v>
      </c>
      <c r="L933" s="249">
        <v>0</v>
      </c>
      <c r="M933" s="251">
        <v>185</v>
      </c>
      <c r="N933" s="252">
        <v>0</v>
      </c>
      <c r="O933" s="252">
        <v>0</v>
      </c>
      <c r="P933" s="253">
        <v>0</v>
      </c>
      <c r="Q933" s="247" t="s">
        <v>109</v>
      </c>
      <c r="R933" s="249" t="s">
        <v>457</v>
      </c>
      <c r="S933" s="247" t="s">
        <v>1</v>
      </c>
      <c r="T933" s="247" t="s">
        <v>2</v>
      </c>
      <c r="U933" s="247" t="s">
        <v>2</v>
      </c>
      <c r="V933" s="247">
        <v>7</v>
      </c>
      <c r="W933" s="247">
        <v>150</v>
      </c>
    </row>
    <row r="934" spans="1:23" x14ac:dyDescent="0.25">
      <c r="A934" s="246">
        <v>45722</v>
      </c>
      <c r="B934" s="247" t="s">
        <v>302</v>
      </c>
      <c r="C934" s="98" t="s">
        <v>108</v>
      </c>
      <c r="D934" s="98"/>
      <c r="E934" s="247"/>
      <c r="F934" s="247" t="s">
        <v>45</v>
      </c>
      <c r="G934" s="247" t="s">
        <v>8</v>
      </c>
      <c r="H934" s="247" t="s">
        <v>321</v>
      </c>
      <c r="I934" s="248" t="s">
        <v>24</v>
      </c>
      <c r="J934" s="246">
        <v>45879</v>
      </c>
      <c r="K934" s="249">
        <v>0</v>
      </c>
      <c r="L934" s="249">
        <v>0</v>
      </c>
      <c r="M934" s="251">
        <v>185</v>
      </c>
      <c r="N934" s="252">
        <v>0</v>
      </c>
      <c r="O934" s="252">
        <v>0</v>
      </c>
      <c r="P934" s="253">
        <v>0</v>
      </c>
      <c r="Q934" s="247" t="s">
        <v>109</v>
      </c>
      <c r="R934" s="249" t="s">
        <v>457</v>
      </c>
      <c r="S934" s="247" t="s">
        <v>1</v>
      </c>
      <c r="T934" s="247" t="s">
        <v>2</v>
      </c>
      <c r="U934" s="247" t="s">
        <v>2</v>
      </c>
      <c r="V934" s="247">
        <v>7</v>
      </c>
      <c r="W934" s="247">
        <v>157</v>
      </c>
    </row>
    <row r="935" spans="1:23" x14ac:dyDescent="0.25">
      <c r="A935" s="246">
        <v>45722</v>
      </c>
      <c r="B935" s="247" t="s">
        <v>302</v>
      </c>
      <c r="C935" s="98" t="s">
        <v>108</v>
      </c>
      <c r="D935" s="98"/>
      <c r="E935" s="247"/>
      <c r="F935" s="247" t="s">
        <v>45</v>
      </c>
      <c r="G935" s="247" t="s">
        <v>8</v>
      </c>
      <c r="H935" s="247" t="s">
        <v>321</v>
      </c>
      <c r="I935" s="248" t="s">
        <v>24</v>
      </c>
      <c r="J935" s="246">
        <v>45886</v>
      </c>
      <c r="K935" s="249">
        <v>0</v>
      </c>
      <c r="L935" s="249">
        <v>0</v>
      </c>
      <c r="M935" s="251">
        <v>185</v>
      </c>
      <c r="N935" s="252">
        <v>0</v>
      </c>
      <c r="O935" s="252">
        <v>0</v>
      </c>
      <c r="P935" s="253">
        <v>0</v>
      </c>
      <c r="Q935" s="247" t="s">
        <v>109</v>
      </c>
      <c r="R935" s="249" t="s">
        <v>457</v>
      </c>
      <c r="S935" s="247" t="s">
        <v>1</v>
      </c>
      <c r="T935" s="247" t="s">
        <v>2</v>
      </c>
      <c r="U935" s="247" t="s">
        <v>2</v>
      </c>
      <c r="V935" s="247">
        <v>7</v>
      </c>
      <c r="W935" s="247">
        <v>164</v>
      </c>
    </row>
    <row r="936" spans="1:23" x14ac:dyDescent="0.25">
      <c r="A936" s="246">
        <v>45722</v>
      </c>
      <c r="B936" s="247" t="s">
        <v>302</v>
      </c>
      <c r="C936" s="98" t="s">
        <v>108</v>
      </c>
      <c r="D936" s="98"/>
      <c r="E936" s="247"/>
      <c r="F936" s="247" t="s">
        <v>45</v>
      </c>
      <c r="G936" s="247" t="s">
        <v>8</v>
      </c>
      <c r="H936" s="247" t="s">
        <v>321</v>
      </c>
      <c r="I936" s="248" t="s">
        <v>24</v>
      </c>
      <c r="J936" s="246">
        <v>45893</v>
      </c>
      <c r="K936" s="249">
        <v>0</v>
      </c>
      <c r="L936" s="249">
        <v>0</v>
      </c>
      <c r="M936" s="251">
        <v>185</v>
      </c>
      <c r="N936" s="252">
        <v>0</v>
      </c>
      <c r="O936" s="252">
        <v>0</v>
      </c>
      <c r="P936" s="253">
        <v>0</v>
      </c>
      <c r="Q936" s="247" t="s">
        <v>109</v>
      </c>
      <c r="R936" s="249" t="s">
        <v>457</v>
      </c>
      <c r="S936" s="247" t="s">
        <v>1</v>
      </c>
      <c r="T936" s="247" t="s">
        <v>2</v>
      </c>
      <c r="U936" s="247" t="s">
        <v>2</v>
      </c>
      <c r="V936" s="247">
        <v>7</v>
      </c>
      <c r="W936" s="247">
        <v>171</v>
      </c>
    </row>
    <row r="937" spans="1:23" x14ac:dyDescent="0.25">
      <c r="A937" s="246">
        <v>45722</v>
      </c>
      <c r="B937" s="247" t="s">
        <v>302</v>
      </c>
      <c r="C937" s="98" t="s">
        <v>108</v>
      </c>
      <c r="D937" s="98"/>
      <c r="E937" s="247"/>
      <c r="F937" s="247" t="s">
        <v>45</v>
      </c>
      <c r="G937" s="247" t="s">
        <v>8</v>
      </c>
      <c r="H937" s="247" t="s">
        <v>321</v>
      </c>
      <c r="I937" s="248" t="s">
        <v>24</v>
      </c>
      <c r="J937" s="246">
        <v>45900</v>
      </c>
      <c r="K937" s="249">
        <v>0</v>
      </c>
      <c r="L937" s="249">
        <v>0</v>
      </c>
      <c r="M937" s="251">
        <v>185</v>
      </c>
      <c r="N937" s="252">
        <v>0</v>
      </c>
      <c r="O937" s="252">
        <v>0</v>
      </c>
      <c r="P937" s="253">
        <v>0</v>
      </c>
      <c r="Q937" s="247" t="s">
        <v>109</v>
      </c>
      <c r="R937" s="249" t="s">
        <v>457</v>
      </c>
      <c r="S937" s="247" t="s">
        <v>1</v>
      </c>
      <c r="T937" s="247" t="s">
        <v>2</v>
      </c>
      <c r="U937" s="247" t="s">
        <v>2</v>
      </c>
      <c r="V937" s="247">
        <v>7</v>
      </c>
      <c r="W937" s="247">
        <v>178</v>
      </c>
    </row>
    <row r="938" spans="1:23" x14ac:dyDescent="0.25">
      <c r="A938" s="246">
        <v>45722</v>
      </c>
      <c r="B938" s="247" t="s">
        <v>302</v>
      </c>
      <c r="C938" s="98" t="s">
        <v>108</v>
      </c>
      <c r="D938" s="98"/>
      <c r="E938" s="247"/>
      <c r="F938" s="247" t="s">
        <v>45</v>
      </c>
      <c r="G938" s="247" t="s">
        <v>8</v>
      </c>
      <c r="H938" s="247" t="s">
        <v>321</v>
      </c>
      <c r="I938" s="248" t="s">
        <v>24</v>
      </c>
      <c r="J938" s="246">
        <v>45907</v>
      </c>
      <c r="K938" s="249">
        <v>0</v>
      </c>
      <c r="L938" s="249">
        <v>0</v>
      </c>
      <c r="M938" s="251">
        <v>185</v>
      </c>
      <c r="N938" s="252">
        <v>0</v>
      </c>
      <c r="O938" s="252">
        <v>0</v>
      </c>
      <c r="P938" s="253">
        <v>0</v>
      </c>
      <c r="Q938" s="247" t="s">
        <v>109</v>
      </c>
      <c r="R938" s="249" t="s">
        <v>457</v>
      </c>
      <c r="S938" s="247" t="s">
        <v>1</v>
      </c>
      <c r="T938" s="247" t="s">
        <v>2</v>
      </c>
      <c r="U938" s="247" t="s">
        <v>2</v>
      </c>
      <c r="V938" s="247">
        <v>7</v>
      </c>
      <c r="W938" s="247">
        <v>185</v>
      </c>
    </row>
    <row r="939" spans="1:23" x14ac:dyDescent="0.25">
      <c r="A939" s="246">
        <v>45722</v>
      </c>
      <c r="B939" s="247" t="s">
        <v>302</v>
      </c>
      <c r="C939" s="98" t="s">
        <v>108</v>
      </c>
      <c r="D939" s="98"/>
      <c r="E939" s="247"/>
      <c r="F939" s="247" t="s">
        <v>45</v>
      </c>
      <c r="G939" s="247" t="s">
        <v>8</v>
      </c>
      <c r="H939" s="247" t="s">
        <v>321</v>
      </c>
      <c r="I939" s="248" t="s">
        <v>24</v>
      </c>
      <c r="J939" s="246">
        <v>45914</v>
      </c>
      <c r="K939" s="249">
        <v>0</v>
      </c>
      <c r="L939" s="249">
        <v>0</v>
      </c>
      <c r="M939" s="251">
        <v>185</v>
      </c>
      <c r="N939" s="252">
        <v>0</v>
      </c>
      <c r="O939" s="252">
        <v>0</v>
      </c>
      <c r="P939" s="253">
        <v>0</v>
      </c>
      <c r="Q939" s="247" t="s">
        <v>109</v>
      </c>
      <c r="R939" s="249" t="s">
        <v>457</v>
      </c>
      <c r="S939" s="247" t="s">
        <v>1</v>
      </c>
      <c r="T939" s="247" t="s">
        <v>2</v>
      </c>
      <c r="U939" s="247" t="s">
        <v>2</v>
      </c>
      <c r="V939" s="247">
        <v>7</v>
      </c>
      <c r="W939" s="247">
        <v>192</v>
      </c>
    </row>
    <row r="940" spans="1:23" x14ac:dyDescent="0.25">
      <c r="A940" s="246">
        <v>45722</v>
      </c>
      <c r="B940" s="247" t="s">
        <v>302</v>
      </c>
      <c r="C940" s="98" t="s">
        <v>108</v>
      </c>
      <c r="D940" s="98"/>
      <c r="E940" s="247"/>
      <c r="F940" s="247" t="s">
        <v>45</v>
      </c>
      <c r="G940" s="247" t="s">
        <v>8</v>
      </c>
      <c r="H940" s="247" t="s">
        <v>321</v>
      </c>
      <c r="I940" s="248" t="s">
        <v>24</v>
      </c>
      <c r="J940" s="246">
        <v>45921</v>
      </c>
      <c r="K940" s="249">
        <v>0</v>
      </c>
      <c r="L940" s="249">
        <v>0</v>
      </c>
      <c r="M940" s="251">
        <v>185</v>
      </c>
      <c r="N940" s="252">
        <v>0</v>
      </c>
      <c r="O940" s="252">
        <v>0</v>
      </c>
      <c r="P940" s="253">
        <v>0</v>
      </c>
      <c r="Q940" s="247" t="s">
        <v>109</v>
      </c>
      <c r="R940" s="249" t="s">
        <v>457</v>
      </c>
      <c r="S940" s="247" t="s">
        <v>1</v>
      </c>
      <c r="T940" s="247" t="s">
        <v>2</v>
      </c>
      <c r="U940" s="247" t="s">
        <v>2</v>
      </c>
      <c r="V940" s="247">
        <v>7</v>
      </c>
      <c r="W940" s="247">
        <v>199</v>
      </c>
    </row>
    <row r="941" spans="1:23" x14ac:dyDescent="0.25">
      <c r="A941" s="246">
        <v>45722</v>
      </c>
      <c r="B941" s="247" t="s">
        <v>302</v>
      </c>
      <c r="C941" s="98" t="s">
        <v>108</v>
      </c>
      <c r="D941" s="98"/>
      <c r="E941" s="247"/>
      <c r="F941" s="247" t="s">
        <v>45</v>
      </c>
      <c r="G941" s="247" t="s">
        <v>8</v>
      </c>
      <c r="H941" s="247" t="s">
        <v>322</v>
      </c>
      <c r="I941" s="248" t="s">
        <v>24</v>
      </c>
      <c r="J941" s="246">
        <v>45928</v>
      </c>
      <c r="K941" s="249">
        <v>0</v>
      </c>
      <c r="L941" s="249">
        <v>0</v>
      </c>
      <c r="M941" s="251">
        <v>185</v>
      </c>
      <c r="N941" s="252">
        <v>0</v>
      </c>
      <c r="O941" s="252">
        <v>0</v>
      </c>
      <c r="P941" s="253">
        <v>0</v>
      </c>
      <c r="Q941" s="247" t="s">
        <v>109</v>
      </c>
      <c r="R941" s="249" t="s">
        <v>457</v>
      </c>
      <c r="S941" s="247" t="s">
        <v>1</v>
      </c>
      <c r="T941" s="247" t="s">
        <v>2</v>
      </c>
      <c r="U941" s="247" t="s">
        <v>2</v>
      </c>
      <c r="V941" s="247">
        <v>7</v>
      </c>
      <c r="W941" s="247">
        <v>206</v>
      </c>
    </row>
    <row r="942" spans="1:23" x14ac:dyDescent="0.25">
      <c r="A942" s="246">
        <v>45722</v>
      </c>
      <c r="B942" s="247" t="s">
        <v>302</v>
      </c>
      <c r="C942" s="98" t="s">
        <v>108</v>
      </c>
      <c r="D942" s="98"/>
      <c r="E942" s="247"/>
      <c r="F942" s="247" t="s">
        <v>45</v>
      </c>
      <c r="G942" s="247" t="s">
        <v>8</v>
      </c>
      <c r="H942" s="247" t="s">
        <v>322</v>
      </c>
      <c r="I942" s="248" t="s">
        <v>24</v>
      </c>
      <c r="J942" s="246">
        <v>45935</v>
      </c>
      <c r="K942" s="249">
        <v>0</v>
      </c>
      <c r="L942" s="249">
        <v>0</v>
      </c>
      <c r="M942" s="251">
        <v>185</v>
      </c>
      <c r="N942" s="252">
        <v>0</v>
      </c>
      <c r="O942" s="252">
        <v>0</v>
      </c>
      <c r="P942" s="253">
        <v>0</v>
      </c>
      <c r="Q942" s="247" t="s">
        <v>109</v>
      </c>
      <c r="R942" s="249" t="s">
        <v>457</v>
      </c>
      <c r="S942" s="247" t="s">
        <v>1</v>
      </c>
      <c r="T942" s="247" t="s">
        <v>2</v>
      </c>
      <c r="U942" s="247" t="s">
        <v>2</v>
      </c>
      <c r="V942" s="247">
        <v>7</v>
      </c>
      <c r="W942" s="247">
        <v>213</v>
      </c>
    </row>
    <row r="943" spans="1:23" x14ac:dyDescent="0.25">
      <c r="A943" s="246">
        <v>45722</v>
      </c>
      <c r="B943" s="247" t="s">
        <v>302</v>
      </c>
      <c r="C943" s="98" t="s">
        <v>108</v>
      </c>
      <c r="D943" s="98"/>
      <c r="E943" s="247"/>
      <c r="F943" s="247" t="s">
        <v>45</v>
      </c>
      <c r="G943" s="247" t="s">
        <v>8</v>
      </c>
      <c r="H943" s="247" t="s">
        <v>322</v>
      </c>
      <c r="I943" s="248" t="s">
        <v>24</v>
      </c>
      <c r="J943" s="246">
        <v>45942</v>
      </c>
      <c r="K943" s="249">
        <v>0</v>
      </c>
      <c r="L943" s="249">
        <v>0</v>
      </c>
      <c r="M943" s="251">
        <v>185</v>
      </c>
      <c r="N943" s="252">
        <v>0</v>
      </c>
      <c r="O943" s="252">
        <v>0</v>
      </c>
      <c r="P943" s="253">
        <v>0</v>
      </c>
      <c r="Q943" s="247" t="s">
        <v>109</v>
      </c>
      <c r="R943" s="249" t="s">
        <v>457</v>
      </c>
      <c r="S943" s="247" t="s">
        <v>1</v>
      </c>
      <c r="T943" s="247" t="s">
        <v>2</v>
      </c>
      <c r="U943" s="247" t="s">
        <v>2</v>
      </c>
      <c r="V943" s="247">
        <v>7</v>
      </c>
      <c r="W943" s="247">
        <v>220</v>
      </c>
    </row>
    <row r="944" spans="1:23" x14ac:dyDescent="0.25">
      <c r="A944" s="246">
        <v>45722</v>
      </c>
      <c r="B944" s="247" t="s">
        <v>302</v>
      </c>
      <c r="C944" s="98" t="s">
        <v>108</v>
      </c>
      <c r="D944" s="98"/>
      <c r="E944" s="247"/>
      <c r="F944" s="247" t="s">
        <v>45</v>
      </c>
      <c r="G944" s="247" t="s">
        <v>8</v>
      </c>
      <c r="H944" s="247" t="s">
        <v>322</v>
      </c>
      <c r="I944" s="248" t="s">
        <v>24</v>
      </c>
      <c r="J944" s="246">
        <v>45949</v>
      </c>
      <c r="K944" s="249">
        <v>0</v>
      </c>
      <c r="L944" s="249">
        <v>0</v>
      </c>
      <c r="M944" s="251">
        <v>185</v>
      </c>
      <c r="N944" s="252">
        <v>0</v>
      </c>
      <c r="O944" s="252">
        <v>0</v>
      </c>
      <c r="P944" s="253">
        <v>0</v>
      </c>
      <c r="Q944" s="247" t="s">
        <v>109</v>
      </c>
      <c r="R944" s="249" t="s">
        <v>457</v>
      </c>
      <c r="S944" s="247" t="s">
        <v>1</v>
      </c>
      <c r="T944" s="247" t="s">
        <v>2</v>
      </c>
      <c r="U944" s="247" t="s">
        <v>2</v>
      </c>
      <c r="V944" s="247">
        <v>7</v>
      </c>
      <c r="W944" s="247">
        <v>227</v>
      </c>
    </row>
    <row r="945" spans="1:23" x14ac:dyDescent="0.25">
      <c r="A945" s="246">
        <v>45722</v>
      </c>
      <c r="B945" s="247" t="s">
        <v>302</v>
      </c>
      <c r="C945" s="98" t="s">
        <v>108</v>
      </c>
      <c r="D945" s="98"/>
      <c r="E945" s="247"/>
      <c r="F945" s="247" t="s">
        <v>45</v>
      </c>
      <c r="G945" s="247" t="s">
        <v>8</v>
      </c>
      <c r="H945" s="247" t="s">
        <v>244</v>
      </c>
      <c r="I945" s="248" t="s">
        <v>24</v>
      </c>
      <c r="J945" s="246">
        <v>45956</v>
      </c>
      <c r="K945" s="249">
        <v>0</v>
      </c>
      <c r="L945" s="249">
        <v>0</v>
      </c>
      <c r="M945" s="251">
        <v>0</v>
      </c>
      <c r="N945" s="252">
        <v>0</v>
      </c>
      <c r="O945" s="252">
        <v>0</v>
      </c>
      <c r="P945" s="253">
        <v>0</v>
      </c>
      <c r="Q945" s="247" t="s">
        <v>109</v>
      </c>
      <c r="R945" s="249" t="s">
        <v>457</v>
      </c>
      <c r="S945" s="247" t="s">
        <v>1</v>
      </c>
      <c r="T945" s="247" t="s">
        <v>2</v>
      </c>
      <c r="U945" s="247" t="s">
        <v>2</v>
      </c>
      <c r="V945" s="247">
        <v>7</v>
      </c>
      <c r="W945" s="247">
        <v>234</v>
      </c>
    </row>
    <row r="946" spans="1:23" x14ac:dyDescent="0.25">
      <c r="A946" s="246">
        <v>45722</v>
      </c>
      <c r="B946" s="247" t="s">
        <v>302</v>
      </c>
      <c r="C946" s="98" t="s">
        <v>108</v>
      </c>
      <c r="D946" s="98"/>
      <c r="E946" s="247"/>
      <c r="F946" s="247" t="s">
        <v>45</v>
      </c>
      <c r="G946" s="247" t="s">
        <v>8</v>
      </c>
      <c r="H946" s="247" t="s">
        <v>244</v>
      </c>
      <c r="I946" s="248" t="s">
        <v>24</v>
      </c>
      <c r="J946" s="246">
        <v>45963</v>
      </c>
      <c r="K946" s="249">
        <v>0</v>
      </c>
      <c r="L946" s="249">
        <v>0</v>
      </c>
      <c r="M946" s="251">
        <v>185</v>
      </c>
      <c r="N946" s="252">
        <v>0</v>
      </c>
      <c r="O946" s="252">
        <v>0</v>
      </c>
      <c r="P946" s="253">
        <v>0</v>
      </c>
      <c r="Q946" s="247" t="s">
        <v>109</v>
      </c>
      <c r="R946" s="249" t="s">
        <v>457</v>
      </c>
      <c r="S946" s="247" t="s">
        <v>1</v>
      </c>
      <c r="T946" s="247" t="s">
        <v>2</v>
      </c>
      <c r="U946" s="247" t="s">
        <v>2</v>
      </c>
      <c r="V946" s="247">
        <v>7</v>
      </c>
      <c r="W946" s="247">
        <v>241</v>
      </c>
    </row>
    <row r="947" spans="1:23" x14ac:dyDescent="0.25">
      <c r="A947" s="246">
        <v>45722</v>
      </c>
      <c r="B947" s="247" t="s">
        <v>302</v>
      </c>
      <c r="C947" s="98" t="s">
        <v>108</v>
      </c>
      <c r="D947" s="98"/>
      <c r="E947" s="247"/>
      <c r="F947" s="247" t="s">
        <v>45</v>
      </c>
      <c r="G947" s="247" t="s">
        <v>7</v>
      </c>
      <c r="H947" s="247" t="s">
        <v>290</v>
      </c>
      <c r="I947" s="248" t="s">
        <v>288</v>
      </c>
      <c r="J947" s="246">
        <v>45836</v>
      </c>
      <c r="K947" s="249">
        <v>0</v>
      </c>
      <c r="L947" s="250">
        <v>0</v>
      </c>
      <c r="M947" s="251">
        <v>185</v>
      </c>
      <c r="N947" s="252">
        <v>0</v>
      </c>
      <c r="O947" s="252">
        <v>0</v>
      </c>
      <c r="P947" s="253">
        <v>0</v>
      </c>
      <c r="Q947" s="247" t="s">
        <v>109</v>
      </c>
      <c r="R947" s="249" t="s">
        <v>457</v>
      </c>
      <c r="S947" s="247" t="s">
        <v>289</v>
      </c>
      <c r="T947" s="247" t="s">
        <v>1</v>
      </c>
      <c r="U947" s="247" t="s">
        <v>289</v>
      </c>
      <c r="V947" s="247">
        <v>6</v>
      </c>
      <c r="W947" s="247">
        <v>114</v>
      </c>
    </row>
    <row r="948" spans="1:23" x14ac:dyDescent="0.25">
      <c r="A948" s="246">
        <v>45722</v>
      </c>
      <c r="B948" s="247" t="s">
        <v>302</v>
      </c>
      <c r="C948" s="98" t="s">
        <v>108</v>
      </c>
      <c r="D948" s="98"/>
      <c r="E948" s="247"/>
      <c r="F948" s="247" t="s">
        <v>45</v>
      </c>
      <c r="G948" s="247" t="s">
        <v>7</v>
      </c>
      <c r="H948" s="247" t="s">
        <v>290</v>
      </c>
      <c r="I948" s="248" t="s">
        <v>288</v>
      </c>
      <c r="J948" s="246">
        <v>45843</v>
      </c>
      <c r="K948" s="249">
        <v>0</v>
      </c>
      <c r="L948" s="249">
        <v>0</v>
      </c>
      <c r="M948" s="251">
        <v>185</v>
      </c>
      <c r="N948" s="252">
        <v>0</v>
      </c>
      <c r="O948" s="252">
        <v>0</v>
      </c>
      <c r="P948" s="253">
        <v>0</v>
      </c>
      <c r="Q948" s="247" t="s">
        <v>109</v>
      </c>
      <c r="R948" s="249" t="s">
        <v>457</v>
      </c>
      <c r="S948" s="247" t="s">
        <v>289</v>
      </c>
      <c r="T948" s="247" t="s">
        <v>1</v>
      </c>
      <c r="U948" s="247" t="s">
        <v>289</v>
      </c>
      <c r="V948" s="247">
        <v>6</v>
      </c>
      <c r="W948" s="247">
        <v>121</v>
      </c>
    </row>
    <row r="949" spans="1:23" x14ac:dyDescent="0.25">
      <c r="A949" s="246">
        <v>45722</v>
      </c>
      <c r="B949" s="247" t="s">
        <v>302</v>
      </c>
      <c r="C949" s="98" t="s">
        <v>108</v>
      </c>
      <c r="D949" s="98"/>
      <c r="E949" s="247"/>
      <c r="F949" s="247" t="s">
        <v>45</v>
      </c>
      <c r="G949" s="247" t="s">
        <v>7</v>
      </c>
      <c r="H949" s="247" t="s">
        <v>290</v>
      </c>
      <c r="I949" s="248" t="s">
        <v>288</v>
      </c>
      <c r="J949" s="246">
        <v>45850</v>
      </c>
      <c r="K949" s="249">
        <v>0</v>
      </c>
      <c r="L949" s="249">
        <v>0</v>
      </c>
      <c r="M949" s="251">
        <v>185</v>
      </c>
      <c r="N949" s="252">
        <v>0</v>
      </c>
      <c r="O949" s="252">
        <v>0</v>
      </c>
      <c r="P949" s="253">
        <v>0</v>
      </c>
      <c r="Q949" s="247" t="s">
        <v>109</v>
      </c>
      <c r="R949" s="249" t="s">
        <v>457</v>
      </c>
      <c r="S949" s="247" t="s">
        <v>289</v>
      </c>
      <c r="T949" s="247" t="s">
        <v>1</v>
      </c>
      <c r="U949" s="247" t="s">
        <v>289</v>
      </c>
      <c r="V949" s="247">
        <v>6</v>
      </c>
      <c r="W949" s="247">
        <v>128</v>
      </c>
    </row>
    <row r="950" spans="1:23" x14ac:dyDescent="0.25">
      <c r="A950" s="246">
        <v>45722</v>
      </c>
      <c r="B950" s="247" t="s">
        <v>302</v>
      </c>
      <c r="C950" s="98" t="s">
        <v>108</v>
      </c>
      <c r="D950" s="98"/>
      <c r="E950" s="247"/>
      <c r="F950" s="247" t="s">
        <v>45</v>
      </c>
      <c r="G950" s="247" t="s">
        <v>7</v>
      </c>
      <c r="H950" s="247" t="s">
        <v>290</v>
      </c>
      <c r="I950" s="248" t="s">
        <v>288</v>
      </c>
      <c r="J950" s="246">
        <v>45857</v>
      </c>
      <c r="K950" s="249">
        <v>0</v>
      </c>
      <c r="L950" s="249">
        <v>0</v>
      </c>
      <c r="M950" s="251">
        <v>185</v>
      </c>
      <c r="N950" s="252">
        <v>0</v>
      </c>
      <c r="O950" s="252">
        <v>0</v>
      </c>
      <c r="P950" s="253">
        <v>0</v>
      </c>
      <c r="Q950" s="247" t="s">
        <v>109</v>
      </c>
      <c r="R950" s="249" t="s">
        <v>457</v>
      </c>
      <c r="S950" s="247" t="s">
        <v>289</v>
      </c>
      <c r="T950" s="247" t="s">
        <v>1</v>
      </c>
      <c r="U950" s="247" t="s">
        <v>289</v>
      </c>
      <c r="V950" s="247">
        <v>6</v>
      </c>
      <c r="W950" s="247">
        <v>135</v>
      </c>
    </row>
    <row r="951" spans="1:23" x14ac:dyDescent="0.25">
      <c r="A951" s="246">
        <v>45722</v>
      </c>
      <c r="B951" s="247" t="s">
        <v>302</v>
      </c>
      <c r="C951" s="98" t="s">
        <v>108</v>
      </c>
      <c r="D951" s="98"/>
      <c r="E951" s="247"/>
      <c r="F951" s="247" t="s">
        <v>45</v>
      </c>
      <c r="G951" s="247" t="s">
        <v>7</v>
      </c>
      <c r="H951" s="247" t="s">
        <v>290</v>
      </c>
      <c r="I951" s="248" t="s">
        <v>288</v>
      </c>
      <c r="J951" s="246">
        <v>45864</v>
      </c>
      <c r="K951" s="249">
        <v>0</v>
      </c>
      <c r="L951" s="249">
        <v>0</v>
      </c>
      <c r="M951" s="251">
        <v>185</v>
      </c>
      <c r="N951" s="252">
        <v>0</v>
      </c>
      <c r="O951" s="252">
        <v>0</v>
      </c>
      <c r="P951" s="253">
        <v>0</v>
      </c>
      <c r="Q951" s="247" t="s">
        <v>109</v>
      </c>
      <c r="R951" s="249" t="s">
        <v>457</v>
      </c>
      <c r="S951" s="247" t="s">
        <v>289</v>
      </c>
      <c r="T951" s="247" t="s">
        <v>1</v>
      </c>
      <c r="U951" s="247" t="s">
        <v>289</v>
      </c>
      <c r="V951" s="247">
        <v>6</v>
      </c>
      <c r="W951" s="247">
        <v>142</v>
      </c>
    </row>
    <row r="952" spans="1:23" x14ac:dyDescent="0.25">
      <c r="A952" s="246">
        <v>45722</v>
      </c>
      <c r="B952" s="247" t="s">
        <v>302</v>
      </c>
      <c r="C952" s="98" t="s">
        <v>108</v>
      </c>
      <c r="D952" s="98"/>
      <c r="E952" s="247"/>
      <c r="F952" s="247" t="s">
        <v>45</v>
      </c>
      <c r="G952" s="247" t="s">
        <v>7</v>
      </c>
      <c r="H952" s="247" t="s">
        <v>477</v>
      </c>
      <c r="I952" s="248" t="s">
        <v>288</v>
      </c>
      <c r="J952" s="246">
        <v>45870</v>
      </c>
      <c r="K952" s="249">
        <v>0</v>
      </c>
      <c r="L952" s="249">
        <v>0</v>
      </c>
      <c r="M952" s="251">
        <v>185</v>
      </c>
      <c r="N952" s="252">
        <v>0</v>
      </c>
      <c r="O952" s="252">
        <v>0</v>
      </c>
      <c r="P952" s="253">
        <v>0</v>
      </c>
      <c r="Q952" s="247" t="s">
        <v>109</v>
      </c>
      <c r="R952" s="249" t="s">
        <v>457</v>
      </c>
      <c r="S952" s="247" t="s">
        <v>289</v>
      </c>
      <c r="T952" s="247" t="s">
        <v>1</v>
      </c>
      <c r="U952" s="247" t="s">
        <v>289</v>
      </c>
      <c r="V952" s="247">
        <v>5</v>
      </c>
      <c r="W952" s="247">
        <v>148</v>
      </c>
    </row>
    <row r="953" spans="1:23" x14ac:dyDescent="0.25">
      <c r="A953" s="246">
        <v>45722</v>
      </c>
      <c r="B953" s="247" t="s">
        <v>302</v>
      </c>
      <c r="C953" s="98" t="s">
        <v>108</v>
      </c>
      <c r="D953" s="98"/>
      <c r="E953" s="247"/>
      <c r="F953" s="247" t="s">
        <v>45</v>
      </c>
      <c r="G953" s="247" t="s">
        <v>7</v>
      </c>
      <c r="H953" s="247" t="s">
        <v>477</v>
      </c>
      <c r="I953" s="248" t="s">
        <v>288</v>
      </c>
      <c r="J953" s="246">
        <v>45877</v>
      </c>
      <c r="K953" s="249">
        <v>0</v>
      </c>
      <c r="L953" s="249">
        <v>0</v>
      </c>
      <c r="M953" s="251">
        <v>185</v>
      </c>
      <c r="N953" s="252">
        <v>0</v>
      </c>
      <c r="O953" s="252">
        <v>0</v>
      </c>
      <c r="P953" s="253">
        <v>0</v>
      </c>
      <c r="Q953" s="247" t="s">
        <v>109</v>
      </c>
      <c r="R953" s="249" t="s">
        <v>457</v>
      </c>
      <c r="S953" s="247" t="s">
        <v>289</v>
      </c>
      <c r="T953" s="247" t="s">
        <v>1</v>
      </c>
      <c r="U953" s="247" t="s">
        <v>289</v>
      </c>
      <c r="V953" s="247">
        <v>5</v>
      </c>
      <c r="W953" s="247">
        <v>155</v>
      </c>
    </row>
    <row r="954" spans="1:23" x14ac:dyDescent="0.25">
      <c r="A954" s="246">
        <v>45722</v>
      </c>
      <c r="B954" s="247" t="s">
        <v>302</v>
      </c>
      <c r="C954" s="98" t="s">
        <v>108</v>
      </c>
      <c r="D954" s="98"/>
      <c r="E954" s="247"/>
      <c r="F954" s="247" t="s">
        <v>45</v>
      </c>
      <c r="G954" s="247" t="s">
        <v>7</v>
      </c>
      <c r="H954" s="247" t="s">
        <v>477</v>
      </c>
      <c r="I954" s="248" t="s">
        <v>288</v>
      </c>
      <c r="J954" s="246">
        <v>45884</v>
      </c>
      <c r="K954" s="249">
        <v>0</v>
      </c>
      <c r="L954" s="249">
        <v>0</v>
      </c>
      <c r="M954" s="251">
        <v>185</v>
      </c>
      <c r="N954" s="252">
        <v>0</v>
      </c>
      <c r="O954" s="252">
        <v>0</v>
      </c>
      <c r="P954" s="253">
        <v>0</v>
      </c>
      <c r="Q954" s="247" t="s">
        <v>109</v>
      </c>
      <c r="R954" s="249" t="s">
        <v>457</v>
      </c>
      <c r="S954" s="247" t="s">
        <v>289</v>
      </c>
      <c r="T954" s="247" t="s">
        <v>1</v>
      </c>
      <c r="U954" s="247" t="s">
        <v>289</v>
      </c>
      <c r="V954" s="247">
        <v>5</v>
      </c>
      <c r="W954" s="247">
        <v>162</v>
      </c>
    </row>
    <row r="955" spans="1:23" x14ac:dyDescent="0.25">
      <c r="A955" s="246">
        <v>45722</v>
      </c>
      <c r="B955" s="247" t="s">
        <v>302</v>
      </c>
      <c r="C955" s="98" t="s">
        <v>108</v>
      </c>
      <c r="D955" s="98"/>
      <c r="E955" s="247"/>
      <c r="F955" s="247" t="s">
        <v>45</v>
      </c>
      <c r="G955" s="247" t="s">
        <v>7</v>
      </c>
      <c r="H955" s="247" t="s">
        <v>477</v>
      </c>
      <c r="I955" s="248" t="s">
        <v>288</v>
      </c>
      <c r="J955" s="246">
        <v>45891</v>
      </c>
      <c r="K955" s="249">
        <v>0</v>
      </c>
      <c r="L955" s="249">
        <v>0</v>
      </c>
      <c r="M955" s="251">
        <v>185</v>
      </c>
      <c r="N955" s="252">
        <v>0</v>
      </c>
      <c r="O955" s="252">
        <v>0</v>
      </c>
      <c r="P955" s="253">
        <v>0</v>
      </c>
      <c r="Q955" s="247" t="s">
        <v>109</v>
      </c>
      <c r="R955" s="249" t="s">
        <v>457</v>
      </c>
      <c r="S955" s="247" t="s">
        <v>289</v>
      </c>
      <c r="T955" s="247" t="s">
        <v>1</v>
      </c>
      <c r="U955" s="247" t="s">
        <v>289</v>
      </c>
      <c r="V955" s="247">
        <v>5</v>
      </c>
      <c r="W955" s="247">
        <v>169</v>
      </c>
    </row>
    <row r="956" spans="1:23" x14ac:dyDescent="0.25">
      <c r="A956" s="246">
        <v>45722</v>
      </c>
      <c r="B956" s="247" t="s">
        <v>302</v>
      </c>
      <c r="C956" s="98" t="s">
        <v>108</v>
      </c>
      <c r="D956" s="98"/>
      <c r="E956" s="247"/>
      <c r="F956" s="247" t="s">
        <v>45</v>
      </c>
      <c r="G956" s="247" t="s">
        <v>7</v>
      </c>
      <c r="H956" s="247" t="s">
        <v>477</v>
      </c>
      <c r="I956" s="248" t="s">
        <v>288</v>
      </c>
      <c r="J956" s="246">
        <v>45898</v>
      </c>
      <c r="K956" s="249">
        <v>0</v>
      </c>
      <c r="L956" s="249">
        <v>0</v>
      </c>
      <c r="M956" s="251">
        <v>185</v>
      </c>
      <c r="N956" s="252">
        <v>0</v>
      </c>
      <c r="O956" s="252">
        <v>0</v>
      </c>
      <c r="P956" s="253">
        <v>0</v>
      </c>
      <c r="Q956" s="247" t="s">
        <v>109</v>
      </c>
      <c r="R956" s="249" t="s">
        <v>457</v>
      </c>
      <c r="S956" s="247" t="s">
        <v>289</v>
      </c>
      <c r="T956" s="247" t="s">
        <v>1</v>
      </c>
      <c r="U956" s="247" t="s">
        <v>289</v>
      </c>
      <c r="V956" s="247">
        <v>5</v>
      </c>
      <c r="W956" s="247">
        <v>176</v>
      </c>
    </row>
    <row r="957" spans="1:23" x14ac:dyDescent="0.25">
      <c r="A957" s="246">
        <v>45722</v>
      </c>
      <c r="B957" s="247" t="s">
        <v>302</v>
      </c>
      <c r="C957" s="98" t="s">
        <v>108</v>
      </c>
      <c r="D957" s="98"/>
      <c r="E957" s="247"/>
      <c r="F957" s="247" t="s">
        <v>45</v>
      </c>
      <c r="G957" s="247" t="s">
        <v>7</v>
      </c>
      <c r="H957" s="247" t="s">
        <v>290</v>
      </c>
      <c r="I957" s="248" t="s">
        <v>288</v>
      </c>
      <c r="J957" s="246">
        <v>45906</v>
      </c>
      <c r="K957" s="249">
        <v>0</v>
      </c>
      <c r="L957" s="249">
        <v>0</v>
      </c>
      <c r="M957" s="251">
        <v>185</v>
      </c>
      <c r="N957" s="252">
        <v>0</v>
      </c>
      <c r="O957" s="252">
        <v>0</v>
      </c>
      <c r="P957" s="253">
        <v>0</v>
      </c>
      <c r="Q957" s="247" t="s">
        <v>109</v>
      </c>
      <c r="R957" s="249" t="s">
        <v>457</v>
      </c>
      <c r="S957" s="247" t="s">
        <v>289</v>
      </c>
      <c r="T957" s="247" t="s">
        <v>1</v>
      </c>
      <c r="U957" s="247" t="s">
        <v>289</v>
      </c>
      <c r="V957" s="247">
        <v>6</v>
      </c>
      <c r="W957" s="247">
        <v>184</v>
      </c>
    </row>
    <row r="958" spans="1:23" x14ac:dyDescent="0.25">
      <c r="A958" s="246">
        <v>45722</v>
      </c>
      <c r="B958" s="247" t="s">
        <v>302</v>
      </c>
      <c r="C958" s="98" t="s">
        <v>108</v>
      </c>
      <c r="D958" s="98"/>
      <c r="E958" s="247"/>
      <c r="F958" s="247" t="s">
        <v>45</v>
      </c>
      <c r="G958" s="247" t="s">
        <v>7</v>
      </c>
      <c r="H958" s="247" t="s">
        <v>290</v>
      </c>
      <c r="I958" s="248" t="s">
        <v>288</v>
      </c>
      <c r="J958" s="246">
        <v>45913</v>
      </c>
      <c r="K958" s="249">
        <v>0</v>
      </c>
      <c r="L958" s="249">
        <v>0</v>
      </c>
      <c r="M958" s="251">
        <v>185</v>
      </c>
      <c r="N958" s="252">
        <v>0</v>
      </c>
      <c r="O958" s="252">
        <v>0</v>
      </c>
      <c r="P958" s="253">
        <v>0</v>
      </c>
      <c r="Q958" s="247" t="s">
        <v>109</v>
      </c>
      <c r="R958" s="249" t="s">
        <v>457</v>
      </c>
      <c r="S958" s="247" t="s">
        <v>289</v>
      </c>
      <c r="T958" s="247" t="s">
        <v>1</v>
      </c>
      <c r="U958" s="247" t="s">
        <v>289</v>
      </c>
      <c r="V958" s="247">
        <v>6</v>
      </c>
      <c r="W958" s="247">
        <v>191</v>
      </c>
    </row>
    <row r="959" spans="1:23" x14ac:dyDescent="0.25">
      <c r="A959" s="246">
        <v>45722</v>
      </c>
      <c r="B959" s="247" t="s">
        <v>302</v>
      </c>
      <c r="C959" s="98" t="s">
        <v>108</v>
      </c>
      <c r="D959" s="98"/>
      <c r="E959" s="247"/>
      <c r="F959" s="247" t="s">
        <v>45</v>
      </c>
      <c r="G959" s="247" t="s">
        <v>7</v>
      </c>
      <c r="H959" s="247" t="s">
        <v>290</v>
      </c>
      <c r="I959" s="248" t="s">
        <v>288</v>
      </c>
      <c r="J959" s="246">
        <v>45920</v>
      </c>
      <c r="K959" s="249">
        <v>0</v>
      </c>
      <c r="L959" s="249">
        <v>0</v>
      </c>
      <c r="M959" s="251">
        <v>185</v>
      </c>
      <c r="N959" s="252">
        <v>0</v>
      </c>
      <c r="O959" s="252">
        <v>0</v>
      </c>
      <c r="P959" s="253">
        <v>0</v>
      </c>
      <c r="Q959" s="247" t="s">
        <v>109</v>
      </c>
      <c r="R959" s="249" t="s">
        <v>457</v>
      </c>
      <c r="S959" s="247" t="s">
        <v>289</v>
      </c>
      <c r="T959" s="247" t="s">
        <v>1</v>
      </c>
      <c r="U959" s="247" t="s">
        <v>289</v>
      </c>
      <c r="V959" s="247">
        <v>6</v>
      </c>
      <c r="W959" s="247">
        <v>198</v>
      </c>
    </row>
    <row r="960" spans="1:23" x14ac:dyDescent="0.25">
      <c r="A960" s="246">
        <v>45722</v>
      </c>
      <c r="B960" s="247" t="s">
        <v>302</v>
      </c>
      <c r="C960" s="98" t="s">
        <v>108</v>
      </c>
      <c r="D960" s="98"/>
      <c r="E960" s="247"/>
      <c r="F960" s="247" t="s">
        <v>45</v>
      </c>
      <c r="G960" s="247" t="s">
        <v>7</v>
      </c>
      <c r="H960" s="247" t="s">
        <v>290</v>
      </c>
      <c r="I960" s="248" t="s">
        <v>288</v>
      </c>
      <c r="J960" s="246">
        <v>45927</v>
      </c>
      <c r="K960" s="249">
        <v>0</v>
      </c>
      <c r="L960" s="249">
        <v>0</v>
      </c>
      <c r="M960" s="251">
        <v>185</v>
      </c>
      <c r="N960" s="252">
        <v>0</v>
      </c>
      <c r="O960" s="252">
        <v>0</v>
      </c>
      <c r="P960" s="253">
        <v>0</v>
      </c>
      <c r="Q960" s="247" t="s">
        <v>109</v>
      </c>
      <c r="R960" s="249" t="s">
        <v>457</v>
      </c>
      <c r="S960" s="247" t="s">
        <v>289</v>
      </c>
      <c r="T960" s="247" t="s">
        <v>1</v>
      </c>
      <c r="U960" s="247" t="s">
        <v>289</v>
      </c>
      <c r="V960" s="247">
        <v>6</v>
      </c>
      <c r="W960" s="247">
        <v>205</v>
      </c>
    </row>
    <row r="961" spans="1:23" x14ac:dyDescent="0.25">
      <c r="A961" s="246">
        <v>45722</v>
      </c>
      <c r="B961" s="247" t="s">
        <v>302</v>
      </c>
      <c r="C961" s="98" t="s">
        <v>108</v>
      </c>
      <c r="D961" s="98"/>
      <c r="E961" s="247"/>
      <c r="F961" s="247" t="s">
        <v>45</v>
      </c>
      <c r="G961" s="247" t="s">
        <v>7</v>
      </c>
      <c r="H961" s="247" t="s">
        <v>290</v>
      </c>
      <c r="I961" s="248" t="s">
        <v>288</v>
      </c>
      <c r="J961" s="246">
        <v>45934</v>
      </c>
      <c r="K961" s="249">
        <v>0</v>
      </c>
      <c r="L961" s="249">
        <v>0</v>
      </c>
      <c r="M961" s="251">
        <v>185</v>
      </c>
      <c r="N961" s="252">
        <v>0</v>
      </c>
      <c r="O961" s="252">
        <v>0</v>
      </c>
      <c r="P961" s="253">
        <v>0</v>
      </c>
      <c r="Q961" s="247" t="s">
        <v>109</v>
      </c>
      <c r="R961" s="249" t="s">
        <v>457</v>
      </c>
      <c r="S961" s="247" t="s">
        <v>289</v>
      </c>
      <c r="T961" s="247" t="s">
        <v>1</v>
      </c>
      <c r="U961" s="247" t="s">
        <v>289</v>
      </c>
      <c r="V961" s="247">
        <v>6</v>
      </c>
      <c r="W961" s="247">
        <v>212</v>
      </c>
    </row>
    <row r="962" spans="1:23" x14ac:dyDescent="0.25">
      <c r="A962" s="246">
        <v>45722</v>
      </c>
      <c r="B962" s="247" t="s">
        <v>302</v>
      </c>
      <c r="C962" s="98" t="s">
        <v>108</v>
      </c>
      <c r="D962" s="98"/>
      <c r="E962" s="247"/>
      <c r="F962" s="247" t="s">
        <v>45</v>
      </c>
      <c r="G962" s="247" t="s">
        <v>7</v>
      </c>
      <c r="H962" s="247" t="s">
        <v>290</v>
      </c>
      <c r="I962" s="248" t="s">
        <v>288</v>
      </c>
      <c r="J962" s="246">
        <v>45941</v>
      </c>
      <c r="K962" s="249">
        <v>0</v>
      </c>
      <c r="L962" s="249">
        <v>0</v>
      </c>
      <c r="M962" s="251">
        <v>185</v>
      </c>
      <c r="N962" s="252">
        <v>0</v>
      </c>
      <c r="O962" s="252">
        <v>0</v>
      </c>
      <c r="P962" s="253">
        <v>0</v>
      </c>
      <c r="Q962" s="247" t="s">
        <v>109</v>
      </c>
      <c r="R962" s="249" t="s">
        <v>457</v>
      </c>
      <c r="S962" s="247" t="s">
        <v>289</v>
      </c>
      <c r="T962" s="247" t="s">
        <v>1</v>
      </c>
      <c r="U962" s="247" t="s">
        <v>289</v>
      </c>
      <c r="V962" s="247">
        <v>6</v>
      </c>
      <c r="W962" s="247">
        <v>219</v>
      </c>
    </row>
    <row r="963" spans="1:23" x14ac:dyDescent="0.25">
      <c r="A963" s="246">
        <v>45722</v>
      </c>
      <c r="B963" s="247" t="s">
        <v>302</v>
      </c>
      <c r="C963" s="98" t="s">
        <v>108</v>
      </c>
      <c r="D963" s="98"/>
      <c r="E963" s="247"/>
      <c r="F963" s="247" t="s">
        <v>45</v>
      </c>
      <c r="G963" s="247" t="s">
        <v>7</v>
      </c>
      <c r="H963" s="247" t="s">
        <v>290</v>
      </c>
      <c r="I963" s="248" t="s">
        <v>288</v>
      </c>
      <c r="J963" s="246">
        <v>45948</v>
      </c>
      <c r="K963" s="249">
        <v>0</v>
      </c>
      <c r="L963" s="249">
        <v>0</v>
      </c>
      <c r="M963" s="251">
        <v>185</v>
      </c>
      <c r="N963" s="252">
        <v>0</v>
      </c>
      <c r="O963" s="252">
        <v>0</v>
      </c>
      <c r="P963" s="253">
        <v>0</v>
      </c>
      <c r="Q963" s="247" t="s">
        <v>109</v>
      </c>
      <c r="R963" s="249" t="s">
        <v>457</v>
      </c>
      <c r="S963" s="247" t="s">
        <v>289</v>
      </c>
      <c r="T963" s="247" t="s">
        <v>1</v>
      </c>
      <c r="U963" s="247" t="s">
        <v>289</v>
      </c>
      <c r="V963" s="247">
        <v>6</v>
      </c>
      <c r="W963" s="247">
        <v>226</v>
      </c>
    </row>
    <row r="964" spans="1:23" x14ac:dyDescent="0.25">
      <c r="A964" s="246">
        <v>45722</v>
      </c>
      <c r="B964" s="247" t="s">
        <v>302</v>
      </c>
      <c r="C964" s="98" t="s">
        <v>108</v>
      </c>
      <c r="D964" s="98"/>
      <c r="E964" s="247"/>
      <c r="F964" s="247" t="s">
        <v>45</v>
      </c>
      <c r="G964" s="247" t="s">
        <v>7</v>
      </c>
      <c r="H964" s="247" t="s">
        <v>290</v>
      </c>
      <c r="I964" s="248" t="s">
        <v>288</v>
      </c>
      <c r="J964" s="246">
        <v>45955</v>
      </c>
      <c r="K964" s="249">
        <v>0</v>
      </c>
      <c r="L964" s="249">
        <v>0</v>
      </c>
      <c r="M964" s="251">
        <v>185</v>
      </c>
      <c r="N964" s="252">
        <v>0</v>
      </c>
      <c r="O964" s="252">
        <v>0</v>
      </c>
      <c r="P964" s="253">
        <v>0</v>
      </c>
      <c r="Q964" s="247" t="s">
        <v>109</v>
      </c>
      <c r="R964" s="249" t="s">
        <v>457</v>
      </c>
      <c r="S964" s="247" t="s">
        <v>289</v>
      </c>
      <c r="T964" s="247" t="s">
        <v>1</v>
      </c>
      <c r="U964" s="247" t="s">
        <v>289</v>
      </c>
      <c r="V964" s="247">
        <v>6</v>
      </c>
      <c r="W964" s="247">
        <v>233</v>
      </c>
    </row>
    <row r="965" spans="1:23" x14ac:dyDescent="0.25">
      <c r="A965" s="246">
        <v>45722</v>
      </c>
      <c r="B965" s="247" t="s">
        <v>302</v>
      </c>
      <c r="C965" s="98" t="s">
        <v>108</v>
      </c>
      <c r="D965" s="98"/>
      <c r="E965" s="247"/>
      <c r="F965" s="247" t="s">
        <v>45</v>
      </c>
      <c r="G965" s="247" t="s">
        <v>7</v>
      </c>
      <c r="H965" s="247" t="s">
        <v>290</v>
      </c>
      <c r="I965" s="248" t="s">
        <v>288</v>
      </c>
      <c r="J965" s="246">
        <v>45962</v>
      </c>
      <c r="K965" s="249">
        <v>0</v>
      </c>
      <c r="L965" s="249">
        <v>0</v>
      </c>
      <c r="M965" s="251">
        <v>185</v>
      </c>
      <c r="N965" s="252">
        <v>0</v>
      </c>
      <c r="O965" s="252">
        <v>0</v>
      </c>
      <c r="P965" s="253">
        <v>0</v>
      </c>
      <c r="Q965" s="247" t="s">
        <v>109</v>
      </c>
      <c r="R965" s="249" t="s">
        <v>457</v>
      </c>
      <c r="S965" s="247" t="s">
        <v>289</v>
      </c>
      <c r="T965" s="247" t="s">
        <v>1</v>
      </c>
      <c r="U965" s="247" t="s">
        <v>289</v>
      </c>
      <c r="V965" s="247">
        <v>6</v>
      </c>
      <c r="W965" s="247">
        <v>240</v>
      </c>
    </row>
    <row r="966" spans="1:23" x14ac:dyDescent="0.25">
      <c r="A966" s="246">
        <v>45722</v>
      </c>
      <c r="B966" s="247" t="s">
        <v>302</v>
      </c>
      <c r="C966" s="98" t="s">
        <v>108</v>
      </c>
      <c r="D966" s="98"/>
      <c r="E966" s="247"/>
      <c r="F966" s="247" t="s">
        <v>45</v>
      </c>
      <c r="G966" s="247" t="s">
        <v>7</v>
      </c>
      <c r="H966" s="247" t="s">
        <v>290</v>
      </c>
      <c r="I966" s="248" t="s">
        <v>288</v>
      </c>
      <c r="J966" s="246">
        <v>45969</v>
      </c>
      <c r="K966" s="249">
        <v>0</v>
      </c>
      <c r="L966" s="249">
        <v>0</v>
      </c>
      <c r="M966" s="251">
        <v>185</v>
      </c>
      <c r="N966" s="252">
        <v>0</v>
      </c>
      <c r="O966" s="252">
        <v>0</v>
      </c>
      <c r="P966" s="253">
        <v>0</v>
      </c>
      <c r="Q966" s="247" t="s">
        <v>109</v>
      </c>
      <c r="R966" s="249" t="s">
        <v>457</v>
      </c>
      <c r="S966" s="247" t="s">
        <v>289</v>
      </c>
      <c r="T966" s="247" t="s">
        <v>1</v>
      </c>
      <c r="U966" s="247" t="s">
        <v>289</v>
      </c>
      <c r="V966" s="247">
        <v>6</v>
      </c>
      <c r="W966" s="247">
        <v>247</v>
      </c>
    </row>
    <row r="967" spans="1:23" x14ac:dyDescent="0.25">
      <c r="A967" s="246">
        <v>45722</v>
      </c>
      <c r="B967" s="247" t="s">
        <v>302</v>
      </c>
      <c r="C967" s="98" t="s">
        <v>108</v>
      </c>
      <c r="D967" s="98"/>
      <c r="E967" s="247"/>
      <c r="F967" s="247" t="s">
        <v>45</v>
      </c>
      <c r="G967" s="247" t="s">
        <v>7</v>
      </c>
      <c r="H967" s="247" t="s">
        <v>290</v>
      </c>
      <c r="I967" s="248" t="s">
        <v>288</v>
      </c>
      <c r="J967" s="246">
        <v>45976</v>
      </c>
      <c r="K967" s="249">
        <v>0</v>
      </c>
      <c r="L967" s="249">
        <v>0</v>
      </c>
      <c r="M967" s="251">
        <v>185</v>
      </c>
      <c r="N967" s="252">
        <v>0</v>
      </c>
      <c r="O967" s="252">
        <v>0</v>
      </c>
      <c r="P967" s="253">
        <v>0</v>
      </c>
      <c r="Q967" s="247" t="s">
        <v>109</v>
      </c>
      <c r="R967" s="249" t="s">
        <v>457</v>
      </c>
      <c r="S967" s="247" t="s">
        <v>289</v>
      </c>
      <c r="T967" s="247" t="s">
        <v>1</v>
      </c>
      <c r="U967" s="247" t="s">
        <v>289</v>
      </c>
      <c r="V967" s="247">
        <v>6</v>
      </c>
      <c r="W967" s="247">
        <v>254</v>
      </c>
    </row>
    <row r="968" spans="1:23" x14ac:dyDescent="0.25">
      <c r="A968" s="246">
        <v>45722</v>
      </c>
      <c r="B968" s="247" t="s">
        <v>302</v>
      </c>
      <c r="C968" s="98" t="s">
        <v>108</v>
      </c>
      <c r="D968" s="98"/>
      <c r="E968" s="247"/>
      <c r="F968" s="247" t="s">
        <v>45</v>
      </c>
      <c r="G968" s="247" t="s">
        <v>7</v>
      </c>
      <c r="H968" s="247" t="s">
        <v>290</v>
      </c>
      <c r="I968" s="248" t="s">
        <v>288</v>
      </c>
      <c r="J968" s="246">
        <v>45983</v>
      </c>
      <c r="K968" s="249">
        <v>0</v>
      </c>
      <c r="L968" s="249">
        <v>0</v>
      </c>
      <c r="M968" s="251">
        <v>185</v>
      </c>
      <c r="N968" s="252">
        <v>0</v>
      </c>
      <c r="O968" s="252">
        <v>0</v>
      </c>
      <c r="P968" s="253">
        <v>0</v>
      </c>
      <c r="Q968" s="247" t="s">
        <v>109</v>
      </c>
      <c r="R968" s="249" t="s">
        <v>457</v>
      </c>
      <c r="S968" s="247" t="s">
        <v>289</v>
      </c>
      <c r="T968" s="247" t="s">
        <v>1</v>
      </c>
      <c r="U968" s="247" t="s">
        <v>289</v>
      </c>
      <c r="V968" s="247">
        <v>6</v>
      </c>
      <c r="W968" s="247">
        <v>261</v>
      </c>
    </row>
    <row r="969" spans="1:23" x14ac:dyDescent="0.25">
      <c r="A969" s="246">
        <v>45722</v>
      </c>
      <c r="B969" s="247" t="s">
        <v>302</v>
      </c>
      <c r="C969" s="98" t="s">
        <v>108</v>
      </c>
      <c r="D969" s="98"/>
      <c r="E969" s="247"/>
      <c r="F969" s="247" t="s">
        <v>45</v>
      </c>
      <c r="G969" s="247" t="s">
        <v>7</v>
      </c>
      <c r="H969" s="247" t="s">
        <v>290</v>
      </c>
      <c r="I969" s="248" t="s">
        <v>288</v>
      </c>
      <c r="J969" s="246">
        <v>46011</v>
      </c>
      <c r="K969" s="249">
        <v>0</v>
      </c>
      <c r="L969" s="249">
        <v>0</v>
      </c>
      <c r="M969" s="251">
        <v>185</v>
      </c>
      <c r="N969" s="252">
        <v>0</v>
      </c>
      <c r="O969" s="252">
        <v>0</v>
      </c>
      <c r="P969" s="253">
        <v>0</v>
      </c>
      <c r="Q969" s="247" t="s">
        <v>109</v>
      </c>
      <c r="R969" s="249" t="s">
        <v>457</v>
      </c>
      <c r="S969" s="247" t="s">
        <v>289</v>
      </c>
      <c r="T969" s="247" t="s">
        <v>1</v>
      </c>
      <c r="U969" s="247" t="s">
        <v>289</v>
      </c>
      <c r="V969" s="247">
        <v>6</v>
      </c>
      <c r="W969" s="247">
        <v>289</v>
      </c>
    </row>
    <row r="970" spans="1:23" x14ac:dyDescent="0.25">
      <c r="A970" s="246">
        <v>45722</v>
      </c>
      <c r="B970" s="247" t="s">
        <v>302</v>
      </c>
      <c r="C970" s="98" t="s">
        <v>108</v>
      </c>
      <c r="D970" s="98"/>
      <c r="E970" s="247"/>
      <c r="F970" s="247" t="s">
        <v>45</v>
      </c>
      <c r="G970" s="247" t="s">
        <v>7</v>
      </c>
      <c r="H970" s="247" t="s">
        <v>290</v>
      </c>
      <c r="I970" s="248" t="s">
        <v>288</v>
      </c>
      <c r="J970" s="246">
        <v>46018</v>
      </c>
      <c r="K970" s="249">
        <v>0</v>
      </c>
      <c r="L970" s="249">
        <v>0</v>
      </c>
      <c r="M970" s="251">
        <v>185</v>
      </c>
      <c r="N970" s="252">
        <v>0</v>
      </c>
      <c r="O970" s="252">
        <v>0</v>
      </c>
      <c r="P970" s="253">
        <v>0</v>
      </c>
      <c r="Q970" s="247" t="s">
        <v>109</v>
      </c>
      <c r="R970" s="249" t="s">
        <v>457</v>
      </c>
      <c r="S970" s="247" t="s">
        <v>289</v>
      </c>
      <c r="T970" s="247" t="s">
        <v>1</v>
      </c>
      <c r="U970" s="247" t="s">
        <v>289</v>
      </c>
      <c r="V970" s="247">
        <v>6</v>
      </c>
      <c r="W970" s="247">
        <v>296</v>
      </c>
    </row>
    <row r="971" spans="1:23" x14ac:dyDescent="0.25">
      <c r="A971" s="246">
        <v>45722</v>
      </c>
      <c r="B971" s="247" t="s">
        <v>302</v>
      </c>
      <c r="C971" s="98" t="s">
        <v>108</v>
      </c>
      <c r="D971" s="98"/>
      <c r="E971" s="247"/>
      <c r="F971" s="247" t="s">
        <v>45</v>
      </c>
      <c r="G971" s="247" t="s">
        <v>8</v>
      </c>
      <c r="H971" s="247" t="s">
        <v>293</v>
      </c>
      <c r="I971" s="248" t="s">
        <v>292</v>
      </c>
      <c r="J971" s="246">
        <v>45843</v>
      </c>
      <c r="K971" s="249">
        <v>0</v>
      </c>
      <c r="L971" s="249">
        <v>0</v>
      </c>
      <c r="M971" s="251">
        <v>185</v>
      </c>
      <c r="N971" s="252">
        <v>0</v>
      </c>
      <c r="O971" s="252">
        <v>0</v>
      </c>
      <c r="P971" s="253">
        <v>0</v>
      </c>
      <c r="Q971" s="247" t="s">
        <v>109</v>
      </c>
      <c r="R971" s="249" t="s">
        <v>457</v>
      </c>
      <c r="S971" s="247" t="s">
        <v>1</v>
      </c>
      <c r="T971" s="247" t="s">
        <v>289</v>
      </c>
      <c r="U971" s="247" t="s">
        <v>289</v>
      </c>
      <c r="V971" s="247">
        <v>6</v>
      </c>
      <c r="W971" s="247">
        <v>121</v>
      </c>
    </row>
    <row r="972" spans="1:23" x14ac:dyDescent="0.25">
      <c r="A972" s="246">
        <v>45722</v>
      </c>
      <c r="B972" s="247" t="s">
        <v>302</v>
      </c>
      <c r="C972" s="98" t="s">
        <v>108</v>
      </c>
      <c r="D972" s="98"/>
      <c r="E972" s="247"/>
      <c r="F972" s="247" t="s">
        <v>45</v>
      </c>
      <c r="G972" s="247" t="s">
        <v>8</v>
      </c>
      <c r="H972" s="247" t="s">
        <v>293</v>
      </c>
      <c r="I972" s="248" t="s">
        <v>292</v>
      </c>
      <c r="J972" s="246">
        <v>45850</v>
      </c>
      <c r="K972" s="249">
        <v>0</v>
      </c>
      <c r="L972" s="249">
        <v>0</v>
      </c>
      <c r="M972" s="251">
        <v>185</v>
      </c>
      <c r="N972" s="252">
        <v>0</v>
      </c>
      <c r="O972" s="252">
        <v>0</v>
      </c>
      <c r="P972" s="253">
        <v>0</v>
      </c>
      <c r="Q972" s="247" t="s">
        <v>109</v>
      </c>
      <c r="R972" s="249" t="s">
        <v>457</v>
      </c>
      <c r="S972" s="247" t="s">
        <v>1</v>
      </c>
      <c r="T972" s="247" t="s">
        <v>289</v>
      </c>
      <c r="U972" s="247" t="s">
        <v>289</v>
      </c>
      <c r="V972" s="247">
        <v>6</v>
      </c>
      <c r="W972" s="247">
        <v>128</v>
      </c>
    </row>
    <row r="973" spans="1:23" x14ac:dyDescent="0.25">
      <c r="A973" s="246">
        <v>45722</v>
      </c>
      <c r="B973" s="247" t="s">
        <v>302</v>
      </c>
      <c r="C973" s="98" t="s">
        <v>108</v>
      </c>
      <c r="D973" s="98"/>
      <c r="E973" s="247"/>
      <c r="F973" s="247" t="s">
        <v>45</v>
      </c>
      <c r="G973" s="247" t="s">
        <v>8</v>
      </c>
      <c r="H973" s="247" t="s">
        <v>293</v>
      </c>
      <c r="I973" s="248" t="s">
        <v>292</v>
      </c>
      <c r="J973" s="246">
        <v>45857</v>
      </c>
      <c r="K973" s="249">
        <v>0</v>
      </c>
      <c r="L973" s="249">
        <v>0</v>
      </c>
      <c r="M973" s="251">
        <v>185</v>
      </c>
      <c r="N973" s="252">
        <v>0</v>
      </c>
      <c r="O973" s="252">
        <v>0</v>
      </c>
      <c r="P973" s="253">
        <v>0</v>
      </c>
      <c r="Q973" s="247" t="s">
        <v>109</v>
      </c>
      <c r="R973" s="249" t="s">
        <v>457</v>
      </c>
      <c r="S973" s="247" t="s">
        <v>1</v>
      </c>
      <c r="T973" s="247" t="s">
        <v>289</v>
      </c>
      <c r="U973" s="247" t="s">
        <v>289</v>
      </c>
      <c r="V973" s="247">
        <v>6</v>
      </c>
      <c r="W973" s="247">
        <v>135</v>
      </c>
    </row>
    <row r="974" spans="1:23" x14ac:dyDescent="0.25">
      <c r="A974" s="246">
        <v>45722</v>
      </c>
      <c r="B974" s="247" t="s">
        <v>302</v>
      </c>
      <c r="C974" s="98" t="s">
        <v>108</v>
      </c>
      <c r="D974" s="98"/>
      <c r="E974" s="247"/>
      <c r="F974" s="247" t="s">
        <v>45</v>
      </c>
      <c r="G974" s="247" t="s">
        <v>8</v>
      </c>
      <c r="H974" s="247" t="s">
        <v>293</v>
      </c>
      <c r="I974" s="248" t="s">
        <v>292</v>
      </c>
      <c r="J974" s="246">
        <v>45864</v>
      </c>
      <c r="K974" s="249">
        <v>0</v>
      </c>
      <c r="L974" s="249">
        <v>0</v>
      </c>
      <c r="M974" s="251">
        <v>185</v>
      </c>
      <c r="N974" s="252">
        <v>0</v>
      </c>
      <c r="O974" s="252">
        <v>0</v>
      </c>
      <c r="P974" s="253">
        <v>0</v>
      </c>
      <c r="Q974" s="247" t="s">
        <v>109</v>
      </c>
      <c r="R974" s="249" t="s">
        <v>457</v>
      </c>
      <c r="S974" s="247" t="s">
        <v>1</v>
      </c>
      <c r="T974" s="247" t="s">
        <v>289</v>
      </c>
      <c r="U974" s="247" t="s">
        <v>289</v>
      </c>
      <c r="V974" s="247">
        <v>6</v>
      </c>
      <c r="W974" s="247">
        <v>142</v>
      </c>
    </row>
    <row r="975" spans="1:23" x14ac:dyDescent="0.25">
      <c r="A975" s="246">
        <v>45722</v>
      </c>
      <c r="B975" s="247" t="s">
        <v>302</v>
      </c>
      <c r="C975" s="98" t="s">
        <v>108</v>
      </c>
      <c r="D975" s="98"/>
      <c r="E975" s="247"/>
      <c r="F975" s="247" t="s">
        <v>45</v>
      </c>
      <c r="G975" s="247" t="s">
        <v>8</v>
      </c>
      <c r="H975" s="247" t="s">
        <v>293</v>
      </c>
      <c r="I975" s="248" t="s">
        <v>292</v>
      </c>
      <c r="J975" s="246">
        <v>45871</v>
      </c>
      <c r="K975" s="249">
        <v>0</v>
      </c>
      <c r="L975" s="249">
        <v>0</v>
      </c>
      <c r="M975" s="251">
        <v>185</v>
      </c>
      <c r="N975" s="252">
        <v>0</v>
      </c>
      <c r="O975" s="252">
        <v>0</v>
      </c>
      <c r="P975" s="253">
        <v>0</v>
      </c>
      <c r="Q975" s="247" t="s">
        <v>109</v>
      </c>
      <c r="R975" s="249" t="s">
        <v>457</v>
      </c>
      <c r="S975" s="247" t="s">
        <v>1</v>
      </c>
      <c r="T975" s="247" t="s">
        <v>289</v>
      </c>
      <c r="U975" s="247" t="s">
        <v>289</v>
      </c>
      <c r="V975" s="247">
        <v>6</v>
      </c>
      <c r="W975" s="247">
        <v>149</v>
      </c>
    </row>
    <row r="976" spans="1:23" x14ac:dyDescent="0.25">
      <c r="A976" s="246">
        <v>45722</v>
      </c>
      <c r="B976" s="247" t="s">
        <v>302</v>
      </c>
      <c r="C976" s="98" t="s">
        <v>108</v>
      </c>
      <c r="D976" s="98"/>
      <c r="E976" s="247"/>
      <c r="F976" s="247" t="s">
        <v>45</v>
      </c>
      <c r="G976" s="247" t="s">
        <v>8</v>
      </c>
      <c r="H976" s="247" t="s">
        <v>478</v>
      </c>
      <c r="I976" s="248" t="s">
        <v>292</v>
      </c>
      <c r="J976" s="246">
        <v>45877</v>
      </c>
      <c r="K976" s="249">
        <v>0</v>
      </c>
      <c r="L976" s="249">
        <v>0</v>
      </c>
      <c r="M976" s="251">
        <v>185</v>
      </c>
      <c r="N976" s="252">
        <v>0</v>
      </c>
      <c r="O976" s="252">
        <v>0</v>
      </c>
      <c r="P976" s="253">
        <v>0</v>
      </c>
      <c r="Q976" s="247" t="s">
        <v>109</v>
      </c>
      <c r="R976" s="249" t="s">
        <v>457</v>
      </c>
      <c r="S976" s="247" t="s">
        <v>1</v>
      </c>
      <c r="T976" s="247" t="s">
        <v>289</v>
      </c>
      <c r="U976" s="247" t="s">
        <v>289</v>
      </c>
      <c r="V976" s="247">
        <v>5</v>
      </c>
      <c r="W976" s="247">
        <v>155</v>
      </c>
    </row>
    <row r="977" spans="1:23" x14ac:dyDescent="0.25">
      <c r="A977" s="246">
        <v>45722</v>
      </c>
      <c r="B977" s="247" t="s">
        <v>302</v>
      </c>
      <c r="C977" s="98" t="s">
        <v>108</v>
      </c>
      <c r="D977" s="98"/>
      <c r="E977" s="247"/>
      <c r="F977" s="247" t="s">
        <v>45</v>
      </c>
      <c r="G977" s="247" t="s">
        <v>8</v>
      </c>
      <c r="H977" s="247" t="s">
        <v>478</v>
      </c>
      <c r="I977" s="248" t="s">
        <v>292</v>
      </c>
      <c r="J977" s="246">
        <v>45884</v>
      </c>
      <c r="K977" s="249">
        <v>0</v>
      </c>
      <c r="L977" s="249">
        <v>0</v>
      </c>
      <c r="M977" s="251">
        <v>185</v>
      </c>
      <c r="N977" s="252">
        <v>0</v>
      </c>
      <c r="O977" s="252">
        <v>0</v>
      </c>
      <c r="P977" s="253">
        <v>0</v>
      </c>
      <c r="Q977" s="247" t="s">
        <v>109</v>
      </c>
      <c r="R977" s="249" t="s">
        <v>457</v>
      </c>
      <c r="S977" s="247" t="s">
        <v>1</v>
      </c>
      <c r="T977" s="247" t="s">
        <v>289</v>
      </c>
      <c r="U977" s="247" t="s">
        <v>289</v>
      </c>
      <c r="V977" s="247">
        <v>5</v>
      </c>
      <c r="W977" s="247">
        <v>162</v>
      </c>
    </row>
    <row r="978" spans="1:23" x14ac:dyDescent="0.25">
      <c r="A978" s="246">
        <v>45722</v>
      </c>
      <c r="B978" s="247" t="s">
        <v>302</v>
      </c>
      <c r="C978" s="98" t="s">
        <v>108</v>
      </c>
      <c r="D978" s="98"/>
      <c r="E978" s="247"/>
      <c r="F978" s="247" t="s">
        <v>45</v>
      </c>
      <c r="G978" s="247" t="s">
        <v>8</v>
      </c>
      <c r="H978" s="247" t="s">
        <v>478</v>
      </c>
      <c r="I978" s="248" t="s">
        <v>292</v>
      </c>
      <c r="J978" s="246">
        <v>45891</v>
      </c>
      <c r="K978" s="249">
        <v>0</v>
      </c>
      <c r="L978" s="249">
        <v>0</v>
      </c>
      <c r="M978" s="251">
        <v>185</v>
      </c>
      <c r="N978" s="252">
        <v>0</v>
      </c>
      <c r="O978" s="252">
        <v>0</v>
      </c>
      <c r="P978" s="253">
        <v>0</v>
      </c>
      <c r="Q978" s="247" t="s">
        <v>109</v>
      </c>
      <c r="R978" s="249" t="s">
        <v>457</v>
      </c>
      <c r="S978" s="247" t="s">
        <v>1</v>
      </c>
      <c r="T978" s="247" t="s">
        <v>289</v>
      </c>
      <c r="U978" s="247" t="s">
        <v>289</v>
      </c>
      <c r="V978" s="247">
        <v>5</v>
      </c>
      <c r="W978" s="247">
        <v>169</v>
      </c>
    </row>
    <row r="979" spans="1:23" x14ac:dyDescent="0.25">
      <c r="A979" s="246">
        <v>45722</v>
      </c>
      <c r="B979" s="247" t="s">
        <v>302</v>
      </c>
      <c r="C979" s="98" t="s">
        <v>108</v>
      </c>
      <c r="D979" s="98"/>
      <c r="E979" s="247"/>
      <c r="F979" s="247" t="s">
        <v>45</v>
      </c>
      <c r="G979" s="247" t="s">
        <v>8</v>
      </c>
      <c r="H979" s="247" t="s">
        <v>478</v>
      </c>
      <c r="I979" s="248" t="s">
        <v>292</v>
      </c>
      <c r="J979" s="246">
        <v>45898</v>
      </c>
      <c r="K979" s="249">
        <v>0</v>
      </c>
      <c r="L979" s="249">
        <v>0</v>
      </c>
      <c r="M979" s="251">
        <v>185</v>
      </c>
      <c r="N979" s="252">
        <v>0</v>
      </c>
      <c r="O979" s="252">
        <v>0</v>
      </c>
      <c r="P979" s="253">
        <v>0</v>
      </c>
      <c r="Q979" s="247" t="s">
        <v>109</v>
      </c>
      <c r="R979" s="249" t="s">
        <v>457</v>
      </c>
      <c r="S979" s="247" t="s">
        <v>1</v>
      </c>
      <c r="T979" s="247" t="s">
        <v>289</v>
      </c>
      <c r="U979" s="247" t="s">
        <v>289</v>
      </c>
      <c r="V979" s="247">
        <v>5</v>
      </c>
      <c r="W979" s="247">
        <v>176</v>
      </c>
    </row>
    <row r="980" spans="1:23" x14ac:dyDescent="0.25">
      <c r="A980" s="246">
        <v>45722</v>
      </c>
      <c r="B980" s="247" t="s">
        <v>302</v>
      </c>
      <c r="C980" s="98" t="s">
        <v>108</v>
      </c>
      <c r="D980" s="98"/>
      <c r="E980" s="247"/>
      <c r="F980" s="247" t="s">
        <v>45</v>
      </c>
      <c r="G980" s="247" t="s">
        <v>8</v>
      </c>
      <c r="H980" s="247" t="s">
        <v>478</v>
      </c>
      <c r="I980" s="248" t="s">
        <v>292</v>
      </c>
      <c r="J980" s="246">
        <v>45905</v>
      </c>
      <c r="K980" s="249">
        <v>0</v>
      </c>
      <c r="L980" s="249">
        <v>0</v>
      </c>
      <c r="M980" s="251">
        <v>185</v>
      </c>
      <c r="N980" s="252">
        <v>0</v>
      </c>
      <c r="O980" s="252">
        <v>0</v>
      </c>
      <c r="P980" s="253">
        <v>0</v>
      </c>
      <c r="Q980" s="247" t="s">
        <v>109</v>
      </c>
      <c r="R980" s="249" t="s">
        <v>457</v>
      </c>
      <c r="S980" s="247" t="s">
        <v>1</v>
      </c>
      <c r="T980" s="247" t="s">
        <v>289</v>
      </c>
      <c r="U980" s="247" t="s">
        <v>289</v>
      </c>
      <c r="V980" s="247">
        <v>5</v>
      </c>
      <c r="W980" s="247">
        <v>183</v>
      </c>
    </row>
    <row r="981" spans="1:23" x14ac:dyDescent="0.25">
      <c r="A981" s="246">
        <v>45722</v>
      </c>
      <c r="B981" s="247" t="s">
        <v>302</v>
      </c>
      <c r="C981" s="98" t="s">
        <v>108</v>
      </c>
      <c r="D981" s="98"/>
      <c r="E981" s="247"/>
      <c r="F981" s="247" t="s">
        <v>45</v>
      </c>
      <c r="G981" s="247" t="s">
        <v>8</v>
      </c>
      <c r="H981" s="247" t="s">
        <v>293</v>
      </c>
      <c r="I981" s="248" t="s">
        <v>292</v>
      </c>
      <c r="J981" s="246">
        <v>45913</v>
      </c>
      <c r="K981" s="249">
        <v>0</v>
      </c>
      <c r="L981" s="249">
        <v>0</v>
      </c>
      <c r="M981" s="251">
        <v>185</v>
      </c>
      <c r="N981" s="252">
        <v>0</v>
      </c>
      <c r="O981" s="252">
        <v>0</v>
      </c>
      <c r="P981" s="253">
        <v>0</v>
      </c>
      <c r="Q981" s="247" t="s">
        <v>109</v>
      </c>
      <c r="R981" s="249" t="s">
        <v>457</v>
      </c>
      <c r="S981" s="247" t="s">
        <v>1</v>
      </c>
      <c r="T981" s="247" t="s">
        <v>289</v>
      </c>
      <c r="U981" s="247" t="s">
        <v>289</v>
      </c>
      <c r="V981" s="247">
        <v>6</v>
      </c>
      <c r="W981" s="247">
        <v>191</v>
      </c>
    </row>
    <row r="982" spans="1:23" x14ac:dyDescent="0.25">
      <c r="A982" s="246">
        <v>45722</v>
      </c>
      <c r="B982" s="247" t="s">
        <v>302</v>
      </c>
      <c r="C982" s="98" t="s">
        <v>108</v>
      </c>
      <c r="D982" s="98"/>
      <c r="E982" s="247"/>
      <c r="F982" s="247" t="s">
        <v>45</v>
      </c>
      <c r="G982" s="247" t="s">
        <v>8</v>
      </c>
      <c r="H982" s="247" t="s">
        <v>293</v>
      </c>
      <c r="I982" s="248" t="s">
        <v>292</v>
      </c>
      <c r="J982" s="246">
        <v>45920</v>
      </c>
      <c r="K982" s="249">
        <v>0</v>
      </c>
      <c r="L982" s="249">
        <v>0</v>
      </c>
      <c r="M982" s="251">
        <v>185</v>
      </c>
      <c r="N982" s="252">
        <v>0</v>
      </c>
      <c r="O982" s="252">
        <v>0</v>
      </c>
      <c r="P982" s="253">
        <v>0</v>
      </c>
      <c r="Q982" s="247" t="s">
        <v>109</v>
      </c>
      <c r="R982" s="249" t="s">
        <v>457</v>
      </c>
      <c r="S982" s="247" t="s">
        <v>1</v>
      </c>
      <c r="T982" s="247" t="s">
        <v>289</v>
      </c>
      <c r="U982" s="247" t="s">
        <v>289</v>
      </c>
      <c r="V982" s="247">
        <v>6</v>
      </c>
      <c r="W982" s="247">
        <v>198</v>
      </c>
    </row>
    <row r="983" spans="1:23" x14ac:dyDescent="0.25">
      <c r="A983" s="246">
        <v>45722</v>
      </c>
      <c r="B983" s="247" t="s">
        <v>302</v>
      </c>
      <c r="C983" s="98" t="s">
        <v>108</v>
      </c>
      <c r="D983" s="98"/>
      <c r="E983" s="247"/>
      <c r="F983" s="247" t="s">
        <v>45</v>
      </c>
      <c r="G983" s="247" t="s">
        <v>8</v>
      </c>
      <c r="H983" s="247" t="s">
        <v>293</v>
      </c>
      <c r="I983" s="248" t="s">
        <v>292</v>
      </c>
      <c r="J983" s="246">
        <v>45927</v>
      </c>
      <c r="K983" s="249">
        <v>0</v>
      </c>
      <c r="L983" s="249">
        <v>0</v>
      </c>
      <c r="M983" s="251">
        <v>185</v>
      </c>
      <c r="N983" s="252">
        <v>0</v>
      </c>
      <c r="O983" s="252">
        <v>0</v>
      </c>
      <c r="P983" s="253">
        <v>0</v>
      </c>
      <c r="Q983" s="247" t="s">
        <v>109</v>
      </c>
      <c r="R983" s="249" t="s">
        <v>457</v>
      </c>
      <c r="S983" s="247" t="s">
        <v>1</v>
      </c>
      <c r="T983" s="247" t="s">
        <v>289</v>
      </c>
      <c r="U983" s="247" t="s">
        <v>289</v>
      </c>
      <c r="V983" s="247">
        <v>6</v>
      </c>
      <c r="W983" s="247">
        <v>205</v>
      </c>
    </row>
    <row r="984" spans="1:23" x14ac:dyDescent="0.25">
      <c r="A984" s="246">
        <v>45722</v>
      </c>
      <c r="B984" s="247" t="s">
        <v>302</v>
      </c>
      <c r="C984" s="98" t="s">
        <v>108</v>
      </c>
      <c r="D984" s="98"/>
      <c r="E984" s="247"/>
      <c r="F984" s="247" t="s">
        <v>45</v>
      </c>
      <c r="G984" s="247" t="s">
        <v>8</v>
      </c>
      <c r="H984" s="247" t="s">
        <v>293</v>
      </c>
      <c r="I984" s="248" t="s">
        <v>292</v>
      </c>
      <c r="J984" s="246">
        <v>45934</v>
      </c>
      <c r="K984" s="249">
        <v>0</v>
      </c>
      <c r="L984" s="249">
        <v>0</v>
      </c>
      <c r="M984" s="251">
        <v>185</v>
      </c>
      <c r="N984" s="252">
        <v>0</v>
      </c>
      <c r="O984" s="252">
        <v>0</v>
      </c>
      <c r="P984" s="253">
        <v>0</v>
      </c>
      <c r="Q984" s="247" t="s">
        <v>109</v>
      </c>
      <c r="R984" s="249" t="s">
        <v>457</v>
      </c>
      <c r="S984" s="247" t="s">
        <v>1</v>
      </c>
      <c r="T984" s="247" t="s">
        <v>289</v>
      </c>
      <c r="U984" s="247" t="s">
        <v>289</v>
      </c>
      <c r="V984" s="247">
        <v>6</v>
      </c>
      <c r="W984" s="247">
        <v>212</v>
      </c>
    </row>
    <row r="985" spans="1:23" x14ac:dyDescent="0.25">
      <c r="A985" s="246">
        <v>45722</v>
      </c>
      <c r="B985" s="247" t="s">
        <v>302</v>
      </c>
      <c r="C985" s="98" t="s">
        <v>108</v>
      </c>
      <c r="D985" s="98"/>
      <c r="E985" s="247"/>
      <c r="F985" s="247" t="s">
        <v>45</v>
      </c>
      <c r="G985" s="247" t="s">
        <v>8</v>
      </c>
      <c r="H985" s="247" t="s">
        <v>293</v>
      </c>
      <c r="I985" s="248" t="s">
        <v>292</v>
      </c>
      <c r="J985" s="246">
        <v>45941</v>
      </c>
      <c r="K985" s="249">
        <v>0</v>
      </c>
      <c r="L985" s="249">
        <v>0</v>
      </c>
      <c r="M985" s="251">
        <v>185</v>
      </c>
      <c r="N985" s="252">
        <v>0</v>
      </c>
      <c r="O985" s="252">
        <v>0</v>
      </c>
      <c r="P985" s="253">
        <v>0</v>
      </c>
      <c r="Q985" s="247" t="s">
        <v>109</v>
      </c>
      <c r="R985" s="249" t="s">
        <v>457</v>
      </c>
      <c r="S985" s="247" t="s">
        <v>1</v>
      </c>
      <c r="T985" s="247" t="s">
        <v>289</v>
      </c>
      <c r="U985" s="247" t="s">
        <v>289</v>
      </c>
      <c r="V985" s="247">
        <v>6</v>
      </c>
      <c r="W985" s="247">
        <v>219</v>
      </c>
    </row>
    <row r="986" spans="1:23" x14ac:dyDescent="0.25">
      <c r="A986" s="246">
        <v>45722</v>
      </c>
      <c r="B986" s="247" t="s">
        <v>302</v>
      </c>
      <c r="C986" s="98" t="s">
        <v>108</v>
      </c>
      <c r="D986" s="98"/>
      <c r="E986" s="247"/>
      <c r="F986" s="247" t="s">
        <v>45</v>
      </c>
      <c r="G986" s="247" t="s">
        <v>8</v>
      </c>
      <c r="H986" s="247" t="s">
        <v>293</v>
      </c>
      <c r="I986" s="248" t="s">
        <v>292</v>
      </c>
      <c r="J986" s="246">
        <v>45948</v>
      </c>
      <c r="K986" s="249">
        <v>0</v>
      </c>
      <c r="L986" s="249">
        <v>0</v>
      </c>
      <c r="M986" s="251">
        <v>185</v>
      </c>
      <c r="N986" s="252">
        <v>0</v>
      </c>
      <c r="O986" s="252">
        <v>0</v>
      </c>
      <c r="P986" s="253">
        <v>0</v>
      </c>
      <c r="Q986" s="247" t="s">
        <v>109</v>
      </c>
      <c r="R986" s="249" t="s">
        <v>457</v>
      </c>
      <c r="S986" s="247" t="s">
        <v>1</v>
      </c>
      <c r="T986" s="247" t="s">
        <v>289</v>
      </c>
      <c r="U986" s="247" t="s">
        <v>289</v>
      </c>
      <c r="V986" s="247">
        <v>6</v>
      </c>
      <c r="W986" s="247">
        <v>226</v>
      </c>
    </row>
    <row r="987" spans="1:23" x14ac:dyDescent="0.25">
      <c r="A987" s="246">
        <v>45722</v>
      </c>
      <c r="B987" s="247" t="s">
        <v>302</v>
      </c>
      <c r="C987" s="98" t="s">
        <v>108</v>
      </c>
      <c r="D987" s="98"/>
      <c r="E987" s="247"/>
      <c r="F987" s="247" t="s">
        <v>45</v>
      </c>
      <c r="G987" s="247" t="s">
        <v>8</v>
      </c>
      <c r="H987" s="247" t="s">
        <v>293</v>
      </c>
      <c r="I987" s="248" t="s">
        <v>292</v>
      </c>
      <c r="J987" s="246">
        <v>45955</v>
      </c>
      <c r="K987" s="249">
        <v>0</v>
      </c>
      <c r="L987" s="249">
        <v>0</v>
      </c>
      <c r="M987" s="251">
        <v>185</v>
      </c>
      <c r="N987" s="252">
        <v>0</v>
      </c>
      <c r="O987" s="252">
        <v>0</v>
      </c>
      <c r="P987" s="253">
        <v>0</v>
      </c>
      <c r="Q987" s="247" t="s">
        <v>109</v>
      </c>
      <c r="R987" s="249" t="s">
        <v>457</v>
      </c>
      <c r="S987" s="247" t="s">
        <v>1</v>
      </c>
      <c r="T987" s="247" t="s">
        <v>289</v>
      </c>
      <c r="U987" s="247" t="s">
        <v>289</v>
      </c>
      <c r="V987" s="247">
        <v>6</v>
      </c>
      <c r="W987" s="247">
        <v>233</v>
      </c>
    </row>
    <row r="988" spans="1:23" x14ac:dyDescent="0.25">
      <c r="A988" s="246">
        <v>45722</v>
      </c>
      <c r="B988" s="247" t="s">
        <v>302</v>
      </c>
      <c r="C988" s="98" t="s">
        <v>108</v>
      </c>
      <c r="D988" s="98"/>
      <c r="E988" s="247"/>
      <c r="F988" s="247" t="s">
        <v>45</v>
      </c>
      <c r="G988" s="247" t="s">
        <v>8</v>
      </c>
      <c r="H988" s="247" t="s">
        <v>293</v>
      </c>
      <c r="I988" s="248" t="s">
        <v>292</v>
      </c>
      <c r="J988" s="246">
        <v>45962</v>
      </c>
      <c r="K988" s="249">
        <v>0</v>
      </c>
      <c r="L988" s="249">
        <v>0</v>
      </c>
      <c r="M988" s="251">
        <v>185</v>
      </c>
      <c r="N988" s="252">
        <v>0</v>
      </c>
      <c r="O988" s="252">
        <v>0</v>
      </c>
      <c r="P988" s="253">
        <v>0</v>
      </c>
      <c r="Q988" s="247" t="s">
        <v>109</v>
      </c>
      <c r="R988" s="249" t="s">
        <v>457</v>
      </c>
      <c r="S988" s="247" t="s">
        <v>1</v>
      </c>
      <c r="T988" s="247" t="s">
        <v>289</v>
      </c>
      <c r="U988" s="247" t="s">
        <v>289</v>
      </c>
      <c r="V988" s="247">
        <v>6</v>
      </c>
      <c r="W988" s="247">
        <v>240</v>
      </c>
    </row>
    <row r="989" spans="1:23" x14ac:dyDescent="0.25">
      <c r="A989" s="246">
        <v>45722</v>
      </c>
      <c r="B989" s="247" t="s">
        <v>302</v>
      </c>
      <c r="C989" s="98" t="s">
        <v>108</v>
      </c>
      <c r="D989" s="98"/>
      <c r="E989" s="247"/>
      <c r="F989" s="247" t="s">
        <v>45</v>
      </c>
      <c r="G989" s="247" t="s">
        <v>8</v>
      </c>
      <c r="H989" s="247" t="s">
        <v>293</v>
      </c>
      <c r="I989" s="248" t="s">
        <v>292</v>
      </c>
      <c r="J989" s="246">
        <v>45969</v>
      </c>
      <c r="K989" s="249">
        <v>0</v>
      </c>
      <c r="L989" s="249">
        <v>0</v>
      </c>
      <c r="M989" s="251">
        <v>185</v>
      </c>
      <c r="N989" s="252">
        <v>0</v>
      </c>
      <c r="O989" s="252">
        <v>0</v>
      </c>
      <c r="P989" s="253">
        <v>0</v>
      </c>
      <c r="Q989" s="247" t="s">
        <v>109</v>
      </c>
      <c r="R989" s="249" t="s">
        <v>457</v>
      </c>
      <c r="S989" s="247" t="s">
        <v>1</v>
      </c>
      <c r="T989" s="247" t="s">
        <v>289</v>
      </c>
      <c r="U989" s="247" t="s">
        <v>289</v>
      </c>
      <c r="V989" s="247">
        <v>6</v>
      </c>
      <c r="W989" s="247">
        <v>247</v>
      </c>
    </row>
    <row r="990" spans="1:23" x14ac:dyDescent="0.25">
      <c r="A990" s="246">
        <v>45722</v>
      </c>
      <c r="B990" s="247" t="s">
        <v>302</v>
      </c>
      <c r="C990" s="98" t="s">
        <v>108</v>
      </c>
      <c r="D990" s="98"/>
      <c r="E990" s="247"/>
      <c r="F990" s="247" t="s">
        <v>45</v>
      </c>
      <c r="G990" s="247" t="s">
        <v>8</v>
      </c>
      <c r="H990" s="247" t="s">
        <v>293</v>
      </c>
      <c r="I990" s="248" t="s">
        <v>292</v>
      </c>
      <c r="J990" s="246">
        <v>45976</v>
      </c>
      <c r="K990" s="249">
        <v>0</v>
      </c>
      <c r="L990" s="249">
        <v>0</v>
      </c>
      <c r="M990" s="251">
        <v>185</v>
      </c>
      <c r="N990" s="252">
        <v>0</v>
      </c>
      <c r="O990" s="252">
        <v>0</v>
      </c>
      <c r="P990" s="253">
        <v>0</v>
      </c>
      <c r="Q990" s="247" t="s">
        <v>109</v>
      </c>
      <c r="R990" s="249" t="s">
        <v>457</v>
      </c>
      <c r="S990" s="247" t="s">
        <v>1</v>
      </c>
      <c r="T990" s="247" t="s">
        <v>289</v>
      </c>
      <c r="U990" s="247" t="s">
        <v>289</v>
      </c>
      <c r="V990" s="247">
        <v>6</v>
      </c>
      <c r="W990" s="247">
        <v>254</v>
      </c>
    </row>
    <row r="991" spans="1:23" x14ac:dyDescent="0.25">
      <c r="A991" s="246">
        <v>45722</v>
      </c>
      <c r="B991" s="247" t="s">
        <v>302</v>
      </c>
      <c r="C991" s="98" t="s">
        <v>108</v>
      </c>
      <c r="D991" s="98"/>
      <c r="E991" s="247"/>
      <c r="F991" s="247" t="s">
        <v>45</v>
      </c>
      <c r="G991" s="247" t="s">
        <v>8</v>
      </c>
      <c r="H991" s="247" t="s">
        <v>293</v>
      </c>
      <c r="I991" s="248" t="s">
        <v>292</v>
      </c>
      <c r="J991" s="246">
        <v>45983</v>
      </c>
      <c r="K991" s="249">
        <v>0</v>
      </c>
      <c r="L991" s="249">
        <v>0</v>
      </c>
      <c r="M991" s="251">
        <v>185</v>
      </c>
      <c r="N991" s="252">
        <v>0</v>
      </c>
      <c r="O991" s="252">
        <v>0</v>
      </c>
      <c r="P991" s="253">
        <v>0</v>
      </c>
      <c r="Q991" s="247" t="s">
        <v>109</v>
      </c>
      <c r="R991" s="249" t="s">
        <v>457</v>
      </c>
      <c r="S991" s="247" t="s">
        <v>1</v>
      </c>
      <c r="T991" s="247" t="s">
        <v>289</v>
      </c>
      <c r="U991" s="247" t="s">
        <v>289</v>
      </c>
      <c r="V991" s="247">
        <v>6</v>
      </c>
      <c r="W991" s="247">
        <v>261</v>
      </c>
    </row>
    <row r="992" spans="1:23" x14ac:dyDescent="0.25">
      <c r="A992" s="246">
        <v>45722</v>
      </c>
      <c r="B992" s="247" t="s">
        <v>302</v>
      </c>
      <c r="C992" s="98" t="s">
        <v>108</v>
      </c>
      <c r="D992" s="98"/>
      <c r="E992" s="247"/>
      <c r="F992" s="247" t="s">
        <v>45</v>
      </c>
      <c r="G992" s="247" t="s">
        <v>8</v>
      </c>
      <c r="H992" s="247" t="s">
        <v>293</v>
      </c>
      <c r="I992" s="248" t="s">
        <v>292</v>
      </c>
      <c r="J992" s="246">
        <v>45990</v>
      </c>
      <c r="K992" s="249">
        <v>0</v>
      </c>
      <c r="L992" s="249">
        <v>0</v>
      </c>
      <c r="M992" s="251">
        <v>185</v>
      </c>
      <c r="N992" s="252">
        <v>0</v>
      </c>
      <c r="O992" s="252">
        <v>0</v>
      </c>
      <c r="P992" s="253">
        <v>0</v>
      </c>
      <c r="Q992" s="247" t="s">
        <v>109</v>
      </c>
      <c r="R992" s="249" t="s">
        <v>457</v>
      </c>
      <c r="S992" s="247" t="s">
        <v>1</v>
      </c>
      <c r="T992" s="247" t="s">
        <v>289</v>
      </c>
      <c r="U992" s="247" t="s">
        <v>289</v>
      </c>
      <c r="V992" s="247">
        <v>6</v>
      </c>
      <c r="W992" s="247">
        <v>268</v>
      </c>
    </row>
    <row r="993" spans="1:23" x14ac:dyDescent="0.25">
      <c r="A993" s="246">
        <v>45722</v>
      </c>
      <c r="B993" s="247" t="s">
        <v>302</v>
      </c>
      <c r="C993" s="98" t="s">
        <v>108</v>
      </c>
      <c r="D993" s="98"/>
      <c r="E993" s="247"/>
      <c r="F993" s="247" t="s">
        <v>45</v>
      </c>
      <c r="G993" s="247" t="s">
        <v>8</v>
      </c>
      <c r="H993" s="247" t="s">
        <v>293</v>
      </c>
      <c r="I993" s="248" t="s">
        <v>292</v>
      </c>
      <c r="J993" s="246">
        <v>46018</v>
      </c>
      <c r="K993" s="249">
        <v>0</v>
      </c>
      <c r="L993" s="249">
        <v>0</v>
      </c>
      <c r="M993" s="251">
        <v>185</v>
      </c>
      <c r="N993" s="252">
        <v>0</v>
      </c>
      <c r="O993" s="252">
        <v>0</v>
      </c>
      <c r="P993" s="253">
        <v>0</v>
      </c>
      <c r="Q993" s="247" t="s">
        <v>109</v>
      </c>
      <c r="R993" s="249" t="s">
        <v>457</v>
      </c>
      <c r="S993" s="247" t="s">
        <v>1</v>
      </c>
      <c r="T993" s="247" t="s">
        <v>289</v>
      </c>
      <c r="U993" s="247" t="s">
        <v>289</v>
      </c>
      <c r="V993" s="247">
        <v>6</v>
      </c>
      <c r="W993" s="247">
        <v>296</v>
      </c>
    </row>
    <row r="994" spans="1:23" x14ac:dyDescent="0.25">
      <c r="A994" s="246">
        <v>45722</v>
      </c>
      <c r="B994" s="247" t="s">
        <v>302</v>
      </c>
      <c r="C994" s="98" t="s">
        <v>108</v>
      </c>
      <c r="D994" s="98"/>
      <c r="E994" s="247"/>
      <c r="F994" s="247" t="s">
        <v>45</v>
      </c>
      <c r="G994" s="247" t="s">
        <v>8</v>
      </c>
      <c r="H994" s="247" t="s">
        <v>293</v>
      </c>
      <c r="I994" s="248" t="s">
        <v>292</v>
      </c>
      <c r="J994" s="246">
        <v>46025</v>
      </c>
      <c r="K994" s="249">
        <v>0</v>
      </c>
      <c r="L994" s="249">
        <v>0</v>
      </c>
      <c r="M994" s="251">
        <v>185</v>
      </c>
      <c r="N994" s="252">
        <v>0</v>
      </c>
      <c r="O994" s="252">
        <v>0</v>
      </c>
      <c r="P994" s="253">
        <v>0</v>
      </c>
      <c r="Q994" s="247" t="s">
        <v>109</v>
      </c>
      <c r="R994" s="249" t="s">
        <v>457</v>
      </c>
      <c r="S994" s="247" t="s">
        <v>1</v>
      </c>
      <c r="T994" s="247" t="s">
        <v>289</v>
      </c>
      <c r="U994" s="247" t="s">
        <v>289</v>
      </c>
      <c r="V994" s="247">
        <v>6</v>
      </c>
      <c r="W994" s="247">
        <v>303</v>
      </c>
    </row>
    <row r="995" spans="1:23" x14ac:dyDescent="0.25">
      <c r="A995" s="246">
        <v>45722</v>
      </c>
      <c r="B995" s="247" t="s">
        <v>152</v>
      </c>
      <c r="C995" s="98" t="s">
        <v>153</v>
      </c>
      <c r="D995" s="98"/>
      <c r="E995" s="247"/>
      <c r="F995" s="247" t="s">
        <v>47</v>
      </c>
      <c r="G995" s="247" t="s">
        <v>7</v>
      </c>
      <c r="H995" s="247" t="s">
        <v>116</v>
      </c>
      <c r="I995" s="248" t="s">
        <v>24</v>
      </c>
      <c r="J995" s="246">
        <v>45781</v>
      </c>
      <c r="K995" s="249">
        <v>10</v>
      </c>
      <c r="L995" s="250">
        <v>10</v>
      </c>
      <c r="M995" s="251">
        <v>175</v>
      </c>
      <c r="N995" s="252">
        <v>0</v>
      </c>
      <c r="O995" s="252">
        <v>0</v>
      </c>
      <c r="P995" s="253">
        <v>1750</v>
      </c>
      <c r="Q995" s="247" t="s">
        <v>109</v>
      </c>
      <c r="R995" s="249" t="s">
        <v>154</v>
      </c>
      <c r="S995" s="247" t="s">
        <v>1</v>
      </c>
      <c r="T995" s="247" t="s">
        <v>2</v>
      </c>
      <c r="U995" s="247" t="s">
        <v>2</v>
      </c>
      <c r="V995" s="247">
        <v>7</v>
      </c>
      <c r="W995" s="247">
        <v>59</v>
      </c>
    </row>
    <row r="996" spans="1:23" x14ac:dyDescent="0.25">
      <c r="A996" s="246">
        <v>45722</v>
      </c>
      <c r="B996" s="247" t="s">
        <v>152</v>
      </c>
      <c r="C996" s="98" t="s">
        <v>153</v>
      </c>
      <c r="D996" s="98"/>
      <c r="E996" s="247"/>
      <c r="F996" s="247" t="s">
        <v>47</v>
      </c>
      <c r="G996" s="247" t="s">
        <v>7</v>
      </c>
      <c r="H996" s="247" t="s">
        <v>345</v>
      </c>
      <c r="I996" s="248" t="s">
        <v>24</v>
      </c>
      <c r="J996" s="246">
        <v>45779</v>
      </c>
      <c r="K996" s="249">
        <v>3</v>
      </c>
      <c r="L996" s="250">
        <v>3</v>
      </c>
      <c r="M996" s="251">
        <v>200</v>
      </c>
      <c r="N996" s="252">
        <v>0</v>
      </c>
      <c r="O996" s="252">
        <v>0</v>
      </c>
      <c r="P996" s="253">
        <v>600</v>
      </c>
      <c r="Q996" s="247" t="s">
        <v>109</v>
      </c>
      <c r="R996" s="249" t="s">
        <v>154</v>
      </c>
      <c r="S996" s="247" t="s">
        <v>1</v>
      </c>
      <c r="T996" s="247" t="s">
        <v>2</v>
      </c>
      <c r="U996" s="247" t="s">
        <v>2</v>
      </c>
      <c r="V996" s="247">
        <v>5</v>
      </c>
      <c r="W996" s="247">
        <v>57</v>
      </c>
    </row>
    <row r="997" spans="1:23" x14ac:dyDescent="0.25">
      <c r="A997" s="246">
        <v>45722</v>
      </c>
      <c r="B997" s="247" t="s">
        <v>152</v>
      </c>
      <c r="C997" s="98" t="s">
        <v>153</v>
      </c>
      <c r="D997" s="98"/>
      <c r="E997" s="247"/>
      <c r="F997" s="247" t="s">
        <v>47</v>
      </c>
      <c r="G997" s="247" t="s">
        <v>7</v>
      </c>
      <c r="H997" s="247" t="s">
        <v>337</v>
      </c>
      <c r="I997" s="248" t="s">
        <v>338</v>
      </c>
      <c r="J997" s="246">
        <v>45894</v>
      </c>
      <c r="K997" s="249">
        <v>2</v>
      </c>
      <c r="L997" s="250">
        <v>2</v>
      </c>
      <c r="M997" s="251">
        <v>240</v>
      </c>
      <c r="N997" s="252">
        <v>0</v>
      </c>
      <c r="O997" s="252">
        <v>0</v>
      </c>
      <c r="P997" s="253">
        <v>480</v>
      </c>
      <c r="Q997" s="247" t="s">
        <v>109</v>
      </c>
      <c r="R997" s="249" t="s">
        <v>154</v>
      </c>
      <c r="S997" s="247" t="s">
        <v>110</v>
      </c>
      <c r="T997" s="247" t="s">
        <v>2</v>
      </c>
      <c r="U997" s="247" t="s">
        <v>2</v>
      </c>
      <c r="V997" s="247">
        <v>1</v>
      </c>
      <c r="W997" s="247">
        <v>172</v>
      </c>
    </row>
    <row r="998" spans="1:23" x14ac:dyDescent="0.25">
      <c r="A998" s="246">
        <v>45723</v>
      </c>
      <c r="B998" s="247" t="s">
        <v>247</v>
      </c>
      <c r="C998" s="98" t="s">
        <v>153</v>
      </c>
      <c r="D998" s="98"/>
      <c r="E998" s="247" t="s">
        <v>508</v>
      </c>
      <c r="F998" s="247" t="s">
        <v>47</v>
      </c>
      <c r="G998" s="247" t="s">
        <v>7</v>
      </c>
      <c r="H998" s="247" t="s">
        <v>287</v>
      </c>
      <c r="I998" s="248" t="s">
        <v>298</v>
      </c>
      <c r="J998" s="246">
        <v>45759</v>
      </c>
      <c r="K998" s="249">
        <v>1</v>
      </c>
      <c r="L998" s="250">
        <v>1</v>
      </c>
      <c r="M998" s="251">
        <v>170</v>
      </c>
      <c r="N998" s="252">
        <v>24.64</v>
      </c>
      <c r="O998" s="252">
        <v>30</v>
      </c>
      <c r="P998" s="253">
        <v>224.64</v>
      </c>
      <c r="Q998" s="247" t="s">
        <v>109</v>
      </c>
      <c r="R998" s="249" t="s">
        <v>154</v>
      </c>
      <c r="S998" s="247" t="s">
        <v>299</v>
      </c>
      <c r="T998" s="247" t="s">
        <v>1</v>
      </c>
      <c r="U998" s="247" t="s">
        <v>299</v>
      </c>
      <c r="V998" s="247">
        <v>6</v>
      </c>
      <c r="W998" s="247">
        <v>36</v>
      </c>
    </row>
    <row r="999" spans="1:23" x14ac:dyDescent="0.25">
      <c r="A999" s="246">
        <v>45723</v>
      </c>
      <c r="B999" s="247" t="s">
        <v>152</v>
      </c>
      <c r="C999" s="98" t="s">
        <v>153</v>
      </c>
      <c r="D999" s="98"/>
      <c r="E999" s="247"/>
      <c r="F999" s="247" t="s">
        <v>47</v>
      </c>
      <c r="G999" s="247" t="s">
        <v>7</v>
      </c>
      <c r="H999" s="247" t="s">
        <v>116</v>
      </c>
      <c r="I999" s="248" t="s">
        <v>24</v>
      </c>
      <c r="J999" s="246">
        <v>45781</v>
      </c>
      <c r="K999" s="249">
        <v>1</v>
      </c>
      <c r="L999" s="250">
        <v>1</v>
      </c>
      <c r="M999" s="251">
        <v>175</v>
      </c>
      <c r="N999" s="252">
        <v>0</v>
      </c>
      <c r="O999" s="252">
        <v>0</v>
      </c>
      <c r="P999" s="253">
        <v>175</v>
      </c>
      <c r="Q999" s="247" t="s">
        <v>109</v>
      </c>
      <c r="R999" s="249" t="s">
        <v>154</v>
      </c>
      <c r="S999" s="247" t="s">
        <v>1</v>
      </c>
      <c r="T999" s="247" t="s">
        <v>2</v>
      </c>
      <c r="U999" s="247" t="s">
        <v>2</v>
      </c>
      <c r="V999" s="247">
        <v>7</v>
      </c>
      <c r="W999" s="247">
        <v>58</v>
      </c>
    </row>
    <row r="1000" spans="1:23" x14ac:dyDescent="0.25">
      <c r="A1000" s="246">
        <v>45723</v>
      </c>
      <c r="B1000" s="247" t="s">
        <v>152</v>
      </c>
      <c r="C1000" s="98" t="s">
        <v>153</v>
      </c>
      <c r="D1000" s="98"/>
      <c r="E1000" s="247"/>
      <c r="F1000" s="247" t="s">
        <v>47</v>
      </c>
      <c r="G1000" s="247" t="s">
        <v>7</v>
      </c>
      <c r="H1000" s="247" t="s">
        <v>282</v>
      </c>
      <c r="I1000" s="248" t="s">
        <v>295</v>
      </c>
      <c r="J1000" s="246">
        <v>45772</v>
      </c>
      <c r="K1000" s="249">
        <v>2</v>
      </c>
      <c r="L1000" s="250">
        <v>2</v>
      </c>
      <c r="M1000" s="251">
        <v>200</v>
      </c>
      <c r="N1000" s="252">
        <v>0</v>
      </c>
      <c r="O1000" s="252">
        <v>0</v>
      </c>
      <c r="P1000" s="253">
        <v>400</v>
      </c>
      <c r="Q1000" s="247" t="s">
        <v>109</v>
      </c>
      <c r="R1000" s="249" t="s">
        <v>154</v>
      </c>
      <c r="S1000" s="247" t="s">
        <v>296</v>
      </c>
      <c r="T1000" s="247" t="s">
        <v>1</v>
      </c>
      <c r="U1000" s="247" t="s">
        <v>296</v>
      </c>
      <c r="V1000" s="247">
        <v>5</v>
      </c>
      <c r="W1000" s="247">
        <v>49</v>
      </c>
    </row>
    <row r="1001" spans="1:23" x14ac:dyDescent="0.25">
      <c r="A1001" s="246">
        <v>45723</v>
      </c>
      <c r="B1001" s="247" t="s">
        <v>152</v>
      </c>
      <c r="C1001" s="98" t="s">
        <v>153</v>
      </c>
      <c r="D1001" s="98"/>
      <c r="E1001" s="247"/>
      <c r="F1001" s="247" t="s">
        <v>47</v>
      </c>
      <c r="G1001" s="247" t="s">
        <v>7</v>
      </c>
      <c r="H1001" s="247" t="s">
        <v>284</v>
      </c>
      <c r="I1001" s="248" t="s">
        <v>297</v>
      </c>
      <c r="J1001" s="246">
        <v>45779</v>
      </c>
      <c r="K1001" s="249">
        <v>3</v>
      </c>
      <c r="L1001" s="250">
        <v>3</v>
      </c>
      <c r="M1001" s="251">
        <v>200</v>
      </c>
      <c r="N1001" s="252">
        <v>0</v>
      </c>
      <c r="O1001" s="252">
        <v>0</v>
      </c>
      <c r="P1001" s="253">
        <v>600</v>
      </c>
      <c r="Q1001" s="247" t="s">
        <v>109</v>
      </c>
      <c r="R1001" s="249" t="s">
        <v>154</v>
      </c>
      <c r="S1001" s="247" t="s">
        <v>1</v>
      </c>
      <c r="T1001" s="247" t="s">
        <v>296</v>
      </c>
      <c r="U1001" s="247" t="s">
        <v>296</v>
      </c>
      <c r="V1001" s="247">
        <v>5</v>
      </c>
      <c r="W1001" s="247">
        <v>56</v>
      </c>
    </row>
    <row r="1002" spans="1:23" x14ac:dyDescent="0.25">
      <c r="A1002" s="246">
        <v>45722</v>
      </c>
      <c r="B1002" s="247" t="s">
        <v>196</v>
      </c>
      <c r="C1002" s="98" t="s">
        <v>153</v>
      </c>
      <c r="D1002" s="98" t="s">
        <v>426</v>
      </c>
      <c r="E1002" s="247" t="s">
        <v>509</v>
      </c>
      <c r="F1002" s="247" t="s">
        <v>47</v>
      </c>
      <c r="G1002" s="247" t="s">
        <v>7</v>
      </c>
      <c r="H1002" s="247" t="s">
        <v>284</v>
      </c>
      <c r="I1002" s="248" t="s">
        <v>481</v>
      </c>
      <c r="J1002" s="246">
        <v>45891</v>
      </c>
      <c r="K1002" s="249">
        <v>1</v>
      </c>
      <c r="L1002" s="250">
        <v>1</v>
      </c>
      <c r="M1002" s="251">
        <v>270</v>
      </c>
      <c r="N1002" s="252">
        <v>37.72</v>
      </c>
      <c r="O1002" s="252">
        <v>40</v>
      </c>
      <c r="P1002" s="253">
        <v>347.72</v>
      </c>
      <c r="Q1002" s="247" t="s">
        <v>109</v>
      </c>
      <c r="R1002" s="249" t="s">
        <v>154</v>
      </c>
      <c r="S1002" s="247" t="s">
        <v>1</v>
      </c>
      <c r="T1002" s="247" t="s">
        <v>480</v>
      </c>
      <c r="U1002" s="247" t="s">
        <v>480</v>
      </c>
      <c r="V1002" s="247">
        <v>5</v>
      </c>
      <c r="W1002" s="247">
        <v>169</v>
      </c>
    </row>
    <row r="1003" spans="1:23" x14ac:dyDescent="0.25">
      <c r="A1003" s="246">
        <v>45722</v>
      </c>
      <c r="B1003" s="247" t="s">
        <v>196</v>
      </c>
      <c r="C1003" s="98" t="s">
        <v>153</v>
      </c>
      <c r="D1003" s="98" t="s">
        <v>426</v>
      </c>
      <c r="E1003" s="247" t="s">
        <v>510</v>
      </c>
      <c r="F1003" s="247" t="s">
        <v>47</v>
      </c>
      <c r="G1003" s="247" t="s">
        <v>7</v>
      </c>
      <c r="H1003" s="247" t="s">
        <v>374</v>
      </c>
      <c r="I1003" s="248" t="s">
        <v>24</v>
      </c>
      <c r="J1003" s="246">
        <v>45772</v>
      </c>
      <c r="K1003" s="249">
        <v>1</v>
      </c>
      <c r="L1003" s="250">
        <v>1</v>
      </c>
      <c r="M1003" s="251">
        <v>250</v>
      </c>
      <c r="N1003" s="252">
        <v>38.92</v>
      </c>
      <c r="O1003" s="252">
        <v>40</v>
      </c>
      <c r="P1003" s="253">
        <v>328.92</v>
      </c>
      <c r="Q1003" s="247" t="s">
        <v>109</v>
      </c>
      <c r="R1003" s="249" t="s">
        <v>154</v>
      </c>
      <c r="S1003" s="247" t="s">
        <v>1</v>
      </c>
      <c r="T1003" s="247" t="s">
        <v>2</v>
      </c>
      <c r="U1003" s="247" t="s">
        <v>2</v>
      </c>
      <c r="V1003" s="247">
        <v>5</v>
      </c>
      <c r="W1003" s="247">
        <v>50</v>
      </c>
    </row>
    <row r="1004" spans="1:23" x14ac:dyDescent="0.25">
      <c r="A1004" s="246">
        <v>45722</v>
      </c>
      <c r="B1004" s="247" t="s">
        <v>196</v>
      </c>
      <c r="C1004" s="98" t="s">
        <v>153</v>
      </c>
      <c r="D1004" s="98" t="s">
        <v>426</v>
      </c>
      <c r="E1004" s="247" t="s">
        <v>509</v>
      </c>
      <c r="F1004" s="247" t="s">
        <v>47</v>
      </c>
      <c r="G1004" s="247" t="s">
        <v>7</v>
      </c>
      <c r="H1004" s="247" t="s">
        <v>284</v>
      </c>
      <c r="I1004" s="248" t="s">
        <v>481</v>
      </c>
      <c r="J1004" s="246">
        <v>45891</v>
      </c>
      <c r="K1004" s="249">
        <v>1</v>
      </c>
      <c r="L1004" s="250">
        <v>1</v>
      </c>
      <c r="M1004" s="251">
        <v>270</v>
      </c>
      <c r="N1004" s="252">
        <v>37.72</v>
      </c>
      <c r="O1004" s="252">
        <v>40</v>
      </c>
      <c r="P1004" s="253">
        <v>347.72</v>
      </c>
      <c r="Q1004" s="247" t="s">
        <v>109</v>
      </c>
      <c r="R1004" s="249" t="s">
        <v>154</v>
      </c>
      <c r="S1004" s="247" t="s">
        <v>1</v>
      </c>
      <c r="T1004" s="247" t="s">
        <v>480</v>
      </c>
      <c r="U1004" s="247" t="s">
        <v>480</v>
      </c>
      <c r="V1004" s="247">
        <v>5</v>
      </c>
      <c r="W1004" s="247">
        <v>169</v>
      </c>
    </row>
    <row r="1005" spans="1:23" x14ac:dyDescent="0.25">
      <c r="A1005" s="246">
        <v>45722</v>
      </c>
      <c r="B1005" s="247" t="s">
        <v>196</v>
      </c>
      <c r="C1005" s="98" t="s">
        <v>153</v>
      </c>
      <c r="D1005" s="98" t="s">
        <v>426</v>
      </c>
      <c r="E1005" s="247" t="s">
        <v>510</v>
      </c>
      <c r="F1005" s="247" t="s">
        <v>47</v>
      </c>
      <c r="G1005" s="247" t="s">
        <v>7</v>
      </c>
      <c r="H1005" s="247" t="s">
        <v>374</v>
      </c>
      <c r="I1005" s="248" t="s">
        <v>24</v>
      </c>
      <c r="J1005" s="246">
        <v>45772</v>
      </c>
      <c r="K1005" s="249">
        <v>1</v>
      </c>
      <c r="L1005" s="250">
        <v>1</v>
      </c>
      <c r="M1005" s="251">
        <v>187.5</v>
      </c>
      <c r="N1005" s="252">
        <v>38.92</v>
      </c>
      <c r="O1005" s="252">
        <v>40</v>
      </c>
      <c r="P1005" s="253">
        <v>266.42</v>
      </c>
      <c r="Q1005" s="247" t="s">
        <v>109</v>
      </c>
      <c r="R1005" s="249" t="s">
        <v>154</v>
      </c>
      <c r="S1005" s="247" t="s">
        <v>1</v>
      </c>
      <c r="T1005" s="247" t="s">
        <v>2</v>
      </c>
      <c r="U1005" s="247" t="s">
        <v>2</v>
      </c>
      <c r="V1005" s="247">
        <v>5</v>
      </c>
      <c r="W1005" s="247">
        <v>50</v>
      </c>
    </row>
    <row r="1006" spans="1:23" x14ac:dyDescent="0.25">
      <c r="A1006" s="246">
        <v>45722</v>
      </c>
      <c r="B1006" s="247" t="s">
        <v>196</v>
      </c>
      <c r="C1006" s="98" t="s">
        <v>153</v>
      </c>
      <c r="D1006" s="98" t="s">
        <v>426</v>
      </c>
      <c r="E1006" s="247" t="s">
        <v>510</v>
      </c>
      <c r="F1006" s="247" t="s">
        <v>47</v>
      </c>
      <c r="G1006" s="247" t="s">
        <v>7</v>
      </c>
      <c r="H1006" s="247" t="s">
        <v>374</v>
      </c>
      <c r="I1006" s="248" t="s">
        <v>24</v>
      </c>
      <c r="J1006" s="246">
        <v>45772</v>
      </c>
      <c r="K1006" s="249">
        <v>1</v>
      </c>
      <c r="L1006" s="250">
        <v>1</v>
      </c>
      <c r="M1006" s="251">
        <v>250</v>
      </c>
      <c r="N1006" s="252">
        <v>38.92</v>
      </c>
      <c r="O1006" s="252">
        <v>40</v>
      </c>
      <c r="P1006" s="253">
        <v>328.92</v>
      </c>
      <c r="Q1006" s="247" t="s">
        <v>109</v>
      </c>
      <c r="R1006" s="249" t="s">
        <v>154</v>
      </c>
      <c r="S1006" s="247" t="s">
        <v>1</v>
      </c>
      <c r="T1006" s="247" t="s">
        <v>2</v>
      </c>
      <c r="U1006" s="247" t="s">
        <v>2</v>
      </c>
      <c r="V1006" s="247">
        <v>5</v>
      </c>
      <c r="W1006" s="247">
        <v>50</v>
      </c>
    </row>
    <row r="1007" spans="1:23" x14ac:dyDescent="0.25">
      <c r="A1007" s="246">
        <v>45722</v>
      </c>
      <c r="B1007" s="247" t="s">
        <v>196</v>
      </c>
      <c r="C1007" s="98" t="s">
        <v>153</v>
      </c>
      <c r="D1007" s="98" t="s">
        <v>426</v>
      </c>
      <c r="E1007" s="247" t="s">
        <v>510</v>
      </c>
      <c r="F1007" s="247" t="s">
        <v>47</v>
      </c>
      <c r="G1007" s="247" t="s">
        <v>7</v>
      </c>
      <c r="H1007" s="247" t="s">
        <v>374</v>
      </c>
      <c r="I1007" s="248" t="s">
        <v>24</v>
      </c>
      <c r="J1007" s="246">
        <v>45772</v>
      </c>
      <c r="K1007" s="249">
        <v>1</v>
      </c>
      <c r="L1007" s="250">
        <v>1</v>
      </c>
      <c r="M1007" s="251">
        <v>187.5</v>
      </c>
      <c r="N1007" s="252">
        <v>38.92</v>
      </c>
      <c r="O1007" s="252">
        <v>40</v>
      </c>
      <c r="P1007" s="253">
        <v>266.42</v>
      </c>
      <c r="Q1007" s="247" t="s">
        <v>109</v>
      </c>
      <c r="R1007" s="249" t="s">
        <v>154</v>
      </c>
      <c r="S1007" s="247" t="s">
        <v>1</v>
      </c>
      <c r="T1007" s="247" t="s">
        <v>2</v>
      </c>
      <c r="U1007" s="247" t="s">
        <v>2</v>
      </c>
      <c r="V1007" s="247">
        <v>5</v>
      </c>
      <c r="W1007" s="247">
        <v>50</v>
      </c>
    </row>
    <row r="1008" spans="1:23" x14ac:dyDescent="0.25">
      <c r="A1008" s="246">
        <v>45722</v>
      </c>
      <c r="B1008" s="247" t="s">
        <v>196</v>
      </c>
      <c r="C1008" s="98" t="s">
        <v>153</v>
      </c>
      <c r="D1008" s="98" t="s">
        <v>426</v>
      </c>
      <c r="E1008" s="247" t="s">
        <v>509</v>
      </c>
      <c r="F1008" s="247" t="s">
        <v>47</v>
      </c>
      <c r="G1008" s="247" t="s">
        <v>7</v>
      </c>
      <c r="H1008" s="247" t="s">
        <v>284</v>
      </c>
      <c r="I1008" s="248" t="s">
        <v>481</v>
      </c>
      <c r="J1008" s="246">
        <v>45891</v>
      </c>
      <c r="K1008" s="249">
        <v>1</v>
      </c>
      <c r="L1008" s="250">
        <v>1</v>
      </c>
      <c r="M1008" s="251">
        <v>270</v>
      </c>
      <c r="N1008" s="252">
        <v>37.72</v>
      </c>
      <c r="O1008" s="252">
        <v>40</v>
      </c>
      <c r="P1008" s="253">
        <v>347.72</v>
      </c>
      <c r="Q1008" s="247" t="s">
        <v>109</v>
      </c>
      <c r="R1008" s="249" t="s">
        <v>154</v>
      </c>
      <c r="S1008" s="247" t="s">
        <v>1</v>
      </c>
      <c r="T1008" s="247" t="s">
        <v>480</v>
      </c>
      <c r="U1008" s="247" t="s">
        <v>480</v>
      </c>
      <c r="V1008" s="247">
        <v>5</v>
      </c>
      <c r="W1008" s="247">
        <v>169</v>
      </c>
    </row>
    <row r="1009" spans="1:23" x14ac:dyDescent="0.25">
      <c r="A1009" s="246">
        <v>45722</v>
      </c>
      <c r="B1009" s="247" t="s">
        <v>196</v>
      </c>
      <c r="C1009" s="98" t="s">
        <v>153</v>
      </c>
      <c r="D1009" s="98" t="s">
        <v>426</v>
      </c>
      <c r="E1009" s="247" t="s">
        <v>509</v>
      </c>
      <c r="F1009" s="247" t="s">
        <v>47</v>
      </c>
      <c r="G1009" s="247" t="s">
        <v>7</v>
      </c>
      <c r="H1009" s="247" t="s">
        <v>284</v>
      </c>
      <c r="I1009" s="248" t="s">
        <v>481</v>
      </c>
      <c r="J1009" s="246">
        <v>45891</v>
      </c>
      <c r="K1009" s="249">
        <v>1</v>
      </c>
      <c r="L1009" s="250">
        <v>1</v>
      </c>
      <c r="M1009" s="251">
        <v>270</v>
      </c>
      <c r="N1009" s="252">
        <v>37.72</v>
      </c>
      <c r="O1009" s="252">
        <v>40</v>
      </c>
      <c r="P1009" s="253">
        <v>347.72</v>
      </c>
      <c r="Q1009" s="247" t="s">
        <v>109</v>
      </c>
      <c r="R1009" s="249" t="s">
        <v>154</v>
      </c>
      <c r="S1009" s="247" t="s">
        <v>1</v>
      </c>
      <c r="T1009" s="247" t="s">
        <v>480</v>
      </c>
      <c r="U1009" s="247" t="s">
        <v>480</v>
      </c>
      <c r="V1009" s="247">
        <v>5</v>
      </c>
      <c r="W1009" s="247">
        <v>169</v>
      </c>
    </row>
    <row r="1010" spans="1:23" x14ac:dyDescent="0.25">
      <c r="A1010" s="246">
        <v>45722</v>
      </c>
      <c r="B1010" s="247" t="s">
        <v>196</v>
      </c>
      <c r="C1010" s="98" t="s">
        <v>153</v>
      </c>
      <c r="D1010" s="98" t="s">
        <v>426</v>
      </c>
      <c r="E1010" s="247" t="s">
        <v>511</v>
      </c>
      <c r="F1010" s="247" t="s">
        <v>47</v>
      </c>
      <c r="G1010" s="247" t="s">
        <v>7</v>
      </c>
      <c r="H1010" s="247" t="s">
        <v>374</v>
      </c>
      <c r="I1010" s="248" t="s">
        <v>24</v>
      </c>
      <c r="J1010" s="246">
        <v>45772</v>
      </c>
      <c r="K1010" s="249">
        <v>1</v>
      </c>
      <c r="L1010" s="250">
        <v>1</v>
      </c>
      <c r="M1010" s="251">
        <v>300</v>
      </c>
      <c r="N1010" s="252">
        <v>38.92</v>
      </c>
      <c r="O1010" s="252">
        <v>40</v>
      </c>
      <c r="P1010" s="253">
        <v>378.92</v>
      </c>
      <c r="Q1010" s="247" t="s">
        <v>109</v>
      </c>
      <c r="R1010" s="249" t="s">
        <v>154</v>
      </c>
      <c r="S1010" s="247" t="s">
        <v>1</v>
      </c>
      <c r="T1010" s="247" t="s">
        <v>2</v>
      </c>
      <c r="U1010" s="247" t="s">
        <v>2</v>
      </c>
      <c r="V1010" s="247">
        <v>5</v>
      </c>
      <c r="W1010" s="247">
        <v>50</v>
      </c>
    </row>
    <row r="1011" spans="1:23" x14ac:dyDescent="0.25">
      <c r="A1011" s="246">
        <v>45722</v>
      </c>
      <c r="B1011" s="247" t="s">
        <v>196</v>
      </c>
      <c r="C1011" s="98" t="s">
        <v>153</v>
      </c>
      <c r="D1011" s="98" t="s">
        <v>426</v>
      </c>
      <c r="E1011" s="247" t="s">
        <v>511</v>
      </c>
      <c r="F1011" s="247" t="s">
        <v>47</v>
      </c>
      <c r="G1011" s="247" t="s">
        <v>7</v>
      </c>
      <c r="H1011" s="247" t="s">
        <v>374</v>
      </c>
      <c r="I1011" s="248" t="s">
        <v>24</v>
      </c>
      <c r="J1011" s="246">
        <v>45772</v>
      </c>
      <c r="K1011" s="249">
        <v>1</v>
      </c>
      <c r="L1011" s="250">
        <v>1</v>
      </c>
      <c r="M1011" s="251">
        <v>300</v>
      </c>
      <c r="N1011" s="252">
        <v>38.92</v>
      </c>
      <c r="O1011" s="252">
        <v>40</v>
      </c>
      <c r="P1011" s="253">
        <v>378.92</v>
      </c>
      <c r="Q1011" s="247" t="s">
        <v>109</v>
      </c>
      <c r="R1011" s="249" t="s">
        <v>154</v>
      </c>
      <c r="S1011" s="247" t="s">
        <v>1</v>
      </c>
      <c r="T1011" s="247" t="s">
        <v>2</v>
      </c>
      <c r="U1011" s="247" t="s">
        <v>2</v>
      </c>
      <c r="V1011" s="247">
        <v>5</v>
      </c>
      <c r="W1011" s="247">
        <v>50</v>
      </c>
    </row>
    <row r="1012" spans="1:23" x14ac:dyDescent="0.25">
      <c r="A1012" s="246">
        <v>45722</v>
      </c>
      <c r="B1012" s="247" t="s">
        <v>196</v>
      </c>
      <c r="C1012" s="98" t="s">
        <v>153</v>
      </c>
      <c r="D1012" s="98" t="s">
        <v>426</v>
      </c>
      <c r="E1012" s="247" t="s">
        <v>511</v>
      </c>
      <c r="F1012" s="247" t="s">
        <v>47</v>
      </c>
      <c r="G1012" s="247" t="s">
        <v>7</v>
      </c>
      <c r="H1012" s="247" t="s">
        <v>374</v>
      </c>
      <c r="I1012" s="248" t="s">
        <v>24</v>
      </c>
      <c r="J1012" s="246">
        <v>45772</v>
      </c>
      <c r="K1012" s="249">
        <v>1</v>
      </c>
      <c r="L1012" s="250">
        <v>1</v>
      </c>
      <c r="M1012" s="251">
        <v>225</v>
      </c>
      <c r="N1012" s="252">
        <v>38.92</v>
      </c>
      <c r="O1012" s="252">
        <v>40</v>
      </c>
      <c r="P1012" s="253">
        <v>303.92</v>
      </c>
      <c r="Q1012" s="247" t="s">
        <v>109</v>
      </c>
      <c r="R1012" s="249" t="s">
        <v>154</v>
      </c>
      <c r="S1012" s="247" t="s">
        <v>1</v>
      </c>
      <c r="T1012" s="247" t="s">
        <v>2</v>
      </c>
      <c r="U1012" s="247" t="s">
        <v>2</v>
      </c>
      <c r="V1012" s="247">
        <v>5</v>
      </c>
      <c r="W1012" s="247">
        <v>50</v>
      </c>
    </row>
    <row r="1013" spans="1:23" x14ac:dyDescent="0.25">
      <c r="A1013" s="246">
        <v>45722</v>
      </c>
      <c r="B1013" s="247" t="s">
        <v>196</v>
      </c>
      <c r="C1013" s="98" t="s">
        <v>153</v>
      </c>
      <c r="D1013" s="98" t="s">
        <v>426</v>
      </c>
      <c r="E1013" s="247" t="s">
        <v>509</v>
      </c>
      <c r="F1013" s="247" t="s">
        <v>47</v>
      </c>
      <c r="G1013" s="247" t="s">
        <v>7</v>
      </c>
      <c r="H1013" s="247" t="s">
        <v>284</v>
      </c>
      <c r="I1013" s="248" t="s">
        <v>481</v>
      </c>
      <c r="J1013" s="246">
        <v>45891</v>
      </c>
      <c r="K1013" s="249">
        <v>1</v>
      </c>
      <c r="L1013" s="250">
        <v>1</v>
      </c>
      <c r="M1013" s="251">
        <v>270</v>
      </c>
      <c r="N1013" s="252">
        <v>37.72</v>
      </c>
      <c r="O1013" s="252">
        <v>40</v>
      </c>
      <c r="P1013" s="253">
        <v>347.72</v>
      </c>
      <c r="Q1013" s="247" t="s">
        <v>109</v>
      </c>
      <c r="R1013" s="249" t="s">
        <v>154</v>
      </c>
      <c r="S1013" s="247" t="s">
        <v>1</v>
      </c>
      <c r="T1013" s="247" t="s">
        <v>480</v>
      </c>
      <c r="U1013" s="247" t="s">
        <v>480</v>
      </c>
      <c r="V1013" s="247">
        <v>5</v>
      </c>
      <c r="W1013" s="247">
        <v>169</v>
      </c>
    </row>
    <row r="1014" spans="1:23" x14ac:dyDescent="0.25">
      <c r="A1014" s="246">
        <v>45722</v>
      </c>
      <c r="B1014" s="247" t="s">
        <v>196</v>
      </c>
      <c r="C1014" s="98" t="s">
        <v>153</v>
      </c>
      <c r="D1014" s="98" t="s">
        <v>426</v>
      </c>
      <c r="E1014" s="247" t="s">
        <v>511</v>
      </c>
      <c r="F1014" s="247" t="s">
        <v>47</v>
      </c>
      <c r="G1014" s="247" t="s">
        <v>7</v>
      </c>
      <c r="H1014" s="247" t="s">
        <v>374</v>
      </c>
      <c r="I1014" s="248" t="s">
        <v>24</v>
      </c>
      <c r="J1014" s="246">
        <v>45772</v>
      </c>
      <c r="K1014" s="249">
        <v>1</v>
      </c>
      <c r="L1014" s="250">
        <v>1</v>
      </c>
      <c r="M1014" s="251">
        <v>300</v>
      </c>
      <c r="N1014" s="252">
        <v>38.92</v>
      </c>
      <c r="O1014" s="252">
        <v>40</v>
      </c>
      <c r="P1014" s="253">
        <v>378.92</v>
      </c>
      <c r="Q1014" s="247" t="s">
        <v>109</v>
      </c>
      <c r="R1014" s="249" t="s">
        <v>154</v>
      </c>
      <c r="S1014" s="247" t="s">
        <v>1</v>
      </c>
      <c r="T1014" s="247" t="s">
        <v>2</v>
      </c>
      <c r="U1014" s="247" t="s">
        <v>2</v>
      </c>
      <c r="V1014" s="247">
        <v>5</v>
      </c>
      <c r="W1014" s="247">
        <v>50</v>
      </c>
    </row>
    <row r="1015" spans="1:23" x14ac:dyDescent="0.25">
      <c r="A1015" s="246">
        <v>45723</v>
      </c>
      <c r="B1015" s="247" t="s">
        <v>279</v>
      </c>
      <c r="C1015" s="98" t="s">
        <v>153</v>
      </c>
      <c r="D1015" s="98"/>
      <c r="E1015" s="247" t="s">
        <v>512</v>
      </c>
      <c r="F1015" s="247" t="s">
        <v>47</v>
      </c>
      <c r="G1015" s="247" t="s">
        <v>7</v>
      </c>
      <c r="H1015" s="247" t="s">
        <v>116</v>
      </c>
      <c r="I1015" s="248" t="s">
        <v>24</v>
      </c>
      <c r="J1015" s="246">
        <v>45767</v>
      </c>
      <c r="K1015" s="249">
        <v>4</v>
      </c>
      <c r="L1015" s="250">
        <v>4</v>
      </c>
      <c r="M1015" s="251">
        <v>140</v>
      </c>
      <c r="N1015" s="252">
        <v>0</v>
      </c>
      <c r="O1015" s="252">
        <v>0</v>
      </c>
      <c r="P1015" s="253">
        <v>560</v>
      </c>
      <c r="Q1015" s="247" t="s">
        <v>109</v>
      </c>
      <c r="R1015" s="249" t="s">
        <v>154</v>
      </c>
      <c r="S1015" s="247" t="s">
        <v>1</v>
      </c>
      <c r="T1015" s="247" t="s">
        <v>2</v>
      </c>
      <c r="U1015" s="247" t="s">
        <v>2</v>
      </c>
      <c r="V1015" s="247">
        <v>7</v>
      </c>
      <c r="W1015" s="247">
        <v>44</v>
      </c>
    </row>
    <row r="1016" spans="1:23" x14ac:dyDescent="0.25">
      <c r="A1016" s="246">
        <v>45723</v>
      </c>
      <c r="B1016" s="247" t="s">
        <v>279</v>
      </c>
      <c r="C1016" s="98" t="s">
        <v>153</v>
      </c>
      <c r="D1016" s="98"/>
      <c r="E1016" s="247" t="s">
        <v>513</v>
      </c>
      <c r="F1016" s="247" t="s">
        <v>47</v>
      </c>
      <c r="G1016" s="247" t="s">
        <v>7</v>
      </c>
      <c r="H1016" s="247" t="s">
        <v>116</v>
      </c>
      <c r="I1016" s="248" t="s">
        <v>24</v>
      </c>
      <c r="J1016" s="246">
        <v>45767</v>
      </c>
      <c r="K1016" s="249">
        <v>4</v>
      </c>
      <c r="L1016" s="250">
        <v>4</v>
      </c>
      <c r="M1016" s="251">
        <v>140</v>
      </c>
      <c r="N1016" s="252">
        <v>0</v>
      </c>
      <c r="O1016" s="252">
        <v>0</v>
      </c>
      <c r="P1016" s="253">
        <v>560</v>
      </c>
      <c r="Q1016" s="247" t="s">
        <v>109</v>
      </c>
      <c r="R1016" s="249" t="s">
        <v>154</v>
      </c>
      <c r="S1016" s="247" t="s">
        <v>1</v>
      </c>
      <c r="T1016" s="247" t="s">
        <v>2</v>
      </c>
      <c r="U1016" s="247" t="s">
        <v>2</v>
      </c>
      <c r="V1016" s="247">
        <v>7</v>
      </c>
      <c r="W1016" s="247">
        <v>44</v>
      </c>
    </row>
    <row r="1017" spans="1:23" x14ac:dyDescent="0.25">
      <c r="A1017" s="246">
        <v>45723</v>
      </c>
      <c r="B1017" s="247" t="s">
        <v>279</v>
      </c>
      <c r="C1017" s="98" t="s">
        <v>153</v>
      </c>
      <c r="D1017" s="98"/>
      <c r="E1017" s="247" t="s">
        <v>514</v>
      </c>
      <c r="F1017" s="247" t="s">
        <v>47</v>
      </c>
      <c r="G1017" s="247" t="s">
        <v>7</v>
      </c>
      <c r="H1017" s="247" t="s">
        <v>282</v>
      </c>
      <c r="I1017" s="248" t="s">
        <v>23</v>
      </c>
      <c r="J1017" s="246">
        <v>45880</v>
      </c>
      <c r="K1017" s="249">
        <v>2</v>
      </c>
      <c r="L1017" s="250">
        <v>2</v>
      </c>
      <c r="M1017" s="251">
        <v>280</v>
      </c>
      <c r="N1017" s="252">
        <v>0</v>
      </c>
      <c r="O1017" s="252">
        <v>0</v>
      </c>
      <c r="P1017" s="253">
        <v>560</v>
      </c>
      <c r="Q1017" s="247" t="s">
        <v>109</v>
      </c>
      <c r="R1017" s="249" t="s">
        <v>154</v>
      </c>
      <c r="S1017" s="247" t="s">
        <v>2</v>
      </c>
      <c r="T1017" s="247" t="s">
        <v>1</v>
      </c>
      <c r="U1017" s="247" t="s">
        <v>2</v>
      </c>
      <c r="V1017" s="247">
        <v>1</v>
      </c>
      <c r="W1017" s="247">
        <v>157</v>
      </c>
    </row>
    <row r="1018" spans="1:23" x14ac:dyDescent="0.25">
      <c r="A1018" s="246">
        <v>45723</v>
      </c>
      <c r="B1018" s="247" t="s">
        <v>279</v>
      </c>
      <c r="C1018" s="98" t="s">
        <v>153</v>
      </c>
      <c r="D1018" s="98"/>
      <c r="E1018" s="247" t="s">
        <v>515</v>
      </c>
      <c r="F1018" s="247" t="s">
        <v>47</v>
      </c>
      <c r="G1018" s="247" t="s">
        <v>7</v>
      </c>
      <c r="H1018" s="247" t="s">
        <v>284</v>
      </c>
      <c r="I1018" s="248" t="s">
        <v>24</v>
      </c>
      <c r="J1018" s="246">
        <v>45894</v>
      </c>
      <c r="K1018" s="249">
        <v>2</v>
      </c>
      <c r="L1018" s="250">
        <v>2</v>
      </c>
      <c r="M1018" s="251">
        <v>320</v>
      </c>
      <c r="N1018" s="252">
        <v>0</v>
      </c>
      <c r="O1018" s="252">
        <v>0</v>
      </c>
      <c r="P1018" s="253">
        <v>640</v>
      </c>
      <c r="Q1018" s="247" t="s">
        <v>109</v>
      </c>
      <c r="R1018" s="249" t="s">
        <v>154</v>
      </c>
      <c r="S1018" s="247" t="s">
        <v>1</v>
      </c>
      <c r="T1018" s="247" t="s">
        <v>2</v>
      </c>
      <c r="U1018" s="247" t="s">
        <v>2</v>
      </c>
      <c r="V1018" s="247">
        <v>1</v>
      </c>
      <c r="W1018" s="247">
        <v>171</v>
      </c>
    </row>
    <row r="1019" spans="1:23" x14ac:dyDescent="0.25">
      <c r="A1019" s="246">
        <v>45724</v>
      </c>
      <c r="B1019" s="247" t="s">
        <v>279</v>
      </c>
      <c r="C1019" s="98" t="s">
        <v>153</v>
      </c>
      <c r="D1019" s="98"/>
      <c r="E1019" s="247" t="s">
        <v>516</v>
      </c>
      <c r="F1019" s="247" t="s">
        <v>47</v>
      </c>
      <c r="G1019" s="247" t="s">
        <v>7</v>
      </c>
      <c r="H1019" s="247" t="s">
        <v>284</v>
      </c>
      <c r="I1019" s="248" t="s">
        <v>297</v>
      </c>
      <c r="J1019" s="246">
        <v>45779</v>
      </c>
      <c r="K1019" s="249">
        <v>2</v>
      </c>
      <c r="L1019" s="250">
        <v>2</v>
      </c>
      <c r="M1019" s="251">
        <v>250</v>
      </c>
      <c r="N1019" s="252">
        <v>0</v>
      </c>
      <c r="O1019" s="252">
        <v>0</v>
      </c>
      <c r="P1019" s="253">
        <v>500</v>
      </c>
      <c r="Q1019" s="247" t="s">
        <v>109</v>
      </c>
      <c r="R1019" s="249" t="s">
        <v>154</v>
      </c>
      <c r="S1019" s="247" t="s">
        <v>1</v>
      </c>
      <c r="T1019" s="247" t="s">
        <v>296</v>
      </c>
      <c r="U1019" s="247" t="s">
        <v>296</v>
      </c>
      <c r="V1019" s="247">
        <v>5</v>
      </c>
      <c r="W1019" s="247">
        <v>55</v>
      </c>
    </row>
    <row r="1020" spans="1:23" x14ac:dyDescent="0.25">
      <c r="A1020" s="246">
        <v>45724</v>
      </c>
      <c r="B1020" s="247" t="s">
        <v>279</v>
      </c>
      <c r="C1020" s="98" t="s">
        <v>153</v>
      </c>
      <c r="D1020" s="98"/>
      <c r="E1020" s="247" t="s">
        <v>517</v>
      </c>
      <c r="F1020" s="247" t="s">
        <v>47</v>
      </c>
      <c r="G1020" s="247" t="s">
        <v>7</v>
      </c>
      <c r="H1020" s="247" t="s">
        <v>284</v>
      </c>
      <c r="I1020" s="248" t="s">
        <v>481</v>
      </c>
      <c r="J1020" s="246">
        <v>45898</v>
      </c>
      <c r="K1020" s="249">
        <v>2</v>
      </c>
      <c r="L1020" s="250">
        <v>2</v>
      </c>
      <c r="M1020" s="251">
        <v>250</v>
      </c>
      <c r="N1020" s="252">
        <v>0</v>
      </c>
      <c r="O1020" s="252">
        <v>0</v>
      </c>
      <c r="P1020" s="253">
        <v>500</v>
      </c>
      <c r="Q1020" s="247" t="s">
        <v>109</v>
      </c>
      <c r="R1020" s="249" t="s">
        <v>154</v>
      </c>
      <c r="S1020" s="247" t="s">
        <v>1</v>
      </c>
      <c r="T1020" s="247" t="s">
        <v>480</v>
      </c>
      <c r="U1020" s="247" t="s">
        <v>480</v>
      </c>
      <c r="V1020" s="247">
        <v>5</v>
      </c>
      <c r="W1020" s="247">
        <v>174</v>
      </c>
    </row>
    <row r="1021" spans="1:23" x14ac:dyDescent="0.25">
      <c r="A1021" s="246">
        <v>45725</v>
      </c>
      <c r="B1021" s="247" t="s">
        <v>279</v>
      </c>
      <c r="C1021" s="98" t="s">
        <v>153</v>
      </c>
      <c r="D1021" s="98"/>
      <c r="E1021" s="247" t="s">
        <v>518</v>
      </c>
      <c r="F1021" s="247" t="s">
        <v>45</v>
      </c>
      <c r="G1021" s="247" t="s">
        <v>7</v>
      </c>
      <c r="H1021" s="247" t="s">
        <v>203</v>
      </c>
      <c r="I1021" s="248" t="s">
        <v>23</v>
      </c>
      <c r="J1021" s="246">
        <v>45772</v>
      </c>
      <c r="K1021" s="249">
        <v>6</v>
      </c>
      <c r="L1021" s="250">
        <v>6</v>
      </c>
      <c r="M1021" s="251">
        <v>210</v>
      </c>
      <c r="N1021" s="252">
        <v>0</v>
      </c>
      <c r="O1021" s="252">
        <v>0</v>
      </c>
      <c r="P1021" s="253">
        <v>1260</v>
      </c>
      <c r="Q1021" s="247" t="s">
        <v>109</v>
      </c>
      <c r="R1021" s="249" t="s">
        <v>154</v>
      </c>
      <c r="S1021" s="247" t="s">
        <v>2</v>
      </c>
      <c r="T1021" s="247" t="s">
        <v>1</v>
      </c>
      <c r="U1021" s="247" t="s">
        <v>2</v>
      </c>
      <c r="V1021" s="247">
        <v>5</v>
      </c>
      <c r="W1021" s="247">
        <v>47</v>
      </c>
    </row>
    <row r="1022" spans="1:23" x14ac:dyDescent="0.25">
      <c r="A1022" s="246">
        <v>45725</v>
      </c>
      <c r="B1022" s="247" t="s">
        <v>279</v>
      </c>
      <c r="C1022" s="98" t="s">
        <v>153</v>
      </c>
      <c r="D1022" s="98"/>
      <c r="E1022" s="247" t="s">
        <v>518</v>
      </c>
      <c r="F1022" s="247" t="s">
        <v>45</v>
      </c>
      <c r="G1022" s="247" t="s">
        <v>8</v>
      </c>
      <c r="H1022" s="247" t="s">
        <v>345</v>
      </c>
      <c r="I1022" s="248" t="s">
        <v>24</v>
      </c>
      <c r="J1022" s="246">
        <v>45779</v>
      </c>
      <c r="K1022" s="249">
        <v>6</v>
      </c>
      <c r="L1022" s="250">
        <v>6</v>
      </c>
      <c r="M1022" s="251">
        <v>210</v>
      </c>
      <c r="N1022" s="252">
        <v>0</v>
      </c>
      <c r="O1022" s="252">
        <v>0</v>
      </c>
      <c r="P1022" s="253">
        <v>1260</v>
      </c>
      <c r="Q1022" s="247" t="s">
        <v>109</v>
      </c>
      <c r="R1022" s="249" t="s">
        <v>154</v>
      </c>
      <c r="S1022" s="247" t="s">
        <v>1</v>
      </c>
      <c r="T1022" s="247" t="s">
        <v>2</v>
      </c>
      <c r="U1022" s="247" t="s">
        <v>2</v>
      </c>
      <c r="V1022" s="247">
        <v>5</v>
      </c>
      <c r="W1022" s="247">
        <v>54</v>
      </c>
    </row>
    <row r="1023" spans="1:23" x14ac:dyDescent="0.25">
      <c r="A1023" s="246">
        <v>45725</v>
      </c>
      <c r="B1023" s="247" t="s">
        <v>279</v>
      </c>
      <c r="C1023" s="98" t="s">
        <v>153</v>
      </c>
      <c r="D1023" s="98"/>
      <c r="E1023" s="247" t="s">
        <v>519</v>
      </c>
      <c r="F1023" s="247" t="s">
        <v>47</v>
      </c>
      <c r="G1023" s="247" t="s">
        <v>7</v>
      </c>
      <c r="H1023" s="247" t="s">
        <v>290</v>
      </c>
      <c r="I1023" s="248" t="s">
        <v>288</v>
      </c>
      <c r="J1023" s="246">
        <v>45899</v>
      </c>
      <c r="K1023" s="249">
        <v>3</v>
      </c>
      <c r="L1023" s="250">
        <v>3</v>
      </c>
      <c r="M1023" s="251">
        <v>220</v>
      </c>
      <c r="N1023" s="252">
        <v>0</v>
      </c>
      <c r="O1023" s="252">
        <v>0</v>
      </c>
      <c r="P1023" s="253">
        <v>660</v>
      </c>
      <c r="Q1023" s="247" t="s">
        <v>109</v>
      </c>
      <c r="R1023" s="249" t="s">
        <v>154</v>
      </c>
      <c r="S1023" s="247" t="s">
        <v>289</v>
      </c>
      <c r="T1023" s="247" t="s">
        <v>1</v>
      </c>
      <c r="U1023" s="247" t="s">
        <v>289</v>
      </c>
      <c r="V1023" s="247">
        <v>6</v>
      </c>
      <c r="W1023" s="247">
        <v>174</v>
      </c>
    </row>
    <row r="1024" spans="1:23" x14ac:dyDescent="0.25">
      <c r="A1024" s="246">
        <v>45725</v>
      </c>
      <c r="B1024" s="247" t="s">
        <v>279</v>
      </c>
      <c r="C1024" s="98" t="s">
        <v>153</v>
      </c>
      <c r="D1024" s="98"/>
      <c r="E1024" s="247" t="s">
        <v>520</v>
      </c>
      <c r="F1024" s="247" t="s">
        <v>47</v>
      </c>
      <c r="G1024" s="247" t="s">
        <v>7</v>
      </c>
      <c r="H1024" s="247" t="s">
        <v>282</v>
      </c>
      <c r="I1024" s="248" t="s">
        <v>295</v>
      </c>
      <c r="J1024" s="246">
        <v>45772</v>
      </c>
      <c r="K1024" s="249">
        <v>2</v>
      </c>
      <c r="L1024" s="250">
        <v>2</v>
      </c>
      <c r="M1024" s="251">
        <v>200</v>
      </c>
      <c r="N1024" s="252">
        <v>0</v>
      </c>
      <c r="O1024" s="252">
        <v>0</v>
      </c>
      <c r="P1024" s="253">
        <v>400</v>
      </c>
      <c r="Q1024" s="247" t="s">
        <v>109</v>
      </c>
      <c r="R1024" s="249" t="s">
        <v>154</v>
      </c>
      <c r="S1024" s="247" t="s">
        <v>296</v>
      </c>
      <c r="T1024" s="247" t="s">
        <v>1</v>
      </c>
      <c r="U1024" s="247" t="s">
        <v>296</v>
      </c>
      <c r="V1024" s="247">
        <v>5</v>
      </c>
      <c r="W1024" s="247">
        <v>47</v>
      </c>
    </row>
    <row r="1025" spans="1:23" x14ac:dyDescent="0.25">
      <c r="A1025" s="246">
        <v>45724</v>
      </c>
      <c r="B1025" s="247" t="s">
        <v>196</v>
      </c>
      <c r="C1025" s="98" t="s">
        <v>153</v>
      </c>
      <c r="D1025" s="98" t="s">
        <v>426</v>
      </c>
      <c r="E1025" s="247" t="s">
        <v>521</v>
      </c>
      <c r="F1025" s="247" t="s">
        <v>47</v>
      </c>
      <c r="G1025" s="247" t="s">
        <v>7</v>
      </c>
      <c r="H1025" s="247" t="s">
        <v>203</v>
      </c>
      <c r="I1025" s="248" t="s">
        <v>23</v>
      </c>
      <c r="J1025" s="246">
        <v>45772</v>
      </c>
      <c r="K1025" s="249">
        <v>1</v>
      </c>
      <c r="L1025" s="250">
        <v>1</v>
      </c>
      <c r="M1025" s="251">
        <v>230</v>
      </c>
      <c r="N1025" s="252">
        <v>34.04</v>
      </c>
      <c r="O1025" s="252">
        <v>40</v>
      </c>
      <c r="P1025" s="253">
        <v>304.04000000000002</v>
      </c>
      <c r="Q1025" s="247" t="s">
        <v>109</v>
      </c>
      <c r="R1025" s="249" t="s">
        <v>154</v>
      </c>
      <c r="S1025" s="247" t="s">
        <v>2</v>
      </c>
      <c r="T1025" s="247" t="s">
        <v>1</v>
      </c>
      <c r="U1025" s="247" t="s">
        <v>2</v>
      </c>
      <c r="V1025" s="247">
        <v>5</v>
      </c>
      <c r="W1025" s="247">
        <v>48</v>
      </c>
    </row>
    <row r="1026" spans="1:23" x14ac:dyDescent="0.25">
      <c r="A1026" s="246">
        <v>45724</v>
      </c>
      <c r="B1026" s="247" t="s">
        <v>196</v>
      </c>
      <c r="C1026" s="98" t="s">
        <v>153</v>
      </c>
      <c r="D1026" s="98" t="s">
        <v>426</v>
      </c>
      <c r="E1026" s="247" t="s">
        <v>522</v>
      </c>
      <c r="F1026" s="247" t="s">
        <v>47</v>
      </c>
      <c r="G1026" s="247" t="s">
        <v>7</v>
      </c>
      <c r="H1026" s="247" t="s">
        <v>374</v>
      </c>
      <c r="I1026" s="248" t="s">
        <v>24</v>
      </c>
      <c r="J1026" s="246">
        <v>45779</v>
      </c>
      <c r="K1026" s="249">
        <v>1</v>
      </c>
      <c r="L1026" s="250">
        <v>1</v>
      </c>
      <c r="M1026" s="251">
        <v>150</v>
      </c>
      <c r="N1026" s="252">
        <v>38.92</v>
      </c>
      <c r="O1026" s="252">
        <v>40</v>
      </c>
      <c r="P1026" s="253">
        <v>228.92000000000002</v>
      </c>
      <c r="Q1026" s="247" t="s">
        <v>109</v>
      </c>
      <c r="R1026" s="249" t="s">
        <v>154</v>
      </c>
      <c r="S1026" s="247" t="s">
        <v>1</v>
      </c>
      <c r="T1026" s="247" t="s">
        <v>2</v>
      </c>
      <c r="U1026" s="247" t="s">
        <v>2</v>
      </c>
      <c r="V1026" s="247">
        <v>5</v>
      </c>
      <c r="W1026" s="247">
        <v>55</v>
      </c>
    </row>
    <row r="1027" spans="1:23" x14ac:dyDescent="0.25">
      <c r="A1027" s="246">
        <v>45724</v>
      </c>
      <c r="B1027" s="247" t="s">
        <v>196</v>
      </c>
      <c r="C1027" s="98" t="s">
        <v>153</v>
      </c>
      <c r="D1027" s="98" t="s">
        <v>426</v>
      </c>
      <c r="E1027" s="247" t="s">
        <v>521</v>
      </c>
      <c r="F1027" s="247" t="s">
        <v>47</v>
      </c>
      <c r="G1027" s="247" t="s">
        <v>7</v>
      </c>
      <c r="H1027" s="247" t="s">
        <v>203</v>
      </c>
      <c r="I1027" s="248" t="s">
        <v>23</v>
      </c>
      <c r="J1027" s="246">
        <v>45772</v>
      </c>
      <c r="K1027" s="249">
        <v>1</v>
      </c>
      <c r="L1027" s="250">
        <v>1</v>
      </c>
      <c r="M1027" s="251">
        <v>230</v>
      </c>
      <c r="N1027" s="252">
        <v>34.04</v>
      </c>
      <c r="O1027" s="252">
        <v>40</v>
      </c>
      <c r="P1027" s="253">
        <v>304.04000000000002</v>
      </c>
      <c r="Q1027" s="247" t="s">
        <v>109</v>
      </c>
      <c r="R1027" s="249" t="s">
        <v>154</v>
      </c>
      <c r="S1027" s="247" t="s">
        <v>2</v>
      </c>
      <c r="T1027" s="247" t="s">
        <v>1</v>
      </c>
      <c r="U1027" s="247" t="s">
        <v>2</v>
      </c>
      <c r="V1027" s="247">
        <v>5</v>
      </c>
      <c r="W1027" s="247">
        <v>48</v>
      </c>
    </row>
    <row r="1028" spans="1:23" x14ac:dyDescent="0.25">
      <c r="A1028" s="246">
        <v>45724</v>
      </c>
      <c r="B1028" s="247" t="s">
        <v>196</v>
      </c>
      <c r="C1028" s="98" t="s">
        <v>153</v>
      </c>
      <c r="D1028" s="98" t="s">
        <v>426</v>
      </c>
      <c r="E1028" s="247" t="s">
        <v>522</v>
      </c>
      <c r="F1028" s="247" t="s">
        <v>47</v>
      </c>
      <c r="G1028" s="247" t="s">
        <v>7</v>
      </c>
      <c r="H1028" s="247" t="s">
        <v>374</v>
      </c>
      <c r="I1028" s="248" t="s">
        <v>24</v>
      </c>
      <c r="J1028" s="246">
        <v>45779</v>
      </c>
      <c r="K1028" s="249">
        <v>1</v>
      </c>
      <c r="L1028" s="250">
        <v>1</v>
      </c>
      <c r="M1028" s="251">
        <v>150</v>
      </c>
      <c r="N1028" s="252">
        <v>38.92</v>
      </c>
      <c r="O1028" s="252">
        <v>40</v>
      </c>
      <c r="P1028" s="253">
        <v>228.92000000000002</v>
      </c>
      <c r="Q1028" s="247" t="s">
        <v>109</v>
      </c>
      <c r="R1028" s="249" t="s">
        <v>154</v>
      </c>
      <c r="S1028" s="247" t="s">
        <v>1</v>
      </c>
      <c r="T1028" s="247" t="s">
        <v>2</v>
      </c>
      <c r="U1028" s="247" t="s">
        <v>2</v>
      </c>
      <c r="V1028" s="247">
        <v>5</v>
      </c>
      <c r="W1028" s="247">
        <v>55</v>
      </c>
    </row>
    <row r="1029" spans="1:23" x14ac:dyDescent="0.25">
      <c r="A1029" s="246">
        <v>45724</v>
      </c>
      <c r="B1029" s="247" t="s">
        <v>196</v>
      </c>
      <c r="C1029" s="98" t="s">
        <v>153</v>
      </c>
      <c r="D1029" s="98" t="s">
        <v>426</v>
      </c>
      <c r="E1029" s="247" t="s">
        <v>521</v>
      </c>
      <c r="F1029" s="247" t="s">
        <v>47</v>
      </c>
      <c r="G1029" s="247" t="s">
        <v>7</v>
      </c>
      <c r="H1029" s="247" t="s">
        <v>203</v>
      </c>
      <c r="I1029" s="248" t="s">
        <v>23</v>
      </c>
      <c r="J1029" s="246">
        <v>45772</v>
      </c>
      <c r="K1029" s="249">
        <v>1</v>
      </c>
      <c r="L1029" s="250">
        <v>1</v>
      </c>
      <c r="M1029" s="251">
        <v>172.5</v>
      </c>
      <c r="N1029" s="252">
        <v>34.04</v>
      </c>
      <c r="O1029" s="252">
        <v>40</v>
      </c>
      <c r="P1029" s="253">
        <v>246.54</v>
      </c>
      <c r="Q1029" s="247" t="s">
        <v>109</v>
      </c>
      <c r="R1029" s="249" t="s">
        <v>154</v>
      </c>
      <c r="S1029" s="247" t="s">
        <v>2</v>
      </c>
      <c r="T1029" s="247" t="s">
        <v>1</v>
      </c>
      <c r="U1029" s="247" t="s">
        <v>2</v>
      </c>
      <c r="V1029" s="247">
        <v>5</v>
      </c>
      <c r="W1029" s="247">
        <v>48</v>
      </c>
    </row>
    <row r="1030" spans="1:23" x14ac:dyDescent="0.25">
      <c r="A1030" s="246">
        <v>45724</v>
      </c>
      <c r="B1030" s="247" t="s">
        <v>196</v>
      </c>
      <c r="C1030" s="98" t="s">
        <v>153</v>
      </c>
      <c r="D1030" s="98" t="s">
        <v>426</v>
      </c>
      <c r="E1030" s="247" t="s">
        <v>522</v>
      </c>
      <c r="F1030" s="247" t="s">
        <v>47</v>
      </c>
      <c r="G1030" s="247" t="s">
        <v>7</v>
      </c>
      <c r="H1030" s="247" t="s">
        <v>374</v>
      </c>
      <c r="I1030" s="248" t="s">
        <v>24</v>
      </c>
      <c r="J1030" s="246">
        <v>45779</v>
      </c>
      <c r="K1030" s="249">
        <v>1</v>
      </c>
      <c r="L1030" s="250">
        <v>1</v>
      </c>
      <c r="M1030" s="251">
        <v>112.5</v>
      </c>
      <c r="N1030" s="252">
        <v>38.92</v>
      </c>
      <c r="O1030" s="252">
        <v>40</v>
      </c>
      <c r="P1030" s="253">
        <v>191.42000000000002</v>
      </c>
      <c r="Q1030" s="247" t="s">
        <v>109</v>
      </c>
      <c r="R1030" s="249" t="s">
        <v>154</v>
      </c>
      <c r="S1030" s="247" t="s">
        <v>1</v>
      </c>
      <c r="T1030" s="247" t="s">
        <v>2</v>
      </c>
      <c r="U1030" s="247" t="s">
        <v>2</v>
      </c>
      <c r="V1030" s="247">
        <v>5</v>
      </c>
      <c r="W1030" s="247">
        <v>55</v>
      </c>
    </row>
    <row r="1031" spans="1:23" x14ac:dyDescent="0.25">
      <c r="A1031" s="246">
        <v>45724</v>
      </c>
      <c r="B1031" s="247" t="s">
        <v>196</v>
      </c>
      <c r="C1031" s="98" t="s">
        <v>153</v>
      </c>
      <c r="D1031" s="98" t="s">
        <v>426</v>
      </c>
      <c r="E1031" s="247" t="s">
        <v>523</v>
      </c>
      <c r="F1031" s="247" t="s">
        <v>45</v>
      </c>
      <c r="G1031" s="247" t="s">
        <v>7</v>
      </c>
      <c r="H1031" s="247" t="s">
        <v>290</v>
      </c>
      <c r="I1031" s="248" t="s">
        <v>288</v>
      </c>
      <c r="J1031" s="246">
        <v>45773</v>
      </c>
      <c r="K1031" s="249">
        <v>1</v>
      </c>
      <c r="L1031" s="250">
        <v>1</v>
      </c>
      <c r="M1031" s="251">
        <v>250</v>
      </c>
      <c r="N1031" s="252">
        <v>19.420000000000002</v>
      </c>
      <c r="O1031" s="252">
        <v>40</v>
      </c>
      <c r="P1031" s="253">
        <v>309.42</v>
      </c>
      <c r="Q1031" s="247" t="s">
        <v>109</v>
      </c>
      <c r="R1031" s="249" t="s">
        <v>154</v>
      </c>
      <c r="S1031" s="247" t="s">
        <v>289</v>
      </c>
      <c r="T1031" s="247" t="s">
        <v>1</v>
      </c>
      <c r="U1031" s="247" t="s">
        <v>289</v>
      </c>
      <c r="V1031" s="247">
        <v>6</v>
      </c>
      <c r="W1031" s="247">
        <v>49</v>
      </c>
    </row>
    <row r="1032" spans="1:23" x14ac:dyDescent="0.25">
      <c r="A1032" s="246">
        <v>45724</v>
      </c>
      <c r="B1032" s="247" t="s">
        <v>196</v>
      </c>
      <c r="C1032" s="98" t="s">
        <v>153</v>
      </c>
      <c r="D1032" s="98" t="s">
        <v>426</v>
      </c>
      <c r="E1032" s="247" t="s">
        <v>523</v>
      </c>
      <c r="F1032" s="247" t="s">
        <v>45</v>
      </c>
      <c r="G1032" s="247" t="s">
        <v>8</v>
      </c>
      <c r="H1032" s="247" t="s">
        <v>293</v>
      </c>
      <c r="I1032" s="248" t="s">
        <v>292</v>
      </c>
      <c r="J1032" s="246">
        <v>45780</v>
      </c>
      <c r="K1032" s="249">
        <v>1</v>
      </c>
      <c r="L1032" s="250">
        <v>1</v>
      </c>
      <c r="M1032" s="251">
        <v>350</v>
      </c>
      <c r="N1032" s="252">
        <v>39.03</v>
      </c>
      <c r="O1032" s="252">
        <v>40</v>
      </c>
      <c r="P1032" s="253">
        <v>429.03</v>
      </c>
      <c r="Q1032" s="247" t="s">
        <v>109</v>
      </c>
      <c r="R1032" s="249" t="s">
        <v>154</v>
      </c>
      <c r="S1032" s="247" t="s">
        <v>1</v>
      </c>
      <c r="T1032" s="247" t="s">
        <v>289</v>
      </c>
      <c r="U1032" s="247" t="s">
        <v>289</v>
      </c>
      <c r="V1032" s="247">
        <v>6</v>
      </c>
      <c r="W1032" s="247">
        <v>56</v>
      </c>
    </row>
    <row r="1033" spans="1:23" x14ac:dyDescent="0.25">
      <c r="A1033" s="246">
        <v>45724</v>
      </c>
      <c r="B1033" s="247" t="s">
        <v>196</v>
      </c>
      <c r="C1033" s="98" t="s">
        <v>153</v>
      </c>
      <c r="D1033" s="98" t="s">
        <v>426</v>
      </c>
      <c r="E1033" s="247" t="s">
        <v>523</v>
      </c>
      <c r="F1033" s="247" t="s">
        <v>45</v>
      </c>
      <c r="G1033" s="247" t="s">
        <v>7</v>
      </c>
      <c r="H1033" s="247" t="s">
        <v>290</v>
      </c>
      <c r="I1033" s="248" t="s">
        <v>288</v>
      </c>
      <c r="J1033" s="246">
        <v>45773</v>
      </c>
      <c r="K1033" s="249">
        <v>1</v>
      </c>
      <c r="L1033" s="250">
        <v>1</v>
      </c>
      <c r="M1033" s="251">
        <v>250</v>
      </c>
      <c r="N1033" s="252">
        <v>19.420000000000002</v>
      </c>
      <c r="O1033" s="252">
        <v>40</v>
      </c>
      <c r="P1033" s="253">
        <v>309.42</v>
      </c>
      <c r="Q1033" s="247" t="s">
        <v>109</v>
      </c>
      <c r="R1033" s="249" t="s">
        <v>154</v>
      </c>
      <c r="S1033" s="247" t="s">
        <v>289</v>
      </c>
      <c r="T1033" s="247" t="s">
        <v>1</v>
      </c>
      <c r="U1033" s="247" t="s">
        <v>289</v>
      </c>
      <c r="V1033" s="247">
        <v>6</v>
      </c>
      <c r="W1033" s="247">
        <v>49</v>
      </c>
    </row>
    <row r="1034" spans="1:23" x14ac:dyDescent="0.25">
      <c r="A1034" s="246">
        <v>45724</v>
      </c>
      <c r="B1034" s="247" t="s">
        <v>196</v>
      </c>
      <c r="C1034" s="98" t="s">
        <v>153</v>
      </c>
      <c r="D1034" s="98" t="s">
        <v>426</v>
      </c>
      <c r="E1034" s="247" t="s">
        <v>523</v>
      </c>
      <c r="F1034" s="247" t="s">
        <v>45</v>
      </c>
      <c r="G1034" s="247" t="s">
        <v>8</v>
      </c>
      <c r="H1034" s="247" t="s">
        <v>293</v>
      </c>
      <c r="I1034" s="248" t="s">
        <v>292</v>
      </c>
      <c r="J1034" s="246">
        <v>45780</v>
      </c>
      <c r="K1034" s="249">
        <v>1</v>
      </c>
      <c r="L1034" s="250">
        <v>1</v>
      </c>
      <c r="M1034" s="251">
        <v>350</v>
      </c>
      <c r="N1034" s="252">
        <v>39.03</v>
      </c>
      <c r="O1034" s="252">
        <v>40</v>
      </c>
      <c r="P1034" s="253">
        <v>429.03</v>
      </c>
      <c r="Q1034" s="247" t="s">
        <v>109</v>
      </c>
      <c r="R1034" s="249" t="s">
        <v>154</v>
      </c>
      <c r="S1034" s="247" t="s">
        <v>1</v>
      </c>
      <c r="T1034" s="247" t="s">
        <v>289</v>
      </c>
      <c r="U1034" s="247" t="s">
        <v>289</v>
      </c>
      <c r="V1034" s="247">
        <v>6</v>
      </c>
      <c r="W1034" s="247">
        <v>56</v>
      </c>
    </row>
    <row r="1035" spans="1:23" x14ac:dyDescent="0.25">
      <c r="A1035" s="246">
        <v>45724</v>
      </c>
      <c r="B1035" s="247" t="s">
        <v>196</v>
      </c>
      <c r="C1035" s="98" t="s">
        <v>153</v>
      </c>
      <c r="D1035" s="98" t="s">
        <v>426</v>
      </c>
      <c r="E1035" s="247" t="s">
        <v>523</v>
      </c>
      <c r="F1035" s="247" t="s">
        <v>45</v>
      </c>
      <c r="G1035" s="247" t="s">
        <v>7</v>
      </c>
      <c r="H1035" s="247" t="s">
        <v>290</v>
      </c>
      <c r="I1035" s="248" t="s">
        <v>288</v>
      </c>
      <c r="J1035" s="246">
        <v>45773</v>
      </c>
      <c r="K1035" s="249">
        <v>1</v>
      </c>
      <c r="L1035" s="250">
        <v>1</v>
      </c>
      <c r="M1035" s="251">
        <v>250</v>
      </c>
      <c r="N1035" s="252">
        <v>19.420000000000002</v>
      </c>
      <c r="O1035" s="252">
        <v>40</v>
      </c>
      <c r="P1035" s="253">
        <v>309.42</v>
      </c>
      <c r="Q1035" s="247" t="s">
        <v>109</v>
      </c>
      <c r="R1035" s="249" t="s">
        <v>154</v>
      </c>
      <c r="S1035" s="247" t="s">
        <v>289</v>
      </c>
      <c r="T1035" s="247" t="s">
        <v>1</v>
      </c>
      <c r="U1035" s="247" t="s">
        <v>289</v>
      </c>
      <c r="V1035" s="247">
        <v>6</v>
      </c>
      <c r="W1035" s="247">
        <v>49</v>
      </c>
    </row>
    <row r="1036" spans="1:23" x14ac:dyDescent="0.25">
      <c r="A1036" s="246">
        <v>45724</v>
      </c>
      <c r="B1036" s="247" t="s">
        <v>196</v>
      </c>
      <c r="C1036" s="98" t="s">
        <v>153</v>
      </c>
      <c r="D1036" s="98" t="s">
        <v>426</v>
      </c>
      <c r="E1036" s="247" t="s">
        <v>523</v>
      </c>
      <c r="F1036" s="247" t="s">
        <v>45</v>
      </c>
      <c r="G1036" s="247" t="s">
        <v>8</v>
      </c>
      <c r="H1036" s="247" t="s">
        <v>293</v>
      </c>
      <c r="I1036" s="248" t="s">
        <v>292</v>
      </c>
      <c r="J1036" s="246">
        <v>45780</v>
      </c>
      <c r="K1036" s="249">
        <v>1</v>
      </c>
      <c r="L1036" s="250">
        <v>1</v>
      </c>
      <c r="M1036" s="251">
        <v>350</v>
      </c>
      <c r="N1036" s="252">
        <v>39.03</v>
      </c>
      <c r="O1036" s="252">
        <v>40</v>
      </c>
      <c r="P1036" s="253">
        <v>429.03</v>
      </c>
      <c r="Q1036" s="247" t="s">
        <v>109</v>
      </c>
      <c r="R1036" s="249" t="s">
        <v>154</v>
      </c>
      <c r="S1036" s="247" t="s">
        <v>1</v>
      </c>
      <c r="T1036" s="247" t="s">
        <v>289</v>
      </c>
      <c r="U1036" s="247" t="s">
        <v>289</v>
      </c>
      <c r="V1036" s="247">
        <v>6</v>
      </c>
      <c r="W1036" s="247">
        <v>56</v>
      </c>
    </row>
    <row r="1037" spans="1:23" x14ac:dyDescent="0.25">
      <c r="A1037" s="246">
        <v>45726</v>
      </c>
      <c r="B1037" s="247" t="s">
        <v>152</v>
      </c>
      <c r="C1037" s="98" t="s">
        <v>153</v>
      </c>
      <c r="D1037" s="98"/>
      <c r="E1037" s="247"/>
      <c r="F1037" s="247" t="s">
        <v>47</v>
      </c>
      <c r="G1037" s="247" t="s">
        <v>7</v>
      </c>
      <c r="H1037" s="247" t="s">
        <v>116</v>
      </c>
      <c r="I1037" s="248" t="s">
        <v>24</v>
      </c>
      <c r="J1037" s="246">
        <v>45781</v>
      </c>
      <c r="K1037" s="249">
        <v>2</v>
      </c>
      <c r="L1037" s="250">
        <v>2</v>
      </c>
      <c r="M1037" s="251">
        <v>175</v>
      </c>
      <c r="N1037" s="252">
        <v>0</v>
      </c>
      <c r="O1037" s="252">
        <v>0</v>
      </c>
      <c r="P1037" s="253">
        <v>350</v>
      </c>
      <c r="Q1037" s="247" t="s">
        <v>109</v>
      </c>
      <c r="R1037" s="249" t="s">
        <v>154</v>
      </c>
      <c r="S1037" s="247" t="s">
        <v>1</v>
      </c>
      <c r="T1037" s="247" t="s">
        <v>2</v>
      </c>
      <c r="U1037" s="247" t="s">
        <v>2</v>
      </c>
      <c r="V1037" s="247">
        <v>7</v>
      </c>
      <c r="W1037" s="247">
        <v>55</v>
      </c>
    </row>
    <row r="1038" spans="1:23" x14ac:dyDescent="0.25">
      <c r="A1038" s="246">
        <v>45726</v>
      </c>
      <c r="B1038" s="247" t="s">
        <v>152</v>
      </c>
      <c r="C1038" s="98" t="s">
        <v>153</v>
      </c>
      <c r="D1038" s="98"/>
      <c r="E1038" s="247"/>
      <c r="F1038" s="247" t="s">
        <v>47</v>
      </c>
      <c r="G1038" s="247" t="s">
        <v>7</v>
      </c>
      <c r="H1038" s="247" t="s">
        <v>282</v>
      </c>
      <c r="I1038" s="248" t="s">
        <v>295</v>
      </c>
      <c r="J1038" s="246">
        <v>45765</v>
      </c>
      <c r="K1038" s="249">
        <v>3</v>
      </c>
      <c r="L1038" s="250">
        <v>3</v>
      </c>
      <c r="M1038" s="251">
        <v>325</v>
      </c>
      <c r="N1038" s="252">
        <v>0</v>
      </c>
      <c r="O1038" s="252">
        <v>0</v>
      </c>
      <c r="P1038" s="253">
        <v>975</v>
      </c>
      <c r="Q1038" s="247" t="s">
        <v>109</v>
      </c>
      <c r="R1038" s="249" t="s">
        <v>154</v>
      </c>
      <c r="S1038" s="247" t="s">
        <v>296</v>
      </c>
      <c r="T1038" s="247" t="s">
        <v>1</v>
      </c>
      <c r="U1038" s="247" t="s">
        <v>296</v>
      </c>
      <c r="V1038" s="247">
        <v>5</v>
      </c>
      <c r="W1038" s="247">
        <v>39</v>
      </c>
    </row>
    <row r="1039" spans="1:23" x14ac:dyDescent="0.25">
      <c r="A1039" s="246">
        <v>45726</v>
      </c>
      <c r="B1039" s="247" t="s">
        <v>152</v>
      </c>
      <c r="C1039" s="98" t="s">
        <v>153</v>
      </c>
      <c r="D1039" s="98"/>
      <c r="E1039" s="247"/>
      <c r="F1039" s="247" t="s">
        <v>47</v>
      </c>
      <c r="G1039" s="247" t="s">
        <v>7</v>
      </c>
      <c r="H1039" s="247" t="s">
        <v>282</v>
      </c>
      <c r="I1039" s="248" t="s">
        <v>295</v>
      </c>
      <c r="J1039" s="246">
        <v>45772</v>
      </c>
      <c r="K1039" s="249">
        <v>2</v>
      </c>
      <c r="L1039" s="250">
        <v>2</v>
      </c>
      <c r="M1039" s="251">
        <v>200</v>
      </c>
      <c r="N1039" s="252">
        <v>0</v>
      </c>
      <c r="O1039" s="252">
        <v>0</v>
      </c>
      <c r="P1039" s="253">
        <v>400</v>
      </c>
      <c r="Q1039" s="247" t="s">
        <v>109</v>
      </c>
      <c r="R1039" s="249" t="s">
        <v>154</v>
      </c>
      <c r="S1039" s="247" t="s">
        <v>296</v>
      </c>
      <c r="T1039" s="247" t="s">
        <v>1</v>
      </c>
      <c r="U1039" s="247" t="s">
        <v>296</v>
      </c>
      <c r="V1039" s="247">
        <v>5</v>
      </c>
      <c r="W1039" s="247">
        <v>46</v>
      </c>
    </row>
    <row r="1040" spans="1:23" x14ac:dyDescent="0.25">
      <c r="A1040" s="246">
        <v>45726</v>
      </c>
      <c r="B1040" s="247" t="s">
        <v>152</v>
      </c>
      <c r="C1040" s="98" t="s">
        <v>153</v>
      </c>
      <c r="D1040" s="98"/>
      <c r="E1040" s="247"/>
      <c r="F1040" s="247" t="s">
        <v>47</v>
      </c>
      <c r="G1040" s="247" t="s">
        <v>7</v>
      </c>
      <c r="H1040" s="247" t="s">
        <v>284</v>
      </c>
      <c r="I1040" s="248" t="s">
        <v>297</v>
      </c>
      <c r="J1040" s="246">
        <v>45779</v>
      </c>
      <c r="K1040" s="249">
        <v>4</v>
      </c>
      <c r="L1040" s="250">
        <v>4</v>
      </c>
      <c r="M1040" s="251">
        <v>200</v>
      </c>
      <c r="N1040" s="252">
        <v>0</v>
      </c>
      <c r="O1040" s="252">
        <v>0</v>
      </c>
      <c r="P1040" s="253">
        <v>800</v>
      </c>
      <c r="Q1040" s="247" t="s">
        <v>109</v>
      </c>
      <c r="R1040" s="249" t="s">
        <v>154</v>
      </c>
      <c r="S1040" s="247" t="s">
        <v>1</v>
      </c>
      <c r="T1040" s="247" t="s">
        <v>296</v>
      </c>
      <c r="U1040" s="247" t="s">
        <v>296</v>
      </c>
      <c r="V1040" s="247">
        <v>5</v>
      </c>
      <c r="W1040" s="247">
        <v>53</v>
      </c>
    </row>
    <row r="1041" spans="1:23" x14ac:dyDescent="0.25">
      <c r="A1041" s="246">
        <v>45726</v>
      </c>
      <c r="B1041" s="247" t="s">
        <v>152</v>
      </c>
      <c r="C1041" s="98" t="s">
        <v>153</v>
      </c>
      <c r="D1041" s="98"/>
      <c r="E1041" s="247"/>
      <c r="F1041" s="247" t="s">
        <v>47</v>
      </c>
      <c r="G1041" s="247" t="s">
        <v>7</v>
      </c>
      <c r="H1041" s="247" t="s">
        <v>291</v>
      </c>
      <c r="I1041" s="248" t="s">
        <v>300</v>
      </c>
      <c r="J1041" s="246">
        <v>45766</v>
      </c>
      <c r="K1041" s="249">
        <v>6</v>
      </c>
      <c r="L1041" s="250">
        <v>6</v>
      </c>
      <c r="M1041" s="251">
        <v>200</v>
      </c>
      <c r="N1041" s="252">
        <v>0</v>
      </c>
      <c r="O1041" s="252">
        <v>0</v>
      </c>
      <c r="P1041" s="253">
        <v>1200</v>
      </c>
      <c r="Q1041" s="247" t="s">
        <v>109</v>
      </c>
      <c r="R1041" s="249" t="s">
        <v>154</v>
      </c>
      <c r="S1041" s="247" t="s">
        <v>1</v>
      </c>
      <c r="T1041" s="247" t="s">
        <v>299</v>
      </c>
      <c r="U1041" s="247" t="s">
        <v>299</v>
      </c>
      <c r="V1041" s="247">
        <v>6</v>
      </c>
      <c r="W1041" s="247">
        <v>40</v>
      </c>
    </row>
    <row r="1042" spans="1:23" x14ac:dyDescent="0.25">
      <c r="A1042" s="246">
        <v>45726</v>
      </c>
      <c r="B1042" s="247" t="s">
        <v>152</v>
      </c>
      <c r="C1042" s="98" t="s">
        <v>153</v>
      </c>
      <c r="D1042" s="98"/>
      <c r="E1042" s="247"/>
      <c r="F1042" s="247" t="s">
        <v>47</v>
      </c>
      <c r="G1042" s="247" t="s">
        <v>7</v>
      </c>
      <c r="H1042" s="247" t="s">
        <v>203</v>
      </c>
      <c r="I1042" s="248" t="s">
        <v>23</v>
      </c>
      <c r="J1042" s="246">
        <v>45772</v>
      </c>
      <c r="K1042" s="249">
        <v>10</v>
      </c>
      <c r="L1042" s="250">
        <v>10</v>
      </c>
      <c r="M1042" s="251">
        <v>200</v>
      </c>
      <c r="N1042" s="252">
        <v>0</v>
      </c>
      <c r="O1042" s="252">
        <v>0</v>
      </c>
      <c r="P1042" s="253">
        <v>2000</v>
      </c>
      <c r="Q1042" s="247" t="s">
        <v>109</v>
      </c>
      <c r="R1042" s="249" t="s">
        <v>154</v>
      </c>
      <c r="S1042" s="247" t="s">
        <v>2</v>
      </c>
      <c r="T1042" s="247" t="s">
        <v>1</v>
      </c>
      <c r="U1042" s="247" t="s">
        <v>2</v>
      </c>
      <c r="V1042" s="247">
        <v>5</v>
      </c>
      <c r="W1042" s="247">
        <v>46</v>
      </c>
    </row>
    <row r="1043" spans="1:23" x14ac:dyDescent="0.25">
      <c r="A1043" s="246">
        <v>45726</v>
      </c>
      <c r="B1043" s="247" t="s">
        <v>152</v>
      </c>
      <c r="C1043" s="98" t="s">
        <v>153</v>
      </c>
      <c r="D1043" s="98"/>
      <c r="E1043" s="247"/>
      <c r="F1043" s="247" t="s">
        <v>47</v>
      </c>
      <c r="G1043" s="247" t="s">
        <v>7</v>
      </c>
      <c r="H1043" s="247" t="s">
        <v>345</v>
      </c>
      <c r="I1043" s="248" t="s">
        <v>24</v>
      </c>
      <c r="J1043" s="246">
        <v>45779</v>
      </c>
      <c r="K1043" s="249">
        <v>11</v>
      </c>
      <c r="L1043" s="250">
        <v>11</v>
      </c>
      <c r="M1043" s="251">
        <v>200</v>
      </c>
      <c r="N1043" s="252">
        <v>0</v>
      </c>
      <c r="O1043" s="252">
        <v>0</v>
      </c>
      <c r="P1043" s="253">
        <v>2200</v>
      </c>
      <c r="Q1043" s="247" t="s">
        <v>109</v>
      </c>
      <c r="R1043" s="249" t="s">
        <v>154</v>
      </c>
      <c r="S1043" s="247" t="s">
        <v>1</v>
      </c>
      <c r="T1043" s="247" t="s">
        <v>2</v>
      </c>
      <c r="U1043" s="247" t="s">
        <v>2</v>
      </c>
      <c r="V1043" s="247">
        <v>5</v>
      </c>
      <c r="W1043" s="247">
        <v>53</v>
      </c>
    </row>
    <row r="1044" spans="1:23" x14ac:dyDescent="0.25">
      <c r="A1044" s="246">
        <v>45726</v>
      </c>
      <c r="B1044" s="247" t="s">
        <v>152</v>
      </c>
      <c r="C1044" s="98" t="s">
        <v>153</v>
      </c>
      <c r="D1044" s="98"/>
      <c r="E1044" s="247"/>
      <c r="F1044" s="247" t="s">
        <v>47</v>
      </c>
      <c r="G1044" s="247" t="s">
        <v>7</v>
      </c>
      <c r="H1044" s="247" t="s">
        <v>374</v>
      </c>
      <c r="I1044" s="248" t="s">
        <v>24</v>
      </c>
      <c r="J1044" s="246">
        <v>45779</v>
      </c>
      <c r="K1044" s="249">
        <v>8</v>
      </c>
      <c r="L1044" s="250">
        <v>8</v>
      </c>
      <c r="M1044" s="251">
        <v>200</v>
      </c>
      <c r="N1044" s="252">
        <v>0</v>
      </c>
      <c r="O1044" s="252">
        <v>0</v>
      </c>
      <c r="P1044" s="253">
        <v>1600</v>
      </c>
      <c r="Q1044" s="247" t="s">
        <v>109</v>
      </c>
      <c r="R1044" s="249" t="s">
        <v>154</v>
      </c>
      <c r="S1044" s="247" t="s">
        <v>1</v>
      </c>
      <c r="T1044" s="247" t="s">
        <v>2</v>
      </c>
      <c r="U1044" s="247" t="s">
        <v>2</v>
      </c>
      <c r="V1044" s="247">
        <v>5</v>
      </c>
      <c r="W1044" s="247">
        <v>53</v>
      </c>
    </row>
    <row r="1045" spans="1:23" x14ac:dyDescent="0.25">
      <c r="A1045" s="246">
        <v>45726</v>
      </c>
      <c r="B1045" s="247" t="s">
        <v>152</v>
      </c>
      <c r="C1045" s="98" t="s">
        <v>153</v>
      </c>
      <c r="D1045" s="98"/>
      <c r="E1045" s="247"/>
      <c r="F1045" s="247" t="s">
        <v>47</v>
      </c>
      <c r="G1045" s="247" t="s">
        <v>7</v>
      </c>
      <c r="H1045" s="247" t="s">
        <v>282</v>
      </c>
      <c r="I1045" s="248" t="s">
        <v>23</v>
      </c>
      <c r="J1045" s="246">
        <v>45880</v>
      </c>
      <c r="K1045" s="249">
        <v>6</v>
      </c>
      <c r="L1045" s="250">
        <v>6</v>
      </c>
      <c r="M1045" s="251">
        <v>280</v>
      </c>
      <c r="N1045" s="252">
        <v>0</v>
      </c>
      <c r="O1045" s="252">
        <v>0</v>
      </c>
      <c r="P1045" s="253">
        <v>1680</v>
      </c>
      <c r="Q1045" s="247" t="s">
        <v>109</v>
      </c>
      <c r="R1045" s="249" t="s">
        <v>154</v>
      </c>
      <c r="S1045" s="247" t="s">
        <v>2</v>
      </c>
      <c r="T1045" s="247" t="s">
        <v>1</v>
      </c>
      <c r="U1045" s="247" t="s">
        <v>2</v>
      </c>
      <c r="V1045" s="247">
        <v>1</v>
      </c>
      <c r="W1045" s="247">
        <v>154</v>
      </c>
    </row>
    <row r="1046" spans="1:23" x14ac:dyDescent="0.25">
      <c r="A1046" s="246">
        <v>45726</v>
      </c>
      <c r="B1046" s="247" t="s">
        <v>152</v>
      </c>
      <c r="C1046" s="98" t="s">
        <v>153</v>
      </c>
      <c r="D1046" s="98"/>
      <c r="E1046" s="247"/>
      <c r="F1046" s="247" t="s">
        <v>47</v>
      </c>
      <c r="G1046" s="247" t="s">
        <v>7</v>
      </c>
      <c r="H1046" s="247" t="s">
        <v>284</v>
      </c>
      <c r="I1046" s="248" t="s">
        <v>24</v>
      </c>
      <c r="J1046" s="246">
        <v>45894</v>
      </c>
      <c r="K1046" s="249">
        <v>4</v>
      </c>
      <c r="L1046" s="250">
        <v>4</v>
      </c>
      <c r="M1046" s="251">
        <v>320</v>
      </c>
      <c r="N1046" s="252">
        <v>0</v>
      </c>
      <c r="O1046" s="252">
        <v>0</v>
      </c>
      <c r="P1046" s="253">
        <v>1280</v>
      </c>
      <c r="Q1046" s="247" t="s">
        <v>109</v>
      </c>
      <c r="R1046" s="249" t="s">
        <v>154</v>
      </c>
      <c r="S1046" s="247" t="s">
        <v>1</v>
      </c>
      <c r="T1046" s="247" t="s">
        <v>2</v>
      </c>
      <c r="U1046" s="247" t="s">
        <v>2</v>
      </c>
      <c r="V1046" s="247">
        <v>1</v>
      </c>
      <c r="W1046" s="247">
        <v>168</v>
      </c>
    </row>
    <row r="1047" spans="1:23" x14ac:dyDescent="0.25">
      <c r="A1047" s="246">
        <v>45726</v>
      </c>
      <c r="B1047" s="247" t="s">
        <v>152</v>
      </c>
      <c r="C1047" s="98" t="s">
        <v>153</v>
      </c>
      <c r="D1047" s="98"/>
      <c r="E1047" s="247"/>
      <c r="F1047" s="247" t="s">
        <v>47</v>
      </c>
      <c r="G1047" s="247" t="s">
        <v>7</v>
      </c>
      <c r="H1047" s="247" t="s">
        <v>337</v>
      </c>
      <c r="I1047" s="248" t="s">
        <v>338</v>
      </c>
      <c r="J1047" s="246">
        <v>45894</v>
      </c>
      <c r="K1047" s="249">
        <v>3</v>
      </c>
      <c r="L1047" s="250">
        <v>3</v>
      </c>
      <c r="M1047" s="251">
        <v>240</v>
      </c>
      <c r="N1047" s="252">
        <v>0</v>
      </c>
      <c r="O1047" s="252">
        <v>0</v>
      </c>
      <c r="P1047" s="253">
        <v>720</v>
      </c>
      <c r="Q1047" s="247" t="s">
        <v>109</v>
      </c>
      <c r="R1047" s="249" t="s">
        <v>154</v>
      </c>
      <c r="S1047" s="247" t="s">
        <v>110</v>
      </c>
      <c r="T1047" s="247" t="s">
        <v>2</v>
      </c>
      <c r="U1047" s="247" t="s">
        <v>2</v>
      </c>
      <c r="V1047" s="247">
        <v>1</v>
      </c>
      <c r="W1047" s="247">
        <v>168</v>
      </c>
    </row>
    <row r="1048" spans="1:23" x14ac:dyDescent="0.25">
      <c r="A1048" s="246">
        <v>45726</v>
      </c>
      <c r="B1048" s="247" t="s">
        <v>449</v>
      </c>
      <c r="C1048" s="98" t="s">
        <v>108</v>
      </c>
      <c r="D1048" s="98"/>
      <c r="E1048" s="247"/>
      <c r="F1048" s="247" t="s">
        <v>45</v>
      </c>
      <c r="G1048" s="247" t="s">
        <v>7</v>
      </c>
      <c r="H1048" s="247" t="s">
        <v>524</v>
      </c>
      <c r="I1048" s="248" t="s">
        <v>525</v>
      </c>
      <c r="J1048" s="246">
        <v>45858</v>
      </c>
      <c r="K1048" s="249">
        <v>20</v>
      </c>
      <c r="L1048" s="250">
        <v>20</v>
      </c>
      <c r="M1048" s="251">
        <v>215</v>
      </c>
      <c r="N1048" s="252">
        <v>0</v>
      </c>
      <c r="O1048" s="252">
        <v>0</v>
      </c>
      <c r="P1048" s="253">
        <v>4300</v>
      </c>
      <c r="Q1048" s="247" t="s">
        <v>109</v>
      </c>
      <c r="R1048" s="249" t="s">
        <v>457</v>
      </c>
      <c r="S1048" s="247" t="s">
        <v>526</v>
      </c>
      <c r="T1048" s="247" t="s">
        <v>1</v>
      </c>
      <c r="U1048" s="247" t="s">
        <v>526</v>
      </c>
      <c r="V1048" s="247">
        <v>7</v>
      </c>
      <c r="W1048" s="247">
        <v>132</v>
      </c>
    </row>
    <row r="1049" spans="1:23" x14ac:dyDescent="0.25">
      <c r="A1049" s="246">
        <v>45726</v>
      </c>
      <c r="B1049" s="247" t="s">
        <v>449</v>
      </c>
      <c r="C1049" s="98" t="s">
        <v>108</v>
      </c>
      <c r="D1049" s="98"/>
      <c r="E1049" s="247"/>
      <c r="F1049" s="247" t="s">
        <v>45</v>
      </c>
      <c r="G1049" s="247" t="s">
        <v>7</v>
      </c>
      <c r="H1049" s="247" t="s">
        <v>524</v>
      </c>
      <c r="I1049" s="248" t="s">
        <v>525</v>
      </c>
      <c r="J1049" s="246">
        <v>45865</v>
      </c>
      <c r="K1049" s="249">
        <v>20</v>
      </c>
      <c r="L1049" s="250">
        <v>20</v>
      </c>
      <c r="M1049" s="251">
        <v>215</v>
      </c>
      <c r="N1049" s="252">
        <v>0</v>
      </c>
      <c r="O1049" s="252">
        <v>0</v>
      </c>
      <c r="P1049" s="253">
        <v>4300</v>
      </c>
      <c r="Q1049" s="247" t="s">
        <v>109</v>
      </c>
      <c r="R1049" s="249" t="s">
        <v>457</v>
      </c>
      <c r="S1049" s="247" t="s">
        <v>526</v>
      </c>
      <c r="T1049" s="247" t="s">
        <v>1</v>
      </c>
      <c r="U1049" s="247" t="s">
        <v>526</v>
      </c>
      <c r="V1049" s="247">
        <v>7</v>
      </c>
      <c r="W1049" s="247">
        <v>139</v>
      </c>
    </row>
    <row r="1050" spans="1:23" x14ac:dyDescent="0.25">
      <c r="A1050" s="246">
        <v>45726</v>
      </c>
      <c r="B1050" s="247" t="s">
        <v>449</v>
      </c>
      <c r="C1050" s="98" t="s">
        <v>108</v>
      </c>
      <c r="D1050" s="98"/>
      <c r="E1050" s="247"/>
      <c r="F1050" s="247" t="s">
        <v>45</v>
      </c>
      <c r="G1050" s="247" t="s">
        <v>7</v>
      </c>
      <c r="H1050" s="247" t="s">
        <v>524</v>
      </c>
      <c r="I1050" s="248" t="s">
        <v>525</v>
      </c>
      <c r="J1050" s="246">
        <v>45872</v>
      </c>
      <c r="K1050" s="249">
        <v>20</v>
      </c>
      <c r="L1050" s="250">
        <v>20</v>
      </c>
      <c r="M1050" s="251">
        <v>215</v>
      </c>
      <c r="N1050" s="252">
        <v>0</v>
      </c>
      <c r="O1050" s="252">
        <v>0</v>
      </c>
      <c r="P1050" s="253">
        <v>4300</v>
      </c>
      <c r="Q1050" s="247" t="s">
        <v>109</v>
      </c>
      <c r="R1050" s="249" t="s">
        <v>457</v>
      </c>
      <c r="S1050" s="247" t="s">
        <v>526</v>
      </c>
      <c r="T1050" s="247" t="s">
        <v>1</v>
      </c>
      <c r="U1050" s="247" t="s">
        <v>526</v>
      </c>
      <c r="V1050" s="247">
        <v>7</v>
      </c>
      <c r="W1050" s="247">
        <v>146</v>
      </c>
    </row>
    <row r="1051" spans="1:23" x14ac:dyDescent="0.25">
      <c r="A1051" s="246">
        <v>45726</v>
      </c>
      <c r="B1051" s="247" t="s">
        <v>449</v>
      </c>
      <c r="C1051" s="98" t="s">
        <v>108</v>
      </c>
      <c r="D1051" s="98"/>
      <c r="E1051" s="247"/>
      <c r="F1051" s="247" t="s">
        <v>45</v>
      </c>
      <c r="G1051" s="247" t="s">
        <v>7</v>
      </c>
      <c r="H1051" s="247" t="s">
        <v>524</v>
      </c>
      <c r="I1051" s="248" t="s">
        <v>525</v>
      </c>
      <c r="J1051" s="246">
        <v>45879</v>
      </c>
      <c r="K1051" s="249">
        <v>20</v>
      </c>
      <c r="L1051" s="250">
        <v>20</v>
      </c>
      <c r="M1051" s="251">
        <v>215</v>
      </c>
      <c r="N1051" s="252">
        <v>0</v>
      </c>
      <c r="O1051" s="252">
        <v>0</v>
      </c>
      <c r="P1051" s="253">
        <v>4300</v>
      </c>
      <c r="Q1051" s="247" t="s">
        <v>109</v>
      </c>
      <c r="R1051" s="249" t="s">
        <v>457</v>
      </c>
      <c r="S1051" s="247" t="s">
        <v>526</v>
      </c>
      <c r="T1051" s="247" t="s">
        <v>1</v>
      </c>
      <c r="U1051" s="247" t="s">
        <v>526</v>
      </c>
      <c r="V1051" s="247">
        <v>7</v>
      </c>
      <c r="W1051" s="247">
        <v>153</v>
      </c>
    </row>
    <row r="1052" spans="1:23" x14ac:dyDescent="0.25">
      <c r="A1052" s="246">
        <v>45726</v>
      </c>
      <c r="B1052" s="247" t="s">
        <v>449</v>
      </c>
      <c r="C1052" s="98" t="s">
        <v>108</v>
      </c>
      <c r="D1052" s="98"/>
      <c r="E1052" s="247"/>
      <c r="F1052" s="247" t="s">
        <v>45</v>
      </c>
      <c r="G1052" s="247" t="s">
        <v>7</v>
      </c>
      <c r="H1052" s="247" t="s">
        <v>524</v>
      </c>
      <c r="I1052" s="248" t="s">
        <v>525</v>
      </c>
      <c r="J1052" s="246">
        <v>45886</v>
      </c>
      <c r="K1052" s="249">
        <v>20</v>
      </c>
      <c r="L1052" s="250">
        <v>20</v>
      </c>
      <c r="M1052" s="251">
        <v>215</v>
      </c>
      <c r="N1052" s="252">
        <v>0</v>
      </c>
      <c r="O1052" s="252">
        <v>0</v>
      </c>
      <c r="P1052" s="253">
        <v>4300</v>
      </c>
      <c r="Q1052" s="247" t="s">
        <v>109</v>
      </c>
      <c r="R1052" s="249" t="s">
        <v>457</v>
      </c>
      <c r="S1052" s="247" t="s">
        <v>526</v>
      </c>
      <c r="T1052" s="247" t="s">
        <v>1</v>
      </c>
      <c r="U1052" s="247" t="s">
        <v>526</v>
      </c>
      <c r="V1052" s="247">
        <v>7</v>
      </c>
      <c r="W1052" s="247">
        <v>160</v>
      </c>
    </row>
    <row r="1053" spans="1:23" x14ac:dyDescent="0.25">
      <c r="A1053" s="246">
        <v>45726</v>
      </c>
      <c r="B1053" s="247" t="s">
        <v>449</v>
      </c>
      <c r="C1053" s="98" t="s">
        <v>108</v>
      </c>
      <c r="D1053" s="98"/>
      <c r="E1053" s="247"/>
      <c r="F1053" s="247" t="s">
        <v>45</v>
      </c>
      <c r="G1053" s="247" t="s">
        <v>7</v>
      </c>
      <c r="H1053" s="247" t="s">
        <v>524</v>
      </c>
      <c r="I1053" s="248" t="s">
        <v>525</v>
      </c>
      <c r="J1053" s="246">
        <v>45893</v>
      </c>
      <c r="K1053" s="249">
        <v>20</v>
      </c>
      <c r="L1053" s="250">
        <v>20</v>
      </c>
      <c r="M1053" s="251">
        <v>215</v>
      </c>
      <c r="N1053" s="252">
        <v>0</v>
      </c>
      <c r="O1053" s="252">
        <v>0</v>
      </c>
      <c r="P1053" s="253">
        <v>4300</v>
      </c>
      <c r="Q1053" s="247" t="s">
        <v>109</v>
      </c>
      <c r="R1053" s="249" t="s">
        <v>457</v>
      </c>
      <c r="S1053" s="247" t="s">
        <v>526</v>
      </c>
      <c r="T1053" s="247" t="s">
        <v>1</v>
      </c>
      <c r="U1053" s="247" t="s">
        <v>526</v>
      </c>
      <c r="V1053" s="247">
        <v>7</v>
      </c>
      <c r="W1053" s="247">
        <v>167</v>
      </c>
    </row>
    <row r="1054" spans="1:23" x14ac:dyDescent="0.25">
      <c r="A1054" s="246">
        <v>45726</v>
      </c>
      <c r="B1054" s="247" t="s">
        <v>449</v>
      </c>
      <c r="C1054" s="98" t="s">
        <v>108</v>
      </c>
      <c r="D1054" s="98"/>
      <c r="E1054" s="247"/>
      <c r="F1054" s="247" t="s">
        <v>45</v>
      </c>
      <c r="G1054" s="247" t="s">
        <v>7</v>
      </c>
      <c r="H1054" s="247" t="s">
        <v>524</v>
      </c>
      <c r="I1054" s="248" t="s">
        <v>525</v>
      </c>
      <c r="J1054" s="246">
        <v>45900</v>
      </c>
      <c r="K1054" s="249">
        <v>20</v>
      </c>
      <c r="L1054" s="250">
        <v>20</v>
      </c>
      <c r="M1054" s="251">
        <v>215</v>
      </c>
      <c r="N1054" s="252">
        <v>0</v>
      </c>
      <c r="O1054" s="252">
        <v>0</v>
      </c>
      <c r="P1054" s="253">
        <v>4300</v>
      </c>
      <c r="Q1054" s="247" t="s">
        <v>109</v>
      </c>
      <c r="R1054" s="249" t="s">
        <v>457</v>
      </c>
      <c r="S1054" s="247" t="s">
        <v>526</v>
      </c>
      <c r="T1054" s="247" t="s">
        <v>1</v>
      </c>
      <c r="U1054" s="247" t="s">
        <v>526</v>
      </c>
      <c r="V1054" s="247">
        <v>7</v>
      </c>
      <c r="W1054" s="247">
        <v>174</v>
      </c>
    </row>
    <row r="1055" spans="1:23" x14ac:dyDescent="0.25">
      <c r="A1055" s="246">
        <v>45726</v>
      </c>
      <c r="B1055" s="247" t="s">
        <v>449</v>
      </c>
      <c r="C1055" s="98" t="s">
        <v>108</v>
      </c>
      <c r="D1055" s="98"/>
      <c r="E1055" s="247"/>
      <c r="F1055" s="247" t="s">
        <v>45</v>
      </c>
      <c r="G1055" s="247" t="s">
        <v>7</v>
      </c>
      <c r="H1055" s="247" t="s">
        <v>524</v>
      </c>
      <c r="I1055" s="248" t="s">
        <v>525</v>
      </c>
      <c r="J1055" s="246">
        <v>45907</v>
      </c>
      <c r="K1055" s="249">
        <v>20</v>
      </c>
      <c r="L1055" s="250">
        <v>20</v>
      </c>
      <c r="M1055" s="251">
        <v>215</v>
      </c>
      <c r="N1055" s="252">
        <v>0</v>
      </c>
      <c r="O1055" s="252">
        <v>0</v>
      </c>
      <c r="P1055" s="253">
        <v>4300</v>
      </c>
      <c r="Q1055" s="247" t="s">
        <v>109</v>
      </c>
      <c r="R1055" s="249" t="s">
        <v>457</v>
      </c>
      <c r="S1055" s="247" t="s">
        <v>526</v>
      </c>
      <c r="T1055" s="247" t="s">
        <v>1</v>
      </c>
      <c r="U1055" s="247" t="s">
        <v>526</v>
      </c>
      <c r="V1055" s="247">
        <v>7</v>
      </c>
      <c r="W1055" s="247">
        <v>181</v>
      </c>
    </row>
    <row r="1056" spans="1:23" x14ac:dyDescent="0.25">
      <c r="A1056" s="246">
        <v>45726</v>
      </c>
      <c r="B1056" s="247" t="s">
        <v>449</v>
      </c>
      <c r="C1056" s="98" t="s">
        <v>108</v>
      </c>
      <c r="D1056" s="98"/>
      <c r="E1056" s="247"/>
      <c r="F1056" s="247" t="s">
        <v>45</v>
      </c>
      <c r="G1056" s="247" t="s">
        <v>7</v>
      </c>
      <c r="H1056" s="247" t="s">
        <v>524</v>
      </c>
      <c r="I1056" s="248" t="s">
        <v>525</v>
      </c>
      <c r="J1056" s="246">
        <v>45914</v>
      </c>
      <c r="K1056" s="249">
        <v>20</v>
      </c>
      <c r="L1056" s="250">
        <v>20</v>
      </c>
      <c r="M1056" s="251">
        <v>215</v>
      </c>
      <c r="N1056" s="252">
        <v>0</v>
      </c>
      <c r="O1056" s="252">
        <v>0</v>
      </c>
      <c r="P1056" s="253">
        <v>4300</v>
      </c>
      <c r="Q1056" s="247" t="s">
        <v>109</v>
      </c>
      <c r="R1056" s="249" t="s">
        <v>457</v>
      </c>
      <c r="S1056" s="247" t="s">
        <v>526</v>
      </c>
      <c r="T1056" s="247" t="s">
        <v>1</v>
      </c>
      <c r="U1056" s="247" t="s">
        <v>526</v>
      </c>
      <c r="V1056" s="247">
        <v>7</v>
      </c>
      <c r="W1056" s="247">
        <v>188</v>
      </c>
    </row>
    <row r="1057" spans="1:23" x14ac:dyDescent="0.25">
      <c r="A1057" s="246">
        <v>45726</v>
      </c>
      <c r="B1057" s="247" t="s">
        <v>449</v>
      </c>
      <c r="C1057" s="98" t="s">
        <v>108</v>
      </c>
      <c r="D1057" s="98"/>
      <c r="E1057" s="247"/>
      <c r="F1057" s="247" t="s">
        <v>45</v>
      </c>
      <c r="G1057" s="247" t="s">
        <v>7</v>
      </c>
      <c r="H1057" s="247" t="s">
        <v>524</v>
      </c>
      <c r="I1057" s="248" t="s">
        <v>525</v>
      </c>
      <c r="J1057" s="246">
        <v>45921</v>
      </c>
      <c r="K1057" s="249">
        <v>20</v>
      </c>
      <c r="L1057" s="250">
        <v>20</v>
      </c>
      <c r="M1057" s="251">
        <v>215</v>
      </c>
      <c r="N1057" s="252">
        <v>0</v>
      </c>
      <c r="O1057" s="252">
        <v>0</v>
      </c>
      <c r="P1057" s="253">
        <v>4300</v>
      </c>
      <c r="Q1057" s="247" t="s">
        <v>109</v>
      </c>
      <c r="R1057" s="249" t="s">
        <v>457</v>
      </c>
      <c r="S1057" s="247" t="s">
        <v>526</v>
      </c>
      <c r="T1057" s="247" t="s">
        <v>1</v>
      </c>
      <c r="U1057" s="247" t="s">
        <v>526</v>
      </c>
      <c r="V1057" s="247">
        <v>7</v>
      </c>
      <c r="W1057" s="247">
        <v>195</v>
      </c>
    </row>
    <row r="1058" spans="1:23" x14ac:dyDescent="0.25">
      <c r="A1058" s="246">
        <v>45726</v>
      </c>
      <c r="B1058" s="247" t="s">
        <v>449</v>
      </c>
      <c r="C1058" s="98" t="s">
        <v>108</v>
      </c>
      <c r="D1058" s="98"/>
      <c r="E1058" s="247"/>
      <c r="F1058" s="247" t="s">
        <v>45</v>
      </c>
      <c r="G1058" s="247" t="s">
        <v>7</v>
      </c>
      <c r="H1058" s="247" t="s">
        <v>524</v>
      </c>
      <c r="I1058" s="248" t="s">
        <v>525</v>
      </c>
      <c r="J1058" s="246">
        <v>45928</v>
      </c>
      <c r="K1058" s="249">
        <v>20</v>
      </c>
      <c r="L1058" s="250">
        <v>20</v>
      </c>
      <c r="M1058" s="251">
        <v>215</v>
      </c>
      <c r="N1058" s="252">
        <v>0</v>
      </c>
      <c r="O1058" s="252">
        <v>0</v>
      </c>
      <c r="P1058" s="253">
        <v>4300</v>
      </c>
      <c r="Q1058" s="247" t="s">
        <v>109</v>
      </c>
      <c r="R1058" s="249" t="s">
        <v>457</v>
      </c>
      <c r="S1058" s="247" t="s">
        <v>526</v>
      </c>
      <c r="T1058" s="247" t="s">
        <v>1</v>
      </c>
      <c r="U1058" s="247" t="s">
        <v>526</v>
      </c>
      <c r="V1058" s="247">
        <v>7</v>
      </c>
      <c r="W1058" s="247">
        <v>202</v>
      </c>
    </row>
    <row r="1059" spans="1:23" x14ac:dyDescent="0.25">
      <c r="A1059" s="246">
        <v>45726</v>
      </c>
      <c r="B1059" s="247" t="s">
        <v>449</v>
      </c>
      <c r="C1059" s="98" t="s">
        <v>108</v>
      </c>
      <c r="D1059" s="98"/>
      <c r="E1059" s="247"/>
      <c r="F1059" s="247" t="s">
        <v>45</v>
      </c>
      <c r="G1059" s="247" t="s">
        <v>7</v>
      </c>
      <c r="H1059" s="247" t="s">
        <v>524</v>
      </c>
      <c r="I1059" s="248" t="s">
        <v>525</v>
      </c>
      <c r="J1059" s="246">
        <v>45935</v>
      </c>
      <c r="K1059" s="249">
        <v>20</v>
      </c>
      <c r="L1059" s="250">
        <v>20</v>
      </c>
      <c r="M1059" s="251">
        <v>215</v>
      </c>
      <c r="N1059" s="252">
        <v>0</v>
      </c>
      <c r="O1059" s="252">
        <v>0</v>
      </c>
      <c r="P1059" s="253">
        <v>4300</v>
      </c>
      <c r="Q1059" s="247" t="s">
        <v>109</v>
      </c>
      <c r="R1059" s="249" t="s">
        <v>457</v>
      </c>
      <c r="S1059" s="247" t="s">
        <v>526</v>
      </c>
      <c r="T1059" s="247" t="s">
        <v>1</v>
      </c>
      <c r="U1059" s="247" t="s">
        <v>526</v>
      </c>
      <c r="V1059" s="247">
        <v>7</v>
      </c>
      <c r="W1059" s="247">
        <v>209</v>
      </c>
    </row>
    <row r="1060" spans="1:23" x14ac:dyDescent="0.25">
      <c r="A1060" s="246">
        <v>45726</v>
      </c>
      <c r="B1060" s="247" t="s">
        <v>449</v>
      </c>
      <c r="C1060" s="98" t="s">
        <v>108</v>
      </c>
      <c r="D1060" s="98"/>
      <c r="E1060" s="247"/>
      <c r="F1060" s="247" t="s">
        <v>45</v>
      </c>
      <c r="G1060" s="247" t="s">
        <v>7</v>
      </c>
      <c r="H1060" s="247" t="s">
        <v>524</v>
      </c>
      <c r="I1060" s="248" t="s">
        <v>525</v>
      </c>
      <c r="J1060" s="246">
        <v>45942</v>
      </c>
      <c r="K1060" s="249">
        <v>20</v>
      </c>
      <c r="L1060" s="250">
        <v>20</v>
      </c>
      <c r="M1060" s="251">
        <v>215</v>
      </c>
      <c r="N1060" s="252">
        <v>0</v>
      </c>
      <c r="O1060" s="252">
        <v>0</v>
      </c>
      <c r="P1060" s="253">
        <v>4300</v>
      </c>
      <c r="Q1060" s="247" t="s">
        <v>109</v>
      </c>
      <c r="R1060" s="249" t="s">
        <v>457</v>
      </c>
      <c r="S1060" s="247" t="s">
        <v>526</v>
      </c>
      <c r="T1060" s="247" t="s">
        <v>1</v>
      </c>
      <c r="U1060" s="247" t="s">
        <v>526</v>
      </c>
      <c r="V1060" s="247">
        <v>7</v>
      </c>
      <c r="W1060" s="247">
        <v>216</v>
      </c>
    </row>
    <row r="1061" spans="1:23" x14ac:dyDescent="0.25">
      <c r="A1061" s="246">
        <v>45726</v>
      </c>
      <c r="B1061" s="247" t="s">
        <v>449</v>
      </c>
      <c r="C1061" s="98" t="s">
        <v>108</v>
      </c>
      <c r="D1061" s="98"/>
      <c r="E1061" s="247"/>
      <c r="F1061" s="247" t="s">
        <v>45</v>
      </c>
      <c r="G1061" s="247" t="s">
        <v>7</v>
      </c>
      <c r="H1061" s="247" t="s">
        <v>524</v>
      </c>
      <c r="I1061" s="248" t="s">
        <v>525</v>
      </c>
      <c r="J1061" s="246">
        <v>45949</v>
      </c>
      <c r="K1061" s="249">
        <v>20</v>
      </c>
      <c r="L1061" s="250">
        <v>20</v>
      </c>
      <c r="M1061" s="251">
        <v>215</v>
      </c>
      <c r="N1061" s="252">
        <v>0</v>
      </c>
      <c r="O1061" s="252">
        <v>0</v>
      </c>
      <c r="P1061" s="253">
        <v>4300</v>
      </c>
      <c r="Q1061" s="247" t="s">
        <v>109</v>
      </c>
      <c r="R1061" s="249" t="s">
        <v>457</v>
      </c>
      <c r="S1061" s="247" t="s">
        <v>526</v>
      </c>
      <c r="T1061" s="247" t="s">
        <v>1</v>
      </c>
      <c r="U1061" s="247" t="s">
        <v>526</v>
      </c>
      <c r="V1061" s="247">
        <v>7</v>
      </c>
      <c r="W1061" s="247">
        <v>223</v>
      </c>
    </row>
    <row r="1062" spans="1:23" x14ac:dyDescent="0.25">
      <c r="A1062" s="246">
        <v>45726</v>
      </c>
      <c r="B1062" s="247" t="s">
        <v>449</v>
      </c>
      <c r="C1062" s="98" t="s">
        <v>108</v>
      </c>
      <c r="D1062" s="98"/>
      <c r="E1062" s="247"/>
      <c r="F1062" s="247" t="s">
        <v>45</v>
      </c>
      <c r="G1062" s="247" t="s">
        <v>7</v>
      </c>
      <c r="H1062" s="247" t="s">
        <v>524</v>
      </c>
      <c r="I1062" s="248" t="s">
        <v>525</v>
      </c>
      <c r="J1062" s="246">
        <v>45956</v>
      </c>
      <c r="K1062" s="249">
        <v>20</v>
      </c>
      <c r="L1062" s="250">
        <v>20</v>
      </c>
      <c r="M1062" s="251">
        <v>215</v>
      </c>
      <c r="N1062" s="252">
        <v>0</v>
      </c>
      <c r="O1062" s="252">
        <v>0</v>
      </c>
      <c r="P1062" s="253">
        <v>4300</v>
      </c>
      <c r="Q1062" s="247" t="s">
        <v>109</v>
      </c>
      <c r="R1062" s="249" t="s">
        <v>457</v>
      </c>
      <c r="S1062" s="247" t="s">
        <v>526</v>
      </c>
      <c r="T1062" s="247" t="s">
        <v>1</v>
      </c>
      <c r="U1062" s="247" t="s">
        <v>526</v>
      </c>
      <c r="V1062" s="247">
        <v>7</v>
      </c>
      <c r="W1062" s="247">
        <v>230</v>
      </c>
    </row>
    <row r="1063" spans="1:23" x14ac:dyDescent="0.25">
      <c r="A1063" s="246">
        <v>45726</v>
      </c>
      <c r="B1063" s="247" t="s">
        <v>449</v>
      </c>
      <c r="C1063" s="98" t="s">
        <v>108</v>
      </c>
      <c r="D1063" s="98"/>
      <c r="E1063" s="247"/>
      <c r="F1063" s="247" t="s">
        <v>45</v>
      </c>
      <c r="G1063" s="247" t="s">
        <v>8</v>
      </c>
      <c r="H1063" s="247" t="s">
        <v>527</v>
      </c>
      <c r="I1063" s="248" t="s">
        <v>528</v>
      </c>
      <c r="J1063" s="246">
        <v>45865</v>
      </c>
      <c r="K1063" s="249">
        <v>20</v>
      </c>
      <c r="L1063" s="250">
        <v>20</v>
      </c>
      <c r="M1063" s="251">
        <v>215</v>
      </c>
      <c r="N1063" s="252">
        <v>0</v>
      </c>
      <c r="O1063" s="252">
        <v>0</v>
      </c>
      <c r="P1063" s="253">
        <v>4300</v>
      </c>
      <c r="Q1063" s="247" t="s">
        <v>109</v>
      </c>
      <c r="R1063" s="249" t="s">
        <v>457</v>
      </c>
      <c r="S1063" s="247" t="s">
        <v>1</v>
      </c>
      <c r="T1063" s="247" t="s">
        <v>526</v>
      </c>
      <c r="U1063" s="247" t="s">
        <v>526</v>
      </c>
      <c r="V1063" s="247">
        <v>7</v>
      </c>
      <c r="W1063" s="247">
        <v>139</v>
      </c>
    </row>
    <row r="1064" spans="1:23" x14ac:dyDescent="0.25">
      <c r="A1064" s="246">
        <v>45726</v>
      </c>
      <c r="B1064" s="247" t="s">
        <v>449</v>
      </c>
      <c r="C1064" s="98" t="s">
        <v>108</v>
      </c>
      <c r="D1064" s="98"/>
      <c r="E1064" s="247"/>
      <c r="F1064" s="247" t="s">
        <v>45</v>
      </c>
      <c r="G1064" s="247" t="s">
        <v>8</v>
      </c>
      <c r="H1064" s="247" t="s">
        <v>527</v>
      </c>
      <c r="I1064" s="248" t="s">
        <v>528</v>
      </c>
      <c r="J1064" s="246">
        <v>45872</v>
      </c>
      <c r="K1064" s="249">
        <v>20</v>
      </c>
      <c r="L1064" s="250">
        <v>20</v>
      </c>
      <c r="M1064" s="251">
        <v>215</v>
      </c>
      <c r="N1064" s="252">
        <v>0</v>
      </c>
      <c r="O1064" s="252">
        <v>0</v>
      </c>
      <c r="P1064" s="253">
        <v>4300</v>
      </c>
      <c r="Q1064" s="247" t="s">
        <v>109</v>
      </c>
      <c r="R1064" s="249" t="s">
        <v>457</v>
      </c>
      <c r="S1064" s="247" t="s">
        <v>1</v>
      </c>
      <c r="T1064" s="247" t="s">
        <v>526</v>
      </c>
      <c r="U1064" s="247" t="s">
        <v>526</v>
      </c>
      <c r="V1064" s="247">
        <v>7</v>
      </c>
      <c r="W1064" s="247">
        <v>146</v>
      </c>
    </row>
    <row r="1065" spans="1:23" x14ac:dyDescent="0.25">
      <c r="A1065" s="246">
        <v>45726</v>
      </c>
      <c r="B1065" s="247" t="s">
        <v>449</v>
      </c>
      <c r="C1065" s="98" t="s">
        <v>108</v>
      </c>
      <c r="D1065" s="98"/>
      <c r="E1065" s="247"/>
      <c r="F1065" s="247" t="s">
        <v>45</v>
      </c>
      <c r="G1065" s="247" t="s">
        <v>8</v>
      </c>
      <c r="H1065" s="247" t="s">
        <v>527</v>
      </c>
      <c r="I1065" s="248" t="s">
        <v>528</v>
      </c>
      <c r="J1065" s="246">
        <v>45879</v>
      </c>
      <c r="K1065" s="249">
        <v>20</v>
      </c>
      <c r="L1065" s="250">
        <v>20</v>
      </c>
      <c r="M1065" s="251">
        <v>215</v>
      </c>
      <c r="N1065" s="252">
        <v>0</v>
      </c>
      <c r="O1065" s="252">
        <v>0</v>
      </c>
      <c r="P1065" s="253">
        <v>4300</v>
      </c>
      <c r="Q1065" s="247" t="s">
        <v>109</v>
      </c>
      <c r="R1065" s="249" t="s">
        <v>457</v>
      </c>
      <c r="S1065" s="247" t="s">
        <v>1</v>
      </c>
      <c r="T1065" s="247" t="s">
        <v>526</v>
      </c>
      <c r="U1065" s="247" t="s">
        <v>526</v>
      </c>
      <c r="V1065" s="247">
        <v>7</v>
      </c>
      <c r="W1065" s="247">
        <v>153</v>
      </c>
    </row>
    <row r="1066" spans="1:23" x14ac:dyDescent="0.25">
      <c r="A1066" s="246">
        <v>45726</v>
      </c>
      <c r="B1066" s="247" t="s">
        <v>449</v>
      </c>
      <c r="C1066" s="98" t="s">
        <v>108</v>
      </c>
      <c r="D1066" s="98"/>
      <c r="E1066" s="247"/>
      <c r="F1066" s="247" t="s">
        <v>45</v>
      </c>
      <c r="G1066" s="247" t="s">
        <v>8</v>
      </c>
      <c r="H1066" s="247" t="s">
        <v>527</v>
      </c>
      <c r="I1066" s="248" t="s">
        <v>528</v>
      </c>
      <c r="J1066" s="246">
        <v>45886</v>
      </c>
      <c r="K1066" s="249">
        <v>20</v>
      </c>
      <c r="L1066" s="250">
        <v>20</v>
      </c>
      <c r="M1066" s="251">
        <v>215</v>
      </c>
      <c r="N1066" s="252">
        <v>0</v>
      </c>
      <c r="O1066" s="252">
        <v>0</v>
      </c>
      <c r="P1066" s="253">
        <v>4300</v>
      </c>
      <c r="Q1066" s="247" t="s">
        <v>109</v>
      </c>
      <c r="R1066" s="249" t="s">
        <v>457</v>
      </c>
      <c r="S1066" s="247" t="s">
        <v>1</v>
      </c>
      <c r="T1066" s="247" t="s">
        <v>526</v>
      </c>
      <c r="U1066" s="247" t="s">
        <v>526</v>
      </c>
      <c r="V1066" s="247">
        <v>7</v>
      </c>
      <c r="W1066" s="247">
        <v>160</v>
      </c>
    </row>
    <row r="1067" spans="1:23" x14ac:dyDescent="0.25">
      <c r="A1067" s="246">
        <v>45726</v>
      </c>
      <c r="B1067" s="247" t="s">
        <v>449</v>
      </c>
      <c r="C1067" s="98" t="s">
        <v>108</v>
      </c>
      <c r="D1067" s="98"/>
      <c r="E1067" s="247"/>
      <c r="F1067" s="247" t="s">
        <v>45</v>
      </c>
      <c r="G1067" s="247" t="s">
        <v>8</v>
      </c>
      <c r="H1067" s="247" t="s">
        <v>527</v>
      </c>
      <c r="I1067" s="248" t="s">
        <v>528</v>
      </c>
      <c r="J1067" s="246">
        <v>45893</v>
      </c>
      <c r="K1067" s="249">
        <v>20</v>
      </c>
      <c r="L1067" s="250">
        <v>20</v>
      </c>
      <c r="M1067" s="251">
        <v>215</v>
      </c>
      <c r="N1067" s="252">
        <v>0</v>
      </c>
      <c r="O1067" s="252">
        <v>0</v>
      </c>
      <c r="P1067" s="253">
        <v>4300</v>
      </c>
      <c r="Q1067" s="247" t="s">
        <v>109</v>
      </c>
      <c r="R1067" s="249" t="s">
        <v>457</v>
      </c>
      <c r="S1067" s="247" t="s">
        <v>1</v>
      </c>
      <c r="T1067" s="247" t="s">
        <v>526</v>
      </c>
      <c r="U1067" s="247" t="s">
        <v>526</v>
      </c>
      <c r="V1067" s="247">
        <v>7</v>
      </c>
      <c r="W1067" s="247">
        <v>167</v>
      </c>
    </row>
    <row r="1068" spans="1:23" x14ac:dyDescent="0.25">
      <c r="A1068" s="246">
        <v>45726</v>
      </c>
      <c r="B1068" s="247" t="s">
        <v>449</v>
      </c>
      <c r="C1068" s="98" t="s">
        <v>108</v>
      </c>
      <c r="D1068" s="98"/>
      <c r="E1068" s="247"/>
      <c r="F1068" s="247" t="s">
        <v>45</v>
      </c>
      <c r="G1068" s="247" t="s">
        <v>8</v>
      </c>
      <c r="H1068" s="247" t="s">
        <v>527</v>
      </c>
      <c r="I1068" s="248" t="s">
        <v>528</v>
      </c>
      <c r="J1068" s="246">
        <v>45900</v>
      </c>
      <c r="K1068" s="249">
        <v>20</v>
      </c>
      <c r="L1068" s="250">
        <v>20</v>
      </c>
      <c r="M1068" s="251">
        <v>215</v>
      </c>
      <c r="N1068" s="252">
        <v>0</v>
      </c>
      <c r="O1068" s="252">
        <v>0</v>
      </c>
      <c r="P1068" s="253">
        <v>4300</v>
      </c>
      <c r="Q1068" s="247" t="s">
        <v>109</v>
      </c>
      <c r="R1068" s="249" t="s">
        <v>457</v>
      </c>
      <c r="S1068" s="247" t="s">
        <v>1</v>
      </c>
      <c r="T1068" s="247" t="s">
        <v>526</v>
      </c>
      <c r="U1068" s="247" t="s">
        <v>526</v>
      </c>
      <c r="V1068" s="247">
        <v>7</v>
      </c>
      <c r="W1068" s="247">
        <v>174</v>
      </c>
    </row>
    <row r="1069" spans="1:23" x14ac:dyDescent="0.25">
      <c r="A1069" s="246">
        <v>45726</v>
      </c>
      <c r="B1069" s="247" t="s">
        <v>449</v>
      </c>
      <c r="C1069" s="98" t="s">
        <v>108</v>
      </c>
      <c r="D1069" s="98"/>
      <c r="E1069" s="247"/>
      <c r="F1069" s="247" t="s">
        <v>45</v>
      </c>
      <c r="G1069" s="247" t="s">
        <v>8</v>
      </c>
      <c r="H1069" s="247" t="s">
        <v>527</v>
      </c>
      <c r="I1069" s="248" t="s">
        <v>528</v>
      </c>
      <c r="J1069" s="246">
        <v>45907</v>
      </c>
      <c r="K1069" s="249">
        <v>20</v>
      </c>
      <c r="L1069" s="250">
        <v>20</v>
      </c>
      <c r="M1069" s="251">
        <v>215</v>
      </c>
      <c r="N1069" s="252">
        <v>0</v>
      </c>
      <c r="O1069" s="252">
        <v>0</v>
      </c>
      <c r="P1069" s="253">
        <v>4300</v>
      </c>
      <c r="Q1069" s="247" t="s">
        <v>109</v>
      </c>
      <c r="R1069" s="249" t="s">
        <v>457</v>
      </c>
      <c r="S1069" s="247" t="s">
        <v>1</v>
      </c>
      <c r="T1069" s="247" t="s">
        <v>526</v>
      </c>
      <c r="U1069" s="247" t="s">
        <v>526</v>
      </c>
      <c r="V1069" s="247">
        <v>7</v>
      </c>
      <c r="W1069" s="247">
        <v>181</v>
      </c>
    </row>
    <row r="1070" spans="1:23" x14ac:dyDescent="0.25">
      <c r="A1070" s="246">
        <v>45726</v>
      </c>
      <c r="B1070" s="247" t="s">
        <v>449</v>
      </c>
      <c r="C1070" s="98" t="s">
        <v>108</v>
      </c>
      <c r="D1070" s="98"/>
      <c r="E1070" s="247"/>
      <c r="F1070" s="247" t="s">
        <v>45</v>
      </c>
      <c r="G1070" s="247" t="s">
        <v>8</v>
      </c>
      <c r="H1070" s="247" t="s">
        <v>527</v>
      </c>
      <c r="I1070" s="248" t="s">
        <v>528</v>
      </c>
      <c r="J1070" s="246">
        <v>45914</v>
      </c>
      <c r="K1070" s="249">
        <v>20</v>
      </c>
      <c r="L1070" s="250">
        <v>20</v>
      </c>
      <c r="M1070" s="251">
        <v>215</v>
      </c>
      <c r="N1070" s="252">
        <v>0</v>
      </c>
      <c r="O1070" s="252">
        <v>0</v>
      </c>
      <c r="P1070" s="253">
        <v>4300</v>
      </c>
      <c r="Q1070" s="247" t="s">
        <v>109</v>
      </c>
      <c r="R1070" s="249" t="s">
        <v>457</v>
      </c>
      <c r="S1070" s="247" t="s">
        <v>1</v>
      </c>
      <c r="T1070" s="247" t="s">
        <v>526</v>
      </c>
      <c r="U1070" s="247" t="s">
        <v>526</v>
      </c>
      <c r="V1070" s="247">
        <v>7</v>
      </c>
      <c r="W1070" s="247">
        <v>188</v>
      </c>
    </row>
    <row r="1071" spans="1:23" x14ac:dyDescent="0.25">
      <c r="A1071" s="246">
        <v>45726</v>
      </c>
      <c r="B1071" s="247" t="s">
        <v>449</v>
      </c>
      <c r="C1071" s="98" t="s">
        <v>108</v>
      </c>
      <c r="D1071" s="98"/>
      <c r="E1071" s="247"/>
      <c r="F1071" s="247" t="s">
        <v>45</v>
      </c>
      <c r="G1071" s="247" t="s">
        <v>8</v>
      </c>
      <c r="H1071" s="247" t="s">
        <v>527</v>
      </c>
      <c r="I1071" s="248" t="s">
        <v>528</v>
      </c>
      <c r="J1071" s="246">
        <v>45921</v>
      </c>
      <c r="K1071" s="249">
        <v>20</v>
      </c>
      <c r="L1071" s="250">
        <v>20</v>
      </c>
      <c r="M1071" s="251">
        <v>215</v>
      </c>
      <c r="N1071" s="252">
        <v>0</v>
      </c>
      <c r="O1071" s="252">
        <v>0</v>
      </c>
      <c r="P1071" s="253">
        <v>4300</v>
      </c>
      <c r="Q1071" s="247" t="s">
        <v>109</v>
      </c>
      <c r="R1071" s="249" t="s">
        <v>457</v>
      </c>
      <c r="S1071" s="247" t="s">
        <v>1</v>
      </c>
      <c r="T1071" s="247" t="s">
        <v>526</v>
      </c>
      <c r="U1071" s="247" t="s">
        <v>526</v>
      </c>
      <c r="V1071" s="247">
        <v>7</v>
      </c>
      <c r="W1071" s="247">
        <v>195</v>
      </c>
    </row>
    <row r="1072" spans="1:23" x14ac:dyDescent="0.25">
      <c r="A1072" s="246">
        <v>45726</v>
      </c>
      <c r="B1072" s="247" t="s">
        <v>449</v>
      </c>
      <c r="C1072" s="98" t="s">
        <v>108</v>
      </c>
      <c r="D1072" s="98"/>
      <c r="E1072" s="247"/>
      <c r="F1072" s="247" t="s">
        <v>45</v>
      </c>
      <c r="G1072" s="247" t="s">
        <v>8</v>
      </c>
      <c r="H1072" s="247" t="s">
        <v>527</v>
      </c>
      <c r="I1072" s="248" t="s">
        <v>528</v>
      </c>
      <c r="J1072" s="246">
        <v>45928</v>
      </c>
      <c r="K1072" s="249">
        <v>20</v>
      </c>
      <c r="L1072" s="250">
        <v>20</v>
      </c>
      <c r="M1072" s="251">
        <v>215</v>
      </c>
      <c r="N1072" s="252">
        <v>0</v>
      </c>
      <c r="O1072" s="252">
        <v>0</v>
      </c>
      <c r="P1072" s="253">
        <v>4300</v>
      </c>
      <c r="Q1072" s="247" t="s">
        <v>109</v>
      </c>
      <c r="R1072" s="249" t="s">
        <v>457</v>
      </c>
      <c r="S1072" s="247" t="s">
        <v>1</v>
      </c>
      <c r="T1072" s="247" t="s">
        <v>526</v>
      </c>
      <c r="U1072" s="247" t="s">
        <v>526</v>
      </c>
      <c r="V1072" s="247">
        <v>7</v>
      </c>
      <c r="W1072" s="247">
        <v>202</v>
      </c>
    </row>
    <row r="1073" spans="1:23" x14ac:dyDescent="0.25">
      <c r="A1073" s="246">
        <v>45726</v>
      </c>
      <c r="B1073" s="247" t="s">
        <v>449</v>
      </c>
      <c r="C1073" s="98" t="s">
        <v>108</v>
      </c>
      <c r="D1073" s="98"/>
      <c r="E1073" s="247"/>
      <c r="F1073" s="247" t="s">
        <v>45</v>
      </c>
      <c r="G1073" s="247" t="s">
        <v>8</v>
      </c>
      <c r="H1073" s="247" t="s">
        <v>527</v>
      </c>
      <c r="I1073" s="248" t="s">
        <v>528</v>
      </c>
      <c r="J1073" s="246">
        <v>45935</v>
      </c>
      <c r="K1073" s="249">
        <v>20</v>
      </c>
      <c r="L1073" s="250">
        <v>20</v>
      </c>
      <c r="M1073" s="251">
        <v>215</v>
      </c>
      <c r="N1073" s="252">
        <v>0</v>
      </c>
      <c r="O1073" s="252">
        <v>0</v>
      </c>
      <c r="P1073" s="253">
        <v>4300</v>
      </c>
      <c r="Q1073" s="247" t="s">
        <v>109</v>
      </c>
      <c r="R1073" s="249" t="s">
        <v>457</v>
      </c>
      <c r="S1073" s="247" t="s">
        <v>1</v>
      </c>
      <c r="T1073" s="247" t="s">
        <v>526</v>
      </c>
      <c r="U1073" s="247" t="s">
        <v>526</v>
      </c>
      <c r="V1073" s="247">
        <v>7</v>
      </c>
      <c r="W1073" s="247">
        <v>209</v>
      </c>
    </row>
    <row r="1074" spans="1:23" x14ac:dyDescent="0.25">
      <c r="A1074" s="246">
        <v>45726</v>
      </c>
      <c r="B1074" s="247" t="s">
        <v>449</v>
      </c>
      <c r="C1074" s="98" t="s">
        <v>108</v>
      </c>
      <c r="D1074" s="98"/>
      <c r="E1074" s="247"/>
      <c r="F1074" s="247" t="s">
        <v>45</v>
      </c>
      <c r="G1074" s="247" t="s">
        <v>8</v>
      </c>
      <c r="H1074" s="247" t="s">
        <v>527</v>
      </c>
      <c r="I1074" s="248" t="s">
        <v>528</v>
      </c>
      <c r="J1074" s="246">
        <v>45942</v>
      </c>
      <c r="K1074" s="249">
        <v>20</v>
      </c>
      <c r="L1074" s="250">
        <v>20</v>
      </c>
      <c r="M1074" s="251">
        <v>215</v>
      </c>
      <c r="N1074" s="252">
        <v>0</v>
      </c>
      <c r="O1074" s="252">
        <v>0</v>
      </c>
      <c r="P1074" s="253">
        <v>4300</v>
      </c>
      <c r="Q1074" s="247" t="s">
        <v>109</v>
      </c>
      <c r="R1074" s="249" t="s">
        <v>457</v>
      </c>
      <c r="S1074" s="247" t="s">
        <v>1</v>
      </c>
      <c r="T1074" s="247" t="s">
        <v>526</v>
      </c>
      <c r="U1074" s="247" t="s">
        <v>526</v>
      </c>
      <c r="V1074" s="247">
        <v>7</v>
      </c>
      <c r="W1074" s="247">
        <v>216</v>
      </c>
    </row>
    <row r="1075" spans="1:23" x14ac:dyDescent="0.25">
      <c r="A1075" s="246">
        <v>45726</v>
      </c>
      <c r="B1075" s="247" t="s">
        <v>449</v>
      </c>
      <c r="C1075" s="98" t="s">
        <v>108</v>
      </c>
      <c r="D1075" s="98"/>
      <c r="E1075" s="247"/>
      <c r="F1075" s="247" t="s">
        <v>45</v>
      </c>
      <c r="G1075" s="247" t="s">
        <v>8</v>
      </c>
      <c r="H1075" s="247" t="s">
        <v>527</v>
      </c>
      <c r="I1075" s="248" t="s">
        <v>528</v>
      </c>
      <c r="J1075" s="246">
        <v>45949</v>
      </c>
      <c r="K1075" s="249">
        <v>20</v>
      </c>
      <c r="L1075" s="250">
        <v>20</v>
      </c>
      <c r="M1075" s="251">
        <v>215</v>
      </c>
      <c r="N1075" s="252">
        <v>0</v>
      </c>
      <c r="O1075" s="252">
        <v>0</v>
      </c>
      <c r="P1075" s="253">
        <v>4300</v>
      </c>
      <c r="Q1075" s="247" t="s">
        <v>109</v>
      </c>
      <c r="R1075" s="249" t="s">
        <v>457</v>
      </c>
      <c r="S1075" s="247" t="s">
        <v>1</v>
      </c>
      <c r="T1075" s="247" t="s">
        <v>526</v>
      </c>
      <c r="U1075" s="247" t="s">
        <v>526</v>
      </c>
      <c r="V1075" s="247">
        <v>7</v>
      </c>
      <c r="W1075" s="247">
        <v>223</v>
      </c>
    </row>
    <row r="1076" spans="1:23" x14ac:dyDescent="0.25">
      <c r="A1076" s="246">
        <v>45726</v>
      </c>
      <c r="B1076" s="247" t="s">
        <v>449</v>
      </c>
      <c r="C1076" s="98" t="s">
        <v>108</v>
      </c>
      <c r="D1076" s="98"/>
      <c r="E1076" s="247"/>
      <c r="F1076" s="247" t="s">
        <v>45</v>
      </c>
      <c r="G1076" s="247" t="s">
        <v>8</v>
      </c>
      <c r="H1076" s="247" t="s">
        <v>527</v>
      </c>
      <c r="I1076" s="248" t="s">
        <v>528</v>
      </c>
      <c r="J1076" s="246">
        <v>45956</v>
      </c>
      <c r="K1076" s="249">
        <v>20</v>
      </c>
      <c r="L1076" s="250">
        <v>20</v>
      </c>
      <c r="M1076" s="251">
        <v>215</v>
      </c>
      <c r="N1076" s="252">
        <v>0</v>
      </c>
      <c r="O1076" s="252">
        <v>0</v>
      </c>
      <c r="P1076" s="253">
        <v>4300</v>
      </c>
      <c r="Q1076" s="247" t="s">
        <v>109</v>
      </c>
      <c r="R1076" s="249" t="s">
        <v>457</v>
      </c>
      <c r="S1076" s="247" t="s">
        <v>1</v>
      </c>
      <c r="T1076" s="247" t="s">
        <v>526</v>
      </c>
      <c r="U1076" s="247" t="s">
        <v>526</v>
      </c>
      <c r="V1076" s="247">
        <v>7</v>
      </c>
      <c r="W1076" s="247">
        <v>230</v>
      </c>
    </row>
    <row r="1077" spans="1:23" x14ac:dyDescent="0.25">
      <c r="A1077" s="246">
        <v>45726</v>
      </c>
      <c r="B1077" s="247" t="s">
        <v>449</v>
      </c>
      <c r="C1077" s="98" t="s">
        <v>108</v>
      </c>
      <c r="D1077" s="98"/>
      <c r="E1077" s="247"/>
      <c r="F1077" s="247" t="s">
        <v>45</v>
      </c>
      <c r="G1077" s="247" t="s">
        <v>8</v>
      </c>
      <c r="H1077" s="247" t="s">
        <v>527</v>
      </c>
      <c r="I1077" s="248" t="s">
        <v>528</v>
      </c>
      <c r="J1077" s="246">
        <v>45963</v>
      </c>
      <c r="K1077" s="249">
        <v>20</v>
      </c>
      <c r="L1077" s="250">
        <v>20</v>
      </c>
      <c r="M1077" s="251">
        <v>215</v>
      </c>
      <c r="N1077" s="252">
        <v>0</v>
      </c>
      <c r="O1077" s="252">
        <v>0</v>
      </c>
      <c r="P1077" s="253">
        <v>4300</v>
      </c>
      <c r="Q1077" s="247" t="s">
        <v>109</v>
      </c>
      <c r="R1077" s="249" t="s">
        <v>457</v>
      </c>
      <c r="S1077" s="247" t="s">
        <v>1</v>
      </c>
      <c r="T1077" s="247" t="s">
        <v>526</v>
      </c>
      <c r="U1077" s="247" t="s">
        <v>526</v>
      </c>
      <c r="V1077" s="247">
        <v>7</v>
      </c>
      <c r="W1077" s="247">
        <v>237</v>
      </c>
    </row>
    <row r="1078" spans="1:23" x14ac:dyDescent="0.25">
      <c r="A1078" s="246">
        <v>45726</v>
      </c>
      <c r="B1078" s="247" t="s">
        <v>449</v>
      </c>
      <c r="C1078" s="98" t="s">
        <v>108</v>
      </c>
      <c r="D1078" s="98"/>
      <c r="E1078" s="247"/>
      <c r="F1078" s="247" t="s">
        <v>45</v>
      </c>
      <c r="G1078" s="247" t="s">
        <v>7</v>
      </c>
      <c r="H1078" s="247" t="s">
        <v>529</v>
      </c>
      <c r="I1078" s="248" t="s">
        <v>525</v>
      </c>
      <c r="J1078" s="246">
        <v>45859</v>
      </c>
      <c r="K1078" s="249">
        <v>30</v>
      </c>
      <c r="L1078" s="250">
        <v>30</v>
      </c>
      <c r="M1078" s="251">
        <v>225</v>
      </c>
      <c r="N1078" s="252">
        <v>0</v>
      </c>
      <c r="O1078" s="252">
        <v>0</v>
      </c>
      <c r="P1078" s="253">
        <v>6750</v>
      </c>
      <c r="Q1078" s="247" t="s">
        <v>109</v>
      </c>
      <c r="R1078" s="249" t="s">
        <v>457</v>
      </c>
      <c r="S1078" s="247" t="s">
        <v>526</v>
      </c>
      <c r="T1078" s="247" t="s">
        <v>1</v>
      </c>
      <c r="U1078" s="247" t="s">
        <v>526</v>
      </c>
      <c r="V1078" s="247">
        <v>1</v>
      </c>
      <c r="W1078" s="247">
        <v>133</v>
      </c>
    </row>
    <row r="1079" spans="1:23" x14ac:dyDescent="0.25">
      <c r="A1079" s="246">
        <v>45726</v>
      </c>
      <c r="B1079" s="247" t="s">
        <v>449</v>
      </c>
      <c r="C1079" s="98" t="s">
        <v>108</v>
      </c>
      <c r="D1079" s="98"/>
      <c r="E1079" s="247"/>
      <c r="F1079" s="247" t="s">
        <v>45</v>
      </c>
      <c r="G1079" s="247" t="s">
        <v>7</v>
      </c>
      <c r="H1079" s="247" t="s">
        <v>529</v>
      </c>
      <c r="I1079" s="248" t="s">
        <v>525</v>
      </c>
      <c r="J1079" s="246">
        <v>45866</v>
      </c>
      <c r="K1079" s="249">
        <v>30</v>
      </c>
      <c r="L1079" s="250">
        <v>30</v>
      </c>
      <c r="M1079" s="251">
        <v>225</v>
      </c>
      <c r="N1079" s="252">
        <v>0</v>
      </c>
      <c r="O1079" s="252">
        <v>0</v>
      </c>
      <c r="P1079" s="253">
        <v>6750</v>
      </c>
      <c r="Q1079" s="247" t="s">
        <v>109</v>
      </c>
      <c r="R1079" s="249" t="s">
        <v>457</v>
      </c>
      <c r="S1079" s="247" t="s">
        <v>526</v>
      </c>
      <c r="T1079" s="247" t="s">
        <v>1</v>
      </c>
      <c r="U1079" s="247" t="s">
        <v>526</v>
      </c>
      <c r="V1079" s="247">
        <v>1</v>
      </c>
      <c r="W1079" s="247">
        <v>140</v>
      </c>
    </row>
    <row r="1080" spans="1:23" x14ac:dyDescent="0.25">
      <c r="A1080" s="246">
        <v>45726</v>
      </c>
      <c r="B1080" s="247" t="s">
        <v>449</v>
      </c>
      <c r="C1080" s="98" t="s">
        <v>108</v>
      </c>
      <c r="D1080" s="98"/>
      <c r="E1080" s="247"/>
      <c r="F1080" s="247" t="s">
        <v>45</v>
      </c>
      <c r="G1080" s="247" t="s">
        <v>7</v>
      </c>
      <c r="H1080" s="247" t="s">
        <v>529</v>
      </c>
      <c r="I1080" s="248" t="s">
        <v>525</v>
      </c>
      <c r="J1080" s="246">
        <v>45873</v>
      </c>
      <c r="K1080" s="249">
        <v>30</v>
      </c>
      <c r="L1080" s="250">
        <v>30</v>
      </c>
      <c r="M1080" s="251">
        <v>225</v>
      </c>
      <c r="N1080" s="252">
        <v>0</v>
      </c>
      <c r="O1080" s="252">
        <v>0</v>
      </c>
      <c r="P1080" s="253">
        <v>6750</v>
      </c>
      <c r="Q1080" s="247" t="s">
        <v>109</v>
      </c>
      <c r="R1080" s="249" t="s">
        <v>457</v>
      </c>
      <c r="S1080" s="247" t="s">
        <v>526</v>
      </c>
      <c r="T1080" s="247" t="s">
        <v>1</v>
      </c>
      <c r="U1080" s="247" t="s">
        <v>526</v>
      </c>
      <c r="V1080" s="247">
        <v>1</v>
      </c>
      <c r="W1080" s="247">
        <v>147</v>
      </c>
    </row>
    <row r="1081" spans="1:23" x14ac:dyDescent="0.25">
      <c r="A1081" s="246">
        <v>45726</v>
      </c>
      <c r="B1081" s="247" t="s">
        <v>449</v>
      </c>
      <c r="C1081" s="98" t="s">
        <v>108</v>
      </c>
      <c r="D1081" s="98"/>
      <c r="E1081" s="247"/>
      <c r="F1081" s="247" t="s">
        <v>45</v>
      </c>
      <c r="G1081" s="247" t="s">
        <v>7</v>
      </c>
      <c r="H1081" s="247" t="s">
        <v>529</v>
      </c>
      <c r="I1081" s="248" t="s">
        <v>525</v>
      </c>
      <c r="J1081" s="246">
        <v>45880</v>
      </c>
      <c r="K1081" s="249">
        <v>30</v>
      </c>
      <c r="L1081" s="250">
        <v>30</v>
      </c>
      <c r="M1081" s="251">
        <v>225</v>
      </c>
      <c r="N1081" s="252">
        <v>0</v>
      </c>
      <c r="O1081" s="252">
        <v>0</v>
      </c>
      <c r="P1081" s="253">
        <v>6750</v>
      </c>
      <c r="Q1081" s="247" t="s">
        <v>109</v>
      </c>
      <c r="R1081" s="249" t="s">
        <v>457</v>
      </c>
      <c r="S1081" s="247" t="s">
        <v>526</v>
      </c>
      <c r="T1081" s="247" t="s">
        <v>1</v>
      </c>
      <c r="U1081" s="247" t="s">
        <v>526</v>
      </c>
      <c r="V1081" s="247">
        <v>1</v>
      </c>
      <c r="W1081" s="247">
        <v>154</v>
      </c>
    </row>
    <row r="1082" spans="1:23" x14ac:dyDescent="0.25">
      <c r="A1082" s="246">
        <v>45726</v>
      </c>
      <c r="B1082" s="247" t="s">
        <v>449</v>
      </c>
      <c r="C1082" s="98" t="s">
        <v>108</v>
      </c>
      <c r="D1082" s="98"/>
      <c r="E1082" s="247"/>
      <c r="F1082" s="247" t="s">
        <v>45</v>
      </c>
      <c r="G1082" s="247" t="s">
        <v>7</v>
      </c>
      <c r="H1082" s="247" t="s">
        <v>529</v>
      </c>
      <c r="I1082" s="248" t="s">
        <v>525</v>
      </c>
      <c r="J1082" s="246">
        <v>45887</v>
      </c>
      <c r="K1082" s="249">
        <v>30</v>
      </c>
      <c r="L1082" s="250">
        <v>30</v>
      </c>
      <c r="M1082" s="251">
        <v>225</v>
      </c>
      <c r="N1082" s="252">
        <v>0</v>
      </c>
      <c r="O1082" s="252">
        <v>0</v>
      </c>
      <c r="P1082" s="253">
        <v>6750</v>
      </c>
      <c r="Q1082" s="247" t="s">
        <v>109</v>
      </c>
      <c r="R1082" s="249" t="s">
        <v>457</v>
      </c>
      <c r="S1082" s="247" t="s">
        <v>526</v>
      </c>
      <c r="T1082" s="247" t="s">
        <v>1</v>
      </c>
      <c r="U1082" s="247" t="s">
        <v>526</v>
      </c>
      <c r="V1082" s="247">
        <v>1</v>
      </c>
      <c r="W1082" s="247">
        <v>161</v>
      </c>
    </row>
    <row r="1083" spans="1:23" x14ac:dyDescent="0.25">
      <c r="A1083" s="246">
        <v>45726</v>
      </c>
      <c r="B1083" s="247" t="s">
        <v>449</v>
      </c>
      <c r="C1083" s="98" t="s">
        <v>108</v>
      </c>
      <c r="D1083" s="98"/>
      <c r="E1083" s="247"/>
      <c r="F1083" s="247" t="s">
        <v>45</v>
      </c>
      <c r="G1083" s="247" t="s">
        <v>7</v>
      </c>
      <c r="H1083" s="247" t="s">
        <v>529</v>
      </c>
      <c r="I1083" s="248" t="s">
        <v>525</v>
      </c>
      <c r="J1083" s="246">
        <v>45894</v>
      </c>
      <c r="K1083" s="249">
        <v>30</v>
      </c>
      <c r="L1083" s="250">
        <v>30</v>
      </c>
      <c r="M1083" s="251">
        <v>225</v>
      </c>
      <c r="N1083" s="252">
        <v>0</v>
      </c>
      <c r="O1083" s="252">
        <v>0</v>
      </c>
      <c r="P1083" s="253">
        <v>6750</v>
      </c>
      <c r="Q1083" s="247" t="s">
        <v>109</v>
      </c>
      <c r="R1083" s="249" t="s">
        <v>457</v>
      </c>
      <c r="S1083" s="247" t="s">
        <v>526</v>
      </c>
      <c r="T1083" s="247" t="s">
        <v>1</v>
      </c>
      <c r="U1083" s="247" t="s">
        <v>526</v>
      </c>
      <c r="V1083" s="247">
        <v>1</v>
      </c>
      <c r="W1083" s="247">
        <v>168</v>
      </c>
    </row>
    <row r="1084" spans="1:23" x14ac:dyDescent="0.25">
      <c r="A1084" s="246">
        <v>45726</v>
      </c>
      <c r="B1084" s="247" t="s">
        <v>449</v>
      </c>
      <c r="C1084" s="98" t="s">
        <v>108</v>
      </c>
      <c r="D1084" s="98"/>
      <c r="E1084" s="247"/>
      <c r="F1084" s="247" t="s">
        <v>45</v>
      </c>
      <c r="G1084" s="247" t="s">
        <v>7</v>
      </c>
      <c r="H1084" s="247" t="s">
        <v>529</v>
      </c>
      <c r="I1084" s="248" t="s">
        <v>525</v>
      </c>
      <c r="J1084" s="246">
        <v>45901</v>
      </c>
      <c r="K1084" s="249">
        <v>30</v>
      </c>
      <c r="L1084" s="250">
        <v>30</v>
      </c>
      <c r="M1084" s="251">
        <v>225</v>
      </c>
      <c r="N1084" s="252">
        <v>0</v>
      </c>
      <c r="O1084" s="252">
        <v>0</v>
      </c>
      <c r="P1084" s="253">
        <v>6750</v>
      </c>
      <c r="Q1084" s="247" t="s">
        <v>109</v>
      </c>
      <c r="R1084" s="249" t="s">
        <v>457</v>
      </c>
      <c r="S1084" s="247" t="s">
        <v>526</v>
      </c>
      <c r="T1084" s="247" t="s">
        <v>1</v>
      </c>
      <c r="U1084" s="247" t="s">
        <v>526</v>
      </c>
      <c r="V1084" s="247">
        <v>1</v>
      </c>
      <c r="W1084" s="247">
        <v>175</v>
      </c>
    </row>
    <row r="1085" spans="1:23" x14ac:dyDescent="0.25">
      <c r="A1085" s="246">
        <v>45726</v>
      </c>
      <c r="B1085" s="247" t="s">
        <v>449</v>
      </c>
      <c r="C1085" s="98" t="s">
        <v>108</v>
      </c>
      <c r="D1085" s="98"/>
      <c r="E1085" s="247"/>
      <c r="F1085" s="247" t="s">
        <v>45</v>
      </c>
      <c r="G1085" s="247" t="s">
        <v>8</v>
      </c>
      <c r="H1085" s="247" t="s">
        <v>530</v>
      </c>
      <c r="I1085" s="248" t="s">
        <v>528</v>
      </c>
      <c r="J1085" s="246">
        <v>45866</v>
      </c>
      <c r="K1085" s="249">
        <v>30</v>
      </c>
      <c r="L1085" s="250">
        <v>30</v>
      </c>
      <c r="M1085" s="251">
        <v>225</v>
      </c>
      <c r="N1085" s="252">
        <v>0</v>
      </c>
      <c r="O1085" s="252">
        <v>0</v>
      </c>
      <c r="P1085" s="253">
        <v>6750</v>
      </c>
      <c r="Q1085" s="247" t="s">
        <v>109</v>
      </c>
      <c r="R1085" s="249" t="s">
        <v>457</v>
      </c>
      <c r="S1085" s="247" t="s">
        <v>1</v>
      </c>
      <c r="T1085" s="247" t="s">
        <v>526</v>
      </c>
      <c r="U1085" s="247" t="s">
        <v>526</v>
      </c>
      <c r="V1085" s="247">
        <v>1</v>
      </c>
      <c r="W1085" s="247">
        <v>140</v>
      </c>
    </row>
    <row r="1086" spans="1:23" x14ac:dyDescent="0.25">
      <c r="A1086" s="246">
        <v>45726</v>
      </c>
      <c r="B1086" s="247" t="s">
        <v>449</v>
      </c>
      <c r="C1086" s="98" t="s">
        <v>108</v>
      </c>
      <c r="D1086" s="98"/>
      <c r="E1086" s="247"/>
      <c r="F1086" s="247" t="s">
        <v>45</v>
      </c>
      <c r="G1086" s="247" t="s">
        <v>8</v>
      </c>
      <c r="H1086" s="247" t="s">
        <v>530</v>
      </c>
      <c r="I1086" s="248" t="s">
        <v>528</v>
      </c>
      <c r="J1086" s="246">
        <v>45873</v>
      </c>
      <c r="K1086" s="249">
        <v>30</v>
      </c>
      <c r="L1086" s="250">
        <v>30</v>
      </c>
      <c r="M1086" s="251">
        <v>225</v>
      </c>
      <c r="N1086" s="252">
        <v>0</v>
      </c>
      <c r="O1086" s="252">
        <v>0</v>
      </c>
      <c r="P1086" s="253">
        <v>6750</v>
      </c>
      <c r="Q1086" s="247" t="s">
        <v>109</v>
      </c>
      <c r="R1086" s="249" t="s">
        <v>457</v>
      </c>
      <c r="S1086" s="247" t="s">
        <v>1</v>
      </c>
      <c r="T1086" s="247" t="s">
        <v>526</v>
      </c>
      <c r="U1086" s="247" t="s">
        <v>526</v>
      </c>
      <c r="V1086" s="247">
        <v>1</v>
      </c>
      <c r="W1086" s="247">
        <v>147</v>
      </c>
    </row>
    <row r="1087" spans="1:23" x14ac:dyDescent="0.25">
      <c r="A1087" s="246">
        <v>45726</v>
      </c>
      <c r="B1087" s="247" t="s">
        <v>449</v>
      </c>
      <c r="C1087" s="98" t="s">
        <v>108</v>
      </c>
      <c r="D1087" s="98"/>
      <c r="E1087" s="247"/>
      <c r="F1087" s="247" t="s">
        <v>45</v>
      </c>
      <c r="G1087" s="247" t="s">
        <v>8</v>
      </c>
      <c r="H1087" s="247" t="s">
        <v>530</v>
      </c>
      <c r="I1087" s="248" t="s">
        <v>528</v>
      </c>
      <c r="J1087" s="246">
        <v>45880</v>
      </c>
      <c r="K1087" s="249">
        <v>30</v>
      </c>
      <c r="L1087" s="250">
        <v>30</v>
      </c>
      <c r="M1087" s="251">
        <v>225</v>
      </c>
      <c r="N1087" s="252">
        <v>0</v>
      </c>
      <c r="O1087" s="252">
        <v>0</v>
      </c>
      <c r="P1087" s="253">
        <v>6750</v>
      </c>
      <c r="Q1087" s="247" t="s">
        <v>109</v>
      </c>
      <c r="R1087" s="249" t="s">
        <v>457</v>
      </c>
      <c r="S1087" s="247" t="s">
        <v>1</v>
      </c>
      <c r="T1087" s="247" t="s">
        <v>526</v>
      </c>
      <c r="U1087" s="247" t="s">
        <v>526</v>
      </c>
      <c r="V1087" s="247">
        <v>1</v>
      </c>
      <c r="W1087" s="247">
        <v>154</v>
      </c>
    </row>
    <row r="1088" spans="1:23" x14ac:dyDescent="0.25">
      <c r="A1088" s="246">
        <v>45726</v>
      </c>
      <c r="B1088" s="247" t="s">
        <v>449</v>
      </c>
      <c r="C1088" s="98" t="s">
        <v>108</v>
      </c>
      <c r="D1088" s="98"/>
      <c r="E1088" s="247"/>
      <c r="F1088" s="247" t="s">
        <v>45</v>
      </c>
      <c r="G1088" s="247" t="s">
        <v>8</v>
      </c>
      <c r="H1088" s="247" t="s">
        <v>530</v>
      </c>
      <c r="I1088" s="248" t="s">
        <v>528</v>
      </c>
      <c r="J1088" s="246">
        <v>45887</v>
      </c>
      <c r="K1088" s="249">
        <v>30</v>
      </c>
      <c r="L1088" s="250">
        <v>30</v>
      </c>
      <c r="M1088" s="251">
        <v>225</v>
      </c>
      <c r="N1088" s="252">
        <v>0</v>
      </c>
      <c r="O1088" s="252">
        <v>0</v>
      </c>
      <c r="P1088" s="253">
        <v>6750</v>
      </c>
      <c r="Q1088" s="247" t="s">
        <v>109</v>
      </c>
      <c r="R1088" s="249" t="s">
        <v>457</v>
      </c>
      <c r="S1088" s="247" t="s">
        <v>1</v>
      </c>
      <c r="T1088" s="247" t="s">
        <v>526</v>
      </c>
      <c r="U1088" s="247" t="s">
        <v>526</v>
      </c>
      <c r="V1088" s="247">
        <v>1</v>
      </c>
      <c r="W1088" s="247">
        <v>161</v>
      </c>
    </row>
    <row r="1089" spans="1:23" x14ac:dyDescent="0.25">
      <c r="A1089" s="246">
        <v>45726</v>
      </c>
      <c r="B1089" s="247" t="s">
        <v>449</v>
      </c>
      <c r="C1089" s="98" t="s">
        <v>108</v>
      </c>
      <c r="D1089" s="98"/>
      <c r="E1089" s="247"/>
      <c r="F1089" s="247" t="s">
        <v>45</v>
      </c>
      <c r="G1089" s="247" t="s">
        <v>8</v>
      </c>
      <c r="H1089" s="247" t="s">
        <v>530</v>
      </c>
      <c r="I1089" s="248" t="s">
        <v>528</v>
      </c>
      <c r="J1089" s="246">
        <v>45894</v>
      </c>
      <c r="K1089" s="249">
        <v>30</v>
      </c>
      <c r="L1089" s="250">
        <v>30</v>
      </c>
      <c r="M1089" s="251">
        <v>225</v>
      </c>
      <c r="N1089" s="252">
        <v>0</v>
      </c>
      <c r="O1089" s="252">
        <v>0</v>
      </c>
      <c r="P1089" s="253">
        <v>6750</v>
      </c>
      <c r="Q1089" s="247" t="s">
        <v>109</v>
      </c>
      <c r="R1089" s="249" t="s">
        <v>457</v>
      </c>
      <c r="S1089" s="247" t="s">
        <v>1</v>
      </c>
      <c r="T1089" s="247" t="s">
        <v>526</v>
      </c>
      <c r="U1089" s="247" t="s">
        <v>526</v>
      </c>
      <c r="V1089" s="247">
        <v>1</v>
      </c>
      <c r="W1089" s="247">
        <v>168</v>
      </c>
    </row>
    <row r="1090" spans="1:23" x14ac:dyDescent="0.25">
      <c r="A1090" s="246">
        <v>45726</v>
      </c>
      <c r="B1090" s="247" t="s">
        <v>449</v>
      </c>
      <c r="C1090" s="98" t="s">
        <v>108</v>
      </c>
      <c r="D1090" s="98"/>
      <c r="E1090" s="247"/>
      <c r="F1090" s="247" t="s">
        <v>45</v>
      </c>
      <c r="G1090" s="247" t="s">
        <v>8</v>
      </c>
      <c r="H1090" s="247" t="s">
        <v>530</v>
      </c>
      <c r="I1090" s="248" t="s">
        <v>528</v>
      </c>
      <c r="J1090" s="246">
        <v>45901</v>
      </c>
      <c r="K1090" s="249">
        <v>30</v>
      </c>
      <c r="L1090" s="250">
        <v>30</v>
      </c>
      <c r="M1090" s="251">
        <v>225</v>
      </c>
      <c r="N1090" s="252">
        <v>0</v>
      </c>
      <c r="O1090" s="252">
        <v>0</v>
      </c>
      <c r="P1090" s="253">
        <v>6750</v>
      </c>
      <c r="Q1090" s="247" t="s">
        <v>109</v>
      </c>
      <c r="R1090" s="249" t="s">
        <v>457</v>
      </c>
      <c r="S1090" s="247" t="s">
        <v>1</v>
      </c>
      <c r="T1090" s="247" t="s">
        <v>526</v>
      </c>
      <c r="U1090" s="247" t="s">
        <v>526</v>
      </c>
      <c r="V1090" s="247">
        <v>1</v>
      </c>
      <c r="W1090" s="247">
        <v>175</v>
      </c>
    </row>
    <row r="1091" spans="1:23" x14ac:dyDescent="0.25">
      <c r="A1091" s="246">
        <v>45726</v>
      </c>
      <c r="B1091" s="247" t="s">
        <v>449</v>
      </c>
      <c r="C1091" s="98" t="s">
        <v>108</v>
      </c>
      <c r="D1091" s="98"/>
      <c r="E1091" s="247"/>
      <c r="F1091" s="247" t="s">
        <v>45</v>
      </c>
      <c r="G1091" s="247" t="s">
        <v>8</v>
      </c>
      <c r="H1091" s="247" t="s">
        <v>530</v>
      </c>
      <c r="I1091" s="248" t="s">
        <v>528</v>
      </c>
      <c r="J1091" s="246">
        <v>45908</v>
      </c>
      <c r="K1091" s="249">
        <v>30</v>
      </c>
      <c r="L1091" s="250">
        <v>30</v>
      </c>
      <c r="M1091" s="251">
        <v>225</v>
      </c>
      <c r="N1091" s="252">
        <v>0</v>
      </c>
      <c r="O1091" s="252">
        <v>0</v>
      </c>
      <c r="P1091" s="253">
        <v>6750</v>
      </c>
      <c r="Q1091" s="247" t="s">
        <v>109</v>
      </c>
      <c r="R1091" s="249" t="s">
        <v>457</v>
      </c>
      <c r="S1091" s="247" t="s">
        <v>1</v>
      </c>
      <c r="T1091" s="247" t="s">
        <v>526</v>
      </c>
      <c r="U1091" s="247" t="s">
        <v>526</v>
      </c>
      <c r="V1091" s="247">
        <v>1</v>
      </c>
      <c r="W1091" s="247">
        <v>182</v>
      </c>
    </row>
    <row r="1092" spans="1:23" x14ac:dyDescent="0.25">
      <c r="A1092" s="246">
        <v>45726</v>
      </c>
      <c r="B1092" s="247" t="s">
        <v>3104</v>
      </c>
      <c r="C1092" s="98" t="s">
        <v>108</v>
      </c>
      <c r="D1092" s="98"/>
      <c r="E1092" s="247"/>
      <c r="F1092" s="247" t="s">
        <v>45</v>
      </c>
      <c r="G1092" s="247" t="s">
        <v>7</v>
      </c>
      <c r="H1092" s="247" t="s">
        <v>1223</v>
      </c>
      <c r="I1092" s="248" t="s">
        <v>23</v>
      </c>
      <c r="J1092" s="246">
        <v>45866</v>
      </c>
      <c r="K1092" s="249">
        <v>10</v>
      </c>
      <c r="L1092" s="249">
        <v>10</v>
      </c>
      <c r="M1092" s="251">
        <v>235</v>
      </c>
      <c r="N1092" s="251">
        <v>0</v>
      </c>
      <c r="O1092" s="252">
        <v>0</v>
      </c>
      <c r="P1092" s="253">
        <v>2350</v>
      </c>
      <c r="Q1092" s="247" t="s">
        <v>109</v>
      </c>
      <c r="R1092" s="249" t="s">
        <v>457</v>
      </c>
      <c r="S1092" s="247" t="s">
        <v>2</v>
      </c>
      <c r="T1092" s="247" t="s">
        <v>1</v>
      </c>
      <c r="U1092" s="247" t="s">
        <v>2</v>
      </c>
      <c r="V1092" s="247">
        <v>1</v>
      </c>
      <c r="W1092" s="247">
        <v>140</v>
      </c>
    </row>
    <row r="1093" spans="1:23" x14ac:dyDescent="0.25">
      <c r="A1093" s="246">
        <v>45726</v>
      </c>
      <c r="B1093" s="247" t="s">
        <v>3104</v>
      </c>
      <c r="C1093" s="98" t="s">
        <v>108</v>
      </c>
      <c r="D1093" s="98"/>
      <c r="E1093" s="247"/>
      <c r="F1093" s="247" t="s">
        <v>45</v>
      </c>
      <c r="G1093" s="247" t="s">
        <v>7</v>
      </c>
      <c r="H1093" s="247" t="s">
        <v>1223</v>
      </c>
      <c r="I1093" s="248" t="s">
        <v>23</v>
      </c>
      <c r="J1093" s="246">
        <v>45873</v>
      </c>
      <c r="K1093" s="249">
        <v>20</v>
      </c>
      <c r="L1093" s="249">
        <v>20</v>
      </c>
      <c r="M1093" s="251">
        <v>235</v>
      </c>
      <c r="N1093" s="251">
        <v>0</v>
      </c>
      <c r="O1093" s="252">
        <v>0</v>
      </c>
      <c r="P1093" s="253">
        <v>4700</v>
      </c>
      <c r="Q1093" s="247" t="s">
        <v>109</v>
      </c>
      <c r="R1093" s="249" t="s">
        <v>457</v>
      </c>
      <c r="S1093" s="247" t="s">
        <v>2</v>
      </c>
      <c r="T1093" s="247" t="s">
        <v>1</v>
      </c>
      <c r="U1093" s="247" t="s">
        <v>2</v>
      </c>
      <c r="V1093" s="247">
        <v>1</v>
      </c>
      <c r="W1093" s="247">
        <v>147</v>
      </c>
    </row>
    <row r="1094" spans="1:23" x14ac:dyDescent="0.25">
      <c r="A1094" s="246">
        <v>45726</v>
      </c>
      <c r="B1094" s="247" t="s">
        <v>3104</v>
      </c>
      <c r="C1094" s="98" t="s">
        <v>108</v>
      </c>
      <c r="D1094" s="98"/>
      <c r="E1094" s="247"/>
      <c r="F1094" s="247" t="s">
        <v>45</v>
      </c>
      <c r="G1094" s="247" t="s">
        <v>7</v>
      </c>
      <c r="H1094" s="247" t="s">
        <v>1223</v>
      </c>
      <c r="I1094" s="248" t="s">
        <v>23</v>
      </c>
      <c r="J1094" s="246">
        <v>45880</v>
      </c>
      <c r="K1094" s="249">
        <v>20</v>
      </c>
      <c r="L1094" s="249">
        <v>20</v>
      </c>
      <c r="M1094" s="251">
        <v>235</v>
      </c>
      <c r="N1094" s="251">
        <v>0</v>
      </c>
      <c r="O1094" s="252">
        <v>0</v>
      </c>
      <c r="P1094" s="253">
        <v>4700</v>
      </c>
      <c r="Q1094" s="247" t="s">
        <v>109</v>
      </c>
      <c r="R1094" s="249" t="s">
        <v>457</v>
      </c>
      <c r="S1094" s="247" t="s">
        <v>2</v>
      </c>
      <c r="T1094" s="247" t="s">
        <v>1</v>
      </c>
      <c r="U1094" s="247" t="s">
        <v>2</v>
      </c>
      <c r="V1094" s="247">
        <v>1</v>
      </c>
      <c r="W1094" s="247">
        <v>154</v>
      </c>
    </row>
    <row r="1095" spans="1:23" x14ac:dyDescent="0.25">
      <c r="A1095" s="246">
        <v>45726</v>
      </c>
      <c r="B1095" s="247" t="s">
        <v>3104</v>
      </c>
      <c r="C1095" s="98" t="s">
        <v>108</v>
      </c>
      <c r="D1095" s="98"/>
      <c r="E1095" s="247"/>
      <c r="F1095" s="247" t="s">
        <v>45</v>
      </c>
      <c r="G1095" s="247" t="s">
        <v>7</v>
      </c>
      <c r="H1095" s="247" t="s">
        <v>1223</v>
      </c>
      <c r="I1095" s="248" t="s">
        <v>23</v>
      </c>
      <c r="J1095" s="246">
        <v>45887</v>
      </c>
      <c r="K1095" s="249">
        <v>20</v>
      </c>
      <c r="L1095" s="249">
        <v>20</v>
      </c>
      <c r="M1095" s="251">
        <v>235</v>
      </c>
      <c r="N1095" s="251">
        <v>0</v>
      </c>
      <c r="O1095" s="252">
        <v>0</v>
      </c>
      <c r="P1095" s="253">
        <v>4700</v>
      </c>
      <c r="Q1095" s="247" t="s">
        <v>109</v>
      </c>
      <c r="R1095" s="249" t="s">
        <v>457</v>
      </c>
      <c r="S1095" s="247" t="s">
        <v>2</v>
      </c>
      <c r="T1095" s="247" t="s">
        <v>1</v>
      </c>
      <c r="U1095" s="247" t="s">
        <v>2</v>
      </c>
      <c r="V1095" s="247">
        <v>1</v>
      </c>
      <c r="W1095" s="247">
        <v>161</v>
      </c>
    </row>
    <row r="1096" spans="1:23" x14ac:dyDescent="0.25">
      <c r="A1096" s="246">
        <v>45726</v>
      </c>
      <c r="B1096" s="247" t="s">
        <v>3104</v>
      </c>
      <c r="C1096" s="98" t="s">
        <v>108</v>
      </c>
      <c r="D1096" s="98"/>
      <c r="E1096" s="247"/>
      <c r="F1096" s="247" t="s">
        <v>45</v>
      </c>
      <c r="G1096" s="247" t="s">
        <v>7</v>
      </c>
      <c r="H1096" s="247" t="s">
        <v>1223</v>
      </c>
      <c r="I1096" s="248" t="s">
        <v>23</v>
      </c>
      <c r="J1096" s="246">
        <v>45894</v>
      </c>
      <c r="K1096" s="249">
        <v>20</v>
      </c>
      <c r="L1096" s="249">
        <v>20</v>
      </c>
      <c r="M1096" s="251">
        <v>235</v>
      </c>
      <c r="N1096" s="251">
        <v>0</v>
      </c>
      <c r="O1096" s="252">
        <v>0</v>
      </c>
      <c r="P1096" s="253">
        <v>4700</v>
      </c>
      <c r="Q1096" s="247" t="s">
        <v>109</v>
      </c>
      <c r="R1096" s="249" t="s">
        <v>457</v>
      </c>
      <c r="S1096" s="247" t="s">
        <v>2</v>
      </c>
      <c r="T1096" s="247" t="s">
        <v>1</v>
      </c>
      <c r="U1096" s="247" t="s">
        <v>2</v>
      </c>
      <c r="V1096" s="247">
        <v>1</v>
      </c>
      <c r="W1096" s="247">
        <v>168</v>
      </c>
    </row>
    <row r="1097" spans="1:23" x14ac:dyDescent="0.25">
      <c r="A1097" s="246">
        <v>45726</v>
      </c>
      <c r="B1097" s="247" t="s">
        <v>3104</v>
      </c>
      <c r="C1097" s="98" t="s">
        <v>108</v>
      </c>
      <c r="D1097" s="98"/>
      <c r="E1097" s="247"/>
      <c r="F1097" s="247" t="s">
        <v>45</v>
      </c>
      <c r="G1097" s="247" t="s">
        <v>7</v>
      </c>
      <c r="H1097" s="247" t="s">
        <v>1223</v>
      </c>
      <c r="I1097" s="248" t="s">
        <v>23</v>
      </c>
      <c r="J1097" s="246">
        <v>45901</v>
      </c>
      <c r="K1097" s="249">
        <v>10</v>
      </c>
      <c r="L1097" s="249">
        <v>10</v>
      </c>
      <c r="M1097" s="251">
        <v>235</v>
      </c>
      <c r="N1097" s="251">
        <v>0</v>
      </c>
      <c r="O1097" s="252">
        <v>0</v>
      </c>
      <c r="P1097" s="253">
        <v>2350</v>
      </c>
      <c r="Q1097" s="247" t="s">
        <v>109</v>
      </c>
      <c r="R1097" s="249" t="s">
        <v>457</v>
      </c>
      <c r="S1097" s="247" t="s">
        <v>2</v>
      </c>
      <c r="T1097" s="247" t="s">
        <v>1</v>
      </c>
      <c r="U1097" s="247" t="s">
        <v>2</v>
      </c>
      <c r="V1097" s="247">
        <v>1</v>
      </c>
      <c r="W1097" s="247">
        <v>175</v>
      </c>
    </row>
    <row r="1098" spans="1:23" x14ac:dyDescent="0.25">
      <c r="A1098" s="246">
        <v>45726</v>
      </c>
      <c r="B1098" s="247" t="s">
        <v>3104</v>
      </c>
      <c r="C1098" s="98" t="s">
        <v>108</v>
      </c>
      <c r="D1098" s="98"/>
      <c r="E1098" s="247"/>
      <c r="F1098" s="247" t="s">
        <v>45</v>
      </c>
      <c r="G1098" s="247" t="s">
        <v>8</v>
      </c>
      <c r="H1098" s="247" t="s">
        <v>1221</v>
      </c>
      <c r="I1098" s="248" t="s">
        <v>24</v>
      </c>
      <c r="J1098" s="246">
        <v>45873</v>
      </c>
      <c r="K1098" s="249">
        <v>10</v>
      </c>
      <c r="L1098" s="249">
        <v>10</v>
      </c>
      <c r="M1098" s="251">
        <v>235</v>
      </c>
      <c r="N1098" s="251">
        <v>0</v>
      </c>
      <c r="O1098" s="252">
        <v>0</v>
      </c>
      <c r="P1098" s="253">
        <v>2350</v>
      </c>
      <c r="Q1098" s="247" t="s">
        <v>109</v>
      </c>
      <c r="R1098" s="249" t="s">
        <v>457</v>
      </c>
      <c r="S1098" s="247" t="s">
        <v>1</v>
      </c>
      <c r="T1098" s="247" t="s">
        <v>2</v>
      </c>
      <c r="U1098" s="247" t="s">
        <v>2</v>
      </c>
      <c r="V1098" s="247">
        <v>1</v>
      </c>
      <c r="W1098" s="247">
        <v>147</v>
      </c>
    </row>
    <row r="1099" spans="1:23" x14ac:dyDescent="0.25">
      <c r="A1099" s="246">
        <v>45726</v>
      </c>
      <c r="B1099" s="247" t="s">
        <v>3104</v>
      </c>
      <c r="C1099" s="98" t="s">
        <v>108</v>
      </c>
      <c r="D1099" s="98"/>
      <c r="E1099" s="247"/>
      <c r="F1099" s="247" t="s">
        <v>45</v>
      </c>
      <c r="G1099" s="247" t="s">
        <v>8</v>
      </c>
      <c r="H1099" s="247" t="s">
        <v>1221</v>
      </c>
      <c r="I1099" s="248" t="s">
        <v>24</v>
      </c>
      <c r="J1099" s="246">
        <v>45880</v>
      </c>
      <c r="K1099" s="249">
        <v>20</v>
      </c>
      <c r="L1099" s="249">
        <v>20</v>
      </c>
      <c r="M1099" s="251">
        <v>235</v>
      </c>
      <c r="N1099" s="251">
        <v>0</v>
      </c>
      <c r="O1099" s="252">
        <v>0</v>
      </c>
      <c r="P1099" s="253">
        <v>4700</v>
      </c>
      <c r="Q1099" s="247" t="s">
        <v>109</v>
      </c>
      <c r="R1099" s="249" t="s">
        <v>457</v>
      </c>
      <c r="S1099" s="247" t="s">
        <v>1</v>
      </c>
      <c r="T1099" s="247" t="s">
        <v>2</v>
      </c>
      <c r="U1099" s="247" t="s">
        <v>2</v>
      </c>
      <c r="V1099" s="247">
        <v>1</v>
      </c>
      <c r="W1099" s="247">
        <v>154</v>
      </c>
    </row>
    <row r="1100" spans="1:23" x14ac:dyDescent="0.25">
      <c r="A1100" s="246">
        <v>45726</v>
      </c>
      <c r="B1100" s="247" t="s">
        <v>3104</v>
      </c>
      <c r="C1100" s="98" t="s">
        <v>108</v>
      </c>
      <c r="D1100" s="98"/>
      <c r="E1100" s="247"/>
      <c r="F1100" s="247" t="s">
        <v>45</v>
      </c>
      <c r="G1100" s="247" t="s">
        <v>8</v>
      </c>
      <c r="H1100" s="247" t="s">
        <v>1221</v>
      </c>
      <c r="I1100" s="248" t="s">
        <v>24</v>
      </c>
      <c r="J1100" s="246">
        <v>45887</v>
      </c>
      <c r="K1100" s="249">
        <v>20</v>
      </c>
      <c r="L1100" s="249">
        <v>20</v>
      </c>
      <c r="M1100" s="251">
        <v>235</v>
      </c>
      <c r="N1100" s="251">
        <v>0</v>
      </c>
      <c r="O1100" s="252">
        <v>0</v>
      </c>
      <c r="P1100" s="253">
        <v>4700</v>
      </c>
      <c r="Q1100" s="247" t="s">
        <v>109</v>
      </c>
      <c r="R1100" s="249" t="s">
        <v>457</v>
      </c>
      <c r="S1100" s="247" t="s">
        <v>1</v>
      </c>
      <c r="T1100" s="247" t="s">
        <v>2</v>
      </c>
      <c r="U1100" s="247" t="s">
        <v>2</v>
      </c>
      <c r="V1100" s="247">
        <v>1</v>
      </c>
      <c r="W1100" s="247">
        <v>161</v>
      </c>
    </row>
    <row r="1101" spans="1:23" x14ac:dyDescent="0.25">
      <c r="A1101" s="246">
        <v>45726</v>
      </c>
      <c r="B1101" s="247" t="s">
        <v>3104</v>
      </c>
      <c r="C1101" s="98" t="s">
        <v>108</v>
      </c>
      <c r="D1101" s="98"/>
      <c r="E1101" s="247"/>
      <c r="F1101" s="247" t="s">
        <v>45</v>
      </c>
      <c r="G1101" s="247" t="s">
        <v>8</v>
      </c>
      <c r="H1101" s="247" t="s">
        <v>1221</v>
      </c>
      <c r="I1101" s="248" t="s">
        <v>24</v>
      </c>
      <c r="J1101" s="246">
        <v>45894</v>
      </c>
      <c r="K1101" s="249">
        <v>20</v>
      </c>
      <c r="L1101" s="249">
        <v>20</v>
      </c>
      <c r="M1101" s="251">
        <v>235</v>
      </c>
      <c r="N1101" s="251">
        <v>0</v>
      </c>
      <c r="O1101" s="252">
        <v>0</v>
      </c>
      <c r="P1101" s="253">
        <v>4700</v>
      </c>
      <c r="Q1101" s="247" t="s">
        <v>109</v>
      </c>
      <c r="R1101" s="249" t="s">
        <v>457</v>
      </c>
      <c r="S1101" s="247" t="s">
        <v>1</v>
      </c>
      <c r="T1101" s="247" t="s">
        <v>2</v>
      </c>
      <c r="U1101" s="247" t="s">
        <v>2</v>
      </c>
      <c r="V1101" s="247">
        <v>1</v>
      </c>
      <c r="W1101" s="247">
        <v>168</v>
      </c>
    </row>
    <row r="1102" spans="1:23" x14ac:dyDescent="0.25">
      <c r="A1102" s="246">
        <v>45726</v>
      </c>
      <c r="B1102" s="247" t="s">
        <v>3104</v>
      </c>
      <c r="C1102" s="98" t="s">
        <v>108</v>
      </c>
      <c r="D1102" s="98"/>
      <c r="E1102" s="247"/>
      <c r="F1102" s="247" t="s">
        <v>45</v>
      </c>
      <c r="G1102" s="247" t="s">
        <v>8</v>
      </c>
      <c r="H1102" s="247" t="s">
        <v>1221</v>
      </c>
      <c r="I1102" s="248" t="s">
        <v>24</v>
      </c>
      <c r="J1102" s="246">
        <v>45901</v>
      </c>
      <c r="K1102" s="249">
        <v>20</v>
      </c>
      <c r="L1102" s="249">
        <v>20</v>
      </c>
      <c r="M1102" s="251">
        <v>235</v>
      </c>
      <c r="N1102" s="251">
        <v>0</v>
      </c>
      <c r="O1102" s="252">
        <v>0</v>
      </c>
      <c r="P1102" s="253">
        <v>4700</v>
      </c>
      <c r="Q1102" s="247" t="s">
        <v>109</v>
      </c>
      <c r="R1102" s="249" t="s">
        <v>457</v>
      </c>
      <c r="S1102" s="247" t="s">
        <v>1</v>
      </c>
      <c r="T1102" s="247" t="s">
        <v>2</v>
      </c>
      <c r="U1102" s="247" t="s">
        <v>2</v>
      </c>
      <c r="V1102" s="247">
        <v>1</v>
      </c>
      <c r="W1102" s="247">
        <v>175</v>
      </c>
    </row>
    <row r="1103" spans="1:23" x14ac:dyDescent="0.25">
      <c r="A1103" s="246">
        <v>45726</v>
      </c>
      <c r="B1103" s="247" t="s">
        <v>3104</v>
      </c>
      <c r="C1103" s="98" t="s">
        <v>108</v>
      </c>
      <c r="D1103" s="98"/>
      <c r="E1103" s="247"/>
      <c r="F1103" s="247" t="s">
        <v>45</v>
      </c>
      <c r="G1103" s="247" t="s">
        <v>8</v>
      </c>
      <c r="H1103" s="247" t="s">
        <v>1221</v>
      </c>
      <c r="I1103" s="248" t="s">
        <v>24</v>
      </c>
      <c r="J1103" s="246">
        <v>45908</v>
      </c>
      <c r="K1103" s="249">
        <v>10</v>
      </c>
      <c r="L1103" s="249">
        <v>10</v>
      </c>
      <c r="M1103" s="251">
        <v>235</v>
      </c>
      <c r="N1103" s="251">
        <v>0</v>
      </c>
      <c r="O1103" s="252">
        <v>0</v>
      </c>
      <c r="P1103" s="253">
        <v>2350</v>
      </c>
      <c r="Q1103" s="247" t="s">
        <v>109</v>
      </c>
      <c r="R1103" s="249" t="s">
        <v>457</v>
      </c>
      <c r="S1103" s="247" t="s">
        <v>1</v>
      </c>
      <c r="T1103" s="247" t="s">
        <v>2</v>
      </c>
      <c r="U1103" s="247" t="s">
        <v>2</v>
      </c>
      <c r="V1103" s="247">
        <v>1</v>
      </c>
      <c r="W1103" s="247">
        <v>182</v>
      </c>
    </row>
    <row r="1104" spans="1:23" x14ac:dyDescent="0.25">
      <c r="A1104" s="246">
        <v>45725</v>
      </c>
      <c r="B1104" s="247" t="s">
        <v>196</v>
      </c>
      <c r="C1104" s="98" t="s">
        <v>153</v>
      </c>
      <c r="D1104" s="98" t="s">
        <v>426</v>
      </c>
      <c r="E1104" s="247" t="s">
        <v>531</v>
      </c>
      <c r="F1104" s="247" t="s">
        <v>47</v>
      </c>
      <c r="G1104" s="247" t="s">
        <v>7</v>
      </c>
      <c r="H1104" s="247" t="s">
        <v>291</v>
      </c>
      <c r="I1104" s="248" t="s">
        <v>300</v>
      </c>
      <c r="J1104" s="246">
        <v>45780</v>
      </c>
      <c r="K1104" s="249">
        <v>1</v>
      </c>
      <c r="L1104" s="249">
        <v>1</v>
      </c>
      <c r="M1104" s="251">
        <v>300</v>
      </c>
      <c r="N1104" s="251">
        <v>37.43</v>
      </c>
      <c r="O1104" s="252">
        <v>40</v>
      </c>
      <c r="P1104" s="253">
        <v>377.43</v>
      </c>
      <c r="Q1104" s="247" t="s">
        <v>109</v>
      </c>
      <c r="R1104" s="249" t="s">
        <v>154</v>
      </c>
      <c r="S1104" s="247" t="s">
        <v>1</v>
      </c>
      <c r="T1104" s="247" t="s">
        <v>299</v>
      </c>
      <c r="U1104" s="247" t="s">
        <v>299</v>
      </c>
      <c r="V1104" s="247">
        <v>6</v>
      </c>
      <c r="W1104" s="247">
        <v>55</v>
      </c>
    </row>
    <row r="1105" spans="1:23" x14ac:dyDescent="0.25">
      <c r="A1105" s="246">
        <v>45725</v>
      </c>
      <c r="B1105" s="247" t="s">
        <v>196</v>
      </c>
      <c r="C1105" s="98" t="s">
        <v>153</v>
      </c>
      <c r="D1105" s="98" t="s">
        <v>426</v>
      </c>
      <c r="E1105" s="247" t="s">
        <v>531</v>
      </c>
      <c r="F1105" s="247" t="s">
        <v>47</v>
      </c>
      <c r="G1105" s="247" t="s">
        <v>7</v>
      </c>
      <c r="H1105" s="247" t="s">
        <v>291</v>
      </c>
      <c r="I1105" s="248" t="s">
        <v>300</v>
      </c>
      <c r="J1105" s="246">
        <v>45780</v>
      </c>
      <c r="K1105" s="249">
        <v>1</v>
      </c>
      <c r="L1105" s="250">
        <v>1</v>
      </c>
      <c r="M1105" s="251">
        <v>300</v>
      </c>
      <c r="N1105" s="251">
        <v>37.43</v>
      </c>
      <c r="O1105" s="252">
        <v>40</v>
      </c>
      <c r="P1105" s="253">
        <v>377.43</v>
      </c>
      <c r="Q1105" s="247" t="s">
        <v>109</v>
      </c>
      <c r="R1105" s="249" t="s">
        <v>154</v>
      </c>
      <c r="S1105" s="247" t="s">
        <v>1</v>
      </c>
      <c r="T1105" s="247" t="s">
        <v>299</v>
      </c>
      <c r="U1105" s="247" t="s">
        <v>299</v>
      </c>
      <c r="V1105" s="247">
        <v>6</v>
      </c>
      <c r="W1105" s="247">
        <v>55</v>
      </c>
    </row>
    <row r="1106" spans="1:23" x14ac:dyDescent="0.25">
      <c r="A1106" s="246">
        <v>45726</v>
      </c>
      <c r="B1106" s="247" t="s">
        <v>532</v>
      </c>
      <c r="C1106" s="98" t="s">
        <v>108</v>
      </c>
      <c r="D1106" s="98"/>
      <c r="E1106" s="247"/>
      <c r="F1106" s="247" t="s">
        <v>45</v>
      </c>
      <c r="G1106" s="247" t="s">
        <v>7</v>
      </c>
      <c r="H1106" s="247" t="s">
        <v>477</v>
      </c>
      <c r="I1106" s="248" t="s">
        <v>288</v>
      </c>
      <c r="J1106" s="246">
        <v>45877</v>
      </c>
      <c r="K1106" s="249">
        <v>25</v>
      </c>
      <c r="L1106" s="249">
        <v>25</v>
      </c>
      <c r="M1106" s="251">
        <v>225</v>
      </c>
      <c r="N1106" s="252">
        <v>0</v>
      </c>
      <c r="O1106" s="252">
        <v>0</v>
      </c>
      <c r="P1106" s="253">
        <v>5625</v>
      </c>
      <c r="Q1106" s="247" t="s">
        <v>109</v>
      </c>
      <c r="R1106" s="249" t="s">
        <v>457</v>
      </c>
      <c r="S1106" s="247" t="s">
        <v>289</v>
      </c>
      <c r="T1106" s="247" t="s">
        <v>1</v>
      </c>
      <c r="U1106" s="247" t="s">
        <v>289</v>
      </c>
      <c r="V1106" s="247">
        <v>5</v>
      </c>
      <c r="W1106" s="247">
        <v>151</v>
      </c>
    </row>
    <row r="1107" spans="1:23" x14ac:dyDescent="0.25">
      <c r="A1107" s="246">
        <v>45726</v>
      </c>
      <c r="B1107" s="247" t="s">
        <v>532</v>
      </c>
      <c r="C1107" s="98" t="s">
        <v>108</v>
      </c>
      <c r="D1107" s="98"/>
      <c r="E1107" s="247"/>
      <c r="F1107" s="247" t="s">
        <v>45</v>
      </c>
      <c r="G1107" s="247" t="s">
        <v>7</v>
      </c>
      <c r="H1107" s="247" t="s">
        <v>477</v>
      </c>
      <c r="I1107" s="248" t="s">
        <v>288</v>
      </c>
      <c r="J1107" s="246">
        <v>45884</v>
      </c>
      <c r="K1107" s="249">
        <v>25</v>
      </c>
      <c r="L1107" s="249">
        <v>25</v>
      </c>
      <c r="M1107" s="251">
        <v>225</v>
      </c>
      <c r="N1107" s="252">
        <v>0</v>
      </c>
      <c r="O1107" s="252">
        <v>0</v>
      </c>
      <c r="P1107" s="253">
        <v>5625</v>
      </c>
      <c r="Q1107" s="247" t="s">
        <v>109</v>
      </c>
      <c r="R1107" s="249" t="s">
        <v>457</v>
      </c>
      <c r="S1107" s="247" t="s">
        <v>289</v>
      </c>
      <c r="T1107" s="247" t="s">
        <v>1</v>
      </c>
      <c r="U1107" s="247" t="s">
        <v>289</v>
      </c>
      <c r="V1107" s="247">
        <v>5</v>
      </c>
      <c r="W1107" s="247">
        <v>158</v>
      </c>
    </row>
    <row r="1108" spans="1:23" x14ac:dyDescent="0.25">
      <c r="A1108" s="246">
        <v>45726</v>
      </c>
      <c r="B1108" s="247" t="s">
        <v>532</v>
      </c>
      <c r="C1108" s="98" t="s">
        <v>108</v>
      </c>
      <c r="D1108" s="98"/>
      <c r="E1108" s="247"/>
      <c r="F1108" s="247" t="s">
        <v>45</v>
      </c>
      <c r="G1108" s="247" t="s">
        <v>7</v>
      </c>
      <c r="H1108" s="247" t="s">
        <v>477</v>
      </c>
      <c r="I1108" s="248" t="s">
        <v>288</v>
      </c>
      <c r="J1108" s="246">
        <v>45891</v>
      </c>
      <c r="K1108" s="249">
        <v>25</v>
      </c>
      <c r="L1108" s="249">
        <v>25</v>
      </c>
      <c r="M1108" s="251">
        <v>225</v>
      </c>
      <c r="N1108" s="252">
        <v>0</v>
      </c>
      <c r="O1108" s="252">
        <v>0</v>
      </c>
      <c r="P1108" s="253">
        <v>5625</v>
      </c>
      <c r="Q1108" s="247" t="s">
        <v>109</v>
      </c>
      <c r="R1108" s="249" t="s">
        <v>457</v>
      </c>
      <c r="S1108" s="247" t="s">
        <v>289</v>
      </c>
      <c r="T1108" s="247" t="s">
        <v>1</v>
      </c>
      <c r="U1108" s="247" t="s">
        <v>289</v>
      </c>
      <c r="V1108" s="247">
        <v>5</v>
      </c>
      <c r="W1108" s="247">
        <v>165</v>
      </c>
    </row>
    <row r="1109" spans="1:23" x14ac:dyDescent="0.25">
      <c r="A1109" s="246">
        <v>45726</v>
      </c>
      <c r="B1109" s="247" t="s">
        <v>532</v>
      </c>
      <c r="C1109" s="98" t="s">
        <v>108</v>
      </c>
      <c r="D1109" s="98"/>
      <c r="E1109" s="247"/>
      <c r="F1109" s="247" t="s">
        <v>45</v>
      </c>
      <c r="G1109" s="247" t="s">
        <v>7</v>
      </c>
      <c r="H1109" s="247" t="s">
        <v>477</v>
      </c>
      <c r="I1109" s="248" t="s">
        <v>288</v>
      </c>
      <c r="J1109" s="246">
        <v>45898</v>
      </c>
      <c r="K1109" s="249">
        <v>25</v>
      </c>
      <c r="L1109" s="249">
        <v>25</v>
      </c>
      <c r="M1109" s="251">
        <v>225</v>
      </c>
      <c r="N1109" s="252">
        <v>0</v>
      </c>
      <c r="O1109" s="252">
        <v>0</v>
      </c>
      <c r="P1109" s="253">
        <v>5625</v>
      </c>
      <c r="Q1109" s="247" t="s">
        <v>109</v>
      </c>
      <c r="R1109" s="249" t="s">
        <v>457</v>
      </c>
      <c r="S1109" s="247" t="s">
        <v>289</v>
      </c>
      <c r="T1109" s="247" t="s">
        <v>1</v>
      </c>
      <c r="U1109" s="247" t="s">
        <v>289</v>
      </c>
      <c r="V1109" s="247">
        <v>5</v>
      </c>
      <c r="W1109" s="247">
        <v>172</v>
      </c>
    </row>
    <row r="1110" spans="1:23" x14ac:dyDescent="0.25">
      <c r="A1110" s="246">
        <v>45726</v>
      </c>
      <c r="B1110" s="247" t="s">
        <v>532</v>
      </c>
      <c r="C1110" s="98" t="s">
        <v>108</v>
      </c>
      <c r="D1110" s="98"/>
      <c r="E1110" s="247"/>
      <c r="F1110" s="247" t="s">
        <v>45</v>
      </c>
      <c r="G1110" s="247" t="s">
        <v>8</v>
      </c>
      <c r="H1110" s="247" t="s">
        <v>478</v>
      </c>
      <c r="I1110" s="248" t="s">
        <v>292</v>
      </c>
      <c r="J1110" s="246">
        <v>45884</v>
      </c>
      <c r="K1110" s="249">
        <v>25</v>
      </c>
      <c r="L1110" s="249">
        <v>25</v>
      </c>
      <c r="M1110" s="251">
        <v>225</v>
      </c>
      <c r="N1110" s="252">
        <v>0</v>
      </c>
      <c r="O1110" s="252">
        <v>0</v>
      </c>
      <c r="P1110" s="253">
        <v>5625</v>
      </c>
      <c r="Q1110" s="247" t="s">
        <v>109</v>
      </c>
      <c r="R1110" s="249" t="s">
        <v>457</v>
      </c>
      <c r="S1110" s="247" t="s">
        <v>1</v>
      </c>
      <c r="T1110" s="247" t="s">
        <v>289</v>
      </c>
      <c r="U1110" s="247" t="s">
        <v>289</v>
      </c>
      <c r="V1110" s="247">
        <v>5</v>
      </c>
      <c r="W1110" s="247">
        <v>158</v>
      </c>
    </row>
    <row r="1111" spans="1:23" x14ac:dyDescent="0.25">
      <c r="A1111" s="246">
        <v>45726</v>
      </c>
      <c r="B1111" s="247" t="s">
        <v>532</v>
      </c>
      <c r="C1111" s="98" t="s">
        <v>108</v>
      </c>
      <c r="D1111" s="98"/>
      <c r="E1111" s="247"/>
      <c r="F1111" s="247" t="s">
        <v>45</v>
      </c>
      <c r="G1111" s="247" t="s">
        <v>8</v>
      </c>
      <c r="H1111" s="247" t="s">
        <v>478</v>
      </c>
      <c r="I1111" s="248" t="s">
        <v>292</v>
      </c>
      <c r="J1111" s="246">
        <v>45891</v>
      </c>
      <c r="K1111" s="249">
        <v>25</v>
      </c>
      <c r="L1111" s="249">
        <v>25</v>
      </c>
      <c r="M1111" s="251">
        <v>225</v>
      </c>
      <c r="N1111" s="252">
        <v>0</v>
      </c>
      <c r="O1111" s="252">
        <v>0</v>
      </c>
      <c r="P1111" s="253">
        <v>5625</v>
      </c>
      <c r="Q1111" s="247" t="s">
        <v>109</v>
      </c>
      <c r="R1111" s="249" t="s">
        <v>457</v>
      </c>
      <c r="S1111" s="247" t="s">
        <v>1</v>
      </c>
      <c r="T1111" s="247" t="s">
        <v>289</v>
      </c>
      <c r="U1111" s="247" t="s">
        <v>289</v>
      </c>
      <c r="V1111" s="247">
        <v>5</v>
      </c>
      <c r="W1111" s="247">
        <v>165</v>
      </c>
    </row>
    <row r="1112" spans="1:23" x14ac:dyDescent="0.25">
      <c r="A1112" s="246">
        <v>45726</v>
      </c>
      <c r="B1112" s="247" t="s">
        <v>532</v>
      </c>
      <c r="C1112" s="98" t="s">
        <v>108</v>
      </c>
      <c r="D1112" s="98"/>
      <c r="E1112" s="247"/>
      <c r="F1112" s="247" t="s">
        <v>45</v>
      </c>
      <c r="G1112" s="247" t="s">
        <v>8</v>
      </c>
      <c r="H1112" s="247" t="s">
        <v>478</v>
      </c>
      <c r="I1112" s="248" t="s">
        <v>292</v>
      </c>
      <c r="J1112" s="246">
        <v>45898</v>
      </c>
      <c r="K1112" s="249">
        <v>25</v>
      </c>
      <c r="L1112" s="249">
        <v>25</v>
      </c>
      <c r="M1112" s="251">
        <v>225</v>
      </c>
      <c r="N1112" s="252">
        <v>0</v>
      </c>
      <c r="O1112" s="252">
        <v>0</v>
      </c>
      <c r="P1112" s="253">
        <v>5625</v>
      </c>
      <c r="Q1112" s="247" t="s">
        <v>109</v>
      </c>
      <c r="R1112" s="249" t="s">
        <v>457</v>
      </c>
      <c r="S1112" s="247" t="s">
        <v>1</v>
      </c>
      <c r="T1112" s="247" t="s">
        <v>289</v>
      </c>
      <c r="U1112" s="247" t="s">
        <v>289</v>
      </c>
      <c r="V1112" s="247">
        <v>5</v>
      </c>
      <c r="W1112" s="247">
        <v>172</v>
      </c>
    </row>
    <row r="1113" spans="1:23" x14ac:dyDescent="0.25">
      <c r="A1113" s="246">
        <v>45726</v>
      </c>
      <c r="B1113" s="247" t="s">
        <v>532</v>
      </c>
      <c r="C1113" s="98" t="s">
        <v>108</v>
      </c>
      <c r="D1113" s="98"/>
      <c r="E1113" s="247"/>
      <c r="F1113" s="247" t="s">
        <v>45</v>
      </c>
      <c r="G1113" s="247" t="s">
        <v>8</v>
      </c>
      <c r="H1113" s="247" t="s">
        <v>478</v>
      </c>
      <c r="I1113" s="248" t="s">
        <v>292</v>
      </c>
      <c r="J1113" s="246">
        <v>45905</v>
      </c>
      <c r="K1113" s="249">
        <v>25</v>
      </c>
      <c r="L1113" s="249">
        <v>25</v>
      </c>
      <c r="M1113" s="251">
        <v>225</v>
      </c>
      <c r="N1113" s="252">
        <v>0</v>
      </c>
      <c r="O1113" s="252">
        <v>0</v>
      </c>
      <c r="P1113" s="253">
        <v>5625</v>
      </c>
      <c r="Q1113" s="247" t="s">
        <v>109</v>
      </c>
      <c r="R1113" s="249" t="s">
        <v>457</v>
      </c>
      <c r="S1113" s="247" t="s">
        <v>1</v>
      </c>
      <c r="T1113" s="247" t="s">
        <v>289</v>
      </c>
      <c r="U1113" s="247" t="s">
        <v>289</v>
      </c>
      <c r="V1113" s="247">
        <v>5</v>
      </c>
      <c r="W1113" s="247">
        <v>179</v>
      </c>
    </row>
    <row r="1114" spans="1:23" x14ac:dyDescent="0.25">
      <c r="A1114" s="246">
        <v>45726</v>
      </c>
      <c r="B1114" s="247" t="s">
        <v>279</v>
      </c>
      <c r="C1114" s="98" t="s">
        <v>153</v>
      </c>
      <c r="D1114" s="98"/>
      <c r="E1114" s="247" t="s">
        <v>533</v>
      </c>
      <c r="F1114" s="247" t="s">
        <v>47</v>
      </c>
      <c r="G1114" s="247" t="s">
        <v>7</v>
      </c>
      <c r="H1114" s="247" t="s">
        <v>282</v>
      </c>
      <c r="I1114" s="248" t="s">
        <v>295</v>
      </c>
      <c r="J1114" s="246">
        <v>45772</v>
      </c>
      <c r="K1114" s="249">
        <v>3</v>
      </c>
      <c r="L1114" s="250">
        <v>3</v>
      </c>
      <c r="M1114" s="251">
        <v>200</v>
      </c>
      <c r="N1114" s="252">
        <v>0</v>
      </c>
      <c r="O1114" s="252">
        <v>0</v>
      </c>
      <c r="P1114" s="253">
        <v>600</v>
      </c>
      <c r="Q1114" s="247" t="s">
        <v>109</v>
      </c>
      <c r="R1114" s="249" t="s">
        <v>154</v>
      </c>
      <c r="S1114" s="247" t="s">
        <v>296</v>
      </c>
      <c r="T1114" s="247" t="s">
        <v>1</v>
      </c>
      <c r="U1114" s="247" t="s">
        <v>296</v>
      </c>
      <c r="V1114" s="247">
        <v>5</v>
      </c>
      <c r="W1114" s="247">
        <v>46</v>
      </c>
    </row>
    <row r="1115" spans="1:23" x14ac:dyDescent="0.25">
      <c r="A1115" s="246">
        <v>45726</v>
      </c>
      <c r="B1115" s="247" t="s">
        <v>279</v>
      </c>
      <c r="C1115" s="98" t="s">
        <v>153</v>
      </c>
      <c r="D1115" s="98"/>
      <c r="E1115" s="247" t="s">
        <v>534</v>
      </c>
      <c r="F1115" s="247" t="s">
        <v>47</v>
      </c>
      <c r="G1115" s="247" t="s">
        <v>7</v>
      </c>
      <c r="H1115" s="247" t="s">
        <v>282</v>
      </c>
      <c r="I1115" s="248" t="s">
        <v>23</v>
      </c>
      <c r="J1115" s="246">
        <v>45901</v>
      </c>
      <c r="K1115" s="249">
        <v>1</v>
      </c>
      <c r="L1115" s="250">
        <v>1</v>
      </c>
      <c r="M1115" s="251">
        <v>220</v>
      </c>
      <c r="N1115" s="252">
        <v>0</v>
      </c>
      <c r="O1115" s="252">
        <v>0</v>
      </c>
      <c r="P1115" s="253">
        <v>220</v>
      </c>
      <c r="Q1115" s="247" t="s">
        <v>109</v>
      </c>
      <c r="R1115" s="249" t="s">
        <v>154</v>
      </c>
      <c r="S1115" s="247" t="s">
        <v>2</v>
      </c>
      <c r="T1115" s="247" t="s">
        <v>1</v>
      </c>
      <c r="U1115" s="247" t="s">
        <v>2</v>
      </c>
      <c r="V1115" s="247">
        <v>1</v>
      </c>
      <c r="W1115" s="247">
        <v>175</v>
      </c>
    </row>
    <row r="1116" spans="1:23" x14ac:dyDescent="0.25">
      <c r="A1116" s="246">
        <v>45726</v>
      </c>
      <c r="B1116" s="247" t="s">
        <v>279</v>
      </c>
      <c r="C1116" s="98" t="s">
        <v>153</v>
      </c>
      <c r="D1116" s="98"/>
      <c r="E1116" s="247" t="s">
        <v>535</v>
      </c>
      <c r="F1116" s="247" t="s">
        <v>47</v>
      </c>
      <c r="G1116" s="247" t="s">
        <v>7</v>
      </c>
      <c r="H1116" s="247" t="s">
        <v>282</v>
      </c>
      <c r="I1116" s="248" t="s">
        <v>23</v>
      </c>
      <c r="J1116" s="246">
        <v>45901</v>
      </c>
      <c r="K1116" s="249">
        <v>3</v>
      </c>
      <c r="L1116" s="250">
        <v>3</v>
      </c>
      <c r="M1116" s="251">
        <v>220</v>
      </c>
      <c r="N1116" s="252">
        <v>0</v>
      </c>
      <c r="O1116" s="252">
        <v>0</v>
      </c>
      <c r="P1116" s="253">
        <v>660</v>
      </c>
      <c r="Q1116" s="247" t="s">
        <v>109</v>
      </c>
      <c r="R1116" s="249" t="s">
        <v>154</v>
      </c>
      <c r="S1116" s="247" t="s">
        <v>2</v>
      </c>
      <c r="T1116" s="247" t="s">
        <v>1</v>
      </c>
      <c r="U1116" s="247" t="s">
        <v>2</v>
      </c>
      <c r="V1116" s="247">
        <v>1</v>
      </c>
      <c r="W1116" s="247">
        <v>175</v>
      </c>
    </row>
    <row r="1117" spans="1:23" x14ac:dyDescent="0.25">
      <c r="A1117" s="246">
        <v>45727</v>
      </c>
      <c r="B1117" s="247" t="s">
        <v>152</v>
      </c>
      <c r="C1117" s="98" t="s">
        <v>153</v>
      </c>
      <c r="D1117" s="98"/>
      <c r="E1117" s="247"/>
      <c r="F1117" s="247" t="s">
        <v>47</v>
      </c>
      <c r="G1117" s="247" t="s">
        <v>7</v>
      </c>
      <c r="H1117" s="247" t="s">
        <v>284</v>
      </c>
      <c r="I1117" s="248" t="s">
        <v>297</v>
      </c>
      <c r="J1117" s="246">
        <v>45779</v>
      </c>
      <c r="K1117" s="249">
        <v>2</v>
      </c>
      <c r="L1117" s="250">
        <v>2</v>
      </c>
      <c r="M1117" s="251">
        <v>200</v>
      </c>
      <c r="N1117" s="252">
        <v>0</v>
      </c>
      <c r="O1117" s="252">
        <v>0</v>
      </c>
      <c r="P1117" s="253">
        <v>400</v>
      </c>
      <c r="Q1117" s="247" t="s">
        <v>109</v>
      </c>
      <c r="R1117" s="249" t="s">
        <v>154</v>
      </c>
      <c r="S1117" s="247" t="s">
        <v>1</v>
      </c>
      <c r="T1117" s="247" t="s">
        <v>296</v>
      </c>
      <c r="U1117" s="247" t="s">
        <v>296</v>
      </c>
      <c r="V1117" s="247">
        <v>5</v>
      </c>
      <c r="W1117" s="247">
        <v>52</v>
      </c>
    </row>
    <row r="1118" spans="1:23" x14ac:dyDescent="0.25">
      <c r="A1118" s="246">
        <v>45727</v>
      </c>
      <c r="B1118" s="247" t="s">
        <v>152</v>
      </c>
      <c r="C1118" s="98" t="s">
        <v>153</v>
      </c>
      <c r="D1118" s="98"/>
      <c r="E1118" s="247"/>
      <c r="F1118" s="247" t="s">
        <v>47</v>
      </c>
      <c r="G1118" s="247" t="s">
        <v>7</v>
      </c>
      <c r="H1118" s="247" t="s">
        <v>291</v>
      </c>
      <c r="I1118" s="248" t="s">
        <v>300</v>
      </c>
      <c r="J1118" s="246">
        <v>45780</v>
      </c>
      <c r="K1118" s="249">
        <v>1</v>
      </c>
      <c r="L1118" s="250">
        <v>1</v>
      </c>
      <c r="M1118" s="251">
        <v>250</v>
      </c>
      <c r="N1118" s="252">
        <v>0</v>
      </c>
      <c r="O1118" s="252">
        <v>0</v>
      </c>
      <c r="P1118" s="253">
        <v>250</v>
      </c>
      <c r="Q1118" s="247" t="s">
        <v>109</v>
      </c>
      <c r="R1118" s="249" t="s">
        <v>154</v>
      </c>
      <c r="S1118" s="247" t="s">
        <v>1</v>
      </c>
      <c r="T1118" s="247" t="s">
        <v>299</v>
      </c>
      <c r="U1118" s="247" t="s">
        <v>299</v>
      </c>
      <c r="V1118" s="247">
        <v>6</v>
      </c>
      <c r="W1118" s="247">
        <v>53</v>
      </c>
    </row>
    <row r="1119" spans="1:23" x14ac:dyDescent="0.25">
      <c r="A1119" s="246">
        <v>45727</v>
      </c>
      <c r="B1119" s="247" t="s">
        <v>152</v>
      </c>
      <c r="C1119" s="98" t="s">
        <v>153</v>
      </c>
      <c r="D1119" s="98"/>
      <c r="E1119" s="247"/>
      <c r="F1119" s="247" t="s">
        <v>47</v>
      </c>
      <c r="G1119" s="247" t="s">
        <v>7</v>
      </c>
      <c r="H1119" s="247" t="s">
        <v>282</v>
      </c>
      <c r="I1119" s="248" t="s">
        <v>479</v>
      </c>
      <c r="J1119" s="246">
        <v>45870</v>
      </c>
      <c r="K1119" s="249">
        <v>2</v>
      </c>
      <c r="L1119" s="250">
        <v>2</v>
      </c>
      <c r="M1119" s="251">
        <v>250</v>
      </c>
      <c r="N1119" s="252">
        <v>0</v>
      </c>
      <c r="O1119" s="252">
        <v>0</v>
      </c>
      <c r="P1119" s="253">
        <v>500</v>
      </c>
      <c r="Q1119" s="247" t="s">
        <v>109</v>
      </c>
      <c r="R1119" s="249" t="s">
        <v>154</v>
      </c>
      <c r="S1119" s="247" t="s">
        <v>480</v>
      </c>
      <c r="T1119" s="247" t="s">
        <v>1</v>
      </c>
      <c r="U1119" s="247" t="s">
        <v>480</v>
      </c>
      <c r="V1119" s="247">
        <v>5</v>
      </c>
      <c r="W1119" s="247">
        <v>143</v>
      </c>
    </row>
    <row r="1120" spans="1:23" x14ac:dyDescent="0.25">
      <c r="A1120" s="246">
        <v>45726</v>
      </c>
      <c r="B1120" s="247" t="s">
        <v>196</v>
      </c>
      <c r="C1120" s="98" t="s">
        <v>153</v>
      </c>
      <c r="D1120" s="98" t="s">
        <v>426</v>
      </c>
      <c r="E1120" s="247" t="s">
        <v>536</v>
      </c>
      <c r="F1120" s="247" t="s">
        <v>47</v>
      </c>
      <c r="G1120" s="247" t="s">
        <v>7</v>
      </c>
      <c r="H1120" s="247" t="s">
        <v>116</v>
      </c>
      <c r="I1120" s="248" t="s">
        <v>24</v>
      </c>
      <c r="J1120" s="246">
        <v>45767</v>
      </c>
      <c r="K1120" s="249">
        <v>1</v>
      </c>
      <c r="L1120" s="250">
        <v>1</v>
      </c>
      <c r="M1120" s="251">
        <v>150</v>
      </c>
      <c r="N1120" s="252">
        <v>38.92</v>
      </c>
      <c r="O1120" s="252">
        <v>40</v>
      </c>
      <c r="P1120" s="253">
        <v>228.92000000000002</v>
      </c>
      <c r="Q1120" s="247" t="s">
        <v>109</v>
      </c>
      <c r="R1120" s="249" t="s">
        <v>154</v>
      </c>
      <c r="S1120" s="247" t="s">
        <v>1</v>
      </c>
      <c r="T1120" s="247" t="s">
        <v>2</v>
      </c>
      <c r="U1120" s="247" t="s">
        <v>2</v>
      </c>
      <c r="V1120" s="247">
        <v>7</v>
      </c>
      <c r="W1120" s="247">
        <v>41</v>
      </c>
    </row>
    <row r="1121" spans="1:23" x14ac:dyDescent="0.25">
      <c r="A1121" s="246">
        <v>45726</v>
      </c>
      <c r="B1121" s="247" t="s">
        <v>196</v>
      </c>
      <c r="C1121" s="98" t="s">
        <v>153</v>
      </c>
      <c r="D1121" s="98" t="s">
        <v>426</v>
      </c>
      <c r="E1121" s="247" t="s">
        <v>536</v>
      </c>
      <c r="F1121" s="247" t="s">
        <v>47</v>
      </c>
      <c r="G1121" s="247" t="s">
        <v>7</v>
      </c>
      <c r="H1121" s="247" t="s">
        <v>116</v>
      </c>
      <c r="I1121" s="248" t="s">
        <v>24</v>
      </c>
      <c r="J1121" s="246">
        <v>45767</v>
      </c>
      <c r="K1121" s="249">
        <v>1</v>
      </c>
      <c r="L1121" s="250">
        <v>1</v>
      </c>
      <c r="M1121" s="251">
        <v>150</v>
      </c>
      <c r="N1121" s="252">
        <v>38.92</v>
      </c>
      <c r="O1121" s="252">
        <v>40</v>
      </c>
      <c r="P1121" s="253">
        <v>228.92000000000002</v>
      </c>
      <c r="Q1121" s="247" t="s">
        <v>109</v>
      </c>
      <c r="R1121" s="249" t="s">
        <v>154</v>
      </c>
      <c r="S1121" s="247" t="s">
        <v>1</v>
      </c>
      <c r="T1121" s="247" t="s">
        <v>2</v>
      </c>
      <c r="U1121" s="247" t="s">
        <v>2</v>
      </c>
      <c r="V1121" s="247">
        <v>7</v>
      </c>
      <c r="W1121" s="247">
        <v>41</v>
      </c>
    </row>
    <row r="1122" spans="1:23" x14ac:dyDescent="0.25">
      <c r="A1122" s="246">
        <v>45726</v>
      </c>
      <c r="B1122" s="247" t="s">
        <v>196</v>
      </c>
      <c r="C1122" s="98" t="s">
        <v>153</v>
      </c>
      <c r="D1122" s="98" t="s">
        <v>426</v>
      </c>
      <c r="E1122" s="247" t="s">
        <v>536</v>
      </c>
      <c r="F1122" s="247" t="s">
        <v>47</v>
      </c>
      <c r="G1122" s="247" t="s">
        <v>7</v>
      </c>
      <c r="H1122" s="247" t="s">
        <v>116</v>
      </c>
      <c r="I1122" s="248" t="s">
        <v>24</v>
      </c>
      <c r="J1122" s="246">
        <v>45767</v>
      </c>
      <c r="K1122" s="249">
        <v>1</v>
      </c>
      <c r="L1122" s="250">
        <v>1</v>
      </c>
      <c r="M1122" s="251">
        <v>150</v>
      </c>
      <c r="N1122" s="252">
        <v>38.92</v>
      </c>
      <c r="O1122" s="252">
        <v>40</v>
      </c>
      <c r="P1122" s="253">
        <v>228.92000000000002</v>
      </c>
      <c r="Q1122" s="247" t="s">
        <v>109</v>
      </c>
      <c r="R1122" s="249" t="s">
        <v>154</v>
      </c>
      <c r="S1122" s="247" t="s">
        <v>1</v>
      </c>
      <c r="T1122" s="247" t="s">
        <v>2</v>
      </c>
      <c r="U1122" s="247" t="s">
        <v>2</v>
      </c>
      <c r="V1122" s="247">
        <v>7</v>
      </c>
      <c r="W1122" s="247">
        <v>41</v>
      </c>
    </row>
    <row r="1123" spans="1:23" x14ac:dyDescent="0.25">
      <c r="A1123" s="246">
        <v>45726</v>
      </c>
      <c r="B1123" s="247" t="s">
        <v>196</v>
      </c>
      <c r="C1123" s="98" t="s">
        <v>153</v>
      </c>
      <c r="D1123" s="98" t="s">
        <v>426</v>
      </c>
      <c r="E1123" s="247" t="s">
        <v>536</v>
      </c>
      <c r="F1123" s="247" t="s">
        <v>47</v>
      </c>
      <c r="G1123" s="247" t="s">
        <v>7</v>
      </c>
      <c r="H1123" s="247" t="s">
        <v>116</v>
      </c>
      <c r="I1123" s="248" t="s">
        <v>24</v>
      </c>
      <c r="J1123" s="246">
        <v>45767</v>
      </c>
      <c r="K1123" s="249">
        <v>1</v>
      </c>
      <c r="L1123" s="250">
        <v>1</v>
      </c>
      <c r="M1123" s="251">
        <v>150</v>
      </c>
      <c r="N1123" s="252">
        <v>38.92</v>
      </c>
      <c r="O1123" s="252">
        <v>40</v>
      </c>
      <c r="P1123" s="253">
        <v>228.92000000000002</v>
      </c>
      <c r="Q1123" s="247" t="s">
        <v>109</v>
      </c>
      <c r="R1123" s="249" t="s">
        <v>154</v>
      </c>
      <c r="S1123" s="247" t="s">
        <v>1</v>
      </c>
      <c r="T1123" s="247" t="s">
        <v>2</v>
      </c>
      <c r="U1123" s="247" t="s">
        <v>2</v>
      </c>
      <c r="V1123" s="247">
        <v>7</v>
      </c>
      <c r="W1123" s="247">
        <v>41</v>
      </c>
    </row>
    <row r="1124" spans="1:23" x14ac:dyDescent="0.25">
      <c r="A1124" s="246">
        <v>45727</v>
      </c>
      <c r="B1124" s="247" t="s">
        <v>279</v>
      </c>
      <c r="C1124" s="98" t="s">
        <v>153</v>
      </c>
      <c r="D1124" s="98"/>
      <c r="E1124" s="247" t="s">
        <v>537</v>
      </c>
      <c r="F1124" s="247" t="s">
        <v>45</v>
      </c>
      <c r="G1124" s="247" t="s">
        <v>7</v>
      </c>
      <c r="H1124" s="247" t="s">
        <v>282</v>
      </c>
      <c r="I1124" s="248" t="s">
        <v>479</v>
      </c>
      <c r="J1124" s="246">
        <v>45877</v>
      </c>
      <c r="K1124" s="249">
        <v>2</v>
      </c>
      <c r="L1124" s="250">
        <v>2</v>
      </c>
      <c r="M1124" s="251">
        <v>250</v>
      </c>
      <c r="N1124" s="252">
        <v>0</v>
      </c>
      <c r="O1124" s="252">
        <v>0</v>
      </c>
      <c r="P1124" s="253">
        <v>500</v>
      </c>
      <c r="Q1124" s="247" t="s">
        <v>109</v>
      </c>
      <c r="R1124" s="249" t="s">
        <v>154</v>
      </c>
      <c r="S1124" s="247" t="s">
        <v>480</v>
      </c>
      <c r="T1124" s="247" t="s">
        <v>1</v>
      </c>
      <c r="U1124" s="247" t="s">
        <v>480</v>
      </c>
      <c r="V1124" s="247">
        <v>5</v>
      </c>
      <c r="W1124" s="247">
        <v>150</v>
      </c>
    </row>
    <row r="1125" spans="1:23" x14ac:dyDescent="0.25">
      <c r="A1125" s="246">
        <v>45727</v>
      </c>
      <c r="B1125" s="247" t="s">
        <v>279</v>
      </c>
      <c r="C1125" s="98" t="s">
        <v>153</v>
      </c>
      <c r="D1125" s="98"/>
      <c r="E1125" s="247" t="s">
        <v>537</v>
      </c>
      <c r="F1125" s="247" t="s">
        <v>45</v>
      </c>
      <c r="G1125" s="247" t="s">
        <v>8</v>
      </c>
      <c r="H1125" s="247" t="s">
        <v>284</v>
      </c>
      <c r="I1125" s="248" t="s">
        <v>481</v>
      </c>
      <c r="J1125" s="246">
        <v>45891</v>
      </c>
      <c r="K1125" s="249">
        <v>2</v>
      </c>
      <c r="L1125" s="250">
        <v>2</v>
      </c>
      <c r="M1125" s="251">
        <v>250</v>
      </c>
      <c r="N1125" s="252">
        <v>0</v>
      </c>
      <c r="O1125" s="252">
        <v>0</v>
      </c>
      <c r="P1125" s="253">
        <v>500</v>
      </c>
      <c r="Q1125" s="247" t="s">
        <v>109</v>
      </c>
      <c r="R1125" s="249" t="s">
        <v>154</v>
      </c>
      <c r="S1125" s="247" t="s">
        <v>1</v>
      </c>
      <c r="T1125" s="247" t="s">
        <v>480</v>
      </c>
      <c r="U1125" s="247" t="s">
        <v>480</v>
      </c>
      <c r="V1125" s="247">
        <v>5</v>
      </c>
      <c r="W1125" s="247">
        <v>164</v>
      </c>
    </row>
    <row r="1126" spans="1:23" x14ac:dyDescent="0.25">
      <c r="A1126" s="246">
        <v>45728</v>
      </c>
      <c r="B1126" s="247" t="s">
        <v>538</v>
      </c>
      <c r="C1126" s="98" t="s">
        <v>108</v>
      </c>
      <c r="D1126" s="98"/>
      <c r="E1126" s="247"/>
      <c r="F1126" s="247" t="s">
        <v>45</v>
      </c>
      <c r="G1126" s="247" t="s">
        <v>7</v>
      </c>
      <c r="H1126" s="247" t="s">
        <v>282</v>
      </c>
      <c r="I1126" s="248" t="s">
        <v>23</v>
      </c>
      <c r="J1126" s="246">
        <v>45873</v>
      </c>
      <c r="K1126" s="249">
        <v>0</v>
      </c>
      <c r="L1126" s="250">
        <v>0</v>
      </c>
      <c r="M1126" s="251">
        <v>0</v>
      </c>
      <c r="N1126" s="252">
        <v>0</v>
      </c>
      <c r="O1126" s="252">
        <v>0</v>
      </c>
      <c r="P1126" s="253">
        <v>0</v>
      </c>
      <c r="Q1126" s="247" t="s">
        <v>109</v>
      </c>
      <c r="R1126" s="249" t="s">
        <v>457</v>
      </c>
      <c r="S1126" s="247" t="s">
        <v>2</v>
      </c>
      <c r="T1126" s="247" t="s">
        <v>1</v>
      </c>
      <c r="U1126" s="247" t="s">
        <v>2</v>
      </c>
      <c r="V1126" s="247">
        <v>1</v>
      </c>
      <c r="W1126" s="247">
        <v>145</v>
      </c>
    </row>
    <row r="1127" spans="1:23" x14ac:dyDescent="0.25">
      <c r="A1127" s="246">
        <v>45728</v>
      </c>
      <c r="B1127" s="247" t="s">
        <v>538</v>
      </c>
      <c r="C1127" s="98" t="s">
        <v>108</v>
      </c>
      <c r="D1127" s="98"/>
      <c r="E1127" s="247"/>
      <c r="F1127" s="247" t="s">
        <v>45</v>
      </c>
      <c r="G1127" s="247" t="s">
        <v>7</v>
      </c>
      <c r="H1127" s="247" t="s">
        <v>282</v>
      </c>
      <c r="I1127" s="248" t="s">
        <v>23</v>
      </c>
      <c r="J1127" s="246">
        <v>45880</v>
      </c>
      <c r="K1127" s="249">
        <v>0</v>
      </c>
      <c r="L1127" s="250">
        <v>0</v>
      </c>
      <c r="M1127" s="251">
        <v>0</v>
      </c>
      <c r="N1127" s="252">
        <v>0</v>
      </c>
      <c r="O1127" s="252">
        <v>0</v>
      </c>
      <c r="P1127" s="253">
        <v>0</v>
      </c>
      <c r="Q1127" s="247" t="s">
        <v>109</v>
      </c>
      <c r="R1127" s="249" t="s">
        <v>457</v>
      </c>
      <c r="S1127" s="247" t="s">
        <v>2</v>
      </c>
      <c r="T1127" s="247" t="s">
        <v>1</v>
      </c>
      <c r="U1127" s="247" t="s">
        <v>2</v>
      </c>
      <c r="V1127" s="247">
        <v>1</v>
      </c>
      <c r="W1127" s="247">
        <v>152</v>
      </c>
    </row>
    <row r="1128" spans="1:23" x14ac:dyDescent="0.25">
      <c r="A1128" s="246">
        <v>45728</v>
      </c>
      <c r="B1128" s="247" t="s">
        <v>538</v>
      </c>
      <c r="C1128" s="98" t="s">
        <v>108</v>
      </c>
      <c r="D1128" s="98"/>
      <c r="E1128" s="247"/>
      <c r="F1128" s="247" t="s">
        <v>45</v>
      </c>
      <c r="G1128" s="247" t="s">
        <v>7</v>
      </c>
      <c r="H1128" s="247" t="s">
        <v>282</v>
      </c>
      <c r="I1128" s="248" t="s">
        <v>23</v>
      </c>
      <c r="J1128" s="246">
        <v>45887</v>
      </c>
      <c r="K1128" s="249">
        <v>0</v>
      </c>
      <c r="L1128" s="250">
        <v>0</v>
      </c>
      <c r="M1128" s="251">
        <v>0</v>
      </c>
      <c r="N1128" s="252">
        <v>0</v>
      </c>
      <c r="O1128" s="252">
        <v>0</v>
      </c>
      <c r="P1128" s="253">
        <v>0</v>
      </c>
      <c r="Q1128" s="247" t="s">
        <v>109</v>
      </c>
      <c r="R1128" s="249" t="s">
        <v>457</v>
      </c>
      <c r="S1128" s="247" t="s">
        <v>2</v>
      </c>
      <c r="T1128" s="247" t="s">
        <v>1</v>
      </c>
      <c r="U1128" s="247" t="s">
        <v>2</v>
      </c>
      <c r="V1128" s="247">
        <v>1</v>
      </c>
      <c r="W1128" s="247">
        <v>159</v>
      </c>
    </row>
    <row r="1129" spans="1:23" x14ac:dyDescent="0.25">
      <c r="A1129" s="246">
        <v>45728</v>
      </c>
      <c r="B1129" s="247" t="s">
        <v>538</v>
      </c>
      <c r="C1129" s="98" t="s">
        <v>108</v>
      </c>
      <c r="D1129" s="98"/>
      <c r="E1129" s="247"/>
      <c r="F1129" s="247" t="s">
        <v>45</v>
      </c>
      <c r="G1129" s="247" t="s">
        <v>7</v>
      </c>
      <c r="H1129" s="247" t="s">
        <v>282</v>
      </c>
      <c r="I1129" s="248" t="s">
        <v>23</v>
      </c>
      <c r="J1129" s="246">
        <v>45894</v>
      </c>
      <c r="K1129" s="249">
        <v>0</v>
      </c>
      <c r="L1129" s="250">
        <v>0</v>
      </c>
      <c r="M1129" s="251">
        <v>0</v>
      </c>
      <c r="N1129" s="252">
        <v>0</v>
      </c>
      <c r="O1129" s="252">
        <v>0</v>
      </c>
      <c r="P1129" s="253">
        <v>0</v>
      </c>
      <c r="Q1129" s="247" t="s">
        <v>109</v>
      </c>
      <c r="R1129" s="249" t="s">
        <v>457</v>
      </c>
      <c r="S1129" s="247" t="s">
        <v>2</v>
      </c>
      <c r="T1129" s="247" t="s">
        <v>1</v>
      </c>
      <c r="U1129" s="247" t="s">
        <v>2</v>
      </c>
      <c r="V1129" s="247">
        <v>1</v>
      </c>
      <c r="W1129" s="247">
        <v>166</v>
      </c>
    </row>
    <row r="1130" spans="1:23" x14ac:dyDescent="0.25">
      <c r="A1130" s="246">
        <v>45728</v>
      </c>
      <c r="B1130" s="247" t="s">
        <v>538</v>
      </c>
      <c r="C1130" s="98" t="s">
        <v>108</v>
      </c>
      <c r="D1130" s="98"/>
      <c r="E1130" s="247"/>
      <c r="F1130" s="247" t="s">
        <v>45</v>
      </c>
      <c r="G1130" s="247" t="s">
        <v>8</v>
      </c>
      <c r="H1130" s="247" t="s">
        <v>284</v>
      </c>
      <c r="I1130" s="248" t="s">
        <v>24</v>
      </c>
      <c r="J1130" s="246">
        <v>45880</v>
      </c>
      <c r="K1130" s="249">
        <v>0</v>
      </c>
      <c r="L1130" s="250">
        <v>0</v>
      </c>
      <c r="M1130" s="251">
        <v>0</v>
      </c>
      <c r="N1130" s="252">
        <v>0</v>
      </c>
      <c r="O1130" s="252">
        <v>0</v>
      </c>
      <c r="P1130" s="253">
        <v>0</v>
      </c>
      <c r="Q1130" s="247" t="s">
        <v>109</v>
      </c>
      <c r="R1130" s="249" t="s">
        <v>457</v>
      </c>
      <c r="S1130" s="247" t="s">
        <v>1</v>
      </c>
      <c r="T1130" s="247" t="s">
        <v>2</v>
      </c>
      <c r="U1130" s="247" t="s">
        <v>2</v>
      </c>
      <c r="V1130" s="247">
        <v>1</v>
      </c>
      <c r="W1130" s="247">
        <v>152</v>
      </c>
    </row>
    <row r="1131" spans="1:23" x14ac:dyDescent="0.25">
      <c r="A1131" s="246">
        <v>45728</v>
      </c>
      <c r="B1131" s="247" t="s">
        <v>538</v>
      </c>
      <c r="C1131" s="98" t="s">
        <v>108</v>
      </c>
      <c r="D1131" s="98"/>
      <c r="E1131" s="247"/>
      <c r="F1131" s="247" t="s">
        <v>45</v>
      </c>
      <c r="G1131" s="247" t="s">
        <v>8</v>
      </c>
      <c r="H1131" s="247" t="s">
        <v>284</v>
      </c>
      <c r="I1131" s="248" t="s">
        <v>24</v>
      </c>
      <c r="J1131" s="246">
        <v>45887</v>
      </c>
      <c r="K1131" s="249">
        <v>0</v>
      </c>
      <c r="L1131" s="250">
        <v>0</v>
      </c>
      <c r="M1131" s="251">
        <v>0</v>
      </c>
      <c r="N1131" s="252">
        <v>0</v>
      </c>
      <c r="O1131" s="252">
        <v>0</v>
      </c>
      <c r="P1131" s="253">
        <v>0</v>
      </c>
      <c r="Q1131" s="247" t="s">
        <v>109</v>
      </c>
      <c r="R1131" s="249" t="s">
        <v>457</v>
      </c>
      <c r="S1131" s="247" t="s">
        <v>1</v>
      </c>
      <c r="T1131" s="247" t="s">
        <v>2</v>
      </c>
      <c r="U1131" s="247" t="s">
        <v>2</v>
      </c>
      <c r="V1131" s="247">
        <v>1</v>
      </c>
      <c r="W1131" s="247">
        <v>159</v>
      </c>
    </row>
    <row r="1132" spans="1:23" x14ac:dyDescent="0.25">
      <c r="A1132" s="246">
        <v>45728</v>
      </c>
      <c r="B1132" s="247" t="s">
        <v>538</v>
      </c>
      <c r="C1132" s="98" t="s">
        <v>108</v>
      </c>
      <c r="D1132" s="98"/>
      <c r="E1132" s="247"/>
      <c r="F1132" s="247" t="s">
        <v>45</v>
      </c>
      <c r="G1132" s="247" t="s">
        <v>8</v>
      </c>
      <c r="H1132" s="247" t="s">
        <v>284</v>
      </c>
      <c r="I1132" s="248" t="s">
        <v>24</v>
      </c>
      <c r="J1132" s="246">
        <v>45894</v>
      </c>
      <c r="K1132" s="249">
        <v>0</v>
      </c>
      <c r="L1132" s="250">
        <v>0</v>
      </c>
      <c r="M1132" s="251">
        <v>0</v>
      </c>
      <c r="N1132" s="252">
        <v>0</v>
      </c>
      <c r="O1132" s="252">
        <v>0</v>
      </c>
      <c r="P1132" s="253">
        <v>0</v>
      </c>
      <c r="Q1132" s="247" t="s">
        <v>109</v>
      </c>
      <c r="R1132" s="249" t="s">
        <v>457</v>
      </c>
      <c r="S1132" s="247" t="s">
        <v>1</v>
      </c>
      <c r="T1132" s="247" t="s">
        <v>2</v>
      </c>
      <c r="U1132" s="247" t="s">
        <v>2</v>
      </c>
      <c r="V1132" s="247">
        <v>1</v>
      </c>
      <c r="W1132" s="247">
        <v>166</v>
      </c>
    </row>
    <row r="1133" spans="1:23" x14ac:dyDescent="0.25">
      <c r="A1133" s="246">
        <v>45728</v>
      </c>
      <c r="B1133" s="247" t="s">
        <v>538</v>
      </c>
      <c r="C1133" s="98" t="s">
        <v>108</v>
      </c>
      <c r="D1133" s="98"/>
      <c r="E1133" s="247"/>
      <c r="F1133" s="247" t="s">
        <v>45</v>
      </c>
      <c r="G1133" s="247" t="s">
        <v>8</v>
      </c>
      <c r="H1133" s="247" t="s">
        <v>284</v>
      </c>
      <c r="I1133" s="248" t="s">
        <v>24</v>
      </c>
      <c r="J1133" s="246">
        <v>45901</v>
      </c>
      <c r="K1133" s="249">
        <v>0</v>
      </c>
      <c r="L1133" s="250">
        <v>0</v>
      </c>
      <c r="M1133" s="251">
        <v>0</v>
      </c>
      <c r="N1133" s="252">
        <v>0</v>
      </c>
      <c r="O1133" s="252">
        <v>0</v>
      </c>
      <c r="P1133" s="253">
        <v>0</v>
      </c>
      <c r="Q1133" s="247" t="s">
        <v>109</v>
      </c>
      <c r="R1133" s="249" t="s">
        <v>457</v>
      </c>
      <c r="S1133" s="247" t="s">
        <v>1</v>
      </c>
      <c r="T1133" s="247" t="s">
        <v>2</v>
      </c>
      <c r="U1133" s="247" t="s">
        <v>2</v>
      </c>
      <c r="V1133" s="247">
        <v>1</v>
      </c>
      <c r="W1133" s="247">
        <v>173</v>
      </c>
    </row>
    <row r="1134" spans="1:23" x14ac:dyDescent="0.25">
      <c r="A1134" s="246">
        <v>45728</v>
      </c>
      <c r="B1134" s="247" t="s">
        <v>538</v>
      </c>
      <c r="C1134" s="98" t="s">
        <v>108</v>
      </c>
      <c r="D1134" s="98"/>
      <c r="E1134" s="247"/>
      <c r="F1134" s="247" t="s">
        <v>45</v>
      </c>
      <c r="G1134" s="247" t="s">
        <v>7</v>
      </c>
      <c r="H1134" s="247" t="s">
        <v>290</v>
      </c>
      <c r="I1134" s="248" t="s">
        <v>288</v>
      </c>
      <c r="J1134" s="246">
        <v>45836</v>
      </c>
      <c r="K1134" s="249">
        <v>0</v>
      </c>
      <c r="L1134" s="250">
        <v>0</v>
      </c>
      <c r="M1134" s="251">
        <v>0</v>
      </c>
      <c r="N1134" s="252">
        <v>0</v>
      </c>
      <c r="O1134" s="252">
        <v>0</v>
      </c>
      <c r="P1134" s="253">
        <v>0</v>
      </c>
      <c r="Q1134" s="247" t="s">
        <v>109</v>
      </c>
      <c r="R1134" s="249" t="s">
        <v>457</v>
      </c>
      <c r="S1134" s="247" t="s">
        <v>289</v>
      </c>
      <c r="T1134" s="247" t="s">
        <v>1</v>
      </c>
      <c r="U1134" s="247" t="s">
        <v>289</v>
      </c>
      <c r="V1134" s="247">
        <v>6</v>
      </c>
      <c r="W1134" s="247">
        <v>108</v>
      </c>
    </row>
    <row r="1135" spans="1:23" x14ac:dyDescent="0.25">
      <c r="A1135" s="246">
        <v>45728</v>
      </c>
      <c r="B1135" s="247" t="s">
        <v>538</v>
      </c>
      <c r="C1135" s="98" t="s">
        <v>108</v>
      </c>
      <c r="D1135" s="98"/>
      <c r="E1135" s="247"/>
      <c r="F1135" s="247" t="s">
        <v>45</v>
      </c>
      <c r="G1135" s="247" t="s">
        <v>7</v>
      </c>
      <c r="H1135" s="247" t="s">
        <v>290</v>
      </c>
      <c r="I1135" s="248" t="s">
        <v>288</v>
      </c>
      <c r="J1135" s="246">
        <v>45843</v>
      </c>
      <c r="K1135" s="249">
        <v>0</v>
      </c>
      <c r="L1135" s="250">
        <v>0</v>
      </c>
      <c r="M1135" s="251">
        <v>0</v>
      </c>
      <c r="N1135" s="252">
        <v>0</v>
      </c>
      <c r="O1135" s="252">
        <v>0</v>
      </c>
      <c r="P1135" s="253">
        <v>0</v>
      </c>
      <c r="Q1135" s="247" t="s">
        <v>109</v>
      </c>
      <c r="R1135" s="249" t="s">
        <v>457</v>
      </c>
      <c r="S1135" s="247" t="s">
        <v>289</v>
      </c>
      <c r="T1135" s="247" t="s">
        <v>1</v>
      </c>
      <c r="U1135" s="247" t="s">
        <v>289</v>
      </c>
      <c r="V1135" s="247">
        <v>6</v>
      </c>
      <c r="W1135" s="247">
        <v>115</v>
      </c>
    </row>
    <row r="1136" spans="1:23" x14ac:dyDescent="0.25">
      <c r="A1136" s="246">
        <v>45728</v>
      </c>
      <c r="B1136" s="247" t="s">
        <v>538</v>
      </c>
      <c r="C1136" s="98" t="s">
        <v>108</v>
      </c>
      <c r="D1136" s="98"/>
      <c r="E1136" s="247"/>
      <c r="F1136" s="247" t="s">
        <v>45</v>
      </c>
      <c r="G1136" s="247" t="s">
        <v>7</v>
      </c>
      <c r="H1136" s="247" t="s">
        <v>290</v>
      </c>
      <c r="I1136" s="248" t="s">
        <v>288</v>
      </c>
      <c r="J1136" s="246">
        <v>45850</v>
      </c>
      <c r="K1136" s="249">
        <v>0</v>
      </c>
      <c r="L1136" s="250">
        <v>0</v>
      </c>
      <c r="M1136" s="251">
        <v>0</v>
      </c>
      <c r="N1136" s="252">
        <v>0</v>
      </c>
      <c r="O1136" s="252">
        <v>0</v>
      </c>
      <c r="P1136" s="253">
        <v>0</v>
      </c>
      <c r="Q1136" s="247" t="s">
        <v>109</v>
      </c>
      <c r="R1136" s="249" t="s">
        <v>457</v>
      </c>
      <c r="S1136" s="247" t="s">
        <v>289</v>
      </c>
      <c r="T1136" s="247" t="s">
        <v>1</v>
      </c>
      <c r="U1136" s="247" t="s">
        <v>289</v>
      </c>
      <c r="V1136" s="247">
        <v>6</v>
      </c>
      <c r="W1136" s="247">
        <v>122</v>
      </c>
    </row>
    <row r="1137" spans="1:23" x14ac:dyDescent="0.25">
      <c r="A1137" s="246">
        <v>45728</v>
      </c>
      <c r="B1137" s="247" t="s">
        <v>538</v>
      </c>
      <c r="C1137" s="98" t="s">
        <v>108</v>
      </c>
      <c r="D1137" s="98"/>
      <c r="E1137" s="247"/>
      <c r="F1137" s="247" t="s">
        <v>45</v>
      </c>
      <c r="G1137" s="247" t="s">
        <v>7</v>
      </c>
      <c r="H1137" s="247" t="s">
        <v>290</v>
      </c>
      <c r="I1137" s="248" t="s">
        <v>288</v>
      </c>
      <c r="J1137" s="246">
        <v>45857</v>
      </c>
      <c r="K1137" s="249">
        <v>0</v>
      </c>
      <c r="L1137" s="250">
        <v>0</v>
      </c>
      <c r="M1137" s="251">
        <v>0</v>
      </c>
      <c r="N1137" s="252">
        <v>0</v>
      </c>
      <c r="O1137" s="252">
        <v>0</v>
      </c>
      <c r="P1137" s="253">
        <v>0</v>
      </c>
      <c r="Q1137" s="247" t="s">
        <v>109</v>
      </c>
      <c r="R1137" s="249" t="s">
        <v>457</v>
      </c>
      <c r="S1137" s="247" t="s">
        <v>289</v>
      </c>
      <c r="T1137" s="247" t="s">
        <v>1</v>
      </c>
      <c r="U1137" s="247" t="s">
        <v>289</v>
      </c>
      <c r="V1137" s="247">
        <v>6</v>
      </c>
      <c r="W1137" s="247">
        <v>129</v>
      </c>
    </row>
    <row r="1138" spans="1:23" x14ac:dyDescent="0.25">
      <c r="A1138" s="246">
        <v>45728</v>
      </c>
      <c r="B1138" s="247" t="s">
        <v>538</v>
      </c>
      <c r="C1138" s="98" t="s">
        <v>108</v>
      </c>
      <c r="D1138" s="98"/>
      <c r="E1138" s="247"/>
      <c r="F1138" s="247" t="s">
        <v>45</v>
      </c>
      <c r="G1138" s="247" t="s">
        <v>7</v>
      </c>
      <c r="H1138" s="247" t="s">
        <v>290</v>
      </c>
      <c r="I1138" s="248" t="s">
        <v>288</v>
      </c>
      <c r="J1138" s="246">
        <v>45864</v>
      </c>
      <c r="K1138" s="249">
        <v>0</v>
      </c>
      <c r="L1138" s="250">
        <v>0</v>
      </c>
      <c r="M1138" s="251">
        <v>0</v>
      </c>
      <c r="N1138" s="252">
        <v>0</v>
      </c>
      <c r="O1138" s="252">
        <v>0</v>
      </c>
      <c r="P1138" s="253">
        <v>0</v>
      </c>
      <c r="Q1138" s="247" t="s">
        <v>109</v>
      </c>
      <c r="R1138" s="249" t="s">
        <v>457</v>
      </c>
      <c r="S1138" s="247" t="s">
        <v>289</v>
      </c>
      <c r="T1138" s="247" t="s">
        <v>1</v>
      </c>
      <c r="U1138" s="247" t="s">
        <v>289</v>
      </c>
      <c r="V1138" s="247">
        <v>6</v>
      </c>
      <c r="W1138" s="247">
        <v>136</v>
      </c>
    </row>
    <row r="1139" spans="1:23" x14ac:dyDescent="0.25">
      <c r="A1139" s="246">
        <v>45728</v>
      </c>
      <c r="B1139" s="247" t="s">
        <v>538</v>
      </c>
      <c r="C1139" s="98" t="s">
        <v>108</v>
      </c>
      <c r="D1139" s="98"/>
      <c r="E1139" s="247"/>
      <c r="F1139" s="247" t="s">
        <v>45</v>
      </c>
      <c r="G1139" s="247" t="s">
        <v>7</v>
      </c>
      <c r="H1139" s="247" t="s">
        <v>290</v>
      </c>
      <c r="I1139" s="248" t="s">
        <v>288</v>
      </c>
      <c r="J1139" s="246">
        <v>45871</v>
      </c>
      <c r="K1139" s="249">
        <v>0</v>
      </c>
      <c r="L1139" s="250">
        <v>0</v>
      </c>
      <c r="M1139" s="251">
        <v>0</v>
      </c>
      <c r="N1139" s="252">
        <v>0</v>
      </c>
      <c r="O1139" s="252">
        <v>0</v>
      </c>
      <c r="P1139" s="253">
        <v>0</v>
      </c>
      <c r="Q1139" s="247" t="s">
        <v>109</v>
      </c>
      <c r="R1139" s="249" t="s">
        <v>457</v>
      </c>
      <c r="S1139" s="247" t="s">
        <v>289</v>
      </c>
      <c r="T1139" s="247" t="s">
        <v>1</v>
      </c>
      <c r="U1139" s="247" t="s">
        <v>289</v>
      </c>
      <c r="V1139" s="247">
        <v>6</v>
      </c>
      <c r="W1139" s="247">
        <v>143</v>
      </c>
    </row>
    <row r="1140" spans="1:23" x14ac:dyDescent="0.25">
      <c r="A1140" s="246">
        <v>45728</v>
      </c>
      <c r="B1140" s="247" t="s">
        <v>538</v>
      </c>
      <c r="C1140" s="98" t="s">
        <v>108</v>
      </c>
      <c r="D1140" s="98"/>
      <c r="E1140" s="247"/>
      <c r="F1140" s="247" t="s">
        <v>45</v>
      </c>
      <c r="G1140" s="247" t="s">
        <v>7</v>
      </c>
      <c r="H1140" s="247" t="s">
        <v>290</v>
      </c>
      <c r="I1140" s="248" t="s">
        <v>288</v>
      </c>
      <c r="J1140" s="246">
        <v>45878</v>
      </c>
      <c r="K1140" s="249">
        <v>0</v>
      </c>
      <c r="L1140" s="250">
        <v>0</v>
      </c>
      <c r="M1140" s="251">
        <v>0</v>
      </c>
      <c r="N1140" s="252">
        <v>0</v>
      </c>
      <c r="O1140" s="252">
        <v>0</v>
      </c>
      <c r="P1140" s="253">
        <v>0</v>
      </c>
      <c r="Q1140" s="247" t="s">
        <v>109</v>
      </c>
      <c r="R1140" s="249" t="s">
        <v>457</v>
      </c>
      <c r="S1140" s="247" t="s">
        <v>289</v>
      </c>
      <c r="T1140" s="247" t="s">
        <v>1</v>
      </c>
      <c r="U1140" s="247" t="s">
        <v>289</v>
      </c>
      <c r="V1140" s="247">
        <v>6</v>
      </c>
      <c r="W1140" s="247">
        <v>150</v>
      </c>
    </row>
    <row r="1141" spans="1:23" x14ac:dyDescent="0.25">
      <c r="A1141" s="246">
        <v>45728</v>
      </c>
      <c r="B1141" s="247" t="s">
        <v>538</v>
      </c>
      <c r="C1141" s="98" t="s">
        <v>108</v>
      </c>
      <c r="D1141" s="98"/>
      <c r="E1141" s="247"/>
      <c r="F1141" s="247" t="s">
        <v>45</v>
      </c>
      <c r="G1141" s="247" t="s">
        <v>7</v>
      </c>
      <c r="H1141" s="247" t="s">
        <v>290</v>
      </c>
      <c r="I1141" s="248" t="s">
        <v>288</v>
      </c>
      <c r="J1141" s="246">
        <v>45885</v>
      </c>
      <c r="K1141" s="249">
        <v>0</v>
      </c>
      <c r="L1141" s="250">
        <v>0</v>
      </c>
      <c r="M1141" s="251">
        <v>0</v>
      </c>
      <c r="N1141" s="252">
        <v>0</v>
      </c>
      <c r="O1141" s="252">
        <v>0</v>
      </c>
      <c r="P1141" s="253">
        <v>0</v>
      </c>
      <c r="Q1141" s="247" t="s">
        <v>109</v>
      </c>
      <c r="R1141" s="249" t="s">
        <v>457</v>
      </c>
      <c r="S1141" s="247" t="s">
        <v>289</v>
      </c>
      <c r="T1141" s="247" t="s">
        <v>1</v>
      </c>
      <c r="U1141" s="247" t="s">
        <v>289</v>
      </c>
      <c r="V1141" s="247">
        <v>6</v>
      </c>
      <c r="W1141" s="247">
        <v>157</v>
      </c>
    </row>
    <row r="1142" spans="1:23" x14ac:dyDescent="0.25">
      <c r="A1142" s="246">
        <v>45728</v>
      </c>
      <c r="B1142" s="247" t="s">
        <v>538</v>
      </c>
      <c r="C1142" s="98" t="s">
        <v>108</v>
      </c>
      <c r="D1142" s="98"/>
      <c r="E1142" s="247"/>
      <c r="F1142" s="247" t="s">
        <v>45</v>
      </c>
      <c r="G1142" s="247" t="s">
        <v>7</v>
      </c>
      <c r="H1142" s="247" t="s">
        <v>290</v>
      </c>
      <c r="I1142" s="248" t="s">
        <v>288</v>
      </c>
      <c r="J1142" s="246">
        <v>45892</v>
      </c>
      <c r="K1142" s="249">
        <v>0</v>
      </c>
      <c r="L1142" s="250">
        <v>0</v>
      </c>
      <c r="M1142" s="251">
        <v>0</v>
      </c>
      <c r="N1142" s="252">
        <v>0</v>
      </c>
      <c r="O1142" s="252">
        <v>0</v>
      </c>
      <c r="P1142" s="253">
        <v>0</v>
      </c>
      <c r="Q1142" s="247" t="s">
        <v>109</v>
      </c>
      <c r="R1142" s="249" t="s">
        <v>457</v>
      </c>
      <c r="S1142" s="247" t="s">
        <v>289</v>
      </c>
      <c r="T1142" s="247" t="s">
        <v>1</v>
      </c>
      <c r="U1142" s="247" t="s">
        <v>289</v>
      </c>
      <c r="V1142" s="247">
        <v>6</v>
      </c>
      <c r="W1142" s="247">
        <v>164</v>
      </c>
    </row>
    <row r="1143" spans="1:23" x14ac:dyDescent="0.25">
      <c r="A1143" s="246">
        <v>45728</v>
      </c>
      <c r="B1143" s="247" t="s">
        <v>538</v>
      </c>
      <c r="C1143" s="98" t="s">
        <v>108</v>
      </c>
      <c r="D1143" s="98"/>
      <c r="E1143" s="247"/>
      <c r="F1143" s="247" t="s">
        <v>45</v>
      </c>
      <c r="G1143" s="247" t="s">
        <v>7</v>
      </c>
      <c r="H1143" s="247" t="s">
        <v>290</v>
      </c>
      <c r="I1143" s="248" t="s">
        <v>288</v>
      </c>
      <c r="J1143" s="246">
        <v>45899</v>
      </c>
      <c r="K1143" s="249">
        <v>0</v>
      </c>
      <c r="L1143" s="250">
        <v>0</v>
      </c>
      <c r="M1143" s="251">
        <v>0</v>
      </c>
      <c r="N1143" s="252">
        <v>0</v>
      </c>
      <c r="O1143" s="252">
        <v>0</v>
      </c>
      <c r="P1143" s="253">
        <v>0</v>
      </c>
      <c r="Q1143" s="247" t="s">
        <v>109</v>
      </c>
      <c r="R1143" s="249" t="s">
        <v>457</v>
      </c>
      <c r="S1143" s="247" t="s">
        <v>289</v>
      </c>
      <c r="T1143" s="247" t="s">
        <v>1</v>
      </c>
      <c r="U1143" s="247" t="s">
        <v>289</v>
      </c>
      <c r="V1143" s="247">
        <v>6</v>
      </c>
      <c r="W1143" s="247">
        <v>171</v>
      </c>
    </row>
    <row r="1144" spans="1:23" x14ac:dyDescent="0.25">
      <c r="A1144" s="246">
        <v>45728</v>
      </c>
      <c r="B1144" s="247" t="s">
        <v>538</v>
      </c>
      <c r="C1144" s="98" t="s">
        <v>108</v>
      </c>
      <c r="D1144" s="98"/>
      <c r="E1144" s="247"/>
      <c r="F1144" s="247" t="s">
        <v>45</v>
      </c>
      <c r="G1144" s="247" t="s">
        <v>7</v>
      </c>
      <c r="H1144" s="247" t="s">
        <v>290</v>
      </c>
      <c r="I1144" s="248" t="s">
        <v>288</v>
      </c>
      <c r="J1144" s="246">
        <v>45906</v>
      </c>
      <c r="K1144" s="249">
        <v>0</v>
      </c>
      <c r="L1144" s="250">
        <v>0</v>
      </c>
      <c r="M1144" s="251">
        <v>0</v>
      </c>
      <c r="N1144" s="252">
        <v>0</v>
      </c>
      <c r="O1144" s="252">
        <v>0</v>
      </c>
      <c r="P1144" s="253">
        <v>0</v>
      </c>
      <c r="Q1144" s="247" t="s">
        <v>109</v>
      </c>
      <c r="R1144" s="249" t="s">
        <v>457</v>
      </c>
      <c r="S1144" s="247" t="s">
        <v>289</v>
      </c>
      <c r="T1144" s="247" t="s">
        <v>1</v>
      </c>
      <c r="U1144" s="247" t="s">
        <v>289</v>
      </c>
      <c r="V1144" s="247">
        <v>6</v>
      </c>
      <c r="W1144" s="247">
        <v>178</v>
      </c>
    </row>
    <row r="1145" spans="1:23" x14ac:dyDescent="0.25">
      <c r="A1145" s="246">
        <v>45728</v>
      </c>
      <c r="B1145" s="247" t="s">
        <v>538</v>
      </c>
      <c r="C1145" s="98" t="s">
        <v>108</v>
      </c>
      <c r="D1145" s="98"/>
      <c r="E1145" s="247"/>
      <c r="F1145" s="247" t="s">
        <v>45</v>
      </c>
      <c r="G1145" s="247" t="s">
        <v>7</v>
      </c>
      <c r="H1145" s="247" t="s">
        <v>290</v>
      </c>
      <c r="I1145" s="248" t="s">
        <v>288</v>
      </c>
      <c r="J1145" s="246">
        <v>45913</v>
      </c>
      <c r="K1145" s="249">
        <v>0</v>
      </c>
      <c r="L1145" s="250">
        <v>0</v>
      </c>
      <c r="M1145" s="251">
        <v>0</v>
      </c>
      <c r="N1145" s="252">
        <v>0</v>
      </c>
      <c r="O1145" s="252">
        <v>0</v>
      </c>
      <c r="P1145" s="253">
        <v>0</v>
      </c>
      <c r="Q1145" s="247" t="s">
        <v>109</v>
      </c>
      <c r="R1145" s="249" t="s">
        <v>457</v>
      </c>
      <c r="S1145" s="247" t="s">
        <v>289</v>
      </c>
      <c r="T1145" s="247" t="s">
        <v>1</v>
      </c>
      <c r="U1145" s="247" t="s">
        <v>289</v>
      </c>
      <c r="V1145" s="247">
        <v>6</v>
      </c>
      <c r="W1145" s="247">
        <v>185</v>
      </c>
    </row>
    <row r="1146" spans="1:23" x14ac:dyDescent="0.25">
      <c r="A1146" s="246">
        <v>45728</v>
      </c>
      <c r="B1146" s="247" t="s">
        <v>538</v>
      </c>
      <c r="C1146" s="98" t="s">
        <v>108</v>
      </c>
      <c r="D1146" s="98"/>
      <c r="E1146" s="247"/>
      <c r="F1146" s="247" t="s">
        <v>45</v>
      </c>
      <c r="G1146" s="247" t="s">
        <v>7</v>
      </c>
      <c r="H1146" s="247" t="s">
        <v>290</v>
      </c>
      <c r="I1146" s="248" t="s">
        <v>288</v>
      </c>
      <c r="J1146" s="246">
        <v>45920</v>
      </c>
      <c r="K1146" s="249">
        <v>0</v>
      </c>
      <c r="L1146" s="250">
        <v>0</v>
      </c>
      <c r="M1146" s="251">
        <v>0</v>
      </c>
      <c r="N1146" s="252">
        <v>0</v>
      </c>
      <c r="O1146" s="252">
        <v>0</v>
      </c>
      <c r="P1146" s="253">
        <v>0</v>
      </c>
      <c r="Q1146" s="247" t="s">
        <v>109</v>
      </c>
      <c r="R1146" s="249" t="s">
        <v>457</v>
      </c>
      <c r="S1146" s="247" t="s">
        <v>289</v>
      </c>
      <c r="T1146" s="247" t="s">
        <v>1</v>
      </c>
      <c r="U1146" s="247" t="s">
        <v>289</v>
      </c>
      <c r="V1146" s="247">
        <v>6</v>
      </c>
      <c r="W1146" s="247">
        <v>192</v>
      </c>
    </row>
    <row r="1147" spans="1:23" x14ac:dyDescent="0.25">
      <c r="A1147" s="246">
        <v>45728</v>
      </c>
      <c r="B1147" s="247" t="s">
        <v>538</v>
      </c>
      <c r="C1147" s="98" t="s">
        <v>108</v>
      </c>
      <c r="D1147" s="98"/>
      <c r="E1147" s="247"/>
      <c r="F1147" s="247" t="s">
        <v>45</v>
      </c>
      <c r="G1147" s="247" t="s">
        <v>7</v>
      </c>
      <c r="H1147" s="247" t="s">
        <v>290</v>
      </c>
      <c r="I1147" s="248" t="s">
        <v>288</v>
      </c>
      <c r="J1147" s="246">
        <v>45927</v>
      </c>
      <c r="K1147" s="249">
        <v>0</v>
      </c>
      <c r="L1147" s="250">
        <v>0</v>
      </c>
      <c r="M1147" s="251">
        <v>0</v>
      </c>
      <c r="N1147" s="252">
        <v>0</v>
      </c>
      <c r="O1147" s="252">
        <v>0</v>
      </c>
      <c r="P1147" s="253">
        <v>0</v>
      </c>
      <c r="Q1147" s="247" t="s">
        <v>109</v>
      </c>
      <c r="R1147" s="249" t="s">
        <v>457</v>
      </c>
      <c r="S1147" s="247" t="s">
        <v>289</v>
      </c>
      <c r="T1147" s="247" t="s">
        <v>1</v>
      </c>
      <c r="U1147" s="247" t="s">
        <v>289</v>
      </c>
      <c r="V1147" s="247">
        <v>6</v>
      </c>
      <c r="W1147" s="247">
        <v>199</v>
      </c>
    </row>
    <row r="1148" spans="1:23" x14ac:dyDescent="0.25">
      <c r="A1148" s="246">
        <v>45728</v>
      </c>
      <c r="B1148" s="247" t="s">
        <v>538</v>
      </c>
      <c r="C1148" s="98" t="s">
        <v>108</v>
      </c>
      <c r="D1148" s="98"/>
      <c r="E1148" s="247"/>
      <c r="F1148" s="247" t="s">
        <v>45</v>
      </c>
      <c r="G1148" s="247" t="s">
        <v>7</v>
      </c>
      <c r="H1148" s="247" t="s">
        <v>290</v>
      </c>
      <c r="I1148" s="248" t="s">
        <v>288</v>
      </c>
      <c r="J1148" s="246">
        <v>45934</v>
      </c>
      <c r="K1148" s="249">
        <v>0</v>
      </c>
      <c r="L1148" s="250">
        <v>0</v>
      </c>
      <c r="M1148" s="251">
        <v>0</v>
      </c>
      <c r="N1148" s="252">
        <v>0</v>
      </c>
      <c r="O1148" s="252">
        <v>0</v>
      </c>
      <c r="P1148" s="253">
        <v>0</v>
      </c>
      <c r="Q1148" s="247" t="s">
        <v>109</v>
      </c>
      <c r="R1148" s="249" t="s">
        <v>457</v>
      </c>
      <c r="S1148" s="247" t="s">
        <v>289</v>
      </c>
      <c r="T1148" s="247" t="s">
        <v>1</v>
      </c>
      <c r="U1148" s="247" t="s">
        <v>289</v>
      </c>
      <c r="V1148" s="247">
        <v>6</v>
      </c>
      <c r="W1148" s="247">
        <v>206</v>
      </c>
    </row>
    <row r="1149" spans="1:23" x14ac:dyDescent="0.25">
      <c r="A1149" s="246">
        <v>45728</v>
      </c>
      <c r="B1149" s="247" t="s">
        <v>538</v>
      </c>
      <c r="C1149" s="98" t="s">
        <v>108</v>
      </c>
      <c r="D1149" s="98"/>
      <c r="E1149" s="247"/>
      <c r="F1149" s="247" t="s">
        <v>45</v>
      </c>
      <c r="G1149" s="247" t="s">
        <v>7</v>
      </c>
      <c r="H1149" s="247" t="s">
        <v>290</v>
      </c>
      <c r="I1149" s="248" t="s">
        <v>288</v>
      </c>
      <c r="J1149" s="246">
        <v>45941</v>
      </c>
      <c r="K1149" s="249">
        <v>0</v>
      </c>
      <c r="L1149" s="250">
        <v>0</v>
      </c>
      <c r="M1149" s="251">
        <v>0</v>
      </c>
      <c r="N1149" s="252">
        <v>0</v>
      </c>
      <c r="O1149" s="252">
        <v>0</v>
      </c>
      <c r="P1149" s="253">
        <v>0</v>
      </c>
      <c r="Q1149" s="247" t="s">
        <v>109</v>
      </c>
      <c r="R1149" s="249" t="s">
        <v>457</v>
      </c>
      <c r="S1149" s="247" t="s">
        <v>289</v>
      </c>
      <c r="T1149" s="247" t="s">
        <v>1</v>
      </c>
      <c r="U1149" s="247" t="s">
        <v>289</v>
      </c>
      <c r="V1149" s="247">
        <v>6</v>
      </c>
      <c r="W1149" s="247">
        <v>213</v>
      </c>
    </row>
    <row r="1150" spans="1:23" x14ac:dyDescent="0.25">
      <c r="A1150" s="246">
        <v>45728</v>
      </c>
      <c r="B1150" s="247" t="s">
        <v>538</v>
      </c>
      <c r="C1150" s="98" t="s">
        <v>108</v>
      </c>
      <c r="D1150" s="98"/>
      <c r="E1150" s="247"/>
      <c r="F1150" s="247" t="s">
        <v>45</v>
      </c>
      <c r="G1150" s="247" t="s">
        <v>7</v>
      </c>
      <c r="H1150" s="247" t="s">
        <v>290</v>
      </c>
      <c r="I1150" s="248" t="s">
        <v>288</v>
      </c>
      <c r="J1150" s="246">
        <v>45948</v>
      </c>
      <c r="K1150" s="249">
        <v>0</v>
      </c>
      <c r="L1150" s="250">
        <v>0</v>
      </c>
      <c r="M1150" s="251">
        <v>0</v>
      </c>
      <c r="N1150" s="252">
        <v>0</v>
      </c>
      <c r="O1150" s="252">
        <v>0</v>
      </c>
      <c r="P1150" s="253">
        <v>0</v>
      </c>
      <c r="Q1150" s="247" t="s">
        <v>109</v>
      </c>
      <c r="R1150" s="249" t="s">
        <v>457</v>
      </c>
      <c r="S1150" s="247" t="s">
        <v>289</v>
      </c>
      <c r="T1150" s="247" t="s">
        <v>1</v>
      </c>
      <c r="U1150" s="247" t="s">
        <v>289</v>
      </c>
      <c r="V1150" s="247">
        <v>6</v>
      </c>
      <c r="W1150" s="247">
        <v>220</v>
      </c>
    </row>
    <row r="1151" spans="1:23" x14ac:dyDescent="0.25">
      <c r="A1151" s="246">
        <v>45728</v>
      </c>
      <c r="B1151" s="247" t="s">
        <v>538</v>
      </c>
      <c r="C1151" s="98" t="s">
        <v>108</v>
      </c>
      <c r="D1151" s="98"/>
      <c r="E1151" s="247"/>
      <c r="F1151" s="247" t="s">
        <v>45</v>
      </c>
      <c r="G1151" s="247" t="s">
        <v>7</v>
      </c>
      <c r="H1151" s="247" t="s">
        <v>290</v>
      </c>
      <c r="I1151" s="248" t="s">
        <v>288</v>
      </c>
      <c r="J1151" s="246">
        <v>45955</v>
      </c>
      <c r="K1151" s="249">
        <v>0</v>
      </c>
      <c r="L1151" s="250">
        <v>0</v>
      </c>
      <c r="M1151" s="251">
        <v>0</v>
      </c>
      <c r="N1151" s="252">
        <v>0</v>
      </c>
      <c r="O1151" s="252">
        <v>0</v>
      </c>
      <c r="P1151" s="253">
        <v>0</v>
      </c>
      <c r="Q1151" s="247" t="s">
        <v>109</v>
      </c>
      <c r="R1151" s="249" t="s">
        <v>457</v>
      </c>
      <c r="S1151" s="247" t="s">
        <v>289</v>
      </c>
      <c r="T1151" s="247" t="s">
        <v>1</v>
      </c>
      <c r="U1151" s="247" t="s">
        <v>289</v>
      </c>
      <c r="V1151" s="247">
        <v>6</v>
      </c>
      <c r="W1151" s="247">
        <v>227</v>
      </c>
    </row>
    <row r="1152" spans="1:23" x14ac:dyDescent="0.25">
      <c r="A1152" s="246">
        <v>45728</v>
      </c>
      <c r="B1152" s="247" t="s">
        <v>538</v>
      </c>
      <c r="C1152" s="98" t="s">
        <v>108</v>
      </c>
      <c r="D1152" s="98"/>
      <c r="E1152" s="247"/>
      <c r="F1152" s="247" t="s">
        <v>45</v>
      </c>
      <c r="G1152" s="247" t="s">
        <v>8</v>
      </c>
      <c r="H1152" s="247" t="s">
        <v>293</v>
      </c>
      <c r="I1152" s="248" t="s">
        <v>292</v>
      </c>
      <c r="J1152" s="246">
        <v>45843</v>
      </c>
      <c r="K1152" s="249">
        <v>0</v>
      </c>
      <c r="L1152" s="250">
        <v>0</v>
      </c>
      <c r="M1152" s="251">
        <v>0</v>
      </c>
      <c r="N1152" s="252">
        <v>0</v>
      </c>
      <c r="O1152" s="252">
        <v>0</v>
      </c>
      <c r="P1152" s="253">
        <v>0</v>
      </c>
      <c r="Q1152" s="247" t="s">
        <v>109</v>
      </c>
      <c r="R1152" s="249" t="s">
        <v>457</v>
      </c>
      <c r="S1152" s="247" t="s">
        <v>1</v>
      </c>
      <c r="T1152" s="247" t="s">
        <v>289</v>
      </c>
      <c r="U1152" s="247" t="s">
        <v>289</v>
      </c>
      <c r="V1152" s="247">
        <v>6</v>
      </c>
      <c r="W1152" s="247">
        <v>115</v>
      </c>
    </row>
    <row r="1153" spans="1:23" x14ac:dyDescent="0.25">
      <c r="A1153" s="246">
        <v>45728</v>
      </c>
      <c r="B1153" s="247" t="s">
        <v>538</v>
      </c>
      <c r="C1153" s="98" t="s">
        <v>108</v>
      </c>
      <c r="D1153" s="98"/>
      <c r="E1153" s="247"/>
      <c r="F1153" s="247" t="s">
        <v>45</v>
      </c>
      <c r="G1153" s="247" t="s">
        <v>8</v>
      </c>
      <c r="H1153" s="247" t="s">
        <v>293</v>
      </c>
      <c r="I1153" s="248" t="s">
        <v>292</v>
      </c>
      <c r="J1153" s="246">
        <v>45850</v>
      </c>
      <c r="K1153" s="249">
        <v>0</v>
      </c>
      <c r="L1153" s="250">
        <v>0</v>
      </c>
      <c r="M1153" s="251">
        <v>0</v>
      </c>
      <c r="N1153" s="252">
        <v>0</v>
      </c>
      <c r="O1153" s="252">
        <v>0</v>
      </c>
      <c r="P1153" s="253">
        <v>0</v>
      </c>
      <c r="Q1153" s="247" t="s">
        <v>109</v>
      </c>
      <c r="R1153" s="249" t="s">
        <v>457</v>
      </c>
      <c r="S1153" s="247" t="s">
        <v>1</v>
      </c>
      <c r="T1153" s="247" t="s">
        <v>289</v>
      </c>
      <c r="U1153" s="247" t="s">
        <v>289</v>
      </c>
      <c r="V1153" s="247">
        <v>6</v>
      </c>
      <c r="W1153" s="247">
        <v>122</v>
      </c>
    </row>
    <row r="1154" spans="1:23" x14ac:dyDescent="0.25">
      <c r="A1154" s="246">
        <v>45728</v>
      </c>
      <c r="B1154" s="247" t="s">
        <v>538</v>
      </c>
      <c r="C1154" s="98" t="s">
        <v>108</v>
      </c>
      <c r="D1154" s="98"/>
      <c r="E1154" s="247"/>
      <c r="F1154" s="247" t="s">
        <v>45</v>
      </c>
      <c r="G1154" s="247" t="s">
        <v>8</v>
      </c>
      <c r="H1154" s="247" t="s">
        <v>293</v>
      </c>
      <c r="I1154" s="248" t="s">
        <v>292</v>
      </c>
      <c r="J1154" s="246">
        <v>45857</v>
      </c>
      <c r="K1154" s="249">
        <v>0</v>
      </c>
      <c r="L1154" s="250">
        <v>0</v>
      </c>
      <c r="M1154" s="251">
        <v>0</v>
      </c>
      <c r="N1154" s="252">
        <v>0</v>
      </c>
      <c r="O1154" s="252">
        <v>0</v>
      </c>
      <c r="P1154" s="253">
        <v>0</v>
      </c>
      <c r="Q1154" s="247" t="s">
        <v>109</v>
      </c>
      <c r="R1154" s="249" t="s">
        <v>457</v>
      </c>
      <c r="S1154" s="247" t="s">
        <v>1</v>
      </c>
      <c r="T1154" s="247" t="s">
        <v>289</v>
      </c>
      <c r="U1154" s="247" t="s">
        <v>289</v>
      </c>
      <c r="V1154" s="247">
        <v>6</v>
      </c>
      <c r="W1154" s="247">
        <v>129</v>
      </c>
    </row>
    <row r="1155" spans="1:23" x14ac:dyDescent="0.25">
      <c r="A1155" s="246">
        <v>45728</v>
      </c>
      <c r="B1155" s="247" t="s">
        <v>538</v>
      </c>
      <c r="C1155" s="98" t="s">
        <v>108</v>
      </c>
      <c r="D1155" s="98"/>
      <c r="E1155" s="247"/>
      <c r="F1155" s="247" t="s">
        <v>45</v>
      </c>
      <c r="G1155" s="247" t="s">
        <v>8</v>
      </c>
      <c r="H1155" s="247" t="s">
        <v>293</v>
      </c>
      <c r="I1155" s="248" t="s">
        <v>292</v>
      </c>
      <c r="J1155" s="246">
        <v>45864</v>
      </c>
      <c r="K1155" s="249">
        <v>0</v>
      </c>
      <c r="L1155" s="250">
        <v>0</v>
      </c>
      <c r="M1155" s="251">
        <v>0</v>
      </c>
      <c r="N1155" s="252">
        <v>0</v>
      </c>
      <c r="O1155" s="252">
        <v>0</v>
      </c>
      <c r="P1155" s="253">
        <v>0</v>
      </c>
      <c r="Q1155" s="247" t="s">
        <v>109</v>
      </c>
      <c r="R1155" s="249" t="s">
        <v>457</v>
      </c>
      <c r="S1155" s="247" t="s">
        <v>1</v>
      </c>
      <c r="T1155" s="247" t="s">
        <v>289</v>
      </c>
      <c r="U1155" s="247" t="s">
        <v>289</v>
      </c>
      <c r="V1155" s="247">
        <v>6</v>
      </c>
      <c r="W1155" s="247">
        <v>136</v>
      </c>
    </row>
    <row r="1156" spans="1:23" x14ac:dyDescent="0.25">
      <c r="A1156" s="246">
        <v>45728</v>
      </c>
      <c r="B1156" s="247" t="s">
        <v>538</v>
      </c>
      <c r="C1156" s="98" t="s">
        <v>108</v>
      </c>
      <c r="D1156" s="98"/>
      <c r="E1156" s="247"/>
      <c r="F1156" s="247" t="s">
        <v>45</v>
      </c>
      <c r="G1156" s="247" t="s">
        <v>8</v>
      </c>
      <c r="H1156" s="247" t="s">
        <v>293</v>
      </c>
      <c r="I1156" s="248" t="s">
        <v>292</v>
      </c>
      <c r="J1156" s="246">
        <v>45871</v>
      </c>
      <c r="K1156" s="249">
        <v>0</v>
      </c>
      <c r="L1156" s="250">
        <v>0</v>
      </c>
      <c r="M1156" s="251">
        <v>0</v>
      </c>
      <c r="N1156" s="252">
        <v>0</v>
      </c>
      <c r="O1156" s="252">
        <v>0</v>
      </c>
      <c r="P1156" s="253">
        <v>0</v>
      </c>
      <c r="Q1156" s="247" t="s">
        <v>109</v>
      </c>
      <c r="R1156" s="249" t="s">
        <v>457</v>
      </c>
      <c r="S1156" s="247" t="s">
        <v>1</v>
      </c>
      <c r="T1156" s="247" t="s">
        <v>289</v>
      </c>
      <c r="U1156" s="247" t="s">
        <v>289</v>
      </c>
      <c r="V1156" s="247">
        <v>6</v>
      </c>
      <c r="W1156" s="247">
        <v>143</v>
      </c>
    </row>
    <row r="1157" spans="1:23" x14ac:dyDescent="0.25">
      <c r="A1157" s="246">
        <v>45728</v>
      </c>
      <c r="B1157" s="247" t="s">
        <v>538</v>
      </c>
      <c r="C1157" s="98" t="s">
        <v>108</v>
      </c>
      <c r="D1157" s="98"/>
      <c r="E1157" s="247"/>
      <c r="F1157" s="247" t="s">
        <v>45</v>
      </c>
      <c r="G1157" s="247" t="s">
        <v>8</v>
      </c>
      <c r="H1157" s="247" t="s">
        <v>293</v>
      </c>
      <c r="I1157" s="248" t="s">
        <v>292</v>
      </c>
      <c r="J1157" s="246">
        <v>45878</v>
      </c>
      <c r="K1157" s="249">
        <v>0</v>
      </c>
      <c r="L1157" s="250">
        <v>0</v>
      </c>
      <c r="M1157" s="251">
        <v>0</v>
      </c>
      <c r="N1157" s="252">
        <v>0</v>
      </c>
      <c r="O1157" s="252">
        <v>0</v>
      </c>
      <c r="P1157" s="253">
        <v>0</v>
      </c>
      <c r="Q1157" s="247" t="s">
        <v>109</v>
      </c>
      <c r="R1157" s="249" t="s">
        <v>457</v>
      </c>
      <c r="S1157" s="247" t="s">
        <v>1</v>
      </c>
      <c r="T1157" s="247" t="s">
        <v>289</v>
      </c>
      <c r="U1157" s="247" t="s">
        <v>289</v>
      </c>
      <c r="V1157" s="247">
        <v>6</v>
      </c>
      <c r="W1157" s="247">
        <v>150</v>
      </c>
    </row>
    <row r="1158" spans="1:23" x14ac:dyDescent="0.25">
      <c r="A1158" s="246">
        <v>45728</v>
      </c>
      <c r="B1158" s="247" t="s">
        <v>538</v>
      </c>
      <c r="C1158" s="98" t="s">
        <v>108</v>
      </c>
      <c r="D1158" s="98"/>
      <c r="E1158" s="247"/>
      <c r="F1158" s="247" t="s">
        <v>45</v>
      </c>
      <c r="G1158" s="247" t="s">
        <v>8</v>
      </c>
      <c r="H1158" s="247" t="s">
        <v>293</v>
      </c>
      <c r="I1158" s="248" t="s">
        <v>292</v>
      </c>
      <c r="J1158" s="246">
        <v>45885</v>
      </c>
      <c r="K1158" s="249">
        <v>0</v>
      </c>
      <c r="L1158" s="250">
        <v>0</v>
      </c>
      <c r="M1158" s="251">
        <v>0</v>
      </c>
      <c r="N1158" s="252">
        <v>0</v>
      </c>
      <c r="O1158" s="252">
        <v>0</v>
      </c>
      <c r="P1158" s="253">
        <v>0</v>
      </c>
      <c r="Q1158" s="247" t="s">
        <v>109</v>
      </c>
      <c r="R1158" s="249" t="s">
        <v>457</v>
      </c>
      <c r="S1158" s="247" t="s">
        <v>1</v>
      </c>
      <c r="T1158" s="247" t="s">
        <v>289</v>
      </c>
      <c r="U1158" s="247" t="s">
        <v>289</v>
      </c>
      <c r="V1158" s="247">
        <v>6</v>
      </c>
      <c r="W1158" s="247">
        <v>157</v>
      </c>
    </row>
    <row r="1159" spans="1:23" x14ac:dyDescent="0.25">
      <c r="A1159" s="246">
        <v>45728</v>
      </c>
      <c r="B1159" s="247" t="s">
        <v>538</v>
      </c>
      <c r="C1159" s="98" t="s">
        <v>108</v>
      </c>
      <c r="D1159" s="98"/>
      <c r="E1159" s="247"/>
      <c r="F1159" s="247" t="s">
        <v>45</v>
      </c>
      <c r="G1159" s="247" t="s">
        <v>8</v>
      </c>
      <c r="H1159" s="247" t="s">
        <v>293</v>
      </c>
      <c r="I1159" s="248" t="s">
        <v>292</v>
      </c>
      <c r="J1159" s="246">
        <v>45892</v>
      </c>
      <c r="K1159" s="249">
        <v>0</v>
      </c>
      <c r="L1159" s="250">
        <v>0</v>
      </c>
      <c r="M1159" s="251">
        <v>0</v>
      </c>
      <c r="N1159" s="252">
        <v>0</v>
      </c>
      <c r="O1159" s="252">
        <v>0</v>
      </c>
      <c r="P1159" s="253">
        <v>0</v>
      </c>
      <c r="Q1159" s="247" t="s">
        <v>109</v>
      </c>
      <c r="R1159" s="249" t="s">
        <v>457</v>
      </c>
      <c r="S1159" s="247" t="s">
        <v>1</v>
      </c>
      <c r="T1159" s="247" t="s">
        <v>289</v>
      </c>
      <c r="U1159" s="247" t="s">
        <v>289</v>
      </c>
      <c r="V1159" s="247">
        <v>6</v>
      </c>
      <c r="W1159" s="247">
        <v>164</v>
      </c>
    </row>
    <row r="1160" spans="1:23" x14ac:dyDescent="0.25">
      <c r="A1160" s="246">
        <v>45728</v>
      </c>
      <c r="B1160" s="247" t="s">
        <v>538</v>
      </c>
      <c r="C1160" s="98" t="s">
        <v>108</v>
      </c>
      <c r="D1160" s="98"/>
      <c r="E1160" s="247"/>
      <c r="F1160" s="247" t="s">
        <v>45</v>
      </c>
      <c r="G1160" s="247" t="s">
        <v>8</v>
      </c>
      <c r="H1160" s="247" t="s">
        <v>293</v>
      </c>
      <c r="I1160" s="248" t="s">
        <v>292</v>
      </c>
      <c r="J1160" s="246">
        <v>45899</v>
      </c>
      <c r="K1160" s="249">
        <v>0</v>
      </c>
      <c r="L1160" s="250">
        <v>0</v>
      </c>
      <c r="M1160" s="251">
        <v>0</v>
      </c>
      <c r="N1160" s="252">
        <v>0</v>
      </c>
      <c r="O1160" s="252">
        <v>0</v>
      </c>
      <c r="P1160" s="253">
        <v>0</v>
      </c>
      <c r="Q1160" s="247" t="s">
        <v>109</v>
      </c>
      <c r="R1160" s="249" t="s">
        <v>457</v>
      </c>
      <c r="S1160" s="247" t="s">
        <v>1</v>
      </c>
      <c r="T1160" s="247" t="s">
        <v>289</v>
      </c>
      <c r="U1160" s="247" t="s">
        <v>289</v>
      </c>
      <c r="V1160" s="247">
        <v>6</v>
      </c>
      <c r="W1160" s="247">
        <v>171</v>
      </c>
    </row>
    <row r="1161" spans="1:23" x14ac:dyDescent="0.25">
      <c r="A1161" s="246">
        <v>45728</v>
      </c>
      <c r="B1161" s="247" t="s">
        <v>538</v>
      </c>
      <c r="C1161" s="98" t="s">
        <v>108</v>
      </c>
      <c r="D1161" s="98"/>
      <c r="E1161" s="247"/>
      <c r="F1161" s="247" t="s">
        <v>45</v>
      </c>
      <c r="G1161" s="247" t="s">
        <v>8</v>
      </c>
      <c r="H1161" s="247" t="s">
        <v>293</v>
      </c>
      <c r="I1161" s="248" t="s">
        <v>292</v>
      </c>
      <c r="J1161" s="246">
        <v>45906</v>
      </c>
      <c r="K1161" s="249">
        <v>0</v>
      </c>
      <c r="L1161" s="250">
        <v>0</v>
      </c>
      <c r="M1161" s="251">
        <v>0</v>
      </c>
      <c r="N1161" s="252">
        <v>0</v>
      </c>
      <c r="O1161" s="252">
        <v>0</v>
      </c>
      <c r="P1161" s="253">
        <v>0</v>
      </c>
      <c r="Q1161" s="247" t="s">
        <v>109</v>
      </c>
      <c r="R1161" s="249" t="s">
        <v>457</v>
      </c>
      <c r="S1161" s="247" t="s">
        <v>1</v>
      </c>
      <c r="T1161" s="247" t="s">
        <v>289</v>
      </c>
      <c r="U1161" s="247" t="s">
        <v>289</v>
      </c>
      <c r="V1161" s="247">
        <v>6</v>
      </c>
      <c r="W1161" s="247">
        <v>178</v>
      </c>
    </row>
    <row r="1162" spans="1:23" x14ac:dyDescent="0.25">
      <c r="A1162" s="246">
        <v>45728</v>
      </c>
      <c r="B1162" s="247" t="s">
        <v>538</v>
      </c>
      <c r="C1162" s="98" t="s">
        <v>108</v>
      </c>
      <c r="D1162" s="98"/>
      <c r="E1162" s="247"/>
      <c r="F1162" s="247" t="s">
        <v>45</v>
      </c>
      <c r="G1162" s="247" t="s">
        <v>8</v>
      </c>
      <c r="H1162" s="247" t="s">
        <v>293</v>
      </c>
      <c r="I1162" s="248" t="s">
        <v>292</v>
      </c>
      <c r="J1162" s="246">
        <v>45913</v>
      </c>
      <c r="K1162" s="249">
        <v>0</v>
      </c>
      <c r="L1162" s="250">
        <v>0</v>
      </c>
      <c r="M1162" s="251">
        <v>0</v>
      </c>
      <c r="N1162" s="252">
        <v>0</v>
      </c>
      <c r="O1162" s="252">
        <v>0</v>
      </c>
      <c r="P1162" s="253">
        <v>0</v>
      </c>
      <c r="Q1162" s="247" t="s">
        <v>109</v>
      </c>
      <c r="R1162" s="249" t="s">
        <v>457</v>
      </c>
      <c r="S1162" s="247" t="s">
        <v>1</v>
      </c>
      <c r="T1162" s="247" t="s">
        <v>289</v>
      </c>
      <c r="U1162" s="247" t="s">
        <v>289</v>
      </c>
      <c r="V1162" s="247">
        <v>6</v>
      </c>
      <c r="W1162" s="247">
        <v>185</v>
      </c>
    </row>
    <row r="1163" spans="1:23" x14ac:dyDescent="0.25">
      <c r="A1163" s="246">
        <v>45728</v>
      </c>
      <c r="B1163" s="247" t="s">
        <v>538</v>
      </c>
      <c r="C1163" s="98" t="s">
        <v>108</v>
      </c>
      <c r="D1163" s="98"/>
      <c r="E1163" s="247"/>
      <c r="F1163" s="247" t="s">
        <v>45</v>
      </c>
      <c r="G1163" s="247" t="s">
        <v>8</v>
      </c>
      <c r="H1163" s="247" t="s">
        <v>293</v>
      </c>
      <c r="I1163" s="248" t="s">
        <v>292</v>
      </c>
      <c r="J1163" s="246">
        <v>45920</v>
      </c>
      <c r="K1163" s="249">
        <v>0</v>
      </c>
      <c r="L1163" s="250">
        <v>0</v>
      </c>
      <c r="M1163" s="251">
        <v>0</v>
      </c>
      <c r="N1163" s="252">
        <v>0</v>
      </c>
      <c r="O1163" s="252">
        <v>0</v>
      </c>
      <c r="P1163" s="253">
        <v>0</v>
      </c>
      <c r="Q1163" s="247" t="s">
        <v>109</v>
      </c>
      <c r="R1163" s="249" t="s">
        <v>457</v>
      </c>
      <c r="S1163" s="247" t="s">
        <v>1</v>
      </c>
      <c r="T1163" s="247" t="s">
        <v>289</v>
      </c>
      <c r="U1163" s="247" t="s">
        <v>289</v>
      </c>
      <c r="V1163" s="247">
        <v>6</v>
      </c>
      <c r="W1163" s="247">
        <v>192</v>
      </c>
    </row>
    <row r="1164" spans="1:23" x14ac:dyDescent="0.25">
      <c r="A1164" s="246">
        <v>45728</v>
      </c>
      <c r="B1164" s="247" t="s">
        <v>538</v>
      </c>
      <c r="C1164" s="98" t="s">
        <v>108</v>
      </c>
      <c r="D1164" s="98"/>
      <c r="E1164" s="247"/>
      <c r="F1164" s="247" t="s">
        <v>45</v>
      </c>
      <c r="G1164" s="247" t="s">
        <v>8</v>
      </c>
      <c r="H1164" s="247" t="s">
        <v>293</v>
      </c>
      <c r="I1164" s="248" t="s">
        <v>292</v>
      </c>
      <c r="J1164" s="246">
        <v>45927</v>
      </c>
      <c r="K1164" s="249">
        <v>0</v>
      </c>
      <c r="L1164" s="250">
        <v>0</v>
      </c>
      <c r="M1164" s="251">
        <v>0</v>
      </c>
      <c r="N1164" s="252">
        <v>0</v>
      </c>
      <c r="O1164" s="252">
        <v>0</v>
      </c>
      <c r="P1164" s="253">
        <v>0</v>
      </c>
      <c r="Q1164" s="247" t="s">
        <v>109</v>
      </c>
      <c r="R1164" s="249" t="s">
        <v>457</v>
      </c>
      <c r="S1164" s="247" t="s">
        <v>1</v>
      </c>
      <c r="T1164" s="247" t="s">
        <v>289</v>
      </c>
      <c r="U1164" s="247" t="s">
        <v>289</v>
      </c>
      <c r="V1164" s="247">
        <v>6</v>
      </c>
      <c r="W1164" s="247">
        <v>199</v>
      </c>
    </row>
    <row r="1165" spans="1:23" x14ac:dyDescent="0.25">
      <c r="A1165" s="246">
        <v>45728</v>
      </c>
      <c r="B1165" s="247" t="s">
        <v>538</v>
      </c>
      <c r="C1165" s="98" t="s">
        <v>108</v>
      </c>
      <c r="D1165" s="98"/>
      <c r="E1165" s="247"/>
      <c r="F1165" s="247" t="s">
        <v>45</v>
      </c>
      <c r="G1165" s="247" t="s">
        <v>8</v>
      </c>
      <c r="H1165" s="247" t="s">
        <v>293</v>
      </c>
      <c r="I1165" s="248" t="s">
        <v>292</v>
      </c>
      <c r="J1165" s="246">
        <v>45934</v>
      </c>
      <c r="K1165" s="249">
        <v>0</v>
      </c>
      <c r="L1165" s="250">
        <v>0</v>
      </c>
      <c r="M1165" s="251">
        <v>0</v>
      </c>
      <c r="N1165" s="252">
        <v>0</v>
      </c>
      <c r="O1165" s="252">
        <v>0</v>
      </c>
      <c r="P1165" s="253">
        <v>0</v>
      </c>
      <c r="Q1165" s="247" t="s">
        <v>109</v>
      </c>
      <c r="R1165" s="249" t="s">
        <v>457</v>
      </c>
      <c r="S1165" s="247" t="s">
        <v>1</v>
      </c>
      <c r="T1165" s="247" t="s">
        <v>289</v>
      </c>
      <c r="U1165" s="247" t="s">
        <v>289</v>
      </c>
      <c r="V1165" s="247">
        <v>6</v>
      </c>
      <c r="W1165" s="247">
        <v>206</v>
      </c>
    </row>
    <row r="1166" spans="1:23" x14ac:dyDescent="0.25">
      <c r="A1166" s="246">
        <v>45728</v>
      </c>
      <c r="B1166" s="247" t="s">
        <v>538</v>
      </c>
      <c r="C1166" s="98" t="s">
        <v>108</v>
      </c>
      <c r="D1166" s="98"/>
      <c r="E1166" s="247"/>
      <c r="F1166" s="247" t="s">
        <v>45</v>
      </c>
      <c r="G1166" s="247" t="s">
        <v>8</v>
      </c>
      <c r="H1166" s="247" t="s">
        <v>293</v>
      </c>
      <c r="I1166" s="248" t="s">
        <v>292</v>
      </c>
      <c r="J1166" s="246">
        <v>45941</v>
      </c>
      <c r="K1166" s="249">
        <v>0</v>
      </c>
      <c r="L1166" s="250">
        <v>0</v>
      </c>
      <c r="M1166" s="251">
        <v>0</v>
      </c>
      <c r="N1166" s="252">
        <v>0</v>
      </c>
      <c r="O1166" s="252">
        <v>0</v>
      </c>
      <c r="P1166" s="253">
        <v>0</v>
      </c>
      <c r="Q1166" s="247" t="s">
        <v>109</v>
      </c>
      <c r="R1166" s="249" t="s">
        <v>457</v>
      </c>
      <c r="S1166" s="247" t="s">
        <v>1</v>
      </c>
      <c r="T1166" s="247" t="s">
        <v>289</v>
      </c>
      <c r="U1166" s="247" t="s">
        <v>289</v>
      </c>
      <c r="V1166" s="247">
        <v>6</v>
      </c>
      <c r="W1166" s="247">
        <v>213</v>
      </c>
    </row>
    <row r="1167" spans="1:23" x14ac:dyDescent="0.25">
      <c r="A1167" s="246">
        <v>45728</v>
      </c>
      <c r="B1167" s="247" t="s">
        <v>538</v>
      </c>
      <c r="C1167" s="98" t="s">
        <v>108</v>
      </c>
      <c r="D1167" s="98"/>
      <c r="E1167" s="247"/>
      <c r="F1167" s="247" t="s">
        <v>45</v>
      </c>
      <c r="G1167" s="247" t="s">
        <v>8</v>
      </c>
      <c r="H1167" s="247" t="s">
        <v>293</v>
      </c>
      <c r="I1167" s="248" t="s">
        <v>292</v>
      </c>
      <c r="J1167" s="246">
        <v>45948</v>
      </c>
      <c r="K1167" s="249">
        <v>0</v>
      </c>
      <c r="L1167" s="250">
        <v>0</v>
      </c>
      <c r="M1167" s="251">
        <v>0</v>
      </c>
      <c r="N1167" s="252">
        <v>0</v>
      </c>
      <c r="O1167" s="252">
        <v>0</v>
      </c>
      <c r="P1167" s="253">
        <v>0</v>
      </c>
      <c r="Q1167" s="247" t="s">
        <v>109</v>
      </c>
      <c r="R1167" s="249" t="s">
        <v>457</v>
      </c>
      <c r="S1167" s="247" t="s">
        <v>1</v>
      </c>
      <c r="T1167" s="247" t="s">
        <v>289</v>
      </c>
      <c r="U1167" s="247" t="s">
        <v>289</v>
      </c>
      <c r="V1167" s="247">
        <v>6</v>
      </c>
      <c r="W1167" s="247">
        <v>220</v>
      </c>
    </row>
    <row r="1168" spans="1:23" x14ac:dyDescent="0.25">
      <c r="A1168" s="246">
        <v>45728</v>
      </c>
      <c r="B1168" s="247" t="s">
        <v>538</v>
      </c>
      <c r="C1168" s="98" t="s">
        <v>108</v>
      </c>
      <c r="D1168" s="98"/>
      <c r="E1168" s="247"/>
      <c r="F1168" s="247" t="s">
        <v>45</v>
      </c>
      <c r="G1168" s="247" t="s">
        <v>8</v>
      </c>
      <c r="H1168" s="247" t="s">
        <v>293</v>
      </c>
      <c r="I1168" s="248" t="s">
        <v>292</v>
      </c>
      <c r="J1168" s="246">
        <v>45955</v>
      </c>
      <c r="K1168" s="249">
        <v>0</v>
      </c>
      <c r="L1168" s="250">
        <v>0</v>
      </c>
      <c r="M1168" s="251">
        <v>0</v>
      </c>
      <c r="N1168" s="252">
        <v>0</v>
      </c>
      <c r="O1168" s="252">
        <v>0</v>
      </c>
      <c r="P1168" s="253">
        <v>0</v>
      </c>
      <c r="Q1168" s="247" t="s">
        <v>109</v>
      </c>
      <c r="R1168" s="249" t="s">
        <v>457</v>
      </c>
      <c r="S1168" s="247" t="s">
        <v>1</v>
      </c>
      <c r="T1168" s="247" t="s">
        <v>289</v>
      </c>
      <c r="U1168" s="247" t="s">
        <v>289</v>
      </c>
      <c r="V1168" s="247">
        <v>6</v>
      </c>
      <c r="W1168" s="247">
        <v>227</v>
      </c>
    </row>
    <row r="1169" spans="1:23" x14ac:dyDescent="0.25">
      <c r="A1169" s="246">
        <v>45728</v>
      </c>
      <c r="B1169" s="247" t="s">
        <v>538</v>
      </c>
      <c r="C1169" s="98" t="s">
        <v>108</v>
      </c>
      <c r="D1169" s="98"/>
      <c r="E1169" s="247"/>
      <c r="F1169" s="247" t="s">
        <v>45</v>
      </c>
      <c r="G1169" s="247" t="s">
        <v>8</v>
      </c>
      <c r="H1169" s="247" t="s">
        <v>293</v>
      </c>
      <c r="I1169" s="248" t="s">
        <v>292</v>
      </c>
      <c r="J1169" s="246">
        <v>45962</v>
      </c>
      <c r="K1169" s="249">
        <v>0</v>
      </c>
      <c r="L1169" s="250">
        <v>0</v>
      </c>
      <c r="M1169" s="251">
        <v>0</v>
      </c>
      <c r="N1169" s="252">
        <v>0</v>
      </c>
      <c r="O1169" s="252">
        <v>0</v>
      </c>
      <c r="P1169" s="253">
        <v>0</v>
      </c>
      <c r="Q1169" s="247" t="s">
        <v>109</v>
      </c>
      <c r="R1169" s="249" t="s">
        <v>457</v>
      </c>
      <c r="S1169" s="247" t="s">
        <v>1</v>
      </c>
      <c r="T1169" s="247" t="s">
        <v>289</v>
      </c>
      <c r="U1169" s="247" t="s">
        <v>289</v>
      </c>
      <c r="V1169" s="247">
        <v>6</v>
      </c>
      <c r="W1169" s="247">
        <v>234</v>
      </c>
    </row>
    <row r="1170" spans="1:23" x14ac:dyDescent="0.25">
      <c r="A1170" s="246">
        <v>45728</v>
      </c>
      <c r="B1170" s="247" t="s">
        <v>539</v>
      </c>
      <c r="C1170" s="98" t="s">
        <v>108</v>
      </c>
      <c r="D1170" s="98"/>
      <c r="E1170" s="247"/>
      <c r="F1170" s="247" t="s">
        <v>45</v>
      </c>
      <c r="G1170" s="247" t="s">
        <v>7</v>
      </c>
      <c r="H1170" s="247" t="s">
        <v>282</v>
      </c>
      <c r="I1170" s="248" t="s">
        <v>479</v>
      </c>
      <c r="J1170" s="246">
        <v>45856</v>
      </c>
      <c r="K1170" s="249">
        <v>0</v>
      </c>
      <c r="L1170" s="249">
        <v>0</v>
      </c>
      <c r="M1170" s="251"/>
      <c r="N1170" s="252"/>
      <c r="O1170" s="252"/>
      <c r="P1170" s="253">
        <v>0</v>
      </c>
      <c r="Q1170" s="247" t="s">
        <v>109</v>
      </c>
      <c r="R1170" s="249" t="s">
        <v>457</v>
      </c>
      <c r="S1170" s="247" t="s">
        <v>480</v>
      </c>
      <c r="T1170" s="247" t="s">
        <v>1</v>
      </c>
      <c r="U1170" s="247" t="s">
        <v>480</v>
      </c>
      <c r="V1170" s="247">
        <v>5</v>
      </c>
      <c r="W1170" s="247">
        <v>128</v>
      </c>
    </row>
    <row r="1171" spans="1:23" x14ac:dyDescent="0.25">
      <c r="A1171" s="246">
        <v>45728</v>
      </c>
      <c r="B1171" s="247" t="s">
        <v>539</v>
      </c>
      <c r="C1171" s="98" t="s">
        <v>108</v>
      </c>
      <c r="D1171" s="98"/>
      <c r="E1171" s="247"/>
      <c r="F1171" s="247" t="s">
        <v>45</v>
      </c>
      <c r="G1171" s="247" t="s">
        <v>7</v>
      </c>
      <c r="H1171" s="247" t="s">
        <v>282</v>
      </c>
      <c r="I1171" s="248" t="s">
        <v>479</v>
      </c>
      <c r="J1171" s="246">
        <v>45863</v>
      </c>
      <c r="K1171" s="249">
        <v>0</v>
      </c>
      <c r="L1171" s="249">
        <v>0</v>
      </c>
      <c r="M1171" s="251"/>
      <c r="N1171" s="252"/>
      <c r="O1171" s="252"/>
      <c r="P1171" s="253">
        <v>0</v>
      </c>
      <c r="Q1171" s="247" t="s">
        <v>109</v>
      </c>
      <c r="R1171" s="249" t="s">
        <v>457</v>
      </c>
      <c r="S1171" s="247" t="s">
        <v>480</v>
      </c>
      <c r="T1171" s="247" t="s">
        <v>1</v>
      </c>
      <c r="U1171" s="247" t="s">
        <v>480</v>
      </c>
      <c r="V1171" s="247">
        <v>5</v>
      </c>
      <c r="W1171" s="247">
        <v>135</v>
      </c>
    </row>
    <row r="1172" spans="1:23" x14ac:dyDescent="0.25">
      <c r="A1172" s="246">
        <v>45728</v>
      </c>
      <c r="B1172" s="247" t="s">
        <v>539</v>
      </c>
      <c r="C1172" s="98" t="s">
        <v>108</v>
      </c>
      <c r="D1172" s="98"/>
      <c r="E1172" s="247"/>
      <c r="F1172" s="247" t="s">
        <v>45</v>
      </c>
      <c r="G1172" s="247" t="s">
        <v>7</v>
      </c>
      <c r="H1172" s="247" t="s">
        <v>282</v>
      </c>
      <c r="I1172" s="248" t="s">
        <v>479</v>
      </c>
      <c r="J1172" s="246">
        <v>45870</v>
      </c>
      <c r="K1172" s="249">
        <v>0</v>
      </c>
      <c r="L1172" s="249">
        <v>0</v>
      </c>
      <c r="M1172" s="251"/>
      <c r="N1172" s="252"/>
      <c r="O1172" s="252"/>
      <c r="P1172" s="253">
        <v>0</v>
      </c>
      <c r="Q1172" s="247" t="s">
        <v>109</v>
      </c>
      <c r="R1172" s="249" t="s">
        <v>457</v>
      </c>
      <c r="S1172" s="247" t="s">
        <v>480</v>
      </c>
      <c r="T1172" s="247" t="s">
        <v>1</v>
      </c>
      <c r="U1172" s="247" t="s">
        <v>480</v>
      </c>
      <c r="V1172" s="247">
        <v>5</v>
      </c>
      <c r="W1172" s="247">
        <v>142</v>
      </c>
    </row>
    <row r="1173" spans="1:23" x14ac:dyDescent="0.25">
      <c r="A1173" s="246">
        <v>45728</v>
      </c>
      <c r="B1173" s="247" t="s">
        <v>539</v>
      </c>
      <c r="C1173" s="98" t="s">
        <v>108</v>
      </c>
      <c r="D1173" s="98"/>
      <c r="E1173" s="247"/>
      <c r="F1173" s="247" t="s">
        <v>45</v>
      </c>
      <c r="G1173" s="247" t="s">
        <v>7</v>
      </c>
      <c r="H1173" s="247" t="s">
        <v>282</v>
      </c>
      <c r="I1173" s="248" t="s">
        <v>479</v>
      </c>
      <c r="J1173" s="246">
        <v>45877</v>
      </c>
      <c r="K1173" s="249">
        <v>0</v>
      </c>
      <c r="L1173" s="249">
        <v>0</v>
      </c>
      <c r="M1173" s="251"/>
      <c r="N1173" s="252"/>
      <c r="O1173" s="252"/>
      <c r="P1173" s="253">
        <v>0</v>
      </c>
      <c r="Q1173" s="247" t="s">
        <v>109</v>
      </c>
      <c r="R1173" s="249" t="s">
        <v>457</v>
      </c>
      <c r="S1173" s="247" t="s">
        <v>480</v>
      </c>
      <c r="T1173" s="247" t="s">
        <v>1</v>
      </c>
      <c r="U1173" s="247" t="s">
        <v>480</v>
      </c>
      <c r="V1173" s="247">
        <v>5</v>
      </c>
      <c r="W1173" s="247">
        <v>149</v>
      </c>
    </row>
    <row r="1174" spans="1:23" x14ac:dyDescent="0.25">
      <c r="A1174" s="246">
        <v>45728</v>
      </c>
      <c r="B1174" s="247" t="s">
        <v>539</v>
      </c>
      <c r="C1174" s="98" t="s">
        <v>108</v>
      </c>
      <c r="D1174" s="98"/>
      <c r="E1174" s="247"/>
      <c r="F1174" s="247" t="s">
        <v>45</v>
      </c>
      <c r="G1174" s="247" t="s">
        <v>7</v>
      </c>
      <c r="H1174" s="247" t="s">
        <v>282</v>
      </c>
      <c r="I1174" s="248" t="s">
        <v>479</v>
      </c>
      <c r="J1174" s="246">
        <v>45884</v>
      </c>
      <c r="K1174" s="249">
        <v>0</v>
      </c>
      <c r="L1174" s="249">
        <v>0</v>
      </c>
      <c r="M1174" s="251"/>
      <c r="N1174" s="252"/>
      <c r="O1174" s="252"/>
      <c r="P1174" s="253">
        <v>0</v>
      </c>
      <c r="Q1174" s="247" t="s">
        <v>109</v>
      </c>
      <c r="R1174" s="249" t="s">
        <v>457</v>
      </c>
      <c r="S1174" s="247" t="s">
        <v>480</v>
      </c>
      <c r="T1174" s="247" t="s">
        <v>1</v>
      </c>
      <c r="U1174" s="247" t="s">
        <v>480</v>
      </c>
      <c r="V1174" s="247">
        <v>5</v>
      </c>
      <c r="W1174" s="247">
        <v>156</v>
      </c>
    </row>
    <row r="1175" spans="1:23" x14ac:dyDescent="0.25">
      <c r="A1175" s="246">
        <v>45728</v>
      </c>
      <c r="B1175" s="247" t="s">
        <v>539</v>
      </c>
      <c r="C1175" s="98" t="s">
        <v>108</v>
      </c>
      <c r="D1175" s="98"/>
      <c r="E1175" s="247"/>
      <c r="F1175" s="247" t="s">
        <v>45</v>
      </c>
      <c r="G1175" s="247" t="s">
        <v>7</v>
      </c>
      <c r="H1175" s="247" t="s">
        <v>282</v>
      </c>
      <c r="I1175" s="248" t="s">
        <v>479</v>
      </c>
      <c r="J1175" s="246">
        <v>45891</v>
      </c>
      <c r="K1175" s="249">
        <v>0</v>
      </c>
      <c r="L1175" s="249">
        <v>0</v>
      </c>
      <c r="M1175" s="251"/>
      <c r="N1175" s="252"/>
      <c r="O1175" s="252"/>
      <c r="P1175" s="253">
        <v>0</v>
      </c>
      <c r="Q1175" s="247" t="s">
        <v>109</v>
      </c>
      <c r="R1175" s="249" t="s">
        <v>457</v>
      </c>
      <c r="S1175" s="247" t="s">
        <v>480</v>
      </c>
      <c r="T1175" s="247" t="s">
        <v>1</v>
      </c>
      <c r="U1175" s="247" t="s">
        <v>480</v>
      </c>
      <c r="V1175" s="247">
        <v>5</v>
      </c>
      <c r="W1175" s="247">
        <v>163</v>
      </c>
    </row>
    <row r="1176" spans="1:23" x14ac:dyDescent="0.25">
      <c r="A1176" s="246">
        <v>45728</v>
      </c>
      <c r="B1176" s="247" t="s">
        <v>539</v>
      </c>
      <c r="C1176" s="98" t="s">
        <v>108</v>
      </c>
      <c r="D1176" s="98"/>
      <c r="E1176" s="247"/>
      <c r="F1176" s="247" t="s">
        <v>45</v>
      </c>
      <c r="G1176" s="247" t="s">
        <v>7</v>
      </c>
      <c r="H1176" s="247" t="s">
        <v>282</v>
      </c>
      <c r="I1176" s="248" t="s">
        <v>479</v>
      </c>
      <c r="J1176" s="246">
        <v>45898</v>
      </c>
      <c r="K1176" s="249">
        <v>0</v>
      </c>
      <c r="L1176" s="249">
        <v>0</v>
      </c>
      <c r="M1176" s="251"/>
      <c r="N1176" s="252"/>
      <c r="O1176" s="252"/>
      <c r="P1176" s="253">
        <v>0</v>
      </c>
      <c r="Q1176" s="247" t="s">
        <v>109</v>
      </c>
      <c r="R1176" s="249" t="s">
        <v>457</v>
      </c>
      <c r="S1176" s="247" t="s">
        <v>480</v>
      </c>
      <c r="T1176" s="247" t="s">
        <v>1</v>
      </c>
      <c r="U1176" s="247" t="s">
        <v>480</v>
      </c>
      <c r="V1176" s="247">
        <v>5</v>
      </c>
      <c r="W1176" s="247">
        <v>170</v>
      </c>
    </row>
    <row r="1177" spans="1:23" x14ac:dyDescent="0.25">
      <c r="A1177" s="246">
        <v>45728</v>
      </c>
      <c r="B1177" s="247" t="s">
        <v>539</v>
      </c>
      <c r="C1177" s="98" t="s">
        <v>108</v>
      </c>
      <c r="D1177" s="98"/>
      <c r="E1177" s="247"/>
      <c r="F1177" s="247" t="s">
        <v>45</v>
      </c>
      <c r="G1177" s="247" t="s">
        <v>7</v>
      </c>
      <c r="H1177" s="247" t="s">
        <v>282</v>
      </c>
      <c r="I1177" s="248" t="s">
        <v>479</v>
      </c>
      <c r="J1177" s="246">
        <v>45905</v>
      </c>
      <c r="K1177" s="249">
        <v>0</v>
      </c>
      <c r="L1177" s="249">
        <v>0</v>
      </c>
      <c r="M1177" s="251"/>
      <c r="N1177" s="252"/>
      <c r="O1177" s="252"/>
      <c r="P1177" s="253">
        <v>0</v>
      </c>
      <c r="Q1177" s="247" t="s">
        <v>109</v>
      </c>
      <c r="R1177" s="249" t="s">
        <v>457</v>
      </c>
      <c r="S1177" s="247" t="s">
        <v>480</v>
      </c>
      <c r="T1177" s="247" t="s">
        <v>1</v>
      </c>
      <c r="U1177" s="247" t="s">
        <v>480</v>
      </c>
      <c r="V1177" s="247">
        <v>5</v>
      </c>
      <c r="W1177" s="247">
        <v>177</v>
      </c>
    </row>
    <row r="1178" spans="1:23" x14ac:dyDescent="0.25">
      <c r="A1178" s="246">
        <v>45728</v>
      </c>
      <c r="B1178" s="247" t="s">
        <v>539</v>
      </c>
      <c r="C1178" s="98" t="s">
        <v>108</v>
      </c>
      <c r="D1178" s="98"/>
      <c r="E1178" s="247"/>
      <c r="F1178" s="247" t="s">
        <v>45</v>
      </c>
      <c r="G1178" s="247" t="s">
        <v>8</v>
      </c>
      <c r="H1178" s="247" t="s">
        <v>284</v>
      </c>
      <c r="I1178" s="248" t="s">
        <v>481</v>
      </c>
      <c r="J1178" s="246">
        <v>45863</v>
      </c>
      <c r="K1178" s="249">
        <v>0</v>
      </c>
      <c r="L1178" s="249">
        <v>0</v>
      </c>
      <c r="M1178" s="251"/>
      <c r="N1178" s="252"/>
      <c r="O1178" s="252"/>
      <c r="P1178" s="253">
        <v>0</v>
      </c>
      <c r="Q1178" s="247" t="s">
        <v>109</v>
      </c>
      <c r="R1178" s="249" t="s">
        <v>457</v>
      </c>
      <c r="S1178" s="247" t="s">
        <v>1</v>
      </c>
      <c r="T1178" s="247" t="s">
        <v>480</v>
      </c>
      <c r="U1178" s="247" t="s">
        <v>480</v>
      </c>
      <c r="V1178" s="247">
        <v>5</v>
      </c>
      <c r="W1178" s="247">
        <v>135</v>
      </c>
    </row>
    <row r="1179" spans="1:23" x14ac:dyDescent="0.25">
      <c r="A1179" s="246">
        <v>45728</v>
      </c>
      <c r="B1179" s="247" t="s">
        <v>539</v>
      </c>
      <c r="C1179" s="98" t="s">
        <v>108</v>
      </c>
      <c r="D1179" s="98"/>
      <c r="E1179" s="247"/>
      <c r="F1179" s="247" t="s">
        <v>45</v>
      </c>
      <c r="G1179" s="247" t="s">
        <v>8</v>
      </c>
      <c r="H1179" s="247" t="s">
        <v>284</v>
      </c>
      <c r="I1179" s="248" t="s">
        <v>481</v>
      </c>
      <c r="J1179" s="246">
        <v>45870</v>
      </c>
      <c r="K1179" s="249">
        <v>0</v>
      </c>
      <c r="L1179" s="249">
        <v>0</v>
      </c>
      <c r="M1179" s="251"/>
      <c r="N1179" s="252"/>
      <c r="O1179" s="252"/>
      <c r="P1179" s="253">
        <v>0</v>
      </c>
      <c r="Q1179" s="247" t="s">
        <v>109</v>
      </c>
      <c r="R1179" s="249" t="s">
        <v>457</v>
      </c>
      <c r="S1179" s="247" t="s">
        <v>1</v>
      </c>
      <c r="T1179" s="247" t="s">
        <v>480</v>
      </c>
      <c r="U1179" s="247" t="s">
        <v>480</v>
      </c>
      <c r="V1179" s="247">
        <v>5</v>
      </c>
      <c r="W1179" s="247">
        <v>142</v>
      </c>
    </row>
    <row r="1180" spans="1:23" x14ac:dyDescent="0.25">
      <c r="A1180" s="246">
        <v>45728</v>
      </c>
      <c r="B1180" s="247" t="s">
        <v>539</v>
      </c>
      <c r="C1180" s="98" t="s">
        <v>108</v>
      </c>
      <c r="D1180" s="98"/>
      <c r="E1180" s="247"/>
      <c r="F1180" s="247" t="s">
        <v>45</v>
      </c>
      <c r="G1180" s="247" t="s">
        <v>8</v>
      </c>
      <c r="H1180" s="247" t="s">
        <v>284</v>
      </c>
      <c r="I1180" s="248" t="s">
        <v>481</v>
      </c>
      <c r="J1180" s="246">
        <v>45877</v>
      </c>
      <c r="K1180" s="249">
        <v>0</v>
      </c>
      <c r="L1180" s="249">
        <v>0</v>
      </c>
      <c r="M1180" s="251"/>
      <c r="N1180" s="252"/>
      <c r="O1180" s="252"/>
      <c r="P1180" s="253">
        <v>0</v>
      </c>
      <c r="Q1180" s="247" t="s">
        <v>109</v>
      </c>
      <c r="R1180" s="249" t="s">
        <v>457</v>
      </c>
      <c r="S1180" s="247" t="s">
        <v>1</v>
      </c>
      <c r="T1180" s="247" t="s">
        <v>480</v>
      </c>
      <c r="U1180" s="247" t="s">
        <v>480</v>
      </c>
      <c r="V1180" s="247">
        <v>5</v>
      </c>
      <c r="W1180" s="247">
        <v>149</v>
      </c>
    </row>
    <row r="1181" spans="1:23" x14ac:dyDescent="0.25">
      <c r="A1181" s="246">
        <v>45728</v>
      </c>
      <c r="B1181" s="247" t="s">
        <v>539</v>
      </c>
      <c r="C1181" s="98" t="s">
        <v>108</v>
      </c>
      <c r="D1181" s="98"/>
      <c r="E1181" s="247"/>
      <c r="F1181" s="247" t="s">
        <v>45</v>
      </c>
      <c r="G1181" s="247" t="s">
        <v>8</v>
      </c>
      <c r="H1181" s="247" t="s">
        <v>284</v>
      </c>
      <c r="I1181" s="248" t="s">
        <v>481</v>
      </c>
      <c r="J1181" s="246">
        <v>45884</v>
      </c>
      <c r="K1181" s="249">
        <v>0</v>
      </c>
      <c r="L1181" s="249">
        <v>0</v>
      </c>
      <c r="M1181" s="251"/>
      <c r="N1181" s="252"/>
      <c r="O1181" s="252"/>
      <c r="P1181" s="253">
        <v>0</v>
      </c>
      <c r="Q1181" s="247" t="s">
        <v>109</v>
      </c>
      <c r="R1181" s="249" t="s">
        <v>457</v>
      </c>
      <c r="S1181" s="247" t="s">
        <v>1</v>
      </c>
      <c r="T1181" s="247" t="s">
        <v>480</v>
      </c>
      <c r="U1181" s="247" t="s">
        <v>480</v>
      </c>
      <c r="V1181" s="247">
        <v>5</v>
      </c>
      <c r="W1181" s="247">
        <v>156</v>
      </c>
    </row>
    <row r="1182" spans="1:23" x14ac:dyDescent="0.25">
      <c r="A1182" s="246">
        <v>45728</v>
      </c>
      <c r="B1182" s="247" t="s">
        <v>539</v>
      </c>
      <c r="C1182" s="98" t="s">
        <v>108</v>
      </c>
      <c r="D1182" s="98"/>
      <c r="E1182" s="247"/>
      <c r="F1182" s="247" t="s">
        <v>45</v>
      </c>
      <c r="G1182" s="247" t="s">
        <v>8</v>
      </c>
      <c r="H1182" s="247" t="s">
        <v>284</v>
      </c>
      <c r="I1182" s="248" t="s">
        <v>481</v>
      </c>
      <c r="J1182" s="246">
        <v>45891</v>
      </c>
      <c r="K1182" s="249">
        <v>0</v>
      </c>
      <c r="L1182" s="249">
        <v>0</v>
      </c>
      <c r="M1182" s="251"/>
      <c r="N1182" s="252"/>
      <c r="O1182" s="252"/>
      <c r="P1182" s="253">
        <v>0</v>
      </c>
      <c r="Q1182" s="247" t="s">
        <v>109</v>
      </c>
      <c r="R1182" s="249" t="s">
        <v>457</v>
      </c>
      <c r="S1182" s="247" t="s">
        <v>1</v>
      </c>
      <c r="T1182" s="247" t="s">
        <v>480</v>
      </c>
      <c r="U1182" s="247" t="s">
        <v>480</v>
      </c>
      <c r="V1182" s="247">
        <v>5</v>
      </c>
      <c r="W1182" s="247">
        <v>163</v>
      </c>
    </row>
    <row r="1183" spans="1:23" x14ac:dyDescent="0.25">
      <c r="A1183" s="246">
        <v>45728</v>
      </c>
      <c r="B1183" s="247" t="s">
        <v>539</v>
      </c>
      <c r="C1183" s="98" t="s">
        <v>108</v>
      </c>
      <c r="D1183" s="98"/>
      <c r="E1183" s="247"/>
      <c r="F1183" s="247" t="s">
        <v>45</v>
      </c>
      <c r="G1183" s="247" t="s">
        <v>8</v>
      </c>
      <c r="H1183" s="247" t="s">
        <v>284</v>
      </c>
      <c r="I1183" s="248" t="s">
        <v>481</v>
      </c>
      <c r="J1183" s="246">
        <v>45898</v>
      </c>
      <c r="K1183" s="249">
        <v>0</v>
      </c>
      <c r="L1183" s="249">
        <v>0</v>
      </c>
      <c r="M1183" s="251"/>
      <c r="N1183" s="252"/>
      <c r="O1183" s="252"/>
      <c r="P1183" s="253">
        <v>0</v>
      </c>
      <c r="Q1183" s="247" t="s">
        <v>109</v>
      </c>
      <c r="R1183" s="249" t="s">
        <v>457</v>
      </c>
      <c r="S1183" s="247" t="s">
        <v>1</v>
      </c>
      <c r="T1183" s="247" t="s">
        <v>480</v>
      </c>
      <c r="U1183" s="247" t="s">
        <v>480</v>
      </c>
      <c r="V1183" s="247">
        <v>5</v>
      </c>
      <c r="W1183" s="247">
        <v>170</v>
      </c>
    </row>
    <row r="1184" spans="1:23" x14ac:dyDescent="0.25">
      <c r="A1184" s="246">
        <v>45728</v>
      </c>
      <c r="B1184" s="247" t="s">
        <v>539</v>
      </c>
      <c r="C1184" s="98" t="s">
        <v>108</v>
      </c>
      <c r="D1184" s="98"/>
      <c r="E1184" s="247"/>
      <c r="F1184" s="247" t="s">
        <v>45</v>
      </c>
      <c r="G1184" s="247" t="s">
        <v>8</v>
      </c>
      <c r="H1184" s="247" t="s">
        <v>284</v>
      </c>
      <c r="I1184" s="248" t="s">
        <v>481</v>
      </c>
      <c r="J1184" s="246">
        <v>45905</v>
      </c>
      <c r="K1184" s="249">
        <v>0</v>
      </c>
      <c r="L1184" s="249">
        <v>0</v>
      </c>
      <c r="M1184" s="251"/>
      <c r="N1184" s="252"/>
      <c r="O1184" s="252"/>
      <c r="P1184" s="253">
        <v>0</v>
      </c>
      <c r="Q1184" s="247" t="s">
        <v>109</v>
      </c>
      <c r="R1184" s="249" t="s">
        <v>457</v>
      </c>
      <c r="S1184" s="247" t="s">
        <v>1</v>
      </c>
      <c r="T1184" s="247" t="s">
        <v>480</v>
      </c>
      <c r="U1184" s="247" t="s">
        <v>480</v>
      </c>
      <c r="V1184" s="247">
        <v>5</v>
      </c>
      <c r="W1184" s="247">
        <v>177</v>
      </c>
    </row>
    <row r="1185" spans="1:23" x14ac:dyDescent="0.25">
      <c r="A1185" s="246">
        <v>45728</v>
      </c>
      <c r="B1185" s="247" t="s">
        <v>539</v>
      </c>
      <c r="C1185" s="98" t="s">
        <v>108</v>
      </c>
      <c r="D1185" s="98"/>
      <c r="E1185" s="247"/>
      <c r="F1185" s="247" t="s">
        <v>45</v>
      </c>
      <c r="G1185" s="247" t="s">
        <v>8</v>
      </c>
      <c r="H1185" s="247" t="s">
        <v>284</v>
      </c>
      <c r="I1185" s="248" t="s">
        <v>481</v>
      </c>
      <c r="J1185" s="246">
        <v>45912</v>
      </c>
      <c r="K1185" s="249">
        <v>0</v>
      </c>
      <c r="L1185" s="249">
        <v>0</v>
      </c>
      <c r="M1185" s="251"/>
      <c r="N1185" s="252"/>
      <c r="O1185" s="252"/>
      <c r="P1185" s="253">
        <v>0</v>
      </c>
      <c r="Q1185" s="247" t="s">
        <v>109</v>
      </c>
      <c r="R1185" s="249" t="s">
        <v>457</v>
      </c>
      <c r="S1185" s="247" t="s">
        <v>1</v>
      </c>
      <c r="T1185" s="247" t="s">
        <v>480</v>
      </c>
      <c r="U1185" s="247" t="s">
        <v>480</v>
      </c>
      <c r="V1185" s="247">
        <v>5</v>
      </c>
      <c r="W1185" s="247">
        <v>184</v>
      </c>
    </row>
    <row r="1186" spans="1:23" x14ac:dyDescent="0.25">
      <c r="A1186" s="246">
        <v>45727</v>
      </c>
      <c r="B1186" s="247" t="s">
        <v>247</v>
      </c>
      <c r="C1186" s="98" t="s">
        <v>153</v>
      </c>
      <c r="D1186" s="98"/>
      <c r="E1186" s="247" t="s">
        <v>540</v>
      </c>
      <c r="F1186" s="247" t="s">
        <v>47</v>
      </c>
      <c r="G1186" s="247" t="s">
        <v>7</v>
      </c>
      <c r="H1186" s="247" t="s">
        <v>284</v>
      </c>
      <c r="I1186" s="248" t="s">
        <v>481</v>
      </c>
      <c r="J1186" s="246">
        <v>45898</v>
      </c>
      <c r="K1186" s="249">
        <v>1</v>
      </c>
      <c r="L1186" s="250">
        <v>1</v>
      </c>
      <c r="M1186" s="251">
        <v>240</v>
      </c>
      <c r="N1186" s="252">
        <v>37.14</v>
      </c>
      <c r="O1186" s="252">
        <v>30</v>
      </c>
      <c r="P1186" s="253">
        <v>307.14</v>
      </c>
      <c r="Q1186" s="247" t="s">
        <v>109</v>
      </c>
      <c r="R1186" s="249" t="s">
        <v>154</v>
      </c>
      <c r="S1186" s="247" t="s">
        <v>1</v>
      </c>
      <c r="T1186" s="247" t="s">
        <v>480</v>
      </c>
      <c r="U1186" s="247" t="s">
        <v>480</v>
      </c>
      <c r="V1186" s="247">
        <v>5</v>
      </c>
      <c r="W1186" s="247">
        <v>171</v>
      </c>
    </row>
    <row r="1187" spans="1:23" x14ac:dyDescent="0.25">
      <c r="A1187" s="246">
        <v>45727</v>
      </c>
      <c r="B1187" s="247" t="s">
        <v>247</v>
      </c>
      <c r="C1187" s="98" t="s">
        <v>153</v>
      </c>
      <c r="D1187" s="98"/>
      <c r="E1187" s="247" t="s">
        <v>540</v>
      </c>
      <c r="F1187" s="247" t="s">
        <v>47</v>
      </c>
      <c r="G1187" s="247" t="s">
        <v>7</v>
      </c>
      <c r="H1187" s="247" t="s">
        <v>284</v>
      </c>
      <c r="I1187" s="248" t="s">
        <v>481</v>
      </c>
      <c r="J1187" s="246">
        <v>45898</v>
      </c>
      <c r="K1187" s="249">
        <v>1</v>
      </c>
      <c r="L1187" s="250">
        <v>1</v>
      </c>
      <c r="M1187" s="251">
        <v>240</v>
      </c>
      <c r="N1187" s="252">
        <v>37.14</v>
      </c>
      <c r="O1187" s="252">
        <v>30</v>
      </c>
      <c r="P1187" s="253">
        <v>307.14</v>
      </c>
      <c r="Q1187" s="247" t="s">
        <v>109</v>
      </c>
      <c r="R1187" s="249" t="s">
        <v>154</v>
      </c>
      <c r="S1187" s="247" t="s">
        <v>1</v>
      </c>
      <c r="T1187" s="247" t="s">
        <v>480</v>
      </c>
      <c r="U1187" s="247" t="s">
        <v>480</v>
      </c>
      <c r="V1187" s="247">
        <v>5</v>
      </c>
      <c r="W1187" s="247">
        <v>171</v>
      </c>
    </row>
    <row r="1188" spans="1:23" x14ac:dyDescent="0.25">
      <c r="A1188" s="246">
        <v>45727</v>
      </c>
      <c r="B1188" s="247" t="s">
        <v>247</v>
      </c>
      <c r="C1188" s="98" t="s">
        <v>153</v>
      </c>
      <c r="D1188" s="98"/>
      <c r="E1188" s="247" t="s">
        <v>541</v>
      </c>
      <c r="F1188" s="247" t="s">
        <v>47</v>
      </c>
      <c r="G1188" s="247" t="s">
        <v>7</v>
      </c>
      <c r="H1188" s="247" t="s">
        <v>284</v>
      </c>
      <c r="I1188" s="248" t="s">
        <v>481</v>
      </c>
      <c r="J1188" s="246">
        <v>45891</v>
      </c>
      <c r="K1188" s="249">
        <v>1</v>
      </c>
      <c r="L1188" s="250">
        <v>1</v>
      </c>
      <c r="M1188" s="251">
        <v>275</v>
      </c>
      <c r="N1188" s="252">
        <v>37.14</v>
      </c>
      <c r="O1188" s="252">
        <v>30</v>
      </c>
      <c r="P1188" s="253">
        <v>342.14</v>
      </c>
      <c r="Q1188" s="247" t="s">
        <v>109</v>
      </c>
      <c r="R1188" s="249" t="s">
        <v>154</v>
      </c>
      <c r="S1188" s="247" t="s">
        <v>1</v>
      </c>
      <c r="T1188" s="247" t="s">
        <v>480</v>
      </c>
      <c r="U1188" s="247" t="s">
        <v>480</v>
      </c>
      <c r="V1188" s="247">
        <v>5</v>
      </c>
      <c r="W1188" s="247">
        <v>164</v>
      </c>
    </row>
    <row r="1189" spans="1:23" x14ac:dyDescent="0.25">
      <c r="A1189" s="246">
        <v>45727</v>
      </c>
      <c r="B1189" s="247" t="s">
        <v>247</v>
      </c>
      <c r="C1189" s="98" t="s">
        <v>153</v>
      </c>
      <c r="D1189" s="98"/>
      <c r="E1189" s="247" t="s">
        <v>541</v>
      </c>
      <c r="F1189" s="247" t="s">
        <v>47</v>
      </c>
      <c r="G1189" s="247" t="s">
        <v>7</v>
      </c>
      <c r="H1189" s="247" t="s">
        <v>284</v>
      </c>
      <c r="I1189" s="248" t="s">
        <v>481</v>
      </c>
      <c r="J1189" s="246">
        <v>45891</v>
      </c>
      <c r="K1189" s="249">
        <v>1</v>
      </c>
      <c r="L1189" s="250">
        <v>1</v>
      </c>
      <c r="M1189" s="251">
        <v>275</v>
      </c>
      <c r="N1189" s="252">
        <v>37.14</v>
      </c>
      <c r="O1189" s="252">
        <v>30</v>
      </c>
      <c r="P1189" s="253">
        <v>342.14</v>
      </c>
      <c r="Q1189" s="247" t="s">
        <v>109</v>
      </c>
      <c r="R1189" s="249" t="s">
        <v>154</v>
      </c>
      <c r="S1189" s="247" t="s">
        <v>1</v>
      </c>
      <c r="T1189" s="247" t="s">
        <v>480</v>
      </c>
      <c r="U1189" s="247" t="s">
        <v>480</v>
      </c>
      <c r="V1189" s="247">
        <v>5</v>
      </c>
      <c r="W1189" s="247">
        <v>164</v>
      </c>
    </row>
    <row r="1190" spans="1:23" x14ac:dyDescent="0.25">
      <c r="A1190" s="246">
        <v>45727</v>
      </c>
      <c r="B1190" s="247" t="s">
        <v>247</v>
      </c>
      <c r="C1190" s="98" t="s">
        <v>153</v>
      </c>
      <c r="D1190" s="98"/>
      <c r="E1190" s="247" t="s">
        <v>541</v>
      </c>
      <c r="F1190" s="247" t="s">
        <v>47</v>
      </c>
      <c r="G1190" s="247" t="s">
        <v>7</v>
      </c>
      <c r="H1190" s="247" t="s">
        <v>284</v>
      </c>
      <c r="I1190" s="248" t="s">
        <v>481</v>
      </c>
      <c r="J1190" s="246">
        <v>45891</v>
      </c>
      <c r="K1190" s="249">
        <v>1</v>
      </c>
      <c r="L1190" s="250">
        <v>1</v>
      </c>
      <c r="M1190" s="251">
        <v>275</v>
      </c>
      <c r="N1190" s="252">
        <v>37.14</v>
      </c>
      <c r="O1190" s="252">
        <v>30</v>
      </c>
      <c r="P1190" s="253">
        <v>342.14</v>
      </c>
      <c r="Q1190" s="247" t="s">
        <v>109</v>
      </c>
      <c r="R1190" s="249" t="s">
        <v>154</v>
      </c>
      <c r="S1190" s="247" t="s">
        <v>1</v>
      </c>
      <c r="T1190" s="247" t="s">
        <v>480</v>
      </c>
      <c r="U1190" s="247" t="s">
        <v>480</v>
      </c>
      <c r="V1190" s="247">
        <v>5</v>
      </c>
      <c r="W1190" s="247">
        <v>164</v>
      </c>
    </row>
    <row r="1191" spans="1:23" x14ac:dyDescent="0.25">
      <c r="A1191" s="246">
        <v>45727</v>
      </c>
      <c r="B1191" s="247" t="s">
        <v>247</v>
      </c>
      <c r="C1191" s="98" t="s">
        <v>153</v>
      </c>
      <c r="D1191" s="98"/>
      <c r="E1191" s="247" t="s">
        <v>542</v>
      </c>
      <c r="F1191" s="247" t="s">
        <v>47</v>
      </c>
      <c r="G1191" s="247" t="s">
        <v>7</v>
      </c>
      <c r="H1191" s="247" t="s">
        <v>284</v>
      </c>
      <c r="I1191" s="248" t="s">
        <v>481</v>
      </c>
      <c r="J1191" s="246">
        <v>45891</v>
      </c>
      <c r="K1191" s="249">
        <v>1</v>
      </c>
      <c r="L1191" s="250">
        <v>1</v>
      </c>
      <c r="M1191" s="251">
        <v>228</v>
      </c>
      <c r="N1191" s="252">
        <v>37.14</v>
      </c>
      <c r="O1191" s="252">
        <v>30</v>
      </c>
      <c r="P1191" s="253">
        <v>295.14</v>
      </c>
      <c r="Q1191" s="247" t="s">
        <v>109</v>
      </c>
      <c r="R1191" s="249" t="s">
        <v>154</v>
      </c>
      <c r="S1191" s="247" t="s">
        <v>1</v>
      </c>
      <c r="T1191" s="247" t="s">
        <v>480</v>
      </c>
      <c r="U1191" s="247" t="s">
        <v>480</v>
      </c>
      <c r="V1191" s="247">
        <v>5</v>
      </c>
      <c r="W1191" s="247">
        <v>164</v>
      </c>
    </row>
    <row r="1192" spans="1:23" x14ac:dyDescent="0.25">
      <c r="A1192" s="246">
        <v>45727</v>
      </c>
      <c r="B1192" s="247" t="s">
        <v>247</v>
      </c>
      <c r="C1192" s="98" t="s">
        <v>153</v>
      </c>
      <c r="D1192" s="98"/>
      <c r="E1192" s="247" t="s">
        <v>542</v>
      </c>
      <c r="F1192" s="247" t="s">
        <v>47</v>
      </c>
      <c r="G1192" s="247" t="s">
        <v>7</v>
      </c>
      <c r="H1192" s="247" t="s">
        <v>284</v>
      </c>
      <c r="I1192" s="248" t="s">
        <v>481</v>
      </c>
      <c r="J1192" s="246">
        <v>45891</v>
      </c>
      <c r="K1192" s="249">
        <v>1</v>
      </c>
      <c r="L1192" s="250">
        <v>1</v>
      </c>
      <c r="M1192" s="251">
        <v>228</v>
      </c>
      <c r="N1192" s="252">
        <v>37.14</v>
      </c>
      <c r="O1192" s="252">
        <v>30</v>
      </c>
      <c r="P1192" s="253">
        <v>295.14</v>
      </c>
      <c r="Q1192" s="247" t="s">
        <v>109</v>
      </c>
      <c r="R1192" s="249" t="s">
        <v>154</v>
      </c>
      <c r="S1192" s="247" t="s">
        <v>1</v>
      </c>
      <c r="T1192" s="247" t="s">
        <v>480</v>
      </c>
      <c r="U1192" s="247" t="s">
        <v>480</v>
      </c>
      <c r="V1192" s="247">
        <v>5</v>
      </c>
      <c r="W1192" s="247">
        <v>164</v>
      </c>
    </row>
    <row r="1193" spans="1:23" x14ac:dyDescent="0.25">
      <c r="A1193" s="246">
        <v>45727</v>
      </c>
      <c r="B1193" s="247" t="s">
        <v>247</v>
      </c>
      <c r="C1193" s="98" t="s">
        <v>153</v>
      </c>
      <c r="D1193" s="98"/>
      <c r="E1193" s="247" t="s">
        <v>542</v>
      </c>
      <c r="F1193" s="247" t="s">
        <v>47</v>
      </c>
      <c r="G1193" s="247" t="s">
        <v>7</v>
      </c>
      <c r="H1193" s="247" t="s">
        <v>284</v>
      </c>
      <c r="I1193" s="248" t="s">
        <v>481</v>
      </c>
      <c r="J1193" s="246">
        <v>45891</v>
      </c>
      <c r="K1193" s="249">
        <v>1</v>
      </c>
      <c r="L1193" s="250">
        <v>1</v>
      </c>
      <c r="M1193" s="251">
        <v>228</v>
      </c>
      <c r="N1193" s="252">
        <v>37.14</v>
      </c>
      <c r="O1193" s="252">
        <v>30</v>
      </c>
      <c r="P1193" s="253">
        <v>295.14</v>
      </c>
      <c r="Q1193" s="247" t="s">
        <v>109</v>
      </c>
      <c r="R1193" s="249" t="s">
        <v>154</v>
      </c>
      <c r="S1193" s="247" t="s">
        <v>1</v>
      </c>
      <c r="T1193" s="247" t="s">
        <v>480</v>
      </c>
      <c r="U1193" s="247" t="s">
        <v>480</v>
      </c>
      <c r="V1193" s="247">
        <v>5</v>
      </c>
      <c r="W1193" s="247">
        <v>164</v>
      </c>
    </row>
    <row r="1194" spans="1:23" x14ac:dyDescent="0.25">
      <c r="A1194" s="246">
        <v>45727</v>
      </c>
      <c r="B1194" s="247" t="s">
        <v>247</v>
      </c>
      <c r="C1194" s="98" t="s">
        <v>153</v>
      </c>
      <c r="D1194" s="98"/>
      <c r="E1194" s="247" t="s">
        <v>543</v>
      </c>
      <c r="F1194" s="247" t="s">
        <v>47</v>
      </c>
      <c r="G1194" s="247" t="s">
        <v>7</v>
      </c>
      <c r="H1194" s="247" t="s">
        <v>282</v>
      </c>
      <c r="I1194" s="248" t="s">
        <v>479</v>
      </c>
      <c r="J1194" s="246">
        <v>45877</v>
      </c>
      <c r="K1194" s="249">
        <v>1</v>
      </c>
      <c r="L1194" s="250">
        <v>1</v>
      </c>
      <c r="M1194" s="251">
        <v>240</v>
      </c>
      <c r="N1194" s="252">
        <v>41.38000000000001</v>
      </c>
      <c r="O1194" s="252">
        <v>30</v>
      </c>
      <c r="P1194" s="253">
        <v>311.38</v>
      </c>
      <c r="Q1194" s="247" t="s">
        <v>109</v>
      </c>
      <c r="R1194" s="249" t="s">
        <v>154</v>
      </c>
      <c r="S1194" s="247" t="s">
        <v>480</v>
      </c>
      <c r="T1194" s="247" t="s">
        <v>1</v>
      </c>
      <c r="U1194" s="247" t="s">
        <v>480</v>
      </c>
      <c r="V1194" s="247">
        <v>5</v>
      </c>
      <c r="W1194" s="247">
        <v>150</v>
      </c>
    </row>
    <row r="1195" spans="1:23" x14ac:dyDescent="0.25">
      <c r="A1195" s="246">
        <v>45727</v>
      </c>
      <c r="B1195" s="247" t="s">
        <v>247</v>
      </c>
      <c r="C1195" s="98" t="s">
        <v>153</v>
      </c>
      <c r="D1195" s="98"/>
      <c r="E1195" s="247" t="s">
        <v>543</v>
      </c>
      <c r="F1195" s="247" t="s">
        <v>47</v>
      </c>
      <c r="G1195" s="247" t="s">
        <v>7</v>
      </c>
      <c r="H1195" s="247" t="s">
        <v>282</v>
      </c>
      <c r="I1195" s="248" t="s">
        <v>479</v>
      </c>
      <c r="J1195" s="246">
        <v>45877</v>
      </c>
      <c r="K1195" s="249">
        <v>1</v>
      </c>
      <c r="L1195" s="250">
        <v>1</v>
      </c>
      <c r="M1195" s="251">
        <v>240</v>
      </c>
      <c r="N1195" s="252">
        <v>41.38000000000001</v>
      </c>
      <c r="O1195" s="252">
        <v>30</v>
      </c>
      <c r="P1195" s="253">
        <v>311.38</v>
      </c>
      <c r="Q1195" s="247" t="s">
        <v>109</v>
      </c>
      <c r="R1195" s="249" t="s">
        <v>154</v>
      </c>
      <c r="S1195" s="247" t="s">
        <v>480</v>
      </c>
      <c r="T1195" s="247" t="s">
        <v>1</v>
      </c>
      <c r="U1195" s="247" t="s">
        <v>480</v>
      </c>
      <c r="V1195" s="247">
        <v>5</v>
      </c>
      <c r="W1195" s="247">
        <v>150</v>
      </c>
    </row>
    <row r="1196" spans="1:23" x14ac:dyDescent="0.25">
      <c r="A1196" s="246">
        <v>45727</v>
      </c>
      <c r="B1196" s="247" t="s">
        <v>247</v>
      </c>
      <c r="C1196" s="98" t="s">
        <v>153</v>
      </c>
      <c r="D1196" s="98"/>
      <c r="E1196" s="247" t="s">
        <v>543</v>
      </c>
      <c r="F1196" s="247" t="s">
        <v>47</v>
      </c>
      <c r="G1196" s="247" t="s">
        <v>7</v>
      </c>
      <c r="H1196" s="247" t="s">
        <v>282</v>
      </c>
      <c r="I1196" s="248" t="s">
        <v>479</v>
      </c>
      <c r="J1196" s="246">
        <v>45877</v>
      </c>
      <c r="K1196" s="249">
        <v>1</v>
      </c>
      <c r="L1196" s="250">
        <v>1</v>
      </c>
      <c r="M1196" s="251">
        <v>240</v>
      </c>
      <c r="N1196" s="252">
        <v>41.38000000000001</v>
      </c>
      <c r="O1196" s="252">
        <v>30</v>
      </c>
      <c r="P1196" s="253">
        <v>311.38</v>
      </c>
      <c r="Q1196" s="247" t="s">
        <v>109</v>
      </c>
      <c r="R1196" s="249" t="s">
        <v>154</v>
      </c>
      <c r="S1196" s="247" t="s">
        <v>480</v>
      </c>
      <c r="T1196" s="247" t="s">
        <v>1</v>
      </c>
      <c r="U1196" s="247" t="s">
        <v>480</v>
      </c>
      <c r="V1196" s="247">
        <v>5</v>
      </c>
      <c r="W1196" s="247">
        <v>150</v>
      </c>
    </row>
    <row r="1197" spans="1:23" x14ac:dyDescent="0.25">
      <c r="A1197" s="246">
        <v>45727</v>
      </c>
      <c r="B1197" s="247" t="s">
        <v>247</v>
      </c>
      <c r="C1197" s="98" t="s">
        <v>153</v>
      </c>
      <c r="D1197" s="98"/>
      <c r="E1197" s="247" t="s">
        <v>544</v>
      </c>
      <c r="F1197" s="247" t="s">
        <v>47</v>
      </c>
      <c r="G1197" s="247" t="s">
        <v>7</v>
      </c>
      <c r="H1197" s="247" t="s">
        <v>282</v>
      </c>
      <c r="I1197" s="248" t="s">
        <v>479</v>
      </c>
      <c r="J1197" s="246">
        <v>45877</v>
      </c>
      <c r="K1197" s="249">
        <v>1</v>
      </c>
      <c r="L1197" s="250">
        <v>1</v>
      </c>
      <c r="M1197" s="251">
        <v>290</v>
      </c>
      <c r="N1197" s="252">
        <v>41.38000000000001</v>
      </c>
      <c r="O1197" s="252">
        <v>30</v>
      </c>
      <c r="P1197" s="253">
        <v>361.38</v>
      </c>
      <c r="Q1197" s="247" t="s">
        <v>109</v>
      </c>
      <c r="R1197" s="249" t="s">
        <v>154</v>
      </c>
      <c r="S1197" s="247" t="s">
        <v>480</v>
      </c>
      <c r="T1197" s="247" t="s">
        <v>1</v>
      </c>
      <c r="U1197" s="247" t="s">
        <v>480</v>
      </c>
      <c r="V1197" s="247">
        <v>5</v>
      </c>
      <c r="W1197" s="247">
        <v>150</v>
      </c>
    </row>
    <row r="1198" spans="1:23" x14ac:dyDescent="0.25">
      <c r="A1198" s="246">
        <v>45727</v>
      </c>
      <c r="B1198" s="247" t="s">
        <v>247</v>
      </c>
      <c r="C1198" s="98" t="s">
        <v>153</v>
      </c>
      <c r="D1198" s="98"/>
      <c r="E1198" s="247" t="s">
        <v>544</v>
      </c>
      <c r="F1198" s="247" t="s">
        <v>47</v>
      </c>
      <c r="G1198" s="247" t="s">
        <v>7</v>
      </c>
      <c r="H1198" s="247" t="s">
        <v>282</v>
      </c>
      <c r="I1198" s="248" t="s">
        <v>479</v>
      </c>
      <c r="J1198" s="246">
        <v>45877</v>
      </c>
      <c r="K1198" s="249">
        <v>1</v>
      </c>
      <c r="L1198" s="250">
        <v>1</v>
      </c>
      <c r="M1198" s="251">
        <v>290</v>
      </c>
      <c r="N1198" s="252">
        <v>41.38000000000001</v>
      </c>
      <c r="O1198" s="252">
        <v>30</v>
      </c>
      <c r="P1198" s="253">
        <v>361.38</v>
      </c>
      <c r="Q1198" s="247" t="s">
        <v>109</v>
      </c>
      <c r="R1198" s="249" t="s">
        <v>154</v>
      </c>
      <c r="S1198" s="247" t="s">
        <v>480</v>
      </c>
      <c r="T1198" s="247" t="s">
        <v>1</v>
      </c>
      <c r="U1198" s="247" t="s">
        <v>480</v>
      </c>
      <c r="V1198" s="247">
        <v>5</v>
      </c>
      <c r="W1198" s="247">
        <v>150</v>
      </c>
    </row>
    <row r="1199" spans="1:23" x14ac:dyDescent="0.25">
      <c r="A1199" s="246">
        <v>45727</v>
      </c>
      <c r="B1199" s="247" t="s">
        <v>247</v>
      </c>
      <c r="C1199" s="98" t="s">
        <v>153</v>
      </c>
      <c r="D1199" s="98"/>
      <c r="E1199" s="247" t="s">
        <v>544</v>
      </c>
      <c r="F1199" s="247" t="s">
        <v>47</v>
      </c>
      <c r="G1199" s="247" t="s">
        <v>7</v>
      </c>
      <c r="H1199" s="247" t="s">
        <v>282</v>
      </c>
      <c r="I1199" s="248" t="s">
        <v>479</v>
      </c>
      <c r="J1199" s="246">
        <v>45877</v>
      </c>
      <c r="K1199" s="249">
        <v>1</v>
      </c>
      <c r="L1199" s="250">
        <v>1</v>
      </c>
      <c r="M1199" s="251">
        <v>290</v>
      </c>
      <c r="N1199" s="252">
        <v>41.38000000000001</v>
      </c>
      <c r="O1199" s="252">
        <v>30</v>
      </c>
      <c r="P1199" s="253">
        <v>361.38</v>
      </c>
      <c r="Q1199" s="247" t="s">
        <v>109</v>
      </c>
      <c r="R1199" s="249" t="s">
        <v>154</v>
      </c>
      <c r="S1199" s="247" t="s">
        <v>480</v>
      </c>
      <c r="T1199" s="247" t="s">
        <v>1</v>
      </c>
      <c r="U1199" s="247" t="s">
        <v>480</v>
      </c>
      <c r="V1199" s="247">
        <v>5</v>
      </c>
      <c r="W1199" s="247">
        <v>150</v>
      </c>
    </row>
    <row r="1200" spans="1:23" x14ac:dyDescent="0.25">
      <c r="A1200" s="246">
        <v>45727</v>
      </c>
      <c r="B1200" s="247" t="s">
        <v>247</v>
      </c>
      <c r="C1200" s="98" t="s">
        <v>153</v>
      </c>
      <c r="D1200" s="98"/>
      <c r="E1200" s="247" t="s">
        <v>545</v>
      </c>
      <c r="F1200" s="247" t="s">
        <v>45</v>
      </c>
      <c r="G1200" s="247" t="s">
        <v>8</v>
      </c>
      <c r="H1200" s="247" t="s">
        <v>365</v>
      </c>
      <c r="I1200" s="248" t="s">
        <v>300</v>
      </c>
      <c r="J1200" s="246">
        <v>45892</v>
      </c>
      <c r="K1200" s="249">
        <v>1</v>
      </c>
      <c r="L1200" s="250">
        <v>1</v>
      </c>
      <c r="M1200" s="251">
        <v>320</v>
      </c>
      <c r="N1200" s="252">
        <v>31.73</v>
      </c>
      <c r="O1200" s="252">
        <v>30</v>
      </c>
      <c r="P1200" s="253">
        <v>381.73</v>
      </c>
      <c r="Q1200" s="247" t="s">
        <v>109</v>
      </c>
      <c r="R1200" s="249" t="s">
        <v>154</v>
      </c>
      <c r="S1200" s="247" t="s">
        <v>1</v>
      </c>
      <c r="T1200" s="247" t="s">
        <v>299</v>
      </c>
      <c r="U1200" s="247" t="s">
        <v>299</v>
      </c>
      <c r="V1200" s="247">
        <v>6</v>
      </c>
      <c r="W1200" s="247">
        <v>165</v>
      </c>
    </row>
    <row r="1201" spans="1:23" x14ac:dyDescent="0.25">
      <c r="A1201" s="246">
        <v>45727</v>
      </c>
      <c r="B1201" s="247" t="s">
        <v>247</v>
      </c>
      <c r="C1201" s="98" t="s">
        <v>153</v>
      </c>
      <c r="D1201" s="98"/>
      <c r="E1201" s="247" t="s">
        <v>545</v>
      </c>
      <c r="F1201" s="247" t="s">
        <v>45</v>
      </c>
      <c r="G1201" s="247" t="s">
        <v>7</v>
      </c>
      <c r="H1201" s="247" t="s">
        <v>397</v>
      </c>
      <c r="I1201" s="248" t="s">
        <v>298</v>
      </c>
      <c r="J1201" s="246">
        <v>45878</v>
      </c>
      <c r="K1201" s="249">
        <v>1</v>
      </c>
      <c r="L1201" s="250">
        <v>1</v>
      </c>
      <c r="M1201" s="251">
        <v>280</v>
      </c>
      <c r="N1201" s="252">
        <v>24.549999999999997</v>
      </c>
      <c r="O1201" s="252">
        <v>30</v>
      </c>
      <c r="P1201" s="253">
        <v>334.55</v>
      </c>
      <c r="Q1201" s="247" t="s">
        <v>109</v>
      </c>
      <c r="R1201" s="249" t="s">
        <v>154</v>
      </c>
      <c r="S1201" s="247" t="s">
        <v>299</v>
      </c>
      <c r="T1201" s="247" t="s">
        <v>1</v>
      </c>
      <c r="U1201" s="247" t="s">
        <v>299</v>
      </c>
      <c r="V1201" s="247">
        <v>6</v>
      </c>
      <c r="W1201" s="247">
        <v>151</v>
      </c>
    </row>
    <row r="1202" spans="1:23" x14ac:dyDescent="0.25">
      <c r="A1202" s="246">
        <v>45727</v>
      </c>
      <c r="B1202" s="247" t="s">
        <v>247</v>
      </c>
      <c r="C1202" s="98" t="s">
        <v>153</v>
      </c>
      <c r="D1202" s="98"/>
      <c r="E1202" s="247" t="s">
        <v>545</v>
      </c>
      <c r="F1202" s="247" t="s">
        <v>45</v>
      </c>
      <c r="G1202" s="247" t="s">
        <v>8</v>
      </c>
      <c r="H1202" s="247" t="s">
        <v>365</v>
      </c>
      <c r="I1202" s="248" t="s">
        <v>300</v>
      </c>
      <c r="J1202" s="246">
        <v>45892</v>
      </c>
      <c r="K1202" s="249">
        <v>1</v>
      </c>
      <c r="L1202" s="250">
        <v>1</v>
      </c>
      <c r="M1202" s="251">
        <v>320</v>
      </c>
      <c r="N1202" s="252">
        <v>31.73</v>
      </c>
      <c r="O1202" s="252">
        <v>30</v>
      </c>
      <c r="P1202" s="253">
        <v>381.73</v>
      </c>
      <c r="Q1202" s="247" t="s">
        <v>109</v>
      </c>
      <c r="R1202" s="249" t="s">
        <v>154</v>
      </c>
      <c r="S1202" s="247" t="s">
        <v>1</v>
      </c>
      <c r="T1202" s="247" t="s">
        <v>299</v>
      </c>
      <c r="U1202" s="247" t="s">
        <v>299</v>
      </c>
      <c r="V1202" s="247">
        <v>6</v>
      </c>
      <c r="W1202" s="247">
        <v>165</v>
      </c>
    </row>
    <row r="1203" spans="1:23" x14ac:dyDescent="0.25">
      <c r="A1203" s="246">
        <v>45727</v>
      </c>
      <c r="B1203" s="247" t="s">
        <v>247</v>
      </c>
      <c r="C1203" s="98" t="s">
        <v>153</v>
      </c>
      <c r="D1203" s="98"/>
      <c r="E1203" s="247" t="s">
        <v>545</v>
      </c>
      <c r="F1203" s="247" t="s">
        <v>45</v>
      </c>
      <c r="G1203" s="247" t="s">
        <v>7</v>
      </c>
      <c r="H1203" s="247" t="s">
        <v>397</v>
      </c>
      <c r="I1203" s="248" t="s">
        <v>298</v>
      </c>
      <c r="J1203" s="246">
        <v>45878</v>
      </c>
      <c r="K1203" s="249">
        <v>1</v>
      </c>
      <c r="L1203" s="250">
        <v>1</v>
      </c>
      <c r="M1203" s="251">
        <v>280</v>
      </c>
      <c r="N1203" s="252">
        <v>24.549999999999997</v>
      </c>
      <c r="O1203" s="252">
        <v>30</v>
      </c>
      <c r="P1203" s="253">
        <v>334.55</v>
      </c>
      <c r="Q1203" s="247" t="s">
        <v>109</v>
      </c>
      <c r="R1203" s="249" t="s">
        <v>154</v>
      </c>
      <c r="S1203" s="247" t="s">
        <v>299</v>
      </c>
      <c r="T1203" s="247" t="s">
        <v>1</v>
      </c>
      <c r="U1203" s="247" t="s">
        <v>299</v>
      </c>
      <c r="V1203" s="247">
        <v>6</v>
      </c>
      <c r="W1203" s="247">
        <v>151</v>
      </c>
    </row>
    <row r="1204" spans="1:23" x14ac:dyDescent="0.25">
      <c r="A1204" s="246">
        <v>45727</v>
      </c>
      <c r="B1204" s="247" t="s">
        <v>247</v>
      </c>
      <c r="C1204" s="98" t="s">
        <v>153</v>
      </c>
      <c r="D1204" s="98"/>
      <c r="E1204" s="247" t="s">
        <v>545</v>
      </c>
      <c r="F1204" s="247" t="s">
        <v>45</v>
      </c>
      <c r="G1204" s="247" t="s">
        <v>8</v>
      </c>
      <c r="H1204" s="247" t="s">
        <v>365</v>
      </c>
      <c r="I1204" s="248" t="s">
        <v>300</v>
      </c>
      <c r="J1204" s="246">
        <v>45892</v>
      </c>
      <c r="K1204" s="249">
        <v>1</v>
      </c>
      <c r="L1204" s="250">
        <v>1</v>
      </c>
      <c r="M1204" s="251">
        <v>320</v>
      </c>
      <c r="N1204" s="252">
        <v>31.73</v>
      </c>
      <c r="O1204" s="252">
        <v>30</v>
      </c>
      <c r="P1204" s="253">
        <v>381.73</v>
      </c>
      <c r="Q1204" s="247" t="s">
        <v>109</v>
      </c>
      <c r="R1204" s="249" t="s">
        <v>154</v>
      </c>
      <c r="S1204" s="247" t="s">
        <v>1</v>
      </c>
      <c r="T1204" s="247" t="s">
        <v>299</v>
      </c>
      <c r="U1204" s="247" t="s">
        <v>299</v>
      </c>
      <c r="V1204" s="247">
        <v>6</v>
      </c>
      <c r="W1204" s="247">
        <v>165</v>
      </c>
    </row>
    <row r="1205" spans="1:23" x14ac:dyDescent="0.25">
      <c r="A1205" s="246">
        <v>45727</v>
      </c>
      <c r="B1205" s="247" t="s">
        <v>247</v>
      </c>
      <c r="C1205" s="98" t="s">
        <v>153</v>
      </c>
      <c r="D1205" s="98"/>
      <c r="E1205" s="247" t="s">
        <v>545</v>
      </c>
      <c r="F1205" s="247" t="s">
        <v>45</v>
      </c>
      <c r="G1205" s="247" t="s">
        <v>7</v>
      </c>
      <c r="H1205" s="247" t="s">
        <v>397</v>
      </c>
      <c r="I1205" s="248" t="s">
        <v>298</v>
      </c>
      <c r="J1205" s="246">
        <v>45878</v>
      </c>
      <c r="K1205" s="249">
        <v>1</v>
      </c>
      <c r="L1205" s="250">
        <v>1</v>
      </c>
      <c r="M1205" s="251">
        <v>280</v>
      </c>
      <c r="N1205" s="252">
        <v>24.549999999999997</v>
      </c>
      <c r="O1205" s="252">
        <v>30</v>
      </c>
      <c r="P1205" s="253">
        <v>334.55</v>
      </c>
      <c r="Q1205" s="247" t="s">
        <v>109</v>
      </c>
      <c r="R1205" s="249" t="s">
        <v>154</v>
      </c>
      <c r="S1205" s="247" t="s">
        <v>299</v>
      </c>
      <c r="T1205" s="247" t="s">
        <v>1</v>
      </c>
      <c r="U1205" s="247" t="s">
        <v>299</v>
      </c>
      <c r="V1205" s="247">
        <v>6</v>
      </c>
      <c r="W1205" s="247">
        <v>151</v>
      </c>
    </row>
    <row r="1206" spans="1:23" x14ac:dyDescent="0.25">
      <c r="A1206" s="246">
        <v>45727</v>
      </c>
      <c r="B1206" s="247" t="s">
        <v>247</v>
      </c>
      <c r="C1206" s="98" t="s">
        <v>153</v>
      </c>
      <c r="D1206" s="98"/>
      <c r="E1206" s="247" t="s">
        <v>545</v>
      </c>
      <c r="F1206" s="247" t="s">
        <v>45</v>
      </c>
      <c r="G1206" s="247" t="s">
        <v>8</v>
      </c>
      <c r="H1206" s="247" t="s">
        <v>365</v>
      </c>
      <c r="I1206" s="248" t="s">
        <v>300</v>
      </c>
      <c r="J1206" s="246">
        <v>45892</v>
      </c>
      <c r="K1206" s="249">
        <v>1</v>
      </c>
      <c r="L1206" s="250">
        <v>1</v>
      </c>
      <c r="M1206" s="251">
        <v>320</v>
      </c>
      <c r="N1206" s="252">
        <v>31.73</v>
      </c>
      <c r="O1206" s="252">
        <v>30</v>
      </c>
      <c r="P1206" s="253">
        <v>381.73</v>
      </c>
      <c r="Q1206" s="247" t="s">
        <v>109</v>
      </c>
      <c r="R1206" s="249" t="s">
        <v>154</v>
      </c>
      <c r="S1206" s="247" t="s">
        <v>1</v>
      </c>
      <c r="T1206" s="247" t="s">
        <v>299</v>
      </c>
      <c r="U1206" s="247" t="s">
        <v>299</v>
      </c>
      <c r="V1206" s="247">
        <v>6</v>
      </c>
      <c r="W1206" s="247">
        <v>165</v>
      </c>
    </row>
    <row r="1207" spans="1:23" x14ac:dyDescent="0.25">
      <c r="A1207" s="246">
        <v>45727</v>
      </c>
      <c r="B1207" s="247" t="s">
        <v>247</v>
      </c>
      <c r="C1207" s="98" t="s">
        <v>153</v>
      </c>
      <c r="D1207" s="98"/>
      <c r="E1207" s="247" t="s">
        <v>545</v>
      </c>
      <c r="F1207" s="247" t="s">
        <v>45</v>
      </c>
      <c r="G1207" s="247" t="s">
        <v>7</v>
      </c>
      <c r="H1207" s="247" t="s">
        <v>397</v>
      </c>
      <c r="I1207" s="248" t="s">
        <v>298</v>
      </c>
      <c r="J1207" s="246">
        <v>45878</v>
      </c>
      <c r="K1207" s="249">
        <v>1</v>
      </c>
      <c r="L1207" s="250">
        <v>1</v>
      </c>
      <c r="M1207" s="251">
        <v>280</v>
      </c>
      <c r="N1207" s="252">
        <v>24.549999999999997</v>
      </c>
      <c r="O1207" s="252">
        <v>30</v>
      </c>
      <c r="P1207" s="253">
        <v>334.55</v>
      </c>
      <c r="Q1207" s="247" t="s">
        <v>109</v>
      </c>
      <c r="R1207" s="249" t="s">
        <v>154</v>
      </c>
      <c r="S1207" s="247" t="s">
        <v>299</v>
      </c>
      <c r="T1207" s="247" t="s">
        <v>1</v>
      </c>
      <c r="U1207" s="247" t="s">
        <v>299</v>
      </c>
      <c r="V1207" s="247">
        <v>6</v>
      </c>
      <c r="W1207" s="247">
        <v>151</v>
      </c>
    </row>
    <row r="1208" spans="1:23" x14ac:dyDescent="0.25">
      <c r="A1208" s="246">
        <v>45728</v>
      </c>
      <c r="B1208" s="247" t="s">
        <v>152</v>
      </c>
      <c r="C1208" s="98" t="s">
        <v>153</v>
      </c>
      <c r="D1208" s="98"/>
      <c r="E1208" s="247"/>
      <c r="F1208" s="247" t="s">
        <v>47</v>
      </c>
      <c r="G1208" s="247" t="s">
        <v>7</v>
      </c>
      <c r="H1208" s="247" t="s">
        <v>290</v>
      </c>
      <c r="I1208" s="248" t="s">
        <v>288</v>
      </c>
      <c r="J1208" s="246">
        <v>45773</v>
      </c>
      <c r="K1208" s="249">
        <v>4</v>
      </c>
      <c r="L1208" s="250">
        <v>4</v>
      </c>
      <c r="M1208" s="251">
        <v>285</v>
      </c>
      <c r="N1208" s="252">
        <v>0</v>
      </c>
      <c r="O1208" s="252">
        <v>0</v>
      </c>
      <c r="P1208" s="253">
        <v>1140</v>
      </c>
      <c r="Q1208" s="247" t="s">
        <v>109</v>
      </c>
      <c r="R1208" s="249" t="s">
        <v>154</v>
      </c>
      <c r="S1208" s="247" t="s">
        <v>289</v>
      </c>
      <c r="T1208" s="247" t="s">
        <v>1</v>
      </c>
      <c r="U1208" s="247" t="s">
        <v>289</v>
      </c>
      <c r="V1208" s="247">
        <v>6</v>
      </c>
      <c r="W1208" s="247">
        <v>45</v>
      </c>
    </row>
    <row r="1209" spans="1:23" x14ac:dyDescent="0.25">
      <c r="A1209" s="246">
        <v>45728</v>
      </c>
      <c r="B1209" s="247" t="s">
        <v>152</v>
      </c>
      <c r="C1209" s="98" t="s">
        <v>153</v>
      </c>
      <c r="D1209" s="98"/>
      <c r="E1209" s="247"/>
      <c r="F1209" s="247" t="s">
        <v>47</v>
      </c>
      <c r="G1209" s="247" t="s">
        <v>7</v>
      </c>
      <c r="H1209" s="247" t="s">
        <v>293</v>
      </c>
      <c r="I1209" s="248" t="s">
        <v>292</v>
      </c>
      <c r="J1209" s="246">
        <v>45780</v>
      </c>
      <c r="K1209" s="249">
        <v>4</v>
      </c>
      <c r="L1209" s="250">
        <v>4</v>
      </c>
      <c r="M1209" s="251">
        <v>285</v>
      </c>
      <c r="N1209" s="252">
        <v>0</v>
      </c>
      <c r="O1209" s="252">
        <v>0</v>
      </c>
      <c r="P1209" s="253">
        <v>1140</v>
      </c>
      <c r="Q1209" s="247" t="s">
        <v>109</v>
      </c>
      <c r="R1209" s="249" t="s">
        <v>154</v>
      </c>
      <c r="S1209" s="247" t="s">
        <v>1</v>
      </c>
      <c r="T1209" s="247" t="s">
        <v>289</v>
      </c>
      <c r="U1209" s="247" t="s">
        <v>289</v>
      </c>
      <c r="V1209" s="247">
        <v>6</v>
      </c>
      <c r="W1209" s="247">
        <v>52</v>
      </c>
    </row>
    <row r="1210" spans="1:23" x14ac:dyDescent="0.25">
      <c r="A1210" s="246">
        <v>45728</v>
      </c>
      <c r="B1210" s="247" t="s">
        <v>152</v>
      </c>
      <c r="C1210" s="98" t="s">
        <v>153</v>
      </c>
      <c r="D1210" s="98"/>
      <c r="E1210" s="247"/>
      <c r="F1210" s="247" t="s">
        <v>47</v>
      </c>
      <c r="G1210" s="247" t="s">
        <v>7</v>
      </c>
      <c r="H1210" s="247" t="s">
        <v>116</v>
      </c>
      <c r="I1210" s="248" t="s">
        <v>24</v>
      </c>
      <c r="J1210" s="246">
        <v>45767</v>
      </c>
      <c r="K1210" s="249">
        <v>2</v>
      </c>
      <c r="L1210" s="250">
        <v>2</v>
      </c>
      <c r="M1210" s="251">
        <v>140</v>
      </c>
      <c r="N1210" s="252">
        <v>0</v>
      </c>
      <c r="O1210" s="252">
        <v>0</v>
      </c>
      <c r="P1210" s="253">
        <v>280</v>
      </c>
      <c r="Q1210" s="247" t="s">
        <v>109</v>
      </c>
      <c r="R1210" s="249" t="s">
        <v>154</v>
      </c>
      <c r="S1210" s="247" t="s">
        <v>1</v>
      </c>
      <c r="T1210" s="247" t="s">
        <v>2</v>
      </c>
      <c r="U1210" s="247" t="s">
        <v>2</v>
      </c>
      <c r="V1210" s="247">
        <v>7</v>
      </c>
      <c r="W1210" s="247">
        <v>39</v>
      </c>
    </row>
    <row r="1211" spans="1:23" x14ac:dyDescent="0.25">
      <c r="A1211" s="246">
        <v>45728</v>
      </c>
      <c r="B1211" s="247" t="s">
        <v>152</v>
      </c>
      <c r="C1211" s="98" t="s">
        <v>153</v>
      </c>
      <c r="D1211" s="98"/>
      <c r="E1211" s="247"/>
      <c r="F1211" s="247" t="s">
        <v>47</v>
      </c>
      <c r="G1211" s="247" t="s">
        <v>7</v>
      </c>
      <c r="H1211" s="247" t="s">
        <v>293</v>
      </c>
      <c r="I1211" s="248" t="s">
        <v>292</v>
      </c>
      <c r="J1211" s="246">
        <v>45864</v>
      </c>
      <c r="K1211" s="249">
        <v>8</v>
      </c>
      <c r="L1211" s="250">
        <v>8</v>
      </c>
      <c r="M1211" s="251">
        <v>160</v>
      </c>
      <c r="N1211" s="252">
        <v>0</v>
      </c>
      <c r="O1211" s="252">
        <v>0</v>
      </c>
      <c r="P1211" s="253">
        <v>1280</v>
      </c>
      <c r="Q1211" s="247" t="s">
        <v>109</v>
      </c>
      <c r="R1211" s="249" t="s">
        <v>154</v>
      </c>
      <c r="S1211" s="247" t="s">
        <v>1</v>
      </c>
      <c r="T1211" s="247" t="s">
        <v>289</v>
      </c>
      <c r="U1211" s="247" t="s">
        <v>289</v>
      </c>
      <c r="V1211" s="247">
        <v>6</v>
      </c>
      <c r="W1211" s="247">
        <v>136</v>
      </c>
    </row>
    <row r="1212" spans="1:23" x14ac:dyDescent="0.25">
      <c r="A1212" s="246">
        <v>45728</v>
      </c>
      <c r="B1212" s="247" t="s">
        <v>152</v>
      </c>
      <c r="C1212" s="98" t="s">
        <v>153</v>
      </c>
      <c r="D1212" s="98"/>
      <c r="E1212" s="247"/>
      <c r="F1212" s="247" t="s">
        <v>47</v>
      </c>
      <c r="G1212" s="247" t="s">
        <v>7</v>
      </c>
      <c r="H1212" s="247" t="s">
        <v>290</v>
      </c>
      <c r="I1212" s="248" t="s">
        <v>288</v>
      </c>
      <c r="J1212" s="246">
        <v>45857</v>
      </c>
      <c r="K1212" s="249">
        <v>5</v>
      </c>
      <c r="L1212" s="250">
        <v>5</v>
      </c>
      <c r="M1212" s="251">
        <v>160</v>
      </c>
      <c r="N1212" s="252">
        <v>0</v>
      </c>
      <c r="O1212" s="252">
        <v>0</v>
      </c>
      <c r="P1212" s="253">
        <v>800</v>
      </c>
      <c r="Q1212" s="247" t="s">
        <v>109</v>
      </c>
      <c r="R1212" s="249" t="s">
        <v>154</v>
      </c>
      <c r="S1212" s="247" t="s">
        <v>289</v>
      </c>
      <c r="T1212" s="247" t="s">
        <v>1</v>
      </c>
      <c r="U1212" s="247" t="s">
        <v>289</v>
      </c>
      <c r="V1212" s="247">
        <v>6</v>
      </c>
      <c r="W1212" s="247">
        <v>129</v>
      </c>
    </row>
    <row r="1213" spans="1:23" x14ac:dyDescent="0.25">
      <c r="A1213" s="246">
        <v>45729</v>
      </c>
      <c r="B1213" s="247" t="s">
        <v>152</v>
      </c>
      <c r="C1213" s="98" t="s">
        <v>153</v>
      </c>
      <c r="D1213" s="98"/>
      <c r="E1213" s="247"/>
      <c r="F1213" s="247" t="s">
        <v>47</v>
      </c>
      <c r="G1213" s="247" t="s">
        <v>7</v>
      </c>
      <c r="H1213" s="247" t="s">
        <v>203</v>
      </c>
      <c r="I1213" s="248" t="s">
        <v>23</v>
      </c>
      <c r="J1213" s="246">
        <v>45772</v>
      </c>
      <c r="K1213" s="249">
        <v>2</v>
      </c>
      <c r="L1213" s="250">
        <v>2</v>
      </c>
      <c r="M1213" s="251">
        <v>200</v>
      </c>
      <c r="N1213" s="252">
        <v>0</v>
      </c>
      <c r="O1213" s="252">
        <v>0</v>
      </c>
      <c r="P1213" s="253">
        <v>400</v>
      </c>
      <c r="Q1213" s="247" t="s">
        <v>109</v>
      </c>
      <c r="R1213" s="249" t="s">
        <v>154</v>
      </c>
      <c r="S1213" s="247" t="s">
        <v>2</v>
      </c>
      <c r="T1213" s="247" t="s">
        <v>1</v>
      </c>
      <c r="U1213" s="247" t="s">
        <v>2</v>
      </c>
      <c r="V1213" s="247">
        <v>5</v>
      </c>
      <c r="W1213" s="247">
        <v>43</v>
      </c>
    </row>
    <row r="1214" spans="1:23" x14ac:dyDescent="0.25">
      <c r="A1214" s="246">
        <v>45729</v>
      </c>
      <c r="B1214" s="247" t="s">
        <v>152</v>
      </c>
      <c r="C1214" s="98" t="s">
        <v>153</v>
      </c>
      <c r="D1214" s="98"/>
      <c r="E1214" s="247"/>
      <c r="F1214" s="247" t="s">
        <v>47</v>
      </c>
      <c r="G1214" s="247" t="s">
        <v>7</v>
      </c>
      <c r="H1214" s="247" t="s">
        <v>345</v>
      </c>
      <c r="I1214" s="248" t="s">
        <v>24</v>
      </c>
      <c r="J1214" s="246">
        <v>45779</v>
      </c>
      <c r="K1214" s="249">
        <v>2</v>
      </c>
      <c r="L1214" s="250">
        <v>2</v>
      </c>
      <c r="M1214" s="251">
        <v>200</v>
      </c>
      <c r="N1214" s="252">
        <v>0</v>
      </c>
      <c r="O1214" s="252">
        <v>0</v>
      </c>
      <c r="P1214" s="253">
        <v>400</v>
      </c>
      <c r="Q1214" s="247" t="s">
        <v>109</v>
      </c>
      <c r="R1214" s="249" t="s">
        <v>154</v>
      </c>
      <c r="S1214" s="247" t="s">
        <v>1</v>
      </c>
      <c r="T1214" s="247" t="s">
        <v>2</v>
      </c>
      <c r="U1214" s="247" t="s">
        <v>2</v>
      </c>
      <c r="V1214" s="247">
        <v>5</v>
      </c>
      <c r="W1214" s="247">
        <v>50</v>
      </c>
    </row>
    <row r="1215" spans="1:23" x14ac:dyDescent="0.25">
      <c r="A1215" s="246">
        <v>45729</v>
      </c>
      <c r="B1215" s="247" t="s">
        <v>152</v>
      </c>
      <c r="C1215" s="98" t="s">
        <v>153</v>
      </c>
      <c r="D1215" s="98"/>
      <c r="E1215" s="247"/>
      <c r="F1215" s="247" t="s">
        <v>47</v>
      </c>
      <c r="G1215" s="247" t="s">
        <v>7</v>
      </c>
      <c r="H1215" s="247" t="s">
        <v>282</v>
      </c>
      <c r="I1215" s="248" t="s">
        <v>479</v>
      </c>
      <c r="J1215" s="246">
        <v>45877</v>
      </c>
      <c r="K1215" s="249">
        <v>2</v>
      </c>
      <c r="L1215" s="250">
        <v>2</v>
      </c>
      <c r="M1215" s="251">
        <v>250</v>
      </c>
      <c r="N1215" s="252">
        <v>0</v>
      </c>
      <c r="O1215" s="252">
        <v>0</v>
      </c>
      <c r="P1215" s="253">
        <v>500</v>
      </c>
      <c r="Q1215" s="247" t="s">
        <v>109</v>
      </c>
      <c r="R1215" s="249" t="s">
        <v>154</v>
      </c>
      <c r="S1215" s="247" t="s">
        <v>480</v>
      </c>
      <c r="T1215" s="247" t="s">
        <v>1</v>
      </c>
      <c r="U1215" s="247" t="s">
        <v>480</v>
      </c>
      <c r="V1215" s="247">
        <v>5</v>
      </c>
      <c r="W1215" s="247">
        <v>148</v>
      </c>
    </row>
    <row r="1216" spans="1:23" x14ac:dyDescent="0.25">
      <c r="A1216" s="246">
        <v>45729</v>
      </c>
      <c r="B1216" s="247" t="s">
        <v>152</v>
      </c>
      <c r="C1216" s="98" t="s">
        <v>153</v>
      </c>
      <c r="D1216" s="98"/>
      <c r="E1216" s="247"/>
      <c r="F1216" s="247" t="s">
        <v>47</v>
      </c>
      <c r="G1216" s="247" t="s">
        <v>7</v>
      </c>
      <c r="H1216" s="247" t="s">
        <v>284</v>
      </c>
      <c r="I1216" s="248" t="s">
        <v>481</v>
      </c>
      <c r="J1216" s="246">
        <v>45884</v>
      </c>
      <c r="K1216" s="249">
        <v>2</v>
      </c>
      <c r="L1216" s="250">
        <v>2</v>
      </c>
      <c r="M1216" s="251">
        <v>250</v>
      </c>
      <c r="N1216" s="252">
        <v>0</v>
      </c>
      <c r="O1216" s="252">
        <v>0</v>
      </c>
      <c r="P1216" s="253">
        <v>500</v>
      </c>
      <c r="Q1216" s="247" t="s">
        <v>109</v>
      </c>
      <c r="R1216" s="249" t="s">
        <v>154</v>
      </c>
      <c r="S1216" s="247" t="s">
        <v>1</v>
      </c>
      <c r="T1216" s="247" t="s">
        <v>480</v>
      </c>
      <c r="U1216" s="247" t="s">
        <v>480</v>
      </c>
      <c r="V1216" s="247">
        <v>5</v>
      </c>
      <c r="W1216" s="247">
        <v>155</v>
      </c>
    </row>
    <row r="1217" spans="1:23" x14ac:dyDescent="0.25">
      <c r="A1217" s="246">
        <v>45728</v>
      </c>
      <c r="B1217" s="247" t="s">
        <v>311</v>
      </c>
      <c r="C1217" s="98" t="s">
        <v>153</v>
      </c>
      <c r="D1217" s="98" t="s">
        <v>428</v>
      </c>
      <c r="E1217" s="247" t="s">
        <v>546</v>
      </c>
      <c r="F1217" s="247" t="s">
        <v>47</v>
      </c>
      <c r="G1217" s="247" t="s">
        <v>7</v>
      </c>
      <c r="H1217" s="247" t="s">
        <v>116</v>
      </c>
      <c r="I1217" s="248" t="s">
        <v>24</v>
      </c>
      <c r="J1217" s="246">
        <v>45781</v>
      </c>
      <c r="K1217" s="249">
        <v>1</v>
      </c>
      <c r="L1217" s="250">
        <v>1</v>
      </c>
      <c r="M1217" s="251">
        <v>186.44</v>
      </c>
      <c r="N1217" s="252">
        <v>48.150000000000006</v>
      </c>
      <c r="O1217" s="252">
        <v>53</v>
      </c>
      <c r="P1217" s="253">
        <v>287.59000000000003</v>
      </c>
      <c r="Q1217" s="247" t="s">
        <v>109</v>
      </c>
      <c r="R1217" s="249" t="s">
        <v>154</v>
      </c>
      <c r="S1217" s="247" t="s">
        <v>1</v>
      </c>
      <c r="T1217" s="247" t="s">
        <v>2</v>
      </c>
      <c r="U1217" s="247" t="s">
        <v>2</v>
      </c>
      <c r="V1217" s="247">
        <v>7</v>
      </c>
      <c r="W1217" s="247">
        <v>53</v>
      </c>
    </row>
    <row r="1218" spans="1:23" x14ac:dyDescent="0.25">
      <c r="A1218" s="246">
        <v>45728</v>
      </c>
      <c r="B1218" s="247" t="s">
        <v>311</v>
      </c>
      <c r="C1218" s="98" t="s">
        <v>153</v>
      </c>
      <c r="D1218" s="98" t="s">
        <v>428</v>
      </c>
      <c r="E1218" s="247" t="s">
        <v>546</v>
      </c>
      <c r="F1218" s="247" t="s">
        <v>47</v>
      </c>
      <c r="G1218" s="247" t="s">
        <v>7</v>
      </c>
      <c r="H1218" s="247" t="s">
        <v>116</v>
      </c>
      <c r="I1218" s="248" t="s">
        <v>24</v>
      </c>
      <c r="J1218" s="246">
        <v>45781</v>
      </c>
      <c r="K1218" s="249">
        <v>1</v>
      </c>
      <c r="L1218" s="250">
        <v>1</v>
      </c>
      <c r="M1218" s="251">
        <v>186.44</v>
      </c>
      <c r="N1218" s="252">
        <v>48.150000000000006</v>
      </c>
      <c r="O1218" s="252">
        <v>53</v>
      </c>
      <c r="P1218" s="253">
        <v>287.59000000000003</v>
      </c>
      <c r="Q1218" s="247" t="s">
        <v>109</v>
      </c>
      <c r="R1218" s="249" t="s">
        <v>154</v>
      </c>
      <c r="S1218" s="247" t="s">
        <v>1</v>
      </c>
      <c r="T1218" s="247" t="s">
        <v>2</v>
      </c>
      <c r="U1218" s="247" t="s">
        <v>2</v>
      </c>
      <c r="V1218" s="247">
        <v>7</v>
      </c>
      <c r="W1218" s="247">
        <v>53</v>
      </c>
    </row>
    <row r="1219" spans="1:23" x14ac:dyDescent="0.25">
      <c r="A1219" s="246">
        <v>45730</v>
      </c>
      <c r="B1219" s="247" t="s">
        <v>301</v>
      </c>
      <c r="C1219" s="98" t="s">
        <v>108</v>
      </c>
      <c r="D1219" s="98"/>
      <c r="E1219" s="247"/>
      <c r="F1219" s="247" t="s">
        <v>45</v>
      </c>
      <c r="G1219" s="247" t="s">
        <v>7</v>
      </c>
      <c r="H1219" s="247" t="s">
        <v>1223</v>
      </c>
      <c r="I1219" s="248" t="s">
        <v>23</v>
      </c>
      <c r="J1219" s="246">
        <v>45873</v>
      </c>
      <c r="K1219" s="249">
        <v>6</v>
      </c>
      <c r="L1219" s="250">
        <v>6</v>
      </c>
      <c r="M1219" s="251">
        <v>275</v>
      </c>
      <c r="N1219" s="252">
        <v>0</v>
      </c>
      <c r="O1219" s="252">
        <v>0</v>
      </c>
      <c r="P1219" s="253">
        <v>1650</v>
      </c>
      <c r="Q1219" s="247" t="s">
        <v>109</v>
      </c>
      <c r="R1219" s="249" t="s">
        <v>195</v>
      </c>
      <c r="S1219" s="247" t="s">
        <v>2</v>
      </c>
      <c r="T1219" s="247" t="s">
        <v>1</v>
      </c>
      <c r="U1219" s="247" t="s">
        <v>2</v>
      </c>
      <c r="V1219" s="247">
        <v>1</v>
      </c>
      <c r="W1219" s="247">
        <v>143</v>
      </c>
    </row>
    <row r="1220" spans="1:23" x14ac:dyDescent="0.25">
      <c r="A1220" s="246">
        <v>45730</v>
      </c>
      <c r="B1220" s="247" t="s">
        <v>301</v>
      </c>
      <c r="C1220" s="98" t="s">
        <v>108</v>
      </c>
      <c r="D1220" s="98"/>
      <c r="E1220" s="247"/>
      <c r="F1220" s="247" t="s">
        <v>45</v>
      </c>
      <c r="G1220" s="247" t="s">
        <v>8</v>
      </c>
      <c r="H1220" s="247" t="s">
        <v>1221</v>
      </c>
      <c r="I1220" s="248" t="s">
        <v>24</v>
      </c>
      <c r="J1220" s="246">
        <v>45887</v>
      </c>
      <c r="K1220" s="249">
        <v>6</v>
      </c>
      <c r="L1220" s="250">
        <v>6</v>
      </c>
      <c r="M1220" s="251">
        <v>275</v>
      </c>
      <c r="N1220" s="252">
        <v>0</v>
      </c>
      <c r="O1220" s="252">
        <v>0</v>
      </c>
      <c r="P1220" s="253">
        <v>1650</v>
      </c>
      <c r="Q1220" s="247" t="s">
        <v>109</v>
      </c>
      <c r="R1220" s="249" t="s">
        <v>195</v>
      </c>
      <c r="S1220" s="247" t="s">
        <v>1</v>
      </c>
      <c r="T1220" s="247" t="s">
        <v>2</v>
      </c>
      <c r="U1220" s="247" t="s">
        <v>2</v>
      </c>
      <c r="V1220" s="247">
        <v>1</v>
      </c>
      <c r="W1220" s="247">
        <v>157</v>
      </c>
    </row>
    <row r="1221" spans="1:23" x14ac:dyDescent="0.25">
      <c r="A1221" s="246">
        <v>45728</v>
      </c>
      <c r="B1221" s="247" t="s">
        <v>196</v>
      </c>
      <c r="C1221" s="98" t="s">
        <v>153</v>
      </c>
      <c r="D1221" s="98" t="s">
        <v>426</v>
      </c>
      <c r="E1221" s="247" t="s">
        <v>547</v>
      </c>
      <c r="F1221" s="247" t="s">
        <v>47</v>
      </c>
      <c r="G1221" s="247" t="s">
        <v>7</v>
      </c>
      <c r="H1221" s="247" t="s">
        <v>208</v>
      </c>
      <c r="I1221" s="143" t="s">
        <v>23</v>
      </c>
      <c r="J1221" s="144">
        <v>45772</v>
      </c>
      <c r="K1221" s="249">
        <v>1</v>
      </c>
      <c r="L1221" s="250">
        <v>1</v>
      </c>
      <c r="M1221" s="251">
        <v>150</v>
      </c>
      <c r="N1221" s="252">
        <v>34.04</v>
      </c>
      <c r="O1221" s="252">
        <v>40</v>
      </c>
      <c r="P1221" s="253">
        <v>224.04</v>
      </c>
      <c r="Q1221" s="247" t="s">
        <v>109</v>
      </c>
      <c r="R1221" s="249" t="s">
        <v>154</v>
      </c>
      <c r="S1221" s="247" t="s">
        <v>2</v>
      </c>
      <c r="T1221" s="247" t="s">
        <v>1</v>
      </c>
      <c r="U1221" s="247" t="s">
        <v>2</v>
      </c>
      <c r="V1221" s="247">
        <v>5</v>
      </c>
      <c r="W1221" s="247">
        <v>44</v>
      </c>
    </row>
    <row r="1222" spans="1:23" x14ac:dyDescent="0.25">
      <c r="A1222" s="246">
        <v>45728</v>
      </c>
      <c r="B1222" s="247" t="s">
        <v>196</v>
      </c>
      <c r="C1222" s="98" t="s">
        <v>153</v>
      </c>
      <c r="D1222" s="98" t="s">
        <v>426</v>
      </c>
      <c r="E1222" s="247" t="s">
        <v>548</v>
      </c>
      <c r="F1222" s="247" t="s">
        <v>47</v>
      </c>
      <c r="G1222" s="247" t="s">
        <v>7</v>
      </c>
      <c r="H1222" s="247" t="s">
        <v>345</v>
      </c>
      <c r="I1222" s="248" t="s">
        <v>24</v>
      </c>
      <c r="J1222" s="246">
        <v>45779</v>
      </c>
      <c r="K1222" s="249">
        <v>1</v>
      </c>
      <c r="L1222" s="250">
        <v>1</v>
      </c>
      <c r="M1222" s="251">
        <v>270</v>
      </c>
      <c r="N1222" s="252">
        <v>38.92</v>
      </c>
      <c r="O1222" s="252">
        <v>40</v>
      </c>
      <c r="P1222" s="253">
        <v>348.92</v>
      </c>
      <c r="Q1222" s="247" t="s">
        <v>109</v>
      </c>
      <c r="R1222" s="249" t="s">
        <v>154</v>
      </c>
      <c r="S1222" s="247" t="s">
        <v>1</v>
      </c>
      <c r="T1222" s="247" t="s">
        <v>2</v>
      </c>
      <c r="U1222" s="247" t="s">
        <v>2</v>
      </c>
      <c r="V1222" s="247">
        <v>5</v>
      </c>
      <c r="W1222" s="247">
        <v>51</v>
      </c>
    </row>
    <row r="1223" spans="1:23" x14ac:dyDescent="0.25">
      <c r="A1223" s="246">
        <v>45728</v>
      </c>
      <c r="B1223" s="247" t="s">
        <v>196</v>
      </c>
      <c r="C1223" s="98" t="s">
        <v>153</v>
      </c>
      <c r="D1223" s="98" t="s">
        <v>426</v>
      </c>
      <c r="E1223" s="247" t="s">
        <v>547</v>
      </c>
      <c r="F1223" s="247" t="s">
        <v>47</v>
      </c>
      <c r="G1223" s="247" t="s">
        <v>7</v>
      </c>
      <c r="H1223" s="247" t="s">
        <v>208</v>
      </c>
      <c r="I1223" s="143" t="s">
        <v>23</v>
      </c>
      <c r="J1223" s="144">
        <v>45772</v>
      </c>
      <c r="K1223" s="249">
        <v>1</v>
      </c>
      <c r="L1223" s="250">
        <v>1</v>
      </c>
      <c r="M1223" s="251">
        <v>150</v>
      </c>
      <c r="N1223" s="252">
        <v>34.04</v>
      </c>
      <c r="O1223" s="252">
        <v>40</v>
      </c>
      <c r="P1223" s="253">
        <v>224.04</v>
      </c>
      <c r="Q1223" s="247" t="s">
        <v>109</v>
      </c>
      <c r="R1223" s="249" t="s">
        <v>154</v>
      </c>
      <c r="S1223" s="247" t="s">
        <v>2</v>
      </c>
      <c r="T1223" s="247" t="s">
        <v>1</v>
      </c>
      <c r="U1223" s="247" t="s">
        <v>2</v>
      </c>
      <c r="V1223" s="247">
        <v>5</v>
      </c>
      <c r="W1223" s="247">
        <v>44</v>
      </c>
    </row>
    <row r="1224" spans="1:23" x14ac:dyDescent="0.25">
      <c r="A1224" s="246">
        <v>45728</v>
      </c>
      <c r="B1224" s="247" t="s">
        <v>196</v>
      </c>
      <c r="C1224" s="98" t="s">
        <v>153</v>
      </c>
      <c r="D1224" s="98" t="s">
        <v>426</v>
      </c>
      <c r="E1224" s="247" t="s">
        <v>548</v>
      </c>
      <c r="F1224" s="247" t="s">
        <v>47</v>
      </c>
      <c r="G1224" s="247" t="s">
        <v>7</v>
      </c>
      <c r="H1224" s="247" t="s">
        <v>345</v>
      </c>
      <c r="I1224" s="248" t="s">
        <v>24</v>
      </c>
      <c r="J1224" s="246">
        <v>45779</v>
      </c>
      <c r="K1224" s="249">
        <v>1</v>
      </c>
      <c r="L1224" s="250">
        <v>1</v>
      </c>
      <c r="M1224" s="251">
        <v>270</v>
      </c>
      <c r="N1224" s="252">
        <v>38.92</v>
      </c>
      <c r="O1224" s="252">
        <v>40</v>
      </c>
      <c r="P1224" s="253">
        <v>348.92</v>
      </c>
      <c r="Q1224" s="247" t="s">
        <v>109</v>
      </c>
      <c r="R1224" s="249" t="s">
        <v>154</v>
      </c>
      <c r="S1224" s="247" t="s">
        <v>1</v>
      </c>
      <c r="T1224" s="247" t="s">
        <v>2</v>
      </c>
      <c r="U1224" s="247" t="s">
        <v>2</v>
      </c>
      <c r="V1224" s="247">
        <v>5</v>
      </c>
      <c r="W1224" s="247">
        <v>51</v>
      </c>
    </row>
    <row r="1225" spans="1:23" x14ac:dyDescent="0.25">
      <c r="A1225" s="246">
        <v>45728</v>
      </c>
      <c r="B1225" s="247" t="s">
        <v>196</v>
      </c>
      <c r="C1225" s="98" t="s">
        <v>153</v>
      </c>
      <c r="D1225" s="98" t="s">
        <v>426</v>
      </c>
      <c r="E1225" s="247" t="s">
        <v>547</v>
      </c>
      <c r="F1225" s="247" t="s">
        <v>47</v>
      </c>
      <c r="G1225" s="247" t="s">
        <v>7</v>
      </c>
      <c r="H1225" s="247" t="s">
        <v>208</v>
      </c>
      <c r="I1225" s="143" t="s">
        <v>23</v>
      </c>
      <c r="J1225" s="144">
        <v>45772</v>
      </c>
      <c r="K1225" s="249">
        <v>1</v>
      </c>
      <c r="L1225" s="250">
        <v>1</v>
      </c>
      <c r="M1225" s="251">
        <v>150</v>
      </c>
      <c r="N1225" s="252">
        <v>34.04</v>
      </c>
      <c r="O1225" s="252">
        <v>40</v>
      </c>
      <c r="P1225" s="253">
        <v>224.04</v>
      </c>
      <c r="Q1225" s="247" t="s">
        <v>109</v>
      </c>
      <c r="R1225" s="249" t="s">
        <v>154</v>
      </c>
      <c r="S1225" s="247" t="s">
        <v>2</v>
      </c>
      <c r="T1225" s="247" t="s">
        <v>1</v>
      </c>
      <c r="U1225" s="247" t="s">
        <v>2</v>
      </c>
      <c r="V1225" s="247">
        <v>5</v>
      </c>
      <c r="W1225" s="247">
        <v>44</v>
      </c>
    </row>
    <row r="1226" spans="1:23" x14ac:dyDescent="0.25">
      <c r="A1226" s="246">
        <v>45728</v>
      </c>
      <c r="B1226" s="247" t="s">
        <v>196</v>
      </c>
      <c r="C1226" s="98" t="s">
        <v>153</v>
      </c>
      <c r="D1226" s="98" t="s">
        <v>426</v>
      </c>
      <c r="E1226" s="247" t="s">
        <v>548</v>
      </c>
      <c r="F1226" s="247" t="s">
        <v>47</v>
      </c>
      <c r="G1226" s="247" t="s">
        <v>7</v>
      </c>
      <c r="H1226" s="247" t="s">
        <v>345</v>
      </c>
      <c r="I1226" s="248" t="s">
        <v>24</v>
      </c>
      <c r="J1226" s="246">
        <v>45779</v>
      </c>
      <c r="K1226" s="249">
        <v>1</v>
      </c>
      <c r="L1226" s="250">
        <v>1</v>
      </c>
      <c r="M1226" s="251">
        <v>270</v>
      </c>
      <c r="N1226" s="252">
        <v>38.92</v>
      </c>
      <c r="O1226" s="252">
        <v>40</v>
      </c>
      <c r="P1226" s="253">
        <v>348.92</v>
      </c>
      <c r="Q1226" s="247" t="s">
        <v>109</v>
      </c>
      <c r="R1226" s="249" t="s">
        <v>154</v>
      </c>
      <c r="S1226" s="247" t="s">
        <v>1</v>
      </c>
      <c r="T1226" s="247" t="s">
        <v>2</v>
      </c>
      <c r="U1226" s="247" t="s">
        <v>2</v>
      </c>
      <c r="V1226" s="247">
        <v>5</v>
      </c>
      <c r="W1226" s="247">
        <v>51</v>
      </c>
    </row>
    <row r="1227" spans="1:23" x14ac:dyDescent="0.25">
      <c r="A1227" s="246">
        <v>45728</v>
      </c>
      <c r="B1227" s="247" t="s">
        <v>196</v>
      </c>
      <c r="C1227" s="98" t="s">
        <v>153</v>
      </c>
      <c r="D1227" s="98" t="s">
        <v>426</v>
      </c>
      <c r="E1227" s="247" t="s">
        <v>547</v>
      </c>
      <c r="F1227" s="247" t="s">
        <v>47</v>
      </c>
      <c r="G1227" s="247" t="s">
        <v>7</v>
      </c>
      <c r="H1227" s="247" t="s">
        <v>208</v>
      </c>
      <c r="I1227" s="143" t="s">
        <v>23</v>
      </c>
      <c r="J1227" s="144">
        <v>45772</v>
      </c>
      <c r="K1227" s="249">
        <v>1</v>
      </c>
      <c r="L1227" s="250">
        <v>1</v>
      </c>
      <c r="M1227" s="251">
        <v>150</v>
      </c>
      <c r="N1227" s="252">
        <v>34.04</v>
      </c>
      <c r="O1227" s="252">
        <v>40</v>
      </c>
      <c r="P1227" s="253">
        <v>224.04</v>
      </c>
      <c r="Q1227" s="247" t="s">
        <v>109</v>
      </c>
      <c r="R1227" s="249" t="s">
        <v>154</v>
      </c>
      <c r="S1227" s="247" t="s">
        <v>2</v>
      </c>
      <c r="T1227" s="247" t="s">
        <v>1</v>
      </c>
      <c r="U1227" s="247" t="s">
        <v>2</v>
      </c>
      <c r="V1227" s="247">
        <v>5</v>
      </c>
      <c r="W1227" s="247">
        <v>44</v>
      </c>
    </row>
    <row r="1228" spans="1:23" x14ac:dyDescent="0.25">
      <c r="A1228" s="246">
        <v>45728</v>
      </c>
      <c r="B1228" s="247" t="s">
        <v>196</v>
      </c>
      <c r="C1228" s="98" t="s">
        <v>153</v>
      </c>
      <c r="D1228" s="98" t="s">
        <v>426</v>
      </c>
      <c r="E1228" s="247" t="s">
        <v>548</v>
      </c>
      <c r="F1228" s="247" t="s">
        <v>47</v>
      </c>
      <c r="G1228" s="247" t="s">
        <v>7</v>
      </c>
      <c r="H1228" s="247" t="s">
        <v>345</v>
      </c>
      <c r="I1228" s="248" t="s">
        <v>24</v>
      </c>
      <c r="J1228" s="246">
        <v>45779</v>
      </c>
      <c r="K1228" s="249">
        <v>1</v>
      </c>
      <c r="L1228" s="250">
        <v>1</v>
      </c>
      <c r="M1228" s="251">
        <v>270</v>
      </c>
      <c r="N1228" s="252">
        <v>38.92</v>
      </c>
      <c r="O1228" s="252">
        <v>40</v>
      </c>
      <c r="P1228" s="253">
        <v>348.92</v>
      </c>
      <c r="Q1228" s="247" t="s">
        <v>109</v>
      </c>
      <c r="R1228" s="249" t="s">
        <v>154</v>
      </c>
      <c r="S1228" s="247" t="s">
        <v>1</v>
      </c>
      <c r="T1228" s="247" t="s">
        <v>2</v>
      </c>
      <c r="U1228" s="247" t="s">
        <v>2</v>
      </c>
      <c r="V1228" s="247">
        <v>5</v>
      </c>
      <c r="W1228" s="247">
        <v>51</v>
      </c>
    </row>
    <row r="1229" spans="1:23" x14ac:dyDescent="0.25">
      <c r="A1229" s="246">
        <v>45730</v>
      </c>
      <c r="B1229" s="247" t="s">
        <v>329</v>
      </c>
      <c r="C1229" s="98" t="s">
        <v>108</v>
      </c>
      <c r="D1229" s="98"/>
      <c r="E1229" s="247"/>
      <c r="F1229" s="247" t="s">
        <v>45</v>
      </c>
      <c r="G1229" s="247" t="s">
        <v>7</v>
      </c>
      <c r="H1229" s="247" t="s">
        <v>290</v>
      </c>
      <c r="I1229" s="248" t="s">
        <v>288</v>
      </c>
      <c r="J1229" s="246">
        <v>45934</v>
      </c>
      <c r="K1229" s="249">
        <v>26</v>
      </c>
      <c r="L1229" s="250">
        <v>26</v>
      </c>
      <c r="M1229" s="251">
        <v>190</v>
      </c>
      <c r="N1229" s="252">
        <v>0</v>
      </c>
      <c r="O1229" s="252">
        <v>0</v>
      </c>
      <c r="P1229" s="253">
        <v>4940</v>
      </c>
      <c r="Q1229" s="247" t="s">
        <v>109</v>
      </c>
      <c r="R1229" s="249" t="s">
        <v>198</v>
      </c>
      <c r="S1229" s="247" t="s">
        <v>289</v>
      </c>
      <c r="T1229" s="247" t="s">
        <v>1</v>
      </c>
      <c r="U1229" s="247" t="s">
        <v>289</v>
      </c>
      <c r="V1229" s="247">
        <v>6</v>
      </c>
      <c r="W1229" s="247">
        <v>204</v>
      </c>
    </row>
    <row r="1230" spans="1:23" x14ac:dyDescent="0.25">
      <c r="A1230" s="246">
        <v>45730</v>
      </c>
      <c r="B1230" s="247" t="s">
        <v>329</v>
      </c>
      <c r="C1230" s="98" t="s">
        <v>108</v>
      </c>
      <c r="D1230" s="98"/>
      <c r="E1230" s="247"/>
      <c r="F1230" s="247" t="s">
        <v>45</v>
      </c>
      <c r="G1230" s="247" t="s">
        <v>7</v>
      </c>
      <c r="H1230" s="247" t="s">
        <v>290</v>
      </c>
      <c r="I1230" s="248" t="s">
        <v>288</v>
      </c>
      <c r="J1230" s="246">
        <v>45941</v>
      </c>
      <c r="K1230" s="249">
        <v>26</v>
      </c>
      <c r="L1230" s="250">
        <v>26</v>
      </c>
      <c r="M1230" s="251">
        <v>190</v>
      </c>
      <c r="N1230" s="252">
        <v>0</v>
      </c>
      <c r="O1230" s="252">
        <v>0</v>
      </c>
      <c r="P1230" s="253">
        <v>4940</v>
      </c>
      <c r="Q1230" s="247" t="s">
        <v>109</v>
      </c>
      <c r="R1230" s="249" t="s">
        <v>198</v>
      </c>
      <c r="S1230" s="247" t="s">
        <v>289</v>
      </c>
      <c r="T1230" s="247" t="s">
        <v>1</v>
      </c>
      <c r="U1230" s="247" t="s">
        <v>289</v>
      </c>
      <c r="V1230" s="247">
        <v>6</v>
      </c>
      <c r="W1230" s="247">
        <v>211</v>
      </c>
    </row>
    <row r="1231" spans="1:23" x14ac:dyDescent="0.25">
      <c r="A1231" s="246">
        <v>45730</v>
      </c>
      <c r="B1231" s="247" t="s">
        <v>329</v>
      </c>
      <c r="C1231" s="98" t="s">
        <v>108</v>
      </c>
      <c r="D1231" s="98"/>
      <c r="E1231" s="247"/>
      <c r="F1231" s="247" t="s">
        <v>45</v>
      </c>
      <c r="G1231" s="247" t="s">
        <v>7</v>
      </c>
      <c r="H1231" s="247" t="s">
        <v>290</v>
      </c>
      <c r="I1231" s="248" t="s">
        <v>288</v>
      </c>
      <c r="J1231" s="246">
        <v>45948</v>
      </c>
      <c r="K1231" s="249">
        <v>26</v>
      </c>
      <c r="L1231" s="250">
        <v>26</v>
      </c>
      <c r="M1231" s="251">
        <v>190</v>
      </c>
      <c r="N1231" s="252">
        <v>0</v>
      </c>
      <c r="O1231" s="252">
        <v>0</v>
      </c>
      <c r="P1231" s="253">
        <v>4940</v>
      </c>
      <c r="Q1231" s="247" t="s">
        <v>109</v>
      </c>
      <c r="R1231" s="249" t="s">
        <v>198</v>
      </c>
      <c r="S1231" s="247" t="s">
        <v>289</v>
      </c>
      <c r="T1231" s="247" t="s">
        <v>1</v>
      </c>
      <c r="U1231" s="247" t="s">
        <v>289</v>
      </c>
      <c r="V1231" s="247">
        <v>6</v>
      </c>
      <c r="W1231" s="247">
        <v>218</v>
      </c>
    </row>
    <row r="1232" spans="1:23" x14ac:dyDescent="0.25">
      <c r="A1232" s="246">
        <v>45730</v>
      </c>
      <c r="B1232" s="247" t="s">
        <v>329</v>
      </c>
      <c r="C1232" s="98" t="s">
        <v>108</v>
      </c>
      <c r="D1232" s="98"/>
      <c r="E1232" s="247"/>
      <c r="F1232" s="247" t="s">
        <v>45</v>
      </c>
      <c r="G1232" s="247" t="s">
        <v>7</v>
      </c>
      <c r="H1232" s="247" t="s">
        <v>290</v>
      </c>
      <c r="I1232" s="248" t="s">
        <v>288</v>
      </c>
      <c r="J1232" s="246">
        <v>45955</v>
      </c>
      <c r="K1232" s="249">
        <v>26</v>
      </c>
      <c r="L1232" s="250">
        <v>26</v>
      </c>
      <c r="M1232" s="251">
        <v>190</v>
      </c>
      <c r="N1232" s="252">
        <v>0</v>
      </c>
      <c r="O1232" s="252">
        <v>0</v>
      </c>
      <c r="P1232" s="253">
        <v>4940</v>
      </c>
      <c r="Q1232" s="247" t="s">
        <v>109</v>
      </c>
      <c r="R1232" s="249" t="s">
        <v>198</v>
      </c>
      <c r="S1232" s="247" t="s">
        <v>289</v>
      </c>
      <c r="T1232" s="247" t="s">
        <v>1</v>
      </c>
      <c r="U1232" s="247" t="s">
        <v>289</v>
      </c>
      <c r="V1232" s="247">
        <v>6</v>
      </c>
      <c r="W1232" s="247">
        <v>225</v>
      </c>
    </row>
    <row r="1233" spans="1:23" x14ac:dyDescent="0.25">
      <c r="A1233" s="246">
        <v>45730</v>
      </c>
      <c r="B1233" s="247" t="s">
        <v>329</v>
      </c>
      <c r="C1233" s="98" t="s">
        <v>108</v>
      </c>
      <c r="D1233" s="98"/>
      <c r="E1233" s="247"/>
      <c r="F1233" s="247" t="s">
        <v>45</v>
      </c>
      <c r="G1233" s="247" t="s">
        <v>7</v>
      </c>
      <c r="H1233" s="247" t="s">
        <v>290</v>
      </c>
      <c r="I1233" s="248" t="s">
        <v>288</v>
      </c>
      <c r="J1233" s="246">
        <v>45962</v>
      </c>
      <c r="K1233" s="249">
        <v>26</v>
      </c>
      <c r="L1233" s="250">
        <v>26</v>
      </c>
      <c r="M1233" s="251">
        <v>190</v>
      </c>
      <c r="N1233" s="252">
        <v>0</v>
      </c>
      <c r="O1233" s="252">
        <v>0</v>
      </c>
      <c r="P1233" s="253">
        <v>4940</v>
      </c>
      <c r="Q1233" s="247" t="s">
        <v>109</v>
      </c>
      <c r="R1233" s="249" t="s">
        <v>198</v>
      </c>
      <c r="S1233" s="247" t="s">
        <v>289</v>
      </c>
      <c r="T1233" s="247" t="s">
        <v>1</v>
      </c>
      <c r="U1233" s="247" t="s">
        <v>289</v>
      </c>
      <c r="V1233" s="247">
        <v>6</v>
      </c>
      <c r="W1233" s="247">
        <v>232</v>
      </c>
    </row>
    <row r="1234" spans="1:23" x14ac:dyDescent="0.25">
      <c r="A1234" s="246">
        <v>45730</v>
      </c>
      <c r="B1234" s="247" t="s">
        <v>329</v>
      </c>
      <c r="C1234" s="98" t="s">
        <v>108</v>
      </c>
      <c r="D1234" s="98"/>
      <c r="E1234" s="247"/>
      <c r="F1234" s="247" t="s">
        <v>45</v>
      </c>
      <c r="G1234" s="247" t="s">
        <v>7</v>
      </c>
      <c r="H1234" s="247" t="s">
        <v>290</v>
      </c>
      <c r="I1234" s="248" t="s">
        <v>288</v>
      </c>
      <c r="J1234" s="246">
        <v>45969</v>
      </c>
      <c r="K1234" s="249">
        <v>26</v>
      </c>
      <c r="L1234" s="250">
        <v>26</v>
      </c>
      <c r="M1234" s="251">
        <v>190</v>
      </c>
      <c r="N1234" s="252">
        <v>0</v>
      </c>
      <c r="O1234" s="252">
        <v>0</v>
      </c>
      <c r="P1234" s="253">
        <v>4940</v>
      </c>
      <c r="Q1234" s="247" t="s">
        <v>109</v>
      </c>
      <c r="R1234" s="249" t="s">
        <v>198</v>
      </c>
      <c r="S1234" s="247" t="s">
        <v>289</v>
      </c>
      <c r="T1234" s="247" t="s">
        <v>1</v>
      </c>
      <c r="U1234" s="247" t="s">
        <v>289</v>
      </c>
      <c r="V1234" s="247">
        <v>6</v>
      </c>
      <c r="W1234" s="247">
        <v>239</v>
      </c>
    </row>
    <row r="1235" spans="1:23" x14ac:dyDescent="0.25">
      <c r="A1235" s="246">
        <v>45730</v>
      </c>
      <c r="B1235" s="247" t="s">
        <v>329</v>
      </c>
      <c r="C1235" s="98" t="s">
        <v>108</v>
      </c>
      <c r="D1235" s="98"/>
      <c r="E1235" s="247"/>
      <c r="F1235" s="247" t="s">
        <v>45</v>
      </c>
      <c r="G1235" s="247" t="s">
        <v>7</v>
      </c>
      <c r="H1235" s="247" t="s">
        <v>290</v>
      </c>
      <c r="I1235" s="248" t="s">
        <v>288</v>
      </c>
      <c r="J1235" s="246">
        <v>45976</v>
      </c>
      <c r="K1235" s="249">
        <v>26</v>
      </c>
      <c r="L1235" s="250">
        <v>26</v>
      </c>
      <c r="M1235" s="251">
        <v>190</v>
      </c>
      <c r="N1235" s="252">
        <v>0</v>
      </c>
      <c r="O1235" s="252">
        <v>0</v>
      </c>
      <c r="P1235" s="253">
        <v>4940</v>
      </c>
      <c r="Q1235" s="247" t="s">
        <v>109</v>
      </c>
      <c r="R1235" s="249" t="s">
        <v>198</v>
      </c>
      <c r="S1235" s="247" t="s">
        <v>289</v>
      </c>
      <c r="T1235" s="247" t="s">
        <v>1</v>
      </c>
      <c r="U1235" s="247" t="s">
        <v>289</v>
      </c>
      <c r="V1235" s="247">
        <v>6</v>
      </c>
      <c r="W1235" s="247">
        <v>246</v>
      </c>
    </row>
    <row r="1236" spans="1:23" x14ac:dyDescent="0.25">
      <c r="A1236" s="246">
        <v>45730</v>
      </c>
      <c r="B1236" s="247" t="s">
        <v>329</v>
      </c>
      <c r="C1236" s="98" t="s">
        <v>108</v>
      </c>
      <c r="D1236" s="98"/>
      <c r="E1236" s="247"/>
      <c r="F1236" s="247" t="s">
        <v>45</v>
      </c>
      <c r="G1236" s="247" t="s">
        <v>7</v>
      </c>
      <c r="H1236" s="247" t="s">
        <v>290</v>
      </c>
      <c r="I1236" s="248" t="s">
        <v>288</v>
      </c>
      <c r="J1236" s="246">
        <v>45983</v>
      </c>
      <c r="K1236" s="249">
        <v>26</v>
      </c>
      <c r="L1236" s="250">
        <v>26</v>
      </c>
      <c r="M1236" s="251">
        <v>190</v>
      </c>
      <c r="N1236" s="252">
        <v>0</v>
      </c>
      <c r="O1236" s="252">
        <v>0</v>
      </c>
      <c r="P1236" s="253">
        <v>4940</v>
      </c>
      <c r="Q1236" s="247" t="s">
        <v>109</v>
      </c>
      <c r="R1236" s="249" t="s">
        <v>198</v>
      </c>
      <c r="S1236" s="247" t="s">
        <v>289</v>
      </c>
      <c r="T1236" s="247" t="s">
        <v>1</v>
      </c>
      <c r="U1236" s="247" t="s">
        <v>289</v>
      </c>
      <c r="V1236" s="247">
        <v>6</v>
      </c>
      <c r="W1236" s="247">
        <v>253</v>
      </c>
    </row>
    <row r="1237" spans="1:23" x14ac:dyDescent="0.25">
      <c r="A1237" s="246">
        <v>45730</v>
      </c>
      <c r="B1237" s="247" t="s">
        <v>329</v>
      </c>
      <c r="C1237" s="98" t="s">
        <v>108</v>
      </c>
      <c r="D1237" s="98"/>
      <c r="E1237" s="247"/>
      <c r="F1237" s="247" t="s">
        <v>45</v>
      </c>
      <c r="G1237" s="247" t="s">
        <v>8</v>
      </c>
      <c r="H1237" s="247" t="s">
        <v>293</v>
      </c>
      <c r="I1237" s="248" t="s">
        <v>292</v>
      </c>
      <c r="J1237" s="246">
        <v>45941</v>
      </c>
      <c r="K1237" s="249">
        <v>26</v>
      </c>
      <c r="L1237" s="250">
        <v>26</v>
      </c>
      <c r="M1237" s="251">
        <v>190</v>
      </c>
      <c r="N1237" s="252">
        <v>0</v>
      </c>
      <c r="O1237" s="252">
        <v>0</v>
      </c>
      <c r="P1237" s="253">
        <v>4940</v>
      </c>
      <c r="Q1237" s="247" t="s">
        <v>109</v>
      </c>
      <c r="R1237" s="249" t="s">
        <v>198</v>
      </c>
      <c r="S1237" s="247" t="s">
        <v>1</v>
      </c>
      <c r="T1237" s="247" t="s">
        <v>289</v>
      </c>
      <c r="U1237" s="247" t="s">
        <v>289</v>
      </c>
      <c r="V1237" s="247">
        <v>6</v>
      </c>
      <c r="W1237" s="247">
        <v>211</v>
      </c>
    </row>
    <row r="1238" spans="1:23" x14ac:dyDescent="0.25">
      <c r="A1238" s="246">
        <v>45730</v>
      </c>
      <c r="B1238" s="247" t="s">
        <v>329</v>
      </c>
      <c r="C1238" s="98" t="s">
        <v>108</v>
      </c>
      <c r="D1238" s="98"/>
      <c r="E1238" s="247"/>
      <c r="F1238" s="247" t="s">
        <v>45</v>
      </c>
      <c r="G1238" s="247" t="s">
        <v>8</v>
      </c>
      <c r="H1238" s="247" t="s">
        <v>293</v>
      </c>
      <c r="I1238" s="248" t="s">
        <v>292</v>
      </c>
      <c r="J1238" s="246">
        <v>45948</v>
      </c>
      <c r="K1238" s="249">
        <v>26</v>
      </c>
      <c r="L1238" s="250">
        <v>26</v>
      </c>
      <c r="M1238" s="251">
        <v>190</v>
      </c>
      <c r="N1238" s="252">
        <v>0</v>
      </c>
      <c r="O1238" s="252">
        <v>0</v>
      </c>
      <c r="P1238" s="253">
        <v>4940</v>
      </c>
      <c r="Q1238" s="247" t="s">
        <v>109</v>
      </c>
      <c r="R1238" s="249" t="s">
        <v>198</v>
      </c>
      <c r="S1238" s="247" t="s">
        <v>1</v>
      </c>
      <c r="T1238" s="247" t="s">
        <v>289</v>
      </c>
      <c r="U1238" s="247" t="s">
        <v>289</v>
      </c>
      <c r="V1238" s="247">
        <v>6</v>
      </c>
      <c r="W1238" s="247">
        <v>218</v>
      </c>
    </row>
    <row r="1239" spans="1:23" x14ac:dyDescent="0.25">
      <c r="A1239" s="246">
        <v>45730</v>
      </c>
      <c r="B1239" s="247" t="s">
        <v>329</v>
      </c>
      <c r="C1239" s="98" t="s">
        <v>108</v>
      </c>
      <c r="D1239" s="98"/>
      <c r="E1239" s="247"/>
      <c r="F1239" s="247" t="s">
        <v>45</v>
      </c>
      <c r="G1239" s="247" t="s">
        <v>8</v>
      </c>
      <c r="H1239" s="247" t="s">
        <v>293</v>
      </c>
      <c r="I1239" s="248" t="s">
        <v>292</v>
      </c>
      <c r="J1239" s="246">
        <v>45955</v>
      </c>
      <c r="K1239" s="249">
        <v>26</v>
      </c>
      <c r="L1239" s="250">
        <v>26</v>
      </c>
      <c r="M1239" s="251">
        <v>190</v>
      </c>
      <c r="N1239" s="252">
        <v>0</v>
      </c>
      <c r="O1239" s="252">
        <v>0</v>
      </c>
      <c r="P1239" s="253">
        <v>4940</v>
      </c>
      <c r="Q1239" s="247" t="s">
        <v>109</v>
      </c>
      <c r="R1239" s="249" t="s">
        <v>198</v>
      </c>
      <c r="S1239" s="247" t="s">
        <v>1</v>
      </c>
      <c r="T1239" s="247" t="s">
        <v>289</v>
      </c>
      <c r="U1239" s="247" t="s">
        <v>289</v>
      </c>
      <c r="V1239" s="247">
        <v>6</v>
      </c>
      <c r="W1239" s="247">
        <v>225</v>
      </c>
    </row>
    <row r="1240" spans="1:23" x14ac:dyDescent="0.25">
      <c r="A1240" s="246">
        <v>45730</v>
      </c>
      <c r="B1240" s="247" t="s">
        <v>329</v>
      </c>
      <c r="C1240" s="98" t="s">
        <v>108</v>
      </c>
      <c r="D1240" s="98"/>
      <c r="E1240" s="247"/>
      <c r="F1240" s="247" t="s">
        <v>45</v>
      </c>
      <c r="G1240" s="247" t="s">
        <v>8</v>
      </c>
      <c r="H1240" s="247" t="s">
        <v>293</v>
      </c>
      <c r="I1240" s="248" t="s">
        <v>292</v>
      </c>
      <c r="J1240" s="246">
        <v>45962</v>
      </c>
      <c r="K1240" s="249">
        <v>26</v>
      </c>
      <c r="L1240" s="250">
        <v>26</v>
      </c>
      <c r="M1240" s="251">
        <v>190</v>
      </c>
      <c r="N1240" s="252">
        <v>0</v>
      </c>
      <c r="O1240" s="252">
        <v>0</v>
      </c>
      <c r="P1240" s="253">
        <v>4940</v>
      </c>
      <c r="Q1240" s="247" t="s">
        <v>109</v>
      </c>
      <c r="R1240" s="249" t="s">
        <v>198</v>
      </c>
      <c r="S1240" s="247" t="s">
        <v>1</v>
      </c>
      <c r="T1240" s="247" t="s">
        <v>289</v>
      </c>
      <c r="U1240" s="247" t="s">
        <v>289</v>
      </c>
      <c r="V1240" s="247">
        <v>6</v>
      </c>
      <c r="W1240" s="247">
        <v>232</v>
      </c>
    </row>
    <row r="1241" spans="1:23" x14ac:dyDescent="0.25">
      <c r="A1241" s="246">
        <v>45730</v>
      </c>
      <c r="B1241" s="247" t="s">
        <v>329</v>
      </c>
      <c r="C1241" s="98" t="s">
        <v>108</v>
      </c>
      <c r="D1241" s="98"/>
      <c r="E1241" s="247"/>
      <c r="F1241" s="247" t="s">
        <v>45</v>
      </c>
      <c r="G1241" s="247" t="s">
        <v>8</v>
      </c>
      <c r="H1241" s="247" t="s">
        <v>293</v>
      </c>
      <c r="I1241" s="248" t="s">
        <v>292</v>
      </c>
      <c r="J1241" s="246">
        <v>45969</v>
      </c>
      <c r="K1241" s="249">
        <v>26</v>
      </c>
      <c r="L1241" s="250">
        <v>26</v>
      </c>
      <c r="M1241" s="251">
        <v>190</v>
      </c>
      <c r="N1241" s="252">
        <v>0</v>
      </c>
      <c r="O1241" s="252">
        <v>0</v>
      </c>
      <c r="P1241" s="253">
        <v>4940</v>
      </c>
      <c r="Q1241" s="247" t="s">
        <v>109</v>
      </c>
      <c r="R1241" s="249" t="s">
        <v>198</v>
      </c>
      <c r="S1241" s="247" t="s">
        <v>1</v>
      </c>
      <c r="T1241" s="247" t="s">
        <v>289</v>
      </c>
      <c r="U1241" s="247" t="s">
        <v>289</v>
      </c>
      <c r="V1241" s="247">
        <v>6</v>
      </c>
      <c r="W1241" s="247">
        <v>239</v>
      </c>
    </row>
    <row r="1242" spans="1:23" x14ac:dyDescent="0.25">
      <c r="A1242" s="246">
        <v>45730</v>
      </c>
      <c r="B1242" s="247" t="s">
        <v>329</v>
      </c>
      <c r="C1242" s="98" t="s">
        <v>108</v>
      </c>
      <c r="D1242" s="98"/>
      <c r="E1242" s="247"/>
      <c r="F1242" s="247" t="s">
        <v>45</v>
      </c>
      <c r="G1242" s="247" t="s">
        <v>8</v>
      </c>
      <c r="H1242" s="247" t="s">
        <v>293</v>
      </c>
      <c r="I1242" s="248" t="s">
        <v>292</v>
      </c>
      <c r="J1242" s="246">
        <v>45976</v>
      </c>
      <c r="K1242" s="249">
        <v>26</v>
      </c>
      <c r="L1242" s="250">
        <v>26</v>
      </c>
      <c r="M1242" s="251">
        <v>190</v>
      </c>
      <c r="N1242" s="252">
        <v>0</v>
      </c>
      <c r="O1242" s="252">
        <v>0</v>
      </c>
      <c r="P1242" s="253">
        <v>4940</v>
      </c>
      <c r="Q1242" s="247" t="s">
        <v>109</v>
      </c>
      <c r="R1242" s="249" t="s">
        <v>198</v>
      </c>
      <c r="S1242" s="247" t="s">
        <v>1</v>
      </c>
      <c r="T1242" s="247" t="s">
        <v>289</v>
      </c>
      <c r="U1242" s="247" t="s">
        <v>289</v>
      </c>
      <c r="V1242" s="247">
        <v>6</v>
      </c>
      <c r="W1242" s="247">
        <v>246</v>
      </c>
    </row>
    <row r="1243" spans="1:23" x14ac:dyDescent="0.25">
      <c r="A1243" s="246">
        <v>45730</v>
      </c>
      <c r="B1243" s="247" t="s">
        <v>329</v>
      </c>
      <c r="C1243" s="98" t="s">
        <v>108</v>
      </c>
      <c r="D1243" s="98"/>
      <c r="E1243" s="247"/>
      <c r="F1243" s="247" t="s">
        <v>45</v>
      </c>
      <c r="G1243" s="247" t="s">
        <v>8</v>
      </c>
      <c r="H1243" s="247" t="s">
        <v>293</v>
      </c>
      <c r="I1243" s="248" t="s">
        <v>292</v>
      </c>
      <c r="J1243" s="246">
        <v>45983</v>
      </c>
      <c r="K1243" s="249">
        <v>26</v>
      </c>
      <c r="L1243" s="250">
        <v>26</v>
      </c>
      <c r="M1243" s="251">
        <v>190</v>
      </c>
      <c r="N1243" s="252">
        <v>0</v>
      </c>
      <c r="O1243" s="252">
        <v>0</v>
      </c>
      <c r="P1243" s="253">
        <v>4940</v>
      </c>
      <c r="Q1243" s="247" t="s">
        <v>109</v>
      </c>
      <c r="R1243" s="249" t="s">
        <v>198</v>
      </c>
      <c r="S1243" s="247" t="s">
        <v>1</v>
      </c>
      <c r="T1243" s="247" t="s">
        <v>289</v>
      </c>
      <c r="U1243" s="247" t="s">
        <v>289</v>
      </c>
      <c r="V1243" s="247">
        <v>6</v>
      </c>
      <c r="W1243" s="247">
        <v>253</v>
      </c>
    </row>
    <row r="1244" spans="1:23" x14ac:dyDescent="0.25">
      <c r="A1244" s="246">
        <v>45730</v>
      </c>
      <c r="B1244" s="247" t="s">
        <v>329</v>
      </c>
      <c r="C1244" s="98" t="s">
        <v>108</v>
      </c>
      <c r="D1244" s="98"/>
      <c r="E1244" s="247"/>
      <c r="F1244" s="247" t="s">
        <v>45</v>
      </c>
      <c r="G1244" s="247" t="s">
        <v>8</v>
      </c>
      <c r="H1244" s="247" t="s">
        <v>293</v>
      </c>
      <c r="I1244" s="248" t="s">
        <v>292</v>
      </c>
      <c r="J1244" s="246">
        <v>45990</v>
      </c>
      <c r="K1244" s="249">
        <v>26</v>
      </c>
      <c r="L1244" s="250">
        <v>26</v>
      </c>
      <c r="M1244" s="251">
        <v>190</v>
      </c>
      <c r="N1244" s="252">
        <v>0</v>
      </c>
      <c r="O1244" s="252">
        <v>0</v>
      </c>
      <c r="P1244" s="253">
        <v>4940</v>
      </c>
      <c r="Q1244" s="247" t="s">
        <v>109</v>
      </c>
      <c r="R1244" s="249" t="s">
        <v>198</v>
      </c>
      <c r="S1244" s="247" t="s">
        <v>1</v>
      </c>
      <c r="T1244" s="247" t="s">
        <v>289</v>
      </c>
      <c r="U1244" s="247" t="s">
        <v>289</v>
      </c>
      <c r="V1244" s="247">
        <v>6</v>
      </c>
      <c r="W1244" s="247">
        <v>260</v>
      </c>
    </row>
    <row r="1245" spans="1:23" x14ac:dyDescent="0.25">
      <c r="A1245" s="246">
        <v>45730</v>
      </c>
      <c r="B1245" s="247" t="s">
        <v>152</v>
      </c>
      <c r="C1245" s="98" t="s">
        <v>153</v>
      </c>
      <c r="D1245" s="98"/>
      <c r="E1245" s="247"/>
      <c r="F1245" s="247" t="s">
        <v>47</v>
      </c>
      <c r="G1245" s="247" t="s">
        <v>7</v>
      </c>
      <c r="H1245" s="247" t="s">
        <v>203</v>
      </c>
      <c r="I1245" s="248" t="s">
        <v>23</v>
      </c>
      <c r="J1245" s="246">
        <v>45772</v>
      </c>
      <c r="K1245" s="249">
        <v>4</v>
      </c>
      <c r="L1245" s="250">
        <v>4</v>
      </c>
      <c r="M1245" s="251">
        <v>200</v>
      </c>
      <c r="N1245" s="252">
        <v>0</v>
      </c>
      <c r="O1245" s="252">
        <v>0</v>
      </c>
      <c r="P1245" s="253">
        <v>800</v>
      </c>
      <c r="Q1245" s="247" t="s">
        <v>109</v>
      </c>
      <c r="R1245" s="249" t="s">
        <v>154</v>
      </c>
      <c r="S1245" s="247" t="s">
        <v>2</v>
      </c>
      <c r="T1245" s="247" t="s">
        <v>1</v>
      </c>
      <c r="U1245" s="247" t="s">
        <v>2</v>
      </c>
      <c r="V1245" s="247">
        <v>5</v>
      </c>
      <c r="W1245" s="247">
        <v>42</v>
      </c>
    </row>
    <row r="1246" spans="1:23" x14ac:dyDescent="0.25">
      <c r="A1246" s="246">
        <v>45730</v>
      </c>
      <c r="B1246" s="247" t="s">
        <v>152</v>
      </c>
      <c r="C1246" s="98" t="s">
        <v>153</v>
      </c>
      <c r="D1246" s="98"/>
      <c r="E1246" s="247"/>
      <c r="F1246" s="247" t="s">
        <v>47</v>
      </c>
      <c r="G1246" s="247" t="s">
        <v>7</v>
      </c>
      <c r="H1246" s="247" t="s">
        <v>345</v>
      </c>
      <c r="I1246" s="248" t="s">
        <v>24</v>
      </c>
      <c r="J1246" s="246">
        <v>45779</v>
      </c>
      <c r="K1246" s="249">
        <v>4</v>
      </c>
      <c r="L1246" s="250">
        <v>4</v>
      </c>
      <c r="M1246" s="251">
        <v>200</v>
      </c>
      <c r="N1246" s="252">
        <v>0</v>
      </c>
      <c r="O1246" s="252">
        <v>0</v>
      </c>
      <c r="P1246" s="253">
        <v>800</v>
      </c>
      <c r="Q1246" s="247" t="s">
        <v>109</v>
      </c>
      <c r="R1246" s="249" t="s">
        <v>154</v>
      </c>
      <c r="S1246" s="247" t="s">
        <v>1</v>
      </c>
      <c r="T1246" s="247" t="s">
        <v>2</v>
      </c>
      <c r="U1246" s="247" t="s">
        <v>2</v>
      </c>
      <c r="V1246" s="247">
        <v>5</v>
      </c>
      <c r="W1246" s="247">
        <v>49</v>
      </c>
    </row>
    <row r="1247" spans="1:23" x14ac:dyDescent="0.25">
      <c r="A1247" s="246">
        <v>45729</v>
      </c>
      <c r="B1247" s="247" t="s">
        <v>196</v>
      </c>
      <c r="C1247" s="98" t="s">
        <v>153</v>
      </c>
      <c r="D1247" s="98" t="s">
        <v>426</v>
      </c>
      <c r="E1247" s="247" t="s">
        <v>549</v>
      </c>
      <c r="F1247" s="247" t="s">
        <v>47</v>
      </c>
      <c r="G1247" s="247" t="s">
        <v>7</v>
      </c>
      <c r="H1247" s="247" t="s">
        <v>374</v>
      </c>
      <c r="I1247" s="248" t="s">
        <v>24</v>
      </c>
      <c r="J1247" s="246">
        <v>45779</v>
      </c>
      <c r="K1247" s="249">
        <v>1</v>
      </c>
      <c r="L1247" s="250">
        <v>1</v>
      </c>
      <c r="M1247" s="251">
        <v>150</v>
      </c>
      <c r="N1247" s="252">
        <v>38.92</v>
      </c>
      <c r="O1247" s="252">
        <v>40</v>
      </c>
      <c r="P1247" s="253">
        <v>228.92000000000002</v>
      </c>
      <c r="Q1247" s="247" t="s">
        <v>109</v>
      </c>
      <c r="R1247" s="249" t="s">
        <v>154</v>
      </c>
      <c r="S1247" s="247" t="s">
        <v>1</v>
      </c>
      <c r="T1247" s="247" t="s">
        <v>2</v>
      </c>
      <c r="U1247" s="247" t="s">
        <v>2</v>
      </c>
      <c r="V1247" s="247">
        <v>5</v>
      </c>
      <c r="W1247" s="247">
        <v>50</v>
      </c>
    </row>
    <row r="1248" spans="1:23" x14ac:dyDescent="0.25">
      <c r="A1248" s="246">
        <v>45729</v>
      </c>
      <c r="B1248" s="247" t="s">
        <v>196</v>
      </c>
      <c r="C1248" s="98" t="s">
        <v>153</v>
      </c>
      <c r="D1248" s="98" t="s">
        <v>426</v>
      </c>
      <c r="E1248" s="247" t="s">
        <v>549</v>
      </c>
      <c r="F1248" s="247" t="s">
        <v>47</v>
      </c>
      <c r="G1248" s="247" t="s">
        <v>7</v>
      </c>
      <c r="H1248" s="247" t="s">
        <v>374</v>
      </c>
      <c r="I1248" s="248" t="s">
        <v>24</v>
      </c>
      <c r="J1248" s="246">
        <v>45779</v>
      </c>
      <c r="K1248" s="249">
        <v>1</v>
      </c>
      <c r="L1248" s="250">
        <v>1</v>
      </c>
      <c r="M1248" s="251">
        <v>112.5</v>
      </c>
      <c r="N1248" s="252">
        <v>38.92</v>
      </c>
      <c r="O1248" s="252">
        <v>40</v>
      </c>
      <c r="P1248" s="253">
        <v>191.42000000000002</v>
      </c>
      <c r="Q1248" s="247" t="s">
        <v>109</v>
      </c>
      <c r="R1248" s="249" t="s">
        <v>154</v>
      </c>
      <c r="S1248" s="247" t="s">
        <v>1</v>
      </c>
      <c r="T1248" s="247" t="s">
        <v>2</v>
      </c>
      <c r="U1248" s="247" t="s">
        <v>2</v>
      </c>
      <c r="V1248" s="247">
        <v>5</v>
      </c>
      <c r="W1248" s="247">
        <v>50</v>
      </c>
    </row>
    <row r="1249" spans="1:23" x14ac:dyDescent="0.25">
      <c r="A1249" s="246">
        <v>45729</v>
      </c>
      <c r="B1249" s="247" t="s">
        <v>196</v>
      </c>
      <c r="C1249" s="98" t="s">
        <v>153</v>
      </c>
      <c r="D1249" s="98" t="s">
        <v>426</v>
      </c>
      <c r="E1249" s="247" t="s">
        <v>550</v>
      </c>
      <c r="F1249" s="247" t="s">
        <v>47</v>
      </c>
      <c r="G1249" s="247" t="s">
        <v>7</v>
      </c>
      <c r="H1249" s="247" t="s">
        <v>116</v>
      </c>
      <c r="I1249" s="248" t="s">
        <v>24</v>
      </c>
      <c r="J1249" s="246">
        <v>45767</v>
      </c>
      <c r="K1249" s="249">
        <v>1</v>
      </c>
      <c r="L1249" s="250">
        <v>1</v>
      </c>
      <c r="M1249" s="251">
        <v>100</v>
      </c>
      <c r="N1249" s="252">
        <v>38.92</v>
      </c>
      <c r="O1249" s="252">
        <v>40</v>
      </c>
      <c r="P1249" s="253">
        <v>178.92000000000002</v>
      </c>
      <c r="Q1249" s="247" t="s">
        <v>109</v>
      </c>
      <c r="R1249" s="249" t="s">
        <v>154</v>
      </c>
      <c r="S1249" s="247" t="s">
        <v>1</v>
      </c>
      <c r="T1249" s="247" t="s">
        <v>2</v>
      </c>
      <c r="U1249" s="247" t="s">
        <v>2</v>
      </c>
      <c r="V1249" s="247">
        <v>7</v>
      </c>
      <c r="W1249" s="247">
        <v>38</v>
      </c>
    </row>
    <row r="1250" spans="1:23" x14ac:dyDescent="0.25">
      <c r="A1250" s="246">
        <v>45730</v>
      </c>
      <c r="B1250" s="247" t="s">
        <v>279</v>
      </c>
      <c r="C1250" s="98" t="s">
        <v>153</v>
      </c>
      <c r="D1250" s="98"/>
      <c r="E1250" s="247" t="s">
        <v>551</v>
      </c>
      <c r="F1250" s="247" t="s">
        <v>47</v>
      </c>
      <c r="G1250" s="247" t="s">
        <v>7</v>
      </c>
      <c r="H1250" s="247" t="s">
        <v>291</v>
      </c>
      <c r="I1250" s="248" t="s">
        <v>300</v>
      </c>
      <c r="J1250" s="246">
        <v>45780</v>
      </c>
      <c r="K1250" s="249">
        <v>2</v>
      </c>
      <c r="L1250" s="250">
        <v>2</v>
      </c>
      <c r="M1250" s="251">
        <v>250</v>
      </c>
      <c r="N1250" s="252">
        <v>0</v>
      </c>
      <c r="O1250" s="252">
        <v>0</v>
      </c>
      <c r="P1250" s="253">
        <v>500</v>
      </c>
      <c r="Q1250" s="247" t="s">
        <v>109</v>
      </c>
      <c r="R1250" s="249" t="s">
        <v>154</v>
      </c>
      <c r="S1250" s="247" t="s">
        <v>1</v>
      </c>
      <c r="T1250" s="247" t="s">
        <v>299</v>
      </c>
      <c r="U1250" s="247" t="s">
        <v>299</v>
      </c>
      <c r="V1250" s="247">
        <v>6</v>
      </c>
      <c r="W1250" s="247">
        <v>50</v>
      </c>
    </row>
    <row r="1251" spans="1:23" x14ac:dyDescent="0.25">
      <c r="A1251" s="246">
        <v>45730</v>
      </c>
      <c r="B1251" s="247" t="s">
        <v>279</v>
      </c>
      <c r="C1251" s="98" t="s">
        <v>153</v>
      </c>
      <c r="D1251" s="98"/>
      <c r="E1251" s="247" t="s">
        <v>552</v>
      </c>
      <c r="F1251" s="247" t="s">
        <v>47</v>
      </c>
      <c r="G1251" s="247" t="s">
        <v>7</v>
      </c>
      <c r="H1251" s="247" t="s">
        <v>282</v>
      </c>
      <c r="I1251" s="248" t="s">
        <v>479</v>
      </c>
      <c r="J1251" s="246">
        <v>45877</v>
      </c>
      <c r="K1251" s="249">
        <v>2</v>
      </c>
      <c r="L1251" s="250">
        <v>2</v>
      </c>
      <c r="M1251" s="251">
        <v>250</v>
      </c>
      <c r="N1251" s="252">
        <v>0</v>
      </c>
      <c r="O1251" s="252">
        <v>0</v>
      </c>
      <c r="P1251" s="253">
        <v>500</v>
      </c>
      <c r="Q1251" s="247" t="s">
        <v>109</v>
      </c>
      <c r="R1251" s="249" t="s">
        <v>154</v>
      </c>
      <c r="S1251" s="247" t="s">
        <v>480</v>
      </c>
      <c r="T1251" s="247" t="s">
        <v>1</v>
      </c>
      <c r="U1251" s="247" t="s">
        <v>480</v>
      </c>
      <c r="V1251" s="247">
        <v>5</v>
      </c>
      <c r="W1251" s="247">
        <v>147</v>
      </c>
    </row>
    <row r="1252" spans="1:23" x14ac:dyDescent="0.25">
      <c r="A1252" s="246">
        <v>45731</v>
      </c>
      <c r="B1252" s="247" t="s">
        <v>279</v>
      </c>
      <c r="C1252" s="98" t="s">
        <v>153</v>
      </c>
      <c r="D1252" s="98"/>
      <c r="E1252" s="247" t="s">
        <v>553</v>
      </c>
      <c r="F1252" s="247" t="s">
        <v>47</v>
      </c>
      <c r="G1252" s="247" t="s">
        <v>7</v>
      </c>
      <c r="H1252" s="247" t="s">
        <v>203</v>
      </c>
      <c r="I1252" s="248" t="s">
        <v>23</v>
      </c>
      <c r="J1252" s="246">
        <v>45772</v>
      </c>
      <c r="K1252" s="249">
        <v>2</v>
      </c>
      <c r="L1252" s="250">
        <v>2</v>
      </c>
      <c r="M1252" s="251">
        <v>200</v>
      </c>
      <c r="N1252" s="252">
        <v>0</v>
      </c>
      <c r="O1252" s="252">
        <v>0</v>
      </c>
      <c r="P1252" s="253">
        <v>400</v>
      </c>
      <c r="Q1252" s="247" t="s">
        <v>109</v>
      </c>
      <c r="R1252" s="249" t="s">
        <v>154</v>
      </c>
      <c r="S1252" s="247" t="s">
        <v>2</v>
      </c>
      <c r="T1252" s="247" t="s">
        <v>1</v>
      </c>
      <c r="U1252" s="247" t="s">
        <v>2</v>
      </c>
      <c r="V1252" s="247">
        <v>5</v>
      </c>
      <c r="W1252" s="247">
        <v>41</v>
      </c>
    </row>
    <row r="1253" spans="1:23" x14ac:dyDescent="0.25">
      <c r="A1253" s="246">
        <v>45732</v>
      </c>
      <c r="B1253" s="247" t="s">
        <v>279</v>
      </c>
      <c r="C1253" s="98" t="s">
        <v>153</v>
      </c>
      <c r="D1253" s="98"/>
      <c r="E1253" s="247" t="s">
        <v>554</v>
      </c>
      <c r="F1253" s="247" t="s">
        <v>47</v>
      </c>
      <c r="G1253" s="247" t="s">
        <v>7</v>
      </c>
      <c r="H1253" s="247" t="s">
        <v>115</v>
      </c>
      <c r="I1253" s="248" t="s">
        <v>23</v>
      </c>
      <c r="J1253" s="246">
        <v>45760</v>
      </c>
      <c r="K1253" s="249">
        <v>1</v>
      </c>
      <c r="L1253" s="250">
        <v>1</v>
      </c>
      <c r="M1253" s="251">
        <v>150</v>
      </c>
      <c r="N1253" s="252">
        <v>0</v>
      </c>
      <c r="O1253" s="252">
        <v>0</v>
      </c>
      <c r="P1253" s="253">
        <v>150</v>
      </c>
      <c r="Q1253" s="247" t="s">
        <v>109</v>
      </c>
      <c r="R1253" s="249" t="s">
        <v>154</v>
      </c>
      <c r="S1253" s="247" t="s">
        <v>2</v>
      </c>
      <c r="T1253" s="247" t="s">
        <v>1</v>
      </c>
      <c r="U1253" s="247" t="s">
        <v>2</v>
      </c>
      <c r="V1253" s="247">
        <v>7</v>
      </c>
      <c r="W1253" s="247">
        <v>28</v>
      </c>
    </row>
    <row r="1254" spans="1:23" x14ac:dyDescent="0.25">
      <c r="A1254" s="246">
        <v>45732</v>
      </c>
      <c r="B1254" s="247" t="s">
        <v>279</v>
      </c>
      <c r="C1254" s="98" t="s">
        <v>153</v>
      </c>
      <c r="D1254" s="98"/>
      <c r="E1254" s="247" t="s">
        <v>555</v>
      </c>
      <c r="F1254" s="247" t="s">
        <v>47</v>
      </c>
      <c r="G1254" s="247" t="s">
        <v>7</v>
      </c>
      <c r="H1254" s="247" t="s">
        <v>115</v>
      </c>
      <c r="I1254" s="248" t="s">
        <v>23</v>
      </c>
      <c r="J1254" s="246">
        <v>45760</v>
      </c>
      <c r="K1254" s="249">
        <v>4</v>
      </c>
      <c r="L1254" s="250">
        <v>4</v>
      </c>
      <c r="M1254" s="251">
        <v>150</v>
      </c>
      <c r="N1254" s="252">
        <v>0</v>
      </c>
      <c r="O1254" s="252">
        <v>0</v>
      </c>
      <c r="P1254" s="253">
        <v>600</v>
      </c>
      <c r="Q1254" s="247" t="s">
        <v>109</v>
      </c>
      <c r="R1254" s="249" t="s">
        <v>154</v>
      </c>
      <c r="S1254" s="247" t="s">
        <v>2</v>
      </c>
      <c r="T1254" s="247" t="s">
        <v>1</v>
      </c>
      <c r="U1254" s="247" t="s">
        <v>2</v>
      </c>
      <c r="V1254" s="247">
        <v>7</v>
      </c>
      <c r="W1254" s="247">
        <v>28</v>
      </c>
    </row>
    <row r="1255" spans="1:23" x14ac:dyDescent="0.25">
      <c r="A1255" s="246">
        <v>45732</v>
      </c>
      <c r="B1255" s="247" t="s">
        <v>279</v>
      </c>
      <c r="C1255" s="98" t="s">
        <v>153</v>
      </c>
      <c r="D1255" s="98"/>
      <c r="E1255" s="247" t="s">
        <v>556</v>
      </c>
      <c r="F1255" s="247" t="s">
        <v>47</v>
      </c>
      <c r="G1255" s="247" t="s">
        <v>7</v>
      </c>
      <c r="H1255" s="247" t="s">
        <v>284</v>
      </c>
      <c r="I1255" s="248" t="s">
        <v>297</v>
      </c>
      <c r="J1255" s="246">
        <v>45779</v>
      </c>
      <c r="K1255" s="249">
        <v>5</v>
      </c>
      <c r="L1255" s="250">
        <v>5</v>
      </c>
      <c r="M1255" s="251">
        <v>250</v>
      </c>
      <c r="N1255" s="252">
        <v>0</v>
      </c>
      <c r="O1255" s="252">
        <v>0</v>
      </c>
      <c r="P1255" s="253">
        <v>1250</v>
      </c>
      <c r="Q1255" s="247" t="s">
        <v>109</v>
      </c>
      <c r="R1255" s="249" t="s">
        <v>154</v>
      </c>
      <c r="S1255" s="247" t="s">
        <v>1</v>
      </c>
      <c r="T1255" s="247" t="s">
        <v>296</v>
      </c>
      <c r="U1255" s="247" t="s">
        <v>296</v>
      </c>
      <c r="V1255" s="247">
        <v>5</v>
      </c>
      <c r="W1255" s="247">
        <v>47</v>
      </c>
    </row>
    <row r="1256" spans="1:23" x14ac:dyDescent="0.25">
      <c r="A1256" s="246">
        <v>45732</v>
      </c>
      <c r="B1256" s="247" t="s">
        <v>279</v>
      </c>
      <c r="C1256" s="98" t="s">
        <v>153</v>
      </c>
      <c r="D1256" s="98"/>
      <c r="E1256" s="247" t="s">
        <v>557</v>
      </c>
      <c r="F1256" s="247" t="s">
        <v>47</v>
      </c>
      <c r="G1256" s="247" t="s">
        <v>7</v>
      </c>
      <c r="H1256" s="247" t="s">
        <v>284</v>
      </c>
      <c r="I1256" s="248" t="s">
        <v>297</v>
      </c>
      <c r="J1256" s="246">
        <v>45779</v>
      </c>
      <c r="K1256" s="249">
        <v>3</v>
      </c>
      <c r="L1256" s="250">
        <v>3</v>
      </c>
      <c r="M1256" s="251">
        <v>250</v>
      </c>
      <c r="N1256" s="252">
        <v>0</v>
      </c>
      <c r="O1256" s="252">
        <v>0</v>
      </c>
      <c r="P1256" s="253">
        <v>750</v>
      </c>
      <c r="Q1256" s="247" t="s">
        <v>109</v>
      </c>
      <c r="R1256" s="249" t="s">
        <v>154</v>
      </c>
      <c r="S1256" s="247" t="s">
        <v>1</v>
      </c>
      <c r="T1256" s="247" t="s">
        <v>296</v>
      </c>
      <c r="U1256" s="247" t="s">
        <v>296</v>
      </c>
      <c r="V1256" s="247">
        <v>5</v>
      </c>
      <c r="W1256" s="247">
        <v>47</v>
      </c>
    </row>
    <row r="1257" spans="1:23" x14ac:dyDescent="0.25">
      <c r="A1257" s="246">
        <v>45732</v>
      </c>
      <c r="B1257" s="247" t="s">
        <v>279</v>
      </c>
      <c r="C1257" s="98" t="s">
        <v>153</v>
      </c>
      <c r="D1257" s="98"/>
      <c r="E1257" s="247" t="s">
        <v>558</v>
      </c>
      <c r="F1257" s="247" t="s">
        <v>47</v>
      </c>
      <c r="G1257" s="247" t="s">
        <v>7</v>
      </c>
      <c r="H1257" s="247" t="s">
        <v>284</v>
      </c>
      <c r="I1257" s="248" t="s">
        <v>481</v>
      </c>
      <c r="J1257" s="246">
        <v>45884</v>
      </c>
      <c r="K1257" s="249">
        <v>2</v>
      </c>
      <c r="L1257" s="250">
        <v>2</v>
      </c>
      <c r="M1257" s="251">
        <v>250</v>
      </c>
      <c r="N1257" s="252">
        <v>0</v>
      </c>
      <c r="O1257" s="252">
        <v>0</v>
      </c>
      <c r="P1257" s="253">
        <v>500</v>
      </c>
      <c r="Q1257" s="247" t="s">
        <v>109</v>
      </c>
      <c r="R1257" s="249" t="s">
        <v>154</v>
      </c>
      <c r="S1257" s="247" t="s">
        <v>1</v>
      </c>
      <c r="T1257" s="247" t="s">
        <v>480</v>
      </c>
      <c r="U1257" s="247" t="s">
        <v>480</v>
      </c>
      <c r="V1257" s="247">
        <v>5</v>
      </c>
      <c r="W1257" s="247">
        <v>152</v>
      </c>
    </row>
    <row r="1258" spans="1:23" x14ac:dyDescent="0.25">
      <c r="A1258" s="246">
        <v>45731</v>
      </c>
      <c r="B1258" s="247" t="s">
        <v>196</v>
      </c>
      <c r="C1258" s="98" t="s">
        <v>153</v>
      </c>
      <c r="D1258" s="98" t="s">
        <v>426</v>
      </c>
      <c r="E1258" s="247" t="s">
        <v>559</v>
      </c>
      <c r="F1258" s="247" t="s">
        <v>47</v>
      </c>
      <c r="G1258" s="247" t="s">
        <v>7</v>
      </c>
      <c r="H1258" s="247" t="s">
        <v>282</v>
      </c>
      <c r="I1258" s="248" t="s">
        <v>479</v>
      </c>
      <c r="J1258" s="246">
        <v>45891</v>
      </c>
      <c r="K1258" s="249">
        <v>1</v>
      </c>
      <c r="L1258" s="250">
        <v>1</v>
      </c>
      <c r="M1258" s="251">
        <v>270</v>
      </c>
      <c r="N1258" s="252">
        <v>40.69</v>
      </c>
      <c r="O1258" s="252">
        <v>40</v>
      </c>
      <c r="P1258" s="253">
        <v>350.69</v>
      </c>
      <c r="Q1258" s="247" t="s">
        <v>109</v>
      </c>
      <c r="R1258" s="249" t="s">
        <v>154</v>
      </c>
      <c r="S1258" s="247" t="s">
        <v>480</v>
      </c>
      <c r="T1258" s="247" t="s">
        <v>1</v>
      </c>
      <c r="U1258" s="247" t="s">
        <v>480</v>
      </c>
      <c r="V1258" s="247">
        <v>5</v>
      </c>
      <c r="W1258" s="247">
        <v>160</v>
      </c>
    </row>
    <row r="1259" spans="1:23" x14ac:dyDescent="0.25">
      <c r="A1259" s="246">
        <v>45731</v>
      </c>
      <c r="B1259" s="247" t="s">
        <v>196</v>
      </c>
      <c r="C1259" s="98" t="s">
        <v>153</v>
      </c>
      <c r="D1259" s="98" t="s">
        <v>426</v>
      </c>
      <c r="E1259" s="247" t="s">
        <v>560</v>
      </c>
      <c r="F1259" s="247" t="s">
        <v>47</v>
      </c>
      <c r="G1259" s="247" t="s">
        <v>7</v>
      </c>
      <c r="H1259" s="247" t="s">
        <v>284</v>
      </c>
      <c r="I1259" s="248" t="s">
        <v>481</v>
      </c>
      <c r="J1259" s="246">
        <v>45898</v>
      </c>
      <c r="K1259" s="249">
        <v>1</v>
      </c>
      <c r="L1259" s="250">
        <v>1</v>
      </c>
      <c r="M1259" s="251">
        <v>270</v>
      </c>
      <c r="N1259" s="252">
        <v>37.72</v>
      </c>
      <c r="O1259" s="252">
        <v>40</v>
      </c>
      <c r="P1259" s="253">
        <v>347.72</v>
      </c>
      <c r="Q1259" s="247" t="s">
        <v>109</v>
      </c>
      <c r="R1259" s="249" t="s">
        <v>154</v>
      </c>
      <c r="S1259" s="247" t="s">
        <v>1</v>
      </c>
      <c r="T1259" s="247" t="s">
        <v>480</v>
      </c>
      <c r="U1259" s="247" t="s">
        <v>480</v>
      </c>
      <c r="V1259" s="247">
        <v>5</v>
      </c>
      <c r="W1259" s="247">
        <v>167</v>
      </c>
    </row>
    <row r="1260" spans="1:23" x14ac:dyDescent="0.25">
      <c r="A1260" s="246">
        <v>45731</v>
      </c>
      <c r="B1260" s="247" t="s">
        <v>196</v>
      </c>
      <c r="C1260" s="98" t="s">
        <v>153</v>
      </c>
      <c r="D1260" s="98" t="s">
        <v>426</v>
      </c>
      <c r="E1260" s="247" t="s">
        <v>559</v>
      </c>
      <c r="F1260" s="247" t="s">
        <v>47</v>
      </c>
      <c r="G1260" s="247" t="s">
        <v>7</v>
      </c>
      <c r="H1260" s="247" t="s">
        <v>282</v>
      </c>
      <c r="I1260" s="248" t="s">
        <v>479</v>
      </c>
      <c r="J1260" s="246">
        <v>45891</v>
      </c>
      <c r="K1260" s="249">
        <v>1</v>
      </c>
      <c r="L1260" s="250">
        <v>1</v>
      </c>
      <c r="M1260" s="251">
        <v>270</v>
      </c>
      <c r="N1260" s="252">
        <v>40.69</v>
      </c>
      <c r="O1260" s="252">
        <v>40</v>
      </c>
      <c r="P1260" s="253">
        <v>350.69</v>
      </c>
      <c r="Q1260" s="247" t="s">
        <v>109</v>
      </c>
      <c r="R1260" s="249" t="s">
        <v>154</v>
      </c>
      <c r="S1260" s="247" t="s">
        <v>480</v>
      </c>
      <c r="T1260" s="247" t="s">
        <v>1</v>
      </c>
      <c r="U1260" s="247" t="s">
        <v>480</v>
      </c>
      <c r="V1260" s="247">
        <v>5</v>
      </c>
      <c r="W1260" s="247">
        <v>160</v>
      </c>
    </row>
    <row r="1261" spans="1:23" x14ac:dyDescent="0.25">
      <c r="A1261" s="246">
        <v>45731</v>
      </c>
      <c r="B1261" s="247" t="s">
        <v>196</v>
      </c>
      <c r="C1261" s="98" t="s">
        <v>153</v>
      </c>
      <c r="D1261" s="98" t="s">
        <v>426</v>
      </c>
      <c r="E1261" s="247" t="s">
        <v>560</v>
      </c>
      <c r="F1261" s="247" t="s">
        <v>47</v>
      </c>
      <c r="G1261" s="247" t="s">
        <v>7</v>
      </c>
      <c r="H1261" s="247" t="s">
        <v>284</v>
      </c>
      <c r="I1261" s="248" t="s">
        <v>481</v>
      </c>
      <c r="J1261" s="246">
        <v>45898</v>
      </c>
      <c r="K1261" s="249">
        <v>1</v>
      </c>
      <c r="L1261" s="250">
        <v>1</v>
      </c>
      <c r="M1261" s="251">
        <v>270</v>
      </c>
      <c r="N1261" s="252">
        <v>37.72</v>
      </c>
      <c r="O1261" s="252">
        <v>40</v>
      </c>
      <c r="P1261" s="253">
        <v>347.72</v>
      </c>
      <c r="Q1261" s="247" t="s">
        <v>109</v>
      </c>
      <c r="R1261" s="249" t="s">
        <v>154</v>
      </c>
      <c r="S1261" s="247" t="s">
        <v>1</v>
      </c>
      <c r="T1261" s="247" t="s">
        <v>480</v>
      </c>
      <c r="U1261" s="247" t="s">
        <v>480</v>
      </c>
      <c r="V1261" s="247">
        <v>5</v>
      </c>
      <c r="W1261" s="247">
        <v>167</v>
      </c>
    </row>
    <row r="1262" spans="1:23" x14ac:dyDescent="0.25">
      <c r="A1262" s="246">
        <v>45733</v>
      </c>
      <c r="B1262" s="247" t="s">
        <v>152</v>
      </c>
      <c r="C1262" s="98" t="s">
        <v>153</v>
      </c>
      <c r="D1262" s="98"/>
      <c r="E1262" s="247"/>
      <c r="F1262" s="247" t="s">
        <v>47</v>
      </c>
      <c r="G1262" s="247" t="s">
        <v>7</v>
      </c>
      <c r="H1262" s="247" t="s">
        <v>116</v>
      </c>
      <c r="I1262" s="248" t="s">
        <v>24</v>
      </c>
      <c r="J1262" s="246">
        <v>45781</v>
      </c>
      <c r="K1262" s="249">
        <v>2</v>
      </c>
      <c r="L1262" s="250">
        <v>2</v>
      </c>
      <c r="M1262" s="251">
        <v>315</v>
      </c>
      <c r="N1262" s="252">
        <v>0</v>
      </c>
      <c r="O1262" s="252">
        <v>0</v>
      </c>
      <c r="P1262" s="253">
        <v>630</v>
      </c>
      <c r="Q1262" s="247" t="s">
        <v>109</v>
      </c>
      <c r="R1262" s="249" t="s">
        <v>154</v>
      </c>
      <c r="S1262" s="247" t="s">
        <v>1</v>
      </c>
      <c r="T1262" s="247" t="s">
        <v>2</v>
      </c>
      <c r="U1262" s="247" t="s">
        <v>2</v>
      </c>
      <c r="V1262" s="247">
        <v>7</v>
      </c>
      <c r="W1262" s="247">
        <v>48</v>
      </c>
    </row>
    <row r="1263" spans="1:23" x14ac:dyDescent="0.25">
      <c r="A1263" s="246">
        <v>45733</v>
      </c>
      <c r="B1263" s="247" t="s">
        <v>152</v>
      </c>
      <c r="C1263" s="98" t="s">
        <v>153</v>
      </c>
      <c r="D1263" s="98"/>
      <c r="E1263" s="247"/>
      <c r="F1263" s="247" t="s">
        <v>47</v>
      </c>
      <c r="G1263" s="247" t="s">
        <v>7</v>
      </c>
      <c r="H1263" s="247" t="s">
        <v>282</v>
      </c>
      <c r="I1263" s="248" t="s">
        <v>295</v>
      </c>
      <c r="J1263" s="246">
        <v>45772</v>
      </c>
      <c r="K1263" s="249">
        <v>5</v>
      </c>
      <c r="L1263" s="250">
        <v>5</v>
      </c>
      <c r="M1263" s="251">
        <v>200</v>
      </c>
      <c r="N1263" s="252">
        <v>0</v>
      </c>
      <c r="O1263" s="252">
        <v>0</v>
      </c>
      <c r="P1263" s="253">
        <v>1000</v>
      </c>
      <c r="Q1263" s="247" t="s">
        <v>109</v>
      </c>
      <c r="R1263" s="249" t="s">
        <v>154</v>
      </c>
      <c r="S1263" s="247" t="s">
        <v>296</v>
      </c>
      <c r="T1263" s="247" t="s">
        <v>1</v>
      </c>
      <c r="U1263" s="247" t="s">
        <v>296</v>
      </c>
      <c r="V1263" s="247">
        <v>5</v>
      </c>
      <c r="W1263" s="247">
        <v>39</v>
      </c>
    </row>
    <row r="1264" spans="1:23" x14ac:dyDescent="0.25">
      <c r="A1264" s="246">
        <v>45733</v>
      </c>
      <c r="B1264" s="247" t="s">
        <v>152</v>
      </c>
      <c r="C1264" s="98" t="s">
        <v>153</v>
      </c>
      <c r="D1264" s="98"/>
      <c r="E1264" s="247"/>
      <c r="F1264" s="247" t="s">
        <v>47</v>
      </c>
      <c r="G1264" s="247" t="s">
        <v>7</v>
      </c>
      <c r="H1264" s="247" t="s">
        <v>284</v>
      </c>
      <c r="I1264" s="248" t="s">
        <v>297</v>
      </c>
      <c r="J1264" s="246">
        <v>45779</v>
      </c>
      <c r="K1264" s="249">
        <v>8</v>
      </c>
      <c r="L1264" s="250">
        <v>8</v>
      </c>
      <c r="M1264" s="251">
        <v>200</v>
      </c>
      <c r="N1264" s="252">
        <v>0</v>
      </c>
      <c r="O1264" s="252">
        <v>0</v>
      </c>
      <c r="P1264" s="253">
        <v>1600</v>
      </c>
      <c r="Q1264" s="247" t="s">
        <v>109</v>
      </c>
      <c r="R1264" s="249" t="s">
        <v>154</v>
      </c>
      <c r="S1264" s="247" t="s">
        <v>1</v>
      </c>
      <c r="T1264" s="247" t="s">
        <v>296</v>
      </c>
      <c r="U1264" s="247" t="s">
        <v>296</v>
      </c>
      <c r="V1264" s="247">
        <v>5</v>
      </c>
      <c r="W1264" s="247">
        <v>46</v>
      </c>
    </row>
    <row r="1265" spans="1:23" x14ac:dyDescent="0.25">
      <c r="A1265" s="246">
        <v>45733</v>
      </c>
      <c r="B1265" s="247" t="s">
        <v>152</v>
      </c>
      <c r="C1265" s="98" t="s">
        <v>153</v>
      </c>
      <c r="D1265" s="98"/>
      <c r="E1265" s="247"/>
      <c r="F1265" s="247" t="s">
        <v>47</v>
      </c>
      <c r="G1265" s="247" t="s">
        <v>7</v>
      </c>
      <c r="H1265" s="247" t="s">
        <v>374</v>
      </c>
      <c r="I1265" s="248" t="s">
        <v>24</v>
      </c>
      <c r="J1265" s="246">
        <v>45779</v>
      </c>
      <c r="K1265" s="249">
        <v>6</v>
      </c>
      <c r="L1265" s="250">
        <v>6</v>
      </c>
      <c r="M1265" s="251">
        <v>200</v>
      </c>
      <c r="N1265" s="252">
        <v>0</v>
      </c>
      <c r="O1265" s="252">
        <v>0</v>
      </c>
      <c r="P1265" s="253">
        <v>1200</v>
      </c>
      <c r="Q1265" s="247" t="s">
        <v>109</v>
      </c>
      <c r="R1265" s="249" t="s">
        <v>154</v>
      </c>
      <c r="S1265" s="247" t="s">
        <v>1</v>
      </c>
      <c r="T1265" s="247" t="s">
        <v>2</v>
      </c>
      <c r="U1265" s="247" t="s">
        <v>2</v>
      </c>
      <c r="V1265" s="247">
        <v>5</v>
      </c>
      <c r="W1265" s="247">
        <v>46</v>
      </c>
    </row>
    <row r="1266" spans="1:23" x14ac:dyDescent="0.25">
      <c r="A1266" s="246">
        <v>45733</v>
      </c>
      <c r="B1266" s="247" t="s">
        <v>329</v>
      </c>
      <c r="C1266" s="98" t="s">
        <v>108</v>
      </c>
      <c r="D1266" s="98"/>
      <c r="E1266" s="247"/>
      <c r="F1266" s="247" t="s">
        <v>45</v>
      </c>
      <c r="G1266" s="247" t="s">
        <v>7</v>
      </c>
      <c r="H1266" s="247" t="s">
        <v>290</v>
      </c>
      <c r="I1266" s="248" t="s">
        <v>288</v>
      </c>
      <c r="J1266" s="246">
        <v>45836</v>
      </c>
      <c r="K1266" s="249">
        <v>40</v>
      </c>
      <c r="L1266" s="250">
        <v>40</v>
      </c>
      <c r="M1266" s="251">
        <v>170</v>
      </c>
      <c r="N1266" s="252">
        <v>0</v>
      </c>
      <c r="O1266" s="252">
        <v>0</v>
      </c>
      <c r="P1266" s="253">
        <v>6800</v>
      </c>
      <c r="Q1266" s="247" t="s">
        <v>109</v>
      </c>
      <c r="R1266" s="249" t="s">
        <v>198</v>
      </c>
      <c r="S1266" s="247" t="s">
        <v>289</v>
      </c>
      <c r="T1266" s="247" t="s">
        <v>1</v>
      </c>
      <c r="U1266" s="247" t="s">
        <v>289</v>
      </c>
      <c r="V1266" s="247">
        <v>6</v>
      </c>
      <c r="W1266" s="247">
        <v>103</v>
      </c>
    </row>
    <row r="1267" spans="1:23" x14ac:dyDescent="0.25">
      <c r="A1267" s="246">
        <v>45733</v>
      </c>
      <c r="B1267" s="247" t="s">
        <v>329</v>
      </c>
      <c r="C1267" s="98" t="s">
        <v>108</v>
      </c>
      <c r="D1267" s="98"/>
      <c r="E1267" s="247"/>
      <c r="F1267" s="247" t="s">
        <v>45</v>
      </c>
      <c r="G1267" s="247" t="s">
        <v>8</v>
      </c>
      <c r="H1267" s="247" t="s">
        <v>293</v>
      </c>
      <c r="I1267" s="248" t="s">
        <v>292</v>
      </c>
      <c r="J1267" s="246">
        <v>45843</v>
      </c>
      <c r="K1267" s="249">
        <v>40</v>
      </c>
      <c r="L1267" s="250">
        <v>40</v>
      </c>
      <c r="M1267" s="251">
        <v>170</v>
      </c>
      <c r="N1267" s="252">
        <v>0</v>
      </c>
      <c r="O1267" s="252">
        <v>0</v>
      </c>
      <c r="P1267" s="253">
        <v>6800</v>
      </c>
      <c r="Q1267" s="247" t="s">
        <v>109</v>
      </c>
      <c r="R1267" s="249" t="s">
        <v>198</v>
      </c>
      <c r="S1267" s="247" t="s">
        <v>1</v>
      </c>
      <c r="T1267" s="247" t="s">
        <v>289</v>
      </c>
      <c r="U1267" s="247" t="s">
        <v>289</v>
      </c>
      <c r="V1267" s="247">
        <v>6</v>
      </c>
      <c r="W1267" s="247">
        <v>110</v>
      </c>
    </row>
    <row r="1268" spans="1:23" x14ac:dyDescent="0.25">
      <c r="A1268" s="246">
        <v>45733</v>
      </c>
      <c r="B1268" s="247" t="s">
        <v>279</v>
      </c>
      <c r="C1268" s="98" t="s">
        <v>153</v>
      </c>
      <c r="D1268" s="98"/>
      <c r="E1268" s="247" t="s">
        <v>561</v>
      </c>
      <c r="F1268" s="247" t="s">
        <v>47</v>
      </c>
      <c r="G1268" s="247" t="s">
        <v>7</v>
      </c>
      <c r="H1268" s="247" t="s">
        <v>365</v>
      </c>
      <c r="I1268" s="248" t="s">
        <v>300</v>
      </c>
      <c r="J1268" s="246">
        <v>45892</v>
      </c>
      <c r="K1268" s="249">
        <v>2</v>
      </c>
      <c r="L1268" s="250">
        <v>2</v>
      </c>
      <c r="M1268" s="251">
        <v>350</v>
      </c>
      <c r="N1268" s="252">
        <v>0</v>
      </c>
      <c r="O1268" s="252">
        <v>0</v>
      </c>
      <c r="P1268" s="253">
        <v>700</v>
      </c>
      <c r="Q1268" s="247" t="s">
        <v>109</v>
      </c>
      <c r="R1268" s="249" t="s">
        <v>154</v>
      </c>
      <c r="S1268" s="247" t="s">
        <v>1</v>
      </c>
      <c r="T1268" s="247" t="s">
        <v>299</v>
      </c>
      <c r="U1268" s="247" t="s">
        <v>299</v>
      </c>
      <c r="V1268" s="247">
        <v>6</v>
      </c>
      <c r="W1268" s="247">
        <v>159</v>
      </c>
    </row>
    <row r="1269" spans="1:23" x14ac:dyDescent="0.25">
      <c r="A1269" s="246">
        <v>45733</v>
      </c>
      <c r="B1269" s="247" t="s">
        <v>279</v>
      </c>
      <c r="C1269" s="98" t="s">
        <v>153</v>
      </c>
      <c r="D1269" s="98"/>
      <c r="E1269" s="247" t="s">
        <v>562</v>
      </c>
      <c r="F1269" s="247" t="s">
        <v>45</v>
      </c>
      <c r="G1269" s="247" t="s">
        <v>7</v>
      </c>
      <c r="H1269" s="247" t="s">
        <v>115</v>
      </c>
      <c r="I1269" s="248" t="s">
        <v>23</v>
      </c>
      <c r="J1269" s="246">
        <v>45760</v>
      </c>
      <c r="K1269" s="249">
        <v>2</v>
      </c>
      <c r="L1269" s="250">
        <v>2</v>
      </c>
      <c r="M1269" s="251">
        <v>145</v>
      </c>
      <c r="N1269" s="252">
        <v>0</v>
      </c>
      <c r="O1269" s="252">
        <v>0</v>
      </c>
      <c r="P1269" s="253">
        <v>290</v>
      </c>
      <c r="Q1269" s="247" t="s">
        <v>109</v>
      </c>
      <c r="R1269" s="249" t="s">
        <v>154</v>
      </c>
      <c r="S1269" s="247" t="s">
        <v>2</v>
      </c>
      <c r="T1269" s="247" t="s">
        <v>1</v>
      </c>
      <c r="U1269" s="247" t="s">
        <v>2</v>
      </c>
      <c r="V1269" s="247">
        <v>7</v>
      </c>
      <c r="W1269" s="247">
        <v>27</v>
      </c>
    </row>
    <row r="1270" spans="1:23" x14ac:dyDescent="0.25">
      <c r="A1270" s="246">
        <v>45733</v>
      </c>
      <c r="B1270" s="247" t="s">
        <v>279</v>
      </c>
      <c r="C1270" s="98" t="s">
        <v>153</v>
      </c>
      <c r="D1270" s="98"/>
      <c r="E1270" s="247" t="s">
        <v>562</v>
      </c>
      <c r="F1270" s="247" t="s">
        <v>45</v>
      </c>
      <c r="G1270" s="247" t="s">
        <v>8</v>
      </c>
      <c r="H1270" s="247" t="s">
        <v>116</v>
      </c>
      <c r="I1270" s="248" t="s">
        <v>24</v>
      </c>
      <c r="J1270" s="246">
        <v>45767</v>
      </c>
      <c r="K1270" s="249">
        <v>2</v>
      </c>
      <c r="L1270" s="250">
        <v>2</v>
      </c>
      <c r="M1270" s="251">
        <v>145</v>
      </c>
      <c r="N1270" s="252">
        <v>0</v>
      </c>
      <c r="O1270" s="252">
        <v>0</v>
      </c>
      <c r="P1270" s="253">
        <v>290</v>
      </c>
      <c r="Q1270" s="247" t="s">
        <v>109</v>
      </c>
      <c r="R1270" s="249" t="s">
        <v>154</v>
      </c>
      <c r="S1270" s="247" t="s">
        <v>1</v>
      </c>
      <c r="T1270" s="247" t="s">
        <v>2</v>
      </c>
      <c r="U1270" s="247" t="s">
        <v>2</v>
      </c>
      <c r="V1270" s="247">
        <v>7</v>
      </c>
      <c r="W1270" s="247">
        <v>34</v>
      </c>
    </row>
    <row r="1271" spans="1:23" x14ac:dyDescent="0.25">
      <c r="A1271" s="246">
        <v>45733</v>
      </c>
      <c r="B1271" s="247" t="s">
        <v>279</v>
      </c>
      <c r="C1271" s="98" t="s">
        <v>153</v>
      </c>
      <c r="D1271" s="98"/>
      <c r="E1271" s="247" t="s">
        <v>563</v>
      </c>
      <c r="F1271" s="247" t="s">
        <v>47</v>
      </c>
      <c r="G1271" s="247" t="s">
        <v>7</v>
      </c>
      <c r="H1271" s="247" t="s">
        <v>284</v>
      </c>
      <c r="I1271" s="248" t="s">
        <v>297</v>
      </c>
      <c r="J1271" s="246">
        <v>45779</v>
      </c>
      <c r="K1271" s="249">
        <v>2</v>
      </c>
      <c r="L1271" s="250">
        <v>2</v>
      </c>
      <c r="M1271" s="251">
        <v>250</v>
      </c>
      <c r="N1271" s="252">
        <v>0</v>
      </c>
      <c r="O1271" s="252">
        <v>0</v>
      </c>
      <c r="P1271" s="253">
        <v>500</v>
      </c>
      <c r="Q1271" s="247" t="s">
        <v>109</v>
      </c>
      <c r="R1271" s="249" t="s">
        <v>154</v>
      </c>
      <c r="S1271" s="247" t="s">
        <v>1</v>
      </c>
      <c r="T1271" s="247" t="s">
        <v>296</v>
      </c>
      <c r="U1271" s="247" t="s">
        <v>296</v>
      </c>
      <c r="V1271" s="247">
        <v>5</v>
      </c>
      <c r="W1271" s="247">
        <v>46</v>
      </c>
    </row>
    <row r="1272" spans="1:23" x14ac:dyDescent="0.25">
      <c r="A1272" s="246">
        <v>45734</v>
      </c>
      <c r="B1272" s="247" t="s">
        <v>370</v>
      </c>
      <c r="C1272" s="98" t="s">
        <v>108</v>
      </c>
      <c r="D1272" s="98"/>
      <c r="E1272" s="247"/>
      <c r="F1272" s="247" t="s">
        <v>45</v>
      </c>
      <c r="G1272" s="247" t="s">
        <v>7</v>
      </c>
      <c r="H1272" s="247" t="s">
        <v>371</v>
      </c>
      <c r="I1272" s="248" t="s">
        <v>372</v>
      </c>
      <c r="J1272" s="246">
        <v>45772</v>
      </c>
      <c r="K1272" s="249">
        <v>20</v>
      </c>
      <c r="L1272" s="250">
        <v>20</v>
      </c>
      <c r="M1272" s="251">
        <v>280</v>
      </c>
      <c r="N1272" s="252">
        <v>0</v>
      </c>
      <c r="O1272" s="252">
        <v>0</v>
      </c>
      <c r="P1272" s="253">
        <v>5600</v>
      </c>
      <c r="Q1272" s="247" t="s">
        <v>109</v>
      </c>
      <c r="R1272" s="249" t="s">
        <v>198</v>
      </c>
      <c r="S1272" s="247" t="s">
        <v>373</v>
      </c>
      <c r="T1272" s="247" t="s">
        <v>1</v>
      </c>
      <c r="U1272" s="247" t="s">
        <v>373</v>
      </c>
      <c r="V1272" s="247">
        <v>5</v>
      </c>
      <c r="W1272" s="247">
        <v>38</v>
      </c>
    </row>
    <row r="1273" spans="1:23" x14ac:dyDescent="0.25">
      <c r="A1273" s="246">
        <v>45734</v>
      </c>
      <c r="B1273" s="247" t="s">
        <v>370</v>
      </c>
      <c r="C1273" s="98" t="s">
        <v>108</v>
      </c>
      <c r="D1273" s="98"/>
      <c r="E1273" s="247"/>
      <c r="F1273" s="247" t="s">
        <v>45</v>
      </c>
      <c r="G1273" s="247" t="s">
        <v>8</v>
      </c>
      <c r="H1273" s="247" t="s">
        <v>374</v>
      </c>
      <c r="I1273" s="248" t="s">
        <v>375</v>
      </c>
      <c r="J1273" s="246">
        <v>45779</v>
      </c>
      <c r="K1273" s="249">
        <v>20</v>
      </c>
      <c r="L1273" s="250">
        <v>20</v>
      </c>
      <c r="M1273" s="251">
        <v>280</v>
      </c>
      <c r="N1273" s="252">
        <v>0</v>
      </c>
      <c r="O1273" s="252">
        <v>0</v>
      </c>
      <c r="P1273" s="253">
        <v>5600</v>
      </c>
      <c r="Q1273" s="247" t="s">
        <v>109</v>
      </c>
      <c r="R1273" s="249" t="s">
        <v>198</v>
      </c>
      <c r="S1273" s="247" t="s">
        <v>1</v>
      </c>
      <c r="T1273" s="247" t="s">
        <v>373</v>
      </c>
      <c r="U1273" s="247" t="s">
        <v>373</v>
      </c>
      <c r="V1273" s="247">
        <v>5</v>
      </c>
      <c r="W1273" s="247">
        <v>45</v>
      </c>
    </row>
    <row r="1274" spans="1:23" x14ac:dyDescent="0.25">
      <c r="A1274" s="246">
        <v>45734</v>
      </c>
      <c r="B1274" s="247" t="s">
        <v>152</v>
      </c>
      <c r="C1274" s="98" t="s">
        <v>153</v>
      </c>
      <c r="D1274" s="98"/>
      <c r="E1274" s="247"/>
      <c r="F1274" s="247" t="s">
        <v>47</v>
      </c>
      <c r="G1274" s="247" t="s">
        <v>7</v>
      </c>
      <c r="H1274" s="247" t="s">
        <v>284</v>
      </c>
      <c r="I1274" s="248" t="s">
        <v>481</v>
      </c>
      <c r="J1274" s="246">
        <v>45891</v>
      </c>
      <c r="K1274" s="249">
        <v>2</v>
      </c>
      <c r="L1274" s="250">
        <v>2</v>
      </c>
      <c r="M1274" s="251">
        <v>250</v>
      </c>
      <c r="N1274" s="252">
        <v>0</v>
      </c>
      <c r="O1274" s="252">
        <v>0</v>
      </c>
      <c r="P1274" s="253">
        <v>500</v>
      </c>
      <c r="Q1274" s="247" t="s">
        <v>109</v>
      </c>
      <c r="R1274" s="249" t="s">
        <v>154</v>
      </c>
      <c r="S1274" s="247" t="s">
        <v>1</v>
      </c>
      <c r="T1274" s="247" t="s">
        <v>480</v>
      </c>
      <c r="U1274" s="247" t="s">
        <v>480</v>
      </c>
      <c r="V1274" s="247">
        <v>5</v>
      </c>
      <c r="W1274" s="247">
        <v>157</v>
      </c>
    </row>
    <row r="1275" spans="1:23" x14ac:dyDescent="0.25">
      <c r="A1275" s="246">
        <v>45730</v>
      </c>
      <c r="B1275" s="247" t="s">
        <v>196</v>
      </c>
      <c r="C1275" s="98" t="s">
        <v>153</v>
      </c>
      <c r="D1275" s="98" t="s">
        <v>426</v>
      </c>
      <c r="E1275" s="247" t="s">
        <v>416</v>
      </c>
      <c r="F1275" s="247" t="s">
        <v>47</v>
      </c>
      <c r="G1275" s="247" t="s">
        <v>7</v>
      </c>
      <c r="H1275" s="247" t="s">
        <v>243</v>
      </c>
      <c r="I1275" s="248" t="s">
        <v>23</v>
      </c>
      <c r="J1275" s="246">
        <v>45753</v>
      </c>
      <c r="K1275" s="249">
        <v>0</v>
      </c>
      <c r="L1275" s="250">
        <v>0</v>
      </c>
      <c r="M1275" s="251">
        <v>0</v>
      </c>
      <c r="N1275" s="252">
        <v>0</v>
      </c>
      <c r="O1275" s="252">
        <v>0</v>
      </c>
      <c r="P1275" s="253">
        <v>0</v>
      </c>
      <c r="Q1275" s="247" t="s">
        <v>473</v>
      </c>
      <c r="R1275" s="249" t="s">
        <v>473</v>
      </c>
      <c r="S1275" s="247" t="s">
        <v>2</v>
      </c>
      <c r="T1275" s="247" t="s">
        <v>1</v>
      </c>
      <c r="U1275" s="247" t="s">
        <v>2</v>
      </c>
      <c r="V1275" s="247">
        <v>7</v>
      </c>
      <c r="W1275" s="247">
        <v>23</v>
      </c>
    </row>
    <row r="1276" spans="1:23" x14ac:dyDescent="0.25">
      <c r="A1276" s="246">
        <v>45730</v>
      </c>
      <c r="B1276" s="247" t="s">
        <v>196</v>
      </c>
      <c r="C1276" s="98" t="s">
        <v>153</v>
      </c>
      <c r="D1276" s="98" t="s">
        <v>426</v>
      </c>
      <c r="E1276" s="247" t="s">
        <v>416</v>
      </c>
      <c r="F1276" s="247" t="s">
        <v>47</v>
      </c>
      <c r="G1276" s="247" t="s">
        <v>7</v>
      </c>
      <c r="H1276" s="247" t="s">
        <v>244</v>
      </c>
      <c r="I1276" s="248" t="s">
        <v>24</v>
      </c>
      <c r="J1276" s="246">
        <v>45760</v>
      </c>
      <c r="K1276" s="249">
        <v>0</v>
      </c>
      <c r="L1276" s="250">
        <v>0</v>
      </c>
      <c r="M1276" s="251">
        <v>0</v>
      </c>
      <c r="N1276" s="252">
        <v>0</v>
      </c>
      <c r="O1276" s="252">
        <v>0</v>
      </c>
      <c r="P1276" s="253">
        <v>0</v>
      </c>
      <c r="Q1276" s="247" t="s">
        <v>473</v>
      </c>
      <c r="R1276" s="249" t="s">
        <v>473</v>
      </c>
      <c r="S1276" s="247" t="s">
        <v>1</v>
      </c>
      <c r="T1276" s="247" t="s">
        <v>2</v>
      </c>
      <c r="U1276" s="247" t="s">
        <v>2</v>
      </c>
      <c r="V1276" s="247">
        <v>7</v>
      </c>
      <c r="W1276" s="247">
        <v>30</v>
      </c>
    </row>
    <row r="1277" spans="1:23" x14ac:dyDescent="0.25">
      <c r="A1277" s="246">
        <v>45730</v>
      </c>
      <c r="B1277" s="247" t="s">
        <v>196</v>
      </c>
      <c r="C1277" s="98" t="s">
        <v>153</v>
      </c>
      <c r="D1277" s="98" t="s">
        <v>426</v>
      </c>
      <c r="E1277" s="247" t="s">
        <v>416</v>
      </c>
      <c r="F1277" s="247" t="s">
        <v>47</v>
      </c>
      <c r="G1277" s="247" t="s">
        <v>7</v>
      </c>
      <c r="H1277" s="247" t="s">
        <v>243</v>
      </c>
      <c r="I1277" s="248" t="s">
        <v>23</v>
      </c>
      <c r="J1277" s="246">
        <v>45753</v>
      </c>
      <c r="K1277" s="249">
        <v>0</v>
      </c>
      <c r="L1277" s="250">
        <v>0</v>
      </c>
      <c r="M1277" s="251">
        <v>0</v>
      </c>
      <c r="N1277" s="252">
        <v>0</v>
      </c>
      <c r="O1277" s="252">
        <v>0</v>
      </c>
      <c r="P1277" s="253">
        <v>0</v>
      </c>
      <c r="Q1277" s="247" t="s">
        <v>473</v>
      </c>
      <c r="R1277" s="249" t="s">
        <v>473</v>
      </c>
      <c r="S1277" s="247" t="s">
        <v>2</v>
      </c>
      <c r="T1277" s="247" t="s">
        <v>1</v>
      </c>
      <c r="U1277" s="247" t="s">
        <v>2</v>
      </c>
      <c r="V1277" s="247">
        <v>7</v>
      </c>
      <c r="W1277" s="247">
        <v>23</v>
      </c>
    </row>
    <row r="1278" spans="1:23" x14ac:dyDescent="0.25">
      <c r="A1278" s="246">
        <v>45730</v>
      </c>
      <c r="B1278" s="247" t="s">
        <v>196</v>
      </c>
      <c r="C1278" s="98" t="s">
        <v>153</v>
      </c>
      <c r="D1278" s="98" t="s">
        <v>426</v>
      </c>
      <c r="E1278" s="247" t="s">
        <v>416</v>
      </c>
      <c r="F1278" s="247" t="s">
        <v>47</v>
      </c>
      <c r="G1278" s="247" t="s">
        <v>7</v>
      </c>
      <c r="H1278" s="247" t="s">
        <v>244</v>
      </c>
      <c r="I1278" s="248" t="s">
        <v>24</v>
      </c>
      <c r="J1278" s="246">
        <v>45760</v>
      </c>
      <c r="K1278" s="249">
        <v>0</v>
      </c>
      <c r="L1278" s="250">
        <v>0</v>
      </c>
      <c r="M1278" s="251">
        <v>0</v>
      </c>
      <c r="N1278" s="252">
        <v>0</v>
      </c>
      <c r="O1278" s="252">
        <v>0</v>
      </c>
      <c r="P1278" s="253">
        <v>0</v>
      </c>
      <c r="Q1278" s="247" t="s">
        <v>473</v>
      </c>
      <c r="R1278" s="249" t="s">
        <v>473</v>
      </c>
      <c r="S1278" s="247" t="s">
        <v>1</v>
      </c>
      <c r="T1278" s="247" t="s">
        <v>2</v>
      </c>
      <c r="U1278" s="247" t="s">
        <v>2</v>
      </c>
      <c r="V1278" s="247">
        <v>7</v>
      </c>
      <c r="W1278" s="247">
        <v>30</v>
      </c>
    </row>
    <row r="1279" spans="1:23" x14ac:dyDescent="0.25">
      <c r="A1279" s="246">
        <v>45730</v>
      </c>
      <c r="B1279" s="247" t="s">
        <v>196</v>
      </c>
      <c r="C1279" s="98" t="s">
        <v>153</v>
      </c>
      <c r="D1279" s="98" t="s">
        <v>426</v>
      </c>
      <c r="E1279" s="247" t="s">
        <v>416</v>
      </c>
      <c r="F1279" s="247" t="s">
        <v>47</v>
      </c>
      <c r="G1279" s="247" t="s">
        <v>7</v>
      </c>
      <c r="H1279" s="247" t="s">
        <v>243</v>
      </c>
      <c r="I1279" s="248" t="s">
        <v>23</v>
      </c>
      <c r="J1279" s="246">
        <v>45753</v>
      </c>
      <c r="K1279" s="249">
        <v>0</v>
      </c>
      <c r="L1279" s="250">
        <v>0</v>
      </c>
      <c r="M1279" s="251">
        <v>0</v>
      </c>
      <c r="N1279" s="252">
        <v>0</v>
      </c>
      <c r="O1279" s="252">
        <v>0</v>
      </c>
      <c r="P1279" s="253">
        <v>0</v>
      </c>
      <c r="Q1279" s="247" t="s">
        <v>473</v>
      </c>
      <c r="R1279" s="249" t="s">
        <v>473</v>
      </c>
      <c r="S1279" s="247" t="s">
        <v>2</v>
      </c>
      <c r="T1279" s="247" t="s">
        <v>1</v>
      </c>
      <c r="U1279" s="247" t="s">
        <v>2</v>
      </c>
      <c r="V1279" s="247">
        <v>7</v>
      </c>
      <c r="W1279" s="247">
        <v>23</v>
      </c>
    </row>
    <row r="1280" spans="1:23" x14ac:dyDescent="0.25">
      <c r="A1280" s="246">
        <v>45730</v>
      </c>
      <c r="B1280" s="247" t="s">
        <v>196</v>
      </c>
      <c r="C1280" s="98" t="s">
        <v>153</v>
      </c>
      <c r="D1280" s="98" t="s">
        <v>426</v>
      </c>
      <c r="E1280" s="247" t="s">
        <v>416</v>
      </c>
      <c r="F1280" s="247" t="s">
        <v>47</v>
      </c>
      <c r="G1280" s="247" t="s">
        <v>7</v>
      </c>
      <c r="H1280" s="247" t="s">
        <v>244</v>
      </c>
      <c r="I1280" s="248" t="s">
        <v>24</v>
      </c>
      <c r="J1280" s="246">
        <v>45760</v>
      </c>
      <c r="K1280" s="249">
        <v>0</v>
      </c>
      <c r="L1280" s="250">
        <v>0</v>
      </c>
      <c r="M1280" s="251">
        <v>0</v>
      </c>
      <c r="N1280" s="252">
        <v>0</v>
      </c>
      <c r="O1280" s="252">
        <v>0</v>
      </c>
      <c r="P1280" s="253">
        <v>0</v>
      </c>
      <c r="Q1280" s="247" t="s">
        <v>473</v>
      </c>
      <c r="R1280" s="249" t="s">
        <v>473</v>
      </c>
      <c r="S1280" s="247" t="s">
        <v>1</v>
      </c>
      <c r="T1280" s="247" t="s">
        <v>2</v>
      </c>
      <c r="U1280" s="247" t="s">
        <v>2</v>
      </c>
      <c r="V1280" s="247">
        <v>7</v>
      </c>
      <c r="W1280" s="247">
        <v>30</v>
      </c>
    </row>
    <row r="1281" spans="1:23" x14ac:dyDescent="0.25">
      <c r="A1281" s="246">
        <v>45733</v>
      </c>
      <c r="B1281" s="247" t="s">
        <v>311</v>
      </c>
      <c r="C1281" s="98" t="s">
        <v>153</v>
      </c>
      <c r="D1281" s="98" t="s">
        <v>428</v>
      </c>
      <c r="E1281" s="247" t="s">
        <v>441</v>
      </c>
      <c r="F1281" s="247" t="s">
        <v>47</v>
      </c>
      <c r="G1281" s="247" t="s">
        <v>7</v>
      </c>
      <c r="H1281" s="247" t="s">
        <v>291</v>
      </c>
      <c r="I1281" s="248" t="s">
        <v>300</v>
      </c>
      <c r="J1281" s="246">
        <v>45773</v>
      </c>
      <c r="K1281" s="249">
        <v>0</v>
      </c>
      <c r="L1281" s="250">
        <v>0</v>
      </c>
      <c r="M1281" s="251">
        <v>0</v>
      </c>
      <c r="N1281" s="252">
        <v>0</v>
      </c>
      <c r="O1281" s="252">
        <v>0</v>
      </c>
      <c r="P1281" s="253">
        <v>0</v>
      </c>
      <c r="Q1281" s="247" t="s">
        <v>473</v>
      </c>
      <c r="R1281" s="249" t="s">
        <v>473</v>
      </c>
      <c r="S1281" s="247" t="s">
        <v>1</v>
      </c>
      <c r="T1281" s="247" t="s">
        <v>299</v>
      </c>
      <c r="U1281" s="247" t="s">
        <v>299</v>
      </c>
      <c r="V1281" s="247">
        <v>6</v>
      </c>
      <c r="W1281" s="247">
        <v>40</v>
      </c>
    </row>
    <row r="1282" spans="1:23" x14ac:dyDescent="0.25">
      <c r="A1282" s="246">
        <v>45733</v>
      </c>
      <c r="B1282" s="247" t="s">
        <v>311</v>
      </c>
      <c r="C1282" s="98" t="s">
        <v>153</v>
      </c>
      <c r="D1282" s="98" t="s">
        <v>428</v>
      </c>
      <c r="E1282" s="247" t="s">
        <v>441</v>
      </c>
      <c r="F1282" s="247" t="s">
        <v>47</v>
      </c>
      <c r="G1282" s="247" t="s">
        <v>7</v>
      </c>
      <c r="H1282" s="247" t="s">
        <v>291</v>
      </c>
      <c r="I1282" s="248" t="s">
        <v>300</v>
      </c>
      <c r="J1282" s="246">
        <v>45773</v>
      </c>
      <c r="K1282" s="249">
        <v>0</v>
      </c>
      <c r="L1282" s="250">
        <v>0</v>
      </c>
      <c r="M1282" s="251">
        <v>0</v>
      </c>
      <c r="N1282" s="252">
        <v>0</v>
      </c>
      <c r="O1282" s="252">
        <v>0</v>
      </c>
      <c r="P1282" s="253">
        <v>0</v>
      </c>
      <c r="Q1282" s="247" t="s">
        <v>473</v>
      </c>
      <c r="R1282" s="249" t="s">
        <v>473</v>
      </c>
      <c r="S1282" s="247" t="s">
        <v>1</v>
      </c>
      <c r="T1282" s="247" t="s">
        <v>299</v>
      </c>
      <c r="U1282" s="247" t="s">
        <v>299</v>
      </c>
      <c r="V1282" s="247">
        <v>6</v>
      </c>
      <c r="W1282" s="247">
        <v>40</v>
      </c>
    </row>
    <row r="1283" spans="1:23" x14ac:dyDescent="0.25">
      <c r="A1283" s="246">
        <v>45733</v>
      </c>
      <c r="B1283" s="247" t="s">
        <v>311</v>
      </c>
      <c r="C1283" s="98" t="s">
        <v>153</v>
      </c>
      <c r="D1283" s="98" t="s">
        <v>428</v>
      </c>
      <c r="E1283" s="247" t="s">
        <v>441</v>
      </c>
      <c r="F1283" s="247" t="s">
        <v>47</v>
      </c>
      <c r="G1283" s="247" t="s">
        <v>7</v>
      </c>
      <c r="H1283" s="247" t="s">
        <v>291</v>
      </c>
      <c r="I1283" s="248" t="s">
        <v>300</v>
      </c>
      <c r="J1283" s="246">
        <v>45773</v>
      </c>
      <c r="K1283" s="249">
        <v>0</v>
      </c>
      <c r="L1283" s="250">
        <v>0</v>
      </c>
      <c r="M1283" s="251">
        <v>0</v>
      </c>
      <c r="N1283" s="252">
        <v>0</v>
      </c>
      <c r="O1283" s="252">
        <v>0</v>
      </c>
      <c r="P1283" s="253">
        <v>0</v>
      </c>
      <c r="Q1283" s="247" t="s">
        <v>473</v>
      </c>
      <c r="R1283" s="249" t="s">
        <v>473</v>
      </c>
      <c r="S1283" s="247" t="s">
        <v>1</v>
      </c>
      <c r="T1283" s="247" t="s">
        <v>299</v>
      </c>
      <c r="U1283" s="247" t="s">
        <v>299</v>
      </c>
      <c r="V1283" s="247">
        <v>6</v>
      </c>
      <c r="W1283" s="247">
        <v>40</v>
      </c>
    </row>
    <row r="1284" spans="1:23" x14ac:dyDescent="0.25">
      <c r="A1284" s="246">
        <v>45733</v>
      </c>
      <c r="B1284" s="247" t="s">
        <v>311</v>
      </c>
      <c r="C1284" s="98" t="s">
        <v>153</v>
      </c>
      <c r="D1284" s="98" t="s">
        <v>428</v>
      </c>
      <c r="E1284" s="247" t="s">
        <v>433</v>
      </c>
      <c r="F1284" s="247" t="s">
        <v>47</v>
      </c>
      <c r="G1284" s="247" t="s">
        <v>7</v>
      </c>
      <c r="H1284" s="247" t="s">
        <v>291</v>
      </c>
      <c r="I1284" s="248" t="s">
        <v>300</v>
      </c>
      <c r="J1284" s="246">
        <v>45773</v>
      </c>
      <c r="K1284" s="249">
        <v>0</v>
      </c>
      <c r="L1284" s="250">
        <v>0</v>
      </c>
      <c r="M1284" s="251">
        <v>0</v>
      </c>
      <c r="N1284" s="252">
        <v>0</v>
      </c>
      <c r="O1284" s="252">
        <v>0</v>
      </c>
      <c r="P1284" s="253">
        <v>0</v>
      </c>
      <c r="Q1284" s="247" t="s">
        <v>473</v>
      </c>
      <c r="R1284" s="249" t="s">
        <v>473</v>
      </c>
      <c r="S1284" s="247" t="s">
        <v>1</v>
      </c>
      <c r="T1284" s="247" t="s">
        <v>299</v>
      </c>
      <c r="U1284" s="247" t="s">
        <v>299</v>
      </c>
      <c r="V1284" s="247">
        <v>6</v>
      </c>
      <c r="W1284" s="247">
        <v>40</v>
      </c>
    </row>
    <row r="1285" spans="1:23" x14ac:dyDescent="0.25">
      <c r="A1285" s="246">
        <v>45733</v>
      </c>
      <c r="B1285" s="247" t="s">
        <v>311</v>
      </c>
      <c r="C1285" s="98" t="s">
        <v>153</v>
      </c>
      <c r="D1285" s="98" t="s">
        <v>428</v>
      </c>
      <c r="E1285" s="247" t="s">
        <v>433</v>
      </c>
      <c r="F1285" s="247" t="s">
        <v>47</v>
      </c>
      <c r="G1285" s="247" t="s">
        <v>7</v>
      </c>
      <c r="H1285" s="247" t="s">
        <v>291</v>
      </c>
      <c r="I1285" s="248" t="s">
        <v>300</v>
      </c>
      <c r="J1285" s="246">
        <v>45773</v>
      </c>
      <c r="K1285" s="249">
        <v>0</v>
      </c>
      <c r="L1285" s="250">
        <v>0</v>
      </c>
      <c r="M1285" s="251">
        <v>0</v>
      </c>
      <c r="N1285" s="252">
        <v>0</v>
      </c>
      <c r="O1285" s="252">
        <v>0</v>
      </c>
      <c r="P1285" s="253">
        <v>0</v>
      </c>
      <c r="Q1285" s="247" t="s">
        <v>473</v>
      </c>
      <c r="R1285" s="249" t="s">
        <v>473</v>
      </c>
      <c r="S1285" s="247" t="s">
        <v>1</v>
      </c>
      <c r="T1285" s="247" t="s">
        <v>299</v>
      </c>
      <c r="U1285" s="247" t="s">
        <v>299</v>
      </c>
      <c r="V1285" s="247">
        <v>6</v>
      </c>
      <c r="W1285" s="247">
        <v>40</v>
      </c>
    </row>
    <row r="1286" spans="1:23" x14ac:dyDescent="0.25">
      <c r="A1286" s="246">
        <v>45734</v>
      </c>
      <c r="B1286" s="247" t="s">
        <v>344</v>
      </c>
      <c r="C1286" s="98" t="s">
        <v>108</v>
      </c>
      <c r="D1286" s="98"/>
      <c r="E1286" s="247"/>
      <c r="F1286" s="247" t="s">
        <v>45</v>
      </c>
      <c r="G1286" s="247" t="s">
        <v>7</v>
      </c>
      <c r="H1286" s="247" t="s">
        <v>287</v>
      </c>
      <c r="I1286" s="248" t="s">
        <v>298</v>
      </c>
      <c r="J1286" s="246">
        <v>45752</v>
      </c>
      <c r="K1286" s="249">
        <v>0</v>
      </c>
      <c r="L1286" s="250">
        <v>0</v>
      </c>
      <c r="M1286" s="251">
        <v>225</v>
      </c>
      <c r="N1286" s="252">
        <v>0</v>
      </c>
      <c r="O1286" s="252">
        <v>0</v>
      </c>
      <c r="P1286" s="253">
        <v>0</v>
      </c>
      <c r="Q1286" s="247" t="s">
        <v>109</v>
      </c>
      <c r="R1286" s="249" t="s">
        <v>457</v>
      </c>
      <c r="S1286" s="247" t="s">
        <v>299</v>
      </c>
      <c r="T1286" s="247" t="s">
        <v>1</v>
      </c>
      <c r="U1286" s="247" t="s">
        <v>299</v>
      </c>
      <c r="V1286" s="247">
        <v>6</v>
      </c>
      <c r="W1286" s="247">
        <v>18</v>
      </c>
    </row>
    <row r="1287" spans="1:23" x14ac:dyDescent="0.25">
      <c r="A1287" s="246">
        <v>45734</v>
      </c>
      <c r="B1287" s="247" t="s">
        <v>344</v>
      </c>
      <c r="C1287" s="98" t="s">
        <v>108</v>
      </c>
      <c r="D1287" s="98"/>
      <c r="E1287" s="247"/>
      <c r="F1287" s="247" t="s">
        <v>45</v>
      </c>
      <c r="G1287" s="247" t="s">
        <v>7</v>
      </c>
      <c r="H1287" s="247" t="s">
        <v>287</v>
      </c>
      <c r="I1287" s="248" t="s">
        <v>298</v>
      </c>
      <c r="J1287" s="246">
        <v>45759</v>
      </c>
      <c r="K1287" s="249">
        <v>0</v>
      </c>
      <c r="L1287" s="250">
        <v>0</v>
      </c>
      <c r="M1287" s="251">
        <v>225</v>
      </c>
      <c r="N1287" s="252">
        <v>0</v>
      </c>
      <c r="O1287" s="252">
        <v>0</v>
      </c>
      <c r="P1287" s="253">
        <v>0</v>
      </c>
      <c r="Q1287" s="247" t="s">
        <v>109</v>
      </c>
      <c r="R1287" s="249" t="s">
        <v>457</v>
      </c>
      <c r="S1287" s="247" t="s">
        <v>299</v>
      </c>
      <c r="T1287" s="247" t="s">
        <v>1</v>
      </c>
      <c r="U1287" s="247" t="s">
        <v>299</v>
      </c>
      <c r="V1287" s="247">
        <v>6</v>
      </c>
      <c r="W1287" s="247">
        <v>25</v>
      </c>
    </row>
    <row r="1288" spans="1:23" x14ac:dyDescent="0.25">
      <c r="A1288" s="246">
        <v>45734</v>
      </c>
      <c r="B1288" s="247" t="s">
        <v>344</v>
      </c>
      <c r="C1288" s="98" t="s">
        <v>108</v>
      </c>
      <c r="D1288" s="98"/>
      <c r="E1288" s="247"/>
      <c r="F1288" s="247" t="s">
        <v>45</v>
      </c>
      <c r="G1288" s="247" t="s">
        <v>8</v>
      </c>
      <c r="H1288" s="247" t="s">
        <v>291</v>
      </c>
      <c r="I1288" s="248" t="s">
        <v>300</v>
      </c>
      <c r="J1288" s="246">
        <v>45759</v>
      </c>
      <c r="K1288" s="249">
        <v>0</v>
      </c>
      <c r="L1288" s="250">
        <v>0</v>
      </c>
      <c r="M1288" s="251">
        <v>225</v>
      </c>
      <c r="N1288" s="252">
        <v>0</v>
      </c>
      <c r="O1288" s="252">
        <v>0</v>
      </c>
      <c r="P1288" s="253">
        <v>0</v>
      </c>
      <c r="Q1288" s="247" t="s">
        <v>109</v>
      </c>
      <c r="R1288" s="249" t="s">
        <v>457</v>
      </c>
      <c r="S1288" s="247" t="s">
        <v>1</v>
      </c>
      <c r="T1288" s="247" t="s">
        <v>299</v>
      </c>
      <c r="U1288" s="247" t="s">
        <v>299</v>
      </c>
      <c r="V1288" s="247">
        <v>6</v>
      </c>
      <c r="W1288" s="247">
        <v>25</v>
      </c>
    </row>
    <row r="1289" spans="1:23" x14ac:dyDescent="0.25">
      <c r="A1289" s="246">
        <v>45734</v>
      </c>
      <c r="B1289" s="247" t="s">
        <v>344</v>
      </c>
      <c r="C1289" s="98" t="s">
        <v>108</v>
      </c>
      <c r="D1289" s="98"/>
      <c r="E1289" s="247"/>
      <c r="F1289" s="247" t="s">
        <v>45</v>
      </c>
      <c r="G1289" s="247" t="s">
        <v>8</v>
      </c>
      <c r="H1289" s="247" t="s">
        <v>291</v>
      </c>
      <c r="I1289" s="248" t="s">
        <v>300</v>
      </c>
      <c r="J1289" s="246">
        <v>45766</v>
      </c>
      <c r="K1289" s="249">
        <v>0</v>
      </c>
      <c r="L1289" s="250">
        <v>0</v>
      </c>
      <c r="M1289" s="251">
        <v>225</v>
      </c>
      <c r="N1289" s="252">
        <v>0</v>
      </c>
      <c r="O1289" s="252">
        <v>0</v>
      </c>
      <c r="P1289" s="253">
        <v>0</v>
      </c>
      <c r="Q1289" s="247" t="s">
        <v>109</v>
      </c>
      <c r="R1289" s="249" t="s">
        <v>457</v>
      </c>
      <c r="S1289" s="247" t="s">
        <v>1</v>
      </c>
      <c r="T1289" s="247" t="s">
        <v>299</v>
      </c>
      <c r="U1289" s="247" t="s">
        <v>299</v>
      </c>
      <c r="V1289" s="247">
        <v>6</v>
      </c>
      <c r="W1289" s="247">
        <v>32</v>
      </c>
    </row>
    <row r="1290" spans="1:23" x14ac:dyDescent="0.25">
      <c r="A1290" s="246">
        <v>45733</v>
      </c>
      <c r="B1290" s="247" t="s">
        <v>196</v>
      </c>
      <c r="C1290" s="98" t="s">
        <v>153</v>
      </c>
      <c r="D1290" s="98" t="s">
        <v>426</v>
      </c>
      <c r="E1290" s="247" t="s">
        <v>564</v>
      </c>
      <c r="F1290" s="247" t="s">
        <v>47</v>
      </c>
      <c r="G1290" s="247" t="s">
        <v>7</v>
      </c>
      <c r="H1290" s="247" t="s">
        <v>284</v>
      </c>
      <c r="I1290" s="248" t="s">
        <v>481</v>
      </c>
      <c r="J1290" s="246">
        <v>45898</v>
      </c>
      <c r="K1290" s="249">
        <v>1</v>
      </c>
      <c r="L1290" s="250">
        <v>1</v>
      </c>
      <c r="M1290" s="251">
        <v>270</v>
      </c>
      <c r="N1290" s="252">
        <v>37.72</v>
      </c>
      <c r="O1290" s="252">
        <v>40</v>
      </c>
      <c r="P1290" s="253">
        <v>347.72</v>
      </c>
      <c r="Q1290" s="247" t="s">
        <v>109</v>
      </c>
      <c r="R1290" s="249" t="s">
        <v>154</v>
      </c>
      <c r="S1290" s="247" t="s">
        <v>1</v>
      </c>
      <c r="T1290" s="247" t="s">
        <v>480</v>
      </c>
      <c r="U1290" s="247" t="s">
        <v>480</v>
      </c>
      <c r="V1290" s="247">
        <v>5</v>
      </c>
      <c r="W1290" s="247">
        <v>165</v>
      </c>
    </row>
    <row r="1291" spans="1:23" x14ac:dyDescent="0.25">
      <c r="A1291" s="246">
        <v>45733</v>
      </c>
      <c r="B1291" s="247" t="s">
        <v>196</v>
      </c>
      <c r="C1291" s="98" t="s">
        <v>153</v>
      </c>
      <c r="D1291" s="98" t="s">
        <v>426</v>
      </c>
      <c r="E1291" s="247" t="s">
        <v>564</v>
      </c>
      <c r="F1291" s="247" t="s">
        <v>47</v>
      </c>
      <c r="G1291" s="247" t="s">
        <v>7</v>
      </c>
      <c r="H1291" s="247" t="s">
        <v>284</v>
      </c>
      <c r="I1291" s="248" t="s">
        <v>481</v>
      </c>
      <c r="J1291" s="246">
        <v>45898</v>
      </c>
      <c r="K1291" s="249">
        <v>1</v>
      </c>
      <c r="L1291" s="250">
        <v>1</v>
      </c>
      <c r="M1291" s="251">
        <v>270</v>
      </c>
      <c r="N1291" s="252">
        <v>37.72</v>
      </c>
      <c r="O1291" s="252">
        <v>40</v>
      </c>
      <c r="P1291" s="253">
        <v>347.72</v>
      </c>
      <c r="Q1291" s="247" t="s">
        <v>109</v>
      </c>
      <c r="R1291" s="249" t="s">
        <v>154</v>
      </c>
      <c r="S1291" s="247" t="s">
        <v>1</v>
      </c>
      <c r="T1291" s="247" t="s">
        <v>480</v>
      </c>
      <c r="U1291" s="247" t="s">
        <v>480</v>
      </c>
      <c r="V1291" s="247">
        <v>5</v>
      </c>
      <c r="W1291" s="247">
        <v>165</v>
      </c>
    </row>
    <row r="1292" spans="1:23" x14ac:dyDescent="0.25">
      <c r="A1292" s="246">
        <v>45733</v>
      </c>
      <c r="B1292" s="247" t="s">
        <v>196</v>
      </c>
      <c r="C1292" s="98" t="s">
        <v>153</v>
      </c>
      <c r="D1292" s="98" t="s">
        <v>426</v>
      </c>
      <c r="E1292" s="247" t="s">
        <v>564</v>
      </c>
      <c r="F1292" s="247" t="s">
        <v>47</v>
      </c>
      <c r="G1292" s="247" t="s">
        <v>7</v>
      </c>
      <c r="H1292" s="247" t="s">
        <v>284</v>
      </c>
      <c r="I1292" s="248" t="s">
        <v>481</v>
      </c>
      <c r="J1292" s="246">
        <v>45898</v>
      </c>
      <c r="K1292" s="249">
        <v>1</v>
      </c>
      <c r="L1292" s="250">
        <v>1</v>
      </c>
      <c r="M1292" s="251">
        <v>270</v>
      </c>
      <c r="N1292" s="252">
        <v>37.72</v>
      </c>
      <c r="O1292" s="252">
        <v>40</v>
      </c>
      <c r="P1292" s="253">
        <v>347.72</v>
      </c>
      <c r="Q1292" s="247" t="s">
        <v>109</v>
      </c>
      <c r="R1292" s="249" t="s">
        <v>154</v>
      </c>
      <c r="S1292" s="247" t="s">
        <v>1</v>
      </c>
      <c r="T1292" s="247" t="s">
        <v>480</v>
      </c>
      <c r="U1292" s="247" t="s">
        <v>480</v>
      </c>
      <c r="V1292" s="247">
        <v>5</v>
      </c>
      <c r="W1292" s="247">
        <v>165</v>
      </c>
    </row>
    <row r="1293" spans="1:23" x14ac:dyDescent="0.25">
      <c r="A1293" s="246">
        <v>45733</v>
      </c>
      <c r="B1293" s="247" t="s">
        <v>196</v>
      </c>
      <c r="C1293" s="98" t="s">
        <v>153</v>
      </c>
      <c r="D1293" s="98" t="s">
        <v>426</v>
      </c>
      <c r="E1293" s="247" t="s">
        <v>565</v>
      </c>
      <c r="F1293" s="247" t="s">
        <v>45</v>
      </c>
      <c r="G1293" s="247" t="s">
        <v>7</v>
      </c>
      <c r="H1293" s="247" t="s">
        <v>290</v>
      </c>
      <c r="I1293" s="248" t="s">
        <v>288</v>
      </c>
      <c r="J1293" s="246">
        <v>45955</v>
      </c>
      <c r="K1293" s="249">
        <v>1</v>
      </c>
      <c r="L1293" s="250">
        <v>1</v>
      </c>
      <c r="M1293" s="251">
        <v>220</v>
      </c>
      <c r="N1293" s="252">
        <v>19.420000000000002</v>
      </c>
      <c r="O1293" s="252">
        <v>25</v>
      </c>
      <c r="P1293" s="253">
        <v>264.42</v>
      </c>
      <c r="Q1293" s="247" t="s">
        <v>109</v>
      </c>
      <c r="R1293" s="249" t="s">
        <v>154</v>
      </c>
      <c r="S1293" s="247" t="s">
        <v>289</v>
      </c>
      <c r="T1293" s="247" t="s">
        <v>1</v>
      </c>
      <c r="U1293" s="247" t="s">
        <v>289</v>
      </c>
      <c r="V1293" s="247">
        <v>6</v>
      </c>
      <c r="W1293" s="247">
        <v>222</v>
      </c>
    </row>
    <row r="1294" spans="1:23" x14ac:dyDescent="0.25">
      <c r="A1294" s="246">
        <v>45733</v>
      </c>
      <c r="B1294" s="247" t="s">
        <v>196</v>
      </c>
      <c r="C1294" s="98" t="s">
        <v>153</v>
      </c>
      <c r="D1294" s="98" t="s">
        <v>426</v>
      </c>
      <c r="E1294" s="247" t="s">
        <v>565</v>
      </c>
      <c r="F1294" s="247" t="s">
        <v>45</v>
      </c>
      <c r="G1294" s="247" t="s">
        <v>8</v>
      </c>
      <c r="H1294" s="247" t="s">
        <v>293</v>
      </c>
      <c r="I1294" s="248" t="s">
        <v>292</v>
      </c>
      <c r="J1294" s="246">
        <v>45962</v>
      </c>
      <c r="K1294" s="249">
        <v>1</v>
      </c>
      <c r="L1294" s="250">
        <v>1</v>
      </c>
      <c r="M1294" s="251">
        <v>220</v>
      </c>
      <c r="N1294" s="252">
        <v>39.03</v>
      </c>
      <c r="O1294" s="252">
        <v>25</v>
      </c>
      <c r="P1294" s="253">
        <v>284.02999999999997</v>
      </c>
      <c r="Q1294" s="247" t="s">
        <v>109</v>
      </c>
      <c r="R1294" s="249" t="s">
        <v>154</v>
      </c>
      <c r="S1294" s="247" t="s">
        <v>1</v>
      </c>
      <c r="T1294" s="247" t="s">
        <v>289</v>
      </c>
      <c r="U1294" s="247" t="s">
        <v>289</v>
      </c>
      <c r="V1294" s="247">
        <v>6</v>
      </c>
      <c r="W1294" s="247">
        <v>229</v>
      </c>
    </row>
    <row r="1295" spans="1:23" x14ac:dyDescent="0.25">
      <c r="A1295" s="246">
        <v>45733</v>
      </c>
      <c r="B1295" s="247" t="s">
        <v>196</v>
      </c>
      <c r="C1295" s="98" t="s">
        <v>153</v>
      </c>
      <c r="D1295" s="98" t="s">
        <v>426</v>
      </c>
      <c r="E1295" s="247" t="s">
        <v>565</v>
      </c>
      <c r="F1295" s="247" t="s">
        <v>45</v>
      </c>
      <c r="G1295" s="247" t="s">
        <v>7</v>
      </c>
      <c r="H1295" s="247" t="s">
        <v>290</v>
      </c>
      <c r="I1295" s="248" t="s">
        <v>288</v>
      </c>
      <c r="J1295" s="246">
        <v>45955</v>
      </c>
      <c r="K1295" s="249">
        <v>1</v>
      </c>
      <c r="L1295" s="250">
        <v>1</v>
      </c>
      <c r="M1295" s="251">
        <v>220</v>
      </c>
      <c r="N1295" s="252">
        <v>19.420000000000002</v>
      </c>
      <c r="O1295" s="252">
        <v>25</v>
      </c>
      <c r="P1295" s="253">
        <v>264.42</v>
      </c>
      <c r="Q1295" s="247" t="s">
        <v>109</v>
      </c>
      <c r="R1295" s="249" t="s">
        <v>154</v>
      </c>
      <c r="S1295" s="247" t="s">
        <v>289</v>
      </c>
      <c r="T1295" s="247" t="s">
        <v>1</v>
      </c>
      <c r="U1295" s="247" t="s">
        <v>289</v>
      </c>
      <c r="V1295" s="247">
        <v>6</v>
      </c>
      <c r="W1295" s="247">
        <v>222</v>
      </c>
    </row>
    <row r="1296" spans="1:23" x14ac:dyDescent="0.25">
      <c r="A1296" s="246">
        <v>45733</v>
      </c>
      <c r="B1296" s="247" t="s">
        <v>196</v>
      </c>
      <c r="C1296" s="98" t="s">
        <v>153</v>
      </c>
      <c r="D1296" s="98" t="s">
        <v>426</v>
      </c>
      <c r="E1296" s="247" t="s">
        <v>565</v>
      </c>
      <c r="F1296" s="247" t="s">
        <v>45</v>
      </c>
      <c r="G1296" s="247" t="s">
        <v>8</v>
      </c>
      <c r="H1296" s="247" t="s">
        <v>293</v>
      </c>
      <c r="I1296" s="248" t="s">
        <v>292</v>
      </c>
      <c r="J1296" s="246">
        <v>45962</v>
      </c>
      <c r="K1296" s="249">
        <v>1</v>
      </c>
      <c r="L1296" s="250">
        <v>1</v>
      </c>
      <c r="M1296" s="251">
        <v>220</v>
      </c>
      <c r="N1296" s="252">
        <v>39.03</v>
      </c>
      <c r="O1296" s="252">
        <v>25</v>
      </c>
      <c r="P1296" s="253">
        <v>284.02999999999997</v>
      </c>
      <c r="Q1296" s="247" t="s">
        <v>109</v>
      </c>
      <c r="R1296" s="249" t="s">
        <v>154</v>
      </c>
      <c r="S1296" s="247" t="s">
        <v>1</v>
      </c>
      <c r="T1296" s="247" t="s">
        <v>289</v>
      </c>
      <c r="U1296" s="247" t="s">
        <v>289</v>
      </c>
      <c r="V1296" s="247">
        <v>6</v>
      </c>
      <c r="W1296" s="247">
        <v>229</v>
      </c>
    </row>
    <row r="1297" spans="1:23" x14ac:dyDescent="0.25">
      <c r="A1297" s="246">
        <v>45733</v>
      </c>
      <c r="B1297" s="247" t="s">
        <v>196</v>
      </c>
      <c r="C1297" s="98" t="s">
        <v>153</v>
      </c>
      <c r="D1297" s="98" t="s">
        <v>426</v>
      </c>
      <c r="E1297" s="247" t="s">
        <v>566</v>
      </c>
      <c r="F1297" s="247" t="s">
        <v>47</v>
      </c>
      <c r="G1297" s="247" t="s">
        <v>7</v>
      </c>
      <c r="H1297" s="247" t="s">
        <v>284</v>
      </c>
      <c r="I1297" s="248" t="s">
        <v>481</v>
      </c>
      <c r="J1297" s="246">
        <v>45898</v>
      </c>
      <c r="K1297" s="249">
        <v>1</v>
      </c>
      <c r="L1297" s="250">
        <v>1</v>
      </c>
      <c r="M1297" s="251">
        <v>270</v>
      </c>
      <c r="N1297" s="252">
        <v>37.72</v>
      </c>
      <c r="O1297" s="252">
        <v>40</v>
      </c>
      <c r="P1297" s="253">
        <v>347.72</v>
      </c>
      <c r="Q1297" s="247" t="s">
        <v>109</v>
      </c>
      <c r="R1297" s="249" t="s">
        <v>154</v>
      </c>
      <c r="S1297" s="247" t="s">
        <v>1</v>
      </c>
      <c r="T1297" s="247" t="s">
        <v>480</v>
      </c>
      <c r="U1297" s="247" t="s">
        <v>480</v>
      </c>
      <c r="V1297" s="247">
        <v>5</v>
      </c>
      <c r="W1297" s="247">
        <v>165</v>
      </c>
    </row>
    <row r="1298" spans="1:23" x14ac:dyDescent="0.25">
      <c r="A1298" s="246">
        <v>45733</v>
      </c>
      <c r="B1298" s="247" t="s">
        <v>196</v>
      </c>
      <c r="C1298" s="98" t="s">
        <v>153</v>
      </c>
      <c r="D1298" s="98" t="s">
        <v>426</v>
      </c>
      <c r="E1298" s="247" t="s">
        <v>566</v>
      </c>
      <c r="F1298" s="247" t="s">
        <v>47</v>
      </c>
      <c r="G1298" s="247" t="s">
        <v>7</v>
      </c>
      <c r="H1298" s="247" t="s">
        <v>284</v>
      </c>
      <c r="I1298" s="248" t="s">
        <v>481</v>
      </c>
      <c r="J1298" s="246">
        <v>45898</v>
      </c>
      <c r="K1298" s="249">
        <v>1</v>
      </c>
      <c r="L1298" s="250">
        <v>1</v>
      </c>
      <c r="M1298" s="251">
        <v>270</v>
      </c>
      <c r="N1298" s="252">
        <v>37.72</v>
      </c>
      <c r="O1298" s="252">
        <v>40</v>
      </c>
      <c r="P1298" s="253">
        <v>347.72</v>
      </c>
      <c r="Q1298" s="247" t="s">
        <v>109</v>
      </c>
      <c r="R1298" s="249" t="s">
        <v>154</v>
      </c>
      <c r="S1298" s="247" t="s">
        <v>1</v>
      </c>
      <c r="T1298" s="247" t="s">
        <v>480</v>
      </c>
      <c r="U1298" s="247" t="s">
        <v>480</v>
      </c>
      <c r="V1298" s="247">
        <v>5</v>
      </c>
      <c r="W1298" s="247">
        <v>165</v>
      </c>
    </row>
    <row r="1299" spans="1:23" x14ac:dyDescent="0.25">
      <c r="A1299" s="246">
        <v>45733</v>
      </c>
      <c r="B1299" s="247" t="s">
        <v>196</v>
      </c>
      <c r="C1299" s="98" t="s">
        <v>153</v>
      </c>
      <c r="D1299" s="98" t="s">
        <v>426</v>
      </c>
      <c r="E1299" s="247" t="s">
        <v>566</v>
      </c>
      <c r="F1299" s="247" t="s">
        <v>47</v>
      </c>
      <c r="G1299" s="247" t="s">
        <v>7</v>
      </c>
      <c r="H1299" s="247" t="s">
        <v>284</v>
      </c>
      <c r="I1299" s="248" t="s">
        <v>481</v>
      </c>
      <c r="J1299" s="246">
        <v>45898</v>
      </c>
      <c r="K1299" s="249">
        <v>1</v>
      </c>
      <c r="L1299" s="250">
        <v>1</v>
      </c>
      <c r="M1299" s="251">
        <v>270</v>
      </c>
      <c r="N1299" s="252">
        <v>37.72</v>
      </c>
      <c r="O1299" s="252">
        <v>40</v>
      </c>
      <c r="P1299" s="253">
        <v>347.72</v>
      </c>
      <c r="Q1299" s="247" t="s">
        <v>109</v>
      </c>
      <c r="R1299" s="249" t="s">
        <v>154</v>
      </c>
      <c r="S1299" s="247" t="s">
        <v>1</v>
      </c>
      <c r="T1299" s="247" t="s">
        <v>480</v>
      </c>
      <c r="U1299" s="247" t="s">
        <v>480</v>
      </c>
      <c r="V1299" s="247">
        <v>5</v>
      </c>
      <c r="W1299" s="247">
        <v>165</v>
      </c>
    </row>
    <row r="1300" spans="1:23" x14ac:dyDescent="0.25">
      <c r="A1300" s="246">
        <v>45733</v>
      </c>
      <c r="B1300" s="247" t="s">
        <v>196</v>
      </c>
      <c r="C1300" s="98" t="s">
        <v>153</v>
      </c>
      <c r="D1300" s="98" t="s">
        <v>426</v>
      </c>
      <c r="E1300" s="247" t="s">
        <v>566</v>
      </c>
      <c r="F1300" s="247" t="s">
        <v>47</v>
      </c>
      <c r="G1300" s="247" t="s">
        <v>7</v>
      </c>
      <c r="H1300" s="247" t="s">
        <v>284</v>
      </c>
      <c r="I1300" s="248" t="s">
        <v>481</v>
      </c>
      <c r="J1300" s="246">
        <v>45898</v>
      </c>
      <c r="K1300" s="249">
        <v>1</v>
      </c>
      <c r="L1300" s="250">
        <v>1</v>
      </c>
      <c r="M1300" s="251">
        <v>270</v>
      </c>
      <c r="N1300" s="252">
        <v>37.72</v>
      </c>
      <c r="O1300" s="252">
        <v>40</v>
      </c>
      <c r="P1300" s="253">
        <v>347.72</v>
      </c>
      <c r="Q1300" s="247" t="s">
        <v>109</v>
      </c>
      <c r="R1300" s="249" t="s">
        <v>154</v>
      </c>
      <c r="S1300" s="247" t="s">
        <v>1</v>
      </c>
      <c r="T1300" s="247" t="s">
        <v>480</v>
      </c>
      <c r="U1300" s="247" t="s">
        <v>480</v>
      </c>
      <c r="V1300" s="247">
        <v>5</v>
      </c>
      <c r="W1300" s="247">
        <v>165</v>
      </c>
    </row>
    <row r="1301" spans="1:23" x14ac:dyDescent="0.25">
      <c r="A1301" s="246">
        <v>45733</v>
      </c>
      <c r="B1301" s="247" t="s">
        <v>196</v>
      </c>
      <c r="C1301" s="98" t="s">
        <v>153</v>
      </c>
      <c r="D1301" s="98" t="s">
        <v>426</v>
      </c>
      <c r="E1301" s="247" t="s">
        <v>564</v>
      </c>
      <c r="F1301" s="247" t="s">
        <v>47</v>
      </c>
      <c r="G1301" s="247" t="s">
        <v>7</v>
      </c>
      <c r="H1301" s="247" t="s">
        <v>284</v>
      </c>
      <c r="I1301" s="248" t="s">
        <v>481</v>
      </c>
      <c r="J1301" s="246">
        <v>45898</v>
      </c>
      <c r="K1301" s="249">
        <v>1</v>
      </c>
      <c r="L1301" s="250">
        <v>1</v>
      </c>
      <c r="M1301" s="251">
        <v>270</v>
      </c>
      <c r="N1301" s="252">
        <v>37.72</v>
      </c>
      <c r="O1301" s="252">
        <v>40</v>
      </c>
      <c r="P1301" s="253">
        <v>347.72</v>
      </c>
      <c r="Q1301" s="247" t="s">
        <v>109</v>
      </c>
      <c r="R1301" s="249" t="s">
        <v>154</v>
      </c>
      <c r="S1301" s="247" t="s">
        <v>1</v>
      </c>
      <c r="T1301" s="247" t="s">
        <v>480</v>
      </c>
      <c r="U1301" s="247" t="s">
        <v>480</v>
      </c>
      <c r="V1301" s="247">
        <v>5</v>
      </c>
      <c r="W1301" s="247">
        <v>165</v>
      </c>
    </row>
    <row r="1302" spans="1:23" x14ac:dyDescent="0.25">
      <c r="A1302" s="246">
        <v>45734</v>
      </c>
      <c r="B1302" s="247" t="s">
        <v>329</v>
      </c>
      <c r="C1302" s="98" t="s">
        <v>108</v>
      </c>
      <c r="D1302" s="98"/>
      <c r="E1302" s="247"/>
      <c r="F1302" s="247" t="s">
        <v>45</v>
      </c>
      <c r="G1302" s="247" t="s">
        <v>7</v>
      </c>
      <c r="H1302" s="247" t="s">
        <v>287</v>
      </c>
      <c r="I1302" s="248" t="s">
        <v>288</v>
      </c>
      <c r="J1302" s="246">
        <v>45752</v>
      </c>
      <c r="K1302" s="249">
        <v>14</v>
      </c>
      <c r="L1302" s="250">
        <v>14</v>
      </c>
      <c r="M1302" s="251">
        <v>220</v>
      </c>
      <c r="N1302" s="252">
        <v>0</v>
      </c>
      <c r="O1302" s="252">
        <v>0</v>
      </c>
      <c r="P1302" s="253">
        <v>3080</v>
      </c>
      <c r="Q1302" s="247" t="s">
        <v>109</v>
      </c>
      <c r="R1302" s="249" t="s">
        <v>195</v>
      </c>
      <c r="S1302" s="247" t="s">
        <v>289</v>
      </c>
      <c r="T1302" s="247" t="s">
        <v>1</v>
      </c>
      <c r="U1302" s="247" t="s">
        <v>289</v>
      </c>
      <c r="V1302" s="247">
        <v>6</v>
      </c>
      <c r="W1302" s="247">
        <v>18</v>
      </c>
    </row>
    <row r="1303" spans="1:23" x14ac:dyDescent="0.25">
      <c r="A1303" s="246">
        <v>45734</v>
      </c>
      <c r="B1303" s="247" t="s">
        <v>329</v>
      </c>
      <c r="C1303" s="98" t="s">
        <v>108</v>
      </c>
      <c r="D1303" s="98"/>
      <c r="E1303" s="247"/>
      <c r="F1303" s="247" t="s">
        <v>45</v>
      </c>
      <c r="G1303" s="247" t="s">
        <v>8</v>
      </c>
      <c r="H1303" s="247" t="s">
        <v>291</v>
      </c>
      <c r="I1303" s="248" t="s">
        <v>292</v>
      </c>
      <c r="J1303" s="246">
        <v>45759</v>
      </c>
      <c r="K1303" s="145">
        <v>3</v>
      </c>
      <c r="L1303" s="146">
        <v>3</v>
      </c>
      <c r="M1303" s="251">
        <v>220</v>
      </c>
      <c r="N1303" s="252">
        <v>0</v>
      </c>
      <c r="O1303" s="252">
        <v>0</v>
      </c>
      <c r="P1303" s="253">
        <v>660</v>
      </c>
      <c r="Q1303" s="247" t="s">
        <v>109</v>
      </c>
      <c r="R1303" s="249" t="s">
        <v>195</v>
      </c>
      <c r="S1303" s="247" t="s">
        <v>1</v>
      </c>
      <c r="T1303" s="247" t="s">
        <v>289</v>
      </c>
      <c r="U1303" s="247" t="s">
        <v>289</v>
      </c>
      <c r="V1303" s="247">
        <v>6</v>
      </c>
      <c r="W1303" s="247">
        <v>25</v>
      </c>
    </row>
    <row r="1304" spans="1:23" x14ac:dyDescent="0.25">
      <c r="A1304" s="246">
        <v>45734</v>
      </c>
      <c r="B1304" s="247" t="s">
        <v>329</v>
      </c>
      <c r="C1304" s="98" t="s">
        <v>108</v>
      </c>
      <c r="D1304" s="98"/>
      <c r="E1304" s="247"/>
      <c r="F1304" s="247" t="s">
        <v>45</v>
      </c>
      <c r="G1304" s="247" t="s">
        <v>7</v>
      </c>
      <c r="H1304" s="247" t="s">
        <v>319</v>
      </c>
      <c r="I1304" s="248" t="s">
        <v>23</v>
      </c>
      <c r="J1304" s="246">
        <v>45865</v>
      </c>
      <c r="K1304" s="249">
        <v>20</v>
      </c>
      <c r="L1304" s="250">
        <v>20</v>
      </c>
      <c r="M1304" s="251">
        <v>225</v>
      </c>
      <c r="N1304" s="252">
        <v>0</v>
      </c>
      <c r="O1304" s="252">
        <v>0</v>
      </c>
      <c r="P1304" s="253">
        <v>4500</v>
      </c>
      <c r="Q1304" s="247" t="s">
        <v>109</v>
      </c>
      <c r="R1304" s="249" t="s">
        <v>198</v>
      </c>
      <c r="S1304" s="247" t="s">
        <v>2</v>
      </c>
      <c r="T1304" s="247" t="s">
        <v>1</v>
      </c>
      <c r="U1304" s="247" t="s">
        <v>2</v>
      </c>
      <c r="V1304" s="247">
        <v>7</v>
      </c>
      <c r="W1304" s="247">
        <v>131</v>
      </c>
    </row>
    <row r="1305" spans="1:23" x14ac:dyDescent="0.25">
      <c r="A1305" s="246">
        <v>45734</v>
      </c>
      <c r="B1305" s="247" t="s">
        <v>329</v>
      </c>
      <c r="C1305" s="98" t="s">
        <v>108</v>
      </c>
      <c r="D1305" s="98"/>
      <c r="E1305" s="247"/>
      <c r="F1305" s="247" t="s">
        <v>45</v>
      </c>
      <c r="G1305" s="247" t="s">
        <v>7</v>
      </c>
      <c r="H1305" s="247" t="s">
        <v>319</v>
      </c>
      <c r="I1305" s="248" t="s">
        <v>23</v>
      </c>
      <c r="J1305" s="246">
        <v>45872</v>
      </c>
      <c r="K1305" s="249">
        <v>20</v>
      </c>
      <c r="L1305" s="250">
        <v>20</v>
      </c>
      <c r="M1305" s="251">
        <v>225</v>
      </c>
      <c r="N1305" s="252">
        <v>0</v>
      </c>
      <c r="O1305" s="252">
        <v>0</v>
      </c>
      <c r="P1305" s="253">
        <v>4500</v>
      </c>
      <c r="Q1305" s="247" t="s">
        <v>109</v>
      </c>
      <c r="R1305" s="249" t="s">
        <v>198</v>
      </c>
      <c r="S1305" s="247" t="s">
        <v>2</v>
      </c>
      <c r="T1305" s="247" t="s">
        <v>1</v>
      </c>
      <c r="U1305" s="247" t="s">
        <v>2</v>
      </c>
      <c r="V1305" s="247">
        <v>7</v>
      </c>
      <c r="W1305" s="247">
        <v>138</v>
      </c>
    </row>
    <row r="1306" spans="1:23" x14ac:dyDescent="0.25">
      <c r="A1306" s="246">
        <v>45734</v>
      </c>
      <c r="B1306" s="247" t="s">
        <v>329</v>
      </c>
      <c r="C1306" s="98" t="s">
        <v>108</v>
      </c>
      <c r="D1306" s="98"/>
      <c r="E1306" s="247"/>
      <c r="F1306" s="247" t="s">
        <v>45</v>
      </c>
      <c r="G1306" s="247" t="s">
        <v>7</v>
      </c>
      <c r="H1306" s="247" t="s">
        <v>319</v>
      </c>
      <c r="I1306" s="248" t="s">
        <v>23</v>
      </c>
      <c r="J1306" s="246">
        <v>45879</v>
      </c>
      <c r="K1306" s="249">
        <v>20</v>
      </c>
      <c r="L1306" s="250">
        <v>20</v>
      </c>
      <c r="M1306" s="251">
        <v>225</v>
      </c>
      <c r="N1306" s="252">
        <v>0</v>
      </c>
      <c r="O1306" s="252">
        <v>0</v>
      </c>
      <c r="P1306" s="253">
        <v>4500</v>
      </c>
      <c r="Q1306" s="247" t="s">
        <v>109</v>
      </c>
      <c r="R1306" s="249" t="s">
        <v>198</v>
      </c>
      <c r="S1306" s="247" t="s">
        <v>2</v>
      </c>
      <c r="T1306" s="247" t="s">
        <v>1</v>
      </c>
      <c r="U1306" s="247" t="s">
        <v>2</v>
      </c>
      <c r="V1306" s="247">
        <v>7</v>
      </c>
      <c r="W1306" s="247">
        <v>145</v>
      </c>
    </row>
    <row r="1307" spans="1:23" x14ac:dyDescent="0.25">
      <c r="A1307" s="246">
        <v>45734</v>
      </c>
      <c r="B1307" s="247" t="s">
        <v>329</v>
      </c>
      <c r="C1307" s="98" t="s">
        <v>108</v>
      </c>
      <c r="D1307" s="98"/>
      <c r="E1307" s="247"/>
      <c r="F1307" s="247" t="s">
        <v>45</v>
      </c>
      <c r="G1307" s="247" t="s">
        <v>7</v>
      </c>
      <c r="H1307" s="247" t="s">
        <v>319</v>
      </c>
      <c r="I1307" s="248" t="s">
        <v>23</v>
      </c>
      <c r="J1307" s="246">
        <v>45886</v>
      </c>
      <c r="K1307" s="249">
        <v>20</v>
      </c>
      <c r="L1307" s="250">
        <v>20</v>
      </c>
      <c r="M1307" s="251">
        <v>225</v>
      </c>
      <c r="N1307" s="252">
        <v>0</v>
      </c>
      <c r="O1307" s="252">
        <v>0</v>
      </c>
      <c r="P1307" s="253">
        <v>4500</v>
      </c>
      <c r="Q1307" s="247" t="s">
        <v>109</v>
      </c>
      <c r="R1307" s="249" t="s">
        <v>198</v>
      </c>
      <c r="S1307" s="247" t="s">
        <v>2</v>
      </c>
      <c r="T1307" s="247" t="s">
        <v>1</v>
      </c>
      <c r="U1307" s="247" t="s">
        <v>2</v>
      </c>
      <c r="V1307" s="247">
        <v>7</v>
      </c>
      <c r="W1307" s="247">
        <v>152</v>
      </c>
    </row>
    <row r="1308" spans="1:23" x14ac:dyDescent="0.25">
      <c r="A1308" s="246">
        <v>45734</v>
      </c>
      <c r="B1308" s="247" t="s">
        <v>329</v>
      </c>
      <c r="C1308" s="98" t="s">
        <v>108</v>
      </c>
      <c r="D1308" s="98"/>
      <c r="E1308" s="247"/>
      <c r="F1308" s="247" t="s">
        <v>45</v>
      </c>
      <c r="G1308" s="247" t="s">
        <v>7</v>
      </c>
      <c r="H1308" s="247" t="s">
        <v>319</v>
      </c>
      <c r="I1308" s="248" t="s">
        <v>23</v>
      </c>
      <c r="J1308" s="246">
        <v>45893</v>
      </c>
      <c r="K1308" s="249">
        <v>20</v>
      </c>
      <c r="L1308" s="250">
        <v>20</v>
      </c>
      <c r="M1308" s="251">
        <v>225</v>
      </c>
      <c r="N1308" s="252">
        <v>0</v>
      </c>
      <c r="O1308" s="252">
        <v>0</v>
      </c>
      <c r="P1308" s="253">
        <v>4500</v>
      </c>
      <c r="Q1308" s="247" t="s">
        <v>109</v>
      </c>
      <c r="R1308" s="249" t="s">
        <v>198</v>
      </c>
      <c r="S1308" s="247" t="s">
        <v>2</v>
      </c>
      <c r="T1308" s="247" t="s">
        <v>1</v>
      </c>
      <c r="U1308" s="247" t="s">
        <v>2</v>
      </c>
      <c r="V1308" s="247">
        <v>7</v>
      </c>
      <c r="W1308" s="247">
        <v>159</v>
      </c>
    </row>
    <row r="1309" spans="1:23" x14ac:dyDescent="0.25">
      <c r="A1309" s="246">
        <v>45734</v>
      </c>
      <c r="B1309" s="247" t="s">
        <v>329</v>
      </c>
      <c r="C1309" s="98" t="s">
        <v>108</v>
      </c>
      <c r="D1309" s="98"/>
      <c r="E1309" s="247"/>
      <c r="F1309" s="247" t="s">
        <v>45</v>
      </c>
      <c r="G1309" s="247" t="s">
        <v>7</v>
      </c>
      <c r="H1309" s="247" t="s">
        <v>319</v>
      </c>
      <c r="I1309" s="248" t="s">
        <v>23</v>
      </c>
      <c r="J1309" s="246">
        <v>45900</v>
      </c>
      <c r="K1309" s="249">
        <v>20</v>
      </c>
      <c r="L1309" s="250">
        <v>20</v>
      </c>
      <c r="M1309" s="251">
        <v>225</v>
      </c>
      <c r="N1309" s="252">
        <v>0</v>
      </c>
      <c r="O1309" s="252">
        <v>0</v>
      </c>
      <c r="P1309" s="253">
        <v>4500</v>
      </c>
      <c r="Q1309" s="247" t="s">
        <v>109</v>
      </c>
      <c r="R1309" s="249" t="s">
        <v>198</v>
      </c>
      <c r="S1309" s="247" t="s">
        <v>2</v>
      </c>
      <c r="T1309" s="247" t="s">
        <v>1</v>
      </c>
      <c r="U1309" s="247" t="s">
        <v>2</v>
      </c>
      <c r="V1309" s="247">
        <v>7</v>
      </c>
      <c r="W1309" s="247">
        <v>166</v>
      </c>
    </row>
    <row r="1310" spans="1:23" x14ac:dyDescent="0.25">
      <c r="A1310" s="246">
        <v>45734</v>
      </c>
      <c r="B1310" s="247" t="s">
        <v>329</v>
      </c>
      <c r="C1310" s="98" t="s">
        <v>108</v>
      </c>
      <c r="D1310" s="98"/>
      <c r="E1310" s="247"/>
      <c r="F1310" s="247" t="s">
        <v>45</v>
      </c>
      <c r="G1310" s="247" t="s">
        <v>7</v>
      </c>
      <c r="H1310" s="247" t="s">
        <v>319</v>
      </c>
      <c r="I1310" s="248" t="s">
        <v>23</v>
      </c>
      <c r="J1310" s="246">
        <v>45907</v>
      </c>
      <c r="K1310" s="249">
        <v>20</v>
      </c>
      <c r="L1310" s="250">
        <v>20</v>
      </c>
      <c r="M1310" s="251">
        <v>225</v>
      </c>
      <c r="N1310" s="252">
        <v>0</v>
      </c>
      <c r="O1310" s="252">
        <v>0</v>
      </c>
      <c r="P1310" s="253">
        <v>4500</v>
      </c>
      <c r="Q1310" s="247" t="s">
        <v>109</v>
      </c>
      <c r="R1310" s="249" t="s">
        <v>198</v>
      </c>
      <c r="S1310" s="247" t="s">
        <v>2</v>
      </c>
      <c r="T1310" s="247" t="s">
        <v>1</v>
      </c>
      <c r="U1310" s="247" t="s">
        <v>2</v>
      </c>
      <c r="V1310" s="247">
        <v>7</v>
      </c>
      <c r="W1310" s="247">
        <v>173</v>
      </c>
    </row>
    <row r="1311" spans="1:23" x14ac:dyDescent="0.25">
      <c r="A1311" s="246">
        <v>45734</v>
      </c>
      <c r="B1311" s="247" t="s">
        <v>329</v>
      </c>
      <c r="C1311" s="98" t="s">
        <v>108</v>
      </c>
      <c r="D1311" s="98"/>
      <c r="E1311" s="247"/>
      <c r="F1311" s="247" t="s">
        <v>45</v>
      </c>
      <c r="G1311" s="247" t="s">
        <v>8</v>
      </c>
      <c r="H1311" s="247" t="s">
        <v>321</v>
      </c>
      <c r="I1311" s="248" t="s">
        <v>24</v>
      </c>
      <c r="J1311" s="246">
        <v>45872</v>
      </c>
      <c r="K1311" s="249">
        <v>20</v>
      </c>
      <c r="L1311" s="250">
        <v>20</v>
      </c>
      <c r="M1311" s="251">
        <v>225</v>
      </c>
      <c r="N1311" s="252">
        <v>0</v>
      </c>
      <c r="O1311" s="252">
        <v>0</v>
      </c>
      <c r="P1311" s="253">
        <v>4500</v>
      </c>
      <c r="Q1311" s="247" t="s">
        <v>109</v>
      </c>
      <c r="R1311" s="249" t="s">
        <v>198</v>
      </c>
      <c r="S1311" s="247" t="s">
        <v>1</v>
      </c>
      <c r="T1311" s="247" t="s">
        <v>2</v>
      </c>
      <c r="U1311" s="247" t="s">
        <v>2</v>
      </c>
      <c r="V1311" s="247">
        <v>7</v>
      </c>
      <c r="W1311" s="247">
        <v>138</v>
      </c>
    </row>
    <row r="1312" spans="1:23" x14ac:dyDescent="0.25">
      <c r="A1312" s="246">
        <v>45734</v>
      </c>
      <c r="B1312" s="247" t="s">
        <v>329</v>
      </c>
      <c r="C1312" s="98" t="s">
        <v>108</v>
      </c>
      <c r="D1312" s="98"/>
      <c r="E1312" s="247"/>
      <c r="F1312" s="247" t="s">
        <v>45</v>
      </c>
      <c r="G1312" s="247" t="s">
        <v>8</v>
      </c>
      <c r="H1312" s="247" t="s">
        <v>321</v>
      </c>
      <c r="I1312" s="248" t="s">
        <v>24</v>
      </c>
      <c r="J1312" s="246">
        <v>45879</v>
      </c>
      <c r="K1312" s="249">
        <v>20</v>
      </c>
      <c r="L1312" s="250">
        <v>20</v>
      </c>
      <c r="M1312" s="251">
        <v>225</v>
      </c>
      <c r="N1312" s="252">
        <v>0</v>
      </c>
      <c r="O1312" s="252">
        <v>0</v>
      </c>
      <c r="P1312" s="253">
        <v>4500</v>
      </c>
      <c r="Q1312" s="247" t="s">
        <v>109</v>
      </c>
      <c r="R1312" s="249" t="s">
        <v>198</v>
      </c>
      <c r="S1312" s="247" t="s">
        <v>1</v>
      </c>
      <c r="T1312" s="247" t="s">
        <v>2</v>
      </c>
      <c r="U1312" s="247" t="s">
        <v>2</v>
      </c>
      <c r="V1312" s="247">
        <v>7</v>
      </c>
      <c r="W1312" s="247">
        <v>145</v>
      </c>
    </row>
    <row r="1313" spans="1:23" x14ac:dyDescent="0.25">
      <c r="A1313" s="246">
        <v>45734</v>
      </c>
      <c r="B1313" s="247" t="s">
        <v>329</v>
      </c>
      <c r="C1313" s="98" t="s">
        <v>108</v>
      </c>
      <c r="D1313" s="98"/>
      <c r="E1313" s="247"/>
      <c r="F1313" s="247" t="s">
        <v>45</v>
      </c>
      <c r="G1313" s="247" t="s">
        <v>8</v>
      </c>
      <c r="H1313" s="247" t="s">
        <v>321</v>
      </c>
      <c r="I1313" s="248" t="s">
        <v>24</v>
      </c>
      <c r="J1313" s="246">
        <v>45886</v>
      </c>
      <c r="K1313" s="249">
        <v>20</v>
      </c>
      <c r="L1313" s="250">
        <v>20</v>
      </c>
      <c r="M1313" s="251">
        <v>225</v>
      </c>
      <c r="N1313" s="252">
        <v>0</v>
      </c>
      <c r="O1313" s="252">
        <v>0</v>
      </c>
      <c r="P1313" s="253">
        <v>4500</v>
      </c>
      <c r="Q1313" s="247" t="s">
        <v>109</v>
      </c>
      <c r="R1313" s="249" t="s">
        <v>198</v>
      </c>
      <c r="S1313" s="247" t="s">
        <v>1</v>
      </c>
      <c r="T1313" s="247" t="s">
        <v>2</v>
      </c>
      <c r="U1313" s="247" t="s">
        <v>2</v>
      </c>
      <c r="V1313" s="247">
        <v>7</v>
      </c>
      <c r="W1313" s="247">
        <v>152</v>
      </c>
    </row>
    <row r="1314" spans="1:23" x14ac:dyDescent="0.25">
      <c r="A1314" s="246">
        <v>45734</v>
      </c>
      <c r="B1314" s="247" t="s">
        <v>329</v>
      </c>
      <c r="C1314" s="98" t="s">
        <v>108</v>
      </c>
      <c r="D1314" s="98"/>
      <c r="E1314" s="247"/>
      <c r="F1314" s="247" t="s">
        <v>45</v>
      </c>
      <c r="G1314" s="247" t="s">
        <v>8</v>
      </c>
      <c r="H1314" s="247" t="s">
        <v>321</v>
      </c>
      <c r="I1314" s="248" t="s">
        <v>24</v>
      </c>
      <c r="J1314" s="246">
        <v>45893</v>
      </c>
      <c r="K1314" s="249">
        <v>20</v>
      </c>
      <c r="L1314" s="250">
        <v>20</v>
      </c>
      <c r="M1314" s="251">
        <v>225</v>
      </c>
      <c r="N1314" s="252">
        <v>0</v>
      </c>
      <c r="O1314" s="252">
        <v>0</v>
      </c>
      <c r="P1314" s="253">
        <v>4500</v>
      </c>
      <c r="Q1314" s="247" t="s">
        <v>109</v>
      </c>
      <c r="R1314" s="249" t="s">
        <v>198</v>
      </c>
      <c r="S1314" s="247" t="s">
        <v>1</v>
      </c>
      <c r="T1314" s="247" t="s">
        <v>2</v>
      </c>
      <c r="U1314" s="247" t="s">
        <v>2</v>
      </c>
      <c r="V1314" s="247">
        <v>7</v>
      </c>
      <c r="W1314" s="247">
        <v>159</v>
      </c>
    </row>
    <row r="1315" spans="1:23" x14ac:dyDescent="0.25">
      <c r="A1315" s="246">
        <v>45734</v>
      </c>
      <c r="B1315" s="247" t="s">
        <v>329</v>
      </c>
      <c r="C1315" s="98" t="s">
        <v>108</v>
      </c>
      <c r="D1315" s="98"/>
      <c r="E1315" s="247"/>
      <c r="F1315" s="247" t="s">
        <v>45</v>
      </c>
      <c r="G1315" s="247" t="s">
        <v>8</v>
      </c>
      <c r="H1315" s="247" t="s">
        <v>321</v>
      </c>
      <c r="I1315" s="248" t="s">
        <v>24</v>
      </c>
      <c r="J1315" s="246">
        <v>45900</v>
      </c>
      <c r="K1315" s="249">
        <v>20</v>
      </c>
      <c r="L1315" s="250">
        <v>20</v>
      </c>
      <c r="M1315" s="251">
        <v>225</v>
      </c>
      <c r="N1315" s="252">
        <v>0</v>
      </c>
      <c r="O1315" s="252">
        <v>0</v>
      </c>
      <c r="P1315" s="253">
        <v>4500</v>
      </c>
      <c r="Q1315" s="247" t="s">
        <v>109</v>
      </c>
      <c r="R1315" s="249" t="s">
        <v>198</v>
      </c>
      <c r="S1315" s="247" t="s">
        <v>1</v>
      </c>
      <c r="T1315" s="247" t="s">
        <v>2</v>
      </c>
      <c r="U1315" s="247" t="s">
        <v>2</v>
      </c>
      <c r="V1315" s="247">
        <v>7</v>
      </c>
      <c r="W1315" s="247">
        <v>166</v>
      </c>
    </row>
    <row r="1316" spans="1:23" x14ac:dyDescent="0.25">
      <c r="A1316" s="246">
        <v>45734</v>
      </c>
      <c r="B1316" s="247" t="s">
        <v>329</v>
      </c>
      <c r="C1316" s="98" t="s">
        <v>108</v>
      </c>
      <c r="D1316" s="98"/>
      <c r="E1316" s="247"/>
      <c r="F1316" s="247" t="s">
        <v>45</v>
      </c>
      <c r="G1316" s="247" t="s">
        <v>8</v>
      </c>
      <c r="H1316" s="247" t="s">
        <v>321</v>
      </c>
      <c r="I1316" s="248" t="s">
        <v>24</v>
      </c>
      <c r="J1316" s="246">
        <v>45907</v>
      </c>
      <c r="K1316" s="249">
        <v>20</v>
      </c>
      <c r="L1316" s="250">
        <v>20</v>
      </c>
      <c r="M1316" s="251">
        <v>225</v>
      </c>
      <c r="N1316" s="252">
        <v>0</v>
      </c>
      <c r="O1316" s="252">
        <v>0</v>
      </c>
      <c r="P1316" s="253">
        <v>4500</v>
      </c>
      <c r="Q1316" s="247" t="s">
        <v>109</v>
      </c>
      <c r="R1316" s="249" t="s">
        <v>198</v>
      </c>
      <c r="S1316" s="247" t="s">
        <v>1</v>
      </c>
      <c r="T1316" s="247" t="s">
        <v>2</v>
      </c>
      <c r="U1316" s="247" t="s">
        <v>2</v>
      </c>
      <c r="V1316" s="247">
        <v>7</v>
      </c>
      <c r="W1316" s="247">
        <v>173</v>
      </c>
    </row>
    <row r="1317" spans="1:23" x14ac:dyDescent="0.25">
      <c r="A1317" s="246">
        <v>45734</v>
      </c>
      <c r="B1317" s="247" t="s">
        <v>329</v>
      </c>
      <c r="C1317" s="98" t="s">
        <v>108</v>
      </c>
      <c r="D1317" s="98"/>
      <c r="E1317" s="247"/>
      <c r="F1317" s="247" t="s">
        <v>45</v>
      </c>
      <c r="G1317" s="247" t="s">
        <v>8</v>
      </c>
      <c r="H1317" s="247" t="s">
        <v>321</v>
      </c>
      <c r="I1317" s="248" t="s">
        <v>24</v>
      </c>
      <c r="J1317" s="246">
        <v>45914</v>
      </c>
      <c r="K1317" s="249">
        <v>20</v>
      </c>
      <c r="L1317" s="250">
        <v>20</v>
      </c>
      <c r="M1317" s="251">
        <v>225</v>
      </c>
      <c r="N1317" s="252">
        <v>0</v>
      </c>
      <c r="O1317" s="252">
        <v>0</v>
      </c>
      <c r="P1317" s="253">
        <v>4500</v>
      </c>
      <c r="Q1317" s="247" t="s">
        <v>109</v>
      </c>
      <c r="R1317" s="249" t="s">
        <v>198</v>
      </c>
      <c r="S1317" s="247" t="s">
        <v>1</v>
      </c>
      <c r="T1317" s="247" t="s">
        <v>2</v>
      </c>
      <c r="U1317" s="247" t="s">
        <v>2</v>
      </c>
      <c r="V1317" s="247">
        <v>7</v>
      </c>
      <c r="W1317" s="247">
        <v>180</v>
      </c>
    </row>
    <row r="1318" spans="1:23" x14ac:dyDescent="0.25">
      <c r="A1318" s="246">
        <v>45734</v>
      </c>
      <c r="B1318" s="247" t="s">
        <v>279</v>
      </c>
      <c r="C1318" s="98" t="s">
        <v>153</v>
      </c>
      <c r="D1318" s="98"/>
      <c r="E1318" s="247" t="s">
        <v>567</v>
      </c>
      <c r="F1318" s="247" t="s">
        <v>45</v>
      </c>
      <c r="G1318" s="247" t="s">
        <v>7</v>
      </c>
      <c r="H1318" s="247" t="s">
        <v>115</v>
      </c>
      <c r="I1318" s="248" t="s">
        <v>23</v>
      </c>
      <c r="J1318" s="246">
        <v>45774</v>
      </c>
      <c r="K1318" s="249">
        <v>1</v>
      </c>
      <c r="L1318" s="250">
        <v>1</v>
      </c>
      <c r="M1318" s="251">
        <v>245</v>
      </c>
      <c r="N1318" s="252">
        <v>0</v>
      </c>
      <c r="O1318" s="252">
        <v>0</v>
      </c>
      <c r="P1318" s="253">
        <v>245</v>
      </c>
      <c r="Q1318" s="247" t="s">
        <v>109</v>
      </c>
      <c r="R1318" s="249" t="s">
        <v>154</v>
      </c>
      <c r="S1318" s="247" t="s">
        <v>2</v>
      </c>
      <c r="T1318" s="247" t="s">
        <v>1</v>
      </c>
      <c r="U1318" s="247" t="s">
        <v>2</v>
      </c>
      <c r="V1318" s="247">
        <v>7</v>
      </c>
      <c r="W1318" s="247">
        <v>40</v>
      </c>
    </row>
    <row r="1319" spans="1:23" x14ac:dyDescent="0.25">
      <c r="A1319" s="246">
        <v>45734</v>
      </c>
      <c r="B1319" s="247" t="s">
        <v>279</v>
      </c>
      <c r="C1319" s="98" t="s">
        <v>153</v>
      </c>
      <c r="D1319" s="98"/>
      <c r="E1319" s="247" t="s">
        <v>567</v>
      </c>
      <c r="F1319" s="247" t="s">
        <v>45</v>
      </c>
      <c r="G1319" s="247" t="s">
        <v>8</v>
      </c>
      <c r="H1319" s="247" t="s">
        <v>116</v>
      </c>
      <c r="I1319" s="248" t="s">
        <v>24</v>
      </c>
      <c r="J1319" s="246">
        <v>45781</v>
      </c>
      <c r="K1319" s="249">
        <v>1</v>
      </c>
      <c r="L1319" s="250">
        <v>1</v>
      </c>
      <c r="M1319" s="251">
        <v>245</v>
      </c>
      <c r="N1319" s="252">
        <v>0</v>
      </c>
      <c r="O1319" s="252">
        <v>0</v>
      </c>
      <c r="P1319" s="253">
        <v>245</v>
      </c>
      <c r="Q1319" s="247" t="s">
        <v>109</v>
      </c>
      <c r="R1319" s="249" t="s">
        <v>154</v>
      </c>
      <c r="S1319" s="247" t="s">
        <v>1</v>
      </c>
      <c r="T1319" s="247" t="s">
        <v>2</v>
      </c>
      <c r="U1319" s="247" t="s">
        <v>2</v>
      </c>
      <c r="V1319" s="247">
        <v>7</v>
      </c>
      <c r="W1319" s="247">
        <v>47</v>
      </c>
    </row>
    <row r="1320" spans="1:23" x14ac:dyDescent="0.25">
      <c r="A1320" s="246">
        <v>45735</v>
      </c>
      <c r="B1320" s="247" t="s">
        <v>568</v>
      </c>
      <c r="C1320" s="98" t="s">
        <v>108</v>
      </c>
      <c r="D1320" s="98"/>
      <c r="E1320" s="247"/>
      <c r="F1320" s="247" t="s">
        <v>45</v>
      </c>
      <c r="G1320" s="247" t="s">
        <v>7</v>
      </c>
      <c r="H1320" s="247" t="s">
        <v>290</v>
      </c>
      <c r="I1320" s="248" t="s">
        <v>288</v>
      </c>
      <c r="J1320" s="246">
        <v>45836</v>
      </c>
      <c r="K1320" s="249">
        <v>24</v>
      </c>
      <c r="L1320" s="250">
        <v>24</v>
      </c>
      <c r="M1320" s="251">
        <v>195</v>
      </c>
      <c r="N1320" s="252">
        <v>0</v>
      </c>
      <c r="O1320" s="252">
        <v>0</v>
      </c>
      <c r="P1320" s="253">
        <v>4680</v>
      </c>
      <c r="Q1320" s="247" t="s">
        <v>109</v>
      </c>
      <c r="R1320" s="249" t="s">
        <v>198</v>
      </c>
      <c r="S1320" s="247" t="s">
        <v>289</v>
      </c>
      <c r="T1320" s="247" t="s">
        <v>1</v>
      </c>
      <c r="U1320" s="247" t="s">
        <v>289</v>
      </c>
      <c r="V1320" s="247">
        <v>6</v>
      </c>
      <c r="W1320" s="247">
        <v>101</v>
      </c>
    </row>
    <row r="1321" spans="1:23" x14ac:dyDescent="0.25">
      <c r="A1321" s="246">
        <v>45735</v>
      </c>
      <c r="B1321" s="247" t="s">
        <v>568</v>
      </c>
      <c r="C1321" s="98" t="s">
        <v>108</v>
      </c>
      <c r="D1321" s="98"/>
      <c r="E1321" s="247"/>
      <c r="F1321" s="247" t="s">
        <v>45</v>
      </c>
      <c r="G1321" s="247" t="s">
        <v>7</v>
      </c>
      <c r="H1321" s="247" t="s">
        <v>290</v>
      </c>
      <c r="I1321" s="248" t="s">
        <v>288</v>
      </c>
      <c r="J1321" s="246">
        <v>45843</v>
      </c>
      <c r="K1321" s="249">
        <v>24</v>
      </c>
      <c r="L1321" s="250">
        <v>24</v>
      </c>
      <c r="M1321" s="251">
        <v>195</v>
      </c>
      <c r="N1321" s="252">
        <v>0</v>
      </c>
      <c r="O1321" s="252">
        <v>0</v>
      </c>
      <c r="P1321" s="253">
        <v>4680</v>
      </c>
      <c r="Q1321" s="247" t="s">
        <v>109</v>
      </c>
      <c r="R1321" s="249" t="s">
        <v>198</v>
      </c>
      <c r="S1321" s="247" t="s">
        <v>289</v>
      </c>
      <c r="T1321" s="247" t="s">
        <v>1</v>
      </c>
      <c r="U1321" s="247" t="s">
        <v>289</v>
      </c>
      <c r="V1321" s="247">
        <v>6</v>
      </c>
      <c r="W1321" s="247">
        <v>108</v>
      </c>
    </row>
    <row r="1322" spans="1:23" x14ac:dyDescent="0.25">
      <c r="A1322" s="246">
        <v>45735</v>
      </c>
      <c r="B1322" s="247" t="s">
        <v>568</v>
      </c>
      <c r="C1322" s="98" t="s">
        <v>108</v>
      </c>
      <c r="D1322" s="98"/>
      <c r="E1322" s="247"/>
      <c r="F1322" s="247" t="s">
        <v>45</v>
      </c>
      <c r="G1322" s="247" t="s">
        <v>7</v>
      </c>
      <c r="H1322" s="247" t="s">
        <v>290</v>
      </c>
      <c r="I1322" s="248" t="s">
        <v>288</v>
      </c>
      <c r="J1322" s="246">
        <v>45850</v>
      </c>
      <c r="K1322" s="249">
        <v>24</v>
      </c>
      <c r="L1322" s="250">
        <v>24</v>
      </c>
      <c r="M1322" s="251">
        <v>195</v>
      </c>
      <c r="N1322" s="252">
        <v>0</v>
      </c>
      <c r="O1322" s="252">
        <v>0</v>
      </c>
      <c r="P1322" s="253">
        <v>4680</v>
      </c>
      <c r="Q1322" s="247" t="s">
        <v>109</v>
      </c>
      <c r="R1322" s="249" t="s">
        <v>198</v>
      </c>
      <c r="S1322" s="247" t="s">
        <v>289</v>
      </c>
      <c r="T1322" s="247" t="s">
        <v>1</v>
      </c>
      <c r="U1322" s="247" t="s">
        <v>289</v>
      </c>
      <c r="V1322" s="247">
        <v>6</v>
      </c>
      <c r="W1322" s="247">
        <v>115</v>
      </c>
    </row>
    <row r="1323" spans="1:23" x14ac:dyDescent="0.25">
      <c r="A1323" s="246">
        <v>45735</v>
      </c>
      <c r="B1323" s="247" t="s">
        <v>568</v>
      </c>
      <c r="C1323" s="98" t="s">
        <v>108</v>
      </c>
      <c r="D1323" s="98"/>
      <c r="E1323" s="247"/>
      <c r="F1323" s="247" t="s">
        <v>45</v>
      </c>
      <c r="G1323" s="247" t="s">
        <v>7</v>
      </c>
      <c r="H1323" s="247" t="s">
        <v>290</v>
      </c>
      <c r="I1323" s="248" t="s">
        <v>288</v>
      </c>
      <c r="J1323" s="246">
        <v>45857</v>
      </c>
      <c r="K1323" s="249">
        <v>24</v>
      </c>
      <c r="L1323" s="250">
        <v>24</v>
      </c>
      <c r="M1323" s="251">
        <v>195</v>
      </c>
      <c r="N1323" s="252">
        <v>0</v>
      </c>
      <c r="O1323" s="252">
        <v>0</v>
      </c>
      <c r="P1323" s="253">
        <v>4680</v>
      </c>
      <c r="Q1323" s="247" t="s">
        <v>109</v>
      </c>
      <c r="R1323" s="249" t="s">
        <v>198</v>
      </c>
      <c r="S1323" s="247" t="s">
        <v>289</v>
      </c>
      <c r="T1323" s="247" t="s">
        <v>1</v>
      </c>
      <c r="U1323" s="247" t="s">
        <v>289</v>
      </c>
      <c r="V1323" s="247">
        <v>6</v>
      </c>
      <c r="W1323" s="247">
        <v>122</v>
      </c>
    </row>
    <row r="1324" spans="1:23" x14ac:dyDescent="0.25">
      <c r="A1324" s="246">
        <v>45735</v>
      </c>
      <c r="B1324" s="247" t="s">
        <v>568</v>
      </c>
      <c r="C1324" s="98" t="s">
        <v>108</v>
      </c>
      <c r="D1324" s="98"/>
      <c r="E1324" s="247"/>
      <c r="F1324" s="247" t="s">
        <v>45</v>
      </c>
      <c r="G1324" s="247" t="s">
        <v>7</v>
      </c>
      <c r="H1324" s="247" t="s">
        <v>290</v>
      </c>
      <c r="I1324" s="248" t="s">
        <v>288</v>
      </c>
      <c r="J1324" s="246">
        <v>45864</v>
      </c>
      <c r="K1324" s="249">
        <v>24</v>
      </c>
      <c r="L1324" s="250">
        <v>24</v>
      </c>
      <c r="M1324" s="251">
        <v>195</v>
      </c>
      <c r="N1324" s="252">
        <v>0</v>
      </c>
      <c r="O1324" s="252">
        <v>0</v>
      </c>
      <c r="P1324" s="253">
        <v>4680</v>
      </c>
      <c r="Q1324" s="247" t="s">
        <v>109</v>
      </c>
      <c r="R1324" s="249" t="s">
        <v>198</v>
      </c>
      <c r="S1324" s="247" t="s">
        <v>289</v>
      </c>
      <c r="T1324" s="247" t="s">
        <v>1</v>
      </c>
      <c r="U1324" s="247" t="s">
        <v>289</v>
      </c>
      <c r="V1324" s="247">
        <v>6</v>
      </c>
      <c r="W1324" s="247">
        <v>129</v>
      </c>
    </row>
    <row r="1325" spans="1:23" x14ac:dyDescent="0.25">
      <c r="A1325" s="246">
        <v>45735</v>
      </c>
      <c r="B1325" s="247" t="s">
        <v>568</v>
      </c>
      <c r="C1325" s="98" t="s">
        <v>108</v>
      </c>
      <c r="D1325" s="98"/>
      <c r="E1325" s="247"/>
      <c r="F1325" s="247" t="s">
        <v>45</v>
      </c>
      <c r="G1325" s="247" t="s">
        <v>7</v>
      </c>
      <c r="H1325" s="247" t="s">
        <v>290</v>
      </c>
      <c r="I1325" s="248" t="s">
        <v>288</v>
      </c>
      <c r="J1325" s="246">
        <v>45871</v>
      </c>
      <c r="K1325" s="249">
        <v>44</v>
      </c>
      <c r="L1325" s="250">
        <v>44</v>
      </c>
      <c r="M1325" s="251">
        <v>230</v>
      </c>
      <c r="N1325" s="252">
        <v>0</v>
      </c>
      <c r="O1325" s="252">
        <v>0</v>
      </c>
      <c r="P1325" s="253">
        <v>10120</v>
      </c>
      <c r="Q1325" s="247" t="s">
        <v>109</v>
      </c>
      <c r="R1325" s="249" t="s">
        <v>198</v>
      </c>
      <c r="S1325" s="247" t="s">
        <v>289</v>
      </c>
      <c r="T1325" s="247" t="s">
        <v>1</v>
      </c>
      <c r="U1325" s="247" t="s">
        <v>289</v>
      </c>
      <c r="V1325" s="247">
        <v>6</v>
      </c>
      <c r="W1325" s="247">
        <v>136</v>
      </c>
    </row>
    <row r="1326" spans="1:23" x14ac:dyDescent="0.25">
      <c r="A1326" s="246">
        <v>45735</v>
      </c>
      <c r="B1326" s="247" t="s">
        <v>568</v>
      </c>
      <c r="C1326" s="98" t="s">
        <v>108</v>
      </c>
      <c r="D1326" s="98"/>
      <c r="E1326" s="247"/>
      <c r="F1326" s="247" t="s">
        <v>45</v>
      </c>
      <c r="G1326" s="247" t="s">
        <v>7</v>
      </c>
      <c r="H1326" s="247" t="s">
        <v>290</v>
      </c>
      <c r="I1326" s="248" t="s">
        <v>288</v>
      </c>
      <c r="J1326" s="246">
        <v>45878</v>
      </c>
      <c r="K1326" s="249">
        <v>44</v>
      </c>
      <c r="L1326" s="250">
        <v>44</v>
      </c>
      <c r="M1326" s="251">
        <v>230</v>
      </c>
      <c r="N1326" s="252">
        <v>0</v>
      </c>
      <c r="O1326" s="252">
        <v>0</v>
      </c>
      <c r="P1326" s="253">
        <v>10120</v>
      </c>
      <c r="Q1326" s="247" t="s">
        <v>109</v>
      </c>
      <c r="R1326" s="249" t="s">
        <v>198</v>
      </c>
      <c r="S1326" s="247" t="s">
        <v>289</v>
      </c>
      <c r="T1326" s="247" t="s">
        <v>1</v>
      </c>
      <c r="U1326" s="247" t="s">
        <v>289</v>
      </c>
      <c r="V1326" s="247">
        <v>6</v>
      </c>
      <c r="W1326" s="247">
        <v>143</v>
      </c>
    </row>
    <row r="1327" spans="1:23" x14ac:dyDescent="0.25">
      <c r="A1327" s="246">
        <v>45735</v>
      </c>
      <c r="B1327" s="247" t="s">
        <v>568</v>
      </c>
      <c r="C1327" s="98" t="s">
        <v>108</v>
      </c>
      <c r="D1327" s="98"/>
      <c r="E1327" s="247"/>
      <c r="F1327" s="247" t="s">
        <v>45</v>
      </c>
      <c r="G1327" s="247" t="s">
        <v>7</v>
      </c>
      <c r="H1327" s="247" t="s">
        <v>290</v>
      </c>
      <c r="I1327" s="248" t="s">
        <v>288</v>
      </c>
      <c r="J1327" s="246">
        <v>45885</v>
      </c>
      <c r="K1327" s="249">
        <v>44</v>
      </c>
      <c r="L1327" s="250">
        <v>44</v>
      </c>
      <c r="M1327" s="251">
        <v>230</v>
      </c>
      <c r="N1327" s="252">
        <v>0</v>
      </c>
      <c r="O1327" s="252">
        <v>0</v>
      </c>
      <c r="P1327" s="253">
        <v>10120</v>
      </c>
      <c r="Q1327" s="247" t="s">
        <v>109</v>
      </c>
      <c r="R1327" s="249" t="s">
        <v>198</v>
      </c>
      <c r="S1327" s="247" t="s">
        <v>289</v>
      </c>
      <c r="T1327" s="247" t="s">
        <v>1</v>
      </c>
      <c r="U1327" s="247" t="s">
        <v>289</v>
      </c>
      <c r="V1327" s="247">
        <v>6</v>
      </c>
      <c r="W1327" s="247">
        <v>150</v>
      </c>
    </row>
    <row r="1328" spans="1:23" x14ac:dyDescent="0.25">
      <c r="A1328" s="246">
        <v>45735</v>
      </c>
      <c r="B1328" s="247" t="s">
        <v>568</v>
      </c>
      <c r="C1328" s="98" t="s">
        <v>108</v>
      </c>
      <c r="D1328" s="98"/>
      <c r="E1328" s="247"/>
      <c r="F1328" s="247" t="s">
        <v>45</v>
      </c>
      <c r="G1328" s="247" t="s">
        <v>7</v>
      </c>
      <c r="H1328" s="247" t="s">
        <v>290</v>
      </c>
      <c r="I1328" s="248" t="s">
        <v>288</v>
      </c>
      <c r="J1328" s="246">
        <v>45892</v>
      </c>
      <c r="K1328" s="249">
        <v>44</v>
      </c>
      <c r="L1328" s="250">
        <v>44</v>
      </c>
      <c r="M1328" s="251">
        <v>230</v>
      </c>
      <c r="N1328" s="252">
        <v>0</v>
      </c>
      <c r="O1328" s="252">
        <v>0</v>
      </c>
      <c r="P1328" s="253">
        <v>10120</v>
      </c>
      <c r="Q1328" s="247" t="s">
        <v>109</v>
      </c>
      <c r="R1328" s="249" t="s">
        <v>198</v>
      </c>
      <c r="S1328" s="247" t="s">
        <v>289</v>
      </c>
      <c r="T1328" s="247" t="s">
        <v>1</v>
      </c>
      <c r="U1328" s="247" t="s">
        <v>289</v>
      </c>
      <c r="V1328" s="247">
        <v>6</v>
      </c>
      <c r="W1328" s="247">
        <v>157</v>
      </c>
    </row>
    <row r="1329" spans="1:23" x14ac:dyDescent="0.25">
      <c r="A1329" s="246">
        <v>45735</v>
      </c>
      <c r="B1329" s="247" t="s">
        <v>568</v>
      </c>
      <c r="C1329" s="98" t="s">
        <v>108</v>
      </c>
      <c r="D1329" s="98"/>
      <c r="E1329" s="247"/>
      <c r="F1329" s="247" t="s">
        <v>45</v>
      </c>
      <c r="G1329" s="247" t="s">
        <v>7</v>
      </c>
      <c r="H1329" s="247" t="s">
        <v>290</v>
      </c>
      <c r="I1329" s="248" t="s">
        <v>288</v>
      </c>
      <c r="J1329" s="246">
        <v>45899</v>
      </c>
      <c r="K1329" s="249">
        <v>34</v>
      </c>
      <c r="L1329" s="250">
        <v>34</v>
      </c>
      <c r="M1329" s="251">
        <v>210</v>
      </c>
      <c r="N1329" s="252">
        <v>0</v>
      </c>
      <c r="O1329" s="252">
        <v>0</v>
      </c>
      <c r="P1329" s="253">
        <v>7140</v>
      </c>
      <c r="Q1329" s="247" t="s">
        <v>109</v>
      </c>
      <c r="R1329" s="249" t="s">
        <v>198</v>
      </c>
      <c r="S1329" s="247" t="s">
        <v>289</v>
      </c>
      <c r="T1329" s="247" t="s">
        <v>1</v>
      </c>
      <c r="U1329" s="247" t="s">
        <v>289</v>
      </c>
      <c r="V1329" s="247">
        <v>6</v>
      </c>
      <c r="W1329" s="247">
        <v>164</v>
      </c>
    </row>
    <row r="1330" spans="1:23" x14ac:dyDescent="0.25">
      <c r="A1330" s="246">
        <v>45735</v>
      </c>
      <c r="B1330" s="247" t="s">
        <v>568</v>
      </c>
      <c r="C1330" s="98" t="s">
        <v>108</v>
      </c>
      <c r="D1330" s="98"/>
      <c r="E1330" s="247"/>
      <c r="F1330" s="247" t="s">
        <v>45</v>
      </c>
      <c r="G1330" s="247" t="s">
        <v>7</v>
      </c>
      <c r="H1330" s="247" t="s">
        <v>290</v>
      </c>
      <c r="I1330" s="248" t="s">
        <v>288</v>
      </c>
      <c r="J1330" s="246">
        <v>45906</v>
      </c>
      <c r="K1330" s="249">
        <v>24</v>
      </c>
      <c r="L1330" s="250">
        <v>24</v>
      </c>
      <c r="M1330" s="251">
        <v>195</v>
      </c>
      <c r="N1330" s="252">
        <v>0</v>
      </c>
      <c r="O1330" s="252">
        <v>0</v>
      </c>
      <c r="P1330" s="253">
        <v>4680</v>
      </c>
      <c r="Q1330" s="247" t="s">
        <v>109</v>
      </c>
      <c r="R1330" s="249" t="s">
        <v>198</v>
      </c>
      <c r="S1330" s="247" t="s">
        <v>289</v>
      </c>
      <c r="T1330" s="247" t="s">
        <v>1</v>
      </c>
      <c r="U1330" s="247" t="s">
        <v>289</v>
      </c>
      <c r="V1330" s="247">
        <v>6</v>
      </c>
      <c r="W1330" s="247">
        <v>171</v>
      </c>
    </row>
    <row r="1331" spans="1:23" x14ac:dyDescent="0.25">
      <c r="A1331" s="246">
        <v>45735</v>
      </c>
      <c r="B1331" s="247" t="s">
        <v>568</v>
      </c>
      <c r="C1331" s="98" t="s">
        <v>108</v>
      </c>
      <c r="D1331" s="98"/>
      <c r="E1331" s="247"/>
      <c r="F1331" s="247" t="s">
        <v>45</v>
      </c>
      <c r="G1331" s="247" t="s">
        <v>7</v>
      </c>
      <c r="H1331" s="247" t="s">
        <v>290</v>
      </c>
      <c r="I1331" s="248" t="s">
        <v>288</v>
      </c>
      <c r="J1331" s="246">
        <v>45913</v>
      </c>
      <c r="K1331" s="249">
        <v>24</v>
      </c>
      <c r="L1331" s="250">
        <v>24</v>
      </c>
      <c r="M1331" s="251">
        <v>195</v>
      </c>
      <c r="N1331" s="252">
        <v>0</v>
      </c>
      <c r="O1331" s="252">
        <v>0</v>
      </c>
      <c r="P1331" s="253">
        <v>4680</v>
      </c>
      <c r="Q1331" s="247" t="s">
        <v>109</v>
      </c>
      <c r="R1331" s="249" t="s">
        <v>198</v>
      </c>
      <c r="S1331" s="247" t="s">
        <v>289</v>
      </c>
      <c r="T1331" s="247" t="s">
        <v>1</v>
      </c>
      <c r="U1331" s="247" t="s">
        <v>289</v>
      </c>
      <c r="V1331" s="247">
        <v>6</v>
      </c>
      <c r="W1331" s="247">
        <v>178</v>
      </c>
    </row>
    <row r="1332" spans="1:23" x14ac:dyDescent="0.25">
      <c r="A1332" s="246">
        <v>45735</v>
      </c>
      <c r="B1332" s="247" t="s">
        <v>568</v>
      </c>
      <c r="C1332" s="98" t="s">
        <v>108</v>
      </c>
      <c r="D1332" s="98"/>
      <c r="E1332" s="247"/>
      <c r="F1332" s="247" t="s">
        <v>45</v>
      </c>
      <c r="G1332" s="247" t="s">
        <v>7</v>
      </c>
      <c r="H1332" s="247" t="s">
        <v>290</v>
      </c>
      <c r="I1332" s="248" t="s">
        <v>288</v>
      </c>
      <c r="J1332" s="246">
        <v>45920</v>
      </c>
      <c r="K1332" s="249">
        <v>24</v>
      </c>
      <c r="L1332" s="250">
        <v>24</v>
      </c>
      <c r="M1332" s="251">
        <v>195</v>
      </c>
      <c r="N1332" s="252">
        <v>0</v>
      </c>
      <c r="O1332" s="252">
        <v>0</v>
      </c>
      <c r="P1332" s="253">
        <v>4680</v>
      </c>
      <c r="Q1332" s="247" t="s">
        <v>109</v>
      </c>
      <c r="R1332" s="249" t="s">
        <v>198</v>
      </c>
      <c r="S1332" s="247" t="s">
        <v>289</v>
      </c>
      <c r="T1332" s="247" t="s">
        <v>1</v>
      </c>
      <c r="U1332" s="247" t="s">
        <v>289</v>
      </c>
      <c r="V1332" s="247">
        <v>6</v>
      </c>
      <c r="W1332" s="247">
        <v>185</v>
      </c>
    </row>
    <row r="1333" spans="1:23" x14ac:dyDescent="0.25">
      <c r="A1333" s="246">
        <v>45735</v>
      </c>
      <c r="B1333" s="247" t="s">
        <v>568</v>
      </c>
      <c r="C1333" s="98" t="s">
        <v>108</v>
      </c>
      <c r="D1333" s="98"/>
      <c r="E1333" s="247"/>
      <c r="F1333" s="247" t="s">
        <v>45</v>
      </c>
      <c r="G1333" s="247" t="s">
        <v>7</v>
      </c>
      <c r="H1333" s="247" t="s">
        <v>290</v>
      </c>
      <c r="I1333" s="248" t="s">
        <v>288</v>
      </c>
      <c r="J1333" s="246">
        <v>45927</v>
      </c>
      <c r="K1333" s="249">
        <v>24</v>
      </c>
      <c r="L1333" s="250">
        <v>24</v>
      </c>
      <c r="M1333" s="251">
        <v>195</v>
      </c>
      <c r="N1333" s="252">
        <v>0</v>
      </c>
      <c r="O1333" s="252">
        <v>0</v>
      </c>
      <c r="P1333" s="253">
        <v>4680</v>
      </c>
      <c r="Q1333" s="247" t="s">
        <v>109</v>
      </c>
      <c r="R1333" s="249" t="s">
        <v>198</v>
      </c>
      <c r="S1333" s="247" t="s">
        <v>289</v>
      </c>
      <c r="T1333" s="247" t="s">
        <v>1</v>
      </c>
      <c r="U1333" s="247" t="s">
        <v>289</v>
      </c>
      <c r="V1333" s="247">
        <v>6</v>
      </c>
      <c r="W1333" s="247">
        <v>192</v>
      </c>
    </row>
    <row r="1334" spans="1:23" x14ac:dyDescent="0.25">
      <c r="A1334" s="246">
        <v>45735</v>
      </c>
      <c r="B1334" s="247" t="s">
        <v>568</v>
      </c>
      <c r="C1334" s="98" t="s">
        <v>108</v>
      </c>
      <c r="D1334" s="98"/>
      <c r="E1334" s="247"/>
      <c r="F1334" s="247" t="s">
        <v>45</v>
      </c>
      <c r="G1334" s="247" t="s">
        <v>7</v>
      </c>
      <c r="H1334" s="247" t="s">
        <v>290</v>
      </c>
      <c r="I1334" s="248" t="s">
        <v>288</v>
      </c>
      <c r="J1334" s="246">
        <v>45934</v>
      </c>
      <c r="K1334" s="249">
        <v>24</v>
      </c>
      <c r="L1334" s="250">
        <v>24</v>
      </c>
      <c r="M1334" s="251">
        <v>195</v>
      </c>
      <c r="N1334" s="252">
        <v>0</v>
      </c>
      <c r="O1334" s="252">
        <v>0</v>
      </c>
      <c r="P1334" s="253">
        <v>4680</v>
      </c>
      <c r="Q1334" s="247" t="s">
        <v>109</v>
      </c>
      <c r="R1334" s="249" t="s">
        <v>198</v>
      </c>
      <c r="S1334" s="247" t="s">
        <v>289</v>
      </c>
      <c r="T1334" s="247" t="s">
        <v>1</v>
      </c>
      <c r="U1334" s="247" t="s">
        <v>289</v>
      </c>
      <c r="V1334" s="247">
        <v>6</v>
      </c>
      <c r="W1334" s="247">
        <v>199</v>
      </c>
    </row>
    <row r="1335" spans="1:23" x14ac:dyDescent="0.25">
      <c r="A1335" s="246">
        <v>45735</v>
      </c>
      <c r="B1335" s="247" t="s">
        <v>568</v>
      </c>
      <c r="C1335" s="98" t="s">
        <v>108</v>
      </c>
      <c r="D1335" s="98"/>
      <c r="E1335" s="247"/>
      <c r="F1335" s="247" t="s">
        <v>45</v>
      </c>
      <c r="G1335" s="247" t="s">
        <v>7</v>
      </c>
      <c r="H1335" s="247" t="s">
        <v>290</v>
      </c>
      <c r="I1335" s="248" t="s">
        <v>288</v>
      </c>
      <c r="J1335" s="246">
        <v>45941</v>
      </c>
      <c r="K1335" s="249">
        <v>24</v>
      </c>
      <c r="L1335" s="250">
        <v>24</v>
      </c>
      <c r="M1335" s="251">
        <v>195</v>
      </c>
      <c r="N1335" s="252">
        <v>0</v>
      </c>
      <c r="O1335" s="252">
        <v>0</v>
      </c>
      <c r="P1335" s="253">
        <v>4680</v>
      </c>
      <c r="Q1335" s="247" t="s">
        <v>109</v>
      </c>
      <c r="R1335" s="249" t="s">
        <v>198</v>
      </c>
      <c r="S1335" s="247" t="s">
        <v>289</v>
      </c>
      <c r="T1335" s="247" t="s">
        <v>1</v>
      </c>
      <c r="U1335" s="247" t="s">
        <v>289</v>
      </c>
      <c r="V1335" s="247">
        <v>6</v>
      </c>
      <c r="W1335" s="247">
        <v>206</v>
      </c>
    </row>
    <row r="1336" spans="1:23" x14ac:dyDescent="0.25">
      <c r="A1336" s="246">
        <v>45735</v>
      </c>
      <c r="B1336" s="247" t="s">
        <v>568</v>
      </c>
      <c r="C1336" s="98" t="s">
        <v>108</v>
      </c>
      <c r="D1336" s="98"/>
      <c r="E1336" s="247"/>
      <c r="F1336" s="247" t="s">
        <v>45</v>
      </c>
      <c r="G1336" s="247" t="s">
        <v>7</v>
      </c>
      <c r="H1336" s="247" t="s">
        <v>290</v>
      </c>
      <c r="I1336" s="248" t="s">
        <v>288</v>
      </c>
      <c r="J1336" s="246">
        <v>45948</v>
      </c>
      <c r="K1336" s="249">
        <v>24</v>
      </c>
      <c r="L1336" s="250">
        <v>24</v>
      </c>
      <c r="M1336" s="251">
        <v>210</v>
      </c>
      <c r="N1336" s="252">
        <v>0</v>
      </c>
      <c r="O1336" s="252">
        <v>0</v>
      </c>
      <c r="P1336" s="253">
        <v>5040</v>
      </c>
      <c r="Q1336" s="247" t="s">
        <v>109</v>
      </c>
      <c r="R1336" s="249" t="s">
        <v>198</v>
      </c>
      <c r="S1336" s="247" t="s">
        <v>289</v>
      </c>
      <c r="T1336" s="247" t="s">
        <v>1</v>
      </c>
      <c r="U1336" s="247" t="s">
        <v>289</v>
      </c>
      <c r="V1336" s="247">
        <v>6</v>
      </c>
      <c r="W1336" s="247">
        <v>213</v>
      </c>
    </row>
    <row r="1337" spans="1:23" x14ac:dyDescent="0.25">
      <c r="A1337" s="246">
        <v>45735</v>
      </c>
      <c r="B1337" s="247" t="s">
        <v>568</v>
      </c>
      <c r="C1337" s="98" t="s">
        <v>108</v>
      </c>
      <c r="D1337" s="98"/>
      <c r="E1337" s="247"/>
      <c r="F1337" s="247" t="s">
        <v>45</v>
      </c>
      <c r="G1337" s="247" t="s">
        <v>7</v>
      </c>
      <c r="H1337" s="247" t="s">
        <v>290</v>
      </c>
      <c r="I1337" s="248" t="s">
        <v>288</v>
      </c>
      <c r="J1337" s="246">
        <v>45955</v>
      </c>
      <c r="K1337" s="249">
        <v>24</v>
      </c>
      <c r="L1337" s="250">
        <v>24</v>
      </c>
      <c r="M1337" s="251">
        <v>210</v>
      </c>
      <c r="N1337" s="252">
        <v>0</v>
      </c>
      <c r="O1337" s="252">
        <v>0</v>
      </c>
      <c r="P1337" s="253">
        <v>5040</v>
      </c>
      <c r="Q1337" s="247" t="s">
        <v>109</v>
      </c>
      <c r="R1337" s="249" t="s">
        <v>198</v>
      </c>
      <c r="S1337" s="247" t="s">
        <v>289</v>
      </c>
      <c r="T1337" s="247" t="s">
        <v>1</v>
      </c>
      <c r="U1337" s="247" t="s">
        <v>289</v>
      </c>
      <c r="V1337" s="247">
        <v>6</v>
      </c>
      <c r="W1337" s="247">
        <v>220</v>
      </c>
    </row>
    <row r="1338" spans="1:23" x14ac:dyDescent="0.25">
      <c r="A1338" s="246">
        <v>45735</v>
      </c>
      <c r="B1338" s="247" t="s">
        <v>568</v>
      </c>
      <c r="C1338" s="98" t="s">
        <v>108</v>
      </c>
      <c r="D1338" s="98"/>
      <c r="E1338" s="247"/>
      <c r="F1338" s="247" t="s">
        <v>45</v>
      </c>
      <c r="G1338" s="247" t="s">
        <v>8</v>
      </c>
      <c r="H1338" s="247" t="s">
        <v>293</v>
      </c>
      <c r="I1338" s="248" t="s">
        <v>292</v>
      </c>
      <c r="J1338" s="246">
        <v>45843</v>
      </c>
      <c r="K1338" s="249">
        <v>24</v>
      </c>
      <c r="L1338" s="250">
        <v>24</v>
      </c>
      <c r="M1338" s="251">
        <v>195</v>
      </c>
      <c r="N1338" s="252">
        <v>0</v>
      </c>
      <c r="O1338" s="252">
        <v>0</v>
      </c>
      <c r="P1338" s="253">
        <v>4680</v>
      </c>
      <c r="Q1338" s="247" t="s">
        <v>109</v>
      </c>
      <c r="R1338" s="249" t="s">
        <v>198</v>
      </c>
      <c r="S1338" s="247" t="s">
        <v>1</v>
      </c>
      <c r="T1338" s="247" t="s">
        <v>289</v>
      </c>
      <c r="U1338" s="247" t="s">
        <v>289</v>
      </c>
      <c r="V1338" s="247">
        <v>6</v>
      </c>
      <c r="W1338" s="247">
        <v>108</v>
      </c>
    </row>
    <row r="1339" spans="1:23" x14ac:dyDescent="0.25">
      <c r="A1339" s="246">
        <v>45735</v>
      </c>
      <c r="B1339" s="247" t="s">
        <v>568</v>
      </c>
      <c r="C1339" s="98" t="s">
        <v>108</v>
      </c>
      <c r="D1339" s="98"/>
      <c r="E1339" s="247"/>
      <c r="F1339" s="247" t="s">
        <v>45</v>
      </c>
      <c r="G1339" s="247" t="s">
        <v>8</v>
      </c>
      <c r="H1339" s="247" t="s">
        <v>293</v>
      </c>
      <c r="I1339" s="248" t="s">
        <v>292</v>
      </c>
      <c r="J1339" s="246">
        <v>45850</v>
      </c>
      <c r="K1339" s="249">
        <v>24</v>
      </c>
      <c r="L1339" s="250">
        <v>24</v>
      </c>
      <c r="M1339" s="251">
        <v>195</v>
      </c>
      <c r="N1339" s="252">
        <v>0</v>
      </c>
      <c r="O1339" s="252">
        <v>0</v>
      </c>
      <c r="P1339" s="253">
        <v>4680</v>
      </c>
      <c r="Q1339" s="247" t="s">
        <v>109</v>
      </c>
      <c r="R1339" s="249" t="s">
        <v>198</v>
      </c>
      <c r="S1339" s="247" t="s">
        <v>1</v>
      </c>
      <c r="T1339" s="247" t="s">
        <v>289</v>
      </c>
      <c r="U1339" s="247" t="s">
        <v>289</v>
      </c>
      <c r="V1339" s="247">
        <v>6</v>
      </c>
      <c r="W1339" s="247">
        <v>115</v>
      </c>
    </row>
    <row r="1340" spans="1:23" x14ac:dyDescent="0.25">
      <c r="A1340" s="246">
        <v>45735</v>
      </c>
      <c r="B1340" s="247" t="s">
        <v>568</v>
      </c>
      <c r="C1340" s="98" t="s">
        <v>108</v>
      </c>
      <c r="D1340" s="98"/>
      <c r="E1340" s="247"/>
      <c r="F1340" s="247" t="s">
        <v>45</v>
      </c>
      <c r="G1340" s="247" t="s">
        <v>8</v>
      </c>
      <c r="H1340" s="247" t="s">
        <v>293</v>
      </c>
      <c r="I1340" s="248" t="s">
        <v>292</v>
      </c>
      <c r="J1340" s="246">
        <v>45857</v>
      </c>
      <c r="K1340" s="249">
        <v>24</v>
      </c>
      <c r="L1340" s="250">
        <v>24</v>
      </c>
      <c r="M1340" s="251">
        <v>195</v>
      </c>
      <c r="N1340" s="252">
        <v>0</v>
      </c>
      <c r="O1340" s="252">
        <v>0</v>
      </c>
      <c r="P1340" s="253">
        <v>4680</v>
      </c>
      <c r="Q1340" s="247" t="s">
        <v>109</v>
      </c>
      <c r="R1340" s="249" t="s">
        <v>198</v>
      </c>
      <c r="S1340" s="247" t="s">
        <v>1</v>
      </c>
      <c r="T1340" s="247" t="s">
        <v>289</v>
      </c>
      <c r="U1340" s="247" t="s">
        <v>289</v>
      </c>
      <c r="V1340" s="247">
        <v>6</v>
      </c>
      <c r="W1340" s="247">
        <v>122</v>
      </c>
    </row>
    <row r="1341" spans="1:23" x14ac:dyDescent="0.25">
      <c r="A1341" s="246">
        <v>45735</v>
      </c>
      <c r="B1341" s="247" t="s">
        <v>568</v>
      </c>
      <c r="C1341" s="98" t="s">
        <v>108</v>
      </c>
      <c r="D1341" s="98"/>
      <c r="E1341" s="247"/>
      <c r="F1341" s="247" t="s">
        <v>45</v>
      </c>
      <c r="G1341" s="247" t="s">
        <v>8</v>
      </c>
      <c r="H1341" s="247" t="s">
        <v>293</v>
      </c>
      <c r="I1341" s="248" t="s">
        <v>292</v>
      </c>
      <c r="J1341" s="246">
        <v>45864</v>
      </c>
      <c r="K1341" s="249">
        <v>24</v>
      </c>
      <c r="L1341" s="250">
        <v>24</v>
      </c>
      <c r="M1341" s="251">
        <v>195</v>
      </c>
      <c r="N1341" s="252">
        <v>0</v>
      </c>
      <c r="O1341" s="252">
        <v>0</v>
      </c>
      <c r="P1341" s="253">
        <v>4680</v>
      </c>
      <c r="Q1341" s="247" t="s">
        <v>109</v>
      </c>
      <c r="R1341" s="249" t="s">
        <v>198</v>
      </c>
      <c r="S1341" s="247" t="s">
        <v>1</v>
      </c>
      <c r="T1341" s="247" t="s">
        <v>289</v>
      </c>
      <c r="U1341" s="247" t="s">
        <v>289</v>
      </c>
      <c r="V1341" s="247">
        <v>6</v>
      </c>
      <c r="W1341" s="247">
        <v>129</v>
      </c>
    </row>
    <row r="1342" spans="1:23" x14ac:dyDescent="0.25">
      <c r="A1342" s="246">
        <v>45735</v>
      </c>
      <c r="B1342" s="247" t="s">
        <v>568</v>
      </c>
      <c r="C1342" s="98" t="s">
        <v>108</v>
      </c>
      <c r="D1342" s="98"/>
      <c r="E1342" s="247"/>
      <c r="F1342" s="247" t="s">
        <v>45</v>
      </c>
      <c r="G1342" s="247" t="s">
        <v>8</v>
      </c>
      <c r="H1342" s="247" t="s">
        <v>293</v>
      </c>
      <c r="I1342" s="248" t="s">
        <v>292</v>
      </c>
      <c r="J1342" s="246">
        <v>45871</v>
      </c>
      <c r="K1342" s="249">
        <v>24</v>
      </c>
      <c r="L1342" s="250">
        <v>24</v>
      </c>
      <c r="M1342" s="251">
        <v>195</v>
      </c>
      <c r="N1342" s="252">
        <v>0</v>
      </c>
      <c r="O1342" s="252">
        <v>0</v>
      </c>
      <c r="P1342" s="253">
        <v>4680</v>
      </c>
      <c r="Q1342" s="247" t="s">
        <v>109</v>
      </c>
      <c r="R1342" s="249" t="s">
        <v>198</v>
      </c>
      <c r="S1342" s="247" t="s">
        <v>1</v>
      </c>
      <c r="T1342" s="247" t="s">
        <v>289</v>
      </c>
      <c r="U1342" s="247" t="s">
        <v>289</v>
      </c>
      <c r="V1342" s="247">
        <v>6</v>
      </c>
      <c r="W1342" s="247">
        <v>136</v>
      </c>
    </row>
    <row r="1343" spans="1:23" x14ac:dyDescent="0.25">
      <c r="A1343" s="246">
        <v>45735</v>
      </c>
      <c r="B1343" s="247" t="s">
        <v>568</v>
      </c>
      <c r="C1343" s="98" t="s">
        <v>108</v>
      </c>
      <c r="D1343" s="98"/>
      <c r="E1343" s="247"/>
      <c r="F1343" s="247" t="s">
        <v>45</v>
      </c>
      <c r="G1343" s="247" t="s">
        <v>8</v>
      </c>
      <c r="H1343" s="247" t="s">
        <v>293</v>
      </c>
      <c r="I1343" s="248" t="s">
        <v>292</v>
      </c>
      <c r="J1343" s="246">
        <v>45878</v>
      </c>
      <c r="K1343" s="249">
        <v>44</v>
      </c>
      <c r="L1343" s="250">
        <v>44</v>
      </c>
      <c r="M1343" s="251">
        <v>230</v>
      </c>
      <c r="N1343" s="252">
        <v>0</v>
      </c>
      <c r="O1343" s="252">
        <v>0</v>
      </c>
      <c r="P1343" s="253">
        <v>10120</v>
      </c>
      <c r="Q1343" s="247" t="s">
        <v>109</v>
      </c>
      <c r="R1343" s="249" t="s">
        <v>198</v>
      </c>
      <c r="S1343" s="247" t="s">
        <v>1</v>
      </c>
      <c r="T1343" s="247" t="s">
        <v>289</v>
      </c>
      <c r="U1343" s="247" t="s">
        <v>289</v>
      </c>
      <c r="V1343" s="247">
        <v>6</v>
      </c>
      <c r="W1343" s="247">
        <v>143</v>
      </c>
    </row>
    <row r="1344" spans="1:23" x14ac:dyDescent="0.25">
      <c r="A1344" s="246">
        <v>45735</v>
      </c>
      <c r="B1344" s="247" t="s">
        <v>568</v>
      </c>
      <c r="C1344" s="98" t="s">
        <v>108</v>
      </c>
      <c r="D1344" s="98"/>
      <c r="E1344" s="247"/>
      <c r="F1344" s="247" t="s">
        <v>45</v>
      </c>
      <c r="G1344" s="247" t="s">
        <v>8</v>
      </c>
      <c r="H1344" s="247" t="s">
        <v>293</v>
      </c>
      <c r="I1344" s="248" t="s">
        <v>292</v>
      </c>
      <c r="J1344" s="246">
        <v>45885</v>
      </c>
      <c r="K1344" s="249">
        <v>44</v>
      </c>
      <c r="L1344" s="250">
        <v>44</v>
      </c>
      <c r="M1344" s="251">
        <v>230</v>
      </c>
      <c r="N1344" s="252">
        <v>0</v>
      </c>
      <c r="O1344" s="252">
        <v>0</v>
      </c>
      <c r="P1344" s="253">
        <v>10120</v>
      </c>
      <c r="Q1344" s="247" t="s">
        <v>109</v>
      </c>
      <c r="R1344" s="249" t="s">
        <v>198</v>
      </c>
      <c r="S1344" s="247" t="s">
        <v>1</v>
      </c>
      <c r="T1344" s="247" t="s">
        <v>289</v>
      </c>
      <c r="U1344" s="247" t="s">
        <v>289</v>
      </c>
      <c r="V1344" s="247">
        <v>6</v>
      </c>
      <c r="W1344" s="247">
        <v>150</v>
      </c>
    </row>
    <row r="1345" spans="1:23" x14ac:dyDescent="0.25">
      <c r="A1345" s="246">
        <v>45735</v>
      </c>
      <c r="B1345" s="247" t="s">
        <v>568</v>
      </c>
      <c r="C1345" s="98" t="s">
        <v>108</v>
      </c>
      <c r="D1345" s="98"/>
      <c r="E1345" s="247"/>
      <c r="F1345" s="247" t="s">
        <v>45</v>
      </c>
      <c r="G1345" s="247" t="s">
        <v>8</v>
      </c>
      <c r="H1345" s="247" t="s">
        <v>293</v>
      </c>
      <c r="I1345" s="248" t="s">
        <v>292</v>
      </c>
      <c r="J1345" s="246">
        <v>45892</v>
      </c>
      <c r="K1345" s="249">
        <v>44</v>
      </c>
      <c r="L1345" s="250">
        <v>44</v>
      </c>
      <c r="M1345" s="251">
        <v>230</v>
      </c>
      <c r="N1345" s="252">
        <v>0</v>
      </c>
      <c r="O1345" s="252">
        <v>0</v>
      </c>
      <c r="P1345" s="253">
        <v>10120</v>
      </c>
      <c r="Q1345" s="247" t="s">
        <v>109</v>
      </c>
      <c r="R1345" s="249" t="s">
        <v>198</v>
      </c>
      <c r="S1345" s="247" t="s">
        <v>1</v>
      </c>
      <c r="T1345" s="247" t="s">
        <v>289</v>
      </c>
      <c r="U1345" s="247" t="s">
        <v>289</v>
      </c>
      <c r="V1345" s="247">
        <v>6</v>
      </c>
      <c r="W1345" s="247">
        <v>157</v>
      </c>
    </row>
    <row r="1346" spans="1:23" x14ac:dyDescent="0.25">
      <c r="A1346" s="246">
        <v>45735</v>
      </c>
      <c r="B1346" s="247" t="s">
        <v>568</v>
      </c>
      <c r="C1346" s="98" t="s">
        <v>108</v>
      </c>
      <c r="D1346" s="98"/>
      <c r="E1346" s="247"/>
      <c r="F1346" s="247" t="s">
        <v>45</v>
      </c>
      <c r="G1346" s="247" t="s">
        <v>8</v>
      </c>
      <c r="H1346" s="247" t="s">
        <v>293</v>
      </c>
      <c r="I1346" s="248" t="s">
        <v>292</v>
      </c>
      <c r="J1346" s="246">
        <v>45899</v>
      </c>
      <c r="K1346" s="249">
        <v>44</v>
      </c>
      <c r="L1346" s="250">
        <v>44</v>
      </c>
      <c r="M1346" s="251">
        <v>230</v>
      </c>
      <c r="N1346" s="252">
        <v>0</v>
      </c>
      <c r="O1346" s="252">
        <v>0</v>
      </c>
      <c r="P1346" s="253">
        <v>10120</v>
      </c>
      <c r="Q1346" s="247" t="s">
        <v>109</v>
      </c>
      <c r="R1346" s="249" t="s">
        <v>198</v>
      </c>
      <c r="S1346" s="247" t="s">
        <v>1</v>
      </c>
      <c r="T1346" s="247" t="s">
        <v>289</v>
      </c>
      <c r="U1346" s="247" t="s">
        <v>289</v>
      </c>
      <c r="V1346" s="247">
        <v>6</v>
      </c>
      <c r="W1346" s="247">
        <v>164</v>
      </c>
    </row>
    <row r="1347" spans="1:23" x14ac:dyDescent="0.25">
      <c r="A1347" s="246">
        <v>45735</v>
      </c>
      <c r="B1347" s="247" t="s">
        <v>568</v>
      </c>
      <c r="C1347" s="98" t="s">
        <v>108</v>
      </c>
      <c r="D1347" s="98"/>
      <c r="E1347" s="247"/>
      <c r="F1347" s="247" t="s">
        <v>45</v>
      </c>
      <c r="G1347" s="247" t="s">
        <v>8</v>
      </c>
      <c r="H1347" s="247" t="s">
        <v>293</v>
      </c>
      <c r="I1347" s="248" t="s">
        <v>292</v>
      </c>
      <c r="J1347" s="246">
        <v>45906</v>
      </c>
      <c r="K1347" s="249">
        <v>34</v>
      </c>
      <c r="L1347" s="250">
        <v>34</v>
      </c>
      <c r="M1347" s="251">
        <v>210</v>
      </c>
      <c r="N1347" s="252">
        <v>0</v>
      </c>
      <c r="O1347" s="252">
        <v>0</v>
      </c>
      <c r="P1347" s="253">
        <v>7140</v>
      </c>
      <c r="Q1347" s="247" t="s">
        <v>109</v>
      </c>
      <c r="R1347" s="249" t="s">
        <v>198</v>
      </c>
      <c r="S1347" s="247" t="s">
        <v>1</v>
      </c>
      <c r="T1347" s="247" t="s">
        <v>289</v>
      </c>
      <c r="U1347" s="247" t="s">
        <v>289</v>
      </c>
      <c r="V1347" s="247">
        <v>6</v>
      </c>
      <c r="W1347" s="247">
        <v>171</v>
      </c>
    </row>
    <row r="1348" spans="1:23" x14ac:dyDescent="0.25">
      <c r="A1348" s="246">
        <v>45735</v>
      </c>
      <c r="B1348" s="247" t="s">
        <v>568</v>
      </c>
      <c r="C1348" s="98" t="s">
        <v>108</v>
      </c>
      <c r="D1348" s="98"/>
      <c r="E1348" s="247"/>
      <c r="F1348" s="247" t="s">
        <v>45</v>
      </c>
      <c r="G1348" s="247" t="s">
        <v>8</v>
      </c>
      <c r="H1348" s="247" t="s">
        <v>293</v>
      </c>
      <c r="I1348" s="248" t="s">
        <v>292</v>
      </c>
      <c r="J1348" s="246">
        <v>45913</v>
      </c>
      <c r="K1348" s="249">
        <v>24</v>
      </c>
      <c r="L1348" s="250">
        <v>24</v>
      </c>
      <c r="M1348" s="251">
        <v>195</v>
      </c>
      <c r="N1348" s="252">
        <v>0</v>
      </c>
      <c r="O1348" s="252">
        <v>0</v>
      </c>
      <c r="P1348" s="253">
        <v>4680</v>
      </c>
      <c r="Q1348" s="247" t="s">
        <v>109</v>
      </c>
      <c r="R1348" s="249" t="s">
        <v>198</v>
      </c>
      <c r="S1348" s="247" t="s">
        <v>1</v>
      </c>
      <c r="T1348" s="247" t="s">
        <v>289</v>
      </c>
      <c r="U1348" s="247" t="s">
        <v>289</v>
      </c>
      <c r="V1348" s="247">
        <v>6</v>
      </c>
      <c r="W1348" s="247">
        <v>178</v>
      </c>
    </row>
    <row r="1349" spans="1:23" x14ac:dyDescent="0.25">
      <c r="A1349" s="246">
        <v>45735</v>
      </c>
      <c r="B1349" s="247" t="s">
        <v>568</v>
      </c>
      <c r="C1349" s="98" t="s">
        <v>108</v>
      </c>
      <c r="D1349" s="98"/>
      <c r="E1349" s="247"/>
      <c r="F1349" s="247" t="s">
        <v>45</v>
      </c>
      <c r="G1349" s="247" t="s">
        <v>8</v>
      </c>
      <c r="H1349" s="247" t="s">
        <v>293</v>
      </c>
      <c r="I1349" s="248" t="s">
        <v>292</v>
      </c>
      <c r="J1349" s="246">
        <v>45920</v>
      </c>
      <c r="K1349" s="249">
        <v>24</v>
      </c>
      <c r="L1349" s="250">
        <v>24</v>
      </c>
      <c r="M1349" s="251">
        <v>195</v>
      </c>
      <c r="N1349" s="252">
        <v>0</v>
      </c>
      <c r="O1349" s="252">
        <v>0</v>
      </c>
      <c r="P1349" s="253">
        <v>4680</v>
      </c>
      <c r="Q1349" s="247" t="s">
        <v>109</v>
      </c>
      <c r="R1349" s="249" t="s">
        <v>198</v>
      </c>
      <c r="S1349" s="247" t="s">
        <v>1</v>
      </c>
      <c r="T1349" s="247" t="s">
        <v>289</v>
      </c>
      <c r="U1349" s="247" t="s">
        <v>289</v>
      </c>
      <c r="V1349" s="247">
        <v>6</v>
      </c>
      <c r="W1349" s="247">
        <v>185</v>
      </c>
    </row>
    <row r="1350" spans="1:23" x14ac:dyDescent="0.25">
      <c r="A1350" s="246">
        <v>45735</v>
      </c>
      <c r="B1350" s="247" t="s">
        <v>568</v>
      </c>
      <c r="C1350" s="98" t="s">
        <v>108</v>
      </c>
      <c r="D1350" s="98"/>
      <c r="E1350" s="247"/>
      <c r="F1350" s="247" t="s">
        <v>45</v>
      </c>
      <c r="G1350" s="247" t="s">
        <v>8</v>
      </c>
      <c r="H1350" s="247" t="s">
        <v>293</v>
      </c>
      <c r="I1350" s="248" t="s">
        <v>292</v>
      </c>
      <c r="J1350" s="246">
        <v>45927</v>
      </c>
      <c r="K1350" s="249">
        <v>24</v>
      </c>
      <c r="L1350" s="250">
        <v>24</v>
      </c>
      <c r="M1350" s="251">
        <v>195</v>
      </c>
      <c r="N1350" s="252">
        <v>0</v>
      </c>
      <c r="O1350" s="252">
        <v>0</v>
      </c>
      <c r="P1350" s="253">
        <v>4680</v>
      </c>
      <c r="Q1350" s="247" t="s">
        <v>109</v>
      </c>
      <c r="R1350" s="249" t="s">
        <v>198</v>
      </c>
      <c r="S1350" s="247" t="s">
        <v>1</v>
      </c>
      <c r="T1350" s="247" t="s">
        <v>289</v>
      </c>
      <c r="U1350" s="247" t="s">
        <v>289</v>
      </c>
      <c r="V1350" s="247">
        <v>6</v>
      </c>
      <c r="W1350" s="247">
        <v>192</v>
      </c>
    </row>
    <row r="1351" spans="1:23" x14ac:dyDescent="0.25">
      <c r="A1351" s="246">
        <v>45735</v>
      </c>
      <c r="B1351" s="247" t="s">
        <v>568</v>
      </c>
      <c r="C1351" s="98" t="s">
        <v>108</v>
      </c>
      <c r="D1351" s="98"/>
      <c r="E1351" s="247"/>
      <c r="F1351" s="247" t="s">
        <v>45</v>
      </c>
      <c r="G1351" s="247" t="s">
        <v>8</v>
      </c>
      <c r="H1351" s="247" t="s">
        <v>293</v>
      </c>
      <c r="I1351" s="248" t="s">
        <v>292</v>
      </c>
      <c r="J1351" s="246">
        <v>45934</v>
      </c>
      <c r="K1351" s="249">
        <v>24</v>
      </c>
      <c r="L1351" s="250">
        <v>24</v>
      </c>
      <c r="M1351" s="251">
        <v>195</v>
      </c>
      <c r="N1351" s="252">
        <v>0</v>
      </c>
      <c r="O1351" s="252">
        <v>0</v>
      </c>
      <c r="P1351" s="253">
        <v>4680</v>
      </c>
      <c r="Q1351" s="247" t="s">
        <v>109</v>
      </c>
      <c r="R1351" s="249" t="s">
        <v>198</v>
      </c>
      <c r="S1351" s="247" t="s">
        <v>1</v>
      </c>
      <c r="T1351" s="247" t="s">
        <v>289</v>
      </c>
      <c r="U1351" s="247" t="s">
        <v>289</v>
      </c>
      <c r="V1351" s="247">
        <v>6</v>
      </c>
      <c r="W1351" s="247">
        <v>199</v>
      </c>
    </row>
    <row r="1352" spans="1:23" x14ac:dyDescent="0.25">
      <c r="A1352" s="246">
        <v>45735</v>
      </c>
      <c r="B1352" s="247" t="s">
        <v>568</v>
      </c>
      <c r="C1352" s="98" t="s">
        <v>108</v>
      </c>
      <c r="D1352" s="98"/>
      <c r="E1352" s="247"/>
      <c r="F1352" s="247" t="s">
        <v>45</v>
      </c>
      <c r="G1352" s="247" t="s">
        <v>8</v>
      </c>
      <c r="H1352" s="247" t="s">
        <v>293</v>
      </c>
      <c r="I1352" s="248" t="s">
        <v>292</v>
      </c>
      <c r="J1352" s="246">
        <v>45941</v>
      </c>
      <c r="K1352" s="249">
        <v>24</v>
      </c>
      <c r="L1352" s="250">
        <v>24</v>
      </c>
      <c r="M1352" s="251">
        <v>195</v>
      </c>
      <c r="N1352" s="252">
        <v>0</v>
      </c>
      <c r="O1352" s="252">
        <v>0</v>
      </c>
      <c r="P1352" s="253">
        <v>4680</v>
      </c>
      <c r="Q1352" s="247" t="s">
        <v>109</v>
      </c>
      <c r="R1352" s="249" t="s">
        <v>198</v>
      </c>
      <c r="S1352" s="247" t="s">
        <v>1</v>
      </c>
      <c r="T1352" s="247" t="s">
        <v>289</v>
      </c>
      <c r="U1352" s="247" t="s">
        <v>289</v>
      </c>
      <c r="V1352" s="247">
        <v>6</v>
      </c>
      <c r="W1352" s="247">
        <v>206</v>
      </c>
    </row>
    <row r="1353" spans="1:23" x14ac:dyDescent="0.25">
      <c r="A1353" s="246">
        <v>45735</v>
      </c>
      <c r="B1353" s="247" t="s">
        <v>568</v>
      </c>
      <c r="C1353" s="98" t="s">
        <v>108</v>
      </c>
      <c r="D1353" s="98"/>
      <c r="E1353" s="247"/>
      <c r="F1353" s="247" t="s">
        <v>45</v>
      </c>
      <c r="G1353" s="247" t="s">
        <v>8</v>
      </c>
      <c r="H1353" s="247" t="s">
        <v>293</v>
      </c>
      <c r="I1353" s="248" t="s">
        <v>292</v>
      </c>
      <c r="J1353" s="246">
        <v>45948</v>
      </c>
      <c r="K1353" s="249">
        <v>24</v>
      </c>
      <c r="L1353" s="250">
        <v>24</v>
      </c>
      <c r="M1353" s="251">
        <v>195</v>
      </c>
      <c r="N1353" s="252">
        <v>0</v>
      </c>
      <c r="O1353" s="252">
        <v>0</v>
      </c>
      <c r="P1353" s="253">
        <v>4680</v>
      </c>
      <c r="Q1353" s="247" t="s">
        <v>109</v>
      </c>
      <c r="R1353" s="249" t="s">
        <v>198</v>
      </c>
      <c r="S1353" s="247" t="s">
        <v>1</v>
      </c>
      <c r="T1353" s="247" t="s">
        <v>289</v>
      </c>
      <c r="U1353" s="247" t="s">
        <v>289</v>
      </c>
      <c r="V1353" s="247">
        <v>6</v>
      </c>
      <c r="W1353" s="247">
        <v>213</v>
      </c>
    </row>
    <row r="1354" spans="1:23" x14ac:dyDescent="0.25">
      <c r="A1354" s="246">
        <v>45735</v>
      </c>
      <c r="B1354" s="247" t="s">
        <v>568</v>
      </c>
      <c r="C1354" s="98" t="s">
        <v>108</v>
      </c>
      <c r="D1354" s="98"/>
      <c r="E1354" s="247"/>
      <c r="F1354" s="247" t="s">
        <v>45</v>
      </c>
      <c r="G1354" s="247" t="s">
        <v>8</v>
      </c>
      <c r="H1354" s="247" t="s">
        <v>293</v>
      </c>
      <c r="I1354" s="248" t="s">
        <v>292</v>
      </c>
      <c r="J1354" s="246">
        <v>45955</v>
      </c>
      <c r="K1354" s="249">
        <v>24</v>
      </c>
      <c r="L1354" s="250">
        <v>24</v>
      </c>
      <c r="M1354" s="251">
        <v>210</v>
      </c>
      <c r="N1354" s="252">
        <v>0</v>
      </c>
      <c r="O1354" s="252">
        <v>0</v>
      </c>
      <c r="P1354" s="253">
        <v>5040</v>
      </c>
      <c r="Q1354" s="247" t="s">
        <v>109</v>
      </c>
      <c r="R1354" s="249" t="s">
        <v>198</v>
      </c>
      <c r="S1354" s="247" t="s">
        <v>1</v>
      </c>
      <c r="T1354" s="247" t="s">
        <v>289</v>
      </c>
      <c r="U1354" s="247" t="s">
        <v>289</v>
      </c>
      <c r="V1354" s="247">
        <v>6</v>
      </c>
      <c r="W1354" s="247">
        <v>220</v>
      </c>
    </row>
    <row r="1355" spans="1:23" x14ac:dyDescent="0.25">
      <c r="A1355" s="246">
        <v>45735</v>
      </c>
      <c r="B1355" s="247" t="s">
        <v>568</v>
      </c>
      <c r="C1355" s="98" t="s">
        <v>108</v>
      </c>
      <c r="D1355" s="98"/>
      <c r="E1355" s="247"/>
      <c r="F1355" s="247" t="s">
        <v>45</v>
      </c>
      <c r="G1355" s="247" t="s">
        <v>8</v>
      </c>
      <c r="H1355" s="247" t="s">
        <v>293</v>
      </c>
      <c r="I1355" s="248" t="s">
        <v>292</v>
      </c>
      <c r="J1355" s="246">
        <v>45962</v>
      </c>
      <c r="K1355" s="249">
        <v>24</v>
      </c>
      <c r="L1355" s="250">
        <v>24</v>
      </c>
      <c r="M1355" s="251">
        <v>210</v>
      </c>
      <c r="N1355" s="252">
        <v>0</v>
      </c>
      <c r="O1355" s="252">
        <v>0</v>
      </c>
      <c r="P1355" s="253">
        <v>5040</v>
      </c>
      <c r="Q1355" s="247" t="s">
        <v>109</v>
      </c>
      <c r="R1355" s="249" t="s">
        <v>198</v>
      </c>
      <c r="S1355" s="247" t="s">
        <v>1</v>
      </c>
      <c r="T1355" s="247" t="s">
        <v>289</v>
      </c>
      <c r="U1355" s="247" t="s">
        <v>289</v>
      </c>
      <c r="V1355" s="247">
        <v>6</v>
      </c>
      <c r="W1355" s="247">
        <v>227</v>
      </c>
    </row>
    <row r="1356" spans="1:23" x14ac:dyDescent="0.25">
      <c r="A1356" s="246">
        <v>45735</v>
      </c>
      <c r="B1356" s="247" t="s">
        <v>449</v>
      </c>
      <c r="C1356" s="98" t="s">
        <v>108</v>
      </c>
      <c r="D1356" s="98"/>
      <c r="E1356" s="247"/>
      <c r="F1356" s="247" t="s">
        <v>45</v>
      </c>
      <c r="G1356" s="247" t="s">
        <v>7</v>
      </c>
      <c r="H1356" s="247" t="s">
        <v>524</v>
      </c>
      <c r="I1356" s="248" t="s">
        <v>525</v>
      </c>
      <c r="J1356" s="246">
        <v>45900</v>
      </c>
      <c r="K1356" s="249">
        <v>2</v>
      </c>
      <c r="L1356" s="250">
        <v>2</v>
      </c>
      <c r="M1356" s="251">
        <v>215</v>
      </c>
      <c r="N1356" s="252">
        <v>0</v>
      </c>
      <c r="O1356" s="252">
        <v>0</v>
      </c>
      <c r="P1356" s="253">
        <v>430</v>
      </c>
      <c r="Q1356" s="247" t="s">
        <v>109</v>
      </c>
      <c r="R1356" s="249" t="s">
        <v>198</v>
      </c>
      <c r="S1356" s="247" t="s">
        <v>526</v>
      </c>
      <c r="T1356" s="247" t="s">
        <v>1</v>
      </c>
      <c r="U1356" s="247" t="s">
        <v>526</v>
      </c>
      <c r="V1356" s="247">
        <v>7</v>
      </c>
      <c r="W1356" s="247">
        <v>165</v>
      </c>
    </row>
    <row r="1357" spans="1:23" x14ac:dyDescent="0.25">
      <c r="A1357" s="246">
        <v>45735</v>
      </c>
      <c r="B1357" s="247" t="s">
        <v>449</v>
      </c>
      <c r="C1357" s="98" t="s">
        <v>108</v>
      </c>
      <c r="D1357" s="98"/>
      <c r="E1357" s="247"/>
      <c r="F1357" s="247" t="s">
        <v>45</v>
      </c>
      <c r="G1357" s="247" t="s">
        <v>8</v>
      </c>
      <c r="H1357" s="247" t="s">
        <v>527</v>
      </c>
      <c r="I1357" s="248" t="s">
        <v>528</v>
      </c>
      <c r="J1357" s="246">
        <v>45907</v>
      </c>
      <c r="K1357" s="249">
        <v>2</v>
      </c>
      <c r="L1357" s="250">
        <v>2</v>
      </c>
      <c r="M1357" s="251">
        <v>215</v>
      </c>
      <c r="N1357" s="252">
        <v>0</v>
      </c>
      <c r="O1357" s="252">
        <v>0</v>
      </c>
      <c r="P1357" s="253">
        <v>430</v>
      </c>
      <c r="Q1357" s="247" t="s">
        <v>109</v>
      </c>
      <c r="R1357" s="249" t="s">
        <v>198</v>
      </c>
      <c r="S1357" s="247" t="s">
        <v>1</v>
      </c>
      <c r="T1357" s="247" t="s">
        <v>526</v>
      </c>
      <c r="U1357" s="247" t="s">
        <v>526</v>
      </c>
      <c r="V1357" s="247">
        <v>7</v>
      </c>
      <c r="W1357" s="247">
        <v>172</v>
      </c>
    </row>
    <row r="1358" spans="1:23" x14ac:dyDescent="0.25">
      <c r="A1358" s="246">
        <v>45735</v>
      </c>
      <c r="B1358" s="247" t="s">
        <v>569</v>
      </c>
      <c r="C1358" s="98" t="s">
        <v>108</v>
      </c>
      <c r="D1358" s="98"/>
      <c r="E1358" s="247"/>
      <c r="F1358" s="247" t="s">
        <v>45</v>
      </c>
      <c r="G1358" s="247" t="s">
        <v>7</v>
      </c>
      <c r="H1358" s="247" t="s">
        <v>477</v>
      </c>
      <c r="I1358" s="248" t="s">
        <v>288</v>
      </c>
      <c r="J1358" s="246">
        <v>45877</v>
      </c>
      <c r="K1358" s="249">
        <v>30</v>
      </c>
      <c r="L1358" s="250">
        <v>30</v>
      </c>
      <c r="M1358" s="251">
        <v>225</v>
      </c>
      <c r="N1358" s="252">
        <v>0</v>
      </c>
      <c r="O1358" s="252">
        <v>0</v>
      </c>
      <c r="P1358" s="253">
        <v>6750</v>
      </c>
      <c r="Q1358" s="247" t="s">
        <v>109</v>
      </c>
      <c r="R1358" s="249" t="s">
        <v>195</v>
      </c>
      <c r="S1358" s="247" t="s">
        <v>289</v>
      </c>
      <c r="T1358" s="247" t="s">
        <v>1</v>
      </c>
      <c r="U1358" s="247" t="s">
        <v>289</v>
      </c>
      <c r="V1358" s="247">
        <v>5</v>
      </c>
      <c r="W1358" s="247">
        <v>142</v>
      </c>
    </row>
    <row r="1359" spans="1:23" x14ac:dyDescent="0.25">
      <c r="A1359" s="246">
        <v>45735</v>
      </c>
      <c r="B1359" s="247" t="s">
        <v>569</v>
      </c>
      <c r="C1359" s="98" t="s">
        <v>108</v>
      </c>
      <c r="D1359" s="98"/>
      <c r="E1359" s="247"/>
      <c r="F1359" s="247" t="s">
        <v>45</v>
      </c>
      <c r="G1359" s="247" t="s">
        <v>7</v>
      </c>
      <c r="H1359" s="247" t="s">
        <v>477</v>
      </c>
      <c r="I1359" s="248" t="s">
        <v>288</v>
      </c>
      <c r="J1359" s="246">
        <v>45884</v>
      </c>
      <c r="K1359" s="249">
        <v>30</v>
      </c>
      <c r="L1359" s="250">
        <v>30</v>
      </c>
      <c r="M1359" s="251">
        <v>225</v>
      </c>
      <c r="N1359" s="252">
        <v>0</v>
      </c>
      <c r="O1359" s="252">
        <v>0</v>
      </c>
      <c r="P1359" s="253">
        <v>6750</v>
      </c>
      <c r="Q1359" s="247" t="s">
        <v>109</v>
      </c>
      <c r="R1359" s="249" t="s">
        <v>195</v>
      </c>
      <c r="S1359" s="247" t="s">
        <v>289</v>
      </c>
      <c r="T1359" s="247" t="s">
        <v>1</v>
      </c>
      <c r="U1359" s="247" t="s">
        <v>289</v>
      </c>
      <c r="V1359" s="247">
        <v>5</v>
      </c>
      <c r="W1359" s="247">
        <v>149</v>
      </c>
    </row>
    <row r="1360" spans="1:23" x14ac:dyDescent="0.25">
      <c r="A1360" s="246">
        <v>45735</v>
      </c>
      <c r="B1360" s="247" t="s">
        <v>569</v>
      </c>
      <c r="C1360" s="98" t="s">
        <v>108</v>
      </c>
      <c r="D1360" s="98"/>
      <c r="E1360" s="247"/>
      <c r="F1360" s="247" t="s">
        <v>45</v>
      </c>
      <c r="G1360" s="247" t="s">
        <v>7</v>
      </c>
      <c r="H1360" s="247" t="s">
        <v>477</v>
      </c>
      <c r="I1360" s="248" t="s">
        <v>288</v>
      </c>
      <c r="J1360" s="246">
        <v>45891</v>
      </c>
      <c r="K1360" s="249">
        <v>30</v>
      </c>
      <c r="L1360" s="250">
        <v>30</v>
      </c>
      <c r="M1360" s="251">
        <v>225</v>
      </c>
      <c r="N1360" s="252">
        <v>0</v>
      </c>
      <c r="O1360" s="252">
        <v>0</v>
      </c>
      <c r="P1360" s="253">
        <v>6750</v>
      </c>
      <c r="Q1360" s="247" t="s">
        <v>109</v>
      </c>
      <c r="R1360" s="249" t="s">
        <v>195</v>
      </c>
      <c r="S1360" s="247" t="s">
        <v>289</v>
      </c>
      <c r="T1360" s="247" t="s">
        <v>1</v>
      </c>
      <c r="U1360" s="247" t="s">
        <v>289</v>
      </c>
      <c r="V1360" s="247">
        <v>5</v>
      </c>
      <c r="W1360" s="247">
        <v>156</v>
      </c>
    </row>
    <row r="1361" spans="1:23" x14ac:dyDescent="0.25">
      <c r="A1361" s="246">
        <v>45735</v>
      </c>
      <c r="B1361" s="247" t="s">
        <v>569</v>
      </c>
      <c r="C1361" s="98" t="s">
        <v>108</v>
      </c>
      <c r="D1361" s="98"/>
      <c r="E1361" s="247"/>
      <c r="F1361" s="247" t="s">
        <v>45</v>
      </c>
      <c r="G1361" s="247" t="s">
        <v>7</v>
      </c>
      <c r="H1361" s="247" t="s">
        <v>477</v>
      </c>
      <c r="I1361" s="248" t="s">
        <v>288</v>
      </c>
      <c r="J1361" s="246">
        <v>45898</v>
      </c>
      <c r="K1361" s="249">
        <v>30</v>
      </c>
      <c r="L1361" s="250">
        <v>30</v>
      </c>
      <c r="M1361" s="251">
        <v>225</v>
      </c>
      <c r="N1361" s="252">
        <v>0</v>
      </c>
      <c r="O1361" s="252">
        <v>0</v>
      </c>
      <c r="P1361" s="253">
        <v>6750</v>
      </c>
      <c r="Q1361" s="247" t="s">
        <v>109</v>
      </c>
      <c r="R1361" s="249" t="s">
        <v>195</v>
      </c>
      <c r="S1361" s="247" t="s">
        <v>289</v>
      </c>
      <c r="T1361" s="247" t="s">
        <v>1</v>
      </c>
      <c r="U1361" s="247" t="s">
        <v>289</v>
      </c>
      <c r="V1361" s="247">
        <v>5</v>
      </c>
      <c r="W1361" s="247">
        <v>163</v>
      </c>
    </row>
    <row r="1362" spans="1:23" x14ac:dyDescent="0.25">
      <c r="A1362" s="246">
        <v>45735</v>
      </c>
      <c r="B1362" s="247" t="s">
        <v>569</v>
      </c>
      <c r="C1362" s="98" t="s">
        <v>108</v>
      </c>
      <c r="D1362" s="98"/>
      <c r="E1362" s="247"/>
      <c r="F1362" s="247" t="s">
        <v>45</v>
      </c>
      <c r="G1362" s="247" t="s">
        <v>8</v>
      </c>
      <c r="H1362" s="247" t="s">
        <v>478</v>
      </c>
      <c r="I1362" s="248" t="s">
        <v>292</v>
      </c>
      <c r="J1362" s="246">
        <v>45884</v>
      </c>
      <c r="K1362" s="249">
        <v>30</v>
      </c>
      <c r="L1362" s="250">
        <v>30</v>
      </c>
      <c r="M1362" s="251">
        <v>225</v>
      </c>
      <c r="N1362" s="252">
        <v>0</v>
      </c>
      <c r="O1362" s="252">
        <v>0</v>
      </c>
      <c r="P1362" s="253">
        <v>6750</v>
      </c>
      <c r="Q1362" s="247" t="s">
        <v>109</v>
      </c>
      <c r="R1362" s="249" t="s">
        <v>195</v>
      </c>
      <c r="S1362" s="247" t="s">
        <v>1</v>
      </c>
      <c r="T1362" s="247" t="s">
        <v>289</v>
      </c>
      <c r="U1362" s="247" t="s">
        <v>289</v>
      </c>
      <c r="V1362" s="247">
        <v>5</v>
      </c>
      <c r="W1362" s="247">
        <v>149</v>
      </c>
    </row>
    <row r="1363" spans="1:23" x14ac:dyDescent="0.25">
      <c r="A1363" s="246">
        <v>45735</v>
      </c>
      <c r="B1363" s="247" t="s">
        <v>569</v>
      </c>
      <c r="C1363" s="98" t="s">
        <v>108</v>
      </c>
      <c r="D1363" s="98"/>
      <c r="E1363" s="247"/>
      <c r="F1363" s="247" t="s">
        <v>45</v>
      </c>
      <c r="G1363" s="247" t="s">
        <v>8</v>
      </c>
      <c r="H1363" s="247" t="s">
        <v>478</v>
      </c>
      <c r="I1363" s="248" t="s">
        <v>292</v>
      </c>
      <c r="J1363" s="246">
        <v>45891</v>
      </c>
      <c r="K1363" s="249">
        <v>30</v>
      </c>
      <c r="L1363" s="250">
        <v>30</v>
      </c>
      <c r="M1363" s="251">
        <v>225</v>
      </c>
      <c r="N1363" s="252">
        <v>0</v>
      </c>
      <c r="O1363" s="252">
        <v>0</v>
      </c>
      <c r="P1363" s="253">
        <v>6750</v>
      </c>
      <c r="Q1363" s="247" t="s">
        <v>109</v>
      </c>
      <c r="R1363" s="249" t="s">
        <v>195</v>
      </c>
      <c r="S1363" s="247" t="s">
        <v>1</v>
      </c>
      <c r="T1363" s="247" t="s">
        <v>289</v>
      </c>
      <c r="U1363" s="247" t="s">
        <v>289</v>
      </c>
      <c r="V1363" s="247">
        <v>5</v>
      </c>
      <c r="W1363" s="247">
        <v>156</v>
      </c>
    </row>
    <row r="1364" spans="1:23" x14ac:dyDescent="0.25">
      <c r="A1364" s="246">
        <v>45735</v>
      </c>
      <c r="B1364" s="247" t="s">
        <v>569</v>
      </c>
      <c r="C1364" s="98" t="s">
        <v>108</v>
      </c>
      <c r="D1364" s="98"/>
      <c r="E1364" s="247"/>
      <c r="F1364" s="247" t="s">
        <v>45</v>
      </c>
      <c r="G1364" s="247" t="s">
        <v>8</v>
      </c>
      <c r="H1364" s="247" t="s">
        <v>478</v>
      </c>
      <c r="I1364" s="248" t="s">
        <v>292</v>
      </c>
      <c r="J1364" s="246">
        <v>45898</v>
      </c>
      <c r="K1364" s="249">
        <v>30</v>
      </c>
      <c r="L1364" s="250">
        <v>30</v>
      </c>
      <c r="M1364" s="251">
        <v>225</v>
      </c>
      <c r="N1364" s="252">
        <v>0</v>
      </c>
      <c r="O1364" s="252">
        <v>0</v>
      </c>
      <c r="P1364" s="253">
        <v>6750</v>
      </c>
      <c r="Q1364" s="247" t="s">
        <v>109</v>
      </c>
      <c r="R1364" s="249" t="s">
        <v>195</v>
      </c>
      <c r="S1364" s="247" t="s">
        <v>1</v>
      </c>
      <c r="T1364" s="247" t="s">
        <v>289</v>
      </c>
      <c r="U1364" s="247" t="s">
        <v>289</v>
      </c>
      <c r="V1364" s="247">
        <v>5</v>
      </c>
      <c r="W1364" s="247">
        <v>163</v>
      </c>
    </row>
    <row r="1365" spans="1:23" x14ac:dyDescent="0.25">
      <c r="A1365" s="246">
        <v>45735</v>
      </c>
      <c r="B1365" s="247" t="s">
        <v>569</v>
      </c>
      <c r="C1365" s="98" t="s">
        <v>108</v>
      </c>
      <c r="D1365" s="98"/>
      <c r="E1365" s="247"/>
      <c r="F1365" s="247" t="s">
        <v>45</v>
      </c>
      <c r="G1365" s="247" t="s">
        <v>8</v>
      </c>
      <c r="H1365" s="247" t="s">
        <v>478</v>
      </c>
      <c r="I1365" s="248" t="s">
        <v>292</v>
      </c>
      <c r="J1365" s="246">
        <v>45905</v>
      </c>
      <c r="K1365" s="249">
        <v>30</v>
      </c>
      <c r="L1365" s="250">
        <v>30</v>
      </c>
      <c r="M1365" s="251">
        <v>225</v>
      </c>
      <c r="N1365" s="252">
        <v>0</v>
      </c>
      <c r="O1365" s="252">
        <v>0</v>
      </c>
      <c r="P1365" s="253">
        <v>6750</v>
      </c>
      <c r="Q1365" s="247" t="s">
        <v>109</v>
      </c>
      <c r="R1365" s="249" t="s">
        <v>195</v>
      </c>
      <c r="S1365" s="247" t="s">
        <v>1</v>
      </c>
      <c r="T1365" s="247" t="s">
        <v>289</v>
      </c>
      <c r="U1365" s="247" t="s">
        <v>289</v>
      </c>
      <c r="V1365" s="247">
        <v>5</v>
      </c>
      <c r="W1365" s="247">
        <v>170</v>
      </c>
    </row>
    <row r="1366" spans="1:23" x14ac:dyDescent="0.25">
      <c r="A1366" s="246">
        <v>45735</v>
      </c>
      <c r="B1366" s="247" t="s">
        <v>279</v>
      </c>
      <c r="C1366" s="98" t="s">
        <v>153</v>
      </c>
      <c r="D1366" s="98"/>
      <c r="E1366" s="247" t="s">
        <v>570</v>
      </c>
      <c r="F1366" s="247" t="s">
        <v>47</v>
      </c>
      <c r="G1366" s="247" t="s">
        <v>7</v>
      </c>
      <c r="H1366" s="247" t="s">
        <v>287</v>
      </c>
      <c r="I1366" s="248" t="s">
        <v>288</v>
      </c>
      <c r="J1366" s="246">
        <v>45759</v>
      </c>
      <c r="K1366" s="249">
        <v>3</v>
      </c>
      <c r="L1366" s="250">
        <v>3</v>
      </c>
      <c r="M1366" s="251">
        <v>150</v>
      </c>
      <c r="N1366" s="252">
        <v>0</v>
      </c>
      <c r="O1366" s="252">
        <v>0</v>
      </c>
      <c r="P1366" s="253">
        <v>450</v>
      </c>
      <c r="Q1366" s="247" t="s">
        <v>109</v>
      </c>
      <c r="R1366" s="249" t="s">
        <v>154</v>
      </c>
      <c r="S1366" s="247" t="s">
        <v>289</v>
      </c>
      <c r="T1366" s="247" t="s">
        <v>1</v>
      </c>
      <c r="U1366" s="247" t="s">
        <v>289</v>
      </c>
      <c r="V1366" s="247">
        <v>6</v>
      </c>
      <c r="W1366" s="247">
        <v>24</v>
      </c>
    </row>
    <row r="1367" spans="1:23" x14ac:dyDescent="0.25">
      <c r="A1367" s="246">
        <v>45735</v>
      </c>
      <c r="B1367" s="247" t="s">
        <v>568</v>
      </c>
      <c r="C1367" s="98" t="s">
        <v>108</v>
      </c>
      <c r="D1367" s="98"/>
      <c r="E1367" s="247"/>
      <c r="F1367" s="247" t="s">
        <v>45</v>
      </c>
      <c r="G1367" s="247" t="s">
        <v>7</v>
      </c>
      <c r="H1367" s="247" t="s">
        <v>282</v>
      </c>
      <c r="I1367" s="248" t="s">
        <v>23</v>
      </c>
      <c r="J1367" s="246">
        <v>45873</v>
      </c>
      <c r="K1367" s="249">
        <v>0</v>
      </c>
      <c r="L1367" s="249">
        <v>0</v>
      </c>
      <c r="M1367" s="251">
        <v>225</v>
      </c>
      <c r="N1367" s="252">
        <v>0</v>
      </c>
      <c r="O1367" s="252">
        <v>0</v>
      </c>
      <c r="P1367" s="253">
        <v>0</v>
      </c>
      <c r="Q1367" s="247" t="s">
        <v>109</v>
      </c>
      <c r="R1367" s="249" t="s">
        <v>457</v>
      </c>
      <c r="S1367" s="247" t="s">
        <v>2</v>
      </c>
      <c r="T1367" s="247" t="s">
        <v>1</v>
      </c>
      <c r="U1367" s="247" t="s">
        <v>2</v>
      </c>
      <c r="V1367" s="247">
        <v>1</v>
      </c>
      <c r="W1367" s="247">
        <v>138</v>
      </c>
    </row>
    <row r="1368" spans="1:23" x14ac:dyDescent="0.25">
      <c r="A1368" s="246">
        <v>45735</v>
      </c>
      <c r="B1368" s="247" t="s">
        <v>568</v>
      </c>
      <c r="C1368" s="98" t="s">
        <v>108</v>
      </c>
      <c r="D1368" s="98"/>
      <c r="E1368" s="247"/>
      <c r="F1368" s="247" t="s">
        <v>45</v>
      </c>
      <c r="G1368" s="247" t="s">
        <v>7</v>
      </c>
      <c r="H1368" s="247" t="s">
        <v>282</v>
      </c>
      <c r="I1368" s="248" t="s">
        <v>23</v>
      </c>
      <c r="J1368" s="246">
        <v>45880</v>
      </c>
      <c r="K1368" s="249">
        <v>0</v>
      </c>
      <c r="L1368" s="249">
        <v>0</v>
      </c>
      <c r="M1368" s="251">
        <v>225</v>
      </c>
      <c r="N1368" s="252">
        <v>0</v>
      </c>
      <c r="O1368" s="252">
        <v>0</v>
      </c>
      <c r="P1368" s="253">
        <v>0</v>
      </c>
      <c r="Q1368" s="247" t="s">
        <v>109</v>
      </c>
      <c r="R1368" s="249" t="s">
        <v>457</v>
      </c>
      <c r="S1368" s="247" t="s">
        <v>2</v>
      </c>
      <c r="T1368" s="247" t="s">
        <v>1</v>
      </c>
      <c r="U1368" s="247" t="s">
        <v>2</v>
      </c>
      <c r="V1368" s="247">
        <v>1</v>
      </c>
      <c r="W1368" s="247">
        <v>145</v>
      </c>
    </row>
    <row r="1369" spans="1:23" x14ac:dyDescent="0.25">
      <c r="A1369" s="246">
        <v>45735</v>
      </c>
      <c r="B1369" s="247" t="s">
        <v>568</v>
      </c>
      <c r="C1369" s="98" t="s">
        <v>108</v>
      </c>
      <c r="D1369" s="98"/>
      <c r="E1369" s="247"/>
      <c r="F1369" s="247" t="s">
        <v>45</v>
      </c>
      <c r="G1369" s="247" t="s">
        <v>7</v>
      </c>
      <c r="H1369" s="247" t="s">
        <v>282</v>
      </c>
      <c r="I1369" s="248" t="s">
        <v>23</v>
      </c>
      <c r="J1369" s="246">
        <v>45887</v>
      </c>
      <c r="K1369" s="249">
        <v>0</v>
      </c>
      <c r="L1369" s="249">
        <v>0</v>
      </c>
      <c r="M1369" s="251">
        <v>225</v>
      </c>
      <c r="N1369" s="252">
        <v>0</v>
      </c>
      <c r="O1369" s="252">
        <v>0</v>
      </c>
      <c r="P1369" s="253">
        <v>0</v>
      </c>
      <c r="Q1369" s="247" t="s">
        <v>109</v>
      </c>
      <c r="R1369" s="249" t="s">
        <v>457</v>
      </c>
      <c r="S1369" s="247" t="s">
        <v>2</v>
      </c>
      <c r="T1369" s="247" t="s">
        <v>1</v>
      </c>
      <c r="U1369" s="247" t="s">
        <v>2</v>
      </c>
      <c r="V1369" s="247">
        <v>1</v>
      </c>
      <c r="W1369" s="247">
        <v>152</v>
      </c>
    </row>
    <row r="1370" spans="1:23" x14ac:dyDescent="0.25">
      <c r="A1370" s="246">
        <v>45735</v>
      </c>
      <c r="B1370" s="247" t="s">
        <v>568</v>
      </c>
      <c r="C1370" s="98" t="s">
        <v>108</v>
      </c>
      <c r="D1370" s="98"/>
      <c r="E1370" s="247"/>
      <c r="F1370" s="247" t="s">
        <v>45</v>
      </c>
      <c r="G1370" s="247" t="s">
        <v>7</v>
      </c>
      <c r="H1370" s="247" t="s">
        <v>282</v>
      </c>
      <c r="I1370" s="248" t="s">
        <v>23</v>
      </c>
      <c r="J1370" s="246">
        <v>45894</v>
      </c>
      <c r="K1370" s="249">
        <v>0</v>
      </c>
      <c r="L1370" s="249">
        <v>0</v>
      </c>
      <c r="M1370" s="251">
        <v>225</v>
      </c>
      <c r="N1370" s="252">
        <v>0</v>
      </c>
      <c r="O1370" s="252">
        <v>0</v>
      </c>
      <c r="P1370" s="253">
        <v>0</v>
      </c>
      <c r="Q1370" s="247" t="s">
        <v>109</v>
      </c>
      <c r="R1370" s="249" t="s">
        <v>457</v>
      </c>
      <c r="S1370" s="247" t="s">
        <v>2</v>
      </c>
      <c r="T1370" s="247" t="s">
        <v>1</v>
      </c>
      <c r="U1370" s="247" t="s">
        <v>2</v>
      </c>
      <c r="V1370" s="247">
        <v>1</v>
      </c>
      <c r="W1370" s="247">
        <v>159</v>
      </c>
    </row>
    <row r="1371" spans="1:23" x14ac:dyDescent="0.25">
      <c r="A1371" s="246">
        <v>45735</v>
      </c>
      <c r="B1371" s="247" t="s">
        <v>568</v>
      </c>
      <c r="C1371" s="98" t="s">
        <v>108</v>
      </c>
      <c r="D1371" s="98"/>
      <c r="E1371" s="247"/>
      <c r="F1371" s="247" t="s">
        <v>45</v>
      </c>
      <c r="G1371" s="247" t="s">
        <v>8</v>
      </c>
      <c r="H1371" s="247" t="s">
        <v>284</v>
      </c>
      <c r="I1371" s="248" t="s">
        <v>24</v>
      </c>
      <c r="J1371" s="246">
        <v>45880</v>
      </c>
      <c r="K1371" s="249">
        <v>0</v>
      </c>
      <c r="L1371" s="249">
        <v>0</v>
      </c>
      <c r="M1371" s="251">
        <v>225</v>
      </c>
      <c r="N1371" s="252">
        <v>0</v>
      </c>
      <c r="O1371" s="252">
        <v>0</v>
      </c>
      <c r="P1371" s="253">
        <v>0</v>
      </c>
      <c r="Q1371" s="247" t="s">
        <v>109</v>
      </c>
      <c r="R1371" s="249" t="s">
        <v>457</v>
      </c>
      <c r="S1371" s="247" t="s">
        <v>1</v>
      </c>
      <c r="T1371" s="247" t="s">
        <v>2</v>
      </c>
      <c r="U1371" s="247" t="s">
        <v>2</v>
      </c>
      <c r="V1371" s="247">
        <v>1</v>
      </c>
      <c r="W1371" s="247">
        <v>145</v>
      </c>
    </row>
    <row r="1372" spans="1:23" x14ac:dyDescent="0.25">
      <c r="A1372" s="246">
        <v>45735</v>
      </c>
      <c r="B1372" s="247" t="s">
        <v>568</v>
      </c>
      <c r="C1372" s="98" t="s">
        <v>108</v>
      </c>
      <c r="D1372" s="98"/>
      <c r="E1372" s="247"/>
      <c r="F1372" s="247" t="s">
        <v>45</v>
      </c>
      <c r="G1372" s="247" t="s">
        <v>8</v>
      </c>
      <c r="H1372" s="247" t="s">
        <v>284</v>
      </c>
      <c r="I1372" s="248" t="s">
        <v>24</v>
      </c>
      <c r="J1372" s="246">
        <v>45887</v>
      </c>
      <c r="K1372" s="249">
        <v>0</v>
      </c>
      <c r="L1372" s="249">
        <v>0</v>
      </c>
      <c r="M1372" s="251">
        <v>225</v>
      </c>
      <c r="N1372" s="252">
        <v>0</v>
      </c>
      <c r="O1372" s="252">
        <v>0</v>
      </c>
      <c r="P1372" s="253">
        <v>0</v>
      </c>
      <c r="Q1372" s="247" t="s">
        <v>109</v>
      </c>
      <c r="R1372" s="249" t="s">
        <v>457</v>
      </c>
      <c r="S1372" s="247" t="s">
        <v>1</v>
      </c>
      <c r="T1372" s="247" t="s">
        <v>2</v>
      </c>
      <c r="U1372" s="247" t="s">
        <v>2</v>
      </c>
      <c r="V1372" s="247">
        <v>1</v>
      </c>
      <c r="W1372" s="247">
        <v>152</v>
      </c>
    </row>
    <row r="1373" spans="1:23" x14ac:dyDescent="0.25">
      <c r="A1373" s="246">
        <v>45735</v>
      </c>
      <c r="B1373" s="247" t="s">
        <v>568</v>
      </c>
      <c r="C1373" s="98" t="s">
        <v>108</v>
      </c>
      <c r="D1373" s="98"/>
      <c r="E1373" s="247"/>
      <c r="F1373" s="247" t="s">
        <v>45</v>
      </c>
      <c r="G1373" s="247" t="s">
        <v>8</v>
      </c>
      <c r="H1373" s="247" t="s">
        <v>284</v>
      </c>
      <c r="I1373" s="248" t="s">
        <v>24</v>
      </c>
      <c r="J1373" s="246">
        <v>45894</v>
      </c>
      <c r="K1373" s="249">
        <v>0</v>
      </c>
      <c r="L1373" s="249">
        <v>0</v>
      </c>
      <c r="M1373" s="251">
        <v>225</v>
      </c>
      <c r="N1373" s="252">
        <v>0</v>
      </c>
      <c r="O1373" s="252">
        <v>0</v>
      </c>
      <c r="P1373" s="253">
        <v>0</v>
      </c>
      <c r="Q1373" s="247" t="s">
        <v>109</v>
      </c>
      <c r="R1373" s="249" t="s">
        <v>457</v>
      </c>
      <c r="S1373" s="247" t="s">
        <v>1</v>
      </c>
      <c r="T1373" s="247" t="s">
        <v>2</v>
      </c>
      <c r="U1373" s="247" t="s">
        <v>2</v>
      </c>
      <c r="V1373" s="247">
        <v>1</v>
      </c>
      <c r="W1373" s="247">
        <v>159</v>
      </c>
    </row>
    <row r="1374" spans="1:23" x14ac:dyDescent="0.25">
      <c r="A1374" s="246">
        <v>45735</v>
      </c>
      <c r="B1374" s="247" t="s">
        <v>568</v>
      </c>
      <c r="C1374" s="98" t="s">
        <v>108</v>
      </c>
      <c r="D1374" s="98"/>
      <c r="E1374" s="247"/>
      <c r="F1374" s="247" t="s">
        <v>45</v>
      </c>
      <c r="G1374" s="247" t="s">
        <v>8</v>
      </c>
      <c r="H1374" s="247" t="s">
        <v>284</v>
      </c>
      <c r="I1374" s="248" t="s">
        <v>24</v>
      </c>
      <c r="J1374" s="246">
        <v>45901</v>
      </c>
      <c r="K1374" s="249">
        <v>0</v>
      </c>
      <c r="L1374" s="249">
        <v>0</v>
      </c>
      <c r="M1374" s="251">
        <v>225</v>
      </c>
      <c r="N1374" s="252">
        <v>0</v>
      </c>
      <c r="O1374" s="252">
        <v>0</v>
      </c>
      <c r="P1374" s="253">
        <v>0</v>
      </c>
      <c r="Q1374" s="247" t="s">
        <v>109</v>
      </c>
      <c r="R1374" s="249" t="s">
        <v>457</v>
      </c>
      <c r="S1374" s="247" t="s">
        <v>1</v>
      </c>
      <c r="T1374" s="247" t="s">
        <v>2</v>
      </c>
      <c r="U1374" s="247" t="s">
        <v>2</v>
      </c>
      <c r="V1374" s="247">
        <v>1</v>
      </c>
      <c r="W1374" s="247">
        <v>166</v>
      </c>
    </row>
    <row r="1375" spans="1:23" x14ac:dyDescent="0.25">
      <c r="A1375" s="246">
        <v>45735</v>
      </c>
      <c r="B1375" s="247" t="s">
        <v>3131</v>
      </c>
      <c r="C1375" s="98" t="s">
        <v>153</v>
      </c>
      <c r="D1375" s="98"/>
      <c r="E1375" s="247" t="s">
        <v>572</v>
      </c>
      <c r="F1375" s="247" t="s">
        <v>47</v>
      </c>
      <c r="G1375" s="247" t="s">
        <v>7</v>
      </c>
      <c r="H1375" s="247" t="s">
        <v>116</v>
      </c>
      <c r="I1375" s="248" t="s">
        <v>24</v>
      </c>
      <c r="J1375" s="246">
        <v>45767</v>
      </c>
      <c r="K1375" s="249">
        <v>1</v>
      </c>
      <c r="L1375" s="250">
        <v>1</v>
      </c>
      <c r="M1375" s="251">
        <v>140</v>
      </c>
      <c r="N1375" s="252">
        <v>0</v>
      </c>
      <c r="O1375" s="252">
        <v>0</v>
      </c>
      <c r="P1375" s="253">
        <v>140</v>
      </c>
      <c r="Q1375" s="247" t="s">
        <v>109</v>
      </c>
      <c r="R1375" s="249" t="s">
        <v>154</v>
      </c>
      <c r="S1375" s="247" t="s">
        <v>1</v>
      </c>
      <c r="T1375" s="247" t="s">
        <v>2</v>
      </c>
      <c r="U1375" s="247" t="s">
        <v>2</v>
      </c>
      <c r="V1375" s="247">
        <v>7</v>
      </c>
      <c r="W1375" s="247">
        <v>32</v>
      </c>
    </row>
    <row r="1376" spans="1:23" x14ac:dyDescent="0.25">
      <c r="A1376" s="246">
        <v>45735</v>
      </c>
      <c r="B1376" s="247" t="s">
        <v>3131</v>
      </c>
      <c r="C1376" s="98" t="s">
        <v>153</v>
      </c>
      <c r="D1376" s="98"/>
      <c r="E1376" s="247" t="s">
        <v>572</v>
      </c>
      <c r="F1376" s="247" t="s">
        <v>47</v>
      </c>
      <c r="G1376" s="247" t="s">
        <v>7</v>
      </c>
      <c r="H1376" s="247" t="s">
        <v>116</v>
      </c>
      <c r="I1376" s="248" t="s">
        <v>24</v>
      </c>
      <c r="J1376" s="246">
        <v>45767</v>
      </c>
      <c r="K1376" s="249">
        <v>1</v>
      </c>
      <c r="L1376" s="250">
        <v>1</v>
      </c>
      <c r="M1376" s="251">
        <v>140</v>
      </c>
      <c r="N1376" s="252">
        <v>0</v>
      </c>
      <c r="O1376" s="252">
        <v>0</v>
      </c>
      <c r="P1376" s="253">
        <v>140</v>
      </c>
      <c r="Q1376" s="247" t="s">
        <v>109</v>
      </c>
      <c r="R1376" s="249" t="s">
        <v>154</v>
      </c>
      <c r="S1376" s="247" t="s">
        <v>1</v>
      </c>
      <c r="T1376" s="247" t="s">
        <v>2</v>
      </c>
      <c r="U1376" s="247" t="s">
        <v>2</v>
      </c>
      <c r="V1376" s="247">
        <v>7</v>
      </c>
      <c r="W1376" s="247">
        <v>32</v>
      </c>
    </row>
    <row r="1377" spans="1:23" x14ac:dyDescent="0.25">
      <c r="A1377" s="246">
        <v>45735</v>
      </c>
      <c r="B1377" s="247" t="s">
        <v>3131</v>
      </c>
      <c r="C1377" s="98" t="s">
        <v>153</v>
      </c>
      <c r="D1377" s="98"/>
      <c r="E1377" s="247" t="s">
        <v>572</v>
      </c>
      <c r="F1377" s="247" t="s">
        <v>47</v>
      </c>
      <c r="G1377" s="247" t="s">
        <v>7</v>
      </c>
      <c r="H1377" s="247" t="s">
        <v>116</v>
      </c>
      <c r="I1377" s="248" t="s">
        <v>24</v>
      </c>
      <c r="J1377" s="246">
        <v>45767</v>
      </c>
      <c r="K1377" s="249">
        <v>1</v>
      </c>
      <c r="L1377" s="250">
        <v>1</v>
      </c>
      <c r="M1377" s="251">
        <v>140</v>
      </c>
      <c r="N1377" s="252">
        <v>0</v>
      </c>
      <c r="O1377" s="252">
        <v>0</v>
      </c>
      <c r="P1377" s="253">
        <v>140</v>
      </c>
      <c r="Q1377" s="247" t="s">
        <v>109</v>
      </c>
      <c r="R1377" s="249" t="s">
        <v>154</v>
      </c>
      <c r="S1377" s="247" t="s">
        <v>1</v>
      </c>
      <c r="T1377" s="247" t="s">
        <v>2</v>
      </c>
      <c r="U1377" s="247" t="s">
        <v>2</v>
      </c>
      <c r="V1377" s="247">
        <v>7</v>
      </c>
      <c r="W1377" s="247">
        <v>32</v>
      </c>
    </row>
    <row r="1378" spans="1:23" x14ac:dyDescent="0.25">
      <c r="A1378" s="246">
        <v>45735</v>
      </c>
      <c r="B1378" s="247" t="s">
        <v>279</v>
      </c>
      <c r="C1378" s="98" t="s">
        <v>153</v>
      </c>
      <c r="D1378" s="98"/>
      <c r="E1378" s="247" t="s">
        <v>573</v>
      </c>
      <c r="F1378" s="247" t="s">
        <v>45</v>
      </c>
      <c r="G1378" s="247" t="s">
        <v>7</v>
      </c>
      <c r="H1378" s="247" t="s">
        <v>335</v>
      </c>
      <c r="I1378" s="248" t="s">
        <v>336</v>
      </c>
      <c r="J1378" s="246">
        <v>45880</v>
      </c>
      <c r="K1378" s="249">
        <v>2</v>
      </c>
      <c r="L1378" s="250">
        <v>2</v>
      </c>
      <c r="M1378" s="251">
        <v>240</v>
      </c>
      <c r="N1378" s="252">
        <v>0</v>
      </c>
      <c r="O1378" s="252">
        <v>0</v>
      </c>
      <c r="P1378" s="253">
        <v>480</v>
      </c>
      <c r="Q1378" s="247" t="s">
        <v>109</v>
      </c>
      <c r="R1378" s="249" t="s">
        <v>154</v>
      </c>
      <c r="S1378" s="247" t="s">
        <v>2</v>
      </c>
      <c r="T1378" s="247" t="s">
        <v>110</v>
      </c>
      <c r="U1378" s="247" t="s">
        <v>2</v>
      </c>
      <c r="V1378" s="247">
        <v>1</v>
      </c>
      <c r="W1378" s="247">
        <v>145</v>
      </c>
    </row>
    <row r="1379" spans="1:23" x14ac:dyDescent="0.25">
      <c r="A1379" s="246">
        <v>45735</v>
      </c>
      <c r="B1379" s="247" t="s">
        <v>279</v>
      </c>
      <c r="C1379" s="98" t="s">
        <v>153</v>
      </c>
      <c r="D1379" s="98"/>
      <c r="E1379" s="247" t="s">
        <v>573</v>
      </c>
      <c r="F1379" s="247" t="s">
        <v>45</v>
      </c>
      <c r="G1379" s="247" t="s">
        <v>8</v>
      </c>
      <c r="H1379" s="247" t="s">
        <v>337</v>
      </c>
      <c r="I1379" s="248" t="s">
        <v>338</v>
      </c>
      <c r="J1379" s="246">
        <v>45887</v>
      </c>
      <c r="K1379" s="249">
        <v>2</v>
      </c>
      <c r="L1379" s="250">
        <v>2</v>
      </c>
      <c r="M1379" s="251">
        <v>240</v>
      </c>
      <c r="N1379" s="252">
        <v>0</v>
      </c>
      <c r="O1379" s="252">
        <v>0</v>
      </c>
      <c r="P1379" s="253">
        <v>480</v>
      </c>
      <c r="Q1379" s="247" t="s">
        <v>109</v>
      </c>
      <c r="R1379" s="249" t="s">
        <v>154</v>
      </c>
      <c r="S1379" s="247" t="s">
        <v>110</v>
      </c>
      <c r="T1379" s="247" t="s">
        <v>2</v>
      </c>
      <c r="U1379" s="247" t="s">
        <v>2</v>
      </c>
      <c r="V1379" s="247">
        <v>1</v>
      </c>
      <c r="W1379" s="247">
        <v>152</v>
      </c>
    </row>
    <row r="1380" spans="1:23" x14ac:dyDescent="0.25">
      <c r="A1380" s="246">
        <v>45735</v>
      </c>
      <c r="B1380" s="247" t="s">
        <v>247</v>
      </c>
      <c r="C1380" s="98" t="s">
        <v>153</v>
      </c>
      <c r="D1380" s="98"/>
      <c r="E1380" s="247" t="s">
        <v>574</v>
      </c>
      <c r="F1380" s="247" t="s">
        <v>47</v>
      </c>
      <c r="G1380" s="247" t="s">
        <v>7</v>
      </c>
      <c r="H1380" s="247" t="s">
        <v>284</v>
      </c>
      <c r="I1380" s="248" t="s">
        <v>481</v>
      </c>
      <c r="J1380" s="246">
        <v>45898</v>
      </c>
      <c r="K1380" s="249">
        <v>1</v>
      </c>
      <c r="L1380" s="250">
        <v>1</v>
      </c>
      <c r="M1380" s="251">
        <v>227</v>
      </c>
      <c r="N1380" s="252">
        <v>36.919999999999995</v>
      </c>
      <c r="O1380" s="252">
        <v>30</v>
      </c>
      <c r="P1380" s="253">
        <v>293.92</v>
      </c>
      <c r="Q1380" s="247" t="s">
        <v>109</v>
      </c>
      <c r="R1380" s="249" t="s">
        <v>154</v>
      </c>
      <c r="S1380" s="247" t="s">
        <v>1</v>
      </c>
      <c r="T1380" s="247" t="s">
        <v>480</v>
      </c>
      <c r="U1380" s="247" t="s">
        <v>480</v>
      </c>
      <c r="V1380" s="247">
        <v>5</v>
      </c>
      <c r="W1380" s="247">
        <v>163</v>
      </c>
    </row>
    <row r="1381" spans="1:23" x14ac:dyDescent="0.25">
      <c r="A1381" s="246">
        <v>45735</v>
      </c>
      <c r="B1381" s="247" t="s">
        <v>247</v>
      </c>
      <c r="C1381" s="98" t="s">
        <v>153</v>
      </c>
      <c r="D1381" s="98"/>
      <c r="E1381" s="247" t="s">
        <v>574</v>
      </c>
      <c r="F1381" s="247" t="s">
        <v>47</v>
      </c>
      <c r="G1381" s="247" t="s">
        <v>7</v>
      </c>
      <c r="H1381" s="247" t="s">
        <v>284</v>
      </c>
      <c r="I1381" s="248" t="s">
        <v>481</v>
      </c>
      <c r="J1381" s="246">
        <v>45898</v>
      </c>
      <c r="K1381" s="249">
        <v>1</v>
      </c>
      <c r="L1381" s="250">
        <v>1</v>
      </c>
      <c r="M1381" s="251">
        <v>227</v>
      </c>
      <c r="N1381" s="252">
        <v>36.919999999999995</v>
      </c>
      <c r="O1381" s="252">
        <v>30</v>
      </c>
      <c r="P1381" s="253">
        <v>293.92</v>
      </c>
      <c r="Q1381" s="247" t="s">
        <v>109</v>
      </c>
      <c r="R1381" s="249" t="s">
        <v>154</v>
      </c>
      <c r="S1381" s="247" t="s">
        <v>1</v>
      </c>
      <c r="T1381" s="247" t="s">
        <v>480</v>
      </c>
      <c r="U1381" s="247" t="s">
        <v>480</v>
      </c>
      <c r="V1381" s="247">
        <v>5</v>
      </c>
      <c r="W1381" s="247">
        <v>163</v>
      </c>
    </row>
    <row r="1382" spans="1:23" x14ac:dyDescent="0.25">
      <c r="A1382" s="246">
        <v>45735</v>
      </c>
      <c r="B1382" s="247" t="s">
        <v>247</v>
      </c>
      <c r="C1382" s="98" t="s">
        <v>153</v>
      </c>
      <c r="D1382" s="98"/>
      <c r="E1382" s="247" t="s">
        <v>574</v>
      </c>
      <c r="F1382" s="247" t="s">
        <v>47</v>
      </c>
      <c r="G1382" s="247" t="s">
        <v>7</v>
      </c>
      <c r="H1382" s="247" t="s">
        <v>284</v>
      </c>
      <c r="I1382" s="248" t="s">
        <v>481</v>
      </c>
      <c r="J1382" s="246">
        <v>45898</v>
      </c>
      <c r="K1382" s="249">
        <v>1</v>
      </c>
      <c r="L1382" s="250">
        <v>1</v>
      </c>
      <c r="M1382" s="251">
        <v>175</v>
      </c>
      <c r="N1382" s="252">
        <v>36.919999999999995</v>
      </c>
      <c r="O1382" s="252">
        <v>30</v>
      </c>
      <c r="P1382" s="253">
        <v>241.92</v>
      </c>
      <c r="Q1382" s="247" t="s">
        <v>109</v>
      </c>
      <c r="R1382" s="249" t="s">
        <v>154</v>
      </c>
      <c r="S1382" s="247" t="s">
        <v>1</v>
      </c>
      <c r="T1382" s="247" t="s">
        <v>480</v>
      </c>
      <c r="U1382" s="247" t="s">
        <v>480</v>
      </c>
      <c r="V1382" s="247">
        <v>5</v>
      </c>
      <c r="W1382" s="247">
        <v>163</v>
      </c>
    </row>
    <row r="1383" spans="1:23" x14ac:dyDescent="0.25">
      <c r="A1383" s="246">
        <v>45734</v>
      </c>
      <c r="B1383" s="247" t="s">
        <v>196</v>
      </c>
      <c r="C1383" s="98" t="s">
        <v>153</v>
      </c>
      <c r="D1383" s="98" t="s">
        <v>426</v>
      </c>
      <c r="E1383" s="247" t="s">
        <v>575</v>
      </c>
      <c r="F1383" s="247" t="s">
        <v>47</v>
      </c>
      <c r="G1383" s="247" t="s">
        <v>7</v>
      </c>
      <c r="H1383" s="247" t="s">
        <v>371</v>
      </c>
      <c r="I1383" s="143" t="s">
        <v>372</v>
      </c>
      <c r="J1383" s="144">
        <v>45772</v>
      </c>
      <c r="K1383" s="249">
        <v>1</v>
      </c>
      <c r="L1383" s="250">
        <v>1</v>
      </c>
      <c r="M1383" s="251">
        <v>220</v>
      </c>
      <c r="N1383" s="252">
        <v>34.659999999999997</v>
      </c>
      <c r="O1383" s="252">
        <v>40</v>
      </c>
      <c r="P1383" s="253">
        <v>294.65999999999997</v>
      </c>
      <c r="Q1383" s="247" t="s">
        <v>109</v>
      </c>
      <c r="R1383" s="249" t="s">
        <v>154</v>
      </c>
      <c r="S1383" s="247" t="s">
        <v>373</v>
      </c>
      <c r="T1383" s="247" t="s">
        <v>1</v>
      </c>
      <c r="U1383" s="247" t="s">
        <v>373</v>
      </c>
      <c r="V1383" s="247">
        <v>5</v>
      </c>
      <c r="W1383" s="247">
        <v>38</v>
      </c>
    </row>
    <row r="1384" spans="1:23" x14ac:dyDescent="0.25">
      <c r="A1384" s="246">
        <v>45734</v>
      </c>
      <c r="B1384" s="247" t="s">
        <v>196</v>
      </c>
      <c r="C1384" s="98" t="s">
        <v>153</v>
      </c>
      <c r="D1384" s="98" t="s">
        <v>426</v>
      </c>
      <c r="E1384" s="247" t="s">
        <v>576</v>
      </c>
      <c r="F1384" s="247" t="s">
        <v>47</v>
      </c>
      <c r="G1384" s="247" t="s">
        <v>7</v>
      </c>
      <c r="H1384" s="247" t="s">
        <v>374</v>
      </c>
      <c r="I1384" s="143" t="s">
        <v>375</v>
      </c>
      <c r="J1384" s="144">
        <v>45779</v>
      </c>
      <c r="K1384" s="249">
        <v>1</v>
      </c>
      <c r="L1384" s="250">
        <v>1</v>
      </c>
      <c r="M1384" s="251">
        <v>220</v>
      </c>
      <c r="N1384" s="252">
        <v>37.43</v>
      </c>
      <c r="O1384" s="252">
        <v>40</v>
      </c>
      <c r="P1384" s="253">
        <v>297.43</v>
      </c>
      <c r="Q1384" s="247" t="s">
        <v>109</v>
      </c>
      <c r="R1384" s="249" t="s">
        <v>154</v>
      </c>
      <c r="S1384" s="247" t="s">
        <v>1</v>
      </c>
      <c r="T1384" s="247" t="s">
        <v>373</v>
      </c>
      <c r="U1384" s="247" t="s">
        <v>373</v>
      </c>
      <c r="V1384" s="247">
        <v>5</v>
      </c>
      <c r="W1384" s="247">
        <v>45</v>
      </c>
    </row>
    <row r="1385" spans="1:23" x14ac:dyDescent="0.25">
      <c r="A1385" s="246">
        <v>45734</v>
      </c>
      <c r="B1385" s="247" t="s">
        <v>196</v>
      </c>
      <c r="C1385" s="98" t="s">
        <v>153</v>
      </c>
      <c r="D1385" s="98" t="s">
        <v>426</v>
      </c>
      <c r="E1385" s="247" t="s">
        <v>575</v>
      </c>
      <c r="F1385" s="247" t="s">
        <v>47</v>
      </c>
      <c r="G1385" s="247" t="s">
        <v>7</v>
      </c>
      <c r="H1385" s="247" t="s">
        <v>371</v>
      </c>
      <c r="I1385" s="143" t="s">
        <v>372</v>
      </c>
      <c r="J1385" s="144">
        <v>45772</v>
      </c>
      <c r="K1385" s="249">
        <v>1</v>
      </c>
      <c r="L1385" s="250">
        <v>1</v>
      </c>
      <c r="M1385" s="251">
        <v>220</v>
      </c>
      <c r="N1385" s="252">
        <v>34.659999999999997</v>
      </c>
      <c r="O1385" s="252">
        <v>40</v>
      </c>
      <c r="P1385" s="253">
        <v>294.65999999999997</v>
      </c>
      <c r="Q1385" s="247" t="s">
        <v>109</v>
      </c>
      <c r="R1385" s="249" t="s">
        <v>154</v>
      </c>
      <c r="S1385" s="247" t="s">
        <v>373</v>
      </c>
      <c r="T1385" s="247" t="s">
        <v>1</v>
      </c>
      <c r="U1385" s="247" t="s">
        <v>373</v>
      </c>
      <c r="V1385" s="247">
        <v>5</v>
      </c>
      <c r="W1385" s="247">
        <v>38</v>
      </c>
    </row>
    <row r="1386" spans="1:23" x14ac:dyDescent="0.25">
      <c r="A1386" s="246">
        <v>45734</v>
      </c>
      <c r="B1386" s="247" t="s">
        <v>196</v>
      </c>
      <c r="C1386" s="98" t="s">
        <v>153</v>
      </c>
      <c r="D1386" s="98" t="s">
        <v>426</v>
      </c>
      <c r="E1386" s="247" t="s">
        <v>576</v>
      </c>
      <c r="F1386" s="247" t="s">
        <v>47</v>
      </c>
      <c r="G1386" s="247" t="s">
        <v>7</v>
      </c>
      <c r="H1386" s="247" t="s">
        <v>374</v>
      </c>
      <c r="I1386" s="143" t="s">
        <v>375</v>
      </c>
      <c r="J1386" s="144">
        <v>45779</v>
      </c>
      <c r="K1386" s="249">
        <v>1</v>
      </c>
      <c r="L1386" s="250">
        <v>1</v>
      </c>
      <c r="M1386" s="251">
        <v>220</v>
      </c>
      <c r="N1386" s="252">
        <v>37.43</v>
      </c>
      <c r="O1386" s="252">
        <v>40</v>
      </c>
      <c r="P1386" s="253">
        <v>297.43</v>
      </c>
      <c r="Q1386" s="247" t="s">
        <v>109</v>
      </c>
      <c r="R1386" s="249" t="s">
        <v>154</v>
      </c>
      <c r="S1386" s="247" t="s">
        <v>1</v>
      </c>
      <c r="T1386" s="247" t="s">
        <v>373</v>
      </c>
      <c r="U1386" s="247" t="s">
        <v>373</v>
      </c>
      <c r="V1386" s="247">
        <v>5</v>
      </c>
      <c r="W1386" s="247">
        <v>45</v>
      </c>
    </row>
    <row r="1387" spans="1:23" x14ac:dyDescent="0.25">
      <c r="A1387" s="246">
        <v>45734</v>
      </c>
      <c r="B1387" s="247" t="s">
        <v>196</v>
      </c>
      <c r="C1387" s="98" t="s">
        <v>153</v>
      </c>
      <c r="D1387" s="98" t="s">
        <v>426</v>
      </c>
      <c r="E1387" s="247" t="s">
        <v>577</v>
      </c>
      <c r="F1387" s="247" t="s">
        <v>47</v>
      </c>
      <c r="G1387" s="247" t="s">
        <v>7</v>
      </c>
      <c r="H1387" s="247" t="s">
        <v>284</v>
      </c>
      <c r="I1387" s="248" t="s">
        <v>481</v>
      </c>
      <c r="J1387" s="246">
        <v>45891</v>
      </c>
      <c r="K1387" s="249">
        <v>1</v>
      </c>
      <c r="L1387" s="250">
        <v>1</v>
      </c>
      <c r="M1387" s="251">
        <v>270</v>
      </c>
      <c r="N1387" s="252">
        <v>37.72</v>
      </c>
      <c r="O1387" s="252">
        <v>40</v>
      </c>
      <c r="P1387" s="253">
        <v>347.72</v>
      </c>
      <c r="Q1387" s="247" t="s">
        <v>109</v>
      </c>
      <c r="R1387" s="249" t="s">
        <v>154</v>
      </c>
      <c r="S1387" s="247" t="s">
        <v>1</v>
      </c>
      <c r="T1387" s="247" t="s">
        <v>480</v>
      </c>
      <c r="U1387" s="247" t="s">
        <v>480</v>
      </c>
      <c r="V1387" s="247">
        <v>5</v>
      </c>
      <c r="W1387" s="247">
        <v>157</v>
      </c>
    </row>
    <row r="1388" spans="1:23" x14ac:dyDescent="0.25">
      <c r="A1388" s="246">
        <v>45734</v>
      </c>
      <c r="B1388" s="247" t="s">
        <v>196</v>
      </c>
      <c r="C1388" s="98" t="s">
        <v>153</v>
      </c>
      <c r="D1388" s="98" t="s">
        <v>426</v>
      </c>
      <c r="E1388" s="247" t="s">
        <v>577</v>
      </c>
      <c r="F1388" s="247" t="s">
        <v>47</v>
      </c>
      <c r="G1388" s="247" t="s">
        <v>7</v>
      </c>
      <c r="H1388" s="247" t="s">
        <v>284</v>
      </c>
      <c r="I1388" s="248" t="s">
        <v>481</v>
      </c>
      <c r="J1388" s="246">
        <v>45891</v>
      </c>
      <c r="K1388" s="249">
        <v>1</v>
      </c>
      <c r="L1388" s="250">
        <v>1</v>
      </c>
      <c r="M1388" s="251">
        <v>270</v>
      </c>
      <c r="N1388" s="252">
        <v>37.72</v>
      </c>
      <c r="O1388" s="252">
        <v>40</v>
      </c>
      <c r="P1388" s="253">
        <v>347.72</v>
      </c>
      <c r="Q1388" s="247" t="s">
        <v>109</v>
      </c>
      <c r="R1388" s="249" t="s">
        <v>154</v>
      </c>
      <c r="S1388" s="247" t="s">
        <v>1</v>
      </c>
      <c r="T1388" s="247" t="s">
        <v>480</v>
      </c>
      <c r="U1388" s="247" t="s">
        <v>480</v>
      </c>
      <c r="V1388" s="247">
        <v>5</v>
      </c>
      <c r="W1388" s="247">
        <v>157</v>
      </c>
    </row>
    <row r="1389" spans="1:23" x14ac:dyDescent="0.25">
      <c r="A1389" s="246">
        <v>45736</v>
      </c>
      <c r="B1389" s="247" t="s">
        <v>286</v>
      </c>
      <c r="C1389" s="98" t="s">
        <v>108</v>
      </c>
      <c r="D1389" s="98"/>
      <c r="E1389" s="247"/>
      <c r="F1389" s="247" t="s">
        <v>45</v>
      </c>
      <c r="G1389" s="247" t="s">
        <v>7</v>
      </c>
      <c r="H1389" s="247" t="s">
        <v>290</v>
      </c>
      <c r="I1389" s="248" t="s">
        <v>288</v>
      </c>
      <c r="J1389" s="246">
        <v>45941</v>
      </c>
      <c r="K1389" s="249">
        <v>2</v>
      </c>
      <c r="L1389" s="250">
        <v>2</v>
      </c>
      <c r="M1389" s="251">
        <v>200</v>
      </c>
      <c r="N1389" s="252">
        <v>0</v>
      </c>
      <c r="O1389" s="252">
        <v>0</v>
      </c>
      <c r="P1389" s="253">
        <v>400</v>
      </c>
      <c r="Q1389" s="247" t="s">
        <v>109</v>
      </c>
      <c r="R1389" s="249" t="s">
        <v>198</v>
      </c>
      <c r="S1389" s="247" t="s">
        <v>289</v>
      </c>
      <c r="T1389" s="247" t="s">
        <v>1</v>
      </c>
      <c r="U1389" s="247" t="s">
        <v>289</v>
      </c>
      <c r="V1389" s="247">
        <v>6</v>
      </c>
      <c r="W1389" s="247">
        <v>205</v>
      </c>
    </row>
    <row r="1390" spans="1:23" x14ac:dyDescent="0.25">
      <c r="A1390" s="246">
        <v>45736</v>
      </c>
      <c r="B1390" s="247" t="s">
        <v>286</v>
      </c>
      <c r="C1390" s="98" t="s">
        <v>108</v>
      </c>
      <c r="D1390" s="98"/>
      <c r="E1390" s="247"/>
      <c r="F1390" s="247" t="s">
        <v>45</v>
      </c>
      <c r="G1390" s="247" t="s">
        <v>8</v>
      </c>
      <c r="H1390" s="247" t="s">
        <v>293</v>
      </c>
      <c r="I1390" s="248" t="s">
        <v>292</v>
      </c>
      <c r="J1390" s="246">
        <v>45948</v>
      </c>
      <c r="K1390" s="249">
        <v>2</v>
      </c>
      <c r="L1390" s="250">
        <v>2</v>
      </c>
      <c r="M1390" s="251">
        <v>200</v>
      </c>
      <c r="N1390" s="252">
        <v>0</v>
      </c>
      <c r="O1390" s="252">
        <v>0</v>
      </c>
      <c r="P1390" s="253">
        <v>400</v>
      </c>
      <c r="Q1390" s="247" t="s">
        <v>109</v>
      </c>
      <c r="R1390" s="249" t="s">
        <v>198</v>
      </c>
      <c r="S1390" s="247" t="s">
        <v>1</v>
      </c>
      <c r="T1390" s="247" t="s">
        <v>289</v>
      </c>
      <c r="U1390" s="247" t="s">
        <v>289</v>
      </c>
      <c r="V1390" s="247">
        <v>6</v>
      </c>
      <c r="W1390" s="247">
        <v>212</v>
      </c>
    </row>
    <row r="1391" spans="1:23" x14ac:dyDescent="0.25">
      <c r="A1391" s="246">
        <v>45736</v>
      </c>
      <c r="B1391" s="247" t="s">
        <v>152</v>
      </c>
      <c r="C1391" s="98" t="s">
        <v>153</v>
      </c>
      <c r="D1391" s="98"/>
      <c r="E1391" s="247"/>
      <c r="F1391" s="247" t="s">
        <v>47</v>
      </c>
      <c r="G1391" s="247" t="s">
        <v>7</v>
      </c>
      <c r="H1391" s="247" t="s">
        <v>374</v>
      </c>
      <c r="I1391" s="248" t="s">
        <v>24</v>
      </c>
      <c r="J1391" s="246">
        <v>45779</v>
      </c>
      <c r="K1391" s="249">
        <v>2</v>
      </c>
      <c r="L1391" s="250">
        <v>2</v>
      </c>
      <c r="M1391" s="251">
        <v>200</v>
      </c>
      <c r="N1391" s="252">
        <v>0</v>
      </c>
      <c r="O1391" s="252">
        <v>0</v>
      </c>
      <c r="P1391" s="253">
        <v>400</v>
      </c>
      <c r="Q1391" s="247" t="s">
        <v>109</v>
      </c>
      <c r="R1391" s="249" t="s">
        <v>154</v>
      </c>
      <c r="S1391" s="247" t="s">
        <v>1</v>
      </c>
      <c r="T1391" s="247" t="s">
        <v>2</v>
      </c>
      <c r="U1391" s="247" t="s">
        <v>2</v>
      </c>
      <c r="V1391" s="247">
        <v>5</v>
      </c>
      <c r="W1391" s="247">
        <v>43</v>
      </c>
    </row>
    <row r="1392" spans="1:23" x14ac:dyDescent="0.25">
      <c r="A1392" s="246">
        <v>45736</v>
      </c>
      <c r="B1392" s="247" t="s">
        <v>329</v>
      </c>
      <c r="C1392" s="98" t="s">
        <v>108</v>
      </c>
      <c r="D1392" s="98"/>
      <c r="E1392" s="247"/>
      <c r="F1392" s="247" t="s">
        <v>45</v>
      </c>
      <c r="G1392" s="247" t="s">
        <v>7</v>
      </c>
      <c r="H1392" s="247" t="s">
        <v>397</v>
      </c>
      <c r="I1392" s="248" t="s">
        <v>298</v>
      </c>
      <c r="J1392" s="246">
        <v>45864</v>
      </c>
      <c r="K1392" s="249">
        <v>25</v>
      </c>
      <c r="L1392" s="250">
        <v>25</v>
      </c>
      <c r="M1392" s="251">
        <v>250</v>
      </c>
      <c r="N1392" s="252">
        <v>0</v>
      </c>
      <c r="O1392" s="252">
        <v>0</v>
      </c>
      <c r="P1392" s="253">
        <v>6250</v>
      </c>
      <c r="Q1392" s="247" t="s">
        <v>109</v>
      </c>
      <c r="R1392" s="249" t="s">
        <v>198</v>
      </c>
      <c r="S1392" s="247" t="s">
        <v>299</v>
      </c>
      <c r="T1392" s="247" t="s">
        <v>1</v>
      </c>
      <c r="U1392" s="247" t="s">
        <v>299</v>
      </c>
      <c r="V1392" s="247">
        <v>6</v>
      </c>
      <c r="W1392" s="247">
        <v>128</v>
      </c>
    </row>
    <row r="1393" spans="1:23" x14ac:dyDescent="0.25">
      <c r="A1393" s="246">
        <v>45736</v>
      </c>
      <c r="B1393" s="247" t="s">
        <v>329</v>
      </c>
      <c r="C1393" s="98" t="s">
        <v>108</v>
      </c>
      <c r="D1393" s="98"/>
      <c r="E1393" s="247"/>
      <c r="F1393" s="247" t="s">
        <v>45</v>
      </c>
      <c r="G1393" s="247" t="s">
        <v>7</v>
      </c>
      <c r="H1393" s="247" t="s">
        <v>397</v>
      </c>
      <c r="I1393" s="248" t="s">
        <v>298</v>
      </c>
      <c r="J1393" s="246">
        <v>45871</v>
      </c>
      <c r="K1393" s="249">
        <v>25</v>
      </c>
      <c r="L1393" s="250">
        <v>25</v>
      </c>
      <c r="M1393" s="251">
        <v>250</v>
      </c>
      <c r="N1393" s="252">
        <v>0</v>
      </c>
      <c r="O1393" s="252">
        <v>0</v>
      </c>
      <c r="P1393" s="253">
        <v>6250</v>
      </c>
      <c r="Q1393" s="247" t="s">
        <v>109</v>
      </c>
      <c r="R1393" s="249" t="s">
        <v>198</v>
      </c>
      <c r="S1393" s="247" t="s">
        <v>299</v>
      </c>
      <c r="T1393" s="247" t="s">
        <v>1</v>
      </c>
      <c r="U1393" s="247" t="s">
        <v>299</v>
      </c>
      <c r="V1393" s="247">
        <v>6</v>
      </c>
      <c r="W1393" s="247">
        <v>135</v>
      </c>
    </row>
    <row r="1394" spans="1:23" x14ac:dyDescent="0.25">
      <c r="A1394" s="246">
        <v>45736</v>
      </c>
      <c r="B1394" s="247" t="s">
        <v>329</v>
      </c>
      <c r="C1394" s="98" t="s">
        <v>108</v>
      </c>
      <c r="D1394" s="98"/>
      <c r="E1394" s="247"/>
      <c r="F1394" s="247" t="s">
        <v>45</v>
      </c>
      <c r="G1394" s="247" t="s">
        <v>7</v>
      </c>
      <c r="H1394" s="247" t="s">
        <v>397</v>
      </c>
      <c r="I1394" s="248" t="s">
        <v>298</v>
      </c>
      <c r="J1394" s="246">
        <v>45878</v>
      </c>
      <c r="K1394" s="249">
        <v>25</v>
      </c>
      <c r="L1394" s="250">
        <v>25</v>
      </c>
      <c r="M1394" s="251">
        <v>250</v>
      </c>
      <c r="N1394" s="252">
        <v>0</v>
      </c>
      <c r="O1394" s="252">
        <v>0</v>
      </c>
      <c r="P1394" s="253">
        <v>6250</v>
      </c>
      <c r="Q1394" s="247" t="s">
        <v>109</v>
      </c>
      <c r="R1394" s="249" t="s">
        <v>198</v>
      </c>
      <c r="S1394" s="247" t="s">
        <v>299</v>
      </c>
      <c r="T1394" s="247" t="s">
        <v>1</v>
      </c>
      <c r="U1394" s="247" t="s">
        <v>299</v>
      </c>
      <c r="V1394" s="247">
        <v>6</v>
      </c>
      <c r="W1394" s="247">
        <v>142</v>
      </c>
    </row>
    <row r="1395" spans="1:23" x14ac:dyDescent="0.25">
      <c r="A1395" s="246">
        <v>45736</v>
      </c>
      <c r="B1395" s="247" t="s">
        <v>329</v>
      </c>
      <c r="C1395" s="98" t="s">
        <v>108</v>
      </c>
      <c r="D1395" s="98"/>
      <c r="E1395" s="247"/>
      <c r="F1395" s="247" t="s">
        <v>45</v>
      </c>
      <c r="G1395" s="247" t="s">
        <v>7</v>
      </c>
      <c r="H1395" s="247" t="s">
        <v>397</v>
      </c>
      <c r="I1395" s="248" t="s">
        <v>298</v>
      </c>
      <c r="J1395" s="246">
        <v>45885</v>
      </c>
      <c r="K1395" s="249">
        <v>25</v>
      </c>
      <c r="L1395" s="250">
        <v>25</v>
      </c>
      <c r="M1395" s="251">
        <v>250</v>
      </c>
      <c r="N1395" s="252">
        <v>0</v>
      </c>
      <c r="O1395" s="252">
        <v>0</v>
      </c>
      <c r="P1395" s="253">
        <v>6250</v>
      </c>
      <c r="Q1395" s="247" t="s">
        <v>109</v>
      </c>
      <c r="R1395" s="249" t="s">
        <v>198</v>
      </c>
      <c r="S1395" s="247" t="s">
        <v>299</v>
      </c>
      <c r="T1395" s="247" t="s">
        <v>1</v>
      </c>
      <c r="U1395" s="247" t="s">
        <v>299</v>
      </c>
      <c r="V1395" s="247">
        <v>6</v>
      </c>
      <c r="W1395" s="247">
        <v>149</v>
      </c>
    </row>
    <row r="1396" spans="1:23" x14ac:dyDescent="0.25">
      <c r="A1396" s="246">
        <v>45736</v>
      </c>
      <c r="B1396" s="247" t="s">
        <v>329</v>
      </c>
      <c r="C1396" s="98" t="s">
        <v>108</v>
      </c>
      <c r="D1396" s="98"/>
      <c r="E1396" s="247"/>
      <c r="F1396" s="247" t="s">
        <v>45</v>
      </c>
      <c r="G1396" s="247" t="s">
        <v>7</v>
      </c>
      <c r="H1396" s="247" t="s">
        <v>397</v>
      </c>
      <c r="I1396" s="248" t="s">
        <v>298</v>
      </c>
      <c r="J1396" s="246">
        <v>45892</v>
      </c>
      <c r="K1396" s="249">
        <v>25</v>
      </c>
      <c r="L1396" s="250">
        <v>25</v>
      </c>
      <c r="M1396" s="251">
        <v>250</v>
      </c>
      <c r="N1396" s="252">
        <v>0</v>
      </c>
      <c r="O1396" s="252">
        <v>0</v>
      </c>
      <c r="P1396" s="253">
        <v>6250</v>
      </c>
      <c r="Q1396" s="247" t="s">
        <v>109</v>
      </c>
      <c r="R1396" s="249" t="s">
        <v>198</v>
      </c>
      <c r="S1396" s="247" t="s">
        <v>299</v>
      </c>
      <c r="T1396" s="247" t="s">
        <v>1</v>
      </c>
      <c r="U1396" s="247" t="s">
        <v>299</v>
      </c>
      <c r="V1396" s="247">
        <v>6</v>
      </c>
      <c r="W1396" s="247">
        <v>156</v>
      </c>
    </row>
    <row r="1397" spans="1:23" x14ac:dyDescent="0.25">
      <c r="A1397" s="246">
        <v>45736</v>
      </c>
      <c r="B1397" s="247" t="s">
        <v>329</v>
      </c>
      <c r="C1397" s="98" t="s">
        <v>108</v>
      </c>
      <c r="D1397" s="98"/>
      <c r="E1397" s="247"/>
      <c r="F1397" s="247" t="s">
        <v>45</v>
      </c>
      <c r="G1397" s="247" t="s">
        <v>7</v>
      </c>
      <c r="H1397" s="247" t="s">
        <v>397</v>
      </c>
      <c r="I1397" s="248" t="s">
        <v>298</v>
      </c>
      <c r="J1397" s="246">
        <v>45899</v>
      </c>
      <c r="K1397" s="249">
        <v>25</v>
      </c>
      <c r="L1397" s="250">
        <v>25</v>
      </c>
      <c r="M1397" s="251">
        <v>250</v>
      </c>
      <c r="N1397" s="252">
        <v>0</v>
      </c>
      <c r="O1397" s="252">
        <v>0</v>
      </c>
      <c r="P1397" s="253">
        <v>6250</v>
      </c>
      <c r="Q1397" s="247" t="s">
        <v>109</v>
      </c>
      <c r="R1397" s="249" t="s">
        <v>198</v>
      </c>
      <c r="S1397" s="247" t="s">
        <v>299</v>
      </c>
      <c r="T1397" s="247" t="s">
        <v>1</v>
      </c>
      <c r="U1397" s="247" t="s">
        <v>299</v>
      </c>
      <c r="V1397" s="247">
        <v>6</v>
      </c>
      <c r="W1397" s="247">
        <v>163</v>
      </c>
    </row>
    <row r="1398" spans="1:23" x14ac:dyDescent="0.25">
      <c r="A1398" s="246">
        <v>45736</v>
      </c>
      <c r="B1398" s="247" t="s">
        <v>329</v>
      </c>
      <c r="C1398" s="98" t="s">
        <v>108</v>
      </c>
      <c r="D1398" s="98"/>
      <c r="E1398" s="247"/>
      <c r="F1398" s="247" t="s">
        <v>45</v>
      </c>
      <c r="G1398" s="247" t="s">
        <v>8</v>
      </c>
      <c r="H1398" s="247" t="s">
        <v>365</v>
      </c>
      <c r="I1398" s="248" t="s">
        <v>300</v>
      </c>
      <c r="J1398" s="246">
        <v>45871</v>
      </c>
      <c r="K1398" s="249">
        <v>25</v>
      </c>
      <c r="L1398" s="250">
        <v>25</v>
      </c>
      <c r="M1398" s="251">
        <v>250</v>
      </c>
      <c r="N1398" s="252">
        <v>0</v>
      </c>
      <c r="O1398" s="252">
        <v>0</v>
      </c>
      <c r="P1398" s="253">
        <v>6250</v>
      </c>
      <c r="Q1398" s="247" t="s">
        <v>109</v>
      </c>
      <c r="R1398" s="249" t="s">
        <v>198</v>
      </c>
      <c r="S1398" s="247" t="s">
        <v>1</v>
      </c>
      <c r="T1398" s="247" t="s">
        <v>299</v>
      </c>
      <c r="U1398" s="247" t="s">
        <v>299</v>
      </c>
      <c r="V1398" s="247">
        <v>6</v>
      </c>
      <c r="W1398" s="247">
        <v>135</v>
      </c>
    </row>
    <row r="1399" spans="1:23" x14ac:dyDescent="0.25">
      <c r="A1399" s="246">
        <v>45736</v>
      </c>
      <c r="B1399" s="247" t="s">
        <v>329</v>
      </c>
      <c r="C1399" s="98" t="s">
        <v>108</v>
      </c>
      <c r="D1399" s="98"/>
      <c r="E1399" s="247"/>
      <c r="F1399" s="247" t="s">
        <v>45</v>
      </c>
      <c r="G1399" s="247" t="s">
        <v>8</v>
      </c>
      <c r="H1399" s="247" t="s">
        <v>365</v>
      </c>
      <c r="I1399" s="248" t="s">
        <v>300</v>
      </c>
      <c r="J1399" s="246">
        <v>45878</v>
      </c>
      <c r="K1399" s="249">
        <v>25</v>
      </c>
      <c r="L1399" s="250">
        <v>25</v>
      </c>
      <c r="M1399" s="251">
        <v>250</v>
      </c>
      <c r="N1399" s="252">
        <v>0</v>
      </c>
      <c r="O1399" s="252">
        <v>0</v>
      </c>
      <c r="P1399" s="253">
        <v>6250</v>
      </c>
      <c r="Q1399" s="247" t="s">
        <v>109</v>
      </c>
      <c r="R1399" s="249" t="s">
        <v>198</v>
      </c>
      <c r="S1399" s="247" t="s">
        <v>1</v>
      </c>
      <c r="T1399" s="247" t="s">
        <v>299</v>
      </c>
      <c r="U1399" s="247" t="s">
        <v>299</v>
      </c>
      <c r="V1399" s="247">
        <v>6</v>
      </c>
      <c r="W1399" s="247">
        <v>142</v>
      </c>
    </row>
    <row r="1400" spans="1:23" x14ac:dyDescent="0.25">
      <c r="A1400" s="246">
        <v>45736</v>
      </c>
      <c r="B1400" s="247" t="s">
        <v>329</v>
      </c>
      <c r="C1400" s="98" t="s">
        <v>108</v>
      </c>
      <c r="D1400" s="98"/>
      <c r="E1400" s="247"/>
      <c r="F1400" s="247" t="s">
        <v>45</v>
      </c>
      <c r="G1400" s="247" t="s">
        <v>8</v>
      </c>
      <c r="H1400" s="247" t="s">
        <v>365</v>
      </c>
      <c r="I1400" s="248" t="s">
        <v>300</v>
      </c>
      <c r="J1400" s="246">
        <v>45885</v>
      </c>
      <c r="K1400" s="249">
        <v>25</v>
      </c>
      <c r="L1400" s="250">
        <v>25</v>
      </c>
      <c r="M1400" s="251">
        <v>250</v>
      </c>
      <c r="N1400" s="252">
        <v>0</v>
      </c>
      <c r="O1400" s="252">
        <v>0</v>
      </c>
      <c r="P1400" s="253">
        <v>6250</v>
      </c>
      <c r="Q1400" s="247" t="s">
        <v>109</v>
      </c>
      <c r="R1400" s="249" t="s">
        <v>198</v>
      </c>
      <c r="S1400" s="247" t="s">
        <v>1</v>
      </c>
      <c r="T1400" s="247" t="s">
        <v>299</v>
      </c>
      <c r="U1400" s="247" t="s">
        <v>299</v>
      </c>
      <c r="V1400" s="247">
        <v>6</v>
      </c>
      <c r="W1400" s="247">
        <v>149</v>
      </c>
    </row>
    <row r="1401" spans="1:23" x14ac:dyDescent="0.25">
      <c r="A1401" s="246">
        <v>45736</v>
      </c>
      <c r="B1401" s="247" t="s">
        <v>329</v>
      </c>
      <c r="C1401" s="98" t="s">
        <v>108</v>
      </c>
      <c r="D1401" s="98"/>
      <c r="E1401" s="247"/>
      <c r="F1401" s="247" t="s">
        <v>45</v>
      </c>
      <c r="G1401" s="247" t="s">
        <v>8</v>
      </c>
      <c r="H1401" s="247" t="s">
        <v>365</v>
      </c>
      <c r="I1401" s="248" t="s">
        <v>300</v>
      </c>
      <c r="J1401" s="246">
        <v>45892</v>
      </c>
      <c r="K1401" s="249">
        <v>25</v>
      </c>
      <c r="L1401" s="250">
        <v>25</v>
      </c>
      <c r="M1401" s="251">
        <v>250</v>
      </c>
      <c r="N1401" s="252">
        <v>0</v>
      </c>
      <c r="O1401" s="252">
        <v>0</v>
      </c>
      <c r="P1401" s="253">
        <v>6250</v>
      </c>
      <c r="Q1401" s="247" t="s">
        <v>109</v>
      </c>
      <c r="R1401" s="249" t="s">
        <v>198</v>
      </c>
      <c r="S1401" s="247" t="s">
        <v>1</v>
      </c>
      <c r="T1401" s="247" t="s">
        <v>299</v>
      </c>
      <c r="U1401" s="247" t="s">
        <v>299</v>
      </c>
      <c r="V1401" s="247">
        <v>6</v>
      </c>
      <c r="W1401" s="247">
        <v>156</v>
      </c>
    </row>
    <row r="1402" spans="1:23" x14ac:dyDescent="0.25">
      <c r="A1402" s="246">
        <v>45736</v>
      </c>
      <c r="B1402" s="247" t="s">
        <v>329</v>
      </c>
      <c r="C1402" s="98" t="s">
        <v>108</v>
      </c>
      <c r="D1402" s="98"/>
      <c r="E1402" s="247"/>
      <c r="F1402" s="247" t="s">
        <v>45</v>
      </c>
      <c r="G1402" s="247" t="s">
        <v>8</v>
      </c>
      <c r="H1402" s="247" t="s">
        <v>365</v>
      </c>
      <c r="I1402" s="248" t="s">
        <v>300</v>
      </c>
      <c r="J1402" s="246">
        <v>45899</v>
      </c>
      <c r="K1402" s="249">
        <v>25</v>
      </c>
      <c r="L1402" s="250">
        <v>25</v>
      </c>
      <c r="M1402" s="251">
        <v>250</v>
      </c>
      <c r="N1402" s="252">
        <v>0</v>
      </c>
      <c r="O1402" s="252">
        <v>0</v>
      </c>
      <c r="P1402" s="253">
        <v>6250</v>
      </c>
      <c r="Q1402" s="247" t="s">
        <v>109</v>
      </c>
      <c r="R1402" s="249" t="s">
        <v>198</v>
      </c>
      <c r="S1402" s="247" t="s">
        <v>1</v>
      </c>
      <c r="T1402" s="247" t="s">
        <v>299</v>
      </c>
      <c r="U1402" s="247" t="s">
        <v>299</v>
      </c>
      <c r="V1402" s="247">
        <v>6</v>
      </c>
      <c r="W1402" s="247">
        <v>163</v>
      </c>
    </row>
    <row r="1403" spans="1:23" x14ac:dyDescent="0.25">
      <c r="A1403" s="246">
        <v>45736</v>
      </c>
      <c r="B1403" s="247" t="s">
        <v>329</v>
      </c>
      <c r="C1403" s="98" t="s">
        <v>108</v>
      </c>
      <c r="D1403" s="98"/>
      <c r="E1403" s="247"/>
      <c r="F1403" s="247" t="s">
        <v>45</v>
      </c>
      <c r="G1403" s="247" t="s">
        <v>8</v>
      </c>
      <c r="H1403" s="247" t="s">
        <v>365</v>
      </c>
      <c r="I1403" s="248" t="s">
        <v>300</v>
      </c>
      <c r="J1403" s="246">
        <v>45906</v>
      </c>
      <c r="K1403" s="249">
        <v>25</v>
      </c>
      <c r="L1403" s="250">
        <v>25</v>
      </c>
      <c r="M1403" s="251">
        <v>250</v>
      </c>
      <c r="N1403" s="252">
        <v>0</v>
      </c>
      <c r="O1403" s="252">
        <v>0</v>
      </c>
      <c r="P1403" s="253">
        <v>6250</v>
      </c>
      <c r="Q1403" s="247" t="s">
        <v>109</v>
      </c>
      <c r="R1403" s="249" t="s">
        <v>198</v>
      </c>
      <c r="S1403" s="247" t="s">
        <v>1</v>
      </c>
      <c r="T1403" s="247" t="s">
        <v>299</v>
      </c>
      <c r="U1403" s="247" t="s">
        <v>299</v>
      </c>
      <c r="V1403" s="247">
        <v>6</v>
      </c>
      <c r="W1403" s="247">
        <v>170</v>
      </c>
    </row>
    <row r="1404" spans="1:23" x14ac:dyDescent="0.25">
      <c r="A1404" s="246">
        <v>45735</v>
      </c>
      <c r="B1404" s="247" t="s">
        <v>196</v>
      </c>
      <c r="C1404" s="98" t="s">
        <v>153</v>
      </c>
      <c r="D1404" s="98" t="s">
        <v>426</v>
      </c>
      <c r="E1404" s="247" t="s">
        <v>578</v>
      </c>
      <c r="F1404" s="247" t="s">
        <v>47</v>
      </c>
      <c r="G1404" s="247" t="s">
        <v>7</v>
      </c>
      <c r="H1404" s="247" t="s">
        <v>116</v>
      </c>
      <c r="I1404" s="248" t="s">
        <v>24</v>
      </c>
      <c r="J1404" s="246">
        <v>45767</v>
      </c>
      <c r="K1404" s="249">
        <v>1</v>
      </c>
      <c r="L1404" s="250">
        <v>1</v>
      </c>
      <c r="M1404" s="251">
        <v>150</v>
      </c>
      <c r="N1404" s="252">
        <v>38.92</v>
      </c>
      <c r="O1404" s="252">
        <v>40</v>
      </c>
      <c r="P1404" s="253">
        <v>228.92000000000002</v>
      </c>
      <c r="Q1404" s="247" t="s">
        <v>109</v>
      </c>
      <c r="R1404" s="249" t="s">
        <v>154</v>
      </c>
      <c r="S1404" s="247" t="s">
        <v>1</v>
      </c>
      <c r="T1404" s="247" t="s">
        <v>2</v>
      </c>
      <c r="U1404" s="247" t="s">
        <v>2</v>
      </c>
      <c r="V1404" s="247">
        <v>7</v>
      </c>
      <c r="W1404" s="247">
        <v>32</v>
      </c>
    </row>
    <row r="1405" spans="1:23" x14ac:dyDescent="0.25">
      <c r="A1405" s="246">
        <v>45735</v>
      </c>
      <c r="B1405" s="247" t="s">
        <v>196</v>
      </c>
      <c r="C1405" s="98" t="s">
        <v>153</v>
      </c>
      <c r="D1405" s="98" t="s">
        <v>426</v>
      </c>
      <c r="E1405" s="247" t="s">
        <v>578</v>
      </c>
      <c r="F1405" s="247" t="s">
        <v>47</v>
      </c>
      <c r="G1405" s="247" t="s">
        <v>7</v>
      </c>
      <c r="H1405" s="247" t="s">
        <v>116</v>
      </c>
      <c r="I1405" s="248" t="s">
        <v>24</v>
      </c>
      <c r="J1405" s="246">
        <v>45767</v>
      </c>
      <c r="K1405" s="249">
        <v>1</v>
      </c>
      <c r="L1405" s="250">
        <v>1</v>
      </c>
      <c r="M1405" s="251">
        <v>150</v>
      </c>
      <c r="N1405" s="252">
        <v>38.92</v>
      </c>
      <c r="O1405" s="252">
        <v>40</v>
      </c>
      <c r="P1405" s="253">
        <v>228.92000000000002</v>
      </c>
      <c r="Q1405" s="247" t="s">
        <v>109</v>
      </c>
      <c r="R1405" s="249" t="s">
        <v>154</v>
      </c>
      <c r="S1405" s="247" t="s">
        <v>1</v>
      </c>
      <c r="T1405" s="247" t="s">
        <v>2</v>
      </c>
      <c r="U1405" s="247" t="s">
        <v>2</v>
      </c>
      <c r="V1405" s="247">
        <v>7</v>
      </c>
      <c r="W1405" s="247">
        <v>32</v>
      </c>
    </row>
    <row r="1406" spans="1:23" x14ac:dyDescent="0.25">
      <c r="A1406" s="246">
        <v>45735</v>
      </c>
      <c r="B1406" s="247" t="s">
        <v>196</v>
      </c>
      <c r="C1406" s="98" t="s">
        <v>153</v>
      </c>
      <c r="D1406" s="98" t="s">
        <v>426</v>
      </c>
      <c r="E1406" s="247" t="s">
        <v>578</v>
      </c>
      <c r="F1406" s="247" t="s">
        <v>47</v>
      </c>
      <c r="G1406" s="247" t="s">
        <v>7</v>
      </c>
      <c r="H1406" s="247" t="s">
        <v>116</v>
      </c>
      <c r="I1406" s="248" t="s">
        <v>24</v>
      </c>
      <c r="J1406" s="246">
        <v>45767</v>
      </c>
      <c r="K1406" s="249">
        <v>1</v>
      </c>
      <c r="L1406" s="250">
        <v>1</v>
      </c>
      <c r="M1406" s="251">
        <v>150</v>
      </c>
      <c r="N1406" s="252">
        <v>38.92</v>
      </c>
      <c r="O1406" s="252">
        <v>40</v>
      </c>
      <c r="P1406" s="253">
        <v>228.92000000000002</v>
      </c>
      <c r="Q1406" s="247" t="s">
        <v>109</v>
      </c>
      <c r="R1406" s="249" t="s">
        <v>154</v>
      </c>
      <c r="S1406" s="247" t="s">
        <v>1</v>
      </c>
      <c r="T1406" s="247" t="s">
        <v>2</v>
      </c>
      <c r="U1406" s="247" t="s">
        <v>2</v>
      </c>
      <c r="V1406" s="247">
        <v>7</v>
      </c>
      <c r="W1406" s="247">
        <v>32</v>
      </c>
    </row>
    <row r="1407" spans="1:23" x14ac:dyDescent="0.25">
      <c r="A1407" s="246">
        <v>45735</v>
      </c>
      <c r="B1407" s="247" t="s">
        <v>196</v>
      </c>
      <c r="C1407" s="98" t="s">
        <v>153</v>
      </c>
      <c r="D1407" s="98" t="s">
        <v>426</v>
      </c>
      <c r="E1407" s="247" t="s">
        <v>547</v>
      </c>
      <c r="F1407" s="247" t="s">
        <v>47</v>
      </c>
      <c r="G1407" s="247" t="s">
        <v>7</v>
      </c>
      <c r="H1407" s="247" t="s">
        <v>208</v>
      </c>
      <c r="I1407" s="248" t="s">
        <v>23</v>
      </c>
      <c r="J1407" s="246">
        <v>45772</v>
      </c>
      <c r="K1407" s="249">
        <v>0</v>
      </c>
      <c r="L1407" s="250">
        <v>0</v>
      </c>
      <c r="M1407" s="251">
        <v>0</v>
      </c>
      <c r="N1407" s="252">
        <v>0</v>
      </c>
      <c r="O1407" s="252">
        <v>0</v>
      </c>
      <c r="P1407" s="253">
        <v>0</v>
      </c>
      <c r="Q1407" s="247" t="s">
        <v>473</v>
      </c>
      <c r="R1407" s="249" t="s">
        <v>473</v>
      </c>
      <c r="S1407" s="247" t="s">
        <v>2</v>
      </c>
      <c r="T1407" s="247" t="s">
        <v>1</v>
      </c>
      <c r="U1407" s="247" t="s">
        <v>2</v>
      </c>
      <c r="V1407" s="247">
        <v>5</v>
      </c>
      <c r="W1407" s="247">
        <v>37</v>
      </c>
    </row>
    <row r="1408" spans="1:23" x14ac:dyDescent="0.25">
      <c r="A1408" s="246">
        <v>45735</v>
      </c>
      <c r="B1408" s="247" t="s">
        <v>196</v>
      </c>
      <c r="C1408" s="98" t="s">
        <v>153</v>
      </c>
      <c r="D1408" s="98" t="s">
        <v>426</v>
      </c>
      <c r="E1408" s="247" t="s">
        <v>547</v>
      </c>
      <c r="F1408" s="247" t="s">
        <v>47</v>
      </c>
      <c r="G1408" s="247" t="s">
        <v>7</v>
      </c>
      <c r="H1408" s="247" t="s">
        <v>208</v>
      </c>
      <c r="I1408" s="248" t="s">
        <v>23</v>
      </c>
      <c r="J1408" s="246">
        <v>45772</v>
      </c>
      <c r="K1408" s="249">
        <v>0</v>
      </c>
      <c r="L1408" s="250">
        <v>0</v>
      </c>
      <c r="M1408" s="251">
        <v>0</v>
      </c>
      <c r="N1408" s="252">
        <v>0</v>
      </c>
      <c r="O1408" s="252">
        <v>0</v>
      </c>
      <c r="P1408" s="253">
        <v>0</v>
      </c>
      <c r="Q1408" s="247" t="s">
        <v>473</v>
      </c>
      <c r="R1408" s="249" t="s">
        <v>473</v>
      </c>
      <c r="S1408" s="247" t="s">
        <v>2</v>
      </c>
      <c r="T1408" s="247" t="s">
        <v>1</v>
      </c>
      <c r="U1408" s="247" t="s">
        <v>2</v>
      </c>
      <c r="V1408" s="247">
        <v>5</v>
      </c>
      <c r="W1408" s="247">
        <v>37</v>
      </c>
    </row>
    <row r="1409" spans="1:23" x14ac:dyDescent="0.25">
      <c r="A1409" s="246">
        <v>45735</v>
      </c>
      <c r="B1409" s="247" t="s">
        <v>196</v>
      </c>
      <c r="C1409" s="98" t="s">
        <v>153</v>
      </c>
      <c r="D1409" s="98" t="s">
        <v>426</v>
      </c>
      <c r="E1409" s="247" t="s">
        <v>547</v>
      </c>
      <c r="F1409" s="247" t="s">
        <v>47</v>
      </c>
      <c r="G1409" s="247" t="s">
        <v>7</v>
      </c>
      <c r="H1409" s="247" t="s">
        <v>208</v>
      </c>
      <c r="I1409" s="248" t="s">
        <v>23</v>
      </c>
      <c r="J1409" s="246">
        <v>45772</v>
      </c>
      <c r="K1409" s="249">
        <v>0</v>
      </c>
      <c r="L1409" s="250">
        <v>0</v>
      </c>
      <c r="M1409" s="251">
        <v>0</v>
      </c>
      <c r="N1409" s="252">
        <v>0</v>
      </c>
      <c r="O1409" s="252">
        <v>0</v>
      </c>
      <c r="P1409" s="253">
        <v>0</v>
      </c>
      <c r="Q1409" s="247" t="s">
        <v>473</v>
      </c>
      <c r="R1409" s="249" t="s">
        <v>473</v>
      </c>
      <c r="S1409" s="247" t="s">
        <v>2</v>
      </c>
      <c r="T1409" s="247" t="s">
        <v>1</v>
      </c>
      <c r="U1409" s="247" t="s">
        <v>2</v>
      </c>
      <c r="V1409" s="247">
        <v>5</v>
      </c>
      <c r="W1409" s="247">
        <v>37</v>
      </c>
    </row>
    <row r="1410" spans="1:23" x14ac:dyDescent="0.25">
      <c r="A1410" s="246">
        <v>45735</v>
      </c>
      <c r="B1410" s="247" t="s">
        <v>196</v>
      </c>
      <c r="C1410" s="98" t="s">
        <v>153</v>
      </c>
      <c r="D1410" s="98" t="s">
        <v>426</v>
      </c>
      <c r="E1410" s="247" t="s">
        <v>547</v>
      </c>
      <c r="F1410" s="247" t="s">
        <v>47</v>
      </c>
      <c r="G1410" s="247" t="s">
        <v>7</v>
      </c>
      <c r="H1410" s="247" t="s">
        <v>208</v>
      </c>
      <c r="I1410" s="248" t="s">
        <v>23</v>
      </c>
      <c r="J1410" s="246">
        <v>45772</v>
      </c>
      <c r="K1410" s="249">
        <v>0</v>
      </c>
      <c r="L1410" s="250">
        <v>0</v>
      </c>
      <c r="M1410" s="251">
        <v>0</v>
      </c>
      <c r="N1410" s="252">
        <v>0</v>
      </c>
      <c r="O1410" s="252">
        <v>0</v>
      </c>
      <c r="P1410" s="253">
        <v>0</v>
      </c>
      <c r="Q1410" s="247" t="s">
        <v>473</v>
      </c>
      <c r="R1410" s="249" t="s">
        <v>473</v>
      </c>
      <c r="S1410" s="247" t="s">
        <v>2</v>
      </c>
      <c r="T1410" s="247" t="s">
        <v>1</v>
      </c>
      <c r="U1410" s="247" t="s">
        <v>2</v>
      </c>
      <c r="V1410" s="247">
        <v>5</v>
      </c>
      <c r="W1410" s="247">
        <v>37</v>
      </c>
    </row>
    <row r="1411" spans="1:23" x14ac:dyDescent="0.25">
      <c r="A1411" s="246">
        <v>45719</v>
      </c>
      <c r="B1411" s="247" t="s">
        <v>311</v>
      </c>
      <c r="C1411" s="98" t="s">
        <v>153</v>
      </c>
      <c r="D1411" s="98" t="s">
        <v>428</v>
      </c>
      <c r="E1411" s="247" t="s">
        <v>579</v>
      </c>
      <c r="F1411" s="247" t="s">
        <v>47</v>
      </c>
      <c r="G1411" s="247" t="s">
        <v>7</v>
      </c>
      <c r="H1411" s="247" t="s">
        <v>287</v>
      </c>
      <c r="I1411" s="248" t="s">
        <v>298</v>
      </c>
      <c r="J1411" s="246">
        <v>45766</v>
      </c>
      <c r="K1411" s="249">
        <v>1</v>
      </c>
      <c r="L1411" s="250">
        <v>1</v>
      </c>
      <c r="M1411" s="251">
        <v>390</v>
      </c>
      <c r="N1411" s="252">
        <v>21.509999999999998</v>
      </c>
      <c r="O1411" s="252">
        <v>56.04</v>
      </c>
      <c r="P1411" s="253">
        <v>467.55</v>
      </c>
      <c r="Q1411" s="247" t="s">
        <v>109</v>
      </c>
      <c r="R1411" s="249" t="s">
        <v>154</v>
      </c>
      <c r="S1411" s="247" t="s">
        <v>299</v>
      </c>
      <c r="T1411" s="247" t="s">
        <v>1</v>
      </c>
      <c r="U1411" s="247" t="s">
        <v>299</v>
      </c>
      <c r="V1411" s="247">
        <v>6</v>
      </c>
      <c r="W1411" s="247">
        <v>47</v>
      </c>
    </row>
    <row r="1412" spans="1:23" x14ac:dyDescent="0.25">
      <c r="A1412" s="246">
        <v>45719</v>
      </c>
      <c r="B1412" s="247" t="s">
        <v>311</v>
      </c>
      <c r="C1412" s="98" t="s">
        <v>153</v>
      </c>
      <c r="D1412" s="98" t="s">
        <v>428</v>
      </c>
      <c r="E1412" s="247" t="s">
        <v>579</v>
      </c>
      <c r="F1412" s="247" t="s">
        <v>47</v>
      </c>
      <c r="G1412" s="247" t="s">
        <v>7</v>
      </c>
      <c r="H1412" s="247" t="s">
        <v>287</v>
      </c>
      <c r="I1412" s="248" t="s">
        <v>298</v>
      </c>
      <c r="J1412" s="246">
        <v>45766</v>
      </c>
      <c r="K1412" s="249">
        <v>1</v>
      </c>
      <c r="L1412" s="250">
        <v>1</v>
      </c>
      <c r="M1412" s="251">
        <v>390</v>
      </c>
      <c r="N1412" s="252">
        <v>21.509999999999998</v>
      </c>
      <c r="O1412" s="252">
        <v>56.04</v>
      </c>
      <c r="P1412" s="253">
        <v>467.55</v>
      </c>
      <c r="Q1412" s="247" t="s">
        <v>109</v>
      </c>
      <c r="R1412" s="249" t="s">
        <v>154</v>
      </c>
      <c r="S1412" s="247" t="s">
        <v>299</v>
      </c>
      <c r="T1412" s="247" t="s">
        <v>1</v>
      </c>
      <c r="U1412" s="247" t="s">
        <v>299</v>
      </c>
      <c r="V1412" s="247">
        <v>6</v>
      </c>
      <c r="W1412" s="247">
        <v>47</v>
      </c>
    </row>
    <row r="1413" spans="1:23" x14ac:dyDescent="0.25">
      <c r="A1413" s="246">
        <v>45736</v>
      </c>
      <c r="B1413" s="247" t="s">
        <v>311</v>
      </c>
      <c r="C1413" s="98" t="s">
        <v>153</v>
      </c>
      <c r="D1413" s="98" t="s">
        <v>428</v>
      </c>
      <c r="E1413" s="247" t="s">
        <v>580</v>
      </c>
      <c r="F1413" s="247" t="s">
        <v>47</v>
      </c>
      <c r="G1413" s="247" t="s">
        <v>7</v>
      </c>
      <c r="H1413" s="247" t="s">
        <v>345</v>
      </c>
      <c r="I1413" s="248" t="s">
        <v>24</v>
      </c>
      <c r="J1413" s="246">
        <v>45779</v>
      </c>
      <c r="K1413" s="249">
        <v>1</v>
      </c>
      <c r="L1413" s="250">
        <v>1</v>
      </c>
      <c r="M1413" s="251">
        <v>217</v>
      </c>
      <c r="N1413" s="252">
        <v>36.83</v>
      </c>
      <c r="O1413" s="252">
        <v>53</v>
      </c>
      <c r="P1413" s="253">
        <v>306.83</v>
      </c>
      <c r="Q1413" s="247" t="s">
        <v>109</v>
      </c>
      <c r="R1413" s="249" t="s">
        <v>154</v>
      </c>
      <c r="S1413" s="247" t="s">
        <v>1</v>
      </c>
      <c r="T1413" s="247" t="s">
        <v>2</v>
      </c>
      <c r="U1413" s="247" t="s">
        <v>2</v>
      </c>
      <c r="V1413" s="247">
        <v>5</v>
      </c>
      <c r="W1413" s="247">
        <v>43</v>
      </c>
    </row>
    <row r="1414" spans="1:23" x14ac:dyDescent="0.25">
      <c r="A1414" s="246">
        <v>45736</v>
      </c>
      <c r="B1414" s="247" t="s">
        <v>311</v>
      </c>
      <c r="C1414" s="98" t="s">
        <v>153</v>
      </c>
      <c r="D1414" s="98" t="s">
        <v>428</v>
      </c>
      <c r="E1414" s="247" t="s">
        <v>580</v>
      </c>
      <c r="F1414" s="247" t="s">
        <v>47</v>
      </c>
      <c r="G1414" s="247" t="s">
        <v>7</v>
      </c>
      <c r="H1414" s="247" t="s">
        <v>345</v>
      </c>
      <c r="I1414" s="248" t="s">
        <v>24</v>
      </c>
      <c r="J1414" s="246">
        <v>45779</v>
      </c>
      <c r="K1414" s="249">
        <v>1</v>
      </c>
      <c r="L1414" s="250">
        <v>1</v>
      </c>
      <c r="M1414" s="251">
        <v>217</v>
      </c>
      <c r="N1414" s="252">
        <v>36.83</v>
      </c>
      <c r="O1414" s="252">
        <v>53</v>
      </c>
      <c r="P1414" s="253">
        <v>306.83</v>
      </c>
      <c r="Q1414" s="247" t="s">
        <v>109</v>
      </c>
      <c r="R1414" s="249" t="s">
        <v>154</v>
      </c>
      <c r="S1414" s="247" t="s">
        <v>1</v>
      </c>
      <c r="T1414" s="247" t="s">
        <v>2</v>
      </c>
      <c r="U1414" s="247" t="s">
        <v>2</v>
      </c>
      <c r="V1414" s="247">
        <v>5</v>
      </c>
      <c r="W1414" s="247">
        <v>43</v>
      </c>
    </row>
    <row r="1415" spans="1:23" x14ac:dyDescent="0.25">
      <c r="A1415" s="246">
        <v>45736</v>
      </c>
      <c r="B1415" s="247" t="s">
        <v>311</v>
      </c>
      <c r="C1415" s="98" t="s">
        <v>153</v>
      </c>
      <c r="D1415" s="98" t="s">
        <v>428</v>
      </c>
      <c r="E1415" s="247" t="s">
        <v>580</v>
      </c>
      <c r="F1415" s="247" t="s">
        <v>47</v>
      </c>
      <c r="G1415" s="247" t="s">
        <v>7</v>
      </c>
      <c r="H1415" s="247" t="s">
        <v>345</v>
      </c>
      <c r="I1415" s="248" t="s">
        <v>24</v>
      </c>
      <c r="J1415" s="246">
        <v>45779</v>
      </c>
      <c r="K1415" s="249">
        <v>1</v>
      </c>
      <c r="L1415" s="250">
        <v>1</v>
      </c>
      <c r="M1415" s="251">
        <v>217</v>
      </c>
      <c r="N1415" s="252">
        <v>36.83</v>
      </c>
      <c r="O1415" s="252">
        <v>53</v>
      </c>
      <c r="P1415" s="253">
        <v>306.83</v>
      </c>
      <c r="Q1415" s="247" t="s">
        <v>109</v>
      </c>
      <c r="R1415" s="249" t="s">
        <v>154</v>
      </c>
      <c r="S1415" s="247" t="s">
        <v>1</v>
      </c>
      <c r="T1415" s="247" t="s">
        <v>2</v>
      </c>
      <c r="U1415" s="247" t="s">
        <v>2</v>
      </c>
      <c r="V1415" s="247">
        <v>5</v>
      </c>
      <c r="W1415" s="247">
        <v>43</v>
      </c>
    </row>
    <row r="1416" spans="1:23" x14ac:dyDescent="0.25">
      <c r="A1416" s="246">
        <v>45736</v>
      </c>
      <c r="B1416" s="247" t="s">
        <v>311</v>
      </c>
      <c r="C1416" s="98" t="s">
        <v>153</v>
      </c>
      <c r="D1416" s="98" t="s">
        <v>428</v>
      </c>
      <c r="E1416" s="247" t="s">
        <v>580</v>
      </c>
      <c r="F1416" s="247" t="s">
        <v>47</v>
      </c>
      <c r="G1416" s="247" t="s">
        <v>7</v>
      </c>
      <c r="H1416" s="247" t="s">
        <v>345</v>
      </c>
      <c r="I1416" s="248" t="s">
        <v>24</v>
      </c>
      <c r="J1416" s="246">
        <v>45779</v>
      </c>
      <c r="K1416" s="249">
        <v>1</v>
      </c>
      <c r="L1416" s="250">
        <v>1</v>
      </c>
      <c r="M1416" s="251">
        <v>217</v>
      </c>
      <c r="N1416" s="252">
        <v>36.83</v>
      </c>
      <c r="O1416" s="252">
        <v>53</v>
      </c>
      <c r="P1416" s="253">
        <v>306.83</v>
      </c>
      <c r="Q1416" s="247" t="s">
        <v>109</v>
      </c>
      <c r="R1416" s="249" t="s">
        <v>154</v>
      </c>
      <c r="S1416" s="247" t="s">
        <v>1</v>
      </c>
      <c r="T1416" s="247" t="s">
        <v>2</v>
      </c>
      <c r="U1416" s="247" t="s">
        <v>2</v>
      </c>
      <c r="V1416" s="247">
        <v>5</v>
      </c>
      <c r="W1416" s="247">
        <v>43</v>
      </c>
    </row>
    <row r="1417" spans="1:23" x14ac:dyDescent="0.25">
      <c r="A1417" s="246">
        <v>45736</v>
      </c>
      <c r="B1417" s="247" t="s">
        <v>311</v>
      </c>
      <c r="C1417" s="98" t="s">
        <v>153</v>
      </c>
      <c r="D1417" s="98" t="s">
        <v>428</v>
      </c>
      <c r="E1417" s="247" t="s">
        <v>580</v>
      </c>
      <c r="F1417" s="247" t="s">
        <v>47</v>
      </c>
      <c r="G1417" s="247" t="s">
        <v>7</v>
      </c>
      <c r="H1417" s="247" t="s">
        <v>345</v>
      </c>
      <c r="I1417" s="248" t="s">
        <v>24</v>
      </c>
      <c r="J1417" s="246">
        <v>45779</v>
      </c>
      <c r="K1417" s="249">
        <v>1</v>
      </c>
      <c r="L1417" s="250">
        <v>1</v>
      </c>
      <c r="M1417" s="251">
        <v>217</v>
      </c>
      <c r="N1417" s="252">
        <v>36.83</v>
      </c>
      <c r="O1417" s="252">
        <v>53</v>
      </c>
      <c r="P1417" s="253">
        <v>306.83</v>
      </c>
      <c r="Q1417" s="247" t="s">
        <v>109</v>
      </c>
      <c r="R1417" s="249" t="s">
        <v>154</v>
      </c>
      <c r="S1417" s="247" t="s">
        <v>1</v>
      </c>
      <c r="T1417" s="247" t="s">
        <v>2</v>
      </c>
      <c r="U1417" s="247" t="s">
        <v>2</v>
      </c>
      <c r="V1417" s="247">
        <v>5</v>
      </c>
      <c r="W1417" s="247">
        <v>43</v>
      </c>
    </row>
    <row r="1418" spans="1:23" x14ac:dyDescent="0.25">
      <c r="A1418" s="246">
        <v>45736</v>
      </c>
      <c r="B1418" s="247" t="s">
        <v>311</v>
      </c>
      <c r="C1418" s="98" t="s">
        <v>153</v>
      </c>
      <c r="D1418" s="98" t="s">
        <v>428</v>
      </c>
      <c r="E1418" s="247" t="s">
        <v>580</v>
      </c>
      <c r="F1418" s="247" t="s">
        <v>47</v>
      </c>
      <c r="G1418" s="247" t="s">
        <v>7</v>
      </c>
      <c r="H1418" s="247" t="s">
        <v>345</v>
      </c>
      <c r="I1418" s="248" t="s">
        <v>24</v>
      </c>
      <c r="J1418" s="246">
        <v>45779</v>
      </c>
      <c r="K1418" s="249">
        <v>1</v>
      </c>
      <c r="L1418" s="250">
        <v>1</v>
      </c>
      <c r="M1418" s="251">
        <v>217</v>
      </c>
      <c r="N1418" s="252">
        <v>36.83</v>
      </c>
      <c r="O1418" s="252">
        <v>53</v>
      </c>
      <c r="P1418" s="253">
        <v>306.83</v>
      </c>
      <c r="Q1418" s="247" t="s">
        <v>109</v>
      </c>
      <c r="R1418" s="249" t="s">
        <v>154</v>
      </c>
      <c r="S1418" s="247" t="s">
        <v>1</v>
      </c>
      <c r="T1418" s="247" t="s">
        <v>2</v>
      </c>
      <c r="U1418" s="247" t="s">
        <v>2</v>
      </c>
      <c r="V1418" s="247">
        <v>5</v>
      </c>
      <c r="W1418" s="247">
        <v>43</v>
      </c>
    </row>
    <row r="1419" spans="1:23" x14ac:dyDescent="0.25">
      <c r="A1419" s="246">
        <v>45736</v>
      </c>
      <c r="B1419" s="247" t="s">
        <v>311</v>
      </c>
      <c r="C1419" s="98" t="s">
        <v>153</v>
      </c>
      <c r="D1419" s="98" t="s">
        <v>428</v>
      </c>
      <c r="E1419" s="247" t="s">
        <v>580</v>
      </c>
      <c r="F1419" s="247" t="s">
        <v>47</v>
      </c>
      <c r="G1419" s="247" t="s">
        <v>7</v>
      </c>
      <c r="H1419" s="247" t="s">
        <v>345</v>
      </c>
      <c r="I1419" s="248" t="s">
        <v>24</v>
      </c>
      <c r="J1419" s="246">
        <v>45779</v>
      </c>
      <c r="K1419" s="249">
        <v>1</v>
      </c>
      <c r="L1419" s="250">
        <v>1</v>
      </c>
      <c r="M1419" s="251">
        <v>162.74</v>
      </c>
      <c r="N1419" s="252">
        <v>36.83</v>
      </c>
      <c r="O1419" s="252">
        <v>53</v>
      </c>
      <c r="P1419" s="253">
        <v>252.57</v>
      </c>
      <c r="Q1419" s="247" t="s">
        <v>109</v>
      </c>
      <c r="R1419" s="249" t="s">
        <v>154</v>
      </c>
      <c r="S1419" s="247" t="s">
        <v>1</v>
      </c>
      <c r="T1419" s="247" t="s">
        <v>2</v>
      </c>
      <c r="U1419" s="247" t="s">
        <v>2</v>
      </c>
      <c r="V1419" s="247">
        <v>5</v>
      </c>
      <c r="W1419" s="247">
        <v>43</v>
      </c>
    </row>
    <row r="1420" spans="1:23" x14ac:dyDescent="0.25">
      <c r="A1420" s="246">
        <v>45736</v>
      </c>
      <c r="B1420" s="247" t="s">
        <v>247</v>
      </c>
      <c r="C1420" s="98" t="s">
        <v>153</v>
      </c>
      <c r="D1420" s="98"/>
      <c r="E1420" s="247" t="s">
        <v>581</v>
      </c>
      <c r="F1420" s="247" t="s">
        <v>47</v>
      </c>
      <c r="G1420" s="247" t="s">
        <v>7</v>
      </c>
      <c r="H1420" s="247" t="s">
        <v>282</v>
      </c>
      <c r="I1420" s="248" t="s">
        <v>479</v>
      </c>
      <c r="J1420" s="246">
        <v>45884</v>
      </c>
      <c r="K1420" s="249">
        <v>1</v>
      </c>
      <c r="L1420" s="250">
        <v>1</v>
      </c>
      <c r="M1420" s="251">
        <v>240</v>
      </c>
      <c r="N1420" s="252">
        <v>41.370000000000005</v>
      </c>
      <c r="O1420" s="252">
        <v>30</v>
      </c>
      <c r="P1420" s="253">
        <v>311.37</v>
      </c>
      <c r="Q1420" s="247" t="s">
        <v>109</v>
      </c>
      <c r="R1420" s="249" t="s">
        <v>154</v>
      </c>
      <c r="S1420" s="247" t="s">
        <v>480</v>
      </c>
      <c r="T1420" s="247" t="s">
        <v>1</v>
      </c>
      <c r="U1420" s="247" t="s">
        <v>480</v>
      </c>
      <c r="V1420" s="247">
        <v>5</v>
      </c>
      <c r="W1420" s="247">
        <v>148</v>
      </c>
    </row>
    <row r="1421" spans="1:23" x14ac:dyDescent="0.25">
      <c r="A1421" s="246">
        <v>45736</v>
      </c>
      <c r="B1421" s="247" t="s">
        <v>247</v>
      </c>
      <c r="C1421" s="98" t="s">
        <v>153</v>
      </c>
      <c r="D1421" s="98"/>
      <c r="E1421" s="247" t="s">
        <v>581</v>
      </c>
      <c r="F1421" s="247" t="s">
        <v>47</v>
      </c>
      <c r="G1421" s="247" t="s">
        <v>7</v>
      </c>
      <c r="H1421" s="247" t="s">
        <v>282</v>
      </c>
      <c r="I1421" s="248" t="s">
        <v>479</v>
      </c>
      <c r="J1421" s="246">
        <v>45884</v>
      </c>
      <c r="K1421" s="249">
        <v>1</v>
      </c>
      <c r="L1421" s="250">
        <v>1</v>
      </c>
      <c r="M1421" s="251">
        <v>240</v>
      </c>
      <c r="N1421" s="252">
        <v>41.370000000000005</v>
      </c>
      <c r="O1421" s="252">
        <v>30</v>
      </c>
      <c r="P1421" s="253">
        <v>311.37</v>
      </c>
      <c r="Q1421" s="247" t="s">
        <v>109</v>
      </c>
      <c r="R1421" s="249" t="s">
        <v>154</v>
      </c>
      <c r="S1421" s="247" t="s">
        <v>480</v>
      </c>
      <c r="T1421" s="247" t="s">
        <v>1</v>
      </c>
      <c r="U1421" s="247" t="s">
        <v>480</v>
      </c>
      <c r="V1421" s="247">
        <v>5</v>
      </c>
      <c r="W1421" s="247">
        <v>148</v>
      </c>
    </row>
    <row r="1422" spans="1:23" x14ac:dyDescent="0.25">
      <c r="A1422" s="246">
        <v>45736</v>
      </c>
      <c r="B1422" s="247" t="s">
        <v>247</v>
      </c>
      <c r="C1422" s="98" t="s">
        <v>153</v>
      </c>
      <c r="D1422" s="98"/>
      <c r="E1422" s="247" t="s">
        <v>582</v>
      </c>
      <c r="F1422" s="247" t="s">
        <v>47</v>
      </c>
      <c r="G1422" s="247" t="s">
        <v>7</v>
      </c>
      <c r="H1422" s="247" t="s">
        <v>284</v>
      </c>
      <c r="I1422" s="248" t="s">
        <v>297</v>
      </c>
      <c r="J1422" s="246">
        <v>45779</v>
      </c>
      <c r="K1422" s="249">
        <v>1</v>
      </c>
      <c r="L1422" s="250">
        <v>1</v>
      </c>
      <c r="M1422" s="251">
        <v>255</v>
      </c>
      <c r="N1422" s="252">
        <v>36.83</v>
      </c>
      <c r="O1422" s="252">
        <v>30</v>
      </c>
      <c r="P1422" s="253">
        <v>321.83</v>
      </c>
      <c r="Q1422" s="247" t="s">
        <v>109</v>
      </c>
      <c r="R1422" s="249" t="s">
        <v>154</v>
      </c>
      <c r="S1422" s="247" t="s">
        <v>1</v>
      </c>
      <c r="T1422" s="247" t="s">
        <v>296</v>
      </c>
      <c r="U1422" s="247" t="s">
        <v>296</v>
      </c>
      <c r="V1422" s="247">
        <v>5</v>
      </c>
      <c r="W1422" s="247">
        <v>43</v>
      </c>
    </row>
    <row r="1423" spans="1:23" x14ac:dyDescent="0.25">
      <c r="A1423" s="246">
        <v>45736</v>
      </c>
      <c r="B1423" s="247" t="s">
        <v>247</v>
      </c>
      <c r="C1423" s="98" t="s">
        <v>153</v>
      </c>
      <c r="D1423" s="98"/>
      <c r="E1423" s="247" t="s">
        <v>582</v>
      </c>
      <c r="F1423" s="247" t="s">
        <v>47</v>
      </c>
      <c r="G1423" s="247" t="s">
        <v>7</v>
      </c>
      <c r="H1423" s="247" t="s">
        <v>284</v>
      </c>
      <c r="I1423" s="248" t="s">
        <v>297</v>
      </c>
      <c r="J1423" s="246">
        <v>45779</v>
      </c>
      <c r="K1423" s="249">
        <v>1</v>
      </c>
      <c r="L1423" s="250">
        <v>1</v>
      </c>
      <c r="M1423" s="251">
        <v>255</v>
      </c>
      <c r="N1423" s="252">
        <v>36.83</v>
      </c>
      <c r="O1423" s="252">
        <v>30</v>
      </c>
      <c r="P1423" s="253">
        <v>321.83</v>
      </c>
      <c r="Q1423" s="247" t="s">
        <v>109</v>
      </c>
      <c r="R1423" s="249" t="s">
        <v>154</v>
      </c>
      <c r="S1423" s="247" t="s">
        <v>1</v>
      </c>
      <c r="T1423" s="247" t="s">
        <v>296</v>
      </c>
      <c r="U1423" s="247" t="s">
        <v>296</v>
      </c>
      <c r="V1423" s="247">
        <v>5</v>
      </c>
      <c r="W1423" s="247">
        <v>43</v>
      </c>
    </row>
    <row r="1424" spans="1:23" x14ac:dyDescent="0.25">
      <c r="A1424" s="246">
        <v>45736</v>
      </c>
      <c r="B1424" s="247" t="s">
        <v>247</v>
      </c>
      <c r="C1424" s="98" t="s">
        <v>153</v>
      </c>
      <c r="D1424" s="98"/>
      <c r="E1424" s="247" t="s">
        <v>583</v>
      </c>
      <c r="F1424" s="247" t="s">
        <v>47</v>
      </c>
      <c r="G1424" s="247" t="s">
        <v>7</v>
      </c>
      <c r="H1424" s="247" t="s">
        <v>284</v>
      </c>
      <c r="I1424" s="248" t="s">
        <v>297</v>
      </c>
      <c r="J1424" s="246">
        <v>45779</v>
      </c>
      <c r="K1424" s="249">
        <v>1</v>
      </c>
      <c r="L1424" s="250">
        <v>1</v>
      </c>
      <c r="M1424" s="251">
        <v>208</v>
      </c>
      <c r="N1424" s="252">
        <v>36.83</v>
      </c>
      <c r="O1424" s="252">
        <v>30</v>
      </c>
      <c r="P1424" s="253">
        <v>274.83</v>
      </c>
      <c r="Q1424" s="247" t="s">
        <v>109</v>
      </c>
      <c r="R1424" s="249" t="s">
        <v>154</v>
      </c>
      <c r="S1424" s="247" t="s">
        <v>1</v>
      </c>
      <c r="T1424" s="247" t="s">
        <v>296</v>
      </c>
      <c r="U1424" s="247" t="s">
        <v>296</v>
      </c>
      <c r="V1424" s="247">
        <v>5</v>
      </c>
      <c r="W1424" s="247">
        <v>43</v>
      </c>
    </row>
    <row r="1425" spans="1:23" x14ac:dyDescent="0.25">
      <c r="A1425" s="246">
        <v>45736</v>
      </c>
      <c r="B1425" s="247" t="s">
        <v>247</v>
      </c>
      <c r="C1425" s="98" t="s">
        <v>153</v>
      </c>
      <c r="D1425" s="98"/>
      <c r="E1425" s="247" t="s">
        <v>583</v>
      </c>
      <c r="F1425" s="247" t="s">
        <v>47</v>
      </c>
      <c r="G1425" s="247" t="s">
        <v>7</v>
      </c>
      <c r="H1425" s="247" t="s">
        <v>284</v>
      </c>
      <c r="I1425" s="248" t="s">
        <v>297</v>
      </c>
      <c r="J1425" s="246">
        <v>45779</v>
      </c>
      <c r="K1425" s="249">
        <v>1</v>
      </c>
      <c r="L1425" s="250">
        <v>1</v>
      </c>
      <c r="M1425" s="251">
        <v>208</v>
      </c>
      <c r="N1425" s="252">
        <v>36.83</v>
      </c>
      <c r="O1425" s="252">
        <v>30</v>
      </c>
      <c r="P1425" s="253">
        <v>274.83</v>
      </c>
      <c r="Q1425" s="247" t="s">
        <v>109</v>
      </c>
      <c r="R1425" s="249" t="s">
        <v>154</v>
      </c>
      <c r="S1425" s="247" t="s">
        <v>1</v>
      </c>
      <c r="T1425" s="247" t="s">
        <v>296</v>
      </c>
      <c r="U1425" s="247" t="s">
        <v>296</v>
      </c>
      <c r="V1425" s="247">
        <v>5</v>
      </c>
      <c r="W1425" s="247">
        <v>43</v>
      </c>
    </row>
    <row r="1426" spans="1:23" x14ac:dyDescent="0.25">
      <c r="A1426" s="246">
        <v>45736</v>
      </c>
      <c r="B1426" s="247" t="s">
        <v>247</v>
      </c>
      <c r="C1426" s="98" t="s">
        <v>153</v>
      </c>
      <c r="D1426" s="98"/>
      <c r="E1426" s="247" t="s">
        <v>584</v>
      </c>
      <c r="F1426" s="247" t="s">
        <v>47</v>
      </c>
      <c r="G1426" s="247" t="s">
        <v>7</v>
      </c>
      <c r="H1426" s="247" t="s">
        <v>284</v>
      </c>
      <c r="I1426" s="248" t="s">
        <v>297</v>
      </c>
      <c r="J1426" s="246">
        <v>45779</v>
      </c>
      <c r="K1426" s="249">
        <v>1</v>
      </c>
      <c r="L1426" s="250">
        <v>1</v>
      </c>
      <c r="M1426" s="251">
        <v>255</v>
      </c>
      <c r="N1426" s="252">
        <v>36.83</v>
      </c>
      <c r="O1426" s="252">
        <v>30</v>
      </c>
      <c r="P1426" s="253">
        <v>321.83</v>
      </c>
      <c r="Q1426" s="247" t="s">
        <v>109</v>
      </c>
      <c r="R1426" s="249" t="s">
        <v>154</v>
      </c>
      <c r="S1426" s="247" t="s">
        <v>1</v>
      </c>
      <c r="T1426" s="247" t="s">
        <v>296</v>
      </c>
      <c r="U1426" s="247" t="s">
        <v>296</v>
      </c>
      <c r="V1426" s="247">
        <v>5</v>
      </c>
      <c r="W1426" s="247">
        <v>43</v>
      </c>
    </row>
    <row r="1427" spans="1:23" x14ac:dyDescent="0.25">
      <c r="A1427" s="246">
        <v>45736</v>
      </c>
      <c r="B1427" s="247" t="s">
        <v>247</v>
      </c>
      <c r="C1427" s="98" t="s">
        <v>153</v>
      </c>
      <c r="D1427" s="98"/>
      <c r="E1427" s="247" t="s">
        <v>584</v>
      </c>
      <c r="F1427" s="247" t="s">
        <v>47</v>
      </c>
      <c r="G1427" s="247" t="s">
        <v>7</v>
      </c>
      <c r="H1427" s="247" t="s">
        <v>284</v>
      </c>
      <c r="I1427" s="248" t="s">
        <v>297</v>
      </c>
      <c r="J1427" s="246">
        <v>45779</v>
      </c>
      <c r="K1427" s="249">
        <v>1</v>
      </c>
      <c r="L1427" s="250">
        <v>1</v>
      </c>
      <c r="M1427" s="251">
        <v>255</v>
      </c>
      <c r="N1427" s="252">
        <v>36.83</v>
      </c>
      <c r="O1427" s="252">
        <v>30</v>
      </c>
      <c r="P1427" s="253">
        <v>321.83</v>
      </c>
      <c r="Q1427" s="247" t="s">
        <v>109</v>
      </c>
      <c r="R1427" s="249" t="s">
        <v>154</v>
      </c>
      <c r="S1427" s="247" t="s">
        <v>1</v>
      </c>
      <c r="T1427" s="247" t="s">
        <v>296</v>
      </c>
      <c r="U1427" s="247" t="s">
        <v>296</v>
      </c>
      <c r="V1427" s="247">
        <v>5</v>
      </c>
      <c r="W1427" s="247">
        <v>43</v>
      </c>
    </row>
    <row r="1428" spans="1:23" x14ac:dyDescent="0.25">
      <c r="A1428" s="246">
        <v>45736</v>
      </c>
      <c r="B1428" s="247" t="s">
        <v>279</v>
      </c>
      <c r="C1428" s="98" t="s">
        <v>153</v>
      </c>
      <c r="D1428" s="98"/>
      <c r="E1428" s="247" t="s">
        <v>585</v>
      </c>
      <c r="F1428" s="247" t="s">
        <v>45</v>
      </c>
      <c r="G1428" s="247" t="s">
        <v>7</v>
      </c>
      <c r="H1428" s="247" t="s">
        <v>282</v>
      </c>
      <c r="I1428" s="248" t="s">
        <v>23</v>
      </c>
      <c r="J1428" s="246">
        <v>45887</v>
      </c>
      <c r="K1428" s="249">
        <v>2</v>
      </c>
      <c r="L1428" s="250">
        <v>2</v>
      </c>
      <c r="M1428" s="251">
        <v>300</v>
      </c>
      <c r="N1428" s="252">
        <v>0</v>
      </c>
      <c r="O1428" s="252">
        <v>0</v>
      </c>
      <c r="P1428" s="253">
        <v>600</v>
      </c>
      <c r="Q1428" s="247" t="s">
        <v>109</v>
      </c>
      <c r="R1428" s="249" t="s">
        <v>154</v>
      </c>
      <c r="S1428" s="247" t="s">
        <v>2</v>
      </c>
      <c r="T1428" s="247" t="s">
        <v>1</v>
      </c>
      <c r="U1428" s="247" t="s">
        <v>2</v>
      </c>
      <c r="V1428" s="247">
        <v>1</v>
      </c>
      <c r="W1428" s="247">
        <v>151</v>
      </c>
    </row>
    <row r="1429" spans="1:23" x14ac:dyDescent="0.25">
      <c r="A1429" s="246">
        <v>45736</v>
      </c>
      <c r="B1429" s="247" t="s">
        <v>279</v>
      </c>
      <c r="C1429" s="98" t="s">
        <v>153</v>
      </c>
      <c r="D1429" s="98"/>
      <c r="E1429" s="247" t="s">
        <v>585</v>
      </c>
      <c r="F1429" s="247" t="s">
        <v>45</v>
      </c>
      <c r="G1429" s="247" t="s">
        <v>8</v>
      </c>
      <c r="H1429" s="247" t="s">
        <v>284</v>
      </c>
      <c r="I1429" s="248" t="s">
        <v>24</v>
      </c>
      <c r="J1429" s="246">
        <v>45894</v>
      </c>
      <c r="K1429" s="249">
        <v>2</v>
      </c>
      <c r="L1429" s="250">
        <v>2</v>
      </c>
      <c r="M1429" s="251">
        <v>300</v>
      </c>
      <c r="N1429" s="252">
        <v>0</v>
      </c>
      <c r="O1429" s="252">
        <v>0</v>
      </c>
      <c r="P1429" s="253">
        <v>600</v>
      </c>
      <c r="Q1429" s="247" t="s">
        <v>109</v>
      </c>
      <c r="R1429" s="249" t="s">
        <v>154</v>
      </c>
      <c r="S1429" s="247" t="s">
        <v>1</v>
      </c>
      <c r="T1429" s="247" t="s">
        <v>2</v>
      </c>
      <c r="U1429" s="247" t="s">
        <v>2</v>
      </c>
      <c r="V1429" s="247">
        <v>1</v>
      </c>
      <c r="W1429" s="247">
        <v>158</v>
      </c>
    </row>
    <row r="1430" spans="1:23" x14ac:dyDescent="0.25">
      <c r="A1430" s="246">
        <v>45737</v>
      </c>
      <c r="B1430" s="247" t="s">
        <v>152</v>
      </c>
      <c r="C1430" s="98" t="s">
        <v>153</v>
      </c>
      <c r="D1430" s="98"/>
      <c r="E1430" s="247"/>
      <c r="F1430" s="247" t="s">
        <v>47</v>
      </c>
      <c r="G1430" s="247" t="s">
        <v>7</v>
      </c>
      <c r="H1430" s="247" t="s">
        <v>293</v>
      </c>
      <c r="I1430" s="248" t="s">
        <v>292</v>
      </c>
      <c r="J1430" s="246">
        <v>45885</v>
      </c>
      <c r="K1430" s="249">
        <v>4</v>
      </c>
      <c r="L1430" s="250">
        <v>4</v>
      </c>
      <c r="M1430" s="251">
        <v>240</v>
      </c>
      <c r="N1430" s="252">
        <v>0</v>
      </c>
      <c r="O1430" s="252">
        <v>0</v>
      </c>
      <c r="P1430" s="253">
        <v>960</v>
      </c>
      <c r="Q1430" s="247" t="s">
        <v>109</v>
      </c>
      <c r="R1430" s="249" t="s">
        <v>154</v>
      </c>
      <c r="S1430" s="247" t="s">
        <v>1</v>
      </c>
      <c r="T1430" s="247" t="s">
        <v>289</v>
      </c>
      <c r="U1430" s="247" t="s">
        <v>289</v>
      </c>
      <c r="V1430" s="247">
        <v>6</v>
      </c>
      <c r="W1430" s="247">
        <v>148</v>
      </c>
    </row>
    <row r="1431" spans="1:23" x14ac:dyDescent="0.25">
      <c r="A1431" s="246">
        <v>45737</v>
      </c>
      <c r="B1431" s="247" t="s">
        <v>152</v>
      </c>
      <c r="C1431" s="98" t="s">
        <v>153</v>
      </c>
      <c r="D1431" s="98"/>
      <c r="E1431" s="247"/>
      <c r="F1431" s="247" t="s">
        <v>47</v>
      </c>
      <c r="G1431" s="247" t="s">
        <v>7</v>
      </c>
      <c r="H1431" s="247" t="s">
        <v>290</v>
      </c>
      <c r="I1431" s="248" t="s">
        <v>288</v>
      </c>
      <c r="J1431" s="246">
        <v>45878</v>
      </c>
      <c r="K1431" s="249">
        <v>4</v>
      </c>
      <c r="L1431" s="250">
        <v>4</v>
      </c>
      <c r="M1431" s="251">
        <v>240</v>
      </c>
      <c r="N1431" s="252">
        <v>0</v>
      </c>
      <c r="O1431" s="252">
        <v>0</v>
      </c>
      <c r="P1431" s="253">
        <v>960</v>
      </c>
      <c r="Q1431" s="247" t="s">
        <v>109</v>
      </c>
      <c r="R1431" s="249" t="s">
        <v>154</v>
      </c>
      <c r="S1431" s="247" t="s">
        <v>289</v>
      </c>
      <c r="T1431" s="247" t="s">
        <v>1</v>
      </c>
      <c r="U1431" s="247" t="s">
        <v>289</v>
      </c>
      <c r="V1431" s="247">
        <v>6</v>
      </c>
      <c r="W1431" s="247">
        <v>141</v>
      </c>
    </row>
    <row r="1432" spans="1:23" x14ac:dyDescent="0.25">
      <c r="A1432" s="246">
        <v>45737</v>
      </c>
      <c r="B1432" s="247" t="s">
        <v>279</v>
      </c>
      <c r="C1432" s="98" t="s">
        <v>153</v>
      </c>
      <c r="D1432" s="98"/>
      <c r="E1432" s="247" t="s">
        <v>586</v>
      </c>
      <c r="F1432" s="247" t="s">
        <v>45</v>
      </c>
      <c r="G1432" s="247" t="s">
        <v>7</v>
      </c>
      <c r="H1432" s="247" t="s">
        <v>203</v>
      </c>
      <c r="I1432" s="248" t="s">
        <v>23</v>
      </c>
      <c r="J1432" s="246">
        <v>45772</v>
      </c>
      <c r="K1432" s="249">
        <v>2</v>
      </c>
      <c r="L1432" s="250">
        <v>2</v>
      </c>
      <c r="M1432" s="251">
        <v>210</v>
      </c>
      <c r="N1432" s="252">
        <v>0</v>
      </c>
      <c r="O1432" s="252">
        <v>0</v>
      </c>
      <c r="P1432" s="253">
        <v>420</v>
      </c>
      <c r="Q1432" s="247" t="s">
        <v>109</v>
      </c>
      <c r="R1432" s="249" t="s">
        <v>154</v>
      </c>
      <c r="S1432" s="247" t="s">
        <v>2</v>
      </c>
      <c r="T1432" s="247" t="s">
        <v>1</v>
      </c>
      <c r="U1432" s="247" t="s">
        <v>2</v>
      </c>
      <c r="V1432" s="247">
        <v>5</v>
      </c>
      <c r="W1432" s="247">
        <v>35</v>
      </c>
    </row>
    <row r="1433" spans="1:23" x14ac:dyDescent="0.25">
      <c r="A1433" s="246">
        <v>45737</v>
      </c>
      <c r="B1433" s="247" t="s">
        <v>279</v>
      </c>
      <c r="C1433" s="98" t="s">
        <v>153</v>
      </c>
      <c r="D1433" s="98"/>
      <c r="E1433" s="247" t="s">
        <v>586</v>
      </c>
      <c r="F1433" s="247" t="s">
        <v>45</v>
      </c>
      <c r="G1433" s="247" t="s">
        <v>8</v>
      </c>
      <c r="H1433" s="247" t="s">
        <v>345</v>
      </c>
      <c r="I1433" s="248" t="s">
        <v>24</v>
      </c>
      <c r="J1433" s="246">
        <v>45779</v>
      </c>
      <c r="K1433" s="249">
        <v>2</v>
      </c>
      <c r="L1433" s="250">
        <v>2</v>
      </c>
      <c r="M1433" s="251">
        <v>210</v>
      </c>
      <c r="N1433" s="252">
        <v>0</v>
      </c>
      <c r="O1433" s="252">
        <v>0</v>
      </c>
      <c r="P1433" s="253">
        <v>420</v>
      </c>
      <c r="Q1433" s="247" t="s">
        <v>109</v>
      </c>
      <c r="R1433" s="249" t="s">
        <v>154</v>
      </c>
      <c r="S1433" s="247" t="s">
        <v>1</v>
      </c>
      <c r="T1433" s="247" t="s">
        <v>2</v>
      </c>
      <c r="U1433" s="247" t="s">
        <v>2</v>
      </c>
      <c r="V1433" s="247">
        <v>5</v>
      </c>
      <c r="W1433" s="247">
        <v>42</v>
      </c>
    </row>
    <row r="1434" spans="1:23" x14ac:dyDescent="0.25">
      <c r="A1434" s="246">
        <v>45737</v>
      </c>
      <c r="B1434" s="247" t="s">
        <v>279</v>
      </c>
      <c r="C1434" s="98" t="s">
        <v>153</v>
      </c>
      <c r="D1434" s="98"/>
      <c r="E1434" s="247" t="s">
        <v>587</v>
      </c>
      <c r="F1434" s="247" t="s">
        <v>47</v>
      </c>
      <c r="G1434" s="247" t="s">
        <v>7</v>
      </c>
      <c r="H1434" s="247" t="s">
        <v>337</v>
      </c>
      <c r="I1434" s="248" t="s">
        <v>338</v>
      </c>
      <c r="J1434" s="246">
        <v>45887</v>
      </c>
      <c r="K1434" s="249">
        <v>1</v>
      </c>
      <c r="L1434" s="250">
        <v>1</v>
      </c>
      <c r="M1434" s="251">
        <v>240</v>
      </c>
      <c r="N1434" s="252">
        <v>0</v>
      </c>
      <c r="O1434" s="252">
        <v>0</v>
      </c>
      <c r="P1434" s="253">
        <v>240</v>
      </c>
      <c r="Q1434" s="247" t="s">
        <v>109</v>
      </c>
      <c r="R1434" s="249" t="s">
        <v>154</v>
      </c>
      <c r="S1434" s="247" t="s">
        <v>110</v>
      </c>
      <c r="T1434" s="247" t="s">
        <v>2</v>
      </c>
      <c r="U1434" s="247" t="s">
        <v>2</v>
      </c>
      <c r="V1434" s="247">
        <v>1</v>
      </c>
      <c r="W1434" s="247">
        <v>150</v>
      </c>
    </row>
    <row r="1435" spans="1:23" x14ac:dyDescent="0.25">
      <c r="A1435" s="246">
        <v>45738</v>
      </c>
      <c r="B1435" s="247" t="s">
        <v>279</v>
      </c>
      <c r="C1435" s="98" t="s">
        <v>153</v>
      </c>
      <c r="D1435" s="98"/>
      <c r="E1435" s="247" t="s">
        <v>588</v>
      </c>
      <c r="F1435" s="247" t="s">
        <v>45</v>
      </c>
      <c r="G1435" s="247" t="s">
        <v>7</v>
      </c>
      <c r="H1435" s="247" t="s">
        <v>282</v>
      </c>
      <c r="I1435" s="248" t="s">
        <v>295</v>
      </c>
      <c r="J1435" s="246">
        <v>45772</v>
      </c>
      <c r="K1435" s="249">
        <v>4</v>
      </c>
      <c r="L1435" s="250">
        <v>4</v>
      </c>
      <c r="M1435" s="251">
        <v>225</v>
      </c>
      <c r="N1435" s="252">
        <v>0</v>
      </c>
      <c r="O1435" s="252">
        <v>0</v>
      </c>
      <c r="P1435" s="253">
        <v>900</v>
      </c>
      <c r="Q1435" s="247" t="s">
        <v>109</v>
      </c>
      <c r="R1435" s="249" t="s">
        <v>154</v>
      </c>
      <c r="S1435" s="247" t="s">
        <v>296</v>
      </c>
      <c r="T1435" s="247" t="s">
        <v>1</v>
      </c>
      <c r="U1435" s="247" t="s">
        <v>296</v>
      </c>
      <c r="V1435" s="247">
        <v>5</v>
      </c>
      <c r="W1435" s="247">
        <v>34</v>
      </c>
    </row>
    <row r="1436" spans="1:23" x14ac:dyDescent="0.25">
      <c r="A1436" s="246">
        <v>45738</v>
      </c>
      <c r="B1436" s="247" t="s">
        <v>279</v>
      </c>
      <c r="C1436" s="98" t="s">
        <v>153</v>
      </c>
      <c r="D1436" s="98"/>
      <c r="E1436" s="247" t="s">
        <v>588</v>
      </c>
      <c r="F1436" s="247" t="s">
        <v>45</v>
      </c>
      <c r="G1436" s="247" t="s">
        <v>8</v>
      </c>
      <c r="H1436" s="247" t="s">
        <v>284</v>
      </c>
      <c r="I1436" s="248" t="s">
        <v>297</v>
      </c>
      <c r="J1436" s="246">
        <v>45779</v>
      </c>
      <c r="K1436" s="249">
        <v>4</v>
      </c>
      <c r="L1436" s="250">
        <v>4</v>
      </c>
      <c r="M1436" s="251">
        <v>225</v>
      </c>
      <c r="N1436" s="252">
        <v>0</v>
      </c>
      <c r="O1436" s="252">
        <v>0</v>
      </c>
      <c r="P1436" s="253">
        <v>900</v>
      </c>
      <c r="Q1436" s="247" t="s">
        <v>109</v>
      </c>
      <c r="R1436" s="249" t="s">
        <v>154</v>
      </c>
      <c r="S1436" s="247" t="s">
        <v>1</v>
      </c>
      <c r="T1436" s="247" t="s">
        <v>296</v>
      </c>
      <c r="U1436" s="247" t="s">
        <v>296</v>
      </c>
      <c r="V1436" s="247">
        <v>5</v>
      </c>
      <c r="W1436" s="247">
        <v>41</v>
      </c>
    </row>
    <row r="1437" spans="1:23" x14ac:dyDescent="0.25">
      <c r="A1437" s="246">
        <v>45738</v>
      </c>
      <c r="B1437" s="247" t="s">
        <v>279</v>
      </c>
      <c r="C1437" s="98" t="s">
        <v>153</v>
      </c>
      <c r="D1437" s="98"/>
      <c r="E1437" s="247" t="s">
        <v>589</v>
      </c>
      <c r="F1437" s="247" t="s">
        <v>45</v>
      </c>
      <c r="G1437" s="247" t="s">
        <v>7</v>
      </c>
      <c r="H1437" s="247" t="s">
        <v>287</v>
      </c>
      <c r="I1437" s="248" t="s">
        <v>298</v>
      </c>
      <c r="J1437" s="246">
        <v>45773</v>
      </c>
      <c r="K1437" s="249">
        <v>3</v>
      </c>
      <c r="L1437" s="250">
        <v>3</v>
      </c>
      <c r="M1437" s="251">
        <v>250</v>
      </c>
      <c r="N1437" s="252">
        <v>0</v>
      </c>
      <c r="O1437" s="252">
        <v>0</v>
      </c>
      <c r="P1437" s="253">
        <v>750</v>
      </c>
      <c r="Q1437" s="247" t="s">
        <v>109</v>
      </c>
      <c r="R1437" s="249" t="s">
        <v>154</v>
      </c>
      <c r="S1437" s="247" t="s">
        <v>299</v>
      </c>
      <c r="T1437" s="247" t="s">
        <v>1</v>
      </c>
      <c r="U1437" s="247" t="s">
        <v>299</v>
      </c>
      <c r="V1437" s="247">
        <v>6</v>
      </c>
      <c r="W1437" s="247">
        <v>35</v>
      </c>
    </row>
    <row r="1438" spans="1:23" x14ac:dyDescent="0.25">
      <c r="A1438" s="246">
        <v>45738</v>
      </c>
      <c r="B1438" s="247" t="s">
        <v>279</v>
      </c>
      <c r="C1438" s="98" t="s">
        <v>153</v>
      </c>
      <c r="D1438" s="98"/>
      <c r="E1438" s="247" t="s">
        <v>589</v>
      </c>
      <c r="F1438" s="247" t="s">
        <v>45</v>
      </c>
      <c r="G1438" s="247" t="s">
        <v>8</v>
      </c>
      <c r="H1438" s="247" t="s">
        <v>291</v>
      </c>
      <c r="I1438" s="248" t="s">
        <v>300</v>
      </c>
      <c r="J1438" s="246">
        <v>45780</v>
      </c>
      <c r="K1438" s="249">
        <v>3</v>
      </c>
      <c r="L1438" s="250">
        <v>3</v>
      </c>
      <c r="M1438" s="251">
        <v>250</v>
      </c>
      <c r="N1438" s="252">
        <v>0</v>
      </c>
      <c r="O1438" s="252">
        <v>0</v>
      </c>
      <c r="P1438" s="253">
        <v>750</v>
      </c>
      <c r="Q1438" s="247" t="s">
        <v>109</v>
      </c>
      <c r="R1438" s="249" t="s">
        <v>154</v>
      </c>
      <c r="S1438" s="247" t="s">
        <v>1</v>
      </c>
      <c r="T1438" s="247" t="s">
        <v>299</v>
      </c>
      <c r="U1438" s="247" t="s">
        <v>299</v>
      </c>
      <c r="V1438" s="247">
        <v>6</v>
      </c>
      <c r="W1438" s="247">
        <v>42</v>
      </c>
    </row>
    <row r="1439" spans="1:23" x14ac:dyDescent="0.25">
      <c r="A1439" s="246">
        <v>45738</v>
      </c>
      <c r="B1439" s="247" t="s">
        <v>279</v>
      </c>
      <c r="C1439" s="98" t="s">
        <v>153</v>
      </c>
      <c r="D1439" s="98"/>
      <c r="E1439" s="247" t="s">
        <v>590</v>
      </c>
      <c r="F1439" s="247" t="s">
        <v>47</v>
      </c>
      <c r="G1439" s="247" t="s">
        <v>7</v>
      </c>
      <c r="H1439" s="247" t="s">
        <v>284</v>
      </c>
      <c r="I1439" s="248" t="s">
        <v>24</v>
      </c>
      <c r="J1439" s="246">
        <v>45894</v>
      </c>
      <c r="K1439" s="249">
        <v>2</v>
      </c>
      <c r="L1439" s="250">
        <v>2</v>
      </c>
      <c r="M1439" s="251">
        <v>320</v>
      </c>
      <c r="N1439" s="252">
        <v>0</v>
      </c>
      <c r="O1439" s="252">
        <v>0</v>
      </c>
      <c r="P1439" s="253">
        <v>640</v>
      </c>
      <c r="Q1439" s="247" t="s">
        <v>109</v>
      </c>
      <c r="R1439" s="249" t="s">
        <v>154</v>
      </c>
      <c r="S1439" s="247" t="s">
        <v>1</v>
      </c>
      <c r="T1439" s="247" t="s">
        <v>2</v>
      </c>
      <c r="U1439" s="247" t="s">
        <v>2</v>
      </c>
      <c r="V1439" s="247">
        <v>1</v>
      </c>
      <c r="W1439" s="247">
        <v>156</v>
      </c>
    </row>
    <row r="1440" spans="1:23" x14ac:dyDescent="0.25">
      <c r="A1440" s="246">
        <v>45739</v>
      </c>
      <c r="B1440" s="247" t="s">
        <v>279</v>
      </c>
      <c r="C1440" s="98" t="s">
        <v>153</v>
      </c>
      <c r="D1440" s="98"/>
      <c r="E1440" s="247" t="s">
        <v>591</v>
      </c>
      <c r="F1440" s="247" t="s">
        <v>47</v>
      </c>
      <c r="G1440" s="247" t="s">
        <v>7</v>
      </c>
      <c r="H1440" s="247" t="s">
        <v>284</v>
      </c>
      <c r="I1440" s="248" t="s">
        <v>297</v>
      </c>
      <c r="J1440" s="246">
        <v>45779</v>
      </c>
      <c r="K1440" s="249">
        <v>2</v>
      </c>
      <c r="L1440" s="250">
        <v>2</v>
      </c>
      <c r="M1440" s="251">
        <v>250</v>
      </c>
      <c r="N1440" s="252">
        <v>0</v>
      </c>
      <c r="O1440" s="252">
        <v>0</v>
      </c>
      <c r="P1440" s="253">
        <v>500</v>
      </c>
      <c r="Q1440" s="247" t="s">
        <v>109</v>
      </c>
      <c r="R1440" s="249" t="s">
        <v>154</v>
      </c>
      <c r="S1440" s="247" t="s">
        <v>1</v>
      </c>
      <c r="T1440" s="247" t="s">
        <v>296</v>
      </c>
      <c r="U1440" s="247" t="s">
        <v>296</v>
      </c>
      <c r="V1440" s="247">
        <v>5</v>
      </c>
      <c r="W1440" s="247">
        <v>40</v>
      </c>
    </row>
    <row r="1441" spans="1:23" x14ac:dyDescent="0.25">
      <c r="A1441" s="246">
        <v>45739</v>
      </c>
      <c r="B1441" s="247" t="s">
        <v>279</v>
      </c>
      <c r="C1441" s="98" t="s">
        <v>153</v>
      </c>
      <c r="D1441" s="98"/>
      <c r="E1441" s="247" t="s">
        <v>592</v>
      </c>
      <c r="F1441" s="247" t="s">
        <v>47</v>
      </c>
      <c r="G1441" s="247" t="s">
        <v>7</v>
      </c>
      <c r="H1441" s="247" t="s">
        <v>282</v>
      </c>
      <c r="I1441" s="248" t="s">
        <v>23</v>
      </c>
      <c r="J1441" s="246">
        <v>45887</v>
      </c>
      <c r="K1441" s="249">
        <v>2</v>
      </c>
      <c r="L1441" s="250">
        <v>2</v>
      </c>
      <c r="M1441" s="251">
        <v>280</v>
      </c>
      <c r="N1441" s="252">
        <v>0</v>
      </c>
      <c r="O1441" s="252">
        <v>0</v>
      </c>
      <c r="P1441" s="253">
        <v>560</v>
      </c>
      <c r="Q1441" s="247" t="s">
        <v>109</v>
      </c>
      <c r="R1441" s="249" t="s">
        <v>154</v>
      </c>
      <c r="S1441" s="247" t="s">
        <v>2</v>
      </c>
      <c r="T1441" s="247" t="s">
        <v>1</v>
      </c>
      <c r="U1441" s="247" t="s">
        <v>2</v>
      </c>
      <c r="V1441" s="247">
        <v>1</v>
      </c>
      <c r="W1441" s="247">
        <v>148</v>
      </c>
    </row>
    <row r="1442" spans="1:23" x14ac:dyDescent="0.25">
      <c r="A1442" s="246">
        <v>45739</v>
      </c>
      <c r="B1442" s="247" t="s">
        <v>279</v>
      </c>
      <c r="C1442" s="98" t="s">
        <v>153</v>
      </c>
      <c r="D1442" s="98"/>
      <c r="E1442" s="247" t="s">
        <v>593</v>
      </c>
      <c r="F1442" s="247" t="s">
        <v>47</v>
      </c>
      <c r="G1442" s="247" t="s">
        <v>7</v>
      </c>
      <c r="H1442" s="247" t="s">
        <v>282</v>
      </c>
      <c r="I1442" s="248" t="s">
        <v>23</v>
      </c>
      <c r="J1442" s="246">
        <v>45866</v>
      </c>
      <c r="K1442" s="249">
        <v>4</v>
      </c>
      <c r="L1442" s="250">
        <v>4</v>
      </c>
      <c r="M1442" s="251">
        <v>220</v>
      </c>
      <c r="N1442" s="252">
        <v>0</v>
      </c>
      <c r="O1442" s="252">
        <v>0</v>
      </c>
      <c r="P1442" s="253">
        <v>880</v>
      </c>
      <c r="Q1442" s="247" t="s">
        <v>109</v>
      </c>
      <c r="R1442" s="249" t="s">
        <v>154</v>
      </c>
      <c r="S1442" s="247" t="s">
        <v>2</v>
      </c>
      <c r="T1442" s="247" t="s">
        <v>1</v>
      </c>
      <c r="U1442" s="247" t="s">
        <v>2</v>
      </c>
      <c r="V1442" s="247">
        <v>1</v>
      </c>
      <c r="W1442" s="247">
        <v>127</v>
      </c>
    </row>
    <row r="1443" spans="1:23" x14ac:dyDescent="0.25">
      <c r="A1443" s="246">
        <v>45739</v>
      </c>
      <c r="B1443" s="247" t="s">
        <v>279</v>
      </c>
      <c r="C1443" s="98" t="s">
        <v>153</v>
      </c>
      <c r="D1443" s="98"/>
      <c r="E1443" s="247" t="s">
        <v>594</v>
      </c>
      <c r="F1443" s="247" t="s">
        <v>47</v>
      </c>
      <c r="G1443" s="247" t="s">
        <v>7</v>
      </c>
      <c r="H1443" s="247" t="s">
        <v>282</v>
      </c>
      <c r="I1443" s="248" t="s">
        <v>23</v>
      </c>
      <c r="J1443" s="246">
        <v>45887</v>
      </c>
      <c r="K1443" s="249">
        <v>2</v>
      </c>
      <c r="L1443" s="250">
        <v>2</v>
      </c>
      <c r="M1443" s="251">
        <v>280</v>
      </c>
      <c r="N1443" s="252">
        <v>0</v>
      </c>
      <c r="O1443" s="252">
        <v>0</v>
      </c>
      <c r="P1443" s="253">
        <v>560</v>
      </c>
      <c r="Q1443" s="247" t="s">
        <v>109</v>
      </c>
      <c r="R1443" s="249" t="s">
        <v>154</v>
      </c>
      <c r="S1443" s="247" t="s">
        <v>2</v>
      </c>
      <c r="T1443" s="247" t="s">
        <v>1</v>
      </c>
      <c r="U1443" s="247" t="s">
        <v>2</v>
      </c>
      <c r="V1443" s="247">
        <v>1</v>
      </c>
      <c r="W1443" s="247">
        <v>148</v>
      </c>
    </row>
    <row r="1444" spans="1:23" x14ac:dyDescent="0.25">
      <c r="A1444" s="246">
        <v>45739</v>
      </c>
      <c r="B1444" s="247" t="s">
        <v>279</v>
      </c>
      <c r="C1444" s="98" t="s">
        <v>153</v>
      </c>
      <c r="D1444" s="98"/>
      <c r="E1444" s="247" t="s">
        <v>595</v>
      </c>
      <c r="F1444" s="247" t="s">
        <v>45</v>
      </c>
      <c r="G1444" s="247" t="s">
        <v>7</v>
      </c>
      <c r="H1444" s="247" t="s">
        <v>287</v>
      </c>
      <c r="I1444" s="248" t="s">
        <v>298</v>
      </c>
      <c r="J1444" s="246">
        <v>45773</v>
      </c>
      <c r="K1444" s="249">
        <v>2</v>
      </c>
      <c r="L1444" s="250">
        <v>2</v>
      </c>
      <c r="M1444" s="251">
        <v>250</v>
      </c>
      <c r="N1444" s="252">
        <v>0</v>
      </c>
      <c r="O1444" s="252">
        <v>0</v>
      </c>
      <c r="P1444" s="253">
        <v>500</v>
      </c>
      <c r="Q1444" s="247" t="s">
        <v>109</v>
      </c>
      <c r="R1444" s="249" t="s">
        <v>154</v>
      </c>
      <c r="S1444" s="247" t="s">
        <v>299</v>
      </c>
      <c r="T1444" s="247" t="s">
        <v>1</v>
      </c>
      <c r="U1444" s="247" t="s">
        <v>299</v>
      </c>
      <c r="V1444" s="247">
        <v>6</v>
      </c>
      <c r="W1444" s="247">
        <v>34</v>
      </c>
    </row>
    <row r="1445" spans="1:23" x14ac:dyDescent="0.25">
      <c r="A1445" s="246">
        <v>45739</v>
      </c>
      <c r="B1445" s="247" t="s">
        <v>279</v>
      </c>
      <c r="C1445" s="98" t="s">
        <v>153</v>
      </c>
      <c r="D1445" s="98"/>
      <c r="E1445" s="247" t="s">
        <v>595</v>
      </c>
      <c r="F1445" s="247" t="s">
        <v>45</v>
      </c>
      <c r="G1445" s="247" t="s">
        <v>8</v>
      </c>
      <c r="H1445" s="247" t="s">
        <v>291</v>
      </c>
      <c r="I1445" s="248" t="s">
        <v>300</v>
      </c>
      <c r="J1445" s="246">
        <v>45780</v>
      </c>
      <c r="K1445" s="249">
        <v>2</v>
      </c>
      <c r="L1445" s="250">
        <v>2</v>
      </c>
      <c r="M1445" s="251">
        <v>250</v>
      </c>
      <c r="N1445" s="252">
        <v>0</v>
      </c>
      <c r="O1445" s="252">
        <v>0</v>
      </c>
      <c r="P1445" s="253">
        <v>500</v>
      </c>
      <c r="Q1445" s="247" t="s">
        <v>109</v>
      </c>
      <c r="R1445" s="249" t="s">
        <v>154</v>
      </c>
      <c r="S1445" s="247" t="s">
        <v>1</v>
      </c>
      <c r="T1445" s="247" t="s">
        <v>299</v>
      </c>
      <c r="U1445" s="247" t="s">
        <v>299</v>
      </c>
      <c r="V1445" s="247">
        <v>6</v>
      </c>
      <c r="W1445" s="247">
        <v>41</v>
      </c>
    </row>
    <row r="1446" spans="1:23" x14ac:dyDescent="0.25">
      <c r="A1446" s="246">
        <v>45738</v>
      </c>
      <c r="B1446" s="247" t="s">
        <v>3131</v>
      </c>
      <c r="C1446" s="98" t="s">
        <v>153</v>
      </c>
      <c r="D1446" s="98"/>
      <c r="E1446" s="247" t="s">
        <v>596</v>
      </c>
      <c r="F1446" s="247" t="s">
        <v>47</v>
      </c>
      <c r="G1446" s="247" t="s">
        <v>7</v>
      </c>
      <c r="H1446" s="247" t="s">
        <v>284</v>
      </c>
      <c r="I1446" s="248" t="s">
        <v>297</v>
      </c>
      <c r="J1446" s="246">
        <v>45779</v>
      </c>
      <c r="K1446" s="249">
        <v>1</v>
      </c>
      <c r="L1446" s="250">
        <v>1</v>
      </c>
      <c r="M1446" s="251">
        <v>250</v>
      </c>
      <c r="N1446" s="252">
        <v>0</v>
      </c>
      <c r="O1446" s="252">
        <v>0</v>
      </c>
      <c r="P1446" s="253">
        <v>250</v>
      </c>
      <c r="Q1446" s="247" t="s">
        <v>109</v>
      </c>
      <c r="R1446" s="249" t="s">
        <v>154</v>
      </c>
      <c r="S1446" s="247" t="s">
        <v>1</v>
      </c>
      <c r="T1446" s="247" t="s">
        <v>296</v>
      </c>
      <c r="U1446" s="247" t="s">
        <v>296</v>
      </c>
      <c r="V1446" s="247">
        <v>5</v>
      </c>
      <c r="W1446" s="247">
        <v>41</v>
      </c>
    </row>
    <row r="1447" spans="1:23" x14ac:dyDescent="0.25">
      <c r="A1447" s="246">
        <v>45738</v>
      </c>
      <c r="B1447" s="247" t="s">
        <v>3131</v>
      </c>
      <c r="C1447" s="98" t="s">
        <v>153</v>
      </c>
      <c r="D1447" s="98"/>
      <c r="E1447" s="247" t="s">
        <v>596</v>
      </c>
      <c r="F1447" s="247" t="s">
        <v>47</v>
      </c>
      <c r="G1447" s="247" t="s">
        <v>7</v>
      </c>
      <c r="H1447" s="247" t="s">
        <v>284</v>
      </c>
      <c r="I1447" s="248" t="s">
        <v>297</v>
      </c>
      <c r="J1447" s="246">
        <v>45779</v>
      </c>
      <c r="K1447" s="249">
        <v>1</v>
      </c>
      <c r="L1447" s="250">
        <v>1</v>
      </c>
      <c r="M1447" s="251">
        <v>250</v>
      </c>
      <c r="N1447" s="252">
        <v>0</v>
      </c>
      <c r="O1447" s="252">
        <v>0</v>
      </c>
      <c r="P1447" s="253">
        <v>250</v>
      </c>
      <c r="Q1447" s="247" t="s">
        <v>109</v>
      </c>
      <c r="R1447" s="249" t="s">
        <v>154</v>
      </c>
      <c r="S1447" s="247" t="s">
        <v>1</v>
      </c>
      <c r="T1447" s="247" t="s">
        <v>296</v>
      </c>
      <c r="U1447" s="247" t="s">
        <v>296</v>
      </c>
      <c r="V1447" s="247">
        <v>5</v>
      </c>
      <c r="W1447" s="247">
        <v>41</v>
      </c>
    </row>
    <row r="1448" spans="1:23" x14ac:dyDescent="0.25">
      <c r="A1448" s="246">
        <v>45738</v>
      </c>
      <c r="B1448" s="247" t="s">
        <v>3131</v>
      </c>
      <c r="C1448" s="98" t="s">
        <v>153</v>
      </c>
      <c r="D1448" s="98"/>
      <c r="E1448" s="247" t="s">
        <v>597</v>
      </c>
      <c r="F1448" s="247" t="s">
        <v>47</v>
      </c>
      <c r="G1448" s="247" t="s">
        <v>7</v>
      </c>
      <c r="H1448" s="247" t="s">
        <v>284</v>
      </c>
      <c r="I1448" s="248" t="s">
        <v>297</v>
      </c>
      <c r="J1448" s="246">
        <v>45779</v>
      </c>
      <c r="K1448" s="249">
        <v>1</v>
      </c>
      <c r="L1448" s="250">
        <v>1</v>
      </c>
      <c r="M1448" s="251">
        <v>250</v>
      </c>
      <c r="N1448" s="252">
        <v>0</v>
      </c>
      <c r="O1448" s="252">
        <v>0</v>
      </c>
      <c r="P1448" s="253">
        <v>250</v>
      </c>
      <c r="Q1448" s="247" t="s">
        <v>109</v>
      </c>
      <c r="R1448" s="249" t="s">
        <v>154</v>
      </c>
      <c r="S1448" s="247" t="s">
        <v>1</v>
      </c>
      <c r="T1448" s="247" t="s">
        <v>296</v>
      </c>
      <c r="U1448" s="247" t="s">
        <v>296</v>
      </c>
      <c r="V1448" s="247">
        <v>5</v>
      </c>
      <c r="W1448" s="247">
        <v>41</v>
      </c>
    </row>
    <row r="1449" spans="1:23" x14ac:dyDescent="0.25">
      <c r="A1449" s="246">
        <v>45738</v>
      </c>
      <c r="B1449" s="247" t="s">
        <v>3131</v>
      </c>
      <c r="C1449" s="98" t="s">
        <v>153</v>
      </c>
      <c r="D1449" s="98"/>
      <c r="E1449" s="247" t="s">
        <v>597</v>
      </c>
      <c r="F1449" s="247" t="s">
        <v>47</v>
      </c>
      <c r="G1449" s="247" t="s">
        <v>7</v>
      </c>
      <c r="H1449" s="247" t="s">
        <v>284</v>
      </c>
      <c r="I1449" s="248" t="s">
        <v>297</v>
      </c>
      <c r="J1449" s="246">
        <v>45779</v>
      </c>
      <c r="K1449" s="249">
        <v>1</v>
      </c>
      <c r="L1449" s="250">
        <v>1</v>
      </c>
      <c r="M1449" s="251">
        <v>250</v>
      </c>
      <c r="N1449" s="252">
        <v>0</v>
      </c>
      <c r="O1449" s="252">
        <v>0</v>
      </c>
      <c r="P1449" s="253">
        <v>250</v>
      </c>
      <c r="Q1449" s="247" t="s">
        <v>109</v>
      </c>
      <c r="R1449" s="249" t="s">
        <v>154</v>
      </c>
      <c r="S1449" s="247" t="s">
        <v>1</v>
      </c>
      <c r="T1449" s="247" t="s">
        <v>296</v>
      </c>
      <c r="U1449" s="247" t="s">
        <v>296</v>
      </c>
      <c r="V1449" s="247">
        <v>5</v>
      </c>
      <c r="W1449" s="247">
        <v>41</v>
      </c>
    </row>
    <row r="1450" spans="1:23" x14ac:dyDescent="0.25">
      <c r="A1450" s="246">
        <v>45738</v>
      </c>
      <c r="B1450" s="247" t="s">
        <v>3131</v>
      </c>
      <c r="C1450" s="98" t="s">
        <v>153</v>
      </c>
      <c r="D1450" s="98"/>
      <c r="E1450" s="247" t="s">
        <v>597</v>
      </c>
      <c r="F1450" s="247" t="s">
        <v>47</v>
      </c>
      <c r="G1450" s="247" t="s">
        <v>7</v>
      </c>
      <c r="H1450" s="247" t="s">
        <v>284</v>
      </c>
      <c r="I1450" s="248" t="s">
        <v>297</v>
      </c>
      <c r="J1450" s="246">
        <v>45779</v>
      </c>
      <c r="K1450" s="249">
        <v>1</v>
      </c>
      <c r="L1450" s="250">
        <v>1</v>
      </c>
      <c r="M1450" s="251">
        <v>250</v>
      </c>
      <c r="N1450" s="252">
        <v>0</v>
      </c>
      <c r="O1450" s="252">
        <v>0</v>
      </c>
      <c r="P1450" s="253">
        <v>250</v>
      </c>
      <c r="Q1450" s="247" t="s">
        <v>109</v>
      </c>
      <c r="R1450" s="249" t="s">
        <v>154</v>
      </c>
      <c r="S1450" s="247" t="s">
        <v>1</v>
      </c>
      <c r="T1450" s="247" t="s">
        <v>296</v>
      </c>
      <c r="U1450" s="247" t="s">
        <v>296</v>
      </c>
      <c r="V1450" s="247">
        <v>5</v>
      </c>
      <c r="W1450" s="247">
        <v>41</v>
      </c>
    </row>
    <row r="1451" spans="1:23" x14ac:dyDescent="0.25">
      <c r="A1451" s="246">
        <v>45738</v>
      </c>
      <c r="B1451" s="247" t="s">
        <v>3131</v>
      </c>
      <c r="C1451" s="98" t="s">
        <v>153</v>
      </c>
      <c r="D1451" s="98"/>
      <c r="E1451" s="247" t="s">
        <v>597</v>
      </c>
      <c r="F1451" s="247" t="s">
        <v>47</v>
      </c>
      <c r="G1451" s="247" t="s">
        <v>7</v>
      </c>
      <c r="H1451" s="247" t="s">
        <v>284</v>
      </c>
      <c r="I1451" s="248" t="s">
        <v>297</v>
      </c>
      <c r="J1451" s="246">
        <v>45779</v>
      </c>
      <c r="K1451" s="249">
        <v>1</v>
      </c>
      <c r="L1451" s="250">
        <v>1</v>
      </c>
      <c r="M1451" s="251">
        <v>250</v>
      </c>
      <c r="N1451" s="252">
        <v>0</v>
      </c>
      <c r="O1451" s="252">
        <v>0</v>
      </c>
      <c r="P1451" s="253">
        <v>250</v>
      </c>
      <c r="Q1451" s="247" t="s">
        <v>109</v>
      </c>
      <c r="R1451" s="249" t="s">
        <v>154</v>
      </c>
      <c r="S1451" s="247" t="s">
        <v>1</v>
      </c>
      <c r="T1451" s="247" t="s">
        <v>296</v>
      </c>
      <c r="U1451" s="247" t="s">
        <v>296</v>
      </c>
      <c r="V1451" s="247">
        <v>5</v>
      </c>
      <c r="W1451" s="247">
        <v>41</v>
      </c>
    </row>
    <row r="1452" spans="1:23" x14ac:dyDescent="0.25">
      <c r="A1452" s="246">
        <v>45738</v>
      </c>
      <c r="B1452" s="247" t="s">
        <v>3131</v>
      </c>
      <c r="C1452" s="98" t="s">
        <v>153</v>
      </c>
      <c r="D1452" s="98"/>
      <c r="E1452" s="247" t="s">
        <v>598</v>
      </c>
      <c r="F1452" s="247" t="s">
        <v>47</v>
      </c>
      <c r="G1452" s="247" t="s">
        <v>7</v>
      </c>
      <c r="H1452" s="247" t="s">
        <v>284</v>
      </c>
      <c r="I1452" s="248" t="s">
        <v>297</v>
      </c>
      <c r="J1452" s="246">
        <v>45779</v>
      </c>
      <c r="K1452" s="249">
        <v>1</v>
      </c>
      <c r="L1452" s="250">
        <v>1</v>
      </c>
      <c r="M1452" s="251">
        <v>250</v>
      </c>
      <c r="N1452" s="252">
        <v>0</v>
      </c>
      <c r="O1452" s="252">
        <v>0</v>
      </c>
      <c r="P1452" s="253">
        <v>250</v>
      </c>
      <c r="Q1452" s="247" t="s">
        <v>109</v>
      </c>
      <c r="R1452" s="249" t="s">
        <v>154</v>
      </c>
      <c r="S1452" s="247" t="s">
        <v>1</v>
      </c>
      <c r="T1452" s="247" t="s">
        <v>296</v>
      </c>
      <c r="U1452" s="247" t="s">
        <v>296</v>
      </c>
      <c r="V1452" s="247">
        <v>5</v>
      </c>
      <c r="W1452" s="247">
        <v>41</v>
      </c>
    </row>
    <row r="1453" spans="1:23" x14ac:dyDescent="0.25">
      <c r="A1453" s="246">
        <v>45738</v>
      </c>
      <c r="B1453" s="247" t="s">
        <v>3131</v>
      </c>
      <c r="C1453" s="98" t="s">
        <v>153</v>
      </c>
      <c r="D1453" s="98"/>
      <c r="E1453" s="247" t="s">
        <v>598</v>
      </c>
      <c r="F1453" s="247" t="s">
        <v>47</v>
      </c>
      <c r="G1453" s="247" t="s">
        <v>7</v>
      </c>
      <c r="H1453" s="247" t="s">
        <v>284</v>
      </c>
      <c r="I1453" s="248" t="s">
        <v>297</v>
      </c>
      <c r="J1453" s="246">
        <v>45779</v>
      </c>
      <c r="K1453" s="249">
        <v>1</v>
      </c>
      <c r="L1453" s="250">
        <v>1</v>
      </c>
      <c r="M1453" s="251">
        <v>250</v>
      </c>
      <c r="N1453" s="252">
        <v>0</v>
      </c>
      <c r="O1453" s="252">
        <v>0</v>
      </c>
      <c r="P1453" s="253">
        <v>250</v>
      </c>
      <c r="Q1453" s="247" t="s">
        <v>109</v>
      </c>
      <c r="R1453" s="249" t="s">
        <v>154</v>
      </c>
      <c r="S1453" s="247" t="s">
        <v>1</v>
      </c>
      <c r="T1453" s="247" t="s">
        <v>296</v>
      </c>
      <c r="U1453" s="247" t="s">
        <v>296</v>
      </c>
      <c r="V1453" s="247">
        <v>5</v>
      </c>
      <c r="W1453" s="247">
        <v>41</v>
      </c>
    </row>
    <row r="1454" spans="1:23" x14ac:dyDescent="0.25">
      <c r="A1454" s="246">
        <v>45737</v>
      </c>
      <c r="B1454" s="247" t="s">
        <v>247</v>
      </c>
      <c r="C1454" s="98" t="s">
        <v>153</v>
      </c>
      <c r="D1454" s="98"/>
      <c r="E1454" s="247" t="s">
        <v>599</v>
      </c>
      <c r="F1454" s="247" t="s">
        <v>47</v>
      </c>
      <c r="G1454" s="247" t="s">
        <v>7</v>
      </c>
      <c r="H1454" s="247" t="s">
        <v>284</v>
      </c>
      <c r="I1454" s="248" t="s">
        <v>297</v>
      </c>
      <c r="J1454" s="246">
        <v>45779</v>
      </c>
      <c r="K1454" s="249">
        <v>1</v>
      </c>
      <c r="L1454" s="250">
        <v>1</v>
      </c>
      <c r="M1454" s="251">
        <v>208</v>
      </c>
      <c r="N1454" s="252">
        <v>36.83</v>
      </c>
      <c r="O1454" s="252">
        <v>30</v>
      </c>
      <c r="P1454" s="253">
        <v>274.83</v>
      </c>
      <c r="Q1454" s="247" t="s">
        <v>109</v>
      </c>
      <c r="R1454" s="249" t="s">
        <v>154</v>
      </c>
      <c r="S1454" s="247" t="s">
        <v>1</v>
      </c>
      <c r="T1454" s="247" t="s">
        <v>296</v>
      </c>
      <c r="U1454" s="247" t="s">
        <v>296</v>
      </c>
      <c r="V1454" s="247">
        <v>5</v>
      </c>
      <c r="W1454" s="247">
        <v>42</v>
      </c>
    </row>
    <row r="1455" spans="1:23" x14ac:dyDescent="0.25">
      <c r="A1455" s="246">
        <v>45737</v>
      </c>
      <c r="B1455" s="247" t="s">
        <v>247</v>
      </c>
      <c r="C1455" s="98" t="s">
        <v>153</v>
      </c>
      <c r="D1455" s="98"/>
      <c r="E1455" s="247" t="s">
        <v>599</v>
      </c>
      <c r="F1455" s="247" t="s">
        <v>47</v>
      </c>
      <c r="G1455" s="247" t="s">
        <v>7</v>
      </c>
      <c r="H1455" s="247" t="s">
        <v>284</v>
      </c>
      <c r="I1455" s="248" t="s">
        <v>297</v>
      </c>
      <c r="J1455" s="246">
        <v>45779</v>
      </c>
      <c r="K1455" s="249">
        <v>1</v>
      </c>
      <c r="L1455" s="250">
        <v>1</v>
      </c>
      <c r="M1455" s="251">
        <v>161</v>
      </c>
      <c r="N1455" s="252">
        <v>36.83</v>
      </c>
      <c r="O1455" s="252">
        <v>30</v>
      </c>
      <c r="P1455" s="253">
        <v>227.82999999999998</v>
      </c>
      <c r="Q1455" s="247" t="s">
        <v>109</v>
      </c>
      <c r="R1455" s="249" t="s">
        <v>154</v>
      </c>
      <c r="S1455" s="247" t="s">
        <v>1</v>
      </c>
      <c r="T1455" s="247" t="s">
        <v>296</v>
      </c>
      <c r="U1455" s="247" t="s">
        <v>296</v>
      </c>
      <c r="V1455" s="247">
        <v>5</v>
      </c>
      <c r="W1455" s="247">
        <v>42</v>
      </c>
    </row>
    <row r="1456" spans="1:23" x14ac:dyDescent="0.25">
      <c r="A1456" s="246">
        <v>45737</v>
      </c>
      <c r="B1456" s="247" t="s">
        <v>247</v>
      </c>
      <c r="C1456" s="98" t="s">
        <v>153</v>
      </c>
      <c r="D1456" s="98"/>
      <c r="E1456" s="247" t="s">
        <v>599</v>
      </c>
      <c r="F1456" s="247" t="s">
        <v>47</v>
      </c>
      <c r="G1456" s="247" t="s">
        <v>7</v>
      </c>
      <c r="H1456" s="247" t="s">
        <v>284</v>
      </c>
      <c r="I1456" s="248" t="s">
        <v>297</v>
      </c>
      <c r="J1456" s="246">
        <v>45779</v>
      </c>
      <c r="K1456" s="249">
        <v>1</v>
      </c>
      <c r="L1456" s="250">
        <v>1</v>
      </c>
      <c r="M1456" s="251">
        <v>208</v>
      </c>
      <c r="N1456" s="252">
        <v>36.83</v>
      </c>
      <c r="O1456" s="252">
        <v>30</v>
      </c>
      <c r="P1456" s="253">
        <v>274.83</v>
      </c>
      <c r="Q1456" s="247" t="s">
        <v>109</v>
      </c>
      <c r="R1456" s="249" t="s">
        <v>154</v>
      </c>
      <c r="S1456" s="247" t="s">
        <v>1</v>
      </c>
      <c r="T1456" s="247" t="s">
        <v>296</v>
      </c>
      <c r="U1456" s="247" t="s">
        <v>296</v>
      </c>
      <c r="V1456" s="247">
        <v>5</v>
      </c>
      <c r="W1456" s="247">
        <v>42</v>
      </c>
    </row>
    <row r="1457" spans="1:23" x14ac:dyDescent="0.25">
      <c r="A1457" s="246">
        <v>45739</v>
      </c>
      <c r="B1457" s="247" t="s">
        <v>421</v>
      </c>
      <c r="C1457" s="98" t="s">
        <v>422</v>
      </c>
      <c r="D1457" s="98" t="s">
        <v>3103</v>
      </c>
      <c r="E1457" s="247" t="s">
        <v>600</v>
      </c>
      <c r="F1457" s="247" t="s">
        <v>45</v>
      </c>
      <c r="G1457" s="247" t="s">
        <v>8</v>
      </c>
      <c r="H1457" s="247" t="s">
        <v>293</v>
      </c>
      <c r="I1457" s="248" t="s">
        <v>292</v>
      </c>
      <c r="J1457" s="246">
        <v>45850</v>
      </c>
      <c r="K1457" s="249">
        <v>1</v>
      </c>
      <c r="L1457" s="250">
        <v>1</v>
      </c>
      <c r="M1457" s="251">
        <v>169.72</v>
      </c>
      <c r="N1457" s="252">
        <v>0</v>
      </c>
      <c r="O1457" s="252">
        <v>0</v>
      </c>
      <c r="P1457" s="253">
        <v>169.72</v>
      </c>
      <c r="Q1457" s="247" t="s">
        <v>109</v>
      </c>
      <c r="R1457" s="249" t="s">
        <v>154</v>
      </c>
      <c r="S1457" s="247" t="s">
        <v>1</v>
      </c>
      <c r="T1457" s="247" t="s">
        <v>289</v>
      </c>
      <c r="U1457" s="247" t="s">
        <v>289</v>
      </c>
      <c r="V1457" s="247">
        <v>6</v>
      </c>
      <c r="W1457" s="247">
        <v>111</v>
      </c>
    </row>
    <row r="1458" spans="1:23" x14ac:dyDescent="0.25">
      <c r="A1458" s="246">
        <v>45739</v>
      </c>
      <c r="B1458" s="247" t="s">
        <v>421</v>
      </c>
      <c r="C1458" s="98" t="s">
        <v>422</v>
      </c>
      <c r="D1458" s="98" t="s">
        <v>3103</v>
      </c>
      <c r="E1458" s="247" t="s">
        <v>600</v>
      </c>
      <c r="F1458" s="247" t="s">
        <v>45</v>
      </c>
      <c r="G1458" s="247" t="s">
        <v>7</v>
      </c>
      <c r="H1458" s="247" t="s">
        <v>290</v>
      </c>
      <c r="I1458" s="248" t="s">
        <v>288</v>
      </c>
      <c r="J1458" s="246">
        <v>45843</v>
      </c>
      <c r="K1458" s="249">
        <v>1</v>
      </c>
      <c r="L1458" s="250">
        <v>1</v>
      </c>
      <c r="M1458" s="251">
        <v>169.26</v>
      </c>
      <c r="N1458" s="252">
        <v>0</v>
      </c>
      <c r="O1458" s="252">
        <v>0</v>
      </c>
      <c r="P1458" s="253">
        <v>169.26</v>
      </c>
      <c r="Q1458" s="247" t="s">
        <v>109</v>
      </c>
      <c r="R1458" s="249" t="s">
        <v>154</v>
      </c>
      <c r="S1458" s="247" t="s">
        <v>289</v>
      </c>
      <c r="T1458" s="247" t="s">
        <v>1</v>
      </c>
      <c r="U1458" s="247" t="s">
        <v>289</v>
      </c>
      <c r="V1458" s="247">
        <v>6</v>
      </c>
      <c r="W1458" s="247">
        <v>104</v>
      </c>
    </row>
    <row r="1459" spans="1:23" x14ac:dyDescent="0.25">
      <c r="A1459" s="246">
        <v>45739</v>
      </c>
      <c r="B1459" s="247" t="s">
        <v>421</v>
      </c>
      <c r="C1459" s="98" t="s">
        <v>422</v>
      </c>
      <c r="D1459" s="98" t="s">
        <v>3103</v>
      </c>
      <c r="E1459" s="247" t="s">
        <v>600</v>
      </c>
      <c r="F1459" s="247" t="s">
        <v>45</v>
      </c>
      <c r="G1459" s="247" t="s">
        <v>8</v>
      </c>
      <c r="H1459" s="247" t="s">
        <v>293</v>
      </c>
      <c r="I1459" s="248" t="s">
        <v>292</v>
      </c>
      <c r="J1459" s="246">
        <v>45850</v>
      </c>
      <c r="K1459" s="249">
        <v>1</v>
      </c>
      <c r="L1459" s="250">
        <v>1</v>
      </c>
      <c r="M1459" s="251">
        <v>169.72</v>
      </c>
      <c r="N1459" s="252">
        <v>0</v>
      </c>
      <c r="O1459" s="252">
        <v>0</v>
      </c>
      <c r="P1459" s="253">
        <v>169.72</v>
      </c>
      <c r="Q1459" s="247" t="s">
        <v>109</v>
      </c>
      <c r="R1459" s="249" t="s">
        <v>154</v>
      </c>
      <c r="S1459" s="247" t="s">
        <v>1</v>
      </c>
      <c r="T1459" s="247" t="s">
        <v>289</v>
      </c>
      <c r="U1459" s="247" t="s">
        <v>289</v>
      </c>
      <c r="V1459" s="247">
        <v>6</v>
      </c>
      <c r="W1459" s="247">
        <v>111</v>
      </c>
    </row>
    <row r="1460" spans="1:23" x14ac:dyDescent="0.25">
      <c r="A1460" s="246">
        <v>45739</v>
      </c>
      <c r="B1460" s="247" t="s">
        <v>421</v>
      </c>
      <c r="C1460" s="98" t="s">
        <v>422</v>
      </c>
      <c r="D1460" s="98" t="s">
        <v>3103</v>
      </c>
      <c r="E1460" s="247" t="s">
        <v>600</v>
      </c>
      <c r="F1460" s="247" t="s">
        <v>45</v>
      </c>
      <c r="G1460" s="247" t="s">
        <v>7</v>
      </c>
      <c r="H1460" s="247" t="s">
        <v>290</v>
      </c>
      <c r="I1460" s="248" t="s">
        <v>288</v>
      </c>
      <c r="J1460" s="246">
        <v>45843</v>
      </c>
      <c r="K1460" s="249">
        <v>1</v>
      </c>
      <c r="L1460" s="250">
        <v>1</v>
      </c>
      <c r="M1460" s="251">
        <v>169.26</v>
      </c>
      <c r="N1460" s="252">
        <v>0</v>
      </c>
      <c r="O1460" s="252">
        <v>0</v>
      </c>
      <c r="P1460" s="253">
        <v>169.26</v>
      </c>
      <c r="Q1460" s="247" t="s">
        <v>109</v>
      </c>
      <c r="R1460" s="249" t="s">
        <v>154</v>
      </c>
      <c r="S1460" s="247" t="s">
        <v>289</v>
      </c>
      <c r="T1460" s="247" t="s">
        <v>1</v>
      </c>
      <c r="U1460" s="247" t="s">
        <v>289</v>
      </c>
      <c r="V1460" s="247">
        <v>6</v>
      </c>
      <c r="W1460" s="247">
        <v>104</v>
      </c>
    </row>
    <row r="1461" spans="1:23" x14ac:dyDescent="0.25">
      <c r="A1461" s="246">
        <v>45737</v>
      </c>
      <c r="B1461" s="247" t="s">
        <v>196</v>
      </c>
      <c r="C1461" s="98" t="s">
        <v>153</v>
      </c>
      <c r="D1461" s="98" t="s">
        <v>426</v>
      </c>
      <c r="E1461" s="247" t="s">
        <v>510</v>
      </c>
      <c r="F1461" s="247" t="s">
        <v>47</v>
      </c>
      <c r="G1461" s="247" t="s">
        <v>7</v>
      </c>
      <c r="H1461" s="247" t="s">
        <v>374</v>
      </c>
      <c r="I1461" s="248" t="s">
        <v>24</v>
      </c>
      <c r="J1461" s="246">
        <v>45772</v>
      </c>
      <c r="K1461" s="249">
        <v>0</v>
      </c>
      <c r="L1461" s="250">
        <v>0</v>
      </c>
      <c r="M1461" s="251">
        <v>0</v>
      </c>
      <c r="N1461" s="252">
        <v>0</v>
      </c>
      <c r="O1461" s="252">
        <v>0</v>
      </c>
      <c r="P1461" s="253">
        <v>0</v>
      </c>
      <c r="Q1461" s="247" t="s">
        <v>473</v>
      </c>
      <c r="R1461" s="249" t="s">
        <v>473</v>
      </c>
      <c r="S1461" s="247" t="s">
        <v>1</v>
      </c>
      <c r="T1461" s="247" t="s">
        <v>2</v>
      </c>
      <c r="U1461" s="247" t="s">
        <v>2</v>
      </c>
      <c r="V1461" s="247">
        <v>5</v>
      </c>
      <c r="W1461" s="247">
        <v>35</v>
      </c>
    </row>
    <row r="1462" spans="1:23" x14ac:dyDescent="0.25">
      <c r="A1462" s="246">
        <v>45737</v>
      </c>
      <c r="B1462" s="247" t="s">
        <v>196</v>
      </c>
      <c r="C1462" s="98" t="s">
        <v>153</v>
      </c>
      <c r="D1462" s="98" t="s">
        <v>426</v>
      </c>
      <c r="E1462" s="247" t="s">
        <v>510</v>
      </c>
      <c r="F1462" s="247" t="s">
        <v>47</v>
      </c>
      <c r="G1462" s="247" t="s">
        <v>7</v>
      </c>
      <c r="H1462" s="247" t="s">
        <v>374</v>
      </c>
      <c r="I1462" s="248" t="s">
        <v>24</v>
      </c>
      <c r="J1462" s="246">
        <v>45772</v>
      </c>
      <c r="K1462" s="249">
        <v>0</v>
      </c>
      <c r="L1462" s="250">
        <v>0</v>
      </c>
      <c r="M1462" s="251">
        <v>0</v>
      </c>
      <c r="N1462" s="252">
        <v>0</v>
      </c>
      <c r="O1462" s="252">
        <v>0</v>
      </c>
      <c r="P1462" s="253">
        <v>0</v>
      </c>
      <c r="Q1462" s="247" t="s">
        <v>473</v>
      </c>
      <c r="R1462" s="249" t="s">
        <v>473</v>
      </c>
      <c r="S1462" s="247" t="s">
        <v>1</v>
      </c>
      <c r="T1462" s="247" t="s">
        <v>2</v>
      </c>
      <c r="U1462" s="247" t="s">
        <v>2</v>
      </c>
      <c r="V1462" s="247">
        <v>5</v>
      </c>
      <c r="W1462" s="247">
        <v>35</v>
      </c>
    </row>
    <row r="1463" spans="1:23" x14ac:dyDescent="0.25">
      <c r="A1463" s="246">
        <v>45737</v>
      </c>
      <c r="B1463" s="247" t="s">
        <v>196</v>
      </c>
      <c r="C1463" s="98" t="s">
        <v>153</v>
      </c>
      <c r="D1463" s="98" t="s">
        <v>426</v>
      </c>
      <c r="E1463" s="247" t="s">
        <v>510</v>
      </c>
      <c r="F1463" s="247" t="s">
        <v>47</v>
      </c>
      <c r="G1463" s="247" t="s">
        <v>7</v>
      </c>
      <c r="H1463" s="247" t="s">
        <v>374</v>
      </c>
      <c r="I1463" s="248" t="s">
        <v>24</v>
      </c>
      <c r="J1463" s="246">
        <v>45772</v>
      </c>
      <c r="K1463" s="249">
        <v>0</v>
      </c>
      <c r="L1463" s="250">
        <v>0</v>
      </c>
      <c r="M1463" s="251">
        <v>0</v>
      </c>
      <c r="N1463" s="252">
        <v>0</v>
      </c>
      <c r="O1463" s="252">
        <v>0</v>
      </c>
      <c r="P1463" s="253">
        <v>0</v>
      </c>
      <c r="Q1463" s="247" t="s">
        <v>473</v>
      </c>
      <c r="R1463" s="249" t="s">
        <v>473</v>
      </c>
      <c r="S1463" s="247" t="s">
        <v>1</v>
      </c>
      <c r="T1463" s="247" t="s">
        <v>2</v>
      </c>
      <c r="U1463" s="247" t="s">
        <v>2</v>
      </c>
      <c r="V1463" s="247">
        <v>5</v>
      </c>
      <c r="W1463" s="247">
        <v>35</v>
      </c>
    </row>
    <row r="1464" spans="1:23" x14ac:dyDescent="0.25">
      <c r="A1464" s="246">
        <v>45737</v>
      </c>
      <c r="B1464" s="247" t="s">
        <v>196</v>
      </c>
      <c r="C1464" s="98" t="s">
        <v>153</v>
      </c>
      <c r="D1464" s="98" t="s">
        <v>426</v>
      </c>
      <c r="E1464" s="247" t="s">
        <v>510</v>
      </c>
      <c r="F1464" s="247" t="s">
        <v>47</v>
      </c>
      <c r="G1464" s="247" t="s">
        <v>7</v>
      </c>
      <c r="H1464" s="247" t="s">
        <v>374</v>
      </c>
      <c r="I1464" s="248" t="s">
        <v>24</v>
      </c>
      <c r="J1464" s="246">
        <v>45772</v>
      </c>
      <c r="K1464" s="249">
        <v>0</v>
      </c>
      <c r="L1464" s="250">
        <v>0</v>
      </c>
      <c r="M1464" s="251">
        <v>0</v>
      </c>
      <c r="N1464" s="252">
        <v>0</v>
      </c>
      <c r="O1464" s="252">
        <v>0</v>
      </c>
      <c r="P1464" s="253">
        <v>0</v>
      </c>
      <c r="Q1464" s="247" t="s">
        <v>473</v>
      </c>
      <c r="R1464" s="249" t="s">
        <v>473</v>
      </c>
      <c r="S1464" s="247" t="s">
        <v>1</v>
      </c>
      <c r="T1464" s="247" t="s">
        <v>2</v>
      </c>
      <c r="U1464" s="247" t="s">
        <v>2</v>
      </c>
      <c r="V1464" s="247">
        <v>5</v>
      </c>
      <c r="W1464" s="247">
        <v>35</v>
      </c>
    </row>
    <row r="1465" spans="1:23" x14ac:dyDescent="0.25">
      <c r="A1465" s="246">
        <v>45737</v>
      </c>
      <c r="B1465" s="247" t="s">
        <v>196</v>
      </c>
      <c r="C1465" s="98" t="s">
        <v>153</v>
      </c>
      <c r="D1465" s="98" t="s">
        <v>426</v>
      </c>
      <c r="E1465" s="247" t="s">
        <v>601</v>
      </c>
      <c r="F1465" s="247" t="s">
        <v>47</v>
      </c>
      <c r="G1465" s="247" t="s">
        <v>7</v>
      </c>
      <c r="H1465" s="247" t="s">
        <v>208</v>
      </c>
      <c r="I1465" s="143" t="s">
        <v>23</v>
      </c>
      <c r="J1465" s="246">
        <v>45772</v>
      </c>
      <c r="K1465" s="249">
        <v>1</v>
      </c>
      <c r="L1465" s="250">
        <v>1</v>
      </c>
      <c r="M1465" s="251">
        <v>150</v>
      </c>
      <c r="N1465" s="252">
        <v>34.04</v>
      </c>
      <c r="O1465" s="252">
        <v>40</v>
      </c>
      <c r="P1465" s="253">
        <v>224.04</v>
      </c>
      <c r="Q1465" s="247" t="s">
        <v>109</v>
      </c>
      <c r="R1465" s="249" t="s">
        <v>154</v>
      </c>
      <c r="S1465" s="247" t="s">
        <v>2</v>
      </c>
      <c r="T1465" s="247" t="s">
        <v>1</v>
      </c>
      <c r="U1465" s="247" t="s">
        <v>2</v>
      </c>
      <c r="V1465" s="247">
        <v>5</v>
      </c>
      <c r="W1465" s="247">
        <v>35</v>
      </c>
    </row>
    <row r="1466" spans="1:23" x14ac:dyDescent="0.25">
      <c r="A1466" s="246">
        <v>45737</v>
      </c>
      <c r="B1466" s="247" t="s">
        <v>196</v>
      </c>
      <c r="C1466" s="98" t="s">
        <v>153</v>
      </c>
      <c r="D1466" s="98" t="s">
        <v>426</v>
      </c>
      <c r="E1466" s="247" t="s">
        <v>602</v>
      </c>
      <c r="F1466" s="247" t="s">
        <v>47</v>
      </c>
      <c r="G1466" s="247" t="s">
        <v>7</v>
      </c>
      <c r="H1466" s="247" t="s">
        <v>203</v>
      </c>
      <c r="I1466" s="248" t="s">
        <v>23</v>
      </c>
      <c r="J1466" s="246">
        <v>45772</v>
      </c>
      <c r="K1466" s="249">
        <v>1</v>
      </c>
      <c r="L1466" s="250">
        <v>1</v>
      </c>
      <c r="M1466" s="251">
        <v>230</v>
      </c>
      <c r="N1466" s="252">
        <v>34.04</v>
      </c>
      <c r="O1466" s="252">
        <v>40</v>
      </c>
      <c r="P1466" s="253">
        <v>304.04000000000002</v>
      </c>
      <c r="Q1466" s="247" t="s">
        <v>109</v>
      </c>
      <c r="R1466" s="249" t="s">
        <v>154</v>
      </c>
      <c r="S1466" s="247" t="s">
        <v>2</v>
      </c>
      <c r="T1466" s="247" t="s">
        <v>1</v>
      </c>
      <c r="U1466" s="247" t="s">
        <v>2</v>
      </c>
      <c r="V1466" s="247">
        <v>5</v>
      </c>
      <c r="W1466" s="247">
        <v>35</v>
      </c>
    </row>
    <row r="1467" spans="1:23" x14ac:dyDescent="0.25">
      <c r="A1467" s="246">
        <v>45737</v>
      </c>
      <c r="B1467" s="247" t="s">
        <v>196</v>
      </c>
      <c r="C1467" s="98" t="s">
        <v>153</v>
      </c>
      <c r="D1467" s="98" t="s">
        <v>426</v>
      </c>
      <c r="E1467" s="247" t="s">
        <v>603</v>
      </c>
      <c r="F1467" s="247" t="s">
        <v>47</v>
      </c>
      <c r="G1467" s="247" t="s">
        <v>7</v>
      </c>
      <c r="H1467" s="247" t="s">
        <v>345</v>
      </c>
      <c r="I1467" s="248" t="s">
        <v>24</v>
      </c>
      <c r="J1467" s="246">
        <v>45779</v>
      </c>
      <c r="K1467" s="249">
        <v>1</v>
      </c>
      <c r="L1467" s="250">
        <v>1</v>
      </c>
      <c r="M1467" s="251">
        <v>220</v>
      </c>
      <c r="N1467" s="252">
        <v>38.92</v>
      </c>
      <c r="O1467" s="252">
        <v>40</v>
      </c>
      <c r="P1467" s="253">
        <v>298.92</v>
      </c>
      <c r="Q1467" s="247" t="s">
        <v>109</v>
      </c>
      <c r="R1467" s="249" t="s">
        <v>154</v>
      </c>
      <c r="S1467" s="247" t="s">
        <v>1</v>
      </c>
      <c r="T1467" s="247" t="s">
        <v>2</v>
      </c>
      <c r="U1467" s="247" t="s">
        <v>2</v>
      </c>
      <c r="V1467" s="247">
        <v>5</v>
      </c>
      <c r="W1467" s="247">
        <v>42</v>
      </c>
    </row>
    <row r="1468" spans="1:23" x14ac:dyDescent="0.25">
      <c r="A1468" s="246">
        <v>45737</v>
      </c>
      <c r="B1468" s="247" t="s">
        <v>196</v>
      </c>
      <c r="C1468" s="98" t="s">
        <v>153</v>
      </c>
      <c r="D1468" s="98" t="s">
        <v>426</v>
      </c>
      <c r="E1468" s="247" t="s">
        <v>604</v>
      </c>
      <c r="F1468" s="247" t="s">
        <v>47</v>
      </c>
      <c r="G1468" s="247" t="s">
        <v>7</v>
      </c>
      <c r="H1468" s="247" t="s">
        <v>203</v>
      </c>
      <c r="I1468" s="248" t="s">
        <v>23</v>
      </c>
      <c r="J1468" s="246">
        <v>45772</v>
      </c>
      <c r="K1468" s="249">
        <v>1</v>
      </c>
      <c r="L1468" s="250">
        <v>1</v>
      </c>
      <c r="M1468" s="251">
        <v>280</v>
      </c>
      <c r="N1468" s="252">
        <v>34.04</v>
      </c>
      <c r="O1468" s="252">
        <v>40</v>
      </c>
      <c r="P1468" s="253">
        <v>354.04</v>
      </c>
      <c r="Q1468" s="247" t="s">
        <v>109</v>
      </c>
      <c r="R1468" s="249" t="s">
        <v>154</v>
      </c>
      <c r="S1468" s="247" t="s">
        <v>2</v>
      </c>
      <c r="T1468" s="247" t="s">
        <v>1</v>
      </c>
      <c r="U1468" s="247" t="s">
        <v>2</v>
      </c>
      <c r="V1468" s="247">
        <v>5</v>
      </c>
      <c r="W1468" s="247">
        <v>35</v>
      </c>
    </row>
    <row r="1469" spans="1:23" x14ac:dyDescent="0.25">
      <c r="A1469" s="246">
        <v>45737</v>
      </c>
      <c r="B1469" s="247" t="s">
        <v>196</v>
      </c>
      <c r="C1469" s="98" t="s">
        <v>153</v>
      </c>
      <c r="D1469" s="98" t="s">
        <v>426</v>
      </c>
      <c r="E1469" s="247" t="s">
        <v>605</v>
      </c>
      <c r="F1469" s="247" t="s">
        <v>47</v>
      </c>
      <c r="G1469" s="247" t="s">
        <v>7</v>
      </c>
      <c r="H1469" s="247" t="s">
        <v>374</v>
      </c>
      <c r="I1469" s="248" t="s">
        <v>24</v>
      </c>
      <c r="J1469" s="246">
        <v>45779</v>
      </c>
      <c r="K1469" s="249">
        <v>1</v>
      </c>
      <c r="L1469" s="250">
        <v>1</v>
      </c>
      <c r="M1469" s="251">
        <v>200</v>
      </c>
      <c r="N1469" s="252">
        <v>38.92</v>
      </c>
      <c r="O1469" s="252">
        <v>40</v>
      </c>
      <c r="P1469" s="253">
        <v>278.92</v>
      </c>
      <c r="Q1469" s="247" t="s">
        <v>109</v>
      </c>
      <c r="R1469" s="249" t="s">
        <v>154</v>
      </c>
      <c r="S1469" s="247" t="s">
        <v>1</v>
      </c>
      <c r="T1469" s="247" t="s">
        <v>2</v>
      </c>
      <c r="U1469" s="247" t="s">
        <v>2</v>
      </c>
      <c r="V1469" s="247">
        <v>5</v>
      </c>
      <c r="W1469" s="247">
        <v>42</v>
      </c>
    </row>
    <row r="1470" spans="1:23" x14ac:dyDescent="0.25">
      <c r="A1470" s="246">
        <v>45737</v>
      </c>
      <c r="B1470" s="247" t="s">
        <v>196</v>
      </c>
      <c r="C1470" s="98" t="s">
        <v>153</v>
      </c>
      <c r="D1470" s="98" t="s">
        <v>426</v>
      </c>
      <c r="E1470" s="247" t="s">
        <v>602</v>
      </c>
      <c r="F1470" s="247" t="s">
        <v>47</v>
      </c>
      <c r="G1470" s="247" t="s">
        <v>7</v>
      </c>
      <c r="H1470" s="247" t="s">
        <v>203</v>
      </c>
      <c r="I1470" s="248" t="s">
        <v>23</v>
      </c>
      <c r="J1470" s="246">
        <v>45772</v>
      </c>
      <c r="K1470" s="249">
        <v>1</v>
      </c>
      <c r="L1470" s="250">
        <v>1</v>
      </c>
      <c r="M1470" s="251">
        <v>280</v>
      </c>
      <c r="N1470" s="252">
        <v>34.04</v>
      </c>
      <c r="O1470" s="252">
        <v>40</v>
      </c>
      <c r="P1470" s="253">
        <v>354.04</v>
      </c>
      <c r="Q1470" s="247" t="s">
        <v>109</v>
      </c>
      <c r="R1470" s="249" t="s">
        <v>154</v>
      </c>
      <c r="S1470" s="247" t="s">
        <v>2</v>
      </c>
      <c r="T1470" s="247" t="s">
        <v>1</v>
      </c>
      <c r="U1470" s="247" t="s">
        <v>2</v>
      </c>
      <c r="V1470" s="247">
        <v>5</v>
      </c>
      <c r="W1470" s="247">
        <v>35</v>
      </c>
    </row>
    <row r="1471" spans="1:23" x14ac:dyDescent="0.25">
      <c r="A1471" s="246">
        <v>45737</v>
      </c>
      <c r="B1471" s="247" t="s">
        <v>196</v>
      </c>
      <c r="C1471" s="98" t="s">
        <v>153</v>
      </c>
      <c r="D1471" s="98" t="s">
        <v>426</v>
      </c>
      <c r="E1471" s="247" t="s">
        <v>603</v>
      </c>
      <c r="F1471" s="247" t="s">
        <v>47</v>
      </c>
      <c r="G1471" s="247" t="s">
        <v>7</v>
      </c>
      <c r="H1471" s="247" t="s">
        <v>345</v>
      </c>
      <c r="I1471" s="248" t="s">
        <v>24</v>
      </c>
      <c r="J1471" s="246">
        <v>45779</v>
      </c>
      <c r="K1471" s="249">
        <v>1</v>
      </c>
      <c r="L1471" s="250">
        <v>1</v>
      </c>
      <c r="M1471" s="251">
        <v>270</v>
      </c>
      <c r="N1471" s="252">
        <v>38.92</v>
      </c>
      <c r="O1471" s="252">
        <v>40</v>
      </c>
      <c r="P1471" s="253">
        <v>348.92</v>
      </c>
      <c r="Q1471" s="247" t="s">
        <v>109</v>
      </c>
      <c r="R1471" s="249" t="s">
        <v>154</v>
      </c>
      <c r="S1471" s="247" t="s">
        <v>1</v>
      </c>
      <c r="T1471" s="247" t="s">
        <v>2</v>
      </c>
      <c r="U1471" s="247" t="s">
        <v>2</v>
      </c>
      <c r="V1471" s="247">
        <v>5</v>
      </c>
      <c r="W1471" s="247">
        <v>42</v>
      </c>
    </row>
    <row r="1472" spans="1:23" x14ac:dyDescent="0.25">
      <c r="A1472" s="246">
        <v>45737</v>
      </c>
      <c r="B1472" s="247" t="s">
        <v>196</v>
      </c>
      <c r="C1472" s="98" t="s">
        <v>153</v>
      </c>
      <c r="D1472" s="98" t="s">
        <v>426</v>
      </c>
      <c r="E1472" s="247" t="s">
        <v>606</v>
      </c>
      <c r="F1472" s="247" t="s">
        <v>47</v>
      </c>
      <c r="G1472" s="247" t="s">
        <v>7</v>
      </c>
      <c r="H1472" s="247" t="s">
        <v>284</v>
      </c>
      <c r="I1472" s="248" t="s">
        <v>297</v>
      </c>
      <c r="J1472" s="246">
        <v>45779</v>
      </c>
      <c r="K1472" s="249">
        <v>1</v>
      </c>
      <c r="L1472" s="250">
        <v>1</v>
      </c>
      <c r="M1472" s="251">
        <v>300</v>
      </c>
      <c r="N1472" s="252">
        <v>38.99</v>
      </c>
      <c r="O1472" s="252">
        <v>40</v>
      </c>
      <c r="P1472" s="253">
        <v>378.99</v>
      </c>
      <c r="Q1472" s="247" t="s">
        <v>109</v>
      </c>
      <c r="R1472" s="249" t="s">
        <v>154</v>
      </c>
      <c r="S1472" s="247" t="s">
        <v>1</v>
      </c>
      <c r="T1472" s="247" t="s">
        <v>296</v>
      </c>
      <c r="U1472" s="247" t="s">
        <v>296</v>
      </c>
      <c r="V1472" s="247">
        <v>5</v>
      </c>
      <c r="W1472" s="247">
        <v>42</v>
      </c>
    </row>
    <row r="1473" spans="1:23" x14ac:dyDescent="0.25">
      <c r="A1473" s="246">
        <v>45737</v>
      </c>
      <c r="B1473" s="247" t="s">
        <v>196</v>
      </c>
      <c r="C1473" s="98" t="s">
        <v>153</v>
      </c>
      <c r="D1473" s="98" t="s">
        <v>426</v>
      </c>
      <c r="E1473" s="247" t="s">
        <v>606</v>
      </c>
      <c r="F1473" s="247" t="s">
        <v>47</v>
      </c>
      <c r="G1473" s="247" t="s">
        <v>7</v>
      </c>
      <c r="H1473" s="247" t="s">
        <v>284</v>
      </c>
      <c r="I1473" s="248" t="s">
        <v>297</v>
      </c>
      <c r="J1473" s="246">
        <v>45779</v>
      </c>
      <c r="K1473" s="249">
        <v>1</v>
      </c>
      <c r="L1473" s="250">
        <v>1</v>
      </c>
      <c r="M1473" s="251">
        <v>225</v>
      </c>
      <c r="N1473" s="252">
        <v>38.99</v>
      </c>
      <c r="O1473" s="252">
        <v>40</v>
      </c>
      <c r="P1473" s="253">
        <v>303.99</v>
      </c>
      <c r="Q1473" s="247" t="s">
        <v>109</v>
      </c>
      <c r="R1473" s="249" t="s">
        <v>154</v>
      </c>
      <c r="S1473" s="247" t="s">
        <v>1</v>
      </c>
      <c r="T1473" s="247" t="s">
        <v>296</v>
      </c>
      <c r="U1473" s="247" t="s">
        <v>296</v>
      </c>
      <c r="V1473" s="247">
        <v>5</v>
      </c>
      <c r="W1473" s="247">
        <v>42</v>
      </c>
    </row>
    <row r="1474" spans="1:23" x14ac:dyDescent="0.25">
      <c r="A1474" s="246">
        <v>45737</v>
      </c>
      <c r="B1474" s="247" t="s">
        <v>196</v>
      </c>
      <c r="C1474" s="98" t="s">
        <v>153</v>
      </c>
      <c r="D1474" s="98" t="s">
        <v>426</v>
      </c>
      <c r="E1474" s="247" t="s">
        <v>606</v>
      </c>
      <c r="F1474" s="247" t="s">
        <v>47</v>
      </c>
      <c r="G1474" s="247" t="s">
        <v>7</v>
      </c>
      <c r="H1474" s="247" t="s">
        <v>284</v>
      </c>
      <c r="I1474" s="248" t="s">
        <v>297</v>
      </c>
      <c r="J1474" s="246">
        <v>45779</v>
      </c>
      <c r="K1474" s="249">
        <v>1</v>
      </c>
      <c r="L1474" s="250">
        <v>1</v>
      </c>
      <c r="M1474" s="251">
        <v>300</v>
      </c>
      <c r="N1474" s="252">
        <v>38.99</v>
      </c>
      <c r="O1474" s="252">
        <v>40</v>
      </c>
      <c r="P1474" s="253">
        <v>378.99</v>
      </c>
      <c r="Q1474" s="247" t="s">
        <v>109</v>
      </c>
      <c r="R1474" s="249" t="s">
        <v>154</v>
      </c>
      <c r="S1474" s="247" t="s">
        <v>1</v>
      </c>
      <c r="T1474" s="247" t="s">
        <v>296</v>
      </c>
      <c r="U1474" s="247" t="s">
        <v>296</v>
      </c>
      <c r="V1474" s="247">
        <v>5</v>
      </c>
      <c r="W1474" s="247">
        <v>42</v>
      </c>
    </row>
    <row r="1475" spans="1:23" x14ac:dyDescent="0.25">
      <c r="A1475" s="246">
        <v>45737</v>
      </c>
      <c r="B1475" s="247" t="s">
        <v>196</v>
      </c>
      <c r="C1475" s="98" t="s">
        <v>153</v>
      </c>
      <c r="D1475" s="98" t="s">
        <v>426</v>
      </c>
      <c r="E1475" s="247" t="s">
        <v>601</v>
      </c>
      <c r="F1475" s="247" t="s">
        <v>47</v>
      </c>
      <c r="G1475" s="247" t="s">
        <v>7</v>
      </c>
      <c r="H1475" s="247" t="s">
        <v>208</v>
      </c>
      <c r="I1475" s="143" t="s">
        <v>23</v>
      </c>
      <c r="J1475" s="246">
        <v>45772</v>
      </c>
      <c r="K1475" s="249">
        <v>1</v>
      </c>
      <c r="L1475" s="250">
        <v>1</v>
      </c>
      <c r="M1475" s="251">
        <v>150</v>
      </c>
      <c r="N1475" s="252">
        <v>34.04</v>
      </c>
      <c r="O1475" s="252">
        <v>40</v>
      </c>
      <c r="P1475" s="253">
        <v>224.04</v>
      </c>
      <c r="Q1475" s="247" t="s">
        <v>109</v>
      </c>
      <c r="R1475" s="249" t="s">
        <v>154</v>
      </c>
      <c r="S1475" s="247" t="s">
        <v>2</v>
      </c>
      <c r="T1475" s="247" t="s">
        <v>1</v>
      </c>
      <c r="U1475" s="247" t="s">
        <v>2</v>
      </c>
      <c r="V1475" s="247">
        <v>5</v>
      </c>
      <c r="W1475" s="247">
        <v>35</v>
      </c>
    </row>
    <row r="1476" spans="1:23" x14ac:dyDescent="0.25">
      <c r="A1476" s="246">
        <v>45737</v>
      </c>
      <c r="B1476" s="247" t="s">
        <v>196</v>
      </c>
      <c r="C1476" s="98" t="s">
        <v>153</v>
      </c>
      <c r="D1476" s="98" t="s">
        <v>426</v>
      </c>
      <c r="E1476" s="247" t="s">
        <v>604</v>
      </c>
      <c r="F1476" s="247" t="s">
        <v>47</v>
      </c>
      <c r="G1476" s="247" t="s">
        <v>7</v>
      </c>
      <c r="H1476" s="247" t="s">
        <v>203</v>
      </c>
      <c r="I1476" s="248" t="s">
        <v>23</v>
      </c>
      <c r="J1476" s="246">
        <v>45772</v>
      </c>
      <c r="K1476" s="249">
        <v>1</v>
      </c>
      <c r="L1476" s="250">
        <v>1</v>
      </c>
      <c r="M1476" s="251">
        <v>200</v>
      </c>
      <c r="N1476" s="252">
        <v>34.04</v>
      </c>
      <c r="O1476" s="252">
        <v>40</v>
      </c>
      <c r="P1476" s="253">
        <v>274.03999999999996</v>
      </c>
      <c r="Q1476" s="247" t="s">
        <v>109</v>
      </c>
      <c r="R1476" s="249" t="s">
        <v>154</v>
      </c>
      <c r="S1476" s="247" t="s">
        <v>2</v>
      </c>
      <c r="T1476" s="247" t="s">
        <v>1</v>
      </c>
      <c r="U1476" s="247" t="s">
        <v>2</v>
      </c>
      <c r="V1476" s="247">
        <v>5</v>
      </c>
      <c r="W1476" s="247">
        <v>35</v>
      </c>
    </row>
    <row r="1477" spans="1:23" x14ac:dyDescent="0.25">
      <c r="A1477" s="246">
        <v>45737</v>
      </c>
      <c r="B1477" s="247" t="s">
        <v>196</v>
      </c>
      <c r="C1477" s="98" t="s">
        <v>153</v>
      </c>
      <c r="D1477" s="98" t="s">
        <v>426</v>
      </c>
      <c r="E1477" s="247" t="s">
        <v>605</v>
      </c>
      <c r="F1477" s="247" t="s">
        <v>47</v>
      </c>
      <c r="G1477" s="247" t="s">
        <v>7</v>
      </c>
      <c r="H1477" s="247" t="s">
        <v>374</v>
      </c>
      <c r="I1477" s="248" t="s">
        <v>24</v>
      </c>
      <c r="J1477" s="246">
        <v>45779</v>
      </c>
      <c r="K1477" s="249">
        <v>1</v>
      </c>
      <c r="L1477" s="250">
        <v>1</v>
      </c>
      <c r="M1477" s="251">
        <v>200</v>
      </c>
      <c r="N1477" s="252">
        <v>38.92</v>
      </c>
      <c r="O1477" s="252">
        <v>40</v>
      </c>
      <c r="P1477" s="253">
        <v>278.92</v>
      </c>
      <c r="Q1477" s="247" t="s">
        <v>109</v>
      </c>
      <c r="R1477" s="249" t="s">
        <v>154</v>
      </c>
      <c r="S1477" s="247" t="s">
        <v>1</v>
      </c>
      <c r="T1477" s="247" t="s">
        <v>2</v>
      </c>
      <c r="U1477" s="247" t="s">
        <v>2</v>
      </c>
      <c r="V1477" s="247">
        <v>5</v>
      </c>
      <c r="W1477" s="247">
        <v>42</v>
      </c>
    </row>
    <row r="1478" spans="1:23" x14ac:dyDescent="0.25">
      <c r="A1478" s="246">
        <v>45737</v>
      </c>
      <c r="B1478" s="247" t="s">
        <v>196</v>
      </c>
      <c r="C1478" s="98" t="s">
        <v>153</v>
      </c>
      <c r="D1478" s="98" t="s">
        <v>426</v>
      </c>
      <c r="E1478" s="247" t="s">
        <v>604</v>
      </c>
      <c r="F1478" s="247" t="s">
        <v>47</v>
      </c>
      <c r="G1478" s="247" t="s">
        <v>7</v>
      </c>
      <c r="H1478" s="247" t="s">
        <v>203</v>
      </c>
      <c r="I1478" s="248" t="s">
        <v>23</v>
      </c>
      <c r="J1478" s="246">
        <v>45772</v>
      </c>
      <c r="K1478" s="249">
        <v>1</v>
      </c>
      <c r="L1478" s="250">
        <v>1</v>
      </c>
      <c r="M1478" s="251">
        <v>200</v>
      </c>
      <c r="N1478" s="252">
        <v>34.04</v>
      </c>
      <c r="O1478" s="252">
        <v>40</v>
      </c>
      <c r="P1478" s="253">
        <v>274.03999999999996</v>
      </c>
      <c r="Q1478" s="247" t="s">
        <v>109</v>
      </c>
      <c r="R1478" s="249" t="s">
        <v>154</v>
      </c>
      <c r="S1478" s="247" t="s">
        <v>2</v>
      </c>
      <c r="T1478" s="247" t="s">
        <v>1</v>
      </c>
      <c r="U1478" s="247" t="s">
        <v>2</v>
      </c>
      <c r="V1478" s="247">
        <v>5</v>
      </c>
      <c r="W1478" s="247">
        <v>35</v>
      </c>
    </row>
    <row r="1479" spans="1:23" x14ac:dyDescent="0.25">
      <c r="A1479" s="246">
        <v>45737</v>
      </c>
      <c r="B1479" s="247" t="s">
        <v>196</v>
      </c>
      <c r="C1479" s="98" t="s">
        <v>153</v>
      </c>
      <c r="D1479" s="98" t="s">
        <v>426</v>
      </c>
      <c r="E1479" s="247" t="s">
        <v>605</v>
      </c>
      <c r="F1479" s="247" t="s">
        <v>47</v>
      </c>
      <c r="G1479" s="247" t="s">
        <v>7</v>
      </c>
      <c r="H1479" s="247" t="s">
        <v>374</v>
      </c>
      <c r="I1479" s="248" t="s">
        <v>24</v>
      </c>
      <c r="J1479" s="246">
        <v>45779</v>
      </c>
      <c r="K1479" s="249">
        <v>1</v>
      </c>
      <c r="L1479" s="250">
        <v>1</v>
      </c>
      <c r="M1479" s="251">
        <v>200</v>
      </c>
      <c r="N1479" s="252">
        <v>38.92</v>
      </c>
      <c r="O1479" s="252">
        <v>40</v>
      </c>
      <c r="P1479" s="253">
        <v>278.92</v>
      </c>
      <c r="Q1479" s="247" t="s">
        <v>109</v>
      </c>
      <c r="R1479" s="249" t="s">
        <v>154</v>
      </c>
      <c r="S1479" s="247" t="s">
        <v>1</v>
      </c>
      <c r="T1479" s="247" t="s">
        <v>2</v>
      </c>
      <c r="U1479" s="247" t="s">
        <v>2</v>
      </c>
      <c r="V1479" s="247">
        <v>5</v>
      </c>
      <c r="W1479" s="247">
        <v>42</v>
      </c>
    </row>
    <row r="1480" spans="1:23" x14ac:dyDescent="0.25">
      <c r="A1480" s="246">
        <v>45740</v>
      </c>
      <c r="B1480" s="247" t="s">
        <v>152</v>
      </c>
      <c r="C1480" s="98" t="s">
        <v>153</v>
      </c>
      <c r="D1480" s="98"/>
      <c r="E1480" s="247"/>
      <c r="F1480" s="247" t="s">
        <v>47</v>
      </c>
      <c r="G1480" s="247" t="s">
        <v>7</v>
      </c>
      <c r="H1480" s="247" t="s">
        <v>293</v>
      </c>
      <c r="I1480" s="248" t="s">
        <v>292</v>
      </c>
      <c r="J1480" s="246">
        <v>45885</v>
      </c>
      <c r="K1480" s="249">
        <v>2</v>
      </c>
      <c r="L1480" s="250">
        <v>2</v>
      </c>
      <c r="M1480" s="251">
        <v>240</v>
      </c>
      <c r="N1480" s="252">
        <v>0</v>
      </c>
      <c r="O1480" s="252">
        <v>0</v>
      </c>
      <c r="P1480" s="253">
        <v>480</v>
      </c>
      <c r="Q1480" s="247" t="s">
        <v>109</v>
      </c>
      <c r="R1480" s="249" t="s">
        <v>154</v>
      </c>
      <c r="S1480" s="247" t="s">
        <v>1</v>
      </c>
      <c r="T1480" s="247" t="s">
        <v>289</v>
      </c>
      <c r="U1480" s="247" t="s">
        <v>289</v>
      </c>
      <c r="V1480" s="247">
        <v>6</v>
      </c>
      <c r="W1480" s="247">
        <v>145</v>
      </c>
    </row>
    <row r="1481" spans="1:23" x14ac:dyDescent="0.25">
      <c r="A1481" s="246">
        <v>45740</v>
      </c>
      <c r="B1481" s="247" t="s">
        <v>152</v>
      </c>
      <c r="C1481" s="98" t="s">
        <v>153</v>
      </c>
      <c r="D1481" s="98"/>
      <c r="E1481" s="247"/>
      <c r="F1481" s="247" t="s">
        <v>47</v>
      </c>
      <c r="G1481" s="247" t="s">
        <v>7</v>
      </c>
      <c r="H1481" s="247" t="s">
        <v>290</v>
      </c>
      <c r="I1481" s="248" t="s">
        <v>288</v>
      </c>
      <c r="J1481" s="246">
        <v>45878</v>
      </c>
      <c r="K1481" s="249">
        <v>2</v>
      </c>
      <c r="L1481" s="250">
        <v>2</v>
      </c>
      <c r="M1481" s="251">
        <v>240</v>
      </c>
      <c r="N1481" s="252">
        <v>0</v>
      </c>
      <c r="O1481" s="252">
        <v>0</v>
      </c>
      <c r="P1481" s="253">
        <v>480</v>
      </c>
      <c r="Q1481" s="247" t="s">
        <v>109</v>
      </c>
      <c r="R1481" s="249" t="s">
        <v>154</v>
      </c>
      <c r="S1481" s="247" t="s">
        <v>289</v>
      </c>
      <c r="T1481" s="247" t="s">
        <v>1</v>
      </c>
      <c r="U1481" s="247" t="s">
        <v>289</v>
      </c>
      <c r="V1481" s="247">
        <v>6</v>
      </c>
      <c r="W1481" s="247">
        <v>138</v>
      </c>
    </row>
    <row r="1482" spans="1:23" x14ac:dyDescent="0.25">
      <c r="A1482" s="246">
        <v>45740</v>
      </c>
      <c r="B1482" s="247" t="s">
        <v>152</v>
      </c>
      <c r="C1482" s="98" t="s">
        <v>153</v>
      </c>
      <c r="D1482" s="98"/>
      <c r="E1482" s="247"/>
      <c r="F1482" s="247" t="s">
        <v>47</v>
      </c>
      <c r="G1482" s="247" t="s">
        <v>7</v>
      </c>
      <c r="H1482" s="247" t="s">
        <v>335</v>
      </c>
      <c r="I1482" s="248" t="s">
        <v>336</v>
      </c>
      <c r="J1482" s="246">
        <v>45880</v>
      </c>
      <c r="K1482" s="249">
        <v>2</v>
      </c>
      <c r="L1482" s="250">
        <v>2</v>
      </c>
      <c r="M1482" s="251">
        <v>240</v>
      </c>
      <c r="N1482" s="252">
        <v>0</v>
      </c>
      <c r="O1482" s="252">
        <v>0</v>
      </c>
      <c r="P1482" s="253">
        <v>480</v>
      </c>
      <c r="Q1482" s="247" t="s">
        <v>109</v>
      </c>
      <c r="R1482" s="249" t="s">
        <v>154</v>
      </c>
      <c r="S1482" s="247" t="s">
        <v>2</v>
      </c>
      <c r="T1482" s="247" t="s">
        <v>110</v>
      </c>
      <c r="U1482" s="247" t="s">
        <v>2</v>
      </c>
      <c r="V1482" s="247">
        <v>1</v>
      </c>
      <c r="W1482" s="247">
        <v>140</v>
      </c>
    </row>
    <row r="1483" spans="1:23" x14ac:dyDescent="0.25">
      <c r="A1483" s="246">
        <v>45740</v>
      </c>
      <c r="B1483" s="247" t="s">
        <v>152</v>
      </c>
      <c r="C1483" s="98" t="s">
        <v>153</v>
      </c>
      <c r="D1483" s="98"/>
      <c r="E1483" s="247"/>
      <c r="F1483" s="247" t="s">
        <v>47</v>
      </c>
      <c r="G1483" s="247" t="s">
        <v>7</v>
      </c>
      <c r="H1483" s="247" t="s">
        <v>337</v>
      </c>
      <c r="I1483" s="248" t="s">
        <v>338</v>
      </c>
      <c r="J1483" s="246">
        <v>45894</v>
      </c>
      <c r="K1483" s="249">
        <v>2</v>
      </c>
      <c r="L1483" s="250">
        <v>2</v>
      </c>
      <c r="M1483" s="251">
        <v>240</v>
      </c>
      <c r="N1483" s="252">
        <v>0</v>
      </c>
      <c r="O1483" s="252">
        <v>0</v>
      </c>
      <c r="P1483" s="253">
        <v>480</v>
      </c>
      <c r="Q1483" s="247" t="s">
        <v>109</v>
      </c>
      <c r="R1483" s="249" t="s">
        <v>154</v>
      </c>
      <c r="S1483" s="247" t="s">
        <v>110</v>
      </c>
      <c r="T1483" s="247" t="s">
        <v>2</v>
      </c>
      <c r="U1483" s="247" t="s">
        <v>2</v>
      </c>
      <c r="V1483" s="247">
        <v>1</v>
      </c>
      <c r="W1483" s="247">
        <v>154</v>
      </c>
    </row>
    <row r="1484" spans="1:23" x14ac:dyDescent="0.25">
      <c r="A1484" s="246">
        <v>45740</v>
      </c>
      <c r="B1484" s="247" t="s">
        <v>152</v>
      </c>
      <c r="C1484" s="98" t="s">
        <v>153</v>
      </c>
      <c r="D1484" s="98"/>
      <c r="E1484" s="247"/>
      <c r="F1484" s="247" t="s">
        <v>47</v>
      </c>
      <c r="G1484" s="247" t="s">
        <v>7</v>
      </c>
      <c r="H1484" s="247" t="s">
        <v>282</v>
      </c>
      <c r="I1484" s="248" t="s">
        <v>479</v>
      </c>
      <c r="J1484" s="246">
        <v>45877</v>
      </c>
      <c r="K1484" s="249">
        <v>1</v>
      </c>
      <c r="L1484" s="250">
        <v>1</v>
      </c>
      <c r="M1484" s="251">
        <v>250</v>
      </c>
      <c r="N1484" s="252">
        <v>0</v>
      </c>
      <c r="O1484" s="252">
        <v>0</v>
      </c>
      <c r="P1484" s="253">
        <v>250</v>
      </c>
      <c r="Q1484" s="247" t="s">
        <v>109</v>
      </c>
      <c r="R1484" s="249" t="s">
        <v>154</v>
      </c>
      <c r="S1484" s="247" t="s">
        <v>480</v>
      </c>
      <c r="T1484" s="247" t="s">
        <v>1</v>
      </c>
      <c r="U1484" s="247" t="s">
        <v>480</v>
      </c>
      <c r="V1484" s="247">
        <v>5</v>
      </c>
      <c r="W1484" s="247">
        <v>137</v>
      </c>
    </row>
    <row r="1485" spans="1:23" x14ac:dyDescent="0.25">
      <c r="A1485" s="246">
        <v>45740</v>
      </c>
      <c r="B1485" s="247" t="s">
        <v>607</v>
      </c>
      <c r="C1485" s="98" t="s">
        <v>108</v>
      </c>
      <c r="D1485" s="98"/>
      <c r="E1485" s="247"/>
      <c r="F1485" s="247" t="s">
        <v>45</v>
      </c>
      <c r="G1485" s="247" t="s">
        <v>7</v>
      </c>
      <c r="H1485" s="247" t="s">
        <v>1223</v>
      </c>
      <c r="I1485" s="248" t="s">
        <v>23</v>
      </c>
      <c r="J1485" s="246">
        <v>45866</v>
      </c>
      <c r="K1485" s="249">
        <v>10</v>
      </c>
      <c r="L1485" s="250">
        <v>10</v>
      </c>
      <c r="M1485" s="251">
        <v>235</v>
      </c>
      <c r="N1485" s="252">
        <v>0</v>
      </c>
      <c r="O1485" s="252">
        <v>0</v>
      </c>
      <c r="P1485" s="253">
        <v>2350</v>
      </c>
      <c r="Q1485" s="247" t="s">
        <v>109</v>
      </c>
      <c r="R1485" s="249" t="s">
        <v>198</v>
      </c>
      <c r="S1485" s="247" t="s">
        <v>2</v>
      </c>
      <c r="T1485" s="247" t="s">
        <v>1</v>
      </c>
      <c r="U1485" s="247" t="s">
        <v>2</v>
      </c>
      <c r="V1485" s="247">
        <v>1</v>
      </c>
      <c r="W1485" s="247">
        <v>126</v>
      </c>
    </row>
    <row r="1486" spans="1:23" x14ac:dyDescent="0.25">
      <c r="A1486" s="246">
        <v>45740</v>
      </c>
      <c r="B1486" s="247" t="s">
        <v>607</v>
      </c>
      <c r="C1486" s="98" t="s">
        <v>108</v>
      </c>
      <c r="D1486" s="98"/>
      <c r="E1486" s="247"/>
      <c r="F1486" s="247" t="s">
        <v>45</v>
      </c>
      <c r="G1486" s="247" t="s">
        <v>7</v>
      </c>
      <c r="H1486" s="247" t="s">
        <v>1223</v>
      </c>
      <c r="I1486" s="248" t="s">
        <v>23</v>
      </c>
      <c r="J1486" s="246">
        <v>45873</v>
      </c>
      <c r="K1486" s="249">
        <v>10</v>
      </c>
      <c r="L1486" s="250">
        <v>10</v>
      </c>
      <c r="M1486" s="251">
        <v>235</v>
      </c>
      <c r="N1486" s="252">
        <v>0</v>
      </c>
      <c r="O1486" s="252">
        <v>0</v>
      </c>
      <c r="P1486" s="253">
        <v>2350</v>
      </c>
      <c r="Q1486" s="247" t="s">
        <v>109</v>
      </c>
      <c r="R1486" s="249" t="s">
        <v>198</v>
      </c>
      <c r="S1486" s="247" t="s">
        <v>2</v>
      </c>
      <c r="T1486" s="247" t="s">
        <v>1</v>
      </c>
      <c r="U1486" s="247" t="s">
        <v>2</v>
      </c>
      <c r="V1486" s="247">
        <v>1</v>
      </c>
      <c r="W1486" s="247">
        <v>133</v>
      </c>
    </row>
    <row r="1487" spans="1:23" x14ac:dyDescent="0.25">
      <c r="A1487" s="246">
        <v>45740</v>
      </c>
      <c r="B1487" s="247" t="s">
        <v>607</v>
      </c>
      <c r="C1487" s="98" t="s">
        <v>108</v>
      </c>
      <c r="D1487" s="98"/>
      <c r="E1487" s="247"/>
      <c r="F1487" s="247" t="s">
        <v>45</v>
      </c>
      <c r="G1487" s="247" t="s">
        <v>7</v>
      </c>
      <c r="H1487" s="247" t="s">
        <v>1223</v>
      </c>
      <c r="I1487" s="248" t="s">
        <v>23</v>
      </c>
      <c r="J1487" s="246">
        <v>45880</v>
      </c>
      <c r="K1487" s="249">
        <v>10</v>
      </c>
      <c r="L1487" s="250">
        <v>10</v>
      </c>
      <c r="M1487" s="251">
        <v>235</v>
      </c>
      <c r="N1487" s="252">
        <v>0</v>
      </c>
      <c r="O1487" s="252">
        <v>0</v>
      </c>
      <c r="P1487" s="253">
        <v>2350</v>
      </c>
      <c r="Q1487" s="247" t="s">
        <v>109</v>
      </c>
      <c r="R1487" s="249" t="s">
        <v>198</v>
      </c>
      <c r="S1487" s="247" t="s">
        <v>2</v>
      </c>
      <c r="T1487" s="247" t="s">
        <v>1</v>
      </c>
      <c r="U1487" s="247" t="s">
        <v>2</v>
      </c>
      <c r="V1487" s="247">
        <v>1</v>
      </c>
      <c r="W1487" s="247">
        <v>140</v>
      </c>
    </row>
    <row r="1488" spans="1:23" x14ac:dyDescent="0.25">
      <c r="A1488" s="246">
        <v>45740</v>
      </c>
      <c r="B1488" s="247" t="s">
        <v>607</v>
      </c>
      <c r="C1488" s="98" t="s">
        <v>108</v>
      </c>
      <c r="D1488" s="98"/>
      <c r="E1488" s="247"/>
      <c r="F1488" s="247" t="s">
        <v>45</v>
      </c>
      <c r="G1488" s="247" t="s">
        <v>7</v>
      </c>
      <c r="H1488" s="247" t="s">
        <v>1223</v>
      </c>
      <c r="I1488" s="248" t="s">
        <v>23</v>
      </c>
      <c r="J1488" s="246">
        <v>45887</v>
      </c>
      <c r="K1488" s="249">
        <v>10</v>
      </c>
      <c r="L1488" s="250">
        <v>10</v>
      </c>
      <c r="M1488" s="251">
        <v>235</v>
      </c>
      <c r="N1488" s="252">
        <v>0</v>
      </c>
      <c r="O1488" s="252">
        <v>0</v>
      </c>
      <c r="P1488" s="253">
        <v>2350</v>
      </c>
      <c r="Q1488" s="247" t="s">
        <v>109</v>
      </c>
      <c r="R1488" s="249" t="s">
        <v>198</v>
      </c>
      <c r="S1488" s="247" t="s">
        <v>2</v>
      </c>
      <c r="T1488" s="247" t="s">
        <v>1</v>
      </c>
      <c r="U1488" s="247" t="s">
        <v>2</v>
      </c>
      <c r="V1488" s="247">
        <v>1</v>
      </c>
      <c r="W1488" s="247">
        <v>147</v>
      </c>
    </row>
    <row r="1489" spans="1:23" x14ac:dyDescent="0.25">
      <c r="A1489" s="246">
        <v>45740</v>
      </c>
      <c r="B1489" s="247" t="s">
        <v>607</v>
      </c>
      <c r="C1489" s="98" t="s">
        <v>108</v>
      </c>
      <c r="D1489" s="98"/>
      <c r="E1489" s="247"/>
      <c r="F1489" s="247" t="s">
        <v>45</v>
      </c>
      <c r="G1489" s="247" t="s">
        <v>7</v>
      </c>
      <c r="H1489" s="247" t="s">
        <v>1223</v>
      </c>
      <c r="I1489" s="248" t="s">
        <v>23</v>
      </c>
      <c r="J1489" s="246">
        <v>45894</v>
      </c>
      <c r="K1489" s="249">
        <v>10</v>
      </c>
      <c r="L1489" s="250">
        <v>10</v>
      </c>
      <c r="M1489" s="251">
        <v>235</v>
      </c>
      <c r="N1489" s="252">
        <v>0</v>
      </c>
      <c r="O1489" s="252">
        <v>0</v>
      </c>
      <c r="P1489" s="253">
        <v>2350</v>
      </c>
      <c r="Q1489" s="247" t="s">
        <v>109</v>
      </c>
      <c r="R1489" s="249" t="s">
        <v>198</v>
      </c>
      <c r="S1489" s="247" t="s">
        <v>2</v>
      </c>
      <c r="T1489" s="247" t="s">
        <v>1</v>
      </c>
      <c r="U1489" s="247" t="s">
        <v>2</v>
      </c>
      <c r="V1489" s="247">
        <v>1</v>
      </c>
      <c r="W1489" s="247">
        <v>154</v>
      </c>
    </row>
    <row r="1490" spans="1:23" x14ac:dyDescent="0.25">
      <c r="A1490" s="246">
        <v>45740</v>
      </c>
      <c r="B1490" s="247" t="s">
        <v>607</v>
      </c>
      <c r="C1490" s="98" t="s">
        <v>108</v>
      </c>
      <c r="D1490" s="98"/>
      <c r="E1490" s="247"/>
      <c r="F1490" s="247" t="s">
        <v>45</v>
      </c>
      <c r="G1490" s="247" t="s">
        <v>7</v>
      </c>
      <c r="H1490" s="247" t="s">
        <v>1223</v>
      </c>
      <c r="I1490" s="248" t="s">
        <v>23</v>
      </c>
      <c r="J1490" s="246">
        <v>45901</v>
      </c>
      <c r="K1490" s="249">
        <v>10</v>
      </c>
      <c r="L1490" s="250">
        <v>10</v>
      </c>
      <c r="M1490" s="251">
        <v>235</v>
      </c>
      <c r="N1490" s="252">
        <v>0</v>
      </c>
      <c r="O1490" s="252">
        <v>0</v>
      </c>
      <c r="P1490" s="253">
        <v>2350</v>
      </c>
      <c r="Q1490" s="247" t="s">
        <v>109</v>
      </c>
      <c r="R1490" s="249" t="s">
        <v>198</v>
      </c>
      <c r="S1490" s="247" t="s">
        <v>2</v>
      </c>
      <c r="T1490" s="247" t="s">
        <v>1</v>
      </c>
      <c r="U1490" s="247" t="s">
        <v>2</v>
      </c>
      <c r="V1490" s="247">
        <v>1</v>
      </c>
      <c r="W1490" s="247">
        <v>161</v>
      </c>
    </row>
    <row r="1491" spans="1:23" x14ac:dyDescent="0.25">
      <c r="A1491" s="246">
        <v>45740</v>
      </c>
      <c r="B1491" s="247" t="s">
        <v>607</v>
      </c>
      <c r="C1491" s="98" t="s">
        <v>108</v>
      </c>
      <c r="D1491" s="98"/>
      <c r="E1491" s="247"/>
      <c r="F1491" s="247" t="s">
        <v>45</v>
      </c>
      <c r="G1491" s="247" t="s">
        <v>8</v>
      </c>
      <c r="H1491" s="247" t="s">
        <v>1221</v>
      </c>
      <c r="I1491" s="248" t="s">
        <v>24</v>
      </c>
      <c r="J1491" s="246">
        <v>45873</v>
      </c>
      <c r="K1491" s="249">
        <v>10</v>
      </c>
      <c r="L1491" s="250">
        <v>10</v>
      </c>
      <c r="M1491" s="251">
        <v>235</v>
      </c>
      <c r="N1491" s="252">
        <v>0</v>
      </c>
      <c r="O1491" s="252">
        <v>0</v>
      </c>
      <c r="P1491" s="253">
        <v>2350</v>
      </c>
      <c r="Q1491" s="247" t="s">
        <v>109</v>
      </c>
      <c r="R1491" s="249" t="s">
        <v>198</v>
      </c>
      <c r="S1491" s="247" t="s">
        <v>1</v>
      </c>
      <c r="T1491" s="247" t="s">
        <v>2</v>
      </c>
      <c r="U1491" s="247" t="s">
        <v>2</v>
      </c>
      <c r="V1491" s="247">
        <v>1</v>
      </c>
      <c r="W1491" s="247">
        <v>133</v>
      </c>
    </row>
    <row r="1492" spans="1:23" x14ac:dyDescent="0.25">
      <c r="A1492" s="246">
        <v>45740</v>
      </c>
      <c r="B1492" s="247" t="s">
        <v>607</v>
      </c>
      <c r="C1492" s="98" t="s">
        <v>108</v>
      </c>
      <c r="D1492" s="98"/>
      <c r="E1492" s="247"/>
      <c r="F1492" s="247" t="s">
        <v>45</v>
      </c>
      <c r="G1492" s="247" t="s">
        <v>8</v>
      </c>
      <c r="H1492" s="247" t="s">
        <v>1221</v>
      </c>
      <c r="I1492" s="248" t="s">
        <v>24</v>
      </c>
      <c r="J1492" s="246">
        <v>45880</v>
      </c>
      <c r="K1492" s="249">
        <v>10</v>
      </c>
      <c r="L1492" s="250">
        <v>10</v>
      </c>
      <c r="M1492" s="251">
        <v>235</v>
      </c>
      <c r="N1492" s="252">
        <v>0</v>
      </c>
      <c r="O1492" s="252">
        <v>0</v>
      </c>
      <c r="P1492" s="253">
        <v>2350</v>
      </c>
      <c r="Q1492" s="247" t="s">
        <v>109</v>
      </c>
      <c r="R1492" s="249" t="s">
        <v>198</v>
      </c>
      <c r="S1492" s="247" t="s">
        <v>1</v>
      </c>
      <c r="T1492" s="247" t="s">
        <v>2</v>
      </c>
      <c r="U1492" s="247" t="s">
        <v>2</v>
      </c>
      <c r="V1492" s="247">
        <v>1</v>
      </c>
      <c r="W1492" s="247">
        <v>140</v>
      </c>
    </row>
    <row r="1493" spans="1:23" x14ac:dyDescent="0.25">
      <c r="A1493" s="246">
        <v>45740</v>
      </c>
      <c r="B1493" s="247" t="s">
        <v>607</v>
      </c>
      <c r="C1493" s="98" t="s">
        <v>108</v>
      </c>
      <c r="D1493" s="98"/>
      <c r="E1493" s="247"/>
      <c r="F1493" s="247" t="s">
        <v>45</v>
      </c>
      <c r="G1493" s="247" t="s">
        <v>8</v>
      </c>
      <c r="H1493" s="247" t="s">
        <v>1221</v>
      </c>
      <c r="I1493" s="248" t="s">
        <v>24</v>
      </c>
      <c r="J1493" s="246">
        <v>45887</v>
      </c>
      <c r="K1493" s="249">
        <v>10</v>
      </c>
      <c r="L1493" s="250">
        <v>10</v>
      </c>
      <c r="M1493" s="251">
        <v>235</v>
      </c>
      <c r="N1493" s="252">
        <v>0</v>
      </c>
      <c r="O1493" s="252">
        <v>0</v>
      </c>
      <c r="P1493" s="253">
        <v>2350</v>
      </c>
      <c r="Q1493" s="247" t="s">
        <v>109</v>
      </c>
      <c r="R1493" s="249" t="s">
        <v>198</v>
      </c>
      <c r="S1493" s="247" t="s">
        <v>1</v>
      </c>
      <c r="T1493" s="247" t="s">
        <v>2</v>
      </c>
      <c r="U1493" s="247" t="s">
        <v>2</v>
      </c>
      <c r="V1493" s="247">
        <v>1</v>
      </c>
      <c r="W1493" s="247">
        <v>147</v>
      </c>
    </row>
    <row r="1494" spans="1:23" x14ac:dyDescent="0.25">
      <c r="A1494" s="246">
        <v>45740</v>
      </c>
      <c r="B1494" s="247" t="s">
        <v>607</v>
      </c>
      <c r="C1494" s="98" t="s">
        <v>108</v>
      </c>
      <c r="D1494" s="98"/>
      <c r="E1494" s="247"/>
      <c r="F1494" s="247" t="s">
        <v>45</v>
      </c>
      <c r="G1494" s="247" t="s">
        <v>8</v>
      </c>
      <c r="H1494" s="247" t="s">
        <v>1221</v>
      </c>
      <c r="I1494" s="248" t="s">
        <v>24</v>
      </c>
      <c r="J1494" s="246">
        <v>45894</v>
      </c>
      <c r="K1494" s="249">
        <v>10</v>
      </c>
      <c r="L1494" s="250">
        <v>10</v>
      </c>
      <c r="M1494" s="251">
        <v>235</v>
      </c>
      <c r="N1494" s="252">
        <v>0</v>
      </c>
      <c r="O1494" s="252">
        <v>0</v>
      </c>
      <c r="P1494" s="253">
        <v>2350</v>
      </c>
      <c r="Q1494" s="247" t="s">
        <v>109</v>
      </c>
      <c r="R1494" s="249" t="s">
        <v>198</v>
      </c>
      <c r="S1494" s="247" t="s">
        <v>1</v>
      </c>
      <c r="T1494" s="247" t="s">
        <v>2</v>
      </c>
      <c r="U1494" s="247" t="s">
        <v>2</v>
      </c>
      <c r="V1494" s="247">
        <v>1</v>
      </c>
      <c r="W1494" s="247">
        <v>154</v>
      </c>
    </row>
    <row r="1495" spans="1:23" x14ac:dyDescent="0.25">
      <c r="A1495" s="246">
        <v>45740</v>
      </c>
      <c r="B1495" s="247" t="s">
        <v>607</v>
      </c>
      <c r="C1495" s="98" t="s">
        <v>108</v>
      </c>
      <c r="D1495" s="98"/>
      <c r="E1495" s="247"/>
      <c r="F1495" s="247" t="s">
        <v>45</v>
      </c>
      <c r="G1495" s="247" t="s">
        <v>8</v>
      </c>
      <c r="H1495" s="247" t="s">
        <v>1221</v>
      </c>
      <c r="I1495" s="248" t="s">
        <v>24</v>
      </c>
      <c r="J1495" s="246">
        <v>45901</v>
      </c>
      <c r="K1495" s="249">
        <v>10</v>
      </c>
      <c r="L1495" s="250">
        <v>10</v>
      </c>
      <c r="M1495" s="251">
        <v>235</v>
      </c>
      <c r="N1495" s="252">
        <v>0</v>
      </c>
      <c r="O1495" s="252">
        <v>0</v>
      </c>
      <c r="P1495" s="253">
        <v>2350</v>
      </c>
      <c r="Q1495" s="247" t="s">
        <v>109</v>
      </c>
      <c r="R1495" s="249" t="s">
        <v>198</v>
      </c>
      <c r="S1495" s="247" t="s">
        <v>1</v>
      </c>
      <c r="T1495" s="247" t="s">
        <v>2</v>
      </c>
      <c r="U1495" s="247" t="s">
        <v>2</v>
      </c>
      <c r="V1495" s="247">
        <v>1</v>
      </c>
      <c r="W1495" s="247">
        <v>161</v>
      </c>
    </row>
    <row r="1496" spans="1:23" x14ac:dyDescent="0.25">
      <c r="A1496" s="246">
        <v>45740</v>
      </c>
      <c r="B1496" s="247" t="s">
        <v>607</v>
      </c>
      <c r="C1496" s="98" t="s">
        <v>108</v>
      </c>
      <c r="D1496" s="98"/>
      <c r="E1496" s="247"/>
      <c r="F1496" s="247" t="s">
        <v>45</v>
      </c>
      <c r="G1496" s="247" t="s">
        <v>8</v>
      </c>
      <c r="H1496" s="247" t="s">
        <v>1221</v>
      </c>
      <c r="I1496" s="248" t="s">
        <v>24</v>
      </c>
      <c r="J1496" s="246">
        <v>45908</v>
      </c>
      <c r="K1496" s="249">
        <v>10</v>
      </c>
      <c r="L1496" s="250">
        <v>10</v>
      </c>
      <c r="M1496" s="251">
        <v>235</v>
      </c>
      <c r="N1496" s="252">
        <v>0</v>
      </c>
      <c r="O1496" s="252">
        <v>0</v>
      </c>
      <c r="P1496" s="253">
        <v>2350</v>
      </c>
      <c r="Q1496" s="247" t="s">
        <v>109</v>
      </c>
      <c r="R1496" s="249" t="s">
        <v>198</v>
      </c>
      <c r="S1496" s="247" t="s">
        <v>1</v>
      </c>
      <c r="T1496" s="247" t="s">
        <v>2</v>
      </c>
      <c r="U1496" s="247" t="s">
        <v>2</v>
      </c>
      <c r="V1496" s="247">
        <v>1</v>
      </c>
      <c r="W1496" s="247">
        <v>168</v>
      </c>
    </row>
    <row r="1497" spans="1:23" x14ac:dyDescent="0.25">
      <c r="A1497" s="246">
        <v>45738</v>
      </c>
      <c r="B1497" s="247" t="s">
        <v>196</v>
      </c>
      <c r="C1497" s="98" t="s">
        <v>153</v>
      </c>
      <c r="D1497" s="98" t="s">
        <v>426</v>
      </c>
      <c r="E1497" s="247" t="s">
        <v>608</v>
      </c>
      <c r="F1497" s="247" t="s">
        <v>47</v>
      </c>
      <c r="G1497" s="247" t="s">
        <v>7</v>
      </c>
      <c r="H1497" s="247" t="s">
        <v>335</v>
      </c>
      <c r="I1497" s="248" t="s">
        <v>336</v>
      </c>
      <c r="J1497" s="246">
        <v>45880</v>
      </c>
      <c r="K1497" s="249">
        <v>1</v>
      </c>
      <c r="L1497" s="250">
        <v>1</v>
      </c>
      <c r="M1497" s="251">
        <v>180</v>
      </c>
      <c r="N1497" s="252">
        <v>22.11</v>
      </c>
      <c r="O1497" s="252">
        <v>40</v>
      </c>
      <c r="P1497" s="253">
        <v>242.11</v>
      </c>
      <c r="Q1497" s="247" t="s">
        <v>109</v>
      </c>
      <c r="R1497" s="249" t="s">
        <v>154</v>
      </c>
      <c r="S1497" s="247" t="s">
        <v>2</v>
      </c>
      <c r="T1497" s="247" t="s">
        <v>110</v>
      </c>
      <c r="U1497" s="247" t="s">
        <v>2</v>
      </c>
      <c r="V1497" s="247">
        <v>1</v>
      </c>
      <c r="W1497" s="247">
        <v>142</v>
      </c>
    </row>
    <row r="1498" spans="1:23" x14ac:dyDescent="0.25">
      <c r="A1498" s="246">
        <v>45738</v>
      </c>
      <c r="B1498" s="247" t="s">
        <v>196</v>
      </c>
      <c r="C1498" s="98" t="s">
        <v>153</v>
      </c>
      <c r="D1498" s="98" t="s">
        <v>426</v>
      </c>
      <c r="E1498" s="247" t="s">
        <v>609</v>
      </c>
      <c r="F1498" s="247" t="s">
        <v>47</v>
      </c>
      <c r="G1498" s="247" t="s">
        <v>7</v>
      </c>
      <c r="H1498" s="247" t="s">
        <v>337</v>
      </c>
      <c r="I1498" s="248" t="s">
        <v>338</v>
      </c>
      <c r="J1498" s="246">
        <v>45894</v>
      </c>
      <c r="K1498" s="249">
        <v>1</v>
      </c>
      <c r="L1498" s="250">
        <v>1</v>
      </c>
      <c r="M1498" s="251">
        <v>180</v>
      </c>
      <c r="N1498" s="252">
        <v>35.53</v>
      </c>
      <c r="O1498" s="252">
        <v>40</v>
      </c>
      <c r="P1498" s="253">
        <v>255.53</v>
      </c>
      <c r="Q1498" s="247" t="s">
        <v>109</v>
      </c>
      <c r="R1498" s="249" t="s">
        <v>154</v>
      </c>
      <c r="S1498" s="247" t="s">
        <v>110</v>
      </c>
      <c r="T1498" s="247" t="s">
        <v>2</v>
      </c>
      <c r="U1498" s="247" t="s">
        <v>2</v>
      </c>
      <c r="V1498" s="247">
        <v>1</v>
      </c>
      <c r="W1498" s="247">
        <v>156</v>
      </c>
    </row>
    <row r="1499" spans="1:23" x14ac:dyDescent="0.25">
      <c r="A1499" s="246">
        <v>45738</v>
      </c>
      <c r="B1499" s="247" t="s">
        <v>196</v>
      </c>
      <c r="C1499" s="98" t="s">
        <v>153</v>
      </c>
      <c r="D1499" s="98" t="s">
        <v>426</v>
      </c>
      <c r="E1499" s="247" t="s">
        <v>608</v>
      </c>
      <c r="F1499" s="247" t="s">
        <v>47</v>
      </c>
      <c r="G1499" s="247" t="s">
        <v>7</v>
      </c>
      <c r="H1499" s="247" t="s">
        <v>335</v>
      </c>
      <c r="I1499" s="248" t="s">
        <v>336</v>
      </c>
      <c r="J1499" s="246">
        <v>45880</v>
      </c>
      <c r="K1499" s="249">
        <v>1</v>
      </c>
      <c r="L1499" s="250">
        <v>1</v>
      </c>
      <c r="M1499" s="251">
        <v>180</v>
      </c>
      <c r="N1499" s="252">
        <v>22.11</v>
      </c>
      <c r="O1499" s="252">
        <v>40</v>
      </c>
      <c r="P1499" s="253">
        <v>242.11</v>
      </c>
      <c r="Q1499" s="247" t="s">
        <v>109</v>
      </c>
      <c r="R1499" s="249" t="s">
        <v>154</v>
      </c>
      <c r="S1499" s="247" t="s">
        <v>2</v>
      </c>
      <c r="T1499" s="247" t="s">
        <v>110</v>
      </c>
      <c r="U1499" s="247" t="s">
        <v>2</v>
      </c>
      <c r="V1499" s="247">
        <v>1</v>
      </c>
      <c r="W1499" s="247">
        <v>142</v>
      </c>
    </row>
    <row r="1500" spans="1:23" x14ac:dyDescent="0.25">
      <c r="A1500" s="246">
        <v>45738</v>
      </c>
      <c r="B1500" s="247" t="s">
        <v>196</v>
      </c>
      <c r="C1500" s="98" t="s">
        <v>153</v>
      </c>
      <c r="D1500" s="98" t="s">
        <v>426</v>
      </c>
      <c r="E1500" s="247" t="s">
        <v>609</v>
      </c>
      <c r="F1500" s="247" t="s">
        <v>47</v>
      </c>
      <c r="G1500" s="247" t="s">
        <v>7</v>
      </c>
      <c r="H1500" s="247" t="s">
        <v>337</v>
      </c>
      <c r="I1500" s="248" t="s">
        <v>338</v>
      </c>
      <c r="J1500" s="246">
        <v>45894</v>
      </c>
      <c r="K1500" s="249">
        <v>1</v>
      </c>
      <c r="L1500" s="250">
        <v>1</v>
      </c>
      <c r="M1500" s="251">
        <v>180</v>
      </c>
      <c r="N1500" s="252">
        <v>35.53</v>
      </c>
      <c r="O1500" s="252">
        <v>40</v>
      </c>
      <c r="P1500" s="253">
        <v>255.53</v>
      </c>
      <c r="Q1500" s="247" t="s">
        <v>109</v>
      </c>
      <c r="R1500" s="249" t="s">
        <v>154</v>
      </c>
      <c r="S1500" s="247" t="s">
        <v>110</v>
      </c>
      <c r="T1500" s="247" t="s">
        <v>2</v>
      </c>
      <c r="U1500" s="247" t="s">
        <v>2</v>
      </c>
      <c r="V1500" s="247">
        <v>1</v>
      </c>
      <c r="W1500" s="247">
        <v>156</v>
      </c>
    </row>
    <row r="1501" spans="1:23" x14ac:dyDescent="0.25">
      <c r="A1501" s="246">
        <v>45738</v>
      </c>
      <c r="B1501" s="247" t="s">
        <v>196</v>
      </c>
      <c r="C1501" s="98" t="s">
        <v>153</v>
      </c>
      <c r="D1501" s="98" t="s">
        <v>426</v>
      </c>
      <c r="E1501" s="247" t="s">
        <v>608</v>
      </c>
      <c r="F1501" s="247" t="s">
        <v>47</v>
      </c>
      <c r="G1501" s="247" t="s">
        <v>7</v>
      </c>
      <c r="H1501" s="247" t="s">
        <v>335</v>
      </c>
      <c r="I1501" s="248" t="s">
        <v>336</v>
      </c>
      <c r="J1501" s="246">
        <v>45880</v>
      </c>
      <c r="K1501" s="249">
        <v>1</v>
      </c>
      <c r="L1501" s="250">
        <v>1</v>
      </c>
      <c r="M1501" s="251">
        <v>240</v>
      </c>
      <c r="N1501" s="252">
        <v>28.36</v>
      </c>
      <c r="O1501" s="252">
        <v>40</v>
      </c>
      <c r="P1501" s="253">
        <v>308.36</v>
      </c>
      <c r="Q1501" s="247" t="s">
        <v>109</v>
      </c>
      <c r="R1501" s="249" t="s">
        <v>154</v>
      </c>
      <c r="S1501" s="247" t="s">
        <v>2</v>
      </c>
      <c r="T1501" s="247" t="s">
        <v>110</v>
      </c>
      <c r="U1501" s="247" t="s">
        <v>2</v>
      </c>
      <c r="V1501" s="247">
        <v>1</v>
      </c>
      <c r="W1501" s="247">
        <v>142</v>
      </c>
    </row>
    <row r="1502" spans="1:23" x14ac:dyDescent="0.25">
      <c r="A1502" s="246">
        <v>45738</v>
      </c>
      <c r="B1502" s="247" t="s">
        <v>196</v>
      </c>
      <c r="C1502" s="98" t="s">
        <v>153</v>
      </c>
      <c r="D1502" s="98" t="s">
        <v>426</v>
      </c>
      <c r="E1502" s="247" t="s">
        <v>609</v>
      </c>
      <c r="F1502" s="247" t="s">
        <v>47</v>
      </c>
      <c r="G1502" s="247" t="s">
        <v>7</v>
      </c>
      <c r="H1502" s="247" t="s">
        <v>337</v>
      </c>
      <c r="I1502" s="248" t="s">
        <v>338</v>
      </c>
      <c r="J1502" s="246">
        <v>45894</v>
      </c>
      <c r="K1502" s="249">
        <v>1</v>
      </c>
      <c r="L1502" s="250">
        <v>1</v>
      </c>
      <c r="M1502" s="251">
        <v>240</v>
      </c>
      <c r="N1502" s="252">
        <v>35.53</v>
      </c>
      <c r="O1502" s="252">
        <v>40</v>
      </c>
      <c r="P1502" s="253">
        <v>315.52999999999997</v>
      </c>
      <c r="Q1502" s="247" t="s">
        <v>109</v>
      </c>
      <c r="R1502" s="249" t="s">
        <v>154</v>
      </c>
      <c r="S1502" s="247" t="s">
        <v>110</v>
      </c>
      <c r="T1502" s="247" t="s">
        <v>2</v>
      </c>
      <c r="U1502" s="247" t="s">
        <v>2</v>
      </c>
      <c r="V1502" s="247">
        <v>1</v>
      </c>
      <c r="W1502" s="247">
        <v>156</v>
      </c>
    </row>
    <row r="1503" spans="1:23" x14ac:dyDescent="0.25">
      <c r="A1503" s="246">
        <v>45738</v>
      </c>
      <c r="B1503" s="247" t="s">
        <v>196</v>
      </c>
      <c r="C1503" s="98" t="s">
        <v>153</v>
      </c>
      <c r="D1503" s="98" t="s">
        <v>426</v>
      </c>
      <c r="E1503" s="247" t="s">
        <v>608</v>
      </c>
      <c r="F1503" s="247" t="s">
        <v>47</v>
      </c>
      <c r="G1503" s="247" t="s">
        <v>7</v>
      </c>
      <c r="H1503" s="247" t="s">
        <v>335</v>
      </c>
      <c r="I1503" s="248" t="s">
        <v>336</v>
      </c>
      <c r="J1503" s="246">
        <v>45880</v>
      </c>
      <c r="K1503" s="249">
        <v>1</v>
      </c>
      <c r="L1503" s="250">
        <v>1</v>
      </c>
      <c r="M1503" s="251">
        <v>240</v>
      </c>
      <c r="N1503" s="252">
        <v>28.36</v>
      </c>
      <c r="O1503" s="252">
        <v>40</v>
      </c>
      <c r="P1503" s="253">
        <v>308.36</v>
      </c>
      <c r="Q1503" s="247" t="s">
        <v>109</v>
      </c>
      <c r="R1503" s="249" t="s">
        <v>154</v>
      </c>
      <c r="S1503" s="247" t="s">
        <v>2</v>
      </c>
      <c r="T1503" s="247" t="s">
        <v>110</v>
      </c>
      <c r="U1503" s="247" t="s">
        <v>2</v>
      </c>
      <c r="V1503" s="247">
        <v>1</v>
      </c>
      <c r="W1503" s="247">
        <v>142</v>
      </c>
    </row>
    <row r="1504" spans="1:23" x14ac:dyDescent="0.25">
      <c r="A1504" s="246">
        <v>45738</v>
      </c>
      <c r="B1504" s="247" t="s">
        <v>196</v>
      </c>
      <c r="C1504" s="98" t="s">
        <v>153</v>
      </c>
      <c r="D1504" s="98" t="s">
        <v>426</v>
      </c>
      <c r="E1504" s="247" t="s">
        <v>609</v>
      </c>
      <c r="F1504" s="247" t="s">
        <v>47</v>
      </c>
      <c r="G1504" s="247" t="s">
        <v>7</v>
      </c>
      <c r="H1504" s="247" t="s">
        <v>337</v>
      </c>
      <c r="I1504" s="248" t="s">
        <v>338</v>
      </c>
      <c r="J1504" s="246">
        <v>45894</v>
      </c>
      <c r="K1504" s="249">
        <v>1</v>
      </c>
      <c r="L1504" s="250">
        <v>1</v>
      </c>
      <c r="M1504" s="251">
        <v>240</v>
      </c>
      <c r="N1504" s="252">
        <v>35.53</v>
      </c>
      <c r="O1504" s="252">
        <v>40</v>
      </c>
      <c r="P1504" s="253">
        <v>315.52999999999997</v>
      </c>
      <c r="Q1504" s="247" t="s">
        <v>109</v>
      </c>
      <c r="R1504" s="249" t="s">
        <v>154</v>
      </c>
      <c r="S1504" s="247" t="s">
        <v>110</v>
      </c>
      <c r="T1504" s="247" t="s">
        <v>2</v>
      </c>
      <c r="U1504" s="247" t="s">
        <v>2</v>
      </c>
      <c r="V1504" s="247">
        <v>1</v>
      </c>
      <c r="W1504" s="247">
        <v>156</v>
      </c>
    </row>
    <row r="1505" spans="1:23" x14ac:dyDescent="0.25">
      <c r="A1505" s="246">
        <v>45739</v>
      </c>
      <c r="B1505" s="247" t="s">
        <v>196</v>
      </c>
      <c r="C1505" s="98" t="s">
        <v>153</v>
      </c>
      <c r="D1505" s="98" t="s">
        <v>426</v>
      </c>
      <c r="E1505" s="247" t="s">
        <v>610</v>
      </c>
      <c r="F1505" s="247" t="s">
        <v>47</v>
      </c>
      <c r="G1505" s="247" t="s">
        <v>7</v>
      </c>
      <c r="H1505" s="247" t="s">
        <v>374</v>
      </c>
      <c r="I1505" s="248" t="s">
        <v>24</v>
      </c>
      <c r="J1505" s="246">
        <v>45779</v>
      </c>
      <c r="K1505" s="249">
        <v>1</v>
      </c>
      <c r="L1505" s="250">
        <v>1</v>
      </c>
      <c r="M1505" s="251">
        <v>200</v>
      </c>
      <c r="N1505" s="252">
        <v>38.92</v>
      </c>
      <c r="O1505" s="252">
        <v>40</v>
      </c>
      <c r="P1505" s="253">
        <v>278.92</v>
      </c>
      <c r="Q1505" s="247" t="s">
        <v>109</v>
      </c>
      <c r="R1505" s="249" t="s">
        <v>154</v>
      </c>
      <c r="S1505" s="247" t="s">
        <v>1</v>
      </c>
      <c r="T1505" s="247" t="s">
        <v>2</v>
      </c>
      <c r="U1505" s="247" t="s">
        <v>2</v>
      </c>
      <c r="V1505" s="247">
        <v>5</v>
      </c>
      <c r="W1505" s="247">
        <v>40</v>
      </c>
    </row>
    <row r="1506" spans="1:23" x14ac:dyDescent="0.25">
      <c r="A1506" s="246">
        <v>45739</v>
      </c>
      <c r="B1506" s="247" t="s">
        <v>196</v>
      </c>
      <c r="C1506" s="98" t="s">
        <v>153</v>
      </c>
      <c r="D1506" s="98" t="s">
        <v>426</v>
      </c>
      <c r="E1506" s="247" t="s">
        <v>610</v>
      </c>
      <c r="F1506" s="247" t="s">
        <v>47</v>
      </c>
      <c r="G1506" s="247" t="s">
        <v>7</v>
      </c>
      <c r="H1506" s="247" t="s">
        <v>374</v>
      </c>
      <c r="I1506" s="248" t="s">
        <v>24</v>
      </c>
      <c r="J1506" s="246">
        <v>45779</v>
      </c>
      <c r="K1506" s="249">
        <v>1</v>
      </c>
      <c r="L1506" s="250">
        <v>1</v>
      </c>
      <c r="M1506" s="251">
        <v>200</v>
      </c>
      <c r="N1506" s="252">
        <v>38.92</v>
      </c>
      <c r="O1506" s="252">
        <v>40</v>
      </c>
      <c r="P1506" s="253">
        <v>278.92</v>
      </c>
      <c r="Q1506" s="247" t="s">
        <v>109</v>
      </c>
      <c r="R1506" s="249" t="s">
        <v>154</v>
      </c>
      <c r="S1506" s="247" t="s">
        <v>1</v>
      </c>
      <c r="T1506" s="247" t="s">
        <v>2</v>
      </c>
      <c r="U1506" s="247" t="s">
        <v>2</v>
      </c>
      <c r="V1506" s="247">
        <v>5</v>
      </c>
      <c r="W1506" s="247">
        <v>40</v>
      </c>
    </row>
    <row r="1507" spans="1:23" x14ac:dyDescent="0.25">
      <c r="A1507" s="246">
        <v>45740</v>
      </c>
      <c r="B1507" s="247" t="s">
        <v>611</v>
      </c>
      <c r="C1507" s="98" t="s">
        <v>108</v>
      </c>
      <c r="D1507" s="98"/>
      <c r="E1507" s="247"/>
      <c r="F1507" s="247" t="s">
        <v>45</v>
      </c>
      <c r="G1507" s="247" t="s">
        <v>7</v>
      </c>
      <c r="H1507" s="247" t="s">
        <v>282</v>
      </c>
      <c r="I1507" s="248" t="s">
        <v>479</v>
      </c>
      <c r="J1507" s="246">
        <v>45870</v>
      </c>
      <c r="K1507" s="249">
        <v>10</v>
      </c>
      <c r="L1507" s="250">
        <v>10</v>
      </c>
      <c r="M1507" s="251">
        <v>245</v>
      </c>
      <c r="N1507" s="252">
        <v>0</v>
      </c>
      <c r="O1507" s="252">
        <v>0</v>
      </c>
      <c r="P1507" s="253">
        <v>2450</v>
      </c>
      <c r="Q1507" s="247" t="s">
        <v>109</v>
      </c>
      <c r="R1507" s="249" t="s">
        <v>198</v>
      </c>
      <c r="S1507" s="247" t="s">
        <v>480</v>
      </c>
      <c r="T1507" s="247" t="s">
        <v>1</v>
      </c>
      <c r="U1507" s="247" t="s">
        <v>480</v>
      </c>
      <c r="V1507" s="247">
        <v>5</v>
      </c>
      <c r="W1507" s="247">
        <v>130</v>
      </c>
    </row>
    <row r="1508" spans="1:23" x14ac:dyDescent="0.25">
      <c r="A1508" s="246">
        <v>45740</v>
      </c>
      <c r="B1508" s="247" t="s">
        <v>611</v>
      </c>
      <c r="C1508" s="98" t="s">
        <v>108</v>
      </c>
      <c r="D1508" s="98"/>
      <c r="E1508" s="247"/>
      <c r="F1508" s="247" t="s">
        <v>45</v>
      </c>
      <c r="G1508" s="247" t="s">
        <v>7</v>
      </c>
      <c r="H1508" s="247" t="s">
        <v>282</v>
      </c>
      <c r="I1508" s="248" t="s">
        <v>479</v>
      </c>
      <c r="J1508" s="246">
        <v>45877</v>
      </c>
      <c r="K1508" s="249">
        <v>10</v>
      </c>
      <c r="L1508" s="250">
        <v>10</v>
      </c>
      <c r="M1508" s="251">
        <v>245</v>
      </c>
      <c r="N1508" s="252">
        <v>0</v>
      </c>
      <c r="O1508" s="252">
        <v>0</v>
      </c>
      <c r="P1508" s="253">
        <v>2450</v>
      </c>
      <c r="Q1508" s="247" t="s">
        <v>109</v>
      </c>
      <c r="R1508" s="249" t="s">
        <v>198</v>
      </c>
      <c r="S1508" s="247" t="s">
        <v>480</v>
      </c>
      <c r="T1508" s="247" t="s">
        <v>1</v>
      </c>
      <c r="U1508" s="247" t="s">
        <v>480</v>
      </c>
      <c r="V1508" s="247">
        <v>5</v>
      </c>
      <c r="W1508" s="247">
        <v>137</v>
      </c>
    </row>
    <row r="1509" spans="1:23" x14ac:dyDescent="0.25">
      <c r="A1509" s="246">
        <v>45740</v>
      </c>
      <c r="B1509" s="247" t="s">
        <v>611</v>
      </c>
      <c r="C1509" s="98" t="s">
        <v>108</v>
      </c>
      <c r="D1509" s="98"/>
      <c r="E1509" s="247"/>
      <c r="F1509" s="247" t="s">
        <v>45</v>
      </c>
      <c r="G1509" s="247" t="s">
        <v>7</v>
      </c>
      <c r="H1509" s="247" t="s">
        <v>282</v>
      </c>
      <c r="I1509" s="248" t="s">
        <v>479</v>
      </c>
      <c r="J1509" s="246">
        <v>45884</v>
      </c>
      <c r="K1509" s="249">
        <v>10</v>
      </c>
      <c r="L1509" s="250">
        <v>10</v>
      </c>
      <c r="M1509" s="251">
        <v>245</v>
      </c>
      <c r="N1509" s="252">
        <v>0</v>
      </c>
      <c r="O1509" s="252">
        <v>0</v>
      </c>
      <c r="P1509" s="253">
        <v>2450</v>
      </c>
      <c r="Q1509" s="247" t="s">
        <v>109</v>
      </c>
      <c r="R1509" s="249" t="s">
        <v>198</v>
      </c>
      <c r="S1509" s="247" t="s">
        <v>480</v>
      </c>
      <c r="T1509" s="247" t="s">
        <v>1</v>
      </c>
      <c r="U1509" s="247" t="s">
        <v>480</v>
      </c>
      <c r="V1509" s="247">
        <v>5</v>
      </c>
      <c r="W1509" s="247">
        <v>144</v>
      </c>
    </row>
    <row r="1510" spans="1:23" x14ac:dyDescent="0.25">
      <c r="A1510" s="246">
        <v>45740</v>
      </c>
      <c r="B1510" s="247" t="s">
        <v>611</v>
      </c>
      <c r="C1510" s="98" t="s">
        <v>108</v>
      </c>
      <c r="D1510" s="98"/>
      <c r="E1510" s="247"/>
      <c r="F1510" s="247" t="s">
        <v>45</v>
      </c>
      <c r="G1510" s="247" t="s">
        <v>7</v>
      </c>
      <c r="H1510" s="247" t="s">
        <v>282</v>
      </c>
      <c r="I1510" s="248" t="s">
        <v>479</v>
      </c>
      <c r="J1510" s="246">
        <v>45891</v>
      </c>
      <c r="K1510" s="249">
        <v>10</v>
      </c>
      <c r="L1510" s="250">
        <v>10</v>
      </c>
      <c r="M1510" s="251">
        <v>245</v>
      </c>
      <c r="N1510" s="252">
        <v>0</v>
      </c>
      <c r="O1510" s="252">
        <v>0</v>
      </c>
      <c r="P1510" s="253">
        <v>2450</v>
      </c>
      <c r="Q1510" s="247" t="s">
        <v>109</v>
      </c>
      <c r="R1510" s="249" t="s">
        <v>198</v>
      </c>
      <c r="S1510" s="247" t="s">
        <v>480</v>
      </c>
      <c r="T1510" s="247" t="s">
        <v>1</v>
      </c>
      <c r="U1510" s="247" t="s">
        <v>480</v>
      </c>
      <c r="V1510" s="247">
        <v>5</v>
      </c>
      <c r="W1510" s="247">
        <v>151</v>
      </c>
    </row>
    <row r="1511" spans="1:23" x14ac:dyDescent="0.25">
      <c r="A1511" s="246">
        <v>45740</v>
      </c>
      <c r="B1511" s="247" t="s">
        <v>611</v>
      </c>
      <c r="C1511" s="98" t="s">
        <v>108</v>
      </c>
      <c r="D1511" s="98"/>
      <c r="E1511" s="247"/>
      <c r="F1511" s="247" t="s">
        <v>45</v>
      </c>
      <c r="G1511" s="247" t="s">
        <v>8</v>
      </c>
      <c r="H1511" s="247" t="s">
        <v>284</v>
      </c>
      <c r="I1511" s="248" t="s">
        <v>481</v>
      </c>
      <c r="J1511" s="246">
        <v>45877</v>
      </c>
      <c r="K1511" s="249">
        <v>10</v>
      </c>
      <c r="L1511" s="250">
        <v>10</v>
      </c>
      <c r="M1511" s="251">
        <v>245</v>
      </c>
      <c r="N1511" s="252">
        <v>0</v>
      </c>
      <c r="O1511" s="252">
        <v>0</v>
      </c>
      <c r="P1511" s="253">
        <v>2450</v>
      </c>
      <c r="Q1511" s="247" t="s">
        <v>109</v>
      </c>
      <c r="R1511" s="249" t="s">
        <v>198</v>
      </c>
      <c r="S1511" s="247" t="s">
        <v>1</v>
      </c>
      <c r="T1511" s="247" t="s">
        <v>480</v>
      </c>
      <c r="U1511" s="247" t="s">
        <v>480</v>
      </c>
      <c r="V1511" s="247">
        <v>5</v>
      </c>
      <c r="W1511" s="247">
        <v>137</v>
      </c>
    </row>
    <row r="1512" spans="1:23" x14ac:dyDescent="0.25">
      <c r="A1512" s="246">
        <v>45740</v>
      </c>
      <c r="B1512" s="247" t="s">
        <v>611</v>
      </c>
      <c r="C1512" s="98" t="s">
        <v>108</v>
      </c>
      <c r="D1512" s="98"/>
      <c r="E1512" s="247"/>
      <c r="F1512" s="247" t="s">
        <v>45</v>
      </c>
      <c r="G1512" s="247" t="s">
        <v>8</v>
      </c>
      <c r="H1512" s="247" t="s">
        <v>284</v>
      </c>
      <c r="I1512" s="248" t="s">
        <v>481</v>
      </c>
      <c r="J1512" s="246">
        <v>45884</v>
      </c>
      <c r="K1512" s="249">
        <v>10</v>
      </c>
      <c r="L1512" s="250">
        <v>10</v>
      </c>
      <c r="M1512" s="251">
        <v>245</v>
      </c>
      <c r="N1512" s="252">
        <v>0</v>
      </c>
      <c r="O1512" s="252">
        <v>0</v>
      </c>
      <c r="P1512" s="253">
        <v>2450</v>
      </c>
      <c r="Q1512" s="247" t="s">
        <v>109</v>
      </c>
      <c r="R1512" s="249" t="s">
        <v>198</v>
      </c>
      <c r="S1512" s="247" t="s">
        <v>1</v>
      </c>
      <c r="T1512" s="247" t="s">
        <v>480</v>
      </c>
      <c r="U1512" s="247" t="s">
        <v>480</v>
      </c>
      <c r="V1512" s="247">
        <v>5</v>
      </c>
      <c r="W1512" s="247">
        <v>144</v>
      </c>
    </row>
    <row r="1513" spans="1:23" x14ac:dyDescent="0.25">
      <c r="A1513" s="246">
        <v>45740</v>
      </c>
      <c r="B1513" s="247" t="s">
        <v>611</v>
      </c>
      <c r="C1513" s="98" t="s">
        <v>108</v>
      </c>
      <c r="D1513" s="98"/>
      <c r="E1513" s="247"/>
      <c r="F1513" s="247" t="s">
        <v>45</v>
      </c>
      <c r="G1513" s="247" t="s">
        <v>8</v>
      </c>
      <c r="H1513" s="247" t="s">
        <v>284</v>
      </c>
      <c r="I1513" s="248" t="s">
        <v>481</v>
      </c>
      <c r="J1513" s="246">
        <v>45891</v>
      </c>
      <c r="K1513" s="249">
        <v>10</v>
      </c>
      <c r="L1513" s="250">
        <v>10</v>
      </c>
      <c r="M1513" s="251">
        <v>245</v>
      </c>
      <c r="N1513" s="252">
        <v>0</v>
      </c>
      <c r="O1513" s="252">
        <v>0</v>
      </c>
      <c r="P1513" s="253">
        <v>2450</v>
      </c>
      <c r="Q1513" s="247" t="s">
        <v>109</v>
      </c>
      <c r="R1513" s="249" t="s">
        <v>198</v>
      </c>
      <c r="S1513" s="247" t="s">
        <v>1</v>
      </c>
      <c r="T1513" s="247" t="s">
        <v>480</v>
      </c>
      <c r="U1513" s="247" t="s">
        <v>480</v>
      </c>
      <c r="V1513" s="247">
        <v>5</v>
      </c>
      <c r="W1513" s="247">
        <v>151</v>
      </c>
    </row>
    <row r="1514" spans="1:23" x14ac:dyDescent="0.25">
      <c r="A1514" s="246">
        <v>45740</v>
      </c>
      <c r="B1514" s="247" t="s">
        <v>611</v>
      </c>
      <c r="C1514" s="98" t="s">
        <v>108</v>
      </c>
      <c r="D1514" s="98"/>
      <c r="E1514" s="247"/>
      <c r="F1514" s="247" t="s">
        <v>45</v>
      </c>
      <c r="G1514" s="247" t="s">
        <v>8</v>
      </c>
      <c r="H1514" s="247" t="s">
        <v>284</v>
      </c>
      <c r="I1514" s="248" t="s">
        <v>481</v>
      </c>
      <c r="J1514" s="246">
        <v>45898</v>
      </c>
      <c r="K1514" s="249">
        <v>10</v>
      </c>
      <c r="L1514" s="250">
        <v>10</v>
      </c>
      <c r="M1514" s="251">
        <v>245</v>
      </c>
      <c r="N1514" s="252">
        <v>0</v>
      </c>
      <c r="O1514" s="252">
        <v>0</v>
      </c>
      <c r="P1514" s="253">
        <v>2450</v>
      </c>
      <c r="Q1514" s="247" t="s">
        <v>109</v>
      </c>
      <c r="R1514" s="249" t="s">
        <v>198</v>
      </c>
      <c r="S1514" s="247" t="s">
        <v>1</v>
      </c>
      <c r="T1514" s="247" t="s">
        <v>480</v>
      </c>
      <c r="U1514" s="247" t="s">
        <v>480</v>
      </c>
      <c r="V1514" s="247">
        <v>5</v>
      </c>
      <c r="W1514" s="247">
        <v>158</v>
      </c>
    </row>
    <row r="1515" spans="1:23" x14ac:dyDescent="0.25">
      <c r="A1515" s="246">
        <v>45740</v>
      </c>
      <c r="B1515" s="247" t="s">
        <v>539</v>
      </c>
      <c r="C1515" s="98" t="s">
        <v>108</v>
      </c>
      <c r="D1515" s="98"/>
      <c r="E1515" s="247"/>
      <c r="F1515" s="247" t="s">
        <v>45</v>
      </c>
      <c r="G1515" s="247" t="s">
        <v>7</v>
      </c>
      <c r="H1515" s="247" t="s">
        <v>282</v>
      </c>
      <c r="I1515" s="248" t="s">
        <v>479</v>
      </c>
      <c r="J1515" s="246">
        <v>45870</v>
      </c>
      <c r="K1515" s="249">
        <v>0</v>
      </c>
      <c r="L1515" s="249">
        <v>0</v>
      </c>
      <c r="M1515" s="251">
        <v>245</v>
      </c>
      <c r="N1515" s="252">
        <v>0</v>
      </c>
      <c r="O1515" s="252">
        <v>0</v>
      </c>
      <c r="P1515" s="253">
        <v>0</v>
      </c>
      <c r="Q1515" s="247" t="s">
        <v>109</v>
      </c>
      <c r="R1515" s="249" t="s">
        <v>457</v>
      </c>
      <c r="S1515" s="247" t="s">
        <v>480</v>
      </c>
      <c r="T1515" s="247" t="s">
        <v>1</v>
      </c>
      <c r="U1515" s="247" t="s">
        <v>480</v>
      </c>
      <c r="V1515" s="247">
        <v>5</v>
      </c>
      <c r="W1515" s="247">
        <v>130</v>
      </c>
    </row>
    <row r="1516" spans="1:23" x14ac:dyDescent="0.25">
      <c r="A1516" s="246">
        <v>45740</v>
      </c>
      <c r="B1516" s="247" t="s">
        <v>539</v>
      </c>
      <c r="C1516" s="98" t="s">
        <v>108</v>
      </c>
      <c r="D1516" s="98"/>
      <c r="E1516" s="247"/>
      <c r="F1516" s="247" t="s">
        <v>45</v>
      </c>
      <c r="G1516" s="247" t="s">
        <v>7</v>
      </c>
      <c r="H1516" s="247" t="s">
        <v>282</v>
      </c>
      <c r="I1516" s="248" t="s">
        <v>479</v>
      </c>
      <c r="J1516" s="246">
        <v>45877</v>
      </c>
      <c r="K1516" s="249">
        <v>0</v>
      </c>
      <c r="L1516" s="249">
        <v>0</v>
      </c>
      <c r="M1516" s="251">
        <v>245</v>
      </c>
      <c r="N1516" s="252">
        <v>0</v>
      </c>
      <c r="O1516" s="252">
        <v>0</v>
      </c>
      <c r="P1516" s="253">
        <v>0</v>
      </c>
      <c r="Q1516" s="247" t="s">
        <v>109</v>
      </c>
      <c r="R1516" s="249" t="s">
        <v>457</v>
      </c>
      <c r="S1516" s="247" t="s">
        <v>480</v>
      </c>
      <c r="T1516" s="247" t="s">
        <v>1</v>
      </c>
      <c r="U1516" s="247" t="s">
        <v>480</v>
      </c>
      <c r="V1516" s="247">
        <v>5</v>
      </c>
      <c r="W1516" s="247">
        <v>137</v>
      </c>
    </row>
    <row r="1517" spans="1:23" x14ac:dyDescent="0.25">
      <c r="A1517" s="246">
        <v>45740</v>
      </c>
      <c r="B1517" s="247" t="s">
        <v>539</v>
      </c>
      <c r="C1517" s="98" t="s">
        <v>108</v>
      </c>
      <c r="D1517" s="98"/>
      <c r="E1517" s="247"/>
      <c r="F1517" s="247" t="s">
        <v>45</v>
      </c>
      <c r="G1517" s="247" t="s">
        <v>7</v>
      </c>
      <c r="H1517" s="247" t="s">
        <v>282</v>
      </c>
      <c r="I1517" s="248" t="s">
        <v>479</v>
      </c>
      <c r="J1517" s="246">
        <v>45884</v>
      </c>
      <c r="K1517" s="249">
        <v>0</v>
      </c>
      <c r="L1517" s="249">
        <v>0</v>
      </c>
      <c r="M1517" s="251">
        <v>245</v>
      </c>
      <c r="N1517" s="252">
        <v>0</v>
      </c>
      <c r="O1517" s="252">
        <v>0</v>
      </c>
      <c r="P1517" s="253">
        <v>0</v>
      </c>
      <c r="Q1517" s="247" t="s">
        <v>109</v>
      </c>
      <c r="R1517" s="249" t="s">
        <v>457</v>
      </c>
      <c r="S1517" s="247" t="s">
        <v>480</v>
      </c>
      <c r="T1517" s="247" t="s">
        <v>1</v>
      </c>
      <c r="U1517" s="247" t="s">
        <v>480</v>
      </c>
      <c r="V1517" s="247">
        <v>5</v>
      </c>
      <c r="W1517" s="247">
        <v>144</v>
      </c>
    </row>
    <row r="1518" spans="1:23" x14ac:dyDescent="0.25">
      <c r="A1518" s="246">
        <v>45740</v>
      </c>
      <c r="B1518" s="247" t="s">
        <v>539</v>
      </c>
      <c r="C1518" s="98" t="s">
        <v>108</v>
      </c>
      <c r="D1518" s="98"/>
      <c r="E1518" s="247"/>
      <c r="F1518" s="247" t="s">
        <v>45</v>
      </c>
      <c r="G1518" s="247" t="s">
        <v>7</v>
      </c>
      <c r="H1518" s="247" t="s">
        <v>282</v>
      </c>
      <c r="I1518" s="248" t="s">
        <v>479</v>
      </c>
      <c r="J1518" s="246">
        <v>45891</v>
      </c>
      <c r="K1518" s="249">
        <v>0</v>
      </c>
      <c r="L1518" s="249">
        <v>0</v>
      </c>
      <c r="M1518" s="251">
        <v>245</v>
      </c>
      <c r="N1518" s="252">
        <v>0</v>
      </c>
      <c r="O1518" s="252">
        <v>0</v>
      </c>
      <c r="P1518" s="253">
        <v>0</v>
      </c>
      <c r="Q1518" s="247" t="s">
        <v>109</v>
      </c>
      <c r="R1518" s="249" t="s">
        <v>457</v>
      </c>
      <c r="S1518" s="247" t="s">
        <v>480</v>
      </c>
      <c r="T1518" s="247" t="s">
        <v>1</v>
      </c>
      <c r="U1518" s="247" t="s">
        <v>480</v>
      </c>
      <c r="V1518" s="247">
        <v>5</v>
      </c>
      <c r="W1518" s="247">
        <v>151</v>
      </c>
    </row>
    <row r="1519" spans="1:23" x14ac:dyDescent="0.25">
      <c r="A1519" s="246">
        <v>45740</v>
      </c>
      <c r="B1519" s="247" t="s">
        <v>539</v>
      </c>
      <c r="C1519" s="98" t="s">
        <v>108</v>
      </c>
      <c r="D1519" s="98"/>
      <c r="E1519" s="247"/>
      <c r="F1519" s="247" t="s">
        <v>45</v>
      </c>
      <c r="G1519" s="247" t="s">
        <v>8</v>
      </c>
      <c r="H1519" s="247" t="s">
        <v>284</v>
      </c>
      <c r="I1519" s="248" t="s">
        <v>481</v>
      </c>
      <c r="J1519" s="246">
        <v>45877</v>
      </c>
      <c r="K1519" s="249">
        <v>0</v>
      </c>
      <c r="L1519" s="249">
        <v>0</v>
      </c>
      <c r="M1519" s="251">
        <v>245</v>
      </c>
      <c r="N1519" s="252">
        <v>0</v>
      </c>
      <c r="O1519" s="252">
        <v>0</v>
      </c>
      <c r="P1519" s="253">
        <v>0</v>
      </c>
      <c r="Q1519" s="247" t="s">
        <v>109</v>
      </c>
      <c r="R1519" s="249" t="s">
        <v>457</v>
      </c>
      <c r="S1519" s="247" t="s">
        <v>1</v>
      </c>
      <c r="T1519" s="247" t="s">
        <v>480</v>
      </c>
      <c r="U1519" s="247" t="s">
        <v>480</v>
      </c>
      <c r="V1519" s="247">
        <v>5</v>
      </c>
      <c r="W1519" s="247">
        <v>137</v>
      </c>
    </row>
    <row r="1520" spans="1:23" x14ac:dyDescent="0.25">
      <c r="A1520" s="246">
        <v>45740</v>
      </c>
      <c r="B1520" s="247" t="s">
        <v>539</v>
      </c>
      <c r="C1520" s="98" t="s">
        <v>108</v>
      </c>
      <c r="D1520" s="98"/>
      <c r="E1520" s="247"/>
      <c r="F1520" s="247" t="s">
        <v>45</v>
      </c>
      <c r="G1520" s="247" t="s">
        <v>8</v>
      </c>
      <c r="H1520" s="247" t="s">
        <v>284</v>
      </c>
      <c r="I1520" s="248" t="s">
        <v>481</v>
      </c>
      <c r="J1520" s="246">
        <v>45884</v>
      </c>
      <c r="K1520" s="249">
        <v>0</v>
      </c>
      <c r="L1520" s="249">
        <v>0</v>
      </c>
      <c r="M1520" s="251">
        <v>245</v>
      </c>
      <c r="N1520" s="252">
        <v>0</v>
      </c>
      <c r="O1520" s="252">
        <v>0</v>
      </c>
      <c r="P1520" s="253">
        <v>0</v>
      </c>
      <c r="Q1520" s="247" t="s">
        <v>109</v>
      </c>
      <c r="R1520" s="249" t="s">
        <v>457</v>
      </c>
      <c r="S1520" s="247" t="s">
        <v>1</v>
      </c>
      <c r="T1520" s="247" t="s">
        <v>480</v>
      </c>
      <c r="U1520" s="247" t="s">
        <v>480</v>
      </c>
      <c r="V1520" s="247">
        <v>5</v>
      </c>
      <c r="W1520" s="247">
        <v>144</v>
      </c>
    </row>
    <row r="1521" spans="1:23" x14ac:dyDescent="0.25">
      <c r="A1521" s="246">
        <v>45740</v>
      </c>
      <c r="B1521" s="247" t="s">
        <v>539</v>
      </c>
      <c r="C1521" s="98" t="s">
        <v>108</v>
      </c>
      <c r="D1521" s="98"/>
      <c r="E1521" s="247"/>
      <c r="F1521" s="247" t="s">
        <v>45</v>
      </c>
      <c r="G1521" s="247" t="s">
        <v>8</v>
      </c>
      <c r="H1521" s="247" t="s">
        <v>284</v>
      </c>
      <c r="I1521" s="248" t="s">
        <v>481</v>
      </c>
      <c r="J1521" s="246">
        <v>45891</v>
      </c>
      <c r="K1521" s="249">
        <v>0</v>
      </c>
      <c r="L1521" s="249">
        <v>0</v>
      </c>
      <c r="M1521" s="251">
        <v>245</v>
      </c>
      <c r="N1521" s="252">
        <v>0</v>
      </c>
      <c r="O1521" s="252">
        <v>0</v>
      </c>
      <c r="P1521" s="253">
        <v>0</v>
      </c>
      <c r="Q1521" s="247" t="s">
        <v>109</v>
      </c>
      <c r="R1521" s="249" t="s">
        <v>457</v>
      </c>
      <c r="S1521" s="247" t="s">
        <v>1</v>
      </c>
      <c r="T1521" s="247" t="s">
        <v>480</v>
      </c>
      <c r="U1521" s="247" t="s">
        <v>480</v>
      </c>
      <c r="V1521" s="247">
        <v>5</v>
      </c>
      <c r="W1521" s="247">
        <v>151</v>
      </c>
    </row>
    <row r="1522" spans="1:23" x14ac:dyDescent="0.25">
      <c r="A1522" s="246">
        <v>45740</v>
      </c>
      <c r="B1522" s="247" t="s">
        <v>539</v>
      </c>
      <c r="C1522" s="98" t="s">
        <v>108</v>
      </c>
      <c r="D1522" s="98"/>
      <c r="E1522" s="247"/>
      <c r="F1522" s="247" t="s">
        <v>45</v>
      </c>
      <c r="G1522" s="247" t="s">
        <v>8</v>
      </c>
      <c r="H1522" s="247" t="s">
        <v>284</v>
      </c>
      <c r="I1522" s="248" t="s">
        <v>481</v>
      </c>
      <c r="J1522" s="246">
        <v>45898</v>
      </c>
      <c r="K1522" s="249">
        <v>0</v>
      </c>
      <c r="L1522" s="249">
        <v>0</v>
      </c>
      <c r="M1522" s="251">
        <v>245</v>
      </c>
      <c r="N1522" s="252">
        <v>0</v>
      </c>
      <c r="O1522" s="252">
        <v>0</v>
      </c>
      <c r="P1522" s="253">
        <v>0</v>
      </c>
      <c r="Q1522" s="247" t="s">
        <v>109</v>
      </c>
      <c r="R1522" s="249" t="s">
        <v>457</v>
      </c>
      <c r="S1522" s="247" t="s">
        <v>1</v>
      </c>
      <c r="T1522" s="247" t="s">
        <v>480</v>
      </c>
      <c r="U1522" s="247" t="s">
        <v>480</v>
      </c>
      <c r="V1522" s="247">
        <v>5</v>
      </c>
      <c r="W1522" s="247">
        <v>158</v>
      </c>
    </row>
    <row r="1523" spans="1:23" x14ac:dyDescent="0.25">
      <c r="A1523" s="246">
        <v>45740</v>
      </c>
      <c r="B1523" s="247" t="s">
        <v>279</v>
      </c>
      <c r="C1523" s="98" t="s">
        <v>153</v>
      </c>
      <c r="D1523" s="98"/>
      <c r="E1523" s="247" t="s">
        <v>612</v>
      </c>
      <c r="F1523" s="247" t="s">
        <v>47</v>
      </c>
      <c r="G1523" s="247" t="s">
        <v>7</v>
      </c>
      <c r="H1523" s="247" t="s">
        <v>282</v>
      </c>
      <c r="I1523" s="248" t="s">
        <v>479</v>
      </c>
      <c r="J1523" s="246">
        <v>45877</v>
      </c>
      <c r="K1523" s="249">
        <v>2</v>
      </c>
      <c r="L1523" s="250">
        <v>2</v>
      </c>
      <c r="M1523" s="251">
        <v>250</v>
      </c>
      <c r="N1523" s="252">
        <v>0</v>
      </c>
      <c r="O1523" s="252">
        <v>0</v>
      </c>
      <c r="P1523" s="253">
        <v>500</v>
      </c>
      <c r="Q1523" s="247" t="s">
        <v>109</v>
      </c>
      <c r="R1523" s="249" t="s">
        <v>154</v>
      </c>
      <c r="S1523" s="247" t="s">
        <v>480</v>
      </c>
      <c r="T1523" s="247" t="s">
        <v>1</v>
      </c>
      <c r="U1523" s="247" t="s">
        <v>480</v>
      </c>
      <c r="V1523" s="247">
        <v>5</v>
      </c>
      <c r="W1523" s="247">
        <v>137</v>
      </c>
    </row>
    <row r="1524" spans="1:23" x14ac:dyDescent="0.25">
      <c r="A1524" s="246">
        <v>45740</v>
      </c>
      <c r="B1524" s="247" t="s">
        <v>279</v>
      </c>
      <c r="C1524" s="98" t="s">
        <v>153</v>
      </c>
      <c r="D1524" s="98"/>
      <c r="E1524" s="247" t="s">
        <v>613</v>
      </c>
      <c r="F1524" s="247" t="s">
        <v>47</v>
      </c>
      <c r="G1524" s="247" t="s">
        <v>7</v>
      </c>
      <c r="H1524" s="247" t="s">
        <v>284</v>
      </c>
      <c r="I1524" s="248" t="s">
        <v>481</v>
      </c>
      <c r="J1524" s="246">
        <v>45905</v>
      </c>
      <c r="K1524" s="249">
        <v>2</v>
      </c>
      <c r="L1524" s="250">
        <v>2</v>
      </c>
      <c r="M1524" s="251">
        <v>250</v>
      </c>
      <c r="N1524" s="252">
        <v>0</v>
      </c>
      <c r="O1524" s="252">
        <v>0</v>
      </c>
      <c r="P1524" s="253">
        <v>500</v>
      </c>
      <c r="Q1524" s="247" t="s">
        <v>109</v>
      </c>
      <c r="R1524" s="249" t="s">
        <v>154</v>
      </c>
      <c r="S1524" s="247" t="s">
        <v>1</v>
      </c>
      <c r="T1524" s="247" t="s">
        <v>480</v>
      </c>
      <c r="U1524" s="247" t="s">
        <v>480</v>
      </c>
      <c r="V1524" s="247">
        <v>5</v>
      </c>
      <c r="W1524" s="247">
        <v>165</v>
      </c>
    </row>
    <row r="1525" spans="1:23" x14ac:dyDescent="0.25">
      <c r="A1525" s="246">
        <v>45741</v>
      </c>
      <c r="B1525" s="247" t="s">
        <v>207</v>
      </c>
      <c r="C1525" s="98" t="s">
        <v>108</v>
      </c>
      <c r="D1525" s="98"/>
      <c r="E1525" s="247"/>
      <c r="F1525" s="247" t="s">
        <v>45</v>
      </c>
      <c r="G1525" s="247" t="s">
        <v>7</v>
      </c>
      <c r="H1525" s="247" t="s">
        <v>290</v>
      </c>
      <c r="I1525" s="248" t="s">
        <v>288</v>
      </c>
      <c r="J1525" s="246">
        <v>45871</v>
      </c>
      <c r="K1525" s="249">
        <v>0</v>
      </c>
      <c r="L1525" s="250">
        <v>0</v>
      </c>
      <c r="M1525" s="251">
        <v>220</v>
      </c>
      <c r="N1525" s="252">
        <v>0</v>
      </c>
      <c r="O1525" s="252">
        <v>0</v>
      </c>
      <c r="P1525" s="253">
        <v>0</v>
      </c>
      <c r="Q1525" s="247" t="s">
        <v>109</v>
      </c>
      <c r="R1525" s="249" t="s">
        <v>457</v>
      </c>
      <c r="S1525" s="247" t="s">
        <v>289</v>
      </c>
      <c r="T1525" s="247" t="s">
        <v>1</v>
      </c>
      <c r="U1525" s="247" t="s">
        <v>289</v>
      </c>
      <c r="V1525" s="247">
        <v>6</v>
      </c>
      <c r="W1525" s="247">
        <v>130</v>
      </c>
    </row>
    <row r="1526" spans="1:23" x14ac:dyDescent="0.25">
      <c r="A1526" s="246">
        <v>45741</v>
      </c>
      <c r="B1526" s="247" t="s">
        <v>207</v>
      </c>
      <c r="C1526" s="98" t="s">
        <v>108</v>
      </c>
      <c r="D1526" s="98"/>
      <c r="E1526" s="247"/>
      <c r="F1526" s="247" t="s">
        <v>45</v>
      </c>
      <c r="G1526" s="247" t="s">
        <v>7</v>
      </c>
      <c r="H1526" s="247" t="s">
        <v>290</v>
      </c>
      <c r="I1526" s="248" t="s">
        <v>288</v>
      </c>
      <c r="J1526" s="246">
        <v>45878</v>
      </c>
      <c r="K1526" s="249">
        <v>0</v>
      </c>
      <c r="L1526" s="250">
        <v>0</v>
      </c>
      <c r="M1526" s="251">
        <v>220</v>
      </c>
      <c r="N1526" s="252">
        <v>0</v>
      </c>
      <c r="O1526" s="252">
        <v>0</v>
      </c>
      <c r="P1526" s="253">
        <v>0</v>
      </c>
      <c r="Q1526" s="247" t="s">
        <v>109</v>
      </c>
      <c r="R1526" s="249" t="s">
        <v>457</v>
      </c>
      <c r="S1526" s="247" t="s">
        <v>289</v>
      </c>
      <c r="T1526" s="247" t="s">
        <v>1</v>
      </c>
      <c r="U1526" s="247" t="s">
        <v>289</v>
      </c>
      <c r="V1526" s="247">
        <v>6</v>
      </c>
      <c r="W1526" s="247">
        <v>137</v>
      </c>
    </row>
    <row r="1527" spans="1:23" x14ac:dyDescent="0.25">
      <c r="A1527" s="246">
        <v>45741</v>
      </c>
      <c r="B1527" s="247" t="s">
        <v>207</v>
      </c>
      <c r="C1527" s="98" t="s">
        <v>108</v>
      </c>
      <c r="D1527" s="98"/>
      <c r="E1527" s="247"/>
      <c r="F1527" s="247" t="s">
        <v>45</v>
      </c>
      <c r="G1527" s="247" t="s">
        <v>7</v>
      </c>
      <c r="H1527" s="247" t="s">
        <v>290</v>
      </c>
      <c r="I1527" s="248" t="s">
        <v>288</v>
      </c>
      <c r="J1527" s="246">
        <v>45885</v>
      </c>
      <c r="K1527" s="249">
        <v>0</v>
      </c>
      <c r="L1527" s="250">
        <v>0</v>
      </c>
      <c r="M1527" s="251">
        <v>220</v>
      </c>
      <c r="N1527" s="252">
        <v>0</v>
      </c>
      <c r="O1527" s="252">
        <v>0</v>
      </c>
      <c r="P1527" s="253">
        <v>0</v>
      </c>
      <c r="Q1527" s="247" t="s">
        <v>109</v>
      </c>
      <c r="R1527" s="249" t="s">
        <v>457</v>
      </c>
      <c r="S1527" s="247" t="s">
        <v>289</v>
      </c>
      <c r="T1527" s="247" t="s">
        <v>1</v>
      </c>
      <c r="U1527" s="247" t="s">
        <v>289</v>
      </c>
      <c r="V1527" s="247">
        <v>6</v>
      </c>
      <c r="W1527" s="247">
        <v>144</v>
      </c>
    </row>
    <row r="1528" spans="1:23" x14ac:dyDescent="0.25">
      <c r="A1528" s="246">
        <v>45741</v>
      </c>
      <c r="B1528" s="247" t="s">
        <v>207</v>
      </c>
      <c r="C1528" s="98" t="s">
        <v>108</v>
      </c>
      <c r="D1528" s="98"/>
      <c r="E1528" s="247"/>
      <c r="F1528" s="247" t="s">
        <v>45</v>
      </c>
      <c r="G1528" s="247" t="s">
        <v>7</v>
      </c>
      <c r="H1528" s="247" t="s">
        <v>290</v>
      </c>
      <c r="I1528" s="248" t="s">
        <v>288</v>
      </c>
      <c r="J1528" s="246">
        <v>45892</v>
      </c>
      <c r="K1528" s="249">
        <v>0</v>
      </c>
      <c r="L1528" s="250">
        <v>0</v>
      </c>
      <c r="M1528" s="251">
        <v>220</v>
      </c>
      <c r="N1528" s="252">
        <v>0</v>
      </c>
      <c r="O1528" s="252">
        <v>0</v>
      </c>
      <c r="P1528" s="253">
        <v>0</v>
      </c>
      <c r="Q1528" s="247" t="s">
        <v>109</v>
      </c>
      <c r="R1528" s="249" t="s">
        <v>457</v>
      </c>
      <c r="S1528" s="247" t="s">
        <v>289</v>
      </c>
      <c r="T1528" s="247" t="s">
        <v>1</v>
      </c>
      <c r="U1528" s="247" t="s">
        <v>289</v>
      </c>
      <c r="V1528" s="247">
        <v>6</v>
      </c>
      <c r="W1528" s="247">
        <v>151</v>
      </c>
    </row>
    <row r="1529" spans="1:23" x14ac:dyDescent="0.25">
      <c r="A1529" s="246">
        <v>45741</v>
      </c>
      <c r="B1529" s="247" t="s">
        <v>207</v>
      </c>
      <c r="C1529" s="98" t="s">
        <v>108</v>
      </c>
      <c r="D1529" s="98"/>
      <c r="E1529" s="247"/>
      <c r="F1529" s="247" t="s">
        <v>45</v>
      </c>
      <c r="G1529" s="247" t="s">
        <v>7</v>
      </c>
      <c r="H1529" s="247" t="s">
        <v>290</v>
      </c>
      <c r="I1529" s="248" t="s">
        <v>288</v>
      </c>
      <c r="J1529" s="246">
        <v>45899</v>
      </c>
      <c r="K1529" s="249">
        <v>0</v>
      </c>
      <c r="L1529" s="250">
        <v>0</v>
      </c>
      <c r="M1529" s="251">
        <v>220</v>
      </c>
      <c r="N1529" s="252">
        <v>0</v>
      </c>
      <c r="O1529" s="252">
        <v>0</v>
      </c>
      <c r="P1529" s="253">
        <v>0</v>
      </c>
      <c r="Q1529" s="247" t="s">
        <v>109</v>
      </c>
      <c r="R1529" s="249" t="s">
        <v>457</v>
      </c>
      <c r="S1529" s="247" t="s">
        <v>289</v>
      </c>
      <c r="T1529" s="247" t="s">
        <v>1</v>
      </c>
      <c r="U1529" s="247" t="s">
        <v>289</v>
      </c>
      <c r="V1529" s="247">
        <v>6</v>
      </c>
      <c r="W1529" s="247">
        <v>158</v>
      </c>
    </row>
    <row r="1530" spans="1:23" x14ac:dyDescent="0.25">
      <c r="A1530" s="246">
        <v>45741</v>
      </c>
      <c r="B1530" s="247" t="s">
        <v>207</v>
      </c>
      <c r="C1530" s="98" t="s">
        <v>108</v>
      </c>
      <c r="D1530" s="98"/>
      <c r="E1530" s="247"/>
      <c r="F1530" s="247" t="s">
        <v>45</v>
      </c>
      <c r="G1530" s="247" t="s">
        <v>8</v>
      </c>
      <c r="H1530" s="247" t="s">
        <v>293</v>
      </c>
      <c r="I1530" s="248" t="s">
        <v>292</v>
      </c>
      <c r="J1530" s="246">
        <v>45878</v>
      </c>
      <c r="K1530" s="249">
        <v>0</v>
      </c>
      <c r="L1530" s="250">
        <v>0</v>
      </c>
      <c r="M1530" s="251">
        <v>220</v>
      </c>
      <c r="N1530" s="252">
        <v>0</v>
      </c>
      <c r="O1530" s="252">
        <v>0</v>
      </c>
      <c r="P1530" s="253">
        <v>0</v>
      </c>
      <c r="Q1530" s="247" t="s">
        <v>109</v>
      </c>
      <c r="R1530" s="249" t="s">
        <v>457</v>
      </c>
      <c r="S1530" s="247" t="s">
        <v>1</v>
      </c>
      <c r="T1530" s="247" t="s">
        <v>289</v>
      </c>
      <c r="U1530" s="247" t="s">
        <v>289</v>
      </c>
      <c r="V1530" s="247">
        <v>6</v>
      </c>
      <c r="W1530" s="247">
        <v>137</v>
      </c>
    </row>
    <row r="1531" spans="1:23" x14ac:dyDescent="0.25">
      <c r="A1531" s="246">
        <v>45741</v>
      </c>
      <c r="B1531" s="247" t="s">
        <v>207</v>
      </c>
      <c r="C1531" s="98" t="s">
        <v>108</v>
      </c>
      <c r="D1531" s="98"/>
      <c r="E1531" s="247"/>
      <c r="F1531" s="247" t="s">
        <v>45</v>
      </c>
      <c r="G1531" s="247" t="s">
        <v>8</v>
      </c>
      <c r="H1531" s="247" t="s">
        <v>293</v>
      </c>
      <c r="I1531" s="248" t="s">
        <v>292</v>
      </c>
      <c r="J1531" s="246">
        <v>45885</v>
      </c>
      <c r="K1531" s="249">
        <v>0</v>
      </c>
      <c r="L1531" s="250">
        <v>0</v>
      </c>
      <c r="M1531" s="251">
        <v>220</v>
      </c>
      <c r="N1531" s="252">
        <v>0</v>
      </c>
      <c r="O1531" s="252">
        <v>0</v>
      </c>
      <c r="P1531" s="253">
        <v>0</v>
      </c>
      <c r="Q1531" s="247" t="s">
        <v>109</v>
      </c>
      <c r="R1531" s="249" t="s">
        <v>457</v>
      </c>
      <c r="S1531" s="247" t="s">
        <v>1</v>
      </c>
      <c r="T1531" s="247" t="s">
        <v>289</v>
      </c>
      <c r="U1531" s="247" t="s">
        <v>289</v>
      </c>
      <c r="V1531" s="247">
        <v>6</v>
      </c>
      <c r="W1531" s="247">
        <v>144</v>
      </c>
    </row>
    <row r="1532" spans="1:23" x14ac:dyDescent="0.25">
      <c r="A1532" s="246">
        <v>45741</v>
      </c>
      <c r="B1532" s="247" t="s">
        <v>207</v>
      </c>
      <c r="C1532" s="98" t="s">
        <v>108</v>
      </c>
      <c r="D1532" s="98"/>
      <c r="E1532" s="247"/>
      <c r="F1532" s="247" t="s">
        <v>45</v>
      </c>
      <c r="G1532" s="247" t="s">
        <v>8</v>
      </c>
      <c r="H1532" s="247" t="s">
        <v>293</v>
      </c>
      <c r="I1532" s="248" t="s">
        <v>292</v>
      </c>
      <c r="J1532" s="246">
        <v>45892</v>
      </c>
      <c r="K1532" s="249">
        <v>0</v>
      </c>
      <c r="L1532" s="250">
        <v>0</v>
      </c>
      <c r="M1532" s="251">
        <v>220</v>
      </c>
      <c r="N1532" s="252">
        <v>0</v>
      </c>
      <c r="O1532" s="252">
        <v>0</v>
      </c>
      <c r="P1532" s="253">
        <v>0</v>
      </c>
      <c r="Q1532" s="247" t="s">
        <v>109</v>
      </c>
      <c r="R1532" s="249" t="s">
        <v>457</v>
      </c>
      <c r="S1532" s="247" t="s">
        <v>1</v>
      </c>
      <c r="T1532" s="247" t="s">
        <v>289</v>
      </c>
      <c r="U1532" s="247" t="s">
        <v>289</v>
      </c>
      <c r="V1532" s="247">
        <v>6</v>
      </c>
      <c r="W1532" s="247">
        <v>151</v>
      </c>
    </row>
    <row r="1533" spans="1:23" x14ac:dyDescent="0.25">
      <c r="A1533" s="246">
        <v>45741</v>
      </c>
      <c r="B1533" s="247" t="s">
        <v>207</v>
      </c>
      <c r="C1533" s="98" t="s">
        <v>108</v>
      </c>
      <c r="D1533" s="98"/>
      <c r="E1533" s="247"/>
      <c r="F1533" s="247" t="s">
        <v>45</v>
      </c>
      <c r="G1533" s="247" t="s">
        <v>8</v>
      </c>
      <c r="H1533" s="247" t="s">
        <v>293</v>
      </c>
      <c r="I1533" s="248" t="s">
        <v>292</v>
      </c>
      <c r="J1533" s="246">
        <v>45899</v>
      </c>
      <c r="K1533" s="249">
        <v>0</v>
      </c>
      <c r="L1533" s="250">
        <v>0</v>
      </c>
      <c r="M1533" s="251">
        <v>220</v>
      </c>
      <c r="N1533" s="252">
        <v>0</v>
      </c>
      <c r="O1533" s="252">
        <v>0</v>
      </c>
      <c r="P1533" s="253">
        <v>0</v>
      </c>
      <c r="Q1533" s="247" t="s">
        <v>109</v>
      </c>
      <c r="R1533" s="249" t="s">
        <v>457</v>
      </c>
      <c r="S1533" s="247" t="s">
        <v>1</v>
      </c>
      <c r="T1533" s="247" t="s">
        <v>289</v>
      </c>
      <c r="U1533" s="247" t="s">
        <v>289</v>
      </c>
      <c r="V1533" s="247">
        <v>6</v>
      </c>
      <c r="W1533" s="247">
        <v>158</v>
      </c>
    </row>
    <row r="1534" spans="1:23" x14ac:dyDescent="0.25">
      <c r="A1534" s="246">
        <v>45741</v>
      </c>
      <c r="B1534" s="247" t="s">
        <v>207</v>
      </c>
      <c r="C1534" s="98" t="s">
        <v>108</v>
      </c>
      <c r="D1534" s="98"/>
      <c r="E1534" s="247"/>
      <c r="F1534" s="247" t="s">
        <v>45</v>
      </c>
      <c r="G1534" s="247" t="s">
        <v>8</v>
      </c>
      <c r="H1534" s="247" t="s">
        <v>293</v>
      </c>
      <c r="I1534" s="248" t="s">
        <v>292</v>
      </c>
      <c r="J1534" s="246">
        <v>45906</v>
      </c>
      <c r="K1534" s="249">
        <v>0</v>
      </c>
      <c r="L1534" s="250">
        <v>0</v>
      </c>
      <c r="M1534" s="251">
        <v>220</v>
      </c>
      <c r="N1534" s="252">
        <v>0</v>
      </c>
      <c r="O1534" s="252">
        <v>0</v>
      </c>
      <c r="P1534" s="253">
        <v>0</v>
      </c>
      <c r="Q1534" s="247" t="s">
        <v>109</v>
      </c>
      <c r="R1534" s="249" t="s">
        <v>457</v>
      </c>
      <c r="S1534" s="247" t="s">
        <v>1</v>
      </c>
      <c r="T1534" s="247" t="s">
        <v>289</v>
      </c>
      <c r="U1534" s="247" t="s">
        <v>289</v>
      </c>
      <c r="V1534" s="247">
        <v>6</v>
      </c>
      <c r="W1534" s="247">
        <v>165</v>
      </c>
    </row>
    <row r="1535" spans="1:23" x14ac:dyDescent="0.25">
      <c r="A1535" s="246">
        <v>45740</v>
      </c>
      <c r="B1535" s="247" t="s">
        <v>247</v>
      </c>
      <c r="C1535" s="98" t="s">
        <v>153</v>
      </c>
      <c r="D1535" s="98"/>
      <c r="E1535" s="247" t="s">
        <v>614</v>
      </c>
      <c r="F1535" s="247" t="s">
        <v>47</v>
      </c>
      <c r="G1535" s="247" t="s">
        <v>7</v>
      </c>
      <c r="H1535" s="247" t="s">
        <v>282</v>
      </c>
      <c r="I1535" s="248" t="s">
        <v>295</v>
      </c>
      <c r="J1535" s="246">
        <v>45772</v>
      </c>
      <c r="K1535" s="249">
        <v>1</v>
      </c>
      <c r="L1535" s="250">
        <v>1</v>
      </c>
      <c r="M1535" s="251">
        <v>220</v>
      </c>
      <c r="N1535" s="252">
        <v>29.740000000000002</v>
      </c>
      <c r="O1535" s="252">
        <v>30</v>
      </c>
      <c r="P1535" s="253">
        <v>279.74</v>
      </c>
      <c r="Q1535" s="247" t="s">
        <v>109</v>
      </c>
      <c r="R1535" s="249" t="s">
        <v>154</v>
      </c>
      <c r="S1535" s="247" t="s">
        <v>296</v>
      </c>
      <c r="T1535" s="247" t="s">
        <v>1</v>
      </c>
      <c r="U1535" s="247" t="s">
        <v>296</v>
      </c>
      <c r="V1535" s="247">
        <v>5</v>
      </c>
      <c r="W1535" s="247">
        <v>32</v>
      </c>
    </row>
    <row r="1536" spans="1:23" x14ac:dyDescent="0.25">
      <c r="A1536" s="246">
        <v>45740</v>
      </c>
      <c r="B1536" s="247" t="s">
        <v>247</v>
      </c>
      <c r="C1536" s="98" t="s">
        <v>153</v>
      </c>
      <c r="D1536" s="98"/>
      <c r="E1536" s="247" t="s">
        <v>614</v>
      </c>
      <c r="F1536" s="247" t="s">
        <v>47</v>
      </c>
      <c r="G1536" s="247" t="s">
        <v>7</v>
      </c>
      <c r="H1536" s="247" t="s">
        <v>282</v>
      </c>
      <c r="I1536" s="248" t="s">
        <v>295</v>
      </c>
      <c r="J1536" s="246">
        <v>45772</v>
      </c>
      <c r="K1536" s="249">
        <v>1</v>
      </c>
      <c r="L1536" s="250">
        <v>1</v>
      </c>
      <c r="M1536" s="251">
        <v>220</v>
      </c>
      <c r="N1536" s="252">
        <v>29.740000000000002</v>
      </c>
      <c r="O1536" s="252">
        <v>30</v>
      </c>
      <c r="P1536" s="253">
        <v>279.74</v>
      </c>
      <c r="Q1536" s="247" t="s">
        <v>109</v>
      </c>
      <c r="R1536" s="249" t="s">
        <v>154</v>
      </c>
      <c r="S1536" s="247" t="s">
        <v>296</v>
      </c>
      <c r="T1536" s="247" t="s">
        <v>1</v>
      </c>
      <c r="U1536" s="247" t="s">
        <v>296</v>
      </c>
      <c r="V1536" s="247">
        <v>5</v>
      </c>
      <c r="W1536" s="247">
        <v>32</v>
      </c>
    </row>
    <row r="1537" spans="1:23" x14ac:dyDescent="0.25">
      <c r="A1537" s="246">
        <v>45740</v>
      </c>
      <c r="B1537" s="247" t="s">
        <v>247</v>
      </c>
      <c r="C1537" s="98" t="s">
        <v>153</v>
      </c>
      <c r="D1537" s="98"/>
      <c r="E1537" s="247" t="s">
        <v>614</v>
      </c>
      <c r="F1537" s="247" t="s">
        <v>47</v>
      </c>
      <c r="G1537" s="247" t="s">
        <v>7</v>
      </c>
      <c r="H1537" s="247" t="s">
        <v>282</v>
      </c>
      <c r="I1537" s="248" t="s">
        <v>295</v>
      </c>
      <c r="J1537" s="246">
        <v>45772</v>
      </c>
      <c r="K1537" s="249">
        <v>1</v>
      </c>
      <c r="L1537" s="250">
        <v>1</v>
      </c>
      <c r="M1537" s="251">
        <v>170</v>
      </c>
      <c r="N1537" s="252">
        <v>21.17</v>
      </c>
      <c r="O1537" s="252">
        <v>30</v>
      </c>
      <c r="P1537" s="253">
        <v>221.17000000000002</v>
      </c>
      <c r="Q1537" s="247" t="s">
        <v>109</v>
      </c>
      <c r="R1537" s="249" t="s">
        <v>154</v>
      </c>
      <c r="S1537" s="247" t="s">
        <v>296</v>
      </c>
      <c r="T1537" s="247" t="s">
        <v>1</v>
      </c>
      <c r="U1537" s="247" t="s">
        <v>296</v>
      </c>
      <c r="V1537" s="247">
        <v>5</v>
      </c>
      <c r="W1537" s="247">
        <v>32</v>
      </c>
    </row>
    <row r="1538" spans="1:23" x14ac:dyDescent="0.25">
      <c r="A1538" s="246">
        <v>45741</v>
      </c>
      <c r="B1538" s="247" t="s">
        <v>386</v>
      </c>
      <c r="C1538" s="98" t="s">
        <v>108</v>
      </c>
      <c r="D1538" s="98"/>
      <c r="E1538" s="247"/>
      <c r="F1538" s="247" t="s">
        <v>45</v>
      </c>
      <c r="G1538" s="247" t="s">
        <v>7</v>
      </c>
      <c r="H1538" s="247" t="s">
        <v>290</v>
      </c>
      <c r="I1538" s="248" t="s">
        <v>288</v>
      </c>
      <c r="J1538" s="246">
        <v>45864</v>
      </c>
      <c r="K1538" s="249">
        <v>0</v>
      </c>
      <c r="L1538" s="250">
        <v>0</v>
      </c>
      <c r="M1538" s="251">
        <v>235</v>
      </c>
      <c r="N1538" s="252">
        <v>0</v>
      </c>
      <c r="O1538" s="252">
        <v>0</v>
      </c>
      <c r="P1538" s="253">
        <v>0</v>
      </c>
      <c r="Q1538" s="247" t="s">
        <v>109</v>
      </c>
      <c r="R1538" s="249" t="s">
        <v>195</v>
      </c>
      <c r="S1538" s="247" t="s">
        <v>289</v>
      </c>
      <c r="T1538" s="247" t="s">
        <v>1</v>
      </c>
      <c r="U1538" s="247" t="s">
        <v>289</v>
      </c>
      <c r="V1538" s="247">
        <v>6</v>
      </c>
      <c r="W1538" s="247">
        <v>123</v>
      </c>
    </row>
    <row r="1539" spans="1:23" x14ac:dyDescent="0.25">
      <c r="A1539" s="246">
        <v>45741</v>
      </c>
      <c r="B1539" s="247" t="s">
        <v>386</v>
      </c>
      <c r="C1539" s="98" t="s">
        <v>108</v>
      </c>
      <c r="D1539" s="98"/>
      <c r="E1539" s="247"/>
      <c r="F1539" s="247" t="s">
        <v>45</v>
      </c>
      <c r="G1539" s="247" t="s">
        <v>8</v>
      </c>
      <c r="H1539" s="247" t="s">
        <v>293</v>
      </c>
      <c r="I1539" s="248" t="s">
        <v>292</v>
      </c>
      <c r="J1539" s="246">
        <v>45871</v>
      </c>
      <c r="K1539" s="249">
        <v>0</v>
      </c>
      <c r="L1539" s="250">
        <v>0</v>
      </c>
      <c r="M1539" s="251">
        <v>235</v>
      </c>
      <c r="N1539" s="252">
        <v>0</v>
      </c>
      <c r="O1539" s="252">
        <v>0</v>
      </c>
      <c r="P1539" s="253">
        <v>0</v>
      </c>
      <c r="Q1539" s="247" t="s">
        <v>109</v>
      </c>
      <c r="R1539" s="249" t="s">
        <v>195</v>
      </c>
      <c r="S1539" s="247" t="s">
        <v>1</v>
      </c>
      <c r="T1539" s="247" t="s">
        <v>289</v>
      </c>
      <c r="U1539" s="247" t="s">
        <v>289</v>
      </c>
      <c r="V1539" s="247">
        <v>6</v>
      </c>
      <c r="W1539" s="247">
        <v>130</v>
      </c>
    </row>
    <row r="1540" spans="1:23" x14ac:dyDescent="0.25">
      <c r="A1540" s="246">
        <v>45741</v>
      </c>
      <c r="B1540" s="247" t="s">
        <v>279</v>
      </c>
      <c r="C1540" s="98" t="s">
        <v>153</v>
      </c>
      <c r="D1540" s="98"/>
      <c r="E1540" s="247" t="s">
        <v>615</v>
      </c>
      <c r="F1540" s="247" t="s">
        <v>47</v>
      </c>
      <c r="G1540" s="247" t="s">
        <v>7</v>
      </c>
      <c r="H1540" s="247" t="s">
        <v>397</v>
      </c>
      <c r="I1540" s="248" t="s">
        <v>298</v>
      </c>
      <c r="J1540" s="246">
        <v>45871</v>
      </c>
      <c r="K1540" s="249">
        <v>4</v>
      </c>
      <c r="L1540" s="250">
        <v>4</v>
      </c>
      <c r="M1540" s="251">
        <v>280</v>
      </c>
      <c r="N1540" s="252">
        <v>0</v>
      </c>
      <c r="O1540" s="252">
        <v>0</v>
      </c>
      <c r="P1540" s="253">
        <v>1120</v>
      </c>
      <c r="Q1540" s="247" t="s">
        <v>109</v>
      </c>
      <c r="R1540" s="249" t="s">
        <v>154</v>
      </c>
      <c r="S1540" s="247" t="s">
        <v>299</v>
      </c>
      <c r="T1540" s="247" t="s">
        <v>1</v>
      </c>
      <c r="U1540" s="247" t="s">
        <v>299</v>
      </c>
      <c r="V1540" s="247">
        <v>6</v>
      </c>
      <c r="W1540" s="247">
        <v>130</v>
      </c>
    </row>
    <row r="1541" spans="1:23" x14ac:dyDescent="0.25">
      <c r="A1541" s="246">
        <v>45741</v>
      </c>
      <c r="B1541" s="247" t="s">
        <v>279</v>
      </c>
      <c r="C1541" s="98" t="s">
        <v>153</v>
      </c>
      <c r="D1541" s="98"/>
      <c r="E1541" s="247" t="s">
        <v>616</v>
      </c>
      <c r="F1541" s="247" t="s">
        <v>45</v>
      </c>
      <c r="G1541" s="247" t="s">
        <v>7</v>
      </c>
      <c r="H1541" s="247" t="s">
        <v>282</v>
      </c>
      <c r="I1541" s="248" t="s">
        <v>479</v>
      </c>
      <c r="J1541" s="246">
        <v>45884</v>
      </c>
      <c r="K1541" s="249">
        <v>2</v>
      </c>
      <c r="L1541" s="250">
        <v>2</v>
      </c>
      <c r="M1541" s="251">
        <v>250</v>
      </c>
      <c r="N1541" s="252">
        <v>0</v>
      </c>
      <c r="O1541" s="252">
        <v>0</v>
      </c>
      <c r="P1541" s="253">
        <v>500</v>
      </c>
      <c r="Q1541" s="247" t="s">
        <v>109</v>
      </c>
      <c r="R1541" s="249" t="s">
        <v>154</v>
      </c>
      <c r="S1541" s="247" t="s">
        <v>480</v>
      </c>
      <c r="T1541" s="247" t="s">
        <v>1</v>
      </c>
      <c r="U1541" s="247" t="s">
        <v>480</v>
      </c>
      <c r="V1541" s="247">
        <v>5</v>
      </c>
      <c r="W1541" s="247">
        <v>143</v>
      </c>
    </row>
    <row r="1542" spans="1:23" x14ac:dyDescent="0.25">
      <c r="A1542" s="246">
        <v>45741</v>
      </c>
      <c r="B1542" s="247" t="s">
        <v>279</v>
      </c>
      <c r="C1542" s="98" t="s">
        <v>153</v>
      </c>
      <c r="D1542" s="98"/>
      <c r="E1542" s="247" t="s">
        <v>616</v>
      </c>
      <c r="F1542" s="247" t="s">
        <v>45</v>
      </c>
      <c r="G1542" s="247" t="s">
        <v>8</v>
      </c>
      <c r="H1542" s="247" t="s">
        <v>284</v>
      </c>
      <c r="I1542" s="248" t="s">
        <v>481</v>
      </c>
      <c r="J1542" s="246">
        <v>45891</v>
      </c>
      <c r="K1542" s="249">
        <v>2</v>
      </c>
      <c r="L1542" s="250">
        <v>2</v>
      </c>
      <c r="M1542" s="251">
        <v>250</v>
      </c>
      <c r="N1542" s="252">
        <v>0</v>
      </c>
      <c r="O1542" s="252">
        <v>0</v>
      </c>
      <c r="P1542" s="253">
        <v>500</v>
      </c>
      <c r="Q1542" s="247" t="s">
        <v>109</v>
      </c>
      <c r="R1542" s="249" t="s">
        <v>154</v>
      </c>
      <c r="S1542" s="247" t="s">
        <v>1</v>
      </c>
      <c r="T1542" s="247" t="s">
        <v>480</v>
      </c>
      <c r="U1542" s="247" t="s">
        <v>480</v>
      </c>
      <c r="V1542" s="247">
        <v>5</v>
      </c>
      <c r="W1542" s="247">
        <v>150</v>
      </c>
    </row>
    <row r="1543" spans="1:23" x14ac:dyDescent="0.25">
      <c r="A1543" s="246">
        <v>45741</v>
      </c>
      <c r="B1543" s="247" t="s">
        <v>279</v>
      </c>
      <c r="C1543" s="98" t="s">
        <v>153</v>
      </c>
      <c r="D1543" s="98"/>
      <c r="E1543" s="247" t="s">
        <v>617</v>
      </c>
      <c r="F1543" s="247" t="s">
        <v>47</v>
      </c>
      <c r="G1543" s="247" t="s">
        <v>7</v>
      </c>
      <c r="H1543" s="247" t="s">
        <v>284</v>
      </c>
      <c r="I1543" s="248" t="s">
        <v>481</v>
      </c>
      <c r="J1543" s="246">
        <v>45891</v>
      </c>
      <c r="K1543" s="249">
        <v>2</v>
      </c>
      <c r="L1543" s="250">
        <v>2</v>
      </c>
      <c r="M1543" s="251">
        <v>250</v>
      </c>
      <c r="N1543" s="252">
        <v>0</v>
      </c>
      <c r="O1543" s="252">
        <v>0</v>
      </c>
      <c r="P1543" s="253">
        <v>500</v>
      </c>
      <c r="Q1543" s="247" t="s">
        <v>109</v>
      </c>
      <c r="R1543" s="249" t="s">
        <v>154</v>
      </c>
      <c r="S1543" s="247" t="s">
        <v>1</v>
      </c>
      <c r="T1543" s="247" t="s">
        <v>480</v>
      </c>
      <c r="U1543" s="247" t="s">
        <v>480</v>
      </c>
      <c r="V1543" s="247">
        <v>5</v>
      </c>
      <c r="W1543" s="247">
        <v>150</v>
      </c>
    </row>
    <row r="1544" spans="1:23" x14ac:dyDescent="0.25">
      <c r="A1544" s="246">
        <v>45741</v>
      </c>
      <c r="B1544" s="247" t="s">
        <v>279</v>
      </c>
      <c r="C1544" s="98" t="s">
        <v>153</v>
      </c>
      <c r="D1544" s="98"/>
      <c r="E1544" s="247" t="s">
        <v>618</v>
      </c>
      <c r="F1544" s="247" t="s">
        <v>45</v>
      </c>
      <c r="G1544" s="247" t="s">
        <v>7</v>
      </c>
      <c r="H1544" s="247" t="s">
        <v>335</v>
      </c>
      <c r="I1544" s="248" t="s">
        <v>336</v>
      </c>
      <c r="J1544" s="246">
        <v>45880</v>
      </c>
      <c r="K1544" s="249">
        <v>2</v>
      </c>
      <c r="L1544" s="250">
        <v>2</v>
      </c>
      <c r="M1544" s="251">
        <v>240</v>
      </c>
      <c r="N1544" s="252">
        <v>0</v>
      </c>
      <c r="O1544" s="252">
        <v>0</v>
      </c>
      <c r="P1544" s="253">
        <v>480</v>
      </c>
      <c r="Q1544" s="247" t="s">
        <v>109</v>
      </c>
      <c r="R1544" s="249" t="s">
        <v>154</v>
      </c>
      <c r="S1544" s="247" t="s">
        <v>2</v>
      </c>
      <c r="T1544" s="247" t="s">
        <v>110</v>
      </c>
      <c r="U1544" s="247" t="s">
        <v>2</v>
      </c>
      <c r="V1544" s="247">
        <v>1</v>
      </c>
      <c r="W1544" s="247">
        <v>139</v>
      </c>
    </row>
    <row r="1545" spans="1:23" x14ac:dyDescent="0.25">
      <c r="A1545" s="246">
        <v>45741</v>
      </c>
      <c r="B1545" s="247" t="s">
        <v>279</v>
      </c>
      <c r="C1545" s="98" t="s">
        <v>153</v>
      </c>
      <c r="D1545" s="98"/>
      <c r="E1545" s="247" t="s">
        <v>618</v>
      </c>
      <c r="F1545" s="247" t="s">
        <v>45</v>
      </c>
      <c r="G1545" s="247" t="s">
        <v>8</v>
      </c>
      <c r="H1545" s="247" t="s">
        <v>337</v>
      </c>
      <c r="I1545" s="248" t="s">
        <v>338</v>
      </c>
      <c r="J1545" s="246">
        <v>45887</v>
      </c>
      <c r="K1545" s="249">
        <v>2</v>
      </c>
      <c r="L1545" s="250">
        <v>2</v>
      </c>
      <c r="M1545" s="251">
        <v>240</v>
      </c>
      <c r="N1545" s="252">
        <v>0</v>
      </c>
      <c r="O1545" s="252">
        <v>0</v>
      </c>
      <c r="P1545" s="253">
        <v>480</v>
      </c>
      <c r="Q1545" s="247" t="s">
        <v>109</v>
      </c>
      <c r="R1545" s="249" t="s">
        <v>154</v>
      </c>
      <c r="S1545" s="247" t="s">
        <v>110</v>
      </c>
      <c r="T1545" s="247" t="s">
        <v>2</v>
      </c>
      <c r="U1545" s="247" t="s">
        <v>2</v>
      </c>
      <c r="V1545" s="247">
        <v>1</v>
      </c>
      <c r="W1545" s="247">
        <v>146</v>
      </c>
    </row>
    <row r="1546" spans="1:23" x14ac:dyDescent="0.25">
      <c r="A1546" s="246">
        <v>45740</v>
      </c>
      <c r="B1546" s="247" t="s">
        <v>196</v>
      </c>
      <c r="C1546" s="98" t="s">
        <v>153</v>
      </c>
      <c r="D1546" s="98" t="s">
        <v>426</v>
      </c>
      <c r="E1546" s="247" t="s">
        <v>619</v>
      </c>
      <c r="F1546" s="247" t="s">
        <v>45</v>
      </c>
      <c r="G1546" s="247" t="s">
        <v>8</v>
      </c>
      <c r="H1546" s="247" t="s">
        <v>293</v>
      </c>
      <c r="I1546" s="248" t="s">
        <v>292</v>
      </c>
      <c r="J1546" s="246">
        <v>45892</v>
      </c>
      <c r="K1546" s="249">
        <v>1</v>
      </c>
      <c r="L1546" s="250">
        <v>1</v>
      </c>
      <c r="M1546" s="251">
        <v>245</v>
      </c>
      <c r="N1546" s="252">
        <v>39.03</v>
      </c>
      <c r="O1546" s="252">
        <v>40</v>
      </c>
      <c r="P1546" s="253">
        <v>324.02999999999997</v>
      </c>
      <c r="Q1546" s="247" t="s">
        <v>109</v>
      </c>
      <c r="R1546" s="249" t="s">
        <v>154</v>
      </c>
      <c r="S1546" s="247" t="s">
        <v>1</v>
      </c>
      <c r="T1546" s="247" t="s">
        <v>289</v>
      </c>
      <c r="U1546" s="247" t="s">
        <v>289</v>
      </c>
      <c r="V1546" s="247">
        <v>6</v>
      </c>
      <c r="W1546" s="247">
        <v>152</v>
      </c>
    </row>
    <row r="1547" spans="1:23" x14ac:dyDescent="0.25">
      <c r="A1547" s="246">
        <v>45740</v>
      </c>
      <c r="B1547" s="247" t="s">
        <v>196</v>
      </c>
      <c r="C1547" s="98" t="s">
        <v>153</v>
      </c>
      <c r="D1547" s="98" t="s">
        <v>426</v>
      </c>
      <c r="E1547" s="247" t="s">
        <v>619</v>
      </c>
      <c r="F1547" s="247" t="s">
        <v>45</v>
      </c>
      <c r="G1547" s="247" t="s">
        <v>7</v>
      </c>
      <c r="H1547" s="247" t="s">
        <v>290</v>
      </c>
      <c r="I1547" s="248" t="s">
        <v>288</v>
      </c>
      <c r="J1547" s="246">
        <v>45878</v>
      </c>
      <c r="K1547" s="249">
        <v>1</v>
      </c>
      <c r="L1547" s="250">
        <v>1</v>
      </c>
      <c r="M1547" s="251">
        <v>195</v>
      </c>
      <c r="N1547" s="252">
        <v>19.420000000000002</v>
      </c>
      <c r="O1547" s="252">
        <v>40</v>
      </c>
      <c r="P1547" s="253">
        <v>254.42000000000002</v>
      </c>
      <c r="Q1547" s="247" t="s">
        <v>109</v>
      </c>
      <c r="R1547" s="249" t="s">
        <v>154</v>
      </c>
      <c r="S1547" s="247" t="s">
        <v>289</v>
      </c>
      <c r="T1547" s="247" t="s">
        <v>1</v>
      </c>
      <c r="U1547" s="247" t="s">
        <v>289</v>
      </c>
      <c r="V1547" s="247">
        <v>6</v>
      </c>
      <c r="W1547" s="247">
        <v>138</v>
      </c>
    </row>
    <row r="1548" spans="1:23" x14ac:dyDescent="0.25">
      <c r="A1548" s="246">
        <v>45740</v>
      </c>
      <c r="B1548" s="247" t="s">
        <v>196</v>
      </c>
      <c r="C1548" s="98" t="s">
        <v>153</v>
      </c>
      <c r="D1548" s="98" t="s">
        <v>426</v>
      </c>
      <c r="E1548" s="247" t="s">
        <v>620</v>
      </c>
      <c r="F1548" s="247" t="s">
        <v>45</v>
      </c>
      <c r="G1548" s="247" t="s">
        <v>8</v>
      </c>
      <c r="H1548" s="247" t="s">
        <v>365</v>
      </c>
      <c r="I1548" s="248" t="s">
        <v>300</v>
      </c>
      <c r="J1548" s="246">
        <v>45892</v>
      </c>
      <c r="K1548" s="249">
        <v>1</v>
      </c>
      <c r="L1548" s="250">
        <v>1</v>
      </c>
      <c r="M1548" s="251">
        <v>255</v>
      </c>
      <c r="N1548" s="252">
        <v>37.43</v>
      </c>
      <c r="O1548" s="252">
        <v>40</v>
      </c>
      <c r="P1548" s="253">
        <v>332.43</v>
      </c>
      <c r="Q1548" s="247" t="s">
        <v>109</v>
      </c>
      <c r="R1548" s="249" t="s">
        <v>154</v>
      </c>
      <c r="S1548" s="247" t="s">
        <v>1</v>
      </c>
      <c r="T1548" s="247" t="s">
        <v>299</v>
      </c>
      <c r="U1548" s="247" t="s">
        <v>299</v>
      </c>
      <c r="V1548" s="247">
        <v>6</v>
      </c>
      <c r="W1548" s="247">
        <v>152</v>
      </c>
    </row>
    <row r="1549" spans="1:23" x14ac:dyDescent="0.25">
      <c r="A1549" s="246">
        <v>45740</v>
      </c>
      <c r="B1549" s="247" t="s">
        <v>196</v>
      </c>
      <c r="C1549" s="98" t="s">
        <v>153</v>
      </c>
      <c r="D1549" s="98" t="s">
        <v>426</v>
      </c>
      <c r="E1549" s="247" t="s">
        <v>620</v>
      </c>
      <c r="F1549" s="247" t="s">
        <v>45</v>
      </c>
      <c r="G1549" s="247" t="s">
        <v>7</v>
      </c>
      <c r="H1549" s="247" t="s">
        <v>397</v>
      </c>
      <c r="I1549" s="248" t="s">
        <v>298</v>
      </c>
      <c r="J1549" s="246">
        <v>45878</v>
      </c>
      <c r="K1549" s="249">
        <v>1</v>
      </c>
      <c r="L1549" s="250">
        <v>1</v>
      </c>
      <c r="M1549" s="251">
        <v>255</v>
      </c>
      <c r="N1549" s="252">
        <v>23.04</v>
      </c>
      <c r="O1549" s="252">
        <v>40</v>
      </c>
      <c r="P1549" s="253">
        <v>318.04000000000002</v>
      </c>
      <c r="Q1549" s="247" t="s">
        <v>109</v>
      </c>
      <c r="R1549" s="249" t="s">
        <v>154</v>
      </c>
      <c r="S1549" s="247" t="s">
        <v>299</v>
      </c>
      <c r="T1549" s="247" t="s">
        <v>1</v>
      </c>
      <c r="U1549" s="247" t="s">
        <v>299</v>
      </c>
      <c r="V1549" s="247">
        <v>6</v>
      </c>
      <c r="W1549" s="247">
        <v>138</v>
      </c>
    </row>
    <row r="1550" spans="1:23" x14ac:dyDescent="0.25">
      <c r="A1550" s="246">
        <v>45740</v>
      </c>
      <c r="B1550" s="247" t="s">
        <v>196</v>
      </c>
      <c r="C1550" s="98" t="s">
        <v>153</v>
      </c>
      <c r="D1550" s="98" t="s">
        <v>426</v>
      </c>
      <c r="E1550" s="247" t="s">
        <v>620</v>
      </c>
      <c r="F1550" s="247" t="s">
        <v>45</v>
      </c>
      <c r="G1550" s="247" t="s">
        <v>8</v>
      </c>
      <c r="H1550" s="247" t="s">
        <v>365</v>
      </c>
      <c r="I1550" s="248" t="s">
        <v>300</v>
      </c>
      <c r="J1550" s="246">
        <v>45892</v>
      </c>
      <c r="K1550" s="249">
        <v>1</v>
      </c>
      <c r="L1550" s="250">
        <v>1</v>
      </c>
      <c r="M1550" s="251">
        <v>255</v>
      </c>
      <c r="N1550" s="252">
        <v>37.43</v>
      </c>
      <c r="O1550" s="252">
        <v>40</v>
      </c>
      <c r="P1550" s="253">
        <v>332.43</v>
      </c>
      <c r="Q1550" s="247" t="s">
        <v>109</v>
      </c>
      <c r="R1550" s="249" t="s">
        <v>154</v>
      </c>
      <c r="S1550" s="247" t="s">
        <v>1</v>
      </c>
      <c r="T1550" s="247" t="s">
        <v>299</v>
      </c>
      <c r="U1550" s="247" t="s">
        <v>299</v>
      </c>
      <c r="V1550" s="247">
        <v>6</v>
      </c>
      <c r="W1550" s="247">
        <v>152</v>
      </c>
    </row>
    <row r="1551" spans="1:23" x14ac:dyDescent="0.25">
      <c r="A1551" s="246">
        <v>45740</v>
      </c>
      <c r="B1551" s="247" t="s">
        <v>196</v>
      </c>
      <c r="C1551" s="98" t="s">
        <v>153</v>
      </c>
      <c r="D1551" s="98" t="s">
        <v>426</v>
      </c>
      <c r="E1551" s="247" t="s">
        <v>620</v>
      </c>
      <c r="F1551" s="247" t="s">
        <v>45</v>
      </c>
      <c r="G1551" s="247" t="s">
        <v>7</v>
      </c>
      <c r="H1551" s="247" t="s">
        <v>397</v>
      </c>
      <c r="I1551" s="248" t="s">
        <v>298</v>
      </c>
      <c r="J1551" s="246">
        <v>45878</v>
      </c>
      <c r="K1551" s="249">
        <v>1</v>
      </c>
      <c r="L1551" s="250">
        <v>1</v>
      </c>
      <c r="M1551" s="251">
        <v>255</v>
      </c>
      <c r="N1551" s="252">
        <v>23.04</v>
      </c>
      <c r="O1551" s="252">
        <v>40</v>
      </c>
      <c r="P1551" s="253">
        <v>318.04000000000002</v>
      </c>
      <c r="Q1551" s="247" t="s">
        <v>109</v>
      </c>
      <c r="R1551" s="249" t="s">
        <v>154</v>
      </c>
      <c r="S1551" s="247" t="s">
        <v>299</v>
      </c>
      <c r="T1551" s="247" t="s">
        <v>1</v>
      </c>
      <c r="U1551" s="247" t="s">
        <v>299</v>
      </c>
      <c r="V1551" s="247">
        <v>6</v>
      </c>
      <c r="W1551" s="247">
        <v>138</v>
      </c>
    </row>
    <row r="1552" spans="1:23" x14ac:dyDescent="0.25">
      <c r="A1552" s="246">
        <v>45740</v>
      </c>
      <c r="B1552" s="247" t="s">
        <v>196</v>
      </c>
      <c r="C1552" s="98" t="s">
        <v>153</v>
      </c>
      <c r="D1552" s="98" t="s">
        <v>426</v>
      </c>
      <c r="E1552" s="247" t="s">
        <v>619</v>
      </c>
      <c r="F1552" s="247" t="s">
        <v>45</v>
      </c>
      <c r="G1552" s="247" t="s">
        <v>8</v>
      </c>
      <c r="H1552" s="247" t="s">
        <v>293</v>
      </c>
      <c r="I1552" s="248" t="s">
        <v>292</v>
      </c>
      <c r="J1552" s="246">
        <v>45892</v>
      </c>
      <c r="K1552" s="249">
        <v>1</v>
      </c>
      <c r="L1552" s="250">
        <v>1</v>
      </c>
      <c r="M1552" s="251">
        <v>245</v>
      </c>
      <c r="N1552" s="252">
        <v>39.03</v>
      </c>
      <c r="O1552" s="252">
        <v>40</v>
      </c>
      <c r="P1552" s="253">
        <v>324.02999999999997</v>
      </c>
      <c r="Q1552" s="247" t="s">
        <v>109</v>
      </c>
      <c r="R1552" s="249" t="s">
        <v>154</v>
      </c>
      <c r="S1552" s="247" t="s">
        <v>1</v>
      </c>
      <c r="T1552" s="247" t="s">
        <v>289</v>
      </c>
      <c r="U1552" s="247" t="s">
        <v>289</v>
      </c>
      <c r="V1552" s="247">
        <v>6</v>
      </c>
      <c r="W1552" s="247">
        <v>152</v>
      </c>
    </row>
    <row r="1553" spans="1:23" x14ac:dyDescent="0.25">
      <c r="A1553" s="246">
        <v>45740</v>
      </c>
      <c r="B1553" s="247" t="s">
        <v>196</v>
      </c>
      <c r="C1553" s="98" t="s">
        <v>153</v>
      </c>
      <c r="D1553" s="98" t="s">
        <v>426</v>
      </c>
      <c r="E1553" s="247" t="s">
        <v>619</v>
      </c>
      <c r="F1553" s="247" t="s">
        <v>45</v>
      </c>
      <c r="G1553" s="247" t="s">
        <v>7</v>
      </c>
      <c r="H1553" s="247" t="s">
        <v>290</v>
      </c>
      <c r="I1553" s="248" t="s">
        <v>288</v>
      </c>
      <c r="J1553" s="246">
        <v>45878</v>
      </c>
      <c r="K1553" s="249">
        <v>1</v>
      </c>
      <c r="L1553" s="250">
        <v>1</v>
      </c>
      <c r="M1553" s="251">
        <v>195</v>
      </c>
      <c r="N1553" s="252">
        <v>19.420000000000002</v>
      </c>
      <c r="O1553" s="252">
        <v>40</v>
      </c>
      <c r="P1553" s="253">
        <v>254.42000000000002</v>
      </c>
      <c r="Q1553" s="247" t="s">
        <v>109</v>
      </c>
      <c r="R1553" s="249" t="s">
        <v>154</v>
      </c>
      <c r="S1553" s="247" t="s">
        <v>289</v>
      </c>
      <c r="T1553" s="247" t="s">
        <v>1</v>
      </c>
      <c r="U1553" s="247" t="s">
        <v>289</v>
      </c>
      <c r="V1553" s="247">
        <v>6</v>
      </c>
      <c r="W1553" s="247">
        <v>138</v>
      </c>
    </row>
    <row r="1554" spans="1:23" x14ac:dyDescent="0.25">
      <c r="A1554" s="246">
        <v>45742</v>
      </c>
      <c r="B1554" s="247" t="s">
        <v>421</v>
      </c>
      <c r="C1554" s="98" t="s">
        <v>422</v>
      </c>
      <c r="D1554" s="98" t="s">
        <v>3103</v>
      </c>
      <c r="E1554" s="247" t="s">
        <v>621</v>
      </c>
      <c r="F1554" s="247" t="s">
        <v>45</v>
      </c>
      <c r="G1554" s="247" t="s">
        <v>8</v>
      </c>
      <c r="H1554" s="247" t="s">
        <v>293</v>
      </c>
      <c r="I1554" s="248" t="s">
        <v>292</v>
      </c>
      <c r="J1554" s="246">
        <v>45766</v>
      </c>
      <c r="K1554" s="249">
        <v>1</v>
      </c>
      <c r="L1554" s="250">
        <v>1</v>
      </c>
      <c r="M1554" s="251">
        <v>179.72</v>
      </c>
      <c r="N1554" s="252">
        <v>0</v>
      </c>
      <c r="O1554" s="252">
        <v>0</v>
      </c>
      <c r="P1554" s="253">
        <v>179.72</v>
      </c>
      <c r="Q1554" s="247" t="s">
        <v>109</v>
      </c>
      <c r="R1554" s="249" t="s">
        <v>154</v>
      </c>
      <c r="S1554" s="247" t="s">
        <v>1</v>
      </c>
      <c r="T1554" s="247" t="s">
        <v>289</v>
      </c>
      <c r="U1554" s="247" t="s">
        <v>289</v>
      </c>
      <c r="V1554" s="247">
        <v>6</v>
      </c>
      <c r="W1554" s="247">
        <v>24</v>
      </c>
    </row>
    <row r="1555" spans="1:23" x14ac:dyDescent="0.25">
      <c r="A1555" s="246">
        <v>45742</v>
      </c>
      <c r="B1555" s="247" t="s">
        <v>421</v>
      </c>
      <c r="C1555" s="98" t="s">
        <v>422</v>
      </c>
      <c r="D1555" s="98" t="s">
        <v>3103</v>
      </c>
      <c r="E1555" s="247" t="s">
        <v>621</v>
      </c>
      <c r="F1555" s="247" t="s">
        <v>45</v>
      </c>
      <c r="G1555" s="247" t="s">
        <v>7</v>
      </c>
      <c r="H1555" s="247" t="s">
        <v>287</v>
      </c>
      <c r="I1555" s="248" t="s">
        <v>288</v>
      </c>
      <c r="J1555" s="246">
        <v>45759</v>
      </c>
      <c r="K1555" s="249">
        <v>1</v>
      </c>
      <c r="L1555" s="250">
        <v>1</v>
      </c>
      <c r="M1555" s="251">
        <v>184.26</v>
      </c>
      <c r="N1555" s="252">
        <v>0</v>
      </c>
      <c r="O1555" s="252">
        <v>0</v>
      </c>
      <c r="P1555" s="253">
        <v>184.26</v>
      </c>
      <c r="Q1555" s="247" t="s">
        <v>109</v>
      </c>
      <c r="R1555" s="249" t="s">
        <v>154</v>
      </c>
      <c r="S1555" s="247" t="s">
        <v>289</v>
      </c>
      <c r="T1555" s="247" t="s">
        <v>1</v>
      </c>
      <c r="U1555" s="247" t="s">
        <v>289</v>
      </c>
      <c r="V1555" s="247">
        <v>6</v>
      </c>
      <c r="W1555" s="247">
        <v>17</v>
      </c>
    </row>
    <row r="1556" spans="1:23" x14ac:dyDescent="0.25">
      <c r="A1556" s="246">
        <v>45742</v>
      </c>
      <c r="B1556" s="247" t="s">
        <v>421</v>
      </c>
      <c r="C1556" s="98" t="s">
        <v>422</v>
      </c>
      <c r="D1556" s="98" t="s">
        <v>3103</v>
      </c>
      <c r="E1556" s="247" t="s">
        <v>621</v>
      </c>
      <c r="F1556" s="247" t="s">
        <v>45</v>
      </c>
      <c r="G1556" s="247" t="s">
        <v>8</v>
      </c>
      <c r="H1556" s="247" t="s">
        <v>293</v>
      </c>
      <c r="I1556" s="248" t="s">
        <v>292</v>
      </c>
      <c r="J1556" s="246">
        <v>45766</v>
      </c>
      <c r="K1556" s="249">
        <v>1</v>
      </c>
      <c r="L1556" s="250">
        <v>1</v>
      </c>
      <c r="M1556" s="251">
        <v>144.22</v>
      </c>
      <c r="N1556" s="252">
        <v>0</v>
      </c>
      <c r="O1556" s="252">
        <v>0</v>
      </c>
      <c r="P1556" s="253">
        <v>144.22</v>
      </c>
      <c r="Q1556" s="247" t="s">
        <v>109</v>
      </c>
      <c r="R1556" s="249" t="s">
        <v>154</v>
      </c>
      <c r="S1556" s="247" t="s">
        <v>1</v>
      </c>
      <c r="T1556" s="247" t="s">
        <v>289</v>
      </c>
      <c r="U1556" s="247" t="s">
        <v>289</v>
      </c>
      <c r="V1556" s="247">
        <v>6</v>
      </c>
      <c r="W1556" s="247">
        <v>24</v>
      </c>
    </row>
    <row r="1557" spans="1:23" x14ac:dyDescent="0.25">
      <c r="A1557" s="246">
        <v>45742</v>
      </c>
      <c r="B1557" s="247" t="s">
        <v>421</v>
      </c>
      <c r="C1557" s="98" t="s">
        <v>422</v>
      </c>
      <c r="D1557" s="98" t="s">
        <v>3103</v>
      </c>
      <c r="E1557" s="247" t="s">
        <v>621</v>
      </c>
      <c r="F1557" s="247" t="s">
        <v>45</v>
      </c>
      <c r="G1557" s="247" t="s">
        <v>7</v>
      </c>
      <c r="H1557" s="247" t="s">
        <v>287</v>
      </c>
      <c r="I1557" s="248" t="s">
        <v>288</v>
      </c>
      <c r="J1557" s="246">
        <v>45759</v>
      </c>
      <c r="K1557" s="249">
        <v>1</v>
      </c>
      <c r="L1557" s="250">
        <v>1</v>
      </c>
      <c r="M1557" s="251">
        <v>139.20999999999998</v>
      </c>
      <c r="N1557" s="252">
        <v>0</v>
      </c>
      <c r="O1557" s="252">
        <v>0</v>
      </c>
      <c r="P1557" s="253">
        <v>139.20999999999998</v>
      </c>
      <c r="Q1557" s="247" t="s">
        <v>109</v>
      </c>
      <c r="R1557" s="249" t="s">
        <v>154</v>
      </c>
      <c r="S1557" s="247" t="s">
        <v>289</v>
      </c>
      <c r="T1557" s="247" t="s">
        <v>1</v>
      </c>
      <c r="U1557" s="247" t="s">
        <v>289</v>
      </c>
      <c r="V1557" s="247">
        <v>6</v>
      </c>
      <c r="W1557" s="247">
        <v>17</v>
      </c>
    </row>
    <row r="1558" spans="1:23" x14ac:dyDescent="0.25">
      <c r="A1558" s="246">
        <v>45742</v>
      </c>
      <c r="B1558" s="247" t="s">
        <v>421</v>
      </c>
      <c r="C1558" s="98" t="s">
        <v>422</v>
      </c>
      <c r="D1558" s="98" t="s">
        <v>3103</v>
      </c>
      <c r="E1558" s="247" t="s">
        <v>621</v>
      </c>
      <c r="F1558" s="247" t="s">
        <v>45</v>
      </c>
      <c r="G1558" s="247" t="s">
        <v>8</v>
      </c>
      <c r="H1558" s="247" t="s">
        <v>293</v>
      </c>
      <c r="I1558" s="248" t="s">
        <v>292</v>
      </c>
      <c r="J1558" s="246">
        <v>45766</v>
      </c>
      <c r="K1558" s="249">
        <v>1</v>
      </c>
      <c r="L1558" s="250">
        <v>1</v>
      </c>
      <c r="M1558" s="251">
        <v>144.22</v>
      </c>
      <c r="N1558" s="252">
        <v>0</v>
      </c>
      <c r="O1558" s="252">
        <v>0</v>
      </c>
      <c r="P1558" s="253">
        <v>144.22</v>
      </c>
      <c r="Q1558" s="247" t="s">
        <v>109</v>
      </c>
      <c r="R1558" s="249" t="s">
        <v>154</v>
      </c>
      <c r="S1558" s="247" t="s">
        <v>1</v>
      </c>
      <c r="T1558" s="247" t="s">
        <v>289</v>
      </c>
      <c r="U1558" s="247" t="s">
        <v>289</v>
      </c>
      <c r="V1558" s="247">
        <v>6</v>
      </c>
      <c r="W1558" s="247">
        <v>24</v>
      </c>
    </row>
    <row r="1559" spans="1:23" x14ac:dyDescent="0.25">
      <c r="A1559" s="246">
        <v>45742</v>
      </c>
      <c r="B1559" s="247" t="s">
        <v>421</v>
      </c>
      <c r="C1559" s="98" t="s">
        <v>422</v>
      </c>
      <c r="D1559" s="98" t="s">
        <v>3103</v>
      </c>
      <c r="E1559" s="247" t="s">
        <v>621</v>
      </c>
      <c r="F1559" s="247" t="s">
        <v>45</v>
      </c>
      <c r="G1559" s="247" t="s">
        <v>7</v>
      </c>
      <c r="H1559" s="247" t="s">
        <v>287</v>
      </c>
      <c r="I1559" s="248" t="s">
        <v>288</v>
      </c>
      <c r="J1559" s="246">
        <v>45759</v>
      </c>
      <c r="K1559" s="249">
        <v>1</v>
      </c>
      <c r="L1559" s="250">
        <v>1</v>
      </c>
      <c r="M1559" s="251">
        <v>139.20999999999998</v>
      </c>
      <c r="N1559" s="252">
        <v>0</v>
      </c>
      <c r="O1559" s="252">
        <v>0</v>
      </c>
      <c r="P1559" s="253">
        <v>139.20999999999998</v>
      </c>
      <c r="Q1559" s="247" t="s">
        <v>109</v>
      </c>
      <c r="R1559" s="249" t="s">
        <v>154</v>
      </c>
      <c r="S1559" s="247" t="s">
        <v>289</v>
      </c>
      <c r="T1559" s="247" t="s">
        <v>1</v>
      </c>
      <c r="U1559" s="247" t="s">
        <v>289</v>
      </c>
      <c r="V1559" s="247">
        <v>6</v>
      </c>
      <c r="W1559" s="247">
        <v>17</v>
      </c>
    </row>
    <row r="1560" spans="1:23" x14ac:dyDescent="0.25">
      <c r="A1560" s="246">
        <v>45742</v>
      </c>
      <c r="B1560" s="247" t="s">
        <v>421</v>
      </c>
      <c r="C1560" s="98" t="s">
        <v>422</v>
      </c>
      <c r="D1560" s="98" t="s">
        <v>3103</v>
      </c>
      <c r="E1560" s="247" t="s">
        <v>621</v>
      </c>
      <c r="F1560" s="247" t="s">
        <v>45</v>
      </c>
      <c r="G1560" s="247" t="s">
        <v>8</v>
      </c>
      <c r="H1560" s="247" t="s">
        <v>293</v>
      </c>
      <c r="I1560" s="248" t="s">
        <v>292</v>
      </c>
      <c r="J1560" s="246">
        <v>45766</v>
      </c>
      <c r="K1560" s="249">
        <v>1</v>
      </c>
      <c r="L1560" s="250">
        <v>1</v>
      </c>
      <c r="M1560" s="251">
        <v>179.72</v>
      </c>
      <c r="N1560" s="252">
        <v>0</v>
      </c>
      <c r="O1560" s="252">
        <v>0</v>
      </c>
      <c r="P1560" s="253">
        <v>179.72</v>
      </c>
      <c r="Q1560" s="247" t="s">
        <v>109</v>
      </c>
      <c r="R1560" s="249" t="s">
        <v>154</v>
      </c>
      <c r="S1560" s="247" t="s">
        <v>1</v>
      </c>
      <c r="T1560" s="247" t="s">
        <v>289</v>
      </c>
      <c r="U1560" s="247" t="s">
        <v>289</v>
      </c>
      <c r="V1560" s="247">
        <v>6</v>
      </c>
      <c r="W1560" s="247">
        <v>24</v>
      </c>
    </row>
    <row r="1561" spans="1:23" x14ac:dyDescent="0.25">
      <c r="A1561" s="246">
        <v>45742</v>
      </c>
      <c r="B1561" s="247" t="s">
        <v>421</v>
      </c>
      <c r="C1561" s="98" t="s">
        <v>422</v>
      </c>
      <c r="D1561" s="98" t="s">
        <v>3103</v>
      </c>
      <c r="E1561" s="247" t="s">
        <v>621</v>
      </c>
      <c r="F1561" s="247" t="s">
        <v>45</v>
      </c>
      <c r="G1561" s="247" t="s">
        <v>7</v>
      </c>
      <c r="H1561" s="247" t="s">
        <v>287</v>
      </c>
      <c r="I1561" s="248" t="s">
        <v>288</v>
      </c>
      <c r="J1561" s="246">
        <v>45759</v>
      </c>
      <c r="K1561" s="249">
        <v>1</v>
      </c>
      <c r="L1561" s="250">
        <v>1</v>
      </c>
      <c r="M1561" s="251">
        <v>184.26</v>
      </c>
      <c r="N1561" s="252">
        <v>0</v>
      </c>
      <c r="O1561" s="252">
        <v>0</v>
      </c>
      <c r="P1561" s="253">
        <v>184.26</v>
      </c>
      <c r="Q1561" s="247" t="s">
        <v>109</v>
      </c>
      <c r="R1561" s="249" t="s">
        <v>154</v>
      </c>
      <c r="S1561" s="247" t="s">
        <v>289</v>
      </c>
      <c r="T1561" s="247" t="s">
        <v>1</v>
      </c>
      <c r="U1561" s="247" t="s">
        <v>289</v>
      </c>
      <c r="V1561" s="247">
        <v>6</v>
      </c>
      <c r="W1561" s="247">
        <v>17</v>
      </c>
    </row>
    <row r="1562" spans="1:23" x14ac:dyDescent="0.25">
      <c r="A1562" s="246">
        <v>45742</v>
      </c>
      <c r="B1562" s="247" t="s">
        <v>421</v>
      </c>
      <c r="C1562" s="98" t="s">
        <v>422</v>
      </c>
      <c r="D1562" s="98" t="s">
        <v>3103</v>
      </c>
      <c r="E1562" s="247" t="s">
        <v>621</v>
      </c>
      <c r="F1562" s="247" t="s">
        <v>45</v>
      </c>
      <c r="G1562" s="247" t="s">
        <v>8</v>
      </c>
      <c r="H1562" s="247" t="s">
        <v>293</v>
      </c>
      <c r="I1562" s="248" t="s">
        <v>292</v>
      </c>
      <c r="J1562" s="246">
        <v>45766</v>
      </c>
      <c r="K1562" s="249">
        <v>1</v>
      </c>
      <c r="L1562" s="250">
        <v>1</v>
      </c>
      <c r="M1562" s="251">
        <v>144.22</v>
      </c>
      <c r="N1562" s="252">
        <v>0</v>
      </c>
      <c r="O1562" s="252">
        <v>0</v>
      </c>
      <c r="P1562" s="253">
        <v>144.22</v>
      </c>
      <c r="Q1562" s="247" t="s">
        <v>109</v>
      </c>
      <c r="R1562" s="249" t="s">
        <v>154</v>
      </c>
      <c r="S1562" s="247" t="s">
        <v>1</v>
      </c>
      <c r="T1562" s="247" t="s">
        <v>289</v>
      </c>
      <c r="U1562" s="247" t="s">
        <v>289</v>
      </c>
      <c r="V1562" s="247">
        <v>6</v>
      </c>
      <c r="W1562" s="247">
        <v>24</v>
      </c>
    </row>
    <row r="1563" spans="1:23" x14ac:dyDescent="0.25">
      <c r="A1563" s="246">
        <v>45742</v>
      </c>
      <c r="B1563" s="247" t="s">
        <v>421</v>
      </c>
      <c r="C1563" s="98" t="s">
        <v>422</v>
      </c>
      <c r="D1563" s="98" t="s">
        <v>3103</v>
      </c>
      <c r="E1563" s="247" t="s">
        <v>621</v>
      </c>
      <c r="F1563" s="247" t="s">
        <v>45</v>
      </c>
      <c r="G1563" s="247" t="s">
        <v>7</v>
      </c>
      <c r="H1563" s="247" t="s">
        <v>287</v>
      </c>
      <c r="I1563" s="248" t="s">
        <v>288</v>
      </c>
      <c r="J1563" s="246">
        <v>45759</v>
      </c>
      <c r="K1563" s="249">
        <v>1</v>
      </c>
      <c r="L1563" s="250">
        <v>1</v>
      </c>
      <c r="M1563" s="251">
        <v>139.20999999999998</v>
      </c>
      <c r="N1563" s="252">
        <v>0</v>
      </c>
      <c r="O1563" s="252">
        <v>0</v>
      </c>
      <c r="P1563" s="253">
        <v>139.20999999999998</v>
      </c>
      <c r="Q1563" s="247" t="s">
        <v>109</v>
      </c>
      <c r="R1563" s="249" t="s">
        <v>154</v>
      </c>
      <c r="S1563" s="247" t="s">
        <v>289</v>
      </c>
      <c r="T1563" s="247" t="s">
        <v>1</v>
      </c>
      <c r="U1563" s="247" t="s">
        <v>289</v>
      </c>
      <c r="V1563" s="247">
        <v>6</v>
      </c>
      <c r="W1563" s="247">
        <v>17</v>
      </c>
    </row>
    <row r="1564" spans="1:23" x14ac:dyDescent="0.25">
      <c r="A1564" s="246">
        <v>45742</v>
      </c>
      <c r="B1564" s="247" t="s">
        <v>569</v>
      </c>
      <c r="C1564" s="98" t="s">
        <v>108</v>
      </c>
      <c r="D1564" s="98"/>
      <c r="E1564" s="247"/>
      <c r="F1564" s="247" t="s">
        <v>45</v>
      </c>
      <c r="G1564" s="247" t="s">
        <v>7</v>
      </c>
      <c r="H1564" s="247" t="s">
        <v>330</v>
      </c>
      <c r="I1564" s="248" t="s">
        <v>331</v>
      </c>
      <c r="J1564" s="246">
        <v>45868</v>
      </c>
      <c r="K1564" s="249">
        <v>40</v>
      </c>
      <c r="L1564" s="250">
        <v>40</v>
      </c>
      <c r="M1564" s="251">
        <v>275</v>
      </c>
      <c r="N1564" s="252">
        <v>0</v>
      </c>
      <c r="O1564" s="252">
        <v>0</v>
      </c>
      <c r="P1564" s="253">
        <v>11000</v>
      </c>
      <c r="Q1564" s="247" t="s">
        <v>109</v>
      </c>
      <c r="R1564" s="249" t="s">
        <v>457</v>
      </c>
      <c r="S1564" s="247" t="s">
        <v>296</v>
      </c>
      <c r="T1564" s="247" t="s">
        <v>332</v>
      </c>
      <c r="U1564" s="247" t="s">
        <v>296</v>
      </c>
      <c r="V1564" s="247">
        <v>3</v>
      </c>
      <c r="W1564" s="247">
        <v>126</v>
      </c>
    </row>
    <row r="1565" spans="1:23" x14ac:dyDescent="0.25">
      <c r="A1565" s="246">
        <v>45742</v>
      </c>
      <c r="B1565" s="247" t="s">
        <v>569</v>
      </c>
      <c r="C1565" s="98" t="s">
        <v>108</v>
      </c>
      <c r="D1565" s="98"/>
      <c r="E1565" s="247"/>
      <c r="F1565" s="247" t="s">
        <v>45</v>
      </c>
      <c r="G1565" s="247" t="s">
        <v>7</v>
      </c>
      <c r="H1565" s="247" t="s">
        <v>330</v>
      </c>
      <c r="I1565" s="248" t="s">
        <v>331</v>
      </c>
      <c r="J1565" s="246">
        <v>45875</v>
      </c>
      <c r="K1565" s="249">
        <v>40</v>
      </c>
      <c r="L1565" s="250">
        <v>40</v>
      </c>
      <c r="M1565" s="251">
        <v>275</v>
      </c>
      <c r="N1565" s="252">
        <v>0</v>
      </c>
      <c r="O1565" s="252">
        <v>0</v>
      </c>
      <c r="P1565" s="253">
        <v>11000</v>
      </c>
      <c r="Q1565" s="247" t="s">
        <v>109</v>
      </c>
      <c r="R1565" s="249" t="s">
        <v>457</v>
      </c>
      <c r="S1565" s="247" t="s">
        <v>296</v>
      </c>
      <c r="T1565" s="247" t="s">
        <v>332</v>
      </c>
      <c r="U1565" s="247" t="s">
        <v>296</v>
      </c>
      <c r="V1565" s="247">
        <v>3</v>
      </c>
      <c r="W1565" s="247">
        <v>133</v>
      </c>
    </row>
    <row r="1566" spans="1:23" x14ac:dyDescent="0.25">
      <c r="A1566" s="246">
        <v>45742</v>
      </c>
      <c r="B1566" s="247" t="s">
        <v>569</v>
      </c>
      <c r="C1566" s="98" t="s">
        <v>108</v>
      </c>
      <c r="D1566" s="98"/>
      <c r="E1566" s="247"/>
      <c r="F1566" s="247" t="s">
        <v>45</v>
      </c>
      <c r="G1566" s="247" t="s">
        <v>7</v>
      </c>
      <c r="H1566" s="247" t="s">
        <v>330</v>
      </c>
      <c r="I1566" s="248" t="s">
        <v>331</v>
      </c>
      <c r="J1566" s="246">
        <v>45882</v>
      </c>
      <c r="K1566" s="249">
        <v>40</v>
      </c>
      <c r="L1566" s="250">
        <v>40</v>
      </c>
      <c r="M1566" s="251">
        <v>275</v>
      </c>
      <c r="N1566" s="252">
        <v>0</v>
      </c>
      <c r="O1566" s="252">
        <v>0</v>
      </c>
      <c r="P1566" s="253">
        <v>11000</v>
      </c>
      <c r="Q1566" s="247" t="s">
        <v>109</v>
      </c>
      <c r="R1566" s="249" t="s">
        <v>457</v>
      </c>
      <c r="S1566" s="247" t="s">
        <v>296</v>
      </c>
      <c r="T1566" s="247" t="s">
        <v>332</v>
      </c>
      <c r="U1566" s="247" t="s">
        <v>296</v>
      </c>
      <c r="V1566" s="247">
        <v>3</v>
      </c>
      <c r="W1566" s="247">
        <v>140</v>
      </c>
    </row>
    <row r="1567" spans="1:23" x14ac:dyDescent="0.25">
      <c r="A1567" s="246">
        <v>45742</v>
      </c>
      <c r="B1567" s="247" t="s">
        <v>569</v>
      </c>
      <c r="C1567" s="98" t="s">
        <v>108</v>
      </c>
      <c r="D1567" s="98"/>
      <c r="E1567" s="247"/>
      <c r="F1567" s="247" t="s">
        <v>45</v>
      </c>
      <c r="G1567" s="247" t="s">
        <v>7</v>
      </c>
      <c r="H1567" s="247" t="s">
        <v>330</v>
      </c>
      <c r="I1567" s="248" t="s">
        <v>331</v>
      </c>
      <c r="J1567" s="246">
        <v>45889</v>
      </c>
      <c r="K1567" s="249">
        <v>40</v>
      </c>
      <c r="L1567" s="250">
        <v>40</v>
      </c>
      <c r="M1567" s="251">
        <v>275</v>
      </c>
      <c r="N1567" s="252">
        <v>0</v>
      </c>
      <c r="O1567" s="252">
        <v>0</v>
      </c>
      <c r="P1567" s="253">
        <v>11000</v>
      </c>
      <c r="Q1567" s="247" t="s">
        <v>109</v>
      </c>
      <c r="R1567" s="249" t="s">
        <v>457</v>
      </c>
      <c r="S1567" s="247" t="s">
        <v>296</v>
      </c>
      <c r="T1567" s="247" t="s">
        <v>332</v>
      </c>
      <c r="U1567" s="247" t="s">
        <v>296</v>
      </c>
      <c r="V1567" s="247">
        <v>3</v>
      </c>
      <c r="W1567" s="247">
        <v>147</v>
      </c>
    </row>
    <row r="1568" spans="1:23" x14ac:dyDescent="0.25">
      <c r="A1568" s="246">
        <v>45742</v>
      </c>
      <c r="B1568" s="247" t="s">
        <v>569</v>
      </c>
      <c r="C1568" s="98" t="s">
        <v>108</v>
      </c>
      <c r="D1568" s="98"/>
      <c r="E1568" s="247"/>
      <c r="F1568" s="247" t="s">
        <v>45</v>
      </c>
      <c r="G1568" s="247" t="s">
        <v>7</v>
      </c>
      <c r="H1568" s="247" t="s">
        <v>330</v>
      </c>
      <c r="I1568" s="248" t="s">
        <v>331</v>
      </c>
      <c r="J1568" s="246">
        <v>45896</v>
      </c>
      <c r="K1568" s="249">
        <v>40</v>
      </c>
      <c r="L1568" s="250">
        <v>40</v>
      </c>
      <c r="M1568" s="251">
        <v>275</v>
      </c>
      <c r="N1568" s="252">
        <v>0</v>
      </c>
      <c r="O1568" s="252">
        <v>0</v>
      </c>
      <c r="P1568" s="253">
        <v>11000</v>
      </c>
      <c r="Q1568" s="247" t="s">
        <v>109</v>
      </c>
      <c r="R1568" s="249" t="s">
        <v>457</v>
      </c>
      <c r="S1568" s="247" t="s">
        <v>296</v>
      </c>
      <c r="T1568" s="247" t="s">
        <v>332</v>
      </c>
      <c r="U1568" s="247" t="s">
        <v>296</v>
      </c>
      <c r="V1568" s="247">
        <v>3</v>
      </c>
      <c r="W1568" s="247">
        <v>154</v>
      </c>
    </row>
    <row r="1569" spans="1:23" x14ac:dyDescent="0.25">
      <c r="A1569" s="246">
        <v>45742</v>
      </c>
      <c r="B1569" s="247" t="s">
        <v>569</v>
      </c>
      <c r="C1569" s="98" t="s">
        <v>108</v>
      </c>
      <c r="D1569" s="98"/>
      <c r="E1569" s="247"/>
      <c r="F1569" s="247" t="s">
        <v>45</v>
      </c>
      <c r="G1569" s="247" t="s">
        <v>8</v>
      </c>
      <c r="H1569" s="247" t="s">
        <v>333</v>
      </c>
      <c r="I1569" s="248" t="s">
        <v>334</v>
      </c>
      <c r="J1569" s="246">
        <v>45875</v>
      </c>
      <c r="K1569" s="249">
        <v>40</v>
      </c>
      <c r="L1569" s="250">
        <v>40</v>
      </c>
      <c r="M1569" s="251">
        <v>275</v>
      </c>
      <c r="N1569" s="252">
        <v>0</v>
      </c>
      <c r="O1569" s="252">
        <v>0</v>
      </c>
      <c r="P1569" s="253">
        <v>11000</v>
      </c>
      <c r="Q1569" s="247" t="s">
        <v>109</v>
      </c>
      <c r="R1569" s="249" t="s">
        <v>457</v>
      </c>
      <c r="S1569" s="247" t="s">
        <v>332</v>
      </c>
      <c r="T1569" s="247" t="s">
        <v>296</v>
      </c>
      <c r="U1569" s="247" t="s">
        <v>296</v>
      </c>
      <c r="V1569" s="247">
        <v>3</v>
      </c>
      <c r="W1569" s="247">
        <v>133</v>
      </c>
    </row>
    <row r="1570" spans="1:23" x14ac:dyDescent="0.25">
      <c r="A1570" s="246">
        <v>45742</v>
      </c>
      <c r="B1570" s="247" t="s">
        <v>569</v>
      </c>
      <c r="C1570" s="98" t="s">
        <v>108</v>
      </c>
      <c r="D1570" s="98"/>
      <c r="E1570" s="247"/>
      <c r="F1570" s="247" t="s">
        <v>45</v>
      </c>
      <c r="G1570" s="247" t="s">
        <v>8</v>
      </c>
      <c r="H1570" s="247" t="s">
        <v>333</v>
      </c>
      <c r="I1570" s="248" t="s">
        <v>334</v>
      </c>
      <c r="J1570" s="246">
        <v>45882</v>
      </c>
      <c r="K1570" s="249">
        <v>40</v>
      </c>
      <c r="L1570" s="250">
        <v>40</v>
      </c>
      <c r="M1570" s="251">
        <v>275</v>
      </c>
      <c r="N1570" s="252">
        <v>0</v>
      </c>
      <c r="O1570" s="252">
        <v>0</v>
      </c>
      <c r="P1570" s="253">
        <v>11000</v>
      </c>
      <c r="Q1570" s="247" t="s">
        <v>109</v>
      </c>
      <c r="R1570" s="249" t="s">
        <v>457</v>
      </c>
      <c r="S1570" s="247" t="s">
        <v>332</v>
      </c>
      <c r="T1570" s="247" t="s">
        <v>296</v>
      </c>
      <c r="U1570" s="247" t="s">
        <v>296</v>
      </c>
      <c r="V1570" s="247">
        <v>3</v>
      </c>
      <c r="W1570" s="247">
        <v>140</v>
      </c>
    </row>
    <row r="1571" spans="1:23" x14ac:dyDescent="0.25">
      <c r="A1571" s="246">
        <v>45742</v>
      </c>
      <c r="B1571" s="247" t="s">
        <v>569</v>
      </c>
      <c r="C1571" s="98" t="s">
        <v>108</v>
      </c>
      <c r="D1571" s="98"/>
      <c r="E1571" s="247"/>
      <c r="F1571" s="247" t="s">
        <v>45</v>
      </c>
      <c r="G1571" s="247" t="s">
        <v>8</v>
      </c>
      <c r="H1571" s="247" t="s">
        <v>333</v>
      </c>
      <c r="I1571" s="248" t="s">
        <v>334</v>
      </c>
      <c r="J1571" s="246">
        <v>45889</v>
      </c>
      <c r="K1571" s="249">
        <v>40</v>
      </c>
      <c r="L1571" s="250">
        <v>40</v>
      </c>
      <c r="M1571" s="251">
        <v>275</v>
      </c>
      <c r="N1571" s="252">
        <v>0</v>
      </c>
      <c r="O1571" s="252">
        <v>0</v>
      </c>
      <c r="P1571" s="253">
        <v>11000</v>
      </c>
      <c r="Q1571" s="247" t="s">
        <v>109</v>
      </c>
      <c r="R1571" s="249" t="s">
        <v>457</v>
      </c>
      <c r="S1571" s="247" t="s">
        <v>332</v>
      </c>
      <c r="T1571" s="247" t="s">
        <v>296</v>
      </c>
      <c r="U1571" s="247" t="s">
        <v>296</v>
      </c>
      <c r="V1571" s="247">
        <v>3</v>
      </c>
      <c r="W1571" s="247">
        <v>147</v>
      </c>
    </row>
    <row r="1572" spans="1:23" x14ac:dyDescent="0.25">
      <c r="A1572" s="246">
        <v>45742</v>
      </c>
      <c r="B1572" s="247" t="s">
        <v>569</v>
      </c>
      <c r="C1572" s="98" t="s">
        <v>108</v>
      </c>
      <c r="D1572" s="98"/>
      <c r="E1572" s="247"/>
      <c r="F1572" s="247" t="s">
        <v>45</v>
      </c>
      <c r="G1572" s="247" t="s">
        <v>8</v>
      </c>
      <c r="H1572" s="247" t="s">
        <v>333</v>
      </c>
      <c r="I1572" s="248" t="s">
        <v>334</v>
      </c>
      <c r="J1572" s="246">
        <v>45896</v>
      </c>
      <c r="K1572" s="249">
        <v>40</v>
      </c>
      <c r="L1572" s="250">
        <v>40</v>
      </c>
      <c r="M1572" s="251">
        <v>275</v>
      </c>
      <c r="N1572" s="252">
        <v>0</v>
      </c>
      <c r="O1572" s="252">
        <v>0</v>
      </c>
      <c r="P1572" s="253">
        <v>11000</v>
      </c>
      <c r="Q1572" s="247" t="s">
        <v>109</v>
      </c>
      <c r="R1572" s="249" t="s">
        <v>457</v>
      </c>
      <c r="S1572" s="247" t="s">
        <v>332</v>
      </c>
      <c r="T1572" s="247" t="s">
        <v>296</v>
      </c>
      <c r="U1572" s="247" t="s">
        <v>296</v>
      </c>
      <c r="V1572" s="247">
        <v>3</v>
      </c>
      <c r="W1572" s="247">
        <v>154</v>
      </c>
    </row>
    <row r="1573" spans="1:23" x14ac:dyDescent="0.25">
      <c r="A1573" s="246">
        <v>45742</v>
      </c>
      <c r="B1573" s="247" t="s">
        <v>569</v>
      </c>
      <c r="C1573" s="98" t="s">
        <v>108</v>
      </c>
      <c r="D1573" s="98"/>
      <c r="E1573" s="247"/>
      <c r="F1573" s="247" t="s">
        <v>45</v>
      </c>
      <c r="G1573" s="247" t="s">
        <v>8</v>
      </c>
      <c r="H1573" s="247" t="s">
        <v>333</v>
      </c>
      <c r="I1573" s="248" t="s">
        <v>334</v>
      </c>
      <c r="J1573" s="246">
        <v>45903</v>
      </c>
      <c r="K1573" s="249">
        <v>40</v>
      </c>
      <c r="L1573" s="250">
        <v>40</v>
      </c>
      <c r="M1573" s="251">
        <v>275</v>
      </c>
      <c r="N1573" s="252">
        <v>0</v>
      </c>
      <c r="O1573" s="252">
        <v>0</v>
      </c>
      <c r="P1573" s="253">
        <v>11000</v>
      </c>
      <c r="Q1573" s="247" t="s">
        <v>109</v>
      </c>
      <c r="R1573" s="249" t="s">
        <v>457</v>
      </c>
      <c r="S1573" s="247" t="s">
        <v>332</v>
      </c>
      <c r="T1573" s="247" t="s">
        <v>296</v>
      </c>
      <c r="U1573" s="247" t="s">
        <v>296</v>
      </c>
      <c r="V1573" s="247">
        <v>3</v>
      </c>
      <c r="W1573" s="247">
        <v>161</v>
      </c>
    </row>
    <row r="1574" spans="1:23" x14ac:dyDescent="0.25">
      <c r="A1574" s="246">
        <v>45742</v>
      </c>
      <c r="B1574" s="247" t="s">
        <v>569</v>
      </c>
      <c r="C1574" s="98" t="s">
        <v>108</v>
      </c>
      <c r="D1574" s="98"/>
      <c r="E1574" s="247"/>
      <c r="F1574" s="247" t="s">
        <v>45</v>
      </c>
      <c r="G1574" s="247" t="s">
        <v>7</v>
      </c>
      <c r="H1574" s="247" t="s">
        <v>290</v>
      </c>
      <c r="I1574" s="248" t="s">
        <v>288</v>
      </c>
      <c r="J1574" s="246">
        <v>45920</v>
      </c>
      <c r="K1574" s="249">
        <v>0</v>
      </c>
      <c r="L1574" s="250">
        <v>0</v>
      </c>
      <c r="M1574" s="251"/>
      <c r="N1574" s="252"/>
      <c r="O1574" s="252"/>
      <c r="P1574" s="253">
        <v>0</v>
      </c>
      <c r="Q1574" s="247" t="s">
        <v>326</v>
      </c>
      <c r="R1574" s="249" t="s">
        <v>457</v>
      </c>
      <c r="S1574" s="247" t="s">
        <v>289</v>
      </c>
      <c r="T1574" s="247" t="s">
        <v>1</v>
      </c>
      <c r="U1574" s="247" t="s">
        <v>289</v>
      </c>
      <c r="V1574" s="247">
        <v>6</v>
      </c>
      <c r="W1574" s="247">
        <v>178</v>
      </c>
    </row>
    <row r="1575" spans="1:23" x14ac:dyDescent="0.25">
      <c r="A1575" s="246">
        <v>45742</v>
      </c>
      <c r="B1575" s="247" t="s">
        <v>569</v>
      </c>
      <c r="C1575" s="98" t="s">
        <v>108</v>
      </c>
      <c r="D1575" s="98"/>
      <c r="E1575" s="247"/>
      <c r="F1575" s="247" t="s">
        <v>45</v>
      </c>
      <c r="G1575" s="247" t="s">
        <v>7</v>
      </c>
      <c r="H1575" s="247" t="s">
        <v>290</v>
      </c>
      <c r="I1575" s="248" t="s">
        <v>288</v>
      </c>
      <c r="J1575" s="246">
        <v>45927</v>
      </c>
      <c r="K1575" s="249">
        <v>0</v>
      </c>
      <c r="L1575" s="250">
        <v>0</v>
      </c>
      <c r="M1575" s="251"/>
      <c r="N1575" s="252"/>
      <c r="O1575" s="252"/>
      <c r="P1575" s="253">
        <v>0</v>
      </c>
      <c r="Q1575" s="247" t="s">
        <v>326</v>
      </c>
      <c r="R1575" s="249" t="s">
        <v>457</v>
      </c>
      <c r="S1575" s="247" t="s">
        <v>289</v>
      </c>
      <c r="T1575" s="247" t="s">
        <v>1</v>
      </c>
      <c r="U1575" s="247" t="s">
        <v>289</v>
      </c>
      <c r="V1575" s="247">
        <v>6</v>
      </c>
      <c r="W1575" s="247">
        <v>185</v>
      </c>
    </row>
    <row r="1576" spans="1:23" x14ac:dyDescent="0.25">
      <c r="A1576" s="246">
        <v>45742</v>
      </c>
      <c r="B1576" s="247" t="s">
        <v>569</v>
      </c>
      <c r="C1576" s="98" t="s">
        <v>108</v>
      </c>
      <c r="D1576" s="98"/>
      <c r="E1576" s="247"/>
      <c r="F1576" s="247" t="s">
        <v>45</v>
      </c>
      <c r="G1576" s="247" t="s">
        <v>7</v>
      </c>
      <c r="H1576" s="247" t="s">
        <v>290</v>
      </c>
      <c r="I1576" s="248" t="s">
        <v>288</v>
      </c>
      <c r="J1576" s="246">
        <v>45934</v>
      </c>
      <c r="K1576" s="249">
        <v>0</v>
      </c>
      <c r="L1576" s="250">
        <v>0</v>
      </c>
      <c r="M1576" s="251"/>
      <c r="N1576" s="252"/>
      <c r="O1576" s="252"/>
      <c r="P1576" s="253">
        <v>0</v>
      </c>
      <c r="Q1576" s="247" t="s">
        <v>326</v>
      </c>
      <c r="R1576" s="249" t="s">
        <v>457</v>
      </c>
      <c r="S1576" s="247" t="s">
        <v>289</v>
      </c>
      <c r="T1576" s="247" t="s">
        <v>1</v>
      </c>
      <c r="U1576" s="247" t="s">
        <v>289</v>
      </c>
      <c r="V1576" s="247">
        <v>6</v>
      </c>
      <c r="W1576" s="247">
        <v>192</v>
      </c>
    </row>
    <row r="1577" spans="1:23" x14ac:dyDescent="0.25">
      <c r="A1577" s="246">
        <v>45742</v>
      </c>
      <c r="B1577" s="247" t="s">
        <v>569</v>
      </c>
      <c r="C1577" s="98" t="s">
        <v>108</v>
      </c>
      <c r="D1577" s="98"/>
      <c r="E1577" s="247"/>
      <c r="F1577" s="247" t="s">
        <v>45</v>
      </c>
      <c r="G1577" s="247" t="s">
        <v>7</v>
      </c>
      <c r="H1577" s="247" t="s">
        <v>290</v>
      </c>
      <c r="I1577" s="248" t="s">
        <v>288</v>
      </c>
      <c r="J1577" s="246">
        <v>45941</v>
      </c>
      <c r="K1577" s="249">
        <v>0</v>
      </c>
      <c r="L1577" s="250">
        <v>0</v>
      </c>
      <c r="M1577" s="251"/>
      <c r="N1577" s="252"/>
      <c r="O1577" s="252"/>
      <c r="P1577" s="253">
        <v>0</v>
      </c>
      <c r="Q1577" s="247" t="s">
        <v>326</v>
      </c>
      <c r="R1577" s="249" t="s">
        <v>457</v>
      </c>
      <c r="S1577" s="247" t="s">
        <v>289</v>
      </c>
      <c r="T1577" s="247" t="s">
        <v>1</v>
      </c>
      <c r="U1577" s="247" t="s">
        <v>289</v>
      </c>
      <c r="V1577" s="247">
        <v>6</v>
      </c>
      <c r="W1577" s="247">
        <v>199</v>
      </c>
    </row>
    <row r="1578" spans="1:23" x14ac:dyDescent="0.25">
      <c r="A1578" s="246">
        <v>45742</v>
      </c>
      <c r="B1578" s="247" t="s">
        <v>569</v>
      </c>
      <c r="C1578" s="98" t="s">
        <v>108</v>
      </c>
      <c r="D1578" s="98"/>
      <c r="E1578" s="247"/>
      <c r="F1578" s="247" t="s">
        <v>45</v>
      </c>
      <c r="G1578" s="247" t="s">
        <v>7</v>
      </c>
      <c r="H1578" s="247" t="s">
        <v>290</v>
      </c>
      <c r="I1578" s="248" t="s">
        <v>288</v>
      </c>
      <c r="J1578" s="246">
        <v>45948</v>
      </c>
      <c r="K1578" s="249">
        <v>0</v>
      </c>
      <c r="L1578" s="250">
        <v>0</v>
      </c>
      <c r="M1578" s="251"/>
      <c r="N1578" s="252"/>
      <c r="O1578" s="252"/>
      <c r="P1578" s="253">
        <v>0</v>
      </c>
      <c r="Q1578" s="247" t="s">
        <v>326</v>
      </c>
      <c r="R1578" s="249" t="s">
        <v>457</v>
      </c>
      <c r="S1578" s="247" t="s">
        <v>289</v>
      </c>
      <c r="T1578" s="247" t="s">
        <v>1</v>
      </c>
      <c r="U1578" s="247" t="s">
        <v>289</v>
      </c>
      <c r="V1578" s="247">
        <v>6</v>
      </c>
      <c r="W1578" s="247">
        <v>206</v>
      </c>
    </row>
    <row r="1579" spans="1:23" x14ac:dyDescent="0.25">
      <c r="A1579" s="246">
        <v>45742</v>
      </c>
      <c r="B1579" s="247" t="s">
        <v>569</v>
      </c>
      <c r="C1579" s="98" t="s">
        <v>108</v>
      </c>
      <c r="D1579" s="98"/>
      <c r="E1579" s="247"/>
      <c r="F1579" s="247" t="s">
        <v>45</v>
      </c>
      <c r="G1579" s="247" t="s">
        <v>7</v>
      </c>
      <c r="H1579" s="247" t="s">
        <v>290</v>
      </c>
      <c r="I1579" s="248" t="s">
        <v>288</v>
      </c>
      <c r="J1579" s="246">
        <v>45955</v>
      </c>
      <c r="K1579" s="249">
        <v>0</v>
      </c>
      <c r="L1579" s="250">
        <v>0</v>
      </c>
      <c r="M1579" s="251"/>
      <c r="N1579" s="252"/>
      <c r="O1579" s="252"/>
      <c r="P1579" s="253">
        <v>0</v>
      </c>
      <c r="Q1579" s="247" t="s">
        <v>326</v>
      </c>
      <c r="R1579" s="249" t="s">
        <v>457</v>
      </c>
      <c r="S1579" s="247" t="s">
        <v>289</v>
      </c>
      <c r="T1579" s="247" t="s">
        <v>1</v>
      </c>
      <c r="U1579" s="247" t="s">
        <v>289</v>
      </c>
      <c r="V1579" s="247">
        <v>6</v>
      </c>
      <c r="W1579" s="247">
        <v>213</v>
      </c>
    </row>
    <row r="1580" spans="1:23" x14ac:dyDescent="0.25">
      <c r="A1580" s="246">
        <v>45742</v>
      </c>
      <c r="B1580" s="247" t="s">
        <v>569</v>
      </c>
      <c r="C1580" s="98" t="s">
        <v>108</v>
      </c>
      <c r="D1580" s="98"/>
      <c r="E1580" s="247"/>
      <c r="F1580" s="247" t="s">
        <v>45</v>
      </c>
      <c r="G1580" s="247" t="s">
        <v>8</v>
      </c>
      <c r="H1580" s="247" t="s">
        <v>293</v>
      </c>
      <c r="I1580" s="248" t="s">
        <v>292</v>
      </c>
      <c r="J1580" s="246">
        <v>45927</v>
      </c>
      <c r="K1580" s="249">
        <v>0</v>
      </c>
      <c r="L1580" s="250">
        <v>0</v>
      </c>
      <c r="M1580" s="251"/>
      <c r="N1580" s="252"/>
      <c r="O1580" s="252"/>
      <c r="P1580" s="253">
        <v>0</v>
      </c>
      <c r="Q1580" s="247" t="s">
        <v>326</v>
      </c>
      <c r="R1580" s="249" t="s">
        <v>457</v>
      </c>
      <c r="S1580" s="247" t="s">
        <v>1</v>
      </c>
      <c r="T1580" s="247" t="s">
        <v>289</v>
      </c>
      <c r="U1580" s="247" t="s">
        <v>289</v>
      </c>
      <c r="V1580" s="247">
        <v>6</v>
      </c>
      <c r="W1580" s="247">
        <v>185</v>
      </c>
    </row>
    <row r="1581" spans="1:23" x14ac:dyDescent="0.25">
      <c r="A1581" s="246">
        <v>45742</v>
      </c>
      <c r="B1581" s="247" t="s">
        <v>569</v>
      </c>
      <c r="C1581" s="98" t="s">
        <v>108</v>
      </c>
      <c r="D1581" s="98"/>
      <c r="E1581" s="247"/>
      <c r="F1581" s="247" t="s">
        <v>45</v>
      </c>
      <c r="G1581" s="247" t="s">
        <v>8</v>
      </c>
      <c r="H1581" s="247" t="s">
        <v>293</v>
      </c>
      <c r="I1581" s="248" t="s">
        <v>292</v>
      </c>
      <c r="J1581" s="246">
        <v>45934</v>
      </c>
      <c r="K1581" s="249">
        <v>0</v>
      </c>
      <c r="L1581" s="250">
        <v>0</v>
      </c>
      <c r="M1581" s="251"/>
      <c r="N1581" s="252"/>
      <c r="O1581" s="252"/>
      <c r="P1581" s="253">
        <v>0</v>
      </c>
      <c r="Q1581" s="247" t="s">
        <v>326</v>
      </c>
      <c r="R1581" s="249" t="s">
        <v>457</v>
      </c>
      <c r="S1581" s="247" t="s">
        <v>1</v>
      </c>
      <c r="T1581" s="247" t="s">
        <v>289</v>
      </c>
      <c r="U1581" s="247" t="s">
        <v>289</v>
      </c>
      <c r="V1581" s="247">
        <v>6</v>
      </c>
      <c r="W1581" s="247">
        <v>192</v>
      </c>
    </row>
    <row r="1582" spans="1:23" x14ac:dyDescent="0.25">
      <c r="A1582" s="246">
        <v>45742</v>
      </c>
      <c r="B1582" s="247" t="s">
        <v>569</v>
      </c>
      <c r="C1582" s="98" t="s">
        <v>108</v>
      </c>
      <c r="D1582" s="98"/>
      <c r="E1582" s="247"/>
      <c r="F1582" s="247" t="s">
        <v>45</v>
      </c>
      <c r="G1582" s="247" t="s">
        <v>8</v>
      </c>
      <c r="H1582" s="247" t="s">
        <v>293</v>
      </c>
      <c r="I1582" s="248" t="s">
        <v>292</v>
      </c>
      <c r="J1582" s="246">
        <v>45941</v>
      </c>
      <c r="K1582" s="249">
        <v>0</v>
      </c>
      <c r="L1582" s="250">
        <v>0</v>
      </c>
      <c r="M1582" s="251"/>
      <c r="N1582" s="252"/>
      <c r="O1582" s="252"/>
      <c r="P1582" s="253">
        <v>0</v>
      </c>
      <c r="Q1582" s="247" t="s">
        <v>326</v>
      </c>
      <c r="R1582" s="249" t="s">
        <v>457</v>
      </c>
      <c r="S1582" s="247" t="s">
        <v>1</v>
      </c>
      <c r="T1582" s="247" t="s">
        <v>289</v>
      </c>
      <c r="U1582" s="247" t="s">
        <v>289</v>
      </c>
      <c r="V1582" s="247">
        <v>6</v>
      </c>
      <c r="W1582" s="247">
        <v>199</v>
      </c>
    </row>
    <row r="1583" spans="1:23" x14ac:dyDescent="0.25">
      <c r="A1583" s="246">
        <v>45742</v>
      </c>
      <c r="B1583" s="247" t="s">
        <v>569</v>
      </c>
      <c r="C1583" s="98" t="s">
        <v>108</v>
      </c>
      <c r="D1583" s="98"/>
      <c r="E1583" s="247"/>
      <c r="F1583" s="247" t="s">
        <v>45</v>
      </c>
      <c r="G1583" s="247" t="s">
        <v>8</v>
      </c>
      <c r="H1583" s="247" t="s">
        <v>293</v>
      </c>
      <c r="I1583" s="248" t="s">
        <v>292</v>
      </c>
      <c r="J1583" s="246">
        <v>45948</v>
      </c>
      <c r="K1583" s="249">
        <v>0</v>
      </c>
      <c r="L1583" s="250">
        <v>0</v>
      </c>
      <c r="M1583" s="251"/>
      <c r="N1583" s="252"/>
      <c r="O1583" s="252"/>
      <c r="P1583" s="253">
        <v>0</v>
      </c>
      <c r="Q1583" s="247" t="s">
        <v>326</v>
      </c>
      <c r="R1583" s="249" t="s">
        <v>457</v>
      </c>
      <c r="S1583" s="247" t="s">
        <v>1</v>
      </c>
      <c r="T1583" s="247" t="s">
        <v>289</v>
      </c>
      <c r="U1583" s="247" t="s">
        <v>289</v>
      </c>
      <c r="V1583" s="247">
        <v>6</v>
      </c>
      <c r="W1583" s="247">
        <v>206</v>
      </c>
    </row>
    <row r="1584" spans="1:23" x14ac:dyDescent="0.25">
      <c r="A1584" s="246">
        <v>45742</v>
      </c>
      <c r="B1584" s="247" t="s">
        <v>569</v>
      </c>
      <c r="C1584" s="98" t="s">
        <v>108</v>
      </c>
      <c r="D1584" s="98"/>
      <c r="E1584" s="247"/>
      <c r="F1584" s="247" t="s">
        <v>45</v>
      </c>
      <c r="G1584" s="247" t="s">
        <v>8</v>
      </c>
      <c r="H1584" s="247" t="s">
        <v>293</v>
      </c>
      <c r="I1584" s="248" t="s">
        <v>292</v>
      </c>
      <c r="J1584" s="246">
        <v>45955</v>
      </c>
      <c r="K1584" s="249">
        <v>0</v>
      </c>
      <c r="L1584" s="250">
        <v>0</v>
      </c>
      <c r="M1584" s="251"/>
      <c r="N1584" s="252"/>
      <c r="O1584" s="252"/>
      <c r="P1584" s="253">
        <v>0</v>
      </c>
      <c r="Q1584" s="247" t="s">
        <v>326</v>
      </c>
      <c r="R1584" s="249" t="s">
        <v>457</v>
      </c>
      <c r="S1584" s="247" t="s">
        <v>1</v>
      </c>
      <c r="T1584" s="247" t="s">
        <v>289</v>
      </c>
      <c r="U1584" s="247" t="s">
        <v>289</v>
      </c>
      <c r="V1584" s="247">
        <v>6</v>
      </c>
      <c r="W1584" s="247">
        <v>213</v>
      </c>
    </row>
    <row r="1585" spans="1:23" x14ac:dyDescent="0.25">
      <c r="A1585" s="246">
        <v>45742</v>
      </c>
      <c r="B1585" s="247" t="s">
        <v>569</v>
      </c>
      <c r="C1585" s="98" t="s">
        <v>108</v>
      </c>
      <c r="D1585" s="98"/>
      <c r="E1585" s="247"/>
      <c r="F1585" s="247" t="s">
        <v>45</v>
      </c>
      <c r="G1585" s="247" t="s">
        <v>8</v>
      </c>
      <c r="H1585" s="247" t="s">
        <v>293</v>
      </c>
      <c r="I1585" s="248" t="s">
        <v>292</v>
      </c>
      <c r="J1585" s="246">
        <v>45962</v>
      </c>
      <c r="K1585" s="249">
        <v>0</v>
      </c>
      <c r="L1585" s="250">
        <v>0</v>
      </c>
      <c r="M1585" s="251"/>
      <c r="N1585" s="252"/>
      <c r="O1585" s="252"/>
      <c r="P1585" s="253">
        <v>0</v>
      </c>
      <c r="Q1585" s="247" t="s">
        <v>326</v>
      </c>
      <c r="R1585" s="249" t="s">
        <v>457</v>
      </c>
      <c r="S1585" s="247" t="s">
        <v>1</v>
      </c>
      <c r="T1585" s="247" t="s">
        <v>289</v>
      </c>
      <c r="U1585" s="247" t="s">
        <v>289</v>
      </c>
      <c r="V1585" s="247">
        <v>6</v>
      </c>
      <c r="W1585" s="247">
        <v>220</v>
      </c>
    </row>
    <row r="1586" spans="1:23" x14ac:dyDescent="0.25">
      <c r="A1586" s="246">
        <v>45742</v>
      </c>
      <c r="B1586" s="247" t="s">
        <v>152</v>
      </c>
      <c r="C1586" s="98" t="s">
        <v>153</v>
      </c>
      <c r="D1586" s="98"/>
      <c r="E1586" s="247"/>
      <c r="F1586" s="247" t="s">
        <v>47</v>
      </c>
      <c r="G1586" s="247" t="s">
        <v>7</v>
      </c>
      <c r="H1586" s="247" t="s">
        <v>284</v>
      </c>
      <c r="I1586" s="248" t="s">
        <v>297</v>
      </c>
      <c r="J1586" s="246">
        <v>45779</v>
      </c>
      <c r="K1586" s="249">
        <v>2</v>
      </c>
      <c r="L1586" s="250">
        <v>2</v>
      </c>
      <c r="M1586" s="251">
        <v>300</v>
      </c>
      <c r="N1586" s="252">
        <v>0</v>
      </c>
      <c r="O1586" s="252">
        <v>0</v>
      </c>
      <c r="P1586" s="253">
        <v>600</v>
      </c>
      <c r="Q1586" s="247" t="s">
        <v>109</v>
      </c>
      <c r="R1586" s="249" t="s">
        <v>154</v>
      </c>
      <c r="S1586" s="247" t="s">
        <v>1</v>
      </c>
      <c r="T1586" s="247" t="s">
        <v>296</v>
      </c>
      <c r="U1586" s="247" t="s">
        <v>296</v>
      </c>
      <c r="V1586" s="247">
        <v>5</v>
      </c>
      <c r="W1586" s="247">
        <v>37</v>
      </c>
    </row>
    <row r="1587" spans="1:23" x14ac:dyDescent="0.25">
      <c r="A1587" s="246">
        <v>45742</v>
      </c>
      <c r="B1587" s="247" t="s">
        <v>152</v>
      </c>
      <c r="C1587" s="98" t="s">
        <v>153</v>
      </c>
      <c r="D1587" s="98"/>
      <c r="E1587" s="247"/>
      <c r="F1587" s="247" t="s">
        <v>47</v>
      </c>
      <c r="G1587" s="247" t="s">
        <v>7</v>
      </c>
      <c r="H1587" s="247" t="s">
        <v>293</v>
      </c>
      <c r="I1587" s="248" t="s">
        <v>292</v>
      </c>
      <c r="J1587" s="246">
        <v>45864</v>
      </c>
      <c r="K1587" s="249">
        <v>8</v>
      </c>
      <c r="L1587" s="250">
        <v>8</v>
      </c>
      <c r="M1587" s="251">
        <v>160</v>
      </c>
      <c r="N1587" s="252">
        <v>0</v>
      </c>
      <c r="O1587" s="252">
        <v>0</v>
      </c>
      <c r="P1587" s="253">
        <v>1280</v>
      </c>
      <c r="Q1587" s="247" t="s">
        <v>109</v>
      </c>
      <c r="R1587" s="249" t="s">
        <v>154</v>
      </c>
      <c r="S1587" s="247" t="s">
        <v>1</v>
      </c>
      <c r="T1587" s="247" t="s">
        <v>289</v>
      </c>
      <c r="U1587" s="247" t="s">
        <v>289</v>
      </c>
      <c r="V1587" s="247">
        <v>6</v>
      </c>
      <c r="W1587" s="247">
        <v>122</v>
      </c>
    </row>
    <row r="1588" spans="1:23" x14ac:dyDescent="0.25">
      <c r="A1588" s="246">
        <v>45742</v>
      </c>
      <c r="B1588" s="247" t="s">
        <v>152</v>
      </c>
      <c r="C1588" s="98" t="s">
        <v>153</v>
      </c>
      <c r="D1588" s="98"/>
      <c r="E1588" s="247"/>
      <c r="F1588" s="247" t="s">
        <v>47</v>
      </c>
      <c r="G1588" s="247" t="s">
        <v>7</v>
      </c>
      <c r="H1588" s="247" t="s">
        <v>290</v>
      </c>
      <c r="I1588" s="248" t="s">
        <v>288</v>
      </c>
      <c r="J1588" s="246">
        <v>45857</v>
      </c>
      <c r="K1588" s="249">
        <v>8</v>
      </c>
      <c r="L1588" s="250">
        <v>8</v>
      </c>
      <c r="M1588" s="251">
        <v>160</v>
      </c>
      <c r="N1588" s="252">
        <v>0</v>
      </c>
      <c r="O1588" s="252">
        <v>0</v>
      </c>
      <c r="P1588" s="253">
        <v>1280</v>
      </c>
      <c r="Q1588" s="247" t="s">
        <v>109</v>
      </c>
      <c r="R1588" s="249" t="s">
        <v>154</v>
      </c>
      <c r="S1588" s="247" t="s">
        <v>289</v>
      </c>
      <c r="T1588" s="247" t="s">
        <v>1</v>
      </c>
      <c r="U1588" s="247" t="s">
        <v>289</v>
      </c>
      <c r="V1588" s="247">
        <v>6</v>
      </c>
      <c r="W1588" s="247">
        <v>115</v>
      </c>
    </row>
    <row r="1589" spans="1:23" x14ac:dyDescent="0.25">
      <c r="A1589" s="246">
        <v>45742</v>
      </c>
      <c r="B1589" s="247" t="s">
        <v>286</v>
      </c>
      <c r="C1589" s="98" t="s">
        <v>108</v>
      </c>
      <c r="D1589" s="98"/>
      <c r="E1589" s="247"/>
      <c r="F1589" s="247" t="s">
        <v>45</v>
      </c>
      <c r="G1589" s="247" t="s">
        <v>7</v>
      </c>
      <c r="H1589" s="247" t="s">
        <v>290</v>
      </c>
      <c r="I1589" s="248" t="s">
        <v>288</v>
      </c>
      <c r="J1589" s="246">
        <v>45773</v>
      </c>
      <c r="K1589" s="249">
        <v>2</v>
      </c>
      <c r="L1589" s="250">
        <v>2</v>
      </c>
      <c r="M1589" s="251">
        <v>175</v>
      </c>
      <c r="N1589" s="252">
        <v>0</v>
      </c>
      <c r="O1589" s="252">
        <v>0</v>
      </c>
      <c r="P1589" s="253">
        <v>350</v>
      </c>
      <c r="Q1589" s="247" t="s">
        <v>109</v>
      </c>
      <c r="R1589" s="249" t="s">
        <v>457</v>
      </c>
      <c r="S1589" s="247" t="s">
        <v>289</v>
      </c>
      <c r="T1589" s="247" t="s">
        <v>1</v>
      </c>
      <c r="U1589" s="247" t="s">
        <v>289</v>
      </c>
      <c r="V1589" s="247">
        <v>6</v>
      </c>
      <c r="W1589" s="247">
        <v>31</v>
      </c>
    </row>
    <row r="1590" spans="1:23" x14ac:dyDescent="0.25">
      <c r="A1590" s="246">
        <v>45742</v>
      </c>
      <c r="B1590" s="247" t="s">
        <v>286</v>
      </c>
      <c r="C1590" s="98" t="s">
        <v>108</v>
      </c>
      <c r="D1590" s="98"/>
      <c r="E1590" s="247"/>
      <c r="F1590" s="247" t="s">
        <v>45</v>
      </c>
      <c r="G1590" s="247" t="s">
        <v>8</v>
      </c>
      <c r="H1590" s="247" t="s">
        <v>293</v>
      </c>
      <c r="I1590" s="248" t="s">
        <v>292</v>
      </c>
      <c r="J1590" s="246">
        <v>45780</v>
      </c>
      <c r="K1590" s="249">
        <v>2</v>
      </c>
      <c r="L1590" s="250">
        <v>2</v>
      </c>
      <c r="M1590" s="251">
        <v>175</v>
      </c>
      <c r="N1590" s="252">
        <v>0</v>
      </c>
      <c r="O1590" s="252">
        <v>0</v>
      </c>
      <c r="P1590" s="253">
        <v>350</v>
      </c>
      <c r="Q1590" s="247" t="s">
        <v>109</v>
      </c>
      <c r="R1590" s="249" t="s">
        <v>457</v>
      </c>
      <c r="S1590" s="247" t="s">
        <v>1</v>
      </c>
      <c r="T1590" s="247" t="s">
        <v>289</v>
      </c>
      <c r="U1590" s="247" t="s">
        <v>289</v>
      </c>
      <c r="V1590" s="247">
        <v>6</v>
      </c>
      <c r="W1590" s="247">
        <v>38</v>
      </c>
    </row>
    <row r="1591" spans="1:23" x14ac:dyDescent="0.25">
      <c r="A1591" s="246">
        <v>45742</v>
      </c>
      <c r="B1591" s="247" t="s">
        <v>207</v>
      </c>
      <c r="C1591" s="98" t="s">
        <v>108</v>
      </c>
      <c r="D1591" s="98"/>
      <c r="E1591" s="247"/>
      <c r="F1591" s="247" t="s">
        <v>45</v>
      </c>
      <c r="G1591" s="247" t="s">
        <v>7</v>
      </c>
      <c r="H1591" s="247" t="s">
        <v>203</v>
      </c>
      <c r="I1591" s="248" t="s">
        <v>23</v>
      </c>
      <c r="J1591" s="246">
        <v>45772</v>
      </c>
      <c r="K1591" s="249">
        <v>10</v>
      </c>
      <c r="L1591" s="250">
        <v>10</v>
      </c>
      <c r="M1591" s="251">
        <v>205</v>
      </c>
      <c r="N1591" s="252">
        <v>0</v>
      </c>
      <c r="O1591" s="252">
        <v>0</v>
      </c>
      <c r="P1591" s="253">
        <v>2050</v>
      </c>
      <c r="Q1591" s="247" t="s">
        <v>109</v>
      </c>
      <c r="R1591" s="249" t="s">
        <v>195</v>
      </c>
      <c r="S1591" s="247" t="s">
        <v>2</v>
      </c>
      <c r="T1591" s="247" t="s">
        <v>1</v>
      </c>
      <c r="U1591" s="247" t="s">
        <v>2</v>
      </c>
      <c r="V1591" s="247">
        <v>5</v>
      </c>
      <c r="W1591" s="247">
        <v>30</v>
      </c>
    </row>
    <row r="1592" spans="1:23" x14ac:dyDescent="0.25">
      <c r="A1592" s="246">
        <v>45742</v>
      </c>
      <c r="B1592" s="247" t="s">
        <v>207</v>
      </c>
      <c r="C1592" s="98" t="s">
        <v>108</v>
      </c>
      <c r="D1592" s="98"/>
      <c r="E1592" s="247"/>
      <c r="F1592" s="247" t="s">
        <v>45</v>
      </c>
      <c r="G1592" s="247" t="s">
        <v>8</v>
      </c>
      <c r="H1592" s="247" t="s">
        <v>345</v>
      </c>
      <c r="I1592" s="248" t="s">
        <v>24</v>
      </c>
      <c r="J1592" s="246">
        <v>45779</v>
      </c>
      <c r="K1592" s="249">
        <v>10</v>
      </c>
      <c r="L1592" s="250">
        <v>10</v>
      </c>
      <c r="M1592" s="251">
        <v>205</v>
      </c>
      <c r="N1592" s="252">
        <v>0</v>
      </c>
      <c r="O1592" s="252">
        <v>0</v>
      </c>
      <c r="P1592" s="253">
        <v>2050</v>
      </c>
      <c r="Q1592" s="247" t="s">
        <v>109</v>
      </c>
      <c r="R1592" s="249" t="s">
        <v>195</v>
      </c>
      <c r="S1592" s="247" t="s">
        <v>1</v>
      </c>
      <c r="T1592" s="247" t="s">
        <v>2</v>
      </c>
      <c r="U1592" s="247" t="s">
        <v>2</v>
      </c>
      <c r="V1592" s="247">
        <v>5</v>
      </c>
      <c r="W1592" s="247">
        <v>37</v>
      </c>
    </row>
    <row r="1593" spans="1:23" x14ac:dyDescent="0.25">
      <c r="A1593" s="246">
        <v>45742</v>
      </c>
      <c r="B1593" s="247" t="s">
        <v>279</v>
      </c>
      <c r="C1593" s="98" t="s">
        <v>153</v>
      </c>
      <c r="D1593" s="98"/>
      <c r="E1593" s="247" t="s">
        <v>622</v>
      </c>
      <c r="F1593" s="247" t="s">
        <v>45</v>
      </c>
      <c r="G1593" s="247" t="s">
        <v>7</v>
      </c>
      <c r="H1593" s="247" t="s">
        <v>282</v>
      </c>
      <c r="I1593" s="248" t="s">
        <v>479</v>
      </c>
      <c r="J1593" s="246">
        <v>45877</v>
      </c>
      <c r="K1593" s="249">
        <v>4</v>
      </c>
      <c r="L1593" s="250">
        <v>4</v>
      </c>
      <c r="M1593" s="251">
        <v>250</v>
      </c>
      <c r="N1593" s="252">
        <v>0</v>
      </c>
      <c r="O1593" s="252">
        <v>0</v>
      </c>
      <c r="P1593" s="253">
        <v>1000</v>
      </c>
      <c r="Q1593" s="247" t="s">
        <v>109</v>
      </c>
      <c r="R1593" s="249" t="s">
        <v>154</v>
      </c>
      <c r="S1593" s="247" t="s">
        <v>480</v>
      </c>
      <c r="T1593" s="247" t="s">
        <v>1</v>
      </c>
      <c r="U1593" s="247" t="s">
        <v>480</v>
      </c>
      <c r="V1593" s="247">
        <v>5</v>
      </c>
      <c r="W1593" s="247">
        <v>135</v>
      </c>
    </row>
    <row r="1594" spans="1:23" x14ac:dyDescent="0.25">
      <c r="A1594" s="246">
        <v>45742</v>
      </c>
      <c r="B1594" s="247" t="s">
        <v>279</v>
      </c>
      <c r="C1594" s="98" t="s">
        <v>153</v>
      </c>
      <c r="D1594" s="98"/>
      <c r="E1594" s="247" t="s">
        <v>622</v>
      </c>
      <c r="F1594" s="247" t="s">
        <v>45</v>
      </c>
      <c r="G1594" s="247" t="s">
        <v>8</v>
      </c>
      <c r="H1594" s="247" t="s">
        <v>284</v>
      </c>
      <c r="I1594" s="248" t="s">
        <v>481</v>
      </c>
      <c r="J1594" s="246">
        <v>45891</v>
      </c>
      <c r="K1594" s="249">
        <v>4</v>
      </c>
      <c r="L1594" s="250">
        <v>4</v>
      </c>
      <c r="M1594" s="251">
        <v>250</v>
      </c>
      <c r="N1594" s="252">
        <v>0</v>
      </c>
      <c r="O1594" s="252">
        <v>0</v>
      </c>
      <c r="P1594" s="253">
        <v>1000</v>
      </c>
      <c r="Q1594" s="247" t="s">
        <v>109</v>
      </c>
      <c r="R1594" s="249" t="s">
        <v>154</v>
      </c>
      <c r="S1594" s="247" t="s">
        <v>1</v>
      </c>
      <c r="T1594" s="247" t="s">
        <v>480</v>
      </c>
      <c r="U1594" s="247" t="s">
        <v>480</v>
      </c>
      <c r="V1594" s="247">
        <v>5</v>
      </c>
      <c r="W1594" s="247">
        <v>149</v>
      </c>
    </row>
    <row r="1595" spans="1:23" x14ac:dyDescent="0.25">
      <c r="A1595" s="246">
        <v>45742</v>
      </c>
      <c r="B1595" s="247" t="s">
        <v>279</v>
      </c>
      <c r="C1595" s="98" t="s">
        <v>153</v>
      </c>
      <c r="D1595" s="98"/>
      <c r="E1595" s="247" t="s">
        <v>623</v>
      </c>
      <c r="F1595" s="247" t="s">
        <v>47</v>
      </c>
      <c r="G1595" s="247" t="s">
        <v>7</v>
      </c>
      <c r="H1595" s="247" t="s">
        <v>345</v>
      </c>
      <c r="I1595" s="248" t="s">
        <v>24</v>
      </c>
      <c r="J1595" s="246">
        <v>45779</v>
      </c>
      <c r="K1595" s="249">
        <v>3</v>
      </c>
      <c r="L1595" s="250">
        <v>3</v>
      </c>
      <c r="M1595" s="251">
        <v>150</v>
      </c>
      <c r="N1595" s="252">
        <v>0</v>
      </c>
      <c r="O1595" s="252">
        <v>0</v>
      </c>
      <c r="P1595" s="253">
        <v>450</v>
      </c>
      <c r="Q1595" s="247" t="s">
        <v>109</v>
      </c>
      <c r="R1595" s="249" t="s">
        <v>154</v>
      </c>
      <c r="S1595" s="247" t="s">
        <v>1</v>
      </c>
      <c r="T1595" s="247" t="s">
        <v>2</v>
      </c>
      <c r="U1595" s="247" t="s">
        <v>2</v>
      </c>
      <c r="V1595" s="247">
        <v>5</v>
      </c>
      <c r="W1595" s="247">
        <v>37</v>
      </c>
    </row>
    <row r="1596" spans="1:23" x14ac:dyDescent="0.25">
      <c r="A1596" s="246">
        <v>45742</v>
      </c>
      <c r="B1596" s="247" t="s">
        <v>279</v>
      </c>
      <c r="C1596" s="98" t="s">
        <v>153</v>
      </c>
      <c r="D1596" s="98"/>
      <c r="E1596" s="247" t="s">
        <v>624</v>
      </c>
      <c r="F1596" s="247" t="s">
        <v>47</v>
      </c>
      <c r="G1596" s="247" t="s">
        <v>7</v>
      </c>
      <c r="H1596" s="247" t="s">
        <v>282</v>
      </c>
      <c r="I1596" s="248" t="s">
        <v>295</v>
      </c>
      <c r="J1596" s="246">
        <v>45772</v>
      </c>
      <c r="K1596" s="249">
        <v>2</v>
      </c>
      <c r="L1596" s="250">
        <v>2</v>
      </c>
      <c r="M1596" s="251">
        <v>150</v>
      </c>
      <c r="N1596" s="252">
        <v>0</v>
      </c>
      <c r="O1596" s="252">
        <v>0</v>
      </c>
      <c r="P1596" s="253">
        <v>300</v>
      </c>
      <c r="Q1596" s="247" t="s">
        <v>109</v>
      </c>
      <c r="R1596" s="249" t="s">
        <v>154</v>
      </c>
      <c r="S1596" s="247" t="s">
        <v>296</v>
      </c>
      <c r="T1596" s="247" t="s">
        <v>1</v>
      </c>
      <c r="U1596" s="247" t="s">
        <v>296</v>
      </c>
      <c r="V1596" s="247">
        <v>5</v>
      </c>
      <c r="W1596" s="247">
        <v>30</v>
      </c>
    </row>
    <row r="1597" spans="1:23" x14ac:dyDescent="0.25">
      <c r="A1597" s="246">
        <v>45742</v>
      </c>
      <c r="B1597" s="247" t="s">
        <v>279</v>
      </c>
      <c r="C1597" s="98" t="s">
        <v>153</v>
      </c>
      <c r="D1597" s="98"/>
      <c r="E1597" s="247" t="s">
        <v>625</v>
      </c>
      <c r="F1597" s="247" t="s">
        <v>47</v>
      </c>
      <c r="G1597" s="247" t="s">
        <v>7</v>
      </c>
      <c r="H1597" s="247" t="s">
        <v>282</v>
      </c>
      <c r="I1597" s="248" t="s">
        <v>295</v>
      </c>
      <c r="J1597" s="246">
        <v>45772</v>
      </c>
      <c r="K1597" s="249">
        <v>1</v>
      </c>
      <c r="L1597" s="250">
        <v>1</v>
      </c>
      <c r="M1597" s="251">
        <v>150</v>
      </c>
      <c r="N1597" s="252">
        <v>0</v>
      </c>
      <c r="O1597" s="252">
        <v>0</v>
      </c>
      <c r="P1597" s="253">
        <v>150</v>
      </c>
      <c r="Q1597" s="247" t="s">
        <v>109</v>
      </c>
      <c r="R1597" s="249" t="s">
        <v>154</v>
      </c>
      <c r="S1597" s="247" t="s">
        <v>296</v>
      </c>
      <c r="T1597" s="247" t="s">
        <v>1</v>
      </c>
      <c r="U1597" s="247" t="s">
        <v>296</v>
      </c>
      <c r="V1597" s="247">
        <v>5</v>
      </c>
      <c r="W1597" s="247">
        <v>30</v>
      </c>
    </row>
    <row r="1598" spans="1:23" x14ac:dyDescent="0.25">
      <c r="A1598" s="246">
        <v>45742</v>
      </c>
      <c r="B1598" s="247" t="s">
        <v>279</v>
      </c>
      <c r="C1598" s="98" t="s">
        <v>153</v>
      </c>
      <c r="D1598" s="98"/>
      <c r="E1598" s="247" t="s">
        <v>626</v>
      </c>
      <c r="F1598" s="247" t="s">
        <v>45</v>
      </c>
      <c r="G1598" s="247" t="s">
        <v>7</v>
      </c>
      <c r="H1598" s="247" t="s">
        <v>397</v>
      </c>
      <c r="I1598" s="248" t="s">
        <v>298</v>
      </c>
      <c r="J1598" s="246">
        <v>45878</v>
      </c>
      <c r="K1598" s="249">
        <v>6</v>
      </c>
      <c r="L1598" s="250">
        <v>6</v>
      </c>
      <c r="M1598" s="251">
        <v>315</v>
      </c>
      <c r="N1598" s="252">
        <v>0</v>
      </c>
      <c r="O1598" s="252">
        <v>0</v>
      </c>
      <c r="P1598" s="253">
        <v>1890</v>
      </c>
      <c r="Q1598" s="247" t="s">
        <v>109</v>
      </c>
      <c r="R1598" s="249" t="s">
        <v>154</v>
      </c>
      <c r="S1598" s="247" t="s">
        <v>299</v>
      </c>
      <c r="T1598" s="247" t="s">
        <v>1</v>
      </c>
      <c r="U1598" s="247" t="s">
        <v>299</v>
      </c>
      <c r="V1598" s="247">
        <v>6</v>
      </c>
      <c r="W1598" s="247">
        <v>136</v>
      </c>
    </row>
    <row r="1599" spans="1:23" x14ac:dyDescent="0.25">
      <c r="A1599" s="246">
        <v>45742</v>
      </c>
      <c r="B1599" s="247" t="s">
        <v>279</v>
      </c>
      <c r="C1599" s="98" t="s">
        <v>153</v>
      </c>
      <c r="D1599" s="98"/>
      <c r="E1599" s="247" t="s">
        <v>626</v>
      </c>
      <c r="F1599" s="247" t="s">
        <v>45</v>
      </c>
      <c r="G1599" s="247" t="s">
        <v>8</v>
      </c>
      <c r="H1599" s="247" t="s">
        <v>365</v>
      </c>
      <c r="I1599" s="248" t="s">
        <v>300</v>
      </c>
      <c r="J1599" s="246">
        <v>45885</v>
      </c>
      <c r="K1599" s="249">
        <v>6</v>
      </c>
      <c r="L1599" s="250">
        <v>6</v>
      </c>
      <c r="M1599" s="251">
        <v>315</v>
      </c>
      <c r="N1599" s="252">
        <v>0</v>
      </c>
      <c r="O1599" s="252">
        <v>0</v>
      </c>
      <c r="P1599" s="253">
        <v>1890</v>
      </c>
      <c r="Q1599" s="247" t="s">
        <v>109</v>
      </c>
      <c r="R1599" s="249" t="s">
        <v>154</v>
      </c>
      <c r="S1599" s="247" t="s">
        <v>1</v>
      </c>
      <c r="T1599" s="247" t="s">
        <v>299</v>
      </c>
      <c r="U1599" s="247" t="s">
        <v>299</v>
      </c>
      <c r="V1599" s="247">
        <v>6</v>
      </c>
      <c r="W1599" s="247">
        <v>143</v>
      </c>
    </row>
    <row r="1600" spans="1:23" x14ac:dyDescent="0.25">
      <c r="A1600" s="246">
        <v>45743</v>
      </c>
      <c r="B1600" s="247" t="s">
        <v>152</v>
      </c>
      <c r="C1600" s="98" t="s">
        <v>153</v>
      </c>
      <c r="D1600" s="98"/>
      <c r="E1600" s="247"/>
      <c r="F1600" s="247" t="s">
        <v>47</v>
      </c>
      <c r="G1600" s="247" t="s">
        <v>7</v>
      </c>
      <c r="H1600" s="247" t="s">
        <v>115</v>
      </c>
      <c r="I1600" s="248" t="s">
        <v>23</v>
      </c>
      <c r="J1600" s="246">
        <v>45760</v>
      </c>
      <c r="K1600" s="249">
        <v>2</v>
      </c>
      <c r="L1600" s="250">
        <v>2</v>
      </c>
      <c r="M1600" s="251">
        <v>140</v>
      </c>
      <c r="N1600" s="252">
        <v>0</v>
      </c>
      <c r="O1600" s="252">
        <v>0</v>
      </c>
      <c r="P1600" s="253">
        <v>280</v>
      </c>
      <c r="Q1600" s="247" t="s">
        <v>109</v>
      </c>
      <c r="R1600" s="249" t="s">
        <v>154</v>
      </c>
      <c r="S1600" s="247" t="s">
        <v>2</v>
      </c>
      <c r="T1600" s="247" t="s">
        <v>1</v>
      </c>
      <c r="U1600" s="247" t="s">
        <v>2</v>
      </c>
      <c r="V1600" s="247">
        <v>7</v>
      </c>
      <c r="W1600" s="247">
        <v>17</v>
      </c>
    </row>
    <row r="1601" spans="1:23" x14ac:dyDescent="0.25">
      <c r="A1601" s="246">
        <v>45743</v>
      </c>
      <c r="B1601" s="247" t="s">
        <v>152</v>
      </c>
      <c r="C1601" s="98" t="s">
        <v>153</v>
      </c>
      <c r="D1601" s="98"/>
      <c r="E1601" s="247"/>
      <c r="F1601" s="247" t="s">
        <v>47</v>
      </c>
      <c r="G1601" s="247" t="s">
        <v>7</v>
      </c>
      <c r="H1601" s="247" t="s">
        <v>282</v>
      </c>
      <c r="I1601" s="248" t="s">
        <v>295</v>
      </c>
      <c r="J1601" s="246">
        <v>45772</v>
      </c>
      <c r="K1601" s="249">
        <v>3</v>
      </c>
      <c r="L1601" s="250">
        <v>3</v>
      </c>
      <c r="M1601" s="251">
        <v>150</v>
      </c>
      <c r="N1601" s="252">
        <v>0</v>
      </c>
      <c r="O1601" s="252">
        <v>0</v>
      </c>
      <c r="P1601" s="253">
        <v>450</v>
      </c>
      <c r="Q1601" s="247" t="s">
        <v>109</v>
      </c>
      <c r="R1601" s="249" t="s">
        <v>154</v>
      </c>
      <c r="S1601" s="247" t="s">
        <v>296</v>
      </c>
      <c r="T1601" s="247" t="s">
        <v>1</v>
      </c>
      <c r="U1601" s="247" t="s">
        <v>296</v>
      </c>
      <c r="V1601" s="247">
        <v>5</v>
      </c>
      <c r="W1601" s="247">
        <v>29</v>
      </c>
    </row>
    <row r="1602" spans="1:23" x14ac:dyDescent="0.25">
      <c r="A1602" s="246">
        <v>45743</v>
      </c>
      <c r="B1602" s="247" t="s">
        <v>152</v>
      </c>
      <c r="C1602" s="98" t="s">
        <v>153</v>
      </c>
      <c r="D1602" s="98"/>
      <c r="E1602" s="247"/>
      <c r="F1602" s="247" t="s">
        <v>47</v>
      </c>
      <c r="G1602" s="247" t="s">
        <v>7</v>
      </c>
      <c r="H1602" s="247" t="s">
        <v>203</v>
      </c>
      <c r="I1602" s="248" t="s">
        <v>23</v>
      </c>
      <c r="J1602" s="246">
        <v>45772</v>
      </c>
      <c r="K1602" s="249">
        <v>4</v>
      </c>
      <c r="L1602" s="250">
        <v>4</v>
      </c>
      <c r="M1602" s="251">
        <v>150</v>
      </c>
      <c r="N1602" s="252">
        <v>0</v>
      </c>
      <c r="O1602" s="252">
        <v>0</v>
      </c>
      <c r="P1602" s="253">
        <v>600</v>
      </c>
      <c r="Q1602" s="247" t="s">
        <v>109</v>
      </c>
      <c r="R1602" s="249" t="s">
        <v>154</v>
      </c>
      <c r="S1602" s="247" t="s">
        <v>2</v>
      </c>
      <c r="T1602" s="247" t="s">
        <v>1</v>
      </c>
      <c r="U1602" s="247" t="s">
        <v>2</v>
      </c>
      <c r="V1602" s="247">
        <v>5</v>
      </c>
      <c r="W1602" s="247">
        <v>29</v>
      </c>
    </row>
    <row r="1603" spans="1:23" x14ac:dyDescent="0.25">
      <c r="A1603" s="246">
        <v>45743</v>
      </c>
      <c r="B1603" s="247" t="s">
        <v>152</v>
      </c>
      <c r="C1603" s="98" t="s">
        <v>153</v>
      </c>
      <c r="D1603" s="98"/>
      <c r="E1603" s="247"/>
      <c r="F1603" s="247" t="s">
        <v>47</v>
      </c>
      <c r="G1603" s="247" t="s">
        <v>7</v>
      </c>
      <c r="H1603" s="247" t="s">
        <v>345</v>
      </c>
      <c r="I1603" s="248" t="s">
        <v>24</v>
      </c>
      <c r="J1603" s="246">
        <v>45779</v>
      </c>
      <c r="K1603" s="249">
        <v>3</v>
      </c>
      <c r="L1603" s="250">
        <v>3</v>
      </c>
      <c r="M1603" s="251">
        <v>150</v>
      </c>
      <c r="N1603" s="252">
        <v>0</v>
      </c>
      <c r="O1603" s="252">
        <v>0</v>
      </c>
      <c r="P1603" s="253">
        <v>450</v>
      </c>
      <c r="Q1603" s="247" t="s">
        <v>109</v>
      </c>
      <c r="R1603" s="249" t="s">
        <v>154</v>
      </c>
      <c r="S1603" s="247" t="s">
        <v>1</v>
      </c>
      <c r="T1603" s="247" t="s">
        <v>2</v>
      </c>
      <c r="U1603" s="247" t="s">
        <v>2</v>
      </c>
      <c r="V1603" s="247">
        <v>5</v>
      </c>
      <c r="W1603" s="247">
        <v>36</v>
      </c>
    </row>
    <row r="1604" spans="1:23" x14ac:dyDescent="0.25">
      <c r="A1604" s="246">
        <v>45743</v>
      </c>
      <c r="B1604" s="247" t="s">
        <v>152</v>
      </c>
      <c r="C1604" s="98" t="s">
        <v>153</v>
      </c>
      <c r="D1604" s="98"/>
      <c r="E1604" s="247"/>
      <c r="F1604" s="247" t="s">
        <v>47</v>
      </c>
      <c r="G1604" s="247" t="s">
        <v>7</v>
      </c>
      <c r="H1604" s="247" t="s">
        <v>374</v>
      </c>
      <c r="I1604" s="248" t="s">
        <v>24</v>
      </c>
      <c r="J1604" s="246">
        <v>45779</v>
      </c>
      <c r="K1604" s="249">
        <v>4</v>
      </c>
      <c r="L1604" s="250">
        <v>4</v>
      </c>
      <c r="M1604" s="251">
        <v>150</v>
      </c>
      <c r="N1604" s="252">
        <v>0</v>
      </c>
      <c r="O1604" s="252">
        <v>0</v>
      </c>
      <c r="P1604" s="253">
        <v>600</v>
      </c>
      <c r="Q1604" s="247" t="s">
        <v>109</v>
      </c>
      <c r="R1604" s="249" t="s">
        <v>154</v>
      </c>
      <c r="S1604" s="247" t="s">
        <v>1</v>
      </c>
      <c r="T1604" s="247" t="s">
        <v>2</v>
      </c>
      <c r="U1604" s="247" t="s">
        <v>2</v>
      </c>
      <c r="V1604" s="247">
        <v>5</v>
      </c>
      <c r="W1604" s="247">
        <v>36</v>
      </c>
    </row>
    <row r="1605" spans="1:23" x14ac:dyDescent="0.25">
      <c r="A1605" s="246">
        <v>45742</v>
      </c>
      <c r="B1605" s="247" t="s">
        <v>247</v>
      </c>
      <c r="C1605" s="98" t="s">
        <v>153</v>
      </c>
      <c r="D1605" s="98"/>
      <c r="E1605" s="247" t="s">
        <v>627</v>
      </c>
      <c r="F1605" s="247" t="s">
        <v>45</v>
      </c>
      <c r="G1605" s="247" t="s">
        <v>8</v>
      </c>
      <c r="H1605" s="247" t="s">
        <v>293</v>
      </c>
      <c r="I1605" s="248" t="s">
        <v>292</v>
      </c>
      <c r="J1605" s="246">
        <v>45927</v>
      </c>
      <c r="K1605" s="249">
        <v>1</v>
      </c>
      <c r="L1605" s="250">
        <v>1</v>
      </c>
      <c r="M1605" s="251">
        <v>170</v>
      </c>
      <c r="N1605" s="252">
        <v>31.69</v>
      </c>
      <c r="O1605" s="252">
        <v>30</v>
      </c>
      <c r="P1605" s="253">
        <v>231.69</v>
      </c>
      <c r="Q1605" s="247" t="s">
        <v>109</v>
      </c>
      <c r="R1605" s="249" t="s">
        <v>154</v>
      </c>
      <c r="S1605" s="247" t="s">
        <v>1</v>
      </c>
      <c r="T1605" s="247" t="s">
        <v>289</v>
      </c>
      <c r="U1605" s="247" t="s">
        <v>289</v>
      </c>
      <c r="V1605" s="247">
        <v>6</v>
      </c>
      <c r="W1605" s="247">
        <v>185</v>
      </c>
    </row>
    <row r="1606" spans="1:23" x14ac:dyDescent="0.25">
      <c r="A1606" s="246">
        <v>45742</v>
      </c>
      <c r="B1606" s="247" t="s">
        <v>247</v>
      </c>
      <c r="C1606" s="98" t="s">
        <v>153</v>
      </c>
      <c r="D1606" s="98"/>
      <c r="E1606" s="247" t="s">
        <v>627</v>
      </c>
      <c r="F1606" s="247" t="s">
        <v>45</v>
      </c>
      <c r="G1606" s="247" t="s">
        <v>7</v>
      </c>
      <c r="H1606" s="247" t="s">
        <v>290</v>
      </c>
      <c r="I1606" s="248" t="s">
        <v>288</v>
      </c>
      <c r="J1606" s="246">
        <v>45920</v>
      </c>
      <c r="K1606" s="249">
        <v>1</v>
      </c>
      <c r="L1606" s="250">
        <v>1</v>
      </c>
      <c r="M1606" s="251">
        <v>170</v>
      </c>
      <c r="N1606" s="252">
        <v>22.37</v>
      </c>
      <c r="O1606" s="252">
        <v>30</v>
      </c>
      <c r="P1606" s="253">
        <v>222.37</v>
      </c>
      <c r="Q1606" s="247" t="s">
        <v>109</v>
      </c>
      <c r="R1606" s="249" t="s">
        <v>154</v>
      </c>
      <c r="S1606" s="247" t="s">
        <v>289</v>
      </c>
      <c r="T1606" s="247" t="s">
        <v>1</v>
      </c>
      <c r="U1606" s="247" t="s">
        <v>289</v>
      </c>
      <c r="V1606" s="247">
        <v>6</v>
      </c>
      <c r="W1606" s="247">
        <v>178</v>
      </c>
    </row>
    <row r="1607" spans="1:23" x14ac:dyDescent="0.25">
      <c r="A1607" s="246">
        <v>45742</v>
      </c>
      <c r="B1607" s="247" t="s">
        <v>247</v>
      </c>
      <c r="C1607" s="98" t="s">
        <v>153</v>
      </c>
      <c r="D1607" s="98"/>
      <c r="E1607" s="247" t="s">
        <v>627</v>
      </c>
      <c r="F1607" s="247" t="s">
        <v>45</v>
      </c>
      <c r="G1607" s="247" t="s">
        <v>8</v>
      </c>
      <c r="H1607" s="247" t="s">
        <v>293</v>
      </c>
      <c r="I1607" s="248" t="s">
        <v>292</v>
      </c>
      <c r="J1607" s="246">
        <v>45927</v>
      </c>
      <c r="K1607" s="249">
        <v>1</v>
      </c>
      <c r="L1607" s="250">
        <v>1</v>
      </c>
      <c r="M1607" s="251">
        <v>170</v>
      </c>
      <c r="N1607" s="252">
        <v>31.69</v>
      </c>
      <c r="O1607" s="252">
        <v>30</v>
      </c>
      <c r="P1607" s="253">
        <v>231.69</v>
      </c>
      <c r="Q1607" s="247" t="s">
        <v>109</v>
      </c>
      <c r="R1607" s="249" t="s">
        <v>154</v>
      </c>
      <c r="S1607" s="247" t="s">
        <v>1</v>
      </c>
      <c r="T1607" s="247" t="s">
        <v>289</v>
      </c>
      <c r="U1607" s="247" t="s">
        <v>289</v>
      </c>
      <c r="V1607" s="247">
        <v>6</v>
      </c>
      <c r="W1607" s="247">
        <v>185</v>
      </c>
    </row>
    <row r="1608" spans="1:23" x14ac:dyDescent="0.25">
      <c r="A1608" s="246">
        <v>45742</v>
      </c>
      <c r="B1608" s="247" t="s">
        <v>247</v>
      </c>
      <c r="C1608" s="98" t="s">
        <v>153</v>
      </c>
      <c r="D1608" s="98"/>
      <c r="E1608" s="247" t="s">
        <v>627</v>
      </c>
      <c r="F1608" s="247" t="s">
        <v>45</v>
      </c>
      <c r="G1608" s="247" t="s">
        <v>7</v>
      </c>
      <c r="H1608" s="247" t="s">
        <v>290</v>
      </c>
      <c r="I1608" s="248" t="s">
        <v>288</v>
      </c>
      <c r="J1608" s="246">
        <v>45920</v>
      </c>
      <c r="K1608" s="249">
        <v>1</v>
      </c>
      <c r="L1608" s="250">
        <v>1</v>
      </c>
      <c r="M1608" s="251">
        <v>170</v>
      </c>
      <c r="N1608" s="252">
        <v>22.37</v>
      </c>
      <c r="O1608" s="252">
        <v>30</v>
      </c>
      <c r="P1608" s="253">
        <v>222.37</v>
      </c>
      <c r="Q1608" s="247" t="s">
        <v>109</v>
      </c>
      <c r="R1608" s="249" t="s">
        <v>154</v>
      </c>
      <c r="S1608" s="247" t="s">
        <v>289</v>
      </c>
      <c r="T1608" s="247" t="s">
        <v>1</v>
      </c>
      <c r="U1608" s="247" t="s">
        <v>289</v>
      </c>
      <c r="V1608" s="247">
        <v>6</v>
      </c>
      <c r="W1608" s="247">
        <v>178</v>
      </c>
    </row>
    <row r="1609" spans="1:23" x14ac:dyDescent="0.25">
      <c r="A1609" s="246">
        <v>45742</v>
      </c>
      <c r="B1609" s="247" t="s">
        <v>247</v>
      </c>
      <c r="C1609" s="98" t="s">
        <v>153</v>
      </c>
      <c r="D1609" s="98"/>
      <c r="E1609" s="247" t="s">
        <v>627</v>
      </c>
      <c r="F1609" s="247" t="s">
        <v>45</v>
      </c>
      <c r="G1609" s="247" t="s">
        <v>8</v>
      </c>
      <c r="H1609" s="247" t="s">
        <v>293</v>
      </c>
      <c r="I1609" s="248" t="s">
        <v>292</v>
      </c>
      <c r="J1609" s="246">
        <v>45927</v>
      </c>
      <c r="K1609" s="249">
        <v>1</v>
      </c>
      <c r="L1609" s="250">
        <v>1</v>
      </c>
      <c r="M1609" s="251">
        <v>130</v>
      </c>
      <c r="N1609" s="252">
        <v>31.69</v>
      </c>
      <c r="O1609" s="252">
        <v>30</v>
      </c>
      <c r="P1609" s="253">
        <v>191.69</v>
      </c>
      <c r="Q1609" s="247" t="s">
        <v>109</v>
      </c>
      <c r="R1609" s="249" t="s">
        <v>154</v>
      </c>
      <c r="S1609" s="247" t="s">
        <v>1</v>
      </c>
      <c r="T1609" s="247" t="s">
        <v>289</v>
      </c>
      <c r="U1609" s="247" t="s">
        <v>289</v>
      </c>
      <c r="V1609" s="247">
        <v>6</v>
      </c>
      <c r="W1609" s="247">
        <v>185</v>
      </c>
    </row>
    <row r="1610" spans="1:23" x14ac:dyDescent="0.25">
      <c r="A1610" s="246">
        <v>45742</v>
      </c>
      <c r="B1610" s="247" t="s">
        <v>247</v>
      </c>
      <c r="C1610" s="98" t="s">
        <v>153</v>
      </c>
      <c r="D1610" s="98"/>
      <c r="E1610" s="247" t="s">
        <v>627</v>
      </c>
      <c r="F1610" s="247" t="s">
        <v>45</v>
      </c>
      <c r="G1610" s="247" t="s">
        <v>7</v>
      </c>
      <c r="H1610" s="247" t="s">
        <v>290</v>
      </c>
      <c r="I1610" s="248" t="s">
        <v>288</v>
      </c>
      <c r="J1610" s="246">
        <v>45920</v>
      </c>
      <c r="K1610" s="249">
        <v>1</v>
      </c>
      <c r="L1610" s="250">
        <v>1</v>
      </c>
      <c r="M1610" s="251">
        <v>130</v>
      </c>
      <c r="N1610" s="252">
        <v>17.12</v>
      </c>
      <c r="O1610" s="252">
        <v>30</v>
      </c>
      <c r="P1610" s="253">
        <v>177.12</v>
      </c>
      <c r="Q1610" s="247" t="s">
        <v>109</v>
      </c>
      <c r="R1610" s="249" t="s">
        <v>154</v>
      </c>
      <c r="S1610" s="247" t="s">
        <v>289</v>
      </c>
      <c r="T1610" s="247" t="s">
        <v>1</v>
      </c>
      <c r="U1610" s="247" t="s">
        <v>289</v>
      </c>
      <c r="V1610" s="247">
        <v>6</v>
      </c>
      <c r="W1610" s="247">
        <v>178</v>
      </c>
    </row>
    <row r="1611" spans="1:23" x14ac:dyDescent="0.25">
      <c r="A1611" s="246">
        <v>45742</v>
      </c>
      <c r="B1611" s="247" t="s">
        <v>196</v>
      </c>
      <c r="C1611" s="98" t="s">
        <v>153</v>
      </c>
      <c r="D1611" s="98" t="s">
        <v>426</v>
      </c>
      <c r="E1611" s="247" t="s">
        <v>628</v>
      </c>
      <c r="F1611" s="247" t="s">
        <v>47</v>
      </c>
      <c r="G1611" s="247" t="s">
        <v>7</v>
      </c>
      <c r="H1611" s="247" t="s">
        <v>203</v>
      </c>
      <c r="I1611" s="248" t="s">
        <v>23</v>
      </c>
      <c r="J1611" s="246">
        <v>45772</v>
      </c>
      <c r="K1611" s="249">
        <v>1</v>
      </c>
      <c r="L1611" s="250">
        <v>1</v>
      </c>
      <c r="M1611" s="251">
        <v>100</v>
      </c>
      <c r="N1611" s="252">
        <v>34.04</v>
      </c>
      <c r="O1611" s="252">
        <v>40</v>
      </c>
      <c r="P1611" s="253">
        <v>174.04</v>
      </c>
      <c r="Q1611" s="247" t="s">
        <v>109</v>
      </c>
      <c r="R1611" s="249" t="s">
        <v>154</v>
      </c>
      <c r="S1611" s="247" t="s">
        <v>2</v>
      </c>
      <c r="T1611" s="247" t="s">
        <v>1</v>
      </c>
      <c r="U1611" s="247" t="s">
        <v>2</v>
      </c>
      <c r="V1611" s="247">
        <v>5</v>
      </c>
      <c r="W1611" s="247">
        <v>30</v>
      </c>
    </row>
    <row r="1612" spans="1:23" x14ac:dyDescent="0.25">
      <c r="A1612" s="246">
        <v>45742</v>
      </c>
      <c r="B1612" s="247" t="s">
        <v>196</v>
      </c>
      <c r="C1612" s="98" t="s">
        <v>153</v>
      </c>
      <c r="D1612" s="98" t="s">
        <v>426</v>
      </c>
      <c r="E1612" s="247" t="s">
        <v>629</v>
      </c>
      <c r="F1612" s="247" t="s">
        <v>47</v>
      </c>
      <c r="G1612" s="247" t="s">
        <v>7</v>
      </c>
      <c r="H1612" s="247" t="s">
        <v>345</v>
      </c>
      <c r="I1612" s="248" t="s">
        <v>24</v>
      </c>
      <c r="J1612" s="246">
        <v>45779</v>
      </c>
      <c r="K1612" s="249">
        <v>1</v>
      </c>
      <c r="L1612" s="250">
        <v>1</v>
      </c>
      <c r="M1612" s="251">
        <v>100</v>
      </c>
      <c r="N1612" s="252">
        <v>38.92</v>
      </c>
      <c r="O1612" s="252">
        <v>40</v>
      </c>
      <c r="P1612" s="253">
        <v>178.92000000000002</v>
      </c>
      <c r="Q1612" s="247" t="s">
        <v>109</v>
      </c>
      <c r="R1612" s="249" t="s">
        <v>154</v>
      </c>
      <c r="S1612" s="247" t="s">
        <v>1</v>
      </c>
      <c r="T1612" s="247" t="s">
        <v>2</v>
      </c>
      <c r="U1612" s="247" t="s">
        <v>2</v>
      </c>
      <c r="V1612" s="247">
        <v>5</v>
      </c>
      <c r="W1612" s="247">
        <v>37</v>
      </c>
    </row>
    <row r="1613" spans="1:23" ht="15.75" x14ac:dyDescent="0.25">
      <c r="A1613" s="246">
        <v>45742</v>
      </c>
      <c r="B1613" s="247" t="s">
        <v>196</v>
      </c>
      <c r="C1613" s="98" t="s">
        <v>153</v>
      </c>
      <c r="D1613" s="102" t="s">
        <v>426</v>
      </c>
      <c r="E1613" s="247" t="s">
        <v>628</v>
      </c>
      <c r="F1613" s="247" t="s">
        <v>47</v>
      </c>
      <c r="G1613" s="247" t="s">
        <v>7</v>
      </c>
      <c r="H1613" s="247" t="s">
        <v>203</v>
      </c>
      <c r="I1613" s="248" t="s">
        <v>23</v>
      </c>
      <c r="J1613" s="246">
        <v>45772</v>
      </c>
      <c r="K1613" s="249">
        <v>1</v>
      </c>
      <c r="L1613" s="250">
        <v>1</v>
      </c>
      <c r="M1613" s="251">
        <v>100</v>
      </c>
      <c r="N1613" s="252">
        <v>34.04</v>
      </c>
      <c r="O1613" s="252">
        <v>40</v>
      </c>
      <c r="P1613" s="253">
        <v>174.04</v>
      </c>
      <c r="Q1613" s="247" t="s">
        <v>109</v>
      </c>
      <c r="R1613" s="249" t="s">
        <v>154</v>
      </c>
      <c r="S1613" s="247" t="s">
        <v>2</v>
      </c>
      <c r="T1613" s="247" t="s">
        <v>1</v>
      </c>
      <c r="U1613" s="247" t="s">
        <v>2</v>
      </c>
      <c r="V1613" s="247">
        <v>5</v>
      </c>
      <c r="W1613" s="247">
        <v>30</v>
      </c>
    </row>
    <row r="1614" spans="1:23" x14ac:dyDescent="0.25">
      <c r="A1614" s="246">
        <v>45742</v>
      </c>
      <c r="B1614" s="247" t="s">
        <v>196</v>
      </c>
      <c r="C1614" s="98" t="s">
        <v>153</v>
      </c>
      <c r="D1614" s="98" t="s">
        <v>426</v>
      </c>
      <c r="E1614" s="247" t="s">
        <v>629</v>
      </c>
      <c r="F1614" s="247" t="s">
        <v>47</v>
      </c>
      <c r="G1614" s="247" t="s">
        <v>7</v>
      </c>
      <c r="H1614" s="247" t="s">
        <v>345</v>
      </c>
      <c r="I1614" s="248" t="s">
        <v>24</v>
      </c>
      <c r="J1614" s="246">
        <v>45779</v>
      </c>
      <c r="K1614" s="249">
        <v>1</v>
      </c>
      <c r="L1614" s="250">
        <v>1</v>
      </c>
      <c r="M1614" s="251">
        <v>100</v>
      </c>
      <c r="N1614" s="252">
        <v>38.92</v>
      </c>
      <c r="O1614" s="252">
        <v>40</v>
      </c>
      <c r="P1614" s="253">
        <v>178.92000000000002</v>
      </c>
      <c r="Q1614" s="247" t="s">
        <v>109</v>
      </c>
      <c r="R1614" s="249" t="s">
        <v>154</v>
      </c>
      <c r="S1614" s="247" t="s">
        <v>1</v>
      </c>
      <c r="T1614" s="247" t="s">
        <v>2</v>
      </c>
      <c r="U1614" s="247" t="s">
        <v>2</v>
      </c>
      <c r="V1614" s="247">
        <v>5</v>
      </c>
      <c r="W1614" s="247">
        <v>37</v>
      </c>
    </row>
    <row r="1615" spans="1:23" ht="15.75" x14ac:dyDescent="0.25">
      <c r="A1615" s="246">
        <v>45742</v>
      </c>
      <c r="B1615" s="247" t="s">
        <v>196</v>
      </c>
      <c r="C1615" s="98" t="s">
        <v>153</v>
      </c>
      <c r="D1615" s="102" t="s">
        <v>426</v>
      </c>
      <c r="E1615" s="247" t="s">
        <v>628</v>
      </c>
      <c r="F1615" s="247" t="s">
        <v>47</v>
      </c>
      <c r="G1615" s="247" t="s">
        <v>7</v>
      </c>
      <c r="H1615" s="247" t="s">
        <v>203</v>
      </c>
      <c r="I1615" s="248" t="s">
        <v>23</v>
      </c>
      <c r="J1615" s="246">
        <v>45772</v>
      </c>
      <c r="K1615" s="249">
        <v>1</v>
      </c>
      <c r="L1615" s="250">
        <v>1</v>
      </c>
      <c r="M1615" s="251">
        <v>100</v>
      </c>
      <c r="N1615" s="252">
        <v>34.04</v>
      </c>
      <c r="O1615" s="252">
        <v>40</v>
      </c>
      <c r="P1615" s="253">
        <v>174.04</v>
      </c>
      <c r="Q1615" s="247" t="s">
        <v>109</v>
      </c>
      <c r="R1615" s="249" t="s">
        <v>154</v>
      </c>
      <c r="S1615" s="247" t="s">
        <v>2</v>
      </c>
      <c r="T1615" s="247" t="s">
        <v>1</v>
      </c>
      <c r="U1615" s="247" t="s">
        <v>2</v>
      </c>
      <c r="V1615" s="247">
        <v>5</v>
      </c>
      <c r="W1615" s="247">
        <v>30</v>
      </c>
    </row>
    <row r="1616" spans="1:23" x14ac:dyDescent="0.25">
      <c r="A1616" s="246">
        <v>45742</v>
      </c>
      <c r="B1616" s="247" t="s">
        <v>196</v>
      </c>
      <c r="C1616" s="98" t="s">
        <v>153</v>
      </c>
      <c r="D1616" s="98" t="s">
        <v>426</v>
      </c>
      <c r="E1616" s="247" t="s">
        <v>629</v>
      </c>
      <c r="F1616" s="247" t="s">
        <v>47</v>
      </c>
      <c r="G1616" s="247" t="s">
        <v>7</v>
      </c>
      <c r="H1616" s="247" t="s">
        <v>345</v>
      </c>
      <c r="I1616" s="248" t="s">
        <v>24</v>
      </c>
      <c r="J1616" s="246">
        <v>45779</v>
      </c>
      <c r="K1616" s="249">
        <v>1</v>
      </c>
      <c r="L1616" s="250">
        <v>1</v>
      </c>
      <c r="M1616" s="251">
        <v>100</v>
      </c>
      <c r="N1616" s="252">
        <v>38.92</v>
      </c>
      <c r="O1616" s="252">
        <v>40</v>
      </c>
      <c r="P1616" s="253">
        <v>178.92000000000002</v>
      </c>
      <c r="Q1616" s="247" t="s">
        <v>109</v>
      </c>
      <c r="R1616" s="249" t="s">
        <v>154</v>
      </c>
      <c r="S1616" s="247" t="s">
        <v>1</v>
      </c>
      <c r="T1616" s="247" t="s">
        <v>2</v>
      </c>
      <c r="U1616" s="247" t="s">
        <v>2</v>
      </c>
      <c r="V1616" s="247">
        <v>5</v>
      </c>
      <c r="W1616" s="247">
        <v>37</v>
      </c>
    </row>
    <row r="1617" spans="1:23" x14ac:dyDescent="0.25">
      <c r="A1617" s="246">
        <v>45742</v>
      </c>
      <c r="B1617" s="247" t="s">
        <v>196</v>
      </c>
      <c r="C1617" s="98" t="s">
        <v>153</v>
      </c>
      <c r="D1617" s="98" t="s">
        <v>426</v>
      </c>
      <c r="E1617" s="247" t="s">
        <v>630</v>
      </c>
      <c r="F1617" s="247" t="s">
        <v>47</v>
      </c>
      <c r="G1617" s="247" t="s">
        <v>7</v>
      </c>
      <c r="H1617" s="247" t="s">
        <v>293</v>
      </c>
      <c r="I1617" s="248" t="s">
        <v>292</v>
      </c>
      <c r="J1617" s="246">
        <v>45780</v>
      </c>
      <c r="K1617" s="249">
        <v>1</v>
      </c>
      <c r="L1617" s="250">
        <v>1</v>
      </c>
      <c r="M1617" s="251">
        <v>130</v>
      </c>
      <c r="N1617" s="252">
        <v>39.03</v>
      </c>
      <c r="O1617" s="252">
        <v>40</v>
      </c>
      <c r="P1617" s="253">
        <v>209.03</v>
      </c>
      <c r="Q1617" s="247" t="s">
        <v>109</v>
      </c>
      <c r="R1617" s="249" t="s">
        <v>154</v>
      </c>
      <c r="S1617" s="247" t="s">
        <v>1</v>
      </c>
      <c r="T1617" s="247" t="s">
        <v>289</v>
      </c>
      <c r="U1617" s="247" t="s">
        <v>289</v>
      </c>
      <c r="V1617" s="247">
        <v>6</v>
      </c>
      <c r="W1617" s="247">
        <v>38</v>
      </c>
    </row>
    <row r="1618" spans="1:23" x14ac:dyDescent="0.25">
      <c r="A1618" s="246">
        <v>45742</v>
      </c>
      <c r="B1618" s="247" t="s">
        <v>196</v>
      </c>
      <c r="C1618" s="98" t="s">
        <v>153</v>
      </c>
      <c r="D1618" s="98" t="s">
        <v>426</v>
      </c>
      <c r="E1618" s="247" t="s">
        <v>630</v>
      </c>
      <c r="F1618" s="247" t="s">
        <v>47</v>
      </c>
      <c r="G1618" s="247" t="s">
        <v>7</v>
      </c>
      <c r="H1618" s="247" t="s">
        <v>293</v>
      </c>
      <c r="I1618" s="248" t="s">
        <v>292</v>
      </c>
      <c r="J1618" s="246">
        <v>45780</v>
      </c>
      <c r="K1618" s="249">
        <v>1</v>
      </c>
      <c r="L1618" s="250">
        <v>1</v>
      </c>
      <c r="M1618" s="251">
        <v>130</v>
      </c>
      <c r="N1618" s="252">
        <v>39.03</v>
      </c>
      <c r="O1618" s="252">
        <v>40</v>
      </c>
      <c r="P1618" s="253">
        <v>209.03</v>
      </c>
      <c r="Q1618" s="247" t="s">
        <v>109</v>
      </c>
      <c r="R1618" s="249" t="s">
        <v>154</v>
      </c>
      <c r="S1618" s="247" t="s">
        <v>1</v>
      </c>
      <c r="T1618" s="247" t="s">
        <v>289</v>
      </c>
      <c r="U1618" s="247" t="s">
        <v>289</v>
      </c>
      <c r="V1618" s="247">
        <v>6</v>
      </c>
      <c r="W1618" s="247">
        <v>38</v>
      </c>
    </row>
    <row r="1619" spans="1:23" x14ac:dyDescent="0.25">
      <c r="A1619" s="246">
        <v>45742</v>
      </c>
      <c r="B1619" s="247" t="s">
        <v>196</v>
      </c>
      <c r="C1619" s="98" t="s">
        <v>153</v>
      </c>
      <c r="D1619" s="98" t="s">
        <v>426</v>
      </c>
      <c r="E1619" s="247" t="s">
        <v>630</v>
      </c>
      <c r="F1619" s="247" t="s">
        <v>47</v>
      </c>
      <c r="G1619" s="247" t="s">
        <v>7</v>
      </c>
      <c r="H1619" s="247" t="s">
        <v>293</v>
      </c>
      <c r="I1619" s="248" t="s">
        <v>292</v>
      </c>
      <c r="J1619" s="246">
        <v>45780</v>
      </c>
      <c r="K1619" s="249">
        <v>1</v>
      </c>
      <c r="L1619" s="250">
        <v>1</v>
      </c>
      <c r="M1619" s="251">
        <v>130</v>
      </c>
      <c r="N1619" s="252">
        <v>39.03</v>
      </c>
      <c r="O1619" s="252">
        <v>40</v>
      </c>
      <c r="P1619" s="253">
        <v>209.03</v>
      </c>
      <c r="Q1619" s="247" t="s">
        <v>109</v>
      </c>
      <c r="R1619" s="249" t="s">
        <v>154</v>
      </c>
      <c r="S1619" s="247" t="s">
        <v>1</v>
      </c>
      <c r="T1619" s="247" t="s">
        <v>289</v>
      </c>
      <c r="U1619" s="247" t="s">
        <v>289</v>
      </c>
      <c r="V1619" s="247">
        <v>6</v>
      </c>
      <c r="W1619" s="247">
        <v>38</v>
      </c>
    </row>
    <row r="1620" spans="1:23" ht="15.75" x14ac:dyDescent="0.25">
      <c r="A1620" s="246">
        <v>45742</v>
      </c>
      <c r="B1620" s="247" t="s">
        <v>196</v>
      </c>
      <c r="C1620" s="98" t="s">
        <v>153</v>
      </c>
      <c r="D1620" s="102" t="s">
        <v>426</v>
      </c>
      <c r="E1620" s="247" t="s">
        <v>628</v>
      </c>
      <c r="F1620" s="247" t="s">
        <v>47</v>
      </c>
      <c r="G1620" s="247" t="s">
        <v>7</v>
      </c>
      <c r="H1620" s="247" t="s">
        <v>203</v>
      </c>
      <c r="I1620" s="248" t="s">
        <v>23</v>
      </c>
      <c r="J1620" s="246">
        <v>45772</v>
      </c>
      <c r="K1620" s="249">
        <v>1</v>
      </c>
      <c r="L1620" s="250">
        <v>1</v>
      </c>
      <c r="M1620" s="251">
        <v>100</v>
      </c>
      <c r="N1620" s="252">
        <v>34.04</v>
      </c>
      <c r="O1620" s="252">
        <v>40</v>
      </c>
      <c r="P1620" s="253">
        <v>174.04</v>
      </c>
      <c r="Q1620" s="247" t="s">
        <v>109</v>
      </c>
      <c r="R1620" s="249" t="s">
        <v>154</v>
      </c>
      <c r="S1620" s="247" t="s">
        <v>2</v>
      </c>
      <c r="T1620" s="247" t="s">
        <v>1</v>
      </c>
      <c r="U1620" s="247" t="s">
        <v>2</v>
      </c>
      <c r="V1620" s="247">
        <v>5</v>
      </c>
      <c r="W1620" s="247">
        <v>30</v>
      </c>
    </row>
    <row r="1621" spans="1:23" x14ac:dyDescent="0.25">
      <c r="A1621" s="246">
        <v>45742</v>
      </c>
      <c r="B1621" s="247" t="s">
        <v>196</v>
      </c>
      <c r="C1621" s="98" t="s">
        <v>153</v>
      </c>
      <c r="D1621" s="98" t="s">
        <v>426</v>
      </c>
      <c r="E1621" s="247" t="s">
        <v>629</v>
      </c>
      <c r="F1621" s="247" t="s">
        <v>47</v>
      </c>
      <c r="G1621" s="247" t="s">
        <v>7</v>
      </c>
      <c r="H1621" s="247" t="s">
        <v>345</v>
      </c>
      <c r="I1621" s="248" t="s">
        <v>24</v>
      </c>
      <c r="J1621" s="246">
        <v>45779</v>
      </c>
      <c r="K1621" s="249">
        <v>1</v>
      </c>
      <c r="L1621" s="250">
        <v>1</v>
      </c>
      <c r="M1621" s="251">
        <v>100</v>
      </c>
      <c r="N1621" s="252">
        <v>38.92</v>
      </c>
      <c r="O1621" s="252">
        <v>40</v>
      </c>
      <c r="P1621" s="253">
        <v>178.92000000000002</v>
      </c>
      <c r="Q1621" s="247" t="s">
        <v>109</v>
      </c>
      <c r="R1621" s="249" t="s">
        <v>154</v>
      </c>
      <c r="S1621" s="247" t="s">
        <v>1</v>
      </c>
      <c r="T1621" s="247" t="s">
        <v>2</v>
      </c>
      <c r="U1621" s="247" t="s">
        <v>2</v>
      </c>
      <c r="V1621" s="247">
        <v>5</v>
      </c>
      <c r="W1621" s="247">
        <v>37</v>
      </c>
    </row>
    <row r="1622" spans="1:23" x14ac:dyDescent="0.25">
      <c r="A1622" s="246">
        <v>45744</v>
      </c>
      <c r="B1622" s="247" t="s">
        <v>329</v>
      </c>
      <c r="C1622" s="98" t="s">
        <v>108</v>
      </c>
      <c r="D1622" s="98"/>
      <c r="E1622" s="247"/>
      <c r="F1622" s="247" t="s">
        <v>45</v>
      </c>
      <c r="G1622" s="247" t="s">
        <v>7</v>
      </c>
      <c r="H1622" s="247" t="s">
        <v>290</v>
      </c>
      <c r="I1622" s="248" t="s">
        <v>288</v>
      </c>
      <c r="J1622" s="246">
        <v>45836</v>
      </c>
      <c r="K1622" s="249">
        <v>30</v>
      </c>
      <c r="L1622" s="250">
        <v>30</v>
      </c>
      <c r="M1622" s="251">
        <v>180</v>
      </c>
      <c r="N1622" s="252">
        <v>0</v>
      </c>
      <c r="O1622" s="252">
        <v>0</v>
      </c>
      <c r="P1622" s="253">
        <v>5400</v>
      </c>
      <c r="Q1622" s="247" t="s">
        <v>109</v>
      </c>
      <c r="R1622" s="249" t="s">
        <v>457</v>
      </c>
      <c r="S1622" s="247" t="s">
        <v>289</v>
      </c>
      <c r="T1622" s="247" t="s">
        <v>1</v>
      </c>
      <c r="U1622" s="247" t="s">
        <v>289</v>
      </c>
      <c r="V1622" s="247">
        <v>6</v>
      </c>
      <c r="W1622" s="247">
        <v>92</v>
      </c>
    </row>
    <row r="1623" spans="1:23" x14ac:dyDescent="0.25">
      <c r="A1623" s="246">
        <v>45744</v>
      </c>
      <c r="B1623" s="247" t="s">
        <v>329</v>
      </c>
      <c r="C1623" s="98" t="s">
        <v>108</v>
      </c>
      <c r="D1623" s="98"/>
      <c r="E1623" s="247"/>
      <c r="F1623" s="247" t="s">
        <v>45</v>
      </c>
      <c r="G1623" s="247" t="s">
        <v>8</v>
      </c>
      <c r="H1623" s="247" t="s">
        <v>293</v>
      </c>
      <c r="I1623" s="248" t="s">
        <v>292</v>
      </c>
      <c r="J1623" s="246">
        <v>45843</v>
      </c>
      <c r="K1623" s="249">
        <v>30</v>
      </c>
      <c r="L1623" s="250">
        <v>30</v>
      </c>
      <c r="M1623" s="251">
        <v>180</v>
      </c>
      <c r="N1623" s="252">
        <v>0</v>
      </c>
      <c r="O1623" s="252">
        <v>0</v>
      </c>
      <c r="P1623" s="253">
        <v>5400</v>
      </c>
      <c r="Q1623" s="247" t="s">
        <v>109</v>
      </c>
      <c r="R1623" s="249" t="s">
        <v>457</v>
      </c>
      <c r="S1623" s="247" t="s">
        <v>1</v>
      </c>
      <c r="T1623" s="247" t="s">
        <v>289</v>
      </c>
      <c r="U1623" s="247" t="s">
        <v>289</v>
      </c>
      <c r="V1623" s="247">
        <v>6</v>
      </c>
      <c r="W1623" s="247">
        <v>99</v>
      </c>
    </row>
    <row r="1624" spans="1:23" x14ac:dyDescent="0.25">
      <c r="A1624" s="246">
        <v>45743</v>
      </c>
      <c r="B1624" s="247" t="s">
        <v>247</v>
      </c>
      <c r="C1624" s="98" t="s">
        <v>153</v>
      </c>
      <c r="D1624" s="98"/>
      <c r="E1624" s="247" t="s">
        <v>631</v>
      </c>
      <c r="F1624" s="247" t="s">
        <v>45</v>
      </c>
      <c r="G1624" s="247" t="s">
        <v>8</v>
      </c>
      <c r="H1624" s="247" t="s">
        <v>293</v>
      </c>
      <c r="I1624" s="248" t="s">
        <v>292</v>
      </c>
      <c r="J1624" s="246">
        <v>45850</v>
      </c>
      <c r="K1624" s="249">
        <v>1</v>
      </c>
      <c r="L1624" s="250">
        <v>1</v>
      </c>
      <c r="M1624" s="251">
        <v>130</v>
      </c>
      <c r="N1624" s="252">
        <v>31.75</v>
      </c>
      <c r="O1624" s="252">
        <v>30</v>
      </c>
      <c r="P1624" s="253">
        <v>191.75</v>
      </c>
      <c r="Q1624" s="247" t="s">
        <v>109</v>
      </c>
      <c r="R1624" s="249" t="s">
        <v>154</v>
      </c>
      <c r="S1624" s="247" t="s">
        <v>1</v>
      </c>
      <c r="T1624" s="247" t="s">
        <v>289</v>
      </c>
      <c r="U1624" s="247" t="s">
        <v>289</v>
      </c>
      <c r="V1624" s="247">
        <v>6</v>
      </c>
      <c r="W1624" s="247">
        <v>107</v>
      </c>
    </row>
    <row r="1625" spans="1:23" x14ac:dyDescent="0.25">
      <c r="A1625" s="246">
        <v>45743</v>
      </c>
      <c r="B1625" s="247" t="s">
        <v>247</v>
      </c>
      <c r="C1625" s="98" t="s">
        <v>153</v>
      </c>
      <c r="D1625" s="98"/>
      <c r="E1625" s="247" t="s">
        <v>631</v>
      </c>
      <c r="F1625" s="247" t="s">
        <v>45</v>
      </c>
      <c r="G1625" s="247" t="s">
        <v>7</v>
      </c>
      <c r="H1625" s="247" t="s">
        <v>290</v>
      </c>
      <c r="I1625" s="248" t="s">
        <v>288</v>
      </c>
      <c r="J1625" s="246">
        <v>45843</v>
      </c>
      <c r="K1625" s="249">
        <v>1</v>
      </c>
      <c r="L1625" s="250">
        <v>1</v>
      </c>
      <c r="M1625" s="251">
        <v>130</v>
      </c>
      <c r="N1625" s="252">
        <v>17.13</v>
      </c>
      <c r="O1625" s="252">
        <v>30</v>
      </c>
      <c r="P1625" s="253">
        <v>177.13</v>
      </c>
      <c r="Q1625" s="247" t="s">
        <v>109</v>
      </c>
      <c r="R1625" s="249" t="s">
        <v>154</v>
      </c>
      <c r="S1625" s="247" t="s">
        <v>289</v>
      </c>
      <c r="T1625" s="247" t="s">
        <v>1</v>
      </c>
      <c r="U1625" s="247" t="s">
        <v>289</v>
      </c>
      <c r="V1625" s="247">
        <v>6</v>
      </c>
      <c r="W1625" s="247">
        <v>100</v>
      </c>
    </row>
    <row r="1626" spans="1:23" x14ac:dyDescent="0.25">
      <c r="A1626" s="246">
        <v>45743</v>
      </c>
      <c r="B1626" s="247" t="s">
        <v>247</v>
      </c>
      <c r="C1626" s="98" t="s">
        <v>153</v>
      </c>
      <c r="D1626" s="98"/>
      <c r="E1626" s="247" t="s">
        <v>631</v>
      </c>
      <c r="F1626" s="247" t="s">
        <v>45</v>
      </c>
      <c r="G1626" s="247" t="s">
        <v>8</v>
      </c>
      <c r="H1626" s="247" t="s">
        <v>293</v>
      </c>
      <c r="I1626" s="248" t="s">
        <v>292</v>
      </c>
      <c r="J1626" s="246">
        <v>45850</v>
      </c>
      <c r="K1626" s="249">
        <v>1</v>
      </c>
      <c r="L1626" s="250">
        <v>1</v>
      </c>
      <c r="M1626" s="251">
        <v>170</v>
      </c>
      <c r="N1626" s="252">
        <v>31.75</v>
      </c>
      <c r="O1626" s="252">
        <v>30</v>
      </c>
      <c r="P1626" s="253">
        <v>231.75</v>
      </c>
      <c r="Q1626" s="247" t="s">
        <v>109</v>
      </c>
      <c r="R1626" s="249" t="s">
        <v>154</v>
      </c>
      <c r="S1626" s="247" t="s">
        <v>1</v>
      </c>
      <c r="T1626" s="247" t="s">
        <v>289</v>
      </c>
      <c r="U1626" s="247" t="s">
        <v>289</v>
      </c>
      <c r="V1626" s="247">
        <v>6</v>
      </c>
      <c r="W1626" s="247">
        <v>107</v>
      </c>
    </row>
    <row r="1627" spans="1:23" x14ac:dyDescent="0.25">
      <c r="A1627" s="246">
        <v>45743</v>
      </c>
      <c r="B1627" s="247" t="s">
        <v>247</v>
      </c>
      <c r="C1627" s="98" t="s">
        <v>153</v>
      </c>
      <c r="D1627" s="98"/>
      <c r="E1627" s="247" t="s">
        <v>631</v>
      </c>
      <c r="F1627" s="247" t="s">
        <v>45</v>
      </c>
      <c r="G1627" s="247" t="s">
        <v>7</v>
      </c>
      <c r="H1627" s="247" t="s">
        <v>290</v>
      </c>
      <c r="I1627" s="248" t="s">
        <v>288</v>
      </c>
      <c r="J1627" s="246">
        <v>45843</v>
      </c>
      <c r="K1627" s="249">
        <v>1</v>
      </c>
      <c r="L1627" s="250">
        <v>1</v>
      </c>
      <c r="M1627" s="251">
        <v>170</v>
      </c>
      <c r="N1627" s="252">
        <v>22.380000000000003</v>
      </c>
      <c r="O1627" s="252">
        <v>30</v>
      </c>
      <c r="P1627" s="253">
        <v>222.38</v>
      </c>
      <c r="Q1627" s="247" t="s">
        <v>109</v>
      </c>
      <c r="R1627" s="249" t="s">
        <v>154</v>
      </c>
      <c r="S1627" s="247" t="s">
        <v>289</v>
      </c>
      <c r="T1627" s="247" t="s">
        <v>1</v>
      </c>
      <c r="U1627" s="247" t="s">
        <v>289</v>
      </c>
      <c r="V1627" s="247">
        <v>6</v>
      </c>
      <c r="W1627" s="247">
        <v>100</v>
      </c>
    </row>
    <row r="1628" spans="1:23" x14ac:dyDescent="0.25">
      <c r="A1628" s="246">
        <v>45743</v>
      </c>
      <c r="B1628" s="247" t="s">
        <v>247</v>
      </c>
      <c r="C1628" s="98" t="s">
        <v>153</v>
      </c>
      <c r="D1628" s="98"/>
      <c r="E1628" s="247" t="s">
        <v>631</v>
      </c>
      <c r="F1628" s="247" t="s">
        <v>45</v>
      </c>
      <c r="G1628" s="247" t="s">
        <v>8</v>
      </c>
      <c r="H1628" s="247" t="s">
        <v>293</v>
      </c>
      <c r="I1628" s="248" t="s">
        <v>292</v>
      </c>
      <c r="J1628" s="246">
        <v>45850</v>
      </c>
      <c r="K1628" s="249">
        <v>1</v>
      </c>
      <c r="L1628" s="250">
        <v>1</v>
      </c>
      <c r="M1628" s="251">
        <v>170</v>
      </c>
      <c r="N1628" s="252">
        <v>31.75</v>
      </c>
      <c r="O1628" s="252">
        <v>30</v>
      </c>
      <c r="P1628" s="253">
        <v>231.75</v>
      </c>
      <c r="Q1628" s="247" t="s">
        <v>109</v>
      </c>
      <c r="R1628" s="249" t="s">
        <v>154</v>
      </c>
      <c r="S1628" s="247" t="s">
        <v>1</v>
      </c>
      <c r="T1628" s="247" t="s">
        <v>289</v>
      </c>
      <c r="U1628" s="247" t="s">
        <v>289</v>
      </c>
      <c r="V1628" s="247">
        <v>6</v>
      </c>
      <c r="W1628" s="247">
        <v>107</v>
      </c>
    </row>
    <row r="1629" spans="1:23" x14ac:dyDescent="0.25">
      <c r="A1629" s="246">
        <v>45743</v>
      </c>
      <c r="B1629" s="247" t="s">
        <v>247</v>
      </c>
      <c r="C1629" s="98" t="s">
        <v>153</v>
      </c>
      <c r="D1629" s="98"/>
      <c r="E1629" s="247" t="s">
        <v>631</v>
      </c>
      <c r="F1629" s="247" t="s">
        <v>45</v>
      </c>
      <c r="G1629" s="247" t="s">
        <v>7</v>
      </c>
      <c r="H1629" s="247" t="s">
        <v>290</v>
      </c>
      <c r="I1629" s="248" t="s">
        <v>288</v>
      </c>
      <c r="J1629" s="246">
        <v>45843</v>
      </c>
      <c r="K1629" s="249">
        <v>1</v>
      </c>
      <c r="L1629" s="250">
        <v>1</v>
      </c>
      <c r="M1629" s="251">
        <v>170</v>
      </c>
      <c r="N1629" s="252">
        <v>22.380000000000003</v>
      </c>
      <c r="O1629" s="252">
        <v>30</v>
      </c>
      <c r="P1629" s="253">
        <v>222.38</v>
      </c>
      <c r="Q1629" s="247" t="s">
        <v>109</v>
      </c>
      <c r="R1629" s="249" t="s">
        <v>154</v>
      </c>
      <c r="S1629" s="247" t="s">
        <v>289</v>
      </c>
      <c r="T1629" s="247" t="s">
        <v>1</v>
      </c>
      <c r="U1629" s="247" t="s">
        <v>289</v>
      </c>
      <c r="V1629" s="247">
        <v>6</v>
      </c>
      <c r="W1629" s="247">
        <v>100</v>
      </c>
    </row>
    <row r="1630" spans="1:23" x14ac:dyDescent="0.25">
      <c r="A1630" s="246">
        <v>45744</v>
      </c>
      <c r="B1630" s="247" t="s">
        <v>207</v>
      </c>
      <c r="C1630" s="98" t="s">
        <v>108</v>
      </c>
      <c r="D1630" s="98"/>
      <c r="E1630" s="247"/>
      <c r="F1630" s="247" t="s">
        <v>45</v>
      </c>
      <c r="G1630" s="247" t="s">
        <v>7</v>
      </c>
      <c r="H1630" s="247" t="s">
        <v>477</v>
      </c>
      <c r="I1630" s="248" t="s">
        <v>288</v>
      </c>
      <c r="J1630" s="246">
        <v>45870</v>
      </c>
      <c r="K1630" s="249">
        <v>10</v>
      </c>
      <c r="L1630" s="249">
        <v>10</v>
      </c>
      <c r="M1630" s="251">
        <v>210</v>
      </c>
      <c r="N1630" s="252">
        <v>0</v>
      </c>
      <c r="O1630" s="252">
        <v>0</v>
      </c>
      <c r="P1630" s="253">
        <v>2100</v>
      </c>
      <c r="Q1630" s="247" t="s">
        <v>109</v>
      </c>
      <c r="R1630" s="249" t="s">
        <v>198</v>
      </c>
      <c r="S1630" s="247" t="s">
        <v>289</v>
      </c>
      <c r="T1630" s="247" t="s">
        <v>1</v>
      </c>
      <c r="U1630" s="247" t="s">
        <v>289</v>
      </c>
      <c r="V1630" s="247">
        <v>5</v>
      </c>
      <c r="W1630" s="247">
        <v>126</v>
      </c>
    </row>
    <row r="1631" spans="1:23" x14ac:dyDescent="0.25">
      <c r="A1631" s="246">
        <v>45744</v>
      </c>
      <c r="B1631" s="247" t="s">
        <v>207</v>
      </c>
      <c r="C1631" s="98" t="s">
        <v>108</v>
      </c>
      <c r="D1631" s="98"/>
      <c r="E1631" s="247"/>
      <c r="F1631" s="247" t="s">
        <v>45</v>
      </c>
      <c r="G1631" s="247" t="s">
        <v>7</v>
      </c>
      <c r="H1631" s="247" t="s">
        <v>477</v>
      </c>
      <c r="I1631" s="248" t="s">
        <v>288</v>
      </c>
      <c r="J1631" s="246">
        <v>45877</v>
      </c>
      <c r="K1631" s="249">
        <v>20</v>
      </c>
      <c r="L1631" s="249">
        <v>20</v>
      </c>
      <c r="M1631" s="251">
        <v>210</v>
      </c>
      <c r="N1631" s="252">
        <v>0</v>
      </c>
      <c r="O1631" s="252">
        <v>0</v>
      </c>
      <c r="P1631" s="253">
        <v>4200</v>
      </c>
      <c r="Q1631" s="247" t="s">
        <v>109</v>
      </c>
      <c r="R1631" s="249" t="s">
        <v>198</v>
      </c>
      <c r="S1631" s="247" t="s">
        <v>289</v>
      </c>
      <c r="T1631" s="247" t="s">
        <v>1</v>
      </c>
      <c r="U1631" s="247" t="s">
        <v>289</v>
      </c>
      <c r="V1631" s="247">
        <v>5</v>
      </c>
      <c r="W1631" s="247">
        <v>133</v>
      </c>
    </row>
    <row r="1632" spans="1:23" x14ac:dyDescent="0.25">
      <c r="A1632" s="246">
        <v>45744</v>
      </c>
      <c r="B1632" s="247" t="s">
        <v>207</v>
      </c>
      <c r="C1632" s="98" t="s">
        <v>108</v>
      </c>
      <c r="D1632" s="98"/>
      <c r="E1632" s="247"/>
      <c r="F1632" s="247" t="s">
        <v>45</v>
      </c>
      <c r="G1632" s="247" t="s">
        <v>7</v>
      </c>
      <c r="H1632" s="247" t="s">
        <v>477</v>
      </c>
      <c r="I1632" s="248" t="s">
        <v>288</v>
      </c>
      <c r="J1632" s="246">
        <v>45884</v>
      </c>
      <c r="K1632" s="249">
        <v>20</v>
      </c>
      <c r="L1632" s="249">
        <v>20</v>
      </c>
      <c r="M1632" s="251">
        <v>210</v>
      </c>
      <c r="N1632" s="252">
        <v>0</v>
      </c>
      <c r="O1632" s="252">
        <v>0</v>
      </c>
      <c r="P1632" s="253">
        <v>4200</v>
      </c>
      <c r="Q1632" s="247" t="s">
        <v>109</v>
      </c>
      <c r="R1632" s="249" t="s">
        <v>198</v>
      </c>
      <c r="S1632" s="247" t="s">
        <v>289</v>
      </c>
      <c r="T1632" s="247" t="s">
        <v>1</v>
      </c>
      <c r="U1632" s="247" t="s">
        <v>289</v>
      </c>
      <c r="V1632" s="247">
        <v>5</v>
      </c>
      <c r="W1632" s="247">
        <v>140</v>
      </c>
    </row>
    <row r="1633" spans="1:23" x14ac:dyDescent="0.25">
      <c r="A1633" s="246">
        <v>45744</v>
      </c>
      <c r="B1633" s="247" t="s">
        <v>207</v>
      </c>
      <c r="C1633" s="98" t="s">
        <v>108</v>
      </c>
      <c r="D1633" s="98"/>
      <c r="E1633" s="247"/>
      <c r="F1633" s="247" t="s">
        <v>45</v>
      </c>
      <c r="G1633" s="247" t="s">
        <v>7</v>
      </c>
      <c r="H1633" s="247" t="s">
        <v>477</v>
      </c>
      <c r="I1633" s="248" t="s">
        <v>288</v>
      </c>
      <c r="J1633" s="246">
        <v>45891</v>
      </c>
      <c r="K1633" s="249">
        <v>20</v>
      </c>
      <c r="L1633" s="249">
        <v>20</v>
      </c>
      <c r="M1633" s="251">
        <v>210</v>
      </c>
      <c r="N1633" s="252">
        <v>0</v>
      </c>
      <c r="O1633" s="252">
        <v>0</v>
      </c>
      <c r="P1633" s="253">
        <v>4200</v>
      </c>
      <c r="Q1633" s="247" t="s">
        <v>109</v>
      </c>
      <c r="R1633" s="249" t="s">
        <v>198</v>
      </c>
      <c r="S1633" s="247" t="s">
        <v>289</v>
      </c>
      <c r="T1633" s="247" t="s">
        <v>1</v>
      </c>
      <c r="U1633" s="247" t="s">
        <v>289</v>
      </c>
      <c r="V1633" s="247">
        <v>5</v>
      </c>
      <c r="W1633" s="247">
        <v>147</v>
      </c>
    </row>
    <row r="1634" spans="1:23" x14ac:dyDescent="0.25">
      <c r="A1634" s="246">
        <v>45744</v>
      </c>
      <c r="B1634" s="247" t="s">
        <v>207</v>
      </c>
      <c r="C1634" s="98" t="s">
        <v>108</v>
      </c>
      <c r="D1634" s="98"/>
      <c r="E1634" s="247"/>
      <c r="F1634" s="247" t="s">
        <v>45</v>
      </c>
      <c r="G1634" s="247" t="s">
        <v>7</v>
      </c>
      <c r="H1634" s="247" t="s">
        <v>477</v>
      </c>
      <c r="I1634" s="248" t="s">
        <v>288</v>
      </c>
      <c r="J1634" s="246">
        <v>45898</v>
      </c>
      <c r="K1634" s="249">
        <v>10</v>
      </c>
      <c r="L1634" s="249">
        <v>10</v>
      </c>
      <c r="M1634" s="251">
        <v>210</v>
      </c>
      <c r="N1634" s="252">
        <v>0</v>
      </c>
      <c r="O1634" s="252">
        <v>0</v>
      </c>
      <c r="P1634" s="253">
        <v>2100</v>
      </c>
      <c r="Q1634" s="247" t="s">
        <v>109</v>
      </c>
      <c r="R1634" s="249" t="s">
        <v>198</v>
      </c>
      <c r="S1634" s="247" t="s">
        <v>289</v>
      </c>
      <c r="T1634" s="247" t="s">
        <v>1</v>
      </c>
      <c r="U1634" s="247" t="s">
        <v>289</v>
      </c>
      <c r="V1634" s="247">
        <v>5</v>
      </c>
      <c r="W1634" s="247">
        <v>154</v>
      </c>
    </row>
    <row r="1635" spans="1:23" x14ac:dyDescent="0.25">
      <c r="A1635" s="246">
        <v>45744</v>
      </c>
      <c r="B1635" s="247" t="s">
        <v>207</v>
      </c>
      <c r="C1635" s="98" t="s">
        <v>108</v>
      </c>
      <c r="D1635" s="98"/>
      <c r="E1635" s="247"/>
      <c r="F1635" s="247" t="s">
        <v>45</v>
      </c>
      <c r="G1635" s="247" t="s">
        <v>8</v>
      </c>
      <c r="H1635" s="247" t="s">
        <v>478</v>
      </c>
      <c r="I1635" s="248" t="s">
        <v>292</v>
      </c>
      <c r="J1635" s="246">
        <v>45877</v>
      </c>
      <c r="K1635" s="249">
        <v>10</v>
      </c>
      <c r="L1635" s="249">
        <v>10</v>
      </c>
      <c r="M1635" s="251">
        <v>210</v>
      </c>
      <c r="N1635" s="252">
        <v>0</v>
      </c>
      <c r="O1635" s="252">
        <v>0</v>
      </c>
      <c r="P1635" s="253">
        <v>2100</v>
      </c>
      <c r="Q1635" s="247" t="s">
        <v>109</v>
      </c>
      <c r="R1635" s="249" t="s">
        <v>198</v>
      </c>
      <c r="S1635" s="247" t="s">
        <v>1</v>
      </c>
      <c r="T1635" s="247" t="s">
        <v>289</v>
      </c>
      <c r="U1635" s="247" t="s">
        <v>289</v>
      </c>
      <c r="V1635" s="247">
        <v>5</v>
      </c>
      <c r="W1635" s="247">
        <v>133</v>
      </c>
    </row>
    <row r="1636" spans="1:23" x14ac:dyDescent="0.25">
      <c r="A1636" s="246">
        <v>45744</v>
      </c>
      <c r="B1636" s="247" t="s">
        <v>207</v>
      </c>
      <c r="C1636" s="98" t="s">
        <v>108</v>
      </c>
      <c r="D1636" s="98"/>
      <c r="E1636" s="247"/>
      <c r="F1636" s="247" t="s">
        <v>45</v>
      </c>
      <c r="G1636" s="247" t="s">
        <v>8</v>
      </c>
      <c r="H1636" s="247" t="s">
        <v>478</v>
      </c>
      <c r="I1636" s="248" t="s">
        <v>292</v>
      </c>
      <c r="J1636" s="246">
        <v>45884</v>
      </c>
      <c r="K1636" s="249">
        <v>20</v>
      </c>
      <c r="L1636" s="249">
        <v>20</v>
      </c>
      <c r="M1636" s="251">
        <v>210</v>
      </c>
      <c r="N1636" s="252">
        <v>0</v>
      </c>
      <c r="O1636" s="252">
        <v>0</v>
      </c>
      <c r="P1636" s="253">
        <v>4200</v>
      </c>
      <c r="Q1636" s="247" t="s">
        <v>109</v>
      </c>
      <c r="R1636" s="249" t="s">
        <v>198</v>
      </c>
      <c r="S1636" s="247" t="s">
        <v>1</v>
      </c>
      <c r="T1636" s="247" t="s">
        <v>289</v>
      </c>
      <c r="U1636" s="247" t="s">
        <v>289</v>
      </c>
      <c r="V1636" s="247">
        <v>5</v>
      </c>
      <c r="W1636" s="247">
        <v>140</v>
      </c>
    </row>
    <row r="1637" spans="1:23" x14ac:dyDescent="0.25">
      <c r="A1637" s="246">
        <v>45744</v>
      </c>
      <c r="B1637" s="247" t="s">
        <v>207</v>
      </c>
      <c r="C1637" s="98" t="s">
        <v>108</v>
      </c>
      <c r="D1637" s="98"/>
      <c r="E1637" s="247"/>
      <c r="F1637" s="247" t="s">
        <v>45</v>
      </c>
      <c r="G1637" s="247" t="s">
        <v>8</v>
      </c>
      <c r="H1637" s="247" t="s">
        <v>478</v>
      </c>
      <c r="I1637" s="248" t="s">
        <v>292</v>
      </c>
      <c r="J1637" s="246">
        <v>45891</v>
      </c>
      <c r="K1637" s="249">
        <v>20</v>
      </c>
      <c r="L1637" s="249">
        <v>20</v>
      </c>
      <c r="M1637" s="251">
        <v>210</v>
      </c>
      <c r="N1637" s="252">
        <v>0</v>
      </c>
      <c r="O1637" s="252">
        <v>0</v>
      </c>
      <c r="P1637" s="253">
        <v>4200</v>
      </c>
      <c r="Q1637" s="247" t="s">
        <v>109</v>
      </c>
      <c r="R1637" s="249" t="s">
        <v>198</v>
      </c>
      <c r="S1637" s="247" t="s">
        <v>1</v>
      </c>
      <c r="T1637" s="247" t="s">
        <v>289</v>
      </c>
      <c r="U1637" s="247" t="s">
        <v>289</v>
      </c>
      <c r="V1637" s="247">
        <v>5</v>
      </c>
      <c r="W1637" s="247">
        <v>147</v>
      </c>
    </row>
    <row r="1638" spans="1:23" x14ac:dyDescent="0.25">
      <c r="A1638" s="246">
        <v>45744</v>
      </c>
      <c r="B1638" s="247" t="s">
        <v>207</v>
      </c>
      <c r="C1638" s="98" t="s">
        <v>108</v>
      </c>
      <c r="D1638" s="98"/>
      <c r="E1638" s="247"/>
      <c r="F1638" s="247" t="s">
        <v>45</v>
      </c>
      <c r="G1638" s="247" t="s">
        <v>8</v>
      </c>
      <c r="H1638" s="247" t="s">
        <v>478</v>
      </c>
      <c r="I1638" s="248" t="s">
        <v>292</v>
      </c>
      <c r="J1638" s="246">
        <v>45898</v>
      </c>
      <c r="K1638" s="249">
        <v>20</v>
      </c>
      <c r="L1638" s="249">
        <v>20</v>
      </c>
      <c r="M1638" s="251">
        <v>210</v>
      </c>
      <c r="N1638" s="252">
        <v>0</v>
      </c>
      <c r="O1638" s="252">
        <v>0</v>
      </c>
      <c r="P1638" s="253">
        <v>4200</v>
      </c>
      <c r="Q1638" s="247" t="s">
        <v>109</v>
      </c>
      <c r="R1638" s="249" t="s">
        <v>198</v>
      </c>
      <c r="S1638" s="247" t="s">
        <v>1</v>
      </c>
      <c r="T1638" s="247" t="s">
        <v>289</v>
      </c>
      <c r="U1638" s="247" t="s">
        <v>289</v>
      </c>
      <c r="V1638" s="247">
        <v>5</v>
      </c>
      <c r="W1638" s="247">
        <v>154</v>
      </c>
    </row>
    <row r="1639" spans="1:23" x14ac:dyDescent="0.25">
      <c r="A1639" s="246">
        <v>45744</v>
      </c>
      <c r="B1639" s="247" t="s">
        <v>207</v>
      </c>
      <c r="C1639" s="98" t="s">
        <v>108</v>
      </c>
      <c r="D1639" s="98"/>
      <c r="E1639" s="247"/>
      <c r="F1639" s="247" t="s">
        <v>45</v>
      </c>
      <c r="G1639" s="247" t="s">
        <v>8</v>
      </c>
      <c r="H1639" s="247" t="s">
        <v>478</v>
      </c>
      <c r="I1639" s="248" t="s">
        <v>292</v>
      </c>
      <c r="J1639" s="246">
        <v>45905</v>
      </c>
      <c r="K1639" s="249">
        <v>10</v>
      </c>
      <c r="L1639" s="249">
        <v>10</v>
      </c>
      <c r="M1639" s="251">
        <v>210</v>
      </c>
      <c r="N1639" s="252">
        <v>0</v>
      </c>
      <c r="O1639" s="252">
        <v>0</v>
      </c>
      <c r="P1639" s="253">
        <v>2100</v>
      </c>
      <c r="Q1639" s="247" t="s">
        <v>109</v>
      </c>
      <c r="R1639" s="249" t="s">
        <v>198</v>
      </c>
      <c r="S1639" s="247" t="s">
        <v>1</v>
      </c>
      <c r="T1639" s="247" t="s">
        <v>289</v>
      </c>
      <c r="U1639" s="247" t="s">
        <v>289</v>
      </c>
      <c r="V1639" s="247">
        <v>5</v>
      </c>
      <c r="W1639" s="247">
        <v>161</v>
      </c>
    </row>
    <row r="1640" spans="1:23" x14ac:dyDescent="0.25">
      <c r="A1640" s="246">
        <v>45744</v>
      </c>
      <c r="B1640" s="247" t="s">
        <v>152</v>
      </c>
      <c r="C1640" s="98" t="s">
        <v>153</v>
      </c>
      <c r="D1640" s="98"/>
      <c r="E1640" s="247"/>
      <c r="F1640" s="247" t="s">
        <v>47</v>
      </c>
      <c r="G1640" s="247" t="s">
        <v>7</v>
      </c>
      <c r="H1640" s="247" t="s">
        <v>293</v>
      </c>
      <c r="I1640" s="248" t="s">
        <v>292</v>
      </c>
      <c r="J1640" s="246">
        <v>45780</v>
      </c>
      <c r="K1640" s="249">
        <v>4</v>
      </c>
      <c r="L1640" s="250">
        <v>4</v>
      </c>
      <c r="M1640" s="251">
        <v>150</v>
      </c>
      <c r="N1640" s="252">
        <v>0</v>
      </c>
      <c r="O1640" s="252">
        <v>0</v>
      </c>
      <c r="P1640" s="253">
        <v>600</v>
      </c>
      <c r="Q1640" s="247" t="s">
        <v>109</v>
      </c>
      <c r="R1640" s="249" t="s">
        <v>154</v>
      </c>
      <c r="S1640" s="247" t="s">
        <v>1</v>
      </c>
      <c r="T1640" s="247" t="s">
        <v>289</v>
      </c>
      <c r="U1640" s="247" t="s">
        <v>289</v>
      </c>
      <c r="V1640" s="247">
        <v>6</v>
      </c>
      <c r="W1640" s="247">
        <v>36</v>
      </c>
    </row>
    <row r="1641" spans="1:23" x14ac:dyDescent="0.25">
      <c r="A1641" s="246">
        <v>45744</v>
      </c>
      <c r="B1641" s="247" t="s">
        <v>152</v>
      </c>
      <c r="C1641" s="98" t="s">
        <v>153</v>
      </c>
      <c r="D1641" s="98"/>
      <c r="E1641" s="247"/>
      <c r="F1641" s="247" t="s">
        <v>47</v>
      </c>
      <c r="G1641" s="247" t="s">
        <v>7</v>
      </c>
      <c r="H1641" s="247" t="s">
        <v>287</v>
      </c>
      <c r="I1641" s="248" t="s">
        <v>298</v>
      </c>
      <c r="J1641" s="246">
        <v>45773</v>
      </c>
      <c r="K1641" s="249">
        <v>5</v>
      </c>
      <c r="L1641" s="250">
        <v>5</v>
      </c>
      <c r="M1641" s="251">
        <v>150</v>
      </c>
      <c r="N1641" s="252">
        <v>0</v>
      </c>
      <c r="O1641" s="252">
        <v>0</v>
      </c>
      <c r="P1641" s="253">
        <v>750</v>
      </c>
      <c r="Q1641" s="247" t="s">
        <v>109</v>
      </c>
      <c r="R1641" s="249" t="s">
        <v>154</v>
      </c>
      <c r="S1641" s="247" t="s">
        <v>299</v>
      </c>
      <c r="T1641" s="247" t="s">
        <v>1</v>
      </c>
      <c r="U1641" s="247" t="s">
        <v>299</v>
      </c>
      <c r="V1641" s="247">
        <v>6</v>
      </c>
      <c r="W1641" s="247">
        <v>29</v>
      </c>
    </row>
    <row r="1642" spans="1:23" x14ac:dyDescent="0.25">
      <c r="A1642" s="246">
        <v>45744</v>
      </c>
      <c r="B1642" s="247" t="s">
        <v>152</v>
      </c>
      <c r="C1642" s="98" t="s">
        <v>153</v>
      </c>
      <c r="D1642" s="98"/>
      <c r="E1642" s="247"/>
      <c r="F1642" s="247" t="s">
        <v>47</v>
      </c>
      <c r="G1642" s="247" t="s">
        <v>7</v>
      </c>
      <c r="H1642" s="247" t="s">
        <v>291</v>
      </c>
      <c r="I1642" s="248" t="s">
        <v>300</v>
      </c>
      <c r="J1642" s="246">
        <v>45780</v>
      </c>
      <c r="K1642" s="249">
        <v>8</v>
      </c>
      <c r="L1642" s="250">
        <v>8</v>
      </c>
      <c r="M1642" s="251">
        <v>150</v>
      </c>
      <c r="N1642" s="252">
        <v>0</v>
      </c>
      <c r="O1642" s="252">
        <v>0</v>
      </c>
      <c r="P1642" s="253">
        <v>1200</v>
      </c>
      <c r="Q1642" s="247" t="s">
        <v>109</v>
      </c>
      <c r="R1642" s="249" t="s">
        <v>154</v>
      </c>
      <c r="S1642" s="247" t="s">
        <v>1</v>
      </c>
      <c r="T1642" s="247" t="s">
        <v>299</v>
      </c>
      <c r="U1642" s="247" t="s">
        <v>299</v>
      </c>
      <c r="V1642" s="247">
        <v>6</v>
      </c>
      <c r="W1642" s="247">
        <v>36</v>
      </c>
    </row>
    <row r="1643" spans="1:23" x14ac:dyDescent="0.25">
      <c r="A1643" s="246">
        <v>45744</v>
      </c>
      <c r="B1643" s="247" t="s">
        <v>152</v>
      </c>
      <c r="C1643" s="98" t="s">
        <v>153</v>
      </c>
      <c r="D1643" s="98"/>
      <c r="E1643" s="247"/>
      <c r="F1643" s="247" t="s">
        <v>47</v>
      </c>
      <c r="G1643" s="247" t="s">
        <v>7</v>
      </c>
      <c r="H1643" s="247" t="s">
        <v>282</v>
      </c>
      <c r="I1643" s="248" t="s">
        <v>23</v>
      </c>
      <c r="J1643" s="246">
        <v>45880</v>
      </c>
      <c r="K1643" s="249">
        <v>2</v>
      </c>
      <c r="L1643" s="250">
        <v>2</v>
      </c>
      <c r="M1643" s="251">
        <v>280</v>
      </c>
      <c r="N1643" s="252">
        <v>0</v>
      </c>
      <c r="O1643" s="252">
        <v>0</v>
      </c>
      <c r="P1643" s="253">
        <v>560</v>
      </c>
      <c r="Q1643" s="247" t="s">
        <v>109</v>
      </c>
      <c r="R1643" s="249" t="s">
        <v>154</v>
      </c>
      <c r="S1643" s="247" t="s">
        <v>2</v>
      </c>
      <c r="T1643" s="247" t="s">
        <v>1</v>
      </c>
      <c r="U1643" s="247" t="s">
        <v>2</v>
      </c>
      <c r="V1643" s="247">
        <v>1</v>
      </c>
      <c r="W1643" s="247">
        <v>136</v>
      </c>
    </row>
    <row r="1644" spans="1:23" x14ac:dyDescent="0.25">
      <c r="A1644" s="246">
        <v>45744</v>
      </c>
      <c r="B1644" s="247" t="s">
        <v>152</v>
      </c>
      <c r="C1644" s="98" t="s">
        <v>153</v>
      </c>
      <c r="D1644" s="98"/>
      <c r="E1644" s="247"/>
      <c r="F1644" s="247" t="s">
        <v>47</v>
      </c>
      <c r="G1644" s="247" t="s">
        <v>7</v>
      </c>
      <c r="H1644" s="247" t="s">
        <v>284</v>
      </c>
      <c r="I1644" s="248" t="s">
        <v>24</v>
      </c>
      <c r="J1644" s="246">
        <v>45894</v>
      </c>
      <c r="K1644" s="249">
        <v>2</v>
      </c>
      <c r="L1644" s="250">
        <v>2</v>
      </c>
      <c r="M1644" s="251">
        <v>320</v>
      </c>
      <c r="N1644" s="252">
        <v>0</v>
      </c>
      <c r="O1644" s="252">
        <v>0</v>
      </c>
      <c r="P1644" s="253">
        <v>640</v>
      </c>
      <c r="Q1644" s="247" t="s">
        <v>109</v>
      </c>
      <c r="R1644" s="249" t="s">
        <v>154</v>
      </c>
      <c r="S1644" s="247" t="s">
        <v>1</v>
      </c>
      <c r="T1644" s="247" t="s">
        <v>2</v>
      </c>
      <c r="U1644" s="247" t="s">
        <v>2</v>
      </c>
      <c r="V1644" s="247">
        <v>1</v>
      </c>
      <c r="W1644" s="247">
        <v>150</v>
      </c>
    </row>
    <row r="1645" spans="1:23" x14ac:dyDescent="0.25">
      <c r="A1645" s="246">
        <v>45743</v>
      </c>
      <c r="B1645" s="247" t="s">
        <v>279</v>
      </c>
      <c r="C1645" s="98" t="s">
        <v>153</v>
      </c>
      <c r="D1645" s="98"/>
      <c r="E1645" s="247" t="s">
        <v>632</v>
      </c>
      <c r="F1645" s="247" t="s">
        <v>47</v>
      </c>
      <c r="G1645" s="247" t="s">
        <v>7</v>
      </c>
      <c r="H1645" s="247" t="s">
        <v>282</v>
      </c>
      <c r="I1645" s="248" t="s">
        <v>295</v>
      </c>
      <c r="J1645" s="246">
        <v>45772</v>
      </c>
      <c r="K1645" s="249">
        <v>2</v>
      </c>
      <c r="L1645" s="250">
        <v>2</v>
      </c>
      <c r="M1645" s="251">
        <v>150</v>
      </c>
      <c r="N1645" s="252">
        <v>0</v>
      </c>
      <c r="O1645" s="252">
        <v>0</v>
      </c>
      <c r="P1645" s="253">
        <v>300</v>
      </c>
      <c r="Q1645" s="247" t="s">
        <v>109</v>
      </c>
      <c r="R1645" s="249" t="s">
        <v>154</v>
      </c>
      <c r="S1645" s="247" t="s">
        <v>296</v>
      </c>
      <c r="T1645" s="247" t="s">
        <v>1</v>
      </c>
      <c r="U1645" s="247" t="s">
        <v>296</v>
      </c>
      <c r="V1645" s="247">
        <v>5</v>
      </c>
      <c r="W1645" s="247">
        <v>29</v>
      </c>
    </row>
    <row r="1646" spans="1:23" x14ac:dyDescent="0.25">
      <c r="A1646" s="246">
        <v>45744</v>
      </c>
      <c r="B1646" s="247" t="s">
        <v>633</v>
      </c>
      <c r="C1646" s="98" t="s">
        <v>108</v>
      </c>
      <c r="D1646" s="98" t="s">
        <v>634</v>
      </c>
      <c r="E1646" s="247" t="s">
        <v>635</v>
      </c>
      <c r="F1646" s="247" t="s">
        <v>45</v>
      </c>
      <c r="G1646" s="247" t="s">
        <v>7</v>
      </c>
      <c r="H1646" s="247" t="s">
        <v>115</v>
      </c>
      <c r="I1646" s="248" t="s">
        <v>23</v>
      </c>
      <c r="J1646" s="246">
        <v>45760</v>
      </c>
      <c r="K1646" s="249">
        <v>1</v>
      </c>
      <c r="L1646" s="250">
        <v>1</v>
      </c>
      <c r="M1646" s="251">
        <v>153.19</v>
      </c>
      <c r="N1646" s="252">
        <v>0</v>
      </c>
      <c r="O1646" s="252">
        <v>0</v>
      </c>
      <c r="P1646" s="253">
        <v>153.19</v>
      </c>
      <c r="Q1646" s="247" t="s">
        <v>109</v>
      </c>
      <c r="R1646" s="249" t="s">
        <v>154</v>
      </c>
      <c r="S1646" s="247" t="s">
        <v>2</v>
      </c>
      <c r="T1646" s="247" t="s">
        <v>1</v>
      </c>
      <c r="U1646" s="247" t="s">
        <v>2</v>
      </c>
      <c r="V1646" s="247">
        <v>7</v>
      </c>
      <c r="W1646" s="247">
        <v>16</v>
      </c>
    </row>
    <row r="1647" spans="1:23" x14ac:dyDescent="0.25">
      <c r="A1647" s="246">
        <v>45744</v>
      </c>
      <c r="B1647" s="247" t="s">
        <v>633</v>
      </c>
      <c r="C1647" s="98" t="s">
        <v>108</v>
      </c>
      <c r="D1647" s="98" t="s">
        <v>634</v>
      </c>
      <c r="E1647" s="247" t="s">
        <v>635</v>
      </c>
      <c r="F1647" s="247" t="s">
        <v>45</v>
      </c>
      <c r="G1647" s="247" t="s">
        <v>7</v>
      </c>
      <c r="H1647" s="247" t="s">
        <v>115</v>
      </c>
      <c r="I1647" s="248" t="s">
        <v>23</v>
      </c>
      <c r="J1647" s="246">
        <v>45760</v>
      </c>
      <c r="K1647" s="249">
        <v>1</v>
      </c>
      <c r="L1647" s="250">
        <v>1</v>
      </c>
      <c r="M1647" s="251">
        <v>153.19</v>
      </c>
      <c r="N1647" s="252">
        <v>0</v>
      </c>
      <c r="O1647" s="252">
        <v>0</v>
      </c>
      <c r="P1647" s="253">
        <v>153.19</v>
      </c>
      <c r="Q1647" s="247" t="s">
        <v>109</v>
      </c>
      <c r="R1647" s="249" t="s">
        <v>154</v>
      </c>
      <c r="S1647" s="247" t="s">
        <v>2</v>
      </c>
      <c r="T1647" s="247" t="s">
        <v>1</v>
      </c>
      <c r="U1647" s="247" t="s">
        <v>2</v>
      </c>
      <c r="V1647" s="247">
        <v>7</v>
      </c>
      <c r="W1647" s="247">
        <v>16</v>
      </c>
    </row>
    <row r="1648" spans="1:23" x14ac:dyDescent="0.25">
      <c r="A1648" s="246">
        <v>45744</v>
      </c>
      <c r="B1648" s="247" t="s">
        <v>633</v>
      </c>
      <c r="C1648" s="98" t="s">
        <v>108</v>
      </c>
      <c r="D1648" s="98" t="s">
        <v>634</v>
      </c>
      <c r="E1648" s="247" t="s">
        <v>635</v>
      </c>
      <c r="F1648" s="247" t="s">
        <v>45</v>
      </c>
      <c r="G1648" s="247" t="s">
        <v>7</v>
      </c>
      <c r="H1648" s="247" t="s">
        <v>115</v>
      </c>
      <c r="I1648" s="248" t="s">
        <v>23</v>
      </c>
      <c r="J1648" s="246">
        <v>45760</v>
      </c>
      <c r="K1648" s="249">
        <v>1</v>
      </c>
      <c r="L1648" s="250">
        <v>1</v>
      </c>
      <c r="M1648" s="251">
        <v>124.69</v>
      </c>
      <c r="N1648" s="252">
        <v>0</v>
      </c>
      <c r="O1648" s="252">
        <v>0</v>
      </c>
      <c r="P1648" s="253">
        <v>124.69</v>
      </c>
      <c r="Q1648" s="247" t="s">
        <v>109</v>
      </c>
      <c r="R1648" s="249" t="s">
        <v>154</v>
      </c>
      <c r="S1648" s="247" t="s">
        <v>2</v>
      </c>
      <c r="T1648" s="247" t="s">
        <v>1</v>
      </c>
      <c r="U1648" s="247" t="s">
        <v>2</v>
      </c>
      <c r="V1648" s="247">
        <v>7</v>
      </c>
      <c r="W1648" s="247">
        <v>16</v>
      </c>
    </row>
    <row r="1649" spans="1:23" x14ac:dyDescent="0.25">
      <c r="A1649" s="246">
        <v>45744</v>
      </c>
      <c r="B1649" s="247" t="s">
        <v>633</v>
      </c>
      <c r="C1649" s="98" t="s">
        <v>108</v>
      </c>
      <c r="D1649" s="98" t="s">
        <v>634</v>
      </c>
      <c r="E1649" s="247" t="s">
        <v>635</v>
      </c>
      <c r="F1649" s="247" t="s">
        <v>45</v>
      </c>
      <c r="G1649" s="247" t="s">
        <v>8</v>
      </c>
      <c r="H1649" s="247" t="s">
        <v>116</v>
      </c>
      <c r="I1649" s="248" t="s">
        <v>24</v>
      </c>
      <c r="J1649" s="246">
        <v>45767</v>
      </c>
      <c r="K1649" s="249">
        <v>1</v>
      </c>
      <c r="L1649" s="250">
        <v>1</v>
      </c>
      <c r="M1649" s="251">
        <v>149.72</v>
      </c>
      <c r="N1649" s="252">
        <v>0</v>
      </c>
      <c r="O1649" s="252">
        <v>0</v>
      </c>
      <c r="P1649" s="253">
        <v>149.72</v>
      </c>
      <c r="Q1649" s="247" t="s">
        <v>109</v>
      </c>
      <c r="R1649" s="249" t="s">
        <v>154</v>
      </c>
      <c r="S1649" s="247" t="s">
        <v>1</v>
      </c>
      <c r="T1649" s="247" t="s">
        <v>2</v>
      </c>
      <c r="U1649" s="247" t="s">
        <v>2</v>
      </c>
      <c r="V1649" s="247">
        <v>7</v>
      </c>
      <c r="W1649" s="247">
        <v>23</v>
      </c>
    </row>
    <row r="1650" spans="1:23" x14ac:dyDescent="0.25">
      <c r="A1650" s="246">
        <v>45744</v>
      </c>
      <c r="B1650" s="247" t="s">
        <v>633</v>
      </c>
      <c r="C1650" s="98" t="s">
        <v>108</v>
      </c>
      <c r="D1650" s="98" t="s">
        <v>634</v>
      </c>
      <c r="E1650" s="247" t="s">
        <v>635</v>
      </c>
      <c r="F1650" s="247" t="s">
        <v>45</v>
      </c>
      <c r="G1650" s="247" t="s">
        <v>8</v>
      </c>
      <c r="H1650" s="247" t="s">
        <v>116</v>
      </c>
      <c r="I1650" s="248" t="s">
        <v>24</v>
      </c>
      <c r="J1650" s="246">
        <v>45767</v>
      </c>
      <c r="K1650" s="249">
        <v>1</v>
      </c>
      <c r="L1650" s="250">
        <v>1</v>
      </c>
      <c r="M1650" s="251">
        <v>149.72</v>
      </c>
      <c r="N1650" s="252">
        <v>0</v>
      </c>
      <c r="O1650" s="252">
        <v>0</v>
      </c>
      <c r="P1650" s="253">
        <v>149.72</v>
      </c>
      <c r="Q1650" s="247" t="s">
        <v>109</v>
      </c>
      <c r="R1650" s="249" t="s">
        <v>154</v>
      </c>
      <c r="S1650" s="247" t="s">
        <v>1</v>
      </c>
      <c r="T1650" s="247" t="s">
        <v>2</v>
      </c>
      <c r="U1650" s="247" t="s">
        <v>2</v>
      </c>
      <c r="V1650" s="247">
        <v>7</v>
      </c>
      <c r="W1650" s="247">
        <v>23</v>
      </c>
    </row>
    <row r="1651" spans="1:23" x14ac:dyDescent="0.25">
      <c r="A1651" s="246">
        <v>45744</v>
      </c>
      <c r="B1651" s="247" t="s">
        <v>633</v>
      </c>
      <c r="C1651" s="98" t="s">
        <v>108</v>
      </c>
      <c r="D1651" s="98" t="s">
        <v>634</v>
      </c>
      <c r="E1651" s="247" t="s">
        <v>635</v>
      </c>
      <c r="F1651" s="247" t="s">
        <v>45</v>
      </c>
      <c r="G1651" s="247" t="s">
        <v>8</v>
      </c>
      <c r="H1651" s="247" t="s">
        <v>116</v>
      </c>
      <c r="I1651" s="248" t="s">
        <v>24</v>
      </c>
      <c r="J1651" s="246">
        <v>45767</v>
      </c>
      <c r="K1651" s="249">
        <v>1</v>
      </c>
      <c r="L1651" s="250">
        <v>1</v>
      </c>
      <c r="M1651" s="251">
        <v>121.72</v>
      </c>
      <c r="N1651" s="252">
        <v>0</v>
      </c>
      <c r="O1651" s="252">
        <v>0</v>
      </c>
      <c r="P1651" s="253">
        <v>121.72</v>
      </c>
      <c r="Q1651" s="247" t="s">
        <v>109</v>
      </c>
      <c r="R1651" s="249" t="s">
        <v>154</v>
      </c>
      <c r="S1651" s="247" t="s">
        <v>1</v>
      </c>
      <c r="T1651" s="247" t="s">
        <v>2</v>
      </c>
      <c r="U1651" s="247" t="s">
        <v>2</v>
      </c>
      <c r="V1651" s="247">
        <v>7</v>
      </c>
      <c r="W1651" s="247">
        <v>23</v>
      </c>
    </row>
    <row r="1652" spans="1:23" x14ac:dyDescent="0.25">
      <c r="A1652" s="246">
        <v>45743</v>
      </c>
      <c r="B1652" s="247" t="s">
        <v>196</v>
      </c>
      <c r="C1652" s="98" t="s">
        <v>153</v>
      </c>
      <c r="D1652" s="98" t="s">
        <v>426</v>
      </c>
      <c r="E1652" s="247" t="s">
        <v>636</v>
      </c>
      <c r="F1652" s="247" t="s">
        <v>47</v>
      </c>
      <c r="G1652" s="247" t="s">
        <v>7</v>
      </c>
      <c r="H1652" s="247" t="s">
        <v>284</v>
      </c>
      <c r="I1652" s="248" t="s">
        <v>24</v>
      </c>
      <c r="J1652" s="246">
        <v>45894</v>
      </c>
      <c r="K1652" s="249">
        <v>1</v>
      </c>
      <c r="L1652" s="250">
        <v>1</v>
      </c>
      <c r="M1652" s="251">
        <v>320</v>
      </c>
      <c r="N1652" s="252">
        <v>38.92</v>
      </c>
      <c r="O1652" s="252">
        <v>40</v>
      </c>
      <c r="P1652" s="253">
        <v>398.92</v>
      </c>
      <c r="Q1652" s="247" t="s">
        <v>109</v>
      </c>
      <c r="R1652" s="249" t="s">
        <v>154</v>
      </c>
      <c r="S1652" s="247" t="s">
        <v>1</v>
      </c>
      <c r="T1652" s="247" t="s">
        <v>2</v>
      </c>
      <c r="U1652" s="247" t="s">
        <v>2</v>
      </c>
      <c r="V1652" s="247">
        <v>1</v>
      </c>
      <c r="W1652" s="247">
        <v>151</v>
      </c>
    </row>
    <row r="1653" spans="1:23" x14ac:dyDescent="0.25">
      <c r="A1653" s="246">
        <v>45743</v>
      </c>
      <c r="B1653" s="247" t="s">
        <v>196</v>
      </c>
      <c r="C1653" s="98" t="s">
        <v>153</v>
      </c>
      <c r="D1653" s="98" t="s">
        <v>426</v>
      </c>
      <c r="E1653" s="247" t="s">
        <v>636</v>
      </c>
      <c r="F1653" s="247" t="s">
        <v>47</v>
      </c>
      <c r="G1653" s="247" t="s">
        <v>7</v>
      </c>
      <c r="H1653" s="247" t="s">
        <v>284</v>
      </c>
      <c r="I1653" s="248" t="s">
        <v>24</v>
      </c>
      <c r="J1653" s="246">
        <v>45894</v>
      </c>
      <c r="K1653" s="249">
        <v>1</v>
      </c>
      <c r="L1653" s="250">
        <v>1</v>
      </c>
      <c r="M1653" s="251">
        <v>320</v>
      </c>
      <c r="N1653" s="252">
        <v>38.92</v>
      </c>
      <c r="O1653" s="252">
        <v>40</v>
      </c>
      <c r="P1653" s="253">
        <v>398.92</v>
      </c>
      <c r="Q1653" s="247" t="s">
        <v>109</v>
      </c>
      <c r="R1653" s="249" t="s">
        <v>154</v>
      </c>
      <c r="S1653" s="247" t="s">
        <v>1</v>
      </c>
      <c r="T1653" s="247" t="s">
        <v>2</v>
      </c>
      <c r="U1653" s="247" t="s">
        <v>2</v>
      </c>
      <c r="V1653" s="247">
        <v>1</v>
      </c>
      <c r="W1653" s="247">
        <v>151</v>
      </c>
    </row>
    <row r="1654" spans="1:23" x14ac:dyDescent="0.25">
      <c r="A1654" s="246">
        <v>45743</v>
      </c>
      <c r="B1654" s="247" t="s">
        <v>196</v>
      </c>
      <c r="C1654" s="98" t="s">
        <v>153</v>
      </c>
      <c r="D1654" s="98" t="s">
        <v>426</v>
      </c>
      <c r="E1654" s="247" t="s">
        <v>636</v>
      </c>
      <c r="F1654" s="247" t="s">
        <v>47</v>
      </c>
      <c r="G1654" s="247" t="s">
        <v>7</v>
      </c>
      <c r="H1654" s="247" t="s">
        <v>284</v>
      </c>
      <c r="I1654" s="248" t="s">
        <v>24</v>
      </c>
      <c r="J1654" s="246">
        <v>45894</v>
      </c>
      <c r="K1654" s="249">
        <v>1</v>
      </c>
      <c r="L1654" s="250">
        <v>1</v>
      </c>
      <c r="M1654" s="251">
        <v>320</v>
      </c>
      <c r="N1654" s="252">
        <v>38.92</v>
      </c>
      <c r="O1654" s="252">
        <v>40</v>
      </c>
      <c r="P1654" s="253">
        <v>398.92</v>
      </c>
      <c r="Q1654" s="247" t="s">
        <v>109</v>
      </c>
      <c r="R1654" s="249" t="s">
        <v>154</v>
      </c>
      <c r="S1654" s="247" t="s">
        <v>1</v>
      </c>
      <c r="T1654" s="247" t="s">
        <v>2</v>
      </c>
      <c r="U1654" s="247" t="s">
        <v>2</v>
      </c>
      <c r="V1654" s="247">
        <v>1</v>
      </c>
      <c r="W1654" s="247">
        <v>151</v>
      </c>
    </row>
    <row r="1655" spans="1:23" x14ac:dyDescent="0.25">
      <c r="A1655" s="246">
        <v>45743</v>
      </c>
      <c r="B1655" s="247" t="s">
        <v>196</v>
      </c>
      <c r="C1655" s="98" t="s">
        <v>153</v>
      </c>
      <c r="D1655" s="98" t="s">
        <v>426</v>
      </c>
      <c r="E1655" s="247" t="s">
        <v>637</v>
      </c>
      <c r="F1655" s="247" t="s">
        <v>47</v>
      </c>
      <c r="G1655" s="247" t="s">
        <v>7</v>
      </c>
      <c r="H1655" s="247" t="s">
        <v>293</v>
      </c>
      <c r="I1655" s="248" t="s">
        <v>292</v>
      </c>
      <c r="J1655" s="246">
        <v>45766</v>
      </c>
      <c r="K1655" s="249">
        <v>1</v>
      </c>
      <c r="L1655" s="250">
        <v>1</v>
      </c>
      <c r="M1655" s="251">
        <v>170</v>
      </c>
      <c r="N1655" s="252">
        <v>39.03</v>
      </c>
      <c r="O1655" s="252">
        <v>30</v>
      </c>
      <c r="P1655" s="253">
        <v>239.03</v>
      </c>
      <c r="Q1655" s="247" t="s">
        <v>109</v>
      </c>
      <c r="R1655" s="249" t="s">
        <v>154</v>
      </c>
      <c r="S1655" s="247" t="s">
        <v>1</v>
      </c>
      <c r="T1655" s="247" t="s">
        <v>289</v>
      </c>
      <c r="U1655" s="247" t="s">
        <v>289</v>
      </c>
      <c r="V1655" s="247">
        <v>6</v>
      </c>
      <c r="W1655" s="247">
        <v>23</v>
      </c>
    </row>
    <row r="1656" spans="1:23" x14ac:dyDescent="0.25">
      <c r="A1656" s="246">
        <v>45743</v>
      </c>
      <c r="B1656" s="247" t="s">
        <v>196</v>
      </c>
      <c r="C1656" s="98" t="s">
        <v>153</v>
      </c>
      <c r="D1656" s="98" t="s">
        <v>426</v>
      </c>
      <c r="E1656" s="247" t="s">
        <v>638</v>
      </c>
      <c r="F1656" s="247" t="s">
        <v>47</v>
      </c>
      <c r="G1656" s="247" t="s">
        <v>7</v>
      </c>
      <c r="H1656" s="247" t="s">
        <v>287</v>
      </c>
      <c r="I1656" s="248" t="s">
        <v>288</v>
      </c>
      <c r="J1656" s="246">
        <v>45759</v>
      </c>
      <c r="K1656" s="249">
        <v>1</v>
      </c>
      <c r="L1656" s="250">
        <v>1</v>
      </c>
      <c r="M1656" s="251">
        <v>130</v>
      </c>
      <c r="N1656" s="252">
        <v>19.420000000000002</v>
      </c>
      <c r="O1656" s="252">
        <v>30</v>
      </c>
      <c r="P1656" s="253">
        <v>179.42000000000002</v>
      </c>
      <c r="Q1656" s="247" t="s">
        <v>109</v>
      </c>
      <c r="R1656" s="249" t="s">
        <v>154</v>
      </c>
      <c r="S1656" s="247" t="s">
        <v>289</v>
      </c>
      <c r="T1656" s="247" t="s">
        <v>1</v>
      </c>
      <c r="U1656" s="247" t="s">
        <v>289</v>
      </c>
      <c r="V1656" s="247">
        <v>6</v>
      </c>
      <c r="W1656" s="247">
        <v>16</v>
      </c>
    </row>
    <row r="1657" spans="1:23" x14ac:dyDescent="0.25">
      <c r="A1657" s="246">
        <v>45743</v>
      </c>
      <c r="B1657" s="247" t="s">
        <v>196</v>
      </c>
      <c r="C1657" s="98" t="s">
        <v>153</v>
      </c>
      <c r="D1657" s="98" t="s">
        <v>426</v>
      </c>
      <c r="E1657" s="247" t="s">
        <v>639</v>
      </c>
      <c r="F1657" s="247" t="s">
        <v>47</v>
      </c>
      <c r="G1657" s="247" t="s">
        <v>7</v>
      </c>
      <c r="H1657" s="247" t="s">
        <v>282</v>
      </c>
      <c r="I1657" s="248" t="s">
        <v>295</v>
      </c>
      <c r="J1657" s="246">
        <v>45772</v>
      </c>
      <c r="K1657" s="249">
        <v>1</v>
      </c>
      <c r="L1657" s="250">
        <v>1</v>
      </c>
      <c r="M1657" s="251">
        <v>130</v>
      </c>
      <c r="N1657" s="252">
        <v>29.63</v>
      </c>
      <c r="O1657" s="252">
        <v>40</v>
      </c>
      <c r="P1657" s="253">
        <v>199.63</v>
      </c>
      <c r="Q1657" s="247" t="s">
        <v>109</v>
      </c>
      <c r="R1657" s="249" t="s">
        <v>154</v>
      </c>
      <c r="S1657" s="247" t="s">
        <v>296</v>
      </c>
      <c r="T1657" s="247" t="s">
        <v>1</v>
      </c>
      <c r="U1657" s="247" t="s">
        <v>296</v>
      </c>
      <c r="V1657" s="247">
        <v>5</v>
      </c>
      <c r="W1657" s="247">
        <v>29</v>
      </c>
    </row>
    <row r="1658" spans="1:23" x14ac:dyDescent="0.25">
      <c r="A1658" s="246">
        <v>45743</v>
      </c>
      <c r="B1658" s="247" t="s">
        <v>196</v>
      </c>
      <c r="C1658" s="98" t="s">
        <v>153</v>
      </c>
      <c r="D1658" s="98" t="s">
        <v>426</v>
      </c>
      <c r="E1658" s="247" t="s">
        <v>637</v>
      </c>
      <c r="F1658" s="247" t="s">
        <v>47</v>
      </c>
      <c r="G1658" s="247" t="s">
        <v>7</v>
      </c>
      <c r="H1658" s="247" t="s">
        <v>293</v>
      </c>
      <c r="I1658" s="248" t="s">
        <v>292</v>
      </c>
      <c r="J1658" s="246">
        <v>45766</v>
      </c>
      <c r="K1658" s="249">
        <v>1</v>
      </c>
      <c r="L1658" s="250">
        <v>1</v>
      </c>
      <c r="M1658" s="251">
        <v>170</v>
      </c>
      <c r="N1658" s="252">
        <v>39.03</v>
      </c>
      <c r="O1658" s="252">
        <v>30</v>
      </c>
      <c r="P1658" s="253">
        <v>239.03</v>
      </c>
      <c r="Q1658" s="247" t="s">
        <v>109</v>
      </c>
      <c r="R1658" s="249" t="s">
        <v>154</v>
      </c>
      <c r="S1658" s="247" t="s">
        <v>1</v>
      </c>
      <c r="T1658" s="247" t="s">
        <v>289</v>
      </c>
      <c r="U1658" s="247" t="s">
        <v>289</v>
      </c>
      <c r="V1658" s="247">
        <v>6</v>
      </c>
      <c r="W1658" s="247">
        <v>23</v>
      </c>
    </row>
    <row r="1659" spans="1:23" x14ac:dyDescent="0.25">
      <c r="A1659" s="246">
        <v>45743</v>
      </c>
      <c r="B1659" s="247" t="s">
        <v>196</v>
      </c>
      <c r="C1659" s="98" t="s">
        <v>153</v>
      </c>
      <c r="D1659" s="98" t="s">
        <v>426</v>
      </c>
      <c r="E1659" s="247" t="s">
        <v>638</v>
      </c>
      <c r="F1659" s="247" t="s">
        <v>47</v>
      </c>
      <c r="G1659" s="247" t="s">
        <v>7</v>
      </c>
      <c r="H1659" s="247" t="s">
        <v>287</v>
      </c>
      <c r="I1659" s="248" t="s">
        <v>288</v>
      </c>
      <c r="J1659" s="246">
        <v>45759</v>
      </c>
      <c r="K1659" s="249">
        <v>1</v>
      </c>
      <c r="L1659" s="250">
        <v>1</v>
      </c>
      <c r="M1659" s="251">
        <v>130</v>
      </c>
      <c r="N1659" s="252">
        <v>19.420000000000002</v>
      </c>
      <c r="O1659" s="252">
        <v>30</v>
      </c>
      <c r="P1659" s="253">
        <v>179.42000000000002</v>
      </c>
      <c r="Q1659" s="247" t="s">
        <v>109</v>
      </c>
      <c r="R1659" s="249" t="s">
        <v>154</v>
      </c>
      <c r="S1659" s="247" t="s">
        <v>289</v>
      </c>
      <c r="T1659" s="247" t="s">
        <v>1</v>
      </c>
      <c r="U1659" s="247" t="s">
        <v>289</v>
      </c>
      <c r="V1659" s="247">
        <v>6</v>
      </c>
      <c r="W1659" s="247">
        <v>16</v>
      </c>
    </row>
    <row r="1660" spans="1:23" x14ac:dyDescent="0.25">
      <c r="A1660" s="246">
        <v>45743</v>
      </c>
      <c r="B1660" s="247" t="s">
        <v>196</v>
      </c>
      <c r="C1660" s="98" t="s">
        <v>153</v>
      </c>
      <c r="D1660" s="98" t="s">
        <v>426</v>
      </c>
      <c r="E1660" s="247" t="s">
        <v>636</v>
      </c>
      <c r="F1660" s="247" t="s">
        <v>47</v>
      </c>
      <c r="G1660" s="247" t="s">
        <v>7</v>
      </c>
      <c r="H1660" s="247" t="s">
        <v>284</v>
      </c>
      <c r="I1660" s="248" t="s">
        <v>24</v>
      </c>
      <c r="J1660" s="246">
        <v>45894</v>
      </c>
      <c r="K1660" s="249">
        <v>1</v>
      </c>
      <c r="L1660" s="250">
        <v>1</v>
      </c>
      <c r="M1660" s="251">
        <v>320</v>
      </c>
      <c r="N1660" s="252">
        <v>38.92</v>
      </c>
      <c r="O1660" s="252">
        <v>40</v>
      </c>
      <c r="P1660" s="253">
        <v>398.92</v>
      </c>
      <c r="Q1660" s="247" t="s">
        <v>109</v>
      </c>
      <c r="R1660" s="249" t="s">
        <v>154</v>
      </c>
      <c r="S1660" s="247" t="s">
        <v>1</v>
      </c>
      <c r="T1660" s="247" t="s">
        <v>2</v>
      </c>
      <c r="U1660" s="247" t="s">
        <v>2</v>
      </c>
      <c r="V1660" s="247">
        <v>1</v>
      </c>
      <c r="W1660" s="247">
        <v>151</v>
      </c>
    </row>
    <row r="1661" spans="1:23" x14ac:dyDescent="0.25">
      <c r="A1661" s="246">
        <v>45743</v>
      </c>
      <c r="B1661" s="247" t="s">
        <v>196</v>
      </c>
      <c r="C1661" s="98" t="s">
        <v>153</v>
      </c>
      <c r="D1661" s="98" t="s">
        <v>426</v>
      </c>
      <c r="E1661" s="247" t="s">
        <v>639</v>
      </c>
      <c r="F1661" s="247" t="s">
        <v>47</v>
      </c>
      <c r="G1661" s="247" t="s">
        <v>7</v>
      </c>
      <c r="H1661" s="247" t="s">
        <v>282</v>
      </c>
      <c r="I1661" s="248" t="s">
        <v>295</v>
      </c>
      <c r="J1661" s="246">
        <v>45772</v>
      </c>
      <c r="K1661" s="249">
        <v>1</v>
      </c>
      <c r="L1661" s="250">
        <v>1</v>
      </c>
      <c r="M1661" s="251">
        <v>130</v>
      </c>
      <c r="N1661" s="252">
        <v>29.31</v>
      </c>
      <c r="O1661" s="252">
        <v>40</v>
      </c>
      <c r="P1661" s="253">
        <v>199.31</v>
      </c>
      <c r="Q1661" s="247" t="s">
        <v>109</v>
      </c>
      <c r="R1661" s="249" t="s">
        <v>154</v>
      </c>
      <c r="S1661" s="247" t="s">
        <v>296</v>
      </c>
      <c r="T1661" s="247" t="s">
        <v>1</v>
      </c>
      <c r="U1661" s="247" t="s">
        <v>296</v>
      </c>
      <c r="V1661" s="247">
        <v>5</v>
      </c>
      <c r="W1661" s="247">
        <v>29</v>
      </c>
    </row>
    <row r="1662" spans="1:23" x14ac:dyDescent="0.25">
      <c r="A1662" s="246">
        <v>45748</v>
      </c>
      <c r="B1662" s="247" t="s">
        <v>279</v>
      </c>
      <c r="C1662" s="98" t="s">
        <v>153</v>
      </c>
      <c r="D1662" s="98"/>
      <c r="E1662" s="247" t="s">
        <v>640</v>
      </c>
      <c r="F1662" s="247" t="s">
        <v>47</v>
      </c>
      <c r="G1662" s="247" t="s">
        <v>7</v>
      </c>
      <c r="H1662" s="247" t="s">
        <v>365</v>
      </c>
      <c r="I1662" s="248" t="s">
        <v>300</v>
      </c>
      <c r="J1662" s="246">
        <v>45892</v>
      </c>
      <c r="K1662" s="249">
        <v>2</v>
      </c>
      <c r="L1662" s="250">
        <v>2</v>
      </c>
      <c r="M1662" s="251">
        <v>350</v>
      </c>
      <c r="N1662" s="252">
        <v>0</v>
      </c>
      <c r="O1662" s="252">
        <v>0</v>
      </c>
      <c r="P1662" s="253">
        <v>700</v>
      </c>
      <c r="Q1662" s="247" t="s">
        <v>109</v>
      </c>
      <c r="R1662" s="249" t="s">
        <v>154</v>
      </c>
      <c r="S1662" s="247" t="s">
        <v>1</v>
      </c>
      <c r="T1662" s="247" t="s">
        <v>299</v>
      </c>
      <c r="U1662" s="247" t="s">
        <v>299</v>
      </c>
      <c r="V1662" s="247">
        <v>6</v>
      </c>
      <c r="W1662" s="247">
        <v>144</v>
      </c>
    </row>
    <row r="1663" spans="1:23" x14ac:dyDescent="0.25">
      <c r="A1663" s="246">
        <v>45747</v>
      </c>
      <c r="B1663" s="247" t="s">
        <v>279</v>
      </c>
      <c r="C1663" s="98" t="s">
        <v>153</v>
      </c>
      <c r="D1663" s="98"/>
      <c r="E1663" s="247" t="s">
        <v>641</v>
      </c>
      <c r="F1663" s="247" t="s">
        <v>47</v>
      </c>
      <c r="G1663" s="247" t="s">
        <v>7</v>
      </c>
      <c r="H1663" s="247" t="s">
        <v>282</v>
      </c>
      <c r="I1663" s="248" t="s">
        <v>23</v>
      </c>
      <c r="J1663" s="246">
        <v>45901</v>
      </c>
      <c r="K1663" s="249">
        <v>3</v>
      </c>
      <c r="L1663" s="250">
        <v>3</v>
      </c>
      <c r="M1663" s="251">
        <v>220</v>
      </c>
      <c r="N1663" s="252">
        <v>0</v>
      </c>
      <c r="O1663" s="252">
        <v>0</v>
      </c>
      <c r="P1663" s="253">
        <v>660</v>
      </c>
      <c r="Q1663" s="247" t="s">
        <v>109</v>
      </c>
      <c r="R1663" s="249" t="s">
        <v>154</v>
      </c>
      <c r="S1663" s="247" t="s">
        <v>2</v>
      </c>
      <c r="T1663" s="247" t="s">
        <v>1</v>
      </c>
      <c r="U1663" s="247" t="s">
        <v>2</v>
      </c>
      <c r="V1663" s="247">
        <v>1</v>
      </c>
      <c r="W1663" s="247">
        <v>154</v>
      </c>
    </row>
    <row r="1664" spans="1:23" x14ac:dyDescent="0.25">
      <c r="A1664" s="246">
        <v>45747</v>
      </c>
      <c r="B1664" s="247" t="s">
        <v>279</v>
      </c>
      <c r="C1664" s="98" t="s">
        <v>153</v>
      </c>
      <c r="D1664" s="98"/>
      <c r="E1664" s="247" t="s">
        <v>642</v>
      </c>
      <c r="F1664" s="247" t="s">
        <v>47</v>
      </c>
      <c r="G1664" s="247" t="s">
        <v>7</v>
      </c>
      <c r="H1664" s="247" t="s">
        <v>282</v>
      </c>
      <c r="I1664" s="248" t="s">
        <v>295</v>
      </c>
      <c r="J1664" s="246">
        <v>45765</v>
      </c>
      <c r="K1664" s="249">
        <v>1</v>
      </c>
      <c r="L1664" s="250">
        <v>1</v>
      </c>
      <c r="M1664" s="251">
        <v>325</v>
      </c>
      <c r="N1664" s="252">
        <v>0</v>
      </c>
      <c r="O1664" s="252">
        <v>0</v>
      </c>
      <c r="P1664" s="253">
        <v>325</v>
      </c>
      <c r="Q1664" s="247" t="s">
        <v>109</v>
      </c>
      <c r="R1664" s="249" t="s">
        <v>154</v>
      </c>
      <c r="S1664" s="247" t="s">
        <v>296</v>
      </c>
      <c r="T1664" s="247" t="s">
        <v>1</v>
      </c>
      <c r="U1664" s="247" t="s">
        <v>296</v>
      </c>
      <c r="V1664" s="247">
        <v>5</v>
      </c>
      <c r="W1664" s="247">
        <v>18</v>
      </c>
    </row>
    <row r="1665" spans="1:23" x14ac:dyDescent="0.25">
      <c r="A1665" s="246">
        <v>45746</v>
      </c>
      <c r="B1665" s="247" t="s">
        <v>279</v>
      </c>
      <c r="C1665" s="98" t="s">
        <v>153</v>
      </c>
      <c r="D1665" s="98"/>
      <c r="E1665" s="247" t="s">
        <v>643</v>
      </c>
      <c r="F1665" s="247" t="s">
        <v>47</v>
      </c>
      <c r="G1665" s="247" t="s">
        <v>7</v>
      </c>
      <c r="H1665" s="247" t="s">
        <v>282</v>
      </c>
      <c r="I1665" s="248" t="s">
        <v>23</v>
      </c>
      <c r="J1665" s="246">
        <v>45901</v>
      </c>
      <c r="K1665" s="249">
        <v>7</v>
      </c>
      <c r="L1665" s="250">
        <v>7</v>
      </c>
      <c r="M1665" s="251">
        <v>220</v>
      </c>
      <c r="N1665" s="252">
        <v>0</v>
      </c>
      <c r="O1665" s="252">
        <v>0</v>
      </c>
      <c r="P1665" s="253">
        <v>1540</v>
      </c>
      <c r="Q1665" s="247" t="s">
        <v>109</v>
      </c>
      <c r="R1665" s="249" t="s">
        <v>154</v>
      </c>
      <c r="S1665" s="247" t="s">
        <v>2</v>
      </c>
      <c r="T1665" s="247" t="s">
        <v>1</v>
      </c>
      <c r="U1665" s="247" t="s">
        <v>2</v>
      </c>
      <c r="V1665" s="247">
        <v>1</v>
      </c>
      <c r="W1665" s="247">
        <v>155</v>
      </c>
    </row>
    <row r="1666" spans="1:23" x14ac:dyDescent="0.25">
      <c r="A1666" s="246">
        <v>45746</v>
      </c>
      <c r="B1666" s="247" t="s">
        <v>279</v>
      </c>
      <c r="C1666" s="98" t="s">
        <v>153</v>
      </c>
      <c r="D1666" s="98"/>
      <c r="E1666" s="247" t="s">
        <v>644</v>
      </c>
      <c r="F1666" s="247" t="s">
        <v>45</v>
      </c>
      <c r="G1666" s="247" t="s">
        <v>7</v>
      </c>
      <c r="H1666" s="247" t="s">
        <v>397</v>
      </c>
      <c r="I1666" s="248" t="s">
        <v>298</v>
      </c>
      <c r="J1666" s="246">
        <v>45885</v>
      </c>
      <c r="K1666" s="249">
        <v>2</v>
      </c>
      <c r="L1666" s="250">
        <v>2</v>
      </c>
      <c r="M1666" s="251">
        <v>315</v>
      </c>
      <c r="N1666" s="252">
        <v>0</v>
      </c>
      <c r="O1666" s="252">
        <v>0</v>
      </c>
      <c r="P1666" s="253">
        <v>630</v>
      </c>
      <c r="Q1666" s="247" t="s">
        <v>109</v>
      </c>
      <c r="R1666" s="249" t="s">
        <v>154</v>
      </c>
      <c r="S1666" s="247" t="s">
        <v>299</v>
      </c>
      <c r="T1666" s="247" t="s">
        <v>1</v>
      </c>
      <c r="U1666" s="247" t="s">
        <v>299</v>
      </c>
      <c r="V1666" s="247">
        <v>6</v>
      </c>
      <c r="W1666" s="247">
        <v>139</v>
      </c>
    </row>
    <row r="1667" spans="1:23" x14ac:dyDescent="0.25">
      <c r="A1667" s="246">
        <v>45746</v>
      </c>
      <c r="B1667" s="247" t="s">
        <v>279</v>
      </c>
      <c r="C1667" s="98" t="s">
        <v>153</v>
      </c>
      <c r="D1667" s="98"/>
      <c r="E1667" s="247" t="s">
        <v>644</v>
      </c>
      <c r="F1667" s="247" t="s">
        <v>45</v>
      </c>
      <c r="G1667" s="247" t="s">
        <v>8</v>
      </c>
      <c r="H1667" s="247" t="s">
        <v>365</v>
      </c>
      <c r="I1667" s="248" t="s">
        <v>300</v>
      </c>
      <c r="J1667" s="246">
        <v>45892</v>
      </c>
      <c r="K1667" s="249">
        <v>2</v>
      </c>
      <c r="L1667" s="250">
        <v>2</v>
      </c>
      <c r="M1667" s="251">
        <v>315</v>
      </c>
      <c r="N1667" s="252">
        <v>0</v>
      </c>
      <c r="O1667" s="252">
        <v>0</v>
      </c>
      <c r="P1667" s="253">
        <v>630</v>
      </c>
      <c r="Q1667" s="247" t="s">
        <v>109</v>
      </c>
      <c r="R1667" s="249" t="s">
        <v>154</v>
      </c>
      <c r="S1667" s="247" t="s">
        <v>1</v>
      </c>
      <c r="T1667" s="247" t="s">
        <v>299</v>
      </c>
      <c r="U1667" s="247" t="s">
        <v>299</v>
      </c>
      <c r="V1667" s="247">
        <v>6</v>
      </c>
      <c r="W1667" s="247">
        <v>146</v>
      </c>
    </row>
    <row r="1668" spans="1:23" x14ac:dyDescent="0.25">
      <c r="A1668" s="246">
        <v>45745</v>
      </c>
      <c r="B1668" s="247" t="s">
        <v>279</v>
      </c>
      <c r="C1668" s="98" t="s">
        <v>153</v>
      </c>
      <c r="D1668" s="98"/>
      <c r="E1668" s="247" t="s">
        <v>645</v>
      </c>
      <c r="F1668" s="247" t="s">
        <v>47</v>
      </c>
      <c r="G1668" s="247" t="s">
        <v>7</v>
      </c>
      <c r="H1668" s="247" t="s">
        <v>293</v>
      </c>
      <c r="I1668" s="248" t="s">
        <v>292</v>
      </c>
      <c r="J1668" s="246">
        <v>45780</v>
      </c>
      <c r="K1668" s="249">
        <v>2</v>
      </c>
      <c r="L1668" s="250">
        <v>2</v>
      </c>
      <c r="M1668" s="251">
        <v>150</v>
      </c>
      <c r="N1668" s="252">
        <v>0</v>
      </c>
      <c r="O1668" s="252">
        <v>0</v>
      </c>
      <c r="P1668" s="253">
        <v>300</v>
      </c>
      <c r="Q1668" s="247" t="s">
        <v>109</v>
      </c>
      <c r="R1668" s="249" t="s">
        <v>154</v>
      </c>
      <c r="S1668" s="247" t="s">
        <v>1</v>
      </c>
      <c r="T1668" s="247" t="s">
        <v>289</v>
      </c>
      <c r="U1668" s="247" t="s">
        <v>289</v>
      </c>
      <c r="V1668" s="247">
        <v>6</v>
      </c>
      <c r="W1668" s="247">
        <v>35</v>
      </c>
    </row>
    <row r="1669" spans="1:23" x14ac:dyDescent="0.25">
      <c r="A1669" s="246">
        <v>45745</v>
      </c>
      <c r="B1669" s="247" t="s">
        <v>279</v>
      </c>
      <c r="C1669" s="98" t="s">
        <v>153</v>
      </c>
      <c r="D1669" s="98"/>
      <c r="E1669" s="247" t="s">
        <v>646</v>
      </c>
      <c r="F1669" s="247" t="s">
        <v>47</v>
      </c>
      <c r="G1669" s="247" t="s">
        <v>7</v>
      </c>
      <c r="H1669" s="247" t="s">
        <v>203</v>
      </c>
      <c r="I1669" s="248" t="s">
        <v>23</v>
      </c>
      <c r="J1669" s="246">
        <v>45772</v>
      </c>
      <c r="K1669" s="249">
        <v>2</v>
      </c>
      <c r="L1669" s="250">
        <v>2</v>
      </c>
      <c r="M1669" s="251">
        <v>150</v>
      </c>
      <c r="N1669" s="252">
        <v>0</v>
      </c>
      <c r="O1669" s="252">
        <v>0</v>
      </c>
      <c r="P1669" s="253">
        <v>300</v>
      </c>
      <c r="Q1669" s="247" t="s">
        <v>109</v>
      </c>
      <c r="R1669" s="249" t="s">
        <v>154</v>
      </c>
      <c r="S1669" s="247" t="s">
        <v>2</v>
      </c>
      <c r="T1669" s="247" t="s">
        <v>1</v>
      </c>
      <c r="U1669" s="247" t="s">
        <v>2</v>
      </c>
      <c r="V1669" s="247">
        <v>5</v>
      </c>
      <c r="W1669" s="247">
        <v>27</v>
      </c>
    </row>
    <row r="1670" spans="1:23" x14ac:dyDescent="0.25">
      <c r="A1670" s="246">
        <v>45745</v>
      </c>
      <c r="B1670" s="247" t="s">
        <v>279</v>
      </c>
      <c r="C1670" s="98" t="s">
        <v>153</v>
      </c>
      <c r="D1670" s="98"/>
      <c r="E1670" s="247" t="s">
        <v>647</v>
      </c>
      <c r="F1670" s="247" t="s">
        <v>45</v>
      </c>
      <c r="G1670" s="247" t="s">
        <v>7</v>
      </c>
      <c r="H1670" s="247" t="s">
        <v>287</v>
      </c>
      <c r="I1670" s="248" t="s">
        <v>298</v>
      </c>
      <c r="J1670" s="246">
        <v>45759</v>
      </c>
      <c r="K1670" s="249">
        <v>1</v>
      </c>
      <c r="L1670" s="250">
        <v>1</v>
      </c>
      <c r="M1670" s="251">
        <v>150</v>
      </c>
      <c r="N1670" s="252">
        <v>0</v>
      </c>
      <c r="O1670" s="252">
        <v>0</v>
      </c>
      <c r="P1670" s="253">
        <v>150</v>
      </c>
      <c r="Q1670" s="247" t="s">
        <v>109</v>
      </c>
      <c r="R1670" s="249" t="s">
        <v>154</v>
      </c>
      <c r="S1670" s="247" t="s">
        <v>299</v>
      </c>
      <c r="T1670" s="247" t="s">
        <v>1</v>
      </c>
      <c r="U1670" s="247" t="s">
        <v>299</v>
      </c>
      <c r="V1670" s="247">
        <v>6</v>
      </c>
      <c r="W1670" s="247">
        <v>14</v>
      </c>
    </row>
    <row r="1671" spans="1:23" x14ac:dyDescent="0.25">
      <c r="A1671" s="246">
        <v>45745</v>
      </c>
      <c r="B1671" s="247" t="s">
        <v>279</v>
      </c>
      <c r="C1671" s="98" t="s">
        <v>153</v>
      </c>
      <c r="D1671" s="98"/>
      <c r="E1671" s="247" t="s">
        <v>647</v>
      </c>
      <c r="F1671" s="247" t="s">
        <v>45</v>
      </c>
      <c r="G1671" s="247" t="s">
        <v>8</v>
      </c>
      <c r="H1671" s="247" t="s">
        <v>291</v>
      </c>
      <c r="I1671" s="248" t="s">
        <v>300</v>
      </c>
      <c r="J1671" s="246">
        <v>45766</v>
      </c>
      <c r="K1671" s="249">
        <v>1</v>
      </c>
      <c r="L1671" s="250">
        <v>1</v>
      </c>
      <c r="M1671" s="251">
        <v>150</v>
      </c>
      <c r="N1671" s="252">
        <v>0</v>
      </c>
      <c r="O1671" s="252">
        <v>0</v>
      </c>
      <c r="P1671" s="253">
        <v>150</v>
      </c>
      <c r="Q1671" s="247" t="s">
        <v>109</v>
      </c>
      <c r="R1671" s="249" t="s">
        <v>154</v>
      </c>
      <c r="S1671" s="247" t="s">
        <v>1</v>
      </c>
      <c r="T1671" s="247" t="s">
        <v>299</v>
      </c>
      <c r="U1671" s="247" t="s">
        <v>299</v>
      </c>
      <c r="V1671" s="247">
        <v>6</v>
      </c>
      <c r="W1671" s="247">
        <v>21</v>
      </c>
    </row>
    <row r="1672" spans="1:23" x14ac:dyDescent="0.25">
      <c r="A1672" s="246">
        <v>45746</v>
      </c>
      <c r="B1672" s="247" t="s">
        <v>3131</v>
      </c>
      <c r="C1672" s="98" t="s">
        <v>153</v>
      </c>
      <c r="D1672" s="98" t="s">
        <v>648</v>
      </c>
      <c r="E1672" s="247" t="s">
        <v>649</v>
      </c>
      <c r="F1672" s="247" t="s">
        <v>47</v>
      </c>
      <c r="G1672" s="247" t="s">
        <v>7</v>
      </c>
      <c r="H1672" s="247" t="s">
        <v>203</v>
      </c>
      <c r="I1672" s="248" t="s">
        <v>23</v>
      </c>
      <c r="J1672" s="246">
        <v>45772</v>
      </c>
      <c r="K1672" s="249">
        <v>1</v>
      </c>
      <c r="L1672" s="250">
        <v>1</v>
      </c>
      <c r="M1672" s="251">
        <v>150</v>
      </c>
      <c r="N1672" s="252">
        <v>0</v>
      </c>
      <c r="O1672" s="252">
        <v>0</v>
      </c>
      <c r="P1672" s="253">
        <v>150</v>
      </c>
      <c r="Q1672" s="247" t="s">
        <v>109</v>
      </c>
      <c r="R1672" s="249" t="s">
        <v>154</v>
      </c>
      <c r="S1672" s="247" t="s">
        <v>2</v>
      </c>
      <c r="T1672" s="247" t="s">
        <v>1</v>
      </c>
      <c r="U1672" s="247" t="s">
        <v>2</v>
      </c>
      <c r="V1672" s="247">
        <v>5</v>
      </c>
      <c r="W1672" s="247">
        <v>26</v>
      </c>
    </row>
    <row r="1673" spans="1:23" x14ac:dyDescent="0.25">
      <c r="A1673" s="246">
        <v>45746</v>
      </c>
      <c r="B1673" s="247" t="s">
        <v>3131</v>
      </c>
      <c r="C1673" s="98" t="s">
        <v>153</v>
      </c>
      <c r="D1673" s="98" t="s">
        <v>648</v>
      </c>
      <c r="E1673" s="247" t="s">
        <v>649</v>
      </c>
      <c r="F1673" s="247" t="s">
        <v>47</v>
      </c>
      <c r="G1673" s="247" t="s">
        <v>7</v>
      </c>
      <c r="H1673" s="247" t="s">
        <v>203</v>
      </c>
      <c r="I1673" s="248" t="s">
        <v>23</v>
      </c>
      <c r="J1673" s="246">
        <v>45772</v>
      </c>
      <c r="K1673" s="249">
        <v>1</v>
      </c>
      <c r="L1673" s="250">
        <v>1</v>
      </c>
      <c r="M1673" s="251">
        <v>150</v>
      </c>
      <c r="N1673" s="252">
        <v>0</v>
      </c>
      <c r="O1673" s="252">
        <v>0</v>
      </c>
      <c r="P1673" s="253">
        <v>150</v>
      </c>
      <c r="Q1673" s="247" t="s">
        <v>109</v>
      </c>
      <c r="R1673" s="249" t="s">
        <v>154</v>
      </c>
      <c r="S1673" s="247" t="s">
        <v>2</v>
      </c>
      <c r="T1673" s="247" t="s">
        <v>1</v>
      </c>
      <c r="U1673" s="247" t="s">
        <v>2</v>
      </c>
      <c r="V1673" s="247">
        <v>5</v>
      </c>
      <c r="W1673" s="247">
        <v>26</v>
      </c>
    </row>
    <row r="1674" spans="1:23" x14ac:dyDescent="0.25">
      <c r="A1674" s="246">
        <v>45746</v>
      </c>
      <c r="B1674" s="247" t="s">
        <v>3131</v>
      </c>
      <c r="C1674" s="98" t="s">
        <v>153</v>
      </c>
      <c r="D1674" s="98" t="s">
        <v>648</v>
      </c>
      <c r="E1674" s="247" t="s">
        <v>649</v>
      </c>
      <c r="F1674" s="247" t="s">
        <v>47</v>
      </c>
      <c r="G1674" s="247" t="s">
        <v>7</v>
      </c>
      <c r="H1674" s="247" t="s">
        <v>203</v>
      </c>
      <c r="I1674" s="248" t="s">
        <v>23</v>
      </c>
      <c r="J1674" s="246">
        <v>45772</v>
      </c>
      <c r="K1674" s="249">
        <v>1</v>
      </c>
      <c r="L1674" s="250">
        <v>1</v>
      </c>
      <c r="M1674" s="251">
        <v>150</v>
      </c>
      <c r="N1674" s="252">
        <v>0</v>
      </c>
      <c r="O1674" s="252">
        <v>0</v>
      </c>
      <c r="P1674" s="253">
        <v>150</v>
      </c>
      <c r="Q1674" s="247" t="s">
        <v>109</v>
      </c>
      <c r="R1674" s="249" t="s">
        <v>154</v>
      </c>
      <c r="S1674" s="247" t="s">
        <v>2</v>
      </c>
      <c r="T1674" s="247" t="s">
        <v>1</v>
      </c>
      <c r="U1674" s="247" t="s">
        <v>2</v>
      </c>
      <c r="V1674" s="247">
        <v>5</v>
      </c>
      <c r="W1674" s="247">
        <v>26</v>
      </c>
    </row>
    <row r="1675" spans="1:23" x14ac:dyDescent="0.25">
      <c r="A1675" s="246">
        <v>45748</v>
      </c>
      <c r="B1675" s="247" t="s">
        <v>3131</v>
      </c>
      <c r="C1675" s="98" t="s">
        <v>153</v>
      </c>
      <c r="D1675" s="98" t="s">
        <v>648</v>
      </c>
      <c r="E1675" s="247" t="s">
        <v>650</v>
      </c>
      <c r="F1675" s="247" t="s">
        <v>47</v>
      </c>
      <c r="G1675" s="247" t="s">
        <v>7</v>
      </c>
      <c r="H1675" s="247" t="s">
        <v>203</v>
      </c>
      <c r="I1675" s="248" t="s">
        <v>23</v>
      </c>
      <c r="J1675" s="246">
        <v>45772</v>
      </c>
      <c r="K1675" s="249">
        <v>1</v>
      </c>
      <c r="L1675" s="250">
        <v>1</v>
      </c>
      <c r="M1675" s="251">
        <v>150</v>
      </c>
      <c r="N1675" s="252">
        <v>0</v>
      </c>
      <c r="O1675" s="252">
        <v>0</v>
      </c>
      <c r="P1675" s="253">
        <v>150</v>
      </c>
      <c r="Q1675" s="247" t="s">
        <v>109</v>
      </c>
      <c r="R1675" s="249" t="s">
        <v>154</v>
      </c>
      <c r="S1675" s="247" t="s">
        <v>2</v>
      </c>
      <c r="T1675" s="247" t="s">
        <v>1</v>
      </c>
      <c r="U1675" s="247" t="s">
        <v>2</v>
      </c>
      <c r="V1675" s="247">
        <v>5</v>
      </c>
      <c r="W1675" s="247">
        <v>24</v>
      </c>
    </row>
    <row r="1676" spans="1:23" x14ac:dyDescent="0.25">
      <c r="A1676" s="246">
        <v>45748</v>
      </c>
      <c r="B1676" s="247" t="s">
        <v>3131</v>
      </c>
      <c r="C1676" s="98" t="s">
        <v>153</v>
      </c>
      <c r="D1676" s="98" t="s">
        <v>648</v>
      </c>
      <c r="E1676" s="247" t="s">
        <v>650</v>
      </c>
      <c r="F1676" s="247" t="s">
        <v>47</v>
      </c>
      <c r="G1676" s="247" t="s">
        <v>7</v>
      </c>
      <c r="H1676" s="247" t="s">
        <v>203</v>
      </c>
      <c r="I1676" s="248" t="s">
        <v>23</v>
      </c>
      <c r="J1676" s="246">
        <v>45772</v>
      </c>
      <c r="K1676" s="249">
        <v>1</v>
      </c>
      <c r="L1676" s="250">
        <v>1</v>
      </c>
      <c r="M1676" s="251">
        <v>150</v>
      </c>
      <c r="N1676" s="252">
        <v>0</v>
      </c>
      <c r="O1676" s="252">
        <v>0</v>
      </c>
      <c r="P1676" s="253">
        <v>150</v>
      </c>
      <c r="Q1676" s="247" t="s">
        <v>109</v>
      </c>
      <c r="R1676" s="249" t="s">
        <v>154</v>
      </c>
      <c r="S1676" s="247" t="s">
        <v>2</v>
      </c>
      <c r="T1676" s="247" t="s">
        <v>1</v>
      </c>
      <c r="U1676" s="247" t="s">
        <v>2</v>
      </c>
      <c r="V1676" s="247">
        <v>5</v>
      </c>
      <c r="W1676" s="247">
        <v>24</v>
      </c>
    </row>
    <row r="1677" spans="1:23" x14ac:dyDescent="0.25">
      <c r="A1677" s="246">
        <v>45748</v>
      </c>
      <c r="B1677" s="247" t="s">
        <v>3131</v>
      </c>
      <c r="C1677" s="98" t="s">
        <v>153</v>
      </c>
      <c r="D1677" s="98" t="s">
        <v>648</v>
      </c>
      <c r="E1677" s="247" t="s">
        <v>650</v>
      </c>
      <c r="F1677" s="247" t="s">
        <v>47</v>
      </c>
      <c r="G1677" s="247" t="s">
        <v>7</v>
      </c>
      <c r="H1677" s="247" t="s">
        <v>203</v>
      </c>
      <c r="I1677" s="248" t="s">
        <v>23</v>
      </c>
      <c r="J1677" s="246">
        <v>45772</v>
      </c>
      <c r="K1677" s="249">
        <v>1</v>
      </c>
      <c r="L1677" s="250">
        <v>1</v>
      </c>
      <c r="M1677" s="251">
        <v>150</v>
      </c>
      <c r="N1677" s="252">
        <v>0</v>
      </c>
      <c r="O1677" s="252">
        <v>0</v>
      </c>
      <c r="P1677" s="253">
        <v>150</v>
      </c>
      <c r="Q1677" s="247" t="s">
        <v>109</v>
      </c>
      <c r="R1677" s="249" t="s">
        <v>154</v>
      </c>
      <c r="S1677" s="247" t="s">
        <v>2</v>
      </c>
      <c r="T1677" s="247" t="s">
        <v>1</v>
      </c>
      <c r="U1677" s="247" t="s">
        <v>2</v>
      </c>
      <c r="V1677" s="247">
        <v>5</v>
      </c>
      <c r="W1677" s="247">
        <v>24</v>
      </c>
    </row>
    <row r="1678" spans="1:23" x14ac:dyDescent="0.25">
      <c r="A1678" s="246">
        <v>45749</v>
      </c>
      <c r="B1678" s="247" t="s">
        <v>344</v>
      </c>
      <c r="C1678" s="98" t="s">
        <v>108</v>
      </c>
      <c r="D1678" s="98"/>
      <c r="E1678" s="247"/>
      <c r="F1678" s="247" t="s">
        <v>45</v>
      </c>
      <c r="G1678" s="247" t="s">
        <v>7</v>
      </c>
      <c r="H1678" s="247" t="s">
        <v>290</v>
      </c>
      <c r="I1678" s="248" t="s">
        <v>288</v>
      </c>
      <c r="J1678" s="246">
        <v>45836</v>
      </c>
      <c r="K1678" s="249">
        <v>8</v>
      </c>
      <c r="L1678" s="250">
        <v>8</v>
      </c>
      <c r="M1678" s="251">
        <v>195</v>
      </c>
      <c r="N1678" s="252">
        <v>0</v>
      </c>
      <c r="O1678" s="252">
        <v>0</v>
      </c>
      <c r="P1678" s="253">
        <v>1560</v>
      </c>
      <c r="Q1678" s="247" t="s">
        <v>109</v>
      </c>
      <c r="R1678" s="249" t="s">
        <v>457</v>
      </c>
      <c r="S1678" s="247" t="s">
        <v>289</v>
      </c>
      <c r="T1678" s="247" t="s">
        <v>1</v>
      </c>
      <c r="U1678" s="247" t="s">
        <v>289</v>
      </c>
      <c r="V1678" s="247">
        <v>6</v>
      </c>
      <c r="W1678" s="247">
        <v>87</v>
      </c>
    </row>
    <row r="1679" spans="1:23" x14ac:dyDescent="0.25">
      <c r="A1679" s="246">
        <v>45749</v>
      </c>
      <c r="B1679" s="247" t="s">
        <v>344</v>
      </c>
      <c r="C1679" s="98" t="s">
        <v>108</v>
      </c>
      <c r="D1679" s="98"/>
      <c r="E1679" s="247"/>
      <c r="F1679" s="247" t="s">
        <v>45</v>
      </c>
      <c r="G1679" s="247" t="s">
        <v>8</v>
      </c>
      <c r="H1679" s="247" t="s">
        <v>293</v>
      </c>
      <c r="I1679" s="248" t="s">
        <v>292</v>
      </c>
      <c r="J1679" s="246">
        <v>45843</v>
      </c>
      <c r="K1679" s="249">
        <v>8</v>
      </c>
      <c r="L1679" s="250">
        <v>8</v>
      </c>
      <c r="M1679" s="251">
        <v>195</v>
      </c>
      <c r="N1679" s="252">
        <v>0</v>
      </c>
      <c r="O1679" s="252">
        <v>0</v>
      </c>
      <c r="P1679" s="253">
        <v>1560</v>
      </c>
      <c r="Q1679" s="247" t="s">
        <v>109</v>
      </c>
      <c r="R1679" s="249" t="s">
        <v>457</v>
      </c>
      <c r="S1679" s="247" t="s">
        <v>1</v>
      </c>
      <c r="T1679" s="247" t="s">
        <v>289</v>
      </c>
      <c r="U1679" s="247" t="s">
        <v>289</v>
      </c>
      <c r="V1679" s="247">
        <v>6</v>
      </c>
      <c r="W1679" s="247">
        <v>94</v>
      </c>
    </row>
    <row r="1680" spans="1:23" x14ac:dyDescent="0.25">
      <c r="A1680" s="246">
        <v>45744</v>
      </c>
      <c r="B1680" s="247" t="s">
        <v>247</v>
      </c>
      <c r="C1680" s="98" t="s">
        <v>153</v>
      </c>
      <c r="D1680" s="98"/>
      <c r="E1680" s="247" t="s">
        <v>651</v>
      </c>
      <c r="F1680" s="247" t="s">
        <v>45</v>
      </c>
      <c r="G1680" s="247" t="s">
        <v>8</v>
      </c>
      <c r="H1680" s="247" t="s">
        <v>284</v>
      </c>
      <c r="I1680" s="248" t="s">
        <v>481</v>
      </c>
      <c r="J1680" s="246">
        <v>45891</v>
      </c>
      <c r="K1680" s="249">
        <v>1</v>
      </c>
      <c r="L1680" s="250">
        <v>1</v>
      </c>
      <c r="M1680" s="251">
        <v>240</v>
      </c>
      <c r="N1680" s="252">
        <v>31.82</v>
      </c>
      <c r="O1680" s="252">
        <v>30</v>
      </c>
      <c r="P1680" s="253">
        <v>301.82</v>
      </c>
      <c r="Q1680" s="247" t="s">
        <v>109</v>
      </c>
      <c r="R1680" s="249" t="s">
        <v>154</v>
      </c>
      <c r="S1680" s="247" t="s">
        <v>1</v>
      </c>
      <c r="T1680" s="247" t="s">
        <v>480</v>
      </c>
      <c r="U1680" s="247" t="s">
        <v>480</v>
      </c>
      <c r="V1680" s="247">
        <v>5</v>
      </c>
      <c r="W1680" s="247">
        <v>147</v>
      </c>
    </row>
    <row r="1681" spans="1:23" x14ac:dyDescent="0.25">
      <c r="A1681" s="246">
        <v>45744</v>
      </c>
      <c r="B1681" s="247" t="s">
        <v>247</v>
      </c>
      <c r="C1681" s="98" t="s">
        <v>153</v>
      </c>
      <c r="D1681" s="98"/>
      <c r="E1681" s="247" t="s">
        <v>651</v>
      </c>
      <c r="F1681" s="247" t="s">
        <v>45</v>
      </c>
      <c r="G1681" s="247" t="s">
        <v>7</v>
      </c>
      <c r="H1681" s="247" t="s">
        <v>282</v>
      </c>
      <c r="I1681" s="248" t="s">
        <v>479</v>
      </c>
      <c r="J1681" s="246">
        <v>45884</v>
      </c>
      <c r="K1681" s="249">
        <v>1</v>
      </c>
      <c r="L1681" s="250">
        <v>1</v>
      </c>
      <c r="M1681" s="251">
        <v>240</v>
      </c>
      <c r="N1681" s="252">
        <v>41.390000000000008</v>
      </c>
      <c r="O1681" s="252">
        <v>30</v>
      </c>
      <c r="P1681" s="253">
        <v>311.39</v>
      </c>
      <c r="Q1681" s="247" t="s">
        <v>109</v>
      </c>
      <c r="R1681" s="249" t="s">
        <v>154</v>
      </c>
      <c r="S1681" s="247" t="s">
        <v>480</v>
      </c>
      <c r="T1681" s="247" t="s">
        <v>1</v>
      </c>
      <c r="U1681" s="247" t="s">
        <v>480</v>
      </c>
      <c r="V1681" s="247">
        <v>5</v>
      </c>
      <c r="W1681" s="247">
        <v>140</v>
      </c>
    </row>
    <row r="1682" spans="1:23" x14ac:dyDescent="0.25">
      <c r="A1682" s="246">
        <v>45744</v>
      </c>
      <c r="B1682" s="247" t="s">
        <v>247</v>
      </c>
      <c r="C1682" s="98" t="s">
        <v>153</v>
      </c>
      <c r="D1682" s="98"/>
      <c r="E1682" s="247" t="s">
        <v>651</v>
      </c>
      <c r="F1682" s="247" t="s">
        <v>45</v>
      </c>
      <c r="G1682" s="247" t="s">
        <v>8</v>
      </c>
      <c r="H1682" s="247" t="s">
        <v>284</v>
      </c>
      <c r="I1682" s="248" t="s">
        <v>481</v>
      </c>
      <c r="J1682" s="246">
        <v>45891</v>
      </c>
      <c r="K1682" s="249">
        <v>1</v>
      </c>
      <c r="L1682" s="250">
        <v>1</v>
      </c>
      <c r="M1682" s="251">
        <v>240</v>
      </c>
      <c r="N1682" s="252">
        <v>31.82</v>
      </c>
      <c r="O1682" s="252">
        <v>30</v>
      </c>
      <c r="P1682" s="253">
        <v>301.82</v>
      </c>
      <c r="Q1682" s="247" t="s">
        <v>109</v>
      </c>
      <c r="R1682" s="249" t="s">
        <v>154</v>
      </c>
      <c r="S1682" s="247" t="s">
        <v>1</v>
      </c>
      <c r="T1682" s="247" t="s">
        <v>480</v>
      </c>
      <c r="U1682" s="247" t="s">
        <v>480</v>
      </c>
      <c r="V1682" s="247">
        <v>5</v>
      </c>
      <c r="W1682" s="247">
        <v>147</v>
      </c>
    </row>
    <row r="1683" spans="1:23" x14ac:dyDescent="0.25">
      <c r="A1683" s="246">
        <v>45744</v>
      </c>
      <c r="B1683" s="247" t="s">
        <v>247</v>
      </c>
      <c r="C1683" s="98" t="s">
        <v>153</v>
      </c>
      <c r="D1683" s="98"/>
      <c r="E1683" s="247" t="s">
        <v>651</v>
      </c>
      <c r="F1683" s="247" t="s">
        <v>45</v>
      </c>
      <c r="G1683" s="247" t="s">
        <v>7</v>
      </c>
      <c r="H1683" s="247" t="s">
        <v>282</v>
      </c>
      <c r="I1683" s="248" t="s">
        <v>479</v>
      </c>
      <c r="J1683" s="246">
        <v>45884</v>
      </c>
      <c r="K1683" s="249">
        <v>1</v>
      </c>
      <c r="L1683" s="250">
        <v>1</v>
      </c>
      <c r="M1683" s="251">
        <v>240</v>
      </c>
      <c r="N1683" s="252">
        <v>41.390000000000008</v>
      </c>
      <c r="O1683" s="252">
        <v>30</v>
      </c>
      <c r="P1683" s="253">
        <v>311.39</v>
      </c>
      <c r="Q1683" s="247" t="s">
        <v>109</v>
      </c>
      <c r="R1683" s="249" t="s">
        <v>154</v>
      </c>
      <c r="S1683" s="247" t="s">
        <v>480</v>
      </c>
      <c r="T1683" s="247" t="s">
        <v>1</v>
      </c>
      <c r="U1683" s="247" t="s">
        <v>480</v>
      </c>
      <c r="V1683" s="247">
        <v>5</v>
      </c>
      <c r="W1683" s="247">
        <v>140</v>
      </c>
    </row>
    <row r="1684" spans="1:23" x14ac:dyDescent="0.25">
      <c r="A1684" s="246">
        <v>45749</v>
      </c>
      <c r="B1684" s="247" t="s">
        <v>294</v>
      </c>
      <c r="C1684" s="98" t="s">
        <v>108</v>
      </c>
      <c r="D1684" s="98"/>
      <c r="E1684" s="247"/>
      <c r="F1684" s="247" t="s">
        <v>45</v>
      </c>
      <c r="G1684" s="247" t="s">
        <v>7</v>
      </c>
      <c r="H1684" s="247" t="s">
        <v>397</v>
      </c>
      <c r="I1684" s="248" t="s">
        <v>298</v>
      </c>
      <c r="J1684" s="246">
        <v>45864</v>
      </c>
      <c r="K1684" s="249">
        <v>130</v>
      </c>
      <c r="L1684" s="249">
        <v>130</v>
      </c>
      <c r="M1684" s="251">
        <v>222.5</v>
      </c>
      <c r="N1684" s="252">
        <v>0</v>
      </c>
      <c r="O1684" s="252">
        <v>0</v>
      </c>
      <c r="P1684" s="253">
        <v>28925</v>
      </c>
      <c r="Q1684" s="247" t="s">
        <v>109</v>
      </c>
      <c r="R1684" s="249" t="s">
        <v>457</v>
      </c>
      <c r="S1684" s="247" t="s">
        <v>299</v>
      </c>
      <c r="T1684" s="247" t="s">
        <v>1</v>
      </c>
      <c r="U1684" s="247" t="s">
        <v>299</v>
      </c>
      <c r="V1684" s="247">
        <v>6</v>
      </c>
      <c r="W1684" s="247">
        <v>115</v>
      </c>
    </row>
    <row r="1685" spans="1:23" x14ac:dyDescent="0.25">
      <c r="A1685" s="246">
        <v>45749</v>
      </c>
      <c r="B1685" s="247" t="s">
        <v>294</v>
      </c>
      <c r="C1685" s="98" t="s">
        <v>108</v>
      </c>
      <c r="D1685" s="98"/>
      <c r="E1685" s="247"/>
      <c r="F1685" s="247" t="s">
        <v>45</v>
      </c>
      <c r="G1685" s="247" t="s">
        <v>7</v>
      </c>
      <c r="H1685" s="247" t="s">
        <v>397</v>
      </c>
      <c r="I1685" s="248" t="s">
        <v>298</v>
      </c>
      <c r="J1685" s="246">
        <v>45871</v>
      </c>
      <c r="K1685" s="249">
        <v>130</v>
      </c>
      <c r="L1685" s="249">
        <v>130</v>
      </c>
      <c r="M1685" s="251">
        <v>222.5</v>
      </c>
      <c r="N1685" s="252">
        <v>0</v>
      </c>
      <c r="O1685" s="252">
        <v>0</v>
      </c>
      <c r="P1685" s="253">
        <v>28925</v>
      </c>
      <c r="Q1685" s="247" t="s">
        <v>109</v>
      </c>
      <c r="R1685" s="249" t="s">
        <v>457</v>
      </c>
      <c r="S1685" s="247" t="s">
        <v>299</v>
      </c>
      <c r="T1685" s="247" t="s">
        <v>1</v>
      </c>
      <c r="U1685" s="247" t="s">
        <v>299</v>
      </c>
      <c r="V1685" s="247">
        <v>6</v>
      </c>
      <c r="W1685" s="247">
        <v>122</v>
      </c>
    </row>
    <row r="1686" spans="1:23" x14ac:dyDescent="0.25">
      <c r="A1686" s="246">
        <v>45749</v>
      </c>
      <c r="B1686" s="247" t="s">
        <v>294</v>
      </c>
      <c r="C1686" s="98" t="s">
        <v>108</v>
      </c>
      <c r="D1686" s="98"/>
      <c r="E1686" s="247"/>
      <c r="F1686" s="247" t="s">
        <v>45</v>
      </c>
      <c r="G1686" s="247" t="s">
        <v>7</v>
      </c>
      <c r="H1686" s="247" t="s">
        <v>397</v>
      </c>
      <c r="I1686" s="248" t="s">
        <v>298</v>
      </c>
      <c r="J1686" s="246">
        <v>45878</v>
      </c>
      <c r="K1686" s="249">
        <v>130</v>
      </c>
      <c r="L1686" s="249">
        <v>130</v>
      </c>
      <c r="M1686" s="251">
        <v>222.5</v>
      </c>
      <c r="N1686" s="252">
        <v>0</v>
      </c>
      <c r="O1686" s="252">
        <v>0</v>
      </c>
      <c r="P1686" s="253">
        <v>28925</v>
      </c>
      <c r="Q1686" s="247" t="s">
        <v>109</v>
      </c>
      <c r="R1686" s="249" t="s">
        <v>457</v>
      </c>
      <c r="S1686" s="247" t="s">
        <v>299</v>
      </c>
      <c r="T1686" s="247" t="s">
        <v>1</v>
      </c>
      <c r="U1686" s="247" t="s">
        <v>299</v>
      </c>
      <c r="V1686" s="247">
        <v>6</v>
      </c>
      <c r="W1686" s="247">
        <v>129</v>
      </c>
    </row>
    <row r="1687" spans="1:23" x14ac:dyDescent="0.25">
      <c r="A1687" s="246">
        <v>45749</v>
      </c>
      <c r="B1687" s="247" t="s">
        <v>294</v>
      </c>
      <c r="C1687" s="98" t="s">
        <v>108</v>
      </c>
      <c r="D1687" s="98"/>
      <c r="E1687" s="247"/>
      <c r="F1687" s="247" t="s">
        <v>45</v>
      </c>
      <c r="G1687" s="247" t="s">
        <v>7</v>
      </c>
      <c r="H1687" s="247" t="s">
        <v>397</v>
      </c>
      <c r="I1687" s="248" t="s">
        <v>298</v>
      </c>
      <c r="J1687" s="246">
        <v>45885</v>
      </c>
      <c r="K1687" s="249">
        <v>130</v>
      </c>
      <c r="L1687" s="249">
        <v>130</v>
      </c>
      <c r="M1687" s="251">
        <v>222.5</v>
      </c>
      <c r="N1687" s="252">
        <v>0</v>
      </c>
      <c r="O1687" s="252">
        <v>0</v>
      </c>
      <c r="P1687" s="253">
        <v>28925</v>
      </c>
      <c r="Q1687" s="247" t="s">
        <v>109</v>
      </c>
      <c r="R1687" s="249" t="s">
        <v>457</v>
      </c>
      <c r="S1687" s="247" t="s">
        <v>299</v>
      </c>
      <c r="T1687" s="247" t="s">
        <v>1</v>
      </c>
      <c r="U1687" s="247" t="s">
        <v>299</v>
      </c>
      <c r="V1687" s="247">
        <v>6</v>
      </c>
      <c r="W1687" s="247">
        <v>136</v>
      </c>
    </row>
    <row r="1688" spans="1:23" x14ac:dyDescent="0.25">
      <c r="A1688" s="246">
        <v>45749</v>
      </c>
      <c r="B1688" s="247" t="s">
        <v>294</v>
      </c>
      <c r="C1688" s="98" t="s">
        <v>108</v>
      </c>
      <c r="D1688" s="98"/>
      <c r="E1688" s="247"/>
      <c r="F1688" s="247" t="s">
        <v>45</v>
      </c>
      <c r="G1688" s="247" t="s">
        <v>7</v>
      </c>
      <c r="H1688" s="247" t="s">
        <v>397</v>
      </c>
      <c r="I1688" s="248" t="s">
        <v>298</v>
      </c>
      <c r="J1688" s="246">
        <v>45892</v>
      </c>
      <c r="K1688" s="249">
        <v>130</v>
      </c>
      <c r="L1688" s="249">
        <v>130</v>
      </c>
      <c r="M1688" s="251">
        <v>222.5</v>
      </c>
      <c r="N1688" s="252">
        <v>0</v>
      </c>
      <c r="O1688" s="252">
        <v>0</v>
      </c>
      <c r="P1688" s="253">
        <v>28925</v>
      </c>
      <c r="Q1688" s="247" t="s">
        <v>109</v>
      </c>
      <c r="R1688" s="249" t="s">
        <v>457</v>
      </c>
      <c r="S1688" s="247" t="s">
        <v>299</v>
      </c>
      <c r="T1688" s="247" t="s">
        <v>1</v>
      </c>
      <c r="U1688" s="247" t="s">
        <v>299</v>
      </c>
      <c r="V1688" s="247">
        <v>6</v>
      </c>
      <c r="W1688" s="247">
        <v>143</v>
      </c>
    </row>
    <row r="1689" spans="1:23" x14ac:dyDescent="0.25">
      <c r="A1689" s="246">
        <v>45749</v>
      </c>
      <c r="B1689" s="247" t="s">
        <v>294</v>
      </c>
      <c r="C1689" s="98" t="s">
        <v>108</v>
      </c>
      <c r="D1689" s="98"/>
      <c r="E1689" s="247"/>
      <c r="F1689" s="247" t="s">
        <v>45</v>
      </c>
      <c r="G1689" s="247" t="s">
        <v>7</v>
      </c>
      <c r="H1689" s="247" t="s">
        <v>397</v>
      </c>
      <c r="I1689" s="248" t="s">
        <v>298</v>
      </c>
      <c r="J1689" s="246">
        <v>45899</v>
      </c>
      <c r="K1689" s="249">
        <v>130</v>
      </c>
      <c r="L1689" s="249">
        <v>130</v>
      </c>
      <c r="M1689" s="251">
        <v>222.5</v>
      </c>
      <c r="N1689" s="252">
        <v>0</v>
      </c>
      <c r="O1689" s="252">
        <v>0</v>
      </c>
      <c r="P1689" s="253">
        <v>28925</v>
      </c>
      <c r="Q1689" s="247" t="s">
        <v>109</v>
      </c>
      <c r="R1689" s="249" t="s">
        <v>457</v>
      </c>
      <c r="S1689" s="247" t="s">
        <v>299</v>
      </c>
      <c r="T1689" s="247" t="s">
        <v>1</v>
      </c>
      <c r="U1689" s="247" t="s">
        <v>299</v>
      </c>
      <c r="V1689" s="247">
        <v>6</v>
      </c>
      <c r="W1689" s="247">
        <v>150</v>
      </c>
    </row>
    <row r="1690" spans="1:23" x14ac:dyDescent="0.25">
      <c r="A1690" s="246">
        <v>45749</v>
      </c>
      <c r="B1690" s="247" t="s">
        <v>294</v>
      </c>
      <c r="C1690" s="98" t="s">
        <v>108</v>
      </c>
      <c r="D1690" s="98"/>
      <c r="E1690" s="247"/>
      <c r="F1690" s="247" t="s">
        <v>45</v>
      </c>
      <c r="G1690" s="247" t="s">
        <v>7</v>
      </c>
      <c r="H1690" s="247" t="s">
        <v>397</v>
      </c>
      <c r="I1690" s="248" t="s">
        <v>298</v>
      </c>
      <c r="J1690" s="246">
        <v>45906</v>
      </c>
      <c r="K1690" s="249">
        <v>130</v>
      </c>
      <c r="L1690" s="249">
        <v>130</v>
      </c>
      <c r="M1690" s="251">
        <v>222.5</v>
      </c>
      <c r="N1690" s="252">
        <v>0</v>
      </c>
      <c r="O1690" s="252">
        <v>0</v>
      </c>
      <c r="P1690" s="253">
        <v>28925</v>
      </c>
      <c r="Q1690" s="247" t="s">
        <v>109</v>
      </c>
      <c r="R1690" s="249" t="s">
        <v>457</v>
      </c>
      <c r="S1690" s="247" t="s">
        <v>299</v>
      </c>
      <c r="T1690" s="247" t="s">
        <v>1</v>
      </c>
      <c r="U1690" s="247" t="s">
        <v>299</v>
      </c>
      <c r="V1690" s="247">
        <v>6</v>
      </c>
      <c r="W1690" s="247">
        <v>157</v>
      </c>
    </row>
    <row r="1691" spans="1:23" x14ac:dyDescent="0.25">
      <c r="A1691" s="246">
        <v>45749</v>
      </c>
      <c r="B1691" s="247" t="s">
        <v>294</v>
      </c>
      <c r="C1691" s="98" t="s">
        <v>108</v>
      </c>
      <c r="D1691" s="98"/>
      <c r="E1691" s="247"/>
      <c r="F1691" s="247" t="s">
        <v>45</v>
      </c>
      <c r="G1691" s="247" t="s">
        <v>8</v>
      </c>
      <c r="H1691" s="247" t="s">
        <v>365</v>
      </c>
      <c r="I1691" s="248" t="s">
        <v>300</v>
      </c>
      <c r="J1691" s="246">
        <v>45871</v>
      </c>
      <c r="K1691" s="249">
        <v>130</v>
      </c>
      <c r="L1691" s="249">
        <v>130</v>
      </c>
      <c r="M1691" s="251">
        <v>222.5</v>
      </c>
      <c r="N1691" s="252">
        <v>0</v>
      </c>
      <c r="O1691" s="252">
        <v>0</v>
      </c>
      <c r="P1691" s="253">
        <v>28925</v>
      </c>
      <c r="Q1691" s="247" t="s">
        <v>109</v>
      </c>
      <c r="R1691" s="249" t="s">
        <v>457</v>
      </c>
      <c r="S1691" s="247" t="s">
        <v>1</v>
      </c>
      <c r="T1691" s="247" t="s">
        <v>299</v>
      </c>
      <c r="U1691" s="247" t="s">
        <v>299</v>
      </c>
      <c r="V1691" s="247">
        <v>6</v>
      </c>
      <c r="W1691" s="247">
        <v>122</v>
      </c>
    </row>
    <row r="1692" spans="1:23" x14ac:dyDescent="0.25">
      <c r="A1692" s="246">
        <v>45749</v>
      </c>
      <c r="B1692" s="247" t="s">
        <v>294</v>
      </c>
      <c r="C1692" s="98" t="s">
        <v>108</v>
      </c>
      <c r="D1692" s="98"/>
      <c r="E1692" s="247"/>
      <c r="F1692" s="247" t="s">
        <v>45</v>
      </c>
      <c r="G1692" s="247" t="s">
        <v>8</v>
      </c>
      <c r="H1692" s="247" t="s">
        <v>365</v>
      </c>
      <c r="I1692" s="248" t="s">
        <v>300</v>
      </c>
      <c r="J1692" s="246">
        <v>45878</v>
      </c>
      <c r="K1692" s="249">
        <v>130</v>
      </c>
      <c r="L1692" s="249">
        <v>130</v>
      </c>
      <c r="M1692" s="251">
        <v>222.5</v>
      </c>
      <c r="N1692" s="252">
        <v>0</v>
      </c>
      <c r="O1692" s="252">
        <v>0</v>
      </c>
      <c r="P1692" s="253">
        <v>28925</v>
      </c>
      <c r="Q1692" s="247" t="s">
        <v>109</v>
      </c>
      <c r="R1692" s="249" t="s">
        <v>457</v>
      </c>
      <c r="S1692" s="247" t="s">
        <v>1</v>
      </c>
      <c r="T1692" s="247" t="s">
        <v>299</v>
      </c>
      <c r="U1692" s="247" t="s">
        <v>299</v>
      </c>
      <c r="V1692" s="247">
        <v>6</v>
      </c>
      <c r="W1692" s="247">
        <v>129</v>
      </c>
    </row>
    <row r="1693" spans="1:23" x14ac:dyDescent="0.25">
      <c r="A1693" s="246">
        <v>45749</v>
      </c>
      <c r="B1693" s="247" t="s">
        <v>294</v>
      </c>
      <c r="C1693" s="98" t="s">
        <v>108</v>
      </c>
      <c r="D1693" s="98"/>
      <c r="E1693" s="247"/>
      <c r="F1693" s="247" t="s">
        <v>45</v>
      </c>
      <c r="G1693" s="247" t="s">
        <v>8</v>
      </c>
      <c r="H1693" s="247" t="s">
        <v>365</v>
      </c>
      <c r="I1693" s="248" t="s">
        <v>300</v>
      </c>
      <c r="J1693" s="246">
        <v>45885</v>
      </c>
      <c r="K1693" s="249">
        <v>130</v>
      </c>
      <c r="L1693" s="249">
        <v>130</v>
      </c>
      <c r="M1693" s="251">
        <v>222.5</v>
      </c>
      <c r="N1693" s="252">
        <v>0</v>
      </c>
      <c r="O1693" s="252">
        <v>0</v>
      </c>
      <c r="P1693" s="253">
        <v>28925</v>
      </c>
      <c r="Q1693" s="247" t="s">
        <v>109</v>
      </c>
      <c r="R1693" s="249" t="s">
        <v>457</v>
      </c>
      <c r="S1693" s="247" t="s">
        <v>1</v>
      </c>
      <c r="T1693" s="247" t="s">
        <v>299</v>
      </c>
      <c r="U1693" s="247" t="s">
        <v>299</v>
      </c>
      <c r="V1693" s="247">
        <v>6</v>
      </c>
      <c r="W1693" s="247">
        <v>136</v>
      </c>
    </row>
    <row r="1694" spans="1:23" x14ac:dyDescent="0.25">
      <c r="A1694" s="246">
        <v>45749</v>
      </c>
      <c r="B1694" s="247" t="s">
        <v>294</v>
      </c>
      <c r="C1694" s="98" t="s">
        <v>108</v>
      </c>
      <c r="D1694" s="98"/>
      <c r="E1694" s="247"/>
      <c r="F1694" s="247" t="s">
        <v>45</v>
      </c>
      <c r="G1694" s="247" t="s">
        <v>8</v>
      </c>
      <c r="H1694" s="247" t="s">
        <v>365</v>
      </c>
      <c r="I1694" s="248" t="s">
        <v>300</v>
      </c>
      <c r="J1694" s="246">
        <v>45892</v>
      </c>
      <c r="K1694" s="249">
        <v>130</v>
      </c>
      <c r="L1694" s="249">
        <v>130</v>
      </c>
      <c r="M1694" s="251">
        <v>222.5</v>
      </c>
      <c r="N1694" s="252">
        <v>0</v>
      </c>
      <c r="O1694" s="252">
        <v>0</v>
      </c>
      <c r="P1694" s="253">
        <v>28925</v>
      </c>
      <c r="Q1694" s="247" t="s">
        <v>109</v>
      </c>
      <c r="R1694" s="249" t="s">
        <v>457</v>
      </c>
      <c r="S1694" s="247" t="s">
        <v>1</v>
      </c>
      <c r="T1694" s="247" t="s">
        <v>299</v>
      </c>
      <c r="U1694" s="247" t="s">
        <v>299</v>
      </c>
      <c r="V1694" s="247">
        <v>6</v>
      </c>
      <c r="W1694" s="247">
        <v>143</v>
      </c>
    </row>
    <row r="1695" spans="1:23" x14ac:dyDescent="0.25">
      <c r="A1695" s="246">
        <v>45749</v>
      </c>
      <c r="B1695" s="247" t="s">
        <v>294</v>
      </c>
      <c r="C1695" s="98" t="s">
        <v>108</v>
      </c>
      <c r="D1695" s="98"/>
      <c r="E1695" s="247"/>
      <c r="F1695" s="247" t="s">
        <v>45</v>
      </c>
      <c r="G1695" s="247" t="s">
        <v>8</v>
      </c>
      <c r="H1695" s="247" t="s">
        <v>365</v>
      </c>
      <c r="I1695" s="248" t="s">
        <v>300</v>
      </c>
      <c r="J1695" s="246">
        <v>45899</v>
      </c>
      <c r="K1695" s="249">
        <v>130</v>
      </c>
      <c r="L1695" s="249">
        <v>130</v>
      </c>
      <c r="M1695" s="251">
        <v>222.5</v>
      </c>
      <c r="N1695" s="252">
        <v>0</v>
      </c>
      <c r="O1695" s="252">
        <v>0</v>
      </c>
      <c r="P1695" s="253">
        <v>28925</v>
      </c>
      <c r="Q1695" s="247" t="s">
        <v>109</v>
      </c>
      <c r="R1695" s="249" t="s">
        <v>457</v>
      </c>
      <c r="S1695" s="247" t="s">
        <v>1</v>
      </c>
      <c r="T1695" s="247" t="s">
        <v>299</v>
      </c>
      <c r="U1695" s="247" t="s">
        <v>299</v>
      </c>
      <c r="V1695" s="247">
        <v>6</v>
      </c>
      <c r="W1695" s="247">
        <v>150</v>
      </c>
    </row>
    <row r="1696" spans="1:23" x14ac:dyDescent="0.25">
      <c r="A1696" s="246">
        <v>45749</v>
      </c>
      <c r="B1696" s="247" t="s">
        <v>294</v>
      </c>
      <c r="C1696" s="98" t="s">
        <v>108</v>
      </c>
      <c r="D1696" s="98"/>
      <c r="E1696" s="247"/>
      <c r="F1696" s="247" t="s">
        <v>45</v>
      </c>
      <c r="G1696" s="247" t="s">
        <v>8</v>
      </c>
      <c r="H1696" s="247" t="s">
        <v>365</v>
      </c>
      <c r="I1696" s="248" t="s">
        <v>300</v>
      </c>
      <c r="J1696" s="246">
        <v>45906</v>
      </c>
      <c r="K1696" s="249">
        <v>130</v>
      </c>
      <c r="L1696" s="249">
        <v>130</v>
      </c>
      <c r="M1696" s="251">
        <v>222.5</v>
      </c>
      <c r="N1696" s="252">
        <v>0</v>
      </c>
      <c r="O1696" s="252">
        <v>0</v>
      </c>
      <c r="P1696" s="253">
        <v>28925</v>
      </c>
      <c r="Q1696" s="247" t="s">
        <v>109</v>
      </c>
      <c r="R1696" s="249" t="s">
        <v>457</v>
      </c>
      <c r="S1696" s="247" t="s">
        <v>1</v>
      </c>
      <c r="T1696" s="247" t="s">
        <v>299</v>
      </c>
      <c r="U1696" s="247" t="s">
        <v>299</v>
      </c>
      <c r="V1696" s="247">
        <v>6</v>
      </c>
      <c r="W1696" s="247">
        <v>157</v>
      </c>
    </row>
    <row r="1697" spans="1:23" x14ac:dyDescent="0.25">
      <c r="A1697" s="246">
        <v>45749</v>
      </c>
      <c r="B1697" s="247" t="s">
        <v>294</v>
      </c>
      <c r="C1697" s="98" t="s">
        <v>108</v>
      </c>
      <c r="D1697" s="98"/>
      <c r="E1697" s="247"/>
      <c r="F1697" s="247" t="s">
        <v>45</v>
      </c>
      <c r="G1697" s="247" t="s">
        <v>8</v>
      </c>
      <c r="H1697" s="247" t="s">
        <v>365</v>
      </c>
      <c r="I1697" s="248" t="s">
        <v>300</v>
      </c>
      <c r="J1697" s="246">
        <v>45913</v>
      </c>
      <c r="K1697" s="249">
        <v>130</v>
      </c>
      <c r="L1697" s="249">
        <v>130</v>
      </c>
      <c r="M1697" s="251">
        <v>222.5</v>
      </c>
      <c r="N1697" s="252">
        <v>0</v>
      </c>
      <c r="O1697" s="252">
        <v>0</v>
      </c>
      <c r="P1697" s="253">
        <v>28925</v>
      </c>
      <c r="Q1697" s="247" t="s">
        <v>109</v>
      </c>
      <c r="R1697" s="249" t="s">
        <v>457</v>
      </c>
      <c r="S1697" s="247" t="s">
        <v>1</v>
      </c>
      <c r="T1697" s="247" t="s">
        <v>299</v>
      </c>
      <c r="U1697" s="247" t="s">
        <v>299</v>
      </c>
      <c r="V1697" s="247">
        <v>6</v>
      </c>
      <c r="W1697" s="247">
        <v>164</v>
      </c>
    </row>
    <row r="1698" spans="1:23" x14ac:dyDescent="0.25">
      <c r="A1698" s="246">
        <v>45744</v>
      </c>
      <c r="B1698" s="247" t="s">
        <v>196</v>
      </c>
      <c r="C1698" s="98" t="s">
        <v>153</v>
      </c>
      <c r="D1698" s="98" t="s">
        <v>426</v>
      </c>
      <c r="E1698" s="247" t="s">
        <v>652</v>
      </c>
      <c r="F1698" s="247" t="s">
        <v>47</v>
      </c>
      <c r="G1698" s="247" t="s">
        <v>7</v>
      </c>
      <c r="H1698" s="247" t="s">
        <v>291</v>
      </c>
      <c r="I1698" s="248" t="s">
        <v>300</v>
      </c>
      <c r="J1698" s="246">
        <v>45780</v>
      </c>
      <c r="K1698" s="249">
        <v>1</v>
      </c>
      <c r="L1698" s="250">
        <v>1</v>
      </c>
      <c r="M1698" s="251">
        <v>130</v>
      </c>
      <c r="N1698" s="252">
        <v>37.43</v>
      </c>
      <c r="O1698" s="252">
        <v>40</v>
      </c>
      <c r="P1698" s="253">
        <v>207.43</v>
      </c>
      <c r="Q1698" s="247" t="s">
        <v>109</v>
      </c>
      <c r="R1698" s="249" t="s">
        <v>154</v>
      </c>
      <c r="S1698" s="247" t="s">
        <v>1</v>
      </c>
      <c r="T1698" s="247" t="s">
        <v>299</v>
      </c>
      <c r="U1698" s="247" t="s">
        <v>299</v>
      </c>
      <c r="V1698" s="247">
        <v>6</v>
      </c>
      <c r="W1698" s="247">
        <v>36</v>
      </c>
    </row>
    <row r="1699" spans="1:23" x14ac:dyDescent="0.25">
      <c r="A1699" s="246">
        <v>45744</v>
      </c>
      <c r="B1699" s="247" t="s">
        <v>196</v>
      </c>
      <c r="C1699" s="98" t="s">
        <v>153</v>
      </c>
      <c r="D1699" s="98" t="s">
        <v>426</v>
      </c>
      <c r="E1699" s="247" t="s">
        <v>653</v>
      </c>
      <c r="F1699" s="247" t="s">
        <v>47</v>
      </c>
      <c r="G1699" s="247" t="s">
        <v>7</v>
      </c>
      <c r="H1699" s="247" t="s">
        <v>203</v>
      </c>
      <c r="I1699" s="248" t="s">
        <v>23</v>
      </c>
      <c r="J1699" s="246">
        <v>45772</v>
      </c>
      <c r="K1699" s="249">
        <v>1</v>
      </c>
      <c r="L1699" s="250">
        <v>1</v>
      </c>
      <c r="M1699" s="251">
        <v>200</v>
      </c>
      <c r="N1699" s="252">
        <v>34.04</v>
      </c>
      <c r="O1699" s="252">
        <v>40</v>
      </c>
      <c r="P1699" s="253">
        <v>274.03999999999996</v>
      </c>
      <c r="Q1699" s="247" t="s">
        <v>109</v>
      </c>
      <c r="R1699" s="249" t="s">
        <v>154</v>
      </c>
      <c r="S1699" s="247" t="s">
        <v>2</v>
      </c>
      <c r="T1699" s="247" t="s">
        <v>1</v>
      </c>
      <c r="U1699" s="247" t="s">
        <v>2</v>
      </c>
      <c r="V1699" s="247">
        <v>5</v>
      </c>
      <c r="W1699" s="247">
        <v>28</v>
      </c>
    </row>
    <row r="1700" spans="1:23" x14ac:dyDescent="0.25">
      <c r="A1700" s="246">
        <v>45744</v>
      </c>
      <c r="B1700" s="247" t="s">
        <v>196</v>
      </c>
      <c r="C1700" s="98" t="s">
        <v>153</v>
      </c>
      <c r="D1700" s="98" t="s">
        <v>426</v>
      </c>
      <c r="E1700" s="247" t="s">
        <v>654</v>
      </c>
      <c r="F1700" s="247" t="s">
        <v>47</v>
      </c>
      <c r="G1700" s="247" t="s">
        <v>7</v>
      </c>
      <c r="H1700" s="247" t="s">
        <v>291</v>
      </c>
      <c r="I1700" s="248" t="s">
        <v>300</v>
      </c>
      <c r="J1700" s="246">
        <v>45780</v>
      </c>
      <c r="K1700" s="249">
        <v>0</v>
      </c>
      <c r="L1700" s="250">
        <v>0</v>
      </c>
      <c r="M1700" s="251">
        <v>13</v>
      </c>
      <c r="N1700" s="252">
        <v>37.43</v>
      </c>
      <c r="O1700" s="252">
        <v>40</v>
      </c>
      <c r="P1700" s="253">
        <v>90.43</v>
      </c>
      <c r="Q1700" s="247" t="s">
        <v>109</v>
      </c>
      <c r="R1700" s="249" t="s">
        <v>154</v>
      </c>
      <c r="S1700" s="247" t="s">
        <v>1</v>
      </c>
      <c r="T1700" s="247" t="s">
        <v>299</v>
      </c>
      <c r="U1700" s="247" t="s">
        <v>299</v>
      </c>
      <c r="V1700" s="247">
        <v>6</v>
      </c>
      <c r="W1700" s="247">
        <v>36</v>
      </c>
    </row>
    <row r="1701" spans="1:23" x14ac:dyDescent="0.25">
      <c r="A1701" s="246">
        <v>45744</v>
      </c>
      <c r="B1701" s="247" t="s">
        <v>196</v>
      </c>
      <c r="C1701" s="98" t="s">
        <v>153</v>
      </c>
      <c r="D1701" s="98" t="s">
        <v>426</v>
      </c>
      <c r="E1701" s="247" t="s">
        <v>654</v>
      </c>
      <c r="F1701" s="247" t="s">
        <v>47</v>
      </c>
      <c r="G1701" s="247" t="s">
        <v>7</v>
      </c>
      <c r="H1701" s="247" t="s">
        <v>291</v>
      </c>
      <c r="I1701" s="248" t="s">
        <v>300</v>
      </c>
      <c r="J1701" s="246">
        <v>45780</v>
      </c>
      <c r="K1701" s="249">
        <v>1</v>
      </c>
      <c r="L1701" s="250">
        <v>1</v>
      </c>
      <c r="M1701" s="251">
        <v>130</v>
      </c>
      <c r="N1701" s="252">
        <v>37.43</v>
      </c>
      <c r="O1701" s="252">
        <v>40</v>
      </c>
      <c r="P1701" s="253">
        <v>207.43</v>
      </c>
      <c r="Q1701" s="247" t="s">
        <v>109</v>
      </c>
      <c r="R1701" s="249" t="s">
        <v>154</v>
      </c>
      <c r="S1701" s="247" t="s">
        <v>1</v>
      </c>
      <c r="T1701" s="247" t="s">
        <v>299</v>
      </c>
      <c r="U1701" s="247" t="s">
        <v>299</v>
      </c>
      <c r="V1701" s="247">
        <v>6</v>
      </c>
      <c r="W1701" s="247">
        <v>36</v>
      </c>
    </row>
    <row r="1702" spans="1:23" x14ac:dyDescent="0.25">
      <c r="A1702" s="246">
        <v>45744</v>
      </c>
      <c r="B1702" s="247" t="s">
        <v>196</v>
      </c>
      <c r="C1702" s="98" t="s">
        <v>153</v>
      </c>
      <c r="D1702" s="98" t="s">
        <v>426</v>
      </c>
      <c r="E1702" s="247" t="s">
        <v>652</v>
      </c>
      <c r="F1702" s="247" t="s">
        <v>47</v>
      </c>
      <c r="G1702" s="247" t="s">
        <v>7</v>
      </c>
      <c r="H1702" s="247" t="s">
        <v>291</v>
      </c>
      <c r="I1702" s="248" t="s">
        <v>300</v>
      </c>
      <c r="J1702" s="246">
        <v>45780</v>
      </c>
      <c r="K1702" s="249">
        <v>1</v>
      </c>
      <c r="L1702" s="250">
        <v>1</v>
      </c>
      <c r="M1702" s="251">
        <v>130</v>
      </c>
      <c r="N1702" s="252">
        <v>37.43</v>
      </c>
      <c r="O1702" s="252">
        <v>40</v>
      </c>
      <c r="P1702" s="253">
        <v>207.43</v>
      </c>
      <c r="Q1702" s="247" t="s">
        <v>109</v>
      </c>
      <c r="R1702" s="249" t="s">
        <v>154</v>
      </c>
      <c r="S1702" s="247" t="s">
        <v>1</v>
      </c>
      <c r="T1702" s="247" t="s">
        <v>299</v>
      </c>
      <c r="U1702" s="247" t="s">
        <v>299</v>
      </c>
      <c r="V1702" s="247">
        <v>6</v>
      </c>
      <c r="W1702" s="247">
        <v>36</v>
      </c>
    </row>
    <row r="1703" spans="1:23" x14ac:dyDescent="0.25">
      <c r="A1703" s="246">
        <v>45744</v>
      </c>
      <c r="B1703" s="247" t="s">
        <v>196</v>
      </c>
      <c r="C1703" s="98" t="s">
        <v>153</v>
      </c>
      <c r="D1703" s="98" t="s">
        <v>426</v>
      </c>
      <c r="E1703" s="247" t="s">
        <v>654</v>
      </c>
      <c r="F1703" s="247" t="s">
        <v>47</v>
      </c>
      <c r="G1703" s="247" t="s">
        <v>7</v>
      </c>
      <c r="H1703" s="247" t="s">
        <v>291</v>
      </c>
      <c r="I1703" s="248" t="s">
        <v>300</v>
      </c>
      <c r="J1703" s="246">
        <v>45780</v>
      </c>
      <c r="K1703" s="249">
        <v>1</v>
      </c>
      <c r="L1703" s="250">
        <v>1</v>
      </c>
      <c r="M1703" s="251">
        <v>130</v>
      </c>
      <c r="N1703" s="252">
        <v>37.43</v>
      </c>
      <c r="O1703" s="252">
        <v>40</v>
      </c>
      <c r="P1703" s="253">
        <v>207.43</v>
      </c>
      <c r="Q1703" s="247" t="s">
        <v>109</v>
      </c>
      <c r="R1703" s="249" t="s">
        <v>154</v>
      </c>
      <c r="S1703" s="247" t="s">
        <v>1</v>
      </c>
      <c r="T1703" s="247" t="s">
        <v>299</v>
      </c>
      <c r="U1703" s="247" t="s">
        <v>299</v>
      </c>
      <c r="V1703" s="247">
        <v>6</v>
      </c>
      <c r="W1703" s="247">
        <v>36</v>
      </c>
    </row>
    <row r="1704" spans="1:23" x14ac:dyDescent="0.25">
      <c r="A1704" s="246">
        <v>45744</v>
      </c>
      <c r="B1704" s="247" t="s">
        <v>196</v>
      </c>
      <c r="C1704" s="98" t="s">
        <v>153</v>
      </c>
      <c r="D1704" s="98" t="s">
        <v>426</v>
      </c>
      <c r="E1704" s="247" t="s">
        <v>655</v>
      </c>
      <c r="F1704" s="247" t="s">
        <v>47</v>
      </c>
      <c r="G1704" s="247" t="s">
        <v>7</v>
      </c>
      <c r="H1704" s="247" t="s">
        <v>282</v>
      </c>
      <c r="I1704" s="248" t="s">
        <v>479</v>
      </c>
      <c r="J1704" s="246">
        <v>45877</v>
      </c>
      <c r="K1704" s="249">
        <v>1</v>
      </c>
      <c r="L1704" s="250">
        <v>1</v>
      </c>
      <c r="M1704" s="251">
        <v>270</v>
      </c>
      <c r="N1704" s="252">
        <v>40.69</v>
      </c>
      <c r="O1704" s="252">
        <v>40</v>
      </c>
      <c r="P1704" s="253">
        <v>350.69</v>
      </c>
      <c r="Q1704" s="247" t="s">
        <v>109</v>
      </c>
      <c r="R1704" s="249" t="s">
        <v>154</v>
      </c>
      <c r="S1704" s="247" t="s">
        <v>480</v>
      </c>
      <c r="T1704" s="247" t="s">
        <v>1</v>
      </c>
      <c r="U1704" s="247" t="s">
        <v>480</v>
      </c>
      <c r="V1704" s="247">
        <v>5</v>
      </c>
      <c r="W1704" s="247">
        <v>133</v>
      </c>
    </row>
    <row r="1705" spans="1:23" x14ac:dyDescent="0.25">
      <c r="A1705" s="246">
        <v>45744</v>
      </c>
      <c r="B1705" s="247" t="s">
        <v>196</v>
      </c>
      <c r="C1705" s="98" t="s">
        <v>153</v>
      </c>
      <c r="D1705" s="98" t="s">
        <v>426</v>
      </c>
      <c r="E1705" s="247" t="s">
        <v>655</v>
      </c>
      <c r="F1705" s="247" t="s">
        <v>47</v>
      </c>
      <c r="G1705" s="247" t="s">
        <v>7</v>
      </c>
      <c r="H1705" s="247" t="s">
        <v>282</v>
      </c>
      <c r="I1705" s="248" t="s">
        <v>479</v>
      </c>
      <c r="J1705" s="246">
        <v>45877</v>
      </c>
      <c r="K1705" s="249">
        <v>1</v>
      </c>
      <c r="L1705" s="250">
        <v>1</v>
      </c>
      <c r="M1705" s="251">
        <v>270</v>
      </c>
      <c r="N1705" s="252">
        <v>40.69</v>
      </c>
      <c r="O1705" s="252">
        <v>40</v>
      </c>
      <c r="P1705" s="253">
        <v>350.69</v>
      </c>
      <c r="Q1705" s="247" t="s">
        <v>109</v>
      </c>
      <c r="R1705" s="249" t="s">
        <v>154</v>
      </c>
      <c r="S1705" s="247" t="s">
        <v>480</v>
      </c>
      <c r="T1705" s="247" t="s">
        <v>1</v>
      </c>
      <c r="U1705" s="247" t="s">
        <v>480</v>
      </c>
      <c r="V1705" s="247">
        <v>5</v>
      </c>
      <c r="W1705" s="247">
        <v>133</v>
      </c>
    </row>
    <row r="1706" spans="1:23" x14ac:dyDescent="0.25">
      <c r="A1706" s="246">
        <v>45744</v>
      </c>
      <c r="B1706" s="247" t="s">
        <v>196</v>
      </c>
      <c r="C1706" s="98" t="s">
        <v>153</v>
      </c>
      <c r="D1706" s="98" t="s">
        <v>426</v>
      </c>
      <c r="E1706" s="247" t="s">
        <v>653</v>
      </c>
      <c r="F1706" s="247" t="s">
        <v>47</v>
      </c>
      <c r="G1706" s="247" t="s">
        <v>7</v>
      </c>
      <c r="H1706" s="247" t="s">
        <v>203</v>
      </c>
      <c r="I1706" s="248" t="s">
        <v>23</v>
      </c>
      <c r="J1706" s="246">
        <v>45772</v>
      </c>
      <c r="K1706" s="249">
        <v>1</v>
      </c>
      <c r="L1706" s="250">
        <v>1</v>
      </c>
      <c r="M1706" s="251">
        <v>200</v>
      </c>
      <c r="N1706" s="252">
        <v>34.04</v>
      </c>
      <c r="O1706" s="252">
        <v>40</v>
      </c>
      <c r="P1706" s="253">
        <v>274.03999999999996</v>
      </c>
      <c r="Q1706" s="247" t="s">
        <v>109</v>
      </c>
      <c r="R1706" s="249" t="s">
        <v>154</v>
      </c>
      <c r="S1706" s="247" t="s">
        <v>2</v>
      </c>
      <c r="T1706" s="247" t="s">
        <v>1</v>
      </c>
      <c r="U1706" s="247" t="s">
        <v>2</v>
      </c>
      <c r="V1706" s="247">
        <v>5</v>
      </c>
      <c r="W1706" s="247">
        <v>28</v>
      </c>
    </row>
    <row r="1707" spans="1:23" x14ac:dyDescent="0.25">
      <c r="A1707" s="246">
        <v>45744</v>
      </c>
      <c r="B1707" s="247" t="s">
        <v>196</v>
      </c>
      <c r="C1707" s="98" t="s">
        <v>153</v>
      </c>
      <c r="D1707" s="98" t="s">
        <v>426</v>
      </c>
      <c r="E1707" s="247" t="s">
        <v>652</v>
      </c>
      <c r="F1707" s="247" t="s">
        <v>47</v>
      </c>
      <c r="G1707" s="247" t="s">
        <v>7</v>
      </c>
      <c r="H1707" s="247" t="s">
        <v>291</v>
      </c>
      <c r="I1707" s="248" t="s">
        <v>300</v>
      </c>
      <c r="J1707" s="246">
        <v>45780</v>
      </c>
      <c r="K1707" s="249">
        <v>1</v>
      </c>
      <c r="L1707" s="250">
        <v>1</v>
      </c>
      <c r="M1707" s="251">
        <v>130</v>
      </c>
      <c r="N1707" s="252">
        <v>37.43</v>
      </c>
      <c r="O1707" s="252">
        <v>40</v>
      </c>
      <c r="P1707" s="253">
        <v>207.43</v>
      </c>
      <c r="Q1707" s="247" t="s">
        <v>109</v>
      </c>
      <c r="R1707" s="249" t="s">
        <v>154</v>
      </c>
      <c r="S1707" s="247" t="s">
        <v>1</v>
      </c>
      <c r="T1707" s="247" t="s">
        <v>299</v>
      </c>
      <c r="U1707" s="247" t="s">
        <v>299</v>
      </c>
      <c r="V1707" s="247">
        <v>6</v>
      </c>
      <c r="W1707" s="247">
        <v>36</v>
      </c>
    </row>
    <row r="1708" spans="1:23" x14ac:dyDescent="0.25">
      <c r="A1708" s="246">
        <v>45745</v>
      </c>
      <c r="B1708" s="247" t="s">
        <v>196</v>
      </c>
      <c r="C1708" s="98" t="s">
        <v>153</v>
      </c>
      <c r="D1708" s="98" t="s">
        <v>426</v>
      </c>
      <c r="E1708" s="247" t="s">
        <v>656</v>
      </c>
      <c r="F1708" s="247" t="s">
        <v>47</v>
      </c>
      <c r="G1708" s="247" t="s">
        <v>7</v>
      </c>
      <c r="H1708" s="247" t="s">
        <v>287</v>
      </c>
      <c r="I1708" s="248" t="s">
        <v>298</v>
      </c>
      <c r="J1708" s="246">
        <v>45773</v>
      </c>
      <c r="K1708" s="249">
        <v>1</v>
      </c>
      <c r="L1708" s="250">
        <v>1</v>
      </c>
      <c r="M1708" s="251">
        <v>130</v>
      </c>
      <c r="N1708" s="252">
        <v>23.04</v>
      </c>
      <c r="O1708" s="252">
        <v>40</v>
      </c>
      <c r="P1708" s="253">
        <v>193.04</v>
      </c>
      <c r="Q1708" s="247" t="s">
        <v>109</v>
      </c>
      <c r="R1708" s="249" t="s">
        <v>154</v>
      </c>
      <c r="S1708" s="247" t="s">
        <v>299</v>
      </c>
      <c r="T1708" s="247" t="s">
        <v>1</v>
      </c>
      <c r="U1708" s="247" t="s">
        <v>299</v>
      </c>
      <c r="V1708" s="247">
        <v>6</v>
      </c>
      <c r="W1708" s="247">
        <v>28</v>
      </c>
    </row>
    <row r="1709" spans="1:23" x14ac:dyDescent="0.25">
      <c r="A1709" s="246">
        <v>45746</v>
      </c>
      <c r="B1709" s="247" t="s">
        <v>196</v>
      </c>
      <c r="C1709" s="98" t="s">
        <v>153</v>
      </c>
      <c r="D1709" s="98" t="s">
        <v>426</v>
      </c>
      <c r="E1709" s="247" t="s">
        <v>657</v>
      </c>
      <c r="F1709" s="247" t="s">
        <v>47</v>
      </c>
      <c r="G1709" s="247" t="s">
        <v>7</v>
      </c>
      <c r="H1709" s="247" t="s">
        <v>291</v>
      </c>
      <c r="I1709" s="248" t="s">
        <v>300</v>
      </c>
      <c r="J1709" s="246">
        <v>45780</v>
      </c>
      <c r="K1709" s="249">
        <v>1</v>
      </c>
      <c r="L1709" s="250">
        <v>1</v>
      </c>
      <c r="M1709" s="251">
        <v>130</v>
      </c>
      <c r="N1709" s="252">
        <v>37.43</v>
      </c>
      <c r="O1709" s="252">
        <v>40</v>
      </c>
      <c r="P1709" s="253">
        <v>207.43</v>
      </c>
      <c r="Q1709" s="247" t="s">
        <v>109</v>
      </c>
      <c r="R1709" s="249" t="s">
        <v>154</v>
      </c>
      <c r="S1709" s="247" t="s">
        <v>1</v>
      </c>
      <c r="T1709" s="247" t="s">
        <v>299</v>
      </c>
      <c r="U1709" s="247" t="s">
        <v>299</v>
      </c>
      <c r="V1709" s="247">
        <v>6</v>
      </c>
      <c r="W1709" s="247">
        <v>34</v>
      </c>
    </row>
    <row r="1710" spans="1:23" x14ac:dyDescent="0.25">
      <c r="A1710" s="246">
        <v>45746</v>
      </c>
      <c r="B1710" s="247" t="s">
        <v>196</v>
      </c>
      <c r="C1710" s="98" t="s">
        <v>153</v>
      </c>
      <c r="D1710" s="98" t="s">
        <v>426</v>
      </c>
      <c r="E1710" s="247" t="s">
        <v>657</v>
      </c>
      <c r="F1710" s="247" t="s">
        <v>47</v>
      </c>
      <c r="G1710" s="247" t="s">
        <v>7</v>
      </c>
      <c r="H1710" s="247" t="s">
        <v>291</v>
      </c>
      <c r="I1710" s="248" t="s">
        <v>300</v>
      </c>
      <c r="J1710" s="246">
        <v>45780</v>
      </c>
      <c r="K1710" s="249">
        <v>1</v>
      </c>
      <c r="L1710" s="250">
        <v>1</v>
      </c>
      <c r="M1710" s="251">
        <v>130</v>
      </c>
      <c r="N1710" s="252">
        <v>37.43</v>
      </c>
      <c r="O1710" s="252">
        <v>40</v>
      </c>
      <c r="P1710" s="253">
        <v>207.43</v>
      </c>
      <c r="Q1710" s="247" t="s">
        <v>109</v>
      </c>
      <c r="R1710" s="249" t="s">
        <v>154</v>
      </c>
      <c r="S1710" s="247" t="s">
        <v>1</v>
      </c>
      <c r="T1710" s="247" t="s">
        <v>299</v>
      </c>
      <c r="U1710" s="247" t="s">
        <v>299</v>
      </c>
      <c r="V1710" s="247">
        <v>6</v>
      </c>
      <c r="W1710" s="247">
        <v>34</v>
      </c>
    </row>
    <row r="1711" spans="1:23" x14ac:dyDescent="0.25">
      <c r="A1711" s="246">
        <v>45747</v>
      </c>
      <c r="B1711" s="247" t="s">
        <v>196</v>
      </c>
      <c r="C1711" s="98" t="s">
        <v>153</v>
      </c>
      <c r="D1711" s="98" t="s">
        <v>426</v>
      </c>
      <c r="E1711" s="247" t="s">
        <v>658</v>
      </c>
      <c r="F1711" s="247" t="s">
        <v>47</v>
      </c>
      <c r="G1711" s="247" t="s">
        <v>7</v>
      </c>
      <c r="H1711" s="247" t="s">
        <v>287</v>
      </c>
      <c r="I1711" s="248" t="s">
        <v>298</v>
      </c>
      <c r="J1711" s="246">
        <v>45766</v>
      </c>
      <c r="K1711" s="249">
        <v>1</v>
      </c>
      <c r="L1711" s="250">
        <v>1</v>
      </c>
      <c r="M1711" s="251">
        <v>340</v>
      </c>
      <c r="N1711" s="252">
        <v>23.04</v>
      </c>
      <c r="O1711" s="252">
        <v>30</v>
      </c>
      <c r="P1711" s="253">
        <v>393.04</v>
      </c>
      <c r="Q1711" s="247" t="s">
        <v>109</v>
      </c>
      <c r="R1711" s="249" t="s">
        <v>154</v>
      </c>
      <c r="S1711" s="247" t="s">
        <v>299</v>
      </c>
      <c r="T1711" s="247" t="s">
        <v>1</v>
      </c>
      <c r="U1711" s="247" t="s">
        <v>299</v>
      </c>
      <c r="V1711" s="247">
        <v>6</v>
      </c>
      <c r="W1711" s="247">
        <v>19</v>
      </c>
    </row>
    <row r="1712" spans="1:23" x14ac:dyDescent="0.25">
      <c r="A1712" s="246">
        <v>45745</v>
      </c>
      <c r="B1712" s="247" t="s">
        <v>311</v>
      </c>
      <c r="C1712" s="98" t="s">
        <v>153</v>
      </c>
      <c r="D1712" s="98" t="s">
        <v>428</v>
      </c>
      <c r="E1712" s="247" t="s">
        <v>659</v>
      </c>
      <c r="F1712" s="247" t="s">
        <v>47</v>
      </c>
      <c r="G1712" s="247" t="s">
        <v>7</v>
      </c>
      <c r="H1712" s="247" t="s">
        <v>290</v>
      </c>
      <c r="I1712" s="248" t="s">
        <v>288</v>
      </c>
      <c r="J1712" s="246">
        <v>45773</v>
      </c>
      <c r="K1712" s="249">
        <v>1</v>
      </c>
      <c r="L1712" s="250">
        <v>1</v>
      </c>
      <c r="M1712" s="251">
        <v>130</v>
      </c>
      <c r="N1712" s="252">
        <v>19.349999999999994</v>
      </c>
      <c r="O1712" s="252">
        <v>53</v>
      </c>
      <c r="P1712" s="253">
        <v>202.35</v>
      </c>
      <c r="Q1712" s="247" t="s">
        <v>109</v>
      </c>
      <c r="R1712" s="249" t="s">
        <v>154</v>
      </c>
      <c r="S1712" s="247" t="s">
        <v>289</v>
      </c>
      <c r="T1712" s="247" t="s">
        <v>1</v>
      </c>
      <c r="U1712" s="247" t="s">
        <v>289</v>
      </c>
      <c r="V1712" s="247">
        <v>6</v>
      </c>
      <c r="W1712" s="247">
        <v>28</v>
      </c>
    </row>
    <row r="1713" spans="1:23" x14ac:dyDescent="0.25">
      <c r="A1713" s="246">
        <v>45745</v>
      </c>
      <c r="B1713" s="247" t="s">
        <v>311</v>
      </c>
      <c r="C1713" s="98" t="s">
        <v>153</v>
      </c>
      <c r="D1713" s="98" t="s">
        <v>428</v>
      </c>
      <c r="E1713" s="247" t="s">
        <v>659</v>
      </c>
      <c r="F1713" s="247" t="s">
        <v>47</v>
      </c>
      <c r="G1713" s="247" t="s">
        <v>7</v>
      </c>
      <c r="H1713" s="247" t="s">
        <v>290</v>
      </c>
      <c r="I1713" s="248" t="s">
        <v>288</v>
      </c>
      <c r="J1713" s="246">
        <v>45773</v>
      </c>
      <c r="K1713" s="249">
        <v>1</v>
      </c>
      <c r="L1713" s="250">
        <v>1</v>
      </c>
      <c r="M1713" s="251">
        <v>130</v>
      </c>
      <c r="N1713" s="252">
        <v>19.349999999999994</v>
      </c>
      <c r="O1713" s="252">
        <v>53</v>
      </c>
      <c r="P1713" s="253">
        <v>202.35</v>
      </c>
      <c r="Q1713" s="247" t="s">
        <v>109</v>
      </c>
      <c r="R1713" s="249" t="s">
        <v>154</v>
      </c>
      <c r="S1713" s="247" t="s">
        <v>289</v>
      </c>
      <c r="T1713" s="247" t="s">
        <v>1</v>
      </c>
      <c r="U1713" s="247" t="s">
        <v>289</v>
      </c>
      <c r="V1713" s="247">
        <v>6</v>
      </c>
      <c r="W1713" s="247">
        <v>28</v>
      </c>
    </row>
    <row r="1714" spans="1:23" x14ac:dyDescent="0.25">
      <c r="A1714" s="246">
        <v>45749</v>
      </c>
      <c r="B1714" s="247" t="s">
        <v>568</v>
      </c>
      <c r="C1714" s="98" t="s">
        <v>108</v>
      </c>
      <c r="D1714" s="98"/>
      <c r="E1714" s="247"/>
      <c r="F1714" s="247" t="s">
        <v>45</v>
      </c>
      <c r="G1714" s="247" t="s">
        <v>7</v>
      </c>
      <c r="H1714" s="247" t="s">
        <v>397</v>
      </c>
      <c r="I1714" s="248" t="s">
        <v>298</v>
      </c>
      <c r="J1714" s="246">
        <v>45864</v>
      </c>
      <c r="K1714" s="249">
        <v>10</v>
      </c>
      <c r="L1714" s="250">
        <v>10</v>
      </c>
      <c r="M1714" s="251">
        <v>240</v>
      </c>
      <c r="N1714" s="252">
        <v>0</v>
      </c>
      <c r="O1714" s="252">
        <v>0</v>
      </c>
      <c r="P1714" s="253">
        <v>2400</v>
      </c>
      <c r="Q1714" s="247" t="s">
        <v>109</v>
      </c>
      <c r="R1714" s="249" t="s">
        <v>457</v>
      </c>
      <c r="S1714" s="247" t="s">
        <v>299</v>
      </c>
      <c r="T1714" s="247" t="s">
        <v>1</v>
      </c>
      <c r="U1714" s="247" t="s">
        <v>299</v>
      </c>
      <c r="V1714" s="247">
        <v>6</v>
      </c>
      <c r="W1714" s="247">
        <v>115</v>
      </c>
    </row>
    <row r="1715" spans="1:23" x14ac:dyDescent="0.25">
      <c r="A1715" s="246">
        <v>45749</v>
      </c>
      <c r="B1715" s="247" t="s">
        <v>568</v>
      </c>
      <c r="C1715" s="98" t="s">
        <v>108</v>
      </c>
      <c r="D1715" s="98"/>
      <c r="E1715" s="247"/>
      <c r="F1715" s="247" t="s">
        <v>45</v>
      </c>
      <c r="G1715" s="247" t="s">
        <v>7</v>
      </c>
      <c r="H1715" s="247" t="s">
        <v>397</v>
      </c>
      <c r="I1715" s="248" t="s">
        <v>298</v>
      </c>
      <c r="J1715" s="246">
        <v>45871</v>
      </c>
      <c r="K1715" s="249">
        <v>10</v>
      </c>
      <c r="L1715" s="250">
        <v>10</v>
      </c>
      <c r="M1715" s="251">
        <v>240</v>
      </c>
      <c r="N1715" s="252">
        <v>0</v>
      </c>
      <c r="O1715" s="252">
        <v>0</v>
      </c>
      <c r="P1715" s="253">
        <v>2400</v>
      </c>
      <c r="Q1715" s="247" t="s">
        <v>109</v>
      </c>
      <c r="R1715" s="249" t="s">
        <v>457</v>
      </c>
      <c r="S1715" s="247" t="s">
        <v>299</v>
      </c>
      <c r="T1715" s="247" t="s">
        <v>1</v>
      </c>
      <c r="U1715" s="247" t="s">
        <v>299</v>
      </c>
      <c r="V1715" s="247">
        <v>6</v>
      </c>
      <c r="W1715" s="247">
        <v>122</v>
      </c>
    </row>
    <row r="1716" spans="1:23" x14ac:dyDescent="0.25">
      <c r="A1716" s="246">
        <v>45749</v>
      </c>
      <c r="B1716" s="247" t="s">
        <v>568</v>
      </c>
      <c r="C1716" s="98" t="s">
        <v>108</v>
      </c>
      <c r="D1716" s="98"/>
      <c r="E1716" s="247"/>
      <c r="F1716" s="247" t="s">
        <v>45</v>
      </c>
      <c r="G1716" s="247" t="s">
        <v>7</v>
      </c>
      <c r="H1716" s="247" t="s">
        <v>397</v>
      </c>
      <c r="I1716" s="248" t="s">
        <v>298</v>
      </c>
      <c r="J1716" s="246">
        <v>45878</v>
      </c>
      <c r="K1716" s="249">
        <v>10</v>
      </c>
      <c r="L1716" s="250">
        <v>10</v>
      </c>
      <c r="M1716" s="251">
        <v>240</v>
      </c>
      <c r="N1716" s="252">
        <v>0</v>
      </c>
      <c r="O1716" s="252">
        <v>0</v>
      </c>
      <c r="P1716" s="253">
        <v>2400</v>
      </c>
      <c r="Q1716" s="247" t="s">
        <v>109</v>
      </c>
      <c r="R1716" s="249" t="s">
        <v>457</v>
      </c>
      <c r="S1716" s="247" t="s">
        <v>299</v>
      </c>
      <c r="T1716" s="247" t="s">
        <v>1</v>
      </c>
      <c r="U1716" s="247" t="s">
        <v>299</v>
      </c>
      <c r="V1716" s="247">
        <v>6</v>
      </c>
      <c r="W1716" s="247">
        <v>129</v>
      </c>
    </row>
    <row r="1717" spans="1:23" x14ac:dyDescent="0.25">
      <c r="A1717" s="246">
        <v>45749</v>
      </c>
      <c r="B1717" s="247" t="s">
        <v>568</v>
      </c>
      <c r="C1717" s="98" t="s">
        <v>108</v>
      </c>
      <c r="D1717" s="98"/>
      <c r="E1717" s="247"/>
      <c r="F1717" s="247" t="s">
        <v>45</v>
      </c>
      <c r="G1717" s="247" t="s">
        <v>7</v>
      </c>
      <c r="H1717" s="247" t="s">
        <v>397</v>
      </c>
      <c r="I1717" s="248" t="s">
        <v>298</v>
      </c>
      <c r="J1717" s="246">
        <v>45885</v>
      </c>
      <c r="K1717" s="249">
        <v>10</v>
      </c>
      <c r="L1717" s="250">
        <v>10</v>
      </c>
      <c r="M1717" s="251">
        <v>240</v>
      </c>
      <c r="N1717" s="252">
        <v>0</v>
      </c>
      <c r="O1717" s="252">
        <v>0</v>
      </c>
      <c r="P1717" s="253">
        <v>2400</v>
      </c>
      <c r="Q1717" s="247" t="s">
        <v>109</v>
      </c>
      <c r="R1717" s="249" t="s">
        <v>457</v>
      </c>
      <c r="S1717" s="247" t="s">
        <v>299</v>
      </c>
      <c r="T1717" s="247" t="s">
        <v>1</v>
      </c>
      <c r="U1717" s="247" t="s">
        <v>299</v>
      </c>
      <c r="V1717" s="247">
        <v>6</v>
      </c>
      <c r="W1717" s="247">
        <v>136</v>
      </c>
    </row>
    <row r="1718" spans="1:23" x14ac:dyDescent="0.25">
      <c r="A1718" s="246">
        <v>45749</v>
      </c>
      <c r="B1718" s="247" t="s">
        <v>568</v>
      </c>
      <c r="C1718" s="98" t="s">
        <v>108</v>
      </c>
      <c r="D1718" s="98"/>
      <c r="E1718" s="247"/>
      <c r="F1718" s="247" t="s">
        <v>45</v>
      </c>
      <c r="G1718" s="247" t="s">
        <v>7</v>
      </c>
      <c r="H1718" s="247" t="s">
        <v>397</v>
      </c>
      <c r="I1718" s="248" t="s">
        <v>298</v>
      </c>
      <c r="J1718" s="246">
        <v>45892</v>
      </c>
      <c r="K1718" s="249">
        <v>10</v>
      </c>
      <c r="L1718" s="250">
        <v>10</v>
      </c>
      <c r="M1718" s="251">
        <v>240</v>
      </c>
      <c r="N1718" s="252">
        <v>0</v>
      </c>
      <c r="O1718" s="252">
        <v>0</v>
      </c>
      <c r="P1718" s="253">
        <v>2400</v>
      </c>
      <c r="Q1718" s="247" t="s">
        <v>109</v>
      </c>
      <c r="R1718" s="249" t="s">
        <v>457</v>
      </c>
      <c r="S1718" s="247" t="s">
        <v>299</v>
      </c>
      <c r="T1718" s="247" t="s">
        <v>1</v>
      </c>
      <c r="U1718" s="247" t="s">
        <v>299</v>
      </c>
      <c r="V1718" s="247">
        <v>6</v>
      </c>
      <c r="W1718" s="247">
        <v>143</v>
      </c>
    </row>
    <row r="1719" spans="1:23" x14ac:dyDescent="0.25">
      <c r="A1719" s="246">
        <v>45749</v>
      </c>
      <c r="B1719" s="247" t="s">
        <v>568</v>
      </c>
      <c r="C1719" s="98" t="s">
        <v>108</v>
      </c>
      <c r="D1719" s="98"/>
      <c r="E1719" s="247"/>
      <c r="F1719" s="247" t="s">
        <v>45</v>
      </c>
      <c r="G1719" s="247" t="s">
        <v>7</v>
      </c>
      <c r="H1719" s="247" t="s">
        <v>397</v>
      </c>
      <c r="I1719" s="248" t="s">
        <v>298</v>
      </c>
      <c r="J1719" s="246">
        <v>45899</v>
      </c>
      <c r="K1719" s="249">
        <v>10</v>
      </c>
      <c r="L1719" s="250">
        <v>10</v>
      </c>
      <c r="M1719" s="251">
        <v>240</v>
      </c>
      <c r="N1719" s="252">
        <v>0</v>
      </c>
      <c r="O1719" s="252">
        <v>0</v>
      </c>
      <c r="P1719" s="253">
        <v>2400</v>
      </c>
      <c r="Q1719" s="247" t="s">
        <v>109</v>
      </c>
      <c r="R1719" s="249" t="s">
        <v>457</v>
      </c>
      <c r="S1719" s="247" t="s">
        <v>299</v>
      </c>
      <c r="T1719" s="247" t="s">
        <v>1</v>
      </c>
      <c r="U1719" s="247" t="s">
        <v>299</v>
      </c>
      <c r="V1719" s="247">
        <v>6</v>
      </c>
      <c r="W1719" s="247">
        <v>150</v>
      </c>
    </row>
    <row r="1720" spans="1:23" x14ac:dyDescent="0.25">
      <c r="A1720" s="246">
        <v>45749</v>
      </c>
      <c r="B1720" s="247" t="s">
        <v>568</v>
      </c>
      <c r="C1720" s="98" t="s">
        <v>108</v>
      </c>
      <c r="D1720" s="98"/>
      <c r="E1720" s="247"/>
      <c r="F1720" s="247" t="s">
        <v>45</v>
      </c>
      <c r="G1720" s="247" t="s">
        <v>7</v>
      </c>
      <c r="H1720" s="247" t="s">
        <v>397</v>
      </c>
      <c r="I1720" s="248" t="s">
        <v>298</v>
      </c>
      <c r="J1720" s="246">
        <v>45906</v>
      </c>
      <c r="K1720" s="249">
        <v>10</v>
      </c>
      <c r="L1720" s="250">
        <v>10</v>
      </c>
      <c r="M1720" s="251">
        <v>240</v>
      </c>
      <c r="N1720" s="252">
        <v>0</v>
      </c>
      <c r="O1720" s="252">
        <v>0</v>
      </c>
      <c r="P1720" s="253">
        <v>2400</v>
      </c>
      <c r="Q1720" s="247" t="s">
        <v>109</v>
      </c>
      <c r="R1720" s="249" t="s">
        <v>457</v>
      </c>
      <c r="S1720" s="247" t="s">
        <v>299</v>
      </c>
      <c r="T1720" s="247" t="s">
        <v>1</v>
      </c>
      <c r="U1720" s="247" t="s">
        <v>299</v>
      </c>
      <c r="V1720" s="247">
        <v>6</v>
      </c>
      <c r="W1720" s="247">
        <v>157</v>
      </c>
    </row>
    <row r="1721" spans="1:23" x14ac:dyDescent="0.25">
      <c r="A1721" s="246">
        <v>45749</v>
      </c>
      <c r="B1721" s="247" t="s">
        <v>568</v>
      </c>
      <c r="C1721" s="98" t="s">
        <v>108</v>
      </c>
      <c r="D1721" s="98"/>
      <c r="E1721" s="247"/>
      <c r="F1721" s="247" t="s">
        <v>45</v>
      </c>
      <c r="G1721" s="247" t="s">
        <v>8</v>
      </c>
      <c r="H1721" s="247" t="s">
        <v>365</v>
      </c>
      <c r="I1721" s="248" t="s">
        <v>300</v>
      </c>
      <c r="J1721" s="246">
        <v>45871</v>
      </c>
      <c r="K1721" s="249">
        <v>10</v>
      </c>
      <c r="L1721" s="250">
        <v>10</v>
      </c>
      <c r="M1721" s="251">
        <v>240</v>
      </c>
      <c r="N1721" s="252">
        <v>0</v>
      </c>
      <c r="O1721" s="252">
        <v>0</v>
      </c>
      <c r="P1721" s="253">
        <v>2400</v>
      </c>
      <c r="Q1721" s="247" t="s">
        <v>109</v>
      </c>
      <c r="R1721" s="249" t="s">
        <v>457</v>
      </c>
      <c r="S1721" s="247" t="s">
        <v>1</v>
      </c>
      <c r="T1721" s="247" t="s">
        <v>299</v>
      </c>
      <c r="U1721" s="247" t="s">
        <v>299</v>
      </c>
      <c r="V1721" s="247">
        <v>6</v>
      </c>
      <c r="W1721" s="247">
        <v>122</v>
      </c>
    </row>
    <row r="1722" spans="1:23" x14ac:dyDescent="0.25">
      <c r="A1722" s="246">
        <v>45749</v>
      </c>
      <c r="B1722" s="247" t="s">
        <v>568</v>
      </c>
      <c r="C1722" s="98" t="s">
        <v>108</v>
      </c>
      <c r="D1722" s="98"/>
      <c r="E1722" s="247"/>
      <c r="F1722" s="247" t="s">
        <v>45</v>
      </c>
      <c r="G1722" s="247" t="s">
        <v>8</v>
      </c>
      <c r="H1722" s="247" t="s">
        <v>365</v>
      </c>
      <c r="I1722" s="248" t="s">
        <v>300</v>
      </c>
      <c r="J1722" s="246">
        <v>45878</v>
      </c>
      <c r="K1722" s="249">
        <v>10</v>
      </c>
      <c r="L1722" s="250">
        <v>10</v>
      </c>
      <c r="M1722" s="251">
        <v>240</v>
      </c>
      <c r="N1722" s="252">
        <v>0</v>
      </c>
      <c r="O1722" s="252">
        <v>0</v>
      </c>
      <c r="P1722" s="253">
        <v>2400</v>
      </c>
      <c r="Q1722" s="247" t="s">
        <v>109</v>
      </c>
      <c r="R1722" s="249" t="s">
        <v>457</v>
      </c>
      <c r="S1722" s="247" t="s">
        <v>1</v>
      </c>
      <c r="T1722" s="247" t="s">
        <v>299</v>
      </c>
      <c r="U1722" s="247" t="s">
        <v>299</v>
      </c>
      <c r="V1722" s="247">
        <v>6</v>
      </c>
      <c r="W1722" s="247">
        <v>129</v>
      </c>
    </row>
    <row r="1723" spans="1:23" x14ac:dyDescent="0.25">
      <c r="A1723" s="246">
        <v>45749</v>
      </c>
      <c r="B1723" s="247" t="s">
        <v>568</v>
      </c>
      <c r="C1723" s="98" t="s">
        <v>108</v>
      </c>
      <c r="D1723" s="98"/>
      <c r="E1723" s="247"/>
      <c r="F1723" s="247" t="s">
        <v>45</v>
      </c>
      <c r="G1723" s="247" t="s">
        <v>8</v>
      </c>
      <c r="H1723" s="247" t="s">
        <v>365</v>
      </c>
      <c r="I1723" s="248" t="s">
        <v>300</v>
      </c>
      <c r="J1723" s="246">
        <v>45885</v>
      </c>
      <c r="K1723" s="249">
        <v>10</v>
      </c>
      <c r="L1723" s="250">
        <v>10</v>
      </c>
      <c r="M1723" s="251">
        <v>240</v>
      </c>
      <c r="N1723" s="252">
        <v>0</v>
      </c>
      <c r="O1723" s="252">
        <v>0</v>
      </c>
      <c r="P1723" s="253">
        <v>2400</v>
      </c>
      <c r="Q1723" s="247" t="s">
        <v>109</v>
      </c>
      <c r="R1723" s="249" t="s">
        <v>457</v>
      </c>
      <c r="S1723" s="247" t="s">
        <v>1</v>
      </c>
      <c r="T1723" s="247" t="s">
        <v>299</v>
      </c>
      <c r="U1723" s="247" t="s">
        <v>299</v>
      </c>
      <c r="V1723" s="247">
        <v>6</v>
      </c>
      <c r="W1723" s="247">
        <v>136</v>
      </c>
    </row>
    <row r="1724" spans="1:23" x14ac:dyDescent="0.25">
      <c r="A1724" s="246">
        <v>45749</v>
      </c>
      <c r="B1724" s="247" t="s">
        <v>568</v>
      </c>
      <c r="C1724" s="98" t="s">
        <v>108</v>
      </c>
      <c r="D1724" s="98"/>
      <c r="E1724" s="247"/>
      <c r="F1724" s="247" t="s">
        <v>45</v>
      </c>
      <c r="G1724" s="247" t="s">
        <v>8</v>
      </c>
      <c r="H1724" s="247" t="s">
        <v>365</v>
      </c>
      <c r="I1724" s="248" t="s">
        <v>300</v>
      </c>
      <c r="J1724" s="246">
        <v>45892</v>
      </c>
      <c r="K1724" s="249">
        <v>10</v>
      </c>
      <c r="L1724" s="250">
        <v>10</v>
      </c>
      <c r="M1724" s="251">
        <v>240</v>
      </c>
      <c r="N1724" s="252">
        <v>0</v>
      </c>
      <c r="O1724" s="252">
        <v>0</v>
      </c>
      <c r="P1724" s="253">
        <v>2400</v>
      </c>
      <c r="Q1724" s="247" t="s">
        <v>109</v>
      </c>
      <c r="R1724" s="249" t="s">
        <v>457</v>
      </c>
      <c r="S1724" s="247" t="s">
        <v>1</v>
      </c>
      <c r="T1724" s="247" t="s">
        <v>299</v>
      </c>
      <c r="U1724" s="247" t="s">
        <v>299</v>
      </c>
      <c r="V1724" s="247">
        <v>6</v>
      </c>
      <c r="W1724" s="247">
        <v>143</v>
      </c>
    </row>
    <row r="1725" spans="1:23" x14ac:dyDescent="0.25">
      <c r="A1725" s="246">
        <v>45749</v>
      </c>
      <c r="B1725" s="247" t="s">
        <v>568</v>
      </c>
      <c r="C1725" s="98" t="s">
        <v>108</v>
      </c>
      <c r="D1725" s="98"/>
      <c r="E1725" s="247"/>
      <c r="F1725" s="247" t="s">
        <v>45</v>
      </c>
      <c r="G1725" s="247" t="s">
        <v>8</v>
      </c>
      <c r="H1725" s="247" t="s">
        <v>365</v>
      </c>
      <c r="I1725" s="248" t="s">
        <v>300</v>
      </c>
      <c r="J1725" s="246">
        <v>45899</v>
      </c>
      <c r="K1725" s="249">
        <v>10</v>
      </c>
      <c r="L1725" s="250">
        <v>10</v>
      </c>
      <c r="M1725" s="251">
        <v>240</v>
      </c>
      <c r="N1725" s="252">
        <v>0</v>
      </c>
      <c r="O1725" s="252">
        <v>0</v>
      </c>
      <c r="P1725" s="253">
        <v>2400</v>
      </c>
      <c r="Q1725" s="247" t="s">
        <v>109</v>
      </c>
      <c r="R1725" s="249" t="s">
        <v>457</v>
      </c>
      <c r="S1725" s="247" t="s">
        <v>1</v>
      </c>
      <c r="T1725" s="247" t="s">
        <v>299</v>
      </c>
      <c r="U1725" s="247" t="s">
        <v>299</v>
      </c>
      <c r="V1725" s="247">
        <v>6</v>
      </c>
      <c r="W1725" s="247">
        <v>150</v>
      </c>
    </row>
    <row r="1726" spans="1:23" x14ac:dyDescent="0.25">
      <c r="A1726" s="246">
        <v>45749</v>
      </c>
      <c r="B1726" s="247" t="s">
        <v>568</v>
      </c>
      <c r="C1726" s="98" t="s">
        <v>108</v>
      </c>
      <c r="D1726" s="98"/>
      <c r="E1726" s="247"/>
      <c r="F1726" s="247" t="s">
        <v>45</v>
      </c>
      <c r="G1726" s="247" t="s">
        <v>8</v>
      </c>
      <c r="H1726" s="247" t="s">
        <v>365</v>
      </c>
      <c r="I1726" s="248" t="s">
        <v>300</v>
      </c>
      <c r="J1726" s="246">
        <v>45906</v>
      </c>
      <c r="K1726" s="249">
        <v>10</v>
      </c>
      <c r="L1726" s="250">
        <v>10</v>
      </c>
      <c r="M1726" s="251">
        <v>240</v>
      </c>
      <c r="N1726" s="252">
        <v>0</v>
      </c>
      <c r="O1726" s="252">
        <v>0</v>
      </c>
      <c r="P1726" s="253">
        <v>2400</v>
      </c>
      <c r="Q1726" s="247" t="s">
        <v>109</v>
      </c>
      <c r="R1726" s="249" t="s">
        <v>457</v>
      </c>
      <c r="S1726" s="247" t="s">
        <v>1</v>
      </c>
      <c r="T1726" s="247" t="s">
        <v>299</v>
      </c>
      <c r="U1726" s="247" t="s">
        <v>299</v>
      </c>
      <c r="V1726" s="247">
        <v>6</v>
      </c>
      <c r="W1726" s="247">
        <v>157</v>
      </c>
    </row>
    <row r="1727" spans="1:23" x14ac:dyDescent="0.25">
      <c r="A1727" s="246">
        <v>45749</v>
      </c>
      <c r="B1727" s="247" t="s">
        <v>568</v>
      </c>
      <c r="C1727" s="98" t="s">
        <v>108</v>
      </c>
      <c r="D1727" s="98"/>
      <c r="E1727" s="247"/>
      <c r="F1727" s="247" t="s">
        <v>45</v>
      </c>
      <c r="G1727" s="247" t="s">
        <v>8</v>
      </c>
      <c r="H1727" s="247" t="s">
        <v>365</v>
      </c>
      <c r="I1727" s="248" t="s">
        <v>300</v>
      </c>
      <c r="J1727" s="246">
        <v>45913</v>
      </c>
      <c r="K1727" s="249">
        <v>10</v>
      </c>
      <c r="L1727" s="250">
        <v>10</v>
      </c>
      <c r="M1727" s="251">
        <v>240</v>
      </c>
      <c r="N1727" s="252">
        <v>0</v>
      </c>
      <c r="O1727" s="252">
        <v>0</v>
      </c>
      <c r="P1727" s="253">
        <v>2400</v>
      </c>
      <c r="Q1727" s="247" t="s">
        <v>109</v>
      </c>
      <c r="R1727" s="249" t="s">
        <v>457</v>
      </c>
      <c r="S1727" s="247" t="s">
        <v>1</v>
      </c>
      <c r="T1727" s="247" t="s">
        <v>299</v>
      </c>
      <c r="U1727" s="247" t="s">
        <v>299</v>
      </c>
      <c r="V1727" s="247">
        <v>6</v>
      </c>
      <c r="W1727" s="247">
        <v>164</v>
      </c>
    </row>
    <row r="1728" spans="1:23" x14ac:dyDescent="0.25">
      <c r="A1728" s="246">
        <v>45749</v>
      </c>
      <c r="B1728" s="247" t="s">
        <v>3104</v>
      </c>
      <c r="C1728" s="98" t="s">
        <v>108</v>
      </c>
      <c r="D1728" s="98"/>
      <c r="E1728" s="247"/>
      <c r="F1728" s="247" t="s">
        <v>45</v>
      </c>
      <c r="G1728" s="247" t="s">
        <v>7</v>
      </c>
      <c r="H1728" s="247" t="s">
        <v>282</v>
      </c>
      <c r="I1728" s="248" t="s">
        <v>23</v>
      </c>
      <c r="J1728" s="246">
        <v>45873</v>
      </c>
      <c r="K1728" s="249">
        <v>10</v>
      </c>
      <c r="L1728" s="249">
        <v>10</v>
      </c>
      <c r="M1728" s="251">
        <v>235</v>
      </c>
      <c r="N1728" s="252">
        <v>0</v>
      </c>
      <c r="O1728" s="252">
        <v>0</v>
      </c>
      <c r="P1728" s="253">
        <v>2350</v>
      </c>
      <c r="Q1728" s="247" t="s">
        <v>109</v>
      </c>
      <c r="R1728" s="249" t="s">
        <v>198</v>
      </c>
      <c r="S1728" s="247" t="s">
        <v>2</v>
      </c>
      <c r="T1728" s="247" t="s">
        <v>1</v>
      </c>
      <c r="U1728" s="247" t="s">
        <v>2</v>
      </c>
      <c r="V1728" s="247">
        <v>1</v>
      </c>
      <c r="W1728" s="247">
        <v>124</v>
      </c>
    </row>
    <row r="1729" spans="1:23" x14ac:dyDescent="0.25">
      <c r="A1729" s="246">
        <v>45749</v>
      </c>
      <c r="B1729" s="247" t="s">
        <v>3104</v>
      </c>
      <c r="C1729" s="98" t="s">
        <v>108</v>
      </c>
      <c r="D1729" s="98"/>
      <c r="E1729" s="247"/>
      <c r="F1729" s="247" t="s">
        <v>45</v>
      </c>
      <c r="G1729" s="247" t="s">
        <v>7</v>
      </c>
      <c r="H1729" s="247" t="s">
        <v>282</v>
      </c>
      <c r="I1729" s="248" t="s">
        <v>23</v>
      </c>
      <c r="J1729" s="246">
        <v>45880</v>
      </c>
      <c r="K1729" s="249">
        <v>20</v>
      </c>
      <c r="L1729" s="249">
        <v>20</v>
      </c>
      <c r="M1729" s="251">
        <v>235</v>
      </c>
      <c r="N1729" s="252">
        <v>0</v>
      </c>
      <c r="O1729" s="252">
        <v>0</v>
      </c>
      <c r="P1729" s="253">
        <v>4700</v>
      </c>
      <c r="Q1729" s="247" t="s">
        <v>109</v>
      </c>
      <c r="R1729" s="249" t="s">
        <v>198</v>
      </c>
      <c r="S1729" s="247" t="s">
        <v>2</v>
      </c>
      <c r="T1729" s="247" t="s">
        <v>1</v>
      </c>
      <c r="U1729" s="247" t="s">
        <v>2</v>
      </c>
      <c r="V1729" s="247">
        <v>1</v>
      </c>
      <c r="W1729" s="247">
        <v>131</v>
      </c>
    </row>
    <row r="1730" spans="1:23" x14ac:dyDescent="0.25">
      <c r="A1730" s="246">
        <v>45749</v>
      </c>
      <c r="B1730" s="247" t="s">
        <v>3104</v>
      </c>
      <c r="C1730" s="98" t="s">
        <v>108</v>
      </c>
      <c r="D1730" s="98"/>
      <c r="E1730" s="247"/>
      <c r="F1730" s="247" t="s">
        <v>45</v>
      </c>
      <c r="G1730" s="247" t="s">
        <v>7</v>
      </c>
      <c r="H1730" s="247" t="s">
        <v>282</v>
      </c>
      <c r="I1730" s="248" t="s">
        <v>23</v>
      </c>
      <c r="J1730" s="246">
        <v>45887</v>
      </c>
      <c r="K1730" s="249">
        <v>20</v>
      </c>
      <c r="L1730" s="249">
        <v>20</v>
      </c>
      <c r="M1730" s="251">
        <v>235</v>
      </c>
      <c r="N1730" s="252">
        <v>0</v>
      </c>
      <c r="O1730" s="252">
        <v>0</v>
      </c>
      <c r="P1730" s="253">
        <v>4700</v>
      </c>
      <c r="Q1730" s="247" t="s">
        <v>109</v>
      </c>
      <c r="R1730" s="249" t="s">
        <v>198</v>
      </c>
      <c r="S1730" s="247" t="s">
        <v>2</v>
      </c>
      <c r="T1730" s="247" t="s">
        <v>1</v>
      </c>
      <c r="U1730" s="247" t="s">
        <v>2</v>
      </c>
      <c r="V1730" s="247">
        <v>1</v>
      </c>
      <c r="W1730" s="247">
        <v>138</v>
      </c>
    </row>
    <row r="1731" spans="1:23" x14ac:dyDescent="0.25">
      <c r="A1731" s="246">
        <v>45749</v>
      </c>
      <c r="B1731" s="247" t="s">
        <v>3104</v>
      </c>
      <c r="C1731" s="98" t="s">
        <v>108</v>
      </c>
      <c r="D1731" s="98"/>
      <c r="E1731" s="247"/>
      <c r="F1731" s="247" t="s">
        <v>45</v>
      </c>
      <c r="G1731" s="247" t="s">
        <v>7</v>
      </c>
      <c r="H1731" s="247" t="s">
        <v>282</v>
      </c>
      <c r="I1731" s="248" t="s">
        <v>23</v>
      </c>
      <c r="J1731" s="246">
        <v>45894</v>
      </c>
      <c r="K1731" s="249">
        <v>10</v>
      </c>
      <c r="L1731" s="249">
        <v>10</v>
      </c>
      <c r="M1731" s="251">
        <v>235</v>
      </c>
      <c r="N1731" s="252">
        <v>0</v>
      </c>
      <c r="O1731" s="252">
        <v>0</v>
      </c>
      <c r="P1731" s="253">
        <v>2350</v>
      </c>
      <c r="Q1731" s="247" t="s">
        <v>109</v>
      </c>
      <c r="R1731" s="249" t="s">
        <v>198</v>
      </c>
      <c r="S1731" s="247" t="s">
        <v>2</v>
      </c>
      <c r="T1731" s="247" t="s">
        <v>1</v>
      </c>
      <c r="U1731" s="247" t="s">
        <v>2</v>
      </c>
      <c r="V1731" s="247">
        <v>1</v>
      </c>
      <c r="W1731" s="247">
        <v>145</v>
      </c>
    </row>
    <row r="1732" spans="1:23" x14ac:dyDescent="0.25">
      <c r="A1732" s="246">
        <v>45749</v>
      </c>
      <c r="B1732" s="247" t="s">
        <v>3104</v>
      </c>
      <c r="C1732" s="98" t="s">
        <v>108</v>
      </c>
      <c r="D1732" s="98"/>
      <c r="E1732" s="247"/>
      <c r="F1732" s="247" t="s">
        <v>45</v>
      </c>
      <c r="G1732" s="247" t="s">
        <v>8</v>
      </c>
      <c r="H1732" s="247" t="s">
        <v>284</v>
      </c>
      <c r="I1732" s="248" t="s">
        <v>24</v>
      </c>
      <c r="J1732" s="246">
        <v>45880</v>
      </c>
      <c r="K1732" s="249">
        <v>10</v>
      </c>
      <c r="L1732" s="249">
        <v>10</v>
      </c>
      <c r="M1732" s="251">
        <v>235</v>
      </c>
      <c r="N1732" s="252">
        <v>0</v>
      </c>
      <c r="O1732" s="252">
        <v>0</v>
      </c>
      <c r="P1732" s="253">
        <v>2350</v>
      </c>
      <c r="Q1732" s="247" t="s">
        <v>109</v>
      </c>
      <c r="R1732" s="249" t="s">
        <v>198</v>
      </c>
      <c r="S1732" s="247" t="s">
        <v>1</v>
      </c>
      <c r="T1732" s="247" t="s">
        <v>2</v>
      </c>
      <c r="U1732" s="247" t="s">
        <v>2</v>
      </c>
      <c r="V1732" s="247">
        <v>1</v>
      </c>
      <c r="W1732" s="247">
        <v>131</v>
      </c>
    </row>
    <row r="1733" spans="1:23" x14ac:dyDescent="0.25">
      <c r="A1733" s="246">
        <v>45749</v>
      </c>
      <c r="B1733" s="247" t="s">
        <v>3104</v>
      </c>
      <c r="C1733" s="98" t="s">
        <v>108</v>
      </c>
      <c r="D1733" s="98"/>
      <c r="E1733" s="247"/>
      <c r="F1733" s="247" t="s">
        <v>45</v>
      </c>
      <c r="G1733" s="247" t="s">
        <v>8</v>
      </c>
      <c r="H1733" s="247" t="s">
        <v>284</v>
      </c>
      <c r="I1733" s="248" t="s">
        <v>24</v>
      </c>
      <c r="J1733" s="246">
        <v>45887</v>
      </c>
      <c r="K1733" s="249">
        <v>20</v>
      </c>
      <c r="L1733" s="249">
        <v>20</v>
      </c>
      <c r="M1733" s="251">
        <v>235</v>
      </c>
      <c r="N1733" s="252">
        <v>0</v>
      </c>
      <c r="O1733" s="252">
        <v>0</v>
      </c>
      <c r="P1733" s="253">
        <v>4700</v>
      </c>
      <c r="Q1733" s="247" t="s">
        <v>109</v>
      </c>
      <c r="R1733" s="249" t="s">
        <v>198</v>
      </c>
      <c r="S1733" s="247" t="s">
        <v>1</v>
      </c>
      <c r="T1733" s="247" t="s">
        <v>2</v>
      </c>
      <c r="U1733" s="247" t="s">
        <v>2</v>
      </c>
      <c r="V1733" s="247">
        <v>1</v>
      </c>
      <c r="W1733" s="247">
        <v>138</v>
      </c>
    </row>
    <row r="1734" spans="1:23" x14ac:dyDescent="0.25">
      <c r="A1734" s="246">
        <v>45749</v>
      </c>
      <c r="B1734" s="247" t="s">
        <v>3104</v>
      </c>
      <c r="C1734" s="98" t="s">
        <v>108</v>
      </c>
      <c r="D1734" s="98"/>
      <c r="E1734" s="247"/>
      <c r="F1734" s="247" t="s">
        <v>45</v>
      </c>
      <c r="G1734" s="247" t="s">
        <v>8</v>
      </c>
      <c r="H1734" s="247" t="s">
        <v>284</v>
      </c>
      <c r="I1734" s="248" t="s">
        <v>24</v>
      </c>
      <c r="J1734" s="246">
        <v>45894</v>
      </c>
      <c r="K1734" s="249">
        <v>20</v>
      </c>
      <c r="L1734" s="249">
        <v>20</v>
      </c>
      <c r="M1734" s="251">
        <v>235</v>
      </c>
      <c r="N1734" s="252">
        <v>0</v>
      </c>
      <c r="O1734" s="252">
        <v>0</v>
      </c>
      <c r="P1734" s="253">
        <v>4700</v>
      </c>
      <c r="Q1734" s="247" t="s">
        <v>109</v>
      </c>
      <c r="R1734" s="249" t="s">
        <v>198</v>
      </c>
      <c r="S1734" s="247" t="s">
        <v>1</v>
      </c>
      <c r="T1734" s="247" t="s">
        <v>2</v>
      </c>
      <c r="U1734" s="247" t="s">
        <v>2</v>
      </c>
      <c r="V1734" s="247">
        <v>1</v>
      </c>
      <c r="W1734" s="247">
        <v>145</v>
      </c>
    </row>
    <row r="1735" spans="1:23" x14ac:dyDescent="0.25">
      <c r="A1735" s="246">
        <v>45749</v>
      </c>
      <c r="B1735" s="247" t="s">
        <v>3104</v>
      </c>
      <c r="C1735" s="98" t="s">
        <v>108</v>
      </c>
      <c r="D1735" s="98"/>
      <c r="E1735" s="247"/>
      <c r="F1735" s="247" t="s">
        <v>45</v>
      </c>
      <c r="G1735" s="247" t="s">
        <v>8</v>
      </c>
      <c r="H1735" s="247" t="s">
        <v>284</v>
      </c>
      <c r="I1735" s="248" t="s">
        <v>24</v>
      </c>
      <c r="J1735" s="246">
        <v>45901</v>
      </c>
      <c r="K1735" s="249">
        <v>10</v>
      </c>
      <c r="L1735" s="249">
        <v>10</v>
      </c>
      <c r="M1735" s="251">
        <v>235</v>
      </c>
      <c r="N1735" s="252">
        <v>0</v>
      </c>
      <c r="O1735" s="252">
        <v>0</v>
      </c>
      <c r="P1735" s="253">
        <v>2350</v>
      </c>
      <c r="Q1735" s="247" t="s">
        <v>109</v>
      </c>
      <c r="R1735" s="249" t="s">
        <v>198</v>
      </c>
      <c r="S1735" s="247" t="s">
        <v>1</v>
      </c>
      <c r="T1735" s="247" t="s">
        <v>2</v>
      </c>
      <c r="U1735" s="247" t="s">
        <v>2</v>
      </c>
      <c r="V1735" s="247">
        <v>1</v>
      </c>
      <c r="W1735" s="247">
        <v>152</v>
      </c>
    </row>
    <row r="1736" spans="1:23" x14ac:dyDescent="0.25">
      <c r="A1736" s="246">
        <v>45749</v>
      </c>
      <c r="B1736" s="247" t="s">
        <v>152</v>
      </c>
      <c r="C1736" s="98" t="s">
        <v>153</v>
      </c>
      <c r="D1736" s="98"/>
      <c r="E1736" s="247"/>
      <c r="F1736" s="247" t="s">
        <v>47</v>
      </c>
      <c r="G1736" s="247" t="s">
        <v>7</v>
      </c>
      <c r="H1736" s="247" t="s">
        <v>287</v>
      </c>
      <c r="I1736" s="248" t="s">
        <v>288</v>
      </c>
      <c r="J1736" s="246">
        <v>45752</v>
      </c>
      <c r="K1736" s="249">
        <v>2</v>
      </c>
      <c r="L1736" s="250">
        <v>2</v>
      </c>
      <c r="M1736" s="251">
        <v>150</v>
      </c>
      <c r="N1736" s="252">
        <v>0</v>
      </c>
      <c r="O1736" s="252">
        <v>0</v>
      </c>
      <c r="P1736" s="253">
        <v>300</v>
      </c>
      <c r="Q1736" s="247" t="s">
        <v>109</v>
      </c>
      <c r="R1736" s="249" t="s">
        <v>154</v>
      </c>
      <c r="S1736" s="247" t="s">
        <v>289</v>
      </c>
      <c r="T1736" s="247" t="s">
        <v>1</v>
      </c>
      <c r="U1736" s="247" t="s">
        <v>289</v>
      </c>
      <c r="V1736" s="247">
        <v>6</v>
      </c>
      <c r="W1736" s="247">
        <v>3</v>
      </c>
    </row>
    <row r="1737" spans="1:23" x14ac:dyDescent="0.25">
      <c r="A1737" s="246">
        <v>45749</v>
      </c>
      <c r="B1737" s="247" t="s">
        <v>152</v>
      </c>
      <c r="C1737" s="98" t="s">
        <v>153</v>
      </c>
      <c r="D1737" s="98"/>
      <c r="E1737" s="247"/>
      <c r="F1737" s="247" t="s">
        <v>47</v>
      </c>
      <c r="G1737" s="247" t="s">
        <v>7</v>
      </c>
      <c r="H1737" s="247" t="s">
        <v>287</v>
      </c>
      <c r="I1737" s="248" t="s">
        <v>288</v>
      </c>
      <c r="J1737" s="246">
        <v>45759</v>
      </c>
      <c r="K1737" s="249">
        <v>2</v>
      </c>
      <c r="L1737" s="250">
        <v>2</v>
      </c>
      <c r="M1737" s="251">
        <v>150</v>
      </c>
      <c r="N1737" s="252">
        <v>0</v>
      </c>
      <c r="O1737" s="252">
        <v>0</v>
      </c>
      <c r="P1737" s="253">
        <v>300</v>
      </c>
      <c r="Q1737" s="247" t="s">
        <v>109</v>
      </c>
      <c r="R1737" s="249" t="s">
        <v>154</v>
      </c>
      <c r="S1737" s="247" t="s">
        <v>289</v>
      </c>
      <c r="T1737" s="247" t="s">
        <v>1</v>
      </c>
      <c r="U1737" s="247" t="s">
        <v>289</v>
      </c>
      <c r="V1737" s="247">
        <v>6</v>
      </c>
      <c r="W1737" s="247">
        <v>10</v>
      </c>
    </row>
    <row r="1738" spans="1:23" x14ac:dyDescent="0.25">
      <c r="A1738" s="246">
        <v>45749</v>
      </c>
      <c r="B1738" s="247" t="s">
        <v>152</v>
      </c>
      <c r="C1738" s="98" t="s">
        <v>153</v>
      </c>
      <c r="D1738" s="98"/>
      <c r="E1738" s="247"/>
      <c r="F1738" s="247" t="s">
        <v>47</v>
      </c>
      <c r="G1738" s="247" t="s">
        <v>7</v>
      </c>
      <c r="H1738" s="247" t="s">
        <v>287</v>
      </c>
      <c r="I1738" s="248" t="s">
        <v>298</v>
      </c>
      <c r="J1738" s="246">
        <v>45759</v>
      </c>
      <c r="K1738" s="249">
        <v>3</v>
      </c>
      <c r="L1738" s="250">
        <v>3</v>
      </c>
      <c r="M1738" s="251">
        <v>150</v>
      </c>
      <c r="N1738" s="252">
        <v>0</v>
      </c>
      <c r="O1738" s="252">
        <v>0</v>
      </c>
      <c r="P1738" s="253">
        <v>450</v>
      </c>
      <c r="Q1738" s="247" t="s">
        <v>109</v>
      </c>
      <c r="R1738" s="249" t="s">
        <v>154</v>
      </c>
      <c r="S1738" s="247" t="s">
        <v>299</v>
      </c>
      <c r="T1738" s="247" t="s">
        <v>1</v>
      </c>
      <c r="U1738" s="247" t="s">
        <v>299</v>
      </c>
      <c r="V1738" s="247">
        <v>6</v>
      </c>
      <c r="W1738" s="247">
        <v>10</v>
      </c>
    </row>
    <row r="1739" spans="1:23" x14ac:dyDescent="0.25">
      <c r="A1739" s="246">
        <v>45749</v>
      </c>
      <c r="B1739" s="247" t="s">
        <v>152</v>
      </c>
      <c r="C1739" s="98" t="s">
        <v>153</v>
      </c>
      <c r="D1739" s="98"/>
      <c r="E1739" s="247"/>
      <c r="F1739" s="247" t="s">
        <v>47</v>
      </c>
      <c r="G1739" s="247" t="s">
        <v>7</v>
      </c>
      <c r="H1739" s="247" t="s">
        <v>293</v>
      </c>
      <c r="I1739" s="248" t="s">
        <v>292</v>
      </c>
      <c r="J1739" s="246">
        <v>45766</v>
      </c>
      <c r="K1739" s="249">
        <v>1</v>
      </c>
      <c r="L1739" s="250">
        <v>1</v>
      </c>
      <c r="M1739" s="251">
        <v>150</v>
      </c>
      <c r="N1739" s="252">
        <v>0</v>
      </c>
      <c r="O1739" s="252">
        <v>0</v>
      </c>
      <c r="P1739" s="253">
        <v>150</v>
      </c>
      <c r="Q1739" s="247" t="s">
        <v>109</v>
      </c>
      <c r="R1739" s="249" t="s">
        <v>154</v>
      </c>
      <c r="S1739" s="247" t="s">
        <v>1</v>
      </c>
      <c r="T1739" s="247" t="s">
        <v>289</v>
      </c>
      <c r="U1739" s="247" t="s">
        <v>289</v>
      </c>
      <c r="V1739" s="247">
        <v>6</v>
      </c>
      <c r="W1739" s="247">
        <v>17</v>
      </c>
    </row>
    <row r="1740" spans="1:23" x14ac:dyDescent="0.25">
      <c r="A1740" s="246">
        <v>45749</v>
      </c>
      <c r="B1740" s="247" t="s">
        <v>152</v>
      </c>
      <c r="C1740" s="98" t="s">
        <v>153</v>
      </c>
      <c r="D1740" s="98"/>
      <c r="E1740" s="247"/>
      <c r="F1740" s="247" t="s">
        <v>47</v>
      </c>
      <c r="G1740" s="247" t="s">
        <v>7</v>
      </c>
      <c r="H1740" s="247" t="s">
        <v>293</v>
      </c>
      <c r="I1740" s="248" t="s">
        <v>292</v>
      </c>
      <c r="J1740" s="246">
        <v>45780</v>
      </c>
      <c r="K1740" s="249">
        <v>6</v>
      </c>
      <c r="L1740" s="250">
        <v>6</v>
      </c>
      <c r="M1740" s="251">
        <v>150</v>
      </c>
      <c r="N1740" s="252">
        <v>0</v>
      </c>
      <c r="O1740" s="252">
        <v>0</v>
      </c>
      <c r="P1740" s="253">
        <v>900</v>
      </c>
      <c r="Q1740" s="247" t="s">
        <v>109</v>
      </c>
      <c r="R1740" s="249" t="s">
        <v>154</v>
      </c>
      <c r="S1740" s="247" t="s">
        <v>1</v>
      </c>
      <c r="T1740" s="247" t="s">
        <v>289</v>
      </c>
      <c r="U1740" s="247" t="s">
        <v>289</v>
      </c>
      <c r="V1740" s="247">
        <v>6</v>
      </c>
      <c r="W1740" s="247">
        <v>31</v>
      </c>
    </row>
    <row r="1741" spans="1:23" x14ac:dyDescent="0.25">
      <c r="A1741" s="246">
        <v>45749</v>
      </c>
      <c r="B1741" s="247" t="s">
        <v>152</v>
      </c>
      <c r="C1741" s="98" t="s">
        <v>153</v>
      </c>
      <c r="D1741" s="98"/>
      <c r="E1741" s="247"/>
      <c r="F1741" s="247" t="s">
        <v>47</v>
      </c>
      <c r="G1741" s="247" t="s">
        <v>7</v>
      </c>
      <c r="H1741" s="247" t="s">
        <v>290</v>
      </c>
      <c r="I1741" s="248" t="s">
        <v>288</v>
      </c>
      <c r="J1741" s="246">
        <v>45773</v>
      </c>
      <c r="K1741" s="249">
        <v>4</v>
      </c>
      <c r="L1741" s="250">
        <v>4</v>
      </c>
      <c r="M1741" s="251">
        <v>150</v>
      </c>
      <c r="N1741" s="252">
        <v>0</v>
      </c>
      <c r="O1741" s="252">
        <v>0</v>
      </c>
      <c r="P1741" s="253">
        <v>600</v>
      </c>
      <c r="Q1741" s="247" t="s">
        <v>109</v>
      </c>
      <c r="R1741" s="249" t="s">
        <v>154</v>
      </c>
      <c r="S1741" s="247" t="s">
        <v>289</v>
      </c>
      <c r="T1741" s="247" t="s">
        <v>1</v>
      </c>
      <c r="U1741" s="247" t="s">
        <v>289</v>
      </c>
      <c r="V1741" s="247">
        <v>6</v>
      </c>
      <c r="W1741" s="247">
        <v>24</v>
      </c>
    </row>
    <row r="1742" spans="1:23" x14ac:dyDescent="0.25">
      <c r="A1742" s="246">
        <v>45749</v>
      </c>
      <c r="B1742" s="247" t="s">
        <v>152</v>
      </c>
      <c r="C1742" s="98" t="s">
        <v>153</v>
      </c>
      <c r="D1742" s="98"/>
      <c r="E1742" s="247"/>
      <c r="F1742" s="247" t="s">
        <v>47</v>
      </c>
      <c r="G1742" s="247" t="s">
        <v>7</v>
      </c>
      <c r="H1742" s="247" t="s">
        <v>115</v>
      </c>
      <c r="I1742" s="248" t="s">
        <v>23</v>
      </c>
      <c r="J1742" s="246">
        <v>45760</v>
      </c>
      <c r="K1742" s="249">
        <v>2</v>
      </c>
      <c r="L1742" s="250">
        <v>2</v>
      </c>
      <c r="M1742" s="251">
        <v>140</v>
      </c>
      <c r="N1742" s="252">
        <v>0</v>
      </c>
      <c r="O1742" s="252">
        <v>0</v>
      </c>
      <c r="P1742" s="253">
        <v>280</v>
      </c>
      <c r="Q1742" s="247" t="s">
        <v>109</v>
      </c>
      <c r="R1742" s="249" t="s">
        <v>154</v>
      </c>
      <c r="S1742" s="247" t="s">
        <v>2</v>
      </c>
      <c r="T1742" s="247" t="s">
        <v>1</v>
      </c>
      <c r="U1742" s="247" t="s">
        <v>2</v>
      </c>
      <c r="V1742" s="247">
        <v>7</v>
      </c>
      <c r="W1742" s="247">
        <v>11</v>
      </c>
    </row>
    <row r="1743" spans="1:23" x14ac:dyDescent="0.25">
      <c r="A1743" s="246">
        <v>45749</v>
      </c>
      <c r="B1743" s="247" t="s">
        <v>152</v>
      </c>
      <c r="C1743" s="98" t="s">
        <v>153</v>
      </c>
      <c r="D1743" s="98"/>
      <c r="E1743" s="247"/>
      <c r="F1743" s="247" t="s">
        <v>47</v>
      </c>
      <c r="G1743" s="247" t="s">
        <v>7</v>
      </c>
      <c r="H1743" s="247" t="s">
        <v>116</v>
      </c>
      <c r="I1743" s="248" t="s">
        <v>24</v>
      </c>
      <c r="J1743" s="246">
        <v>45767</v>
      </c>
      <c r="K1743" s="249">
        <v>2</v>
      </c>
      <c r="L1743" s="250">
        <v>2</v>
      </c>
      <c r="M1743" s="251">
        <v>140</v>
      </c>
      <c r="N1743" s="252">
        <v>0</v>
      </c>
      <c r="O1743" s="252">
        <v>0</v>
      </c>
      <c r="P1743" s="253">
        <v>280</v>
      </c>
      <c r="Q1743" s="247" t="s">
        <v>109</v>
      </c>
      <c r="R1743" s="249" t="s">
        <v>154</v>
      </c>
      <c r="S1743" s="247" t="s">
        <v>1</v>
      </c>
      <c r="T1743" s="247" t="s">
        <v>2</v>
      </c>
      <c r="U1743" s="247" t="s">
        <v>2</v>
      </c>
      <c r="V1743" s="247">
        <v>7</v>
      </c>
      <c r="W1743" s="247">
        <v>18</v>
      </c>
    </row>
    <row r="1744" spans="1:23" x14ac:dyDescent="0.25">
      <c r="A1744" s="246">
        <v>45749</v>
      </c>
      <c r="B1744" s="247" t="s">
        <v>152</v>
      </c>
      <c r="C1744" s="98" t="s">
        <v>153</v>
      </c>
      <c r="D1744" s="98"/>
      <c r="E1744" s="247"/>
      <c r="F1744" s="247" t="s">
        <v>47</v>
      </c>
      <c r="G1744" s="247" t="s">
        <v>7</v>
      </c>
      <c r="H1744" s="247" t="s">
        <v>282</v>
      </c>
      <c r="I1744" s="248" t="s">
        <v>295</v>
      </c>
      <c r="J1744" s="246">
        <v>45772</v>
      </c>
      <c r="K1744" s="249">
        <v>2</v>
      </c>
      <c r="L1744" s="250">
        <v>2</v>
      </c>
      <c r="M1744" s="251">
        <v>150</v>
      </c>
      <c r="N1744" s="252">
        <v>0</v>
      </c>
      <c r="O1744" s="252">
        <v>0</v>
      </c>
      <c r="P1744" s="253">
        <v>300</v>
      </c>
      <c r="Q1744" s="247" t="s">
        <v>109</v>
      </c>
      <c r="R1744" s="249" t="s">
        <v>154</v>
      </c>
      <c r="S1744" s="247" t="s">
        <v>296</v>
      </c>
      <c r="T1744" s="247" t="s">
        <v>1</v>
      </c>
      <c r="U1744" s="247" t="s">
        <v>296</v>
      </c>
      <c r="V1744" s="247">
        <v>5</v>
      </c>
      <c r="W1744" s="247">
        <v>23</v>
      </c>
    </row>
    <row r="1745" spans="1:23" x14ac:dyDescent="0.25">
      <c r="A1745" s="246">
        <v>45749</v>
      </c>
      <c r="B1745" s="247" t="s">
        <v>152</v>
      </c>
      <c r="C1745" s="98" t="s">
        <v>153</v>
      </c>
      <c r="D1745" s="98"/>
      <c r="E1745" s="247"/>
      <c r="F1745" s="247" t="s">
        <v>47</v>
      </c>
      <c r="G1745" s="247" t="s">
        <v>7</v>
      </c>
      <c r="H1745" s="247" t="s">
        <v>291</v>
      </c>
      <c r="I1745" s="248" t="s">
        <v>300</v>
      </c>
      <c r="J1745" s="246">
        <v>45766</v>
      </c>
      <c r="K1745" s="249">
        <v>3</v>
      </c>
      <c r="L1745" s="250">
        <v>3</v>
      </c>
      <c r="M1745" s="251">
        <v>150</v>
      </c>
      <c r="N1745" s="252">
        <v>0</v>
      </c>
      <c r="O1745" s="252">
        <v>0</v>
      </c>
      <c r="P1745" s="253">
        <v>450</v>
      </c>
      <c r="Q1745" s="247" t="s">
        <v>109</v>
      </c>
      <c r="R1745" s="249" t="s">
        <v>154</v>
      </c>
      <c r="S1745" s="247" t="s">
        <v>1</v>
      </c>
      <c r="T1745" s="247" t="s">
        <v>299</v>
      </c>
      <c r="U1745" s="247" t="s">
        <v>299</v>
      </c>
      <c r="V1745" s="247">
        <v>6</v>
      </c>
      <c r="W1745" s="247">
        <v>17</v>
      </c>
    </row>
    <row r="1746" spans="1:23" x14ac:dyDescent="0.25">
      <c r="A1746" s="246">
        <v>45749</v>
      </c>
      <c r="B1746" s="247" t="s">
        <v>152</v>
      </c>
      <c r="C1746" s="98" t="s">
        <v>153</v>
      </c>
      <c r="D1746" s="98"/>
      <c r="E1746" s="247"/>
      <c r="F1746" s="247" t="s">
        <v>47</v>
      </c>
      <c r="G1746" s="247" t="s">
        <v>7</v>
      </c>
      <c r="H1746" s="247" t="s">
        <v>203</v>
      </c>
      <c r="I1746" s="248" t="s">
        <v>23</v>
      </c>
      <c r="J1746" s="246">
        <v>45772</v>
      </c>
      <c r="K1746" s="249">
        <v>2</v>
      </c>
      <c r="L1746" s="250">
        <v>2</v>
      </c>
      <c r="M1746" s="251">
        <v>150</v>
      </c>
      <c r="N1746" s="252">
        <v>0</v>
      </c>
      <c r="O1746" s="252">
        <v>0</v>
      </c>
      <c r="P1746" s="253">
        <v>300</v>
      </c>
      <c r="Q1746" s="247" t="s">
        <v>109</v>
      </c>
      <c r="R1746" s="249" t="s">
        <v>154</v>
      </c>
      <c r="S1746" s="247" t="s">
        <v>2</v>
      </c>
      <c r="T1746" s="247" t="s">
        <v>1</v>
      </c>
      <c r="U1746" s="247" t="s">
        <v>2</v>
      </c>
      <c r="V1746" s="247">
        <v>5</v>
      </c>
      <c r="W1746" s="247">
        <v>23</v>
      </c>
    </row>
    <row r="1747" spans="1:23" x14ac:dyDescent="0.25">
      <c r="A1747" s="246">
        <v>45749</v>
      </c>
      <c r="B1747" s="247" t="s">
        <v>152</v>
      </c>
      <c r="C1747" s="98" t="s">
        <v>153</v>
      </c>
      <c r="D1747" s="98"/>
      <c r="E1747" s="247"/>
      <c r="F1747" s="247" t="s">
        <v>47</v>
      </c>
      <c r="G1747" s="247" t="s">
        <v>7</v>
      </c>
      <c r="H1747" s="247" t="s">
        <v>345</v>
      </c>
      <c r="I1747" s="248" t="s">
        <v>24</v>
      </c>
      <c r="J1747" s="246">
        <v>45779</v>
      </c>
      <c r="K1747" s="249">
        <v>1</v>
      </c>
      <c r="L1747" s="250">
        <v>1</v>
      </c>
      <c r="M1747" s="251">
        <v>150</v>
      </c>
      <c r="N1747" s="252">
        <v>0</v>
      </c>
      <c r="O1747" s="252">
        <v>0</v>
      </c>
      <c r="P1747" s="253">
        <v>150</v>
      </c>
      <c r="Q1747" s="247" t="s">
        <v>109</v>
      </c>
      <c r="R1747" s="249" t="s">
        <v>154</v>
      </c>
      <c r="S1747" s="247" t="s">
        <v>1</v>
      </c>
      <c r="T1747" s="247" t="s">
        <v>2</v>
      </c>
      <c r="U1747" s="247" t="s">
        <v>2</v>
      </c>
      <c r="V1747" s="247">
        <v>5</v>
      </c>
      <c r="W1747" s="247">
        <v>30</v>
      </c>
    </row>
    <row r="1748" spans="1:23" x14ac:dyDescent="0.25">
      <c r="A1748" s="246">
        <v>45749</v>
      </c>
      <c r="B1748" s="247" t="s">
        <v>152</v>
      </c>
      <c r="C1748" s="98" t="s">
        <v>153</v>
      </c>
      <c r="D1748" s="98"/>
      <c r="E1748" s="247"/>
      <c r="F1748" s="247" t="s">
        <v>47</v>
      </c>
      <c r="G1748" s="247" t="s">
        <v>7</v>
      </c>
      <c r="H1748" s="247" t="s">
        <v>374</v>
      </c>
      <c r="I1748" s="248" t="s">
        <v>24</v>
      </c>
      <c r="J1748" s="246">
        <v>45779</v>
      </c>
      <c r="K1748" s="249">
        <v>2</v>
      </c>
      <c r="L1748" s="250">
        <v>2</v>
      </c>
      <c r="M1748" s="251">
        <v>150</v>
      </c>
      <c r="N1748" s="252">
        <v>0</v>
      </c>
      <c r="O1748" s="252">
        <v>0</v>
      </c>
      <c r="P1748" s="253">
        <v>300</v>
      </c>
      <c r="Q1748" s="247" t="s">
        <v>109</v>
      </c>
      <c r="R1748" s="249" t="s">
        <v>154</v>
      </c>
      <c r="S1748" s="247" t="s">
        <v>1</v>
      </c>
      <c r="T1748" s="247" t="s">
        <v>2</v>
      </c>
      <c r="U1748" s="247" t="s">
        <v>2</v>
      </c>
      <c r="V1748" s="247">
        <v>5</v>
      </c>
      <c r="W1748" s="247">
        <v>30</v>
      </c>
    </row>
    <row r="1749" spans="1:23" x14ac:dyDescent="0.25">
      <c r="A1749" s="246">
        <v>45749</v>
      </c>
      <c r="B1749" s="247" t="s">
        <v>152</v>
      </c>
      <c r="C1749" s="98" t="s">
        <v>153</v>
      </c>
      <c r="D1749" s="98"/>
      <c r="E1749" s="247"/>
      <c r="F1749" s="247" t="s">
        <v>47</v>
      </c>
      <c r="G1749" s="247" t="s">
        <v>7</v>
      </c>
      <c r="H1749" s="247" t="s">
        <v>293</v>
      </c>
      <c r="I1749" s="248" t="s">
        <v>292</v>
      </c>
      <c r="J1749" s="246">
        <v>45885</v>
      </c>
      <c r="K1749" s="249">
        <v>3</v>
      </c>
      <c r="L1749" s="250">
        <v>3</v>
      </c>
      <c r="M1749" s="251">
        <v>240</v>
      </c>
      <c r="N1749" s="252">
        <v>0</v>
      </c>
      <c r="O1749" s="252">
        <v>0</v>
      </c>
      <c r="P1749" s="253">
        <v>720</v>
      </c>
      <c r="Q1749" s="247" t="s">
        <v>109</v>
      </c>
      <c r="R1749" s="249" t="s">
        <v>154</v>
      </c>
      <c r="S1749" s="247" t="s">
        <v>1</v>
      </c>
      <c r="T1749" s="247" t="s">
        <v>289</v>
      </c>
      <c r="U1749" s="247" t="s">
        <v>289</v>
      </c>
      <c r="V1749" s="247">
        <v>6</v>
      </c>
      <c r="W1749" s="247">
        <v>136</v>
      </c>
    </row>
    <row r="1750" spans="1:23" x14ac:dyDescent="0.25">
      <c r="A1750" s="246">
        <v>45749</v>
      </c>
      <c r="B1750" s="247" t="s">
        <v>152</v>
      </c>
      <c r="C1750" s="98" t="s">
        <v>153</v>
      </c>
      <c r="D1750" s="98"/>
      <c r="E1750" s="247"/>
      <c r="F1750" s="247" t="s">
        <v>47</v>
      </c>
      <c r="G1750" s="247" t="s">
        <v>7</v>
      </c>
      <c r="H1750" s="247" t="s">
        <v>293</v>
      </c>
      <c r="I1750" s="248" t="s">
        <v>292</v>
      </c>
      <c r="J1750" s="246">
        <v>45913</v>
      </c>
      <c r="K1750" s="249">
        <v>2</v>
      </c>
      <c r="L1750" s="250">
        <v>2</v>
      </c>
      <c r="M1750" s="251">
        <v>200</v>
      </c>
      <c r="N1750" s="252">
        <v>0</v>
      </c>
      <c r="O1750" s="252">
        <v>0</v>
      </c>
      <c r="P1750" s="253">
        <v>400</v>
      </c>
      <c r="Q1750" s="247" t="s">
        <v>109</v>
      </c>
      <c r="R1750" s="249" t="s">
        <v>154</v>
      </c>
      <c r="S1750" s="247" t="s">
        <v>1</v>
      </c>
      <c r="T1750" s="247" t="s">
        <v>289</v>
      </c>
      <c r="U1750" s="247" t="s">
        <v>289</v>
      </c>
      <c r="V1750" s="247">
        <v>6</v>
      </c>
      <c r="W1750" s="247">
        <v>164</v>
      </c>
    </row>
    <row r="1751" spans="1:23" x14ac:dyDescent="0.25">
      <c r="A1751" s="246">
        <v>45749</v>
      </c>
      <c r="B1751" s="247" t="s">
        <v>152</v>
      </c>
      <c r="C1751" s="98" t="s">
        <v>153</v>
      </c>
      <c r="D1751" s="98"/>
      <c r="E1751" s="247"/>
      <c r="F1751" s="247" t="s">
        <v>47</v>
      </c>
      <c r="G1751" s="247" t="s">
        <v>7</v>
      </c>
      <c r="H1751" s="247" t="s">
        <v>290</v>
      </c>
      <c r="I1751" s="248" t="s">
        <v>288</v>
      </c>
      <c r="J1751" s="246">
        <v>45843</v>
      </c>
      <c r="K1751" s="249">
        <v>1</v>
      </c>
      <c r="L1751" s="250">
        <v>1</v>
      </c>
      <c r="M1751" s="251">
        <v>160</v>
      </c>
      <c r="N1751" s="252">
        <v>0</v>
      </c>
      <c r="O1751" s="252">
        <v>0</v>
      </c>
      <c r="P1751" s="253">
        <v>160</v>
      </c>
      <c r="Q1751" s="247" t="s">
        <v>109</v>
      </c>
      <c r="R1751" s="249" t="s">
        <v>154</v>
      </c>
      <c r="S1751" s="247" t="s">
        <v>289</v>
      </c>
      <c r="T1751" s="247" t="s">
        <v>1</v>
      </c>
      <c r="U1751" s="247" t="s">
        <v>289</v>
      </c>
      <c r="V1751" s="247">
        <v>6</v>
      </c>
      <c r="W1751" s="247">
        <v>94</v>
      </c>
    </row>
    <row r="1752" spans="1:23" x14ac:dyDescent="0.25">
      <c r="A1752" s="246">
        <v>45749</v>
      </c>
      <c r="B1752" s="247" t="s">
        <v>152</v>
      </c>
      <c r="C1752" s="98" t="s">
        <v>153</v>
      </c>
      <c r="D1752" s="98"/>
      <c r="E1752" s="247"/>
      <c r="F1752" s="247" t="s">
        <v>47</v>
      </c>
      <c r="G1752" s="247" t="s">
        <v>7</v>
      </c>
      <c r="H1752" s="247" t="s">
        <v>290</v>
      </c>
      <c r="I1752" s="248" t="s">
        <v>288</v>
      </c>
      <c r="J1752" s="246">
        <v>45878</v>
      </c>
      <c r="K1752" s="249">
        <v>3</v>
      </c>
      <c r="L1752" s="250">
        <v>3</v>
      </c>
      <c r="M1752" s="251">
        <v>240</v>
      </c>
      <c r="N1752" s="252">
        <v>0</v>
      </c>
      <c r="O1752" s="252">
        <v>0</v>
      </c>
      <c r="P1752" s="253">
        <v>720</v>
      </c>
      <c r="Q1752" s="247" t="s">
        <v>109</v>
      </c>
      <c r="R1752" s="249" t="s">
        <v>154</v>
      </c>
      <c r="S1752" s="247" t="s">
        <v>289</v>
      </c>
      <c r="T1752" s="247" t="s">
        <v>1</v>
      </c>
      <c r="U1752" s="247" t="s">
        <v>289</v>
      </c>
      <c r="V1752" s="247">
        <v>6</v>
      </c>
      <c r="W1752" s="247">
        <v>129</v>
      </c>
    </row>
    <row r="1753" spans="1:23" x14ac:dyDescent="0.25">
      <c r="A1753" s="246">
        <v>45749</v>
      </c>
      <c r="B1753" s="247" t="s">
        <v>152</v>
      </c>
      <c r="C1753" s="98" t="s">
        <v>153</v>
      </c>
      <c r="D1753" s="98"/>
      <c r="E1753" s="247"/>
      <c r="F1753" s="247" t="s">
        <v>47</v>
      </c>
      <c r="G1753" s="247" t="s">
        <v>7</v>
      </c>
      <c r="H1753" s="247" t="s">
        <v>290</v>
      </c>
      <c r="I1753" s="248" t="s">
        <v>288</v>
      </c>
      <c r="J1753" s="246">
        <v>45906</v>
      </c>
      <c r="K1753" s="249">
        <v>2</v>
      </c>
      <c r="L1753" s="250">
        <v>2</v>
      </c>
      <c r="M1753" s="251">
        <v>250</v>
      </c>
      <c r="N1753" s="252">
        <v>0</v>
      </c>
      <c r="O1753" s="252">
        <v>0</v>
      </c>
      <c r="P1753" s="253">
        <v>500</v>
      </c>
      <c r="Q1753" s="247" t="s">
        <v>109</v>
      </c>
      <c r="R1753" s="249" t="s">
        <v>154</v>
      </c>
      <c r="S1753" s="247" t="s">
        <v>289</v>
      </c>
      <c r="T1753" s="247" t="s">
        <v>1</v>
      </c>
      <c r="U1753" s="247" t="s">
        <v>289</v>
      </c>
      <c r="V1753" s="247">
        <v>6</v>
      </c>
      <c r="W1753" s="247">
        <v>157</v>
      </c>
    </row>
    <row r="1754" spans="1:23" x14ac:dyDescent="0.25">
      <c r="A1754" s="246">
        <v>45749</v>
      </c>
      <c r="B1754" s="247" t="s">
        <v>152</v>
      </c>
      <c r="C1754" s="98" t="s">
        <v>153</v>
      </c>
      <c r="D1754" s="98"/>
      <c r="E1754" s="247"/>
      <c r="F1754" s="247" t="s">
        <v>47</v>
      </c>
      <c r="G1754" s="247" t="s">
        <v>7</v>
      </c>
      <c r="H1754" s="247" t="s">
        <v>335</v>
      </c>
      <c r="I1754" s="248" t="s">
        <v>336</v>
      </c>
      <c r="J1754" s="246">
        <v>45880</v>
      </c>
      <c r="K1754" s="249">
        <v>2</v>
      </c>
      <c r="L1754" s="250">
        <v>2</v>
      </c>
      <c r="M1754" s="251">
        <v>240</v>
      </c>
      <c r="N1754" s="252">
        <v>0</v>
      </c>
      <c r="O1754" s="252">
        <v>0</v>
      </c>
      <c r="P1754" s="253">
        <v>480</v>
      </c>
      <c r="Q1754" s="247" t="s">
        <v>109</v>
      </c>
      <c r="R1754" s="249" t="s">
        <v>154</v>
      </c>
      <c r="S1754" s="247" t="s">
        <v>2</v>
      </c>
      <c r="T1754" s="247" t="s">
        <v>110</v>
      </c>
      <c r="U1754" s="247" t="s">
        <v>2</v>
      </c>
      <c r="V1754" s="247">
        <v>1</v>
      </c>
      <c r="W1754" s="247">
        <v>131</v>
      </c>
    </row>
    <row r="1755" spans="1:23" x14ac:dyDescent="0.25">
      <c r="A1755" s="246">
        <v>45749</v>
      </c>
      <c r="B1755" s="247" t="s">
        <v>152</v>
      </c>
      <c r="C1755" s="98" t="s">
        <v>153</v>
      </c>
      <c r="D1755" s="98"/>
      <c r="E1755" s="247"/>
      <c r="F1755" s="247" t="s">
        <v>47</v>
      </c>
      <c r="G1755" s="247" t="s">
        <v>7</v>
      </c>
      <c r="H1755" s="247" t="s">
        <v>337</v>
      </c>
      <c r="I1755" s="248" t="s">
        <v>338</v>
      </c>
      <c r="J1755" s="246">
        <v>45894</v>
      </c>
      <c r="K1755" s="249">
        <v>2</v>
      </c>
      <c r="L1755" s="250">
        <v>2</v>
      </c>
      <c r="M1755" s="251">
        <v>240</v>
      </c>
      <c r="N1755" s="252">
        <v>0</v>
      </c>
      <c r="O1755" s="252">
        <v>0</v>
      </c>
      <c r="P1755" s="253">
        <v>480</v>
      </c>
      <c r="Q1755" s="247" t="s">
        <v>109</v>
      </c>
      <c r="R1755" s="249" t="s">
        <v>154</v>
      </c>
      <c r="S1755" s="247" t="s">
        <v>110</v>
      </c>
      <c r="T1755" s="247" t="s">
        <v>2</v>
      </c>
      <c r="U1755" s="247" t="s">
        <v>2</v>
      </c>
      <c r="V1755" s="247">
        <v>1</v>
      </c>
      <c r="W1755" s="247">
        <v>145</v>
      </c>
    </row>
    <row r="1756" spans="1:23" x14ac:dyDescent="0.25">
      <c r="A1756" s="246">
        <v>45749</v>
      </c>
      <c r="B1756" s="247" t="s">
        <v>152</v>
      </c>
      <c r="C1756" s="98" t="s">
        <v>153</v>
      </c>
      <c r="D1756" s="98"/>
      <c r="E1756" s="247"/>
      <c r="F1756" s="247" t="s">
        <v>47</v>
      </c>
      <c r="G1756" s="247" t="s">
        <v>7</v>
      </c>
      <c r="H1756" s="247" t="s">
        <v>284</v>
      </c>
      <c r="I1756" s="248" t="s">
        <v>481</v>
      </c>
      <c r="J1756" s="246">
        <v>45891</v>
      </c>
      <c r="K1756" s="249">
        <v>7</v>
      </c>
      <c r="L1756" s="250">
        <v>7</v>
      </c>
      <c r="M1756" s="251">
        <v>250</v>
      </c>
      <c r="N1756" s="252">
        <v>0</v>
      </c>
      <c r="O1756" s="252">
        <v>0</v>
      </c>
      <c r="P1756" s="253">
        <v>1750</v>
      </c>
      <c r="Q1756" s="247" t="s">
        <v>109</v>
      </c>
      <c r="R1756" s="249" t="s">
        <v>154</v>
      </c>
      <c r="S1756" s="247" t="s">
        <v>1</v>
      </c>
      <c r="T1756" s="247" t="s">
        <v>480</v>
      </c>
      <c r="U1756" s="247" t="s">
        <v>480</v>
      </c>
      <c r="V1756" s="247">
        <v>5</v>
      </c>
      <c r="W1756" s="247">
        <v>142</v>
      </c>
    </row>
    <row r="1757" spans="1:23" x14ac:dyDescent="0.25">
      <c r="A1757" s="246">
        <v>45749</v>
      </c>
      <c r="B1757" s="247" t="s">
        <v>152</v>
      </c>
      <c r="C1757" s="98" t="s">
        <v>153</v>
      </c>
      <c r="D1757" s="98"/>
      <c r="E1757" s="247"/>
      <c r="F1757" s="247" t="s">
        <v>47</v>
      </c>
      <c r="G1757" s="247" t="s">
        <v>7</v>
      </c>
      <c r="H1757" s="247" t="s">
        <v>290</v>
      </c>
      <c r="I1757" s="248" t="s">
        <v>288</v>
      </c>
      <c r="J1757" s="246">
        <v>45857</v>
      </c>
      <c r="K1757" s="249">
        <v>-8</v>
      </c>
      <c r="L1757" s="250">
        <v>-8</v>
      </c>
      <c r="M1757" s="251">
        <v>160</v>
      </c>
      <c r="N1757" s="252">
        <v>0</v>
      </c>
      <c r="O1757" s="252">
        <v>0</v>
      </c>
      <c r="P1757" s="253">
        <v>-1280</v>
      </c>
      <c r="Q1757" s="247" t="s">
        <v>109</v>
      </c>
      <c r="R1757" s="249" t="s">
        <v>154</v>
      </c>
      <c r="S1757" s="247" t="s">
        <v>289</v>
      </c>
      <c r="T1757" s="247" t="s">
        <v>1</v>
      </c>
      <c r="U1757" s="247" t="s">
        <v>289</v>
      </c>
      <c r="V1757" s="247">
        <v>6</v>
      </c>
      <c r="W1757" s="247">
        <v>108</v>
      </c>
    </row>
    <row r="1758" spans="1:23" x14ac:dyDescent="0.25">
      <c r="A1758" s="246">
        <v>45749</v>
      </c>
      <c r="B1758" s="247" t="s">
        <v>152</v>
      </c>
      <c r="C1758" s="98" t="s">
        <v>153</v>
      </c>
      <c r="D1758" s="98"/>
      <c r="E1758" s="247"/>
      <c r="F1758" s="247" t="s">
        <v>47</v>
      </c>
      <c r="G1758" s="247" t="s">
        <v>7</v>
      </c>
      <c r="H1758" s="247" t="s">
        <v>293</v>
      </c>
      <c r="I1758" s="248" t="s">
        <v>292</v>
      </c>
      <c r="J1758" s="246">
        <v>45864</v>
      </c>
      <c r="K1758" s="249">
        <v>-8</v>
      </c>
      <c r="L1758" s="250">
        <v>-8</v>
      </c>
      <c r="M1758" s="251">
        <v>160</v>
      </c>
      <c r="N1758" s="252">
        <v>0</v>
      </c>
      <c r="O1758" s="252">
        <v>0</v>
      </c>
      <c r="P1758" s="253">
        <v>-1280</v>
      </c>
      <c r="Q1758" s="247" t="s">
        <v>109</v>
      </c>
      <c r="R1758" s="249" t="s">
        <v>154</v>
      </c>
      <c r="S1758" s="247" t="s">
        <v>1</v>
      </c>
      <c r="T1758" s="247" t="s">
        <v>289</v>
      </c>
      <c r="U1758" s="247" t="s">
        <v>289</v>
      </c>
      <c r="V1758" s="247">
        <v>6</v>
      </c>
      <c r="W1758" s="247">
        <v>115</v>
      </c>
    </row>
    <row r="1759" spans="1:23" x14ac:dyDescent="0.25">
      <c r="A1759" s="246">
        <v>45749</v>
      </c>
      <c r="B1759" s="247" t="s">
        <v>279</v>
      </c>
      <c r="C1759" s="98" t="s">
        <v>153</v>
      </c>
      <c r="D1759" s="98"/>
      <c r="E1759" s="247" t="s">
        <v>660</v>
      </c>
      <c r="F1759" s="247" t="s">
        <v>45</v>
      </c>
      <c r="G1759" s="247" t="s">
        <v>7</v>
      </c>
      <c r="H1759" s="247" t="s">
        <v>287</v>
      </c>
      <c r="I1759" s="248" t="s">
        <v>298</v>
      </c>
      <c r="J1759" s="246">
        <v>45752</v>
      </c>
      <c r="K1759" s="249">
        <v>2</v>
      </c>
      <c r="L1759" s="250">
        <v>2</v>
      </c>
      <c r="M1759" s="251">
        <v>150</v>
      </c>
      <c r="N1759" s="252">
        <v>0</v>
      </c>
      <c r="O1759" s="252">
        <v>0</v>
      </c>
      <c r="P1759" s="253">
        <v>300</v>
      </c>
      <c r="Q1759" s="247" t="s">
        <v>109</v>
      </c>
      <c r="R1759" s="249" t="s">
        <v>154</v>
      </c>
      <c r="S1759" s="247" t="s">
        <v>299</v>
      </c>
      <c r="T1759" s="247" t="s">
        <v>1</v>
      </c>
      <c r="U1759" s="247" t="s">
        <v>299</v>
      </c>
      <c r="V1759" s="247">
        <v>6</v>
      </c>
      <c r="W1759" s="247">
        <v>3</v>
      </c>
    </row>
    <row r="1760" spans="1:23" x14ac:dyDescent="0.25">
      <c r="A1760" s="246">
        <v>45749</v>
      </c>
      <c r="B1760" s="247" t="s">
        <v>279</v>
      </c>
      <c r="C1760" s="98" t="s">
        <v>153</v>
      </c>
      <c r="D1760" s="98"/>
      <c r="E1760" s="247" t="s">
        <v>660</v>
      </c>
      <c r="F1760" s="247" t="s">
        <v>45</v>
      </c>
      <c r="G1760" s="247" t="s">
        <v>8</v>
      </c>
      <c r="H1760" s="247" t="s">
        <v>291</v>
      </c>
      <c r="I1760" s="248" t="s">
        <v>300</v>
      </c>
      <c r="J1760" s="246">
        <v>45759</v>
      </c>
      <c r="K1760" s="249">
        <v>2</v>
      </c>
      <c r="L1760" s="250">
        <v>2</v>
      </c>
      <c r="M1760" s="251">
        <v>150</v>
      </c>
      <c r="N1760" s="252">
        <v>0</v>
      </c>
      <c r="O1760" s="252">
        <v>0</v>
      </c>
      <c r="P1760" s="253">
        <v>300</v>
      </c>
      <c r="Q1760" s="247" t="s">
        <v>109</v>
      </c>
      <c r="R1760" s="249" t="s">
        <v>154</v>
      </c>
      <c r="S1760" s="247" t="s">
        <v>1</v>
      </c>
      <c r="T1760" s="247" t="s">
        <v>299</v>
      </c>
      <c r="U1760" s="247" t="s">
        <v>299</v>
      </c>
      <c r="V1760" s="247">
        <v>6</v>
      </c>
      <c r="W1760" s="247">
        <v>10</v>
      </c>
    </row>
    <row r="1761" spans="1:23" x14ac:dyDescent="0.25">
      <c r="A1761" s="246">
        <v>45749</v>
      </c>
      <c r="B1761" s="247" t="s">
        <v>279</v>
      </c>
      <c r="C1761" s="98" t="s">
        <v>153</v>
      </c>
      <c r="D1761" s="98"/>
      <c r="E1761" s="247" t="s">
        <v>661</v>
      </c>
      <c r="F1761" s="247" t="s">
        <v>47</v>
      </c>
      <c r="G1761" s="247" t="s">
        <v>7</v>
      </c>
      <c r="H1761" s="247" t="s">
        <v>365</v>
      </c>
      <c r="I1761" s="248" t="s">
        <v>300</v>
      </c>
      <c r="J1761" s="246">
        <v>45899</v>
      </c>
      <c r="K1761" s="249">
        <v>2</v>
      </c>
      <c r="L1761" s="250">
        <v>2</v>
      </c>
      <c r="M1761" s="251">
        <v>350</v>
      </c>
      <c r="N1761" s="252">
        <v>0</v>
      </c>
      <c r="O1761" s="252">
        <v>0</v>
      </c>
      <c r="P1761" s="253">
        <v>700</v>
      </c>
      <c r="Q1761" s="247" t="s">
        <v>109</v>
      </c>
      <c r="R1761" s="249" t="s">
        <v>154</v>
      </c>
      <c r="S1761" s="247" t="s">
        <v>1</v>
      </c>
      <c r="T1761" s="247" t="s">
        <v>299</v>
      </c>
      <c r="U1761" s="247" t="s">
        <v>299</v>
      </c>
      <c r="V1761" s="247">
        <v>6</v>
      </c>
      <c r="W1761" s="247">
        <v>150</v>
      </c>
    </row>
    <row r="1762" spans="1:23" x14ac:dyDescent="0.25">
      <c r="A1762" s="246">
        <v>45749</v>
      </c>
      <c r="B1762" s="247" t="s">
        <v>279</v>
      </c>
      <c r="C1762" s="98" t="s">
        <v>153</v>
      </c>
      <c r="D1762" s="98"/>
      <c r="E1762" s="247" t="s">
        <v>662</v>
      </c>
      <c r="F1762" s="247" t="s">
        <v>45</v>
      </c>
      <c r="G1762" s="247" t="s">
        <v>7</v>
      </c>
      <c r="H1762" s="247" t="s">
        <v>290</v>
      </c>
      <c r="I1762" s="248" t="s">
        <v>288</v>
      </c>
      <c r="J1762" s="246">
        <v>45773</v>
      </c>
      <c r="K1762" s="249">
        <v>2</v>
      </c>
      <c r="L1762" s="250">
        <v>2</v>
      </c>
      <c r="M1762" s="251">
        <v>150</v>
      </c>
      <c r="N1762" s="252">
        <v>0</v>
      </c>
      <c r="O1762" s="252">
        <v>0</v>
      </c>
      <c r="P1762" s="253">
        <v>300</v>
      </c>
      <c r="Q1762" s="247" t="s">
        <v>109</v>
      </c>
      <c r="R1762" s="249" t="s">
        <v>154</v>
      </c>
      <c r="S1762" s="247" t="s">
        <v>289</v>
      </c>
      <c r="T1762" s="247" t="s">
        <v>1</v>
      </c>
      <c r="U1762" s="247" t="s">
        <v>289</v>
      </c>
      <c r="V1762" s="247">
        <v>6</v>
      </c>
      <c r="W1762" s="247">
        <v>24</v>
      </c>
    </row>
    <row r="1763" spans="1:23" x14ac:dyDescent="0.25">
      <c r="A1763" s="246">
        <v>45749</v>
      </c>
      <c r="B1763" s="247" t="s">
        <v>279</v>
      </c>
      <c r="C1763" s="98" t="s">
        <v>153</v>
      </c>
      <c r="D1763" s="98"/>
      <c r="E1763" s="247" t="s">
        <v>662</v>
      </c>
      <c r="F1763" s="247" t="s">
        <v>45</v>
      </c>
      <c r="G1763" s="247" t="s">
        <v>8</v>
      </c>
      <c r="H1763" s="247" t="s">
        <v>293</v>
      </c>
      <c r="I1763" s="248" t="s">
        <v>292</v>
      </c>
      <c r="J1763" s="246">
        <v>45780</v>
      </c>
      <c r="K1763" s="249">
        <v>2</v>
      </c>
      <c r="L1763" s="250">
        <v>2</v>
      </c>
      <c r="M1763" s="251">
        <v>150</v>
      </c>
      <c r="N1763" s="252">
        <v>0</v>
      </c>
      <c r="O1763" s="252">
        <v>0</v>
      </c>
      <c r="P1763" s="253">
        <v>300</v>
      </c>
      <c r="Q1763" s="247" t="s">
        <v>109</v>
      </c>
      <c r="R1763" s="249" t="s">
        <v>154</v>
      </c>
      <c r="S1763" s="247" t="s">
        <v>1</v>
      </c>
      <c r="T1763" s="247" t="s">
        <v>289</v>
      </c>
      <c r="U1763" s="247" t="s">
        <v>289</v>
      </c>
      <c r="V1763" s="247">
        <v>6</v>
      </c>
      <c r="W1763" s="247">
        <v>31</v>
      </c>
    </row>
    <row r="1764" spans="1:23" x14ac:dyDescent="0.25">
      <c r="A1764" s="246">
        <v>45744</v>
      </c>
      <c r="B1764" s="247" t="s">
        <v>196</v>
      </c>
      <c r="C1764" s="98" t="s">
        <v>153</v>
      </c>
      <c r="D1764" s="98" t="s">
        <v>426</v>
      </c>
      <c r="E1764" s="147" t="s">
        <v>663</v>
      </c>
      <c r="F1764" s="247" t="s">
        <v>47</v>
      </c>
      <c r="G1764" s="247" t="s">
        <v>7</v>
      </c>
      <c r="H1764" s="247" t="s">
        <v>293</v>
      </c>
      <c r="I1764" s="248" t="s">
        <v>292</v>
      </c>
      <c r="J1764" s="246">
        <v>45780</v>
      </c>
      <c r="K1764" s="249">
        <v>1</v>
      </c>
      <c r="L1764" s="250">
        <v>1</v>
      </c>
      <c r="M1764" s="251">
        <v>130</v>
      </c>
      <c r="N1764" s="252">
        <v>39.03</v>
      </c>
      <c r="O1764" s="252">
        <v>40</v>
      </c>
      <c r="P1764" s="253">
        <v>209.03</v>
      </c>
      <c r="Q1764" s="247" t="s">
        <v>109</v>
      </c>
      <c r="R1764" s="249" t="s">
        <v>154</v>
      </c>
      <c r="S1764" s="247" t="s">
        <v>1</v>
      </c>
      <c r="T1764" s="247" t="s">
        <v>289</v>
      </c>
      <c r="U1764" s="247" t="s">
        <v>289</v>
      </c>
      <c r="V1764" s="247">
        <v>6</v>
      </c>
      <c r="W1764" s="247">
        <v>36</v>
      </c>
    </row>
    <row r="1765" spans="1:23" x14ac:dyDescent="0.25">
      <c r="A1765" s="246">
        <v>45744</v>
      </c>
      <c r="B1765" s="247" t="s">
        <v>196</v>
      </c>
      <c r="C1765" s="98" t="s">
        <v>153</v>
      </c>
      <c r="D1765" s="98" t="s">
        <v>426</v>
      </c>
      <c r="E1765" s="147" t="s">
        <v>664</v>
      </c>
      <c r="F1765" s="247" t="s">
        <v>47</v>
      </c>
      <c r="G1765" s="247" t="s">
        <v>7</v>
      </c>
      <c r="H1765" s="247" t="s">
        <v>293</v>
      </c>
      <c r="I1765" s="248" t="s">
        <v>292</v>
      </c>
      <c r="J1765" s="246">
        <v>45780</v>
      </c>
      <c r="K1765" s="249">
        <v>1</v>
      </c>
      <c r="L1765" s="250">
        <v>1</v>
      </c>
      <c r="M1765" s="251">
        <v>130</v>
      </c>
      <c r="N1765" s="252">
        <v>39.03</v>
      </c>
      <c r="O1765" s="252">
        <v>40</v>
      </c>
      <c r="P1765" s="253">
        <v>209.03</v>
      </c>
      <c r="Q1765" s="247" t="s">
        <v>109</v>
      </c>
      <c r="R1765" s="249" t="s">
        <v>154</v>
      </c>
      <c r="S1765" s="247" t="s">
        <v>1</v>
      </c>
      <c r="T1765" s="247" t="s">
        <v>289</v>
      </c>
      <c r="U1765" s="247" t="s">
        <v>289</v>
      </c>
      <c r="V1765" s="247">
        <v>6</v>
      </c>
      <c r="W1765" s="247">
        <v>36</v>
      </c>
    </row>
    <row r="1766" spans="1:23" x14ac:dyDescent="0.25">
      <c r="A1766" s="246">
        <v>45744</v>
      </c>
      <c r="B1766" s="247" t="s">
        <v>196</v>
      </c>
      <c r="C1766" s="98" t="s">
        <v>153</v>
      </c>
      <c r="D1766" s="98" t="s">
        <v>426</v>
      </c>
      <c r="E1766" s="147" t="s">
        <v>664</v>
      </c>
      <c r="F1766" s="247" t="s">
        <v>47</v>
      </c>
      <c r="G1766" s="247" t="s">
        <v>7</v>
      </c>
      <c r="H1766" s="247" t="s">
        <v>293</v>
      </c>
      <c r="I1766" s="248" t="s">
        <v>292</v>
      </c>
      <c r="J1766" s="246">
        <v>45780</v>
      </c>
      <c r="K1766" s="249">
        <v>1</v>
      </c>
      <c r="L1766" s="250">
        <v>1</v>
      </c>
      <c r="M1766" s="251">
        <v>97.5</v>
      </c>
      <c r="N1766" s="252">
        <v>39.03</v>
      </c>
      <c r="O1766" s="252">
        <v>40</v>
      </c>
      <c r="P1766" s="253">
        <v>176.53</v>
      </c>
      <c r="Q1766" s="247" t="s">
        <v>109</v>
      </c>
      <c r="R1766" s="249" t="s">
        <v>154</v>
      </c>
      <c r="S1766" s="247" t="s">
        <v>1</v>
      </c>
      <c r="T1766" s="247" t="s">
        <v>289</v>
      </c>
      <c r="U1766" s="247" t="s">
        <v>289</v>
      </c>
      <c r="V1766" s="247">
        <v>6</v>
      </c>
      <c r="W1766" s="247">
        <v>36</v>
      </c>
    </row>
    <row r="1767" spans="1:23" x14ac:dyDescent="0.25">
      <c r="A1767" s="246">
        <v>45744</v>
      </c>
      <c r="B1767" s="247" t="s">
        <v>196</v>
      </c>
      <c r="C1767" s="98" t="s">
        <v>153</v>
      </c>
      <c r="D1767" s="98" t="s">
        <v>426</v>
      </c>
      <c r="E1767" s="147" t="s">
        <v>664</v>
      </c>
      <c r="F1767" s="247" t="s">
        <v>47</v>
      </c>
      <c r="G1767" s="247" t="s">
        <v>7</v>
      </c>
      <c r="H1767" s="247" t="s">
        <v>293</v>
      </c>
      <c r="I1767" s="248" t="s">
        <v>292</v>
      </c>
      <c r="J1767" s="246">
        <v>45780</v>
      </c>
      <c r="K1767" s="249">
        <v>1</v>
      </c>
      <c r="L1767" s="250">
        <v>1</v>
      </c>
      <c r="M1767" s="251">
        <v>130</v>
      </c>
      <c r="N1767" s="252">
        <v>39.03</v>
      </c>
      <c r="O1767" s="252">
        <v>40</v>
      </c>
      <c r="P1767" s="253">
        <v>209.03</v>
      </c>
      <c r="Q1767" s="247" t="s">
        <v>109</v>
      </c>
      <c r="R1767" s="249" t="s">
        <v>154</v>
      </c>
      <c r="S1767" s="247" t="s">
        <v>1</v>
      </c>
      <c r="T1767" s="247" t="s">
        <v>289</v>
      </c>
      <c r="U1767" s="247" t="s">
        <v>289</v>
      </c>
      <c r="V1767" s="247">
        <v>6</v>
      </c>
      <c r="W1767" s="247">
        <v>36</v>
      </c>
    </row>
    <row r="1768" spans="1:23" x14ac:dyDescent="0.25">
      <c r="A1768" s="246">
        <v>45744</v>
      </c>
      <c r="B1768" s="247" t="s">
        <v>196</v>
      </c>
      <c r="C1768" s="98" t="s">
        <v>153</v>
      </c>
      <c r="D1768" s="98" t="s">
        <v>426</v>
      </c>
      <c r="E1768" s="147" t="s">
        <v>663</v>
      </c>
      <c r="F1768" s="247" t="s">
        <v>47</v>
      </c>
      <c r="G1768" s="247" t="s">
        <v>7</v>
      </c>
      <c r="H1768" s="247" t="s">
        <v>293</v>
      </c>
      <c r="I1768" s="248" t="s">
        <v>292</v>
      </c>
      <c r="J1768" s="246">
        <v>45780</v>
      </c>
      <c r="K1768" s="249">
        <v>1</v>
      </c>
      <c r="L1768" s="250">
        <v>1</v>
      </c>
      <c r="M1768" s="251">
        <v>130</v>
      </c>
      <c r="N1768" s="252">
        <v>39.03</v>
      </c>
      <c r="O1768" s="252">
        <v>40</v>
      </c>
      <c r="P1768" s="253">
        <v>209.03</v>
      </c>
      <c r="Q1768" s="247" t="s">
        <v>109</v>
      </c>
      <c r="R1768" s="249" t="s">
        <v>154</v>
      </c>
      <c r="S1768" s="247" t="s">
        <v>1</v>
      </c>
      <c r="T1768" s="247" t="s">
        <v>289</v>
      </c>
      <c r="U1768" s="247" t="s">
        <v>289</v>
      </c>
      <c r="V1768" s="247">
        <v>6</v>
      </c>
      <c r="W1768" s="247">
        <v>36</v>
      </c>
    </row>
    <row r="1769" spans="1:23" x14ac:dyDescent="0.25">
      <c r="A1769" s="246">
        <v>45749</v>
      </c>
      <c r="B1769" s="247" t="s">
        <v>247</v>
      </c>
      <c r="C1769" s="98" t="s">
        <v>153</v>
      </c>
      <c r="D1769" s="98"/>
      <c r="E1769" s="247" t="s">
        <v>665</v>
      </c>
      <c r="F1769" s="247" t="s">
        <v>45</v>
      </c>
      <c r="G1769" s="247" t="s">
        <v>8</v>
      </c>
      <c r="H1769" s="247" t="s">
        <v>290</v>
      </c>
      <c r="I1769" s="248" t="s">
        <v>288</v>
      </c>
      <c r="J1769" s="246">
        <v>45773</v>
      </c>
      <c r="K1769" s="249">
        <v>1</v>
      </c>
      <c r="L1769" s="250">
        <v>1</v>
      </c>
      <c r="M1769" s="251">
        <v>200</v>
      </c>
      <c r="N1769" s="252">
        <v>19.340000000000003</v>
      </c>
      <c r="O1769" s="252">
        <v>30</v>
      </c>
      <c r="P1769" s="253">
        <v>249.34</v>
      </c>
      <c r="Q1769" s="247" t="s">
        <v>109</v>
      </c>
      <c r="R1769" s="249" t="s">
        <v>154</v>
      </c>
      <c r="S1769" s="247" t="s">
        <v>289</v>
      </c>
      <c r="T1769" s="247" t="s">
        <v>1</v>
      </c>
      <c r="U1769" s="247" t="s">
        <v>289</v>
      </c>
      <c r="V1769" s="247">
        <v>6</v>
      </c>
      <c r="W1769" s="247">
        <v>24</v>
      </c>
    </row>
    <row r="1770" spans="1:23" x14ac:dyDescent="0.25">
      <c r="A1770" s="246">
        <v>45749</v>
      </c>
      <c r="B1770" s="247" t="s">
        <v>247</v>
      </c>
      <c r="C1770" s="98" t="s">
        <v>153</v>
      </c>
      <c r="D1770" s="98"/>
      <c r="E1770" s="247" t="s">
        <v>665</v>
      </c>
      <c r="F1770" s="247" t="s">
        <v>45</v>
      </c>
      <c r="G1770" s="247" t="s">
        <v>7</v>
      </c>
      <c r="H1770" s="247" t="s">
        <v>293</v>
      </c>
      <c r="I1770" s="248" t="s">
        <v>292</v>
      </c>
      <c r="J1770" s="246">
        <v>45780</v>
      </c>
      <c r="K1770" s="249">
        <v>1</v>
      </c>
      <c r="L1770" s="250">
        <v>1</v>
      </c>
      <c r="M1770" s="251">
        <v>150</v>
      </c>
      <c r="N1770" s="252">
        <v>31.69</v>
      </c>
      <c r="O1770" s="252">
        <v>30</v>
      </c>
      <c r="P1770" s="253">
        <v>211.69</v>
      </c>
      <c r="Q1770" s="247" t="s">
        <v>109</v>
      </c>
      <c r="R1770" s="249" t="s">
        <v>154</v>
      </c>
      <c r="S1770" s="247" t="s">
        <v>1</v>
      </c>
      <c r="T1770" s="247" t="s">
        <v>289</v>
      </c>
      <c r="U1770" s="247" t="s">
        <v>289</v>
      </c>
      <c r="V1770" s="247">
        <v>6</v>
      </c>
      <c r="W1770" s="247">
        <v>31</v>
      </c>
    </row>
    <row r="1771" spans="1:23" x14ac:dyDescent="0.25">
      <c r="A1771" s="246">
        <v>45749</v>
      </c>
      <c r="B1771" s="247" t="s">
        <v>247</v>
      </c>
      <c r="C1771" s="98" t="s">
        <v>153</v>
      </c>
      <c r="D1771" s="98"/>
      <c r="E1771" s="247" t="s">
        <v>665</v>
      </c>
      <c r="F1771" s="247" t="s">
        <v>45</v>
      </c>
      <c r="G1771" s="247" t="s">
        <v>8</v>
      </c>
      <c r="H1771" s="247" t="s">
        <v>290</v>
      </c>
      <c r="I1771" s="248" t="s">
        <v>288</v>
      </c>
      <c r="J1771" s="246">
        <v>45773</v>
      </c>
      <c r="K1771" s="249">
        <v>1</v>
      </c>
      <c r="L1771" s="250">
        <v>1</v>
      </c>
      <c r="M1771" s="251">
        <v>200</v>
      </c>
      <c r="N1771" s="252">
        <v>19.340000000000003</v>
      </c>
      <c r="O1771" s="252">
        <v>30</v>
      </c>
      <c r="P1771" s="253">
        <v>249.34</v>
      </c>
      <c r="Q1771" s="247" t="s">
        <v>109</v>
      </c>
      <c r="R1771" s="249" t="s">
        <v>154</v>
      </c>
      <c r="S1771" s="247" t="s">
        <v>289</v>
      </c>
      <c r="T1771" s="247" t="s">
        <v>1</v>
      </c>
      <c r="U1771" s="247" t="s">
        <v>289</v>
      </c>
      <c r="V1771" s="247">
        <v>6</v>
      </c>
      <c r="W1771" s="247">
        <v>24</v>
      </c>
    </row>
    <row r="1772" spans="1:23" x14ac:dyDescent="0.25">
      <c r="A1772" s="246">
        <v>45749</v>
      </c>
      <c r="B1772" s="247" t="s">
        <v>247</v>
      </c>
      <c r="C1772" s="98" t="s">
        <v>153</v>
      </c>
      <c r="D1772" s="98"/>
      <c r="E1772" s="247" t="s">
        <v>665</v>
      </c>
      <c r="F1772" s="247" t="s">
        <v>45</v>
      </c>
      <c r="G1772" s="247" t="s">
        <v>7</v>
      </c>
      <c r="H1772" s="247" t="s">
        <v>293</v>
      </c>
      <c r="I1772" s="248" t="s">
        <v>292</v>
      </c>
      <c r="J1772" s="246">
        <v>45780</v>
      </c>
      <c r="K1772" s="249">
        <v>1</v>
      </c>
      <c r="L1772" s="250">
        <v>1</v>
      </c>
      <c r="M1772" s="251">
        <v>150</v>
      </c>
      <c r="N1772" s="252">
        <v>31.69</v>
      </c>
      <c r="O1772" s="252">
        <v>30</v>
      </c>
      <c r="P1772" s="253">
        <v>211.69</v>
      </c>
      <c r="Q1772" s="247" t="s">
        <v>109</v>
      </c>
      <c r="R1772" s="249" t="s">
        <v>154</v>
      </c>
      <c r="S1772" s="247" t="s">
        <v>1</v>
      </c>
      <c r="T1772" s="247" t="s">
        <v>289</v>
      </c>
      <c r="U1772" s="247" t="s">
        <v>289</v>
      </c>
      <c r="V1772" s="247">
        <v>6</v>
      </c>
      <c r="W1772" s="247">
        <v>31</v>
      </c>
    </row>
    <row r="1773" spans="1:23" x14ac:dyDescent="0.25">
      <c r="A1773" s="246">
        <v>45749</v>
      </c>
      <c r="B1773" s="247" t="s">
        <v>247</v>
      </c>
      <c r="C1773" s="98" t="s">
        <v>153</v>
      </c>
      <c r="D1773" s="98"/>
      <c r="E1773" s="247" t="s">
        <v>665</v>
      </c>
      <c r="F1773" s="247" t="s">
        <v>45</v>
      </c>
      <c r="G1773" s="247" t="s">
        <v>8</v>
      </c>
      <c r="H1773" s="247" t="s">
        <v>290</v>
      </c>
      <c r="I1773" s="248" t="s">
        <v>288</v>
      </c>
      <c r="J1773" s="246">
        <v>45773</v>
      </c>
      <c r="K1773" s="249">
        <v>1</v>
      </c>
      <c r="L1773" s="250">
        <v>1</v>
      </c>
      <c r="M1773" s="251">
        <v>200</v>
      </c>
      <c r="N1773" s="252">
        <v>19.340000000000003</v>
      </c>
      <c r="O1773" s="252">
        <v>30</v>
      </c>
      <c r="P1773" s="253">
        <v>249.34</v>
      </c>
      <c r="Q1773" s="247" t="s">
        <v>109</v>
      </c>
      <c r="R1773" s="249" t="s">
        <v>154</v>
      </c>
      <c r="S1773" s="247" t="s">
        <v>289</v>
      </c>
      <c r="T1773" s="247" t="s">
        <v>1</v>
      </c>
      <c r="U1773" s="247" t="s">
        <v>289</v>
      </c>
      <c r="V1773" s="247">
        <v>6</v>
      </c>
      <c r="W1773" s="247">
        <v>24</v>
      </c>
    </row>
    <row r="1774" spans="1:23" x14ac:dyDescent="0.25">
      <c r="A1774" s="246">
        <v>45749</v>
      </c>
      <c r="B1774" s="247" t="s">
        <v>247</v>
      </c>
      <c r="C1774" s="98" t="s">
        <v>153</v>
      </c>
      <c r="D1774" s="98"/>
      <c r="E1774" s="247" t="s">
        <v>665</v>
      </c>
      <c r="F1774" s="247" t="s">
        <v>45</v>
      </c>
      <c r="G1774" s="247" t="s">
        <v>7</v>
      </c>
      <c r="H1774" s="247" t="s">
        <v>293</v>
      </c>
      <c r="I1774" s="248" t="s">
        <v>292</v>
      </c>
      <c r="J1774" s="246">
        <v>45780</v>
      </c>
      <c r="K1774" s="249">
        <v>1</v>
      </c>
      <c r="L1774" s="250">
        <v>1</v>
      </c>
      <c r="M1774" s="251">
        <v>150</v>
      </c>
      <c r="N1774" s="252">
        <v>31.69</v>
      </c>
      <c r="O1774" s="252">
        <v>30</v>
      </c>
      <c r="P1774" s="253">
        <v>211.69</v>
      </c>
      <c r="Q1774" s="247" t="s">
        <v>109</v>
      </c>
      <c r="R1774" s="249" t="s">
        <v>154</v>
      </c>
      <c r="S1774" s="247" t="s">
        <v>1</v>
      </c>
      <c r="T1774" s="247" t="s">
        <v>289</v>
      </c>
      <c r="U1774" s="247" t="s">
        <v>289</v>
      </c>
      <c r="V1774" s="247">
        <v>6</v>
      </c>
      <c r="W1774" s="247">
        <v>31</v>
      </c>
    </row>
    <row r="1775" spans="1:23" x14ac:dyDescent="0.25">
      <c r="A1775" s="246">
        <v>45748</v>
      </c>
      <c r="B1775" s="247" t="s">
        <v>196</v>
      </c>
      <c r="C1775" s="98" t="s">
        <v>153</v>
      </c>
      <c r="D1775" s="98" t="s">
        <v>426</v>
      </c>
      <c r="E1775" s="147" t="s">
        <v>666</v>
      </c>
      <c r="F1775" s="247" t="s">
        <v>47</v>
      </c>
      <c r="G1775" s="247" t="s">
        <v>7</v>
      </c>
      <c r="H1775" s="247" t="s">
        <v>374</v>
      </c>
      <c r="I1775" s="248" t="s">
        <v>24</v>
      </c>
      <c r="J1775" s="246">
        <v>45779</v>
      </c>
      <c r="K1775" s="249">
        <v>1</v>
      </c>
      <c r="L1775" s="250">
        <v>1</v>
      </c>
      <c r="M1775" s="251">
        <v>100</v>
      </c>
      <c r="N1775" s="252">
        <v>38.92</v>
      </c>
      <c r="O1775" s="252">
        <v>40</v>
      </c>
      <c r="P1775" s="253">
        <v>178.92000000000002</v>
      </c>
      <c r="Q1775" s="247" t="s">
        <v>109</v>
      </c>
      <c r="R1775" s="249" t="s">
        <v>154</v>
      </c>
      <c r="S1775" s="247" t="s">
        <v>1</v>
      </c>
      <c r="T1775" s="247" t="s">
        <v>2</v>
      </c>
      <c r="U1775" s="247" t="s">
        <v>2</v>
      </c>
      <c r="V1775" s="247">
        <v>5</v>
      </c>
      <c r="W1775" s="247">
        <v>31</v>
      </c>
    </row>
    <row r="1776" spans="1:23" x14ac:dyDescent="0.25">
      <c r="A1776" s="246">
        <v>45748</v>
      </c>
      <c r="B1776" s="247" t="s">
        <v>196</v>
      </c>
      <c r="C1776" s="98" t="s">
        <v>153</v>
      </c>
      <c r="D1776" s="98" t="s">
        <v>426</v>
      </c>
      <c r="E1776" s="247" t="s">
        <v>667</v>
      </c>
      <c r="F1776" s="247" t="s">
        <v>47</v>
      </c>
      <c r="G1776" s="247" t="s">
        <v>7</v>
      </c>
      <c r="H1776" s="247" t="s">
        <v>287</v>
      </c>
      <c r="I1776" s="248" t="s">
        <v>298</v>
      </c>
      <c r="J1776" s="246">
        <v>45766</v>
      </c>
      <c r="K1776" s="249">
        <v>1</v>
      </c>
      <c r="L1776" s="250">
        <v>1</v>
      </c>
      <c r="M1776" s="251">
        <v>340</v>
      </c>
      <c r="N1776" s="252">
        <v>23.04</v>
      </c>
      <c r="O1776" s="252">
        <v>30</v>
      </c>
      <c r="P1776" s="253">
        <v>393.04</v>
      </c>
      <c r="Q1776" s="247" t="s">
        <v>109</v>
      </c>
      <c r="R1776" s="249" t="s">
        <v>154</v>
      </c>
      <c r="S1776" s="247" t="s">
        <v>299</v>
      </c>
      <c r="T1776" s="247" t="s">
        <v>1</v>
      </c>
      <c r="U1776" s="247" t="s">
        <v>299</v>
      </c>
      <c r="V1776" s="247">
        <v>6</v>
      </c>
      <c r="W1776" s="247">
        <v>18</v>
      </c>
    </row>
    <row r="1777" spans="1:23" x14ac:dyDescent="0.25">
      <c r="A1777" s="246">
        <v>45748</v>
      </c>
      <c r="B1777" s="247" t="s">
        <v>196</v>
      </c>
      <c r="C1777" s="98" t="s">
        <v>153</v>
      </c>
      <c r="D1777" s="98" t="s">
        <v>426</v>
      </c>
      <c r="E1777" s="247" t="s">
        <v>667</v>
      </c>
      <c r="F1777" s="247" t="s">
        <v>47</v>
      </c>
      <c r="G1777" s="247" t="s">
        <v>7</v>
      </c>
      <c r="H1777" s="247" t="s">
        <v>287</v>
      </c>
      <c r="I1777" s="248" t="s">
        <v>298</v>
      </c>
      <c r="J1777" s="246">
        <v>45766</v>
      </c>
      <c r="K1777" s="249">
        <v>1</v>
      </c>
      <c r="L1777" s="250">
        <v>1</v>
      </c>
      <c r="M1777" s="251">
        <v>340</v>
      </c>
      <c r="N1777" s="252">
        <v>23.04</v>
      </c>
      <c r="O1777" s="252">
        <v>30</v>
      </c>
      <c r="P1777" s="253">
        <v>393.04</v>
      </c>
      <c r="Q1777" s="247" t="s">
        <v>109</v>
      </c>
      <c r="R1777" s="249" t="s">
        <v>154</v>
      </c>
      <c r="S1777" s="247" t="s">
        <v>299</v>
      </c>
      <c r="T1777" s="247" t="s">
        <v>1</v>
      </c>
      <c r="U1777" s="247" t="s">
        <v>299</v>
      </c>
      <c r="V1777" s="247">
        <v>6</v>
      </c>
      <c r="W1777" s="247">
        <v>18</v>
      </c>
    </row>
    <row r="1778" spans="1:23" x14ac:dyDescent="0.25">
      <c r="A1778" s="246">
        <v>45748</v>
      </c>
      <c r="B1778" s="247" t="s">
        <v>196</v>
      </c>
      <c r="C1778" s="98" t="s">
        <v>153</v>
      </c>
      <c r="D1778" s="98" t="s">
        <v>426</v>
      </c>
      <c r="E1778" s="247" t="s">
        <v>668</v>
      </c>
      <c r="F1778" s="247" t="s">
        <v>47</v>
      </c>
      <c r="G1778" s="247" t="s">
        <v>7</v>
      </c>
      <c r="H1778" s="247" t="s">
        <v>291</v>
      </c>
      <c r="I1778" s="248" t="s">
        <v>300</v>
      </c>
      <c r="J1778" s="246">
        <v>45759</v>
      </c>
      <c r="K1778" s="249">
        <v>1</v>
      </c>
      <c r="L1778" s="250">
        <v>1</v>
      </c>
      <c r="M1778" s="251">
        <v>130</v>
      </c>
      <c r="N1778" s="252">
        <v>37.72</v>
      </c>
      <c r="O1778" s="252">
        <v>30</v>
      </c>
      <c r="P1778" s="253">
        <v>197.72</v>
      </c>
      <c r="Q1778" s="247" t="s">
        <v>109</v>
      </c>
      <c r="R1778" s="249" t="s">
        <v>154</v>
      </c>
      <c r="S1778" s="247" t="s">
        <v>1</v>
      </c>
      <c r="T1778" s="247" t="s">
        <v>299</v>
      </c>
      <c r="U1778" s="247" t="s">
        <v>299</v>
      </c>
      <c r="V1778" s="247">
        <v>6</v>
      </c>
      <c r="W1778" s="247">
        <v>11</v>
      </c>
    </row>
    <row r="1779" spans="1:23" x14ac:dyDescent="0.25">
      <c r="A1779" s="246">
        <v>45748</v>
      </c>
      <c r="B1779" s="247" t="s">
        <v>196</v>
      </c>
      <c r="C1779" s="98" t="s">
        <v>153</v>
      </c>
      <c r="D1779" s="98" t="s">
        <v>426</v>
      </c>
      <c r="E1779" s="247" t="s">
        <v>668</v>
      </c>
      <c r="F1779" s="247" t="s">
        <v>47</v>
      </c>
      <c r="G1779" s="247" t="s">
        <v>7</v>
      </c>
      <c r="H1779" s="247" t="s">
        <v>291</v>
      </c>
      <c r="I1779" s="248" t="s">
        <v>300</v>
      </c>
      <c r="J1779" s="246">
        <v>45759</v>
      </c>
      <c r="K1779" s="249">
        <v>1</v>
      </c>
      <c r="L1779" s="250">
        <v>1</v>
      </c>
      <c r="M1779" s="251">
        <v>130</v>
      </c>
      <c r="N1779" s="252">
        <v>37.72</v>
      </c>
      <c r="O1779" s="252">
        <v>30</v>
      </c>
      <c r="P1779" s="253">
        <v>197.72</v>
      </c>
      <c r="Q1779" s="247" t="s">
        <v>109</v>
      </c>
      <c r="R1779" s="249" t="s">
        <v>154</v>
      </c>
      <c r="S1779" s="247" t="s">
        <v>1</v>
      </c>
      <c r="T1779" s="247" t="s">
        <v>299</v>
      </c>
      <c r="U1779" s="247" t="s">
        <v>299</v>
      </c>
      <c r="V1779" s="247">
        <v>6</v>
      </c>
      <c r="W1779" s="247">
        <v>11</v>
      </c>
    </row>
    <row r="1780" spans="1:23" x14ac:dyDescent="0.25">
      <c r="A1780" s="246">
        <v>45749</v>
      </c>
      <c r="B1780" s="247" t="s">
        <v>279</v>
      </c>
      <c r="C1780" s="98" t="s">
        <v>153</v>
      </c>
      <c r="D1780" s="98"/>
      <c r="E1780" s="247" t="s">
        <v>669</v>
      </c>
      <c r="F1780" s="247" t="s">
        <v>47</v>
      </c>
      <c r="G1780" s="247" t="s">
        <v>7</v>
      </c>
      <c r="H1780" s="247" t="s">
        <v>291</v>
      </c>
      <c r="I1780" s="248" t="s">
        <v>300</v>
      </c>
      <c r="J1780" s="246">
        <v>45766</v>
      </c>
      <c r="K1780" s="249">
        <v>2</v>
      </c>
      <c r="L1780" s="250">
        <v>2</v>
      </c>
      <c r="M1780" s="251">
        <v>150</v>
      </c>
      <c r="N1780" s="252">
        <v>0</v>
      </c>
      <c r="O1780" s="252">
        <v>0</v>
      </c>
      <c r="P1780" s="253">
        <v>300</v>
      </c>
      <c r="Q1780" s="247" t="s">
        <v>109</v>
      </c>
      <c r="R1780" s="249" t="s">
        <v>154</v>
      </c>
      <c r="S1780" s="247" t="s">
        <v>1</v>
      </c>
      <c r="T1780" s="247" t="s">
        <v>299</v>
      </c>
      <c r="U1780" s="247" t="s">
        <v>299</v>
      </c>
      <c r="V1780" s="247">
        <v>6</v>
      </c>
      <c r="W1780" s="247">
        <v>17</v>
      </c>
    </row>
    <row r="1781" spans="1:23" x14ac:dyDescent="0.25">
      <c r="A1781" s="246">
        <v>45749</v>
      </c>
      <c r="B1781" s="247" t="s">
        <v>279</v>
      </c>
      <c r="C1781" s="98" t="s">
        <v>153</v>
      </c>
      <c r="D1781" s="98"/>
      <c r="E1781" s="247" t="s">
        <v>670</v>
      </c>
      <c r="F1781" s="247" t="s">
        <v>47</v>
      </c>
      <c r="G1781" s="247" t="s">
        <v>7</v>
      </c>
      <c r="H1781" s="247" t="s">
        <v>287</v>
      </c>
      <c r="I1781" s="248" t="s">
        <v>298</v>
      </c>
      <c r="J1781" s="246">
        <v>45773</v>
      </c>
      <c r="K1781" s="249">
        <v>3</v>
      </c>
      <c r="L1781" s="250">
        <v>3</v>
      </c>
      <c r="M1781" s="251">
        <v>150</v>
      </c>
      <c r="N1781" s="252">
        <v>0</v>
      </c>
      <c r="O1781" s="252">
        <v>0</v>
      </c>
      <c r="P1781" s="253">
        <v>450</v>
      </c>
      <c r="Q1781" s="247" t="s">
        <v>109</v>
      </c>
      <c r="R1781" s="249" t="s">
        <v>154</v>
      </c>
      <c r="S1781" s="247" t="s">
        <v>299</v>
      </c>
      <c r="T1781" s="247" t="s">
        <v>1</v>
      </c>
      <c r="U1781" s="247" t="s">
        <v>299</v>
      </c>
      <c r="V1781" s="247">
        <v>6</v>
      </c>
      <c r="W1781" s="247">
        <v>24</v>
      </c>
    </row>
    <row r="1782" spans="1:23" x14ac:dyDescent="0.25">
      <c r="A1782" s="246">
        <v>45750</v>
      </c>
      <c r="B1782" s="247" t="s">
        <v>152</v>
      </c>
      <c r="C1782" s="98" t="s">
        <v>153</v>
      </c>
      <c r="D1782" s="98"/>
      <c r="E1782" s="247"/>
      <c r="F1782" s="247" t="s">
        <v>47</v>
      </c>
      <c r="G1782" s="247" t="s">
        <v>7</v>
      </c>
      <c r="H1782" s="247" t="s">
        <v>282</v>
      </c>
      <c r="I1782" s="248" t="s">
        <v>295</v>
      </c>
      <c r="J1782" s="246">
        <v>45772</v>
      </c>
      <c r="K1782" s="249">
        <v>1</v>
      </c>
      <c r="L1782" s="250">
        <v>1</v>
      </c>
      <c r="M1782" s="251">
        <v>150</v>
      </c>
      <c r="N1782" s="252">
        <v>0</v>
      </c>
      <c r="O1782" s="252">
        <v>0</v>
      </c>
      <c r="P1782" s="253">
        <v>150</v>
      </c>
      <c r="Q1782" s="247" t="s">
        <v>109</v>
      </c>
      <c r="R1782" s="249" t="s">
        <v>154</v>
      </c>
      <c r="S1782" s="247" t="s">
        <v>296</v>
      </c>
      <c r="T1782" s="247" t="s">
        <v>1</v>
      </c>
      <c r="U1782" s="247" t="s">
        <v>296</v>
      </c>
      <c r="V1782" s="247">
        <v>5</v>
      </c>
      <c r="W1782" s="247">
        <v>22</v>
      </c>
    </row>
    <row r="1783" spans="1:23" x14ac:dyDescent="0.25">
      <c r="A1783" s="246">
        <v>45750</v>
      </c>
      <c r="B1783" s="247" t="s">
        <v>152</v>
      </c>
      <c r="C1783" s="98" t="s">
        <v>153</v>
      </c>
      <c r="D1783" s="98"/>
      <c r="E1783" s="247"/>
      <c r="F1783" s="247" t="s">
        <v>47</v>
      </c>
      <c r="G1783" s="247" t="s">
        <v>7</v>
      </c>
      <c r="H1783" s="247" t="s">
        <v>293</v>
      </c>
      <c r="I1783" s="248" t="s">
        <v>292</v>
      </c>
      <c r="J1783" s="246">
        <v>45920</v>
      </c>
      <c r="K1783" s="249">
        <v>4</v>
      </c>
      <c r="L1783" s="250">
        <v>4</v>
      </c>
      <c r="M1783" s="251">
        <v>160</v>
      </c>
      <c r="N1783" s="252">
        <v>0</v>
      </c>
      <c r="O1783" s="252">
        <v>0</v>
      </c>
      <c r="P1783" s="253">
        <v>640</v>
      </c>
      <c r="Q1783" s="247" t="s">
        <v>109</v>
      </c>
      <c r="R1783" s="249" t="s">
        <v>154</v>
      </c>
      <c r="S1783" s="247" t="s">
        <v>1</v>
      </c>
      <c r="T1783" s="247" t="s">
        <v>289</v>
      </c>
      <c r="U1783" s="247" t="s">
        <v>289</v>
      </c>
      <c r="V1783" s="247">
        <v>6</v>
      </c>
      <c r="W1783" s="247">
        <v>170</v>
      </c>
    </row>
    <row r="1784" spans="1:23" x14ac:dyDescent="0.25">
      <c r="A1784" s="246">
        <v>45750</v>
      </c>
      <c r="B1784" s="247" t="s">
        <v>152</v>
      </c>
      <c r="C1784" s="98" t="s">
        <v>153</v>
      </c>
      <c r="D1784" s="98"/>
      <c r="E1784" s="247"/>
      <c r="F1784" s="247" t="s">
        <v>47</v>
      </c>
      <c r="G1784" s="247" t="s">
        <v>7</v>
      </c>
      <c r="H1784" s="247" t="s">
        <v>282</v>
      </c>
      <c r="I1784" s="248" t="s">
        <v>23</v>
      </c>
      <c r="J1784" s="246">
        <v>45880</v>
      </c>
      <c r="K1784" s="249">
        <v>3</v>
      </c>
      <c r="L1784" s="250">
        <v>3</v>
      </c>
      <c r="M1784" s="251">
        <v>280</v>
      </c>
      <c r="N1784" s="252">
        <v>0</v>
      </c>
      <c r="O1784" s="252">
        <v>0</v>
      </c>
      <c r="P1784" s="253">
        <v>840</v>
      </c>
      <c r="Q1784" s="247" t="s">
        <v>109</v>
      </c>
      <c r="R1784" s="249" t="s">
        <v>154</v>
      </c>
      <c r="S1784" s="247" t="s">
        <v>2</v>
      </c>
      <c r="T1784" s="247" t="s">
        <v>1</v>
      </c>
      <c r="U1784" s="247" t="s">
        <v>2</v>
      </c>
      <c r="V1784" s="247">
        <v>1</v>
      </c>
      <c r="W1784" s="247">
        <v>130</v>
      </c>
    </row>
    <row r="1785" spans="1:23" x14ac:dyDescent="0.25">
      <c r="A1785" s="246">
        <v>45750</v>
      </c>
      <c r="B1785" s="247" t="s">
        <v>152</v>
      </c>
      <c r="C1785" s="98" t="s">
        <v>153</v>
      </c>
      <c r="D1785" s="98"/>
      <c r="E1785" s="247"/>
      <c r="F1785" s="247" t="s">
        <v>47</v>
      </c>
      <c r="G1785" s="247" t="s">
        <v>7</v>
      </c>
      <c r="H1785" s="247" t="s">
        <v>284</v>
      </c>
      <c r="I1785" s="248" t="s">
        <v>24</v>
      </c>
      <c r="J1785" s="246">
        <v>45894</v>
      </c>
      <c r="K1785" s="249">
        <v>3</v>
      </c>
      <c r="L1785" s="250">
        <v>3</v>
      </c>
      <c r="M1785" s="251">
        <v>320</v>
      </c>
      <c r="N1785" s="252">
        <v>0</v>
      </c>
      <c r="O1785" s="252">
        <v>0</v>
      </c>
      <c r="P1785" s="253">
        <v>960</v>
      </c>
      <c r="Q1785" s="247" t="s">
        <v>109</v>
      </c>
      <c r="R1785" s="249" t="s">
        <v>154</v>
      </c>
      <c r="S1785" s="247" t="s">
        <v>1</v>
      </c>
      <c r="T1785" s="247" t="s">
        <v>2</v>
      </c>
      <c r="U1785" s="247" t="s">
        <v>2</v>
      </c>
      <c r="V1785" s="247">
        <v>1</v>
      </c>
      <c r="W1785" s="247">
        <v>144</v>
      </c>
    </row>
    <row r="1786" spans="1:23" x14ac:dyDescent="0.25">
      <c r="A1786" s="246">
        <v>45750</v>
      </c>
      <c r="B1786" s="247" t="s">
        <v>247</v>
      </c>
      <c r="C1786" s="98" t="s">
        <v>153</v>
      </c>
      <c r="D1786" s="98"/>
      <c r="E1786" s="247" t="s">
        <v>671</v>
      </c>
      <c r="F1786" s="247" t="s">
        <v>45</v>
      </c>
      <c r="G1786" s="247" t="s">
        <v>8</v>
      </c>
      <c r="H1786" s="247" t="s">
        <v>293</v>
      </c>
      <c r="I1786" s="248" t="s">
        <v>292</v>
      </c>
      <c r="J1786" s="246">
        <v>45780</v>
      </c>
      <c r="K1786" s="249">
        <v>1</v>
      </c>
      <c r="L1786" s="250">
        <v>1</v>
      </c>
      <c r="M1786" s="251">
        <v>150</v>
      </c>
      <c r="N1786" s="252">
        <v>19.350000000000001</v>
      </c>
      <c r="O1786" s="252">
        <v>30</v>
      </c>
      <c r="P1786" s="253">
        <v>199.35</v>
      </c>
      <c r="Q1786" s="247" t="s">
        <v>109</v>
      </c>
      <c r="R1786" s="249" t="s">
        <v>154</v>
      </c>
      <c r="S1786" s="247" t="s">
        <v>1</v>
      </c>
      <c r="T1786" s="247" t="s">
        <v>289</v>
      </c>
      <c r="U1786" s="247" t="s">
        <v>289</v>
      </c>
      <c r="V1786" s="247">
        <v>6</v>
      </c>
      <c r="W1786" s="247">
        <v>30</v>
      </c>
    </row>
    <row r="1787" spans="1:23" x14ac:dyDescent="0.25">
      <c r="A1787" s="246">
        <v>45750</v>
      </c>
      <c r="B1787" s="247" t="s">
        <v>247</v>
      </c>
      <c r="C1787" s="98" t="s">
        <v>153</v>
      </c>
      <c r="D1787" s="98"/>
      <c r="E1787" s="247" t="s">
        <v>671</v>
      </c>
      <c r="F1787" s="247" t="s">
        <v>45</v>
      </c>
      <c r="G1787" s="247" t="s">
        <v>7</v>
      </c>
      <c r="H1787" s="247" t="s">
        <v>290</v>
      </c>
      <c r="I1787" s="248" t="s">
        <v>288</v>
      </c>
      <c r="J1787" s="246">
        <v>45773</v>
      </c>
      <c r="K1787" s="249">
        <v>1</v>
      </c>
      <c r="L1787" s="250">
        <v>1</v>
      </c>
      <c r="M1787" s="251">
        <v>150</v>
      </c>
      <c r="N1787" s="252">
        <v>31.740000000000002</v>
      </c>
      <c r="O1787" s="252">
        <v>30</v>
      </c>
      <c r="P1787" s="253">
        <v>211.74</v>
      </c>
      <c r="Q1787" s="247" t="s">
        <v>109</v>
      </c>
      <c r="R1787" s="249" t="s">
        <v>154</v>
      </c>
      <c r="S1787" s="247" t="s">
        <v>289</v>
      </c>
      <c r="T1787" s="247" t="s">
        <v>1</v>
      </c>
      <c r="U1787" s="247" t="s">
        <v>289</v>
      </c>
      <c r="V1787" s="247">
        <v>6</v>
      </c>
      <c r="W1787" s="247">
        <v>23</v>
      </c>
    </row>
    <row r="1788" spans="1:23" x14ac:dyDescent="0.25">
      <c r="A1788" s="246">
        <v>45750</v>
      </c>
      <c r="B1788" s="247" t="s">
        <v>247</v>
      </c>
      <c r="C1788" s="98" t="s">
        <v>153</v>
      </c>
      <c r="D1788" s="98"/>
      <c r="E1788" s="247" t="s">
        <v>671</v>
      </c>
      <c r="F1788" s="247" t="s">
        <v>45</v>
      </c>
      <c r="G1788" s="247" t="s">
        <v>8</v>
      </c>
      <c r="H1788" s="247" t="s">
        <v>293</v>
      </c>
      <c r="I1788" s="248" t="s">
        <v>292</v>
      </c>
      <c r="J1788" s="246">
        <v>45780</v>
      </c>
      <c r="K1788" s="249">
        <v>1</v>
      </c>
      <c r="L1788" s="250">
        <v>1</v>
      </c>
      <c r="M1788" s="251">
        <v>150</v>
      </c>
      <c r="N1788" s="252">
        <v>19.350000000000001</v>
      </c>
      <c r="O1788" s="252">
        <v>30</v>
      </c>
      <c r="P1788" s="253">
        <v>199.35</v>
      </c>
      <c r="Q1788" s="247" t="s">
        <v>109</v>
      </c>
      <c r="R1788" s="249" t="s">
        <v>154</v>
      </c>
      <c r="S1788" s="247" t="s">
        <v>1</v>
      </c>
      <c r="T1788" s="247" t="s">
        <v>289</v>
      </c>
      <c r="U1788" s="247" t="s">
        <v>289</v>
      </c>
      <c r="V1788" s="247">
        <v>6</v>
      </c>
      <c r="W1788" s="247">
        <v>30</v>
      </c>
    </row>
    <row r="1789" spans="1:23" x14ac:dyDescent="0.25">
      <c r="A1789" s="246">
        <v>45750</v>
      </c>
      <c r="B1789" s="247" t="s">
        <v>247</v>
      </c>
      <c r="C1789" s="98" t="s">
        <v>153</v>
      </c>
      <c r="D1789" s="98"/>
      <c r="E1789" s="247" t="s">
        <v>671</v>
      </c>
      <c r="F1789" s="247" t="s">
        <v>45</v>
      </c>
      <c r="G1789" s="247" t="s">
        <v>7</v>
      </c>
      <c r="H1789" s="247" t="s">
        <v>290</v>
      </c>
      <c r="I1789" s="248" t="s">
        <v>288</v>
      </c>
      <c r="J1789" s="246">
        <v>45773</v>
      </c>
      <c r="K1789" s="249">
        <v>1</v>
      </c>
      <c r="L1789" s="250">
        <v>1</v>
      </c>
      <c r="M1789" s="251">
        <v>150</v>
      </c>
      <c r="N1789" s="252">
        <v>31.740000000000002</v>
      </c>
      <c r="O1789" s="252">
        <v>30</v>
      </c>
      <c r="P1789" s="253">
        <v>211.74</v>
      </c>
      <c r="Q1789" s="247" t="s">
        <v>109</v>
      </c>
      <c r="R1789" s="249" t="s">
        <v>154</v>
      </c>
      <c r="S1789" s="247" t="s">
        <v>289</v>
      </c>
      <c r="T1789" s="247" t="s">
        <v>1</v>
      </c>
      <c r="U1789" s="247" t="s">
        <v>289</v>
      </c>
      <c r="V1789" s="247">
        <v>6</v>
      </c>
      <c r="W1789" s="247">
        <v>23</v>
      </c>
    </row>
    <row r="1790" spans="1:23" x14ac:dyDescent="0.25">
      <c r="A1790" s="246">
        <v>45750</v>
      </c>
      <c r="B1790" s="247" t="s">
        <v>539</v>
      </c>
      <c r="C1790" s="98" t="s">
        <v>108</v>
      </c>
      <c r="D1790" s="98"/>
      <c r="E1790" s="247"/>
      <c r="F1790" s="247" t="s">
        <v>45</v>
      </c>
      <c r="G1790" s="247" t="s">
        <v>7</v>
      </c>
      <c r="H1790" s="247" t="s">
        <v>320</v>
      </c>
      <c r="I1790" s="248" t="s">
        <v>23</v>
      </c>
      <c r="J1790" s="246">
        <v>45928</v>
      </c>
      <c r="K1790" s="249">
        <v>2</v>
      </c>
      <c r="L1790" s="250">
        <v>2</v>
      </c>
      <c r="M1790" s="252">
        <v>0</v>
      </c>
      <c r="N1790" s="252">
        <v>0</v>
      </c>
      <c r="O1790" s="252">
        <v>0</v>
      </c>
      <c r="P1790" s="253">
        <v>0</v>
      </c>
      <c r="Q1790" s="247" t="s">
        <v>109</v>
      </c>
      <c r="R1790" s="249" t="s">
        <v>457</v>
      </c>
      <c r="S1790" s="247" t="s">
        <v>2</v>
      </c>
      <c r="T1790" s="247" t="s">
        <v>1</v>
      </c>
      <c r="U1790" s="247" t="s">
        <v>2</v>
      </c>
      <c r="V1790" s="247">
        <v>7</v>
      </c>
      <c r="W1790" s="247">
        <v>178</v>
      </c>
    </row>
    <row r="1791" spans="1:23" x14ac:dyDescent="0.25">
      <c r="A1791" s="246">
        <v>45750</v>
      </c>
      <c r="B1791" s="247" t="s">
        <v>539</v>
      </c>
      <c r="C1791" s="98" t="s">
        <v>108</v>
      </c>
      <c r="D1791" s="98"/>
      <c r="E1791" s="247"/>
      <c r="F1791" s="247" t="s">
        <v>45</v>
      </c>
      <c r="G1791" s="247" t="s">
        <v>8</v>
      </c>
      <c r="H1791" s="247" t="s">
        <v>322</v>
      </c>
      <c r="I1791" s="248" t="s">
        <v>24</v>
      </c>
      <c r="J1791" s="246">
        <v>45935</v>
      </c>
      <c r="K1791" s="249">
        <v>2</v>
      </c>
      <c r="L1791" s="250">
        <v>2</v>
      </c>
      <c r="M1791" s="252">
        <v>0</v>
      </c>
      <c r="N1791" s="252">
        <v>0</v>
      </c>
      <c r="O1791" s="252">
        <v>0</v>
      </c>
      <c r="P1791" s="253">
        <v>0</v>
      </c>
      <c r="Q1791" s="247" t="s">
        <v>109</v>
      </c>
      <c r="R1791" s="249" t="s">
        <v>457</v>
      </c>
      <c r="S1791" s="247" t="s">
        <v>1</v>
      </c>
      <c r="T1791" s="247" t="s">
        <v>2</v>
      </c>
      <c r="U1791" s="247" t="s">
        <v>2</v>
      </c>
      <c r="V1791" s="247">
        <v>7</v>
      </c>
      <c r="W1791" s="247">
        <v>185</v>
      </c>
    </row>
    <row r="1792" spans="1:23" x14ac:dyDescent="0.25">
      <c r="A1792" s="246">
        <v>45750</v>
      </c>
      <c r="B1792" s="247" t="s">
        <v>539</v>
      </c>
      <c r="C1792" s="98" t="s">
        <v>108</v>
      </c>
      <c r="D1792" s="98"/>
      <c r="E1792" s="247"/>
      <c r="F1792" s="247" t="s">
        <v>45</v>
      </c>
      <c r="G1792" s="247" t="s">
        <v>7</v>
      </c>
      <c r="H1792" s="247" t="s">
        <v>282</v>
      </c>
      <c r="I1792" s="248" t="s">
        <v>23</v>
      </c>
      <c r="J1792" s="246">
        <v>45880</v>
      </c>
      <c r="K1792" s="249">
        <v>12</v>
      </c>
      <c r="L1792" s="249">
        <v>12</v>
      </c>
      <c r="M1792" s="252">
        <v>0</v>
      </c>
      <c r="N1792" s="252">
        <v>0</v>
      </c>
      <c r="O1792" s="252">
        <v>0</v>
      </c>
      <c r="P1792" s="253">
        <v>0</v>
      </c>
      <c r="Q1792" s="247" t="s">
        <v>109</v>
      </c>
      <c r="R1792" s="249" t="s">
        <v>457</v>
      </c>
      <c r="S1792" s="247" t="s">
        <v>2</v>
      </c>
      <c r="T1792" s="247" t="s">
        <v>1</v>
      </c>
      <c r="U1792" s="247" t="s">
        <v>2</v>
      </c>
      <c r="V1792" s="247">
        <v>1</v>
      </c>
      <c r="W1792" s="247">
        <v>130</v>
      </c>
    </row>
    <row r="1793" spans="1:23" x14ac:dyDescent="0.25">
      <c r="A1793" s="246">
        <v>45750</v>
      </c>
      <c r="B1793" s="247" t="s">
        <v>539</v>
      </c>
      <c r="C1793" s="98" t="s">
        <v>108</v>
      </c>
      <c r="D1793" s="98"/>
      <c r="E1793" s="247"/>
      <c r="F1793" s="247" t="s">
        <v>45</v>
      </c>
      <c r="G1793" s="247" t="s">
        <v>7</v>
      </c>
      <c r="H1793" s="247" t="s">
        <v>1223</v>
      </c>
      <c r="I1793" s="248" t="s">
        <v>23</v>
      </c>
      <c r="J1793" s="246">
        <v>45887</v>
      </c>
      <c r="K1793" s="249">
        <v>4</v>
      </c>
      <c r="L1793" s="249">
        <v>4</v>
      </c>
      <c r="M1793" s="252">
        <v>0</v>
      </c>
      <c r="N1793" s="252">
        <v>0</v>
      </c>
      <c r="O1793" s="252">
        <v>0</v>
      </c>
      <c r="P1793" s="253">
        <v>0</v>
      </c>
      <c r="Q1793" s="247" t="s">
        <v>109</v>
      </c>
      <c r="R1793" s="249" t="s">
        <v>457</v>
      </c>
      <c r="S1793" s="247" t="s">
        <v>2</v>
      </c>
      <c r="T1793" s="247" t="s">
        <v>1</v>
      </c>
      <c r="U1793" s="247" t="s">
        <v>2</v>
      </c>
      <c r="V1793" s="247">
        <v>1</v>
      </c>
      <c r="W1793" s="247">
        <v>137</v>
      </c>
    </row>
    <row r="1794" spans="1:23" x14ac:dyDescent="0.25">
      <c r="A1794" s="246">
        <v>45750</v>
      </c>
      <c r="B1794" s="247" t="s">
        <v>539</v>
      </c>
      <c r="C1794" s="98" t="s">
        <v>108</v>
      </c>
      <c r="D1794" s="98"/>
      <c r="E1794" s="247"/>
      <c r="F1794" s="247" t="s">
        <v>45</v>
      </c>
      <c r="G1794" s="247" t="s">
        <v>8</v>
      </c>
      <c r="H1794" s="247" t="s">
        <v>284</v>
      </c>
      <c r="I1794" s="248" t="s">
        <v>24</v>
      </c>
      <c r="J1794" s="246">
        <v>45887</v>
      </c>
      <c r="K1794" s="249">
        <v>12</v>
      </c>
      <c r="L1794" s="249">
        <v>12</v>
      </c>
      <c r="M1794" s="252">
        <v>0</v>
      </c>
      <c r="N1794" s="252">
        <v>0</v>
      </c>
      <c r="O1794" s="252">
        <v>0</v>
      </c>
      <c r="P1794" s="253">
        <v>0</v>
      </c>
      <c r="Q1794" s="247" t="s">
        <v>109</v>
      </c>
      <c r="R1794" s="249" t="s">
        <v>457</v>
      </c>
      <c r="S1794" s="247" t="s">
        <v>1</v>
      </c>
      <c r="T1794" s="247" t="s">
        <v>2</v>
      </c>
      <c r="U1794" s="247" t="s">
        <v>2</v>
      </c>
      <c r="V1794" s="247">
        <v>1</v>
      </c>
      <c r="W1794" s="247">
        <v>137</v>
      </c>
    </row>
    <row r="1795" spans="1:23" x14ac:dyDescent="0.25">
      <c r="A1795" s="246">
        <v>45750</v>
      </c>
      <c r="B1795" s="247" t="s">
        <v>539</v>
      </c>
      <c r="C1795" s="98" t="s">
        <v>108</v>
      </c>
      <c r="D1795" s="98"/>
      <c r="E1795" s="247"/>
      <c r="F1795" s="247" t="s">
        <v>45</v>
      </c>
      <c r="G1795" s="247" t="s">
        <v>8</v>
      </c>
      <c r="H1795" s="247" t="s">
        <v>1221</v>
      </c>
      <c r="I1795" s="248" t="s">
        <v>24</v>
      </c>
      <c r="J1795" s="246">
        <v>45894</v>
      </c>
      <c r="K1795" s="249">
        <v>4</v>
      </c>
      <c r="L1795" s="249">
        <v>4</v>
      </c>
      <c r="M1795" s="252">
        <v>0</v>
      </c>
      <c r="N1795" s="252">
        <v>0</v>
      </c>
      <c r="O1795" s="252">
        <v>0</v>
      </c>
      <c r="P1795" s="253">
        <v>0</v>
      </c>
      <c r="Q1795" s="247" t="s">
        <v>109</v>
      </c>
      <c r="R1795" s="249" t="s">
        <v>457</v>
      </c>
      <c r="S1795" s="247" t="s">
        <v>1</v>
      </c>
      <c r="T1795" s="247" t="s">
        <v>2</v>
      </c>
      <c r="U1795" s="247" t="s">
        <v>2</v>
      </c>
      <c r="V1795" s="247">
        <v>1</v>
      </c>
      <c r="W1795" s="247">
        <v>144</v>
      </c>
    </row>
    <row r="1796" spans="1:23" x14ac:dyDescent="0.25">
      <c r="A1796" s="246">
        <v>45750</v>
      </c>
      <c r="B1796" s="247" t="s">
        <v>539</v>
      </c>
      <c r="C1796" s="98" t="s">
        <v>108</v>
      </c>
      <c r="D1796" s="98"/>
      <c r="E1796" s="247"/>
      <c r="F1796" s="247" t="s">
        <v>45</v>
      </c>
      <c r="G1796" s="247" t="s">
        <v>7</v>
      </c>
      <c r="H1796" s="247" t="s">
        <v>282</v>
      </c>
      <c r="I1796" s="248" t="s">
        <v>479</v>
      </c>
      <c r="J1796" s="246">
        <v>45856</v>
      </c>
      <c r="K1796" s="249">
        <v>30</v>
      </c>
      <c r="L1796" s="249">
        <v>30</v>
      </c>
      <c r="M1796" s="251">
        <v>245</v>
      </c>
      <c r="N1796" s="252">
        <v>0</v>
      </c>
      <c r="O1796" s="252">
        <v>0</v>
      </c>
      <c r="P1796" s="253">
        <v>7350</v>
      </c>
      <c r="Q1796" s="247" t="s">
        <v>109</v>
      </c>
      <c r="R1796" s="249" t="s">
        <v>457</v>
      </c>
      <c r="S1796" s="247" t="s">
        <v>480</v>
      </c>
      <c r="T1796" s="247" t="s">
        <v>1</v>
      </c>
      <c r="U1796" s="247" t="s">
        <v>480</v>
      </c>
      <c r="V1796" s="247">
        <v>5</v>
      </c>
      <c r="W1796" s="247">
        <v>106</v>
      </c>
    </row>
    <row r="1797" spans="1:23" x14ac:dyDescent="0.25">
      <c r="A1797" s="246">
        <v>45750</v>
      </c>
      <c r="B1797" s="247" t="s">
        <v>539</v>
      </c>
      <c r="C1797" s="98" t="s">
        <v>108</v>
      </c>
      <c r="D1797" s="98"/>
      <c r="E1797" s="247"/>
      <c r="F1797" s="247" t="s">
        <v>45</v>
      </c>
      <c r="G1797" s="247" t="s">
        <v>7</v>
      </c>
      <c r="H1797" s="247" t="s">
        <v>282</v>
      </c>
      <c r="I1797" s="248" t="s">
        <v>479</v>
      </c>
      <c r="J1797" s="246">
        <v>45863</v>
      </c>
      <c r="K1797" s="249">
        <v>30</v>
      </c>
      <c r="L1797" s="249">
        <v>30</v>
      </c>
      <c r="M1797" s="251">
        <v>245</v>
      </c>
      <c r="N1797" s="252">
        <v>0</v>
      </c>
      <c r="O1797" s="252">
        <v>0</v>
      </c>
      <c r="P1797" s="253">
        <v>7350</v>
      </c>
      <c r="Q1797" s="247" t="s">
        <v>109</v>
      </c>
      <c r="R1797" s="249" t="s">
        <v>457</v>
      </c>
      <c r="S1797" s="247" t="s">
        <v>480</v>
      </c>
      <c r="T1797" s="247" t="s">
        <v>1</v>
      </c>
      <c r="U1797" s="247" t="s">
        <v>480</v>
      </c>
      <c r="V1797" s="247">
        <v>5</v>
      </c>
      <c r="W1797" s="247">
        <v>113</v>
      </c>
    </row>
    <row r="1798" spans="1:23" x14ac:dyDescent="0.25">
      <c r="A1798" s="246">
        <v>45750</v>
      </c>
      <c r="B1798" s="247" t="s">
        <v>539</v>
      </c>
      <c r="C1798" s="98" t="s">
        <v>108</v>
      </c>
      <c r="D1798" s="98"/>
      <c r="E1798" s="247"/>
      <c r="F1798" s="247" t="s">
        <v>45</v>
      </c>
      <c r="G1798" s="247" t="s">
        <v>7</v>
      </c>
      <c r="H1798" s="247" t="s">
        <v>282</v>
      </c>
      <c r="I1798" s="248" t="s">
        <v>479</v>
      </c>
      <c r="J1798" s="246">
        <v>45870</v>
      </c>
      <c r="K1798" s="249">
        <v>30</v>
      </c>
      <c r="L1798" s="250">
        <v>30</v>
      </c>
      <c r="M1798" s="251">
        <v>245</v>
      </c>
      <c r="N1798" s="252">
        <v>0</v>
      </c>
      <c r="O1798" s="252">
        <v>0</v>
      </c>
      <c r="P1798" s="253">
        <v>7350</v>
      </c>
      <c r="Q1798" s="247" t="s">
        <v>109</v>
      </c>
      <c r="R1798" s="249" t="s">
        <v>457</v>
      </c>
      <c r="S1798" s="247" t="s">
        <v>480</v>
      </c>
      <c r="T1798" s="247" t="s">
        <v>1</v>
      </c>
      <c r="U1798" s="247" t="s">
        <v>480</v>
      </c>
      <c r="V1798" s="247">
        <v>5</v>
      </c>
      <c r="W1798" s="247">
        <v>120</v>
      </c>
    </row>
    <row r="1799" spans="1:23" x14ac:dyDescent="0.25">
      <c r="A1799" s="246">
        <v>45750</v>
      </c>
      <c r="B1799" s="247" t="s">
        <v>539</v>
      </c>
      <c r="C1799" s="98" t="s">
        <v>108</v>
      </c>
      <c r="D1799" s="98"/>
      <c r="E1799" s="247"/>
      <c r="F1799" s="247" t="s">
        <v>45</v>
      </c>
      <c r="G1799" s="247" t="s">
        <v>7</v>
      </c>
      <c r="H1799" s="247" t="s">
        <v>282</v>
      </c>
      <c r="I1799" s="248" t="s">
        <v>479</v>
      </c>
      <c r="J1799" s="246">
        <v>45877</v>
      </c>
      <c r="K1799" s="249">
        <v>30</v>
      </c>
      <c r="L1799" s="250">
        <v>30</v>
      </c>
      <c r="M1799" s="251">
        <v>245</v>
      </c>
      <c r="N1799" s="252">
        <v>0</v>
      </c>
      <c r="O1799" s="252">
        <v>0</v>
      </c>
      <c r="P1799" s="253">
        <v>7350</v>
      </c>
      <c r="Q1799" s="247" t="s">
        <v>109</v>
      </c>
      <c r="R1799" s="249" t="s">
        <v>457</v>
      </c>
      <c r="S1799" s="247" t="s">
        <v>480</v>
      </c>
      <c r="T1799" s="247" t="s">
        <v>1</v>
      </c>
      <c r="U1799" s="247" t="s">
        <v>480</v>
      </c>
      <c r="V1799" s="247">
        <v>5</v>
      </c>
      <c r="W1799" s="247">
        <v>127</v>
      </c>
    </row>
    <row r="1800" spans="1:23" x14ac:dyDescent="0.25">
      <c r="A1800" s="246">
        <v>45750</v>
      </c>
      <c r="B1800" s="247" t="s">
        <v>539</v>
      </c>
      <c r="C1800" s="98" t="s">
        <v>108</v>
      </c>
      <c r="D1800" s="98"/>
      <c r="E1800" s="247"/>
      <c r="F1800" s="247" t="s">
        <v>45</v>
      </c>
      <c r="G1800" s="247" t="s">
        <v>7</v>
      </c>
      <c r="H1800" s="247" t="s">
        <v>282</v>
      </c>
      <c r="I1800" s="248" t="s">
        <v>479</v>
      </c>
      <c r="J1800" s="246">
        <v>45884</v>
      </c>
      <c r="K1800" s="249">
        <v>30</v>
      </c>
      <c r="L1800" s="250">
        <v>30</v>
      </c>
      <c r="M1800" s="251">
        <v>245</v>
      </c>
      <c r="N1800" s="252">
        <v>0</v>
      </c>
      <c r="O1800" s="252">
        <v>0</v>
      </c>
      <c r="P1800" s="253">
        <v>7350</v>
      </c>
      <c r="Q1800" s="247" t="s">
        <v>109</v>
      </c>
      <c r="R1800" s="249" t="s">
        <v>457</v>
      </c>
      <c r="S1800" s="247" t="s">
        <v>480</v>
      </c>
      <c r="T1800" s="247" t="s">
        <v>1</v>
      </c>
      <c r="U1800" s="247" t="s">
        <v>480</v>
      </c>
      <c r="V1800" s="247">
        <v>5</v>
      </c>
      <c r="W1800" s="247">
        <v>134</v>
      </c>
    </row>
    <row r="1801" spans="1:23" x14ac:dyDescent="0.25">
      <c r="A1801" s="246">
        <v>45750</v>
      </c>
      <c r="B1801" s="247" t="s">
        <v>539</v>
      </c>
      <c r="C1801" s="98" t="s">
        <v>108</v>
      </c>
      <c r="D1801" s="98"/>
      <c r="E1801" s="247"/>
      <c r="F1801" s="247" t="s">
        <v>45</v>
      </c>
      <c r="G1801" s="247" t="s">
        <v>7</v>
      </c>
      <c r="H1801" s="247" t="s">
        <v>282</v>
      </c>
      <c r="I1801" s="248" t="s">
        <v>479</v>
      </c>
      <c r="J1801" s="246">
        <v>45891</v>
      </c>
      <c r="K1801" s="249">
        <v>30</v>
      </c>
      <c r="L1801" s="250">
        <v>30</v>
      </c>
      <c r="M1801" s="251">
        <v>245</v>
      </c>
      <c r="N1801" s="252">
        <v>0</v>
      </c>
      <c r="O1801" s="252">
        <v>0</v>
      </c>
      <c r="P1801" s="253">
        <v>7350</v>
      </c>
      <c r="Q1801" s="247" t="s">
        <v>109</v>
      </c>
      <c r="R1801" s="249" t="s">
        <v>457</v>
      </c>
      <c r="S1801" s="247" t="s">
        <v>480</v>
      </c>
      <c r="T1801" s="247" t="s">
        <v>1</v>
      </c>
      <c r="U1801" s="247" t="s">
        <v>480</v>
      </c>
      <c r="V1801" s="247">
        <v>5</v>
      </c>
      <c r="W1801" s="247">
        <v>141</v>
      </c>
    </row>
    <row r="1802" spans="1:23" x14ac:dyDescent="0.25">
      <c r="A1802" s="246">
        <v>45750</v>
      </c>
      <c r="B1802" s="247" t="s">
        <v>539</v>
      </c>
      <c r="C1802" s="98" t="s">
        <v>108</v>
      </c>
      <c r="D1802" s="98"/>
      <c r="E1802" s="247"/>
      <c r="F1802" s="247" t="s">
        <v>45</v>
      </c>
      <c r="G1802" s="247" t="s">
        <v>7</v>
      </c>
      <c r="H1802" s="247" t="s">
        <v>282</v>
      </c>
      <c r="I1802" s="248" t="s">
        <v>479</v>
      </c>
      <c r="J1802" s="246">
        <v>45898</v>
      </c>
      <c r="K1802" s="249">
        <v>30</v>
      </c>
      <c r="L1802" s="249">
        <v>30</v>
      </c>
      <c r="M1802" s="251">
        <v>245</v>
      </c>
      <c r="N1802" s="252">
        <v>0</v>
      </c>
      <c r="O1802" s="252">
        <v>0</v>
      </c>
      <c r="P1802" s="253">
        <v>7350</v>
      </c>
      <c r="Q1802" s="247" t="s">
        <v>109</v>
      </c>
      <c r="R1802" s="249" t="s">
        <v>457</v>
      </c>
      <c r="S1802" s="247" t="s">
        <v>480</v>
      </c>
      <c r="T1802" s="247" t="s">
        <v>1</v>
      </c>
      <c r="U1802" s="247" t="s">
        <v>480</v>
      </c>
      <c r="V1802" s="247">
        <v>5</v>
      </c>
      <c r="W1802" s="247">
        <v>148</v>
      </c>
    </row>
    <row r="1803" spans="1:23" x14ac:dyDescent="0.25">
      <c r="A1803" s="246">
        <v>45750</v>
      </c>
      <c r="B1803" s="247" t="s">
        <v>539</v>
      </c>
      <c r="C1803" s="98" t="s">
        <v>108</v>
      </c>
      <c r="D1803" s="98"/>
      <c r="E1803" s="247"/>
      <c r="F1803" s="247" t="s">
        <v>45</v>
      </c>
      <c r="G1803" s="247" t="s">
        <v>7</v>
      </c>
      <c r="H1803" s="247" t="s">
        <v>282</v>
      </c>
      <c r="I1803" s="248" t="s">
        <v>479</v>
      </c>
      <c r="J1803" s="246">
        <v>45905</v>
      </c>
      <c r="K1803" s="249">
        <v>30</v>
      </c>
      <c r="L1803" s="249">
        <v>30</v>
      </c>
      <c r="M1803" s="251">
        <v>245</v>
      </c>
      <c r="N1803" s="252">
        <v>0</v>
      </c>
      <c r="O1803" s="252">
        <v>0</v>
      </c>
      <c r="P1803" s="253">
        <v>7350</v>
      </c>
      <c r="Q1803" s="247" t="s">
        <v>109</v>
      </c>
      <c r="R1803" s="249" t="s">
        <v>457</v>
      </c>
      <c r="S1803" s="247" t="s">
        <v>480</v>
      </c>
      <c r="T1803" s="247" t="s">
        <v>1</v>
      </c>
      <c r="U1803" s="247" t="s">
        <v>480</v>
      </c>
      <c r="V1803" s="247">
        <v>5</v>
      </c>
      <c r="W1803" s="247">
        <v>155</v>
      </c>
    </row>
    <row r="1804" spans="1:23" x14ac:dyDescent="0.25">
      <c r="A1804" s="246">
        <v>45750</v>
      </c>
      <c r="B1804" s="247" t="s">
        <v>539</v>
      </c>
      <c r="C1804" s="98" t="s">
        <v>108</v>
      </c>
      <c r="D1804" s="98"/>
      <c r="E1804" s="247"/>
      <c r="F1804" s="247" t="s">
        <v>45</v>
      </c>
      <c r="G1804" s="247" t="s">
        <v>8</v>
      </c>
      <c r="H1804" s="247" t="s">
        <v>284</v>
      </c>
      <c r="I1804" s="248" t="s">
        <v>481</v>
      </c>
      <c r="J1804" s="246">
        <v>45870</v>
      </c>
      <c r="K1804" s="249">
        <v>30</v>
      </c>
      <c r="L1804" s="249">
        <v>30</v>
      </c>
      <c r="M1804" s="251">
        <v>245</v>
      </c>
      <c r="N1804" s="252">
        <v>0</v>
      </c>
      <c r="O1804" s="252">
        <v>0</v>
      </c>
      <c r="P1804" s="253">
        <v>7350</v>
      </c>
      <c r="Q1804" s="247" t="s">
        <v>109</v>
      </c>
      <c r="R1804" s="249" t="s">
        <v>457</v>
      </c>
      <c r="S1804" s="247" t="s">
        <v>1</v>
      </c>
      <c r="T1804" s="247" t="s">
        <v>480</v>
      </c>
      <c r="U1804" s="247" t="s">
        <v>480</v>
      </c>
      <c r="V1804" s="247">
        <v>5</v>
      </c>
      <c r="W1804" s="247">
        <v>120</v>
      </c>
    </row>
    <row r="1805" spans="1:23" x14ac:dyDescent="0.25">
      <c r="A1805" s="246">
        <v>45750</v>
      </c>
      <c r="B1805" s="247" t="s">
        <v>539</v>
      </c>
      <c r="C1805" s="98" t="s">
        <v>108</v>
      </c>
      <c r="D1805" s="98"/>
      <c r="E1805" s="247"/>
      <c r="F1805" s="247" t="s">
        <v>45</v>
      </c>
      <c r="G1805" s="247" t="s">
        <v>8</v>
      </c>
      <c r="H1805" s="247" t="s">
        <v>284</v>
      </c>
      <c r="I1805" s="248" t="s">
        <v>481</v>
      </c>
      <c r="J1805" s="246">
        <v>45877</v>
      </c>
      <c r="K1805" s="249">
        <v>30</v>
      </c>
      <c r="L1805" s="250">
        <v>30</v>
      </c>
      <c r="M1805" s="251">
        <v>245</v>
      </c>
      <c r="N1805" s="252">
        <v>0</v>
      </c>
      <c r="O1805" s="252">
        <v>0</v>
      </c>
      <c r="P1805" s="253">
        <v>7350</v>
      </c>
      <c r="Q1805" s="247" t="s">
        <v>109</v>
      </c>
      <c r="R1805" s="249" t="s">
        <v>457</v>
      </c>
      <c r="S1805" s="247" t="s">
        <v>1</v>
      </c>
      <c r="T1805" s="247" t="s">
        <v>480</v>
      </c>
      <c r="U1805" s="247" t="s">
        <v>480</v>
      </c>
      <c r="V1805" s="247">
        <v>5</v>
      </c>
      <c r="W1805" s="247">
        <v>127</v>
      </c>
    </row>
    <row r="1806" spans="1:23" x14ac:dyDescent="0.25">
      <c r="A1806" s="246">
        <v>45750</v>
      </c>
      <c r="B1806" s="247" t="s">
        <v>539</v>
      </c>
      <c r="C1806" s="98" t="s">
        <v>108</v>
      </c>
      <c r="D1806" s="98"/>
      <c r="E1806" s="247"/>
      <c r="F1806" s="247" t="s">
        <v>45</v>
      </c>
      <c r="G1806" s="247" t="s">
        <v>8</v>
      </c>
      <c r="H1806" s="247" t="s">
        <v>284</v>
      </c>
      <c r="I1806" s="248" t="s">
        <v>481</v>
      </c>
      <c r="J1806" s="246">
        <v>45884</v>
      </c>
      <c r="K1806" s="249">
        <v>30</v>
      </c>
      <c r="L1806" s="250">
        <v>30</v>
      </c>
      <c r="M1806" s="251">
        <v>245</v>
      </c>
      <c r="N1806" s="252">
        <v>0</v>
      </c>
      <c r="O1806" s="252">
        <v>0</v>
      </c>
      <c r="P1806" s="253">
        <v>7350</v>
      </c>
      <c r="Q1806" s="247" t="s">
        <v>109</v>
      </c>
      <c r="R1806" s="249" t="s">
        <v>457</v>
      </c>
      <c r="S1806" s="247" t="s">
        <v>1</v>
      </c>
      <c r="T1806" s="247" t="s">
        <v>480</v>
      </c>
      <c r="U1806" s="247" t="s">
        <v>480</v>
      </c>
      <c r="V1806" s="247">
        <v>5</v>
      </c>
      <c r="W1806" s="247">
        <v>134</v>
      </c>
    </row>
    <row r="1807" spans="1:23" x14ac:dyDescent="0.25">
      <c r="A1807" s="246">
        <v>45750</v>
      </c>
      <c r="B1807" s="247" t="s">
        <v>539</v>
      </c>
      <c r="C1807" s="98" t="s">
        <v>108</v>
      </c>
      <c r="D1807" s="98"/>
      <c r="E1807" s="247"/>
      <c r="F1807" s="247" t="s">
        <v>45</v>
      </c>
      <c r="G1807" s="247" t="s">
        <v>8</v>
      </c>
      <c r="H1807" s="247" t="s">
        <v>284</v>
      </c>
      <c r="I1807" s="248" t="s">
        <v>481</v>
      </c>
      <c r="J1807" s="246">
        <v>45891</v>
      </c>
      <c r="K1807" s="249">
        <v>30</v>
      </c>
      <c r="L1807" s="250">
        <v>30</v>
      </c>
      <c r="M1807" s="251">
        <v>245</v>
      </c>
      <c r="N1807" s="252">
        <v>0</v>
      </c>
      <c r="O1807" s="252">
        <v>0</v>
      </c>
      <c r="P1807" s="253">
        <v>7350</v>
      </c>
      <c r="Q1807" s="247" t="s">
        <v>109</v>
      </c>
      <c r="R1807" s="249" t="s">
        <v>457</v>
      </c>
      <c r="S1807" s="247" t="s">
        <v>1</v>
      </c>
      <c r="T1807" s="247" t="s">
        <v>480</v>
      </c>
      <c r="U1807" s="247" t="s">
        <v>480</v>
      </c>
      <c r="V1807" s="247">
        <v>5</v>
      </c>
      <c r="W1807" s="247">
        <v>141</v>
      </c>
    </row>
    <row r="1808" spans="1:23" x14ac:dyDescent="0.25">
      <c r="A1808" s="246">
        <v>45750</v>
      </c>
      <c r="B1808" s="247" t="s">
        <v>539</v>
      </c>
      <c r="C1808" s="98" t="s">
        <v>108</v>
      </c>
      <c r="D1808" s="98"/>
      <c r="E1808" s="247"/>
      <c r="F1808" s="247" t="s">
        <v>45</v>
      </c>
      <c r="G1808" s="247" t="s">
        <v>8</v>
      </c>
      <c r="H1808" s="247" t="s">
        <v>284</v>
      </c>
      <c r="I1808" s="248" t="s">
        <v>481</v>
      </c>
      <c r="J1808" s="246">
        <v>45898</v>
      </c>
      <c r="K1808" s="249">
        <v>30</v>
      </c>
      <c r="L1808" s="250">
        <v>30</v>
      </c>
      <c r="M1808" s="251">
        <v>245</v>
      </c>
      <c r="N1808" s="252">
        <v>0</v>
      </c>
      <c r="O1808" s="252">
        <v>0</v>
      </c>
      <c r="P1808" s="253">
        <v>7350</v>
      </c>
      <c r="Q1808" s="247" t="s">
        <v>109</v>
      </c>
      <c r="R1808" s="249" t="s">
        <v>457</v>
      </c>
      <c r="S1808" s="247" t="s">
        <v>1</v>
      </c>
      <c r="T1808" s="247" t="s">
        <v>480</v>
      </c>
      <c r="U1808" s="247" t="s">
        <v>480</v>
      </c>
      <c r="V1808" s="247">
        <v>5</v>
      </c>
      <c r="W1808" s="247">
        <v>148</v>
      </c>
    </row>
    <row r="1809" spans="1:23" x14ac:dyDescent="0.25">
      <c r="A1809" s="246">
        <v>45750</v>
      </c>
      <c r="B1809" s="247" t="s">
        <v>539</v>
      </c>
      <c r="C1809" s="98" t="s">
        <v>108</v>
      </c>
      <c r="D1809" s="98"/>
      <c r="E1809" s="247"/>
      <c r="F1809" s="247" t="s">
        <v>45</v>
      </c>
      <c r="G1809" s="247" t="s">
        <v>8</v>
      </c>
      <c r="H1809" s="247" t="s">
        <v>284</v>
      </c>
      <c r="I1809" s="248" t="s">
        <v>481</v>
      </c>
      <c r="J1809" s="246">
        <v>45905</v>
      </c>
      <c r="K1809" s="249">
        <v>30</v>
      </c>
      <c r="L1809" s="249">
        <v>30</v>
      </c>
      <c r="M1809" s="251">
        <v>245</v>
      </c>
      <c r="N1809" s="252">
        <v>0</v>
      </c>
      <c r="O1809" s="252">
        <v>0</v>
      </c>
      <c r="P1809" s="253">
        <v>7350</v>
      </c>
      <c r="Q1809" s="247" t="s">
        <v>109</v>
      </c>
      <c r="R1809" s="249" t="s">
        <v>457</v>
      </c>
      <c r="S1809" s="247" t="s">
        <v>1</v>
      </c>
      <c r="T1809" s="247" t="s">
        <v>480</v>
      </c>
      <c r="U1809" s="247" t="s">
        <v>480</v>
      </c>
      <c r="V1809" s="247">
        <v>5</v>
      </c>
      <c r="W1809" s="247">
        <v>155</v>
      </c>
    </row>
    <row r="1810" spans="1:23" x14ac:dyDescent="0.25">
      <c r="A1810" s="246">
        <v>45750</v>
      </c>
      <c r="B1810" s="247" t="s">
        <v>539</v>
      </c>
      <c r="C1810" s="98" t="s">
        <v>108</v>
      </c>
      <c r="D1810" s="98"/>
      <c r="E1810" s="247"/>
      <c r="F1810" s="247" t="s">
        <v>45</v>
      </c>
      <c r="G1810" s="247" t="s">
        <v>8</v>
      </c>
      <c r="H1810" s="247" t="s">
        <v>284</v>
      </c>
      <c r="I1810" s="248" t="s">
        <v>481</v>
      </c>
      <c r="J1810" s="246">
        <v>45863</v>
      </c>
      <c r="K1810" s="249">
        <v>30</v>
      </c>
      <c r="L1810" s="249">
        <v>30</v>
      </c>
      <c r="M1810" s="251">
        <v>245</v>
      </c>
      <c r="N1810" s="252">
        <v>0</v>
      </c>
      <c r="O1810" s="252">
        <v>0</v>
      </c>
      <c r="P1810" s="253">
        <v>7350</v>
      </c>
      <c r="Q1810" s="247"/>
      <c r="R1810" s="249"/>
      <c r="S1810" s="247" t="s">
        <v>1</v>
      </c>
      <c r="T1810" s="247" t="s">
        <v>480</v>
      </c>
      <c r="U1810" s="247" t="s">
        <v>480</v>
      </c>
      <c r="V1810" s="247">
        <v>5</v>
      </c>
      <c r="W1810" s="247">
        <v>113</v>
      </c>
    </row>
    <row r="1811" spans="1:23" x14ac:dyDescent="0.25">
      <c r="A1811" s="246">
        <v>45750</v>
      </c>
      <c r="B1811" s="247" t="s">
        <v>539</v>
      </c>
      <c r="C1811" s="98" t="s">
        <v>108</v>
      </c>
      <c r="D1811" s="98"/>
      <c r="E1811" s="247"/>
      <c r="F1811" s="247" t="s">
        <v>45</v>
      </c>
      <c r="G1811" s="247" t="s">
        <v>8</v>
      </c>
      <c r="H1811" s="247" t="s">
        <v>284</v>
      </c>
      <c r="I1811" s="248" t="s">
        <v>481</v>
      </c>
      <c r="J1811" s="246">
        <v>45912</v>
      </c>
      <c r="K1811" s="249">
        <v>30</v>
      </c>
      <c r="L1811" s="249">
        <v>30</v>
      </c>
      <c r="M1811" s="251">
        <v>245</v>
      </c>
      <c r="N1811" s="252">
        <v>0</v>
      </c>
      <c r="O1811" s="252">
        <v>0</v>
      </c>
      <c r="P1811" s="253">
        <v>7350</v>
      </c>
      <c r="Q1811" s="247" t="s">
        <v>109</v>
      </c>
      <c r="R1811" s="249" t="s">
        <v>457</v>
      </c>
      <c r="S1811" s="247" t="s">
        <v>1</v>
      </c>
      <c r="T1811" s="247" t="s">
        <v>480</v>
      </c>
      <c r="U1811" s="247" t="s">
        <v>480</v>
      </c>
      <c r="V1811" s="247">
        <v>5</v>
      </c>
      <c r="W1811" s="247">
        <v>162</v>
      </c>
    </row>
    <row r="1812" spans="1:23" x14ac:dyDescent="0.25">
      <c r="A1812" s="246">
        <v>45750</v>
      </c>
      <c r="B1812" s="247" t="s">
        <v>279</v>
      </c>
      <c r="C1812" s="98" t="s">
        <v>153</v>
      </c>
      <c r="D1812" s="98"/>
      <c r="E1812" s="247" t="s">
        <v>672</v>
      </c>
      <c r="F1812" s="247" t="s">
        <v>47</v>
      </c>
      <c r="G1812" s="247" t="s">
        <v>7</v>
      </c>
      <c r="H1812" s="247" t="s">
        <v>203</v>
      </c>
      <c r="I1812" s="248" t="s">
        <v>23</v>
      </c>
      <c r="J1812" s="246">
        <v>45772</v>
      </c>
      <c r="K1812" s="249">
        <v>2</v>
      </c>
      <c r="L1812" s="250">
        <v>2</v>
      </c>
      <c r="M1812" s="251">
        <v>150</v>
      </c>
      <c r="N1812" s="252">
        <v>0</v>
      </c>
      <c r="O1812" s="252">
        <v>0</v>
      </c>
      <c r="P1812" s="253">
        <v>300</v>
      </c>
      <c r="Q1812" s="247" t="s">
        <v>109</v>
      </c>
      <c r="R1812" s="249" t="s">
        <v>154</v>
      </c>
      <c r="S1812" s="247" t="s">
        <v>2</v>
      </c>
      <c r="T1812" s="247" t="s">
        <v>1</v>
      </c>
      <c r="U1812" s="247" t="s">
        <v>2</v>
      </c>
      <c r="V1812" s="247">
        <v>5</v>
      </c>
      <c r="W1812" s="247">
        <v>22</v>
      </c>
    </row>
    <row r="1813" spans="1:23" x14ac:dyDescent="0.25">
      <c r="A1813" s="246">
        <v>45751</v>
      </c>
      <c r="B1813" s="247" t="s">
        <v>152</v>
      </c>
      <c r="C1813" s="98" t="s">
        <v>153</v>
      </c>
      <c r="D1813" s="98"/>
      <c r="E1813" s="247"/>
      <c r="F1813" s="247" t="s">
        <v>47</v>
      </c>
      <c r="G1813" s="247" t="s">
        <v>7</v>
      </c>
      <c r="H1813" s="247" t="s">
        <v>293</v>
      </c>
      <c r="I1813" s="248" t="s">
        <v>292</v>
      </c>
      <c r="J1813" s="246">
        <v>45885</v>
      </c>
      <c r="K1813" s="249">
        <v>1</v>
      </c>
      <c r="L1813" s="250">
        <v>1</v>
      </c>
      <c r="M1813" s="251">
        <v>240</v>
      </c>
      <c r="N1813" s="252">
        <v>0</v>
      </c>
      <c r="O1813" s="252">
        <v>0</v>
      </c>
      <c r="P1813" s="253">
        <v>240</v>
      </c>
      <c r="Q1813" s="247" t="s">
        <v>109</v>
      </c>
      <c r="R1813" s="249" t="s">
        <v>154</v>
      </c>
      <c r="S1813" s="247" t="s">
        <v>1</v>
      </c>
      <c r="T1813" s="247" t="s">
        <v>289</v>
      </c>
      <c r="U1813" s="247" t="s">
        <v>289</v>
      </c>
      <c r="V1813" s="247">
        <v>6</v>
      </c>
      <c r="W1813" s="247">
        <v>134</v>
      </c>
    </row>
    <row r="1814" spans="1:23" x14ac:dyDescent="0.25">
      <c r="A1814" s="246">
        <v>45751</v>
      </c>
      <c r="B1814" s="247" t="s">
        <v>152</v>
      </c>
      <c r="C1814" s="98" t="s">
        <v>153</v>
      </c>
      <c r="D1814" s="98"/>
      <c r="E1814" s="247"/>
      <c r="F1814" s="247" t="s">
        <v>47</v>
      </c>
      <c r="G1814" s="247" t="s">
        <v>7</v>
      </c>
      <c r="H1814" s="247" t="s">
        <v>290</v>
      </c>
      <c r="I1814" s="248" t="s">
        <v>288</v>
      </c>
      <c r="J1814" s="246">
        <v>45878</v>
      </c>
      <c r="K1814" s="249">
        <v>1</v>
      </c>
      <c r="L1814" s="250">
        <v>1</v>
      </c>
      <c r="M1814" s="251">
        <v>240</v>
      </c>
      <c r="N1814" s="252">
        <v>0</v>
      </c>
      <c r="O1814" s="252">
        <v>0</v>
      </c>
      <c r="P1814" s="253">
        <v>240</v>
      </c>
      <c r="Q1814" s="247" t="s">
        <v>109</v>
      </c>
      <c r="R1814" s="249" t="s">
        <v>154</v>
      </c>
      <c r="S1814" s="247" t="s">
        <v>289</v>
      </c>
      <c r="T1814" s="247" t="s">
        <v>1</v>
      </c>
      <c r="U1814" s="247" t="s">
        <v>289</v>
      </c>
      <c r="V1814" s="247">
        <v>6</v>
      </c>
      <c r="W1814" s="247">
        <v>127</v>
      </c>
    </row>
    <row r="1815" spans="1:23" x14ac:dyDescent="0.25">
      <c r="A1815" s="246">
        <v>45751</v>
      </c>
      <c r="B1815" s="247" t="s">
        <v>152</v>
      </c>
      <c r="C1815" s="98" t="s">
        <v>153</v>
      </c>
      <c r="D1815" s="98"/>
      <c r="E1815" s="247"/>
      <c r="F1815" s="247" t="s">
        <v>47</v>
      </c>
      <c r="G1815" s="247" t="s">
        <v>7</v>
      </c>
      <c r="H1815" s="247" t="s">
        <v>284</v>
      </c>
      <c r="I1815" s="248" t="s">
        <v>481</v>
      </c>
      <c r="J1815" s="246">
        <v>45891</v>
      </c>
      <c r="K1815" s="249">
        <v>2</v>
      </c>
      <c r="L1815" s="250">
        <v>2</v>
      </c>
      <c r="M1815" s="251">
        <v>250</v>
      </c>
      <c r="N1815" s="252">
        <v>0</v>
      </c>
      <c r="O1815" s="252">
        <v>0</v>
      </c>
      <c r="P1815" s="253">
        <v>500</v>
      </c>
      <c r="Q1815" s="247" t="s">
        <v>109</v>
      </c>
      <c r="R1815" s="249" t="s">
        <v>154</v>
      </c>
      <c r="S1815" s="247" t="s">
        <v>1</v>
      </c>
      <c r="T1815" s="247" t="s">
        <v>480</v>
      </c>
      <c r="U1815" s="247" t="s">
        <v>480</v>
      </c>
      <c r="V1815" s="247">
        <v>5</v>
      </c>
      <c r="W1815" s="247">
        <v>140</v>
      </c>
    </row>
    <row r="1816" spans="1:23" x14ac:dyDescent="0.25">
      <c r="A1816" s="246">
        <v>45751</v>
      </c>
      <c r="B1816" s="247" t="s">
        <v>152</v>
      </c>
      <c r="C1816" s="98" t="s">
        <v>153</v>
      </c>
      <c r="D1816" s="98"/>
      <c r="E1816" s="247"/>
      <c r="F1816" s="247" t="s">
        <v>47</v>
      </c>
      <c r="G1816" s="247" t="s">
        <v>7</v>
      </c>
      <c r="H1816" s="247" t="s">
        <v>284</v>
      </c>
      <c r="I1816" s="248" t="s">
        <v>481</v>
      </c>
      <c r="J1816" s="246">
        <v>45912</v>
      </c>
      <c r="K1816" s="249">
        <v>2</v>
      </c>
      <c r="L1816" s="250">
        <v>2</v>
      </c>
      <c r="M1816" s="251">
        <v>250</v>
      </c>
      <c r="N1816" s="252">
        <v>0</v>
      </c>
      <c r="O1816" s="252">
        <v>0</v>
      </c>
      <c r="P1816" s="253">
        <v>500</v>
      </c>
      <c r="Q1816" s="247" t="s">
        <v>109</v>
      </c>
      <c r="R1816" s="249" t="s">
        <v>154</v>
      </c>
      <c r="S1816" s="247" t="s">
        <v>1</v>
      </c>
      <c r="T1816" s="247" t="s">
        <v>480</v>
      </c>
      <c r="U1816" s="247" t="s">
        <v>480</v>
      </c>
      <c r="V1816" s="247">
        <v>5</v>
      </c>
      <c r="W1816" s="247">
        <v>161</v>
      </c>
    </row>
    <row r="1817" spans="1:23" x14ac:dyDescent="0.25">
      <c r="A1817" s="246">
        <v>45750</v>
      </c>
      <c r="B1817" s="247" t="s">
        <v>311</v>
      </c>
      <c r="C1817" s="98" t="s">
        <v>153</v>
      </c>
      <c r="D1817" s="98" t="s">
        <v>428</v>
      </c>
      <c r="E1817" s="247" t="s">
        <v>673</v>
      </c>
      <c r="F1817" s="247" t="s">
        <v>47</v>
      </c>
      <c r="G1817" s="247" t="s">
        <v>7</v>
      </c>
      <c r="H1817" s="247" t="s">
        <v>282</v>
      </c>
      <c r="I1817" s="248" t="s">
        <v>479</v>
      </c>
      <c r="J1817" s="246">
        <v>45877</v>
      </c>
      <c r="K1817" s="249">
        <v>1</v>
      </c>
      <c r="L1817" s="250">
        <v>1</v>
      </c>
      <c r="M1817" s="251">
        <v>240</v>
      </c>
      <c r="N1817" s="252">
        <v>41.39</v>
      </c>
      <c r="O1817" s="252">
        <v>53</v>
      </c>
      <c r="P1817" s="253">
        <v>334.39</v>
      </c>
      <c r="Q1817" s="247" t="s">
        <v>109</v>
      </c>
      <c r="R1817" s="249" t="s">
        <v>154</v>
      </c>
      <c r="S1817" s="247" t="s">
        <v>480</v>
      </c>
      <c r="T1817" s="247" t="s">
        <v>1</v>
      </c>
      <c r="U1817" s="247" t="s">
        <v>480</v>
      </c>
      <c r="V1817" s="247">
        <v>5</v>
      </c>
      <c r="W1817" s="247">
        <v>127</v>
      </c>
    </row>
    <row r="1818" spans="1:23" x14ac:dyDescent="0.25">
      <c r="A1818" s="246">
        <v>45750</v>
      </c>
      <c r="B1818" s="247" t="s">
        <v>311</v>
      </c>
      <c r="C1818" s="98" t="s">
        <v>153</v>
      </c>
      <c r="D1818" s="98" t="s">
        <v>428</v>
      </c>
      <c r="E1818" s="247" t="s">
        <v>673</v>
      </c>
      <c r="F1818" s="247" t="s">
        <v>47</v>
      </c>
      <c r="G1818" s="247" t="s">
        <v>7</v>
      </c>
      <c r="H1818" s="247" t="s">
        <v>282</v>
      </c>
      <c r="I1818" s="248" t="s">
        <v>479</v>
      </c>
      <c r="J1818" s="246">
        <v>45877</v>
      </c>
      <c r="K1818" s="249">
        <v>1</v>
      </c>
      <c r="L1818" s="250">
        <v>1</v>
      </c>
      <c r="M1818" s="251">
        <v>240</v>
      </c>
      <c r="N1818" s="252">
        <v>41.39</v>
      </c>
      <c r="O1818" s="252">
        <v>53</v>
      </c>
      <c r="P1818" s="253">
        <v>334.39</v>
      </c>
      <c r="Q1818" s="247" t="s">
        <v>109</v>
      </c>
      <c r="R1818" s="249" t="s">
        <v>154</v>
      </c>
      <c r="S1818" s="247" t="s">
        <v>480</v>
      </c>
      <c r="T1818" s="247" t="s">
        <v>1</v>
      </c>
      <c r="U1818" s="247" t="s">
        <v>480</v>
      </c>
      <c r="V1818" s="247">
        <v>5</v>
      </c>
      <c r="W1818" s="247">
        <v>127</v>
      </c>
    </row>
    <row r="1819" spans="1:23" x14ac:dyDescent="0.25">
      <c r="A1819" s="246">
        <v>45751</v>
      </c>
      <c r="B1819" s="247" t="s">
        <v>569</v>
      </c>
      <c r="C1819" s="98" t="s">
        <v>108</v>
      </c>
      <c r="D1819" s="98"/>
      <c r="E1819" s="247"/>
      <c r="F1819" s="247" t="s">
        <v>45</v>
      </c>
      <c r="G1819" s="247" t="s">
        <v>7</v>
      </c>
      <c r="H1819" s="247" t="s">
        <v>330</v>
      </c>
      <c r="I1819" s="248" t="s">
        <v>331</v>
      </c>
      <c r="J1819" s="246">
        <v>45868</v>
      </c>
      <c r="K1819" s="249">
        <v>0</v>
      </c>
      <c r="L1819" s="250">
        <v>0</v>
      </c>
      <c r="M1819" s="251"/>
      <c r="N1819" s="252"/>
      <c r="O1819" s="252"/>
      <c r="P1819" s="253">
        <v>0</v>
      </c>
      <c r="Q1819" s="247" t="s">
        <v>109</v>
      </c>
      <c r="R1819" s="249" t="s">
        <v>457</v>
      </c>
      <c r="S1819" s="247" t="s">
        <v>296</v>
      </c>
      <c r="T1819" s="247" t="s">
        <v>332</v>
      </c>
      <c r="U1819" s="247" t="s">
        <v>296</v>
      </c>
      <c r="V1819" s="247">
        <v>3</v>
      </c>
      <c r="W1819" s="247">
        <v>117</v>
      </c>
    </row>
    <row r="1820" spans="1:23" x14ac:dyDescent="0.25">
      <c r="A1820" s="246">
        <v>45751</v>
      </c>
      <c r="B1820" s="247" t="s">
        <v>569</v>
      </c>
      <c r="C1820" s="98" t="s">
        <v>108</v>
      </c>
      <c r="D1820" s="98"/>
      <c r="E1820" s="247"/>
      <c r="F1820" s="247" t="s">
        <v>45</v>
      </c>
      <c r="G1820" s="247" t="s">
        <v>7</v>
      </c>
      <c r="H1820" s="247" t="s">
        <v>330</v>
      </c>
      <c r="I1820" s="248" t="s">
        <v>331</v>
      </c>
      <c r="J1820" s="246">
        <v>45875</v>
      </c>
      <c r="K1820" s="249">
        <v>0</v>
      </c>
      <c r="L1820" s="250">
        <v>0</v>
      </c>
      <c r="M1820" s="251"/>
      <c r="N1820" s="252"/>
      <c r="O1820" s="252"/>
      <c r="P1820" s="253">
        <v>0</v>
      </c>
      <c r="Q1820" s="247" t="s">
        <v>109</v>
      </c>
      <c r="R1820" s="249" t="s">
        <v>457</v>
      </c>
      <c r="S1820" s="247" t="s">
        <v>296</v>
      </c>
      <c r="T1820" s="247" t="s">
        <v>332</v>
      </c>
      <c r="U1820" s="247" t="s">
        <v>296</v>
      </c>
      <c r="V1820" s="247">
        <v>3</v>
      </c>
      <c r="W1820" s="247">
        <v>124</v>
      </c>
    </row>
    <row r="1821" spans="1:23" x14ac:dyDescent="0.25">
      <c r="A1821" s="246">
        <v>45751</v>
      </c>
      <c r="B1821" s="247" t="s">
        <v>569</v>
      </c>
      <c r="C1821" s="98" t="s">
        <v>108</v>
      </c>
      <c r="D1821" s="98"/>
      <c r="E1821" s="247"/>
      <c r="F1821" s="247" t="s">
        <v>45</v>
      </c>
      <c r="G1821" s="247" t="s">
        <v>7</v>
      </c>
      <c r="H1821" s="247" t="s">
        <v>330</v>
      </c>
      <c r="I1821" s="248" t="s">
        <v>331</v>
      </c>
      <c r="J1821" s="246">
        <v>45882</v>
      </c>
      <c r="K1821" s="249">
        <v>0</v>
      </c>
      <c r="L1821" s="250">
        <v>0</v>
      </c>
      <c r="M1821" s="251"/>
      <c r="N1821" s="252"/>
      <c r="O1821" s="252"/>
      <c r="P1821" s="253">
        <v>0</v>
      </c>
      <c r="Q1821" s="247" t="s">
        <v>109</v>
      </c>
      <c r="R1821" s="249" t="s">
        <v>457</v>
      </c>
      <c r="S1821" s="247" t="s">
        <v>296</v>
      </c>
      <c r="T1821" s="247" t="s">
        <v>332</v>
      </c>
      <c r="U1821" s="247" t="s">
        <v>296</v>
      </c>
      <c r="V1821" s="247">
        <v>3</v>
      </c>
      <c r="W1821" s="247">
        <v>131</v>
      </c>
    </row>
    <row r="1822" spans="1:23" x14ac:dyDescent="0.25">
      <c r="A1822" s="246">
        <v>45751</v>
      </c>
      <c r="B1822" s="247" t="s">
        <v>569</v>
      </c>
      <c r="C1822" s="98" t="s">
        <v>108</v>
      </c>
      <c r="D1822" s="98"/>
      <c r="E1822" s="247"/>
      <c r="F1822" s="247" t="s">
        <v>45</v>
      </c>
      <c r="G1822" s="247" t="s">
        <v>7</v>
      </c>
      <c r="H1822" s="247" t="s">
        <v>330</v>
      </c>
      <c r="I1822" s="248" t="s">
        <v>331</v>
      </c>
      <c r="J1822" s="246">
        <v>45889</v>
      </c>
      <c r="K1822" s="249">
        <v>0</v>
      </c>
      <c r="L1822" s="250">
        <v>0</v>
      </c>
      <c r="M1822" s="251"/>
      <c r="N1822" s="252"/>
      <c r="O1822" s="252"/>
      <c r="P1822" s="253">
        <v>0</v>
      </c>
      <c r="Q1822" s="247" t="s">
        <v>109</v>
      </c>
      <c r="R1822" s="249" t="s">
        <v>457</v>
      </c>
      <c r="S1822" s="247" t="s">
        <v>296</v>
      </c>
      <c r="T1822" s="247" t="s">
        <v>332</v>
      </c>
      <c r="U1822" s="247" t="s">
        <v>296</v>
      </c>
      <c r="V1822" s="247">
        <v>3</v>
      </c>
      <c r="W1822" s="247">
        <v>138</v>
      </c>
    </row>
    <row r="1823" spans="1:23" x14ac:dyDescent="0.25">
      <c r="A1823" s="246">
        <v>45751</v>
      </c>
      <c r="B1823" s="247" t="s">
        <v>569</v>
      </c>
      <c r="C1823" s="98" t="s">
        <v>108</v>
      </c>
      <c r="D1823" s="98"/>
      <c r="E1823" s="247"/>
      <c r="F1823" s="247" t="s">
        <v>45</v>
      </c>
      <c r="G1823" s="247" t="s">
        <v>7</v>
      </c>
      <c r="H1823" s="247" t="s">
        <v>330</v>
      </c>
      <c r="I1823" s="248" t="s">
        <v>331</v>
      </c>
      <c r="J1823" s="246">
        <v>45896</v>
      </c>
      <c r="K1823" s="249">
        <v>0</v>
      </c>
      <c r="L1823" s="250">
        <v>0</v>
      </c>
      <c r="M1823" s="251"/>
      <c r="N1823" s="252"/>
      <c r="O1823" s="252"/>
      <c r="P1823" s="253">
        <v>0</v>
      </c>
      <c r="Q1823" s="247" t="s">
        <v>109</v>
      </c>
      <c r="R1823" s="249" t="s">
        <v>457</v>
      </c>
      <c r="S1823" s="247" t="s">
        <v>296</v>
      </c>
      <c r="T1823" s="247" t="s">
        <v>332</v>
      </c>
      <c r="U1823" s="247" t="s">
        <v>296</v>
      </c>
      <c r="V1823" s="247">
        <v>3</v>
      </c>
      <c r="W1823" s="247">
        <v>145</v>
      </c>
    </row>
    <row r="1824" spans="1:23" x14ac:dyDescent="0.25">
      <c r="A1824" s="246">
        <v>45751</v>
      </c>
      <c r="B1824" s="247" t="s">
        <v>569</v>
      </c>
      <c r="C1824" s="98" t="s">
        <v>108</v>
      </c>
      <c r="D1824" s="98"/>
      <c r="E1824" s="247"/>
      <c r="F1824" s="247" t="s">
        <v>45</v>
      </c>
      <c r="G1824" s="247" t="s">
        <v>8</v>
      </c>
      <c r="H1824" s="247" t="s">
        <v>333</v>
      </c>
      <c r="I1824" s="248" t="s">
        <v>334</v>
      </c>
      <c r="J1824" s="246">
        <v>45875</v>
      </c>
      <c r="K1824" s="249">
        <v>0</v>
      </c>
      <c r="L1824" s="250">
        <v>0</v>
      </c>
      <c r="M1824" s="251"/>
      <c r="N1824" s="252"/>
      <c r="O1824" s="252"/>
      <c r="P1824" s="253">
        <v>0</v>
      </c>
      <c r="Q1824" s="247" t="s">
        <v>109</v>
      </c>
      <c r="R1824" s="249" t="s">
        <v>457</v>
      </c>
      <c r="S1824" s="247" t="s">
        <v>332</v>
      </c>
      <c r="T1824" s="247" t="s">
        <v>296</v>
      </c>
      <c r="U1824" s="247" t="s">
        <v>296</v>
      </c>
      <c r="V1824" s="247">
        <v>3</v>
      </c>
      <c r="W1824" s="247">
        <v>124</v>
      </c>
    </row>
    <row r="1825" spans="1:23" x14ac:dyDescent="0.25">
      <c r="A1825" s="246">
        <v>45751</v>
      </c>
      <c r="B1825" s="247" t="s">
        <v>569</v>
      </c>
      <c r="C1825" s="98" t="s">
        <v>108</v>
      </c>
      <c r="D1825" s="98"/>
      <c r="E1825" s="247"/>
      <c r="F1825" s="247" t="s">
        <v>45</v>
      </c>
      <c r="G1825" s="247" t="s">
        <v>8</v>
      </c>
      <c r="H1825" s="247" t="s">
        <v>333</v>
      </c>
      <c r="I1825" s="248" t="s">
        <v>334</v>
      </c>
      <c r="J1825" s="246">
        <v>45882</v>
      </c>
      <c r="K1825" s="249">
        <v>0</v>
      </c>
      <c r="L1825" s="250">
        <v>0</v>
      </c>
      <c r="M1825" s="251"/>
      <c r="N1825" s="252"/>
      <c r="O1825" s="252"/>
      <c r="P1825" s="253">
        <v>0</v>
      </c>
      <c r="Q1825" s="247" t="s">
        <v>109</v>
      </c>
      <c r="R1825" s="249" t="s">
        <v>457</v>
      </c>
      <c r="S1825" s="247" t="s">
        <v>332</v>
      </c>
      <c r="T1825" s="247" t="s">
        <v>296</v>
      </c>
      <c r="U1825" s="247" t="s">
        <v>296</v>
      </c>
      <c r="V1825" s="247">
        <v>3</v>
      </c>
      <c r="W1825" s="247">
        <v>131</v>
      </c>
    </row>
    <row r="1826" spans="1:23" x14ac:dyDescent="0.25">
      <c r="A1826" s="246">
        <v>45751</v>
      </c>
      <c r="B1826" s="247" t="s">
        <v>569</v>
      </c>
      <c r="C1826" s="98" t="s">
        <v>108</v>
      </c>
      <c r="D1826" s="98"/>
      <c r="E1826" s="247"/>
      <c r="F1826" s="247" t="s">
        <v>45</v>
      </c>
      <c r="G1826" s="247" t="s">
        <v>8</v>
      </c>
      <c r="H1826" s="247" t="s">
        <v>333</v>
      </c>
      <c r="I1826" s="248" t="s">
        <v>334</v>
      </c>
      <c r="J1826" s="246">
        <v>45889</v>
      </c>
      <c r="K1826" s="249">
        <v>0</v>
      </c>
      <c r="L1826" s="250">
        <v>0</v>
      </c>
      <c r="M1826" s="251"/>
      <c r="N1826" s="252"/>
      <c r="O1826" s="252"/>
      <c r="P1826" s="253">
        <v>0</v>
      </c>
      <c r="Q1826" s="247" t="s">
        <v>109</v>
      </c>
      <c r="R1826" s="249" t="s">
        <v>457</v>
      </c>
      <c r="S1826" s="247" t="s">
        <v>332</v>
      </c>
      <c r="T1826" s="247" t="s">
        <v>296</v>
      </c>
      <c r="U1826" s="247" t="s">
        <v>296</v>
      </c>
      <c r="V1826" s="247">
        <v>3</v>
      </c>
      <c r="W1826" s="247">
        <v>138</v>
      </c>
    </row>
    <row r="1827" spans="1:23" x14ac:dyDescent="0.25">
      <c r="A1827" s="246">
        <v>45751</v>
      </c>
      <c r="B1827" s="247" t="s">
        <v>569</v>
      </c>
      <c r="C1827" s="98" t="s">
        <v>108</v>
      </c>
      <c r="D1827" s="98"/>
      <c r="E1827" s="247"/>
      <c r="F1827" s="247" t="s">
        <v>45</v>
      </c>
      <c r="G1827" s="247" t="s">
        <v>8</v>
      </c>
      <c r="H1827" s="247" t="s">
        <v>333</v>
      </c>
      <c r="I1827" s="248" t="s">
        <v>334</v>
      </c>
      <c r="J1827" s="246">
        <v>45896</v>
      </c>
      <c r="K1827" s="249">
        <v>0</v>
      </c>
      <c r="L1827" s="250">
        <v>0</v>
      </c>
      <c r="M1827" s="251"/>
      <c r="N1827" s="252"/>
      <c r="O1827" s="252"/>
      <c r="P1827" s="253">
        <v>0</v>
      </c>
      <c r="Q1827" s="247" t="s">
        <v>109</v>
      </c>
      <c r="R1827" s="249" t="s">
        <v>457</v>
      </c>
      <c r="S1827" s="247" t="s">
        <v>332</v>
      </c>
      <c r="T1827" s="247" t="s">
        <v>296</v>
      </c>
      <c r="U1827" s="247" t="s">
        <v>296</v>
      </c>
      <c r="V1827" s="247">
        <v>3</v>
      </c>
      <c r="W1827" s="247">
        <v>145</v>
      </c>
    </row>
    <row r="1828" spans="1:23" x14ac:dyDescent="0.25">
      <c r="A1828" s="246">
        <v>45751</v>
      </c>
      <c r="B1828" s="247" t="s">
        <v>569</v>
      </c>
      <c r="C1828" s="98" t="s">
        <v>108</v>
      </c>
      <c r="D1828" s="98"/>
      <c r="E1828" s="247"/>
      <c r="F1828" s="247" t="s">
        <v>45</v>
      </c>
      <c r="G1828" s="247" t="s">
        <v>8</v>
      </c>
      <c r="H1828" s="247" t="s">
        <v>333</v>
      </c>
      <c r="I1828" s="248" t="s">
        <v>334</v>
      </c>
      <c r="J1828" s="246">
        <v>45903</v>
      </c>
      <c r="K1828" s="249">
        <v>0</v>
      </c>
      <c r="L1828" s="250">
        <v>0</v>
      </c>
      <c r="M1828" s="251"/>
      <c r="N1828" s="252"/>
      <c r="O1828" s="252"/>
      <c r="P1828" s="253">
        <v>0</v>
      </c>
      <c r="Q1828" s="247" t="s">
        <v>109</v>
      </c>
      <c r="R1828" s="249" t="s">
        <v>457</v>
      </c>
      <c r="S1828" s="247" t="s">
        <v>332</v>
      </c>
      <c r="T1828" s="247" t="s">
        <v>296</v>
      </c>
      <c r="U1828" s="247" t="s">
        <v>296</v>
      </c>
      <c r="V1828" s="247">
        <v>3</v>
      </c>
      <c r="W1828" s="247">
        <v>152</v>
      </c>
    </row>
    <row r="1829" spans="1:23" x14ac:dyDescent="0.25">
      <c r="A1829" s="246">
        <v>45751</v>
      </c>
      <c r="B1829" s="247" t="s">
        <v>569</v>
      </c>
      <c r="C1829" s="98" t="s">
        <v>108</v>
      </c>
      <c r="D1829" s="98"/>
      <c r="E1829" s="247"/>
      <c r="F1829" s="247" t="s">
        <v>45</v>
      </c>
      <c r="G1829" s="247" t="s">
        <v>7</v>
      </c>
      <c r="H1829" s="247" t="s">
        <v>335</v>
      </c>
      <c r="I1829" s="248" t="s">
        <v>336</v>
      </c>
      <c r="J1829" s="246">
        <v>45859</v>
      </c>
      <c r="K1829" s="249">
        <v>30</v>
      </c>
      <c r="L1829" s="249">
        <v>30</v>
      </c>
      <c r="M1829" s="251">
        <v>240</v>
      </c>
      <c r="N1829" s="252">
        <v>0</v>
      </c>
      <c r="O1829" s="252">
        <v>0</v>
      </c>
      <c r="P1829" s="253">
        <v>7200</v>
      </c>
      <c r="Q1829" s="247" t="s">
        <v>109</v>
      </c>
      <c r="R1829" s="249" t="s">
        <v>198</v>
      </c>
      <c r="S1829" s="247" t="s">
        <v>2</v>
      </c>
      <c r="T1829" s="247" t="s">
        <v>110</v>
      </c>
      <c r="U1829" s="247" t="s">
        <v>2</v>
      </c>
      <c r="V1829" s="247">
        <v>1</v>
      </c>
      <c r="W1829" s="247">
        <v>108</v>
      </c>
    </row>
    <row r="1830" spans="1:23" x14ac:dyDescent="0.25">
      <c r="A1830" s="246">
        <v>45751</v>
      </c>
      <c r="B1830" s="247" t="s">
        <v>569</v>
      </c>
      <c r="C1830" s="98" t="s">
        <v>108</v>
      </c>
      <c r="D1830" s="98"/>
      <c r="E1830" s="247"/>
      <c r="F1830" s="247" t="s">
        <v>45</v>
      </c>
      <c r="G1830" s="247" t="s">
        <v>7</v>
      </c>
      <c r="H1830" s="247" t="s">
        <v>335</v>
      </c>
      <c r="I1830" s="248" t="s">
        <v>336</v>
      </c>
      <c r="J1830" s="246">
        <v>45866</v>
      </c>
      <c r="K1830" s="249">
        <v>30</v>
      </c>
      <c r="L1830" s="249">
        <v>30</v>
      </c>
      <c r="M1830" s="251">
        <v>240</v>
      </c>
      <c r="N1830" s="252">
        <v>0</v>
      </c>
      <c r="O1830" s="252">
        <v>0</v>
      </c>
      <c r="P1830" s="253">
        <v>7200</v>
      </c>
      <c r="Q1830" s="247" t="s">
        <v>109</v>
      </c>
      <c r="R1830" s="249" t="s">
        <v>198</v>
      </c>
      <c r="S1830" s="247" t="s">
        <v>2</v>
      </c>
      <c r="T1830" s="247" t="s">
        <v>110</v>
      </c>
      <c r="U1830" s="247" t="s">
        <v>2</v>
      </c>
      <c r="V1830" s="247">
        <v>1</v>
      </c>
      <c r="W1830" s="247">
        <v>115</v>
      </c>
    </row>
    <row r="1831" spans="1:23" x14ac:dyDescent="0.25">
      <c r="A1831" s="246">
        <v>45751</v>
      </c>
      <c r="B1831" s="247" t="s">
        <v>569</v>
      </c>
      <c r="C1831" s="98" t="s">
        <v>108</v>
      </c>
      <c r="D1831" s="98"/>
      <c r="E1831" s="247"/>
      <c r="F1831" s="247" t="s">
        <v>45</v>
      </c>
      <c r="G1831" s="247" t="s">
        <v>7</v>
      </c>
      <c r="H1831" s="247" t="s">
        <v>335</v>
      </c>
      <c r="I1831" s="248" t="s">
        <v>336</v>
      </c>
      <c r="J1831" s="246">
        <v>45873</v>
      </c>
      <c r="K1831" s="249">
        <v>50</v>
      </c>
      <c r="L1831" s="249">
        <v>50</v>
      </c>
      <c r="M1831" s="251">
        <v>240</v>
      </c>
      <c r="N1831" s="252">
        <v>0</v>
      </c>
      <c r="O1831" s="252">
        <v>0</v>
      </c>
      <c r="P1831" s="253">
        <v>12000</v>
      </c>
      <c r="Q1831" s="247" t="s">
        <v>109</v>
      </c>
      <c r="R1831" s="249" t="s">
        <v>198</v>
      </c>
      <c r="S1831" s="247" t="s">
        <v>2</v>
      </c>
      <c r="T1831" s="247" t="s">
        <v>110</v>
      </c>
      <c r="U1831" s="247" t="s">
        <v>2</v>
      </c>
      <c r="V1831" s="247">
        <v>1</v>
      </c>
      <c r="W1831" s="247">
        <v>122</v>
      </c>
    </row>
    <row r="1832" spans="1:23" x14ac:dyDescent="0.25">
      <c r="A1832" s="246">
        <v>45751</v>
      </c>
      <c r="B1832" s="247" t="s">
        <v>569</v>
      </c>
      <c r="C1832" s="98" t="s">
        <v>108</v>
      </c>
      <c r="D1832" s="98"/>
      <c r="E1832" s="247"/>
      <c r="F1832" s="247" t="s">
        <v>45</v>
      </c>
      <c r="G1832" s="247" t="s">
        <v>7</v>
      </c>
      <c r="H1832" s="247" t="s">
        <v>335</v>
      </c>
      <c r="I1832" s="248" t="s">
        <v>336</v>
      </c>
      <c r="J1832" s="246">
        <v>45880</v>
      </c>
      <c r="K1832" s="249">
        <v>33</v>
      </c>
      <c r="L1832" s="249">
        <v>33</v>
      </c>
      <c r="M1832" s="251">
        <v>240</v>
      </c>
      <c r="N1832" s="252">
        <v>0</v>
      </c>
      <c r="O1832" s="252">
        <v>0</v>
      </c>
      <c r="P1832" s="253">
        <v>7920</v>
      </c>
      <c r="Q1832" s="247" t="s">
        <v>109</v>
      </c>
      <c r="R1832" s="249" t="s">
        <v>198</v>
      </c>
      <c r="S1832" s="247" t="s">
        <v>2</v>
      </c>
      <c r="T1832" s="247" t="s">
        <v>110</v>
      </c>
      <c r="U1832" s="247" t="s">
        <v>2</v>
      </c>
      <c r="V1832" s="247">
        <v>1</v>
      </c>
      <c r="W1832" s="247">
        <v>129</v>
      </c>
    </row>
    <row r="1833" spans="1:23" x14ac:dyDescent="0.25">
      <c r="A1833" s="246">
        <v>45751</v>
      </c>
      <c r="B1833" s="247" t="s">
        <v>569</v>
      </c>
      <c r="C1833" s="98" t="s">
        <v>108</v>
      </c>
      <c r="D1833" s="98"/>
      <c r="E1833" s="247"/>
      <c r="F1833" s="247" t="s">
        <v>45</v>
      </c>
      <c r="G1833" s="247" t="s">
        <v>7</v>
      </c>
      <c r="H1833" s="247" t="s">
        <v>335</v>
      </c>
      <c r="I1833" s="248" t="s">
        <v>336</v>
      </c>
      <c r="J1833" s="246">
        <v>45887</v>
      </c>
      <c r="K1833" s="249">
        <v>42</v>
      </c>
      <c r="L1833" s="249">
        <v>42</v>
      </c>
      <c r="M1833" s="251">
        <v>240</v>
      </c>
      <c r="N1833" s="252">
        <v>0</v>
      </c>
      <c r="O1833" s="252">
        <v>0</v>
      </c>
      <c r="P1833" s="253">
        <v>10080</v>
      </c>
      <c r="Q1833" s="247" t="s">
        <v>109</v>
      </c>
      <c r="R1833" s="249" t="s">
        <v>198</v>
      </c>
      <c r="S1833" s="247" t="s">
        <v>2</v>
      </c>
      <c r="T1833" s="247" t="s">
        <v>110</v>
      </c>
      <c r="U1833" s="247" t="s">
        <v>2</v>
      </c>
      <c r="V1833" s="247">
        <v>1</v>
      </c>
      <c r="W1833" s="247">
        <v>136</v>
      </c>
    </row>
    <row r="1834" spans="1:23" x14ac:dyDescent="0.25">
      <c r="A1834" s="246">
        <v>45751</v>
      </c>
      <c r="B1834" s="247" t="s">
        <v>569</v>
      </c>
      <c r="C1834" s="98" t="s">
        <v>108</v>
      </c>
      <c r="D1834" s="98"/>
      <c r="E1834" s="247"/>
      <c r="F1834" s="247" t="s">
        <v>45</v>
      </c>
      <c r="G1834" s="247" t="s">
        <v>7</v>
      </c>
      <c r="H1834" s="247" t="s">
        <v>335</v>
      </c>
      <c r="I1834" s="248" t="s">
        <v>336</v>
      </c>
      <c r="J1834" s="246">
        <v>45894</v>
      </c>
      <c r="K1834" s="249">
        <v>60</v>
      </c>
      <c r="L1834" s="249">
        <v>60</v>
      </c>
      <c r="M1834" s="251">
        <v>240</v>
      </c>
      <c r="N1834" s="252">
        <v>0</v>
      </c>
      <c r="O1834" s="252">
        <v>0</v>
      </c>
      <c r="P1834" s="253">
        <v>14400</v>
      </c>
      <c r="Q1834" s="247" t="s">
        <v>109</v>
      </c>
      <c r="R1834" s="249" t="s">
        <v>198</v>
      </c>
      <c r="S1834" s="247" t="s">
        <v>2</v>
      </c>
      <c r="T1834" s="247" t="s">
        <v>110</v>
      </c>
      <c r="U1834" s="247" t="s">
        <v>2</v>
      </c>
      <c r="V1834" s="247">
        <v>1</v>
      </c>
      <c r="W1834" s="247">
        <v>143</v>
      </c>
    </row>
    <row r="1835" spans="1:23" x14ac:dyDescent="0.25">
      <c r="A1835" s="246">
        <v>45751</v>
      </c>
      <c r="B1835" s="247" t="s">
        <v>569</v>
      </c>
      <c r="C1835" s="98" t="s">
        <v>108</v>
      </c>
      <c r="D1835" s="98"/>
      <c r="E1835" s="247"/>
      <c r="F1835" s="247" t="s">
        <v>45</v>
      </c>
      <c r="G1835" s="247" t="s">
        <v>7</v>
      </c>
      <c r="H1835" s="247" t="s">
        <v>335</v>
      </c>
      <c r="I1835" s="248" t="s">
        <v>336</v>
      </c>
      <c r="J1835" s="246">
        <v>45901</v>
      </c>
      <c r="K1835" s="249">
        <v>40</v>
      </c>
      <c r="L1835" s="249">
        <v>40</v>
      </c>
      <c r="M1835" s="251">
        <v>240</v>
      </c>
      <c r="N1835" s="252">
        <v>0</v>
      </c>
      <c r="O1835" s="252">
        <v>0</v>
      </c>
      <c r="P1835" s="253">
        <v>9600</v>
      </c>
      <c r="Q1835" s="247" t="s">
        <v>109</v>
      </c>
      <c r="R1835" s="249" t="s">
        <v>198</v>
      </c>
      <c r="S1835" s="247" t="s">
        <v>2</v>
      </c>
      <c r="T1835" s="247" t="s">
        <v>110</v>
      </c>
      <c r="U1835" s="247" t="s">
        <v>2</v>
      </c>
      <c r="V1835" s="247">
        <v>1</v>
      </c>
      <c r="W1835" s="247">
        <v>150</v>
      </c>
    </row>
    <row r="1836" spans="1:23" x14ac:dyDescent="0.25">
      <c r="A1836" s="246">
        <v>45751</v>
      </c>
      <c r="B1836" s="247" t="s">
        <v>569</v>
      </c>
      <c r="C1836" s="98" t="s">
        <v>108</v>
      </c>
      <c r="D1836" s="98"/>
      <c r="E1836" s="247"/>
      <c r="F1836" s="247" t="s">
        <v>45</v>
      </c>
      <c r="G1836" s="247" t="s">
        <v>8</v>
      </c>
      <c r="H1836" s="247" t="s">
        <v>337</v>
      </c>
      <c r="I1836" s="248" t="s">
        <v>338</v>
      </c>
      <c r="J1836" s="246">
        <v>45866</v>
      </c>
      <c r="K1836" s="249">
        <v>30</v>
      </c>
      <c r="L1836" s="249">
        <v>30</v>
      </c>
      <c r="M1836" s="251">
        <v>240</v>
      </c>
      <c r="N1836" s="252">
        <v>0</v>
      </c>
      <c r="O1836" s="252">
        <v>0</v>
      </c>
      <c r="P1836" s="253">
        <v>7200</v>
      </c>
      <c r="Q1836" s="247" t="s">
        <v>109</v>
      </c>
      <c r="R1836" s="249" t="s">
        <v>198</v>
      </c>
      <c r="S1836" s="247" t="s">
        <v>110</v>
      </c>
      <c r="T1836" s="247" t="s">
        <v>2</v>
      </c>
      <c r="U1836" s="247" t="s">
        <v>2</v>
      </c>
      <c r="V1836" s="247">
        <v>1</v>
      </c>
      <c r="W1836" s="247">
        <v>115</v>
      </c>
    </row>
    <row r="1837" spans="1:23" x14ac:dyDescent="0.25">
      <c r="A1837" s="246">
        <v>45751</v>
      </c>
      <c r="B1837" s="247" t="s">
        <v>569</v>
      </c>
      <c r="C1837" s="98" t="s">
        <v>108</v>
      </c>
      <c r="D1837" s="98"/>
      <c r="E1837" s="247"/>
      <c r="F1837" s="247" t="s">
        <v>45</v>
      </c>
      <c r="G1837" s="247" t="s">
        <v>8</v>
      </c>
      <c r="H1837" s="247" t="s">
        <v>337</v>
      </c>
      <c r="I1837" s="248" t="s">
        <v>338</v>
      </c>
      <c r="J1837" s="246">
        <v>45873</v>
      </c>
      <c r="K1837" s="249">
        <v>30</v>
      </c>
      <c r="L1837" s="249">
        <v>30</v>
      </c>
      <c r="M1837" s="251">
        <v>240</v>
      </c>
      <c r="N1837" s="252">
        <v>0</v>
      </c>
      <c r="O1837" s="252">
        <v>0</v>
      </c>
      <c r="P1837" s="253">
        <v>7200</v>
      </c>
      <c r="Q1837" s="247" t="s">
        <v>109</v>
      </c>
      <c r="R1837" s="249" t="s">
        <v>198</v>
      </c>
      <c r="S1837" s="247" t="s">
        <v>110</v>
      </c>
      <c r="T1837" s="247" t="s">
        <v>2</v>
      </c>
      <c r="U1837" s="247" t="s">
        <v>2</v>
      </c>
      <c r="V1837" s="247">
        <v>1</v>
      </c>
      <c r="W1837" s="247">
        <v>122</v>
      </c>
    </row>
    <row r="1838" spans="1:23" x14ac:dyDescent="0.25">
      <c r="A1838" s="246">
        <v>45751</v>
      </c>
      <c r="B1838" s="247" t="s">
        <v>569</v>
      </c>
      <c r="C1838" s="98" t="s">
        <v>108</v>
      </c>
      <c r="D1838" s="98"/>
      <c r="E1838" s="247"/>
      <c r="F1838" s="247" t="s">
        <v>45</v>
      </c>
      <c r="G1838" s="247" t="s">
        <v>8</v>
      </c>
      <c r="H1838" s="247" t="s">
        <v>337</v>
      </c>
      <c r="I1838" s="248" t="s">
        <v>338</v>
      </c>
      <c r="J1838" s="246">
        <v>45880</v>
      </c>
      <c r="K1838" s="249">
        <v>50</v>
      </c>
      <c r="L1838" s="249">
        <v>50</v>
      </c>
      <c r="M1838" s="251">
        <v>240</v>
      </c>
      <c r="N1838" s="252">
        <v>0</v>
      </c>
      <c r="O1838" s="252">
        <v>0</v>
      </c>
      <c r="P1838" s="253">
        <v>12000</v>
      </c>
      <c r="Q1838" s="247" t="s">
        <v>109</v>
      </c>
      <c r="R1838" s="249" t="s">
        <v>198</v>
      </c>
      <c r="S1838" s="247" t="s">
        <v>110</v>
      </c>
      <c r="T1838" s="247" t="s">
        <v>2</v>
      </c>
      <c r="U1838" s="247" t="s">
        <v>2</v>
      </c>
      <c r="V1838" s="247">
        <v>1</v>
      </c>
      <c r="W1838" s="247">
        <v>129</v>
      </c>
    </row>
    <row r="1839" spans="1:23" x14ac:dyDescent="0.25">
      <c r="A1839" s="246">
        <v>45751</v>
      </c>
      <c r="B1839" s="247" t="s">
        <v>569</v>
      </c>
      <c r="C1839" s="98" t="s">
        <v>108</v>
      </c>
      <c r="D1839" s="98"/>
      <c r="E1839" s="247"/>
      <c r="F1839" s="247" t="s">
        <v>45</v>
      </c>
      <c r="G1839" s="247" t="s">
        <v>8</v>
      </c>
      <c r="H1839" s="247" t="s">
        <v>337</v>
      </c>
      <c r="I1839" s="248" t="s">
        <v>338</v>
      </c>
      <c r="J1839" s="246">
        <v>45887</v>
      </c>
      <c r="K1839" s="249">
        <v>33</v>
      </c>
      <c r="L1839" s="249">
        <v>33</v>
      </c>
      <c r="M1839" s="251">
        <v>240</v>
      </c>
      <c r="N1839" s="252">
        <v>0</v>
      </c>
      <c r="O1839" s="252">
        <v>0</v>
      </c>
      <c r="P1839" s="253">
        <v>7920</v>
      </c>
      <c r="Q1839" s="247" t="s">
        <v>109</v>
      </c>
      <c r="R1839" s="249" t="s">
        <v>198</v>
      </c>
      <c r="S1839" s="247" t="s">
        <v>110</v>
      </c>
      <c r="T1839" s="247" t="s">
        <v>2</v>
      </c>
      <c r="U1839" s="247" t="s">
        <v>2</v>
      </c>
      <c r="V1839" s="247">
        <v>1</v>
      </c>
      <c r="W1839" s="247">
        <v>136</v>
      </c>
    </row>
    <row r="1840" spans="1:23" x14ac:dyDescent="0.25">
      <c r="A1840" s="246">
        <v>45751</v>
      </c>
      <c r="B1840" s="247" t="s">
        <v>569</v>
      </c>
      <c r="C1840" s="98" t="s">
        <v>108</v>
      </c>
      <c r="D1840" s="98"/>
      <c r="E1840" s="247"/>
      <c r="F1840" s="247" t="s">
        <v>45</v>
      </c>
      <c r="G1840" s="247" t="s">
        <v>8</v>
      </c>
      <c r="H1840" s="247" t="s">
        <v>337</v>
      </c>
      <c r="I1840" s="248" t="s">
        <v>338</v>
      </c>
      <c r="J1840" s="246">
        <v>45894</v>
      </c>
      <c r="K1840" s="249">
        <v>42</v>
      </c>
      <c r="L1840" s="249">
        <v>42</v>
      </c>
      <c r="M1840" s="251">
        <v>240</v>
      </c>
      <c r="N1840" s="252">
        <v>0</v>
      </c>
      <c r="O1840" s="252">
        <v>0</v>
      </c>
      <c r="P1840" s="253">
        <v>10080</v>
      </c>
      <c r="Q1840" s="247" t="s">
        <v>109</v>
      </c>
      <c r="R1840" s="249" t="s">
        <v>198</v>
      </c>
      <c r="S1840" s="247" t="s">
        <v>110</v>
      </c>
      <c r="T1840" s="247" t="s">
        <v>2</v>
      </c>
      <c r="U1840" s="247" t="s">
        <v>2</v>
      </c>
      <c r="V1840" s="247">
        <v>1</v>
      </c>
      <c r="W1840" s="247">
        <v>143</v>
      </c>
    </row>
    <row r="1841" spans="1:23" x14ac:dyDescent="0.25">
      <c r="A1841" s="246">
        <v>45751</v>
      </c>
      <c r="B1841" s="247" t="s">
        <v>569</v>
      </c>
      <c r="C1841" s="98" t="s">
        <v>108</v>
      </c>
      <c r="D1841" s="98"/>
      <c r="E1841" s="247"/>
      <c r="F1841" s="247" t="s">
        <v>45</v>
      </c>
      <c r="G1841" s="247" t="s">
        <v>8</v>
      </c>
      <c r="H1841" s="247" t="s">
        <v>337</v>
      </c>
      <c r="I1841" s="248" t="s">
        <v>338</v>
      </c>
      <c r="J1841" s="246">
        <v>45901</v>
      </c>
      <c r="K1841" s="249">
        <v>60</v>
      </c>
      <c r="L1841" s="249">
        <v>60</v>
      </c>
      <c r="M1841" s="251">
        <v>240</v>
      </c>
      <c r="N1841" s="252">
        <v>0</v>
      </c>
      <c r="O1841" s="252">
        <v>0</v>
      </c>
      <c r="P1841" s="253">
        <v>14400</v>
      </c>
      <c r="Q1841" s="247" t="s">
        <v>109</v>
      </c>
      <c r="R1841" s="249" t="s">
        <v>198</v>
      </c>
      <c r="S1841" s="247" t="s">
        <v>110</v>
      </c>
      <c r="T1841" s="247" t="s">
        <v>2</v>
      </c>
      <c r="U1841" s="247" t="s">
        <v>2</v>
      </c>
      <c r="V1841" s="247">
        <v>1</v>
      </c>
      <c r="W1841" s="247">
        <v>150</v>
      </c>
    </row>
    <row r="1842" spans="1:23" x14ac:dyDescent="0.25">
      <c r="A1842" s="246">
        <v>45751</v>
      </c>
      <c r="B1842" s="247" t="s">
        <v>569</v>
      </c>
      <c r="C1842" s="98" t="s">
        <v>108</v>
      </c>
      <c r="D1842" s="98"/>
      <c r="E1842" s="247"/>
      <c r="F1842" s="247" t="s">
        <v>45</v>
      </c>
      <c r="G1842" s="247" t="s">
        <v>8</v>
      </c>
      <c r="H1842" s="247" t="s">
        <v>337</v>
      </c>
      <c r="I1842" s="248" t="s">
        <v>338</v>
      </c>
      <c r="J1842" s="246">
        <v>45908</v>
      </c>
      <c r="K1842" s="249">
        <v>40</v>
      </c>
      <c r="L1842" s="249">
        <v>40</v>
      </c>
      <c r="M1842" s="251">
        <v>240</v>
      </c>
      <c r="N1842" s="252">
        <v>0</v>
      </c>
      <c r="O1842" s="252">
        <v>0</v>
      </c>
      <c r="P1842" s="253">
        <v>9600</v>
      </c>
      <c r="Q1842" s="247" t="s">
        <v>109</v>
      </c>
      <c r="R1842" s="249" t="s">
        <v>198</v>
      </c>
      <c r="S1842" s="247" t="s">
        <v>110</v>
      </c>
      <c r="T1842" s="247" t="s">
        <v>2</v>
      </c>
      <c r="U1842" s="247" t="s">
        <v>2</v>
      </c>
      <c r="V1842" s="247">
        <v>1</v>
      </c>
      <c r="W1842" s="247">
        <v>157</v>
      </c>
    </row>
    <row r="1843" spans="1:23" x14ac:dyDescent="0.25">
      <c r="A1843" s="246">
        <v>45751</v>
      </c>
      <c r="B1843" s="247" t="s">
        <v>569</v>
      </c>
      <c r="C1843" s="98" t="s">
        <v>108</v>
      </c>
      <c r="D1843" s="98"/>
      <c r="E1843" s="247"/>
      <c r="F1843" s="247" t="s">
        <v>45</v>
      </c>
      <c r="G1843" s="247" t="s">
        <v>7</v>
      </c>
      <c r="H1843" s="247" t="s">
        <v>674</v>
      </c>
      <c r="I1843" s="248" t="s">
        <v>675</v>
      </c>
      <c r="J1843" s="246">
        <v>45874</v>
      </c>
      <c r="K1843" s="249">
        <v>110</v>
      </c>
      <c r="L1843" s="250">
        <v>110</v>
      </c>
      <c r="M1843" s="251"/>
      <c r="N1843" s="252"/>
      <c r="O1843" s="252"/>
      <c r="P1843" s="253">
        <v>0</v>
      </c>
      <c r="Q1843" s="247" t="s">
        <v>109</v>
      </c>
      <c r="R1843" s="249" t="s">
        <v>457</v>
      </c>
      <c r="S1843" s="247" t="s">
        <v>676</v>
      </c>
      <c r="T1843" s="247" t="s">
        <v>1</v>
      </c>
      <c r="U1843" s="247" t="s">
        <v>676</v>
      </c>
      <c r="V1843" s="247">
        <v>2</v>
      </c>
      <c r="W1843" s="247">
        <v>123</v>
      </c>
    </row>
    <row r="1844" spans="1:23" x14ac:dyDescent="0.25">
      <c r="A1844" s="246">
        <v>45751</v>
      </c>
      <c r="B1844" s="247" t="s">
        <v>569</v>
      </c>
      <c r="C1844" s="98" t="s">
        <v>108</v>
      </c>
      <c r="D1844" s="98"/>
      <c r="E1844" s="247"/>
      <c r="F1844" s="247" t="s">
        <v>45</v>
      </c>
      <c r="G1844" s="247" t="s">
        <v>7</v>
      </c>
      <c r="H1844" s="247" t="s">
        <v>674</v>
      </c>
      <c r="I1844" s="248" t="s">
        <v>675</v>
      </c>
      <c r="J1844" s="246">
        <v>45881</v>
      </c>
      <c r="K1844" s="249">
        <v>110</v>
      </c>
      <c r="L1844" s="250">
        <v>110</v>
      </c>
      <c r="M1844" s="251"/>
      <c r="N1844" s="252"/>
      <c r="O1844" s="252"/>
      <c r="P1844" s="253">
        <v>0</v>
      </c>
      <c r="Q1844" s="247" t="s">
        <v>109</v>
      </c>
      <c r="R1844" s="249" t="s">
        <v>457</v>
      </c>
      <c r="S1844" s="247" t="s">
        <v>676</v>
      </c>
      <c r="T1844" s="247" t="s">
        <v>1</v>
      </c>
      <c r="U1844" s="247" t="s">
        <v>676</v>
      </c>
      <c r="V1844" s="247">
        <v>2</v>
      </c>
      <c r="W1844" s="247">
        <v>130</v>
      </c>
    </row>
    <row r="1845" spans="1:23" x14ac:dyDescent="0.25">
      <c r="A1845" s="246">
        <v>45751</v>
      </c>
      <c r="B1845" s="247" t="s">
        <v>569</v>
      </c>
      <c r="C1845" s="98" t="s">
        <v>108</v>
      </c>
      <c r="D1845" s="98"/>
      <c r="E1845" s="247"/>
      <c r="F1845" s="247" t="s">
        <v>45</v>
      </c>
      <c r="G1845" s="247" t="s">
        <v>7</v>
      </c>
      <c r="H1845" s="247" t="s">
        <v>674</v>
      </c>
      <c r="I1845" s="248" t="s">
        <v>675</v>
      </c>
      <c r="J1845" s="246">
        <v>45888</v>
      </c>
      <c r="K1845" s="249">
        <v>110</v>
      </c>
      <c r="L1845" s="250">
        <v>110</v>
      </c>
      <c r="M1845" s="251"/>
      <c r="N1845" s="252"/>
      <c r="O1845" s="252"/>
      <c r="P1845" s="253">
        <v>0</v>
      </c>
      <c r="Q1845" s="247" t="s">
        <v>109</v>
      </c>
      <c r="R1845" s="249" t="s">
        <v>457</v>
      </c>
      <c r="S1845" s="247" t="s">
        <v>676</v>
      </c>
      <c r="T1845" s="247" t="s">
        <v>1</v>
      </c>
      <c r="U1845" s="247" t="s">
        <v>676</v>
      </c>
      <c r="V1845" s="247">
        <v>2</v>
      </c>
      <c r="W1845" s="247">
        <v>137</v>
      </c>
    </row>
    <row r="1846" spans="1:23" x14ac:dyDescent="0.25">
      <c r="A1846" s="246">
        <v>45751</v>
      </c>
      <c r="B1846" s="247" t="s">
        <v>569</v>
      </c>
      <c r="C1846" s="98" t="s">
        <v>108</v>
      </c>
      <c r="D1846" s="98"/>
      <c r="E1846" s="247"/>
      <c r="F1846" s="247" t="s">
        <v>45</v>
      </c>
      <c r="G1846" s="247" t="s">
        <v>7</v>
      </c>
      <c r="H1846" s="247" t="s">
        <v>674</v>
      </c>
      <c r="I1846" s="248" t="s">
        <v>675</v>
      </c>
      <c r="J1846" s="246">
        <v>45895</v>
      </c>
      <c r="K1846" s="249">
        <v>110</v>
      </c>
      <c r="L1846" s="250">
        <v>110</v>
      </c>
      <c r="M1846" s="251"/>
      <c r="N1846" s="252"/>
      <c r="O1846" s="252"/>
      <c r="P1846" s="253">
        <v>0</v>
      </c>
      <c r="Q1846" s="247" t="s">
        <v>109</v>
      </c>
      <c r="R1846" s="249" t="s">
        <v>457</v>
      </c>
      <c r="S1846" s="247" t="s">
        <v>676</v>
      </c>
      <c r="T1846" s="247" t="s">
        <v>1</v>
      </c>
      <c r="U1846" s="247" t="s">
        <v>676</v>
      </c>
      <c r="V1846" s="247">
        <v>2</v>
      </c>
      <c r="W1846" s="247">
        <v>144</v>
      </c>
    </row>
    <row r="1847" spans="1:23" x14ac:dyDescent="0.25">
      <c r="A1847" s="246">
        <v>45751</v>
      </c>
      <c r="B1847" s="247" t="s">
        <v>569</v>
      </c>
      <c r="C1847" s="98" t="s">
        <v>108</v>
      </c>
      <c r="D1847" s="98"/>
      <c r="E1847" s="247"/>
      <c r="F1847" s="247" t="s">
        <v>45</v>
      </c>
      <c r="G1847" s="247" t="s">
        <v>8</v>
      </c>
      <c r="H1847" s="247" t="s">
        <v>677</v>
      </c>
      <c r="I1847" s="248" t="s">
        <v>678</v>
      </c>
      <c r="J1847" s="246">
        <v>45881</v>
      </c>
      <c r="K1847" s="249">
        <v>110</v>
      </c>
      <c r="L1847" s="250">
        <v>110</v>
      </c>
      <c r="M1847" s="251"/>
      <c r="N1847" s="252"/>
      <c r="O1847" s="252"/>
      <c r="P1847" s="253">
        <v>0</v>
      </c>
      <c r="Q1847" s="247" t="s">
        <v>109</v>
      </c>
      <c r="R1847" s="249" t="s">
        <v>457</v>
      </c>
      <c r="S1847" s="247" t="s">
        <v>1</v>
      </c>
      <c r="T1847" s="247" t="s">
        <v>676</v>
      </c>
      <c r="U1847" s="247" t="s">
        <v>676</v>
      </c>
      <c r="V1847" s="247">
        <v>2</v>
      </c>
      <c r="W1847" s="247">
        <v>130</v>
      </c>
    </row>
    <row r="1848" spans="1:23" x14ac:dyDescent="0.25">
      <c r="A1848" s="246">
        <v>45751</v>
      </c>
      <c r="B1848" s="247" t="s">
        <v>569</v>
      </c>
      <c r="C1848" s="98" t="s">
        <v>108</v>
      </c>
      <c r="D1848" s="98"/>
      <c r="E1848" s="247"/>
      <c r="F1848" s="247" t="s">
        <v>45</v>
      </c>
      <c r="G1848" s="247" t="s">
        <v>8</v>
      </c>
      <c r="H1848" s="247" t="s">
        <v>677</v>
      </c>
      <c r="I1848" s="248" t="s">
        <v>678</v>
      </c>
      <c r="J1848" s="246">
        <v>45888</v>
      </c>
      <c r="K1848" s="249">
        <v>110</v>
      </c>
      <c r="L1848" s="250">
        <v>110</v>
      </c>
      <c r="M1848" s="251"/>
      <c r="N1848" s="252"/>
      <c r="O1848" s="252"/>
      <c r="P1848" s="253">
        <v>0</v>
      </c>
      <c r="Q1848" s="247" t="s">
        <v>109</v>
      </c>
      <c r="R1848" s="249" t="s">
        <v>457</v>
      </c>
      <c r="S1848" s="247" t="s">
        <v>1</v>
      </c>
      <c r="T1848" s="247" t="s">
        <v>676</v>
      </c>
      <c r="U1848" s="247" t="s">
        <v>676</v>
      </c>
      <c r="V1848" s="247">
        <v>2</v>
      </c>
      <c r="W1848" s="247">
        <v>137</v>
      </c>
    </row>
    <row r="1849" spans="1:23" x14ac:dyDescent="0.25">
      <c r="A1849" s="246">
        <v>45751</v>
      </c>
      <c r="B1849" s="247" t="s">
        <v>569</v>
      </c>
      <c r="C1849" s="98" t="s">
        <v>108</v>
      </c>
      <c r="D1849" s="98"/>
      <c r="E1849" s="247"/>
      <c r="F1849" s="247" t="s">
        <v>45</v>
      </c>
      <c r="G1849" s="247" t="s">
        <v>8</v>
      </c>
      <c r="H1849" s="247" t="s">
        <v>677</v>
      </c>
      <c r="I1849" s="248" t="s">
        <v>678</v>
      </c>
      <c r="J1849" s="246">
        <v>45895</v>
      </c>
      <c r="K1849" s="249">
        <v>110</v>
      </c>
      <c r="L1849" s="250">
        <v>110</v>
      </c>
      <c r="M1849" s="251"/>
      <c r="N1849" s="252"/>
      <c r="O1849" s="252"/>
      <c r="P1849" s="253">
        <v>0</v>
      </c>
      <c r="Q1849" s="247" t="s">
        <v>109</v>
      </c>
      <c r="R1849" s="249" t="s">
        <v>457</v>
      </c>
      <c r="S1849" s="247" t="s">
        <v>1</v>
      </c>
      <c r="T1849" s="247" t="s">
        <v>676</v>
      </c>
      <c r="U1849" s="247" t="s">
        <v>676</v>
      </c>
      <c r="V1849" s="247">
        <v>2</v>
      </c>
      <c r="W1849" s="247">
        <v>144</v>
      </c>
    </row>
    <row r="1850" spans="1:23" x14ac:dyDescent="0.25">
      <c r="A1850" s="246">
        <v>45751</v>
      </c>
      <c r="B1850" s="247" t="s">
        <v>569</v>
      </c>
      <c r="C1850" s="98" t="s">
        <v>108</v>
      </c>
      <c r="D1850" s="98"/>
      <c r="E1850" s="247"/>
      <c r="F1850" s="247" t="s">
        <v>45</v>
      </c>
      <c r="G1850" s="247" t="s">
        <v>8</v>
      </c>
      <c r="H1850" s="247" t="s">
        <v>677</v>
      </c>
      <c r="I1850" s="248" t="s">
        <v>678</v>
      </c>
      <c r="J1850" s="246">
        <v>45902</v>
      </c>
      <c r="K1850" s="249">
        <v>110</v>
      </c>
      <c r="L1850" s="250">
        <v>110</v>
      </c>
      <c r="M1850" s="251"/>
      <c r="N1850" s="252"/>
      <c r="O1850" s="252"/>
      <c r="P1850" s="253">
        <v>0</v>
      </c>
      <c r="Q1850" s="247" t="s">
        <v>109</v>
      </c>
      <c r="R1850" s="249" t="s">
        <v>457</v>
      </c>
      <c r="S1850" s="247" t="s">
        <v>1</v>
      </c>
      <c r="T1850" s="247" t="s">
        <v>676</v>
      </c>
      <c r="U1850" s="247" t="s">
        <v>676</v>
      </c>
      <c r="V1850" s="247">
        <v>2</v>
      </c>
      <c r="W1850" s="247">
        <v>151</v>
      </c>
    </row>
    <row r="1851" spans="1:23" x14ac:dyDescent="0.25">
      <c r="A1851" s="246">
        <v>45751</v>
      </c>
      <c r="B1851" s="247" t="s">
        <v>569</v>
      </c>
      <c r="C1851" s="98" t="s">
        <v>108</v>
      </c>
      <c r="D1851" s="98"/>
      <c r="E1851" s="247"/>
      <c r="F1851" s="247" t="s">
        <v>45</v>
      </c>
      <c r="G1851" s="247" t="s">
        <v>7</v>
      </c>
      <c r="H1851" s="247" t="s">
        <v>290</v>
      </c>
      <c r="I1851" s="248" t="s">
        <v>288</v>
      </c>
      <c r="J1851" s="246">
        <v>45955</v>
      </c>
      <c r="K1851" s="249">
        <v>21</v>
      </c>
      <c r="L1851" s="250">
        <v>21</v>
      </c>
      <c r="M1851" s="251"/>
      <c r="N1851" s="252"/>
      <c r="O1851" s="252"/>
      <c r="P1851" s="253">
        <v>0</v>
      </c>
      <c r="Q1851" s="247" t="s">
        <v>109</v>
      </c>
      <c r="R1851" s="249" t="s">
        <v>457</v>
      </c>
      <c r="S1851" s="247" t="s">
        <v>289</v>
      </c>
      <c r="T1851" s="247" t="s">
        <v>1</v>
      </c>
      <c r="U1851" s="247" t="s">
        <v>289</v>
      </c>
      <c r="V1851" s="247">
        <v>6</v>
      </c>
      <c r="W1851" s="247">
        <v>204</v>
      </c>
    </row>
    <row r="1852" spans="1:23" x14ac:dyDescent="0.25">
      <c r="A1852" s="246">
        <v>45751</v>
      </c>
      <c r="B1852" s="247" t="s">
        <v>569</v>
      </c>
      <c r="C1852" s="98" t="s">
        <v>108</v>
      </c>
      <c r="D1852" s="98"/>
      <c r="E1852" s="247"/>
      <c r="F1852" s="247" t="s">
        <v>45</v>
      </c>
      <c r="G1852" s="247" t="s">
        <v>7</v>
      </c>
      <c r="H1852" s="247" t="s">
        <v>290</v>
      </c>
      <c r="I1852" s="248" t="s">
        <v>288</v>
      </c>
      <c r="J1852" s="246">
        <v>45962</v>
      </c>
      <c r="K1852" s="249">
        <v>30</v>
      </c>
      <c r="L1852" s="250">
        <v>30</v>
      </c>
      <c r="M1852" s="251"/>
      <c r="N1852" s="252"/>
      <c r="O1852" s="252"/>
      <c r="P1852" s="253">
        <v>0</v>
      </c>
      <c r="Q1852" s="247" t="s">
        <v>109</v>
      </c>
      <c r="R1852" s="249" t="s">
        <v>457</v>
      </c>
      <c r="S1852" s="247" t="s">
        <v>289</v>
      </c>
      <c r="T1852" s="247" t="s">
        <v>1</v>
      </c>
      <c r="U1852" s="247" t="s">
        <v>289</v>
      </c>
      <c r="V1852" s="247">
        <v>6</v>
      </c>
      <c r="W1852" s="247">
        <v>211</v>
      </c>
    </row>
    <row r="1853" spans="1:23" x14ac:dyDescent="0.25">
      <c r="A1853" s="246">
        <v>45751</v>
      </c>
      <c r="B1853" s="247" t="s">
        <v>569</v>
      </c>
      <c r="C1853" s="98" t="s">
        <v>108</v>
      </c>
      <c r="D1853" s="98"/>
      <c r="E1853" s="247"/>
      <c r="F1853" s="247" t="s">
        <v>45</v>
      </c>
      <c r="G1853" s="247" t="s">
        <v>7</v>
      </c>
      <c r="H1853" s="247" t="s">
        <v>290</v>
      </c>
      <c r="I1853" s="248" t="s">
        <v>288</v>
      </c>
      <c r="J1853" s="246">
        <v>45969</v>
      </c>
      <c r="K1853" s="249">
        <v>30</v>
      </c>
      <c r="L1853" s="250">
        <v>30</v>
      </c>
      <c r="M1853" s="251"/>
      <c r="N1853" s="252"/>
      <c r="O1853" s="252"/>
      <c r="P1853" s="253">
        <v>0</v>
      </c>
      <c r="Q1853" s="247" t="s">
        <v>109</v>
      </c>
      <c r="R1853" s="249" t="s">
        <v>457</v>
      </c>
      <c r="S1853" s="247" t="s">
        <v>289</v>
      </c>
      <c r="T1853" s="247" t="s">
        <v>1</v>
      </c>
      <c r="U1853" s="247" t="s">
        <v>289</v>
      </c>
      <c r="V1853" s="247">
        <v>6</v>
      </c>
      <c r="W1853" s="247">
        <v>218</v>
      </c>
    </row>
    <row r="1854" spans="1:23" x14ac:dyDescent="0.25">
      <c r="A1854" s="246">
        <v>45751</v>
      </c>
      <c r="B1854" s="247" t="s">
        <v>569</v>
      </c>
      <c r="C1854" s="98" t="s">
        <v>108</v>
      </c>
      <c r="D1854" s="98"/>
      <c r="E1854" s="247"/>
      <c r="F1854" s="247" t="s">
        <v>45</v>
      </c>
      <c r="G1854" s="247" t="s">
        <v>7</v>
      </c>
      <c r="H1854" s="247" t="s">
        <v>290</v>
      </c>
      <c r="I1854" s="248" t="s">
        <v>288</v>
      </c>
      <c r="J1854" s="246">
        <v>45976</v>
      </c>
      <c r="K1854" s="249">
        <v>30</v>
      </c>
      <c r="L1854" s="250">
        <v>30</v>
      </c>
      <c r="M1854" s="251"/>
      <c r="N1854" s="252"/>
      <c r="O1854" s="252"/>
      <c r="P1854" s="253">
        <v>0</v>
      </c>
      <c r="Q1854" s="247" t="s">
        <v>109</v>
      </c>
      <c r="R1854" s="249" t="s">
        <v>457</v>
      </c>
      <c r="S1854" s="247" t="s">
        <v>289</v>
      </c>
      <c r="T1854" s="247" t="s">
        <v>1</v>
      </c>
      <c r="U1854" s="247" t="s">
        <v>289</v>
      </c>
      <c r="V1854" s="247">
        <v>6</v>
      </c>
      <c r="W1854" s="247">
        <v>225</v>
      </c>
    </row>
    <row r="1855" spans="1:23" x14ac:dyDescent="0.25">
      <c r="A1855" s="246">
        <v>45751</v>
      </c>
      <c r="B1855" s="247" t="s">
        <v>569</v>
      </c>
      <c r="C1855" s="98" t="s">
        <v>108</v>
      </c>
      <c r="D1855" s="98"/>
      <c r="E1855" s="247"/>
      <c r="F1855" s="247" t="s">
        <v>45</v>
      </c>
      <c r="G1855" s="247" t="s">
        <v>8</v>
      </c>
      <c r="H1855" s="247" t="s">
        <v>293</v>
      </c>
      <c r="I1855" s="248" t="s">
        <v>292</v>
      </c>
      <c r="J1855" s="246">
        <v>45962</v>
      </c>
      <c r="K1855" s="249">
        <v>21</v>
      </c>
      <c r="L1855" s="250">
        <v>21</v>
      </c>
      <c r="M1855" s="251"/>
      <c r="N1855" s="252"/>
      <c r="O1855" s="252"/>
      <c r="P1855" s="253">
        <v>0</v>
      </c>
      <c r="Q1855" s="247" t="s">
        <v>109</v>
      </c>
      <c r="R1855" s="249" t="s">
        <v>457</v>
      </c>
      <c r="S1855" s="247" t="s">
        <v>1</v>
      </c>
      <c r="T1855" s="247" t="s">
        <v>289</v>
      </c>
      <c r="U1855" s="247" t="s">
        <v>289</v>
      </c>
      <c r="V1855" s="247">
        <v>6</v>
      </c>
      <c r="W1855" s="247">
        <v>211</v>
      </c>
    </row>
    <row r="1856" spans="1:23" x14ac:dyDescent="0.25">
      <c r="A1856" s="246">
        <v>45751</v>
      </c>
      <c r="B1856" s="247" t="s">
        <v>569</v>
      </c>
      <c r="C1856" s="98" t="s">
        <v>108</v>
      </c>
      <c r="D1856" s="98"/>
      <c r="E1856" s="247"/>
      <c r="F1856" s="247" t="s">
        <v>45</v>
      </c>
      <c r="G1856" s="247" t="s">
        <v>8</v>
      </c>
      <c r="H1856" s="247" t="s">
        <v>293</v>
      </c>
      <c r="I1856" s="248" t="s">
        <v>292</v>
      </c>
      <c r="J1856" s="246">
        <v>45969</v>
      </c>
      <c r="K1856" s="249">
        <v>30</v>
      </c>
      <c r="L1856" s="250">
        <v>30</v>
      </c>
      <c r="M1856" s="251"/>
      <c r="N1856" s="252"/>
      <c r="O1856" s="252"/>
      <c r="P1856" s="253">
        <v>0</v>
      </c>
      <c r="Q1856" s="247" t="s">
        <v>109</v>
      </c>
      <c r="R1856" s="249" t="s">
        <v>457</v>
      </c>
      <c r="S1856" s="247" t="s">
        <v>1</v>
      </c>
      <c r="T1856" s="247" t="s">
        <v>289</v>
      </c>
      <c r="U1856" s="247" t="s">
        <v>289</v>
      </c>
      <c r="V1856" s="247">
        <v>6</v>
      </c>
      <c r="W1856" s="247">
        <v>218</v>
      </c>
    </row>
    <row r="1857" spans="1:23" x14ac:dyDescent="0.25">
      <c r="A1857" s="246">
        <v>45751</v>
      </c>
      <c r="B1857" s="247" t="s">
        <v>569</v>
      </c>
      <c r="C1857" s="98" t="s">
        <v>108</v>
      </c>
      <c r="D1857" s="98"/>
      <c r="E1857" s="247"/>
      <c r="F1857" s="247" t="s">
        <v>45</v>
      </c>
      <c r="G1857" s="247" t="s">
        <v>8</v>
      </c>
      <c r="H1857" s="247" t="s">
        <v>293</v>
      </c>
      <c r="I1857" s="248" t="s">
        <v>292</v>
      </c>
      <c r="J1857" s="246">
        <v>45976</v>
      </c>
      <c r="K1857" s="249">
        <v>30</v>
      </c>
      <c r="L1857" s="250">
        <v>30</v>
      </c>
      <c r="M1857" s="251"/>
      <c r="N1857" s="252"/>
      <c r="O1857" s="252"/>
      <c r="P1857" s="253">
        <v>0</v>
      </c>
      <c r="Q1857" s="247" t="s">
        <v>109</v>
      </c>
      <c r="R1857" s="249" t="s">
        <v>457</v>
      </c>
      <c r="S1857" s="247" t="s">
        <v>1</v>
      </c>
      <c r="T1857" s="247" t="s">
        <v>289</v>
      </c>
      <c r="U1857" s="247" t="s">
        <v>289</v>
      </c>
      <c r="V1857" s="247">
        <v>6</v>
      </c>
      <c r="W1857" s="247">
        <v>225</v>
      </c>
    </row>
    <row r="1858" spans="1:23" x14ac:dyDescent="0.25">
      <c r="A1858" s="246">
        <v>45751</v>
      </c>
      <c r="B1858" s="247" t="s">
        <v>569</v>
      </c>
      <c r="C1858" s="98" t="s">
        <v>108</v>
      </c>
      <c r="D1858" s="98"/>
      <c r="E1858" s="247"/>
      <c r="F1858" s="247" t="s">
        <v>45</v>
      </c>
      <c r="G1858" s="247" t="s">
        <v>8</v>
      </c>
      <c r="H1858" s="247" t="s">
        <v>293</v>
      </c>
      <c r="I1858" s="248" t="s">
        <v>292</v>
      </c>
      <c r="J1858" s="246">
        <v>45983</v>
      </c>
      <c r="K1858" s="249">
        <v>30</v>
      </c>
      <c r="L1858" s="249">
        <v>30</v>
      </c>
      <c r="M1858" s="251"/>
      <c r="N1858" s="252"/>
      <c r="O1858" s="252"/>
      <c r="P1858" s="253">
        <v>0</v>
      </c>
      <c r="Q1858" s="247" t="s">
        <v>109</v>
      </c>
      <c r="R1858" s="249" t="s">
        <v>457</v>
      </c>
      <c r="S1858" s="247" t="s">
        <v>1</v>
      </c>
      <c r="T1858" s="247" t="s">
        <v>289</v>
      </c>
      <c r="U1858" s="247" t="s">
        <v>289</v>
      </c>
      <c r="V1858" s="247">
        <v>6</v>
      </c>
      <c r="W1858" s="247">
        <v>232</v>
      </c>
    </row>
    <row r="1859" spans="1:23" x14ac:dyDescent="0.25">
      <c r="A1859" s="246">
        <v>45751</v>
      </c>
      <c r="B1859" s="247" t="s">
        <v>569</v>
      </c>
      <c r="C1859" s="98" t="s">
        <v>108</v>
      </c>
      <c r="D1859" s="98"/>
      <c r="E1859" s="247"/>
      <c r="F1859" s="247" t="s">
        <v>45</v>
      </c>
      <c r="G1859" s="247" t="s">
        <v>7</v>
      </c>
      <c r="H1859" s="247" t="s">
        <v>290</v>
      </c>
      <c r="I1859" s="248" t="s">
        <v>288</v>
      </c>
      <c r="J1859" s="246">
        <v>45836</v>
      </c>
      <c r="K1859" s="249">
        <v>30</v>
      </c>
      <c r="L1859" s="249">
        <v>30</v>
      </c>
      <c r="M1859" s="251">
        <v>190</v>
      </c>
      <c r="N1859" s="252">
        <v>0</v>
      </c>
      <c r="O1859" s="252">
        <v>0</v>
      </c>
      <c r="P1859" s="253">
        <v>5700</v>
      </c>
      <c r="Q1859" s="247" t="s">
        <v>109</v>
      </c>
      <c r="R1859" s="249" t="s">
        <v>457</v>
      </c>
      <c r="S1859" s="247" t="s">
        <v>289</v>
      </c>
      <c r="T1859" s="247" t="s">
        <v>1</v>
      </c>
      <c r="U1859" s="247" t="s">
        <v>289</v>
      </c>
      <c r="V1859" s="247">
        <v>6</v>
      </c>
      <c r="W1859" s="247">
        <v>85</v>
      </c>
    </row>
    <row r="1860" spans="1:23" x14ac:dyDescent="0.25">
      <c r="A1860" s="246">
        <v>45751</v>
      </c>
      <c r="B1860" s="247" t="s">
        <v>569</v>
      </c>
      <c r="C1860" s="98" t="s">
        <v>108</v>
      </c>
      <c r="D1860" s="98"/>
      <c r="E1860" s="247"/>
      <c r="F1860" s="247" t="s">
        <v>45</v>
      </c>
      <c r="G1860" s="247" t="s">
        <v>7</v>
      </c>
      <c r="H1860" s="247" t="s">
        <v>290</v>
      </c>
      <c r="I1860" s="248" t="s">
        <v>288</v>
      </c>
      <c r="J1860" s="246">
        <v>45843</v>
      </c>
      <c r="K1860" s="249">
        <v>30</v>
      </c>
      <c r="L1860" s="249">
        <v>30</v>
      </c>
      <c r="M1860" s="251">
        <v>190</v>
      </c>
      <c r="N1860" s="252">
        <v>0</v>
      </c>
      <c r="O1860" s="252">
        <v>0</v>
      </c>
      <c r="P1860" s="253">
        <v>5700</v>
      </c>
      <c r="Q1860" s="247" t="s">
        <v>109</v>
      </c>
      <c r="R1860" s="249" t="s">
        <v>457</v>
      </c>
      <c r="S1860" s="247" t="s">
        <v>289</v>
      </c>
      <c r="T1860" s="247" t="s">
        <v>1</v>
      </c>
      <c r="U1860" s="247" t="s">
        <v>289</v>
      </c>
      <c r="V1860" s="247">
        <v>6</v>
      </c>
      <c r="W1860" s="247">
        <v>92</v>
      </c>
    </row>
    <row r="1861" spans="1:23" x14ac:dyDescent="0.25">
      <c r="A1861" s="246">
        <v>45751</v>
      </c>
      <c r="B1861" s="247" t="s">
        <v>569</v>
      </c>
      <c r="C1861" s="98" t="s">
        <v>108</v>
      </c>
      <c r="D1861" s="98"/>
      <c r="E1861" s="247"/>
      <c r="F1861" s="247" t="s">
        <v>45</v>
      </c>
      <c r="G1861" s="247" t="s">
        <v>7</v>
      </c>
      <c r="H1861" s="247" t="s">
        <v>290</v>
      </c>
      <c r="I1861" s="248" t="s">
        <v>288</v>
      </c>
      <c r="J1861" s="246">
        <v>45850</v>
      </c>
      <c r="K1861" s="249">
        <v>30</v>
      </c>
      <c r="L1861" s="249">
        <v>30</v>
      </c>
      <c r="M1861" s="251">
        <v>190</v>
      </c>
      <c r="N1861" s="252">
        <v>0</v>
      </c>
      <c r="O1861" s="252">
        <v>0</v>
      </c>
      <c r="P1861" s="253">
        <v>5700</v>
      </c>
      <c r="Q1861" s="247" t="s">
        <v>109</v>
      </c>
      <c r="R1861" s="249" t="s">
        <v>457</v>
      </c>
      <c r="S1861" s="247" t="s">
        <v>289</v>
      </c>
      <c r="T1861" s="247" t="s">
        <v>1</v>
      </c>
      <c r="U1861" s="247" t="s">
        <v>289</v>
      </c>
      <c r="V1861" s="247">
        <v>6</v>
      </c>
      <c r="W1861" s="247">
        <v>99</v>
      </c>
    </row>
    <row r="1862" spans="1:23" x14ac:dyDescent="0.25">
      <c r="A1862" s="246">
        <v>45751</v>
      </c>
      <c r="B1862" s="247" t="s">
        <v>569</v>
      </c>
      <c r="C1862" s="98" t="s">
        <v>108</v>
      </c>
      <c r="D1862" s="98"/>
      <c r="E1862" s="247"/>
      <c r="F1862" s="247" t="s">
        <v>45</v>
      </c>
      <c r="G1862" s="247" t="s">
        <v>8</v>
      </c>
      <c r="H1862" s="247" t="s">
        <v>293</v>
      </c>
      <c r="I1862" s="248" t="s">
        <v>292</v>
      </c>
      <c r="J1862" s="246">
        <v>45843</v>
      </c>
      <c r="K1862" s="249">
        <v>30</v>
      </c>
      <c r="L1862" s="249">
        <v>30</v>
      </c>
      <c r="M1862" s="251">
        <v>190</v>
      </c>
      <c r="N1862" s="252">
        <v>0</v>
      </c>
      <c r="O1862" s="252">
        <v>0</v>
      </c>
      <c r="P1862" s="253">
        <v>5700</v>
      </c>
      <c r="Q1862" s="247" t="s">
        <v>109</v>
      </c>
      <c r="R1862" s="249" t="s">
        <v>457</v>
      </c>
      <c r="S1862" s="247" t="s">
        <v>1</v>
      </c>
      <c r="T1862" s="247" t="s">
        <v>289</v>
      </c>
      <c r="U1862" s="247" t="s">
        <v>289</v>
      </c>
      <c r="V1862" s="247">
        <v>6</v>
      </c>
      <c r="W1862" s="247">
        <v>92</v>
      </c>
    </row>
    <row r="1863" spans="1:23" x14ac:dyDescent="0.25">
      <c r="A1863" s="246">
        <v>45751</v>
      </c>
      <c r="B1863" s="247" t="s">
        <v>569</v>
      </c>
      <c r="C1863" s="98" t="s">
        <v>108</v>
      </c>
      <c r="D1863" s="98"/>
      <c r="E1863" s="247"/>
      <c r="F1863" s="247" t="s">
        <v>45</v>
      </c>
      <c r="G1863" s="247" t="s">
        <v>8</v>
      </c>
      <c r="H1863" s="247" t="s">
        <v>293</v>
      </c>
      <c r="I1863" s="248" t="s">
        <v>292</v>
      </c>
      <c r="J1863" s="246">
        <v>45850</v>
      </c>
      <c r="K1863" s="249">
        <v>30</v>
      </c>
      <c r="L1863" s="249">
        <v>30</v>
      </c>
      <c r="M1863" s="251">
        <v>190</v>
      </c>
      <c r="N1863" s="252">
        <v>0</v>
      </c>
      <c r="O1863" s="252">
        <v>0</v>
      </c>
      <c r="P1863" s="253">
        <v>5700</v>
      </c>
      <c r="Q1863" s="247" t="s">
        <v>109</v>
      </c>
      <c r="R1863" s="249" t="s">
        <v>457</v>
      </c>
      <c r="S1863" s="247" t="s">
        <v>1</v>
      </c>
      <c r="T1863" s="247" t="s">
        <v>289</v>
      </c>
      <c r="U1863" s="247" t="s">
        <v>289</v>
      </c>
      <c r="V1863" s="247">
        <v>6</v>
      </c>
      <c r="W1863" s="247">
        <v>99</v>
      </c>
    </row>
    <row r="1864" spans="1:23" x14ac:dyDescent="0.25">
      <c r="A1864" s="246">
        <v>45751</v>
      </c>
      <c r="B1864" s="247" t="s">
        <v>569</v>
      </c>
      <c r="C1864" s="98" t="s">
        <v>108</v>
      </c>
      <c r="D1864" s="98"/>
      <c r="E1864" s="247"/>
      <c r="F1864" s="247" t="s">
        <v>45</v>
      </c>
      <c r="G1864" s="247" t="s">
        <v>8</v>
      </c>
      <c r="H1864" s="247" t="s">
        <v>293</v>
      </c>
      <c r="I1864" s="248" t="s">
        <v>292</v>
      </c>
      <c r="J1864" s="246">
        <v>45857</v>
      </c>
      <c r="K1864" s="249">
        <v>30</v>
      </c>
      <c r="L1864" s="249">
        <v>30</v>
      </c>
      <c r="M1864" s="251">
        <v>190</v>
      </c>
      <c r="N1864" s="252">
        <v>0</v>
      </c>
      <c r="O1864" s="252">
        <v>0</v>
      </c>
      <c r="P1864" s="253">
        <v>5700</v>
      </c>
      <c r="Q1864" s="247" t="s">
        <v>109</v>
      </c>
      <c r="R1864" s="249" t="s">
        <v>457</v>
      </c>
      <c r="S1864" s="247" t="s">
        <v>1</v>
      </c>
      <c r="T1864" s="247" t="s">
        <v>289</v>
      </c>
      <c r="U1864" s="247" t="s">
        <v>289</v>
      </c>
      <c r="V1864" s="247">
        <v>6</v>
      </c>
      <c r="W1864" s="247">
        <v>106</v>
      </c>
    </row>
    <row r="1865" spans="1:23" x14ac:dyDescent="0.25">
      <c r="A1865" s="246">
        <v>45751</v>
      </c>
      <c r="B1865" s="247" t="s">
        <v>569</v>
      </c>
      <c r="C1865" s="98" t="s">
        <v>108</v>
      </c>
      <c r="D1865" s="98"/>
      <c r="E1865" s="247"/>
      <c r="F1865" s="247" t="s">
        <v>45</v>
      </c>
      <c r="G1865" s="247" t="s">
        <v>7</v>
      </c>
      <c r="H1865" s="247" t="s">
        <v>477</v>
      </c>
      <c r="I1865" s="248" t="s">
        <v>288</v>
      </c>
      <c r="J1865" s="246">
        <v>45877</v>
      </c>
      <c r="K1865" s="249">
        <v>0</v>
      </c>
      <c r="L1865" s="249">
        <v>0</v>
      </c>
      <c r="M1865" s="251"/>
      <c r="N1865" s="252"/>
      <c r="O1865" s="252"/>
      <c r="P1865" s="253">
        <v>0</v>
      </c>
      <c r="Q1865" s="247" t="s">
        <v>109</v>
      </c>
      <c r="R1865" s="249" t="s">
        <v>457</v>
      </c>
      <c r="S1865" s="247" t="s">
        <v>289</v>
      </c>
      <c r="T1865" s="247" t="s">
        <v>1</v>
      </c>
      <c r="U1865" s="247" t="s">
        <v>289</v>
      </c>
      <c r="V1865" s="247">
        <v>5</v>
      </c>
      <c r="W1865" s="247">
        <v>126</v>
      </c>
    </row>
    <row r="1866" spans="1:23" x14ac:dyDescent="0.25">
      <c r="A1866" s="246">
        <v>45751</v>
      </c>
      <c r="B1866" s="247" t="s">
        <v>569</v>
      </c>
      <c r="C1866" s="98" t="s">
        <v>108</v>
      </c>
      <c r="D1866" s="98"/>
      <c r="E1866" s="247"/>
      <c r="F1866" s="247" t="s">
        <v>45</v>
      </c>
      <c r="G1866" s="247" t="s">
        <v>7</v>
      </c>
      <c r="H1866" s="247" t="s">
        <v>477</v>
      </c>
      <c r="I1866" s="248" t="s">
        <v>288</v>
      </c>
      <c r="J1866" s="246">
        <v>45884</v>
      </c>
      <c r="K1866" s="249">
        <v>0</v>
      </c>
      <c r="L1866" s="249">
        <v>0</v>
      </c>
      <c r="M1866" s="251"/>
      <c r="N1866" s="252"/>
      <c r="O1866" s="252"/>
      <c r="P1866" s="253">
        <v>0</v>
      </c>
      <c r="Q1866" s="247" t="s">
        <v>109</v>
      </c>
      <c r="R1866" s="249" t="s">
        <v>457</v>
      </c>
      <c r="S1866" s="247" t="s">
        <v>289</v>
      </c>
      <c r="T1866" s="247" t="s">
        <v>1</v>
      </c>
      <c r="U1866" s="247" t="s">
        <v>289</v>
      </c>
      <c r="V1866" s="247">
        <v>5</v>
      </c>
      <c r="W1866" s="247">
        <v>133</v>
      </c>
    </row>
    <row r="1867" spans="1:23" x14ac:dyDescent="0.25">
      <c r="A1867" s="246">
        <v>45751</v>
      </c>
      <c r="B1867" s="247" t="s">
        <v>569</v>
      </c>
      <c r="C1867" s="98" t="s">
        <v>108</v>
      </c>
      <c r="D1867" s="98"/>
      <c r="E1867" s="247"/>
      <c r="F1867" s="247" t="s">
        <v>45</v>
      </c>
      <c r="G1867" s="247" t="s">
        <v>7</v>
      </c>
      <c r="H1867" s="247" t="s">
        <v>477</v>
      </c>
      <c r="I1867" s="248" t="s">
        <v>288</v>
      </c>
      <c r="J1867" s="246">
        <v>45891</v>
      </c>
      <c r="K1867" s="249">
        <v>0</v>
      </c>
      <c r="L1867" s="249">
        <v>0</v>
      </c>
      <c r="M1867" s="251"/>
      <c r="N1867" s="252"/>
      <c r="O1867" s="252"/>
      <c r="P1867" s="253">
        <v>0</v>
      </c>
      <c r="Q1867" s="247" t="s">
        <v>109</v>
      </c>
      <c r="R1867" s="249" t="s">
        <v>457</v>
      </c>
      <c r="S1867" s="247" t="s">
        <v>289</v>
      </c>
      <c r="T1867" s="247" t="s">
        <v>1</v>
      </c>
      <c r="U1867" s="247" t="s">
        <v>289</v>
      </c>
      <c r="V1867" s="247">
        <v>5</v>
      </c>
      <c r="W1867" s="247">
        <v>140</v>
      </c>
    </row>
    <row r="1868" spans="1:23" x14ac:dyDescent="0.25">
      <c r="A1868" s="246">
        <v>45751</v>
      </c>
      <c r="B1868" s="247" t="s">
        <v>569</v>
      </c>
      <c r="C1868" s="98" t="s">
        <v>108</v>
      </c>
      <c r="D1868" s="98"/>
      <c r="E1868" s="247"/>
      <c r="F1868" s="247" t="s">
        <v>45</v>
      </c>
      <c r="G1868" s="247" t="s">
        <v>7</v>
      </c>
      <c r="H1868" s="247" t="s">
        <v>477</v>
      </c>
      <c r="I1868" s="248" t="s">
        <v>288</v>
      </c>
      <c r="J1868" s="246">
        <v>45898</v>
      </c>
      <c r="K1868" s="249">
        <v>0</v>
      </c>
      <c r="L1868" s="249">
        <v>0</v>
      </c>
      <c r="M1868" s="251"/>
      <c r="N1868" s="252"/>
      <c r="O1868" s="252"/>
      <c r="P1868" s="253">
        <v>0</v>
      </c>
      <c r="Q1868" s="247" t="s">
        <v>109</v>
      </c>
      <c r="R1868" s="249" t="s">
        <v>457</v>
      </c>
      <c r="S1868" s="247" t="s">
        <v>289</v>
      </c>
      <c r="T1868" s="247" t="s">
        <v>1</v>
      </c>
      <c r="U1868" s="247" t="s">
        <v>289</v>
      </c>
      <c r="V1868" s="247">
        <v>5</v>
      </c>
      <c r="W1868" s="247">
        <v>147</v>
      </c>
    </row>
    <row r="1869" spans="1:23" x14ac:dyDescent="0.25">
      <c r="A1869" s="246">
        <v>45751</v>
      </c>
      <c r="B1869" s="247" t="s">
        <v>569</v>
      </c>
      <c r="C1869" s="98" t="s">
        <v>108</v>
      </c>
      <c r="D1869" s="98"/>
      <c r="E1869" s="247"/>
      <c r="F1869" s="247" t="s">
        <v>45</v>
      </c>
      <c r="G1869" s="247" t="s">
        <v>8</v>
      </c>
      <c r="H1869" s="247" t="s">
        <v>478</v>
      </c>
      <c r="I1869" s="248" t="s">
        <v>292</v>
      </c>
      <c r="J1869" s="246">
        <v>45884</v>
      </c>
      <c r="K1869" s="249">
        <v>0</v>
      </c>
      <c r="L1869" s="249">
        <v>0</v>
      </c>
      <c r="M1869" s="251"/>
      <c r="N1869" s="252"/>
      <c r="O1869" s="252"/>
      <c r="P1869" s="253">
        <v>0</v>
      </c>
      <c r="Q1869" s="247" t="s">
        <v>109</v>
      </c>
      <c r="R1869" s="249" t="s">
        <v>457</v>
      </c>
      <c r="S1869" s="247" t="s">
        <v>1</v>
      </c>
      <c r="T1869" s="247" t="s">
        <v>289</v>
      </c>
      <c r="U1869" s="247" t="s">
        <v>289</v>
      </c>
      <c r="V1869" s="247">
        <v>5</v>
      </c>
      <c r="W1869" s="247">
        <v>133</v>
      </c>
    </row>
    <row r="1870" spans="1:23" x14ac:dyDescent="0.25">
      <c r="A1870" s="246">
        <v>45751</v>
      </c>
      <c r="B1870" s="247" t="s">
        <v>569</v>
      </c>
      <c r="C1870" s="98" t="s">
        <v>108</v>
      </c>
      <c r="D1870" s="98"/>
      <c r="E1870" s="247"/>
      <c r="F1870" s="247" t="s">
        <v>45</v>
      </c>
      <c r="G1870" s="247" t="s">
        <v>8</v>
      </c>
      <c r="H1870" s="247" t="s">
        <v>478</v>
      </c>
      <c r="I1870" s="248" t="s">
        <v>292</v>
      </c>
      <c r="J1870" s="246">
        <v>45891</v>
      </c>
      <c r="K1870" s="249">
        <v>0</v>
      </c>
      <c r="L1870" s="249">
        <v>0</v>
      </c>
      <c r="M1870" s="251"/>
      <c r="N1870" s="252"/>
      <c r="O1870" s="252"/>
      <c r="P1870" s="253">
        <v>0</v>
      </c>
      <c r="Q1870" s="247" t="s">
        <v>109</v>
      </c>
      <c r="R1870" s="249" t="s">
        <v>457</v>
      </c>
      <c r="S1870" s="247" t="s">
        <v>1</v>
      </c>
      <c r="T1870" s="247" t="s">
        <v>289</v>
      </c>
      <c r="U1870" s="247" t="s">
        <v>289</v>
      </c>
      <c r="V1870" s="247">
        <v>5</v>
      </c>
      <c r="W1870" s="247">
        <v>140</v>
      </c>
    </row>
    <row r="1871" spans="1:23" x14ac:dyDescent="0.25">
      <c r="A1871" s="246">
        <v>45751</v>
      </c>
      <c r="B1871" s="247" t="s">
        <v>569</v>
      </c>
      <c r="C1871" s="98" t="s">
        <v>108</v>
      </c>
      <c r="D1871" s="98"/>
      <c r="E1871" s="247"/>
      <c r="F1871" s="247" t="s">
        <v>45</v>
      </c>
      <c r="G1871" s="247" t="s">
        <v>8</v>
      </c>
      <c r="H1871" s="247" t="s">
        <v>478</v>
      </c>
      <c r="I1871" s="248" t="s">
        <v>292</v>
      </c>
      <c r="J1871" s="246">
        <v>45898</v>
      </c>
      <c r="K1871" s="249">
        <v>0</v>
      </c>
      <c r="L1871" s="249">
        <v>0</v>
      </c>
      <c r="M1871" s="251"/>
      <c r="N1871" s="252"/>
      <c r="O1871" s="252"/>
      <c r="P1871" s="253">
        <v>0</v>
      </c>
      <c r="Q1871" s="247" t="s">
        <v>109</v>
      </c>
      <c r="R1871" s="249" t="s">
        <v>457</v>
      </c>
      <c r="S1871" s="247" t="s">
        <v>1</v>
      </c>
      <c r="T1871" s="247" t="s">
        <v>289</v>
      </c>
      <c r="U1871" s="247" t="s">
        <v>289</v>
      </c>
      <c r="V1871" s="247">
        <v>5</v>
      </c>
      <c r="W1871" s="247">
        <v>147</v>
      </c>
    </row>
    <row r="1872" spans="1:23" x14ac:dyDescent="0.25">
      <c r="A1872" s="246">
        <v>45751</v>
      </c>
      <c r="B1872" s="247" t="s">
        <v>569</v>
      </c>
      <c r="C1872" s="98" t="s">
        <v>108</v>
      </c>
      <c r="D1872" s="98"/>
      <c r="E1872" s="247"/>
      <c r="F1872" s="247" t="s">
        <v>45</v>
      </c>
      <c r="G1872" s="247" t="s">
        <v>8</v>
      </c>
      <c r="H1872" s="247" t="s">
        <v>478</v>
      </c>
      <c r="I1872" s="248" t="s">
        <v>292</v>
      </c>
      <c r="J1872" s="246">
        <v>45905</v>
      </c>
      <c r="K1872" s="249">
        <v>0</v>
      </c>
      <c r="L1872" s="249">
        <v>0</v>
      </c>
      <c r="M1872" s="251"/>
      <c r="N1872" s="252"/>
      <c r="O1872" s="252"/>
      <c r="P1872" s="253">
        <v>0</v>
      </c>
      <c r="Q1872" s="247" t="s">
        <v>109</v>
      </c>
      <c r="R1872" s="249" t="s">
        <v>457</v>
      </c>
      <c r="S1872" s="247" t="s">
        <v>1</v>
      </c>
      <c r="T1872" s="247" t="s">
        <v>289</v>
      </c>
      <c r="U1872" s="247" t="s">
        <v>289</v>
      </c>
      <c r="V1872" s="247">
        <v>5</v>
      </c>
      <c r="W1872" s="247">
        <v>154</v>
      </c>
    </row>
    <row r="1873" spans="1:23" x14ac:dyDescent="0.25">
      <c r="A1873" s="246">
        <v>45751</v>
      </c>
      <c r="B1873" s="247" t="s">
        <v>286</v>
      </c>
      <c r="C1873" s="98" t="s">
        <v>108</v>
      </c>
      <c r="D1873" s="98"/>
      <c r="E1873" s="247"/>
      <c r="F1873" s="247" t="s">
        <v>45</v>
      </c>
      <c r="G1873" s="247" t="s">
        <v>7</v>
      </c>
      <c r="H1873" s="247" t="s">
        <v>287</v>
      </c>
      <c r="I1873" s="248" t="s">
        <v>288</v>
      </c>
      <c r="J1873" s="246">
        <v>45752</v>
      </c>
      <c r="K1873" s="249">
        <v>1</v>
      </c>
      <c r="L1873" s="250">
        <v>1</v>
      </c>
      <c r="M1873" s="251">
        <v>175</v>
      </c>
      <c r="N1873" s="252">
        <v>0</v>
      </c>
      <c r="O1873" s="252">
        <v>0</v>
      </c>
      <c r="P1873" s="253">
        <v>175</v>
      </c>
      <c r="Q1873" s="247" t="s">
        <v>109</v>
      </c>
      <c r="R1873" s="249" t="s">
        <v>457</v>
      </c>
      <c r="S1873" s="247" t="s">
        <v>289</v>
      </c>
      <c r="T1873" s="247" t="s">
        <v>1</v>
      </c>
      <c r="U1873" s="247" t="s">
        <v>289</v>
      </c>
      <c r="V1873" s="247">
        <v>6</v>
      </c>
      <c r="W1873" s="247">
        <v>1</v>
      </c>
    </row>
    <row r="1874" spans="1:23" x14ac:dyDescent="0.25">
      <c r="A1874" s="246">
        <v>45751</v>
      </c>
      <c r="B1874" s="247" t="s">
        <v>286</v>
      </c>
      <c r="C1874" s="98" t="s">
        <v>108</v>
      </c>
      <c r="D1874" s="98"/>
      <c r="E1874" s="247"/>
      <c r="F1874" s="247" t="s">
        <v>45</v>
      </c>
      <c r="G1874" s="247" t="s">
        <v>8</v>
      </c>
      <c r="H1874" s="247" t="s">
        <v>291</v>
      </c>
      <c r="I1874" s="248" t="s">
        <v>292</v>
      </c>
      <c r="J1874" s="246">
        <v>45759</v>
      </c>
      <c r="K1874" s="249">
        <v>1</v>
      </c>
      <c r="L1874" s="250">
        <v>1</v>
      </c>
      <c r="M1874" s="251">
        <v>175</v>
      </c>
      <c r="N1874" s="252">
        <v>0</v>
      </c>
      <c r="O1874" s="252">
        <v>0</v>
      </c>
      <c r="P1874" s="253">
        <v>175</v>
      </c>
      <c r="Q1874" s="247" t="s">
        <v>109</v>
      </c>
      <c r="R1874" s="249" t="s">
        <v>457</v>
      </c>
      <c r="S1874" s="247" t="s">
        <v>1</v>
      </c>
      <c r="T1874" s="247" t="s">
        <v>289</v>
      </c>
      <c r="U1874" s="247" t="s">
        <v>289</v>
      </c>
      <c r="V1874" s="247">
        <v>6</v>
      </c>
      <c r="W1874" s="247">
        <v>8</v>
      </c>
    </row>
    <row r="1875" spans="1:23" x14ac:dyDescent="0.25">
      <c r="A1875" s="246">
        <v>45751</v>
      </c>
      <c r="B1875" s="247" t="s">
        <v>679</v>
      </c>
      <c r="C1875" s="98" t="s">
        <v>108</v>
      </c>
      <c r="D1875" s="98"/>
      <c r="E1875" s="247"/>
      <c r="F1875" s="247" t="s">
        <v>45</v>
      </c>
      <c r="G1875" s="247" t="s">
        <v>7</v>
      </c>
      <c r="H1875" s="247" t="s">
        <v>282</v>
      </c>
      <c r="I1875" s="248" t="s">
        <v>479</v>
      </c>
      <c r="J1875" s="246">
        <v>45856</v>
      </c>
      <c r="K1875" s="249">
        <v>0</v>
      </c>
      <c r="L1875" s="250">
        <v>0</v>
      </c>
      <c r="M1875" s="251"/>
      <c r="N1875" s="252"/>
      <c r="O1875" s="252"/>
      <c r="P1875" s="253">
        <v>0</v>
      </c>
      <c r="Q1875" s="247" t="s">
        <v>109</v>
      </c>
      <c r="R1875" s="249" t="s">
        <v>457</v>
      </c>
      <c r="S1875" s="247" t="s">
        <v>480</v>
      </c>
      <c r="T1875" s="247" t="s">
        <v>1</v>
      </c>
      <c r="U1875" s="247" t="s">
        <v>480</v>
      </c>
      <c r="V1875" s="247">
        <v>5</v>
      </c>
      <c r="W1875" s="247">
        <v>105</v>
      </c>
    </row>
    <row r="1876" spans="1:23" x14ac:dyDescent="0.25">
      <c r="A1876" s="246">
        <v>45751</v>
      </c>
      <c r="B1876" s="247" t="s">
        <v>679</v>
      </c>
      <c r="C1876" s="98" t="s">
        <v>108</v>
      </c>
      <c r="D1876" s="98"/>
      <c r="E1876" s="247"/>
      <c r="F1876" s="247" t="s">
        <v>45</v>
      </c>
      <c r="G1876" s="247" t="s">
        <v>7</v>
      </c>
      <c r="H1876" s="247" t="s">
        <v>282</v>
      </c>
      <c r="I1876" s="248" t="s">
        <v>479</v>
      </c>
      <c r="J1876" s="246">
        <v>45863</v>
      </c>
      <c r="K1876" s="249">
        <v>0</v>
      </c>
      <c r="L1876" s="250">
        <v>0</v>
      </c>
      <c r="M1876" s="251"/>
      <c r="N1876" s="252"/>
      <c r="O1876" s="252"/>
      <c r="P1876" s="253">
        <v>0</v>
      </c>
      <c r="Q1876" s="247" t="s">
        <v>109</v>
      </c>
      <c r="R1876" s="249" t="s">
        <v>457</v>
      </c>
      <c r="S1876" s="247" t="s">
        <v>480</v>
      </c>
      <c r="T1876" s="247" t="s">
        <v>1</v>
      </c>
      <c r="U1876" s="247" t="s">
        <v>480</v>
      </c>
      <c r="V1876" s="247">
        <v>5</v>
      </c>
      <c r="W1876" s="247">
        <v>112</v>
      </c>
    </row>
    <row r="1877" spans="1:23" x14ac:dyDescent="0.25">
      <c r="A1877" s="246">
        <v>45751</v>
      </c>
      <c r="B1877" s="247" t="s">
        <v>679</v>
      </c>
      <c r="C1877" s="98" t="s">
        <v>108</v>
      </c>
      <c r="D1877" s="98"/>
      <c r="E1877" s="247"/>
      <c r="F1877" s="247" t="s">
        <v>45</v>
      </c>
      <c r="G1877" s="247" t="s">
        <v>7</v>
      </c>
      <c r="H1877" s="247" t="s">
        <v>282</v>
      </c>
      <c r="I1877" s="248" t="s">
        <v>479</v>
      </c>
      <c r="J1877" s="246">
        <v>45870</v>
      </c>
      <c r="K1877" s="249">
        <v>0</v>
      </c>
      <c r="L1877" s="250">
        <v>0</v>
      </c>
      <c r="M1877" s="251"/>
      <c r="N1877" s="252"/>
      <c r="O1877" s="252"/>
      <c r="P1877" s="253">
        <v>0</v>
      </c>
      <c r="Q1877" s="247" t="s">
        <v>109</v>
      </c>
      <c r="R1877" s="249" t="s">
        <v>457</v>
      </c>
      <c r="S1877" s="247" t="s">
        <v>480</v>
      </c>
      <c r="T1877" s="247" t="s">
        <v>1</v>
      </c>
      <c r="U1877" s="247" t="s">
        <v>480</v>
      </c>
      <c r="V1877" s="247">
        <v>5</v>
      </c>
      <c r="W1877" s="247">
        <v>119</v>
      </c>
    </row>
    <row r="1878" spans="1:23" x14ac:dyDescent="0.25">
      <c r="A1878" s="246">
        <v>45751</v>
      </c>
      <c r="B1878" s="247" t="s">
        <v>679</v>
      </c>
      <c r="C1878" s="98" t="s">
        <v>108</v>
      </c>
      <c r="D1878" s="98"/>
      <c r="E1878" s="247"/>
      <c r="F1878" s="247" t="s">
        <v>45</v>
      </c>
      <c r="G1878" s="247" t="s">
        <v>7</v>
      </c>
      <c r="H1878" s="247" t="s">
        <v>282</v>
      </c>
      <c r="I1878" s="248" t="s">
        <v>479</v>
      </c>
      <c r="J1878" s="246">
        <v>45877</v>
      </c>
      <c r="K1878" s="249">
        <v>0</v>
      </c>
      <c r="L1878" s="250">
        <v>0</v>
      </c>
      <c r="M1878" s="251"/>
      <c r="N1878" s="252"/>
      <c r="O1878" s="252"/>
      <c r="P1878" s="253">
        <v>0</v>
      </c>
      <c r="Q1878" s="247" t="s">
        <v>109</v>
      </c>
      <c r="R1878" s="249" t="s">
        <v>457</v>
      </c>
      <c r="S1878" s="247" t="s">
        <v>480</v>
      </c>
      <c r="T1878" s="247" t="s">
        <v>1</v>
      </c>
      <c r="U1878" s="247" t="s">
        <v>480</v>
      </c>
      <c r="V1878" s="247">
        <v>5</v>
      </c>
      <c r="W1878" s="247">
        <v>126</v>
      </c>
    </row>
    <row r="1879" spans="1:23" x14ac:dyDescent="0.25">
      <c r="A1879" s="246">
        <v>45751</v>
      </c>
      <c r="B1879" s="247" t="s">
        <v>679</v>
      </c>
      <c r="C1879" s="98" t="s">
        <v>108</v>
      </c>
      <c r="D1879" s="98"/>
      <c r="E1879" s="247"/>
      <c r="F1879" s="247" t="s">
        <v>45</v>
      </c>
      <c r="G1879" s="247" t="s">
        <v>7</v>
      </c>
      <c r="H1879" s="247" t="s">
        <v>282</v>
      </c>
      <c r="I1879" s="248" t="s">
        <v>479</v>
      </c>
      <c r="J1879" s="246">
        <v>45884</v>
      </c>
      <c r="K1879" s="249">
        <v>0</v>
      </c>
      <c r="L1879" s="250">
        <v>0</v>
      </c>
      <c r="M1879" s="251"/>
      <c r="N1879" s="252"/>
      <c r="O1879" s="252"/>
      <c r="P1879" s="253">
        <v>0</v>
      </c>
      <c r="Q1879" s="247" t="s">
        <v>109</v>
      </c>
      <c r="R1879" s="249" t="s">
        <v>457</v>
      </c>
      <c r="S1879" s="247" t="s">
        <v>480</v>
      </c>
      <c r="T1879" s="247" t="s">
        <v>1</v>
      </c>
      <c r="U1879" s="247" t="s">
        <v>480</v>
      </c>
      <c r="V1879" s="247">
        <v>5</v>
      </c>
      <c r="W1879" s="247">
        <v>133</v>
      </c>
    </row>
    <row r="1880" spans="1:23" x14ac:dyDescent="0.25">
      <c r="A1880" s="246">
        <v>45751</v>
      </c>
      <c r="B1880" s="247" t="s">
        <v>679</v>
      </c>
      <c r="C1880" s="98" t="s">
        <v>108</v>
      </c>
      <c r="D1880" s="98"/>
      <c r="E1880" s="247"/>
      <c r="F1880" s="247" t="s">
        <v>45</v>
      </c>
      <c r="G1880" s="247" t="s">
        <v>7</v>
      </c>
      <c r="H1880" s="247" t="s">
        <v>282</v>
      </c>
      <c r="I1880" s="248" t="s">
        <v>479</v>
      </c>
      <c r="J1880" s="246">
        <v>45891</v>
      </c>
      <c r="K1880" s="249">
        <v>0</v>
      </c>
      <c r="L1880" s="250">
        <v>0</v>
      </c>
      <c r="M1880" s="251"/>
      <c r="N1880" s="252"/>
      <c r="O1880" s="252"/>
      <c r="P1880" s="253">
        <v>0</v>
      </c>
      <c r="Q1880" s="247" t="s">
        <v>109</v>
      </c>
      <c r="R1880" s="249" t="s">
        <v>457</v>
      </c>
      <c r="S1880" s="247" t="s">
        <v>480</v>
      </c>
      <c r="T1880" s="247" t="s">
        <v>1</v>
      </c>
      <c r="U1880" s="247" t="s">
        <v>480</v>
      </c>
      <c r="V1880" s="247">
        <v>5</v>
      </c>
      <c r="W1880" s="247">
        <v>140</v>
      </c>
    </row>
    <row r="1881" spans="1:23" x14ac:dyDescent="0.25">
      <c r="A1881" s="246">
        <v>45751</v>
      </c>
      <c r="B1881" s="247" t="s">
        <v>679</v>
      </c>
      <c r="C1881" s="98" t="s">
        <v>108</v>
      </c>
      <c r="D1881" s="98"/>
      <c r="E1881" s="247"/>
      <c r="F1881" s="247" t="s">
        <v>45</v>
      </c>
      <c r="G1881" s="247" t="s">
        <v>7</v>
      </c>
      <c r="H1881" s="247" t="s">
        <v>282</v>
      </c>
      <c r="I1881" s="248" t="s">
        <v>479</v>
      </c>
      <c r="J1881" s="246">
        <v>45898</v>
      </c>
      <c r="K1881" s="249">
        <v>0</v>
      </c>
      <c r="L1881" s="250">
        <v>0</v>
      </c>
      <c r="M1881" s="251"/>
      <c r="N1881" s="252"/>
      <c r="O1881" s="252"/>
      <c r="P1881" s="253">
        <v>0</v>
      </c>
      <c r="Q1881" s="247" t="s">
        <v>109</v>
      </c>
      <c r="R1881" s="249" t="s">
        <v>457</v>
      </c>
      <c r="S1881" s="247" t="s">
        <v>480</v>
      </c>
      <c r="T1881" s="247" t="s">
        <v>1</v>
      </c>
      <c r="U1881" s="247" t="s">
        <v>480</v>
      </c>
      <c r="V1881" s="247">
        <v>5</v>
      </c>
      <c r="W1881" s="247">
        <v>147</v>
      </c>
    </row>
    <row r="1882" spans="1:23" x14ac:dyDescent="0.25">
      <c r="A1882" s="246">
        <v>45751</v>
      </c>
      <c r="B1882" s="247" t="s">
        <v>679</v>
      </c>
      <c r="C1882" s="98" t="s">
        <v>108</v>
      </c>
      <c r="D1882" s="98"/>
      <c r="E1882" s="247"/>
      <c r="F1882" s="247" t="s">
        <v>45</v>
      </c>
      <c r="G1882" s="247" t="s">
        <v>7</v>
      </c>
      <c r="H1882" s="247" t="s">
        <v>282</v>
      </c>
      <c r="I1882" s="248" t="s">
        <v>479</v>
      </c>
      <c r="J1882" s="246">
        <v>45905</v>
      </c>
      <c r="K1882" s="249">
        <v>0</v>
      </c>
      <c r="L1882" s="250">
        <v>0</v>
      </c>
      <c r="M1882" s="251"/>
      <c r="N1882" s="252"/>
      <c r="O1882" s="252"/>
      <c r="P1882" s="253">
        <v>0</v>
      </c>
      <c r="Q1882" s="247" t="s">
        <v>109</v>
      </c>
      <c r="R1882" s="249" t="s">
        <v>457</v>
      </c>
      <c r="S1882" s="247" t="s">
        <v>480</v>
      </c>
      <c r="T1882" s="247" t="s">
        <v>1</v>
      </c>
      <c r="U1882" s="247" t="s">
        <v>480</v>
      </c>
      <c r="V1882" s="247">
        <v>5</v>
      </c>
      <c r="W1882" s="247">
        <v>154</v>
      </c>
    </row>
    <row r="1883" spans="1:23" x14ac:dyDescent="0.25">
      <c r="A1883" s="246">
        <v>45751</v>
      </c>
      <c r="B1883" s="247" t="s">
        <v>679</v>
      </c>
      <c r="C1883" s="98" t="s">
        <v>108</v>
      </c>
      <c r="D1883" s="98"/>
      <c r="E1883" s="247"/>
      <c r="F1883" s="247" t="s">
        <v>45</v>
      </c>
      <c r="G1883" s="247" t="s">
        <v>8</v>
      </c>
      <c r="H1883" s="247" t="s">
        <v>284</v>
      </c>
      <c r="I1883" s="248" t="s">
        <v>481</v>
      </c>
      <c r="J1883" s="246">
        <v>45863</v>
      </c>
      <c r="K1883" s="249">
        <v>0</v>
      </c>
      <c r="L1883" s="250">
        <v>0</v>
      </c>
      <c r="M1883" s="251"/>
      <c r="N1883" s="252"/>
      <c r="O1883" s="252"/>
      <c r="P1883" s="253">
        <v>0</v>
      </c>
      <c r="Q1883" s="247" t="s">
        <v>109</v>
      </c>
      <c r="R1883" s="249" t="s">
        <v>457</v>
      </c>
      <c r="S1883" s="247" t="s">
        <v>1</v>
      </c>
      <c r="T1883" s="247" t="s">
        <v>480</v>
      </c>
      <c r="U1883" s="247" t="s">
        <v>480</v>
      </c>
      <c r="V1883" s="247">
        <v>5</v>
      </c>
      <c r="W1883" s="247">
        <v>112</v>
      </c>
    </row>
    <row r="1884" spans="1:23" x14ac:dyDescent="0.25">
      <c r="A1884" s="246">
        <v>45751</v>
      </c>
      <c r="B1884" s="247" t="s">
        <v>679</v>
      </c>
      <c r="C1884" s="98" t="s">
        <v>108</v>
      </c>
      <c r="D1884" s="98"/>
      <c r="E1884" s="247"/>
      <c r="F1884" s="247" t="s">
        <v>45</v>
      </c>
      <c r="G1884" s="247" t="s">
        <v>8</v>
      </c>
      <c r="H1884" s="247" t="s">
        <v>284</v>
      </c>
      <c r="I1884" s="248" t="s">
        <v>481</v>
      </c>
      <c r="J1884" s="246">
        <v>45870</v>
      </c>
      <c r="K1884" s="249">
        <v>0</v>
      </c>
      <c r="L1884" s="250">
        <v>0</v>
      </c>
      <c r="M1884" s="251"/>
      <c r="N1884" s="252"/>
      <c r="O1884" s="252"/>
      <c r="P1884" s="253">
        <v>0</v>
      </c>
      <c r="Q1884" s="247" t="s">
        <v>109</v>
      </c>
      <c r="R1884" s="249" t="s">
        <v>457</v>
      </c>
      <c r="S1884" s="247" t="s">
        <v>1</v>
      </c>
      <c r="T1884" s="247" t="s">
        <v>480</v>
      </c>
      <c r="U1884" s="247" t="s">
        <v>480</v>
      </c>
      <c r="V1884" s="247">
        <v>5</v>
      </c>
      <c r="W1884" s="247">
        <v>119</v>
      </c>
    </row>
    <row r="1885" spans="1:23" x14ac:dyDescent="0.25">
      <c r="A1885" s="246">
        <v>45751</v>
      </c>
      <c r="B1885" s="247" t="s">
        <v>679</v>
      </c>
      <c r="C1885" s="98" t="s">
        <v>108</v>
      </c>
      <c r="D1885" s="98"/>
      <c r="E1885" s="247"/>
      <c r="F1885" s="247" t="s">
        <v>45</v>
      </c>
      <c r="G1885" s="247" t="s">
        <v>8</v>
      </c>
      <c r="H1885" s="247" t="s">
        <v>284</v>
      </c>
      <c r="I1885" s="248" t="s">
        <v>481</v>
      </c>
      <c r="J1885" s="246">
        <v>45877</v>
      </c>
      <c r="K1885" s="249">
        <v>0</v>
      </c>
      <c r="L1885" s="250">
        <v>0</v>
      </c>
      <c r="M1885" s="251"/>
      <c r="N1885" s="252"/>
      <c r="O1885" s="252"/>
      <c r="P1885" s="253">
        <v>0</v>
      </c>
      <c r="Q1885" s="247" t="s">
        <v>109</v>
      </c>
      <c r="R1885" s="249" t="s">
        <v>457</v>
      </c>
      <c r="S1885" s="247" t="s">
        <v>1</v>
      </c>
      <c r="T1885" s="247" t="s">
        <v>480</v>
      </c>
      <c r="U1885" s="247" t="s">
        <v>480</v>
      </c>
      <c r="V1885" s="247">
        <v>5</v>
      </c>
      <c r="W1885" s="247">
        <v>126</v>
      </c>
    </row>
    <row r="1886" spans="1:23" x14ac:dyDescent="0.25">
      <c r="A1886" s="246">
        <v>45751</v>
      </c>
      <c r="B1886" s="247" t="s">
        <v>679</v>
      </c>
      <c r="C1886" s="98" t="s">
        <v>108</v>
      </c>
      <c r="D1886" s="98"/>
      <c r="E1886" s="247"/>
      <c r="F1886" s="247" t="s">
        <v>45</v>
      </c>
      <c r="G1886" s="247" t="s">
        <v>8</v>
      </c>
      <c r="H1886" s="247" t="s">
        <v>284</v>
      </c>
      <c r="I1886" s="248" t="s">
        <v>481</v>
      </c>
      <c r="J1886" s="246">
        <v>45884</v>
      </c>
      <c r="K1886" s="249">
        <v>0</v>
      </c>
      <c r="L1886" s="250">
        <v>0</v>
      </c>
      <c r="M1886" s="251"/>
      <c r="N1886" s="252"/>
      <c r="O1886" s="252"/>
      <c r="P1886" s="253">
        <v>0</v>
      </c>
      <c r="Q1886" s="247" t="s">
        <v>109</v>
      </c>
      <c r="R1886" s="249" t="s">
        <v>457</v>
      </c>
      <c r="S1886" s="247" t="s">
        <v>1</v>
      </c>
      <c r="T1886" s="247" t="s">
        <v>480</v>
      </c>
      <c r="U1886" s="247" t="s">
        <v>480</v>
      </c>
      <c r="V1886" s="247">
        <v>5</v>
      </c>
      <c r="W1886" s="247">
        <v>133</v>
      </c>
    </row>
    <row r="1887" spans="1:23" x14ac:dyDescent="0.25">
      <c r="A1887" s="246">
        <v>45751</v>
      </c>
      <c r="B1887" s="247" t="s">
        <v>679</v>
      </c>
      <c r="C1887" s="98" t="s">
        <v>108</v>
      </c>
      <c r="D1887" s="98"/>
      <c r="E1887" s="247"/>
      <c r="F1887" s="247" t="s">
        <v>45</v>
      </c>
      <c r="G1887" s="247" t="s">
        <v>8</v>
      </c>
      <c r="H1887" s="247" t="s">
        <v>284</v>
      </c>
      <c r="I1887" s="248" t="s">
        <v>481</v>
      </c>
      <c r="J1887" s="246">
        <v>45891</v>
      </c>
      <c r="K1887" s="249">
        <v>0</v>
      </c>
      <c r="L1887" s="250">
        <v>0</v>
      </c>
      <c r="M1887" s="251"/>
      <c r="N1887" s="252"/>
      <c r="O1887" s="252"/>
      <c r="P1887" s="253">
        <v>0</v>
      </c>
      <c r="Q1887" s="247" t="s">
        <v>109</v>
      </c>
      <c r="R1887" s="249" t="s">
        <v>457</v>
      </c>
      <c r="S1887" s="247" t="s">
        <v>1</v>
      </c>
      <c r="T1887" s="247" t="s">
        <v>480</v>
      </c>
      <c r="U1887" s="247" t="s">
        <v>480</v>
      </c>
      <c r="V1887" s="247">
        <v>5</v>
      </c>
      <c r="W1887" s="247">
        <v>140</v>
      </c>
    </row>
    <row r="1888" spans="1:23" x14ac:dyDescent="0.25">
      <c r="A1888" s="246">
        <v>45751</v>
      </c>
      <c r="B1888" s="247" t="s">
        <v>679</v>
      </c>
      <c r="C1888" s="98" t="s">
        <v>108</v>
      </c>
      <c r="D1888" s="98"/>
      <c r="E1888" s="247"/>
      <c r="F1888" s="247" t="s">
        <v>45</v>
      </c>
      <c r="G1888" s="247" t="s">
        <v>8</v>
      </c>
      <c r="H1888" s="247" t="s">
        <v>284</v>
      </c>
      <c r="I1888" s="248" t="s">
        <v>481</v>
      </c>
      <c r="J1888" s="246">
        <v>45898</v>
      </c>
      <c r="K1888" s="249">
        <v>0</v>
      </c>
      <c r="L1888" s="250">
        <v>0</v>
      </c>
      <c r="M1888" s="251"/>
      <c r="N1888" s="252"/>
      <c r="O1888" s="252"/>
      <c r="P1888" s="253">
        <v>0</v>
      </c>
      <c r="Q1888" s="247" t="s">
        <v>109</v>
      </c>
      <c r="R1888" s="249" t="s">
        <v>457</v>
      </c>
      <c r="S1888" s="247" t="s">
        <v>1</v>
      </c>
      <c r="T1888" s="247" t="s">
        <v>480</v>
      </c>
      <c r="U1888" s="247" t="s">
        <v>480</v>
      </c>
      <c r="V1888" s="247">
        <v>5</v>
      </c>
      <c r="W1888" s="247">
        <v>147</v>
      </c>
    </row>
    <row r="1889" spans="1:23" x14ac:dyDescent="0.25">
      <c r="A1889" s="246">
        <v>45751</v>
      </c>
      <c r="B1889" s="247" t="s">
        <v>679</v>
      </c>
      <c r="C1889" s="98" t="s">
        <v>108</v>
      </c>
      <c r="D1889" s="98"/>
      <c r="E1889" s="247"/>
      <c r="F1889" s="247" t="s">
        <v>45</v>
      </c>
      <c r="G1889" s="247" t="s">
        <v>8</v>
      </c>
      <c r="H1889" s="247" t="s">
        <v>284</v>
      </c>
      <c r="I1889" s="248" t="s">
        <v>481</v>
      </c>
      <c r="J1889" s="246">
        <v>45905</v>
      </c>
      <c r="K1889" s="249">
        <v>0</v>
      </c>
      <c r="L1889" s="250">
        <v>0</v>
      </c>
      <c r="M1889" s="251"/>
      <c r="N1889" s="252"/>
      <c r="O1889" s="252"/>
      <c r="P1889" s="253">
        <v>0</v>
      </c>
      <c r="Q1889" s="247" t="s">
        <v>109</v>
      </c>
      <c r="R1889" s="249" t="s">
        <v>457</v>
      </c>
      <c r="S1889" s="247" t="s">
        <v>1</v>
      </c>
      <c r="T1889" s="247" t="s">
        <v>480</v>
      </c>
      <c r="U1889" s="247" t="s">
        <v>480</v>
      </c>
      <c r="V1889" s="247">
        <v>5</v>
      </c>
      <c r="W1889" s="247">
        <v>154</v>
      </c>
    </row>
    <row r="1890" spans="1:23" x14ac:dyDescent="0.25">
      <c r="A1890" s="246">
        <v>45751</v>
      </c>
      <c r="B1890" s="247" t="s">
        <v>679</v>
      </c>
      <c r="C1890" s="98" t="s">
        <v>108</v>
      </c>
      <c r="D1890" s="98"/>
      <c r="E1890" s="247"/>
      <c r="F1890" s="247" t="s">
        <v>45</v>
      </c>
      <c r="G1890" s="247" t="s">
        <v>8</v>
      </c>
      <c r="H1890" s="247" t="s">
        <v>284</v>
      </c>
      <c r="I1890" s="248" t="s">
        <v>481</v>
      </c>
      <c r="J1890" s="246">
        <v>45912</v>
      </c>
      <c r="K1890" s="249">
        <v>0</v>
      </c>
      <c r="L1890" s="250">
        <v>0</v>
      </c>
      <c r="M1890" s="251"/>
      <c r="N1890" s="252"/>
      <c r="O1890" s="252"/>
      <c r="P1890" s="253">
        <v>0</v>
      </c>
      <c r="Q1890" s="247" t="s">
        <v>109</v>
      </c>
      <c r="R1890" s="249" t="s">
        <v>457</v>
      </c>
      <c r="S1890" s="247" t="s">
        <v>1</v>
      </c>
      <c r="T1890" s="247" t="s">
        <v>480</v>
      </c>
      <c r="U1890" s="247" t="s">
        <v>480</v>
      </c>
      <c r="V1890" s="247">
        <v>5</v>
      </c>
      <c r="W1890" s="247">
        <v>161</v>
      </c>
    </row>
    <row r="1891" spans="1:23" x14ac:dyDescent="0.25">
      <c r="A1891" s="246">
        <v>45751</v>
      </c>
      <c r="B1891" s="247" t="s">
        <v>679</v>
      </c>
      <c r="C1891" s="98" t="s">
        <v>108</v>
      </c>
      <c r="D1891" s="98"/>
      <c r="E1891" s="247"/>
      <c r="F1891" s="247" t="s">
        <v>45</v>
      </c>
      <c r="G1891" s="247" t="s">
        <v>7</v>
      </c>
      <c r="H1891" s="247" t="s">
        <v>674</v>
      </c>
      <c r="I1891" s="248" t="s">
        <v>675</v>
      </c>
      <c r="J1891" s="246">
        <v>45874</v>
      </c>
      <c r="K1891" s="249">
        <v>0</v>
      </c>
      <c r="L1891" s="250">
        <v>0</v>
      </c>
      <c r="M1891" s="251"/>
      <c r="N1891" s="252"/>
      <c r="O1891" s="252"/>
      <c r="P1891" s="253">
        <v>0</v>
      </c>
      <c r="Q1891" s="247" t="s">
        <v>109</v>
      </c>
      <c r="R1891" s="249" t="s">
        <v>457</v>
      </c>
      <c r="S1891" s="247" t="s">
        <v>676</v>
      </c>
      <c r="T1891" s="247" t="s">
        <v>1</v>
      </c>
      <c r="U1891" s="247" t="s">
        <v>676</v>
      </c>
      <c r="V1891" s="247">
        <v>2</v>
      </c>
      <c r="W1891" s="247">
        <v>123</v>
      </c>
    </row>
    <row r="1892" spans="1:23" x14ac:dyDescent="0.25">
      <c r="A1892" s="246">
        <v>45751</v>
      </c>
      <c r="B1892" s="247" t="s">
        <v>679</v>
      </c>
      <c r="C1892" s="98" t="s">
        <v>108</v>
      </c>
      <c r="D1892" s="98"/>
      <c r="E1892" s="247"/>
      <c r="F1892" s="247" t="s">
        <v>45</v>
      </c>
      <c r="G1892" s="247" t="s">
        <v>7</v>
      </c>
      <c r="H1892" s="247" t="s">
        <v>674</v>
      </c>
      <c r="I1892" s="248" t="s">
        <v>675</v>
      </c>
      <c r="J1892" s="246">
        <v>45881</v>
      </c>
      <c r="K1892" s="249">
        <v>0</v>
      </c>
      <c r="L1892" s="250">
        <v>0</v>
      </c>
      <c r="M1892" s="251"/>
      <c r="N1892" s="252"/>
      <c r="O1892" s="252"/>
      <c r="P1892" s="253">
        <v>0</v>
      </c>
      <c r="Q1892" s="247" t="s">
        <v>109</v>
      </c>
      <c r="R1892" s="249" t="s">
        <v>457</v>
      </c>
      <c r="S1892" s="247" t="s">
        <v>676</v>
      </c>
      <c r="T1892" s="247" t="s">
        <v>1</v>
      </c>
      <c r="U1892" s="247" t="s">
        <v>676</v>
      </c>
      <c r="V1892" s="247">
        <v>2</v>
      </c>
      <c r="W1892" s="247">
        <v>130</v>
      </c>
    </row>
    <row r="1893" spans="1:23" x14ac:dyDescent="0.25">
      <c r="A1893" s="246">
        <v>45751</v>
      </c>
      <c r="B1893" s="247" t="s">
        <v>679</v>
      </c>
      <c r="C1893" s="98" t="s">
        <v>108</v>
      </c>
      <c r="D1893" s="98"/>
      <c r="E1893" s="247"/>
      <c r="F1893" s="247" t="s">
        <v>45</v>
      </c>
      <c r="G1893" s="247" t="s">
        <v>7</v>
      </c>
      <c r="H1893" s="247" t="s">
        <v>674</v>
      </c>
      <c r="I1893" s="248" t="s">
        <v>675</v>
      </c>
      <c r="J1893" s="246">
        <v>45888</v>
      </c>
      <c r="K1893" s="249">
        <v>0</v>
      </c>
      <c r="L1893" s="250">
        <v>0</v>
      </c>
      <c r="M1893" s="251"/>
      <c r="N1893" s="252"/>
      <c r="O1893" s="252"/>
      <c r="P1893" s="253">
        <v>0</v>
      </c>
      <c r="Q1893" s="247" t="s">
        <v>109</v>
      </c>
      <c r="R1893" s="249" t="s">
        <v>457</v>
      </c>
      <c r="S1893" s="247" t="s">
        <v>676</v>
      </c>
      <c r="T1893" s="247" t="s">
        <v>1</v>
      </c>
      <c r="U1893" s="247" t="s">
        <v>676</v>
      </c>
      <c r="V1893" s="247">
        <v>2</v>
      </c>
      <c r="W1893" s="247">
        <v>137</v>
      </c>
    </row>
    <row r="1894" spans="1:23" x14ac:dyDescent="0.25">
      <c r="A1894" s="246">
        <v>45751</v>
      </c>
      <c r="B1894" s="247" t="s">
        <v>679</v>
      </c>
      <c r="C1894" s="98" t="s">
        <v>108</v>
      </c>
      <c r="D1894" s="98"/>
      <c r="E1894" s="247"/>
      <c r="F1894" s="247" t="s">
        <v>45</v>
      </c>
      <c r="G1894" s="247" t="s">
        <v>7</v>
      </c>
      <c r="H1894" s="247" t="s">
        <v>674</v>
      </c>
      <c r="I1894" s="248" t="s">
        <v>675</v>
      </c>
      <c r="J1894" s="246">
        <v>45895</v>
      </c>
      <c r="K1894" s="249">
        <v>0</v>
      </c>
      <c r="L1894" s="250">
        <v>0</v>
      </c>
      <c r="M1894" s="251"/>
      <c r="N1894" s="252"/>
      <c r="O1894" s="252"/>
      <c r="P1894" s="253">
        <v>0</v>
      </c>
      <c r="Q1894" s="247" t="s">
        <v>109</v>
      </c>
      <c r="R1894" s="249" t="s">
        <v>457</v>
      </c>
      <c r="S1894" s="247" t="s">
        <v>676</v>
      </c>
      <c r="T1894" s="247" t="s">
        <v>1</v>
      </c>
      <c r="U1894" s="247" t="s">
        <v>676</v>
      </c>
      <c r="V1894" s="247">
        <v>2</v>
      </c>
      <c r="W1894" s="247">
        <v>144</v>
      </c>
    </row>
    <row r="1895" spans="1:23" x14ac:dyDescent="0.25">
      <c r="A1895" s="246">
        <v>45751</v>
      </c>
      <c r="B1895" s="247" t="s">
        <v>679</v>
      </c>
      <c r="C1895" s="98" t="s">
        <v>108</v>
      </c>
      <c r="D1895" s="98"/>
      <c r="E1895" s="247"/>
      <c r="F1895" s="247" t="s">
        <v>45</v>
      </c>
      <c r="G1895" s="247" t="s">
        <v>8</v>
      </c>
      <c r="H1895" s="247" t="s">
        <v>677</v>
      </c>
      <c r="I1895" s="248" t="s">
        <v>678</v>
      </c>
      <c r="J1895" s="246">
        <v>45881</v>
      </c>
      <c r="K1895" s="249">
        <v>0</v>
      </c>
      <c r="L1895" s="250">
        <v>0</v>
      </c>
      <c r="M1895" s="251"/>
      <c r="N1895" s="252"/>
      <c r="O1895" s="252"/>
      <c r="P1895" s="253">
        <v>0</v>
      </c>
      <c r="Q1895" s="247" t="s">
        <v>109</v>
      </c>
      <c r="R1895" s="249" t="s">
        <v>457</v>
      </c>
      <c r="S1895" s="247" t="s">
        <v>1</v>
      </c>
      <c r="T1895" s="247" t="s">
        <v>676</v>
      </c>
      <c r="U1895" s="247" t="s">
        <v>676</v>
      </c>
      <c r="V1895" s="247">
        <v>2</v>
      </c>
      <c r="W1895" s="247">
        <v>130</v>
      </c>
    </row>
    <row r="1896" spans="1:23" x14ac:dyDescent="0.25">
      <c r="A1896" s="246">
        <v>45751</v>
      </c>
      <c r="B1896" s="247" t="s">
        <v>679</v>
      </c>
      <c r="C1896" s="98" t="s">
        <v>108</v>
      </c>
      <c r="D1896" s="98"/>
      <c r="E1896" s="247"/>
      <c r="F1896" s="247" t="s">
        <v>45</v>
      </c>
      <c r="G1896" s="247" t="s">
        <v>8</v>
      </c>
      <c r="H1896" s="247" t="s">
        <v>677</v>
      </c>
      <c r="I1896" s="248" t="s">
        <v>678</v>
      </c>
      <c r="J1896" s="246">
        <v>45888</v>
      </c>
      <c r="K1896" s="249">
        <v>0</v>
      </c>
      <c r="L1896" s="250">
        <v>0</v>
      </c>
      <c r="M1896" s="251"/>
      <c r="N1896" s="252"/>
      <c r="O1896" s="252"/>
      <c r="P1896" s="253">
        <v>0</v>
      </c>
      <c r="Q1896" s="247" t="s">
        <v>109</v>
      </c>
      <c r="R1896" s="249" t="s">
        <v>457</v>
      </c>
      <c r="S1896" s="247" t="s">
        <v>1</v>
      </c>
      <c r="T1896" s="247" t="s">
        <v>676</v>
      </c>
      <c r="U1896" s="247" t="s">
        <v>676</v>
      </c>
      <c r="V1896" s="247">
        <v>2</v>
      </c>
      <c r="W1896" s="247">
        <v>137</v>
      </c>
    </row>
    <row r="1897" spans="1:23" x14ac:dyDescent="0.25">
      <c r="A1897" s="246">
        <v>45751</v>
      </c>
      <c r="B1897" s="247" t="s">
        <v>679</v>
      </c>
      <c r="C1897" s="98" t="s">
        <v>108</v>
      </c>
      <c r="D1897" s="98"/>
      <c r="E1897" s="247"/>
      <c r="F1897" s="247" t="s">
        <v>45</v>
      </c>
      <c r="G1897" s="247" t="s">
        <v>8</v>
      </c>
      <c r="H1897" s="247" t="s">
        <v>677</v>
      </c>
      <c r="I1897" s="248" t="s">
        <v>678</v>
      </c>
      <c r="J1897" s="246">
        <v>45895</v>
      </c>
      <c r="K1897" s="249">
        <v>0</v>
      </c>
      <c r="L1897" s="250">
        <v>0</v>
      </c>
      <c r="M1897" s="251"/>
      <c r="N1897" s="252"/>
      <c r="O1897" s="252"/>
      <c r="P1897" s="253">
        <v>0</v>
      </c>
      <c r="Q1897" s="247" t="s">
        <v>109</v>
      </c>
      <c r="R1897" s="249" t="s">
        <v>457</v>
      </c>
      <c r="S1897" s="247" t="s">
        <v>1</v>
      </c>
      <c r="T1897" s="247" t="s">
        <v>676</v>
      </c>
      <c r="U1897" s="247" t="s">
        <v>676</v>
      </c>
      <c r="V1897" s="247">
        <v>2</v>
      </c>
      <c r="W1897" s="247">
        <v>144</v>
      </c>
    </row>
    <row r="1898" spans="1:23" x14ac:dyDescent="0.25">
      <c r="A1898" s="246">
        <v>45751</v>
      </c>
      <c r="B1898" s="247" t="s">
        <v>679</v>
      </c>
      <c r="C1898" s="98" t="s">
        <v>108</v>
      </c>
      <c r="D1898" s="98"/>
      <c r="E1898" s="247"/>
      <c r="F1898" s="247" t="s">
        <v>45</v>
      </c>
      <c r="G1898" s="247" t="s">
        <v>8</v>
      </c>
      <c r="H1898" s="247" t="s">
        <v>677</v>
      </c>
      <c r="I1898" s="248" t="s">
        <v>678</v>
      </c>
      <c r="J1898" s="246">
        <v>45902</v>
      </c>
      <c r="K1898" s="249">
        <v>0</v>
      </c>
      <c r="L1898" s="250">
        <v>0</v>
      </c>
      <c r="M1898" s="251"/>
      <c r="N1898" s="252"/>
      <c r="O1898" s="252"/>
      <c r="P1898" s="253">
        <v>0</v>
      </c>
      <c r="Q1898" s="247" t="s">
        <v>109</v>
      </c>
      <c r="R1898" s="249" t="s">
        <v>457</v>
      </c>
      <c r="S1898" s="247" t="s">
        <v>1</v>
      </c>
      <c r="T1898" s="247" t="s">
        <v>676</v>
      </c>
      <c r="U1898" s="247" t="s">
        <v>676</v>
      </c>
      <c r="V1898" s="247">
        <v>2</v>
      </c>
      <c r="W1898" s="247">
        <v>151</v>
      </c>
    </row>
    <row r="1899" spans="1:23" x14ac:dyDescent="0.25">
      <c r="A1899" s="246">
        <v>45751</v>
      </c>
      <c r="B1899" s="247" t="s">
        <v>679</v>
      </c>
      <c r="C1899" s="98" t="s">
        <v>108</v>
      </c>
      <c r="D1899" s="98"/>
      <c r="E1899" s="247"/>
      <c r="F1899" s="247" t="s">
        <v>45</v>
      </c>
      <c r="G1899" s="247" t="s">
        <v>7</v>
      </c>
      <c r="H1899" s="247" t="s">
        <v>397</v>
      </c>
      <c r="I1899" s="248" t="s">
        <v>298</v>
      </c>
      <c r="J1899" s="246">
        <v>45864</v>
      </c>
      <c r="K1899" s="249">
        <v>0</v>
      </c>
      <c r="L1899" s="250">
        <v>0</v>
      </c>
      <c r="M1899" s="251"/>
      <c r="N1899" s="252"/>
      <c r="O1899" s="252"/>
      <c r="P1899" s="253">
        <v>0</v>
      </c>
      <c r="Q1899" s="247" t="s">
        <v>109</v>
      </c>
      <c r="R1899" s="249" t="s">
        <v>457</v>
      </c>
      <c r="S1899" s="247" t="s">
        <v>299</v>
      </c>
      <c r="T1899" s="247" t="s">
        <v>1</v>
      </c>
      <c r="U1899" s="247" t="s">
        <v>299</v>
      </c>
      <c r="V1899" s="247">
        <v>6</v>
      </c>
      <c r="W1899" s="247">
        <v>113</v>
      </c>
    </row>
    <row r="1900" spans="1:23" x14ac:dyDescent="0.25">
      <c r="A1900" s="246">
        <v>45751</v>
      </c>
      <c r="B1900" s="247" t="s">
        <v>679</v>
      </c>
      <c r="C1900" s="98" t="s">
        <v>108</v>
      </c>
      <c r="D1900" s="98"/>
      <c r="E1900" s="247"/>
      <c r="F1900" s="247" t="s">
        <v>45</v>
      </c>
      <c r="G1900" s="247" t="s">
        <v>7</v>
      </c>
      <c r="H1900" s="247" t="s">
        <v>397</v>
      </c>
      <c r="I1900" s="248" t="s">
        <v>298</v>
      </c>
      <c r="J1900" s="246">
        <v>45871</v>
      </c>
      <c r="K1900" s="249">
        <v>0</v>
      </c>
      <c r="L1900" s="250">
        <v>0</v>
      </c>
      <c r="M1900" s="251"/>
      <c r="N1900" s="252"/>
      <c r="O1900" s="252"/>
      <c r="P1900" s="253">
        <v>0</v>
      </c>
      <c r="Q1900" s="247" t="s">
        <v>109</v>
      </c>
      <c r="R1900" s="249" t="s">
        <v>457</v>
      </c>
      <c r="S1900" s="247" t="s">
        <v>299</v>
      </c>
      <c r="T1900" s="247" t="s">
        <v>1</v>
      </c>
      <c r="U1900" s="247" t="s">
        <v>299</v>
      </c>
      <c r="V1900" s="247">
        <v>6</v>
      </c>
      <c r="W1900" s="247">
        <v>120</v>
      </c>
    </row>
    <row r="1901" spans="1:23" x14ac:dyDescent="0.25">
      <c r="A1901" s="246">
        <v>45751</v>
      </c>
      <c r="B1901" s="247" t="s">
        <v>679</v>
      </c>
      <c r="C1901" s="98" t="s">
        <v>108</v>
      </c>
      <c r="D1901" s="98"/>
      <c r="E1901" s="247"/>
      <c r="F1901" s="247" t="s">
        <v>45</v>
      </c>
      <c r="G1901" s="247" t="s">
        <v>7</v>
      </c>
      <c r="H1901" s="247" t="s">
        <v>397</v>
      </c>
      <c r="I1901" s="248" t="s">
        <v>298</v>
      </c>
      <c r="J1901" s="246">
        <v>45878</v>
      </c>
      <c r="K1901" s="249">
        <v>0</v>
      </c>
      <c r="L1901" s="250">
        <v>0</v>
      </c>
      <c r="M1901" s="251"/>
      <c r="N1901" s="252"/>
      <c r="O1901" s="252"/>
      <c r="P1901" s="253">
        <v>0</v>
      </c>
      <c r="Q1901" s="247" t="s">
        <v>109</v>
      </c>
      <c r="R1901" s="249" t="s">
        <v>457</v>
      </c>
      <c r="S1901" s="247" t="s">
        <v>299</v>
      </c>
      <c r="T1901" s="247" t="s">
        <v>1</v>
      </c>
      <c r="U1901" s="247" t="s">
        <v>299</v>
      </c>
      <c r="V1901" s="247">
        <v>6</v>
      </c>
      <c r="W1901" s="247">
        <v>127</v>
      </c>
    </row>
    <row r="1902" spans="1:23" x14ac:dyDescent="0.25">
      <c r="A1902" s="246">
        <v>45751</v>
      </c>
      <c r="B1902" s="247" t="s">
        <v>679</v>
      </c>
      <c r="C1902" s="98" t="s">
        <v>108</v>
      </c>
      <c r="D1902" s="98"/>
      <c r="E1902" s="247"/>
      <c r="F1902" s="247" t="s">
        <v>45</v>
      </c>
      <c r="G1902" s="247" t="s">
        <v>7</v>
      </c>
      <c r="H1902" s="247" t="s">
        <v>397</v>
      </c>
      <c r="I1902" s="248" t="s">
        <v>298</v>
      </c>
      <c r="J1902" s="246">
        <v>45885</v>
      </c>
      <c r="K1902" s="249">
        <v>0</v>
      </c>
      <c r="L1902" s="250">
        <v>0</v>
      </c>
      <c r="M1902" s="251"/>
      <c r="N1902" s="252"/>
      <c r="O1902" s="252"/>
      <c r="P1902" s="253">
        <v>0</v>
      </c>
      <c r="Q1902" s="247" t="s">
        <v>109</v>
      </c>
      <c r="R1902" s="249" t="s">
        <v>457</v>
      </c>
      <c r="S1902" s="247" t="s">
        <v>299</v>
      </c>
      <c r="T1902" s="247" t="s">
        <v>1</v>
      </c>
      <c r="U1902" s="247" t="s">
        <v>299</v>
      </c>
      <c r="V1902" s="247">
        <v>6</v>
      </c>
      <c r="W1902" s="247">
        <v>134</v>
      </c>
    </row>
    <row r="1903" spans="1:23" x14ac:dyDescent="0.25">
      <c r="A1903" s="246">
        <v>45751</v>
      </c>
      <c r="B1903" s="247" t="s">
        <v>679</v>
      </c>
      <c r="C1903" s="98" t="s">
        <v>108</v>
      </c>
      <c r="D1903" s="98"/>
      <c r="E1903" s="247"/>
      <c r="F1903" s="247" t="s">
        <v>45</v>
      </c>
      <c r="G1903" s="247" t="s">
        <v>7</v>
      </c>
      <c r="H1903" s="247" t="s">
        <v>397</v>
      </c>
      <c r="I1903" s="248" t="s">
        <v>298</v>
      </c>
      <c r="J1903" s="246">
        <v>45892</v>
      </c>
      <c r="K1903" s="249">
        <v>0</v>
      </c>
      <c r="L1903" s="250">
        <v>0</v>
      </c>
      <c r="M1903" s="251"/>
      <c r="N1903" s="252"/>
      <c r="O1903" s="252"/>
      <c r="P1903" s="253">
        <v>0</v>
      </c>
      <c r="Q1903" s="247" t="s">
        <v>109</v>
      </c>
      <c r="R1903" s="249" t="s">
        <v>457</v>
      </c>
      <c r="S1903" s="247" t="s">
        <v>299</v>
      </c>
      <c r="T1903" s="247" t="s">
        <v>1</v>
      </c>
      <c r="U1903" s="247" t="s">
        <v>299</v>
      </c>
      <c r="V1903" s="247">
        <v>6</v>
      </c>
      <c r="W1903" s="247">
        <v>141</v>
      </c>
    </row>
    <row r="1904" spans="1:23" x14ac:dyDescent="0.25">
      <c r="A1904" s="246">
        <v>45751</v>
      </c>
      <c r="B1904" s="247" t="s">
        <v>679</v>
      </c>
      <c r="C1904" s="98" t="s">
        <v>108</v>
      </c>
      <c r="D1904" s="98"/>
      <c r="E1904" s="247"/>
      <c r="F1904" s="247" t="s">
        <v>45</v>
      </c>
      <c r="G1904" s="247" t="s">
        <v>7</v>
      </c>
      <c r="H1904" s="247" t="s">
        <v>397</v>
      </c>
      <c r="I1904" s="248" t="s">
        <v>298</v>
      </c>
      <c r="J1904" s="246">
        <v>45899</v>
      </c>
      <c r="K1904" s="249">
        <v>0</v>
      </c>
      <c r="L1904" s="250">
        <v>0</v>
      </c>
      <c r="M1904" s="251"/>
      <c r="N1904" s="252"/>
      <c r="O1904" s="252"/>
      <c r="P1904" s="253">
        <v>0</v>
      </c>
      <c r="Q1904" s="247" t="s">
        <v>109</v>
      </c>
      <c r="R1904" s="249" t="s">
        <v>457</v>
      </c>
      <c r="S1904" s="247" t="s">
        <v>299</v>
      </c>
      <c r="T1904" s="247" t="s">
        <v>1</v>
      </c>
      <c r="U1904" s="247" t="s">
        <v>299</v>
      </c>
      <c r="V1904" s="247">
        <v>6</v>
      </c>
      <c r="W1904" s="247">
        <v>148</v>
      </c>
    </row>
    <row r="1905" spans="1:23" x14ac:dyDescent="0.25">
      <c r="A1905" s="246">
        <v>45751</v>
      </c>
      <c r="B1905" s="247" t="s">
        <v>679</v>
      </c>
      <c r="C1905" s="98" t="s">
        <v>108</v>
      </c>
      <c r="D1905" s="98"/>
      <c r="E1905" s="247"/>
      <c r="F1905" s="247" t="s">
        <v>45</v>
      </c>
      <c r="G1905" s="247" t="s">
        <v>8</v>
      </c>
      <c r="H1905" s="247" t="s">
        <v>365</v>
      </c>
      <c r="I1905" s="248" t="s">
        <v>300</v>
      </c>
      <c r="J1905" s="246">
        <v>45871</v>
      </c>
      <c r="K1905" s="249">
        <v>0</v>
      </c>
      <c r="L1905" s="250">
        <v>0</v>
      </c>
      <c r="M1905" s="251"/>
      <c r="N1905" s="252"/>
      <c r="O1905" s="252"/>
      <c r="P1905" s="253">
        <v>0</v>
      </c>
      <c r="Q1905" s="247" t="s">
        <v>109</v>
      </c>
      <c r="R1905" s="249" t="s">
        <v>457</v>
      </c>
      <c r="S1905" s="247" t="s">
        <v>1</v>
      </c>
      <c r="T1905" s="247" t="s">
        <v>299</v>
      </c>
      <c r="U1905" s="247" t="s">
        <v>299</v>
      </c>
      <c r="V1905" s="247">
        <v>6</v>
      </c>
      <c r="W1905" s="247">
        <v>120</v>
      </c>
    </row>
    <row r="1906" spans="1:23" x14ac:dyDescent="0.25">
      <c r="A1906" s="246">
        <v>45751</v>
      </c>
      <c r="B1906" s="247" t="s">
        <v>679</v>
      </c>
      <c r="C1906" s="98" t="s">
        <v>108</v>
      </c>
      <c r="D1906" s="98"/>
      <c r="E1906" s="247"/>
      <c r="F1906" s="247" t="s">
        <v>45</v>
      </c>
      <c r="G1906" s="247" t="s">
        <v>8</v>
      </c>
      <c r="H1906" s="247" t="s">
        <v>365</v>
      </c>
      <c r="I1906" s="248" t="s">
        <v>300</v>
      </c>
      <c r="J1906" s="246">
        <v>45878</v>
      </c>
      <c r="K1906" s="249">
        <v>0</v>
      </c>
      <c r="L1906" s="250">
        <v>0</v>
      </c>
      <c r="M1906" s="251"/>
      <c r="N1906" s="252"/>
      <c r="O1906" s="252"/>
      <c r="P1906" s="253">
        <v>0</v>
      </c>
      <c r="Q1906" s="247" t="s">
        <v>109</v>
      </c>
      <c r="R1906" s="249" t="s">
        <v>457</v>
      </c>
      <c r="S1906" s="247" t="s">
        <v>1</v>
      </c>
      <c r="T1906" s="247" t="s">
        <v>299</v>
      </c>
      <c r="U1906" s="247" t="s">
        <v>299</v>
      </c>
      <c r="V1906" s="247">
        <v>6</v>
      </c>
      <c r="W1906" s="247">
        <v>127</v>
      </c>
    </row>
    <row r="1907" spans="1:23" x14ac:dyDescent="0.25">
      <c r="A1907" s="246">
        <v>45751</v>
      </c>
      <c r="B1907" s="247" t="s">
        <v>679</v>
      </c>
      <c r="C1907" s="98" t="s">
        <v>108</v>
      </c>
      <c r="D1907" s="98"/>
      <c r="E1907" s="247"/>
      <c r="F1907" s="247" t="s">
        <v>45</v>
      </c>
      <c r="G1907" s="247" t="s">
        <v>8</v>
      </c>
      <c r="H1907" s="247" t="s">
        <v>365</v>
      </c>
      <c r="I1907" s="248" t="s">
        <v>300</v>
      </c>
      <c r="J1907" s="246">
        <v>45885</v>
      </c>
      <c r="K1907" s="249">
        <v>0</v>
      </c>
      <c r="L1907" s="250">
        <v>0</v>
      </c>
      <c r="M1907" s="251"/>
      <c r="N1907" s="252"/>
      <c r="O1907" s="252"/>
      <c r="P1907" s="253">
        <v>0</v>
      </c>
      <c r="Q1907" s="247" t="s">
        <v>109</v>
      </c>
      <c r="R1907" s="249" t="s">
        <v>457</v>
      </c>
      <c r="S1907" s="247" t="s">
        <v>1</v>
      </c>
      <c r="T1907" s="247" t="s">
        <v>299</v>
      </c>
      <c r="U1907" s="247" t="s">
        <v>299</v>
      </c>
      <c r="V1907" s="247">
        <v>6</v>
      </c>
      <c r="W1907" s="247">
        <v>134</v>
      </c>
    </row>
    <row r="1908" spans="1:23" x14ac:dyDescent="0.25">
      <c r="A1908" s="246">
        <v>45751</v>
      </c>
      <c r="B1908" s="247" t="s">
        <v>679</v>
      </c>
      <c r="C1908" s="98" t="s">
        <v>108</v>
      </c>
      <c r="D1908" s="98"/>
      <c r="E1908" s="247"/>
      <c r="F1908" s="247" t="s">
        <v>45</v>
      </c>
      <c r="G1908" s="247" t="s">
        <v>8</v>
      </c>
      <c r="H1908" s="247" t="s">
        <v>365</v>
      </c>
      <c r="I1908" s="248" t="s">
        <v>300</v>
      </c>
      <c r="J1908" s="246">
        <v>45892</v>
      </c>
      <c r="K1908" s="249">
        <v>0</v>
      </c>
      <c r="L1908" s="250">
        <v>0</v>
      </c>
      <c r="M1908" s="251"/>
      <c r="N1908" s="252"/>
      <c r="O1908" s="252"/>
      <c r="P1908" s="253">
        <v>0</v>
      </c>
      <c r="Q1908" s="247" t="s">
        <v>109</v>
      </c>
      <c r="R1908" s="249" t="s">
        <v>457</v>
      </c>
      <c r="S1908" s="247" t="s">
        <v>1</v>
      </c>
      <c r="T1908" s="247" t="s">
        <v>299</v>
      </c>
      <c r="U1908" s="247" t="s">
        <v>299</v>
      </c>
      <c r="V1908" s="247">
        <v>6</v>
      </c>
      <c r="W1908" s="247">
        <v>141</v>
      </c>
    </row>
    <row r="1909" spans="1:23" x14ac:dyDescent="0.25">
      <c r="A1909" s="246">
        <v>45751</v>
      </c>
      <c r="B1909" s="247" t="s">
        <v>679</v>
      </c>
      <c r="C1909" s="98" t="s">
        <v>108</v>
      </c>
      <c r="D1909" s="98"/>
      <c r="E1909" s="247"/>
      <c r="F1909" s="247" t="s">
        <v>45</v>
      </c>
      <c r="G1909" s="247" t="s">
        <v>8</v>
      </c>
      <c r="H1909" s="247" t="s">
        <v>365</v>
      </c>
      <c r="I1909" s="248" t="s">
        <v>300</v>
      </c>
      <c r="J1909" s="246">
        <v>45899</v>
      </c>
      <c r="K1909" s="249">
        <v>0</v>
      </c>
      <c r="L1909" s="250">
        <v>0</v>
      </c>
      <c r="M1909" s="251"/>
      <c r="N1909" s="252"/>
      <c r="O1909" s="252"/>
      <c r="P1909" s="253">
        <v>0</v>
      </c>
      <c r="Q1909" s="247" t="s">
        <v>109</v>
      </c>
      <c r="R1909" s="249" t="s">
        <v>457</v>
      </c>
      <c r="S1909" s="247" t="s">
        <v>1</v>
      </c>
      <c r="T1909" s="247" t="s">
        <v>299</v>
      </c>
      <c r="U1909" s="247" t="s">
        <v>299</v>
      </c>
      <c r="V1909" s="247">
        <v>6</v>
      </c>
      <c r="W1909" s="247">
        <v>148</v>
      </c>
    </row>
    <row r="1910" spans="1:23" x14ac:dyDescent="0.25">
      <c r="A1910" s="246">
        <v>45751</v>
      </c>
      <c r="B1910" s="247" t="s">
        <v>679</v>
      </c>
      <c r="C1910" s="98" t="s">
        <v>108</v>
      </c>
      <c r="D1910" s="98"/>
      <c r="E1910" s="247"/>
      <c r="F1910" s="247" t="s">
        <v>45</v>
      </c>
      <c r="G1910" s="247" t="s">
        <v>8</v>
      </c>
      <c r="H1910" s="247" t="s">
        <v>365</v>
      </c>
      <c r="I1910" s="248" t="s">
        <v>300</v>
      </c>
      <c r="J1910" s="246">
        <v>45906</v>
      </c>
      <c r="K1910" s="249">
        <v>0</v>
      </c>
      <c r="L1910" s="250">
        <v>0</v>
      </c>
      <c r="M1910" s="251"/>
      <c r="N1910" s="252"/>
      <c r="O1910" s="252"/>
      <c r="P1910" s="253">
        <v>0</v>
      </c>
      <c r="Q1910" s="247" t="s">
        <v>109</v>
      </c>
      <c r="R1910" s="249" t="s">
        <v>457</v>
      </c>
      <c r="S1910" s="247" t="s">
        <v>1</v>
      </c>
      <c r="T1910" s="247" t="s">
        <v>299</v>
      </c>
      <c r="U1910" s="247" t="s">
        <v>299</v>
      </c>
      <c r="V1910" s="247">
        <v>6</v>
      </c>
      <c r="W1910" s="247">
        <v>155</v>
      </c>
    </row>
    <row r="1911" spans="1:23" x14ac:dyDescent="0.25">
      <c r="A1911" s="246">
        <v>45751</v>
      </c>
      <c r="B1911" s="247" t="s">
        <v>680</v>
      </c>
      <c r="C1911" s="98" t="s">
        <v>108</v>
      </c>
      <c r="D1911" s="98"/>
      <c r="E1911" s="247"/>
      <c r="F1911" s="247" t="s">
        <v>45</v>
      </c>
      <c r="G1911" s="247" t="s">
        <v>7</v>
      </c>
      <c r="H1911" s="247" t="s">
        <v>397</v>
      </c>
      <c r="I1911" s="248" t="s">
        <v>298</v>
      </c>
      <c r="J1911" s="246">
        <v>45864</v>
      </c>
      <c r="K1911" s="249">
        <v>30</v>
      </c>
      <c r="L1911" s="250">
        <v>30</v>
      </c>
      <c r="M1911" s="251"/>
      <c r="N1911" s="252"/>
      <c r="O1911" s="252"/>
      <c r="P1911" s="253">
        <v>0</v>
      </c>
      <c r="Q1911" s="247" t="s">
        <v>109</v>
      </c>
      <c r="R1911" s="249" t="s">
        <v>457</v>
      </c>
      <c r="S1911" s="247" t="s">
        <v>299</v>
      </c>
      <c r="T1911" s="247" t="s">
        <v>1</v>
      </c>
      <c r="U1911" s="247" t="s">
        <v>299</v>
      </c>
      <c r="V1911" s="247">
        <v>6</v>
      </c>
      <c r="W1911" s="247">
        <v>113</v>
      </c>
    </row>
    <row r="1912" spans="1:23" x14ac:dyDescent="0.25">
      <c r="A1912" s="246">
        <v>45751</v>
      </c>
      <c r="B1912" s="247" t="s">
        <v>680</v>
      </c>
      <c r="C1912" s="98" t="s">
        <v>108</v>
      </c>
      <c r="D1912" s="98"/>
      <c r="E1912" s="247"/>
      <c r="F1912" s="247" t="s">
        <v>45</v>
      </c>
      <c r="G1912" s="247" t="s">
        <v>8</v>
      </c>
      <c r="H1912" s="247" t="s">
        <v>365</v>
      </c>
      <c r="I1912" s="248" t="s">
        <v>300</v>
      </c>
      <c r="J1912" s="246">
        <v>45871</v>
      </c>
      <c r="K1912" s="249">
        <v>30</v>
      </c>
      <c r="L1912" s="250">
        <v>30</v>
      </c>
      <c r="M1912" s="251"/>
      <c r="N1912" s="252"/>
      <c r="O1912" s="252"/>
      <c r="P1912" s="253">
        <v>0</v>
      </c>
      <c r="Q1912" s="247" t="s">
        <v>109</v>
      </c>
      <c r="R1912" s="249" t="s">
        <v>457</v>
      </c>
      <c r="S1912" s="247" t="s">
        <v>1</v>
      </c>
      <c r="T1912" s="247" t="s">
        <v>299</v>
      </c>
      <c r="U1912" s="247" t="s">
        <v>299</v>
      </c>
      <c r="V1912" s="247">
        <v>6</v>
      </c>
      <c r="W1912" s="247">
        <v>120</v>
      </c>
    </row>
    <row r="1913" spans="1:23" x14ac:dyDescent="0.25">
      <c r="A1913" s="246">
        <v>45751</v>
      </c>
      <c r="B1913" s="247" t="s">
        <v>680</v>
      </c>
      <c r="C1913" s="98" t="s">
        <v>108</v>
      </c>
      <c r="D1913" s="98"/>
      <c r="E1913" s="247"/>
      <c r="F1913" s="247" t="s">
        <v>45</v>
      </c>
      <c r="G1913" s="247" t="s">
        <v>7</v>
      </c>
      <c r="H1913" s="247" t="s">
        <v>1223</v>
      </c>
      <c r="I1913" s="248" t="s">
        <v>23</v>
      </c>
      <c r="J1913" s="246">
        <v>45866</v>
      </c>
      <c r="K1913" s="249">
        <v>30</v>
      </c>
      <c r="L1913" s="250">
        <v>30</v>
      </c>
      <c r="M1913" s="251"/>
      <c r="N1913" s="252"/>
      <c r="O1913" s="252"/>
      <c r="P1913" s="253">
        <v>0</v>
      </c>
      <c r="Q1913" s="247" t="s">
        <v>109</v>
      </c>
      <c r="R1913" s="249" t="s">
        <v>457</v>
      </c>
      <c r="S1913" s="247" t="s">
        <v>2</v>
      </c>
      <c r="T1913" s="247" t="s">
        <v>1</v>
      </c>
      <c r="U1913" s="247" t="s">
        <v>2</v>
      </c>
      <c r="V1913" s="247">
        <v>1</v>
      </c>
      <c r="W1913" s="247">
        <v>115</v>
      </c>
    </row>
    <row r="1914" spans="1:23" x14ac:dyDescent="0.25">
      <c r="A1914" s="246">
        <v>45751</v>
      </c>
      <c r="B1914" s="247" t="s">
        <v>680</v>
      </c>
      <c r="C1914" s="98" t="s">
        <v>108</v>
      </c>
      <c r="D1914" s="98"/>
      <c r="E1914" s="247"/>
      <c r="F1914" s="247" t="s">
        <v>45</v>
      </c>
      <c r="G1914" s="247" t="s">
        <v>8</v>
      </c>
      <c r="H1914" s="247" t="s">
        <v>1221</v>
      </c>
      <c r="I1914" s="248" t="s">
        <v>24</v>
      </c>
      <c r="J1914" s="246">
        <v>45873</v>
      </c>
      <c r="K1914" s="249">
        <v>30</v>
      </c>
      <c r="L1914" s="250">
        <v>30</v>
      </c>
      <c r="M1914" s="251"/>
      <c r="N1914" s="252"/>
      <c r="O1914" s="252"/>
      <c r="P1914" s="253">
        <v>0</v>
      </c>
      <c r="Q1914" s="247" t="s">
        <v>109</v>
      </c>
      <c r="R1914" s="249" t="s">
        <v>457</v>
      </c>
      <c r="S1914" s="247" t="s">
        <v>1</v>
      </c>
      <c r="T1914" s="247" t="s">
        <v>2</v>
      </c>
      <c r="U1914" s="247" t="s">
        <v>2</v>
      </c>
      <c r="V1914" s="247">
        <v>1</v>
      </c>
      <c r="W1914" s="247">
        <v>122</v>
      </c>
    </row>
    <row r="1915" spans="1:23" x14ac:dyDescent="0.25">
      <c r="A1915" s="246">
        <v>45751</v>
      </c>
      <c r="B1915" s="247" t="s">
        <v>681</v>
      </c>
      <c r="C1915" s="98" t="s">
        <v>108</v>
      </c>
      <c r="D1915" s="98"/>
      <c r="E1915" s="247"/>
      <c r="F1915" s="247" t="s">
        <v>45</v>
      </c>
      <c r="G1915" s="247" t="s">
        <v>7</v>
      </c>
      <c r="H1915" s="247" t="s">
        <v>335</v>
      </c>
      <c r="I1915" s="248" t="s">
        <v>336</v>
      </c>
      <c r="J1915" s="246">
        <v>45859</v>
      </c>
      <c r="K1915" s="249">
        <v>0</v>
      </c>
      <c r="L1915" s="250">
        <v>0</v>
      </c>
      <c r="M1915" s="251"/>
      <c r="N1915" s="252"/>
      <c r="O1915" s="252"/>
      <c r="P1915" s="253">
        <v>0</v>
      </c>
      <c r="Q1915" s="247" t="s">
        <v>109</v>
      </c>
      <c r="R1915" s="249" t="s">
        <v>457</v>
      </c>
      <c r="S1915" s="247" t="s">
        <v>2</v>
      </c>
      <c r="T1915" s="247" t="s">
        <v>110</v>
      </c>
      <c r="U1915" s="247" t="s">
        <v>2</v>
      </c>
      <c r="V1915" s="247">
        <v>1</v>
      </c>
      <c r="W1915" s="247">
        <v>108</v>
      </c>
    </row>
    <row r="1916" spans="1:23" x14ac:dyDescent="0.25">
      <c r="A1916" s="246">
        <v>45751</v>
      </c>
      <c r="B1916" s="247" t="s">
        <v>681</v>
      </c>
      <c r="C1916" s="98" t="s">
        <v>108</v>
      </c>
      <c r="D1916" s="98"/>
      <c r="E1916" s="247"/>
      <c r="F1916" s="247" t="s">
        <v>45</v>
      </c>
      <c r="G1916" s="247" t="s">
        <v>7</v>
      </c>
      <c r="H1916" s="247" t="s">
        <v>335</v>
      </c>
      <c r="I1916" s="248" t="s">
        <v>336</v>
      </c>
      <c r="J1916" s="246">
        <v>45866</v>
      </c>
      <c r="K1916" s="249">
        <v>0</v>
      </c>
      <c r="L1916" s="250">
        <v>0</v>
      </c>
      <c r="M1916" s="251"/>
      <c r="N1916" s="252"/>
      <c r="O1916" s="252"/>
      <c r="P1916" s="253">
        <v>0</v>
      </c>
      <c r="Q1916" s="247" t="s">
        <v>109</v>
      </c>
      <c r="R1916" s="249" t="s">
        <v>457</v>
      </c>
      <c r="S1916" s="247" t="s">
        <v>2</v>
      </c>
      <c r="T1916" s="247" t="s">
        <v>110</v>
      </c>
      <c r="U1916" s="247" t="s">
        <v>2</v>
      </c>
      <c r="V1916" s="247">
        <v>1</v>
      </c>
      <c r="W1916" s="247">
        <v>115</v>
      </c>
    </row>
    <row r="1917" spans="1:23" x14ac:dyDescent="0.25">
      <c r="A1917" s="246">
        <v>45751</v>
      </c>
      <c r="B1917" s="247" t="s">
        <v>681</v>
      </c>
      <c r="C1917" s="98" t="s">
        <v>108</v>
      </c>
      <c r="D1917" s="98"/>
      <c r="E1917" s="247"/>
      <c r="F1917" s="247" t="s">
        <v>45</v>
      </c>
      <c r="G1917" s="247" t="s">
        <v>7</v>
      </c>
      <c r="H1917" s="247" t="s">
        <v>335</v>
      </c>
      <c r="I1917" s="248" t="s">
        <v>336</v>
      </c>
      <c r="J1917" s="246">
        <v>45873</v>
      </c>
      <c r="K1917" s="249">
        <v>0</v>
      </c>
      <c r="L1917" s="250">
        <v>0</v>
      </c>
      <c r="M1917" s="251"/>
      <c r="N1917" s="252"/>
      <c r="O1917" s="252"/>
      <c r="P1917" s="253">
        <v>0</v>
      </c>
      <c r="Q1917" s="247" t="s">
        <v>109</v>
      </c>
      <c r="R1917" s="249" t="s">
        <v>457</v>
      </c>
      <c r="S1917" s="247" t="s">
        <v>2</v>
      </c>
      <c r="T1917" s="247" t="s">
        <v>110</v>
      </c>
      <c r="U1917" s="247" t="s">
        <v>2</v>
      </c>
      <c r="V1917" s="247">
        <v>1</v>
      </c>
      <c r="W1917" s="247">
        <v>122</v>
      </c>
    </row>
    <row r="1918" spans="1:23" x14ac:dyDescent="0.25">
      <c r="A1918" s="246">
        <v>45751</v>
      </c>
      <c r="B1918" s="247" t="s">
        <v>681</v>
      </c>
      <c r="C1918" s="98" t="s">
        <v>108</v>
      </c>
      <c r="D1918" s="98"/>
      <c r="E1918" s="247"/>
      <c r="F1918" s="247" t="s">
        <v>45</v>
      </c>
      <c r="G1918" s="247" t="s">
        <v>7</v>
      </c>
      <c r="H1918" s="247" t="s">
        <v>335</v>
      </c>
      <c r="I1918" s="248" t="s">
        <v>336</v>
      </c>
      <c r="J1918" s="246">
        <v>45880</v>
      </c>
      <c r="K1918" s="249">
        <v>0</v>
      </c>
      <c r="L1918" s="250">
        <v>0</v>
      </c>
      <c r="M1918" s="251"/>
      <c r="N1918" s="252"/>
      <c r="O1918" s="252"/>
      <c r="P1918" s="253">
        <v>0</v>
      </c>
      <c r="Q1918" s="247" t="s">
        <v>109</v>
      </c>
      <c r="R1918" s="249" t="s">
        <v>457</v>
      </c>
      <c r="S1918" s="247" t="s">
        <v>2</v>
      </c>
      <c r="T1918" s="247" t="s">
        <v>110</v>
      </c>
      <c r="U1918" s="247" t="s">
        <v>2</v>
      </c>
      <c r="V1918" s="247">
        <v>1</v>
      </c>
      <c r="W1918" s="247">
        <v>129</v>
      </c>
    </row>
    <row r="1919" spans="1:23" x14ac:dyDescent="0.25">
      <c r="A1919" s="246">
        <v>45751</v>
      </c>
      <c r="B1919" s="247" t="s">
        <v>681</v>
      </c>
      <c r="C1919" s="98" t="s">
        <v>108</v>
      </c>
      <c r="D1919" s="98"/>
      <c r="E1919" s="247"/>
      <c r="F1919" s="247" t="s">
        <v>45</v>
      </c>
      <c r="G1919" s="247" t="s">
        <v>7</v>
      </c>
      <c r="H1919" s="247" t="s">
        <v>335</v>
      </c>
      <c r="I1919" s="248" t="s">
        <v>336</v>
      </c>
      <c r="J1919" s="246">
        <v>45887</v>
      </c>
      <c r="K1919" s="249">
        <v>0</v>
      </c>
      <c r="L1919" s="250">
        <v>0</v>
      </c>
      <c r="M1919" s="251"/>
      <c r="N1919" s="252"/>
      <c r="O1919" s="252"/>
      <c r="P1919" s="253">
        <v>0</v>
      </c>
      <c r="Q1919" s="247" t="s">
        <v>109</v>
      </c>
      <c r="R1919" s="249" t="s">
        <v>457</v>
      </c>
      <c r="S1919" s="247" t="s">
        <v>2</v>
      </c>
      <c r="T1919" s="247" t="s">
        <v>110</v>
      </c>
      <c r="U1919" s="247" t="s">
        <v>2</v>
      </c>
      <c r="V1919" s="247">
        <v>1</v>
      </c>
      <c r="W1919" s="247">
        <v>136</v>
      </c>
    </row>
    <row r="1920" spans="1:23" x14ac:dyDescent="0.25">
      <c r="A1920" s="246">
        <v>45751</v>
      </c>
      <c r="B1920" s="247" t="s">
        <v>681</v>
      </c>
      <c r="C1920" s="98" t="s">
        <v>108</v>
      </c>
      <c r="D1920" s="98"/>
      <c r="E1920" s="247"/>
      <c r="F1920" s="247" t="s">
        <v>45</v>
      </c>
      <c r="G1920" s="247" t="s">
        <v>7</v>
      </c>
      <c r="H1920" s="247" t="s">
        <v>335</v>
      </c>
      <c r="I1920" s="248" t="s">
        <v>336</v>
      </c>
      <c r="J1920" s="246">
        <v>45894</v>
      </c>
      <c r="K1920" s="249">
        <v>0</v>
      </c>
      <c r="L1920" s="250">
        <v>0</v>
      </c>
      <c r="M1920" s="251"/>
      <c r="N1920" s="252"/>
      <c r="O1920" s="252"/>
      <c r="P1920" s="253">
        <v>0</v>
      </c>
      <c r="Q1920" s="247" t="s">
        <v>109</v>
      </c>
      <c r="R1920" s="249" t="s">
        <v>457</v>
      </c>
      <c r="S1920" s="247" t="s">
        <v>2</v>
      </c>
      <c r="T1920" s="247" t="s">
        <v>110</v>
      </c>
      <c r="U1920" s="247" t="s">
        <v>2</v>
      </c>
      <c r="V1920" s="247">
        <v>1</v>
      </c>
      <c r="W1920" s="247">
        <v>143</v>
      </c>
    </row>
    <row r="1921" spans="1:23" x14ac:dyDescent="0.25">
      <c r="A1921" s="246">
        <v>45751</v>
      </c>
      <c r="B1921" s="247" t="s">
        <v>681</v>
      </c>
      <c r="C1921" s="98" t="s">
        <v>108</v>
      </c>
      <c r="D1921" s="98"/>
      <c r="E1921" s="247"/>
      <c r="F1921" s="247" t="s">
        <v>45</v>
      </c>
      <c r="G1921" s="247" t="s">
        <v>7</v>
      </c>
      <c r="H1921" s="247" t="s">
        <v>335</v>
      </c>
      <c r="I1921" s="248" t="s">
        <v>336</v>
      </c>
      <c r="J1921" s="246">
        <v>45901</v>
      </c>
      <c r="K1921" s="249">
        <v>0</v>
      </c>
      <c r="L1921" s="250">
        <v>0</v>
      </c>
      <c r="M1921" s="251"/>
      <c r="N1921" s="252"/>
      <c r="O1921" s="252"/>
      <c r="P1921" s="253">
        <v>0</v>
      </c>
      <c r="Q1921" s="247" t="s">
        <v>109</v>
      </c>
      <c r="R1921" s="249" t="s">
        <v>457</v>
      </c>
      <c r="S1921" s="247" t="s">
        <v>2</v>
      </c>
      <c r="T1921" s="247" t="s">
        <v>110</v>
      </c>
      <c r="U1921" s="247" t="s">
        <v>2</v>
      </c>
      <c r="V1921" s="247">
        <v>1</v>
      </c>
      <c r="W1921" s="247">
        <v>150</v>
      </c>
    </row>
    <row r="1922" spans="1:23" x14ac:dyDescent="0.25">
      <c r="A1922" s="246">
        <v>45751</v>
      </c>
      <c r="B1922" s="247" t="s">
        <v>681</v>
      </c>
      <c r="C1922" s="98" t="s">
        <v>108</v>
      </c>
      <c r="D1922" s="98"/>
      <c r="E1922" s="247"/>
      <c r="F1922" s="247" t="s">
        <v>45</v>
      </c>
      <c r="G1922" s="247" t="s">
        <v>8</v>
      </c>
      <c r="H1922" s="247" t="s">
        <v>337</v>
      </c>
      <c r="I1922" s="248" t="s">
        <v>338</v>
      </c>
      <c r="J1922" s="246">
        <v>45866</v>
      </c>
      <c r="K1922" s="249">
        <v>0</v>
      </c>
      <c r="L1922" s="250">
        <v>0</v>
      </c>
      <c r="M1922" s="251"/>
      <c r="N1922" s="252"/>
      <c r="O1922" s="252"/>
      <c r="P1922" s="253">
        <v>0</v>
      </c>
      <c r="Q1922" s="247" t="s">
        <v>109</v>
      </c>
      <c r="R1922" s="249" t="s">
        <v>457</v>
      </c>
      <c r="S1922" s="247" t="s">
        <v>110</v>
      </c>
      <c r="T1922" s="247" t="s">
        <v>2</v>
      </c>
      <c r="U1922" s="247" t="s">
        <v>2</v>
      </c>
      <c r="V1922" s="247">
        <v>1</v>
      </c>
      <c r="W1922" s="247">
        <v>115</v>
      </c>
    </row>
    <row r="1923" spans="1:23" x14ac:dyDescent="0.25">
      <c r="A1923" s="246">
        <v>45751</v>
      </c>
      <c r="B1923" s="247" t="s">
        <v>681</v>
      </c>
      <c r="C1923" s="98" t="s">
        <v>108</v>
      </c>
      <c r="D1923" s="98"/>
      <c r="E1923" s="247"/>
      <c r="F1923" s="247" t="s">
        <v>45</v>
      </c>
      <c r="G1923" s="247" t="s">
        <v>8</v>
      </c>
      <c r="H1923" s="247" t="s">
        <v>337</v>
      </c>
      <c r="I1923" s="248" t="s">
        <v>338</v>
      </c>
      <c r="J1923" s="246">
        <v>45873</v>
      </c>
      <c r="K1923" s="249">
        <v>0</v>
      </c>
      <c r="L1923" s="250">
        <v>0</v>
      </c>
      <c r="M1923" s="251"/>
      <c r="N1923" s="252"/>
      <c r="O1923" s="252"/>
      <c r="P1923" s="253">
        <v>0</v>
      </c>
      <c r="Q1923" s="247" t="s">
        <v>109</v>
      </c>
      <c r="R1923" s="249" t="s">
        <v>457</v>
      </c>
      <c r="S1923" s="247" t="s">
        <v>110</v>
      </c>
      <c r="T1923" s="247" t="s">
        <v>2</v>
      </c>
      <c r="U1923" s="247" t="s">
        <v>2</v>
      </c>
      <c r="V1923" s="247">
        <v>1</v>
      </c>
      <c r="W1923" s="247">
        <v>122</v>
      </c>
    </row>
    <row r="1924" spans="1:23" x14ac:dyDescent="0.25">
      <c r="A1924" s="246">
        <v>45751</v>
      </c>
      <c r="B1924" s="247" t="s">
        <v>681</v>
      </c>
      <c r="C1924" s="98" t="s">
        <v>108</v>
      </c>
      <c r="D1924" s="98"/>
      <c r="E1924" s="247"/>
      <c r="F1924" s="247" t="s">
        <v>45</v>
      </c>
      <c r="G1924" s="247" t="s">
        <v>8</v>
      </c>
      <c r="H1924" s="247" t="s">
        <v>337</v>
      </c>
      <c r="I1924" s="248" t="s">
        <v>338</v>
      </c>
      <c r="J1924" s="246">
        <v>45880</v>
      </c>
      <c r="K1924" s="249">
        <v>0</v>
      </c>
      <c r="L1924" s="250">
        <v>0</v>
      </c>
      <c r="M1924" s="251"/>
      <c r="N1924" s="252"/>
      <c r="O1924" s="252"/>
      <c r="P1924" s="253">
        <v>0</v>
      </c>
      <c r="Q1924" s="247" t="s">
        <v>109</v>
      </c>
      <c r="R1924" s="249" t="s">
        <v>457</v>
      </c>
      <c r="S1924" s="247" t="s">
        <v>110</v>
      </c>
      <c r="T1924" s="247" t="s">
        <v>2</v>
      </c>
      <c r="U1924" s="247" t="s">
        <v>2</v>
      </c>
      <c r="V1924" s="247">
        <v>1</v>
      </c>
      <c r="W1924" s="247">
        <v>129</v>
      </c>
    </row>
    <row r="1925" spans="1:23" x14ac:dyDescent="0.25">
      <c r="A1925" s="246">
        <v>45751</v>
      </c>
      <c r="B1925" s="247" t="s">
        <v>681</v>
      </c>
      <c r="C1925" s="98" t="s">
        <v>108</v>
      </c>
      <c r="D1925" s="98"/>
      <c r="E1925" s="247"/>
      <c r="F1925" s="247" t="s">
        <v>45</v>
      </c>
      <c r="G1925" s="247" t="s">
        <v>8</v>
      </c>
      <c r="H1925" s="247" t="s">
        <v>337</v>
      </c>
      <c r="I1925" s="248" t="s">
        <v>338</v>
      </c>
      <c r="J1925" s="246">
        <v>45887</v>
      </c>
      <c r="K1925" s="249">
        <v>0</v>
      </c>
      <c r="L1925" s="250">
        <v>0</v>
      </c>
      <c r="M1925" s="251"/>
      <c r="N1925" s="252"/>
      <c r="O1925" s="252"/>
      <c r="P1925" s="253">
        <v>0</v>
      </c>
      <c r="Q1925" s="247" t="s">
        <v>109</v>
      </c>
      <c r="R1925" s="249" t="s">
        <v>457</v>
      </c>
      <c r="S1925" s="247" t="s">
        <v>110</v>
      </c>
      <c r="T1925" s="247" t="s">
        <v>2</v>
      </c>
      <c r="U1925" s="247" t="s">
        <v>2</v>
      </c>
      <c r="V1925" s="247">
        <v>1</v>
      </c>
      <c r="W1925" s="247">
        <v>136</v>
      </c>
    </row>
    <row r="1926" spans="1:23" x14ac:dyDescent="0.25">
      <c r="A1926" s="246">
        <v>45751</v>
      </c>
      <c r="B1926" s="247" t="s">
        <v>681</v>
      </c>
      <c r="C1926" s="98" t="s">
        <v>108</v>
      </c>
      <c r="D1926" s="98"/>
      <c r="E1926" s="247"/>
      <c r="F1926" s="247" t="s">
        <v>45</v>
      </c>
      <c r="G1926" s="247" t="s">
        <v>8</v>
      </c>
      <c r="H1926" s="247" t="s">
        <v>337</v>
      </c>
      <c r="I1926" s="248" t="s">
        <v>338</v>
      </c>
      <c r="J1926" s="246">
        <v>45894</v>
      </c>
      <c r="K1926" s="249">
        <v>0</v>
      </c>
      <c r="L1926" s="250">
        <v>0</v>
      </c>
      <c r="M1926" s="251"/>
      <c r="N1926" s="252"/>
      <c r="O1926" s="252"/>
      <c r="P1926" s="253">
        <v>0</v>
      </c>
      <c r="Q1926" s="247" t="s">
        <v>109</v>
      </c>
      <c r="R1926" s="249" t="s">
        <v>457</v>
      </c>
      <c r="S1926" s="247" t="s">
        <v>110</v>
      </c>
      <c r="T1926" s="247" t="s">
        <v>2</v>
      </c>
      <c r="U1926" s="247" t="s">
        <v>2</v>
      </c>
      <c r="V1926" s="247">
        <v>1</v>
      </c>
      <c r="W1926" s="247">
        <v>143</v>
      </c>
    </row>
    <row r="1927" spans="1:23" x14ac:dyDescent="0.25">
      <c r="A1927" s="246">
        <v>45751</v>
      </c>
      <c r="B1927" s="247" t="s">
        <v>681</v>
      </c>
      <c r="C1927" s="98" t="s">
        <v>108</v>
      </c>
      <c r="D1927" s="98"/>
      <c r="E1927" s="247"/>
      <c r="F1927" s="247" t="s">
        <v>45</v>
      </c>
      <c r="G1927" s="247" t="s">
        <v>8</v>
      </c>
      <c r="H1927" s="247" t="s">
        <v>337</v>
      </c>
      <c r="I1927" s="248" t="s">
        <v>338</v>
      </c>
      <c r="J1927" s="246">
        <v>45901</v>
      </c>
      <c r="K1927" s="249">
        <v>0</v>
      </c>
      <c r="L1927" s="250">
        <v>0</v>
      </c>
      <c r="M1927" s="251"/>
      <c r="N1927" s="252"/>
      <c r="O1927" s="252"/>
      <c r="P1927" s="253">
        <v>0</v>
      </c>
      <c r="Q1927" s="247" t="s">
        <v>109</v>
      </c>
      <c r="R1927" s="249" t="s">
        <v>457</v>
      </c>
      <c r="S1927" s="247" t="s">
        <v>110</v>
      </c>
      <c r="T1927" s="247" t="s">
        <v>2</v>
      </c>
      <c r="U1927" s="247" t="s">
        <v>2</v>
      </c>
      <c r="V1927" s="247">
        <v>1</v>
      </c>
      <c r="W1927" s="247">
        <v>150</v>
      </c>
    </row>
    <row r="1928" spans="1:23" x14ac:dyDescent="0.25">
      <c r="A1928" s="246">
        <v>45751</v>
      </c>
      <c r="B1928" s="247" t="s">
        <v>681</v>
      </c>
      <c r="C1928" s="98" t="s">
        <v>108</v>
      </c>
      <c r="D1928" s="98"/>
      <c r="E1928" s="247"/>
      <c r="F1928" s="247" t="s">
        <v>45</v>
      </c>
      <c r="G1928" s="247" t="s">
        <v>8</v>
      </c>
      <c r="H1928" s="247" t="s">
        <v>337</v>
      </c>
      <c r="I1928" s="248" t="s">
        <v>338</v>
      </c>
      <c r="J1928" s="246">
        <v>45908</v>
      </c>
      <c r="K1928" s="249">
        <v>0</v>
      </c>
      <c r="L1928" s="250">
        <v>0</v>
      </c>
      <c r="M1928" s="251"/>
      <c r="N1928" s="252"/>
      <c r="O1928" s="252"/>
      <c r="P1928" s="253">
        <v>0</v>
      </c>
      <c r="Q1928" s="247" t="s">
        <v>109</v>
      </c>
      <c r="R1928" s="249" t="s">
        <v>457</v>
      </c>
      <c r="S1928" s="247" t="s">
        <v>110</v>
      </c>
      <c r="T1928" s="247" t="s">
        <v>2</v>
      </c>
      <c r="U1928" s="247" t="s">
        <v>2</v>
      </c>
      <c r="V1928" s="247">
        <v>1</v>
      </c>
      <c r="W1928" s="247">
        <v>157</v>
      </c>
    </row>
    <row r="1929" spans="1:23" x14ac:dyDescent="0.25">
      <c r="A1929" s="246">
        <v>45750</v>
      </c>
      <c r="B1929" s="247" t="s">
        <v>196</v>
      </c>
      <c r="C1929" s="98" t="s">
        <v>153</v>
      </c>
      <c r="D1929" s="98" t="s">
        <v>426</v>
      </c>
      <c r="E1929" s="247" t="s">
        <v>682</v>
      </c>
      <c r="F1929" s="247" t="s">
        <v>45</v>
      </c>
      <c r="G1929" s="247" t="s">
        <v>8</v>
      </c>
      <c r="H1929" s="247" t="s">
        <v>337</v>
      </c>
      <c r="I1929" s="248" t="s">
        <v>338</v>
      </c>
      <c r="J1929" s="246">
        <v>45887</v>
      </c>
      <c r="K1929" s="249">
        <v>1</v>
      </c>
      <c r="L1929" s="250">
        <v>1</v>
      </c>
      <c r="M1929" s="251">
        <v>240</v>
      </c>
      <c r="N1929" s="252">
        <v>35.53</v>
      </c>
      <c r="O1929" s="252">
        <v>40</v>
      </c>
      <c r="P1929" s="253">
        <v>315.52999999999997</v>
      </c>
      <c r="Q1929" s="247" t="s">
        <v>109</v>
      </c>
      <c r="R1929" s="249" t="s">
        <v>154</v>
      </c>
      <c r="S1929" s="247" t="s">
        <v>110</v>
      </c>
      <c r="T1929" s="247" t="s">
        <v>2</v>
      </c>
      <c r="U1929" s="247" t="s">
        <v>2</v>
      </c>
      <c r="V1929" s="247">
        <v>1</v>
      </c>
      <c r="W1929" s="247">
        <v>137</v>
      </c>
    </row>
    <row r="1930" spans="1:23" x14ac:dyDescent="0.25">
      <c r="A1930" s="246">
        <v>45750</v>
      </c>
      <c r="B1930" s="247" t="s">
        <v>196</v>
      </c>
      <c r="C1930" s="98" t="s">
        <v>153</v>
      </c>
      <c r="D1930" s="98" t="s">
        <v>426</v>
      </c>
      <c r="E1930" s="247" t="s">
        <v>682</v>
      </c>
      <c r="F1930" s="247" t="s">
        <v>45</v>
      </c>
      <c r="G1930" s="247" t="s">
        <v>7</v>
      </c>
      <c r="H1930" s="247" t="s">
        <v>335</v>
      </c>
      <c r="I1930" s="248" t="s">
        <v>336</v>
      </c>
      <c r="J1930" s="246">
        <v>45873</v>
      </c>
      <c r="K1930" s="249">
        <v>1</v>
      </c>
      <c r="L1930" s="250">
        <v>1</v>
      </c>
      <c r="M1930" s="251">
        <v>240</v>
      </c>
      <c r="N1930" s="252">
        <v>28.36</v>
      </c>
      <c r="O1930" s="252">
        <v>40</v>
      </c>
      <c r="P1930" s="253">
        <v>308.36</v>
      </c>
      <c r="Q1930" s="247" t="s">
        <v>109</v>
      </c>
      <c r="R1930" s="249" t="s">
        <v>154</v>
      </c>
      <c r="S1930" s="247" t="s">
        <v>2</v>
      </c>
      <c r="T1930" s="247" t="s">
        <v>110</v>
      </c>
      <c r="U1930" s="247" t="s">
        <v>2</v>
      </c>
      <c r="V1930" s="247">
        <v>1</v>
      </c>
      <c r="W1930" s="247">
        <v>123</v>
      </c>
    </row>
    <row r="1931" spans="1:23" x14ac:dyDescent="0.25">
      <c r="A1931" s="246">
        <v>45750</v>
      </c>
      <c r="B1931" s="247" t="s">
        <v>196</v>
      </c>
      <c r="C1931" s="98" t="s">
        <v>153</v>
      </c>
      <c r="D1931" s="98" t="s">
        <v>426</v>
      </c>
      <c r="E1931" s="247" t="s">
        <v>682</v>
      </c>
      <c r="F1931" s="247" t="s">
        <v>45</v>
      </c>
      <c r="G1931" s="247" t="s">
        <v>8</v>
      </c>
      <c r="H1931" s="247" t="s">
        <v>337</v>
      </c>
      <c r="I1931" s="248" t="s">
        <v>338</v>
      </c>
      <c r="J1931" s="246">
        <v>45887</v>
      </c>
      <c r="K1931" s="249">
        <v>1</v>
      </c>
      <c r="L1931" s="250">
        <v>1</v>
      </c>
      <c r="M1931" s="251">
        <v>240</v>
      </c>
      <c r="N1931" s="252">
        <v>35.53</v>
      </c>
      <c r="O1931" s="252">
        <v>40</v>
      </c>
      <c r="P1931" s="253">
        <v>315.52999999999997</v>
      </c>
      <c r="Q1931" s="247" t="s">
        <v>109</v>
      </c>
      <c r="R1931" s="249" t="s">
        <v>154</v>
      </c>
      <c r="S1931" s="247" t="s">
        <v>110</v>
      </c>
      <c r="T1931" s="247" t="s">
        <v>2</v>
      </c>
      <c r="U1931" s="247" t="s">
        <v>2</v>
      </c>
      <c r="V1931" s="247">
        <v>1</v>
      </c>
      <c r="W1931" s="247">
        <v>137</v>
      </c>
    </row>
    <row r="1932" spans="1:23" x14ac:dyDescent="0.25">
      <c r="A1932" s="246">
        <v>45750</v>
      </c>
      <c r="B1932" s="247" t="s">
        <v>196</v>
      </c>
      <c r="C1932" s="98" t="s">
        <v>153</v>
      </c>
      <c r="D1932" s="98" t="s">
        <v>426</v>
      </c>
      <c r="E1932" s="247" t="s">
        <v>682</v>
      </c>
      <c r="F1932" s="247" t="s">
        <v>45</v>
      </c>
      <c r="G1932" s="247" t="s">
        <v>7</v>
      </c>
      <c r="H1932" s="247" t="s">
        <v>335</v>
      </c>
      <c r="I1932" s="248" t="s">
        <v>336</v>
      </c>
      <c r="J1932" s="246">
        <v>45873</v>
      </c>
      <c r="K1932" s="249">
        <v>1</v>
      </c>
      <c r="L1932" s="250">
        <v>1</v>
      </c>
      <c r="M1932" s="251">
        <v>240</v>
      </c>
      <c r="N1932" s="252">
        <v>28.36</v>
      </c>
      <c r="O1932" s="252">
        <v>40</v>
      </c>
      <c r="P1932" s="253">
        <v>308.36</v>
      </c>
      <c r="Q1932" s="247" t="s">
        <v>109</v>
      </c>
      <c r="R1932" s="249" t="s">
        <v>154</v>
      </c>
      <c r="S1932" s="247" t="s">
        <v>2</v>
      </c>
      <c r="T1932" s="247" t="s">
        <v>110</v>
      </c>
      <c r="U1932" s="247" t="s">
        <v>2</v>
      </c>
      <c r="V1932" s="247">
        <v>1</v>
      </c>
      <c r="W1932" s="247">
        <v>123</v>
      </c>
    </row>
    <row r="1933" spans="1:23" x14ac:dyDescent="0.25">
      <c r="A1933" s="246">
        <v>45750</v>
      </c>
      <c r="B1933" s="247" t="s">
        <v>196</v>
      </c>
      <c r="C1933" s="98" t="s">
        <v>153</v>
      </c>
      <c r="D1933" s="98" t="s">
        <v>426</v>
      </c>
      <c r="E1933" s="247" t="s">
        <v>682</v>
      </c>
      <c r="F1933" s="247" t="s">
        <v>45</v>
      </c>
      <c r="G1933" s="247" t="s">
        <v>8</v>
      </c>
      <c r="H1933" s="247" t="s">
        <v>337</v>
      </c>
      <c r="I1933" s="248" t="s">
        <v>338</v>
      </c>
      <c r="J1933" s="246">
        <v>45887</v>
      </c>
      <c r="K1933" s="249">
        <v>1</v>
      </c>
      <c r="L1933" s="250">
        <v>1</v>
      </c>
      <c r="M1933" s="251">
        <v>240</v>
      </c>
      <c r="N1933" s="252">
        <v>35.53</v>
      </c>
      <c r="O1933" s="252">
        <v>40</v>
      </c>
      <c r="P1933" s="253">
        <v>315.52999999999997</v>
      </c>
      <c r="Q1933" s="247" t="s">
        <v>109</v>
      </c>
      <c r="R1933" s="249" t="s">
        <v>154</v>
      </c>
      <c r="S1933" s="247" t="s">
        <v>110</v>
      </c>
      <c r="T1933" s="247" t="s">
        <v>2</v>
      </c>
      <c r="U1933" s="247" t="s">
        <v>2</v>
      </c>
      <c r="V1933" s="247">
        <v>1</v>
      </c>
      <c r="W1933" s="247">
        <v>137</v>
      </c>
    </row>
    <row r="1934" spans="1:23" x14ac:dyDescent="0.25">
      <c r="A1934" s="246">
        <v>45750</v>
      </c>
      <c r="B1934" s="247" t="s">
        <v>196</v>
      </c>
      <c r="C1934" s="98" t="s">
        <v>153</v>
      </c>
      <c r="D1934" s="98" t="s">
        <v>426</v>
      </c>
      <c r="E1934" s="247" t="s">
        <v>682</v>
      </c>
      <c r="F1934" s="247" t="s">
        <v>45</v>
      </c>
      <c r="G1934" s="247" t="s">
        <v>7</v>
      </c>
      <c r="H1934" s="247" t="s">
        <v>335</v>
      </c>
      <c r="I1934" s="248" t="s">
        <v>336</v>
      </c>
      <c r="J1934" s="246">
        <v>45873</v>
      </c>
      <c r="K1934" s="249">
        <v>1</v>
      </c>
      <c r="L1934" s="250">
        <v>1</v>
      </c>
      <c r="M1934" s="251">
        <v>240</v>
      </c>
      <c r="N1934" s="252">
        <v>28.36</v>
      </c>
      <c r="O1934" s="252">
        <v>40</v>
      </c>
      <c r="P1934" s="253">
        <v>308.36</v>
      </c>
      <c r="Q1934" s="247" t="s">
        <v>109</v>
      </c>
      <c r="R1934" s="249" t="s">
        <v>154</v>
      </c>
      <c r="S1934" s="247" t="s">
        <v>2</v>
      </c>
      <c r="T1934" s="247" t="s">
        <v>110</v>
      </c>
      <c r="U1934" s="247" t="s">
        <v>2</v>
      </c>
      <c r="V1934" s="247">
        <v>1</v>
      </c>
      <c r="W1934" s="247">
        <v>123</v>
      </c>
    </row>
    <row r="1935" spans="1:23" x14ac:dyDescent="0.25">
      <c r="A1935" s="246">
        <v>45750</v>
      </c>
      <c r="B1935" s="247" t="s">
        <v>196</v>
      </c>
      <c r="C1935" s="98" t="s">
        <v>153</v>
      </c>
      <c r="D1935" s="98" t="s">
        <v>426</v>
      </c>
      <c r="E1935" s="247" t="s">
        <v>682</v>
      </c>
      <c r="F1935" s="247" t="s">
        <v>45</v>
      </c>
      <c r="G1935" s="247" t="s">
        <v>8</v>
      </c>
      <c r="H1935" s="247" t="s">
        <v>337</v>
      </c>
      <c r="I1935" s="248" t="s">
        <v>338</v>
      </c>
      <c r="J1935" s="246">
        <v>45887</v>
      </c>
      <c r="K1935" s="249">
        <v>1</v>
      </c>
      <c r="L1935" s="250">
        <v>1</v>
      </c>
      <c r="M1935" s="251">
        <v>240</v>
      </c>
      <c r="N1935" s="252">
        <v>35.53</v>
      </c>
      <c r="O1935" s="252">
        <v>40</v>
      </c>
      <c r="P1935" s="253">
        <v>315.52999999999997</v>
      </c>
      <c r="Q1935" s="247" t="s">
        <v>109</v>
      </c>
      <c r="R1935" s="249" t="s">
        <v>154</v>
      </c>
      <c r="S1935" s="247" t="s">
        <v>110</v>
      </c>
      <c r="T1935" s="247" t="s">
        <v>2</v>
      </c>
      <c r="U1935" s="247" t="s">
        <v>2</v>
      </c>
      <c r="V1935" s="247">
        <v>1</v>
      </c>
      <c r="W1935" s="247">
        <v>137</v>
      </c>
    </row>
    <row r="1936" spans="1:23" x14ac:dyDescent="0.25">
      <c r="A1936" s="246">
        <v>45750</v>
      </c>
      <c r="B1936" s="247" t="s">
        <v>196</v>
      </c>
      <c r="C1936" s="98" t="s">
        <v>153</v>
      </c>
      <c r="D1936" s="98" t="s">
        <v>426</v>
      </c>
      <c r="E1936" s="247" t="s">
        <v>682</v>
      </c>
      <c r="F1936" s="247" t="s">
        <v>45</v>
      </c>
      <c r="G1936" s="247" t="s">
        <v>7</v>
      </c>
      <c r="H1936" s="247" t="s">
        <v>335</v>
      </c>
      <c r="I1936" s="248" t="s">
        <v>336</v>
      </c>
      <c r="J1936" s="246">
        <v>45873</v>
      </c>
      <c r="K1936" s="249">
        <v>1</v>
      </c>
      <c r="L1936" s="250">
        <v>1</v>
      </c>
      <c r="M1936" s="251">
        <v>240</v>
      </c>
      <c r="N1936" s="252">
        <v>28.36</v>
      </c>
      <c r="O1936" s="252">
        <v>40</v>
      </c>
      <c r="P1936" s="253">
        <v>308.36</v>
      </c>
      <c r="Q1936" s="247" t="s">
        <v>109</v>
      </c>
      <c r="R1936" s="249" t="s">
        <v>154</v>
      </c>
      <c r="S1936" s="247" t="s">
        <v>2</v>
      </c>
      <c r="T1936" s="247" t="s">
        <v>110</v>
      </c>
      <c r="U1936" s="247" t="s">
        <v>2</v>
      </c>
      <c r="V1936" s="247">
        <v>1</v>
      </c>
      <c r="W1936" s="247">
        <v>123</v>
      </c>
    </row>
    <row r="1937" spans="1:23" x14ac:dyDescent="0.25">
      <c r="A1937" s="246">
        <v>45751</v>
      </c>
      <c r="B1937" s="247" t="s">
        <v>152</v>
      </c>
      <c r="C1937" s="98" t="s">
        <v>153</v>
      </c>
      <c r="D1937" s="98"/>
      <c r="E1937" s="247"/>
      <c r="F1937" s="247" t="s">
        <v>47</v>
      </c>
      <c r="G1937" s="247" t="s">
        <v>7</v>
      </c>
      <c r="H1937" s="247" t="s">
        <v>291</v>
      </c>
      <c r="I1937" s="248" t="s">
        <v>300</v>
      </c>
      <c r="J1937" s="246">
        <v>45780</v>
      </c>
      <c r="K1937" s="249">
        <v>2</v>
      </c>
      <c r="L1937" s="250">
        <v>2</v>
      </c>
      <c r="M1937" s="251">
        <v>150</v>
      </c>
      <c r="N1937" s="252">
        <v>0</v>
      </c>
      <c r="O1937" s="252">
        <v>0</v>
      </c>
      <c r="P1937" s="253">
        <v>300</v>
      </c>
      <c r="Q1937" s="247" t="s">
        <v>109</v>
      </c>
      <c r="R1937" s="249" t="s">
        <v>154</v>
      </c>
      <c r="S1937" s="247" t="s">
        <v>1</v>
      </c>
      <c r="T1937" s="247" t="s">
        <v>299</v>
      </c>
      <c r="U1937" s="247" t="s">
        <v>299</v>
      </c>
      <c r="V1937" s="247">
        <v>6</v>
      </c>
      <c r="W1937" s="247">
        <v>29</v>
      </c>
    </row>
    <row r="1938" spans="1:23" x14ac:dyDescent="0.25">
      <c r="A1938" s="246">
        <v>45751</v>
      </c>
      <c r="B1938" s="247" t="s">
        <v>279</v>
      </c>
      <c r="C1938" s="98" t="s">
        <v>153</v>
      </c>
      <c r="D1938" s="98"/>
      <c r="E1938" s="247" t="s">
        <v>683</v>
      </c>
      <c r="F1938" s="247" t="s">
        <v>45</v>
      </c>
      <c r="G1938" s="247" t="s">
        <v>7</v>
      </c>
      <c r="H1938" s="247" t="s">
        <v>290</v>
      </c>
      <c r="I1938" s="248" t="s">
        <v>288</v>
      </c>
      <c r="J1938" s="246">
        <v>45906</v>
      </c>
      <c r="K1938" s="249">
        <v>2</v>
      </c>
      <c r="L1938" s="250">
        <v>2</v>
      </c>
      <c r="M1938" s="251">
        <v>215</v>
      </c>
      <c r="N1938" s="252">
        <v>0</v>
      </c>
      <c r="O1938" s="252">
        <v>0</v>
      </c>
      <c r="P1938" s="253">
        <v>430</v>
      </c>
      <c r="Q1938" s="247" t="s">
        <v>109</v>
      </c>
      <c r="R1938" s="249" t="s">
        <v>154</v>
      </c>
      <c r="S1938" s="247" t="s">
        <v>289</v>
      </c>
      <c r="T1938" s="247" t="s">
        <v>1</v>
      </c>
      <c r="U1938" s="247" t="s">
        <v>289</v>
      </c>
      <c r="V1938" s="247">
        <v>6</v>
      </c>
      <c r="W1938" s="247">
        <v>155</v>
      </c>
    </row>
    <row r="1939" spans="1:23" x14ac:dyDescent="0.25">
      <c r="A1939" s="246">
        <v>45751</v>
      </c>
      <c r="B1939" s="247" t="s">
        <v>279</v>
      </c>
      <c r="C1939" s="98" t="s">
        <v>153</v>
      </c>
      <c r="D1939" s="98"/>
      <c r="E1939" s="247" t="s">
        <v>683</v>
      </c>
      <c r="F1939" s="247" t="s">
        <v>45</v>
      </c>
      <c r="G1939" s="247" t="s">
        <v>8</v>
      </c>
      <c r="H1939" s="247" t="s">
        <v>293</v>
      </c>
      <c r="I1939" s="248" t="s">
        <v>292</v>
      </c>
      <c r="J1939" s="246">
        <v>45913</v>
      </c>
      <c r="K1939" s="249">
        <v>2</v>
      </c>
      <c r="L1939" s="250">
        <v>2</v>
      </c>
      <c r="M1939" s="251">
        <v>215</v>
      </c>
      <c r="N1939" s="252">
        <v>0</v>
      </c>
      <c r="O1939" s="252">
        <v>0</v>
      </c>
      <c r="P1939" s="253">
        <v>430</v>
      </c>
      <c r="Q1939" s="247" t="s">
        <v>109</v>
      </c>
      <c r="R1939" s="249" t="s">
        <v>154</v>
      </c>
      <c r="S1939" s="247" t="s">
        <v>1</v>
      </c>
      <c r="T1939" s="247" t="s">
        <v>289</v>
      </c>
      <c r="U1939" s="247" t="s">
        <v>289</v>
      </c>
      <c r="V1939" s="247">
        <v>6</v>
      </c>
      <c r="W1939" s="247">
        <v>162</v>
      </c>
    </row>
    <row r="1940" spans="1:23" x14ac:dyDescent="0.25">
      <c r="A1940" s="246">
        <v>45751</v>
      </c>
      <c r="B1940" s="247" t="s">
        <v>279</v>
      </c>
      <c r="C1940" s="98" t="s">
        <v>153</v>
      </c>
      <c r="D1940" s="98"/>
      <c r="E1940" s="247" t="s">
        <v>684</v>
      </c>
      <c r="F1940" s="247" t="s">
        <v>45</v>
      </c>
      <c r="G1940" s="247" t="s">
        <v>7</v>
      </c>
      <c r="H1940" s="247" t="s">
        <v>282</v>
      </c>
      <c r="I1940" s="248" t="s">
        <v>479</v>
      </c>
      <c r="J1940" s="246">
        <v>45884</v>
      </c>
      <c r="K1940" s="249">
        <v>2</v>
      </c>
      <c r="L1940" s="250">
        <v>2</v>
      </c>
      <c r="M1940" s="251">
        <v>250</v>
      </c>
      <c r="N1940" s="252">
        <v>0</v>
      </c>
      <c r="O1940" s="252">
        <v>0</v>
      </c>
      <c r="P1940" s="253">
        <v>500</v>
      </c>
      <c r="Q1940" s="247" t="s">
        <v>109</v>
      </c>
      <c r="R1940" s="249" t="s">
        <v>154</v>
      </c>
      <c r="S1940" s="247" t="s">
        <v>480</v>
      </c>
      <c r="T1940" s="247" t="s">
        <v>1</v>
      </c>
      <c r="U1940" s="247" t="s">
        <v>480</v>
      </c>
      <c r="V1940" s="247">
        <v>5</v>
      </c>
      <c r="W1940" s="247">
        <v>133</v>
      </c>
    </row>
    <row r="1941" spans="1:23" x14ac:dyDescent="0.25">
      <c r="A1941" s="246">
        <v>45751</v>
      </c>
      <c r="B1941" s="247" t="s">
        <v>279</v>
      </c>
      <c r="C1941" s="98" t="s">
        <v>153</v>
      </c>
      <c r="D1941" s="98"/>
      <c r="E1941" s="247" t="s">
        <v>684</v>
      </c>
      <c r="F1941" s="247" t="s">
        <v>45</v>
      </c>
      <c r="G1941" s="247" t="s">
        <v>8</v>
      </c>
      <c r="H1941" s="247" t="s">
        <v>284</v>
      </c>
      <c r="I1941" s="248" t="s">
        <v>481</v>
      </c>
      <c r="J1941" s="246">
        <v>45898</v>
      </c>
      <c r="K1941" s="249">
        <v>2</v>
      </c>
      <c r="L1941" s="250">
        <v>2</v>
      </c>
      <c r="M1941" s="251">
        <v>250</v>
      </c>
      <c r="N1941" s="252">
        <v>0</v>
      </c>
      <c r="O1941" s="252">
        <v>0</v>
      </c>
      <c r="P1941" s="253">
        <v>500</v>
      </c>
      <c r="Q1941" s="247" t="s">
        <v>109</v>
      </c>
      <c r="R1941" s="249" t="s">
        <v>154</v>
      </c>
      <c r="S1941" s="247" t="s">
        <v>1</v>
      </c>
      <c r="T1941" s="247" t="s">
        <v>480</v>
      </c>
      <c r="U1941" s="247" t="s">
        <v>480</v>
      </c>
      <c r="V1941" s="247">
        <v>5</v>
      </c>
      <c r="W1941" s="247">
        <v>147</v>
      </c>
    </row>
    <row r="1942" spans="1:23" x14ac:dyDescent="0.25">
      <c r="A1942" s="246">
        <v>45752</v>
      </c>
      <c r="B1942" s="247" t="s">
        <v>152</v>
      </c>
      <c r="C1942" s="98" t="s">
        <v>153</v>
      </c>
      <c r="D1942" s="98"/>
      <c r="E1942" s="247"/>
      <c r="F1942" s="247" t="s">
        <v>47</v>
      </c>
      <c r="G1942" s="247" t="s">
        <v>7</v>
      </c>
      <c r="H1942" s="247" t="s">
        <v>282</v>
      </c>
      <c r="I1942" s="248" t="s">
        <v>295</v>
      </c>
      <c r="J1942" s="246">
        <v>45772</v>
      </c>
      <c r="K1942" s="249">
        <v>2</v>
      </c>
      <c r="L1942" s="250">
        <v>2</v>
      </c>
      <c r="M1942" s="251">
        <v>150</v>
      </c>
      <c r="N1942" s="252">
        <v>0</v>
      </c>
      <c r="O1942" s="252">
        <v>0</v>
      </c>
      <c r="P1942" s="253">
        <v>300</v>
      </c>
      <c r="Q1942" s="247" t="s">
        <v>109</v>
      </c>
      <c r="R1942" s="249" t="s">
        <v>154</v>
      </c>
      <c r="S1942" s="247" t="s">
        <v>296</v>
      </c>
      <c r="T1942" s="247" t="s">
        <v>1</v>
      </c>
      <c r="U1942" s="247" t="s">
        <v>296</v>
      </c>
      <c r="V1942" s="247">
        <v>5</v>
      </c>
      <c r="W1942" s="247">
        <v>20</v>
      </c>
    </row>
    <row r="1943" spans="1:23" x14ac:dyDescent="0.25">
      <c r="A1943" s="246">
        <v>45752</v>
      </c>
      <c r="B1943" s="247" t="s">
        <v>152</v>
      </c>
      <c r="C1943" s="98" t="s">
        <v>153</v>
      </c>
      <c r="D1943" s="98"/>
      <c r="E1943" s="247"/>
      <c r="F1943" s="247" t="s">
        <v>47</v>
      </c>
      <c r="G1943" s="247" t="s">
        <v>7</v>
      </c>
      <c r="H1943" s="247" t="s">
        <v>287</v>
      </c>
      <c r="I1943" s="248" t="s">
        <v>298</v>
      </c>
      <c r="J1943" s="246">
        <v>45773</v>
      </c>
      <c r="K1943" s="249">
        <v>2</v>
      </c>
      <c r="L1943" s="250">
        <v>2</v>
      </c>
      <c r="M1943" s="251">
        <v>150</v>
      </c>
      <c r="N1943" s="252">
        <v>0</v>
      </c>
      <c r="O1943" s="252">
        <v>0</v>
      </c>
      <c r="P1943" s="253">
        <v>300</v>
      </c>
      <c r="Q1943" s="247" t="s">
        <v>109</v>
      </c>
      <c r="R1943" s="249" t="s">
        <v>154</v>
      </c>
      <c r="S1943" s="247" t="s">
        <v>299</v>
      </c>
      <c r="T1943" s="247" t="s">
        <v>1</v>
      </c>
      <c r="U1943" s="247" t="s">
        <v>299</v>
      </c>
      <c r="V1943" s="247">
        <v>6</v>
      </c>
      <c r="W1943" s="247">
        <v>21</v>
      </c>
    </row>
    <row r="1944" spans="1:23" x14ac:dyDescent="0.25">
      <c r="A1944" s="246">
        <v>45752</v>
      </c>
      <c r="B1944" s="247" t="s">
        <v>152</v>
      </c>
      <c r="C1944" s="98" t="s">
        <v>153</v>
      </c>
      <c r="D1944" s="98"/>
      <c r="E1944" s="247"/>
      <c r="F1944" s="247" t="s">
        <v>47</v>
      </c>
      <c r="G1944" s="247" t="s">
        <v>7</v>
      </c>
      <c r="H1944" s="247" t="s">
        <v>291</v>
      </c>
      <c r="I1944" s="248" t="s">
        <v>300</v>
      </c>
      <c r="J1944" s="246">
        <v>45780</v>
      </c>
      <c r="K1944" s="249">
        <v>4</v>
      </c>
      <c r="L1944" s="250">
        <v>4</v>
      </c>
      <c r="M1944" s="251">
        <v>150</v>
      </c>
      <c r="N1944" s="252">
        <v>0</v>
      </c>
      <c r="O1944" s="252">
        <v>0</v>
      </c>
      <c r="P1944" s="253">
        <v>600</v>
      </c>
      <c r="Q1944" s="247" t="s">
        <v>109</v>
      </c>
      <c r="R1944" s="249" t="s">
        <v>154</v>
      </c>
      <c r="S1944" s="247" t="s">
        <v>1</v>
      </c>
      <c r="T1944" s="247" t="s">
        <v>299</v>
      </c>
      <c r="U1944" s="247" t="s">
        <v>299</v>
      </c>
      <c r="V1944" s="247">
        <v>6</v>
      </c>
      <c r="W1944" s="247">
        <v>28</v>
      </c>
    </row>
    <row r="1945" spans="1:23" x14ac:dyDescent="0.25">
      <c r="A1945" s="246">
        <v>45752</v>
      </c>
      <c r="B1945" s="247" t="s">
        <v>152</v>
      </c>
      <c r="C1945" s="98" t="s">
        <v>153</v>
      </c>
      <c r="D1945" s="98"/>
      <c r="E1945" s="247"/>
      <c r="F1945" s="247" t="s">
        <v>47</v>
      </c>
      <c r="G1945" s="247" t="s">
        <v>7</v>
      </c>
      <c r="H1945" s="247" t="s">
        <v>282</v>
      </c>
      <c r="I1945" s="248" t="s">
        <v>23</v>
      </c>
      <c r="J1945" s="246">
        <v>45901</v>
      </c>
      <c r="K1945" s="249">
        <v>1</v>
      </c>
      <c r="L1945" s="250">
        <v>1</v>
      </c>
      <c r="M1945" s="251">
        <v>220</v>
      </c>
      <c r="N1945" s="252">
        <v>0</v>
      </c>
      <c r="O1945" s="252">
        <v>0</v>
      </c>
      <c r="P1945" s="253">
        <v>220</v>
      </c>
      <c r="Q1945" s="247" t="s">
        <v>109</v>
      </c>
      <c r="R1945" s="249" t="s">
        <v>154</v>
      </c>
      <c r="S1945" s="247" t="s">
        <v>2</v>
      </c>
      <c r="T1945" s="247" t="s">
        <v>1</v>
      </c>
      <c r="U1945" s="247" t="s">
        <v>2</v>
      </c>
      <c r="V1945" s="247">
        <v>1</v>
      </c>
      <c r="W1945" s="247">
        <v>149</v>
      </c>
    </row>
    <row r="1946" spans="1:23" x14ac:dyDescent="0.25">
      <c r="A1946" s="246">
        <v>45749</v>
      </c>
      <c r="B1946" s="247" t="s">
        <v>247</v>
      </c>
      <c r="C1946" s="98" t="s">
        <v>153</v>
      </c>
      <c r="D1946" s="98"/>
      <c r="E1946" s="247" t="s">
        <v>685</v>
      </c>
      <c r="F1946" s="247" t="s">
        <v>45</v>
      </c>
      <c r="G1946" s="247" t="s">
        <v>8</v>
      </c>
      <c r="H1946" s="247" t="s">
        <v>293</v>
      </c>
      <c r="I1946" s="248" t="s">
        <v>292</v>
      </c>
      <c r="J1946" s="246">
        <v>45780</v>
      </c>
      <c r="K1946" s="249">
        <v>1</v>
      </c>
      <c r="L1946" s="250">
        <v>1</v>
      </c>
      <c r="M1946" s="251">
        <v>200</v>
      </c>
      <c r="N1946" s="252">
        <v>19.340000000000003</v>
      </c>
      <c r="O1946" s="252">
        <v>30</v>
      </c>
      <c r="P1946" s="253">
        <v>249.34</v>
      </c>
      <c r="Q1946" s="247" t="s">
        <v>109</v>
      </c>
      <c r="R1946" s="249" t="s">
        <v>154</v>
      </c>
      <c r="S1946" s="247" t="s">
        <v>1</v>
      </c>
      <c r="T1946" s="247" t="s">
        <v>289</v>
      </c>
      <c r="U1946" s="247" t="s">
        <v>289</v>
      </c>
      <c r="V1946" s="247">
        <v>6</v>
      </c>
      <c r="W1946" s="247">
        <v>31</v>
      </c>
    </row>
    <row r="1947" spans="1:23" x14ac:dyDescent="0.25">
      <c r="A1947" s="246">
        <v>45749</v>
      </c>
      <c r="B1947" s="247" t="s">
        <v>247</v>
      </c>
      <c r="C1947" s="98" t="s">
        <v>153</v>
      </c>
      <c r="D1947" s="98"/>
      <c r="E1947" s="247" t="s">
        <v>685</v>
      </c>
      <c r="F1947" s="247" t="s">
        <v>45</v>
      </c>
      <c r="G1947" s="247" t="s">
        <v>7</v>
      </c>
      <c r="H1947" s="247" t="s">
        <v>290</v>
      </c>
      <c r="I1947" s="248" t="s">
        <v>288</v>
      </c>
      <c r="J1947" s="246">
        <v>45773</v>
      </c>
      <c r="K1947" s="249">
        <v>1</v>
      </c>
      <c r="L1947" s="250">
        <v>1</v>
      </c>
      <c r="M1947" s="251">
        <v>150</v>
      </c>
      <c r="N1947" s="252">
        <v>31.69</v>
      </c>
      <c r="O1947" s="252">
        <v>30</v>
      </c>
      <c r="P1947" s="253">
        <v>211.69</v>
      </c>
      <c r="Q1947" s="247" t="s">
        <v>109</v>
      </c>
      <c r="R1947" s="249" t="s">
        <v>154</v>
      </c>
      <c r="S1947" s="247" t="s">
        <v>289</v>
      </c>
      <c r="T1947" s="247" t="s">
        <v>1</v>
      </c>
      <c r="U1947" s="247" t="s">
        <v>289</v>
      </c>
      <c r="V1947" s="247">
        <v>6</v>
      </c>
      <c r="W1947" s="247">
        <v>24</v>
      </c>
    </row>
    <row r="1948" spans="1:23" x14ac:dyDescent="0.25">
      <c r="A1948" s="246">
        <v>45749</v>
      </c>
      <c r="B1948" s="247" t="s">
        <v>247</v>
      </c>
      <c r="C1948" s="98" t="s">
        <v>153</v>
      </c>
      <c r="D1948" s="98"/>
      <c r="E1948" s="247" t="s">
        <v>685</v>
      </c>
      <c r="F1948" s="247" t="s">
        <v>45</v>
      </c>
      <c r="G1948" s="247" t="s">
        <v>8</v>
      </c>
      <c r="H1948" s="247" t="s">
        <v>293</v>
      </c>
      <c r="I1948" s="248" t="s">
        <v>292</v>
      </c>
      <c r="J1948" s="246">
        <v>45780</v>
      </c>
      <c r="K1948" s="249">
        <v>1</v>
      </c>
      <c r="L1948" s="250">
        <v>1</v>
      </c>
      <c r="M1948" s="251">
        <v>200</v>
      </c>
      <c r="N1948" s="252">
        <v>19.340000000000003</v>
      </c>
      <c r="O1948" s="252">
        <v>30</v>
      </c>
      <c r="P1948" s="253">
        <v>249.34</v>
      </c>
      <c r="Q1948" s="247" t="s">
        <v>109</v>
      </c>
      <c r="R1948" s="249" t="s">
        <v>154</v>
      </c>
      <c r="S1948" s="247" t="s">
        <v>1</v>
      </c>
      <c r="T1948" s="247" t="s">
        <v>289</v>
      </c>
      <c r="U1948" s="247" t="s">
        <v>289</v>
      </c>
      <c r="V1948" s="247">
        <v>6</v>
      </c>
      <c r="W1948" s="247">
        <v>31</v>
      </c>
    </row>
    <row r="1949" spans="1:23" x14ac:dyDescent="0.25">
      <c r="A1949" s="246">
        <v>45749</v>
      </c>
      <c r="B1949" s="247" t="s">
        <v>247</v>
      </c>
      <c r="C1949" s="98" t="s">
        <v>153</v>
      </c>
      <c r="D1949" s="98"/>
      <c r="E1949" s="247" t="s">
        <v>685</v>
      </c>
      <c r="F1949" s="247" t="s">
        <v>45</v>
      </c>
      <c r="G1949" s="247" t="s">
        <v>7</v>
      </c>
      <c r="H1949" s="247" t="s">
        <v>290</v>
      </c>
      <c r="I1949" s="248" t="s">
        <v>288</v>
      </c>
      <c r="J1949" s="246">
        <v>45773</v>
      </c>
      <c r="K1949" s="249">
        <v>1</v>
      </c>
      <c r="L1949" s="250">
        <v>1</v>
      </c>
      <c r="M1949" s="251">
        <v>150</v>
      </c>
      <c r="N1949" s="252">
        <v>31.69</v>
      </c>
      <c r="O1949" s="252">
        <v>30</v>
      </c>
      <c r="P1949" s="253">
        <v>211.69</v>
      </c>
      <c r="Q1949" s="247" t="s">
        <v>109</v>
      </c>
      <c r="R1949" s="249" t="s">
        <v>154</v>
      </c>
      <c r="S1949" s="247" t="s">
        <v>289</v>
      </c>
      <c r="T1949" s="247" t="s">
        <v>1</v>
      </c>
      <c r="U1949" s="247" t="s">
        <v>289</v>
      </c>
      <c r="V1949" s="247">
        <v>6</v>
      </c>
      <c r="W1949" s="247">
        <v>24</v>
      </c>
    </row>
    <row r="1950" spans="1:23" x14ac:dyDescent="0.25">
      <c r="A1950" s="246">
        <v>45751</v>
      </c>
      <c r="B1950" s="247" t="s">
        <v>247</v>
      </c>
      <c r="C1950" s="98" t="s">
        <v>153</v>
      </c>
      <c r="D1950" s="98"/>
      <c r="E1950" s="247" t="s">
        <v>686</v>
      </c>
      <c r="F1950" s="247" t="s">
        <v>45</v>
      </c>
      <c r="G1950" s="247" t="s">
        <v>8</v>
      </c>
      <c r="H1950" s="247" t="s">
        <v>365</v>
      </c>
      <c r="I1950" s="248" t="s">
        <v>300</v>
      </c>
      <c r="J1950" s="246">
        <v>45885</v>
      </c>
      <c r="K1950" s="249">
        <v>1</v>
      </c>
      <c r="L1950" s="250">
        <v>1</v>
      </c>
      <c r="M1950" s="251">
        <v>320</v>
      </c>
      <c r="N1950" s="252">
        <v>30.94</v>
      </c>
      <c r="O1950" s="252">
        <v>30</v>
      </c>
      <c r="P1950" s="253">
        <v>380.94</v>
      </c>
      <c r="Q1950" s="247" t="s">
        <v>109</v>
      </c>
      <c r="R1950" s="249" t="s">
        <v>154</v>
      </c>
      <c r="S1950" s="247" t="s">
        <v>1</v>
      </c>
      <c r="T1950" s="247" t="s">
        <v>299</v>
      </c>
      <c r="U1950" s="247" t="s">
        <v>299</v>
      </c>
      <c r="V1950" s="247">
        <v>6</v>
      </c>
      <c r="W1950" s="247">
        <v>134</v>
      </c>
    </row>
    <row r="1951" spans="1:23" x14ac:dyDescent="0.25">
      <c r="A1951" s="246">
        <v>45751</v>
      </c>
      <c r="B1951" s="247" t="s">
        <v>247</v>
      </c>
      <c r="C1951" s="98" t="s">
        <v>153</v>
      </c>
      <c r="D1951" s="98"/>
      <c r="E1951" s="247" t="s">
        <v>686</v>
      </c>
      <c r="F1951" s="247" t="s">
        <v>45</v>
      </c>
      <c r="G1951" s="247" t="s">
        <v>7</v>
      </c>
      <c r="H1951" s="247" t="s">
        <v>397</v>
      </c>
      <c r="I1951" s="248" t="s">
        <v>298</v>
      </c>
      <c r="J1951" s="246">
        <v>45871</v>
      </c>
      <c r="K1951" s="249">
        <v>1</v>
      </c>
      <c r="L1951" s="250">
        <v>1</v>
      </c>
      <c r="M1951" s="251">
        <v>280</v>
      </c>
      <c r="N1951" s="252">
        <v>24.44</v>
      </c>
      <c r="O1951" s="252">
        <v>30</v>
      </c>
      <c r="P1951" s="253">
        <v>334.44</v>
      </c>
      <c r="Q1951" s="247" t="s">
        <v>109</v>
      </c>
      <c r="R1951" s="249" t="s">
        <v>154</v>
      </c>
      <c r="S1951" s="247" t="s">
        <v>299</v>
      </c>
      <c r="T1951" s="247" t="s">
        <v>1</v>
      </c>
      <c r="U1951" s="247" t="s">
        <v>299</v>
      </c>
      <c r="V1951" s="247">
        <v>6</v>
      </c>
      <c r="W1951" s="247">
        <v>120</v>
      </c>
    </row>
    <row r="1952" spans="1:23" x14ac:dyDescent="0.25">
      <c r="A1952" s="246">
        <v>45751</v>
      </c>
      <c r="B1952" s="247" t="s">
        <v>247</v>
      </c>
      <c r="C1952" s="98" t="s">
        <v>153</v>
      </c>
      <c r="D1952" s="98"/>
      <c r="E1952" s="247" t="s">
        <v>686</v>
      </c>
      <c r="F1952" s="247" t="s">
        <v>45</v>
      </c>
      <c r="G1952" s="247" t="s">
        <v>8</v>
      </c>
      <c r="H1952" s="247" t="s">
        <v>365</v>
      </c>
      <c r="I1952" s="248" t="s">
        <v>300</v>
      </c>
      <c r="J1952" s="246">
        <v>45885</v>
      </c>
      <c r="K1952" s="249">
        <v>1</v>
      </c>
      <c r="L1952" s="250">
        <v>1</v>
      </c>
      <c r="M1952" s="251">
        <v>240</v>
      </c>
      <c r="N1952" s="252">
        <v>30.94</v>
      </c>
      <c r="O1952" s="252">
        <v>30</v>
      </c>
      <c r="P1952" s="253">
        <v>300.94</v>
      </c>
      <c r="Q1952" s="247" t="s">
        <v>109</v>
      </c>
      <c r="R1952" s="249" t="s">
        <v>154</v>
      </c>
      <c r="S1952" s="247" t="s">
        <v>1</v>
      </c>
      <c r="T1952" s="247" t="s">
        <v>299</v>
      </c>
      <c r="U1952" s="247" t="s">
        <v>299</v>
      </c>
      <c r="V1952" s="247">
        <v>6</v>
      </c>
      <c r="W1952" s="247">
        <v>134</v>
      </c>
    </row>
    <row r="1953" spans="1:23" x14ac:dyDescent="0.25">
      <c r="A1953" s="246">
        <v>45751</v>
      </c>
      <c r="B1953" s="247" t="s">
        <v>247</v>
      </c>
      <c r="C1953" s="98" t="s">
        <v>153</v>
      </c>
      <c r="D1953" s="98"/>
      <c r="E1953" s="247" t="s">
        <v>686</v>
      </c>
      <c r="F1953" s="247" t="s">
        <v>45</v>
      </c>
      <c r="G1953" s="247" t="s">
        <v>7</v>
      </c>
      <c r="H1953" s="247" t="s">
        <v>397</v>
      </c>
      <c r="I1953" s="248" t="s">
        <v>298</v>
      </c>
      <c r="J1953" s="246">
        <v>45871</v>
      </c>
      <c r="K1953" s="249">
        <v>1</v>
      </c>
      <c r="L1953" s="250">
        <v>1</v>
      </c>
      <c r="M1953" s="251">
        <v>220</v>
      </c>
      <c r="N1953" s="252">
        <v>18.82</v>
      </c>
      <c r="O1953" s="252">
        <v>30</v>
      </c>
      <c r="P1953" s="253">
        <v>268.82</v>
      </c>
      <c r="Q1953" s="247" t="s">
        <v>109</v>
      </c>
      <c r="R1953" s="249" t="s">
        <v>154</v>
      </c>
      <c r="S1953" s="247" t="s">
        <v>299</v>
      </c>
      <c r="T1953" s="247" t="s">
        <v>1</v>
      </c>
      <c r="U1953" s="247" t="s">
        <v>299</v>
      </c>
      <c r="V1953" s="247">
        <v>6</v>
      </c>
      <c r="W1953" s="247">
        <v>120</v>
      </c>
    </row>
    <row r="1954" spans="1:23" x14ac:dyDescent="0.25">
      <c r="A1954" s="246">
        <v>45751</v>
      </c>
      <c r="B1954" s="247" t="s">
        <v>247</v>
      </c>
      <c r="C1954" s="98" t="s">
        <v>153</v>
      </c>
      <c r="D1954" s="98"/>
      <c r="E1954" s="247" t="s">
        <v>686</v>
      </c>
      <c r="F1954" s="247" t="s">
        <v>45</v>
      </c>
      <c r="G1954" s="247" t="s">
        <v>8</v>
      </c>
      <c r="H1954" s="247" t="s">
        <v>365</v>
      </c>
      <c r="I1954" s="248" t="s">
        <v>300</v>
      </c>
      <c r="J1954" s="246">
        <v>45885</v>
      </c>
      <c r="K1954" s="249">
        <v>1</v>
      </c>
      <c r="L1954" s="250">
        <v>1</v>
      </c>
      <c r="M1954" s="251">
        <v>320</v>
      </c>
      <c r="N1954" s="252">
        <v>30.94</v>
      </c>
      <c r="O1954" s="252">
        <v>30</v>
      </c>
      <c r="P1954" s="253">
        <v>380.94</v>
      </c>
      <c r="Q1954" s="247" t="s">
        <v>109</v>
      </c>
      <c r="R1954" s="249" t="s">
        <v>154</v>
      </c>
      <c r="S1954" s="247" t="s">
        <v>1</v>
      </c>
      <c r="T1954" s="247" t="s">
        <v>299</v>
      </c>
      <c r="U1954" s="247" t="s">
        <v>299</v>
      </c>
      <c r="V1954" s="247">
        <v>6</v>
      </c>
      <c r="W1954" s="247">
        <v>134</v>
      </c>
    </row>
    <row r="1955" spans="1:23" x14ac:dyDescent="0.25">
      <c r="A1955" s="246">
        <v>45751</v>
      </c>
      <c r="B1955" s="247" t="s">
        <v>247</v>
      </c>
      <c r="C1955" s="98" t="s">
        <v>153</v>
      </c>
      <c r="D1955" s="98"/>
      <c r="E1955" s="247" t="s">
        <v>686</v>
      </c>
      <c r="F1955" s="247" t="s">
        <v>45</v>
      </c>
      <c r="G1955" s="247" t="s">
        <v>7</v>
      </c>
      <c r="H1955" s="247" t="s">
        <v>397</v>
      </c>
      <c r="I1955" s="248" t="s">
        <v>298</v>
      </c>
      <c r="J1955" s="246">
        <v>45871</v>
      </c>
      <c r="K1955" s="249">
        <v>1</v>
      </c>
      <c r="L1955" s="250">
        <v>1</v>
      </c>
      <c r="M1955" s="251">
        <v>280</v>
      </c>
      <c r="N1955" s="252">
        <v>24.44</v>
      </c>
      <c r="O1955" s="252">
        <v>30</v>
      </c>
      <c r="P1955" s="253">
        <v>334.44</v>
      </c>
      <c r="Q1955" s="247" t="s">
        <v>109</v>
      </c>
      <c r="R1955" s="249" t="s">
        <v>154</v>
      </c>
      <c r="S1955" s="247" t="s">
        <v>299</v>
      </c>
      <c r="T1955" s="247" t="s">
        <v>1</v>
      </c>
      <c r="U1955" s="247" t="s">
        <v>299</v>
      </c>
      <c r="V1955" s="247">
        <v>6</v>
      </c>
      <c r="W1955" s="247">
        <v>120</v>
      </c>
    </row>
    <row r="1956" spans="1:23" x14ac:dyDescent="0.25">
      <c r="A1956" s="246">
        <v>45751</v>
      </c>
      <c r="B1956" s="247" t="s">
        <v>247</v>
      </c>
      <c r="C1956" s="98" t="s">
        <v>153</v>
      </c>
      <c r="D1956" s="98"/>
      <c r="E1956" s="247" t="s">
        <v>686</v>
      </c>
      <c r="F1956" s="247" t="s">
        <v>45</v>
      </c>
      <c r="G1956" s="247" t="s">
        <v>8</v>
      </c>
      <c r="H1956" s="247" t="s">
        <v>365</v>
      </c>
      <c r="I1956" s="248" t="s">
        <v>300</v>
      </c>
      <c r="J1956" s="246">
        <v>45885</v>
      </c>
      <c r="K1956" s="249">
        <v>1</v>
      </c>
      <c r="L1956" s="250">
        <v>1</v>
      </c>
      <c r="M1956" s="251">
        <v>320</v>
      </c>
      <c r="N1956" s="252">
        <v>30.94</v>
      </c>
      <c r="O1956" s="252">
        <v>30</v>
      </c>
      <c r="P1956" s="253">
        <v>380.94</v>
      </c>
      <c r="Q1956" s="247" t="s">
        <v>109</v>
      </c>
      <c r="R1956" s="249" t="s">
        <v>154</v>
      </c>
      <c r="S1956" s="247" t="s">
        <v>1</v>
      </c>
      <c r="T1956" s="247" t="s">
        <v>299</v>
      </c>
      <c r="U1956" s="247" t="s">
        <v>299</v>
      </c>
      <c r="V1956" s="247">
        <v>6</v>
      </c>
      <c r="W1956" s="247">
        <v>134</v>
      </c>
    </row>
    <row r="1957" spans="1:23" x14ac:dyDescent="0.25">
      <c r="A1957" s="246">
        <v>45751</v>
      </c>
      <c r="B1957" s="247" t="s">
        <v>247</v>
      </c>
      <c r="C1957" s="98" t="s">
        <v>153</v>
      </c>
      <c r="D1957" s="98"/>
      <c r="E1957" s="247" t="s">
        <v>686</v>
      </c>
      <c r="F1957" s="247" t="s">
        <v>45</v>
      </c>
      <c r="G1957" s="247" t="s">
        <v>7</v>
      </c>
      <c r="H1957" s="247" t="s">
        <v>397</v>
      </c>
      <c r="I1957" s="248" t="s">
        <v>298</v>
      </c>
      <c r="J1957" s="246">
        <v>45871</v>
      </c>
      <c r="K1957" s="249">
        <v>1</v>
      </c>
      <c r="L1957" s="250">
        <v>1</v>
      </c>
      <c r="M1957" s="251">
        <v>280</v>
      </c>
      <c r="N1957" s="252">
        <v>24.44</v>
      </c>
      <c r="O1957" s="252">
        <v>30</v>
      </c>
      <c r="P1957" s="253">
        <v>334.44</v>
      </c>
      <c r="Q1957" s="247" t="s">
        <v>109</v>
      </c>
      <c r="R1957" s="249" t="s">
        <v>154</v>
      </c>
      <c r="S1957" s="247" t="s">
        <v>299</v>
      </c>
      <c r="T1957" s="247" t="s">
        <v>1</v>
      </c>
      <c r="U1957" s="247" t="s">
        <v>299</v>
      </c>
      <c r="V1957" s="247">
        <v>6</v>
      </c>
      <c r="W1957" s="247">
        <v>120</v>
      </c>
    </row>
    <row r="1958" spans="1:23" x14ac:dyDescent="0.25">
      <c r="A1958" s="246">
        <v>45751</v>
      </c>
      <c r="B1958" s="247" t="s">
        <v>247</v>
      </c>
      <c r="C1958" s="98" t="s">
        <v>153</v>
      </c>
      <c r="D1958" s="98"/>
      <c r="E1958" s="247" t="s">
        <v>686</v>
      </c>
      <c r="F1958" s="247" t="s">
        <v>45</v>
      </c>
      <c r="G1958" s="247" t="s">
        <v>8</v>
      </c>
      <c r="H1958" s="247" t="s">
        <v>365</v>
      </c>
      <c r="I1958" s="248" t="s">
        <v>300</v>
      </c>
      <c r="J1958" s="246">
        <v>45885</v>
      </c>
      <c r="K1958" s="249">
        <v>1</v>
      </c>
      <c r="L1958" s="250">
        <v>1</v>
      </c>
      <c r="M1958" s="251">
        <v>320</v>
      </c>
      <c r="N1958" s="252">
        <v>30.94</v>
      </c>
      <c r="O1958" s="252">
        <v>30</v>
      </c>
      <c r="P1958" s="253">
        <v>380.94</v>
      </c>
      <c r="Q1958" s="247" t="s">
        <v>109</v>
      </c>
      <c r="R1958" s="249" t="s">
        <v>154</v>
      </c>
      <c r="S1958" s="247" t="s">
        <v>1</v>
      </c>
      <c r="T1958" s="247" t="s">
        <v>299</v>
      </c>
      <c r="U1958" s="247" t="s">
        <v>299</v>
      </c>
      <c r="V1958" s="247">
        <v>6</v>
      </c>
      <c r="W1958" s="247">
        <v>134</v>
      </c>
    </row>
    <row r="1959" spans="1:23" x14ac:dyDescent="0.25">
      <c r="A1959" s="246">
        <v>45751</v>
      </c>
      <c r="B1959" s="247" t="s">
        <v>247</v>
      </c>
      <c r="C1959" s="98" t="s">
        <v>153</v>
      </c>
      <c r="D1959" s="98"/>
      <c r="E1959" s="247" t="s">
        <v>686</v>
      </c>
      <c r="F1959" s="247" t="s">
        <v>45</v>
      </c>
      <c r="G1959" s="247" t="s">
        <v>7</v>
      </c>
      <c r="H1959" s="247" t="s">
        <v>397</v>
      </c>
      <c r="I1959" s="248" t="s">
        <v>298</v>
      </c>
      <c r="J1959" s="246">
        <v>45871</v>
      </c>
      <c r="K1959" s="249">
        <v>1</v>
      </c>
      <c r="L1959" s="250">
        <v>1</v>
      </c>
      <c r="M1959" s="251">
        <v>280</v>
      </c>
      <c r="N1959" s="252">
        <v>24.44</v>
      </c>
      <c r="O1959" s="252">
        <v>30</v>
      </c>
      <c r="P1959" s="253">
        <v>334.44</v>
      </c>
      <c r="Q1959" s="247" t="s">
        <v>109</v>
      </c>
      <c r="R1959" s="249" t="s">
        <v>154</v>
      </c>
      <c r="S1959" s="247" t="s">
        <v>299</v>
      </c>
      <c r="T1959" s="247" t="s">
        <v>1</v>
      </c>
      <c r="U1959" s="247" t="s">
        <v>299</v>
      </c>
      <c r="V1959" s="247">
        <v>6</v>
      </c>
      <c r="W1959" s="247">
        <v>120</v>
      </c>
    </row>
    <row r="1960" spans="1:23" x14ac:dyDescent="0.25">
      <c r="A1960" s="246">
        <v>45749</v>
      </c>
      <c r="B1960" s="247" t="s">
        <v>196</v>
      </c>
      <c r="C1960" s="98" t="s">
        <v>153</v>
      </c>
      <c r="D1960" s="98" t="s">
        <v>426</v>
      </c>
      <c r="E1960" s="247" t="s">
        <v>687</v>
      </c>
      <c r="F1960" s="247" t="s">
        <v>47</v>
      </c>
      <c r="G1960" s="247" t="s">
        <v>7</v>
      </c>
      <c r="H1960" s="247" t="s">
        <v>293</v>
      </c>
      <c r="I1960" s="248" t="s">
        <v>292</v>
      </c>
      <c r="J1960" s="246">
        <v>45766</v>
      </c>
      <c r="K1960" s="249">
        <v>1</v>
      </c>
      <c r="L1960" s="250">
        <v>1</v>
      </c>
      <c r="M1960" s="251">
        <v>170</v>
      </c>
      <c r="N1960" s="252">
        <v>39.03</v>
      </c>
      <c r="O1960" s="252">
        <v>30</v>
      </c>
      <c r="P1960" s="253">
        <v>239.03</v>
      </c>
      <c r="Q1960" s="247" t="s">
        <v>109</v>
      </c>
      <c r="R1960" s="249" t="s">
        <v>154</v>
      </c>
      <c r="S1960" s="247" t="s">
        <v>1</v>
      </c>
      <c r="T1960" s="247" t="s">
        <v>289</v>
      </c>
      <c r="U1960" s="247" t="s">
        <v>289</v>
      </c>
      <c r="V1960" s="247">
        <v>6</v>
      </c>
      <c r="W1960" s="247">
        <v>17</v>
      </c>
    </row>
    <row r="1961" spans="1:23" x14ac:dyDescent="0.25">
      <c r="A1961" s="246">
        <v>45749</v>
      </c>
      <c r="B1961" s="247" t="s">
        <v>196</v>
      </c>
      <c r="C1961" s="98" t="s">
        <v>153</v>
      </c>
      <c r="D1961" s="98" t="s">
        <v>426</v>
      </c>
      <c r="E1961" s="247" t="s">
        <v>688</v>
      </c>
      <c r="F1961" s="247" t="s">
        <v>45</v>
      </c>
      <c r="G1961" s="247" t="s">
        <v>8</v>
      </c>
      <c r="H1961" s="247" t="s">
        <v>337</v>
      </c>
      <c r="I1961" s="248" t="s">
        <v>338</v>
      </c>
      <c r="J1961" s="246">
        <v>45887</v>
      </c>
      <c r="K1961" s="249">
        <v>1</v>
      </c>
      <c r="L1961" s="250">
        <v>1</v>
      </c>
      <c r="M1961" s="251">
        <v>240</v>
      </c>
      <c r="N1961" s="252">
        <v>39.03</v>
      </c>
      <c r="O1961" s="252">
        <v>40</v>
      </c>
      <c r="P1961" s="253">
        <v>319.02999999999997</v>
      </c>
      <c r="Q1961" s="247" t="s">
        <v>109</v>
      </c>
      <c r="R1961" s="249" t="s">
        <v>154</v>
      </c>
      <c r="S1961" s="247" t="s">
        <v>110</v>
      </c>
      <c r="T1961" s="247" t="s">
        <v>2</v>
      </c>
      <c r="U1961" s="247" t="s">
        <v>2</v>
      </c>
      <c r="V1961" s="247">
        <v>1</v>
      </c>
      <c r="W1961" s="247">
        <v>138</v>
      </c>
    </row>
    <row r="1962" spans="1:23" x14ac:dyDescent="0.25">
      <c r="A1962" s="246">
        <v>45749</v>
      </c>
      <c r="B1962" s="247" t="s">
        <v>196</v>
      </c>
      <c r="C1962" s="98" t="s">
        <v>153</v>
      </c>
      <c r="D1962" s="98" t="s">
        <v>426</v>
      </c>
      <c r="E1962" s="247" t="s">
        <v>688</v>
      </c>
      <c r="F1962" s="247" t="s">
        <v>45</v>
      </c>
      <c r="G1962" s="247" t="s">
        <v>7</v>
      </c>
      <c r="H1962" s="247" t="s">
        <v>335</v>
      </c>
      <c r="I1962" s="248" t="s">
        <v>336</v>
      </c>
      <c r="J1962" s="246">
        <v>45880</v>
      </c>
      <c r="K1962" s="249">
        <v>1</v>
      </c>
      <c r="L1962" s="250">
        <v>1</v>
      </c>
      <c r="M1962" s="251">
        <v>240</v>
      </c>
      <c r="N1962" s="252">
        <v>39.03</v>
      </c>
      <c r="O1962" s="252">
        <v>40</v>
      </c>
      <c r="P1962" s="253">
        <v>319.02999999999997</v>
      </c>
      <c r="Q1962" s="247" t="s">
        <v>109</v>
      </c>
      <c r="R1962" s="249" t="s">
        <v>154</v>
      </c>
      <c r="S1962" s="247" t="s">
        <v>2</v>
      </c>
      <c r="T1962" s="247" t="s">
        <v>110</v>
      </c>
      <c r="U1962" s="247" t="s">
        <v>2</v>
      </c>
      <c r="V1962" s="247">
        <v>1</v>
      </c>
      <c r="W1962" s="247">
        <v>131</v>
      </c>
    </row>
    <row r="1963" spans="1:23" x14ac:dyDescent="0.25">
      <c r="A1963" s="246">
        <v>45749</v>
      </c>
      <c r="B1963" s="247" t="s">
        <v>196</v>
      </c>
      <c r="C1963" s="98" t="s">
        <v>153</v>
      </c>
      <c r="D1963" s="98" t="s">
        <v>426</v>
      </c>
      <c r="E1963" s="247" t="s">
        <v>687</v>
      </c>
      <c r="F1963" s="247" t="s">
        <v>47</v>
      </c>
      <c r="G1963" s="247" t="s">
        <v>7</v>
      </c>
      <c r="H1963" s="247" t="s">
        <v>293</v>
      </c>
      <c r="I1963" s="248" t="s">
        <v>292</v>
      </c>
      <c r="J1963" s="246">
        <v>45766</v>
      </c>
      <c r="K1963" s="249">
        <v>1</v>
      </c>
      <c r="L1963" s="250">
        <v>1</v>
      </c>
      <c r="M1963" s="251">
        <v>170</v>
      </c>
      <c r="N1963" s="252">
        <v>39.03</v>
      </c>
      <c r="O1963" s="252">
        <v>30</v>
      </c>
      <c r="P1963" s="253">
        <v>239.03</v>
      </c>
      <c r="Q1963" s="247" t="s">
        <v>109</v>
      </c>
      <c r="R1963" s="249" t="s">
        <v>154</v>
      </c>
      <c r="S1963" s="247" t="s">
        <v>1</v>
      </c>
      <c r="T1963" s="247" t="s">
        <v>289</v>
      </c>
      <c r="U1963" s="247" t="s">
        <v>289</v>
      </c>
      <c r="V1963" s="247">
        <v>6</v>
      </c>
      <c r="W1963" s="247">
        <v>17</v>
      </c>
    </row>
    <row r="1964" spans="1:23" x14ac:dyDescent="0.25">
      <c r="A1964" s="246">
        <v>45749</v>
      </c>
      <c r="B1964" s="247" t="s">
        <v>196</v>
      </c>
      <c r="C1964" s="98" t="s">
        <v>153</v>
      </c>
      <c r="D1964" s="98" t="s">
        <v>426</v>
      </c>
      <c r="E1964" s="247" t="s">
        <v>688</v>
      </c>
      <c r="F1964" s="247" t="s">
        <v>45</v>
      </c>
      <c r="G1964" s="247" t="s">
        <v>8</v>
      </c>
      <c r="H1964" s="247" t="s">
        <v>337</v>
      </c>
      <c r="I1964" s="248" t="s">
        <v>338</v>
      </c>
      <c r="J1964" s="246">
        <v>45887</v>
      </c>
      <c r="K1964" s="249">
        <v>1</v>
      </c>
      <c r="L1964" s="250">
        <v>1</v>
      </c>
      <c r="M1964" s="251">
        <v>240</v>
      </c>
      <c r="N1964" s="252">
        <v>35.53</v>
      </c>
      <c r="O1964" s="252">
        <v>40</v>
      </c>
      <c r="P1964" s="253">
        <v>315.52999999999997</v>
      </c>
      <c r="Q1964" s="247" t="s">
        <v>109</v>
      </c>
      <c r="R1964" s="249" t="s">
        <v>154</v>
      </c>
      <c r="S1964" s="247" t="s">
        <v>110</v>
      </c>
      <c r="T1964" s="247" t="s">
        <v>2</v>
      </c>
      <c r="U1964" s="247" t="s">
        <v>2</v>
      </c>
      <c r="V1964" s="247">
        <v>1</v>
      </c>
      <c r="W1964" s="247">
        <v>138</v>
      </c>
    </row>
    <row r="1965" spans="1:23" x14ac:dyDescent="0.25">
      <c r="A1965" s="246">
        <v>45749</v>
      </c>
      <c r="B1965" s="247" t="s">
        <v>196</v>
      </c>
      <c r="C1965" s="98" t="s">
        <v>153</v>
      </c>
      <c r="D1965" s="98" t="s">
        <v>426</v>
      </c>
      <c r="E1965" s="247" t="s">
        <v>688</v>
      </c>
      <c r="F1965" s="247" t="s">
        <v>45</v>
      </c>
      <c r="G1965" s="247" t="s">
        <v>7</v>
      </c>
      <c r="H1965" s="247" t="s">
        <v>335</v>
      </c>
      <c r="I1965" s="248" t="s">
        <v>336</v>
      </c>
      <c r="J1965" s="246">
        <v>45880</v>
      </c>
      <c r="K1965" s="249">
        <v>1</v>
      </c>
      <c r="L1965" s="250">
        <v>1</v>
      </c>
      <c r="M1965" s="251">
        <v>240</v>
      </c>
      <c r="N1965" s="252">
        <v>28.36</v>
      </c>
      <c r="O1965" s="252">
        <v>40</v>
      </c>
      <c r="P1965" s="253">
        <v>308.36</v>
      </c>
      <c r="Q1965" s="247" t="s">
        <v>109</v>
      </c>
      <c r="R1965" s="249" t="s">
        <v>154</v>
      </c>
      <c r="S1965" s="247" t="s">
        <v>2</v>
      </c>
      <c r="T1965" s="247" t="s">
        <v>110</v>
      </c>
      <c r="U1965" s="247" t="s">
        <v>2</v>
      </c>
      <c r="V1965" s="247">
        <v>1</v>
      </c>
      <c r="W1965" s="247">
        <v>131</v>
      </c>
    </row>
    <row r="1966" spans="1:23" x14ac:dyDescent="0.25">
      <c r="A1966" s="246">
        <v>45751</v>
      </c>
      <c r="B1966" s="247" t="s">
        <v>196</v>
      </c>
      <c r="C1966" s="98" t="s">
        <v>153</v>
      </c>
      <c r="D1966" s="98" t="s">
        <v>426</v>
      </c>
      <c r="E1966" s="247" t="s">
        <v>689</v>
      </c>
      <c r="F1966" s="247" t="s">
        <v>47</v>
      </c>
      <c r="G1966" s="247" t="s">
        <v>7</v>
      </c>
      <c r="H1966" s="247" t="s">
        <v>284</v>
      </c>
      <c r="I1966" s="248" t="s">
        <v>481</v>
      </c>
      <c r="J1966" s="246">
        <v>45891</v>
      </c>
      <c r="K1966" s="249">
        <v>0</v>
      </c>
      <c r="L1966" s="250">
        <v>0</v>
      </c>
      <c r="M1966" s="251">
        <v>32</v>
      </c>
      <c r="N1966" s="252">
        <v>37.72</v>
      </c>
      <c r="O1966" s="252">
        <v>40</v>
      </c>
      <c r="P1966" s="253">
        <v>109.72</v>
      </c>
      <c r="Q1966" s="247" t="s">
        <v>109</v>
      </c>
      <c r="R1966" s="249" t="s">
        <v>154</v>
      </c>
      <c r="S1966" s="247" t="s">
        <v>1</v>
      </c>
      <c r="T1966" s="247" t="s">
        <v>480</v>
      </c>
      <c r="U1966" s="247" t="s">
        <v>480</v>
      </c>
      <c r="V1966" s="247">
        <v>5</v>
      </c>
      <c r="W1966" s="247">
        <v>140</v>
      </c>
    </row>
    <row r="1967" spans="1:23" x14ac:dyDescent="0.25">
      <c r="A1967" s="246">
        <v>45751</v>
      </c>
      <c r="B1967" s="247" t="s">
        <v>196</v>
      </c>
      <c r="C1967" s="98" t="s">
        <v>153</v>
      </c>
      <c r="D1967" s="98" t="s">
        <v>426</v>
      </c>
      <c r="E1967" s="247" t="s">
        <v>689</v>
      </c>
      <c r="F1967" s="247" t="s">
        <v>47</v>
      </c>
      <c r="G1967" s="247" t="s">
        <v>7</v>
      </c>
      <c r="H1967" s="247" t="s">
        <v>284</v>
      </c>
      <c r="I1967" s="248" t="s">
        <v>481</v>
      </c>
      <c r="J1967" s="246">
        <v>45891</v>
      </c>
      <c r="K1967" s="249">
        <v>1</v>
      </c>
      <c r="L1967" s="250">
        <v>1</v>
      </c>
      <c r="M1967" s="251">
        <v>320</v>
      </c>
      <c r="N1967" s="252">
        <v>37.72</v>
      </c>
      <c r="O1967" s="252">
        <v>40</v>
      </c>
      <c r="P1967" s="253">
        <v>397.72</v>
      </c>
      <c r="Q1967" s="247" t="s">
        <v>109</v>
      </c>
      <c r="R1967" s="249" t="s">
        <v>154</v>
      </c>
      <c r="S1967" s="247" t="s">
        <v>1</v>
      </c>
      <c r="T1967" s="247" t="s">
        <v>480</v>
      </c>
      <c r="U1967" s="247" t="s">
        <v>480</v>
      </c>
      <c r="V1967" s="247">
        <v>5</v>
      </c>
      <c r="W1967" s="247">
        <v>140</v>
      </c>
    </row>
    <row r="1968" spans="1:23" x14ac:dyDescent="0.25">
      <c r="A1968" s="246">
        <v>45751</v>
      </c>
      <c r="B1968" s="247" t="s">
        <v>196</v>
      </c>
      <c r="C1968" s="98" t="s">
        <v>153</v>
      </c>
      <c r="D1968" s="98" t="s">
        <v>426</v>
      </c>
      <c r="E1968" s="247" t="s">
        <v>689</v>
      </c>
      <c r="F1968" s="247" t="s">
        <v>47</v>
      </c>
      <c r="G1968" s="247" t="s">
        <v>7</v>
      </c>
      <c r="H1968" s="247" t="s">
        <v>284</v>
      </c>
      <c r="I1968" s="248" t="s">
        <v>481</v>
      </c>
      <c r="J1968" s="246">
        <v>45891</v>
      </c>
      <c r="K1968" s="249">
        <v>1</v>
      </c>
      <c r="L1968" s="250">
        <v>1</v>
      </c>
      <c r="M1968" s="251">
        <v>240</v>
      </c>
      <c r="N1968" s="252">
        <v>37.72</v>
      </c>
      <c r="O1968" s="252">
        <v>40</v>
      </c>
      <c r="P1968" s="253">
        <v>317.72000000000003</v>
      </c>
      <c r="Q1968" s="247" t="s">
        <v>109</v>
      </c>
      <c r="R1968" s="249" t="s">
        <v>154</v>
      </c>
      <c r="S1968" s="247" t="s">
        <v>1</v>
      </c>
      <c r="T1968" s="247" t="s">
        <v>480</v>
      </c>
      <c r="U1968" s="247" t="s">
        <v>480</v>
      </c>
      <c r="V1968" s="247">
        <v>5</v>
      </c>
      <c r="W1968" s="247">
        <v>140</v>
      </c>
    </row>
    <row r="1969" spans="1:23" x14ac:dyDescent="0.25">
      <c r="A1969" s="246">
        <v>45751</v>
      </c>
      <c r="B1969" s="247" t="s">
        <v>196</v>
      </c>
      <c r="C1969" s="98" t="s">
        <v>153</v>
      </c>
      <c r="D1969" s="98" t="s">
        <v>426</v>
      </c>
      <c r="E1969" s="247" t="s">
        <v>690</v>
      </c>
      <c r="F1969" s="247" t="s">
        <v>45</v>
      </c>
      <c r="G1969" s="247" t="s">
        <v>8</v>
      </c>
      <c r="H1969" s="247" t="s">
        <v>293</v>
      </c>
      <c r="I1969" s="248" t="s">
        <v>292</v>
      </c>
      <c r="J1969" s="246">
        <v>45885</v>
      </c>
      <c r="K1969" s="249">
        <v>1</v>
      </c>
      <c r="L1969" s="250">
        <v>1</v>
      </c>
      <c r="M1969" s="251">
        <v>240</v>
      </c>
      <c r="N1969" s="252">
        <v>39.03</v>
      </c>
      <c r="O1969" s="252">
        <v>40</v>
      </c>
      <c r="P1969" s="253">
        <v>319.02999999999997</v>
      </c>
      <c r="Q1969" s="247" t="s">
        <v>109</v>
      </c>
      <c r="R1969" s="249" t="s">
        <v>154</v>
      </c>
      <c r="S1969" s="247" t="s">
        <v>1</v>
      </c>
      <c r="T1969" s="247" t="s">
        <v>289</v>
      </c>
      <c r="U1969" s="247" t="s">
        <v>289</v>
      </c>
      <c r="V1969" s="247">
        <v>6</v>
      </c>
      <c r="W1969" s="247">
        <v>134</v>
      </c>
    </row>
    <row r="1970" spans="1:23" x14ac:dyDescent="0.25">
      <c r="A1970" s="246">
        <v>45751</v>
      </c>
      <c r="B1970" s="247" t="s">
        <v>196</v>
      </c>
      <c r="C1970" s="98" t="s">
        <v>153</v>
      </c>
      <c r="D1970" s="98" t="s">
        <v>426</v>
      </c>
      <c r="E1970" s="247" t="s">
        <v>690</v>
      </c>
      <c r="F1970" s="247" t="s">
        <v>45</v>
      </c>
      <c r="G1970" s="247" t="s">
        <v>7</v>
      </c>
      <c r="H1970" s="247" t="s">
        <v>290</v>
      </c>
      <c r="I1970" s="248" t="s">
        <v>288</v>
      </c>
      <c r="J1970" s="246">
        <v>45878</v>
      </c>
      <c r="K1970" s="249">
        <v>1</v>
      </c>
      <c r="L1970" s="250">
        <v>1</v>
      </c>
      <c r="M1970" s="251">
        <v>240</v>
      </c>
      <c r="N1970" s="252">
        <v>19.420000000000002</v>
      </c>
      <c r="O1970" s="252">
        <v>40</v>
      </c>
      <c r="P1970" s="253">
        <v>299.42</v>
      </c>
      <c r="Q1970" s="247" t="s">
        <v>109</v>
      </c>
      <c r="R1970" s="249" t="s">
        <v>154</v>
      </c>
      <c r="S1970" s="247" t="s">
        <v>289</v>
      </c>
      <c r="T1970" s="247" t="s">
        <v>1</v>
      </c>
      <c r="U1970" s="247" t="s">
        <v>289</v>
      </c>
      <c r="V1970" s="247">
        <v>6</v>
      </c>
      <c r="W1970" s="247">
        <v>127</v>
      </c>
    </row>
    <row r="1971" spans="1:23" x14ac:dyDescent="0.25">
      <c r="A1971" s="246">
        <v>45751</v>
      </c>
      <c r="B1971" s="247" t="s">
        <v>196</v>
      </c>
      <c r="C1971" s="98" t="s">
        <v>153</v>
      </c>
      <c r="D1971" s="98" t="s">
        <v>426</v>
      </c>
      <c r="E1971" s="247" t="s">
        <v>689</v>
      </c>
      <c r="F1971" s="247" t="s">
        <v>47</v>
      </c>
      <c r="G1971" s="247" t="s">
        <v>7</v>
      </c>
      <c r="H1971" s="247" t="s">
        <v>284</v>
      </c>
      <c r="I1971" s="248" t="s">
        <v>481</v>
      </c>
      <c r="J1971" s="246">
        <v>45891</v>
      </c>
      <c r="K1971" s="249">
        <v>1</v>
      </c>
      <c r="L1971" s="250">
        <v>1</v>
      </c>
      <c r="M1971" s="251">
        <v>320</v>
      </c>
      <c r="N1971" s="252">
        <v>37.72</v>
      </c>
      <c r="O1971" s="252">
        <v>40</v>
      </c>
      <c r="P1971" s="253">
        <v>397.72</v>
      </c>
      <c r="Q1971" s="247" t="s">
        <v>109</v>
      </c>
      <c r="R1971" s="249" t="s">
        <v>154</v>
      </c>
      <c r="S1971" s="247" t="s">
        <v>1</v>
      </c>
      <c r="T1971" s="247" t="s">
        <v>480</v>
      </c>
      <c r="U1971" s="247" t="s">
        <v>480</v>
      </c>
      <c r="V1971" s="247">
        <v>5</v>
      </c>
      <c r="W1971" s="247">
        <v>140</v>
      </c>
    </row>
    <row r="1972" spans="1:23" x14ac:dyDescent="0.25">
      <c r="A1972" s="246">
        <v>45752</v>
      </c>
      <c r="B1972" s="247" t="s">
        <v>279</v>
      </c>
      <c r="C1972" s="98" t="s">
        <v>153</v>
      </c>
      <c r="D1972" s="98"/>
      <c r="E1972" s="247" t="s">
        <v>691</v>
      </c>
      <c r="F1972" s="247" t="s">
        <v>45</v>
      </c>
      <c r="G1972" s="247" t="s">
        <v>7</v>
      </c>
      <c r="H1972" s="247" t="s">
        <v>397</v>
      </c>
      <c r="I1972" s="248" t="s">
        <v>298</v>
      </c>
      <c r="J1972" s="246">
        <v>45871</v>
      </c>
      <c r="K1972" s="249">
        <v>2</v>
      </c>
      <c r="L1972" s="250">
        <v>2</v>
      </c>
      <c r="M1972" s="251">
        <v>280</v>
      </c>
      <c r="N1972" s="252">
        <v>0</v>
      </c>
      <c r="O1972" s="252">
        <v>0</v>
      </c>
      <c r="P1972" s="253">
        <v>560</v>
      </c>
      <c r="Q1972" s="247" t="s">
        <v>109</v>
      </c>
      <c r="R1972" s="249" t="s">
        <v>154</v>
      </c>
      <c r="S1972" s="247" t="s">
        <v>299</v>
      </c>
      <c r="T1972" s="247" t="s">
        <v>1</v>
      </c>
      <c r="U1972" s="247" t="s">
        <v>299</v>
      </c>
      <c r="V1972" s="247">
        <v>6</v>
      </c>
      <c r="W1972" s="247">
        <v>119</v>
      </c>
    </row>
    <row r="1973" spans="1:23" x14ac:dyDescent="0.25">
      <c r="A1973" s="246">
        <v>45752</v>
      </c>
      <c r="B1973" s="247" t="s">
        <v>279</v>
      </c>
      <c r="C1973" s="98" t="s">
        <v>153</v>
      </c>
      <c r="D1973" s="98"/>
      <c r="E1973" s="247" t="s">
        <v>691</v>
      </c>
      <c r="F1973" s="247" t="s">
        <v>45</v>
      </c>
      <c r="G1973" s="247" t="s">
        <v>8</v>
      </c>
      <c r="H1973" s="247" t="s">
        <v>365</v>
      </c>
      <c r="I1973" s="248" t="s">
        <v>300</v>
      </c>
      <c r="J1973" s="246">
        <v>45878</v>
      </c>
      <c r="K1973" s="249">
        <v>2</v>
      </c>
      <c r="L1973" s="250">
        <v>2</v>
      </c>
      <c r="M1973" s="251">
        <v>280</v>
      </c>
      <c r="N1973" s="252">
        <v>0</v>
      </c>
      <c r="O1973" s="252">
        <v>0</v>
      </c>
      <c r="P1973" s="253">
        <v>560</v>
      </c>
      <c r="Q1973" s="247" t="s">
        <v>109</v>
      </c>
      <c r="R1973" s="249" t="s">
        <v>154</v>
      </c>
      <c r="S1973" s="247" t="s">
        <v>1</v>
      </c>
      <c r="T1973" s="247" t="s">
        <v>299</v>
      </c>
      <c r="U1973" s="247" t="s">
        <v>299</v>
      </c>
      <c r="V1973" s="247">
        <v>6</v>
      </c>
      <c r="W1973" s="247">
        <v>126</v>
      </c>
    </row>
    <row r="1974" spans="1:23" x14ac:dyDescent="0.25">
      <c r="A1974" s="246">
        <v>45753</v>
      </c>
      <c r="B1974" s="247" t="s">
        <v>152</v>
      </c>
      <c r="C1974" s="98" t="s">
        <v>153</v>
      </c>
      <c r="D1974" s="98"/>
      <c r="E1974" s="247"/>
      <c r="F1974" s="247" t="s">
        <v>47</v>
      </c>
      <c r="G1974" s="247" t="s">
        <v>7</v>
      </c>
      <c r="H1974" s="247" t="s">
        <v>282</v>
      </c>
      <c r="I1974" s="248" t="s">
        <v>295</v>
      </c>
      <c r="J1974" s="246">
        <v>45772</v>
      </c>
      <c r="K1974" s="249">
        <v>2</v>
      </c>
      <c r="L1974" s="250">
        <v>2</v>
      </c>
      <c r="M1974" s="251">
        <v>150</v>
      </c>
      <c r="N1974" s="252">
        <v>0</v>
      </c>
      <c r="O1974" s="252">
        <v>0</v>
      </c>
      <c r="P1974" s="253">
        <v>300</v>
      </c>
      <c r="Q1974" s="247" t="s">
        <v>109</v>
      </c>
      <c r="R1974" s="249" t="s">
        <v>154</v>
      </c>
      <c r="S1974" s="247" t="s">
        <v>296</v>
      </c>
      <c r="T1974" s="247" t="s">
        <v>1</v>
      </c>
      <c r="U1974" s="247" t="s">
        <v>296</v>
      </c>
      <c r="V1974" s="247">
        <v>5</v>
      </c>
      <c r="W1974" s="247">
        <v>19</v>
      </c>
    </row>
    <row r="1975" spans="1:23" x14ac:dyDescent="0.25">
      <c r="A1975" s="246">
        <v>45752</v>
      </c>
      <c r="B1975" s="247" t="s">
        <v>196</v>
      </c>
      <c r="C1975" s="98" t="s">
        <v>153</v>
      </c>
      <c r="D1975" s="98" t="s">
        <v>426</v>
      </c>
      <c r="E1975" s="247" t="s">
        <v>692</v>
      </c>
      <c r="F1975" s="247" t="s">
        <v>47</v>
      </c>
      <c r="G1975" s="247" t="s">
        <v>7</v>
      </c>
      <c r="H1975" s="247" t="s">
        <v>293</v>
      </c>
      <c r="I1975" s="248" t="s">
        <v>292</v>
      </c>
      <c r="J1975" s="246">
        <v>45780</v>
      </c>
      <c r="K1975" s="249">
        <v>1</v>
      </c>
      <c r="L1975" s="250">
        <v>1</v>
      </c>
      <c r="M1975" s="251">
        <v>130</v>
      </c>
      <c r="N1975" s="252">
        <v>39.03</v>
      </c>
      <c r="O1975" s="252">
        <v>30</v>
      </c>
      <c r="P1975" s="253">
        <v>199.03</v>
      </c>
      <c r="Q1975" s="247" t="s">
        <v>109</v>
      </c>
      <c r="R1975" s="249" t="s">
        <v>154</v>
      </c>
      <c r="S1975" s="247" t="s">
        <v>1</v>
      </c>
      <c r="T1975" s="247" t="s">
        <v>289</v>
      </c>
      <c r="U1975" s="247" t="s">
        <v>289</v>
      </c>
      <c r="V1975" s="247">
        <v>6</v>
      </c>
      <c r="W1975" s="247">
        <v>28</v>
      </c>
    </row>
    <row r="1976" spans="1:23" x14ac:dyDescent="0.25">
      <c r="A1976" s="246">
        <v>45752</v>
      </c>
      <c r="B1976" s="247" t="s">
        <v>196</v>
      </c>
      <c r="C1976" s="98" t="s">
        <v>153</v>
      </c>
      <c r="D1976" s="98" t="s">
        <v>426</v>
      </c>
      <c r="E1976" s="247" t="s">
        <v>693</v>
      </c>
      <c r="F1976" s="247" t="s">
        <v>47</v>
      </c>
      <c r="G1976" s="247" t="s">
        <v>7</v>
      </c>
      <c r="H1976" s="247" t="s">
        <v>287</v>
      </c>
      <c r="I1976" s="248" t="s">
        <v>288</v>
      </c>
      <c r="J1976" s="246">
        <v>45759</v>
      </c>
      <c r="K1976" s="249">
        <v>1</v>
      </c>
      <c r="L1976" s="250">
        <v>1</v>
      </c>
      <c r="M1976" s="251">
        <v>140</v>
      </c>
      <c r="N1976" s="252">
        <v>19.420000000000002</v>
      </c>
      <c r="O1976" s="252">
        <v>30</v>
      </c>
      <c r="P1976" s="253">
        <v>189.42000000000002</v>
      </c>
      <c r="Q1976" s="247" t="s">
        <v>109</v>
      </c>
      <c r="R1976" s="249" t="s">
        <v>154</v>
      </c>
      <c r="S1976" s="247" t="s">
        <v>289</v>
      </c>
      <c r="T1976" s="247" t="s">
        <v>1</v>
      </c>
      <c r="U1976" s="247" t="s">
        <v>289</v>
      </c>
      <c r="V1976" s="247">
        <v>6</v>
      </c>
      <c r="W1976" s="247">
        <v>7</v>
      </c>
    </row>
    <row r="1977" spans="1:23" x14ac:dyDescent="0.25">
      <c r="A1977" s="246">
        <v>45752</v>
      </c>
      <c r="B1977" s="247" t="s">
        <v>196</v>
      </c>
      <c r="C1977" s="98" t="s">
        <v>153</v>
      </c>
      <c r="D1977" s="98" t="s">
        <v>426</v>
      </c>
      <c r="E1977" s="247" t="s">
        <v>692</v>
      </c>
      <c r="F1977" s="247" t="s">
        <v>47</v>
      </c>
      <c r="G1977" s="247" t="s">
        <v>7</v>
      </c>
      <c r="H1977" s="247" t="s">
        <v>293</v>
      </c>
      <c r="I1977" s="248" t="s">
        <v>292</v>
      </c>
      <c r="J1977" s="246">
        <v>45780</v>
      </c>
      <c r="K1977" s="249">
        <v>1</v>
      </c>
      <c r="L1977" s="250">
        <v>1</v>
      </c>
      <c r="M1977" s="251">
        <v>130</v>
      </c>
      <c r="N1977" s="252">
        <v>39.03</v>
      </c>
      <c r="O1977" s="252">
        <v>30</v>
      </c>
      <c r="P1977" s="253">
        <v>199.03</v>
      </c>
      <c r="Q1977" s="247" t="s">
        <v>109</v>
      </c>
      <c r="R1977" s="249" t="s">
        <v>154</v>
      </c>
      <c r="S1977" s="247" t="s">
        <v>1</v>
      </c>
      <c r="T1977" s="247" t="s">
        <v>289</v>
      </c>
      <c r="U1977" s="247" t="s">
        <v>289</v>
      </c>
      <c r="V1977" s="247">
        <v>6</v>
      </c>
      <c r="W1977" s="247">
        <v>28</v>
      </c>
    </row>
    <row r="1978" spans="1:23" x14ac:dyDescent="0.25">
      <c r="A1978" s="246">
        <v>45752</v>
      </c>
      <c r="B1978" s="247" t="s">
        <v>196</v>
      </c>
      <c r="C1978" s="98" t="s">
        <v>153</v>
      </c>
      <c r="D1978" s="98" t="s">
        <v>426</v>
      </c>
      <c r="E1978" s="247" t="s">
        <v>693</v>
      </c>
      <c r="F1978" s="247" t="s">
        <v>47</v>
      </c>
      <c r="G1978" s="247" t="s">
        <v>7</v>
      </c>
      <c r="H1978" s="247" t="s">
        <v>287</v>
      </c>
      <c r="I1978" s="248" t="s">
        <v>288</v>
      </c>
      <c r="J1978" s="246">
        <v>45759</v>
      </c>
      <c r="K1978" s="249">
        <v>1</v>
      </c>
      <c r="L1978" s="250">
        <v>1</v>
      </c>
      <c r="M1978" s="251">
        <v>140</v>
      </c>
      <c r="N1978" s="252">
        <v>19.420000000000002</v>
      </c>
      <c r="O1978" s="252">
        <v>30</v>
      </c>
      <c r="P1978" s="253">
        <v>189.42000000000002</v>
      </c>
      <c r="Q1978" s="247" t="s">
        <v>109</v>
      </c>
      <c r="R1978" s="249" t="s">
        <v>154</v>
      </c>
      <c r="S1978" s="247" t="s">
        <v>289</v>
      </c>
      <c r="T1978" s="247" t="s">
        <v>1</v>
      </c>
      <c r="U1978" s="247" t="s">
        <v>289</v>
      </c>
      <c r="V1978" s="247">
        <v>6</v>
      </c>
      <c r="W1978" s="247">
        <v>7</v>
      </c>
    </row>
    <row r="1979" spans="1:23" x14ac:dyDescent="0.25">
      <c r="A1979" s="246">
        <v>45754</v>
      </c>
      <c r="B1979" s="247" t="s">
        <v>279</v>
      </c>
      <c r="C1979" s="98" t="s">
        <v>153</v>
      </c>
      <c r="D1979" s="98"/>
      <c r="E1979" s="247" t="s">
        <v>694</v>
      </c>
      <c r="F1979" s="247" t="s">
        <v>47</v>
      </c>
      <c r="G1979" s="247" t="s">
        <v>7</v>
      </c>
      <c r="H1979" s="247" t="s">
        <v>293</v>
      </c>
      <c r="I1979" s="248" t="s">
        <v>292</v>
      </c>
      <c r="J1979" s="246">
        <v>45780</v>
      </c>
      <c r="K1979" s="249">
        <v>3</v>
      </c>
      <c r="L1979" s="250">
        <v>3</v>
      </c>
      <c r="M1979" s="251">
        <v>150</v>
      </c>
      <c r="N1979" s="252">
        <v>0</v>
      </c>
      <c r="O1979" s="252">
        <v>0</v>
      </c>
      <c r="P1979" s="253">
        <v>450</v>
      </c>
      <c r="Q1979" s="247" t="s">
        <v>109</v>
      </c>
      <c r="R1979" s="249" t="s">
        <v>154</v>
      </c>
      <c r="S1979" s="247" t="s">
        <v>1</v>
      </c>
      <c r="T1979" s="247" t="s">
        <v>289</v>
      </c>
      <c r="U1979" s="247" t="s">
        <v>289</v>
      </c>
      <c r="V1979" s="247">
        <v>6</v>
      </c>
      <c r="W1979" s="247">
        <v>26</v>
      </c>
    </row>
    <row r="1980" spans="1:23" x14ac:dyDescent="0.25">
      <c r="A1980" s="246">
        <v>45754</v>
      </c>
      <c r="B1980" s="247" t="s">
        <v>279</v>
      </c>
      <c r="C1980" s="98" t="s">
        <v>153</v>
      </c>
      <c r="D1980" s="98"/>
      <c r="E1980" s="247" t="s">
        <v>695</v>
      </c>
      <c r="F1980" s="247" t="s">
        <v>47</v>
      </c>
      <c r="G1980" s="247" t="s">
        <v>7</v>
      </c>
      <c r="H1980" s="247" t="s">
        <v>290</v>
      </c>
      <c r="I1980" s="248" t="s">
        <v>288</v>
      </c>
      <c r="J1980" s="246">
        <v>45773</v>
      </c>
      <c r="K1980" s="249">
        <v>3</v>
      </c>
      <c r="L1980" s="250">
        <v>3</v>
      </c>
      <c r="M1980" s="251">
        <v>150</v>
      </c>
      <c r="N1980" s="252">
        <v>0</v>
      </c>
      <c r="O1980" s="252">
        <v>0</v>
      </c>
      <c r="P1980" s="253">
        <v>450</v>
      </c>
      <c r="Q1980" s="247" t="s">
        <v>109</v>
      </c>
      <c r="R1980" s="249" t="s">
        <v>154</v>
      </c>
      <c r="S1980" s="247" t="s">
        <v>289</v>
      </c>
      <c r="T1980" s="247" t="s">
        <v>1</v>
      </c>
      <c r="U1980" s="247" t="s">
        <v>289</v>
      </c>
      <c r="V1980" s="247">
        <v>6</v>
      </c>
      <c r="W1980" s="247">
        <v>19</v>
      </c>
    </row>
    <row r="1981" spans="1:23" x14ac:dyDescent="0.25">
      <c r="A1981" s="246">
        <v>45753</v>
      </c>
      <c r="B1981" s="247" t="s">
        <v>196</v>
      </c>
      <c r="C1981" s="98" t="s">
        <v>153</v>
      </c>
      <c r="D1981" s="98" t="s">
        <v>426</v>
      </c>
      <c r="E1981" s="247" t="s">
        <v>696</v>
      </c>
      <c r="F1981" s="247" t="s">
        <v>47</v>
      </c>
      <c r="G1981" s="247" t="s">
        <v>7</v>
      </c>
      <c r="H1981" s="247" t="s">
        <v>291</v>
      </c>
      <c r="I1981" s="248" t="s">
        <v>300</v>
      </c>
      <c r="J1981" s="246">
        <v>45780</v>
      </c>
      <c r="K1981" s="249">
        <v>1</v>
      </c>
      <c r="L1981" s="250">
        <v>1</v>
      </c>
      <c r="M1981" s="251">
        <v>150</v>
      </c>
      <c r="N1981" s="252">
        <v>37.43</v>
      </c>
      <c r="O1981" s="252">
        <v>40</v>
      </c>
      <c r="P1981" s="253">
        <v>227.43</v>
      </c>
      <c r="Q1981" s="247" t="s">
        <v>109</v>
      </c>
      <c r="R1981" s="249" t="s">
        <v>154</v>
      </c>
      <c r="S1981" s="247" t="s">
        <v>1</v>
      </c>
      <c r="T1981" s="247" t="s">
        <v>299</v>
      </c>
      <c r="U1981" s="247" t="s">
        <v>299</v>
      </c>
      <c r="V1981" s="247">
        <v>6</v>
      </c>
      <c r="W1981" s="247">
        <v>27</v>
      </c>
    </row>
    <row r="1982" spans="1:23" x14ac:dyDescent="0.25">
      <c r="A1982" s="246">
        <v>45753</v>
      </c>
      <c r="B1982" s="247" t="s">
        <v>196</v>
      </c>
      <c r="C1982" s="98" t="s">
        <v>153</v>
      </c>
      <c r="D1982" s="98" t="s">
        <v>426</v>
      </c>
      <c r="E1982" s="247" t="s">
        <v>697</v>
      </c>
      <c r="F1982" s="247" t="s">
        <v>47</v>
      </c>
      <c r="G1982" s="247" t="s">
        <v>7</v>
      </c>
      <c r="H1982" s="247" t="s">
        <v>287</v>
      </c>
      <c r="I1982" s="248" t="s">
        <v>298</v>
      </c>
      <c r="J1982" s="246">
        <v>45773</v>
      </c>
      <c r="K1982" s="249">
        <v>1</v>
      </c>
      <c r="L1982" s="250">
        <v>1</v>
      </c>
      <c r="M1982" s="251">
        <v>130</v>
      </c>
      <c r="N1982" s="252">
        <v>23.04</v>
      </c>
      <c r="O1982" s="252">
        <v>40</v>
      </c>
      <c r="P1982" s="253">
        <v>193.04</v>
      </c>
      <c r="Q1982" s="247" t="s">
        <v>109</v>
      </c>
      <c r="R1982" s="249" t="s">
        <v>154</v>
      </c>
      <c r="S1982" s="247" t="s">
        <v>299</v>
      </c>
      <c r="T1982" s="247" t="s">
        <v>1</v>
      </c>
      <c r="U1982" s="247" t="s">
        <v>299</v>
      </c>
      <c r="V1982" s="247">
        <v>6</v>
      </c>
      <c r="W1982" s="247">
        <v>20</v>
      </c>
    </row>
    <row r="1983" spans="1:23" x14ac:dyDescent="0.25">
      <c r="A1983" s="246">
        <v>45753</v>
      </c>
      <c r="B1983" s="247" t="s">
        <v>196</v>
      </c>
      <c r="C1983" s="98" t="s">
        <v>153</v>
      </c>
      <c r="D1983" s="98" t="s">
        <v>426</v>
      </c>
      <c r="E1983" s="247" t="s">
        <v>698</v>
      </c>
      <c r="F1983" s="247" t="s">
        <v>47</v>
      </c>
      <c r="G1983" s="247" t="s">
        <v>7</v>
      </c>
      <c r="H1983" s="247" t="s">
        <v>293</v>
      </c>
      <c r="I1983" s="248" t="s">
        <v>292</v>
      </c>
      <c r="J1983" s="246">
        <v>45885</v>
      </c>
      <c r="K1983" s="249">
        <v>1</v>
      </c>
      <c r="L1983" s="250">
        <v>1</v>
      </c>
      <c r="M1983" s="251">
        <v>240</v>
      </c>
      <c r="N1983" s="252">
        <v>39.03</v>
      </c>
      <c r="O1983" s="252">
        <v>40</v>
      </c>
      <c r="P1983" s="253">
        <v>319.02999999999997</v>
      </c>
      <c r="Q1983" s="247" t="s">
        <v>109</v>
      </c>
      <c r="R1983" s="249" t="s">
        <v>154</v>
      </c>
      <c r="S1983" s="247" t="s">
        <v>1</v>
      </c>
      <c r="T1983" s="247" t="s">
        <v>289</v>
      </c>
      <c r="U1983" s="247" t="s">
        <v>289</v>
      </c>
      <c r="V1983" s="247">
        <v>6</v>
      </c>
      <c r="W1983" s="247">
        <v>132</v>
      </c>
    </row>
    <row r="1984" spans="1:23" x14ac:dyDescent="0.25">
      <c r="A1984" s="246">
        <v>45753</v>
      </c>
      <c r="B1984" s="247" t="s">
        <v>196</v>
      </c>
      <c r="C1984" s="98" t="s">
        <v>153</v>
      </c>
      <c r="D1984" s="98" t="s">
        <v>426</v>
      </c>
      <c r="E1984" s="247" t="s">
        <v>698</v>
      </c>
      <c r="F1984" s="247" t="s">
        <v>47</v>
      </c>
      <c r="G1984" s="247" t="s">
        <v>7</v>
      </c>
      <c r="H1984" s="247" t="s">
        <v>293</v>
      </c>
      <c r="I1984" s="248" t="s">
        <v>292</v>
      </c>
      <c r="J1984" s="246">
        <v>45885</v>
      </c>
      <c r="K1984" s="249">
        <v>1</v>
      </c>
      <c r="L1984" s="250">
        <v>1</v>
      </c>
      <c r="M1984" s="251">
        <v>240</v>
      </c>
      <c r="N1984" s="252">
        <v>39.03</v>
      </c>
      <c r="O1984" s="252">
        <v>40</v>
      </c>
      <c r="P1984" s="253">
        <v>319.02999999999997</v>
      </c>
      <c r="Q1984" s="247" t="s">
        <v>109</v>
      </c>
      <c r="R1984" s="249" t="s">
        <v>154</v>
      </c>
      <c r="S1984" s="247" t="s">
        <v>1</v>
      </c>
      <c r="T1984" s="247" t="s">
        <v>289</v>
      </c>
      <c r="U1984" s="247" t="s">
        <v>289</v>
      </c>
      <c r="V1984" s="247">
        <v>6</v>
      </c>
      <c r="W1984" s="247">
        <v>132</v>
      </c>
    </row>
    <row r="1985" spans="1:23" x14ac:dyDescent="0.25">
      <c r="A1985" s="246">
        <v>45753</v>
      </c>
      <c r="B1985" s="247" t="s">
        <v>196</v>
      </c>
      <c r="C1985" s="98" t="s">
        <v>153</v>
      </c>
      <c r="D1985" s="98" t="s">
        <v>426</v>
      </c>
      <c r="E1985" s="247" t="s">
        <v>696</v>
      </c>
      <c r="F1985" s="247" t="s">
        <v>47</v>
      </c>
      <c r="G1985" s="247" t="s">
        <v>7</v>
      </c>
      <c r="H1985" s="247" t="s">
        <v>291</v>
      </c>
      <c r="I1985" s="248" t="s">
        <v>300</v>
      </c>
      <c r="J1985" s="246">
        <v>45780</v>
      </c>
      <c r="K1985" s="249">
        <v>1</v>
      </c>
      <c r="L1985" s="250">
        <v>1</v>
      </c>
      <c r="M1985" s="251">
        <v>150</v>
      </c>
      <c r="N1985" s="252">
        <v>37.43</v>
      </c>
      <c r="O1985" s="252">
        <v>40</v>
      </c>
      <c r="P1985" s="253">
        <v>227.43</v>
      </c>
      <c r="Q1985" s="247" t="s">
        <v>109</v>
      </c>
      <c r="R1985" s="249" t="s">
        <v>154</v>
      </c>
      <c r="S1985" s="247" t="s">
        <v>1</v>
      </c>
      <c r="T1985" s="247" t="s">
        <v>299</v>
      </c>
      <c r="U1985" s="247" t="s">
        <v>299</v>
      </c>
      <c r="V1985" s="247">
        <v>6</v>
      </c>
      <c r="W1985" s="247">
        <v>27</v>
      </c>
    </row>
    <row r="1986" spans="1:23" x14ac:dyDescent="0.25">
      <c r="A1986" s="246">
        <v>45753</v>
      </c>
      <c r="B1986" s="247" t="s">
        <v>196</v>
      </c>
      <c r="C1986" s="98" t="s">
        <v>153</v>
      </c>
      <c r="D1986" s="98" t="s">
        <v>426</v>
      </c>
      <c r="E1986" s="247" t="s">
        <v>697</v>
      </c>
      <c r="F1986" s="247" t="s">
        <v>47</v>
      </c>
      <c r="G1986" s="247" t="s">
        <v>7</v>
      </c>
      <c r="H1986" s="247" t="s">
        <v>287</v>
      </c>
      <c r="I1986" s="248" t="s">
        <v>298</v>
      </c>
      <c r="J1986" s="246">
        <v>45773</v>
      </c>
      <c r="K1986" s="249">
        <v>1</v>
      </c>
      <c r="L1986" s="250">
        <v>1</v>
      </c>
      <c r="M1986" s="251">
        <v>130</v>
      </c>
      <c r="N1986" s="252">
        <v>23.04</v>
      </c>
      <c r="O1986" s="252">
        <v>40</v>
      </c>
      <c r="P1986" s="253">
        <v>193.04</v>
      </c>
      <c r="Q1986" s="247" t="s">
        <v>109</v>
      </c>
      <c r="R1986" s="249" t="s">
        <v>154</v>
      </c>
      <c r="S1986" s="247" t="s">
        <v>299</v>
      </c>
      <c r="T1986" s="247" t="s">
        <v>1</v>
      </c>
      <c r="U1986" s="247" t="s">
        <v>299</v>
      </c>
      <c r="V1986" s="247">
        <v>6</v>
      </c>
      <c r="W1986" s="247">
        <v>20</v>
      </c>
    </row>
    <row r="1987" spans="1:23" x14ac:dyDescent="0.25">
      <c r="A1987" s="246">
        <v>45753</v>
      </c>
      <c r="B1987" s="247" t="s">
        <v>196</v>
      </c>
      <c r="C1987" s="98" t="s">
        <v>153</v>
      </c>
      <c r="D1987" s="98" t="s">
        <v>426</v>
      </c>
      <c r="E1987" s="247" t="s">
        <v>696</v>
      </c>
      <c r="F1987" s="247" t="s">
        <v>47</v>
      </c>
      <c r="G1987" s="247" t="s">
        <v>7</v>
      </c>
      <c r="H1987" s="247" t="s">
        <v>291</v>
      </c>
      <c r="I1987" s="248" t="s">
        <v>300</v>
      </c>
      <c r="J1987" s="246">
        <v>45780</v>
      </c>
      <c r="K1987" s="249">
        <v>0</v>
      </c>
      <c r="L1987" s="250">
        <v>0</v>
      </c>
      <c r="M1987" s="251">
        <v>15</v>
      </c>
      <c r="N1987" s="252">
        <v>37.43</v>
      </c>
      <c r="O1987" s="252">
        <v>40</v>
      </c>
      <c r="P1987" s="253">
        <v>92.43</v>
      </c>
      <c r="Q1987" s="247" t="s">
        <v>109</v>
      </c>
      <c r="R1987" s="249" t="s">
        <v>154</v>
      </c>
      <c r="S1987" s="247" t="s">
        <v>1</v>
      </c>
      <c r="T1987" s="247" t="s">
        <v>299</v>
      </c>
      <c r="U1987" s="247" t="s">
        <v>299</v>
      </c>
      <c r="V1987" s="247">
        <v>6</v>
      </c>
      <c r="W1987" s="247">
        <v>27</v>
      </c>
    </row>
    <row r="1988" spans="1:23" x14ac:dyDescent="0.25">
      <c r="A1988" s="246">
        <v>45753</v>
      </c>
      <c r="B1988" s="247" t="s">
        <v>196</v>
      </c>
      <c r="C1988" s="98" t="s">
        <v>153</v>
      </c>
      <c r="D1988" s="98" t="s">
        <v>426</v>
      </c>
      <c r="E1988" s="247" t="s">
        <v>697</v>
      </c>
      <c r="F1988" s="247" t="s">
        <v>47</v>
      </c>
      <c r="G1988" s="247" t="s">
        <v>7</v>
      </c>
      <c r="H1988" s="247" t="s">
        <v>287</v>
      </c>
      <c r="I1988" s="248" t="s">
        <v>298</v>
      </c>
      <c r="J1988" s="246">
        <v>45773</v>
      </c>
      <c r="K1988" s="249">
        <v>0</v>
      </c>
      <c r="L1988" s="250">
        <v>0</v>
      </c>
      <c r="M1988" s="251">
        <v>13</v>
      </c>
      <c r="N1988" s="252">
        <v>23.04</v>
      </c>
      <c r="O1988" s="252">
        <v>40</v>
      </c>
      <c r="P1988" s="253">
        <v>76.039999999999992</v>
      </c>
      <c r="Q1988" s="247" t="s">
        <v>109</v>
      </c>
      <c r="R1988" s="249" t="s">
        <v>154</v>
      </c>
      <c r="S1988" s="247" t="s">
        <v>299</v>
      </c>
      <c r="T1988" s="247" t="s">
        <v>1</v>
      </c>
      <c r="U1988" s="247" t="s">
        <v>299</v>
      </c>
      <c r="V1988" s="247">
        <v>6</v>
      </c>
      <c r="W1988" s="247">
        <v>20</v>
      </c>
    </row>
    <row r="1989" spans="1:23" x14ac:dyDescent="0.25">
      <c r="A1989" s="246">
        <v>45754</v>
      </c>
      <c r="B1989" s="247" t="s">
        <v>286</v>
      </c>
      <c r="C1989" s="98" t="s">
        <v>108</v>
      </c>
      <c r="D1989" s="98"/>
      <c r="E1989" s="247"/>
      <c r="F1989" s="247" t="s">
        <v>45</v>
      </c>
      <c r="G1989" s="247" t="s">
        <v>7</v>
      </c>
      <c r="H1989" s="247" t="s">
        <v>290</v>
      </c>
      <c r="I1989" s="248" t="s">
        <v>288</v>
      </c>
      <c r="J1989" s="246">
        <v>45836</v>
      </c>
      <c r="K1989" s="249">
        <v>10</v>
      </c>
      <c r="L1989" s="250">
        <v>10</v>
      </c>
      <c r="M1989" s="251">
        <v>195</v>
      </c>
      <c r="N1989" s="252">
        <v>0</v>
      </c>
      <c r="O1989" s="252">
        <v>0</v>
      </c>
      <c r="P1989" s="253">
        <v>1950</v>
      </c>
      <c r="Q1989" s="247" t="s">
        <v>109</v>
      </c>
      <c r="R1989" s="249" t="s">
        <v>198</v>
      </c>
      <c r="S1989" s="247" t="s">
        <v>289</v>
      </c>
      <c r="T1989" s="247" t="s">
        <v>1</v>
      </c>
      <c r="U1989" s="247" t="s">
        <v>289</v>
      </c>
      <c r="V1989" s="247">
        <v>6</v>
      </c>
      <c r="W1989" s="247">
        <v>82</v>
      </c>
    </row>
    <row r="1990" spans="1:23" x14ac:dyDescent="0.25">
      <c r="A1990" s="246">
        <v>45754</v>
      </c>
      <c r="B1990" s="247" t="s">
        <v>286</v>
      </c>
      <c r="C1990" s="98" t="s">
        <v>108</v>
      </c>
      <c r="D1990" s="98"/>
      <c r="E1990" s="247"/>
      <c r="F1990" s="247" t="s">
        <v>45</v>
      </c>
      <c r="G1990" s="247" t="s">
        <v>7</v>
      </c>
      <c r="H1990" s="247" t="s">
        <v>290</v>
      </c>
      <c r="I1990" s="248" t="s">
        <v>288</v>
      </c>
      <c r="J1990" s="246">
        <v>45843</v>
      </c>
      <c r="K1990" s="249">
        <v>10</v>
      </c>
      <c r="L1990" s="250">
        <v>10</v>
      </c>
      <c r="M1990" s="251">
        <v>195</v>
      </c>
      <c r="N1990" s="252">
        <v>0</v>
      </c>
      <c r="O1990" s="252">
        <v>0</v>
      </c>
      <c r="P1990" s="253">
        <v>1950</v>
      </c>
      <c r="Q1990" s="247" t="s">
        <v>109</v>
      </c>
      <c r="R1990" s="249" t="s">
        <v>198</v>
      </c>
      <c r="S1990" s="247" t="s">
        <v>289</v>
      </c>
      <c r="T1990" s="247" t="s">
        <v>1</v>
      </c>
      <c r="U1990" s="247" t="s">
        <v>289</v>
      </c>
      <c r="V1990" s="247">
        <v>6</v>
      </c>
      <c r="W1990" s="247">
        <v>89</v>
      </c>
    </row>
    <row r="1991" spans="1:23" x14ac:dyDescent="0.25">
      <c r="A1991" s="246">
        <v>45754</v>
      </c>
      <c r="B1991" s="247" t="s">
        <v>286</v>
      </c>
      <c r="C1991" s="98" t="s">
        <v>108</v>
      </c>
      <c r="D1991" s="98"/>
      <c r="E1991" s="247"/>
      <c r="F1991" s="247" t="s">
        <v>45</v>
      </c>
      <c r="G1991" s="247" t="s">
        <v>7</v>
      </c>
      <c r="H1991" s="247" t="s">
        <v>290</v>
      </c>
      <c r="I1991" s="248" t="s">
        <v>288</v>
      </c>
      <c r="J1991" s="246">
        <v>45850</v>
      </c>
      <c r="K1991" s="249">
        <v>10</v>
      </c>
      <c r="L1991" s="250">
        <v>10</v>
      </c>
      <c r="M1991" s="251">
        <v>195</v>
      </c>
      <c r="N1991" s="252">
        <v>0</v>
      </c>
      <c r="O1991" s="252">
        <v>0</v>
      </c>
      <c r="P1991" s="253">
        <v>1950</v>
      </c>
      <c r="Q1991" s="247" t="s">
        <v>109</v>
      </c>
      <c r="R1991" s="249" t="s">
        <v>198</v>
      </c>
      <c r="S1991" s="247" t="s">
        <v>289</v>
      </c>
      <c r="T1991" s="247" t="s">
        <v>1</v>
      </c>
      <c r="U1991" s="247" t="s">
        <v>289</v>
      </c>
      <c r="V1991" s="247">
        <v>6</v>
      </c>
      <c r="W1991" s="247">
        <v>96</v>
      </c>
    </row>
    <row r="1992" spans="1:23" x14ac:dyDescent="0.25">
      <c r="A1992" s="246">
        <v>45754</v>
      </c>
      <c r="B1992" s="247" t="s">
        <v>286</v>
      </c>
      <c r="C1992" s="98" t="s">
        <v>108</v>
      </c>
      <c r="D1992" s="98"/>
      <c r="E1992" s="247"/>
      <c r="F1992" s="247" t="s">
        <v>45</v>
      </c>
      <c r="G1992" s="247" t="s">
        <v>7</v>
      </c>
      <c r="H1992" s="247" t="s">
        <v>290</v>
      </c>
      <c r="I1992" s="248" t="s">
        <v>288</v>
      </c>
      <c r="J1992" s="246">
        <v>45857</v>
      </c>
      <c r="K1992" s="249">
        <v>10</v>
      </c>
      <c r="L1992" s="250">
        <v>10</v>
      </c>
      <c r="M1992" s="251">
        <v>195</v>
      </c>
      <c r="N1992" s="252">
        <v>0</v>
      </c>
      <c r="O1992" s="252">
        <v>0</v>
      </c>
      <c r="P1992" s="253">
        <v>1950</v>
      </c>
      <c r="Q1992" s="247" t="s">
        <v>109</v>
      </c>
      <c r="R1992" s="249" t="s">
        <v>198</v>
      </c>
      <c r="S1992" s="247" t="s">
        <v>289</v>
      </c>
      <c r="T1992" s="247" t="s">
        <v>1</v>
      </c>
      <c r="U1992" s="247" t="s">
        <v>289</v>
      </c>
      <c r="V1992" s="247">
        <v>6</v>
      </c>
      <c r="W1992" s="247">
        <v>103</v>
      </c>
    </row>
    <row r="1993" spans="1:23" x14ac:dyDescent="0.25">
      <c r="A1993" s="246">
        <v>45754</v>
      </c>
      <c r="B1993" s="247" t="s">
        <v>286</v>
      </c>
      <c r="C1993" s="98" t="s">
        <v>108</v>
      </c>
      <c r="D1993" s="98"/>
      <c r="E1993" s="247"/>
      <c r="F1993" s="247" t="s">
        <v>45</v>
      </c>
      <c r="G1993" s="247" t="s">
        <v>7</v>
      </c>
      <c r="H1993" s="247" t="s">
        <v>290</v>
      </c>
      <c r="I1993" s="248" t="s">
        <v>288</v>
      </c>
      <c r="J1993" s="246">
        <v>45864</v>
      </c>
      <c r="K1993" s="249">
        <v>10</v>
      </c>
      <c r="L1993" s="250">
        <v>10</v>
      </c>
      <c r="M1993" s="251">
        <v>195</v>
      </c>
      <c r="N1993" s="252">
        <v>0</v>
      </c>
      <c r="O1993" s="252">
        <v>0</v>
      </c>
      <c r="P1993" s="253">
        <v>1950</v>
      </c>
      <c r="Q1993" s="247" t="s">
        <v>109</v>
      </c>
      <c r="R1993" s="249" t="s">
        <v>198</v>
      </c>
      <c r="S1993" s="247" t="s">
        <v>289</v>
      </c>
      <c r="T1993" s="247" t="s">
        <v>1</v>
      </c>
      <c r="U1993" s="247" t="s">
        <v>289</v>
      </c>
      <c r="V1993" s="247">
        <v>6</v>
      </c>
      <c r="W1993" s="247">
        <v>110</v>
      </c>
    </row>
    <row r="1994" spans="1:23" x14ac:dyDescent="0.25">
      <c r="A1994" s="246">
        <v>45754</v>
      </c>
      <c r="B1994" s="247" t="s">
        <v>286</v>
      </c>
      <c r="C1994" s="98" t="s">
        <v>108</v>
      </c>
      <c r="D1994" s="98"/>
      <c r="E1994" s="247"/>
      <c r="F1994" s="247" t="s">
        <v>45</v>
      </c>
      <c r="G1994" s="247" t="s">
        <v>8</v>
      </c>
      <c r="H1994" s="247" t="s">
        <v>293</v>
      </c>
      <c r="I1994" s="248" t="s">
        <v>292</v>
      </c>
      <c r="J1994" s="246">
        <v>45843</v>
      </c>
      <c r="K1994" s="249">
        <v>10</v>
      </c>
      <c r="L1994" s="250">
        <v>10</v>
      </c>
      <c r="M1994" s="251">
        <v>195</v>
      </c>
      <c r="N1994" s="252">
        <v>0</v>
      </c>
      <c r="O1994" s="252">
        <v>0</v>
      </c>
      <c r="P1994" s="253">
        <v>1950</v>
      </c>
      <c r="Q1994" s="247" t="s">
        <v>109</v>
      </c>
      <c r="R1994" s="249" t="s">
        <v>198</v>
      </c>
      <c r="S1994" s="247" t="s">
        <v>1</v>
      </c>
      <c r="T1994" s="247" t="s">
        <v>289</v>
      </c>
      <c r="U1994" s="247" t="s">
        <v>289</v>
      </c>
      <c r="V1994" s="247">
        <v>6</v>
      </c>
      <c r="W1994" s="247">
        <v>89</v>
      </c>
    </row>
    <row r="1995" spans="1:23" x14ac:dyDescent="0.25">
      <c r="A1995" s="246">
        <v>45754</v>
      </c>
      <c r="B1995" s="247" t="s">
        <v>286</v>
      </c>
      <c r="C1995" s="98" t="s">
        <v>108</v>
      </c>
      <c r="D1995" s="98"/>
      <c r="E1995" s="247"/>
      <c r="F1995" s="247" t="s">
        <v>45</v>
      </c>
      <c r="G1995" s="247" t="s">
        <v>8</v>
      </c>
      <c r="H1995" s="247" t="s">
        <v>293</v>
      </c>
      <c r="I1995" s="248" t="s">
        <v>292</v>
      </c>
      <c r="J1995" s="246">
        <v>45850</v>
      </c>
      <c r="K1995" s="249">
        <v>10</v>
      </c>
      <c r="L1995" s="250">
        <v>10</v>
      </c>
      <c r="M1995" s="251">
        <v>195</v>
      </c>
      <c r="N1995" s="252">
        <v>0</v>
      </c>
      <c r="O1995" s="252">
        <v>0</v>
      </c>
      <c r="P1995" s="253">
        <v>1950</v>
      </c>
      <c r="Q1995" s="247" t="s">
        <v>109</v>
      </c>
      <c r="R1995" s="249" t="s">
        <v>198</v>
      </c>
      <c r="S1995" s="247" t="s">
        <v>1</v>
      </c>
      <c r="T1995" s="247" t="s">
        <v>289</v>
      </c>
      <c r="U1995" s="247" t="s">
        <v>289</v>
      </c>
      <c r="V1995" s="247">
        <v>6</v>
      </c>
      <c r="W1995" s="247">
        <v>96</v>
      </c>
    </row>
    <row r="1996" spans="1:23" x14ac:dyDescent="0.25">
      <c r="A1996" s="246">
        <v>45754</v>
      </c>
      <c r="B1996" s="247" t="s">
        <v>286</v>
      </c>
      <c r="C1996" s="98" t="s">
        <v>108</v>
      </c>
      <c r="D1996" s="98"/>
      <c r="E1996" s="247"/>
      <c r="F1996" s="247" t="s">
        <v>45</v>
      </c>
      <c r="G1996" s="247" t="s">
        <v>8</v>
      </c>
      <c r="H1996" s="247" t="s">
        <v>293</v>
      </c>
      <c r="I1996" s="248" t="s">
        <v>292</v>
      </c>
      <c r="J1996" s="246">
        <v>45857</v>
      </c>
      <c r="K1996" s="249">
        <v>10</v>
      </c>
      <c r="L1996" s="250">
        <v>10</v>
      </c>
      <c r="M1996" s="251">
        <v>195</v>
      </c>
      <c r="N1996" s="252">
        <v>0</v>
      </c>
      <c r="O1996" s="252">
        <v>0</v>
      </c>
      <c r="P1996" s="253">
        <v>1950</v>
      </c>
      <c r="Q1996" s="247" t="s">
        <v>109</v>
      </c>
      <c r="R1996" s="249" t="s">
        <v>198</v>
      </c>
      <c r="S1996" s="247" t="s">
        <v>1</v>
      </c>
      <c r="T1996" s="247" t="s">
        <v>289</v>
      </c>
      <c r="U1996" s="247" t="s">
        <v>289</v>
      </c>
      <c r="V1996" s="247">
        <v>6</v>
      </c>
      <c r="W1996" s="247">
        <v>103</v>
      </c>
    </row>
    <row r="1997" spans="1:23" x14ac:dyDescent="0.25">
      <c r="A1997" s="246">
        <v>45754</v>
      </c>
      <c r="B1997" s="247" t="s">
        <v>286</v>
      </c>
      <c r="C1997" s="98" t="s">
        <v>108</v>
      </c>
      <c r="D1997" s="98"/>
      <c r="E1997" s="247"/>
      <c r="F1997" s="247" t="s">
        <v>45</v>
      </c>
      <c r="G1997" s="247" t="s">
        <v>8</v>
      </c>
      <c r="H1997" s="247" t="s">
        <v>293</v>
      </c>
      <c r="I1997" s="248" t="s">
        <v>292</v>
      </c>
      <c r="J1997" s="246">
        <v>45864</v>
      </c>
      <c r="K1997" s="249">
        <v>10</v>
      </c>
      <c r="L1997" s="250">
        <v>10</v>
      </c>
      <c r="M1997" s="251">
        <v>195</v>
      </c>
      <c r="N1997" s="252">
        <v>0</v>
      </c>
      <c r="O1997" s="252">
        <v>0</v>
      </c>
      <c r="P1997" s="253">
        <v>1950</v>
      </c>
      <c r="Q1997" s="247" t="s">
        <v>109</v>
      </c>
      <c r="R1997" s="249" t="s">
        <v>198</v>
      </c>
      <c r="S1997" s="247" t="s">
        <v>1</v>
      </c>
      <c r="T1997" s="247" t="s">
        <v>289</v>
      </c>
      <c r="U1997" s="247" t="s">
        <v>289</v>
      </c>
      <c r="V1997" s="247">
        <v>6</v>
      </c>
      <c r="W1997" s="247">
        <v>110</v>
      </c>
    </row>
    <row r="1998" spans="1:23" x14ac:dyDescent="0.25">
      <c r="A1998" s="246">
        <v>45754</v>
      </c>
      <c r="B1998" s="247" t="s">
        <v>286</v>
      </c>
      <c r="C1998" s="98" t="s">
        <v>108</v>
      </c>
      <c r="D1998" s="98"/>
      <c r="E1998" s="247"/>
      <c r="F1998" s="247" t="s">
        <v>45</v>
      </c>
      <c r="G1998" s="247" t="s">
        <v>8</v>
      </c>
      <c r="H1998" s="247" t="s">
        <v>293</v>
      </c>
      <c r="I1998" s="248" t="s">
        <v>292</v>
      </c>
      <c r="J1998" s="246">
        <v>45871</v>
      </c>
      <c r="K1998" s="249">
        <v>10</v>
      </c>
      <c r="L1998" s="250">
        <v>10</v>
      </c>
      <c r="M1998" s="251">
        <v>195</v>
      </c>
      <c r="N1998" s="252">
        <v>0</v>
      </c>
      <c r="O1998" s="252">
        <v>0</v>
      </c>
      <c r="P1998" s="253">
        <v>1950</v>
      </c>
      <c r="Q1998" s="247" t="s">
        <v>109</v>
      </c>
      <c r="R1998" s="249" t="s">
        <v>198</v>
      </c>
      <c r="S1998" s="247" t="s">
        <v>1</v>
      </c>
      <c r="T1998" s="247" t="s">
        <v>289</v>
      </c>
      <c r="U1998" s="247" t="s">
        <v>289</v>
      </c>
      <c r="V1998" s="247">
        <v>6</v>
      </c>
      <c r="W1998" s="247">
        <v>117</v>
      </c>
    </row>
    <row r="1999" spans="1:23" x14ac:dyDescent="0.25">
      <c r="A1999" s="246">
        <v>45754</v>
      </c>
      <c r="B1999" s="247" t="s">
        <v>279</v>
      </c>
      <c r="C1999" s="98" t="s">
        <v>153</v>
      </c>
      <c r="D1999" s="98"/>
      <c r="E1999" s="247" t="s">
        <v>699</v>
      </c>
      <c r="F1999" s="247" t="s">
        <v>47</v>
      </c>
      <c r="G1999" s="247" t="s">
        <v>7</v>
      </c>
      <c r="H1999" s="247" t="s">
        <v>115</v>
      </c>
      <c r="I1999" s="248" t="s">
        <v>23</v>
      </c>
      <c r="J1999" s="246">
        <v>45774</v>
      </c>
      <c r="K1999" s="249">
        <v>3</v>
      </c>
      <c r="L1999" s="250">
        <v>3</v>
      </c>
      <c r="M1999" s="251">
        <v>150</v>
      </c>
      <c r="N1999" s="252">
        <v>0</v>
      </c>
      <c r="O1999" s="252">
        <v>0</v>
      </c>
      <c r="P1999" s="253">
        <v>450</v>
      </c>
      <c r="Q1999" s="247" t="s">
        <v>109</v>
      </c>
      <c r="R1999" s="249" t="s">
        <v>154</v>
      </c>
      <c r="S1999" s="247" t="s">
        <v>2</v>
      </c>
      <c r="T1999" s="247" t="s">
        <v>1</v>
      </c>
      <c r="U1999" s="247" t="s">
        <v>2</v>
      </c>
      <c r="V1999" s="247">
        <v>7</v>
      </c>
      <c r="W1999" s="247">
        <v>20</v>
      </c>
    </row>
    <row r="2000" spans="1:23" x14ac:dyDescent="0.25">
      <c r="A2000" s="246">
        <v>45754</v>
      </c>
      <c r="B2000" s="247" t="s">
        <v>279</v>
      </c>
      <c r="C2000" s="98" t="s">
        <v>153</v>
      </c>
      <c r="D2000" s="98"/>
      <c r="E2000" s="247" t="s">
        <v>700</v>
      </c>
      <c r="F2000" s="247" t="s">
        <v>45</v>
      </c>
      <c r="G2000" s="247" t="s">
        <v>7</v>
      </c>
      <c r="H2000" s="247" t="s">
        <v>397</v>
      </c>
      <c r="I2000" s="248" t="s">
        <v>298</v>
      </c>
      <c r="J2000" s="246">
        <v>45878</v>
      </c>
      <c r="K2000" s="249">
        <v>2</v>
      </c>
      <c r="L2000" s="250">
        <v>2</v>
      </c>
      <c r="M2000" s="251">
        <v>315</v>
      </c>
      <c r="N2000" s="252">
        <v>0</v>
      </c>
      <c r="O2000" s="252">
        <v>0</v>
      </c>
      <c r="P2000" s="253">
        <v>630</v>
      </c>
      <c r="Q2000" s="247" t="s">
        <v>109</v>
      </c>
      <c r="R2000" s="249" t="s">
        <v>154</v>
      </c>
      <c r="S2000" s="247" t="s">
        <v>299</v>
      </c>
      <c r="T2000" s="247" t="s">
        <v>1</v>
      </c>
      <c r="U2000" s="247" t="s">
        <v>299</v>
      </c>
      <c r="V2000" s="247">
        <v>6</v>
      </c>
      <c r="W2000" s="247">
        <v>124</v>
      </c>
    </row>
    <row r="2001" spans="1:23" x14ac:dyDescent="0.25">
      <c r="A2001" s="246">
        <v>45754</v>
      </c>
      <c r="B2001" s="247" t="s">
        <v>279</v>
      </c>
      <c r="C2001" s="98" t="s">
        <v>153</v>
      </c>
      <c r="D2001" s="98"/>
      <c r="E2001" s="247" t="s">
        <v>700</v>
      </c>
      <c r="F2001" s="247" t="s">
        <v>45</v>
      </c>
      <c r="G2001" s="247" t="s">
        <v>8</v>
      </c>
      <c r="H2001" s="247" t="s">
        <v>365</v>
      </c>
      <c r="I2001" s="248" t="s">
        <v>300</v>
      </c>
      <c r="J2001" s="246">
        <v>45885</v>
      </c>
      <c r="K2001" s="249">
        <v>2</v>
      </c>
      <c r="L2001" s="250">
        <v>2</v>
      </c>
      <c r="M2001" s="251">
        <v>315</v>
      </c>
      <c r="N2001" s="252">
        <v>0</v>
      </c>
      <c r="O2001" s="252">
        <v>0</v>
      </c>
      <c r="P2001" s="253">
        <v>630</v>
      </c>
      <c r="Q2001" s="247" t="s">
        <v>109</v>
      </c>
      <c r="R2001" s="249" t="s">
        <v>154</v>
      </c>
      <c r="S2001" s="247" t="s">
        <v>1</v>
      </c>
      <c r="T2001" s="247" t="s">
        <v>299</v>
      </c>
      <c r="U2001" s="247" t="s">
        <v>299</v>
      </c>
      <c r="V2001" s="247">
        <v>6</v>
      </c>
      <c r="W2001" s="247">
        <v>131</v>
      </c>
    </row>
    <row r="2002" spans="1:23" x14ac:dyDescent="0.25">
      <c r="A2002" s="246">
        <v>45754</v>
      </c>
      <c r="B2002" s="247" t="s">
        <v>247</v>
      </c>
      <c r="C2002" s="98" t="s">
        <v>153</v>
      </c>
      <c r="D2002" s="98"/>
      <c r="E2002" s="247" t="s">
        <v>701</v>
      </c>
      <c r="F2002" s="247" t="s">
        <v>47</v>
      </c>
      <c r="G2002" s="247" t="s">
        <v>7</v>
      </c>
      <c r="H2002" s="247" t="s">
        <v>293</v>
      </c>
      <c r="I2002" s="248" t="s">
        <v>292</v>
      </c>
      <c r="J2002" s="246">
        <v>45780</v>
      </c>
      <c r="K2002" s="249">
        <v>1</v>
      </c>
      <c r="L2002" s="250">
        <v>1</v>
      </c>
      <c r="M2002" s="251">
        <v>144</v>
      </c>
      <c r="N2002" s="252">
        <v>36.25</v>
      </c>
      <c r="O2002" s="252">
        <v>30</v>
      </c>
      <c r="P2002" s="253">
        <v>210.25</v>
      </c>
      <c r="Q2002" s="247" t="s">
        <v>109</v>
      </c>
      <c r="R2002" s="249" t="s">
        <v>154</v>
      </c>
      <c r="S2002" s="247" t="s">
        <v>1</v>
      </c>
      <c r="T2002" s="247" t="s">
        <v>289</v>
      </c>
      <c r="U2002" s="247" t="s">
        <v>289</v>
      </c>
      <c r="V2002" s="247">
        <v>6</v>
      </c>
      <c r="W2002" s="247">
        <v>26</v>
      </c>
    </row>
    <row r="2003" spans="1:23" x14ac:dyDescent="0.25">
      <c r="A2003" s="246">
        <v>45754</v>
      </c>
      <c r="B2003" s="247" t="s">
        <v>247</v>
      </c>
      <c r="C2003" s="98" t="s">
        <v>153</v>
      </c>
      <c r="D2003" s="98"/>
      <c r="E2003" s="247" t="s">
        <v>701</v>
      </c>
      <c r="F2003" s="247" t="s">
        <v>47</v>
      </c>
      <c r="G2003" s="247" t="s">
        <v>7</v>
      </c>
      <c r="H2003" s="247" t="s">
        <v>293</v>
      </c>
      <c r="I2003" s="248" t="s">
        <v>292</v>
      </c>
      <c r="J2003" s="246">
        <v>45780</v>
      </c>
      <c r="K2003" s="249">
        <v>1</v>
      </c>
      <c r="L2003" s="250">
        <v>1</v>
      </c>
      <c r="M2003" s="251">
        <v>144</v>
      </c>
      <c r="N2003" s="252">
        <v>36.25</v>
      </c>
      <c r="O2003" s="252">
        <v>30</v>
      </c>
      <c r="P2003" s="253">
        <v>210.25</v>
      </c>
      <c r="Q2003" s="247" t="s">
        <v>109</v>
      </c>
      <c r="R2003" s="249" t="s">
        <v>154</v>
      </c>
      <c r="S2003" s="247" t="s">
        <v>1</v>
      </c>
      <c r="T2003" s="247" t="s">
        <v>289</v>
      </c>
      <c r="U2003" s="247" t="s">
        <v>289</v>
      </c>
      <c r="V2003" s="247">
        <v>6</v>
      </c>
      <c r="W2003" s="247">
        <v>26</v>
      </c>
    </row>
    <row r="2004" spans="1:23" x14ac:dyDescent="0.25">
      <c r="A2004" s="246">
        <v>45755</v>
      </c>
      <c r="B2004" s="247" t="s">
        <v>152</v>
      </c>
      <c r="C2004" s="98" t="s">
        <v>153</v>
      </c>
      <c r="D2004" s="98"/>
      <c r="E2004" s="247"/>
      <c r="F2004" s="247" t="s">
        <v>47</v>
      </c>
      <c r="G2004" s="247" t="s">
        <v>7</v>
      </c>
      <c r="H2004" s="247" t="s">
        <v>293</v>
      </c>
      <c r="I2004" s="248" t="s">
        <v>292</v>
      </c>
      <c r="J2004" s="246">
        <v>45780</v>
      </c>
      <c r="K2004" s="249">
        <v>2</v>
      </c>
      <c r="L2004" s="250">
        <v>2</v>
      </c>
      <c r="M2004" s="251">
        <v>150</v>
      </c>
      <c r="N2004" s="252">
        <v>0</v>
      </c>
      <c r="O2004" s="252">
        <v>0</v>
      </c>
      <c r="P2004" s="253">
        <v>300</v>
      </c>
      <c r="Q2004" s="247" t="s">
        <v>109</v>
      </c>
      <c r="R2004" s="249" t="s">
        <v>154</v>
      </c>
      <c r="S2004" s="247" t="s">
        <v>1</v>
      </c>
      <c r="T2004" s="247" t="s">
        <v>289</v>
      </c>
      <c r="U2004" s="247" t="s">
        <v>289</v>
      </c>
      <c r="V2004" s="247">
        <v>6</v>
      </c>
      <c r="W2004" s="247">
        <v>25</v>
      </c>
    </row>
    <row r="2005" spans="1:23" x14ac:dyDescent="0.25">
      <c r="A2005" s="246">
        <v>45755</v>
      </c>
      <c r="B2005" s="247" t="s">
        <v>152</v>
      </c>
      <c r="C2005" s="98" t="s">
        <v>153</v>
      </c>
      <c r="D2005" s="98"/>
      <c r="E2005" s="247"/>
      <c r="F2005" s="247" t="s">
        <v>47</v>
      </c>
      <c r="G2005" s="247" t="s">
        <v>7</v>
      </c>
      <c r="H2005" s="247" t="s">
        <v>290</v>
      </c>
      <c r="I2005" s="248" t="s">
        <v>288</v>
      </c>
      <c r="J2005" s="246">
        <v>45773</v>
      </c>
      <c r="K2005" s="249">
        <v>2</v>
      </c>
      <c r="L2005" s="250">
        <v>2</v>
      </c>
      <c r="M2005" s="251">
        <v>150</v>
      </c>
      <c r="N2005" s="252">
        <v>0</v>
      </c>
      <c r="O2005" s="252">
        <v>0</v>
      </c>
      <c r="P2005" s="253">
        <v>300</v>
      </c>
      <c r="Q2005" s="247" t="s">
        <v>109</v>
      </c>
      <c r="R2005" s="249" t="s">
        <v>154</v>
      </c>
      <c r="S2005" s="247" t="s">
        <v>289</v>
      </c>
      <c r="T2005" s="247" t="s">
        <v>1</v>
      </c>
      <c r="U2005" s="247" t="s">
        <v>289</v>
      </c>
      <c r="V2005" s="247">
        <v>6</v>
      </c>
      <c r="W2005" s="247">
        <v>18</v>
      </c>
    </row>
    <row r="2006" spans="1:23" x14ac:dyDescent="0.25">
      <c r="A2006" s="246">
        <v>45755</v>
      </c>
      <c r="B2006" s="247" t="s">
        <v>152</v>
      </c>
      <c r="C2006" s="98" t="s">
        <v>153</v>
      </c>
      <c r="D2006" s="98"/>
      <c r="E2006" s="247"/>
      <c r="F2006" s="247" t="s">
        <v>47</v>
      </c>
      <c r="G2006" s="247" t="s">
        <v>7</v>
      </c>
      <c r="H2006" s="247" t="s">
        <v>287</v>
      </c>
      <c r="I2006" s="248" t="s">
        <v>298</v>
      </c>
      <c r="J2006" s="246">
        <v>45773</v>
      </c>
      <c r="K2006" s="249">
        <v>2</v>
      </c>
      <c r="L2006" s="250">
        <v>2</v>
      </c>
      <c r="M2006" s="251">
        <v>150</v>
      </c>
      <c r="N2006" s="252">
        <v>0</v>
      </c>
      <c r="O2006" s="252">
        <v>0</v>
      </c>
      <c r="P2006" s="253">
        <v>300</v>
      </c>
      <c r="Q2006" s="247" t="s">
        <v>109</v>
      </c>
      <c r="R2006" s="249" t="s">
        <v>154</v>
      </c>
      <c r="S2006" s="247" t="s">
        <v>299</v>
      </c>
      <c r="T2006" s="247" t="s">
        <v>1</v>
      </c>
      <c r="U2006" s="247" t="s">
        <v>299</v>
      </c>
      <c r="V2006" s="247">
        <v>6</v>
      </c>
      <c r="W2006" s="247">
        <v>18</v>
      </c>
    </row>
    <row r="2007" spans="1:23" x14ac:dyDescent="0.25">
      <c r="A2007" s="246">
        <v>45755</v>
      </c>
      <c r="B2007" s="247" t="s">
        <v>152</v>
      </c>
      <c r="C2007" s="98" t="s">
        <v>153</v>
      </c>
      <c r="D2007" s="98"/>
      <c r="E2007" s="247"/>
      <c r="F2007" s="247" t="s">
        <v>47</v>
      </c>
      <c r="G2007" s="247" t="s">
        <v>7</v>
      </c>
      <c r="H2007" s="247" t="s">
        <v>291</v>
      </c>
      <c r="I2007" s="248" t="s">
        <v>300</v>
      </c>
      <c r="J2007" s="246">
        <v>45780</v>
      </c>
      <c r="K2007" s="249">
        <v>2</v>
      </c>
      <c r="L2007" s="250">
        <v>2</v>
      </c>
      <c r="M2007" s="251">
        <v>150</v>
      </c>
      <c r="N2007" s="252">
        <v>0</v>
      </c>
      <c r="O2007" s="252">
        <v>0</v>
      </c>
      <c r="P2007" s="253">
        <v>300</v>
      </c>
      <c r="Q2007" s="247" t="s">
        <v>109</v>
      </c>
      <c r="R2007" s="249" t="s">
        <v>154</v>
      </c>
      <c r="S2007" s="247" t="s">
        <v>1</v>
      </c>
      <c r="T2007" s="247" t="s">
        <v>299</v>
      </c>
      <c r="U2007" s="247" t="s">
        <v>299</v>
      </c>
      <c r="V2007" s="247">
        <v>6</v>
      </c>
      <c r="W2007" s="247">
        <v>25</v>
      </c>
    </row>
    <row r="2008" spans="1:23" x14ac:dyDescent="0.25">
      <c r="A2008" s="246">
        <v>45755</v>
      </c>
      <c r="B2008" s="247" t="s">
        <v>152</v>
      </c>
      <c r="C2008" s="98" t="s">
        <v>153</v>
      </c>
      <c r="D2008" s="98"/>
      <c r="E2008" s="247"/>
      <c r="F2008" s="247" t="s">
        <v>47</v>
      </c>
      <c r="G2008" s="247" t="s">
        <v>7</v>
      </c>
      <c r="H2008" s="247" t="s">
        <v>345</v>
      </c>
      <c r="I2008" s="248" t="s">
        <v>24</v>
      </c>
      <c r="J2008" s="246">
        <v>45772</v>
      </c>
      <c r="K2008" s="249">
        <v>1</v>
      </c>
      <c r="L2008" s="250">
        <v>1</v>
      </c>
      <c r="M2008" s="251">
        <v>450</v>
      </c>
      <c r="N2008" s="252">
        <v>0</v>
      </c>
      <c r="O2008" s="252">
        <v>0</v>
      </c>
      <c r="P2008" s="253">
        <v>450</v>
      </c>
      <c r="Q2008" s="247" t="s">
        <v>109</v>
      </c>
      <c r="R2008" s="249" t="s">
        <v>154</v>
      </c>
      <c r="S2008" s="247" t="s">
        <v>1</v>
      </c>
      <c r="T2008" s="247" t="s">
        <v>2</v>
      </c>
      <c r="U2008" s="247" t="s">
        <v>2</v>
      </c>
      <c r="V2008" s="247">
        <v>5</v>
      </c>
      <c r="W2008" s="247">
        <v>17</v>
      </c>
    </row>
    <row r="2009" spans="1:23" x14ac:dyDescent="0.25">
      <c r="A2009" s="246">
        <v>45754</v>
      </c>
      <c r="B2009" s="247" t="s">
        <v>196</v>
      </c>
      <c r="C2009" s="98" t="s">
        <v>153</v>
      </c>
      <c r="D2009" s="98" t="s">
        <v>426</v>
      </c>
      <c r="E2009" s="247" t="s">
        <v>702</v>
      </c>
      <c r="F2009" s="247" t="s">
        <v>47</v>
      </c>
      <c r="G2009" s="247" t="s">
        <v>7</v>
      </c>
      <c r="H2009" s="247" t="s">
        <v>291</v>
      </c>
      <c r="I2009" s="248" t="s">
        <v>300</v>
      </c>
      <c r="J2009" s="246">
        <v>45766</v>
      </c>
      <c r="K2009" s="249">
        <v>1</v>
      </c>
      <c r="L2009" s="250">
        <v>1</v>
      </c>
      <c r="M2009" s="251">
        <v>130</v>
      </c>
      <c r="N2009" s="252">
        <v>37.72</v>
      </c>
      <c r="O2009" s="252">
        <v>30</v>
      </c>
      <c r="P2009" s="253">
        <v>197.72</v>
      </c>
      <c r="Q2009" s="247" t="s">
        <v>109</v>
      </c>
      <c r="R2009" s="249" t="s">
        <v>154</v>
      </c>
      <c r="S2009" s="247" t="s">
        <v>1</v>
      </c>
      <c r="T2009" s="247" t="s">
        <v>299</v>
      </c>
      <c r="U2009" s="247" t="s">
        <v>299</v>
      </c>
      <c r="V2009" s="247">
        <v>6</v>
      </c>
      <c r="W2009" s="247">
        <v>12</v>
      </c>
    </row>
    <row r="2010" spans="1:23" x14ac:dyDescent="0.25">
      <c r="A2010" s="246">
        <v>45754</v>
      </c>
      <c r="B2010" s="247" t="s">
        <v>196</v>
      </c>
      <c r="C2010" s="98" t="s">
        <v>153</v>
      </c>
      <c r="D2010" s="98" t="s">
        <v>426</v>
      </c>
      <c r="E2010" s="247" t="s">
        <v>702</v>
      </c>
      <c r="F2010" s="247" t="s">
        <v>47</v>
      </c>
      <c r="G2010" s="247" t="s">
        <v>7</v>
      </c>
      <c r="H2010" s="247" t="s">
        <v>291</v>
      </c>
      <c r="I2010" s="248" t="s">
        <v>300</v>
      </c>
      <c r="J2010" s="246">
        <v>45766</v>
      </c>
      <c r="K2010" s="249">
        <v>1</v>
      </c>
      <c r="L2010" s="250">
        <v>1</v>
      </c>
      <c r="M2010" s="251">
        <v>130</v>
      </c>
      <c r="N2010" s="252">
        <v>37.72</v>
      </c>
      <c r="O2010" s="252">
        <v>30</v>
      </c>
      <c r="P2010" s="253">
        <v>197.72</v>
      </c>
      <c r="Q2010" s="247" t="s">
        <v>109</v>
      </c>
      <c r="R2010" s="249" t="s">
        <v>154</v>
      </c>
      <c r="S2010" s="247" t="s">
        <v>1</v>
      </c>
      <c r="T2010" s="247" t="s">
        <v>299</v>
      </c>
      <c r="U2010" s="247" t="s">
        <v>299</v>
      </c>
      <c r="V2010" s="247">
        <v>6</v>
      </c>
      <c r="W2010" s="247">
        <v>12</v>
      </c>
    </row>
    <row r="2011" spans="1:23" x14ac:dyDescent="0.25">
      <c r="A2011" s="246">
        <v>45754</v>
      </c>
      <c r="B2011" s="247" t="s">
        <v>196</v>
      </c>
      <c r="C2011" s="98" t="s">
        <v>153</v>
      </c>
      <c r="D2011" s="98" t="s">
        <v>426</v>
      </c>
      <c r="E2011" s="247" t="s">
        <v>702</v>
      </c>
      <c r="F2011" s="247" t="s">
        <v>47</v>
      </c>
      <c r="G2011" s="247" t="s">
        <v>7</v>
      </c>
      <c r="H2011" s="247" t="s">
        <v>291</v>
      </c>
      <c r="I2011" s="248" t="s">
        <v>300</v>
      </c>
      <c r="J2011" s="246">
        <v>45766</v>
      </c>
      <c r="K2011" s="249">
        <v>1</v>
      </c>
      <c r="L2011" s="250">
        <v>1</v>
      </c>
      <c r="M2011" s="251">
        <v>130</v>
      </c>
      <c r="N2011" s="252">
        <v>37.72</v>
      </c>
      <c r="O2011" s="252">
        <v>30</v>
      </c>
      <c r="P2011" s="253">
        <v>197.72</v>
      </c>
      <c r="Q2011" s="247" t="s">
        <v>109</v>
      </c>
      <c r="R2011" s="249" t="s">
        <v>154</v>
      </c>
      <c r="S2011" s="247" t="s">
        <v>1</v>
      </c>
      <c r="T2011" s="247" t="s">
        <v>299</v>
      </c>
      <c r="U2011" s="247" t="s">
        <v>299</v>
      </c>
      <c r="V2011" s="247">
        <v>6</v>
      </c>
      <c r="W2011" s="247">
        <v>12</v>
      </c>
    </row>
    <row r="2012" spans="1:23" x14ac:dyDescent="0.25">
      <c r="A2012" s="246">
        <v>45754</v>
      </c>
      <c r="B2012" s="247" t="s">
        <v>196</v>
      </c>
      <c r="C2012" s="98" t="s">
        <v>153</v>
      </c>
      <c r="D2012" s="98" t="s">
        <v>426</v>
      </c>
      <c r="E2012" s="247" t="s">
        <v>702</v>
      </c>
      <c r="F2012" s="247" t="s">
        <v>47</v>
      </c>
      <c r="G2012" s="247" t="s">
        <v>7</v>
      </c>
      <c r="H2012" s="247" t="s">
        <v>291</v>
      </c>
      <c r="I2012" s="248" t="s">
        <v>300</v>
      </c>
      <c r="J2012" s="246">
        <v>45766</v>
      </c>
      <c r="K2012" s="249">
        <v>1</v>
      </c>
      <c r="L2012" s="250">
        <v>1</v>
      </c>
      <c r="M2012" s="251">
        <v>130</v>
      </c>
      <c r="N2012" s="252">
        <v>37.72</v>
      </c>
      <c r="O2012" s="252">
        <v>30</v>
      </c>
      <c r="P2012" s="253">
        <v>197.72</v>
      </c>
      <c r="Q2012" s="247" t="s">
        <v>109</v>
      </c>
      <c r="R2012" s="249" t="s">
        <v>154</v>
      </c>
      <c r="S2012" s="247" t="s">
        <v>1</v>
      </c>
      <c r="T2012" s="247" t="s">
        <v>299</v>
      </c>
      <c r="U2012" s="247" t="s">
        <v>299</v>
      </c>
      <c r="V2012" s="247">
        <v>6</v>
      </c>
      <c r="W2012" s="247">
        <v>12</v>
      </c>
    </row>
    <row r="2013" spans="1:23" x14ac:dyDescent="0.25">
      <c r="A2013" s="246">
        <v>45754</v>
      </c>
      <c r="B2013" s="247" t="s">
        <v>196</v>
      </c>
      <c r="C2013" s="98" t="s">
        <v>153</v>
      </c>
      <c r="D2013" s="98" t="s">
        <v>426</v>
      </c>
      <c r="E2013" s="247" t="s">
        <v>703</v>
      </c>
      <c r="F2013" s="247" t="s">
        <v>47</v>
      </c>
      <c r="G2013" s="247" t="s">
        <v>7</v>
      </c>
      <c r="H2013" s="247" t="s">
        <v>287</v>
      </c>
      <c r="I2013" s="248" t="s">
        <v>298</v>
      </c>
      <c r="J2013" s="246">
        <v>45773</v>
      </c>
      <c r="K2013" s="249">
        <v>1</v>
      </c>
      <c r="L2013" s="250">
        <v>1</v>
      </c>
      <c r="M2013" s="251">
        <v>130</v>
      </c>
      <c r="N2013" s="252">
        <v>23.04</v>
      </c>
      <c r="O2013" s="252">
        <v>40</v>
      </c>
      <c r="P2013" s="253">
        <v>193.04</v>
      </c>
      <c r="Q2013" s="247" t="s">
        <v>109</v>
      </c>
      <c r="R2013" s="249" t="s">
        <v>154</v>
      </c>
      <c r="S2013" s="247" t="s">
        <v>299</v>
      </c>
      <c r="T2013" s="247" t="s">
        <v>1</v>
      </c>
      <c r="U2013" s="247" t="s">
        <v>299</v>
      </c>
      <c r="V2013" s="247">
        <v>6</v>
      </c>
      <c r="W2013" s="247">
        <v>19</v>
      </c>
    </row>
    <row r="2014" spans="1:23" x14ac:dyDescent="0.25">
      <c r="A2014" s="246">
        <v>45754</v>
      </c>
      <c r="B2014" s="247" t="s">
        <v>196</v>
      </c>
      <c r="C2014" s="98" t="s">
        <v>153</v>
      </c>
      <c r="D2014" s="98" t="s">
        <v>426</v>
      </c>
      <c r="E2014" s="247" t="s">
        <v>704</v>
      </c>
      <c r="F2014" s="247" t="s">
        <v>47</v>
      </c>
      <c r="G2014" s="247" t="s">
        <v>7</v>
      </c>
      <c r="H2014" s="247" t="s">
        <v>291</v>
      </c>
      <c r="I2014" s="248" t="s">
        <v>300</v>
      </c>
      <c r="J2014" s="246">
        <v>45780</v>
      </c>
      <c r="K2014" s="249">
        <v>1</v>
      </c>
      <c r="L2014" s="250">
        <v>1</v>
      </c>
      <c r="M2014" s="251">
        <v>180</v>
      </c>
      <c r="N2014" s="252">
        <v>37.43</v>
      </c>
      <c r="O2014" s="252">
        <v>40</v>
      </c>
      <c r="P2014" s="253">
        <v>257.43</v>
      </c>
      <c r="Q2014" s="247" t="s">
        <v>109</v>
      </c>
      <c r="R2014" s="249" t="s">
        <v>154</v>
      </c>
      <c r="S2014" s="247" t="s">
        <v>1</v>
      </c>
      <c r="T2014" s="247" t="s">
        <v>299</v>
      </c>
      <c r="U2014" s="247" t="s">
        <v>299</v>
      </c>
      <c r="V2014" s="247">
        <v>6</v>
      </c>
      <c r="W2014" s="247">
        <v>26</v>
      </c>
    </row>
    <row r="2015" spans="1:23" x14ac:dyDescent="0.25">
      <c r="A2015" s="246">
        <v>45754</v>
      </c>
      <c r="B2015" s="247" t="s">
        <v>196</v>
      </c>
      <c r="C2015" s="98" t="s">
        <v>153</v>
      </c>
      <c r="D2015" s="98" t="s">
        <v>426</v>
      </c>
      <c r="E2015" s="247" t="s">
        <v>703</v>
      </c>
      <c r="F2015" s="247" t="s">
        <v>47</v>
      </c>
      <c r="G2015" s="247" t="s">
        <v>7</v>
      </c>
      <c r="H2015" s="247" t="s">
        <v>287</v>
      </c>
      <c r="I2015" s="248" t="s">
        <v>298</v>
      </c>
      <c r="J2015" s="246">
        <v>45773</v>
      </c>
      <c r="K2015" s="249">
        <v>1</v>
      </c>
      <c r="L2015" s="250">
        <v>1</v>
      </c>
      <c r="M2015" s="251">
        <v>130</v>
      </c>
      <c r="N2015" s="252">
        <v>23.04</v>
      </c>
      <c r="O2015" s="252">
        <v>40</v>
      </c>
      <c r="P2015" s="253">
        <v>193.04</v>
      </c>
      <c r="Q2015" s="247" t="s">
        <v>109</v>
      </c>
      <c r="R2015" s="249" t="s">
        <v>154</v>
      </c>
      <c r="S2015" s="247" t="s">
        <v>299</v>
      </c>
      <c r="T2015" s="247" t="s">
        <v>1</v>
      </c>
      <c r="U2015" s="247" t="s">
        <v>299</v>
      </c>
      <c r="V2015" s="247">
        <v>6</v>
      </c>
      <c r="W2015" s="247">
        <v>19</v>
      </c>
    </row>
    <row r="2016" spans="1:23" x14ac:dyDescent="0.25">
      <c r="A2016" s="246">
        <v>45754</v>
      </c>
      <c r="B2016" s="247" t="s">
        <v>196</v>
      </c>
      <c r="C2016" s="98" t="s">
        <v>153</v>
      </c>
      <c r="D2016" s="98" t="s">
        <v>426</v>
      </c>
      <c r="E2016" s="247" t="s">
        <v>704</v>
      </c>
      <c r="F2016" s="247" t="s">
        <v>47</v>
      </c>
      <c r="G2016" s="247" t="s">
        <v>7</v>
      </c>
      <c r="H2016" s="247" t="s">
        <v>291</v>
      </c>
      <c r="I2016" s="248" t="s">
        <v>300</v>
      </c>
      <c r="J2016" s="246">
        <v>45780</v>
      </c>
      <c r="K2016" s="249">
        <v>1</v>
      </c>
      <c r="L2016" s="250">
        <v>1</v>
      </c>
      <c r="M2016" s="251">
        <v>180</v>
      </c>
      <c r="N2016" s="252">
        <v>37.43</v>
      </c>
      <c r="O2016" s="252">
        <v>40</v>
      </c>
      <c r="P2016" s="253">
        <v>257.43</v>
      </c>
      <c r="Q2016" s="247" t="s">
        <v>109</v>
      </c>
      <c r="R2016" s="249" t="s">
        <v>154</v>
      </c>
      <c r="S2016" s="247" t="s">
        <v>1</v>
      </c>
      <c r="T2016" s="247" t="s">
        <v>299</v>
      </c>
      <c r="U2016" s="247" t="s">
        <v>299</v>
      </c>
      <c r="V2016" s="247">
        <v>6</v>
      </c>
      <c r="W2016" s="247">
        <v>26</v>
      </c>
    </row>
    <row r="2017" spans="1:23" x14ac:dyDescent="0.25">
      <c r="A2017" s="246">
        <v>45755</v>
      </c>
      <c r="B2017" s="247" t="s">
        <v>279</v>
      </c>
      <c r="C2017" s="98" t="s">
        <v>153</v>
      </c>
      <c r="D2017" s="98"/>
      <c r="E2017" s="247" t="s">
        <v>705</v>
      </c>
      <c r="F2017" s="247" t="s">
        <v>47</v>
      </c>
      <c r="G2017" s="247" t="s">
        <v>7</v>
      </c>
      <c r="H2017" s="247" t="s">
        <v>282</v>
      </c>
      <c r="I2017" s="248" t="s">
        <v>295</v>
      </c>
      <c r="J2017" s="246">
        <v>45772</v>
      </c>
      <c r="K2017" s="249">
        <v>2</v>
      </c>
      <c r="L2017" s="250">
        <v>2</v>
      </c>
      <c r="M2017" s="251">
        <v>100</v>
      </c>
      <c r="N2017" s="252">
        <v>0</v>
      </c>
      <c r="O2017" s="252">
        <v>0</v>
      </c>
      <c r="P2017" s="253">
        <v>200</v>
      </c>
      <c r="Q2017" s="247" t="s">
        <v>109</v>
      </c>
      <c r="R2017" s="249" t="s">
        <v>154</v>
      </c>
      <c r="S2017" s="247" t="s">
        <v>296</v>
      </c>
      <c r="T2017" s="247" t="s">
        <v>1</v>
      </c>
      <c r="U2017" s="247" t="s">
        <v>296</v>
      </c>
      <c r="V2017" s="247">
        <v>5</v>
      </c>
      <c r="W2017" s="247">
        <v>17</v>
      </c>
    </row>
    <row r="2018" spans="1:23" x14ac:dyDescent="0.25">
      <c r="A2018" s="246">
        <v>45755</v>
      </c>
      <c r="B2018" s="247" t="s">
        <v>279</v>
      </c>
      <c r="C2018" s="98" t="s">
        <v>153</v>
      </c>
      <c r="D2018" s="98"/>
      <c r="E2018" s="247" t="s">
        <v>706</v>
      </c>
      <c r="F2018" s="247" t="s">
        <v>47</v>
      </c>
      <c r="G2018" s="247" t="s">
        <v>7</v>
      </c>
      <c r="H2018" s="247" t="s">
        <v>291</v>
      </c>
      <c r="I2018" s="248" t="s">
        <v>300</v>
      </c>
      <c r="J2018" s="246">
        <v>45780</v>
      </c>
      <c r="K2018" s="249">
        <v>3</v>
      </c>
      <c r="L2018" s="250">
        <v>3</v>
      </c>
      <c r="M2018" s="251">
        <v>100</v>
      </c>
      <c r="N2018" s="252">
        <v>0</v>
      </c>
      <c r="O2018" s="252">
        <v>0</v>
      </c>
      <c r="P2018" s="253">
        <v>300</v>
      </c>
      <c r="Q2018" s="247" t="s">
        <v>109</v>
      </c>
      <c r="R2018" s="249" t="s">
        <v>154</v>
      </c>
      <c r="S2018" s="247" t="s">
        <v>1</v>
      </c>
      <c r="T2018" s="247" t="s">
        <v>299</v>
      </c>
      <c r="U2018" s="247" t="s">
        <v>299</v>
      </c>
      <c r="V2018" s="247">
        <v>6</v>
      </c>
      <c r="W2018" s="247">
        <v>25</v>
      </c>
    </row>
    <row r="2019" spans="1:23" x14ac:dyDescent="0.25">
      <c r="A2019" s="246">
        <v>45755</v>
      </c>
      <c r="B2019" s="247" t="s">
        <v>279</v>
      </c>
      <c r="C2019" s="98" t="s">
        <v>153</v>
      </c>
      <c r="D2019" s="98"/>
      <c r="E2019" s="247" t="s">
        <v>707</v>
      </c>
      <c r="F2019" s="247" t="s">
        <v>47</v>
      </c>
      <c r="G2019" s="247" t="s">
        <v>7</v>
      </c>
      <c r="H2019" s="247" t="s">
        <v>287</v>
      </c>
      <c r="I2019" s="248" t="s">
        <v>298</v>
      </c>
      <c r="J2019" s="246">
        <v>45773</v>
      </c>
      <c r="K2019" s="249">
        <v>3</v>
      </c>
      <c r="L2019" s="250">
        <v>3</v>
      </c>
      <c r="M2019" s="251">
        <v>100</v>
      </c>
      <c r="N2019" s="252">
        <v>0</v>
      </c>
      <c r="O2019" s="252">
        <v>0</v>
      </c>
      <c r="P2019" s="253">
        <v>300</v>
      </c>
      <c r="Q2019" s="247" t="s">
        <v>109</v>
      </c>
      <c r="R2019" s="249" t="s">
        <v>154</v>
      </c>
      <c r="S2019" s="247" t="s">
        <v>299</v>
      </c>
      <c r="T2019" s="247" t="s">
        <v>1</v>
      </c>
      <c r="U2019" s="247" t="s">
        <v>299</v>
      </c>
      <c r="V2019" s="247">
        <v>6</v>
      </c>
      <c r="W2019" s="247">
        <v>18</v>
      </c>
    </row>
    <row r="2020" spans="1:23" x14ac:dyDescent="0.25">
      <c r="A2020" s="246">
        <v>45755</v>
      </c>
      <c r="B2020" s="247" t="s">
        <v>279</v>
      </c>
      <c r="C2020" s="98" t="s">
        <v>153</v>
      </c>
      <c r="D2020" s="98"/>
      <c r="E2020" s="247" t="s">
        <v>708</v>
      </c>
      <c r="F2020" s="247" t="s">
        <v>47</v>
      </c>
      <c r="G2020" s="247" t="s">
        <v>7</v>
      </c>
      <c r="H2020" s="247" t="s">
        <v>282</v>
      </c>
      <c r="I2020" s="248" t="s">
        <v>23</v>
      </c>
      <c r="J2020" s="246">
        <v>45866</v>
      </c>
      <c r="K2020" s="249">
        <v>3</v>
      </c>
      <c r="L2020" s="250">
        <v>3</v>
      </c>
      <c r="M2020" s="251">
        <v>220</v>
      </c>
      <c r="N2020" s="252">
        <v>0</v>
      </c>
      <c r="O2020" s="252">
        <v>0</v>
      </c>
      <c r="P2020" s="253">
        <v>660</v>
      </c>
      <c r="Q2020" s="247" t="s">
        <v>109</v>
      </c>
      <c r="R2020" s="249" t="s">
        <v>154</v>
      </c>
      <c r="S2020" s="247" t="s">
        <v>2</v>
      </c>
      <c r="T2020" s="247" t="s">
        <v>1</v>
      </c>
      <c r="U2020" s="247" t="s">
        <v>2</v>
      </c>
      <c r="V2020" s="247">
        <v>1</v>
      </c>
      <c r="W2020" s="247">
        <v>111</v>
      </c>
    </row>
    <row r="2021" spans="1:23" x14ac:dyDescent="0.25">
      <c r="A2021" s="246">
        <v>45756</v>
      </c>
      <c r="B2021" s="247" t="s">
        <v>3131</v>
      </c>
      <c r="C2021" s="98" t="s">
        <v>153</v>
      </c>
      <c r="D2021" s="98" t="s">
        <v>648</v>
      </c>
      <c r="E2021" s="247" t="s">
        <v>709</v>
      </c>
      <c r="F2021" s="247" t="s">
        <v>47</v>
      </c>
      <c r="G2021" s="247" t="s">
        <v>7</v>
      </c>
      <c r="H2021" s="247" t="s">
        <v>291</v>
      </c>
      <c r="I2021" s="248" t="s">
        <v>300</v>
      </c>
      <c r="J2021" s="246">
        <v>45780</v>
      </c>
      <c r="K2021" s="249">
        <v>1</v>
      </c>
      <c r="L2021" s="250">
        <v>1</v>
      </c>
      <c r="M2021" s="251">
        <v>150</v>
      </c>
      <c r="N2021" s="252">
        <v>0</v>
      </c>
      <c r="O2021" s="252">
        <v>0</v>
      </c>
      <c r="P2021" s="253">
        <v>150</v>
      </c>
      <c r="Q2021" s="247" t="s">
        <v>109</v>
      </c>
      <c r="R2021" s="249" t="s">
        <v>154</v>
      </c>
      <c r="S2021" s="247" t="s">
        <v>1</v>
      </c>
      <c r="T2021" s="247" t="s">
        <v>299</v>
      </c>
      <c r="U2021" s="247" t="s">
        <v>299</v>
      </c>
      <c r="V2021" s="247">
        <v>6</v>
      </c>
      <c r="W2021" s="247">
        <v>24</v>
      </c>
    </row>
    <row r="2022" spans="1:23" x14ac:dyDescent="0.25">
      <c r="A2022" s="246">
        <v>45756</v>
      </c>
      <c r="B2022" s="247" t="s">
        <v>3131</v>
      </c>
      <c r="C2022" s="98" t="s">
        <v>153</v>
      </c>
      <c r="D2022" s="98" t="s">
        <v>648</v>
      </c>
      <c r="E2022" s="247" t="s">
        <v>709</v>
      </c>
      <c r="F2022" s="247" t="s">
        <v>47</v>
      </c>
      <c r="G2022" s="247" t="s">
        <v>7</v>
      </c>
      <c r="H2022" s="247" t="s">
        <v>291</v>
      </c>
      <c r="I2022" s="248" t="s">
        <v>300</v>
      </c>
      <c r="J2022" s="246">
        <v>45780</v>
      </c>
      <c r="K2022" s="249">
        <v>1</v>
      </c>
      <c r="L2022" s="250">
        <v>1</v>
      </c>
      <c r="M2022" s="251">
        <v>150</v>
      </c>
      <c r="N2022" s="252">
        <v>0</v>
      </c>
      <c r="O2022" s="252">
        <v>0</v>
      </c>
      <c r="P2022" s="253">
        <v>150</v>
      </c>
      <c r="Q2022" s="247" t="s">
        <v>109</v>
      </c>
      <c r="R2022" s="249" t="s">
        <v>154</v>
      </c>
      <c r="S2022" s="247" t="s">
        <v>1</v>
      </c>
      <c r="T2022" s="247" t="s">
        <v>299</v>
      </c>
      <c r="U2022" s="247" t="s">
        <v>299</v>
      </c>
      <c r="V2022" s="247">
        <v>6</v>
      </c>
      <c r="W2022" s="247">
        <v>24</v>
      </c>
    </row>
    <row r="2023" spans="1:23" x14ac:dyDescent="0.25">
      <c r="A2023" s="246">
        <v>45756</v>
      </c>
      <c r="B2023" s="247" t="s">
        <v>3131</v>
      </c>
      <c r="C2023" s="98" t="s">
        <v>153</v>
      </c>
      <c r="D2023" s="98" t="s">
        <v>648</v>
      </c>
      <c r="E2023" s="247" t="s">
        <v>709</v>
      </c>
      <c r="F2023" s="247" t="s">
        <v>47</v>
      </c>
      <c r="G2023" s="247" t="s">
        <v>7</v>
      </c>
      <c r="H2023" s="247" t="s">
        <v>291</v>
      </c>
      <c r="I2023" s="248" t="s">
        <v>300</v>
      </c>
      <c r="J2023" s="246">
        <v>45780</v>
      </c>
      <c r="K2023" s="249">
        <v>1</v>
      </c>
      <c r="L2023" s="250">
        <v>1</v>
      </c>
      <c r="M2023" s="251">
        <v>150</v>
      </c>
      <c r="N2023" s="252">
        <v>0</v>
      </c>
      <c r="O2023" s="252">
        <v>0</v>
      </c>
      <c r="P2023" s="253">
        <v>150</v>
      </c>
      <c r="Q2023" s="247" t="s">
        <v>109</v>
      </c>
      <c r="R2023" s="249" t="s">
        <v>154</v>
      </c>
      <c r="S2023" s="247" t="s">
        <v>1</v>
      </c>
      <c r="T2023" s="247" t="s">
        <v>299</v>
      </c>
      <c r="U2023" s="247" t="s">
        <v>299</v>
      </c>
      <c r="V2023" s="247">
        <v>6</v>
      </c>
      <c r="W2023" s="247">
        <v>24</v>
      </c>
    </row>
    <row r="2024" spans="1:23" x14ac:dyDescent="0.25">
      <c r="A2024" s="246">
        <v>45756</v>
      </c>
      <c r="B2024" s="247" t="s">
        <v>152</v>
      </c>
      <c r="C2024" s="98" t="s">
        <v>153</v>
      </c>
      <c r="D2024" s="98"/>
      <c r="E2024" s="247"/>
      <c r="F2024" s="247" t="s">
        <v>47</v>
      </c>
      <c r="G2024" s="247" t="s">
        <v>7</v>
      </c>
      <c r="H2024" s="247" t="s">
        <v>115</v>
      </c>
      <c r="I2024" s="248" t="s">
        <v>23</v>
      </c>
      <c r="J2024" s="246">
        <v>45760</v>
      </c>
      <c r="K2024" s="249">
        <v>3</v>
      </c>
      <c r="L2024" s="250">
        <v>3</v>
      </c>
      <c r="M2024" s="251">
        <v>140</v>
      </c>
      <c r="N2024" s="252">
        <v>0</v>
      </c>
      <c r="O2024" s="252">
        <v>0</v>
      </c>
      <c r="P2024" s="253">
        <v>420</v>
      </c>
      <c r="Q2024" s="247" t="s">
        <v>109</v>
      </c>
      <c r="R2024" s="249" t="s">
        <v>154</v>
      </c>
      <c r="S2024" s="247" t="s">
        <v>2</v>
      </c>
      <c r="T2024" s="247" t="s">
        <v>1</v>
      </c>
      <c r="U2024" s="247" t="s">
        <v>2</v>
      </c>
      <c r="V2024" s="247">
        <v>7</v>
      </c>
      <c r="W2024" s="247">
        <v>4</v>
      </c>
    </row>
    <row r="2025" spans="1:23" x14ac:dyDescent="0.25">
      <c r="A2025" s="246">
        <v>45756</v>
      </c>
      <c r="B2025" s="247" t="s">
        <v>152</v>
      </c>
      <c r="C2025" s="98" t="s">
        <v>153</v>
      </c>
      <c r="D2025" s="98"/>
      <c r="E2025" s="247"/>
      <c r="F2025" s="247" t="s">
        <v>47</v>
      </c>
      <c r="G2025" s="247" t="s">
        <v>7</v>
      </c>
      <c r="H2025" s="247" t="s">
        <v>287</v>
      </c>
      <c r="I2025" s="248" t="s">
        <v>298</v>
      </c>
      <c r="J2025" s="246">
        <v>45773</v>
      </c>
      <c r="K2025" s="249">
        <v>3</v>
      </c>
      <c r="L2025" s="250">
        <v>3</v>
      </c>
      <c r="M2025" s="251">
        <v>150</v>
      </c>
      <c r="N2025" s="252">
        <v>0</v>
      </c>
      <c r="O2025" s="252">
        <v>0</v>
      </c>
      <c r="P2025" s="253">
        <v>450</v>
      </c>
      <c r="Q2025" s="247" t="s">
        <v>109</v>
      </c>
      <c r="R2025" s="249" t="s">
        <v>154</v>
      </c>
      <c r="S2025" s="247" t="s">
        <v>299</v>
      </c>
      <c r="T2025" s="247" t="s">
        <v>1</v>
      </c>
      <c r="U2025" s="247" t="s">
        <v>299</v>
      </c>
      <c r="V2025" s="247">
        <v>6</v>
      </c>
      <c r="W2025" s="247">
        <v>17</v>
      </c>
    </row>
    <row r="2026" spans="1:23" x14ac:dyDescent="0.25">
      <c r="A2026" s="246">
        <v>45756</v>
      </c>
      <c r="B2026" s="247" t="s">
        <v>152</v>
      </c>
      <c r="C2026" s="98" t="s">
        <v>153</v>
      </c>
      <c r="D2026" s="98"/>
      <c r="E2026" s="247"/>
      <c r="F2026" s="247" t="s">
        <v>47</v>
      </c>
      <c r="G2026" s="247" t="s">
        <v>7</v>
      </c>
      <c r="H2026" s="247" t="s">
        <v>293</v>
      </c>
      <c r="I2026" s="248" t="s">
        <v>292</v>
      </c>
      <c r="J2026" s="246">
        <v>45864</v>
      </c>
      <c r="K2026" s="249">
        <v>3</v>
      </c>
      <c r="L2026" s="250">
        <v>3</v>
      </c>
      <c r="M2026" s="251">
        <v>160</v>
      </c>
      <c r="N2026" s="252">
        <v>0</v>
      </c>
      <c r="O2026" s="252">
        <v>0</v>
      </c>
      <c r="P2026" s="253">
        <v>480</v>
      </c>
      <c r="Q2026" s="247" t="s">
        <v>109</v>
      </c>
      <c r="R2026" s="249" t="s">
        <v>154</v>
      </c>
      <c r="S2026" s="247" t="s">
        <v>1</v>
      </c>
      <c r="T2026" s="247" t="s">
        <v>289</v>
      </c>
      <c r="U2026" s="247" t="s">
        <v>289</v>
      </c>
      <c r="V2026" s="247">
        <v>6</v>
      </c>
      <c r="W2026" s="247">
        <v>108</v>
      </c>
    </row>
    <row r="2027" spans="1:23" x14ac:dyDescent="0.25">
      <c r="A2027" s="246">
        <v>45756</v>
      </c>
      <c r="B2027" s="247" t="s">
        <v>152</v>
      </c>
      <c r="C2027" s="98" t="s">
        <v>153</v>
      </c>
      <c r="D2027" s="98"/>
      <c r="E2027" s="247"/>
      <c r="F2027" s="247" t="s">
        <v>47</v>
      </c>
      <c r="G2027" s="247" t="s">
        <v>7</v>
      </c>
      <c r="H2027" s="247" t="s">
        <v>293</v>
      </c>
      <c r="I2027" s="248" t="s">
        <v>292</v>
      </c>
      <c r="J2027" s="246">
        <v>45906</v>
      </c>
      <c r="K2027" s="249">
        <v>2</v>
      </c>
      <c r="L2027" s="250">
        <v>2</v>
      </c>
      <c r="M2027" s="251">
        <v>260</v>
      </c>
      <c r="N2027" s="252">
        <v>0</v>
      </c>
      <c r="O2027" s="252">
        <v>0</v>
      </c>
      <c r="P2027" s="253">
        <v>520</v>
      </c>
      <c r="Q2027" s="247" t="s">
        <v>109</v>
      </c>
      <c r="R2027" s="249" t="s">
        <v>154</v>
      </c>
      <c r="S2027" s="247" t="s">
        <v>1</v>
      </c>
      <c r="T2027" s="247" t="s">
        <v>289</v>
      </c>
      <c r="U2027" s="247" t="s">
        <v>289</v>
      </c>
      <c r="V2027" s="247">
        <v>6</v>
      </c>
      <c r="W2027" s="247">
        <v>150</v>
      </c>
    </row>
    <row r="2028" spans="1:23" x14ac:dyDescent="0.25">
      <c r="A2028" s="246">
        <v>45756</v>
      </c>
      <c r="B2028" s="247" t="s">
        <v>152</v>
      </c>
      <c r="C2028" s="98" t="s">
        <v>153</v>
      </c>
      <c r="D2028" s="98"/>
      <c r="E2028" s="247"/>
      <c r="F2028" s="247" t="s">
        <v>47</v>
      </c>
      <c r="G2028" s="247" t="s">
        <v>7</v>
      </c>
      <c r="H2028" s="247" t="s">
        <v>290</v>
      </c>
      <c r="I2028" s="248" t="s">
        <v>288</v>
      </c>
      <c r="J2028" s="246">
        <v>45850</v>
      </c>
      <c r="K2028" s="249">
        <v>3</v>
      </c>
      <c r="L2028" s="250">
        <v>3</v>
      </c>
      <c r="M2028" s="251">
        <v>160</v>
      </c>
      <c r="N2028" s="252">
        <v>0</v>
      </c>
      <c r="O2028" s="252">
        <v>0</v>
      </c>
      <c r="P2028" s="253">
        <v>480</v>
      </c>
      <c r="Q2028" s="247" t="s">
        <v>109</v>
      </c>
      <c r="R2028" s="249" t="s">
        <v>154</v>
      </c>
      <c r="S2028" s="247" t="s">
        <v>289</v>
      </c>
      <c r="T2028" s="247" t="s">
        <v>1</v>
      </c>
      <c r="U2028" s="247" t="s">
        <v>289</v>
      </c>
      <c r="V2028" s="247">
        <v>6</v>
      </c>
      <c r="W2028" s="247">
        <v>94</v>
      </c>
    </row>
    <row r="2029" spans="1:23" x14ac:dyDescent="0.25">
      <c r="A2029" s="246">
        <v>45756</v>
      </c>
      <c r="B2029" s="247" t="s">
        <v>152</v>
      </c>
      <c r="C2029" s="98" t="s">
        <v>153</v>
      </c>
      <c r="D2029" s="98"/>
      <c r="E2029" s="247"/>
      <c r="F2029" s="247" t="s">
        <v>47</v>
      </c>
      <c r="G2029" s="247" t="s">
        <v>7</v>
      </c>
      <c r="H2029" s="247" t="s">
        <v>290</v>
      </c>
      <c r="I2029" s="248" t="s">
        <v>288</v>
      </c>
      <c r="J2029" s="246">
        <v>45899</v>
      </c>
      <c r="K2029" s="249">
        <v>2</v>
      </c>
      <c r="L2029" s="250">
        <v>2</v>
      </c>
      <c r="M2029" s="251">
        <v>220</v>
      </c>
      <c r="N2029" s="252">
        <v>0</v>
      </c>
      <c r="O2029" s="252">
        <v>0</v>
      </c>
      <c r="P2029" s="253">
        <v>440</v>
      </c>
      <c r="Q2029" s="247" t="s">
        <v>109</v>
      </c>
      <c r="R2029" s="249" t="s">
        <v>154</v>
      </c>
      <c r="S2029" s="247" t="s">
        <v>289</v>
      </c>
      <c r="T2029" s="247" t="s">
        <v>1</v>
      </c>
      <c r="U2029" s="247" t="s">
        <v>289</v>
      </c>
      <c r="V2029" s="247">
        <v>6</v>
      </c>
      <c r="W2029" s="247">
        <v>143</v>
      </c>
    </row>
    <row r="2030" spans="1:23" x14ac:dyDescent="0.25">
      <c r="A2030" s="246">
        <v>45756</v>
      </c>
      <c r="B2030" s="247" t="s">
        <v>152</v>
      </c>
      <c r="C2030" s="98" t="s">
        <v>153</v>
      </c>
      <c r="D2030" s="98"/>
      <c r="E2030" s="247"/>
      <c r="F2030" s="247" t="s">
        <v>47</v>
      </c>
      <c r="G2030" s="247" t="s">
        <v>7</v>
      </c>
      <c r="H2030" s="247" t="s">
        <v>335</v>
      </c>
      <c r="I2030" s="248" t="s">
        <v>336</v>
      </c>
      <c r="J2030" s="246">
        <v>45880</v>
      </c>
      <c r="K2030" s="249">
        <v>6</v>
      </c>
      <c r="L2030" s="250">
        <v>6</v>
      </c>
      <c r="M2030" s="251">
        <v>240</v>
      </c>
      <c r="N2030" s="252">
        <v>0</v>
      </c>
      <c r="O2030" s="252">
        <v>0</v>
      </c>
      <c r="P2030" s="253">
        <v>1440</v>
      </c>
      <c r="Q2030" s="247" t="s">
        <v>109</v>
      </c>
      <c r="R2030" s="249" t="s">
        <v>154</v>
      </c>
      <c r="S2030" s="247" t="s">
        <v>2</v>
      </c>
      <c r="T2030" s="247" t="s">
        <v>110</v>
      </c>
      <c r="U2030" s="247" t="s">
        <v>2</v>
      </c>
      <c r="V2030" s="247">
        <v>1</v>
      </c>
      <c r="W2030" s="247">
        <v>124</v>
      </c>
    </row>
    <row r="2031" spans="1:23" x14ac:dyDescent="0.25">
      <c r="A2031" s="246">
        <v>45756</v>
      </c>
      <c r="B2031" s="247" t="s">
        <v>3131</v>
      </c>
      <c r="C2031" s="98" t="s">
        <v>153</v>
      </c>
      <c r="D2031" s="98" t="s">
        <v>648</v>
      </c>
      <c r="E2031" s="247" t="s">
        <v>710</v>
      </c>
      <c r="F2031" s="247" t="s">
        <v>47</v>
      </c>
      <c r="G2031" s="247" t="s">
        <v>7</v>
      </c>
      <c r="H2031" s="247" t="s">
        <v>291</v>
      </c>
      <c r="I2031" s="248" t="s">
        <v>300</v>
      </c>
      <c r="J2031" s="246">
        <v>45780</v>
      </c>
      <c r="K2031" s="249">
        <v>1</v>
      </c>
      <c r="L2031" s="250">
        <v>1</v>
      </c>
      <c r="M2031" s="251">
        <v>150</v>
      </c>
      <c r="N2031" s="252">
        <v>0</v>
      </c>
      <c r="O2031" s="252">
        <v>0</v>
      </c>
      <c r="P2031" s="253">
        <v>150</v>
      </c>
      <c r="Q2031" s="247" t="s">
        <v>109</v>
      </c>
      <c r="R2031" s="249" t="s">
        <v>154</v>
      </c>
      <c r="S2031" s="247" t="s">
        <v>1</v>
      </c>
      <c r="T2031" s="247" t="s">
        <v>299</v>
      </c>
      <c r="U2031" s="247" t="s">
        <v>299</v>
      </c>
      <c r="V2031" s="247">
        <v>6</v>
      </c>
      <c r="W2031" s="247">
        <v>24</v>
      </c>
    </row>
    <row r="2032" spans="1:23" x14ac:dyDescent="0.25">
      <c r="A2032" s="246">
        <v>45756</v>
      </c>
      <c r="B2032" s="247" t="s">
        <v>3131</v>
      </c>
      <c r="C2032" s="98" t="s">
        <v>153</v>
      </c>
      <c r="D2032" s="98" t="s">
        <v>648</v>
      </c>
      <c r="E2032" s="247" t="s">
        <v>710</v>
      </c>
      <c r="F2032" s="247" t="s">
        <v>47</v>
      </c>
      <c r="G2032" s="247" t="s">
        <v>7</v>
      </c>
      <c r="H2032" s="247" t="s">
        <v>291</v>
      </c>
      <c r="I2032" s="248" t="s">
        <v>300</v>
      </c>
      <c r="J2032" s="246">
        <v>45780</v>
      </c>
      <c r="K2032" s="249">
        <v>1</v>
      </c>
      <c r="L2032" s="250">
        <v>1</v>
      </c>
      <c r="M2032" s="251">
        <v>150</v>
      </c>
      <c r="N2032" s="252">
        <v>0</v>
      </c>
      <c r="O2032" s="252">
        <v>0</v>
      </c>
      <c r="P2032" s="253">
        <v>150</v>
      </c>
      <c r="Q2032" s="247" t="s">
        <v>109</v>
      </c>
      <c r="R2032" s="249" t="s">
        <v>154</v>
      </c>
      <c r="S2032" s="247" t="s">
        <v>1</v>
      </c>
      <c r="T2032" s="247" t="s">
        <v>299</v>
      </c>
      <c r="U2032" s="247" t="s">
        <v>299</v>
      </c>
      <c r="V2032" s="247">
        <v>6</v>
      </c>
      <c r="W2032" s="247">
        <v>24</v>
      </c>
    </row>
    <row r="2033" spans="1:23" x14ac:dyDescent="0.25">
      <c r="A2033" s="246">
        <v>45756</v>
      </c>
      <c r="B2033" s="247" t="s">
        <v>279</v>
      </c>
      <c r="C2033" s="98" t="s">
        <v>153</v>
      </c>
      <c r="D2033" s="98"/>
      <c r="E2033" s="247" t="s">
        <v>711</v>
      </c>
      <c r="F2033" s="247" t="s">
        <v>47</v>
      </c>
      <c r="G2033" s="247" t="s">
        <v>7</v>
      </c>
      <c r="H2033" s="247" t="s">
        <v>203</v>
      </c>
      <c r="I2033" s="248" t="s">
        <v>23</v>
      </c>
      <c r="J2033" s="246">
        <v>45772</v>
      </c>
      <c r="K2033" s="249">
        <v>2</v>
      </c>
      <c r="L2033" s="250">
        <v>2</v>
      </c>
      <c r="M2033" s="251">
        <v>100</v>
      </c>
      <c r="N2033" s="252">
        <v>0</v>
      </c>
      <c r="O2033" s="252">
        <v>0</v>
      </c>
      <c r="P2033" s="253">
        <v>200</v>
      </c>
      <c r="Q2033" s="247" t="s">
        <v>109</v>
      </c>
      <c r="R2033" s="249" t="s">
        <v>154</v>
      </c>
      <c r="S2033" s="247" t="s">
        <v>2</v>
      </c>
      <c r="T2033" s="247" t="s">
        <v>1</v>
      </c>
      <c r="U2033" s="247" t="s">
        <v>2</v>
      </c>
      <c r="V2033" s="247">
        <v>5</v>
      </c>
      <c r="W2033" s="247">
        <v>16</v>
      </c>
    </row>
    <row r="2034" spans="1:23" x14ac:dyDescent="0.25">
      <c r="A2034" s="246">
        <v>45756</v>
      </c>
      <c r="B2034" s="247" t="s">
        <v>279</v>
      </c>
      <c r="C2034" s="98" t="s">
        <v>153</v>
      </c>
      <c r="D2034" s="98"/>
      <c r="E2034" s="247" t="s">
        <v>712</v>
      </c>
      <c r="F2034" s="247" t="s">
        <v>45</v>
      </c>
      <c r="G2034" s="247" t="s">
        <v>7</v>
      </c>
      <c r="H2034" s="247" t="s">
        <v>115</v>
      </c>
      <c r="I2034" s="248" t="s">
        <v>23</v>
      </c>
      <c r="J2034" s="246">
        <v>45760</v>
      </c>
      <c r="K2034" s="249">
        <v>4</v>
      </c>
      <c r="L2034" s="250">
        <v>4</v>
      </c>
      <c r="M2034" s="251">
        <v>100</v>
      </c>
      <c r="N2034" s="252">
        <v>0</v>
      </c>
      <c r="O2034" s="252">
        <v>0</v>
      </c>
      <c r="P2034" s="253">
        <v>400</v>
      </c>
      <c r="Q2034" s="247" t="s">
        <v>109</v>
      </c>
      <c r="R2034" s="249" t="s">
        <v>154</v>
      </c>
      <c r="S2034" s="247" t="s">
        <v>2</v>
      </c>
      <c r="T2034" s="247" t="s">
        <v>1</v>
      </c>
      <c r="U2034" s="247" t="s">
        <v>2</v>
      </c>
      <c r="V2034" s="247">
        <v>7</v>
      </c>
      <c r="W2034" s="247">
        <v>4</v>
      </c>
    </row>
    <row r="2035" spans="1:23" x14ac:dyDescent="0.25">
      <c r="A2035" s="246">
        <v>45756</v>
      </c>
      <c r="B2035" s="247" t="s">
        <v>279</v>
      </c>
      <c r="C2035" s="98" t="s">
        <v>153</v>
      </c>
      <c r="D2035" s="98"/>
      <c r="E2035" s="247" t="s">
        <v>712</v>
      </c>
      <c r="F2035" s="247" t="s">
        <v>45</v>
      </c>
      <c r="G2035" s="247" t="s">
        <v>8</v>
      </c>
      <c r="H2035" s="247" t="s">
        <v>116</v>
      </c>
      <c r="I2035" s="248" t="s">
        <v>24</v>
      </c>
      <c r="J2035" s="246">
        <v>45767</v>
      </c>
      <c r="K2035" s="249">
        <v>4</v>
      </c>
      <c r="L2035" s="250">
        <v>4</v>
      </c>
      <c r="M2035" s="251">
        <v>100</v>
      </c>
      <c r="N2035" s="252">
        <v>0</v>
      </c>
      <c r="O2035" s="252">
        <v>0</v>
      </c>
      <c r="P2035" s="253">
        <v>400</v>
      </c>
      <c r="Q2035" s="247" t="s">
        <v>109</v>
      </c>
      <c r="R2035" s="249" t="s">
        <v>154</v>
      </c>
      <c r="S2035" s="247" t="s">
        <v>1</v>
      </c>
      <c r="T2035" s="247" t="s">
        <v>2</v>
      </c>
      <c r="U2035" s="247" t="s">
        <v>2</v>
      </c>
      <c r="V2035" s="247">
        <v>7</v>
      </c>
      <c r="W2035" s="247">
        <v>11</v>
      </c>
    </row>
    <row r="2036" spans="1:23" x14ac:dyDescent="0.25">
      <c r="A2036" s="246">
        <v>45755</v>
      </c>
      <c r="B2036" s="247" t="s">
        <v>196</v>
      </c>
      <c r="C2036" s="98" t="s">
        <v>153</v>
      </c>
      <c r="D2036" s="98" t="s">
        <v>426</v>
      </c>
      <c r="E2036" s="247" t="s">
        <v>713</v>
      </c>
      <c r="F2036" s="247" t="s">
        <v>47</v>
      </c>
      <c r="G2036" s="247" t="s">
        <v>7</v>
      </c>
      <c r="H2036" s="247" t="s">
        <v>284</v>
      </c>
      <c r="I2036" s="248" t="s">
        <v>481</v>
      </c>
      <c r="J2036" s="246">
        <v>45891</v>
      </c>
      <c r="K2036" s="249">
        <v>1</v>
      </c>
      <c r="L2036" s="250">
        <v>1</v>
      </c>
      <c r="M2036" s="251">
        <v>320</v>
      </c>
      <c r="N2036" s="252">
        <v>37.72</v>
      </c>
      <c r="O2036" s="252">
        <v>40</v>
      </c>
      <c r="P2036" s="253">
        <v>397.72</v>
      </c>
      <c r="Q2036" s="247" t="s">
        <v>109</v>
      </c>
      <c r="R2036" s="249" t="s">
        <v>154</v>
      </c>
      <c r="S2036" s="247" t="s">
        <v>1</v>
      </c>
      <c r="T2036" s="247" t="s">
        <v>480</v>
      </c>
      <c r="U2036" s="247" t="s">
        <v>480</v>
      </c>
      <c r="V2036" s="247">
        <v>5</v>
      </c>
      <c r="W2036" s="247">
        <v>136</v>
      </c>
    </row>
    <row r="2037" spans="1:23" x14ac:dyDescent="0.25">
      <c r="A2037" s="246">
        <v>45755</v>
      </c>
      <c r="B2037" s="247" t="s">
        <v>196</v>
      </c>
      <c r="C2037" s="98" t="s">
        <v>153</v>
      </c>
      <c r="D2037" s="98" t="s">
        <v>426</v>
      </c>
      <c r="E2037" s="247" t="s">
        <v>713</v>
      </c>
      <c r="F2037" s="247" t="s">
        <v>47</v>
      </c>
      <c r="G2037" s="247" t="s">
        <v>7</v>
      </c>
      <c r="H2037" s="247" t="s">
        <v>284</v>
      </c>
      <c r="I2037" s="248" t="s">
        <v>481</v>
      </c>
      <c r="J2037" s="246">
        <v>45891</v>
      </c>
      <c r="K2037" s="249">
        <v>1</v>
      </c>
      <c r="L2037" s="250">
        <v>1</v>
      </c>
      <c r="M2037" s="251">
        <v>320</v>
      </c>
      <c r="N2037" s="252">
        <v>37.72</v>
      </c>
      <c r="O2037" s="252">
        <v>40</v>
      </c>
      <c r="P2037" s="253">
        <v>397.72</v>
      </c>
      <c r="Q2037" s="247" t="s">
        <v>109</v>
      </c>
      <c r="R2037" s="249" t="s">
        <v>154</v>
      </c>
      <c r="S2037" s="247" t="s">
        <v>1</v>
      </c>
      <c r="T2037" s="247" t="s">
        <v>480</v>
      </c>
      <c r="U2037" s="247" t="s">
        <v>480</v>
      </c>
      <c r="V2037" s="247">
        <v>5</v>
      </c>
      <c r="W2037" s="247">
        <v>136</v>
      </c>
    </row>
    <row r="2038" spans="1:23" x14ac:dyDescent="0.25">
      <c r="A2038" s="246">
        <v>45755</v>
      </c>
      <c r="B2038" s="247" t="s">
        <v>196</v>
      </c>
      <c r="C2038" s="98" t="s">
        <v>153</v>
      </c>
      <c r="D2038" s="98" t="s">
        <v>426</v>
      </c>
      <c r="E2038" s="247" t="s">
        <v>714</v>
      </c>
      <c r="F2038" s="247" t="s">
        <v>47</v>
      </c>
      <c r="G2038" s="247" t="s">
        <v>7</v>
      </c>
      <c r="H2038" s="247" t="s">
        <v>284</v>
      </c>
      <c r="I2038" s="248" t="s">
        <v>481</v>
      </c>
      <c r="J2038" s="246">
        <v>45870</v>
      </c>
      <c r="K2038" s="249">
        <v>1</v>
      </c>
      <c r="L2038" s="250">
        <v>1</v>
      </c>
      <c r="M2038" s="251">
        <v>270</v>
      </c>
      <c r="N2038" s="252">
        <v>37.72</v>
      </c>
      <c r="O2038" s="252">
        <v>40</v>
      </c>
      <c r="P2038" s="253">
        <v>347.72</v>
      </c>
      <c r="Q2038" s="247" t="s">
        <v>109</v>
      </c>
      <c r="R2038" s="249" t="s">
        <v>154</v>
      </c>
      <c r="S2038" s="247" t="s">
        <v>1</v>
      </c>
      <c r="T2038" s="247" t="s">
        <v>480</v>
      </c>
      <c r="U2038" s="247" t="s">
        <v>480</v>
      </c>
      <c r="V2038" s="247">
        <v>5</v>
      </c>
      <c r="W2038" s="247">
        <v>115</v>
      </c>
    </row>
    <row r="2039" spans="1:23" x14ac:dyDescent="0.25">
      <c r="A2039" s="246">
        <v>45755</v>
      </c>
      <c r="B2039" s="247" t="s">
        <v>196</v>
      </c>
      <c r="C2039" s="98" t="s">
        <v>153</v>
      </c>
      <c r="D2039" s="98" t="s">
        <v>426</v>
      </c>
      <c r="E2039" s="247" t="s">
        <v>715</v>
      </c>
      <c r="F2039" s="247" t="s">
        <v>47</v>
      </c>
      <c r="G2039" s="247" t="s">
        <v>7</v>
      </c>
      <c r="H2039" s="247" t="s">
        <v>335</v>
      </c>
      <c r="I2039" s="248" t="s">
        <v>336</v>
      </c>
      <c r="J2039" s="246">
        <v>45880</v>
      </c>
      <c r="K2039" s="249">
        <v>1</v>
      </c>
      <c r="L2039" s="250">
        <v>1</v>
      </c>
      <c r="M2039" s="251">
        <v>240</v>
      </c>
      <c r="N2039" s="252">
        <v>28.36</v>
      </c>
      <c r="O2039" s="252">
        <v>40</v>
      </c>
      <c r="P2039" s="253">
        <v>308.36</v>
      </c>
      <c r="Q2039" s="247" t="s">
        <v>109</v>
      </c>
      <c r="R2039" s="249" t="s">
        <v>154</v>
      </c>
      <c r="S2039" s="247" t="s">
        <v>2</v>
      </c>
      <c r="T2039" s="247" t="s">
        <v>110</v>
      </c>
      <c r="U2039" s="247" t="s">
        <v>2</v>
      </c>
      <c r="V2039" s="247">
        <v>1</v>
      </c>
      <c r="W2039" s="247">
        <v>125</v>
      </c>
    </row>
    <row r="2040" spans="1:23" x14ac:dyDescent="0.25">
      <c r="A2040" s="246">
        <v>45755</v>
      </c>
      <c r="B2040" s="247" t="s">
        <v>196</v>
      </c>
      <c r="C2040" s="98" t="s">
        <v>153</v>
      </c>
      <c r="D2040" s="98" t="s">
        <v>426</v>
      </c>
      <c r="E2040" s="247" t="s">
        <v>715</v>
      </c>
      <c r="F2040" s="247" t="s">
        <v>47</v>
      </c>
      <c r="G2040" s="247" t="s">
        <v>7</v>
      </c>
      <c r="H2040" s="247" t="s">
        <v>335</v>
      </c>
      <c r="I2040" s="248" t="s">
        <v>336</v>
      </c>
      <c r="J2040" s="246">
        <v>45880</v>
      </c>
      <c r="K2040" s="249">
        <v>1</v>
      </c>
      <c r="L2040" s="250">
        <v>1</v>
      </c>
      <c r="M2040" s="251">
        <v>240</v>
      </c>
      <c r="N2040" s="252">
        <v>28.36</v>
      </c>
      <c r="O2040" s="252">
        <v>40</v>
      </c>
      <c r="P2040" s="253">
        <v>308.36</v>
      </c>
      <c r="Q2040" s="247" t="s">
        <v>109</v>
      </c>
      <c r="R2040" s="249" t="s">
        <v>154</v>
      </c>
      <c r="S2040" s="247" t="s">
        <v>2</v>
      </c>
      <c r="T2040" s="247" t="s">
        <v>110</v>
      </c>
      <c r="U2040" s="247" t="s">
        <v>2</v>
      </c>
      <c r="V2040" s="247">
        <v>1</v>
      </c>
      <c r="W2040" s="247">
        <v>125</v>
      </c>
    </row>
    <row r="2041" spans="1:23" x14ac:dyDescent="0.25">
      <c r="A2041" s="246">
        <v>45755</v>
      </c>
      <c r="B2041" s="247" t="s">
        <v>196</v>
      </c>
      <c r="C2041" s="98" t="s">
        <v>153</v>
      </c>
      <c r="D2041" s="98" t="s">
        <v>426</v>
      </c>
      <c r="E2041" s="247" t="s">
        <v>715</v>
      </c>
      <c r="F2041" s="247" t="s">
        <v>47</v>
      </c>
      <c r="G2041" s="247" t="s">
        <v>7</v>
      </c>
      <c r="H2041" s="247" t="s">
        <v>335</v>
      </c>
      <c r="I2041" s="248" t="s">
        <v>336</v>
      </c>
      <c r="J2041" s="246">
        <v>45880</v>
      </c>
      <c r="K2041" s="249">
        <v>1</v>
      </c>
      <c r="L2041" s="250">
        <v>1</v>
      </c>
      <c r="M2041" s="251">
        <v>240</v>
      </c>
      <c r="N2041" s="252">
        <v>28.36</v>
      </c>
      <c r="O2041" s="252">
        <v>40</v>
      </c>
      <c r="P2041" s="253">
        <v>308.36</v>
      </c>
      <c r="Q2041" s="247" t="s">
        <v>109</v>
      </c>
      <c r="R2041" s="249" t="s">
        <v>154</v>
      </c>
      <c r="S2041" s="247" t="s">
        <v>2</v>
      </c>
      <c r="T2041" s="247" t="s">
        <v>110</v>
      </c>
      <c r="U2041" s="247" t="s">
        <v>2</v>
      </c>
      <c r="V2041" s="247">
        <v>1</v>
      </c>
      <c r="W2041" s="247">
        <v>125</v>
      </c>
    </row>
    <row r="2042" spans="1:23" x14ac:dyDescent="0.25">
      <c r="A2042" s="246">
        <v>45755</v>
      </c>
      <c r="B2042" s="247" t="s">
        <v>196</v>
      </c>
      <c r="C2042" s="98" t="s">
        <v>153</v>
      </c>
      <c r="D2042" s="98" t="s">
        <v>426</v>
      </c>
      <c r="E2042" s="247" t="s">
        <v>713</v>
      </c>
      <c r="F2042" s="247" t="s">
        <v>47</v>
      </c>
      <c r="G2042" s="247" t="s">
        <v>7</v>
      </c>
      <c r="H2042" s="247" t="s">
        <v>284</v>
      </c>
      <c r="I2042" s="248" t="s">
        <v>481</v>
      </c>
      <c r="J2042" s="246">
        <v>45891</v>
      </c>
      <c r="K2042" s="249">
        <v>1</v>
      </c>
      <c r="L2042" s="250">
        <v>1</v>
      </c>
      <c r="M2042" s="251">
        <v>320</v>
      </c>
      <c r="N2042" s="252">
        <v>37.72</v>
      </c>
      <c r="O2042" s="252">
        <v>40</v>
      </c>
      <c r="P2042" s="253">
        <v>397.72</v>
      </c>
      <c r="Q2042" s="247" t="s">
        <v>109</v>
      </c>
      <c r="R2042" s="249" t="s">
        <v>154</v>
      </c>
      <c r="S2042" s="247" t="s">
        <v>1</v>
      </c>
      <c r="T2042" s="247" t="s">
        <v>480</v>
      </c>
      <c r="U2042" s="247" t="s">
        <v>480</v>
      </c>
      <c r="V2042" s="247">
        <v>5</v>
      </c>
      <c r="W2042" s="247">
        <v>136</v>
      </c>
    </row>
    <row r="2043" spans="1:23" x14ac:dyDescent="0.25">
      <c r="A2043" s="246">
        <v>45755</v>
      </c>
      <c r="B2043" s="247" t="s">
        <v>196</v>
      </c>
      <c r="C2043" s="98" t="s">
        <v>153</v>
      </c>
      <c r="D2043" s="98" t="s">
        <v>716</v>
      </c>
      <c r="E2043" s="247" t="s">
        <v>350</v>
      </c>
      <c r="F2043" s="247" t="s">
        <v>45</v>
      </c>
      <c r="G2043" s="247" t="s">
        <v>8</v>
      </c>
      <c r="H2043" s="247" t="s">
        <v>293</v>
      </c>
      <c r="I2043" s="248" t="s">
        <v>292</v>
      </c>
      <c r="J2043" s="246">
        <v>45766</v>
      </c>
      <c r="K2043" s="249">
        <v>0</v>
      </c>
      <c r="L2043" s="250">
        <v>0</v>
      </c>
      <c r="M2043" s="251">
        <v>0</v>
      </c>
      <c r="N2043" s="252">
        <v>0</v>
      </c>
      <c r="O2043" s="252">
        <v>0</v>
      </c>
      <c r="P2043" s="253">
        <v>0</v>
      </c>
      <c r="Q2043" s="247" t="s">
        <v>473</v>
      </c>
      <c r="R2043" s="249" t="s">
        <v>473</v>
      </c>
      <c r="S2043" s="247" t="s">
        <v>1</v>
      </c>
      <c r="T2043" s="247" t="s">
        <v>289</v>
      </c>
      <c r="U2043" s="247" t="s">
        <v>289</v>
      </c>
      <c r="V2043" s="247">
        <v>6</v>
      </c>
      <c r="W2043" s="247">
        <v>11</v>
      </c>
    </row>
    <row r="2044" spans="1:23" x14ac:dyDescent="0.25">
      <c r="A2044" s="246">
        <v>45755</v>
      </c>
      <c r="B2044" s="247" t="s">
        <v>196</v>
      </c>
      <c r="C2044" s="98" t="s">
        <v>153</v>
      </c>
      <c r="D2044" s="98" t="s">
        <v>716</v>
      </c>
      <c r="E2044" s="247" t="s">
        <v>350</v>
      </c>
      <c r="F2044" s="247" t="s">
        <v>45</v>
      </c>
      <c r="G2044" s="247" t="s">
        <v>7</v>
      </c>
      <c r="H2044" s="247" t="s">
        <v>287</v>
      </c>
      <c r="I2044" s="248" t="s">
        <v>288</v>
      </c>
      <c r="J2044" s="246">
        <v>45759</v>
      </c>
      <c r="K2044" s="249">
        <v>0</v>
      </c>
      <c r="L2044" s="250">
        <v>0</v>
      </c>
      <c r="M2044" s="251">
        <v>0</v>
      </c>
      <c r="N2044" s="252">
        <v>0</v>
      </c>
      <c r="O2044" s="252">
        <v>0</v>
      </c>
      <c r="P2044" s="253">
        <v>0</v>
      </c>
      <c r="Q2044" s="247" t="s">
        <v>473</v>
      </c>
      <c r="R2044" s="249" t="s">
        <v>473</v>
      </c>
      <c r="S2044" s="247" t="s">
        <v>289</v>
      </c>
      <c r="T2044" s="247" t="s">
        <v>1</v>
      </c>
      <c r="U2044" s="247" t="s">
        <v>289</v>
      </c>
      <c r="V2044" s="247">
        <v>6</v>
      </c>
      <c r="W2044" s="247">
        <v>4</v>
      </c>
    </row>
    <row r="2045" spans="1:23" x14ac:dyDescent="0.25">
      <c r="A2045" s="246">
        <v>45755</v>
      </c>
      <c r="B2045" s="247" t="s">
        <v>196</v>
      </c>
      <c r="C2045" s="98" t="s">
        <v>153</v>
      </c>
      <c r="D2045" s="98" t="s">
        <v>716</v>
      </c>
      <c r="E2045" s="247" t="s">
        <v>351</v>
      </c>
      <c r="F2045" s="247" t="s">
        <v>45</v>
      </c>
      <c r="G2045" s="247" t="s">
        <v>8</v>
      </c>
      <c r="H2045" s="247" t="s">
        <v>293</v>
      </c>
      <c r="I2045" s="248" t="s">
        <v>292</v>
      </c>
      <c r="J2045" s="246">
        <v>45766</v>
      </c>
      <c r="K2045" s="249">
        <v>0</v>
      </c>
      <c r="L2045" s="250">
        <v>0</v>
      </c>
      <c r="M2045" s="251">
        <v>0</v>
      </c>
      <c r="N2045" s="252">
        <v>0</v>
      </c>
      <c r="O2045" s="252">
        <v>0</v>
      </c>
      <c r="P2045" s="253">
        <v>0</v>
      </c>
      <c r="Q2045" s="247" t="s">
        <v>473</v>
      </c>
      <c r="R2045" s="249" t="s">
        <v>473</v>
      </c>
      <c r="S2045" s="247" t="s">
        <v>1</v>
      </c>
      <c r="T2045" s="247" t="s">
        <v>289</v>
      </c>
      <c r="U2045" s="247" t="s">
        <v>289</v>
      </c>
      <c r="V2045" s="247">
        <v>6</v>
      </c>
      <c r="W2045" s="247">
        <v>11</v>
      </c>
    </row>
    <row r="2046" spans="1:23" x14ac:dyDescent="0.25">
      <c r="A2046" s="246">
        <v>45755</v>
      </c>
      <c r="B2046" s="247" t="s">
        <v>196</v>
      </c>
      <c r="C2046" s="98" t="s">
        <v>153</v>
      </c>
      <c r="D2046" s="98" t="s">
        <v>716</v>
      </c>
      <c r="E2046" s="247" t="s">
        <v>351</v>
      </c>
      <c r="F2046" s="247" t="s">
        <v>45</v>
      </c>
      <c r="G2046" s="247" t="s">
        <v>7</v>
      </c>
      <c r="H2046" s="247" t="s">
        <v>287</v>
      </c>
      <c r="I2046" s="248" t="s">
        <v>288</v>
      </c>
      <c r="J2046" s="246">
        <v>45759</v>
      </c>
      <c r="K2046" s="249">
        <v>0</v>
      </c>
      <c r="L2046" s="250">
        <v>0</v>
      </c>
      <c r="M2046" s="251">
        <v>0</v>
      </c>
      <c r="N2046" s="252">
        <v>0</v>
      </c>
      <c r="O2046" s="252">
        <v>0</v>
      </c>
      <c r="P2046" s="253">
        <v>0</v>
      </c>
      <c r="Q2046" s="247" t="s">
        <v>473</v>
      </c>
      <c r="R2046" s="249" t="s">
        <v>473</v>
      </c>
      <c r="S2046" s="247" t="s">
        <v>289</v>
      </c>
      <c r="T2046" s="247" t="s">
        <v>1</v>
      </c>
      <c r="U2046" s="247" t="s">
        <v>289</v>
      </c>
      <c r="V2046" s="247">
        <v>6</v>
      </c>
      <c r="W2046" s="247">
        <v>4</v>
      </c>
    </row>
    <row r="2047" spans="1:23" x14ac:dyDescent="0.25">
      <c r="A2047" s="246">
        <v>45755</v>
      </c>
      <c r="B2047" s="247" t="s">
        <v>196</v>
      </c>
      <c r="C2047" s="98" t="s">
        <v>153</v>
      </c>
      <c r="D2047" s="98" t="s">
        <v>426</v>
      </c>
      <c r="E2047" s="247" t="s">
        <v>717</v>
      </c>
      <c r="F2047" s="247" t="s">
        <v>45</v>
      </c>
      <c r="G2047" s="247" t="s">
        <v>8</v>
      </c>
      <c r="H2047" s="247" t="s">
        <v>284</v>
      </c>
      <c r="I2047" s="248" t="s">
        <v>24</v>
      </c>
      <c r="J2047" s="246">
        <v>45873</v>
      </c>
      <c r="K2047" s="249">
        <v>1</v>
      </c>
      <c r="L2047" s="250">
        <v>1</v>
      </c>
      <c r="M2047" s="251">
        <v>195</v>
      </c>
      <c r="N2047" s="252">
        <v>38.92</v>
      </c>
      <c r="O2047" s="252">
        <v>40</v>
      </c>
      <c r="P2047" s="253">
        <v>273.92</v>
      </c>
      <c r="Q2047" s="247" t="s">
        <v>109</v>
      </c>
      <c r="R2047" s="249" t="s">
        <v>154</v>
      </c>
      <c r="S2047" s="247" t="s">
        <v>1</v>
      </c>
      <c r="T2047" s="247" t="s">
        <v>2</v>
      </c>
      <c r="U2047" s="247" t="s">
        <v>2</v>
      </c>
      <c r="V2047" s="247">
        <v>1</v>
      </c>
      <c r="W2047" s="247">
        <v>118</v>
      </c>
    </row>
    <row r="2048" spans="1:23" x14ac:dyDescent="0.25">
      <c r="A2048" s="246">
        <v>45755</v>
      </c>
      <c r="B2048" s="247" t="s">
        <v>196</v>
      </c>
      <c r="C2048" s="98" t="s">
        <v>153</v>
      </c>
      <c r="D2048" s="98" t="s">
        <v>426</v>
      </c>
      <c r="E2048" s="247" t="s">
        <v>717</v>
      </c>
      <c r="F2048" s="247" t="s">
        <v>45</v>
      </c>
      <c r="G2048" s="247" t="s">
        <v>7</v>
      </c>
      <c r="H2048" s="247" t="s">
        <v>282</v>
      </c>
      <c r="I2048" s="248" t="s">
        <v>23</v>
      </c>
      <c r="J2048" s="246">
        <v>45866</v>
      </c>
      <c r="K2048" s="249">
        <v>1</v>
      </c>
      <c r="L2048" s="250">
        <v>1</v>
      </c>
      <c r="M2048" s="251">
        <v>195</v>
      </c>
      <c r="N2048" s="252">
        <v>34.04</v>
      </c>
      <c r="O2048" s="252">
        <v>30</v>
      </c>
      <c r="P2048" s="253">
        <v>259.03999999999996</v>
      </c>
      <c r="Q2048" s="247" t="s">
        <v>109</v>
      </c>
      <c r="R2048" s="249" t="s">
        <v>154</v>
      </c>
      <c r="S2048" s="247" t="s">
        <v>2</v>
      </c>
      <c r="T2048" s="247" t="s">
        <v>1</v>
      </c>
      <c r="U2048" s="247" t="s">
        <v>2</v>
      </c>
      <c r="V2048" s="247">
        <v>1</v>
      </c>
      <c r="W2048" s="247">
        <v>111</v>
      </c>
    </row>
    <row r="2049" spans="1:23" x14ac:dyDescent="0.25">
      <c r="A2049" s="246">
        <v>45755</v>
      </c>
      <c r="B2049" s="247" t="s">
        <v>196</v>
      </c>
      <c r="C2049" s="98" t="s">
        <v>153</v>
      </c>
      <c r="D2049" s="98" t="s">
        <v>426</v>
      </c>
      <c r="E2049" s="247" t="s">
        <v>715</v>
      </c>
      <c r="F2049" s="247" t="s">
        <v>47</v>
      </c>
      <c r="G2049" s="247" t="s">
        <v>7</v>
      </c>
      <c r="H2049" s="247" t="s">
        <v>335</v>
      </c>
      <c r="I2049" s="248" t="s">
        <v>336</v>
      </c>
      <c r="J2049" s="246">
        <v>45880</v>
      </c>
      <c r="K2049" s="249">
        <v>1</v>
      </c>
      <c r="L2049" s="250">
        <v>1</v>
      </c>
      <c r="M2049" s="251">
        <v>240</v>
      </c>
      <c r="N2049" s="252">
        <v>28.36</v>
      </c>
      <c r="O2049" s="252">
        <v>40</v>
      </c>
      <c r="P2049" s="253">
        <v>308.36</v>
      </c>
      <c r="Q2049" s="247" t="s">
        <v>109</v>
      </c>
      <c r="R2049" s="249" t="s">
        <v>154</v>
      </c>
      <c r="S2049" s="247" t="s">
        <v>2</v>
      </c>
      <c r="T2049" s="247" t="s">
        <v>110</v>
      </c>
      <c r="U2049" s="247" t="s">
        <v>2</v>
      </c>
      <c r="V2049" s="247">
        <v>1</v>
      </c>
      <c r="W2049" s="247">
        <v>125</v>
      </c>
    </row>
    <row r="2050" spans="1:23" x14ac:dyDescent="0.25">
      <c r="A2050" s="246">
        <v>45755</v>
      </c>
      <c r="B2050" s="247" t="s">
        <v>196</v>
      </c>
      <c r="C2050" s="98" t="s">
        <v>153</v>
      </c>
      <c r="D2050" s="98" t="s">
        <v>716</v>
      </c>
      <c r="E2050" s="247" t="s">
        <v>352</v>
      </c>
      <c r="F2050" s="247" t="s">
        <v>45</v>
      </c>
      <c r="G2050" s="247" t="s">
        <v>8</v>
      </c>
      <c r="H2050" s="247" t="s">
        <v>293</v>
      </c>
      <c r="I2050" s="248" t="s">
        <v>292</v>
      </c>
      <c r="J2050" s="246">
        <v>45766</v>
      </c>
      <c r="K2050" s="249">
        <v>0</v>
      </c>
      <c r="L2050" s="250">
        <v>0</v>
      </c>
      <c r="M2050" s="251">
        <v>0</v>
      </c>
      <c r="N2050" s="252">
        <v>0</v>
      </c>
      <c r="O2050" s="252">
        <v>0</v>
      </c>
      <c r="P2050" s="253">
        <v>0</v>
      </c>
      <c r="Q2050" s="247" t="s">
        <v>473</v>
      </c>
      <c r="R2050" s="249" t="s">
        <v>473</v>
      </c>
      <c r="S2050" s="247" t="s">
        <v>1</v>
      </c>
      <c r="T2050" s="247" t="s">
        <v>289</v>
      </c>
      <c r="U2050" s="247" t="s">
        <v>289</v>
      </c>
      <c r="V2050" s="247">
        <v>6</v>
      </c>
      <c r="W2050" s="247">
        <v>11</v>
      </c>
    </row>
    <row r="2051" spans="1:23" x14ac:dyDescent="0.25">
      <c r="A2051" s="246">
        <v>45755</v>
      </c>
      <c r="B2051" s="247" t="s">
        <v>196</v>
      </c>
      <c r="C2051" s="98" t="s">
        <v>153</v>
      </c>
      <c r="D2051" s="98" t="s">
        <v>716</v>
      </c>
      <c r="E2051" s="247" t="s">
        <v>352</v>
      </c>
      <c r="F2051" s="247" t="s">
        <v>45</v>
      </c>
      <c r="G2051" s="247" t="s">
        <v>7</v>
      </c>
      <c r="H2051" s="247" t="s">
        <v>287</v>
      </c>
      <c r="I2051" s="248" t="s">
        <v>288</v>
      </c>
      <c r="J2051" s="246">
        <v>45759</v>
      </c>
      <c r="K2051" s="249">
        <v>0</v>
      </c>
      <c r="L2051" s="250">
        <v>0</v>
      </c>
      <c r="M2051" s="251">
        <v>0</v>
      </c>
      <c r="N2051" s="252">
        <v>0</v>
      </c>
      <c r="O2051" s="252">
        <v>0</v>
      </c>
      <c r="P2051" s="253">
        <v>0</v>
      </c>
      <c r="Q2051" s="247" t="s">
        <v>473</v>
      </c>
      <c r="R2051" s="249" t="s">
        <v>473</v>
      </c>
      <c r="S2051" s="247" t="s">
        <v>289</v>
      </c>
      <c r="T2051" s="247" t="s">
        <v>1</v>
      </c>
      <c r="U2051" s="247" t="s">
        <v>289</v>
      </c>
      <c r="V2051" s="247">
        <v>6</v>
      </c>
      <c r="W2051" s="247">
        <v>4</v>
      </c>
    </row>
    <row r="2052" spans="1:23" x14ac:dyDescent="0.25">
      <c r="A2052" s="246">
        <v>45755</v>
      </c>
      <c r="B2052" s="247" t="s">
        <v>196</v>
      </c>
      <c r="C2052" s="98" t="s">
        <v>153</v>
      </c>
      <c r="D2052" s="98" t="s">
        <v>716</v>
      </c>
      <c r="E2052" s="247" t="s">
        <v>350</v>
      </c>
      <c r="F2052" s="247" t="s">
        <v>45</v>
      </c>
      <c r="G2052" s="247" t="s">
        <v>8</v>
      </c>
      <c r="H2052" s="247" t="s">
        <v>293</v>
      </c>
      <c r="I2052" s="248" t="s">
        <v>292</v>
      </c>
      <c r="J2052" s="246">
        <v>45766</v>
      </c>
      <c r="K2052" s="249">
        <v>0</v>
      </c>
      <c r="L2052" s="250">
        <v>0</v>
      </c>
      <c r="M2052" s="251">
        <v>0</v>
      </c>
      <c r="N2052" s="252">
        <v>0</v>
      </c>
      <c r="O2052" s="252">
        <v>0</v>
      </c>
      <c r="P2052" s="253">
        <v>0</v>
      </c>
      <c r="Q2052" s="247" t="s">
        <v>473</v>
      </c>
      <c r="R2052" s="249" t="s">
        <v>473</v>
      </c>
      <c r="S2052" s="247" t="s">
        <v>1</v>
      </c>
      <c r="T2052" s="247" t="s">
        <v>289</v>
      </c>
      <c r="U2052" s="247" t="s">
        <v>289</v>
      </c>
      <c r="V2052" s="247">
        <v>6</v>
      </c>
      <c r="W2052" s="247">
        <v>11</v>
      </c>
    </row>
    <row r="2053" spans="1:23" x14ac:dyDescent="0.25">
      <c r="A2053" s="246">
        <v>45755</v>
      </c>
      <c r="B2053" s="247" t="s">
        <v>196</v>
      </c>
      <c r="C2053" s="98" t="s">
        <v>153</v>
      </c>
      <c r="D2053" s="98" t="s">
        <v>716</v>
      </c>
      <c r="E2053" s="247" t="s">
        <v>350</v>
      </c>
      <c r="F2053" s="247" t="s">
        <v>45</v>
      </c>
      <c r="G2053" s="247" t="s">
        <v>7</v>
      </c>
      <c r="H2053" s="247" t="s">
        <v>287</v>
      </c>
      <c r="I2053" s="248" t="s">
        <v>288</v>
      </c>
      <c r="J2053" s="246">
        <v>45759</v>
      </c>
      <c r="K2053" s="249">
        <v>0</v>
      </c>
      <c r="L2053" s="250">
        <v>0</v>
      </c>
      <c r="M2053" s="251">
        <v>0</v>
      </c>
      <c r="N2053" s="252">
        <v>0</v>
      </c>
      <c r="O2053" s="252">
        <v>0</v>
      </c>
      <c r="P2053" s="253">
        <v>0</v>
      </c>
      <c r="Q2053" s="247" t="s">
        <v>473</v>
      </c>
      <c r="R2053" s="249" t="s">
        <v>473</v>
      </c>
      <c r="S2053" s="247" t="s">
        <v>289</v>
      </c>
      <c r="T2053" s="247" t="s">
        <v>1</v>
      </c>
      <c r="U2053" s="247" t="s">
        <v>289</v>
      </c>
      <c r="V2053" s="247">
        <v>6</v>
      </c>
      <c r="W2053" s="247">
        <v>4</v>
      </c>
    </row>
    <row r="2054" spans="1:23" x14ac:dyDescent="0.25">
      <c r="A2054" s="246">
        <v>45755</v>
      </c>
      <c r="B2054" s="247" t="s">
        <v>196</v>
      </c>
      <c r="C2054" s="98" t="s">
        <v>153</v>
      </c>
      <c r="D2054" s="98" t="s">
        <v>426</v>
      </c>
      <c r="E2054" s="247" t="s">
        <v>718</v>
      </c>
      <c r="F2054" s="247" t="s">
        <v>47</v>
      </c>
      <c r="G2054" s="247" t="s">
        <v>7</v>
      </c>
      <c r="H2054" s="247" t="s">
        <v>335</v>
      </c>
      <c r="I2054" s="248" t="s">
        <v>336</v>
      </c>
      <c r="J2054" s="246">
        <v>45880</v>
      </c>
      <c r="K2054" s="249">
        <v>1</v>
      </c>
      <c r="L2054" s="250">
        <v>1</v>
      </c>
      <c r="M2054" s="251">
        <v>240</v>
      </c>
      <c r="N2054" s="252">
        <v>28.36</v>
      </c>
      <c r="O2054" s="252">
        <v>40</v>
      </c>
      <c r="P2054" s="253">
        <v>308.36</v>
      </c>
      <c r="Q2054" s="247" t="s">
        <v>109</v>
      </c>
      <c r="R2054" s="249" t="s">
        <v>154</v>
      </c>
      <c r="S2054" s="247" t="s">
        <v>2</v>
      </c>
      <c r="T2054" s="247" t="s">
        <v>110</v>
      </c>
      <c r="U2054" s="247" t="s">
        <v>2</v>
      </c>
      <c r="V2054" s="247">
        <v>1</v>
      </c>
      <c r="W2054" s="247">
        <v>125</v>
      </c>
    </row>
    <row r="2055" spans="1:23" x14ac:dyDescent="0.25">
      <c r="A2055" s="246">
        <v>45755</v>
      </c>
      <c r="B2055" s="247" t="s">
        <v>196</v>
      </c>
      <c r="C2055" s="98" t="s">
        <v>153</v>
      </c>
      <c r="D2055" s="98" t="s">
        <v>426</v>
      </c>
      <c r="E2055" s="247" t="s">
        <v>718</v>
      </c>
      <c r="F2055" s="247" t="s">
        <v>47</v>
      </c>
      <c r="G2055" s="247" t="s">
        <v>7</v>
      </c>
      <c r="H2055" s="247" t="s">
        <v>335</v>
      </c>
      <c r="I2055" s="248" t="s">
        <v>336</v>
      </c>
      <c r="J2055" s="246">
        <v>45880</v>
      </c>
      <c r="K2055" s="249">
        <v>1</v>
      </c>
      <c r="L2055" s="250">
        <v>1</v>
      </c>
      <c r="M2055" s="251">
        <v>240</v>
      </c>
      <c r="N2055" s="252">
        <v>28.36</v>
      </c>
      <c r="O2055" s="252">
        <v>40</v>
      </c>
      <c r="P2055" s="253">
        <v>308.36</v>
      </c>
      <c r="Q2055" s="247" t="s">
        <v>109</v>
      </c>
      <c r="R2055" s="249" t="s">
        <v>154</v>
      </c>
      <c r="S2055" s="247" t="s">
        <v>2</v>
      </c>
      <c r="T2055" s="247" t="s">
        <v>110</v>
      </c>
      <c r="U2055" s="247" t="s">
        <v>2</v>
      </c>
      <c r="V2055" s="247">
        <v>1</v>
      </c>
      <c r="W2055" s="247">
        <v>125</v>
      </c>
    </row>
    <row r="2056" spans="1:23" x14ac:dyDescent="0.25">
      <c r="A2056" s="246">
        <v>45755</v>
      </c>
      <c r="B2056" s="247" t="s">
        <v>196</v>
      </c>
      <c r="C2056" s="98" t="s">
        <v>153</v>
      </c>
      <c r="D2056" s="98" t="s">
        <v>426</v>
      </c>
      <c r="E2056" s="247" t="s">
        <v>718</v>
      </c>
      <c r="F2056" s="247" t="s">
        <v>47</v>
      </c>
      <c r="G2056" s="247" t="s">
        <v>7</v>
      </c>
      <c r="H2056" s="247" t="s">
        <v>335</v>
      </c>
      <c r="I2056" s="248" t="s">
        <v>336</v>
      </c>
      <c r="J2056" s="246">
        <v>45880</v>
      </c>
      <c r="K2056" s="249">
        <v>1</v>
      </c>
      <c r="L2056" s="250">
        <v>1</v>
      </c>
      <c r="M2056" s="251">
        <v>240</v>
      </c>
      <c r="N2056" s="252">
        <v>28.36</v>
      </c>
      <c r="O2056" s="252">
        <v>40</v>
      </c>
      <c r="P2056" s="253">
        <v>308.36</v>
      </c>
      <c r="Q2056" s="247" t="s">
        <v>109</v>
      </c>
      <c r="R2056" s="249" t="s">
        <v>154</v>
      </c>
      <c r="S2056" s="247" t="s">
        <v>2</v>
      </c>
      <c r="T2056" s="247" t="s">
        <v>110</v>
      </c>
      <c r="U2056" s="247" t="s">
        <v>2</v>
      </c>
      <c r="V2056" s="247">
        <v>1</v>
      </c>
      <c r="W2056" s="247">
        <v>125</v>
      </c>
    </row>
    <row r="2057" spans="1:23" x14ac:dyDescent="0.25">
      <c r="A2057" s="246">
        <v>45755</v>
      </c>
      <c r="B2057" s="247" t="s">
        <v>196</v>
      </c>
      <c r="C2057" s="98" t="s">
        <v>153</v>
      </c>
      <c r="D2057" s="98" t="s">
        <v>426</v>
      </c>
      <c r="E2057" s="247" t="s">
        <v>714</v>
      </c>
      <c r="F2057" s="247" t="s">
        <v>47</v>
      </c>
      <c r="G2057" s="247" t="s">
        <v>7</v>
      </c>
      <c r="H2057" s="247" t="s">
        <v>284</v>
      </c>
      <c r="I2057" s="248" t="s">
        <v>481</v>
      </c>
      <c r="J2057" s="246">
        <v>45870</v>
      </c>
      <c r="K2057" s="249">
        <v>1</v>
      </c>
      <c r="L2057" s="250">
        <v>1</v>
      </c>
      <c r="M2057" s="251">
        <v>202.5</v>
      </c>
      <c r="N2057" s="252">
        <v>37.72</v>
      </c>
      <c r="O2057" s="252">
        <v>40</v>
      </c>
      <c r="P2057" s="253">
        <v>280.22000000000003</v>
      </c>
      <c r="Q2057" s="247" t="s">
        <v>109</v>
      </c>
      <c r="R2057" s="249" t="s">
        <v>154</v>
      </c>
      <c r="S2057" s="247" t="s">
        <v>1</v>
      </c>
      <c r="T2057" s="247" t="s">
        <v>480</v>
      </c>
      <c r="U2057" s="247" t="s">
        <v>480</v>
      </c>
      <c r="V2057" s="247">
        <v>5</v>
      </c>
      <c r="W2057" s="247">
        <v>115</v>
      </c>
    </row>
    <row r="2058" spans="1:23" x14ac:dyDescent="0.25">
      <c r="A2058" s="246">
        <v>45755</v>
      </c>
      <c r="B2058" s="247" t="s">
        <v>196</v>
      </c>
      <c r="C2058" s="98" t="s">
        <v>153</v>
      </c>
      <c r="D2058" s="98" t="s">
        <v>426</v>
      </c>
      <c r="E2058" s="247" t="s">
        <v>714</v>
      </c>
      <c r="F2058" s="247" t="s">
        <v>47</v>
      </c>
      <c r="G2058" s="247" t="s">
        <v>7</v>
      </c>
      <c r="H2058" s="247" t="s">
        <v>284</v>
      </c>
      <c r="I2058" s="248" t="s">
        <v>481</v>
      </c>
      <c r="J2058" s="246">
        <v>45870</v>
      </c>
      <c r="K2058" s="249">
        <v>1</v>
      </c>
      <c r="L2058" s="250">
        <v>1</v>
      </c>
      <c r="M2058" s="251">
        <v>270</v>
      </c>
      <c r="N2058" s="252">
        <v>37.72</v>
      </c>
      <c r="O2058" s="252">
        <v>40</v>
      </c>
      <c r="P2058" s="253">
        <v>347.72</v>
      </c>
      <c r="Q2058" s="247" t="s">
        <v>109</v>
      </c>
      <c r="R2058" s="249" t="s">
        <v>154</v>
      </c>
      <c r="S2058" s="247" t="s">
        <v>1</v>
      </c>
      <c r="T2058" s="247" t="s">
        <v>480</v>
      </c>
      <c r="U2058" s="247" t="s">
        <v>480</v>
      </c>
      <c r="V2058" s="247">
        <v>5</v>
      </c>
      <c r="W2058" s="247">
        <v>115</v>
      </c>
    </row>
    <row r="2059" spans="1:23" x14ac:dyDescent="0.25">
      <c r="A2059" s="246">
        <v>45755</v>
      </c>
      <c r="B2059" s="247" t="s">
        <v>196</v>
      </c>
      <c r="C2059" s="98" t="s">
        <v>153</v>
      </c>
      <c r="D2059" s="98" t="s">
        <v>426</v>
      </c>
      <c r="E2059" s="247" t="s">
        <v>714</v>
      </c>
      <c r="F2059" s="247" t="s">
        <v>47</v>
      </c>
      <c r="G2059" s="247" t="s">
        <v>7</v>
      </c>
      <c r="H2059" s="247" t="s">
        <v>284</v>
      </c>
      <c r="I2059" s="248" t="s">
        <v>481</v>
      </c>
      <c r="J2059" s="246">
        <v>45870</v>
      </c>
      <c r="K2059" s="249">
        <v>1</v>
      </c>
      <c r="L2059" s="250">
        <v>1</v>
      </c>
      <c r="M2059" s="251">
        <v>202.5</v>
      </c>
      <c r="N2059" s="252">
        <v>37.72</v>
      </c>
      <c r="O2059" s="252">
        <v>40</v>
      </c>
      <c r="P2059" s="253">
        <v>280.22000000000003</v>
      </c>
      <c r="Q2059" s="247" t="s">
        <v>109</v>
      </c>
      <c r="R2059" s="249" t="s">
        <v>154</v>
      </c>
      <c r="S2059" s="247" t="s">
        <v>1</v>
      </c>
      <c r="T2059" s="247" t="s">
        <v>480</v>
      </c>
      <c r="U2059" s="247" t="s">
        <v>480</v>
      </c>
      <c r="V2059" s="247">
        <v>5</v>
      </c>
      <c r="W2059" s="247">
        <v>115</v>
      </c>
    </row>
    <row r="2060" spans="1:23" x14ac:dyDescent="0.25">
      <c r="A2060" s="246">
        <v>45755</v>
      </c>
      <c r="B2060" s="247" t="s">
        <v>196</v>
      </c>
      <c r="C2060" s="98" t="s">
        <v>153</v>
      </c>
      <c r="D2060" s="98" t="s">
        <v>426</v>
      </c>
      <c r="E2060" s="247" t="s">
        <v>718</v>
      </c>
      <c r="F2060" s="247" t="s">
        <v>47</v>
      </c>
      <c r="G2060" s="247" t="s">
        <v>7</v>
      </c>
      <c r="H2060" s="247" t="s">
        <v>335</v>
      </c>
      <c r="I2060" s="248" t="s">
        <v>336</v>
      </c>
      <c r="J2060" s="246">
        <v>45880</v>
      </c>
      <c r="K2060" s="249">
        <v>1</v>
      </c>
      <c r="L2060" s="250">
        <v>1</v>
      </c>
      <c r="M2060" s="251">
        <v>240</v>
      </c>
      <c r="N2060" s="252">
        <v>28.36</v>
      </c>
      <c r="O2060" s="252">
        <v>40</v>
      </c>
      <c r="P2060" s="253">
        <v>308.36</v>
      </c>
      <c r="Q2060" s="247" t="s">
        <v>109</v>
      </c>
      <c r="R2060" s="249" t="s">
        <v>154</v>
      </c>
      <c r="S2060" s="247" t="s">
        <v>2</v>
      </c>
      <c r="T2060" s="247" t="s">
        <v>110</v>
      </c>
      <c r="U2060" s="247" t="s">
        <v>2</v>
      </c>
      <c r="V2060" s="247">
        <v>1</v>
      </c>
      <c r="W2060" s="247">
        <v>125</v>
      </c>
    </row>
    <row r="2061" spans="1:23" x14ac:dyDescent="0.25">
      <c r="A2061" s="246">
        <v>45755</v>
      </c>
      <c r="B2061" s="247" t="s">
        <v>196</v>
      </c>
      <c r="C2061" s="98" t="s">
        <v>153</v>
      </c>
      <c r="D2061" s="98" t="s">
        <v>426</v>
      </c>
      <c r="E2061" s="247" t="s">
        <v>717</v>
      </c>
      <c r="F2061" s="247" t="s">
        <v>45</v>
      </c>
      <c r="G2061" s="247" t="s">
        <v>8</v>
      </c>
      <c r="H2061" s="247" t="s">
        <v>284</v>
      </c>
      <c r="I2061" s="248" t="s">
        <v>24</v>
      </c>
      <c r="J2061" s="246">
        <v>45873</v>
      </c>
      <c r="K2061" s="249">
        <v>1</v>
      </c>
      <c r="L2061" s="250">
        <v>1</v>
      </c>
      <c r="M2061" s="251">
        <v>195</v>
      </c>
      <c r="N2061" s="252">
        <v>38.92</v>
      </c>
      <c r="O2061" s="252">
        <v>40</v>
      </c>
      <c r="P2061" s="253">
        <v>273.92</v>
      </c>
      <c r="Q2061" s="247" t="s">
        <v>109</v>
      </c>
      <c r="R2061" s="249" t="s">
        <v>154</v>
      </c>
      <c r="S2061" s="247" t="s">
        <v>1</v>
      </c>
      <c r="T2061" s="247" t="s">
        <v>2</v>
      </c>
      <c r="U2061" s="247" t="s">
        <v>2</v>
      </c>
      <c r="V2061" s="247">
        <v>1</v>
      </c>
      <c r="W2061" s="247">
        <v>118</v>
      </c>
    </row>
    <row r="2062" spans="1:23" x14ac:dyDescent="0.25">
      <c r="A2062" s="246">
        <v>45755</v>
      </c>
      <c r="B2062" s="247" t="s">
        <v>196</v>
      </c>
      <c r="C2062" s="98" t="s">
        <v>153</v>
      </c>
      <c r="D2062" s="98" t="s">
        <v>426</v>
      </c>
      <c r="E2062" s="247" t="s">
        <v>717</v>
      </c>
      <c r="F2062" s="247" t="s">
        <v>45</v>
      </c>
      <c r="G2062" s="247" t="s">
        <v>7</v>
      </c>
      <c r="H2062" s="247" t="s">
        <v>282</v>
      </c>
      <c r="I2062" s="248" t="s">
        <v>23</v>
      </c>
      <c r="J2062" s="246">
        <v>45866</v>
      </c>
      <c r="K2062" s="249">
        <v>1</v>
      </c>
      <c r="L2062" s="250">
        <v>1</v>
      </c>
      <c r="M2062" s="251">
        <v>195</v>
      </c>
      <c r="N2062" s="252">
        <v>34.04</v>
      </c>
      <c r="O2062" s="252">
        <v>30</v>
      </c>
      <c r="P2062" s="253">
        <v>259.03999999999996</v>
      </c>
      <c r="Q2062" s="247" t="s">
        <v>109</v>
      </c>
      <c r="R2062" s="249" t="s">
        <v>154</v>
      </c>
      <c r="S2062" s="247" t="s">
        <v>2</v>
      </c>
      <c r="T2062" s="247" t="s">
        <v>1</v>
      </c>
      <c r="U2062" s="247" t="s">
        <v>2</v>
      </c>
      <c r="V2062" s="247">
        <v>1</v>
      </c>
      <c r="W2062" s="247">
        <v>111</v>
      </c>
    </row>
    <row r="2063" spans="1:23" x14ac:dyDescent="0.25">
      <c r="A2063" s="246">
        <v>45755</v>
      </c>
      <c r="B2063" s="247" t="s">
        <v>196</v>
      </c>
      <c r="C2063" s="98" t="s">
        <v>153</v>
      </c>
      <c r="D2063" s="98" t="s">
        <v>426</v>
      </c>
      <c r="E2063" s="247" t="s">
        <v>718</v>
      </c>
      <c r="F2063" s="247" t="s">
        <v>47</v>
      </c>
      <c r="G2063" s="247" t="s">
        <v>7</v>
      </c>
      <c r="H2063" s="247" t="s">
        <v>335</v>
      </c>
      <c r="I2063" s="248" t="s">
        <v>336</v>
      </c>
      <c r="J2063" s="246">
        <v>45880</v>
      </c>
      <c r="K2063" s="249">
        <v>1</v>
      </c>
      <c r="L2063" s="250">
        <v>1</v>
      </c>
      <c r="M2063" s="251">
        <v>240</v>
      </c>
      <c r="N2063" s="252">
        <v>28.36</v>
      </c>
      <c r="O2063" s="252">
        <v>40</v>
      </c>
      <c r="P2063" s="253">
        <v>308.36</v>
      </c>
      <c r="Q2063" s="247" t="s">
        <v>109</v>
      </c>
      <c r="R2063" s="249" t="s">
        <v>154</v>
      </c>
      <c r="S2063" s="247" t="s">
        <v>2</v>
      </c>
      <c r="T2063" s="247" t="s">
        <v>110</v>
      </c>
      <c r="U2063" s="247" t="s">
        <v>2</v>
      </c>
      <c r="V2063" s="247">
        <v>1</v>
      </c>
      <c r="W2063" s="247">
        <v>125</v>
      </c>
    </row>
    <row r="2064" spans="1:23" x14ac:dyDescent="0.25">
      <c r="A2064" s="246">
        <v>45755</v>
      </c>
      <c r="B2064" s="247" t="s">
        <v>196</v>
      </c>
      <c r="C2064" s="98" t="s">
        <v>153</v>
      </c>
      <c r="D2064" s="98" t="s">
        <v>426</v>
      </c>
      <c r="E2064" s="247" t="s">
        <v>718</v>
      </c>
      <c r="F2064" s="247" t="s">
        <v>47</v>
      </c>
      <c r="G2064" s="247" t="s">
        <v>7</v>
      </c>
      <c r="H2064" s="247" t="s">
        <v>335</v>
      </c>
      <c r="I2064" s="248" t="s">
        <v>336</v>
      </c>
      <c r="J2064" s="246">
        <v>45880</v>
      </c>
      <c r="K2064" s="249">
        <v>1</v>
      </c>
      <c r="L2064" s="250">
        <v>1</v>
      </c>
      <c r="M2064" s="251">
        <v>240</v>
      </c>
      <c r="N2064" s="252">
        <v>28.36</v>
      </c>
      <c r="O2064" s="252">
        <v>40</v>
      </c>
      <c r="P2064" s="253">
        <v>308.36</v>
      </c>
      <c r="Q2064" s="247" t="s">
        <v>109</v>
      </c>
      <c r="R2064" s="249" t="s">
        <v>154</v>
      </c>
      <c r="S2064" s="247" t="s">
        <v>2</v>
      </c>
      <c r="T2064" s="247" t="s">
        <v>110</v>
      </c>
      <c r="U2064" s="247" t="s">
        <v>2</v>
      </c>
      <c r="V2064" s="247">
        <v>1</v>
      </c>
      <c r="W2064" s="247">
        <v>125</v>
      </c>
    </row>
    <row r="2065" spans="1:23" x14ac:dyDescent="0.25">
      <c r="A2065" s="246">
        <v>45755</v>
      </c>
      <c r="B2065" s="247" t="s">
        <v>196</v>
      </c>
      <c r="C2065" s="98" t="s">
        <v>153</v>
      </c>
      <c r="D2065" s="98" t="s">
        <v>426</v>
      </c>
      <c r="E2065" s="247" t="s">
        <v>718</v>
      </c>
      <c r="F2065" s="247" t="s">
        <v>47</v>
      </c>
      <c r="G2065" s="247" t="s">
        <v>7</v>
      </c>
      <c r="H2065" s="247" t="s">
        <v>335</v>
      </c>
      <c r="I2065" s="248" t="s">
        <v>336</v>
      </c>
      <c r="J2065" s="246">
        <v>45880</v>
      </c>
      <c r="K2065" s="249">
        <v>1</v>
      </c>
      <c r="L2065" s="250">
        <v>1</v>
      </c>
      <c r="M2065" s="251">
        <v>240</v>
      </c>
      <c r="N2065" s="252">
        <v>28.36</v>
      </c>
      <c r="O2065" s="252">
        <v>40</v>
      </c>
      <c r="P2065" s="253">
        <v>308.36</v>
      </c>
      <c r="Q2065" s="247" t="s">
        <v>109</v>
      </c>
      <c r="R2065" s="249" t="s">
        <v>154</v>
      </c>
      <c r="S2065" s="247" t="s">
        <v>2</v>
      </c>
      <c r="T2065" s="247" t="s">
        <v>110</v>
      </c>
      <c r="U2065" s="247" t="s">
        <v>2</v>
      </c>
      <c r="V2065" s="247">
        <v>1</v>
      </c>
      <c r="W2065" s="247">
        <v>125</v>
      </c>
    </row>
    <row r="2066" spans="1:23" x14ac:dyDescent="0.25">
      <c r="A2066" s="246">
        <v>45755</v>
      </c>
      <c r="B2066" s="247" t="s">
        <v>196</v>
      </c>
      <c r="C2066" s="98" t="s">
        <v>153</v>
      </c>
      <c r="D2066" s="98" t="s">
        <v>716</v>
      </c>
      <c r="E2066" s="247" t="s">
        <v>350</v>
      </c>
      <c r="F2066" s="247" t="s">
        <v>45</v>
      </c>
      <c r="G2066" s="247" t="s">
        <v>8</v>
      </c>
      <c r="H2066" s="247" t="s">
        <v>293</v>
      </c>
      <c r="I2066" s="248" t="s">
        <v>292</v>
      </c>
      <c r="J2066" s="246">
        <v>45766</v>
      </c>
      <c r="K2066" s="249">
        <v>0</v>
      </c>
      <c r="L2066" s="250">
        <v>0</v>
      </c>
      <c r="M2066" s="251">
        <v>0</v>
      </c>
      <c r="N2066" s="252">
        <v>0</v>
      </c>
      <c r="O2066" s="252">
        <v>0</v>
      </c>
      <c r="P2066" s="253">
        <v>0</v>
      </c>
      <c r="Q2066" s="247" t="s">
        <v>473</v>
      </c>
      <c r="R2066" s="249" t="s">
        <v>473</v>
      </c>
      <c r="S2066" s="247" t="s">
        <v>1</v>
      </c>
      <c r="T2066" s="247" t="s">
        <v>289</v>
      </c>
      <c r="U2066" s="247" t="s">
        <v>289</v>
      </c>
      <c r="V2066" s="247">
        <v>6</v>
      </c>
      <c r="W2066" s="247">
        <v>11</v>
      </c>
    </row>
    <row r="2067" spans="1:23" x14ac:dyDescent="0.25">
      <c r="A2067" s="246">
        <v>45755</v>
      </c>
      <c r="B2067" s="247" t="s">
        <v>196</v>
      </c>
      <c r="C2067" s="98" t="s">
        <v>153</v>
      </c>
      <c r="D2067" s="98" t="s">
        <v>716</v>
      </c>
      <c r="E2067" s="247" t="s">
        <v>350</v>
      </c>
      <c r="F2067" s="247" t="s">
        <v>45</v>
      </c>
      <c r="G2067" s="247" t="s">
        <v>7</v>
      </c>
      <c r="H2067" s="247" t="s">
        <v>287</v>
      </c>
      <c r="I2067" s="248" t="s">
        <v>288</v>
      </c>
      <c r="J2067" s="246">
        <v>45759</v>
      </c>
      <c r="K2067" s="249">
        <v>0</v>
      </c>
      <c r="L2067" s="250">
        <v>0</v>
      </c>
      <c r="M2067" s="251">
        <v>0</v>
      </c>
      <c r="N2067" s="252">
        <v>0</v>
      </c>
      <c r="O2067" s="252">
        <v>0</v>
      </c>
      <c r="P2067" s="253">
        <v>0</v>
      </c>
      <c r="Q2067" s="247" t="s">
        <v>473</v>
      </c>
      <c r="R2067" s="249" t="s">
        <v>473</v>
      </c>
      <c r="S2067" s="247" t="s">
        <v>289</v>
      </c>
      <c r="T2067" s="247" t="s">
        <v>1</v>
      </c>
      <c r="U2067" s="247" t="s">
        <v>289</v>
      </c>
      <c r="V2067" s="247">
        <v>6</v>
      </c>
      <c r="W2067" s="247">
        <v>4</v>
      </c>
    </row>
    <row r="2068" spans="1:23" x14ac:dyDescent="0.25">
      <c r="A2068" s="246">
        <v>45755</v>
      </c>
      <c r="B2068" s="247" t="s">
        <v>196</v>
      </c>
      <c r="C2068" s="98" t="s">
        <v>153</v>
      </c>
      <c r="D2068" s="98"/>
      <c r="E2068" s="247" t="s">
        <v>719</v>
      </c>
      <c r="F2068" s="247" t="s">
        <v>47</v>
      </c>
      <c r="G2068" s="247" t="s">
        <v>7</v>
      </c>
      <c r="H2068" s="247" t="s">
        <v>335</v>
      </c>
      <c r="I2068" s="248" t="s">
        <v>336</v>
      </c>
      <c r="J2068" s="246">
        <v>45880</v>
      </c>
      <c r="K2068" s="249">
        <v>1</v>
      </c>
      <c r="L2068" s="250">
        <v>1</v>
      </c>
      <c r="M2068" s="251">
        <v>240</v>
      </c>
      <c r="N2068" s="252">
        <v>28.36</v>
      </c>
      <c r="O2068" s="252">
        <v>40</v>
      </c>
      <c r="P2068" s="253">
        <v>308.36</v>
      </c>
      <c r="Q2068" s="247" t="s">
        <v>109</v>
      </c>
      <c r="R2068" s="249" t="s">
        <v>154</v>
      </c>
      <c r="S2068" s="247" t="s">
        <v>2</v>
      </c>
      <c r="T2068" s="247" t="s">
        <v>110</v>
      </c>
      <c r="U2068" s="247" t="s">
        <v>2</v>
      </c>
      <c r="V2068" s="247">
        <v>1</v>
      </c>
      <c r="W2068" s="247">
        <v>125</v>
      </c>
    </row>
    <row r="2069" spans="1:23" x14ac:dyDescent="0.25">
      <c r="A2069" s="246">
        <v>45755</v>
      </c>
      <c r="B2069" s="247" t="s">
        <v>196</v>
      </c>
      <c r="C2069" s="98" t="s">
        <v>153</v>
      </c>
      <c r="D2069" s="98"/>
      <c r="E2069" s="247" t="s">
        <v>719</v>
      </c>
      <c r="F2069" s="247" t="s">
        <v>47</v>
      </c>
      <c r="G2069" s="247" t="s">
        <v>7</v>
      </c>
      <c r="H2069" s="247" t="s">
        <v>335</v>
      </c>
      <c r="I2069" s="248" t="s">
        <v>336</v>
      </c>
      <c r="J2069" s="246">
        <v>45880</v>
      </c>
      <c r="K2069" s="249">
        <v>1</v>
      </c>
      <c r="L2069" s="250">
        <v>1</v>
      </c>
      <c r="M2069" s="251">
        <v>240</v>
      </c>
      <c r="N2069" s="252">
        <v>28.36</v>
      </c>
      <c r="O2069" s="252">
        <v>40</v>
      </c>
      <c r="P2069" s="253">
        <v>308.36</v>
      </c>
      <c r="Q2069" s="247" t="s">
        <v>109</v>
      </c>
      <c r="R2069" s="249" t="s">
        <v>154</v>
      </c>
      <c r="S2069" s="247" t="s">
        <v>2</v>
      </c>
      <c r="T2069" s="247" t="s">
        <v>110</v>
      </c>
      <c r="U2069" s="247" t="s">
        <v>2</v>
      </c>
      <c r="V2069" s="247">
        <v>1</v>
      </c>
      <c r="W2069" s="247">
        <v>125</v>
      </c>
    </row>
    <row r="2070" spans="1:23" x14ac:dyDescent="0.25">
      <c r="A2070" s="246">
        <v>45756</v>
      </c>
      <c r="B2070" s="247" t="s">
        <v>279</v>
      </c>
      <c r="C2070" s="98" t="s">
        <v>153</v>
      </c>
      <c r="D2070" s="98"/>
      <c r="E2070" s="247" t="s">
        <v>720</v>
      </c>
      <c r="F2070" s="247" t="s">
        <v>47</v>
      </c>
      <c r="G2070" s="247" t="s">
        <v>7</v>
      </c>
      <c r="H2070" s="247" t="s">
        <v>290</v>
      </c>
      <c r="I2070" s="248" t="s">
        <v>288</v>
      </c>
      <c r="J2070" s="246">
        <v>45773</v>
      </c>
      <c r="K2070" s="249">
        <v>3</v>
      </c>
      <c r="L2070" s="250">
        <v>3</v>
      </c>
      <c r="M2070" s="251">
        <v>120</v>
      </c>
      <c r="N2070" s="252">
        <v>0</v>
      </c>
      <c r="O2070" s="252">
        <v>0</v>
      </c>
      <c r="P2070" s="253">
        <v>360</v>
      </c>
      <c r="Q2070" s="247" t="s">
        <v>109</v>
      </c>
      <c r="R2070" s="249" t="s">
        <v>154</v>
      </c>
      <c r="S2070" s="247" t="s">
        <v>289</v>
      </c>
      <c r="T2070" s="247" t="s">
        <v>1</v>
      </c>
      <c r="U2070" s="247" t="s">
        <v>289</v>
      </c>
      <c r="V2070" s="247">
        <v>6</v>
      </c>
      <c r="W2070" s="247">
        <v>17</v>
      </c>
    </row>
    <row r="2071" spans="1:23" x14ac:dyDescent="0.25">
      <c r="A2071" s="246">
        <v>45757</v>
      </c>
      <c r="B2071" s="247" t="s">
        <v>152</v>
      </c>
      <c r="C2071" s="98" t="s">
        <v>153</v>
      </c>
      <c r="D2071" s="98"/>
      <c r="E2071" s="247"/>
      <c r="F2071" s="247" t="s">
        <v>47</v>
      </c>
      <c r="G2071" s="247" t="s">
        <v>7</v>
      </c>
      <c r="H2071" s="247" t="s">
        <v>287</v>
      </c>
      <c r="I2071" s="248" t="s">
        <v>298</v>
      </c>
      <c r="J2071" s="246">
        <v>45759</v>
      </c>
      <c r="K2071" s="249">
        <v>2</v>
      </c>
      <c r="L2071" s="250">
        <v>2</v>
      </c>
      <c r="M2071" s="251">
        <v>100</v>
      </c>
      <c r="N2071" s="252">
        <v>0</v>
      </c>
      <c r="O2071" s="252">
        <v>0</v>
      </c>
      <c r="P2071" s="253">
        <v>200</v>
      </c>
      <c r="Q2071" s="247" t="s">
        <v>109</v>
      </c>
      <c r="R2071" s="249" t="s">
        <v>154</v>
      </c>
      <c r="S2071" s="247" t="s">
        <v>299</v>
      </c>
      <c r="T2071" s="247" t="s">
        <v>1</v>
      </c>
      <c r="U2071" s="247" t="s">
        <v>299</v>
      </c>
      <c r="V2071" s="247">
        <v>6</v>
      </c>
      <c r="W2071" s="247">
        <v>2</v>
      </c>
    </row>
    <row r="2072" spans="1:23" x14ac:dyDescent="0.25">
      <c r="A2072" s="246">
        <v>45757</v>
      </c>
      <c r="B2072" s="247" t="s">
        <v>152</v>
      </c>
      <c r="C2072" s="98" t="s">
        <v>153</v>
      </c>
      <c r="D2072" s="98"/>
      <c r="E2072" s="247"/>
      <c r="F2072" s="247" t="s">
        <v>47</v>
      </c>
      <c r="G2072" s="247" t="s">
        <v>7</v>
      </c>
      <c r="H2072" s="247" t="s">
        <v>115</v>
      </c>
      <c r="I2072" s="248" t="s">
        <v>23</v>
      </c>
      <c r="J2072" s="246">
        <v>45760</v>
      </c>
      <c r="K2072" s="249">
        <v>8</v>
      </c>
      <c r="L2072" s="250">
        <v>8</v>
      </c>
      <c r="M2072" s="251">
        <v>100</v>
      </c>
      <c r="N2072" s="252">
        <v>0</v>
      </c>
      <c r="O2072" s="252">
        <v>0</v>
      </c>
      <c r="P2072" s="253">
        <v>800</v>
      </c>
      <c r="Q2072" s="247" t="s">
        <v>109</v>
      </c>
      <c r="R2072" s="249" t="s">
        <v>154</v>
      </c>
      <c r="S2072" s="247" t="s">
        <v>2</v>
      </c>
      <c r="T2072" s="247" t="s">
        <v>1</v>
      </c>
      <c r="U2072" s="247" t="s">
        <v>2</v>
      </c>
      <c r="V2072" s="247">
        <v>7</v>
      </c>
      <c r="W2072" s="247">
        <v>3</v>
      </c>
    </row>
    <row r="2073" spans="1:23" x14ac:dyDescent="0.25">
      <c r="A2073" s="246">
        <v>45757</v>
      </c>
      <c r="B2073" s="247" t="s">
        <v>152</v>
      </c>
      <c r="C2073" s="98" t="s">
        <v>153</v>
      </c>
      <c r="D2073" s="98"/>
      <c r="E2073" s="247"/>
      <c r="F2073" s="247" t="s">
        <v>47</v>
      </c>
      <c r="G2073" s="247" t="s">
        <v>7</v>
      </c>
      <c r="H2073" s="247" t="s">
        <v>116</v>
      </c>
      <c r="I2073" s="248" t="s">
        <v>24</v>
      </c>
      <c r="J2073" s="246">
        <v>45767</v>
      </c>
      <c r="K2073" s="249">
        <v>5</v>
      </c>
      <c r="L2073" s="250">
        <v>5</v>
      </c>
      <c r="M2073" s="251">
        <v>100</v>
      </c>
      <c r="N2073" s="252">
        <v>0</v>
      </c>
      <c r="O2073" s="252">
        <v>0</v>
      </c>
      <c r="P2073" s="253">
        <v>500</v>
      </c>
      <c r="Q2073" s="247" t="s">
        <v>109</v>
      </c>
      <c r="R2073" s="249" t="s">
        <v>154</v>
      </c>
      <c r="S2073" s="247" t="s">
        <v>1</v>
      </c>
      <c r="T2073" s="247" t="s">
        <v>2</v>
      </c>
      <c r="U2073" s="247" t="s">
        <v>2</v>
      </c>
      <c r="V2073" s="247">
        <v>7</v>
      </c>
      <c r="W2073" s="247">
        <v>10</v>
      </c>
    </row>
    <row r="2074" spans="1:23" x14ac:dyDescent="0.25">
      <c r="A2074" s="246">
        <v>45757</v>
      </c>
      <c r="B2074" s="247" t="s">
        <v>152</v>
      </c>
      <c r="C2074" s="98" t="s">
        <v>153</v>
      </c>
      <c r="D2074" s="98"/>
      <c r="E2074" s="247"/>
      <c r="F2074" s="247" t="s">
        <v>47</v>
      </c>
      <c r="G2074" s="247" t="s">
        <v>7</v>
      </c>
      <c r="H2074" s="247" t="s">
        <v>287</v>
      </c>
      <c r="I2074" s="248" t="s">
        <v>298</v>
      </c>
      <c r="J2074" s="246">
        <v>45773</v>
      </c>
      <c r="K2074" s="249">
        <v>2</v>
      </c>
      <c r="L2074" s="250">
        <v>2</v>
      </c>
      <c r="M2074" s="251">
        <v>100</v>
      </c>
      <c r="N2074" s="252">
        <v>0</v>
      </c>
      <c r="O2074" s="252">
        <v>0</v>
      </c>
      <c r="P2074" s="253">
        <v>200</v>
      </c>
      <c r="Q2074" s="247" t="s">
        <v>109</v>
      </c>
      <c r="R2074" s="249" t="s">
        <v>154</v>
      </c>
      <c r="S2074" s="247" t="s">
        <v>299</v>
      </c>
      <c r="T2074" s="247" t="s">
        <v>1</v>
      </c>
      <c r="U2074" s="247" t="s">
        <v>299</v>
      </c>
      <c r="V2074" s="247">
        <v>6</v>
      </c>
      <c r="W2074" s="247">
        <v>16</v>
      </c>
    </row>
    <row r="2075" spans="1:23" x14ac:dyDescent="0.25">
      <c r="A2075" s="246">
        <v>45757</v>
      </c>
      <c r="B2075" s="247" t="s">
        <v>152</v>
      </c>
      <c r="C2075" s="98" t="s">
        <v>153</v>
      </c>
      <c r="D2075" s="98"/>
      <c r="E2075" s="247"/>
      <c r="F2075" s="247" t="s">
        <v>47</v>
      </c>
      <c r="G2075" s="247" t="s">
        <v>7</v>
      </c>
      <c r="H2075" s="247" t="s">
        <v>291</v>
      </c>
      <c r="I2075" s="248" t="s">
        <v>300</v>
      </c>
      <c r="J2075" s="246">
        <v>45766</v>
      </c>
      <c r="K2075" s="249">
        <v>2</v>
      </c>
      <c r="L2075" s="250">
        <v>2</v>
      </c>
      <c r="M2075" s="251">
        <v>100</v>
      </c>
      <c r="N2075" s="252">
        <v>0</v>
      </c>
      <c r="O2075" s="252">
        <v>0</v>
      </c>
      <c r="P2075" s="253">
        <v>200</v>
      </c>
      <c r="Q2075" s="247" t="s">
        <v>109</v>
      </c>
      <c r="R2075" s="249" t="s">
        <v>154</v>
      </c>
      <c r="S2075" s="247" t="s">
        <v>1</v>
      </c>
      <c r="T2075" s="247" t="s">
        <v>299</v>
      </c>
      <c r="U2075" s="247" t="s">
        <v>299</v>
      </c>
      <c r="V2075" s="247">
        <v>6</v>
      </c>
      <c r="W2075" s="247">
        <v>9</v>
      </c>
    </row>
    <row r="2076" spans="1:23" x14ac:dyDescent="0.25">
      <c r="A2076" s="246">
        <v>45757</v>
      </c>
      <c r="B2076" s="247" t="s">
        <v>152</v>
      </c>
      <c r="C2076" s="98" t="s">
        <v>153</v>
      </c>
      <c r="D2076" s="98"/>
      <c r="E2076" s="247"/>
      <c r="F2076" s="247" t="s">
        <v>47</v>
      </c>
      <c r="G2076" s="247" t="s">
        <v>7</v>
      </c>
      <c r="H2076" s="247" t="s">
        <v>203</v>
      </c>
      <c r="I2076" s="248" t="s">
        <v>23</v>
      </c>
      <c r="J2076" s="246">
        <v>45772</v>
      </c>
      <c r="K2076" s="249">
        <v>2</v>
      </c>
      <c r="L2076" s="250">
        <v>2</v>
      </c>
      <c r="M2076" s="251">
        <v>100</v>
      </c>
      <c r="N2076" s="252">
        <v>0</v>
      </c>
      <c r="O2076" s="252">
        <v>0</v>
      </c>
      <c r="P2076" s="253">
        <v>200</v>
      </c>
      <c r="Q2076" s="247" t="s">
        <v>109</v>
      </c>
      <c r="R2076" s="249" t="s">
        <v>154</v>
      </c>
      <c r="S2076" s="247" t="s">
        <v>2</v>
      </c>
      <c r="T2076" s="247" t="s">
        <v>1</v>
      </c>
      <c r="U2076" s="247" t="s">
        <v>2</v>
      </c>
      <c r="V2076" s="247">
        <v>5</v>
      </c>
      <c r="W2076" s="247">
        <v>15</v>
      </c>
    </row>
    <row r="2077" spans="1:23" x14ac:dyDescent="0.25">
      <c r="A2077" s="246">
        <v>45757</v>
      </c>
      <c r="B2077" s="247" t="s">
        <v>152</v>
      </c>
      <c r="C2077" s="98" t="s">
        <v>153</v>
      </c>
      <c r="D2077" s="98"/>
      <c r="E2077" s="247"/>
      <c r="F2077" s="247" t="s">
        <v>47</v>
      </c>
      <c r="G2077" s="247" t="s">
        <v>7</v>
      </c>
      <c r="H2077" s="247" t="s">
        <v>282</v>
      </c>
      <c r="I2077" s="248" t="s">
        <v>23</v>
      </c>
      <c r="J2077" s="246">
        <v>45873</v>
      </c>
      <c r="K2077" s="249">
        <v>4</v>
      </c>
      <c r="L2077" s="250">
        <v>4</v>
      </c>
      <c r="M2077" s="251">
        <v>240</v>
      </c>
      <c r="N2077" s="252">
        <v>0</v>
      </c>
      <c r="O2077" s="252">
        <v>0</v>
      </c>
      <c r="P2077" s="253">
        <v>960</v>
      </c>
      <c r="Q2077" s="247" t="s">
        <v>109</v>
      </c>
      <c r="R2077" s="249" t="s">
        <v>154</v>
      </c>
      <c r="S2077" s="247" t="s">
        <v>2</v>
      </c>
      <c r="T2077" s="247" t="s">
        <v>1</v>
      </c>
      <c r="U2077" s="247" t="s">
        <v>2</v>
      </c>
      <c r="V2077" s="247">
        <v>1</v>
      </c>
      <c r="W2077" s="247">
        <v>116</v>
      </c>
    </row>
    <row r="2078" spans="1:23" x14ac:dyDescent="0.25">
      <c r="A2078" s="246">
        <v>45757</v>
      </c>
      <c r="B2078" s="247" t="s">
        <v>152</v>
      </c>
      <c r="C2078" s="98" t="s">
        <v>153</v>
      </c>
      <c r="D2078" s="98"/>
      <c r="E2078" s="247"/>
      <c r="F2078" s="247" t="s">
        <v>47</v>
      </c>
      <c r="G2078" s="247" t="s">
        <v>7</v>
      </c>
      <c r="H2078" s="247" t="s">
        <v>282</v>
      </c>
      <c r="I2078" s="248" t="s">
        <v>479</v>
      </c>
      <c r="J2078" s="246">
        <v>45877</v>
      </c>
      <c r="K2078" s="249">
        <v>2</v>
      </c>
      <c r="L2078" s="250">
        <v>2</v>
      </c>
      <c r="M2078" s="251">
        <v>250</v>
      </c>
      <c r="N2078" s="252">
        <v>0</v>
      </c>
      <c r="O2078" s="252">
        <v>0</v>
      </c>
      <c r="P2078" s="253">
        <v>500</v>
      </c>
      <c r="Q2078" s="247" t="s">
        <v>109</v>
      </c>
      <c r="R2078" s="249" t="s">
        <v>154</v>
      </c>
      <c r="S2078" s="247" t="s">
        <v>480</v>
      </c>
      <c r="T2078" s="247" t="s">
        <v>1</v>
      </c>
      <c r="U2078" s="247" t="s">
        <v>480</v>
      </c>
      <c r="V2078" s="247">
        <v>5</v>
      </c>
      <c r="W2078" s="247">
        <v>120</v>
      </c>
    </row>
    <row r="2079" spans="1:23" x14ac:dyDescent="0.25">
      <c r="A2079" s="246">
        <v>45757</v>
      </c>
      <c r="B2079" s="247" t="s">
        <v>286</v>
      </c>
      <c r="C2079" s="98" t="s">
        <v>108</v>
      </c>
      <c r="D2079" s="98" t="s">
        <v>634</v>
      </c>
      <c r="E2079" s="255" t="s">
        <v>721</v>
      </c>
      <c r="F2079" s="247" t="s">
        <v>45</v>
      </c>
      <c r="G2079" s="247" t="s">
        <v>7</v>
      </c>
      <c r="H2079" s="247" t="s">
        <v>335</v>
      </c>
      <c r="I2079" s="248" t="s">
        <v>336</v>
      </c>
      <c r="J2079" s="246">
        <v>45887</v>
      </c>
      <c r="K2079" s="249">
        <v>1</v>
      </c>
      <c r="L2079" s="249">
        <v>1</v>
      </c>
      <c r="M2079" s="251">
        <v>227.07</v>
      </c>
      <c r="N2079" s="252">
        <v>0</v>
      </c>
      <c r="O2079" s="252">
        <v>0</v>
      </c>
      <c r="P2079" s="253">
        <v>227.07</v>
      </c>
      <c r="Q2079" s="247" t="s">
        <v>109</v>
      </c>
      <c r="R2079" s="249" t="s">
        <v>457</v>
      </c>
      <c r="S2079" s="247" t="s">
        <v>2</v>
      </c>
      <c r="T2079" s="247" t="s">
        <v>110</v>
      </c>
      <c r="U2079" s="247" t="s">
        <v>2</v>
      </c>
      <c r="V2079" s="247">
        <v>1</v>
      </c>
      <c r="W2079" s="247">
        <v>130</v>
      </c>
    </row>
    <row r="2080" spans="1:23" x14ac:dyDescent="0.25">
      <c r="A2080" s="246">
        <v>45757</v>
      </c>
      <c r="B2080" s="247" t="s">
        <v>286</v>
      </c>
      <c r="C2080" s="98" t="s">
        <v>108</v>
      </c>
      <c r="D2080" s="98" t="s">
        <v>634</v>
      </c>
      <c r="E2080" s="255" t="s">
        <v>721</v>
      </c>
      <c r="F2080" s="247" t="s">
        <v>45</v>
      </c>
      <c r="G2080" s="247" t="s">
        <v>7</v>
      </c>
      <c r="H2080" s="247" t="s">
        <v>335</v>
      </c>
      <c r="I2080" s="248" t="s">
        <v>336</v>
      </c>
      <c r="J2080" s="246">
        <v>45887</v>
      </c>
      <c r="K2080" s="249">
        <v>1</v>
      </c>
      <c r="L2080" s="249">
        <v>1</v>
      </c>
      <c r="M2080" s="251">
        <v>227.07</v>
      </c>
      <c r="N2080" s="252">
        <v>0</v>
      </c>
      <c r="O2080" s="252">
        <v>0</v>
      </c>
      <c r="P2080" s="253">
        <v>227.07</v>
      </c>
      <c r="Q2080" s="247" t="s">
        <v>109</v>
      </c>
      <c r="R2080" s="249" t="s">
        <v>457</v>
      </c>
      <c r="S2080" s="247" t="s">
        <v>2</v>
      </c>
      <c r="T2080" s="247" t="s">
        <v>110</v>
      </c>
      <c r="U2080" s="247" t="s">
        <v>2</v>
      </c>
      <c r="V2080" s="247">
        <v>1</v>
      </c>
      <c r="W2080" s="247">
        <v>130</v>
      </c>
    </row>
    <row r="2081" spans="1:23" x14ac:dyDescent="0.25">
      <c r="A2081" s="246">
        <v>45757</v>
      </c>
      <c r="B2081" s="247" t="s">
        <v>286</v>
      </c>
      <c r="C2081" s="98" t="s">
        <v>108</v>
      </c>
      <c r="D2081" s="98" t="s">
        <v>634</v>
      </c>
      <c r="E2081" s="255" t="s">
        <v>721</v>
      </c>
      <c r="F2081" s="247" t="s">
        <v>45</v>
      </c>
      <c r="G2081" s="247" t="s">
        <v>7</v>
      </c>
      <c r="H2081" s="247" t="s">
        <v>335</v>
      </c>
      <c r="I2081" s="248" t="s">
        <v>336</v>
      </c>
      <c r="J2081" s="246">
        <v>45887</v>
      </c>
      <c r="K2081" s="249">
        <v>1</v>
      </c>
      <c r="L2081" s="249">
        <v>1</v>
      </c>
      <c r="M2081" s="251">
        <v>183.04</v>
      </c>
      <c r="N2081" s="252">
        <v>0</v>
      </c>
      <c r="O2081" s="252">
        <v>0</v>
      </c>
      <c r="P2081" s="253">
        <v>183.04</v>
      </c>
      <c r="Q2081" s="247" t="s">
        <v>109</v>
      </c>
      <c r="R2081" s="249" t="s">
        <v>457</v>
      </c>
      <c r="S2081" s="247" t="s">
        <v>2</v>
      </c>
      <c r="T2081" s="247" t="s">
        <v>110</v>
      </c>
      <c r="U2081" s="247" t="s">
        <v>2</v>
      </c>
      <c r="V2081" s="247">
        <v>1</v>
      </c>
      <c r="W2081" s="247">
        <v>130</v>
      </c>
    </row>
    <row r="2082" spans="1:23" x14ac:dyDescent="0.25">
      <c r="A2082" s="246">
        <v>45757</v>
      </c>
      <c r="B2082" s="247" t="s">
        <v>286</v>
      </c>
      <c r="C2082" s="98" t="s">
        <v>108</v>
      </c>
      <c r="D2082" s="98" t="s">
        <v>634</v>
      </c>
      <c r="E2082" s="255" t="s">
        <v>721</v>
      </c>
      <c r="F2082" s="247" t="s">
        <v>45</v>
      </c>
      <c r="G2082" s="247" t="s">
        <v>8</v>
      </c>
      <c r="H2082" s="247" t="s">
        <v>337</v>
      </c>
      <c r="I2082" s="248" t="s">
        <v>338</v>
      </c>
      <c r="J2082" s="246">
        <v>45894</v>
      </c>
      <c r="K2082" s="249">
        <v>1</v>
      </c>
      <c r="L2082" s="249">
        <v>1</v>
      </c>
      <c r="M2082" s="251">
        <v>241.76</v>
      </c>
      <c r="N2082" s="252">
        <v>0</v>
      </c>
      <c r="O2082" s="252">
        <v>0</v>
      </c>
      <c r="P2082" s="253">
        <v>241.76</v>
      </c>
      <c r="Q2082" s="247" t="s">
        <v>109</v>
      </c>
      <c r="R2082" s="249" t="s">
        <v>457</v>
      </c>
      <c r="S2082" s="247" t="s">
        <v>110</v>
      </c>
      <c r="T2082" s="247" t="s">
        <v>2</v>
      </c>
      <c r="U2082" s="247" t="s">
        <v>2</v>
      </c>
      <c r="V2082" s="247">
        <v>1</v>
      </c>
      <c r="W2082" s="247">
        <v>137</v>
      </c>
    </row>
    <row r="2083" spans="1:23" x14ac:dyDescent="0.25">
      <c r="A2083" s="246">
        <v>45757</v>
      </c>
      <c r="B2083" s="247" t="s">
        <v>286</v>
      </c>
      <c r="C2083" s="98" t="s">
        <v>108</v>
      </c>
      <c r="D2083" s="98" t="s">
        <v>634</v>
      </c>
      <c r="E2083" s="255" t="s">
        <v>721</v>
      </c>
      <c r="F2083" s="247" t="s">
        <v>45</v>
      </c>
      <c r="G2083" s="247" t="s">
        <v>8</v>
      </c>
      <c r="H2083" s="247" t="s">
        <v>337</v>
      </c>
      <c r="I2083" s="248" t="s">
        <v>338</v>
      </c>
      <c r="J2083" s="246">
        <v>45894</v>
      </c>
      <c r="K2083" s="249">
        <v>1</v>
      </c>
      <c r="L2083" s="249">
        <v>1</v>
      </c>
      <c r="M2083" s="251">
        <v>241.76</v>
      </c>
      <c r="N2083" s="252">
        <v>0</v>
      </c>
      <c r="O2083" s="252">
        <v>0</v>
      </c>
      <c r="P2083" s="253">
        <v>241.76</v>
      </c>
      <c r="Q2083" s="247" t="s">
        <v>109</v>
      </c>
      <c r="R2083" s="249" t="s">
        <v>457</v>
      </c>
      <c r="S2083" s="247" t="s">
        <v>110</v>
      </c>
      <c r="T2083" s="247" t="s">
        <v>2</v>
      </c>
      <c r="U2083" s="247" t="s">
        <v>2</v>
      </c>
      <c r="V2083" s="247">
        <v>1</v>
      </c>
      <c r="W2083" s="247">
        <v>137</v>
      </c>
    </row>
    <row r="2084" spans="1:23" x14ac:dyDescent="0.25">
      <c r="A2084" s="246">
        <v>45757</v>
      </c>
      <c r="B2084" s="247" t="s">
        <v>286</v>
      </c>
      <c r="C2084" s="98" t="s">
        <v>108</v>
      </c>
      <c r="D2084" s="98" t="s">
        <v>634</v>
      </c>
      <c r="E2084" s="255" t="s">
        <v>721</v>
      </c>
      <c r="F2084" s="247" t="s">
        <v>45</v>
      </c>
      <c r="G2084" s="247" t="s">
        <v>8</v>
      </c>
      <c r="H2084" s="247" t="s">
        <v>337</v>
      </c>
      <c r="I2084" s="248" t="s">
        <v>338</v>
      </c>
      <c r="J2084" s="246">
        <v>45894</v>
      </c>
      <c r="K2084" s="249">
        <v>1</v>
      </c>
      <c r="L2084" s="249">
        <v>1</v>
      </c>
      <c r="M2084" s="251">
        <v>183.04</v>
      </c>
      <c r="N2084" s="252">
        <v>0</v>
      </c>
      <c r="O2084" s="252">
        <v>0</v>
      </c>
      <c r="P2084" s="253">
        <v>183.04</v>
      </c>
      <c r="Q2084" s="247" t="s">
        <v>109</v>
      </c>
      <c r="R2084" s="249" t="s">
        <v>457</v>
      </c>
      <c r="S2084" s="247" t="s">
        <v>110</v>
      </c>
      <c r="T2084" s="247" t="s">
        <v>2</v>
      </c>
      <c r="U2084" s="247" t="s">
        <v>2</v>
      </c>
      <c r="V2084" s="247">
        <v>1</v>
      </c>
      <c r="W2084" s="247">
        <v>137</v>
      </c>
    </row>
    <row r="2085" spans="1:23" x14ac:dyDescent="0.25">
      <c r="A2085" s="246">
        <v>45757</v>
      </c>
      <c r="B2085" s="247" t="s">
        <v>279</v>
      </c>
      <c r="C2085" s="98" t="s">
        <v>153</v>
      </c>
      <c r="D2085" s="98"/>
      <c r="E2085" s="247" t="s">
        <v>722</v>
      </c>
      <c r="F2085" s="247" t="s">
        <v>47</v>
      </c>
      <c r="G2085" s="247" t="s">
        <v>7</v>
      </c>
      <c r="H2085" s="247" t="s">
        <v>287</v>
      </c>
      <c r="I2085" s="248" t="s">
        <v>298</v>
      </c>
      <c r="J2085" s="246">
        <v>45766</v>
      </c>
      <c r="K2085" s="249">
        <v>2</v>
      </c>
      <c r="L2085" s="250">
        <v>2</v>
      </c>
      <c r="M2085" s="251">
        <v>150</v>
      </c>
      <c r="N2085" s="252">
        <v>0</v>
      </c>
      <c r="O2085" s="252">
        <v>0</v>
      </c>
      <c r="P2085" s="253">
        <v>300</v>
      </c>
      <c r="Q2085" s="247" t="s">
        <v>109</v>
      </c>
      <c r="R2085" s="249" t="s">
        <v>154</v>
      </c>
      <c r="S2085" s="247" t="s">
        <v>299</v>
      </c>
      <c r="T2085" s="247" t="s">
        <v>1</v>
      </c>
      <c r="U2085" s="247" t="s">
        <v>299</v>
      </c>
      <c r="V2085" s="247">
        <v>6</v>
      </c>
      <c r="W2085" s="247">
        <v>9</v>
      </c>
    </row>
    <row r="2086" spans="1:23" x14ac:dyDescent="0.25">
      <c r="A2086" s="246">
        <v>45756</v>
      </c>
      <c r="B2086" s="247" t="s">
        <v>196</v>
      </c>
      <c r="C2086" s="98" t="s">
        <v>153</v>
      </c>
      <c r="D2086" s="98" t="s">
        <v>426</v>
      </c>
      <c r="E2086" s="247" t="s">
        <v>723</v>
      </c>
      <c r="F2086" s="247" t="s">
        <v>47</v>
      </c>
      <c r="G2086" s="247" t="s">
        <v>7</v>
      </c>
      <c r="H2086" s="247" t="s">
        <v>291</v>
      </c>
      <c r="I2086" s="248" t="s">
        <v>300</v>
      </c>
      <c r="J2086" s="246">
        <v>45780</v>
      </c>
      <c r="K2086" s="249">
        <v>1</v>
      </c>
      <c r="L2086" s="250">
        <v>1</v>
      </c>
      <c r="M2086" s="251">
        <v>230</v>
      </c>
      <c r="N2086" s="252">
        <v>37.43</v>
      </c>
      <c r="O2086" s="252">
        <v>40</v>
      </c>
      <c r="P2086" s="253">
        <v>307.43</v>
      </c>
      <c r="Q2086" s="247" t="s">
        <v>109</v>
      </c>
      <c r="R2086" s="249" t="s">
        <v>154</v>
      </c>
      <c r="S2086" s="247" t="s">
        <v>1</v>
      </c>
      <c r="T2086" s="247" t="s">
        <v>299</v>
      </c>
      <c r="U2086" s="247" t="s">
        <v>299</v>
      </c>
      <c r="V2086" s="247">
        <v>6</v>
      </c>
      <c r="W2086" s="247">
        <v>24</v>
      </c>
    </row>
    <row r="2087" spans="1:23" x14ac:dyDescent="0.25">
      <c r="A2087" s="246">
        <v>45756</v>
      </c>
      <c r="B2087" s="247" t="s">
        <v>196</v>
      </c>
      <c r="C2087" s="98" t="s">
        <v>153</v>
      </c>
      <c r="D2087" s="98" t="s">
        <v>426</v>
      </c>
      <c r="E2087" s="247" t="s">
        <v>723</v>
      </c>
      <c r="F2087" s="247" t="s">
        <v>47</v>
      </c>
      <c r="G2087" s="247" t="s">
        <v>7</v>
      </c>
      <c r="H2087" s="247" t="s">
        <v>291</v>
      </c>
      <c r="I2087" s="248" t="s">
        <v>300</v>
      </c>
      <c r="J2087" s="246">
        <v>45780</v>
      </c>
      <c r="K2087" s="249">
        <v>1</v>
      </c>
      <c r="L2087" s="250">
        <v>1</v>
      </c>
      <c r="M2087" s="251">
        <v>230</v>
      </c>
      <c r="N2087" s="252">
        <v>37.43</v>
      </c>
      <c r="O2087" s="252">
        <v>40</v>
      </c>
      <c r="P2087" s="253">
        <v>307.43</v>
      </c>
      <c r="Q2087" s="247" t="s">
        <v>109</v>
      </c>
      <c r="R2087" s="249" t="s">
        <v>154</v>
      </c>
      <c r="S2087" s="247" t="s">
        <v>1</v>
      </c>
      <c r="T2087" s="247" t="s">
        <v>299</v>
      </c>
      <c r="U2087" s="247" t="s">
        <v>299</v>
      </c>
      <c r="V2087" s="247">
        <v>6</v>
      </c>
      <c r="W2087" s="247">
        <v>24</v>
      </c>
    </row>
    <row r="2088" spans="1:23" x14ac:dyDescent="0.25">
      <c r="A2088" s="246">
        <v>45757</v>
      </c>
      <c r="B2088" s="247" t="s">
        <v>152</v>
      </c>
      <c r="C2088" s="98" t="s">
        <v>153</v>
      </c>
      <c r="D2088" s="98"/>
      <c r="E2088" s="247"/>
      <c r="F2088" s="247" t="s">
        <v>47</v>
      </c>
      <c r="G2088" s="247" t="s">
        <v>7</v>
      </c>
      <c r="H2088" s="247" t="s">
        <v>293</v>
      </c>
      <c r="I2088" s="248" t="s">
        <v>292</v>
      </c>
      <c r="J2088" s="246">
        <v>45780</v>
      </c>
      <c r="K2088" s="249">
        <v>1</v>
      </c>
      <c r="L2088" s="250">
        <v>1</v>
      </c>
      <c r="M2088" s="251">
        <v>100</v>
      </c>
      <c r="N2088" s="252">
        <v>0</v>
      </c>
      <c r="O2088" s="252">
        <v>0</v>
      </c>
      <c r="P2088" s="253">
        <v>100</v>
      </c>
      <c r="Q2088" s="247" t="s">
        <v>109</v>
      </c>
      <c r="R2088" s="249" t="s">
        <v>154</v>
      </c>
      <c r="S2088" s="247" t="s">
        <v>1</v>
      </c>
      <c r="T2088" s="247" t="s">
        <v>289</v>
      </c>
      <c r="U2088" s="247" t="s">
        <v>289</v>
      </c>
      <c r="V2088" s="247">
        <v>6</v>
      </c>
      <c r="W2088" s="247">
        <v>23</v>
      </c>
    </row>
    <row r="2089" spans="1:23" x14ac:dyDescent="0.25">
      <c r="A2089" s="246">
        <v>45757</v>
      </c>
      <c r="B2089" s="247" t="s">
        <v>152</v>
      </c>
      <c r="C2089" s="98" t="s">
        <v>153</v>
      </c>
      <c r="D2089" s="98"/>
      <c r="E2089" s="247"/>
      <c r="F2089" s="247" t="s">
        <v>47</v>
      </c>
      <c r="G2089" s="247" t="s">
        <v>7</v>
      </c>
      <c r="H2089" s="247" t="s">
        <v>290</v>
      </c>
      <c r="I2089" s="248" t="s">
        <v>288</v>
      </c>
      <c r="J2089" s="246">
        <v>45773</v>
      </c>
      <c r="K2089" s="249">
        <v>1</v>
      </c>
      <c r="L2089" s="250">
        <v>1</v>
      </c>
      <c r="M2089" s="251">
        <v>100</v>
      </c>
      <c r="N2089" s="252">
        <v>0</v>
      </c>
      <c r="O2089" s="252">
        <v>0</v>
      </c>
      <c r="P2089" s="253">
        <v>100</v>
      </c>
      <c r="Q2089" s="247" t="s">
        <v>109</v>
      </c>
      <c r="R2089" s="249" t="s">
        <v>154</v>
      </c>
      <c r="S2089" s="247" t="s">
        <v>289</v>
      </c>
      <c r="T2089" s="247" t="s">
        <v>1</v>
      </c>
      <c r="U2089" s="247" t="s">
        <v>289</v>
      </c>
      <c r="V2089" s="247">
        <v>6</v>
      </c>
      <c r="W2089" s="247">
        <v>16</v>
      </c>
    </row>
    <row r="2090" spans="1:23" x14ac:dyDescent="0.25">
      <c r="A2090" s="246">
        <v>45757</v>
      </c>
      <c r="B2090" s="247" t="s">
        <v>152</v>
      </c>
      <c r="C2090" s="98" t="s">
        <v>153</v>
      </c>
      <c r="D2090" s="98"/>
      <c r="E2090" s="247"/>
      <c r="F2090" s="247" t="s">
        <v>47</v>
      </c>
      <c r="G2090" s="247" t="s">
        <v>7</v>
      </c>
      <c r="H2090" s="247" t="s">
        <v>116</v>
      </c>
      <c r="I2090" s="248" t="s">
        <v>24</v>
      </c>
      <c r="J2090" s="246">
        <v>45767</v>
      </c>
      <c r="K2090" s="249">
        <v>4</v>
      </c>
      <c r="L2090" s="250">
        <v>4</v>
      </c>
      <c r="M2090" s="251">
        <v>100</v>
      </c>
      <c r="N2090" s="252">
        <v>0</v>
      </c>
      <c r="O2090" s="252">
        <v>0</v>
      </c>
      <c r="P2090" s="253">
        <v>400</v>
      </c>
      <c r="Q2090" s="247" t="s">
        <v>109</v>
      </c>
      <c r="R2090" s="249" t="s">
        <v>154</v>
      </c>
      <c r="S2090" s="247" t="s">
        <v>1</v>
      </c>
      <c r="T2090" s="247" t="s">
        <v>2</v>
      </c>
      <c r="U2090" s="247" t="s">
        <v>2</v>
      </c>
      <c r="V2090" s="247">
        <v>7</v>
      </c>
      <c r="W2090" s="247">
        <v>10</v>
      </c>
    </row>
    <row r="2091" spans="1:23" x14ac:dyDescent="0.25">
      <c r="A2091" s="246">
        <v>45757</v>
      </c>
      <c r="B2091" s="247" t="s">
        <v>152</v>
      </c>
      <c r="C2091" s="98" t="s">
        <v>153</v>
      </c>
      <c r="D2091" s="98"/>
      <c r="E2091" s="247"/>
      <c r="F2091" s="247" t="s">
        <v>47</v>
      </c>
      <c r="G2091" s="247" t="s">
        <v>7</v>
      </c>
      <c r="H2091" s="247" t="s">
        <v>115</v>
      </c>
      <c r="I2091" s="248" t="s">
        <v>23</v>
      </c>
      <c r="J2091" s="246">
        <v>45760</v>
      </c>
      <c r="K2091" s="249">
        <v>4</v>
      </c>
      <c r="L2091" s="250">
        <v>4</v>
      </c>
      <c r="M2091" s="251">
        <v>100</v>
      </c>
      <c r="N2091" s="252">
        <v>0</v>
      </c>
      <c r="O2091" s="252">
        <v>0</v>
      </c>
      <c r="P2091" s="253">
        <v>400</v>
      </c>
      <c r="Q2091" s="247" t="s">
        <v>109</v>
      </c>
      <c r="R2091" s="249" t="s">
        <v>154</v>
      </c>
      <c r="S2091" s="247" t="s">
        <v>2</v>
      </c>
      <c r="T2091" s="247" t="s">
        <v>1</v>
      </c>
      <c r="U2091" s="247" t="s">
        <v>2</v>
      </c>
      <c r="V2091" s="247">
        <v>7</v>
      </c>
      <c r="W2091" s="247">
        <v>3</v>
      </c>
    </row>
    <row r="2092" spans="1:23" x14ac:dyDescent="0.25">
      <c r="A2092" s="246">
        <v>45757</v>
      </c>
      <c r="B2092" s="247" t="s">
        <v>279</v>
      </c>
      <c r="C2092" s="98" t="s">
        <v>153</v>
      </c>
      <c r="D2092" s="98"/>
      <c r="E2092" s="247" t="s">
        <v>724</v>
      </c>
      <c r="F2092" s="247" t="s">
        <v>45</v>
      </c>
      <c r="G2092" s="247" t="s">
        <v>7</v>
      </c>
      <c r="H2092" s="247" t="s">
        <v>290</v>
      </c>
      <c r="I2092" s="248" t="s">
        <v>288</v>
      </c>
      <c r="J2092" s="246">
        <v>45773</v>
      </c>
      <c r="K2092" s="249">
        <v>2</v>
      </c>
      <c r="L2092" s="250">
        <v>2</v>
      </c>
      <c r="M2092" s="251">
        <v>120</v>
      </c>
      <c r="N2092" s="252">
        <v>0</v>
      </c>
      <c r="O2092" s="252">
        <v>0</v>
      </c>
      <c r="P2092" s="253">
        <v>240</v>
      </c>
      <c r="Q2092" s="247" t="s">
        <v>109</v>
      </c>
      <c r="R2092" s="249" t="s">
        <v>154</v>
      </c>
      <c r="S2092" s="247" t="s">
        <v>289</v>
      </c>
      <c r="T2092" s="247" t="s">
        <v>1</v>
      </c>
      <c r="U2092" s="247" t="s">
        <v>289</v>
      </c>
      <c r="V2092" s="247">
        <v>6</v>
      </c>
      <c r="W2092" s="247">
        <v>16</v>
      </c>
    </row>
    <row r="2093" spans="1:23" x14ac:dyDescent="0.25">
      <c r="A2093" s="246">
        <v>45757</v>
      </c>
      <c r="B2093" s="247" t="s">
        <v>279</v>
      </c>
      <c r="C2093" s="98" t="s">
        <v>153</v>
      </c>
      <c r="D2093" s="98"/>
      <c r="E2093" s="247" t="s">
        <v>724</v>
      </c>
      <c r="F2093" s="247" t="s">
        <v>45</v>
      </c>
      <c r="G2093" s="247" t="s">
        <v>8</v>
      </c>
      <c r="H2093" s="247" t="s">
        <v>293</v>
      </c>
      <c r="I2093" s="248" t="s">
        <v>292</v>
      </c>
      <c r="J2093" s="246">
        <v>45780</v>
      </c>
      <c r="K2093" s="249">
        <v>2</v>
      </c>
      <c r="L2093" s="250">
        <v>2</v>
      </c>
      <c r="M2093" s="251">
        <v>120</v>
      </c>
      <c r="N2093" s="252">
        <v>0</v>
      </c>
      <c r="O2093" s="252">
        <v>0</v>
      </c>
      <c r="P2093" s="253">
        <v>240</v>
      </c>
      <c r="Q2093" s="247" t="s">
        <v>109</v>
      </c>
      <c r="R2093" s="249" t="s">
        <v>154</v>
      </c>
      <c r="S2093" s="247" t="s">
        <v>1</v>
      </c>
      <c r="T2093" s="247" t="s">
        <v>289</v>
      </c>
      <c r="U2093" s="247" t="s">
        <v>289</v>
      </c>
      <c r="V2093" s="247">
        <v>6</v>
      </c>
      <c r="W2093" s="247">
        <v>23</v>
      </c>
    </row>
    <row r="2094" spans="1:23" x14ac:dyDescent="0.25">
      <c r="A2094" s="246">
        <v>45755</v>
      </c>
      <c r="B2094" s="247" t="s">
        <v>311</v>
      </c>
      <c r="C2094" s="98" t="s">
        <v>153</v>
      </c>
      <c r="D2094" s="98" t="s">
        <v>428</v>
      </c>
      <c r="E2094" s="247" t="s">
        <v>725</v>
      </c>
      <c r="F2094" s="247" t="s">
        <v>47</v>
      </c>
      <c r="G2094" s="247" t="s">
        <v>7</v>
      </c>
      <c r="H2094" s="247" t="s">
        <v>282</v>
      </c>
      <c r="I2094" s="248" t="s">
        <v>479</v>
      </c>
      <c r="J2094" s="246">
        <v>45877</v>
      </c>
      <c r="K2094" s="249">
        <v>1</v>
      </c>
      <c r="L2094" s="250">
        <v>1</v>
      </c>
      <c r="M2094" s="251">
        <v>222.69</v>
      </c>
      <c r="N2094" s="252">
        <v>42.480000000000004</v>
      </c>
      <c r="O2094" s="252">
        <v>53</v>
      </c>
      <c r="P2094" s="253">
        <v>318.17</v>
      </c>
      <c r="Q2094" s="247" t="s">
        <v>109</v>
      </c>
      <c r="R2094" s="249" t="s">
        <v>154</v>
      </c>
      <c r="S2094" s="247" t="s">
        <v>480</v>
      </c>
      <c r="T2094" s="247" t="s">
        <v>1</v>
      </c>
      <c r="U2094" s="247" t="s">
        <v>480</v>
      </c>
      <c r="V2094" s="247">
        <v>5</v>
      </c>
      <c r="W2094" s="247">
        <v>122</v>
      </c>
    </row>
    <row r="2095" spans="1:23" x14ac:dyDescent="0.25">
      <c r="A2095" s="246">
        <v>45755</v>
      </c>
      <c r="B2095" s="247" t="s">
        <v>311</v>
      </c>
      <c r="C2095" s="98" t="s">
        <v>153</v>
      </c>
      <c r="D2095" s="98" t="s">
        <v>428</v>
      </c>
      <c r="E2095" s="247" t="s">
        <v>725</v>
      </c>
      <c r="F2095" s="247" t="s">
        <v>47</v>
      </c>
      <c r="G2095" s="247" t="s">
        <v>7</v>
      </c>
      <c r="H2095" s="247" t="s">
        <v>282</v>
      </c>
      <c r="I2095" s="248" t="s">
        <v>479</v>
      </c>
      <c r="J2095" s="246">
        <v>45877</v>
      </c>
      <c r="K2095" s="249">
        <v>1</v>
      </c>
      <c r="L2095" s="250">
        <v>1</v>
      </c>
      <c r="M2095" s="251">
        <v>222.69</v>
      </c>
      <c r="N2095" s="252">
        <v>42.480000000000004</v>
      </c>
      <c r="O2095" s="252">
        <v>53</v>
      </c>
      <c r="P2095" s="253">
        <v>318.17</v>
      </c>
      <c r="Q2095" s="247" t="s">
        <v>109</v>
      </c>
      <c r="R2095" s="249" t="s">
        <v>154</v>
      </c>
      <c r="S2095" s="247" t="s">
        <v>480</v>
      </c>
      <c r="T2095" s="247" t="s">
        <v>1</v>
      </c>
      <c r="U2095" s="247" t="s">
        <v>480</v>
      </c>
      <c r="V2095" s="247">
        <v>5</v>
      </c>
      <c r="W2095" s="247">
        <v>122</v>
      </c>
    </row>
    <row r="2096" spans="1:23" x14ac:dyDescent="0.25">
      <c r="A2096" s="246">
        <v>45755</v>
      </c>
      <c r="B2096" s="247" t="s">
        <v>311</v>
      </c>
      <c r="C2096" s="98" t="s">
        <v>153</v>
      </c>
      <c r="D2096" s="98" t="s">
        <v>428</v>
      </c>
      <c r="E2096" s="247" t="s">
        <v>725</v>
      </c>
      <c r="F2096" s="247" t="s">
        <v>47</v>
      </c>
      <c r="G2096" s="247" t="s">
        <v>7</v>
      </c>
      <c r="H2096" s="247" t="s">
        <v>282</v>
      </c>
      <c r="I2096" s="248" t="s">
        <v>479</v>
      </c>
      <c r="J2096" s="246">
        <v>45877</v>
      </c>
      <c r="K2096" s="249">
        <v>1</v>
      </c>
      <c r="L2096" s="250">
        <v>1</v>
      </c>
      <c r="M2096" s="251">
        <v>222.69</v>
      </c>
      <c r="N2096" s="252">
        <v>42.480000000000004</v>
      </c>
      <c r="O2096" s="252">
        <v>53</v>
      </c>
      <c r="P2096" s="253">
        <v>318.17</v>
      </c>
      <c r="Q2096" s="247" t="s">
        <v>109</v>
      </c>
      <c r="R2096" s="249" t="s">
        <v>154</v>
      </c>
      <c r="S2096" s="247" t="s">
        <v>480</v>
      </c>
      <c r="T2096" s="247" t="s">
        <v>1</v>
      </c>
      <c r="U2096" s="247" t="s">
        <v>480</v>
      </c>
      <c r="V2096" s="247">
        <v>5</v>
      </c>
      <c r="W2096" s="247">
        <v>122</v>
      </c>
    </row>
    <row r="2097" spans="1:23" x14ac:dyDescent="0.25">
      <c r="A2097" s="246">
        <v>45758</v>
      </c>
      <c r="B2097" s="247" t="s">
        <v>279</v>
      </c>
      <c r="C2097" s="98" t="s">
        <v>153</v>
      </c>
      <c r="D2097" s="98"/>
      <c r="E2097" s="247" t="s">
        <v>726</v>
      </c>
      <c r="F2097" s="247" t="s">
        <v>47</v>
      </c>
      <c r="G2097" s="247" t="s">
        <v>7</v>
      </c>
      <c r="H2097" s="247" t="s">
        <v>115</v>
      </c>
      <c r="I2097" s="248" t="s">
        <v>23</v>
      </c>
      <c r="J2097" s="246">
        <v>45760</v>
      </c>
      <c r="K2097" s="249">
        <v>3</v>
      </c>
      <c r="L2097" s="250">
        <v>3</v>
      </c>
      <c r="M2097" s="251">
        <v>120</v>
      </c>
      <c r="N2097" s="252">
        <v>0</v>
      </c>
      <c r="O2097" s="252">
        <v>0</v>
      </c>
      <c r="P2097" s="253">
        <v>360</v>
      </c>
      <c r="Q2097" s="247" t="s">
        <v>109</v>
      </c>
      <c r="R2097" s="249" t="s">
        <v>154</v>
      </c>
      <c r="S2097" s="247" t="s">
        <v>2</v>
      </c>
      <c r="T2097" s="247" t="s">
        <v>1</v>
      </c>
      <c r="U2097" s="247" t="s">
        <v>2</v>
      </c>
      <c r="V2097" s="247">
        <v>7</v>
      </c>
      <c r="W2097" s="247">
        <v>2</v>
      </c>
    </row>
    <row r="2098" spans="1:23" x14ac:dyDescent="0.25">
      <c r="A2098" s="246">
        <v>45757</v>
      </c>
      <c r="B2098" s="247" t="s">
        <v>247</v>
      </c>
      <c r="C2098" s="98" t="s">
        <v>153</v>
      </c>
      <c r="D2098" s="98"/>
      <c r="E2098" s="247" t="s">
        <v>727</v>
      </c>
      <c r="F2098" s="247" t="s">
        <v>45</v>
      </c>
      <c r="G2098" s="247" t="s">
        <v>8</v>
      </c>
      <c r="H2098" s="247" t="s">
        <v>291</v>
      </c>
      <c r="I2098" s="248" t="s">
        <v>300</v>
      </c>
      <c r="J2098" s="246">
        <v>45780</v>
      </c>
      <c r="K2098" s="249">
        <v>1</v>
      </c>
      <c r="L2098" s="250">
        <v>1</v>
      </c>
      <c r="M2098" s="251">
        <v>80</v>
      </c>
      <c r="N2098" s="252">
        <v>31.29</v>
      </c>
      <c r="O2098" s="252">
        <v>30</v>
      </c>
      <c r="P2098" s="253">
        <v>141.29</v>
      </c>
      <c r="Q2098" s="247" t="s">
        <v>109</v>
      </c>
      <c r="R2098" s="249" t="s">
        <v>154</v>
      </c>
      <c r="S2098" s="247" t="s">
        <v>1</v>
      </c>
      <c r="T2098" s="247" t="s">
        <v>299</v>
      </c>
      <c r="U2098" s="247" t="s">
        <v>299</v>
      </c>
      <c r="V2098" s="247">
        <v>6</v>
      </c>
      <c r="W2098" s="247">
        <v>23</v>
      </c>
    </row>
    <row r="2099" spans="1:23" x14ac:dyDescent="0.25">
      <c r="A2099" s="246">
        <v>45757</v>
      </c>
      <c r="B2099" s="247" t="s">
        <v>247</v>
      </c>
      <c r="C2099" s="98" t="s">
        <v>153</v>
      </c>
      <c r="D2099" s="98"/>
      <c r="E2099" s="247" t="s">
        <v>727</v>
      </c>
      <c r="F2099" s="247" t="s">
        <v>45</v>
      </c>
      <c r="G2099" s="247" t="s">
        <v>7</v>
      </c>
      <c r="H2099" s="247" t="s">
        <v>287</v>
      </c>
      <c r="I2099" s="248" t="s">
        <v>298</v>
      </c>
      <c r="J2099" s="246">
        <v>45773</v>
      </c>
      <c r="K2099" s="249">
        <v>1</v>
      </c>
      <c r="L2099" s="250">
        <v>1</v>
      </c>
      <c r="M2099" s="251">
        <v>80</v>
      </c>
      <c r="N2099" s="252">
        <v>24.46</v>
      </c>
      <c r="O2099" s="252">
        <v>30</v>
      </c>
      <c r="P2099" s="253">
        <v>134.46</v>
      </c>
      <c r="Q2099" s="247" t="s">
        <v>109</v>
      </c>
      <c r="R2099" s="249" t="s">
        <v>154</v>
      </c>
      <c r="S2099" s="247" t="s">
        <v>299</v>
      </c>
      <c r="T2099" s="247" t="s">
        <v>1</v>
      </c>
      <c r="U2099" s="247" t="s">
        <v>299</v>
      </c>
      <c r="V2099" s="247">
        <v>6</v>
      </c>
      <c r="W2099" s="247">
        <v>16</v>
      </c>
    </row>
    <row r="2100" spans="1:23" x14ac:dyDescent="0.25">
      <c r="A2100" s="246">
        <v>45757</v>
      </c>
      <c r="B2100" s="247" t="s">
        <v>247</v>
      </c>
      <c r="C2100" s="98" t="s">
        <v>153</v>
      </c>
      <c r="D2100" s="98"/>
      <c r="E2100" s="247" t="s">
        <v>727</v>
      </c>
      <c r="F2100" s="247" t="s">
        <v>45</v>
      </c>
      <c r="G2100" s="247" t="s">
        <v>8</v>
      </c>
      <c r="H2100" s="247" t="s">
        <v>291</v>
      </c>
      <c r="I2100" s="248" t="s">
        <v>300</v>
      </c>
      <c r="J2100" s="246">
        <v>45780</v>
      </c>
      <c r="K2100" s="249">
        <v>1</v>
      </c>
      <c r="L2100" s="250">
        <v>1</v>
      </c>
      <c r="M2100" s="251">
        <v>80</v>
      </c>
      <c r="N2100" s="252">
        <v>31.29</v>
      </c>
      <c r="O2100" s="252">
        <v>30</v>
      </c>
      <c r="P2100" s="253">
        <v>141.29</v>
      </c>
      <c r="Q2100" s="247" t="s">
        <v>109</v>
      </c>
      <c r="R2100" s="249" t="s">
        <v>154</v>
      </c>
      <c r="S2100" s="247" t="s">
        <v>1</v>
      </c>
      <c r="T2100" s="247" t="s">
        <v>299</v>
      </c>
      <c r="U2100" s="247" t="s">
        <v>299</v>
      </c>
      <c r="V2100" s="247">
        <v>6</v>
      </c>
      <c r="W2100" s="247">
        <v>23</v>
      </c>
    </row>
    <row r="2101" spans="1:23" x14ac:dyDescent="0.25">
      <c r="A2101" s="246">
        <v>45757</v>
      </c>
      <c r="B2101" s="247" t="s">
        <v>247</v>
      </c>
      <c r="C2101" s="98" t="s">
        <v>153</v>
      </c>
      <c r="D2101" s="98"/>
      <c r="E2101" s="247" t="s">
        <v>727</v>
      </c>
      <c r="F2101" s="247" t="s">
        <v>45</v>
      </c>
      <c r="G2101" s="247" t="s">
        <v>7</v>
      </c>
      <c r="H2101" s="247" t="s">
        <v>287</v>
      </c>
      <c r="I2101" s="248" t="s">
        <v>298</v>
      </c>
      <c r="J2101" s="246">
        <v>45773</v>
      </c>
      <c r="K2101" s="249">
        <v>1</v>
      </c>
      <c r="L2101" s="250">
        <v>1</v>
      </c>
      <c r="M2101" s="251">
        <v>80</v>
      </c>
      <c r="N2101" s="252">
        <v>24.46</v>
      </c>
      <c r="O2101" s="252">
        <v>30</v>
      </c>
      <c r="P2101" s="253">
        <v>134.46</v>
      </c>
      <c r="Q2101" s="247" t="s">
        <v>109</v>
      </c>
      <c r="R2101" s="249" t="s">
        <v>154</v>
      </c>
      <c r="S2101" s="247" t="s">
        <v>299</v>
      </c>
      <c r="T2101" s="247" t="s">
        <v>1</v>
      </c>
      <c r="U2101" s="247" t="s">
        <v>299</v>
      </c>
      <c r="V2101" s="247">
        <v>6</v>
      </c>
      <c r="W2101" s="247">
        <v>16</v>
      </c>
    </row>
    <row r="2102" spans="1:23" x14ac:dyDescent="0.25">
      <c r="A2102" s="246">
        <v>45757</v>
      </c>
      <c r="B2102" s="247" t="s">
        <v>196</v>
      </c>
      <c r="C2102" s="98" t="s">
        <v>153</v>
      </c>
      <c r="D2102" s="98" t="s">
        <v>728</v>
      </c>
      <c r="E2102" s="247" t="s">
        <v>729</v>
      </c>
      <c r="F2102" s="247" t="s">
        <v>45</v>
      </c>
      <c r="G2102" s="247" t="s">
        <v>7</v>
      </c>
      <c r="H2102" s="247" t="s">
        <v>208</v>
      </c>
      <c r="I2102" s="248" t="s">
        <v>23</v>
      </c>
      <c r="J2102" s="246">
        <v>45772</v>
      </c>
      <c r="K2102" s="249">
        <v>1</v>
      </c>
      <c r="L2102" s="250">
        <v>1</v>
      </c>
      <c r="M2102" s="251">
        <v>50</v>
      </c>
      <c r="N2102" s="252">
        <v>34.04</v>
      </c>
      <c r="O2102" s="252">
        <v>40</v>
      </c>
      <c r="P2102" s="253">
        <v>124.03999999999999</v>
      </c>
      <c r="Q2102" s="247" t="s">
        <v>109</v>
      </c>
      <c r="R2102" s="249" t="s">
        <v>154</v>
      </c>
      <c r="S2102" s="247" t="s">
        <v>2</v>
      </c>
      <c r="T2102" s="247" t="s">
        <v>1</v>
      </c>
      <c r="U2102" s="247" t="s">
        <v>2</v>
      </c>
      <c r="V2102" s="247">
        <v>5</v>
      </c>
      <c r="W2102" s="247">
        <v>15</v>
      </c>
    </row>
    <row r="2103" spans="1:23" x14ac:dyDescent="0.25">
      <c r="A2103" s="246">
        <v>45757</v>
      </c>
      <c r="B2103" s="247" t="s">
        <v>196</v>
      </c>
      <c r="C2103" s="98" t="s">
        <v>153</v>
      </c>
      <c r="D2103" s="98" t="s">
        <v>728</v>
      </c>
      <c r="E2103" s="247" t="s">
        <v>729</v>
      </c>
      <c r="F2103" s="247" t="s">
        <v>45</v>
      </c>
      <c r="G2103" s="247" t="s">
        <v>7</v>
      </c>
      <c r="H2103" s="247" t="s">
        <v>208</v>
      </c>
      <c r="I2103" s="248" t="s">
        <v>23</v>
      </c>
      <c r="J2103" s="246">
        <v>45772</v>
      </c>
      <c r="K2103" s="249">
        <v>1</v>
      </c>
      <c r="L2103" s="250">
        <v>1</v>
      </c>
      <c r="M2103" s="251">
        <v>50</v>
      </c>
      <c r="N2103" s="252">
        <v>34.04</v>
      </c>
      <c r="O2103" s="252">
        <v>40</v>
      </c>
      <c r="P2103" s="253">
        <v>124.03999999999999</v>
      </c>
      <c r="Q2103" s="247" t="s">
        <v>109</v>
      </c>
      <c r="R2103" s="249" t="s">
        <v>154</v>
      </c>
      <c r="S2103" s="247" t="s">
        <v>2</v>
      </c>
      <c r="T2103" s="247" t="s">
        <v>1</v>
      </c>
      <c r="U2103" s="247" t="s">
        <v>2</v>
      </c>
      <c r="V2103" s="247">
        <v>5</v>
      </c>
      <c r="W2103" s="247">
        <v>15</v>
      </c>
    </row>
    <row r="2104" spans="1:23" x14ac:dyDescent="0.25">
      <c r="A2104" s="246">
        <v>45758</v>
      </c>
      <c r="B2104" s="247" t="s">
        <v>329</v>
      </c>
      <c r="C2104" s="98" t="s">
        <v>108</v>
      </c>
      <c r="D2104" s="98"/>
      <c r="E2104" s="247"/>
      <c r="F2104" s="247" t="s">
        <v>45</v>
      </c>
      <c r="G2104" s="247" t="s">
        <v>8</v>
      </c>
      <c r="H2104" s="247" t="s">
        <v>291</v>
      </c>
      <c r="I2104" s="248" t="s">
        <v>300</v>
      </c>
      <c r="J2104" s="246">
        <v>45759</v>
      </c>
      <c r="K2104" s="145">
        <v>11</v>
      </c>
      <c r="L2104" s="146">
        <v>11</v>
      </c>
      <c r="M2104" s="251">
        <v>220</v>
      </c>
      <c r="N2104" s="252">
        <v>0</v>
      </c>
      <c r="O2104" s="252">
        <v>0</v>
      </c>
      <c r="P2104" s="253">
        <v>2420</v>
      </c>
      <c r="Q2104" s="247" t="s">
        <v>109</v>
      </c>
      <c r="R2104" s="249" t="s">
        <v>154</v>
      </c>
      <c r="S2104" s="247" t="s">
        <v>1</v>
      </c>
      <c r="T2104" s="247" t="s">
        <v>299</v>
      </c>
      <c r="U2104" s="247" t="s">
        <v>299</v>
      </c>
      <c r="V2104" s="247">
        <v>6</v>
      </c>
      <c r="W2104" s="247">
        <v>1</v>
      </c>
    </row>
    <row r="2105" spans="1:23" x14ac:dyDescent="0.25">
      <c r="A2105" s="246">
        <v>45758</v>
      </c>
      <c r="B2105" s="247" t="s">
        <v>279</v>
      </c>
      <c r="C2105" s="98" t="s">
        <v>153</v>
      </c>
      <c r="D2105" s="98"/>
      <c r="E2105" s="247" t="s">
        <v>731</v>
      </c>
      <c r="F2105" s="247" t="s">
        <v>47</v>
      </c>
      <c r="G2105" s="247" t="s">
        <v>7</v>
      </c>
      <c r="H2105" s="247" t="s">
        <v>282</v>
      </c>
      <c r="I2105" s="248" t="s">
        <v>295</v>
      </c>
      <c r="J2105" s="246">
        <v>45772</v>
      </c>
      <c r="K2105" s="249">
        <v>3</v>
      </c>
      <c r="L2105" s="250">
        <v>3</v>
      </c>
      <c r="M2105" s="251">
        <v>120</v>
      </c>
      <c r="N2105" s="252">
        <v>0</v>
      </c>
      <c r="O2105" s="252">
        <v>0</v>
      </c>
      <c r="P2105" s="253">
        <v>360</v>
      </c>
      <c r="Q2105" s="247" t="s">
        <v>109</v>
      </c>
      <c r="R2105" s="249" t="s">
        <v>154</v>
      </c>
      <c r="S2105" s="247" t="s">
        <v>296</v>
      </c>
      <c r="T2105" s="247" t="s">
        <v>1</v>
      </c>
      <c r="U2105" s="247" t="s">
        <v>296</v>
      </c>
      <c r="V2105" s="247">
        <v>5</v>
      </c>
      <c r="W2105" s="247">
        <v>14</v>
      </c>
    </row>
    <row r="2106" spans="1:23" x14ac:dyDescent="0.25">
      <c r="A2106" s="246">
        <v>45759</v>
      </c>
      <c r="B2106" s="247" t="s">
        <v>152</v>
      </c>
      <c r="C2106" s="98" t="s">
        <v>153</v>
      </c>
      <c r="D2106" s="98"/>
      <c r="E2106" s="247"/>
      <c r="F2106" s="247" t="s">
        <v>47</v>
      </c>
      <c r="G2106" s="247" t="s">
        <v>7</v>
      </c>
      <c r="H2106" s="247" t="s">
        <v>282</v>
      </c>
      <c r="I2106" s="248" t="s">
        <v>295</v>
      </c>
      <c r="J2106" s="246">
        <v>45772</v>
      </c>
      <c r="K2106" s="249">
        <v>2</v>
      </c>
      <c r="L2106" s="250">
        <v>2</v>
      </c>
      <c r="M2106" s="251">
        <v>150</v>
      </c>
      <c r="N2106" s="252">
        <v>0</v>
      </c>
      <c r="O2106" s="252">
        <v>0</v>
      </c>
      <c r="P2106" s="253">
        <v>300</v>
      </c>
      <c r="Q2106" s="247" t="s">
        <v>109</v>
      </c>
      <c r="R2106" s="249" t="s">
        <v>154</v>
      </c>
      <c r="S2106" s="247" t="s">
        <v>296</v>
      </c>
      <c r="T2106" s="247" t="s">
        <v>1</v>
      </c>
      <c r="U2106" s="247" t="s">
        <v>296</v>
      </c>
      <c r="V2106" s="247">
        <v>5</v>
      </c>
      <c r="W2106" s="247">
        <v>13</v>
      </c>
    </row>
    <row r="2107" spans="1:23" x14ac:dyDescent="0.25">
      <c r="A2107" s="246">
        <v>45759</v>
      </c>
      <c r="B2107" s="247" t="s">
        <v>152</v>
      </c>
      <c r="C2107" s="98" t="s">
        <v>153</v>
      </c>
      <c r="D2107" s="98"/>
      <c r="E2107" s="247"/>
      <c r="F2107" s="247" t="s">
        <v>47</v>
      </c>
      <c r="G2107" s="247" t="s">
        <v>7</v>
      </c>
      <c r="H2107" s="247" t="s">
        <v>374</v>
      </c>
      <c r="I2107" s="248" t="s">
        <v>24</v>
      </c>
      <c r="J2107" s="246">
        <v>45772</v>
      </c>
      <c r="K2107" s="249">
        <v>2</v>
      </c>
      <c r="L2107" s="250">
        <v>2</v>
      </c>
      <c r="M2107" s="251">
        <v>250</v>
      </c>
      <c r="N2107" s="252">
        <v>0</v>
      </c>
      <c r="O2107" s="252">
        <v>0</v>
      </c>
      <c r="P2107" s="253">
        <v>500</v>
      </c>
      <c r="Q2107" s="247" t="s">
        <v>109</v>
      </c>
      <c r="R2107" s="249" t="s">
        <v>154</v>
      </c>
      <c r="S2107" s="247" t="s">
        <v>1</v>
      </c>
      <c r="T2107" s="247" t="s">
        <v>2</v>
      </c>
      <c r="U2107" s="247" t="s">
        <v>2</v>
      </c>
      <c r="V2107" s="247">
        <v>5</v>
      </c>
      <c r="W2107" s="247">
        <v>13</v>
      </c>
    </row>
    <row r="2108" spans="1:23" x14ac:dyDescent="0.25">
      <c r="A2108" s="246">
        <v>45758</v>
      </c>
      <c r="B2108" s="247" t="s">
        <v>311</v>
      </c>
      <c r="C2108" s="98" t="s">
        <v>153</v>
      </c>
      <c r="D2108" s="98" t="s">
        <v>428</v>
      </c>
      <c r="E2108" s="247" t="s">
        <v>732</v>
      </c>
      <c r="F2108" s="247" t="s">
        <v>47</v>
      </c>
      <c r="G2108" s="247" t="s">
        <v>7</v>
      </c>
      <c r="H2108" s="247" t="s">
        <v>397</v>
      </c>
      <c r="I2108" s="248" t="s">
        <v>298</v>
      </c>
      <c r="J2108" s="246">
        <v>45878</v>
      </c>
      <c r="K2108" s="249">
        <v>1</v>
      </c>
      <c r="L2108" s="250">
        <v>1</v>
      </c>
      <c r="M2108" s="251">
        <v>280</v>
      </c>
      <c r="N2108" s="252">
        <v>24.450000000000003</v>
      </c>
      <c r="O2108" s="252">
        <v>53</v>
      </c>
      <c r="P2108" s="253">
        <v>357.45</v>
      </c>
      <c r="Q2108" s="247" t="s">
        <v>109</v>
      </c>
      <c r="R2108" s="249" t="s">
        <v>154</v>
      </c>
      <c r="S2108" s="247" t="s">
        <v>299</v>
      </c>
      <c r="T2108" s="247" t="s">
        <v>1</v>
      </c>
      <c r="U2108" s="247" t="s">
        <v>299</v>
      </c>
      <c r="V2108" s="247">
        <v>6</v>
      </c>
      <c r="W2108" s="247">
        <v>120</v>
      </c>
    </row>
    <row r="2109" spans="1:23" x14ac:dyDescent="0.25">
      <c r="A2109" s="246">
        <v>45758</v>
      </c>
      <c r="B2109" s="247" t="s">
        <v>311</v>
      </c>
      <c r="C2109" s="98" t="s">
        <v>153</v>
      </c>
      <c r="D2109" s="98" t="s">
        <v>428</v>
      </c>
      <c r="E2109" s="247" t="s">
        <v>732</v>
      </c>
      <c r="F2109" s="247" t="s">
        <v>47</v>
      </c>
      <c r="G2109" s="247" t="s">
        <v>7</v>
      </c>
      <c r="H2109" s="247" t="s">
        <v>397</v>
      </c>
      <c r="I2109" s="248" t="s">
        <v>298</v>
      </c>
      <c r="J2109" s="246">
        <v>45878</v>
      </c>
      <c r="K2109" s="249">
        <v>1</v>
      </c>
      <c r="L2109" s="250">
        <v>1</v>
      </c>
      <c r="M2109" s="251">
        <v>209.99</v>
      </c>
      <c r="N2109" s="252">
        <v>18.829999999999998</v>
      </c>
      <c r="O2109" s="252">
        <v>53</v>
      </c>
      <c r="P2109" s="253">
        <v>281.82</v>
      </c>
      <c r="Q2109" s="247" t="s">
        <v>109</v>
      </c>
      <c r="R2109" s="249" t="s">
        <v>154</v>
      </c>
      <c r="S2109" s="247" t="s">
        <v>299</v>
      </c>
      <c r="T2109" s="247" t="s">
        <v>1</v>
      </c>
      <c r="U2109" s="247" t="s">
        <v>299</v>
      </c>
      <c r="V2109" s="247">
        <v>6</v>
      </c>
      <c r="W2109" s="247">
        <v>120</v>
      </c>
    </row>
    <row r="2110" spans="1:23" x14ac:dyDescent="0.25">
      <c r="A2110" s="246">
        <v>45758</v>
      </c>
      <c r="B2110" s="247" t="s">
        <v>311</v>
      </c>
      <c r="C2110" s="98" t="s">
        <v>153</v>
      </c>
      <c r="D2110" s="98" t="s">
        <v>428</v>
      </c>
      <c r="E2110" s="247" t="s">
        <v>732</v>
      </c>
      <c r="F2110" s="247" t="s">
        <v>47</v>
      </c>
      <c r="G2110" s="247" t="s">
        <v>7</v>
      </c>
      <c r="H2110" s="247" t="s">
        <v>397</v>
      </c>
      <c r="I2110" s="248" t="s">
        <v>298</v>
      </c>
      <c r="J2110" s="246">
        <v>45878</v>
      </c>
      <c r="K2110" s="249">
        <v>1</v>
      </c>
      <c r="L2110" s="250">
        <v>1</v>
      </c>
      <c r="M2110" s="251">
        <v>280</v>
      </c>
      <c r="N2110" s="252">
        <v>24.450000000000003</v>
      </c>
      <c r="O2110" s="252">
        <v>53</v>
      </c>
      <c r="P2110" s="253">
        <v>357.45</v>
      </c>
      <c r="Q2110" s="247" t="s">
        <v>109</v>
      </c>
      <c r="R2110" s="249" t="s">
        <v>154</v>
      </c>
      <c r="S2110" s="247" t="s">
        <v>299</v>
      </c>
      <c r="T2110" s="247" t="s">
        <v>1</v>
      </c>
      <c r="U2110" s="247" t="s">
        <v>299</v>
      </c>
      <c r="V2110" s="247">
        <v>6</v>
      </c>
      <c r="W2110" s="247">
        <v>120</v>
      </c>
    </row>
    <row r="2111" spans="1:23" x14ac:dyDescent="0.25">
      <c r="A2111" s="246">
        <v>45758</v>
      </c>
      <c r="B2111" s="247" t="s">
        <v>311</v>
      </c>
      <c r="C2111" s="98" t="s">
        <v>153</v>
      </c>
      <c r="D2111" s="98" t="s">
        <v>428</v>
      </c>
      <c r="E2111" s="247" t="s">
        <v>733</v>
      </c>
      <c r="F2111" s="247" t="s">
        <v>47</v>
      </c>
      <c r="G2111" s="247" t="s">
        <v>7</v>
      </c>
      <c r="H2111" s="247" t="s">
        <v>290</v>
      </c>
      <c r="I2111" s="248" t="s">
        <v>288</v>
      </c>
      <c r="J2111" s="246">
        <v>45773</v>
      </c>
      <c r="K2111" s="249">
        <v>1</v>
      </c>
      <c r="L2111" s="250">
        <v>1</v>
      </c>
      <c r="M2111" s="251">
        <v>120</v>
      </c>
      <c r="N2111" s="252">
        <v>19.310000000000002</v>
      </c>
      <c r="O2111" s="252">
        <v>53</v>
      </c>
      <c r="P2111" s="253">
        <v>192.31</v>
      </c>
      <c r="Q2111" s="247" t="s">
        <v>109</v>
      </c>
      <c r="R2111" s="249" t="s">
        <v>154</v>
      </c>
      <c r="S2111" s="247" t="s">
        <v>289</v>
      </c>
      <c r="T2111" s="247" t="s">
        <v>1</v>
      </c>
      <c r="U2111" s="247" t="s">
        <v>289</v>
      </c>
      <c r="V2111" s="247">
        <v>6</v>
      </c>
      <c r="W2111" s="247">
        <v>15</v>
      </c>
    </row>
    <row r="2112" spans="1:23" x14ac:dyDescent="0.25">
      <c r="A2112" s="246">
        <v>45758</v>
      </c>
      <c r="B2112" s="247" t="s">
        <v>311</v>
      </c>
      <c r="C2112" s="98" t="s">
        <v>153</v>
      </c>
      <c r="D2112" s="98" t="s">
        <v>428</v>
      </c>
      <c r="E2112" s="247" t="s">
        <v>733</v>
      </c>
      <c r="F2112" s="247" t="s">
        <v>47</v>
      </c>
      <c r="G2112" s="247" t="s">
        <v>7</v>
      </c>
      <c r="H2112" s="247" t="s">
        <v>290</v>
      </c>
      <c r="I2112" s="248" t="s">
        <v>288</v>
      </c>
      <c r="J2112" s="246">
        <v>45773</v>
      </c>
      <c r="K2112" s="249">
        <v>1</v>
      </c>
      <c r="L2112" s="250">
        <v>1</v>
      </c>
      <c r="M2112" s="251">
        <v>120</v>
      </c>
      <c r="N2112" s="252">
        <v>19.310000000000002</v>
      </c>
      <c r="O2112" s="252">
        <v>53</v>
      </c>
      <c r="P2112" s="253">
        <v>192.31</v>
      </c>
      <c r="Q2112" s="247" t="s">
        <v>109</v>
      </c>
      <c r="R2112" s="249" t="s">
        <v>154</v>
      </c>
      <c r="S2112" s="247" t="s">
        <v>289</v>
      </c>
      <c r="T2112" s="247" t="s">
        <v>1</v>
      </c>
      <c r="U2112" s="247" t="s">
        <v>289</v>
      </c>
      <c r="V2112" s="247">
        <v>6</v>
      </c>
      <c r="W2112" s="247">
        <v>15</v>
      </c>
    </row>
    <row r="2113" spans="1:23" x14ac:dyDescent="0.25">
      <c r="A2113" s="246">
        <v>45759</v>
      </c>
      <c r="B2113" s="247" t="s">
        <v>279</v>
      </c>
      <c r="C2113" s="98" t="s">
        <v>153</v>
      </c>
      <c r="D2113" s="98"/>
      <c r="E2113" s="247" t="s">
        <v>734</v>
      </c>
      <c r="F2113" s="247" t="s">
        <v>47</v>
      </c>
      <c r="G2113" s="247" t="s">
        <v>7</v>
      </c>
      <c r="H2113" s="247" t="s">
        <v>116</v>
      </c>
      <c r="I2113" s="248" t="s">
        <v>24</v>
      </c>
      <c r="J2113" s="246">
        <v>45767</v>
      </c>
      <c r="K2113" s="249">
        <v>4</v>
      </c>
      <c r="L2113" s="250">
        <v>4</v>
      </c>
      <c r="M2113" s="251">
        <v>120</v>
      </c>
      <c r="N2113" s="252">
        <v>0</v>
      </c>
      <c r="O2113" s="252">
        <v>0</v>
      </c>
      <c r="P2113" s="253">
        <v>480</v>
      </c>
      <c r="Q2113" s="247" t="s">
        <v>109</v>
      </c>
      <c r="R2113" s="249" t="s">
        <v>154</v>
      </c>
      <c r="S2113" s="247" t="s">
        <v>1</v>
      </c>
      <c r="T2113" s="247" t="s">
        <v>2</v>
      </c>
      <c r="U2113" s="247" t="s">
        <v>2</v>
      </c>
      <c r="V2113" s="247">
        <v>7</v>
      </c>
      <c r="W2113" s="247">
        <v>8</v>
      </c>
    </row>
    <row r="2114" spans="1:23" x14ac:dyDescent="0.25">
      <c r="A2114" s="246">
        <v>45759</v>
      </c>
      <c r="B2114" s="247" t="s">
        <v>279</v>
      </c>
      <c r="C2114" s="98" t="s">
        <v>153</v>
      </c>
      <c r="D2114" s="98"/>
      <c r="E2114" s="247" t="s">
        <v>735</v>
      </c>
      <c r="F2114" s="247" t="s">
        <v>47</v>
      </c>
      <c r="G2114" s="247" t="s">
        <v>7</v>
      </c>
      <c r="H2114" s="247" t="s">
        <v>287</v>
      </c>
      <c r="I2114" s="248" t="s">
        <v>298</v>
      </c>
      <c r="J2114" s="246">
        <v>45759</v>
      </c>
      <c r="K2114" s="249">
        <v>4</v>
      </c>
      <c r="L2114" s="250">
        <v>4</v>
      </c>
      <c r="M2114" s="251">
        <v>120</v>
      </c>
      <c r="N2114" s="252">
        <v>0</v>
      </c>
      <c r="O2114" s="252">
        <v>0</v>
      </c>
      <c r="P2114" s="253">
        <v>480</v>
      </c>
      <c r="Q2114" s="247" t="s">
        <v>109</v>
      </c>
      <c r="R2114" s="249" t="s">
        <v>154</v>
      </c>
      <c r="S2114" s="247" t="s">
        <v>299</v>
      </c>
      <c r="T2114" s="247" t="s">
        <v>1</v>
      </c>
      <c r="U2114" s="247" t="s">
        <v>299</v>
      </c>
      <c r="V2114" s="247">
        <v>6</v>
      </c>
      <c r="W2114" s="247">
        <v>0</v>
      </c>
    </row>
    <row r="2115" spans="1:23" x14ac:dyDescent="0.25">
      <c r="A2115" s="246">
        <v>45759</v>
      </c>
      <c r="B2115" s="247" t="s">
        <v>736</v>
      </c>
      <c r="C2115" s="98" t="s">
        <v>108</v>
      </c>
      <c r="D2115" s="98"/>
      <c r="E2115" s="247"/>
      <c r="F2115" s="247" t="s">
        <v>45</v>
      </c>
      <c r="G2115" s="247" t="s">
        <v>7</v>
      </c>
      <c r="H2115" s="247" t="s">
        <v>371</v>
      </c>
      <c r="I2115" s="248" t="s">
        <v>372</v>
      </c>
      <c r="J2115" s="246">
        <v>45772</v>
      </c>
      <c r="K2115" s="249">
        <v>0</v>
      </c>
      <c r="L2115" s="250">
        <v>0</v>
      </c>
      <c r="M2115" s="251">
        <v>0</v>
      </c>
      <c r="N2115" s="252">
        <v>0</v>
      </c>
      <c r="O2115" s="252">
        <v>0</v>
      </c>
      <c r="P2115" s="253">
        <v>0</v>
      </c>
      <c r="Q2115" s="247" t="s">
        <v>326</v>
      </c>
      <c r="R2115" s="249" t="s">
        <v>154</v>
      </c>
      <c r="S2115" s="247" t="s">
        <v>373</v>
      </c>
      <c r="T2115" s="247" t="s">
        <v>1</v>
      </c>
      <c r="U2115" s="247" t="s">
        <v>373</v>
      </c>
      <c r="V2115" s="247">
        <v>5</v>
      </c>
      <c r="W2115" s="247">
        <v>13</v>
      </c>
    </row>
    <row r="2116" spans="1:23" x14ac:dyDescent="0.25">
      <c r="A2116" s="246">
        <v>45759</v>
      </c>
      <c r="B2116" s="247" t="s">
        <v>737</v>
      </c>
      <c r="C2116" s="98" t="s">
        <v>108</v>
      </c>
      <c r="D2116" s="98"/>
      <c r="E2116" s="247"/>
      <c r="F2116" s="247" t="s">
        <v>45</v>
      </c>
      <c r="G2116" s="247" t="s">
        <v>7</v>
      </c>
      <c r="H2116" s="247" t="s">
        <v>371</v>
      </c>
      <c r="I2116" s="248" t="s">
        <v>372</v>
      </c>
      <c r="J2116" s="246">
        <v>45772</v>
      </c>
      <c r="K2116" s="249">
        <v>0</v>
      </c>
      <c r="L2116" s="250">
        <v>0</v>
      </c>
      <c r="M2116" s="251">
        <v>0</v>
      </c>
      <c r="N2116" s="252">
        <v>0</v>
      </c>
      <c r="O2116" s="252">
        <v>0</v>
      </c>
      <c r="P2116" s="253">
        <v>0</v>
      </c>
      <c r="Q2116" s="247" t="s">
        <v>326</v>
      </c>
      <c r="R2116" s="249" t="s">
        <v>154</v>
      </c>
      <c r="S2116" s="247" t="s">
        <v>373</v>
      </c>
      <c r="T2116" s="247" t="s">
        <v>1</v>
      </c>
      <c r="U2116" s="247" t="s">
        <v>373</v>
      </c>
      <c r="V2116" s="247">
        <v>5</v>
      </c>
      <c r="W2116" s="247">
        <v>13</v>
      </c>
    </row>
    <row r="2117" spans="1:23" x14ac:dyDescent="0.25">
      <c r="A2117" s="246">
        <v>45759</v>
      </c>
      <c r="B2117" s="247" t="s">
        <v>736</v>
      </c>
      <c r="C2117" s="98" t="s">
        <v>108</v>
      </c>
      <c r="D2117" s="98"/>
      <c r="E2117" s="247"/>
      <c r="F2117" s="247" t="s">
        <v>45</v>
      </c>
      <c r="G2117" s="247" t="s">
        <v>8</v>
      </c>
      <c r="H2117" s="247" t="s">
        <v>345</v>
      </c>
      <c r="I2117" s="248" t="s">
        <v>24</v>
      </c>
      <c r="J2117" s="246">
        <v>45779</v>
      </c>
      <c r="K2117" s="249">
        <v>0</v>
      </c>
      <c r="L2117" s="250">
        <v>0</v>
      </c>
      <c r="M2117" s="251">
        <v>0</v>
      </c>
      <c r="N2117" s="252">
        <v>0</v>
      </c>
      <c r="O2117" s="252">
        <v>0</v>
      </c>
      <c r="P2117" s="253">
        <v>0</v>
      </c>
      <c r="Q2117" s="247" t="s">
        <v>326</v>
      </c>
      <c r="R2117" s="249" t="s">
        <v>154</v>
      </c>
      <c r="S2117" s="247" t="s">
        <v>1</v>
      </c>
      <c r="T2117" s="247" t="s">
        <v>2</v>
      </c>
      <c r="U2117" s="247" t="s">
        <v>2</v>
      </c>
      <c r="V2117" s="247">
        <v>5</v>
      </c>
      <c r="W2117" s="247">
        <v>20</v>
      </c>
    </row>
    <row r="2118" spans="1:23" x14ac:dyDescent="0.25">
      <c r="A2118" s="246">
        <v>45759</v>
      </c>
      <c r="B2118" s="247" t="s">
        <v>737</v>
      </c>
      <c r="C2118" s="98" t="s">
        <v>108</v>
      </c>
      <c r="D2118" s="98"/>
      <c r="E2118" s="247"/>
      <c r="F2118" s="247" t="s">
        <v>45</v>
      </c>
      <c r="G2118" s="247" t="s">
        <v>8</v>
      </c>
      <c r="H2118" s="247" t="s">
        <v>345</v>
      </c>
      <c r="I2118" s="248" t="s">
        <v>24</v>
      </c>
      <c r="J2118" s="246">
        <v>45779</v>
      </c>
      <c r="K2118" s="249">
        <v>0</v>
      </c>
      <c r="L2118" s="250">
        <v>0</v>
      </c>
      <c r="M2118" s="251">
        <v>0</v>
      </c>
      <c r="N2118" s="252">
        <v>0</v>
      </c>
      <c r="O2118" s="252">
        <v>0</v>
      </c>
      <c r="P2118" s="253">
        <v>0</v>
      </c>
      <c r="Q2118" s="247" t="s">
        <v>326</v>
      </c>
      <c r="R2118" s="249" t="s">
        <v>154</v>
      </c>
      <c r="S2118" s="247" t="s">
        <v>1</v>
      </c>
      <c r="T2118" s="247" t="s">
        <v>2</v>
      </c>
      <c r="U2118" s="247" t="s">
        <v>2</v>
      </c>
      <c r="V2118" s="247">
        <v>5</v>
      </c>
      <c r="W2118" s="247">
        <v>20</v>
      </c>
    </row>
    <row r="2119" spans="1:23" x14ac:dyDescent="0.25">
      <c r="A2119" s="246">
        <v>45758</v>
      </c>
      <c r="B2119" s="247" t="s">
        <v>196</v>
      </c>
      <c r="C2119" s="98" t="s">
        <v>153</v>
      </c>
      <c r="D2119" s="98" t="s">
        <v>426</v>
      </c>
      <c r="E2119" s="247" t="s">
        <v>738</v>
      </c>
      <c r="F2119" s="247" t="s">
        <v>47</v>
      </c>
      <c r="G2119" s="247" t="s">
        <v>7</v>
      </c>
      <c r="H2119" s="247" t="s">
        <v>282</v>
      </c>
      <c r="I2119" s="248" t="s">
        <v>295</v>
      </c>
      <c r="J2119" s="246">
        <v>45772</v>
      </c>
      <c r="K2119" s="249">
        <v>1</v>
      </c>
      <c r="L2119" s="250">
        <v>1</v>
      </c>
      <c r="M2119" s="251">
        <v>60</v>
      </c>
      <c r="N2119" s="252">
        <v>29.31</v>
      </c>
      <c r="O2119" s="252">
        <v>40</v>
      </c>
      <c r="P2119" s="253">
        <v>129.31</v>
      </c>
      <c r="Q2119" s="247" t="s">
        <v>109</v>
      </c>
      <c r="R2119" s="249" t="s">
        <v>154</v>
      </c>
      <c r="S2119" s="247" t="s">
        <v>296</v>
      </c>
      <c r="T2119" s="247" t="s">
        <v>1</v>
      </c>
      <c r="U2119" s="247" t="s">
        <v>296</v>
      </c>
      <c r="V2119" s="247">
        <v>5</v>
      </c>
      <c r="W2119" s="247">
        <v>14</v>
      </c>
    </row>
    <row r="2120" spans="1:23" x14ac:dyDescent="0.25">
      <c r="A2120" s="246">
        <v>45759</v>
      </c>
      <c r="B2120" s="247" t="s">
        <v>152</v>
      </c>
      <c r="C2120" s="98" t="s">
        <v>153</v>
      </c>
      <c r="D2120" s="98"/>
      <c r="E2120" s="247"/>
      <c r="F2120" s="247" t="s">
        <v>47</v>
      </c>
      <c r="G2120" s="247" t="s">
        <v>7</v>
      </c>
      <c r="H2120" s="247" t="s">
        <v>115</v>
      </c>
      <c r="I2120" s="248" t="s">
        <v>23</v>
      </c>
      <c r="J2120" s="246">
        <v>45767</v>
      </c>
      <c r="K2120" s="249">
        <v>1</v>
      </c>
      <c r="L2120" s="250">
        <v>1</v>
      </c>
      <c r="M2120" s="251">
        <v>325</v>
      </c>
      <c r="N2120" s="252">
        <v>0</v>
      </c>
      <c r="O2120" s="252">
        <v>0</v>
      </c>
      <c r="P2120" s="253">
        <v>325</v>
      </c>
      <c r="Q2120" s="247" t="s">
        <v>109</v>
      </c>
      <c r="R2120" s="249" t="s">
        <v>154</v>
      </c>
      <c r="S2120" s="247" t="s">
        <v>2</v>
      </c>
      <c r="T2120" s="247" t="s">
        <v>1</v>
      </c>
      <c r="U2120" s="247" t="s">
        <v>2</v>
      </c>
      <c r="V2120" s="247">
        <v>7</v>
      </c>
      <c r="W2120" s="247">
        <v>8</v>
      </c>
    </row>
    <row r="2121" spans="1:23" x14ac:dyDescent="0.25">
      <c r="A2121" s="246">
        <v>45759</v>
      </c>
      <c r="B2121" s="247" t="s">
        <v>421</v>
      </c>
      <c r="C2121" s="98" t="s">
        <v>422</v>
      </c>
      <c r="D2121" s="98" t="s">
        <v>3103</v>
      </c>
      <c r="E2121" s="247" t="s">
        <v>739</v>
      </c>
      <c r="F2121" s="247" t="s">
        <v>47</v>
      </c>
      <c r="G2121" s="247" t="s">
        <v>7</v>
      </c>
      <c r="H2121" s="247" t="s">
        <v>287</v>
      </c>
      <c r="I2121" s="248" t="s">
        <v>298</v>
      </c>
      <c r="J2121" s="246">
        <v>45773</v>
      </c>
      <c r="K2121" s="249">
        <v>1</v>
      </c>
      <c r="L2121" s="250">
        <v>1</v>
      </c>
      <c r="M2121" s="251">
        <v>245.94</v>
      </c>
      <c r="N2121" s="252">
        <v>0</v>
      </c>
      <c r="O2121" s="252">
        <v>0</v>
      </c>
      <c r="P2121" s="253">
        <v>245.94</v>
      </c>
      <c r="Q2121" s="247" t="s">
        <v>109</v>
      </c>
      <c r="R2121" s="249" t="s">
        <v>154</v>
      </c>
      <c r="S2121" s="247" t="s">
        <v>299</v>
      </c>
      <c r="T2121" s="247" t="s">
        <v>1</v>
      </c>
      <c r="U2121" s="247" t="s">
        <v>299</v>
      </c>
      <c r="V2121" s="247">
        <v>6</v>
      </c>
      <c r="W2121" s="247">
        <v>14</v>
      </c>
    </row>
    <row r="2122" spans="1:23" x14ac:dyDescent="0.25">
      <c r="A2122" s="246">
        <v>45759</v>
      </c>
      <c r="B2122" s="247" t="s">
        <v>421</v>
      </c>
      <c r="C2122" s="98" t="s">
        <v>422</v>
      </c>
      <c r="D2122" s="98" t="s">
        <v>3103</v>
      </c>
      <c r="E2122" s="247" t="s">
        <v>739</v>
      </c>
      <c r="F2122" s="247" t="s">
        <v>47</v>
      </c>
      <c r="G2122" s="247" t="s">
        <v>7</v>
      </c>
      <c r="H2122" s="247" t="s">
        <v>287</v>
      </c>
      <c r="I2122" s="248" t="s">
        <v>298</v>
      </c>
      <c r="J2122" s="246">
        <v>45773</v>
      </c>
      <c r="K2122" s="249">
        <v>1</v>
      </c>
      <c r="L2122" s="250">
        <v>1</v>
      </c>
      <c r="M2122" s="251">
        <v>245.94</v>
      </c>
      <c r="N2122" s="252">
        <v>0</v>
      </c>
      <c r="O2122" s="252">
        <v>0</v>
      </c>
      <c r="P2122" s="253">
        <v>245.94</v>
      </c>
      <c r="Q2122" s="247" t="s">
        <v>109</v>
      </c>
      <c r="R2122" s="249" t="s">
        <v>154</v>
      </c>
      <c r="S2122" s="247" t="s">
        <v>299</v>
      </c>
      <c r="T2122" s="247" t="s">
        <v>1</v>
      </c>
      <c r="U2122" s="247" t="s">
        <v>299</v>
      </c>
      <c r="V2122" s="247">
        <v>6</v>
      </c>
      <c r="W2122" s="247">
        <v>14</v>
      </c>
    </row>
    <row r="2123" spans="1:23" x14ac:dyDescent="0.25">
      <c r="A2123" s="246">
        <v>45759</v>
      </c>
      <c r="B2123" s="247" t="s">
        <v>311</v>
      </c>
      <c r="C2123" s="98" t="s">
        <v>153</v>
      </c>
      <c r="D2123" s="98" t="s">
        <v>428</v>
      </c>
      <c r="E2123" s="247" t="s">
        <v>740</v>
      </c>
      <c r="F2123" s="247" t="s">
        <v>47</v>
      </c>
      <c r="G2123" s="247" t="s">
        <v>7</v>
      </c>
      <c r="H2123" s="247" t="s">
        <v>115</v>
      </c>
      <c r="I2123" s="248" t="s">
        <v>23</v>
      </c>
      <c r="J2123" s="246">
        <v>45760</v>
      </c>
      <c r="K2123" s="249">
        <v>1</v>
      </c>
      <c r="L2123" s="250">
        <v>1</v>
      </c>
      <c r="M2123" s="251">
        <v>76.72</v>
      </c>
      <c r="N2123" s="252">
        <v>21.760000000000005</v>
      </c>
      <c r="O2123" s="252">
        <v>53</v>
      </c>
      <c r="P2123" s="253">
        <v>151.48000000000002</v>
      </c>
      <c r="Q2123" s="247" t="s">
        <v>109</v>
      </c>
      <c r="R2123" s="249" t="s">
        <v>154</v>
      </c>
      <c r="S2123" s="247" t="s">
        <v>2</v>
      </c>
      <c r="T2123" s="247" t="s">
        <v>1</v>
      </c>
      <c r="U2123" s="247" t="s">
        <v>2</v>
      </c>
      <c r="V2123" s="247">
        <v>7</v>
      </c>
      <c r="W2123" s="247">
        <v>1</v>
      </c>
    </row>
    <row r="2124" spans="1:23" x14ac:dyDescent="0.25">
      <c r="A2124" s="246">
        <v>45759</v>
      </c>
      <c r="B2124" s="247" t="s">
        <v>311</v>
      </c>
      <c r="C2124" s="98" t="s">
        <v>153</v>
      </c>
      <c r="D2124" s="98" t="s">
        <v>428</v>
      </c>
      <c r="E2124" s="247" t="s">
        <v>740</v>
      </c>
      <c r="F2124" s="247" t="s">
        <v>47</v>
      </c>
      <c r="G2124" s="247" t="s">
        <v>7</v>
      </c>
      <c r="H2124" s="247" t="s">
        <v>115</v>
      </c>
      <c r="I2124" s="248" t="s">
        <v>23</v>
      </c>
      <c r="J2124" s="246">
        <v>45760</v>
      </c>
      <c r="K2124" s="249">
        <v>1</v>
      </c>
      <c r="L2124" s="250">
        <v>1</v>
      </c>
      <c r="M2124" s="251">
        <v>76.72</v>
      </c>
      <c r="N2124" s="252">
        <v>21.760000000000005</v>
      </c>
      <c r="O2124" s="252">
        <v>53</v>
      </c>
      <c r="P2124" s="253">
        <v>151.48000000000002</v>
      </c>
      <c r="Q2124" s="247" t="s">
        <v>109</v>
      </c>
      <c r="R2124" s="249" t="s">
        <v>154</v>
      </c>
      <c r="S2124" s="247" t="s">
        <v>2</v>
      </c>
      <c r="T2124" s="247" t="s">
        <v>1</v>
      </c>
      <c r="U2124" s="247" t="s">
        <v>2</v>
      </c>
      <c r="V2124" s="247">
        <v>7</v>
      </c>
      <c r="W2124" s="247">
        <v>1</v>
      </c>
    </row>
    <row r="2125" spans="1:23" x14ac:dyDescent="0.25">
      <c r="A2125" s="246">
        <v>45759</v>
      </c>
      <c r="B2125" s="247" t="s">
        <v>311</v>
      </c>
      <c r="C2125" s="98" t="s">
        <v>153</v>
      </c>
      <c r="D2125" s="98" t="s">
        <v>428</v>
      </c>
      <c r="E2125" s="247" t="s">
        <v>740</v>
      </c>
      <c r="F2125" s="247" t="s">
        <v>47</v>
      </c>
      <c r="G2125" s="247" t="s">
        <v>7</v>
      </c>
      <c r="H2125" s="247" t="s">
        <v>115</v>
      </c>
      <c r="I2125" s="248" t="s">
        <v>23</v>
      </c>
      <c r="J2125" s="246">
        <v>45760</v>
      </c>
      <c r="K2125" s="249">
        <v>1</v>
      </c>
      <c r="L2125" s="250">
        <v>1</v>
      </c>
      <c r="M2125" s="251">
        <v>102.3</v>
      </c>
      <c r="N2125" s="252">
        <v>26.519999999999996</v>
      </c>
      <c r="O2125" s="252">
        <v>53</v>
      </c>
      <c r="P2125" s="253">
        <v>181.82</v>
      </c>
      <c r="Q2125" s="247" t="s">
        <v>109</v>
      </c>
      <c r="R2125" s="249" t="s">
        <v>154</v>
      </c>
      <c r="S2125" s="247" t="s">
        <v>2</v>
      </c>
      <c r="T2125" s="247" t="s">
        <v>1</v>
      </c>
      <c r="U2125" s="247" t="s">
        <v>2</v>
      </c>
      <c r="V2125" s="247">
        <v>7</v>
      </c>
      <c r="W2125" s="247">
        <v>1</v>
      </c>
    </row>
    <row r="2126" spans="1:23" x14ac:dyDescent="0.25">
      <c r="A2126" s="246">
        <v>45759</v>
      </c>
      <c r="B2126" s="247" t="s">
        <v>311</v>
      </c>
      <c r="C2126" s="98" t="s">
        <v>153</v>
      </c>
      <c r="D2126" s="98" t="s">
        <v>428</v>
      </c>
      <c r="E2126" s="247" t="s">
        <v>740</v>
      </c>
      <c r="F2126" s="247" t="s">
        <v>47</v>
      </c>
      <c r="G2126" s="247" t="s">
        <v>7</v>
      </c>
      <c r="H2126" s="247" t="s">
        <v>115</v>
      </c>
      <c r="I2126" s="248" t="s">
        <v>23</v>
      </c>
      <c r="J2126" s="246">
        <v>45760</v>
      </c>
      <c r="K2126" s="249">
        <v>1</v>
      </c>
      <c r="L2126" s="250">
        <v>1</v>
      </c>
      <c r="M2126" s="251">
        <v>102.3</v>
      </c>
      <c r="N2126" s="252">
        <v>26.519999999999996</v>
      </c>
      <c r="O2126" s="252">
        <v>53</v>
      </c>
      <c r="P2126" s="253">
        <v>181.82</v>
      </c>
      <c r="Q2126" s="247" t="s">
        <v>109</v>
      </c>
      <c r="R2126" s="249" t="s">
        <v>154</v>
      </c>
      <c r="S2126" s="247" t="s">
        <v>2</v>
      </c>
      <c r="T2126" s="247" t="s">
        <v>1</v>
      </c>
      <c r="U2126" s="247" t="s">
        <v>2</v>
      </c>
      <c r="V2126" s="247">
        <v>7</v>
      </c>
      <c r="W2126" s="247">
        <v>1</v>
      </c>
    </row>
    <row r="2127" spans="1:23" x14ac:dyDescent="0.25">
      <c r="A2127" s="246">
        <v>45759</v>
      </c>
      <c r="B2127" s="247" t="s">
        <v>449</v>
      </c>
      <c r="C2127" s="98" t="s">
        <v>108</v>
      </c>
      <c r="D2127" s="98"/>
      <c r="E2127" s="247"/>
      <c r="F2127" s="247" t="s">
        <v>45</v>
      </c>
      <c r="G2127" s="247" t="s">
        <v>7</v>
      </c>
      <c r="H2127" s="247" t="s">
        <v>524</v>
      </c>
      <c r="I2127" s="248" t="s">
        <v>525</v>
      </c>
      <c r="J2127" s="246">
        <v>45914</v>
      </c>
      <c r="K2127" s="249">
        <v>2</v>
      </c>
      <c r="L2127" s="250">
        <v>2</v>
      </c>
      <c r="M2127" s="251">
        <v>215</v>
      </c>
      <c r="N2127" s="252">
        <v>0</v>
      </c>
      <c r="O2127" s="252">
        <v>0</v>
      </c>
      <c r="P2127" s="253">
        <v>430</v>
      </c>
      <c r="Q2127" s="247" t="s">
        <v>109</v>
      </c>
      <c r="R2127" s="249" t="s">
        <v>457</v>
      </c>
      <c r="S2127" s="247" t="s">
        <v>526</v>
      </c>
      <c r="T2127" s="247" t="s">
        <v>1</v>
      </c>
      <c r="U2127" s="247" t="s">
        <v>526</v>
      </c>
      <c r="V2127" s="247">
        <v>7</v>
      </c>
      <c r="W2127" s="247">
        <v>155</v>
      </c>
    </row>
    <row r="2128" spans="1:23" x14ac:dyDescent="0.25">
      <c r="A2128" s="246">
        <v>45759</v>
      </c>
      <c r="B2128" s="247" t="s">
        <v>449</v>
      </c>
      <c r="C2128" s="98" t="s">
        <v>108</v>
      </c>
      <c r="D2128" s="98"/>
      <c r="E2128" s="247"/>
      <c r="F2128" s="247" t="s">
        <v>45</v>
      </c>
      <c r="G2128" s="247" t="s">
        <v>8</v>
      </c>
      <c r="H2128" s="247" t="s">
        <v>527</v>
      </c>
      <c r="I2128" s="248" t="s">
        <v>528</v>
      </c>
      <c r="J2128" s="246">
        <v>45921</v>
      </c>
      <c r="K2128" s="249">
        <v>2</v>
      </c>
      <c r="L2128" s="250">
        <v>2</v>
      </c>
      <c r="M2128" s="251">
        <v>215</v>
      </c>
      <c r="N2128" s="252">
        <v>0</v>
      </c>
      <c r="O2128" s="252">
        <v>0</v>
      </c>
      <c r="P2128" s="253">
        <v>430</v>
      </c>
      <c r="Q2128" s="247" t="s">
        <v>109</v>
      </c>
      <c r="R2128" s="249" t="s">
        <v>457</v>
      </c>
      <c r="S2128" s="247" t="s">
        <v>1</v>
      </c>
      <c r="T2128" s="247" t="s">
        <v>526</v>
      </c>
      <c r="U2128" s="247" t="s">
        <v>526</v>
      </c>
      <c r="V2128" s="247">
        <v>7</v>
      </c>
      <c r="W2128" s="247">
        <v>162</v>
      </c>
    </row>
    <row r="2129" spans="1:23" x14ac:dyDescent="0.25">
      <c r="A2129" s="246">
        <v>45759</v>
      </c>
      <c r="B2129" s="247" t="s">
        <v>152</v>
      </c>
      <c r="C2129" s="98" t="s">
        <v>153</v>
      </c>
      <c r="D2129" s="98"/>
      <c r="E2129" s="247"/>
      <c r="F2129" s="247" t="s">
        <v>47</v>
      </c>
      <c r="G2129" s="247" t="s">
        <v>7</v>
      </c>
      <c r="H2129" s="247" t="s">
        <v>282</v>
      </c>
      <c r="I2129" s="248" t="s">
        <v>295</v>
      </c>
      <c r="J2129" s="246">
        <v>45772</v>
      </c>
      <c r="K2129" s="249">
        <v>1</v>
      </c>
      <c r="L2129" s="250">
        <v>1</v>
      </c>
      <c r="M2129" s="251">
        <v>200</v>
      </c>
      <c r="N2129" s="252">
        <v>0</v>
      </c>
      <c r="O2129" s="252">
        <v>0</v>
      </c>
      <c r="P2129" s="253">
        <v>200</v>
      </c>
      <c r="Q2129" s="247" t="s">
        <v>109</v>
      </c>
      <c r="R2129" s="249" t="s">
        <v>154</v>
      </c>
      <c r="S2129" s="247" t="s">
        <v>296</v>
      </c>
      <c r="T2129" s="247" t="s">
        <v>1</v>
      </c>
      <c r="U2129" s="247" t="s">
        <v>296</v>
      </c>
      <c r="V2129" s="247">
        <v>5</v>
      </c>
      <c r="W2129" s="247">
        <v>13</v>
      </c>
    </row>
    <row r="2130" spans="1:23" x14ac:dyDescent="0.25">
      <c r="A2130" s="246">
        <v>45759</v>
      </c>
      <c r="B2130" s="247" t="s">
        <v>247</v>
      </c>
      <c r="C2130" s="98" t="s">
        <v>153</v>
      </c>
      <c r="D2130" s="98"/>
      <c r="E2130" s="247" t="s">
        <v>741</v>
      </c>
      <c r="F2130" s="247" t="s">
        <v>45</v>
      </c>
      <c r="G2130" s="247" t="s">
        <v>8</v>
      </c>
      <c r="H2130" s="247" t="s">
        <v>284</v>
      </c>
      <c r="I2130" s="248" t="s">
        <v>24</v>
      </c>
      <c r="J2130" s="246">
        <v>45894</v>
      </c>
      <c r="K2130" s="249">
        <v>1</v>
      </c>
      <c r="L2130" s="250">
        <v>1</v>
      </c>
      <c r="M2130" s="251">
        <v>320</v>
      </c>
      <c r="N2130" s="252">
        <v>30.05</v>
      </c>
      <c r="O2130" s="252">
        <v>30</v>
      </c>
      <c r="P2130" s="253">
        <v>380.05</v>
      </c>
      <c r="Q2130" s="247" t="s">
        <v>109</v>
      </c>
      <c r="R2130" s="249" t="s">
        <v>154</v>
      </c>
      <c r="S2130" s="247" t="s">
        <v>1</v>
      </c>
      <c r="T2130" s="247" t="s">
        <v>2</v>
      </c>
      <c r="U2130" s="247" t="s">
        <v>2</v>
      </c>
      <c r="V2130" s="247">
        <v>1</v>
      </c>
      <c r="W2130" s="247">
        <v>135</v>
      </c>
    </row>
    <row r="2131" spans="1:23" x14ac:dyDescent="0.25">
      <c r="A2131" s="246">
        <v>45759</v>
      </c>
      <c r="B2131" s="247" t="s">
        <v>247</v>
      </c>
      <c r="C2131" s="98" t="s">
        <v>153</v>
      </c>
      <c r="D2131" s="98"/>
      <c r="E2131" s="247" t="s">
        <v>741</v>
      </c>
      <c r="F2131" s="247" t="s">
        <v>45</v>
      </c>
      <c r="G2131" s="247" t="s">
        <v>7</v>
      </c>
      <c r="H2131" s="247" t="s">
        <v>282</v>
      </c>
      <c r="I2131" s="248" t="s">
        <v>23</v>
      </c>
      <c r="J2131" s="246">
        <v>45887</v>
      </c>
      <c r="K2131" s="249">
        <v>1</v>
      </c>
      <c r="L2131" s="250">
        <v>1</v>
      </c>
      <c r="M2131" s="251">
        <v>280</v>
      </c>
      <c r="N2131" s="252">
        <v>28.27</v>
      </c>
      <c r="O2131" s="252">
        <v>30</v>
      </c>
      <c r="P2131" s="253">
        <v>338.27</v>
      </c>
      <c r="Q2131" s="247" t="s">
        <v>109</v>
      </c>
      <c r="R2131" s="249" t="s">
        <v>154</v>
      </c>
      <c r="S2131" s="247" t="s">
        <v>2</v>
      </c>
      <c r="T2131" s="247" t="s">
        <v>1</v>
      </c>
      <c r="U2131" s="247" t="s">
        <v>2</v>
      </c>
      <c r="V2131" s="247">
        <v>1</v>
      </c>
      <c r="W2131" s="247">
        <v>128</v>
      </c>
    </row>
    <row r="2132" spans="1:23" x14ac:dyDescent="0.25">
      <c r="A2132" s="246">
        <v>45759</v>
      </c>
      <c r="B2132" s="247" t="s">
        <v>247</v>
      </c>
      <c r="C2132" s="98" t="s">
        <v>153</v>
      </c>
      <c r="D2132" s="98"/>
      <c r="E2132" s="247" t="s">
        <v>741</v>
      </c>
      <c r="F2132" s="247" t="s">
        <v>45</v>
      </c>
      <c r="G2132" s="247" t="s">
        <v>8</v>
      </c>
      <c r="H2132" s="247" t="s">
        <v>284</v>
      </c>
      <c r="I2132" s="248" t="s">
        <v>24</v>
      </c>
      <c r="J2132" s="246">
        <v>45894</v>
      </c>
      <c r="K2132" s="249">
        <v>1</v>
      </c>
      <c r="L2132" s="250">
        <v>1</v>
      </c>
      <c r="M2132" s="251">
        <v>320</v>
      </c>
      <c r="N2132" s="252">
        <v>30.05</v>
      </c>
      <c r="O2132" s="252">
        <v>30</v>
      </c>
      <c r="P2132" s="253">
        <v>380.05</v>
      </c>
      <c r="Q2132" s="247" t="s">
        <v>109</v>
      </c>
      <c r="R2132" s="249" t="s">
        <v>154</v>
      </c>
      <c r="S2132" s="247" t="s">
        <v>1</v>
      </c>
      <c r="T2132" s="247" t="s">
        <v>2</v>
      </c>
      <c r="U2132" s="247" t="s">
        <v>2</v>
      </c>
      <c r="V2132" s="247">
        <v>1</v>
      </c>
      <c r="W2132" s="247">
        <v>135</v>
      </c>
    </row>
    <row r="2133" spans="1:23" x14ac:dyDescent="0.25">
      <c r="A2133" s="246">
        <v>45759</v>
      </c>
      <c r="B2133" s="247" t="s">
        <v>247</v>
      </c>
      <c r="C2133" s="98" t="s">
        <v>153</v>
      </c>
      <c r="D2133" s="98"/>
      <c r="E2133" s="247" t="s">
        <v>741</v>
      </c>
      <c r="F2133" s="247" t="s">
        <v>45</v>
      </c>
      <c r="G2133" s="247" t="s">
        <v>7</v>
      </c>
      <c r="H2133" s="247" t="s">
        <v>282</v>
      </c>
      <c r="I2133" s="248" t="s">
        <v>23</v>
      </c>
      <c r="J2133" s="246">
        <v>45887</v>
      </c>
      <c r="K2133" s="249">
        <v>1</v>
      </c>
      <c r="L2133" s="250">
        <v>1</v>
      </c>
      <c r="M2133" s="251">
        <v>280</v>
      </c>
      <c r="N2133" s="252">
        <v>28.27</v>
      </c>
      <c r="O2133" s="252">
        <v>30</v>
      </c>
      <c r="P2133" s="253">
        <v>338.27</v>
      </c>
      <c r="Q2133" s="247" t="s">
        <v>109</v>
      </c>
      <c r="R2133" s="249" t="s">
        <v>154</v>
      </c>
      <c r="S2133" s="247" t="s">
        <v>2</v>
      </c>
      <c r="T2133" s="247" t="s">
        <v>1</v>
      </c>
      <c r="U2133" s="247" t="s">
        <v>2</v>
      </c>
      <c r="V2133" s="247">
        <v>1</v>
      </c>
      <c r="W2133" s="247">
        <v>128</v>
      </c>
    </row>
    <row r="2134" spans="1:23" x14ac:dyDescent="0.25">
      <c r="A2134" s="246">
        <v>45760</v>
      </c>
      <c r="B2134" s="247" t="s">
        <v>152</v>
      </c>
      <c r="C2134" s="98" t="s">
        <v>153</v>
      </c>
      <c r="D2134" s="98"/>
      <c r="E2134" s="247"/>
      <c r="F2134" s="247" t="s">
        <v>47</v>
      </c>
      <c r="G2134" s="247" t="s">
        <v>7</v>
      </c>
      <c r="H2134" s="247" t="s">
        <v>282</v>
      </c>
      <c r="I2134" s="248" t="s">
        <v>23</v>
      </c>
      <c r="J2134" s="246">
        <v>45880</v>
      </c>
      <c r="K2134" s="249">
        <v>2</v>
      </c>
      <c r="L2134" s="250">
        <v>2</v>
      </c>
      <c r="M2134" s="251">
        <v>280</v>
      </c>
      <c r="N2134" s="252">
        <v>0</v>
      </c>
      <c r="O2134" s="252">
        <v>0</v>
      </c>
      <c r="P2134" s="253">
        <v>560</v>
      </c>
      <c r="Q2134" s="247" t="s">
        <v>109</v>
      </c>
      <c r="R2134" s="249" t="s">
        <v>154</v>
      </c>
      <c r="S2134" s="247" t="s">
        <v>2</v>
      </c>
      <c r="T2134" s="247" t="s">
        <v>1</v>
      </c>
      <c r="U2134" s="247" t="s">
        <v>2</v>
      </c>
      <c r="V2134" s="247">
        <v>1</v>
      </c>
      <c r="W2134" s="247">
        <v>120</v>
      </c>
    </row>
    <row r="2135" spans="1:23" x14ac:dyDescent="0.25">
      <c r="A2135" s="246">
        <v>45761</v>
      </c>
      <c r="B2135" s="247" t="s">
        <v>152</v>
      </c>
      <c r="C2135" s="98" t="s">
        <v>153</v>
      </c>
      <c r="D2135" s="98"/>
      <c r="E2135" s="247"/>
      <c r="F2135" s="247" t="s">
        <v>47</v>
      </c>
      <c r="G2135" s="247" t="s">
        <v>7</v>
      </c>
      <c r="H2135" s="247" t="s">
        <v>287</v>
      </c>
      <c r="I2135" s="248" t="s">
        <v>298</v>
      </c>
      <c r="J2135" s="246">
        <v>45766</v>
      </c>
      <c r="K2135" s="249">
        <v>1</v>
      </c>
      <c r="L2135" s="250">
        <v>1</v>
      </c>
      <c r="M2135" s="251">
        <v>100</v>
      </c>
      <c r="N2135" s="252">
        <v>0</v>
      </c>
      <c r="O2135" s="252">
        <v>0</v>
      </c>
      <c r="P2135" s="253">
        <v>100</v>
      </c>
      <c r="Q2135" s="247" t="s">
        <v>109</v>
      </c>
      <c r="R2135" s="249" t="s">
        <v>154</v>
      </c>
      <c r="S2135" s="247" t="s">
        <v>299</v>
      </c>
      <c r="T2135" s="247" t="s">
        <v>1</v>
      </c>
      <c r="U2135" s="247" t="s">
        <v>299</v>
      </c>
      <c r="V2135" s="247">
        <v>6</v>
      </c>
      <c r="W2135" s="247">
        <v>5</v>
      </c>
    </row>
    <row r="2136" spans="1:23" x14ac:dyDescent="0.25">
      <c r="A2136" s="246">
        <v>45761</v>
      </c>
      <c r="B2136" s="247" t="s">
        <v>152</v>
      </c>
      <c r="C2136" s="98" t="s">
        <v>153</v>
      </c>
      <c r="D2136" s="98"/>
      <c r="E2136" s="247"/>
      <c r="F2136" s="247" t="s">
        <v>47</v>
      </c>
      <c r="G2136" s="247" t="s">
        <v>7</v>
      </c>
      <c r="H2136" s="247" t="s">
        <v>116</v>
      </c>
      <c r="I2136" s="248" t="s">
        <v>24</v>
      </c>
      <c r="J2136" s="246">
        <v>45767</v>
      </c>
      <c r="K2136" s="249">
        <v>2</v>
      </c>
      <c r="L2136" s="250">
        <v>2</v>
      </c>
      <c r="M2136" s="251">
        <v>100</v>
      </c>
      <c r="N2136" s="252">
        <v>0</v>
      </c>
      <c r="O2136" s="252">
        <v>0</v>
      </c>
      <c r="P2136" s="253">
        <v>200</v>
      </c>
      <c r="Q2136" s="247" t="s">
        <v>109</v>
      </c>
      <c r="R2136" s="249" t="s">
        <v>154</v>
      </c>
      <c r="S2136" s="247" t="s">
        <v>1</v>
      </c>
      <c r="T2136" s="247" t="s">
        <v>2</v>
      </c>
      <c r="U2136" s="247" t="s">
        <v>2</v>
      </c>
      <c r="V2136" s="247">
        <v>7</v>
      </c>
      <c r="W2136" s="247">
        <v>6</v>
      </c>
    </row>
    <row r="2137" spans="1:23" x14ac:dyDescent="0.25">
      <c r="A2137" s="246">
        <v>45760</v>
      </c>
      <c r="B2137" s="247" t="s">
        <v>247</v>
      </c>
      <c r="C2137" s="98" t="s">
        <v>153</v>
      </c>
      <c r="D2137" s="98"/>
      <c r="E2137" s="247" t="s">
        <v>742</v>
      </c>
      <c r="F2137" s="247" t="s">
        <v>45</v>
      </c>
      <c r="G2137" s="247" t="s">
        <v>8</v>
      </c>
      <c r="H2137" s="247" t="s">
        <v>291</v>
      </c>
      <c r="I2137" s="248" t="s">
        <v>300</v>
      </c>
      <c r="J2137" s="246">
        <v>45780</v>
      </c>
      <c r="K2137" s="249">
        <v>1</v>
      </c>
      <c r="L2137" s="250">
        <v>1</v>
      </c>
      <c r="M2137" s="251">
        <v>80</v>
      </c>
      <c r="N2137" s="252">
        <v>30.05</v>
      </c>
      <c r="O2137" s="252">
        <v>30</v>
      </c>
      <c r="P2137" s="253">
        <v>140.05000000000001</v>
      </c>
      <c r="Q2137" s="247" t="s">
        <v>109</v>
      </c>
      <c r="R2137" s="249" t="s">
        <v>154</v>
      </c>
      <c r="S2137" s="247" t="s">
        <v>1</v>
      </c>
      <c r="T2137" s="247" t="s">
        <v>299</v>
      </c>
      <c r="U2137" s="247" t="s">
        <v>299</v>
      </c>
      <c r="V2137" s="247">
        <v>6</v>
      </c>
      <c r="W2137" s="247">
        <v>20</v>
      </c>
    </row>
    <row r="2138" spans="1:23" x14ac:dyDescent="0.25">
      <c r="A2138" s="246">
        <v>45760</v>
      </c>
      <c r="B2138" s="247" t="s">
        <v>247</v>
      </c>
      <c r="C2138" s="98" t="s">
        <v>153</v>
      </c>
      <c r="D2138" s="98"/>
      <c r="E2138" s="247" t="s">
        <v>742</v>
      </c>
      <c r="F2138" s="247" t="s">
        <v>45</v>
      </c>
      <c r="G2138" s="247" t="s">
        <v>7</v>
      </c>
      <c r="H2138" s="247" t="s">
        <v>287</v>
      </c>
      <c r="I2138" s="248" t="s">
        <v>298</v>
      </c>
      <c r="J2138" s="246">
        <v>45773</v>
      </c>
      <c r="K2138" s="249">
        <v>1</v>
      </c>
      <c r="L2138" s="250">
        <v>1</v>
      </c>
      <c r="M2138" s="251">
        <v>80</v>
      </c>
      <c r="N2138" s="252">
        <v>24.39</v>
      </c>
      <c r="O2138" s="252">
        <v>30</v>
      </c>
      <c r="P2138" s="253">
        <v>134.38999999999999</v>
      </c>
      <c r="Q2138" s="247" t="s">
        <v>109</v>
      </c>
      <c r="R2138" s="249" t="s">
        <v>154</v>
      </c>
      <c r="S2138" s="247" t="s">
        <v>299</v>
      </c>
      <c r="T2138" s="247" t="s">
        <v>1</v>
      </c>
      <c r="U2138" s="247" t="s">
        <v>299</v>
      </c>
      <c r="V2138" s="247">
        <v>6</v>
      </c>
      <c r="W2138" s="247">
        <v>13</v>
      </c>
    </row>
    <row r="2139" spans="1:23" x14ac:dyDescent="0.25">
      <c r="A2139" s="246">
        <v>45760</v>
      </c>
      <c r="B2139" s="247" t="s">
        <v>247</v>
      </c>
      <c r="C2139" s="98" t="s">
        <v>153</v>
      </c>
      <c r="D2139" s="98"/>
      <c r="E2139" s="247" t="s">
        <v>742</v>
      </c>
      <c r="F2139" s="247" t="s">
        <v>45</v>
      </c>
      <c r="G2139" s="247" t="s">
        <v>8</v>
      </c>
      <c r="H2139" s="247" t="s">
        <v>291</v>
      </c>
      <c r="I2139" s="248" t="s">
        <v>300</v>
      </c>
      <c r="J2139" s="246">
        <v>45780</v>
      </c>
      <c r="K2139" s="249">
        <v>1</v>
      </c>
      <c r="L2139" s="250">
        <v>1</v>
      </c>
      <c r="M2139" s="251">
        <v>65</v>
      </c>
      <c r="N2139" s="252">
        <v>30.05</v>
      </c>
      <c r="O2139" s="252">
        <v>30</v>
      </c>
      <c r="P2139" s="253">
        <v>125.05</v>
      </c>
      <c r="Q2139" s="247" t="s">
        <v>109</v>
      </c>
      <c r="R2139" s="249" t="s">
        <v>154</v>
      </c>
      <c r="S2139" s="247" t="s">
        <v>1</v>
      </c>
      <c r="T2139" s="247" t="s">
        <v>299</v>
      </c>
      <c r="U2139" s="247" t="s">
        <v>299</v>
      </c>
      <c r="V2139" s="247">
        <v>6</v>
      </c>
      <c r="W2139" s="247">
        <v>20</v>
      </c>
    </row>
    <row r="2140" spans="1:23" x14ac:dyDescent="0.25">
      <c r="A2140" s="246">
        <v>45760</v>
      </c>
      <c r="B2140" s="247" t="s">
        <v>247</v>
      </c>
      <c r="C2140" s="98" t="s">
        <v>153</v>
      </c>
      <c r="D2140" s="98"/>
      <c r="E2140" s="247" t="s">
        <v>742</v>
      </c>
      <c r="F2140" s="247" t="s">
        <v>45</v>
      </c>
      <c r="G2140" s="247" t="s">
        <v>7</v>
      </c>
      <c r="H2140" s="247" t="s">
        <v>287</v>
      </c>
      <c r="I2140" s="248" t="s">
        <v>298</v>
      </c>
      <c r="J2140" s="246">
        <v>45773</v>
      </c>
      <c r="K2140" s="249">
        <v>1</v>
      </c>
      <c r="L2140" s="250">
        <v>1</v>
      </c>
      <c r="M2140" s="251">
        <v>65</v>
      </c>
      <c r="N2140" s="252">
        <v>18.77</v>
      </c>
      <c r="O2140" s="252">
        <v>30</v>
      </c>
      <c r="P2140" s="253">
        <v>113.77</v>
      </c>
      <c r="Q2140" s="247" t="s">
        <v>109</v>
      </c>
      <c r="R2140" s="249" t="s">
        <v>154</v>
      </c>
      <c r="S2140" s="247" t="s">
        <v>299</v>
      </c>
      <c r="T2140" s="247" t="s">
        <v>1</v>
      </c>
      <c r="U2140" s="247" t="s">
        <v>299</v>
      </c>
      <c r="V2140" s="247">
        <v>6</v>
      </c>
      <c r="W2140" s="247">
        <v>13</v>
      </c>
    </row>
    <row r="2141" spans="1:23" x14ac:dyDescent="0.25">
      <c r="A2141" s="246">
        <v>45760</v>
      </c>
      <c r="B2141" s="247" t="s">
        <v>247</v>
      </c>
      <c r="C2141" s="98" t="s">
        <v>153</v>
      </c>
      <c r="D2141" s="98"/>
      <c r="E2141" s="247" t="s">
        <v>742</v>
      </c>
      <c r="F2141" s="247" t="s">
        <v>45</v>
      </c>
      <c r="G2141" s="247" t="s">
        <v>8</v>
      </c>
      <c r="H2141" s="247" t="s">
        <v>291</v>
      </c>
      <c r="I2141" s="248" t="s">
        <v>300</v>
      </c>
      <c r="J2141" s="246">
        <v>45780</v>
      </c>
      <c r="K2141" s="249">
        <v>1</v>
      </c>
      <c r="L2141" s="250">
        <v>1</v>
      </c>
      <c r="M2141" s="251">
        <v>80</v>
      </c>
      <c r="N2141" s="252">
        <v>30.05</v>
      </c>
      <c r="O2141" s="252">
        <v>30</v>
      </c>
      <c r="P2141" s="253">
        <v>140.05000000000001</v>
      </c>
      <c r="Q2141" s="247" t="s">
        <v>109</v>
      </c>
      <c r="R2141" s="249" t="s">
        <v>154</v>
      </c>
      <c r="S2141" s="247" t="s">
        <v>1</v>
      </c>
      <c r="T2141" s="247" t="s">
        <v>299</v>
      </c>
      <c r="U2141" s="247" t="s">
        <v>299</v>
      </c>
      <c r="V2141" s="247">
        <v>6</v>
      </c>
      <c r="W2141" s="247">
        <v>20</v>
      </c>
    </row>
    <row r="2142" spans="1:23" x14ac:dyDescent="0.25">
      <c r="A2142" s="246">
        <v>45760</v>
      </c>
      <c r="B2142" s="247" t="s">
        <v>247</v>
      </c>
      <c r="C2142" s="98" t="s">
        <v>153</v>
      </c>
      <c r="D2142" s="98"/>
      <c r="E2142" s="247" t="s">
        <v>742</v>
      </c>
      <c r="F2142" s="247" t="s">
        <v>45</v>
      </c>
      <c r="G2142" s="247" t="s">
        <v>7</v>
      </c>
      <c r="H2142" s="247" t="s">
        <v>287</v>
      </c>
      <c r="I2142" s="248" t="s">
        <v>298</v>
      </c>
      <c r="J2142" s="246">
        <v>45773</v>
      </c>
      <c r="K2142" s="249">
        <v>1</v>
      </c>
      <c r="L2142" s="250">
        <v>1</v>
      </c>
      <c r="M2142" s="251">
        <v>80</v>
      </c>
      <c r="N2142" s="252">
        <v>24.39</v>
      </c>
      <c r="O2142" s="252">
        <v>30</v>
      </c>
      <c r="P2142" s="253">
        <v>134.38999999999999</v>
      </c>
      <c r="Q2142" s="247" t="s">
        <v>109</v>
      </c>
      <c r="R2142" s="249" t="s">
        <v>154</v>
      </c>
      <c r="S2142" s="247" t="s">
        <v>299</v>
      </c>
      <c r="T2142" s="247" t="s">
        <v>1</v>
      </c>
      <c r="U2142" s="247" t="s">
        <v>299</v>
      </c>
      <c r="V2142" s="247">
        <v>6</v>
      </c>
      <c r="W2142" s="247">
        <v>13</v>
      </c>
    </row>
    <row r="2143" spans="1:23" x14ac:dyDescent="0.25">
      <c r="A2143" s="246">
        <v>45760</v>
      </c>
      <c r="B2143" s="247" t="s">
        <v>247</v>
      </c>
      <c r="C2143" s="98" t="s">
        <v>153</v>
      </c>
      <c r="D2143" s="98"/>
      <c r="E2143" s="247" t="s">
        <v>743</v>
      </c>
      <c r="F2143" s="247" t="s">
        <v>47</v>
      </c>
      <c r="G2143" s="247" t="s">
        <v>7</v>
      </c>
      <c r="H2143" s="247" t="s">
        <v>282</v>
      </c>
      <c r="I2143" s="248" t="s">
        <v>479</v>
      </c>
      <c r="J2143" s="246">
        <v>45884</v>
      </c>
      <c r="K2143" s="249">
        <v>1</v>
      </c>
      <c r="L2143" s="250">
        <v>1</v>
      </c>
      <c r="M2143" s="251">
        <v>240</v>
      </c>
      <c r="N2143" s="252">
        <v>39.9</v>
      </c>
      <c r="O2143" s="252">
        <v>28.950000000000003</v>
      </c>
      <c r="P2143" s="253">
        <v>308.84999999999997</v>
      </c>
      <c r="Q2143" s="247" t="s">
        <v>109</v>
      </c>
      <c r="R2143" s="249" t="s">
        <v>154</v>
      </c>
      <c r="S2143" s="247" t="s">
        <v>480</v>
      </c>
      <c r="T2143" s="247" t="s">
        <v>1</v>
      </c>
      <c r="U2143" s="247" t="s">
        <v>480</v>
      </c>
      <c r="V2143" s="247">
        <v>5</v>
      </c>
      <c r="W2143" s="247">
        <v>124</v>
      </c>
    </row>
    <row r="2144" spans="1:23" x14ac:dyDescent="0.25">
      <c r="A2144" s="246">
        <v>45761</v>
      </c>
      <c r="B2144" s="247" t="s">
        <v>152</v>
      </c>
      <c r="C2144" s="98" t="s">
        <v>153</v>
      </c>
      <c r="D2144" s="98"/>
      <c r="E2144" s="247"/>
      <c r="F2144" s="247" t="s">
        <v>47</v>
      </c>
      <c r="G2144" s="247" t="s">
        <v>7</v>
      </c>
      <c r="H2144" s="247" t="s">
        <v>287</v>
      </c>
      <c r="I2144" s="248" t="s">
        <v>298</v>
      </c>
      <c r="J2144" s="246">
        <v>45773</v>
      </c>
      <c r="K2144" s="249">
        <v>2</v>
      </c>
      <c r="L2144" s="250">
        <v>2</v>
      </c>
      <c r="M2144" s="251">
        <v>100</v>
      </c>
      <c r="N2144" s="252">
        <v>0</v>
      </c>
      <c r="O2144" s="252">
        <v>0</v>
      </c>
      <c r="P2144" s="253">
        <v>200</v>
      </c>
      <c r="Q2144" s="247" t="s">
        <v>109</v>
      </c>
      <c r="R2144" s="249" t="s">
        <v>154</v>
      </c>
      <c r="S2144" s="247" t="s">
        <v>299</v>
      </c>
      <c r="T2144" s="247" t="s">
        <v>1</v>
      </c>
      <c r="U2144" s="247" t="s">
        <v>299</v>
      </c>
      <c r="V2144" s="247">
        <v>6</v>
      </c>
      <c r="W2144" s="247">
        <v>12</v>
      </c>
    </row>
    <row r="2145" spans="1:23" x14ac:dyDescent="0.25">
      <c r="A2145" s="246">
        <v>45760</v>
      </c>
      <c r="B2145" s="247" t="s">
        <v>196</v>
      </c>
      <c r="C2145" s="98" t="s">
        <v>153</v>
      </c>
      <c r="D2145" s="98" t="s">
        <v>426</v>
      </c>
      <c r="E2145" s="247" t="s">
        <v>744</v>
      </c>
      <c r="F2145" s="247" t="s">
        <v>47</v>
      </c>
      <c r="G2145" s="247" t="s">
        <v>7</v>
      </c>
      <c r="H2145" s="247" t="s">
        <v>290</v>
      </c>
      <c r="I2145" s="248" t="s">
        <v>288</v>
      </c>
      <c r="J2145" s="246">
        <v>45773</v>
      </c>
      <c r="K2145" s="249">
        <v>1</v>
      </c>
      <c r="L2145" s="250">
        <v>1</v>
      </c>
      <c r="M2145" s="251">
        <v>70</v>
      </c>
      <c r="N2145" s="252">
        <v>19.420000000000002</v>
      </c>
      <c r="O2145" s="252">
        <v>40</v>
      </c>
      <c r="P2145" s="253">
        <v>129.42000000000002</v>
      </c>
      <c r="Q2145" s="247" t="s">
        <v>109</v>
      </c>
      <c r="R2145" s="249" t="s">
        <v>154</v>
      </c>
      <c r="S2145" s="247" t="s">
        <v>289</v>
      </c>
      <c r="T2145" s="247" t="s">
        <v>1</v>
      </c>
      <c r="U2145" s="247" t="s">
        <v>289</v>
      </c>
      <c r="V2145" s="247">
        <v>6</v>
      </c>
      <c r="W2145" s="247">
        <v>13</v>
      </c>
    </row>
    <row r="2146" spans="1:23" x14ac:dyDescent="0.25">
      <c r="A2146" s="246">
        <v>45760</v>
      </c>
      <c r="B2146" s="247" t="s">
        <v>196</v>
      </c>
      <c r="C2146" s="98" t="s">
        <v>153</v>
      </c>
      <c r="D2146" s="98" t="s">
        <v>426</v>
      </c>
      <c r="E2146" s="247" t="s">
        <v>745</v>
      </c>
      <c r="F2146" s="247" t="s">
        <v>47</v>
      </c>
      <c r="G2146" s="247" t="s">
        <v>7</v>
      </c>
      <c r="H2146" s="247" t="s">
        <v>290</v>
      </c>
      <c r="I2146" s="248" t="s">
        <v>288</v>
      </c>
      <c r="J2146" s="246">
        <v>45773</v>
      </c>
      <c r="K2146" s="249">
        <v>1</v>
      </c>
      <c r="L2146" s="250">
        <v>1</v>
      </c>
      <c r="M2146" s="251">
        <v>70</v>
      </c>
      <c r="N2146" s="252">
        <v>19.420000000000002</v>
      </c>
      <c r="O2146" s="252">
        <v>40</v>
      </c>
      <c r="P2146" s="253">
        <v>129.42000000000002</v>
      </c>
      <c r="Q2146" s="247" t="s">
        <v>109</v>
      </c>
      <c r="R2146" s="249" t="s">
        <v>154</v>
      </c>
      <c r="S2146" s="247" t="s">
        <v>289</v>
      </c>
      <c r="T2146" s="247" t="s">
        <v>1</v>
      </c>
      <c r="U2146" s="247" t="s">
        <v>289</v>
      </c>
      <c r="V2146" s="247">
        <v>6</v>
      </c>
      <c r="W2146" s="247">
        <v>13</v>
      </c>
    </row>
    <row r="2147" spans="1:23" x14ac:dyDescent="0.25">
      <c r="A2147" s="246">
        <v>45760</v>
      </c>
      <c r="B2147" s="247" t="s">
        <v>196</v>
      </c>
      <c r="C2147" s="98" t="s">
        <v>153</v>
      </c>
      <c r="D2147" s="98" t="s">
        <v>426</v>
      </c>
      <c r="E2147" s="247" t="s">
        <v>746</v>
      </c>
      <c r="F2147" s="247" t="s">
        <v>47</v>
      </c>
      <c r="G2147" s="247" t="s">
        <v>7</v>
      </c>
      <c r="H2147" s="247" t="s">
        <v>282</v>
      </c>
      <c r="I2147" s="248" t="s">
        <v>295</v>
      </c>
      <c r="J2147" s="246">
        <v>45772</v>
      </c>
      <c r="K2147" s="249">
        <v>1</v>
      </c>
      <c r="L2147" s="250">
        <v>1</v>
      </c>
      <c r="M2147" s="251">
        <v>60</v>
      </c>
      <c r="N2147" s="252">
        <v>29.31</v>
      </c>
      <c r="O2147" s="252">
        <v>40</v>
      </c>
      <c r="P2147" s="253">
        <v>129.31</v>
      </c>
      <c r="Q2147" s="247" t="s">
        <v>109</v>
      </c>
      <c r="R2147" s="249" t="s">
        <v>154</v>
      </c>
      <c r="S2147" s="247" t="s">
        <v>296</v>
      </c>
      <c r="T2147" s="247" t="s">
        <v>1</v>
      </c>
      <c r="U2147" s="247" t="s">
        <v>296</v>
      </c>
      <c r="V2147" s="247">
        <v>5</v>
      </c>
      <c r="W2147" s="247">
        <v>12</v>
      </c>
    </row>
    <row r="2148" spans="1:23" x14ac:dyDescent="0.25">
      <c r="A2148" s="246">
        <v>45760</v>
      </c>
      <c r="B2148" s="247" t="s">
        <v>196</v>
      </c>
      <c r="C2148" s="98" t="s">
        <v>153</v>
      </c>
      <c r="D2148" s="98" t="s">
        <v>426</v>
      </c>
      <c r="E2148" s="247" t="s">
        <v>746</v>
      </c>
      <c r="F2148" s="247" t="s">
        <v>47</v>
      </c>
      <c r="G2148" s="247" t="s">
        <v>7</v>
      </c>
      <c r="H2148" s="247" t="s">
        <v>282</v>
      </c>
      <c r="I2148" s="248" t="s">
        <v>295</v>
      </c>
      <c r="J2148" s="246">
        <v>45772</v>
      </c>
      <c r="K2148" s="249">
        <v>1</v>
      </c>
      <c r="L2148" s="250">
        <v>1</v>
      </c>
      <c r="M2148" s="251">
        <v>60</v>
      </c>
      <c r="N2148" s="252">
        <v>29.31</v>
      </c>
      <c r="O2148" s="252">
        <v>40</v>
      </c>
      <c r="P2148" s="253">
        <v>129.31</v>
      </c>
      <c r="Q2148" s="247" t="s">
        <v>109</v>
      </c>
      <c r="R2148" s="249" t="s">
        <v>154</v>
      </c>
      <c r="S2148" s="247" t="s">
        <v>296</v>
      </c>
      <c r="T2148" s="247" t="s">
        <v>1</v>
      </c>
      <c r="U2148" s="247" t="s">
        <v>296</v>
      </c>
      <c r="V2148" s="247">
        <v>5</v>
      </c>
      <c r="W2148" s="247">
        <v>12</v>
      </c>
    </row>
    <row r="2149" spans="1:23" x14ac:dyDescent="0.25">
      <c r="A2149" s="246">
        <v>45760</v>
      </c>
      <c r="B2149" s="247" t="s">
        <v>196</v>
      </c>
      <c r="C2149" s="98" t="s">
        <v>153</v>
      </c>
      <c r="D2149" s="98" t="s">
        <v>426</v>
      </c>
      <c r="E2149" s="247" t="s">
        <v>744</v>
      </c>
      <c r="F2149" s="247" t="s">
        <v>47</v>
      </c>
      <c r="G2149" s="247" t="s">
        <v>7</v>
      </c>
      <c r="H2149" s="247" t="s">
        <v>290</v>
      </c>
      <c r="I2149" s="248" t="s">
        <v>288</v>
      </c>
      <c r="J2149" s="246">
        <v>45773</v>
      </c>
      <c r="K2149" s="249">
        <v>1</v>
      </c>
      <c r="L2149" s="250">
        <v>1</v>
      </c>
      <c r="M2149" s="251">
        <v>70</v>
      </c>
      <c r="N2149" s="252">
        <v>19.420000000000002</v>
      </c>
      <c r="O2149" s="252">
        <v>40</v>
      </c>
      <c r="P2149" s="253">
        <v>129.42000000000002</v>
      </c>
      <c r="Q2149" s="247" t="s">
        <v>109</v>
      </c>
      <c r="R2149" s="249" t="s">
        <v>154</v>
      </c>
      <c r="S2149" s="247" t="s">
        <v>289</v>
      </c>
      <c r="T2149" s="247" t="s">
        <v>1</v>
      </c>
      <c r="U2149" s="247" t="s">
        <v>289</v>
      </c>
      <c r="V2149" s="247">
        <v>6</v>
      </c>
      <c r="W2149" s="247">
        <v>13</v>
      </c>
    </row>
    <row r="2150" spans="1:23" x14ac:dyDescent="0.25">
      <c r="A2150" s="246">
        <v>45760</v>
      </c>
      <c r="B2150" s="247" t="s">
        <v>196</v>
      </c>
      <c r="C2150" s="98" t="s">
        <v>153</v>
      </c>
      <c r="D2150" s="98" t="s">
        <v>426</v>
      </c>
      <c r="E2150" s="247" t="s">
        <v>747</v>
      </c>
      <c r="F2150" s="247" t="s">
        <v>47</v>
      </c>
      <c r="G2150" s="247" t="s">
        <v>7</v>
      </c>
      <c r="H2150" s="247" t="s">
        <v>284</v>
      </c>
      <c r="I2150" s="248" t="s">
        <v>24</v>
      </c>
      <c r="J2150" s="246">
        <v>45887</v>
      </c>
      <c r="K2150" s="249">
        <v>1</v>
      </c>
      <c r="L2150" s="250">
        <v>1</v>
      </c>
      <c r="M2150" s="251">
        <v>300</v>
      </c>
      <c r="N2150" s="252">
        <v>38.92</v>
      </c>
      <c r="O2150" s="252">
        <v>40</v>
      </c>
      <c r="P2150" s="253">
        <v>378.92</v>
      </c>
      <c r="Q2150" s="247" t="s">
        <v>109</v>
      </c>
      <c r="R2150" s="249" t="s">
        <v>154</v>
      </c>
      <c r="S2150" s="247" t="s">
        <v>1</v>
      </c>
      <c r="T2150" s="247" t="s">
        <v>2</v>
      </c>
      <c r="U2150" s="247" t="s">
        <v>2</v>
      </c>
      <c r="V2150" s="247">
        <v>1</v>
      </c>
      <c r="W2150" s="247">
        <v>127</v>
      </c>
    </row>
    <row r="2151" spans="1:23" x14ac:dyDescent="0.25">
      <c r="A2151" s="246">
        <v>45760</v>
      </c>
      <c r="B2151" s="247" t="s">
        <v>196</v>
      </c>
      <c r="C2151" s="98" t="s">
        <v>153</v>
      </c>
      <c r="D2151" s="98" t="s">
        <v>426</v>
      </c>
      <c r="E2151" s="247" t="s">
        <v>747</v>
      </c>
      <c r="F2151" s="247" t="s">
        <v>47</v>
      </c>
      <c r="G2151" s="247" t="s">
        <v>7</v>
      </c>
      <c r="H2151" s="247" t="s">
        <v>284</v>
      </c>
      <c r="I2151" s="248" t="s">
        <v>24</v>
      </c>
      <c r="J2151" s="246">
        <v>45887</v>
      </c>
      <c r="K2151" s="249">
        <v>1</v>
      </c>
      <c r="L2151" s="250">
        <v>1</v>
      </c>
      <c r="M2151" s="251">
        <v>300</v>
      </c>
      <c r="N2151" s="252">
        <v>38.92</v>
      </c>
      <c r="O2151" s="252">
        <v>40</v>
      </c>
      <c r="P2151" s="253">
        <v>378.92</v>
      </c>
      <c r="Q2151" s="247" t="s">
        <v>109</v>
      </c>
      <c r="R2151" s="249" t="s">
        <v>154</v>
      </c>
      <c r="S2151" s="247" t="s">
        <v>1</v>
      </c>
      <c r="T2151" s="247" t="s">
        <v>2</v>
      </c>
      <c r="U2151" s="247" t="s">
        <v>2</v>
      </c>
      <c r="V2151" s="247">
        <v>1</v>
      </c>
      <c r="W2151" s="247">
        <v>127</v>
      </c>
    </row>
    <row r="2152" spans="1:23" x14ac:dyDescent="0.25">
      <c r="A2152" s="246">
        <v>45761</v>
      </c>
      <c r="B2152" s="247" t="s">
        <v>3131</v>
      </c>
      <c r="C2152" s="98" t="s">
        <v>153</v>
      </c>
      <c r="D2152" s="98" t="s">
        <v>648</v>
      </c>
      <c r="E2152" s="247" t="s">
        <v>748</v>
      </c>
      <c r="F2152" s="247" t="s">
        <v>47</v>
      </c>
      <c r="G2152" s="247" t="s">
        <v>7</v>
      </c>
      <c r="H2152" s="247" t="s">
        <v>291</v>
      </c>
      <c r="I2152" s="248" t="s">
        <v>300</v>
      </c>
      <c r="J2152" s="246">
        <v>45780</v>
      </c>
      <c r="K2152" s="249">
        <v>1</v>
      </c>
      <c r="L2152" s="250">
        <v>1</v>
      </c>
      <c r="M2152" s="251">
        <v>100</v>
      </c>
      <c r="N2152" s="252">
        <v>0</v>
      </c>
      <c r="O2152" s="252">
        <v>0</v>
      </c>
      <c r="P2152" s="253">
        <v>100</v>
      </c>
      <c r="Q2152" s="247" t="s">
        <v>109</v>
      </c>
      <c r="R2152" s="249" t="s">
        <v>154</v>
      </c>
      <c r="S2152" s="247" t="s">
        <v>1</v>
      </c>
      <c r="T2152" s="247" t="s">
        <v>299</v>
      </c>
      <c r="U2152" s="247" t="s">
        <v>299</v>
      </c>
      <c r="V2152" s="247">
        <v>6</v>
      </c>
      <c r="W2152" s="247">
        <v>19</v>
      </c>
    </row>
    <row r="2153" spans="1:23" x14ac:dyDescent="0.25">
      <c r="A2153" s="246">
        <v>45761</v>
      </c>
      <c r="B2153" s="247" t="s">
        <v>3131</v>
      </c>
      <c r="C2153" s="98" t="s">
        <v>153</v>
      </c>
      <c r="D2153" s="98" t="s">
        <v>648</v>
      </c>
      <c r="E2153" s="247" t="s">
        <v>748</v>
      </c>
      <c r="F2153" s="247" t="s">
        <v>47</v>
      </c>
      <c r="G2153" s="247" t="s">
        <v>7</v>
      </c>
      <c r="H2153" s="247" t="s">
        <v>291</v>
      </c>
      <c r="I2153" s="248" t="s">
        <v>300</v>
      </c>
      <c r="J2153" s="246">
        <v>45780</v>
      </c>
      <c r="K2153" s="249">
        <v>1</v>
      </c>
      <c r="L2153" s="250">
        <v>1</v>
      </c>
      <c r="M2153" s="251">
        <v>100</v>
      </c>
      <c r="N2153" s="252">
        <v>0</v>
      </c>
      <c r="O2153" s="252">
        <v>0</v>
      </c>
      <c r="P2153" s="253">
        <v>100</v>
      </c>
      <c r="Q2153" s="247" t="s">
        <v>109</v>
      </c>
      <c r="R2153" s="249" t="s">
        <v>154</v>
      </c>
      <c r="S2153" s="247" t="s">
        <v>1</v>
      </c>
      <c r="T2153" s="247" t="s">
        <v>299</v>
      </c>
      <c r="U2153" s="247" t="s">
        <v>299</v>
      </c>
      <c r="V2153" s="247">
        <v>6</v>
      </c>
      <c r="W2153" s="247">
        <v>19</v>
      </c>
    </row>
    <row r="2154" spans="1:23" x14ac:dyDescent="0.25">
      <c r="A2154" s="246">
        <v>45761</v>
      </c>
      <c r="B2154" s="247" t="s">
        <v>279</v>
      </c>
      <c r="C2154" s="98" t="s">
        <v>153</v>
      </c>
      <c r="D2154" s="98"/>
      <c r="E2154" s="247" t="s">
        <v>749</v>
      </c>
      <c r="F2154" s="247" t="s">
        <v>45</v>
      </c>
      <c r="G2154" s="247" t="s">
        <v>7</v>
      </c>
      <c r="H2154" s="247" t="s">
        <v>287</v>
      </c>
      <c r="I2154" s="248" t="s">
        <v>298</v>
      </c>
      <c r="J2154" s="246">
        <v>45773</v>
      </c>
      <c r="K2154" s="249">
        <v>2</v>
      </c>
      <c r="L2154" s="250">
        <v>2</v>
      </c>
      <c r="M2154" s="251">
        <v>135</v>
      </c>
      <c r="N2154" s="252">
        <v>0</v>
      </c>
      <c r="O2154" s="252">
        <v>0</v>
      </c>
      <c r="P2154" s="253">
        <v>270</v>
      </c>
      <c r="Q2154" s="247" t="s">
        <v>109</v>
      </c>
      <c r="R2154" s="249" t="s">
        <v>154</v>
      </c>
      <c r="S2154" s="247" t="s">
        <v>299</v>
      </c>
      <c r="T2154" s="247" t="s">
        <v>1</v>
      </c>
      <c r="U2154" s="247" t="s">
        <v>299</v>
      </c>
      <c r="V2154" s="247">
        <v>6</v>
      </c>
      <c r="W2154" s="247">
        <v>12</v>
      </c>
    </row>
    <row r="2155" spans="1:23" x14ac:dyDescent="0.25">
      <c r="A2155" s="246">
        <v>45761</v>
      </c>
      <c r="B2155" s="247" t="s">
        <v>279</v>
      </c>
      <c r="C2155" s="98" t="s">
        <v>153</v>
      </c>
      <c r="D2155" s="98"/>
      <c r="E2155" s="247" t="s">
        <v>749</v>
      </c>
      <c r="F2155" s="247" t="s">
        <v>45</v>
      </c>
      <c r="G2155" s="247" t="s">
        <v>8</v>
      </c>
      <c r="H2155" s="247" t="s">
        <v>291</v>
      </c>
      <c r="I2155" s="248" t="s">
        <v>300</v>
      </c>
      <c r="J2155" s="246">
        <v>45780</v>
      </c>
      <c r="K2155" s="249">
        <v>2</v>
      </c>
      <c r="L2155" s="250">
        <v>2</v>
      </c>
      <c r="M2155" s="251">
        <v>135</v>
      </c>
      <c r="N2155" s="252">
        <v>0</v>
      </c>
      <c r="O2155" s="252">
        <v>0</v>
      </c>
      <c r="P2155" s="253">
        <v>270</v>
      </c>
      <c r="Q2155" s="247" t="s">
        <v>109</v>
      </c>
      <c r="R2155" s="249" t="s">
        <v>154</v>
      </c>
      <c r="S2155" s="247" t="s">
        <v>1</v>
      </c>
      <c r="T2155" s="247" t="s">
        <v>299</v>
      </c>
      <c r="U2155" s="247" t="s">
        <v>299</v>
      </c>
      <c r="V2155" s="247">
        <v>6</v>
      </c>
      <c r="W2155" s="247">
        <v>19</v>
      </c>
    </row>
    <row r="2156" spans="1:23" x14ac:dyDescent="0.25">
      <c r="A2156" s="246">
        <v>45762</v>
      </c>
      <c r="B2156" s="247" t="s">
        <v>152</v>
      </c>
      <c r="C2156" s="98" t="s">
        <v>153</v>
      </c>
      <c r="D2156" s="98"/>
      <c r="E2156" s="247"/>
      <c r="F2156" s="247" t="s">
        <v>47</v>
      </c>
      <c r="G2156" s="247" t="s">
        <v>7</v>
      </c>
      <c r="H2156" s="247" t="s">
        <v>116</v>
      </c>
      <c r="I2156" s="248" t="s">
        <v>24</v>
      </c>
      <c r="J2156" s="246">
        <v>45767</v>
      </c>
      <c r="K2156" s="249">
        <v>1</v>
      </c>
      <c r="L2156" s="250">
        <v>1</v>
      </c>
      <c r="M2156" s="251">
        <v>100</v>
      </c>
      <c r="N2156" s="252">
        <v>0</v>
      </c>
      <c r="O2156" s="252">
        <v>0</v>
      </c>
      <c r="P2156" s="253">
        <v>100</v>
      </c>
      <c r="Q2156" s="247" t="s">
        <v>109</v>
      </c>
      <c r="R2156" s="249" t="s">
        <v>154</v>
      </c>
      <c r="S2156" s="247" t="s">
        <v>1</v>
      </c>
      <c r="T2156" s="247" t="s">
        <v>2</v>
      </c>
      <c r="U2156" s="247" t="s">
        <v>2</v>
      </c>
      <c r="V2156" s="247">
        <v>7</v>
      </c>
      <c r="W2156" s="247">
        <v>5</v>
      </c>
    </row>
    <row r="2157" spans="1:23" x14ac:dyDescent="0.25">
      <c r="A2157" s="246">
        <v>45762</v>
      </c>
      <c r="B2157" s="247" t="s">
        <v>152</v>
      </c>
      <c r="C2157" s="98" t="s">
        <v>153</v>
      </c>
      <c r="D2157" s="98"/>
      <c r="E2157" s="247"/>
      <c r="F2157" s="247" t="s">
        <v>47</v>
      </c>
      <c r="G2157" s="247" t="s">
        <v>7</v>
      </c>
      <c r="H2157" s="247" t="s">
        <v>115</v>
      </c>
      <c r="I2157" s="248" t="s">
        <v>23</v>
      </c>
      <c r="J2157" s="246">
        <v>45774</v>
      </c>
      <c r="K2157" s="249">
        <v>1</v>
      </c>
      <c r="L2157" s="250">
        <v>1</v>
      </c>
      <c r="M2157" s="251">
        <v>150</v>
      </c>
      <c r="N2157" s="252">
        <v>0</v>
      </c>
      <c r="O2157" s="252">
        <v>0</v>
      </c>
      <c r="P2157" s="253">
        <v>150</v>
      </c>
      <c r="Q2157" s="247" t="s">
        <v>109</v>
      </c>
      <c r="R2157" s="249" t="s">
        <v>154</v>
      </c>
      <c r="S2157" s="247" t="s">
        <v>2</v>
      </c>
      <c r="T2157" s="247" t="s">
        <v>1</v>
      </c>
      <c r="U2157" s="247" t="s">
        <v>2</v>
      </c>
      <c r="V2157" s="247">
        <v>7</v>
      </c>
      <c r="W2157" s="247">
        <v>12</v>
      </c>
    </row>
    <row r="2158" spans="1:23" x14ac:dyDescent="0.25">
      <c r="A2158" s="246">
        <v>45761</v>
      </c>
      <c r="B2158" s="247" t="s">
        <v>311</v>
      </c>
      <c r="C2158" s="98" t="s">
        <v>153</v>
      </c>
      <c r="D2158" s="98" t="s">
        <v>428</v>
      </c>
      <c r="E2158" s="247" t="s">
        <v>751</v>
      </c>
      <c r="F2158" s="247" t="s">
        <v>47</v>
      </c>
      <c r="G2158" s="247" t="s">
        <v>7</v>
      </c>
      <c r="H2158" s="247" t="s">
        <v>293</v>
      </c>
      <c r="I2158" s="248" t="s">
        <v>292</v>
      </c>
      <c r="J2158" s="246">
        <v>45780</v>
      </c>
      <c r="K2158" s="249">
        <v>1</v>
      </c>
      <c r="L2158" s="250">
        <v>1</v>
      </c>
      <c r="M2158" s="251">
        <v>277.02</v>
      </c>
      <c r="N2158" s="252">
        <v>35.19</v>
      </c>
      <c r="O2158" s="252">
        <v>53</v>
      </c>
      <c r="P2158" s="253">
        <v>365.21</v>
      </c>
      <c r="Q2158" s="247" t="s">
        <v>109</v>
      </c>
      <c r="R2158" s="249" t="s">
        <v>154</v>
      </c>
      <c r="S2158" s="247" t="s">
        <v>1</v>
      </c>
      <c r="T2158" s="247" t="s">
        <v>289</v>
      </c>
      <c r="U2158" s="247" t="s">
        <v>289</v>
      </c>
      <c r="V2158" s="247">
        <v>6</v>
      </c>
      <c r="W2158" s="247">
        <v>19</v>
      </c>
    </row>
    <row r="2159" spans="1:23" x14ac:dyDescent="0.25">
      <c r="A2159" s="246">
        <v>45761</v>
      </c>
      <c r="B2159" s="247" t="s">
        <v>311</v>
      </c>
      <c r="C2159" s="98" t="s">
        <v>153</v>
      </c>
      <c r="D2159" s="98" t="s">
        <v>428</v>
      </c>
      <c r="E2159" s="247" t="s">
        <v>751</v>
      </c>
      <c r="F2159" s="247" t="s">
        <v>47</v>
      </c>
      <c r="G2159" s="247" t="s">
        <v>7</v>
      </c>
      <c r="H2159" s="247" t="s">
        <v>293</v>
      </c>
      <c r="I2159" s="248" t="s">
        <v>292</v>
      </c>
      <c r="J2159" s="246">
        <v>45780</v>
      </c>
      <c r="K2159" s="249">
        <v>1</v>
      </c>
      <c r="L2159" s="250">
        <v>1</v>
      </c>
      <c r="M2159" s="251">
        <v>277.02</v>
      </c>
      <c r="N2159" s="252">
        <v>35.19</v>
      </c>
      <c r="O2159" s="252">
        <v>53</v>
      </c>
      <c r="P2159" s="253">
        <v>365.21</v>
      </c>
      <c r="Q2159" s="247" t="s">
        <v>109</v>
      </c>
      <c r="R2159" s="249" t="s">
        <v>154</v>
      </c>
      <c r="S2159" s="247" t="s">
        <v>1</v>
      </c>
      <c r="T2159" s="247" t="s">
        <v>289</v>
      </c>
      <c r="U2159" s="247" t="s">
        <v>289</v>
      </c>
      <c r="V2159" s="247">
        <v>6</v>
      </c>
      <c r="W2159" s="247">
        <v>19</v>
      </c>
    </row>
    <row r="2160" spans="1:23" x14ac:dyDescent="0.25">
      <c r="A2160" s="246">
        <v>45762</v>
      </c>
      <c r="B2160" s="247" t="s">
        <v>311</v>
      </c>
      <c r="C2160" s="98" t="s">
        <v>153</v>
      </c>
      <c r="D2160" s="98" t="s">
        <v>428</v>
      </c>
      <c r="E2160" s="247" t="s">
        <v>752</v>
      </c>
      <c r="F2160" s="247" t="s">
        <v>47</v>
      </c>
      <c r="G2160" s="247" t="s">
        <v>7</v>
      </c>
      <c r="H2160" s="247" t="s">
        <v>284</v>
      </c>
      <c r="I2160" s="248" t="s">
        <v>481</v>
      </c>
      <c r="J2160" s="246">
        <v>45891</v>
      </c>
      <c r="K2160" s="249">
        <v>1</v>
      </c>
      <c r="L2160" s="250">
        <v>1</v>
      </c>
      <c r="M2160" s="251">
        <v>204.17</v>
      </c>
      <c r="N2160" s="252">
        <v>35.33</v>
      </c>
      <c r="O2160" s="252">
        <v>53</v>
      </c>
      <c r="P2160" s="253">
        <v>292.5</v>
      </c>
      <c r="Q2160" s="247" t="s">
        <v>109</v>
      </c>
      <c r="R2160" s="249" t="s">
        <v>154</v>
      </c>
      <c r="S2160" s="247" t="s">
        <v>1</v>
      </c>
      <c r="T2160" s="247" t="s">
        <v>480</v>
      </c>
      <c r="U2160" s="247" t="s">
        <v>480</v>
      </c>
      <c r="V2160" s="247">
        <v>5</v>
      </c>
      <c r="W2160" s="247">
        <v>129</v>
      </c>
    </row>
    <row r="2161" spans="1:23" x14ac:dyDescent="0.25">
      <c r="A2161" s="246">
        <v>45762</v>
      </c>
      <c r="B2161" s="247" t="s">
        <v>311</v>
      </c>
      <c r="C2161" s="98" t="s">
        <v>153</v>
      </c>
      <c r="D2161" s="98" t="s">
        <v>428</v>
      </c>
      <c r="E2161" s="247" t="s">
        <v>752</v>
      </c>
      <c r="F2161" s="247" t="s">
        <v>47</v>
      </c>
      <c r="G2161" s="247" t="s">
        <v>7</v>
      </c>
      <c r="H2161" s="247" t="s">
        <v>284</v>
      </c>
      <c r="I2161" s="248" t="s">
        <v>481</v>
      </c>
      <c r="J2161" s="246">
        <v>45891</v>
      </c>
      <c r="K2161" s="249">
        <v>1</v>
      </c>
      <c r="L2161" s="250">
        <v>1</v>
      </c>
      <c r="M2161" s="251">
        <v>204.17</v>
      </c>
      <c r="N2161" s="252">
        <v>35.33</v>
      </c>
      <c r="O2161" s="252">
        <v>53</v>
      </c>
      <c r="P2161" s="253">
        <v>292.5</v>
      </c>
      <c r="Q2161" s="247" t="s">
        <v>109</v>
      </c>
      <c r="R2161" s="249" t="s">
        <v>154</v>
      </c>
      <c r="S2161" s="247" t="s">
        <v>1</v>
      </c>
      <c r="T2161" s="247" t="s">
        <v>480</v>
      </c>
      <c r="U2161" s="247" t="s">
        <v>480</v>
      </c>
      <c r="V2161" s="247">
        <v>5</v>
      </c>
      <c r="W2161" s="247">
        <v>129</v>
      </c>
    </row>
    <row r="2162" spans="1:23" x14ac:dyDescent="0.25">
      <c r="A2162" s="246">
        <v>45761</v>
      </c>
      <c r="B2162" s="247" t="s">
        <v>196</v>
      </c>
      <c r="C2162" s="98" t="s">
        <v>153</v>
      </c>
      <c r="D2162" s="98" t="s">
        <v>426</v>
      </c>
      <c r="E2162" s="247" t="s">
        <v>753</v>
      </c>
      <c r="F2162" s="247" t="s">
        <v>47</v>
      </c>
      <c r="G2162" s="247" t="s">
        <v>7</v>
      </c>
      <c r="H2162" s="247" t="s">
        <v>282</v>
      </c>
      <c r="I2162" s="248" t="s">
        <v>479</v>
      </c>
      <c r="J2162" s="246">
        <v>45884</v>
      </c>
      <c r="K2162" s="249">
        <v>1</v>
      </c>
      <c r="L2162" s="250">
        <v>1</v>
      </c>
      <c r="M2162" s="251">
        <v>270</v>
      </c>
      <c r="N2162" s="252">
        <v>40.69</v>
      </c>
      <c r="O2162" s="252">
        <v>40</v>
      </c>
      <c r="P2162" s="253">
        <v>350.69</v>
      </c>
      <c r="Q2162" s="247" t="s">
        <v>109</v>
      </c>
      <c r="R2162" s="249" t="s">
        <v>154</v>
      </c>
      <c r="S2162" s="247" t="s">
        <v>480</v>
      </c>
      <c r="T2162" s="247" t="s">
        <v>1</v>
      </c>
      <c r="U2162" s="247" t="s">
        <v>480</v>
      </c>
      <c r="V2162" s="247">
        <v>5</v>
      </c>
      <c r="W2162" s="247">
        <v>123</v>
      </c>
    </row>
    <row r="2163" spans="1:23" x14ac:dyDescent="0.25">
      <c r="A2163" s="246">
        <v>45761</v>
      </c>
      <c r="B2163" s="247" t="s">
        <v>196</v>
      </c>
      <c r="C2163" s="98" t="s">
        <v>153</v>
      </c>
      <c r="D2163" s="98" t="s">
        <v>426</v>
      </c>
      <c r="E2163" s="247" t="s">
        <v>754</v>
      </c>
      <c r="F2163" s="247" t="s">
        <v>47</v>
      </c>
      <c r="G2163" s="247" t="s">
        <v>7</v>
      </c>
      <c r="H2163" s="247" t="s">
        <v>337</v>
      </c>
      <c r="I2163" s="248" t="s">
        <v>338</v>
      </c>
      <c r="J2163" s="246">
        <v>45894</v>
      </c>
      <c r="K2163" s="249">
        <v>1</v>
      </c>
      <c r="L2163" s="250">
        <v>1</v>
      </c>
      <c r="M2163" s="251">
        <v>240</v>
      </c>
      <c r="N2163" s="252">
        <v>35.53</v>
      </c>
      <c r="O2163" s="252">
        <v>40</v>
      </c>
      <c r="P2163" s="253">
        <v>315.52999999999997</v>
      </c>
      <c r="Q2163" s="247" t="s">
        <v>109</v>
      </c>
      <c r="R2163" s="249" t="s">
        <v>154</v>
      </c>
      <c r="S2163" s="247" t="s">
        <v>110</v>
      </c>
      <c r="T2163" s="247" t="s">
        <v>2</v>
      </c>
      <c r="U2163" s="247" t="s">
        <v>2</v>
      </c>
      <c r="V2163" s="247">
        <v>1</v>
      </c>
      <c r="W2163" s="247">
        <v>133</v>
      </c>
    </row>
    <row r="2164" spans="1:23" x14ac:dyDescent="0.25">
      <c r="A2164" s="246">
        <v>45761</v>
      </c>
      <c r="B2164" s="247" t="s">
        <v>196</v>
      </c>
      <c r="C2164" s="98" t="s">
        <v>153</v>
      </c>
      <c r="D2164" s="98" t="s">
        <v>426</v>
      </c>
      <c r="E2164" s="247" t="s">
        <v>754</v>
      </c>
      <c r="F2164" s="247" t="s">
        <v>47</v>
      </c>
      <c r="G2164" s="247" t="s">
        <v>7</v>
      </c>
      <c r="H2164" s="247" t="s">
        <v>337</v>
      </c>
      <c r="I2164" s="248" t="s">
        <v>338</v>
      </c>
      <c r="J2164" s="246">
        <v>45894</v>
      </c>
      <c r="K2164" s="249">
        <v>1</v>
      </c>
      <c r="L2164" s="250">
        <v>1</v>
      </c>
      <c r="M2164" s="251">
        <v>240</v>
      </c>
      <c r="N2164" s="252">
        <v>35.53</v>
      </c>
      <c r="O2164" s="252">
        <v>40</v>
      </c>
      <c r="P2164" s="253">
        <v>315.52999999999997</v>
      </c>
      <c r="Q2164" s="247" t="s">
        <v>109</v>
      </c>
      <c r="R2164" s="249" t="s">
        <v>154</v>
      </c>
      <c r="S2164" s="247" t="s">
        <v>110</v>
      </c>
      <c r="T2164" s="247" t="s">
        <v>2</v>
      </c>
      <c r="U2164" s="247" t="s">
        <v>2</v>
      </c>
      <c r="V2164" s="247">
        <v>1</v>
      </c>
      <c r="W2164" s="247">
        <v>133</v>
      </c>
    </row>
    <row r="2165" spans="1:23" x14ac:dyDescent="0.25">
      <c r="A2165" s="246">
        <v>45761</v>
      </c>
      <c r="B2165" s="247" t="s">
        <v>196</v>
      </c>
      <c r="C2165" s="98" t="s">
        <v>153</v>
      </c>
      <c r="D2165" s="98" t="s">
        <v>426</v>
      </c>
      <c r="E2165" s="247" t="s">
        <v>753</v>
      </c>
      <c r="F2165" s="247" t="s">
        <v>47</v>
      </c>
      <c r="G2165" s="247" t="s">
        <v>7</v>
      </c>
      <c r="H2165" s="247" t="s">
        <v>282</v>
      </c>
      <c r="I2165" s="248" t="s">
        <v>479</v>
      </c>
      <c r="J2165" s="246">
        <v>45884</v>
      </c>
      <c r="K2165" s="249">
        <v>1</v>
      </c>
      <c r="L2165" s="250">
        <v>1</v>
      </c>
      <c r="M2165" s="251">
        <v>270</v>
      </c>
      <c r="N2165" s="252">
        <v>40.69</v>
      </c>
      <c r="O2165" s="252">
        <v>40</v>
      </c>
      <c r="P2165" s="253">
        <v>350.69</v>
      </c>
      <c r="Q2165" s="247" t="s">
        <v>109</v>
      </c>
      <c r="R2165" s="249" t="s">
        <v>154</v>
      </c>
      <c r="S2165" s="247" t="s">
        <v>480</v>
      </c>
      <c r="T2165" s="247" t="s">
        <v>1</v>
      </c>
      <c r="U2165" s="247" t="s">
        <v>480</v>
      </c>
      <c r="V2165" s="247">
        <v>5</v>
      </c>
      <c r="W2165" s="247">
        <v>123</v>
      </c>
    </row>
    <row r="2166" spans="1:23" x14ac:dyDescent="0.25">
      <c r="A2166" s="246">
        <v>45761</v>
      </c>
      <c r="B2166" s="247" t="s">
        <v>196</v>
      </c>
      <c r="C2166" s="98" t="s">
        <v>153</v>
      </c>
      <c r="D2166" s="98" t="s">
        <v>426</v>
      </c>
      <c r="E2166" s="247" t="s">
        <v>754</v>
      </c>
      <c r="F2166" s="247" t="s">
        <v>47</v>
      </c>
      <c r="G2166" s="247" t="s">
        <v>7</v>
      </c>
      <c r="H2166" s="247" t="s">
        <v>337</v>
      </c>
      <c r="I2166" s="248" t="s">
        <v>338</v>
      </c>
      <c r="J2166" s="246">
        <v>45894</v>
      </c>
      <c r="K2166" s="249">
        <v>1</v>
      </c>
      <c r="L2166" s="250">
        <v>1</v>
      </c>
      <c r="M2166" s="251">
        <v>240</v>
      </c>
      <c r="N2166" s="252">
        <v>35.53</v>
      </c>
      <c r="O2166" s="252">
        <v>40</v>
      </c>
      <c r="P2166" s="253">
        <v>315.52999999999997</v>
      </c>
      <c r="Q2166" s="247" t="s">
        <v>109</v>
      </c>
      <c r="R2166" s="249" t="s">
        <v>154</v>
      </c>
      <c r="S2166" s="247" t="s">
        <v>110</v>
      </c>
      <c r="T2166" s="247" t="s">
        <v>2</v>
      </c>
      <c r="U2166" s="247" t="s">
        <v>2</v>
      </c>
      <c r="V2166" s="247">
        <v>1</v>
      </c>
      <c r="W2166" s="247">
        <v>133</v>
      </c>
    </row>
    <row r="2167" spans="1:23" x14ac:dyDescent="0.25">
      <c r="A2167" s="246">
        <v>45761</v>
      </c>
      <c r="B2167" s="247" t="s">
        <v>196</v>
      </c>
      <c r="C2167" s="98" t="s">
        <v>153</v>
      </c>
      <c r="D2167" s="98" t="s">
        <v>426</v>
      </c>
      <c r="E2167" s="247" t="s">
        <v>754</v>
      </c>
      <c r="F2167" s="247" t="s">
        <v>47</v>
      </c>
      <c r="G2167" s="247" t="s">
        <v>7</v>
      </c>
      <c r="H2167" s="247" t="s">
        <v>337</v>
      </c>
      <c r="I2167" s="248" t="s">
        <v>338</v>
      </c>
      <c r="J2167" s="246">
        <v>45894</v>
      </c>
      <c r="K2167" s="249">
        <v>1</v>
      </c>
      <c r="L2167" s="250">
        <v>1</v>
      </c>
      <c r="M2167" s="251">
        <v>240</v>
      </c>
      <c r="N2167" s="252">
        <v>35.53</v>
      </c>
      <c r="O2167" s="252">
        <v>40</v>
      </c>
      <c r="P2167" s="253">
        <v>315.52999999999997</v>
      </c>
      <c r="Q2167" s="247" t="s">
        <v>109</v>
      </c>
      <c r="R2167" s="249" t="s">
        <v>154</v>
      </c>
      <c r="S2167" s="247" t="s">
        <v>110</v>
      </c>
      <c r="T2167" s="247" t="s">
        <v>2</v>
      </c>
      <c r="U2167" s="247" t="s">
        <v>2</v>
      </c>
      <c r="V2167" s="247">
        <v>1</v>
      </c>
      <c r="W2167" s="247">
        <v>133</v>
      </c>
    </row>
    <row r="2168" spans="1:23" x14ac:dyDescent="0.25">
      <c r="A2168" s="246">
        <v>45762</v>
      </c>
      <c r="B2168" s="247" t="s">
        <v>279</v>
      </c>
      <c r="C2168" s="98" t="s">
        <v>153</v>
      </c>
      <c r="D2168" s="98"/>
      <c r="E2168" s="247" t="s">
        <v>755</v>
      </c>
      <c r="F2168" s="247" t="s">
        <v>47</v>
      </c>
      <c r="G2168" s="247" t="s">
        <v>7</v>
      </c>
      <c r="H2168" s="247" t="s">
        <v>116</v>
      </c>
      <c r="I2168" s="248" t="s">
        <v>24</v>
      </c>
      <c r="J2168" s="246">
        <v>45774</v>
      </c>
      <c r="K2168" s="249">
        <v>2</v>
      </c>
      <c r="L2168" s="250">
        <v>2</v>
      </c>
      <c r="M2168" s="251">
        <v>400</v>
      </c>
      <c r="N2168" s="252">
        <v>0</v>
      </c>
      <c r="O2168" s="252">
        <v>0</v>
      </c>
      <c r="P2168" s="253">
        <v>800</v>
      </c>
      <c r="Q2168" s="247" t="s">
        <v>109</v>
      </c>
      <c r="R2168" s="249" t="s">
        <v>154</v>
      </c>
      <c r="S2168" s="247" t="s">
        <v>1</v>
      </c>
      <c r="T2168" s="247" t="s">
        <v>2</v>
      </c>
      <c r="U2168" s="247" t="s">
        <v>2</v>
      </c>
      <c r="V2168" s="247">
        <v>7</v>
      </c>
      <c r="W2168" s="247">
        <v>12</v>
      </c>
    </row>
    <row r="2169" spans="1:23" x14ac:dyDescent="0.25">
      <c r="A2169" s="246">
        <v>45762</v>
      </c>
      <c r="B2169" s="247" t="s">
        <v>247</v>
      </c>
      <c r="C2169" s="98" t="s">
        <v>153</v>
      </c>
      <c r="D2169" s="98"/>
      <c r="E2169" s="247" t="s">
        <v>756</v>
      </c>
      <c r="F2169" s="247" t="s">
        <v>47</v>
      </c>
      <c r="G2169" s="247" t="s">
        <v>7</v>
      </c>
      <c r="H2169" s="247" t="s">
        <v>282</v>
      </c>
      <c r="I2169" s="248" t="s">
        <v>23</v>
      </c>
      <c r="J2169" s="246">
        <v>45901</v>
      </c>
      <c r="K2169" s="249">
        <v>1</v>
      </c>
      <c r="L2169" s="250">
        <v>1</v>
      </c>
      <c r="M2169" s="251">
        <v>230</v>
      </c>
      <c r="N2169" s="252">
        <v>28.28</v>
      </c>
      <c r="O2169" s="252">
        <v>30</v>
      </c>
      <c r="P2169" s="253">
        <v>288.27999999999997</v>
      </c>
      <c r="Q2169" s="247" t="s">
        <v>109</v>
      </c>
      <c r="R2169" s="249" t="s">
        <v>154</v>
      </c>
      <c r="S2169" s="247" t="s">
        <v>2</v>
      </c>
      <c r="T2169" s="247" t="s">
        <v>1</v>
      </c>
      <c r="U2169" s="247" t="s">
        <v>2</v>
      </c>
      <c r="V2169" s="247">
        <v>1</v>
      </c>
      <c r="W2169" s="247">
        <v>139</v>
      </c>
    </row>
    <row r="2170" spans="1:23" x14ac:dyDescent="0.25">
      <c r="A2170" s="246">
        <v>45762</v>
      </c>
      <c r="B2170" s="247" t="s">
        <v>247</v>
      </c>
      <c r="C2170" s="98" t="s">
        <v>153</v>
      </c>
      <c r="D2170" s="98"/>
      <c r="E2170" s="247" t="s">
        <v>756</v>
      </c>
      <c r="F2170" s="247" t="s">
        <v>47</v>
      </c>
      <c r="G2170" s="247" t="s">
        <v>7</v>
      </c>
      <c r="H2170" s="247" t="s">
        <v>282</v>
      </c>
      <c r="I2170" s="248" t="s">
        <v>23</v>
      </c>
      <c r="J2170" s="246">
        <v>45901</v>
      </c>
      <c r="K2170" s="249">
        <v>1</v>
      </c>
      <c r="L2170" s="250">
        <v>1</v>
      </c>
      <c r="M2170" s="251">
        <v>230</v>
      </c>
      <c r="N2170" s="252">
        <v>28.28</v>
      </c>
      <c r="O2170" s="252">
        <v>30</v>
      </c>
      <c r="P2170" s="253">
        <v>288.27999999999997</v>
      </c>
      <c r="Q2170" s="247" t="s">
        <v>109</v>
      </c>
      <c r="R2170" s="249" t="s">
        <v>154</v>
      </c>
      <c r="S2170" s="247" t="s">
        <v>2</v>
      </c>
      <c r="T2170" s="247" t="s">
        <v>1</v>
      </c>
      <c r="U2170" s="247" t="s">
        <v>2</v>
      </c>
      <c r="V2170" s="247">
        <v>1</v>
      </c>
      <c r="W2170" s="247">
        <v>139</v>
      </c>
    </row>
    <row r="2171" spans="1:23" x14ac:dyDescent="0.25">
      <c r="A2171" s="246">
        <v>45762</v>
      </c>
      <c r="B2171" s="247" t="s">
        <v>152</v>
      </c>
      <c r="C2171" s="98" t="s">
        <v>153</v>
      </c>
      <c r="D2171" s="98"/>
      <c r="E2171" s="247"/>
      <c r="F2171" s="139" t="s">
        <v>47</v>
      </c>
      <c r="G2171" s="140" t="s">
        <v>7</v>
      </c>
      <c r="H2171" s="139" t="s">
        <v>282</v>
      </c>
      <c r="I2171" s="139" t="s">
        <v>479</v>
      </c>
      <c r="J2171" s="246">
        <v>45884</v>
      </c>
      <c r="K2171" s="141">
        <v>2</v>
      </c>
      <c r="L2171" s="141">
        <v>2</v>
      </c>
      <c r="M2171" s="142">
        <v>250</v>
      </c>
      <c r="N2171" s="252">
        <v>0</v>
      </c>
      <c r="O2171" s="252">
        <v>0</v>
      </c>
      <c r="P2171" s="253">
        <v>500</v>
      </c>
      <c r="Q2171" s="247" t="s">
        <v>109</v>
      </c>
      <c r="R2171" s="249" t="s">
        <v>154</v>
      </c>
      <c r="S2171" s="247" t="s">
        <v>480</v>
      </c>
      <c r="T2171" s="247" t="s">
        <v>1</v>
      </c>
      <c r="U2171" s="247" t="s">
        <v>480</v>
      </c>
      <c r="V2171" s="247">
        <v>5</v>
      </c>
      <c r="W2171" s="247">
        <v>122</v>
      </c>
    </row>
    <row r="2172" spans="1:23" x14ac:dyDescent="0.25">
      <c r="A2172" s="246">
        <v>45763</v>
      </c>
      <c r="B2172" s="247" t="s">
        <v>247</v>
      </c>
      <c r="C2172" s="98" t="s">
        <v>153</v>
      </c>
      <c r="D2172" s="98"/>
      <c r="E2172" s="247" t="s">
        <v>757</v>
      </c>
      <c r="F2172" s="247" t="s">
        <v>47</v>
      </c>
      <c r="G2172" s="247" t="s">
        <v>7</v>
      </c>
      <c r="H2172" s="247" t="s">
        <v>284</v>
      </c>
      <c r="I2172" s="248" t="s">
        <v>481</v>
      </c>
      <c r="J2172" s="246">
        <v>45891</v>
      </c>
      <c r="K2172" s="249">
        <v>1</v>
      </c>
      <c r="L2172" s="250">
        <v>1</v>
      </c>
      <c r="M2172" s="251">
        <v>271</v>
      </c>
      <c r="N2172" s="252">
        <v>35.320000000000007</v>
      </c>
      <c r="O2172" s="252">
        <v>30</v>
      </c>
      <c r="P2172" s="253">
        <v>336.32</v>
      </c>
      <c r="Q2172" s="247" t="s">
        <v>109</v>
      </c>
      <c r="R2172" s="249" t="s">
        <v>154</v>
      </c>
      <c r="S2172" s="247" t="s">
        <v>1</v>
      </c>
      <c r="T2172" s="247" t="s">
        <v>480</v>
      </c>
      <c r="U2172" s="247" t="s">
        <v>480</v>
      </c>
      <c r="V2172" s="247">
        <v>5</v>
      </c>
      <c r="W2172" s="247">
        <v>128</v>
      </c>
    </row>
    <row r="2173" spans="1:23" x14ac:dyDescent="0.25">
      <c r="A2173" s="246">
        <v>45763</v>
      </c>
      <c r="B2173" s="247" t="s">
        <v>247</v>
      </c>
      <c r="C2173" s="98" t="s">
        <v>153</v>
      </c>
      <c r="D2173" s="98"/>
      <c r="E2173" s="247" t="s">
        <v>757</v>
      </c>
      <c r="F2173" s="247" t="s">
        <v>47</v>
      </c>
      <c r="G2173" s="247" t="s">
        <v>7</v>
      </c>
      <c r="H2173" s="247" t="s">
        <v>284</v>
      </c>
      <c r="I2173" s="248" t="s">
        <v>481</v>
      </c>
      <c r="J2173" s="246">
        <v>45891</v>
      </c>
      <c r="K2173" s="249">
        <v>1</v>
      </c>
      <c r="L2173" s="250">
        <v>1</v>
      </c>
      <c r="M2173" s="251">
        <v>271</v>
      </c>
      <c r="N2173" s="252">
        <v>35.320000000000007</v>
      </c>
      <c r="O2173" s="252">
        <v>30</v>
      </c>
      <c r="P2173" s="253">
        <v>336.32</v>
      </c>
      <c r="Q2173" s="247" t="s">
        <v>109</v>
      </c>
      <c r="R2173" s="249" t="s">
        <v>154</v>
      </c>
      <c r="S2173" s="247" t="s">
        <v>1</v>
      </c>
      <c r="T2173" s="247" t="s">
        <v>480</v>
      </c>
      <c r="U2173" s="247" t="s">
        <v>480</v>
      </c>
      <c r="V2173" s="247">
        <v>5</v>
      </c>
      <c r="W2173" s="247">
        <v>128</v>
      </c>
    </row>
    <row r="2174" spans="1:23" x14ac:dyDescent="0.25">
      <c r="A2174" s="246">
        <v>45763</v>
      </c>
      <c r="B2174" s="247" t="s">
        <v>279</v>
      </c>
      <c r="C2174" s="98" t="s">
        <v>153</v>
      </c>
      <c r="D2174" s="98"/>
      <c r="E2174" s="247" t="s">
        <v>758</v>
      </c>
      <c r="F2174" s="247" t="s">
        <v>47</v>
      </c>
      <c r="G2174" s="247" t="s">
        <v>7</v>
      </c>
      <c r="H2174" s="247" t="s">
        <v>759</v>
      </c>
      <c r="I2174" s="248" t="s">
        <v>24</v>
      </c>
      <c r="J2174" s="246">
        <v>45889</v>
      </c>
      <c r="K2174" s="249">
        <v>2</v>
      </c>
      <c r="L2174" s="250">
        <v>2</v>
      </c>
      <c r="M2174" s="251">
        <v>300</v>
      </c>
      <c r="N2174" s="252">
        <v>0</v>
      </c>
      <c r="O2174" s="252">
        <v>0</v>
      </c>
      <c r="P2174" s="253">
        <v>600</v>
      </c>
      <c r="Q2174" s="247" t="s">
        <v>109</v>
      </c>
      <c r="R2174" s="249" t="s">
        <v>154</v>
      </c>
      <c r="S2174" s="247" t="s">
        <v>1</v>
      </c>
      <c r="T2174" s="247" t="s">
        <v>2</v>
      </c>
      <c r="U2174" s="247" t="s">
        <v>2</v>
      </c>
      <c r="V2174" s="247">
        <v>3</v>
      </c>
      <c r="W2174" s="247">
        <v>126</v>
      </c>
    </row>
    <row r="2175" spans="1:23" x14ac:dyDescent="0.25">
      <c r="A2175" s="246">
        <v>45763</v>
      </c>
      <c r="B2175" s="247" t="s">
        <v>279</v>
      </c>
      <c r="C2175" s="98" t="s">
        <v>153</v>
      </c>
      <c r="D2175" s="98"/>
      <c r="E2175" s="247" t="s">
        <v>760</v>
      </c>
      <c r="F2175" s="247" t="s">
        <v>47</v>
      </c>
      <c r="G2175" s="247" t="s">
        <v>7</v>
      </c>
      <c r="H2175" s="247" t="s">
        <v>284</v>
      </c>
      <c r="I2175" s="248" t="s">
        <v>481</v>
      </c>
      <c r="J2175" s="246">
        <v>45898</v>
      </c>
      <c r="K2175" s="249">
        <v>5</v>
      </c>
      <c r="L2175" s="250">
        <v>5</v>
      </c>
      <c r="M2175" s="251">
        <v>250</v>
      </c>
      <c r="N2175" s="252">
        <v>0</v>
      </c>
      <c r="O2175" s="252">
        <v>0</v>
      </c>
      <c r="P2175" s="253">
        <v>1250</v>
      </c>
      <c r="Q2175" s="247" t="s">
        <v>109</v>
      </c>
      <c r="R2175" s="249" t="s">
        <v>154</v>
      </c>
      <c r="S2175" s="247" t="s">
        <v>1</v>
      </c>
      <c r="T2175" s="247" t="s">
        <v>480</v>
      </c>
      <c r="U2175" s="247" t="s">
        <v>480</v>
      </c>
      <c r="V2175" s="247">
        <v>5</v>
      </c>
      <c r="W2175" s="247">
        <v>135</v>
      </c>
    </row>
    <row r="2176" spans="1:23" x14ac:dyDescent="0.25">
      <c r="A2176" s="246">
        <v>45763</v>
      </c>
      <c r="B2176" s="247" t="s">
        <v>311</v>
      </c>
      <c r="C2176" s="98" t="s">
        <v>153</v>
      </c>
      <c r="D2176" s="98" t="s">
        <v>428</v>
      </c>
      <c r="E2176" s="247" t="s">
        <v>761</v>
      </c>
      <c r="F2176" s="247" t="s">
        <v>47</v>
      </c>
      <c r="G2176" s="247" t="s">
        <v>7</v>
      </c>
      <c r="H2176" s="247" t="s">
        <v>293</v>
      </c>
      <c r="I2176" s="248" t="s">
        <v>292</v>
      </c>
      <c r="J2176" s="246">
        <v>45850</v>
      </c>
      <c r="K2176" s="249">
        <v>1</v>
      </c>
      <c r="L2176" s="250">
        <v>1</v>
      </c>
      <c r="M2176" s="251">
        <v>177.01</v>
      </c>
      <c r="N2176" s="252">
        <v>35.319999999999993</v>
      </c>
      <c r="O2176" s="252">
        <v>53</v>
      </c>
      <c r="P2176" s="253">
        <v>265.33</v>
      </c>
      <c r="Q2176" s="247" t="s">
        <v>109</v>
      </c>
      <c r="R2176" s="249" t="s">
        <v>154</v>
      </c>
      <c r="S2176" s="247" t="s">
        <v>1</v>
      </c>
      <c r="T2176" s="247" t="s">
        <v>289</v>
      </c>
      <c r="U2176" s="247" t="s">
        <v>289</v>
      </c>
      <c r="V2176" s="247">
        <v>6</v>
      </c>
      <c r="W2176" s="247">
        <v>87</v>
      </c>
    </row>
    <row r="2177" spans="1:23" x14ac:dyDescent="0.25">
      <c r="A2177" s="246">
        <v>45763</v>
      </c>
      <c r="B2177" s="247" t="s">
        <v>311</v>
      </c>
      <c r="C2177" s="98" t="s">
        <v>153</v>
      </c>
      <c r="D2177" s="98" t="s">
        <v>428</v>
      </c>
      <c r="E2177" s="247" t="s">
        <v>761</v>
      </c>
      <c r="F2177" s="247" t="s">
        <v>47</v>
      </c>
      <c r="G2177" s="247" t="s">
        <v>7</v>
      </c>
      <c r="H2177" s="247" t="s">
        <v>293</v>
      </c>
      <c r="I2177" s="248" t="s">
        <v>292</v>
      </c>
      <c r="J2177" s="246">
        <v>45850</v>
      </c>
      <c r="K2177" s="249">
        <v>1</v>
      </c>
      <c r="L2177" s="250">
        <v>1</v>
      </c>
      <c r="M2177" s="251">
        <v>177.01</v>
      </c>
      <c r="N2177" s="252">
        <v>35.319999999999993</v>
      </c>
      <c r="O2177" s="252">
        <v>53</v>
      </c>
      <c r="P2177" s="253">
        <v>265.33</v>
      </c>
      <c r="Q2177" s="247" t="s">
        <v>109</v>
      </c>
      <c r="R2177" s="249" t="s">
        <v>154</v>
      </c>
      <c r="S2177" s="247" t="s">
        <v>1</v>
      </c>
      <c r="T2177" s="247" t="s">
        <v>289</v>
      </c>
      <c r="U2177" s="247" t="s">
        <v>289</v>
      </c>
      <c r="V2177" s="247">
        <v>6</v>
      </c>
      <c r="W2177" s="247">
        <v>87</v>
      </c>
    </row>
    <row r="2178" spans="1:23" x14ac:dyDescent="0.25">
      <c r="A2178" s="246">
        <v>45763</v>
      </c>
      <c r="B2178" s="247" t="s">
        <v>311</v>
      </c>
      <c r="C2178" s="98" t="s">
        <v>153</v>
      </c>
      <c r="D2178" s="98" t="s">
        <v>428</v>
      </c>
      <c r="E2178" s="247" t="s">
        <v>761</v>
      </c>
      <c r="F2178" s="247" t="s">
        <v>47</v>
      </c>
      <c r="G2178" s="247" t="s">
        <v>7</v>
      </c>
      <c r="H2178" s="247" t="s">
        <v>293</v>
      </c>
      <c r="I2178" s="248" t="s">
        <v>292</v>
      </c>
      <c r="J2178" s="246">
        <v>45850</v>
      </c>
      <c r="K2178" s="249">
        <v>1</v>
      </c>
      <c r="L2178" s="250">
        <v>1</v>
      </c>
      <c r="M2178" s="251">
        <v>132.76</v>
      </c>
      <c r="N2178" s="252">
        <v>35.319999999999993</v>
      </c>
      <c r="O2178" s="252">
        <v>53</v>
      </c>
      <c r="P2178" s="253">
        <v>221.07999999999998</v>
      </c>
      <c r="Q2178" s="247" t="s">
        <v>109</v>
      </c>
      <c r="R2178" s="249" t="s">
        <v>154</v>
      </c>
      <c r="S2178" s="247" t="s">
        <v>1</v>
      </c>
      <c r="T2178" s="247" t="s">
        <v>289</v>
      </c>
      <c r="U2178" s="247" t="s">
        <v>289</v>
      </c>
      <c r="V2178" s="247">
        <v>6</v>
      </c>
      <c r="W2178" s="247">
        <v>87</v>
      </c>
    </row>
    <row r="2179" spans="1:23" x14ac:dyDescent="0.25">
      <c r="A2179" s="246">
        <v>45763</v>
      </c>
      <c r="B2179" s="247" t="s">
        <v>311</v>
      </c>
      <c r="C2179" s="98" t="s">
        <v>153</v>
      </c>
      <c r="D2179" s="98" t="s">
        <v>428</v>
      </c>
      <c r="E2179" s="247" t="s">
        <v>761</v>
      </c>
      <c r="F2179" s="247" t="s">
        <v>47</v>
      </c>
      <c r="G2179" s="247" t="s">
        <v>7</v>
      </c>
      <c r="H2179" s="247" t="s">
        <v>293</v>
      </c>
      <c r="I2179" s="248" t="s">
        <v>292</v>
      </c>
      <c r="J2179" s="246">
        <v>45850</v>
      </c>
      <c r="K2179" s="249">
        <v>1</v>
      </c>
      <c r="L2179" s="250">
        <v>1</v>
      </c>
      <c r="M2179" s="251">
        <v>132.76</v>
      </c>
      <c r="N2179" s="252">
        <v>35.319999999999993</v>
      </c>
      <c r="O2179" s="252">
        <v>53</v>
      </c>
      <c r="P2179" s="253">
        <v>221.07999999999998</v>
      </c>
      <c r="Q2179" s="247" t="s">
        <v>109</v>
      </c>
      <c r="R2179" s="249" t="s">
        <v>154</v>
      </c>
      <c r="S2179" s="247" t="s">
        <v>1</v>
      </c>
      <c r="T2179" s="247" t="s">
        <v>289</v>
      </c>
      <c r="U2179" s="247" t="s">
        <v>289</v>
      </c>
      <c r="V2179" s="247">
        <v>6</v>
      </c>
      <c r="W2179" s="247">
        <v>87</v>
      </c>
    </row>
    <row r="2180" spans="1:23" x14ac:dyDescent="0.25">
      <c r="A2180" s="246">
        <v>45763</v>
      </c>
      <c r="B2180" s="247" t="s">
        <v>311</v>
      </c>
      <c r="C2180" s="98" t="s">
        <v>153</v>
      </c>
      <c r="D2180" s="98" t="s">
        <v>428</v>
      </c>
      <c r="E2180" s="247" t="s">
        <v>762</v>
      </c>
      <c r="F2180" s="247" t="s">
        <v>47</v>
      </c>
      <c r="G2180" s="247" t="s">
        <v>7</v>
      </c>
      <c r="H2180" s="247" t="s">
        <v>293</v>
      </c>
      <c r="I2180" s="248" t="s">
        <v>292</v>
      </c>
      <c r="J2180" s="246">
        <v>45850</v>
      </c>
      <c r="K2180" s="249">
        <v>1</v>
      </c>
      <c r="L2180" s="250">
        <v>1</v>
      </c>
      <c r="M2180" s="251">
        <v>111.79</v>
      </c>
      <c r="N2180" s="252">
        <v>35.319999999999993</v>
      </c>
      <c r="O2180" s="252">
        <v>53</v>
      </c>
      <c r="P2180" s="253">
        <v>200.11</v>
      </c>
      <c r="Q2180" s="247" t="s">
        <v>109</v>
      </c>
      <c r="R2180" s="249" t="s">
        <v>154</v>
      </c>
      <c r="S2180" s="247" t="s">
        <v>1</v>
      </c>
      <c r="T2180" s="247" t="s">
        <v>289</v>
      </c>
      <c r="U2180" s="247" t="s">
        <v>289</v>
      </c>
      <c r="V2180" s="247">
        <v>6</v>
      </c>
      <c r="W2180" s="247">
        <v>87</v>
      </c>
    </row>
    <row r="2181" spans="1:23" x14ac:dyDescent="0.25">
      <c r="A2181" s="246">
        <v>45763</v>
      </c>
      <c r="B2181" s="247" t="s">
        <v>311</v>
      </c>
      <c r="C2181" s="98" t="s">
        <v>153</v>
      </c>
      <c r="D2181" s="98" t="s">
        <v>428</v>
      </c>
      <c r="E2181" s="247" t="s">
        <v>762</v>
      </c>
      <c r="F2181" s="247" t="s">
        <v>47</v>
      </c>
      <c r="G2181" s="247" t="s">
        <v>7</v>
      </c>
      <c r="H2181" s="247" t="s">
        <v>293</v>
      </c>
      <c r="I2181" s="248" t="s">
        <v>292</v>
      </c>
      <c r="J2181" s="246">
        <v>45850</v>
      </c>
      <c r="K2181" s="249">
        <v>1</v>
      </c>
      <c r="L2181" s="250">
        <v>1</v>
      </c>
      <c r="M2181" s="251">
        <v>111.79</v>
      </c>
      <c r="N2181" s="252">
        <v>35.319999999999993</v>
      </c>
      <c r="O2181" s="252">
        <v>53</v>
      </c>
      <c r="P2181" s="253">
        <v>200.11</v>
      </c>
      <c r="Q2181" s="247" t="s">
        <v>109</v>
      </c>
      <c r="R2181" s="249" t="s">
        <v>154</v>
      </c>
      <c r="S2181" s="247" t="s">
        <v>1</v>
      </c>
      <c r="T2181" s="247" t="s">
        <v>289</v>
      </c>
      <c r="U2181" s="247" t="s">
        <v>289</v>
      </c>
      <c r="V2181" s="247">
        <v>6</v>
      </c>
      <c r="W2181" s="247">
        <v>87</v>
      </c>
    </row>
    <row r="2182" spans="1:23" x14ac:dyDescent="0.25">
      <c r="A2182" s="246">
        <v>45763</v>
      </c>
      <c r="B2182" s="247" t="s">
        <v>311</v>
      </c>
      <c r="C2182" s="98" t="s">
        <v>153</v>
      </c>
      <c r="D2182" s="98" t="s">
        <v>428</v>
      </c>
      <c r="E2182" s="247" t="s">
        <v>762</v>
      </c>
      <c r="F2182" s="247" t="s">
        <v>47</v>
      </c>
      <c r="G2182" s="247" t="s">
        <v>7</v>
      </c>
      <c r="H2182" s="247" t="s">
        <v>293</v>
      </c>
      <c r="I2182" s="248" t="s">
        <v>292</v>
      </c>
      <c r="J2182" s="246">
        <v>45850</v>
      </c>
      <c r="K2182" s="249">
        <v>1</v>
      </c>
      <c r="L2182" s="250">
        <v>1</v>
      </c>
      <c r="M2182" s="251">
        <v>149.06</v>
      </c>
      <c r="N2182" s="252">
        <v>35.319999999999993</v>
      </c>
      <c r="O2182" s="252">
        <v>53</v>
      </c>
      <c r="P2182" s="253">
        <v>237.38</v>
      </c>
      <c r="Q2182" s="247" t="s">
        <v>109</v>
      </c>
      <c r="R2182" s="249" t="s">
        <v>154</v>
      </c>
      <c r="S2182" s="247" t="s">
        <v>1</v>
      </c>
      <c r="T2182" s="247" t="s">
        <v>289</v>
      </c>
      <c r="U2182" s="247" t="s">
        <v>289</v>
      </c>
      <c r="V2182" s="247">
        <v>6</v>
      </c>
      <c r="W2182" s="247">
        <v>87</v>
      </c>
    </row>
    <row r="2183" spans="1:23" x14ac:dyDescent="0.25">
      <c r="A2183" s="246">
        <v>45763</v>
      </c>
      <c r="B2183" s="247" t="s">
        <v>311</v>
      </c>
      <c r="C2183" s="98" t="s">
        <v>153</v>
      </c>
      <c r="D2183" s="98" t="s">
        <v>428</v>
      </c>
      <c r="E2183" s="247" t="s">
        <v>762</v>
      </c>
      <c r="F2183" s="247" t="s">
        <v>47</v>
      </c>
      <c r="G2183" s="247" t="s">
        <v>7</v>
      </c>
      <c r="H2183" s="247" t="s">
        <v>293</v>
      </c>
      <c r="I2183" s="248" t="s">
        <v>292</v>
      </c>
      <c r="J2183" s="246">
        <v>45850</v>
      </c>
      <c r="K2183" s="249">
        <v>1</v>
      </c>
      <c r="L2183" s="250">
        <v>1</v>
      </c>
      <c r="M2183" s="251">
        <v>149.06</v>
      </c>
      <c r="N2183" s="252">
        <v>35.319999999999993</v>
      </c>
      <c r="O2183" s="252">
        <v>53</v>
      </c>
      <c r="P2183" s="253">
        <v>237.38</v>
      </c>
      <c r="Q2183" s="247" t="s">
        <v>109</v>
      </c>
      <c r="R2183" s="249" t="s">
        <v>154</v>
      </c>
      <c r="S2183" s="247" t="s">
        <v>1</v>
      </c>
      <c r="T2183" s="247" t="s">
        <v>289</v>
      </c>
      <c r="U2183" s="247" t="s">
        <v>289</v>
      </c>
      <c r="V2183" s="247">
        <v>6</v>
      </c>
      <c r="W2183" s="247">
        <v>87</v>
      </c>
    </row>
    <row r="2184" spans="1:23" x14ac:dyDescent="0.25">
      <c r="A2184" s="246">
        <v>45764</v>
      </c>
      <c r="B2184" s="247" t="s">
        <v>311</v>
      </c>
      <c r="C2184" s="98" t="s">
        <v>153</v>
      </c>
      <c r="D2184" s="98" t="s">
        <v>428</v>
      </c>
      <c r="E2184" s="247" t="s">
        <v>763</v>
      </c>
      <c r="F2184" s="247" t="s">
        <v>47</v>
      </c>
      <c r="G2184" s="247" t="s">
        <v>7</v>
      </c>
      <c r="H2184" s="247" t="s">
        <v>282</v>
      </c>
      <c r="I2184" s="248" t="s">
        <v>23</v>
      </c>
      <c r="J2184" s="246">
        <v>45880</v>
      </c>
      <c r="K2184" s="249">
        <v>1</v>
      </c>
      <c r="L2184" s="250">
        <v>1</v>
      </c>
      <c r="M2184" s="251">
        <v>280</v>
      </c>
      <c r="N2184" s="252">
        <v>28.28</v>
      </c>
      <c r="O2184" s="252">
        <v>53</v>
      </c>
      <c r="P2184" s="253">
        <v>361.28</v>
      </c>
      <c r="Q2184" s="247" t="s">
        <v>109</v>
      </c>
      <c r="R2184" s="249" t="s">
        <v>154</v>
      </c>
      <c r="S2184" s="247" t="s">
        <v>2</v>
      </c>
      <c r="T2184" s="247" t="s">
        <v>1</v>
      </c>
      <c r="U2184" s="247" t="s">
        <v>2</v>
      </c>
      <c r="V2184" s="247">
        <v>1</v>
      </c>
      <c r="W2184" s="247">
        <v>116</v>
      </c>
    </row>
    <row r="2185" spans="1:23" x14ac:dyDescent="0.25">
      <c r="A2185" s="246">
        <v>45764</v>
      </c>
      <c r="B2185" s="247" t="s">
        <v>311</v>
      </c>
      <c r="C2185" s="98" t="s">
        <v>153</v>
      </c>
      <c r="D2185" s="98" t="s">
        <v>428</v>
      </c>
      <c r="E2185" s="247" t="s">
        <v>763</v>
      </c>
      <c r="F2185" s="247" t="s">
        <v>47</v>
      </c>
      <c r="G2185" s="247" t="s">
        <v>7</v>
      </c>
      <c r="H2185" s="247" t="s">
        <v>282</v>
      </c>
      <c r="I2185" s="248" t="s">
        <v>23</v>
      </c>
      <c r="J2185" s="246">
        <v>45880</v>
      </c>
      <c r="K2185" s="249">
        <v>1</v>
      </c>
      <c r="L2185" s="250">
        <v>1</v>
      </c>
      <c r="M2185" s="251">
        <v>280</v>
      </c>
      <c r="N2185" s="252">
        <v>28.28</v>
      </c>
      <c r="O2185" s="252">
        <v>53</v>
      </c>
      <c r="P2185" s="253">
        <v>361.28</v>
      </c>
      <c r="Q2185" s="247" t="s">
        <v>109</v>
      </c>
      <c r="R2185" s="249" t="s">
        <v>154</v>
      </c>
      <c r="S2185" s="247" t="s">
        <v>2</v>
      </c>
      <c r="T2185" s="247" t="s">
        <v>1</v>
      </c>
      <c r="U2185" s="247" t="s">
        <v>2</v>
      </c>
      <c r="V2185" s="247">
        <v>1</v>
      </c>
      <c r="W2185" s="247">
        <v>116</v>
      </c>
    </row>
    <row r="2186" spans="1:23" x14ac:dyDescent="0.25">
      <c r="A2186" s="246">
        <v>45764</v>
      </c>
      <c r="B2186" s="247" t="s">
        <v>152</v>
      </c>
      <c r="C2186" s="98" t="s">
        <v>153</v>
      </c>
      <c r="D2186" s="98"/>
      <c r="E2186" s="247"/>
      <c r="F2186" s="247" t="s">
        <v>47</v>
      </c>
      <c r="G2186" s="247" t="s">
        <v>7</v>
      </c>
      <c r="H2186" s="247" t="s">
        <v>284</v>
      </c>
      <c r="I2186" s="248" t="s">
        <v>24</v>
      </c>
      <c r="J2186" s="246">
        <v>45887</v>
      </c>
      <c r="K2186" s="249">
        <v>2</v>
      </c>
      <c r="L2186" s="250">
        <v>2</v>
      </c>
      <c r="M2186" s="251">
        <v>300</v>
      </c>
      <c r="N2186" s="252">
        <v>0</v>
      </c>
      <c r="O2186" s="252">
        <v>0</v>
      </c>
      <c r="P2186" s="253">
        <v>600</v>
      </c>
      <c r="Q2186" s="247" t="s">
        <v>109</v>
      </c>
      <c r="R2186" s="249" t="s">
        <v>154</v>
      </c>
      <c r="S2186" s="247" t="s">
        <v>1</v>
      </c>
      <c r="T2186" s="247" t="s">
        <v>2</v>
      </c>
      <c r="U2186" s="247" t="s">
        <v>2</v>
      </c>
      <c r="V2186" s="247">
        <v>1</v>
      </c>
      <c r="W2186" s="247">
        <v>123</v>
      </c>
    </row>
    <row r="2187" spans="1:23" x14ac:dyDescent="0.25">
      <c r="A2187" s="246">
        <v>45764</v>
      </c>
      <c r="B2187" s="247" t="s">
        <v>152</v>
      </c>
      <c r="C2187" s="98" t="s">
        <v>153</v>
      </c>
      <c r="D2187" s="98"/>
      <c r="E2187" s="247"/>
      <c r="F2187" s="247" t="s">
        <v>47</v>
      </c>
      <c r="G2187" s="247" t="s">
        <v>7</v>
      </c>
      <c r="H2187" s="247" t="s">
        <v>284</v>
      </c>
      <c r="I2187" s="248" t="s">
        <v>481</v>
      </c>
      <c r="J2187" s="246">
        <v>45891</v>
      </c>
      <c r="K2187" s="249">
        <v>2</v>
      </c>
      <c r="L2187" s="250">
        <v>2</v>
      </c>
      <c r="M2187" s="251">
        <v>250</v>
      </c>
      <c r="N2187" s="252">
        <v>0</v>
      </c>
      <c r="O2187" s="252">
        <v>0</v>
      </c>
      <c r="P2187" s="253">
        <v>500</v>
      </c>
      <c r="Q2187" s="247" t="s">
        <v>109</v>
      </c>
      <c r="R2187" s="249" t="s">
        <v>154</v>
      </c>
      <c r="S2187" s="247" t="s">
        <v>1</v>
      </c>
      <c r="T2187" s="247" t="s">
        <v>480</v>
      </c>
      <c r="U2187" s="247" t="s">
        <v>480</v>
      </c>
      <c r="V2187" s="247">
        <v>5</v>
      </c>
      <c r="W2187" s="247">
        <v>127</v>
      </c>
    </row>
    <row r="2188" spans="1:23" x14ac:dyDescent="0.25">
      <c r="A2188" s="246">
        <v>45764</v>
      </c>
      <c r="B2188" s="247" t="s">
        <v>152</v>
      </c>
      <c r="C2188" s="98" t="s">
        <v>153</v>
      </c>
      <c r="D2188" s="98"/>
      <c r="E2188" s="247"/>
      <c r="F2188" s="247" t="s">
        <v>47</v>
      </c>
      <c r="G2188" s="247" t="s">
        <v>7</v>
      </c>
      <c r="H2188" s="247" t="s">
        <v>284</v>
      </c>
      <c r="I2188" s="248" t="s">
        <v>24</v>
      </c>
      <c r="J2188" s="246">
        <v>45894</v>
      </c>
      <c r="K2188" s="249">
        <v>4</v>
      </c>
      <c r="L2188" s="250">
        <v>4</v>
      </c>
      <c r="M2188" s="251">
        <v>320</v>
      </c>
      <c r="N2188" s="252">
        <v>0</v>
      </c>
      <c r="O2188" s="252">
        <v>0</v>
      </c>
      <c r="P2188" s="253">
        <v>1280</v>
      </c>
      <c r="Q2188" s="247" t="s">
        <v>109</v>
      </c>
      <c r="R2188" s="249" t="s">
        <v>154</v>
      </c>
      <c r="S2188" s="247" t="s">
        <v>1</v>
      </c>
      <c r="T2188" s="247" t="s">
        <v>2</v>
      </c>
      <c r="U2188" s="247" t="s">
        <v>2</v>
      </c>
      <c r="V2188" s="247">
        <v>1</v>
      </c>
      <c r="W2188" s="247">
        <v>130</v>
      </c>
    </row>
    <row r="2189" spans="1:23" x14ac:dyDescent="0.25">
      <c r="A2189" s="246">
        <v>45764</v>
      </c>
      <c r="B2189" s="247" t="s">
        <v>152</v>
      </c>
      <c r="C2189" s="98" t="s">
        <v>153</v>
      </c>
      <c r="D2189" s="98"/>
      <c r="E2189" s="247"/>
      <c r="F2189" s="247" t="s">
        <v>47</v>
      </c>
      <c r="G2189" s="247" t="s">
        <v>7</v>
      </c>
      <c r="H2189" s="247" t="s">
        <v>282</v>
      </c>
      <c r="I2189" s="248" t="s">
        <v>479</v>
      </c>
      <c r="J2189" s="246">
        <v>45877</v>
      </c>
      <c r="K2189" s="249">
        <v>2</v>
      </c>
      <c r="L2189" s="250">
        <v>2</v>
      </c>
      <c r="M2189" s="251">
        <v>250</v>
      </c>
      <c r="N2189" s="252">
        <v>0</v>
      </c>
      <c r="O2189" s="252">
        <v>0</v>
      </c>
      <c r="P2189" s="253">
        <v>500</v>
      </c>
      <c r="Q2189" s="247" t="s">
        <v>109</v>
      </c>
      <c r="R2189" s="249" t="s">
        <v>154</v>
      </c>
      <c r="S2189" s="247" t="s">
        <v>480</v>
      </c>
      <c r="T2189" s="247" t="s">
        <v>1</v>
      </c>
      <c r="U2189" s="247" t="s">
        <v>480</v>
      </c>
      <c r="V2189" s="247">
        <v>5</v>
      </c>
      <c r="W2189" s="247">
        <v>113</v>
      </c>
    </row>
    <row r="2190" spans="1:23" x14ac:dyDescent="0.25">
      <c r="A2190" s="246">
        <v>45764</v>
      </c>
      <c r="B2190" s="247" t="s">
        <v>152</v>
      </c>
      <c r="C2190" s="98" t="s">
        <v>153</v>
      </c>
      <c r="D2190" s="98"/>
      <c r="E2190" s="247"/>
      <c r="F2190" s="247" t="s">
        <v>47</v>
      </c>
      <c r="G2190" s="247" t="s">
        <v>7</v>
      </c>
      <c r="H2190" s="247" t="s">
        <v>282</v>
      </c>
      <c r="I2190" s="248" t="s">
        <v>23</v>
      </c>
      <c r="J2190" s="246">
        <v>45880</v>
      </c>
      <c r="K2190" s="249">
        <v>4</v>
      </c>
      <c r="L2190" s="250">
        <v>4</v>
      </c>
      <c r="M2190" s="251">
        <v>280</v>
      </c>
      <c r="N2190" s="252">
        <v>0</v>
      </c>
      <c r="O2190" s="252">
        <v>0</v>
      </c>
      <c r="P2190" s="253">
        <v>1120</v>
      </c>
      <c r="Q2190" s="247" t="s">
        <v>109</v>
      </c>
      <c r="R2190" s="249" t="s">
        <v>154</v>
      </c>
      <c r="S2190" s="247" t="s">
        <v>2</v>
      </c>
      <c r="T2190" s="247" t="s">
        <v>1</v>
      </c>
      <c r="U2190" s="247" t="s">
        <v>2</v>
      </c>
      <c r="V2190" s="247">
        <v>1</v>
      </c>
      <c r="W2190" s="247">
        <v>116</v>
      </c>
    </row>
    <row r="2191" spans="1:23" x14ac:dyDescent="0.25">
      <c r="A2191" s="246">
        <v>45764</v>
      </c>
      <c r="B2191" s="247" t="s">
        <v>152</v>
      </c>
      <c r="C2191" s="98" t="s">
        <v>153</v>
      </c>
      <c r="D2191" s="98"/>
      <c r="E2191" s="247"/>
      <c r="F2191" s="247" t="s">
        <v>47</v>
      </c>
      <c r="G2191" s="247" t="s">
        <v>7</v>
      </c>
      <c r="H2191" s="247" t="s">
        <v>291</v>
      </c>
      <c r="I2191" s="248" t="s">
        <v>300</v>
      </c>
      <c r="J2191" s="246">
        <v>45780</v>
      </c>
      <c r="K2191" s="249">
        <v>7</v>
      </c>
      <c r="L2191" s="250">
        <v>7</v>
      </c>
      <c r="M2191" s="251">
        <v>150</v>
      </c>
      <c r="N2191" s="252">
        <v>0</v>
      </c>
      <c r="O2191" s="252">
        <v>0</v>
      </c>
      <c r="P2191" s="253">
        <v>1050</v>
      </c>
      <c r="Q2191" s="247" t="s">
        <v>109</v>
      </c>
      <c r="R2191" s="249" t="s">
        <v>154</v>
      </c>
      <c r="S2191" s="247" t="s">
        <v>1</v>
      </c>
      <c r="T2191" s="247" t="s">
        <v>299</v>
      </c>
      <c r="U2191" s="247" t="s">
        <v>299</v>
      </c>
      <c r="V2191" s="247">
        <v>6</v>
      </c>
      <c r="W2191" s="247">
        <v>16</v>
      </c>
    </row>
    <row r="2192" spans="1:23" x14ac:dyDescent="0.25">
      <c r="A2192" s="246">
        <v>45764</v>
      </c>
      <c r="B2192" s="247" t="s">
        <v>152</v>
      </c>
      <c r="C2192" s="98" t="s">
        <v>153</v>
      </c>
      <c r="D2192" s="98"/>
      <c r="E2192" s="247"/>
      <c r="F2192" s="247" t="s">
        <v>47</v>
      </c>
      <c r="G2192" s="247" t="s">
        <v>7</v>
      </c>
      <c r="H2192" s="247" t="s">
        <v>287</v>
      </c>
      <c r="I2192" s="248" t="s">
        <v>298</v>
      </c>
      <c r="J2192" s="246">
        <v>45773</v>
      </c>
      <c r="K2192" s="249">
        <v>7</v>
      </c>
      <c r="L2192" s="250">
        <v>7</v>
      </c>
      <c r="M2192" s="251">
        <v>100</v>
      </c>
      <c r="N2192" s="252">
        <v>0</v>
      </c>
      <c r="O2192" s="252">
        <v>0</v>
      </c>
      <c r="P2192" s="253">
        <v>700</v>
      </c>
      <c r="Q2192" s="247" t="s">
        <v>109</v>
      </c>
      <c r="R2192" s="249" t="s">
        <v>154</v>
      </c>
      <c r="S2192" s="247" t="s">
        <v>299</v>
      </c>
      <c r="T2192" s="247" t="s">
        <v>1</v>
      </c>
      <c r="U2192" s="247" t="s">
        <v>299</v>
      </c>
      <c r="V2192" s="247">
        <v>6</v>
      </c>
      <c r="W2192" s="247">
        <v>9</v>
      </c>
    </row>
    <row r="2193" spans="1:23" x14ac:dyDescent="0.25">
      <c r="A2193" s="246">
        <v>45763</v>
      </c>
      <c r="B2193" s="247" t="s">
        <v>247</v>
      </c>
      <c r="C2193" s="98" t="s">
        <v>153</v>
      </c>
      <c r="D2193" s="98"/>
      <c r="E2193" s="247" t="s">
        <v>764</v>
      </c>
      <c r="F2193" s="247" t="s">
        <v>47</v>
      </c>
      <c r="G2193" s="247" t="s">
        <v>7</v>
      </c>
      <c r="H2193" s="247" t="s">
        <v>116</v>
      </c>
      <c r="I2193" s="248" t="s">
        <v>24</v>
      </c>
      <c r="J2193" s="246">
        <v>45767</v>
      </c>
      <c r="K2193" s="249">
        <v>1</v>
      </c>
      <c r="L2193" s="250">
        <v>1</v>
      </c>
      <c r="M2193" s="251">
        <v>111.76</v>
      </c>
      <c r="N2193" s="252">
        <v>35.53</v>
      </c>
      <c r="O2193" s="252">
        <v>30</v>
      </c>
      <c r="P2193" s="253">
        <v>177.29000000000002</v>
      </c>
      <c r="Q2193" s="247" t="s">
        <v>109</v>
      </c>
      <c r="R2193" s="249" t="s">
        <v>457</v>
      </c>
      <c r="S2193" s="247" t="s">
        <v>1</v>
      </c>
      <c r="T2193" s="247" t="s">
        <v>2</v>
      </c>
      <c r="U2193" s="247" t="s">
        <v>2</v>
      </c>
      <c r="V2193" s="247">
        <v>7</v>
      </c>
      <c r="W2193" s="247">
        <v>4</v>
      </c>
    </row>
    <row r="2194" spans="1:23" x14ac:dyDescent="0.25">
      <c r="A2194" s="246">
        <v>45763</v>
      </c>
      <c r="B2194" s="247" t="s">
        <v>247</v>
      </c>
      <c r="C2194" s="98" t="s">
        <v>153</v>
      </c>
      <c r="D2194" s="98"/>
      <c r="E2194" s="247" t="s">
        <v>765</v>
      </c>
      <c r="F2194" s="247" t="s">
        <v>47</v>
      </c>
      <c r="G2194" s="247" t="s">
        <v>7</v>
      </c>
      <c r="H2194" s="247" t="s">
        <v>282</v>
      </c>
      <c r="I2194" s="248" t="s">
        <v>23</v>
      </c>
      <c r="J2194" s="246">
        <v>45887</v>
      </c>
      <c r="K2194" s="249">
        <v>1</v>
      </c>
      <c r="L2194" s="250">
        <v>1</v>
      </c>
      <c r="M2194" s="251">
        <v>300</v>
      </c>
      <c r="N2194" s="252">
        <v>28.27</v>
      </c>
      <c r="O2194" s="252">
        <v>30</v>
      </c>
      <c r="P2194" s="253">
        <v>358.27</v>
      </c>
      <c r="Q2194" s="247" t="s">
        <v>109</v>
      </c>
      <c r="R2194" s="249" t="s">
        <v>457</v>
      </c>
      <c r="S2194" s="247" t="s">
        <v>2</v>
      </c>
      <c r="T2194" s="247" t="s">
        <v>1</v>
      </c>
      <c r="U2194" s="247" t="s">
        <v>2</v>
      </c>
      <c r="V2194" s="247">
        <v>1</v>
      </c>
      <c r="W2194" s="247">
        <v>124</v>
      </c>
    </row>
    <row r="2195" spans="1:23" x14ac:dyDescent="0.25">
      <c r="A2195" s="246">
        <v>45763</v>
      </c>
      <c r="B2195" s="247" t="s">
        <v>247</v>
      </c>
      <c r="C2195" s="98" t="s">
        <v>153</v>
      </c>
      <c r="D2195" s="98"/>
      <c r="E2195" s="247" t="s">
        <v>765</v>
      </c>
      <c r="F2195" s="247" t="s">
        <v>47</v>
      </c>
      <c r="G2195" s="247" t="s">
        <v>7</v>
      </c>
      <c r="H2195" s="247" t="s">
        <v>282</v>
      </c>
      <c r="I2195" s="248" t="s">
        <v>23</v>
      </c>
      <c r="J2195" s="246">
        <v>45887</v>
      </c>
      <c r="K2195" s="249">
        <v>1</v>
      </c>
      <c r="L2195" s="250">
        <v>1</v>
      </c>
      <c r="M2195" s="251">
        <v>300</v>
      </c>
      <c r="N2195" s="252">
        <v>28.27</v>
      </c>
      <c r="O2195" s="252">
        <v>30</v>
      </c>
      <c r="P2195" s="253">
        <v>358.27</v>
      </c>
      <c r="Q2195" s="247" t="s">
        <v>109</v>
      </c>
      <c r="R2195" s="249" t="s">
        <v>457</v>
      </c>
      <c r="S2195" s="247" t="s">
        <v>2</v>
      </c>
      <c r="T2195" s="247" t="s">
        <v>1</v>
      </c>
      <c r="U2195" s="247" t="s">
        <v>2</v>
      </c>
      <c r="V2195" s="247">
        <v>1</v>
      </c>
      <c r="W2195" s="247">
        <v>124</v>
      </c>
    </row>
    <row r="2196" spans="1:23" x14ac:dyDescent="0.25">
      <c r="A2196" s="246">
        <v>45764</v>
      </c>
      <c r="B2196" s="247" t="s">
        <v>569</v>
      </c>
      <c r="C2196" s="98" t="s">
        <v>108</v>
      </c>
      <c r="D2196" s="98"/>
      <c r="E2196" s="247"/>
      <c r="F2196" s="247" t="s">
        <v>45</v>
      </c>
      <c r="G2196" s="247" t="s">
        <v>7</v>
      </c>
      <c r="H2196" s="247" t="s">
        <v>397</v>
      </c>
      <c r="I2196" s="248" t="s">
        <v>298</v>
      </c>
      <c r="J2196" s="246">
        <v>45885</v>
      </c>
      <c r="K2196" s="249">
        <v>51</v>
      </c>
      <c r="L2196" s="249">
        <v>51</v>
      </c>
      <c r="M2196" s="251">
        <v>260</v>
      </c>
      <c r="N2196" s="252">
        <v>0</v>
      </c>
      <c r="O2196" s="252">
        <v>0</v>
      </c>
      <c r="P2196" s="253">
        <v>13260</v>
      </c>
      <c r="Q2196" s="247" t="s">
        <v>109</v>
      </c>
      <c r="R2196" s="249" t="s">
        <v>457</v>
      </c>
      <c r="S2196" s="247" t="s">
        <v>299</v>
      </c>
      <c r="T2196" s="247" t="s">
        <v>1</v>
      </c>
      <c r="U2196" s="247" t="s">
        <v>299</v>
      </c>
      <c r="V2196" s="247">
        <v>6</v>
      </c>
      <c r="W2196" s="247">
        <v>121</v>
      </c>
    </row>
    <row r="2197" spans="1:23" x14ac:dyDescent="0.25">
      <c r="A2197" s="246">
        <v>45764</v>
      </c>
      <c r="B2197" s="247" t="s">
        <v>569</v>
      </c>
      <c r="C2197" s="98" t="s">
        <v>108</v>
      </c>
      <c r="D2197" s="98"/>
      <c r="E2197" s="247"/>
      <c r="F2197" s="247" t="s">
        <v>45</v>
      </c>
      <c r="G2197" s="247" t="s">
        <v>7</v>
      </c>
      <c r="H2197" s="247" t="s">
        <v>397</v>
      </c>
      <c r="I2197" s="248" t="s">
        <v>298</v>
      </c>
      <c r="J2197" s="246">
        <v>45892</v>
      </c>
      <c r="K2197" s="249">
        <v>53</v>
      </c>
      <c r="L2197" s="249">
        <v>53</v>
      </c>
      <c r="M2197" s="251">
        <v>260</v>
      </c>
      <c r="N2197" s="252">
        <v>0</v>
      </c>
      <c r="O2197" s="252">
        <v>0</v>
      </c>
      <c r="P2197" s="253">
        <v>13780</v>
      </c>
      <c r="Q2197" s="247" t="s">
        <v>109</v>
      </c>
      <c r="R2197" s="249" t="s">
        <v>457</v>
      </c>
      <c r="S2197" s="247" t="s">
        <v>299</v>
      </c>
      <c r="T2197" s="247" t="s">
        <v>1</v>
      </c>
      <c r="U2197" s="247" t="s">
        <v>299</v>
      </c>
      <c r="V2197" s="247">
        <v>6</v>
      </c>
      <c r="W2197" s="247">
        <v>128</v>
      </c>
    </row>
    <row r="2198" spans="1:23" x14ac:dyDescent="0.25">
      <c r="A2198" s="246">
        <v>45764</v>
      </c>
      <c r="B2198" s="247" t="s">
        <v>569</v>
      </c>
      <c r="C2198" s="98" t="s">
        <v>108</v>
      </c>
      <c r="D2198" s="98"/>
      <c r="E2198" s="247"/>
      <c r="F2198" s="247" t="s">
        <v>45</v>
      </c>
      <c r="G2198" s="247" t="s">
        <v>7</v>
      </c>
      <c r="H2198" s="247" t="s">
        <v>397</v>
      </c>
      <c r="I2198" s="248" t="s">
        <v>298</v>
      </c>
      <c r="J2198" s="246">
        <v>45899</v>
      </c>
      <c r="K2198" s="249">
        <v>53</v>
      </c>
      <c r="L2198" s="249">
        <v>53</v>
      </c>
      <c r="M2198" s="251">
        <v>260</v>
      </c>
      <c r="N2198" s="252">
        <v>0</v>
      </c>
      <c r="O2198" s="252">
        <v>0</v>
      </c>
      <c r="P2198" s="253">
        <v>13780</v>
      </c>
      <c r="Q2198" s="247" t="s">
        <v>109</v>
      </c>
      <c r="R2198" s="249" t="s">
        <v>457</v>
      </c>
      <c r="S2198" s="247" t="s">
        <v>299</v>
      </c>
      <c r="T2198" s="247" t="s">
        <v>1</v>
      </c>
      <c r="U2198" s="247" t="s">
        <v>299</v>
      </c>
      <c r="V2198" s="247">
        <v>6</v>
      </c>
      <c r="W2198" s="247">
        <v>135</v>
      </c>
    </row>
    <row r="2199" spans="1:23" x14ac:dyDescent="0.25">
      <c r="A2199" s="246">
        <v>45764</v>
      </c>
      <c r="B2199" s="247" t="s">
        <v>569</v>
      </c>
      <c r="C2199" s="98" t="s">
        <v>108</v>
      </c>
      <c r="D2199" s="98"/>
      <c r="E2199" s="247"/>
      <c r="F2199" s="247" t="s">
        <v>45</v>
      </c>
      <c r="G2199" s="247" t="s">
        <v>7</v>
      </c>
      <c r="H2199" s="247" t="s">
        <v>397</v>
      </c>
      <c r="I2199" s="248" t="s">
        <v>298</v>
      </c>
      <c r="J2199" s="246">
        <v>45906</v>
      </c>
      <c r="K2199" s="249">
        <v>50</v>
      </c>
      <c r="L2199" s="249">
        <v>50</v>
      </c>
      <c r="M2199" s="251">
        <v>230</v>
      </c>
      <c r="N2199" s="252">
        <v>0</v>
      </c>
      <c r="O2199" s="252">
        <v>0</v>
      </c>
      <c r="P2199" s="253">
        <v>11500</v>
      </c>
      <c r="Q2199" s="247" t="s">
        <v>109</v>
      </c>
      <c r="R2199" s="249" t="s">
        <v>457</v>
      </c>
      <c r="S2199" s="247" t="s">
        <v>299</v>
      </c>
      <c r="T2199" s="247" t="s">
        <v>1</v>
      </c>
      <c r="U2199" s="247" t="s">
        <v>299</v>
      </c>
      <c r="V2199" s="247">
        <v>6</v>
      </c>
      <c r="W2199" s="247">
        <v>142</v>
      </c>
    </row>
    <row r="2200" spans="1:23" x14ac:dyDescent="0.25">
      <c r="A2200" s="246">
        <v>45764</v>
      </c>
      <c r="B2200" s="247" t="s">
        <v>569</v>
      </c>
      <c r="C2200" s="98" t="s">
        <v>108</v>
      </c>
      <c r="D2200" s="98"/>
      <c r="E2200" s="247"/>
      <c r="F2200" s="247" t="s">
        <v>45</v>
      </c>
      <c r="G2200" s="247" t="s">
        <v>7</v>
      </c>
      <c r="H2200" s="247" t="s">
        <v>397</v>
      </c>
      <c r="I2200" s="248" t="s">
        <v>298</v>
      </c>
      <c r="J2200" s="246">
        <v>45913</v>
      </c>
      <c r="K2200" s="256">
        <v>0</v>
      </c>
      <c r="L2200" s="256">
        <v>0</v>
      </c>
      <c r="M2200" s="257">
        <v>0</v>
      </c>
      <c r="N2200" s="252">
        <v>0</v>
      </c>
      <c r="O2200" s="252">
        <v>0</v>
      </c>
      <c r="P2200" s="253">
        <v>0</v>
      </c>
      <c r="Q2200" s="247" t="s">
        <v>109</v>
      </c>
      <c r="R2200" s="249" t="s">
        <v>457</v>
      </c>
      <c r="S2200" s="247" t="s">
        <v>299</v>
      </c>
      <c r="T2200" s="247" t="s">
        <v>1</v>
      </c>
      <c r="U2200" s="247" t="s">
        <v>299</v>
      </c>
      <c r="V2200" s="247">
        <v>6</v>
      </c>
      <c r="W2200" s="247">
        <v>149</v>
      </c>
    </row>
    <row r="2201" spans="1:23" x14ac:dyDescent="0.25">
      <c r="A2201" s="246">
        <v>45764</v>
      </c>
      <c r="B2201" s="247" t="s">
        <v>569</v>
      </c>
      <c r="C2201" s="98" t="s">
        <v>108</v>
      </c>
      <c r="D2201" s="98"/>
      <c r="E2201" s="247"/>
      <c r="F2201" s="247" t="s">
        <v>45</v>
      </c>
      <c r="G2201" s="247" t="s">
        <v>8</v>
      </c>
      <c r="H2201" s="247" t="s">
        <v>365</v>
      </c>
      <c r="I2201" s="248" t="s">
        <v>300</v>
      </c>
      <c r="J2201" s="246">
        <v>45892</v>
      </c>
      <c r="K2201" s="249">
        <v>51</v>
      </c>
      <c r="L2201" s="249">
        <v>51</v>
      </c>
      <c r="M2201" s="251">
        <v>260</v>
      </c>
      <c r="N2201" s="252">
        <v>0</v>
      </c>
      <c r="O2201" s="252">
        <v>0</v>
      </c>
      <c r="P2201" s="253">
        <v>13260</v>
      </c>
      <c r="Q2201" s="247" t="s">
        <v>109</v>
      </c>
      <c r="R2201" s="249" t="s">
        <v>457</v>
      </c>
      <c r="S2201" s="247" t="s">
        <v>1</v>
      </c>
      <c r="T2201" s="247" t="s">
        <v>299</v>
      </c>
      <c r="U2201" s="247" t="s">
        <v>299</v>
      </c>
      <c r="V2201" s="247">
        <v>6</v>
      </c>
      <c r="W2201" s="247">
        <v>128</v>
      </c>
    </row>
    <row r="2202" spans="1:23" x14ac:dyDescent="0.25">
      <c r="A2202" s="246">
        <v>45764</v>
      </c>
      <c r="B2202" s="247" t="s">
        <v>569</v>
      </c>
      <c r="C2202" s="98" t="s">
        <v>108</v>
      </c>
      <c r="D2202" s="98"/>
      <c r="E2202" s="247"/>
      <c r="F2202" s="247" t="s">
        <v>45</v>
      </c>
      <c r="G2202" s="247" t="s">
        <v>8</v>
      </c>
      <c r="H2202" s="247" t="s">
        <v>365</v>
      </c>
      <c r="I2202" s="248" t="s">
        <v>300</v>
      </c>
      <c r="J2202" s="246">
        <v>45899</v>
      </c>
      <c r="K2202" s="249">
        <v>53</v>
      </c>
      <c r="L2202" s="249">
        <v>53</v>
      </c>
      <c r="M2202" s="251">
        <v>260</v>
      </c>
      <c r="N2202" s="252">
        <v>0</v>
      </c>
      <c r="O2202" s="252">
        <v>0</v>
      </c>
      <c r="P2202" s="253">
        <v>13780</v>
      </c>
      <c r="Q2202" s="247" t="s">
        <v>109</v>
      </c>
      <c r="R2202" s="249" t="s">
        <v>457</v>
      </c>
      <c r="S2202" s="247" t="s">
        <v>1</v>
      </c>
      <c r="T2202" s="247" t="s">
        <v>299</v>
      </c>
      <c r="U2202" s="247" t="s">
        <v>299</v>
      </c>
      <c r="V2202" s="247">
        <v>6</v>
      </c>
      <c r="W2202" s="247">
        <v>135</v>
      </c>
    </row>
    <row r="2203" spans="1:23" x14ac:dyDescent="0.25">
      <c r="A2203" s="246">
        <v>45764</v>
      </c>
      <c r="B2203" s="247" t="s">
        <v>569</v>
      </c>
      <c r="C2203" s="98" t="s">
        <v>108</v>
      </c>
      <c r="D2203" s="98"/>
      <c r="E2203" s="247"/>
      <c r="F2203" s="247" t="s">
        <v>45</v>
      </c>
      <c r="G2203" s="247" t="s">
        <v>8</v>
      </c>
      <c r="H2203" s="247" t="s">
        <v>365</v>
      </c>
      <c r="I2203" s="248" t="s">
        <v>300</v>
      </c>
      <c r="J2203" s="246">
        <v>45906</v>
      </c>
      <c r="K2203" s="249">
        <v>53</v>
      </c>
      <c r="L2203" s="249">
        <v>53</v>
      </c>
      <c r="M2203" s="251">
        <v>260</v>
      </c>
      <c r="N2203" s="252">
        <v>0</v>
      </c>
      <c r="O2203" s="252">
        <v>0</v>
      </c>
      <c r="P2203" s="253">
        <v>13780</v>
      </c>
      <c r="Q2203" s="247" t="s">
        <v>109</v>
      </c>
      <c r="R2203" s="249" t="s">
        <v>457</v>
      </c>
      <c r="S2203" s="247" t="s">
        <v>1</v>
      </c>
      <c r="T2203" s="247" t="s">
        <v>299</v>
      </c>
      <c r="U2203" s="247" t="s">
        <v>299</v>
      </c>
      <c r="V2203" s="247">
        <v>6</v>
      </c>
      <c r="W2203" s="247">
        <v>142</v>
      </c>
    </row>
    <row r="2204" spans="1:23" x14ac:dyDescent="0.25">
      <c r="A2204" s="246">
        <v>45764</v>
      </c>
      <c r="B2204" s="247" t="s">
        <v>569</v>
      </c>
      <c r="C2204" s="98" t="s">
        <v>108</v>
      </c>
      <c r="D2204" s="98"/>
      <c r="E2204" s="247"/>
      <c r="F2204" s="247" t="s">
        <v>45</v>
      </c>
      <c r="G2204" s="247" t="s">
        <v>8</v>
      </c>
      <c r="H2204" s="247" t="s">
        <v>365</v>
      </c>
      <c r="I2204" s="248" t="s">
        <v>300</v>
      </c>
      <c r="J2204" s="246">
        <v>45913</v>
      </c>
      <c r="K2204" s="249">
        <v>50</v>
      </c>
      <c r="L2204" s="249">
        <v>50</v>
      </c>
      <c r="M2204" s="251">
        <v>230</v>
      </c>
      <c r="N2204" s="252">
        <v>0</v>
      </c>
      <c r="O2204" s="252">
        <v>0</v>
      </c>
      <c r="P2204" s="253">
        <v>11500</v>
      </c>
      <c r="Q2204" s="247" t="s">
        <v>109</v>
      </c>
      <c r="R2204" s="249" t="s">
        <v>457</v>
      </c>
      <c r="S2204" s="247" t="s">
        <v>1</v>
      </c>
      <c r="T2204" s="247" t="s">
        <v>299</v>
      </c>
      <c r="U2204" s="247" t="s">
        <v>299</v>
      </c>
      <c r="V2204" s="247">
        <v>6</v>
      </c>
      <c r="W2204" s="247">
        <v>149</v>
      </c>
    </row>
    <row r="2205" spans="1:23" x14ac:dyDescent="0.25">
      <c r="A2205" s="246">
        <v>45764</v>
      </c>
      <c r="B2205" s="247" t="s">
        <v>569</v>
      </c>
      <c r="C2205" s="98" t="s">
        <v>108</v>
      </c>
      <c r="D2205" s="98"/>
      <c r="E2205" s="247"/>
      <c r="F2205" s="247" t="s">
        <v>45</v>
      </c>
      <c r="G2205" s="247" t="s">
        <v>8</v>
      </c>
      <c r="H2205" s="247" t="s">
        <v>365</v>
      </c>
      <c r="I2205" s="248" t="s">
        <v>300</v>
      </c>
      <c r="J2205" s="246">
        <v>45920</v>
      </c>
      <c r="K2205" s="256">
        <v>0</v>
      </c>
      <c r="L2205" s="256">
        <v>0</v>
      </c>
      <c r="M2205" s="257">
        <v>0</v>
      </c>
      <c r="N2205" s="252">
        <v>0</v>
      </c>
      <c r="O2205" s="252">
        <v>0</v>
      </c>
      <c r="P2205" s="253">
        <v>0</v>
      </c>
      <c r="Q2205" s="247" t="s">
        <v>109</v>
      </c>
      <c r="R2205" s="249" t="s">
        <v>457</v>
      </c>
      <c r="S2205" s="247" t="s">
        <v>1</v>
      </c>
      <c r="T2205" s="247" t="s">
        <v>299</v>
      </c>
      <c r="U2205" s="247" t="s">
        <v>299</v>
      </c>
      <c r="V2205" s="247">
        <v>6</v>
      </c>
      <c r="W2205" s="247">
        <v>156</v>
      </c>
    </row>
    <row r="2206" spans="1:23" x14ac:dyDescent="0.25">
      <c r="A2206" s="246">
        <v>45764</v>
      </c>
      <c r="B2206" s="247" t="s">
        <v>766</v>
      </c>
      <c r="C2206" s="98" t="s">
        <v>108</v>
      </c>
      <c r="D2206" s="98"/>
      <c r="E2206" s="247"/>
      <c r="F2206" s="247" t="s">
        <v>45</v>
      </c>
      <c r="G2206" s="247" t="s">
        <v>7</v>
      </c>
      <c r="H2206" s="247" t="s">
        <v>282</v>
      </c>
      <c r="I2206" s="248" t="s">
        <v>23</v>
      </c>
      <c r="J2206" s="246">
        <v>45873</v>
      </c>
      <c r="K2206" s="249">
        <v>40</v>
      </c>
      <c r="L2206" s="249">
        <v>40</v>
      </c>
      <c r="M2206" s="251">
        <v>210</v>
      </c>
      <c r="N2206" s="252">
        <v>0</v>
      </c>
      <c r="O2206" s="252">
        <v>0</v>
      </c>
      <c r="P2206" s="253">
        <v>8400</v>
      </c>
      <c r="Q2206" s="247" t="s">
        <v>109</v>
      </c>
      <c r="R2206" s="249" t="s">
        <v>457</v>
      </c>
      <c r="S2206" s="247" t="s">
        <v>2</v>
      </c>
      <c r="T2206" s="247" t="s">
        <v>1</v>
      </c>
      <c r="U2206" s="247" t="s">
        <v>2</v>
      </c>
      <c r="V2206" s="247">
        <v>1</v>
      </c>
      <c r="W2206" s="247">
        <v>109</v>
      </c>
    </row>
    <row r="2207" spans="1:23" x14ac:dyDescent="0.25">
      <c r="A2207" s="246">
        <v>45764</v>
      </c>
      <c r="B2207" s="247" t="s">
        <v>766</v>
      </c>
      <c r="C2207" s="98" t="s">
        <v>108</v>
      </c>
      <c r="D2207" s="98"/>
      <c r="E2207" s="247"/>
      <c r="F2207" s="247" t="s">
        <v>45</v>
      </c>
      <c r="G2207" s="247" t="s">
        <v>7</v>
      </c>
      <c r="H2207" s="247" t="s">
        <v>282</v>
      </c>
      <c r="I2207" s="248" t="s">
        <v>23</v>
      </c>
      <c r="J2207" s="246">
        <v>45880</v>
      </c>
      <c r="K2207" s="249">
        <v>40</v>
      </c>
      <c r="L2207" s="249">
        <v>40</v>
      </c>
      <c r="M2207" s="251">
        <v>210</v>
      </c>
      <c r="N2207" s="252">
        <v>0</v>
      </c>
      <c r="O2207" s="252">
        <v>0</v>
      </c>
      <c r="P2207" s="253">
        <v>8400</v>
      </c>
      <c r="Q2207" s="247" t="s">
        <v>109</v>
      </c>
      <c r="R2207" s="249" t="s">
        <v>457</v>
      </c>
      <c r="S2207" s="247" t="s">
        <v>2</v>
      </c>
      <c r="T2207" s="247" t="s">
        <v>1</v>
      </c>
      <c r="U2207" s="247" t="s">
        <v>2</v>
      </c>
      <c r="V2207" s="247">
        <v>1</v>
      </c>
      <c r="W2207" s="247">
        <v>116</v>
      </c>
    </row>
    <row r="2208" spans="1:23" x14ac:dyDescent="0.25">
      <c r="A2208" s="246">
        <v>45764</v>
      </c>
      <c r="B2208" s="247" t="s">
        <v>766</v>
      </c>
      <c r="C2208" s="98" t="s">
        <v>108</v>
      </c>
      <c r="D2208" s="98"/>
      <c r="E2208" s="247"/>
      <c r="F2208" s="247" t="s">
        <v>45</v>
      </c>
      <c r="G2208" s="247" t="s">
        <v>7</v>
      </c>
      <c r="H2208" s="247" t="s">
        <v>282</v>
      </c>
      <c r="I2208" s="248" t="s">
        <v>23</v>
      </c>
      <c r="J2208" s="246">
        <v>45887</v>
      </c>
      <c r="K2208" s="249">
        <v>40</v>
      </c>
      <c r="L2208" s="249">
        <v>40</v>
      </c>
      <c r="M2208" s="251">
        <v>210</v>
      </c>
      <c r="N2208" s="252">
        <v>0</v>
      </c>
      <c r="O2208" s="252">
        <v>0</v>
      </c>
      <c r="P2208" s="253">
        <v>8400</v>
      </c>
      <c r="Q2208" s="247" t="s">
        <v>109</v>
      </c>
      <c r="R2208" s="249" t="s">
        <v>457</v>
      </c>
      <c r="S2208" s="247" t="s">
        <v>2</v>
      </c>
      <c r="T2208" s="247" t="s">
        <v>1</v>
      </c>
      <c r="U2208" s="247" t="s">
        <v>2</v>
      </c>
      <c r="V2208" s="247">
        <v>1</v>
      </c>
      <c r="W2208" s="247">
        <v>123</v>
      </c>
    </row>
    <row r="2209" spans="1:23" x14ac:dyDescent="0.25">
      <c r="A2209" s="246">
        <v>45764</v>
      </c>
      <c r="B2209" s="247" t="s">
        <v>766</v>
      </c>
      <c r="C2209" s="98" t="s">
        <v>108</v>
      </c>
      <c r="D2209" s="98"/>
      <c r="E2209" s="247"/>
      <c r="F2209" s="247" t="s">
        <v>45</v>
      </c>
      <c r="G2209" s="247" t="s">
        <v>7</v>
      </c>
      <c r="H2209" s="247" t="s">
        <v>282</v>
      </c>
      <c r="I2209" s="248" t="s">
        <v>23</v>
      </c>
      <c r="J2209" s="246">
        <v>45894</v>
      </c>
      <c r="K2209" s="249">
        <v>40</v>
      </c>
      <c r="L2209" s="249">
        <v>40</v>
      </c>
      <c r="M2209" s="251">
        <v>210</v>
      </c>
      <c r="N2209" s="252">
        <v>0</v>
      </c>
      <c r="O2209" s="252">
        <v>0</v>
      </c>
      <c r="P2209" s="253">
        <v>8400</v>
      </c>
      <c r="Q2209" s="247" t="s">
        <v>109</v>
      </c>
      <c r="R2209" s="249" t="s">
        <v>457</v>
      </c>
      <c r="S2209" s="247" t="s">
        <v>2</v>
      </c>
      <c r="T2209" s="247" t="s">
        <v>1</v>
      </c>
      <c r="U2209" s="247" t="s">
        <v>2</v>
      </c>
      <c r="V2209" s="247">
        <v>1</v>
      </c>
      <c r="W2209" s="247">
        <v>130</v>
      </c>
    </row>
    <row r="2210" spans="1:23" x14ac:dyDescent="0.25">
      <c r="A2210" s="246">
        <v>45764</v>
      </c>
      <c r="B2210" s="247" t="s">
        <v>766</v>
      </c>
      <c r="C2210" s="98" t="s">
        <v>108</v>
      </c>
      <c r="D2210" s="98"/>
      <c r="E2210" s="247"/>
      <c r="F2210" s="247" t="s">
        <v>45</v>
      </c>
      <c r="G2210" s="247" t="s">
        <v>8</v>
      </c>
      <c r="H2210" s="247" t="s">
        <v>284</v>
      </c>
      <c r="I2210" s="248" t="s">
        <v>24</v>
      </c>
      <c r="J2210" s="246">
        <v>45880</v>
      </c>
      <c r="K2210" s="249">
        <v>40</v>
      </c>
      <c r="L2210" s="249">
        <v>40</v>
      </c>
      <c r="M2210" s="251">
        <v>210</v>
      </c>
      <c r="N2210" s="252">
        <v>0</v>
      </c>
      <c r="O2210" s="252">
        <v>0</v>
      </c>
      <c r="P2210" s="253">
        <v>8400</v>
      </c>
      <c r="Q2210" s="247" t="s">
        <v>109</v>
      </c>
      <c r="R2210" s="249" t="s">
        <v>457</v>
      </c>
      <c r="S2210" s="247" t="s">
        <v>1</v>
      </c>
      <c r="T2210" s="247" t="s">
        <v>2</v>
      </c>
      <c r="U2210" s="247" t="s">
        <v>2</v>
      </c>
      <c r="V2210" s="247">
        <v>1</v>
      </c>
      <c r="W2210" s="247">
        <v>116</v>
      </c>
    </row>
    <row r="2211" spans="1:23" x14ac:dyDescent="0.25">
      <c r="A2211" s="246">
        <v>45764</v>
      </c>
      <c r="B2211" s="247" t="s">
        <v>766</v>
      </c>
      <c r="C2211" s="98" t="s">
        <v>108</v>
      </c>
      <c r="D2211" s="98"/>
      <c r="E2211" s="247"/>
      <c r="F2211" s="247" t="s">
        <v>45</v>
      </c>
      <c r="G2211" s="247" t="s">
        <v>8</v>
      </c>
      <c r="H2211" s="247" t="s">
        <v>284</v>
      </c>
      <c r="I2211" s="248" t="s">
        <v>24</v>
      </c>
      <c r="J2211" s="246">
        <v>45887</v>
      </c>
      <c r="K2211" s="249">
        <v>40</v>
      </c>
      <c r="L2211" s="249">
        <v>40</v>
      </c>
      <c r="M2211" s="251">
        <v>210</v>
      </c>
      <c r="N2211" s="252">
        <v>0</v>
      </c>
      <c r="O2211" s="252">
        <v>0</v>
      </c>
      <c r="P2211" s="253">
        <v>8400</v>
      </c>
      <c r="Q2211" s="247" t="s">
        <v>109</v>
      </c>
      <c r="R2211" s="249" t="s">
        <v>457</v>
      </c>
      <c r="S2211" s="247" t="s">
        <v>1</v>
      </c>
      <c r="T2211" s="247" t="s">
        <v>2</v>
      </c>
      <c r="U2211" s="247" t="s">
        <v>2</v>
      </c>
      <c r="V2211" s="247">
        <v>1</v>
      </c>
      <c r="W2211" s="247">
        <v>123</v>
      </c>
    </row>
    <row r="2212" spans="1:23" x14ac:dyDescent="0.25">
      <c r="A2212" s="246">
        <v>45764</v>
      </c>
      <c r="B2212" s="247" t="s">
        <v>766</v>
      </c>
      <c r="C2212" s="98" t="s">
        <v>108</v>
      </c>
      <c r="D2212" s="98"/>
      <c r="E2212" s="247"/>
      <c r="F2212" s="247" t="s">
        <v>45</v>
      </c>
      <c r="G2212" s="247" t="s">
        <v>8</v>
      </c>
      <c r="H2212" s="247" t="s">
        <v>284</v>
      </c>
      <c r="I2212" s="248" t="s">
        <v>24</v>
      </c>
      <c r="J2212" s="246">
        <v>45894</v>
      </c>
      <c r="K2212" s="249">
        <v>40</v>
      </c>
      <c r="L2212" s="249">
        <v>40</v>
      </c>
      <c r="M2212" s="251">
        <v>210</v>
      </c>
      <c r="N2212" s="252">
        <v>0</v>
      </c>
      <c r="O2212" s="252">
        <v>0</v>
      </c>
      <c r="P2212" s="253">
        <v>8400</v>
      </c>
      <c r="Q2212" s="247" t="s">
        <v>109</v>
      </c>
      <c r="R2212" s="249" t="s">
        <v>457</v>
      </c>
      <c r="S2212" s="247" t="s">
        <v>1</v>
      </c>
      <c r="T2212" s="247" t="s">
        <v>2</v>
      </c>
      <c r="U2212" s="247" t="s">
        <v>2</v>
      </c>
      <c r="V2212" s="247">
        <v>1</v>
      </c>
      <c r="W2212" s="247">
        <v>130</v>
      </c>
    </row>
    <row r="2213" spans="1:23" x14ac:dyDescent="0.25">
      <c r="A2213" s="246">
        <v>45764</v>
      </c>
      <c r="B2213" s="247" t="s">
        <v>766</v>
      </c>
      <c r="C2213" s="98" t="s">
        <v>108</v>
      </c>
      <c r="D2213" s="98"/>
      <c r="E2213" s="247"/>
      <c r="F2213" s="247" t="s">
        <v>45</v>
      </c>
      <c r="G2213" s="247" t="s">
        <v>8</v>
      </c>
      <c r="H2213" s="247" t="s">
        <v>284</v>
      </c>
      <c r="I2213" s="248" t="s">
        <v>24</v>
      </c>
      <c r="J2213" s="246">
        <v>45901</v>
      </c>
      <c r="K2213" s="249">
        <v>40</v>
      </c>
      <c r="L2213" s="249">
        <v>40</v>
      </c>
      <c r="M2213" s="251">
        <v>210</v>
      </c>
      <c r="N2213" s="252">
        <v>0</v>
      </c>
      <c r="O2213" s="252">
        <v>0</v>
      </c>
      <c r="P2213" s="253">
        <v>8400</v>
      </c>
      <c r="Q2213" s="247" t="s">
        <v>109</v>
      </c>
      <c r="R2213" s="249" t="s">
        <v>457</v>
      </c>
      <c r="S2213" s="247" t="s">
        <v>1</v>
      </c>
      <c r="T2213" s="247" t="s">
        <v>2</v>
      </c>
      <c r="U2213" s="247" t="s">
        <v>2</v>
      </c>
      <c r="V2213" s="247">
        <v>1</v>
      </c>
      <c r="W2213" s="247">
        <v>137</v>
      </c>
    </row>
    <row r="2214" spans="1:23" x14ac:dyDescent="0.25">
      <c r="A2214" s="246">
        <v>45764</v>
      </c>
      <c r="B2214" s="247" t="s">
        <v>152</v>
      </c>
      <c r="C2214" s="98" t="s">
        <v>153</v>
      </c>
      <c r="D2214" s="98"/>
      <c r="E2214" s="247"/>
      <c r="F2214" s="247" t="s">
        <v>47</v>
      </c>
      <c r="G2214" s="247" t="s">
        <v>7</v>
      </c>
      <c r="H2214" s="247" t="s">
        <v>291</v>
      </c>
      <c r="I2214" s="248" t="s">
        <v>300</v>
      </c>
      <c r="J2214" s="246">
        <v>45780</v>
      </c>
      <c r="K2214" s="249">
        <v>1</v>
      </c>
      <c r="L2214" s="250">
        <v>1</v>
      </c>
      <c r="M2214" s="251">
        <v>150</v>
      </c>
      <c r="N2214" s="252">
        <v>0</v>
      </c>
      <c r="O2214" s="252">
        <v>0</v>
      </c>
      <c r="P2214" s="253">
        <v>150</v>
      </c>
      <c r="Q2214" s="247" t="s">
        <v>109</v>
      </c>
      <c r="R2214" s="249" t="s">
        <v>154</v>
      </c>
      <c r="S2214" s="247" t="s">
        <v>1</v>
      </c>
      <c r="T2214" s="247" t="s">
        <v>299</v>
      </c>
      <c r="U2214" s="247" t="s">
        <v>299</v>
      </c>
      <c r="V2214" s="247">
        <v>6</v>
      </c>
      <c r="W2214" s="247">
        <v>16</v>
      </c>
    </row>
    <row r="2215" spans="1:23" x14ac:dyDescent="0.25">
      <c r="A2215" s="246">
        <v>45763</v>
      </c>
      <c r="B2215" s="247" t="s">
        <v>196</v>
      </c>
      <c r="C2215" s="98" t="s">
        <v>153</v>
      </c>
      <c r="D2215" s="98" t="s">
        <v>426</v>
      </c>
      <c r="E2215" s="247" t="s">
        <v>767</v>
      </c>
      <c r="F2215" s="247" t="s">
        <v>45</v>
      </c>
      <c r="G2215" s="247" t="s">
        <v>8</v>
      </c>
      <c r="H2215" s="247" t="s">
        <v>365</v>
      </c>
      <c r="I2215" s="248" t="s">
        <v>300</v>
      </c>
      <c r="J2215" s="246">
        <v>45899</v>
      </c>
      <c r="K2215" s="249">
        <v>1</v>
      </c>
      <c r="L2215" s="250">
        <v>1</v>
      </c>
      <c r="M2215" s="251">
        <v>350</v>
      </c>
      <c r="N2215" s="252">
        <v>37.43</v>
      </c>
      <c r="O2215" s="252">
        <v>40</v>
      </c>
      <c r="P2215" s="253">
        <v>427.43</v>
      </c>
      <c r="Q2215" s="247" t="s">
        <v>109</v>
      </c>
      <c r="R2215" s="249" t="s">
        <v>154</v>
      </c>
      <c r="S2215" s="247" t="s">
        <v>1</v>
      </c>
      <c r="T2215" s="247" t="s">
        <v>299</v>
      </c>
      <c r="U2215" s="247" t="s">
        <v>299</v>
      </c>
      <c r="V2215" s="247">
        <v>6</v>
      </c>
      <c r="W2215" s="247">
        <v>136</v>
      </c>
    </row>
    <row r="2216" spans="1:23" x14ac:dyDescent="0.25">
      <c r="A2216" s="246">
        <v>45763</v>
      </c>
      <c r="B2216" s="247" t="s">
        <v>196</v>
      </c>
      <c r="C2216" s="98" t="s">
        <v>153</v>
      </c>
      <c r="D2216" s="98" t="s">
        <v>426</v>
      </c>
      <c r="E2216" s="247" t="s">
        <v>767</v>
      </c>
      <c r="F2216" s="247" t="s">
        <v>45</v>
      </c>
      <c r="G2216" s="247" t="s">
        <v>7</v>
      </c>
      <c r="H2216" s="247" t="s">
        <v>397</v>
      </c>
      <c r="I2216" s="248" t="s">
        <v>298</v>
      </c>
      <c r="J2216" s="246">
        <v>45892</v>
      </c>
      <c r="K2216" s="249">
        <v>1</v>
      </c>
      <c r="L2216" s="250">
        <v>1</v>
      </c>
      <c r="M2216" s="251">
        <v>340</v>
      </c>
      <c r="N2216" s="252">
        <v>23.04</v>
      </c>
      <c r="O2216" s="252">
        <v>40</v>
      </c>
      <c r="P2216" s="253">
        <v>403.04</v>
      </c>
      <c r="Q2216" s="247" t="s">
        <v>109</v>
      </c>
      <c r="R2216" s="249" t="s">
        <v>154</v>
      </c>
      <c r="S2216" s="247" t="s">
        <v>299</v>
      </c>
      <c r="T2216" s="247" t="s">
        <v>1</v>
      </c>
      <c r="U2216" s="247" t="s">
        <v>299</v>
      </c>
      <c r="V2216" s="247">
        <v>6</v>
      </c>
      <c r="W2216" s="247">
        <v>129</v>
      </c>
    </row>
    <row r="2217" spans="1:23" x14ac:dyDescent="0.25">
      <c r="A2217" s="246">
        <v>45763</v>
      </c>
      <c r="B2217" s="247" t="s">
        <v>196</v>
      </c>
      <c r="C2217" s="98" t="s">
        <v>153</v>
      </c>
      <c r="D2217" s="98" t="s">
        <v>426</v>
      </c>
      <c r="E2217" s="247" t="s">
        <v>767</v>
      </c>
      <c r="F2217" s="247" t="s">
        <v>45</v>
      </c>
      <c r="G2217" s="247" t="s">
        <v>8</v>
      </c>
      <c r="H2217" s="247" t="s">
        <v>365</v>
      </c>
      <c r="I2217" s="248" t="s">
        <v>300</v>
      </c>
      <c r="J2217" s="246">
        <v>45899</v>
      </c>
      <c r="K2217" s="249">
        <v>1</v>
      </c>
      <c r="L2217" s="250">
        <v>1</v>
      </c>
      <c r="M2217" s="251">
        <v>262.5</v>
      </c>
      <c r="N2217" s="252">
        <v>37.43</v>
      </c>
      <c r="O2217" s="252">
        <v>40</v>
      </c>
      <c r="P2217" s="253">
        <v>339.93</v>
      </c>
      <c r="Q2217" s="247" t="s">
        <v>109</v>
      </c>
      <c r="R2217" s="249" t="s">
        <v>154</v>
      </c>
      <c r="S2217" s="247" t="s">
        <v>1</v>
      </c>
      <c r="T2217" s="247" t="s">
        <v>299</v>
      </c>
      <c r="U2217" s="247" t="s">
        <v>299</v>
      </c>
      <c r="V2217" s="247">
        <v>6</v>
      </c>
      <c r="W2217" s="247">
        <v>136</v>
      </c>
    </row>
    <row r="2218" spans="1:23" x14ac:dyDescent="0.25">
      <c r="A2218" s="246">
        <v>45763</v>
      </c>
      <c r="B2218" s="247" t="s">
        <v>196</v>
      </c>
      <c r="C2218" s="98" t="s">
        <v>153</v>
      </c>
      <c r="D2218" s="98" t="s">
        <v>426</v>
      </c>
      <c r="E2218" s="247" t="s">
        <v>767</v>
      </c>
      <c r="F2218" s="247" t="s">
        <v>45</v>
      </c>
      <c r="G2218" s="247" t="s">
        <v>7</v>
      </c>
      <c r="H2218" s="247" t="s">
        <v>397</v>
      </c>
      <c r="I2218" s="248" t="s">
        <v>298</v>
      </c>
      <c r="J2218" s="246">
        <v>45892</v>
      </c>
      <c r="K2218" s="249">
        <v>1</v>
      </c>
      <c r="L2218" s="250">
        <v>1</v>
      </c>
      <c r="M2218" s="251">
        <v>255</v>
      </c>
      <c r="N2218" s="252">
        <v>23.04</v>
      </c>
      <c r="O2218" s="252">
        <v>40</v>
      </c>
      <c r="P2218" s="253">
        <v>318.04000000000002</v>
      </c>
      <c r="Q2218" s="247" t="s">
        <v>109</v>
      </c>
      <c r="R2218" s="249" t="s">
        <v>154</v>
      </c>
      <c r="S2218" s="247" t="s">
        <v>299</v>
      </c>
      <c r="T2218" s="247" t="s">
        <v>1</v>
      </c>
      <c r="U2218" s="247" t="s">
        <v>299</v>
      </c>
      <c r="V2218" s="247">
        <v>6</v>
      </c>
      <c r="W2218" s="247">
        <v>129</v>
      </c>
    </row>
    <row r="2219" spans="1:23" x14ac:dyDescent="0.25">
      <c r="A2219" s="246">
        <v>45763</v>
      </c>
      <c r="B2219" s="247" t="s">
        <v>196</v>
      </c>
      <c r="C2219" s="98" t="s">
        <v>153</v>
      </c>
      <c r="D2219" s="98" t="s">
        <v>426</v>
      </c>
      <c r="E2219" s="247" t="s">
        <v>767</v>
      </c>
      <c r="F2219" s="247" t="s">
        <v>45</v>
      </c>
      <c r="G2219" s="247" t="s">
        <v>8</v>
      </c>
      <c r="H2219" s="247" t="s">
        <v>365</v>
      </c>
      <c r="I2219" s="248" t="s">
        <v>300</v>
      </c>
      <c r="J2219" s="246">
        <v>45899</v>
      </c>
      <c r="K2219" s="249">
        <v>1</v>
      </c>
      <c r="L2219" s="250">
        <v>1</v>
      </c>
      <c r="M2219" s="251">
        <v>262.5</v>
      </c>
      <c r="N2219" s="252">
        <v>37.43</v>
      </c>
      <c r="O2219" s="252">
        <v>40</v>
      </c>
      <c r="P2219" s="253">
        <v>339.93</v>
      </c>
      <c r="Q2219" s="247" t="s">
        <v>109</v>
      </c>
      <c r="R2219" s="249" t="s">
        <v>154</v>
      </c>
      <c r="S2219" s="247" t="s">
        <v>1</v>
      </c>
      <c r="T2219" s="247" t="s">
        <v>299</v>
      </c>
      <c r="U2219" s="247" t="s">
        <v>299</v>
      </c>
      <c r="V2219" s="247">
        <v>6</v>
      </c>
      <c r="W2219" s="247">
        <v>136</v>
      </c>
    </row>
    <row r="2220" spans="1:23" x14ac:dyDescent="0.25">
      <c r="A2220" s="246">
        <v>45763</v>
      </c>
      <c r="B2220" s="247" t="s">
        <v>196</v>
      </c>
      <c r="C2220" s="98" t="s">
        <v>153</v>
      </c>
      <c r="D2220" s="98" t="s">
        <v>426</v>
      </c>
      <c r="E2220" s="247" t="s">
        <v>767</v>
      </c>
      <c r="F2220" s="247" t="s">
        <v>45</v>
      </c>
      <c r="G2220" s="247" t="s">
        <v>7</v>
      </c>
      <c r="H2220" s="247" t="s">
        <v>397</v>
      </c>
      <c r="I2220" s="248" t="s">
        <v>298</v>
      </c>
      <c r="J2220" s="246">
        <v>45892</v>
      </c>
      <c r="K2220" s="249">
        <v>1</v>
      </c>
      <c r="L2220" s="250">
        <v>1</v>
      </c>
      <c r="M2220" s="251">
        <v>255</v>
      </c>
      <c r="N2220" s="252">
        <v>23.04</v>
      </c>
      <c r="O2220" s="252">
        <v>40</v>
      </c>
      <c r="P2220" s="253">
        <v>318.04000000000002</v>
      </c>
      <c r="Q2220" s="247" t="s">
        <v>109</v>
      </c>
      <c r="R2220" s="249" t="s">
        <v>154</v>
      </c>
      <c r="S2220" s="247" t="s">
        <v>299</v>
      </c>
      <c r="T2220" s="247" t="s">
        <v>1</v>
      </c>
      <c r="U2220" s="247" t="s">
        <v>299</v>
      </c>
      <c r="V2220" s="247">
        <v>6</v>
      </c>
      <c r="W2220" s="247">
        <v>129</v>
      </c>
    </row>
    <row r="2221" spans="1:23" x14ac:dyDescent="0.25">
      <c r="A2221" s="246">
        <v>45763</v>
      </c>
      <c r="B2221" s="247" t="s">
        <v>196</v>
      </c>
      <c r="C2221" s="98" t="s">
        <v>153</v>
      </c>
      <c r="D2221" s="98" t="s">
        <v>426</v>
      </c>
      <c r="E2221" s="247" t="s">
        <v>767</v>
      </c>
      <c r="F2221" s="247" t="s">
        <v>45</v>
      </c>
      <c r="G2221" s="247" t="s">
        <v>8</v>
      </c>
      <c r="H2221" s="247" t="s">
        <v>365</v>
      </c>
      <c r="I2221" s="248" t="s">
        <v>300</v>
      </c>
      <c r="J2221" s="246">
        <v>45899</v>
      </c>
      <c r="K2221" s="249">
        <v>1</v>
      </c>
      <c r="L2221" s="250">
        <v>1</v>
      </c>
      <c r="M2221" s="251">
        <v>350</v>
      </c>
      <c r="N2221" s="252">
        <v>37.43</v>
      </c>
      <c r="O2221" s="252">
        <v>40</v>
      </c>
      <c r="P2221" s="253">
        <v>427.43</v>
      </c>
      <c r="Q2221" s="247" t="s">
        <v>109</v>
      </c>
      <c r="R2221" s="249" t="s">
        <v>154</v>
      </c>
      <c r="S2221" s="247" t="s">
        <v>1</v>
      </c>
      <c r="T2221" s="247" t="s">
        <v>299</v>
      </c>
      <c r="U2221" s="247" t="s">
        <v>299</v>
      </c>
      <c r="V2221" s="247">
        <v>6</v>
      </c>
      <c r="W2221" s="247">
        <v>136</v>
      </c>
    </row>
    <row r="2222" spans="1:23" x14ac:dyDescent="0.25">
      <c r="A2222" s="246">
        <v>45763</v>
      </c>
      <c r="B2222" s="247" t="s">
        <v>196</v>
      </c>
      <c r="C2222" s="98" t="s">
        <v>153</v>
      </c>
      <c r="D2222" s="98" t="s">
        <v>426</v>
      </c>
      <c r="E2222" s="247" t="s">
        <v>767</v>
      </c>
      <c r="F2222" s="247" t="s">
        <v>45</v>
      </c>
      <c r="G2222" s="247" t="s">
        <v>7</v>
      </c>
      <c r="H2222" s="247" t="s">
        <v>397</v>
      </c>
      <c r="I2222" s="248" t="s">
        <v>298</v>
      </c>
      <c r="J2222" s="246">
        <v>45892</v>
      </c>
      <c r="K2222" s="249">
        <v>1</v>
      </c>
      <c r="L2222" s="250">
        <v>1</v>
      </c>
      <c r="M2222" s="251">
        <v>340</v>
      </c>
      <c r="N2222" s="252">
        <v>23.04</v>
      </c>
      <c r="O2222" s="252">
        <v>40</v>
      </c>
      <c r="P2222" s="253">
        <v>403.04</v>
      </c>
      <c r="Q2222" s="247" t="s">
        <v>109</v>
      </c>
      <c r="R2222" s="249" t="s">
        <v>154</v>
      </c>
      <c r="S2222" s="247" t="s">
        <v>299</v>
      </c>
      <c r="T2222" s="247" t="s">
        <v>1</v>
      </c>
      <c r="U2222" s="247" t="s">
        <v>299</v>
      </c>
      <c r="V2222" s="247">
        <v>6</v>
      </c>
      <c r="W2222" s="247">
        <v>129</v>
      </c>
    </row>
    <row r="2223" spans="1:23" x14ac:dyDescent="0.25">
      <c r="A2223" s="246">
        <v>45764</v>
      </c>
      <c r="B2223" s="247" t="s">
        <v>569</v>
      </c>
      <c r="C2223" s="98" t="s">
        <v>108</v>
      </c>
      <c r="D2223" s="98"/>
      <c r="E2223" s="247"/>
      <c r="F2223" s="247" t="s">
        <v>45</v>
      </c>
      <c r="G2223" s="247" t="s">
        <v>7</v>
      </c>
      <c r="H2223" s="247" t="s">
        <v>477</v>
      </c>
      <c r="I2223" s="248" t="s">
        <v>288</v>
      </c>
      <c r="J2223" s="246">
        <v>45870</v>
      </c>
      <c r="K2223" s="249">
        <v>30</v>
      </c>
      <c r="L2223" s="250">
        <v>30</v>
      </c>
      <c r="M2223" s="251">
        <v>225</v>
      </c>
      <c r="N2223" s="252">
        <v>0</v>
      </c>
      <c r="O2223" s="252">
        <v>0</v>
      </c>
      <c r="P2223" s="253">
        <v>6750</v>
      </c>
      <c r="Q2223" s="247" t="s">
        <v>109</v>
      </c>
      <c r="R2223" s="249" t="s">
        <v>198</v>
      </c>
      <c r="S2223" s="247" t="s">
        <v>289</v>
      </c>
      <c r="T2223" s="247" t="s">
        <v>1</v>
      </c>
      <c r="U2223" s="247" t="s">
        <v>289</v>
      </c>
      <c r="V2223" s="247">
        <v>5</v>
      </c>
      <c r="W2223" s="247">
        <v>106</v>
      </c>
    </row>
    <row r="2224" spans="1:23" x14ac:dyDescent="0.25">
      <c r="A2224" s="246">
        <v>45764</v>
      </c>
      <c r="B2224" s="247" t="s">
        <v>569</v>
      </c>
      <c r="C2224" s="98" t="s">
        <v>108</v>
      </c>
      <c r="D2224" s="98"/>
      <c r="E2224" s="247"/>
      <c r="F2224" s="247" t="s">
        <v>45</v>
      </c>
      <c r="G2224" s="247" t="s">
        <v>8</v>
      </c>
      <c r="H2224" s="247" t="s">
        <v>478</v>
      </c>
      <c r="I2224" s="248" t="s">
        <v>292</v>
      </c>
      <c r="J2224" s="246">
        <v>45877</v>
      </c>
      <c r="K2224" s="249">
        <v>30</v>
      </c>
      <c r="L2224" s="250">
        <v>30</v>
      </c>
      <c r="M2224" s="251">
        <v>225</v>
      </c>
      <c r="N2224" s="252">
        <v>0</v>
      </c>
      <c r="O2224" s="252">
        <v>0</v>
      </c>
      <c r="P2224" s="253">
        <v>6750</v>
      </c>
      <c r="Q2224" s="247" t="s">
        <v>109</v>
      </c>
      <c r="R2224" s="249" t="s">
        <v>198</v>
      </c>
      <c r="S2224" s="247" t="s">
        <v>1</v>
      </c>
      <c r="T2224" s="247" t="s">
        <v>289</v>
      </c>
      <c r="U2224" s="247" t="s">
        <v>289</v>
      </c>
      <c r="V2224" s="247">
        <v>5</v>
      </c>
      <c r="W2224" s="247">
        <v>113</v>
      </c>
    </row>
    <row r="2225" spans="1:23" x14ac:dyDescent="0.25">
      <c r="A2225" s="246">
        <v>45765</v>
      </c>
      <c r="B2225" s="247" t="s">
        <v>152</v>
      </c>
      <c r="C2225" s="98" t="s">
        <v>153</v>
      </c>
      <c r="D2225" s="98"/>
      <c r="E2225" s="247"/>
      <c r="F2225" s="247" t="s">
        <v>47</v>
      </c>
      <c r="G2225" s="247" t="s">
        <v>7</v>
      </c>
      <c r="H2225" s="247" t="s">
        <v>291</v>
      </c>
      <c r="I2225" s="248" t="s">
        <v>300</v>
      </c>
      <c r="J2225" s="246">
        <v>45766</v>
      </c>
      <c r="K2225" s="249">
        <v>1</v>
      </c>
      <c r="L2225" s="250">
        <v>1</v>
      </c>
      <c r="M2225" s="251">
        <v>100</v>
      </c>
      <c r="N2225" s="252">
        <v>0</v>
      </c>
      <c r="O2225" s="252">
        <v>0</v>
      </c>
      <c r="P2225" s="253">
        <v>100</v>
      </c>
      <c r="Q2225" s="247" t="s">
        <v>109</v>
      </c>
      <c r="R2225" s="249" t="s">
        <v>154</v>
      </c>
      <c r="S2225" s="247" t="s">
        <v>1</v>
      </c>
      <c r="T2225" s="247" t="s">
        <v>299</v>
      </c>
      <c r="U2225" s="247" t="s">
        <v>299</v>
      </c>
      <c r="V2225" s="247">
        <v>6</v>
      </c>
      <c r="W2225" s="247">
        <v>1</v>
      </c>
    </row>
    <row r="2226" spans="1:23" x14ac:dyDescent="0.25">
      <c r="A2226" s="246">
        <v>45765</v>
      </c>
      <c r="B2226" s="247" t="s">
        <v>152</v>
      </c>
      <c r="C2226" s="98" t="s">
        <v>153</v>
      </c>
      <c r="D2226" s="98"/>
      <c r="E2226" s="247"/>
      <c r="F2226" s="247" t="s">
        <v>47</v>
      </c>
      <c r="G2226" s="247" t="s">
        <v>7</v>
      </c>
      <c r="H2226" s="247" t="s">
        <v>337</v>
      </c>
      <c r="I2226" s="248" t="s">
        <v>338</v>
      </c>
      <c r="J2226" s="246">
        <v>45887</v>
      </c>
      <c r="K2226" s="249">
        <v>2</v>
      </c>
      <c r="L2226" s="250">
        <v>2</v>
      </c>
      <c r="M2226" s="251">
        <v>240</v>
      </c>
      <c r="N2226" s="252">
        <v>0</v>
      </c>
      <c r="O2226" s="252">
        <v>0</v>
      </c>
      <c r="P2226" s="253">
        <v>480</v>
      </c>
      <c r="Q2226" s="247" t="s">
        <v>109</v>
      </c>
      <c r="R2226" s="249" t="s">
        <v>154</v>
      </c>
      <c r="S2226" s="247" t="s">
        <v>110</v>
      </c>
      <c r="T2226" s="247" t="s">
        <v>2</v>
      </c>
      <c r="U2226" s="247" t="s">
        <v>2</v>
      </c>
      <c r="V2226" s="247">
        <v>1</v>
      </c>
      <c r="W2226" s="247">
        <v>122</v>
      </c>
    </row>
    <row r="2227" spans="1:23" x14ac:dyDescent="0.25">
      <c r="A2227" s="246">
        <v>45765</v>
      </c>
      <c r="B2227" s="247" t="s">
        <v>152</v>
      </c>
      <c r="C2227" s="98" t="s">
        <v>153</v>
      </c>
      <c r="D2227" s="98"/>
      <c r="E2227" s="247"/>
      <c r="F2227" s="247" t="s">
        <v>47</v>
      </c>
      <c r="G2227" s="247" t="s">
        <v>7</v>
      </c>
      <c r="H2227" s="247" t="s">
        <v>282</v>
      </c>
      <c r="I2227" s="248" t="s">
        <v>295</v>
      </c>
      <c r="J2227" s="246">
        <v>45772</v>
      </c>
      <c r="K2227" s="249">
        <v>2</v>
      </c>
      <c r="L2227" s="250">
        <v>2</v>
      </c>
      <c r="M2227" s="251">
        <v>100</v>
      </c>
      <c r="N2227" s="252">
        <v>0</v>
      </c>
      <c r="O2227" s="252">
        <v>0</v>
      </c>
      <c r="P2227" s="253">
        <v>200</v>
      </c>
      <c r="Q2227" s="247" t="s">
        <v>109</v>
      </c>
      <c r="R2227" s="249" t="s">
        <v>154</v>
      </c>
      <c r="S2227" s="247" t="s">
        <v>296</v>
      </c>
      <c r="T2227" s="247" t="s">
        <v>1</v>
      </c>
      <c r="U2227" s="247" t="s">
        <v>296</v>
      </c>
      <c r="V2227" s="247">
        <v>5</v>
      </c>
      <c r="W2227" s="247">
        <v>7</v>
      </c>
    </row>
    <row r="2228" spans="1:23" x14ac:dyDescent="0.25">
      <c r="A2228" s="246">
        <v>45764</v>
      </c>
      <c r="B2228" s="247" t="s">
        <v>279</v>
      </c>
      <c r="C2228" s="98" t="s">
        <v>153</v>
      </c>
      <c r="D2228" s="98"/>
      <c r="E2228" s="247" t="s">
        <v>3093</v>
      </c>
      <c r="F2228" s="247" t="s">
        <v>47</v>
      </c>
      <c r="G2228" s="247" t="s">
        <v>7</v>
      </c>
      <c r="H2228" s="247" t="s">
        <v>291</v>
      </c>
      <c r="I2228" s="248" t="s">
        <v>300</v>
      </c>
      <c r="J2228" s="246">
        <v>45780</v>
      </c>
      <c r="K2228" s="249">
        <v>4</v>
      </c>
      <c r="L2228" s="250">
        <v>4</v>
      </c>
      <c r="M2228" s="251">
        <v>150</v>
      </c>
      <c r="N2228" s="252">
        <v>0</v>
      </c>
      <c r="O2228" s="252">
        <v>0</v>
      </c>
      <c r="P2228" s="253">
        <v>600</v>
      </c>
      <c r="Q2228" s="247" t="s">
        <v>109</v>
      </c>
      <c r="R2228" s="249" t="s">
        <v>154</v>
      </c>
      <c r="S2228" s="247" t="s">
        <v>1</v>
      </c>
      <c r="T2228" s="247" t="s">
        <v>299</v>
      </c>
      <c r="U2228" s="247" t="s">
        <v>299</v>
      </c>
      <c r="V2228" s="247">
        <v>6</v>
      </c>
      <c r="W2228" s="247">
        <v>16</v>
      </c>
    </row>
    <row r="2229" spans="1:23" x14ac:dyDescent="0.25">
      <c r="A2229" s="246">
        <v>45764</v>
      </c>
      <c r="B2229" s="247" t="s">
        <v>279</v>
      </c>
      <c r="C2229" s="98" t="s">
        <v>153</v>
      </c>
      <c r="D2229" s="98"/>
      <c r="E2229" s="247" t="s">
        <v>3094</v>
      </c>
      <c r="F2229" s="247" t="s">
        <v>47</v>
      </c>
      <c r="G2229" s="247" t="s">
        <v>7</v>
      </c>
      <c r="H2229" s="247" t="s">
        <v>282</v>
      </c>
      <c r="I2229" s="248" t="s">
        <v>295</v>
      </c>
      <c r="J2229" s="246">
        <v>45772</v>
      </c>
      <c r="K2229" s="249">
        <v>2</v>
      </c>
      <c r="L2229" s="250">
        <v>2</v>
      </c>
      <c r="M2229" s="251">
        <v>120</v>
      </c>
      <c r="N2229" s="252">
        <v>0</v>
      </c>
      <c r="O2229" s="252">
        <v>0</v>
      </c>
      <c r="P2229" s="253">
        <v>240</v>
      </c>
      <c r="Q2229" s="247" t="s">
        <v>109</v>
      </c>
      <c r="R2229" s="249" t="s">
        <v>154</v>
      </c>
      <c r="S2229" s="247" t="s">
        <v>296</v>
      </c>
      <c r="T2229" s="247" t="s">
        <v>1</v>
      </c>
      <c r="U2229" s="247" t="s">
        <v>296</v>
      </c>
      <c r="V2229" s="247">
        <v>5</v>
      </c>
      <c r="W2229" s="247">
        <v>8</v>
      </c>
    </row>
    <row r="2230" spans="1:23" x14ac:dyDescent="0.25">
      <c r="A2230" s="246">
        <v>45764</v>
      </c>
      <c r="B2230" s="247" t="s">
        <v>279</v>
      </c>
      <c r="C2230" s="98" t="s">
        <v>153</v>
      </c>
      <c r="D2230" s="98"/>
      <c r="E2230" s="247" t="s">
        <v>3095</v>
      </c>
      <c r="F2230" s="247" t="s">
        <v>45</v>
      </c>
      <c r="G2230" s="247" t="s">
        <v>7</v>
      </c>
      <c r="H2230" s="247" t="s">
        <v>397</v>
      </c>
      <c r="I2230" s="248" t="s">
        <v>298</v>
      </c>
      <c r="J2230" s="246">
        <v>45885</v>
      </c>
      <c r="K2230" s="249">
        <v>2</v>
      </c>
      <c r="L2230" s="250">
        <v>2</v>
      </c>
      <c r="M2230" s="251">
        <v>315</v>
      </c>
      <c r="N2230" s="252">
        <v>0</v>
      </c>
      <c r="O2230" s="252">
        <v>0</v>
      </c>
      <c r="P2230" s="253">
        <v>630</v>
      </c>
      <c r="Q2230" s="247" t="s">
        <v>109</v>
      </c>
      <c r="R2230" s="249" t="s">
        <v>154</v>
      </c>
      <c r="S2230" s="247" t="s">
        <v>299</v>
      </c>
      <c r="T2230" s="247" t="s">
        <v>1</v>
      </c>
      <c r="U2230" s="247" t="s">
        <v>299</v>
      </c>
      <c r="V2230" s="247">
        <v>6</v>
      </c>
      <c r="W2230" s="247">
        <v>121</v>
      </c>
    </row>
    <row r="2231" spans="1:23" x14ac:dyDescent="0.25">
      <c r="A2231" s="246">
        <v>45764</v>
      </c>
      <c r="B2231" s="247" t="s">
        <v>279</v>
      </c>
      <c r="C2231" s="98" t="s">
        <v>153</v>
      </c>
      <c r="D2231" s="98"/>
      <c r="E2231" s="247" t="s">
        <v>3095</v>
      </c>
      <c r="F2231" s="247" t="s">
        <v>45</v>
      </c>
      <c r="G2231" s="247" t="s">
        <v>8</v>
      </c>
      <c r="H2231" s="247" t="s">
        <v>365</v>
      </c>
      <c r="I2231" s="248" t="s">
        <v>300</v>
      </c>
      <c r="J2231" s="246">
        <v>45892</v>
      </c>
      <c r="K2231" s="249">
        <v>2</v>
      </c>
      <c r="L2231" s="250">
        <v>2</v>
      </c>
      <c r="M2231" s="251">
        <v>315</v>
      </c>
      <c r="N2231" s="252">
        <v>0</v>
      </c>
      <c r="O2231" s="252">
        <v>0</v>
      </c>
      <c r="P2231" s="253">
        <v>630</v>
      </c>
      <c r="Q2231" s="247" t="s">
        <v>109</v>
      </c>
      <c r="R2231" s="249" t="s">
        <v>154</v>
      </c>
      <c r="S2231" s="247" t="s">
        <v>1</v>
      </c>
      <c r="T2231" s="247" t="s">
        <v>299</v>
      </c>
      <c r="U2231" s="247" t="s">
        <v>299</v>
      </c>
      <c r="V2231" s="247">
        <v>6</v>
      </c>
      <c r="W2231" s="247">
        <v>128</v>
      </c>
    </row>
    <row r="2232" spans="1:23" x14ac:dyDescent="0.25">
      <c r="A2232" s="246">
        <v>45764</v>
      </c>
      <c r="B2232" s="247" t="s">
        <v>311</v>
      </c>
      <c r="C2232" s="98" t="s">
        <v>153</v>
      </c>
      <c r="D2232" s="98" t="s">
        <v>428</v>
      </c>
      <c r="E2232" s="247" t="s">
        <v>3096</v>
      </c>
      <c r="F2232" s="247" t="s">
        <v>47</v>
      </c>
      <c r="G2232" s="247" t="s">
        <v>7</v>
      </c>
      <c r="H2232" s="247" t="s">
        <v>293</v>
      </c>
      <c r="I2232" s="248" t="s">
        <v>292</v>
      </c>
      <c r="J2232" s="246">
        <v>45850</v>
      </c>
      <c r="K2232" s="249">
        <v>1</v>
      </c>
      <c r="L2232" s="250">
        <v>1</v>
      </c>
      <c r="M2232" s="251">
        <v>133.38999999999999</v>
      </c>
      <c r="N2232" s="252">
        <v>35.480000000000004</v>
      </c>
      <c r="O2232" s="252">
        <v>53</v>
      </c>
      <c r="P2232" s="253">
        <v>221.87</v>
      </c>
      <c r="Q2232" s="247" t="s">
        <v>109</v>
      </c>
      <c r="R2232" s="249" t="s">
        <v>154</v>
      </c>
      <c r="S2232" s="247" t="s">
        <v>1</v>
      </c>
      <c r="T2232" s="247" t="s">
        <v>289</v>
      </c>
      <c r="U2232" s="247" t="s">
        <v>289</v>
      </c>
      <c r="V2232" s="247">
        <v>6</v>
      </c>
      <c r="W2232" s="247">
        <v>86</v>
      </c>
    </row>
    <row r="2233" spans="1:23" x14ac:dyDescent="0.25">
      <c r="A2233" s="246">
        <v>45764</v>
      </c>
      <c r="B2233" s="247" t="s">
        <v>311</v>
      </c>
      <c r="C2233" s="98" t="s">
        <v>153</v>
      </c>
      <c r="D2233" s="98" t="s">
        <v>428</v>
      </c>
      <c r="E2233" s="247" t="s">
        <v>3096</v>
      </c>
      <c r="F2233" s="247" t="s">
        <v>47</v>
      </c>
      <c r="G2233" s="247" t="s">
        <v>7</v>
      </c>
      <c r="H2233" s="247" t="s">
        <v>293</v>
      </c>
      <c r="I2233" s="248" t="s">
        <v>292</v>
      </c>
      <c r="J2233" s="246">
        <v>45850</v>
      </c>
      <c r="K2233" s="249">
        <v>1</v>
      </c>
      <c r="L2233" s="250">
        <v>1</v>
      </c>
      <c r="M2233" s="251">
        <v>133.38999999999999</v>
      </c>
      <c r="N2233" s="252">
        <v>35.480000000000004</v>
      </c>
      <c r="O2233" s="252">
        <v>53</v>
      </c>
      <c r="P2233" s="253">
        <v>221.87</v>
      </c>
      <c r="Q2233" s="247" t="s">
        <v>109</v>
      </c>
      <c r="R2233" s="249" t="s">
        <v>154</v>
      </c>
      <c r="S2233" s="247" t="s">
        <v>1</v>
      </c>
      <c r="T2233" s="247" t="s">
        <v>289</v>
      </c>
      <c r="U2233" s="247" t="s">
        <v>289</v>
      </c>
      <c r="V2233" s="247">
        <v>6</v>
      </c>
      <c r="W2233" s="247">
        <v>86</v>
      </c>
    </row>
    <row r="2234" spans="1:23" x14ac:dyDescent="0.25">
      <c r="A2234" s="246">
        <v>45764</v>
      </c>
      <c r="B2234" s="247" t="s">
        <v>311</v>
      </c>
      <c r="C2234" s="98" t="s">
        <v>153</v>
      </c>
      <c r="D2234" s="98" t="s">
        <v>428</v>
      </c>
      <c r="E2234" s="247" t="s">
        <v>3096</v>
      </c>
      <c r="F2234" s="247" t="s">
        <v>47</v>
      </c>
      <c r="G2234" s="247" t="s">
        <v>7</v>
      </c>
      <c r="H2234" s="247" t="s">
        <v>293</v>
      </c>
      <c r="I2234" s="248" t="s">
        <v>292</v>
      </c>
      <c r="J2234" s="246">
        <v>45850</v>
      </c>
      <c r="K2234" s="249">
        <v>1</v>
      </c>
      <c r="L2234" s="250">
        <v>1</v>
      </c>
      <c r="M2234" s="251">
        <v>177.85</v>
      </c>
      <c r="N2234" s="252">
        <v>35.480000000000004</v>
      </c>
      <c r="O2234" s="252">
        <v>53</v>
      </c>
      <c r="P2234" s="253">
        <v>266.33</v>
      </c>
      <c r="Q2234" s="247" t="s">
        <v>109</v>
      </c>
      <c r="R2234" s="249" t="s">
        <v>154</v>
      </c>
      <c r="S2234" s="247" t="s">
        <v>1</v>
      </c>
      <c r="T2234" s="247" t="s">
        <v>289</v>
      </c>
      <c r="U2234" s="247" t="s">
        <v>289</v>
      </c>
      <c r="V2234" s="247">
        <v>6</v>
      </c>
      <c r="W2234" s="247">
        <v>86</v>
      </c>
    </row>
    <row r="2235" spans="1:23" x14ac:dyDescent="0.25">
      <c r="A2235" s="246">
        <v>45764</v>
      </c>
      <c r="B2235" s="247" t="s">
        <v>311</v>
      </c>
      <c r="C2235" s="98" t="s">
        <v>153</v>
      </c>
      <c r="D2235" s="98" t="s">
        <v>428</v>
      </c>
      <c r="E2235" s="247" t="s">
        <v>3096</v>
      </c>
      <c r="F2235" s="247" t="s">
        <v>47</v>
      </c>
      <c r="G2235" s="247" t="s">
        <v>7</v>
      </c>
      <c r="H2235" s="247" t="s">
        <v>293</v>
      </c>
      <c r="I2235" s="248" t="s">
        <v>292</v>
      </c>
      <c r="J2235" s="246">
        <v>45850</v>
      </c>
      <c r="K2235" s="249">
        <v>1</v>
      </c>
      <c r="L2235" s="250">
        <v>1</v>
      </c>
      <c r="M2235" s="251">
        <v>177.85</v>
      </c>
      <c r="N2235" s="252">
        <v>35.480000000000004</v>
      </c>
      <c r="O2235" s="252">
        <v>53</v>
      </c>
      <c r="P2235" s="253">
        <v>266.33</v>
      </c>
      <c r="Q2235" s="247" t="s">
        <v>109</v>
      </c>
      <c r="R2235" s="249" t="s">
        <v>154</v>
      </c>
      <c r="S2235" s="247" t="s">
        <v>1</v>
      </c>
      <c r="T2235" s="247" t="s">
        <v>289</v>
      </c>
      <c r="U2235" s="247" t="s">
        <v>289</v>
      </c>
      <c r="V2235" s="247">
        <v>6</v>
      </c>
      <c r="W2235" s="247">
        <v>86</v>
      </c>
    </row>
    <row r="2236" spans="1:23" x14ac:dyDescent="0.25">
      <c r="A2236" s="246">
        <v>45764</v>
      </c>
      <c r="B2236" s="247" t="s">
        <v>311</v>
      </c>
      <c r="C2236" s="98" t="s">
        <v>153</v>
      </c>
      <c r="D2236" s="98" t="s">
        <v>428</v>
      </c>
      <c r="E2236" s="247" t="s">
        <v>3097</v>
      </c>
      <c r="F2236" s="247" t="s">
        <v>47</v>
      </c>
      <c r="G2236" s="247" t="s">
        <v>7</v>
      </c>
      <c r="H2236" s="247" t="s">
        <v>365</v>
      </c>
      <c r="I2236" s="248" t="s">
        <v>300</v>
      </c>
      <c r="J2236" s="246">
        <v>45892</v>
      </c>
      <c r="K2236" s="249">
        <v>1</v>
      </c>
      <c r="L2236" s="250">
        <v>1</v>
      </c>
      <c r="M2236" s="251">
        <v>327.61</v>
      </c>
      <c r="N2236" s="252">
        <v>35.480000000000004</v>
      </c>
      <c r="O2236" s="252">
        <v>53</v>
      </c>
      <c r="P2236" s="253">
        <v>416.09000000000003</v>
      </c>
      <c r="Q2236" s="247" t="s">
        <v>109</v>
      </c>
      <c r="R2236" s="249" t="s">
        <v>154</v>
      </c>
      <c r="S2236" s="247" t="s">
        <v>1</v>
      </c>
      <c r="T2236" s="247" t="s">
        <v>299</v>
      </c>
      <c r="U2236" s="247" t="s">
        <v>299</v>
      </c>
      <c r="V2236" s="247">
        <v>6</v>
      </c>
      <c r="W2236" s="247">
        <v>128</v>
      </c>
    </row>
    <row r="2237" spans="1:23" x14ac:dyDescent="0.25">
      <c r="A2237" s="246">
        <v>45764</v>
      </c>
      <c r="B2237" s="247" t="s">
        <v>311</v>
      </c>
      <c r="C2237" s="98" t="s">
        <v>153</v>
      </c>
      <c r="D2237" s="98" t="s">
        <v>428</v>
      </c>
      <c r="E2237" s="247" t="s">
        <v>3097</v>
      </c>
      <c r="F2237" s="247" t="s">
        <v>47</v>
      </c>
      <c r="G2237" s="247" t="s">
        <v>7</v>
      </c>
      <c r="H2237" s="247" t="s">
        <v>365</v>
      </c>
      <c r="I2237" s="248" t="s">
        <v>300</v>
      </c>
      <c r="J2237" s="246">
        <v>45892</v>
      </c>
      <c r="K2237" s="249">
        <v>1</v>
      </c>
      <c r="L2237" s="250">
        <v>1</v>
      </c>
      <c r="M2237" s="251">
        <v>327.61</v>
      </c>
      <c r="N2237" s="252">
        <v>35.480000000000004</v>
      </c>
      <c r="O2237" s="252">
        <v>53</v>
      </c>
      <c r="P2237" s="253">
        <v>416.09000000000003</v>
      </c>
      <c r="Q2237" s="247" t="s">
        <v>109</v>
      </c>
      <c r="R2237" s="249" t="s">
        <v>154</v>
      </c>
      <c r="S2237" s="247" t="s">
        <v>1</v>
      </c>
      <c r="T2237" s="247" t="s">
        <v>299</v>
      </c>
      <c r="U2237" s="247" t="s">
        <v>299</v>
      </c>
      <c r="V2237" s="247">
        <v>6</v>
      </c>
      <c r="W2237" s="247">
        <v>128</v>
      </c>
    </row>
    <row r="2238" spans="1:23" x14ac:dyDescent="0.25">
      <c r="A2238" s="246">
        <v>45764</v>
      </c>
      <c r="B2238" s="247" t="s">
        <v>311</v>
      </c>
      <c r="C2238" s="98" t="s">
        <v>153</v>
      </c>
      <c r="D2238" s="98" t="s">
        <v>428</v>
      </c>
      <c r="E2238" s="247" t="s">
        <v>3097</v>
      </c>
      <c r="F2238" s="247" t="s">
        <v>47</v>
      </c>
      <c r="G2238" s="247" t="s">
        <v>7</v>
      </c>
      <c r="H2238" s="247" t="s">
        <v>365</v>
      </c>
      <c r="I2238" s="248" t="s">
        <v>300</v>
      </c>
      <c r="J2238" s="246">
        <v>45892</v>
      </c>
      <c r="K2238" s="249">
        <v>1</v>
      </c>
      <c r="L2238" s="250">
        <v>1</v>
      </c>
      <c r="M2238" s="251">
        <v>245.71</v>
      </c>
      <c r="N2238" s="252">
        <v>35.480000000000004</v>
      </c>
      <c r="O2238" s="252">
        <v>53</v>
      </c>
      <c r="P2238" s="253">
        <v>334.19</v>
      </c>
      <c r="Q2238" s="247" t="s">
        <v>109</v>
      </c>
      <c r="R2238" s="249" t="s">
        <v>154</v>
      </c>
      <c r="S2238" s="247" t="s">
        <v>1</v>
      </c>
      <c r="T2238" s="247" t="s">
        <v>299</v>
      </c>
      <c r="U2238" s="247" t="s">
        <v>299</v>
      </c>
      <c r="V2238" s="247">
        <v>6</v>
      </c>
      <c r="W2238" s="247">
        <v>128</v>
      </c>
    </row>
    <row r="2239" spans="1:23" x14ac:dyDescent="0.25">
      <c r="A2239" s="246">
        <v>45765</v>
      </c>
      <c r="B2239" s="247" t="s">
        <v>3131</v>
      </c>
      <c r="C2239" s="98" t="s">
        <v>153</v>
      </c>
      <c r="D2239" s="98" t="s">
        <v>648</v>
      </c>
      <c r="E2239" s="247" t="s">
        <v>3098</v>
      </c>
      <c r="F2239" s="247" t="s">
        <v>47</v>
      </c>
      <c r="G2239" s="247" t="s">
        <v>7</v>
      </c>
      <c r="H2239" s="247" t="s">
        <v>291</v>
      </c>
      <c r="I2239" s="248" t="s">
        <v>300</v>
      </c>
      <c r="J2239" s="246">
        <v>45780</v>
      </c>
      <c r="K2239" s="249">
        <v>1</v>
      </c>
      <c r="L2239" s="250">
        <v>1</v>
      </c>
      <c r="M2239" s="251">
        <v>155</v>
      </c>
      <c r="N2239" s="252">
        <v>0</v>
      </c>
      <c r="O2239" s="252">
        <v>0</v>
      </c>
      <c r="P2239" s="253">
        <v>155</v>
      </c>
      <c r="Q2239" s="247" t="s">
        <v>109</v>
      </c>
      <c r="R2239" s="249" t="s">
        <v>154</v>
      </c>
      <c r="S2239" s="247" t="s">
        <v>1</v>
      </c>
      <c r="T2239" s="247" t="s">
        <v>299</v>
      </c>
      <c r="U2239" s="247" t="s">
        <v>299</v>
      </c>
      <c r="V2239" s="247">
        <v>6</v>
      </c>
      <c r="W2239" s="247">
        <v>15</v>
      </c>
    </row>
    <row r="2240" spans="1:23" x14ac:dyDescent="0.25">
      <c r="A2240" s="246">
        <v>45765</v>
      </c>
      <c r="B2240" s="247" t="s">
        <v>3131</v>
      </c>
      <c r="C2240" s="98" t="s">
        <v>153</v>
      </c>
      <c r="D2240" s="98" t="s">
        <v>648</v>
      </c>
      <c r="E2240" s="247" t="s">
        <v>3098</v>
      </c>
      <c r="F2240" s="247" t="s">
        <v>47</v>
      </c>
      <c r="G2240" s="247" t="s">
        <v>7</v>
      </c>
      <c r="H2240" s="247" t="s">
        <v>291</v>
      </c>
      <c r="I2240" s="248" t="s">
        <v>300</v>
      </c>
      <c r="J2240" s="246">
        <v>45780</v>
      </c>
      <c r="K2240" s="249">
        <v>1</v>
      </c>
      <c r="L2240" s="250">
        <v>1</v>
      </c>
      <c r="M2240" s="251">
        <v>155</v>
      </c>
      <c r="N2240" s="252">
        <v>0</v>
      </c>
      <c r="O2240" s="252">
        <v>0</v>
      </c>
      <c r="P2240" s="253">
        <v>155</v>
      </c>
      <c r="Q2240" s="247" t="s">
        <v>109</v>
      </c>
      <c r="R2240" s="249" t="s">
        <v>154</v>
      </c>
      <c r="S2240" s="247" t="s">
        <v>1</v>
      </c>
      <c r="T2240" s="247" t="s">
        <v>299</v>
      </c>
      <c r="U2240" s="247" t="s">
        <v>299</v>
      </c>
      <c r="V2240" s="247">
        <v>6</v>
      </c>
      <c r="W2240" s="247">
        <v>15</v>
      </c>
    </row>
    <row r="2241" spans="1:23" x14ac:dyDescent="0.25">
      <c r="A2241" s="246">
        <v>45765</v>
      </c>
      <c r="B2241" s="247" t="s">
        <v>3131</v>
      </c>
      <c r="C2241" s="98" t="s">
        <v>153</v>
      </c>
      <c r="D2241" s="98" t="s">
        <v>648</v>
      </c>
      <c r="E2241" s="247" t="s">
        <v>3099</v>
      </c>
      <c r="F2241" s="247" t="s">
        <v>47</v>
      </c>
      <c r="G2241" s="247" t="s">
        <v>7</v>
      </c>
      <c r="H2241" s="247" t="s">
        <v>291</v>
      </c>
      <c r="I2241" s="248" t="s">
        <v>300</v>
      </c>
      <c r="J2241" s="246">
        <v>45780</v>
      </c>
      <c r="K2241" s="249">
        <v>1</v>
      </c>
      <c r="L2241" s="250">
        <v>1</v>
      </c>
      <c r="M2241" s="251">
        <v>155</v>
      </c>
      <c r="N2241" s="252">
        <v>0</v>
      </c>
      <c r="O2241" s="252">
        <v>0</v>
      </c>
      <c r="P2241" s="253">
        <v>155</v>
      </c>
      <c r="Q2241" s="247" t="s">
        <v>109</v>
      </c>
      <c r="R2241" s="249" t="s">
        <v>154</v>
      </c>
      <c r="S2241" s="247" t="s">
        <v>1</v>
      </c>
      <c r="T2241" s="247" t="s">
        <v>299</v>
      </c>
      <c r="U2241" s="247" t="s">
        <v>299</v>
      </c>
      <c r="V2241" s="247">
        <v>6</v>
      </c>
      <c r="W2241" s="247">
        <v>15</v>
      </c>
    </row>
    <row r="2242" spans="1:23" x14ac:dyDescent="0.25">
      <c r="A2242" s="246">
        <v>45765</v>
      </c>
      <c r="B2242" s="247" t="s">
        <v>3131</v>
      </c>
      <c r="C2242" s="98" t="s">
        <v>153</v>
      </c>
      <c r="D2242" s="98" t="s">
        <v>648</v>
      </c>
      <c r="E2242" s="247" t="s">
        <v>3100</v>
      </c>
      <c r="F2242" s="247" t="s">
        <v>47</v>
      </c>
      <c r="G2242" s="247" t="s">
        <v>7</v>
      </c>
      <c r="H2242" s="247" t="s">
        <v>291</v>
      </c>
      <c r="I2242" s="248" t="s">
        <v>300</v>
      </c>
      <c r="J2242" s="246">
        <v>45780</v>
      </c>
      <c r="K2242" s="249">
        <v>1</v>
      </c>
      <c r="L2242" s="250">
        <v>1</v>
      </c>
      <c r="M2242" s="251">
        <v>155</v>
      </c>
      <c r="N2242" s="252">
        <v>0</v>
      </c>
      <c r="O2242" s="252">
        <v>0</v>
      </c>
      <c r="P2242" s="253">
        <v>155</v>
      </c>
      <c r="Q2242" s="247" t="s">
        <v>109</v>
      </c>
      <c r="R2242" s="249" t="s">
        <v>154</v>
      </c>
      <c r="S2242" s="247" t="s">
        <v>1</v>
      </c>
      <c r="T2242" s="247" t="s">
        <v>299</v>
      </c>
      <c r="U2242" s="247" t="s">
        <v>299</v>
      </c>
      <c r="V2242" s="247">
        <v>6</v>
      </c>
      <c r="W2242" s="247">
        <v>15</v>
      </c>
    </row>
    <row r="2243" spans="1:23" x14ac:dyDescent="0.25">
      <c r="A2243" s="246">
        <v>45765</v>
      </c>
      <c r="B2243" s="247" t="s">
        <v>3131</v>
      </c>
      <c r="C2243" s="98" t="s">
        <v>153</v>
      </c>
      <c r="D2243" s="98" t="s">
        <v>648</v>
      </c>
      <c r="E2243" s="247" t="s">
        <v>3100</v>
      </c>
      <c r="F2243" s="247" t="s">
        <v>47</v>
      </c>
      <c r="G2243" s="247" t="s">
        <v>7</v>
      </c>
      <c r="H2243" s="247" t="s">
        <v>291</v>
      </c>
      <c r="I2243" s="248" t="s">
        <v>300</v>
      </c>
      <c r="J2243" s="246">
        <v>45780</v>
      </c>
      <c r="K2243" s="249">
        <v>1</v>
      </c>
      <c r="L2243" s="250">
        <v>1</v>
      </c>
      <c r="M2243" s="251">
        <v>155</v>
      </c>
      <c r="N2243" s="252">
        <v>0</v>
      </c>
      <c r="O2243" s="252">
        <v>0</v>
      </c>
      <c r="P2243" s="253">
        <v>155</v>
      </c>
      <c r="Q2243" s="247" t="s">
        <v>109</v>
      </c>
      <c r="R2243" s="249" t="s">
        <v>154</v>
      </c>
      <c r="S2243" s="247" t="s">
        <v>1</v>
      </c>
      <c r="T2243" s="247" t="s">
        <v>299</v>
      </c>
      <c r="U2243" s="247" t="s">
        <v>299</v>
      </c>
      <c r="V2243" s="247">
        <v>6</v>
      </c>
      <c r="W2243" s="247">
        <v>15</v>
      </c>
    </row>
    <row r="2244" spans="1:23" x14ac:dyDescent="0.25">
      <c r="A2244" s="246">
        <v>45765</v>
      </c>
      <c r="B2244" s="247" t="s">
        <v>3131</v>
      </c>
      <c r="C2244" s="98" t="s">
        <v>153</v>
      </c>
      <c r="D2244" s="98" t="s">
        <v>648</v>
      </c>
      <c r="E2244" s="247" t="s">
        <v>3100</v>
      </c>
      <c r="F2244" s="247" t="s">
        <v>47</v>
      </c>
      <c r="G2244" s="247" t="s">
        <v>7</v>
      </c>
      <c r="H2244" s="247" t="s">
        <v>291</v>
      </c>
      <c r="I2244" s="248" t="s">
        <v>300</v>
      </c>
      <c r="J2244" s="246">
        <v>45780</v>
      </c>
      <c r="K2244" s="249">
        <v>1</v>
      </c>
      <c r="L2244" s="250">
        <v>1</v>
      </c>
      <c r="M2244" s="251">
        <v>155</v>
      </c>
      <c r="N2244" s="252">
        <v>0</v>
      </c>
      <c r="O2244" s="252">
        <v>0</v>
      </c>
      <c r="P2244" s="253">
        <v>155</v>
      </c>
      <c r="Q2244" s="247" t="s">
        <v>109</v>
      </c>
      <c r="R2244" s="249" t="s">
        <v>154</v>
      </c>
      <c r="S2244" s="247" t="s">
        <v>1</v>
      </c>
      <c r="T2244" s="247" t="s">
        <v>299</v>
      </c>
      <c r="U2244" s="247" t="s">
        <v>299</v>
      </c>
      <c r="V2244" s="247">
        <v>6</v>
      </c>
      <c r="W2244" s="247">
        <v>15</v>
      </c>
    </row>
    <row r="2245" spans="1:23" x14ac:dyDescent="0.25">
      <c r="A2245" s="246">
        <v>45765</v>
      </c>
      <c r="B2245" s="247" t="s">
        <v>3131</v>
      </c>
      <c r="C2245" s="98" t="s">
        <v>153</v>
      </c>
      <c r="D2245" s="98" t="s">
        <v>648</v>
      </c>
      <c r="E2245" s="247" t="s">
        <v>3100</v>
      </c>
      <c r="F2245" s="247" t="s">
        <v>47</v>
      </c>
      <c r="G2245" s="247" t="s">
        <v>7</v>
      </c>
      <c r="H2245" s="247" t="s">
        <v>291</v>
      </c>
      <c r="I2245" s="248" t="s">
        <v>300</v>
      </c>
      <c r="J2245" s="246">
        <v>45780</v>
      </c>
      <c r="K2245" s="249">
        <v>1</v>
      </c>
      <c r="L2245" s="250">
        <v>1</v>
      </c>
      <c r="M2245" s="251">
        <v>155</v>
      </c>
      <c r="N2245" s="252">
        <v>0</v>
      </c>
      <c r="O2245" s="252">
        <v>0</v>
      </c>
      <c r="P2245" s="253">
        <v>155</v>
      </c>
      <c r="Q2245" s="247" t="s">
        <v>109</v>
      </c>
      <c r="R2245" s="249" t="s">
        <v>154</v>
      </c>
      <c r="S2245" s="247" t="s">
        <v>1</v>
      </c>
      <c r="T2245" s="247" t="s">
        <v>299</v>
      </c>
      <c r="U2245" s="247" t="s">
        <v>299</v>
      </c>
      <c r="V2245" s="247">
        <v>6</v>
      </c>
      <c r="W2245" s="247">
        <v>15</v>
      </c>
    </row>
    <row r="2246" spans="1:23" x14ac:dyDescent="0.25">
      <c r="A2246" s="246">
        <v>45765</v>
      </c>
      <c r="B2246" s="247" t="s">
        <v>3131</v>
      </c>
      <c r="C2246" s="98" t="s">
        <v>153</v>
      </c>
      <c r="D2246" s="98" t="s">
        <v>648</v>
      </c>
      <c r="E2246" s="247" t="s">
        <v>3100</v>
      </c>
      <c r="F2246" s="247" t="s">
        <v>47</v>
      </c>
      <c r="G2246" s="247" t="s">
        <v>7</v>
      </c>
      <c r="H2246" s="247" t="s">
        <v>291</v>
      </c>
      <c r="I2246" s="248" t="s">
        <v>300</v>
      </c>
      <c r="J2246" s="246">
        <v>45780</v>
      </c>
      <c r="K2246" s="249">
        <v>1</v>
      </c>
      <c r="L2246" s="250">
        <v>1</v>
      </c>
      <c r="M2246" s="251">
        <v>155</v>
      </c>
      <c r="N2246" s="252">
        <v>0</v>
      </c>
      <c r="O2246" s="252">
        <v>0</v>
      </c>
      <c r="P2246" s="253">
        <v>155</v>
      </c>
      <c r="Q2246" s="247" t="s">
        <v>109</v>
      </c>
      <c r="R2246" s="249" t="s">
        <v>154</v>
      </c>
      <c r="S2246" s="247" t="s">
        <v>1</v>
      </c>
      <c r="T2246" s="247" t="s">
        <v>299</v>
      </c>
      <c r="U2246" s="247" t="s">
        <v>299</v>
      </c>
      <c r="V2246" s="247">
        <v>6</v>
      </c>
      <c r="W2246" s="247">
        <v>15</v>
      </c>
    </row>
    <row r="2247" spans="1:23" x14ac:dyDescent="0.25">
      <c r="A2247" s="246">
        <v>45764</v>
      </c>
      <c r="B2247" s="247" t="s">
        <v>196</v>
      </c>
      <c r="C2247" s="98" t="s">
        <v>153</v>
      </c>
      <c r="D2247" s="98" t="s">
        <v>426</v>
      </c>
      <c r="E2247" s="247" t="s">
        <v>3101</v>
      </c>
      <c r="F2247" s="247" t="s">
        <v>47</v>
      </c>
      <c r="G2247" s="247" t="s">
        <v>7</v>
      </c>
      <c r="H2247" s="247" t="s">
        <v>287</v>
      </c>
      <c r="I2247" s="248" t="s">
        <v>298</v>
      </c>
      <c r="J2247" s="246">
        <v>45773</v>
      </c>
      <c r="K2247" s="249">
        <v>1</v>
      </c>
      <c r="L2247" s="250">
        <v>1</v>
      </c>
      <c r="M2247" s="251">
        <v>130</v>
      </c>
      <c r="N2247" s="252">
        <v>23.04</v>
      </c>
      <c r="O2247" s="252">
        <v>40</v>
      </c>
      <c r="P2247" s="253">
        <v>193.04</v>
      </c>
      <c r="Q2247" s="247" t="s">
        <v>109</v>
      </c>
      <c r="R2247" s="249" t="s">
        <v>154</v>
      </c>
      <c r="S2247" s="247" t="s">
        <v>299</v>
      </c>
      <c r="T2247" s="247" t="s">
        <v>1</v>
      </c>
      <c r="U2247" s="247" t="s">
        <v>299</v>
      </c>
      <c r="V2247" s="247">
        <v>6</v>
      </c>
      <c r="W2247" s="247">
        <v>9</v>
      </c>
    </row>
    <row r="2248" spans="1:23" x14ac:dyDescent="0.25">
      <c r="A2248" s="246">
        <v>45764</v>
      </c>
      <c r="B2248" s="247" t="s">
        <v>196</v>
      </c>
      <c r="C2248" s="98" t="s">
        <v>153</v>
      </c>
      <c r="D2248" s="98" t="s">
        <v>426</v>
      </c>
      <c r="E2248" s="247" t="s">
        <v>3101</v>
      </c>
      <c r="F2248" s="247" t="s">
        <v>47</v>
      </c>
      <c r="G2248" s="247" t="s">
        <v>7</v>
      </c>
      <c r="H2248" s="247" t="s">
        <v>287</v>
      </c>
      <c r="I2248" s="248" t="s">
        <v>298</v>
      </c>
      <c r="J2248" s="246">
        <v>45773</v>
      </c>
      <c r="K2248" s="249">
        <v>1</v>
      </c>
      <c r="L2248" s="250">
        <v>1</v>
      </c>
      <c r="M2248" s="251">
        <v>130</v>
      </c>
      <c r="N2248" s="252">
        <v>23.04</v>
      </c>
      <c r="O2248" s="252">
        <v>40</v>
      </c>
      <c r="P2248" s="253">
        <v>193.04</v>
      </c>
      <c r="Q2248" s="247" t="s">
        <v>109</v>
      </c>
      <c r="R2248" s="249" t="s">
        <v>154</v>
      </c>
      <c r="S2248" s="247" t="s">
        <v>299</v>
      </c>
      <c r="T2248" s="247" t="s">
        <v>1</v>
      </c>
      <c r="U2248" s="247" t="s">
        <v>299</v>
      </c>
      <c r="V2248" s="247">
        <v>6</v>
      </c>
      <c r="W2248" s="247">
        <v>9</v>
      </c>
    </row>
    <row r="2249" spans="1:23" x14ac:dyDescent="0.25">
      <c r="A2249" s="246">
        <v>45764</v>
      </c>
      <c r="B2249" s="247" t="s">
        <v>196</v>
      </c>
      <c r="C2249" s="98" t="s">
        <v>153</v>
      </c>
      <c r="D2249" s="98" t="s">
        <v>426</v>
      </c>
      <c r="E2249" s="247" t="s">
        <v>3101</v>
      </c>
      <c r="F2249" s="247" t="s">
        <v>47</v>
      </c>
      <c r="G2249" s="247" t="s">
        <v>7</v>
      </c>
      <c r="H2249" s="247" t="s">
        <v>287</v>
      </c>
      <c r="I2249" s="248" t="s">
        <v>298</v>
      </c>
      <c r="J2249" s="246">
        <v>45773</v>
      </c>
      <c r="K2249" s="249">
        <v>1</v>
      </c>
      <c r="L2249" s="250">
        <v>1</v>
      </c>
      <c r="M2249" s="251">
        <v>130</v>
      </c>
      <c r="N2249" s="252">
        <v>23.04</v>
      </c>
      <c r="O2249" s="252">
        <v>40</v>
      </c>
      <c r="P2249" s="253">
        <v>193.04</v>
      </c>
      <c r="Q2249" s="247" t="s">
        <v>109</v>
      </c>
      <c r="R2249" s="249" t="s">
        <v>154</v>
      </c>
      <c r="S2249" s="247" t="s">
        <v>299</v>
      </c>
      <c r="T2249" s="247" t="s">
        <v>1</v>
      </c>
      <c r="U2249" s="247" t="s">
        <v>299</v>
      </c>
      <c r="V2249" s="247">
        <v>6</v>
      </c>
      <c r="W2249" s="247">
        <v>9</v>
      </c>
    </row>
    <row r="2250" spans="1:23" x14ac:dyDescent="0.25">
      <c r="A2250" s="246">
        <v>45764</v>
      </c>
      <c r="B2250" s="247" t="s">
        <v>196</v>
      </c>
      <c r="C2250" s="98" t="s">
        <v>153</v>
      </c>
      <c r="D2250" s="98" t="s">
        <v>426</v>
      </c>
      <c r="E2250" s="247" t="s">
        <v>3101</v>
      </c>
      <c r="F2250" s="247" t="s">
        <v>47</v>
      </c>
      <c r="G2250" s="247" t="s">
        <v>7</v>
      </c>
      <c r="H2250" s="247" t="s">
        <v>287</v>
      </c>
      <c r="I2250" s="248" t="s">
        <v>298</v>
      </c>
      <c r="J2250" s="246">
        <v>45773</v>
      </c>
      <c r="K2250" s="249">
        <v>1</v>
      </c>
      <c r="L2250" s="250">
        <v>1</v>
      </c>
      <c r="M2250" s="251">
        <v>130</v>
      </c>
      <c r="N2250" s="252">
        <v>23.04</v>
      </c>
      <c r="O2250" s="252">
        <v>40</v>
      </c>
      <c r="P2250" s="253">
        <v>193.04</v>
      </c>
      <c r="Q2250" s="247" t="s">
        <v>109</v>
      </c>
      <c r="R2250" s="249" t="s">
        <v>154</v>
      </c>
      <c r="S2250" s="247" t="s">
        <v>299</v>
      </c>
      <c r="T2250" s="247" t="s">
        <v>1</v>
      </c>
      <c r="U2250" s="247" t="s">
        <v>299</v>
      </c>
      <c r="V2250" s="247">
        <v>6</v>
      </c>
      <c r="W2250" s="247">
        <v>9</v>
      </c>
    </row>
    <row r="2251" spans="1:23" x14ac:dyDescent="0.25">
      <c r="A2251" s="246">
        <v>45764</v>
      </c>
      <c r="B2251" s="247" t="s">
        <v>247</v>
      </c>
      <c r="C2251" s="98" t="s">
        <v>153</v>
      </c>
      <c r="D2251" s="98"/>
      <c r="E2251" s="247" t="s">
        <v>3102</v>
      </c>
      <c r="F2251" s="247" t="s">
        <v>45</v>
      </c>
      <c r="G2251" s="247" t="s">
        <v>8</v>
      </c>
      <c r="H2251" s="247" t="s">
        <v>291</v>
      </c>
      <c r="I2251" s="248" t="s">
        <v>300</v>
      </c>
      <c r="J2251" s="246">
        <v>45780</v>
      </c>
      <c r="K2251" s="249">
        <v>1</v>
      </c>
      <c r="L2251" s="250">
        <v>1</v>
      </c>
      <c r="M2251" s="251">
        <v>200</v>
      </c>
      <c r="N2251" s="252">
        <v>30.28</v>
      </c>
      <c r="O2251" s="252">
        <v>30</v>
      </c>
      <c r="P2251" s="253">
        <v>260.27999999999997</v>
      </c>
      <c r="Q2251" s="247" t="s">
        <v>109</v>
      </c>
      <c r="R2251" s="249" t="s">
        <v>154</v>
      </c>
      <c r="S2251" s="247" t="s">
        <v>1</v>
      </c>
      <c r="T2251" s="247" t="s">
        <v>299</v>
      </c>
      <c r="U2251" s="247" t="s">
        <v>299</v>
      </c>
      <c r="V2251" s="247">
        <v>6</v>
      </c>
      <c r="W2251" s="247">
        <v>16</v>
      </c>
    </row>
    <row r="2252" spans="1:23" x14ac:dyDescent="0.25">
      <c r="A2252" s="246">
        <v>45764</v>
      </c>
      <c r="B2252" s="247" t="s">
        <v>247</v>
      </c>
      <c r="C2252" s="98" t="s">
        <v>153</v>
      </c>
      <c r="D2252" s="98"/>
      <c r="E2252" s="247" t="s">
        <v>3102</v>
      </c>
      <c r="F2252" s="247" t="s">
        <v>45</v>
      </c>
      <c r="G2252" s="247" t="s">
        <v>7</v>
      </c>
      <c r="H2252" s="247" t="s">
        <v>287</v>
      </c>
      <c r="I2252" s="248" t="s">
        <v>298</v>
      </c>
      <c r="J2252" s="246">
        <v>45773</v>
      </c>
      <c r="K2252" s="249">
        <v>1</v>
      </c>
      <c r="L2252" s="250">
        <v>1</v>
      </c>
      <c r="M2252" s="251">
        <v>80</v>
      </c>
      <c r="N2252" s="252">
        <v>24.400000000000002</v>
      </c>
      <c r="O2252" s="252">
        <v>30</v>
      </c>
      <c r="P2252" s="253">
        <v>134.4</v>
      </c>
      <c r="Q2252" s="247" t="s">
        <v>109</v>
      </c>
      <c r="R2252" s="249" t="s">
        <v>154</v>
      </c>
      <c r="S2252" s="247" t="s">
        <v>299</v>
      </c>
      <c r="T2252" s="247" t="s">
        <v>1</v>
      </c>
      <c r="U2252" s="247" t="s">
        <v>299</v>
      </c>
      <c r="V2252" s="247">
        <v>6</v>
      </c>
      <c r="W2252" s="247">
        <v>9</v>
      </c>
    </row>
    <row r="2253" spans="1:23" x14ac:dyDescent="0.25">
      <c r="A2253" s="246">
        <v>45764</v>
      </c>
      <c r="B2253" s="247" t="s">
        <v>247</v>
      </c>
      <c r="C2253" s="98" t="s">
        <v>153</v>
      </c>
      <c r="D2253" s="98"/>
      <c r="E2253" s="247" t="s">
        <v>3102</v>
      </c>
      <c r="F2253" s="247" t="s">
        <v>45</v>
      </c>
      <c r="G2253" s="247" t="s">
        <v>8</v>
      </c>
      <c r="H2253" s="247" t="s">
        <v>291</v>
      </c>
      <c r="I2253" s="248" t="s">
        <v>300</v>
      </c>
      <c r="J2253" s="246">
        <v>45780</v>
      </c>
      <c r="K2253" s="249">
        <v>1</v>
      </c>
      <c r="L2253" s="250">
        <v>1</v>
      </c>
      <c r="M2253" s="251">
        <v>200</v>
      </c>
      <c r="N2253" s="252">
        <v>30.28</v>
      </c>
      <c r="O2253" s="252">
        <v>30</v>
      </c>
      <c r="P2253" s="253">
        <v>260.27999999999997</v>
      </c>
      <c r="Q2253" s="247" t="s">
        <v>109</v>
      </c>
      <c r="R2253" s="249" t="s">
        <v>154</v>
      </c>
      <c r="S2253" s="247" t="s">
        <v>1</v>
      </c>
      <c r="T2253" s="247" t="s">
        <v>299</v>
      </c>
      <c r="U2253" s="247" t="s">
        <v>299</v>
      </c>
      <c r="V2253" s="247">
        <v>6</v>
      </c>
      <c r="W2253" s="247">
        <v>16</v>
      </c>
    </row>
    <row r="2254" spans="1:23" x14ac:dyDescent="0.25">
      <c r="A2254" s="246">
        <v>45764</v>
      </c>
      <c r="B2254" s="247" t="s">
        <v>247</v>
      </c>
      <c r="C2254" s="98" t="s">
        <v>153</v>
      </c>
      <c r="D2254" s="98"/>
      <c r="E2254" s="247" t="s">
        <v>3102</v>
      </c>
      <c r="F2254" s="247" t="s">
        <v>45</v>
      </c>
      <c r="G2254" s="247" t="s">
        <v>7</v>
      </c>
      <c r="H2254" s="247" t="s">
        <v>287</v>
      </c>
      <c r="I2254" s="248" t="s">
        <v>298</v>
      </c>
      <c r="J2254" s="246">
        <v>45773</v>
      </c>
      <c r="K2254" s="249">
        <v>1</v>
      </c>
      <c r="L2254" s="250">
        <v>1</v>
      </c>
      <c r="M2254" s="251">
        <v>80</v>
      </c>
      <c r="N2254" s="252">
        <v>24.400000000000002</v>
      </c>
      <c r="O2254" s="252">
        <v>30</v>
      </c>
      <c r="P2254" s="253">
        <v>134.4</v>
      </c>
      <c r="Q2254" s="247" t="s">
        <v>109</v>
      </c>
      <c r="R2254" s="249" t="s">
        <v>154</v>
      </c>
      <c r="S2254" s="247" t="s">
        <v>299</v>
      </c>
      <c r="T2254" s="247" t="s">
        <v>1</v>
      </c>
      <c r="U2254" s="247" t="s">
        <v>299</v>
      </c>
      <c r="V2254" s="247">
        <v>6</v>
      </c>
      <c r="W2254" s="247">
        <v>9</v>
      </c>
    </row>
    <row r="2255" spans="1:23" x14ac:dyDescent="0.25">
      <c r="A2255" s="246">
        <v>45764</v>
      </c>
      <c r="B2255" s="247" t="s">
        <v>247</v>
      </c>
      <c r="C2255" s="98" t="s">
        <v>153</v>
      </c>
      <c r="D2255" s="98"/>
      <c r="E2255" s="247" t="s">
        <v>3102</v>
      </c>
      <c r="F2255" s="247" t="s">
        <v>45</v>
      </c>
      <c r="G2255" s="247" t="s">
        <v>8</v>
      </c>
      <c r="H2255" s="247" t="s">
        <v>291</v>
      </c>
      <c r="I2255" s="248" t="s">
        <v>300</v>
      </c>
      <c r="J2255" s="246">
        <v>45780</v>
      </c>
      <c r="K2255" s="249">
        <v>1</v>
      </c>
      <c r="L2255" s="250">
        <v>1</v>
      </c>
      <c r="M2255" s="251">
        <v>155</v>
      </c>
      <c r="N2255" s="252">
        <v>30.28</v>
      </c>
      <c r="O2255" s="252">
        <v>30</v>
      </c>
      <c r="P2255" s="253">
        <v>215.28</v>
      </c>
      <c r="Q2255" s="247" t="s">
        <v>109</v>
      </c>
      <c r="R2255" s="249" t="s">
        <v>154</v>
      </c>
      <c r="S2255" s="247" t="s">
        <v>1</v>
      </c>
      <c r="T2255" s="247" t="s">
        <v>299</v>
      </c>
      <c r="U2255" s="247" t="s">
        <v>299</v>
      </c>
      <c r="V2255" s="247">
        <v>6</v>
      </c>
      <c r="W2255" s="247">
        <v>16</v>
      </c>
    </row>
    <row r="2256" spans="1:23" x14ac:dyDescent="0.25">
      <c r="A2256" s="246">
        <v>45764</v>
      </c>
      <c r="B2256" s="247" t="s">
        <v>247</v>
      </c>
      <c r="C2256" s="98" t="s">
        <v>153</v>
      </c>
      <c r="D2256" s="98"/>
      <c r="E2256" s="247" t="s">
        <v>3102</v>
      </c>
      <c r="F2256" s="247" t="s">
        <v>45</v>
      </c>
      <c r="G2256" s="247" t="s">
        <v>7</v>
      </c>
      <c r="H2256" s="247" t="s">
        <v>287</v>
      </c>
      <c r="I2256" s="248" t="s">
        <v>298</v>
      </c>
      <c r="J2256" s="246">
        <v>45773</v>
      </c>
      <c r="K2256" s="249">
        <v>1</v>
      </c>
      <c r="L2256" s="250">
        <v>1</v>
      </c>
      <c r="M2256" s="251">
        <v>65</v>
      </c>
      <c r="N2256" s="252">
        <v>18.78</v>
      </c>
      <c r="O2256" s="252">
        <v>30</v>
      </c>
      <c r="P2256" s="253">
        <v>113.78</v>
      </c>
      <c r="Q2256" s="247" t="s">
        <v>109</v>
      </c>
      <c r="R2256" s="249" t="s">
        <v>154</v>
      </c>
      <c r="S2256" s="247" t="s">
        <v>299</v>
      </c>
      <c r="T2256" s="247" t="s">
        <v>1</v>
      </c>
      <c r="U2256" s="247" t="s">
        <v>299</v>
      </c>
      <c r="V2256" s="247">
        <v>6</v>
      </c>
      <c r="W2256" s="247">
        <v>9</v>
      </c>
    </row>
    <row r="2257" spans="1:23" x14ac:dyDescent="0.25">
      <c r="A2257" s="246">
        <v>45764</v>
      </c>
      <c r="B2257" s="247" t="s">
        <v>247</v>
      </c>
      <c r="C2257" s="98" t="s">
        <v>153</v>
      </c>
      <c r="D2257" s="98"/>
      <c r="E2257" s="247" t="s">
        <v>3102</v>
      </c>
      <c r="F2257" s="247" t="s">
        <v>45</v>
      </c>
      <c r="G2257" s="247" t="s">
        <v>8</v>
      </c>
      <c r="H2257" s="247" t="s">
        <v>291</v>
      </c>
      <c r="I2257" s="248" t="s">
        <v>300</v>
      </c>
      <c r="J2257" s="246">
        <v>45780</v>
      </c>
      <c r="K2257" s="249">
        <v>1</v>
      </c>
      <c r="L2257" s="250">
        <v>1</v>
      </c>
      <c r="M2257" s="251">
        <v>155</v>
      </c>
      <c r="N2257" s="252">
        <v>30.28</v>
      </c>
      <c r="O2257" s="252">
        <v>30</v>
      </c>
      <c r="P2257" s="253">
        <v>215.28</v>
      </c>
      <c r="Q2257" s="247" t="s">
        <v>109</v>
      </c>
      <c r="R2257" s="249" t="s">
        <v>154</v>
      </c>
      <c r="S2257" s="247" t="s">
        <v>1</v>
      </c>
      <c r="T2257" s="247" t="s">
        <v>299</v>
      </c>
      <c r="U2257" s="247" t="s">
        <v>299</v>
      </c>
      <c r="V2257" s="247">
        <v>6</v>
      </c>
      <c r="W2257" s="247">
        <v>16</v>
      </c>
    </row>
    <row r="2258" spans="1:23" x14ac:dyDescent="0.25">
      <c r="A2258" s="246">
        <v>45764</v>
      </c>
      <c r="B2258" s="247" t="s">
        <v>247</v>
      </c>
      <c r="C2258" s="98" t="s">
        <v>153</v>
      </c>
      <c r="D2258" s="98"/>
      <c r="E2258" s="247" t="s">
        <v>3102</v>
      </c>
      <c r="F2258" s="247" t="s">
        <v>45</v>
      </c>
      <c r="G2258" s="247" t="s">
        <v>7</v>
      </c>
      <c r="H2258" s="247" t="s">
        <v>287</v>
      </c>
      <c r="I2258" s="248" t="s">
        <v>298</v>
      </c>
      <c r="J2258" s="246">
        <v>45773</v>
      </c>
      <c r="K2258" s="249">
        <v>1</v>
      </c>
      <c r="L2258" s="250">
        <v>1</v>
      </c>
      <c r="M2258" s="251">
        <v>65</v>
      </c>
      <c r="N2258" s="252">
        <v>18.78</v>
      </c>
      <c r="O2258" s="252">
        <v>30</v>
      </c>
      <c r="P2258" s="253">
        <v>113.78</v>
      </c>
      <c r="Q2258" s="247" t="s">
        <v>109</v>
      </c>
      <c r="R2258" s="249" t="s">
        <v>154</v>
      </c>
      <c r="S2258" s="247" t="s">
        <v>299</v>
      </c>
      <c r="T2258" s="247" t="s">
        <v>1</v>
      </c>
      <c r="U2258" s="247" t="s">
        <v>299</v>
      </c>
      <c r="V2258" s="247">
        <v>6</v>
      </c>
      <c r="W2258" s="247">
        <v>9</v>
      </c>
    </row>
    <row r="2259" spans="1:23" x14ac:dyDescent="0.25">
      <c r="A2259" s="246">
        <v>45764</v>
      </c>
      <c r="B2259" s="247" t="s">
        <v>247</v>
      </c>
      <c r="C2259" s="98" t="s">
        <v>153</v>
      </c>
      <c r="D2259" s="98"/>
      <c r="E2259" s="247" t="s">
        <v>3102</v>
      </c>
      <c r="F2259" s="247" t="s">
        <v>45</v>
      </c>
      <c r="G2259" s="247" t="s">
        <v>8</v>
      </c>
      <c r="H2259" s="247" t="s">
        <v>291</v>
      </c>
      <c r="I2259" s="248" t="s">
        <v>300</v>
      </c>
      <c r="J2259" s="246">
        <v>45780</v>
      </c>
      <c r="K2259" s="249">
        <v>1</v>
      </c>
      <c r="L2259" s="250">
        <v>1</v>
      </c>
      <c r="M2259" s="251">
        <v>155</v>
      </c>
      <c r="N2259" s="252">
        <v>30.28</v>
      </c>
      <c r="O2259" s="252">
        <v>30</v>
      </c>
      <c r="P2259" s="253">
        <v>215.28</v>
      </c>
      <c r="Q2259" s="247" t="s">
        <v>109</v>
      </c>
      <c r="R2259" s="249" t="s">
        <v>154</v>
      </c>
      <c r="S2259" s="247" t="s">
        <v>1</v>
      </c>
      <c r="T2259" s="247" t="s">
        <v>299</v>
      </c>
      <c r="U2259" s="247" t="s">
        <v>299</v>
      </c>
      <c r="V2259" s="247">
        <v>6</v>
      </c>
      <c r="W2259" s="247">
        <v>16</v>
      </c>
    </row>
    <row r="2260" spans="1:23" x14ac:dyDescent="0.25">
      <c r="A2260" s="246">
        <v>45764</v>
      </c>
      <c r="B2260" s="247" t="s">
        <v>247</v>
      </c>
      <c r="C2260" s="98" t="s">
        <v>153</v>
      </c>
      <c r="D2260" s="98"/>
      <c r="E2260" s="247" t="s">
        <v>3102</v>
      </c>
      <c r="F2260" s="247" t="s">
        <v>45</v>
      </c>
      <c r="G2260" s="247" t="s">
        <v>7</v>
      </c>
      <c r="H2260" s="247" t="s">
        <v>287</v>
      </c>
      <c r="I2260" s="248" t="s">
        <v>298</v>
      </c>
      <c r="J2260" s="246">
        <v>45773</v>
      </c>
      <c r="K2260" s="249">
        <v>1</v>
      </c>
      <c r="L2260" s="250">
        <v>1</v>
      </c>
      <c r="M2260" s="251">
        <v>65</v>
      </c>
      <c r="N2260" s="252">
        <v>18.78</v>
      </c>
      <c r="O2260" s="252">
        <v>30</v>
      </c>
      <c r="P2260" s="253">
        <v>113.78</v>
      </c>
      <c r="Q2260" s="247" t="s">
        <v>109</v>
      </c>
      <c r="R2260" s="249" t="s">
        <v>154</v>
      </c>
      <c r="S2260" s="247" t="s">
        <v>299</v>
      </c>
      <c r="T2260" s="247" t="s">
        <v>1</v>
      </c>
      <c r="U2260" s="247" t="s">
        <v>299</v>
      </c>
      <c r="V2260" s="247">
        <v>6</v>
      </c>
      <c r="W2260" s="247">
        <v>9</v>
      </c>
    </row>
    <row r="2261" spans="1:23" x14ac:dyDescent="0.25">
      <c r="A2261" s="246">
        <v>45765</v>
      </c>
      <c r="B2261" s="247" t="s">
        <v>152</v>
      </c>
      <c r="C2261" s="98" t="s">
        <v>153</v>
      </c>
      <c r="D2261" s="98"/>
      <c r="E2261" s="247"/>
      <c r="F2261" s="247" t="s">
        <v>47</v>
      </c>
      <c r="G2261" s="247" t="s">
        <v>7</v>
      </c>
      <c r="H2261" s="247" t="s">
        <v>287</v>
      </c>
      <c r="I2261" s="248" t="s">
        <v>298</v>
      </c>
      <c r="J2261" s="246">
        <v>45773</v>
      </c>
      <c r="K2261" s="249">
        <v>5</v>
      </c>
      <c r="L2261" s="250">
        <v>5</v>
      </c>
      <c r="M2261" s="251">
        <v>100</v>
      </c>
      <c r="N2261" s="252">
        <v>0</v>
      </c>
      <c r="O2261" s="252">
        <v>0</v>
      </c>
      <c r="P2261" s="253">
        <v>500</v>
      </c>
      <c r="Q2261" s="247" t="s">
        <v>109</v>
      </c>
      <c r="R2261" s="249" t="s">
        <v>154</v>
      </c>
      <c r="S2261" s="247" t="s">
        <v>299</v>
      </c>
      <c r="T2261" s="247" t="s">
        <v>1</v>
      </c>
      <c r="U2261" s="247" t="s">
        <v>299</v>
      </c>
      <c r="V2261" s="247">
        <v>6</v>
      </c>
      <c r="W2261" s="247">
        <v>8</v>
      </c>
    </row>
    <row r="2262" spans="1:23" x14ac:dyDescent="0.25">
      <c r="A2262" s="246">
        <v>45765</v>
      </c>
      <c r="B2262" s="247" t="s">
        <v>196</v>
      </c>
      <c r="C2262" s="98" t="s">
        <v>153</v>
      </c>
      <c r="D2262" s="98" t="s">
        <v>426</v>
      </c>
      <c r="E2262" s="147" t="s">
        <v>511</v>
      </c>
      <c r="F2262" s="247" t="s">
        <v>45</v>
      </c>
      <c r="G2262" s="247" t="s">
        <v>7</v>
      </c>
      <c r="H2262" s="247" t="s">
        <v>208</v>
      </c>
      <c r="I2262" s="248" t="s">
        <v>23</v>
      </c>
      <c r="J2262" s="246">
        <v>45765</v>
      </c>
      <c r="K2262" s="249">
        <v>1</v>
      </c>
      <c r="L2262" s="250">
        <v>1</v>
      </c>
      <c r="M2262" s="251">
        <v>225</v>
      </c>
      <c r="N2262" s="252">
        <v>34.04</v>
      </c>
      <c r="O2262" s="252">
        <v>30</v>
      </c>
      <c r="P2262" s="253">
        <v>289.04000000000002</v>
      </c>
      <c r="Q2262" s="247" t="s">
        <v>109</v>
      </c>
      <c r="R2262" s="249" t="s">
        <v>154</v>
      </c>
      <c r="S2262" s="247" t="s">
        <v>2</v>
      </c>
      <c r="T2262" s="247" t="s">
        <v>1</v>
      </c>
      <c r="U2262" s="247" t="s">
        <v>2</v>
      </c>
      <c r="V2262" s="247">
        <v>5</v>
      </c>
      <c r="W2262" s="247">
        <v>0</v>
      </c>
    </row>
    <row r="2263" spans="1:23" x14ac:dyDescent="0.25">
      <c r="A2263" s="246">
        <v>45765</v>
      </c>
      <c r="B2263" s="247" t="s">
        <v>196</v>
      </c>
      <c r="C2263" s="98" t="s">
        <v>153</v>
      </c>
      <c r="D2263" s="98" t="s">
        <v>426</v>
      </c>
      <c r="E2263" s="147" t="s">
        <v>511</v>
      </c>
      <c r="F2263" s="247" t="s">
        <v>45</v>
      </c>
      <c r="G2263" s="247" t="s">
        <v>7</v>
      </c>
      <c r="H2263" s="247" t="s">
        <v>208</v>
      </c>
      <c r="I2263" s="248" t="s">
        <v>23</v>
      </c>
      <c r="J2263" s="246">
        <v>45765</v>
      </c>
      <c r="K2263" s="249">
        <v>1</v>
      </c>
      <c r="L2263" s="250">
        <v>1</v>
      </c>
      <c r="M2263" s="251">
        <v>300</v>
      </c>
      <c r="N2263" s="252">
        <v>34.04</v>
      </c>
      <c r="O2263" s="252">
        <v>30</v>
      </c>
      <c r="P2263" s="253">
        <v>364.04</v>
      </c>
      <c r="Q2263" s="247" t="s">
        <v>109</v>
      </c>
      <c r="R2263" s="249" t="s">
        <v>154</v>
      </c>
      <c r="S2263" s="247" t="s">
        <v>2</v>
      </c>
      <c r="T2263" s="247" t="s">
        <v>1</v>
      </c>
      <c r="U2263" s="247" t="s">
        <v>2</v>
      </c>
      <c r="V2263" s="247">
        <v>5</v>
      </c>
      <c r="W2263" s="247">
        <v>0</v>
      </c>
    </row>
    <row r="2264" spans="1:23" x14ac:dyDescent="0.25">
      <c r="A2264" s="246">
        <v>45765</v>
      </c>
      <c r="B2264" s="247" t="s">
        <v>196</v>
      </c>
      <c r="C2264" s="98" t="s">
        <v>153</v>
      </c>
      <c r="D2264" s="98" t="s">
        <v>426</v>
      </c>
      <c r="E2264" s="147" t="s">
        <v>511</v>
      </c>
      <c r="F2264" s="247" t="s">
        <v>45</v>
      </c>
      <c r="G2264" s="247" t="s">
        <v>7</v>
      </c>
      <c r="H2264" s="247" t="s">
        <v>208</v>
      </c>
      <c r="I2264" s="248" t="s">
        <v>23</v>
      </c>
      <c r="J2264" s="246">
        <v>45765</v>
      </c>
      <c r="K2264" s="249">
        <v>1</v>
      </c>
      <c r="L2264" s="250">
        <v>1</v>
      </c>
      <c r="M2264" s="251">
        <v>300</v>
      </c>
      <c r="N2264" s="252">
        <v>34.04</v>
      </c>
      <c r="O2264" s="252">
        <v>30</v>
      </c>
      <c r="P2264" s="253">
        <v>364.04</v>
      </c>
      <c r="Q2264" s="247" t="s">
        <v>109</v>
      </c>
      <c r="R2264" s="249" t="s">
        <v>154</v>
      </c>
      <c r="S2264" s="247" t="s">
        <v>2</v>
      </c>
      <c r="T2264" s="247" t="s">
        <v>1</v>
      </c>
      <c r="U2264" s="247" t="s">
        <v>2</v>
      </c>
      <c r="V2264" s="247">
        <v>5</v>
      </c>
      <c r="W2264" s="247">
        <v>0</v>
      </c>
    </row>
    <row r="2265" spans="1:23" x14ac:dyDescent="0.25">
      <c r="A2265" s="246">
        <v>45765</v>
      </c>
      <c r="B2265" s="247" t="s">
        <v>196</v>
      </c>
      <c r="C2265" s="98" t="s">
        <v>153</v>
      </c>
      <c r="D2265" s="98" t="s">
        <v>426</v>
      </c>
      <c r="E2265" s="147" t="s">
        <v>511</v>
      </c>
      <c r="F2265" s="247" t="s">
        <v>45</v>
      </c>
      <c r="G2265" s="247" t="s">
        <v>7</v>
      </c>
      <c r="H2265" s="247" t="s">
        <v>208</v>
      </c>
      <c r="I2265" s="248" t="s">
        <v>23</v>
      </c>
      <c r="J2265" s="246">
        <v>45765</v>
      </c>
      <c r="K2265" s="249">
        <v>1</v>
      </c>
      <c r="L2265" s="250">
        <v>1</v>
      </c>
      <c r="M2265" s="251">
        <v>300</v>
      </c>
      <c r="N2265" s="252">
        <v>34.04</v>
      </c>
      <c r="O2265" s="252">
        <v>30</v>
      </c>
      <c r="P2265" s="253">
        <v>364.04</v>
      </c>
      <c r="Q2265" s="247" t="s">
        <v>109</v>
      </c>
      <c r="R2265" s="249" t="s">
        <v>154</v>
      </c>
      <c r="S2265" s="247" t="s">
        <v>2</v>
      </c>
      <c r="T2265" s="247" t="s">
        <v>1</v>
      </c>
      <c r="U2265" s="247" t="s">
        <v>2</v>
      </c>
      <c r="V2265" s="247">
        <v>5</v>
      </c>
      <c r="W2265" s="247">
        <v>0</v>
      </c>
    </row>
    <row r="2266" spans="1:23" x14ac:dyDescent="0.25">
      <c r="A2266" s="246">
        <v>45728</v>
      </c>
      <c r="B2266" s="247" t="s">
        <v>196</v>
      </c>
      <c r="C2266" s="98" t="s">
        <v>153</v>
      </c>
      <c r="D2266" s="98" t="s">
        <v>2123</v>
      </c>
      <c r="E2266" s="147" t="s">
        <v>3105</v>
      </c>
      <c r="F2266" s="247" t="s">
        <v>47</v>
      </c>
      <c r="G2266" s="247" t="s">
        <v>7</v>
      </c>
      <c r="H2266" s="247" t="s">
        <v>371</v>
      </c>
      <c r="I2266" s="248" t="s">
        <v>372</v>
      </c>
      <c r="J2266" s="246">
        <v>45765</v>
      </c>
      <c r="K2266" s="249">
        <v>1</v>
      </c>
      <c r="L2266" s="250">
        <v>1</v>
      </c>
      <c r="M2266" s="251">
        <v>240</v>
      </c>
      <c r="N2266" s="252">
        <v>34.659999999999997</v>
      </c>
      <c r="O2266" s="252">
        <v>30</v>
      </c>
      <c r="P2266" s="253">
        <v>304.65999999999997</v>
      </c>
      <c r="Q2266" s="247" t="s">
        <v>109</v>
      </c>
      <c r="R2266" s="249" t="s">
        <v>154</v>
      </c>
      <c r="S2266" s="247" t="s">
        <v>373</v>
      </c>
      <c r="T2266" s="247" t="s">
        <v>1</v>
      </c>
      <c r="U2266" s="247" t="s">
        <v>373</v>
      </c>
      <c r="V2266" s="247">
        <v>5</v>
      </c>
      <c r="W2266" s="247">
        <v>37</v>
      </c>
    </row>
    <row r="2267" spans="1:23" x14ac:dyDescent="0.25">
      <c r="A2267" s="246">
        <v>45728</v>
      </c>
      <c r="B2267" s="247" t="s">
        <v>196</v>
      </c>
      <c r="C2267" s="98" t="s">
        <v>153</v>
      </c>
      <c r="D2267" s="98" t="s">
        <v>2123</v>
      </c>
      <c r="E2267" s="147" t="s">
        <v>3105</v>
      </c>
      <c r="F2267" s="247" t="s">
        <v>47</v>
      </c>
      <c r="G2267" s="247" t="s">
        <v>7</v>
      </c>
      <c r="H2267" s="247" t="s">
        <v>371</v>
      </c>
      <c r="I2267" s="248" t="s">
        <v>372</v>
      </c>
      <c r="J2267" s="246">
        <v>45765</v>
      </c>
      <c r="K2267" s="249">
        <v>1</v>
      </c>
      <c r="L2267" s="250">
        <v>1</v>
      </c>
      <c r="M2267" s="251">
        <v>240</v>
      </c>
      <c r="N2267" s="252">
        <v>34.659999999999997</v>
      </c>
      <c r="O2267" s="252">
        <v>30</v>
      </c>
      <c r="P2267" s="253">
        <v>304.65999999999997</v>
      </c>
      <c r="Q2267" s="247" t="s">
        <v>109</v>
      </c>
      <c r="R2267" s="249" t="s">
        <v>154</v>
      </c>
      <c r="S2267" s="247" t="s">
        <v>373</v>
      </c>
      <c r="T2267" s="247" t="s">
        <v>1</v>
      </c>
      <c r="U2267" s="247" t="s">
        <v>373</v>
      </c>
      <c r="V2267" s="247">
        <v>5</v>
      </c>
      <c r="W2267" s="247">
        <v>37</v>
      </c>
    </row>
    <row r="2268" spans="1:23" x14ac:dyDescent="0.25">
      <c r="A2268" s="246">
        <v>45728</v>
      </c>
      <c r="B2268" s="247" t="s">
        <v>196</v>
      </c>
      <c r="C2268" s="98" t="s">
        <v>153</v>
      </c>
      <c r="D2268" s="98" t="s">
        <v>2123</v>
      </c>
      <c r="E2268" s="147" t="s">
        <v>3105</v>
      </c>
      <c r="F2268" s="247" t="s">
        <v>47</v>
      </c>
      <c r="G2268" s="247" t="s">
        <v>7</v>
      </c>
      <c r="H2268" s="247" t="s">
        <v>371</v>
      </c>
      <c r="I2268" s="248" t="s">
        <v>372</v>
      </c>
      <c r="J2268" s="246">
        <v>45765</v>
      </c>
      <c r="K2268" s="249">
        <v>1</v>
      </c>
      <c r="L2268" s="250">
        <v>1</v>
      </c>
      <c r="M2268" s="251">
        <v>240</v>
      </c>
      <c r="N2268" s="252">
        <v>34.659999999999997</v>
      </c>
      <c r="O2268" s="252">
        <v>30</v>
      </c>
      <c r="P2268" s="253">
        <v>304.65999999999997</v>
      </c>
      <c r="Q2268" s="247" t="s">
        <v>109</v>
      </c>
      <c r="R2268" s="249" t="s">
        <v>154</v>
      </c>
      <c r="S2268" s="247" t="s">
        <v>373</v>
      </c>
      <c r="T2268" s="247" t="s">
        <v>1</v>
      </c>
      <c r="U2268" s="247" t="s">
        <v>373</v>
      </c>
      <c r="V2268" s="247">
        <v>5</v>
      </c>
      <c r="W2268" s="247">
        <v>37</v>
      </c>
    </row>
    <row r="2269" spans="1:23" x14ac:dyDescent="0.25">
      <c r="A2269" s="246">
        <v>45728</v>
      </c>
      <c r="B2269" s="247" t="s">
        <v>196</v>
      </c>
      <c r="C2269" s="98" t="s">
        <v>153</v>
      </c>
      <c r="D2269" s="98" t="s">
        <v>2123</v>
      </c>
      <c r="E2269" s="147" t="s">
        <v>3105</v>
      </c>
      <c r="F2269" s="247" t="s">
        <v>47</v>
      </c>
      <c r="G2269" s="247" t="s">
        <v>7</v>
      </c>
      <c r="H2269" s="247" t="s">
        <v>371</v>
      </c>
      <c r="I2269" s="248" t="s">
        <v>372</v>
      </c>
      <c r="J2269" s="246">
        <v>45765</v>
      </c>
      <c r="K2269" s="249">
        <v>1</v>
      </c>
      <c r="L2269" s="250">
        <v>1</v>
      </c>
      <c r="M2269" s="251">
        <v>240</v>
      </c>
      <c r="N2269" s="252">
        <v>34.659999999999997</v>
      </c>
      <c r="O2269" s="252">
        <v>30</v>
      </c>
      <c r="P2269" s="253">
        <v>304.65999999999997</v>
      </c>
      <c r="Q2269" s="247" t="s">
        <v>109</v>
      </c>
      <c r="R2269" s="249" t="s">
        <v>154</v>
      </c>
      <c r="S2269" s="247" t="s">
        <v>373</v>
      </c>
      <c r="T2269" s="247" t="s">
        <v>1</v>
      </c>
      <c r="U2269" s="247" t="s">
        <v>373</v>
      </c>
      <c r="V2269" s="247">
        <v>5</v>
      </c>
      <c r="W2269" s="247">
        <v>37</v>
      </c>
    </row>
    <row r="2270" spans="1:23" x14ac:dyDescent="0.25">
      <c r="A2270" s="246">
        <v>45766</v>
      </c>
      <c r="B2270" s="247" t="s">
        <v>386</v>
      </c>
      <c r="C2270" s="98" t="s">
        <v>108</v>
      </c>
      <c r="D2270" s="98"/>
      <c r="E2270" s="247"/>
      <c r="F2270" s="247" t="s">
        <v>45</v>
      </c>
      <c r="G2270" s="247" t="s">
        <v>7</v>
      </c>
      <c r="H2270" s="247" t="s">
        <v>1223</v>
      </c>
      <c r="I2270" s="248" t="s">
        <v>23</v>
      </c>
      <c r="J2270" s="246">
        <v>45866</v>
      </c>
      <c r="K2270" s="249">
        <v>20</v>
      </c>
      <c r="L2270" s="249">
        <v>20</v>
      </c>
      <c r="M2270" s="251">
        <v>245</v>
      </c>
      <c r="N2270" s="252">
        <v>0</v>
      </c>
      <c r="O2270" s="252">
        <v>0</v>
      </c>
      <c r="P2270" s="253">
        <v>4900</v>
      </c>
      <c r="Q2270" s="247" t="s">
        <v>109</v>
      </c>
      <c r="R2270" s="249" t="s">
        <v>457</v>
      </c>
      <c r="S2270" s="247" t="s">
        <v>2</v>
      </c>
      <c r="T2270" s="247" t="s">
        <v>1</v>
      </c>
      <c r="U2270" s="247" t="s">
        <v>2</v>
      </c>
      <c r="V2270" s="247">
        <v>1</v>
      </c>
      <c r="W2270" s="247">
        <v>100</v>
      </c>
    </row>
    <row r="2271" spans="1:23" x14ac:dyDescent="0.25">
      <c r="A2271" s="246">
        <v>45766</v>
      </c>
      <c r="B2271" s="247" t="s">
        <v>386</v>
      </c>
      <c r="C2271" s="98" t="s">
        <v>108</v>
      </c>
      <c r="D2271" s="98"/>
      <c r="E2271" s="247"/>
      <c r="F2271" s="247" t="s">
        <v>45</v>
      </c>
      <c r="G2271" s="247" t="s">
        <v>7</v>
      </c>
      <c r="H2271" s="247" t="s">
        <v>1223</v>
      </c>
      <c r="I2271" s="248" t="s">
        <v>23</v>
      </c>
      <c r="J2271" s="246">
        <v>45873</v>
      </c>
      <c r="K2271" s="249">
        <v>20</v>
      </c>
      <c r="L2271" s="249">
        <v>20</v>
      </c>
      <c r="M2271" s="251">
        <v>245</v>
      </c>
      <c r="N2271" s="252">
        <v>0</v>
      </c>
      <c r="O2271" s="252">
        <v>0</v>
      </c>
      <c r="P2271" s="253">
        <v>4900</v>
      </c>
      <c r="Q2271" s="247" t="s">
        <v>109</v>
      </c>
      <c r="R2271" s="249" t="s">
        <v>457</v>
      </c>
      <c r="S2271" s="247" t="s">
        <v>2</v>
      </c>
      <c r="T2271" s="247" t="s">
        <v>1</v>
      </c>
      <c r="U2271" s="247" t="s">
        <v>2</v>
      </c>
      <c r="V2271" s="247">
        <v>1</v>
      </c>
      <c r="W2271" s="247">
        <v>107</v>
      </c>
    </row>
    <row r="2272" spans="1:23" x14ac:dyDescent="0.25">
      <c r="A2272" s="246">
        <v>45766</v>
      </c>
      <c r="B2272" s="247" t="s">
        <v>386</v>
      </c>
      <c r="C2272" s="98" t="s">
        <v>108</v>
      </c>
      <c r="D2272" s="98"/>
      <c r="E2272" s="247"/>
      <c r="F2272" s="247" t="s">
        <v>45</v>
      </c>
      <c r="G2272" s="247" t="s">
        <v>7</v>
      </c>
      <c r="H2272" s="247" t="s">
        <v>1223</v>
      </c>
      <c r="I2272" s="248" t="s">
        <v>23</v>
      </c>
      <c r="J2272" s="246">
        <v>45880</v>
      </c>
      <c r="K2272" s="249">
        <v>20</v>
      </c>
      <c r="L2272" s="249">
        <v>20</v>
      </c>
      <c r="M2272" s="251">
        <v>245</v>
      </c>
      <c r="N2272" s="252">
        <v>0</v>
      </c>
      <c r="O2272" s="252">
        <v>0</v>
      </c>
      <c r="P2272" s="253">
        <v>4900</v>
      </c>
      <c r="Q2272" s="247" t="s">
        <v>109</v>
      </c>
      <c r="R2272" s="249" t="s">
        <v>457</v>
      </c>
      <c r="S2272" s="247" t="s">
        <v>2</v>
      </c>
      <c r="T2272" s="247" t="s">
        <v>1</v>
      </c>
      <c r="U2272" s="247" t="s">
        <v>2</v>
      </c>
      <c r="V2272" s="247">
        <v>1</v>
      </c>
      <c r="W2272" s="247">
        <v>114</v>
      </c>
    </row>
    <row r="2273" spans="1:23" x14ac:dyDescent="0.25">
      <c r="A2273" s="246">
        <v>45766</v>
      </c>
      <c r="B2273" s="247" t="s">
        <v>386</v>
      </c>
      <c r="C2273" s="98" t="s">
        <v>108</v>
      </c>
      <c r="D2273" s="98"/>
      <c r="E2273" s="247"/>
      <c r="F2273" s="247" t="s">
        <v>45</v>
      </c>
      <c r="G2273" s="247" t="s">
        <v>7</v>
      </c>
      <c r="H2273" s="247" t="s">
        <v>1223</v>
      </c>
      <c r="I2273" s="248" t="s">
        <v>23</v>
      </c>
      <c r="J2273" s="246">
        <v>45887</v>
      </c>
      <c r="K2273" s="249">
        <v>20</v>
      </c>
      <c r="L2273" s="249">
        <v>20</v>
      </c>
      <c r="M2273" s="251">
        <v>245</v>
      </c>
      <c r="N2273" s="252">
        <v>0</v>
      </c>
      <c r="O2273" s="252">
        <v>0</v>
      </c>
      <c r="P2273" s="253">
        <v>4900</v>
      </c>
      <c r="Q2273" s="247" t="s">
        <v>109</v>
      </c>
      <c r="R2273" s="249" t="s">
        <v>457</v>
      </c>
      <c r="S2273" s="247" t="s">
        <v>2</v>
      </c>
      <c r="T2273" s="247" t="s">
        <v>1</v>
      </c>
      <c r="U2273" s="247" t="s">
        <v>2</v>
      </c>
      <c r="V2273" s="247">
        <v>1</v>
      </c>
      <c r="W2273" s="247">
        <v>121</v>
      </c>
    </row>
    <row r="2274" spans="1:23" x14ac:dyDescent="0.25">
      <c r="A2274" s="246">
        <v>45766</v>
      </c>
      <c r="B2274" s="247" t="s">
        <v>386</v>
      </c>
      <c r="C2274" s="98" t="s">
        <v>108</v>
      </c>
      <c r="D2274" s="98"/>
      <c r="E2274" s="247"/>
      <c r="F2274" s="247" t="s">
        <v>45</v>
      </c>
      <c r="G2274" s="247" t="s">
        <v>8</v>
      </c>
      <c r="H2274" s="247" t="s">
        <v>1221</v>
      </c>
      <c r="I2274" s="248" t="s">
        <v>24</v>
      </c>
      <c r="J2274" s="246">
        <v>45873</v>
      </c>
      <c r="K2274" s="249">
        <v>20</v>
      </c>
      <c r="L2274" s="249">
        <v>20</v>
      </c>
      <c r="M2274" s="251">
        <v>245</v>
      </c>
      <c r="N2274" s="252">
        <v>0</v>
      </c>
      <c r="O2274" s="252">
        <v>0</v>
      </c>
      <c r="P2274" s="253">
        <v>4900</v>
      </c>
      <c r="Q2274" s="247" t="s">
        <v>109</v>
      </c>
      <c r="R2274" s="249" t="s">
        <v>457</v>
      </c>
      <c r="S2274" s="247" t="s">
        <v>1</v>
      </c>
      <c r="T2274" s="247" t="s">
        <v>2</v>
      </c>
      <c r="U2274" s="247" t="s">
        <v>2</v>
      </c>
      <c r="V2274" s="247">
        <v>1</v>
      </c>
      <c r="W2274" s="247">
        <v>107</v>
      </c>
    </row>
    <row r="2275" spans="1:23" x14ac:dyDescent="0.25">
      <c r="A2275" s="246">
        <v>45766</v>
      </c>
      <c r="B2275" s="247" t="s">
        <v>386</v>
      </c>
      <c r="C2275" s="98" t="s">
        <v>108</v>
      </c>
      <c r="D2275" s="98"/>
      <c r="E2275" s="247"/>
      <c r="F2275" s="247" t="s">
        <v>45</v>
      </c>
      <c r="G2275" s="247" t="s">
        <v>8</v>
      </c>
      <c r="H2275" s="247" t="s">
        <v>1221</v>
      </c>
      <c r="I2275" s="248" t="s">
        <v>24</v>
      </c>
      <c r="J2275" s="246">
        <v>45880</v>
      </c>
      <c r="K2275" s="249">
        <v>20</v>
      </c>
      <c r="L2275" s="249">
        <v>20</v>
      </c>
      <c r="M2275" s="251">
        <v>245</v>
      </c>
      <c r="N2275" s="252">
        <v>0</v>
      </c>
      <c r="O2275" s="252">
        <v>0</v>
      </c>
      <c r="P2275" s="253">
        <v>4900</v>
      </c>
      <c r="Q2275" s="247" t="s">
        <v>109</v>
      </c>
      <c r="R2275" s="249" t="s">
        <v>457</v>
      </c>
      <c r="S2275" s="247" t="s">
        <v>1</v>
      </c>
      <c r="T2275" s="247" t="s">
        <v>2</v>
      </c>
      <c r="U2275" s="247" t="s">
        <v>2</v>
      </c>
      <c r="V2275" s="247">
        <v>1</v>
      </c>
      <c r="W2275" s="247">
        <v>114</v>
      </c>
    </row>
    <row r="2276" spans="1:23" x14ac:dyDescent="0.25">
      <c r="A2276" s="246">
        <v>45766</v>
      </c>
      <c r="B2276" s="247" t="s">
        <v>386</v>
      </c>
      <c r="C2276" s="98" t="s">
        <v>108</v>
      </c>
      <c r="D2276" s="98"/>
      <c r="E2276" s="247"/>
      <c r="F2276" s="247" t="s">
        <v>45</v>
      </c>
      <c r="G2276" s="247" t="s">
        <v>8</v>
      </c>
      <c r="H2276" s="247" t="s">
        <v>1221</v>
      </c>
      <c r="I2276" s="248" t="s">
        <v>24</v>
      </c>
      <c r="J2276" s="246">
        <v>45887</v>
      </c>
      <c r="K2276" s="249">
        <v>20</v>
      </c>
      <c r="L2276" s="249">
        <v>20</v>
      </c>
      <c r="M2276" s="251">
        <v>245</v>
      </c>
      <c r="N2276" s="252">
        <v>0</v>
      </c>
      <c r="O2276" s="252">
        <v>0</v>
      </c>
      <c r="P2276" s="253">
        <v>4900</v>
      </c>
      <c r="Q2276" s="247" t="s">
        <v>109</v>
      </c>
      <c r="R2276" s="249" t="s">
        <v>457</v>
      </c>
      <c r="S2276" s="247" t="s">
        <v>1</v>
      </c>
      <c r="T2276" s="247" t="s">
        <v>2</v>
      </c>
      <c r="U2276" s="247" t="s">
        <v>2</v>
      </c>
      <c r="V2276" s="247">
        <v>1</v>
      </c>
      <c r="W2276" s="247">
        <v>121</v>
      </c>
    </row>
    <row r="2277" spans="1:23" x14ac:dyDescent="0.25">
      <c r="A2277" s="246">
        <v>45766</v>
      </c>
      <c r="B2277" s="247" t="s">
        <v>386</v>
      </c>
      <c r="C2277" s="98" t="s">
        <v>108</v>
      </c>
      <c r="D2277" s="98"/>
      <c r="E2277" s="247"/>
      <c r="F2277" s="247" t="s">
        <v>45</v>
      </c>
      <c r="G2277" s="247" t="s">
        <v>8</v>
      </c>
      <c r="H2277" s="247" t="s">
        <v>1221</v>
      </c>
      <c r="I2277" s="248" t="s">
        <v>24</v>
      </c>
      <c r="J2277" s="246">
        <v>45894</v>
      </c>
      <c r="K2277" s="249">
        <v>20</v>
      </c>
      <c r="L2277" s="249">
        <v>20</v>
      </c>
      <c r="M2277" s="251">
        <v>245</v>
      </c>
      <c r="N2277" s="252">
        <v>0</v>
      </c>
      <c r="O2277" s="252">
        <v>0</v>
      </c>
      <c r="P2277" s="253">
        <v>4900</v>
      </c>
      <c r="Q2277" s="247" t="s">
        <v>109</v>
      </c>
      <c r="R2277" s="249" t="s">
        <v>457</v>
      </c>
      <c r="S2277" s="247" t="s">
        <v>1</v>
      </c>
      <c r="T2277" s="247" t="s">
        <v>2</v>
      </c>
      <c r="U2277" s="247" t="s">
        <v>2</v>
      </c>
      <c r="V2277" s="247">
        <v>1</v>
      </c>
      <c r="W2277" s="247">
        <v>128</v>
      </c>
    </row>
    <row r="2278" spans="1:23" x14ac:dyDescent="0.25">
      <c r="A2278" s="246">
        <v>45766</v>
      </c>
      <c r="B2278" s="247" t="s">
        <v>152</v>
      </c>
      <c r="C2278" s="98" t="s">
        <v>153</v>
      </c>
      <c r="D2278" s="98"/>
      <c r="E2278" s="247"/>
      <c r="F2278" s="247" t="s">
        <v>47</v>
      </c>
      <c r="G2278" s="247" t="s">
        <v>7</v>
      </c>
      <c r="H2278" s="247" t="s">
        <v>282</v>
      </c>
      <c r="I2278" s="248" t="s">
        <v>295</v>
      </c>
      <c r="J2278" s="246">
        <v>45772</v>
      </c>
      <c r="K2278" s="249">
        <v>2</v>
      </c>
      <c r="L2278" s="250">
        <v>2</v>
      </c>
      <c r="M2278" s="251">
        <v>100</v>
      </c>
      <c r="N2278" s="252">
        <v>0</v>
      </c>
      <c r="O2278" s="252">
        <v>0</v>
      </c>
      <c r="P2278" s="253">
        <v>200</v>
      </c>
      <c r="Q2278" s="247" t="s">
        <v>109</v>
      </c>
      <c r="R2278" s="249" t="s">
        <v>154</v>
      </c>
      <c r="S2278" s="247" t="s">
        <v>296</v>
      </c>
      <c r="T2278" s="247" t="s">
        <v>1</v>
      </c>
      <c r="U2278" s="247" t="s">
        <v>296</v>
      </c>
      <c r="V2278" s="247">
        <v>5</v>
      </c>
      <c r="W2278" s="247">
        <v>6</v>
      </c>
    </row>
    <row r="2279" spans="1:23" x14ac:dyDescent="0.25">
      <c r="A2279" s="246">
        <v>45766</v>
      </c>
      <c r="B2279" s="247" t="s">
        <v>279</v>
      </c>
      <c r="C2279" s="98" t="s">
        <v>153</v>
      </c>
      <c r="D2279" s="98"/>
      <c r="E2279" s="247" t="s">
        <v>3106</v>
      </c>
      <c r="F2279" s="247" t="s">
        <v>47</v>
      </c>
      <c r="G2279" s="247" t="s">
        <v>7</v>
      </c>
      <c r="H2279" s="247" t="s">
        <v>116</v>
      </c>
      <c r="I2279" s="248" t="s">
        <v>24</v>
      </c>
      <c r="J2279" s="246">
        <v>45774</v>
      </c>
      <c r="K2279" s="249">
        <v>2</v>
      </c>
      <c r="L2279" s="250">
        <v>2</v>
      </c>
      <c r="M2279" s="251">
        <v>300</v>
      </c>
      <c r="N2279" s="252">
        <v>0</v>
      </c>
      <c r="O2279" s="252">
        <v>0</v>
      </c>
      <c r="P2279" s="253">
        <v>600</v>
      </c>
      <c r="Q2279" s="247" t="s">
        <v>109</v>
      </c>
      <c r="R2279" s="249" t="s">
        <v>154</v>
      </c>
      <c r="S2279" s="247" t="s">
        <v>1</v>
      </c>
      <c r="T2279" s="247" t="s">
        <v>2</v>
      </c>
      <c r="U2279" s="247" t="s">
        <v>2</v>
      </c>
      <c r="V2279" s="247">
        <v>7</v>
      </c>
      <c r="W2279" s="247">
        <v>8</v>
      </c>
    </row>
    <row r="2280" spans="1:23" x14ac:dyDescent="0.25">
      <c r="A2280" s="246">
        <v>45766</v>
      </c>
      <c r="B2280" s="247" t="s">
        <v>152</v>
      </c>
      <c r="C2280" s="98" t="s">
        <v>153</v>
      </c>
      <c r="D2280" s="98"/>
      <c r="E2280" s="247"/>
      <c r="F2280" s="247" t="s">
        <v>47</v>
      </c>
      <c r="G2280" s="247" t="s">
        <v>7</v>
      </c>
      <c r="H2280" s="247" t="s">
        <v>293</v>
      </c>
      <c r="I2280" s="248" t="s">
        <v>292</v>
      </c>
      <c r="J2280" s="246">
        <v>45878</v>
      </c>
      <c r="K2280" s="249">
        <v>2</v>
      </c>
      <c r="L2280" s="250">
        <v>2</v>
      </c>
      <c r="M2280" s="251">
        <v>240</v>
      </c>
      <c r="N2280" s="252">
        <v>0</v>
      </c>
      <c r="O2280" s="252">
        <v>0</v>
      </c>
      <c r="P2280" s="253">
        <v>480</v>
      </c>
      <c r="Q2280" s="247" t="s">
        <v>109</v>
      </c>
      <c r="R2280" s="249" t="s">
        <v>154</v>
      </c>
      <c r="S2280" s="247" t="s">
        <v>1</v>
      </c>
      <c r="T2280" s="247" t="s">
        <v>289</v>
      </c>
      <c r="U2280" s="247" t="s">
        <v>289</v>
      </c>
      <c r="V2280" s="247">
        <v>6</v>
      </c>
      <c r="W2280" s="247">
        <v>112</v>
      </c>
    </row>
    <row r="2281" spans="1:23" x14ac:dyDescent="0.25">
      <c r="A2281" s="246">
        <v>45766</v>
      </c>
      <c r="B2281" s="247" t="s">
        <v>152</v>
      </c>
      <c r="C2281" s="98" t="s">
        <v>153</v>
      </c>
      <c r="D2281" s="98"/>
      <c r="E2281" s="247"/>
      <c r="F2281" s="247" t="s">
        <v>47</v>
      </c>
      <c r="G2281" s="247" t="s">
        <v>7</v>
      </c>
      <c r="H2281" s="247" t="s">
        <v>290</v>
      </c>
      <c r="I2281" s="248" t="s">
        <v>288</v>
      </c>
      <c r="J2281" s="246">
        <v>45871</v>
      </c>
      <c r="K2281" s="249">
        <v>2</v>
      </c>
      <c r="L2281" s="250">
        <v>2</v>
      </c>
      <c r="M2281" s="251">
        <v>240</v>
      </c>
      <c r="N2281" s="252">
        <v>0</v>
      </c>
      <c r="O2281" s="252">
        <v>0</v>
      </c>
      <c r="P2281" s="253">
        <v>480</v>
      </c>
      <c r="Q2281" s="247" t="s">
        <v>109</v>
      </c>
      <c r="R2281" s="249" t="s">
        <v>154</v>
      </c>
      <c r="S2281" s="247" t="s">
        <v>289</v>
      </c>
      <c r="T2281" s="247" t="s">
        <v>1</v>
      </c>
      <c r="U2281" s="247" t="s">
        <v>289</v>
      </c>
      <c r="V2281" s="247">
        <v>6</v>
      </c>
      <c r="W2281" s="247">
        <v>105</v>
      </c>
    </row>
    <row r="2282" spans="1:23" x14ac:dyDescent="0.25">
      <c r="A2282" s="246">
        <v>45766</v>
      </c>
      <c r="B2282" s="247" t="s">
        <v>152</v>
      </c>
      <c r="C2282" s="98" t="s">
        <v>153</v>
      </c>
      <c r="D2282" s="98"/>
      <c r="E2282" s="247"/>
      <c r="F2282" s="247" t="s">
        <v>47</v>
      </c>
      <c r="G2282" s="247" t="s">
        <v>7</v>
      </c>
      <c r="H2282" s="247" t="s">
        <v>115</v>
      </c>
      <c r="I2282" s="248" t="s">
        <v>23</v>
      </c>
      <c r="J2282" s="246">
        <v>45767</v>
      </c>
      <c r="K2282" s="249">
        <v>6</v>
      </c>
      <c r="L2282" s="250">
        <v>6</v>
      </c>
      <c r="M2282" s="251">
        <v>300</v>
      </c>
      <c r="N2282" s="252">
        <v>0</v>
      </c>
      <c r="O2282" s="252">
        <v>0</v>
      </c>
      <c r="P2282" s="253">
        <v>1800</v>
      </c>
      <c r="Q2282" s="247" t="s">
        <v>109</v>
      </c>
      <c r="R2282" s="249" t="s">
        <v>154</v>
      </c>
      <c r="S2282" s="247" t="s">
        <v>2</v>
      </c>
      <c r="T2282" s="247" t="s">
        <v>1</v>
      </c>
      <c r="U2282" s="247" t="s">
        <v>2</v>
      </c>
      <c r="V2282" s="247">
        <v>7</v>
      </c>
      <c r="W2282" s="247">
        <v>1</v>
      </c>
    </row>
    <row r="2283" spans="1:23" x14ac:dyDescent="0.25">
      <c r="A2283" s="246">
        <v>45766</v>
      </c>
      <c r="B2283" s="247" t="s">
        <v>279</v>
      </c>
      <c r="C2283" s="98" t="s">
        <v>153</v>
      </c>
      <c r="D2283" s="98"/>
      <c r="E2283" s="247" t="s">
        <v>3107</v>
      </c>
      <c r="F2283" s="247" t="s">
        <v>47</v>
      </c>
      <c r="G2283" s="247" t="s">
        <v>7</v>
      </c>
      <c r="H2283" s="247" t="s">
        <v>365</v>
      </c>
      <c r="I2283" s="248" t="s">
        <v>300</v>
      </c>
      <c r="J2283" s="246">
        <v>45892</v>
      </c>
      <c r="K2283" s="249">
        <v>2</v>
      </c>
      <c r="L2283" s="250">
        <v>2</v>
      </c>
      <c r="M2283" s="251">
        <v>350</v>
      </c>
      <c r="N2283" s="252">
        <v>0</v>
      </c>
      <c r="O2283" s="252">
        <v>0</v>
      </c>
      <c r="P2283" s="253">
        <v>700</v>
      </c>
      <c r="Q2283" s="247" t="s">
        <v>109</v>
      </c>
      <c r="R2283" s="249" t="s">
        <v>154</v>
      </c>
      <c r="S2283" s="247" t="s">
        <v>1</v>
      </c>
      <c r="T2283" s="247" t="s">
        <v>299</v>
      </c>
      <c r="U2283" s="247" t="s">
        <v>299</v>
      </c>
      <c r="V2283" s="247">
        <v>6</v>
      </c>
      <c r="W2283" s="247">
        <v>126</v>
      </c>
    </row>
    <row r="2284" spans="1:23" x14ac:dyDescent="0.25">
      <c r="A2284" s="246">
        <v>45766</v>
      </c>
      <c r="B2284" s="247" t="s">
        <v>196</v>
      </c>
      <c r="C2284" s="98" t="s">
        <v>153</v>
      </c>
      <c r="D2284" s="98" t="s">
        <v>3108</v>
      </c>
      <c r="E2284" s="247" t="s">
        <v>3109</v>
      </c>
      <c r="F2284" s="247" t="s">
        <v>45</v>
      </c>
      <c r="G2284" s="247" t="s">
        <v>8</v>
      </c>
      <c r="H2284" s="247" t="s">
        <v>293</v>
      </c>
      <c r="I2284" s="248" t="s">
        <v>292</v>
      </c>
      <c r="J2284" s="246">
        <v>45885</v>
      </c>
      <c r="K2284" s="249">
        <v>1</v>
      </c>
      <c r="L2284" s="250">
        <v>1</v>
      </c>
      <c r="M2284" s="251">
        <v>245</v>
      </c>
      <c r="N2284" s="252">
        <v>39.03</v>
      </c>
      <c r="O2284" s="252">
        <v>40</v>
      </c>
      <c r="P2284" s="253">
        <v>324.02999999999997</v>
      </c>
      <c r="Q2284" s="247" t="s">
        <v>109</v>
      </c>
      <c r="R2284" s="249" t="s">
        <v>154</v>
      </c>
      <c r="S2284" s="247" t="s">
        <v>1</v>
      </c>
      <c r="T2284" s="247" t="s">
        <v>289</v>
      </c>
      <c r="U2284" s="247" t="s">
        <v>289</v>
      </c>
      <c r="V2284" s="247">
        <v>6</v>
      </c>
      <c r="W2284" s="247">
        <v>119</v>
      </c>
    </row>
    <row r="2285" spans="1:23" x14ac:dyDescent="0.25">
      <c r="A2285" s="246">
        <v>45766</v>
      </c>
      <c r="B2285" s="247" t="s">
        <v>196</v>
      </c>
      <c r="C2285" s="98" t="s">
        <v>153</v>
      </c>
      <c r="D2285" s="98" t="s">
        <v>3108</v>
      </c>
      <c r="E2285" s="247" t="s">
        <v>3109</v>
      </c>
      <c r="F2285" s="247" t="s">
        <v>45</v>
      </c>
      <c r="G2285" s="247" t="s">
        <v>7</v>
      </c>
      <c r="H2285" s="247" t="s">
        <v>290</v>
      </c>
      <c r="I2285" s="248" t="s">
        <v>288</v>
      </c>
      <c r="J2285" s="246">
        <v>45878</v>
      </c>
      <c r="K2285" s="249">
        <v>1</v>
      </c>
      <c r="L2285" s="250">
        <v>1</v>
      </c>
      <c r="M2285" s="251">
        <v>245</v>
      </c>
      <c r="N2285" s="252">
        <v>19.420000000000002</v>
      </c>
      <c r="O2285" s="252">
        <v>40</v>
      </c>
      <c r="P2285" s="253">
        <v>304.42</v>
      </c>
      <c r="Q2285" s="247" t="s">
        <v>109</v>
      </c>
      <c r="R2285" s="249" t="s">
        <v>154</v>
      </c>
      <c r="S2285" s="247" t="s">
        <v>289</v>
      </c>
      <c r="T2285" s="247" t="s">
        <v>1</v>
      </c>
      <c r="U2285" s="247" t="s">
        <v>289</v>
      </c>
      <c r="V2285" s="247">
        <v>6</v>
      </c>
      <c r="W2285" s="247">
        <v>112</v>
      </c>
    </row>
    <row r="2286" spans="1:23" x14ac:dyDescent="0.25">
      <c r="A2286" s="246">
        <v>45766</v>
      </c>
      <c r="B2286" s="247" t="s">
        <v>196</v>
      </c>
      <c r="C2286" s="98" t="s">
        <v>153</v>
      </c>
      <c r="D2286" s="98" t="s">
        <v>3108</v>
      </c>
      <c r="E2286" s="247" t="s">
        <v>3109</v>
      </c>
      <c r="F2286" s="247" t="s">
        <v>45</v>
      </c>
      <c r="G2286" s="247" t="s">
        <v>8</v>
      </c>
      <c r="H2286" s="247" t="s">
        <v>293</v>
      </c>
      <c r="I2286" s="248" t="s">
        <v>292</v>
      </c>
      <c r="J2286" s="246">
        <v>45885</v>
      </c>
      <c r="K2286" s="249">
        <v>1</v>
      </c>
      <c r="L2286" s="250">
        <v>1</v>
      </c>
      <c r="M2286" s="251">
        <v>183.75</v>
      </c>
      <c r="N2286" s="252">
        <v>39.03</v>
      </c>
      <c r="O2286" s="252">
        <v>40</v>
      </c>
      <c r="P2286" s="253">
        <v>262.77999999999997</v>
      </c>
      <c r="Q2286" s="247" t="s">
        <v>109</v>
      </c>
      <c r="R2286" s="249" t="s">
        <v>154</v>
      </c>
      <c r="S2286" s="247" t="s">
        <v>1</v>
      </c>
      <c r="T2286" s="247" t="s">
        <v>289</v>
      </c>
      <c r="U2286" s="247" t="s">
        <v>289</v>
      </c>
      <c r="V2286" s="247">
        <v>6</v>
      </c>
      <c r="W2286" s="247">
        <v>119</v>
      </c>
    </row>
    <row r="2287" spans="1:23" x14ac:dyDescent="0.25">
      <c r="A2287" s="246">
        <v>45766</v>
      </c>
      <c r="B2287" s="247" t="s">
        <v>196</v>
      </c>
      <c r="C2287" s="98" t="s">
        <v>153</v>
      </c>
      <c r="D2287" s="98" t="s">
        <v>3108</v>
      </c>
      <c r="E2287" s="247" t="s">
        <v>3109</v>
      </c>
      <c r="F2287" s="247" t="s">
        <v>45</v>
      </c>
      <c r="G2287" s="247" t="s">
        <v>7</v>
      </c>
      <c r="H2287" s="247" t="s">
        <v>290</v>
      </c>
      <c r="I2287" s="248" t="s">
        <v>288</v>
      </c>
      <c r="J2287" s="246">
        <v>45878</v>
      </c>
      <c r="K2287" s="249">
        <v>1</v>
      </c>
      <c r="L2287" s="250">
        <v>1</v>
      </c>
      <c r="M2287" s="251">
        <v>183.75</v>
      </c>
      <c r="N2287" s="252">
        <v>19.420000000000002</v>
      </c>
      <c r="O2287" s="252">
        <v>40</v>
      </c>
      <c r="P2287" s="253">
        <v>243.17000000000002</v>
      </c>
      <c r="Q2287" s="247" t="s">
        <v>109</v>
      </c>
      <c r="R2287" s="249" t="s">
        <v>154</v>
      </c>
      <c r="S2287" s="247" t="s">
        <v>289</v>
      </c>
      <c r="T2287" s="247" t="s">
        <v>1</v>
      </c>
      <c r="U2287" s="247" t="s">
        <v>289</v>
      </c>
      <c r="V2287" s="247">
        <v>6</v>
      </c>
      <c r="W2287" s="247">
        <v>112</v>
      </c>
    </row>
    <row r="2288" spans="1:23" x14ac:dyDescent="0.25">
      <c r="A2288" s="246">
        <v>45766</v>
      </c>
      <c r="B2288" s="247" t="s">
        <v>196</v>
      </c>
      <c r="C2288" s="98" t="s">
        <v>153</v>
      </c>
      <c r="D2288" s="98" t="s">
        <v>3108</v>
      </c>
      <c r="E2288" s="247" t="s">
        <v>3109</v>
      </c>
      <c r="F2288" s="247" t="s">
        <v>45</v>
      </c>
      <c r="G2288" s="247" t="s">
        <v>8</v>
      </c>
      <c r="H2288" s="247" t="s">
        <v>293</v>
      </c>
      <c r="I2288" s="248" t="s">
        <v>292</v>
      </c>
      <c r="J2288" s="246">
        <v>45885</v>
      </c>
      <c r="K2288" s="249">
        <v>1</v>
      </c>
      <c r="L2288" s="250">
        <v>1</v>
      </c>
      <c r="M2288" s="251">
        <v>183.75</v>
      </c>
      <c r="N2288" s="252">
        <v>39.03</v>
      </c>
      <c r="O2288" s="252">
        <v>40</v>
      </c>
      <c r="P2288" s="253">
        <v>262.77999999999997</v>
      </c>
      <c r="Q2288" s="247" t="s">
        <v>109</v>
      </c>
      <c r="R2288" s="249" t="s">
        <v>154</v>
      </c>
      <c r="S2288" s="247" t="s">
        <v>1</v>
      </c>
      <c r="T2288" s="247" t="s">
        <v>289</v>
      </c>
      <c r="U2288" s="247" t="s">
        <v>289</v>
      </c>
      <c r="V2288" s="247">
        <v>6</v>
      </c>
      <c r="W2288" s="247">
        <v>119</v>
      </c>
    </row>
    <row r="2289" spans="1:23" x14ac:dyDescent="0.25">
      <c r="A2289" s="246">
        <v>45766</v>
      </c>
      <c r="B2289" s="247" t="s">
        <v>196</v>
      </c>
      <c r="C2289" s="98" t="s">
        <v>153</v>
      </c>
      <c r="D2289" s="98" t="s">
        <v>3108</v>
      </c>
      <c r="E2289" s="247" t="s">
        <v>3109</v>
      </c>
      <c r="F2289" s="247" t="s">
        <v>45</v>
      </c>
      <c r="G2289" s="247" t="s">
        <v>7</v>
      </c>
      <c r="H2289" s="247" t="s">
        <v>290</v>
      </c>
      <c r="I2289" s="248" t="s">
        <v>288</v>
      </c>
      <c r="J2289" s="246">
        <v>45878</v>
      </c>
      <c r="K2289" s="249">
        <v>1</v>
      </c>
      <c r="L2289" s="250">
        <v>1</v>
      </c>
      <c r="M2289" s="251">
        <v>183.75</v>
      </c>
      <c r="N2289" s="252">
        <v>19.420000000000002</v>
      </c>
      <c r="O2289" s="252">
        <v>40</v>
      </c>
      <c r="P2289" s="253">
        <v>243.17000000000002</v>
      </c>
      <c r="Q2289" s="247" t="s">
        <v>109</v>
      </c>
      <c r="R2289" s="249" t="s">
        <v>154</v>
      </c>
      <c r="S2289" s="247" t="s">
        <v>289</v>
      </c>
      <c r="T2289" s="247" t="s">
        <v>1</v>
      </c>
      <c r="U2289" s="247" t="s">
        <v>289</v>
      </c>
      <c r="V2289" s="247">
        <v>6</v>
      </c>
      <c r="W2289" s="247">
        <v>112</v>
      </c>
    </row>
    <row r="2290" spans="1:23" x14ac:dyDescent="0.25">
      <c r="A2290" s="246">
        <v>45766</v>
      </c>
      <c r="B2290" s="247" t="s">
        <v>196</v>
      </c>
      <c r="C2290" s="98" t="s">
        <v>153</v>
      </c>
      <c r="D2290" s="98" t="s">
        <v>426</v>
      </c>
      <c r="E2290" s="247" t="s">
        <v>3110</v>
      </c>
      <c r="F2290" s="247" t="s">
        <v>47</v>
      </c>
      <c r="G2290" s="247" t="s">
        <v>7</v>
      </c>
      <c r="H2290" s="247" t="s">
        <v>115</v>
      </c>
      <c r="I2290" s="248" t="s">
        <v>23</v>
      </c>
      <c r="J2290" s="246">
        <v>45774</v>
      </c>
      <c r="K2290" s="249">
        <v>1</v>
      </c>
      <c r="L2290" s="250">
        <v>1</v>
      </c>
      <c r="M2290" s="251">
        <v>50</v>
      </c>
      <c r="N2290" s="252">
        <v>34.04</v>
      </c>
      <c r="O2290" s="252">
        <v>40</v>
      </c>
      <c r="P2290" s="253">
        <v>124.03999999999999</v>
      </c>
      <c r="Q2290" s="247" t="s">
        <v>109</v>
      </c>
      <c r="R2290" s="249" t="s">
        <v>154</v>
      </c>
      <c r="S2290" s="247" t="s">
        <v>2</v>
      </c>
      <c r="T2290" s="247" t="s">
        <v>1</v>
      </c>
      <c r="U2290" s="247" t="s">
        <v>2</v>
      </c>
      <c r="V2290" s="247">
        <v>7</v>
      </c>
      <c r="W2290" s="247">
        <v>8</v>
      </c>
    </row>
    <row r="2291" spans="1:23" x14ac:dyDescent="0.25">
      <c r="A2291" s="246">
        <v>45766</v>
      </c>
      <c r="B2291" s="247" t="s">
        <v>196</v>
      </c>
      <c r="C2291" s="98" t="s">
        <v>153</v>
      </c>
      <c r="D2291" s="98" t="s">
        <v>3108</v>
      </c>
      <c r="E2291" s="247" t="s">
        <v>3109</v>
      </c>
      <c r="F2291" s="247" t="s">
        <v>45</v>
      </c>
      <c r="G2291" s="247" t="s">
        <v>8</v>
      </c>
      <c r="H2291" s="247" t="s">
        <v>293</v>
      </c>
      <c r="I2291" s="248" t="s">
        <v>292</v>
      </c>
      <c r="J2291" s="246">
        <v>45885</v>
      </c>
      <c r="K2291" s="249">
        <v>1</v>
      </c>
      <c r="L2291" s="250">
        <v>1</v>
      </c>
      <c r="M2291" s="251">
        <v>245</v>
      </c>
      <c r="N2291" s="252">
        <v>39.03</v>
      </c>
      <c r="O2291" s="252">
        <v>40</v>
      </c>
      <c r="P2291" s="253">
        <v>324.02999999999997</v>
      </c>
      <c r="Q2291" s="247" t="s">
        <v>109</v>
      </c>
      <c r="R2291" s="249" t="s">
        <v>154</v>
      </c>
      <c r="S2291" s="247" t="s">
        <v>1</v>
      </c>
      <c r="T2291" s="247" t="s">
        <v>289</v>
      </c>
      <c r="U2291" s="247" t="s">
        <v>289</v>
      </c>
      <c r="V2291" s="247">
        <v>6</v>
      </c>
      <c r="W2291" s="247">
        <v>119</v>
      </c>
    </row>
    <row r="2292" spans="1:23" x14ac:dyDescent="0.25">
      <c r="A2292" s="246">
        <v>45766</v>
      </c>
      <c r="B2292" s="247" t="s">
        <v>196</v>
      </c>
      <c r="C2292" s="98" t="s">
        <v>153</v>
      </c>
      <c r="D2292" s="98" t="s">
        <v>3108</v>
      </c>
      <c r="E2292" s="247" t="s">
        <v>3109</v>
      </c>
      <c r="F2292" s="247" t="s">
        <v>45</v>
      </c>
      <c r="G2292" s="247" t="s">
        <v>7</v>
      </c>
      <c r="H2292" s="247" t="s">
        <v>290</v>
      </c>
      <c r="I2292" s="248" t="s">
        <v>288</v>
      </c>
      <c r="J2292" s="246">
        <v>45878</v>
      </c>
      <c r="K2292" s="249">
        <v>1</v>
      </c>
      <c r="L2292" s="250">
        <v>1</v>
      </c>
      <c r="M2292" s="251">
        <v>245</v>
      </c>
      <c r="N2292" s="252">
        <v>19.420000000000002</v>
      </c>
      <c r="O2292" s="252">
        <v>40</v>
      </c>
      <c r="P2292" s="253">
        <v>304.42</v>
      </c>
      <c r="Q2292" s="247" t="s">
        <v>109</v>
      </c>
      <c r="R2292" s="249" t="s">
        <v>154</v>
      </c>
      <c r="S2292" s="247" t="s">
        <v>289</v>
      </c>
      <c r="T2292" s="247" t="s">
        <v>1</v>
      </c>
      <c r="U2292" s="247" t="s">
        <v>289</v>
      </c>
      <c r="V2292" s="247">
        <v>6</v>
      </c>
      <c r="W2292" s="247">
        <v>112</v>
      </c>
    </row>
    <row r="2293" spans="1:23" x14ac:dyDescent="0.25">
      <c r="A2293" s="246">
        <v>45767</v>
      </c>
      <c r="B2293" s="247" t="s">
        <v>152</v>
      </c>
      <c r="C2293" s="98" t="s">
        <v>153</v>
      </c>
      <c r="D2293" s="98"/>
      <c r="E2293" s="247"/>
      <c r="F2293" s="247" t="s">
        <v>47</v>
      </c>
      <c r="G2293" s="247" t="s">
        <v>7</v>
      </c>
      <c r="H2293" s="247" t="s">
        <v>287</v>
      </c>
      <c r="I2293" s="248" t="s">
        <v>298</v>
      </c>
      <c r="J2293" s="246">
        <v>45773</v>
      </c>
      <c r="K2293" s="249">
        <v>1</v>
      </c>
      <c r="L2293" s="250">
        <v>1</v>
      </c>
      <c r="M2293" s="251">
        <v>100</v>
      </c>
      <c r="N2293" s="252">
        <v>0</v>
      </c>
      <c r="O2293" s="252">
        <v>0</v>
      </c>
      <c r="P2293" s="253">
        <v>100</v>
      </c>
      <c r="Q2293" s="247" t="s">
        <v>109</v>
      </c>
      <c r="R2293" s="249" t="s">
        <v>154</v>
      </c>
      <c r="S2293" s="247" t="s">
        <v>299</v>
      </c>
      <c r="T2293" s="247" t="s">
        <v>1</v>
      </c>
      <c r="U2293" s="247" t="s">
        <v>299</v>
      </c>
      <c r="V2293" s="247">
        <v>6</v>
      </c>
      <c r="W2293" s="247">
        <v>6</v>
      </c>
    </row>
    <row r="2294" spans="1:23" x14ac:dyDescent="0.25">
      <c r="A2294" s="246">
        <v>45768</v>
      </c>
      <c r="B2294" s="247" t="s">
        <v>152</v>
      </c>
      <c r="C2294" s="98" t="s">
        <v>153</v>
      </c>
      <c r="D2294" s="98"/>
      <c r="E2294" s="247"/>
      <c r="F2294" s="247" t="s">
        <v>47</v>
      </c>
      <c r="G2294" s="247" t="s">
        <v>7</v>
      </c>
      <c r="H2294" s="247" t="s">
        <v>291</v>
      </c>
      <c r="I2294" s="248" t="s">
        <v>300</v>
      </c>
      <c r="J2294" s="246">
        <v>45780</v>
      </c>
      <c r="K2294" s="249">
        <v>4</v>
      </c>
      <c r="L2294" s="250">
        <v>4</v>
      </c>
      <c r="M2294" s="251">
        <v>150</v>
      </c>
      <c r="N2294" s="252">
        <v>0</v>
      </c>
      <c r="O2294" s="252">
        <v>0</v>
      </c>
      <c r="P2294" s="253">
        <v>600</v>
      </c>
      <c r="Q2294" s="247" t="s">
        <v>109</v>
      </c>
      <c r="R2294" s="249" t="s">
        <v>154</v>
      </c>
      <c r="S2294" s="247" t="s">
        <v>1</v>
      </c>
      <c r="T2294" s="247" t="s">
        <v>299</v>
      </c>
      <c r="U2294" s="247" t="s">
        <v>299</v>
      </c>
      <c r="V2294" s="247">
        <v>6</v>
      </c>
      <c r="W2294" s="247">
        <v>12</v>
      </c>
    </row>
    <row r="2295" spans="1:23" x14ac:dyDescent="0.25">
      <c r="A2295" s="246">
        <v>45768</v>
      </c>
      <c r="B2295" s="247" t="s">
        <v>329</v>
      </c>
      <c r="C2295" s="98" t="s">
        <v>108</v>
      </c>
      <c r="D2295" s="98"/>
      <c r="E2295" s="247"/>
      <c r="F2295" s="247" t="s">
        <v>45</v>
      </c>
      <c r="G2295" s="247" t="s">
        <v>7</v>
      </c>
      <c r="H2295" s="247" t="s">
        <v>290</v>
      </c>
      <c r="I2295" s="248" t="s">
        <v>288</v>
      </c>
      <c r="J2295" s="246">
        <v>45829</v>
      </c>
      <c r="K2295" s="249">
        <v>120</v>
      </c>
      <c r="L2295" s="250">
        <v>120</v>
      </c>
      <c r="M2295" s="251">
        <v>170</v>
      </c>
      <c r="N2295" s="252">
        <v>0</v>
      </c>
      <c r="O2295" s="252">
        <v>0</v>
      </c>
      <c r="P2295" s="253">
        <v>20400</v>
      </c>
      <c r="Q2295" s="247" t="s">
        <v>109</v>
      </c>
      <c r="R2295" s="249" t="s">
        <v>457</v>
      </c>
      <c r="S2295" s="247" t="s">
        <v>289</v>
      </c>
      <c r="T2295" s="247" t="s">
        <v>1</v>
      </c>
      <c r="U2295" s="247" t="s">
        <v>289</v>
      </c>
      <c r="V2295" s="247">
        <v>6</v>
      </c>
      <c r="W2295" s="247">
        <v>61</v>
      </c>
    </row>
    <row r="2296" spans="1:23" x14ac:dyDescent="0.25">
      <c r="A2296" s="246">
        <v>45768</v>
      </c>
      <c r="B2296" s="247" t="s">
        <v>329</v>
      </c>
      <c r="C2296" s="98" t="s">
        <v>108</v>
      </c>
      <c r="D2296" s="98"/>
      <c r="E2296" s="247"/>
      <c r="F2296" s="247" t="s">
        <v>45</v>
      </c>
      <c r="G2296" s="247" t="s">
        <v>8</v>
      </c>
      <c r="H2296" s="247" t="s">
        <v>293</v>
      </c>
      <c r="I2296" s="248" t="s">
        <v>292</v>
      </c>
      <c r="J2296" s="246">
        <v>45836</v>
      </c>
      <c r="K2296" s="249">
        <v>120</v>
      </c>
      <c r="L2296" s="250">
        <v>120</v>
      </c>
      <c r="M2296" s="251">
        <v>170</v>
      </c>
      <c r="N2296" s="252">
        <v>0</v>
      </c>
      <c r="O2296" s="252">
        <v>0</v>
      </c>
      <c r="P2296" s="253">
        <v>20400</v>
      </c>
      <c r="Q2296" s="247" t="s">
        <v>109</v>
      </c>
      <c r="R2296" s="249" t="s">
        <v>457</v>
      </c>
      <c r="S2296" s="247" t="s">
        <v>1</v>
      </c>
      <c r="T2296" s="247" t="s">
        <v>289</v>
      </c>
      <c r="U2296" s="247" t="s">
        <v>289</v>
      </c>
      <c r="V2296" s="247">
        <v>6</v>
      </c>
      <c r="W2296" s="247">
        <v>68</v>
      </c>
    </row>
    <row r="2297" spans="1:23" x14ac:dyDescent="0.25">
      <c r="A2297" s="246">
        <v>45767</v>
      </c>
      <c r="B2297" s="247" t="s">
        <v>196</v>
      </c>
      <c r="C2297" s="98" t="s">
        <v>153</v>
      </c>
      <c r="D2297" s="98" t="s">
        <v>426</v>
      </c>
      <c r="E2297" s="247" t="s">
        <v>3111</v>
      </c>
      <c r="F2297" s="247" t="s">
        <v>47</v>
      </c>
      <c r="G2297" s="247" t="s">
        <v>7</v>
      </c>
      <c r="H2297" s="247" t="s">
        <v>290</v>
      </c>
      <c r="I2297" s="248" t="s">
        <v>288</v>
      </c>
      <c r="J2297" s="246">
        <v>45773</v>
      </c>
      <c r="K2297" s="249">
        <v>1</v>
      </c>
      <c r="L2297" s="250">
        <v>1</v>
      </c>
      <c r="M2297" s="251">
        <v>70</v>
      </c>
      <c r="N2297" s="252">
        <v>19.420000000000002</v>
      </c>
      <c r="O2297" s="252">
        <v>40</v>
      </c>
      <c r="P2297" s="253">
        <v>129.42000000000002</v>
      </c>
      <c r="Q2297" s="247" t="s">
        <v>109</v>
      </c>
      <c r="R2297" s="249" t="s">
        <v>154</v>
      </c>
      <c r="S2297" s="247" t="s">
        <v>289</v>
      </c>
      <c r="T2297" s="247" t="s">
        <v>1</v>
      </c>
      <c r="U2297" s="247" t="s">
        <v>289</v>
      </c>
      <c r="V2297" s="247">
        <v>6</v>
      </c>
      <c r="W2297" s="247">
        <v>6</v>
      </c>
    </row>
    <row r="2298" spans="1:23" x14ac:dyDescent="0.25">
      <c r="A2298" s="246">
        <v>45767</v>
      </c>
      <c r="B2298" s="247" t="s">
        <v>196</v>
      </c>
      <c r="C2298" s="98" t="s">
        <v>153</v>
      </c>
      <c r="D2298" s="98" t="s">
        <v>426</v>
      </c>
      <c r="E2298" s="247" t="s">
        <v>3111</v>
      </c>
      <c r="F2298" s="247" t="s">
        <v>47</v>
      </c>
      <c r="G2298" s="247" t="s">
        <v>7</v>
      </c>
      <c r="H2298" s="247" t="s">
        <v>290</v>
      </c>
      <c r="I2298" s="248" t="s">
        <v>288</v>
      </c>
      <c r="J2298" s="246">
        <v>45773</v>
      </c>
      <c r="K2298" s="249">
        <v>1</v>
      </c>
      <c r="L2298" s="250">
        <v>1</v>
      </c>
      <c r="M2298" s="251">
        <v>70</v>
      </c>
      <c r="N2298" s="252">
        <v>19.420000000000002</v>
      </c>
      <c r="O2298" s="252">
        <v>40</v>
      </c>
      <c r="P2298" s="253">
        <v>129.42000000000002</v>
      </c>
      <c r="Q2298" s="247" t="s">
        <v>109</v>
      </c>
      <c r="R2298" s="249" t="s">
        <v>154</v>
      </c>
      <c r="S2298" s="247" t="s">
        <v>289</v>
      </c>
      <c r="T2298" s="247" t="s">
        <v>1</v>
      </c>
      <c r="U2298" s="247" t="s">
        <v>289</v>
      </c>
      <c r="V2298" s="247">
        <v>6</v>
      </c>
      <c r="W2298" s="247">
        <v>6</v>
      </c>
    </row>
    <row r="2299" spans="1:23" x14ac:dyDescent="0.25">
      <c r="A2299" s="246">
        <v>45768</v>
      </c>
      <c r="B2299" s="247" t="s">
        <v>279</v>
      </c>
      <c r="C2299" s="98" t="s">
        <v>153</v>
      </c>
      <c r="D2299" s="98"/>
      <c r="E2299" s="247" t="s">
        <v>3112</v>
      </c>
      <c r="F2299" s="247" t="s">
        <v>47</v>
      </c>
      <c r="G2299" s="247" t="s">
        <v>7</v>
      </c>
      <c r="H2299" s="247" t="s">
        <v>115</v>
      </c>
      <c r="I2299" s="248" t="s">
        <v>23</v>
      </c>
      <c r="J2299" s="246">
        <v>45774</v>
      </c>
      <c r="K2299" s="249">
        <v>3</v>
      </c>
      <c r="L2299" s="250">
        <v>3</v>
      </c>
      <c r="M2299" s="251">
        <v>120</v>
      </c>
      <c r="N2299" s="252">
        <v>0</v>
      </c>
      <c r="O2299" s="252">
        <v>0</v>
      </c>
      <c r="P2299" s="253">
        <v>360</v>
      </c>
      <c r="Q2299" s="247" t="s">
        <v>109</v>
      </c>
      <c r="R2299" s="249" t="s">
        <v>154</v>
      </c>
      <c r="S2299" s="247" t="s">
        <v>2</v>
      </c>
      <c r="T2299" s="247" t="s">
        <v>1</v>
      </c>
      <c r="U2299" s="247" t="s">
        <v>2</v>
      </c>
      <c r="V2299" s="247">
        <v>7</v>
      </c>
      <c r="W2299" s="247">
        <v>6</v>
      </c>
    </row>
    <row r="2300" spans="1:23" x14ac:dyDescent="0.25">
      <c r="A2300" s="246">
        <v>45768</v>
      </c>
      <c r="B2300" s="247" t="s">
        <v>279</v>
      </c>
      <c r="C2300" s="98" t="s">
        <v>153</v>
      </c>
      <c r="D2300" s="98"/>
      <c r="E2300" s="247" t="s">
        <v>3113</v>
      </c>
      <c r="F2300" s="247" t="s">
        <v>45</v>
      </c>
      <c r="G2300" s="247" t="s">
        <v>7</v>
      </c>
      <c r="H2300" s="247" t="s">
        <v>282</v>
      </c>
      <c r="I2300" s="248" t="s">
        <v>479</v>
      </c>
      <c r="J2300" s="246">
        <v>45898</v>
      </c>
      <c r="K2300" s="249">
        <v>4</v>
      </c>
      <c r="L2300" s="250">
        <v>4</v>
      </c>
      <c r="M2300" s="251">
        <v>250</v>
      </c>
      <c r="N2300" s="252">
        <v>0</v>
      </c>
      <c r="O2300" s="252">
        <v>0</v>
      </c>
      <c r="P2300" s="253">
        <v>1000</v>
      </c>
      <c r="Q2300" s="247" t="s">
        <v>109</v>
      </c>
      <c r="R2300" s="249" t="s">
        <v>154</v>
      </c>
      <c r="S2300" s="247" t="s">
        <v>480</v>
      </c>
      <c r="T2300" s="247" t="s">
        <v>1</v>
      </c>
      <c r="U2300" s="247" t="s">
        <v>480</v>
      </c>
      <c r="V2300" s="247">
        <v>5</v>
      </c>
      <c r="W2300" s="247">
        <v>130</v>
      </c>
    </row>
    <row r="2301" spans="1:23" x14ac:dyDescent="0.25">
      <c r="A2301" s="246">
        <v>45768</v>
      </c>
      <c r="B2301" s="247" t="s">
        <v>279</v>
      </c>
      <c r="C2301" s="98" t="s">
        <v>153</v>
      </c>
      <c r="D2301" s="98"/>
      <c r="E2301" s="247" t="s">
        <v>3113</v>
      </c>
      <c r="F2301" s="247" t="s">
        <v>45</v>
      </c>
      <c r="G2301" s="247" t="s">
        <v>8</v>
      </c>
      <c r="H2301" s="247" t="s">
        <v>284</v>
      </c>
      <c r="I2301" s="248" t="s">
        <v>481</v>
      </c>
      <c r="J2301" s="246">
        <v>45905</v>
      </c>
      <c r="K2301" s="249">
        <v>4</v>
      </c>
      <c r="L2301" s="250">
        <v>4</v>
      </c>
      <c r="M2301" s="251">
        <v>250</v>
      </c>
      <c r="N2301" s="252">
        <v>0</v>
      </c>
      <c r="O2301" s="252">
        <v>0</v>
      </c>
      <c r="P2301" s="253">
        <v>1000</v>
      </c>
      <c r="Q2301" s="247" t="s">
        <v>109</v>
      </c>
      <c r="R2301" s="249" t="s">
        <v>154</v>
      </c>
      <c r="S2301" s="247" t="s">
        <v>1</v>
      </c>
      <c r="T2301" s="247" t="s">
        <v>480</v>
      </c>
      <c r="U2301" s="247" t="s">
        <v>480</v>
      </c>
      <c r="V2301" s="247">
        <v>5</v>
      </c>
      <c r="W2301" s="247">
        <v>137</v>
      </c>
    </row>
    <row r="2302" spans="1:23" x14ac:dyDescent="0.25">
      <c r="A2302" s="246">
        <v>45769</v>
      </c>
      <c r="B2302" s="247" t="s">
        <v>449</v>
      </c>
      <c r="C2302" s="98" t="s">
        <v>108</v>
      </c>
      <c r="D2302" s="98"/>
      <c r="E2302" s="247"/>
      <c r="F2302" s="247" t="s">
        <v>45</v>
      </c>
      <c r="G2302" s="247" t="s">
        <v>7</v>
      </c>
      <c r="H2302" s="247" t="s">
        <v>524</v>
      </c>
      <c r="I2302" s="248" t="s">
        <v>525</v>
      </c>
      <c r="J2302" s="246">
        <v>45928</v>
      </c>
      <c r="K2302" s="249">
        <v>4</v>
      </c>
      <c r="L2302" s="250">
        <v>4</v>
      </c>
      <c r="M2302" s="251">
        <v>215</v>
      </c>
      <c r="N2302" s="252">
        <v>0</v>
      </c>
      <c r="O2302" s="252">
        <v>0</v>
      </c>
      <c r="P2302" s="253">
        <v>860</v>
      </c>
      <c r="Q2302" s="247" t="s">
        <v>109</v>
      </c>
      <c r="R2302" s="249" t="s">
        <v>457</v>
      </c>
      <c r="S2302" s="247" t="s">
        <v>526</v>
      </c>
      <c r="T2302" s="247" t="s">
        <v>1</v>
      </c>
      <c r="U2302" s="247" t="s">
        <v>526</v>
      </c>
      <c r="V2302" s="247">
        <v>7</v>
      </c>
      <c r="W2302" s="247">
        <v>159</v>
      </c>
    </row>
    <row r="2303" spans="1:23" x14ac:dyDescent="0.25">
      <c r="A2303" s="246">
        <v>45769</v>
      </c>
      <c r="B2303" s="247" t="s">
        <v>449</v>
      </c>
      <c r="C2303" s="98" t="s">
        <v>108</v>
      </c>
      <c r="D2303" s="98"/>
      <c r="E2303" s="247"/>
      <c r="F2303" s="247" t="s">
        <v>45</v>
      </c>
      <c r="G2303" s="247" t="s">
        <v>8</v>
      </c>
      <c r="H2303" s="247" t="s">
        <v>527</v>
      </c>
      <c r="I2303" s="248" t="s">
        <v>528</v>
      </c>
      <c r="J2303" s="246">
        <v>45935</v>
      </c>
      <c r="K2303" s="249">
        <v>4</v>
      </c>
      <c r="L2303" s="250">
        <v>4</v>
      </c>
      <c r="M2303" s="251">
        <v>215</v>
      </c>
      <c r="N2303" s="252">
        <v>0</v>
      </c>
      <c r="O2303" s="252">
        <v>0</v>
      </c>
      <c r="P2303" s="253">
        <v>860</v>
      </c>
      <c r="Q2303" s="247" t="s">
        <v>109</v>
      </c>
      <c r="R2303" s="249" t="s">
        <v>457</v>
      </c>
      <c r="S2303" s="247" t="s">
        <v>1</v>
      </c>
      <c r="T2303" s="247" t="s">
        <v>526</v>
      </c>
      <c r="U2303" s="247" t="s">
        <v>526</v>
      </c>
      <c r="V2303" s="247">
        <v>7</v>
      </c>
      <c r="W2303" s="247">
        <v>166</v>
      </c>
    </row>
    <row r="2304" spans="1:23" x14ac:dyDescent="0.25">
      <c r="A2304" s="246">
        <v>45769</v>
      </c>
      <c r="B2304" s="247" t="s">
        <v>449</v>
      </c>
      <c r="C2304" s="98" t="s">
        <v>108</v>
      </c>
      <c r="D2304" s="98"/>
      <c r="E2304" s="247"/>
      <c r="F2304" s="247" t="s">
        <v>45</v>
      </c>
      <c r="G2304" s="247" t="s">
        <v>7</v>
      </c>
      <c r="H2304" s="247" t="s">
        <v>1223</v>
      </c>
      <c r="I2304" s="248" t="s">
        <v>23</v>
      </c>
      <c r="J2304" s="246">
        <v>45866</v>
      </c>
      <c r="K2304" s="249">
        <v>30</v>
      </c>
      <c r="L2304" s="250">
        <v>30</v>
      </c>
      <c r="M2304" s="251">
        <v>210</v>
      </c>
      <c r="N2304" s="252">
        <v>0</v>
      </c>
      <c r="O2304" s="252">
        <v>0</v>
      </c>
      <c r="P2304" s="253">
        <v>6300</v>
      </c>
      <c r="Q2304" s="247" t="s">
        <v>109</v>
      </c>
      <c r="R2304" s="249" t="s">
        <v>457</v>
      </c>
      <c r="S2304" s="247" t="s">
        <v>2</v>
      </c>
      <c r="T2304" s="247" t="s">
        <v>1</v>
      </c>
      <c r="U2304" s="247" t="s">
        <v>2</v>
      </c>
      <c r="V2304" s="247">
        <v>1</v>
      </c>
      <c r="W2304" s="247">
        <v>97</v>
      </c>
    </row>
    <row r="2305" spans="1:23" x14ac:dyDescent="0.25">
      <c r="A2305" s="246">
        <v>45769</v>
      </c>
      <c r="B2305" s="247" t="s">
        <v>449</v>
      </c>
      <c r="C2305" s="98" t="s">
        <v>108</v>
      </c>
      <c r="D2305" s="98"/>
      <c r="E2305" s="247"/>
      <c r="F2305" s="247" t="s">
        <v>45</v>
      </c>
      <c r="G2305" s="247" t="s">
        <v>7</v>
      </c>
      <c r="H2305" s="247" t="s">
        <v>1223</v>
      </c>
      <c r="I2305" s="248" t="s">
        <v>23</v>
      </c>
      <c r="J2305" s="246">
        <v>45873</v>
      </c>
      <c r="K2305" s="249">
        <v>30</v>
      </c>
      <c r="L2305" s="250">
        <v>30</v>
      </c>
      <c r="M2305" s="251">
        <v>210</v>
      </c>
      <c r="N2305" s="252">
        <v>0</v>
      </c>
      <c r="O2305" s="252">
        <v>0</v>
      </c>
      <c r="P2305" s="253">
        <v>6300</v>
      </c>
      <c r="Q2305" s="247" t="s">
        <v>109</v>
      </c>
      <c r="R2305" s="249" t="s">
        <v>457</v>
      </c>
      <c r="S2305" s="247" t="s">
        <v>2</v>
      </c>
      <c r="T2305" s="247" t="s">
        <v>1</v>
      </c>
      <c r="U2305" s="247" t="s">
        <v>2</v>
      </c>
      <c r="V2305" s="247">
        <v>1</v>
      </c>
      <c r="W2305" s="247">
        <v>104</v>
      </c>
    </row>
    <row r="2306" spans="1:23" x14ac:dyDescent="0.25">
      <c r="A2306" s="246">
        <v>45769</v>
      </c>
      <c r="B2306" s="247" t="s">
        <v>449</v>
      </c>
      <c r="C2306" s="98" t="s">
        <v>108</v>
      </c>
      <c r="D2306" s="98"/>
      <c r="E2306" s="247"/>
      <c r="F2306" s="247" t="s">
        <v>45</v>
      </c>
      <c r="G2306" s="247" t="s">
        <v>7</v>
      </c>
      <c r="H2306" s="247" t="s">
        <v>1223</v>
      </c>
      <c r="I2306" s="248" t="s">
        <v>23</v>
      </c>
      <c r="J2306" s="246">
        <v>45880</v>
      </c>
      <c r="K2306" s="249">
        <v>30</v>
      </c>
      <c r="L2306" s="250">
        <v>30</v>
      </c>
      <c r="M2306" s="251">
        <v>210</v>
      </c>
      <c r="N2306" s="252">
        <v>0</v>
      </c>
      <c r="O2306" s="252">
        <v>0</v>
      </c>
      <c r="P2306" s="253">
        <v>6300</v>
      </c>
      <c r="Q2306" s="247" t="s">
        <v>109</v>
      </c>
      <c r="R2306" s="249" t="s">
        <v>457</v>
      </c>
      <c r="S2306" s="247" t="s">
        <v>2</v>
      </c>
      <c r="T2306" s="247" t="s">
        <v>1</v>
      </c>
      <c r="U2306" s="247" t="s">
        <v>2</v>
      </c>
      <c r="V2306" s="247">
        <v>1</v>
      </c>
      <c r="W2306" s="247">
        <v>111</v>
      </c>
    </row>
    <row r="2307" spans="1:23" x14ac:dyDescent="0.25">
      <c r="A2307" s="246">
        <v>45769</v>
      </c>
      <c r="B2307" s="247" t="s">
        <v>449</v>
      </c>
      <c r="C2307" s="98" t="s">
        <v>108</v>
      </c>
      <c r="D2307" s="98"/>
      <c r="E2307" s="247"/>
      <c r="F2307" s="247" t="s">
        <v>45</v>
      </c>
      <c r="G2307" s="247" t="s">
        <v>7</v>
      </c>
      <c r="H2307" s="247" t="s">
        <v>1223</v>
      </c>
      <c r="I2307" s="248" t="s">
        <v>23</v>
      </c>
      <c r="J2307" s="246">
        <v>45887</v>
      </c>
      <c r="K2307" s="249">
        <v>30</v>
      </c>
      <c r="L2307" s="250">
        <v>30</v>
      </c>
      <c r="M2307" s="251">
        <v>210</v>
      </c>
      <c r="N2307" s="252">
        <v>0</v>
      </c>
      <c r="O2307" s="252">
        <v>0</v>
      </c>
      <c r="P2307" s="253">
        <v>6300</v>
      </c>
      <c r="Q2307" s="247" t="s">
        <v>109</v>
      </c>
      <c r="R2307" s="249" t="s">
        <v>457</v>
      </c>
      <c r="S2307" s="247" t="s">
        <v>2</v>
      </c>
      <c r="T2307" s="247" t="s">
        <v>1</v>
      </c>
      <c r="U2307" s="247" t="s">
        <v>2</v>
      </c>
      <c r="V2307" s="247">
        <v>1</v>
      </c>
      <c r="W2307" s="247">
        <v>118</v>
      </c>
    </row>
    <row r="2308" spans="1:23" x14ac:dyDescent="0.25">
      <c r="A2308" s="246">
        <v>45769</v>
      </c>
      <c r="B2308" s="247" t="s">
        <v>449</v>
      </c>
      <c r="C2308" s="98" t="s">
        <v>108</v>
      </c>
      <c r="D2308" s="98"/>
      <c r="E2308" s="247"/>
      <c r="F2308" s="247" t="s">
        <v>45</v>
      </c>
      <c r="G2308" s="247" t="s">
        <v>7</v>
      </c>
      <c r="H2308" s="247" t="s">
        <v>1223</v>
      </c>
      <c r="I2308" s="248" t="s">
        <v>23</v>
      </c>
      <c r="J2308" s="246">
        <v>45894</v>
      </c>
      <c r="K2308" s="249">
        <v>30</v>
      </c>
      <c r="L2308" s="250">
        <v>30</v>
      </c>
      <c r="M2308" s="251">
        <v>210</v>
      </c>
      <c r="N2308" s="252">
        <v>0</v>
      </c>
      <c r="O2308" s="252">
        <v>0</v>
      </c>
      <c r="P2308" s="253">
        <v>6300</v>
      </c>
      <c r="Q2308" s="247" t="s">
        <v>109</v>
      </c>
      <c r="R2308" s="249" t="s">
        <v>457</v>
      </c>
      <c r="S2308" s="247" t="s">
        <v>2</v>
      </c>
      <c r="T2308" s="247" t="s">
        <v>1</v>
      </c>
      <c r="U2308" s="247" t="s">
        <v>2</v>
      </c>
      <c r="V2308" s="247">
        <v>1</v>
      </c>
      <c r="W2308" s="247">
        <v>125</v>
      </c>
    </row>
    <row r="2309" spans="1:23" x14ac:dyDescent="0.25">
      <c r="A2309" s="246">
        <v>45769</v>
      </c>
      <c r="B2309" s="247" t="s">
        <v>449</v>
      </c>
      <c r="C2309" s="98" t="s">
        <v>108</v>
      </c>
      <c r="D2309" s="98"/>
      <c r="E2309" s="247"/>
      <c r="F2309" s="247" t="s">
        <v>45</v>
      </c>
      <c r="G2309" s="247" t="s">
        <v>7</v>
      </c>
      <c r="H2309" s="247" t="s">
        <v>1223</v>
      </c>
      <c r="I2309" s="248" t="s">
        <v>23</v>
      </c>
      <c r="J2309" s="246">
        <v>45901</v>
      </c>
      <c r="K2309" s="249">
        <v>30</v>
      </c>
      <c r="L2309" s="250">
        <v>30</v>
      </c>
      <c r="M2309" s="251">
        <v>210</v>
      </c>
      <c r="N2309" s="252">
        <v>0</v>
      </c>
      <c r="O2309" s="252">
        <v>0</v>
      </c>
      <c r="P2309" s="253">
        <v>6300</v>
      </c>
      <c r="Q2309" s="247" t="s">
        <v>109</v>
      </c>
      <c r="R2309" s="249" t="s">
        <v>457</v>
      </c>
      <c r="S2309" s="247" t="s">
        <v>2</v>
      </c>
      <c r="T2309" s="247" t="s">
        <v>1</v>
      </c>
      <c r="U2309" s="247" t="s">
        <v>2</v>
      </c>
      <c r="V2309" s="247">
        <v>1</v>
      </c>
      <c r="W2309" s="247">
        <v>132</v>
      </c>
    </row>
    <row r="2310" spans="1:23" x14ac:dyDescent="0.25">
      <c r="A2310" s="246">
        <v>45769</v>
      </c>
      <c r="B2310" s="247" t="s">
        <v>449</v>
      </c>
      <c r="C2310" s="98" t="s">
        <v>108</v>
      </c>
      <c r="D2310" s="98"/>
      <c r="E2310" s="247"/>
      <c r="F2310" s="247" t="s">
        <v>45</v>
      </c>
      <c r="G2310" s="247" t="s">
        <v>8</v>
      </c>
      <c r="H2310" s="247" t="s">
        <v>1221</v>
      </c>
      <c r="I2310" s="248" t="s">
        <v>24</v>
      </c>
      <c r="J2310" s="246">
        <v>45873</v>
      </c>
      <c r="K2310" s="249">
        <v>30</v>
      </c>
      <c r="L2310" s="250">
        <v>30</v>
      </c>
      <c r="M2310" s="251">
        <v>210</v>
      </c>
      <c r="N2310" s="252">
        <v>0</v>
      </c>
      <c r="O2310" s="252">
        <v>0</v>
      </c>
      <c r="P2310" s="253">
        <v>6300</v>
      </c>
      <c r="Q2310" s="247" t="s">
        <v>109</v>
      </c>
      <c r="R2310" s="249" t="s">
        <v>457</v>
      </c>
      <c r="S2310" s="247" t="s">
        <v>1</v>
      </c>
      <c r="T2310" s="247" t="s">
        <v>2</v>
      </c>
      <c r="U2310" s="247" t="s">
        <v>2</v>
      </c>
      <c r="V2310" s="247">
        <v>1</v>
      </c>
      <c r="W2310" s="247">
        <v>104</v>
      </c>
    </row>
    <row r="2311" spans="1:23" x14ac:dyDescent="0.25">
      <c r="A2311" s="246">
        <v>45769</v>
      </c>
      <c r="B2311" s="247" t="s">
        <v>449</v>
      </c>
      <c r="C2311" s="98" t="s">
        <v>108</v>
      </c>
      <c r="D2311" s="98"/>
      <c r="E2311" s="247"/>
      <c r="F2311" s="247" t="s">
        <v>45</v>
      </c>
      <c r="G2311" s="247" t="s">
        <v>8</v>
      </c>
      <c r="H2311" s="247" t="s">
        <v>1221</v>
      </c>
      <c r="I2311" s="248" t="s">
        <v>24</v>
      </c>
      <c r="J2311" s="246">
        <v>45880</v>
      </c>
      <c r="K2311" s="249">
        <v>30</v>
      </c>
      <c r="L2311" s="250">
        <v>30</v>
      </c>
      <c r="M2311" s="251">
        <v>210</v>
      </c>
      <c r="N2311" s="252">
        <v>0</v>
      </c>
      <c r="O2311" s="252">
        <v>0</v>
      </c>
      <c r="P2311" s="253">
        <v>6300</v>
      </c>
      <c r="Q2311" s="247" t="s">
        <v>109</v>
      </c>
      <c r="R2311" s="249" t="s">
        <v>457</v>
      </c>
      <c r="S2311" s="247" t="s">
        <v>1</v>
      </c>
      <c r="T2311" s="247" t="s">
        <v>2</v>
      </c>
      <c r="U2311" s="247" t="s">
        <v>2</v>
      </c>
      <c r="V2311" s="247">
        <v>1</v>
      </c>
      <c r="W2311" s="247">
        <v>111</v>
      </c>
    </row>
    <row r="2312" spans="1:23" x14ac:dyDescent="0.25">
      <c r="A2312" s="246">
        <v>45769</v>
      </c>
      <c r="B2312" s="247" t="s">
        <v>449</v>
      </c>
      <c r="C2312" s="98" t="s">
        <v>108</v>
      </c>
      <c r="D2312" s="98"/>
      <c r="E2312" s="247"/>
      <c r="F2312" s="247" t="s">
        <v>45</v>
      </c>
      <c r="G2312" s="247" t="s">
        <v>8</v>
      </c>
      <c r="H2312" s="247" t="s">
        <v>1221</v>
      </c>
      <c r="I2312" s="248" t="s">
        <v>24</v>
      </c>
      <c r="J2312" s="246">
        <v>45887</v>
      </c>
      <c r="K2312" s="249">
        <v>30</v>
      </c>
      <c r="L2312" s="250">
        <v>30</v>
      </c>
      <c r="M2312" s="251">
        <v>210</v>
      </c>
      <c r="N2312" s="252">
        <v>0</v>
      </c>
      <c r="O2312" s="252">
        <v>0</v>
      </c>
      <c r="P2312" s="253">
        <v>6300</v>
      </c>
      <c r="Q2312" s="247" t="s">
        <v>109</v>
      </c>
      <c r="R2312" s="249" t="s">
        <v>457</v>
      </c>
      <c r="S2312" s="247" t="s">
        <v>1</v>
      </c>
      <c r="T2312" s="247" t="s">
        <v>2</v>
      </c>
      <c r="U2312" s="247" t="s">
        <v>2</v>
      </c>
      <c r="V2312" s="247">
        <v>1</v>
      </c>
      <c r="W2312" s="247">
        <v>118</v>
      </c>
    </row>
    <row r="2313" spans="1:23" x14ac:dyDescent="0.25">
      <c r="A2313" s="246">
        <v>45769</v>
      </c>
      <c r="B2313" s="247" t="s">
        <v>449</v>
      </c>
      <c r="C2313" s="98" t="s">
        <v>108</v>
      </c>
      <c r="D2313" s="98"/>
      <c r="E2313" s="247"/>
      <c r="F2313" s="247" t="s">
        <v>45</v>
      </c>
      <c r="G2313" s="247" t="s">
        <v>8</v>
      </c>
      <c r="H2313" s="247" t="s">
        <v>1221</v>
      </c>
      <c r="I2313" s="248" t="s">
        <v>24</v>
      </c>
      <c r="J2313" s="246">
        <v>45894</v>
      </c>
      <c r="K2313" s="249">
        <v>30</v>
      </c>
      <c r="L2313" s="250">
        <v>30</v>
      </c>
      <c r="M2313" s="251">
        <v>210</v>
      </c>
      <c r="N2313" s="252">
        <v>0</v>
      </c>
      <c r="O2313" s="252">
        <v>0</v>
      </c>
      <c r="P2313" s="253">
        <v>6300</v>
      </c>
      <c r="Q2313" s="247" t="s">
        <v>109</v>
      </c>
      <c r="R2313" s="249" t="s">
        <v>457</v>
      </c>
      <c r="S2313" s="247" t="s">
        <v>1</v>
      </c>
      <c r="T2313" s="247" t="s">
        <v>2</v>
      </c>
      <c r="U2313" s="247" t="s">
        <v>2</v>
      </c>
      <c r="V2313" s="247">
        <v>1</v>
      </c>
      <c r="W2313" s="247">
        <v>125</v>
      </c>
    </row>
    <row r="2314" spans="1:23" x14ac:dyDescent="0.25">
      <c r="A2314" s="246">
        <v>45769</v>
      </c>
      <c r="B2314" s="247" t="s">
        <v>449</v>
      </c>
      <c r="C2314" s="98" t="s">
        <v>108</v>
      </c>
      <c r="D2314" s="98"/>
      <c r="E2314" s="247"/>
      <c r="F2314" s="247" t="s">
        <v>45</v>
      </c>
      <c r="G2314" s="247" t="s">
        <v>8</v>
      </c>
      <c r="H2314" s="247" t="s">
        <v>1221</v>
      </c>
      <c r="I2314" s="248" t="s">
        <v>24</v>
      </c>
      <c r="J2314" s="246">
        <v>45901</v>
      </c>
      <c r="K2314" s="249">
        <v>30</v>
      </c>
      <c r="L2314" s="250">
        <v>30</v>
      </c>
      <c r="M2314" s="251">
        <v>210</v>
      </c>
      <c r="N2314" s="252">
        <v>0</v>
      </c>
      <c r="O2314" s="252">
        <v>0</v>
      </c>
      <c r="P2314" s="253">
        <v>6300</v>
      </c>
      <c r="Q2314" s="247" t="s">
        <v>109</v>
      </c>
      <c r="R2314" s="249" t="s">
        <v>457</v>
      </c>
      <c r="S2314" s="247" t="s">
        <v>1</v>
      </c>
      <c r="T2314" s="247" t="s">
        <v>2</v>
      </c>
      <c r="U2314" s="247" t="s">
        <v>2</v>
      </c>
      <c r="V2314" s="247">
        <v>1</v>
      </c>
      <c r="W2314" s="247">
        <v>132</v>
      </c>
    </row>
    <row r="2315" spans="1:23" x14ac:dyDescent="0.25">
      <c r="A2315" s="246">
        <v>45769</v>
      </c>
      <c r="B2315" s="247" t="s">
        <v>449</v>
      </c>
      <c r="C2315" s="98" t="s">
        <v>108</v>
      </c>
      <c r="D2315" s="98"/>
      <c r="E2315" s="247"/>
      <c r="F2315" s="247" t="s">
        <v>45</v>
      </c>
      <c r="G2315" s="247" t="s">
        <v>8</v>
      </c>
      <c r="H2315" s="247" t="s">
        <v>1221</v>
      </c>
      <c r="I2315" s="248" t="s">
        <v>24</v>
      </c>
      <c r="J2315" s="246">
        <v>45908</v>
      </c>
      <c r="K2315" s="249">
        <v>30</v>
      </c>
      <c r="L2315" s="250">
        <v>30</v>
      </c>
      <c r="M2315" s="251">
        <v>210</v>
      </c>
      <c r="N2315" s="252">
        <v>0</v>
      </c>
      <c r="O2315" s="252">
        <v>0</v>
      </c>
      <c r="P2315" s="253">
        <v>6300</v>
      </c>
      <c r="Q2315" s="247" t="s">
        <v>109</v>
      </c>
      <c r="R2315" s="249" t="s">
        <v>457</v>
      </c>
      <c r="S2315" s="247" t="s">
        <v>1</v>
      </c>
      <c r="T2315" s="247" t="s">
        <v>2</v>
      </c>
      <c r="U2315" s="247" t="s">
        <v>2</v>
      </c>
      <c r="V2315" s="247">
        <v>1</v>
      </c>
      <c r="W2315" s="247">
        <v>139</v>
      </c>
    </row>
    <row r="2316" spans="1:23" x14ac:dyDescent="0.25">
      <c r="A2316" s="246">
        <v>45769</v>
      </c>
      <c r="B2316" s="247" t="s">
        <v>152</v>
      </c>
      <c r="C2316" s="98" t="s">
        <v>153</v>
      </c>
      <c r="D2316" s="98"/>
      <c r="E2316" s="247"/>
      <c r="F2316" s="247" t="s">
        <v>47</v>
      </c>
      <c r="G2316" s="247" t="s">
        <v>7</v>
      </c>
      <c r="H2316" s="247" t="s">
        <v>116</v>
      </c>
      <c r="I2316" s="248" t="s">
        <v>24</v>
      </c>
      <c r="J2316" s="246">
        <v>45774</v>
      </c>
      <c r="K2316" s="249">
        <v>4</v>
      </c>
      <c r="L2316" s="250">
        <v>4</v>
      </c>
      <c r="M2316" s="251">
        <v>300</v>
      </c>
      <c r="N2316" s="252">
        <v>0</v>
      </c>
      <c r="O2316" s="252">
        <v>0</v>
      </c>
      <c r="P2316" s="253">
        <v>1200</v>
      </c>
      <c r="Q2316" s="247" t="s">
        <v>109</v>
      </c>
      <c r="R2316" s="249" t="s">
        <v>457</v>
      </c>
      <c r="S2316" s="247" t="s">
        <v>1</v>
      </c>
      <c r="T2316" s="247" t="s">
        <v>2</v>
      </c>
      <c r="U2316" s="247" t="s">
        <v>2</v>
      </c>
      <c r="V2316" s="247">
        <v>7</v>
      </c>
      <c r="W2316" s="247">
        <v>5</v>
      </c>
    </row>
    <row r="2317" spans="1:23" x14ac:dyDescent="0.25">
      <c r="A2317" s="246">
        <v>45769</v>
      </c>
      <c r="B2317" s="247" t="s">
        <v>279</v>
      </c>
      <c r="C2317" s="98" t="s">
        <v>153</v>
      </c>
      <c r="D2317" s="98"/>
      <c r="E2317" s="247" t="s">
        <v>3114</v>
      </c>
      <c r="F2317" s="247" t="s">
        <v>45</v>
      </c>
      <c r="G2317" s="247" t="s">
        <v>7</v>
      </c>
      <c r="H2317" s="247" t="s">
        <v>290</v>
      </c>
      <c r="I2317" s="248" t="s">
        <v>288</v>
      </c>
      <c r="J2317" s="246">
        <v>45829</v>
      </c>
      <c r="K2317" s="249">
        <v>4</v>
      </c>
      <c r="L2317" s="250">
        <v>4</v>
      </c>
      <c r="M2317" s="251">
        <v>160</v>
      </c>
      <c r="N2317" s="252">
        <v>0</v>
      </c>
      <c r="O2317" s="252">
        <v>0</v>
      </c>
      <c r="P2317" s="253">
        <v>640</v>
      </c>
      <c r="Q2317" s="247" t="s">
        <v>109</v>
      </c>
      <c r="R2317" s="249" t="s">
        <v>154</v>
      </c>
      <c r="S2317" s="247" t="s">
        <v>289</v>
      </c>
      <c r="T2317" s="247" t="s">
        <v>1</v>
      </c>
      <c r="U2317" s="247" t="s">
        <v>289</v>
      </c>
      <c r="V2317" s="247">
        <v>6</v>
      </c>
      <c r="W2317" s="247">
        <v>60</v>
      </c>
    </row>
    <row r="2318" spans="1:23" x14ac:dyDescent="0.25">
      <c r="A2318" s="246">
        <v>45769</v>
      </c>
      <c r="B2318" s="247" t="s">
        <v>279</v>
      </c>
      <c r="C2318" s="98" t="s">
        <v>153</v>
      </c>
      <c r="D2318" s="98"/>
      <c r="E2318" s="247" t="s">
        <v>3114</v>
      </c>
      <c r="F2318" s="247" t="s">
        <v>45</v>
      </c>
      <c r="G2318" s="247" t="s">
        <v>8</v>
      </c>
      <c r="H2318" s="247" t="s">
        <v>293</v>
      </c>
      <c r="I2318" s="248" t="s">
        <v>292</v>
      </c>
      <c r="J2318" s="246">
        <v>45836</v>
      </c>
      <c r="K2318" s="249">
        <v>4</v>
      </c>
      <c r="L2318" s="250">
        <v>4</v>
      </c>
      <c r="M2318" s="251">
        <v>160</v>
      </c>
      <c r="N2318" s="252">
        <v>0</v>
      </c>
      <c r="O2318" s="252">
        <v>0</v>
      </c>
      <c r="P2318" s="253">
        <v>640</v>
      </c>
      <c r="Q2318" s="247" t="s">
        <v>109</v>
      </c>
      <c r="R2318" s="249" t="s">
        <v>154</v>
      </c>
      <c r="S2318" s="247" t="s">
        <v>1</v>
      </c>
      <c r="T2318" s="247" t="s">
        <v>289</v>
      </c>
      <c r="U2318" s="247" t="s">
        <v>289</v>
      </c>
      <c r="V2318" s="247">
        <v>6</v>
      </c>
      <c r="W2318" s="247">
        <v>67</v>
      </c>
    </row>
    <row r="2319" spans="1:23" x14ac:dyDescent="0.25">
      <c r="A2319" s="246">
        <v>45769</v>
      </c>
      <c r="B2319" s="247" t="s">
        <v>311</v>
      </c>
      <c r="C2319" s="98" t="s">
        <v>153</v>
      </c>
      <c r="D2319" s="98" t="s">
        <v>428</v>
      </c>
      <c r="E2319" s="247" t="s">
        <v>3115</v>
      </c>
      <c r="F2319" s="247" t="s">
        <v>47</v>
      </c>
      <c r="G2319" s="247" t="s">
        <v>7</v>
      </c>
      <c r="H2319" s="247" t="s">
        <v>290</v>
      </c>
      <c r="I2319" s="248" t="s">
        <v>288</v>
      </c>
      <c r="J2319" s="246">
        <v>45878</v>
      </c>
      <c r="K2319" s="249">
        <v>1</v>
      </c>
      <c r="L2319" s="250">
        <v>1</v>
      </c>
      <c r="M2319" s="251">
        <v>245.04</v>
      </c>
      <c r="N2319" s="252">
        <v>23.900000000000006</v>
      </c>
      <c r="O2319" s="252">
        <v>53</v>
      </c>
      <c r="P2319" s="253">
        <v>321.94</v>
      </c>
      <c r="Q2319" s="247" t="s">
        <v>109</v>
      </c>
      <c r="R2319" s="249" t="s">
        <v>154</v>
      </c>
      <c r="S2319" s="247" t="s">
        <v>289</v>
      </c>
      <c r="T2319" s="247" t="s">
        <v>1</v>
      </c>
      <c r="U2319" s="247" t="s">
        <v>289</v>
      </c>
      <c r="V2319" s="247">
        <v>6</v>
      </c>
      <c r="W2319" s="247">
        <v>109</v>
      </c>
    </row>
    <row r="2320" spans="1:23" x14ac:dyDescent="0.25">
      <c r="A2320" s="246">
        <v>45769</v>
      </c>
      <c r="B2320" s="247" t="s">
        <v>311</v>
      </c>
      <c r="C2320" s="98" t="s">
        <v>153</v>
      </c>
      <c r="D2320" s="98" t="s">
        <v>428</v>
      </c>
      <c r="E2320" s="247" t="s">
        <v>3115</v>
      </c>
      <c r="F2320" s="247" t="s">
        <v>47</v>
      </c>
      <c r="G2320" s="247" t="s">
        <v>7</v>
      </c>
      <c r="H2320" s="247" t="s">
        <v>290</v>
      </c>
      <c r="I2320" s="248" t="s">
        <v>288</v>
      </c>
      <c r="J2320" s="246">
        <v>45878</v>
      </c>
      <c r="K2320" s="249">
        <v>1</v>
      </c>
      <c r="L2320" s="250">
        <v>1</v>
      </c>
      <c r="M2320" s="251">
        <v>245.04</v>
      </c>
      <c r="N2320" s="252">
        <v>23.900000000000006</v>
      </c>
      <c r="O2320" s="252">
        <v>53</v>
      </c>
      <c r="P2320" s="253">
        <v>321.94</v>
      </c>
      <c r="Q2320" s="247" t="s">
        <v>109</v>
      </c>
      <c r="R2320" s="249" t="s">
        <v>154</v>
      </c>
      <c r="S2320" s="247" t="s">
        <v>289</v>
      </c>
      <c r="T2320" s="247" t="s">
        <v>1</v>
      </c>
      <c r="U2320" s="247" t="s">
        <v>289</v>
      </c>
      <c r="V2320" s="247">
        <v>6</v>
      </c>
      <c r="W2320" s="247">
        <v>109</v>
      </c>
    </row>
    <row r="2321" spans="1:23" x14ac:dyDescent="0.25">
      <c r="A2321" s="246">
        <v>45770</v>
      </c>
      <c r="B2321" s="247" t="s">
        <v>611</v>
      </c>
      <c r="C2321" s="98" t="s">
        <v>108</v>
      </c>
      <c r="D2321" s="98"/>
      <c r="E2321" s="247"/>
      <c r="F2321" s="247" t="s">
        <v>45</v>
      </c>
      <c r="G2321" s="247" t="s">
        <v>7</v>
      </c>
      <c r="H2321" s="247" t="s">
        <v>477</v>
      </c>
      <c r="I2321" s="248" t="s">
        <v>288</v>
      </c>
      <c r="J2321" s="246">
        <v>45877</v>
      </c>
      <c r="K2321" s="249">
        <v>10</v>
      </c>
      <c r="L2321" s="250">
        <v>10</v>
      </c>
      <c r="M2321" s="251"/>
      <c r="N2321" s="252"/>
      <c r="O2321" s="252"/>
      <c r="P2321" s="253">
        <v>0</v>
      </c>
      <c r="Q2321" s="247" t="s">
        <v>109</v>
      </c>
      <c r="R2321" s="249" t="s">
        <v>457</v>
      </c>
      <c r="S2321" s="247" t="s">
        <v>289</v>
      </c>
      <c r="T2321" s="247" t="s">
        <v>1</v>
      </c>
      <c r="U2321" s="247" t="s">
        <v>289</v>
      </c>
      <c r="V2321" s="247">
        <v>5</v>
      </c>
      <c r="W2321" s="247">
        <v>107</v>
      </c>
    </row>
    <row r="2322" spans="1:23" x14ac:dyDescent="0.25">
      <c r="A2322" s="246">
        <v>45770</v>
      </c>
      <c r="B2322" s="247" t="s">
        <v>611</v>
      </c>
      <c r="C2322" s="98" t="s">
        <v>108</v>
      </c>
      <c r="D2322" s="98"/>
      <c r="E2322" s="247"/>
      <c r="F2322" s="247" t="s">
        <v>45</v>
      </c>
      <c r="G2322" s="247" t="s">
        <v>7</v>
      </c>
      <c r="H2322" s="247" t="s">
        <v>477</v>
      </c>
      <c r="I2322" s="248" t="s">
        <v>288</v>
      </c>
      <c r="J2322" s="246">
        <v>45884</v>
      </c>
      <c r="K2322" s="249">
        <v>10</v>
      </c>
      <c r="L2322" s="250">
        <v>10</v>
      </c>
      <c r="M2322" s="251"/>
      <c r="N2322" s="252"/>
      <c r="O2322" s="252"/>
      <c r="P2322" s="253">
        <v>0</v>
      </c>
      <c r="Q2322" s="247" t="s">
        <v>109</v>
      </c>
      <c r="R2322" s="249" t="s">
        <v>457</v>
      </c>
      <c r="S2322" s="247" t="s">
        <v>289</v>
      </c>
      <c r="T2322" s="247" t="s">
        <v>1</v>
      </c>
      <c r="U2322" s="247" t="s">
        <v>289</v>
      </c>
      <c r="V2322" s="247">
        <v>5</v>
      </c>
      <c r="W2322" s="247">
        <v>114</v>
      </c>
    </row>
    <row r="2323" spans="1:23" x14ac:dyDescent="0.25">
      <c r="A2323" s="246">
        <v>45770</v>
      </c>
      <c r="B2323" s="247" t="s">
        <v>611</v>
      </c>
      <c r="C2323" s="98" t="s">
        <v>108</v>
      </c>
      <c r="D2323" s="98"/>
      <c r="E2323" s="247"/>
      <c r="F2323" s="247" t="s">
        <v>45</v>
      </c>
      <c r="G2323" s="247" t="s">
        <v>7</v>
      </c>
      <c r="H2323" s="247" t="s">
        <v>477</v>
      </c>
      <c r="I2323" s="248" t="s">
        <v>288</v>
      </c>
      <c r="J2323" s="246">
        <v>45891</v>
      </c>
      <c r="K2323" s="249">
        <v>10</v>
      </c>
      <c r="L2323" s="250">
        <v>10</v>
      </c>
      <c r="M2323" s="251"/>
      <c r="N2323" s="252"/>
      <c r="O2323" s="252"/>
      <c r="P2323" s="253">
        <v>0</v>
      </c>
      <c r="Q2323" s="247" t="s">
        <v>109</v>
      </c>
      <c r="R2323" s="249" t="s">
        <v>457</v>
      </c>
      <c r="S2323" s="247" t="s">
        <v>289</v>
      </c>
      <c r="T2323" s="247" t="s">
        <v>1</v>
      </c>
      <c r="U2323" s="247" t="s">
        <v>289</v>
      </c>
      <c r="V2323" s="247">
        <v>5</v>
      </c>
      <c r="W2323" s="247">
        <v>121</v>
      </c>
    </row>
    <row r="2324" spans="1:23" x14ac:dyDescent="0.25">
      <c r="A2324" s="246">
        <v>45770</v>
      </c>
      <c r="B2324" s="247" t="s">
        <v>611</v>
      </c>
      <c r="C2324" s="98" t="s">
        <v>108</v>
      </c>
      <c r="D2324" s="98"/>
      <c r="E2324" s="247"/>
      <c r="F2324" s="247" t="s">
        <v>45</v>
      </c>
      <c r="G2324" s="247" t="s">
        <v>7</v>
      </c>
      <c r="H2324" s="247" t="s">
        <v>477</v>
      </c>
      <c r="I2324" s="248" t="s">
        <v>288</v>
      </c>
      <c r="J2324" s="246">
        <v>45898</v>
      </c>
      <c r="K2324" s="249">
        <v>10</v>
      </c>
      <c r="L2324" s="250">
        <v>10</v>
      </c>
      <c r="M2324" s="251"/>
      <c r="N2324" s="252"/>
      <c r="O2324" s="252"/>
      <c r="P2324" s="253">
        <v>0</v>
      </c>
      <c r="Q2324" s="247" t="s">
        <v>109</v>
      </c>
      <c r="R2324" s="249" t="s">
        <v>457</v>
      </c>
      <c r="S2324" s="247" t="s">
        <v>289</v>
      </c>
      <c r="T2324" s="247" t="s">
        <v>1</v>
      </c>
      <c r="U2324" s="247" t="s">
        <v>289</v>
      </c>
      <c r="V2324" s="247">
        <v>5</v>
      </c>
      <c r="W2324" s="247">
        <v>128</v>
      </c>
    </row>
    <row r="2325" spans="1:23" x14ac:dyDescent="0.25">
      <c r="A2325" s="246">
        <v>45770</v>
      </c>
      <c r="B2325" s="247" t="s">
        <v>611</v>
      </c>
      <c r="C2325" s="98" t="s">
        <v>108</v>
      </c>
      <c r="D2325" s="98"/>
      <c r="E2325" s="247"/>
      <c r="F2325" s="247" t="s">
        <v>45</v>
      </c>
      <c r="G2325" s="247" t="s">
        <v>8</v>
      </c>
      <c r="H2325" s="247" t="s">
        <v>478</v>
      </c>
      <c r="I2325" s="248" t="s">
        <v>292</v>
      </c>
      <c r="J2325" s="246">
        <v>45884</v>
      </c>
      <c r="K2325" s="249">
        <v>10</v>
      </c>
      <c r="L2325" s="250">
        <v>10</v>
      </c>
      <c r="M2325" s="251"/>
      <c r="N2325" s="252"/>
      <c r="O2325" s="252"/>
      <c r="P2325" s="253">
        <v>0</v>
      </c>
      <c r="Q2325" s="247" t="s">
        <v>109</v>
      </c>
      <c r="R2325" s="249" t="s">
        <v>457</v>
      </c>
      <c r="S2325" s="247" t="s">
        <v>1</v>
      </c>
      <c r="T2325" s="247" t="s">
        <v>289</v>
      </c>
      <c r="U2325" s="247" t="s">
        <v>289</v>
      </c>
      <c r="V2325" s="247">
        <v>5</v>
      </c>
      <c r="W2325" s="247">
        <v>114</v>
      </c>
    </row>
    <row r="2326" spans="1:23" x14ac:dyDescent="0.25">
      <c r="A2326" s="246">
        <v>45770</v>
      </c>
      <c r="B2326" s="247" t="s">
        <v>611</v>
      </c>
      <c r="C2326" s="98" t="s">
        <v>108</v>
      </c>
      <c r="D2326" s="98"/>
      <c r="E2326" s="247"/>
      <c r="F2326" s="247" t="s">
        <v>45</v>
      </c>
      <c r="G2326" s="247" t="s">
        <v>8</v>
      </c>
      <c r="H2326" s="247" t="s">
        <v>478</v>
      </c>
      <c r="I2326" s="248" t="s">
        <v>292</v>
      </c>
      <c r="J2326" s="246">
        <v>45891</v>
      </c>
      <c r="K2326" s="249">
        <v>10</v>
      </c>
      <c r="L2326" s="250">
        <v>10</v>
      </c>
      <c r="M2326" s="251"/>
      <c r="N2326" s="252"/>
      <c r="O2326" s="252"/>
      <c r="P2326" s="253">
        <v>0</v>
      </c>
      <c r="Q2326" s="247" t="s">
        <v>109</v>
      </c>
      <c r="R2326" s="249" t="s">
        <v>457</v>
      </c>
      <c r="S2326" s="247" t="s">
        <v>1</v>
      </c>
      <c r="T2326" s="247" t="s">
        <v>289</v>
      </c>
      <c r="U2326" s="247" t="s">
        <v>289</v>
      </c>
      <c r="V2326" s="247">
        <v>5</v>
      </c>
      <c r="W2326" s="247">
        <v>121</v>
      </c>
    </row>
    <row r="2327" spans="1:23" x14ac:dyDescent="0.25">
      <c r="A2327" s="246">
        <v>45770</v>
      </c>
      <c r="B2327" s="247" t="s">
        <v>611</v>
      </c>
      <c r="C2327" s="98" t="s">
        <v>108</v>
      </c>
      <c r="D2327" s="98"/>
      <c r="E2327" s="247"/>
      <c r="F2327" s="247" t="s">
        <v>45</v>
      </c>
      <c r="G2327" s="247" t="s">
        <v>8</v>
      </c>
      <c r="H2327" s="247" t="s">
        <v>478</v>
      </c>
      <c r="I2327" s="248" t="s">
        <v>292</v>
      </c>
      <c r="J2327" s="246">
        <v>45898</v>
      </c>
      <c r="K2327" s="249">
        <v>10</v>
      </c>
      <c r="L2327" s="250">
        <v>10</v>
      </c>
      <c r="M2327" s="251"/>
      <c r="N2327" s="252"/>
      <c r="O2327" s="252"/>
      <c r="P2327" s="253">
        <v>0</v>
      </c>
      <c r="Q2327" s="247" t="s">
        <v>109</v>
      </c>
      <c r="R2327" s="249" t="s">
        <v>457</v>
      </c>
      <c r="S2327" s="247" t="s">
        <v>1</v>
      </c>
      <c r="T2327" s="247" t="s">
        <v>289</v>
      </c>
      <c r="U2327" s="247" t="s">
        <v>289</v>
      </c>
      <c r="V2327" s="247">
        <v>5</v>
      </c>
      <c r="W2327" s="247">
        <v>128</v>
      </c>
    </row>
    <row r="2328" spans="1:23" x14ac:dyDescent="0.25">
      <c r="A2328" s="246">
        <v>45770</v>
      </c>
      <c r="B2328" s="247" t="s">
        <v>611</v>
      </c>
      <c r="C2328" s="98" t="s">
        <v>108</v>
      </c>
      <c r="D2328" s="98"/>
      <c r="E2328" s="247"/>
      <c r="F2328" s="247" t="s">
        <v>45</v>
      </c>
      <c r="G2328" s="247" t="s">
        <v>8</v>
      </c>
      <c r="H2328" s="247" t="s">
        <v>478</v>
      </c>
      <c r="I2328" s="248" t="s">
        <v>292</v>
      </c>
      <c r="J2328" s="246">
        <v>45905</v>
      </c>
      <c r="K2328" s="249">
        <v>10</v>
      </c>
      <c r="L2328" s="250">
        <v>10</v>
      </c>
      <c r="M2328" s="251"/>
      <c r="N2328" s="252"/>
      <c r="O2328" s="252"/>
      <c r="P2328" s="253">
        <v>0</v>
      </c>
      <c r="Q2328" s="247" t="s">
        <v>109</v>
      </c>
      <c r="R2328" s="249" t="s">
        <v>457</v>
      </c>
      <c r="S2328" s="247" t="s">
        <v>1</v>
      </c>
      <c r="T2328" s="247" t="s">
        <v>289</v>
      </c>
      <c r="U2328" s="247" t="s">
        <v>289</v>
      </c>
      <c r="V2328" s="247">
        <v>5</v>
      </c>
      <c r="W2328" s="247">
        <v>135</v>
      </c>
    </row>
    <row r="2329" spans="1:23" x14ac:dyDescent="0.25">
      <c r="A2329" s="246">
        <v>45770</v>
      </c>
      <c r="B2329" s="247" t="s">
        <v>152</v>
      </c>
      <c r="C2329" s="98" t="s">
        <v>153</v>
      </c>
      <c r="D2329" s="98"/>
      <c r="E2329" s="247"/>
      <c r="F2329" s="247" t="s">
        <v>47</v>
      </c>
      <c r="G2329" s="247" t="s">
        <v>7</v>
      </c>
      <c r="H2329" s="247" t="s">
        <v>293</v>
      </c>
      <c r="I2329" s="248" t="s">
        <v>292</v>
      </c>
      <c r="J2329" s="246">
        <v>45843</v>
      </c>
      <c r="K2329" s="249">
        <v>4</v>
      </c>
      <c r="L2329" s="250">
        <v>4</v>
      </c>
      <c r="M2329" s="251">
        <v>160</v>
      </c>
      <c r="N2329" s="252">
        <v>0</v>
      </c>
      <c r="O2329" s="252">
        <v>0</v>
      </c>
      <c r="P2329" s="253">
        <v>640</v>
      </c>
      <c r="Q2329" s="247" t="s">
        <v>109</v>
      </c>
      <c r="R2329" s="249" t="s">
        <v>154</v>
      </c>
      <c r="S2329" s="247" t="s">
        <v>1</v>
      </c>
      <c r="T2329" s="247" t="s">
        <v>289</v>
      </c>
      <c r="U2329" s="247" t="s">
        <v>289</v>
      </c>
      <c r="V2329" s="247">
        <v>6</v>
      </c>
      <c r="W2329" s="247">
        <v>73</v>
      </c>
    </row>
    <row r="2330" spans="1:23" x14ac:dyDescent="0.25">
      <c r="A2330" s="246">
        <v>45770</v>
      </c>
      <c r="B2330" s="247" t="s">
        <v>152</v>
      </c>
      <c r="C2330" s="98" t="s">
        <v>153</v>
      </c>
      <c r="D2330" s="98"/>
      <c r="E2330" s="247"/>
      <c r="F2330" s="247" t="s">
        <v>47</v>
      </c>
      <c r="G2330" s="247" t="s">
        <v>7</v>
      </c>
      <c r="H2330" s="247" t="s">
        <v>290</v>
      </c>
      <c r="I2330" s="248" t="s">
        <v>288</v>
      </c>
      <c r="J2330" s="246">
        <v>45836</v>
      </c>
      <c r="K2330" s="249">
        <v>4</v>
      </c>
      <c r="L2330" s="250">
        <v>4</v>
      </c>
      <c r="M2330" s="251">
        <v>160</v>
      </c>
      <c r="N2330" s="252">
        <v>0</v>
      </c>
      <c r="O2330" s="252">
        <v>0</v>
      </c>
      <c r="P2330" s="253">
        <v>640</v>
      </c>
      <c r="Q2330" s="247" t="s">
        <v>109</v>
      </c>
      <c r="R2330" s="249" t="s">
        <v>154</v>
      </c>
      <c r="S2330" s="247" t="s">
        <v>289</v>
      </c>
      <c r="T2330" s="247" t="s">
        <v>1</v>
      </c>
      <c r="U2330" s="247" t="s">
        <v>289</v>
      </c>
      <c r="V2330" s="247">
        <v>6</v>
      </c>
      <c r="W2330" s="247">
        <v>66</v>
      </c>
    </row>
    <row r="2331" spans="1:23" x14ac:dyDescent="0.25">
      <c r="A2331" s="246">
        <v>45770</v>
      </c>
      <c r="B2331" s="247" t="s">
        <v>611</v>
      </c>
      <c r="C2331" s="98" t="s">
        <v>108</v>
      </c>
      <c r="D2331" s="98"/>
      <c r="E2331" s="247"/>
      <c r="F2331" s="247" t="s">
        <v>45</v>
      </c>
      <c r="G2331" s="247" t="s">
        <v>7</v>
      </c>
      <c r="H2331" s="247" t="s">
        <v>1223</v>
      </c>
      <c r="I2331" s="248" t="s">
        <v>23</v>
      </c>
      <c r="J2331" s="246">
        <v>45873</v>
      </c>
      <c r="K2331" s="249">
        <v>40</v>
      </c>
      <c r="L2331" s="250">
        <v>40</v>
      </c>
      <c r="M2331" s="251"/>
      <c r="N2331" s="252"/>
      <c r="O2331" s="252"/>
      <c r="P2331" s="253">
        <v>0</v>
      </c>
      <c r="Q2331" s="247" t="s">
        <v>109</v>
      </c>
      <c r="R2331" s="249" t="s">
        <v>457</v>
      </c>
      <c r="S2331" s="247" t="s">
        <v>2</v>
      </c>
      <c r="T2331" s="247" t="s">
        <v>1</v>
      </c>
      <c r="U2331" s="247" t="s">
        <v>2</v>
      </c>
      <c r="V2331" s="247">
        <v>1</v>
      </c>
      <c r="W2331" s="247">
        <v>103</v>
      </c>
    </row>
    <row r="2332" spans="1:23" x14ac:dyDescent="0.25">
      <c r="A2332" s="246">
        <v>45770</v>
      </c>
      <c r="B2332" s="247" t="s">
        <v>611</v>
      </c>
      <c r="C2332" s="98" t="s">
        <v>108</v>
      </c>
      <c r="D2332" s="98"/>
      <c r="E2332" s="247"/>
      <c r="F2332" s="247" t="s">
        <v>45</v>
      </c>
      <c r="G2332" s="247" t="s">
        <v>7</v>
      </c>
      <c r="H2332" s="247" t="s">
        <v>1223</v>
      </c>
      <c r="I2332" s="248" t="s">
        <v>23</v>
      </c>
      <c r="J2332" s="246">
        <v>45880</v>
      </c>
      <c r="K2332" s="249">
        <v>40</v>
      </c>
      <c r="L2332" s="250">
        <v>40</v>
      </c>
      <c r="M2332" s="251"/>
      <c r="N2332" s="252"/>
      <c r="O2332" s="252"/>
      <c r="P2332" s="253">
        <v>0</v>
      </c>
      <c r="Q2332" s="247" t="s">
        <v>109</v>
      </c>
      <c r="R2332" s="249" t="s">
        <v>457</v>
      </c>
      <c r="S2332" s="247" t="s">
        <v>2</v>
      </c>
      <c r="T2332" s="247" t="s">
        <v>1</v>
      </c>
      <c r="U2332" s="247" t="s">
        <v>2</v>
      </c>
      <c r="V2332" s="247">
        <v>1</v>
      </c>
      <c r="W2332" s="247">
        <v>110</v>
      </c>
    </row>
    <row r="2333" spans="1:23" x14ac:dyDescent="0.25">
      <c r="A2333" s="246">
        <v>45770</v>
      </c>
      <c r="B2333" s="247" t="s">
        <v>611</v>
      </c>
      <c r="C2333" s="98" t="s">
        <v>108</v>
      </c>
      <c r="D2333" s="98"/>
      <c r="E2333" s="247"/>
      <c r="F2333" s="247" t="s">
        <v>45</v>
      </c>
      <c r="G2333" s="247" t="s">
        <v>7</v>
      </c>
      <c r="H2333" s="247" t="s">
        <v>1223</v>
      </c>
      <c r="I2333" s="248" t="s">
        <v>23</v>
      </c>
      <c r="J2333" s="246">
        <v>45887</v>
      </c>
      <c r="K2333" s="249">
        <v>40</v>
      </c>
      <c r="L2333" s="250">
        <v>40</v>
      </c>
      <c r="M2333" s="251"/>
      <c r="N2333" s="252"/>
      <c r="O2333" s="252"/>
      <c r="P2333" s="253">
        <v>0</v>
      </c>
      <c r="Q2333" s="247" t="s">
        <v>109</v>
      </c>
      <c r="R2333" s="249" t="s">
        <v>457</v>
      </c>
      <c r="S2333" s="247" t="s">
        <v>2</v>
      </c>
      <c r="T2333" s="247" t="s">
        <v>1</v>
      </c>
      <c r="U2333" s="247" t="s">
        <v>2</v>
      </c>
      <c r="V2333" s="247">
        <v>1</v>
      </c>
      <c r="W2333" s="247">
        <v>117</v>
      </c>
    </row>
    <row r="2334" spans="1:23" x14ac:dyDescent="0.25">
      <c r="A2334" s="246">
        <v>45770</v>
      </c>
      <c r="B2334" s="247" t="s">
        <v>611</v>
      </c>
      <c r="C2334" s="98" t="s">
        <v>108</v>
      </c>
      <c r="D2334" s="98"/>
      <c r="E2334" s="247"/>
      <c r="F2334" s="247" t="s">
        <v>45</v>
      </c>
      <c r="G2334" s="247" t="s">
        <v>7</v>
      </c>
      <c r="H2334" s="247" t="s">
        <v>1223</v>
      </c>
      <c r="I2334" s="248" t="s">
        <v>23</v>
      </c>
      <c r="J2334" s="246">
        <v>45894</v>
      </c>
      <c r="K2334" s="249">
        <v>40</v>
      </c>
      <c r="L2334" s="250">
        <v>40</v>
      </c>
      <c r="M2334" s="251"/>
      <c r="N2334" s="252"/>
      <c r="O2334" s="252"/>
      <c r="P2334" s="253">
        <v>0</v>
      </c>
      <c r="Q2334" s="247" t="s">
        <v>109</v>
      </c>
      <c r="R2334" s="249" t="s">
        <v>457</v>
      </c>
      <c r="S2334" s="247" t="s">
        <v>2</v>
      </c>
      <c r="T2334" s="247" t="s">
        <v>1</v>
      </c>
      <c r="U2334" s="247" t="s">
        <v>2</v>
      </c>
      <c r="V2334" s="247">
        <v>1</v>
      </c>
      <c r="W2334" s="247">
        <v>124</v>
      </c>
    </row>
    <row r="2335" spans="1:23" x14ac:dyDescent="0.25">
      <c r="A2335" s="246">
        <v>45770</v>
      </c>
      <c r="B2335" s="247" t="s">
        <v>611</v>
      </c>
      <c r="C2335" s="98" t="s">
        <v>108</v>
      </c>
      <c r="D2335" s="98"/>
      <c r="E2335" s="247"/>
      <c r="F2335" s="247" t="s">
        <v>45</v>
      </c>
      <c r="G2335" s="247" t="s">
        <v>8</v>
      </c>
      <c r="H2335" s="247" t="s">
        <v>1221</v>
      </c>
      <c r="I2335" s="248" t="s">
        <v>24</v>
      </c>
      <c r="J2335" s="246">
        <v>45880</v>
      </c>
      <c r="K2335" s="249">
        <v>40</v>
      </c>
      <c r="L2335" s="250">
        <v>40</v>
      </c>
      <c r="M2335" s="251"/>
      <c r="N2335" s="252"/>
      <c r="O2335" s="252"/>
      <c r="P2335" s="253">
        <v>0</v>
      </c>
      <c r="Q2335" s="247" t="s">
        <v>109</v>
      </c>
      <c r="R2335" s="249" t="s">
        <v>457</v>
      </c>
      <c r="S2335" s="247" t="s">
        <v>1</v>
      </c>
      <c r="T2335" s="247" t="s">
        <v>2</v>
      </c>
      <c r="U2335" s="247" t="s">
        <v>2</v>
      </c>
      <c r="V2335" s="247">
        <v>1</v>
      </c>
      <c r="W2335" s="247">
        <v>110</v>
      </c>
    </row>
    <row r="2336" spans="1:23" x14ac:dyDescent="0.25">
      <c r="A2336" s="246">
        <v>45770</v>
      </c>
      <c r="B2336" s="247" t="s">
        <v>611</v>
      </c>
      <c r="C2336" s="98" t="s">
        <v>108</v>
      </c>
      <c r="D2336" s="98"/>
      <c r="E2336" s="247"/>
      <c r="F2336" s="247" t="s">
        <v>45</v>
      </c>
      <c r="G2336" s="247" t="s">
        <v>8</v>
      </c>
      <c r="H2336" s="247" t="s">
        <v>1221</v>
      </c>
      <c r="I2336" s="248" t="s">
        <v>24</v>
      </c>
      <c r="J2336" s="246">
        <v>45887</v>
      </c>
      <c r="K2336" s="249">
        <v>40</v>
      </c>
      <c r="L2336" s="250">
        <v>40</v>
      </c>
      <c r="M2336" s="251"/>
      <c r="N2336" s="252"/>
      <c r="O2336" s="252"/>
      <c r="P2336" s="253">
        <v>0</v>
      </c>
      <c r="Q2336" s="247" t="s">
        <v>109</v>
      </c>
      <c r="R2336" s="249" t="s">
        <v>457</v>
      </c>
      <c r="S2336" s="247" t="s">
        <v>1</v>
      </c>
      <c r="T2336" s="247" t="s">
        <v>2</v>
      </c>
      <c r="U2336" s="247" t="s">
        <v>2</v>
      </c>
      <c r="V2336" s="247">
        <v>1</v>
      </c>
      <c r="W2336" s="247">
        <v>117</v>
      </c>
    </row>
    <row r="2337" spans="1:23" x14ac:dyDescent="0.25">
      <c r="A2337" s="246">
        <v>45770</v>
      </c>
      <c r="B2337" s="247" t="s">
        <v>611</v>
      </c>
      <c r="C2337" s="98" t="s">
        <v>108</v>
      </c>
      <c r="D2337" s="98"/>
      <c r="E2337" s="247"/>
      <c r="F2337" s="247" t="s">
        <v>45</v>
      </c>
      <c r="G2337" s="247" t="s">
        <v>8</v>
      </c>
      <c r="H2337" s="247" t="s">
        <v>1221</v>
      </c>
      <c r="I2337" s="248" t="s">
        <v>24</v>
      </c>
      <c r="J2337" s="246">
        <v>45894</v>
      </c>
      <c r="K2337" s="249">
        <v>40</v>
      </c>
      <c r="L2337" s="250">
        <v>40</v>
      </c>
      <c r="M2337" s="251"/>
      <c r="N2337" s="252"/>
      <c r="O2337" s="252"/>
      <c r="P2337" s="253">
        <v>0</v>
      </c>
      <c r="Q2337" s="247" t="s">
        <v>109</v>
      </c>
      <c r="R2337" s="249" t="s">
        <v>457</v>
      </c>
      <c r="S2337" s="247" t="s">
        <v>1</v>
      </c>
      <c r="T2337" s="247" t="s">
        <v>2</v>
      </c>
      <c r="U2337" s="247" t="s">
        <v>2</v>
      </c>
      <c r="V2337" s="247">
        <v>1</v>
      </c>
      <c r="W2337" s="247">
        <v>124</v>
      </c>
    </row>
    <row r="2338" spans="1:23" x14ac:dyDescent="0.25">
      <c r="A2338" s="246">
        <v>45770</v>
      </c>
      <c r="B2338" s="247" t="s">
        <v>611</v>
      </c>
      <c r="C2338" s="98" t="s">
        <v>108</v>
      </c>
      <c r="D2338" s="98"/>
      <c r="E2338" s="247"/>
      <c r="F2338" s="247" t="s">
        <v>45</v>
      </c>
      <c r="G2338" s="247" t="s">
        <v>8</v>
      </c>
      <c r="H2338" s="247" t="s">
        <v>1221</v>
      </c>
      <c r="I2338" s="248" t="s">
        <v>24</v>
      </c>
      <c r="J2338" s="246">
        <v>45901</v>
      </c>
      <c r="K2338" s="249">
        <v>40</v>
      </c>
      <c r="L2338" s="250">
        <v>40</v>
      </c>
      <c r="M2338" s="251"/>
      <c r="N2338" s="252"/>
      <c r="O2338" s="252"/>
      <c r="P2338" s="253">
        <v>0</v>
      </c>
      <c r="Q2338" s="247" t="s">
        <v>109</v>
      </c>
      <c r="R2338" s="249" t="s">
        <v>457</v>
      </c>
      <c r="S2338" s="247" t="s">
        <v>1</v>
      </c>
      <c r="T2338" s="247" t="s">
        <v>2</v>
      </c>
      <c r="U2338" s="247" t="s">
        <v>2</v>
      </c>
      <c r="V2338" s="247">
        <v>1</v>
      </c>
      <c r="W2338" s="247">
        <v>131</v>
      </c>
    </row>
    <row r="2339" spans="1:23" x14ac:dyDescent="0.25">
      <c r="A2339" s="246">
        <v>45770</v>
      </c>
      <c r="B2339" s="247" t="s">
        <v>539</v>
      </c>
      <c r="C2339" s="98" t="s">
        <v>108</v>
      </c>
      <c r="D2339" s="98"/>
      <c r="E2339" s="247"/>
      <c r="F2339" s="247" t="s">
        <v>45</v>
      </c>
      <c r="G2339" s="247" t="s">
        <v>7</v>
      </c>
      <c r="H2339" s="247" t="s">
        <v>1223</v>
      </c>
      <c r="I2339" s="248" t="s">
        <v>23</v>
      </c>
      <c r="J2339" s="246">
        <v>45901</v>
      </c>
      <c r="K2339" s="249">
        <v>2</v>
      </c>
      <c r="L2339" s="250">
        <v>2</v>
      </c>
      <c r="M2339" s="251"/>
      <c r="N2339" s="252"/>
      <c r="O2339" s="252"/>
      <c r="P2339" s="253">
        <v>0</v>
      </c>
      <c r="Q2339" s="247" t="s">
        <v>109</v>
      </c>
      <c r="R2339" s="249" t="s">
        <v>457</v>
      </c>
      <c r="S2339" s="247" t="s">
        <v>2</v>
      </c>
      <c r="T2339" s="247" t="s">
        <v>1</v>
      </c>
      <c r="U2339" s="247" t="s">
        <v>2</v>
      </c>
      <c r="V2339" s="247">
        <v>1</v>
      </c>
      <c r="W2339" s="247">
        <v>131</v>
      </c>
    </row>
    <row r="2340" spans="1:23" x14ac:dyDescent="0.25">
      <c r="A2340" s="246">
        <v>45770</v>
      </c>
      <c r="B2340" s="247" t="s">
        <v>539</v>
      </c>
      <c r="C2340" s="98" t="s">
        <v>108</v>
      </c>
      <c r="D2340" s="98"/>
      <c r="E2340" s="247"/>
      <c r="F2340" s="247" t="s">
        <v>45</v>
      </c>
      <c r="G2340" s="247" t="s">
        <v>8</v>
      </c>
      <c r="H2340" s="247" t="s">
        <v>1221</v>
      </c>
      <c r="I2340" s="248" t="s">
        <v>24</v>
      </c>
      <c r="J2340" s="246">
        <v>45908</v>
      </c>
      <c r="K2340" s="249">
        <v>2</v>
      </c>
      <c r="L2340" s="250">
        <v>2</v>
      </c>
      <c r="M2340" s="251"/>
      <c r="N2340" s="252"/>
      <c r="O2340" s="252"/>
      <c r="P2340" s="253">
        <v>0</v>
      </c>
      <c r="Q2340" s="247" t="s">
        <v>109</v>
      </c>
      <c r="R2340" s="249" t="s">
        <v>457</v>
      </c>
      <c r="S2340" s="247" t="s">
        <v>1</v>
      </c>
      <c r="T2340" s="247" t="s">
        <v>2</v>
      </c>
      <c r="U2340" s="247" t="s">
        <v>2</v>
      </c>
      <c r="V2340" s="247">
        <v>1</v>
      </c>
      <c r="W2340" s="247">
        <v>138</v>
      </c>
    </row>
    <row r="2341" spans="1:23" x14ac:dyDescent="0.25">
      <c r="A2341" s="246">
        <v>45770</v>
      </c>
      <c r="B2341" s="247" t="s">
        <v>539</v>
      </c>
      <c r="C2341" s="98" t="s">
        <v>108</v>
      </c>
      <c r="D2341" s="98"/>
      <c r="E2341" s="247"/>
      <c r="F2341" s="247" t="s">
        <v>45</v>
      </c>
      <c r="G2341" s="247" t="s">
        <v>7</v>
      </c>
      <c r="H2341" s="247" t="s">
        <v>282</v>
      </c>
      <c r="I2341" s="248" t="s">
        <v>23</v>
      </c>
      <c r="J2341" s="246">
        <v>45887</v>
      </c>
      <c r="K2341" s="249">
        <v>4</v>
      </c>
      <c r="L2341" s="250">
        <v>4</v>
      </c>
      <c r="M2341" s="251"/>
      <c r="N2341" s="252"/>
      <c r="O2341" s="252"/>
      <c r="P2341" s="253">
        <v>0</v>
      </c>
      <c r="Q2341" s="247" t="s">
        <v>109</v>
      </c>
      <c r="R2341" s="249" t="s">
        <v>457</v>
      </c>
      <c r="S2341" s="247" t="s">
        <v>2</v>
      </c>
      <c r="T2341" s="247" t="s">
        <v>1</v>
      </c>
      <c r="U2341" s="247" t="s">
        <v>2</v>
      </c>
      <c r="V2341" s="247">
        <v>1</v>
      </c>
      <c r="W2341" s="247">
        <v>117</v>
      </c>
    </row>
    <row r="2342" spans="1:23" x14ac:dyDescent="0.25">
      <c r="A2342" s="246">
        <v>45770</v>
      </c>
      <c r="B2342" s="247" t="s">
        <v>539</v>
      </c>
      <c r="C2342" s="98" t="s">
        <v>108</v>
      </c>
      <c r="D2342" s="98"/>
      <c r="E2342" s="247"/>
      <c r="F2342" s="247" t="s">
        <v>45</v>
      </c>
      <c r="G2342" s="247" t="s">
        <v>8</v>
      </c>
      <c r="H2342" s="247" t="s">
        <v>284</v>
      </c>
      <c r="I2342" s="248" t="s">
        <v>24</v>
      </c>
      <c r="J2342" s="246">
        <v>45894</v>
      </c>
      <c r="K2342" s="249">
        <v>4</v>
      </c>
      <c r="L2342" s="250">
        <v>4</v>
      </c>
      <c r="M2342" s="251"/>
      <c r="N2342" s="252"/>
      <c r="O2342" s="252"/>
      <c r="P2342" s="253">
        <v>0</v>
      </c>
      <c r="Q2342" s="247" t="s">
        <v>109</v>
      </c>
      <c r="R2342" s="249" t="s">
        <v>457</v>
      </c>
      <c r="S2342" s="247" t="s">
        <v>1</v>
      </c>
      <c r="T2342" s="247" t="s">
        <v>2</v>
      </c>
      <c r="U2342" s="247" t="s">
        <v>2</v>
      </c>
      <c r="V2342" s="247">
        <v>1</v>
      </c>
      <c r="W2342" s="247">
        <v>124</v>
      </c>
    </row>
    <row r="2343" spans="1:23" x14ac:dyDescent="0.25">
      <c r="A2343" s="246">
        <v>45770</v>
      </c>
      <c r="B2343" s="247" t="s">
        <v>247</v>
      </c>
      <c r="C2343" s="98" t="s">
        <v>153</v>
      </c>
      <c r="D2343" s="98"/>
      <c r="E2343" s="247" t="s">
        <v>764</v>
      </c>
      <c r="F2343" s="247" t="s">
        <v>47</v>
      </c>
      <c r="G2343" s="247" t="s">
        <v>7</v>
      </c>
      <c r="H2343" s="247" t="s">
        <v>116</v>
      </c>
      <c r="I2343" s="248" t="s">
        <v>24</v>
      </c>
      <c r="J2343" s="246">
        <v>45767</v>
      </c>
      <c r="K2343" s="249">
        <v>-1</v>
      </c>
      <c r="L2343" s="250">
        <v>-1</v>
      </c>
      <c r="M2343" s="251">
        <v>111.76</v>
      </c>
      <c r="N2343" s="252">
        <v>35.53</v>
      </c>
      <c r="O2343" s="252">
        <v>30</v>
      </c>
      <c r="P2343" s="253">
        <v>-177.29000000000002</v>
      </c>
      <c r="Q2343" s="247" t="s">
        <v>326</v>
      </c>
      <c r="R2343" s="247" t="s">
        <v>326</v>
      </c>
      <c r="S2343" s="247" t="s">
        <v>1</v>
      </c>
      <c r="T2343" s="247" t="s">
        <v>2</v>
      </c>
      <c r="U2343" s="247" t="s">
        <v>2</v>
      </c>
      <c r="V2343" s="247">
        <v>7</v>
      </c>
      <c r="W2343" s="247">
        <v>-3</v>
      </c>
    </row>
    <row r="2344" spans="1:23" x14ac:dyDescent="0.25">
      <c r="A2344" s="246">
        <v>45769</v>
      </c>
      <c r="B2344" s="247" t="s">
        <v>196</v>
      </c>
      <c r="C2344" s="98" t="s">
        <v>153</v>
      </c>
      <c r="D2344" s="98" t="s">
        <v>426</v>
      </c>
      <c r="E2344" s="247" t="s">
        <v>3116</v>
      </c>
      <c r="F2344" s="247" t="s">
        <v>47</v>
      </c>
      <c r="G2344" s="247" t="s">
        <v>7</v>
      </c>
      <c r="H2344" s="247" t="s">
        <v>293</v>
      </c>
      <c r="I2344" s="248" t="s">
        <v>292</v>
      </c>
      <c r="J2344" s="246">
        <v>45885</v>
      </c>
      <c r="K2344" s="249">
        <v>1</v>
      </c>
      <c r="L2344" s="250">
        <v>1</v>
      </c>
      <c r="M2344" s="251">
        <v>240</v>
      </c>
      <c r="N2344" s="252">
        <v>39.03</v>
      </c>
      <c r="O2344" s="252">
        <v>40</v>
      </c>
      <c r="P2344" s="253">
        <v>319.02999999999997</v>
      </c>
      <c r="Q2344" s="247" t="s">
        <v>109</v>
      </c>
      <c r="R2344" s="249" t="s">
        <v>154</v>
      </c>
      <c r="S2344" s="247" t="s">
        <v>1</v>
      </c>
      <c r="T2344" s="247" t="s">
        <v>289</v>
      </c>
      <c r="U2344" s="247" t="s">
        <v>289</v>
      </c>
      <c r="V2344" s="247">
        <v>6</v>
      </c>
      <c r="W2344" s="247">
        <v>116</v>
      </c>
    </row>
    <row r="2345" spans="1:23" x14ac:dyDescent="0.25">
      <c r="A2345" s="246">
        <v>45769</v>
      </c>
      <c r="B2345" s="247" t="s">
        <v>196</v>
      </c>
      <c r="C2345" s="98" t="s">
        <v>153</v>
      </c>
      <c r="D2345" s="98" t="s">
        <v>426</v>
      </c>
      <c r="E2345" s="247" t="s">
        <v>3116</v>
      </c>
      <c r="F2345" s="247" t="s">
        <v>47</v>
      </c>
      <c r="G2345" s="247" t="s">
        <v>7</v>
      </c>
      <c r="H2345" s="247" t="s">
        <v>293</v>
      </c>
      <c r="I2345" s="248" t="s">
        <v>292</v>
      </c>
      <c r="J2345" s="246">
        <v>45885</v>
      </c>
      <c r="K2345" s="249">
        <v>1</v>
      </c>
      <c r="L2345" s="250">
        <v>1</v>
      </c>
      <c r="M2345" s="251">
        <v>240</v>
      </c>
      <c r="N2345" s="252">
        <v>39.03</v>
      </c>
      <c r="O2345" s="252">
        <v>40</v>
      </c>
      <c r="P2345" s="253">
        <v>319.02999999999997</v>
      </c>
      <c r="Q2345" s="247" t="s">
        <v>109</v>
      </c>
      <c r="R2345" s="249" t="s">
        <v>154</v>
      </c>
      <c r="S2345" s="247" t="s">
        <v>1</v>
      </c>
      <c r="T2345" s="247" t="s">
        <v>289</v>
      </c>
      <c r="U2345" s="247" t="s">
        <v>289</v>
      </c>
      <c r="V2345" s="247">
        <v>6</v>
      </c>
      <c r="W2345" s="247">
        <v>116</v>
      </c>
    </row>
    <row r="2346" spans="1:23" x14ac:dyDescent="0.25">
      <c r="A2346" s="246">
        <v>45770</v>
      </c>
      <c r="B2346" s="247" t="s">
        <v>539</v>
      </c>
      <c r="C2346" s="98" t="s">
        <v>108</v>
      </c>
      <c r="D2346" s="98"/>
      <c r="E2346" s="247"/>
      <c r="F2346" s="247" t="s">
        <v>45</v>
      </c>
      <c r="G2346" s="247" t="s">
        <v>7</v>
      </c>
      <c r="H2346" s="247" t="s">
        <v>319</v>
      </c>
      <c r="I2346" s="248" t="s">
        <v>23</v>
      </c>
      <c r="J2346" s="246">
        <v>45879</v>
      </c>
      <c r="K2346" s="249">
        <v>6</v>
      </c>
      <c r="L2346" s="250">
        <v>6</v>
      </c>
      <c r="M2346" s="251">
        <v>0</v>
      </c>
      <c r="N2346" s="252">
        <v>0</v>
      </c>
      <c r="O2346" s="252">
        <v>0</v>
      </c>
      <c r="P2346" s="253">
        <v>0</v>
      </c>
      <c r="Q2346" s="247" t="s">
        <v>109</v>
      </c>
      <c r="R2346" s="249" t="s">
        <v>457</v>
      </c>
      <c r="S2346" s="247" t="s">
        <v>2</v>
      </c>
      <c r="T2346" s="247" t="s">
        <v>1</v>
      </c>
      <c r="U2346" s="247" t="s">
        <v>2</v>
      </c>
      <c r="V2346" s="247">
        <v>7</v>
      </c>
      <c r="W2346" s="247">
        <v>109</v>
      </c>
    </row>
    <row r="2347" spans="1:23" x14ac:dyDescent="0.25">
      <c r="A2347" s="246">
        <v>45770</v>
      </c>
      <c r="B2347" s="247" t="s">
        <v>539</v>
      </c>
      <c r="C2347" s="98" t="s">
        <v>108</v>
      </c>
      <c r="D2347" s="98"/>
      <c r="E2347" s="247"/>
      <c r="F2347" s="247" t="s">
        <v>45</v>
      </c>
      <c r="G2347" s="247" t="s">
        <v>8</v>
      </c>
      <c r="H2347" s="247" t="s">
        <v>321</v>
      </c>
      <c r="I2347" s="248" t="s">
        <v>24</v>
      </c>
      <c r="J2347" s="246">
        <v>45886</v>
      </c>
      <c r="K2347" s="249">
        <v>6</v>
      </c>
      <c r="L2347" s="250">
        <v>6</v>
      </c>
      <c r="M2347" s="251">
        <v>0</v>
      </c>
      <c r="N2347" s="252">
        <v>0</v>
      </c>
      <c r="O2347" s="252">
        <v>0</v>
      </c>
      <c r="P2347" s="253">
        <v>0</v>
      </c>
      <c r="Q2347" s="247" t="s">
        <v>109</v>
      </c>
      <c r="R2347" s="249" t="s">
        <v>457</v>
      </c>
      <c r="S2347" s="247" t="s">
        <v>1</v>
      </c>
      <c r="T2347" s="247" t="s">
        <v>2</v>
      </c>
      <c r="U2347" s="247" t="s">
        <v>2</v>
      </c>
      <c r="V2347" s="247">
        <v>7</v>
      </c>
      <c r="W2347" s="247">
        <v>116</v>
      </c>
    </row>
    <row r="2348" spans="1:23" x14ac:dyDescent="0.25">
      <c r="A2348" s="246">
        <v>45771</v>
      </c>
      <c r="B2348" s="247" t="s">
        <v>279</v>
      </c>
      <c r="C2348" s="98" t="s">
        <v>153</v>
      </c>
      <c r="D2348" s="98"/>
      <c r="E2348" s="247" t="s">
        <v>3130</v>
      </c>
      <c r="F2348" s="247" t="s">
        <v>47</v>
      </c>
      <c r="G2348" s="247" t="s">
        <v>7</v>
      </c>
      <c r="H2348" s="247" t="s">
        <v>287</v>
      </c>
      <c r="I2348" s="248" t="s">
        <v>298</v>
      </c>
      <c r="J2348" s="246">
        <v>45773</v>
      </c>
      <c r="K2348" s="249">
        <v>4</v>
      </c>
      <c r="L2348" s="250">
        <v>4</v>
      </c>
      <c r="M2348" s="251">
        <v>120</v>
      </c>
      <c r="N2348" s="252">
        <v>0</v>
      </c>
      <c r="O2348" s="252">
        <v>0</v>
      </c>
      <c r="P2348" s="253">
        <v>480</v>
      </c>
      <c r="Q2348" s="247" t="s">
        <v>109</v>
      </c>
      <c r="R2348" s="249" t="s">
        <v>154</v>
      </c>
      <c r="S2348" s="247" t="s">
        <v>299</v>
      </c>
      <c r="T2348" s="247" t="s">
        <v>1</v>
      </c>
      <c r="U2348" s="247" t="s">
        <v>299</v>
      </c>
      <c r="V2348" s="247">
        <v>6</v>
      </c>
      <c r="W2348" s="247">
        <v>2</v>
      </c>
    </row>
    <row r="2349" spans="1:23" x14ac:dyDescent="0.25">
      <c r="A2349" s="246">
        <v>45770</v>
      </c>
      <c r="B2349" s="247" t="s">
        <v>3131</v>
      </c>
      <c r="C2349" s="98" t="s">
        <v>153</v>
      </c>
      <c r="D2349" s="98" t="s">
        <v>648</v>
      </c>
      <c r="E2349" s="247" t="s">
        <v>3132</v>
      </c>
      <c r="F2349" s="247" t="s">
        <v>47</v>
      </c>
      <c r="G2349" s="247" t="s">
        <v>7</v>
      </c>
      <c r="H2349" s="247" t="s">
        <v>282</v>
      </c>
      <c r="I2349" s="248" t="s">
        <v>295</v>
      </c>
      <c r="J2349" s="246">
        <v>45772</v>
      </c>
      <c r="K2349" s="249">
        <v>1</v>
      </c>
      <c r="L2349" s="250">
        <v>1</v>
      </c>
      <c r="M2349" s="251">
        <v>100</v>
      </c>
      <c r="N2349" s="252">
        <v>0</v>
      </c>
      <c r="O2349" s="252">
        <v>0</v>
      </c>
      <c r="P2349" s="253">
        <v>100</v>
      </c>
      <c r="Q2349" s="247" t="s">
        <v>109</v>
      </c>
      <c r="R2349" s="249" t="s">
        <v>154</v>
      </c>
      <c r="S2349" s="247" t="s">
        <v>296</v>
      </c>
      <c r="T2349" s="247" t="s">
        <v>1</v>
      </c>
      <c r="U2349" s="247" t="s">
        <v>296</v>
      </c>
      <c r="V2349" s="247">
        <v>5</v>
      </c>
      <c r="W2349" s="247">
        <v>2</v>
      </c>
    </row>
    <row r="2350" spans="1:23" x14ac:dyDescent="0.25">
      <c r="A2350" s="246">
        <v>45771</v>
      </c>
      <c r="B2350" s="247" t="s">
        <v>152</v>
      </c>
      <c r="C2350" s="98" t="s">
        <v>153</v>
      </c>
      <c r="D2350" s="98"/>
      <c r="E2350" s="247"/>
      <c r="F2350" s="247" t="s">
        <v>47</v>
      </c>
      <c r="G2350" s="247" t="s">
        <v>7</v>
      </c>
      <c r="H2350" s="247" t="s">
        <v>282</v>
      </c>
      <c r="I2350" s="248" t="s">
        <v>23</v>
      </c>
      <c r="J2350" s="246">
        <v>45873</v>
      </c>
      <c r="K2350" s="249">
        <v>1</v>
      </c>
      <c r="L2350" s="250">
        <v>1</v>
      </c>
      <c r="M2350" s="251">
        <v>240</v>
      </c>
      <c r="N2350" s="252">
        <v>0</v>
      </c>
      <c r="O2350" s="252">
        <v>0</v>
      </c>
      <c r="P2350" s="253">
        <v>240</v>
      </c>
      <c r="Q2350" s="247" t="s">
        <v>109</v>
      </c>
      <c r="R2350" s="249" t="s">
        <v>154</v>
      </c>
      <c r="S2350" s="247" t="s">
        <v>2</v>
      </c>
      <c r="T2350" s="247" t="s">
        <v>1</v>
      </c>
      <c r="U2350" s="247" t="s">
        <v>2</v>
      </c>
      <c r="V2350" s="247">
        <v>1</v>
      </c>
      <c r="W2350" s="247">
        <v>102</v>
      </c>
    </row>
    <row r="2351" spans="1:23" x14ac:dyDescent="0.25">
      <c r="A2351" s="246">
        <v>45770</v>
      </c>
      <c r="B2351" s="247" t="s">
        <v>247</v>
      </c>
      <c r="C2351" s="98" t="s">
        <v>153</v>
      </c>
      <c r="D2351" s="98"/>
      <c r="E2351" s="247" t="s">
        <v>3133</v>
      </c>
      <c r="F2351" s="247" t="s">
        <v>47</v>
      </c>
      <c r="G2351" s="247" t="s">
        <v>8</v>
      </c>
      <c r="H2351" s="247" t="s">
        <v>290</v>
      </c>
      <c r="I2351" s="248" t="s">
        <v>288</v>
      </c>
      <c r="J2351" s="246">
        <v>45773</v>
      </c>
      <c r="K2351" s="249">
        <v>1</v>
      </c>
      <c r="L2351" s="250">
        <v>1</v>
      </c>
      <c r="M2351" s="251">
        <v>200</v>
      </c>
      <c r="N2351" s="252">
        <v>19.590000000000003</v>
      </c>
      <c r="O2351" s="252">
        <v>30</v>
      </c>
      <c r="P2351" s="253">
        <v>249.59</v>
      </c>
      <c r="Q2351" s="247" t="s">
        <v>109</v>
      </c>
      <c r="R2351" s="249" t="s">
        <v>154</v>
      </c>
      <c r="S2351" s="247" t="s">
        <v>289</v>
      </c>
      <c r="T2351" s="247" t="s">
        <v>1</v>
      </c>
      <c r="U2351" s="247" t="s">
        <v>289</v>
      </c>
      <c r="V2351" s="247">
        <v>6</v>
      </c>
      <c r="W2351" s="247">
        <v>3</v>
      </c>
    </row>
    <row r="2352" spans="1:23" x14ac:dyDescent="0.25">
      <c r="A2352" s="246">
        <v>45770</v>
      </c>
      <c r="B2352" s="247" t="s">
        <v>247</v>
      </c>
      <c r="C2352" s="98" t="s">
        <v>153</v>
      </c>
      <c r="D2352" s="98"/>
      <c r="E2352" s="247" t="s">
        <v>3133</v>
      </c>
      <c r="F2352" s="247" t="s">
        <v>47</v>
      </c>
      <c r="G2352" s="247" t="s">
        <v>8</v>
      </c>
      <c r="H2352" s="247" t="s">
        <v>290</v>
      </c>
      <c r="I2352" s="248" t="s">
        <v>288</v>
      </c>
      <c r="J2352" s="246">
        <v>45773</v>
      </c>
      <c r="K2352" s="249">
        <v>1</v>
      </c>
      <c r="L2352" s="250">
        <v>1</v>
      </c>
      <c r="M2352" s="251">
        <v>200</v>
      </c>
      <c r="N2352" s="252">
        <v>19.590000000000003</v>
      </c>
      <c r="O2352" s="252">
        <v>30</v>
      </c>
      <c r="P2352" s="253">
        <v>249.59</v>
      </c>
      <c r="Q2352" s="247" t="s">
        <v>109</v>
      </c>
      <c r="R2352" s="249" t="s">
        <v>154</v>
      </c>
      <c r="S2352" s="247" t="s">
        <v>289</v>
      </c>
      <c r="T2352" s="247" t="s">
        <v>1</v>
      </c>
      <c r="U2352" s="247" t="s">
        <v>289</v>
      </c>
      <c r="V2352" s="247">
        <v>6</v>
      </c>
      <c r="W2352" s="247">
        <v>3</v>
      </c>
    </row>
    <row r="2353" spans="1:23" x14ac:dyDescent="0.25">
      <c r="A2353" s="246">
        <v>45770</v>
      </c>
      <c r="B2353" s="247" t="s">
        <v>247</v>
      </c>
      <c r="C2353" s="98" t="s">
        <v>153</v>
      </c>
      <c r="D2353" s="98"/>
      <c r="E2353" s="247" t="s">
        <v>3134</v>
      </c>
      <c r="F2353" s="247" t="s">
        <v>47</v>
      </c>
      <c r="G2353" s="247" t="s">
        <v>8</v>
      </c>
      <c r="H2353" s="247" t="s">
        <v>290</v>
      </c>
      <c r="I2353" s="248" t="s">
        <v>288</v>
      </c>
      <c r="J2353" s="246">
        <v>45927</v>
      </c>
      <c r="K2353" s="249">
        <v>1</v>
      </c>
      <c r="L2353" s="250">
        <v>1</v>
      </c>
      <c r="M2353" s="251">
        <v>170</v>
      </c>
      <c r="N2353" s="252">
        <v>22.560000000000002</v>
      </c>
      <c r="O2353" s="252">
        <v>30</v>
      </c>
      <c r="P2353" s="253">
        <v>222.56</v>
      </c>
      <c r="Q2353" s="247" t="s">
        <v>109</v>
      </c>
      <c r="R2353" s="249" t="s">
        <v>154</v>
      </c>
      <c r="S2353" s="247" t="s">
        <v>289</v>
      </c>
      <c r="T2353" s="247" t="s">
        <v>1</v>
      </c>
      <c r="U2353" s="247" t="s">
        <v>289</v>
      </c>
      <c r="V2353" s="247">
        <v>6</v>
      </c>
      <c r="W2353" s="247">
        <v>157</v>
      </c>
    </row>
    <row r="2354" spans="1:23" x14ac:dyDescent="0.25">
      <c r="A2354" s="246">
        <v>45771</v>
      </c>
      <c r="B2354" s="247" t="s">
        <v>152</v>
      </c>
      <c r="C2354" s="98" t="s">
        <v>153</v>
      </c>
      <c r="D2354" s="98"/>
      <c r="E2354" s="247"/>
      <c r="F2354" s="247" t="s">
        <v>47</v>
      </c>
      <c r="G2354" s="247" t="s">
        <v>7</v>
      </c>
      <c r="H2354" s="247" t="s">
        <v>293</v>
      </c>
      <c r="I2354" s="248" t="s">
        <v>292</v>
      </c>
      <c r="J2354" s="246">
        <v>45864</v>
      </c>
      <c r="K2354" s="249">
        <v>3</v>
      </c>
      <c r="L2354" s="250">
        <v>3</v>
      </c>
      <c r="M2354" s="251">
        <v>160</v>
      </c>
      <c r="N2354" s="252">
        <v>0</v>
      </c>
      <c r="O2354" s="252">
        <v>0</v>
      </c>
      <c r="P2354" s="253">
        <v>480</v>
      </c>
      <c r="Q2354" s="247" t="s">
        <v>109</v>
      </c>
      <c r="R2354" s="249" t="s">
        <v>154</v>
      </c>
      <c r="S2354" s="247" t="s">
        <v>1</v>
      </c>
      <c r="T2354" s="247" t="s">
        <v>289</v>
      </c>
      <c r="U2354" s="247" t="s">
        <v>289</v>
      </c>
      <c r="V2354" s="247">
        <v>6</v>
      </c>
      <c r="W2354" s="247">
        <v>93</v>
      </c>
    </row>
    <row r="2355" spans="1:23" x14ac:dyDescent="0.25">
      <c r="A2355" s="246">
        <v>45771</v>
      </c>
      <c r="B2355" s="247" t="s">
        <v>152</v>
      </c>
      <c r="C2355" s="98" t="s">
        <v>153</v>
      </c>
      <c r="D2355" s="98"/>
      <c r="E2355" s="247"/>
      <c r="F2355" s="247" t="s">
        <v>47</v>
      </c>
      <c r="G2355" s="247" t="s">
        <v>7</v>
      </c>
      <c r="H2355" s="247" t="s">
        <v>290</v>
      </c>
      <c r="I2355" s="248" t="s">
        <v>288</v>
      </c>
      <c r="J2355" s="246">
        <v>45857</v>
      </c>
      <c r="K2355" s="249">
        <v>3</v>
      </c>
      <c r="L2355" s="250">
        <v>3</v>
      </c>
      <c r="M2355" s="251">
        <v>160</v>
      </c>
      <c r="N2355" s="252">
        <v>0</v>
      </c>
      <c r="O2355" s="252">
        <v>0</v>
      </c>
      <c r="P2355" s="253">
        <v>480</v>
      </c>
      <c r="Q2355" s="247" t="s">
        <v>109</v>
      </c>
      <c r="R2355" s="249" t="s">
        <v>154</v>
      </c>
      <c r="S2355" s="247" t="s">
        <v>289</v>
      </c>
      <c r="T2355" s="247" t="s">
        <v>1</v>
      </c>
      <c r="U2355" s="247" t="s">
        <v>289</v>
      </c>
      <c r="V2355" s="247">
        <v>6</v>
      </c>
      <c r="W2355" s="247">
        <v>86</v>
      </c>
    </row>
    <row r="2356" spans="1:23" x14ac:dyDescent="0.25">
      <c r="A2356" s="246">
        <v>45770</v>
      </c>
      <c r="B2356" s="247" t="s">
        <v>196</v>
      </c>
      <c r="C2356" s="98" t="s">
        <v>153</v>
      </c>
      <c r="D2356" s="98" t="s">
        <v>426</v>
      </c>
      <c r="E2356" s="247" t="s">
        <v>3135</v>
      </c>
      <c r="F2356" s="247" t="s">
        <v>47</v>
      </c>
      <c r="G2356" s="247" t="s">
        <v>7</v>
      </c>
      <c r="H2356" s="247" t="s">
        <v>284</v>
      </c>
      <c r="I2356" s="248" t="s">
        <v>481</v>
      </c>
      <c r="J2356" s="246">
        <v>45891</v>
      </c>
      <c r="K2356" s="249">
        <v>1</v>
      </c>
      <c r="L2356" s="250">
        <v>1</v>
      </c>
      <c r="M2356" s="251">
        <v>320</v>
      </c>
      <c r="N2356" s="252">
        <v>37.72</v>
      </c>
      <c r="O2356" s="252">
        <v>40</v>
      </c>
      <c r="P2356" s="253">
        <v>397.72</v>
      </c>
      <c r="Q2356" s="247" t="s">
        <v>109</v>
      </c>
      <c r="R2356" s="249" t="s">
        <v>154</v>
      </c>
      <c r="S2356" s="247" t="s">
        <v>1</v>
      </c>
      <c r="T2356" s="247" t="s">
        <v>480</v>
      </c>
      <c r="U2356" s="247" t="s">
        <v>480</v>
      </c>
      <c r="V2356" s="247">
        <v>5</v>
      </c>
      <c r="W2356" s="247">
        <v>121</v>
      </c>
    </row>
    <row r="2357" spans="1:23" x14ac:dyDescent="0.25">
      <c r="A2357" s="246">
        <v>45770</v>
      </c>
      <c r="B2357" s="247" t="s">
        <v>196</v>
      </c>
      <c r="C2357" s="98" t="s">
        <v>153</v>
      </c>
      <c r="D2357" s="98" t="s">
        <v>426</v>
      </c>
      <c r="E2357" s="247" t="s">
        <v>3135</v>
      </c>
      <c r="F2357" s="247" t="s">
        <v>47</v>
      </c>
      <c r="G2357" s="247" t="s">
        <v>7</v>
      </c>
      <c r="H2357" s="247" t="s">
        <v>284</v>
      </c>
      <c r="I2357" s="248" t="s">
        <v>481</v>
      </c>
      <c r="J2357" s="246">
        <v>45891</v>
      </c>
      <c r="K2357" s="249">
        <v>1</v>
      </c>
      <c r="L2357" s="250">
        <v>1</v>
      </c>
      <c r="M2357" s="251">
        <v>320</v>
      </c>
      <c r="N2357" s="252">
        <v>37.72</v>
      </c>
      <c r="O2357" s="252">
        <v>40</v>
      </c>
      <c r="P2357" s="253">
        <v>397.72</v>
      </c>
      <c r="Q2357" s="247" t="s">
        <v>109</v>
      </c>
      <c r="R2357" s="249" t="s">
        <v>154</v>
      </c>
      <c r="S2357" s="247" t="s">
        <v>1</v>
      </c>
      <c r="T2357" s="247" t="s">
        <v>480</v>
      </c>
      <c r="U2357" s="247" t="s">
        <v>480</v>
      </c>
      <c r="V2357" s="247">
        <v>5</v>
      </c>
      <c r="W2357" s="247">
        <v>121</v>
      </c>
    </row>
    <row r="2358" spans="1:23" x14ac:dyDescent="0.25">
      <c r="A2358" s="246">
        <v>45771</v>
      </c>
      <c r="B2358" s="247" t="s">
        <v>286</v>
      </c>
      <c r="C2358" s="98" t="s">
        <v>108</v>
      </c>
      <c r="D2358" s="98"/>
      <c r="E2358" s="247"/>
      <c r="F2358" s="247" t="s">
        <v>45</v>
      </c>
      <c r="G2358" s="247" t="s">
        <v>7</v>
      </c>
      <c r="H2358" s="247" t="s">
        <v>290</v>
      </c>
      <c r="I2358" s="248" t="s">
        <v>288</v>
      </c>
      <c r="J2358" s="246">
        <v>45773</v>
      </c>
      <c r="K2358" s="249">
        <v>2</v>
      </c>
      <c r="L2358" s="250">
        <v>2</v>
      </c>
      <c r="M2358" s="251">
        <v>175</v>
      </c>
      <c r="N2358" s="252">
        <v>0</v>
      </c>
      <c r="O2358" s="252">
        <v>0</v>
      </c>
      <c r="P2358" s="253">
        <v>350</v>
      </c>
      <c r="Q2358" s="247" t="s">
        <v>109</v>
      </c>
      <c r="R2358" s="249" t="s">
        <v>154</v>
      </c>
      <c r="S2358" s="247" t="s">
        <v>289</v>
      </c>
      <c r="T2358" s="247" t="s">
        <v>1</v>
      </c>
      <c r="U2358" s="247" t="s">
        <v>289</v>
      </c>
      <c r="V2358" s="247">
        <v>6</v>
      </c>
      <c r="W2358" s="247">
        <v>2</v>
      </c>
    </row>
    <row r="2359" spans="1:23" x14ac:dyDescent="0.25">
      <c r="A2359" s="246">
        <v>45771</v>
      </c>
      <c r="B2359" s="247" t="s">
        <v>286</v>
      </c>
      <c r="C2359" s="98" t="s">
        <v>108</v>
      </c>
      <c r="D2359" s="98"/>
      <c r="E2359" s="247"/>
      <c r="F2359" s="247" t="s">
        <v>45</v>
      </c>
      <c r="G2359" s="247" t="s">
        <v>8</v>
      </c>
      <c r="H2359" s="247" t="s">
        <v>293</v>
      </c>
      <c r="I2359" s="248" t="s">
        <v>292</v>
      </c>
      <c r="J2359" s="246">
        <v>45780</v>
      </c>
      <c r="K2359" s="249">
        <v>2</v>
      </c>
      <c r="L2359" s="250">
        <v>2</v>
      </c>
      <c r="M2359" s="251">
        <v>175</v>
      </c>
      <c r="N2359" s="252">
        <v>0</v>
      </c>
      <c r="O2359" s="252">
        <v>0</v>
      </c>
      <c r="P2359" s="253">
        <v>350</v>
      </c>
      <c r="Q2359" s="247" t="s">
        <v>109</v>
      </c>
      <c r="R2359" s="249" t="s">
        <v>154</v>
      </c>
      <c r="S2359" s="247" t="s">
        <v>1</v>
      </c>
      <c r="T2359" s="247" t="s">
        <v>289</v>
      </c>
      <c r="U2359" s="247" t="s">
        <v>289</v>
      </c>
      <c r="V2359" s="247">
        <v>6</v>
      </c>
      <c r="W2359" s="247">
        <v>9</v>
      </c>
    </row>
    <row r="2360" spans="1:23" x14ac:dyDescent="0.25">
      <c r="A2360" s="246">
        <v>45771</v>
      </c>
      <c r="B2360" s="247" t="s">
        <v>3131</v>
      </c>
      <c r="C2360" s="98" t="s">
        <v>153</v>
      </c>
      <c r="D2360" s="98" t="s">
        <v>648</v>
      </c>
      <c r="E2360" s="247" t="s">
        <v>3136</v>
      </c>
      <c r="F2360" s="247" t="s">
        <v>47</v>
      </c>
      <c r="G2360" s="247" t="s">
        <v>7</v>
      </c>
      <c r="H2360" s="247" t="s">
        <v>282</v>
      </c>
      <c r="I2360" s="248" t="s">
        <v>295</v>
      </c>
      <c r="J2360" s="246">
        <v>45772</v>
      </c>
      <c r="K2360" s="249">
        <v>1</v>
      </c>
      <c r="L2360" s="250">
        <v>1</v>
      </c>
      <c r="M2360" s="251">
        <v>100</v>
      </c>
      <c r="N2360" s="252">
        <v>0</v>
      </c>
      <c r="O2360" s="252">
        <v>0</v>
      </c>
      <c r="P2360" s="253">
        <v>100</v>
      </c>
      <c r="Q2360" s="247" t="s">
        <v>109</v>
      </c>
      <c r="R2360" s="249" t="s">
        <v>154</v>
      </c>
      <c r="S2360" s="247" t="s">
        <v>296</v>
      </c>
      <c r="T2360" s="247" t="s">
        <v>1</v>
      </c>
      <c r="U2360" s="247" t="s">
        <v>296</v>
      </c>
      <c r="V2360" s="247">
        <v>5</v>
      </c>
      <c r="W2360" s="247">
        <v>1</v>
      </c>
    </row>
    <row r="2361" spans="1:23" x14ac:dyDescent="0.25">
      <c r="A2361" s="246">
        <v>45771</v>
      </c>
      <c r="B2361" s="247" t="s">
        <v>279</v>
      </c>
      <c r="C2361" s="98" t="s">
        <v>153</v>
      </c>
      <c r="D2361" s="98"/>
      <c r="E2361" s="247" t="s">
        <v>3137</v>
      </c>
      <c r="F2361" s="247" t="s">
        <v>45</v>
      </c>
      <c r="G2361" s="247" t="s">
        <v>7</v>
      </c>
      <c r="H2361" s="247" t="s">
        <v>980</v>
      </c>
      <c r="I2361" s="248" t="s">
        <v>23</v>
      </c>
      <c r="J2361" s="246">
        <v>45882</v>
      </c>
      <c r="K2361" s="249">
        <v>3</v>
      </c>
      <c r="L2361" s="250">
        <v>3</v>
      </c>
      <c r="M2361" s="251">
        <v>265</v>
      </c>
      <c r="N2361" s="252">
        <v>0</v>
      </c>
      <c r="O2361" s="252">
        <v>0</v>
      </c>
      <c r="P2361" s="253">
        <v>795</v>
      </c>
      <c r="Q2361" s="247" t="s">
        <v>109</v>
      </c>
      <c r="R2361" s="249" t="s">
        <v>154</v>
      </c>
      <c r="S2361" s="247" t="s">
        <v>2</v>
      </c>
      <c r="T2361" s="247" t="s">
        <v>1</v>
      </c>
      <c r="U2361" s="247" t="s">
        <v>2</v>
      </c>
      <c r="V2361" s="247">
        <v>3</v>
      </c>
      <c r="W2361" s="247">
        <v>111</v>
      </c>
    </row>
    <row r="2362" spans="1:23" x14ac:dyDescent="0.25">
      <c r="A2362" s="246">
        <v>45772</v>
      </c>
      <c r="B2362" s="247" t="s">
        <v>152</v>
      </c>
      <c r="C2362" s="98" t="s">
        <v>153</v>
      </c>
      <c r="D2362" s="98"/>
      <c r="E2362" s="247"/>
      <c r="F2362" s="247" t="s">
        <v>47</v>
      </c>
      <c r="G2362" s="247" t="s">
        <v>7</v>
      </c>
      <c r="H2362" s="247" t="s">
        <v>284</v>
      </c>
      <c r="I2362" s="248" t="s">
        <v>24</v>
      </c>
      <c r="J2362" s="246">
        <v>45887</v>
      </c>
      <c r="K2362" s="249">
        <v>4</v>
      </c>
      <c r="L2362" s="250">
        <v>4</v>
      </c>
      <c r="M2362" s="251">
        <v>300</v>
      </c>
      <c r="N2362" s="252">
        <v>0</v>
      </c>
      <c r="O2362" s="252">
        <v>0</v>
      </c>
      <c r="P2362" s="253">
        <v>1200</v>
      </c>
      <c r="Q2362" s="247" t="s">
        <v>109</v>
      </c>
      <c r="R2362" s="249" t="s">
        <v>154</v>
      </c>
      <c r="S2362" s="247" t="s">
        <v>1</v>
      </c>
      <c r="T2362" s="247" t="s">
        <v>2</v>
      </c>
      <c r="U2362" s="247" t="s">
        <v>2</v>
      </c>
      <c r="V2362" s="247">
        <v>1</v>
      </c>
      <c r="W2362" s="247">
        <v>115</v>
      </c>
    </row>
    <row r="2363" spans="1:23" x14ac:dyDescent="0.25">
      <c r="A2363" s="246">
        <v>45772</v>
      </c>
      <c r="B2363" s="247" t="s">
        <v>152</v>
      </c>
      <c r="C2363" s="98" t="s">
        <v>153</v>
      </c>
      <c r="D2363" s="98"/>
      <c r="E2363" s="247"/>
      <c r="F2363" s="247" t="s">
        <v>47</v>
      </c>
      <c r="G2363" s="247" t="s">
        <v>7</v>
      </c>
      <c r="H2363" s="247" t="s">
        <v>282</v>
      </c>
      <c r="I2363" s="248" t="s">
        <v>23</v>
      </c>
      <c r="J2363" s="246">
        <v>45873</v>
      </c>
      <c r="K2363" s="249">
        <v>4</v>
      </c>
      <c r="L2363" s="250">
        <v>4</v>
      </c>
      <c r="M2363" s="251">
        <v>240</v>
      </c>
      <c r="N2363" s="252">
        <v>0</v>
      </c>
      <c r="O2363" s="252">
        <v>0</v>
      </c>
      <c r="P2363" s="253">
        <v>960</v>
      </c>
      <c r="Q2363" s="247" t="s">
        <v>109</v>
      </c>
      <c r="R2363" s="249" t="s">
        <v>154</v>
      </c>
      <c r="S2363" s="247" t="s">
        <v>2</v>
      </c>
      <c r="T2363" s="247" t="s">
        <v>1</v>
      </c>
      <c r="U2363" s="247" t="s">
        <v>2</v>
      </c>
      <c r="V2363" s="247">
        <v>1</v>
      </c>
      <c r="W2363" s="247">
        <v>101</v>
      </c>
    </row>
    <row r="2364" spans="1:23" x14ac:dyDescent="0.25">
      <c r="A2364" s="246">
        <v>45771</v>
      </c>
      <c r="B2364" s="247" t="s">
        <v>196</v>
      </c>
      <c r="C2364" s="98" t="s">
        <v>153</v>
      </c>
      <c r="D2364" s="98" t="s">
        <v>426</v>
      </c>
      <c r="E2364" s="247" t="s">
        <v>3138</v>
      </c>
      <c r="F2364" s="247" t="s">
        <v>47</v>
      </c>
      <c r="G2364" s="247" t="s">
        <v>7</v>
      </c>
      <c r="H2364" s="247" t="s">
        <v>293</v>
      </c>
      <c r="I2364" s="248" t="s">
        <v>292</v>
      </c>
      <c r="J2364" s="246">
        <v>45934</v>
      </c>
      <c r="K2364" s="249">
        <v>1</v>
      </c>
      <c r="L2364" s="250">
        <v>1</v>
      </c>
      <c r="M2364" s="251">
        <v>190</v>
      </c>
      <c r="N2364" s="252">
        <v>39.03</v>
      </c>
      <c r="O2364" s="252">
        <v>25</v>
      </c>
      <c r="P2364" s="253">
        <v>254.03</v>
      </c>
      <c r="Q2364" s="247" t="s">
        <v>109</v>
      </c>
      <c r="R2364" s="249" t="s">
        <v>154</v>
      </c>
      <c r="S2364" s="247" t="s">
        <v>1</v>
      </c>
      <c r="T2364" s="247" t="s">
        <v>289</v>
      </c>
      <c r="U2364" s="247" t="s">
        <v>289</v>
      </c>
      <c r="V2364" s="247">
        <v>6</v>
      </c>
      <c r="W2364" s="247">
        <v>163</v>
      </c>
    </row>
    <row r="2365" spans="1:23" x14ac:dyDescent="0.25">
      <c r="A2365" s="246">
        <v>45771</v>
      </c>
      <c r="B2365" s="247" t="s">
        <v>196</v>
      </c>
      <c r="C2365" s="98" t="s">
        <v>153</v>
      </c>
      <c r="D2365" s="98" t="s">
        <v>426</v>
      </c>
      <c r="E2365" s="247" t="s">
        <v>3138</v>
      </c>
      <c r="F2365" s="247" t="s">
        <v>47</v>
      </c>
      <c r="G2365" s="247" t="s">
        <v>7</v>
      </c>
      <c r="H2365" s="247" t="s">
        <v>293</v>
      </c>
      <c r="I2365" s="248" t="s">
        <v>292</v>
      </c>
      <c r="J2365" s="246">
        <v>45934</v>
      </c>
      <c r="K2365" s="249">
        <v>1</v>
      </c>
      <c r="L2365" s="250">
        <v>1</v>
      </c>
      <c r="M2365" s="251">
        <v>190</v>
      </c>
      <c r="N2365" s="252">
        <v>39.03</v>
      </c>
      <c r="O2365" s="252">
        <v>25</v>
      </c>
      <c r="P2365" s="253">
        <v>254.03</v>
      </c>
      <c r="Q2365" s="247" t="s">
        <v>109</v>
      </c>
      <c r="R2365" s="249" t="s">
        <v>154</v>
      </c>
      <c r="S2365" s="247" t="s">
        <v>1</v>
      </c>
      <c r="T2365" s="247" t="s">
        <v>289</v>
      </c>
      <c r="U2365" s="247" t="s">
        <v>289</v>
      </c>
      <c r="V2365" s="247">
        <v>6</v>
      </c>
      <c r="W2365" s="247">
        <v>163</v>
      </c>
    </row>
    <row r="2366" spans="1:23" x14ac:dyDescent="0.25">
      <c r="A2366" s="246">
        <v>45772</v>
      </c>
      <c r="B2366" s="247" t="s">
        <v>3131</v>
      </c>
      <c r="C2366" s="98" t="s">
        <v>153</v>
      </c>
      <c r="D2366" s="98" t="s">
        <v>648</v>
      </c>
      <c r="E2366" s="247" t="s">
        <v>3139</v>
      </c>
      <c r="F2366" s="247" t="s">
        <v>47</v>
      </c>
      <c r="G2366" s="247" t="s">
        <v>7</v>
      </c>
      <c r="H2366" s="247" t="s">
        <v>290</v>
      </c>
      <c r="I2366" s="248" t="s">
        <v>288</v>
      </c>
      <c r="J2366" s="246">
        <v>45871</v>
      </c>
      <c r="K2366" s="249">
        <v>1</v>
      </c>
      <c r="L2366" s="250">
        <v>1</v>
      </c>
      <c r="M2366" s="251">
        <v>240</v>
      </c>
      <c r="N2366" s="252">
        <v>0</v>
      </c>
      <c r="O2366" s="252">
        <v>0</v>
      </c>
      <c r="P2366" s="253">
        <v>240</v>
      </c>
      <c r="Q2366" s="247" t="s">
        <v>109</v>
      </c>
      <c r="R2366" s="249" t="s">
        <v>154</v>
      </c>
      <c r="S2366" s="247" t="s">
        <v>289</v>
      </c>
      <c r="T2366" s="247" t="s">
        <v>1</v>
      </c>
      <c r="U2366" s="247" t="s">
        <v>289</v>
      </c>
      <c r="V2366" s="247">
        <v>6</v>
      </c>
      <c r="W2366" s="247">
        <v>99</v>
      </c>
    </row>
    <row r="2367" spans="1:23" x14ac:dyDescent="0.25">
      <c r="A2367" s="246">
        <v>45772</v>
      </c>
      <c r="B2367" s="247" t="s">
        <v>3131</v>
      </c>
      <c r="C2367" s="98" t="s">
        <v>153</v>
      </c>
      <c r="D2367" s="98" t="s">
        <v>648</v>
      </c>
      <c r="E2367" s="247" t="s">
        <v>3139</v>
      </c>
      <c r="F2367" s="247" t="s">
        <v>47</v>
      </c>
      <c r="G2367" s="247" t="s">
        <v>7</v>
      </c>
      <c r="H2367" s="247" t="s">
        <v>290</v>
      </c>
      <c r="I2367" s="248" t="s">
        <v>288</v>
      </c>
      <c r="J2367" s="246">
        <v>45871</v>
      </c>
      <c r="K2367" s="249">
        <v>1</v>
      </c>
      <c r="L2367" s="250">
        <v>1</v>
      </c>
      <c r="M2367" s="251">
        <v>240</v>
      </c>
      <c r="N2367" s="252">
        <v>0</v>
      </c>
      <c r="O2367" s="252">
        <v>0</v>
      </c>
      <c r="P2367" s="253">
        <v>240</v>
      </c>
      <c r="Q2367" s="247" t="s">
        <v>109</v>
      </c>
      <c r="R2367" s="249" t="s">
        <v>154</v>
      </c>
      <c r="S2367" s="247" t="s">
        <v>289</v>
      </c>
      <c r="T2367" s="247" t="s">
        <v>1</v>
      </c>
      <c r="U2367" s="247" t="s">
        <v>289</v>
      </c>
      <c r="V2367" s="247">
        <v>6</v>
      </c>
      <c r="W2367" s="247">
        <v>99</v>
      </c>
    </row>
    <row r="2368" spans="1:23" x14ac:dyDescent="0.25">
      <c r="A2368" s="246">
        <v>45772</v>
      </c>
      <c r="B2368" s="247" t="s">
        <v>301</v>
      </c>
      <c r="C2368" s="98" t="s">
        <v>108</v>
      </c>
      <c r="D2368" s="98"/>
      <c r="E2368" s="247"/>
      <c r="F2368" s="247" t="s">
        <v>45</v>
      </c>
      <c r="G2368" s="247" t="s">
        <v>7</v>
      </c>
      <c r="H2368" s="247" t="s">
        <v>1223</v>
      </c>
      <c r="I2368" s="248" t="s">
        <v>23</v>
      </c>
      <c r="J2368" s="246">
        <v>45873</v>
      </c>
      <c r="K2368" s="249">
        <v>3</v>
      </c>
      <c r="L2368" s="250">
        <v>3</v>
      </c>
      <c r="M2368" s="251">
        <v>275</v>
      </c>
      <c r="N2368" s="252">
        <v>0</v>
      </c>
      <c r="O2368" s="252">
        <v>0</v>
      </c>
      <c r="P2368" s="253">
        <v>825</v>
      </c>
      <c r="Q2368" s="247" t="s">
        <v>109</v>
      </c>
      <c r="R2368" s="249" t="s">
        <v>457</v>
      </c>
      <c r="S2368" s="247" t="s">
        <v>2</v>
      </c>
      <c r="T2368" s="247" t="s">
        <v>1</v>
      </c>
      <c r="U2368" s="247" t="s">
        <v>2</v>
      </c>
      <c r="V2368" s="247">
        <v>1</v>
      </c>
      <c r="W2368" s="247">
        <v>101</v>
      </c>
    </row>
    <row r="2369" spans="1:23" x14ac:dyDescent="0.25">
      <c r="A2369" s="246">
        <v>45772</v>
      </c>
      <c r="B2369" s="247" t="s">
        <v>301</v>
      </c>
      <c r="C2369" s="98" t="s">
        <v>108</v>
      </c>
      <c r="D2369" s="98"/>
      <c r="E2369" s="247"/>
      <c r="F2369" s="247" t="s">
        <v>45</v>
      </c>
      <c r="G2369" s="247" t="s">
        <v>8</v>
      </c>
      <c r="H2369" s="247" t="s">
        <v>1221</v>
      </c>
      <c r="I2369" s="248" t="s">
        <v>24</v>
      </c>
      <c r="J2369" s="246">
        <v>45887</v>
      </c>
      <c r="K2369" s="249">
        <v>3</v>
      </c>
      <c r="L2369" s="250">
        <v>3</v>
      </c>
      <c r="M2369" s="251">
        <v>275</v>
      </c>
      <c r="N2369" s="252">
        <v>0</v>
      </c>
      <c r="O2369" s="252">
        <v>0</v>
      </c>
      <c r="P2369" s="253">
        <v>825</v>
      </c>
      <c r="Q2369" s="247" t="s">
        <v>109</v>
      </c>
      <c r="R2369" s="249" t="s">
        <v>457</v>
      </c>
      <c r="S2369" s="247" t="s">
        <v>1</v>
      </c>
      <c r="T2369" s="247" t="s">
        <v>2</v>
      </c>
      <c r="U2369" s="247" t="s">
        <v>2</v>
      </c>
      <c r="V2369" s="247">
        <v>1</v>
      </c>
      <c r="W2369" s="247">
        <v>115</v>
      </c>
    </row>
    <row r="2370" spans="1:23" x14ac:dyDescent="0.25">
      <c r="A2370" s="246">
        <v>45772</v>
      </c>
      <c r="B2370" s="247" t="s">
        <v>152</v>
      </c>
      <c r="C2370" s="98" t="s">
        <v>153</v>
      </c>
      <c r="D2370" s="98"/>
      <c r="E2370" s="247"/>
      <c r="F2370" s="247" t="s">
        <v>47</v>
      </c>
      <c r="G2370" s="247" t="s">
        <v>7</v>
      </c>
      <c r="H2370" s="247" t="s">
        <v>293</v>
      </c>
      <c r="I2370" s="248" t="s">
        <v>292</v>
      </c>
      <c r="J2370" s="246">
        <v>45878</v>
      </c>
      <c r="K2370" s="249">
        <v>2</v>
      </c>
      <c r="L2370" s="250">
        <v>2</v>
      </c>
      <c r="M2370" s="251">
        <v>240</v>
      </c>
      <c r="N2370" s="252">
        <v>0</v>
      </c>
      <c r="O2370" s="252">
        <v>0</v>
      </c>
      <c r="P2370" s="253">
        <v>480</v>
      </c>
      <c r="Q2370" s="247" t="s">
        <v>109</v>
      </c>
      <c r="R2370" s="249" t="s">
        <v>154</v>
      </c>
      <c r="S2370" s="247" t="s">
        <v>1</v>
      </c>
      <c r="T2370" s="247" t="s">
        <v>289</v>
      </c>
      <c r="U2370" s="247" t="s">
        <v>289</v>
      </c>
      <c r="V2370" s="247">
        <v>6</v>
      </c>
      <c r="W2370" s="247">
        <v>106</v>
      </c>
    </row>
    <row r="2371" spans="1:23" x14ac:dyDescent="0.25">
      <c r="A2371" s="246">
        <v>45772</v>
      </c>
      <c r="B2371" s="247" t="s">
        <v>152</v>
      </c>
      <c r="C2371" s="98" t="s">
        <v>153</v>
      </c>
      <c r="D2371" s="98"/>
      <c r="E2371" s="247"/>
      <c r="F2371" s="247" t="s">
        <v>47</v>
      </c>
      <c r="G2371" s="247" t="s">
        <v>7</v>
      </c>
      <c r="H2371" s="247" t="s">
        <v>282</v>
      </c>
      <c r="I2371" s="248" t="s">
        <v>23</v>
      </c>
      <c r="J2371" s="246">
        <v>45901</v>
      </c>
      <c r="K2371" s="249">
        <v>4</v>
      </c>
      <c r="L2371" s="250">
        <v>4</v>
      </c>
      <c r="M2371" s="251">
        <v>220</v>
      </c>
      <c r="N2371" s="252">
        <v>0</v>
      </c>
      <c r="O2371" s="252">
        <v>0</v>
      </c>
      <c r="P2371" s="253">
        <v>880</v>
      </c>
      <c r="Q2371" s="247" t="s">
        <v>109</v>
      </c>
      <c r="R2371" s="249" t="s">
        <v>154</v>
      </c>
      <c r="S2371" s="247" t="s">
        <v>2</v>
      </c>
      <c r="T2371" s="247" t="s">
        <v>1</v>
      </c>
      <c r="U2371" s="247" t="s">
        <v>2</v>
      </c>
      <c r="V2371" s="247">
        <v>1</v>
      </c>
      <c r="W2371" s="247">
        <v>129</v>
      </c>
    </row>
    <row r="2372" spans="1:23" x14ac:dyDescent="0.25">
      <c r="A2372" s="246">
        <v>45772</v>
      </c>
      <c r="B2372" s="247" t="s">
        <v>152</v>
      </c>
      <c r="C2372" s="98" t="s">
        <v>153</v>
      </c>
      <c r="D2372" s="98"/>
      <c r="E2372" s="247"/>
      <c r="F2372" s="247" t="s">
        <v>47</v>
      </c>
      <c r="G2372" s="247" t="s">
        <v>7</v>
      </c>
      <c r="H2372" s="247" t="s">
        <v>282</v>
      </c>
      <c r="I2372" s="248" t="s">
        <v>479</v>
      </c>
      <c r="J2372" s="246">
        <v>45856</v>
      </c>
      <c r="K2372" s="249">
        <v>3</v>
      </c>
      <c r="L2372" s="250">
        <v>3</v>
      </c>
      <c r="M2372" s="251">
        <v>250</v>
      </c>
      <c r="N2372" s="252">
        <v>0</v>
      </c>
      <c r="O2372" s="252">
        <v>0</v>
      </c>
      <c r="P2372" s="253">
        <v>750</v>
      </c>
      <c r="Q2372" s="247" t="s">
        <v>109</v>
      </c>
      <c r="R2372" s="249" t="s">
        <v>154</v>
      </c>
      <c r="S2372" s="247" t="s">
        <v>480</v>
      </c>
      <c r="T2372" s="247" t="s">
        <v>1</v>
      </c>
      <c r="U2372" s="247" t="s">
        <v>480</v>
      </c>
      <c r="V2372" s="247">
        <v>5</v>
      </c>
      <c r="W2372" s="247">
        <v>84</v>
      </c>
    </row>
    <row r="2373" spans="1:23" x14ac:dyDescent="0.25">
      <c r="A2373" s="246">
        <v>45772</v>
      </c>
      <c r="B2373" s="247" t="s">
        <v>279</v>
      </c>
      <c r="C2373" s="98" t="s">
        <v>153</v>
      </c>
      <c r="D2373" s="98"/>
      <c r="E2373" s="247" t="s">
        <v>3140</v>
      </c>
      <c r="F2373" s="247" t="s">
        <v>47</v>
      </c>
      <c r="G2373" s="247" t="s">
        <v>7</v>
      </c>
      <c r="H2373" s="247" t="s">
        <v>282</v>
      </c>
      <c r="I2373" s="248" t="s">
        <v>295</v>
      </c>
      <c r="J2373" s="246">
        <v>45772</v>
      </c>
      <c r="K2373" s="249">
        <v>1</v>
      </c>
      <c r="L2373" s="250">
        <v>1</v>
      </c>
      <c r="M2373" s="251">
        <v>200</v>
      </c>
      <c r="N2373" s="252">
        <v>0</v>
      </c>
      <c r="O2373" s="252">
        <v>0</v>
      </c>
      <c r="P2373" s="253">
        <v>200</v>
      </c>
      <c r="Q2373" s="247" t="s">
        <v>109</v>
      </c>
      <c r="R2373" s="249" t="s">
        <v>154</v>
      </c>
      <c r="S2373" s="247" t="s">
        <v>296</v>
      </c>
      <c r="T2373" s="247" t="s">
        <v>1</v>
      </c>
      <c r="U2373" s="247" t="s">
        <v>296</v>
      </c>
      <c r="V2373" s="247">
        <v>5</v>
      </c>
      <c r="W2373" s="247">
        <v>0</v>
      </c>
    </row>
    <row r="2374" spans="1:23" x14ac:dyDescent="0.25">
      <c r="A2374" s="258">
        <v>45772</v>
      </c>
      <c r="B2374" s="259" t="s">
        <v>386</v>
      </c>
      <c r="C2374" s="98" t="s">
        <v>108</v>
      </c>
      <c r="D2374" s="98"/>
      <c r="E2374" s="259"/>
      <c r="F2374" s="259" t="s">
        <v>45</v>
      </c>
      <c r="G2374" s="259" t="s">
        <v>7</v>
      </c>
      <c r="H2374" s="259" t="s">
        <v>290</v>
      </c>
      <c r="I2374" s="259" t="s">
        <v>288</v>
      </c>
      <c r="J2374" s="258">
        <v>45857</v>
      </c>
      <c r="K2374" s="260">
        <v>2</v>
      </c>
      <c r="L2374" s="260">
        <v>2</v>
      </c>
      <c r="M2374" s="261">
        <v>170</v>
      </c>
      <c r="N2374" s="261">
        <v>0</v>
      </c>
      <c r="O2374" s="261">
        <v>0</v>
      </c>
      <c r="P2374" s="253">
        <v>340</v>
      </c>
      <c r="Q2374" s="259" t="s">
        <v>109</v>
      </c>
      <c r="R2374" s="259" t="s">
        <v>457</v>
      </c>
      <c r="S2374" s="247" t="s">
        <v>289</v>
      </c>
      <c r="T2374" s="247" t="s">
        <v>1</v>
      </c>
      <c r="U2374" s="247" t="s">
        <v>289</v>
      </c>
      <c r="V2374" s="247">
        <v>6</v>
      </c>
      <c r="W2374" s="247">
        <v>85</v>
      </c>
    </row>
    <row r="2375" spans="1:23" x14ac:dyDescent="0.25">
      <c r="A2375" s="258">
        <v>45772</v>
      </c>
      <c r="B2375" s="259" t="s">
        <v>386</v>
      </c>
      <c r="C2375" s="98" t="s">
        <v>108</v>
      </c>
      <c r="D2375" s="98"/>
      <c r="E2375" s="259"/>
      <c r="F2375" s="259" t="s">
        <v>45</v>
      </c>
      <c r="G2375" s="259" t="s">
        <v>8</v>
      </c>
      <c r="H2375" s="259" t="s">
        <v>293</v>
      </c>
      <c r="I2375" s="259" t="s">
        <v>292</v>
      </c>
      <c r="J2375" s="258">
        <v>45864</v>
      </c>
      <c r="K2375" s="260">
        <v>2</v>
      </c>
      <c r="L2375" s="260">
        <v>2</v>
      </c>
      <c r="M2375" s="261">
        <v>170</v>
      </c>
      <c r="N2375" s="261">
        <v>0</v>
      </c>
      <c r="O2375" s="261">
        <v>0</v>
      </c>
      <c r="P2375" s="253">
        <v>340</v>
      </c>
      <c r="Q2375" s="259" t="s">
        <v>109</v>
      </c>
      <c r="R2375" s="259" t="s">
        <v>457</v>
      </c>
      <c r="S2375" s="247" t="s">
        <v>1</v>
      </c>
      <c r="T2375" s="247" t="s">
        <v>289</v>
      </c>
      <c r="U2375" s="247" t="s">
        <v>289</v>
      </c>
      <c r="V2375" s="247">
        <v>6</v>
      </c>
      <c r="W2375" s="247">
        <v>92</v>
      </c>
    </row>
    <row r="2376" spans="1:23" x14ac:dyDescent="0.25">
      <c r="A2376" s="267">
        <v>45772</v>
      </c>
      <c r="B2376" s="268" t="s">
        <v>279</v>
      </c>
      <c r="C2376" s="269" t="s">
        <v>153</v>
      </c>
      <c r="D2376" s="269"/>
      <c r="E2376" s="268" t="s">
        <v>3141</v>
      </c>
      <c r="F2376" s="270" t="s">
        <v>47</v>
      </c>
      <c r="G2376" s="270" t="s">
        <v>7</v>
      </c>
      <c r="H2376" s="270" t="s">
        <v>284</v>
      </c>
      <c r="I2376" s="270" t="s">
        <v>481</v>
      </c>
      <c r="J2376" s="267">
        <v>45898</v>
      </c>
      <c r="K2376" s="271">
        <v>2</v>
      </c>
      <c r="L2376" s="271">
        <v>2</v>
      </c>
      <c r="M2376" s="272">
        <v>250</v>
      </c>
      <c r="N2376" s="272">
        <v>0</v>
      </c>
      <c r="O2376" s="272">
        <v>0</v>
      </c>
      <c r="P2376" s="273">
        <v>500</v>
      </c>
      <c r="Q2376" s="270" t="s">
        <v>109</v>
      </c>
      <c r="R2376" s="270" t="s">
        <v>154</v>
      </c>
      <c r="S2376" s="268" t="s">
        <v>1</v>
      </c>
      <c r="T2376" s="268" t="s">
        <v>480</v>
      </c>
      <c r="U2376" s="274" t="s">
        <v>480</v>
      </c>
      <c r="V2376" s="275">
        <v>5</v>
      </c>
      <c r="W2376" s="275">
        <v>126</v>
      </c>
    </row>
    <row r="2377" spans="1:23" x14ac:dyDescent="0.25">
      <c r="A2377" s="267">
        <v>45772</v>
      </c>
      <c r="B2377" s="268" t="s">
        <v>311</v>
      </c>
      <c r="C2377" s="269" t="s">
        <v>153</v>
      </c>
      <c r="D2377" s="269" t="s">
        <v>428</v>
      </c>
      <c r="E2377" s="268" t="s">
        <v>3142</v>
      </c>
      <c r="F2377" s="270" t="s">
        <v>47</v>
      </c>
      <c r="G2377" s="270" t="s">
        <v>7</v>
      </c>
      <c r="H2377" s="270" t="s">
        <v>282</v>
      </c>
      <c r="I2377" s="270" t="s">
        <v>23</v>
      </c>
      <c r="J2377" s="267">
        <v>45880</v>
      </c>
      <c r="K2377" s="271">
        <v>1</v>
      </c>
      <c r="L2377" s="271">
        <v>1</v>
      </c>
      <c r="M2377" s="272">
        <v>280</v>
      </c>
      <c r="N2377" s="272">
        <v>28.269999999999996</v>
      </c>
      <c r="O2377" s="272">
        <v>53</v>
      </c>
      <c r="P2377" s="273">
        <v>361.27</v>
      </c>
      <c r="Q2377" s="270" t="s">
        <v>109</v>
      </c>
      <c r="R2377" s="270" t="s">
        <v>154</v>
      </c>
      <c r="S2377" s="268" t="s">
        <v>2</v>
      </c>
      <c r="T2377" s="268" t="s">
        <v>1</v>
      </c>
      <c r="U2377" s="274" t="s">
        <v>2</v>
      </c>
      <c r="V2377" s="275">
        <v>1</v>
      </c>
      <c r="W2377" s="275">
        <v>108</v>
      </c>
    </row>
    <row r="2378" spans="1:23" x14ac:dyDescent="0.25">
      <c r="A2378" s="267">
        <v>45772</v>
      </c>
      <c r="B2378" s="268" t="s">
        <v>311</v>
      </c>
      <c r="C2378" s="269" t="s">
        <v>153</v>
      </c>
      <c r="D2378" s="269" t="s">
        <v>428</v>
      </c>
      <c r="E2378" s="268" t="s">
        <v>3142</v>
      </c>
      <c r="F2378" s="270" t="s">
        <v>47</v>
      </c>
      <c r="G2378" s="270" t="s">
        <v>7</v>
      </c>
      <c r="H2378" s="270" t="s">
        <v>282</v>
      </c>
      <c r="I2378" s="270" t="s">
        <v>23</v>
      </c>
      <c r="J2378" s="267">
        <v>45880</v>
      </c>
      <c r="K2378" s="271">
        <v>1</v>
      </c>
      <c r="L2378" s="271">
        <v>1</v>
      </c>
      <c r="M2378" s="272">
        <v>280</v>
      </c>
      <c r="N2378" s="272">
        <v>28.269999999999996</v>
      </c>
      <c r="O2378" s="272">
        <v>53</v>
      </c>
      <c r="P2378" s="273">
        <v>361.27</v>
      </c>
      <c r="Q2378" s="270" t="s">
        <v>109</v>
      </c>
      <c r="R2378" s="270" t="s">
        <v>154</v>
      </c>
      <c r="S2378" s="268" t="s">
        <v>2</v>
      </c>
      <c r="T2378" s="268" t="s">
        <v>1</v>
      </c>
      <c r="U2378" s="274" t="s">
        <v>2</v>
      </c>
      <c r="V2378" s="275">
        <v>1</v>
      </c>
      <c r="W2378" s="275">
        <v>108</v>
      </c>
    </row>
    <row r="2379" spans="1:23" x14ac:dyDescent="0.25">
      <c r="A2379" s="267">
        <v>45773</v>
      </c>
      <c r="B2379" s="268" t="s">
        <v>152</v>
      </c>
      <c r="C2379" s="269" t="s">
        <v>153</v>
      </c>
      <c r="D2379" s="269"/>
      <c r="E2379" s="268"/>
      <c r="F2379" s="270" t="s">
        <v>47</v>
      </c>
      <c r="G2379" s="270" t="s">
        <v>7</v>
      </c>
      <c r="H2379" s="270" t="s">
        <v>293</v>
      </c>
      <c r="I2379" s="270" t="s">
        <v>292</v>
      </c>
      <c r="J2379" s="267">
        <v>45920</v>
      </c>
      <c r="K2379" s="271">
        <v>2</v>
      </c>
      <c r="L2379" s="271">
        <v>2</v>
      </c>
      <c r="M2379" s="272">
        <v>160</v>
      </c>
      <c r="N2379" s="272">
        <v>0</v>
      </c>
      <c r="O2379" s="272">
        <v>0</v>
      </c>
      <c r="P2379" s="273">
        <v>320</v>
      </c>
      <c r="Q2379" s="270" t="s">
        <v>109</v>
      </c>
      <c r="R2379" s="270" t="s">
        <v>154</v>
      </c>
      <c r="S2379" s="268" t="s">
        <v>1</v>
      </c>
      <c r="T2379" s="268" t="s">
        <v>289</v>
      </c>
      <c r="U2379" s="274" t="s">
        <v>289</v>
      </c>
      <c r="V2379" s="275">
        <v>6</v>
      </c>
      <c r="W2379" s="275">
        <v>147</v>
      </c>
    </row>
    <row r="2380" spans="1:23" x14ac:dyDescent="0.25">
      <c r="A2380" s="267">
        <v>45773</v>
      </c>
      <c r="B2380" s="268" t="s">
        <v>152</v>
      </c>
      <c r="C2380" s="269" t="s">
        <v>153</v>
      </c>
      <c r="D2380" s="269"/>
      <c r="E2380" s="268"/>
      <c r="F2380" s="270" t="s">
        <v>47</v>
      </c>
      <c r="G2380" s="270" t="s">
        <v>7</v>
      </c>
      <c r="H2380" s="270" t="s">
        <v>290</v>
      </c>
      <c r="I2380" s="270" t="s">
        <v>288</v>
      </c>
      <c r="J2380" s="267">
        <v>45913</v>
      </c>
      <c r="K2380" s="271">
        <v>2</v>
      </c>
      <c r="L2380" s="271">
        <v>2</v>
      </c>
      <c r="M2380" s="272">
        <v>160</v>
      </c>
      <c r="N2380" s="272">
        <v>0</v>
      </c>
      <c r="O2380" s="272">
        <v>0</v>
      </c>
      <c r="P2380" s="273">
        <v>320</v>
      </c>
      <c r="Q2380" s="270" t="s">
        <v>109</v>
      </c>
      <c r="R2380" s="270" t="s">
        <v>154</v>
      </c>
      <c r="S2380" s="268" t="s">
        <v>289</v>
      </c>
      <c r="T2380" s="268" t="s">
        <v>1</v>
      </c>
      <c r="U2380" s="274" t="s">
        <v>289</v>
      </c>
      <c r="V2380" s="275">
        <v>6</v>
      </c>
      <c r="W2380" s="275">
        <v>140</v>
      </c>
    </row>
    <row r="2381" spans="1:23" x14ac:dyDescent="0.25">
      <c r="A2381" s="267">
        <v>45773</v>
      </c>
      <c r="B2381" s="268" t="s">
        <v>152</v>
      </c>
      <c r="C2381" s="269" t="s">
        <v>153</v>
      </c>
      <c r="D2381" s="269"/>
      <c r="E2381" s="268"/>
      <c r="F2381" s="270" t="s">
        <v>47</v>
      </c>
      <c r="G2381" s="270" t="s">
        <v>7</v>
      </c>
      <c r="H2381" s="270" t="s">
        <v>290</v>
      </c>
      <c r="I2381" s="270" t="s">
        <v>288</v>
      </c>
      <c r="J2381" s="267">
        <v>45773</v>
      </c>
      <c r="K2381" s="271">
        <v>1</v>
      </c>
      <c r="L2381" s="271">
        <v>1</v>
      </c>
      <c r="M2381" s="272">
        <v>100</v>
      </c>
      <c r="N2381" s="272">
        <v>0</v>
      </c>
      <c r="O2381" s="272">
        <v>0</v>
      </c>
      <c r="P2381" s="273">
        <v>100</v>
      </c>
      <c r="Q2381" s="270" t="s">
        <v>109</v>
      </c>
      <c r="R2381" s="270" t="s">
        <v>154</v>
      </c>
      <c r="S2381" s="268" t="s">
        <v>289</v>
      </c>
      <c r="T2381" s="268" t="s">
        <v>1</v>
      </c>
      <c r="U2381" s="274" t="s">
        <v>289</v>
      </c>
      <c r="V2381" s="275">
        <v>6</v>
      </c>
      <c r="W2381" s="275">
        <v>0</v>
      </c>
    </row>
    <row r="2382" spans="1:23" x14ac:dyDescent="0.25">
      <c r="A2382" s="267">
        <v>45773</v>
      </c>
      <c r="B2382" s="268" t="s">
        <v>1852</v>
      </c>
      <c r="C2382" s="269" t="s">
        <v>108</v>
      </c>
      <c r="D2382" s="269"/>
      <c r="E2382" s="268"/>
      <c r="F2382" s="270" t="s">
        <v>47</v>
      </c>
      <c r="G2382" s="270" t="s">
        <v>7</v>
      </c>
      <c r="H2382" s="270" t="s">
        <v>116</v>
      </c>
      <c r="I2382" s="270" t="s">
        <v>24</v>
      </c>
      <c r="J2382" s="267">
        <v>45774</v>
      </c>
      <c r="K2382" s="271">
        <v>4</v>
      </c>
      <c r="L2382" s="271">
        <v>4</v>
      </c>
      <c r="M2382" s="272">
        <v>300</v>
      </c>
      <c r="N2382" s="272">
        <v>0</v>
      </c>
      <c r="O2382" s="272">
        <v>0</v>
      </c>
      <c r="P2382" s="273">
        <v>1200</v>
      </c>
      <c r="Q2382" s="270" t="s">
        <v>109</v>
      </c>
      <c r="R2382" s="270" t="s">
        <v>457</v>
      </c>
      <c r="S2382" s="268" t="s">
        <v>1</v>
      </c>
      <c r="T2382" s="268" t="s">
        <v>2</v>
      </c>
      <c r="U2382" s="274" t="s">
        <v>2</v>
      </c>
      <c r="V2382" s="275">
        <v>7</v>
      </c>
      <c r="W2382" s="275">
        <v>1</v>
      </c>
    </row>
    <row r="2383" spans="1:23" x14ac:dyDescent="0.25">
      <c r="A2383" s="267">
        <v>45773</v>
      </c>
      <c r="B2383" s="268" t="s">
        <v>152</v>
      </c>
      <c r="C2383" s="269" t="s">
        <v>153</v>
      </c>
      <c r="D2383" s="269"/>
      <c r="E2383" s="268"/>
      <c r="F2383" s="270" t="s">
        <v>47</v>
      </c>
      <c r="G2383" s="270" t="s">
        <v>7</v>
      </c>
      <c r="H2383" s="270" t="s">
        <v>282</v>
      </c>
      <c r="I2383" s="270" t="s">
        <v>23</v>
      </c>
      <c r="J2383" s="267">
        <v>45866</v>
      </c>
      <c r="K2383" s="271">
        <v>3</v>
      </c>
      <c r="L2383" s="271">
        <v>3</v>
      </c>
      <c r="M2383" s="272">
        <v>220</v>
      </c>
      <c r="N2383" s="272">
        <v>0</v>
      </c>
      <c r="O2383" s="272">
        <v>0</v>
      </c>
      <c r="P2383" s="273">
        <v>660</v>
      </c>
      <c r="Q2383" s="270" t="s">
        <v>109</v>
      </c>
      <c r="R2383" s="270" t="s">
        <v>154</v>
      </c>
      <c r="S2383" s="268" t="s">
        <v>2</v>
      </c>
      <c r="T2383" s="268" t="s">
        <v>1</v>
      </c>
      <c r="U2383" s="274" t="s">
        <v>2</v>
      </c>
      <c r="V2383" s="275">
        <v>1</v>
      </c>
      <c r="W2383" s="275">
        <v>93</v>
      </c>
    </row>
    <row r="2384" spans="1:23" x14ac:dyDescent="0.25">
      <c r="A2384" s="267">
        <v>45774</v>
      </c>
      <c r="B2384" s="268" t="s">
        <v>152</v>
      </c>
      <c r="C2384" s="269" t="s">
        <v>153</v>
      </c>
      <c r="D2384" s="269"/>
      <c r="E2384" s="268"/>
      <c r="F2384" s="270" t="s">
        <v>47</v>
      </c>
      <c r="G2384" s="270" t="s">
        <v>7</v>
      </c>
      <c r="H2384" s="270" t="s">
        <v>284</v>
      </c>
      <c r="I2384" s="270" t="s">
        <v>481</v>
      </c>
      <c r="J2384" s="267">
        <v>45891</v>
      </c>
      <c r="K2384" s="271">
        <v>2</v>
      </c>
      <c r="L2384" s="271">
        <v>2</v>
      </c>
      <c r="M2384" s="272">
        <v>250</v>
      </c>
      <c r="N2384" s="272">
        <v>0</v>
      </c>
      <c r="O2384" s="272">
        <v>0</v>
      </c>
      <c r="P2384" s="273">
        <v>500</v>
      </c>
      <c r="Q2384" s="270" t="s">
        <v>109</v>
      </c>
      <c r="R2384" s="270" t="s">
        <v>154</v>
      </c>
      <c r="S2384" s="268" t="s">
        <v>1</v>
      </c>
      <c r="T2384" s="268" t="s">
        <v>480</v>
      </c>
      <c r="U2384" s="274" t="s">
        <v>480</v>
      </c>
      <c r="V2384" s="275">
        <v>5</v>
      </c>
      <c r="W2384" s="275">
        <v>117</v>
      </c>
    </row>
  </sheetData>
  <phoneticPr fontId="19" type="noConversion"/>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workbookViewId="0"/>
  </sheetViews>
  <sheetFormatPr defaultRowHeight="15.75" x14ac:dyDescent="0.25"/>
  <cols>
    <col min="1" max="4" width="24.625" style="102" customWidth="1"/>
    <col min="5" max="5" width="12.75" style="102" bestFit="1" customWidth="1"/>
    <col min="6" max="6" width="74.5" style="102" customWidth="1"/>
    <col min="7" max="7" width="38" style="102" customWidth="1"/>
    <col min="8" max="15" width="24.625" style="102" customWidth="1"/>
    <col min="16" max="16" width="13.75" style="102" bestFit="1" customWidth="1"/>
  </cols>
  <sheetData>
    <row r="1" spans="1:16" x14ac:dyDescent="0.25">
      <c r="A1" s="158" t="s">
        <v>262</v>
      </c>
      <c r="B1" s="159" t="s">
        <v>263</v>
      </c>
      <c r="C1" s="158" t="s">
        <v>264</v>
      </c>
      <c r="D1" s="159" t="s">
        <v>265</v>
      </c>
      <c r="E1" s="159" t="s">
        <v>266</v>
      </c>
      <c r="F1" s="159" t="s">
        <v>267</v>
      </c>
      <c r="G1" s="160" t="s">
        <v>71</v>
      </c>
      <c r="H1" s="161" t="s">
        <v>268</v>
      </c>
      <c r="I1" s="162" t="s">
        <v>29</v>
      </c>
      <c r="J1" s="162" t="s">
        <v>269</v>
      </c>
      <c r="K1" s="162" t="s">
        <v>270</v>
      </c>
      <c r="L1" s="162" t="s">
        <v>271</v>
      </c>
      <c r="M1" s="162" t="s">
        <v>272</v>
      </c>
      <c r="N1" s="162" t="s">
        <v>273</v>
      </c>
      <c r="O1" s="162" t="s">
        <v>80</v>
      </c>
      <c r="P1" s="163" t="s">
        <v>278</v>
      </c>
    </row>
    <row r="2" spans="1:16" x14ac:dyDescent="0.25">
      <c r="A2" s="276" t="s">
        <v>2184</v>
      </c>
      <c r="B2" s="277" t="s">
        <v>1112</v>
      </c>
      <c r="C2" s="277" t="s">
        <v>277</v>
      </c>
      <c r="D2" s="278" t="s">
        <v>286</v>
      </c>
      <c r="E2" s="102" t="s">
        <v>275</v>
      </c>
      <c r="F2" s="102" t="s">
        <v>2185</v>
      </c>
      <c r="G2" s="103" t="s">
        <v>2186</v>
      </c>
      <c r="H2" s="103">
        <v>45746</v>
      </c>
      <c r="I2" s="102" t="s">
        <v>243</v>
      </c>
      <c r="J2" s="102" t="s">
        <v>2</v>
      </c>
      <c r="K2" s="102" t="s">
        <v>1</v>
      </c>
      <c r="L2" s="102" t="str">
        <f>[2]!Table1[[#This Row],[Orgn]]&amp;"-"&amp;[2]!Table1[[#This Row],[Dest]]</f>
        <v>NAP-SSH</v>
      </c>
      <c r="M2" s="102" t="str">
        <f t="shared" ref="M2:M65" si="0">IF(TRIM(C2)="INF", "INF", IF(TRIM(C2)="CHD", "CHD", "ADT"))</f>
        <v>ADT</v>
      </c>
      <c r="N2" s="102">
        <f>WEEKDAY([2]!Table1[[#This Row],[Travel Date]],2)</f>
        <v>6</v>
      </c>
      <c r="P2" s="102">
        <v>1</v>
      </c>
    </row>
    <row r="3" spans="1:16" x14ac:dyDescent="0.25">
      <c r="A3" s="276" t="s">
        <v>1957</v>
      </c>
      <c r="B3" s="277" t="s">
        <v>2187</v>
      </c>
      <c r="C3" s="277" t="s">
        <v>274</v>
      </c>
      <c r="D3" s="278" t="s">
        <v>286</v>
      </c>
      <c r="E3" s="102" t="s">
        <v>275</v>
      </c>
      <c r="F3" s="102" t="s">
        <v>2188</v>
      </c>
      <c r="G3" s="103" t="s">
        <v>2189</v>
      </c>
      <c r="H3" s="103">
        <v>45746</v>
      </c>
      <c r="I3" s="102" t="s">
        <v>243</v>
      </c>
      <c r="J3" s="102" t="s">
        <v>2</v>
      </c>
      <c r="K3" s="102" t="s">
        <v>1</v>
      </c>
      <c r="L3" s="102" t="str">
        <f>[2]!Table1[[#This Row],[Orgn]]&amp;"-"&amp;[2]!Table1[[#This Row],[Dest]]</f>
        <v>NAP-SSH</v>
      </c>
      <c r="M3" s="102" t="str">
        <f t="shared" si="0"/>
        <v>ADT</v>
      </c>
      <c r="N3" s="102">
        <f>WEEKDAY([2]!Table1[[#This Row],[Travel Date]],2)</f>
        <v>6</v>
      </c>
      <c r="P3" s="102">
        <v>1</v>
      </c>
    </row>
    <row r="4" spans="1:16" x14ac:dyDescent="0.25">
      <c r="A4" s="276" t="s">
        <v>2190</v>
      </c>
      <c r="B4" s="277" t="s">
        <v>1586</v>
      </c>
      <c r="C4" s="277" t="s">
        <v>277</v>
      </c>
      <c r="D4" s="278" t="s">
        <v>286</v>
      </c>
      <c r="E4" s="102" t="s">
        <v>275</v>
      </c>
      <c r="F4" s="102" t="s">
        <v>2191</v>
      </c>
      <c r="G4" s="103" t="s">
        <v>2192</v>
      </c>
      <c r="H4" s="103">
        <v>45746</v>
      </c>
      <c r="I4" s="102" t="s">
        <v>243</v>
      </c>
      <c r="J4" s="102" t="s">
        <v>2</v>
      </c>
      <c r="K4" s="102" t="s">
        <v>1</v>
      </c>
      <c r="L4" s="102" t="str">
        <f>[2]!Table1[[#This Row],[Orgn]]&amp;"-"&amp;[2]!Table1[[#This Row],[Dest]]</f>
        <v>NAP-SSH</v>
      </c>
      <c r="M4" s="102" t="str">
        <f t="shared" si="0"/>
        <v>ADT</v>
      </c>
      <c r="N4" s="102">
        <f>WEEKDAY([2]!Table1[[#This Row],[Travel Date]],2)</f>
        <v>6</v>
      </c>
      <c r="P4" s="102">
        <v>1</v>
      </c>
    </row>
    <row r="5" spans="1:16" x14ac:dyDescent="0.25">
      <c r="A5" s="276" t="s">
        <v>1268</v>
      </c>
      <c r="B5" s="277" t="s">
        <v>1172</v>
      </c>
      <c r="C5" s="277" t="s">
        <v>277</v>
      </c>
      <c r="D5" s="278" t="s">
        <v>286</v>
      </c>
      <c r="E5" s="102" t="s">
        <v>275</v>
      </c>
      <c r="F5" s="102" t="s">
        <v>2193</v>
      </c>
      <c r="G5" s="103" t="s">
        <v>2194</v>
      </c>
      <c r="H5" s="103">
        <v>45746</v>
      </c>
      <c r="I5" s="102" t="s">
        <v>243</v>
      </c>
      <c r="J5" s="102" t="s">
        <v>2</v>
      </c>
      <c r="K5" s="102" t="s">
        <v>1</v>
      </c>
      <c r="L5" s="102" t="str">
        <f>[2]!Table1[[#This Row],[Orgn]]&amp;"-"&amp;[2]!Table1[[#This Row],[Dest]]</f>
        <v>NAP-SSH</v>
      </c>
      <c r="M5" s="102" t="str">
        <f t="shared" si="0"/>
        <v>ADT</v>
      </c>
      <c r="N5" s="102">
        <f>WEEKDAY([2]!Table1[[#This Row],[Travel Date]],2)</f>
        <v>6</v>
      </c>
      <c r="P5" s="102">
        <v>1</v>
      </c>
    </row>
    <row r="6" spans="1:16" x14ac:dyDescent="0.25">
      <c r="A6" s="276" t="s">
        <v>2195</v>
      </c>
      <c r="B6" s="277" t="s">
        <v>2196</v>
      </c>
      <c r="C6" s="277" t="s">
        <v>277</v>
      </c>
      <c r="D6" s="278" t="s">
        <v>286</v>
      </c>
      <c r="E6" s="102" t="s">
        <v>275</v>
      </c>
      <c r="F6" s="102" t="s">
        <v>2197</v>
      </c>
      <c r="G6" s="103" t="s">
        <v>2198</v>
      </c>
      <c r="H6" s="103">
        <v>45746</v>
      </c>
      <c r="I6" s="102" t="s">
        <v>243</v>
      </c>
      <c r="J6" s="102" t="s">
        <v>2</v>
      </c>
      <c r="K6" s="102" t="s">
        <v>1</v>
      </c>
      <c r="L6" s="102" t="str">
        <f>[2]!Table1[[#This Row],[Orgn]]&amp;"-"&amp;[2]!Table1[[#This Row],[Dest]]</f>
        <v>NAP-SSH</v>
      </c>
      <c r="M6" s="102" t="str">
        <f t="shared" si="0"/>
        <v>ADT</v>
      </c>
      <c r="N6" s="102">
        <f>WEEKDAY([2]!Table1[[#This Row],[Travel Date]],2)</f>
        <v>6</v>
      </c>
      <c r="P6" s="102">
        <v>1</v>
      </c>
    </row>
    <row r="7" spans="1:16" x14ac:dyDescent="0.25">
      <c r="A7" s="276" t="s">
        <v>2199</v>
      </c>
      <c r="B7" s="277" t="s">
        <v>1071</v>
      </c>
      <c r="C7" s="277" t="s">
        <v>274</v>
      </c>
      <c r="D7" s="278" t="s">
        <v>286</v>
      </c>
      <c r="E7" s="102" t="s">
        <v>275</v>
      </c>
      <c r="F7" s="102" t="s">
        <v>2200</v>
      </c>
      <c r="G7" s="103" t="s">
        <v>2123</v>
      </c>
      <c r="H7" s="103">
        <v>45746</v>
      </c>
      <c r="I7" s="102" t="s">
        <v>243</v>
      </c>
      <c r="J7" s="102" t="s">
        <v>2</v>
      </c>
      <c r="K7" s="102" t="s">
        <v>1</v>
      </c>
      <c r="L7" s="102" t="str">
        <f>[2]!Table1[[#This Row],[Orgn]]&amp;"-"&amp;[2]!Table1[[#This Row],[Dest]]</f>
        <v>NAP-SSH</v>
      </c>
      <c r="M7" s="102" t="str">
        <f t="shared" si="0"/>
        <v>ADT</v>
      </c>
      <c r="N7" s="102">
        <f>WEEKDAY([2]!Table1[[#This Row],[Travel Date]],2)</f>
        <v>6</v>
      </c>
      <c r="P7" s="102">
        <v>1</v>
      </c>
    </row>
    <row r="8" spans="1:16" x14ac:dyDescent="0.25">
      <c r="A8" s="276" t="s">
        <v>1594</v>
      </c>
      <c r="B8" s="277" t="s">
        <v>1251</v>
      </c>
      <c r="C8" s="277" t="s">
        <v>274</v>
      </c>
      <c r="D8" s="278" t="s">
        <v>286</v>
      </c>
      <c r="E8" s="102" t="s">
        <v>275</v>
      </c>
      <c r="F8" s="102" t="s">
        <v>2201</v>
      </c>
      <c r="G8" s="103" t="s">
        <v>2202</v>
      </c>
      <c r="H8" s="103">
        <v>45746</v>
      </c>
      <c r="I8" s="102" t="s">
        <v>243</v>
      </c>
      <c r="J8" s="102" t="s">
        <v>2</v>
      </c>
      <c r="K8" s="102" t="s">
        <v>1</v>
      </c>
      <c r="L8" s="102" t="str">
        <f>[2]!Table1[[#This Row],[Orgn]]&amp;"-"&amp;[2]!Table1[[#This Row],[Dest]]</f>
        <v>NAP-SSH</v>
      </c>
      <c r="M8" s="102" t="str">
        <f t="shared" si="0"/>
        <v>ADT</v>
      </c>
      <c r="N8" s="102">
        <f>WEEKDAY([2]!Table1[[#This Row],[Travel Date]],2)</f>
        <v>6</v>
      </c>
      <c r="P8" s="102">
        <v>1</v>
      </c>
    </row>
    <row r="9" spans="1:16" x14ac:dyDescent="0.25">
      <c r="A9" s="276" t="s">
        <v>1825</v>
      </c>
      <c r="B9" s="277" t="s">
        <v>1121</v>
      </c>
      <c r="C9" s="277" t="s">
        <v>274</v>
      </c>
      <c r="D9" s="278" t="s">
        <v>286</v>
      </c>
      <c r="E9" s="102" t="s">
        <v>275</v>
      </c>
      <c r="F9" s="102" t="s">
        <v>2203</v>
      </c>
      <c r="G9" s="103" t="s">
        <v>2204</v>
      </c>
      <c r="H9" s="103">
        <v>45746</v>
      </c>
      <c r="I9" s="102" t="s">
        <v>243</v>
      </c>
      <c r="J9" s="102" t="s">
        <v>2</v>
      </c>
      <c r="K9" s="102" t="s">
        <v>1</v>
      </c>
      <c r="L9" s="102" t="str">
        <f>[2]!Table1[[#This Row],[Orgn]]&amp;"-"&amp;[2]!Table1[[#This Row],[Dest]]</f>
        <v>NAP-SSH</v>
      </c>
      <c r="M9" s="102" t="str">
        <f t="shared" si="0"/>
        <v>ADT</v>
      </c>
      <c r="N9" s="102">
        <f>WEEKDAY([2]!Table1[[#This Row],[Travel Date]],2)</f>
        <v>6</v>
      </c>
      <c r="P9" s="102">
        <v>1</v>
      </c>
    </row>
    <row r="10" spans="1:16" x14ac:dyDescent="0.25">
      <c r="A10" s="276" t="s">
        <v>1825</v>
      </c>
      <c r="B10" s="277" t="s">
        <v>1251</v>
      </c>
      <c r="C10" s="277" t="s">
        <v>1105</v>
      </c>
      <c r="D10" s="278" t="s">
        <v>286</v>
      </c>
      <c r="E10" s="102" t="s">
        <v>275</v>
      </c>
      <c r="F10" s="102" t="s">
        <v>2205</v>
      </c>
      <c r="G10" s="103" t="s">
        <v>2206</v>
      </c>
      <c r="H10" s="103">
        <v>45746</v>
      </c>
      <c r="I10" s="102" t="s">
        <v>243</v>
      </c>
      <c r="J10" s="102" t="s">
        <v>2</v>
      </c>
      <c r="K10" s="102" t="s">
        <v>1</v>
      </c>
      <c r="L10" s="102" t="str">
        <f>[2]!Table1[[#This Row],[Orgn]]&amp;"-"&amp;[2]!Table1[[#This Row],[Dest]]</f>
        <v>NAP-SSH</v>
      </c>
      <c r="M10" s="102" t="str">
        <f t="shared" si="0"/>
        <v>INF</v>
      </c>
      <c r="N10" s="102">
        <f>WEEKDAY([2]!Table1[[#This Row],[Travel Date]],2)</f>
        <v>6</v>
      </c>
      <c r="P10" s="102">
        <v>1</v>
      </c>
    </row>
    <row r="11" spans="1:16" x14ac:dyDescent="0.25">
      <c r="A11" s="276" t="s">
        <v>2012</v>
      </c>
      <c r="B11" s="277" t="s">
        <v>2207</v>
      </c>
      <c r="C11" s="277" t="s">
        <v>277</v>
      </c>
      <c r="D11" s="278" t="s">
        <v>286</v>
      </c>
      <c r="E11" s="102" t="s">
        <v>275</v>
      </c>
      <c r="F11" s="102" t="s">
        <v>2208</v>
      </c>
      <c r="G11" s="103" t="s">
        <v>2123</v>
      </c>
      <c r="H11" s="103">
        <v>45746</v>
      </c>
      <c r="I11" s="102" t="s">
        <v>243</v>
      </c>
      <c r="J11" s="102" t="s">
        <v>2</v>
      </c>
      <c r="K11" s="102" t="s">
        <v>1</v>
      </c>
      <c r="L11" s="102" t="str">
        <f>[2]!Table1[[#This Row],[Orgn]]&amp;"-"&amp;[2]!Table1[[#This Row],[Dest]]</f>
        <v>NAP-SSH</v>
      </c>
      <c r="M11" s="102" t="str">
        <f t="shared" si="0"/>
        <v>ADT</v>
      </c>
      <c r="N11" s="102">
        <f>WEEKDAY([2]!Table1[[#This Row],[Travel Date]],2)</f>
        <v>6</v>
      </c>
      <c r="P11" s="102">
        <v>1</v>
      </c>
    </row>
    <row r="12" spans="1:16" x14ac:dyDescent="0.25">
      <c r="A12" s="276" t="s">
        <v>2209</v>
      </c>
      <c r="B12" s="277" t="s">
        <v>1073</v>
      </c>
      <c r="C12" s="277" t="s">
        <v>277</v>
      </c>
      <c r="D12" s="278" t="s">
        <v>286</v>
      </c>
      <c r="E12" s="102" t="s">
        <v>275</v>
      </c>
      <c r="F12" s="102" t="s">
        <v>2210</v>
      </c>
      <c r="G12" s="103" t="s">
        <v>2211</v>
      </c>
      <c r="H12" s="103">
        <v>45746</v>
      </c>
      <c r="I12" s="102" t="s">
        <v>243</v>
      </c>
      <c r="J12" s="102" t="s">
        <v>2</v>
      </c>
      <c r="K12" s="102" t="s">
        <v>1</v>
      </c>
      <c r="L12" s="102" t="str">
        <f>[2]!Table1[[#This Row],[Orgn]]&amp;"-"&amp;[2]!Table1[[#This Row],[Dest]]</f>
        <v>NAP-SSH</v>
      </c>
      <c r="M12" s="102" t="str">
        <f t="shared" si="0"/>
        <v>ADT</v>
      </c>
      <c r="N12" s="102">
        <f>WEEKDAY([2]!Table1[[#This Row],[Travel Date]],2)</f>
        <v>6</v>
      </c>
      <c r="P12" s="102">
        <v>1</v>
      </c>
    </row>
    <row r="13" spans="1:16" x14ac:dyDescent="0.25">
      <c r="A13" s="276" t="s">
        <v>1096</v>
      </c>
      <c r="B13" s="277" t="s">
        <v>1108</v>
      </c>
      <c r="C13" s="277" t="s">
        <v>274</v>
      </c>
      <c r="D13" s="278" t="s">
        <v>286</v>
      </c>
      <c r="E13" s="102" t="s">
        <v>275</v>
      </c>
      <c r="F13" s="102" t="s">
        <v>2212</v>
      </c>
      <c r="G13" s="103" t="s">
        <v>2123</v>
      </c>
      <c r="H13" s="103">
        <v>45746</v>
      </c>
      <c r="I13" s="102" t="s">
        <v>243</v>
      </c>
      <c r="J13" s="102" t="s">
        <v>2</v>
      </c>
      <c r="K13" s="102" t="s">
        <v>1</v>
      </c>
      <c r="L13" s="102" t="str">
        <f>[2]!Table1[[#This Row],[Orgn]]&amp;"-"&amp;[2]!Table1[[#This Row],[Dest]]</f>
        <v>NAP-SSH</v>
      </c>
      <c r="M13" s="102" t="str">
        <f t="shared" si="0"/>
        <v>ADT</v>
      </c>
      <c r="N13" s="102">
        <f>WEEKDAY([2]!Table1[[#This Row],[Travel Date]],2)</f>
        <v>6</v>
      </c>
      <c r="P13" s="102">
        <v>1</v>
      </c>
    </row>
    <row r="14" spans="1:16" x14ac:dyDescent="0.25">
      <c r="A14" s="276" t="s">
        <v>1234</v>
      </c>
      <c r="B14" s="277" t="s">
        <v>1124</v>
      </c>
      <c r="C14" s="277" t="s">
        <v>274</v>
      </c>
      <c r="D14" s="278" t="s">
        <v>286</v>
      </c>
      <c r="E14" s="102" t="s">
        <v>275</v>
      </c>
      <c r="F14" s="102" t="s">
        <v>2213</v>
      </c>
      <c r="G14" s="103" t="s">
        <v>2214</v>
      </c>
      <c r="H14" s="103">
        <v>45746</v>
      </c>
      <c r="I14" s="102" t="s">
        <v>243</v>
      </c>
      <c r="J14" s="102" t="s">
        <v>2</v>
      </c>
      <c r="K14" s="102" t="s">
        <v>1</v>
      </c>
      <c r="L14" s="102" t="str">
        <f>[2]!Table1[[#This Row],[Orgn]]&amp;"-"&amp;[2]!Table1[[#This Row],[Dest]]</f>
        <v>NAP-SSH</v>
      </c>
      <c r="M14" s="102" t="str">
        <f t="shared" si="0"/>
        <v>ADT</v>
      </c>
      <c r="N14" s="102">
        <f>WEEKDAY([2]!Table1[[#This Row],[Travel Date]],2)</f>
        <v>6</v>
      </c>
      <c r="P14" s="102">
        <v>1</v>
      </c>
    </row>
    <row r="15" spans="1:16" x14ac:dyDescent="0.25">
      <c r="A15" s="276" t="s">
        <v>1234</v>
      </c>
      <c r="B15" s="277" t="s">
        <v>1639</v>
      </c>
      <c r="C15" s="277" t="s">
        <v>277</v>
      </c>
      <c r="D15" s="278" t="s">
        <v>286</v>
      </c>
      <c r="E15" s="102" t="s">
        <v>275</v>
      </c>
      <c r="F15" s="102" t="s">
        <v>2215</v>
      </c>
      <c r="G15" s="103" t="s">
        <v>2216</v>
      </c>
      <c r="H15" s="103">
        <v>45746</v>
      </c>
      <c r="I15" s="102" t="s">
        <v>243</v>
      </c>
      <c r="J15" s="102" t="s">
        <v>2</v>
      </c>
      <c r="K15" s="102" t="s">
        <v>1</v>
      </c>
      <c r="L15" s="102" t="str">
        <f>[2]!Table1[[#This Row],[Orgn]]&amp;"-"&amp;[2]!Table1[[#This Row],[Dest]]</f>
        <v>NAP-SSH</v>
      </c>
      <c r="M15" s="102" t="str">
        <f t="shared" si="0"/>
        <v>ADT</v>
      </c>
      <c r="N15" s="102">
        <f>WEEKDAY([2]!Table1[[#This Row],[Travel Date]],2)</f>
        <v>6</v>
      </c>
      <c r="P15" s="102">
        <v>1</v>
      </c>
    </row>
    <row r="16" spans="1:16" x14ac:dyDescent="0.25">
      <c r="A16" s="276" t="s">
        <v>1234</v>
      </c>
      <c r="B16" s="277" t="s">
        <v>2217</v>
      </c>
      <c r="C16" s="277" t="s">
        <v>274</v>
      </c>
      <c r="D16" s="278" t="s">
        <v>286</v>
      </c>
      <c r="E16" s="102" t="s">
        <v>275</v>
      </c>
      <c r="F16" s="102" t="s">
        <v>2218</v>
      </c>
      <c r="G16" s="103" t="s">
        <v>2219</v>
      </c>
      <c r="H16" s="103">
        <v>45746</v>
      </c>
      <c r="I16" s="102" t="s">
        <v>243</v>
      </c>
      <c r="J16" s="102" t="s">
        <v>2</v>
      </c>
      <c r="K16" s="102" t="s">
        <v>1</v>
      </c>
      <c r="L16" s="102" t="str">
        <f>[2]!Table1[[#This Row],[Orgn]]&amp;"-"&amp;[2]!Table1[[#This Row],[Dest]]</f>
        <v>NAP-SSH</v>
      </c>
      <c r="M16" s="102" t="str">
        <f t="shared" si="0"/>
        <v>ADT</v>
      </c>
      <c r="N16" s="102">
        <f>WEEKDAY([2]!Table1[[#This Row],[Travel Date]],2)</f>
        <v>6</v>
      </c>
      <c r="P16" s="102">
        <v>1</v>
      </c>
    </row>
    <row r="17" spans="1:16" x14ac:dyDescent="0.25">
      <c r="A17" s="276" t="s">
        <v>2220</v>
      </c>
      <c r="B17" s="277" t="s">
        <v>1325</v>
      </c>
      <c r="C17" s="277" t="s">
        <v>274</v>
      </c>
      <c r="D17" s="278" t="s">
        <v>286</v>
      </c>
      <c r="E17" s="102" t="s">
        <v>275</v>
      </c>
      <c r="F17" s="102" t="s">
        <v>2221</v>
      </c>
      <c r="G17" s="103" t="s">
        <v>2222</v>
      </c>
      <c r="H17" s="103">
        <v>45746</v>
      </c>
      <c r="I17" s="102" t="s">
        <v>243</v>
      </c>
      <c r="J17" s="102" t="s">
        <v>2</v>
      </c>
      <c r="K17" s="102" t="s">
        <v>1</v>
      </c>
      <c r="L17" s="102" t="str">
        <f>[2]!Table1[[#This Row],[Orgn]]&amp;"-"&amp;[2]!Table1[[#This Row],[Dest]]</f>
        <v>NAP-SSH</v>
      </c>
      <c r="M17" s="102" t="str">
        <f t="shared" si="0"/>
        <v>ADT</v>
      </c>
      <c r="N17" s="102">
        <f>WEEKDAY([2]!Table1[[#This Row],[Travel Date]],2)</f>
        <v>6</v>
      </c>
      <c r="P17" s="102">
        <v>1</v>
      </c>
    </row>
    <row r="18" spans="1:16" x14ac:dyDescent="0.25">
      <c r="A18" s="276" t="s">
        <v>2223</v>
      </c>
      <c r="B18" s="277" t="s">
        <v>2224</v>
      </c>
      <c r="C18" s="277" t="s">
        <v>277</v>
      </c>
      <c r="D18" s="278" t="s">
        <v>286</v>
      </c>
      <c r="E18" s="102" t="s">
        <v>275</v>
      </c>
      <c r="F18" s="102" t="s">
        <v>2225</v>
      </c>
      <c r="G18" s="103" t="s">
        <v>2226</v>
      </c>
      <c r="H18" s="103">
        <v>45746</v>
      </c>
      <c r="I18" s="102" t="s">
        <v>243</v>
      </c>
      <c r="J18" s="102" t="s">
        <v>2</v>
      </c>
      <c r="K18" s="102" t="s">
        <v>1</v>
      </c>
      <c r="L18" s="102" t="str">
        <f>[2]!Table1[[#This Row],[Orgn]]&amp;"-"&amp;[2]!Table1[[#This Row],[Dest]]</f>
        <v>NAP-SSH</v>
      </c>
      <c r="M18" s="102" t="str">
        <f t="shared" si="0"/>
        <v>ADT</v>
      </c>
      <c r="N18" s="102">
        <f>WEEKDAY([2]!Table1[[#This Row],[Travel Date]],2)</f>
        <v>6</v>
      </c>
      <c r="P18" s="102">
        <v>1</v>
      </c>
    </row>
    <row r="19" spans="1:16" x14ac:dyDescent="0.25">
      <c r="A19" s="276" t="s">
        <v>1117</v>
      </c>
      <c r="B19" s="277" t="s">
        <v>2121</v>
      </c>
      <c r="C19" s="277" t="s">
        <v>277</v>
      </c>
      <c r="D19" s="278" t="s">
        <v>286</v>
      </c>
      <c r="E19" s="102" t="s">
        <v>275</v>
      </c>
      <c r="F19" s="102" t="s">
        <v>2227</v>
      </c>
      <c r="G19" s="103" t="s">
        <v>2135</v>
      </c>
      <c r="H19" s="103">
        <v>45746</v>
      </c>
      <c r="I19" s="102" t="s">
        <v>243</v>
      </c>
      <c r="J19" s="102" t="s">
        <v>2</v>
      </c>
      <c r="K19" s="102" t="s">
        <v>1</v>
      </c>
      <c r="L19" s="102" t="str">
        <f>[2]!Table1[[#This Row],[Orgn]]&amp;"-"&amp;[2]!Table1[[#This Row],[Dest]]</f>
        <v>NAP-SSH</v>
      </c>
      <c r="M19" s="102" t="str">
        <f t="shared" si="0"/>
        <v>ADT</v>
      </c>
      <c r="N19" s="102">
        <f>WEEKDAY([2]!Table1[[#This Row],[Travel Date]],2)</f>
        <v>6</v>
      </c>
      <c r="P19" s="102">
        <v>1</v>
      </c>
    </row>
    <row r="20" spans="1:16" x14ac:dyDescent="0.25">
      <c r="A20" s="276" t="s">
        <v>1472</v>
      </c>
      <c r="B20" s="277" t="s">
        <v>1264</v>
      </c>
      <c r="C20" s="277" t="s">
        <v>277</v>
      </c>
      <c r="D20" s="278" t="s">
        <v>286</v>
      </c>
      <c r="E20" s="102" t="s">
        <v>275</v>
      </c>
      <c r="F20" s="102" t="s">
        <v>2228</v>
      </c>
      <c r="G20" s="103" t="s">
        <v>2229</v>
      </c>
      <c r="H20" s="103">
        <v>45746</v>
      </c>
      <c r="I20" s="102" t="s">
        <v>243</v>
      </c>
      <c r="J20" s="102" t="s">
        <v>2</v>
      </c>
      <c r="K20" s="102" t="s">
        <v>1</v>
      </c>
      <c r="L20" s="102" t="str">
        <f>[2]!Table1[[#This Row],[Orgn]]&amp;"-"&amp;[2]!Table1[[#This Row],[Dest]]</f>
        <v>NAP-SSH</v>
      </c>
      <c r="M20" s="102" t="str">
        <f t="shared" si="0"/>
        <v>ADT</v>
      </c>
      <c r="N20" s="102">
        <f>WEEKDAY([2]!Table1[[#This Row],[Travel Date]],2)</f>
        <v>6</v>
      </c>
      <c r="P20" s="102">
        <v>1</v>
      </c>
    </row>
    <row r="21" spans="1:16" x14ac:dyDescent="0.25">
      <c r="A21" s="276" t="s">
        <v>1472</v>
      </c>
      <c r="B21" s="277" t="s">
        <v>2230</v>
      </c>
      <c r="C21" s="277" t="s">
        <v>277</v>
      </c>
      <c r="D21" s="278" t="s">
        <v>286</v>
      </c>
      <c r="E21" s="102" t="s">
        <v>275</v>
      </c>
      <c r="F21" s="102" t="s">
        <v>2231</v>
      </c>
      <c r="G21" s="103" t="s">
        <v>2232</v>
      </c>
      <c r="H21" s="103">
        <v>45746</v>
      </c>
      <c r="I21" s="102" t="s">
        <v>243</v>
      </c>
      <c r="J21" s="102" t="s">
        <v>2</v>
      </c>
      <c r="K21" s="102" t="s">
        <v>1</v>
      </c>
      <c r="L21" s="102" t="str">
        <f>[2]!Table1[[#This Row],[Orgn]]&amp;"-"&amp;[2]!Table1[[#This Row],[Dest]]</f>
        <v>NAP-SSH</v>
      </c>
      <c r="M21" s="102" t="str">
        <f t="shared" si="0"/>
        <v>ADT</v>
      </c>
      <c r="N21" s="102">
        <f>WEEKDAY([2]!Table1[[#This Row],[Travel Date]],2)</f>
        <v>6</v>
      </c>
      <c r="P21" s="102">
        <v>1</v>
      </c>
    </row>
    <row r="22" spans="1:16" x14ac:dyDescent="0.25">
      <c r="A22" s="276" t="s">
        <v>2233</v>
      </c>
      <c r="B22" s="277" t="s">
        <v>2154</v>
      </c>
      <c r="C22" s="277" t="s">
        <v>1075</v>
      </c>
      <c r="D22" s="278" t="s">
        <v>286</v>
      </c>
      <c r="E22" s="102" t="s">
        <v>275</v>
      </c>
      <c r="F22" s="102" t="s">
        <v>2234</v>
      </c>
      <c r="G22" s="103" t="s">
        <v>2235</v>
      </c>
      <c r="H22" s="103">
        <v>45746</v>
      </c>
      <c r="I22" s="102" t="s">
        <v>243</v>
      </c>
      <c r="J22" s="102" t="s">
        <v>2</v>
      </c>
      <c r="K22" s="102" t="s">
        <v>1</v>
      </c>
      <c r="L22" s="102" t="str">
        <f>[2]!Table1[[#This Row],[Orgn]]&amp;"-"&amp;[2]!Table1[[#This Row],[Dest]]</f>
        <v>NAP-SSH</v>
      </c>
      <c r="M22" s="102" t="str">
        <f t="shared" si="0"/>
        <v>CHD</v>
      </c>
      <c r="N22" s="102">
        <f>WEEKDAY([2]!Table1[[#This Row],[Travel Date]],2)</f>
        <v>6</v>
      </c>
      <c r="P22" s="102">
        <v>1</v>
      </c>
    </row>
    <row r="23" spans="1:16" x14ac:dyDescent="0.25">
      <c r="A23" s="276" t="s">
        <v>2233</v>
      </c>
      <c r="B23" s="277" t="s">
        <v>1099</v>
      </c>
      <c r="C23" s="277" t="s">
        <v>274</v>
      </c>
      <c r="D23" s="278" t="s">
        <v>286</v>
      </c>
      <c r="E23" s="102" t="s">
        <v>275</v>
      </c>
      <c r="F23" s="102" t="s">
        <v>2236</v>
      </c>
      <c r="G23" s="103" t="s">
        <v>2040</v>
      </c>
      <c r="H23" s="103">
        <v>45746</v>
      </c>
      <c r="I23" s="102" t="s">
        <v>243</v>
      </c>
      <c r="J23" s="102" t="s">
        <v>2</v>
      </c>
      <c r="K23" s="102" t="s">
        <v>1</v>
      </c>
      <c r="L23" s="102" t="str">
        <f>[2]!Table1[[#This Row],[Orgn]]&amp;"-"&amp;[2]!Table1[[#This Row],[Dest]]</f>
        <v>NAP-SSH</v>
      </c>
      <c r="M23" s="102" t="str">
        <f t="shared" si="0"/>
        <v>ADT</v>
      </c>
      <c r="N23" s="102">
        <f>WEEKDAY([2]!Table1[[#This Row],[Travel Date]],2)</f>
        <v>6</v>
      </c>
      <c r="P23" s="102">
        <v>1</v>
      </c>
    </row>
    <row r="24" spans="1:16" x14ac:dyDescent="0.25">
      <c r="A24" s="276" t="s">
        <v>2233</v>
      </c>
      <c r="B24" s="277" t="s">
        <v>2037</v>
      </c>
      <c r="C24" s="277" t="s">
        <v>1075</v>
      </c>
      <c r="D24" s="278" t="s">
        <v>286</v>
      </c>
      <c r="E24" s="102" t="s">
        <v>275</v>
      </c>
      <c r="F24" s="102" t="s">
        <v>2237</v>
      </c>
      <c r="G24" s="103" t="s">
        <v>2235</v>
      </c>
      <c r="H24" s="103">
        <v>45746</v>
      </c>
      <c r="I24" s="102" t="s">
        <v>243</v>
      </c>
      <c r="J24" s="102" t="s">
        <v>2</v>
      </c>
      <c r="K24" s="102" t="s">
        <v>1</v>
      </c>
      <c r="L24" s="102" t="str">
        <f>[2]!Table1[[#This Row],[Orgn]]&amp;"-"&amp;[2]!Table1[[#This Row],[Dest]]</f>
        <v>NAP-SSH</v>
      </c>
      <c r="M24" s="102" t="str">
        <f t="shared" si="0"/>
        <v>CHD</v>
      </c>
      <c r="N24" s="102">
        <f>WEEKDAY([2]!Table1[[#This Row],[Travel Date]],2)</f>
        <v>6</v>
      </c>
      <c r="P24" s="102">
        <v>1</v>
      </c>
    </row>
    <row r="25" spans="1:16" x14ac:dyDescent="0.25">
      <c r="A25" s="276" t="s">
        <v>2238</v>
      </c>
      <c r="B25" s="277" t="s">
        <v>1206</v>
      </c>
      <c r="C25" s="277" t="s">
        <v>277</v>
      </c>
      <c r="D25" s="278" t="s">
        <v>286</v>
      </c>
      <c r="E25" s="102" t="s">
        <v>275</v>
      </c>
      <c r="F25" s="102" t="s">
        <v>2239</v>
      </c>
      <c r="G25" s="103" t="s">
        <v>2240</v>
      </c>
      <c r="H25" s="103">
        <v>45746</v>
      </c>
      <c r="I25" s="102" t="s">
        <v>243</v>
      </c>
      <c r="J25" s="102" t="s">
        <v>2</v>
      </c>
      <c r="K25" s="102" t="s">
        <v>1</v>
      </c>
      <c r="L25" s="102" t="str">
        <f>[2]!Table1[[#This Row],[Orgn]]&amp;"-"&amp;[2]!Table1[[#This Row],[Dest]]</f>
        <v>NAP-SSH</v>
      </c>
      <c r="M25" s="102" t="str">
        <f t="shared" si="0"/>
        <v>ADT</v>
      </c>
      <c r="N25" s="102">
        <f>WEEKDAY([2]!Table1[[#This Row],[Travel Date]],2)</f>
        <v>6</v>
      </c>
      <c r="P25" s="102">
        <v>1</v>
      </c>
    </row>
    <row r="26" spans="1:16" x14ac:dyDescent="0.25">
      <c r="A26" s="276" t="s">
        <v>1248</v>
      </c>
      <c r="B26" s="277" t="s">
        <v>1123</v>
      </c>
      <c r="C26" s="277" t="s">
        <v>277</v>
      </c>
      <c r="D26" s="278" t="s">
        <v>286</v>
      </c>
      <c r="E26" s="102" t="s">
        <v>275</v>
      </c>
      <c r="F26" s="102" t="s">
        <v>2067</v>
      </c>
      <c r="G26" s="103" t="s">
        <v>2241</v>
      </c>
      <c r="H26" s="103">
        <v>45746</v>
      </c>
      <c r="I26" s="102" t="s">
        <v>243</v>
      </c>
      <c r="J26" s="102" t="s">
        <v>2</v>
      </c>
      <c r="K26" s="102" t="s">
        <v>1</v>
      </c>
      <c r="L26" s="102" t="str">
        <f>[2]!Table1[[#This Row],[Orgn]]&amp;"-"&amp;[2]!Table1[[#This Row],[Dest]]</f>
        <v>NAP-SSH</v>
      </c>
      <c r="M26" s="102" t="str">
        <f t="shared" si="0"/>
        <v>ADT</v>
      </c>
      <c r="N26" s="102">
        <f>WEEKDAY([2]!Table1[[#This Row],[Travel Date]],2)</f>
        <v>6</v>
      </c>
      <c r="P26" s="102">
        <v>1</v>
      </c>
    </row>
    <row r="27" spans="1:16" x14ac:dyDescent="0.25">
      <c r="A27" s="276" t="s">
        <v>1133</v>
      </c>
      <c r="B27" s="277" t="s">
        <v>1335</v>
      </c>
      <c r="C27" s="277" t="s">
        <v>274</v>
      </c>
      <c r="D27" s="278" t="s">
        <v>286</v>
      </c>
      <c r="E27" s="102" t="s">
        <v>275</v>
      </c>
      <c r="F27" s="102" t="s">
        <v>2242</v>
      </c>
      <c r="G27" s="103" t="s">
        <v>2243</v>
      </c>
      <c r="H27" s="103">
        <v>45746</v>
      </c>
      <c r="I27" s="102" t="s">
        <v>243</v>
      </c>
      <c r="J27" s="102" t="s">
        <v>2</v>
      </c>
      <c r="K27" s="102" t="s">
        <v>1</v>
      </c>
      <c r="L27" s="102" t="str">
        <f>[2]!Table1[[#This Row],[Orgn]]&amp;"-"&amp;[2]!Table1[[#This Row],[Dest]]</f>
        <v>NAP-SSH</v>
      </c>
      <c r="M27" s="102" t="str">
        <f t="shared" si="0"/>
        <v>ADT</v>
      </c>
      <c r="N27" s="102">
        <f>WEEKDAY([2]!Table1[[#This Row],[Travel Date]],2)</f>
        <v>6</v>
      </c>
      <c r="P27" s="102">
        <v>1</v>
      </c>
    </row>
    <row r="28" spans="1:16" x14ac:dyDescent="0.25">
      <c r="A28" s="276" t="s">
        <v>1133</v>
      </c>
      <c r="B28" s="277" t="s">
        <v>1228</v>
      </c>
      <c r="C28" s="277" t="s">
        <v>274</v>
      </c>
      <c r="D28" s="278" t="s">
        <v>286</v>
      </c>
      <c r="E28" s="102" t="s">
        <v>275</v>
      </c>
      <c r="F28" s="102" t="s">
        <v>1931</v>
      </c>
      <c r="G28" s="103" t="s">
        <v>2244</v>
      </c>
      <c r="H28" s="103">
        <v>45746</v>
      </c>
      <c r="I28" s="102" t="s">
        <v>243</v>
      </c>
      <c r="J28" s="102" t="s">
        <v>2</v>
      </c>
      <c r="K28" s="102" t="s">
        <v>1</v>
      </c>
      <c r="L28" s="102" t="str">
        <f>[2]!Table1[[#This Row],[Orgn]]&amp;"-"&amp;[2]!Table1[[#This Row],[Dest]]</f>
        <v>NAP-SSH</v>
      </c>
      <c r="M28" s="102" t="str">
        <f t="shared" si="0"/>
        <v>ADT</v>
      </c>
      <c r="N28" s="102">
        <f>WEEKDAY([2]!Table1[[#This Row],[Travel Date]],2)</f>
        <v>6</v>
      </c>
      <c r="P28" s="102">
        <v>1</v>
      </c>
    </row>
    <row r="29" spans="1:16" x14ac:dyDescent="0.25">
      <c r="A29" s="276" t="s">
        <v>2245</v>
      </c>
      <c r="B29" s="277" t="s">
        <v>1440</v>
      </c>
      <c r="C29" s="277" t="s">
        <v>277</v>
      </c>
      <c r="D29" s="278" t="s">
        <v>286</v>
      </c>
      <c r="E29" s="102" t="s">
        <v>275</v>
      </c>
      <c r="F29" s="102" t="s">
        <v>2246</v>
      </c>
      <c r="G29" s="103" t="s">
        <v>2123</v>
      </c>
      <c r="H29" s="103">
        <v>45746</v>
      </c>
      <c r="I29" s="102" t="s">
        <v>243</v>
      </c>
      <c r="J29" s="102" t="s">
        <v>2</v>
      </c>
      <c r="K29" s="102" t="s">
        <v>1</v>
      </c>
      <c r="L29" s="102" t="str">
        <f>[2]!Table1[[#This Row],[Orgn]]&amp;"-"&amp;[2]!Table1[[#This Row],[Dest]]</f>
        <v>NAP-SSH</v>
      </c>
      <c r="M29" s="102" t="str">
        <f t="shared" si="0"/>
        <v>ADT</v>
      </c>
      <c r="N29" s="102">
        <f>WEEKDAY([2]!Table1[[#This Row],[Travel Date]],2)</f>
        <v>6</v>
      </c>
      <c r="P29" s="102">
        <v>1</v>
      </c>
    </row>
    <row r="30" spans="1:16" x14ac:dyDescent="0.25">
      <c r="A30" s="276" t="s">
        <v>1474</v>
      </c>
      <c r="B30" s="277" t="s">
        <v>1206</v>
      </c>
      <c r="C30" s="277" t="s">
        <v>1105</v>
      </c>
      <c r="D30" s="278" t="s">
        <v>286</v>
      </c>
      <c r="E30" s="102" t="s">
        <v>275</v>
      </c>
      <c r="F30" s="102" t="s">
        <v>2247</v>
      </c>
      <c r="G30" s="103" t="s">
        <v>2248</v>
      </c>
      <c r="H30" s="103">
        <v>45746</v>
      </c>
      <c r="I30" s="102" t="s">
        <v>243</v>
      </c>
      <c r="J30" s="102" t="s">
        <v>2</v>
      </c>
      <c r="K30" s="102" t="s">
        <v>1</v>
      </c>
      <c r="L30" s="102" t="str">
        <f>[2]!Table1[[#This Row],[Orgn]]&amp;"-"&amp;[2]!Table1[[#This Row],[Dest]]</f>
        <v>NAP-SSH</v>
      </c>
      <c r="M30" s="102" t="str">
        <f t="shared" si="0"/>
        <v>INF</v>
      </c>
      <c r="N30" s="102">
        <f>WEEKDAY([2]!Table1[[#This Row],[Travel Date]],2)</f>
        <v>6</v>
      </c>
      <c r="P30" s="102">
        <v>1</v>
      </c>
    </row>
    <row r="31" spans="1:16" x14ac:dyDescent="0.25">
      <c r="A31" s="276" t="s">
        <v>1474</v>
      </c>
      <c r="B31" s="277" t="s">
        <v>1301</v>
      </c>
      <c r="C31" s="277" t="s">
        <v>274</v>
      </c>
      <c r="D31" s="278" t="s">
        <v>286</v>
      </c>
      <c r="E31" s="102" t="s">
        <v>275</v>
      </c>
      <c r="F31" s="102" t="s">
        <v>2249</v>
      </c>
      <c r="G31" s="103" t="s">
        <v>2123</v>
      </c>
      <c r="H31" s="103">
        <v>45746</v>
      </c>
      <c r="I31" s="102" t="s">
        <v>243</v>
      </c>
      <c r="J31" s="102" t="s">
        <v>2</v>
      </c>
      <c r="K31" s="102" t="s">
        <v>1</v>
      </c>
      <c r="L31" s="102" t="str">
        <f>[2]!Table1[[#This Row],[Orgn]]&amp;"-"&amp;[2]!Table1[[#This Row],[Dest]]</f>
        <v>NAP-SSH</v>
      </c>
      <c r="M31" s="102" t="str">
        <f t="shared" si="0"/>
        <v>ADT</v>
      </c>
      <c r="N31" s="102">
        <f>WEEKDAY([2]!Table1[[#This Row],[Travel Date]],2)</f>
        <v>6</v>
      </c>
      <c r="P31" s="102">
        <v>1</v>
      </c>
    </row>
    <row r="32" spans="1:16" x14ac:dyDescent="0.25">
      <c r="A32" s="276" t="s">
        <v>2250</v>
      </c>
      <c r="B32" s="277" t="s">
        <v>2251</v>
      </c>
      <c r="C32" s="277" t="s">
        <v>277</v>
      </c>
      <c r="D32" s="278" t="s">
        <v>286</v>
      </c>
      <c r="E32" s="102" t="s">
        <v>275</v>
      </c>
      <c r="F32" s="102" t="s">
        <v>2252</v>
      </c>
      <c r="G32" s="103" t="s">
        <v>2253</v>
      </c>
      <c r="H32" s="103">
        <v>45746</v>
      </c>
      <c r="I32" s="102" t="s">
        <v>243</v>
      </c>
      <c r="J32" s="102" t="s">
        <v>2</v>
      </c>
      <c r="K32" s="102" t="s">
        <v>1</v>
      </c>
      <c r="L32" s="102" t="str">
        <f>[2]!Table1[[#This Row],[Orgn]]&amp;"-"&amp;[2]!Table1[[#This Row],[Dest]]</f>
        <v>NAP-SSH</v>
      </c>
      <c r="M32" s="102" t="str">
        <f t="shared" si="0"/>
        <v>ADT</v>
      </c>
      <c r="N32" s="102">
        <f>WEEKDAY([2]!Table1[[#This Row],[Travel Date]],2)</f>
        <v>6</v>
      </c>
      <c r="P32" s="102">
        <v>1</v>
      </c>
    </row>
    <row r="33" spans="1:16" x14ac:dyDescent="0.25">
      <c r="A33" s="279" t="s">
        <v>2254</v>
      </c>
      <c r="B33" s="280" t="s">
        <v>1112</v>
      </c>
      <c r="C33" s="280" t="s">
        <v>277</v>
      </c>
      <c r="D33" s="278" t="s">
        <v>286</v>
      </c>
      <c r="E33" s="102" t="s">
        <v>275</v>
      </c>
      <c r="F33" s="102" t="s">
        <v>2255</v>
      </c>
      <c r="G33" s="103" t="s">
        <v>2123</v>
      </c>
      <c r="H33" s="103">
        <v>45746</v>
      </c>
      <c r="I33" s="102" t="s">
        <v>243</v>
      </c>
      <c r="J33" s="102" t="s">
        <v>2</v>
      </c>
      <c r="K33" s="102" t="s">
        <v>1</v>
      </c>
      <c r="L33" s="102" t="str">
        <f>[2]!Table1[[#This Row],[Orgn]]&amp;"-"&amp;[2]!Table1[[#This Row],[Dest]]</f>
        <v>NAP-SSH</v>
      </c>
      <c r="M33" s="102" t="str">
        <f t="shared" si="0"/>
        <v>ADT</v>
      </c>
      <c r="N33" s="102">
        <f>WEEKDAY([2]!Table1[[#This Row],[Travel Date]],2)</f>
        <v>6</v>
      </c>
      <c r="P33" s="102">
        <v>1</v>
      </c>
    </row>
    <row r="34" spans="1:16" x14ac:dyDescent="0.25">
      <c r="A34" s="276" t="s">
        <v>2256</v>
      </c>
      <c r="B34" s="277" t="s">
        <v>1130</v>
      </c>
      <c r="C34" s="277" t="s">
        <v>277</v>
      </c>
      <c r="D34" s="278" t="s">
        <v>2257</v>
      </c>
      <c r="E34" s="102" t="s">
        <v>276</v>
      </c>
      <c r="F34" s="102" t="s">
        <v>2258</v>
      </c>
      <c r="G34" s="103"/>
      <c r="H34" s="103">
        <v>45752</v>
      </c>
      <c r="I34" s="102" t="s">
        <v>287</v>
      </c>
      <c r="J34" s="102" t="s">
        <v>289</v>
      </c>
      <c r="K34" s="102" t="s">
        <v>1</v>
      </c>
      <c r="L34" s="102" t="str">
        <f>[2]!Table1[[#This Row],[Orgn]]&amp;"-"&amp;[2]!Table1[[#This Row],[Dest]]</f>
        <v>NAP-SSH</v>
      </c>
      <c r="M34" s="102" t="str">
        <f t="shared" si="0"/>
        <v>ADT</v>
      </c>
      <c r="N34" s="102">
        <f>WEEKDAY([2]!Table1[[#This Row],[Travel Date]],2)</f>
        <v>6</v>
      </c>
      <c r="P34" s="102">
        <v>1</v>
      </c>
    </row>
    <row r="35" spans="1:16" x14ac:dyDescent="0.25">
      <c r="A35" s="276" t="s">
        <v>2259</v>
      </c>
      <c r="B35" s="277" t="s">
        <v>1150</v>
      </c>
      <c r="C35" s="277" t="s">
        <v>274</v>
      </c>
      <c r="D35" s="278" t="s">
        <v>286</v>
      </c>
      <c r="E35" s="102" t="s">
        <v>275</v>
      </c>
      <c r="F35" s="102" t="s">
        <v>2260</v>
      </c>
      <c r="G35" s="103" t="s">
        <v>2000</v>
      </c>
      <c r="H35" s="103">
        <v>45752</v>
      </c>
      <c r="I35" s="102" t="s">
        <v>287</v>
      </c>
      <c r="J35" s="102" t="s">
        <v>289</v>
      </c>
      <c r="K35" s="102" t="s">
        <v>1</v>
      </c>
      <c r="L35" s="102" t="str">
        <f>[2]!Table1[[#This Row],[Orgn]]&amp;"-"&amp;[2]!Table1[[#This Row],[Dest]]</f>
        <v>NAP-SSH</v>
      </c>
      <c r="M35" s="102" t="str">
        <f t="shared" si="0"/>
        <v>ADT</v>
      </c>
      <c r="N35" s="102">
        <f>WEEKDAY([2]!Table1[[#This Row],[Travel Date]],2)</f>
        <v>6</v>
      </c>
      <c r="P35" s="102">
        <v>1</v>
      </c>
    </row>
    <row r="36" spans="1:16" x14ac:dyDescent="0.25">
      <c r="A36" s="276" t="s">
        <v>2259</v>
      </c>
      <c r="B36" s="277" t="s">
        <v>1296</v>
      </c>
      <c r="C36" s="277" t="s">
        <v>1075</v>
      </c>
      <c r="D36" s="278" t="s">
        <v>286</v>
      </c>
      <c r="E36" s="102" t="s">
        <v>275</v>
      </c>
      <c r="F36" s="102" t="s">
        <v>2261</v>
      </c>
      <c r="G36" s="103" t="s">
        <v>2262</v>
      </c>
      <c r="H36" s="103">
        <v>45752</v>
      </c>
      <c r="I36" s="102" t="s">
        <v>287</v>
      </c>
      <c r="J36" s="102" t="s">
        <v>289</v>
      </c>
      <c r="K36" s="102" t="s">
        <v>1</v>
      </c>
      <c r="L36" s="102" t="str">
        <f>[2]!Table1[[#This Row],[Orgn]]&amp;"-"&amp;[2]!Table1[[#This Row],[Dest]]</f>
        <v>NAP-SSH</v>
      </c>
      <c r="M36" s="102" t="str">
        <f t="shared" si="0"/>
        <v>CHD</v>
      </c>
      <c r="N36" s="102">
        <f>WEEKDAY([2]!Table1[[#This Row],[Travel Date]],2)</f>
        <v>6</v>
      </c>
      <c r="P36" s="102">
        <v>1</v>
      </c>
    </row>
    <row r="37" spans="1:16" x14ac:dyDescent="0.25">
      <c r="A37" s="276" t="s">
        <v>2263</v>
      </c>
      <c r="B37" s="277" t="s">
        <v>2101</v>
      </c>
      <c r="C37" s="277" t="s">
        <v>277</v>
      </c>
      <c r="D37" s="278" t="s">
        <v>294</v>
      </c>
      <c r="E37" s="102" t="s">
        <v>275</v>
      </c>
      <c r="F37" s="102" t="s">
        <v>2264</v>
      </c>
      <c r="G37" s="103"/>
      <c r="H37" s="103">
        <v>45752</v>
      </c>
      <c r="I37" s="102" t="s">
        <v>287</v>
      </c>
      <c r="J37" s="102" t="s">
        <v>289</v>
      </c>
      <c r="K37" s="102" t="s">
        <v>1</v>
      </c>
      <c r="L37" s="102" t="str">
        <f>[2]!Table1[[#This Row],[Orgn]]&amp;"-"&amp;[2]!Table1[[#This Row],[Dest]]</f>
        <v>NAP-SSH</v>
      </c>
      <c r="M37" s="102" t="str">
        <f t="shared" si="0"/>
        <v>ADT</v>
      </c>
      <c r="N37" s="102">
        <f>WEEKDAY([2]!Table1[[#This Row],[Travel Date]],2)</f>
        <v>6</v>
      </c>
      <c r="P37" s="102">
        <v>1</v>
      </c>
    </row>
    <row r="38" spans="1:16" x14ac:dyDescent="0.25">
      <c r="A38" s="276" t="s">
        <v>2265</v>
      </c>
      <c r="B38" s="277" t="s">
        <v>1326</v>
      </c>
      <c r="C38" s="277" t="s">
        <v>277</v>
      </c>
      <c r="D38" s="278" t="s">
        <v>280</v>
      </c>
      <c r="E38" s="102" t="s">
        <v>275</v>
      </c>
      <c r="F38" s="102" t="s">
        <v>2266</v>
      </c>
      <c r="G38" s="103"/>
      <c r="H38" s="103">
        <v>45752</v>
      </c>
      <c r="I38" s="102" t="s">
        <v>287</v>
      </c>
      <c r="J38" s="102" t="s">
        <v>289</v>
      </c>
      <c r="K38" s="102" t="s">
        <v>1</v>
      </c>
      <c r="L38" s="102" t="str">
        <f>[2]!Table1[[#This Row],[Orgn]]&amp;"-"&amp;[2]!Table1[[#This Row],[Dest]]</f>
        <v>NAP-SSH</v>
      </c>
      <c r="M38" s="102" t="str">
        <f t="shared" si="0"/>
        <v>ADT</v>
      </c>
      <c r="N38" s="102">
        <f>WEEKDAY([2]!Table1[[#This Row],[Travel Date]],2)</f>
        <v>6</v>
      </c>
      <c r="P38" s="102">
        <v>1</v>
      </c>
    </row>
    <row r="39" spans="1:16" x14ac:dyDescent="0.25">
      <c r="A39" s="276" t="s">
        <v>2010</v>
      </c>
      <c r="B39" s="277" t="s">
        <v>1389</v>
      </c>
      <c r="C39" s="277" t="s">
        <v>1151</v>
      </c>
      <c r="D39" s="278" t="s">
        <v>730</v>
      </c>
      <c r="E39" s="102" t="s">
        <v>275</v>
      </c>
      <c r="F39" s="102" t="s">
        <v>2267</v>
      </c>
      <c r="G39" s="103" t="s">
        <v>2268</v>
      </c>
      <c r="H39" s="103">
        <v>45752</v>
      </c>
      <c r="I39" s="102" t="s">
        <v>287</v>
      </c>
      <c r="J39" s="102" t="s">
        <v>289</v>
      </c>
      <c r="K39" s="102" t="s">
        <v>1</v>
      </c>
      <c r="L39" s="102" t="str">
        <f>[2]!Table1[[#This Row],[Orgn]]&amp;"-"&amp;[2]!Table1[[#This Row],[Dest]]</f>
        <v>NAP-SSH</v>
      </c>
      <c r="M39" s="102" t="str">
        <f t="shared" si="0"/>
        <v>ADT</v>
      </c>
      <c r="N39" s="102">
        <f>WEEKDAY([2]!Table1[[#This Row],[Travel Date]],2)</f>
        <v>6</v>
      </c>
      <c r="P39" s="102">
        <v>1</v>
      </c>
    </row>
    <row r="40" spans="1:16" x14ac:dyDescent="0.25">
      <c r="A40" s="276" t="s">
        <v>1992</v>
      </c>
      <c r="B40" s="277" t="s">
        <v>1140</v>
      </c>
      <c r="C40" s="277" t="s">
        <v>274</v>
      </c>
      <c r="D40" s="278" t="s">
        <v>2257</v>
      </c>
      <c r="E40" s="102" t="s">
        <v>275</v>
      </c>
      <c r="F40" s="102" t="s">
        <v>2269</v>
      </c>
      <c r="G40" s="103"/>
      <c r="H40" s="103">
        <v>45752</v>
      </c>
      <c r="I40" s="102" t="s">
        <v>287</v>
      </c>
      <c r="J40" s="102" t="s">
        <v>289</v>
      </c>
      <c r="K40" s="102" t="s">
        <v>1</v>
      </c>
      <c r="L40" s="102" t="str">
        <f>[2]!Table1[[#This Row],[Orgn]]&amp;"-"&amp;[2]!Table1[[#This Row],[Dest]]</f>
        <v>NAP-SSH</v>
      </c>
      <c r="M40" s="102" t="str">
        <f t="shared" si="0"/>
        <v>ADT</v>
      </c>
      <c r="N40" s="102">
        <f>WEEKDAY([2]!Table1[[#This Row],[Travel Date]],2)</f>
        <v>6</v>
      </c>
      <c r="P40" s="102">
        <v>1</v>
      </c>
    </row>
    <row r="41" spans="1:16" x14ac:dyDescent="0.25">
      <c r="A41" s="276" t="s">
        <v>2270</v>
      </c>
      <c r="B41" s="277" t="s">
        <v>1954</v>
      </c>
      <c r="C41" s="277" t="s">
        <v>274</v>
      </c>
      <c r="D41" s="278" t="s">
        <v>294</v>
      </c>
      <c r="E41" s="102" t="s">
        <v>275</v>
      </c>
      <c r="F41" s="102" t="s">
        <v>2271</v>
      </c>
      <c r="G41" s="103"/>
      <c r="H41" s="103">
        <v>45752</v>
      </c>
      <c r="I41" s="102" t="s">
        <v>287</v>
      </c>
      <c r="J41" s="102" t="s">
        <v>289</v>
      </c>
      <c r="K41" s="102" t="s">
        <v>1</v>
      </c>
      <c r="L41" s="102" t="str">
        <f>[2]!Table1[[#This Row],[Orgn]]&amp;"-"&amp;[2]!Table1[[#This Row],[Dest]]</f>
        <v>NAP-SSH</v>
      </c>
      <c r="M41" s="102" t="str">
        <f t="shared" si="0"/>
        <v>ADT</v>
      </c>
      <c r="N41" s="102">
        <f>WEEKDAY([2]!Table1[[#This Row],[Travel Date]],2)</f>
        <v>6</v>
      </c>
      <c r="P41" s="102">
        <v>1</v>
      </c>
    </row>
    <row r="42" spans="1:16" x14ac:dyDescent="0.25">
      <c r="A42" s="276" t="s">
        <v>2270</v>
      </c>
      <c r="B42" s="277" t="s">
        <v>2069</v>
      </c>
      <c r="C42" s="277" t="s">
        <v>277</v>
      </c>
      <c r="D42" s="278" t="s">
        <v>294</v>
      </c>
      <c r="E42" s="102" t="s">
        <v>275</v>
      </c>
      <c r="F42" s="102" t="s">
        <v>2272</v>
      </c>
      <c r="G42" s="103"/>
      <c r="H42" s="103">
        <v>45752</v>
      </c>
      <c r="I42" s="102" t="s">
        <v>287</v>
      </c>
      <c r="J42" s="102" t="s">
        <v>289</v>
      </c>
      <c r="K42" s="102" t="s">
        <v>1</v>
      </c>
      <c r="L42" s="102" t="str">
        <f>[2]!Table1[[#This Row],[Orgn]]&amp;"-"&amp;[2]!Table1[[#This Row],[Dest]]</f>
        <v>NAP-SSH</v>
      </c>
      <c r="M42" s="102" t="str">
        <f t="shared" si="0"/>
        <v>ADT</v>
      </c>
      <c r="N42" s="102">
        <f>WEEKDAY([2]!Table1[[#This Row],[Travel Date]],2)</f>
        <v>6</v>
      </c>
      <c r="P42" s="102">
        <v>1</v>
      </c>
    </row>
    <row r="43" spans="1:16" x14ac:dyDescent="0.25">
      <c r="A43" s="276" t="s">
        <v>2273</v>
      </c>
      <c r="B43" s="277" t="s">
        <v>2274</v>
      </c>
      <c r="C43" s="277" t="s">
        <v>274</v>
      </c>
      <c r="D43" s="278" t="s">
        <v>280</v>
      </c>
      <c r="E43" s="102" t="s">
        <v>275</v>
      </c>
      <c r="F43" s="102" t="s">
        <v>2275</v>
      </c>
      <c r="G43" s="103"/>
      <c r="H43" s="103">
        <v>45752</v>
      </c>
      <c r="I43" s="102" t="s">
        <v>287</v>
      </c>
      <c r="J43" s="102" t="s">
        <v>289</v>
      </c>
      <c r="K43" s="102" t="s">
        <v>1</v>
      </c>
      <c r="L43" s="102" t="str">
        <f>[2]!Table1[[#This Row],[Orgn]]&amp;"-"&amp;[2]!Table1[[#This Row],[Dest]]</f>
        <v>NAP-SSH</v>
      </c>
      <c r="M43" s="102" t="str">
        <f t="shared" si="0"/>
        <v>ADT</v>
      </c>
      <c r="N43" s="102">
        <f>WEEKDAY([2]!Table1[[#This Row],[Travel Date]],2)</f>
        <v>6</v>
      </c>
      <c r="P43" s="102">
        <v>1</v>
      </c>
    </row>
    <row r="44" spans="1:16" x14ac:dyDescent="0.25">
      <c r="A44" s="276" t="s">
        <v>2276</v>
      </c>
      <c r="B44" s="277" t="s">
        <v>1989</v>
      </c>
      <c r="C44" s="277" t="s">
        <v>277</v>
      </c>
      <c r="D44" s="278" t="s">
        <v>294</v>
      </c>
      <c r="E44" s="102" t="s">
        <v>275</v>
      </c>
      <c r="F44" s="102" t="s">
        <v>2277</v>
      </c>
      <c r="G44" s="103"/>
      <c r="H44" s="103">
        <v>45752</v>
      </c>
      <c r="I44" s="102" t="s">
        <v>287</v>
      </c>
      <c r="J44" s="102" t="s">
        <v>289</v>
      </c>
      <c r="K44" s="102" t="s">
        <v>1</v>
      </c>
      <c r="L44" s="102" t="str">
        <f>[2]!Table1[[#This Row],[Orgn]]&amp;"-"&amp;[2]!Table1[[#This Row],[Dest]]</f>
        <v>NAP-SSH</v>
      </c>
      <c r="M44" s="102" t="str">
        <f t="shared" si="0"/>
        <v>ADT</v>
      </c>
      <c r="N44" s="102">
        <f>WEEKDAY([2]!Table1[[#This Row],[Travel Date]],2)</f>
        <v>6</v>
      </c>
      <c r="P44" s="102">
        <v>1</v>
      </c>
    </row>
    <row r="45" spans="1:16" x14ac:dyDescent="0.25">
      <c r="A45" s="276" t="s">
        <v>1855</v>
      </c>
      <c r="B45" s="277" t="s">
        <v>1251</v>
      </c>
      <c r="C45" s="277" t="s">
        <v>274</v>
      </c>
      <c r="D45" s="278" t="s">
        <v>152</v>
      </c>
      <c r="E45" s="102" t="s">
        <v>275</v>
      </c>
      <c r="F45" s="102" t="s">
        <v>2278</v>
      </c>
      <c r="G45" s="103"/>
      <c r="H45" s="103">
        <v>45752</v>
      </c>
      <c r="I45" s="102" t="s">
        <v>287</v>
      </c>
      <c r="J45" s="102" t="s">
        <v>289</v>
      </c>
      <c r="K45" s="102" t="s">
        <v>1</v>
      </c>
      <c r="L45" s="102" t="str">
        <f>[2]!Table1[[#This Row],[Orgn]]&amp;"-"&amp;[2]!Table1[[#This Row],[Dest]]</f>
        <v>NAP-SSH</v>
      </c>
      <c r="M45" s="102" t="str">
        <f t="shared" si="0"/>
        <v>ADT</v>
      </c>
      <c r="N45" s="102">
        <f>WEEKDAY([2]!Table1[[#This Row],[Travel Date]],2)</f>
        <v>6</v>
      </c>
      <c r="P45" s="102">
        <v>1</v>
      </c>
    </row>
    <row r="46" spans="1:16" x14ac:dyDescent="0.25">
      <c r="A46" s="276" t="s">
        <v>2279</v>
      </c>
      <c r="B46" s="277" t="s">
        <v>1089</v>
      </c>
      <c r="C46" s="277" t="s">
        <v>274</v>
      </c>
      <c r="D46" s="278" t="s">
        <v>2257</v>
      </c>
      <c r="E46" s="102" t="s">
        <v>276</v>
      </c>
      <c r="F46" s="102" t="s">
        <v>2280</v>
      </c>
      <c r="G46" s="103"/>
      <c r="H46" s="103">
        <v>45752</v>
      </c>
      <c r="I46" s="102" t="s">
        <v>287</v>
      </c>
      <c r="J46" s="102" t="s">
        <v>289</v>
      </c>
      <c r="K46" s="102" t="s">
        <v>1</v>
      </c>
      <c r="L46" s="102" t="str">
        <f>[2]!Table1[[#This Row],[Orgn]]&amp;"-"&amp;[2]!Table1[[#This Row],[Dest]]</f>
        <v>NAP-SSH</v>
      </c>
      <c r="M46" s="102" t="str">
        <f t="shared" si="0"/>
        <v>ADT</v>
      </c>
      <c r="N46" s="102">
        <f>WEEKDAY([2]!Table1[[#This Row],[Travel Date]],2)</f>
        <v>6</v>
      </c>
      <c r="P46" s="102">
        <v>1</v>
      </c>
    </row>
    <row r="47" spans="1:16" x14ac:dyDescent="0.25">
      <c r="A47" s="276" t="s">
        <v>2279</v>
      </c>
      <c r="B47" s="277" t="s">
        <v>1129</v>
      </c>
      <c r="C47" s="277" t="s">
        <v>1432</v>
      </c>
      <c r="D47" s="278" t="s">
        <v>2257</v>
      </c>
      <c r="E47" s="102" t="s">
        <v>276</v>
      </c>
      <c r="F47" s="102" t="s">
        <v>2281</v>
      </c>
      <c r="G47" s="103"/>
      <c r="H47" s="103">
        <v>45752</v>
      </c>
      <c r="I47" s="102" t="s">
        <v>287</v>
      </c>
      <c r="J47" s="102" t="s">
        <v>289</v>
      </c>
      <c r="K47" s="102" t="s">
        <v>1</v>
      </c>
      <c r="L47" s="102" t="str">
        <f>[2]!Table1[[#This Row],[Orgn]]&amp;"-"&amp;[2]!Table1[[#This Row],[Dest]]</f>
        <v>NAP-SSH</v>
      </c>
      <c r="M47" s="102" t="str">
        <f t="shared" si="0"/>
        <v>CHD</v>
      </c>
      <c r="N47" s="102">
        <f>WEEKDAY([2]!Table1[[#This Row],[Travel Date]],2)</f>
        <v>6</v>
      </c>
      <c r="P47" s="102">
        <v>1</v>
      </c>
    </row>
    <row r="48" spans="1:16" x14ac:dyDescent="0.25">
      <c r="A48" s="276" t="s">
        <v>1981</v>
      </c>
      <c r="B48" s="277" t="s">
        <v>2282</v>
      </c>
      <c r="C48" s="277" t="s">
        <v>1087</v>
      </c>
      <c r="D48" s="278" t="s">
        <v>730</v>
      </c>
      <c r="E48" s="102" t="s">
        <v>275</v>
      </c>
      <c r="F48" s="102" t="s">
        <v>2283</v>
      </c>
      <c r="G48" s="103" t="s">
        <v>2284</v>
      </c>
      <c r="H48" s="103">
        <v>45752</v>
      </c>
      <c r="I48" s="102" t="s">
        <v>287</v>
      </c>
      <c r="J48" s="102" t="s">
        <v>289</v>
      </c>
      <c r="K48" s="102" t="s">
        <v>1</v>
      </c>
      <c r="L48" s="102" t="str">
        <f>[2]!Table1[[#This Row],[Orgn]]&amp;"-"&amp;[2]!Table1[[#This Row],[Dest]]</f>
        <v>NAP-SSH</v>
      </c>
      <c r="M48" s="102" t="str">
        <f t="shared" si="0"/>
        <v>ADT</v>
      </c>
      <c r="N48" s="102">
        <f>WEEKDAY([2]!Table1[[#This Row],[Travel Date]],2)</f>
        <v>6</v>
      </c>
      <c r="P48" s="102">
        <v>1</v>
      </c>
    </row>
    <row r="49" spans="1:16" x14ac:dyDescent="0.25">
      <c r="A49" s="276" t="s">
        <v>2285</v>
      </c>
      <c r="B49" s="277" t="s">
        <v>1950</v>
      </c>
      <c r="C49" s="277" t="s">
        <v>1075</v>
      </c>
      <c r="D49" s="278" t="s">
        <v>730</v>
      </c>
      <c r="E49" s="102" t="s">
        <v>275</v>
      </c>
      <c r="F49" s="102" t="s">
        <v>2286</v>
      </c>
      <c r="G49" s="103" t="s">
        <v>2287</v>
      </c>
      <c r="H49" s="103">
        <v>45752</v>
      </c>
      <c r="I49" s="102" t="s">
        <v>287</v>
      </c>
      <c r="J49" s="102" t="s">
        <v>289</v>
      </c>
      <c r="K49" s="102" t="s">
        <v>1</v>
      </c>
      <c r="L49" s="102" t="str">
        <f>[2]!Table1[[#This Row],[Orgn]]&amp;"-"&amp;[2]!Table1[[#This Row],[Dest]]</f>
        <v>NAP-SSH</v>
      </c>
      <c r="M49" s="102" t="str">
        <f t="shared" si="0"/>
        <v>CHD</v>
      </c>
      <c r="N49" s="102">
        <f>WEEKDAY([2]!Table1[[#This Row],[Travel Date]],2)</f>
        <v>6</v>
      </c>
      <c r="P49" s="102">
        <v>1</v>
      </c>
    </row>
    <row r="50" spans="1:16" x14ac:dyDescent="0.25">
      <c r="A50" s="276" t="s">
        <v>2285</v>
      </c>
      <c r="B50" s="277" t="s">
        <v>1909</v>
      </c>
      <c r="C50" s="277" t="s">
        <v>1151</v>
      </c>
      <c r="D50" s="278" t="s">
        <v>730</v>
      </c>
      <c r="E50" s="102" t="s">
        <v>275</v>
      </c>
      <c r="F50" s="102" t="s">
        <v>2288</v>
      </c>
      <c r="G50" s="103" t="s">
        <v>2289</v>
      </c>
      <c r="H50" s="103">
        <v>45752</v>
      </c>
      <c r="I50" s="102" t="s">
        <v>287</v>
      </c>
      <c r="J50" s="102" t="s">
        <v>289</v>
      </c>
      <c r="K50" s="102" t="s">
        <v>1</v>
      </c>
      <c r="L50" s="102" t="str">
        <f>[2]!Table1[[#This Row],[Orgn]]&amp;"-"&amp;[2]!Table1[[#This Row],[Dest]]</f>
        <v>NAP-SSH</v>
      </c>
      <c r="M50" s="102" t="str">
        <f t="shared" si="0"/>
        <v>ADT</v>
      </c>
      <c r="N50" s="102">
        <f>WEEKDAY([2]!Table1[[#This Row],[Travel Date]],2)</f>
        <v>6</v>
      </c>
      <c r="P50" s="102">
        <v>1</v>
      </c>
    </row>
    <row r="51" spans="1:16" x14ac:dyDescent="0.25">
      <c r="A51" s="276" t="s">
        <v>2285</v>
      </c>
      <c r="B51" s="277" t="s">
        <v>1909</v>
      </c>
      <c r="C51" s="277" t="s">
        <v>1105</v>
      </c>
      <c r="D51" s="278" t="s">
        <v>730</v>
      </c>
      <c r="E51" s="102" t="s">
        <v>275</v>
      </c>
      <c r="F51" s="102" t="s">
        <v>2288</v>
      </c>
      <c r="G51" s="103" t="s">
        <v>2290</v>
      </c>
      <c r="H51" s="103">
        <v>45752</v>
      </c>
      <c r="I51" s="102" t="s">
        <v>287</v>
      </c>
      <c r="J51" s="102" t="s">
        <v>289</v>
      </c>
      <c r="K51" s="102" t="s">
        <v>1</v>
      </c>
      <c r="L51" s="102" t="str">
        <f>[2]!Table1[[#This Row],[Orgn]]&amp;"-"&amp;[2]!Table1[[#This Row],[Dest]]</f>
        <v>NAP-SSH</v>
      </c>
      <c r="M51" s="102" t="str">
        <f t="shared" si="0"/>
        <v>INF</v>
      </c>
      <c r="N51" s="102">
        <f>WEEKDAY([2]!Table1[[#This Row],[Travel Date]],2)</f>
        <v>6</v>
      </c>
      <c r="P51" s="102">
        <v>1</v>
      </c>
    </row>
    <row r="52" spans="1:16" x14ac:dyDescent="0.25">
      <c r="A52" s="276" t="s">
        <v>2285</v>
      </c>
      <c r="B52" s="277" t="s">
        <v>1893</v>
      </c>
      <c r="C52" s="277" t="s">
        <v>1151</v>
      </c>
      <c r="D52" s="278" t="s">
        <v>730</v>
      </c>
      <c r="E52" s="102" t="s">
        <v>275</v>
      </c>
      <c r="F52" s="102" t="s">
        <v>2291</v>
      </c>
      <c r="G52" s="103" t="s">
        <v>2292</v>
      </c>
      <c r="H52" s="103">
        <v>45752</v>
      </c>
      <c r="I52" s="102" t="s">
        <v>287</v>
      </c>
      <c r="J52" s="102" t="s">
        <v>289</v>
      </c>
      <c r="K52" s="102" t="s">
        <v>1</v>
      </c>
      <c r="L52" s="102" t="str">
        <f>[2]!Table1[[#This Row],[Orgn]]&amp;"-"&amp;[2]!Table1[[#This Row],[Dest]]</f>
        <v>NAP-SSH</v>
      </c>
      <c r="M52" s="102" t="str">
        <f t="shared" si="0"/>
        <v>ADT</v>
      </c>
      <c r="N52" s="102">
        <f>WEEKDAY([2]!Table1[[#This Row],[Travel Date]],2)</f>
        <v>6</v>
      </c>
      <c r="P52" s="102">
        <v>1</v>
      </c>
    </row>
    <row r="53" spans="1:16" x14ac:dyDescent="0.25">
      <c r="A53" s="276" t="s">
        <v>1456</v>
      </c>
      <c r="B53" s="277" t="s">
        <v>1893</v>
      </c>
      <c r="C53" s="277" t="s">
        <v>1151</v>
      </c>
      <c r="D53" s="278" t="s">
        <v>730</v>
      </c>
      <c r="E53" s="102" t="s">
        <v>275</v>
      </c>
      <c r="F53" s="102" t="s">
        <v>2293</v>
      </c>
      <c r="G53" s="103" t="s">
        <v>2294</v>
      </c>
      <c r="H53" s="103">
        <v>45752</v>
      </c>
      <c r="I53" s="102" t="s">
        <v>287</v>
      </c>
      <c r="J53" s="102" t="s">
        <v>289</v>
      </c>
      <c r="K53" s="102" t="s">
        <v>1</v>
      </c>
      <c r="L53" s="102" t="str">
        <f>[2]!Table1[[#This Row],[Orgn]]&amp;"-"&amp;[2]!Table1[[#This Row],[Dest]]</f>
        <v>NAP-SSH</v>
      </c>
      <c r="M53" s="102" t="str">
        <f t="shared" si="0"/>
        <v>ADT</v>
      </c>
      <c r="N53" s="102">
        <f>WEEKDAY([2]!Table1[[#This Row],[Travel Date]],2)</f>
        <v>6</v>
      </c>
      <c r="P53" s="102">
        <v>1</v>
      </c>
    </row>
    <row r="54" spans="1:16" x14ac:dyDescent="0.25">
      <c r="A54" s="276" t="s">
        <v>2295</v>
      </c>
      <c r="B54" s="277" t="s">
        <v>2296</v>
      </c>
      <c r="C54" s="277" t="s">
        <v>277</v>
      </c>
      <c r="D54" s="278" t="s">
        <v>2257</v>
      </c>
      <c r="E54" s="102" t="s">
        <v>275</v>
      </c>
      <c r="F54" s="102" t="s">
        <v>2297</v>
      </c>
      <c r="G54" s="103"/>
      <c r="H54" s="103">
        <v>45752</v>
      </c>
      <c r="I54" s="102" t="s">
        <v>287</v>
      </c>
      <c r="J54" s="102" t="s">
        <v>289</v>
      </c>
      <c r="K54" s="102" t="s">
        <v>1</v>
      </c>
      <c r="L54" s="102" t="str">
        <f>[2]!Table1[[#This Row],[Orgn]]&amp;"-"&amp;[2]!Table1[[#This Row],[Dest]]</f>
        <v>NAP-SSH</v>
      </c>
      <c r="M54" s="102" t="str">
        <f t="shared" si="0"/>
        <v>ADT</v>
      </c>
      <c r="N54" s="102">
        <f>WEEKDAY([2]!Table1[[#This Row],[Travel Date]],2)</f>
        <v>6</v>
      </c>
      <c r="P54" s="102">
        <v>1</v>
      </c>
    </row>
    <row r="55" spans="1:16" x14ac:dyDescent="0.25">
      <c r="A55" s="276" t="s">
        <v>2298</v>
      </c>
      <c r="B55" s="277" t="s">
        <v>1398</v>
      </c>
      <c r="C55" s="277" t="s">
        <v>1151</v>
      </c>
      <c r="D55" s="278" t="s">
        <v>730</v>
      </c>
      <c r="E55" s="102" t="s">
        <v>275</v>
      </c>
      <c r="F55" s="102" t="s">
        <v>2299</v>
      </c>
      <c r="G55" s="103" t="s">
        <v>2300</v>
      </c>
      <c r="H55" s="103">
        <v>45752</v>
      </c>
      <c r="I55" s="102" t="s">
        <v>287</v>
      </c>
      <c r="J55" s="102" t="s">
        <v>289</v>
      </c>
      <c r="K55" s="102" t="s">
        <v>1</v>
      </c>
      <c r="L55" s="102" t="str">
        <f>[2]!Table1[[#This Row],[Orgn]]&amp;"-"&amp;[2]!Table1[[#This Row],[Dest]]</f>
        <v>NAP-SSH</v>
      </c>
      <c r="M55" s="102" t="str">
        <f t="shared" si="0"/>
        <v>ADT</v>
      </c>
      <c r="N55" s="102">
        <f>WEEKDAY([2]!Table1[[#This Row],[Travel Date]],2)</f>
        <v>6</v>
      </c>
      <c r="P55" s="102">
        <v>1</v>
      </c>
    </row>
    <row r="56" spans="1:16" x14ac:dyDescent="0.25">
      <c r="A56" s="276" t="s">
        <v>2298</v>
      </c>
      <c r="B56" s="277" t="s">
        <v>1890</v>
      </c>
      <c r="C56" s="277" t="s">
        <v>1075</v>
      </c>
      <c r="D56" s="278" t="s">
        <v>730</v>
      </c>
      <c r="E56" s="102" t="s">
        <v>275</v>
      </c>
      <c r="F56" s="102" t="s">
        <v>2301</v>
      </c>
      <c r="G56" s="103" t="s">
        <v>2302</v>
      </c>
      <c r="H56" s="103">
        <v>45752</v>
      </c>
      <c r="I56" s="102" t="s">
        <v>287</v>
      </c>
      <c r="J56" s="102" t="s">
        <v>289</v>
      </c>
      <c r="K56" s="102" t="s">
        <v>1</v>
      </c>
      <c r="L56" s="102" t="str">
        <f>[2]!Table1[[#This Row],[Orgn]]&amp;"-"&amp;[2]!Table1[[#This Row],[Dest]]</f>
        <v>NAP-SSH</v>
      </c>
      <c r="M56" s="102" t="str">
        <f t="shared" si="0"/>
        <v>CHD</v>
      </c>
      <c r="N56" s="102">
        <f>WEEKDAY([2]!Table1[[#This Row],[Travel Date]],2)</f>
        <v>6</v>
      </c>
      <c r="P56" s="102">
        <v>1</v>
      </c>
    </row>
    <row r="57" spans="1:16" x14ac:dyDescent="0.25">
      <c r="A57" s="276" t="s">
        <v>2303</v>
      </c>
      <c r="B57" s="277" t="s">
        <v>2304</v>
      </c>
      <c r="C57" s="277" t="s">
        <v>1087</v>
      </c>
      <c r="D57" s="278" t="s">
        <v>730</v>
      </c>
      <c r="E57" s="102" t="s">
        <v>275</v>
      </c>
      <c r="F57" s="102" t="s">
        <v>2305</v>
      </c>
      <c r="G57" s="103" t="s">
        <v>2306</v>
      </c>
      <c r="H57" s="103">
        <v>45752</v>
      </c>
      <c r="I57" s="102" t="s">
        <v>287</v>
      </c>
      <c r="J57" s="102" t="s">
        <v>289</v>
      </c>
      <c r="K57" s="102" t="s">
        <v>1</v>
      </c>
      <c r="L57" s="102" t="str">
        <f>[2]!Table1[[#This Row],[Orgn]]&amp;"-"&amp;[2]!Table1[[#This Row],[Dest]]</f>
        <v>NAP-SSH</v>
      </c>
      <c r="M57" s="102" t="str">
        <f t="shared" si="0"/>
        <v>ADT</v>
      </c>
      <c r="N57" s="102">
        <f>WEEKDAY([2]!Table1[[#This Row],[Travel Date]],2)</f>
        <v>6</v>
      </c>
      <c r="P57" s="102">
        <v>1</v>
      </c>
    </row>
    <row r="58" spans="1:16" x14ac:dyDescent="0.25">
      <c r="A58" s="276" t="s">
        <v>1177</v>
      </c>
      <c r="B58" s="277" t="s">
        <v>1162</v>
      </c>
      <c r="C58" s="277" t="s">
        <v>274</v>
      </c>
      <c r="D58" s="278" t="s">
        <v>2257</v>
      </c>
      <c r="E58" s="102" t="s">
        <v>275</v>
      </c>
      <c r="F58" s="102" t="s">
        <v>2307</v>
      </c>
      <c r="G58" s="103"/>
      <c r="H58" s="103">
        <v>45752</v>
      </c>
      <c r="I58" s="102" t="s">
        <v>287</v>
      </c>
      <c r="J58" s="102" t="s">
        <v>289</v>
      </c>
      <c r="K58" s="102" t="s">
        <v>1</v>
      </c>
      <c r="L58" s="102" t="str">
        <f>[2]!Table1[[#This Row],[Orgn]]&amp;"-"&amp;[2]!Table1[[#This Row],[Dest]]</f>
        <v>NAP-SSH</v>
      </c>
      <c r="M58" s="102" t="str">
        <f t="shared" si="0"/>
        <v>ADT</v>
      </c>
      <c r="N58" s="102">
        <f>WEEKDAY([2]!Table1[[#This Row],[Travel Date]],2)</f>
        <v>6</v>
      </c>
      <c r="P58" s="102">
        <v>1</v>
      </c>
    </row>
    <row r="59" spans="1:16" x14ac:dyDescent="0.25">
      <c r="A59" s="276" t="s">
        <v>1612</v>
      </c>
      <c r="B59" s="277" t="s">
        <v>1578</v>
      </c>
      <c r="C59" s="277" t="s">
        <v>1151</v>
      </c>
      <c r="D59" s="278" t="s">
        <v>730</v>
      </c>
      <c r="E59" s="102" t="s">
        <v>275</v>
      </c>
      <c r="F59" s="102" t="s">
        <v>2308</v>
      </c>
      <c r="G59" s="103" t="s">
        <v>2309</v>
      </c>
      <c r="H59" s="103">
        <v>45752</v>
      </c>
      <c r="I59" s="102" t="s">
        <v>287</v>
      </c>
      <c r="J59" s="102" t="s">
        <v>289</v>
      </c>
      <c r="K59" s="102" t="s">
        <v>1</v>
      </c>
      <c r="L59" s="102" t="str">
        <f>[2]!Table1[[#This Row],[Orgn]]&amp;"-"&amp;[2]!Table1[[#This Row],[Dest]]</f>
        <v>NAP-SSH</v>
      </c>
      <c r="M59" s="102" t="str">
        <f t="shared" si="0"/>
        <v>ADT</v>
      </c>
      <c r="N59" s="102">
        <f>WEEKDAY([2]!Table1[[#This Row],[Travel Date]],2)</f>
        <v>6</v>
      </c>
      <c r="P59" s="102">
        <v>1</v>
      </c>
    </row>
    <row r="60" spans="1:16" x14ac:dyDescent="0.25">
      <c r="A60" s="276" t="s">
        <v>1612</v>
      </c>
      <c r="B60" s="277" t="s">
        <v>1580</v>
      </c>
      <c r="C60" s="277" t="s">
        <v>1075</v>
      </c>
      <c r="D60" s="278" t="s">
        <v>730</v>
      </c>
      <c r="E60" s="102" t="s">
        <v>275</v>
      </c>
      <c r="F60" s="102" t="s">
        <v>2310</v>
      </c>
      <c r="G60" s="103" t="s">
        <v>2311</v>
      </c>
      <c r="H60" s="103">
        <v>45752</v>
      </c>
      <c r="I60" s="102" t="s">
        <v>287</v>
      </c>
      <c r="J60" s="102" t="s">
        <v>289</v>
      </c>
      <c r="K60" s="102" t="s">
        <v>1</v>
      </c>
      <c r="L60" s="102" t="str">
        <f>[2]!Table1[[#This Row],[Orgn]]&amp;"-"&amp;[2]!Table1[[#This Row],[Dest]]</f>
        <v>NAP-SSH</v>
      </c>
      <c r="M60" s="102" t="str">
        <f t="shared" si="0"/>
        <v>CHD</v>
      </c>
      <c r="N60" s="102">
        <f>WEEKDAY([2]!Table1[[#This Row],[Travel Date]],2)</f>
        <v>6</v>
      </c>
      <c r="P60" s="102">
        <v>1</v>
      </c>
    </row>
    <row r="61" spans="1:16" x14ac:dyDescent="0.25">
      <c r="A61" s="276" t="s">
        <v>2312</v>
      </c>
      <c r="B61" s="277" t="s">
        <v>1127</v>
      </c>
      <c r="C61" s="277" t="s">
        <v>1075</v>
      </c>
      <c r="D61" s="278" t="s">
        <v>286</v>
      </c>
      <c r="E61" s="102" t="s">
        <v>275</v>
      </c>
      <c r="F61" s="102" t="s">
        <v>2313</v>
      </c>
      <c r="G61" s="103" t="s">
        <v>2314</v>
      </c>
      <c r="H61" s="103">
        <v>45752</v>
      </c>
      <c r="I61" s="102" t="s">
        <v>287</v>
      </c>
      <c r="J61" s="102" t="s">
        <v>289</v>
      </c>
      <c r="K61" s="102" t="s">
        <v>1</v>
      </c>
      <c r="L61" s="102" t="str">
        <f>[2]!Table1[[#This Row],[Orgn]]&amp;"-"&amp;[2]!Table1[[#This Row],[Dest]]</f>
        <v>NAP-SSH</v>
      </c>
      <c r="M61" s="102" t="str">
        <f t="shared" si="0"/>
        <v>CHD</v>
      </c>
      <c r="N61" s="102">
        <f>WEEKDAY([2]!Table1[[#This Row],[Travel Date]],2)</f>
        <v>6</v>
      </c>
      <c r="P61" s="102">
        <v>1</v>
      </c>
    </row>
    <row r="62" spans="1:16" x14ac:dyDescent="0.25">
      <c r="A62" s="276" t="s">
        <v>2312</v>
      </c>
      <c r="B62" s="277" t="s">
        <v>1208</v>
      </c>
      <c r="C62" s="277" t="s">
        <v>1075</v>
      </c>
      <c r="D62" s="278" t="s">
        <v>286</v>
      </c>
      <c r="E62" s="102" t="s">
        <v>275</v>
      </c>
      <c r="F62" s="102" t="s">
        <v>2315</v>
      </c>
      <c r="G62" s="103" t="s">
        <v>2314</v>
      </c>
      <c r="H62" s="103">
        <v>45752</v>
      </c>
      <c r="I62" s="102" t="s">
        <v>287</v>
      </c>
      <c r="J62" s="102" t="s">
        <v>289</v>
      </c>
      <c r="K62" s="102" t="s">
        <v>1</v>
      </c>
      <c r="L62" s="102" t="str">
        <f>[2]!Table1[[#This Row],[Orgn]]&amp;"-"&amp;[2]!Table1[[#This Row],[Dest]]</f>
        <v>NAP-SSH</v>
      </c>
      <c r="M62" s="102" t="str">
        <f t="shared" si="0"/>
        <v>CHD</v>
      </c>
      <c r="N62" s="102">
        <f>WEEKDAY([2]!Table1[[#This Row],[Travel Date]],2)</f>
        <v>6</v>
      </c>
      <c r="P62" s="102">
        <v>1</v>
      </c>
    </row>
    <row r="63" spans="1:16" x14ac:dyDescent="0.25">
      <c r="A63" s="276" t="s">
        <v>2312</v>
      </c>
      <c r="B63" s="277" t="s">
        <v>1279</v>
      </c>
      <c r="C63" s="277" t="s">
        <v>274</v>
      </c>
      <c r="D63" s="278" t="s">
        <v>286</v>
      </c>
      <c r="E63" s="102" t="s">
        <v>275</v>
      </c>
      <c r="F63" s="102" t="s">
        <v>2316</v>
      </c>
      <c r="G63" s="103" t="s">
        <v>2317</v>
      </c>
      <c r="H63" s="103">
        <v>45752</v>
      </c>
      <c r="I63" s="102" t="s">
        <v>287</v>
      </c>
      <c r="J63" s="102" t="s">
        <v>289</v>
      </c>
      <c r="K63" s="102" t="s">
        <v>1</v>
      </c>
      <c r="L63" s="102" t="str">
        <f>[2]!Table1[[#This Row],[Orgn]]&amp;"-"&amp;[2]!Table1[[#This Row],[Dest]]</f>
        <v>NAP-SSH</v>
      </c>
      <c r="M63" s="102" t="str">
        <f t="shared" si="0"/>
        <v>ADT</v>
      </c>
      <c r="N63" s="102">
        <f>WEEKDAY([2]!Table1[[#This Row],[Travel Date]],2)</f>
        <v>6</v>
      </c>
      <c r="P63" s="102">
        <v>1</v>
      </c>
    </row>
    <row r="64" spans="1:16" x14ac:dyDescent="0.25">
      <c r="A64" s="276" t="s">
        <v>2312</v>
      </c>
      <c r="B64" s="277" t="s">
        <v>1119</v>
      </c>
      <c r="C64" s="277" t="s">
        <v>274</v>
      </c>
      <c r="D64" s="278" t="s">
        <v>286</v>
      </c>
      <c r="E64" s="102" t="s">
        <v>275</v>
      </c>
      <c r="F64" s="102" t="s">
        <v>2318</v>
      </c>
      <c r="G64" s="103" t="s">
        <v>2319</v>
      </c>
      <c r="H64" s="103">
        <v>45752</v>
      </c>
      <c r="I64" s="102" t="s">
        <v>287</v>
      </c>
      <c r="J64" s="102" t="s">
        <v>289</v>
      </c>
      <c r="K64" s="102" t="s">
        <v>1</v>
      </c>
      <c r="L64" s="102" t="str">
        <f>[2]!Table1[[#This Row],[Orgn]]&amp;"-"&amp;[2]!Table1[[#This Row],[Dest]]</f>
        <v>NAP-SSH</v>
      </c>
      <c r="M64" s="102" t="str">
        <f t="shared" si="0"/>
        <v>ADT</v>
      </c>
      <c r="N64" s="102">
        <f>WEEKDAY([2]!Table1[[#This Row],[Travel Date]],2)</f>
        <v>6</v>
      </c>
      <c r="P64" s="102">
        <v>1</v>
      </c>
    </row>
    <row r="65" spans="1:16" x14ac:dyDescent="0.25">
      <c r="A65" s="276" t="s">
        <v>2320</v>
      </c>
      <c r="B65" s="277" t="s">
        <v>2321</v>
      </c>
      <c r="C65" s="277" t="s">
        <v>277</v>
      </c>
      <c r="D65" s="278" t="s">
        <v>294</v>
      </c>
      <c r="E65" s="102" t="s">
        <v>275</v>
      </c>
      <c r="F65" s="102" t="s">
        <v>2322</v>
      </c>
      <c r="G65" s="103"/>
      <c r="H65" s="103">
        <v>45752</v>
      </c>
      <c r="I65" s="102" t="s">
        <v>287</v>
      </c>
      <c r="J65" s="102" t="s">
        <v>289</v>
      </c>
      <c r="K65" s="102" t="s">
        <v>1</v>
      </c>
      <c r="L65" s="102" t="str">
        <f>[2]!Table1[[#This Row],[Orgn]]&amp;"-"&amp;[2]!Table1[[#This Row],[Dest]]</f>
        <v>NAP-SSH</v>
      </c>
      <c r="M65" s="102" t="str">
        <f t="shared" si="0"/>
        <v>ADT</v>
      </c>
      <c r="N65" s="102">
        <f>WEEKDAY([2]!Table1[[#This Row],[Travel Date]],2)</f>
        <v>6</v>
      </c>
      <c r="P65" s="102">
        <v>1</v>
      </c>
    </row>
    <row r="66" spans="1:16" x14ac:dyDescent="0.25">
      <c r="A66" s="276" t="s">
        <v>1966</v>
      </c>
      <c r="B66" s="277" t="s">
        <v>2070</v>
      </c>
      <c r="C66" s="277" t="s">
        <v>277</v>
      </c>
      <c r="D66" s="278" t="s">
        <v>2257</v>
      </c>
      <c r="E66" s="102" t="s">
        <v>275</v>
      </c>
      <c r="F66" s="102" t="s">
        <v>2323</v>
      </c>
      <c r="G66" s="103"/>
      <c r="H66" s="103">
        <v>45752</v>
      </c>
      <c r="I66" s="102" t="s">
        <v>287</v>
      </c>
      <c r="J66" s="102" t="s">
        <v>289</v>
      </c>
      <c r="K66" s="102" t="s">
        <v>1</v>
      </c>
      <c r="L66" s="102" t="str">
        <f>[2]!Table1[[#This Row],[Orgn]]&amp;"-"&amp;[2]!Table1[[#This Row],[Dest]]</f>
        <v>NAP-SSH</v>
      </c>
      <c r="M66" s="102" t="str">
        <f t="shared" ref="M66:M129" si="1">IF(TRIM(C66)="INF", "INF", IF(TRIM(C66)="CHD", "CHD", "ADT"))</f>
        <v>ADT</v>
      </c>
      <c r="N66" s="102">
        <f>WEEKDAY([2]!Table1[[#This Row],[Travel Date]],2)</f>
        <v>6</v>
      </c>
      <c r="P66" s="102">
        <v>1</v>
      </c>
    </row>
    <row r="67" spans="1:16" x14ac:dyDescent="0.25">
      <c r="A67" s="276" t="s">
        <v>1982</v>
      </c>
      <c r="B67" s="277" t="s">
        <v>1970</v>
      </c>
      <c r="C67" s="277" t="s">
        <v>1087</v>
      </c>
      <c r="D67" s="278" t="s">
        <v>730</v>
      </c>
      <c r="E67" s="102" t="s">
        <v>275</v>
      </c>
      <c r="F67" s="102" t="s">
        <v>2324</v>
      </c>
      <c r="G67" s="103" t="s">
        <v>2325</v>
      </c>
      <c r="H67" s="103">
        <v>45752</v>
      </c>
      <c r="I67" s="102" t="s">
        <v>287</v>
      </c>
      <c r="J67" s="102" t="s">
        <v>289</v>
      </c>
      <c r="K67" s="102" t="s">
        <v>1</v>
      </c>
      <c r="L67" s="102" t="str">
        <f>[2]!Table1[[#This Row],[Orgn]]&amp;"-"&amp;[2]!Table1[[#This Row],[Dest]]</f>
        <v>NAP-SSH</v>
      </c>
      <c r="M67" s="102" t="str">
        <f t="shared" si="1"/>
        <v>ADT</v>
      </c>
      <c r="N67" s="102">
        <f>WEEKDAY([2]!Table1[[#This Row],[Travel Date]],2)</f>
        <v>6</v>
      </c>
      <c r="P67" s="102">
        <v>1</v>
      </c>
    </row>
    <row r="68" spans="1:16" x14ac:dyDescent="0.25">
      <c r="A68" s="276" t="s">
        <v>2326</v>
      </c>
      <c r="B68" s="277" t="s">
        <v>1543</v>
      </c>
      <c r="C68" s="277" t="s">
        <v>274</v>
      </c>
      <c r="D68" s="278" t="s">
        <v>286</v>
      </c>
      <c r="E68" s="102" t="s">
        <v>275</v>
      </c>
      <c r="F68" s="102" t="s">
        <v>2327</v>
      </c>
      <c r="G68" s="103" t="s">
        <v>2328</v>
      </c>
      <c r="H68" s="103">
        <v>45752</v>
      </c>
      <c r="I68" s="102" t="s">
        <v>287</v>
      </c>
      <c r="J68" s="102" t="s">
        <v>289</v>
      </c>
      <c r="K68" s="102" t="s">
        <v>1</v>
      </c>
      <c r="L68" s="102" t="str">
        <f>[2]!Table1[[#This Row],[Orgn]]&amp;"-"&amp;[2]!Table1[[#This Row],[Dest]]</f>
        <v>NAP-SSH</v>
      </c>
      <c r="M68" s="102" t="str">
        <f t="shared" si="1"/>
        <v>ADT</v>
      </c>
      <c r="N68" s="102">
        <f>WEEKDAY([2]!Table1[[#This Row],[Travel Date]],2)</f>
        <v>6</v>
      </c>
      <c r="P68" s="102">
        <v>1</v>
      </c>
    </row>
    <row r="69" spans="1:16" x14ac:dyDescent="0.25">
      <c r="A69" s="276" t="s">
        <v>1098</v>
      </c>
      <c r="B69" s="277" t="s">
        <v>1515</v>
      </c>
      <c r="C69" s="277" t="s">
        <v>1087</v>
      </c>
      <c r="D69" s="278" t="s">
        <v>152</v>
      </c>
      <c r="E69" s="102" t="s">
        <v>275</v>
      </c>
      <c r="F69" s="102" t="s">
        <v>2329</v>
      </c>
      <c r="G69" s="103"/>
      <c r="H69" s="103">
        <v>45752</v>
      </c>
      <c r="I69" s="102" t="s">
        <v>287</v>
      </c>
      <c r="J69" s="102" t="s">
        <v>289</v>
      </c>
      <c r="K69" s="102" t="s">
        <v>1</v>
      </c>
      <c r="L69" s="102" t="str">
        <f>[2]!Table1[[#This Row],[Orgn]]&amp;"-"&amp;[2]!Table1[[#This Row],[Dest]]</f>
        <v>NAP-SSH</v>
      </c>
      <c r="M69" s="102" t="str">
        <f t="shared" si="1"/>
        <v>ADT</v>
      </c>
      <c r="N69" s="102">
        <f>WEEKDAY([2]!Table1[[#This Row],[Travel Date]],2)</f>
        <v>6</v>
      </c>
      <c r="P69" s="102">
        <v>1</v>
      </c>
    </row>
    <row r="70" spans="1:16" x14ac:dyDescent="0.25">
      <c r="A70" s="276" t="s">
        <v>1846</v>
      </c>
      <c r="B70" s="277" t="s">
        <v>1888</v>
      </c>
      <c r="C70" s="277" t="s">
        <v>1087</v>
      </c>
      <c r="D70" s="278" t="s">
        <v>730</v>
      </c>
      <c r="E70" s="102" t="s">
        <v>275</v>
      </c>
      <c r="F70" s="102" t="s">
        <v>2330</v>
      </c>
      <c r="G70" s="103" t="s">
        <v>2331</v>
      </c>
      <c r="H70" s="103">
        <v>45752</v>
      </c>
      <c r="I70" s="102" t="s">
        <v>287</v>
      </c>
      <c r="J70" s="102" t="s">
        <v>289</v>
      </c>
      <c r="K70" s="102" t="s">
        <v>1</v>
      </c>
      <c r="L70" s="102" t="str">
        <f>[2]!Table1[[#This Row],[Orgn]]&amp;"-"&amp;[2]!Table1[[#This Row],[Dest]]</f>
        <v>NAP-SSH</v>
      </c>
      <c r="M70" s="102" t="str">
        <f t="shared" si="1"/>
        <v>ADT</v>
      </c>
      <c r="N70" s="102">
        <f>WEEKDAY([2]!Table1[[#This Row],[Travel Date]],2)</f>
        <v>6</v>
      </c>
      <c r="P70" s="102">
        <v>1</v>
      </c>
    </row>
    <row r="71" spans="1:16" x14ac:dyDescent="0.25">
      <c r="A71" s="276" t="s">
        <v>1332</v>
      </c>
      <c r="B71" s="277" t="s">
        <v>1690</v>
      </c>
      <c r="C71" s="277" t="s">
        <v>1087</v>
      </c>
      <c r="D71" s="278" t="s">
        <v>730</v>
      </c>
      <c r="E71" s="102" t="s">
        <v>275</v>
      </c>
      <c r="F71" s="102" t="s">
        <v>2332</v>
      </c>
      <c r="G71" s="103" t="s">
        <v>2333</v>
      </c>
      <c r="H71" s="103">
        <v>45752</v>
      </c>
      <c r="I71" s="102" t="s">
        <v>287</v>
      </c>
      <c r="J71" s="102" t="s">
        <v>289</v>
      </c>
      <c r="K71" s="102" t="s">
        <v>1</v>
      </c>
      <c r="L71" s="102" t="str">
        <f>[2]!Table1[[#This Row],[Orgn]]&amp;"-"&amp;[2]!Table1[[#This Row],[Dest]]</f>
        <v>NAP-SSH</v>
      </c>
      <c r="M71" s="102" t="str">
        <f t="shared" si="1"/>
        <v>ADT</v>
      </c>
      <c r="N71" s="102">
        <f>WEEKDAY([2]!Table1[[#This Row],[Travel Date]],2)</f>
        <v>6</v>
      </c>
      <c r="P71" s="102">
        <v>1</v>
      </c>
    </row>
    <row r="72" spans="1:16" x14ac:dyDescent="0.25">
      <c r="A72" s="276" t="s">
        <v>2334</v>
      </c>
      <c r="B72" s="277" t="s">
        <v>2025</v>
      </c>
      <c r="C72" s="277" t="s">
        <v>1105</v>
      </c>
      <c r="D72" s="278" t="s">
        <v>294</v>
      </c>
      <c r="E72" s="102" t="s">
        <v>275</v>
      </c>
      <c r="F72" s="102" t="s">
        <v>2335</v>
      </c>
      <c r="G72" s="103"/>
      <c r="H72" s="103">
        <v>45752</v>
      </c>
      <c r="I72" s="102" t="s">
        <v>287</v>
      </c>
      <c r="J72" s="102" t="s">
        <v>289</v>
      </c>
      <c r="K72" s="102" t="s">
        <v>1</v>
      </c>
      <c r="L72" s="102" t="str">
        <f>[2]!Table1[[#This Row],[Orgn]]&amp;"-"&amp;[2]!Table1[[#This Row],[Dest]]</f>
        <v>NAP-SSH</v>
      </c>
      <c r="M72" s="102" t="str">
        <f t="shared" si="1"/>
        <v>INF</v>
      </c>
      <c r="N72" s="102">
        <f>WEEKDAY([2]!Table1[[#This Row],[Travel Date]],2)</f>
        <v>6</v>
      </c>
      <c r="P72" s="102">
        <v>1</v>
      </c>
    </row>
    <row r="73" spans="1:16" x14ac:dyDescent="0.25">
      <c r="A73" s="276" t="s">
        <v>2334</v>
      </c>
      <c r="B73" s="277" t="s">
        <v>1930</v>
      </c>
      <c r="C73" s="277" t="s">
        <v>274</v>
      </c>
      <c r="D73" s="278" t="s">
        <v>294</v>
      </c>
      <c r="E73" s="102" t="s">
        <v>275</v>
      </c>
      <c r="F73" s="102" t="s">
        <v>2336</v>
      </c>
      <c r="G73" s="103"/>
      <c r="H73" s="103">
        <v>45752</v>
      </c>
      <c r="I73" s="102" t="s">
        <v>287</v>
      </c>
      <c r="J73" s="102" t="s">
        <v>289</v>
      </c>
      <c r="K73" s="102" t="s">
        <v>1</v>
      </c>
      <c r="L73" s="102" t="str">
        <f>[2]!Table1[[#This Row],[Orgn]]&amp;"-"&amp;[2]!Table1[[#This Row],[Dest]]</f>
        <v>NAP-SSH</v>
      </c>
      <c r="M73" s="102" t="str">
        <f t="shared" si="1"/>
        <v>ADT</v>
      </c>
      <c r="N73" s="102">
        <f>WEEKDAY([2]!Table1[[#This Row],[Travel Date]],2)</f>
        <v>6</v>
      </c>
      <c r="P73" s="102">
        <v>1</v>
      </c>
    </row>
    <row r="74" spans="1:16" x14ac:dyDescent="0.25">
      <c r="A74" s="276" t="s">
        <v>1637</v>
      </c>
      <c r="B74" s="277" t="s">
        <v>1085</v>
      </c>
      <c r="C74" s="277" t="s">
        <v>277</v>
      </c>
      <c r="D74" s="278" t="s">
        <v>286</v>
      </c>
      <c r="E74" s="102" t="s">
        <v>275</v>
      </c>
      <c r="F74" s="102" t="s">
        <v>2337</v>
      </c>
      <c r="G74" s="103" t="s">
        <v>2338</v>
      </c>
      <c r="H74" s="103">
        <v>45752</v>
      </c>
      <c r="I74" s="102" t="s">
        <v>287</v>
      </c>
      <c r="J74" s="102" t="s">
        <v>289</v>
      </c>
      <c r="K74" s="102" t="s">
        <v>1</v>
      </c>
      <c r="L74" s="102" t="str">
        <f>[2]!Table1[[#This Row],[Orgn]]&amp;"-"&amp;[2]!Table1[[#This Row],[Dest]]</f>
        <v>NAP-SSH</v>
      </c>
      <c r="M74" s="102" t="str">
        <f t="shared" si="1"/>
        <v>ADT</v>
      </c>
      <c r="N74" s="102">
        <f>WEEKDAY([2]!Table1[[#This Row],[Travel Date]],2)</f>
        <v>6</v>
      </c>
      <c r="P74" s="102">
        <v>1</v>
      </c>
    </row>
    <row r="75" spans="1:16" x14ac:dyDescent="0.25">
      <c r="A75" s="276" t="s">
        <v>2339</v>
      </c>
      <c r="B75" s="277" t="s">
        <v>1893</v>
      </c>
      <c r="C75" s="277" t="s">
        <v>1075</v>
      </c>
      <c r="D75" s="278" t="s">
        <v>730</v>
      </c>
      <c r="E75" s="102" t="s">
        <v>275</v>
      </c>
      <c r="F75" s="102" t="s">
        <v>2340</v>
      </c>
      <c r="G75" s="103" t="s">
        <v>2341</v>
      </c>
      <c r="H75" s="103">
        <v>45752</v>
      </c>
      <c r="I75" s="102" t="s">
        <v>287</v>
      </c>
      <c r="J75" s="102" t="s">
        <v>289</v>
      </c>
      <c r="K75" s="102" t="s">
        <v>1</v>
      </c>
      <c r="L75" s="102" t="str">
        <f>[2]!Table1[[#This Row],[Orgn]]&amp;"-"&amp;[2]!Table1[[#This Row],[Dest]]</f>
        <v>NAP-SSH</v>
      </c>
      <c r="M75" s="102" t="str">
        <f t="shared" si="1"/>
        <v>CHD</v>
      </c>
      <c r="N75" s="102">
        <f>WEEKDAY([2]!Table1[[#This Row],[Travel Date]],2)</f>
        <v>6</v>
      </c>
      <c r="P75" s="102">
        <v>1</v>
      </c>
    </row>
    <row r="76" spans="1:16" x14ac:dyDescent="0.25">
      <c r="A76" s="276" t="s">
        <v>2339</v>
      </c>
      <c r="B76" s="277" t="s">
        <v>1968</v>
      </c>
      <c r="C76" s="277" t="s">
        <v>1151</v>
      </c>
      <c r="D76" s="278" t="s">
        <v>730</v>
      </c>
      <c r="E76" s="102" t="s">
        <v>275</v>
      </c>
      <c r="F76" s="102" t="s">
        <v>2342</v>
      </c>
      <c r="G76" s="103" t="s">
        <v>2343</v>
      </c>
      <c r="H76" s="103">
        <v>45752</v>
      </c>
      <c r="I76" s="102" t="s">
        <v>287</v>
      </c>
      <c r="J76" s="102" t="s">
        <v>289</v>
      </c>
      <c r="K76" s="102" t="s">
        <v>1</v>
      </c>
      <c r="L76" s="102" t="str">
        <f>[2]!Table1[[#This Row],[Orgn]]&amp;"-"&amp;[2]!Table1[[#This Row],[Dest]]</f>
        <v>NAP-SSH</v>
      </c>
      <c r="M76" s="102" t="str">
        <f t="shared" si="1"/>
        <v>ADT</v>
      </c>
      <c r="N76" s="102">
        <f>WEEKDAY([2]!Table1[[#This Row],[Travel Date]],2)</f>
        <v>6</v>
      </c>
      <c r="P76" s="102">
        <v>1</v>
      </c>
    </row>
    <row r="77" spans="1:16" x14ac:dyDescent="0.25">
      <c r="A77" s="276" t="s">
        <v>2339</v>
      </c>
      <c r="B77" s="277" t="s">
        <v>1884</v>
      </c>
      <c r="C77" s="277" t="s">
        <v>1075</v>
      </c>
      <c r="D77" s="278" t="s">
        <v>730</v>
      </c>
      <c r="E77" s="102" t="s">
        <v>275</v>
      </c>
      <c r="F77" s="102" t="s">
        <v>2344</v>
      </c>
      <c r="G77" s="103" t="s">
        <v>2345</v>
      </c>
      <c r="H77" s="103">
        <v>45752</v>
      </c>
      <c r="I77" s="102" t="s">
        <v>287</v>
      </c>
      <c r="J77" s="102" t="s">
        <v>289</v>
      </c>
      <c r="K77" s="102" t="s">
        <v>1</v>
      </c>
      <c r="L77" s="102" t="str">
        <f>[2]!Table1[[#This Row],[Orgn]]&amp;"-"&amp;[2]!Table1[[#This Row],[Dest]]</f>
        <v>NAP-SSH</v>
      </c>
      <c r="M77" s="102" t="str">
        <f t="shared" si="1"/>
        <v>CHD</v>
      </c>
      <c r="N77" s="102">
        <f>WEEKDAY([2]!Table1[[#This Row],[Travel Date]],2)</f>
        <v>6</v>
      </c>
      <c r="P77" s="102">
        <v>1</v>
      </c>
    </row>
    <row r="78" spans="1:16" x14ac:dyDescent="0.25">
      <c r="A78" s="276" t="s">
        <v>2075</v>
      </c>
      <c r="B78" s="277" t="s">
        <v>1689</v>
      </c>
      <c r="C78" s="277" t="s">
        <v>1087</v>
      </c>
      <c r="D78" s="278" t="s">
        <v>730</v>
      </c>
      <c r="E78" s="102" t="s">
        <v>275</v>
      </c>
      <c r="F78" s="102" t="s">
        <v>2346</v>
      </c>
      <c r="G78" s="103" t="s">
        <v>2347</v>
      </c>
      <c r="H78" s="103">
        <v>45752</v>
      </c>
      <c r="I78" s="102" t="s">
        <v>287</v>
      </c>
      <c r="J78" s="102" t="s">
        <v>289</v>
      </c>
      <c r="K78" s="102" t="s">
        <v>1</v>
      </c>
      <c r="L78" s="102" t="str">
        <f>[2]!Table1[[#This Row],[Orgn]]&amp;"-"&amp;[2]!Table1[[#This Row],[Dest]]</f>
        <v>NAP-SSH</v>
      </c>
      <c r="M78" s="102" t="str">
        <f t="shared" si="1"/>
        <v>ADT</v>
      </c>
      <c r="N78" s="102">
        <f>WEEKDAY([2]!Table1[[#This Row],[Travel Date]],2)</f>
        <v>6</v>
      </c>
      <c r="P78" s="102">
        <v>1</v>
      </c>
    </row>
    <row r="79" spans="1:16" x14ac:dyDescent="0.25">
      <c r="A79" s="276" t="s">
        <v>2348</v>
      </c>
      <c r="B79" s="277" t="s">
        <v>1888</v>
      </c>
      <c r="C79" s="277" t="s">
        <v>1087</v>
      </c>
      <c r="D79" s="278" t="s">
        <v>730</v>
      </c>
      <c r="E79" s="102" t="s">
        <v>275</v>
      </c>
      <c r="F79" s="102" t="s">
        <v>2349</v>
      </c>
      <c r="G79" s="103" t="s">
        <v>2350</v>
      </c>
      <c r="H79" s="103">
        <v>45752</v>
      </c>
      <c r="I79" s="102" t="s">
        <v>287</v>
      </c>
      <c r="J79" s="102" t="s">
        <v>289</v>
      </c>
      <c r="K79" s="102" t="s">
        <v>1</v>
      </c>
      <c r="L79" s="102" t="str">
        <f>[2]!Table1[[#This Row],[Orgn]]&amp;"-"&amp;[2]!Table1[[#This Row],[Dest]]</f>
        <v>NAP-SSH</v>
      </c>
      <c r="M79" s="102" t="str">
        <f t="shared" si="1"/>
        <v>ADT</v>
      </c>
      <c r="N79" s="102">
        <f>WEEKDAY([2]!Table1[[#This Row],[Travel Date]],2)</f>
        <v>6</v>
      </c>
      <c r="P79" s="102">
        <v>1</v>
      </c>
    </row>
    <row r="80" spans="1:16" x14ac:dyDescent="0.25">
      <c r="A80" s="276" t="s">
        <v>1863</v>
      </c>
      <c r="B80" s="277" t="s">
        <v>1340</v>
      </c>
      <c r="C80" s="277" t="s">
        <v>277</v>
      </c>
      <c r="D80" s="278" t="s">
        <v>280</v>
      </c>
      <c r="E80" s="102" t="s">
        <v>275</v>
      </c>
      <c r="F80" s="102" t="s">
        <v>2351</v>
      </c>
      <c r="G80" s="103"/>
      <c r="H80" s="103">
        <v>45752</v>
      </c>
      <c r="I80" s="102" t="s">
        <v>287</v>
      </c>
      <c r="J80" s="102" t="s">
        <v>289</v>
      </c>
      <c r="K80" s="102" t="s">
        <v>1</v>
      </c>
      <c r="L80" s="102" t="str">
        <f>[2]!Table1[[#This Row],[Orgn]]&amp;"-"&amp;[2]!Table1[[#This Row],[Dest]]</f>
        <v>NAP-SSH</v>
      </c>
      <c r="M80" s="102" t="str">
        <f t="shared" si="1"/>
        <v>ADT</v>
      </c>
      <c r="N80" s="102">
        <f>WEEKDAY([2]!Table1[[#This Row],[Travel Date]],2)</f>
        <v>6</v>
      </c>
      <c r="P80" s="102">
        <v>1</v>
      </c>
    </row>
    <row r="81" spans="1:16" x14ac:dyDescent="0.25">
      <c r="A81" s="276" t="s">
        <v>2352</v>
      </c>
      <c r="B81" s="277" t="s">
        <v>1896</v>
      </c>
      <c r="C81" s="277" t="s">
        <v>277</v>
      </c>
      <c r="D81" s="278" t="s">
        <v>294</v>
      </c>
      <c r="E81" s="102" t="s">
        <v>275</v>
      </c>
      <c r="F81" s="102" t="s">
        <v>2353</v>
      </c>
      <c r="G81" s="103"/>
      <c r="H81" s="103">
        <v>45752</v>
      </c>
      <c r="I81" s="102" t="s">
        <v>287</v>
      </c>
      <c r="J81" s="102" t="s">
        <v>289</v>
      </c>
      <c r="K81" s="102" t="s">
        <v>1</v>
      </c>
      <c r="L81" s="102" t="str">
        <f>[2]!Table1[[#This Row],[Orgn]]&amp;"-"&amp;[2]!Table1[[#This Row],[Dest]]</f>
        <v>NAP-SSH</v>
      </c>
      <c r="M81" s="102" t="str">
        <f t="shared" si="1"/>
        <v>ADT</v>
      </c>
      <c r="N81" s="102">
        <f>WEEKDAY([2]!Table1[[#This Row],[Travel Date]],2)</f>
        <v>6</v>
      </c>
      <c r="P81" s="102">
        <v>1</v>
      </c>
    </row>
    <row r="82" spans="1:16" x14ac:dyDescent="0.25">
      <c r="A82" s="276" t="s">
        <v>2354</v>
      </c>
      <c r="B82" s="277" t="s">
        <v>1078</v>
      </c>
      <c r="C82" s="277" t="s">
        <v>277</v>
      </c>
      <c r="D82" s="278" t="s">
        <v>2257</v>
      </c>
      <c r="E82" s="102" t="s">
        <v>275</v>
      </c>
      <c r="F82" s="102" t="s">
        <v>2355</v>
      </c>
      <c r="G82" s="103"/>
      <c r="H82" s="103">
        <v>45752</v>
      </c>
      <c r="I82" s="102" t="s">
        <v>287</v>
      </c>
      <c r="J82" s="102" t="s">
        <v>289</v>
      </c>
      <c r="K82" s="102" t="s">
        <v>1</v>
      </c>
      <c r="L82" s="102" t="str">
        <f>[2]!Table1[[#This Row],[Orgn]]&amp;"-"&amp;[2]!Table1[[#This Row],[Dest]]</f>
        <v>NAP-SSH</v>
      </c>
      <c r="M82" s="102" t="str">
        <f t="shared" si="1"/>
        <v>ADT</v>
      </c>
      <c r="N82" s="102">
        <f>WEEKDAY([2]!Table1[[#This Row],[Travel Date]],2)</f>
        <v>6</v>
      </c>
      <c r="P82" s="102">
        <v>1</v>
      </c>
    </row>
    <row r="83" spans="1:16" x14ac:dyDescent="0.25">
      <c r="A83" s="276" t="s">
        <v>2356</v>
      </c>
      <c r="B83" s="277" t="s">
        <v>1976</v>
      </c>
      <c r="C83" s="277" t="s">
        <v>1087</v>
      </c>
      <c r="D83" s="278" t="s">
        <v>730</v>
      </c>
      <c r="E83" s="102" t="s">
        <v>275</v>
      </c>
      <c r="F83" s="102" t="s">
        <v>2357</v>
      </c>
      <c r="G83" s="103" t="s">
        <v>2358</v>
      </c>
      <c r="H83" s="103">
        <v>45752</v>
      </c>
      <c r="I83" s="102" t="s">
        <v>287</v>
      </c>
      <c r="J83" s="102" t="s">
        <v>289</v>
      </c>
      <c r="K83" s="102" t="s">
        <v>1</v>
      </c>
      <c r="L83" s="102" t="str">
        <f>[2]!Table1[[#This Row],[Orgn]]&amp;"-"&amp;[2]!Table1[[#This Row],[Dest]]</f>
        <v>NAP-SSH</v>
      </c>
      <c r="M83" s="102" t="str">
        <f t="shared" si="1"/>
        <v>ADT</v>
      </c>
      <c r="N83" s="102">
        <f>WEEKDAY([2]!Table1[[#This Row],[Travel Date]],2)</f>
        <v>6</v>
      </c>
      <c r="P83" s="102">
        <v>1</v>
      </c>
    </row>
    <row r="84" spans="1:16" x14ac:dyDescent="0.25">
      <c r="A84" s="276" t="s">
        <v>1638</v>
      </c>
      <c r="B84" s="277" t="s">
        <v>1907</v>
      </c>
      <c r="C84" s="277" t="s">
        <v>1087</v>
      </c>
      <c r="D84" s="278" t="s">
        <v>730</v>
      </c>
      <c r="E84" s="102" t="s">
        <v>275</v>
      </c>
      <c r="F84" s="102" t="s">
        <v>2359</v>
      </c>
      <c r="G84" s="103" t="s">
        <v>2360</v>
      </c>
      <c r="H84" s="103">
        <v>45752</v>
      </c>
      <c r="I84" s="102" t="s">
        <v>287</v>
      </c>
      <c r="J84" s="102" t="s">
        <v>289</v>
      </c>
      <c r="K84" s="102" t="s">
        <v>1</v>
      </c>
      <c r="L84" s="102" t="str">
        <f>[2]!Table1[[#This Row],[Orgn]]&amp;"-"&amp;[2]!Table1[[#This Row],[Dest]]</f>
        <v>NAP-SSH</v>
      </c>
      <c r="M84" s="102" t="str">
        <f t="shared" si="1"/>
        <v>ADT</v>
      </c>
      <c r="N84" s="102">
        <f>WEEKDAY([2]!Table1[[#This Row],[Travel Date]],2)</f>
        <v>6</v>
      </c>
      <c r="P84" s="102">
        <v>1</v>
      </c>
    </row>
    <row r="85" spans="1:16" x14ac:dyDescent="0.25">
      <c r="A85" s="276" t="s">
        <v>1350</v>
      </c>
      <c r="B85" s="277" t="s">
        <v>2361</v>
      </c>
      <c r="C85" s="277" t="s">
        <v>1151</v>
      </c>
      <c r="D85" s="278" t="s">
        <v>730</v>
      </c>
      <c r="E85" s="102" t="s">
        <v>275</v>
      </c>
      <c r="F85" s="102" t="s">
        <v>2362</v>
      </c>
      <c r="G85" s="103" t="s">
        <v>2363</v>
      </c>
      <c r="H85" s="103">
        <v>45752</v>
      </c>
      <c r="I85" s="102" t="s">
        <v>287</v>
      </c>
      <c r="J85" s="102" t="s">
        <v>289</v>
      </c>
      <c r="K85" s="102" t="s">
        <v>1</v>
      </c>
      <c r="L85" s="102" t="str">
        <f>[2]!Table1[[#This Row],[Orgn]]&amp;"-"&amp;[2]!Table1[[#This Row],[Dest]]</f>
        <v>NAP-SSH</v>
      </c>
      <c r="M85" s="102" t="str">
        <f t="shared" si="1"/>
        <v>ADT</v>
      </c>
      <c r="N85" s="102">
        <f>WEEKDAY([2]!Table1[[#This Row],[Travel Date]],2)</f>
        <v>6</v>
      </c>
      <c r="P85" s="102">
        <v>1</v>
      </c>
    </row>
    <row r="86" spans="1:16" x14ac:dyDescent="0.25">
      <c r="A86" s="276" t="s">
        <v>1350</v>
      </c>
      <c r="B86" s="277" t="s">
        <v>1890</v>
      </c>
      <c r="C86" s="277" t="s">
        <v>1075</v>
      </c>
      <c r="D86" s="278" t="s">
        <v>730</v>
      </c>
      <c r="E86" s="102" t="s">
        <v>275</v>
      </c>
      <c r="F86" s="102" t="s">
        <v>2364</v>
      </c>
      <c r="G86" s="103" t="s">
        <v>2365</v>
      </c>
      <c r="H86" s="103">
        <v>45752</v>
      </c>
      <c r="I86" s="102" t="s">
        <v>287</v>
      </c>
      <c r="J86" s="102" t="s">
        <v>289</v>
      </c>
      <c r="K86" s="102" t="s">
        <v>1</v>
      </c>
      <c r="L86" s="102" t="str">
        <f>[2]!Table1[[#This Row],[Orgn]]&amp;"-"&amp;[2]!Table1[[#This Row],[Dest]]</f>
        <v>NAP-SSH</v>
      </c>
      <c r="M86" s="102" t="str">
        <f t="shared" si="1"/>
        <v>CHD</v>
      </c>
      <c r="N86" s="102">
        <f>WEEKDAY([2]!Table1[[#This Row],[Travel Date]],2)</f>
        <v>6</v>
      </c>
      <c r="P86" s="102">
        <v>1</v>
      </c>
    </row>
    <row r="87" spans="1:16" x14ac:dyDescent="0.25">
      <c r="A87" s="276" t="s">
        <v>2366</v>
      </c>
      <c r="B87" s="277" t="s">
        <v>2367</v>
      </c>
      <c r="C87" s="277" t="s">
        <v>1087</v>
      </c>
      <c r="D87" s="278" t="s">
        <v>730</v>
      </c>
      <c r="E87" s="102" t="s">
        <v>275</v>
      </c>
      <c r="F87" s="102" t="s">
        <v>2368</v>
      </c>
      <c r="G87" s="103" t="s">
        <v>2369</v>
      </c>
      <c r="H87" s="103">
        <v>45752</v>
      </c>
      <c r="I87" s="102" t="s">
        <v>287</v>
      </c>
      <c r="J87" s="102" t="s">
        <v>289</v>
      </c>
      <c r="K87" s="102" t="s">
        <v>1</v>
      </c>
      <c r="L87" s="102" t="str">
        <f>[2]!Table1[[#This Row],[Orgn]]&amp;"-"&amp;[2]!Table1[[#This Row],[Dest]]</f>
        <v>NAP-SSH</v>
      </c>
      <c r="M87" s="102" t="str">
        <f t="shared" si="1"/>
        <v>ADT</v>
      </c>
      <c r="N87" s="102">
        <f>WEEKDAY([2]!Table1[[#This Row],[Travel Date]],2)</f>
        <v>6</v>
      </c>
      <c r="P87" s="102">
        <v>1</v>
      </c>
    </row>
    <row r="88" spans="1:16" x14ac:dyDescent="0.25">
      <c r="A88" s="276" t="s">
        <v>2366</v>
      </c>
      <c r="B88" s="277" t="s">
        <v>1847</v>
      </c>
      <c r="C88" s="277" t="s">
        <v>1151</v>
      </c>
      <c r="D88" s="278" t="s">
        <v>730</v>
      </c>
      <c r="E88" s="102" t="s">
        <v>275</v>
      </c>
      <c r="F88" s="102" t="s">
        <v>2370</v>
      </c>
      <c r="G88" s="103" t="s">
        <v>2371</v>
      </c>
      <c r="H88" s="103">
        <v>45752</v>
      </c>
      <c r="I88" s="102" t="s">
        <v>287</v>
      </c>
      <c r="J88" s="102" t="s">
        <v>289</v>
      </c>
      <c r="K88" s="102" t="s">
        <v>1</v>
      </c>
      <c r="L88" s="102" t="str">
        <f>[2]!Table1[[#This Row],[Orgn]]&amp;"-"&amp;[2]!Table1[[#This Row],[Dest]]</f>
        <v>NAP-SSH</v>
      </c>
      <c r="M88" s="102" t="str">
        <f t="shared" si="1"/>
        <v>ADT</v>
      </c>
      <c r="N88" s="102">
        <f>WEEKDAY([2]!Table1[[#This Row],[Travel Date]],2)</f>
        <v>6</v>
      </c>
      <c r="P88" s="102">
        <v>1</v>
      </c>
    </row>
    <row r="89" spans="1:16" x14ac:dyDescent="0.25">
      <c r="A89" s="276" t="s">
        <v>2372</v>
      </c>
      <c r="B89" s="277" t="s">
        <v>1194</v>
      </c>
      <c r="C89" s="277" t="s">
        <v>274</v>
      </c>
      <c r="D89" s="278" t="s">
        <v>2257</v>
      </c>
      <c r="E89" s="102" t="s">
        <v>276</v>
      </c>
      <c r="F89" s="102" t="s">
        <v>2373</v>
      </c>
      <c r="G89" s="103"/>
      <c r="H89" s="103">
        <v>45752</v>
      </c>
      <c r="I89" s="102" t="s">
        <v>287</v>
      </c>
      <c r="J89" s="102" t="s">
        <v>289</v>
      </c>
      <c r="K89" s="102" t="s">
        <v>1</v>
      </c>
      <c r="L89" s="102" t="str">
        <f>[2]!Table1[[#This Row],[Orgn]]&amp;"-"&amp;[2]!Table1[[#This Row],[Dest]]</f>
        <v>NAP-SSH</v>
      </c>
      <c r="M89" s="102" t="str">
        <f t="shared" si="1"/>
        <v>ADT</v>
      </c>
      <c r="N89" s="102">
        <f>WEEKDAY([2]!Table1[[#This Row],[Travel Date]],2)</f>
        <v>6</v>
      </c>
      <c r="P89" s="102">
        <v>1</v>
      </c>
    </row>
    <row r="90" spans="1:16" x14ac:dyDescent="0.25">
      <c r="A90" s="276" t="s">
        <v>2374</v>
      </c>
      <c r="B90" s="277" t="s">
        <v>2003</v>
      </c>
      <c r="C90" s="277" t="s">
        <v>277</v>
      </c>
      <c r="D90" s="278" t="s">
        <v>286</v>
      </c>
      <c r="E90" s="102" t="s">
        <v>275</v>
      </c>
      <c r="F90" s="102" t="s">
        <v>2375</v>
      </c>
      <c r="G90" s="103" t="s">
        <v>2376</v>
      </c>
      <c r="H90" s="103">
        <v>45752</v>
      </c>
      <c r="I90" s="102" t="s">
        <v>287</v>
      </c>
      <c r="J90" s="102" t="s">
        <v>289</v>
      </c>
      <c r="K90" s="102" t="s">
        <v>1</v>
      </c>
      <c r="L90" s="102" t="str">
        <f>[2]!Table1[[#This Row],[Orgn]]&amp;"-"&amp;[2]!Table1[[#This Row],[Dest]]</f>
        <v>NAP-SSH</v>
      </c>
      <c r="M90" s="102" t="str">
        <f t="shared" si="1"/>
        <v>ADT</v>
      </c>
      <c r="N90" s="102">
        <f>WEEKDAY([2]!Table1[[#This Row],[Travel Date]],2)</f>
        <v>6</v>
      </c>
      <c r="P90" s="102">
        <v>1</v>
      </c>
    </row>
    <row r="91" spans="1:16" x14ac:dyDescent="0.25">
      <c r="A91" s="276" t="s">
        <v>2377</v>
      </c>
      <c r="B91" s="277" t="s">
        <v>1110</v>
      </c>
      <c r="C91" s="277" t="s">
        <v>274</v>
      </c>
      <c r="D91" s="278" t="s">
        <v>280</v>
      </c>
      <c r="E91" s="102" t="s">
        <v>275</v>
      </c>
      <c r="F91" s="102" t="s">
        <v>2378</v>
      </c>
      <c r="G91" s="103"/>
      <c r="H91" s="103">
        <v>45752</v>
      </c>
      <c r="I91" s="102" t="s">
        <v>287</v>
      </c>
      <c r="J91" s="102" t="s">
        <v>289</v>
      </c>
      <c r="K91" s="102" t="s">
        <v>1</v>
      </c>
      <c r="L91" s="102" t="str">
        <f>[2]!Table1[[#This Row],[Orgn]]&amp;"-"&amp;[2]!Table1[[#This Row],[Dest]]</f>
        <v>NAP-SSH</v>
      </c>
      <c r="M91" s="102" t="str">
        <f t="shared" si="1"/>
        <v>ADT</v>
      </c>
      <c r="N91" s="102">
        <f>WEEKDAY([2]!Table1[[#This Row],[Travel Date]],2)</f>
        <v>6</v>
      </c>
      <c r="P91" s="102">
        <v>1</v>
      </c>
    </row>
    <row r="92" spans="1:16" x14ac:dyDescent="0.25">
      <c r="A92" s="276" t="s">
        <v>1355</v>
      </c>
      <c r="B92" s="277" t="s">
        <v>1251</v>
      </c>
      <c r="C92" s="277" t="s">
        <v>274</v>
      </c>
      <c r="D92" s="278" t="s">
        <v>2257</v>
      </c>
      <c r="E92" s="102" t="s">
        <v>275</v>
      </c>
      <c r="F92" s="102" t="s">
        <v>2379</v>
      </c>
      <c r="G92" s="103"/>
      <c r="H92" s="103">
        <v>45752</v>
      </c>
      <c r="I92" s="102" t="s">
        <v>287</v>
      </c>
      <c r="J92" s="102" t="s">
        <v>289</v>
      </c>
      <c r="K92" s="102" t="s">
        <v>1</v>
      </c>
      <c r="L92" s="102" t="str">
        <f>[2]!Table1[[#This Row],[Orgn]]&amp;"-"&amp;[2]!Table1[[#This Row],[Dest]]</f>
        <v>NAP-SSH</v>
      </c>
      <c r="M92" s="102" t="str">
        <f t="shared" si="1"/>
        <v>ADT</v>
      </c>
      <c r="N92" s="102">
        <f>WEEKDAY([2]!Table1[[#This Row],[Travel Date]],2)</f>
        <v>6</v>
      </c>
      <c r="P92" s="102">
        <v>1</v>
      </c>
    </row>
    <row r="93" spans="1:16" x14ac:dyDescent="0.25">
      <c r="A93" s="276" t="s">
        <v>2088</v>
      </c>
      <c r="B93" s="277" t="s">
        <v>1965</v>
      </c>
      <c r="C93" s="277" t="s">
        <v>1087</v>
      </c>
      <c r="D93" s="278" t="s">
        <v>730</v>
      </c>
      <c r="E93" s="102" t="s">
        <v>275</v>
      </c>
      <c r="F93" s="102" t="s">
        <v>2380</v>
      </c>
      <c r="G93" s="103" t="s">
        <v>2381</v>
      </c>
      <c r="H93" s="103">
        <v>45752</v>
      </c>
      <c r="I93" s="102" t="s">
        <v>287</v>
      </c>
      <c r="J93" s="102" t="s">
        <v>289</v>
      </c>
      <c r="K93" s="102" t="s">
        <v>1</v>
      </c>
      <c r="L93" s="102" t="str">
        <f>[2]!Table1[[#This Row],[Orgn]]&amp;"-"&amp;[2]!Table1[[#This Row],[Dest]]</f>
        <v>NAP-SSH</v>
      </c>
      <c r="M93" s="102" t="str">
        <f t="shared" si="1"/>
        <v>ADT</v>
      </c>
      <c r="N93" s="102">
        <f>WEEKDAY([2]!Table1[[#This Row],[Travel Date]],2)</f>
        <v>6</v>
      </c>
      <c r="P93" s="102">
        <v>1</v>
      </c>
    </row>
    <row r="94" spans="1:16" x14ac:dyDescent="0.25">
      <c r="A94" s="276" t="s">
        <v>1974</v>
      </c>
      <c r="B94" s="277" t="s">
        <v>2382</v>
      </c>
      <c r="C94" s="277" t="s">
        <v>1087</v>
      </c>
      <c r="D94" s="278" t="s">
        <v>730</v>
      </c>
      <c r="E94" s="102" t="s">
        <v>275</v>
      </c>
      <c r="F94" s="102" t="s">
        <v>2383</v>
      </c>
      <c r="G94" s="103" t="s">
        <v>2384</v>
      </c>
      <c r="H94" s="103">
        <v>45752</v>
      </c>
      <c r="I94" s="102" t="s">
        <v>287</v>
      </c>
      <c r="J94" s="102" t="s">
        <v>289</v>
      </c>
      <c r="K94" s="102" t="s">
        <v>1</v>
      </c>
      <c r="L94" s="102" t="str">
        <f>[2]!Table1[[#This Row],[Orgn]]&amp;"-"&amp;[2]!Table1[[#This Row],[Dest]]</f>
        <v>NAP-SSH</v>
      </c>
      <c r="M94" s="102" t="str">
        <f t="shared" si="1"/>
        <v>ADT</v>
      </c>
      <c r="N94" s="102">
        <f>WEEKDAY([2]!Table1[[#This Row],[Travel Date]],2)</f>
        <v>6</v>
      </c>
      <c r="P94" s="102">
        <v>1</v>
      </c>
    </row>
    <row r="95" spans="1:16" x14ac:dyDescent="0.25">
      <c r="A95" s="276" t="s">
        <v>2385</v>
      </c>
      <c r="B95" s="277" t="s">
        <v>1179</v>
      </c>
      <c r="C95" s="277" t="s">
        <v>274</v>
      </c>
      <c r="D95" s="278" t="s">
        <v>2257</v>
      </c>
      <c r="E95" s="102" t="s">
        <v>275</v>
      </c>
      <c r="F95" s="102" t="s">
        <v>2386</v>
      </c>
      <c r="G95" s="103"/>
      <c r="H95" s="103">
        <v>45752</v>
      </c>
      <c r="I95" s="102" t="s">
        <v>287</v>
      </c>
      <c r="J95" s="102" t="s">
        <v>289</v>
      </c>
      <c r="K95" s="102" t="s">
        <v>1</v>
      </c>
      <c r="L95" s="102" t="str">
        <f>[2]!Table1[[#This Row],[Orgn]]&amp;"-"&amp;[2]!Table1[[#This Row],[Dest]]</f>
        <v>NAP-SSH</v>
      </c>
      <c r="M95" s="102" t="str">
        <f t="shared" si="1"/>
        <v>ADT</v>
      </c>
      <c r="N95" s="102">
        <f>WEEKDAY([2]!Table1[[#This Row],[Travel Date]],2)</f>
        <v>6</v>
      </c>
      <c r="P95" s="102">
        <v>1</v>
      </c>
    </row>
    <row r="96" spans="1:16" x14ac:dyDescent="0.25">
      <c r="A96" s="276" t="s">
        <v>2387</v>
      </c>
      <c r="B96" s="277" t="s">
        <v>2388</v>
      </c>
      <c r="C96" s="277" t="s">
        <v>1151</v>
      </c>
      <c r="D96" s="278" t="s">
        <v>730</v>
      </c>
      <c r="E96" s="102" t="s">
        <v>275</v>
      </c>
      <c r="F96" s="102" t="s">
        <v>2389</v>
      </c>
      <c r="G96" s="103" t="s">
        <v>2390</v>
      </c>
      <c r="H96" s="103">
        <v>45752</v>
      </c>
      <c r="I96" s="102" t="s">
        <v>287</v>
      </c>
      <c r="J96" s="102" t="s">
        <v>289</v>
      </c>
      <c r="K96" s="102" t="s">
        <v>1</v>
      </c>
      <c r="L96" s="102" t="str">
        <f>[2]!Table1[[#This Row],[Orgn]]&amp;"-"&amp;[2]!Table1[[#This Row],[Dest]]</f>
        <v>NAP-SSH</v>
      </c>
      <c r="M96" s="102" t="str">
        <f t="shared" si="1"/>
        <v>ADT</v>
      </c>
      <c r="N96" s="102">
        <f>WEEKDAY([2]!Table1[[#This Row],[Travel Date]],2)</f>
        <v>6</v>
      </c>
      <c r="P96" s="102">
        <v>1</v>
      </c>
    </row>
    <row r="97" spans="1:16" x14ac:dyDescent="0.25">
      <c r="A97" s="276" t="s">
        <v>2084</v>
      </c>
      <c r="B97" s="277" t="s">
        <v>1181</v>
      </c>
      <c r="C97" s="277" t="s">
        <v>277</v>
      </c>
      <c r="D97" s="278" t="s">
        <v>2257</v>
      </c>
      <c r="E97" s="102" t="s">
        <v>276</v>
      </c>
      <c r="F97" s="102" t="s">
        <v>2391</v>
      </c>
      <c r="G97" s="103"/>
      <c r="H97" s="103">
        <v>45752</v>
      </c>
      <c r="I97" s="102" t="s">
        <v>287</v>
      </c>
      <c r="J97" s="102" t="s">
        <v>289</v>
      </c>
      <c r="K97" s="102" t="s">
        <v>1</v>
      </c>
      <c r="L97" s="102" t="str">
        <f>[2]!Table1[[#This Row],[Orgn]]&amp;"-"&amp;[2]!Table1[[#This Row],[Dest]]</f>
        <v>NAP-SSH</v>
      </c>
      <c r="M97" s="102" t="str">
        <f t="shared" si="1"/>
        <v>ADT</v>
      </c>
      <c r="N97" s="102">
        <f>WEEKDAY([2]!Table1[[#This Row],[Travel Date]],2)</f>
        <v>6</v>
      </c>
      <c r="P97" s="102">
        <v>1</v>
      </c>
    </row>
    <row r="98" spans="1:16" x14ac:dyDescent="0.25">
      <c r="A98" s="276" t="s">
        <v>1816</v>
      </c>
      <c r="B98" s="277" t="s">
        <v>2392</v>
      </c>
      <c r="C98" s="277" t="s">
        <v>1151</v>
      </c>
      <c r="D98" s="278" t="s">
        <v>730</v>
      </c>
      <c r="E98" s="102" t="s">
        <v>275</v>
      </c>
      <c r="F98" s="102" t="s">
        <v>2393</v>
      </c>
      <c r="G98" s="103" t="s">
        <v>2394</v>
      </c>
      <c r="H98" s="103">
        <v>45752</v>
      </c>
      <c r="I98" s="102" t="s">
        <v>287</v>
      </c>
      <c r="J98" s="102" t="s">
        <v>289</v>
      </c>
      <c r="K98" s="102" t="s">
        <v>1</v>
      </c>
      <c r="L98" s="102" t="str">
        <f>[2]!Table1[[#This Row],[Orgn]]&amp;"-"&amp;[2]!Table1[[#This Row],[Dest]]</f>
        <v>NAP-SSH</v>
      </c>
      <c r="M98" s="102" t="str">
        <f t="shared" si="1"/>
        <v>ADT</v>
      </c>
      <c r="N98" s="102">
        <f>WEEKDAY([2]!Table1[[#This Row],[Travel Date]],2)</f>
        <v>6</v>
      </c>
      <c r="P98" s="102">
        <v>1</v>
      </c>
    </row>
    <row r="99" spans="1:16" x14ac:dyDescent="0.25">
      <c r="A99" s="276" t="s">
        <v>1816</v>
      </c>
      <c r="B99" s="277" t="s">
        <v>2395</v>
      </c>
      <c r="C99" s="277" t="s">
        <v>1087</v>
      </c>
      <c r="D99" s="278" t="s">
        <v>730</v>
      </c>
      <c r="E99" s="102" t="s">
        <v>275</v>
      </c>
      <c r="F99" s="102" t="s">
        <v>2396</v>
      </c>
      <c r="G99" s="103" t="s">
        <v>2397</v>
      </c>
      <c r="H99" s="103">
        <v>45752</v>
      </c>
      <c r="I99" s="102" t="s">
        <v>287</v>
      </c>
      <c r="J99" s="102" t="s">
        <v>289</v>
      </c>
      <c r="K99" s="102" t="s">
        <v>1</v>
      </c>
      <c r="L99" s="102" t="str">
        <f>[2]!Table1[[#This Row],[Orgn]]&amp;"-"&amp;[2]!Table1[[#This Row],[Dest]]</f>
        <v>NAP-SSH</v>
      </c>
      <c r="M99" s="102" t="str">
        <f t="shared" si="1"/>
        <v>ADT</v>
      </c>
      <c r="N99" s="102">
        <f>WEEKDAY([2]!Table1[[#This Row],[Travel Date]],2)</f>
        <v>6</v>
      </c>
      <c r="P99" s="102">
        <v>1</v>
      </c>
    </row>
    <row r="100" spans="1:16" x14ac:dyDescent="0.25">
      <c r="A100" s="276" t="s">
        <v>1816</v>
      </c>
      <c r="B100" s="277" t="s">
        <v>2011</v>
      </c>
      <c r="C100" s="277" t="s">
        <v>1087</v>
      </c>
      <c r="D100" s="278" t="s">
        <v>730</v>
      </c>
      <c r="E100" s="102" t="s">
        <v>275</v>
      </c>
      <c r="F100" s="102" t="s">
        <v>2398</v>
      </c>
      <c r="G100" s="103" t="s">
        <v>2399</v>
      </c>
      <c r="H100" s="103">
        <v>45752</v>
      </c>
      <c r="I100" s="102" t="s">
        <v>287</v>
      </c>
      <c r="J100" s="102" t="s">
        <v>289</v>
      </c>
      <c r="K100" s="102" t="s">
        <v>1</v>
      </c>
      <c r="L100" s="102" t="str">
        <f>[2]!Table1[[#This Row],[Orgn]]&amp;"-"&amp;[2]!Table1[[#This Row],[Dest]]</f>
        <v>NAP-SSH</v>
      </c>
      <c r="M100" s="102" t="str">
        <f t="shared" si="1"/>
        <v>ADT</v>
      </c>
      <c r="N100" s="102">
        <f>WEEKDAY([2]!Table1[[#This Row],[Travel Date]],2)</f>
        <v>6</v>
      </c>
      <c r="P100" s="102">
        <v>1</v>
      </c>
    </row>
    <row r="101" spans="1:16" x14ac:dyDescent="0.25">
      <c r="A101" s="276" t="s">
        <v>1760</v>
      </c>
      <c r="B101" s="277" t="s">
        <v>1071</v>
      </c>
      <c r="C101" s="277" t="s">
        <v>274</v>
      </c>
      <c r="D101" s="278" t="s">
        <v>2257</v>
      </c>
      <c r="E101" s="102" t="s">
        <v>275</v>
      </c>
      <c r="F101" s="102" t="s">
        <v>2400</v>
      </c>
      <c r="G101" s="103" t="s">
        <v>2401</v>
      </c>
      <c r="H101" s="103">
        <v>45752</v>
      </c>
      <c r="I101" s="102" t="s">
        <v>287</v>
      </c>
      <c r="J101" s="102" t="s">
        <v>289</v>
      </c>
      <c r="K101" s="102" t="s">
        <v>1</v>
      </c>
      <c r="L101" s="102" t="str">
        <f>[2]!Table1[[#This Row],[Orgn]]&amp;"-"&amp;[2]!Table1[[#This Row],[Dest]]</f>
        <v>NAP-SSH</v>
      </c>
      <c r="M101" s="102" t="str">
        <f t="shared" si="1"/>
        <v>ADT</v>
      </c>
      <c r="N101" s="102">
        <f>WEEKDAY([2]!Table1[[#This Row],[Travel Date]],2)</f>
        <v>6</v>
      </c>
      <c r="P101" s="102">
        <v>1</v>
      </c>
    </row>
    <row r="102" spans="1:16" x14ac:dyDescent="0.25">
      <c r="A102" s="276" t="s">
        <v>1862</v>
      </c>
      <c r="B102" s="277" t="s">
        <v>1120</v>
      </c>
      <c r="C102" s="277" t="s">
        <v>277</v>
      </c>
      <c r="D102" s="278" t="s">
        <v>280</v>
      </c>
      <c r="E102" s="102" t="s">
        <v>275</v>
      </c>
      <c r="F102" s="102" t="s">
        <v>2402</v>
      </c>
      <c r="G102" s="103"/>
      <c r="H102" s="103">
        <v>45752</v>
      </c>
      <c r="I102" s="102" t="s">
        <v>287</v>
      </c>
      <c r="J102" s="102" t="s">
        <v>289</v>
      </c>
      <c r="K102" s="102" t="s">
        <v>1</v>
      </c>
      <c r="L102" s="102" t="str">
        <f>[2]!Table1[[#This Row],[Orgn]]&amp;"-"&amp;[2]!Table1[[#This Row],[Dest]]</f>
        <v>NAP-SSH</v>
      </c>
      <c r="M102" s="102" t="str">
        <f t="shared" si="1"/>
        <v>ADT</v>
      </c>
      <c r="N102" s="102">
        <f>WEEKDAY([2]!Table1[[#This Row],[Travel Date]],2)</f>
        <v>6</v>
      </c>
      <c r="P102" s="102">
        <v>1</v>
      </c>
    </row>
    <row r="103" spans="1:16" x14ac:dyDescent="0.25">
      <c r="A103" s="276" t="s">
        <v>1795</v>
      </c>
      <c r="B103" s="277" t="s">
        <v>1251</v>
      </c>
      <c r="C103" s="277" t="s">
        <v>274</v>
      </c>
      <c r="D103" s="278" t="s">
        <v>280</v>
      </c>
      <c r="E103" s="102" t="s">
        <v>275</v>
      </c>
      <c r="F103" s="102" t="s">
        <v>2403</v>
      </c>
      <c r="G103" s="103"/>
      <c r="H103" s="103">
        <v>45752</v>
      </c>
      <c r="I103" s="102" t="s">
        <v>287</v>
      </c>
      <c r="J103" s="102" t="s">
        <v>289</v>
      </c>
      <c r="K103" s="102" t="s">
        <v>1</v>
      </c>
      <c r="L103" s="102" t="str">
        <f>[2]!Table1[[#This Row],[Orgn]]&amp;"-"&amp;[2]!Table1[[#This Row],[Dest]]</f>
        <v>NAP-SSH</v>
      </c>
      <c r="M103" s="102" t="str">
        <f t="shared" si="1"/>
        <v>ADT</v>
      </c>
      <c r="N103" s="102">
        <f>WEEKDAY([2]!Table1[[#This Row],[Travel Date]],2)</f>
        <v>6</v>
      </c>
      <c r="P103" s="102">
        <v>1</v>
      </c>
    </row>
    <row r="104" spans="1:16" x14ac:dyDescent="0.25">
      <c r="A104" s="276" t="s">
        <v>2404</v>
      </c>
      <c r="B104" s="277" t="s">
        <v>2405</v>
      </c>
      <c r="C104" s="277" t="s">
        <v>277</v>
      </c>
      <c r="D104" s="278" t="s">
        <v>294</v>
      </c>
      <c r="E104" s="102" t="s">
        <v>275</v>
      </c>
      <c r="F104" s="102" t="s">
        <v>2406</v>
      </c>
      <c r="G104" s="103"/>
      <c r="H104" s="103">
        <v>45752</v>
      </c>
      <c r="I104" s="102" t="s">
        <v>287</v>
      </c>
      <c r="J104" s="102" t="s">
        <v>289</v>
      </c>
      <c r="K104" s="102" t="s">
        <v>1</v>
      </c>
      <c r="L104" s="102" t="str">
        <f>[2]!Table1[[#This Row],[Orgn]]&amp;"-"&amp;[2]!Table1[[#This Row],[Dest]]</f>
        <v>NAP-SSH</v>
      </c>
      <c r="M104" s="102" t="str">
        <f t="shared" si="1"/>
        <v>ADT</v>
      </c>
      <c r="N104" s="102">
        <f>WEEKDAY([2]!Table1[[#This Row],[Travel Date]],2)</f>
        <v>6</v>
      </c>
      <c r="P104" s="102">
        <v>1</v>
      </c>
    </row>
    <row r="105" spans="1:16" x14ac:dyDescent="0.25">
      <c r="A105" s="276" t="s">
        <v>2407</v>
      </c>
      <c r="B105" s="277" t="s">
        <v>1071</v>
      </c>
      <c r="C105" s="277" t="s">
        <v>1075</v>
      </c>
      <c r="D105" s="278" t="s">
        <v>286</v>
      </c>
      <c r="E105" s="102" t="s">
        <v>275</v>
      </c>
      <c r="F105" s="102" t="s">
        <v>2408</v>
      </c>
      <c r="G105" s="103" t="s">
        <v>2409</v>
      </c>
      <c r="H105" s="103">
        <v>45752</v>
      </c>
      <c r="I105" s="102" t="s">
        <v>287</v>
      </c>
      <c r="J105" s="102" t="s">
        <v>289</v>
      </c>
      <c r="K105" s="102" t="s">
        <v>1</v>
      </c>
      <c r="L105" s="102" t="str">
        <f>[2]!Table1[[#This Row],[Orgn]]&amp;"-"&amp;[2]!Table1[[#This Row],[Dest]]</f>
        <v>NAP-SSH</v>
      </c>
      <c r="M105" s="102" t="str">
        <f t="shared" si="1"/>
        <v>CHD</v>
      </c>
      <c r="N105" s="102">
        <f>WEEKDAY([2]!Table1[[#This Row],[Travel Date]],2)</f>
        <v>6</v>
      </c>
      <c r="P105" s="102">
        <v>1</v>
      </c>
    </row>
    <row r="106" spans="1:16" x14ac:dyDescent="0.25">
      <c r="A106" s="276" t="s">
        <v>1955</v>
      </c>
      <c r="B106" s="277" t="s">
        <v>1404</v>
      </c>
      <c r="C106" s="277" t="s">
        <v>1075</v>
      </c>
      <c r="D106" s="278" t="s">
        <v>730</v>
      </c>
      <c r="E106" s="102" t="s">
        <v>275</v>
      </c>
      <c r="F106" s="102" t="s">
        <v>2410</v>
      </c>
      <c r="G106" s="103" t="s">
        <v>2411</v>
      </c>
      <c r="H106" s="103">
        <v>45752</v>
      </c>
      <c r="I106" s="102" t="s">
        <v>287</v>
      </c>
      <c r="J106" s="102" t="s">
        <v>289</v>
      </c>
      <c r="K106" s="102" t="s">
        <v>1</v>
      </c>
      <c r="L106" s="102" t="str">
        <f>[2]!Table1[[#This Row],[Orgn]]&amp;"-"&amp;[2]!Table1[[#This Row],[Dest]]</f>
        <v>NAP-SSH</v>
      </c>
      <c r="M106" s="102" t="str">
        <f t="shared" si="1"/>
        <v>CHD</v>
      </c>
      <c r="N106" s="102">
        <f>WEEKDAY([2]!Table1[[#This Row],[Travel Date]],2)</f>
        <v>6</v>
      </c>
      <c r="P106" s="102">
        <v>1</v>
      </c>
    </row>
    <row r="107" spans="1:16" x14ac:dyDescent="0.25">
      <c r="A107" s="276" t="s">
        <v>1955</v>
      </c>
      <c r="B107" s="277" t="s">
        <v>2014</v>
      </c>
      <c r="C107" s="277" t="s">
        <v>1151</v>
      </c>
      <c r="D107" s="278" t="s">
        <v>730</v>
      </c>
      <c r="E107" s="102" t="s">
        <v>275</v>
      </c>
      <c r="F107" s="102" t="s">
        <v>2412</v>
      </c>
      <c r="G107" s="103" t="s">
        <v>2413</v>
      </c>
      <c r="H107" s="103">
        <v>45752</v>
      </c>
      <c r="I107" s="102" t="s">
        <v>287</v>
      </c>
      <c r="J107" s="102" t="s">
        <v>289</v>
      </c>
      <c r="K107" s="102" t="s">
        <v>1</v>
      </c>
      <c r="L107" s="102" t="str">
        <f>[2]!Table1[[#This Row],[Orgn]]&amp;"-"&amp;[2]!Table1[[#This Row],[Dest]]</f>
        <v>NAP-SSH</v>
      </c>
      <c r="M107" s="102" t="str">
        <f t="shared" si="1"/>
        <v>ADT</v>
      </c>
      <c r="N107" s="102">
        <f>WEEKDAY([2]!Table1[[#This Row],[Travel Date]],2)</f>
        <v>6</v>
      </c>
      <c r="P107" s="102">
        <v>1</v>
      </c>
    </row>
    <row r="108" spans="1:16" x14ac:dyDescent="0.25">
      <c r="A108" s="276" t="s">
        <v>2414</v>
      </c>
      <c r="B108" s="277" t="s">
        <v>1380</v>
      </c>
      <c r="C108" s="277" t="s">
        <v>1151</v>
      </c>
      <c r="D108" s="278" t="s">
        <v>730</v>
      </c>
      <c r="E108" s="102" t="s">
        <v>275</v>
      </c>
      <c r="F108" s="102" t="s">
        <v>2415</v>
      </c>
      <c r="G108" s="103" t="s">
        <v>2416</v>
      </c>
      <c r="H108" s="103">
        <v>45752</v>
      </c>
      <c r="I108" s="102" t="s">
        <v>287</v>
      </c>
      <c r="J108" s="102" t="s">
        <v>289</v>
      </c>
      <c r="K108" s="102" t="s">
        <v>1</v>
      </c>
      <c r="L108" s="102" t="str">
        <f>[2]!Table1[[#This Row],[Orgn]]&amp;"-"&amp;[2]!Table1[[#This Row],[Dest]]</f>
        <v>SSH-BRI</v>
      </c>
      <c r="M108" s="102" t="str">
        <f t="shared" si="1"/>
        <v>ADT</v>
      </c>
      <c r="N108" s="102">
        <f>WEEKDAY([2]!Table1[[#This Row],[Travel Date]],2)</f>
        <v>6</v>
      </c>
      <c r="P108" s="102">
        <v>1</v>
      </c>
    </row>
    <row r="109" spans="1:16" x14ac:dyDescent="0.25">
      <c r="A109" s="276" t="s">
        <v>2414</v>
      </c>
      <c r="B109" s="277" t="s">
        <v>1581</v>
      </c>
      <c r="C109" s="277" t="s">
        <v>1087</v>
      </c>
      <c r="D109" s="278" t="s">
        <v>730</v>
      </c>
      <c r="E109" s="102" t="s">
        <v>275</v>
      </c>
      <c r="F109" s="102" t="s">
        <v>2417</v>
      </c>
      <c r="G109" s="103" t="s">
        <v>2418</v>
      </c>
      <c r="H109" s="103">
        <v>45752</v>
      </c>
      <c r="I109" s="102" t="s">
        <v>287</v>
      </c>
      <c r="J109" s="102" t="s">
        <v>289</v>
      </c>
      <c r="K109" s="102" t="s">
        <v>1</v>
      </c>
      <c r="L109" s="102" t="str">
        <f>[2]!Table1[[#This Row],[Orgn]]&amp;"-"&amp;[2]!Table1[[#This Row],[Dest]]</f>
        <v>SSH-BRI</v>
      </c>
      <c r="M109" s="102" t="str">
        <f t="shared" si="1"/>
        <v>ADT</v>
      </c>
      <c r="N109" s="102">
        <f>WEEKDAY([2]!Table1[[#This Row],[Travel Date]],2)</f>
        <v>6</v>
      </c>
      <c r="P109" s="102">
        <v>1</v>
      </c>
    </row>
    <row r="110" spans="1:16" x14ac:dyDescent="0.25">
      <c r="A110" s="276" t="s">
        <v>1697</v>
      </c>
      <c r="B110" s="277" t="s">
        <v>2114</v>
      </c>
      <c r="C110" s="277" t="s">
        <v>277</v>
      </c>
      <c r="D110" s="278" t="s">
        <v>286</v>
      </c>
      <c r="E110" s="102" t="s">
        <v>275</v>
      </c>
      <c r="F110" s="102" t="s">
        <v>2419</v>
      </c>
      <c r="G110" s="103" t="s">
        <v>2420</v>
      </c>
      <c r="H110" s="103">
        <v>45752</v>
      </c>
      <c r="I110" s="102" t="s">
        <v>287</v>
      </c>
      <c r="J110" s="102" t="s">
        <v>289</v>
      </c>
      <c r="K110" s="102" t="s">
        <v>1</v>
      </c>
      <c r="L110" s="102" t="str">
        <f>[2]!Table1[[#This Row],[Orgn]]&amp;"-"&amp;[2]!Table1[[#This Row],[Dest]]</f>
        <v>SSH-BRI</v>
      </c>
      <c r="M110" s="102" t="str">
        <f t="shared" si="1"/>
        <v>ADT</v>
      </c>
      <c r="N110" s="102">
        <f>WEEKDAY([2]!Table1[[#This Row],[Travel Date]],2)</f>
        <v>6</v>
      </c>
      <c r="P110" s="102">
        <v>1</v>
      </c>
    </row>
    <row r="111" spans="1:16" x14ac:dyDescent="0.25">
      <c r="A111" s="276" t="s">
        <v>2421</v>
      </c>
      <c r="B111" s="277" t="s">
        <v>1116</v>
      </c>
      <c r="C111" s="277" t="s">
        <v>277</v>
      </c>
      <c r="D111" s="278" t="s">
        <v>2257</v>
      </c>
      <c r="E111" s="102" t="s">
        <v>275</v>
      </c>
      <c r="F111" s="102" t="s">
        <v>2422</v>
      </c>
      <c r="G111" s="103"/>
      <c r="H111" s="103">
        <v>45752</v>
      </c>
      <c r="I111" s="102" t="s">
        <v>287</v>
      </c>
      <c r="J111" s="102" t="s">
        <v>289</v>
      </c>
      <c r="K111" s="102" t="s">
        <v>1</v>
      </c>
      <c r="L111" s="102" t="str">
        <f>[2]!Table1[[#This Row],[Orgn]]&amp;"-"&amp;[2]!Table1[[#This Row],[Dest]]</f>
        <v>SSH-BRI</v>
      </c>
      <c r="M111" s="102" t="str">
        <f t="shared" si="1"/>
        <v>ADT</v>
      </c>
      <c r="N111" s="102">
        <f>WEEKDAY([2]!Table1[[#This Row],[Travel Date]],2)</f>
        <v>6</v>
      </c>
      <c r="P111" s="102">
        <v>1</v>
      </c>
    </row>
    <row r="112" spans="1:16" x14ac:dyDescent="0.25">
      <c r="A112" s="279" t="s">
        <v>2093</v>
      </c>
      <c r="B112" s="280" t="s">
        <v>1883</v>
      </c>
      <c r="C112" s="280" t="s">
        <v>1087</v>
      </c>
      <c r="D112" s="278" t="s">
        <v>730</v>
      </c>
      <c r="E112" s="102" t="s">
        <v>275</v>
      </c>
      <c r="F112" s="102" t="s">
        <v>2423</v>
      </c>
      <c r="G112" s="103" t="s">
        <v>2424</v>
      </c>
      <c r="H112" s="103">
        <v>45752</v>
      </c>
      <c r="I112" s="102" t="s">
        <v>287</v>
      </c>
      <c r="J112" s="102" t="s">
        <v>289</v>
      </c>
      <c r="K112" s="102" t="s">
        <v>1</v>
      </c>
      <c r="L112" s="102" t="str">
        <f>[2]!Table1[[#This Row],[Orgn]]&amp;"-"&amp;[2]!Table1[[#This Row],[Dest]]</f>
        <v>BRI-SSH</v>
      </c>
      <c r="M112" s="102" t="str">
        <f t="shared" si="1"/>
        <v>ADT</v>
      </c>
      <c r="N112" s="102">
        <f>WEEKDAY([2]!Table1[[#This Row],[Travel Date]],2)</f>
        <v>6</v>
      </c>
      <c r="P112" s="102">
        <v>1</v>
      </c>
    </row>
    <row r="113" spans="1:16" x14ac:dyDescent="0.25">
      <c r="A113" s="276" t="s">
        <v>2425</v>
      </c>
      <c r="B113" s="277" t="s">
        <v>1414</v>
      </c>
      <c r="C113" s="277" t="s">
        <v>277</v>
      </c>
      <c r="D113" s="278" t="s">
        <v>279</v>
      </c>
      <c r="E113" s="102" t="s">
        <v>275</v>
      </c>
      <c r="F113" s="102" t="s">
        <v>2426</v>
      </c>
      <c r="G113" s="103"/>
      <c r="H113" s="103">
        <v>45752</v>
      </c>
      <c r="I113" s="102" t="s">
        <v>287</v>
      </c>
      <c r="J113" s="102" t="s">
        <v>299</v>
      </c>
      <c r="K113" s="102" t="s">
        <v>1</v>
      </c>
      <c r="L113" s="102" t="str">
        <f>[2]!Table1[[#This Row],[Orgn]]&amp;"-"&amp;[2]!Table1[[#This Row],[Dest]]</f>
        <v>BRI-SSH</v>
      </c>
      <c r="M113" s="102" t="str">
        <f t="shared" si="1"/>
        <v>ADT</v>
      </c>
      <c r="N113" s="102">
        <f>WEEKDAY([2]!Table1[[#This Row],[Travel Date]],2)</f>
        <v>6</v>
      </c>
      <c r="P113" s="102">
        <v>1</v>
      </c>
    </row>
    <row r="114" spans="1:16" x14ac:dyDescent="0.25">
      <c r="A114" s="276" t="s">
        <v>2427</v>
      </c>
      <c r="B114" s="277" t="s">
        <v>2428</v>
      </c>
      <c r="C114" s="277" t="s">
        <v>277</v>
      </c>
      <c r="D114" s="278" t="s">
        <v>294</v>
      </c>
      <c r="E114" s="102" t="s">
        <v>275</v>
      </c>
      <c r="F114" s="102" t="s">
        <v>2429</v>
      </c>
      <c r="G114" s="103"/>
      <c r="H114" s="103">
        <v>45752</v>
      </c>
      <c r="I114" s="102" t="s">
        <v>287</v>
      </c>
      <c r="J114" s="102" t="s">
        <v>299</v>
      </c>
      <c r="K114" s="102" t="s">
        <v>1</v>
      </c>
      <c r="L114" s="102" t="str">
        <f>[2]!Table1[[#This Row],[Orgn]]&amp;"-"&amp;[2]!Table1[[#This Row],[Dest]]</f>
        <v>BRI-SSH</v>
      </c>
      <c r="M114" s="102" t="str">
        <f t="shared" si="1"/>
        <v>ADT</v>
      </c>
      <c r="N114" s="102">
        <f>WEEKDAY([2]!Table1[[#This Row],[Travel Date]],2)</f>
        <v>6</v>
      </c>
      <c r="P114" s="102">
        <v>1</v>
      </c>
    </row>
    <row r="115" spans="1:16" x14ac:dyDescent="0.25">
      <c r="A115" s="276" t="s">
        <v>2427</v>
      </c>
      <c r="B115" s="277" t="s">
        <v>1719</v>
      </c>
      <c r="C115" s="277" t="s">
        <v>274</v>
      </c>
      <c r="D115" s="278" t="s">
        <v>294</v>
      </c>
      <c r="E115" s="102" t="s">
        <v>275</v>
      </c>
      <c r="F115" s="102" t="s">
        <v>2430</v>
      </c>
      <c r="G115" s="103"/>
      <c r="H115" s="103">
        <v>45752</v>
      </c>
      <c r="I115" s="102" t="s">
        <v>287</v>
      </c>
      <c r="J115" s="102" t="s">
        <v>299</v>
      </c>
      <c r="K115" s="102" t="s">
        <v>1</v>
      </c>
      <c r="L115" s="102" t="str">
        <f>[2]!Table1[[#This Row],[Orgn]]&amp;"-"&amp;[2]!Table1[[#This Row],[Dest]]</f>
        <v>BRI-SSH</v>
      </c>
      <c r="M115" s="102" t="str">
        <f t="shared" si="1"/>
        <v>ADT</v>
      </c>
      <c r="N115" s="102">
        <f>WEEKDAY([2]!Table1[[#This Row],[Travel Date]],2)</f>
        <v>6</v>
      </c>
      <c r="P115" s="102">
        <v>1</v>
      </c>
    </row>
    <row r="116" spans="1:16" x14ac:dyDescent="0.25">
      <c r="A116" s="276" t="s">
        <v>2427</v>
      </c>
      <c r="B116" s="277" t="s">
        <v>1796</v>
      </c>
      <c r="C116" s="277" t="s">
        <v>1075</v>
      </c>
      <c r="D116" s="278" t="s">
        <v>294</v>
      </c>
      <c r="E116" s="102" t="s">
        <v>275</v>
      </c>
      <c r="F116" s="102" t="s">
        <v>2431</v>
      </c>
      <c r="G116" s="103"/>
      <c r="H116" s="103">
        <v>45752</v>
      </c>
      <c r="I116" s="102" t="s">
        <v>287</v>
      </c>
      <c r="J116" s="102" t="s">
        <v>299</v>
      </c>
      <c r="K116" s="102" t="s">
        <v>1</v>
      </c>
      <c r="L116" s="102" t="str">
        <f>[2]!Table1[[#This Row],[Orgn]]&amp;"-"&amp;[2]!Table1[[#This Row],[Dest]]</f>
        <v>BRI-SSH</v>
      </c>
      <c r="M116" s="102" t="str">
        <f t="shared" si="1"/>
        <v>CHD</v>
      </c>
      <c r="N116" s="102">
        <f>WEEKDAY([2]!Table1[[#This Row],[Travel Date]],2)</f>
        <v>6</v>
      </c>
      <c r="P116" s="102">
        <v>1</v>
      </c>
    </row>
    <row r="117" spans="1:16" x14ac:dyDescent="0.25">
      <c r="A117" s="276" t="s">
        <v>2432</v>
      </c>
      <c r="B117" s="277" t="s">
        <v>2433</v>
      </c>
      <c r="C117" s="277" t="s">
        <v>277</v>
      </c>
      <c r="D117" s="278" t="s">
        <v>294</v>
      </c>
      <c r="E117" s="102" t="s">
        <v>275</v>
      </c>
      <c r="F117" s="102" t="s">
        <v>2434</v>
      </c>
      <c r="G117" s="103"/>
      <c r="H117" s="103">
        <v>45752</v>
      </c>
      <c r="I117" s="102" t="s">
        <v>287</v>
      </c>
      <c r="J117" s="102" t="s">
        <v>299</v>
      </c>
      <c r="K117" s="102" t="s">
        <v>1</v>
      </c>
      <c r="L117" s="102" t="str">
        <f>[2]!Table1[[#This Row],[Orgn]]&amp;"-"&amp;[2]!Table1[[#This Row],[Dest]]</f>
        <v>BRI-SSH</v>
      </c>
      <c r="M117" s="102" t="str">
        <f t="shared" si="1"/>
        <v>ADT</v>
      </c>
      <c r="N117" s="102">
        <f>WEEKDAY([2]!Table1[[#This Row],[Travel Date]],2)</f>
        <v>6</v>
      </c>
      <c r="P117" s="102">
        <v>1</v>
      </c>
    </row>
    <row r="118" spans="1:16" x14ac:dyDescent="0.25">
      <c r="A118" s="276" t="s">
        <v>2435</v>
      </c>
      <c r="B118" s="277" t="s">
        <v>2436</v>
      </c>
      <c r="C118" s="277" t="s">
        <v>274</v>
      </c>
      <c r="D118" s="278" t="s">
        <v>294</v>
      </c>
      <c r="E118" s="102" t="s">
        <v>275</v>
      </c>
      <c r="F118" s="102" t="s">
        <v>2437</v>
      </c>
      <c r="G118" s="103"/>
      <c r="H118" s="103">
        <v>45752</v>
      </c>
      <c r="I118" s="102" t="s">
        <v>287</v>
      </c>
      <c r="J118" s="102" t="s">
        <v>299</v>
      </c>
      <c r="K118" s="102" t="s">
        <v>1</v>
      </c>
      <c r="L118" s="102" t="str">
        <f>[2]!Table1[[#This Row],[Orgn]]&amp;"-"&amp;[2]!Table1[[#This Row],[Dest]]</f>
        <v>BRI-SSH</v>
      </c>
      <c r="M118" s="102" t="str">
        <f t="shared" si="1"/>
        <v>ADT</v>
      </c>
      <c r="N118" s="102">
        <f>WEEKDAY([2]!Table1[[#This Row],[Travel Date]],2)</f>
        <v>6</v>
      </c>
      <c r="P118" s="102">
        <v>1</v>
      </c>
    </row>
    <row r="119" spans="1:16" x14ac:dyDescent="0.25">
      <c r="A119" s="276" t="s">
        <v>2435</v>
      </c>
      <c r="B119" s="277" t="s">
        <v>2438</v>
      </c>
      <c r="C119" s="277" t="s">
        <v>1075</v>
      </c>
      <c r="D119" s="278" t="s">
        <v>294</v>
      </c>
      <c r="E119" s="102" t="s">
        <v>275</v>
      </c>
      <c r="F119" s="102" t="s">
        <v>2439</v>
      </c>
      <c r="G119" s="103"/>
      <c r="H119" s="103">
        <v>45752</v>
      </c>
      <c r="I119" s="102" t="s">
        <v>287</v>
      </c>
      <c r="J119" s="102" t="s">
        <v>299</v>
      </c>
      <c r="K119" s="102" t="s">
        <v>1</v>
      </c>
      <c r="L119" s="102" t="str">
        <f>[2]!Table1[[#This Row],[Orgn]]&amp;"-"&amp;[2]!Table1[[#This Row],[Dest]]</f>
        <v>BRI-SSH</v>
      </c>
      <c r="M119" s="102" t="str">
        <f t="shared" si="1"/>
        <v>CHD</v>
      </c>
      <c r="N119" s="102">
        <f>WEEKDAY([2]!Table1[[#This Row],[Travel Date]],2)</f>
        <v>6</v>
      </c>
      <c r="P119" s="102">
        <v>1</v>
      </c>
    </row>
    <row r="120" spans="1:16" x14ac:dyDescent="0.25">
      <c r="A120" s="276" t="s">
        <v>2440</v>
      </c>
      <c r="B120" s="277" t="s">
        <v>1344</v>
      </c>
      <c r="C120" s="277" t="s">
        <v>274</v>
      </c>
      <c r="D120" s="278" t="s">
        <v>294</v>
      </c>
      <c r="E120" s="102" t="s">
        <v>275</v>
      </c>
      <c r="F120" s="102" t="s">
        <v>2441</v>
      </c>
      <c r="G120" s="103"/>
      <c r="H120" s="103">
        <v>45752</v>
      </c>
      <c r="I120" s="102" t="s">
        <v>287</v>
      </c>
      <c r="J120" s="102" t="s">
        <v>299</v>
      </c>
      <c r="K120" s="102" t="s">
        <v>1</v>
      </c>
      <c r="L120" s="102" t="str">
        <f>[2]!Table1[[#This Row],[Orgn]]&amp;"-"&amp;[2]!Table1[[#This Row],[Dest]]</f>
        <v>BRI-SSH</v>
      </c>
      <c r="M120" s="102" t="str">
        <f t="shared" si="1"/>
        <v>ADT</v>
      </c>
      <c r="N120" s="102">
        <f>WEEKDAY([2]!Table1[[#This Row],[Travel Date]],2)</f>
        <v>6</v>
      </c>
      <c r="P120" s="102">
        <v>1</v>
      </c>
    </row>
    <row r="121" spans="1:16" x14ac:dyDescent="0.25">
      <c r="A121" s="276" t="s">
        <v>2442</v>
      </c>
      <c r="B121" s="277" t="s">
        <v>2443</v>
      </c>
      <c r="C121" s="277" t="s">
        <v>277</v>
      </c>
      <c r="D121" s="278" t="s">
        <v>294</v>
      </c>
      <c r="E121" s="102" t="s">
        <v>275</v>
      </c>
      <c r="F121" s="102" t="s">
        <v>2444</v>
      </c>
      <c r="G121" s="103"/>
      <c r="H121" s="103">
        <v>45752</v>
      </c>
      <c r="I121" s="102" t="s">
        <v>287</v>
      </c>
      <c r="J121" s="102" t="s">
        <v>299</v>
      </c>
      <c r="K121" s="102" t="s">
        <v>1</v>
      </c>
      <c r="L121" s="102" t="str">
        <f>[2]!Table1[[#This Row],[Orgn]]&amp;"-"&amp;[2]!Table1[[#This Row],[Dest]]</f>
        <v>BRI-SSH</v>
      </c>
      <c r="M121" s="102" t="str">
        <f t="shared" si="1"/>
        <v>ADT</v>
      </c>
      <c r="N121" s="102">
        <f>WEEKDAY([2]!Table1[[#This Row],[Travel Date]],2)</f>
        <v>6</v>
      </c>
      <c r="P121" s="102">
        <v>1</v>
      </c>
    </row>
    <row r="122" spans="1:16" x14ac:dyDescent="0.25">
      <c r="A122" s="276" t="s">
        <v>2445</v>
      </c>
      <c r="B122" s="277" t="s">
        <v>2061</v>
      </c>
      <c r="C122" s="277" t="s">
        <v>274</v>
      </c>
      <c r="D122" s="278" t="s">
        <v>294</v>
      </c>
      <c r="E122" s="102" t="s">
        <v>275</v>
      </c>
      <c r="F122" s="102" t="s">
        <v>2446</v>
      </c>
      <c r="G122" s="103"/>
      <c r="H122" s="103">
        <v>45752</v>
      </c>
      <c r="I122" s="102" t="s">
        <v>287</v>
      </c>
      <c r="J122" s="102" t="s">
        <v>299</v>
      </c>
      <c r="K122" s="102" t="s">
        <v>1</v>
      </c>
      <c r="L122" s="102" t="str">
        <f>[2]!Table1[[#This Row],[Orgn]]&amp;"-"&amp;[2]!Table1[[#This Row],[Dest]]</f>
        <v>BRI-SSH</v>
      </c>
      <c r="M122" s="102" t="str">
        <f t="shared" si="1"/>
        <v>ADT</v>
      </c>
      <c r="N122" s="102">
        <f>WEEKDAY([2]!Table1[[#This Row],[Travel Date]],2)</f>
        <v>6</v>
      </c>
      <c r="P122" s="102">
        <v>1</v>
      </c>
    </row>
    <row r="123" spans="1:16" x14ac:dyDescent="0.25">
      <c r="A123" s="276" t="s">
        <v>2447</v>
      </c>
      <c r="B123" s="277" t="s">
        <v>1551</v>
      </c>
      <c r="C123" s="277" t="s">
        <v>277</v>
      </c>
      <c r="D123" s="278" t="s">
        <v>294</v>
      </c>
      <c r="E123" s="102" t="s">
        <v>275</v>
      </c>
      <c r="F123" s="102" t="s">
        <v>2448</v>
      </c>
      <c r="G123" s="103"/>
      <c r="H123" s="103">
        <v>45752</v>
      </c>
      <c r="I123" s="102" t="s">
        <v>287</v>
      </c>
      <c r="J123" s="102" t="s">
        <v>299</v>
      </c>
      <c r="K123" s="102" t="s">
        <v>1</v>
      </c>
      <c r="L123" s="102" t="str">
        <f>[2]!Table1[[#This Row],[Orgn]]&amp;"-"&amp;[2]!Table1[[#This Row],[Dest]]</f>
        <v>BRI-SSH</v>
      </c>
      <c r="M123" s="102" t="str">
        <f t="shared" si="1"/>
        <v>ADT</v>
      </c>
      <c r="N123" s="102">
        <f>WEEKDAY([2]!Table1[[#This Row],[Travel Date]],2)</f>
        <v>6</v>
      </c>
      <c r="P123" s="102">
        <v>1</v>
      </c>
    </row>
    <row r="124" spans="1:16" x14ac:dyDescent="0.25">
      <c r="A124" s="276" t="s">
        <v>2447</v>
      </c>
      <c r="B124" s="277" t="s">
        <v>2168</v>
      </c>
      <c r="C124" s="277" t="s">
        <v>274</v>
      </c>
      <c r="D124" s="278" t="s">
        <v>294</v>
      </c>
      <c r="E124" s="102" t="s">
        <v>275</v>
      </c>
      <c r="F124" s="102" t="s">
        <v>2449</v>
      </c>
      <c r="G124" s="103"/>
      <c r="H124" s="103">
        <v>45752</v>
      </c>
      <c r="I124" s="102" t="s">
        <v>287</v>
      </c>
      <c r="J124" s="102" t="s">
        <v>299</v>
      </c>
      <c r="K124" s="102" t="s">
        <v>1</v>
      </c>
      <c r="L124" s="102" t="str">
        <f>[2]!Table1[[#This Row],[Orgn]]&amp;"-"&amp;[2]!Table1[[#This Row],[Dest]]</f>
        <v>BRI-SSH</v>
      </c>
      <c r="M124" s="102" t="str">
        <f t="shared" si="1"/>
        <v>ADT</v>
      </c>
      <c r="N124" s="102">
        <f>WEEKDAY([2]!Table1[[#This Row],[Travel Date]],2)</f>
        <v>6</v>
      </c>
      <c r="P124" s="102">
        <v>1</v>
      </c>
    </row>
    <row r="125" spans="1:16" x14ac:dyDescent="0.25">
      <c r="A125" s="276" t="s">
        <v>2450</v>
      </c>
      <c r="B125" s="277" t="s">
        <v>1551</v>
      </c>
      <c r="C125" s="277" t="s">
        <v>277</v>
      </c>
      <c r="D125" s="278" t="s">
        <v>294</v>
      </c>
      <c r="E125" s="102" t="s">
        <v>275</v>
      </c>
      <c r="F125" s="102" t="s">
        <v>2451</v>
      </c>
      <c r="G125" s="103"/>
      <c r="H125" s="103">
        <v>45752</v>
      </c>
      <c r="I125" s="102" t="s">
        <v>287</v>
      </c>
      <c r="J125" s="102" t="s">
        <v>299</v>
      </c>
      <c r="K125" s="102" t="s">
        <v>1</v>
      </c>
      <c r="L125" s="102" t="str">
        <f>[2]!Table1[[#This Row],[Orgn]]&amp;"-"&amp;[2]!Table1[[#This Row],[Dest]]</f>
        <v>BRI-SSH</v>
      </c>
      <c r="M125" s="102" t="str">
        <f t="shared" si="1"/>
        <v>ADT</v>
      </c>
      <c r="N125" s="102">
        <f>WEEKDAY([2]!Table1[[#This Row],[Travel Date]],2)</f>
        <v>6</v>
      </c>
      <c r="P125" s="102">
        <v>1</v>
      </c>
    </row>
    <row r="126" spans="1:16" x14ac:dyDescent="0.25">
      <c r="A126" s="276" t="s">
        <v>2452</v>
      </c>
      <c r="B126" s="277" t="s">
        <v>1299</v>
      </c>
      <c r="C126" s="277" t="s">
        <v>277</v>
      </c>
      <c r="D126" s="278" t="s">
        <v>279</v>
      </c>
      <c r="E126" s="102" t="s">
        <v>275</v>
      </c>
      <c r="F126" s="102" t="s">
        <v>2453</v>
      </c>
      <c r="G126" s="103"/>
      <c r="H126" s="103">
        <v>45752</v>
      </c>
      <c r="I126" s="102" t="s">
        <v>287</v>
      </c>
      <c r="J126" s="102" t="s">
        <v>299</v>
      </c>
      <c r="K126" s="102" t="s">
        <v>1</v>
      </c>
      <c r="L126" s="102" t="str">
        <f>[2]!Table1[[#This Row],[Orgn]]&amp;"-"&amp;[2]!Table1[[#This Row],[Dest]]</f>
        <v>BRI-SSH</v>
      </c>
      <c r="M126" s="102" t="str">
        <f t="shared" si="1"/>
        <v>ADT</v>
      </c>
      <c r="N126" s="102">
        <f>WEEKDAY([2]!Table1[[#This Row],[Travel Date]],2)</f>
        <v>6</v>
      </c>
      <c r="P126" s="102">
        <v>1</v>
      </c>
    </row>
    <row r="127" spans="1:16" x14ac:dyDescent="0.25">
      <c r="A127" s="276" t="s">
        <v>2454</v>
      </c>
      <c r="B127" s="277" t="s">
        <v>2455</v>
      </c>
      <c r="C127" s="277" t="s">
        <v>274</v>
      </c>
      <c r="D127" s="278" t="s">
        <v>294</v>
      </c>
      <c r="E127" s="102" t="s">
        <v>275</v>
      </c>
      <c r="F127" s="102" t="s">
        <v>2456</v>
      </c>
      <c r="G127" s="103"/>
      <c r="H127" s="103">
        <v>45752</v>
      </c>
      <c r="I127" s="102" t="s">
        <v>287</v>
      </c>
      <c r="J127" s="102" t="s">
        <v>299</v>
      </c>
      <c r="K127" s="102" t="s">
        <v>1</v>
      </c>
      <c r="L127" s="102" t="str">
        <f>[2]!Table1[[#This Row],[Orgn]]&amp;"-"&amp;[2]!Table1[[#This Row],[Dest]]</f>
        <v>BRI-SSH</v>
      </c>
      <c r="M127" s="102" t="str">
        <f t="shared" si="1"/>
        <v>ADT</v>
      </c>
      <c r="N127" s="102">
        <f>WEEKDAY([2]!Table1[[#This Row],[Travel Date]],2)</f>
        <v>6</v>
      </c>
      <c r="P127" s="102">
        <v>1</v>
      </c>
    </row>
    <row r="128" spans="1:16" x14ac:dyDescent="0.25">
      <c r="A128" s="276" t="s">
        <v>2457</v>
      </c>
      <c r="B128" s="277" t="s">
        <v>1717</v>
      </c>
      <c r="C128" s="277" t="s">
        <v>277</v>
      </c>
      <c r="D128" s="278" t="s">
        <v>294</v>
      </c>
      <c r="E128" s="102" t="s">
        <v>275</v>
      </c>
      <c r="F128" s="102" t="s">
        <v>2458</v>
      </c>
      <c r="G128" s="103"/>
      <c r="H128" s="103">
        <v>45752</v>
      </c>
      <c r="I128" s="102" t="s">
        <v>287</v>
      </c>
      <c r="J128" s="102" t="s">
        <v>299</v>
      </c>
      <c r="K128" s="102" t="s">
        <v>1</v>
      </c>
      <c r="L128" s="102" t="str">
        <f>[2]!Table1[[#This Row],[Orgn]]&amp;"-"&amp;[2]!Table1[[#This Row],[Dest]]</f>
        <v>BRI-SSH</v>
      </c>
      <c r="M128" s="102" t="str">
        <f t="shared" si="1"/>
        <v>ADT</v>
      </c>
      <c r="N128" s="102">
        <f>WEEKDAY([2]!Table1[[#This Row],[Travel Date]],2)</f>
        <v>6</v>
      </c>
      <c r="P128" s="102">
        <v>1</v>
      </c>
    </row>
    <row r="129" spans="1:16" x14ac:dyDescent="0.25">
      <c r="A129" s="276" t="s">
        <v>2459</v>
      </c>
      <c r="B129" s="277" t="s">
        <v>2025</v>
      </c>
      <c r="C129" s="277" t="s">
        <v>274</v>
      </c>
      <c r="D129" s="278" t="s">
        <v>294</v>
      </c>
      <c r="E129" s="102" t="s">
        <v>275</v>
      </c>
      <c r="F129" s="102" t="s">
        <v>2460</v>
      </c>
      <c r="G129" s="103"/>
      <c r="H129" s="103">
        <v>45752</v>
      </c>
      <c r="I129" s="102" t="s">
        <v>287</v>
      </c>
      <c r="J129" s="102" t="s">
        <v>299</v>
      </c>
      <c r="K129" s="102" t="s">
        <v>1</v>
      </c>
      <c r="L129" s="102" t="str">
        <f>[2]!Table1[[#This Row],[Orgn]]&amp;"-"&amp;[2]!Table1[[#This Row],[Dest]]</f>
        <v>BRI-SSH</v>
      </c>
      <c r="M129" s="102" t="str">
        <f t="shared" si="1"/>
        <v>ADT</v>
      </c>
      <c r="N129" s="102">
        <f>WEEKDAY([2]!Table1[[#This Row],[Travel Date]],2)</f>
        <v>6</v>
      </c>
      <c r="P129" s="102">
        <v>1</v>
      </c>
    </row>
    <row r="130" spans="1:16" x14ac:dyDescent="0.25">
      <c r="A130" s="276" t="s">
        <v>2461</v>
      </c>
      <c r="B130" s="277" t="s">
        <v>2462</v>
      </c>
      <c r="C130" s="277" t="s">
        <v>274</v>
      </c>
      <c r="D130" s="278" t="s">
        <v>294</v>
      </c>
      <c r="E130" s="102" t="s">
        <v>275</v>
      </c>
      <c r="F130" s="102" t="s">
        <v>2463</v>
      </c>
      <c r="G130" s="103"/>
      <c r="H130" s="103">
        <v>45752</v>
      </c>
      <c r="I130" s="102" t="s">
        <v>287</v>
      </c>
      <c r="J130" s="102" t="s">
        <v>299</v>
      </c>
      <c r="K130" s="102" t="s">
        <v>1</v>
      </c>
      <c r="L130" s="102" t="str">
        <f>[2]!Table1[[#This Row],[Orgn]]&amp;"-"&amp;[2]!Table1[[#This Row],[Dest]]</f>
        <v>BRI-SSH</v>
      </c>
      <c r="M130" s="102" t="str">
        <f t="shared" ref="M130:M193" si="2">IF(TRIM(C130)="INF", "INF", IF(TRIM(C130)="CHD", "CHD", "ADT"))</f>
        <v>ADT</v>
      </c>
      <c r="N130" s="102">
        <f>WEEKDAY([2]!Table1[[#This Row],[Travel Date]],2)</f>
        <v>6</v>
      </c>
      <c r="P130" s="102">
        <v>1</v>
      </c>
    </row>
    <row r="131" spans="1:16" x14ac:dyDescent="0.25">
      <c r="A131" s="276" t="s">
        <v>2464</v>
      </c>
      <c r="B131" s="277" t="s">
        <v>1172</v>
      </c>
      <c r="C131" s="277" t="s">
        <v>277</v>
      </c>
      <c r="D131" s="278" t="s">
        <v>294</v>
      </c>
      <c r="E131" s="102" t="s">
        <v>275</v>
      </c>
      <c r="F131" s="102" t="s">
        <v>2465</v>
      </c>
      <c r="G131" s="103"/>
      <c r="H131" s="103">
        <v>45752</v>
      </c>
      <c r="I131" s="102" t="s">
        <v>287</v>
      </c>
      <c r="J131" s="102" t="s">
        <v>299</v>
      </c>
      <c r="K131" s="102" t="s">
        <v>1</v>
      </c>
      <c r="L131" s="102" t="str">
        <f>[2]!Table1[[#This Row],[Orgn]]&amp;"-"&amp;[2]!Table1[[#This Row],[Dest]]</f>
        <v>BRI-SSH</v>
      </c>
      <c r="M131" s="102" t="str">
        <f t="shared" si="2"/>
        <v>ADT</v>
      </c>
      <c r="N131" s="102">
        <f>WEEKDAY([2]!Table1[[#This Row],[Travel Date]],2)</f>
        <v>6</v>
      </c>
      <c r="P131" s="102">
        <v>1</v>
      </c>
    </row>
    <row r="132" spans="1:16" x14ac:dyDescent="0.25">
      <c r="A132" s="276" t="s">
        <v>2466</v>
      </c>
      <c r="B132" s="277" t="s">
        <v>1110</v>
      </c>
      <c r="C132" s="277" t="s">
        <v>274</v>
      </c>
      <c r="D132" s="278" t="s">
        <v>279</v>
      </c>
      <c r="E132" s="102" t="s">
        <v>275</v>
      </c>
      <c r="F132" s="102" t="s">
        <v>2467</v>
      </c>
      <c r="G132" s="103"/>
      <c r="H132" s="103">
        <v>45752</v>
      </c>
      <c r="I132" s="102" t="s">
        <v>287</v>
      </c>
      <c r="J132" s="102" t="s">
        <v>299</v>
      </c>
      <c r="K132" s="102" t="s">
        <v>1</v>
      </c>
      <c r="L132" s="102" t="str">
        <f>[2]!Table1[[#This Row],[Orgn]]&amp;"-"&amp;[2]!Table1[[#This Row],[Dest]]</f>
        <v>BRI-SSH</v>
      </c>
      <c r="M132" s="102" t="str">
        <f t="shared" si="2"/>
        <v>ADT</v>
      </c>
      <c r="N132" s="102">
        <f>WEEKDAY([2]!Table1[[#This Row],[Travel Date]],2)</f>
        <v>6</v>
      </c>
      <c r="P132" s="102">
        <v>1</v>
      </c>
    </row>
    <row r="133" spans="1:16" x14ac:dyDescent="0.25">
      <c r="A133" s="276" t="s">
        <v>2468</v>
      </c>
      <c r="B133" s="277" t="s">
        <v>1659</v>
      </c>
      <c r="C133" s="277" t="s">
        <v>277</v>
      </c>
      <c r="D133" s="278" t="s">
        <v>294</v>
      </c>
      <c r="E133" s="102" t="s">
        <v>275</v>
      </c>
      <c r="F133" s="102" t="s">
        <v>2469</v>
      </c>
      <c r="G133" s="103"/>
      <c r="H133" s="103">
        <v>45752</v>
      </c>
      <c r="I133" s="102" t="s">
        <v>287</v>
      </c>
      <c r="J133" s="102" t="s">
        <v>299</v>
      </c>
      <c r="K133" s="102" t="s">
        <v>1</v>
      </c>
      <c r="L133" s="102" t="str">
        <f>[2]!Table1[[#This Row],[Orgn]]&amp;"-"&amp;[2]!Table1[[#This Row],[Dest]]</f>
        <v>BRI-SSH</v>
      </c>
      <c r="M133" s="102" t="str">
        <f t="shared" si="2"/>
        <v>ADT</v>
      </c>
      <c r="N133" s="102">
        <f>WEEKDAY([2]!Table1[[#This Row],[Travel Date]],2)</f>
        <v>6</v>
      </c>
      <c r="P133" s="102">
        <v>1</v>
      </c>
    </row>
    <row r="134" spans="1:16" x14ac:dyDescent="0.25">
      <c r="A134" s="276" t="s">
        <v>2470</v>
      </c>
      <c r="B134" s="277" t="s">
        <v>1717</v>
      </c>
      <c r="C134" s="277" t="s">
        <v>277</v>
      </c>
      <c r="D134" s="278" t="s">
        <v>294</v>
      </c>
      <c r="E134" s="102" t="s">
        <v>275</v>
      </c>
      <c r="F134" s="102" t="s">
        <v>2471</v>
      </c>
      <c r="G134" s="103"/>
      <c r="H134" s="103">
        <v>45752</v>
      </c>
      <c r="I134" s="102" t="s">
        <v>287</v>
      </c>
      <c r="J134" s="102" t="s">
        <v>299</v>
      </c>
      <c r="K134" s="102" t="s">
        <v>1</v>
      </c>
      <c r="L134" s="102" t="str">
        <f>[2]!Table1[[#This Row],[Orgn]]&amp;"-"&amp;[2]!Table1[[#This Row],[Dest]]</f>
        <v>BRI-SSH</v>
      </c>
      <c r="M134" s="102" t="str">
        <f t="shared" si="2"/>
        <v>ADT</v>
      </c>
      <c r="N134" s="102">
        <f>WEEKDAY([2]!Table1[[#This Row],[Travel Date]],2)</f>
        <v>6</v>
      </c>
      <c r="P134" s="102">
        <v>1</v>
      </c>
    </row>
    <row r="135" spans="1:16" x14ac:dyDescent="0.25">
      <c r="A135" s="276" t="s">
        <v>2472</v>
      </c>
      <c r="B135" s="277" t="s">
        <v>2017</v>
      </c>
      <c r="C135" s="277" t="s">
        <v>277</v>
      </c>
      <c r="D135" s="278" t="s">
        <v>294</v>
      </c>
      <c r="E135" s="102" t="s">
        <v>275</v>
      </c>
      <c r="F135" s="102" t="s">
        <v>2473</v>
      </c>
      <c r="G135" s="103"/>
      <c r="H135" s="103">
        <v>45752</v>
      </c>
      <c r="I135" s="102" t="s">
        <v>287</v>
      </c>
      <c r="J135" s="102" t="s">
        <v>299</v>
      </c>
      <c r="K135" s="102" t="s">
        <v>1</v>
      </c>
      <c r="L135" s="102" t="str">
        <f>[2]!Table1[[#This Row],[Orgn]]&amp;"-"&amp;[2]!Table1[[#This Row],[Dest]]</f>
        <v>BRI-SSH</v>
      </c>
      <c r="M135" s="102" t="str">
        <f t="shared" si="2"/>
        <v>ADT</v>
      </c>
      <c r="N135" s="102">
        <f>WEEKDAY([2]!Table1[[#This Row],[Travel Date]],2)</f>
        <v>6</v>
      </c>
      <c r="P135" s="102">
        <v>1</v>
      </c>
    </row>
    <row r="136" spans="1:16" x14ac:dyDescent="0.25">
      <c r="A136" s="276" t="s">
        <v>2474</v>
      </c>
      <c r="B136" s="277" t="s">
        <v>1088</v>
      </c>
      <c r="C136" s="277" t="s">
        <v>274</v>
      </c>
      <c r="D136" s="278" t="s">
        <v>279</v>
      </c>
      <c r="E136" s="102" t="s">
        <v>275</v>
      </c>
      <c r="F136" s="102" t="s">
        <v>2475</v>
      </c>
      <c r="G136" s="103"/>
      <c r="H136" s="103">
        <v>45752</v>
      </c>
      <c r="I136" s="102" t="s">
        <v>287</v>
      </c>
      <c r="J136" s="102" t="s">
        <v>299</v>
      </c>
      <c r="K136" s="102" t="s">
        <v>1</v>
      </c>
      <c r="L136" s="102" t="str">
        <f>[2]!Table1[[#This Row],[Orgn]]&amp;"-"&amp;[2]!Table1[[#This Row],[Dest]]</f>
        <v>BRI-SSH</v>
      </c>
      <c r="M136" s="102" t="str">
        <f t="shared" si="2"/>
        <v>ADT</v>
      </c>
      <c r="N136" s="102">
        <f>WEEKDAY([2]!Table1[[#This Row],[Travel Date]],2)</f>
        <v>6</v>
      </c>
      <c r="P136" s="102">
        <v>1</v>
      </c>
    </row>
    <row r="137" spans="1:16" x14ac:dyDescent="0.25">
      <c r="A137" s="276" t="s">
        <v>2476</v>
      </c>
      <c r="B137" s="277" t="s">
        <v>2477</v>
      </c>
      <c r="C137" s="277" t="s">
        <v>277</v>
      </c>
      <c r="D137" s="278" t="s">
        <v>294</v>
      </c>
      <c r="E137" s="102" t="s">
        <v>275</v>
      </c>
      <c r="F137" s="102" t="s">
        <v>2478</v>
      </c>
      <c r="G137" s="103"/>
      <c r="H137" s="103">
        <v>45752</v>
      </c>
      <c r="I137" s="102" t="s">
        <v>287</v>
      </c>
      <c r="J137" s="102" t="s">
        <v>299</v>
      </c>
      <c r="K137" s="102" t="s">
        <v>1</v>
      </c>
      <c r="L137" s="102" t="str">
        <f>[2]!Table1[[#This Row],[Orgn]]&amp;"-"&amp;[2]!Table1[[#This Row],[Dest]]</f>
        <v>BRI-SSH</v>
      </c>
      <c r="M137" s="102" t="str">
        <f t="shared" si="2"/>
        <v>ADT</v>
      </c>
      <c r="N137" s="102">
        <f>WEEKDAY([2]!Table1[[#This Row],[Travel Date]],2)</f>
        <v>6</v>
      </c>
      <c r="P137" s="102">
        <v>1</v>
      </c>
    </row>
    <row r="138" spans="1:16" x14ac:dyDescent="0.25">
      <c r="A138" s="276" t="s">
        <v>2479</v>
      </c>
      <c r="B138" s="277" t="s">
        <v>2480</v>
      </c>
      <c r="C138" s="277" t="s">
        <v>277</v>
      </c>
      <c r="D138" s="278" t="s">
        <v>294</v>
      </c>
      <c r="E138" s="102" t="s">
        <v>275</v>
      </c>
      <c r="F138" s="102" t="s">
        <v>2481</v>
      </c>
      <c r="G138" s="103"/>
      <c r="H138" s="103">
        <v>45752</v>
      </c>
      <c r="I138" s="102" t="s">
        <v>287</v>
      </c>
      <c r="J138" s="102" t="s">
        <v>299</v>
      </c>
      <c r="K138" s="102" t="s">
        <v>1</v>
      </c>
      <c r="L138" s="102" t="str">
        <f>[2]!Table1[[#This Row],[Orgn]]&amp;"-"&amp;[2]!Table1[[#This Row],[Dest]]</f>
        <v>BRI-SSH</v>
      </c>
      <c r="M138" s="102" t="str">
        <f t="shared" si="2"/>
        <v>ADT</v>
      </c>
      <c r="N138" s="102">
        <f>WEEKDAY([2]!Table1[[#This Row],[Travel Date]],2)</f>
        <v>6</v>
      </c>
      <c r="P138" s="102">
        <v>1</v>
      </c>
    </row>
    <row r="139" spans="1:16" x14ac:dyDescent="0.25">
      <c r="A139" s="276" t="s">
        <v>2479</v>
      </c>
      <c r="B139" s="277" t="s">
        <v>1551</v>
      </c>
      <c r="C139" s="277" t="s">
        <v>274</v>
      </c>
      <c r="D139" s="278" t="s">
        <v>294</v>
      </c>
      <c r="E139" s="102" t="s">
        <v>275</v>
      </c>
      <c r="F139" s="102" t="s">
        <v>2482</v>
      </c>
      <c r="G139" s="103"/>
      <c r="H139" s="103">
        <v>45752</v>
      </c>
      <c r="I139" s="102" t="s">
        <v>287</v>
      </c>
      <c r="J139" s="102" t="s">
        <v>299</v>
      </c>
      <c r="K139" s="102" t="s">
        <v>1</v>
      </c>
      <c r="L139" s="102" t="str">
        <f>[2]!Table1[[#This Row],[Orgn]]&amp;"-"&amp;[2]!Table1[[#This Row],[Dest]]</f>
        <v>BRI-SSH</v>
      </c>
      <c r="M139" s="102" t="str">
        <f t="shared" si="2"/>
        <v>ADT</v>
      </c>
      <c r="N139" s="102">
        <f>WEEKDAY([2]!Table1[[#This Row],[Travel Date]],2)</f>
        <v>6</v>
      </c>
      <c r="P139" s="102">
        <v>1</v>
      </c>
    </row>
    <row r="140" spans="1:16" x14ac:dyDescent="0.25">
      <c r="A140" s="276" t="s">
        <v>2479</v>
      </c>
      <c r="B140" s="277" t="s">
        <v>2031</v>
      </c>
      <c r="C140" s="277" t="s">
        <v>274</v>
      </c>
      <c r="D140" s="278" t="s">
        <v>294</v>
      </c>
      <c r="E140" s="102" t="s">
        <v>275</v>
      </c>
      <c r="F140" s="102" t="s">
        <v>2483</v>
      </c>
      <c r="G140" s="103"/>
      <c r="H140" s="103">
        <v>45752</v>
      </c>
      <c r="I140" s="102" t="s">
        <v>287</v>
      </c>
      <c r="J140" s="102" t="s">
        <v>299</v>
      </c>
      <c r="K140" s="102" t="s">
        <v>1</v>
      </c>
      <c r="L140" s="102" t="str">
        <f>[2]!Table1[[#This Row],[Orgn]]&amp;"-"&amp;[2]!Table1[[#This Row],[Dest]]</f>
        <v>BRI-SSH</v>
      </c>
      <c r="M140" s="102" t="str">
        <f t="shared" si="2"/>
        <v>ADT</v>
      </c>
      <c r="N140" s="102">
        <f>WEEKDAY([2]!Table1[[#This Row],[Travel Date]],2)</f>
        <v>6</v>
      </c>
      <c r="P140" s="102">
        <v>1</v>
      </c>
    </row>
    <row r="141" spans="1:16" x14ac:dyDescent="0.25">
      <c r="A141" s="276" t="s">
        <v>2484</v>
      </c>
      <c r="B141" s="277" t="s">
        <v>2108</v>
      </c>
      <c r="C141" s="277" t="s">
        <v>277</v>
      </c>
      <c r="D141" s="278" t="s">
        <v>294</v>
      </c>
      <c r="E141" s="102" t="s">
        <v>275</v>
      </c>
      <c r="F141" s="102" t="s">
        <v>2485</v>
      </c>
      <c r="G141" s="103"/>
      <c r="H141" s="103">
        <v>45752</v>
      </c>
      <c r="I141" s="102" t="s">
        <v>287</v>
      </c>
      <c r="J141" s="102" t="s">
        <v>299</v>
      </c>
      <c r="K141" s="102" t="s">
        <v>1</v>
      </c>
      <c r="L141" s="102" t="str">
        <f>[2]!Table1[[#This Row],[Orgn]]&amp;"-"&amp;[2]!Table1[[#This Row],[Dest]]</f>
        <v>BRI-SSH</v>
      </c>
      <c r="M141" s="102" t="str">
        <f t="shared" si="2"/>
        <v>ADT</v>
      </c>
      <c r="N141" s="102">
        <f>WEEKDAY([2]!Table1[[#This Row],[Travel Date]],2)</f>
        <v>6</v>
      </c>
      <c r="P141" s="102">
        <v>1</v>
      </c>
    </row>
    <row r="142" spans="1:16" x14ac:dyDescent="0.25">
      <c r="A142" s="276" t="s">
        <v>2486</v>
      </c>
      <c r="B142" s="277" t="s">
        <v>1643</v>
      </c>
      <c r="C142" s="277" t="s">
        <v>277</v>
      </c>
      <c r="D142" s="278" t="s">
        <v>294</v>
      </c>
      <c r="E142" s="102" t="s">
        <v>275</v>
      </c>
      <c r="F142" s="102" t="s">
        <v>2487</v>
      </c>
      <c r="G142" s="103"/>
      <c r="H142" s="103">
        <v>45752</v>
      </c>
      <c r="I142" s="102" t="s">
        <v>287</v>
      </c>
      <c r="J142" s="102" t="s">
        <v>299</v>
      </c>
      <c r="K142" s="102" t="s">
        <v>1</v>
      </c>
      <c r="L142" s="102" t="str">
        <f>[2]!Table1[[#This Row],[Orgn]]&amp;"-"&amp;[2]!Table1[[#This Row],[Dest]]</f>
        <v>BRI-SSH</v>
      </c>
      <c r="M142" s="102" t="str">
        <f t="shared" si="2"/>
        <v>ADT</v>
      </c>
      <c r="N142" s="102">
        <f>WEEKDAY([2]!Table1[[#This Row],[Travel Date]],2)</f>
        <v>6</v>
      </c>
      <c r="P142" s="102">
        <v>1</v>
      </c>
    </row>
    <row r="143" spans="1:16" x14ac:dyDescent="0.25">
      <c r="A143" s="276" t="s">
        <v>2488</v>
      </c>
      <c r="B143" s="277" t="s">
        <v>2065</v>
      </c>
      <c r="C143" s="277" t="s">
        <v>277</v>
      </c>
      <c r="D143" s="278" t="s">
        <v>294</v>
      </c>
      <c r="E143" s="102" t="s">
        <v>275</v>
      </c>
      <c r="F143" s="102" t="s">
        <v>2489</v>
      </c>
      <c r="G143" s="103"/>
      <c r="H143" s="103">
        <v>45752</v>
      </c>
      <c r="I143" s="102" t="s">
        <v>287</v>
      </c>
      <c r="J143" s="102" t="s">
        <v>299</v>
      </c>
      <c r="K143" s="102" t="s">
        <v>1</v>
      </c>
      <c r="L143" s="102" t="str">
        <f>[2]!Table1[[#This Row],[Orgn]]&amp;"-"&amp;[2]!Table1[[#This Row],[Dest]]</f>
        <v>BRI-SSH</v>
      </c>
      <c r="M143" s="102" t="str">
        <f t="shared" si="2"/>
        <v>ADT</v>
      </c>
      <c r="N143" s="102">
        <f>WEEKDAY([2]!Table1[[#This Row],[Travel Date]],2)</f>
        <v>6</v>
      </c>
      <c r="P143" s="102">
        <v>1</v>
      </c>
    </row>
    <row r="144" spans="1:16" x14ac:dyDescent="0.25">
      <c r="A144" s="276" t="s">
        <v>2490</v>
      </c>
      <c r="B144" s="277" t="s">
        <v>1962</v>
      </c>
      <c r="C144" s="277" t="s">
        <v>274</v>
      </c>
      <c r="D144" s="278" t="s">
        <v>294</v>
      </c>
      <c r="E144" s="102" t="s">
        <v>275</v>
      </c>
      <c r="F144" s="102" t="s">
        <v>2491</v>
      </c>
      <c r="G144" s="103"/>
      <c r="H144" s="103">
        <v>45752</v>
      </c>
      <c r="I144" s="102" t="s">
        <v>287</v>
      </c>
      <c r="J144" s="102" t="s">
        <v>299</v>
      </c>
      <c r="K144" s="102" t="s">
        <v>1</v>
      </c>
      <c r="L144" s="102" t="str">
        <f>[2]!Table1[[#This Row],[Orgn]]&amp;"-"&amp;[2]!Table1[[#This Row],[Dest]]</f>
        <v>BRI-SSH</v>
      </c>
      <c r="M144" s="102" t="str">
        <f t="shared" si="2"/>
        <v>ADT</v>
      </c>
      <c r="N144" s="102">
        <f>WEEKDAY([2]!Table1[[#This Row],[Travel Date]],2)</f>
        <v>6</v>
      </c>
      <c r="P144" s="102">
        <v>1</v>
      </c>
    </row>
    <row r="145" spans="1:16" x14ac:dyDescent="0.25">
      <c r="A145" s="276" t="s">
        <v>2492</v>
      </c>
      <c r="B145" s="277" t="s">
        <v>2493</v>
      </c>
      <c r="C145" s="277" t="s">
        <v>1075</v>
      </c>
      <c r="D145" s="278" t="s">
        <v>294</v>
      </c>
      <c r="E145" s="102" t="s">
        <v>275</v>
      </c>
      <c r="F145" s="102" t="s">
        <v>2494</v>
      </c>
      <c r="G145" s="103"/>
      <c r="H145" s="103">
        <v>45752</v>
      </c>
      <c r="I145" s="102" t="s">
        <v>287</v>
      </c>
      <c r="J145" s="102" t="s">
        <v>299</v>
      </c>
      <c r="K145" s="102" t="s">
        <v>1</v>
      </c>
      <c r="L145" s="102" t="str">
        <f>[2]!Table1[[#This Row],[Orgn]]&amp;"-"&amp;[2]!Table1[[#This Row],[Dest]]</f>
        <v>BRI-SSH</v>
      </c>
      <c r="M145" s="102" t="str">
        <f t="shared" si="2"/>
        <v>CHD</v>
      </c>
      <c r="N145" s="102">
        <f>WEEKDAY([2]!Table1[[#This Row],[Travel Date]],2)</f>
        <v>6</v>
      </c>
      <c r="P145" s="102">
        <v>1</v>
      </c>
    </row>
    <row r="146" spans="1:16" x14ac:dyDescent="0.25">
      <c r="A146" s="276" t="s">
        <v>2492</v>
      </c>
      <c r="B146" s="277" t="s">
        <v>1946</v>
      </c>
      <c r="C146" s="277" t="s">
        <v>274</v>
      </c>
      <c r="D146" s="278" t="s">
        <v>294</v>
      </c>
      <c r="E146" s="102" t="s">
        <v>275</v>
      </c>
      <c r="F146" s="102" t="s">
        <v>2495</v>
      </c>
      <c r="G146" s="103"/>
      <c r="H146" s="103">
        <v>45752</v>
      </c>
      <c r="I146" s="102" t="s">
        <v>287</v>
      </c>
      <c r="J146" s="102" t="s">
        <v>299</v>
      </c>
      <c r="K146" s="102" t="s">
        <v>1</v>
      </c>
      <c r="L146" s="102" t="str">
        <f>[2]!Table1[[#This Row],[Orgn]]&amp;"-"&amp;[2]!Table1[[#This Row],[Dest]]</f>
        <v>BRI-SSH</v>
      </c>
      <c r="M146" s="102" t="str">
        <f t="shared" si="2"/>
        <v>ADT</v>
      </c>
      <c r="N146" s="102">
        <f>WEEKDAY([2]!Table1[[#This Row],[Travel Date]],2)</f>
        <v>6</v>
      </c>
      <c r="P146" s="102">
        <v>1</v>
      </c>
    </row>
    <row r="147" spans="1:16" x14ac:dyDescent="0.25">
      <c r="A147" s="276" t="s">
        <v>1948</v>
      </c>
      <c r="B147" s="277" t="s">
        <v>1922</v>
      </c>
      <c r="C147" s="277" t="s">
        <v>277</v>
      </c>
      <c r="D147" s="278" t="s">
        <v>294</v>
      </c>
      <c r="E147" s="102" t="s">
        <v>275</v>
      </c>
      <c r="F147" s="102" t="s">
        <v>2496</v>
      </c>
      <c r="G147" s="103"/>
      <c r="H147" s="103">
        <v>45752</v>
      </c>
      <c r="I147" s="102" t="s">
        <v>287</v>
      </c>
      <c r="J147" s="102" t="s">
        <v>299</v>
      </c>
      <c r="K147" s="102" t="s">
        <v>1</v>
      </c>
      <c r="L147" s="102" t="str">
        <f>[2]!Table1[[#This Row],[Orgn]]&amp;"-"&amp;[2]!Table1[[#This Row],[Dest]]</f>
        <v>BRI-SSH</v>
      </c>
      <c r="M147" s="102" t="str">
        <f t="shared" si="2"/>
        <v>ADT</v>
      </c>
      <c r="N147" s="102">
        <f>WEEKDAY([2]!Table1[[#This Row],[Travel Date]],2)</f>
        <v>6</v>
      </c>
      <c r="P147" s="102">
        <v>1</v>
      </c>
    </row>
    <row r="148" spans="1:16" x14ac:dyDescent="0.25">
      <c r="A148" s="276" t="s">
        <v>2497</v>
      </c>
      <c r="B148" s="277" t="s">
        <v>2498</v>
      </c>
      <c r="C148" s="277" t="s">
        <v>277</v>
      </c>
      <c r="D148" s="278" t="s">
        <v>294</v>
      </c>
      <c r="E148" s="102" t="s">
        <v>275</v>
      </c>
      <c r="F148" s="102" t="s">
        <v>2499</v>
      </c>
      <c r="G148" s="103"/>
      <c r="H148" s="103">
        <v>45752</v>
      </c>
      <c r="I148" s="102" t="s">
        <v>287</v>
      </c>
      <c r="J148" s="102" t="s">
        <v>299</v>
      </c>
      <c r="K148" s="102" t="s">
        <v>1</v>
      </c>
      <c r="L148" s="102" t="str">
        <f>[2]!Table1[[#This Row],[Orgn]]&amp;"-"&amp;[2]!Table1[[#This Row],[Dest]]</f>
        <v>BRI-SSH</v>
      </c>
      <c r="M148" s="102" t="str">
        <f t="shared" si="2"/>
        <v>ADT</v>
      </c>
      <c r="N148" s="102">
        <f>WEEKDAY([2]!Table1[[#This Row],[Travel Date]],2)</f>
        <v>6</v>
      </c>
      <c r="P148" s="102">
        <v>1</v>
      </c>
    </row>
    <row r="149" spans="1:16" x14ac:dyDescent="0.25">
      <c r="A149" s="276" t="s">
        <v>2500</v>
      </c>
      <c r="B149" s="277" t="s">
        <v>1717</v>
      </c>
      <c r="C149" s="277" t="s">
        <v>277</v>
      </c>
      <c r="D149" s="278" t="s">
        <v>294</v>
      </c>
      <c r="E149" s="102" t="s">
        <v>275</v>
      </c>
      <c r="F149" s="102" t="s">
        <v>2501</v>
      </c>
      <c r="G149" s="103"/>
      <c r="H149" s="103">
        <v>45752</v>
      </c>
      <c r="I149" s="102" t="s">
        <v>287</v>
      </c>
      <c r="J149" s="102" t="s">
        <v>299</v>
      </c>
      <c r="K149" s="102" t="s">
        <v>1</v>
      </c>
      <c r="L149" s="102" t="str">
        <f>[2]!Table1[[#This Row],[Orgn]]&amp;"-"&amp;[2]!Table1[[#This Row],[Dest]]</f>
        <v>BRI-SSH</v>
      </c>
      <c r="M149" s="102" t="str">
        <f t="shared" si="2"/>
        <v>ADT</v>
      </c>
      <c r="N149" s="102">
        <f>WEEKDAY([2]!Table1[[#This Row],[Travel Date]],2)</f>
        <v>6</v>
      </c>
      <c r="P149" s="102">
        <v>1</v>
      </c>
    </row>
    <row r="150" spans="1:16" x14ac:dyDescent="0.25">
      <c r="A150" s="276" t="s">
        <v>2500</v>
      </c>
      <c r="B150" s="277" t="s">
        <v>1987</v>
      </c>
      <c r="C150" s="277" t="s">
        <v>277</v>
      </c>
      <c r="D150" s="278" t="s">
        <v>294</v>
      </c>
      <c r="E150" s="102" t="s">
        <v>275</v>
      </c>
      <c r="F150" s="102" t="s">
        <v>2502</v>
      </c>
      <c r="G150" s="103"/>
      <c r="H150" s="103">
        <v>45752</v>
      </c>
      <c r="I150" s="102" t="s">
        <v>287</v>
      </c>
      <c r="J150" s="102" t="s">
        <v>299</v>
      </c>
      <c r="K150" s="102" t="s">
        <v>1</v>
      </c>
      <c r="L150" s="102" t="str">
        <f>[2]!Table1[[#This Row],[Orgn]]&amp;"-"&amp;[2]!Table1[[#This Row],[Dest]]</f>
        <v>BRI-SSH</v>
      </c>
      <c r="M150" s="102" t="str">
        <f t="shared" si="2"/>
        <v>ADT</v>
      </c>
      <c r="N150" s="102">
        <f>WEEKDAY([2]!Table1[[#This Row],[Travel Date]],2)</f>
        <v>6</v>
      </c>
      <c r="P150" s="102">
        <v>1</v>
      </c>
    </row>
    <row r="151" spans="1:16" x14ac:dyDescent="0.25">
      <c r="A151" s="276" t="s">
        <v>2503</v>
      </c>
      <c r="B151" s="277" t="s">
        <v>1900</v>
      </c>
      <c r="C151" s="277" t="s">
        <v>277</v>
      </c>
      <c r="D151" s="278" t="s">
        <v>294</v>
      </c>
      <c r="E151" s="102" t="s">
        <v>275</v>
      </c>
      <c r="F151" s="102" t="s">
        <v>2504</v>
      </c>
      <c r="G151" s="103"/>
      <c r="H151" s="103">
        <v>45752</v>
      </c>
      <c r="I151" s="102" t="s">
        <v>287</v>
      </c>
      <c r="J151" s="102" t="s">
        <v>299</v>
      </c>
      <c r="K151" s="102" t="s">
        <v>1</v>
      </c>
      <c r="L151" s="102" t="str">
        <f>[2]!Table1[[#This Row],[Orgn]]&amp;"-"&amp;[2]!Table1[[#This Row],[Dest]]</f>
        <v>BRI-SSH</v>
      </c>
      <c r="M151" s="102" t="str">
        <f t="shared" si="2"/>
        <v>ADT</v>
      </c>
      <c r="N151" s="102">
        <f>WEEKDAY([2]!Table1[[#This Row],[Travel Date]],2)</f>
        <v>6</v>
      </c>
      <c r="P151" s="102">
        <v>1</v>
      </c>
    </row>
    <row r="152" spans="1:16" x14ac:dyDescent="0.25">
      <c r="A152" s="276" t="s">
        <v>2505</v>
      </c>
      <c r="B152" s="277" t="s">
        <v>2031</v>
      </c>
      <c r="C152" s="277" t="s">
        <v>274</v>
      </c>
      <c r="D152" s="278" t="s">
        <v>294</v>
      </c>
      <c r="E152" s="102" t="s">
        <v>275</v>
      </c>
      <c r="F152" s="102" t="s">
        <v>2506</v>
      </c>
      <c r="G152" s="103"/>
      <c r="H152" s="103">
        <v>45752</v>
      </c>
      <c r="I152" s="102" t="s">
        <v>287</v>
      </c>
      <c r="J152" s="102" t="s">
        <v>299</v>
      </c>
      <c r="K152" s="102" t="s">
        <v>1</v>
      </c>
      <c r="L152" s="102" t="str">
        <f>[2]!Table1[[#This Row],[Orgn]]&amp;"-"&amp;[2]!Table1[[#This Row],[Dest]]</f>
        <v>BRI-SSH</v>
      </c>
      <c r="M152" s="102" t="str">
        <f t="shared" si="2"/>
        <v>ADT</v>
      </c>
      <c r="N152" s="102">
        <f>WEEKDAY([2]!Table1[[#This Row],[Travel Date]],2)</f>
        <v>6</v>
      </c>
      <c r="P152" s="102">
        <v>1</v>
      </c>
    </row>
    <row r="153" spans="1:16" x14ac:dyDescent="0.25">
      <c r="A153" s="276" t="s">
        <v>2507</v>
      </c>
      <c r="B153" s="277" t="s">
        <v>1866</v>
      </c>
      <c r="C153" s="277" t="s">
        <v>274</v>
      </c>
      <c r="D153" s="278" t="s">
        <v>294</v>
      </c>
      <c r="E153" s="102" t="s">
        <v>275</v>
      </c>
      <c r="F153" s="102" t="s">
        <v>2508</v>
      </c>
      <c r="G153" s="103"/>
      <c r="H153" s="103">
        <v>45752</v>
      </c>
      <c r="I153" s="102" t="s">
        <v>287</v>
      </c>
      <c r="J153" s="102" t="s">
        <v>299</v>
      </c>
      <c r="K153" s="102" t="s">
        <v>1</v>
      </c>
      <c r="L153" s="102" t="str">
        <f>[2]!Table1[[#This Row],[Orgn]]&amp;"-"&amp;[2]!Table1[[#This Row],[Dest]]</f>
        <v>BRI-SSH</v>
      </c>
      <c r="M153" s="102" t="str">
        <f t="shared" si="2"/>
        <v>ADT</v>
      </c>
      <c r="N153" s="102">
        <f>WEEKDAY([2]!Table1[[#This Row],[Travel Date]],2)</f>
        <v>6</v>
      </c>
      <c r="P153" s="102">
        <v>1</v>
      </c>
    </row>
    <row r="154" spans="1:16" x14ac:dyDescent="0.25">
      <c r="A154" s="276" t="s">
        <v>2509</v>
      </c>
      <c r="B154" s="277" t="s">
        <v>1526</v>
      </c>
      <c r="C154" s="277" t="s">
        <v>277</v>
      </c>
      <c r="D154" s="278" t="s">
        <v>294</v>
      </c>
      <c r="E154" s="102" t="s">
        <v>275</v>
      </c>
      <c r="F154" s="102" t="s">
        <v>2510</v>
      </c>
      <c r="G154" s="103"/>
      <c r="H154" s="103">
        <v>45752</v>
      </c>
      <c r="I154" s="102" t="s">
        <v>287</v>
      </c>
      <c r="J154" s="102" t="s">
        <v>299</v>
      </c>
      <c r="K154" s="102" t="s">
        <v>1</v>
      </c>
      <c r="L154" s="102" t="str">
        <f>[2]!Table1[[#This Row],[Orgn]]&amp;"-"&amp;[2]!Table1[[#This Row],[Dest]]</f>
        <v>BRI-SSH</v>
      </c>
      <c r="M154" s="102" t="str">
        <f t="shared" si="2"/>
        <v>ADT</v>
      </c>
      <c r="N154" s="102">
        <f>WEEKDAY([2]!Table1[[#This Row],[Travel Date]],2)</f>
        <v>6</v>
      </c>
      <c r="P154" s="102">
        <v>1</v>
      </c>
    </row>
    <row r="155" spans="1:16" x14ac:dyDescent="0.25">
      <c r="A155" s="279" t="s">
        <v>2511</v>
      </c>
      <c r="B155" s="280" t="s">
        <v>2512</v>
      </c>
      <c r="C155" s="280" t="s">
        <v>277</v>
      </c>
      <c r="D155" s="278" t="s">
        <v>294</v>
      </c>
      <c r="E155" s="102" t="s">
        <v>275</v>
      </c>
      <c r="F155" s="102" t="s">
        <v>2513</v>
      </c>
      <c r="G155" s="103"/>
      <c r="H155" s="103">
        <v>45752</v>
      </c>
      <c r="I155" s="102" t="s">
        <v>287</v>
      </c>
      <c r="J155" s="102" t="s">
        <v>299</v>
      </c>
      <c r="K155" s="102" t="s">
        <v>1</v>
      </c>
      <c r="L155" s="102" t="str">
        <f>[2]!Table1[[#This Row],[Orgn]]&amp;"-"&amp;[2]!Table1[[#This Row],[Dest]]</f>
        <v>BRI-SSH</v>
      </c>
      <c r="M155" s="102" t="str">
        <f t="shared" si="2"/>
        <v>ADT</v>
      </c>
      <c r="N155" s="102">
        <f>WEEKDAY([2]!Table1[[#This Row],[Travel Date]],2)</f>
        <v>6</v>
      </c>
      <c r="P155" s="102">
        <v>1</v>
      </c>
    </row>
    <row r="156" spans="1:16" x14ac:dyDescent="0.25">
      <c r="A156" s="276" t="s">
        <v>2514</v>
      </c>
      <c r="B156" s="277" t="s">
        <v>1333</v>
      </c>
      <c r="C156" s="277" t="s">
        <v>1075</v>
      </c>
      <c r="D156" s="278" t="s">
        <v>286</v>
      </c>
      <c r="E156" s="102" t="s">
        <v>275</v>
      </c>
      <c r="F156" s="102" t="s">
        <v>2515</v>
      </c>
      <c r="G156" s="103" t="s">
        <v>2516</v>
      </c>
      <c r="H156" s="103">
        <v>45760</v>
      </c>
      <c r="I156" s="102" t="s">
        <v>115</v>
      </c>
      <c r="J156" s="102" t="s">
        <v>2</v>
      </c>
      <c r="K156" s="102" t="s">
        <v>1</v>
      </c>
      <c r="L156" s="102" t="str">
        <f>[2]!Table1[[#This Row],[Orgn]]&amp;"-"&amp;[2]!Table1[[#This Row],[Dest]]</f>
        <v>BRI-SSH</v>
      </c>
      <c r="M156" s="102" t="str">
        <f t="shared" si="2"/>
        <v>CHD</v>
      </c>
      <c r="N156" s="102">
        <f>WEEKDAY([2]!Table1[[#This Row],[Travel Date]],2)</f>
        <v>6</v>
      </c>
      <c r="P156" s="102">
        <v>1</v>
      </c>
    </row>
    <row r="157" spans="1:16" x14ac:dyDescent="0.25">
      <c r="A157" s="276" t="s">
        <v>2514</v>
      </c>
      <c r="B157" s="277" t="s">
        <v>1094</v>
      </c>
      <c r="C157" s="277" t="s">
        <v>274</v>
      </c>
      <c r="D157" s="278" t="s">
        <v>286</v>
      </c>
      <c r="E157" s="102" t="s">
        <v>275</v>
      </c>
      <c r="F157" s="102" t="s">
        <v>2517</v>
      </c>
      <c r="G157" s="103" t="s">
        <v>2518</v>
      </c>
      <c r="H157" s="103">
        <v>45760</v>
      </c>
      <c r="I157" s="102" t="s">
        <v>115</v>
      </c>
      <c r="J157" s="102" t="s">
        <v>2</v>
      </c>
      <c r="K157" s="102" t="s">
        <v>1</v>
      </c>
      <c r="L157" s="102" t="str">
        <f>[2]!Table1[[#This Row],[Orgn]]&amp;"-"&amp;[2]!Table1[[#This Row],[Dest]]</f>
        <v>BRI-SSH</v>
      </c>
      <c r="M157" s="102" t="str">
        <f t="shared" si="2"/>
        <v>ADT</v>
      </c>
      <c r="N157" s="102">
        <f>WEEKDAY([2]!Table1[[#This Row],[Travel Date]],2)</f>
        <v>6</v>
      </c>
      <c r="P157" s="102">
        <v>1</v>
      </c>
    </row>
    <row r="158" spans="1:16" x14ac:dyDescent="0.25">
      <c r="A158" s="276" t="s">
        <v>2514</v>
      </c>
      <c r="B158" s="277" t="s">
        <v>1086</v>
      </c>
      <c r="C158" s="277" t="s">
        <v>1075</v>
      </c>
      <c r="D158" s="278" t="s">
        <v>286</v>
      </c>
      <c r="E158" s="102" t="s">
        <v>275</v>
      </c>
      <c r="F158" s="102" t="s">
        <v>2519</v>
      </c>
      <c r="G158" s="103" t="s">
        <v>2520</v>
      </c>
      <c r="H158" s="103">
        <v>45760</v>
      </c>
      <c r="I158" s="102" t="s">
        <v>115</v>
      </c>
      <c r="J158" s="102" t="s">
        <v>2</v>
      </c>
      <c r="K158" s="102" t="s">
        <v>1</v>
      </c>
      <c r="L158" s="102" t="str">
        <f>[2]!Table1[[#This Row],[Orgn]]&amp;"-"&amp;[2]!Table1[[#This Row],[Dest]]</f>
        <v>BRI-SSH</v>
      </c>
      <c r="M158" s="102" t="str">
        <f t="shared" si="2"/>
        <v>CHD</v>
      </c>
      <c r="N158" s="102">
        <f>WEEKDAY([2]!Table1[[#This Row],[Travel Date]],2)</f>
        <v>6</v>
      </c>
      <c r="P158" s="102">
        <v>1</v>
      </c>
    </row>
    <row r="159" spans="1:16" x14ac:dyDescent="0.25">
      <c r="A159" s="276" t="s">
        <v>1428</v>
      </c>
      <c r="B159" s="277" t="s">
        <v>1213</v>
      </c>
      <c r="C159" s="277" t="s">
        <v>277</v>
      </c>
      <c r="D159" s="278" t="s">
        <v>286</v>
      </c>
      <c r="E159" s="102" t="s">
        <v>275</v>
      </c>
      <c r="F159" s="102" t="s">
        <v>2521</v>
      </c>
      <c r="G159" s="103" t="s">
        <v>2522</v>
      </c>
      <c r="H159" s="103">
        <v>45760</v>
      </c>
      <c r="I159" s="102" t="s">
        <v>115</v>
      </c>
      <c r="J159" s="102" t="s">
        <v>2</v>
      </c>
      <c r="K159" s="102" t="s">
        <v>1</v>
      </c>
      <c r="L159" s="102" t="str">
        <f>[2]!Table1[[#This Row],[Orgn]]&amp;"-"&amp;[2]!Table1[[#This Row],[Dest]]</f>
        <v>BRI-SSH</v>
      </c>
      <c r="M159" s="102" t="str">
        <f t="shared" si="2"/>
        <v>ADT</v>
      </c>
      <c r="N159" s="102">
        <f>WEEKDAY([2]!Table1[[#This Row],[Travel Date]],2)</f>
        <v>6</v>
      </c>
      <c r="P159" s="102">
        <v>1</v>
      </c>
    </row>
    <row r="160" spans="1:16" x14ac:dyDescent="0.25">
      <c r="A160" s="276" t="s">
        <v>2523</v>
      </c>
      <c r="B160" s="277" t="s">
        <v>1561</v>
      </c>
      <c r="C160" s="277" t="s">
        <v>274</v>
      </c>
      <c r="D160" s="278" t="s">
        <v>279</v>
      </c>
      <c r="E160" s="102" t="s">
        <v>275</v>
      </c>
      <c r="F160" s="102" t="s">
        <v>2524</v>
      </c>
      <c r="G160" s="103"/>
      <c r="H160" s="103">
        <v>45760</v>
      </c>
      <c r="I160" s="102" t="s">
        <v>115</v>
      </c>
      <c r="J160" s="102" t="s">
        <v>2</v>
      </c>
      <c r="K160" s="102" t="s">
        <v>1</v>
      </c>
      <c r="L160" s="102" t="str">
        <f>[2]!Table1[[#This Row],[Orgn]]&amp;"-"&amp;[2]!Table1[[#This Row],[Dest]]</f>
        <v>BRI-SSH</v>
      </c>
      <c r="M160" s="102" t="str">
        <f t="shared" si="2"/>
        <v>ADT</v>
      </c>
      <c r="N160" s="102">
        <f>WEEKDAY([2]!Table1[[#This Row],[Travel Date]],2)</f>
        <v>6</v>
      </c>
      <c r="P160" s="102">
        <v>1</v>
      </c>
    </row>
    <row r="161" spans="1:16" x14ac:dyDescent="0.25">
      <c r="A161" s="276" t="s">
        <v>2525</v>
      </c>
      <c r="B161" s="277" t="s">
        <v>1672</v>
      </c>
      <c r="C161" s="277" t="s">
        <v>277</v>
      </c>
      <c r="D161" s="278" t="s">
        <v>286</v>
      </c>
      <c r="E161" s="102" t="s">
        <v>275</v>
      </c>
      <c r="F161" s="102" t="s">
        <v>2526</v>
      </c>
      <c r="G161" s="103" t="s">
        <v>2527</v>
      </c>
      <c r="H161" s="103">
        <v>45760</v>
      </c>
      <c r="I161" s="102" t="s">
        <v>115</v>
      </c>
      <c r="J161" s="102" t="s">
        <v>2</v>
      </c>
      <c r="K161" s="102" t="s">
        <v>1</v>
      </c>
      <c r="L161" s="102" t="str">
        <f>[2]!Table1[[#This Row],[Orgn]]&amp;"-"&amp;[2]!Table1[[#This Row],[Dest]]</f>
        <v>BRI-SSH</v>
      </c>
      <c r="M161" s="102" t="str">
        <f t="shared" si="2"/>
        <v>ADT</v>
      </c>
      <c r="N161" s="102">
        <f>WEEKDAY([2]!Table1[[#This Row],[Travel Date]],2)</f>
        <v>6</v>
      </c>
      <c r="P161" s="102">
        <v>1</v>
      </c>
    </row>
    <row r="162" spans="1:16" x14ac:dyDescent="0.25">
      <c r="A162" s="276" t="s">
        <v>2528</v>
      </c>
      <c r="B162" s="277" t="s">
        <v>1279</v>
      </c>
      <c r="C162" s="277" t="s">
        <v>1075</v>
      </c>
      <c r="D162" s="278" t="s">
        <v>286</v>
      </c>
      <c r="E162" s="102" t="s">
        <v>275</v>
      </c>
      <c r="F162" s="102" t="s">
        <v>2529</v>
      </c>
      <c r="G162" s="103" t="s">
        <v>2530</v>
      </c>
      <c r="H162" s="103">
        <v>45760</v>
      </c>
      <c r="I162" s="102" t="s">
        <v>115</v>
      </c>
      <c r="J162" s="102" t="s">
        <v>2</v>
      </c>
      <c r="K162" s="102" t="s">
        <v>1</v>
      </c>
      <c r="L162" s="102" t="str">
        <f>[2]!Table1[[#This Row],[Orgn]]&amp;"-"&amp;[2]!Table1[[#This Row],[Dest]]</f>
        <v>BRI-SSH</v>
      </c>
      <c r="M162" s="102" t="str">
        <f t="shared" si="2"/>
        <v>CHD</v>
      </c>
      <c r="N162" s="102">
        <f>WEEKDAY([2]!Table1[[#This Row],[Travel Date]],2)</f>
        <v>6</v>
      </c>
      <c r="P162" s="102">
        <v>1</v>
      </c>
    </row>
    <row r="163" spans="1:16" x14ac:dyDescent="0.25">
      <c r="A163" s="276" t="s">
        <v>2528</v>
      </c>
      <c r="B163" s="277" t="s">
        <v>1210</v>
      </c>
      <c r="C163" s="277" t="s">
        <v>274</v>
      </c>
      <c r="D163" s="278" t="s">
        <v>286</v>
      </c>
      <c r="E163" s="102" t="s">
        <v>275</v>
      </c>
      <c r="F163" s="102" t="s">
        <v>2531</v>
      </c>
      <c r="G163" s="103" t="s">
        <v>2532</v>
      </c>
      <c r="H163" s="103">
        <v>45760</v>
      </c>
      <c r="I163" s="102" t="s">
        <v>115</v>
      </c>
      <c r="J163" s="102" t="s">
        <v>2</v>
      </c>
      <c r="K163" s="102" t="s">
        <v>1</v>
      </c>
      <c r="L163" s="102" t="str">
        <f>[2]!Table1[[#This Row],[Orgn]]&amp;"-"&amp;[2]!Table1[[#This Row],[Dest]]</f>
        <v>BRI-SSH</v>
      </c>
      <c r="M163" s="102" t="str">
        <f t="shared" si="2"/>
        <v>ADT</v>
      </c>
      <c r="N163" s="102">
        <f>WEEKDAY([2]!Table1[[#This Row],[Travel Date]],2)</f>
        <v>6</v>
      </c>
      <c r="P163" s="102">
        <v>1</v>
      </c>
    </row>
    <row r="164" spans="1:16" x14ac:dyDescent="0.25">
      <c r="A164" s="276" t="s">
        <v>2533</v>
      </c>
      <c r="B164" s="277" t="s">
        <v>1103</v>
      </c>
      <c r="C164" s="277" t="s">
        <v>277</v>
      </c>
      <c r="D164" s="278" t="s">
        <v>2257</v>
      </c>
      <c r="E164" s="102" t="s">
        <v>275</v>
      </c>
      <c r="F164" s="102" t="s">
        <v>2534</v>
      </c>
      <c r="G164" s="103"/>
      <c r="H164" s="103">
        <v>45760</v>
      </c>
      <c r="I164" s="102" t="s">
        <v>115</v>
      </c>
      <c r="J164" s="102" t="s">
        <v>2</v>
      </c>
      <c r="K164" s="102" t="s">
        <v>1</v>
      </c>
      <c r="L164" s="102" t="str">
        <f>[2]!Table1[[#This Row],[Orgn]]&amp;"-"&amp;[2]!Table1[[#This Row],[Dest]]</f>
        <v>BRI-SSH</v>
      </c>
      <c r="M164" s="102" t="str">
        <f t="shared" si="2"/>
        <v>ADT</v>
      </c>
      <c r="N164" s="102">
        <f>WEEKDAY([2]!Table1[[#This Row],[Travel Date]],2)</f>
        <v>6</v>
      </c>
      <c r="P164" s="102">
        <v>1</v>
      </c>
    </row>
    <row r="165" spans="1:16" x14ac:dyDescent="0.25">
      <c r="A165" s="276" t="s">
        <v>1749</v>
      </c>
      <c r="B165" s="277" t="s">
        <v>1849</v>
      </c>
      <c r="C165" s="277" t="s">
        <v>1075</v>
      </c>
      <c r="D165" s="278" t="s">
        <v>280</v>
      </c>
      <c r="E165" s="102" t="s">
        <v>275</v>
      </c>
      <c r="F165" s="102" t="s">
        <v>2535</v>
      </c>
      <c r="G165" s="103" t="s">
        <v>2536</v>
      </c>
      <c r="H165" s="103">
        <v>45760</v>
      </c>
      <c r="I165" s="102" t="s">
        <v>115</v>
      </c>
      <c r="J165" s="102" t="s">
        <v>2</v>
      </c>
      <c r="K165" s="102" t="s">
        <v>1</v>
      </c>
      <c r="L165" s="102" t="str">
        <f>[2]!Table1[[#This Row],[Orgn]]&amp;"-"&amp;[2]!Table1[[#This Row],[Dest]]</f>
        <v>BRI-SSH</v>
      </c>
      <c r="M165" s="102" t="str">
        <f t="shared" si="2"/>
        <v>CHD</v>
      </c>
      <c r="N165" s="102">
        <f>WEEKDAY([2]!Table1[[#This Row],[Travel Date]],2)</f>
        <v>6</v>
      </c>
      <c r="P165" s="102">
        <v>1</v>
      </c>
    </row>
    <row r="166" spans="1:16" x14ac:dyDescent="0.25">
      <c r="A166" s="276" t="s">
        <v>1749</v>
      </c>
      <c r="B166" s="277" t="s">
        <v>2537</v>
      </c>
      <c r="C166" s="277" t="s">
        <v>1075</v>
      </c>
      <c r="D166" s="278" t="s">
        <v>280</v>
      </c>
      <c r="E166" s="102" t="s">
        <v>275</v>
      </c>
      <c r="F166" s="102" t="s">
        <v>2538</v>
      </c>
      <c r="G166" s="103" t="s">
        <v>2539</v>
      </c>
      <c r="H166" s="103">
        <v>45760</v>
      </c>
      <c r="I166" s="102" t="s">
        <v>115</v>
      </c>
      <c r="J166" s="102" t="s">
        <v>2</v>
      </c>
      <c r="K166" s="102" t="s">
        <v>1</v>
      </c>
      <c r="L166" s="102" t="str">
        <f>[2]!Table1[[#This Row],[Orgn]]&amp;"-"&amp;[2]!Table1[[#This Row],[Dest]]</f>
        <v>BRI-SSH</v>
      </c>
      <c r="M166" s="102" t="str">
        <f t="shared" si="2"/>
        <v>CHD</v>
      </c>
      <c r="N166" s="102">
        <f>WEEKDAY([2]!Table1[[#This Row],[Travel Date]],2)</f>
        <v>6</v>
      </c>
      <c r="P166" s="102">
        <v>1</v>
      </c>
    </row>
    <row r="167" spans="1:16" x14ac:dyDescent="0.25">
      <c r="A167" s="276" t="s">
        <v>1749</v>
      </c>
      <c r="B167" s="277" t="s">
        <v>1193</v>
      </c>
      <c r="C167" s="277" t="s">
        <v>274</v>
      </c>
      <c r="D167" s="278" t="s">
        <v>280</v>
      </c>
      <c r="E167" s="102" t="s">
        <v>275</v>
      </c>
      <c r="F167" s="102" t="s">
        <v>2540</v>
      </c>
      <c r="G167" s="103"/>
      <c r="H167" s="103">
        <v>45760</v>
      </c>
      <c r="I167" s="102" t="s">
        <v>115</v>
      </c>
      <c r="J167" s="102" t="s">
        <v>2</v>
      </c>
      <c r="K167" s="102" t="s">
        <v>1</v>
      </c>
      <c r="L167" s="102" t="str">
        <f>[2]!Table1[[#This Row],[Orgn]]&amp;"-"&amp;[2]!Table1[[#This Row],[Dest]]</f>
        <v>BRI-SSH</v>
      </c>
      <c r="M167" s="102" t="str">
        <f t="shared" si="2"/>
        <v>ADT</v>
      </c>
      <c r="N167" s="102">
        <f>WEEKDAY([2]!Table1[[#This Row],[Travel Date]],2)</f>
        <v>6</v>
      </c>
      <c r="P167" s="102">
        <v>1</v>
      </c>
    </row>
    <row r="168" spans="1:16" x14ac:dyDescent="0.25">
      <c r="A168" s="276" t="s">
        <v>2036</v>
      </c>
      <c r="B168" s="277" t="s">
        <v>1181</v>
      </c>
      <c r="C168" s="277" t="s">
        <v>277</v>
      </c>
      <c r="D168" s="278" t="s">
        <v>286</v>
      </c>
      <c r="E168" s="102" t="s">
        <v>275</v>
      </c>
      <c r="F168" s="102" t="s">
        <v>2541</v>
      </c>
      <c r="G168" s="103" t="s">
        <v>2542</v>
      </c>
      <c r="H168" s="103">
        <v>45760</v>
      </c>
      <c r="I168" s="102" t="s">
        <v>115</v>
      </c>
      <c r="J168" s="102" t="s">
        <v>2</v>
      </c>
      <c r="K168" s="102" t="s">
        <v>1</v>
      </c>
      <c r="L168" s="102" t="str">
        <f>[2]!Table1[[#This Row],[Orgn]]&amp;"-"&amp;[2]!Table1[[#This Row],[Dest]]</f>
        <v>BRI-SSH</v>
      </c>
      <c r="M168" s="102" t="str">
        <f t="shared" si="2"/>
        <v>ADT</v>
      </c>
      <c r="N168" s="102">
        <f>WEEKDAY([2]!Table1[[#This Row],[Travel Date]],2)</f>
        <v>6</v>
      </c>
      <c r="P168" s="102">
        <v>1</v>
      </c>
    </row>
    <row r="169" spans="1:16" x14ac:dyDescent="0.25">
      <c r="A169" s="276" t="s">
        <v>2543</v>
      </c>
      <c r="B169" s="277" t="s">
        <v>2544</v>
      </c>
      <c r="C169" s="277" t="s">
        <v>274</v>
      </c>
      <c r="D169" s="278" t="s">
        <v>2257</v>
      </c>
      <c r="E169" s="102" t="s">
        <v>275</v>
      </c>
      <c r="F169" s="102" t="s">
        <v>2545</v>
      </c>
      <c r="G169" s="103"/>
      <c r="H169" s="103">
        <v>45760</v>
      </c>
      <c r="I169" s="102" t="s">
        <v>115</v>
      </c>
      <c r="J169" s="102" t="s">
        <v>2</v>
      </c>
      <c r="K169" s="102" t="s">
        <v>1</v>
      </c>
      <c r="L169" s="102" t="str">
        <f>[2]!Table1[[#This Row],[Orgn]]&amp;"-"&amp;[2]!Table1[[#This Row],[Dest]]</f>
        <v>BRI-SSH</v>
      </c>
      <c r="M169" s="102" t="str">
        <f t="shared" si="2"/>
        <v>ADT</v>
      </c>
      <c r="N169" s="102">
        <f>WEEKDAY([2]!Table1[[#This Row],[Travel Date]],2)</f>
        <v>6</v>
      </c>
      <c r="P169" s="102">
        <v>1</v>
      </c>
    </row>
    <row r="170" spans="1:16" x14ac:dyDescent="0.25">
      <c r="A170" s="276" t="s">
        <v>2543</v>
      </c>
      <c r="B170" s="277" t="s">
        <v>1080</v>
      </c>
      <c r="C170" s="277" t="s">
        <v>1075</v>
      </c>
      <c r="D170" s="278" t="s">
        <v>2257</v>
      </c>
      <c r="E170" s="102" t="s">
        <v>275</v>
      </c>
      <c r="F170" s="102" t="s">
        <v>2546</v>
      </c>
      <c r="G170" s="103" t="s">
        <v>2547</v>
      </c>
      <c r="H170" s="103">
        <v>45760</v>
      </c>
      <c r="I170" s="102" t="s">
        <v>115</v>
      </c>
      <c r="J170" s="102" t="s">
        <v>2</v>
      </c>
      <c r="K170" s="102" t="s">
        <v>1</v>
      </c>
      <c r="L170" s="102" t="str">
        <f>[2]!Table1[[#This Row],[Orgn]]&amp;"-"&amp;[2]!Table1[[#This Row],[Dest]]</f>
        <v>BRI-SSH</v>
      </c>
      <c r="M170" s="102" t="str">
        <f t="shared" si="2"/>
        <v>CHD</v>
      </c>
      <c r="N170" s="102">
        <f>WEEKDAY([2]!Table1[[#This Row],[Travel Date]],2)</f>
        <v>6</v>
      </c>
      <c r="P170" s="102">
        <v>1</v>
      </c>
    </row>
    <row r="171" spans="1:16" x14ac:dyDescent="0.25">
      <c r="A171" s="276" t="s">
        <v>1698</v>
      </c>
      <c r="B171" s="277" t="s">
        <v>1302</v>
      </c>
      <c r="C171" s="277" t="s">
        <v>274</v>
      </c>
      <c r="D171" s="278" t="s">
        <v>286</v>
      </c>
      <c r="E171" s="102" t="s">
        <v>275</v>
      </c>
      <c r="F171" s="102" t="s">
        <v>2548</v>
      </c>
      <c r="G171" s="103" t="s">
        <v>2549</v>
      </c>
      <c r="H171" s="103">
        <v>45760</v>
      </c>
      <c r="I171" s="102" t="s">
        <v>115</v>
      </c>
      <c r="J171" s="102" t="s">
        <v>2</v>
      </c>
      <c r="K171" s="102" t="s">
        <v>1</v>
      </c>
      <c r="L171" s="102" t="str">
        <f>[2]!Table1[[#This Row],[Orgn]]&amp;"-"&amp;[2]!Table1[[#This Row],[Dest]]</f>
        <v>BRI-SSH</v>
      </c>
      <c r="M171" s="102" t="str">
        <f t="shared" si="2"/>
        <v>ADT</v>
      </c>
      <c r="N171" s="102">
        <f>WEEKDAY([2]!Table1[[#This Row],[Travel Date]],2)</f>
        <v>6</v>
      </c>
      <c r="P171" s="102">
        <v>1</v>
      </c>
    </row>
    <row r="172" spans="1:16" x14ac:dyDescent="0.25">
      <c r="A172" s="276" t="s">
        <v>1698</v>
      </c>
      <c r="B172" s="277" t="s">
        <v>1108</v>
      </c>
      <c r="C172" s="277" t="s">
        <v>274</v>
      </c>
      <c r="D172" s="278" t="s">
        <v>286</v>
      </c>
      <c r="E172" s="102" t="s">
        <v>275</v>
      </c>
      <c r="F172" s="102" t="s">
        <v>2550</v>
      </c>
      <c r="G172" s="103" t="s">
        <v>2551</v>
      </c>
      <c r="H172" s="103">
        <v>45760</v>
      </c>
      <c r="I172" s="102" t="s">
        <v>115</v>
      </c>
      <c r="J172" s="102" t="s">
        <v>2</v>
      </c>
      <c r="K172" s="102" t="s">
        <v>1</v>
      </c>
      <c r="L172" s="102" t="str">
        <f>[2]!Table1[[#This Row],[Orgn]]&amp;"-"&amp;[2]!Table1[[#This Row],[Dest]]</f>
        <v>BRI-SSH</v>
      </c>
      <c r="M172" s="102" t="str">
        <f t="shared" si="2"/>
        <v>ADT</v>
      </c>
      <c r="N172" s="102">
        <f>WEEKDAY([2]!Table1[[#This Row],[Travel Date]],2)</f>
        <v>6</v>
      </c>
      <c r="P172" s="102">
        <v>1</v>
      </c>
    </row>
    <row r="173" spans="1:16" x14ac:dyDescent="0.25">
      <c r="A173" s="276" t="s">
        <v>2190</v>
      </c>
      <c r="B173" s="277" t="s">
        <v>1625</v>
      </c>
      <c r="C173" s="277" t="s">
        <v>274</v>
      </c>
      <c r="D173" s="278" t="s">
        <v>279</v>
      </c>
      <c r="E173" s="102" t="s">
        <v>275</v>
      </c>
      <c r="F173" s="102" t="s">
        <v>2552</v>
      </c>
      <c r="G173" s="103"/>
      <c r="H173" s="103">
        <v>45760</v>
      </c>
      <c r="I173" s="102" t="s">
        <v>115</v>
      </c>
      <c r="J173" s="102" t="s">
        <v>2</v>
      </c>
      <c r="K173" s="102" t="s">
        <v>1</v>
      </c>
      <c r="L173" s="102" t="str">
        <f>[2]!Table1[[#This Row],[Orgn]]&amp;"-"&amp;[2]!Table1[[#This Row],[Dest]]</f>
        <v>BRI-SSH</v>
      </c>
      <c r="M173" s="102" t="str">
        <f t="shared" si="2"/>
        <v>ADT</v>
      </c>
      <c r="N173" s="102">
        <f>WEEKDAY([2]!Table1[[#This Row],[Travel Date]],2)</f>
        <v>6</v>
      </c>
      <c r="P173" s="102">
        <v>1</v>
      </c>
    </row>
    <row r="174" spans="1:16" x14ac:dyDescent="0.25">
      <c r="A174" s="276" t="s">
        <v>2190</v>
      </c>
      <c r="B174" s="277" t="s">
        <v>1229</v>
      </c>
      <c r="C174" s="277" t="s">
        <v>274</v>
      </c>
      <c r="D174" s="278" t="s">
        <v>279</v>
      </c>
      <c r="E174" s="102" t="s">
        <v>275</v>
      </c>
      <c r="F174" s="102" t="s">
        <v>2553</v>
      </c>
      <c r="G174" s="103"/>
      <c r="H174" s="103">
        <v>45760</v>
      </c>
      <c r="I174" s="102" t="s">
        <v>115</v>
      </c>
      <c r="J174" s="102" t="s">
        <v>2</v>
      </c>
      <c r="K174" s="102" t="s">
        <v>1</v>
      </c>
      <c r="L174" s="102" t="str">
        <f>[2]!Table1[[#This Row],[Orgn]]&amp;"-"&amp;[2]!Table1[[#This Row],[Dest]]</f>
        <v>BRI-SSH</v>
      </c>
      <c r="M174" s="102" t="str">
        <f t="shared" si="2"/>
        <v>ADT</v>
      </c>
      <c r="N174" s="102">
        <f>WEEKDAY([2]!Table1[[#This Row],[Travel Date]],2)</f>
        <v>6</v>
      </c>
      <c r="P174" s="102">
        <v>1</v>
      </c>
    </row>
    <row r="175" spans="1:16" x14ac:dyDescent="0.25">
      <c r="A175" s="276" t="s">
        <v>2190</v>
      </c>
      <c r="B175" s="277" t="s">
        <v>1202</v>
      </c>
      <c r="C175" s="277" t="s">
        <v>277</v>
      </c>
      <c r="D175" s="278" t="s">
        <v>279</v>
      </c>
      <c r="E175" s="102" t="s">
        <v>275</v>
      </c>
      <c r="F175" s="102" t="s">
        <v>2554</v>
      </c>
      <c r="G175" s="103"/>
      <c r="H175" s="103">
        <v>45760</v>
      </c>
      <c r="I175" s="102" t="s">
        <v>115</v>
      </c>
      <c r="J175" s="102" t="s">
        <v>2</v>
      </c>
      <c r="K175" s="102" t="s">
        <v>1</v>
      </c>
      <c r="L175" s="102" t="str">
        <f>[2]!Table1[[#This Row],[Orgn]]&amp;"-"&amp;[2]!Table1[[#This Row],[Dest]]</f>
        <v>BRI-SSH</v>
      </c>
      <c r="M175" s="102" t="str">
        <f t="shared" si="2"/>
        <v>ADT</v>
      </c>
      <c r="N175" s="102">
        <f>WEEKDAY([2]!Table1[[#This Row],[Travel Date]],2)</f>
        <v>6</v>
      </c>
      <c r="P175" s="102">
        <v>1</v>
      </c>
    </row>
    <row r="176" spans="1:16" x14ac:dyDescent="0.25">
      <c r="A176" s="276" t="s">
        <v>2124</v>
      </c>
      <c r="B176" s="277" t="s">
        <v>2555</v>
      </c>
      <c r="C176" s="277" t="s">
        <v>1075</v>
      </c>
      <c r="D176" s="278" t="s">
        <v>286</v>
      </c>
      <c r="E176" s="102" t="s">
        <v>275</v>
      </c>
      <c r="F176" s="102" t="s">
        <v>2556</v>
      </c>
      <c r="G176" s="103" t="s">
        <v>2557</v>
      </c>
      <c r="H176" s="103">
        <v>45760</v>
      </c>
      <c r="I176" s="102" t="s">
        <v>115</v>
      </c>
      <c r="J176" s="102" t="s">
        <v>2</v>
      </c>
      <c r="K176" s="102" t="s">
        <v>1</v>
      </c>
      <c r="L176" s="102" t="str">
        <f>[2]!Table1[[#This Row],[Orgn]]&amp;"-"&amp;[2]!Table1[[#This Row],[Dest]]</f>
        <v>BRI-SSH</v>
      </c>
      <c r="M176" s="102" t="str">
        <f t="shared" si="2"/>
        <v>CHD</v>
      </c>
      <c r="N176" s="102">
        <f>WEEKDAY([2]!Table1[[#This Row],[Travel Date]],2)</f>
        <v>6</v>
      </c>
      <c r="P176" s="102">
        <v>1</v>
      </c>
    </row>
    <row r="177" spans="1:16" x14ac:dyDescent="0.25">
      <c r="A177" s="276" t="s">
        <v>2558</v>
      </c>
      <c r="B177" s="277" t="s">
        <v>1373</v>
      </c>
      <c r="C177" s="277" t="s">
        <v>274</v>
      </c>
      <c r="D177" s="278" t="s">
        <v>152</v>
      </c>
      <c r="E177" s="102" t="s">
        <v>275</v>
      </c>
      <c r="F177" s="102" t="s">
        <v>2559</v>
      </c>
      <c r="G177" s="103"/>
      <c r="H177" s="103">
        <v>45760</v>
      </c>
      <c r="I177" s="102" t="s">
        <v>115</v>
      </c>
      <c r="J177" s="102" t="s">
        <v>2</v>
      </c>
      <c r="K177" s="102" t="s">
        <v>1</v>
      </c>
      <c r="L177" s="102" t="str">
        <f>[2]!Table1[[#This Row],[Orgn]]&amp;"-"&amp;[2]!Table1[[#This Row],[Dest]]</f>
        <v>BRI-SSH</v>
      </c>
      <c r="M177" s="102" t="str">
        <f t="shared" si="2"/>
        <v>ADT</v>
      </c>
      <c r="N177" s="102">
        <f>WEEKDAY([2]!Table1[[#This Row],[Travel Date]],2)</f>
        <v>6</v>
      </c>
      <c r="P177" s="102">
        <v>1</v>
      </c>
    </row>
    <row r="178" spans="1:16" x14ac:dyDescent="0.25">
      <c r="A178" s="276" t="s">
        <v>2132</v>
      </c>
      <c r="B178" s="277" t="s">
        <v>1187</v>
      </c>
      <c r="C178" s="277" t="s">
        <v>1075</v>
      </c>
      <c r="D178" s="278" t="s">
        <v>311</v>
      </c>
      <c r="E178" s="102" t="s">
        <v>275</v>
      </c>
      <c r="F178" s="102" t="s">
        <v>2560</v>
      </c>
      <c r="G178" s="103" t="s">
        <v>2561</v>
      </c>
      <c r="H178" s="103">
        <v>45760</v>
      </c>
      <c r="I178" s="102" t="s">
        <v>115</v>
      </c>
      <c r="J178" s="102" t="s">
        <v>2</v>
      </c>
      <c r="K178" s="102" t="s">
        <v>1</v>
      </c>
      <c r="L178" s="102" t="str">
        <f>[2]!Table1[[#This Row],[Orgn]]&amp;"-"&amp;[2]!Table1[[#This Row],[Dest]]</f>
        <v>BRI-SSH</v>
      </c>
      <c r="M178" s="102" t="str">
        <f t="shared" si="2"/>
        <v>CHD</v>
      </c>
      <c r="N178" s="102">
        <f>WEEKDAY([2]!Table1[[#This Row],[Travel Date]],2)</f>
        <v>6</v>
      </c>
      <c r="P178" s="102">
        <v>1</v>
      </c>
    </row>
    <row r="179" spans="1:16" x14ac:dyDescent="0.25">
      <c r="A179" s="276" t="s">
        <v>2132</v>
      </c>
      <c r="B179" s="277" t="s">
        <v>1575</v>
      </c>
      <c r="C179" s="277" t="s">
        <v>1075</v>
      </c>
      <c r="D179" s="278" t="s">
        <v>311</v>
      </c>
      <c r="E179" s="102" t="s">
        <v>275</v>
      </c>
      <c r="F179" s="102" t="s">
        <v>2562</v>
      </c>
      <c r="G179" s="103" t="s">
        <v>2561</v>
      </c>
      <c r="H179" s="103">
        <v>45760</v>
      </c>
      <c r="I179" s="102" t="s">
        <v>115</v>
      </c>
      <c r="J179" s="102" t="s">
        <v>2</v>
      </c>
      <c r="K179" s="102" t="s">
        <v>1</v>
      </c>
      <c r="L179" s="102" t="str">
        <f>[2]!Table1[[#This Row],[Orgn]]&amp;"-"&amp;[2]!Table1[[#This Row],[Dest]]</f>
        <v>BRI-SSH</v>
      </c>
      <c r="M179" s="102" t="str">
        <f t="shared" si="2"/>
        <v>CHD</v>
      </c>
      <c r="N179" s="102">
        <f>WEEKDAY([2]!Table1[[#This Row],[Travel Date]],2)</f>
        <v>6</v>
      </c>
      <c r="P179" s="102">
        <v>1</v>
      </c>
    </row>
    <row r="180" spans="1:16" x14ac:dyDescent="0.25">
      <c r="A180" s="276" t="s">
        <v>2132</v>
      </c>
      <c r="B180" s="277" t="s">
        <v>1121</v>
      </c>
      <c r="C180" s="277" t="s">
        <v>274</v>
      </c>
      <c r="D180" s="278" t="s">
        <v>311</v>
      </c>
      <c r="E180" s="102" t="s">
        <v>275</v>
      </c>
      <c r="F180" s="102" t="s">
        <v>2563</v>
      </c>
      <c r="G180" s="103" t="s">
        <v>2564</v>
      </c>
      <c r="H180" s="103">
        <v>45760</v>
      </c>
      <c r="I180" s="102" t="s">
        <v>115</v>
      </c>
      <c r="J180" s="102" t="s">
        <v>2</v>
      </c>
      <c r="K180" s="102" t="s">
        <v>1</v>
      </c>
      <c r="L180" s="102" t="str">
        <f>[2]!Table1[[#This Row],[Orgn]]&amp;"-"&amp;[2]!Table1[[#This Row],[Dest]]</f>
        <v>BRI-SSH</v>
      </c>
      <c r="M180" s="102" t="str">
        <f t="shared" si="2"/>
        <v>ADT</v>
      </c>
      <c r="N180" s="102">
        <f>WEEKDAY([2]!Table1[[#This Row],[Travel Date]],2)</f>
        <v>6</v>
      </c>
      <c r="P180" s="102">
        <v>1</v>
      </c>
    </row>
    <row r="181" spans="1:16" x14ac:dyDescent="0.25">
      <c r="A181" s="276" t="s">
        <v>1269</v>
      </c>
      <c r="B181" s="277" t="s">
        <v>2565</v>
      </c>
      <c r="C181" s="277" t="s">
        <v>274</v>
      </c>
      <c r="D181" s="278" t="s">
        <v>152</v>
      </c>
      <c r="E181" s="102" t="s">
        <v>275</v>
      </c>
      <c r="F181" s="102" t="s">
        <v>2566</v>
      </c>
      <c r="G181" s="103"/>
      <c r="H181" s="103">
        <v>45760</v>
      </c>
      <c r="I181" s="102" t="s">
        <v>115</v>
      </c>
      <c r="J181" s="102" t="s">
        <v>2</v>
      </c>
      <c r="K181" s="102" t="s">
        <v>1</v>
      </c>
      <c r="L181" s="102" t="str">
        <f>[2]!Table1[[#This Row],[Orgn]]&amp;"-"&amp;[2]!Table1[[#This Row],[Dest]]</f>
        <v>BRI-SSH</v>
      </c>
      <c r="M181" s="102" t="str">
        <f t="shared" si="2"/>
        <v>ADT</v>
      </c>
      <c r="N181" s="102">
        <f>WEEKDAY([2]!Table1[[#This Row],[Travel Date]],2)</f>
        <v>6</v>
      </c>
      <c r="P181" s="102">
        <v>1</v>
      </c>
    </row>
    <row r="182" spans="1:16" x14ac:dyDescent="0.25">
      <c r="A182" s="276" t="s">
        <v>1269</v>
      </c>
      <c r="B182" s="277" t="s">
        <v>1193</v>
      </c>
      <c r="C182" s="277" t="s">
        <v>274</v>
      </c>
      <c r="D182" s="278" t="s">
        <v>152</v>
      </c>
      <c r="E182" s="102" t="s">
        <v>275</v>
      </c>
      <c r="F182" s="102" t="s">
        <v>2567</v>
      </c>
      <c r="G182" s="103"/>
      <c r="H182" s="103">
        <v>45760</v>
      </c>
      <c r="I182" s="102" t="s">
        <v>115</v>
      </c>
      <c r="J182" s="102" t="s">
        <v>2</v>
      </c>
      <c r="K182" s="102" t="s">
        <v>1</v>
      </c>
      <c r="L182" s="102" t="str">
        <f>[2]!Table1[[#This Row],[Orgn]]&amp;"-"&amp;[2]!Table1[[#This Row],[Dest]]</f>
        <v>BRI-SSH</v>
      </c>
      <c r="M182" s="102" t="str">
        <f t="shared" si="2"/>
        <v>ADT</v>
      </c>
      <c r="N182" s="102">
        <f>WEEKDAY([2]!Table1[[#This Row],[Travel Date]],2)</f>
        <v>6</v>
      </c>
      <c r="P182" s="102">
        <v>1</v>
      </c>
    </row>
    <row r="183" spans="1:16" x14ac:dyDescent="0.25">
      <c r="A183" s="276" t="s">
        <v>1454</v>
      </c>
      <c r="B183" s="277" t="s">
        <v>2568</v>
      </c>
      <c r="C183" s="277" t="s">
        <v>277</v>
      </c>
      <c r="D183" s="278" t="s">
        <v>279</v>
      </c>
      <c r="E183" s="102" t="s">
        <v>275</v>
      </c>
      <c r="F183" s="102" t="s">
        <v>2569</v>
      </c>
      <c r="G183" s="103"/>
      <c r="H183" s="103">
        <v>45760</v>
      </c>
      <c r="I183" s="102" t="s">
        <v>115</v>
      </c>
      <c r="J183" s="102" t="s">
        <v>2</v>
      </c>
      <c r="K183" s="102" t="s">
        <v>1</v>
      </c>
      <c r="L183" s="102" t="str">
        <f>[2]!Table1[[#This Row],[Orgn]]&amp;"-"&amp;[2]!Table1[[#This Row],[Dest]]</f>
        <v>BRI-SSH</v>
      </c>
      <c r="M183" s="102" t="str">
        <f t="shared" si="2"/>
        <v>ADT</v>
      </c>
      <c r="N183" s="102">
        <f>WEEKDAY([2]!Table1[[#This Row],[Travel Date]],2)</f>
        <v>6</v>
      </c>
      <c r="P183" s="102">
        <v>1</v>
      </c>
    </row>
    <row r="184" spans="1:16" x14ac:dyDescent="0.25">
      <c r="A184" s="276" t="s">
        <v>2570</v>
      </c>
      <c r="B184" s="277" t="s">
        <v>1194</v>
      </c>
      <c r="C184" s="277" t="s">
        <v>274</v>
      </c>
      <c r="D184" s="278" t="s">
        <v>152</v>
      </c>
      <c r="E184" s="102" t="s">
        <v>275</v>
      </c>
      <c r="F184" s="102" t="s">
        <v>2571</v>
      </c>
      <c r="G184" s="103"/>
      <c r="H184" s="103">
        <v>45760</v>
      </c>
      <c r="I184" s="102" t="s">
        <v>115</v>
      </c>
      <c r="J184" s="102" t="s">
        <v>2</v>
      </c>
      <c r="K184" s="102" t="s">
        <v>1</v>
      </c>
      <c r="L184" s="102" t="str">
        <f>[2]!Table1[[#This Row],[Orgn]]&amp;"-"&amp;[2]!Table1[[#This Row],[Dest]]</f>
        <v>BRI-SSH</v>
      </c>
      <c r="M184" s="102" t="str">
        <f t="shared" si="2"/>
        <v>ADT</v>
      </c>
      <c r="N184" s="102">
        <f>WEEKDAY([2]!Table1[[#This Row],[Travel Date]],2)</f>
        <v>6</v>
      </c>
      <c r="P184" s="102">
        <v>1</v>
      </c>
    </row>
    <row r="185" spans="1:16" x14ac:dyDescent="0.25">
      <c r="A185" s="276" t="s">
        <v>2572</v>
      </c>
      <c r="B185" s="277" t="s">
        <v>1071</v>
      </c>
      <c r="C185" s="277" t="s">
        <v>1075</v>
      </c>
      <c r="D185" s="278" t="s">
        <v>286</v>
      </c>
      <c r="E185" s="102" t="s">
        <v>275</v>
      </c>
      <c r="F185" s="102" t="s">
        <v>2573</v>
      </c>
      <c r="G185" s="103" t="s">
        <v>2574</v>
      </c>
      <c r="H185" s="103">
        <v>45760</v>
      </c>
      <c r="I185" s="102" t="s">
        <v>115</v>
      </c>
      <c r="J185" s="102" t="s">
        <v>2</v>
      </c>
      <c r="K185" s="102" t="s">
        <v>1</v>
      </c>
      <c r="L185" s="102" t="str">
        <f>[2]!Table1[[#This Row],[Orgn]]&amp;"-"&amp;[2]!Table1[[#This Row],[Dest]]</f>
        <v>BRI-SSH</v>
      </c>
      <c r="M185" s="102" t="str">
        <f t="shared" si="2"/>
        <v>CHD</v>
      </c>
      <c r="N185" s="102">
        <f>WEEKDAY([2]!Table1[[#This Row],[Travel Date]],2)</f>
        <v>6</v>
      </c>
      <c r="P185" s="102">
        <v>1</v>
      </c>
    </row>
    <row r="186" spans="1:16" x14ac:dyDescent="0.25">
      <c r="A186" s="276" t="s">
        <v>2572</v>
      </c>
      <c r="B186" s="277" t="s">
        <v>1208</v>
      </c>
      <c r="C186" s="277" t="s">
        <v>1075</v>
      </c>
      <c r="D186" s="278" t="s">
        <v>286</v>
      </c>
      <c r="E186" s="102" t="s">
        <v>275</v>
      </c>
      <c r="F186" s="102" t="s">
        <v>2575</v>
      </c>
      <c r="G186" s="103" t="s">
        <v>2576</v>
      </c>
      <c r="H186" s="103">
        <v>45760</v>
      </c>
      <c r="I186" s="102" t="s">
        <v>115</v>
      </c>
      <c r="J186" s="102" t="s">
        <v>2</v>
      </c>
      <c r="K186" s="102" t="s">
        <v>1</v>
      </c>
      <c r="L186" s="102" t="str">
        <f>[2]!Table1[[#This Row],[Orgn]]&amp;"-"&amp;[2]!Table1[[#This Row],[Dest]]</f>
        <v>BRI-SSH</v>
      </c>
      <c r="M186" s="102" t="str">
        <f t="shared" si="2"/>
        <v>CHD</v>
      </c>
      <c r="N186" s="102">
        <f>WEEKDAY([2]!Table1[[#This Row],[Travel Date]],2)</f>
        <v>6</v>
      </c>
      <c r="P186" s="102">
        <v>1</v>
      </c>
    </row>
    <row r="187" spans="1:16" x14ac:dyDescent="0.25">
      <c r="A187" s="276" t="s">
        <v>2572</v>
      </c>
      <c r="B187" s="277" t="s">
        <v>1255</v>
      </c>
      <c r="C187" s="277" t="s">
        <v>274</v>
      </c>
      <c r="D187" s="278" t="s">
        <v>286</v>
      </c>
      <c r="E187" s="102" t="s">
        <v>275</v>
      </c>
      <c r="F187" s="102" t="s">
        <v>2577</v>
      </c>
      <c r="G187" s="103" t="s">
        <v>2066</v>
      </c>
      <c r="H187" s="103">
        <v>45760</v>
      </c>
      <c r="I187" s="102" t="s">
        <v>115</v>
      </c>
      <c r="J187" s="102" t="s">
        <v>2</v>
      </c>
      <c r="K187" s="102" t="s">
        <v>1</v>
      </c>
      <c r="L187" s="102" t="str">
        <f>[2]!Table1[[#This Row],[Orgn]]&amp;"-"&amp;[2]!Table1[[#This Row],[Dest]]</f>
        <v>BRI-SSH</v>
      </c>
      <c r="M187" s="102" t="str">
        <f t="shared" si="2"/>
        <v>ADT</v>
      </c>
      <c r="N187" s="102">
        <f>WEEKDAY([2]!Table1[[#This Row],[Travel Date]],2)</f>
        <v>6</v>
      </c>
      <c r="P187" s="102">
        <v>1</v>
      </c>
    </row>
    <row r="188" spans="1:16" x14ac:dyDescent="0.25">
      <c r="A188" s="276" t="s">
        <v>2572</v>
      </c>
      <c r="B188" s="277" t="s">
        <v>1561</v>
      </c>
      <c r="C188" s="277" t="s">
        <v>1075</v>
      </c>
      <c r="D188" s="278" t="s">
        <v>286</v>
      </c>
      <c r="E188" s="102" t="s">
        <v>275</v>
      </c>
      <c r="F188" s="102" t="s">
        <v>2578</v>
      </c>
      <c r="G188" s="103" t="s">
        <v>2579</v>
      </c>
      <c r="H188" s="103">
        <v>45760</v>
      </c>
      <c r="I188" s="102" t="s">
        <v>115</v>
      </c>
      <c r="J188" s="102" t="s">
        <v>2</v>
      </c>
      <c r="K188" s="102" t="s">
        <v>1</v>
      </c>
      <c r="L188" s="102" t="str">
        <f>[2]!Table1[[#This Row],[Orgn]]&amp;"-"&amp;[2]!Table1[[#This Row],[Dest]]</f>
        <v>BRI-SSH</v>
      </c>
      <c r="M188" s="102" t="str">
        <f t="shared" si="2"/>
        <v>CHD</v>
      </c>
      <c r="N188" s="102">
        <f>WEEKDAY([2]!Table1[[#This Row],[Travel Date]],2)</f>
        <v>6</v>
      </c>
      <c r="P188" s="102">
        <v>1</v>
      </c>
    </row>
    <row r="189" spans="1:16" x14ac:dyDescent="0.25">
      <c r="A189" s="276" t="s">
        <v>1439</v>
      </c>
      <c r="B189" s="277" t="s">
        <v>1130</v>
      </c>
      <c r="C189" s="277" t="s">
        <v>1087</v>
      </c>
      <c r="D189" s="278" t="s">
        <v>152</v>
      </c>
      <c r="E189" s="102" t="s">
        <v>275</v>
      </c>
      <c r="F189" s="102" t="s">
        <v>2580</v>
      </c>
      <c r="G189" s="103"/>
      <c r="H189" s="103">
        <v>45760</v>
      </c>
      <c r="I189" s="102" t="s">
        <v>115</v>
      </c>
      <c r="J189" s="102" t="s">
        <v>2</v>
      </c>
      <c r="K189" s="102" t="s">
        <v>1</v>
      </c>
      <c r="L189" s="102" t="str">
        <f>[2]!Table1[[#This Row],[Orgn]]&amp;"-"&amp;[2]!Table1[[#This Row],[Dest]]</f>
        <v>BRI-SSH</v>
      </c>
      <c r="M189" s="102" t="str">
        <f t="shared" si="2"/>
        <v>ADT</v>
      </c>
      <c r="N189" s="102">
        <f>WEEKDAY([2]!Table1[[#This Row],[Travel Date]],2)</f>
        <v>6</v>
      </c>
      <c r="P189" s="102">
        <v>1</v>
      </c>
    </row>
    <row r="190" spans="1:16" x14ac:dyDescent="0.25">
      <c r="A190" s="276" t="s">
        <v>2095</v>
      </c>
      <c r="B190" s="277" t="s">
        <v>2581</v>
      </c>
      <c r="C190" s="277" t="s">
        <v>277</v>
      </c>
      <c r="D190" s="278" t="s">
        <v>2257</v>
      </c>
      <c r="E190" s="102" t="s">
        <v>275</v>
      </c>
      <c r="F190" s="102" t="s">
        <v>2582</v>
      </c>
      <c r="G190" s="103"/>
      <c r="H190" s="103">
        <v>45760</v>
      </c>
      <c r="I190" s="102" t="s">
        <v>115</v>
      </c>
      <c r="J190" s="102" t="s">
        <v>2</v>
      </c>
      <c r="K190" s="102" t="s">
        <v>1</v>
      </c>
      <c r="L190" s="102" t="str">
        <f>[2]!Table1[[#This Row],[Orgn]]&amp;"-"&amp;[2]!Table1[[#This Row],[Dest]]</f>
        <v>BRI-SSH</v>
      </c>
      <c r="M190" s="102" t="str">
        <f t="shared" si="2"/>
        <v>ADT</v>
      </c>
      <c r="N190" s="102">
        <f>WEEKDAY([2]!Table1[[#This Row],[Travel Date]],2)</f>
        <v>6</v>
      </c>
      <c r="P190" s="102">
        <v>1</v>
      </c>
    </row>
    <row r="191" spans="1:16" x14ac:dyDescent="0.25">
      <c r="A191" s="276" t="s">
        <v>2583</v>
      </c>
      <c r="B191" s="277" t="s">
        <v>2584</v>
      </c>
      <c r="C191" s="277" t="s">
        <v>277</v>
      </c>
      <c r="D191" s="278" t="s">
        <v>286</v>
      </c>
      <c r="E191" s="102" t="s">
        <v>275</v>
      </c>
      <c r="F191" s="102" t="s">
        <v>2585</v>
      </c>
      <c r="G191" s="103" t="s">
        <v>2586</v>
      </c>
      <c r="H191" s="103">
        <v>45760</v>
      </c>
      <c r="I191" s="102" t="s">
        <v>115</v>
      </c>
      <c r="J191" s="102" t="s">
        <v>2</v>
      </c>
      <c r="K191" s="102" t="s">
        <v>1</v>
      </c>
      <c r="L191" s="102" t="str">
        <f>[2]!Table1[[#This Row],[Orgn]]&amp;"-"&amp;[2]!Table1[[#This Row],[Dest]]</f>
        <v>BRI-SSH</v>
      </c>
      <c r="M191" s="102" t="str">
        <f t="shared" si="2"/>
        <v>ADT</v>
      </c>
      <c r="N191" s="102">
        <f>WEEKDAY([2]!Table1[[#This Row],[Travel Date]],2)</f>
        <v>6</v>
      </c>
      <c r="P191" s="102">
        <v>1</v>
      </c>
    </row>
    <row r="192" spans="1:16" x14ac:dyDescent="0.25">
      <c r="A192" s="276" t="s">
        <v>2051</v>
      </c>
      <c r="B192" s="277" t="s">
        <v>1079</v>
      </c>
      <c r="C192" s="277" t="s">
        <v>277</v>
      </c>
      <c r="D192" s="278" t="s">
        <v>279</v>
      </c>
      <c r="E192" s="102" t="s">
        <v>275</v>
      </c>
      <c r="F192" s="102" t="s">
        <v>2587</v>
      </c>
      <c r="G192" s="103"/>
      <c r="H192" s="103">
        <v>45760</v>
      </c>
      <c r="I192" s="102" t="s">
        <v>115</v>
      </c>
      <c r="J192" s="102" t="s">
        <v>2</v>
      </c>
      <c r="K192" s="102" t="s">
        <v>1</v>
      </c>
      <c r="L192" s="102" t="str">
        <f>[2]!Table1[[#This Row],[Orgn]]&amp;"-"&amp;[2]!Table1[[#This Row],[Dest]]</f>
        <v>BRI-SSH</v>
      </c>
      <c r="M192" s="102" t="str">
        <f t="shared" si="2"/>
        <v>ADT</v>
      </c>
      <c r="N192" s="102">
        <f>WEEKDAY([2]!Table1[[#This Row],[Travel Date]],2)</f>
        <v>6</v>
      </c>
      <c r="P192" s="102">
        <v>1</v>
      </c>
    </row>
    <row r="193" spans="1:16" x14ac:dyDescent="0.25">
      <c r="A193" s="276" t="s">
        <v>2588</v>
      </c>
      <c r="B193" s="277" t="s">
        <v>1170</v>
      </c>
      <c r="C193" s="277" t="s">
        <v>277</v>
      </c>
      <c r="D193" s="278" t="s">
        <v>2257</v>
      </c>
      <c r="E193" s="102" t="s">
        <v>275</v>
      </c>
      <c r="F193" s="102" t="s">
        <v>2589</v>
      </c>
      <c r="G193" s="103"/>
      <c r="H193" s="103">
        <v>45760</v>
      </c>
      <c r="I193" s="102" t="s">
        <v>115</v>
      </c>
      <c r="J193" s="102" t="s">
        <v>2</v>
      </c>
      <c r="K193" s="102" t="s">
        <v>1</v>
      </c>
      <c r="L193" s="102" t="str">
        <f>[2]!Table1[[#This Row],[Orgn]]&amp;"-"&amp;[2]!Table1[[#This Row],[Dest]]</f>
        <v>BRI-SSH</v>
      </c>
      <c r="M193" s="102" t="str">
        <f t="shared" si="2"/>
        <v>ADT</v>
      </c>
      <c r="N193" s="102">
        <f>WEEKDAY([2]!Table1[[#This Row],[Travel Date]],2)</f>
        <v>6</v>
      </c>
      <c r="P193" s="102">
        <v>1</v>
      </c>
    </row>
    <row r="194" spans="1:16" x14ac:dyDescent="0.25">
      <c r="A194" s="276" t="s">
        <v>2590</v>
      </c>
      <c r="B194" s="277" t="s">
        <v>1094</v>
      </c>
      <c r="C194" s="277" t="s">
        <v>274</v>
      </c>
      <c r="D194" s="278" t="s">
        <v>280</v>
      </c>
      <c r="E194" s="102" t="s">
        <v>275</v>
      </c>
      <c r="F194" s="102" t="s">
        <v>2591</v>
      </c>
      <c r="G194" s="103"/>
      <c r="H194" s="103">
        <v>45760</v>
      </c>
      <c r="I194" s="102" t="s">
        <v>115</v>
      </c>
      <c r="J194" s="102" t="s">
        <v>2</v>
      </c>
      <c r="K194" s="102" t="s">
        <v>1</v>
      </c>
      <c r="L194" s="102" t="str">
        <f>[2]!Table1[[#This Row],[Orgn]]&amp;"-"&amp;[2]!Table1[[#This Row],[Dest]]</f>
        <v>BRI-SSH</v>
      </c>
      <c r="M194" s="102" t="str">
        <f t="shared" ref="M194:M257" si="3">IF(TRIM(C194)="INF", "INF", IF(TRIM(C194)="CHD", "CHD", "ADT"))</f>
        <v>ADT</v>
      </c>
      <c r="N194" s="102">
        <f>WEEKDAY([2]!Table1[[#This Row],[Travel Date]],2)</f>
        <v>6</v>
      </c>
      <c r="P194" s="102">
        <v>1</v>
      </c>
    </row>
    <row r="195" spans="1:16" x14ac:dyDescent="0.25">
      <c r="A195" s="276" t="s">
        <v>2590</v>
      </c>
      <c r="B195" s="277" t="s">
        <v>2592</v>
      </c>
      <c r="C195" s="277" t="s">
        <v>1075</v>
      </c>
      <c r="D195" s="278" t="s">
        <v>280</v>
      </c>
      <c r="E195" s="102" t="s">
        <v>275</v>
      </c>
      <c r="F195" s="102" t="s">
        <v>2593</v>
      </c>
      <c r="G195" s="103" t="s">
        <v>2594</v>
      </c>
      <c r="H195" s="103">
        <v>45760</v>
      </c>
      <c r="I195" s="102" t="s">
        <v>115</v>
      </c>
      <c r="J195" s="102" t="s">
        <v>2</v>
      </c>
      <c r="K195" s="102" t="s">
        <v>1</v>
      </c>
      <c r="L195" s="102" t="str">
        <f>[2]!Table1[[#This Row],[Orgn]]&amp;"-"&amp;[2]!Table1[[#This Row],[Dest]]</f>
        <v>BRI-SSH</v>
      </c>
      <c r="M195" s="102" t="str">
        <f t="shared" si="3"/>
        <v>CHD</v>
      </c>
      <c r="N195" s="102">
        <f>WEEKDAY([2]!Table1[[#This Row],[Travel Date]],2)</f>
        <v>6</v>
      </c>
      <c r="P195" s="102">
        <v>1</v>
      </c>
    </row>
    <row r="196" spans="1:16" x14ac:dyDescent="0.25">
      <c r="A196" s="276" t="s">
        <v>2590</v>
      </c>
      <c r="B196" s="277" t="s">
        <v>1251</v>
      </c>
      <c r="C196" s="277" t="s">
        <v>1075</v>
      </c>
      <c r="D196" s="278" t="s">
        <v>280</v>
      </c>
      <c r="E196" s="102" t="s">
        <v>275</v>
      </c>
      <c r="F196" s="102" t="s">
        <v>2595</v>
      </c>
      <c r="G196" s="103" t="s">
        <v>2596</v>
      </c>
      <c r="H196" s="103">
        <v>45760</v>
      </c>
      <c r="I196" s="102" t="s">
        <v>115</v>
      </c>
      <c r="J196" s="102" t="s">
        <v>2</v>
      </c>
      <c r="K196" s="102" t="s">
        <v>1</v>
      </c>
      <c r="L196" s="102" t="str">
        <f>[2]!Table1[[#This Row],[Orgn]]&amp;"-"&amp;[2]!Table1[[#This Row],[Dest]]</f>
        <v>BRI-SSH</v>
      </c>
      <c r="M196" s="102" t="str">
        <f t="shared" si="3"/>
        <v>CHD</v>
      </c>
      <c r="N196" s="102">
        <f>WEEKDAY([2]!Table1[[#This Row],[Travel Date]],2)</f>
        <v>6</v>
      </c>
      <c r="P196" s="102">
        <v>1</v>
      </c>
    </row>
    <row r="197" spans="1:16" x14ac:dyDescent="0.25">
      <c r="A197" s="276" t="s">
        <v>2597</v>
      </c>
      <c r="B197" s="277" t="s">
        <v>1092</v>
      </c>
      <c r="C197" s="277" t="s">
        <v>277</v>
      </c>
      <c r="D197" s="278" t="s">
        <v>279</v>
      </c>
      <c r="E197" s="102" t="s">
        <v>275</v>
      </c>
      <c r="F197" s="102" t="s">
        <v>2598</v>
      </c>
      <c r="G197" s="103"/>
      <c r="H197" s="103">
        <v>45760</v>
      </c>
      <c r="I197" s="102" t="s">
        <v>115</v>
      </c>
      <c r="J197" s="102" t="s">
        <v>2</v>
      </c>
      <c r="K197" s="102" t="s">
        <v>1</v>
      </c>
      <c r="L197" s="102" t="str">
        <f>[2]!Table1[[#This Row],[Orgn]]&amp;"-"&amp;[2]!Table1[[#This Row],[Dest]]</f>
        <v>BRI-SSH</v>
      </c>
      <c r="M197" s="102" t="str">
        <f t="shared" si="3"/>
        <v>ADT</v>
      </c>
      <c r="N197" s="102">
        <f>WEEKDAY([2]!Table1[[#This Row],[Travel Date]],2)</f>
        <v>6</v>
      </c>
      <c r="P197" s="102">
        <v>1</v>
      </c>
    </row>
    <row r="198" spans="1:16" x14ac:dyDescent="0.25">
      <c r="A198" s="276" t="s">
        <v>1675</v>
      </c>
      <c r="B198" s="277" t="s">
        <v>1071</v>
      </c>
      <c r="C198" s="277" t="s">
        <v>274</v>
      </c>
      <c r="D198" s="278" t="s">
        <v>2257</v>
      </c>
      <c r="E198" s="102" t="s">
        <v>275</v>
      </c>
      <c r="F198" s="102" t="s">
        <v>2599</v>
      </c>
      <c r="G198" s="103"/>
      <c r="H198" s="103">
        <v>45760</v>
      </c>
      <c r="I198" s="102" t="s">
        <v>115</v>
      </c>
      <c r="J198" s="102" t="s">
        <v>2</v>
      </c>
      <c r="K198" s="102" t="s">
        <v>1</v>
      </c>
      <c r="L198" s="102" t="str">
        <f>[2]!Table1[[#This Row],[Orgn]]&amp;"-"&amp;[2]!Table1[[#This Row],[Dest]]</f>
        <v>BRI-SSH</v>
      </c>
      <c r="M198" s="102" t="str">
        <f t="shared" si="3"/>
        <v>ADT</v>
      </c>
      <c r="N198" s="102">
        <f>WEEKDAY([2]!Table1[[#This Row],[Travel Date]],2)</f>
        <v>6</v>
      </c>
      <c r="P198" s="102">
        <v>1</v>
      </c>
    </row>
    <row r="199" spans="1:16" x14ac:dyDescent="0.25">
      <c r="A199" s="276" t="s">
        <v>2600</v>
      </c>
      <c r="B199" s="277" t="s">
        <v>1400</v>
      </c>
      <c r="C199" s="277" t="s">
        <v>1075</v>
      </c>
      <c r="D199" s="278" t="s">
        <v>286</v>
      </c>
      <c r="E199" s="102" t="s">
        <v>275</v>
      </c>
      <c r="F199" s="102" t="s">
        <v>2601</v>
      </c>
      <c r="G199" s="103" t="s">
        <v>2602</v>
      </c>
      <c r="H199" s="103">
        <v>45760</v>
      </c>
      <c r="I199" s="102" t="s">
        <v>115</v>
      </c>
      <c r="J199" s="102" t="s">
        <v>2</v>
      </c>
      <c r="K199" s="102" t="s">
        <v>1</v>
      </c>
      <c r="L199" s="102" t="str">
        <f>[2]!Table1[[#This Row],[Orgn]]&amp;"-"&amp;[2]!Table1[[#This Row],[Dest]]</f>
        <v>BRI-SSH</v>
      </c>
      <c r="M199" s="102" t="str">
        <f t="shared" si="3"/>
        <v>CHD</v>
      </c>
      <c r="N199" s="102">
        <f>WEEKDAY([2]!Table1[[#This Row],[Travel Date]],2)</f>
        <v>6</v>
      </c>
      <c r="P199" s="102">
        <v>1</v>
      </c>
    </row>
    <row r="200" spans="1:16" x14ac:dyDescent="0.25">
      <c r="A200" s="276" t="s">
        <v>2600</v>
      </c>
      <c r="B200" s="277" t="s">
        <v>1210</v>
      </c>
      <c r="C200" s="277" t="s">
        <v>274</v>
      </c>
      <c r="D200" s="278" t="s">
        <v>286</v>
      </c>
      <c r="E200" s="102" t="s">
        <v>275</v>
      </c>
      <c r="F200" s="102" t="s">
        <v>2603</v>
      </c>
      <c r="G200" s="103" t="s">
        <v>2604</v>
      </c>
      <c r="H200" s="103">
        <v>45760</v>
      </c>
      <c r="I200" s="102" t="s">
        <v>115</v>
      </c>
      <c r="J200" s="102" t="s">
        <v>2</v>
      </c>
      <c r="K200" s="102" t="s">
        <v>1</v>
      </c>
      <c r="L200" s="102" t="str">
        <f>[2]!Table1[[#This Row],[Orgn]]&amp;"-"&amp;[2]!Table1[[#This Row],[Dest]]</f>
        <v>BRI-SSH</v>
      </c>
      <c r="M200" s="102" t="str">
        <f t="shared" si="3"/>
        <v>ADT</v>
      </c>
      <c r="N200" s="102">
        <f>WEEKDAY([2]!Table1[[#This Row],[Travel Date]],2)</f>
        <v>6</v>
      </c>
      <c r="P200" s="102">
        <v>1</v>
      </c>
    </row>
    <row r="201" spans="1:16" x14ac:dyDescent="0.25">
      <c r="A201" s="276" t="s">
        <v>2600</v>
      </c>
      <c r="B201" s="277" t="s">
        <v>2605</v>
      </c>
      <c r="C201" s="277" t="s">
        <v>1075</v>
      </c>
      <c r="D201" s="278" t="s">
        <v>286</v>
      </c>
      <c r="E201" s="102" t="s">
        <v>275</v>
      </c>
      <c r="F201" s="102" t="s">
        <v>2606</v>
      </c>
      <c r="G201" s="103" t="s">
        <v>2607</v>
      </c>
      <c r="H201" s="103">
        <v>45760</v>
      </c>
      <c r="I201" s="102" t="s">
        <v>115</v>
      </c>
      <c r="J201" s="102" t="s">
        <v>2</v>
      </c>
      <c r="K201" s="102" t="s">
        <v>1</v>
      </c>
      <c r="L201" s="102" t="str">
        <f>[2]!Table1[[#This Row],[Orgn]]&amp;"-"&amp;[2]!Table1[[#This Row],[Dest]]</f>
        <v>BRI-SSH</v>
      </c>
      <c r="M201" s="102" t="str">
        <f t="shared" si="3"/>
        <v>CHD</v>
      </c>
      <c r="N201" s="102">
        <f>WEEKDAY([2]!Table1[[#This Row],[Travel Date]],2)</f>
        <v>6</v>
      </c>
      <c r="P201" s="102">
        <v>1</v>
      </c>
    </row>
    <row r="202" spans="1:16" x14ac:dyDescent="0.25">
      <c r="A202" s="276" t="s">
        <v>1272</v>
      </c>
      <c r="B202" s="277" t="s">
        <v>2608</v>
      </c>
      <c r="C202" s="277" t="s">
        <v>274</v>
      </c>
      <c r="D202" s="278" t="s">
        <v>286</v>
      </c>
      <c r="E202" s="102" t="s">
        <v>275</v>
      </c>
      <c r="F202" s="102" t="s">
        <v>2609</v>
      </c>
      <c r="G202" s="103" t="s">
        <v>2610</v>
      </c>
      <c r="H202" s="103">
        <v>45760</v>
      </c>
      <c r="I202" s="102" t="s">
        <v>115</v>
      </c>
      <c r="J202" s="102" t="s">
        <v>2</v>
      </c>
      <c r="K202" s="102" t="s">
        <v>1</v>
      </c>
      <c r="L202" s="102" t="str">
        <f>[2]!Table1[[#This Row],[Orgn]]&amp;"-"&amp;[2]!Table1[[#This Row],[Dest]]</f>
        <v>BRI-SSH</v>
      </c>
      <c r="M202" s="102" t="str">
        <f t="shared" si="3"/>
        <v>ADT</v>
      </c>
      <c r="N202" s="102">
        <f>WEEKDAY([2]!Table1[[#This Row],[Travel Date]],2)</f>
        <v>6</v>
      </c>
      <c r="P202" s="102">
        <v>1</v>
      </c>
    </row>
    <row r="203" spans="1:16" x14ac:dyDescent="0.25">
      <c r="A203" s="276" t="s">
        <v>2611</v>
      </c>
      <c r="B203" s="277" t="s">
        <v>1459</v>
      </c>
      <c r="C203" s="277" t="s">
        <v>274</v>
      </c>
      <c r="D203" s="278" t="s">
        <v>279</v>
      </c>
      <c r="E203" s="102" t="s">
        <v>275</v>
      </c>
      <c r="F203" s="102" t="s">
        <v>2612</v>
      </c>
      <c r="G203" s="103"/>
      <c r="H203" s="103">
        <v>45760</v>
      </c>
      <c r="I203" s="102" t="s">
        <v>115</v>
      </c>
      <c r="J203" s="102" t="s">
        <v>2</v>
      </c>
      <c r="K203" s="102" t="s">
        <v>1</v>
      </c>
      <c r="L203" s="102" t="str">
        <f>[2]!Table1[[#This Row],[Orgn]]&amp;"-"&amp;[2]!Table1[[#This Row],[Dest]]</f>
        <v>BRI-SSH</v>
      </c>
      <c r="M203" s="102" t="str">
        <f t="shared" si="3"/>
        <v>ADT</v>
      </c>
      <c r="N203" s="102">
        <f>WEEKDAY([2]!Table1[[#This Row],[Travel Date]],2)</f>
        <v>6</v>
      </c>
      <c r="P203" s="102">
        <v>1</v>
      </c>
    </row>
    <row r="204" spans="1:16" x14ac:dyDescent="0.25">
      <c r="A204" s="276" t="s">
        <v>1531</v>
      </c>
      <c r="B204" s="277" t="s">
        <v>2613</v>
      </c>
      <c r="C204" s="277" t="s">
        <v>1087</v>
      </c>
      <c r="D204" s="278" t="s">
        <v>152</v>
      </c>
      <c r="E204" s="102" t="s">
        <v>275</v>
      </c>
      <c r="F204" s="102" t="s">
        <v>2614</v>
      </c>
      <c r="G204" s="103"/>
      <c r="H204" s="103">
        <v>45760</v>
      </c>
      <c r="I204" s="102" t="s">
        <v>115</v>
      </c>
      <c r="J204" s="102" t="s">
        <v>2</v>
      </c>
      <c r="K204" s="102" t="s">
        <v>1</v>
      </c>
      <c r="L204" s="102" t="str">
        <f>[2]!Table1[[#This Row],[Orgn]]&amp;"-"&amp;[2]!Table1[[#This Row],[Dest]]</f>
        <v>BRI-SSH</v>
      </c>
      <c r="M204" s="102" t="str">
        <f t="shared" si="3"/>
        <v>ADT</v>
      </c>
      <c r="N204" s="102">
        <f>WEEKDAY([2]!Table1[[#This Row],[Travel Date]],2)</f>
        <v>6</v>
      </c>
      <c r="P204" s="102">
        <v>1</v>
      </c>
    </row>
    <row r="205" spans="1:16" x14ac:dyDescent="0.25">
      <c r="A205" s="276" t="s">
        <v>2615</v>
      </c>
      <c r="B205" s="277" t="s">
        <v>2616</v>
      </c>
      <c r="C205" s="277" t="s">
        <v>277</v>
      </c>
      <c r="D205" s="278" t="s">
        <v>286</v>
      </c>
      <c r="E205" s="102" t="s">
        <v>275</v>
      </c>
      <c r="F205" s="102" t="s">
        <v>2617</v>
      </c>
      <c r="G205" s="103" t="s">
        <v>2618</v>
      </c>
      <c r="H205" s="103">
        <v>45760</v>
      </c>
      <c r="I205" s="102" t="s">
        <v>115</v>
      </c>
      <c r="J205" s="102" t="s">
        <v>2</v>
      </c>
      <c r="K205" s="102" t="s">
        <v>1</v>
      </c>
      <c r="L205" s="102" t="str">
        <f>[2]!Table1[[#This Row],[Orgn]]&amp;"-"&amp;[2]!Table1[[#This Row],[Dest]]</f>
        <v>BRI-SSH</v>
      </c>
      <c r="M205" s="102" t="str">
        <f t="shared" si="3"/>
        <v>ADT</v>
      </c>
      <c r="N205" s="102">
        <f>WEEKDAY([2]!Table1[[#This Row],[Travel Date]],2)</f>
        <v>6</v>
      </c>
      <c r="P205" s="102">
        <v>1</v>
      </c>
    </row>
    <row r="206" spans="1:16" x14ac:dyDescent="0.25">
      <c r="A206" s="276" t="s">
        <v>2619</v>
      </c>
      <c r="B206" s="277" t="s">
        <v>2620</v>
      </c>
      <c r="C206" s="277" t="s">
        <v>274</v>
      </c>
      <c r="D206" s="278" t="s">
        <v>247</v>
      </c>
      <c r="E206" s="102" t="s">
        <v>275</v>
      </c>
      <c r="F206" s="102" t="s">
        <v>2621</v>
      </c>
      <c r="G206" s="103"/>
      <c r="H206" s="103">
        <v>45760</v>
      </c>
      <c r="I206" s="102" t="s">
        <v>115</v>
      </c>
      <c r="J206" s="102" t="s">
        <v>2</v>
      </c>
      <c r="K206" s="102" t="s">
        <v>1</v>
      </c>
      <c r="L206" s="102" t="str">
        <f>[2]!Table1[[#This Row],[Orgn]]&amp;"-"&amp;[2]!Table1[[#This Row],[Dest]]</f>
        <v>BRI-SSH</v>
      </c>
      <c r="M206" s="102" t="str">
        <f t="shared" si="3"/>
        <v>ADT</v>
      </c>
      <c r="N206" s="102">
        <f>WEEKDAY([2]!Table1[[#This Row],[Travel Date]],2)</f>
        <v>6</v>
      </c>
      <c r="P206" s="102">
        <v>1</v>
      </c>
    </row>
    <row r="207" spans="1:16" x14ac:dyDescent="0.25">
      <c r="A207" s="276" t="s">
        <v>2619</v>
      </c>
      <c r="B207" s="277" t="s">
        <v>1986</v>
      </c>
      <c r="C207" s="277" t="s">
        <v>277</v>
      </c>
      <c r="D207" s="278" t="s">
        <v>247</v>
      </c>
      <c r="E207" s="102" t="s">
        <v>275</v>
      </c>
      <c r="F207" s="102" t="s">
        <v>2622</v>
      </c>
      <c r="G207" s="103"/>
      <c r="H207" s="103">
        <v>45760</v>
      </c>
      <c r="I207" s="102" t="s">
        <v>115</v>
      </c>
      <c r="J207" s="102" t="s">
        <v>2</v>
      </c>
      <c r="K207" s="102" t="s">
        <v>1</v>
      </c>
      <c r="L207" s="102" t="str">
        <f>[2]!Table1[[#This Row],[Orgn]]&amp;"-"&amp;[2]!Table1[[#This Row],[Dest]]</f>
        <v>BRI-SSH</v>
      </c>
      <c r="M207" s="102" t="str">
        <f t="shared" si="3"/>
        <v>ADT</v>
      </c>
      <c r="N207" s="102">
        <f>WEEKDAY([2]!Table1[[#This Row],[Travel Date]],2)</f>
        <v>6</v>
      </c>
      <c r="P207" s="102">
        <v>1</v>
      </c>
    </row>
    <row r="208" spans="1:16" x14ac:dyDescent="0.25">
      <c r="A208" s="276" t="s">
        <v>2619</v>
      </c>
      <c r="B208" s="277" t="s">
        <v>2623</v>
      </c>
      <c r="C208" s="277" t="s">
        <v>274</v>
      </c>
      <c r="D208" s="278" t="s">
        <v>247</v>
      </c>
      <c r="E208" s="102" t="s">
        <v>275</v>
      </c>
      <c r="F208" s="102" t="s">
        <v>2624</v>
      </c>
      <c r="G208" s="103"/>
      <c r="H208" s="103">
        <v>45760</v>
      </c>
      <c r="I208" s="102" t="s">
        <v>115</v>
      </c>
      <c r="J208" s="102" t="s">
        <v>2</v>
      </c>
      <c r="K208" s="102" t="s">
        <v>1</v>
      </c>
      <c r="L208" s="102" t="str">
        <f>[2]!Table1[[#This Row],[Orgn]]&amp;"-"&amp;[2]!Table1[[#This Row],[Dest]]</f>
        <v>BRI-SSH</v>
      </c>
      <c r="M208" s="102" t="str">
        <f t="shared" si="3"/>
        <v>ADT</v>
      </c>
      <c r="N208" s="102">
        <f>WEEKDAY([2]!Table1[[#This Row],[Travel Date]],2)</f>
        <v>6</v>
      </c>
      <c r="P208" s="102">
        <v>1</v>
      </c>
    </row>
    <row r="209" spans="1:16" x14ac:dyDescent="0.25">
      <c r="A209" s="276" t="s">
        <v>2619</v>
      </c>
      <c r="B209" s="277" t="s">
        <v>2625</v>
      </c>
      <c r="C209" s="277" t="s">
        <v>277</v>
      </c>
      <c r="D209" s="278" t="s">
        <v>247</v>
      </c>
      <c r="E209" s="102" t="s">
        <v>275</v>
      </c>
      <c r="F209" s="102" t="s">
        <v>2626</v>
      </c>
      <c r="G209" s="103"/>
      <c r="H209" s="103">
        <v>45760</v>
      </c>
      <c r="I209" s="102" t="s">
        <v>115</v>
      </c>
      <c r="J209" s="102" t="s">
        <v>2</v>
      </c>
      <c r="K209" s="102" t="s">
        <v>1</v>
      </c>
      <c r="L209" s="102" t="str">
        <f>[2]!Table1[[#This Row],[Orgn]]&amp;"-"&amp;[2]!Table1[[#This Row],[Dest]]</f>
        <v>BRI-SSH</v>
      </c>
      <c r="M209" s="102" t="str">
        <f t="shared" si="3"/>
        <v>ADT</v>
      </c>
      <c r="N209" s="102">
        <f>WEEKDAY([2]!Table1[[#This Row],[Travel Date]],2)</f>
        <v>6</v>
      </c>
      <c r="P209" s="102">
        <v>1</v>
      </c>
    </row>
    <row r="210" spans="1:16" x14ac:dyDescent="0.25">
      <c r="A210" s="276" t="s">
        <v>1301</v>
      </c>
      <c r="B210" s="277" t="s">
        <v>1359</v>
      </c>
      <c r="C210" s="277" t="s">
        <v>274</v>
      </c>
      <c r="D210" s="278" t="s">
        <v>279</v>
      </c>
      <c r="E210" s="102" t="s">
        <v>275</v>
      </c>
      <c r="F210" s="102" t="s">
        <v>2627</v>
      </c>
      <c r="G210" s="103"/>
      <c r="H210" s="103">
        <v>45760</v>
      </c>
      <c r="I210" s="102" t="s">
        <v>115</v>
      </c>
      <c r="J210" s="102" t="s">
        <v>2</v>
      </c>
      <c r="K210" s="102" t="s">
        <v>1</v>
      </c>
      <c r="L210" s="102" t="str">
        <f>[2]!Table1[[#This Row],[Orgn]]&amp;"-"&amp;[2]!Table1[[#This Row],[Dest]]</f>
        <v>BRI-SSH</v>
      </c>
      <c r="M210" s="102" t="str">
        <f t="shared" si="3"/>
        <v>ADT</v>
      </c>
      <c r="N210" s="102">
        <f>WEEKDAY([2]!Table1[[#This Row],[Travel Date]],2)</f>
        <v>6</v>
      </c>
      <c r="P210" s="102">
        <v>1</v>
      </c>
    </row>
    <row r="211" spans="1:16" x14ac:dyDescent="0.25">
      <c r="A211" s="276" t="s">
        <v>2628</v>
      </c>
      <c r="B211" s="277" t="s">
        <v>2629</v>
      </c>
      <c r="C211" s="277" t="s">
        <v>274</v>
      </c>
      <c r="D211" s="278" t="s">
        <v>152</v>
      </c>
      <c r="E211" s="102" t="s">
        <v>275</v>
      </c>
      <c r="F211" s="102" t="s">
        <v>2630</v>
      </c>
      <c r="G211" s="103"/>
      <c r="H211" s="103">
        <v>45760</v>
      </c>
      <c r="I211" s="102" t="s">
        <v>115</v>
      </c>
      <c r="J211" s="102" t="s">
        <v>2</v>
      </c>
      <c r="K211" s="102" t="s">
        <v>1</v>
      </c>
      <c r="L211" s="102" t="str">
        <f>[2]!Table1[[#This Row],[Orgn]]&amp;"-"&amp;[2]!Table1[[#This Row],[Dest]]</f>
        <v>BRI-SSH</v>
      </c>
      <c r="M211" s="102" t="str">
        <f t="shared" si="3"/>
        <v>ADT</v>
      </c>
      <c r="N211" s="102">
        <f>WEEKDAY([2]!Table1[[#This Row],[Travel Date]],2)</f>
        <v>6</v>
      </c>
      <c r="P211" s="102">
        <v>1</v>
      </c>
    </row>
    <row r="212" spans="1:16" x14ac:dyDescent="0.25">
      <c r="A212" s="276" t="s">
        <v>1096</v>
      </c>
      <c r="B212" s="277" t="s">
        <v>1108</v>
      </c>
      <c r="C212" s="277" t="s">
        <v>274</v>
      </c>
      <c r="D212" s="278" t="s">
        <v>280</v>
      </c>
      <c r="E212" s="102" t="s">
        <v>275</v>
      </c>
      <c r="F212" s="102" t="s">
        <v>2631</v>
      </c>
      <c r="G212" s="103"/>
      <c r="H212" s="103">
        <v>45760</v>
      </c>
      <c r="I212" s="102" t="s">
        <v>115</v>
      </c>
      <c r="J212" s="102" t="s">
        <v>2</v>
      </c>
      <c r="K212" s="102" t="s">
        <v>1</v>
      </c>
      <c r="L212" s="102" t="str">
        <f>[2]!Table1[[#This Row],[Orgn]]&amp;"-"&amp;[2]!Table1[[#This Row],[Dest]]</f>
        <v>BRI-SSH</v>
      </c>
      <c r="M212" s="102" t="str">
        <f t="shared" si="3"/>
        <v>ADT</v>
      </c>
      <c r="N212" s="102">
        <f>WEEKDAY([2]!Table1[[#This Row],[Travel Date]],2)</f>
        <v>6</v>
      </c>
      <c r="P212" s="102">
        <v>1</v>
      </c>
    </row>
    <row r="213" spans="1:16" x14ac:dyDescent="0.25">
      <c r="A213" s="276" t="s">
        <v>1096</v>
      </c>
      <c r="B213" s="277" t="s">
        <v>1122</v>
      </c>
      <c r="C213" s="277" t="s">
        <v>277</v>
      </c>
      <c r="D213" s="278" t="s">
        <v>286</v>
      </c>
      <c r="E213" s="102" t="s">
        <v>275</v>
      </c>
      <c r="F213" s="102" t="s">
        <v>2632</v>
      </c>
      <c r="G213" s="103" t="s">
        <v>2633</v>
      </c>
      <c r="H213" s="103">
        <v>45760</v>
      </c>
      <c r="I213" s="102" t="s">
        <v>115</v>
      </c>
      <c r="J213" s="102" t="s">
        <v>2</v>
      </c>
      <c r="K213" s="102" t="s">
        <v>1</v>
      </c>
      <c r="L213" s="102" t="str">
        <f>[2]!Table1[[#This Row],[Orgn]]&amp;"-"&amp;[2]!Table1[[#This Row],[Dest]]</f>
        <v>BRI-SSH</v>
      </c>
      <c r="M213" s="102" t="str">
        <f t="shared" si="3"/>
        <v>ADT</v>
      </c>
      <c r="N213" s="102">
        <f>WEEKDAY([2]!Table1[[#This Row],[Travel Date]],2)</f>
        <v>6</v>
      </c>
      <c r="P213" s="102">
        <v>1</v>
      </c>
    </row>
    <row r="214" spans="1:16" x14ac:dyDescent="0.25">
      <c r="A214" s="276" t="s">
        <v>1096</v>
      </c>
      <c r="B214" s="277" t="s">
        <v>1172</v>
      </c>
      <c r="C214" s="277" t="s">
        <v>277</v>
      </c>
      <c r="D214" s="278" t="s">
        <v>286</v>
      </c>
      <c r="E214" s="102" t="s">
        <v>275</v>
      </c>
      <c r="F214" s="102" t="s">
        <v>2634</v>
      </c>
      <c r="G214" s="103" t="s">
        <v>2635</v>
      </c>
      <c r="H214" s="103">
        <v>45760</v>
      </c>
      <c r="I214" s="102" t="s">
        <v>115</v>
      </c>
      <c r="J214" s="102" t="s">
        <v>2</v>
      </c>
      <c r="K214" s="102" t="s">
        <v>1</v>
      </c>
      <c r="L214" s="102" t="str">
        <f>[2]!Table1[[#This Row],[Orgn]]&amp;"-"&amp;[2]!Table1[[#This Row],[Dest]]</f>
        <v>BRI-SSH</v>
      </c>
      <c r="M214" s="102" t="str">
        <f t="shared" si="3"/>
        <v>ADT</v>
      </c>
      <c r="N214" s="102">
        <f>WEEKDAY([2]!Table1[[#This Row],[Travel Date]],2)</f>
        <v>6</v>
      </c>
      <c r="P214" s="102">
        <v>1</v>
      </c>
    </row>
    <row r="215" spans="1:16" x14ac:dyDescent="0.25">
      <c r="A215" s="276" t="s">
        <v>2636</v>
      </c>
      <c r="B215" s="277" t="s">
        <v>1515</v>
      </c>
      <c r="C215" s="277" t="s">
        <v>274</v>
      </c>
      <c r="D215" s="278" t="s">
        <v>279</v>
      </c>
      <c r="E215" s="102" t="s">
        <v>275</v>
      </c>
      <c r="F215" s="102" t="s">
        <v>2637</v>
      </c>
      <c r="G215" s="103"/>
      <c r="H215" s="103">
        <v>45760</v>
      </c>
      <c r="I215" s="102" t="s">
        <v>115</v>
      </c>
      <c r="J215" s="102" t="s">
        <v>2</v>
      </c>
      <c r="K215" s="102" t="s">
        <v>1</v>
      </c>
      <c r="L215" s="102" t="str">
        <f>[2]!Table1[[#This Row],[Orgn]]&amp;"-"&amp;[2]!Table1[[#This Row],[Dest]]</f>
        <v>BRI-SSH</v>
      </c>
      <c r="M215" s="102" t="str">
        <f t="shared" si="3"/>
        <v>ADT</v>
      </c>
      <c r="N215" s="102">
        <f>WEEKDAY([2]!Table1[[#This Row],[Travel Date]],2)</f>
        <v>6</v>
      </c>
      <c r="P215" s="102">
        <v>1</v>
      </c>
    </row>
    <row r="216" spans="1:16" x14ac:dyDescent="0.25">
      <c r="A216" s="276" t="s">
        <v>2638</v>
      </c>
      <c r="B216" s="277" t="s">
        <v>1123</v>
      </c>
      <c r="C216" s="277" t="s">
        <v>277</v>
      </c>
      <c r="D216" s="278" t="s">
        <v>280</v>
      </c>
      <c r="E216" s="102" t="s">
        <v>275</v>
      </c>
      <c r="F216" s="102" t="s">
        <v>2639</v>
      </c>
      <c r="G216" s="103"/>
      <c r="H216" s="103">
        <v>45760</v>
      </c>
      <c r="I216" s="102" t="s">
        <v>115</v>
      </c>
      <c r="J216" s="102" t="s">
        <v>2</v>
      </c>
      <c r="K216" s="102" t="s">
        <v>1</v>
      </c>
      <c r="L216" s="102" t="str">
        <f>[2]!Table1[[#This Row],[Orgn]]&amp;"-"&amp;[2]!Table1[[#This Row],[Dest]]</f>
        <v>BRI-SSH</v>
      </c>
      <c r="M216" s="102" t="str">
        <f t="shared" si="3"/>
        <v>ADT</v>
      </c>
      <c r="N216" s="102">
        <f>WEEKDAY([2]!Table1[[#This Row],[Travel Date]],2)</f>
        <v>6</v>
      </c>
      <c r="P216" s="102">
        <v>1</v>
      </c>
    </row>
    <row r="217" spans="1:16" x14ac:dyDescent="0.25">
      <c r="A217" s="276" t="s">
        <v>1806</v>
      </c>
      <c r="B217" s="277" t="s">
        <v>1071</v>
      </c>
      <c r="C217" s="277" t="s">
        <v>274</v>
      </c>
      <c r="D217" s="278" t="s">
        <v>286</v>
      </c>
      <c r="E217" s="102" t="s">
        <v>275</v>
      </c>
      <c r="F217" s="102" t="s">
        <v>2640</v>
      </c>
      <c r="G217" s="103" t="s">
        <v>2641</v>
      </c>
      <c r="H217" s="103">
        <v>45760</v>
      </c>
      <c r="I217" s="102" t="s">
        <v>115</v>
      </c>
      <c r="J217" s="102" t="s">
        <v>2</v>
      </c>
      <c r="K217" s="102" t="s">
        <v>1</v>
      </c>
      <c r="L217" s="102" t="str">
        <f>[2]!Table1[[#This Row],[Orgn]]&amp;"-"&amp;[2]!Table1[[#This Row],[Dest]]</f>
        <v>BRI-SSH</v>
      </c>
      <c r="M217" s="102" t="str">
        <f t="shared" si="3"/>
        <v>ADT</v>
      </c>
      <c r="N217" s="102">
        <f>WEEKDAY([2]!Table1[[#This Row],[Travel Date]],2)</f>
        <v>6</v>
      </c>
      <c r="P217" s="102">
        <v>1</v>
      </c>
    </row>
    <row r="218" spans="1:16" x14ac:dyDescent="0.25">
      <c r="A218" s="276" t="s">
        <v>2642</v>
      </c>
      <c r="B218" s="277" t="s">
        <v>1140</v>
      </c>
      <c r="C218" s="277" t="s">
        <v>1075</v>
      </c>
      <c r="D218" s="278" t="s">
        <v>286</v>
      </c>
      <c r="E218" s="102" t="s">
        <v>275</v>
      </c>
      <c r="F218" s="102" t="s">
        <v>2643</v>
      </c>
      <c r="G218" s="103" t="s">
        <v>2644</v>
      </c>
      <c r="H218" s="103">
        <v>45760</v>
      </c>
      <c r="I218" s="102" t="s">
        <v>115</v>
      </c>
      <c r="J218" s="102" t="s">
        <v>2</v>
      </c>
      <c r="K218" s="102" t="s">
        <v>1</v>
      </c>
      <c r="L218" s="102" t="str">
        <f>[2]!Table1[[#This Row],[Orgn]]&amp;"-"&amp;[2]!Table1[[#This Row],[Dest]]</f>
        <v>BRI-SSH</v>
      </c>
      <c r="M218" s="102" t="str">
        <f t="shared" si="3"/>
        <v>CHD</v>
      </c>
      <c r="N218" s="102">
        <f>WEEKDAY([2]!Table1[[#This Row],[Travel Date]],2)</f>
        <v>6</v>
      </c>
      <c r="P218" s="102">
        <v>1</v>
      </c>
    </row>
    <row r="219" spans="1:16" x14ac:dyDescent="0.25">
      <c r="A219" s="276" t="s">
        <v>2642</v>
      </c>
      <c r="B219" s="277" t="s">
        <v>1110</v>
      </c>
      <c r="C219" s="277" t="s">
        <v>274</v>
      </c>
      <c r="D219" s="278" t="s">
        <v>286</v>
      </c>
      <c r="E219" s="102" t="s">
        <v>275</v>
      </c>
      <c r="F219" s="102" t="s">
        <v>2645</v>
      </c>
      <c r="G219" s="103" t="s">
        <v>2646</v>
      </c>
      <c r="H219" s="103">
        <v>45760</v>
      </c>
      <c r="I219" s="102" t="s">
        <v>115</v>
      </c>
      <c r="J219" s="102" t="s">
        <v>2</v>
      </c>
      <c r="K219" s="102" t="s">
        <v>1</v>
      </c>
      <c r="L219" s="102" t="str">
        <f>[2]!Table1[[#This Row],[Orgn]]&amp;"-"&amp;[2]!Table1[[#This Row],[Dest]]</f>
        <v>BRI-SSH</v>
      </c>
      <c r="M219" s="102" t="str">
        <f t="shared" si="3"/>
        <v>ADT</v>
      </c>
      <c r="N219" s="102">
        <f>WEEKDAY([2]!Table1[[#This Row],[Travel Date]],2)</f>
        <v>6</v>
      </c>
      <c r="P219" s="102">
        <v>1</v>
      </c>
    </row>
    <row r="220" spans="1:16" x14ac:dyDescent="0.25">
      <c r="A220" s="276" t="s">
        <v>1499</v>
      </c>
      <c r="B220" s="277" t="s">
        <v>1155</v>
      </c>
      <c r="C220" s="277" t="s">
        <v>274</v>
      </c>
      <c r="D220" s="278" t="s">
        <v>286</v>
      </c>
      <c r="E220" s="102" t="s">
        <v>275</v>
      </c>
      <c r="F220" s="102" t="s">
        <v>2647</v>
      </c>
      <c r="G220" s="103" t="s">
        <v>2648</v>
      </c>
      <c r="H220" s="103">
        <v>45760</v>
      </c>
      <c r="I220" s="102" t="s">
        <v>115</v>
      </c>
      <c r="J220" s="102" t="s">
        <v>2</v>
      </c>
      <c r="K220" s="102" t="s">
        <v>1</v>
      </c>
      <c r="L220" s="102" t="str">
        <f>[2]!Table1[[#This Row],[Orgn]]&amp;"-"&amp;[2]!Table1[[#This Row],[Dest]]</f>
        <v>BRI-SSH</v>
      </c>
      <c r="M220" s="102" t="str">
        <f t="shared" si="3"/>
        <v>ADT</v>
      </c>
      <c r="N220" s="102">
        <f>WEEKDAY([2]!Table1[[#This Row],[Travel Date]],2)</f>
        <v>6</v>
      </c>
      <c r="P220" s="102">
        <v>1</v>
      </c>
    </row>
    <row r="221" spans="1:16" x14ac:dyDescent="0.25">
      <c r="A221" s="276" t="s">
        <v>1499</v>
      </c>
      <c r="B221" s="277" t="s">
        <v>1400</v>
      </c>
      <c r="C221" s="277" t="s">
        <v>277</v>
      </c>
      <c r="D221" s="278" t="s">
        <v>286</v>
      </c>
      <c r="E221" s="102" t="s">
        <v>275</v>
      </c>
      <c r="F221" s="102" t="s">
        <v>2649</v>
      </c>
      <c r="G221" s="103" t="s">
        <v>2650</v>
      </c>
      <c r="H221" s="103">
        <v>45760</v>
      </c>
      <c r="I221" s="102" t="s">
        <v>115</v>
      </c>
      <c r="J221" s="102" t="s">
        <v>2</v>
      </c>
      <c r="K221" s="102" t="s">
        <v>1</v>
      </c>
      <c r="L221" s="102" t="str">
        <f>[2]!Table1[[#This Row],[Orgn]]&amp;"-"&amp;[2]!Table1[[#This Row],[Dest]]</f>
        <v>BRI-SSH</v>
      </c>
      <c r="M221" s="102" t="str">
        <f t="shared" si="3"/>
        <v>ADT</v>
      </c>
      <c r="N221" s="102">
        <f>WEEKDAY([2]!Table1[[#This Row],[Travel Date]],2)</f>
        <v>6</v>
      </c>
      <c r="P221" s="102">
        <v>1</v>
      </c>
    </row>
    <row r="222" spans="1:16" x14ac:dyDescent="0.25">
      <c r="A222" s="276" t="s">
        <v>1499</v>
      </c>
      <c r="B222" s="277" t="s">
        <v>1193</v>
      </c>
      <c r="C222" s="277" t="s">
        <v>1075</v>
      </c>
      <c r="D222" s="278" t="s">
        <v>286</v>
      </c>
      <c r="E222" s="102" t="s">
        <v>275</v>
      </c>
      <c r="F222" s="102" t="s">
        <v>2651</v>
      </c>
      <c r="G222" s="103" t="s">
        <v>2652</v>
      </c>
      <c r="H222" s="103">
        <v>45760</v>
      </c>
      <c r="I222" s="102" t="s">
        <v>115</v>
      </c>
      <c r="J222" s="102" t="s">
        <v>2</v>
      </c>
      <c r="K222" s="102" t="s">
        <v>1</v>
      </c>
      <c r="L222" s="102" t="str">
        <f>[2]!Table1[[#This Row],[Orgn]]&amp;"-"&amp;[2]!Table1[[#This Row],[Dest]]</f>
        <v>BRI-SSH</v>
      </c>
      <c r="M222" s="102" t="str">
        <f t="shared" si="3"/>
        <v>CHD</v>
      </c>
      <c r="N222" s="102">
        <f>WEEKDAY([2]!Table1[[#This Row],[Travel Date]],2)</f>
        <v>6</v>
      </c>
      <c r="P222" s="102">
        <v>1</v>
      </c>
    </row>
    <row r="223" spans="1:16" x14ac:dyDescent="0.25">
      <c r="A223" s="276" t="s">
        <v>1967</v>
      </c>
      <c r="B223" s="277" t="s">
        <v>1316</v>
      </c>
      <c r="C223" s="277" t="s">
        <v>1087</v>
      </c>
      <c r="D223" s="278" t="s">
        <v>152</v>
      </c>
      <c r="E223" s="102" t="s">
        <v>275</v>
      </c>
      <c r="F223" s="102" t="s">
        <v>2653</v>
      </c>
      <c r="G223" s="103"/>
      <c r="H223" s="103">
        <v>45760</v>
      </c>
      <c r="I223" s="102" t="s">
        <v>115</v>
      </c>
      <c r="J223" s="102" t="s">
        <v>2</v>
      </c>
      <c r="K223" s="102" t="s">
        <v>1</v>
      </c>
      <c r="L223" s="102" t="str">
        <f>[2]!Table1[[#This Row],[Orgn]]&amp;"-"&amp;[2]!Table1[[#This Row],[Dest]]</f>
        <v>BRI-SSH</v>
      </c>
      <c r="M223" s="102" t="str">
        <f t="shared" si="3"/>
        <v>ADT</v>
      </c>
      <c r="N223" s="102">
        <f>WEEKDAY([2]!Table1[[#This Row],[Travel Date]],2)</f>
        <v>6</v>
      </c>
      <c r="P223" s="102">
        <v>1</v>
      </c>
    </row>
    <row r="224" spans="1:16" x14ac:dyDescent="0.25">
      <c r="A224" s="276" t="s">
        <v>1967</v>
      </c>
      <c r="B224" s="277" t="s">
        <v>1276</v>
      </c>
      <c r="C224" s="277" t="s">
        <v>1087</v>
      </c>
      <c r="D224" s="278" t="s">
        <v>152</v>
      </c>
      <c r="E224" s="102" t="s">
        <v>275</v>
      </c>
      <c r="F224" s="102" t="s">
        <v>2654</v>
      </c>
      <c r="G224" s="103"/>
      <c r="H224" s="103">
        <v>45760</v>
      </c>
      <c r="I224" s="102" t="s">
        <v>115</v>
      </c>
      <c r="J224" s="102" t="s">
        <v>2</v>
      </c>
      <c r="K224" s="102" t="s">
        <v>1</v>
      </c>
      <c r="L224" s="102" t="str">
        <f>[2]!Table1[[#This Row],[Orgn]]&amp;"-"&amp;[2]!Table1[[#This Row],[Dest]]</f>
        <v>BRI-SSH</v>
      </c>
      <c r="M224" s="102" t="str">
        <f t="shared" si="3"/>
        <v>ADT</v>
      </c>
      <c r="N224" s="102">
        <f>WEEKDAY([2]!Table1[[#This Row],[Travel Date]],2)</f>
        <v>6</v>
      </c>
      <c r="P224" s="102">
        <v>1</v>
      </c>
    </row>
    <row r="225" spans="1:16" x14ac:dyDescent="0.25">
      <c r="A225" s="276" t="s">
        <v>2655</v>
      </c>
      <c r="B225" s="277" t="s">
        <v>2656</v>
      </c>
      <c r="C225" s="277" t="s">
        <v>277</v>
      </c>
      <c r="D225" s="278" t="s">
        <v>2257</v>
      </c>
      <c r="E225" s="102" t="s">
        <v>275</v>
      </c>
      <c r="F225" s="102" t="s">
        <v>2657</v>
      </c>
      <c r="G225" s="103"/>
      <c r="H225" s="103">
        <v>45760</v>
      </c>
      <c r="I225" s="102" t="s">
        <v>115</v>
      </c>
      <c r="J225" s="102" t="s">
        <v>2</v>
      </c>
      <c r="K225" s="102" t="s">
        <v>1</v>
      </c>
      <c r="L225" s="102" t="str">
        <f>[2]!Table1[[#This Row],[Orgn]]&amp;"-"&amp;[2]!Table1[[#This Row],[Dest]]</f>
        <v>BRI-SSH</v>
      </c>
      <c r="M225" s="102" t="str">
        <f t="shared" si="3"/>
        <v>ADT</v>
      </c>
      <c r="N225" s="102">
        <f>WEEKDAY([2]!Table1[[#This Row],[Travel Date]],2)</f>
        <v>6</v>
      </c>
      <c r="P225" s="102">
        <v>1</v>
      </c>
    </row>
    <row r="226" spans="1:16" x14ac:dyDescent="0.25">
      <c r="A226" s="276" t="s">
        <v>2083</v>
      </c>
      <c r="B226" s="277" t="s">
        <v>1155</v>
      </c>
      <c r="C226" s="277" t="s">
        <v>274</v>
      </c>
      <c r="D226" s="278" t="s">
        <v>2257</v>
      </c>
      <c r="E226" s="102" t="s">
        <v>275</v>
      </c>
      <c r="F226" s="102" t="s">
        <v>2658</v>
      </c>
      <c r="G226" s="103"/>
      <c r="H226" s="103">
        <v>45760</v>
      </c>
      <c r="I226" s="102" t="s">
        <v>115</v>
      </c>
      <c r="J226" s="102" t="s">
        <v>2</v>
      </c>
      <c r="K226" s="102" t="s">
        <v>1</v>
      </c>
      <c r="L226" s="102" t="str">
        <f>[2]!Table1[[#This Row],[Orgn]]&amp;"-"&amp;[2]!Table1[[#This Row],[Dest]]</f>
        <v>BRI-SSH</v>
      </c>
      <c r="M226" s="102" t="str">
        <f t="shared" si="3"/>
        <v>ADT</v>
      </c>
      <c r="N226" s="102">
        <f>WEEKDAY([2]!Table1[[#This Row],[Travel Date]],2)</f>
        <v>6</v>
      </c>
      <c r="P226" s="102">
        <v>1</v>
      </c>
    </row>
    <row r="227" spans="1:16" x14ac:dyDescent="0.25">
      <c r="A227" s="276" t="s">
        <v>2083</v>
      </c>
      <c r="B227" s="277" t="s">
        <v>1279</v>
      </c>
      <c r="C227" s="277" t="s">
        <v>1075</v>
      </c>
      <c r="D227" s="278" t="s">
        <v>2257</v>
      </c>
      <c r="E227" s="102" t="s">
        <v>275</v>
      </c>
      <c r="F227" s="102" t="s">
        <v>2659</v>
      </c>
      <c r="G227" s="103" t="s">
        <v>2660</v>
      </c>
      <c r="H227" s="103">
        <v>45760</v>
      </c>
      <c r="I227" s="102" t="s">
        <v>115</v>
      </c>
      <c r="J227" s="102" t="s">
        <v>2</v>
      </c>
      <c r="K227" s="102" t="s">
        <v>1</v>
      </c>
      <c r="L227" s="102" t="str">
        <f>[2]!Table1[[#This Row],[Orgn]]&amp;"-"&amp;[2]!Table1[[#This Row],[Dest]]</f>
        <v>BRI-SSH</v>
      </c>
      <c r="M227" s="102" t="str">
        <f t="shared" si="3"/>
        <v>CHD</v>
      </c>
      <c r="N227" s="102">
        <f>WEEKDAY([2]!Table1[[#This Row],[Travel Date]],2)</f>
        <v>6</v>
      </c>
      <c r="P227" s="102">
        <v>1</v>
      </c>
    </row>
    <row r="228" spans="1:16" x14ac:dyDescent="0.25">
      <c r="A228" s="276" t="s">
        <v>2083</v>
      </c>
      <c r="B228" s="277" t="s">
        <v>1124</v>
      </c>
      <c r="C228" s="277" t="s">
        <v>274</v>
      </c>
      <c r="D228" s="278" t="s">
        <v>2257</v>
      </c>
      <c r="E228" s="102" t="s">
        <v>275</v>
      </c>
      <c r="F228" s="102" t="s">
        <v>2661</v>
      </c>
      <c r="G228" s="103"/>
      <c r="H228" s="103">
        <v>45760</v>
      </c>
      <c r="I228" s="102" t="s">
        <v>115</v>
      </c>
      <c r="J228" s="102" t="s">
        <v>2</v>
      </c>
      <c r="K228" s="102" t="s">
        <v>1</v>
      </c>
      <c r="L228" s="102" t="str">
        <f>[2]!Table1[[#This Row],[Orgn]]&amp;"-"&amp;[2]!Table1[[#This Row],[Dest]]</f>
        <v>BRI-SSH</v>
      </c>
      <c r="M228" s="102" t="str">
        <f t="shared" si="3"/>
        <v>ADT</v>
      </c>
      <c r="N228" s="102">
        <f>WEEKDAY([2]!Table1[[#This Row],[Travel Date]],2)</f>
        <v>6</v>
      </c>
      <c r="P228" s="102">
        <v>1</v>
      </c>
    </row>
    <row r="229" spans="1:16" x14ac:dyDescent="0.25">
      <c r="A229" s="276" t="s">
        <v>2083</v>
      </c>
      <c r="B229" s="277" t="s">
        <v>1244</v>
      </c>
      <c r="C229" s="277" t="s">
        <v>277</v>
      </c>
      <c r="D229" s="278" t="s">
        <v>2257</v>
      </c>
      <c r="E229" s="102" t="s">
        <v>275</v>
      </c>
      <c r="F229" s="102" t="s">
        <v>2662</v>
      </c>
      <c r="G229" s="103"/>
      <c r="H229" s="103">
        <v>45760</v>
      </c>
      <c r="I229" s="102" t="s">
        <v>115</v>
      </c>
      <c r="J229" s="102" t="s">
        <v>2</v>
      </c>
      <c r="K229" s="102" t="s">
        <v>1</v>
      </c>
      <c r="L229" s="102" t="str">
        <f>[2]!Table1[[#This Row],[Orgn]]&amp;"-"&amp;[2]!Table1[[#This Row],[Dest]]</f>
        <v>BRI-SSH</v>
      </c>
      <c r="M229" s="102" t="str">
        <f t="shared" si="3"/>
        <v>ADT</v>
      </c>
      <c r="N229" s="102">
        <f>WEEKDAY([2]!Table1[[#This Row],[Travel Date]],2)</f>
        <v>6</v>
      </c>
      <c r="P229" s="102">
        <v>1</v>
      </c>
    </row>
    <row r="230" spans="1:16" x14ac:dyDescent="0.25">
      <c r="A230" s="276" t="s">
        <v>2663</v>
      </c>
      <c r="B230" s="277" t="s">
        <v>1088</v>
      </c>
      <c r="C230" s="277" t="s">
        <v>274</v>
      </c>
      <c r="D230" s="278" t="s">
        <v>279</v>
      </c>
      <c r="E230" s="102" t="s">
        <v>275</v>
      </c>
      <c r="F230" s="102" t="s">
        <v>2664</v>
      </c>
      <c r="G230" s="103"/>
      <c r="H230" s="103">
        <v>45760</v>
      </c>
      <c r="I230" s="102" t="s">
        <v>115</v>
      </c>
      <c r="J230" s="102" t="s">
        <v>2</v>
      </c>
      <c r="K230" s="102" t="s">
        <v>1</v>
      </c>
      <c r="L230" s="102" t="str">
        <f>[2]!Table1[[#This Row],[Orgn]]&amp;"-"&amp;[2]!Table1[[#This Row],[Dest]]</f>
        <v>BRI-SSH</v>
      </c>
      <c r="M230" s="102" t="str">
        <f t="shared" si="3"/>
        <v>ADT</v>
      </c>
      <c r="N230" s="102">
        <f>WEEKDAY([2]!Table1[[#This Row],[Travel Date]],2)</f>
        <v>6</v>
      </c>
      <c r="P230" s="102">
        <v>1</v>
      </c>
    </row>
    <row r="231" spans="1:16" x14ac:dyDescent="0.25">
      <c r="A231" s="276" t="s">
        <v>2663</v>
      </c>
      <c r="B231" s="277" t="s">
        <v>1102</v>
      </c>
      <c r="C231" s="277" t="s">
        <v>277</v>
      </c>
      <c r="D231" s="278" t="s">
        <v>279</v>
      </c>
      <c r="E231" s="102" t="s">
        <v>275</v>
      </c>
      <c r="F231" s="102" t="s">
        <v>2665</v>
      </c>
      <c r="G231" s="103"/>
      <c r="H231" s="103">
        <v>45760</v>
      </c>
      <c r="I231" s="102" t="s">
        <v>115</v>
      </c>
      <c r="J231" s="102" t="s">
        <v>2</v>
      </c>
      <c r="K231" s="102" t="s">
        <v>1</v>
      </c>
      <c r="L231" s="102" t="str">
        <f>[2]!Table1[[#This Row],[Orgn]]&amp;"-"&amp;[2]!Table1[[#This Row],[Dest]]</f>
        <v>BRI-SSH</v>
      </c>
      <c r="M231" s="102" t="str">
        <f t="shared" si="3"/>
        <v>ADT</v>
      </c>
      <c r="N231" s="102">
        <f>WEEKDAY([2]!Table1[[#This Row],[Travel Date]],2)</f>
        <v>6</v>
      </c>
      <c r="P231" s="102">
        <v>1</v>
      </c>
    </row>
    <row r="232" spans="1:16" x14ac:dyDescent="0.25">
      <c r="A232" s="276" t="s">
        <v>1280</v>
      </c>
      <c r="B232" s="277" t="s">
        <v>1283</v>
      </c>
      <c r="C232" s="277" t="s">
        <v>1087</v>
      </c>
      <c r="D232" s="278" t="s">
        <v>152</v>
      </c>
      <c r="E232" s="102" t="s">
        <v>275</v>
      </c>
      <c r="F232" s="102" t="s">
        <v>2666</v>
      </c>
      <c r="G232" s="103"/>
      <c r="H232" s="103">
        <v>45760</v>
      </c>
      <c r="I232" s="102" t="s">
        <v>115</v>
      </c>
      <c r="J232" s="102" t="s">
        <v>2</v>
      </c>
      <c r="K232" s="102" t="s">
        <v>1</v>
      </c>
      <c r="L232" s="102" t="str">
        <f>[2]!Table1[[#This Row],[Orgn]]&amp;"-"&amp;[2]!Table1[[#This Row],[Dest]]</f>
        <v>BRI-SSH</v>
      </c>
      <c r="M232" s="102" t="str">
        <f t="shared" si="3"/>
        <v>ADT</v>
      </c>
      <c r="N232" s="102">
        <f>WEEKDAY([2]!Table1[[#This Row],[Travel Date]],2)</f>
        <v>6</v>
      </c>
      <c r="P232" s="102">
        <v>1</v>
      </c>
    </row>
    <row r="233" spans="1:16" x14ac:dyDescent="0.25">
      <c r="A233" s="276" t="s">
        <v>1108</v>
      </c>
      <c r="B233" s="277" t="s">
        <v>1359</v>
      </c>
      <c r="C233" s="277" t="s">
        <v>274</v>
      </c>
      <c r="D233" s="278" t="s">
        <v>279</v>
      </c>
      <c r="E233" s="102" t="s">
        <v>275</v>
      </c>
      <c r="F233" s="102" t="s">
        <v>2667</v>
      </c>
      <c r="G233" s="103"/>
      <c r="H233" s="103">
        <v>45760</v>
      </c>
      <c r="I233" s="102" t="s">
        <v>115</v>
      </c>
      <c r="J233" s="102" t="s">
        <v>2</v>
      </c>
      <c r="K233" s="102" t="s">
        <v>1</v>
      </c>
      <c r="L233" s="102" t="str">
        <f>[2]!Table1[[#This Row],[Orgn]]&amp;"-"&amp;[2]!Table1[[#This Row],[Dest]]</f>
        <v>BRI-SSH</v>
      </c>
      <c r="M233" s="102" t="str">
        <f t="shared" si="3"/>
        <v>ADT</v>
      </c>
      <c r="N233" s="102">
        <f>WEEKDAY([2]!Table1[[#This Row],[Travel Date]],2)</f>
        <v>6</v>
      </c>
      <c r="P233" s="102">
        <v>1</v>
      </c>
    </row>
    <row r="234" spans="1:16" x14ac:dyDescent="0.25">
      <c r="A234" s="276" t="s">
        <v>1502</v>
      </c>
      <c r="B234" s="277" t="s">
        <v>2070</v>
      </c>
      <c r="C234" s="277" t="s">
        <v>277</v>
      </c>
      <c r="D234" s="278" t="s">
        <v>2257</v>
      </c>
      <c r="E234" s="102" t="s">
        <v>275</v>
      </c>
      <c r="F234" s="102" t="s">
        <v>2668</v>
      </c>
      <c r="G234" s="103"/>
      <c r="H234" s="103">
        <v>45760</v>
      </c>
      <c r="I234" s="102" t="s">
        <v>115</v>
      </c>
      <c r="J234" s="102" t="s">
        <v>2</v>
      </c>
      <c r="K234" s="102" t="s">
        <v>1</v>
      </c>
      <c r="L234" s="102" t="str">
        <f>[2]!Table1[[#This Row],[Orgn]]&amp;"-"&amp;[2]!Table1[[#This Row],[Dest]]</f>
        <v>BRI-SSH</v>
      </c>
      <c r="M234" s="102" t="str">
        <f t="shared" si="3"/>
        <v>ADT</v>
      </c>
      <c r="N234" s="102">
        <f>WEEKDAY([2]!Table1[[#This Row],[Travel Date]],2)</f>
        <v>6</v>
      </c>
      <c r="P234" s="102">
        <v>1</v>
      </c>
    </row>
    <row r="235" spans="1:16" x14ac:dyDescent="0.25">
      <c r="A235" s="276" t="s">
        <v>1239</v>
      </c>
      <c r="B235" s="277" t="s">
        <v>1160</v>
      </c>
      <c r="C235" s="277" t="s">
        <v>274</v>
      </c>
      <c r="D235" s="278" t="s">
        <v>280</v>
      </c>
      <c r="E235" s="102" t="s">
        <v>275</v>
      </c>
      <c r="F235" s="102" t="s">
        <v>2669</v>
      </c>
      <c r="G235" s="103"/>
      <c r="H235" s="103">
        <v>45760</v>
      </c>
      <c r="I235" s="102" t="s">
        <v>115</v>
      </c>
      <c r="J235" s="102" t="s">
        <v>2</v>
      </c>
      <c r="K235" s="102" t="s">
        <v>1</v>
      </c>
      <c r="L235" s="102" t="str">
        <f>[2]!Table1[[#This Row],[Orgn]]&amp;"-"&amp;[2]!Table1[[#This Row],[Dest]]</f>
        <v>BRI-SSH</v>
      </c>
      <c r="M235" s="102" t="str">
        <f t="shared" si="3"/>
        <v>ADT</v>
      </c>
      <c r="N235" s="102">
        <f>WEEKDAY([2]!Table1[[#This Row],[Travel Date]],2)</f>
        <v>6</v>
      </c>
      <c r="P235" s="102">
        <v>1</v>
      </c>
    </row>
    <row r="236" spans="1:16" x14ac:dyDescent="0.25">
      <c r="A236" s="276" t="s">
        <v>2670</v>
      </c>
      <c r="B236" s="277" t="s">
        <v>1641</v>
      </c>
      <c r="C236" s="277" t="s">
        <v>274</v>
      </c>
      <c r="D236" s="278" t="s">
        <v>152</v>
      </c>
      <c r="E236" s="102" t="s">
        <v>275</v>
      </c>
      <c r="F236" s="102" t="s">
        <v>2671</v>
      </c>
      <c r="G236" s="103"/>
      <c r="H236" s="103">
        <v>45760</v>
      </c>
      <c r="I236" s="102" t="s">
        <v>115</v>
      </c>
      <c r="J236" s="102" t="s">
        <v>2</v>
      </c>
      <c r="K236" s="102" t="s">
        <v>1</v>
      </c>
      <c r="L236" s="102" t="str">
        <f>[2]!Table1[[#This Row],[Orgn]]&amp;"-"&amp;[2]!Table1[[#This Row],[Dest]]</f>
        <v>BRI-SSH</v>
      </c>
      <c r="M236" s="102" t="str">
        <f t="shared" si="3"/>
        <v>ADT</v>
      </c>
      <c r="N236" s="102">
        <f>WEEKDAY([2]!Table1[[#This Row],[Travel Date]],2)</f>
        <v>6</v>
      </c>
      <c r="P236" s="102">
        <v>1</v>
      </c>
    </row>
    <row r="237" spans="1:16" x14ac:dyDescent="0.25">
      <c r="A237" s="276" t="s">
        <v>2670</v>
      </c>
      <c r="B237" s="277" t="s">
        <v>2672</v>
      </c>
      <c r="C237" s="277" t="s">
        <v>1075</v>
      </c>
      <c r="D237" s="278" t="s">
        <v>152</v>
      </c>
      <c r="E237" s="102" t="s">
        <v>275</v>
      </c>
      <c r="F237" s="102" t="s">
        <v>2673</v>
      </c>
      <c r="G237" s="103" t="s">
        <v>2674</v>
      </c>
      <c r="H237" s="103">
        <v>45760</v>
      </c>
      <c r="I237" s="102" t="s">
        <v>115</v>
      </c>
      <c r="J237" s="102" t="s">
        <v>2</v>
      </c>
      <c r="K237" s="102" t="s">
        <v>1</v>
      </c>
      <c r="L237" s="102" t="str">
        <f>[2]!Table1[[#This Row],[Orgn]]&amp;"-"&amp;[2]!Table1[[#This Row],[Dest]]</f>
        <v>BRI-SSH</v>
      </c>
      <c r="M237" s="102" t="str">
        <f t="shared" si="3"/>
        <v>CHD</v>
      </c>
      <c r="N237" s="102">
        <f>WEEKDAY([2]!Table1[[#This Row],[Travel Date]],2)</f>
        <v>6</v>
      </c>
      <c r="P237" s="102">
        <v>1</v>
      </c>
    </row>
    <row r="238" spans="1:16" x14ac:dyDescent="0.25">
      <c r="A238" s="276" t="s">
        <v>2670</v>
      </c>
      <c r="B238" s="277" t="s">
        <v>1307</v>
      </c>
      <c r="C238" s="277" t="s">
        <v>1075</v>
      </c>
      <c r="D238" s="278" t="s">
        <v>152</v>
      </c>
      <c r="E238" s="102" t="s">
        <v>275</v>
      </c>
      <c r="F238" s="102" t="s">
        <v>2675</v>
      </c>
      <c r="G238" s="103" t="s">
        <v>2676</v>
      </c>
      <c r="H238" s="103">
        <v>45760</v>
      </c>
      <c r="I238" s="102" t="s">
        <v>115</v>
      </c>
      <c r="J238" s="102" t="s">
        <v>2</v>
      </c>
      <c r="K238" s="102" t="s">
        <v>1</v>
      </c>
      <c r="L238" s="102" t="str">
        <f>[2]!Table1[[#This Row],[Orgn]]&amp;"-"&amp;[2]!Table1[[#This Row],[Dest]]</f>
        <v>BRI-SSH</v>
      </c>
      <c r="M238" s="102" t="str">
        <f t="shared" si="3"/>
        <v>CHD</v>
      </c>
      <c r="N238" s="102">
        <f>WEEKDAY([2]!Table1[[#This Row],[Travel Date]],2)</f>
        <v>6</v>
      </c>
      <c r="P238" s="102">
        <v>1</v>
      </c>
    </row>
    <row r="239" spans="1:16" x14ac:dyDescent="0.25">
      <c r="A239" s="276" t="s">
        <v>2677</v>
      </c>
      <c r="B239" s="277" t="s">
        <v>1078</v>
      </c>
      <c r="C239" s="277" t="s">
        <v>277</v>
      </c>
      <c r="D239" s="278" t="s">
        <v>286</v>
      </c>
      <c r="E239" s="102" t="s">
        <v>275</v>
      </c>
      <c r="F239" s="102" t="s">
        <v>2678</v>
      </c>
      <c r="G239" s="103" t="s">
        <v>2679</v>
      </c>
      <c r="H239" s="103">
        <v>45760</v>
      </c>
      <c r="I239" s="102" t="s">
        <v>115</v>
      </c>
      <c r="J239" s="102" t="s">
        <v>2</v>
      </c>
      <c r="K239" s="102" t="s">
        <v>1</v>
      </c>
      <c r="L239" s="102" t="str">
        <f>[2]!Table1[[#This Row],[Orgn]]&amp;"-"&amp;[2]!Table1[[#This Row],[Dest]]</f>
        <v>BRI-SSH</v>
      </c>
      <c r="M239" s="102" t="str">
        <f t="shared" si="3"/>
        <v>ADT</v>
      </c>
      <c r="N239" s="102">
        <f>WEEKDAY([2]!Table1[[#This Row],[Travel Date]],2)</f>
        <v>6</v>
      </c>
      <c r="P239" s="102">
        <v>1</v>
      </c>
    </row>
    <row r="240" spans="1:16" x14ac:dyDescent="0.25">
      <c r="A240" s="276" t="s">
        <v>2680</v>
      </c>
      <c r="B240" s="277" t="s">
        <v>2681</v>
      </c>
      <c r="C240" s="277" t="s">
        <v>1087</v>
      </c>
      <c r="D240" s="278" t="s">
        <v>152</v>
      </c>
      <c r="E240" s="102" t="s">
        <v>275</v>
      </c>
      <c r="F240" s="102" t="s">
        <v>2682</v>
      </c>
      <c r="G240" s="103"/>
      <c r="H240" s="103">
        <v>45760</v>
      </c>
      <c r="I240" s="102" t="s">
        <v>115</v>
      </c>
      <c r="J240" s="102" t="s">
        <v>2</v>
      </c>
      <c r="K240" s="102" t="s">
        <v>1</v>
      </c>
      <c r="L240" s="102" t="str">
        <f>[2]!Table1[[#This Row],[Orgn]]&amp;"-"&amp;[2]!Table1[[#This Row],[Dest]]</f>
        <v>BRI-SSH</v>
      </c>
      <c r="M240" s="102" t="str">
        <f t="shared" si="3"/>
        <v>ADT</v>
      </c>
      <c r="N240" s="102">
        <f>WEEKDAY([2]!Table1[[#This Row],[Travel Date]],2)</f>
        <v>6</v>
      </c>
      <c r="P240" s="102">
        <v>1</v>
      </c>
    </row>
    <row r="241" spans="1:16" x14ac:dyDescent="0.25">
      <c r="A241" s="276" t="s">
        <v>2683</v>
      </c>
      <c r="B241" s="277" t="s">
        <v>1770</v>
      </c>
      <c r="C241" s="277" t="s">
        <v>1075</v>
      </c>
      <c r="D241" s="278" t="s">
        <v>633</v>
      </c>
      <c r="E241" s="102" t="s">
        <v>275</v>
      </c>
      <c r="F241" s="102" t="s">
        <v>2684</v>
      </c>
      <c r="G241" s="103" t="s">
        <v>2685</v>
      </c>
      <c r="H241" s="103">
        <v>45760</v>
      </c>
      <c r="I241" s="102" t="s">
        <v>115</v>
      </c>
      <c r="J241" s="102" t="s">
        <v>2</v>
      </c>
      <c r="K241" s="102" t="s">
        <v>1</v>
      </c>
      <c r="L241" s="102" t="str">
        <f>[2]!Table1[[#This Row],[Orgn]]&amp;"-"&amp;[2]!Table1[[#This Row],[Dest]]</f>
        <v>BRI-SSH</v>
      </c>
      <c r="M241" s="102" t="str">
        <f t="shared" si="3"/>
        <v>CHD</v>
      </c>
      <c r="N241" s="102">
        <f>WEEKDAY([2]!Table1[[#This Row],[Travel Date]],2)</f>
        <v>6</v>
      </c>
      <c r="P241" s="102">
        <v>1</v>
      </c>
    </row>
    <row r="242" spans="1:16" x14ac:dyDescent="0.25">
      <c r="A242" s="276" t="s">
        <v>2683</v>
      </c>
      <c r="B242" s="277" t="s">
        <v>1314</v>
      </c>
      <c r="C242" s="277" t="s">
        <v>274</v>
      </c>
      <c r="D242" s="278" t="s">
        <v>633</v>
      </c>
      <c r="E242" s="102" t="s">
        <v>275</v>
      </c>
      <c r="F242" s="102" t="s">
        <v>2686</v>
      </c>
      <c r="G242" s="103"/>
      <c r="H242" s="103">
        <v>45760</v>
      </c>
      <c r="I242" s="102" t="s">
        <v>115</v>
      </c>
      <c r="J242" s="102" t="s">
        <v>2</v>
      </c>
      <c r="K242" s="102" t="s">
        <v>1</v>
      </c>
      <c r="L242" s="102" t="str">
        <f>[2]!Table1[[#This Row],[Orgn]]&amp;"-"&amp;[2]!Table1[[#This Row],[Dest]]</f>
        <v>BRI-SSH</v>
      </c>
      <c r="M242" s="102" t="str">
        <f t="shared" si="3"/>
        <v>ADT</v>
      </c>
      <c r="N242" s="102">
        <f>WEEKDAY([2]!Table1[[#This Row],[Travel Date]],2)</f>
        <v>6</v>
      </c>
      <c r="P242" s="102">
        <v>1</v>
      </c>
    </row>
    <row r="243" spans="1:16" x14ac:dyDescent="0.25">
      <c r="A243" s="276" t="s">
        <v>2687</v>
      </c>
      <c r="B243" s="277" t="s">
        <v>1319</v>
      </c>
      <c r="C243" s="277" t="s">
        <v>274</v>
      </c>
      <c r="D243" s="278" t="s">
        <v>279</v>
      </c>
      <c r="E243" s="102" t="s">
        <v>275</v>
      </c>
      <c r="F243" s="102" t="s">
        <v>2688</v>
      </c>
      <c r="G243" s="103"/>
      <c r="H243" s="103">
        <v>45760</v>
      </c>
      <c r="I243" s="102" t="s">
        <v>115</v>
      </c>
      <c r="J243" s="102" t="s">
        <v>2</v>
      </c>
      <c r="K243" s="102" t="s">
        <v>1</v>
      </c>
      <c r="L243" s="102" t="str">
        <f>[2]!Table1[[#This Row],[Orgn]]&amp;"-"&amp;[2]!Table1[[#This Row],[Dest]]</f>
        <v>BRI-SSH</v>
      </c>
      <c r="M243" s="102" t="str">
        <f t="shared" si="3"/>
        <v>ADT</v>
      </c>
      <c r="N243" s="102">
        <f>WEEKDAY([2]!Table1[[#This Row],[Travel Date]],2)</f>
        <v>6</v>
      </c>
      <c r="P243" s="102">
        <v>1</v>
      </c>
    </row>
    <row r="244" spans="1:16" x14ac:dyDescent="0.25">
      <c r="A244" s="276" t="s">
        <v>2689</v>
      </c>
      <c r="B244" s="277" t="s">
        <v>1123</v>
      </c>
      <c r="C244" s="277" t="s">
        <v>277</v>
      </c>
      <c r="D244" s="278" t="s">
        <v>286</v>
      </c>
      <c r="E244" s="102" t="s">
        <v>275</v>
      </c>
      <c r="F244" s="102" t="s">
        <v>2690</v>
      </c>
      <c r="G244" s="103" t="s">
        <v>2691</v>
      </c>
      <c r="H244" s="103">
        <v>45760</v>
      </c>
      <c r="I244" s="102" t="s">
        <v>115</v>
      </c>
      <c r="J244" s="102" t="s">
        <v>2</v>
      </c>
      <c r="K244" s="102" t="s">
        <v>1</v>
      </c>
      <c r="L244" s="102" t="str">
        <f>[2]!Table1[[#This Row],[Orgn]]&amp;"-"&amp;[2]!Table1[[#This Row],[Dest]]</f>
        <v>BRI-SSH</v>
      </c>
      <c r="M244" s="102" t="str">
        <f t="shared" si="3"/>
        <v>ADT</v>
      </c>
      <c r="N244" s="102">
        <f>WEEKDAY([2]!Table1[[#This Row],[Travel Date]],2)</f>
        <v>6</v>
      </c>
      <c r="P244" s="102">
        <v>1</v>
      </c>
    </row>
    <row r="245" spans="1:16" x14ac:dyDescent="0.25">
      <c r="A245" s="276" t="s">
        <v>2692</v>
      </c>
      <c r="B245" s="277" t="s">
        <v>1129</v>
      </c>
      <c r="C245" s="277" t="s">
        <v>274</v>
      </c>
      <c r="D245" s="278" t="s">
        <v>2257</v>
      </c>
      <c r="E245" s="102" t="s">
        <v>275</v>
      </c>
      <c r="F245" s="102" t="s">
        <v>2693</v>
      </c>
      <c r="G245" s="103"/>
      <c r="H245" s="103">
        <v>45760</v>
      </c>
      <c r="I245" s="102" t="s">
        <v>115</v>
      </c>
      <c r="J245" s="102" t="s">
        <v>2</v>
      </c>
      <c r="K245" s="102" t="s">
        <v>1</v>
      </c>
      <c r="L245" s="102" t="str">
        <f>[2]!Table1[[#This Row],[Orgn]]&amp;"-"&amp;[2]!Table1[[#This Row],[Dest]]</f>
        <v>BRI-SSH</v>
      </c>
      <c r="M245" s="102" t="str">
        <f t="shared" si="3"/>
        <v>ADT</v>
      </c>
      <c r="N245" s="102">
        <f>WEEKDAY([2]!Table1[[#This Row],[Travel Date]],2)</f>
        <v>6</v>
      </c>
      <c r="P245" s="102">
        <v>1</v>
      </c>
    </row>
    <row r="246" spans="1:16" x14ac:dyDescent="0.25">
      <c r="A246" s="276" t="s">
        <v>2694</v>
      </c>
      <c r="B246" s="277" t="s">
        <v>1073</v>
      </c>
      <c r="C246" s="277" t="s">
        <v>277</v>
      </c>
      <c r="D246" s="278" t="s">
        <v>2257</v>
      </c>
      <c r="E246" s="102" t="s">
        <v>275</v>
      </c>
      <c r="F246" s="102" t="s">
        <v>2695</v>
      </c>
      <c r="G246" s="103"/>
      <c r="H246" s="103">
        <v>45760</v>
      </c>
      <c r="I246" s="102" t="s">
        <v>115</v>
      </c>
      <c r="J246" s="102" t="s">
        <v>2</v>
      </c>
      <c r="K246" s="102" t="s">
        <v>1</v>
      </c>
      <c r="L246" s="102" t="str">
        <f>[2]!Table1[[#This Row],[Orgn]]&amp;"-"&amp;[2]!Table1[[#This Row],[Dest]]</f>
        <v>BRI-SSH</v>
      </c>
      <c r="M246" s="102" t="str">
        <f t="shared" si="3"/>
        <v>ADT</v>
      </c>
      <c r="N246" s="102">
        <f>WEEKDAY([2]!Table1[[#This Row],[Travel Date]],2)</f>
        <v>6</v>
      </c>
      <c r="P246" s="102">
        <v>1</v>
      </c>
    </row>
    <row r="247" spans="1:16" x14ac:dyDescent="0.25">
      <c r="A247" s="276" t="s">
        <v>1827</v>
      </c>
      <c r="B247" s="277" t="s">
        <v>1112</v>
      </c>
      <c r="C247" s="277" t="s">
        <v>1087</v>
      </c>
      <c r="D247" s="278" t="s">
        <v>152</v>
      </c>
      <c r="E247" s="102" t="s">
        <v>275</v>
      </c>
      <c r="F247" s="102" t="s">
        <v>2696</v>
      </c>
      <c r="G247" s="103"/>
      <c r="H247" s="103">
        <v>45760</v>
      </c>
      <c r="I247" s="102" t="s">
        <v>115</v>
      </c>
      <c r="J247" s="102" t="s">
        <v>2</v>
      </c>
      <c r="K247" s="102" t="s">
        <v>1</v>
      </c>
      <c r="L247" s="102" t="str">
        <f>[2]!Table1[[#This Row],[Orgn]]&amp;"-"&amp;[2]!Table1[[#This Row],[Dest]]</f>
        <v>BRI-SSH</v>
      </c>
      <c r="M247" s="102" t="str">
        <f t="shared" si="3"/>
        <v>ADT</v>
      </c>
      <c r="N247" s="102">
        <f>WEEKDAY([2]!Table1[[#This Row],[Travel Date]],2)</f>
        <v>6</v>
      </c>
      <c r="P247" s="102">
        <v>1</v>
      </c>
    </row>
    <row r="248" spans="1:16" x14ac:dyDescent="0.25">
      <c r="A248" s="276" t="s">
        <v>2697</v>
      </c>
      <c r="B248" s="277" t="s">
        <v>1119</v>
      </c>
      <c r="C248" s="277" t="s">
        <v>274</v>
      </c>
      <c r="D248" s="278" t="s">
        <v>2257</v>
      </c>
      <c r="E248" s="102" t="s">
        <v>275</v>
      </c>
      <c r="F248" s="102" t="s">
        <v>2698</v>
      </c>
      <c r="G248" s="103"/>
      <c r="H248" s="103">
        <v>45760</v>
      </c>
      <c r="I248" s="102" t="s">
        <v>115</v>
      </c>
      <c r="J248" s="102" t="s">
        <v>2</v>
      </c>
      <c r="K248" s="102" t="s">
        <v>1</v>
      </c>
      <c r="L248" s="102" t="str">
        <f>[2]!Table1[[#This Row],[Orgn]]&amp;"-"&amp;[2]!Table1[[#This Row],[Dest]]</f>
        <v>BRI-SSH</v>
      </c>
      <c r="M248" s="102" t="str">
        <f t="shared" si="3"/>
        <v>ADT</v>
      </c>
      <c r="N248" s="102">
        <f>WEEKDAY([2]!Table1[[#This Row],[Travel Date]],2)</f>
        <v>6</v>
      </c>
      <c r="P248" s="102">
        <v>1</v>
      </c>
    </row>
    <row r="249" spans="1:16" x14ac:dyDescent="0.25">
      <c r="A249" s="276" t="s">
        <v>2697</v>
      </c>
      <c r="B249" s="277" t="s">
        <v>1204</v>
      </c>
      <c r="C249" s="277" t="s">
        <v>274</v>
      </c>
      <c r="D249" s="278" t="s">
        <v>2257</v>
      </c>
      <c r="E249" s="102" t="s">
        <v>275</v>
      </c>
      <c r="F249" s="102" t="s">
        <v>2699</v>
      </c>
      <c r="G249" s="103"/>
      <c r="H249" s="103">
        <v>45760</v>
      </c>
      <c r="I249" s="102" t="s">
        <v>115</v>
      </c>
      <c r="J249" s="102" t="s">
        <v>2</v>
      </c>
      <c r="K249" s="102" t="s">
        <v>1</v>
      </c>
      <c r="L249" s="102" t="str">
        <f>[2]!Table1[[#This Row],[Orgn]]&amp;"-"&amp;[2]!Table1[[#This Row],[Dest]]</f>
        <v>BRI-SSH</v>
      </c>
      <c r="M249" s="102" t="str">
        <f t="shared" si="3"/>
        <v>ADT</v>
      </c>
      <c r="N249" s="102">
        <f>WEEKDAY([2]!Table1[[#This Row],[Travel Date]],2)</f>
        <v>6</v>
      </c>
      <c r="P249" s="102">
        <v>1</v>
      </c>
    </row>
    <row r="250" spans="1:16" x14ac:dyDescent="0.25">
      <c r="A250" s="276" t="s">
        <v>2697</v>
      </c>
      <c r="B250" s="277" t="s">
        <v>1420</v>
      </c>
      <c r="C250" s="277" t="s">
        <v>274</v>
      </c>
      <c r="D250" s="278" t="s">
        <v>2257</v>
      </c>
      <c r="E250" s="102" t="s">
        <v>275</v>
      </c>
      <c r="F250" s="102" t="s">
        <v>2700</v>
      </c>
      <c r="G250" s="103"/>
      <c r="H250" s="103">
        <v>45760</v>
      </c>
      <c r="I250" s="102" t="s">
        <v>115</v>
      </c>
      <c r="J250" s="102" t="s">
        <v>2</v>
      </c>
      <c r="K250" s="102" t="s">
        <v>1</v>
      </c>
      <c r="L250" s="102" t="str">
        <f>[2]!Table1[[#This Row],[Orgn]]&amp;"-"&amp;[2]!Table1[[#This Row],[Dest]]</f>
        <v>BRI-SSH</v>
      </c>
      <c r="M250" s="102" t="str">
        <f t="shared" si="3"/>
        <v>ADT</v>
      </c>
      <c r="N250" s="102">
        <f>WEEKDAY([2]!Table1[[#This Row],[Travel Date]],2)</f>
        <v>6</v>
      </c>
      <c r="P250" s="102">
        <v>1</v>
      </c>
    </row>
    <row r="251" spans="1:16" x14ac:dyDescent="0.25">
      <c r="A251" s="276" t="s">
        <v>2697</v>
      </c>
      <c r="B251" s="277" t="s">
        <v>1275</v>
      </c>
      <c r="C251" s="277" t="s">
        <v>274</v>
      </c>
      <c r="D251" s="278" t="s">
        <v>2257</v>
      </c>
      <c r="E251" s="102" t="s">
        <v>275</v>
      </c>
      <c r="F251" s="102" t="s">
        <v>2701</v>
      </c>
      <c r="G251" s="103"/>
      <c r="H251" s="103">
        <v>45760</v>
      </c>
      <c r="I251" s="102" t="s">
        <v>115</v>
      </c>
      <c r="J251" s="102" t="s">
        <v>2</v>
      </c>
      <c r="K251" s="102" t="s">
        <v>1</v>
      </c>
      <c r="L251" s="102" t="str">
        <f>[2]!Table1[[#This Row],[Orgn]]&amp;"-"&amp;[2]!Table1[[#This Row],[Dest]]</f>
        <v>BRI-SSH</v>
      </c>
      <c r="M251" s="102" t="str">
        <f t="shared" si="3"/>
        <v>ADT</v>
      </c>
      <c r="N251" s="102">
        <f>WEEKDAY([2]!Table1[[#This Row],[Travel Date]],2)</f>
        <v>6</v>
      </c>
      <c r="P251" s="102">
        <v>1</v>
      </c>
    </row>
    <row r="252" spans="1:16" x14ac:dyDescent="0.25">
      <c r="A252" s="276" t="s">
        <v>1943</v>
      </c>
      <c r="B252" s="277" t="s">
        <v>1073</v>
      </c>
      <c r="C252" s="277" t="s">
        <v>277</v>
      </c>
      <c r="D252" s="278" t="s">
        <v>633</v>
      </c>
      <c r="E252" s="102" t="s">
        <v>275</v>
      </c>
      <c r="F252" s="102" t="s">
        <v>2702</v>
      </c>
      <c r="G252" s="103"/>
      <c r="H252" s="103">
        <v>45760</v>
      </c>
      <c r="I252" s="102" t="s">
        <v>115</v>
      </c>
      <c r="J252" s="102" t="s">
        <v>2</v>
      </c>
      <c r="K252" s="102" t="s">
        <v>1</v>
      </c>
      <c r="L252" s="102" t="str">
        <f>[2]!Table1[[#This Row],[Orgn]]&amp;"-"&amp;[2]!Table1[[#This Row],[Dest]]</f>
        <v>BRI-SSH</v>
      </c>
      <c r="M252" s="102" t="str">
        <f t="shared" si="3"/>
        <v>ADT</v>
      </c>
      <c r="N252" s="102">
        <f>WEEKDAY([2]!Table1[[#This Row],[Travel Date]],2)</f>
        <v>6</v>
      </c>
      <c r="P252" s="102">
        <v>1</v>
      </c>
    </row>
    <row r="253" spans="1:16" x14ac:dyDescent="0.25">
      <c r="A253" s="276" t="s">
        <v>1640</v>
      </c>
      <c r="B253" s="277" t="s">
        <v>1108</v>
      </c>
      <c r="C253" s="277" t="s">
        <v>274</v>
      </c>
      <c r="D253" s="278" t="s">
        <v>152</v>
      </c>
      <c r="E253" s="102" t="s">
        <v>275</v>
      </c>
      <c r="F253" s="102" t="s">
        <v>2703</v>
      </c>
      <c r="G253" s="103"/>
      <c r="H253" s="103">
        <v>45760</v>
      </c>
      <c r="I253" s="102" t="s">
        <v>115</v>
      </c>
      <c r="J253" s="102" t="s">
        <v>2</v>
      </c>
      <c r="K253" s="102" t="s">
        <v>1</v>
      </c>
      <c r="L253" s="102" t="str">
        <f>[2]!Table1[[#This Row],[Orgn]]&amp;"-"&amp;[2]!Table1[[#This Row],[Dest]]</f>
        <v>BRI-SSH</v>
      </c>
      <c r="M253" s="102" t="str">
        <f t="shared" si="3"/>
        <v>ADT</v>
      </c>
      <c r="N253" s="102">
        <f>WEEKDAY([2]!Table1[[#This Row],[Travel Date]],2)</f>
        <v>6</v>
      </c>
      <c r="P253" s="102">
        <v>1</v>
      </c>
    </row>
    <row r="254" spans="1:16" x14ac:dyDescent="0.25">
      <c r="A254" s="276" t="s">
        <v>1640</v>
      </c>
      <c r="B254" s="277" t="s">
        <v>1112</v>
      </c>
      <c r="C254" s="277" t="s">
        <v>1087</v>
      </c>
      <c r="D254" s="278" t="s">
        <v>152</v>
      </c>
      <c r="E254" s="102" t="s">
        <v>275</v>
      </c>
      <c r="F254" s="102" t="s">
        <v>2704</v>
      </c>
      <c r="G254" s="103"/>
      <c r="H254" s="103">
        <v>45760</v>
      </c>
      <c r="I254" s="102" t="s">
        <v>115</v>
      </c>
      <c r="J254" s="102" t="s">
        <v>2</v>
      </c>
      <c r="K254" s="102" t="s">
        <v>1</v>
      </c>
      <c r="L254" s="102" t="str">
        <f>[2]!Table1[[#This Row],[Orgn]]&amp;"-"&amp;[2]!Table1[[#This Row],[Dest]]</f>
        <v>BRI-SSH</v>
      </c>
      <c r="M254" s="102" t="str">
        <f t="shared" si="3"/>
        <v>ADT</v>
      </c>
      <c r="N254" s="102">
        <f>WEEKDAY([2]!Table1[[#This Row],[Travel Date]],2)</f>
        <v>6</v>
      </c>
      <c r="P254" s="102">
        <v>1</v>
      </c>
    </row>
    <row r="255" spans="1:16" x14ac:dyDescent="0.25">
      <c r="A255" s="276" t="s">
        <v>2175</v>
      </c>
      <c r="B255" s="277" t="s">
        <v>1089</v>
      </c>
      <c r="C255" s="277" t="s">
        <v>274</v>
      </c>
      <c r="D255" s="278" t="s">
        <v>286</v>
      </c>
      <c r="E255" s="102" t="s">
        <v>275</v>
      </c>
      <c r="F255" s="102" t="s">
        <v>2705</v>
      </c>
      <c r="G255" s="103" t="s">
        <v>2706</v>
      </c>
      <c r="H255" s="103">
        <v>45760</v>
      </c>
      <c r="I255" s="102" t="s">
        <v>115</v>
      </c>
      <c r="J255" s="102" t="s">
        <v>2</v>
      </c>
      <c r="K255" s="102" t="s">
        <v>1</v>
      </c>
      <c r="L255" s="102" t="str">
        <f>[2]!Table1[[#This Row],[Orgn]]&amp;"-"&amp;[2]!Table1[[#This Row],[Dest]]</f>
        <v>BRI-SSH</v>
      </c>
      <c r="M255" s="102" t="str">
        <f t="shared" si="3"/>
        <v>ADT</v>
      </c>
      <c r="N255" s="102">
        <f>WEEKDAY([2]!Table1[[#This Row],[Travel Date]],2)</f>
        <v>6</v>
      </c>
      <c r="P255" s="102">
        <v>1</v>
      </c>
    </row>
    <row r="256" spans="1:16" x14ac:dyDescent="0.25">
      <c r="A256" s="276" t="s">
        <v>2175</v>
      </c>
      <c r="B256" s="277" t="s">
        <v>1400</v>
      </c>
      <c r="C256" s="277" t="s">
        <v>1075</v>
      </c>
      <c r="D256" s="278" t="s">
        <v>286</v>
      </c>
      <c r="E256" s="102" t="s">
        <v>275</v>
      </c>
      <c r="F256" s="102" t="s">
        <v>2707</v>
      </c>
      <c r="G256" s="103" t="s">
        <v>2708</v>
      </c>
      <c r="H256" s="103">
        <v>45760</v>
      </c>
      <c r="I256" s="102" t="s">
        <v>115</v>
      </c>
      <c r="J256" s="102" t="s">
        <v>2</v>
      </c>
      <c r="K256" s="102" t="s">
        <v>1</v>
      </c>
      <c r="L256" s="102" t="str">
        <f>[2]!Table1[[#This Row],[Orgn]]&amp;"-"&amp;[2]!Table1[[#This Row],[Dest]]</f>
        <v>BRI-SSH</v>
      </c>
      <c r="M256" s="102" t="str">
        <f t="shared" si="3"/>
        <v>CHD</v>
      </c>
      <c r="N256" s="102">
        <f>WEEKDAY([2]!Table1[[#This Row],[Travel Date]],2)</f>
        <v>6</v>
      </c>
      <c r="P256" s="102">
        <v>1</v>
      </c>
    </row>
    <row r="257" spans="1:16" x14ac:dyDescent="0.25">
      <c r="A257" s="276" t="s">
        <v>2175</v>
      </c>
      <c r="B257" s="277" t="s">
        <v>1090</v>
      </c>
      <c r="C257" s="277" t="s">
        <v>274</v>
      </c>
      <c r="D257" s="278" t="s">
        <v>286</v>
      </c>
      <c r="E257" s="102" t="s">
        <v>275</v>
      </c>
      <c r="F257" s="102" t="s">
        <v>2709</v>
      </c>
      <c r="G257" s="103" t="s">
        <v>2710</v>
      </c>
      <c r="H257" s="103">
        <v>45760</v>
      </c>
      <c r="I257" s="102" t="s">
        <v>115</v>
      </c>
      <c r="J257" s="102" t="s">
        <v>2</v>
      </c>
      <c r="K257" s="102" t="s">
        <v>1</v>
      </c>
      <c r="L257" s="102" t="str">
        <f>[2]!Table1[[#This Row],[Orgn]]&amp;"-"&amp;[2]!Table1[[#This Row],[Dest]]</f>
        <v>BRI-SSH</v>
      </c>
      <c r="M257" s="102" t="str">
        <f t="shared" si="3"/>
        <v>ADT</v>
      </c>
      <c r="N257" s="102">
        <f>WEEKDAY([2]!Table1[[#This Row],[Travel Date]],2)</f>
        <v>6</v>
      </c>
      <c r="P257" s="102">
        <v>1</v>
      </c>
    </row>
    <row r="258" spans="1:16" x14ac:dyDescent="0.25">
      <c r="A258" s="276" t="s">
        <v>1243</v>
      </c>
      <c r="B258" s="277" t="s">
        <v>1228</v>
      </c>
      <c r="C258" s="277" t="s">
        <v>274</v>
      </c>
      <c r="D258" s="278" t="s">
        <v>152</v>
      </c>
      <c r="E258" s="102" t="s">
        <v>275</v>
      </c>
      <c r="F258" s="102" t="s">
        <v>2711</v>
      </c>
      <c r="G258" s="103"/>
      <c r="H258" s="103">
        <v>45760</v>
      </c>
      <c r="I258" s="102" t="s">
        <v>115</v>
      </c>
      <c r="J258" s="102" t="s">
        <v>2</v>
      </c>
      <c r="K258" s="102" t="s">
        <v>1</v>
      </c>
      <c r="L258" s="102" t="str">
        <f>[2]!Table1[[#This Row],[Orgn]]&amp;"-"&amp;[2]!Table1[[#This Row],[Dest]]</f>
        <v>BRI-SSH</v>
      </c>
      <c r="M258" s="102" t="str">
        <f t="shared" ref="M258:M321" si="4">IF(TRIM(C258)="INF", "INF", IF(TRIM(C258)="CHD", "CHD", "ADT"))</f>
        <v>ADT</v>
      </c>
      <c r="N258" s="102">
        <f>WEEKDAY([2]!Table1[[#This Row],[Travel Date]],2)</f>
        <v>6</v>
      </c>
      <c r="P258" s="102">
        <v>1</v>
      </c>
    </row>
    <row r="259" spans="1:16" x14ac:dyDescent="0.25">
      <c r="A259" s="276" t="s">
        <v>2712</v>
      </c>
      <c r="B259" s="277" t="s">
        <v>1123</v>
      </c>
      <c r="C259" s="277" t="s">
        <v>277</v>
      </c>
      <c r="D259" s="278" t="s">
        <v>2257</v>
      </c>
      <c r="E259" s="102" t="s">
        <v>275</v>
      </c>
      <c r="F259" s="102" t="s">
        <v>2713</v>
      </c>
      <c r="G259" s="103"/>
      <c r="H259" s="103">
        <v>45760</v>
      </c>
      <c r="I259" s="102" t="s">
        <v>115</v>
      </c>
      <c r="J259" s="102" t="s">
        <v>2</v>
      </c>
      <c r="K259" s="102" t="s">
        <v>1</v>
      </c>
      <c r="L259" s="102" t="str">
        <f>[2]!Table1[[#This Row],[Orgn]]&amp;"-"&amp;[2]!Table1[[#This Row],[Dest]]</f>
        <v>BRI-SSH</v>
      </c>
      <c r="M259" s="102" t="str">
        <f t="shared" si="4"/>
        <v>ADT</v>
      </c>
      <c r="N259" s="102">
        <f>WEEKDAY([2]!Table1[[#This Row],[Travel Date]],2)</f>
        <v>6</v>
      </c>
      <c r="P259" s="102">
        <v>1</v>
      </c>
    </row>
    <row r="260" spans="1:16" x14ac:dyDescent="0.25">
      <c r="A260" s="276" t="s">
        <v>2712</v>
      </c>
      <c r="B260" s="277" t="s">
        <v>1194</v>
      </c>
      <c r="C260" s="277" t="s">
        <v>274</v>
      </c>
      <c r="D260" s="278" t="s">
        <v>2257</v>
      </c>
      <c r="E260" s="102" t="s">
        <v>275</v>
      </c>
      <c r="F260" s="102" t="s">
        <v>2714</v>
      </c>
      <c r="G260" s="103"/>
      <c r="H260" s="103">
        <v>45760</v>
      </c>
      <c r="I260" s="102" t="s">
        <v>115</v>
      </c>
      <c r="J260" s="102" t="s">
        <v>2</v>
      </c>
      <c r="K260" s="102" t="s">
        <v>1</v>
      </c>
      <c r="L260" s="102" t="str">
        <f>[2]!Table1[[#This Row],[Orgn]]&amp;"-"&amp;[2]!Table1[[#This Row],[Dest]]</f>
        <v>BRI-SSH</v>
      </c>
      <c r="M260" s="102" t="str">
        <f t="shared" si="4"/>
        <v>ADT</v>
      </c>
      <c r="N260" s="102">
        <f>WEEKDAY([2]!Table1[[#This Row],[Travel Date]],2)</f>
        <v>6</v>
      </c>
      <c r="P260" s="102">
        <v>1</v>
      </c>
    </row>
    <row r="261" spans="1:16" x14ac:dyDescent="0.25">
      <c r="A261" s="276" t="s">
        <v>1741</v>
      </c>
      <c r="B261" s="277" t="s">
        <v>1658</v>
      </c>
      <c r="C261" s="277" t="s">
        <v>1087</v>
      </c>
      <c r="D261" s="278" t="s">
        <v>152</v>
      </c>
      <c r="E261" s="102" t="s">
        <v>275</v>
      </c>
      <c r="F261" s="102" t="s">
        <v>2715</v>
      </c>
      <c r="G261" s="103"/>
      <c r="H261" s="103">
        <v>45760</v>
      </c>
      <c r="I261" s="102" t="s">
        <v>115</v>
      </c>
      <c r="J261" s="102" t="s">
        <v>2</v>
      </c>
      <c r="K261" s="102" t="s">
        <v>1</v>
      </c>
      <c r="L261" s="102" t="str">
        <f>[2]!Table1[[#This Row],[Orgn]]&amp;"-"&amp;[2]!Table1[[#This Row],[Dest]]</f>
        <v>BRI-SSH</v>
      </c>
      <c r="M261" s="102" t="str">
        <f t="shared" si="4"/>
        <v>ADT</v>
      </c>
      <c r="N261" s="102">
        <f>WEEKDAY([2]!Table1[[#This Row],[Travel Date]],2)</f>
        <v>6</v>
      </c>
      <c r="P261" s="102">
        <v>1</v>
      </c>
    </row>
    <row r="262" spans="1:16" x14ac:dyDescent="0.25">
      <c r="A262" s="276" t="s">
        <v>1741</v>
      </c>
      <c r="B262" s="277" t="s">
        <v>1206</v>
      </c>
      <c r="C262" s="277" t="s">
        <v>1087</v>
      </c>
      <c r="D262" s="278" t="s">
        <v>152</v>
      </c>
      <c r="E262" s="102" t="s">
        <v>275</v>
      </c>
      <c r="F262" s="102" t="s">
        <v>2716</v>
      </c>
      <c r="G262" s="103"/>
      <c r="H262" s="103">
        <v>45760</v>
      </c>
      <c r="I262" s="102" t="s">
        <v>115</v>
      </c>
      <c r="J262" s="102" t="s">
        <v>2</v>
      </c>
      <c r="K262" s="102" t="s">
        <v>1</v>
      </c>
      <c r="L262" s="102" t="str">
        <f>[2]!Table1[[#This Row],[Orgn]]&amp;"-"&amp;[2]!Table1[[#This Row],[Dest]]</f>
        <v>BRI-SSH</v>
      </c>
      <c r="M262" s="102" t="str">
        <f t="shared" si="4"/>
        <v>ADT</v>
      </c>
      <c r="N262" s="102">
        <f>WEEKDAY([2]!Table1[[#This Row],[Travel Date]],2)</f>
        <v>6</v>
      </c>
      <c r="P262" s="102">
        <v>1</v>
      </c>
    </row>
    <row r="263" spans="1:16" x14ac:dyDescent="0.25">
      <c r="A263" s="276" t="s">
        <v>1741</v>
      </c>
      <c r="B263" s="277" t="s">
        <v>1145</v>
      </c>
      <c r="C263" s="277" t="s">
        <v>1087</v>
      </c>
      <c r="D263" s="278" t="s">
        <v>152</v>
      </c>
      <c r="E263" s="102" t="s">
        <v>275</v>
      </c>
      <c r="F263" s="102" t="s">
        <v>2717</v>
      </c>
      <c r="G263" s="103"/>
      <c r="H263" s="103">
        <v>45760</v>
      </c>
      <c r="I263" s="102" t="s">
        <v>115</v>
      </c>
      <c r="J263" s="102" t="s">
        <v>2</v>
      </c>
      <c r="K263" s="102" t="s">
        <v>1</v>
      </c>
      <c r="L263" s="102" t="str">
        <f>[2]!Table1[[#This Row],[Orgn]]&amp;"-"&amp;[2]!Table1[[#This Row],[Dest]]</f>
        <v>BRI-SSH</v>
      </c>
      <c r="M263" s="102" t="str">
        <f t="shared" si="4"/>
        <v>ADT</v>
      </c>
      <c r="N263" s="102">
        <f>WEEKDAY([2]!Table1[[#This Row],[Travel Date]],2)</f>
        <v>6</v>
      </c>
      <c r="P263" s="102">
        <v>1</v>
      </c>
    </row>
    <row r="264" spans="1:16" x14ac:dyDescent="0.25">
      <c r="A264" s="276" t="s">
        <v>1741</v>
      </c>
      <c r="B264" s="277" t="s">
        <v>2718</v>
      </c>
      <c r="C264" s="277" t="s">
        <v>274</v>
      </c>
      <c r="D264" s="278" t="s">
        <v>152</v>
      </c>
      <c r="E264" s="102" t="s">
        <v>275</v>
      </c>
      <c r="F264" s="102" t="s">
        <v>2719</v>
      </c>
      <c r="G264" s="103"/>
      <c r="H264" s="103">
        <v>45760</v>
      </c>
      <c r="I264" s="102" t="s">
        <v>115</v>
      </c>
      <c r="J264" s="102" t="s">
        <v>2</v>
      </c>
      <c r="K264" s="102" t="s">
        <v>1</v>
      </c>
      <c r="L264" s="102" t="str">
        <f>[2]!Table1[[#This Row],[Orgn]]&amp;"-"&amp;[2]!Table1[[#This Row],[Dest]]</f>
        <v>BRI-SSH</v>
      </c>
      <c r="M264" s="102" t="str">
        <f t="shared" si="4"/>
        <v>ADT</v>
      </c>
      <c r="N264" s="102">
        <f>WEEKDAY([2]!Table1[[#This Row],[Travel Date]],2)</f>
        <v>6</v>
      </c>
      <c r="P264" s="102">
        <v>1</v>
      </c>
    </row>
    <row r="265" spans="1:16" x14ac:dyDescent="0.25">
      <c r="A265" s="276" t="s">
        <v>1741</v>
      </c>
      <c r="B265" s="277" t="s">
        <v>1310</v>
      </c>
      <c r="C265" s="277" t="s">
        <v>1087</v>
      </c>
      <c r="D265" s="278" t="s">
        <v>152</v>
      </c>
      <c r="E265" s="102" t="s">
        <v>275</v>
      </c>
      <c r="F265" s="102" t="s">
        <v>2720</v>
      </c>
      <c r="G265" s="103"/>
      <c r="H265" s="103">
        <v>45760</v>
      </c>
      <c r="I265" s="102" t="s">
        <v>115</v>
      </c>
      <c r="J265" s="102" t="s">
        <v>2</v>
      </c>
      <c r="K265" s="102" t="s">
        <v>1</v>
      </c>
      <c r="L265" s="102" t="str">
        <f>[2]!Table1[[#This Row],[Orgn]]&amp;"-"&amp;[2]!Table1[[#This Row],[Dest]]</f>
        <v>BRI-SSH</v>
      </c>
      <c r="M265" s="102" t="str">
        <f t="shared" si="4"/>
        <v>ADT</v>
      </c>
      <c r="N265" s="102">
        <f>WEEKDAY([2]!Table1[[#This Row],[Travel Date]],2)</f>
        <v>6</v>
      </c>
      <c r="P265" s="102">
        <v>1</v>
      </c>
    </row>
    <row r="266" spans="1:16" x14ac:dyDescent="0.25">
      <c r="A266" s="276" t="s">
        <v>2721</v>
      </c>
      <c r="B266" s="277" t="s">
        <v>1393</v>
      </c>
      <c r="C266" s="277" t="s">
        <v>1087</v>
      </c>
      <c r="D266" s="278" t="s">
        <v>311</v>
      </c>
      <c r="E266" s="102" t="s">
        <v>275</v>
      </c>
      <c r="F266" s="102" t="s">
        <v>2722</v>
      </c>
      <c r="G266" s="103">
        <v>26573</v>
      </c>
      <c r="H266" s="103">
        <v>45760</v>
      </c>
      <c r="I266" s="102" t="s">
        <v>115</v>
      </c>
      <c r="J266" s="102" t="s">
        <v>2</v>
      </c>
      <c r="K266" s="102" t="s">
        <v>1</v>
      </c>
      <c r="L266" s="102" t="str">
        <f>[2]!Table1[[#This Row],[Orgn]]&amp;"-"&amp;[2]!Table1[[#This Row],[Dest]]</f>
        <v>BRI-SSH</v>
      </c>
      <c r="M266" s="102" t="str">
        <f t="shared" si="4"/>
        <v>ADT</v>
      </c>
      <c r="N266" s="102">
        <f>WEEKDAY([2]!Table1[[#This Row],[Travel Date]],2)</f>
        <v>6</v>
      </c>
      <c r="P266" s="102">
        <v>1</v>
      </c>
    </row>
    <row r="267" spans="1:16" x14ac:dyDescent="0.25">
      <c r="A267" s="276" t="s">
        <v>1472</v>
      </c>
      <c r="B267" s="277" t="s">
        <v>1192</v>
      </c>
      <c r="C267" s="277" t="s">
        <v>1087</v>
      </c>
      <c r="D267" s="278" t="s">
        <v>152</v>
      </c>
      <c r="E267" s="102" t="s">
        <v>275</v>
      </c>
      <c r="F267" s="102" t="s">
        <v>2723</v>
      </c>
      <c r="G267" s="103"/>
      <c r="H267" s="103">
        <v>45760</v>
      </c>
      <c r="I267" s="102" t="s">
        <v>115</v>
      </c>
      <c r="J267" s="102" t="s">
        <v>2</v>
      </c>
      <c r="K267" s="102" t="s">
        <v>1</v>
      </c>
      <c r="L267" s="102" t="str">
        <f>[2]!Table1[[#This Row],[Orgn]]&amp;"-"&amp;[2]!Table1[[#This Row],[Dest]]</f>
        <v>BRI-SSH</v>
      </c>
      <c r="M267" s="102" t="str">
        <f t="shared" si="4"/>
        <v>ADT</v>
      </c>
      <c r="N267" s="102">
        <f>WEEKDAY([2]!Table1[[#This Row],[Travel Date]],2)</f>
        <v>6</v>
      </c>
      <c r="P267" s="102">
        <v>1</v>
      </c>
    </row>
    <row r="268" spans="1:16" x14ac:dyDescent="0.25">
      <c r="A268" s="276" t="s">
        <v>1246</v>
      </c>
      <c r="B268" s="277" t="s">
        <v>2724</v>
      </c>
      <c r="C268" s="277" t="s">
        <v>1087</v>
      </c>
      <c r="D268" s="278" t="s">
        <v>152</v>
      </c>
      <c r="E268" s="102" t="s">
        <v>275</v>
      </c>
      <c r="F268" s="102" t="s">
        <v>2725</v>
      </c>
      <c r="G268" s="103"/>
      <c r="H268" s="103">
        <v>45760</v>
      </c>
      <c r="I268" s="102" t="s">
        <v>115</v>
      </c>
      <c r="J268" s="102" t="s">
        <v>2</v>
      </c>
      <c r="K268" s="102" t="s">
        <v>1</v>
      </c>
      <c r="L268" s="102" t="str">
        <f>[2]!Table1[[#This Row],[Orgn]]&amp;"-"&amp;[2]!Table1[[#This Row],[Dest]]</f>
        <v>BRI-SSH</v>
      </c>
      <c r="M268" s="102" t="str">
        <f t="shared" si="4"/>
        <v>ADT</v>
      </c>
      <c r="N268" s="102">
        <f>WEEKDAY([2]!Table1[[#This Row],[Travel Date]],2)</f>
        <v>6</v>
      </c>
      <c r="P268" s="102">
        <v>1</v>
      </c>
    </row>
    <row r="269" spans="1:16" x14ac:dyDescent="0.25">
      <c r="A269" s="276" t="s">
        <v>2726</v>
      </c>
      <c r="B269" s="277" t="s">
        <v>2110</v>
      </c>
      <c r="C269" s="277" t="s">
        <v>274</v>
      </c>
      <c r="D269" s="278" t="s">
        <v>280</v>
      </c>
      <c r="E269" s="102" t="s">
        <v>275</v>
      </c>
      <c r="F269" s="102" t="s">
        <v>2727</v>
      </c>
      <c r="G269" s="103"/>
      <c r="H269" s="103">
        <v>45760</v>
      </c>
      <c r="I269" s="102" t="s">
        <v>115</v>
      </c>
      <c r="J269" s="102" t="s">
        <v>2</v>
      </c>
      <c r="K269" s="102" t="s">
        <v>1</v>
      </c>
      <c r="L269" s="102" t="str">
        <f>[2]!Table1[[#This Row],[Orgn]]&amp;"-"&amp;[2]!Table1[[#This Row],[Dest]]</f>
        <v>BRI-SSH</v>
      </c>
      <c r="M269" s="102" t="str">
        <f t="shared" si="4"/>
        <v>ADT</v>
      </c>
      <c r="N269" s="102">
        <f>WEEKDAY([2]!Table1[[#This Row],[Travel Date]],2)</f>
        <v>6</v>
      </c>
      <c r="P269" s="102">
        <v>1</v>
      </c>
    </row>
    <row r="270" spans="1:16" x14ac:dyDescent="0.25">
      <c r="A270" s="276" t="s">
        <v>1604</v>
      </c>
      <c r="B270" s="277" t="s">
        <v>1251</v>
      </c>
      <c r="C270" s="277" t="s">
        <v>274</v>
      </c>
      <c r="D270" s="278" t="s">
        <v>279</v>
      </c>
      <c r="E270" s="102" t="s">
        <v>275</v>
      </c>
      <c r="F270" s="102" t="s">
        <v>2728</v>
      </c>
      <c r="G270" s="103"/>
      <c r="H270" s="103">
        <v>45760</v>
      </c>
      <c r="I270" s="102" t="s">
        <v>115</v>
      </c>
      <c r="J270" s="102" t="s">
        <v>2</v>
      </c>
      <c r="K270" s="102" t="s">
        <v>1</v>
      </c>
      <c r="L270" s="102" t="str">
        <f>[2]!Table1[[#This Row],[Orgn]]&amp;"-"&amp;[2]!Table1[[#This Row],[Dest]]</f>
        <v>BRI-SSH</v>
      </c>
      <c r="M270" s="102" t="str">
        <f t="shared" si="4"/>
        <v>ADT</v>
      </c>
      <c r="N270" s="102">
        <f>WEEKDAY([2]!Table1[[#This Row],[Travel Date]],2)</f>
        <v>6</v>
      </c>
      <c r="P270" s="102">
        <v>1</v>
      </c>
    </row>
    <row r="271" spans="1:16" x14ac:dyDescent="0.25">
      <c r="A271" s="276" t="s">
        <v>1604</v>
      </c>
      <c r="B271" s="277" t="s">
        <v>1305</v>
      </c>
      <c r="C271" s="277" t="s">
        <v>274</v>
      </c>
      <c r="D271" s="278" t="s">
        <v>279</v>
      </c>
      <c r="E271" s="102" t="s">
        <v>275</v>
      </c>
      <c r="F271" s="102" t="s">
        <v>2729</v>
      </c>
      <c r="G271" s="103"/>
      <c r="H271" s="103">
        <v>45760</v>
      </c>
      <c r="I271" s="102" t="s">
        <v>115</v>
      </c>
      <c r="J271" s="102" t="s">
        <v>2</v>
      </c>
      <c r="K271" s="102" t="s">
        <v>1</v>
      </c>
      <c r="L271" s="102" t="str">
        <f>[2]!Table1[[#This Row],[Orgn]]&amp;"-"&amp;[2]!Table1[[#This Row],[Dest]]</f>
        <v>BRI-SSH</v>
      </c>
      <c r="M271" s="102" t="str">
        <f t="shared" si="4"/>
        <v>ADT</v>
      </c>
      <c r="N271" s="102">
        <f>WEEKDAY([2]!Table1[[#This Row],[Travel Date]],2)</f>
        <v>6</v>
      </c>
      <c r="P271" s="102">
        <v>1</v>
      </c>
    </row>
    <row r="272" spans="1:16" x14ac:dyDescent="0.25">
      <c r="A272" s="276" t="s">
        <v>1604</v>
      </c>
      <c r="B272" s="277" t="s">
        <v>1225</v>
      </c>
      <c r="C272" s="277" t="s">
        <v>277</v>
      </c>
      <c r="D272" s="278" t="s">
        <v>279</v>
      </c>
      <c r="E272" s="102" t="s">
        <v>275</v>
      </c>
      <c r="F272" s="102" t="s">
        <v>2730</v>
      </c>
      <c r="G272" s="103"/>
      <c r="H272" s="103">
        <v>45760</v>
      </c>
      <c r="I272" s="102" t="s">
        <v>115</v>
      </c>
      <c r="J272" s="102" t="s">
        <v>2</v>
      </c>
      <c r="K272" s="102" t="s">
        <v>1</v>
      </c>
      <c r="L272" s="102" t="str">
        <f>[2]!Table1[[#This Row],[Orgn]]&amp;"-"&amp;[2]!Table1[[#This Row],[Dest]]</f>
        <v>BRI-SSH</v>
      </c>
      <c r="M272" s="102" t="str">
        <f t="shared" si="4"/>
        <v>ADT</v>
      </c>
      <c r="N272" s="102">
        <f>WEEKDAY([2]!Table1[[#This Row],[Travel Date]],2)</f>
        <v>6</v>
      </c>
      <c r="P272" s="102">
        <v>1</v>
      </c>
    </row>
    <row r="273" spans="1:16" x14ac:dyDescent="0.25">
      <c r="A273" s="276" t="s">
        <v>1662</v>
      </c>
      <c r="B273" s="277" t="s">
        <v>1208</v>
      </c>
      <c r="C273" s="277" t="s">
        <v>277</v>
      </c>
      <c r="D273" s="278" t="s">
        <v>286</v>
      </c>
      <c r="E273" s="102" t="s">
        <v>275</v>
      </c>
      <c r="F273" s="102" t="s">
        <v>2731</v>
      </c>
      <c r="G273" s="103" t="s">
        <v>2732</v>
      </c>
      <c r="H273" s="103">
        <v>45760</v>
      </c>
      <c r="I273" s="102" t="s">
        <v>115</v>
      </c>
      <c r="J273" s="102" t="s">
        <v>2</v>
      </c>
      <c r="K273" s="102" t="s">
        <v>1</v>
      </c>
      <c r="L273" s="102" t="str">
        <f>[2]!Table1[[#This Row],[Orgn]]&amp;"-"&amp;[2]!Table1[[#This Row],[Dest]]</f>
        <v>BRI-SSH</v>
      </c>
      <c r="M273" s="102" t="str">
        <f t="shared" si="4"/>
        <v>ADT</v>
      </c>
      <c r="N273" s="102">
        <f>WEEKDAY([2]!Table1[[#This Row],[Travel Date]],2)</f>
        <v>6</v>
      </c>
      <c r="P273" s="102">
        <v>1</v>
      </c>
    </row>
    <row r="274" spans="1:16" x14ac:dyDescent="0.25">
      <c r="A274" s="276" t="s">
        <v>1511</v>
      </c>
      <c r="B274" s="277" t="s">
        <v>1101</v>
      </c>
      <c r="C274" s="277" t="s">
        <v>274</v>
      </c>
      <c r="D274" s="278" t="s">
        <v>279</v>
      </c>
      <c r="E274" s="102" t="s">
        <v>275</v>
      </c>
      <c r="F274" s="102" t="s">
        <v>2733</v>
      </c>
      <c r="G274" s="103"/>
      <c r="H274" s="103">
        <v>45760</v>
      </c>
      <c r="I274" s="102" t="s">
        <v>115</v>
      </c>
      <c r="J274" s="102" t="s">
        <v>2</v>
      </c>
      <c r="K274" s="102" t="s">
        <v>1</v>
      </c>
      <c r="L274" s="102" t="str">
        <f>[2]!Table1[[#This Row],[Orgn]]&amp;"-"&amp;[2]!Table1[[#This Row],[Dest]]</f>
        <v>BRI-SSH</v>
      </c>
      <c r="M274" s="102" t="str">
        <f t="shared" si="4"/>
        <v>ADT</v>
      </c>
      <c r="N274" s="102">
        <f>WEEKDAY([2]!Table1[[#This Row],[Travel Date]],2)</f>
        <v>6</v>
      </c>
      <c r="P274" s="102">
        <v>1</v>
      </c>
    </row>
    <row r="275" spans="1:16" x14ac:dyDescent="0.25">
      <c r="A275" s="276" t="s">
        <v>1511</v>
      </c>
      <c r="B275" s="277" t="s">
        <v>2734</v>
      </c>
      <c r="C275" s="277" t="s">
        <v>1087</v>
      </c>
      <c r="D275" s="278" t="s">
        <v>152</v>
      </c>
      <c r="E275" s="102" t="s">
        <v>275</v>
      </c>
      <c r="F275" s="102" t="s">
        <v>2735</v>
      </c>
      <c r="G275" s="103"/>
      <c r="H275" s="103">
        <v>45760</v>
      </c>
      <c r="I275" s="102" t="s">
        <v>115</v>
      </c>
      <c r="J275" s="102" t="s">
        <v>2</v>
      </c>
      <c r="K275" s="102" t="s">
        <v>1</v>
      </c>
      <c r="L275" s="102" t="str">
        <f>[2]!Table1[[#This Row],[Orgn]]&amp;"-"&amp;[2]!Table1[[#This Row],[Dest]]</f>
        <v>BRI-SSH</v>
      </c>
      <c r="M275" s="102" t="str">
        <f t="shared" si="4"/>
        <v>ADT</v>
      </c>
      <c r="N275" s="102">
        <f>WEEKDAY([2]!Table1[[#This Row],[Travel Date]],2)</f>
        <v>6</v>
      </c>
      <c r="P275" s="102">
        <v>1</v>
      </c>
    </row>
    <row r="276" spans="1:16" x14ac:dyDescent="0.25">
      <c r="A276" s="276" t="s">
        <v>1511</v>
      </c>
      <c r="B276" s="277" t="s">
        <v>1508</v>
      </c>
      <c r="C276" s="277" t="s">
        <v>274</v>
      </c>
      <c r="D276" s="278" t="s">
        <v>152</v>
      </c>
      <c r="E276" s="102" t="s">
        <v>275</v>
      </c>
      <c r="F276" s="102" t="s">
        <v>2736</v>
      </c>
      <c r="G276" s="103"/>
      <c r="H276" s="103">
        <v>45760</v>
      </c>
      <c r="I276" s="102" t="s">
        <v>115</v>
      </c>
      <c r="J276" s="102" t="s">
        <v>2</v>
      </c>
      <c r="K276" s="102" t="s">
        <v>1</v>
      </c>
      <c r="L276" s="102" t="str">
        <f>[2]!Table1[[#This Row],[Orgn]]&amp;"-"&amp;[2]!Table1[[#This Row],[Dest]]</f>
        <v>BRI-SSH</v>
      </c>
      <c r="M276" s="102" t="str">
        <f t="shared" si="4"/>
        <v>ADT</v>
      </c>
      <c r="N276" s="102">
        <f>WEEKDAY([2]!Table1[[#This Row],[Travel Date]],2)</f>
        <v>6</v>
      </c>
      <c r="P276" s="102">
        <v>1</v>
      </c>
    </row>
    <row r="277" spans="1:16" x14ac:dyDescent="0.25">
      <c r="A277" s="276" t="s">
        <v>2737</v>
      </c>
      <c r="B277" s="277" t="s">
        <v>1077</v>
      </c>
      <c r="C277" s="277" t="s">
        <v>277</v>
      </c>
      <c r="D277" s="278" t="s">
        <v>279</v>
      </c>
      <c r="E277" s="102" t="s">
        <v>275</v>
      </c>
      <c r="F277" s="102" t="s">
        <v>2738</v>
      </c>
      <c r="G277" s="103"/>
      <c r="H277" s="103">
        <v>45760</v>
      </c>
      <c r="I277" s="102" t="s">
        <v>115</v>
      </c>
      <c r="J277" s="102" t="s">
        <v>2</v>
      </c>
      <c r="K277" s="102" t="s">
        <v>1</v>
      </c>
      <c r="L277" s="102" t="str">
        <f>[2]!Table1[[#This Row],[Orgn]]&amp;"-"&amp;[2]!Table1[[#This Row],[Dest]]</f>
        <v>SSH-NAP</v>
      </c>
      <c r="M277" s="102" t="str">
        <f t="shared" si="4"/>
        <v>ADT</v>
      </c>
      <c r="N277" s="102">
        <f>WEEKDAY([2]!Table1[[#This Row],[Travel Date]],2)</f>
        <v>1</v>
      </c>
      <c r="P277" s="102">
        <v>1</v>
      </c>
    </row>
    <row r="278" spans="1:16" x14ac:dyDescent="0.25">
      <c r="A278" s="276" t="s">
        <v>1413</v>
      </c>
      <c r="B278" s="277" t="s">
        <v>1264</v>
      </c>
      <c r="C278" s="277" t="s">
        <v>277</v>
      </c>
      <c r="D278" s="278" t="s">
        <v>286</v>
      </c>
      <c r="E278" s="102" t="s">
        <v>275</v>
      </c>
      <c r="F278" s="102" t="s">
        <v>2739</v>
      </c>
      <c r="G278" s="103" t="s">
        <v>2123</v>
      </c>
      <c r="H278" s="103">
        <v>45760</v>
      </c>
      <c r="I278" s="102" t="s">
        <v>115</v>
      </c>
      <c r="J278" s="102" t="s">
        <v>2</v>
      </c>
      <c r="K278" s="102" t="s">
        <v>1</v>
      </c>
      <c r="L278" s="102" t="str">
        <f>[2]!Table1[[#This Row],[Orgn]]&amp;"-"&amp;[2]!Table1[[#This Row],[Dest]]</f>
        <v>SSH-NAP</v>
      </c>
      <c r="M278" s="102" t="str">
        <f t="shared" si="4"/>
        <v>ADT</v>
      </c>
      <c r="N278" s="102">
        <f>WEEKDAY([2]!Table1[[#This Row],[Travel Date]],2)</f>
        <v>1</v>
      </c>
      <c r="P278" s="102">
        <v>1</v>
      </c>
    </row>
    <row r="279" spans="1:16" x14ac:dyDescent="0.25">
      <c r="A279" s="276" t="s">
        <v>2158</v>
      </c>
      <c r="B279" s="277" t="s">
        <v>1094</v>
      </c>
      <c r="C279" s="277" t="s">
        <v>274</v>
      </c>
      <c r="D279" s="278" t="s">
        <v>286</v>
      </c>
      <c r="E279" s="102" t="s">
        <v>275</v>
      </c>
      <c r="F279" s="102" t="s">
        <v>2740</v>
      </c>
      <c r="G279" s="103" t="s">
        <v>2123</v>
      </c>
      <c r="H279" s="103">
        <v>45760</v>
      </c>
      <c r="I279" s="102" t="s">
        <v>115</v>
      </c>
      <c r="J279" s="102" t="s">
        <v>2</v>
      </c>
      <c r="K279" s="102" t="s">
        <v>1</v>
      </c>
      <c r="L279" s="102" t="str">
        <f>[2]!Table1[[#This Row],[Orgn]]&amp;"-"&amp;[2]!Table1[[#This Row],[Dest]]</f>
        <v>SSH-NAP</v>
      </c>
      <c r="M279" s="102" t="str">
        <f t="shared" si="4"/>
        <v>ADT</v>
      </c>
      <c r="N279" s="102">
        <f>WEEKDAY([2]!Table1[[#This Row],[Travel Date]],2)</f>
        <v>1</v>
      </c>
      <c r="P279" s="102">
        <v>1</v>
      </c>
    </row>
    <row r="280" spans="1:16" x14ac:dyDescent="0.25">
      <c r="A280" s="276" t="s">
        <v>2158</v>
      </c>
      <c r="B280" s="277" t="s">
        <v>1206</v>
      </c>
      <c r="C280" s="277" t="s">
        <v>277</v>
      </c>
      <c r="D280" s="278" t="s">
        <v>286</v>
      </c>
      <c r="E280" s="102" t="s">
        <v>275</v>
      </c>
      <c r="F280" s="102" t="s">
        <v>2741</v>
      </c>
      <c r="G280" s="103" t="s">
        <v>2123</v>
      </c>
      <c r="H280" s="103">
        <v>45760</v>
      </c>
      <c r="I280" s="102" t="s">
        <v>115</v>
      </c>
      <c r="J280" s="102" t="s">
        <v>2</v>
      </c>
      <c r="K280" s="102" t="s">
        <v>1</v>
      </c>
      <c r="L280" s="102" t="str">
        <f>[2]!Table1[[#This Row],[Orgn]]&amp;"-"&amp;[2]!Table1[[#This Row],[Dest]]</f>
        <v>NAP-SSH</v>
      </c>
      <c r="M280" s="102" t="str">
        <f t="shared" si="4"/>
        <v>ADT</v>
      </c>
      <c r="N280" s="102">
        <f>WEEKDAY([2]!Table1[[#This Row],[Travel Date]],2)</f>
        <v>1</v>
      </c>
      <c r="P280" s="102">
        <v>1</v>
      </c>
    </row>
    <row r="281" spans="1:16" x14ac:dyDescent="0.25">
      <c r="A281" s="276" t="s">
        <v>2158</v>
      </c>
      <c r="B281" s="277" t="s">
        <v>1208</v>
      </c>
      <c r="C281" s="277" t="s">
        <v>277</v>
      </c>
      <c r="D281" s="278" t="s">
        <v>286</v>
      </c>
      <c r="E281" s="102" t="s">
        <v>275</v>
      </c>
      <c r="F281" s="102" t="s">
        <v>2742</v>
      </c>
      <c r="G281" s="103" t="s">
        <v>2123</v>
      </c>
      <c r="H281" s="103">
        <v>45760</v>
      </c>
      <c r="I281" s="102" t="s">
        <v>115</v>
      </c>
      <c r="J281" s="102" t="s">
        <v>2</v>
      </c>
      <c r="K281" s="102" t="s">
        <v>1</v>
      </c>
      <c r="L281" s="102" t="str">
        <f>[2]!Table1[[#This Row],[Orgn]]&amp;"-"&amp;[2]!Table1[[#This Row],[Dest]]</f>
        <v>NAP-SSH</v>
      </c>
      <c r="M281" s="102" t="str">
        <f t="shared" si="4"/>
        <v>ADT</v>
      </c>
      <c r="N281" s="102">
        <f>WEEKDAY([2]!Table1[[#This Row],[Travel Date]],2)</f>
        <v>1</v>
      </c>
      <c r="P281" s="102">
        <v>1</v>
      </c>
    </row>
    <row r="282" spans="1:16" x14ac:dyDescent="0.25">
      <c r="A282" s="276" t="s">
        <v>2743</v>
      </c>
      <c r="B282" s="277" t="s">
        <v>1396</v>
      </c>
      <c r="C282" s="277" t="s">
        <v>277</v>
      </c>
      <c r="D282" s="278" t="s">
        <v>286</v>
      </c>
      <c r="E282" s="102" t="s">
        <v>275</v>
      </c>
      <c r="F282" s="102" t="s">
        <v>2744</v>
      </c>
      <c r="G282" s="103" t="s">
        <v>2745</v>
      </c>
      <c r="H282" s="103">
        <v>45760</v>
      </c>
      <c r="I282" s="102" t="s">
        <v>115</v>
      </c>
      <c r="J282" s="102" t="s">
        <v>2</v>
      </c>
      <c r="K282" s="102" t="s">
        <v>1</v>
      </c>
      <c r="L282" s="102" t="str">
        <f>[2]!Table1[[#This Row],[Orgn]]&amp;"-"&amp;[2]!Table1[[#This Row],[Dest]]</f>
        <v>NAP-SSH</v>
      </c>
      <c r="M282" s="102" t="str">
        <f t="shared" si="4"/>
        <v>ADT</v>
      </c>
      <c r="N282" s="102">
        <f>WEEKDAY([2]!Table1[[#This Row],[Travel Date]],2)</f>
        <v>1</v>
      </c>
      <c r="P282" s="102">
        <v>1</v>
      </c>
    </row>
    <row r="283" spans="1:16" x14ac:dyDescent="0.25">
      <c r="A283" s="276" t="s">
        <v>2743</v>
      </c>
      <c r="B283" s="277" t="s">
        <v>1229</v>
      </c>
      <c r="C283" s="277" t="s">
        <v>274</v>
      </c>
      <c r="D283" s="278" t="s">
        <v>286</v>
      </c>
      <c r="E283" s="102" t="s">
        <v>275</v>
      </c>
      <c r="F283" s="102" t="s">
        <v>2746</v>
      </c>
      <c r="G283" s="103" t="s">
        <v>2747</v>
      </c>
      <c r="H283" s="103">
        <v>45760</v>
      </c>
      <c r="I283" s="102" t="s">
        <v>115</v>
      </c>
      <c r="J283" s="102" t="s">
        <v>2</v>
      </c>
      <c r="K283" s="102" t="s">
        <v>1</v>
      </c>
      <c r="L283" s="102" t="str">
        <f>[2]!Table1[[#This Row],[Orgn]]&amp;"-"&amp;[2]!Table1[[#This Row],[Dest]]</f>
        <v>NAP-SSH</v>
      </c>
      <c r="M283" s="102" t="str">
        <f t="shared" si="4"/>
        <v>ADT</v>
      </c>
      <c r="N283" s="102">
        <f>WEEKDAY([2]!Table1[[#This Row],[Travel Date]],2)</f>
        <v>1</v>
      </c>
      <c r="P283" s="102">
        <v>1</v>
      </c>
    </row>
    <row r="284" spans="1:16" x14ac:dyDescent="0.25">
      <c r="A284" s="276" t="s">
        <v>2743</v>
      </c>
      <c r="B284" s="277" t="s">
        <v>1296</v>
      </c>
      <c r="C284" s="277" t="s">
        <v>274</v>
      </c>
      <c r="D284" s="278" t="s">
        <v>286</v>
      </c>
      <c r="E284" s="102" t="s">
        <v>275</v>
      </c>
      <c r="F284" s="102" t="s">
        <v>2748</v>
      </c>
      <c r="G284" s="103" t="s">
        <v>2749</v>
      </c>
      <c r="H284" s="103">
        <v>45760</v>
      </c>
      <c r="I284" s="102" t="s">
        <v>115</v>
      </c>
      <c r="J284" s="102" t="s">
        <v>2</v>
      </c>
      <c r="K284" s="102" t="s">
        <v>1</v>
      </c>
      <c r="L284" s="102" t="str">
        <f>[2]!Table1[[#This Row],[Orgn]]&amp;"-"&amp;[2]!Table1[[#This Row],[Dest]]</f>
        <v>NAP-SSH</v>
      </c>
      <c r="M284" s="102" t="str">
        <f t="shared" si="4"/>
        <v>ADT</v>
      </c>
      <c r="N284" s="102">
        <f>WEEKDAY([2]!Table1[[#This Row],[Travel Date]],2)</f>
        <v>1</v>
      </c>
      <c r="P284" s="102">
        <v>1</v>
      </c>
    </row>
    <row r="285" spans="1:16" x14ac:dyDescent="0.25">
      <c r="A285" s="276" t="s">
        <v>1514</v>
      </c>
      <c r="B285" s="277" t="s">
        <v>1213</v>
      </c>
      <c r="C285" s="277" t="s">
        <v>277</v>
      </c>
      <c r="D285" s="278" t="s">
        <v>2257</v>
      </c>
      <c r="E285" s="102" t="s">
        <v>275</v>
      </c>
      <c r="F285" s="102" t="s">
        <v>2750</v>
      </c>
      <c r="G285" s="103"/>
      <c r="H285" s="103">
        <v>45760</v>
      </c>
      <c r="I285" s="102" t="s">
        <v>115</v>
      </c>
      <c r="J285" s="102" t="s">
        <v>2</v>
      </c>
      <c r="K285" s="102" t="s">
        <v>1</v>
      </c>
      <c r="L285" s="102" t="str">
        <f>[2]!Table1[[#This Row],[Orgn]]&amp;"-"&amp;[2]!Table1[[#This Row],[Dest]]</f>
        <v>NAP-SSH</v>
      </c>
      <c r="M285" s="102" t="str">
        <f t="shared" si="4"/>
        <v>ADT</v>
      </c>
      <c r="N285" s="102">
        <f>WEEKDAY([2]!Table1[[#This Row],[Travel Date]],2)</f>
        <v>1</v>
      </c>
      <c r="P285" s="102">
        <v>1</v>
      </c>
    </row>
    <row r="286" spans="1:16" x14ac:dyDescent="0.25">
      <c r="A286" s="276" t="s">
        <v>2751</v>
      </c>
      <c r="B286" s="277" t="s">
        <v>1202</v>
      </c>
      <c r="C286" s="277" t="s">
        <v>1075</v>
      </c>
      <c r="D286" s="278" t="s">
        <v>286</v>
      </c>
      <c r="E286" s="102" t="s">
        <v>275</v>
      </c>
      <c r="F286" s="102" t="s">
        <v>2752</v>
      </c>
      <c r="G286" s="103" t="s">
        <v>2753</v>
      </c>
      <c r="H286" s="103">
        <v>45760</v>
      </c>
      <c r="I286" s="102" t="s">
        <v>115</v>
      </c>
      <c r="J286" s="102" t="s">
        <v>2</v>
      </c>
      <c r="K286" s="102" t="s">
        <v>1</v>
      </c>
      <c r="L286" s="102" t="str">
        <f>[2]!Table1[[#This Row],[Orgn]]&amp;"-"&amp;[2]!Table1[[#This Row],[Dest]]</f>
        <v>NAP-SSH</v>
      </c>
      <c r="M286" s="102" t="str">
        <f t="shared" si="4"/>
        <v>CHD</v>
      </c>
      <c r="N286" s="102">
        <f>WEEKDAY([2]!Table1[[#This Row],[Travel Date]],2)</f>
        <v>1</v>
      </c>
      <c r="P286" s="102">
        <v>1</v>
      </c>
    </row>
    <row r="287" spans="1:16" x14ac:dyDescent="0.25">
      <c r="A287" s="276" t="s">
        <v>2754</v>
      </c>
      <c r="B287" s="277" t="s">
        <v>2755</v>
      </c>
      <c r="C287" s="277" t="s">
        <v>274</v>
      </c>
      <c r="D287" s="278" t="s">
        <v>286</v>
      </c>
      <c r="E287" s="102" t="s">
        <v>275</v>
      </c>
      <c r="F287" s="102" t="s">
        <v>2756</v>
      </c>
      <c r="G287" s="103" t="s">
        <v>2757</v>
      </c>
      <c r="H287" s="103">
        <v>45760</v>
      </c>
      <c r="I287" s="102" t="s">
        <v>115</v>
      </c>
      <c r="J287" s="102" t="s">
        <v>2</v>
      </c>
      <c r="K287" s="102" t="s">
        <v>1</v>
      </c>
      <c r="L287" s="102" t="str">
        <f>[2]!Table1[[#This Row],[Orgn]]&amp;"-"&amp;[2]!Table1[[#This Row],[Dest]]</f>
        <v>NAP-SSH</v>
      </c>
      <c r="M287" s="102" t="str">
        <f t="shared" si="4"/>
        <v>ADT</v>
      </c>
      <c r="N287" s="102">
        <f>WEEKDAY([2]!Table1[[#This Row],[Travel Date]],2)</f>
        <v>1</v>
      </c>
      <c r="P287" s="102">
        <v>1</v>
      </c>
    </row>
    <row r="288" spans="1:16" x14ac:dyDescent="0.25">
      <c r="A288" s="276" t="s">
        <v>2758</v>
      </c>
      <c r="B288" s="277" t="s">
        <v>1071</v>
      </c>
      <c r="C288" s="277" t="s">
        <v>274</v>
      </c>
      <c r="D288" s="278" t="s">
        <v>2257</v>
      </c>
      <c r="E288" s="102" t="s">
        <v>275</v>
      </c>
      <c r="F288" s="102" t="s">
        <v>2759</v>
      </c>
      <c r="G288" s="103"/>
      <c r="H288" s="103">
        <v>45760</v>
      </c>
      <c r="I288" s="102" t="s">
        <v>115</v>
      </c>
      <c r="J288" s="102" t="s">
        <v>2</v>
      </c>
      <c r="K288" s="102" t="s">
        <v>1</v>
      </c>
      <c r="L288" s="102" t="str">
        <f>[2]!Table1[[#This Row],[Orgn]]&amp;"-"&amp;[2]!Table1[[#This Row],[Dest]]</f>
        <v>NAP-SSH</v>
      </c>
      <c r="M288" s="102" t="str">
        <f t="shared" si="4"/>
        <v>ADT</v>
      </c>
      <c r="N288" s="102">
        <f>WEEKDAY([2]!Table1[[#This Row],[Travel Date]],2)</f>
        <v>1</v>
      </c>
      <c r="P288" s="102">
        <v>1</v>
      </c>
    </row>
    <row r="289" spans="1:16" x14ac:dyDescent="0.25">
      <c r="A289" s="276" t="s">
        <v>2758</v>
      </c>
      <c r="B289" s="277" t="s">
        <v>1166</v>
      </c>
      <c r="C289" s="277" t="s">
        <v>277</v>
      </c>
      <c r="D289" s="278" t="s">
        <v>2257</v>
      </c>
      <c r="E289" s="102" t="s">
        <v>275</v>
      </c>
      <c r="F289" s="102" t="s">
        <v>2760</v>
      </c>
      <c r="G289" s="103"/>
      <c r="H289" s="103">
        <v>45760</v>
      </c>
      <c r="I289" s="102" t="s">
        <v>115</v>
      </c>
      <c r="J289" s="102" t="s">
        <v>2</v>
      </c>
      <c r="K289" s="102" t="s">
        <v>1</v>
      </c>
      <c r="L289" s="102" t="str">
        <f>[2]!Table1[[#This Row],[Orgn]]&amp;"-"&amp;[2]!Table1[[#This Row],[Dest]]</f>
        <v>NAP-SSH</v>
      </c>
      <c r="M289" s="102" t="str">
        <f t="shared" si="4"/>
        <v>ADT</v>
      </c>
      <c r="N289" s="102">
        <f>WEEKDAY([2]!Table1[[#This Row],[Travel Date]],2)</f>
        <v>1</v>
      </c>
      <c r="P289" s="102">
        <v>1</v>
      </c>
    </row>
    <row r="290" spans="1:16" x14ac:dyDescent="0.25">
      <c r="A290" s="276" t="s">
        <v>2758</v>
      </c>
      <c r="B290" s="277" t="s">
        <v>1084</v>
      </c>
      <c r="C290" s="277" t="s">
        <v>274</v>
      </c>
      <c r="D290" s="278" t="s">
        <v>2257</v>
      </c>
      <c r="E290" s="102" t="s">
        <v>275</v>
      </c>
      <c r="F290" s="102" t="s">
        <v>2761</v>
      </c>
      <c r="G290" s="103"/>
      <c r="H290" s="103">
        <v>45760</v>
      </c>
      <c r="I290" s="102" t="s">
        <v>115</v>
      </c>
      <c r="J290" s="102" t="s">
        <v>2</v>
      </c>
      <c r="K290" s="102" t="s">
        <v>1</v>
      </c>
      <c r="L290" s="102" t="str">
        <f>[2]!Table1[[#This Row],[Orgn]]&amp;"-"&amp;[2]!Table1[[#This Row],[Dest]]</f>
        <v>NAP-SSH</v>
      </c>
      <c r="M290" s="102" t="str">
        <f t="shared" si="4"/>
        <v>ADT</v>
      </c>
      <c r="N290" s="102">
        <f>WEEKDAY([2]!Table1[[#This Row],[Travel Date]],2)</f>
        <v>1</v>
      </c>
      <c r="P290" s="102">
        <v>1</v>
      </c>
    </row>
    <row r="291" spans="1:16" x14ac:dyDescent="0.25">
      <c r="A291" s="276" t="s">
        <v>1788</v>
      </c>
      <c r="B291" s="277" t="s">
        <v>1293</v>
      </c>
      <c r="C291" s="277" t="s">
        <v>277</v>
      </c>
      <c r="D291" s="278" t="s">
        <v>279</v>
      </c>
      <c r="E291" s="102" t="s">
        <v>275</v>
      </c>
      <c r="F291" s="102" t="s">
        <v>2762</v>
      </c>
      <c r="G291" s="103"/>
      <c r="H291" s="103">
        <v>45760</v>
      </c>
      <c r="I291" s="102" t="s">
        <v>115</v>
      </c>
      <c r="J291" s="102" t="s">
        <v>2</v>
      </c>
      <c r="K291" s="102" t="s">
        <v>1</v>
      </c>
      <c r="L291" s="102" t="str">
        <f>[2]!Table1[[#This Row],[Orgn]]&amp;"-"&amp;[2]!Table1[[#This Row],[Dest]]</f>
        <v>NAP-SSH</v>
      </c>
      <c r="M291" s="102" t="str">
        <f t="shared" si="4"/>
        <v>ADT</v>
      </c>
      <c r="N291" s="102">
        <f>WEEKDAY([2]!Table1[[#This Row],[Travel Date]],2)</f>
        <v>1</v>
      </c>
      <c r="P291" s="102">
        <v>1</v>
      </c>
    </row>
    <row r="292" spans="1:16" x14ac:dyDescent="0.25">
      <c r="A292" s="276" t="s">
        <v>2763</v>
      </c>
      <c r="B292" s="277" t="s">
        <v>1181</v>
      </c>
      <c r="C292" s="277" t="s">
        <v>274</v>
      </c>
      <c r="D292" s="278" t="s">
        <v>152</v>
      </c>
      <c r="E292" s="102" t="s">
        <v>275</v>
      </c>
      <c r="F292" s="102" t="s">
        <v>2764</v>
      </c>
      <c r="G292" s="103"/>
      <c r="H292" s="103">
        <v>45760</v>
      </c>
      <c r="I292" s="102" t="s">
        <v>115</v>
      </c>
      <c r="J292" s="102" t="s">
        <v>2</v>
      </c>
      <c r="K292" s="102" t="s">
        <v>1</v>
      </c>
      <c r="L292" s="102" t="str">
        <f>[2]!Table1[[#This Row],[Orgn]]&amp;"-"&amp;[2]!Table1[[#This Row],[Dest]]</f>
        <v>NAP-SSH</v>
      </c>
      <c r="M292" s="102" t="str">
        <f t="shared" si="4"/>
        <v>ADT</v>
      </c>
      <c r="N292" s="102">
        <f>WEEKDAY([2]!Table1[[#This Row],[Travel Date]],2)</f>
        <v>1</v>
      </c>
      <c r="P292" s="102">
        <v>1</v>
      </c>
    </row>
    <row r="293" spans="1:16" x14ac:dyDescent="0.25">
      <c r="A293" s="276" t="s">
        <v>1402</v>
      </c>
      <c r="B293" s="277" t="s">
        <v>1211</v>
      </c>
      <c r="C293" s="277" t="s">
        <v>277</v>
      </c>
      <c r="D293" s="278" t="s">
        <v>286</v>
      </c>
      <c r="E293" s="102" t="s">
        <v>275</v>
      </c>
      <c r="F293" s="102" t="s">
        <v>2765</v>
      </c>
      <c r="G293" s="103" t="s">
        <v>2766</v>
      </c>
      <c r="H293" s="103">
        <v>45760</v>
      </c>
      <c r="I293" s="102" t="s">
        <v>115</v>
      </c>
      <c r="J293" s="102" t="s">
        <v>2</v>
      </c>
      <c r="K293" s="102" t="s">
        <v>1</v>
      </c>
      <c r="L293" s="102" t="str">
        <f>[2]!Table1[[#This Row],[Orgn]]&amp;"-"&amp;[2]!Table1[[#This Row],[Dest]]</f>
        <v>NAP-SSH</v>
      </c>
      <c r="M293" s="102" t="str">
        <f t="shared" si="4"/>
        <v>ADT</v>
      </c>
      <c r="N293" s="102">
        <f>WEEKDAY([2]!Table1[[#This Row],[Travel Date]],2)</f>
        <v>1</v>
      </c>
      <c r="P293" s="102">
        <v>1</v>
      </c>
    </row>
    <row r="294" spans="1:16" x14ac:dyDescent="0.25">
      <c r="A294" s="276" t="s">
        <v>1679</v>
      </c>
      <c r="B294" s="277" t="s">
        <v>1237</v>
      </c>
      <c r="C294" s="277" t="s">
        <v>277</v>
      </c>
      <c r="D294" s="278" t="s">
        <v>279</v>
      </c>
      <c r="E294" s="102" t="s">
        <v>275</v>
      </c>
      <c r="F294" s="102" t="s">
        <v>2767</v>
      </c>
      <c r="G294" s="103"/>
      <c r="H294" s="103">
        <v>45760</v>
      </c>
      <c r="I294" s="102" t="s">
        <v>115</v>
      </c>
      <c r="J294" s="102" t="s">
        <v>2</v>
      </c>
      <c r="K294" s="102" t="s">
        <v>1</v>
      </c>
      <c r="L294" s="102" t="str">
        <f>[2]!Table1[[#This Row],[Orgn]]&amp;"-"&amp;[2]!Table1[[#This Row],[Dest]]</f>
        <v>NAP-SSH</v>
      </c>
      <c r="M294" s="102" t="str">
        <f t="shared" si="4"/>
        <v>ADT</v>
      </c>
      <c r="N294" s="102">
        <f>WEEKDAY([2]!Table1[[#This Row],[Travel Date]],2)</f>
        <v>1</v>
      </c>
      <c r="P294" s="102">
        <v>1</v>
      </c>
    </row>
    <row r="295" spans="1:16" x14ac:dyDescent="0.25">
      <c r="A295" s="276" t="s">
        <v>1608</v>
      </c>
      <c r="B295" s="277" t="s">
        <v>1112</v>
      </c>
      <c r="C295" s="277" t="s">
        <v>277</v>
      </c>
      <c r="D295" s="278" t="s">
        <v>286</v>
      </c>
      <c r="E295" s="102" t="s">
        <v>275</v>
      </c>
      <c r="F295" s="102" t="s">
        <v>2768</v>
      </c>
      <c r="G295" s="103" t="s">
        <v>2769</v>
      </c>
      <c r="H295" s="103">
        <v>45760</v>
      </c>
      <c r="I295" s="102" t="s">
        <v>115</v>
      </c>
      <c r="J295" s="102" t="s">
        <v>2</v>
      </c>
      <c r="K295" s="102" t="s">
        <v>1</v>
      </c>
      <c r="L295" s="102" t="str">
        <f>[2]!Table1[[#This Row],[Orgn]]&amp;"-"&amp;[2]!Table1[[#This Row],[Dest]]</f>
        <v>NAP-SSH</v>
      </c>
      <c r="M295" s="102" t="str">
        <f t="shared" si="4"/>
        <v>ADT</v>
      </c>
      <c r="N295" s="102">
        <f>WEEKDAY([2]!Table1[[#This Row],[Travel Date]],2)</f>
        <v>1</v>
      </c>
      <c r="P295" s="102">
        <v>1</v>
      </c>
    </row>
    <row r="296" spans="1:16" x14ac:dyDescent="0.25">
      <c r="A296" s="276" t="s">
        <v>2770</v>
      </c>
      <c r="B296" s="277" t="s">
        <v>1160</v>
      </c>
      <c r="C296" s="277" t="s">
        <v>277</v>
      </c>
      <c r="D296" s="278" t="s">
        <v>286</v>
      </c>
      <c r="E296" s="102" t="s">
        <v>275</v>
      </c>
      <c r="F296" s="102" t="s">
        <v>2771</v>
      </c>
      <c r="G296" s="103" t="s">
        <v>2772</v>
      </c>
      <c r="H296" s="103">
        <v>45760</v>
      </c>
      <c r="I296" s="102" t="s">
        <v>115</v>
      </c>
      <c r="J296" s="102" t="s">
        <v>2</v>
      </c>
      <c r="K296" s="102" t="s">
        <v>1</v>
      </c>
      <c r="L296" s="102" t="str">
        <f>[2]!Table1[[#This Row],[Orgn]]&amp;"-"&amp;[2]!Table1[[#This Row],[Dest]]</f>
        <v>NAP-SSH</v>
      </c>
      <c r="M296" s="102" t="str">
        <f t="shared" si="4"/>
        <v>ADT</v>
      </c>
      <c r="N296" s="102">
        <f>WEEKDAY([2]!Table1[[#This Row],[Travel Date]],2)</f>
        <v>1</v>
      </c>
      <c r="P296" s="102">
        <v>1</v>
      </c>
    </row>
    <row r="297" spans="1:16" x14ac:dyDescent="0.25">
      <c r="A297" s="276" t="s">
        <v>2773</v>
      </c>
      <c r="B297" s="277" t="s">
        <v>1106</v>
      </c>
      <c r="C297" s="277" t="s">
        <v>274</v>
      </c>
      <c r="D297" s="278" t="s">
        <v>279</v>
      </c>
      <c r="E297" s="102" t="s">
        <v>275</v>
      </c>
      <c r="F297" s="102" t="s">
        <v>2774</v>
      </c>
      <c r="G297" s="103"/>
      <c r="H297" s="103">
        <v>45760</v>
      </c>
      <c r="I297" s="102" t="s">
        <v>115</v>
      </c>
      <c r="J297" s="102" t="s">
        <v>2</v>
      </c>
      <c r="K297" s="102" t="s">
        <v>1</v>
      </c>
      <c r="L297" s="102" t="str">
        <f>[2]!Table1[[#This Row],[Orgn]]&amp;"-"&amp;[2]!Table1[[#This Row],[Dest]]</f>
        <v>NAP-SSH</v>
      </c>
      <c r="M297" s="102" t="str">
        <f t="shared" si="4"/>
        <v>ADT</v>
      </c>
      <c r="N297" s="102">
        <f>WEEKDAY([2]!Table1[[#This Row],[Travel Date]],2)</f>
        <v>1</v>
      </c>
      <c r="P297" s="102">
        <v>1</v>
      </c>
    </row>
    <row r="298" spans="1:16" x14ac:dyDescent="0.25">
      <c r="A298" s="276" t="s">
        <v>2773</v>
      </c>
      <c r="B298" s="277" t="s">
        <v>2775</v>
      </c>
      <c r="C298" s="277" t="s">
        <v>274</v>
      </c>
      <c r="D298" s="278" t="s">
        <v>279</v>
      </c>
      <c r="E298" s="102" t="s">
        <v>275</v>
      </c>
      <c r="F298" s="102" t="s">
        <v>2776</v>
      </c>
      <c r="G298" s="103"/>
      <c r="H298" s="103">
        <v>45760</v>
      </c>
      <c r="I298" s="102" t="s">
        <v>115</v>
      </c>
      <c r="J298" s="102" t="s">
        <v>2</v>
      </c>
      <c r="K298" s="102" t="s">
        <v>1</v>
      </c>
      <c r="L298" s="102" t="str">
        <f>[2]!Table1[[#This Row],[Orgn]]&amp;"-"&amp;[2]!Table1[[#This Row],[Dest]]</f>
        <v>NAP-SSH</v>
      </c>
      <c r="M298" s="102" t="str">
        <f t="shared" si="4"/>
        <v>ADT</v>
      </c>
      <c r="N298" s="102">
        <f>WEEKDAY([2]!Table1[[#This Row],[Travel Date]],2)</f>
        <v>1</v>
      </c>
      <c r="P298" s="102">
        <v>1</v>
      </c>
    </row>
    <row r="299" spans="1:16" x14ac:dyDescent="0.25">
      <c r="A299" s="276" t="s">
        <v>2777</v>
      </c>
      <c r="B299" s="277" t="s">
        <v>1071</v>
      </c>
      <c r="C299" s="277" t="s">
        <v>274</v>
      </c>
      <c r="D299" s="278" t="s">
        <v>152</v>
      </c>
      <c r="E299" s="102" t="s">
        <v>275</v>
      </c>
      <c r="F299" s="102" t="s">
        <v>2778</v>
      </c>
      <c r="G299" s="103"/>
      <c r="H299" s="103">
        <v>45760</v>
      </c>
      <c r="I299" s="102" t="s">
        <v>115</v>
      </c>
      <c r="J299" s="102" t="s">
        <v>2</v>
      </c>
      <c r="K299" s="102" t="s">
        <v>1</v>
      </c>
      <c r="L299" s="102" t="str">
        <f>[2]!Table1[[#This Row],[Orgn]]&amp;"-"&amp;[2]!Table1[[#This Row],[Dest]]</f>
        <v>NAP-SSH</v>
      </c>
      <c r="M299" s="102" t="str">
        <f t="shared" si="4"/>
        <v>ADT</v>
      </c>
      <c r="N299" s="102">
        <f>WEEKDAY([2]!Table1[[#This Row],[Travel Date]],2)</f>
        <v>1</v>
      </c>
      <c r="P299" s="102">
        <v>1</v>
      </c>
    </row>
    <row r="300" spans="1:16" x14ac:dyDescent="0.25">
      <c r="A300" s="276" t="s">
        <v>1391</v>
      </c>
      <c r="B300" s="277" t="s">
        <v>1263</v>
      </c>
      <c r="C300" s="277" t="s">
        <v>274</v>
      </c>
      <c r="D300" s="278" t="s">
        <v>279</v>
      </c>
      <c r="E300" s="102" t="s">
        <v>275</v>
      </c>
      <c r="F300" s="102" t="s">
        <v>2779</v>
      </c>
      <c r="G300" s="103"/>
      <c r="H300" s="103">
        <v>45760</v>
      </c>
      <c r="I300" s="102" t="s">
        <v>115</v>
      </c>
      <c r="J300" s="102" t="s">
        <v>2</v>
      </c>
      <c r="K300" s="102" t="s">
        <v>1</v>
      </c>
      <c r="L300" s="102" t="str">
        <f>[2]!Table1[[#This Row],[Orgn]]&amp;"-"&amp;[2]!Table1[[#This Row],[Dest]]</f>
        <v>NAP-SSH</v>
      </c>
      <c r="M300" s="102" t="str">
        <f t="shared" si="4"/>
        <v>ADT</v>
      </c>
      <c r="N300" s="102">
        <f>WEEKDAY([2]!Table1[[#This Row],[Travel Date]],2)</f>
        <v>1</v>
      </c>
      <c r="P300" s="102">
        <v>1</v>
      </c>
    </row>
    <row r="301" spans="1:16" x14ac:dyDescent="0.25">
      <c r="A301" s="276" t="s">
        <v>1391</v>
      </c>
      <c r="B301" s="277" t="s">
        <v>1286</v>
      </c>
      <c r="C301" s="277" t="s">
        <v>274</v>
      </c>
      <c r="D301" s="278" t="s">
        <v>279</v>
      </c>
      <c r="E301" s="102" t="s">
        <v>275</v>
      </c>
      <c r="F301" s="102" t="s">
        <v>2780</v>
      </c>
      <c r="G301" s="103"/>
      <c r="H301" s="103">
        <v>45760</v>
      </c>
      <c r="I301" s="102" t="s">
        <v>115</v>
      </c>
      <c r="J301" s="102" t="s">
        <v>2</v>
      </c>
      <c r="K301" s="102" t="s">
        <v>1</v>
      </c>
      <c r="L301" s="102" t="str">
        <f>[2]!Table1[[#This Row],[Orgn]]&amp;"-"&amp;[2]!Table1[[#This Row],[Dest]]</f>
        <v>NAP-SSH</v>
      </c>
      <c r="M301" s="102" t="str">
        <f t="shared" si="4"/>
        <v>ADT</v>
      </c>
      <c r="N301" s="102">
        <f>WEEKDAY([2]!Table1[[#This Row],[Travel Date]],2)</f>
        <v>1</v>
      </c>
      <c r="P301" s="102">
        <v>1</v>
      </c>
    </row>
    <row r="302" spans="1:16" x14ac:dyDescent="0.25">
      <c r="A302" s="276" t="s">
        <v>1669</v>
      </c>
      <c r="B302" s="277" t="s">
        <v>1071</v>
      </c>
      <c r="C302" s="277" t="s">
        <v>274</v>
      </c>
      <c r="D302" s="278" t="s">
        <v>152</v>
      </c>
      <c r="E302" s="102" t="s">
        <v>275</v>
      </c>
      <c r="F302" s="102" t="s">
        <v>2781</v>
      </c>
      <c r="G302" s="103"/>
      <c r="H302" s="103">
        <v>45760</v>
      </c>
      <c r="I302" s="102" t="s">
        <v>115</v>
      </c>
      <c r="J302" s="102" t="s">
        <v>2</v>
      </c>
      <c r="K302" s="102" t="s">
        <v>1</v>
      </c>
      <c r="L302" s="102" t="str">
        <f>[2]!Table1[[#This Row],[Orgn]]&amp;"-"&amp;[2]!Table1[[#This Row],[Dest]]</f>
        <v>NAP-SSH</v>
      </c>
      <c r="M302" s="102" t="str">
        <f t="shared" si="4"/>
        <v>ADT</v>
      </c>
      <c r="N302" s="102">
        <f>WEEKDAY([2]!Table1[[#This Row],[Travel Date]],2)</f>
        <v>1</v>
      </c>
      <c r="P302" s="102">
        <v>1</v>
      </c>
    </row>
    <row r="303" spans="1:16" x14ac:dyDescent="0.25">
      <c r="A303" s="279" t="s">
        <v>2782</v>
      </c>
      <c r="B303" s="280" t="s">
        <v>2783</v>
      </c>
      <c r="C303" s="280" t="s">
        <v>274</v>
      </c>
      <c r="D303" s="278" t="s">
        <v>152</v>
      </c>
      <c r="E303" s="102" t="s">
        <v>275</v>
      </c>
      <c r="F303" s="102" t="s">
        <v>2784</v>
      </c>
      <c r="G303" s="103"/>
      <c r="H303" s="103">
        <v>45760</v>
      </c>
      <c r="I303" s="102" t="s">
        <v>115</v>
      </c>
      <c r="J303" s="102" t="s">
        <v>2</v>
      </c>
      <c r="K303" s="102" t="s">
        <v>1</v>
      </c>
      <c r="L303" s="102" t="str">
        <f>[2]!Table1[[#This Row],[Orgn]]&amp;"-"&amp;[2]!Table1[[#This Row],[Dest]]</f>
        <v>NAP-SSH</v>
      </c>
      <c r="M303" s="102" t="str">
        <f t="shared" si="4"/>
        <v>ADT</v>
      </c>
      <c r="N303" s="102">
        <f>WEEKDAY([2]!Table1[[#This Row],[Travel Date]],2)</f>
        <v>1</v>
      </c>
      <c r="P303" s="102">
        <v>1</v>
      </c>
    </row>
    <row r="304" spans="1:16" x14ac:dyDescent="0.25">
      <c r="A304" s="276" t="s">
        <v>2785</v>
      </c>
      <c r="B304" s="277" t="s">
        <v>1600</v>
      </c>
      <c r="C304" s="277" t="s">
        <v>274</v>
      </c>
      <c r="D304" s="278" t="s">
        <v>286</v>
      </c>
      <c r="E304" s="102" t="s">
        <v>275</v>
      </c>
      <c r="F304" s="102" t="s">
        <v>2786</v>
      </c>
      <c r="G304" s="103"/>
      <c r="H304" s="103">
        <v>45753</v>
      </c>
      <c r="I304" s="102" t="s">
        <v>243</v>
      </c>
      <c r="J304" s="102" t="s">
        <v>2</v>
      </c>
      <c r="K304" s="102" t="s">
        <v>1</v>
      </c>
      <c r="L304" s="102" t="str">
        <f>[2]!Table1[[#This Row],[Orgn]]&amp;"-"&amp;[2]!Table1[[#This Row],[Dest]]</f>
        <v>NAP-SSH</v>
      </c>
      <c r="M304" s="102" t="str">
        <f t="shared" si="4"/>
        <v>ADT</v>
      </c>
      <c r="N304" s="102">
        <f>WEEKDAY([2]!Table1[[#This Row],[Travel Date]],2)</f>
        <v>1</v>
      </c>
      <c r="P304" s="102">
        <v>1</v>
      </c>
    </row>
    <row r="305" spans="1:16" x14ac:dyDescent="0.25">
      <c r="A305" s="276" t="s">
        <v>2787</v>
      </c>
      <c r="B305" s="277" t="s">
        <v>2788</v>
      </c>
      <c r="C305" s="277" t="s">
        <v>277</v>
      </c>
      <c r="D305" s="278" t="s">
        <v>286</v>
      </c>
      <c r="E305" s="102" t="s">
        <v>275</v>
      </c>
      <c r="F305" s="102" t="s">
        <v>2789</v>
      </c>
      <c r="G305" s="103"/>
      <c r="H305" s="103">
        <v>45753</v>
      </c>
      <c r="I305" s="102" t="s">
        <v>243</v>
      </c>
      <c r="J305" s="102" t="s">
        <v>2</v>
      </c>
      <c r="K305" s="102" t="s">
        <v>1</v>
      </c>
      <c r="L305" s="102" t="str">
        <f>[2]!Table1[[#This Row],[Orgn]]&amp;"-"&amp;[2]!Table1[[#This Row],[Dest]]</f>
        <v>NAP-SSH</v>
      </c>
      <c r="M305" s="102" t="str">
        <f t="shared" si="4"/>
        <v>ADT</v>
      </c>
      <c r="N305" s="102">
        <f>WEEKDAY([2]!Table1[[#This Row],[Travel Date]],2)</f>
        <v>1</v>
      </c>
      <c r="P305" s="102">
        <v>1</v>
      </c>
    </row>
    <row r="306" spans="1:16" x14ac:dyDescent="0.25">
      <c r="A306" s="276" t="s">
        <v>2790</v>
      </c>
      <c r="B306" s="277" t="s">
        <v>1172</v>
      </c>
      <c r="C306" s="277" t="s">
        <v>277</v>
      </c>
      <c r="D306" s="278" t="s">
        <v>286</v>
      </c>
      <c r="E306" s="102" t="s">
        <v>275</v>
      </c>
      <c r="F306" s="102" t="s">
        <v>2791</v>
      </c>
      <c r="G306" s="103"/>
      <c r="H306" s="103">
        <v>45753</v>
      </c>
      <c r="I306" s="102" t="s">
        <v>243</v>
      </c>
      <c r="J306" s="102" t="s">
        <v>2</v>
      </c>
      <c r="K306" s="102" t="s">
        <v>1</v>
      </c>
      <c r="L306" s="102" t="str">
        <f>[2]!Table1[[#This Row],[Orgn]]&amp;"-"&amp;[2]!Table1[[#This Row],[Dest]]</f>
        <v>NAP-SSH</v>
      </c>
      <c r="M306" s="102" t="str">
        <f t="shared" si="4"/>
        <v>ADT</v>
      </c>
      <c r="N306" s="102">
        <f>WEEKDAY([2]!Table1[[#This Row],[Travel Date]],2)</f>
        <v>1</v>
      </c>
      <c r="P306" s="102">
        <v>1</v>
      </c>
    </row>
    <row r="307" spans="1:16" x14ac:dyDescent="0.25">
      <c r="A307" s="276" t="s">
        <v>1313</v>
      </c>
      <c r="B307" s="277" t="s">
        <v>1482</v>
      </c>
      <c r="C307" s="277" t="s">
        <v>274</v>
      </c>
      <c r="D307" s="278" t="s">
        <v>286</v>
      </c>
      <c r="E307" s="102" t="s">
        <v>275</v>
      </c>
      <c r="F307" s="102" t="s">
        <v>2792</v>
      </c>
      <c r="G307" s="103"/>
      <c r="H307" s="103">
        <v>45753</v>
      </c>
      <c r="I307" s="102" t="s">
        <v>243</v>
      </c>
      <c r="J307" s="102" t="s">
        <v>2</v>
      </c>
      <c r="K307" s="102" t="s">
        <v>1</v>
      </c>
      <c r="L307" s="102" t="str">
        <f>[2]!Table1[[#This Row],[Orgn]]&amp;"-"&amp;[2]!Table1[[#This Row],[Dest]]</f>
        <v>NAP-SSH</v>
      </c>
      <c r="M307" s="102" t="str">
        <f t="shared" si="4"/>
        <v>ADT</v>
      </c>
      <c r="N307" s="102">
        <f>WEEKDAY([2]!Table1[[#This Row],[Travel Date]],2)</f>
        <v>1</v>
      </c>
      <c r="P307" s="102">
        <v>1</v>
      </c>
    </row>
    <row r="308" spans="1:16" x14ac:dyDescent="0.25">
      <c r="A308" s="276" t="s">
        <v>2793</v>
      </c>
      <c r="B308" s="277" t="s">
        <v>1210</v>
      </c>
      <c r="C308" s="277" t="s">
        <v>274</v>
      </c>
      <c r="D308" s="278" t="s">
        <v>286</v>
      </c>
      <c r="E308" s="102" t="s">
        <v>275</v>
      </c>
      <c r="F308" s="102" t="s">
        <v>2794</v>
      </c>
      <c r="G308" s="103"/>
      <c r="H308" s="103">
        <v>45753</v>
      </c>
      <c r="I308" s="102" t="s">
        <v>243</v>
      </c>
      <c r="J308" s="102" t="s">
        <v>2</v>
      </c>
      <c r="K308" s="102" t="s">
        <v>1</v>
      </c>
      <c r="L308" s="102" t="str">
        <f>[2]!Table1[[#This Row],[Orgn]]&amp;"-"&amp;[2]!Table1[[#This Row],[Dest]]</f>
        <v>NAP-SSH</v>
      </c>
      <c r="M308" s="102" t="str">
        <f t="shared" si="4"/>
        <v>ADT</v>
      </c>
      <c r="N308" s="102">
        <f>WEEKDAY([2]!Table1[[#This Row],[Travel Date]],2)</f>
        <v>1</v>
      </c>
      <c r="P308" s="102">
        <v>1</v>
      </c>
    </row>
    <row r="309" spans="1:16" x14ac:dyDescent="0.25">
      <c r="A309" s="276" t="s">
        <v>2793</v>
      </c>
      <c r="B309" s="277" t="s">
        <v>1126</v>
      </c>
      <c r="C309" s="277" t="s">
        <v>277</v>
      </c>
      <c r="D309" s="278" t="s">
        <v>2257</v>
      </c>
      <c r="E309" s="102" t="s">
        <v>275</v>
      </c>
      <c r="F309" s="102" t="s">
        <v>2795</v>
      </c>
      <c r="G309" s="103"/>
      <c r="H309" s="103">
        <v>45753</v>
      </c>
      <c r="I309" s="102" t="s">
        <v>243</v>
      </c>
      <c r="J309" s="102" t="s">
        <v>2</v>
      </c>
      <c r="K309" s="102" t="s">
        <v>1</v>
      </c>
      <c r="L309" s="102" t="str">
        <f>[2]!Table1[[#This Row],[Orgn]]&amp;"-"&amp;[2]!Table1[[#This Row],[Dest]]</f>
        <v>NAP-SSH</v>
      </c>
      <c r="M309" s="102" t="str">
        <f t="shared" si="4"/>
        <v>ADT</v>
      </c>
      <c r="N309" s="102">
        <f>WEEKDAY([2]!Table1[[#This Row],[Travel Date]],2)</f>
        <v>1</v>
      </c>
      <c r="P309" s="102">
        <v>1</v>
      </c>
    </row>
    <row r="310" spans="1:16" x14ac:dyDescent="0.25">
      <c r="A310" s="276" t="s">
        <v>1372</v>
      </c>
      <c r="B310" s="277" t="s">
        <v>1324</v>
      </c>
      <c r="C310" s="277" t="s">
        <v>1075</v>
      </c>
      <c r="D310" s="278" t="s">
        <v>280</v>
      </c>
      <c r="E310" s="102" t="s">
        <v>275</v>
      </c>
      <c r="F310" s="102" t="s">
        <v>2796</v>
      </c>
      <c r="G310" s="103" t="s">
        <v>2797</v>
      </c>
      <c r="H310" s="103">
        <v>45753</v>
      </c>
      <c r="I310" s="102" t="s">
        <v>243</v>
      </c>
      <c r="J310" s="102" t="s">
        <v>2</v>
      </c>
      <c r="K310" s="102" t="s">
        <v>1</v>
      </c>
      <c r="L310" s="102" t="str">
        <f>[2]!Table1[[#This Row],[Orgn]]&amp;"-"&amp;[2]!Table1[[#This Row],[Dest]]</f>
        <v>NAP-SSH</v>
      </c>
      <c r="M310" s="102" t="str">
        <f t="shared" si="4"/>
        <v>CHD</v>
      </c>
      <c r="N310" s="102">
        <f>WEEKDAY([2]!Table1[[#This Row],[Travel Date]],2)</f>
        <v>1</v>
      </c>
      <c r="P310" s="102">
        <v>1</v>
      </c>
    </row>
    <row r="311" spans="1:16" x14ac:dyDescent="0.25">
      <c r="A311" s="276" t="s">
        <v>1372</v>
      </c>
      <c r="B311" s="277" t="s">
        <v>1140</v>
      </c>
      <c r="C311" s="277" t="s">
        <v>274</v>
      </c>
      <c r="D311" s="278" t="s">
        <v>280</v>
      </c>
      <c r="E311" s="102" t="s">
        <v>275</v>
      </c>
      <c r="F311" s="102" t="s">
        <v>2798</v>
      </c>
      <c r="G311" s="103"/>
      <c r="H311" s="103">
        <v>45753</v>
      </c>
      <c r="I311" s="102" t="s">
        <v>243</v>
      </c>
      <c r="J311" s="102" t="s">
        <v>2</v>
      </c>
      <c r="K311" s="102" t="s">
        <v>1</v>
      </c>
      <c r="L311" s="102" t="str">
        <f>[2]!Table1[[#This Row],[Orgn]]&amp;"-"&amp;[2]!Table1[[#This Row],[Dest]]</f>
        <v>NAP-SSH</v>
      </c>
      <c r="M311" s="102" t="str">
        <f t="shared" si="4"/>
        <v>ADT</v>
      </c>
      <c r="N311" s="102">
        <f>WEEKDAY([2]!Table1[[#This Row],[Travel Date]],2)</f>
        <v>1</v>
      </c>
      <c r="P311" s="102">
        <v>1</v>
      </c>
    </row>
    <row r="312" spans="1:16" x14ac:dyDescent="0.25">
      <c r="A312" s="276" t="s">
        <v>1226</v>
      </c>
      <c r="B312" s="277" t="s">
        <v>1320</v>
      </c>
      <c r="C312" s="277" t="s">
        <v>277</v>
      </c>
      <c r="D312" s="278" t="s">
        <v>286</v>
      </c>
      <c r="E312" s="102" t="s">
        <v>275</v>
      </c>
      <c r="F312" s="102" t="s">
        <v>2799</v>
      </c>
      <c r="G312" s="103"/>
      <c r="H312" s="103">
        <v>45753</v>
      </c>
      <c r="I312" s="102" t="s">
        <v>243</v>
      </c>
      <c r="J312" s="102" t="s">
        <v>2</v>
      </c>
      <c r="K312" s="102" t="s">
        <v>1</v>
      </c>
      <c r="L312" s="102" t="str">
        <f>[2]!Table1[[#This Row],[Orgn]]&amp;"-"&amp;[2]!Table1[[#This Row],[Dest]]</f>
        <v>NAP-SSH</v>
      </c>
      <c r="M312" s="102" t="str">
        <f t="shared" si="4"/>
        <v>ADT</v>
      </c>
      <c r="N312" s="102">
        <f>WEEKDAY([2]!Table1[[#This Row],[Travel Date]],2)</f>
        <v>1</v>
      </c>
      <c r="P312" s="102">
        <v>1</v>
      </c>
    </row>
    <row r="313" spans="1:16" x14ac:dyDescent="0.25">
      <c r="A313" s="276" t="s">
        <v>1411</v>
      </c>
      <c r="B313" s="277" t="s">
        <v>1192</v>
      </c>
      <c r="C313" s="277" t="s">
        <v>1075</v>
      </c>
      <c r="D313" s="278" t="s">
        <v>286</v>
      </c>
      <c r="E313" s="102" t="s">
        <v>275</v>
      </c>
      <c r="F313" s="102" t="s">
        <v>2800</v>
      </c>
      <c r="G313" s="103"/>
      <c r="H313" s="103">
        <v>45753</v>
      </c>
      <c r="I313" s="102" t="s">
        <v>243</v>
      </c>
      <c r="J313" s="102" t="s">
        <v>2</v>
      </c>
      <c r="K313" s="102" t="s">
        <v>1</v>
      </c>
      <c r="L313" s="102" t="str">
        <f>[2]!Table1[[#This Row],[Orgn]]&amp;"-"&amp;[2]!Table1[[#This Row],[Dest]]</f>
        <v>NAP-SSH</v>
      </c>
      <c r="M313" s="102" t="str">
        <f t="shared" si="4"/>
        <v>CHD</v>
      </c>
      <c r="N313" s="102">
        <f>WEEKDAY([2]!Table1[[#This Row],[Travel Date]],2)</f>
        <v>1</v>
      </c>
      <c r="P313" s="102">
        <v>1</v>
      </c>
    </row>
    <row r="314" spans="1:16" x14ac:dyDescent="0.25">
      <c r="A314" s="276" t="s">
        <v>1411</v>
      </c>
      <c r="B314" s="277" t="s">
        <v>1256</v>
      </c>
      <c r="C314" s="277" t="s">
        <v>1075</v>
      </c>
      <c r="D314" s="278" t="s">
        <v>286</v>
      </c>
      <c r="E314" s="102" t="s">
        <v>275</v>
      </c>
      <c r="F314" s="102" t="s">
        <v>2801</v>
      </c>
      <c r="G314" s="103"/>
      <c r="H314" s="103">
        <v>45753</v>
      </c>
      <c r="I314" s="102" t="s">
        <v>243</v>
      </c>
      <c r="J314" s="102" t="s">
        <v>2</v>
      </c>
      <c r="K314" s="102" t="s">
        <v>1</v>
      </c>
      <c r="L314" s="102" t="str">
        <f>[2]!Table1[[#This Row],[Orgn]]&amp;"-"&amp;[2]!Table1[[#This Row],[Dest]]</f>
        <v>NAP-SSH</v>
      </c>
      <c r="M314" s="102" t="str">
        <f t="shared" si="4"/>
        <v>CHD</v>
      </c>
      <c r="N314" s="102">
        <f>WEEKDAY([2]!Table1[[#This Row],[Travel Date]],2)</f>
        <v>1</v>
      </c>
      <c r="P314" s="102">
        <v>1</v>
      </c>
    </row>
    <row r="315" spans="1:16" x14ac:dyDescent="0.25">
      <c r="A315" s="276" t="s">
        <v>1411</v>
      </c>
      <c r="B315" s="277" t="s">
        <v>1193</v>
      </c>
      <c r="C315" s="277" t="s">
        <v>274</v>
      </c>
      <c r="D315" s="278" t="s">
        <v>286</v>
      </c>
      <c r="E315" s="102" t="s">
        <v>275</v>
      </c>
      <c r="F315" s="102" t="s">
        <v>2802</v>
      </c>
      <c r="G315" s="103"/>
      <c r="H315" s="103">
        <v>45753</v>
      </c>
      <c r="I315" s="102" t="s">
        <v>243</v>
      </c>
      <c r="J315" s="102" t="s">
        <v>2</v>
      </c>
      <c r="K315" s="102" t="s">
        <v>1</v>
      </c>
      <c r="L315" s="102" t="str">
        <f>[2]!Table1[[#This Row],[Orgn]]&amp;"-"&amp;[2]!Table1[[#This Row],[Dest]]</f>
        <v>NAP-SSH</v>
      </c>
      <c r="M315" s="102" t="str">
        <f t="shared" si="4"/>
        <v>ADT</v>
      </c>
      <c r="N315" s="102">
        <f>WEEKDAY([2]!Table1[[#This Row],[Travel Date]],2)</f>
        <v>1</v>
      </c>
      <c r="P315" s="102">
        <v>1</v>
      </c>
    </row>
    <row r="316" spans="1:16" x14ac:dyDescent="0.25">
      <c r="A316" s="276" t="s">
        <v>2803</v>
      </c>
      <c r="B316" s="277" t="s">
        <v>2804</v>
      </c>
      <c r="C316" s="277" t="s">
        <v>277</v>
      </c>
      <c r="D316" s="278" t="s">
        <v>286</v>
      </c>
      <c r="E316" s="102" t="s">
        <v>275</v>
      </c>
      <c r="F316" s="102" t="s">
        <v>2805</v>
      </c>
      <c r="G316" s="103"/>
      <c r="H316" s="103">
        <v>45753</v>
      </c>
      <c r="I316" s="102" t="s">
        <v>243</v>
      </c>
      <c r="J316" s="102" t="s">
        <v>2</v>
      </c>
      <c r="K316" s="102" t="s">
        <v>1</v>
      </c>
      <c r="L316" s="102" t="str">
        <f>[2]!Table1[[#This Row],[Orgn]]&amp;"-"&amp;[2]!Table1[[#This Row],[Dest]]</f>
        <v>NAP-SSH</v>
      </c>
      <c r="M316" s="102" t="str">
        <f t="shared" si="4"/>
        <v>ADT</v>
      </c>
      <c r="N316" s="102">
        <f>WEEKDAY([2]!Table1[[#This Row],[Travel Date]],2)</f>
        <v>1</v>
      </c>
      <c r="P316" s="102">
        <v>1</v>
      </c>
    </row>
    <row r="317" spans="1:16" x14ac:dyDescent="0.25">
      <c r="A317" s="276" t="s">
        <v>1433</v>
      </c>
      <c r="B317" s="277" t="s">
        <v>1078</v>
      </c>
      <c r="C317" s="277" t="s">
        <v>277</v>
      </c>
      <c r="D317" s="278" t="s">
        <v>286</v>
      </c>
      <c r="E317" s="102" t="s">
        <v>275</v>
      </c>
      <c r="F317" s="102" t="s">
        <v>2806</v>
      </c>
      <c r="G317" s="103"/>
      <c r="H317" s="103">
        <v>45753</v>
      </c>
      <c r="I317" s="102" t="s">
        <v>243</v>
      </c>
      <c r="J317" s="102" t="s">
        <v>2</v>
      </c>
      <c r="K317" s="102" t="s">
        <v>1</v>
      </c>
      <c r="L317" s="102" t="str">
        <f>[2]!Table1[[#This Row],[Orgn]]&amp;"-"&amp;[2]!Table1[[#This Row],[Dest]]</f>
        <v>NAP-SSH</v>
      </c>
      <c r="M317" s="102" t="str">
        <f t="shared" si="4"/>
        <v>ADT</v>
      </c>
      <c r="N317" s="102">
        <f>WEEKDAY([2]!Table1[[#This Row],[Travel Date]],2)</f>
        <v>1</v>
      </c>
      <c r="P317" s="102">
        <v>1</v>
      </c>
    </row>
    <row r="318" spans="1:16" x14ac:dyDescent="0.25">
      <c r="A318" s="276" t="s">
        <v>1839</v>
      </c>
      <c r="B318" s="277" t="s">
        <v>1145</v>
      </c>
      <c r="C318" s="277" t="s">
        <v>277</v>
      </c>
      <c r="D318" s="278" t="s">
        <v>286</v>
      </c>
      <c r="E318" s="102" t="s">
        <v>275</v>
      </c>
      <c r="F318" s="102" t="s">
        <v>2807</v>
      </c>
      <c r="G318" s="103"/>
      <c r="H318" s="103">
        <v>45753</v>
      </c>
      <c r="I318" s="102" t="s">
        <v>243</v>
      </c>
      <c r="J318" s="102" t="s">
        <v>2</v>
      </c>
      <c r="K318" s="102" t="s">
        <v>1</v>
      </c>
      <c r="L318" s="102" t="str">
        <f>[2]!Table1[[#This Row],[Orgn]]&amp;"-"&amp;[2]!Table1[[#This Row],[Dest]]</f>
        <v>NAP-SSH</v>
      </c>
      <c r="M318" s="102" t="str">
        <f t="shared" si="4"/>
        <v>ADT</v>
      </c>
      <c r="N318" s="102">
        <f>WEEKDAY([2]!Table1[[#This Row],[Travel Date]],2)</f>
        <v>1</v>
      </c>
      <c r="P318" s="102">
        <v>1</v>
      </c>
    </row>
    <row r="319" spans="1:16" x14ac:dyDescent="0.25">
      <c r="A319" s="276" t="s">
        <v>2808</v>
      </c>
      <c r="B319" s="277" t="s">
        <v>1251</v>
      </c>
      <c r="C319" s="277" t="s">
        <v>274</v>
      </c>
      <c r="D319" s="278" t="s">
        <v>2257</v>
      </c>
      <c r="E319" s="102" t="s">
        <v>275</v>
      </c>
      <c r="F319" s="102" t="s">
        <v>2809</v>
      </c>
      <c r="G319" s="103"/>
      <c r="H319" s="103">
        <v>45753</v>
      </c>
      <c r="I319" s="102" t="s">
        <v>243</v>
      </c>
      <c r="J319" s="102" t="s">
        <v>2</v>
      </c>
      <c r="K319" s="102" t="s">
        <v>1</v>
      </c>
      <c r="L319" s="102" t="str">
        <f>[2]!Table1[[#This Row],[Orgn]]&amp;"-"&amp;[2]!Table1[[#This Row],[Dest]]</f>
        <v>NAP-SSH</v>
      </c>
      <c r="M319" s="102" t="str">
        <f t="shared" si="4"/>
        <v>ADT</v>
      </c>
      <c r="N319" s="102">
        <f>WEEKDAY([2]!Table1[[#This Row],[Travel Date]],2)</f>
        <v>1</v>
      </c>
      <c r="P319" s="102">
        <v>1</v>
      </c>
    </row>
    <row r="320" spans="1:16" x14ac:dyDescent="0.25">
      <c r="A320" s="276" t="s">
        <v>2810</v>
      </c>
      <c r="B320" s="277" t="s">
        <v>2811</v>
      </c>
      <c r="C320" s="277" t="s">
        <v>277</v>
      </c>
      <c r="D320" s="278" t="s">
        <v>286</v>
      </c>
      <c r="E320" s="102" t="s">
        <v>275</v>
      </c>
      <c r="F320" s="102" t="s">
        <v>2812</v>
      </c>
      <c r="G320" s="103"/>
      <c r="H320" s="103">
        <v>45753</v>
      </c>
      <c r="I320" s="102" t="s">
        <v>243</v>
      </c>
      <c r="J320" s="102" t="s">
        <v>2</v>
      </c>
      <c r="K320" s="102" t="s">
        <v>1</v>
      </c>
      <c r="L320" s="102" t="str">
        <f>[2]!Table1[[#This Row],[Orgn]]&amp;"-"&amp;[2]!Table1[[#This Row],[Dest]]</f>
        <v>NAP-SSH</v>
      </c>
      <c r="M320" s="102" t="str">
        <f t="shared" si="4"/>
        <v>ADT</v>
      </c>
      <c r="N320" s="102">
        <f>WEEKDAY([2]!Table1[[#This Row],[Travel Date]],2)</f>
        <v>1</v>
      </c>
      <c r="P320" s="102">
        <v>1</v>
      </c>
    </row>
    <row r="321" spans="1:16" x14ac:dyDescent="0.25">
      <c r="A321" s="276" t="s">
        <v>1800</v>
      </c>
      <c r="B321" s="277" t="s">
        <v>1193</v>
      </c>
      <c r="C321" s="277" t="s">
        <v>274</v>
      </c>
      <c r="D321" s="278" t="s">
        <v>286</v>
      </c>
      <c r="E321" s="102" t="s">
        <v>275</v>
      </c>
      <c r="F321" s="102" t="s">
        <v>2813</v>
      </c>
      <c r="G321" s="103"/>
      <c r="H321" s="103">
        <v>45753</v>
      </c>
      <c r="I321" s="102" t="s">
        <v>243</v>
      </c>
      <c r="J321" s="102" t="s">
        <v>2</v>
      </c>
      <c r="K321" s="102" t="s">
        <v>1</v>
      </c>
      <c r="L321" s="102" t="str">
        <f>[2]!Table1[[#This Row],[Orgn]]&amp;"-"&amp;[2]!Table1[[#This Row],[Dest]]</f>
        <v>NAP-SSH</v>
      </c>
      <c r="M321" s="102" t="str">
        <f t="shared" si="4"/>
        <v>ADT</v>
      </c>
      <c r="N321" s="102">
        <f>WEEKDAY([2]!Table1[[#This Row],[Travel Date]],2)</f>
        <v>1</v>
      </c>
      <c r="P321" s="102">
        <v>1</v>
      </c>
    </row>
    <row r="322" spans="1:16" x14ac:dyDescent="0.25">
      <c r="A322" s="276" t="s">
        <v>1754</v>
      </c>
      <c r="B322" s="277" t="s">
        <v>1606</v>
      </c>
      <c r="C322" s="277" t="s">
        <v>274</v>
      </c>
      <c r="D322" s="278" t="s">
        <v>286</v>
      </c>
      <c r="E322" s="102" t="s">
        <v>275</v>
      </c>
      <c r="F322" s="102" t="s">
        <v>2814</v>
      </c>
      <c r="G322" s="103"/>
      <c r="H322" s="103">
        <v>45753</v>
      </c>
      <c r="I322" s="102" t="s">
        <v>243</v>
      </c>
      <c r="J322" s="102" t="s">
        <v>2</v>
      </c>
      <c r="K322" s="102" t="s">
        <v>1</v>
      </c>
      <c r="L322" s="102" t="str">
        <f>[2]!Table1[[#This Row],[Orgn]]&amp;"-"&amp;[2]!Table1[[#This Row],[Dest]]</f>
        <v>NAP-SSH</v>
      </c>
      <c r="M322" s="102" t="str">
        <f t="shared" ref="M322:M385" si="5">IF(TRIM(C322)="INF", "INF", IF(TRIM(C322)="CHD", "CHD", "ADT"))</f>
        <v>ADT</v>
      </c>
      <c r="N322" s="102">
        <f>WEEKDAY([2]!Table1[[#This Row],[Travel Date]],2)</f>
        <v>1</v>
      </c>
      <c r="P322" s="102">
        <v>1</v>
      </c>
    </row>
    <row r="323" spans="1:16" x14ac:dyDescent="0.25">
      <c r="A323" s="276" t="s">
        <v>2815</v>
      </c>
      <c r="B323" s="277" t="s">
        <v>1237</v>
      </c>
      <c r="C323" s="277" t="s">
        <v>277</v>
      </c>
      <c r="D323" s="278" t="s">
        <v>286</v>
      </c>
      <c r="E323" s="102" t="s">
        <v>275</v>
      </c>
      <c r="F323" s="102" t="s">
        <v>2816</v>
      </c>
      <c r="G323" s="103"/>
      <c r="H323" s="103">
        <v>45753</v>
      </c>
      <c r="I323" s="102" t="s">
        <v>243</v>
      </c>
      <c r="J323" s="102" t="s">
        <v>2</v>
      </c>
      <c r="K323" s="102" t="s">
        <v>1</v>
      </c>
      <c r="L323" s="102" t="str">
        <f>[2]!Table1[[#This Row],[Orgn]]&amp;"-"&amp;[2]!Table1[[#This Row],[Dest]]</f>
        <v>NAP-SSH</v>
      </c>
      <c r="M323" s="102" t="str">
        <f t="shared" si="5"/>
        <v>ADT</v>
      </c>
      <c r="N323" s="102">
        <f>WEEKDAY([2]!Table1[[#This Row],[Travel Date]],2)</f>
        <v>1</v>
      </c>
      <c r="P323" s="102">
        <v>1</v>
      </c>
    </row>
    <row r="324" spans="1:16" x14ac:dyDescent="0.25">
      <c r="A324" s="276" t="s">
        <v>2817</v>
      </c>
      <c r="B324" s="277" t="s">
        <v>1180</v>
      </c>
      <c r="C324" s="277" t="s">
        <v>274</v>
      </c>
      <c r="D324" s="278" t="s">
        <v>286</v>
      </c>
      <c r="E324" s="102" t="s">
        <v>275</v>
      </c>
      <c r="F324" s="102" t="s">
        <v>2818</v>
      </c>
      <c r="G324" s="103"/>
      <c r="H324" s="103">
        <v>45753</v>
      </c>
      <c r="I324" s="102" t="s">
        <v>243</v>
      </c>
      <c r="J324" s="102" t="s">
        <v>2</v>
      </c>
      <c r="K324" s="102" t="s">
        <v>1</v>
      </c>
      <c r="L324" s="102" t="str">
        <f>[2]!Table1[[#This Row],[Orgn]]&amp;"-"&amp;[2]!Table1[[#This Row],[Dest]]</f>
        <v>NAP-SSH</v>
      </c>
      <c r="M324" s="102" t="str">
        <f t="shared" si="5"/>
        <v>ADT</v>
      </c>
      <c r="N324" s="102">
        <f>WEEKDAY([2]!Table1[[#This Row],[Travel Date]],2)</f>
        <v>1</v>
      </c>
      <c r="P324" s="102">
        <v>1</v>
      </c>
    </row>
    <row r="325" spans="1:16" x14ac:dyDescent="0.25">
      <c r="A325" s="276" t="s">
        <v>2817</v>
      </c>
      <c r="B325" s="277" t="s">
        <v>1128</v>
      </c>
      <c r="C325" s="277" t="s">
        <v>1075</v>
      </c>
      <c r="D325" s="278" t="s">
        <v>286</v>
      </c>
      <c r="E325" s="102" t="s">
        <v>275</v>
      </c>
      <c r="F325" s="102" t="s">
        <v>2819</v>
      </c>
      <c r="G325" s="103"/>
      <c r="H325" s="103">
        <v>45753</v>
      </c>
      <c r="I325" s="102" t="s">
        <v>243</v>
      </c>
      <c r="J325" s="102" t="s">
        <v>2</v>
      </c>
      <c r="K325" s="102" t="s">
        <v>1</v>
      </c>
      <c r="L325" s="102" t="str">
        <f>[2]!Table1[[#This Row],[Orgn]]&amp;"-"&amp;[2]!Table1[[#This Row],[Dest]]</f>
        <v>NAP-SSH</v>
      </c>
      <c r="M325" s="102" t="str">
        <f t="shared" si="5"/>
        <v>CHD</v>
      </c>
      <c r="N325" s="102">
        <f>WEEKDAY([2]!Table1[[#This Row],[Travel Date]],2)</f>
        <v>1</v>
      </c>
      <c r="P325" s="102">
        <v>1</v>
      </c>
    </row>
    <row r="326" spans="1:16" x14ac:dyDescent="0.25">
      <c r="A326" s="276" t="s">
        <v>2817</v>
      </c>
      <c r="B326" s="277" t="s">
        <v>1124</v>
      </c>
      <c r="C326" s="277" t="s">
        <v>1075</v>
      </c>
      <c r="D326" s="278" t="s">
        <v>286</v>
      </c>
      <c r="E326" s="102" t="s">
        <v>275</v>
      </c>
      <c r="F326" s="102" t="s">
        <v>2820</v>
      </c>
      <c r="G326" s="103"/>
      <c r="H326" s="103">
        <v>45753</v>
      </c>
      <c r="I326" s="102" t="s">
        <v>243</v>
      </c>
      <c r="J326" s="102" t="s">
        <v>2</v>
      </c>
      <c r="K326" s="102" t="s">
        <v>1</v>
      </c>
      <c r="L326" s="102" t="str">
        <f>[2]!Table1[[#This Row],[Orgn]]&amp;"-"&amp;[2]!Table1[[#This Row],[Dest]]</f>
        <v>NAP-SSH</v>
      </c>
      <c r="M326" s="102" t="str">
        <f t="shared" si="5"/>
        <v>CHD</v>
      </c>
      <c r="N326" s="102">
        <f>WEEKDAY([2]!Table1[[#This Row],[Travel Date]],2)</f>
        <v>1</v>
      </c>
      <c r="P326" s="102">
        <v>1</v>
      </c>
    </row>
    <row r="327" spans="1:16" x14ac:dyDescent="0.25">
      <c r="A327" s="276" t="s">
        <v>2821</v>
      </c>
      <c r="B327" s="277" t="s">
        <v>1144</v>
      </c>
      <c r="C327" s="277" t="s">
        <v>277</v>
      </c>
      <c r="D327" s="278" t="s">
        <v>286</v>
      </c>
      <c r="E327" s="102" t="s">
        <v>275</v>
      </c>
      <c r="F327" s="102" t="s">
        <v>2822</v>
      </c>
      <c r="G327" s="103"/>
      <c r="H327" s="103">
        <v>45753</v>
      </c>
      <c r="I327" s="102" t="s">
        <v>243</v>
      </c>
      <c r="J327" s="102" t="s">
        <v>2</v>
      </c>
      <c r="K327" s="102" t="s">
        <v>1</v>
      </c>
      <c r="L327" s="102" t="str">
        <f>[2]!Table1[[#This Row],[Orgn]]&amp;"-"&amp;[2]!Table1[[#This Row],[Dest]]</f>
        <v>NAP-SSH</v>
      </c>
      <c r="M327" s="102" t="str">
        <f t="shared" si="5"/>
        <v>ADT</v>
      </c>
      <c r="N327" s="102">
        <f>WEEKDAY([2]!Table1[[#This Row],[Travel Date]],2)</f>
        <v>1</v>
      </c>
      <c r="P327" s="102">
        <v>1</v>
      </c>
    </row>
    <row r="328" spans="1:16" x14ac:dyDescent="0.25">
      <c r="A328" s="276" t="s">
        <v>1096</v>
      </c>
      <c r="B328" s="277" t="s">
        <v>1085</v>
      </c>
      <c r="C328" s="277" t="s">
        <v>277</v>
      </c>
      <c r="D328" s="278" t="s">
        <v>286</v>
      </c>
      <c r="E328" s="102" t="s">
        <v>275</v>
      </c>
      <c r="F328" s="102" t="s">
        <v>2823</v>
      </c>
      <c r="G328" s="103"/>
      <c r="H328" s="103">
        <v>45753</v>
      </c>
      <c r="I328" s="102" t="s">
        <v>243</v>
      </c>
      <c r="J328" s="102" t="s">
        <v>2</v>
      </c>
      <c r="K328" s="102" t="s">
        <v>1</v>
      </c>
      <c r="L328" s="102" t="str">
        <f>[2]!Table1[[#This Row],[Orgn]]&amp;"-"&amp;[2]!Table1[[#This Row],[Dest]]</f>
        <v>NAP-SSH</v>
      </c>
      <c r="M328" s="102" t="str">
        <f t="shared" si="5"/>
        <v>ADT</v>
      </c>
      <c r="N328" s="102">
        <f>WEEKDAY([2]!Table1[[#This Row],[Travel Date]],2)</f>
        <v>1</v>
      </c>
      <c r="P328" s="102">
        <v>1</v>
      </c>
    </row>
    <row r="329" spans="1:16" x14ac:dyDescent="0.25">
      <c r="A329" s="276" t="s">
        <v>1096</v>
      </c>
      <c r="B329" s="277" t="s">
        <v>1333</v>
      </c>
      <c r="C329" s="277" t="s">
        <v>1075</v>
      </c>
      <c r="D329" s="278" t="s">
        <v>286</v>
      </c>
      <c r="E329" s="102" t="s">
        <v>275</v>
      </c>
      <c r="F329" s="102" t="s">
        <v>2824</v>
      </c>
      <c r="G329" s="103"/>
      <c r="H329" s="103">
        <v>45753</v>
      </c>
      <c r="I329" s="102" t="s">
        <v>243</v>
      </c>
      <c r="J329" s="102" t="s">
        <v>2</v>
      </c>
      <c r="K329" s="102" t="s">
        <v>1</v>
      </c>
      <c r="L329" s="102" t="str">
        <f>[2]!Table1[[#This Row],[Orgn]]&amp;"-"&amp;[2]!Table1[[#This Row],[Dest]]</f>
        <v>NAP-SSH</v>
      </c>
      <c r="M329" s="102" t="str">
        <f t="shared" si="5"/>
        <v>CHD</v>
      </c>
      <c r="N329" s="102">
        <f>WEEKDAY([2]!Table1[[#This Row],[Travel Date]],2)</f>
        <v>1</v>
      </c>
      <c r="P329" s="102">
        <v>1</v>
      </c>
    </row>
    <row r="330" spans="1:16" x14ac:dyDescent="0.25">
      <c r="A330" s="276" t="s">
        <v>1096</v>
      </c>
      <c r="B330" s="277" t="s">
        <v>1180</v>
      </c>
      <c r="C330" s="277" t="s">
        <v>1075</v>
      </c>
      <c r="D330" s="278" t="s">
        <v>286</v>
      </c>
      <c r="E330" s="102" t="s">
        <v>275</v>
      </c>
      <c r="F330" s="102" t="s">
        <v>2825</v>
      </c>
      <c r="G330" s="103"/>
      <c r="H330" s="103">
        <v>45753</v>
      </c>
      <c r="I330" s="102" t="s">
        <v>243</v>
      </c>
      <c r="J330" s="102" t="s">
        <v>2</v>
      </c>
      <c r="K330" s="102" t="s">
        <v>1</v>
      </c>
      <c r="L330" s="102" t="str">
        <f>[2]!Table1[[#This Row],[Orgn]]&amp;"-"&amp;[2]!Table1[[#This Row],[Dest]]</f>
        <v>NAP-SSH</v>
      </c>
      <c r="M330" s="102" t="str">
        <f t="shared" si="5"/>
        <v>CHD</v>
      </c>
      <c r="N330" s="102">
        <f>WEEKDAY([2]!Table1[[#This Row],[Travel Date]],2)</f>
        <v>1</v>
      </c>
      <c r="P330" s="102">
        <v>1</v>
      </c>
    </row>
    <row r="331" spans="1:16" x14ac:dyDescent="0.25">
      <c r="A331" s="276" t="s">
        <v>1096</v>
      </c>
      <c r="B331" s="277" t="s">
        <v>1508</v>
      </c>
      <c r="C331" s="277" t="s">
        <v>274</v>
      </c>
      <c r="D331" s="278" t="s">
        <v>286</v>
      </c>
      <c r="E331" s="102" t="s">
        <v>275</v>
      </c>
      <c r="F331" s="102" t="s">
        <v>2826</v>
      </c>
      <c r="G331" s="103"/>
      <c r="H331" s="103">
        <v>45753</v>
      </c>
      <c r="I331" s="102" t="s">
        <v>243</v>
      </c>
      <c r="J331" s="102" t="s">
        <v>2</v>
      </c>
      <c r="K331" s="102" t="s">
        <v>1</v>
      </c>
      <c r="L331" s="102" t="str">
        <f>[2]!Table1[[#This Row],[Orgn]]&amp;"-"&amp;[2]!Table1[[#This Row],[Dest]]</f>
        <v>NAP-SSH</v>
      </c>
      <c r="M331" s="102" t="str">
        <f t="shared" si="5"/>
        <v>ADT</v>
      </c>
      <c r="N331" s="102">
        <f>WEEKDAY([2]!Table1[[#This Row],[Travel Date]],2)</f>
        <v>1</v>
      </c>
      <c r="P331" s="102">
        <v>1</v>
      </c>
    </row>
    <row r="332" spans="1:16" x14ac:dyDescent="0.25">
      <c r="A332" s="276" t="s">
        <v>2827</v>
      </c>
      <c r="B332" s="277" t="s">
        <v>1262</v>
      </c>
      <c r="C332" s="277" t="s">
        <v>277</v>
      </c>
      <c r="D332" s="278" t="s">
        <v>286</v>
      </c>
      <c r="E332" s="102" t="s">
        <v>275</v>
      </c>
      <c r="F332" s="102" t="s">
        <v>2828</v>
      </c>
      <c r="G332" s="103"/>
      <c r="H332" s="103">
        <v>45753</v>
      </c>
      <c r="I332" s="102" t="s">
        <v>243</v>
      </c>
      <c r="J332" s="102" t="s">
        <v>2</v>
      </c>
      <c r="K332" s="102" t="s">
        <v>1</v>
      </c>
      <c r="L332" s="102" t="str">
        <f>[2]!Table1[[#This Row],[Orgn]]&amp;"-"&amp;[2]!Table1[[#This Row],[Dest]]</f>
        <v>NAP-SSH</v>
      </c>
      <c r="M332" s="102" t="str">
        <f t="shared" si="5"/>
        <v>ADT</v>
      </c>
      <c r="N332" s="102">
        <f>WEEKDAY([2]!Table1[[#This Row],[Travel Date]],2)</f>
        <v>1</v>
      </c>
      <c r="P332" s="102">
        <v>1</v>
      </c>
    </row>
    <row r="333" spans="1:16" x14ac:dyDescent="0.25">
      <c r="A333" s="276" t="s">
        <v>2829</v>
      </c>
      <c r="B333" s="277" t="s">
        <v>2130</v>
      </c>
      <c r="C333" s="277" t="s">
        <v>274</v>
      </c>
      <c r="D333" s="278" t="s">
        <v>280</v>
      </c>
      <c r="E333" s="102" t="s">
        <v>275</v>
      </c>
      <c r="F333" s="102" t="s">
        <v>2830</v>
      </c>
      <c r="G333" s="103"/>
      <c r="H333" s="103">
        <v>45753</v>
      </c>
      <c r="I333" s="102" t="s">
        <v>243</v>
      </c>
      <c r="J333" s="102" t="s">
        <v>2</v>
      </c>
      <c r="K333" s="102" t="s">
        <v>1</v>
      </c>
      <c r="L333" s="102" t="str">
        <f>[2]!Table1[[#This Row],[Orgn]]&amp;"-"&amp;[2]!Table1[[#This Row],[Dest]]</f>
        <v>NAP-SSH</v>
      </c>
      <c r="M333" s="102" t="str">
        <f t="shared" si="5"/>
        <v>ADT</v>
      </c>
      <c r="N333" s="102">
        <f>WEEKDAY([2]!Table1[[#This Row],[Travel Date]],2)</f>
        <v>1</v>
      </c>
      <c r="P333" s="102">
        <v>1</v>
      </c>
    </row>
    <row r="334" spans="1:16" x14ac:dyDescent="0.25">
      <c r="A334" s="276" t="s">
        <v>1535</v>
      </c>
      <c r="B334" s="277" t="s">
        <v>1104</v>
      </c>
      <c r="C334" s="277" t="s">
        <v>277</v>
      </c>
      <c r="D334" s="278" t="s">
        <v>286</v>
      </c>
      <c r="E334" s="102" t="s">
        <v>275</v>
      </c>
      <c r="F334" s="102" t="s">
        <v>2831</v>
      </c>
      <c r="G334" s="103"/>
      <c r="H334" s="103">
        <v>45753</v>
      </c>
      <c r="I334" s="102" t="s">
        <v>243</v>
      </c>
      <c r="J334" s="102" t="s">
        <v>2</v>
      </c>
      <c r="K334" s="102" t="s">
        <v>1</v>
      </c>
      <c r="L334" s="102" t="str">
        <f>[2]!Table1[[#This Row],[Orgn]]&amp;"-"&amp;[2]!Table1[[#This Row],[Dest]]</f>
        <v>NAP-SSH</v>
      </c>
      <c r="M334" s="102" t="str">
        <f t="shared" si="5"/>
        <v>ADT</v>
      </c>
      <c r="N334" s="102">
        <f>WEEKDAY([2]!Table1[[#This Row],[Travel Date]],2)</f>
        <v>1</v>
      </c>
      <c r="P334" s="102">
        <v>1</v>
      </c>
    </row>
    <row r="335" spans="1:16" x14ac:dyDescent="0.25">
      <c r="A335" s="276" t="s">
        <v>1871</v>
      </c>
      <c r="B335" s="277" t="s">
        <v>1211</v>
      </c>
      <c r="C335" s="277" t="s">
        <v>277</v>
      </c>
      <c r="D335" s="278" t="s">
        <v>2257</v>
      </c>
      <c r="E335" s="102" t="s">
        <v>275</v>
      </c>
      <c r="F335" s="102" t="s">
        <v>2832</v>
      </c>
      <c r="G335" s="103"/>
      <c r="H335" s="103">
        <v>45753</v>
      </c>
      <c r="I335" s="102" t="s">
        <v>243</v>
      </c>
      <c r="J335" s="102" t="s">
        <v>2</v>
      </c>
      <c r="K335" s="102" t="s">
        <v>1</v>
      </c>
      <c r="L335" s="102" t="str">
        <f>[2]!Table1[[#This Row],[Orgn]]&amp;"-"&amp;[2]!Table1[[#This Row],[Dest]]</f>
        <v>NAP-SSH</v>
      </c>
      <c r="M335" s="102" t="str">
        <f t="shared" si="5"/>
        <v>ADT</v>
      </c>
      <c r="N335" s="102">
        <f>WEEKDAY([2]!Table1[[#This Row],[Travel Date]],2)</f>
        <v>1</v>
      </c>
      <c r="P335" s="102">
        <v>1</v>
      </c>
    </row>
    <row r="336" spans="1:16" x14ac:dyDescent="0.25">
      <c r="A336" s="276" t="s">
        <v>2833</v>
      </c>
      <c r="B336" s="277" t="s">
        <v>1182</v>
      </c>
      <c r="C336" s="277" t="s">
        <v>277</v>
      </c>
      <c r="D336" s="278" t="s">
        <v>286</v>
      </c>
      <c r="E336" s="102" t="s">
        <v>275</v>
      </c>
      <c r="F336" s="102" t="s">
        <v>2834</v>
      </c>
      <c r="G336" s="103"/>
      <c r="H336" s="103">
        <v>45753</v>
      </c>
      <c r="I336" s="102" t="s">
        <v>243</v>
      </c>
      <c r="J336" s="102" t="s">
        <v>2</v>
      </c>
      <c r="K336" s="102" t="s">
        <v>1</v>
      </c>
      <c r="L336" s="102" t="str">
        <f>[2]!Table1[[#This Row],[Orgn]]&amp;"-"&amp;[2]!Table1[[#This Row],[Dest]]</f>
        <v>NAP-SSH</v>
      </c>
      <c r="M336" s="102" t="str">
        <f t="shared" si="5"/>
        <v>ADT</v>
      </c>
      <c r="N336" s="102">
        <f>WEEKDAY([2]!Table1[[#This Row],[Travel Date]],2)</f>
        <v>1</v>
      </c>
      <c r="P336" s="102">
        <v>1</v>
      </c>
    </row>
    <row r="337" spans="1:16" x14ac:dyDescent="0.25">
      <c r="A337" s="276" t="s">
        <v>2835</v>
      </c>
      <c r="B337" s="277" t="s">
        <v>1235</v>
      </c>
      <c r="C337" s="277" t="s">
        <v>274</v>
      </c>
      <c r="D337" s="278" t="s">
        <v>2257</v>
      </c>
      <c r="E337" s="102" t="s">
        <v>275</v>
      </c>
      <c r="F337" s="102" t="s">
        <v>2836</v>
      </c>
      <c r="G337" s="103"/>
      <c r="H337" s="103">
        <v>45753</v>
      </c>
      <c r="I337" s="102" t="s">
        <v>243</v>
      </c>
      <c r="J337" s="102" t="s">
        <v>2</v>
      </c>
      <c r="K337" s="102" t="s">
        <v>1</v>
      </c>
      <c r="L337" s="102" t="str">
        <f>[2]!Table1[[#This Row],[Orgn]]&amp;"-"&amp;[2]!Table1[[#This Row],[Dest]]</f>
        <v>NAP-SSH</v>
      </c>
      <c r="M337" s="102" t="str">
        <f t="shared" si="5"/>
        <v>ADT</v>
      </c>
      <c r="N337" s="102">
        <f>WEEKDAY([2]!Table1[[#This Row],[Travel Date]],2)</f>
        <v>1</v>
      </c>
      <c r="P337" s="102">
        <v>1</v>
      </c>
    </row>
    <row r="338" spans="1:16" x14ac:dyDescent="0.25">
      <c r="A338" s="276" t="s">
        <v>2837</v>
      </c>
      <c r="B338" s="277" t="s">
        <v>1251</v>
      </c>
      <c r="C338" s="277" t="s">
        <v>274</v>
      </c>
      <c r="D338" s="278" t="s">
        <v>2257</v>
      </c>
      <c r="E338" s="102" t="s">
        <v>275</v>
      </c>
      <c r="F338" s="102" t="s">
        <v>2838</v>
      </c>
      <c r="G338" s="103"/>
      <c r="H338" s="103">
        <v>45753</v>
      </c>
      <c r="I338" s="102" t="s">
        <v>243</v>
      </c>
      <c r="J338" s="102" t="s">
        <v>2</v>
      </c>
      <c r="K338" s="102" t="s">
        <v>1</v>
      </c>
      <c r="L338" s="102" t="str">
        <f>[2]!Table1[[#This Row],[Orgn]]&amp;"-"&amp;[2]!Table1[[#This Row],[Dest]]</f>
        <v>NAP-SSH</v>
      </c>
      <c r="M338" s="102" t="str">
        <f t="shared" si="5"/>
        <v>ADT</v>
      </c>
      <c r="N338" s="102">
        <f>WEEKDAY([2]!Table1[[#This Row],[Travel Date]],2)</f>
        <v>1</v>
      </c>
      <c r="P338" s="102">
        <v>1</v>
      </c>
    </row>
    <row r="339" spans="1:16" x14ac:dyDescent="0.25">
      <c r="A339" s="276" t="s">
        <v>1758</v>
      </c>
      <c r="B339" s="277" t="s">
        <v>2839</v>
      </c>
      <c r="C339" s="277" t="s">
        <v>277</v>
      </c>
      <c r="D339" s="278" t="s">
        <v>286</v>
      </c>
      <c r="E339" s="102" t="s">
        <v>275</v>
      </c>
      <c r="F339" s="102" t="s">
        <v>2840</v>
      </c>
      <c r="G339" s="103"/>
      <c r="H339" s="103">
        <v>45753</v>
      </c>
      <c r="I339" s="102" t="s">
        <v>243</v>
      </c>
      <c r="J339" s="102" t="s">
        <v>2</v>
      </c>
      <c r="K339" s="102" t="s">
        <v>1</v>
      </c>
      <c r="L339" s="102" t="str">
        <f>[2]!Table1[[#This Row],[Orgn]]&amp;"-"&amp;[2]!Table1[[#This Row],[Dest]]</f>
        <v>NAP-SSH</v>
      </c>
      <c r="M339" s="102" t="str">
        <f t="shared" si="5"/>
        <v>ADT</v>
      </c>
      <c r="N339" s="102">
        <f>WEEKDAY([2]!Table1[[#This Row],[Travel Date]],2)</f>
        <v>1</v>
      </c>
      <c r="P339" s="102">
        <v>1</v>
      </c>
    </row>
    <row r="340" spans="1:16" x14ac:dyDescent="0.25">
      <c r="A340" s="276" t="s">
        <v>2841</v>
      </c>
      <c r="B340" s="277" t="s">
        <v>1673</v>
      </c>
      <c r="C340" s="277" t="s">
        <v>277</v>
      </c>
      <c r="D340" s="278" t="s">
        <v>2257</v>
      </c>
      <c r="E340" s="102" t="s">
        <v>275</v>
      </c>
      <c r="F340" s="102" t="s">
        <v>2842</v>
      </c>
      <c r="G340" s="103"/>
      <c r="H340" s="103">
        <v>45753</v>
      </c>
      <c r="I340" s="102" t="s">
        <v>243</v>
      </c>
      <c r="J340" s="102" t="s">
        <v>2</v>
      </c>
      <c r="K340" s="102" t="s">
        <v>1</v>
      </c>
      <c r="L340" s="102" t="str">
        <f>[2]!Table1[[#This Row],[Orgn]]&amp;"-"&amp;[2]!Table1[[#This Row],[Dest]]</f>
        <v>NAP-SSH</v>
      </c>
      <c r="M340" s="102" t="str">
        <f t="shared" si="5"/>
        <v>ADT</v>
      </c>
      <c r="N340" s="102">
        <f>WEEKDAY([2]!Table1[[#This Row],[Travel Date]],2)</f>
        <v>1</v>
      </c>
      <c r="P340" s="102">
        <v>1</v>
      </c>
    </row>
    <row r="341" spans="1:16" x14ac:dyDescent="0.25">
      <c r="A341" s="276" t="s">
        <v>1290</v>
      </c>
      <c r="B341" s="277" t="s">
        <v>1112</v>
      </c>
      <c r="C341" s="277" t="s">
        <v>277</v>
      </c>
      <c r="D341" s="278" t="s">
        <v>286</v>
      </c>
      <c r="E341" s="102" t="s">
        <v>275</v>
      </c>
      <c r="F341" s="102" t="s">
        <v>2843</v>
      </c>
      <c r="G341" s="103"/>
      <c r="H341" s="103">
        <v>45753</v>
      </c>
      <c r="I341" s="102" t="s">
        <v>243</v>
      </c>
      <c r="J341" s="102" t="s">
        <v>2</v>
      </c>
      <c r="K341" s="102" t="s">
        <v>1</v>
      </c>
      <c r="L341" s="102" t="str">
        <f>[2]!Table1[[#This Row],[Orgn]]&amp;"-"&amp;[2]!Table1[[#This Row],[Dest]]</f>
        <v>NAP-SSH</v>
      </c>
      <c r="M341" s="102" t="str">
        <f t="shared" si="5"/>
        <v>ADT</v>
      </c>
      <c r="N341" s="102">
        <f>WEEKDAY([2]!Table1[[#This Row],[Travel Date]],2)</f>
        <v>1</v>
      </c>
      <c r="P341" s="102">
        <v>1</v>
      </c>
    </row>
    <row r="342" spans="1:16" x14ac:dyDescent="0.25">
      <c r="A342" s="276" t="s">
        <v>1290</v>
      </c>
      <c r="B342" s="277" t="s">
        <v>1094</v>
      </c>
      <c r="C342" s="277" t="s">
        <v>274</v>
      </c>
      <c r="D342" s="278" t="s">
        <v>2257</v>
      </c>
      <c r="E342" s="102" t="s">
        <v>275</v>
      </c>
      <c r="F342" s="102" t="s">
        <v>2844</v>
      </c>
      <c r="G342" s="103"/>
      <c r="H342" s="103">
        <v>45753</v>
      </c>
      <c r="I342" s="102" t="s">
        <v>243</v>
      </c>
      <c r="J342" s="102" t="s">
        <v>2</v>
      </c>
      <c r="K342" s="102" t="s">
        <v>1</v>
      </c>
      <c r="L342" s="102" t="str">
        <f>[2]!Table1[[#This Row],[Orgn]]&amp;"-"&amp;[2]!Table1[[#This Row],[Dest]]</f>
        <v>NAP-SSH</v>
      </c>
      <c r="M342" s="102" t="str">
        <f t="shared" si="5"/>
        <v>ADT</v>
      </c>
      <c r="N342" s="102">
        <f>WEEKDAY([2]!Table1[[#This Row],[Travel Date]],2)</f>
        <v>1</v>
      </c>
      <c r="P342" s="102">
        <v>1</v>
      </c>
    </row>
    <row r="343" spans="1:16" x14ac:dyDescent="0.25">
      <c r="A343" s="276" t="s">
        <v>1290</v>
      </c>
      <c r="B343" s="277" t="s">
        <v>1422</v>
      </c>
      <c r="C343" s="277" t="s">
        <v>1075</v>
      </c>
      <c r="D343" s="278" t="s">
        <v>2257</v>
      </c>
      <c r="E343" s="102" t="s">
        <v>275</v>
      </c>
      <c r="F343" s="102" t="s">
        <v>2845</v>
      </c>
      <c r="G343" s="103" t="s">
        <v>2846</v>
      </c>
      <c r="H343" s="103">
        <v>45753</v>
      </c>
      <c r="I343" s="102" t="s">
        <v>243</v>
      </c>
      <c r="J343" s="102" t="s">
        <v>2</v>
      </c>
      <c r="K343" s="102" t="s">
        <v>1</v>
      </c>
      <c r="L343" s="102" t="str">
        <f>[2]!Table1[[#This Row],[Orgn]]&amp;"-"&amp;[2]!Table1[[#This Row],[Dest]]</f>
        <v>NAP-SSH</v>
      </c>
      <c r="M343" s="102" t="str">
        <f t="shared" si="5"/>
        <v>CHD</v>
      </c>
      <c r="N343" s="102">
        <f>WEEKDAY([2]!Table1[[#This Row],[Travel Date]],2)</f>
        <v>1</v>
      </c>
      <c r="P343" s="102">
        <v>1</v>
      </c>
    </row>
    <row r="344" spans="1:16" x14ac:dyDescent="0.25">
      <c r="A344" s="276" t="s">
        <v>1290</v>
      </c>
      <c r="B344" s="277" t="s">
        <v>2847</v>
      </c>
      <c r="C344" s="277" t="s">
        <v>1075</v>
      </c>
      <c r="D344" s="278" t="s">
        <v>2257</v>
      </c>
      <c r="E344" s="102" t="s">
        <v>275</v>
      </c>
      <c r="F344" s="102" t="s">
        <v>2848</v>
      </c>
      <c r="G344" s="103" t="s">
        <v>2849</v>
      </c>
      <c r="H344" s="103">
        <v>45753</v>
      </c>
      <c r="I344" s="102" t="s">
        <v>243</v>
      </c>
      <c r="J344" s="102" t="s">
        <v>2</v>
      </c>
      <c r="K344" s="102" t="s">
        <v>1</v>
      </c>
      <c r="L344" s="102" t="str">
        <f>[2]!Table1[[#This Row],[Orgn]]&amp;"-"&amp;[2]!Table1[[#This Row],[Dest]]</f>
        <v>NAP-SSH</v>
      </c>
      <c r="M344" s="102" t="str">
        <f t="shared" si="5"/>
        <v>CHD</v>
      </c>
      <c r="N344" s="102">
        <f>WEEKDAY([2]!Table1[[#This Row],[Travel Date]],2)</f>
        <v>1</v>
      </c>
      <c r="P344" s="102">
        <v>1</v>
      </c>
    </row>
    <row r="345" spans="1:16" x14ac:dyDescent="0.25">
      <c r="A345" s="276" t="s">
        <v>1290</v>
      </c>
      <c r="B345" s="277" t="s">
        <v>1447</v>
      </c>
      <c r="C345" s="277" t="s">
        <v>1075</v>
      </c>
      <c r="D345" s="278" t="s">
        <v>2257</v>
      </c>
      <c r="E345" s="102" t="s">
        <v>275</v>
      </c>
      <c r="F345" s="102" t="s">
        <v>2850</v>
      </c>
      <c r="G345" s="103" t="s">
        <v>2851</v>
      </c>
      <c r="H345" s="103">
        <v>45753</v>
      </c>
      <c r="I345" s="102" t="s">
        <v>243</v>
      </c>
      <c r="J345" s="102" t="s">
        <v>2</v>
      </c>
      <c r="K345" s="102" t="s">
        <v>1</v>
      </c>
      <c r="L345" s="102" t="str">
        <f>[2]!Table1[[#This Row],[Orgn]]&amp;"-"&amp;[2]!Table1[[#This Row],[Dest]]</f>
        <v>NAP-SSH</v>
      </c>
      <c r="M345" s="102" t="str">
        <f t="shared" si="5"/>
        <v>CHD</v>
      </c>
      <c r="N345" s="102">
        <f>WEEKDAY([2]!Table1[[#This Row],[Travel Date]],2)</f>
        <v>1</v>
      </c>
      <c r="P345" s="102">
        <v>1</v>
      </c>
    </row>
    <row r="346" spans="1:16" x14ac:dyDescent="0.25">
      <c r="A346" s="276" t="s">
        <v>1290</v>
      </c>
      <c r="B346" s="277" t="s">
        <v>1401</v>
      </c>
      <c r="C346" s="277" t="s">
        <v>1075</v>
      </c>
      <c r="D346" s="278" t="s">
        <v>2257</v>
      </c>
      <c r="E346" s="102" t="s">
        <v>275</v>
      </c>
      <c r="F346" s="102" t="s">
        <v>2852</v>
      </c>
      <c r="G346" s="103">
        <v>42922</v>
      </c>
      <c r="H346" s="103">
        <v>45753</v>
      </c>
      <c r="I346" s="102" t="s">
        <v>243</v>
      </c>
      <c r="J346" s="102" t="s">
        <v>2</v>
      </c>
      <c r="K346" s="102" t="s">
        <v>1</v>
      </c>
      <c r="L346" s="102" t="str">
        <f>[2]!Table1[[#This Row],[Orgn]]&amp;"-"&amp;[2]!Table1[[#This Row],[Dest]]</f>
        <v>NAP-SSH</v>
      </c>
      <c r="M346" s="102" t="str">
        <f t="shared" si="5"/>
        <v>CHD</v>
      </c>
      <c r="N346" s="102">
        <f>WEEKDAY([2]!Table1[[#This Row],[Travel Date]],2)</f>
        <v>1</v>
      </c>
      <c r="P346" s="102">
        <v>1</v>
      </c>
    </row>
    <row r="347" spans="1:16" x14ac:dyDescent="0.25">
      <c r="A347" s="276" t="s">
        <v>1290</v>
      </c>
      <c r="B347" s="277" t="s">
        <v>1228</v>
      </c>
      <c r="C347" s="277" t="s">
        <v>274</v>
      </c>
      <c r="D347" s="278" t="s">
        <v>2257</v>
      </c>
      <c r="E347" s="102" t="s">
        <v>275</v>
      </c>
      <c r="F347" s="102" t="s">
        <v>2853</v>
      </c>
      <c r="G347" s="103"/>
      <c r="H347" s="103">
        <v>45753</v>
      </c>
      <c r="I347" s="102" t="s">
        <v>243</v>
      </c>
      <c r="J347" s="102" t="s">
        <v>2</v>
      </c>
      <c r="K347" s="102" t="s">
        <v>1</v>
      </c>
      <c r="L347" s="102" t="str">
        <f>[2]!Table1[[#This Row],[Orgn]]&amp;"-"&amp;[2]!Table1[[#This Row],[Dest]]</f>
        <v>NAP-SSH</v>
      </c>
      <c r="M347" s="102" t="str">
        <f t="shared" si="5"/>
        <v>ADT</v>
      </c>
      <c r="N347" s="102">
        <f>WEEKDAY([2]!Table1[[#This Row],[Travel Date]],2)</f>
        <v>1</v>
      </c>
      <c r="P347" s="102">
        <v>1</v>
      </c>
    </row>
    <row r="348" spans="1:16" x14ac:dyDescent="0.25">
      <c r="A348" s="276" t="s">
        <v>1290</v>
      </c>
      <c r="B348" s="277" t="s">
        <v>1071</v>
      </c>
      <c r="C348" s="277" t="s">
        <v>274</v>
      </c>
      <c r="D348" s="278" t="s">
        <v>2257</v>
      </c>
      <c r="E348" s="102" t="s">
        <v>275</v>
      </c>
      <c r="F348" s="102" t="s">
        <v>2854</v>
      </c>
      <c r="G348" s="103"/>
      <c r="H348" s="103">
        <v>45753</v>
      </c>
      <c r="I348" s="102" t="s">
        <v>243</v>
      </c>
      <c r="J348" s="102" t="s">
        <v>2</v>
      </c>
      <c r="K348" s="102" t="s">
        <v>1</v>
      </c>
      <c r="L348" s="102" t="str">
        <f>[2]!Table1[[#This Row],[Orgn]]&amp;"-"&amp;[2]!Table1[[#This Row],[Dest]]</f>
        <v>NAP-SSH</v>
      </c>
      <c r="M348" s="102" t="str">
        <f t="shared" si="5"/>
        <v>ADT</v>
      </c>
      <c r="N348" s="102">
        <f>WEEKDAY([2]!Table1[[#This Row],[Travel Date]],2)</f>
        <v>1</v>
      </c>
      <c r="P348" s="102">
        <v>1</v>
      </c>
    </row>
    <row r="349" spans="1:16" x14ac:dyDescent="0.25">
      <c r="A349" s="276" t="s">
        <v>1290</v>
      </c>
      <c r="B349" s="277" t="s">
        <v>1984</v>
      </c>
      <c r="C349" s="277" t="s">
        <v>1075</v>
      </c>
      <c r="D349" s="278" t="s">
        <v>2257</v>
      </c>
      <c r="E349" s="102" t="s">
        <v>275</v>
      </c>
      <c r="F349" s="102" t="s">
        <v>2855</v>
      </c>
      <c r="G349" s="103">
        <v>42071</v>
      </c>
      <c r="H349" s="103">
        <v>45753</v>
      </c>
      <c r="I349" s="102" t="s">
        <v>243</v>
      </c>
      <c r="J349" s="102" t="s">
        <v>2</v>
      </c>
      <c r="K349" s="102" t="s">
        <v>1</v>
      </c>
      <c r="L349" s="102" t="str">
        <f>[2]!Table1[[#This Row],[Orgn]]&amp;"-"&amp;[2]!Table1[[#This Row],[Dest]]</f>
        <v>NAP-SSH</v>
      </c>
      <c r="M349" s="102" t="str">
        <f t="shared" si="5"/>
        <v>CHD</v>
      </c>
      <c r="N349" s="102">
        <f>WEEKDAY([2]!Table1[[#This Row],[Travel Date]],2)</f>
        <v>1</v>
      </c>
      <c r="P349" s="102">
        <v>1</v>
      </c>
    </row>
    <row r="350" spans="1:16" x14ac:dyDescent="0.25">
      <c r="A350" s="276" t="s">
        <v>1290</v>
      </c>
      <c r="B350" s="277" t="s">
        <v>1094</v>
      </c>
      <c r="C350" s="277" t="s">
        <v>1075</v>
      </c>
      <c r="D350" s="278" t="s">
        <v>2257</v>
      </c>
      <c r="E350" s="102" t="s">
        <v>275</v>
      </c>
      <c r="F350" s="102" t="s">
        <v>2844</v>
      </c>
      <c r="G350" s="103">
        <v>44015</v>
      </c>
      <c r="H350" s="103">
        <v>45753</v>
      </c>
      <c r="I350" s="102" t="s">
        <v>243</v>
      </c>
      <c r="J350" s="102" t="s">
        <v>2</v>
      </c>
      <c r="K350" s="102" t="s">
        <v>1</v>
      </c>
      <c r="L350" s="102" t="str">
        <f>[2]!Table1[[#This Row],[Orgn]]&amp;"-"&amp;[2]!Table1[[#This Row],[Dest]]</f>
        <v>NAP-SSH</v>
      </c>
      <c r="M350" s="102" t="str">
        <f t="shared" si="5"/>
        <v>CHD</v>
      </c>
      <c r="N350" s="102">
        <f>WEEKDAY([2]!Table1[[#This Row],[Travel Date]],2)</f>
        <v>1</v>
      </c>
      <c r="P350" s="102">
        <v>1</v>
      </c>
    </row>
    <row r="351" spans="1:16" x14ac:dyDescent="0.25">
      <c r="A351" s="276" t="s">
        <v>2856</v>
      </c>
      <c r="B351" s="277" t="s">
        <v>1185</v>
      </c>
      <c r="C351" s="277" t="s">
        <v>277</v>
      </c>
      <c r="D351" s="278" t="s">
        <v>279</v>
      </c>
      <c r="E351" s="102" t="s">
        <v>275</v>
      </c>
      <c r="F351" s="102" t="s">
        <v>3143</v>
      </c>
      <c r="G351" s="103"/>
      <c r="H351" s="103">
        <v>45753</v>
      </c>
      <c r="I351" s="102" t="s">
        <v>243</v>
      </c>
      <c r="J351" s="102" t="s">
        <v>2</v>
      </c>
      <c r="K351" s="102" t="s">
        <v>1</v>
      </c>
      <c r="L351" s="102" t="str">
        <f>[2]!Table1[[#This Row],[Orgn]]&amp;"-"&amp;[2]!Table1[[#This Row],[Dest]]</f>
        <v>NAP-SSH</v>
      </c>
      <c r="M351" s="102" t="str">
        <f t="shared" si="5"/>
        <v>ADT</v>
      </c>
      <c r="N351" s="102">
        <f>WEEKDAY([2]!Table1[[#This Row],[Travel Date]],2)</f>
        <v>1</v>
      </c>
      <c r="P351" s="102">
        <v>1</v>
      </c>
    </row>
    <row r="352" spans="1:16" x14ac:dyDescent="0.25">
      <c r="A352" s="276" t="s">
        <v>1517</v>
      </c>
      <c r="B352" s="277" t="s">
        <v>1166</v>
      </c>
      <c r="C352" s="277" t="s">
        <v>1075</v>
      </c>
      <c r="D352" s="278" t="s">
        <v>286</v>
      </c>
      <c r="E352" s="102" t="s">
        <v>275</v>
      </c>
      <c r="F352" s="102" t="s">
        <v>2857</v>
      </c>
      <c r="G352" s="103"/>
      <c r="H352" s="103">
        <v>45753</v>
      </c>
      <c r="I352" s="102" t="s">
        <v>243</v>
      </c>
      <c r="J352" s="102" t="s">
        <v>2</v>
      </c>
      <c r="K352" s="102" t="s">
        <v>1</v>
      </c>
      <c r="L352" s="102" t="str">
        <f>[2]!Table1[[#This Row],[Orgn]]&amp;"-"&amp;[2]!Table1[[#This Row],[Dest]]</f>
        <v>NAP-SSH</v>
      </c>
      <c r="M352" s="102" t="str">
        <f t="shared" si="5"/>
        <v>CHD</v>
      </c>
      <c r="N352" s="102">
        <f>WEEKDAY([2]!Table1[[#This Row],[Travel Date]],2)</f>
        <v>1</v>
      </c>
      <c r="P352" s="102">
        <v>1</v>
      </c>
    </row>
    <row r="353" spans="1:16" x14ac:dyDescent="0.25">
      <c r="A353" s="276" t="s">
        <v>1517</v>
      </c>
      <c r="B353" s="277" t="s">
        <v>1119</v>
      </c>
      <c r="C353" s="277" t="s">
        <v>1075</v>
      </c>
      <c r="D353" s="278" t="s">
        <v>286</v>
      </c>
      <c r="E353" s="102" t="s">
        <v>275</v>
      </c>
      <c r="F353" s="102" t="s">
        <v>2858</v>
      </c>
      <c r="G353" s="103"/>
      <c r="H353" s="103">
        <v>45753</v>
      </c>
      <c r="I353" s="102" t="s">
        <v>243</v>
      </c>
      <c r="J353" s="102" t="s">
        <v>2</v>
      </c>
      <c r="K353" s="102" t="s">
        <v>1</v>
      </c>
      <c r="L353" s="102" t="str">
        <f>[2]!Table1[[#This Row],[Orgn]]&amp;"-"&amp;[2]!Table1[[#This Row],[Dest]]</f>
        <v>NAP-SSH</v>
      </c>
      <c r="M353" s="102" t="str">
        <f t="shared" si="5"/>
        <v>CHD</v>
      </c>
      <c r="N353" s="102">
        <f>WEEKDAY([2]!Table1[[#This Row],[Travel Date]],2)</f>
        <v>1</v>
      </c>
      <c r="P353" s="102">
        <v>1</v>
      </c>
    </row>
    <row r="354" spans="1:16" x14ac:dyDescent="0.25">
      <c r="A354" s="276" t="s">
        <v>1517</v>
      </c>
      <c r="B354" s="277" t="s">
        <v>2605</v>
      </c>
      <c r="C354" s="277" t="s">
        <v>277</v>
      </c>
      <c r="D354" s="278" t="s">
        <v>286</v>
      </c>
      <c r="E354" s="102" t="s">
        <v>275</v>
      </c>
      <c r="F354" s="102" t="s">
        <v>2859</v>
      </c>
      <c r="G354" s="103"/>
      <c r="H354" s="103">
        <v>45753</v>
      </c>
      <c r="I354" s="102" t="s">
        <v>243</v>
      </c>
      <c r="J354" s="102" t="s">
        <v>2</v>
      </c>
      <c r="K354" s="102" t="s">
        <v>1</v>
      </c>
      <c r="L354" s="102" t="str">
        <f>[2]!Table1[[#This Row],[Orgn]]&amp;"-"&amp;[2]!Table1[[#This Row],[Dest]]</f>
        <v>NAP-SSH</v>
      </c>
      <c r="M354" s="102" t="str">
        <f t="shared" si="5"/>
        <v>ADT</v>
      </c>
      <c r="N354" s="102">
        <f>WEEKDAY([2]!Table1[[#This Row],[Travel Date]],2)</f>
        <v>1</v>
      </c>
      <c r="P354" s="102">
        <v>1</v>
      </c>
    </row>
    <row r="355" spans="1:16" x14ac:dyDescent="0.25">
      <c r="A355" s="276" t="s">
        <v>2860</v>
      </c>
      <c r="B355" s="277" t="s">
        <v>1279</v>
      </c>
      <c r="C355" s="277" t="s">
        <v>274</v>
      </c>
      <c r="D355" s="278" t="s">
        <v>279</v>
      </c>
      <c r="E355" s="102" t="s">
        <v>275</v>
      </c>
      <c r="F355" s="102" t="s">
        <v>3144</v>
      </c>
      <c r="G355" s="103"/>
      <c r="H355" s="103">
        <v>45753</v>
      </c>
      <c r="I355" s="102" t="s">
        <v>243</v>
      </c>
      <c r="J355" s="102" t="s">
        <v>2</v>
      </c>
      <c r="K355" s="102" t="s">
        <v>1</v>
      </c>
      <c r="L355" s="102" t="str">
        <f>[2]!Table1[[#This Row],[Orgn]]&amp;"-"&amp;[2]!Table1[[#This Row],[Dest]]</f>
        <v>NAP-SSH</v>
      </c>
      <c r="M355" s="102" t="str">
        <f t="shared" si="5"/>
        <v>ADT</v>
      </c>
      <c r="N355" s="102">
        <f>WEEKDAY([2]!Table1[[#This Row],[Travel Date]],2)</f>
        <v>1</v>
      </c>
      <c r="P355" s="102">
        <v>1</v>
      </c>
    </row>
    <row r="356" spans="1:16" x14ac:dyDescent="0.25">
      <c r="A356" s="276" t="s">
        <v>2861</v>
      </c>
      <c r="B356" s="277" t="s">
        <v>2145</v>
      </c>
      <c r="C356" s="277" t="s">
        <v>277</v>
      </c>
      <c r="D356" s="278" t="s">
        <v>286</v>
      </c>
      <c r="E356" s="102" t="s">
        <v>275</v>
      </c>
      <c r="F356" s="102" t="s">
        <v>2862</v>
      </c>
      <c r="G356" s="103"/>
      <c r="H356" s="103">
        <v>45753</v>
      </c>
      <c r="I356" s="102" t="s">
        <v>243</v>
      </c>
      <c r="J356" s="102" t="s">
        <v>2</v>
      </c>
      <c r="K356" s="102" t="s">
        <v>1</v>
      </c>
      <c r="L356" s="102" t="str">
        <f>[2]!Table1[[#This Row],[Orgn]]&amp;"-"&amp;[2]!Table1[[#This Row],[Dest]]</f>
        <v>NAP-SSH</v>
      </c>
      <c r="M356" s="102" t="str">
        <f t="shared" si="5"/>
        <v>ADT</v>
      </c>
      <c r="N356" s="102">
        <f>WEEKDAY([2]!Table1[[#This Row],[Travel Date]],2)</f>
        <v>1</v>
      </c>
      <c r="P356" s="102">
        <v>1</v>
      </c>
    </row>
    <row r="357" spans="1:16" x14ac:dyDescent="0.25">
      <c r="A357" s="276" t="s">
        <v>1205</v>
      </c>
      <c r="B357" s="277" t="s">
        <v>1306</v>
      </c>
      <c r="C357" s="277" t="s">
        <v>274</v>
      </c>
      <c r="D357" s="278" t="s">
        <v>280</v>
      </c>
      <c r="E357" s="102" t="s">
        <v>275</v>
      </c>
      <c r="F357" s="102" t="s">
        <v>2863</v>
      </c>
      <c r="G357" s="103"/>
      <c r="H357" s="103">
        <v>45753</v>
      </c>
      <c r="I357" s="102" t="s">
        <v>243</v>
      </c>
      <c r="J357" s="102" t="s">
        <v>2</v>
      </c>
      <c r="K357" s="102" t="s">
        <v>1</v>
      </c>
      <c r="L357" s="102" t="str">
        <f>[2]!Table1[[#This Row],[Orgn]]&amp;"-"&amp;[2]!Table1[[#This Row],[Dest]]</f>
        <v>NAP-SSH</v>
      </c>
      <c r="M357" s="102" t="str">
        <f t="shared" si="5"/>
        <v>ADT</v>
      </c>
      <c r="N357" s="102">
        <f>WEEKDAY([2]!Table1[[#This Row],[Travel Date]],2)</f>
        <v>1</v>
      </c>
      <c r="P357" s="102">
        <v>1</v>
      </c>
    </row>
    <row r="358" spans="1:16" x14ac:dyDescent="0.25">
      <c r="A358" s="276" t="s">
        <v>2864</v>
      </c>
      <c r="B358" s="277" t="s">
        <v>2865</v>
      </c>
      <c r="C358" s="277" t="s">
        <v>277</v>
      </c>
      <c r="D358" s="278" t="s">
        <v>286</v>
      </c>
      <c r="E358" s="102" t="s">
        <v>275</v>
      </c>
      <c r="F358" s="102" t="s">
        <v>2866</v>
      </c>
      <c r="G358" s="103"/>
      <c r="H358" s="103">
        <v>45753</v>
      </c>
      <c r="I358" s="102" t="s">
        <v>243</v>
      </c>
      <c r="J358" s="102" t="s">
        <v>2</v>
      </c>
      <c r="K358" s="102" t="s">
        <v>1</v>
      </c>
      <c r="L358" s="102" t="str">
        <f>[2]!Table1[[#This Row],[Orgn]]&amp;"-"&amp;[2]!Table1[[#This Row],[Dest]]</f>
        <v>NAP-SSH</v>
      </c>
      <c r="M358" s="102" t="str">
        <f t="shared" si="5"/>
        <v>ADT</v>
      </c>
      <c r="N358" s="102">
        <f>WEEKDAY([2]!Table1[[#This Row],[Travel Date]],2)</f>
        <v>1</v>
      </c>
      <c r="P358" s="102">
        <v>1</v>
      </c>
    </row>
    <row r="359" spans="1:16" x14ac:dyDescent="0.25">
      <c r="A359" s="276" t="s">
        <v>1402</v>
      </c>
      <c r="B359" s="277" t="s">
        <v>1420</v>
      </c>
      <c r="C359" s="277" t="s">
        <v>274</v>
      </c>
      <c r="D359" s="278" t="s">
        <v>2257</v>
      </c>
      <c r="E359" s="102" t="s">
        <v>275</v>
      </c>
      <c r="F359" s="102" t="s">
        <v>1647</v>
      </c>
      <c r="G359" s="103"/>
      <c r="H359" s="103">
        <v>45753</v>
      </c>
      <c r="I359" s="102" t="s">
        <v>243</v>
      </c>
      <c r="J359" s="102" t="s">
        <v>2</v>
      </c>
      <c r="K359" s="102" t="s">
        <v>1</v>
      </c>
      <c r="L359" s="102" t="str">
        <f>[2]!Table1[[#This Row],[Orgn]]&amp;"-"&amp;[2]!Table1[[#This Row],[Dest]]</f>
        <v>NAP-SSH</v>
      </c>
      <c r="M359" s="102" t="str">
        <f t="shared" si="5"/>
        <v>ADT</v>
      </c>
      <c r="N359" s="102">
        <f>WEEKDAY([2]!Table1[[#This Row],[Travel Date]],2)</f>
        <v>1</v>
      </c>
      <c r="P359" s="102">
        <v>1</v>
      </c>
    </row>
    <row r="360" spans="1:16" x14ac:dyDescent="0.25">
      <c r="A360" s="276" t="s">
        <v>1721</v>
      </c>
      <c r="B360" s="277" t="s">
        <v>1071</v>
      </c>
      <c r="C360" s="277" t="s">
        <v>274</v>
      </c>
      <c r="D360" s="278" t="s">
        <v>280</v>
      </c>
      <c r="E360" s="102" t="s">
        <v>275</v>
      </c>
      <c r="F360" s="102" t="s">
        <v>2867</v>
      </c>
      <c r="G360" s="103"/>
      <c r="H360" s="103">
        <v>45753</v>
      </c>
      <c r="I360" s="102" t="s">
        <v>243</v>
      </c>
      <c r="J360" s="102" t="s">
        <v>2</v>
      </c>
      <c r="K360" s="102" t="s">
        <v>1</v>
      </c>
      <c r="L360" s="102" t="str">
        <f>[2]!Table1[[#This Row],[Orgn]]&amp;"-"&amp;[2]!Table1[[#This Row],[Dest]]</f>
        <v>NAP-SSH</v>
      </c>
      <c r="M360" s="102" t="str">
        <f t="shared" si="5"/>
        <v>ADT</v>
      </c>
      <c r="N360" s="102">
        <f>WEEKDAY([2]!Table1[[#This Row],[Travel Date]],2)</f>
        <v>1</v>
      </c>
      <c r="P360" s="102">
        <v>1</v>
      </c>
    </row>
    <row r="361" spans="1:16" x14ac:dyDescent="0.25">
      <c r="A361" s="276" t="s">
        <v>2868</v>
      </c>
      <c r="B361" s="277" t="s">
        <v>1310</v>
      </c>
      <c r="C361" s="277" t="s">
        <v>277</v>
      </c>
      <c r="D361" s="278" t="s">
        <v>2257</v>
      </c>
      <c r="E361" s="102" t="s">
        <v>275</v>
      </c>
      <c r="F361" s="102" t="s">
        <v>2869</v>
      </c>
      <c r="G361" s="103"/>
      <c r="H361" s="103">
        <v>45753</v>
      </c>
      <c r="I361" s="102" t="s">
        <v>243</v>
      </c>
      <c r="J361" s="102" t="s">
        <v>2</v>
      </c>
      <c r="K361" s="102" t="s">
        <v>1</v>
      </c>
      <c r="L361" s="102" t="str">
        <f>[2]!Table1[[#This Row],[Orgn]]&amp;"-"&amp;[2]!Table1[[#This Row],[Dest]]</f>
        <v>NAP-SSH</v>
      </c>
      <c r="M361" s="102" t="str">
        <f t="shared" si="5"/>
        <v>ADT</v>
      </c>
      <c r="N361" s="102">
        <f>WEEKDAY([2]!Table1[[#This Row],[Travel Date]],2)</f>
        <v>1</v>
      </c>
      <c r="P361" s="102">
        <v>1</v>
      </c>
    </row>
    <row r="362" spans="1:16" x14ac:dyDescent="0.25">
      <c r="A362" s="276" t="s">
        <v>2870</v>
      </c>
      <c r="B362" s="277" t="s">
        <v>1116</v>
      </c>
      <c r="C362" s="277" t="s">
        <v>277</v>
      </c>
      <c r="D362" s="278" t="s">
        <v>2257</v>
      </c>
      <c r="E362" s="102" t="s">
        <v>275</v>
      </c>
      <c r="F362" s="102" t="s">
        <v>2871</v>
      </c>
      <c r="G362" s="103"/>
      <c r="H362" s="103">
        <v>45753</v>
      </c>
      <c r="I362" s="102" t="s">
        <v>243</v>
      </c>
      <c r="J362" s="102" t="s">
        <v>2</v>
      </c>
      <c r="K362" s="102" t="s">
        <v>1</v>
      </c>
      <c r="L362" s="102" t="str">
        <f>[2]!Table1[[#This Row],[Orgn]]&amp;"-"&amp;[2]!Table1[[#This Row],[Dest]]</f>
        <v>NAP-SSH</v>
      </c>
      <c r="M362" s="102" t="str">
        <f t="shared" si="5"/>
        <v>ADT</v>
      </c>
      <c r="N362" s="102">
        <f>WEEKDAY([2]!Table1[[#This Row],[Travel Date]],2)</f>
        <v>1</v>
      </c>
      <c r="P362" s="102">
        <v>1</v>
      </c>
    </row>
    <row r="363" spans="1:16" x14ac:dyDescent="0.25">
      <c r="A363" s="276" t="s">
        <v>2872</v>
      </c>
      <c r="B363" s="277" t="s">
        <v>1071</v>
      </c>
      <c r="C363" s="277" t="s">
        <v>274</v>
      </c>
      <c r="D363" s="278" t="s">
        <v>2257</v>
      </c>
      <c r="E363" s="102" t="s">
        <v>275</v>
      </c>
      <c r="F363" s="102" t="s">
        <v>2873</v>
      </c>
      <c r="G363" s="103"/>
      <c r="H363" s="103">
        <v>45753</v>
      </c>
      <c r="I363" s="102" t="s">
        <v>243</v>
      </c>
      <c r="J363" s="102" t="s">
        <v>2</v>
      </c>
      <c r="K363" s="102" t="s">
        <v>1</v>
      </c>
      <c r="L363" s="102" t="str">
        <f>[2]!Table1[[#This Row],[Orgn]]&amp;"-"&amp;[2]!Table1[[#This Row],[Dest]]</f>
        <v>NAP-SSH</v>
      </c>
      <c r="M363" s="102" t="str">
        <f t="shared" si="5"/>
        <v>ADT</v>
      </c>
      <c r="N363" s="102">
        <f>WEEKDAY([2]!Table1[[#This Row],[Travel Date]],2)</f>
        <v>1</v>
      </c>
      <c r="P363" s="102">
        <v>1</v>
      </c>
    </row>
    <row r="364" spans="1:16" x14ac:dyDescent="0.25">
      <c r="A364" s="276" t="s">
        <v>1667</v>
      </c>
      <c r="B364" s="277" t="s">
        <v>1100</v>
      </c>
      <c r="C364" s="277" t="s">
        <v>277</v>
      </c>
      <c r="D364" s="278" t="s">
        <v>2257</v>
      </c>
      <c r="E364" s="102" t="s">
        <v>275</v>
      </c>
      <c r="F364" s="102" t="s">
        <v>2874</v>
      </c>
      <c r="G364" s="103"/>
      <c r="H364" s="103">
        <v>45753</v>
      </c>
      <c r="I364" s="102" t="s">
        <v>243</v>
      </c>
      <c r="J364" s="102" t="s">
        <v>2</v>
      </c>
      <c r="K364" s="102" t="s">
        <v>1</v>
      </c>
      <c r="L364" s="102" t="str">
        <f>[2]!Table1[[#This Row],[Orgn]]&amp;"-"&amp;[2]!Table1[[#This Row],[Dest]]</f>
        <v>NAP-SSH</v>
      </c>
      <c r="M364" s="102" t="str">
        <f t="shared" si="5"/>
        <v>ADT</v>
      </c>
      <c r="N364" s="102">
        <f>WEEKDAY([2]!Table1[[#This Row],[Travel Date]],2)</f>
        <v>1</v>
      </c>
      <c r="P364" s="102">
        <v>1</v>
      </c>
    </row>
    <row r="365" spans="1:16" x14ac:dyDescent="0.25">
      <c r="A365" s="276" t="s">
        <v>2875</v>
      </c>
      <c r="B365" s="277" t="s">
        <v>1073</v>
      </c>
      <c r="C365" s="277" t="s">
        <v>277</v>
      </c>
      <c r="D365" s="278" t="s">
        <v>2257</v>
      </c>
      <c r="E365" s="102" t="s">
        <v>275</v>
      </c>
      <c r="F365" s="102" t="s">
        <v>2876</v>
      </c>
      <c r="G365" s="103"/>
      <c r="H365" s="103">
        <v>45753</v>
      </c>
      <c r="I365" s="102" t="s">
        <v>243</v>
      </c>
      <c r="J365" s="102" t="s">
        <v>2</v>
      </c>
      <c r="K365" s="102" t="s">
        <v>1</v>
      </c>
      <c r="L365" s="102" t="str">
        <f>[2]!Table1[[#This Row],[Orgn]]&amp;"-"&amp;[2]!Table1[[#This Row],[Dest]]</f>
        <v>NAP-SSH</v>
      </c>
      <c r="M365" s="102" t="str">
        <f t="shared" si="5"/>
        <v>ADT</v>
      </c>
      <c r="N365" s="102">
        <f>WEEKDAY([2]!Table1[[#This Row],[Travel Date]],2)</f>
        <v>1</v>
      </c>
      <c r="P365" s="102">
        <v>1</v>
      </c>
    </row>
    <row r="366" spans="1:16" x14ac:dyDescent="0.25">
      <c r="A366" s="276" t="s">
        <v>1139</v>
      </c>
      <c r="B366" s="277" t="s">
        <v>1229</v>
      </c>
      <c r="C366" s="277" t="s">
        <v>274</v>
      </c>
      <c r="D366" s="278" t="s">
        <v>2257</v>
      </c>
      <c r="E366" s="102" t="s">
        <v>275</v>
      </c>
      <c r="F366" s="102" t="s">
        <v>2877</v>
      </c>
      <c r="G366" s="103"/>
      <c r="H366" s="103">
        <v>45753</v>
      </c>
      <c r="I366" s="102" t="s">
        <v>243</v>
      </c>
      <c r="J366" s="102" t="s">
        <v>2</v>
      </c>
      <c r="K366" s="102" t="s">
        <v>1</v>
      </c>
      <c r="L366" s="102" t="str">
        <f>[2]!Table1[[#This Row],[Orgn]]&amp;"-"&amp;[2]!Table1[[#This Row],[Dest]]</f>
        <v>NAP-SSH</v>
      </c>
      <c r="M366" s="102" t="str">
        <f t="shared" si="5"/>
        <v>ADT</v>
      </c>
      <c r="N366" s="102">
        <f>WEEKDAY([2]!Table1[[#This Row],[Travel Date]],2)</f>
        <v>1</v>
      </c>
      <c r="P366" s="102">
        <v>1</v>
      </c>
    </row>
    <row r="367" spans="1:16" x14ac:dyDescent="0.25">
      <c r="A367" s="276" t="s">
        <v>1679</v>
      </c>
      <c r="B367" s="277" t="s">
        <v>1559</v>
      </c>
      <c r="C367" s="277" t="s">
        <v>277</v>
      </c>
      <c r="D367" s="278" t="s">
        <v>286</v>
      </c>
      <c r="E367" s="102" t="s">
        <v>275</v>
      </c>
      <c r="F367" s="102" t="s">
        <v>2878</v>
      </c>
      <c r="G367" s="103"/>
      <c r="H367" s="103">
        <v>45753</v>
      </c>
      <c r="I367" s="102" t="s">
        <v>243</v>
      </c>
      <c r="J367" s="102" t="s">
        <v>2</v>
      </c>
      <c r="K367" s="102" t="s">
        <v>1</v>
      </c>
      <c r="L367" s="102" t="str">
        <f>[2]!Table1[[#This Row],[Orgn]]&amp;"-"&amp;[2]!Table1[[#This Row],[Dest]]</f>
        <v>NAP-SSH</v>
      </c>
      <c r="M367" s="102" t="str">
        <f t="shared" si="5"/>
        <v>ADT</v>
      </c>
      <c r="N367" s="102">
        <f>WEEKDAY([2]!Table1[[#This Row],[Travel Date]],2)</f>
        <v>1</v>
      </c>
      <c r="P367" s="102">
        <v>1</v>
      </c>
    </row>
    <row r="368" spans="1:16" x14ac:dyDescent="0.25">
      <c r="A368" s="276" t="s">
        <v>2879</v>
      </c>
      <c r="B368" s="277" t="s">
        <v>1400</v>
      </c>
      <c r="C368" s="277" t="s">
        <v>274</v>
      </c>
      <c r="D368" s="278" t="s">
        <v>280</v>
      </c>
      <c r="E368" s="102" t="s">
        <v>275</v>
      </c>
      <c r="F368" s="102" t="s">
        <v>2880</v>
      </c>
      <c r="G368" s="103"/>
      <c r="H368" s="103">
        <v>45753</v>
      </c>
      <c r="I368" s="102" t="s">
        <v>243</v>
      </c>
      <c r="J368" s="102" t="s">
        <v>2</v>
      </c>
      <c r="K368" s="102" t="s">
        <v>1</v>
      </c>
      <c r="L368" s="102" t="str">
        <f>[2]!Table1[[#This Row],[Orgn]]&amp;"-"&amp;[2]!Table1[[#This Row],[Dest]]</f>
        <v>NAP-SSH</v>
      </c>
      <c r="M368" s="102" t="str">
        <f t="shared" si="5"/>
        <v>ADT</v>
      </c>
      <c r="N368" s="102">
        <f>WEEKDAY([2]!Table1[[#This Row],[Travel Date]],2)</f>
        <v>1</v>
      </c>
      <c r="P368" s="102">
        <v>1</v>
      </c>
    </row>
    <row r="369" spans="1:16" x14ac:dyDescent="0.25">
      <c r="A369" s="276" t="s">
        <v>2879</v>
      </c>
      <c r="B369" s="277" t="s">
        <v>1099</v>
      </c>
      <c r="C369" s="277" t="s">
        <v>274</v>
      </c>
      <c r="D369" s="278" t="s">
        <v>280</v>
      </c>
      <c r="E369" s="102" t="s">
        <v>275</v>
      </c>
      <c r="F369" s="102" t="s">
        <v>2881</v>
      </c>
      <c r="G369" s="103"/>
      <c r="H369" s="103">
        <v>45753</v>
      </c>
      <c r="I369" s="102" t="s">
        <v>243</v>
      </c>
      <c r="J369" s="102" t="s">
        <v>2</v>
      </c>
      <c r="K369" s="102" t="s">
        <v>1</v>
      </c>
      <c r="L369" s="102" t="str">
        <f>[2]!Table1[[#This Row],[Orgn]]&amp;"-"&amp;[2]!Table1[[#This Row],[Dest]]</f>
        <v>NAP-SSH</v>
      </c>
      <c r="M369" s="102" t="str">
        <f t="shared" si="5"/>
        <v>ADT</v>
      </c>
      <c r="N369" s="102">
        <f>WEEKDAY([2]!Table1[[#This Row],[Travel Date]],2)</f>
        <v>1</v>
      </c>
      <c r="P369" s="102">
        <v>1</v>
      </c>
    </row>
    <row r="370" spans="1:16" x14ac:dyDescent="0.25">
      <c r="A370" s="276" t="s">
        <v>1304</v>
      </c>
      <c r="B370" s="277" t="s">
        <v>1103</v>
      </c>
      <c r="C370" s="277" t="s">
        <v>277</v>
      </c>
      <c r="D370" s="278" t="s">
        <v>279</v>
      </c>
      <c r="E370" s="102" t="s">
        <v>275</v>
      </c>
      <c r="F370" s="102" t="s">
        <v>3145</v>
      </c>
      <c r="G370" s="103"/>
      <c r="H370" s="103">
        <v>45753</v>
      </c>
      <c r="I370" s="102" t="s">
        <v>243</v>
      </c>
      <c r="J370" s="102" t="s">
        <v>2</v>
      </c>
      <c r="K370" s="102" t="s">
        <v>1</v>
      </c>
      <c r="L370" s="102" t="str">
        <f>[2]!Table1[[#This Row],[Orgn]]&amp;"-"&amp;[2]!Table1[[#This Row],[Dest]]</f>
        <v>NAP-SSH</v>
      </c>
      <c r="M370" s="102" t="str">
        <f t="shared" si="5"/>
        <v>ADT</v>
      </c>
      <c r="N370" s="102">
        <f>WEEKDAY([2]!Table1[[#This Row],[Travel Date]],2)</f>
        <v>1</v>
      </c>
      <c r="P370" s="102">
        <v>1</v>
      </c>
    </row>
    <row r="371" spans="1:16" x14ac:dyDescent="0.25">
      <c r="A371" s="276" t="s">
        <v>1308</v>
      </c>
      <c r="B371" s="277" t="s">
        <v>1218</v>
      </c>
      <c r="C371" s="277" t="s">
        <v>277</v>
      </c>
      <c r="D371" s="278" t="s">
        <v>2257</v>
      </c>
      <c r="E371" s="102" t="s">
        <v>275</v>
      </c>
      <c r="F371" s="102" t="s">
        <v>2882</v>
      </c>
      <c r="G371" s="103"/>
      <c r="H371" s="103">
        <v>45753</v>
      </c>
      <c r="I371" s="102" t="s">
        <v>243</v>
      </c>
      <c r="J371" s="102" t="s">
        <v>2</v>
      </c>
      <c r="K371" s="102" t="s">
        <v>1</v>
      </c>
      <c r="L371" s="102" t="str">
        <f>[2]!Table1[[#This Row],[Orgn]]&amp;"-"&amp;[2]!Table1[[#This Row],[Dest]]</f>
        <v>NAP-SSH</v>
      </c>
      <c r="M371" s="102" t="str">
        <f t="shared" si="5"/>
        <v>ADT</v>
      </c>
      <c r="N371" s="102">
        <f>WEEKDAY([2]!Table1[[#This Row],[Travel Date]],2)</f>
        <v>1</v>
      </c>
      <c r="P371" s="102">
        <v>1</v>
      </c>
    </row>
    <row r="372" spans="1:16" x14ac:dyDescent="0.25">
      <c r="A372" s="276" t="s">
        <v>2883</v>
      </c>
      <c r="B372" s="277" t="s">
        <v>1713</v>
      </c>
      <c r="C372" s="277" t="s">
        <v>277</v>
      </c>
      <c r="D372" s="278" t="s">
        <v>286</v>
      </c>
      <c r="E372" s="102" t="s">
        <v>275</v>
      </c>
      <c r="F372" s="102" t="s">
        <v>2884</v>
      </c>
      <c r="G372" s="103"/>
      <c r="H372" s="103">
        <v>45753</v>
      </c>
      <c r="I372" s="102" t="s">
        <v>243</v>
      </c>
      <c r="J372" s="102" t="s">
        <v>2</v>
      </c>
      <c r="K372" s="102" t="s">
        <v>1</v>
      </c>
      <c r="L372" s="102" t="str">
        <f>[2]!Table1[[#This Row],[Orgn]]&amp;"-"&amp;[2]!Table1[[#This Row],[Dest]]</f>
        <v>NAP-SSH</v>
      </c>
      <c r="M372" s="102" t="str">
        <f t="shared" si="5"/>
        <v>ADT</v>
      </c>
      <c r="N372" s="102">
        <f>WEEKDAY([2]!Table1[[#This Row],[Travel Date]],2)</f>
        <v>1</v>
      </c>
      <c r="P372" s="102">
        <v>1</v>
      </c>
    </row>
    <row r="373" spans="1:16" x14ac:dyDescent="0.25">
      <c r="A373" s="276" t="s">
        <v>2883</v>
      </c>
      <c r="B373" s="277" t="s">
        <v>1126</v>
      </c>
      <c r="C373" s="277" t="s">
        <v>277</v>
      </c>
      <c r="D373" s="278" t="s">
        <v>286</v>
      </c>
      <c r="E373" s="102" t="s">
        <v>275</v>
      </c>
      <c r="F373" s="102" t="s">
        <v>2885</v>
      </c>
      <c r="G373" s="103"/>
      <c r="H373" s="103">
        <v>45753</v>
      </c>
      <c r="I373" s="102" t="s">
        <v>243</v>
      </c>
      <c r="J373" s="102" t="s">
        <v>2</v>
      </c>
      <c r="K373" s="102" t="s">
        <v>1</v>
      </c>
      <c r="L373" s="102" t="str">
        <f>[2]!Table1[[#This Row],[Orgn]]&amp;"-"&amp;[2]!Table1[[#This Row],[Dest]]</f>
        <v>NAP-SSH</v>
      </c>
      <c r="M373" s="102" t="str">
        <f t="shared" si="5"/>
        <v>ADT</v>
      </c>
      <c r="N373" s="102">
        <f>WEEKDAY([2]!Table1[[#This Row],[Travel Date]],2)</f>
        <v>1</v>
      </c>
      <c r="P373" s="102">
        <v>1</v>
      </c>
    </row>
    <row r="374" spans="1:16" x14ac:dyDescent="0.25">
      <c r="A374" s="276" t="s">
        <v>2886</v>
      </c>
      <c r="B374" s="277" t="s">
        <v>1293</v>
      </c>
      <c r="C374" s="277" t="s">
        <v>277</v>
      </c>
      <c r="D374" s="278" t="s">
        <v>280</v>
      </c>
      <c r="E374" s="102" t="s">
        <v>275</v>
      </c>
      <c r="F374" s="102" t="s">
        <v>2887</v>
      </c>
      <c r="G374" s="103"/>
      <c r="H374" s="103">
        <v>45753</v>
      </c>
      <c r="I374" s="102" t="s">
        <v>243</v>
      </c>
      <c r="J374" s="102" t="s">
        <v>2</v>
      </c>
      <c r="K374" s="102" t="s">
        <v>1</v>
      </c>
      <c r="L374" s="102" t="str">
        <f>[2]!Table1[[#This Row],[Orgn]]&amp;"-"&amp;[2]!Table1[[#This Row],[Dest]]</f>
        <v>NAP-SSH</v>
      </c>
      <c r="M374" s="102" t="str">
        <f t="shared" si="5"/>
        <v>ADT</v>
      </c>
      <c r="N374" s="102">
        <f>WEEKDAY([2]!Table1[[#This Row],[Travel Date]],2)</f>
        <v>1</v>
      </c>
      <c r="P374" s="102">
        <v>1</v>
      </c>
    </row>
    <row r="375" spans="1:16" x14ac:dyDescent="0.25">
      <c r="A375" s="279" t="s">
        <v>2086</v>
      </c>
      <c r="B375" s="280" t="s">
        <v>1124</v>
      </c>
      <c r="C375" s="280" t="s">
        <v>274</v>
      </c>
      <c r="D375" s="278" t="s">
        <v>279</v>
      </c>
      <c r="E375" s="102" t="s">
        <v>275</v>
      </c>
      <c r="F375" s="102" t="s">
        <v>3146</v>
      </c>
      <c r="G375" s="103"/>
      <c r="H375" s="103">
        <v>45753</v>
      </c>
      <c r="I375" s="102" t="s">
        <v>243</v>
      </c>
      <c r="J375" s="102" t="s">
        <v>2</v>
      </c>
      <c r="K375" s="102" t="s">
        <v>1</v>
      </c>
      <c r="L375" s="102" t="str">
        <f>[2]!Table1[[#This Row],[Orgn]]&amp;"-"&amp;[2]!Table1[[#This Row],[Dest]]</f>
        <v>NAP-SSH</v>
      </c>
      <c r="M375" s="102" t="str">
        <f t="shared" si="5"/>
        <v>ADT</v>
      </c>
      <c r="N375" s="102">
        <f>WEEKDAY([2]!Table1[[#This Row],[Travel Date]],2)</f>
        <v>1</v>
      </c>
      <c r="P375" s="102">
        <v>1</v>
      </c>
    </row>
    <row r="376" spans="1:16" x14ac:dyDescent="0.25">
      <c r="A376" s="276" t="s">
        <v>2184</v>
      </c>
      <c r="B376" s="277" t="s">
        <v>1112</v>
      </c>
      <c r="C376" s="277" t="s">
        <v>277</v>
      </c>
      <c r="D376" s="278" t="s">
        <v>3147</v>
      </c>
      <c r="E376" s="102" t="s">
        <v>275</v>
      </c>
      <c r="F376" s="102" t="s">
        <v>2185</v>
      </c>
      <c r="G376" s="103" t="s">
        <v>2186</v>
      </c>
      <c r="H376" s="103">
        <v>45753</v>
      </c>
      <c r="I376" s="102" t="s">
        <v>244</v>
      </c>
      <c r="J376" s="102" t="s">
        <v>1</v>
      </c>
      <c r="K376" s="102" t="s">
        <v>2</v>
      </c>
      <c r="L376" s="102" t="str">
        <f>[2]!Table1[[#This Row],[Orgn]]&amp;"-"&amp;[2]!Table1[[#This Row],[Dest]]</f>
        <v>NAP-SSH</v>
      </c>
      <c r="M376" s="102" t="str">
        <f t="shared" si="5"/>
        <v>ADT</v>
      </c>
      <c r="N376" s="102">
        <f>WEEKDAY([2]!Table1[[#This Row],[Travel Date]],2)</f>
        <v>1</v>
      </c>
      <c r="P376" s="102">
        <v>1</v>
      </c>
    </row>
    <row r="377" spans="1:16" x14ac:dyDescent="0.25">
      <c r="A377" s="276" t="s">
        <v>1957</v>
      </c>
      <c r="B377" s="277" t="s">
        <v>2187</v>
      </c>
      <c r="C377" s="277" t="s">
        <v>274</v>
      </c>
      <c r="D377" s="278" t="s">
        <v>3147</v>
      </c>
      <c r="E377" s="102" t="s">
        <v>275</v>
      </c>
      <c r="F377" s="102" t="s">
        <v>2188</v>
      </c>
      <c r="G377" s="103" t="s">
        <v>2189</v>
      </c>
      <c r="H377" s="103">
        <v>45753</v>
      </c>
      <c r="I377" s="102" t="s">
        <v>244</v>
      </c>
      <c r="J377" s="102" t="s">
        <v>1</v>
      </c>
      <c r="K377" s="102" t="s">
        <v>2</v>
      </c>
      <c r="L377" s="102" t="str">
        <f>[2]!Table1[[#This Row],[Orgn]]&amp;"-"&amp;[2]!Table1[[#This Row],[Dest]]</f>
        <v>NAP-SSH</v>
      </c>
      <c r="M377" s="102" t="str">
        <f t="shared" si="5"/>
        <v>ADT</v>
      </c>
      <c r="N377" s="102">
        <f>WEEKDAY([2]!Table1[[#This Row],[Travel Date]],2)</f>
        <v>1</v>
      </c>
      <c r="P377" s="102">
        <v>1</v>
      </c>
    </row>
    <row r="378" spans="1:16" x14ac:dyDescent="0.25">
      <c r="A378" s="276" t="s">
        <v>2190</v>
      </c>
      <c r="B378" s="277" t="s">
        <v>1586</v>
      </c>
      <c r="C378" s="277" t="s">
        <v>277</v>
      </c>
      <c r="D378" s="278" t="s">
        <v>3147</v>
      </c>
      <c r="E378" s="102" t="s">
        <v>275</v>
      </c>
      <c r="F378" s="102" t="s">
        <v>2191</v>
      </c>
      <c r="G378" s="103" t="s">
        <v>2192</v>
      </c>
      <c r="H378" s="103">
        <v>45753</v>
      </c>
      <c r="I378" s="102" t="s">
        <v>244</v>
      </c>
      <c r="J378" s="102" t="s">
        <v>1</v>
      </c>
      <c r="K378" s="102" t="s">
        <v>2</v>
      </c>
      <c r="L378" s="102" t="str">
        <f>[2]!Table1[[#This Row],[Orgn]]&amp;"-"&amp;[2]!Table1[[#This Row],[Dest]]</f>
        <v>NAP-SSH</v>
      </c>
      <c r="M378" s="102" t="str">
        <f t="shared" si="5"/>
        <v>ADT</v>
      </c>
      <c r="N378" s="102">
        <f>WEEKDAY([2]!Table1[[#This Row],[Travel Date]],2)</f>
        <v>1</v>
      </c>
      <c r="P378" s="102">
        <v>1</v>
      </c>
    </row>
    <row r="379" spans="1:16" x14ac:dyDescent="0.25">
      <c r="A379" s="276" t="s">
        <v>1268</v>
      </c>
      <c r="B379" s="277" t="s">
        <v>1172</v>
      </c>
      <c r="C379" s="277" t="s">
        <v>277</v>
      </c>
      <c r="D379" s="278" t="s">
        <v>3147</v>
      </c>
      <c r="E379" s="102" t="s">
        <v>275</v>
      </c>
      <c r="F379" s="102" t="s">
        <v>2193</v>
      </c>
      <c r="G379" s="103" t="s">
        <v>2194</v>
      </c>
      <c r="H379" s="103">
        <v>45753</v>
      </c>
      <c r="I379" s="102" t="s">
        <v>244</v>
      </c>
      <c r="J379" s="102" t="s">
        <v>1</v>
      </c>
      <c r="K379" s="102" t="s">
        <v>2</v>
      </c>
      <c r="L379" s="102" t="str">
        <f>[2]!Table1[[#This Row],[Orgn]]&amp;"-"&amp;[2]!Table1[[#This Row],[Dest]]</f>
        <v>NAP-SSH</v>
      </c>
      <c r="M379" s="102" t="str">
        <f t="shared" si="5"/>
        <v>ADT</v>
      </c>
      <c r="N379" s="102">
        <f>WEEKDAY([2]!Table1[[#This Row],[Travel Date]],2)</f>
        <v>1</v>
      </c>
      <c r="P379" s="102">
        <v>1</v>
      </c>
    </row>
    <row r="380" spans="1:16" x14ac:dyDescent="0.25">
      <c r="A380" s="276" t="s">
        <v>2195</v>
      </c>
      <c r="B380" s="277" t="s">
        <v>2196</v>
      </c>
      <c r="C380" s="277" t="s">
        <v>277</v>
      </c>
      <c r="D380" s="278" t="s">
        <v>3147</v>
      </c>
      <c r="E380" s="102" t="s">
        <v>275</v>
      </c>
      <c r="F380" s="102" t="s">
        <v>3148</v>
      </c>
      <c r="G380" s="103" t="s">
        <v>2198</v>
      </c>
      <c r="H380" s="103">
        <v>45753</v>
      </c>
      <c r="I380" s="102" t="s">
        <v>244</v>
      </c>
      <c r="J380" s="102" t="s">
        <v>1</v>
      </c>
      <c r="K380" s="102" t="s">
        <v>2</v>
      </c>
      <c r="L380" s="102" t="str">
        <f>[2]!Table1[[#This Row],[Orgn]]&amp;"-"&amp;[2]!Table1[[#This Row],[Dest]]</f>
        <v>NAP-SSH</v>
      </c>
      <c r="M380" s="102" t="str">
        <f t="shared" si="5"/>
        <v>ADT</v>
      </c>
      <c r="N380" s="102">
        <f>WEEKDAY([2]!Table1[[#This Row],[Travel Date]],2)</f>
        <v>1</v>
      </c>
      <c r="P380" s="102">
        <v>1</v>
      </c>
    </row>
    <row r="381" spans="1:16" x14ac:dyDescent="0.25">
      <c r="A381" s="276" t="s">
        <v>2199</v>
      </c>
      <c r="B381" s="277" t="s">
        <v>1071</v>
      </c>
      <c r="C381" s="277" t="s">
        <v>274</v>
      </c>
      <c r="D381" s="278" t="s">
        <v>3147</v>
      </c>
      <c r="E381" s="102" t="s">
        <v>275</v>
      </c>
      <c r="F381" s="102" t="s">
        <v>3149</v>
      </c>
      <c r="G381" s="103" t="s">
        <v>2123</v>
      </c>
      <c r="H381" s="103">
        <v>45753</v>
      </c>
      <c r="I381" s="102" t="s">
        <v>244</v>
      </c>
      <c r="J381" s="102" t="s">
        <v>1</v>
      </c>
      <c r="K381" s="102" t="s">
        <v>2</v>
      </c>
      <c r="L381" s="102" t="str">
        <f>[2]!Table1[[#This Row],[Orgn]]&amp;"-"&amp;[2]!Table1[[#This Row],[Dest]]</f>
        <v>SSH-NAP</v>
      </c>
      <c r="M381" s="102" t="str">
        <f t="shared" si="5"/>
        <v>ADT</v>
      </c>
      <c r="N381" s="102">
        <f>WEEKDAY([2]!Table1[[#This Row],[Travel Date]],2)</f>
        <v>6</v>
      </c>
      <c r="P381" s="102">
        <v>1</v>
      </c>
    </row>
    <row r="382" spans="1:16" x14ac:dyDescent="0.25">
      <c r="A382" s="276" t="s">
        <v>1594</v>
      </c>
      <c r="B382" s="277" t="s">
        <v>1251</v>
      </c>
      <c r="C382" s="277" t="s">
        <v>274</v>
      </c>
      <c r="D382" s="278" t="s">
        <v>3147</v>
      </c>
      <c r="E382" s="102" t="s">
        <v>275</v>
      </c>
      <c r="F382" s="102" t="s">
        <v>2201</v>
      </c>
      <c r="G382" s="103" t="s">
        <v>2202</v>
      </c>
      <c r="H382" s="103">
        <v>45753</v>
      </c>
      <c r="I382" s="102" t="s">
        <v>244</v>
      </c>
      <c r="J382" s="102" t="s">
        <v>1</v>
      </c>
      <c r="K382" s="102" t="s">
        <v>2</v>
      </c>
      <c r="L382" s="102" t="str">
        <f>[2]!Table1[[#This Row],[Orgn]]&amp;"-"&amp;[2]!Table1[[#This Row],[Dest]]</f>
        <v>SSH-NAP</v>
      </c>
      <c r="M382" s="102" t="str">
        <f t="shared" si="5"/>
        <v>ADT</v>
      </c>
      <c r="N382" s="102">
        <f>WEEKDAY([2]!Table1[[#This Row],[Travel Date]],2)</f>
        <v>6</v>
      </c>
      <c r="P382" s="102">
        <v>1</v>
      </c>
    </row>
    <row r="383" spans="1:16" x14ac:dyDescent="0.25">
      <c r="A383" s="276" t="s">
        <v>1825</v>
      </c>
      <c r="B383" s="277" t="s">
        <v>1121</v>
      </c>
      <c r="C383" s="277" t="s">
        <v>274</v>
      </c>
      <c r="D383" s="278" t="s">
        <v>3147</v>
      </c>
      <c r="E383" s="102" t="s">
        <v>275</v>
      </c>
      <c r="F383" s="102" t="s">
        <v>3150</v>
      </c>
      <c r="G383" s="103" t="s">
        <v>2204</v>
      </c>
      <c r="H383" s="103">
        <v>45753</v>
      </c>
      <c r="I383" s="102" t="s">
        <v>244</v>
      </c>
      <c r="J383" s="102" t="s">
        <v>1</v>
      </c>
      <c r="K383" s="102" t="s">
        <v>2</v>
      </c>
      <c r="L383" s="102" t="str">
        <f>[2]!Table1[[#This Row],[Orgn]]&amp;"-"&amp;[2]!Table1[[#This Row],[Dest]]</f>
        <v>SSH-NAP</v>
      </c>
      <c r="M383" s="102" t="str">
        <f t="shared" si="5"/>
        <v>ADT</v>
      </c>
      <c r="N383" s="102">
        <f>WEEKDAY([2]!Table1[[#This Row],[Travel Date]],2)</f>
        <v>6</v>
      </c>
      <c r="P383" s="102">
        <v>1</v>
      </c>
    </row>
    <row r="384" spans="1:16" x14ac:dyDescent="0.25">
      <c r="A384" s="276" t="s">
        <v>1825</v>
      </c>
      <c r="B384" s="277" t="s">
        <v>1251</v>
      </c>
      <c r="C384" s="277" t="s">
        <v>1105</v>
      </c>
      <c r="D384" s="278" t="s">
        <v>3147</v>
      </c>
      <c r="E384" s="102" t="s">
        <v>275</v>
      </c>
      <c r="F384" s="102" t="s">
        <v>3151</v>
      </c>
      <c r="G384" s="103" t="s">
        <v>2206</v>
      </c>
      <c r="H384" s="103">
        <v>45753</v>
      </c>
      <c r="I384" s="102" t="s">
        <v>244</v>
      </c>
      <c r="J384" s="102" t="s">
        <v>1</v>
      </c>
      <c r="K384" s="102" t="s">
        <v>2</v>
      </c>
      <c r="L384" s="102" t="str">
        <f>[2]!Table1[[#This Row],[Orgn]]&amp;"-"&amp;[2]!Table1[[#This Row],[Dest]]</f>
        <v>SSH-NAP</v>
      </c>
      <c r="M384" s="102" t="str">
        <f t="shared" si="5"/>
        <v>INF</v>
      </c>
      <c r="N384" s="102">
        <f>WEEKDAY([2]!Table1[[#This Row],[Travel Date]],2)</f>
        <v>6</v>
      </c>
      <c r="P384" s="102">
        <v>1</v>
      </c>
    </row>
    <row r="385" spans="1:16" x14ac:dyDescent="0.25">
      <c r="A385" s="276" t="s">
        <v>2012</v>
      </c>
      <c r="B385" s="277" t="s">
        <v>2207</v>
      </c>
      <c r="C385" s="277" t="s">
        <v>277</v>
      </c>
      <c r="D385" s="278" t="s">
        <v>3147</v>
      </c>
      <c r="E385" s="102" t="s">
        <v>275</v>
      </c>
      <c r="F385" s="102" t="s">
        <v>2208</v>
      </c>
      <c r="G385" s="103" t="s">
        <v>2123</v>
      </c>
      <c r="H385" s="103">
        <v>45753</v>
      </c>
      <c r="I385" s="102" t="s">
        <v>244</v>
      </c>
      <c r="J385" s="102" t="s">
        <v>1</v>
      </c>
      <c r="K385" s="102" t="s">
        <v>2</v>
      </c>
      <c r="L385" s="102" t="str">
        <f>[2]!Table1[[#This Row],[Orgn]]&amp;"-"&amp;[2]!Table1[[#This Row],[Dest]]</f>
        <v>SSH-NAP</v>
      </c>
      <c r="M385" s="102" t="str">
        <f t="shared" si="5"/>
        <v>ADT</v>
      </c>
      <c r="N385" s="102">
        <f>WEEKDAY([2]!Table1[[#This Row],[Travel Date]],2)</f>
        <v>6</v>
      </c>
      <c r="P385" s="102">
        <v>1</v>
      </c>
    </row>
    <row r="386" spans="1:16" x14ac:dyDescent="0.25">
      <c r="A386" s="276" t="s">
        <v>2209</v>
      </c>
      <c r="B386" s="277" t="s">
        <v>1073</v>
      </c>
      <c r="C386" s="277" t="s">
        <v>277</v>
      </c>
      <c r="D386" s="278" t="s">
        <v>3147</v>
      </c>
      <c r="E386" s="102" t="s">
        <v>275</v>
      </c>
      <c r="F386" s="102" t="s">
        <v>2210</v>
      </c>
      <c r="G386" s="103" t="s">
        <v>2211</v>
      </c>
      <c r="H386" s="103">
        <v>45753</v>
      </c>
      <c r="I386" s="102" t="s">
        <v>244</v>
      </c>
      <c r="J386" s="102" t="s">
        <v>1</v>
      </c>
      <c r="K386" s="102" t="s">
        <v>2</v>
      </c>
      <c r="L386" s="102" t="str">
        <f>[2]!Table1[[#This Row],[Orgn]]&amp;"-"&amp;[2]!Table1[[#This Row],[Dest]]</f>
        <v>SSH-NAP</v>
      </c>
      <c r="M386" s="102" t="str">
        <f t="shared" ref="M386:M449" si="6">IF(TRIM(C386)="INF", "INF", IF(TRIM(C386)="CHD", "CHD", "ADT"))</f>
        <v>ADT</v>
      </c>
      <c r="N386" s="102">
        <f>WEEKDAY([2]!Table1[[#This Row],[Travel Date]],2)</f>
        <v>6</v>
      </c>
      <c r="P386" s="102">
        <v>1</v>
      </c>
    </row>
    <row r="387" spans="1:16" x14ac:dyDescent="0.25">
      <c r="A387" s="276" t="s">
        <v>1096</v>
      </c>
      <c r="B387" s="277" t="s">
        <v>1108</v>
      </c>
      <c r="C387" s="277" t="s">
        <v>274</v>
      </c>
      <c r="D387" s="278" t="s">
        <v>3147</v>
      </c>
      <c r="E387" s="102" t="s">
        <v>275</v>
      </c>
      <c r="F387" s="102" t="s">
        <v>2212</v>
      </c>
      <c r="G387" s="103" t="s">
        <v>2123</v>
      </c>
      <c r="H387" s="103">
        <v>45753</v>
      </c>
      <c r="I387" s="102" t="s">
        <v>244</v>
      </c>
      <c r="J387" s="102" t="s">
        <v>1</v>
      </c>
      <c r="K387" s="102" t="s">
        <v>2</v>
      </c>
      <c r="L387" s="102" t="str">
        <f>[2]!Table1[[#This Row],[Orgn]]&amp;"-"&amp;[2]!Table1[[#This Row],[Dest]]</f>
        <v>SSH-NAP</v>
      </c>
      <c r="M387" s="102" t="str">
        <f t="shared" si="6"/>
        <v>ADT</v>
      </c>
      <c r="N387" s="102">
        <f>WEEKDAY([2]!Table1[[#This Row],[Travel Date]],2)</f>
        <v>6</v>
      </c>
      <c r="P387" s="102">
        <v>1</v>
      </c>
    </row>
    <row r="388" spans="1:16" x14ac:dyDescent="0.25">
      <c r="A388" s="276" t="s">
        <v>1234</v>
      </c>
      <c r="B388" s="277" t="s">
        <v>1124</v>
      </c>
      <c r="C388" s="277" t="s">
        <v>274</v>
      </c>
      <c r="D388" s="278" t="s">
        <v>3147</v>
      </c>
      <c r="E388" s="102" t="s">
        <v>275</v>
      </c>
      <c r="F388" s="102" t="s">
        <v>2213</v>
      </c>
      <c r="G388" s="103" t="s">
        <v>2214</v>
      </c>
      <c r="H388" s="103">
        <v>45753</v>
      </c>
      <c r="I388" s="102" t="s">
        <v>244</v>
      </c>
      <c r="J388" s="102" t="s">
        <v>1</v>
      </c>
      <c r="K388" s="102" t="s">
        <v>2</v>
      </c>
      <c r="L388" s="102" t="str">
        <f>[2]!Table1[[#This Row],[Orgn]]&amp;"-"&amp;[2]!Table1[[#This Row],[Dest]]</f>
        <v>SSH-NAP</v>
      </c>
      <c r="M388" s="102" t="str">
        <f t="shared" si="6"/>
        <v>ADT</v>
      </c>
      <c r="N388" s="102">
        <f>WEEKDAY([2]!Table1[[#This Row],[Travel Date]],2)</f>
        <v>6</v>
      </c>
      <c r="P388" s="102">
        <v>1</v>
      </c>
    </row>
    <row r="389" spans="1:16" x14ac:dyDescent="0.25">
      <c r="A389" s="276" t="s">
        <v>1234</v>
      </c>
      <c r="B389" s="277" t="s">
        <v>1639</v>
      </c>
      <c r="C389" s="277" t="s">
        <v>277</v>
      </c>
      <c r="D389" s="278" t="s">
        <v>3147</v>
      </c>
      <c r="E389" s="102" t="s">
        <v>275</v>
      </c>
      <c r="F389" s="102" t="s">
        <v>2215</v>
      </c>
      <c r="G389" s="103" t="s">
        <v>2216</v>
      </c>
      <c r="H389" s="103">
        <v>45753</v>
      </c>
      <c r="I389" s="102" t="s">
        <v>244</v>
      </c>
      <c r="J389" s="102" t="s">
        <v>1</v>
      </c>
      <c r="K389" s="102" t="s">
        <v>2</v>
      </c>
      <c r="L389" s="102" t="str">
        <f>[2]!Table1[[#This Row],[Orgn]]&amp;"-"&amp;[2]!Table1[[#This Row],[Dest]]</f>
        <v>SSH-NAP</v>
      </c>
      <c r="M389" s="102" t="str">
        <f t="shared" si="6"/>
        <v>ADT</v>
      </c>
      <c r="N389" s="102">
        <f>WEEKDAY([2]!Table1[[#This Row],[Travel Date]],2)</f>
        <v>6</v>
      </c>
      <c r="P389" s="102">
        <v>1</v>
      </c>
    </row>
    <row r="390" spans="1:16" x14ac:dyDescent="0.25">
      <c r="A390" s="276" t="s">
        <v>1234</v>
      </c>
      <c r="B390" s="277" t="s">
        <v>2217</v>
      </c>
      <c r="C390" s="277" t="s">
        <v>274</v>
      </c>
      <c r="D390" s="278" t="s">
        <v>3147</v>
      </c>
      <c r="E390" s="102" t="s">
        <v>275</v>
      </c>
      <c r="F390" s="102" t="s">
        <v>2218</v>
      </c>
      <c r="G390" s="103" t="s">
        <v>2219</v>
      </c>
      <c r="H390" s="103">
        <v>45753</v>
      </c>
      <c r="I390" s="102" t="s">
        <v>244</v>
      </c>
      <c r="J390" s="102" t="s">
        <v>1</v>
      </c>
      <c r="K390" s="102" t="s">
        <v>2</v>
      </c>
      <c r="L390" s="102" t="str">
        <f>[2]!Table1[[#This Row],[Orgn]]&amp;"-"&amp;[2]!Table1[[#This Row],[Dest]]</f>
        <v>SSH-NAP</v>
      </c>
      <c r="M390" s="102" t="str">
        <f t="shared" si="6"/>
        <v>ADT</v>
      </c>
      <c r="N390" s="102">
        <f>WEEKDAY([2]!Table1[[#This Row],[Travel Date]],2)</f>
        <v>6</v>
      </c>
      <c r="P390" s="102">
        <v>1</v>
      </c>
    </row>
    <row r="391" spans="1:16" x14ac:dyDescent="0.25">
      <c r="A391" s="276" t="s">
        <v>2220</v>
      </c>
      <c r="B391" s="277" t="s">
        <v>1325</v>
      </c>
      <c r="C391" s="277" t="s">
        <v>274</v>
      </c>
      <c r="D391" s="278" t="s">
        <v>3147</v>
      </c>
      <c r="E391" s="102" t="s">
        <v>275</v>
      </c>
      <c r="F391" s="102" t="s">
        <v>2221</v>
      </c>
      <c r="G391" s="103" t="s">
        <v>2222</v>
      </c>
      <c r="H391" s="103">
        <v>45753</v>
      </c>
      <c r="I391" s="102" t="s">
        <v>244</v>
      </c>
      <c r="J391" s="102" t="s">
        <v>1</v>
      </c>
      <c r="K391" s="102" t="s">
        <v>2</v>
      </c>
      <c r="L391" s="102" t="str">
        <f>[2]!Table1[[#This Row],[Orgn]]&amp;"-"&amp;[2]!Table1[[#This Row],[Dest]]</f>
        <v>SSH-NAP</v>
      </c>
      <c r="M391" s="102" t="str">
        <f t="shared" si="6"/>
        <v>ADT</v>
      </c>
      <c r="N391" s="102">
        <f>WEEKDAY([2]!Table1[[#This Row],[Travel Date]],2)</f>
        <v>6</v>
      </c>
      <c r="P391" s="102">
        <v>1</v>
      </c>
    </row>
    <row r="392" spans="1:16" x14ac:dyDescent="0.25">
      <c r="A392" s="276" t="s">
        <v>2223</v>
      </c>
      <c r="B392" s="277" t="s">
        <v>2224</v>
      </c>
      <c r="C392" s="277" t="s">
        <v>277</v>
      </c>
      <c r="D392" s="278" t="s">
        <v>3147</v>
      </c>
      <c r="E392" s="102" t="s">
        <v>275</v>
      </c>
      <c r="F392" s="102" t="s">
        <v>3152</v>
      </c>
      <c r="G392" s="103" t="s">
        <v>2226</v>
      </c>
      <c r="H392" s="103">
        <v>45753</v>
      </c>
      <c r="I392" s="102" t="s">
        <v>244</v>
      </c>
      <c r="J392" s="102" t="s">
        <v>1</v>
      </c>
      <c r="K392" s="102" t="s">
        <v>2</v>
      </c>
      <c r="L392" s="102" t="str">
        <f>[2]!Table1[[#This Row],[Orgn]]&amp;"-"&amp;[2]!Table1[[#This Row],[Dest]]</f>
        <v>SSH-NAP</v>
      </c>
      <c r="M392" s="102" t="str">
        <f t="shared" si="6"/>
        <v>ADT</v>
      </c>
      <c r="N392" s="102">
        <f>WEEKDAY([2]!Table1[[#This Row],[Travel Date]],2)</f>
        <v>6</v>
      </c>
      <c r="P392" s="102">
        <v>1</v>
      </c>
    </row>
    <row r="393" spans="1:16" x14ac:dyDescent="0.25">
      <c r="A393" s="276" t="s">
        <v>1117</v>
      </c>
      <c r="B393" s="277" t="s">
        <v>2121</v>
      </c>
      <c r="C393" s="277" t="s">
        <v>277</v>
      </c>
      <c r="D393" s="278" t="s">
        <v>3147</v>
      </c>
      <c r="E393" s="102" t="s">
        <v>275</v>
      </c>
      <c r="F393" s="102" t="s">
        <v>2227</v>
      </c>
      <c r="G393" s="103" t="s">
        <v>2135</v>
      </c>
      <c r="H393" s="103">
        <v>45753</v>
      </c>
      <c r="I393" s="102" t="s">
        <v>244</v>
      </c>
      <c r="J393" s="102" t="s">
        <v>1</v>
      </c>
      <c r="K393" s="102" t="s">
        <v>2</v>
      </c>
      <c r="L393" s="102" t="str">
        <f>[2]!Table1[[#This Row],[Orgn]]&amp;"-"&amp;[2]!Table1[[#This Row],[Dest]]</f>
        <v>SSH-NAP</v>
      </c>
      <c r="M393" s="102" t="str">
        <f t="shared" si="6"/>
        <v>ADT</v>
      </c>
      <c r="N393" s="102">
        <f>WEEKDAY([2]!Table1[[#This Row],[Travel Date]],2)</f>
        <v>6</v>
      </c>
      <c r="P393" s="102">
        <v>1</v>
      </c>
    </row>
    <row r="394" spans="1:16" x14ac:dyDescent="0.25">
      <c r="A394" s="276" t="s">
        <v>1472</v>
      </c>
      <c r="B394" s="277" t="s">
        <v>1264</v>
      </c>
      <c r="C394" s="277" t="s">
        <v>277</v>
      </c>
      <c r="D394" s="278" t="s">
        <v>3147</v>
      </c>
      <c r="E394" s="102" t="s">
        <v>275</v>
      </c>
      <c r="F394" s="102" t="s">
        <v>2228</v>
      </c>
      <c r="G394" s="103" t="s">
        <v>2229</v>
      </c>
      <c r="H394" s="103">
        <v>45753</v>
      </c>
      <c r="I394" s="102" t="s">
        <v>244</v>
      </c>
      <c r="J394" s="102" t="s">
        <v>1</v>
      </c>
      <c r="K394" s="102" t="s">
        <v>2</v>
      </c>
      <c r="L394" s="102" t="str">
        <f>[2]!Table1[[#This Row],[Orgn]]&amp;"-"&amp;[2]!Table1[[#This Row],[Dest]]</f>
        <v>SSH-NAP</v>
      </c>
      <c r="M394" s="102" t="str">
        <f t="shared" si="6"/>
        <v>ADT</v>
      </c>
      <c r="N394" s="102">
        <f>WEEKDAY([2]!Table1[[#This Row],[Travel Date]],2)</f>
        <v>6</v>
      </c>
      <c r="P394" s="102">
        <v>1</v>
      </c>
    </row>
    <row r="395" spans="1:16" x14ac:dyDescent="0.25">
      <c r="A395" s="276" t="s">
        <v>1472</v>
      </c>
      <c r="B395" s="277" t="s">
        <v>2230</v>
      </c>
      <c r="C395" s="277" t="s">
        <v>277</v>
      </c>
      <c r="D395" s="278" t="s">
        <v>3147</v>
      </c>
      <c r="E395" s="102" t="s">
        <v>275</v>
      </c>
      <c r="F395" s="102" t="s">
        <v>2231</v>
      </c>
      <c r="G395" s="103" t="s">
        <v>2232</v>
      </c>
      <c r="H395" s="103">
        <v>45753</v>
      </c>
      <c r="I395" s="102" t="s">
        <v>244</v>
      </c>
      <c r="J395" s="102" t="s">
        <v>1</v>
      </c>
      <c r="K395" s="102" t="s">
        <v>2</v>
      </c>
      <c r="L395" s="102" t="str">
        <f>[2]!Table1[[#This Row],[Orgn]]&amp;"-"&amp;[2]!Table1[[#This Row],[Dest]]</f>
        <v>SSH-NAP</v>
      </c>
      <c r="M395" s="102" t="str">
        <f t="shared" si="6"/>
        <v>ADT</v>
      </c>
      <c r="N395" s="102">
        <f>WEEKDAY([2]!Table1[[#This Row],[Travel Date]],2)</f>
        <v>6</v>
      </c>
      <c r="P395" s="102">
        <v>1</v>
      </c>
    </row>
    <row r="396" spans="1:16" x14ac:dyDescent="0.25">
      <c r="A396" s="276" t="s">
        <v>2233</v>
      </c>
      <c r="B396" s="277" t="s">
        <v>2154</v>
      </c>
      <c r="C396" s="277" t="s">
        <v>1075</v>
      </c>
      <c r="D396" s="278" t="s">
        <v>3147</v>
      </c>
      <c r="E396" s="102" t="s">
        <v>275</v>
      </c>
      <c r="F396" s="102" t="s">
        <v>2234</v>
      </c>
      <c r="G396" s="103" t="s">
        <v>2235</v>
      </c>
      <c r="H396" s="103">
        <v>45753</v>
      </c>
      <c r="I396" s="102" t="s">
        <v>244</v>
      </c>
      <c r="J396" s="102" t="s">
        <v>1</v>
      </c>
      <c r="K396" s="102" t="s">
        <v>2</v>
      </c>
      <c r="L396" s="102" t="str">
        <f>[2]!Table1[[#This Row],[Orgn]]&amp;"-"&amp;[2]!Table1[[#This Row],[Dest]]</f>
        <v>SSH-NAP</v>
      </c>
      <c r="M396" s="102" t="str">
        <f t="shared" si="6"/>
        <v>CHD</v>
      </c>
      <c r="N396" s="102">
        <f>WEEKDAY([2]!Table1[[#This Row],[Travel Date]],2)</f>
        <v>6</v>
      </c>
      <c r="P396" s="102">
        <v>1</v>
      </c>
    </row>
    <row r="397" spans="1:16" x14ac:dyDescent="0.25">
      <c r="A397" s="276" t="s">
        <v>2233</v>
      </c>
      <c r="B397" s="277" t="s">
        <v>1099</v>
      </c>
      <c r="C397" s="277" t="s">
        <v>274</v>
      </c>
      <c r="D397" s="278" t="s">
        <v>3147</v>
      </c>
      <c r="E397" s="102" t="s">
        <v>275</v>
      </c>
      <c r="F397" s="102" t="s">
        <v>2236</v>
      </c>
      <c r="G397" s="103" t="s">
        <v>2040</v>
      </c>
      <c r="H397" s="103">
        <v>45753</v>
      </c>
      <c r="I397" s="102" t="s">
        <v>244</v>
      </c>
      <c r="J397" s="102" t="s">
        <v>1</v>
      </c>
      <c r="K397" s="102" t="s">
        <v>2</v>
      </c>
      <c r="L397" s="102" t="str">
        <f>[2]!Table1[[#This Row],[Orgn]]&amp;"-"&amp;[2]!Table1[[#This Row],[Dest]]</f>
        <v>SSH-NAP</v>
      </c>
      <c r="M397" s="102" t="str">
        <f t="shared" si="6"/>
        <v>ADT</v>
      </c>
      <c r="N397" s="102">
        <f>WEEKDAY([2]!Table1[[#This Row],[Travel Date]],2)</f>
        <v>6</v>
      </c>
      <c r="P397" s="102">
        <v>1</v>
      </c>
    </row>
    <row r="398" spans="1:16" x14ac:dyDescent="0.25">
      <c r="A398" s="276" t="s">
        <v>2233</v>
      </c>
      <c r="B398" s="277" t="s">
        <v>2037</v>
      </c>
      <c r="C398" s="277" t="s">
        <v>1075</v>
      </c>
      <c r="D398" s="278" t="s">
        <v>3147</v>
      </c>
      <c r="E398" s="102" t="s">
        <v>275</v>
      </c>
      <c r="F398" s="102" t="s">
        <v>2237</v>
      </c>
      <c r="G398" s="103" t="s">
        <v>2235</v>
      </c>
      <c r="H398" s="103">
        <v>45753</v>
      </c>
      <c r="I398" s="102" t="s">
        <v>244</v>
      </c>
      <c r="J398" s="102" t="s">
        <v>1</v>
      </c>
      <c r="K398" s="102" t="s">
        <v>2</v>
      </c>
      <c r="L398" s="102" t="str">
        <f>[2]!Table1[[#This Row],[Orgn]]&amp;"-"&amp;[2]!Table1[[#This Row],[Dest]]</f>
        <v>SSH-NAP</v>
      </c>
      <c r="M398" s="102" t="str">
        <f t="shared" si="6"/>
        <v>CHD</v>
      </c>
      <c r="N398" s="102">
        <f>WEEKDAY([2]!Table1[[#This Row],[Travel Date]],2)</f>
        <v>6</v>
      </c>
      <c r="P398" s="102">
        <v>1</v>
      </c>
    </row>
    <row r="399" spans="1:16" x14ac:dyDescent="0.25">
      <c r="A399" s="276" t="s">
        <v>2238</v>
      </c>
      <c r="B399" s="277" t="s">
        <v>1206</v>
      </c>
      <c r="C399" s="277" t="s">
        <v>277</v>
      </c>
      <c r="D399" s="278" t="s">
        <v>3147</v>
      </c>
      <c r="E399" s="102" t="s">
        <v>275</v>
      </c>
      <c r="F399" s="102" t="s">
        <v>2239</v>
      </c>
      <c r="G399" s="103" t="s">
        <v>2240</v>
      </c>
      <c r="H399" s="103">
        <v>45753</v>
      </c>
      <c r="I399" s="102" t="s">
        <v>244</v>
      </c>
      <c r="J399" s="102" t="s">
        <v>1</v>
      </c>
      <c r="K399" s="102" t="s">
        <v>2</v>
      </c>
      <c r="L399" s="102" t="str">
        <f>[2]!Table1[[#This Row],[Orgn]]&amp;"-"&amp;[2]!Table1[[#This Row],[Dest]]</f>
        <v>SSH-NAP</v>
      </c>
      <c r="M399" s="102" t="str">
        <f t="shared" si="6"/>
        <v>ADT</v>
      </c>
      <c r="N399" s="102">
        <f>WEEKDAY([2]!Table1[[#This Row],[Travel Date]],2)</f>
        <v>6</v>
      </c>
      <c r="P399" s="102">
        <v>1</v>
      </c>
    </row>
    <row r="400" spans="1:16" x14ac:dyDescent="0.25">
      <c r="A400" s="276" t="s">
        <v>1248</v>
      </c>
      <c r="B400" s="277" t="s">
        <v>1123</v>
      </c>
      <c r="C400" s="277" t="s">
        <v>277</v>
      </c>
      <c r="D400" s="278" t="s">
        <v>3147</v>
      </c>
      <c r="E400" s="102" t="s">
        <v>275</v>
      </c>
      <c r="F400" s="102" t="s">
        <v>2067</v>
      </c>
      <c r="G400" s="103" t="s">
        <v>2241</v>
      </c>
      <c r="H400" s="103">
        <v>45753</v>
      </c>
      <c r="I400" s="102" t="s">
        <v>244</v>
      </c>
      <c r="J400" s="102" t="s">
        <v>1</v>
      </c>
      <c r="K400" s="102" t="s">
        <v>2</v>
      </c>
      <c r="L400" s="102" t="str">
        <f>[2]!Table1[[#This Row],[Orgn]]&amp;"-"&amp;[2]!Table1[[#This Row],[Dest]]</f>
        <v>SSH-NAP</v>
      </c>
      <c r="M400" s="102" t="str">
        <f t="shared" si="6"/>
        <v>ADT</v>
      </c>
      <c r="N400" s="102">
        <f>WEEKDAY([2]!Table1[[#This Row],[Travel Date]],2)</f>
        <v>6</v>
      </c>
      <c r="P400" s="102">
        <v>1</v>
      </c>
    </row>
    <row r="401" spans="1:16" x14ac:dyDescent="0.25">
      <c r="A401" s="276" t="s">
        <v>1133</v>
      </c>
      <c r="B401" s="277" t="s">
        <v>1335</v>
      </c>
      <c r="C401" s="277" t="s">
        <v>274</v>
      </c>
      <c r="D401" s="278" t="s">
        <v>3147</v>
      </c>
      <c r="E401" s="102" t="s">
        <v>275</v>
      </c>
      <c r="F401" s="102" t="s">
        <v>2242</v>
      </c>
      <c r="G401" s="103" t="s">
        <v>2243</v>
      </c>
      <c r="H401" s="103">
        <v>45753</v>
      </c>
      <c r="I401" s="102" t="s">
        <v>244</v>
      </c>
      <c r="J401" s="102" t="s">
        <v>1</v>
      </c>
      <c r="K401" s="102" t="s">
        <v>2</v>
      </c>
      <c r="L401" s="102" t="str">
        <f>[2]!Table1[[#This Row],[Orgn]]&amp;"-"&amp;[2]!Table1[[#This Row],[Dest]]</f>
        <v>SSH-NAP</v>
      </c>
      <c r="M401" s="102" t="str">
        <f t="shared" si="6"/>
        <v>ADT</v>
      </c>
      <c r="N401" s="102">
        <f>WEEKDAY([2]!Table1[[#This Row],[Travel Date]],2)</f>
        <v>6</v>
      </c>
      <c r="P401" s="102">
        <v>1</v>
      </c>
    </row>
    <row r="402" spans="1:16" x14ac:dyDescent="0.25">
      <c r="A402" s="276" t="s">
        <v>1133</v>
      </c>
      <c r="B402" s="277" t="s">
        <v>1228</v>
      </c>
      <c r="C402" s="277" t="s">
        <v>274</v>
      </c>
      <c r="D402" s="278" t="s">
        <v>3147</v>
      </c>
      <c r="E402" s="102" t="s">
        <v>275</v>
      </c>
      <c r="F402" s="102" t="s">
        <v>1931</v>
      </c>
      <c r="G402" s="103" t="s">
        <v>2244</v>
      </c>
      <c r="H402" s="103">
        <v>45753</v>
      </c>
      <c r="I402" s="102" t="s">
        <v>244</v>
      </c>
      <c r="J402" s="102" t="s">
        <v>1</v>
      </c>
      <c r="K402" s="102" t="s">
        <v>2</v>
      </c>
      <c r="L402" s="102" t="str">
        <f>[2]!Table1[[#This Row],[Orgn]]&amp;"-"&amp;[2]!Table1[[#This Row],[Dest]]</f>
        <v>SSH-NAP</v>
      </c>
      <c r="M402" s="102" t="str">
        <f t="shared" si="6"/>
        <v>ADT</v>
      </c>
      <c r="N402" s="102">
        <f>WEEKDAY([2]!Table1[[#This Row],[Travel Date]],2)</f>
        <v>6</v>
      </c>
      <c r="P402" s="102">
        <v>1</v>
      </c>
    </row>
    <row r="403" spans="1:16" x14ac:dyDescent="0.25">
      <c r="A403" s="276" t="s">
        <v>2245</v>
      </c>
      <c r="B403" s="277" t="s">
        <v>1440</v>
      </c>
      <c r="C403" s="277" t="s">
        <v>277</v>
      </c>
      <c r="D403" s="278" t="s">
        <v>3147</v>
      </c>
      <c r="E403" s="102" t="s">
        <v>275</v>
      </c>
      <c r="F403" s="102" t="s">
        <v>2246</v>
      </c>
      <c r="G403" s="103" t="s">
        <v>2123</v>
      </c>
      <c r="H403" s="103">
        <v>45753</v>
      </c>
      <c r="I403" s="102" t="s">
        <v>244</v>
      </c>
      <c r="J403" s="102" t="s">
        <v>1</v>
      </c>
      <c r="K403" s="102" t="s">
        <v>2</v>
      </c>
      <c r="L403" s="102" t="str">
        <f>[2]!Table1[[#This Row],[Orgn]]&amp;"-"&amp;[2]!Table1[[#This Row],[Dest]]</f>
        <v>SSH-NAP</v>
      </c>
      <c r="M403" s="102" t="str">
        <f t="shared" si="6"/>
        <v>ADT</v>
      </c>
      <c r="N403" s="102">
        <f>WEEKDAY([2]!Table1[[#This Row],[Travel Date]],2)</f>
        <v>6</v>
      </c>
      <c r="P403" s="102">
        <v>1</v>
      </c>
    </row>
    <row r="404" spans="1:16" x14ac:dyDescent="0.25">
      <c r="A404" s="276" t="s">
        <v>1474</v>
      </c>
      <c r="B404" s="277" t="s">
        <v>1206</v>
      </c>
      <c r="C404" s="277" t="s">
        <v>1105</v>
      </c>
      <c r="D404" s="278" t="s">
        <v>3147</v>
      </c>
      <c r="E404" s="102" t="s">
        <v>275</v>
      </c>
      <c r="F404" s="102" t="s">
        <v>3153</v>
      </c>
      <c r="G404" s="103" t="s">
        <v>2248</v>
      </c>
      <c r="H404" s="103">
        <v>45753</v>
      </c>
      <c r="I404" s="102" t="s">
        <v>244</v>
      </c>
      <c r="J404" s="102" t="s">
        <v>1</v>
      </c>
      <c r="K404" s="102" t="s">
        <v>2</v>
      </c>
      <c r="L404" s="102" t="str">
        <f>[2]!Table1[[#This Row],[Orgn]]&amp;"-"&amp;[2]!Table1[[#This Row],[Dest]]</f>
        <v>SSH-NAP</v>
      </c>
      <c r="M404" s="102" t="str">
        <f t="shared" si="6"/>
        <v>INF</v>
      </c>
      <c r="N404" s="102">
        <f>WEEKDAY([2]!Table1[[#This Row],[Travel Date]],2)</f>
        <v>6</v>
      </c>
      <c r="P404" s="102">
        <v>1</v>
      </c>
    </row>
    <row r="405" spans="1:16" x14ac:dyDescent="0.25">
      <c r="A405" s="276" t="s">
        <v>1474</v>
      </c>
      <c r="B405" s="277" t="s">
        <v>1301</v>
      </c>
      <c r="C405" s="277" t="s">
        <v>274</v>
      </c>
      <c r="D405" s="278" t="s">
        <v>3147</v>
      </c>
      <c r="E405" s="102" t="s">
        <v>275</v>
      </c>
      <c r="F405" s="102" t="s">
        <v>2249</v>
      </c>
      <c r="G405" s="103" t="s">
        <v>2123</v>
      </c>
      <c r="H405" s="103">
        <v>45753</v>
      </c>
      <c r="I405" s="102" t="s">
        <v>244</v>
      </c>
      <c r="J405" s="102" t="s">
        <v>1</v>
      </c>
      <c r="K405" s="102" t="s">
        <v>2</v>
      </c>
      <c r="L405" s="102" t="str">
        <f>[2]!Table1[[#This Row],[Orgn]]&amp;"-"&amp;[2]!Table1[[#This Row],[Dest]]</f>
        <v>SSH-NAP</v>
      </c>
      <c r="M405" s="102" t="str">
        <f t="shared" si="6"/>
        <v>ADT</v>
      </c>
      <c r="N405" s="102">
        <f>WEEKDAY([2]!Table1[[#This Row],[Travel Date]],2)</f>
        <v>6</v>
      </c>
      <c r="P405" s="102">
        <v>1</v>
      </c>
    </row>
    <row r="406" spans="1:16" x14ac:dyDescent="0.25">
      <c r="A406" s="276" t="s">
        <v>2250</v>
      </c>
      <c r="B406" s="277" t="s">
        <v>2251</v>
      </c>
      <c r="C406" s="277" t="s">
        <v>277</v>
      </c>
      <c r="D406" s="278" t="s">
        <v>3147</v>
      </c>
      <c r="E406" s="102" t="s">
        <v>275</v>
      </c>
      <c r="F406" s="102" t="s">
        <v>2252</v>
      </c>
      <c r="G406" s="103" t="s">
        <v>2253</v>
      </c>
      <c r="H406" s="103">
        <v>45753</v>
      </c>
      <c r="I406" s="102" t="s">
        <v>244</v>
      </c>
      <c r="J406" s="102" t="s">
        <v>1</v>
      </c>
      <c r="K406" s="102" t="s">
        <v>2</v>
      </c>
      <c r="L406" s="102" t="str">
        <f>[2]!Table1[[#This Row],[Orgn]]&amp;"-"&amp;[2]!Table1[[#This Row],[Dest]]</f>
        <v>SSH-NAP</v>
      </c>
      <c r="M406" s="102" t="str">
        <f t="shared" si="6"/>
        <v>ADT</v>
      </c>
      <c r="N406" s="102">
        <f>WEEKDAY([2]!Table1[[#This Row],[Travel Date]],2)</f>
        <v>6</v>
      </c>
      <c r="P406" s="102">
        <v>1</v>
      </c>
    </row>
    <row r="407" spans="1:16" x14ac:dyDescent="0.25">
      <c r="A407" s="276" t="s">
        <v>2254</v>
      </c>
      <c r="B407" s="277" t="s">
        <v>1112</v>
      </c>
      <c r="C407" s="277" t="s">
        <v>277</v>
      </c>
      <c r="D407" s="278" t="s">
        <v>3147</v>
      </c>
      <c r="E407" s="102" t="s">
        <v>275</v>
      </c>
      <c r="F407" s="102" t="s">
        <v>2255</v>
      </c>
      <c r="G407" s="103"/>
      <c r="H407" s="103">
        <v>45753</v>
      </c>
      <c r="I407" s="102" t="s">
        <v>244</v>
      </c>
      <c r="J407" s="102" t="s">
        <v>1</v>
      </c>
      <c r="K407" s="102" t="s">
        <v>2</v>
      </c>
      <c r="L407" s="102" t="str">
        <f>[2]!Table1[[#This Row],[Orgn]]&amp;"-"&amp;[2]!Table1[[#This Row],[Dest]]</f>
        <v>SSH-NAP</v>
      </c>
      <c r="M407" s="102" t="str">
        <f t="shared" si="6"/>
        <v>ADT</v>
      </c>
      <c r="N407" s="102">
        <f>WEEKDAY([2]!Table1[[#This Row],[Travel Date]],2)</f>
        <v>6</v>
      </c>
      <c r="P407" s="102">
        <v>1</v>
      </c>
    </row>
    <row r="408" spans="1:16" x14ac:dyDescent="0.25">
      <c r="A408" s="276" t="s">
        <v>2484</v>
      </c>
      <c r="B408" s="277" t="s">
        <v>2108</v>
      </c>
      <c r="C408" s="277" t="s">
        <v>277</v>
      </c>
      <c r="D408" s="278" t="s">
        <v>294</v>
      </c>
      <c r="E408" s="102" t="s">
        <v>275</v>
      </c>
      <c r="G408" s="103"/>
      <c r="H408" s="103">
        <v>45759</v>
      </c>
      <c r="I408" s="102" t="s">
        <v>291</v>
      </c>
      <c r="J408" s="102" t="s">
        <v>1</v>
      </c>
      <c r="K408" s="102" t="s">
        <v>299</v>
      </c>
      <c r="L408" s="102" t="str">
        <f>[2]!Table1[[#This Row],[Orgn]]&amp;"-"&amp;[2]!Table1[[#This Row],[Dest]]</f>
        <v>SSH-NAP</v>
      </c>
      <c r="M408" s="102" t="str">
        <f t="shared" si="6"/>
        <v>ADT</v>
      </c>
      <c r="N408" s="102">
        <f>WEEKDAY([2]!Table1[[#This Row],[Travel Date]],2)</f>
        <v>6</v>
      </c>
      <c r="P408" s="102">
        <v>1</v>
      </c>
    </row>
    <row r="409" spans="1:16" x14ac:dyDescent="0.25">
      <c r="A409" s="276" t="s">
        <v>2507</v>
      </c>
      <c r="B409" s="277" t="s">
        <v>1866</v>
      </c>
      <c r="C409" s="277" t="s">
        <v>274</v>
      </c>
      <c r="D409" s="278" t="s">
        <v>294</v>
      </c>
      <c r="E409" s="102" t="s">
        <v>275</v>
      </c>
      <c r="G409" s="103"/>
      <c r="H409" s="103">
        <v>45759</v>
      </c>
      <c r="I409" s="102" t="s">
        <v>291</v>
      </c>
      <c r="J409" s="102" t="s">
        <v>1</v>
      </c>
      <c r="K409" s="102" t="s">
        <v>299</v>
      </c>
      <c r="L409" s="102" t="str">
        <f>[2]!Table1[[#This Row],[Orgn]]&amp;"-"&amp;[2]!Table1[[#This Row],[Dest]]</f>
        <v>SSH-NAP</v>
      </c>
      <c r="M409" s="102" t="str">
        <f t="shared" si="6"/>
        <v>ADT</v>
      </c>
      <c r="N409" s="102">
        <f>WEEKDAY([2]!Table1[[#This Row],[Travel Date]],2)</f>
        <v>6</v>
      </c>
      <c r="P409" s="102">
        <v>1</v>
      </c>
    </row>
    <row r="410" spans="1:16" x14ac:dyDescent="0.25">
      <c r="A410" s="276" t="s">
        <v>2440</v>
      </c>
      <c r="B410" s="277" t="s">
        <v>1344</v>
      </c>
      <c r="C410" s="277" t="s">
        <v>274</v>
      </c>
      <c r="D410" s="278" t="s">
        <v>294</v>
      </c>
      <c r="E410" s="102" t="s">
        <v>275</v>
      </c>
      <c r="G410" s="103"/>
      <c r="H410" s="103">
        <v>45759</v>
      </c>
      <c r="I410" s="102" t="s">
        <v>291</v>
      </c>
      <c r="J410" s="102" t="s">
        <v>1</v>
      </c>
      <c r="K410" s="102" t="s">
        <v>299</v>
      </c>
      <c r="L410" s="102" t="str">
        <f>[2]!Table1[[#This Row],[Orgn]]&amp;"-"&amp;[2]!Table1[[#This Row],[Dest]]</f>
        <v>SSH-NAP</v>
      </c>
      <c r="M410" s="102" t="str">
        <f t="shared" si="6"/>
        <v>ADT</v>
      </c>
      <c r="N410" s="102">
        <f>WEEKDAY([2]!Table1[[#This Row],[Travel Date]],2)</f>
        <v>6</v>
      </c>
      <c r="P410" s="102">
        <v>1</v>
      </c>
    </row>
    <row r="411" spans="1:16" x14ac:dyDescent="0.25">
      <c r="A411" s="276" t="s">
        <v>2454</v>
      </c>
      <c r="B411" s="277" t="s">
        <v>2455</v>
      </c>
      <c r="C411" s="277" t="s">
        <v>274</v>
      </c>
      <c r="D411" s="278" t="s">
        <v>294</v>
      </c>
      <c r="E411" s="102" t="s">
        <v>275</v>
      </c>
      <c r="G411" s="103"/>
      <c r="H411" s="103">
        <v>45759</v>
      </c>
      <c r="I411" s="102" t="s">
        <v>291</v>
      </c>
      <c r="J411" s="102" t="s">
        <v>1</v>
      </c>
      <c r="K411" s="102" t="s">
        <v>299</v>
      </c>
      <c r="L411" s="102" t="str">
        <f>[2]!Table1[[#This Row],[Orgn]]&amp;"-"&amp;[2]!Table1[[#This Row],[Dest]]</f>
        <v>SSH-NAP</v>
      </c>
      <c r="M411" s="102" t="str">
        <f t="shared" si="6"/>
        <v>ADT</v>
      </c>
      <c r="N411" s="102">
        <f>WEEKDAY([2]!Table1[[#This Row],[Travel Date]],2)</f>
        <v>6</v>
      </c>
      <c r="P411" s="102">
        <v>1</v>
      </c>
    </row>
    <row r="412" spans="1:16" x14ac:dyDescent="0.25">
      <c r="A412" s="276" t="s">
        <v>2457</v>
      </c>
      <c r="B412" s="277" t="s">
        <v>1717</v>
      </c>
      <c r="C412" s="277" t="s">
        <v>277</v>
      </c>
      <c r="D412" s="278" t="s">
        <v>294</v>
      </c>
      <c r="E412" s="102" t="s">
        <v>275</v>
      </c>
      <c r="G412" s="103"/>
      <c r="H412" s="103">
        <v>45759</v>
      </c>
      <c r="I412" s="102" t="s">
        <v>291</v>
      </c>
      <c r="J412" s="102" t="s">
        <v>1</v>
      </c>
      <c r="K412" s="102" t="s">
        <v>299</v>
      </c>
      <c r="L412" s="102" t="str">
        <f>[2]!Table1[[#This Row],[Orgn]]&amp;"-"&amp;[2]!Table1[[#This Row],[Dest]]</f>
        <v>SSH-NAP</v>
      </c>
      <c r="M412" s="102" t="str">
        <f t="shared" si="6"/>
        <v>ADT</v>
      </c>
      <c r="N412" s="102">
        <f>WEEKDAY([2]!Table1[[#This Row],[Travel Date]],2)</f>
        <v>6</v>
      </c>
      <c r="P412" s="102">
        <v>1</v>
      </c>
    </row>
    <row r="413" spans="1:16" x14ac:dyDescent="0.25">
      <c r="A413" s="276" t="s">
        <v>2511</v>
      </c>
      <c r="B413" s="277" t="s">
        <v>2512</v>
      </c>
      <c r="C413" s="277" t="s">
        <v>277</v>
      </c>
      <c r="D413" s="278" t="s">
        <v>294</v>
      </c>
      <c r="E413" s="102" t="s">
        <v>275</v>
      </c>
      <c r="G413" s="103"/>
      <c r="H413" s="103">
        <v>45759</v>
      </c>
      <c r="I413" s="102" t="s">
        <v>291</v>
      </c>
      <c r="J413" s="102" t="s">
        <v>1</v>
      </c>
      <c r="K413" s="102" t="s">
        <v>299</v>
      </c>
      <c r="L413" s="102" t="str">
        <f>[2]!Table1[[#This Row],[Orgn]]&amp;"-"&amp;[2]!Table1[[#This Row],[Dest]]</f>
        <v>SSH-NAP</v>
      </c>
      <c r="M413" s="102" t="str">
        <f t="shared" si="6"/>
        <v>ADT</v>
      </c>
      <c r="N413" s="102">
        <f>WEEKDAY([2]!Table1[[#This Row],[Travel Date]],2)</f>
        <v>6</v>
      </c>
      <c r="P413" s="102">
        <v>1</v>
      </c>
    </row>
    <row r="414" spans="1:16" x14ac:dyDescent="0.25">
      <c r="A414" s="276" t="s">
        <v>2447</v>
      </c>
      <c r="B414" s="277" t="s">
        <v>1551</v>
      </c>
      <c r="C414" s="277" t="s">
        <v>277</v>
      </c>
      <c r="D414" s="278" t="s">
        <v>294</v>
      </c>
      <c r="E414" s="102" t="s">
        <v>275</v>
      </c>
      <c r="G414" s="103"/>
      <c r="H414" s="103">
        <v>45759</v>
      </c>
      <c r="I414" s="102" t="s">
        <v>291</v>
      </c>
      <c r="J414" s="102" t="s">
        <v>1</v>
      </c>
      <c r="K414" s="102" t="s">
        <v>299</v>
      </c>
      <c r="L414" s="102" t="str">
        <f>[2]!Table1[[#This Row],[Orgn]]&amp;"-"&amp;[2]!Table1[[#This Row],[Dest]]</f>
        <v>SSH-NAP</v>
      </c>
      <c r="M414" s="102" t="str">
        <f t="shared" si="6"/>
        <v>ADT</v>
      </c>
      <c r="N414" s="102">
        <f>WEEKDAY([2]!Table1[[#This Row],[Travel Date]],2)</f>
        <v>6</v>
      </c>
      <c r="P414" s="102">
        <v>1</v>
      </c>
    </row>
    <row r="415" spans="1:16" x14ac:dyDescent="0.25">
      <c r="A415" s="276" t="s">
        <v>2447</v>
      </c>
      <c r="B415" s="277" t="s">
        <v>2168</v>
      </c>
      <c r="C415" s="277" t="s">
        <v>274</v>
      </c>
      <c r="D415" s="278" t="s">
        <v>294</v>
      </c>
      <c r="E415" s="102" t="s">
        <v>275</v>
      </c>
      <c r="G415" s="103"/>
      <c r="H415" s="103">
        <v>45759</v>
      </c>
      <c r="I415" s="102" t="s">
        <v>291</v>
      </c>
      <c r="J415" s="102" t="s">
        <v>1</v>
      </c>
      <c r="K415" s="102" t="s">
        <v>299</v>
      </c>
      <c r="L415" s="102" t="str">
        <f>[2]!Table1[[#This Row],[Orgn]]&amp;"-"&amp;[2]!Table1[[#This Row],[Dest]]</f>
        <v>NAP-SSH</v>
      </c>
      <c r="M415" s="102" t="str">
        <f t="shared" si="6"/>
        <v>ADT</v>
      </c>
      <c r="N415" s="102">
        <f>WEEKDAY([2]!Table1[[#This Row],[Travel Date]],2)</f>
        <v>6</v>
      </c>
      <c r="P415" s="102">
        <v>1</v>
      </c>
    </row>
    <row r="416" spans="1:16" x14ac:dyDescent="0.25">
      <c r="A416" s="276" t="s">
        <v>2450</v>
      </c>
      <c r="B416" s="277" t="s">
        <v>1551</v>
      </c>
      <c r="C416" s="277" t="s">
        <v>277</v>
      </c>
      <c r="D416" s="278" t="s">
        <v>294</v>
      </c>
      <c r="E416" s="102" t="s">
        <v>275</v>
      </c>
      <c r="G416" s="103"/>
      <c r="H416" s="103">
        <v>45759</v>
      </c>
      <c r="I416" s="102" t="s">
        <v>291</v>
      </c>
      <c r="J416" s="102" t="s">
        <v>1</v>
      </c>
      <c r="K416" s="102" t="s">
        <v>299</v>
      </c>
      <c r="L416" s="102" t="str">
        <f>[2]!Table1[[#This Row],[Orgn]]&amp;"-"&amp;[2]!Table1[[#This Row],[Dest]]</f>
        <v>NAP-SSH</v>
      </c>
      <c r="M416" s="102" t="str">
        <f t="shared" si="6"/>
        <v>ADT</v>
      </c>
      <c r="N416" s="102">
        <f>WEEKDAY([2]!Table1[[#This Row],[Travel Date]],2)</f>
        <v>6</v>
      </c>
      <c r="P416" s="102">
        <v>1</v>
      </c>
    </row>
    <row r="417" spans="1:16" x14ac:dyDescent="0.25">
      <c r="A417" s="276" t="s">
        <v>2461</v>
      </c>
      <c r="B417" s="277" t="s">
        <v>2462</v>
      </c>
      <c r="C417" s="277" t="s">
        <v>274</v>
      </c>
      <c r="D417" s="278" t="s">
        <v>294</v>
      </c>
      <c r="E417" s="102" t="s">
        <v>275</v>
      </c>
      <c r="G417" s="103"/>
      <c r="H417" s="103">
        <v>45759</v>
      </c>
      <c r="I417" s="102" t="s">
        <v>291</v>
      </c>
      <c r="J417" s="102" t="s">
        <v>1</v>
      </c>
      <c r="K417" s="102" t="s">
        <v>299</v>
      </c>
      <c r="L417" s="102" t="str">
        <f>[2]!Table1[[#This Row],[Orgn]]&amp;"-"&amp;[2]!Table1[[#This Row],[Dest]]</f>
        <v>NAP-SSH</v>
      </c>
      <c r="M417" s="102" t="str">
        <f t="shared" si="6"/>
        <v>ADT</v>
      </c>
      <c r="N417" s="102">
        <f>WEEKDAY([2]!Table1[[#This Row],[Travel Date]],2)</f>
        <v>6</v>
      </c>
      <c r="P417" s="102">
        <v>1</v>
      </c>
    </row>
    <row r="418" spans="1:16" x14ac:dyDescent="0.25">
      <c r="A418" s="276" t="s">
        <v>2459</v>
      </c>
      <c r="B418" s="277" t="s">
        <v>2025</v>
      </c>
      <c r="C418" s="277" t="s">
        <v>274</v>
      </c>
      <c r="D418" s="278" t="s">
        <v>294</v>
      </c>
      <c r="E418" s="102" t="s">
        <v>275</v>
      </c>
      <c r="G418" s="103"/>
      <c r="H418" s="103">
        <v>45759</v>
      </c>
      <c r="I418" s="102" t="s">
        <v>291</v>
      </c>
      <c r="J418" s="102" t="s">
        <v>1</v>
      </c>
      <c r="K418" s="102" t="s">
        <v>299</v>
      </c>
      <c r="L418" s="102" t="str">
        <f>[2]!Table1[[#This Row],[Orgn]]&amp;"-"&amp;[2]!Table1[[#This Row],[Dest]]</f>
        <v>NAP-SSH</v>
      </c>
      <c r="M418" s="102" t="str">
        <f t="shared" si="6"/>
        <v>ADT</v>
      </c>
      <c r="N418" s="102">
        <f>WEEKDAY([2]!Table1[[#This Row],[Travel Date]],2)</f>
        <v>6</v>
      </c>
      <c r="P418" s="102">
        <v>1</v>
      </c>
    </row>
    <row r="419" spans="1:16" x14ac:dyDescent="0.25">
      <c r="A419" s="276" t="s">
        <v>2509</v>
      </c>
      <c r="B419" s="277" t="s">
        <v>1526</v>
      </c>
      <c r="C419" s="277" t="s">
        <v>277</v>
      </c>
      <c r="D419" s="278" t="s">
        <v>294</v>
      </c>
      <c r="E419" s="102" t="s">
        <v>275</v>
      </c>
      <c r="G419" s="103"/>
      <c r="H419" s="103">
        <v>45759</v>
      </c>
      <c r="I419" s="102" t="s">
        <v>291</v>
      </c>
      <c r="J419" s="102" t="s">
        <v>1</v>
      </c>
      <c r="K419" s="102" t="s">
        <v>299</v>
      </c>
      <c r="L419" s="102" t="str">
        <f>[2]!Table1[[#This Row],[Orgn]]&amp;"-"&amp;[2]!Table1[[#This Row],[Dest]]</f>
        <v>NAP-SSH</v>
      </c>
      <c r="M419" s="102" t="str">
        <f t="shared" si="6"/>
        <v>ADT</v>
      </c>
      <c r="N419" s="102">
        <f>WEEKDAY([2]!Table1[[#This Row],[Travel Date]],2)</f>
        <v>6</v>
      </c>
      <c r="P419" s="102">
        <v>1</v>
      </c>
    </row>
    <row r="420" spans="1:16" x14ac:dyDescent="0.25">
      <c r="A420" s="276" t="s">
        <v>2497</v>
      </c>
      <c r="B420" s="277" t="s">
        <v>2498</v>
      </c>
      <c r="C420" s="277" t="s">
        <v>277</v>
      </c>
      <c r="D420" s="278" t="s">
        <v>294</v>
      </c>
      <c r="E420" s="102" t="s">
        <v>275</v>
      </c>
      <c r="G420" s="103"/>
      <c r="H420" s="103">
        <v>45759</v>
      </c>
      <c r="I420" s="102" t="s">
        <v>291</v>
      </c>
      <c r="J420" s="102" t="s">
        <v>1</v>
      </c>
      <c r="K420" s="102" t="s">
        <v>299</v>
      </c>
      <c r="L420" s="102" t="str">
        <f>[2]!Table1[[#This Row],[Orgn]]&amp;"-"&amp;[2]!Table1[[#This Row],[Dest]]</f>
        <v>NAP-SSH</v>
      </c>
      <c r="M420" s="102" t="str">
        <f t="shared" si="6"/>
        <v>ADT</v>
      </c>
      <c r="N420" s="102">
        <f>WEEKDAY([2]!Table1[[#This Row],[Travel Date]],2)</f>
        <v>6</v>
      </c>
      <c r="P420" s="102">
        <v>1</v>
      </c>
    </row>
    <row r="421" spans="1:16" x14ac:dyDescent="0.25">
      <c r="A421" s="276" t="s">
        <v>2505</v>
      </c>
      <c r="B421" s="277" t="s">
        <v>2031</v>
      </c>
      <c r="C421" s="277" t="s">
        <v>274</v>
      </c>
      <c r="D421" s="278" t="s">
        <v>294</v>
      </c>
      <c r="E421" s="102" t="s">
        <v>275</v>
      </c>
      <c r="G421" s="103"/>
      <c r="H421" s="103">
        <v>45759</v>
      </c>
      <c r="I421" s="102" t="s">
        <v>291</v>
      </c>
      <c r="J421" s="102" t="s">
        <v>1</v>
      </c>
      <c r="K421" s="102" t="s">
        <v>299</v>
      </c>
      <c r="L421" s="102" t="str">
        <f>[2]!Table1[[#This Row],[Orgn]]&amp;"-"&amp;[2]!Table1[[#This Row],[Dest]]</f>
        <v>NAP-SSH</v>
      </c>
      <c r="M421" s="102" t="str">
        <f t="shared" si="6"/>
        <v>ADT</v>
      </c>
      <c r="N421" s="102">
        <f>WEEKDAY([2]!Table1[[#This Row],[Travel Date]],2)</f>
        <v>6</v>
      </c>
      <c r="P421" s="102">
        <v>1</v>
      </c>
    </row>
    <row r="422" spans="1:16" x14ac:dyDescent="0.25">
      <c r="A422" s="276" t="s">
        <v>2479</v>
      </c>
      <c r="B422" s="277" t="s">
        <v>2480</v>
      </c>
      <c r="C422" s="277" t="s">
        <v>277</v>
      </c>
      <c r="D422" s="278" t="s">
        <v>294</v>
      </c>
      <c r="E422" s="102" t="s">
        <v>275</v>
      </c>
      <c r="G422" s="103"/>
      <c r="H422" s="103">
        <v>45759</v>
      </c>
      <c r="I422" s="102" t="s">
        <v>291</v>
      </c>
      <c r="J422" s="102" t="s">
        <v>1</v>
      </c>
      <c r="K422" s="102" t="s">
        <v>299</v>
      </c>
      <c r="L422" s="102" t="str">
        <f>[2]!Table1[[#This Row],[Orgn]]&amp;"-"&amp;[2]!Table1[[#This Row],[Dest]]</f>
        <v>NAP-SSH</v>
      </c>
      <c r="M422" s="102" t="str">
        <f t="shared" si="6"/>
        <v>ADT</v>
      </c>
      <c r="N422" s="102">
        <f>WEEKDAY([2]!Table1[[#This Row],[Travel Date]],2)</f>
        <v>6</v>
      </c>
      <c r="P422" s="102">
        <v>1</v>
      </c>
    </row>
    <row r="423" spans="1:16" x14ac:dyDescent="0.25">
      <c r="A423" s="276" t="s">
        <v>2479</v>
      </c>
      <c r="B423" s="277" t="s">
        <v>1551</v>
      </c>
      <c r="C423" s="277" t="s">
        <v>274</v>
      </c>
      <c r="D423" s="278" t="s">
        <v>294</v>
      </c>
      <c r="E423" s="102" t="s">
        <v>275</v>
      </c>
      <c r="G423" s="103"/>
      <c r="H423" s="103">
        <v>45759</v>
      </c>
      <c r="I423" s="102" t="s">
        <v>291</v>
      </c>
      <c r="J423" s="102" t="s">
        <v>1</v>
      </c>
      <c r="K423" s="102" t="s">
        <v>299</v>
      </c>
      <c r="L423" s="102" t="str">
        <f>[2]!Table1[[#This Row],[Orgn]]&amp;"-"&amp;[2]!Table1[[#This Row],[Dest]]</f>
        <v>NAP-SSH</v>
      </c>
      <c r="M423" s="102" t="str">
        <f t="shared" si="6"/>
        <v>ADT</v>
      </c>
      <c r="N423" s="102">
        <f>WEEKDAY([2]!Table1[[#This Row],[Travel Date]],2)</f>
        <v>6</v>
      </c>
      <c r="P423" s="102">
        <v>1</v>
      </c>
    </row>
    <row r="424" spans="1:16" x14ac:dyDescent="0.25">
      <c r="A424" s="276" t="s">
        <v>2479</v>
      </c>
      <c r="B424" s="277" t="s">
        <v>2031</v>
      </c>
      <c r="C424" s="277" t="s">
        <v>274</v>
      </c>
      <c r="D424" s="278" t="s">
        <v>294</v>
      </c>
      <c r="E424" s="102" t="s">
        <v>275</v>
      </c>
      <c r="G424" s="103"/>
      <c r="H424" s="103">
        <v>45759</v>
      </c>
      <c r="I424" s="102" t="s">
        <v>291</v>
      </c>
      <c r="J424" s="102" t="s">
        <v>1</v>
      </c>
      <c r="K424" s="102" t="s">
        <v>299</v>
      </c>
      <c r="L424" s="102" t="str">
        <f>[2]!Table1[[#This Row],[Orgn]]&amp;"-"&amp;[2]!Table1[[#This Row],[Dest]]</f>
        <v>NAP-SSH</v>
      </c>
      <c r="M424" s="102" t="str">
        <f t="shared" si="6"/>
        <v>ADT</v>
      </c>
      <c r="N424" s="102">
        <f>WEEKDAY([2]!Table1[[#This Row],[Travel Date]],2)</f>
        <v>6</v>
      </c>
      <c r="P424" s="102">
        <v>1</v>
      </c>
    </row>
    <row r="425" spans="1:16" x14ac:dyDescent="0.25">
      <c r="A425" s="276" t="s">
        <v>1948</v>
      </c>
      <c r="B425" s="277" t="s">
        <v>1922</v>
      </c>
      <c r="C425" s="277" t="s">
        <v>277</v>
      </c>
      <c r="D425" s="278" t="s">
        <v>294</v>
      </c>
      <c r="E425" s="102" t="s">
        <v>275</v>
      </c>
      <c r="G425" s="103"/>
      <c r="H425" s="103">
        <v>45759</v>
      </c>
      <c r="I425" s="102" t="s">
        <v>291</v>
      </c>
      <c r="J425" s="102" t="s">
        <v>1</v>
      </c>
      <c r="K425" s="102" t="s">
        <v>299</v>
      </c>
      <c r="L425" s="102" t="str">
        <f>[2]!Table1[[#This Row],[Orgn]]&amp;"-"&amp;[2]!Table1[[#This Row],[Dest]]</f>
        <v>NAP-SSH</v>
      </c>
      <c r="M425" s="102" t="str">
        <f t="shared" si="6"/>
        <v>ADT</v>
      </c>
      <c r="N425" s="102">
        <f>WEEKDAY([2]!Table1[[#This Row],[Travel Date]],2)</f>
        <v>6</v>
      </c>
      <c r="P425" s="102">
        <v>1</v>
      </c>
    </row>
    <row r="426" spans="1:16" x14ac:dyDescent="0.25">
      <c r="A426" s="276" t="s">
        <v>2888</v>
      </c>
      <c r="B426" s="277" t="s">
        <v>1557</v>
      </c>
      <c r="C426" s="277" t="s">
        <v>277</v>
      </c>
      <c r="D426" s="278" t="s">
        <v>294</v>
      </c>
      <c r="E426" s="102" t="s">
        <v>275</v>
      </c>
      <c r="G426" s="103"/>
      <c r="H426" s="103">
        <v>45759</v>
      </c>
      <c r="I426" s="102" t="s">
        <v>291</v>
      </c>
      <c r="J426" s="102" t="s">
        <v>1</v>
      </c>
      <c r="K426" s="102" t="s">
        <v>299</v>
      </c>
      <c r="L426" s="102" t="str">
        <f>[2]!Table1[[#This Row],[Orgn]]&amp;"-"&amp;[2]!Table1[[#This Row],[Dest]]</f>
        <v>NAP-SSH</v>
      </c>
      <c r="M426" s="102" t="str">
        <f t="shared" si="6"/>
        <v>ADT</v>
      </c>
      <c r="N426" s="102">
        <f>WEEKDAY([2]!Table1[[#This Row],[Travel Date]],2)</f>
        <v>6</v>
      </c>
      <c r="P426" s="102">
        <v>1</v>
      </c>
    </row>
    <row r="427" spans="1:16" x14ac:dyDescent="0.25">
      <c r="A427" s="276" t="s">
        <v>2488</v>
      </c>
      <c r="B427" s="277" t="s">
        <v>2065</v>
      </c>
      <c r="C427" s="277" t="s">
        <v>277</v>
      </c>
      <c r="D427" s="278" t="s">
        <v>294</v>
      </c>
      <c r="E427" s="102" t="s">
        <v>275</v>
      </c>
      <c r="G427" s="103"/>
      <c r="H427" s="103">
        <v>45759</v>
      </c>
      <c r="I427" s="102" t="s">
        <v>291</v>
      </c>
      <c r="J427" s="102" t="s">
        <v>1</v>
      </c>
      <c r="K427" s="102" t="s">
        <v>299</v>
      </c>
      <c r="L427" s="102" t="str">
        <f>[2]!Table1[[#This Row],[Orgn]]&amp;"-"&amp;[2]!Table1[[#This Row],[Dest]]</f>
        <v>NAP-SSH</v>
      </c>
      <c r="M427" s="102" t="str">
        <f t="shared" si="6"/>
        <v>ADT</v>
      </c>
      <c r="N427" s="102">
        <f>WEEKDAY([2]!Table1[[#This Row],[Travel Date]],2)</f>
        <v>6</v>
      </c>
      <c r="P427" s="102">
        <v>1</v>
      </c>
    </row>
    <row r="428" spans="1:16" x14ac:dyDescent="0.25">
      <c r="A428" s="276" t="s">
        <v>2445</v>
      </c>
      <c r="B428" s="277" t="s">
        <v>2061</v>
      </c>
      <c r="C428" s="277" t="s">
        <v>274</v>
      </c>
      <c r="D428" s="278" t="s">
        <v>294</v>
      </c>
      <c r="E428" s="102" t="s">
        <v>275</v>
      </c>
      <c r="G428" s="103"/>
      <c r="H428" s="103">
        <v>45759</v>
      </c>
      <c r="I428" s="102" t="s">
        <v>291</v>
      </c>
      <c r="J428" s="102" t="s">
        <v>1</v>
      </c>
      <c r="K428" s="102" t="s">
        <v>299</v>
      </c>
      <c r="L428" s="102" t="str">
        <f>[2]!Table1[[#This Row],[Orgn]]&amp;"-"&amp;[2]!Table1[[#This Row],[Dest]]</f>
        <v>NAP-SSH</v>
      </c>
      <c r="M428" s="102" t="str">
        <f t="shared" si="6"/>
        <v>ADT</v>
      </c>
      <c r="N428" s="102">
        <f>WEEKDAY([2]!Table1[[#This Row],[Travel Date]],2)</f>
        <v>6</v>
      </c>
      <c r="P428" s="102">
        <v>1</v>
      </c>
    </row>
    <row r="429" spans="1:16" x14ac:dyDescent="0.25">
      <c r="A429" s="276" t="s">
        <v>2472</v>
      </c>
      <c r="B429" s="277" t="s">
        <v>2017</v>
      </c>
      <c r="C429" s="277" t="s">
        <v>277</v>
      </c>
      <c r="D429" s="278" t="s">
        <v>294</v>
      </c>
      <c r="E429" s="102" t="s">
        <v>275</v>
      </c>
      <c r="G429" s="103"/>
      <c r="H429" s="103">
        <v>45759</v>
      </c>
      <c r="I429" s="102" t="s">
        <v>291</v>
      </c>
      <c r="J429" s="102" t="s">
        <v>1</v>
      </c>
      <c r="K429" s="102" t="s">
        <v>299</v>
      </c>
      <c r="L429" s="102" t="str">
        <f>[2]!Table1[[#This Row],[Orgn]]&amp;"-"&amp;[2]!Table1[[#This Row],[Dest]]</f>
        <v>NAP-SSH</v>
      </c>
      <c r="M429" s="102" t="str">
        <f t="shared" si="6"/>
        <v>ADT</v>
      </c>
      <c r="N429" s="102">
        <f>WEEKDAY([2]!Table1[[#This Row],[Travel Date]],2)</f>
        <v>6</v>
      </c>
      <c r="P429" s="102">
        <v>1</v>
      </c>
    </row>
    <row r="430" spans="1:16" x14ac:dyDescent="0.25">
      <c r="A430" s="276" t="s">
        <v>2468</v>
      </c>
      <c r="B430" s="277" t="s">
        <v>1659</v>
      </c>
      <c r="C430" s="277" t="s">
        <v>277</v>
      </c>
      <c r="D430" s="278" t="s">
        <v>294</v>
      </c>
      <c r="E430" s="102" t="s">
        <v>275</v>
      </c>
      <c r="G430" s="103"/>
      <c r="H430" s="103">
        <v>45759</v>
      </c>
      <c r="I430" s="102" t="s">
        <v>291</v>
      </c>
      <c r="J430" s="102" t="s">
        <v>1</v>
      </c>
      <c r="K430" s="102" t="s">
        <v>299</v>
      </c>
      <c r="L430" s="102" t="str">
        <f>[2]!Table1[[#This Row],[Orgn]]&amp;"-"&amp;[2]!Table1[[#This Row],[Dest]]</f>
        <v>NAP-SSH</v>
      </c>
      <c r="M430" s="102" t="str">
        <f t="shared" si="6"/>
        <v>ADT</v>
      </c>
      <c r="N430" s="102">
        <f>WEEKDAY([2]!Table1[[#This Row],[Travel Date]],2)</f>
        <v>6</v>
      </c>
      <c r="P430" s="102">
        <v>1</v>
      </c>
    </row>
    <row r="431" spans="1:16" x14ac:dyDescent="0.25">
      <c r="A431" s="276" t="s">
        <v>2500</v>
      </c>
      <c r="B431" s="277" t="s">
        <v>1717</v>
      </c>
      <c r="C431" s="277" t="s">
        <v>277</v>
      </c>
      <c r="D431" s="278" t="s">
        <v>294</v>
      </c>
      <c r="E431" s="102" t="s">
        <v>275</v>
      </c>
      <c r="G431" s="103"/>
      <c r="H431" s="103">
        <v>45759</v>
      </c>
      <c r="I431" s="102" t="s">
        <v>291</v>
      </c>
      <c r="J431" s="102" t="s">
        <v>1</v>
      </c>
      <c r="K431" s="102" t="s">
        <v>299</v>
      </c>
      <c r="L431" s="102" t="str">
        <f>[2]!Table1[[#This Row],[Orgn]]&amp;"-"&amp;[2]!Table1[[#This Row],[Dest]]</f>
        <v>NAP-SSH</v>
      </c>
      <c r="M431" s="102" t="str">
        <f t="shared" si="6"/>
        <v>ADT</v>
      </c>
      <c r="N431" s="102">
        <f>WEEKDAY([2]!Table1[[#This Row],[Travel Date]],2)</f>
        <v>6</v>
      </c>
      <c r="P431" s="102">
        <v>1</v>
      </c>
    </row>
    <row r="432" spans="1:16" x14ac:dyDescent="0.25">
      <c r="A432" s="276" t="s">
        <v>2500</v>
      </c>
      <c r="B432" s="277" t="s">
        <v>1987</v>
      </c>
      <c r="C432" s="277" t="s">
        <v>277</v>
      </c>
      <c r="D432" s="278" t="s">
        <v>294</v>
      </c>
      <c r="E432" s="102" t="s">
        <v>275</v>
      </c>
      <c r="G432" s="103"/>
      <c r="H432" s="103">
        <v>45759</v>
      </c>
      <c r="I432" s="102" t="s">
        <v>291</v>
      </c>
      <c r="J432" s="102" t="s">
        <v>1</v>
      </c>
      <c r="K432" s="102" t="s">
        <v>299</v>
      </c>
      <c r="L432" s="102" t="str">
        <f>[2]!Table1[[#This Row],[Orgn]]&amp;"-"&amp;[2]!Table1[[#This Row],[Dest]]</f>
        <v>NAP-SSH</v>
      </c>
      <c r="M432" s="102" t="str">
        <f t="shared" si="6"/>
        <v>ADT</v>
      </c>
      <c r="N432" s="102">
        <f>WEEKDAY([2]!Table1[[#This Row],[Travel Date]],2)</f>
        <v>6</v>
      </c>
      <c r="P432" s="102">
        <v>1</v>
      </c>
    </row>
    <row r="433" spans="1:16" x14ac:dyDescent="0.25">
      <c r="A433" s="276" t="s">
        <v>2470</v>
      </c>
      <c r="B433" s="277" t="s">
        <v>1717</v>
      </c>
      <c r="C433" s="277" t="s">
        <v>277</v>
      </c>
      <c r="D433" s="278" t="s">
        <v>294</v>
      </c>
      <c r="E433" s="102" t="s">
        <v>275</v>
      </c>
      <c r="G433" s="103"/>
      <c r="H433" s="103">
        <v>45759</v>
      </c>
      <c r="I433" s="102" t="s">
        <v>291</v>
      </c>
      <c r="J433" s="102" t="s">
        <v>1</v>
      </c>
      <c r="K433" s="102" t="s">
        <v>299</v>
      </c>
      <c r="L433" s="102" t="str">
        <f>[2]!Table1[[#This Row],[Orgn]]&amp;"-"&amp;[2]!Table1[[#This Row],[Dest]]</f>
        <v>NAP-SSH</v>
      </c>
      <c r="M433" s="102" t="str">
        <f t="shared" si="6"/>
        <v>ADT</v>
      </c>
      <c r="N433" s="102">
        <f>WEEKDAY([2]!Table1[[#This Row],[Travel Date]],2)</f>
        <v>6</v>
      </c>
      <c r="P433" s="102">
        <v>1</v>
      </c>
    </row>
    <row r="434" spans="1:16" x14ac:dyDescent="0.25">
      <c r="A434" s="276" t="s">
        <v>2486</v>
      </c>
      <c r="B434" s="277" t="s">
        <v>1643</v>
      </c>
      <c r="C434" s="277" t="s">
        <v>277</v>
      </c>
      <c r="D434" s="278" t="s">
        <v>294</v>
      </c>
      <c r="E434" s="102" t="s">
        <v>275</v>
      </c>
      <c r="G434" s="103"/>
      <c r="H434" s="103">
        <v>45759</v>
      </c>
      <c r="I434" s="102" t="s">
        <v>291</v>
      </c>
      <c r="J434" s="102" t="s">
        <v>1</v>
      </c>
      <c r="K434" s="102" t="s">
        <v>299</v>
      </c>
      <c r="L434" s="102" t="str">
        <f>[2]!Table1[[#This Row],[Orgn]]&amp;"-"&amp;[2]!Table1[[#This Row],[Dest]]</f>
        <v>NAP-SSH</v>
      </c>
      <c r="M434" s="102" t="str">
        <f t="shared" si="6"/>
        <v>ADT</v>
      </c>
      <c r="N434" s="102">
        <f>WEEKDAY([2]!Table1[[#This Row],[Travel Date]],2)</f>
        <v>6</v>
      </c>
      <c r="P434" s="102">
        <v>1</v>
      </c>
    </row>
    <row r="435" spans="1:16" x14ac:dyDescent="0.25">
      <c r="A435" s="276" t="s">
        <v>2490</v>
      </c>
      <c r="B435" s="277" t="s">
        <v>1962</v>
      </c>
      <c r="C435" s="277" t="s">
        <v>274</v>
      </c>
      <c r="D435" s="278" t="s">
        <v>294</v>
      </c>
      <c r="E435" s="102" t="s">
        <v>275</v>
      </c>
      <c r="G435" s="103"/>
      <c r="H435" s="103">
        <v>45759</v>
      </c>
      <c r="I435" s="102" t="s">
        <v>291</v>
      </c>
      <c r="J435" s="102" t="s">
        <v>1</v>
      </c>
      <c r="K435" s="102" t="s">
        <v>299</v>
      </c>
      <c r="L435" s="102" t="str">
        <f>[2]!Table1[[#This Row],[Orgn]]&amp;"-"&amp;[2]!Table1[[#This Row],[Dest]]</f>
        <v>NAP-SSH</v>
      </c>
      <c r="M435" s="102" t="str">
        <f t="shared" si="6"/>
        <v>ADT</v>
      </c>
      <c r="N435" s="102">
        <f>WEEKDAY([2]!Table1[[#This Row],[Travel Date]],2)</f>
        <v>6</v>
      </c>
      <c r="P435" s="102">
        <v>1</v>
      </c>
    </row>
    <row r="436" spans="1:16" x14ac:dyDescent="0.25">
      <c r="A436" s="276" t="s">
        <v>2503</v>
      </c>
      <c r="B436" s="277" t="s">
        <v>1900</v>
      </c>
      <c r="C436" s="277" t="s">
        <v>277</v>
      </c>
      <c r="D436" s="278" t="s">
        <v>294</v>
      </c>
      <c r="E436" s="102" t="s">
        <v>275</v>
      </c>
      <c r="G436" s="103"/>
      <c r="H436" s="103">
        <v>45759</v>
      </c>
      <c r="I436" s="102" t="s">
        <v>291</v>
      </c>
      <c r="J436" s="102" t="s">
        <v>1</v>
      </c>
      <c r="K436" s="102" t="s">
        <v>299</v>
      </c>
      <c r="L436" s="102" t="str">
        <f>[2]!Table1[[#This Row],[Orgn]]&amp;"-"&amp;[2]!Table1[[#This Row],[Dest]]</f>
        <v>NAP-SSH</v>
      </c>
      <c r="M436" s="102" t="str">
        <f t="shared" si="6"/>
        <v>ADT</v>
      </c>
      <c r="N436" s="102">
        <f>WEEKDAY([2]!Table1[[#This Row],[Travel Date]],2)</f>
        <v>6</v>
      </c>
      <c r="P436" s="102">
        <v>1</v>
      </c>
    </row>
    <row r="437" spans="1:16" x14ac:dyDescent="0.25">
      <c r="A437" s="276" t="s">
        <v>2427</v>
      </c>
      <c r="B437" s="277" t="s">
        <v>2428</v>
      </c>
      <c r="C437" s="277" t="s">
        <v>277</v>
      </c>
      <c r="D437" s="278" t="s">
        <v>294</v>
      </c>
      <c r="E437" s="102" t="s">
        <v>275</v>
      </c>
      <c r="G437" s="103"/>
      <c r="H437" s="103">
        <v>45759</v>
      </c>
      <c r="I437" s="102" t="s">
        <v>291</v>
      </c>
      <c r="J437" s="102" t="s">
        <v>1</v>
      </c>
      <c r="K437" s="102" t="s">
        <v>299</v>
      </c>
      <c r="L437" s="102" t="str">
        <f>[2]!Table1[[#This Row],[Orgn]]&amp;"-"&amp;[2]!Table1[[#This Row],[Dest]]</f>
        <v>NAP-SSH</v>
      </c>
      <c r="M437" s="102" t="str">
        <f t="shared" si="6"/>
        <v>ADT</v>
      </c>
      <c r="N437" s="102">
        <f>WEEKDAY([2]!Table1[[#This Row],[Travel Date]],2)</f>
        <v>6</v>
      </c>
      <c r="P437" s="102">
        <v>1</v>
      </c>
    </row>
    <row r="438" spans="1:16" x14ac:dyDescent="0.25">
      <c r="A438" s="276" t="s">
        <v>2427</v>
      </c>
      <c r="B438" s="277" t="s">
        <v>1719</v>
      </c>
      <c r="C438" s="277" t="s">
        <v>274</v>
      </c>
      <c r="D438" s="278" t="s">
        <v>294</v>
      </c>
      <c r="E438" s="102" t="s">
        <v>275</v>
      </c>
      <c r="G438" s="103"/>
      <c r="H438" s="103">
        <v>45759</v>
      </c>
      <c r="I438" s="102" t="s">
        <v>291</v>
      </c>
      <c r="J438" s="102" t="s">
        <v>1</v>
      </c>
      <c r="K438" s="102" t="s">
        <v>299</v>
      </c>
      <c r="L438" s="102" t="str">
        <f>[2]!Table1[[#This Row],[Orgn]]&amp;"-"&amp;[2]!Table1[[#This Row],[Dest]]</f>
        <v>NAP-SSH</v>
      </c>
      <c r="M438" s="102" t="str">
        <f t="shared" si="6"/>
        <v>ADT</v>
      </c>
      <c r="N438" s="102">
        <f>WEEKDAY([2]!Table1[[#This Row],[Travel Date]],2)</f>
        <v>6</v>
      </c>
      <c r="P438" s="102">
        <v>1</v>
      </c>
    </row>
    <row r="439" spans="1:16" x14ac:dyDescent="0.25">
      <c r="A439" s="276" t="s">
        <v>2427</v>
      </c>
      <c r="B439" s="277" t="s">
        <v>1796</v>
      </c>
      <c r="C439" s="277" t="s">
        <v>1075</v>
      </c>
      <c r="D439" s="278" t="s">
        <v>294</v>
      </c>
      <c r="E439" s="102" t="s">
        <v>275</v>
      </c>
      <c r="G439" s="103"/>
      <c r="H439" s="103">
        <v>45759</v>
      </c>
      <c r="I439" s="102" t="s">
        <v>291</v>
      </c>
      <c r="J439" s="102" t="s">
        <v>1</v>
      </c>
      <c r="K439" s="102" t="s">
        <v>299</v>
      </c>
      <c r="L439" s="102" t="str">
        <f>[2]!Table1[[#This Row],[Orgn]]&amp;"-"&amp;[2]!Table1[[#This Row],[Dest]]</f>
        <v>NAP-SSH</v>
      </c>
      <c r="M439" s="102" t="str">
        <f t="shared" si="6"/>
        <v>CHD</v>
      </c>
      <c r="N439" s="102">
        <f>WEEKDAY([2]!Table1[[#This Row],[Travel Date]],2)</f>
        <v>6</v>
      </c>
      <c r="P439" s="102">
        <v>1</v>
      </c>
    </row>
    <row r="440" spans="1:16" x14ac:dyDescent="0.25">
      <c r="A440" s="276" t="s">
        <v>2432</v>
      </c>
      <c r="B440" s="277" t="s">
        <v>2433</v>
      </c>
      <c r="C440" s="277" t="s">
        <v>277</v>
      </c>
      <c r="D440" s="278" t="s">
        <v>294</v>
      </c>
      <c r="E440" s="102" t="s">
        <v>275</v>
      </c>
      <c r="G440" s="103"/>
      <c r="H440" s="103">
        <v>45759</v>
      </c>
      <c r="I440" s="102" t="s">
        <v>291</v>
      </c>
      <c r="J440" s="102" t="s">
        <v>1</v>
      </c>
      <c r="K440" s="102" t="s">
        <v>299</v>
      </c>
      <c r="L440" s="102" t="str">
        <f>[2]!Table1[[#This Row],[Orgn]]&amp;"-"&amp;[2]!Table1[[#This Row],[Dest]]</f>
        <v>NAP-SSH</v>
      </c>
      <c r="M440" s="102" t="str">
        <f t="shared" si="6"/>
        <v>ADT</v>
      </c>
      <c r="N440" s="102">
        <f>WEEKDAY([2]!Table1[[#This Row],[Travel Date]],2)</f>
        <v>6</v>
      </c>
      <c r="P440" s="102">
        <v>1</v>
      </c>
    </row>
    <row r="441" spans="1:16" x14ac:dyDescent="0.25">
      <c r="A441" s="276" t="s">
        <v>2435</v>
      </c>
      <c r="B441" s="277" t="s">
        <v>2436</v>
      </c>
      <c r="C441" s="277" t="s">
        <v>274</v>
      </c>
      <c r="D441" s="278" t="s">
        <v>294</v>
      </c>
      <c r="E441" s="102" t="s">
        <v>275</v>
      </c>
      <c r="G441" s="103"/>
      <c r="H441" s="103">
        <v>45759</v>
      </c>
      <c r="I441" s="102" t="s">
        <v>291</v>
      </c>
      <c r="J441" s="102" t="s">
        <v>1</v>
      </c>
      <c r="K441" s="102" t="s">
        <v>299</v>
      </c>
      <c r="L441" s="102" t="str">
        <f>[2]!Table1[[#This Row],[Orgn]]&amp;"-"&amp;[2]!Table1[[#This Row],[Dest]]</f>
        <v>NAP-SSH</v>
      </c>
      <c r="M441" s="102" t="str">
        <f t="shared" si="6"/>
        <v>ADT</v>
      </c>
      <c r="N441" s="102">
        <f>WEEKDAY([2]!Table1[[#This Row],[Travel Date]],2)</f>
        <v>6</v>
      </c>
      <c r="P441" s="102">
        <v>1</v>
      </c>
    </row>
    <row r="442" spans="1:16" x14ac:dyDescent="0.25">
      <c r="A442" s="276" t="s">
        <v>2435</v>
      </c>
      <c r="B442" s="277" t="s">
        <v>2438</v>
      </c>
      <c r="C442" s="277" t="s">
        <v>1075</v>
      </c>
      <c r="D442" s="278" t="s">
        <v>294</v>
      </c>
      <c r="E442" s="102" t="s">
        <v>275</v>
      </c>
      <c r="G442" s="103"/>
      <c r="H442" s="103">
        <v>45759</v>
      </c>
      <c r="I442" s="102" t="s">
        <v>291</v>
      </c>
      <c r="J442" s="102" t="s">
        <v>1</v>
      </c>
      <c r="K442" s="102" t="s">
        <v>299</v>
      </c>
      <c r="L442" s="102" t="str">
        <f>[2]!Table1[[#This Row],[Orgn]]&amp;"-"&amp;[2]!Table1[[#This Row],[Dest]]</f>
        <v>NAP-SSH</v>
      </c>
      <c r="M442" s="102" t="str">
        <f t="shared" si="6"/>
        <v>CHD</v>
      </c>
      <c r="N442" s="102">
        <f>WEEKDAY([2]!Table1[[#This Row],[Travel Date]],2)</f>
        <v>6</v>
      </c>
      <c r="P442" s="102">
        <v>1</v>
      </c>
    </row>
    <row r="443" spans="1:16" x14ac:dyDescent="0.25">
      <c r="A443" s="276" t="s">
        <v>2442</v>
      </c>
      <c r="B443" s="277" t="s">
        <v>2443</v>
      </c>
      <c r="C443" s="277" t="s">
        <v>277</v>
      </c>
      <c r="D443" s="278" t="s">
        <v>294</v>
      </c>
      <c r="E443" s="102" t="s">
        <v>275</v>
      </c>
      <c r="G443" s="103"/>
      <c r="H443" s="103">
        <v>45759</v>
      </c>
      <c r="I443" s="102" t="s">
        <v>291</v>
      </c>
      <c r="J443" s="102" t="s">
        <v>1</v>
      </c>
      <c r="K443" s="102" t="s">
        <v>299</v>
      </c>
      <c r="L443" s="102" t="str">
        <f>[2]!Table1[[#This Row],[Orgn]]&amp;"-"&amp;[2]!Table1[[#This Row],[Dest]]</f>
        <v>NAP-SSH</v>
      </c>
      <c r="M443" s="102" t="str">
        <f t="shared" si="6"/>
        <v>ADT</v>
      </c>
      <c r="N443" s="102">
        <f>WEEKDAY([2]!Table1[[#This Row],[Travel Date]],2)</f>
        <v>6</v>
      </c>
      <c r="P443" s="102">
        <v>1</v>
      </c>
    </row>
    <row r="444" spans="1:16" x14ac:dyDescent="0.25">
      <c r="A444" s="276" t="s">
        <v>2476</v>
      </c>
      <c r="B444" s="277" t="s">
        <v>2477</v>
      </c>
      <c r="C444" s="277" t="s">
        <v>277</v>
      </c>
      <c r="D444" s="278" t="s">
        <v>294</v>
      </c>
      <c r="E444" s="102" t="s">
        <v>275</v>
      </c>
      <c r="G444" s="103"/>
      <c r="H444" s="103">
        <v>45759</v>
      </c>
      <c r="I444" s="102" t="s">
        <v>291</v>
      </c>
      <c r="J444" s="102" t="s">
        <v>1</v>
      </c>
      <c r="K444" s="102" t="s">
        <v>299</v>
      </c>
      <c r="L444" s="102" t="str">
        <f>[2]!Table1[[#This Row],[Orgn]]&amp;"-"&amp;[2]!Table1[[#This Row],[Dest]]</f>
        <v>NAP-SSH</v>
      </c>
      <c r="M444" s="102" t="str">
        <f t="shared" si="6"/>
        <v>ADT</v>
      </c>
      <c r="N444" s="102">
        <f>WEEKDAY([2]!Table1[[#This Row],[Travel Date]],2)</f>
        <v>6</v>
      </c>
      <c r="P444" s="102">
        <v>1</v>
      </c>
    </row>
    <row r="445" spans="1:16" x14ac:dyDescent="0.25">
      <c r="A445" s="276" t="s">
        <v>2492</v>
      </c>
      <c r="B445" s="277" t="s">
        <v>2493</v>
      </c>
      <c r="C445" s="277" t="s">
        <v>1075</v>
      </c>
      <c r="D445" s="278" t="s">
        <v>294</v>
      </c>
      <c r="E445" s="102" t="s">
        <v>275</v>
      </c>
      <c r="G445" s="103"/>
      <c r="H445" s="103">
        <v>45759</v>
      </c>
      <c r="I445" s="102" t="s">
        <v>291</v>
      </c>
      <c r="J445" s="102" t="s">
        <v>1</v>
      </c>
      <c r="K445" s="102" t="s">
        <v>299</v>
      </c>
      <c r="L445" s="102" t="str">
        <f>[2]!Table1[[#This Row],[Orgn]]&amp;"-"&amp;[2]!Table1[[#This Row],[Dest]]</f>
        <v>NAP-SSH</v>
      </c>
      <c r="M445" s="102" t="str">
        <f t="shared" si="6"/>
        <v>CHD</v>
      </c>
      <c r="N445" s="102">
        <f>WEEKDAY([2]!Table1[[#This Row],[Travel Date]],2)</f>
        <v>6</v>
      </c>
      <c r="P445" s="102">
        <v>1</v>
      </c>
    </row>
    <row r="446" spans="1:16" x14ac:dyDescent="0.25">
      <c r="A446" s="276" t="s">
        <v>2492</v>
      </c>
      <c r="B446" s="277" t="s">
        <v>1946</v>
      </c>
      <c r="C446" s="277" t="s">
        <v>274</v>
      </c>
      <c r="D446" s="278" t="s">
        <v>294</v>
      </c>
      <c r="E446" s="102" t="s">
        <v>275</v>
      </c>
      <c r="G446" s="103"/>
      <c r="H446" s="103">
        <v>45759</v>
      </c>
      <c r="I446" s="102" t="s">
        <v>291</v>
      </c>
      <c r="J446" s="102" t="s">
        <v>1</v>
      </c>
      <c r="K446" s="102" t="s">
        <v>299</v>
      </c>
      <c r="L446" s="102" t="str">
        <f>[2]!Table1[[#This Row],[Orgn]]&amp;"-"&amp;[2]!Table1[[#This Row],[Dest]]</f>
        <v>NAP-SSH</v>
      </c>
      <c r="M446" s="102" t="str">
        <f t="shared" si="6"/>
        <v>ADT</v>
      </c>
      <c r="N446" s="102">
        <f>WEEKDAY([2]!Table1[[#This Row],[Travel Date]],2)</f>
        <v>6</v>
      </c>
      <c r="P446" s="102">
        <v>1</v>
      </c>
    </row>
    <row r="447" spans="1:16" x14ac:dyDescent="0.25">
      <c r="A447" s="276" t="s">
        <v>2265</v>
      </c>
      <c r="B447" s="277" t="s">
        <v>1326</v>
      </c>
      <c r="C447" s="277" t="s">
        <v>277</v>
      </c>
      <c r="D447" s="278" t="s">
        <v>280</v>
      </c>
      <c r="E447" s="102" t="s">
        <v>275</v>
      </c>
      <c r="G447" s="103"/>
      <c r="H447" s="103">
        <v>45759</v>
      </c>
      <c r="I447" s="102" t="s">
        <v>291</v>
      </c>
      <c r="J447" s="102" t="s">
        <v>1</v>
      </c>
      <c r="K447" s="102" t="s">
        <v>299</v>
      </c>
      <c r="L447" s="102" t="str">
        <f>[2]!Table1[[#This Row],[Orgn]]&amp;"-"&amp;[2]!Table1[[#This Row],[Dest]]</f>
        <v>NAP-SSH</v>
      </c>
      <c r="M447" s="102" t="str">
        <f t="shared" si="6"/>
        <v>ADT</v>
      </c>
      <c r="N447" s="102">
        <f>WEEKDAY([2]!Table1[[#This Row],[Travel Date]],2)</f>
        <v>6</v>
      </c>
      <c r="P447" s="102">
        <v>1</v>
      </c>
    </row>
    <row r="448" spans="1:16" x14ac:dyDescent="0.25">
      <c r="A448" s="276" t="s">
        <v>2273</v>
      </c>
      <c r="B448" s="277" t="s">
        <v>2274</v>
      </c>
      <c r="C448" s="277" t="s">
        <v>274</v>
      </c>
      <c r="D448" s="278" t="s">
        <v>280</v>
      </c>
      <c r="E448" s="102" t="s">
        <v>275</v>
      </c>
      <c r="G448" s="103"/>
      <c r="H448" s="103">
        <v>45759</v>
      </c>
      <c r="I448" s="102" t="s">
        <v>291</v>
      </c>
      <c r="J448" s="102" t="s">
        <v>1</v>
      </c>
      <c r="K448" s="102" t="s">
        <v>299</v>
      </c>
      <c r="L448" s="102" t="str">
        <f>[2]!Table1[[#This Row],[Orgn]]&amp;"-"&amp;[2]!Table1[[#This Row],[Dest]]</f>
        <v>NAP-SSH</v>
      </c>
      <c r="M448" s="102" t="str">
        <f t="shared" si="6"/>
        <v>ADT</v>
      </c>
      <c r="N448" s="102">
        <f>WEEKDAY([2]!Table1[[#This Row],[Travel Date]],2)</f>
        <v>6</v>
      </c>
      <c r="P448" s="102">
        <v>1</v>
      </c>
    </row>
    <row r="449" spans="1:16" x14ac:dyDescent="0.25">
      <c r="A449" s="276" t="s">
        <v>2889</v>
      </c>
      <c r="B449" s="277" t="s">
        <v>2890</v>
      </c>
      <c r="C449" s="277" t="s">
        <v>274</v>
      </c>
      <c r="D449" s="278" t="s">
        <v>280</v>
      </c>
      <c r="E449" s="102" t="s">
        <v>275</v>
      </c>
      <c r="G449" s="103"/>
      <c r="H449" s="103">
        <v>45759</v>
      </c>
      <c r="I449" s="102" t="s">
        <v>291</v>
      </c>
      <c r="J449" s="102" t="s">
        <v>1</v>
      </c>
      <c r="K449" s="102" t="s">
        <v>299</v>
      </c>
      <c r="L449" s="102" t="str">
        <f>[2]!Table1[[#This Row],[Orgn]]&amp;"-"&amp;[2]!Table1[[#This Row],[Dest]]</f>
        <v>NAP-SSH</v>
      </c>
      <c r="M449" s="102" t="str">
        <f t="shared" si="6"/>
        <v>ADT</v>
      </c>
      <c r="N449" s="102">
        <f>WEEKDAY([2]!Table1[[#This Row],[Travel Date]],2)</f>
        <v>6</v>
      </c>
      <c r="P449" s="102">
        <v>1</v>
      </c>
    </row>
    <row r="450" spans="1:16" x14ac:dyDescent="0.25">
      <c r="A450" s="276" t="s">
        <v>2891</v>
      </c>
      <c r="B450" s="277" t="s">
        <v>2892</v>
      </c>
      <c r="C450" s="277" t="s">
        <v>274</v>
      </c>
      <c r="D450" s="278" t="s">
        <v>280</v>
      </c>
      <c r="E450" s="102" t="s">
        <v>275</v>
      </c>
      <c r="G450" s="103"/>
      <c r="H450" s="103">
        <v>45759</v>
      </c>
      <c r="I450" s="102" t="s">
        <v>291</v>
      </c>
      <c r="J450" s="102" t="s">
        <v>1</v>
      </c>
      <c r="K450" s="102" t="s">
        <v>299</v>
      </c>
      <c r="L450" s="102" t="str">
        <f>[2]!Table1[[#This Row],[Orgn]]&amp;"-"&amp;[2]!Table1[[#This Row],[Dest]]</f>
        <v>NAP-SSH</v>
      </c>
      <c r="M450" s="102" t="str">
        <f t="shared" ref="M450:M513" si="7">IF(TRIM(C450)="INF", "INF", IF(TRIM(C450)="CHD", "CHD", "ADT"))</f>
        <v>ADT</v>
      </c>
      <c r="N450" s="102">
        <f>WEEKDAY([2]!Table1[[#This Row],[Travel Date]],2)</f>
        <v>6</v>
      </c>
      <c r="P450" s="102">
        <v>1</v>
      </c>
    </row>
    <row r="451" spans="1:16" x14ac:dyDescent="0.25">
      <c r="A451" s="276" t="s">
        <v>2474</v>
      </c>
      <c r="B451" s="277" t="s">
        <v>1088</v>
      </c>
      <c r="C451" s="277" t="s">
        <v>274</v>
      </c>
      <c r="D451" s="278" t="s">
        <v>279</v>
      </c>
      <c r="E451" s="102" t="s">
        <v>275</v>
      </c>
      <c r="G451" s="103"/>
      <c r="H451" s="103">
        <v>45759</v>
      </c>
      <c r="I451" s="102" t="s">
        <v>291</v>
      </c>
      <c r="J451" s="102" t="s">
        <v>1</v>
      </c>
      <c r="K451" s="102" t="s">
        <v>299</v>
      </c>
      <c r="L451" s="102" t="str">
        <f>[2]!Table1[[#This Row],[Orgn]]&amp;"-"&amp;[2]!Table1[[#This Row],[Dest]]</f>
        <v>NAP-SSH</v>
      </c>
      <c r="M451" s="102" t="str">
        <f t="shared" si="7"/>
        <v>ADT</v>
      </c>
      <c r="N451" s="102">
        <f>WEEKDAY([2]!Table1[[#This Row],[Travel Date]],2)</f>
        <v>6</v>
      </c>
      <c r="P451" s="102">
        <v>1</v>
      </c>
    </row>
    <row r="452" spans="1:16" x14ac:dyDescent="0.25">
      <c r="A452" s="276" t="s">
        <v>2452</v>
      </c>
      <c r="B452" s="277" t="s">
        <v>1299</v>
      </c>
      <c r="C452" s="277" t="s">
        <v>277</v>
      </c>
      <c r="D452" s="278" t="s">
        <v>279</v>
      </c>
      <c r="E452" s="102" t="s">
        <v>275</v>
      </c>
      <c r="G452" s="103"/>
      <c r="H452" s="103">
        <v>45759</v>
      </c>
      <c r="I452" s="102" t="s">
        <v>291</v>
      </c>
      <c r="J452" s="102" t="s">
        <v>1</v>
      </c>
      <c r="K452" s="102" t="s">
        <v>299</v>
      </c>
      <c r="L452" s="102" t="str">
        <f>[2]!Table1[[#This Row],[Orgn]]&amp;"-"&amp;[2]!Table1[[#This Row],[Dest]]</f>
        <v>NAP-SSH</v>
      </c>
      <c r="M452" s="102" t="str">
        <f t="shared" si="7"/>
        <v>ADT</v>
      </c>
      <c r="N452" s="102">
        <f>WEEKDAY([2]!Table1[[#This Row],[Travel Date]],2)</f>
        <v>6</v>
      </c>
      <c r="P452" s="102">
        <v>1</v>
      </c>
    </row>
    <row r="453" spans="1:16" x14ac:dyDescent="0.25">
      <c r="A453" s="276" t="s">
        <v>2466</v>
      </c>
      <c r="B453" s="277" t="s">
        <v>1110</v>
      </c>
      <c r="C453" s="277" t="s">
        <v>274</v>
      </c>
      <c r="D453" s="278" t="s">
        <v>279</v>
      </c>
      <c r="E453" s="102" t="s">
        <v>275</v>
      </c>
      <c r="G453" s="103"/>
      <c r="H453" s="103">
        <v>45759</v>
      </c>
      <c r="I453" s="102" t="s">
        <v>291</v>
      </c>
      <c r="J453" s="102" t="s">
        <v>1</v>
      </c>
      <c r="K453" s="102" t="s">
        <v>299</v>
      </c>
      <c r="L453" s="102" t="str">
        <f>[2]!Table1[[#This Row],[Orgn]]&amp;"-"&amp;[2]!Table1[[#This Row],[Dest]]</f>
        <v>NAP-SSH</v>
      </c>
      <c r="M453" s="102" t="str">
        <f t="shared" si="7"/>
        <v>ADT</v>
      </c>
      <c r="N453" s="102">
        <f>WEEKDAY([2]!Table1[[#This Row],[Travel Date]],2)</f>
        <v>6</v>
      </c>
      <c r="P453" s="102">
        <v>1</v>
      </c>
    </row>
    <row r="454" spans="1:16" x14ac:dyDescent="0.25">
      <c r="A454" s="276" t="s">
        <v>2425</v>
      </c>
      <c r="B454" s="277" t="s">
        <v>1414</v>
      </c>
      <c r="C454" s="277" t="s">
        <v>277</v>
      </c>
      <c r="D454" s="278" t="s">
        <v>279</v>
      </c>
      <c r="E454" s="102" t="s">
        <v>275</v>
      </c>
      <c r="G454" s="103"/>
      <c r="H454" s="103">
        <v>45759</v>
      </c>
      <c r="I454" s="102" t="s">
        <v>291</v>
      </c>
      <c r="J454" s="102" t="s">
        <v>1</v>
      </c>
      <c r="K454" s="102" t="s">
        <v>299</v>
      </c>
      <c r="L454" s="102" t="str">
        <f>[2]!Table1[[#This Row],[Orgn]]&amp;"-"&amp;[2]!Table1[[#This Row],[Dest]]</f>
        <v>NAP-SSH</v>
      </c>
      <c r="M454" s="102" t="str">
        <f t="shared" si="7"/>
        <v>ADT</v>
      </c>
      <c r="N454" s="102">
        <f>WEEKDAY([2]!Table1[[#This Row],[Travel Date]],2)</f>
        <v>6</v>
      </c>
      <c r="P454" s="102">
        <v>1</v>
      </c>
    </row>
    <row r="455" spans="1:16" x14ac:dyDescent="0.25">
      <c r="A455" s="276" t="s">
        <v>2893</v>
      </c>
      <c r="B455" s="277" t="s">
        <v>1569</v>
      </c>
      <c r="C455" s="277" t="s">
        <v>1151</v>
      </c>
      <c r="D455" s="278" t="s">
        <v>730</v>
      </c>
      <c r="E455" s="102" t="s">
        <v>275</v>
      </c>
      <c r="G455" s="103"/>
      <c r="H455" s="103">
        <v>45759</v>
      </c>
      <c r="I455" s="102" t="s">
        <v>291</v>
      </c>
      <c r="J455" s="102" t="s">
        <v>1</v>
      </c>
      <c r="K455" s="102" t="s">
        <v>299</v>
      </c>
      <c r="L455" s="102" t="str">
        <f>[2]!Table1[[#This Row],[Orgn]]&amp;"-"&amp;[2]!Table1[[#This Row],[Dest]]</f>
        <v>NAP-SSH</v>
      </c>
      <c r="M455" s="102" t="str">
        <f t="shared" si="7"/>
        <v>ADT</v>
      </c>
      <c r="N455" s="102">
        <f>WEEKDAY([2]!Table1[[#This Row],[Travel Date]],2)</f>
        <v>6</v>
      </c>
      <c r="P455" s="102">
        <v>1</v>
      </c>
    </row>
    <row r="456" spans="1:16" x14ac:dyDescent="0.25">
      <c r="A456" s="276" t="s">
        <v>2894</v>
      </c>
      <c r="B456" s="277" t="s">
        <v>1908</v>
      </c>
      <c r="C456" s="277" t="s">
        <v>1151</v>
      </c>
      <c r="D456" s="278" t="s">
        <v>730</v>
      </c>
      <c r="E456" s="102" t="s">
        <v>275</v>
      </c>
      <c r="G456" s="103"/>
      <c r="H456" s="103">
        <v>45759</v>
      </c>
      <c r="I456" s="102" t="s">
        <v>291</v>
      </c>
      <c r="J456" s="102" t="s">
        <v>1</v>
      </c>
      <c r="K456" s="102" t="s">
        <v>299</v>
      </c>
      <c r="L456" s="102" t="str">
        <f>[2]!Table1[[#This Row],[Orgn]]&amp;"-"&amp;[2]!Table1[[#This Row],[Dest]]</f>
        <v>NAP-SSH</v>
      </c>
      <c r="M456" s="102" t="str">
        <f t="shared" si="7"/>
        <v>ADT</v>
      </c>
      <c r="N456" s="102">
        <f>WEEKDAY([2]!Table1[[#This Row],[Travel Date]],2)</f>
        <v>6</v>
      </c>
      <c r="P456" s="102">
        <v>1</v>
      </c>
    </row>
    <row r="457" spans="1:16" x14ac:dyDescent="0.25">
      <c r="A457" s="276" t="s">
        <v>2895</v>
      </c>
      <c r="B457" s="277" t="s">
        <v>1390</v>
      </c>
      <c r="C457" s="277" t="s">
        <v>1151</v>
      </c>
      <c r="D457" s="278" t="s">
        <v>730</v>
      </c>
      <c r="E457" s="102" t="s">
        <v>275</v>
      </c>
      <c r="G457" s="103"/>
      <c r="H457" s="103">
        <v>45759</v>
      </c>
      <c r="I457" s="102" t="s">
        <v>291</v>
      </c>
      <c r="J457" s="102" t="s">
        <v>1</v>
      </c>
      <c r="K457" s="102" t="s">
        <v>299</v>
      </c>
      <c r="L457" s="102" t="str">
        <f>[2]!Table1[[#This Row],[Orgn]]&amp;"-"&amp;[2]!Table1[[#This Row],[Dest]]</f>
        <v>NAP-SSH</v>
      </c>
      <c r="M457" s="102" t="str">
        <f t="shared" si="7"/>
        <v>ADT</v>
      </c>
      <c r="N457" s="102">
        <f>WEEKDAY([2]!Table1[[#This Row],[Travel Date]],2)</f>
        <v>6</v>
      </c>
      <c r="P457" s="102">
        <v>1</v>
      </c>
    </row>
    <row r="458" spans="1:16" x14ac:dyDescent="0.25">
      <c r="A458" s="276" t="s">
        <v>2896</v>
      </c>
      <c r="B458" s="277" t="s">
        <v>2141</v>
      </c>
      <c r="C458" s="277" t="s">
        <v>1151</v>
      </c>
      <c r="D458" s="278" t="s">
        <v>730</v>
      </c>
      <c r="E458" s="102" t="s">
        <v>275</v>
      </c>
      <c r="G458" s="103"/>
      <c r="H458" s="103">
        <v>45759</v>
      </c>
      <c r="I458" s="102" t="s">
        <v>291</v>
      </c>
      <c r="J458" s="102" t="s">
        <v>1</v>
      </c>
      <c r="K458" s="102" t="s">
        <v>299</v>
      </c>
      <c r="L458" s="102" t="str">
        <f>[2]!Table1[[#This Row],[Orgn]]&amp;"-"&amp;[2]!Table1[[#This Row],[Dest]]</f>
        <v>NAP-SSH</v>
      </c>
      <c r="M458" s="102" t="str">
        <f t="shared" si="7"/>
        <v>ADT</v>
      </c>
      <c r="N458" s="102">
        <f>WEEKDAY([2]!Table1[[#This Row],[Travel Date]],2)</f>
        <v>6</v>
      </c>
      <c r="P458" s="102">
        <v>1</v>
      </c>
    </row>
    <row r="459" spans="1:16" x14ac:dyDescent="0.25">
      <c r="A459" s="276" t="s">
        <v>2897</v>
      </c>
      <c r="B459" s="277" t="s">
        <v>2898</v>
      </c>
      <c r="C459" s="277" t="s">
        <v>1151</v>
      </c>
      <c r="D459" s="278" t="s">
        <v>730</v>
      </c>
      <c r="E459" s="102" t="s">
        <v>275</v>
      </c>
      <c r="G459" s="103"/>
      <c r="H459" s="103">
        <v>45759</v>
      </c>
      <c r="I459" s="102" t="s">
        <v>291</v>
      </c>
      <c r="J459" s="102" t="s">
        <v>1</v>
      </c>
      <c r="K459" s="102" t="s">
        <v>299</v>
      </c>
      <c r="L459" s="102" t="str">
        <f>[2]!Table1[[#This Row],[Orgn]]&amp;"-"&amp;[2]!Table1[[#This Row],[Dest]]</f>
        <v>NAP-SSH</v>
      </c>
      <c r="M459" s="102" t="str">
        <f t="shared" si="7"/>
        <v>ADT</v>
      </c>
      <c r="N459" s="102">
        <f>WEEKDAY([2]!Table1[[#This Row],[Travel Date]],2)</f>
        <v>6</v>
      </c>
      <c r="P459" s="102">
        <v>1</v>
      </c>
    </row>
    <row r="460" spans="1:16" x14ac:dyDescent="0.25">
      <c r="A460" s="276" t="s">
        <v>2899</v>
      </c>
      <c r="B460" s="277" t="s">
        <v>2900</v>
      </c>
      <c r="C460" s="277" t="s">
        <v>1151</v>
      </c>
      <c r="D460" s="278" t="s">
        <v>730</v>
      </c>
      <c r="E460" s="102" t="s">
        <v>2901</v>
      </c>
      <c r="G460" s="103"/>
      <c r="H460" s="103">
        <v>45759</v>
      </c>
      <c r="I460" s="102" t="s">
        <v>291</v>
      </c>
      <c r="J460" s="102" t="s">
        <v>1</v>
      </c>
      <c r="K460" s="102" t="s">
        <v>299</v>
      </c>
      <c r="L460" s="102" t="str">
        <f>[2]!Table1[[#This Row],[Orgn]]&amp;"-"&amp;[2]!Table1[[#This Row],[Dest]]</f>
        <v>NAP-SSH</v>
      </c>
      <c r="M460" s="102" t="str">
        <f t="shared" si="7"/>
        <v>ADT</v>
      </c>
      <c r="N460" s="102">
        <f>WEEKDAY([2]!Table1[[#This Row],[Travel Date]],2)</f>
        <v>6</v>
      </c>
      <c r="P460" s="102">
        <v>1</v>
      </c>
    </row>
    <row r="461" spans="1:16" x14ac:dyDescent="0.25">
      <c r="A461" s="276" t="s">
        <v>2902</v>
      </c>
      <c r="B461" s="277" t="s">
        <v>2903</v>
      </c>
      <c r="C461" s="277" t="s">
        <v>1151</v>
      </c>
      <c r="D461" s="278" t="s">
        <v>730</v>
      </c>
      <c r="E461" s="102" t="s">
        <v>275</v>
      </c>
      <c r="G461" s="103"/>
      <c r="H461" s="103">
        <v>45759</v>
      </c>
      <c r="I461" s="102" t="s">
        <v>291</v>
      </c>
      <c r="J461" s="102" t="s">
        <v>1</v>
      </c>
      <c r="K461" s="102" t="s">
        <v>299</v>
      </c>
      <c r="L461" s="102" t="str">
        <f>[2]!Table1[[#This Row],[Orgn]]&amp;"-"&amp;[2]!Table1[[#This Row],[Dest]]</f>
        <v>NAP-SSH</v>
      </c>
      <c r="M461" s="102" t="str">
        <f t="shared" si="7"/>
        <v>ADT</v>
      </c>
      <c r="N461" s="102">
        <f>WEEKDAY([2]!Table1[[#This Row],[Travel Date]],2)</f>
        <v>6</v>
      </c>
      <c r="P461" s="102">
        <v>1</v>
      </c>
    </row>
    <row r="462" spans="1:16" x14ac:dyDescent="0.25">
      <c r="A462" s="276" t="s">
        <v>2904</v>
      </c>
      <c r="B462" s="277" t="s">
        <v>1573</v>
      </c>
      <c r="C462" s="277" t="s">
        <v>1087</v>
      </c>
      <c r="D462" s="278" t="s">
        <v>730</v>
      </c>
      <c r="E462" s="102" t="s">
        <v>275</v>
      </c>
      <c r="G462" s="103"/>
      <c r="H462" s="103">
        <v>45759</v>
      </c>
      <c r="I462" s="102" t="s">
        <v>291</v>
      </c>
      <c r="J462" s="102" t="s">
        <v>1</v>
      </c>
      <c r="K462" s="102" t="s">
        <v>299</v>
      </c>
      <c r="L462" s="102" t="str">
        <f>[2]!Table1[[#This Row],[Orgn]]&amp;"-"&amp;[2]!Table1[[#This Row],[Dest]]</f>
        <v>NAP-SSH</v>
      </c>
      <c r="M462" s="102" t="str">
        <f t="shared" si="7"/>
        <v>ADT</v>
      </c>
      <c r="N462" s="102">
        <f>WEEKDAY([2]!Table1[[#This Row],[Travel Date]],2)</f>
        <v>6</v>
      </c>
      <c r="P462" s="102">
        <v>1</v>
      </c>
    </row>
    <row r="463" spans="1:16" x14ac:dyDescent="0.25">
      <c r="A463" s="276" t="s">
        <v>2905</v>
      </c>
      <c r="B463" s="277" t="s">
        <v>2906</v>
      </c>
      <c r="C463" s="277" t="s">
        <v>1151</v>
      </c>
      <c r="D463" s="278" t="s">
        <v>730</v>
      </c>
      <c r="E463" s="102" t="s">
        <v>275</v>
      </c>
      <c r="G463" s="103"/>
      <c r="H463" s="103">
        <v>45759</v>
      </c>
      <c r="I463" s="102" t="s">
        <v>291</v>
      </c>
      <c r="J463" s="102" t="s">
        <v>1</v>
      </c>
      <c r="K463" s="102" t="s">
        <v>299</v>
      </c>
      <c r="L463" s="102" t="str">
        <f>[2]!Table1[[#This Row],[Orgn]]&amp;"-"&amp;[2]!Table1[[#This Row],[Dest]]</f>
        <v>NAP-SSH</v>
      </c>
      <c r="M463" s="102" t="str">
        <f t="shared" si="7"/>
        <v>ADT</v>
      </c>
      <c r="N463" s="102">
        <f>WEEKDAY([2]!Table1[[#This Row],[Travel Date]],2)</f>
        <v>6</v>
      </c>
      <c r="P463" s="102">
        <v>1</v>
      </c>
    </row>
    <row r="464" spans="1:16" x14ac:dyDescent="0.25">
      <c r="A464" s="276" t="s">
        <v>2907</v>
      </c>
      <c r="B464" s="277" t="s">
        <v>1394</v>
      </c>
      <c r="C464" s="277" t="s">
        <v>1151</v>
      </c>
      <c r="D464" s="278" t="s">
        <v>730</v>
      </c>
      <c r="E464" s="102" t="s">
        <v>2901</v>
      </c>
      <c r="G464" s="103"/>
      <c r="H464" s="103">
        <v>45759</v>
      </c>
      <c r="I464" s="102" t="s">
        <v>291</v>
      </c>
      <c r="J464" s="102" t="s">
        <v>1</v>
      </c>
      <c r="K464" s="102" t="s">
        <v>299</v>
      </c>
      <c r="L464" s="102" t="str">
        <f>[2]!Table1[[#This Row],[Orgn]]&amp;"-"&amp;[2]!Table1[[#This Row],[Dest]]</f>
        <v>NAP-SSH</v>
      </c>
      <c r="M464" s="102" t="str">
        <f t="shared" si="7"/>
        <v>ADT</v>
      </c>
      <c r="N464" s="102">
        <f>WEEKDAY([2]!Table1[[#This Row],[Travel Date]],2)</f>
        <v>6</v>
      </c>
      <c r="P464" s="102">
        <v>1</v>
      </c>
    </row>
    <row r="465" spans="1:16" x14ac:dyDescent="0.25">
      <c r="A465" s="279" t="s">
        <v>2908</v>
      </c>
      <c r="B465" s="280" t="s">
        <v>2909</v>
      </c>
      <c r="C465" s="280" t="s">
        <v>1151</v>
      </c>
      <c r="D465" s="278" t="s">
        <v>730</v>
      </c>
      <c r="E465" s="102" t="s">
        <v>2901</v>
      </c>
      <c r="G465" s="103"/>
      <c r="H465" s="103">
        <v>45759</v>
      </c>
      <c r="I465" s="102" t="s">
        <v>291</v>
      </c>
      <c r="J465" s="102" t="s">
        <v>1</v>
      </c>
      <c r="K465" s="102" t="s">
        <v>299</v>
      </c>
      <c r="L465" s="102" t="str">
        <f>[2]!Table1[[#This Row],[Orgn]]&amp;"-"&amp;[2]!Table1[[#This Row],[Dest]]</f>
        <v>NAP-SSH</v>
      </c>
      <c r="M465" s="102" t="str">
        <f t="shared" si="7"/>
        <v>ADT</v>
      </c>
      <c r="N465" s="102">
        <f>WEEKDAY([2]!Table1[[#This Row],[Travel Date]],2)</f>
        <v>6</v>
      </c>
      <c r="P465" s="102">
        <v>1</v>
      </c>
    </row>
    <row r="466" spans="1:16" x14ac:dyDescent="0.25">
      <c r="A466" s="276" t="s">
        <v>2910</v>
      </c>
      <c r="B466" s="277" t="s">
        <v>2170</v>
      </c>
      <c r="C466" s="277" t="s">
        <v>274</v>
      </c>
      <c r="D466" s="278" t="s">
        <v>294</v>
      </c>
      <c r="E466" s="102" t="s">
        <v>275</v>
      </c>
      <c r="G466" s="103"/>
      <c r="H466" s="103">
        <v>45759</v>
      </c>
      <c r="I466" s="102" t="s">
        <v>287</v>
      </c>
      <c r="J466" s="102" t="s">
        <v>299</v>
      </c>
      <c r="K466" s="102" t="s">
        <v>1</v>
      </c>
      <c r="L466" s="102" t="str">
        <f>[2]!Table1[[#This Row],[Orgn]]&amp;"-"&amp;[2]!Table1[[#This Row],[Dest]]</f>
        <v>NAP-SSH</v>
      </c>
      <c r="M466" s="102" t="str">
        <f t="shared" si="7"/>
        <v>ADT</v>
      </c>
      <c r="N466" s="102">
        <f>WEEKDAY([2]!Table1[[#This Row],[Travel Date]],2)</f>
        <v>6</v>
      </c>
      <c r="P466" s="102">
        <v>1</v>
      </c>
    </row>
    <row r="467" spans="1:16" x14ac:dyDescent="0.25">
      <c r="A467" s="276" t="s">
        <v>2910</v>
      </c>
      <c r="B467" s="277" t="s">
        <v>1732</v>
      </c>
      <c r="C467" s="277" t="s">
        <v>274</v>
      </c>
      <c r="D467" s="278" t="s">
        <v>294</v>
      </c>
      <c r="E467" s="102" t="s">
        <v>275</v>
      </c>
      <c r="G467" s="103"/>
      <c r="H467" s="103">
        <v>45759</v>
      </c>
      <c r="I467" s="102" t="s">
        <v>287</v>
      </c>
      <c r="J467" s="102" t="s">
        <v>299</v>
      </c>
      <c r="K467" s="102" t="s">
        <v>1</v>
      </c>
      <c r="L467" s="102" t="str">
        <f>[2]!Table1[[#This Row],[Orgn]]&amp;"-"&amp;[2]!Table1[[#This Row],[Dest]]</f>
        <v>NAP-SSH</v>
      </c>
      <c r="M467" s="102" t="str">
        <f t="shared" si="7"/>
        <v>ADT</v>
      </c>
      <c r="N467" s="102">
        <f>WEEKDAY([2]!Table1[[#This Row],[Travel Date]],2)</f>
        <v>6</v>
      </c>
      <c r="P467" s="102">
        <v>1</v>
      </c>
    </row>
    <row r="468" spans="1:16" x14ac:dyDescent="0.25">
      <c r="A468" s="276" t="s">
        <v>2910</v>
      </c>
      <c r="B468" s="277" t="s">
        <v>1351</v>
      </c>
      <c r="C468" s="277" t="s">
        <v>277</v>
      </c>
      <c r="D468" s="278" t="s">
        <v>294</v>
      </c>
      <c r="E468" s="102" t="s">
        <v>275</v>
      </c>
      <c r="G468" s="103"/>
      <c r="H468" s="103">
        <v>45759</v>
      </c>
      <c r="I468" s="102" t="s">
        <v>287</v>
      </c>
      <c r="J468" s="102" t="s">
        <v>299</v>
      </c>
      <c r="K468" s="102" t="s">
        <v>1</v>
      </c>
      <c r="L468" s="102" t="str">
        <f>[2]!Table1[[#This Row],[Orgn]]&amp;"-"&amp;[2]!Table1[[#This Row],[Dest]]</f>
        <v>NAP-SSH</v>
      </c>
      <c r="M468" s="102" t="str">
        <f t="shared" si="7"/>
        <v>ADT</v>
      </c>
      <c r="N468" s="102">
        <f>WEEKDAY([2]!Table1[[#This Row],[Travel Date]],2)</f>
        <v>6</v>
      </c>
      <c r="P468" s="102">
        <v>1</v>
      </c>
    </row>
    <row r="469" spans="1:16" x14ac:dyDescent="0.25">
      <c r="A469" s="276" t="s">
        <v>2911</v>
      </c>
      <c r="B469" s="277" t="s">
        <v>1306</v>
      </c>
      <c r="C469" s="277" t="s">
        <v>277</v>
      </c>
      <c r="D469" s="278" t="s">
        <v>294</v>
      </c>
      <c r="E469" s="102" t="s">
        <v>275</v>
      </c>
      <c r="G469" s="103"/>
      <c r="H469" s="103">
        <v>45759</v>
      </c>
      <c r="I469" s="102" t="s">
        <v>287</v>
      </c>
      <c r="J469" s="102" t="s">
        <v>299</v>
      </c>
      <c r="K469" s="102" t="s">
        <v>1</v>
      </c>
      <c r="L469" s="102" t="str">
        <f>[2]!Table1[[#This Row],[Orgn]]&amp;"-"&amp;[2]!Table1[[#This Row],[Dest]]</f>
        <v>NAP-SSH</v>
      </c>
      <c r="M469" s="102" t="str">
        <f t="shared" si="7"/>
        <v>ADT</v>
      </c>
      <c r="N469" s="102">
        <f>WEEKDAY([2]!Table1[[#This Row],[Travel Date]],2)</f>
        <v>6</v>
      </c>
      <c r="P469" s="102">
        <v>1</v>
      </c>
    </row>
    <row r="470" spans="1:16" x14ac:dyDescent="0.25">
      <c r="A470" s="276" t="s">
        <v>1903</v>
      </c>
      <c r="B470" s="277" t="s">
        <v>1658</v>
      </c>
      <c r="C470" s="277" t="s">
        <v>277</v>
      </c>
      <c r="D470" s="278" t="s">
        <v>279</v>
      </c>
      <c r="E470" s="102" t="s">
        <v>275</v>
      </c>
      <c r="G470" s="103"/>
      <c r="H470" s="103">
        <v>45759</v>
      </c>
      <c r="I470" s="102" t="s">
        <v>287</v>
      </c>
      <c r="J470" s="102" t="s">
        <v>299</v>
      </c>
      <c r="K470" s="102" t="s">
        <v>1</v>
      </c>
      <c r="L470" s="102" t="str">
        <f>[2]!Table1[[#This Row],[Orgn]]&amp;"-"&amp;[2]!Table1[[#This Row],[Dest]]</f>
        <v>NAP-SSH</v>
      </c>
      <c r="M470" s="102" t="str">
        <f t="shared" si="7"/>
        <v>ADT</v>
      </c>
      <c r="N470" s="102">
        <f>WEEKDAY([2]!Table1[[#This Row],[Travel Date]],2)</f>
        <v>6</v>
      </c>
      <c r="P470" s="102">
        <v>1</v>
      </c>
    </row>
    <row r="471" spans="1:16" x14ac:dyDescent="0.25">
      <c r="A471" s="276" t="s">
        <v>2912</v>
      </c>
      <c r="B471" s="277" t="s">
        <v>2170</v>
      </c>
      <c r="C471" s="277" t="s">
        <v>274</v>
      </c>
      <c r="D471" s="278" t="s">
        <v>294</v>
      </c>
      <c r="E471" s="102" t="s">
        <v>275</v>
      </c>
      <c r="G471" s="103"/>
      <c r="H471" s="103">
        <v>45759</v>
      </c>
      <c r="I471" s="102" t="s">
        <v>287</v>
      </c>
      <c r="J471" s="102" t="s">
        <v>299</v>
      </c>
      <c r="K471" s="102" t="s">
        <v>1</v>
      </c>
      <c r="L471" s="102" t="str">
        <f>[2]!Table1[[#This Row],[Orgn]]&amp;"-"&amp;[2]!Table1[[#This Row],[Dest]]</f>
        <v>NAP-SSH</v>
      </c>
      <c r="M471" s="102" t="str">
        <f t="shared" si="7"/>
        <v>ADT</v>
      </c>
      <c r="N471" s="102">
        <f>WEEKDAY([2]!Table1[[#This Row],[Travel Date]],2)</f>
        <v>6</v>
      </c>
      <c r="P471" s="102">
        <v>1</v>
      </c>
    </row>
    <row r="472" spans="1:16" x14ac:dyDescent="0.25">
      <c r="A472" s="276" t="s">
        <v>2912</v>
      </c>
      <c r="B472" s="277" t="s">
        <v>1732</v>
      </c>
      <c r="C472" s="277" t="s">
        <v>274</v>
      </c>
      <c r="D472" s="278" t="s">
        <v>294</v>
      </c>
      <c r="E472" s="102" t="s">
        <v>275</v>
      </c>
      <c r="G472" s="103"/>
      <c r="H472" s="103">
        <v>45759</v>
      </c>
      <c r="I472" s="102" t="s">
        <v>287</v>
      </c>
      <c r="J472" s="102" t="s">
        <v>299</v>
      </c>
      <c r="K472" s="102" t="s">
        <v>1</v>
      </c>
      <c r="L472" s="102" t="str">
        <f>[2]!Table1[[#This Row],[Orgn]]&amp;"-"&amp;[2]!Table1[[#This Row],[Dest]]</f>
        <v>NAP-SSH</v>
      </c>
      <c r="M472" s="102" t="str">
        <f t="shared" si="7"/>
        <v>ADT</v>
      </c>
      <c r="N472" s="102">
        <f>WEEKDAY([2]!Table1[[#This Row],[Travel Date]],2)</f>
        <v>6</v>
      </c>
      <c r="P472" s="102">
        <v>1</v>
      </c>
    </row>
    <row r="473" spans="1:16" x14ac:dyDescent="0.25">
      <c r="A473" s="276" t="s">
        <v>2912</v>
      </c>
      <c r="B473" s="277" t="s">
        <v>1728</v>
      </c>
      <c r="C473" s="277" t="s">
        <v>1075</v>
      </c>
      <c r="D473" s="278" t="s">
        <v>294</v>
      </c>
      <c r="E473" s="102" t="s">
        <v>275</v>
      </c>
      <c r="G473" s="103"/>
      <c r="H473" s="103">
        <v>45759</v>
      </c>
      <c r="I473" s="102" t="s">
        <v>287</v>
      </c>
      <c r="J473" s="102" t="s">
        <v>299</v>
      </c>
      <c r="K473" s="102" t="s">
        <v>1</v>
      </c>
      <c r="L473" s="102" t="str">
        <f>[2]!Table1[[#This Row],[Orgn]]&amp;"-"&amp;[2]!Table1[[#This Row],[Dest]]</f>
        <v>NAP-SSH</v>
      </c>
      <c r="M473" s="102" t="str">
        <f t="shared" si="7"/>
        <v>CHD</v>
      </c>
      <c r="N473" s="102">
        <f>WEEKDAY([2]!Table1[[#This Row],[Travel Date]],2)</f>
        <v>6</v>
      </c>
      <c r="P473" s="102">
        <v>1</v>
      </c>
    </row>
    <row r="474" spans="1:16" x14ac:dyDescent="0.25">
      <c r="A474" s="276" t="s">
        <v>2913</v>
      </c>
      <c r="B474" s="277" t="s">
        <v>1922</v>
      </c>
      <c r="C474" s="277" t="s">
        <v>277</v>
      </c>
      <c r="D474" s="278" t="s">
        <v>294</v>
      </c>
      <c r="E474" s="102" t="s">
        <v>275</v>
      </c>
      <c r="G474" s="103"/>
      <c r="H474" s="103">
        <v>45759</v>
      </c>
      <c r="I474" s="102" t="s">
        <v>287</v>
      </c>
      <c r="J474" s="102" t="s">
        <v>299</v>
      </c>
      <c r="K474" s="102" t="s">
        <v>1</v>
      </c>
      <c r="L474" s="102" t="str">
        <f>[2]!Table1[[#This Row],[Orgn]]&amp;"-"&amp;[2]!Table1[[#This Row],[Dest]]</f>
        <v>NAP-SSH</v>
      </c>
      <c r="M474" s="102" t="str">
        <f t="shared" si="7"/>
        <v>ADT</v>
      </c>
      <c r="N474" s="102">
        <f>WEEKDAY([2]!Table1[[#This Row],[Travel Date]],2)</f>
        <v>6</v>
      </c>
      <c r="P474" s="102">
        <v>1</v>
      </c>
    </row>
    <row r="475" spans="1:16" x14ac:dyDescent="0.25">
      <c r="A475" s="276" t="s">
        <v>2914</v>
      </c>
      <c r="B475" s="277" t="s">
        <v>2915</v>
      </c>
      <c r="C475" s="277" t="s">
        <v>277</v>
      </c>
      <c r="D475" s="278" t="s">
        <v>294</v>
      </c>
      <c r="E475" s="102" t="s">
        <v>275</v>
      </c>
      <c r="G475" s="103"/>
      <c r="H475" s="103">
        <v>45759</v>
      </c>
      <c r="I475" s="102" t="s">
        <v>287</v>
      </c>
      <c r="J475" s="102" t="s">
        <v>299</v>
      </c>
      <c r="K475" s="102" t="s">
        <v>1</v>
      </c>
      <c r="L475" s="102" t="str">
        <f>[2]!Table1[[#This Row],[Orgn]]&amp;"-"&amp;[2]!Table1[[#This Row],[Dest]]</f>
        <v>NAP-SSH</v>
      </c>
      <c r="M475" s="102" t="str">
        <f t="shared" si="7"/>
        <v>ADT</v>
      </c>
      <c r="N475" s="102">
        <f>WEEKDAY([2]!Table1[[#This Row],[Travel Date]],2)</f>
        <v>6</v>
      </c>
      <c r="P475" s="102">
        <v>1</v>
      </c>
    </row>
    <row r="476" spans="1:16" x14ac:dyDescent="0.25">
      <c r="A476" s="276" t="s">
        <v>2916</v>
      </c>
      <c r="B476" s="277" t="s">
        <v>1730</v>
      </c>
      <c r="C476" s="277" t="s">
        <v>277</v>
      </c>
      <c r="D476" s="278" t="s">
        <v>294</v>
      </c>
      <c r="E476" s="102" t="s">
        <v>275</v>
      </c>
      <c r="G476" s="103"/>
      <c r="H476" s="103">
        <v>45759</v>
      </c>
      <c r="I476" s="102" t="s">
        <v>287</v>
      </c>
      <c r="J476" s="102" t="s">
        <v>299</v>
      </c>
      <c r="K476" s="102" t="s">
        <v>1</v>
      </c>
      <c r="L476" s="102" t="str">
        <f>[2]!Table1[[#This Row],[Orgn]]&amp;"-"&amp;[2]!Table1[[#This Row],[Dest]]</f>
        <v>NAP-SSH</v>
      </c>
      <c r="M476" s="102" t="str">
        <f t="shared" si="7"/>
        <v>ADT</v>
      </c>
      <c r="N476" s="102">
        <f>WEEKDAY([2]!Table1[[#This Row],[Travel Date]],2)</f>
        <v>6</v>
      </c>
      <c r="P476" s="102">
        <v>1</v>
      </c>
    </row>
    <row r="477" spans="1:16" x14ac:dyDescent="0.25">
      <c r="A477" s="276" t="s">
        <v>2917</v>
      </c>
      <c r="B477" s="277" t="s">
        <v>1088</v>
      </c>
      <c r="C477" s="277" t="s">
        <v>274</v>
      </c>
      <c r="D477" s="278" t="s">
        <v>294</v>
      </c>
      <c r="E477" s="102" t="s">
        <v>275</v>
      </c>
      <c r="G477" s="103"/>
      <c r="H477" s="103">
        <v>45759</v>
      </c>
      <c r="I477" s="102" t="s">
        <v>287</v>
      </c>
      <c r="J477" s="102" t="s">
        <v>299</v>
      </c>
      <c r="K477" s="102" t="s">
        <v>1</v>
      </c>
      <c r="L477" s="102" t="str">
        <f>[2]!Table1[[#This Row],[Orgn]]&amp;"-"&amp;[2]!Table1[[#This Row],[Dest]]</f>
        <v>NAP-SSH</v>
      </c>
      <c r="M477" s="102" t="str">
        <f t="shared" si="7"/>
        <v>ADT</v>
      </c>
      <c r="N477" s="102">
        <f>WEEKDAY([2]!Table1[[#This Row],[Travel Date]],2)</f>
        <v>6</v>
      </c>
      <c r="P477" s="102">
        <v>1</v>
      </c>
    </row>
    <row r="478" spans="1:16" x14ac:dyDescent="0.25">
      <c r="A478" s="276" t="s">
        <v>2918</v>
      </c>
      <c r="B478" s="277" t="s">
        <v>1244</v>
      </c>
      <c r="C478" s="277" t="s">
        <v>277</v>
      </c>
      <c r="D478" s="278" t="s">
        <v>279</v>
      </c>
      <c r="E478" s="102" t="s">
        <v>275</v>
      </c>
      <c r="G478" s="103"/>
      <c r="H478" s="103">
        <v>45759</v>
      </c>
      <c r="I478" s="102" t="s">
        <v>287</v>
      </c>
      <c r="J478" s="102" t="s">
        <v>299</v>
      </c>
      <c r="K478" s="102" t="s">
        <v>1</v>
      </c>
      <c r="L478" s="102" t="str">
        <f>[2]!Table1[[#This Row],[Orgn]]&amp;"-"&amp;[2]!Table1[[#This Row],[Dest]]</f>
        <v>NAP-SSH</v>
      </c>
      <c r="M478" s="102" t="str">
        <f t="shared" si="7"/>
        <v>ADT</v>
      </c>
      <c r="N478" s="102">
        <f>WEEKDAY([2]!Table1[[#This Row],[Travel Date]],2)</f>
        <v>6</v>
      </c>
      <c r="P478" s="102">
        <v>1</v>
      </c>
    </row>
    <row r="479" spans="1:16" x14ac:dyDescent="0.25">
      <c r="A479" s="276" t="s">
        <v>2919</v>
      </c>
      <c r="B479" s="277" t="s">
        <v>1401</v>
      </c>
      <c r="C479" s="277" t="s">
        <v>1087</v>
      </c>
      <c r="D479" s="278" t="s">
        <v>152</v>
      </c>
      <c r="E479" s="102" t="s">
        <v>275</v>
      </c>
      <c r="G479" s="103"/>
      <c r="H479" s="103">
        <v>45759</v>
      </c>
      <c r="I479" s="102" t="s">
        <v>287</v>
      </c>
      <c r="J479" s="102" t="s">
        <v>299</v>
      </c>
      <c r="K479" s="102" t="s">
        <v>1</v>
      </c>
      <c r="L479" s="102" t="str">
        <f>[2]!Table1[[#This Row],[Orgn]]&amp;"-"&amp;[2]!Table1[[#This Row],[Dest]]</f>
        <v>NAP-SSH</v>
      </c>
      <c r="M479" s="102" t="str">
        <f t="shared" si="7"/>
        <v>ADT</v>
      </c>
      <c r="N479" s="102">
        <f>WEEKDAY([2]!Table1[[#This Row],[Travel Date]],2)</f>
        <v>6</v>
      </c>
      <c r="P479" s="102">
        <v>1</v>
      </c>
    </row>
    <row r="480" spans="1:16" x14ac:dyDescent="0.25">
      <c r="A480" s="276" t="s">
        <v>2920</v>
      </c>
      <c r="B480" s="277" t="s">
        <v>1942</v>
      </c>
      <c r="C480" s="277" t="s">
        <v>274</v>
      </c>
      <c r="D480" s="278" t="s">
        <v>294</v>
      </c>
      <c r="E480" s="102" t="s">
        <v>275</v>
      </c>
      <c r="G480" s="103"/>
      <c r="H480" s="103">
        <v>45759</v>
      </c>
      <c r="I480" s="102" t="s">
        <v>287</v>
      </c>
      <c r="J480" s="102" t="s">
        <v>299</v>
      </c>
      <c r="K480" s="102" t="s">
        <v>1</v>
      </c>
      <c r="L480" s="102" t="str">
        <f>[2]!Table1[[#This Row],[Orgn]]&amp;"-"&amp;[2]!Table1[[#This Row],[Dest]]</f>
        <v>NAP-SSH</v>
      </c>
      <c r="M480" s="102" t="str">
        <f t="shared" si="7"/>
        <v>ADT</v>
      </c>
      <c r="N480" s="102">
        <f>WEEKDAY([2]!Table1[[#This Row],[Travel Date]],2)</f>
        <v>6</v>
      </c>
      <c r="P480" s="102">
        <v>1</v>
      </c>
    </row>
    <row r="481" spans="1:16" x14ac:dyDescent="0.25">
      <c r="A481" s="276" t="s">
        <v>2920</v>
      </c>
      <c r="B481" s="277" t="s">
        <v>1728</v>
      </c>
      <c r="C481" s="277" t="s">
        <v>1075</v>
      </c>
      <c r="D481" s="278" t="s">
        <v>294</v>
      </c>
      <c r="E481" s="102" t="s">
        <v>275</v>
      </c>
      <c r="G481" s="103"/>
      <c r="H481" s="103">
        <v>45759</v>
      </c>
      <c r="I481" s="102" t="s">
        <v>287</v>
      </c>
      <c r="J481" s="102" t="s">
        <v>299</v>
      </c>
      <c r="K481" s="102" t="s">
        <v>1</v>
      </c>
      <c r="L481" s="102" t="str">
        <f>[2]!Table1[[#This Row],[Orgn]]&amp;"-"&amp;[2]!Table1[[#This Row],[Dest]]</f>
        <v>NAP-SSH</v>
      </c>
      <c r="M481" s="102" t="str">
        <f t="shared" si="7"/>
        <v>CHD</v>
      </c>
      <c r="N481" s="102">
        <f>WEEKDAY([2]!Table1[[#This Row],[Travel Date]],2)</f>
        <v>6</v>
      </c>
      <c r="P481" s="102">
        <v>1</v>
      </c>
    </row>
    <row r="482" spans="1:16" x14ac:dyDescent="0.25">
      <c r="A482" s="276" t="s">
        <v>2921</v>
      </c>
      <c r="B482" s="277" t="s">
        <v>2922</v>
      </c>
      <c r="C482" s="277" t="s">
        <v>274</v>
      </c>
      <c r="D482" s="278" t="s">
        <v>279</v>
      </c>
      <c r="E482" s="102" t="s">
        <v>275</v>
      </c>
      <c r="G482" s="103"/>
      <c r="H482" s="103">
        <v>45759</v>
      </c>
      <c r="I482" s="102" t="s">
        <v>287</v>
      </c>
      <c r="J482" s="102" t="s">
        <v>299</v>
      </c>
      <c r="K482" s="102" t="s">
        <v>1</v>
      </c>
      <c r="L482" s="102" t="str">
        <f>[2]!Table1[[#This Row],[Orgn]]&amp;"-"&amp;[2]!Table1[[#This Row],[Dest]]</f>
        <v>NAP-SSH</v>
      </c>
      <c r="M482" s="102" t="str">
        <f t="shared" si="7"/>
        <v>ADT</v>
      </c>
      <c r="N482" s="102">
        <f>WEEKDAY([2]!Table1[[#This Row],[Travel Date]],2)</f>
        <v>6</v>
      </c>
      <c r="P482" s="102">
        <v>1</v>
      </c>
    </row>
    <row r="483" spans="1:16" x14ac:dyDescent="0.25">
      <c r="A483" s="276" t="s">
        <v>2921</v>
      </c>
      <c r="B483" s="277" t="s">
        <v>2112</v>
      </c>
      <c r="C483" s="277" t="s">
        <v>274</v>
      </c>
      <c r="D483" s="278" t="s">
        <v>279</v>
      </c>
      <c r="E483" s="102" t="s">
        <v>275</v>
      </c>
      <c r="G483" s="103"/>
      <c r="H483" s="103">
        <v>45759</v>
      </c>
      <c r="I483" s="102" t="s">
        <v>287</v>
      </c>
      <c r="J483" s="102" t="s">
        <v>299</v>
      </c>
      <c r="K483" s="102" t="s">
        <v>1</v>
      </c>
      <c r="L483" s="102" t="str">
        <f>[2]!Table1[[#This Row],[Orgn]]&amp;"-"&amp;[2]!Table1[[#This Row],[Dest]]</f>
        <v>NAP-SSH</v>
      </c>
      <c r="M483" s="102" t="str">
        <f t="shared" si="7"/>
        <v>ADT</v>
      </c>
      <c r="N483" s="102">
        <f>WEEKDAY([2]!Table1[[#This Row],[Travel Date]],2)</f>
        <v>6</v>
      </c>
      <c r="P483" s="102">
        <v>1</v>
      </c>
    </row>
    <row r="484" spans="1:16" x14ac:dyDescent="0.25">
      <c r="A484" s="276" t="s">
        <v>2921</v>
      </c>
      <c r="B484" s="277" t="s">
        <v>1289</v>
      </c>
      <c r="C484" s="277" t="s">
        <v>277</v>
      </c>
      <c r="D484" s="278" t="s">
        <v>279</v>
      </c>
      <c r="E484" s="102" t="s">
        <v>275</v>
      </c>
      <c r="G484" s="103"/>
      <c r="H484" s="103">
        <v>45759</v>
      </c>
      <c r="I484" s="102" t="s">
        <v>287</v>
      </c>
      <c r="J484" s="102" t="s">
        <v>299</v>
      </c>
      <c r="K484" s="102" t="s">
        <v>1</v>
      </c>
      <c r="L484" s="102" t="str">
        <f>[2]!Table1[[#This Row],[Orgn]]&amp;"-"&amp;[2]!Table1[[#This Row],[Dest]]</f>
        <v>NAP-SSH</v>
      </c>
      <c r="M484" s="102" t="str">
        <f t="shared" si="7"/>
        <v>ADT</v>
      </c>
      <c r="N484" s="102">
        <f>WEEKDAY([2]!Table1[[#This Row],[Travel Date]],2)</f>
        <v>6</v>
      </c>
      <c r="P484" s="102">
        <v>1</v>
      </c>
    </row>
    <row r="485" spans="1:16" x14ac:dyDescent="0.25">
      <c r="A485" s="276" t="s">
        <v>2921</v>
      </c>
      <c r="B485" s="277" t="s">
        <v>2923</v>
      </c>
      <c r="C485" s="277" t="s">
        <v>274</v>
      </c>
      <c r="D485" s="278" t="s">
        <v>279</v>
      </c>
      <c r="E485" s="102" t="s">
        <v>275</v>
      </c>
      <c r="G485" s="103"/>
      <c r="H485" s="103">
        <v>45759</v>
      </c>
      <c r="I485" s="102" t="s">
        <v>287</v>
      </c>
      <c r="J485" s="102" t="s">
        <v>299</v>
      </c>
      <c r="K485" s="102" t="s">
        <v>1</v>
      </c>
      <c r="L485" s="102" t="str">
        <f>[2]!Table1[[#This Row],[Orgn]]&amp;"-"&amp;[2]!Table1[[#This Row],[Dest]]</f>
        <v>NAP-SSH</v>
      </c>
      <c r="M485" s="102" t="str">
        <f t="shared" si="7"/>
        <v>ADT</v>
      </c>
      <c r="N485" s="102">
        <f>WEEKDAY([2]!Table1[[#This Row],[Travel Date]],2)</f>
        <v>6</v>
      </c>
      <c r="P485" s="102">
        <v>1</v>
      </c>
    </row>
    <row r="486" spans="1:16" x14ac:dyDescent="0.25">
      <c r="A486" s="276" t="s">
        <v>2924</v>
      </c>
      <c r="B486" s="277" t="s">
        <v>2925</v>
      </c>
      <c r="C486" s="277" t="s">
        <v>274</v>
      </c>
      <c r="D486" s="278" t="s">
        <v>294</v>
      </c>
      <c r="E486" s="102" t="s">
        <v>275</v>
      </c>
      <c r="G486" s="103"/>
      <c r="H486" s="103">
        <v>45759</v>
      </c>
      <c r="I486" s="102" t="s">
        <v>287</v>
      </c>
      <c r="J486" s="102" t="s">
        <v>299</v>
      </c>
      <c r="K486" s="102" t="s">
        <v>1</v>
      </c>
      <c r="L486" s="102" t="str">
        <f>[2]!Table1[[#This Row],[Orgn]]&amp;"-"&amp;[2]!Table1[[#This Row],[Dest]]</f>
        <v>NAP-SSH</v>
      </c>
      <c r="M486" s="102" t="str">
        <f t="shared" si="7"/>
        <v>ADT</v>
      </c>
      <c r="N486" s="102">
        <f>WEEKDAY([2]!Table1[[#This Row],[Travel Date]],2)</f>
        <v>6</v>
      </c>
      <c r="P486" s="102">
        <v>1</v>
      </c>
    </row>
    <row r="487" spans="1:16" x14ac:dyDescent="0.25">
      <c r="A487" s="276" t="s">
        <v>2924</v>
      </c>
      <c r="B487" s="277" t="s">
        <v>2926</v>
      </c>
      <c r="C487" s="277" t="s">
        <v>274</v>
      </c>
      <c r="D487" s="278" t="s">
        <v>294</v>
      </c>
      <c r="E487" s="102" t="s">
        <v>275</v>
      </c>
      <c r="G487" s="103"/>
      <c r="H487" s="103">
        <v>45759</v>
      </c>
      <c r="I487" s="102" t="s">
        <v>287</v>
      </c>
      <c r="J487" s="102" t="s">
        <v>299</v>
      </c>
      <c r="K487" s="102" t="s">
        <v>1</v>
      </c>
      <c r="L487" s="102" t="str">
        <f>[2]!Table1[[#This Row],[Orgn]]&amp;"-"&amp;[2]!Table1[[#This Row],[Dest]]</f>
        <v>NAP-SSH</v>
      </c>
      <c r="M487" s="102" t="str">
        <f t="shared" si="7"/>
        <v>ADT</v>
      </c>
      <c r="N487" s="102">
        <f>WEEKDAY([2]!Table1[[#This Row],[Travel Date]],2)</f>
        <v>6</v>
      </c>
      <c r="P487" s="102">
        <v>1</v>
      </c>
    </row>
    <row r="488" spans="1:16" x14ac:dyDescent="0.25">
      <c r="A488" s="276" t="s">
        <v>2927</v>
      </c>
      <c r="B488" s="277" t="s">
        <v>2455</v>
      </c>
      <c r="C488" s="277" t="s">
        <v>274</v>
      </c>
      <c r="D488" s="278" t="s">
        <v>294</v>
      </c>
      <c r="E488" s="102" t="s">
        <v>275</v>
      </c>
      <c r="G488" s="103"/>
      <c r="H488" s="103">
        <v>45759</v>
      </c>
      <c r="I488" s="102" t="s">
        <v>287</v>
      </c>
      <c r="J488" s="102" t="s">
        <v>299</v>
      </c>
      <c r="K488" s="102" t="s">
        <v>1</v>
      </c>
      <c r="L488" s="102" t="str">
        <f>[2]!Table1[[#This Row],[Orgn]]&amp;"-"&amp;[2]!Table1[[#This Row],[Dest]]</f>
        <v>NAP-SSH</v>
      </c>
      <c r="M488" s="102" t="str">
        <f t="shared" si="7"/>
        <v>ADT</v>
      </c>
      <c r="N488" s="102">
        <f>WEEKDAY([2]!Table1[[#This Row],[Travel Date]],2)</f>
        <v>6</v>
      </c>
      <c r="P488" s="102">
        <v>1</v>
      </c>
    </row>
    <row r="489" spans="1:16" x14ac:dyDescent="0.25">
      <c r="A489" s="276" t="s">
        <v>2927</v>
      </c>
      <c r="B489" s="277" t="s">
        <v>1712</v>
      </c>
      <c r="C489" s="277" t="s">
        <v>277</v>
      </c>
      <c r="D489" s="278" t="s">
        <v>294</v>
      </c>
      <c r="E489" s="102" t="s">
        <v>275</v>
      </c>
      <c r="G489" s="103"/>
      <c r="H489" s="103">
        <v>45759</v>
      </c>
      <c r="I489" s="102" t="s">
        <v>287</v>
      </c>
      <c r="J489" s="102" t="s">
        <v>299</v>
      </c>
      <c r="K489" s="102" t="s">
        <v>1</v>
      </c>
      <c r="L489" s="102" t="str">
        <f>[2]!Table1[[#This Row],[Orgn]]&amp;"-"&amp;[2]!Table1[[#This Row],[Dest]]</f>
        <v>NAP-SSH</v>
      </c>
      <c r="M489" s="102" t="str">
        <f t="shared" si="7"/>
        <v>ADT</v>
      </c>
      <c r="N489" s="102">
        <f>WEEKDAY([2]!Table1[[#This Row],[Travel Date]],2)</f>
        <v>6</v>
      </c>
      <c r="P489" s="102">
        <v>1</v>
      </c>
    </row>
    <row r="490" spans="1:16" x14ac:dyDescent="0.25">
      <c r="A490" s="276" t="s">
        <v>2927</v>
      </c>
      <c r="B490" s="277" t="s">
        <v>2050</v>
      </c>
      <c r="C490" s="277" t="s">
        <v>274</v>
      </c>
      <c r="D490" s="278" t="s">
        <v>294</v>
      </c>
      <c r="E490" s="102" t="s">
        <v>275</v>
      </c>
      <c r="G490" s="103"/>
      <c r="H490" s="103">
        <v>45759</v>
      </c>
      <c r="I490" s="102" t="s">
        <v>287</v>
      </c>
      <c r="J490" s="102" t="s">
        <v>299</v>
      </c>
      <c r="K490" s="102" t="s">
        <v>1</v>
      </c>
      <c r="L490" s="102" t="str">
        <f>[2]!Table1[[#This Row],[Orgn]]&amp;"-"&amp;[2]!Table1[[#This Row],[Dest]]</f>
        <v>NAP-SSH</v>
      </c>
      <c r="M490" s="102" t="str">
        <f t="shared" si="7"/>
        <v>ADT</v>
      </c>
      <c r="N490" s="102">
        <f>WEEKDAY([2]!Table1[[#This Row],[Travel Date]],2)</f>
        <v>6</v>
      </c>
      <c r="P490" s="102">
        <v>1</v>
      </c>
    </row>
    <row r="491" spans="1:16" x14ac:dyDescent="0.25">
      <c r="A491" s="276" t="s">
        <v>2928</v>
      </c>
      <c r="B491" s="277" t="s">
        <v>1526</v>
      </c>
      <c r="C491" s="277" t="s">
        <v>277</v>
      </c>
      <c r="D491" s="278" t="s">
        <v>294</v>
      </c>
      <c r="E491" s="102" t="s">
        <v>275</v>
      </c>
      <c r="G491" s="103"/>
      <c r="H491" s="103">
        <v>45759</v>
      </c>
      <c r="I491" s="102" t="s">
        <v>287</v>
      </c>
      <c r="J491" s="102" t="s">
        <v>299</v>
      </c>
      <c r="K491" s="102" t="s">
        <v>1</v>
      </c>
      <c r="L491" s="102" t="str">
        <f>[2]!Table1[[#This Row],[Orgn]]&amp;"-"&amp;[2]!Table1[[#This Row],[Dest]]</f>
        <v>NAP-SSH</v>
      </c>
      <c r="M491" s="102" t="str">
        <f t="shared" si="7"/>
        <v>ADT</v>
      </c>
      <c r="N491" s="102">
        <f>WEEKDAY([2]!Table1[[#This Row],[Travel Date]],2)</f>
        <v>6</v>
      </c>
      <c r="P491" s="102">
        <v>1</v>
      </c>
    </row>
    <row r="492" spans="1:16" x14ac:dyDescent="0.25">
      <c r="A492" s="276" t="s">
        <v>2929</v>
      </c>
      <c r="B492" s="277" t="s">
        <v>1408</v>
      </c>
      <c r="C492" s="277" t="s">
        <v>274</v>
      </c>
      <c r="D492" s="278" t="s">
        <v>279</v>
      </c>
      <c r="E492" s="102" t="s">
        <v>275</v>
      </c>
      <c r="G492" s="103"/>
      <c r="H492" s="103">
        <v>45759</v>
      </c>
      <c r="I492" s="102" t="s">
        <v>287</v>
      </c>
      <c r="J492" s="102" t="s">
        <v>299</v>
      </c>
      <c r="K492" s="102" t="s">
        <v>1</v>
      </c>
      <c r="L492" s="102" t="str">
        <f>[2]!Table1[[#This Row],[Orgn]]&amp;"-"&amp;[2]!Table1[[#This Row],[Dest]]</f>
        <v>NAP-SSH</v>
      </c>
      <c r="M492" s="102" t="str">
        <f t="shared" si="7"/>
        <v>ADT</v>
      </c>
      <c r="N492" s="102">
        <f>WEEKDAY([2]!Table1[[#This Row],[Travel Date]],2)</f>
        <v>6</v>
      </c>
      <c r="P492" s="102">
        <v>1</v>
      </c>
    </row>
    <row r="493" spans="1:16" x14ac:dyDescent="0.25">
      <c r="A493" s="276" t="s">
        <v>2929</v>
      </c>
      <c r="B493" s="277" t="s">
        <v>1296</v>
      </c>
      <c r="C493" s="277" t="s">
        <v>274</v>
      </c>
      <c r="D493" s="278" t="s">
        <v>279</v>
      </c>
      <c r="E493" s="102" t="s">
        <v>275</v>
      </c>
      <c r="G493" s="103"/>
      <c r="H493" s="103">
        <v>45759</v>
      </c>
      <c r="I493" s="102" t="s">
        <v>287</v>
      </c>
      <c r="J493" s="102" t="s">
        <v>299</v>
      </c>
      <c r="K493" s="102" t="s">
        <v>1</v>
      </c>
      <c r="L493" s="102" t="str">
        <f>[2]!Table1[[#This Row],[Orgn]]&amp;"-"&amp;[2]!Table1[[#This Row],[Dest]]</f>
        <v>NAP-SSH</v>
      </c>
      <c r="M493" s="102" t="str">
        <f t="shared" si="7"/>
        <v>ADT</v>
      </c>
      <c r="N493" s="102">
        <f>WEEKDAY([2]!Table1[[#This Row],[Travel Date]],2)</f>
        <v>6</v>
      </c>
      <c r="P493" s="102">
        <v>1</v>
      </c>
    </row>
    <row r="494" spans="1:16" x14ac:dyDescent="0.25">
      <c r="A494" s="276" t="s">
        <v>2929</v>
      </c>
      <c r="B494" s="277" t="s">
        <v>1319</v>
      </c>
      <c r="C494" s="277" t="s">
        <v>274</v>
      </c>
      <c r="D494" s="278" t="s">
        <v>279</v>
      </c>
      <c r="E494" s="102" t="s">
        <v>275</v>
      </c>
      <c r="G494" s="103"/>
      <c r="H494" s="103">
        <v>45759</v>
      </c>
      <c r="I494" s="102" t="s">
        <v>287</v>
      </c>
      <c r="J494" s="102" t="s">
        <v>299</v>
      </c>
      <c r="K494" s="102" t="s">
        <v>1</v>
      </c>
      <c r="L494" s="102" t="str">
        <f>[2]!Table1[[#This Row],[Orgn]]&amp;"-"&amp;[2]!Table1[[#This Row],[Dest]]</f>
        <v>NAP-SSH</v>
      </c>
      <c r="M494" s="102" t="str">
        <f t="shared" si="7"/>
        <v>ADT</v>
      </c>
      <c r="N494" s="102">
        <f>WEEKDAY([2]!Table1[[#This Row],[Travel Date]],2)</f>
        <v>6</v>
      </c>
      <c r="P494" s="102">
        <v>1</v>
      </c>
    </row>
    <row r="495" spans="1:16" x14ac:dyDescent="0.25">
      <c r="A495" s="276" t="s">
        <v>2930</v>
      </c>
      <c r="B495" s="277" t="s">
        <v>1106</v>
      </c>
      <c r="C495" s="277" t="s">
        <v>274</v>
      </c>
      <c r="D495" s="278" t="s">
        <v>152</v>
      </c>
      <c r="E495" s="102" t="s">
        <v>275</v>
      </c>
      <c r="G495" s="103"/>
      <c r="H495" s="103">
        <v>45759</v>
      </c>
      <c r="I495" s="102" t="s">
        <v>287</v>
      </c>
      <c r="J495" s="102" t="s">
        <v>299</v>
      </c>
      <c r="K495" s="102" t="s">
        <v>1</v>
      </c>
      <c r="L495" s="102" t="str">
        <f>[2]!Table1[[#This Row],[Orgn]]&amp;"-"&amp;[2]!Table1[[#This Row],[Dest]]</f>
        <v>NAP-SSH</v>
      </c>
      <c r="M495" s="102" t="str">
        <f t="shared" si="7"/>
        <v>ADT</v>
      </c>
      <c r="N495" s="102">
        <f>WEEKDAY([2]!Table1[[#This Row],[Travel Date]],2)</f>
        <v>6</v>
      </c>
      <c r="P495" s="102">
        <v>1</v>
      </c>
    </row>
    <row r="496" spans="1:16" x14ac:dyDescent="0.25">
      <c r="A496" s="276" t="s">
        <v>2930</v>
      </c>
      <c r="B496" s="277" t="s">
        <v>1575</v>
      </c>
      <c r="C496" s="277" t="s">
        <v>1075</v>
      </c>
      <c r="D496" s="278" t="s">
        <v>152</v>
      </c>
      <c r="E496" s="102" t="s">
        <v>275</v>
      </c>
      <c r="G496" s="103"/>
      <c r="H496" s="103">
        <v>45759</v>
      </c>
      <c r="I496" s="102" t="s">
        <v>287</v>
      </c>
      <c r="J496" s="102" t="s">
        <v>299</v>
      </c>
      <c r="K496" s="102" t="s">
        <v>1</v>
      </c>
      <c r="L496" s="102" t="str">
        <f>[2]!Table1[[#This Row],[Orgn]]&amp;"-"&amp;[2]!Table1[[#This Row],[Dest]]</f>
        <v>NAP-SSH</v>
      </c>
      <c r="M496" s="102" t="str">
        <f t="shared" si="7"/>
        <v>CHD</v>
      </c>
      <c r="N496" s="102">
        <f>WEEKDAY([2]!Table1[[#This Row],[Travel Date]],2)</f>
        <v>6</v>
      </c>
      <c r="P496" s="102">
        <v>1</v>
      </c>
    </row>
    <row r="497" spans="1:16" x14ac:dyDescent="0.25">
      <c r="A497" s="276" t="s">
        <v>2931</v>
      </c>
      <c r="B497" s="277" t="s">
        <v>2932</v>
      </c>
      <c r="C497" s="277" t="s">
        <v>274</v>
      </c>
      <c r="D497" s="278" t="s">
        <v>279</v>
      </c>
      <c r="E497" s="102" t="s">
        <v>275</v>
      </c>
      <c r="G497" s="103"/>
      <c r="H497" s="103">
        <v>45759</v>
      </c>
      <c r="I497" s="102" t="s">
        <v>287</v>
      </c>
      <c r="J497" s="102" t="s">
        <v>299</v>
      </c>
      <c r="K497" s="102" t="s">
        <v>1</v>
      </c>
      <c r="L497" s="102" t="str">
        <f>[2]!Table1[[#This Row],[Orgn]]&amp;"-"&amp;[2]!Table1[[#This Row],[Dest]]</f>
        <v>NAP-SSH</v>
      </c>
      <c r="M497" s="102" t="str">
        <f t="shared" si="7"/>
        <v>ADT</v>
      </c>
      <c r="N497" s="102">
        <f>WEEKDAY([2]!Table1[[#This Row],[Travel Date]],2)</f>
        <v>6</v>
      </c>
      <c r="P497" s="102">
        <v>1</v>
      </c>
    </row>
    <row r="498" spans="1:16" x14ac:dyDescent="0.25">
      <c r="A498" s="276" t="s">
        <v>2931</v>
      </c>
      <c r="B498" s="277" t="s">
        <v>2933</v>
      </c>
      <c r="C498" s="277" t="s">
        <v>274</v>
      </c>
      <c r="D498" s="278" t="s">
        <v>279</v>
      </c>
      <c r="E498" s="102" t="s">
        <v>275</v>
      </c>
      <c r="G498" s="103"/>
      <c r="H498" s="103">
        <v>45759</v>
      </c>
      <c r="I498" s="102" t="s">
        <v>287</v>
      </c>
      <c r="J498" s="102" t="s">
        <v>299</v>
      </c>
      <c r="K498" s="102" t="s">
        <v>1</v>
      </c>
      <c r="L498" s="102" t="str">
        <f>[2]!Table1[[#This Row],[Orgn]]&amp;"-"&amp;[2]!Table1[[#This Row],[Dest]]</f>
        <v>NAP-SSH</v>
      </c>
      <c r="M498" s="102" t="str">
        <f t="shared" si="7"/>
        <v>ADT</v>
      </c>
      <c r="N498" s="102">
        <f>WEEKDAY([2]!Table1[[#This Row],[Travel Date]],2)</f>
        <v>6</v>
      </c>
      <c r="P498" s="102">
        <v>1</v>
      </c>
    </row>
    <row r="499" spans="1:16" x14ac:dyDescent="0.25">
      <c r="A499" s="276" t="s">
        <v>2931</v>
      </c>
      <c r="B499" s="277" t="s">
        <v>1567</v>
      </c>
      <c r="C499" s="277" t="s">
        <v>274</v>
      </c>
      <c r="D499" s="278" t="s">
        <v>279</v>
      </c>
      <c r="E499" s="102" t="s">
        <v>275</v>
      </c>
      <c r="G499" s="103"/>
      <c r="H499" s="103">
        <v>45759</v>
      </c>
      <c r="I499" s="102" t="s">
        <v>287</v>
      </c>
      <c r="J499" s="102" t="s">
        <v>299</v>
      </c>
      <c r="K499" s="102" t="s">
        <v>1</v>
      </c>
      <c r="L499" s="102" t="str">
        <f>[2]!Table1[[#This Row],[Orgn]]&amp;"-"&amp;[2]!Table1[[#This Row],[Dest]]</f>
        <v>NAP-SSH</v>
      </c>
      <c r="M499" s="102" t="str">
        <f t="shared" si="7"/>
        <v>ADT</v>
      </c>
      <c r="N499" s="102">
        <f>WEEKDAY([2]!Table1[[#This Row],[Travel Date]],2)</f>
        <v>6</v>
      </c>
      <c r="P499" s="102">
        <v>1</v>
      </c>
    </row>
    <row r="500" spans="1:16" x14ac:dyDescent="0.25">
      <c r="A500" s="276" t="s">
        <v>2934</v>
      </c>
      <c r="B500" s="277" t="s">
        <v>2935</v>
      </c>
      <c r="C500" s="277" t="s">
        <v>274</v>
      </c>
      <c r="D500" s="278" t="s">
        <v>294</v>
      </c>
      <c r="E500" s="102" t="s">
        <v>275</v>
      </c>
      <c r="G500" s="103"/>
      <c r="H500" s="103">
        <v>45759</v>
      </c>
      <c r="I500" s="102" t="s">
        <v>287</v>
      </c>
      <c r="J500" s="102" t="s">
        <v>299</v>
      </c>
      <c r="K500" s="102" t="s">
        <v>1</v>
      </c>
      <c r="L500" s="102" t="str">
        <f>[2]!Table1[[#This Row],[Orgn]]&amp;"-"&amp;[2]!Table1[[#This Row],[Dest]]</f>
        <v>NAP-SSH</v>
      </c>
      <c r="M500" s="102" t="str">
        <f t="shared" si="7"/>
        <v>ADT</v>
      </c>
      <c r="N500" s="102">
        <f>WEEKDAY([2]!Table1[[#This Row],[Travel Date]],2)</f>
        <v>6</v>
      </c>
      <c r="P500" s="102">
        <v>1</v>
      </c>
    </row>
    <row r="501" spans="1:16" x14ac:dyDescent="0.25">
      <c r="A501" s="276" t="s">
        <v>2934</v>
      </c>
      <c r="B501" s="277" t="s">
        <v>2936</v>
      </c>
      <c r="C501" s="277" t="s">
        <v>1075</v>
      </c>
      <c r="D501" s="278" t="s">
        <v>294</v>
      </c>
      <c r="E501" s="102" t="s">
        <v>275</v>
      </c>
      <c r="G501" s="103"/>
      <c r="H501" s="103">
        <v>45759</v>
      </c>
      <c r="I501" s="102" t="s">
        <v>287</v>
      </c>
      <c r="J501" s="102" t="s">
        <v>299</v>
      </c>
      <c r="K501" s="102" t="s">
        <v>1</v>
      </c>
      <c r="L501" s="102" t="str">
        <f>[2]!Table1[[#This Row],[Orgn]]&amp;"-"&amp;[2]!Table1[[#This Row],[Dest]]</f>
        <v>NAP-SSH</v>
      </c>
      <c r="M501" s="102" t="str">
        <f t="shared" si="7"/>
        <v>CHD</v>
      </c>
      <c r="N501" s="102">
        <f>WEEKDAY([2]!Table1[[#This Row],[Travel Date]],2)</f>
        <v>6</v>
      </c>
      <c r="P501" s="102">
        <v>1</v>
      </c>
    </row>
    <row r="502" spans="1:16" x14ac:dyDescent="0.25">
      <c r="A502" s="276" t="s">
        <v>2934</v>
      </c>
      <c r="B502" s="277" t="s">
        <v>1796</v>
      </c>
      <c r="C502" s="277" t="s">
        <v>277</v>
      </c>
      <c r="D502" s="278" t="s">
        <v>294</v>
      </c>
      <c r="E502" s="102" t="s">
        <v>275</v>
      </c>
      <c r="G502" s="103"/>
      <c r="H502" s="103">
        <v>45759</v>
      </c>
      <c r="I502" s="102" t="s">
        <v>287</v>
      </c>
      <c r="J502" s="102" t="s">
        <v>299</v>
      </c>
      <c r="K502" s="102" t="s">
        <v>1</v>
      </c>
      <c r="L502" s="102" t="str">
        <f>[2]!Table1[[#This Row],[Orgn]]&amp;"-"&amp;[2]!Table1[[#This Row],[Dest]]</f>
        <v>NAP-SSH</v>
      </c>
      <c r="M502" s="102" t="str">
        <f t="shared" si="7"/>
        <v>ADT</v>
      </c>
      <c r="N502" s="102">
        <f>WEEKDAY([2]!Table1[[#This Row],[Travel Date]],2)</f>
        <v>6</v>
      </c>
      <c r="P502" s="102">
        <v>1</v>
      </c>
    </row>
    <row r="503" spans="1:16" x14ac:dyDescent="0.25">
      <c r="A503" s="276" t="s">
        <v>2937</v>
      </c>
      <c r="B503" s="277" t="s">
        <v>2938</v>
      </c>
      <c r="C503" s="277" t="s">
        <v>277</v>
      </c>
      <c r="D503" s="278" t="s">
        <v>279</v>
      </c>
      <c r="E503" s="102" t="s">
        <v>275</v>
      </c>
      <c r="G503" s="103"/>
      <c r="H503" s="103">
        <v>45759</v>
      </c>
      <c r="I503" s="102" t="s">
        <v>287</v>
      </c>
      <c r="J503" s="102" t="s">
        <v>299</v>
      </c>
      <c r="K503" s="102" t="s">
        <v>1</v>
      </c>
      <c r="L503" s="102" t="str">
        <f>[2]!Table1[[#This Row],[Orgn]]&amp;"-"&amp;[2]!Table1[[#This Row],[Dest]]</f>
        <v>NAP-SSH</v>
      </c>
      <c r="M503" s="102" t="str">
        <f t="shared" si="7"/>
        <v>ADT</v>
      </c>
      <c r="N503" s="102">
        <f>WEEKDAY([2]!Table1[[#This Row],[Travel Date]],2)</f>
        <v>6</v>
      </c>
      <c r="P503" s="102">
        <v>1</v>
      </c>
    </row>
    <row r="504" spans="1:16" x14ac:dyDescent="0.25">
      <c r="A504" s="276" t="s">
        <v>2939</v>
      </c>
      <c r="B504" s="277" t="s">
        <v>2940</v>
      </c>
      <c r="C504" s="277" t="s">
        <v>277</v>
      </c>
      <c r="D504" s="278" t="s">
        <v>279</v>
      </c>
      <c r="E504" s="102" t="s">
        <v>275</v>
      </c>
      <c r="G504" s="103"/>
      <c r="H504" s="103">
        <v>45759</v>
      </c>
      <c r="I504" s="102" t="s">
        <v>287</v>
      </c>
      <c r="J504" s="102" t="s">
        <v>299</v>
      </c>
      <c r="K504" s="102" t="s">
        <v>1</v>
      </c>
      <c r="L504" s="102" t="str">
        <f>[2]!Table1[[#This Row],[Orgn]]&amp;"-"&amp;[2]!Table1[[#This Row],[Dest]]</f>
        <v>NAP-SSH</v>
      </c>
      <c r="M504" s="102" t="str">
        <f t="shared" si="7"/>
        <v>ADT</v>
      </c>
      <c r="N504" s="102">
        <f>WEEKDAY([2]!Table1[[#This Row],[Travel Date]],2)</f>
        <v>6</v>
      </c>
      <c r="P504" s="102">
        <v>1</v>
      </c>
    </row>
    <row r="505" spans="1:16" x14ac:dyDescent="0.25">
      <c r="A505" s="276" t="s">
        <v>2941</v>
      </c>
      <c r="B505" s="277" t="s">
        <v>1717</v>
      </c>
      <c r="C505" s="277" t="s">
        <v>277</v>
      </c>
      <c r="D505" s="278" t="s">
        <v>294</v>
      </c>
      <c r="E505" s="102" t="s">
        <v>275</v>
      </c>
      <c r="G505" s="103"/>
      <c r="H505" s="103">
        <v>45759</v>
      </c>
      <c r="I505" s="102" t="s">
        <v>287</v>
      </c>
      <c r="J505" s="102" t="s">
        <v>299</v>
      </c>
      <c r="K505" s="102" t="s">
        <v>1</v>
      </c>
      <c r="L505" s="102" t="str">
        <f>[2]!Table1[[#This Row],[Orgn]]&amp;"-"&amp;[2]!Table1[[#This Row],[Dest]]</f>
        <v>NAP-SSH</v>
      </c>
      <c r="M505" s="102" t="str">
        <f t="shared" si="7"/>
        <v>ADT</v>
      </c>
      <c r="N505" s="102">
        <f>WEEKDAY([2]!Table1[[#This Row],[Travel Date]],2)</f>
        <v>6</v>
      </c>
      <c r="P505" s="102">
        <v>1</v>
      </c>
    </row>
    <row r="506" spans="1:16" x14ac:dyDescent="0.25">
      <c r="A506" s="276" t="s">
        <v>1190</v>
      </c>
      <c r="B506" s="277" t="s">
        <v>1474</v>
      </c>
      <c r="C506" s="277" t="s">
        <v>274</v>
      </c>
      <c r="D506" s="278" t="s">
        <v>152</v>
      </c>
      <c r="E506" s="102" t="s">
        <v>275</v>
      </c>
      <c r="G506" s="103"/>
      <c r="H506" s="103">
        <v>45759</v>
      </c>
      <c r="I506" s="102" t="s">
        <v>287</v>
      </c>
      <c r="J506" s="102" t="s">
        <v>299</v>
      </c>
      <c r="K506" s="102" t="s">
        <v>1</v>
      </c>
      <c r="L506" s="102" t="str">
        <f>[2]!Table1[[#This Row],[Orgn]]&amp;"-"&amp;[2]!Table1[[#This Row],[Dest]]</f>
        <v>NAP-SSH</v>
      </c>
      <c r="M506" s="102" t="str">
        <f t="shared" si="7"/>
        <v>ADT</v>
      </c>
      <c r="N506" s="102">
        <f>WEEKDAY([2]!Table1[[#This Row],[Travel Date]],2)</f>
        <v>6</v>
      </c>
      <c r="P506" s="102">
        <v>1</v>
      </c>
    </row>
    <row r="507" spans="1:16" x14ac:dyDescent="0.25">
      <c r="A507" s="276" t="s">
        <v>2942</v>
      </c>
      <c r="B507" s="277" t="s">
        <v>1450</v>
      </c>
      <c r="C507" s="277" t="s">
        <v>1087</v>
      </c>
      <c r="D507" s="278" t="s">
        <v>152</v>
      </c>
      <c r="E507" s="102" t="s">
        <v>275</v>
      </c>
      <c r="G507" s="103"/>
      <c r="H507" s="103">
        <v>45759</v>
      </c>
      <c r="I507" s="102" t="s">
        <v>287</v>
      </c>
      <c r="J507" s="102" t="s">
        <v>299</v>
      </c>
      <c r="K507" s="102" t="s">
        <v>1</v>
      </c>
      <c r="L507" s="102" t="str">
        <f>[2]!Table1[[#This Row],[Orgn]]&amp;"-"&amp;[2]!Table1[[#This Row],[Dest]]</f>
        <v>NAP-SSH</v>
      </c>
      <c r="M507" s="102" t="str">
        <f t="shared" si="7"/>
        <v>ADT</v>
      </c>
      <c r="N507" s="102">
        <f>WEEKDAY([2]!Table1[[#This Row],[Travel Date]],2)</f>
        <v>6</v>
      </c>
      <c r="P507" s="102">
        <v>1</v>
      </c>
    </row>
    <row r="508" spans="1:16" x14ac:dyDescent="0.25">
      <c r="A508" s="276" t="s">
        <v>2943</v>
      </c>
      <c r="B508" s="277" t="s">
        <v>1351</v>
      </c>
      <c r="C508" s="277" t="s">
        <v>277</v>
      </c>
      <c r="D508" s="278" t="s">
        <v>294</v>
      </c>
      <c r="E508" s="102" t="s">
        <v>275</v>
      </c>
      <c r="G508" s="103"/>
      <c r="H508" s="103">
        <v>45759</v>
      </c>
      <c r="I508" s="102" t="s">
        <v>287</v>
      </c>
      <c r="J508" s="102" t="s">
        <v>299</v>
      </c>
      <c r="K508" s="102" t="s">
        <v>1</v>
      </c>
      <c r="L508" s="102" t="str">
        <f>[2]!Table1[[#This Row],[Orgn]]&amp;"-"&amp;[2]!Table1[[#This Row],[Dest]]</f>
        <v>NAP-SSH</v>
      </c>
      <c r="M508" s="102" t="str">
        <f t="shared" si="7"/>
        <v>ADT</v>
      </c>
      <c r="N508" s="102">
        <f>WEEKDAY([2]!Table1[[#This Row],[Travel Date]],2)</f>
        <v>6</v>
      </c>
      <c r="P508" s="102">
        <v>1</v>
      </c>
    </row>
    <row r="509" spans="1:16" x14ac:dyDescent="0.25">
      <c r="A509" s="276" t="s">
        <v>2944</v>
      </c>
      <c r="B509" s="277" t="s">
        <v>1281</v>
      </c>
      <c r="C509" s="277" t="s">
        <v>277</v>
      </c>
      <c r="D509" s="278" t="s">
        <v>294</v>
      </c>
      <c r="E509" s="102" t="s">
        <v>275</v>
      </c>
      <c r="G509" s="103"/>
      <c r="H509" s="103">
        <v>45759</v>
      </c>
      <c r="I509" s="102" t="s">
        <v>287</v>
      </c>
      <c r="J509" s="102" t="s">
        <v>299</v>
      </c>
      <c r="K509" s="102" t="s">
        <v>1</v>
      </c>
      <c r="L509" s="102" t="str">
        <f>[2]!Table1[[#This Row],[Orgn]]&amp;"-"&amp;[2]!Table1[[#This Row],[Dest]]</f>
        <v>NAP-SSH</v>
      </c>
      <c r="M509" s="102" t="str">
        <f t="shared" si="7"/>
        <v>ADT</v>
      </c>
      <c r="N509" s="102">
        <f>WEEKDAY([2]!Table1[[#This Row],[Travel Date]],2)</f>
        <v>6</v>
      </c>
      <c r="P509" s="102">
        <v>1</v>
      </c>
    </row>
    <row r="510" spans="1:16" x14ac:dyDescent="0.25">
      <c r="A510" s="276" t="s">
        <v>2945</v>
      </c>
      <c r="B510" s="277" t="s">
        <v>1956</v>
      </c>
      <c r="C510" s="277" t="s">
        <v>277</v>
      </c>
      <c r="D510" s="278" t="s">
        <v>294</v>
      </c>
      <c r="E510" s="102" t="s">
        <v>275</v>
      </c>
      <c r="G510" s="103"/>
      <c r="H510" s="103">
        <v>45759</v>
      </c>
      <c r="I510" s="102" t="s">
        <v>287</v>
      </c>
      <c r="J510" s="102" t="s">
        <v>299</v>
      </c>
      <c r="K510" s="102" t="s">
        <v>1</v>
      </c>
      <c r="L510" s="102" t="str">
        <f>[2]!Table1[[#This Row],[Orgn]]&amp;"-"&amp;[2]!Table1[[#This Row],[Dest]]</f>
        <v>NAP-SSH</v>
      </c>
      <c r="M510" s="102" t="str">
        <f t="shared" si="7"/>
        <v>ADT</v>
      </c>
      <c r="N510" s="102">
        <f>WEEKDAY([2]!Table1[[#This Row],[Travel Date]],2)</f>
        <v>6</v>
      </c>
      <c r="P510" s="102">
        <v>1</v>
      </c>
    </row>
    <row r="511" spans="1:16" x14ac:dyDescent="0.25">
      <c r="A511" s="276" t="s">
        <v>2946</v>
      </c>
      <c r="B511" s="277" t="s">
        <v>2947</v>
      </c>
      <c r="C511" s="277" t="s">
        <v>1075</v>
      </c>
      <c r="D511" s="278" t="s">
        <v>294</v>
      </c>
      <c r="E511" s="102" t="s">
        <v>275</v>
      </c>
      <c r="G511" s="103"/>
      <c r="H511" s="103">
        <v>45759</v>
      </c>
      <c r="I511" s="102" t="s">
        <v>287</v>
      </c>
      <c r="J511" s="102" t="s">
        <v>299</v>
      </c>
      <c r="K511" s="102" t="s">
        <v>1</v>
      </c>
      <c r="L511" s="102" t="str">
        <f>[2]!Table1[[#This Row],[Orgn]]&amp;"-"&amp;[2]!Table1[[#This Row],[Dest]]</f>
        <v>NAP-SSH</v>
      </c>
      <c r="M511" s="102" t="str">
        <f t="shared" si="7"/>
        <v>CHD</v>
      </c>
      <c r="N511" s="102">
        <f>WEEKDAY([2]!Table1[[#This Row],[Travel Date]],2)</f>
        <v>6</v>
      </c>
      <c r="P511" s="102">
        <v>1</v>
      </c>
    </row>
    <row r="512" spans="1:16" x14ac:dyDescent="0.25">
      <c r="A512" s="276" t="s">
        <v>2946</v>
      </c>
      <c r="B512" s="277" t="s">
        <v>2948</v>
      </c>
      <c r="C512" s="277" t="s">
        <v>274</v>
      </c>
      <c r="D512" s="278" t="s">
        <v>294</v>
      </c>
      <c r="E512" s="102" t="s">
        <v>275</v>
      </c>
      <c r="G512" s="103"/>
      <c r="H512" s="103">
        <v>45759</v>
      </c>
      <c r="I512" s="102" t="s">
        <v>287</v>
      </c>
      <c r="J512" s="102" t="s">
        <v>299</v>
      </c>
      <c r="K512" s="102" t="s">
        <v>1</v>
      </c>
      <c r="L512" s="102" t="str">
        <f>[2]!Table1[[#This Row],[Orgn]]&amp;"-"&amp;[2]!Table1[[#This Row],[Dest]]</f>
        <v>NAP-SSH</v>
      </c>
      <c r="M512" s="102" t="str">
        <f t="shared" si="7"/>
        <v>ADT</v>
      </c>
      <c r="N512" s="102">
        <f>WEEKDAY([2]!Table1[[#This Row],[Travel Date]],2)</f>
        <v>6</v>
      </c>
      <c r="P512" s="102">
        <v>1</v>
      </c>
    </row>
    <row r="513" spans="1:16" x14ac:dyDescent="0.25">
      <c r="A513" s="276" t="s">
        <v>2949</v>
      </c>
      <c r="B513" s="277" t="s">
        <v>2950</v>
      </c>
      <c r="C513" s="277" t="s">
        <v>277</v>
      </c>
      <c r="D513" s="278" t="s">
        <v>294</v>
      </c>
      <c r="E513" s="102" t="s">
        <v>275</v>
      </c>
      <c r="G513" s="103"/>
      <c r="H513" s="103">
        <v>45759</v>
      </c>
      <c r="I513" s="102" t="s">
        <v>287</v>
      </c>
      <c r="J513" s="102" t="s">
        <v>299</v>
      </c>
      <c r="K513" s="102" t="s">
        <v>1</v>
      </c>
      <c r="L513" s="102" t="str">
        <f>[2]!Table1[[#This Row],[Orgn]]&amp;"-"&amp;[2]!Table1[[#This Row],[Dest]]</f>
        <v>NAP-SSH</v>
      </c>
      <c r="M513" s="102" t="str">
        <f t="shared" si="7"/>
        <v>ADT</v>
      </c>
      <c r="N513" s="102">
        <f>WEEKDAY([2]!Table1[[#This Row],[Travel Date]],2)</f>
        <v>6</v>
      </c>
      <c r="P513" s="102">
        <v>1</v>
      </c>
    </row>
    <row r="514" spans="1:16" x14ac:dyDescent="0.25">
      <c r="A514" s="276" t="s">
        <v>2951</v>
      </c>
      <c r="B514" s="277" t="s">
        <v>2952</v>
      </c>
      <c r="C514" s="277" t="s">
        <v>1075</v>
      </c>
      <c r="D514" s="278" t="s">
        <v>294</v>
      </c>
      <c r="E514" s="102" t="s">
        <v>275</v>
      </c>
      <c r="G514" s="103"/>
      <c r="H514" s="103">
        <v>45759</v>
      </c>
      <c r="I514" s="102" t="s">
        <v>287</v>
      </c>
      <c r="J514" s="102" t="s">
        <v>299</v>
      </c>
      <c r="K514" s="102" t="s">
        <v>1</v>
      </c>
      <c r="L514" s="102" t="str">
        <f>[2]!Table1[[#This Row],[Orgn]]&amp;"-"&amp;[2]!Table1[[#This Row],[Dest]]</f>
        <v>NAP-SSH</v>
      </c>
      <c r="M514" s="102" t="str">
        <f t="shared" ref="M514:M577" si="8">IF(TRIM(C514)="INF", "INF", IF(TRIM(C514)="CHD", "CHD", "ADT"))</f>
        <v>CHD</v>
      </c>
      <c r="N514" s="102">
        <f>WEEKDAY([2]!Table1[[#This Row],[Travel Date]],2)</f>
        <v>6</v>
      </c>
      <c r="P514" s="102">
        <v>1</v>
      </c>
    </row>
    <row r="515" spans="1:16" x14ac:dyDescent="0.25">
      <c r="A515" s="276" t="s">
        <v>2953</v>
      </c>
      <c r="B515" s="277" t="s">
        <v>1552</v>
      </c>
      <c r="C515" s="277" t="s">
        <v>274</v>
      </c>
      <c r="D515" s="278" t="s">
        <v>294</v>
      </c>
      <c r="E515" s="102" t="s">
        <v>275</v>
      </c>
      <c r="G515" s="103"/>
      <c r="H515" s="103">
        <v>45759</v>
      </c>
      <c r="I515" s="102" t="s">
        <v>287</v>
      </c>
      <c r="J515" s="102" t="s">
        <v>299</v>
      </c>
      <c r="K515" s="102" t="s">
        <v>1</v>
      </c>
      <c r="L515" s="102" t="str">
        <f>[2]!Table1[[#This Row],[Orgn]]&amp;"-"&amp;[2]!Table1[[#This Row],[Dest]]</f>
        <v>NAP-SSH</v>
      </c>
      <c r="M515" s="102" t="str">
        <f t="shared" si="8"/>
        <v>ADT</v>
      </c>
      <c r="N515" s="102">
        <f>WEEKDAY([2]!Table1[[#This Row],[Travel Date]],2)</f>
        <v>6</v>
      </c>
      <c r="P515" s="102">
        <v>1</v>
      </c>
    </row>
    <row r="516" spans="1:16" x14ac:dyDescent="0.25">
      <c r="A516" s="276" t="s">
        <v>2954</v>
      </c>
      <c r="B516" s="277" t="s">
        <v>1521</v>
      </c>
      <c r="C516" s="277" t="s">
        <v>277</v>
      </c>
      <c r="D516" s="278" t="s">
        <v>294</v>
      </c>
      <c r="E516" s="102" t="s">
        <v>275</v>
      </c>
      <c r="G516" s="103"/>
      <c r="H516" s="103">
        <v>45759</v>
      </c>
      <c r="I516" s="102" t="s">
        <v>287</v>
      </c>
      <c r="J516" s="102" t="s">
        <v>299</v>
      </c>
      <c r="K516" s="102" t="s">
        <v>1</v>
      </c>
      <c r="L516" s="102" t="str">
        <f>[2]!Table1[[#This Row],[Orgn]]&amp;"-"&amp;[2]!Table1[[#This Row],[Dest]]</f>
        <v>NAP-SSH</v>
      </c>
      <c r="M516" s="102" t="str">
        <f t="shared" si="8"/>
        <v>ADT</v>
      </c>
      <c r="N516" s="102">
        <f>WEEKDAY([2]!Table1[[#This Row],[Travel Date]],2)</f>
        <v>6</v>
      </c>
      <c r="P516" s="102">
        <v>1</v>
      </c>
    </row>
    <row r="517" spans="1:16" x14ac:dyDescent="0.25">
      <c r="A517" s="276" t="s">
        <v>2955</v>
      </c>
      <c r="B517" s="277" t="s">
        <v>2041</v>
      </c>
      <c r="C517" s="277" t="s">
        <v>277</v>
      </c>
      <c r="D517" s="278" t="s">
        <v>294</v>
      </c>
      <c r="E517" s="102" t="s">
        <v>275</v>
      </c>
      <c r="G517" s="103"/>
      <c r="H517" s="103">
        <v>45759</v>
      </c>
      <c r="I517" s="102" t="s">
        <v>287</v>
      </c>
      <c r="J517" s="102" t="s">
        <v>299</v>
      </c>
      <c r="K517" s="102" t="s">
        <v>1</v>
      </c>
      <c r="L517" s="102" t="str">
        <f>[2]!Table1[[#This Row],[Orgn]]&amp;"-"&amp;[2]!Table1[[#This Row],[Dest]]</f>
        <v>NAP-SSH</v>
      </c>
      <c r="M517" s="102" t="str">
        <f t="shared" si="8"/>
        <v>ADT</v>
      </c>
      <c r="N517" s="102">
        <f>WEEKDAY([2]!Table1[[#This Row],[Travel Date]],2)</f>
        <v>6</v>
      </c>
      <c r="P517" s="102">
        <v>1</v>
      </c>
    </row>
    <row r="518" spans="1:16" x14ac:dyDescent="0.25">
      <c r="A518" s="276" t="s">
        <v>1391</v>
      </c>
      <c r="B518" s="277" t="s">
        <v>1090</v>
      </c>
      <c r="C518" s="277" t="s">
        <v>274</v>
      </c>
      <c r="D518" s="278" t="s">
        <v>247</v>
      </c>
      <c r="E518" s="102" t="s">
        <v>275</v>
      </c>
      <c r="G518" s="103"/>
      <c r="H518" s="103">
        <v>45759</v>
      </c>
      <c r="I518" s="102" t="s">
        <v>287</v>
      </c>
      <c r="J518" s="102" t="s">
        <v>299</v>
      </c>
      <c r="K518" s="102" t="s">
        <v>1</v>
      </c>
      <c r="L518" s="102" t="str">
        <f>[2]!Table1[[#This Row],[Orgn]]&amp;"-"&amp;[2]!Table1[[#This Row],[Dest]]</f>
        <v>NAP-SSH</v>
      </c>
      <c r="M518" s="102" t="str">
        <f t="shared" si="8"/>
        <v>ADT</v>
      </c>
      <c r="N518" s="102">
        <f>WEEKDAY([2]!Table1[[#This Row],[Travel Date]],2)</f>
        <v>6</v>
      </c>
      <c r="P518" s="102">
        <v>1</v>
      </c>
    </row>
    <row r="519" spans="1:16" x14ac:dyDescent="0.25">
      <c r="A519" s="276" t="s">
        <v>2956</v>
      </c>
      <c r="B519" s="277" t="s">
        <v>2168</v>
      </c>
      <c r="C519" s="277" t="s">
        <v>277</v>
      </c>
      <c r="D519" s="278" t="s">
        <v>294</v>
      </c>
      <c r="E519" s="102" t="s">
        <v>275</v>
      </c>
      <c r="G519" s="103"/>
      <c r="H519" s="103">
        <v>45759</v>
      </c>
      <c r="I519" s="102" t="s">
        <v>287</v>
      </c>
      <c r="J519" s="102" t="s">
        <v>299</v>
      </c>
      <c r="K519" s="102" t="s">
        <v>1</v>
      </c>
      <c r="L519" s="102" t="str">
        <f>[2]!Table1[[#This Row],[Orgn]]&amp;"-"&amp;[2]!Table1[[#This Row],[Dest]]</f>
        <v>NAP-SSH</v>
      </c>
      <c r="M519" s="102" t="str">
        <f t="shared" si="8"/>
        <v>ADT</v>
      </c>
      <c r="N519" s="102">
        <f>WEEKDAY([2]!Table1[[#This Row],[Travel Date]],2)</f>
        <v>6</v>
      </c>
      <c r="P519" s="102">
        <v>1</v>
      </c>
    </row>
    <row r="520" spans="1:16" x14ac:dyDescent="0.25">
      <c r="A520" s="276" t="s">
        <v>2956</v>
      </c>
      <c r="B520" s="277" t="s">
        <v>1866</v>
      </c>
      <c r="C520" s="277" t="s">
        <v>274</v>
      </c>
      <c r="D520" s="278" t="s">
        <v>294</v>
      </c>
      <c r="E520" s="102" t="s">
        <v>275</v>
      </c>
      <c r="G520" s="103"/>
      <c r="H520" s="103">
        <v>45759</v>
      </c>
      <c r="I520" s="102" t="s">
        <v>287</v>
      </c>
      <c r="J520" s="102" t="s">
        <v>299</v>
      </c>
      <c r="K520" s="102" t="s">
        <v>1</v>
      </c>
      <c r="L520" s="102" t="str">
        <f>[2]!Table1[[#This Row],[Orgn]]&amp;"-"&amp;[2]!Table1[[#This Row],[Dest]]</f>
        <v>NAP-SSH</v>
      </c>
      <c r="M520" s="102" t="str">
        <f t="shared" si="8"/>
        <v>ADT</v>
      </c>
      <c r="N520" s="102">
        <f>WEEKDAY([2]!Table1[[#This Row],[Travel Date]],2)</f>
        <v>6</v>
      </c>
      <c r="P520" s="102">
        <v>1</v>
      </c>
    </row>
    <row r="521" spans="1:16" x14ac:dyDescent="0.25">
      <c r="A521" s="276" t="s">
        <v>2956</v>
      </c>
      <c r="B521" s="277" t="s">
        <v>1832</v>
      </c>
      <c r="C521" s="277" t="s">
        <v>277</v>
      </c>
      <c r="D521" s="278" t="s">
        <v>294</v>
      </c>
      <c r="E521" s="102" t="s">
        <v>275</v>
      </c>
      <c r="G521" s="103"/>
      <c r="H521" s="103">
        <v>45759</v>
      </c>
      <c r="I521" s="102" t="s">
        <v>287</v>
      </c>
      <c r="J521" s="102" t="s">
        <v>299</v>
      </c>
      <c r="K521" s="102" t="s">
        <v>1</v>
      </c>
      <c r="L521" s="102" t="str">
        <f>[2]!Table1[[#This Row],[Orgn]]&amp;"-"&amp;[2]!Table1[[#This Row],[Dest]]</f>
        <v>NAP-SSH</v>
      </c>
      <c r="M521" s="102" t="str">
        <f t="shared" si="8"/>
        <v>ADT</v>
      </c>
      <c r="N521" s="102">
        <f>WEEKDAY([2]!Table1[[#This Row],[Travel Date]],2)</f>
        <v>6</v>
      </c>
      <c r="P521" s="102">
        <v>1</v>
      </c>
    </row>
    <row r="522" spans="1:16" x14ac:dyDescent="0.25">
      <c r="A522" s="276" t="s">
        <v>2957</v>
      </c>
      <c r="B522" s="277" t="s">
        <v>2958</v>
      </c>
      <c r="C522" s="277" t="s">
        <v>274</v>
      </c>
      <c r="D522" s="278" t="s">
        <v>294</v>
      </c>
      <c r="E522" s="102" t="s">
        <v>275</v>
      </c>
      <c r="G522" s="103"/>
      <c r="H522" s="103">
        <v>45759</v>
      </c>
      <c r="I522" s="102" t="s">
        <v>287</v>
      </c>
      <c r="J522" s="102" t="s">
        <v>299</v>
      </c>
      <c r="K522" s="102" t="s">
        <v>1</v>
      </c>
      <c r="L522" s="102" t="str">
        <f>[2]!Table1[[#This Row],[Orgn]]&amp;"-"&amp;[2]!Table1[[#This Row],[Dest]]</f>
        <v>NAP-SSH</v>
      </c>
      <c r="M522" s="102" t="str">
        <f t="shared" si="8"/>
        <v>ADT</v>
      </c>
      <c r="N522" s="102">
        <f>WEEKDAY([2]!Table1[[#This Row],[Travel Date]],2)</f>
        <v>6</v>
      </c>
      <c r="P522" s="102">
        <v>1</v>
      </c>
    </row>
    <row r="523" spans="1:16" x14ac:dyDescent="0.25">
      <c r="A523" s="276" t="s">
        <v>2957</v>
      </c>
      <c r="B523" s="277" t="s">
        <v>1949</v>
      </c>
      <c r="C523" s="277" t="s">
        <v>1075</v>
      </c>
      <c r="D523" s="278" t="s">
        <v>294</v>
      </c>
      <c r="E523" s="102" t="s">
        <v>275</v>
      </c>
      <c r="G523" s="103"/>
      <c r="H523" s="103">
        <v>45759</v>
      </c>
      <c r="I523" s="102" t="s">
        <v>287</v>
      </c>
      <c r="J523" s="102" t="s">
        <v>299</v>
      </c>
      <c r="K523" s="102" t="s">
        <v>1</v>
      </c>
      <c r="L523" s="102" t="str">
        <f>[2]!Table1[[#This Row],[Orgn]]&amp;"-"&amp;[2]!Table1[[#This Row],[Dest]]</f>
        <v>NAP-SSH</v>
      </c>
      <c r="M523" s="102" t="str">
        <f t="shared" si="8"/>
        <v>CHD</v>
      </c>
      <c r="N523" s="102">
        <f>WEEKDAY([2]!Table1[[#This Row],[Travel Date]],2)</f>
        <v>6</v>
      </c>
      <c r="P523" s="102">
        <v>1</v>
      </c>
    </row>
    <row r="524" spans="1:16" x14ac:dyDescent="0.25">
      <c r="A524" s="279" t="s">
        <v>2957</v>
      </c>
      <c r="B524" s="280" t="s">
        <v>2050</v>
      </c>
      <c r="C524" s="280" t="s">
        <v>1075</v>
      </c>
      <c r="D524" s="278" t="s">
        <v>294</v>
      </c>
      <c r="E524" s="102" t="s">
        <v>275</v>
      </c>
      <c r="G524" s="103"/>
      <c r="H524" s="103">
        <v>45759</v>
      </c>
      <c r="I524" s="102" t="s">
        <v>287</v>
      </c>
      <c r="J524" s="102" t="s">
        <v>299</v>
      </c>
      <c r="K524" s="102" t="s">
        <v>1</v>
      </c>
      <c r="L524" s="102" t="str">
        <f>[2]!Table1[[#This Row],[Orgn]]&amp;"-"&amp;[2]!Table1[[#This Row],[Dest]]</f>
        <v>NAP-SSH</v>
      </c>
      <c r="M524" s="102" t="str">
        <f t="shared" si="8"/>
        <v>CHD</v>
      </c>
      <c r="N524" s="102">
        <f>WEEKDAY([2]!Table1[[#This Row],[Travel Date]],2)</f>
        <v>6</v>
      </c>
      <c r="P524" s="102">
        <v>1</v>
      </c>
    </row>
    <row r="525" spans="1:16" x14ac:dyDescent="0.25">
      <c r="A525" s="276" t="s">
        <v>2256</v>
      </c>
      <c r="B525" s="277" t="s">
        <v>1130</v>
      </c>
      <c r="C525" s="277" t="s">
        <v>277</v>
      </c>
      <c r="D525" s="278" t="s">
        <v>2257</v>
      </c>
      <c r="E525" s="102" t="s">
        <v>276</v>
      </c>
      <c r="G525" s="103"/>
      <c r="H525" s="103">
        <v>45759</v>
      </c>
      <c r="I525" s="102" t="s">
        <v>291</v>
      </c>
      <c r="J525" s="102" t="s">
        <v>1</v>
      </c>
      <c r="K525" s="102" t="s">
        <v>289</v>
      </c>
      <c r="L525" s="102" t="str">
        <f>[2]!Table1[[#This Row],[Orgn]]&amp;"-"&amp;[2]!Table1[[#This Row],[Dest]]</f>
        <v>NAP-SSH</v>
      </c>
      <c r="M525" s="102" t="str">
        <f t="shared" si="8"/>
        <v>ADT</v>
      </c>
      <c r="N525" s="102">
        <f>WEEKDAY([2]!Table1[[#This Row],[Travel Date]],2)</f>
        <v>6</v>
      </c>
      <c r="P525" s="102">
        <v>1</v>
      </c>
    </row>
    <row r="526" spans="1:16" x14ac:dyDescent="0.25">
      <c r="A526" s="276" t="s">
        <v>2259</v>
      </c>
      <c r="B526" s="277" t="s">
        <v>1150</v>
      </c>
      <c r="C526" s="277" t="s">
        <v>274</v>
      </c>
      <c r="D526" s="278" t="s">
        <v>286</v>
      </c>
      <c r="E526" s="102" t="s">
        <v>275</v>
      </c>
      <c r="G526" s="103"/>
      <c r="H526" s="103">
        <v>45759</v>
      </c>
      <c r="I526" s="102" t="s">
        <v>291</v>
      </c>
      <c r="J526" s="102" t="s">
        <v>1</v>
      </c>
      <c r="K526" s="102" t="s">
        <v>289</v>
      </c>
      <c r="L526" s="102" t="str">
        <f>[2]!Table1[[#This Row],[Orgn]]&amp;"-"&amp;[2]!Table1[[#This Row],[Dest]]</f>
        <v>NAP-SSH</v>
      </c>
      <c r="M526" s="102" t="str">
        <f t="shared" si="8"/>
        <v>ADT</v>
      </c>
      <c r="N526" s="102">
        <f>WEEKDAY([2]!Table1[[#This Row],[Travel Date]],2)</f>
        <v>6</v>
      </c>
      <c r="P526" s="102">
        <v>1</v>
      </c>
    </row>
    <row r="527" spans="1:16" x14ac:dyDescent="0.25">
      <c r="A527" s="276" t="s">
        <v>2259</v>
      </c>
      <c r="B527" s="277" t="s">
        <v>1296</v>
      </c>
      <c r="C527" s="277" t="s">
        <v>1075</v>
      </c>
      <c r="D527" s="278" t="s">
        <v>286</v>
      </c>
      <c r="E527" s="102" t="s">
        <v>275</v>
      </c>
      <c r="G527" s="103"/>
      <c r="H527" s="103">
        <v>45759</v>
      </c>
      <c r="I527" s="102" t="s">
        <v>291</v>
      </c>
      <c r="J527" s="102" t="s">
        <v>1</v>
      </c>
      <c r="K527" s="102" t="s">
        <v>289</v>
      </c>
      <c r="L527" s="102" t="str">
        <f>[2]!Table1[[#This Row],[Orgn]]&amp;"-"&amp;[2]!Table1[[#This Row],[Dest]]</f>
        <v>NAP-SSH</v>
      </c>
      <c r="M527" s="102" t="str">
        <f t="shared" si="8"/>
        <v>CHD</v>
      </c>
      <c r="N527" s="102">
        <f>WEEKDAY([2]!Table1[[#This Row],[Travel Date]],2)</f>
        <v>6</v>
      </c>
      <c r="P527" s="102">
        <v>1</v>
      </c>
    </row>
    <row r="528" spans="1:16" x14ac:dyDescent="0.25">
      <c r="A528" s="276" t="s">
        <v>2263</v>
      </c>
      <c r="B528" s="277" t="s">
        <v>2101</v>
      </c>
      <c r="C528" s="277" t="s">
        <v>277</v>
      </c>
      <c r="D528" s="278" t="s">
        <v>294</v>
      </c>
      <c r="E528" s="102" t="s">
        <v>275</v>
      </c>
      <c r="G528" s="103"/>
      <c r="H528" s="103">
        <v>45759</v>
      </c>
      <c r="I528" s="102" t="s">
        <v>291</v>
      </c>
      <c r="J528" s="102" t="s">
        <v>1</v>
      </c>
      <c r="K528" s="102" t="s">
        <v>289</v>
      </c>
      <c r="L528" s="102" t="str">
        <f>[2]!Table1[[#This Row],[Orgn]]&amp;"-"&amp;[2]!Table1[[#This Row],[Dest]]</f>
        <v>NAP-SSH</v>
      </c>
      <c r="M528" s="102" t="str">
        <f t="shared" si="8"/>
        <v>ADT</v>
      </c>
      <c r="N528" s="102">
        <f>WEEKDAY([2]!Table1[[#This Row],[Travel Date]],2)</f>
        <v>6</v>
      </c>
      <c r="P528" s="102">
        <v>1</v>
      </c>
    </row>
    <row r="529" spans="1:16" x14ac:dyDescent="0.25">
      <c r="A529" s="276" t="s">
        <v>2010</v>
      </c>
      <c r="B529" s="277" t="s">
        <v>1389</v>
      </c>
      <c r="C529" s="277" t="s">
        <v>1151</v>
      </c>
      <c r="D529" s="278" t="s">
        <v>730</v>
      </c>
      <c r="E529" s="102" t="s">
        <v>275</v>
      </c>
      <c r="G529" s="103"/>
      <c r="H529" s="103">
        <v>45759</v>
      </c>
      <c r="I529" s="102" t="s">
        <v>291</v>
      </c>
      <c r="J529" s="102" t="s">
        <v>1</v>
      </c>
      <c r="K529" s="102" t="s">
        <v>289</v>
      </c>
      <c r="L529" s="102" t="str">
        <f>[2]!Table1[[#This Row],[Orgn]]&amp;"-"&amp;[2]!Table1[[#This Row],[Dest]]</f>
        <v>NAP-SSH</v>
      </c>
      <c r="M529" s="102" t="str">
        <f t="shared" si="8"/>
        <v>ADT</v>
      </c>
      <c r="N529" s="102">
        <f>WEEKDAY([2]!Table1[[#This Row],[Travel Date]],2)</f>
        <v>6</v>
      </c>
      <c r="P529" s="102">
        <v>1</v>
      </c>
    </row>
    <row r="530" spans="1:16" x14ac:dyDescent="0.25">
      <c r="A530" s="276" t="s">
        <v>1992</v>
      </c>
      <c r="B530" s="277" t="s">
        <v>1140</v>
      </c>
      <c r="C530" s="277" t="s">
        <v>274</v>
      </c>
      <c r="D530" s="278" t="s">
        <v>2257</v>
      </c>
      <c r="E530" s="102" t="s">
        <v>275</v>
      </c>
      <c r="G530" s="103"/>
      <c r="H530" s="103">
        <v>45759</v>
      </c>
      <c r="I530" s="102" t="s">
        <v>291</v>
      </c>
      <c r="J530" s="102" t="s">
        <v>1</v>
      </c>
      <c r="K530" s="102" t="s">
        <v>289</v>
      </c>
      <c r="L530" s="102" t="str">
        <f>[2]!Table1[[#This Row],[Orgn]]&amp;"-"&amp;[2]!Table1[[#This Row],[Dest]]</f>
        <v>NAP-SSH</v>
      </c>
      <c r="M530" s="102" t="str">
        <f t="shared" si="8"/>
        <v>ADT</v>
      </c>
      <c r="N530" s="102">
        <f>WEEKDAY([2]!Table1[[#This Row],[Travel Date]],2)</f>
        <v>6</v>
      </c>
      <c r="P530" s="102">
        <v>1</v>
      </c>
    </row>
    <row r="531" spans="1:16" x14ac:dyDescent="0.25">
      <c r="A531" s="276" t="s">
        <v>2270</v>
      </c>
      <c r="B531" s="277" t="s">
        <v>1954</v>
      </c>
      <c r="C531" s="277" t="s">
        <v>274</v>
      </c>
      <c r="D531" s="278" t="s">
        <v>294</v>
      </c>
      <c r="E531" s="102" t="s">
        <v>275</v>
      </c>
      <c r="G531" s="103"/>
      <c r="H531" s="103">
        <v>45759</v>
      </c>
      <c r="I531" s="102" t="s">
        <v>291</v>
      </c>
      <c r="J531" s="102" t="s">
        <v>1</v>
      </c>
      <c r="K531" s="102" t="s">
        <v>289</v>
      </c>
      <c r="L531" s="102" t="str">
        <f>[2]!Table1[[#This Row],[Orgn]]&amp;"-"&amp;[2]!Table1[[#This Row],[Dest]]</f>
        <v>NAP-SSH</v>
      </c>
      <c r="M531" s="102" t="str">
        <f t="shared" si="8"/>
        <v>ADT</v>
      </c>
      <c r="N531" s="102">
        <f>WEEKDAY([2]!Table1[[#This Row],[Travel Date]],2)</f>
        <v>6</v>
      </c>
      <c r="P531" s="102">
        <v>1</v>
      </c>
    </row>
    <row r="532" spans="1:16" x14ac:dyDescent="0.25">
      <c r="A532" s="276" t="s">
        <v>2270</v>
      </c>
      <c r="B532" s="277" t="s">
        <v>2069</v>
      </c>
      <c r="C532" s="277" t="s">
        <v>277</v>
      </c>
      <c r="D532" s="278" t="s">
        <v>294</v>
      </c>
      <c r="E532" s="102" t="s">
        <v>275</v>
      </c>
      <c r="G532" s="103"/>
      <c r="H532" s="103">
        <v>45759</v>
      </c>
      <c r="I532" s="102" t="s">
        <v>291</v>
      </c>
      <c r="J532" s="102" t="s">
        <v>1</v>
      </c>
      <c r="K532" s="102" t="s">
        <v>289</v>
      </c>
      <c r="L532" s="102" t="str">
        <f>[2]!Table1[[#This Row],[Orgn]]&amp;"-"&amp;[2]!Table1[[#This Row],[Dest]]</f>
        <v>NAP-SSH</v>
      </c>
      <c r="M532" s="102" t="str">
        <f t="shared" si="8"/>
        <v>ADT</v>
      </c>
      <c r="N532" s="102">
        <f>WEEKDAY([2]!Table1[[#This Row],[Travel Date]],2)</f>
        <v>6</v>
      </c>
      <c r="P532" s="102">
        <v>1</v>
      </c>
    </row>
    <row r="533" spans="1:16" x14ac:dyDescent="0.25">
      <c r="A533" s="276" t="s">
        <v>2276</v>
      </c>
      <c r="B533" s="277" t="s">
        <v>1989</v>
      </c>
      <c r="C533" s="277" t="s">
        <v>277</v>
      </c>
      <c r="D533" s="278" t="s">
        <v>294</v>
      </c>
      <c r="E533" s="102" t="s">
        <v>275</v>
      </c>
      <c r="G533" s="103"/>
      <c r="H533" s="103">
        <v>45759</v>
      </c>
      <c r="I533" s="102" t="s">
        <v>291</v>
      </c>
      <c r="J533" s="102" t="s">
        <v>1</v>
      </c>
      <c r="K533" s="102" t="s">
        <v>289</v>
      </c>
      <c r="L533" s="102" t="str">
        <f>[2]!Table1[[#This Row],[Orgn]]&amp;"-"&amp;[2]!Table1[[#This Row],[Dest]]</f>
        <v>NAP-SSH</v>
      </c>
      <c r="M533" s="102" t="str">
        <f t="shared" si="8"/>
        <v>ADT</v>
      </c>
      <c r="N533" s="102">
        <f>WEEKDAY([2]!Table1[[#This Row],[Travel Date]],2)</f>
        <v>6</v>
      </c>
      <c r="P533" s="102">
        <v>1</v>
      </c>
    </row>
    <row r="534" spans="1:16" x14ac:dyDescent="0.25">
      <c r="A534" s="276" t="s">
        <v>2279</v>
      </c>
      <c r="B534" s="277" t="s">
        <v>1089</v>
      </c>
      <c r="C534" s="277" t="s">
        <v>274</v>
      </c>
      <c r="D534" s="278" t="s">
        <v>2257</v>
      </c>
      <c r="E534" s="102" t="s">
        <v>276</v>
      </c>
      <c r="G534" s="103"/>
      <c r="H534" s="103">
        <v>45759</v>
      </c>
      <c r="I534" s="102" t="s">
        <v>291</v>
      </c>
      <c r="J534" s="102" t="s">
        <v>1</v>
      </c>
      <c r="K534" s="102" t="s">
        <v>289</v>
      </c>
      <c r="L534" s="102" t="str">
        <f>[2]!Table1[[#This Row],[Orgn]]&amp;"-"&amp;[2]!Table1[[#This Row],[Dest]]</f>
        <v>NAP-SSH</v>
      </c>
      <c r="M534" s="102" t="str">
        <f t="shared" si="8"/>
        <v>ADT</v>
      </c>
      <c r="N534" s="102">
        <f>WEEKDAY([2]!Table1[[#This Row],[Travel Date]],2)</f>
        <v>6</v>
      </c>
      <c r="P534" s="102">
        <v>1</v>
      </c>
    </row>
    <row r="535" spans="1:16" x14ac:dyDescent="0.25">
      <c r="A535" s="276" t="s">
        <v>2279</v>
      </c>
      <c r="B535" s="277" t="s">
        <v>1129</v>
      </c>
      <c r="C535" s="277" t="s">
        <v>1432</v>
      </c>
      <c r="D535" s="278" t="s">
        <v>2257</v>
      </c>
      <c r="E535" s="102" t="s">
        <v>276</v>
      </c>
      <c r="G535" s="103"/>
      <c r="H535" s="103">
        <v>45759</v>
      </c>
      <c r="I535" s="102" t="s">
        <v>291</v>
      </c>
      <c r="J535" s="102" t="s">
        <v>1</v>
      </c>
      <c r="K535" s="102" t="s">
        <v>289</v>
      </c>
      <c r="L535" s="102" t="str">
        <f>[2]!Table1[[#This Row],[Orgn]]&amp;"-"&amp;[2]!Table1[[#This Row],[Dest]]</f>
        <v>NAP-SSH</v>
      </c>
      <c r="M535" s="102" t="str">
        <f t="shared" si="8"/>
        <v>CHD</v>
      </c>
      <c r="N535" s="102">
        <f>WEEKDAY([2]!Table1[[#This Row],[Travel Date]],2)</f>
        <v>6</v>
      </c>
      <c r="P535" s="102">
        <v>1</v>
      </c>
    </row>
    <row r="536" spans="1:16" x14ac:dyDescent="0.25">
      <c r="A536" s="276" t="s">
        <v>1981</v>
      </c>
      <c r="B536" s="277" t="s">
        <v>2282</v>
      </c>
      <c r="C536" s="277" t="s">
        <v>1087</v>
      </c>
      <c r="D536" s="278" t="s">
        <v>730</v>
      </c>
      <c r="E536" s="102" t="s">
        <v>275</v>
      </c>
      <c r="G536" s="103"/>
      <c r="H536" s="103">
        <v>45759</v>
      </c>
      <c r="I536" s="102" t="s">
        <v>291</v>
      </c>
      <c r="J536" s="102" t="s">
        <v>1</v>
      </c>
      <c r="K536" s="102" t="s">
        <v>289</v>
      </c>
      <c r="L536" s="102" t="str">
        <f>[2]!Table1[[#This Row],[Orgn]]&amp;"-"&amp;[2]!Table1[[#This Row],[Dest]]</f>
        <v>NAP-SSH</v>
      </c>
      <c r="M536" s="102" t="str">
        <f t="shared" si="8"/>
        <v>ADT</v>
      </c>
      <c r="N536" s="102">
        <f>WEEKDAY([2]!Table1[[#This Row],[Travel Date]],2)</f>
        <v>6</v>
      </c>
      <c r="P536" s="102">
        <v>1</v>
      </c>
    </row>
    <row r="537" spans="1:16" x14ac:dyDescent="0.25">
      <c r="A537" s="276" t="s">
        <v>2285</v>
      </c>
      <c r="B537" s="277" t="s">
        <v>1950</v>
      </c>
      <c r="C537" s="277" t="s">
        <v>1075</v>
      </c>
      <c r="D537" s="278" t="s">
        <v>730</v>
      </c>
      <c r="E537" s="102" t="s">
        <v>275</v>
      </c>
      <c r="G537" s="103"/>
      <c r="H537" s="103">
        <v>45759</v>
      </c>
      <c r="I537" s="102" t="s">
        <v>291</v>
      </c>
      <c r="J537" s="102" t="s">
        <v>1</v>
      </c>
      <c r="K537" s="102" t="s">
        <v>289</v>
      </c>
      <c r="L537" s="102" t="str">
        <f>[2]!Table1[[#This Row],[Orgn]]&amp;"-"&amp;[2]!Table1[[#This Row],[Dest]]</f>
        <v>NAP-SSH</v>
      </c>
      <c r="M537" s="102" t="str">
        <f t="shared" si="8"/>
        <v>CHD</v>
      </c>
      <c r="N537" s="102">
        <f>WEEKDAY([2]!Table1[[#This Row],[Travel Date]],2)</f>
        <v>6</v>
      </c>
      <c r="P537" s="102">
        <v>1</v>
      </c>
    </row>
    <row r="538" spans="1:16" x14ac:dyDescent="0.25">
      <c r="A538" s="276" t="s">
        <v>2285</v>
      </c>
      <c r="B538" s="277" t="s">
        <v>1909</v>
      </c>
      <c r="C538" s="277" t="s">
        <v>1151</v>
      </c>
      <c r="D538" s="278" t="s">
        <v>730</v>
      </c>
      <c r="E538" s="102" t="s">
        <v>275</v>
      </c>
      <c r="G538" s="103"/>
      <c r="H538" s="103">
        <v>45759</v>
      </c>
      <c r="I538" s="102" t="s">
        <v>291</v>
      </c>
      <c r="J538" s="102" t="s">
        <v>1</v>
      </c>
      <c r="K538" s="102" t="s">
        <v>289</v>
      </c>
      <c r="L538" s="102" t="str">
        <f>[2]!Table1[[#This Row],[Orgn]]&amp;"-"&amp;[2]!Table1[[#This Row],[Dest]]</f>
        <v>NAP-SSH</v>
      </c>
      <c r="M538" s="102" t="str">
        <f t="shared" si="8"/>
        <v>ADT</v>
      </c>
      <c r="N538" s="102">
        <f>WEEKDAY([2]!Table1[[#This Row],[Travel Date]],2)</f>
        <v>6</v>
      </c>
      <c r="P538" s="102">
        <v>1</v>
      </c>
    </row>
    <row r="539" spans="1:16" x14ac:dyDescent="0.25">
      <c r="A539" s="276" t="s">
        <v>2285</v>
      </c>
      <c r="B539" s="277" t="s">
        <v>1893</v>
      </c>
      <c r="C539" s="277" t="s">
        <v>1151</v>
      </c>
      <c r="D539" s="278" t="s">
        <v>730</v>
      </c>
      <c r="E539" s="102" t="s">
        <v>275</v>
      </c>
      <c r="G539" s="103"/>
      <c r="H539" s="103">
        <v>45759</v>
      </c>
      <c r="I539" s="102" t="s">
        <v>291</v>
      </c>
      <c r="J539" s="102" t="s">
        <v>1</v>
      </c>
      <c r="K539" s="102" t="s">
        <v>289</v>
      </c>
      <c r="L539" s="102" t="str">
        <f>[2]!Table1[[#This Row],[Orgn]]&amp;"-"&amp;[2]!Table1[[#This Row],[Dest]]</f>
        <v>NAP-SSH</v>
      </c>
      <c r="M539" s="102" t="str">
        <f t="shared" si="8"/>
        <v>ADT</v>
      </c>
      <c r="N539" s="102">
        <f>WEEKDAY([2]!Table1[[#This Row],[Travel Date]],2)</f>
        <v>6</v>
      </c>
      <c r="P539" s="102">
        <v>1</v>
      </c>
    </row>
    <row r="540" spans="1:16" x14ac:dyDescent="0.25">
      <c r="A540" s="276" t="s">
        <v>2285</v>
      </c>
      <c r="B540" s="277" t="s">
        <v>1909</v>
      </c>
      <c r="C540" s="277" t="s">
        <v>1105</v>
      </c>
      <c r="D540" s="278" t="s">
        <v>730</v>
      </c>
      <c r="E540" s="102" t="s">
        <v>275</v>
      </c>
      <c r="G540" s="103"/>
      <c r="H540" s="103">
        <v>45759</v>
      </c>
      <c r="I540" s="102" t="s">
        <v>291</v>
      </c>
      <c r="J540" s="102" t="s">
        <v>1</v>
      </c>
      <c r="K540" s="102" t="s">
        <v>289</v>
      </c>
      <c r="L540" s="102" t="str">
        <f>[2]!Table1[[#This Row],[Orgn]]&amp;"-"&amp;[2]!Table1[[#This Row],[Dest]]</f>
        <v>NAP-SSH</v>
      </c>
      <c r="M540" s="102" t="str">
        <f t="shared" si="8"/>
        <v>INF</v>
      </c>
      <c r="N540" s="102">
        <f>WEEKDAY([2]!Table1[[#This Row],[Travel Date]],2)</f>
        <v>6</v>
      </c>
      <c r="P540" s="102">
        <v>1</v>
      </c>
    </row>
    <row r="541" spans="1:16" x14ac:dyDescent="0.25">
      <c r="A541" s="276" t="s">
        <v>1456</v>
      </c>
      <c r="B541" s="277" t="s">
        <v>1893</v>
      </c>
      <c r="C541" s="277" t="s">
        <v>1151</v>
      </c>
      <c r="D541" s="278" t="s">
        <v>730</v>
      </c>
      <c r="E541" s="102" t="s">
        <v>275</v>
      </c>
      <c r="G541" s="103"/>
      <c r="H541" s="103">
        <v>45759</v>
      </c>
      <c r="I541" s="102" t="s">
        <v>291</v>
      </c>
      <c r="J541" s="102" t="s">
        <v>1</v>
      </c>
      <c r="K541" s="102" t="s">
        <v>289</v>
      </c>
      <c r="L541" s="102" t="str">
        <f>[2]!Table1[[#This Row],[Orgn]]&amp;"-"&amp;[2]!Table1[[#This Row],[Dest]]</f>
        <v>NAP-SSH</v>
      </c>
      <c r="M541" s="102" t="str">
        <f t="shared" si="8"/>
        <v>ADT</v>
      </c>
      <c r="N541" s="102">
        <f>WEEKDAY([2]!Table1[[#This Row],[Travel Date]],2)</f>
        <v>6</v>
      </c>
      <c r="P541" s="102">
        <v>1</v>
      </c>
    </row>
    <row r="542" spans="1:16" x14ac:dyDescent="0.25">
      <c r="A542" s="276" t="s">
        <v>2295</v>
      </c>
      <c r="B542" s="277" t="s">
        <v>2296</v>
      </c>
      <c r="C542" s="277" t="s">
        <v>277</v>
      </c>
      <c r="D542" s="278" t="s">
        <v>2257</v>
      </c>
      <c r="E542" s="102" t="s">
        <v>275</v>
      </c>
      <c r="G542" s="103"/>
      <c r="H542" s="103">
        <v>45759</v>
      </c>
      <c r="I542" s="102" t="s">
        <v>291</v>
      </c>
      <c r="J542" s="102" t="s">
        <v>1</v>
      </c>
      <c r="K542" s="102" t="s">
        <v>289</v>
      </c>
      <c r="L542" s="102" t="str">
        <f>[2]!Table1[[#This Row],[Orgn]]&amp;"-"&amp;[2]!Table1[[#This Row],[Dest]]</f>
        <v>NAP-SSH</v>
      </c>
      <c r="M542" s="102" t="str">
        <f t="shared" si="8"/>
        <v>ADT</v>
      </c>
      <c r="N542" s="102">
        <f>WEEKDAY([2]!Table1[[#This Row],[Travel Date]],2)</f>
        <v>6</v>
      </c>
      <c r="P542" s="102">
        <v>1</v>
      </c>
    </row>
    <row r="543" spans="1:16" x14ac:dyDescent="0.25">
      <c r="A543" s="276" t="s">
        <v>2298</v>
      </c>
      <c r="B543" s="277" t="s">
        <v>1398</v>
      </c>
      <c r="C543" s="277" t="s">
        <v>1151</v>
      </c>
      <c r="D543" s="278" t="s">
        <v>730</v>
      </c>
      <c r="E543" s="102" t="s">
        <v>275</v>
      </c>
      <c r="G543" s="103"/>
      <c r="H543" s="103">
        <v>45759</v>
      </c>
      <c r="I543" s="102" t="s">
        <v>291</v>
      </c>
      <c r="J543" s="102" t="s">
        <v>1</v>
      </c>
      <c r="K543" s="102" t="s">
        <v>289</v>
      </c>
      <c r="L543" s="102" t="str">
        <f>[2]!Table1[[#This Row],[Orgn]]&amp;"-"&amp;[2]!Table1[[#This Row],[Dest]]</f>
        <v>NAP-SSH</v>
      </c>
      <c r="M543" s="102" t="str">
        <f t="shared" si="8"/>
        <v>ADT</v>
      </c>
      <c r="N543" s="102">
        <f>WEEKDAY([2]!Table1[[#This Row],[Travel Date]],2)</f>
        <v>6</v>
      </c>
      <c r="P543" s="102">
        <v>1</v>
      </c>
    </row>
    <row r="544" spans="1:16" x14ac:dyDescent="0.25">
      <c r="A544" s="276" t="s">
        <v>2298</v>
      </c>
      <c r="B544" s="277" t="s">
        <v>1890</v>
      </c>
      <c r="C544" s="277" t="s">
        <v>1075</v>
      </c>
      <c r="D544" s="278" t="s">
        <v>730</v>
      </c>
      <c r="E544" s="102" t="s">
        <v>275</v>
      </c>
      <c r="G544" s="103"/>
      <c r="H544" s="103">
        <v>45759</v>
      </c>
      <c r="I544" s="102" t="s">
        <v>291</v>
      </c>
      <c r="J544" s="102" t="s">
        <v>1</v>
      </c>
      <c r="K544" s="102" t="s">
        <v>289</v>
      </c>
      <c r="L544" s="102" t="str">
        <f>[2]!Table1[[#This Row],[Orgn]]&amp;"-"&amp;[2]!Table1[[#This Row],[Dest]]</f>
        <v>NAP-SSH</v>
      </c>
      <c r="M544" s="102" t="str">
        <f t="shared" si="8"/>
        <v>CHD</v>
      </c>
      <c r="N544" s="102">
        <f>WEEKDAY([2]!Table1[[#This Row],[Travel Date]],2)</f>
        <v>6</v>
      </c>
      <c r="P544" s="102">
        <v>1</v>
      </c>
    </row>
    <row r="545" spans="1:16" x14ac:dyDescent="0.25">
      <c r="A545" s="276" t="s">
        <v>2303</v>
      </c>
      <c r="B545" s="277" t="s">
        <v>2304</v>
      </c>
      <c r="C545" s="277" t="s">
        <v>1087</v>
      </c>
      <c r="D545" s="278" t="s">
        <v>730</v>
      </c>
      <c r="E545" s="102" t="s">
        <v>275</v>
      </c>
      <c r="G545" s="103"/>
      <c r="H545" s="103">
        <v>45759</v>
      </c>
      <c r="I545" s="102" t="s">
        <v>291</v>
      </c>
      <c r="J545" s="102" t="s">
        <v>1</v>
      </c>
      <c r="K545" s="102" t="s">
        <v>289</v>
      </c>
      <c r="L545" s="102" t="str">
        <f>[2]!Table1[[#This Row],[Orgn]]&amp;"-"&amp;[2]!Table1[[#This Row],[Dest]]</f>
        <v>NAP-SSH</v>
      </c>
      <c r="M545" s="102" t="str">
        <f t="shared" si="8"/>
        <v>ADT</v>
      </c>
      <c r="N545" s="102">
        <f>WEEKDAY([2]!Table1[[#This Row],[Travel Date]],2)</f>
        <v>6</v>
      </c>
      <c r="P545" s="102">
        <v>1</v>
      </c>
    </row>
    <row r="546" spans="1:16" x14ac:dyDescent="0.25">
      <c r="A546" s="276" t="s">
        <v>1177</v>
      </c>
      <c r="B546" s="277" t="s">
        <v>1162</v>
      </c>
      <c r="C546" s="277" t="s">
        <v>274</v>
      </c>
      <c r="D546" s="278" t="s">
        <v>2257</v>
      </c>
      <c r="E546" s="102" t="s">
        <v>275</v>
      </c>
      <c r="G546" s="103"/>
      <c r="H546" s="103">
        <v>45759</v>
      </c>
      <c r="I546" s="102" t="s">
        <v>291</v>
      </c>
      <c r="J546" s="102" t="s">
        <v>1</v>
      </c>
      <c r="K546" s="102" t="s">
        <v>289</v>
      </c>
      <c r="L546" s="102" t="str">
        <f>[2]!Table1[[#This Row],[Orgn]]&amp;"-"&amp;[2]!Table1[[#This Row],[Dest]]</f>
        <v>SSH-BRI</v>
      </c>
      <c r="M546" s="102" t="str">
        <f t="shared" si="8"/>
        <v>ADT</v>
      </c>
      <c r="N546" s="102">
        <f>WEEKDAY([2]!Table1[[#This Row],[Travel Date]],2)</f>
        <v>6</v>
      </c>
      <c r="P546" s="102">
        <v>1</v>
      </c>
    </row>
    <row r="547" spans="1:16" x14ac:dyDescent="0.25">
      <c r="A547" s="276" t="s">
        <v>1612</v>
      </c>
      <c r="B547" s="277" t="s">
        <v>1578</v>
      </c>
      <c r="C547" s="277" t="s">
        <v>1151</v>
      </c>
      <c r="D547" s="278" t="s">
        <v>730</v>
      </c>
      <c r="E547" s="102" t="s">
        <v>275</v>
      </c>
      <c r="G547" s="103"/>
      <c r="H547" s="103">
        <v>45759</v>
      </c>
      <c r="I547" s="102" t="s">
        <v>291</v>
      </c>
      <c r="J547" s="102" t="s">
        <v>1</v>
      </c>
      <c r="K547" s="102" t="s">
        <v>289</v>
      </c>
      <c r="L547" s="102" t="str">
        <f>[2]!Table1[[#This Row],[Orgn]]&amp;"-"&amp;[2]!Table1[[#This Row],[Dest]]</f>
        <v>SSH-BRI</v>
      </c>
      <c r="M547" s="102" t="str">
        <f t="shared" si="8"/>
        <v>ADT</v>
      </c>
      <c r="N547" s="102">
        <f>WEEKDAY([2]!Table1[[#This Row],[Travel Date]],2)</f>
        <v>6</v>
      </c>
      <c r="P547" s="102">
        <v>1</v>
      </c>
    </row>
    <row r="548" spans="1:16" x14ac:dyDescent="0.25">
      <c r="A548" s="276" t="s">
        <v>1612</v>
      </c>
      <c r="B548" s="277" t="s">
        <v>1580</v>
      </c>
      <c r="C548" s="277" t="s">
        <v>1075</v>
      </c>
      <c r="D548" s="278" t="s">
        <v>730</v>
      </c>
      <c r="E548" s="102" t="s">
        <v>275</v>
      </c>
      <c r="G548" s="103"/>
      <c r="H548" s="103">
        <v>45759</v>
      </c>
      <c r="I548" s="102" t="s">
        <v>291</v>
      </c>
      <c r="J548" s="102" t="s">
        <v>1</v>
      </c>
      <c r="K548" s="102" t="s">
        <v>289</v>
      </c>
      <c r="L548" s="102" t="str">
        <f>[2]!Table1[[#This Row],[Orgn]]&amp;"-"&amp;[2]!Table1[[#This Row],[Dest]]</f>
        <v>SSH-BRI</v>
      </c>
      <c r="M548" s="102" t="str">
        <f t="shared" si="8"/>
        <v>CHD</v>
      </c>
      <c r="N548" s="102">
        <f>WEEKDAY([2]!Table1[[#This Row],[Travel Date]],2)</f>
        <v>6</v>
      </c>
      <c r="P548" s="102">
        <v>1</v>
      </c>
    </row>
    <row r="549" spans="1:16" x14ac:dyDescent="0.25">
      <c r="A549" s="276" t="s">
        <v>2312</v>
      </c>
      <c r="B549" s="277" t="s">
        <v>1127</v>
      </c>
      <c r="C549" s="277" t="s">
        <v>1075</v>
      </c>
      <c r="D549" s="278" t="s">
        <v>286</v>
      </c>
      <c r="E549" s="102" t="s">
        <v>275</v>
      </c>
      <c r="G549" s="103"/>
      <c r="H549" s="103">
        <v>45759</v>
      </c>
      <c r="I549" s="102" t="s">
        <v>291</v>
      </c>
      <c r="J549" s="102" t="s">
        <v>1</v>
      </c>
      <c r="K549" s="102" t="s">
        <v>289</v>
      </c>
      <c r="L549" s="102" t="str">
        <f>[2]!Table1[[#This Row],[Orgn]]&amp;"-"&amp;[2]!Table1[[#This Row],[Dest]]</f>
        <v>SSH-BRI</v>
      </c>
      <c r="M549" s="102" t="str">
        <f t="shared" si="8"/>
        <v>CHD</v>
      </c>
      <c r="N549" s="102">
        <f>WEEKDAY([2]!Table1[[#This Row],[Travel Date]],2)</f>
        <v>6</v>
      </c>
      <c r="P549" s="102">
        <v>1</v>
      </c>
    </row>
    <row r="550" spans="1:16" x14ac:dyDescent="0.25">
      <c r="A550" s="276" t="s">
        <v>2312</v>
      </c>
      <c r="B550" s="277" t="s">
        <v>1208</v>
      </c>
      <c r="C550" s="277" t="s">
        <v>1075</v>
      </c>
      <c r="D550" s="278" t="s">
        <v>286</v>
      </c>
      <c r="E550" s="102" t="s">
        <v>275</v>
      </c>
      <c r="G550" s="103"/>
      <c r="H550" s="103">
        <v>45759</v>
      </c>
      <c r="I550" s="102" t="s">
        <v>291</v>
      </c>
      <c r="J550" s="102" t="s">
        <v>1</v>
      </c>
      <c r="K550" s="102" t="s">
        <v>289</v>
      </c>
      <c r="L550" s="102" t="str">
        <f>[2]!Table1[[#This Row],[Orgn]]&amp;"-"&amp;[2]!Table1[[#This Row],[Dest]]</f>
        <v>SSH-BRI</v>
      </c>
      <c r="M550" s="102" t="str">
        <f t="shared" si="8"/>
        <v>CHD</v>
      </c>
      <c r="N550" s="102">
        <f>WEEKDAY([2]!Table1[[#This Row],[Travel Date]],2)</f>
        <v>6</v>
      </c>
      <c r="P550" s="102">
        <v>1</v>
      </c>
    </row>
    <row r="551" spans="1:16" x14ac:dyDescent="0.25">
      <c r="A551" s="276" t="s">
        <v>2312</v>
      </c>
      <c r="B551" s="277" t="s">
        <v>1279</v>
      </c>
      <c r="C551" s="277" t="s">
        <v>274</v>
      </c>
      <c r="D551" s="278" t="s">
        <v>286</v>
      </c>
      <c r="E551" s="102" t="s">
        <v>275</v>
      </c>
      <c r="G551" s="103"/>
      <c r="H551" s="103">
        <v>45759</v>
      </c>
      <c r="I551" s="102" t="s">
        <v>291</v>
      </c>
      <c r="J551" s="102" t="s">
        <v>1</v>
      </c>
      <c r="K551" s="102" t="s">
        <v>289</v>
      </c>
      <c r="L551" s="102" t="str">
        <f>[2]!Table1[[#This Row],[Orgn]]&amp;"-"&amp;[2]!Table1[[#This Row],[Dest]]</f>
        <v>SSH-BRI</v>
      </c>
      <c r="M551" s="102" t="str">
        <f t="shared" si="8"/>
        <v>ADT</v>
      </c>
      <c r="N551" s="102">
        <f>WEEKDAY([2]!Table1[[#This Row],[Travel Date]],2)</f>
        <v>6</v>
      </c>
      <c r="P551" s="102">
        <v>1</v>
      </c>
    </row>
    <row r="552" spans="1:16" x14ac:dyDescent="0.25">
      <c r="A552" s="276" t="s">
        <v>2312</v>
      </c>
      <c r="B552" s="277" t="s">
        <v>1119</v>
      </c>
      <c r="C552" s="277" t="s">
        <v>274</v>
      </c>
      <c r="D552" s="278" t="s">
        <v>286</v>
      </c>
      <c r="E552" s="102" t="s">
        <v>275</v>
      </c>
      <c r="G552" s="103"/>
      <c r="H552" s="103">
        <v>45759</v>
      </c>
      <c r="I552" s="102" t="s">
        <v>291</v>
      </c>
      <c r="J552" s="102" t="s">
        <v>1</v>
      </c>
      <c r="K552" s="102" t="s">
        <v>289</v>
      </c>
      <c r="L552" s="102" t="str">
        <f>[2]!Table1[[#This Row],[Orgn]]&amp;"-"&amp;[2]!Table1[[#This Row],[Dest]]</f>
        <v>SSH-BRI</v>
      </c>
      <c r="M552" s="102" t="str">
        <f t="shared" si="8"/>
        <v>ADT</v>
      </c>
      <c r="N552" s="102">
        <f>WEEKDAY([2]!Table1[[#This Row],[Travel Date]],2)</f>
        <v>6</v>
      </c>
      <c r="P552" s="102">
        <v>1</v>
      </c>
    </row>
    <row r="553" spans="1:16" x14ac:dyDescent="0.25">
      <c r="A553" s="276" t="s">
        <v>2320</v>
      </c>
      <c r="B553" s="277" t="s">
        <v>2321</v>
      </c>
      <c r="C553" s="277" t="s">
        <v>277</v>
      </c>
      <c r="D553" s="278" t="s">
        <v>294</v>
      </c>
      <c r="E553" s="102" t="s">
        <v>275</v>
      </c>
      <c r="G553" s="103"/>
      <c r="H553" s="103">
        <v>45759</v>
      </c>
      <c r="I553" s="102" t="s">
        <v>291</v>
      </c>
      <c r="J553" s="102" t="s">
        <v>1</v>
      </c>
      <c r="K553" s="102" t="s">
        <v>289</v>
      </c>
      <c r="L553" s="102" t="str">
        <f>[2]!Table1[[#This Row],[Orgn]]&amp;"-"&amp;[2]!Table1[[#This Row],[Dest]]</f>
        <v>SSH-BRI</v>
      </c>
      <c r="M553" s="102" t="str">
        <f t="shared" si="8"/>
        <v>ADT</v>
      </c>
      <c r="N553" s="102">
        <f>WEEKDAY([2]!Table1[[#This Row],[Travel Date]],2)</f>
        <v>6</v>
      </c>
      <c r="P553" s="102">
        <v>1</v>
      </c>
    </row>
    <row r="554" spans="1:16" x14ac:dyDescent="0.25">
      <c r="A554" s="276" t="s">
        <v>1966</v>
      </c>
      <c r="B554" s="277" t="s">
        <v>2070</v>
      </c>
      <c r="C554" s="277" t="s">
        <v>277</v>
      </c>
      <c r="D554" s="278" t="s">
        <v>2257</v>
      </c>
      <c r="E554" s="102" t="s">
        <v>275</v>
      </c>
      <c r="G554" s="103"/>
      <c r="H554" s="103">
        <v>45759</v>
      </c>
      <c r="I554" s="102" t="s">
        <v>291</v>
      </c>
      <c r="J554" s="102" t="s">
        <v>1</v>
      </c>
      <c r="K554" s="102" t="s">
        <v>289</v>
      </c>
      <c r="L554" s="102" t="str">
        <f>[2]!Table1[[#This Row],[Orgn]]&amp;"-"&amp;[2]!Table1[[#This Row],[Dest]]</f>
        <v>SSH-BRI</v>
      </c>
      <c r="M554" s="102" t="str">
        <f t="shared" si="8"/>
        <v>ADT</v>
      </c>
      <c r="N554" s="102">
        <f>WEEKDAY([2]!Table1[[#This Row],[Travel Date]],2)</f>
        <v>6</v>
      </c>
      <c r="P554" s="102">
        <v>1</v>
      </c>
    </row>
    <row r="555" spans="1:16" x14ac:dyDescent="0.25">
      <c r="A555" s="276" t="s">
        <v>1982</v>
      </c>
      <c r="B555" s="277" t="s">
        <v>1970</v>
      </c>
      <c r="C555" s="277" t="s">
        <v>1087</v>
      </c>
      <c r="D555" s="278" t="s">
        <v>730</v>
      </c>
      <c r="E555" s="102" t="s">
        <v>275</v>
      </c>
      <c r="G555" s="103"/>
      <c r="H555" s="103">
        <v>45759</v>
      </c>
      <c r="I555" s="102" t="s">
        <v>291</v>
      </c>
      <c r="J555" s="102" t="s">
        <v>1</v>
      </c>
      <c r="K555" s="102" t="s">
        <v>289</v>
      </c>
      <c r="L555" s="102" t="str">
        <f>[2]!Table1[[#This Row],[Orgn]]&amp;"-"&amp;[2]!Table1[[#This Row],[Dest]]</f>
        <v>SSH-BRI</v>
      </c>
      <c r="M555" s="102" t="str">
        <f t="shared" si="8"/>
        <v>ADT</v>
      </c>
      <c r="N555" s="102">
        <f>WEEKDAY([2]!Table1[[#This Row],[Travel Date]],2)</f>
        <v>6</v>
      </c>
      <c r="P555" s="102">
        <v>1</v>
      </c>
    </row>
    <row r="556" spans="1:16" x14ac:dyDescent="0.25">
      <c r="A556" s="276" t="s">
        <v>2326</v>
      </c>
      <c r="B556" s="277" t="s">
        <v>1543</v>
      </c>
      <c r="C556" s="277" t="s">
        <v>274</v>
      </c>
      <c r="D556" s="278" t="s">
        <v>286</v>
      </c>
      <c r="E556" s="102" t="s">
        <v>275</v>
      </c>
      <c r="G556" s="103"/>
      <c r="H556" s="103">
        <v>45759</v>
      </c>
      <c r="I556" s="102" t="s">
        <v>291</v>
      </c>
      <c r="J556" s="102" t="s">
        <v>1</v>
      </c>
      <c r="K556" s="102" t="s">
        <v>289</v>
      </c>
      <c r="L556" s="102" t="str">
        <f>[2]!Table1[[#This Row],[Orgn]]&amp;"-"&amp;[2]!Table1[[#This Row],[Dest]]</f>
        <v>SSH-BRI</v>
      </c>
      <c r="M556" s="102" t="str">
        <f t="shared" si="8"/>
        <v>ADT</v>
      </c>
      <c r="N556" s="102">
        <f>WEEKDAY([2]!Table1[[#This Row],[Travel Date]],2)</f>
        <v>6</v>
      </c>
      <c r="P556" s="102">
        <v>1</v>
      </c>
    </row>
    <row r="557" spans="1:16" x14ac:dyDescent="0.25">
      <c r="A557" s="276" t="s">
        <v>1846</v>
      </c>
      <c r="B557" s="277" t="s">
        <v>1888</v>
      </c>
      <c r="C557" s="277" t="s">
        <v>1087</v>
      </c>
      <c r="D557" s="278" t="s">
        <v>730</v>
      </c>
      <c r="E557" s="102" t="s">
        <v>275</v>
      </c>
      <c r="G557" s="103"/>
      <c r="H557" s="103">
        <v>45759</v>
      </c>
      <c r="I557" s="102" t="s">
        <v>291</v>
      </c>
      <c r="J557" s="102" t="s">
        <v>1</v>
      </c>
      <c r="K557" s="102" t="s">
        <v>289</v>
      </c>
      <c r="L557" s="102" t="str">
        <f>[2]!Table1[[#This Row],[Orgn]]&amp;"-"&amp;[2]!Table1[[#This Row],[Dest]]</f>
        <v>SSH-BRI</v>
      </c>
      <c r="M557" s="102" t="str">
        <f t="shared" si="8"/>
        <v>ADT</v>
      </c>
      <c r="N557" s="102">
        <f>WEEKDAY([2]!Table1[[#This Row],[Travel Date]],2)</f>
        <v>6</v>
      </c>
      <c r="P557" s="102">
        <v>1</v>
      </c>
    </row>
    <row r="558" spans="1:16" x14ac:dyDescent="0.25">
      <c r="A558" s="276" t="s">
        <v>1332</v>
      </c>
      <c r="B558" s="277" t="s">
        <v>1690</v>
      </c>
      <c r="C558" s="277" t="s">
        <v>1087</v>
      </c>
      <c r="D558" s="278" t="s">
        <v>730</v>
      </c>
      <c r="E558" s="102" t="s">
        <v>275</v>
      </c>
      <c r="G558" s="103"/>
      <c r="H558" s="103">
        <v>45759</v>
      </c>
      <c r="I558" s="102" t="s">
        <v>291</v>
      </c>
      <c r="J558" s="102" t="s">
        <v>1</v>
      </c>
      <c r="K558" s="102" t="s">
        <v>289</v>
      </c>
      <c r="L558" s="102" t="str">
        <f>[2]!Table1[[#This Row],[Orgn]]&amp;"-"&amp;[2]!Table1[[#This Row],[Dest]]</f>
        <v>SSH-BRI</v>
      </c>
      <c r="M558" s="102" t="str">
        <f t="shared" si="8"/>
        <v>ADT</v>
      </c>
      <c r="N558" s="102">
        <f>WEEKDAY([2]!Table1[[#This Row],[Travel Date]],2)</f>
        <v>6</v>
      </c>
      <c r="P558" s="102">
        <v>1</v>
      </c>
    </row>
    <row r="559" spans="1:16" x14ac:dyDescent="0.25">
      <c r="A559" s="276" t="s">
        <v>2334</v>
      </c>
      <c r="B559" s="277" t="s">
        <v>2025</v>
      </c>
      <c r="C559" s="277" t="s">
        <v>1105</v>
      </c>
      <c r="D559" s="278" t="s">
        <v>294</v>
      </c>
      <c r="E559" s="102" t="s">
        <v>275</v>
      </c>
      <c r="G559" s="103"/>
      <c r="H559" s="103">
        <v>45759</v>
      </c>
      <c r="I559" s="102" t="s">
        <v>291</v>
      </c>
      <c r="J559" s="102" t="s">
        <v>1</v>
      </c>
      <c r="K559" s="102" t="s">
        <v>289</v>
      </c>
      <c r="L559" s="102" t="str">
        <f>[2]!Table1[[#This Row],[Orgn]]&amp;"-"&amp;[2]!Table1[[#This Row],[Dest]]</f>
        <v>SSH-BRI</v>
      </c>
      <c r="M559" s="102" t="str">
        <f t="shared" si="8"/>
        <v>INF</v>
      </c>
      <c r="N559" s="102">
        <f>WEEKDAY([2]!Table1[[#This Row],[Travel Date]],2)</f>
        <v>6</v>
      </c>
      <c r="P559" s="102">
        <v>1</v>
      </c>
    </row>
    <row r="560" spans="1:16" x14ac:dyDescent="0.25">
      <c r="A560" s="276" t="s">
        <v>2334</v>
      </c>
      <c r="B560" s="277" t="s">
        <v>1930</v>
      </c>
      <c r="C560" s="277" t="s">
        <v>274</v>
      </c>
      <c r="D560" s="278" t="s">
        <v>294</v>
      </c>
      <c r="E560" s="102" t="s">
        <v>275</v>
      </c>
      <c r="G560" s="103"/>
      <c r="H560" s="103">
        <v>45759</v>
      </c>
      <c r="I560" s="102" t="s">
        <v>291</v>
      </c>
      <c r="J560" s="102" t="s">
        <v>1</v>
      </c>
      <c r="K560" s="102" t="s">
        <v>289</v>
      </c>
      <c r="L560" s="102" t="str">
        <f>[2]!Table1[[#This Row],[Orgn]]&amp;"-"&amp;[2]!Table1[[#This Row],[Dest]]</f>
        <v>SSH-BRI</v>
      </c>
      <c r="M560" s="102" t="str">
        <f t="shared" si="8"/>
        <v>ADT</v>
      </c>
      <c r="N560" s="102">
        <f>WEEKDAY([2]!Table1[[#This Row],[Travel Date]],2)</f>
        <v>6</v>
      </c>
      <c r="P560" s="102">
        <v>1</v>
      </c>
    </row>
    <row r="561" spans="1:16" x14ac:dyDescent="0.25">
      <c r="A561" s="276" t="s">
        <v>1637</v>
      </c>
      <c r="B561" s="277" t="s">
        <v>1085</v>
      </c>
      <c r="C561" s="277" t="s">
        <v>277</v>
      </c>
      <c r="D561" s="278" t="s">
        <v>286</v>
      </c>
      <c r="E561" s="102" t="s">
        <v>275</v>
      </c>
      <c r="G561" s="103"/>
      <c r="H561" s="103">
        <v>45759</v>
      </c>
      <c r="I561" s="102" t="s">
        <v>291</v>
      </c>
      <c r="J561" s="102" t="s">
        <v>1</v>
      </c>
      <c r="K561" s="102" t="s">
        <v>289</v>
      </c>
      <c r="L561" s="102" t="str">
        <f>[2]!Table1[[#This Row],[Orgn]]&amp;"-"&amp;[2]!Table1[[#This Row],[Dest]]</f>
        <v>SSH-BRI</v>
      </c>
      <c r="M561" s="102" t="str">
        <f t="shared" si="8"/>
        <v>ADT</v>
      </c>
      <c r="N561" s="102">
        <f>WEEKDAY([2]!Table1[[#This Row],[Travel Date]],2)</f>
        <v>6</v>
      </c>
      <c r="P561" s="102">
        <v>1</v>
      </c>
    </row>
    <row r="562" spans="1:16" x14ac:dyDescent="0.25">
      <c r="A562" s="276" t="s">
        <v>2075</v>
      </c>
      <c r="B562" s="277" t="s">
        <v>1689</v>
      </c>
      <c r="C562" s="277" t="s">
        <v>1087</v>
      </c>
      <c r="D562" s="278" t="s">
        <v>730</v>
      </c>
      <c r="E562" s="102" t="s">
        <v>275</v>
      </c>
      <c r="G562" s="103"/>
      <c r="H562" s="103">
        <v>45759</v>
      </c>
      <c r="I562" s="102" t="s">
        <v>291</v>
      </c>
      <c r="J562" s="102" t="s">
        <v>1</v>
      </c>
      <c r="K562" s="102" t="s">
        <v>289</v>
      </c>
      <c r="L562" s="102" t="str">
        <f>[2]!Table1[[#This Row],[Orgn]]&amp;"-"&amp;[2]!Table1[[#This Row],[Dest]]</f>
        <v>SSH-BRI</v>
      </c>
      <c r="M562" s="102" t="str">
        <f t="shared" si="8"/>
        <v>ADT</v>
      </c>
      <c r="N562" s="102">
        <f>WEEKDAY([2]!Table1[[#This Row],[Travel Date]],2)</f>
        <v>6</v>
      </c>
      <c r="P562" s="102">
        <v>1</v>
      </c>
    </row>
    <row r="563" spans="1:16" x14ac:dyDescent="0.25">
      <c r="A563" s="276" t="s">
        <v>2348</v>
      </c>
      <c r="B563" s="277" t="s">
        <v>1888</v>
      </c>
      <c r="C563" s="277" t="s">
        <v>1087</v>
      </c>
      <c r="D563" s="278" t="s">
        <v>730</v>
      </c>
      <c r="E563" s="102" t="s">
        <v>275</v>
      </c>
      <c r="G563" s="103"/>
      <c r="H563" s="103">
        <v>45759</v>
      </c>
      <c r="I563" s="102" t="s">
        <v>291</v>
      </c>
      <c r="J563" s="102" t="s">
        <v>1</v>
      </c>
      <c r="K563" s="102" t="s">
        <v>289</v>
      </c>
      <c r="L563" s="102" t="str">
        <f>[2]!Table1[[#This Row],[Orgn]]&amp;"-"&amp;[2]!Table1[[#This Row],[Dest]]</f>
        <v>SSH-BRI</v>
      </c>
      <c r="M563" s="102" t="str">
        <f t="shared" si="8"/>
        <v>ADT</v>
      </c>
      <c r="N563" s="102">
        <f>WEEKDAY([2]!Table1[[#This Row],[Travel Date]],2)</f>
        <v>6</v>
      </c>
      <c r="P563" s="102">
        <v>1</v>
      </c>
    </row>
    <row r="564" spans="1:16" x14ac:dyDescent="0.25">
      <c r="A564" s="276" t="s">
        <v>2352</v>
      </c>
      <c r="B564" s="277" t="s">
        <v>1896</v>
      </c>
      <c r="C564" s="277" t="s">
        <v>277</v>
      </c>
      <c r="D564" s="278" t="s">
        <v>294</v>
      </c>
      <c r="E564" s="102" t="s">
        <v>275</v>
      </c>
      <c r="G564" s="103"/>
      <c r="H564" s="103">
        <v>45759</v>
      </c>
      <c r="I564" s="102" t="s">
        <v>291</v>
      </c>
      <c r="J564" s="102" t="s">
        <v>1</v>
      </c>
      <c r="K564" s="102" t="s">
        <v>289</v>
      </c>
      <c r="L564" s="102" t="str">
        <f>[2]!Table1[[#This Row],[Orgn]]&amp;"-"&amp;[2]!Table1[[#This Row],[Dest]]</f>
        <v>SSH-BRI</v>
      </c>
      <c r="M564" s="102" t="str">
        <f t="shared" si="8"/>
        <v>ADT</v>
      </c>
      <c r="N564" s="102">
        <f>WEEKDAY([2]!Table1[[#This Row],[Travel Date]],2)</f>
        <v>6</v>
      </c>
      <c r="P564" s="102">
        <v>1</v>
      </c>
    </row>
    <row r="565" spans="1:16" x14ac:dyDescent="0.25">
      <c r="A565" s="276" t="s">
        <v>2354</v>
      </c>
      <c r="B565" s="277" t="s">
        <v>1078</v>
      </c>
      <c r="C565" s="277" t="s">
        <v>277</v>
      </c>
      <c r="D565" s="278" t="s">
        <v>2257</v>
      </c>
      <c r="E565" s="102" t="s">
        <v>275</v>
      </c>
      <c r="G565" s="103"/>
      <c r="H565" s="103">
        <v>45759</v>
      </c>
      <c r="I565" s="102" t="s">
        <v>291</v>
      </c>
      <c r="J565" s="102" t="s">
        <v>1</v>
      </c>
      <c r="K565" s="102" t="s">
        <v>289</v>
      </c>
      <c r="L565" s="102" t="str">
        <f>[2]!Table1[[#This Row],[Orgn]]&amp;"-"&amp;[2]!Table1[[#This Row],[Dest]]</f>
        <v>SSH-BRI</v>
      </c>
      <c r="M565" s="102" t="str">
        <f t="shared" si="8"/>
        <v>ADT</v>
      </c>
      <c r="N565" s="102">
        <f>WEEKDAY([2]!Table1[[#This Row],[Travel Date]],2)</f>
        <v>6</v>
      </c>
      <c r="P565" s="102">
        <v>1</v>
      </c>
    </row>
    <row r="566" spans="1:16" x14ac:dyDescent="0.25">
      <c r="A566" s="276" t="s">
        <v>2356</v>
      </c>
      <c r="B566" s="277" t="s">
        <v>1976</v>
      </c>
      <c r="C566" s="277" t="s">
        <v>1087</v>
      </c>
      <c r="D566" s="278" t="s">
        <v>730</v>
      </c>
      <c r="E566" s="102" t="s">
        <v>275</v>
      </c>
      <c r="G566" s="103"/>
      <c r="H566" s="103">
        <v>45759</v>
      </c>
      <c r="I566" s="102" t="s">
        <v>291</v>
      </c>
      <c r="J566" s="102" t="s">
        <v>1</v>
      </c>
      <c r="K566" s="102" t="s">
        <v>289</v>
      </c>
      <c r="L566" s="102" t="str">
        <f>[2]!Table1[[#This Row],[Orgn]]&amp;"-"&amp;[2]!Table1[[#This Row],[Dest]]</f>
        <v>SSH-BRI</v>
      </c>
      <c r="M566" s="102" t="str">
        <f t="shared" si="8"/>
        <v>ADT</v>
      </c>
      <c r="N566" s="102">
        <f>WEEKDAY([2]!Table1[[#This Row],[Travel Date]],2)</f>
        <v>6</v>
      </c>
      <c r="P566" s="102">
        <v>1</v>
      </c>
    </row>
    <row r="567" spans="1:16" x14ac:dyDescent="0.25">
      <c r="A567" s="276" t="s">
        <v>1638</v>
      </c>
      <c r="B567" s="277" t="s">
        <v>1907</v>
      </c>
      <c r="C567" s="277" t="s">
        <v>1087</v>
      </c>
      <c r="D567" s="278" t="s">
        <v>730</v>
      </c>
      <c r="E567" s="102" t="s">
        <v>275</v>
      </c>
      <c r="G567" s="103"/>
      <c r="H567" s="103">
        <v>45759</v>
      </c>
      <c r="I567" s="102" t="s">
        <v>291</v>
      </c>
      <c r="J567" s="102" t="s">
        <v>1</v>
      </c>
      <c r="K567" s="102" t="s">
        <v>289</v>
      </c>
      <c r="L567" s="102" t="str">
        <f>[2]!Table1[[#This Row],[Orgn]]&amp;"-"&amp;[2]!Table1[[#This Row],[Dest]]</f>
        <v>SSH-BRI</v>
      </c>
      <c r="M567" s="102" t="str">
        <f t="shared" si="8"/>
        <v>ADT</v>
      </c>
      <c r="N567" s="102">
        <f>WEEKDAY([2]!Table1[[#This Row],[Travel Date]],2)</f>
        <v>6</v>
      </c>
      <c r="P567" s="102">
        <v>1</v>
      </c>
    </row>
    <row r="568" spans="1:16" x14ac:dyDescent="0.25">
      <c r="A568" s="276" t="s">
        <v>1350</v>
      </c>
      <c r="B568" s="277" t="s">
        <v>2361</v>
      </c>
      <c r="C568" s="277" t="s">
        <v>1151</v>
      </c>
      <c r="D568" s="278" t="s">
        <v>730</v>
      </c>
      <c r="E568" s="102" t="s">
        <v>275</v>
      </c>
      <c r="G568" s="103"/>
      <c r="H568" s="103">
        <v>45759</v>
      </c>
      <c r="I568" s="102" t="s">
        <v>291</v>
      </c>
      <c r="J568" s="102" t="s">
        <v>1</v>
      </c>
      <c r="K568" s="102" t="s">
        <v>289</v>
      </c>
      <c r="L568" s="102" t="str">
        <f>[2]!Table1[[#This Row],[Orgn]]&amp;"-"&amp;[2]!Table1[[#This Row],[Dest]]</f>
        <v>SSH-BRI</v>
      </c>
      <c r="M568" s="102" t="str">
        <f t="shared" si="8"/>
        <v>ADT</v>
      </c>
      <c r="N568" s="102">
        <f>WEEKDAY([2]!Table1[[#This Row],[Travel Date]],2)</f>
        <v>6</v>
      </c>
      <c r="P568" s="102">
        <v>1</v>
      </c>
    </row>
    <row r="569" spans="1:16" x14ac:dyDescent="0.25">
      <c r="A569" s="276" t="s">
        <v>1350</v>
      </c>
      <c r="B569" s="277" t="s">
        <v>1890</v>
      </c>
      <c r="C569" s="277" t="s">
        <v>1075</v>
      </c>
      <c r="D569" s="278" t="s">
        <v>730</v>
      </c>
      <c r="E569" s="102" t="s">
        <v>275</v>
      </c>
      <c r="G569" s="103"/>
      <c r="H569" s="103">
        <v>45759</v>
      </c>
      <c r="I569" s="102" t="s">
        <v>291</v>
      </c>
      <c r="J569" s="102" t="s">
        <v>1</v>
      </c>
      <c r="K569" s="102" t="s">
        <v>289</v>
      </c>
      <c r="L569" s="102" t="str">
        <f>[2]!Table1[[#This Row],[Orgn]]&amp;"-"&amp;[2]!Table1[[#This Row],[Dest]]</f>
        <v>SSH-BRI</v>
      </c>
      <c r="M569" s="102" t="str">
        <f t="shared" si="8"/>
        <v>CHD</v>
      </c>
      <c r="N569" s="102">
        <f>WEEKDAY([2]!Table1[[#This Row],[Travel Date]],2)</f>
        <v>6</v>
      </c>
      <c r="P569" s="102">
        <v>1</v>
      </c>
    </row>
    <row r="570" spans="1:16" x14ac:dyDescent="0.25">
      <c r="A570" s="276" t="s">
        <v>2366</v>
      </c>
      <c r="B570" s="277" t="s">
        <v>2367</v>
      </c>
      <c r="C570" s="277" t="s">
        <v>1087</v>
      </c>
      <c r="D570" s="278" t="s">
        <v>730</v>
      </c>
      <c r="E570" s="102" t="s">
        <v>275</v>
      </c>
      <c r="G570" s="103"/>
      <c r="H570" s="103">
        <v>45759</v>
      </c>
      <c r="I570" s="102" t="s">
        <v>291</v>
      </c>
      <c r="J570" s="102" t="s">
        <v>1</v>
      </c>
      <c r="K570" s="102" t="s">
        <v>289</v>
      </c>
      <c r="L570" s="102" t="str">
        <f>[2]!Table1[[#This Row],[Orgn]]&amp;"-"&amp;[2]!Table1[[#This Row],[Dest]]</f>
        <v>SSH-BRI</v>
      </c>
      <c r="M570" s="102" t="str">
        <f t="shared" si="8"/>
        <v>ADT</v>
      </c>
      <c r="N570" s="102">
        <f>WEEKDAY([2]!Table1[[#This Row],[Travel Date]],2)</f>
        <v>6</v>
      </c>
      <c r="P570" s="102">
        <v>1</v>
      </c>
    </row>
    <row r="571" spans="1:16" x14ac:dyDescent="0.25">
      <c r="A571" s="276" t="s">
        <v>2366</v>
      </c>
      <c r="B571" s="277" t="s">
        <v>1847</v>
      </c>
      <c r="C571" s="277" t="s">
        <v>1151</v>
      </c>
      <c r="D571" s="278" t="s">
        <v>730</v>
      </c>
      <c r="E571" s="102" t="s">
        <v>275</v>
      </c>
      <c r="G571" s="103"/>
      <c r="H571" s="103">
        <v>45759</v>
      </c>
      <c r="I571" s="102" t="s">
        <v>291</v>
      </c>
      <c r="J571" s="102" t="s">
        <v>1</v>
      </c>
      <c r="K571" s="102" t="s">
        <v>289</v>
      </c>
      <c r="L571" s="102" t="str">
        <f>[2]!Table1[[#This Row],[Orgn]]&amp;"-"&amp;[2]!Table1[[#This Row],[Dest]]</f>
        <v>SSH-BRI</v>
      </c>
      <c r="M571" s="102" t="str">
        <f t="shared" si="8"/>
        <v>ADT</v>
      </c>
      <c r="N571" s="102">
        <f>WEEKDAY([2]!Table1[[#This Row],[Travel Date]],2)</f>
        <v>6</v>
      </c>
      <c r="P571" s="102">
        <v>1</v>
      </c>
    </row>
    <row r="572" spans="1:16" x14ac:dyDescent="0.25">
      <c r="A572" s="276" t="s">
        <v>2372</v>
      </c>
      <c r="B572" s="277" t="s">
        <v>1194</v>
      </c>
      <c r="C572" s="277" t="s">
        <v>274</v>
      </c>
      <c r="D572" s="278" t="s">
        <v>2257</v>
      </c>
      <c r="E572" s="102" t="s">
        <v>276</v>
      </c>
      <c r="G572" s="103"/>
      <c r="H572" s="103">
        <v>45759</v>
      </c>
      <c r="I572" s="102" t="s">
        <v>291</v>
      </c>
      <c r="J572" s="102" t="s">
        <v>1</v>
      </c>
      <c r="K572" s="102" t="s">
        <v>289</v>
      </c>
      <c r="L572" s="102" t="str">
        <f>[2]!Table1[[#This Row],[Orgn]]&amp;"-"&amp;[2]!Table1[[#This Row],[Dest]]</f>
        <v>SSH-BRI</v>
      </c>
      <c r="M572" s="102" t="str">
        <f t="shared" si="8"/>
        <v>ADT</v>
      </c>
      <c r="N572" s="102">
        <f>WEEKDAY([2]!Table1[[#This Row],[Travel Date]],2)</f>
        <v>6</v>
      </c>
      <c r="P572" s="102">
        <v>1</v>
      </c>
    </row>
    <row r="573" spans="1:16" x14ac:dyDescent="0.25">
      <c r="A573" s="276" t="s">
        <v>2374</v>
      </c>
      <c r="B573" s="277" t="s">
        <v>2003</v>
      </c>
      <c r="C573" s="277" t="s">
        <v>277</v>
      </c>
      <c r="D573" s="278" t="s">
        <v>286</v>
      </c>
      <c r="E573" s="102" t="s">
        <v>275</v>
      </c>
      <c r="G573" s="103"/>
      <c r="H573" s="103">
        <v>45759</v>
      </c>
      <c r="I573" s="102" t="s">
        <v>291</v>
      </c>
      <c r="J573" s="102" t="s">
        <v>1</v>
      </c>
      <c r="K573" s="102" t="s">
        <v>289</v>
      </c>
      <c r="L573" s="102" t="str">
        <f>[2]!Table1[[#This Row],[Orgn]]&amp;"-"&amp;[2]!Table1[[#This Row],[Dest]]</f>
        <v>SSH-BRI</v>
      </c>
      <c r="M573" s="102" t="str">
        <f t="shared" si="8"/>
        <v>ADT</v>
      </c>
      <c r="N573" s="102">
        <f>WEEKDAY([2]!Table1[[#This Row],[Travel Date]],2)</f>
        <v>6</v>
      </c>
      <c r="P573" s="102">
        <v>1</v>
      </c>
    </row>
    <row r="574" spans="1:16" x14ac:dyDescent="0.25">
      <c r="A574" s="276" t="s">
        <v>1355</v>
      </c>
      <c r="B574" s="277" t="s">
        <v>1251</v>
      </c>
      <c r="C574" s="277" t="s">
        <v>274</v>
      </c>
      <c r="D574" s="278" t="s">
        <v>2257</v>
      </c>
      <c r="E574" s="102" t="s">
        <v>275</v>
      </c>
      <c r="G574" s="103"/>
      <c r="H574" s="103">
        <v>45759</v>
      </c>
      <c r="I574" s="102" t="s">
        <v>291</v>
      </c>
      <c r="J574" s="102" t="s">
        <v>1</v>
      </c>
      <c r="K574" s="102" t="s">
        <v>289</v>
      </c>
      <c r="L574" s="102" t="str">
        <f>[2]!Table1[[#This Row],[Orgn]]&amp;"-"&amp;[2]!Table1[[#This Row],[Dest]]</f>
        <v>SSH-BRI</v>
      </c>
      <c r="M574" s="102" t="str">
        <f t="shared" si="8"/>
        <v>ADT</v>
      </c>
      <c r="N574" s="102">
        <f>WEEKDAY([2]!Table1[[#This Row],[Travel Date]],2)</f>
        <v>6</v>
      </c>
      <c r="P574" s="102">
        <v>1</v>
      </c>
    </row>
    <row r="575" spans="1:16" x14ac:dyDescent="0.25">
      <c r="A575" s="276" t="s">
        <v>2088</v>
      </c>
      <c r="B575" s="277" t="s">
        <v>1965</v>
      </c>
      <c r="C575" s="277" t="s">
        <v>1087</v>
      </c>
      <c r="D575" s="278" t="s">
        <v>730</v>
      </c>
      <c r="E575" s="102" t="s">
        <v>275</v>
      </c>
      <c r="G575" s="103"/>
      <c r="H575" s="103">
        <v>45759</v>
      </c>
      <c r="I575" s="102" t="s">
        <v>291</v>
      </c>
      <c r="J575" s="102" t="s">
        <v>1</v>
      </c>
      <c r="K575" s="102" t="s">
        <v>289</v>
      </c>
      <c r="L575" s="102" t="str">
        <f>[2]!Table1[[#This Row],[Orgn]]&amp;"-"&amp;[2]!Table1[[#This Row],[Dest]]</f>
        <v>SSH-BRI</v>
      </c>
      <c r="M575" s="102" t="str">
        <f t="shared" si="8"/>
        <v>ADT</v>
      </c>
      <c r="N575" s="102">
        <f>WEEKDAY([2]!Table1[[#This Row],[Travel Date]],2)</f>
        <v>6</v>
      </c>
      <c r="P575" s="102">
        <v>1</v>
      </c>
    </row>
    <row r="576" spans="1:16" x14ac:dyDescent="0.25">
      <c r="A576" s="276" t="s">
        <v>2385</v>
      </c>
      <c r="B576" s="277" t="s">
        <v>1179</v>
      </c>
      <c r="C576" s="277" t="s">
        <v>274</v>
      </c>
      <c r="D576" s="278" t="s">
        <v>2257</v>
      </c>
      <c r="E576" s="102" t="s">
        <v>275</v>
      </c>
      <c r="G576" s="103"/>
      <c r="H576" s="103">
        <v>45759</v>
      </c>
      <c r="I576" s="102" t="s">
        <v>291</v>
      </c>
      <c r="J576" s="102" t="s">
        <v>1</v>
      </c>
      <c r="K576" s="102" t="s">
        <v>289</v>
      </c>
      <c r="L576" s="102" t="str">
        <f>[2]!Table1[[#This Row],[Orgn]]&amp;"-"&amp;[2]!Table1[[#This Row],[Dest]]</f>
        <v>SSH-BRI</v>
      </c>
      <c r="M576" s="102" t="str">
        <f t="shared" si="8"/>
        <v>ADT</v>
      </c>
      <c r="N576" s="102">
        <f>WEEKDAY([2]!Table1[[#This Row],[Travel Date]],2)</f>
        <v>6</v>
      </c>
      <c r="P576" s="102">
        <v>1</v>
      </c>
    </row>
    <row r="577" spans="1:16" x14ac:dyDescent="0.25">
      <c r="A577" s="276" t="s">
        <v>2387</v>
      </c>
      <c r="B577" s="277" t="s">
        <v>2388</v>
      </c>
      <c r="C577" s="277" t="s">
        <v>1151</v>
      </c>
      <c r="D577" s="278" t="s">
        <v>730</v>
      </c>
      <c r="E577" s="102" t="s">
        <v>275</v>
      </c>
      <c r="G577" s="103"/>
      <c r="H577" s="103">
        <v>45759</v>
      </c>
      <c r="I577" s="102" t="s">
        <v>291</v>
      </c>
      <c r="J577" s="102" t="s">
        <v>1</v>
      </c>
      <c r="K577" s="102" t="s">
        <v>289</v>
      </c>
      <c r="L577" s="102" t="str">
        <f>[2]!Table1[[#This Row],[Orgn]]&amp;"-"&amp;[2]!Table1[[#This Row],[Dest]]</f>
        <v>SSH-BRI</v>
      </c>
      <c r="M577" s="102" t="str">
        <f t="shared" si="8"/>
        <v>ADT</v>
      </c>
      <c r="N577" s="102">
        <f>WEEKDAY([2]!Table1[[#This Row],[Travel Date]],2)</f>
        <v>6</v>
      </c>
      <c r="P577" s="102">
        <v>1</v>
      </c>
    </row>
    <row r="578" spans="1:16" x14ac:dyDescent="0.25">
      <c r="A578" s="276" t="s">
        <v>2084</v>
      </c>
      <c r="B578" s="277" t="s">
        <v>1181</v>
      </c>
      <c r="C578" s="277" t="s">
        <v>277</v>
      </c>
      <c r="D578" s="278" t="s">
        <v>2257</v>
      </c>
      <c r="E578" s="102" t="s">
        <v>276</v>
      </c>
      <c r="G578" s="103"/>
      <c r="H578" s="103">
        <v>45759</v>
      </c>
      <c r="I578" s="102" t="s">
        <v>291</v>
      </c>
      <c r="J578" s="102" t="s">
        <v>1</v>
      </c>
      <c r="K578" s="102" t="s">
        <v>289</v>
      </c>
      <c r="L578" s="102" t="str">
        <f>[2]!Table1[[#This Row],[Orgn]]&amp;"-"&amp;[2]!Table1[[#This Row],[Dest]]</f>
        <v>SSH-BRI</v>
      </c>
      <c r="M578" s="102" t="str">
        <f t="shared" ref="M578:M641" si="9">IF(TRIM(C578)="INF", "INF", IF(TRIM(C578)="CHD", "CHD", "ADT"))</f>
        <v>ADT</v>
      </c>
      <c r="N578" s="102">
        <f>WEEKDAY([2]!Table1[[#This Row],[Travel Date]],2)</f>
        <v>6</v>
      </c>
      <c r="P578" s="102">
        <v>1</v>
      </c>
    </row>
    <row r="579" spans="1:16" x14ac:dyDescent="0.25">
      <c r="A579" s="276" t="s">
        <v>1816</v>
      </c>
      <c r="B579" s="277" t="s">
        <v>2392</v>
      </c>
      <c r="C579" s="277" t="s">
        <v>1151</v>
      </c>
      <c r="D579" s="278" t="s">
        <v>730</v>
      </c>
      <c r="E579" s="102" t="s">
        <v>275</v>
      </c>
      <c r="G579" s="103"/>
      <c r="H579" s="103">
        <v>45759</v>
      </c>
      <c r="I579" s="102" t="s">
        <v>291</v>
      </c>
      <c r="J579" s="102" t="s">
        <v>1</v>
      </c>
      <c r="K579" s="102" t="s">
        <v>289</v>
      </c>
      <c r="L579" s="102" t="str">
        <f>[2]!Table1[[#This Row],[Orgn]]&amp;"-"&amp;[2]!Table1[[#This Row],[Dest]]</f>
        <v>SSH-BRI</v>
      </c>
      <c r="M579" s="102" t="str">
        <f t="shared" si="9"/>
        <v>ADT</v>
      </c>
      <c r="N579" s="102">
        <f>WEEKDAY([2]!Table1[[#This Row],[Travel Date]],2)</f>
        <v>6</v>
      </c>
      <c r="P579" s="102">
        <v>1</v>
      </c>
    </row>
    <row r="580" spans="1:16" x14ac:dyDescent="0.25">
      <c r="A580" s="276" t="s">
        <v>1816</v>
      </c>
      <c r="B580" s="277" t="s">
        <v>2395</v>
      </c>
      <c r="C580" s="277" t="s">
        <v>1087</v>
      </c>
      <c r="D580" s="278" t="s">
        <v>730</v>
      </c>
      <c r="E580" s="102" t="s">
        <v>275</v>
      </c>
      <c r="G580" s="103"/>
      <c r="H580" s="103">
        <v>45759</v>
      </c>
      <c r="I580" s="102" t="s">
        <v>291</v>
      </c>
      <c r="J580" s="102" t="s">
        <v>1</v>
      </c>
      <c r="K580" s="102" t="s">
        <v>289</v>
      </c>
      <c r="L580" s="102" t="str">
        <f>[2]!Table1[[#This Row],[Orgn]]&amp;"-"&amp;[2]!Table1[[#This Row],[Dest]]</f>
        <v>SSH-BRI</v>
      </c>
      <c r="M580" s="102" t="str">
        <f t="shared" si="9"/>
        <v>ADT</v>
      </c>
      <c r="N580" s="102">
        <f>WEEKDAY([2]!Table1[[#This Row],[Travel Date]],2)</f>
        <v>6</v>
      </c>
      <c r="P580" s="102">
        <v>1</v>
      </c>
    </row>
    <row r="581" spans="1:16" x14ac:dyDescent="0.25">
      <c r="A581" s="276" t="s">
        <v>1816</v>
      </c>
      <c r="B581" s="277" t="s">
        <v>2011</v>
      </c>
      <c r="C581" s="277" t="s">
        <v>1087</v>
      </c>
      <c r="D581" s="278" t="s">
        <v>730</v>
      </c>
      <c r="E581" s="102" t="s">
        <v>275</v>
      </c>
      <c r="G581" s="103"/>
      <c r="H581" s="103">
        <v>45759</v>
      </c>
      <c r="I581" s="102" t="s">
        <v>291</v>
      </c>
      <c r="J581" s="102" t="s">
        <v>1</v>
      </c>
      <c r="K581" s="102" t="s">
        <v>289</v>
      </c>
      <c r="L581" s="102" t="str">
        <f>[2]!Table1[[#This Row],[Orgn]]&amp;"-"&amp;[2]!Table1[[#This Row],[Dest]]</f>
        <v>SSH-BRI</v>
      </c>
      <c r="M581" s="102" t="str">
        <f t="shared" si="9"/>
        <v>ADT</v>
      </c>
      <c r="N581" s="102">
        <f>WEEKDAY([2]!Table1[[#This Row],[Travel Date]],2)</f>
        <v>6</v>
      </c>
      <c r="P581" s="102">
        <v>1</v>
      </c>
    </row>
    <row r="582" spans="1:16" x14ac:dyDescent="0.25">
      <c r="A582" s="276" t="s">
        <v>1760</v>
      </c>
      <c r="B582" s="277" t="s">
        <v>1071</v>
      </c>
      <c r="C582" s="277" t="s">
        <v>274</v>
      </c>
      <c r="D582" s="278" t="s">
        <v>2257</v>
      </c>
      <c r="E582" s="102" t="s">
        <v>275</v>
      </c>
      <c r="G582" s="103"/>
      <c r="H582" s="103">
        <v>45759</v>
      </c>
      <c r="I582" s="102" t="s">
        <v>291</v>
      </c>
      <c r="J582" s="102" t="s">
        <v>1</v>
      </c>
      <c r="K582" s="102" t="s">
        <v>289</v>
      </c>
      <c r="L582" s="102" t="str">
        <f>[2]!Table1[[#This Row],[Orgn]]&amp;"-"&amp;[2]!Table1[[#This Row],[Dest]]</f>
        <v>SSH-BRI</v>
      </c>
      <c r="M582" s="102" t="str">
        <f t="shared" si="9"/>
        <v>ADT</v>
      </c>
      <c r="N582" s="102">
        <f>WEEKDAY([2]!Table1[[#This Row],[Travel Date]],2)</f>
        <v>6</v>
      </c>
      <c r="P582" s="102">
        <v>1</v>
      </c>
    </row>
    <row r="583" spans="1:16" x14ac:dyDescent="0.25">
      <c r="A583" s="276" t="s">
        <v>2404</v>
      </c>
      <c r="B583" s="277" t="s">
        <v>2405</v>
      </c>
      <c r="C583" s="277" t="s">
        <v>277</v>
      </c>
      <c r="D583" s="278" t="s">
        <v>294</v>
      </c>
      <c r="E583" s="102" t="s">
        <v>275</v>
      </c>
      <c r="G583" s="103"/>
      <c r="H583" s="103">
        <v>45759</v>
      </c>
      <c r="I583" s="102" t="s">
        <v>291</v>
      </c>
      <c r="J583" s="102" t="s">
        <v>1</v>
      </c>
      <c r="K583" s="102" t="s">
        <v>289</v>
      </c>
      <c r="L583" s="102" t="str">
        <f>[2]!Table1[[#This Row],[Orgn]]&amp;"-"&amp;[2]!Table1[[#This Row],[Dest]]</f>
        <v>SSH-BRI</v>
      </c>
      <c r="M583" s="102" t="str">
        <f t="shared" si="9"/>
        <v>ADT</v>
      </c>
      <c r="N583" s="102">
        <f>WEEKDAY([2]!Table1[[#This Row],[Travel Date]],2)</f>
        <v>6</v>
      </c>
      <c r="P583" s="102">
        <v>1</v>
      </c>
    </row>
    <row r="584" spans="1:16" x14ac:dyDescent="0.25">
      <c r="A584" s="276" t="s">
        <v>2407</v>
      </c>
      <c r="B584" s="277" t="s">
        <v>1071</v>
      </c>
      <c r="C584" s="277" t="s">
        <v>1075</v>
      </c>
      <c r="D584" s="278" t="s">
        <v>286</v>
      </c>
      <c r="E584" s="102" t="s">
        <v>275</v>
      </c>
      <c r="G584" s="103"/>
      <c r="H584" s="103">
        <v>45759</v>
      </c>
      <c r="I584" s="102" t="s">
        <v>291</v>
      </c>
      <c r="J584" s="102" t="s">
        <v>1</v>
      </c>
      <c r="K584" s="102" t="s">
        <v>289</v>
      </c>
      <c r="L584" s="102" t="str">
        <f>[2]!Table1[[#This Row],[Orgn]]&amp;"-"&amp;[2]!Table1[[#This Row],[Dest]]</f>
        <v>SSH-BRI</v>
      </c>
      <c r="M584" s="102" t="str">
        <f t="shared" si="9"/>
        <v>CHD</v>
      </c>
      <c r="N584" s="102">
        <f>WEEKDAY([2]!Table1[[#This Row],[Travel Date]],2)</f>
        <v>6</v>
      </c>
      <c r="P584" s="102">
        <v>1</v>
      </c>
    </row>
    <row r="585" spans="1:16" x14ac:dyDescent="0.25">
      <c r="A585" s="276" t="s">
        <v>1955</v>
      </c>
      <c r="B585" s="277" t="s">
        <v>1404</v>
      </c>
      <c r="C585" s="277" t="s">
        <v>1075</v>
      </c>
      <c r="D585" s="278" t="s">
        <v>730</v>
      </c>
      <c r="E585" s="102" t="s">
        <v>275</v>
      </c>
      <c r="G585" s="103"/>
      <c r="H585" s="103">
        <v>45759</v>
      </c>
      <c r="I585" s="102" t="s">
        <v>291</v>
      </c>
      <c r="J585" s="102" t="s">
        <v>1</v>
      </c>
      <c r="K585" s="102" t="s">
        <v>289</v>
      </c>
      <c r="L585" s="102" t="str">
        <f>[2]!Table1[[#This Row],[Orgn]]&amp;"-"&amp;[2]!Table1[[#This Row],[Dest]]</f>
        <v>SSH-BRI</v>
      </c>
      <c r="M585" s="102" t="str">
        <f t="shared" si="9"/>
        <v>CHD</v>
      </c>
      <c r="N585" s="102">
        <f>WEEKDAY([2]!Table1[[#This Row],[Travel Date]],2)</f>
        <v>6</v>
      </c>
      <c r="P585" s="102">
        <v>1</v>
      </c>
    </row>
    <row r="586" spans="1:16" x14ac:dyDescent="0.25">
      <c r="A586" s="276" t="s">
        <v>1955</v>
      </c>
      <c r="B586" s="277" t="s">
        <v>2014</v>
      </c>
      <c r="C586" s="277" t="s">
        <v>1151</v>
      </c>
      <c r="D586" s="278" t="s">
        <v>730</v>
      </c>
      <c r="E586" s="102" t="s">
        <v>275</v>
      </c>
      <c r="G586" s="103"/>
      <c r="H586" s="103">
        <v>45759</v>
      </c>
      <c r="I586" s="102" t="s">
        <v>291</v>
      </c>
      <c r="J586" s="102" t="s">
        <v>1</v>
      </c>
      <c r="K586" s="102" t="s">
        <v>289</v>
      </c>
      <c r="L586" s="102" t="str">
        <f>[2]!Table1[[#This Row],[Orgn]]&amp;"-"&amp;[2]!Table1[[#This Row],[Dest]]</f>
        <v>SSH-BRI</v>
      </c>
      <c r="M586" s="102" t="str">
        <f t="shared" si="9"/>
        <v>ADT</v>
      </c>
      <c r="N586" s="102">
        <f>WEEKDAY([2]!Table1[[#This Row],[Travel Date]],2)</f>
        <v>6</v>
      </c>
      <c r="P586" s="102">
        <v>1</v>
      </c>
    </row>
    <row r="587" spans="1:16" x14ac:dyDescent="0.25">
      <c r="A587" s="276" t="s">
        <v>2414</v>
      </c>
      <c r="B587" s="277" t="s">
        <v>1380</v>
      </c>
      <c r="C587" s="277" t="s">
        <v>1151</v>
      </c>
      <c r="D587" s="278" t="s">
        <v>730</v>
      </c>
      <c r="E587" s="102" t="s">
        <v>275</v>
      </c>
      <c r="G587" s="103"/>
      <c r="H587" s="103">
        <v>45759</v>
      </c>
      <c r="I587" s="102" t="s">
        <v>291</v>
      </c>
      <c r="J587" s="102" t="s">
        <v>1</v>
      </c>
      <c r="K587" s="102" t="s">
        <v>289</v>
      </c>
      <c r="L587" s="102" t="str">
        <f>[2]!Table1[[#This Row],[Orgn]]&amp;"-"&amp;[2]!Table1[[#This Row],[Dest]]</f>
        <v>SSH-BRI</v>
      </c>
      <c r="M587" s="102" t="str">
        <f t="shared" si="9"/>
        <v>ADT</v>
      </c>
      <c r="N587" s="102">
        <f>WEEKDAY([2]!Table1[[#This Row],[Travel Date]],2)</f>
        <v>6</v>
      </c>
      <c r="P587" s="102">
        <v>1</v>
      </c>
    </row>
    <row r="588" spans="1:16" x14ac:dyDescent="0.25">
      <c r="A588" s="276" t="s">
        <v>2414</v>
      </c>
      <c r="B588" s="277" t="s">
        <v>1581</v>
      </c>
      <c r="C588" s="277" t="s">
        <v>1087</v>
      </c>
      <c r="D588" s="278" t="s">
        <v>730</v>
      </c>
      <c r="E588" s="102" t="s">
        <v>275</v>
      </c>
      <c r="G588" s="103"/>
      <c r="H588" s="103">
        <v>45759</v>
      </c>
      <c r="I588" s="102" t="s">
        <v>291</v>
      </c>
      <c r="J588" s="102" t="s">
        <v>1</v>
      </c>
      <c r="K588" s="102" t="s">
        <v>289</v>
      </c>
      <c r="L588" s="102" t="str">
        <f>[2]!Table1[[#This Row],[Orgn]]&amp;"-"&amp;[2]!Table1[[#This Row],[Dest]]</f>
        <v>SSH-BRI</v>
      </c>
      <c r="M588" s="102" t="str">
        <f t="shared" si="9"/>
        <v>ADT</v>
      </c>
      <c r="N588" s="102">
        <f>WEEKDAY([2]!Table1[[#This Row],[Travel Date]],2)</f>
        <v>6</v>
      </c>
      <c r="P588" s="102">
        <v>1</v>
      </c>
    </row>
    <row r="589" spans="1:16" x14ac:dyDescent="0.25">
      <c r="A589" s="276" t="s">
        <v>1697</v>
      </c>
      <c r="B589" s="277" t="s">
        <v>2114</v>
      </c>
      <c r="C589" s="277" t="s">
        <v>277</v>
      </c>
      <c r="D589" s="278" t="s">
        <v>286</v>
      </c>
      <c r="E589" s="102" t="s">
        <v>275</v>
      </c>
      <c r="G589" s="103"/>
      <c r="H589" s="103">
        <v>45759</v>
      </c>
      <c r="I589" s="102" t="s">
        <v>291</v>
      </c>
      <c r="J589" s="102" t="s">
        <v>1</v>
      </c>
      <c r="K589" s="102" t="s">
        <v>289</v>
      </c>
      <c r="L589" s="102" t="str">
        <f>[2]!Table1[[#This Row],[Orgn]]&amp;"-"&amp;[2]!Table1[[#This Row],[Dest]]</f>
        <v>SSH-BRI</v>
      </c>
      <c r="M589" s="102" t="str">
        <f t="shared" si="9"/>
        <v>ADT</v>
      </c>
      <c r="N589" s="102">
        <f>WEEKDAY([2]!Table1[[#This Row],[Travel Date]],2)</f>
        <v>6</v>
      </c>
      <c r="P589" s="102">
        <v>1</v>
      </c>
    </row>
    <row r="590" spans="1:16" x14ac:dyDescent="0.25">
      <c r="A590" s="276" t="s">
        <v>2421</v>
      </c>
      <c r="B590" s="277" t="s">
        <v>1116</v>
      </c>
      <c r="C590" s="277" t="s">
        <v>277</v>
      </c>
      <c r="D590" s="278" t="s">
        <v>2257</v>
      </c>
      <c r="E590" s="102" t="s">
        <v>275</v>
      </c>
      <c r="G590" s="103"/>
      <c r="H590" s="103">
        <v>45759</v>
      </c>
      <c r="I590" s="102" t="s">
        <v>291</v>
      </c>
      <c r="J590" s="102" t="s">
        <v>1</v>
      </c>
      <c r="K590" s="102" t="s">
        <v>289</v>
      </c>
      <c r="L590" s="102" t="str">
        <f>[2]!Table1[[#This Row],[Orgn]]&amp;"-"&amp;[2]!Table1[[#This Row],[Dest]]</f>
        <v>SSH-BRI</v>
      </c>
      <c r="M590" s="102" t="str">
        <f t="shared" si="9"/>
        <v>ADT</v>
      </c>
      <c r="N590" s="102">
        <f>WEEKDAY([2]!Table1[[#This Row],[Travel Date]],2)</f>
        <v>6</v>
      </c>
      <c r="P590" s="102">
        <v>1</v>
      </c>
    </row>
    <row r="591" spans="1:16" x14ac:dyDescent="0.25">
      <c r="A591" s="279" t="s">
        <v>2093</v>
      </c>
      <c r="B591" s="280" t="s">
        <v>1883</v>
      </c>
      <c r="C591" s="280" t="s">
        <v>1087</v>
      </c>
      <c r="D591" s="278" t="s">
        <v>730</v>
      </c>
      <c r="E591" s="102" t="s">
        <v>275</v>
      </c>
      <c r="G591" s="103"/>
      <c r="H591" s="103">
        <v>45759</v>
      </c>
      <c r="I591" s="102" t="s">
        <v>291</v>
      </c>
      <c r="J591" s="102" t="s">
        <v>1</v>
      </c>
      <c r="K591" s="102" t="s">
        <v>289</v>
      </c>
      <c r="L591" s="102" t="str">
        <f>[2]!Table1[[#This Row],[Orgn]]&amp;"-"&amp;[2]!Table1[[#This Row],[Dest]]</f>
        <v>SSH-BRI</v>
      </c>
      <c r="M591" s="102" t="str">
        <f t="shared" si="9"/>
        <v>ADT</v>
      </c>
      <c r="N591" s="102">
        <f>WEEKDAY([2]!Table1[[#This Row],[Travel Date]],2)</f>
        <v>6</v>
      </c>
      <c r="P591" s="102">
        <v>1</v>
      </c>
    </row>
    <row r="592" spans="1:16" x14ac:dyDescent="0.25">
      <c r="A592" s="276" t="s">
        <v>2020</v>
      </c>
      <c r="B592" s="277" t="s">
        <v>1108</v>
      </c>
      <c r="C592" s="277" t="s">
        <v>274</v>
      </c>
      <c r="D592" s="278" t="s">
        <v>2257</v>
      </c>
      <c r="E592" s="102" t="s">
        <v>275</v>
      </c>
      <c r="F592" s="102" t="s">
        <v>2959</v>
      </c>
      <c r="G592" s="103"/>
      <c r="H592" s="103">
        <v>45759</v>
      </c>
      <c r="I592" s="102" t="s">
        <v>287</v>
      </c>
      <c r="J592" s="102" t="s">
        <v>289</v>
      </c>
      <c r="K592" s="102" t="s">
        <v>1</v>
      </c>
      <c r="L592" s="102" t="str">
        <f>[2]!Table1[[#This Row],[Orgn]]&amp;"-"&amp;[2]!Table1[[#This Row],[Dest]]</f>
        <v>SSH-BRI</v>
      </c>
      <c r="M592" s="102" t="str">
        <f t="shared" si="9"/>
        <v>ADT</v>
      </c>
      <c r="N592" s="102">
        <f>WEEKDAY([2]!Table1[[#This Row],[Travel Date]],2)</f>
        <v>6</v>
      </c>
      <c r="P592" s="102">
        <v>1</v>
      </c>
    </row>
    <row r="593" spans="1:16" x14ac:dyDescent="0.25">
      <c r="A593" s="276" t="s">
        <v>2020</v>
      </c>
      <c r="B593" s="277" t="s">
        <v>1089</v>
      </c>
      <c r="C593" s="277" t="s">
        <v>1075</v>
      </c>
      <c r="D593" s="278" t="s">
        <v>2257</v>
      </c>
      <c r="E593" s="102" t="s">
        <v>275</v>
      </c>
      <c r="F593" s="102" t="s">
        <v>2960</v>
      </c>
      <c r="G593" s="103"/>
      <c r="H593" s="103">
        <v>45759</v>
      </c>
      <c r="I593" s="102" t="s">
        <v>287</v>
      </c>
      <c r="J593" s="102" t="s">
        <v>289</v>
      </c>
      <c r="K593" s="102" t="s">
        <v>1</v>
      </c>
      <c r="L593" s="102" t="str">
        <f>[2]!Table1[[#This Row],[Orgn]]&amp;"-"&amp;[2]!Table1[[#This Row],[Dest]]</f>
        <v>SSH-BRI</v>
      </c>
      <c r="M593" s="102" t="str">
        <f t="shared" si="9"/>
        <v>CHD</v>
      </c>
      <c r="N593" s="102">
        <f>WEEKDAY([2]!Table1[[#This Row],[Travel Date]],2)</f>
        <v>6</v>
      </c>
      <c r="P593" s="102">
        <v>1</v>
      </c>
    </row>
    <row r="594" spans="1:16" x14ac:dyDescent="0.25">
      <c r="A594" s="276" t="s">
        <v>2020</v>
      </c>
      <c r="B594" s="277" t="s">
        <v>1381</v>
      </c>
      <c r="C594" s="277" t="s">
        <v>1075</v>
      </c>
      <c r="D594" s="278" t="s">
        <v>2257</v>
      </c>
      <c r="E594" s="102" t="s">
        <v>275</v>
      </c>
      <c r="F594" s="102" t="s">
        <v>2961</v>
      </c>
      <c r="G594" s="103"/>
      <c r="H594" s="103">
        <v>45759</v>
      </c>
      <c r="I594" s="102" t="s">
        <v>287</v>
      </c>
      <c r="J594" s="102" t="s">
        <v>289</v>
      </c>
      <c r="K594" s="102" t="s">
        <v>1</v>
      </c>
      <c r="L594" s="102" t="str">
        <f>[2]!Table1[[#This Row],[Orgn]]&amp;"-"&amp;[2]!Table1[[#This Row],[Dest]]</f>
        <v>SSH-BRI</v>
      </c>
      <c r="M594" s="102" t="str">
        <f t="shared" si="9"/>
        <v>CHD</v>
      </c>
      <c r="N594" s="102">
        <f>WEEKDAY([2]!Table1[[#This Row],[Travel Date]],2)</f>
        <v>6</v>
      </c>
      <c r="P594" s="102">
        <v>1</v>
      </c>
    </row>
    <row r="595" spans="1:16" x14ac:dyDescent="0.25">
      <c r="A595" s="276" t="s">
        <v>2020</v>
      </c>
      <c r="B595" s="277" t="s">
        <v>1299</v>
      </c>
      <c r="C595" s="277" t="s">
        <v>277</v>
      </c>
      <c r="D595" s="278" t="s">
        <v>2257</v>
      </c>
      <c r="E595" s="102" t="s">
        <v>275</v>
      </c>
      <c r="F595" s="102" t="s">
        <v>2959</v>
      </c>
      <c r="G595" s="103"/>
      <c r="H595" s="103">
        <v>45759</v>
      </c>
      <c r="I595" s="102" t="s">
        <v>287</v>
      </c>
      <c r="J595" s="102" t="s">
        <v>289</v>
      </c>
      <c r="K595" s="102" t="s">
        <v>1</v>
      </c>
      <c r="L595" s="102" t="str">
        <f>[2]!Table1[[#This Row],[Orgn]]&amp;"-"&amp;[2]!Table1[[#This Row],[Dest]]</f>
        <v>SSH-BRI</v>
      </c>
      <c r="M595" s="102" t="str">
        <f t="shared" si="9"/>
        <v>ADT</v>
      </c>
      <c r="N595" s="102">
        <f>WEEKDAY([2]!Table1[[#This Row],[Travel Date]],2)</f>
        <v>6</v>
      </c>
      <c r="P595" s="102">
        <v>1</v>
      </c>
    </row>
    <row r="596" spans="1:16" x14ac:dyDescent="0.25">
      <c r="A596" s="276" t="s">
        <v>2962</v>
      </c>
      <c r="B596" s="277" t="s">
        <v>1185</v>
      </c>
      <c r="C596" s="277" t="s">
        <v>277</v>
      </c>
      <c r="D596" s="278" t="s">
        <v>2963</v>
      </c>
      <c r="E596" s="102" t="s">
        <v>275</v>
      </c>
      <c r="F596" s="102" t="s">
        <v>2964</v>
      </c>
      <c r="G596" s="103"/>
      <c r="H596" s="103">
        <v>45759</v>
      </c>
      <c r="I596" s="102" t="s">
        <v>287</v>
      </c>
      <c r="J596" s="102" t="s">
        <v>289</v>
      </c>
      <c r="K596" s="102" t="s">
        <v>1</v>
      </c>
      <c r="L596" s="102" t="str">
        <f>[2]!Table1[[#This Row],[Orgn]]&amp;"-"&amp;[2]!Table1[[#This Row],[Dest]]</f>
        <v>SSH-BRI</v>
      </c>
      <c r="M596" s="102" t="str">
        <f t="shared" si="9"/>
        <v>ADT</v>
      </c>
      <c r="N596" s="102">
        <f>WEEKDAY([2]!Table1[[#This Row],[Travel Date]],2)</f>
        <v>6</v>
      </c>
      <c r="P596" s="102">
        <v>1</v>
      </c>
    </row>
    <row r="597" spans="1:16" x14ac:dyDescent="0.25">
      <c r="A597" s="276" t="s">
        <v>2965</v>
      </c>
      <c r="B597" s="277" t="s">
        <v>1904</v>
      </c>
      <c r="C597" s="277" t="s">
        <v>1151</v>
      </c>
      <c r="D597" s="278" t="s">
        <v>730</v>
      </c>
      <c r="E597" s="102" t="s">
        <v>275</v>
      </c>
      <c r="F597" s="102" t="s">
        <v>2966</v>
      </c>
      <c r="G597" s="103"/>
      <c r="H597" s="103">
        <v>45759</v>
      </c>
      <c r="I597" s="102" t="s">
        <v>287</v>
      </c>
      <c r="J597" s="102" t="s">
        <v>289</v>
      </c>
      <c r="K597" s="102" t="s">
        <v>1</v>
      </c>
      <c r="L597" s="102" t="str">
        <f>[2]!Table1[[#This Row],[Orgn]]&amp;"-"&amp;[2]!Table1[[#This Row],[Dest]]</f>
        <v>SSH-BRI</v>
      </c>
      <c r="M597" s="102" t="str">
        <f t="shared" si="9"/>
        <v>ADT</v>
      </c>
      <c r="N597" s="102">
        <f>WEEKDAY([2]!Table1[[#This Row],[Travel Date]],2)</f>
        <v>6</v>
      </c>
      <c r="P597" s="102">
        <v>1</v>
      </c>
    </row>
    <row r="598" spans="1:16" x14ac:dyDescent="0.25">
      <c r="A598" s="276" t="s">
        <v>2965</v>
      </c>
      <c r="B598" s="277" t="s">
        <v>1181</v>
      </c>
      <c r="C598" s="277" t="s">
        <v>1087</v>
      </c>
      <c r="D598" s="278" t="s">
        <v>152</v>
      </c>
      <c r="E598" s="102" t="s">
        <v>275</v>
      </c>
      <c r="F598" s="102" t="s">
        <v>2967</v>
      </c>
      <c r="G598" s="103"/>
      <c r="H598" s="103">
        <v>45759</v>
      </c>
      <c r="I598" s="102" t="s">
        <v>287</v>
      </c>
      <c r="J598" s="102" t="s">
        <v>289</v>
      </c>
      <c r="K598" s="102" t="s">
        <v>1</v>
      </c>
      <c r="L598" s="102" t="str">
        <f>[2]!Table1[[#This Row],[Orgn]]&amp;"-"&amp;[2]!Table1[[#This Row],[Dest]]</f>
        <v>SSH-BRI</v>
      </c>
      <c r="M598" s="102" t="str">
        <f t="shared" si="9"/>
        <v>ADT</v>
      </c>
      <c r="N598" s="102">
        <f>WEEKDAY([2]!Table1[[#This Row],[Travel Date]],2)</f>
        <v>6</v>
      </c>
      <c r="P598" s="102">
        <v>1</v>
      </c>
    </row>
    <row r="599" spans="1:16" x14ac:dyDescent="0.25">
      <c r="A599" s="276" t="s">
        <v>2968</v>
      </c>
      <c r="B599" s="277" t="s">
        <v>2969</v>
      </c>
      <c r="C599" s="277" t="s">
        <v>277</v>
      </c>
      <c r="D599" s="278" t="s">
        <v>2963</v>
      </c>
      <c r="E599" s="102" t="s">
        <v>275</v>
      </c>
      <c r="F599" s="102" t="s">
        <v>2970</v>
      </c>
      <c r="G599" s="103"/>
      <c r="H599" s="103">
        <v>45759</v>
      </c>
      <c r="I599" s="102" t="s">
        <v>287</v>
      </c>
      <c r="J599" s="102" t="s">
        <v>289</v>
      </c>
      <c r="K599" s="102" t="s">
        <v>1</v>
      </c>
      <c r="L599" s="102" t="str">
        <f>[2]!Table1[[#This Row],[Orgn]]&amp;"-"&amp;[2]!Table1[[#This Row],[Dest]]</f>
        <v>SSH-BRI</v>
      </c>
      <c r="M599" s="102" t="str">
        <f t="shared" si="9"/>
        <v>ADT</v>
      </c>
      <c r="N599" s="102">
        <f>WEEKDAY([2]!Table1[[#This Row],[Travel Date]],2)</f>
        <v>6</v>
      </c>
      <c r="P599" s="102">
        <v>1</v>
      </c>
    </row>
    <row r="600" spans="1:16" x14ac:dyDescent="0.25">
      <c r="A600" s="276" t="s">
        <v>1318</v>
      </c>
      <c r="B600" s="277" t="s">
        <v>1122</v>
      </c>
      <c r="C600" s="277" t="s">
        <v>277</v>
      </c>
      <c r="D600" s="278" t="s">
        <v>280</v>
      </c>
      <c r="E600" s="102" t="s">
        <v>275</v>
      </c>
      <c r="F600" s="102" t="s">
        <v>2971</v>
      </c>
      <c r="G600" s="103"/>
      <c r="H600" s="103">
        <v>45759</v>
      </c>
      <c r="I600" s="102" t="s">
        <v>287</v>
      </c>
      <c r="J600" s="102" t="s">
        <v>289</v>
      </c>
      <c r="K600" s="102" t="s">
        <v>1</v>
      </c>
      <c r="L600" s="102" t="str">
        <f>[2]!Table1[[#This Row],[Orgn]]&amp;"-"&amp;[2]!Table1[[#This Row],[Dest]]</f>
        <v>SSH-BRI</v>
      </c>
      <c r="M600" s="102" t="str">
        <f t="shared" si="9"/>
        <v>ADT</v>
      </c>
      <c r="N600" s="102">
        <f>WEEKDAY([2]!Table1[[#This Row],[Travel Date]],2)</f>
        <v>6</v>
      </c>
      <c r="P600" s="102">
        <v>1</v>
      </c>
    </row>
    <row r="601" spans="1:16" x14ac:dyDescent="0.25">
      <c r="A601" s="276" t="s">
        <v>2972</v>
      </c>
      <c r="B601" s="277" t="s">
        <v>1998</v>
      </c>
      <c r="C601" s="277" t="s">
        <v>1087</v>
      </c>
      <c r="D601" s="278" t="s">
        <v>730</v>
      </c>
      <c r="E601" s="102" t="s">
        <v>275</v>
      </c>
      <c r="F601" s="102" t="s">
        <v>2973</v>
      </c>
      <c r="G601" s="103"/>
      <c r="H601" s="103">
        <v>45759</v>
      </c>
      <c r="I601" s="102" t="s">
        <v>287</v>
      </c>
      <c r="J601" s="102" t="s">
        <v>289</v>
      </c>
      <c r="K601" s="102" t="s">
        <v>1</v>
      </c>
      <c r="L601" s="102" t="str">
        <f>[2]!Table1[[#This Row],[Orgn]]&amp;"-"&amp;[2]!Table1[[#This Row],[Dest]]</f>
        <v>SSH-BRI</v>
      </c>
      <c r="M601" s="102" t="str">
        <f t="shared" si="9"/>
        <v>ADT</v>
      </c>
      <c r="N601" s="102">
        <f>WEEKDAY([2]!Table1[[#This Row],[Travel Date]],2)</f>
        <v>6</v>
      </c>
      <c r="P601" s="102">
        <v>1</v>
      </c>
    </row>
    <row r="602" spans="1:16" x14ac:dyDescent="0.25">
      <c r="A602" s="276" t="s">
        <v>2972</v>
      </c>
      <c r="B602" s="277" t="s">
        <v>1885</v>
      </c>
      <c r="C602" s="277" t="s">
        <v>1151</v>
      </c>
      <c r="D602" s="278" t="s">
        <v>730</v>
      </c>
      <c r="E602" s="102" t="s">
        <v>275</v>
      </c>
      <c r="F602" s="102" t="s">
        <v>2974</v>
      </c>
      <c r="G602" s="103"/>
      <c r="H602" s="103">
        <v>45759</v>
      </c>
      <c r="I602" s="102" t="s">
        <v>287</v>
      </c>
      <c r="J602" s="102" t="s">
        <v>289</v>
      </c>
      <c r="K602" s="102" t="s">
        <v>1</v>
      </c>
      <c r="L602" s="102" t="str">
        <f>[2]!Table1[[#This Row],[Orgn]]&amp;"-"&amp;[2]!Table1[[#This Row],[Dest]]</f>
        <v>SSH-BRI</v>
      </c>
      <c r="M602" s="102" t="str">
        <f t="shared" si="9"/>
        <v>ADT</v>
      </c>
      <c r="N602" s="102">
        <f>WEEKDAY([2]!Table1[[#This Row],[Travel Date]],2)</f>
        <v>6</v>
      </c>
      <c r="P602" s="102">
        <v>1</v>
      </c>
    </row>
    <row r="603" spans="1:16" x14ac:dyDescent="0.25">
      <c r="A603" s="276" t="s">
        <v>1161</v>
      </c>
      <c r="B603" s="277" t="s">
        <v>1885</v>
      </c>
      <c r="C603" s="277" t="s">
        <v>1151</v>
      </c>
      <c r="D603" s="278" t="s">
        <v>730</v>
      </c>
      <c r="E603" s="102" t="s">
        <v>275</v>
      </c>
      <c r="F603" s="102" t="s">
        <v>2975</v>
      </c>
      <c r="G603" s="103"/>
      <c r="H603" s="103">
        <v>45759</v>
      </c>
      <c r="I603" s="102" t="s">
        <v>287</v>
      </c>
      <c r="J603" s="102" t="s">
        <v>289</v>
      </c>
      <c r="K603" s="102" t="s">
        <v>1</v>
      </c>
      <c r="L603" s="102" t="str">
        <f>[2]!Table1[[#This Row],[Orgn]]&amp;"-"&amp;[2]!Table1[[#This Row],[Dest]]</f>
        <v>SSH-BRI</v>
      </c>
      <c r="M603" s="102" t="str">
        <f t="shared" si="9"/>
        <v>ADT</v>
      </c>
      <c r="N603" s="102">
        <f>WEEKDAY([2]!Table1[[#This Row],[Travel Date]],2)</f>
        <v>6</v>
      </c>
      <c r="P603" s="102">
        <v>1</v>
      </c>
    </row>
    <row r="604" spans="1:16" x14ac:dyDescent="0.25">
      <c r="A604" s="276" t="s">
        <v>1490</v>
      </c>
      <c r="B604" s="277" t="s">
        <v>1736</v>
      </c>
      <c r="C604" s="277" t="s">
        <v>274</v>
      </c>
      <c r="D604" s="278" t="s">
        <v>730</v>
      </c>
      <c r="E604" s="102" t="s">
        <v>275</v>
      </c>
      <c r="F604" s="102" t="s">
        <v>2976</v>
      </c>
      <c r="G604" s="103"/>
      <c r="H604" s="103">
        <v>45759</v>
      </c>
      <c r="I604" s="102" t="s">
        <v>287</v>
      </c>
      <c r="J604" s="102" t="s">
        <v>289</v>
      </c>
      <c r="K604" s="102" t="s">
        <v>1</v>
      </c>
      <c r="L604" s="102" t="str">
        <f>[2]!Table1[[#This Row],[Orgn]]&amp;"-"&amp;[2]!Table1[[#This Row],[Dest]]</f>
        <v>SSH-BRI</v>
      </c>
      <c r="M604" s="102" t="str">
        <f t="shared" si="9"/>
        <v>ADT</v>
      </c>
      <c r="N604" s="102">
        <f>WEEKDAY([2]!Table1[[#This Row],[Travel Date]],2)</f>
        <v>6</v>
      </c>
      <c r="P604" s="102">
        <v>1</v>
      </c>
    </row>
    <row r="605" spans="1:16" x14ac:dyDescent="0.25">
      <c r="A605" s="276" t="s">
        <v>2977</v>
      </c>
      <c r="B605" s="277" t="s">
        <v>2978</v>
      </c>
      <c r="C605" s="277" t="s">
        <v>274</v>
      </c>
      <c r="D605" s="278" t="s">
        <v>152</v>
      </c>
      <c r="E605" s="102" t="s">
        <v>275</v>
      </c>
      <c r="F605" s="102" t="s">
        <v>2979</v>
      </c>
      <c r="G605" s="103"/>
      <c r="H605" s="103">
        <v>45759</v>
      </c>
      <c r="I605" s="102" t="s">
        <v>287</v>
      </c>
      <c r="J605" s="102" t="s">
        <v>289</v>
      </c>
      <c r="K605" s="102" t="s">
        <v>1</v>
      </c>
      <c r="L605" s="102" t="str">
        <f>[2]!Table1[[#This Row],[Orgn]]&amp;"-"&amp;[2]!Table1[[#This Row],[Dest]]</f>
        <v>SSH-BRI</v>
      </c>
      <c r="M605" s="102" t="str">
        <f t="shared" si="9"/>
        <v>ADT</v>
      </c>
      <c r="N605" s="102">
        <f>WEEKDAY([2]!Table1[[#This Row],[Travel Date]],2)</f>
        <v>6</v>
      </c>
      <c r="P605" s="102">
        <v>1</v>
      </c>
    </row>
    <row r="606" spans="1:16" x14ac:dyDescent="0.25">
      <c r="A606" s="276" t="s">
        <v>2980</v>
      </c>
      <c r="B606" s="277" t="s">
        <v>2981</v>
      </c>
      <c r="C606" s="277" t="s">
        <v>277</v>
      </c>
      <c r="D606" s="278" t="s">
        <v>2963</v>
      </c>
      <c r="E606" s="102" t="s">
        <v>275</v>
      </c>
      <c r="F606" s="102" t="s">
        <v>2982</v>
      </c>
      <c r="G606" s="103"/>
      <c r="H606" s="103">
        <v>45759</v>
      </c>
      <c r="I606" s="102" t="s">
        <v>287</v>
      </c>
      <c r="J606" s="102" t="s">
        <v>289</v>
      </c>
      <c r="K606" s="102" t="s">
        <v>1</v>
      </c>
      <c r="L606" s="102" t="str">
        <f>[2]!Table1[[#This Row],[Orgn]]&amp;"-"&amp;[2]!Table1[[#This Row],[Dest]]</f>
        <v>SSH-BRI</v>
      </c>
      <c r="M606" s="102" t="str">
        <f t="shared" si="9"/>
        <v>ADT</v>
      </c>
      <c r="N606" s="102">
        <f>WEEKDAY([2]!Table1[[#This Row],[Travel Date]],2)</f>
        <v>6</v>
      </c>
      <c r="P606" s="102">
        <v>1</v>
      </c>
    </row>
    <row r="607" spans="1:16" x14ac:dyDescent="0.25">
      <c r="A607" s="276" t="s">
        <v>1498</v>
      </c>
      <c r="B607" s="277" t="s">
        <v>1119</v>
      </c>
      <c r="C607" s="277" t="s">
        <v>274</v>
      </c>
      <c r="D607" s="278" t="s">
        <v>2257</v>
      </c>
      <c r="E607" s="102" t="s">
        <v>275</v>
      </c>
      <c r="F607" s="102" t="s">
        <v>2983</v>
      </c>
      <c r="G607" s="103"/>
      <c r="H607" s="103">
        <v>45759</v>
      </c>
      <c r="I607" s="102" t="s">
        <v>287</v>
      </c>
      <c r="J607" s="102" t="s">
        <v>289</v>
      </c>
      <c r="K607" s="102" t="s">
        <v>1</v>
      </c>
      <c r="L607" s="102" t="str">
        <f>[2]!Table1[[#This Row],[Orgn]]&amp;"-"&amp;[2]!Table1[[#This Row],[Dest]]</f>
        <v>SSH-BRI</v>
      </c>
      <c r="M607" s="102" t="str">
        <f t="shared" si="9"/>
        <v>ADT</v>
      </c>
      <c r="N607" s="102">
        <f>WEEKDAY([2]!Table1[[#This Row],[Travel Date]],2)</f>
        <v>6</v>
      </c>
      <c r="P607" s="102">
        <v>1</v>
      </c>
    </row>
    <row r="608" spans="1:16" x14ac:dyDescent="0.25">
      <c r="A608" s="276" t="s">
        <v>2984</v>
      </c>
      <c r="B608" s="277" t="s">
        <v>1368</v>
      </c>
      <c r="C608" s="277" t="s">
        <v>274</v>
      </c>
      <c r="D608" s="278" t="s">
        <v>2963</v>
      </c>
      <c r="E608" s="102" t="s">
        <v>275</v>
      </c>
      <c r="F608" s="102" t="s">
        <v>2985</v>
      </c>
      <c r="G608" s="103"/>
      <c r="H608" s="103">
        <v>45759</v>
      </c>
      <c r="I608" s="102" t="s">
        <v>287</v>
      </c>
      <c r="J608" s="102" t="s">
        <v>289</v>
      </c>
      <c r="K608" s="102" t="s">
        <v>1</v>
      </c>
      <c r="L608" s="102" t="str">
        <f>[2]!Table1[[#This Row],[Orgn]]&amp;"-"&amp;[2]!Table1[[#This Row],[Dest]]</f>
        <v>SSH-BRI</v>
      </c>
      <c r="M608" s="102" t="str">
        <f t="shared" si="9"/>
        <v>ADT</v>
      </c>
      <c r="N608" s="102">
        <f>WEEKDAY([2]!Table1[[#This Row],[Travel Date]],2)</f>
        <v>6</v>
      </c>
      <c r="P608" s="102">
        <v>1</v>
      </c>
    </row>
    <row r="609" spans="1:16" x14ac:dyDescent="0.25">
      <c r="A609" s="276" t="s">
        <v>2984</v>
      </c>
      <c r="B609" s="277" t="s">
        <v>1229</v>
      </c>
      <c r="C609" s="277" t="s">
        <v>274</v>
      </c>
      <c r="D609" s="278" t="s">
        <v>2963</v>
      </c>
      <c r="E609" s="102" t="s">
        <v>275</v>
      </c>
      <c r="F609" s="102" t="s">
        <v>2986</v>
      </c>
      <c r="G609" s="103"/>
      <c r="H609" s="103">
        <v>45759</v>
      </c>
      <c r="I609" s="102" t="s">
        <v>287</v>
      </c>
      <c r="J609" s="102" t="s">
        <v>289</v>
      </c>
      <c r="K609" s="102" t="s">
        <v>1</v>
      </c>
      <c r="L609" s="102" t="str">
        <f>[2]!Table1[[#This Row],[Orgn]]&amp;"-"&amp;[2]!Table1[[#This Row],[Dest]]</f>
        <v>SSH-BRI</v>
      </c>
      <c r="M609" s="102" t="str">
        <f t="shared" si="9"/>
        <v>ADT</v>
      </c>
      <c r="N609" s="102">
        <f>WEEKDAY([2]!Table1[[#This Row],[Travel Date]],2)</f>
        <v>6</v>
      </c>
      <c r="P609" s="102">
        <v>1</v>
      </c>
    </row>
    <row r="610" spans="1:16" x14ac:dyDescent="0.25">
      <c r="A610" s="276" t="s">
        <v>1994</v>
      </c>
      <c r="B610" s="277" t="s">
        <v>1415</v>
      </c>
      <c r="C610" s="277" t="s">
        <v>277</v>
      </c>
      <c r="D610" s="278" t="s">
        <v>421</v>
      </c>
      <c r="E610" s="102" t="s">
        <v>275</v>
      </c>
      <c r="F610" s="102" t="s">
        <v>2987</v>
      </c>
      <c r="G610" s="103"/>
      <c r="H610" s="103">
        <v>45759</v>
      </c>
      <c r="I610" s="102" t="s">
        <v>287</v>
      </c>
      <c r="J610" s="102" t="s">
        <v>289</v>
      </c>
      <c r="K610" s="102" t="s">
        <v>1</v>
      </c>
      <c r="L610" s="102" t="str">
        <f>[2]!Table1[[#This Row],[Orgn]]&amp;"-"&amp;[2]!Table1[[#This Row],[Dest]]</f>
        <v>SSH-BRI</v>
      </c>
      <c r="M610" s="102" t="str">
        <f t="shared" si="9"/>
        <v>ADT</v>
      </c>
      <c r="N610" s="102">
        <f>WEEKDAY([2]!Table1[[#This Row],[Travel Date]],2)</f>
        <v>6</v>
      </c>
      <c r="P610" s="102">
        <v>1</v>
      </c>
    </row>
    <row r="611" spans="1:16" x14ac:dyDescent="0.25">
      <c r="A611" s="276" t="s">
        <v>2988</v>
      </c>
      <c r="B611" s="277" t="s">
        <v>1141</v>
      </c>
      <c r="C611" s="277" t="s">
        <v>274</v>
      </c>
      <c r="D611" s="278" t="s">
        <v>280</v>
      </c>
      <c r="E611" s="102" t="s">
        <v>275</v>
      </c>
      <c r="F611" s="102" t="s">
        <v>2989</v>
      </c>
      <c r="G611" s="103"/>
      <c r="H611" s="103">
        <v>45759</v>
      </c>
      <c r="I611" s="102" t="s">
        <v>287</v>
      </c>
      <c r="J611" s="102" t="s">
        <v>289</v>
      </c>
      <c r="K611" s="102" t="s">
        <v>1</v>
      </c>
      <c r="L611" s="102" t="str">
        <f>[2]!Table1[[#This Row],[Orgn]]&amp;"-"&amp;[2]!Table1[[#This Row],[Dest]]</f>
        <v>SSH-BRI</v>
      </c>
      <c r="M611" s="102" t="str">
        <f t="shared" si="9"/>
        <v>ADT</v>
      </c>
      <c r="N611" s="102">
        <f>WEEKDAY([2]!Table1[[#This Row],[Travel Date]],2)</f>
        <v>6</v>
      </c>
      <c r="P611" s="102">
        <v>1</v>
      </c>
    </row>
    <row r="612" spans="1:16" x14ac:dyDescent="0.25">
      <c r="A612" s="276" t="s">
        <v>2051</v>
      </c>
      <c r="B612" s="277" t="s">
        <v>2113</v>
      </c>
      <c r="C612" s="277" t="s">
        <v>277</v>
      </c>
      <c r="D612" s="278" t="s">
        <v>2963</v>
      </c>
      <c r="E612" s="102" t="s">
        <v>275</v>
      </c>
      <c r="F612" s="102" t="s">
        <v>2990</v>
      </c>
      <c r="G612" s="103"/>
      <c r="H612" s="103">
        <v>45759</v>
      </c>
      <c r="I612" s="102" t="s">
        <v>287</v>
      </c>
      <c r="J612" s="102" t="s">
        <v>289</v>
      </c>
      <c r="K612" s="102" t="s">
        <v>1</v>
      </c>
      <c r="L612" s="102" t="str">
        <f>[2]!Table1[[#This Row],[Orgn]]&amp;"-"&amp;[2]!Table1[[#This Row],[Dest]]</f>
        <v>SSH-BRI</v>
      </c>
      <c r="M612" s="102" t="str">
        <f t="shared" si="9"/>
        <v>ADT</v>
      </c>
      <c r="N612" s="102">
        <f>WEEKDAY([2]!Table1[[#This Row],[Travel Date]],2)</f>
        <v>6</v>
      </c>
      <c r="P612" s="102">
        <v>1</v>
      </c>
    </row>
    <row r="613" spans="1:16" x14ac:dyDescent="0.25">
      <c r="A613" s="276" t="s">
        <v>2991</v>
      </c>
      <c r="B613" s="277" t="s">
        <v>2992</v>
      </c>
      <c r="C613" s="277" t="s">
        <v>274</v>
      </c>
      <c r="D613" s="278" t="s">
        <v>280</v>
      </c>
      <c r="E613" s="102" t="s">
        <v>275</v>
      </c>
      <c r="F613" s="102" t="s">
        <v>2993</v>
      </c>
      <c r="G613" s="103"/>
      <c r="H613" s="103">
        <v>45759</v>
      </c>
      <c r="I613" s="102" t="s">
        <v>287</v>
      </c>
      <c r="J613" s="102" t="s">
        <v>289</v>
      </c>
      <c r="K613" s="102" t="s">
        <v>1</v>
      </c>
      <c r="L613" s="102" t="str">
        <f>[2]!Table1[[#This Row],[Orgn]]&amp;"-"&amp;[2]!Table1[[#This Row],[Dest]]</f>
        <v>SSH-BRI</v>
      </c>
      <c r="M613" s="102" t="str">
        <f t="shared" si="9"/>
        <v>ADT</v>
      </c>
      <c r="N613" s="102">
        <f>WEEKDAY([2]!Table1[[#This Row],[Travel Date]],2)</f>
        <v>6</v>
      </c>
      <c r="P613" s="102">
        <v>1</v>
      </c>
    </row>
    <row r="614" spans="1:16" x14ac:dyDescent="0.25">
      <c r="A614" s="276" t="s">
        <v>2994</v>
      </c>
      <c r="B614" s="277" t="s">
        <v>1382</v>
      </c>
      <c r="C614" s="277" t="s">
        <v>1151</v>
      </c>
      <c r="D614" s="278" t="s">
        <v>730</v>
      </c>
      <c r="E614" s="102" t="s">
        <v>275</v>
      </c>
      <c r="F614" s="102" t="s">
        <v>2995</v>
      </c>
      <c r="G614" s="103"/>
      <c r="H614" s="103">
        <v>45759</v>
      </c>
      <c r="I614" s="102" t="s">
        <v>287</v>
      </c>
      <c r="J614" s="102" t="s">
        <v>289</v>
      </c>
      <c r="K614" s="102" t="s">
        <v>1</v>
      </c>
      <c r="L614" s="102" t="str">
        <f>[2]!Table1[[#This Row],[Orgn]]&amp;"-"&amp;[2]!Table1[[#This Row],[Dest]]</f>
        <v>SSH-BRI</v>
      </c>
      <c r="M614" s="102" t="str">
        <f t="shared" si="9"/>
        <v>ADT</v>
      </c>
      <c r="N614" s="102">
        <f>WEEKDAY([2]!Table1[[#This Row],[Travel Date]],2)</f>
        <v>6</v>
      </c>
      <c r="P614" s="102">
        <v>1</v>
      </c>
    </row>
    <row r="615" spans="1:16" x14ac:dyDescent="0.25">
      <c r="A615" s="276" t="s">
        <v>2994</v>
      </c>
      <c r="B615" s="277" t="s">
        <v>1895</v>
      </c>
      <c r="C615" s="277" t="s">
        <v>1075</v>
      </c>
      <c r="D615" s="278" t="s">
        <v>730</v>
      </c>
      <c r="E615" s="102" t="s">
        <v>275</v>
      </c>
      <c r="F615" s="102" t="s">
        <v>2996</v>
      </c>
      <c r="G615" s="103"/>
      <c r="H615" s="103">
        <v>45759</v>
      </c>
      <c r="I615" s="102" t="s">
        <v>287</v>
      </c>
      <c r="J615" s="102" t="s">
        <v>289</v>
      </c>
      <c r="K615" s="102" t="s">
        <v>1</v>
      </c>
      <c r="L615" s="102" t="str">
        <f>[2]!Table1[[#This Row],[Orgn]]&amp;"-"&amp;[2]!Table1[[#This Row],[Dest]]</f>
        <v>SSH-BRI</v>
      </c>
      <c r="M615" s="102" t="str">
        <f t="shared" si="9"/>
        <v>CHD</v>
      </c>
      <c r="N615" s="102">
        <f>WEEKDAY([2]!Table1[[#This Row],[Travel Date]],2)</f>
        <v>6</v>
      </c>
      <c r="P615" s="102">
        <v>1</v>
      </c>
    </row>
    <row r="616" spans="1:16" x14ac:dyDescent="0.25">
      <c r="A616" s="276" t="s">
        <v>2994</v>
      </c>
      <c r="B616" s="277" t="s">
        <v>1889</v>
      </c>
      <c r="C616" s="277" t="s">
        <v>1151</v>
      </c>
      <c r="D616" s="278" t="s">
        <v>730</v>
      </c>
      <c r="E616" s="102" t="s">
        <v>275</v>
      </c>
      <c r="F616" s="102" t="s">
        <v>2997</v>
      </c>
      <c r="G616" s="103"/>
      <c r="H616" s="103">
        <v>45759</v>
      </c>
      <c r="I616" s="102" t="s">
        <v>287</v>
      </c>
      <c r="J616" s="102" t="s">
        <v>289</v>
      </c>
      <c r="K616" s="102" t="s">
        <v>1</v>
      </c>
      <c r="L616" s="102" t="str">
        <f>[2]!Table1[[#This Row],[Orgn]]&amp;"-"&amp;[2]!Table1[[#This Row],[Dest]]</f>
        <v>SSH-BRI</v>
      </c>
      <c r="M616" s="102" t="str">
        <f t="shared" si="9"/>
        <v>ADT</v>
      </c>
      <c r="N616" s="102">
        <f>WEEKDAY([2]!Table1[[#This Row],[Travel Date]],2)</f>
        <v>6</v>
      </c>
      <c r="P616" s="102">
        <v>1</v>
      </c>
    </row>
    <row r="617" spans="1:16" x14ac:dyDescent="0.25">
      <c r="A617" s="276" t="s">
        <v>2994</v>
      </c>
      <c r="B617" s="277" t="s">
        <v>2998</v>
      </c>
      <c r="C617" s="277" t="s">
        <v>1075</v>
      </c>
      <c r="D617" s="278" t="s">
        <v>730</v>
      </c>
      <c r="E617" s="102" t="s">
        <v>275</v>
      </c>
      <c r="F617" s="102" t="s">
        <v>2999</v>
      </c>
      <c r="G617" s="103"/>
      <c r="H617" s="103">
        <v>45759</v>
      </c>
      <c r="I617" s="102" t="s">
        <v>287</v>
      </c>
      <c r="J617" s="102" t="s">
        <v>289</v>
      </c>
      <c r="K617" s="102" t="s">
        <v>1</v>
      </c>
      <c r="L617" s="102" t="str">
        <f>[2]!Table1[[#This Row],[Orgn]]&amp;"-"&amp;[2]!Table1[[#This Row],[Dest]]</f>
        <v>SSH-BRI</v>
      </c>
      <c r="M617" s="102" t="str">
        <f t="shared" si="9"/>
        <v>CHD</v>
      </c>
      <c r="N617" s="102">
        <f>WEEKDAY([2]!Table1[[#This Row],[Travel Date]],2)</f>
        <v>6</v>
      </c>
      <c r="P617" s="102">
        <v>1</v>
      </c>
    </row>
    <row r="618" spans="1:16" x14ac:dyDescent="0.25">
      <c r="A618" s="276" t="s">
        <v>3000</v>
      </c>
      <c r="B618" s="277" t="s">
        <v>1193</v>
      </c>
      <c r="C618" s="277" t="s">
        <v>274</v>
      </c>
      <c r="D618" s="278" t="s">
        <v>2257</v>
      </c>
      <c r="E618" s="102" t="s">
        <v>275</v>
      </c>
      <c r="F618" s="102" t="s">
        <v>3001</v>
      </c>
      <c r="G618" s="103"/>
      <c r="H618" s="103">
        <v>45759</v>
      </c>
      <c r="I618" s="102" t="s">
        <v>287</v>
      </c>
      <c r="J618" s="102" t="s">
        <v>289</v>
      </c>
      <c r="K618" s="102" t="s">
        <v>1</v>
      </c>
      <c r="L618" s="102" t="str">
        <f>[2]!Table1[[#This Row],[Orgn]]&amp;"-"&amp;[2]!Table1[[#This Row],[Dest]]</f>
        <v>SSH-BRI</v>
      </c>
      <c r="M618" s="102" t="str">
        <f t="shared" si="9"/>
        <v>ADT</v>
      </c>
      <c r="N618" s="102">
        <f>WEEKDAY([2]!Table1[[#This Row],[Travel Date]],2)</f>
        <v>6</v>
      </c>
      <c r="P618" s="102">
        <v>1</v>
      </c>
    </row>
    <row r="619" spans="1:16" x14ac:dyDescent="0.25">
      <c r="A619" s="276" t="s">
        <v>3002</v>
      </c>
      <c r="B619" s="277" t="s">
        <v>1335</v>
      </c>
      <c r="C619" s="277" t="s">
        <v>274</v>
      </c>
      <c r="D619" s="278" t="s">
        <v>2963</v>
      </c>
      <c r="E619" s="102" t="s">
        <v>275</v>
      </c>
      <c r="F619" s="102" t="s">
        <v>3003</v>
      </c>
      <c r="G619" s="103"/>
      <c r="H619" s="103">
        <v>45759</v>
      </c>
      <c r="I619" s="102" t="s">
        <v>287</v>
      </c>
      <c r="J619" s="102" t="s">
        <v>289</v>
      </c>
      <c r="K619" s="102" t="s">
        <v>1</v>
      </c>
      <c r="L619" s="102" t="str">
        <f>[2]!Table1[[#This Row],[Orgn]]&amp;"-"&amp;[2]!Table1[[#This Row],[Dest]]</f>
        <v>SSH-BRI</v>
      </c>
      <c r="M619" s="102" t="str">
        <f t="shared" si="9"/>
        <v>ADT</v>
      </c>
      <c r="N619" s="102">
        <f>WEEKDAY([2]!Table1[[#This Row],[Travel Date]],2)</f>
        <v>6</v>
      </c>
      <c r="P619" s="102">
        <v>1</v>
      </c>
    </row>
    <row r="620" spans="1:16" x14ac:dyDescent="0.25">
      <c r="A620" s="276" t="s">
        <v>3002</v>
      </c>
      <c r="B620" s="277" t="s">
        <v>1263</v>
      </c>
      <c r="C620" s="277" t="s">
        <v>274</v>
      </c>
      <c r="D620" s="278" t="s">
        <v>2963</v>
      </c>
      <c r="E620" s="102" t="s">
        <v>275</v>
      </c>
      <c r="F620" s="102" t="s">
        <v>3004</v>
      </c>
      <c r="G620" s="103"/>
      <c r="H620" s="103">
        <v>45759</v>
      </c>
      <c r="I620" s="102" t="s">
        <v>287</v>
      </c>
      <c r="J620" s="102" t="s">
        <v>289</v>
      </c>
      <c r="K620" s="102" t="s">
        <v>1</v>
      </c>
      <c r="L620" s="102" t="str">
        <f>[2]!Table1[[#This Row],[Orgn]]&amp;"-"&amp;[2]!Table1[[#This Row],[Dest]]</f>
        <v>SSH-BRI</v>
      </c>
      <c r="M620" s="102" t="str">
        <f t="shared" si="9"/>
        <v>ADT</v>
      </c>
      <c r="N620" s="102">
        <f>WEEKDAY([2]!Table1[[#This Row],[Travel Date]],2)</f>
        <v>6</v>
      </c>
      <c r="P620" s="102">
        <v>1</v>
      </c>
    </row>
    <row r="621" spans="1:16" x14ac:dyDescent="0.25">
      <c r="A621" s="276" t="s">
        <v>1636</v>
      </c>
      <c r="B621" s="277" t="s">
        <v>1382</v>
      </c>
      <c r="C621" s="277" t="s">
        <v>1075</v>
      </c>
      <c r="D621" s="278" t="s">
        <v>730</v>
      </c>
      <c r="E621" s="102" t="s">
        <v>275</v>
      </c>
      <c r="F621" s="102" t="s">
        <v>3005</v>
      </c>
      <c r="G621" s="103"/>
      <c r="H621" s="103">
        <v>45759</v>
      </c>
      <c r="I621" s="102" t="s">
        <v>287</v>
      </c>
      <c r="J621" s="102" t="s">
        <v>289</v>
      </c>
      <c r="K621" s="102" t="s">
        <v>1</v>
      </c>
      <c r="L621" s="102" t="str">
        <f>[2]!Table1[[#This Row],[Orgn]]&amp;"-"&amp;[2]!Table1[[#This Row],[Dest]]</f>
        <v>SSH-BRI</v>
      </c>
      <c r="M621" s="102" t="str">
        <f t="shared" si="9"/>
        <v>CHD</v>
      </c>
      <c r="N621" s="102">
        <f>WEEKDAY([2]!Table1[[#This Row],[Travel Date]],2)</f>
        <v>6</v>
      </c>
      <c r="P621" s="102">
        <v>1</v>
      </c>
    </row>
    <row r="622" spans="1:16" x14ac:dyDescent="0.25">
      <c r="A622" s="276" t="s">
        <v>1636</v>
      </c>
      <c r="B622" s="277" t="s">
        <v>3006</v>
      </c>
      <c r="C622" s="277" t="s">
        <v>1075</v>
      </c>
      <c r="D622" s="278" t="s">
        <v>730</v>
      </c>
      <c r="E622" s="102" t="s">
        <v>275</v>
      </c>
      <c r="F622" s="102" t="s">
        <v>3007</v>
      </c>
      <c r="G622" s="103"/>
      <c r="H622" s="103">
        <v>45759</v>
      </c>
      <c r="I622" s="102" t="s">
        <v>287</v>
      </c>
      <c r="J622" s="102" t="s">
        <v>289</v>
      </c>
      <c r="K622" s="102" t="s">
        <v>1</v>
      </c>
      <c r="L622" s="102" t="str">
        <f>[2]!Table1[[#This Row],[Orgn]]&amp;"-"&amp;[2]!Table1[[#This Row],[Dest]]</f>
        <v>SSH-BRI</v>
      </c>
      <c r="M622" s="102" t="str">
        <f t="shared" si="9"/>
        <v>CHD</v>
      </c>
      <c r="N622" s="102">
        <f>WEEKDAY([2]!Table1[[#This Row],[Travel Date]],2)</f>
        <v>6</v>
      </c>
      <c r="P622" s="102">
        <v>1</v>
      </c>
    </row>
    <row r="623" spans="1:16" x14ac:dyDescent="0.25">
      <c r="A623" s="276" t="s">
        <v>1636</v>
      </c>
      <c r="B623" s="277" t="s">
        <v>1847</v>
      </c>
      <c r="C623" s="277" t="s">
        <v>1151</v>
      </c>
      <c r="D623" s="278" t="s">
        <v>730</v>
      </c>
      <c r="E623" s="102" t="s">
        <v>275</v>
      </c>
      <c r="F623" s="102" t="s">
        <v>3008</v>
      </c>
      <c r="G623" s="103"/>
      <c r="H623" s="103">
        <v>45759</v>
      </c>
      <c r="I623" s="102" t="s">
        <v>287</v>
      </c>
      <c r="J623" s="102" t="s">
        <v>289</v>
      </c>
      <c r="K623" s="102" t="s">
        <v>1</v>
      </c>
      <c r="L623" s="102" t="str">
        <f>[2]!Table1[[#This Row],[Orgn]]&amp;"-"&amp;[2]!Table1[[#This Row],[Dest]]</f>
        <v>SSH-BRI</v>
      </c>
      <c r="M623" s="102" t="str">
        <f t="shared" si="9"/>
        <v>ADT</v>
      </c>
      <c r="N623" s="102">
        <f>WEEKDAY([2]!Table1[[#This Row],[Travel Date]],2)</f>
        <v>6</v>
      </c>
      <c r="P623" s="102">
        <v>1</v>
      </c>
    </row>
    <row r="624" spans="1:16" x14ac:dyDescent="0.25">
      <c r="A624" s="276" t="s">
        <v>1462</v>
      </c>
      <c r="B624" s="277" t="s">
        <v>1575</v>
      </c>
      <c r="C624" s="277" t="s">
        <v>274</v>
      </c>
      <c r="D624" s="278" t="s">
        <v>2963</v>
      </c>
      <c r="E624" s="102" t="s">
        <v>275</v>
      </c>
      <c r="F624" s="102" t="s">
        <v>3009</v>
      </c>
      <c r="G624" s="103"/>
      <c r="H624" s="103">
        <v>45759</v>
      </c>
      <c r="I624" s="102" t="s">
        <v>287</v>
      </c>
      <c r="J624" s="102" t="s">
        <v>289</v>
      </c>
      <c r="K624" s="102" t="s">
        <v>1</v>
      </c>
      <c r="L624" s="102" t="str">
        <f>[2]!Table1[[#This Row],[Orgn]]&amp;"-"&amp;[2]!Table1[[#This Row],[Dest]]</f>
        <v>SSH-BRI</v>
      </c>
      <c r="M624" s="102" t="str">
        <f t="shared" si="9"/>
        <v>ADT</v>
      </c>
      <c r="N624" s="102">
        <f>WEEKDAY([2]!Table1[[#This Row],[Travel Date]],2)</f>
        <v>6</v>
      </c>
      <c r="P624" s="102">
        <v>1</v>
      </c>
    </row>
    <row r="625" spans="1:16" x14ac:dyDescent="0.25">
      <c r="A625" s="276" t="s">
        <v>3010</v>
      </c>
      <c r="B625" s="277" t="s">
        <v>1952</v>
      </c>
      <c r="C625" s="277" t="s">
        <v>1087</v>
      </c>
      <c r="D625" s="278" t="s">
        <v>730</v>
      </c>
      <c r="E625" s="102" t="s">
        <v>275</v>
      </c>
      <c r="F625" s="102" t="s">
        <v>3011</v>
      </c>
      <c r="G625" s="103"/>
      <c r="H625" s="103">
        <v>45759</v>
      </c>
      <c r="I625" s="102" t="s">
        <v>287</v>
      </c>
      <c r="J625" s="102" t="s">
        <v>289</v>
      </c>
      <c r="K625" s="102" t="s">
        <v>1</v>
      </c>
      <c r="L625" s="102" t="str">
        <f>[2]!Table1[[#This Row],[Orgn]]&amp;"-"&amp;[2]!Table1[[#This Row],[Dest]]</f>
        <v>SSH-BRI</v>
      </c>
      <c r="M625" s="102" t="str">
        <f t="shared" si="9"/>
        <v>ADT</v>
      </c>
      <c r="N625" s="102">
        <f>WEEKDAY([2]!Table1[[#This Row],[Travel Date]],2)</f>
        <v>6</v>
      </c>
      <c r="P625" s="102">
        <v>1</v>
      </c>
    </row>
    <row r="626" spans="1:16" x14ac:dyDescent="0.25">
      <c r="A626" s="276" t="s">
        <v>3012</v>
      </c>
      <c r="B626" s="277" t="s">
        <v>1654</v>
      </c>
      <c r="C626" s="277" t="s">
        <v>277</v>
      </c>
      <c r="D626" s="278" t="s">
        <v>279</v>
      </c>
      <c r="E626" s="102" t="s">
        <v>275</v>
      </c>
      <c r="F626" s="102" t="s">
        <v>3013</v>
      </c>
      <c r="G626" s="103"/>
      <c r="H626" s="103">
        <v>45759</v>
      </c>
      <c r="I626" s="102" t="s">
        <v>287</v>
      </c>
      <c r="J626" s="102" t="s">
        <v>289</v>
      </c>
      <c r="K626" s="102" t="s">
        <v>1</v>
      </c>
      <c r="L626" s="102" t="str">
        <f>[2]!Table1[[#This Row],[Orgn]]&amp;"-"&amp;[2]!Table1[[#This Row],[Dest]]</f>
        <v>SSH-BRI</v>
      </c>
      <c r="M626" s="102" t="str">
        <f t="shared" si="9"/>
        <v>ADT</v>
      </c>
      <c r="N626" s="102">
        <f>WEEKDAY([2]!Table1[[#This Row],[Travel Date]],2)</f>
        <v>6</v>
      </c>
      <c r="P626" s="102">
        <v>1</v>
      </c>
    </row>
    <row r="627" spans="1:16" x14ac:dyDescent="0.25">
      <c r="A627" s="276" t="s">
        <v>1999</v>
      </c>
      <c r="B627" s="277" t="s">
        <v>1837</v>
      </c>
      <c r="C627" s="277" t="s">
        <v>1151</v>
      </c>
      <c r="D627" s="278" t="s">
        <v>730</v>
      </c>
      <c r="E627" s="102" t="s">
        <v>275</v>
      </c>
      <c r="F627" s="102" t="s">
        <v>3014</v>
      </c>
      <c r="G627" s="103"/>
      <c r="H627" s="103">
        <v>45759</v>
      </c>
      <c r="I627" s="102" t="s">
        <v>287</v>
      </c>
      <c r="J627" s="102" t="s">
        <v>289</v>
      </c>
      <c r="K627" s="102" t="s">
        <v>1</v>
      </c>
      <c r="L627" s="102" t="str">
        <f>[2]!Table1[[#This Row],[Orgn]]&amp;"-"&amp;[2]!Table1[[#This Row],[Dest]]</f>
        <v>SSH-BRI</v>
      </c>
      <c r="M627" s="102" t="str">
        <f t="shared" si="9"/>
        <v>ADT</v>
      </c>
      <c r="N627" s="102">
        <f>WEEKDAY([2]!Table1[[#This Row],[Travel Date]],2)</f>
        <v>6</v>
      </c>
      <c r="P627" s="102">
        <v>1</v>
      </c>
    </row>
    <row r="628" spans="1:16" x14ac:dyDescent="0.25">
      <c r="A628" s="276" t="s">
        <v>3015</v>
      </c>
      <c r="B628" s="277" t="s">
        <v>1306</v>
      </c>
      <c r="C628" s="277" t="s">
        <v>274</v>
      </c>
      <c r="D628" s="278" t="s">
        <v>280</v>
      </c>
      <c r="E628" s="102" t="s">
        <v>275</v>
      </c>
      <c r="F628" s="102" t="s">
        <v>3016</v>
      </c>
      <c r="G628" s="103"/>
      <c r="H628" s="103">
        <v>45759</v>
      </c>
      <c r="I628" s="102" t="s">
        <v>287</v>
      </c>
      <c r="J628" s="102" t="s">
        <v>289</v>
      </c>
      <c r="K628" s="102" t="s">
        <v>1</v>
      </c>
      <c r="L628" s="102" t="str">
        <f>[2]!Table1[[#This Row],[Orgn]]&amp;"-"&amp;[2]!Table1[[#This Row],[Dest]]</f>
        <v>SSH-BRI</v>
      </c>
      <c r="M628" s="102" t="str">
        <f t="shared" si="9"/>
        <v>ADT</v>
      </c>
      <c r="N628" s="102">
        <f>WEEKDAY([2]!Table1[[#This Row],[Travel Date]],2)</f>
        <v>6</v>
      </c>
      <c r="P628" s="102">
        <v>1</v>
      </c>
    </row>
    <row r="629" spans="1:16" x14ac:dyDescent="0.25">
      <c r="A629" s="276" t="s">
        <v>3015</v>
      </c>
      <c r="B629" s="277" t="s">
        <v>1335</v>
      </c>
      <c r="C629" s="277" t="s">
        <v>274</v>
      </c>
      <c r="D629" s="278" t="s">
        <v>280</v>
      </c>
      <c r="E629" s="102" t="s">
        <v>275</v>
      </c>
      <c r="F629" s="102" t="s">
        <v>3017</v>
      </c>
      <c r="G629" s="103"/>
      <c r="H629" s="103">
        <v>45759</v>
      </c>
      <c r="I629" s="102" t="s">
        <v>287</v>
      </c>
      <c r="J629" s="102" t="s">
        <v>289</v>
      </c>
      <c r="K629" s="102" t="s">
        <v>1</v>
      </c>
      <c r="L629" s="102" t="str">
        <f>[2]!Table1[[#This Row],[Orgn]]&amp;"-"&amp;[2]!Table1[[#This Row],[Dest]]</f>
        <v>SSH-BRI</v>
      </c>
      <c r="M629" s="102" t="str">
        <f t="shared" si="9"/>
        <v>ADT</v>
      </c>
      <c r="N629" s="102">
        <f>WEEKDAY([2]!Table1[[#This Row],[Travel Date]],2)</f>
        <v>6</v>
      </c>
      <c r="P629" s="102">
        <v>1</v>
      </c>
    </row>
    <row r="630" spans="1:16" x14ac:dyDescent="0.25">
      <c r="A630" s="276" t="s">
        <v>3018</v>
      </c>
      <c r="B630" s="277" t="s">
        <v>3019</v>
      </c>
      <c r="C630" s="277" t="s">
        <v>277</v>
      </c>
      <c r="D630" s="278" t="s">
        <v>280</v>
      </c>
      <c r="E630" s="102" t="s">
        <v>275</v>
      </c>
      <c r="F630" s="102" t="s">
        <v>3020</v>
      </c>
      <c r="G630" s="103"/>
      <c r="H630" s="103">
        <v>45759</v>
      </c>
      <c r="I630" s="102" t="s">
        <v>287</v>
      </c>
      <c r="J630" s="102" t="s">
        <v>289</v>
      </c>
      <c r="K630" s="102" t="s">
        <v>1</v>
      </c>
      <c r="L630" s="102" t="str">
        <f>[2]!Table1[[#This Row],[Orgn]]&amp;"-"&amp;[2]!Table1[[#This Row],[Dest]]</f>
        <v>SSH-BRI</v>
      </c>
      <c r="M630" s="102" t="str">
        <f t="shared" si="9"/>
        <v>ADT</v>
      </c>
      <c r="N630" s="102">
        <f>WEEKDAY([2]!Table1[[#This Row],[Travel Date]],2)</f>
        <v>6</v>
      </c>
      <c r="P630" s="102">
        <v>1</v>
      </c>
    </row>
    <row r="631" spans="1:16" x14ac:dyDescent="0.25">
      <c r="A631" s="276" t="s">
        <v>2079</v>
      </c>
      <c r="B631" s="277" t="s">
        <v>1081</v>
      </c>
      <c r="C631" s="277" t="s">
        <v>1075</v>
      </c>
      <c r="D631" s="278" t="s">
        <v>421</v>
      </c>
      <c r="E631" s="102" t="s">
        <v>275</v>
      </c>
      <c r="F631" s="102" t="s">
        <v>3021</v>
      </c>
      <c r="G631" s="103"/>
      <c r="H631" s="103">
        <v>45759</v>
      </c>
      <c r="I631" s="102" t="s">
        <v>287</v>
      </c>
      <c r="J631" s="102" t="s">
        <v>289</v>
      </c>
      <c r="K631" s="102" t="s">
        <v>1</v>
      </c>
      <c r="L631" s="102" t="str">
        <f>[2]!Table1[[#This Row],[Orgn]]&amp;"-"&amp;[2]!Table1[[#This Row],[Dest]]</f>
        <v>SSH-BRI</v>
      </c>
      <c r="M631" s="102" t="str">
        <f t="shared" si="9"/>
        <v>CHD</v>
      </c>
      <c r="N631" s="102">
        <f>WEEKDAY([2]!Table1[[#This Row],[Travel Date]],2)</f>
        <v>6</v>
      </c>
      <c r="P631" s="102">
        <v>1</v>
      </c>
    </row>
    <row r="632" spans="1:16" x14ac:dyDescent="0.25">
      <c r="A632" s="276" t="s">
        <v>2079</v>
      </c>
      <c r="B632" s="277" t="s">
        <v>1089</v>
      </c>
      <c r="C632" s="277" t="s">
        <v>1075</v>
      </c>
      <c r="D632" s="278" t="s">
        <v>421</v>
      </c>
      <c r="E632" s="102" t="s">
        <v>275</v>
      </c>
      <c r="F632" s="102" t="s">
        <v>3022</v>
      </c>
      <c r="G632" s="103"/>
      <c r="H632" s="103">
        <v>45759</v>
      </c>
      <c r="I632" s="102" t="s">
        <v>287</v>
      </c>
      <c r="J632" s="102" t="s">
        <v>289</v>
      </c>
      <c r="K632" s="102" t="s">
        <v>1</v>
      </c>
      <c r="L632" s="102" t="str">
        <f>[2]!Table1[[#This Row],[Orgn]]&amp;"-"&amp;[2]!Table1[[#This Row],[Dest]]</f>
        <v>SSH-BRI</v>
      </c>
      <c r="M632" s="102" t="str">
        <f t="shared" si="9"/>
        <v>CHD</v>
      </c>
      <c r="N632" s="102">
        <f>WEEKDAY([2]!Table1[[#This Row],[Travel Date]],2)</f>
        <v>6</v>
      </c>
      <c r="P632" s="102">
        <v>1</v>
      </c>
    </row>
    <row r="633" spans="1:16" x14ac:dyDescent="0.25">
      <c r="A633" s="276" t="s">
        <v>2079</v>
      </c>
      <c r="B633" s="277" t="s">
        <v>1251</v>
      </c>
      <c r="C633" s="277" t="s">
        <v>274</v>
      </c>
      <c r="D633" s="278" t="s">
        <v>421</v>
      </c>
      <c r="E633" s="102" t="s">
        <v>275</v>
      </c>
      <c r="F633" s="102" t="s">
        <v>3023</v>
      </c>
      <c r="G633" s="103"/>
      <c r="H633" s="103">
        <v>45759</v>
      </c>
      <c r="I633" s="102" t="s">
        <v>287</v>
      </c>
      <c r="J633" s="102" t="s">
        <v>289</v>
      </c>
      <c r="K633" s="102" t="s">
        <v>1</v>
      </c>
      <c r="L633" s="102" t="str">
        <f>[2]!Table1[[#This Row],[Orgn]]&amp;"-"&amp;[2]!Table1[[#This Row],[Dest]]</f>
        <v>SSH-BRI</v>
      </c>
      <c r="M633" s="102" t="str">
        <f t="shared" si="9"/>
        <v>ADT</v>
      </c>
      <c r="N633" s="102">
        <f>WEEKDAY([2]!Table1[[#This Row],[Travel Date]],2)</f>
        <v>6</v>
      </c>
      <c r="P633" s="102">
        <v>1</v>
      </c>
    </row>
    <row r="634" spans="1:16" x14ac:dyDescent="0.25">
      <c r="A634" s="276" t="s">
        <v>2079</v>
      </c>
      <c r="B634" s="277" t="s">
        <v>1391</v>
      </c>
      <c r="C634" s="277" t="s">
        <v>1075</v>
      </c>
      <c r="D634" s="278" t="s">
        <v>421</v>
      </c>
      <c r="E634" s="102" t="s">
        <v>275</v>
      </c>
      <c r="F634" s="102" t="s">
        <v>3024</v>
      </c>
      <c r="G634" s="103"/>
      <c r="H634" s="103">
        <v>45759</v>
      </c>
      <c r="I634" s="102" t="s">
        <v>287</v>
      </c>
      <c r="J634" s="102" t="s">
        <v>289</v>
      </c>
      <c r="K634" s="102" t="s">
        <v>1</v>
      </c>
      <c r="L634" s="102" t="str">
        <f>[2]!Table1[[#This Row],[Orgn]]&amp;"-"&amp;[2]!Table1[[#This Row],[Dest]]</f>
        <v>SSH-BRI</v>
      </c>
      <c r="M634" s="102" t="str">
        <f t="shared" si="9"/>
        <v>CHD</v>
      </c>
      <c r="N634" s="102">
        <f>WEEKDAY([2]!Table1[[#This Row],[Travel Date]],2)</f>
        <v>6</v>
      </c>
      <c r="P634" s="102">
        <v>1</v>
      </c>
    </row>
    <row r="635" spans="1:16" x14ac:dyDescent="0.25">
      <c r="A635" s="276" t="s">
        <v>3025</v>
      </c>
      <c r="B635" s="277" t="s">
        <v>1935</v>
      </c>
      <c r="C635" s="277" t="s">
        <v>1151</v>
      </c>
      <c r="D635" s="278" t="s">
        <v>730</v>
      </c>
      <c r="E635" s="102" t="s">
        <v>275</v>
      </c>
      <c r="F635" s="102" t="s">
        <v>3026</v>
      </c>
      <c r="G635" s="103"/>
      <c r="H635" s="103">
        <v>45759</v>
      </c>
      <c r="I635" s="102" t="s">
        <v>287</v>
      </c>
      <c r="J635" s="102" t="s">
        <v>289</v>
      </c>
      <c r="K635" s="102" t="s">
        <v>1</v>
      </c>
      <c r="L635" s="102" t="str">
        <f>[2]!Table1[[#This Row],[Orgn]]&amp;"-"&amp;[2]!Table1[[#This Row],[Dest]]</f>
        <v>SSH-BRI</v>
      </c>
      <c r="M635" s="102" t="str">
        <f t="shared" si="9"/>
        <v>ADT</v>
      </c>
      <c r="N635" s="102">
        <f>WEEKDAY([2]!Table1[[#This Row],[Travel Date]],2)</f>
        <v>6</v>
      </c>
      <c r="P635" s="102">
        <v>1</v>
      </c>
    </row>
    <row r="636" spans="1:16" x14ac:dyDescent="0.25">
      <c r="A636" s="276" t="s">
        <v>1872</v>
      </c>
      <c r="B636" s="277" t="s">
        <v>1887</v>
      </c>
      <c r="C636" s="277" t="s">
        <v>1151</v>
      </c>
      <c r="D636" s="278" t="s">
        <v>730</v>
      </c>
      <c r="E636" s="102" t="s">
        <v>275</v>
      </c>
      <c r="F636" s="102" t="s">
        <v>3027</v>
      </c>
      <c r="G636" s="103"/>
      <c r="H636" s="103">
        <v>45759</v>
      </c>
      <c r="I636" s="102" t="s">
        <v>287</v>
      </c>
      <c r="J636" s="102" t="s">
        <v>289</v>
      </c>
      <c r="K636" s="102" t="s">
        <v>1</v>
      </c>
      <c r="L636" s="102" t="str">
        <f>[2]!Table1[[#This Row],[Orgn]]&amp;"-"&amp;[2]!Table1[[#This Row],[Dest]]</f>
        <v>SSH-BRI</v>
      </c>
      <c r="M636" s="102" t="str">
        <f t="shared" si="9"/>
        <v>ADT</v>
      </c>
      <c r="N636" s="102">
        <f>WEEKDAY([2]!Table1[[#This Row],[Travel Date]],2)</f>
        <v>6</v>
      </c>
      <c r="P636" s="102">
        <v>1</v>
      </c>
    </row>
    <row r="637" spans="1:16" x14ac:dyDescent="0.25">
      <c r="A637" s="276" t="s">
        <v>3028</v>
      </c>
      <c r="B637" s="277" t="s">
        <v>1572</v>
      </c>
      <c r="C637" s="277" t="s">
        <v>1087</v>
      </c>
      <c r="D637" s="278" t="s">
        <v>730</v>
      </c>
      <c r="E637" s="102" t="s">
        <v>275</v>
      </c>
      <c r="F637" s="102" t="s">
        <v>3029</v>
      </c>
      <c r="G637" s="103"/>
      <c r="H637" s="103">
        <v>45759</v>
      </c>
      <c r="I637" s="102" t="s">
        <v>287</v>
      </c>
      <c r="J637" s="102" t="s">
        <v>289</v>
      </c>
      <c r="K637" s="102" t="s">
        <v>1</v>
      </c>
      <c r="L637" s="102" t="str">
        <f>[2]!Table1[[#This Row],[Orgn]]&amp;"-"&amp;[2]!Table1[[#This Row],[Dest]]</f>
        <v>SSH-BRI</v>
      </c>
      <c r="M637" s="102" t="str">
        <f t="shared" si="9"/>
        <v>ADT</v>
      </c>
      <c r="N637" s="102">
        <f>WEEKDAY([2]!Table1[[#This Row],[Travel Date]],2)</f>
        <v>6</v>
      </c>
      <c r="P637" s="102">
        <v>1</v>
      </c>
    </row>
    <row r="638" spans="1:16" x14ac:dyDescent="0.25">
      <c r="A638" s="276" t="s">
        <v>1191</v>
      </c>
      <c r="B638" s="277" t="s">
        <v>1888</v>
      </c>
      <c r="C638" s="277" t="s">
        <v>1087</v>
      </c>
      <c r="D638" s="278" t="s">
        <v>730</v>
      </c>
      <c r="E638" s="102" t="s">
        <v>275</v>
      </c>
      <c r="F638" s="102" t="s">
        <v>3030</v>
      </c>
      <c r="G638" s="103"/>
      <c r="H638" s="103">
        <v>45759</v>
      </c>
      <c r="I638" s="102" t="s">
        <v>287</v>
      </c>
      <c r="J638" s="102" t="s">
        <v>289</v>
      </c>
      <c r="K638" s="102" t="s">
        <v>1</v>
      </c>
      <c r="L638" s="102" t="str">
        <f>[2]!Table1[[#This Row],[Orgn]]&amp;"-"&amp;[2]!Table1[[#This Row],[Dest]]</f>
        <v>SSH-BRI</v>
      </c>
      <c r="M638" s="102" t="str">
        <f t="shared" si="9"/>
        <v>ADT</v>
      </c>
      <c r="N638" s="102">
        <f>WEEKDAY([2]!Table1[[#This Row],[Travel Date]],2)</f>
        <v>6</v>
      </c>
      <c r="P638" s="102">
        <v>1</v>
      </c>
    </row>
    <row r="639" spans="1:16" x14ac:dyDescent="0.25">
      <c r="A639" s="276" t="s">
        <v>3031</v>
      </c>
      <c r="B639" s="277" t="s">
        <v>1695</v>
      </c>
      <c r="C639" s="277" t="s">
        <v>1087</v>
      </c>
      <c r="D639" s="278" t="s">
        <v>730</v>
      </c>
      <c r="E639" s="102" t="s">
        <v>275</v>
      </c>
      <c r="F639" s="102" t="s">
        <v>3032</v>
      </c>
      <c r="G639" s="103"/>
      <c r="H639" s="103">
        <v>45759</v>
      </c>
      <c r="I639" s="102" t="s">
        <v>287</v>
      </c>
      <c r="J639" s="102" t="s">
        <v>289</v>
      </c>
      <c r="K639" s="102" t="s">
        <v>1</v>
      </c>
      <c r="L639" s="102" t="str">
        <f>[2]!Table1[[#This Row],[Orgn]]&amp;"-"&amp;[2]!Table1[[#This Row],[Dest]]</f>
        <v>SSH-BRI</v>
      </c>
      <c r="M639" s="102" t="str">
        <f t="shared" si="9"/>
        <v>ADT</v>
      </c>
      <c r="N639" s="102">
        <f>WEEKDAY([2]!Table1[[#This Row],[Travel Date]],2)</f>
        <v>6</v>
      </c>
      <c r="P639" s="102">
        <v>1</v>
      </c>
    </row>
    <row r="640" spans="1:16" x14ac:dyDescent="0.25">
      <c r="A640" s="276" t="s">
        <v>2172</v>
      </c>
      <c r="B640" s="277" t="s">
        <v>2941</v>
      </c>
      <c r="C640" s="277" t="s">
        <v>1151</v>
      </c>
      <c r="D640" s="278" t="s">
        <v>730</v>
      </c>
      <c r="E640" s="102" t="s">
        <v>275</v>
      </c>
      <c r="F640" s="102" t="s">
        <v>3033</v>
      </c>
      <c r="G640" s="103"/>
      <c r="H640" s="103">
        <v>45759</v>
      </c>
      <c r="I640" s="102" t="s">
        <v>287</v>
      </c>
      <c r="J640" s="102" t="s">
        <v>289</v>
      </c>
      <c r="K640" s="102" t="s">
        <v>1</v>
      </c>
      <c r="L640" s="102" t="str">
        <f>[2]!Table1[[#This Row],[Orgn]]&amp;"-"&amp;[2]!Table1[[#This Row],[Dest]]</f>
        <v>SSH-BRI</v>
      </c>
      <c r="M640" s="102" t="str">
        <f t="shared" si="9"/>
        <v>ADT</v>
      </c>
      <c r="N640" s="102">
        <f>WEEKDAY([2]!Table1[[#This Row],[Travel Date]],2)</f>
        <v>6</v>
      </c>
      <c r="P640" s="102">
        <v>1</v>
      </c>
    </row>
    <row r="641" spans="1:16" x14ac:dyDescent="0.25">
      <c r="A641" s="276" t="s">
        <v>3034</v>
      </c>
      <c r="B641" s="277" t="s">
        <v>1593</v>
      </c>
      <c r="C641" s="277" t="s">
        <v>1087</v>
      </c>
      <c r="D641" s="278" t="s">
        <v>152</v>
      </c>
      <c r="E641" s="102" t="s">
        <v>275</v>
      </c>
      <c r="F641" s="102" t="s">
        <v>3035</v>
      </c>
      <c r="G641" s="103"/>
      <c r="H641" s="103">
        <v>45759</v>
      </c>
      <c r="I641" s="102" t="s">
        <v>287</v>
      </c>
      <c r="J641" s="102" t="s">
        <v>289</v>
      </c>
      <c r="K641" s="102" t="s">
        <v>1</v>
      </c>
      <c r="L641" s="102" t="str">
        <f>[2]!Table1[[#This Row],[Orgn]]&amp;"-"&amp;[2]!Table1[[#This Row],[Dest]]</f>
        <v>SSH-BRI</v>
      </c>
      <c r="M641" s="102" t="str">
        <f t="shared" si="9"/>
        <v>ADT</v>
      </c>
      <c r="N641" s="102">
        <f>WEEKDAY([2]!Table1[[#This Row],[Travel Date]],2)</f>
        <v>6</v>
      </c>
      <c r="P641" s="102">
        <v>1</v>
      </c>
    </row>
    <row r="642" spans="1:16" x14ac:dyDescent="0.25">
      <c r="A642" s="276" t="s">
        <v>1642</v>
      </c>
      <c r="B642" s="277" t="s">
        <v>2178</v>
      </c>
      <c r="C642" s="277" t="s">
        <v>274</v>
      </c>
      <c r="D642" s="278" t="s">
        <v>2963</v>
      </c>
      <c r="E642" s="102" t="s">
        <v>275</v>
      </c>
      <c r="F642" s="102" t="s">
        <v>3036</v>
      </c>
      <c r="G642" s="103"/>
      <c r="H642" s="103">
        <v>45759</v>
      </c>
      <c r="I642" s="102" t="s">
        <v>287</v>
      </c>
      <c r="J642" s="102" t="s">
        <v>289</v>
      </c>
      <c r="K642" s="102" t="s">
        <v>1</v>
      </c>
      <c r="L642" s="102" t="str">
        <f>[2]!Table1[[#This Row],[Orgn]]&amp;"-"&amp;[2]!Table1[[#This Row],[Dest]]</f>
        <v>SSH-BRI</v>
      </c>
      <c r="M642" s="102" t="str">
        <f t="shared" ref="M642:M705" si="10">IF(TRIM(C642)="INF", "INF", IF(TRIM(C642)="CHD", "CHD", "ADT"))</f>
        <v>ADT</v>
      </c>
      <c r="N642" s="102">
        <f>WEEKDAY([2]!Table1[[#This Row],[Travel Date]],2)</f>
        <v>6</v>
      </c>
      <c r="P642" s="102">
        <v>1</v>
      </c>
    </row>
    <row r="643" spans="1:16" x14ac:dyDescent="0.25">
      <c r="A643" s="276" t="s">
        <v>1642</v>
      </c>
      <c r="B643" s="277" t="s">
        <v>1624</v>
      </c>
      <c r="C643" s="277" t="s">
        <v>274</v>
      </c>
      <c r="D643" s="278" t="s">
        <v>2963</v>
      </c>
      <c r="E643" s="102" t="s">
        <v>275</v>
      </c>
      <c r="F643" s="102" t="s">
        <v>3037</v>
      </c>
      <c r="G643" s="103"/>
      <c r="H643" s="103">
        <v>45759</v>
      </c>
      <c r="I643" s="102" t="s">
        <v>287</v>
      </c>
      <c r="J643" s="102" t="s">
        <v>289</v>
      </c>
      <c r="K643" s="102" t="s">
        <v>1</v>
      </c>
      <c r="L643" s="102" t="str">
        <f>[2]!Table1[[#This Row],[Orgn]]&amp;"-"&amp;[2]!Table1[[#This Row],[Dest]]</f>
        <v>SSH-BRI</v>
      </c>
      <c r="M643" s="102" t="str">
        <f t="shared" si="10"/>
        <v>ADT</v>
      </c>
      <c r="N643" s="102">
        <f>WEEKDAY([2]!Table1[[#This Row],[Travel Date]],2)</f>
        <v>6</v>
      </c>
      <c r="P643" s="102">
        <v>1</v>
      </c>
    </row>
    <row r="644" spans="1:16" x14ac:dyDescent="0.25">
      <c r="A644" s="276" t="s">
        <v>3038</v>
      </c>
      <c r="B644" s="277" t="s">
        <v>3039</v>
      </c>
      <c r="C644" s="277" t="s">
        <v>277</v>
      </c>
      <c r="D644" s="278" t="s">
        <v>280</v>
      </c>
      <c r="E644" s="102" t="s">
        <v>275</v>
      </c>
      <c r="F644" s="102" t="s">
        <v>3040</v>
      </c>
      <c r="G644" s="103"/>
      <c r="H644" s="103">
        <v>45759</v>
      </c>
      <c r="I644" s="102" t="s">
        <v>287</v>
      </c>
      <c r="J644" s="102" t="s">
        <v>289</v>
      </c>
      <c r="K644" s="102" t="s">
        <v>1</v>
      </c>
      <c r="L644" s="102" t="str">
        <f>[2]!Table1[[#This Row],[Orgn]]&amp;"-"&amp;[2]!Table1[[#This Row],[Dest]]</f>
        <v>SSH-BRI</v>
      </c>
      <c r="M644" s="102" t="str">
        <f t="shared" si="10"/>
        <v>ADT</v>
      </c>
      <c r="N644" s="102">
        <f>WEEKDAY([2]!Table1[[#This Row],[Travel Date]],2)</f>
        <v>6</v>
      </c>
      <c r="P644" s="102">
        <v>1</v>
      </c>
    </row>
    <row r="645" spans="1:16" x14ac:dyDescent="0.25">
      <c r="A645" s="276" t="s">
        <v>3041</v>
      </c>
      <c r="B645" s="277" t="s">
        <v>1103</v>
      </c>
      <c r="C645" s="277" t="s">
        <v>1087</v>
      </c>
      <c r="D645" s="278" t="s">
        <v>152</v>
      </c>
      <c r="E645" s="102" t="s">
        <v>275</v>
      </c>
      <c r="F645" s="102" t="s">
        <v>3042</v>
      </c>
      <c r="G645" s="103"/>
      <c r="H645" s="103">
        <v>45759</v>
      </c>
      <c r="I645" s="102" t="s">
        <v>287</v>
      </c>
      <c r="J645" s="102" t="s">
        <v>289</v>
      </c>
      <c r="K645" s="102" t="s">
        <v>1</v>
      </c>
      <c r="L645" s="102" t="str">
        <f>[2]!Table1[[#This Row],[Orgn]]&amp;"-"&amp;[2]!Table1[[#This Row],[Dest]]</f>
        <v>SSH-BRI</v>
      </c>
      <c r="M645" s="102" t="str">
        <f t="shared" si="10"/>
        <v>ADT</v>
      </c>
      <c r="N645" s="102">
        <f>WEEKDAY([2]!Table1[[#This Row],[Travel Date]],2)</f>
        <v>6</v>
      </c>
      <c r="P645" s="102">
        <v>1</v>
      </c>
    </row>
    <row r="646" spans="1:16" x14ac:dyDescent="0.25">
      <c r="A646" s="276" t="s">
        <v>1973</v>
      </c>
      <c r="B646" s="277" t="s">
        <v>2097</v>
      </c>
      <c r="C646" s="277" t="s">
        <v>1087</v>
      </c>
      <c r="D646" s="278" t="s">
        <v>730</v>
      </c>
      <c r="E646" s="102" t="s">
        <v>275</v>
      </c>
      <c r="F646" s="102" t="s">
        <v>3043</v>
      </c>
      <c r="G646" s="103"/>
      <c r="H646" s="103">
        <v>45759</v>
      </c>
      <c r="I646" s="102" t="s">
        <v>287</v>
      </c>
      <c r="J646" s="102" t="s">
        <v>289</v>
      </c>
      <c r="K646" s="102" t="s">
        <v>1</v>
      </c>
      <c r="L646" s="102" t="str">
        <f>[2]!Table1[[#This Row],[Orgn]]&amp;"-"&amp;[2]!Table1[[#This Row],[Dest]]</f>
        <v>SSH-BRI</v>
      </c>
      <c r="M646" s="102" t="str">
        <f t="shared" si="10"/>
        <v>ADT</v>
      </c>
      <c r="N646" s="102">
        <f>WEEKDAY([2]!Table1[[#This Row],[Travel Date]],2)</f>
        <v>6</v>
      </c>
      <c r="P646" s="102">
        <v>1</v>
      </c>
    </row>
    <row r="647" spans="1:16" x14ac:dyDescent="0.25">
      <c r="A647" s="276" t="s">
        <v>1716</v>
      </c>
      <c r="B647" s="277" t="s">
        <v>3044</v>
      </c>
      <c r="C647" s="277" t="s">
        <v>1087</v>
      </c>
      <c r="D647" s="278" t="s">
        <v>730</v>
      </c>
      <c r="E647" s="102" t="s">
        <v>275</v>
      </c>
      <c r="F647" s="102" t="s">
        <v>3045</v>
      </c>
      <c r="G647" s="103"/>
      <c r="H647" s="103">
        <v>45759</v>
      </c>
      <c r="I647" s="102" t="s">
        <v>287</v>
      </c>
      <c r="J647" s="102" t="s">
        <v>289</v>
      </c>
      <c r="K647" s="102" t="s">
        <v>1</v>
      </c>
      <c r="L647" s="102" t="str">
        <f>[2]!Table1[[#This Row],[Orgn]]&amp;"-"&amp;[2]!Table1[[#This Row],[Dest]]</f>
        <v>SSH-BRI</v>
      </c>
      <c r="M647" s="102" t="str">
        <f t="shared" si="10"/>
        <v>ADT</v>
      </c>
      <c r="N647" s="102">
        <f>WEEKDAY([2]!Table1[[#This Row],[Travel Date]],2)</f>
        <v>6</v>
      </c>
      <c r="P647" s="102">
        <v>1</v>
      </c>
    </row>
    <row r="648" spans="1:16" x14ac:dyDescent="0.25">
      <c r="A648" s="276" t="s">
        <v>3046</v>
      </c>
      <c r="B648" s="277" t="s">
        <v>3047</v>
      </c>
      <c r="C648" s="277" t="s">
        <v>277</v>
      </c>
      <c r="D648" s="278" t="s">
        <v>279</v>
      </c>
      <c r="E648" s="102" t="s">
        <v>275</v>
      </c>
      <c r="F648" s="102" t="s">
        <v>3048</v>
      </c>
      <c r="G648" s="103"/>
      <c r="H648" s="103">
        <v>45759</v>
      </c>
      <c r="I648" s="102" t="s">
        <v>287</v>
      </c>
      <c r="J648" s="102" t="s">
        <v>289</v>
      </c>
      <c r="K648" s="102" t="s">
        <v>1</v>
      </c>
      <c r="L648" s="102" t="str">
        <f>[2]!Table1[[#This Row],[Orgn]]&amp;"-"&amp;[2]!Table1[[#This Row],[Dest]]</f>
        <v>SSH-BRI</v>
      </c>
      <c r="M648" s="102" t="str">
        <f t="shared" si="10"/>
        <v>ADT</v>
      </c>
      <c r="N648" s="102">
        <f>WEEKDAY([2]!Table1[[#This Row],[Travel Date]],2)</f>
        <v>6</v>
      </c>
      <c r="P648" s="102">
        <v>1</v>
      </c>
    </row>
    <row r="649" spans="1:16" x14ac:dyDescent="0.25">
      <c r="A649" s="276" t="s">
        <v>3049</v>
      </c>
      <c r="B649" s="277" t="s">
        <v>2081</v>
      </c>
      <c r="C649" s="277" t="s">
        <v>274</v>
      </c>
      <c r="D649" s="278" t="s">
        <v>279</v>
      </c>
      <c r="E649" s="102" t="s">
        <v>275</v>
      </c>
      <c r="F649" s="102" t="s">
        <v>3050</v>
      </c>
      <c r="G649" s="103"/>
      <c r="H649" s="103">
        <v>45759</v>
      </c>
      <c r="I649" s="102" t="s">
        <v>287</v>
      </c>
      <c r="J649" s="102" t="s">
        <v>289</v>
      </c>
      <c r="K649" s="102" t="s">
        <v>1</v>
      </c>
      <c r="L649" s="102" t="str">
        <f>[2]!Table1[[#This Row],[Orgn]]&amp;"-"&amp;[2]!Table1[[#This Row],[Dest]]</f>
        <v>SSH-BRI</v>
      </c>
      <c r="M649" s="102" t="str">
        <f t="shared" si="10"/>
        <v>ADT</v>
      </c>
      <c r="N649" s="102">
        <f>WEEKDAY([2]!Table1[[#This Row],[Travel Date]],2)</f>
        <v>6</v>
      </c>
      <c r="P649" s="102">
        <v>1</v>
      </c>
    </row>
    <row r="650" spans="1:16" x14ac:dyDescent="0.25">
      <c r="A650" s="276" t="s">
        <v>3049</v>
      </c>
      <c r="B650" s="277" t="s">
        <v>1121</v>
      </c>
      <c r="C650" s="277" t="s">
        <v>274</v>
      </c>
      <c r="D650" s="278" t="s">
        <v>279</v>
      </c>
      <c r="E650" s="102" t="s">
        <v>275</v>
      </c>
      <c r="F650" s="102" t="s">
        <v>3051</v>
      </c>
      <c r="G650" s="103"/>
      <c r="H650" s="103">
        <v>45759</v>
      </c>
      <c r="I650" s="102" t="s">
        <v>287</v>
      </c>
      <c r="J650" s="102" t="s">
        <v>289</v>
      </c>
      <c r="K650" s="102" t="s">
        <v>1</v>
      </c>
      <c r="L650" s="102" t="str">
        <f>[2]!Table1[[#This Row],[Orgn]]&amp;"-"&amp;[2]!Table1[[#This Row],[Dest]]</f>
        <v>SSH-BRI</v>
      </c>
      <c r="M650" s="102" t="str">
        <f t="shared" si="10"/>
        <v>ADT</v>
      </c>
      <c r="N650" s="102">
        <f>WEEKDAY([2]!Table1[[#This Row],[Travel Date]],2)</f>
        <v>6</v>
      </c>
      <c r="P650" s="102">
        <v>1</v>
      </c>
    </row>
    <row r="651" spans="1:16" x14ac:dyDescent="0.25">
      <c r="A651" s="276" t="s">
        <v>3049</v>
      </c>
      <c r="B651" s="277" t="s">
        <v>1158</v>
      </c>
      <c r="C651" s="277" t="s">
        <v>274</v>
      </c>
      <c r="D651" s="278" t="s">
        <v>279</v>
      </c>
      <c r="E651" s="102" t="s">
        <v>275</v>
      </c>
      <c r="F651" s="102" t="s">
        <v>3052</v>
      </c>
      <c r="G651" s="103"/>
      <c r="H651" s="103">
        <v>45759</v>
      </c>
      <c r="I651" s="102" t="s">
        <v>287</v>
      </c>
      <c r="J651" s="102" t="s">
        <v>289</v>
      </c>
      <c r="K651" s="102" t="s">
        <v>1</v>
      </c>
      <c r="L651" s="102" t="str">
        <f>[2]!Table1[[#This Row],[Orgn]]&amp;"-"&amp;[2]!Table1[[#This Row],[Dest]]</f>
        <v>SSH-BRI</v>
      </c>
      <c r="M651" s="102" t="str">
        <f t="shared" si="10"/>
        <v>ADT</v>
      </c>
      <c r="N651" s="102">
        <f>WEEKDAY([2]!Table1[[#This Row],[Travel Date]],2)</f>
        <v>6</v>
      </c>
      <c r="P651" s="102">
        <v>1</v>
      </c>
    </row>
    <row r="652" spans="1:16" x14ac:dyDescent="0.25">
      <c r="A652" s="276" t="s">
        <v>1294</v>
      </c>
      <c r="B652" s="277" t="s">
        <v>3053</v>
      </c>
      <c r="C652" s="277" t="s">
        <v>1087</v>
      </c>
      <c r="D652" s="278" t="s">
        <v>730</v>
      </c>
      <c r="E652" s="102" t="s">
        <v>275</v>
      </c>
      <c r="F652" s="102" t="s">
        <v>3054</v>
      </c>
      <c r="G652" s="103"/>
      <c r="H652" s="103">
        <v>45759</v>
      </c>
      <c r="I652" s="102" t="s">
        <v>287</v>
      </c>
      <c r="J652" s="102" t="s">
        <v>289</v>
      </c>
      <c r="K652" s="102" t="s">
        <v>1</v>
      </c>
      <c r="L652" s="102" t="str">
        <f>[2]!Table1[[#This Row],[Orgn]]&amp;"-"&amp;[2]!Table1[[#This Row],[Dest]]</f>
        <v>SSH-BRI</v>
      </c>
      <c r="M652" s="102" t="str">
        <f t="shared" si="10"/>
        <v>ADT</v>
      </c>
      <c r="N652" s="102">
        <f>WEEKDAY([2]!Table1[[#This Row],[Travel Date]],2)</f>
        <v>6</v>
      </c>
      <c r="P652" s="102">
        <v>1</v>
      </c>
    </row>
    <row r="653" spans="1:16" x14ac:dyDescent="0.25">
      <c r="A653" s="276" t="s">
        <v>3055</v>
      </c>
      <c r="B653" s="277" t="s">
        <v>1892</v>
      </c>
      <c r="C653" s="277" t="s">
        <v>1151</v>
      </c>
      <c r="D653" s="278" t="s">
        <v>730</v>
      </c>
      <c r="E653" s="102" t="s">
        <v>275</v>
      </c>
      <c r="F653" s="102" t="s">
        <v>3056</v>
      </c>
      <c r="G653" s="103"/>
      <c r="H653" s="103">
        <v>45759</v>
      </c>
      <c r="I653" s="102" t="s">
        <v>287</v>
      </c>
      <c r="J653" s="102" t="s">
        <v>289</v>
      </c>
      <c r="K653" s="102" t="s">
        <v>1</v>
      </c>
      <c r="L653" s="102" t="str">
        <f>[2]!Table1[[#This Row],[Orgn]]&amp;"-"&amp;[2]!Table1[[#This Row],[Dest]]</f>
        <v>SSH-BRI</v>
      </c>
      <c r="M653" s="102" t="str">
        <f t="shared" si="10"/>
        <v>ADT</v>
      </c>
      <c r="N653" s="102">
        <f>WEEKDAY([2]!Table1[[#This Row],[Travel Date]],2)</f>
        <v>6</v>
      </c>
      <c r="P653" s="102">
        <v>1</v>
      </c>
    </row>
    <row r="654" spans="1:16" x14ac:dyDescent="0.25">
      <c r="A654" s="276" t="s">
        <v>1663</v>
      </c>
      <c r="B654" s="277" t="s">
        <v>3057</v>
      </c>
      <c r="C654" s="277" t="s">
        <v>1087</v>
      </c>
      <c r="D654" s="278" t="s">
        <v>730</v>
      </c>
      <c r="E654" s="102" t="s">
        <v>275</v>
      </c>
      <c r="F654" s="102" t="s">
        <v>3058</v>
      </c>
      <c r="G654" s="103"/>
      <c r="H654" s="103">
        <v>45759</v>
      </c>
      <c r="I654" s="102" t="s">
        <v>287</v>
      </c>
      <c r="J654" s="102" t="s">
        <v>289</v>
      </c>
      <c r="K654" s="102" t="s">
        <v>1</v>
      </c>
      <c r="L654" s="102" t="str">
        <f>[2]!Table1[[#This Row],[Orgn]]&amp;"-"&amp;[2]!Table1[[#This Row],[Dest]]</f>
        <v>SSH-BRI</v>
      </c>
      <c r="M654" s="102" t="str">
        <f t="shared" si="10"/>
        <v>ADT</v>
      </c>
      <c r="N654" s="102">
        <f>WEEKDAY([2]!Table1[[#This Row],[Travel Date]],2)</f>
        <v>6</v>
      </c>
      <c r="P654" s="102">
        <v>1</v>
      </c>
    </row>
    <row r="655" spans="1:16" x14ac:dyDescent="0.25">
      <c r="A655" s="276" t="s">
        <v>3059</v>
      </c>
      <c r="B655" s="277" t="s">
        <v>1364</v>
      </c>
      <c r="C655" s="277" t="s">
        <v>277</v>
      </c>
      <c r="D655" s="278" t="s">
        <v>279</v>
      </c>
      <c r="E655" s="102" t="s">
        <v>275</v>
      </c>
      <c r="F655" s="102" t="s">
        <v>3060</v>
      </c>
      <c r="G655" s="103"/>
      <c r="H655" s="103">
        <v>45759</v>
      </c>
      <c r="I655" s="102" t="s">
        <v>287</v>
      </c>
      <c r="J655" s="102" t="s">
        <v>289</v>
      </c>
      <c r="K655" s="102" t="s">
        <v>1</v>
      </c>
      <c r="L655" s="102" t="str">
        <f>[2]!Table1[[#This Row],[Orgn]]&amp;"-"&amp;[2]!Table1[[#This Row],[Dest]]</f>
        <v>SSH-BRI</v>
      </c>
      <c r="M655" s="102" t="str">
        <f t="shared" si="10"/>
        <v>ADT</v>
      </c>
      <c r="N655" s="102">
        <f>WEEKDAY([2]!Table1[[#This Row],[Travel Date]],2)</f>
        <v>6</v>
      </c>
      <c r="P655" s="102">
        <v>1</v>
      </c>
    </row>
    <row r="656" spans="1:16" x14ac:dyDescent="0.25">
      <c r="A656" s="276" t="s">
        <v>3059</v>
      </c>
      <c r="B656" s="277" t="s">
        <v>1166</v>
      </c>
      <c r="C656" s="277" t="s">
        <v>277</v>
      </c>
      <c r="D656" s="278" t="s">
        <v>279</v>
      </c>
      <c r="E656" s="102" t="s">
        <v>275</v>
      </c>
      <c r="F656" s="102" t="s">
        <v>3061</v>
      </c>
      <c r="G656" s="103"/>
      <c r="H656" s="103">
        <v>45759</v>
      </c>
      <c r="I656" s="102" t="s">
        <v>287</v>
      </c>
      <c r="J656" s="102" t="s">
        <v>289</v>
      </c>
      <c r="K656" s="102" t="s">
        <v>1</v>
      </c>
      <c r="L656" s="102" t="str">
        <f>[2]!Table1[[#This Row],[Orgn]]&amp;"-"&amp;[2]!Table1[[#This Row],[Dest]]</f>
        <v>SSH-BRI</v>
      </c>
      <c r="M656" s="102" t="str">
        <f t="shared" si="10"/>
        <v>ADT</v>
      </c>
      <c r="N656" s="102">
        <f>WEEKDAY([2]!Table1[[#This Row],[Travel Date]],2)</f>
        <v>6</v>
      </c>
      <c r="P656" s="102">
        <v>1</v>
      </c>
    </row>
    <row r="657" spans="1:16" x14ac:dyDescent="0.25">
      <c r="A657" s="276" t="s">
        <v>3059</v>
      </c>
      <c r="B657" s="277" t="s">
        <v>1186</v>
      </c>
      <c r="C657" s="277" t="s">
        <v>277</v>
      </c>
      <c r="D657" s="278" t="s">
        <v>279</v>
      </c>
      <c r="E657" s="102" t="s">
        <v>275</v>
      </c>
      <c r="F657" s="102" t="s">
        <v>3062</v>
      </c>
      <c r="G657" s="103"/>
      <c r="H657" s="103">
        <v>45759</v>
      </c>
      <c r="I657" s="102" t="s">
        <v>287</v>
      </c>
      <c r="J657" s="102" t="s">
        <v>289</v>
      </c>
      <c r="K657" s="102" t="s">
        <v>1</v>
      </c>
      <c r="L657" s="102" t="str">
        <f>[2]!Table1[[#This Row],[Orgn]]&amp;"-"&amp;[2]!Table1[[#This Row],[Dest]]</f>
        <v>SSH-BRI</v>
      </c>
      <c r="M657" s="102" t="str">
        <f t="shared" si="10"/>
        <v>ADT</v>
      </c>
      <c r="N657" s="102">
        <f>WEEKDAY([2]!Table1[[#This Row],[Travel Date]],2)</f>
        <v>6</v>
      </c>
      <c r="P657" s="102">
        <v>1</v>
      </c>
    </row>
    <row r="658" spans="1:16" x14ac:dyDescent="0.25">
      <c r="A658" s="276" t="s">
        <v>3059</v>
      </c>
      <c r="B658" s="277" t="s">
        <v>1129</v>
      </c>
      <c r="C658" s="277" t="s">
        <v>274</v>
      </c>
      <c r="D658" s="278" t="s">
        <v>279</v>
      </c>
      <c r="E658" s="102" t="s">
        <v>275</v>
      </c>
      <c r="F658" s="102" t="s">
        <v>3063</v>
      </c>
      <c r="G658" s="103"/>
      <c r="H658" s="103">
        <v>45759</v>
      </c>
      <c r="I658" s="102" t="s">
        <v>287</v>
      </c>
      <c r="J658" s="102" t="s">
        <v>289</v>
      </c>
      <c r="K658" s="102" t="s">
        <v>1</v>
      </c>
      <c r="L658" s="102" t="str">
        <f>[2]!Table1[[#This Row],[Orgn]]&amp;"-"&amp;[2]!Table1[[#This Row],[Dest]]</f>
        <v>SSH-BRI</v>
      </c>
      <c r="M658" s="102" t="str">
        <f t="shared" si="10"/>
        <v>ADT</v>
      </c>
      <c r="N658" s="102">
        <f>WEEKDAY([2]!Table1[[#This Row],[Travel Date]],2)</f>
        <v>6</v>
      </c>
      <c r="P658" s="102">
        <v>1</v>
      </c>
    </row>
    <row r="659" spans="1:16" x14ac:dyDescent="0.25">
      <c r="A659" s="276" t="s">
        <v>1720</v>
      </c>
      <c r="B659" s="277" t="s">
        <v>1914</v>
      </c>
      <c r="C659" s="277" t="s">
        <v>1087</v>
      </c>
      <c r="D659" s="278" t="s">
        <v>730</v>
      </c>
      <c r="E659" s="102" t="s">
        <v>275</v>
      </c>
      <c r="F659" s="102" t="s">
        <v>3064</v>
      </c>
      <c r="G659" s="103"/>
      <c r="H659" s="103">
        <v>45759</v>
      </c>
      <c r="I659" s="102" t="s">
        <v>287</v>
      </c>
      <c r="J659" s="102" t="s">
        <v>289</v>
      </c>
      <c r="K659" s="102" t="s">
        <v>1</v>
      </c>
      <c r="L659" s="102" t="str">
        <f>[2]!Table1[[#This Row],[Orgn]]&amp;"-"&amp;[2]!Table1[[#This Row],[Dest]]</f>
        <v>SSH-BRI</v>
      </c>
      <c r="M659" s="102" t="str">
        <f t="shared" si="10"/>
        <v>ADT</v>
      </c>
      <c r="N659" s="102">
        <f>WEEKDAY([2]!Table1[[#This Row],[Travel Date]],2)</f>
        <v>6</v>
      </c>
      <c r="P659" s="102">
        <v>1</v>
      </c>
    </row>
    <row r="660" spans="1:16" x14ac:dyDescent="0.25">
      <c r="A660" s="276" t="s">
        <v>3065</v>
      </c>
      <c r="B660" s="277" t="s">
        <v>1140</v>
      </c>
      <c r="C660" s="277" t="s">
        <v>274</v>
      </c>
      <c r="D660" s="278" t="s">
        <v>280</v>
      </c>
      <c r="E660" s="102" t="s">
        <v>275</v>
      </c>
      <c r="F660" s="102" t="s">
        <v>3066</v>
      </c>
      <c r="G660" s="103"/>
      <c r="H660" s="103">
        <v>45759</v>
      </c>
      <c r="I660" s="102" t="s">
        <v>287</v>
      </c>
      <c r="J660" s="102" t="s">
        <v>289</v>
      </c>
      <c r="K660" s="102" t="s">
        <v>1</v>
      </c>
      <c r="L660" s="102" t="str">
        <f>[2]!Table1[[#This Row],[Orgn]]&amp;"-"&amp;[2]!Table1[[#This Row],[Dest]]</f>
        <v>SSH-BRI</v>
      </c>
      <c r="M660" s="102" t="str">
        <f t="shared" si="10"/>
        <v>ADT</v>
      </c>
      <c r="N660" s="102">
        <f>WEEKDAY([2]!Table1[[#This Row],[Travel Date]],2)</f>
        <v>6</v>
      </c>
      <c r="P660" s="102">
        <v>1</v>
      </c>
    </row>
    <row r="661" spans="1:16" x14ac:dyDescent="0.25">
      <c r="A661" s="276" t="s">
        <v>3067</v>
      </c>
      <c r="B661" s="277" t="s">
        <v>3068</v>
      </c>
      <c r="C661" s="277" t="s">
        <v>1087</v>
      </c>
      <c r="D661" s="278" t="s">
        <v>730</v>
      </c>
      <c r="E661" s="102" t="s">
        <v>275</v>
      </c>
      <c r="F661" s="102" t="s">
        <v>3069</v>
      </c>
      <c r="G661" s="103"/>
      <c r="H661" s="103">
        <v>45759</v>
      </c>
      <c r="I661" s="102" t="s">
        <v>287</v>
      </c>
      <c r="J661" s="102" t="s">
        <v>289</v>
      </c>
      <c r="K661" s="102" t="s">
        <v>1</v>
      </c>
      <c r="L661" s="102" t="str">
        <f>[2]!Table1[[#This Row],[Orgn]]&amp;"-"&amp;[2]!Table1[[#This Row],[Dest]]</f>
        <v>SSH-BRI</v>
      </c>
      <c r="M661" s="102" t="str">
        <f t="shared" si="10"/>
        <v>ADT</v>
      </c>
      <c r="N661" s="102">
        <f>WEEKDAY([2]!Table1[[#This Row],[Travel Date]],2)</f>
        <v>6</v>
      </c>
      <c r="P661" s="102">
        <v>1</v>
      </c>
    </row>
    <row r="662" spans="1:16" x14ac:dyDescent="0.25">
      <c r="A662" s="276" t="s">
        <v>1228</v>
      </c>
      <c r="B662" s="277" t="s">
        <v>1299</v>
      </c>
      <c r="C662" s="277" t="s">
        <v>277</v>
      </c>
      <c r="D662" s="278" t="s">
        <v>2257</v>
      </c>
      <c r="E662" s="102" t="s">
        <v>275</v>
      </c>
      <c r="F662" s="102" t="s">
        <v>3070</v>
      </c>
      <c r="G662" s="103"/>
      <c r="H662" s="103">
        <v>45759</v>
      </c>
      <c r="I662" s="102" t="s">
        <v>287</v>
      </c>
      <c r="J662" s="102" t="s">
        <v>289</v>
      </c>
      <c r="K662" s="102" t="s">
        <v>1</v>
      </c>
      <c r="L662" s="102" t="str">
        <f>[2]!Table1[[#This Row],[Orgn]]&amp;"-"&amp;[2]!Table1[[#This Row],[Dest]]</f>
        <v>SSH-BRI</v>
      </c>
      <c r="M662" s="102" t="str">
        <f t="shared" si="10"/>
        <v>ADT</v>
      </c>
      <c r="N662" s="102">
        <f>WEEKDAY([2]!Table1[[#This Row],[Travel Date]],2)</f>
        <v>6</v>
      </c>
      <c r="P662" s="102">
        <v>1</v>
      </c>
    </row>
    <row r="663" spans="1:16" x14ac:dyDescent="0.25">
      <c r="A663" s="276" t="s">
        <v>1878</v>
      </c>
      <c r="B663" s="277" t="s">
        <v>1073</v>
      </c>
      <c r="C663" s="277" t="s">
        <v>1087</v>
      </c>
      <c r="D663" s="278" t="s">
        <v>152</v>
      </c>
      <c r="E663" s="102" t="s">
        <v>275</v>
      </c>
      <c r="F663" s="102" t="s">
        <v>3071</v>
      </c>
      <c r="G663" s="103"/>
      <c r="H663" s="103">
        <v>45759</v>
      </c>
      <c r="I663" s="102" t="s">
        <v>287</v>
      </c>
      <c r="J663" s="102" t="s">
        <v>289</v>
      </c>
      <c r="K663" s="102" t="s">
        <v>1</v>
      </c>
      <c r="L663" s="102" t="str">
        <f>[2]!Table1[[#This Row],[Orgn]]&amp;"-"&amp;[2]!Table1[[#This Row],[Dest]]</f>
        <v>SSH-BRI</v>
      </c>
      <c r="M663" s="102" t="str">
        <f t="shared" si="10"/>
        <v>ADT</v>
      </c>
      <c r="N663" s="102">
        <f>WEEKDAY([2]!Table1[[#This Row],[Travel Date]],2)</f>
        <v>6</v>
      </c>
      <c r="P663" s="102">
        <v>1</v>
      </c>
    </row>
    <row r="664" spans="1:16" x14ac:dyDescent="0.25">
      <c r="A664" s="276" t="s">
        <v>3072</v>
      </c>
      <c r="B664" s="277" t="s">
        <v>3073</v>
      </c>
      <c r="C664" s="277" t="s">
        <v>277</v>
      </c>
      <c r="D664" s="278" t="s">
        <v>2257</v>
      </c>
      <c r="E664" s="102" t="s">
        <v>275</v>
      </c>
      <c r="F664" s="102" t="s">
        <v>3074</v>
      </c>
      <c r="G664" s="103"/>
      <c r="H664" s="103">
        <v>45759</v>
      </c>
      <c r="I664" s="102" t="s">
        <v>287</v>
      </c>
      <c r="J664" s="102" t="s">
        <v>289</v>
      </c>
      <c r="K664" s="102" t="s">
        <v>1</v>
      </c>
      <c r="L664" s="102" t="str">
        <f>[2]!Table1[[#This Row],[Orgn]]&amp;"-"&amp;[2]!Table1[[#This Row],[Dest]]</f>
        <v>SSH-BRI</v>
      </c>
      <c r="M664" s="102" t="str">
        <f t="shared" si="10"/>
        <v>ADT</v>
      </c>
      <c r="N664" s="102">
        <f>WEEKDAY([2]!Table1[[#This Row],[Travel Date]],2)</f>
        <v>6</v>
      </c>
      <c r="P664" s="102">
        <v>1</v>
      </c>
    </row>
    <row r="665" spans="1:16" x14ac:dyDescent="0.25">
      <c r="A665" s="276" t="s">
        <v>3075</v>
      </c>
      <c r="B665" s="277" t="s">
        <v>1101</v>
      </c>
      <c r="C665" s="277" t="s">
        <v>274</v>
      </c>
      <c r="D665" s="278" t="s">
        <v>2257</v>
      </c>
      <c r="E665" s="102" t="s">
        <v>275</v>
      </c>
      <c r="F665" s="102" t="s">
        <v>3076</v>
      </c>
      <c r="G665" s="103"/>
      <c r="H665" s="103">
        <v>45759</v>
      </c>
      <c r="I665" s="102" t="s">
        <v>287</v>
      </c>
      <c r="J665" s="102" t="s">
        <v>289</v>
      </c>
      <c r="K665" s="102" t="s">
        <v>1</v>
      </c>
      <c r="L665" s="102" t="str">
        <f>[2]!Table1[[#This Row],[Orgn]]&amp;"-"&amp;[2]!Table1[[#This Row],[Dest]]</f>
        <v>SSH-BRI</v>
      </c>
      <c r="M665" s="102" t="str">
        <f t="shared" si="10"/>
        <v>ADT</v>
      </c>
      <c r="N665" s="102">
        <f>WEEKDAY([2]!Table1[[#This Row],[Travel Date]],2)</f>
        <v>6</v>
      </c>
      <c r="P665" s="102">
        <v>1</v>
      </c>
    </row>
    <row r="666" spans="1:16" x14ac:dyDescent="0.25">
      <c r="A666" s="276" t="s">
        <v>3077</v>
      </c>
      <c r="B666" s="277" t="s">
        <v>1394</v>
      </c>
      <c r="C666" s="277" t="s">
        <v>1075</v>
      </c>
      <c r="D666" s="278" t="s">
        <v>730</v>
      </c>
      <c r="E666" s="102" t="s">
        <v>275</v>
      </c>
      <c r="F666" s="102" t="s">
        <v>3078</v>
      </c>
      <c r="G666" s="103"/>
      <c r="H666" s="103">
        <v>45759</v>
      </c>
      <c r="I666" s="102" t="s">
        <v>287</v>
      </c>
      <c r="J666" s="102" t="s">
        <v>289</v>
      </c>
      <c r="K666" s="102" t="s">
        <v>1</v>
      </c>
      <c r="L666" s="102" t="str">
        <f>[2]!Table1[[#This Row],[Orgn]]&amp;"-"&amp;[2]!Table1[[#This Row],[Dest]]</f>
        <v>SSH-BRI</v>
      </c>
      <c r="M666" s="102" t="str">
        <f t="shared" si="10"/>
        <v>CHD</v>
      </c>
      <c r="N666" s="102">
        <f>WEEKDAY([2]!Table1[[#This Row],[Travel Date]],2)</f>
        <v>6</v>
      </c>
      <c r="P666" s="102">
        <v>1</v>
      </c>
    </row>
    <row r="667" spans="1:16" x14ac:dyDescent="0.25">
      <c r="A667" s="276" t="s">
        <v>3077</v>
      </c>
      <c r="B667" s="277" t="s">
        <v>1894</v>
      </c>
      <c r="C667" s="277" t="s">
        <v>1151</v>
      </c>
      <c r="D667" s="278" t="s">
        <v>730</v>
      </c>
      <c r="E667" s="102" t="s">
        <v>275</v>
      </c>
      <c r="F667" s="102" t="s">
        <v>3079</v>
      </c>
      <c r="G667" s="103"/>
      <c r="H667" s="103">
        <v>45759</v>
      </c>
      <c r="I667" s="102" t="s">
        <v>287</v>
      </c>
      <c r="J667" s="102" t="s">
        <v>289</v>
      </c>
      <c r="K667" s="102" t="s">
        <v>1</v>
      </c>
      <c r="L667" s="102" t="str">
        <f>[2]!Table1[[#This Row],[Orgn]]&amp;"-"&amp;[2]!Table1[[#This Row],[Dest]]</f>
        <v>SSH-BRI</v>
      </c>
      <c r="M667" s="102" t="str">
        <f t="shared" si="10"/>
        <v>ADT</v>
      </c>
      <c r="N667" s="102">
        <f>WEEKDAY([2]!Table1[[#This Row],[Travel Date]],2)</f>
        <v>6</v>
      </c>
      <c r="P667" s="102">
        <v>1</v>
      </c>
    </row>
    <row r="668" spans="1:16" x14ac:dyDescent="0.25">
      <c r="A668" s="276" t="s">
        <v>3077</v>
      </c>
      <c r="B668" s="277" t="s">
        <v>1885</v>
      </c>
      <c r="C668" s="277" t="s">
        <v>1075</v>
      </c>
      <c r="D668" s="278" t="s">
        <v>730</v>
      </c>
      <c r="E668" s="102" t="s">
        <v>275</v>
      </c>
      <c r="F668" s="102" t="s">
        <v>3080</v>
      </c>
      <c r="G668" s="103"/>
      <c r="H668" s="103">
        <v>45759</v>
      </c>
      <c r="I668" s="102" t="s">
        <v>287</v>
      </c>
      <c r="J668" s="102" t="s">
        <v>289</v>
      </c>
      <c r="K668" s="102" t="s">
        <v>1</v>
      </c>
      <c r="L668" s="102" t="str">
        <f>[2]!Table1[[#This Row],[Orgn]]&amp;"-"&amp;[2]!Table1[[#This Row],[Dest]]</f>
        <v>SSH-BRI</v>
      </c>
      <c r="M668" s="102" t="str">
        <f t="shared" si="10"/>
        <v>CHD</v>
      </c>
      <c r="N668" s="102">
        <f>WEEKDAY([2]!Table1[[#This Row],[Travel Date]],2)</f>
        <v>6</v>
      </c>
      <c r="P668" s="102">
        <v>1</v>
      </c>
    </row>
    <row r="669" spans="1:16" x14ac:dyDescent="0.25">
      <c r="A669" s="276" t="s">
        <v>3081</v>
      </c>
      <c r="B669" s="277" t="s">
        <v>3082</v>
      </c>
      <c r="C669" s="277" t="s">
        <v>274</v>
      </c>
      <c r="D669" s="278" t="s">
        <v>280</v>
      </c>
      <c r="E669" s="102" t="s">
        <v>275</v>
      </c>
      <c r="F669" s="102" t="s">
        <v>3083</v>
      </c>
      <c r="G669" s="103"/>
      <c r="H669" s="103">
        <v>45759</v>
      </c>
      <c r="I669" s="102" t="s">
        <v>287</v>
      </c>
      <c r="J669" s="102" t="s">
        <v>289</v>
      </c>
      <c r="K669" s="102" t="s">
        <v>1</v>
      </c>
      <c r="L669" s="102" t="str">
        <f>[2]!Table1[[#This Row],[Orgn]]&amp;"-"&amp;[2]!Table1[[#This Row],[Dest]]</f>
        <v>SSH-BRI</v>
      </c>
      <c r="M669" s="102" t="str">
        <f t="shared" si="10"/>
        <v>ADT</v>
      </c>
      <c r="N669" s="102">
        <f>WEEKDAY([2]!Table1[[#This Row],[Travel Date]],2)</f>
        <v>6</v>
      </c>
      <c r="P669" s="102">
        <v>1</v>
      </c>
    </row>
    <row r="670" spans="1:16" x14ac:dyDescent="0.25">
      <c r="A670" s="276" t="s">
        <v>3084</v>
      </c>
      <c r="B670" s="277" t="s">
        <v>3085</v>
      </c>
      <c r="C670" s="277" t="s">
        <v>274</v>
      </c>
      <c r="D670" s="278" t="s">
        <v>279</v>
      </c>
      <c r="E670" s="102" t="s">
        <v>275</v>
      </c>
      <c r="F670" s="102" t="s">
        <v>3086</v>
      </c>
      <c r="G670" s="103"/>
      <c r="H670" s="103">
        <v>45759</v>
      </c>
      <c r="I670" s="102" t="s">
        <v>287</v>
      </c>
      <c r="J670" s="102" t="s">
        <v>289</v>
      </c>
      <c r="K670" s="102" t="s">
        <v>1</v>
      </c>
      <c r="L670" s="102" t="str">
        <f>[2]!Table1[[#This Row],[Orgn]]&amp;"-"&amp;[2]!Table1[[#This Row],[Dest]]</f>
        <v>SSH-BRI</v>
      </c>
      <c r="M670" s="102" t="str">
        <f t="shared" si="10"/>
        <v>ADT</v>
      </c>
      <c r="N670" s="102">
        <f>WEEKDAY([2]!Table1[[#This Row],[Travel Date]],2)</f>
        <v>6</v>
      </c>
      <c r="P670" s="102">
        <v>1</v>
      </c>
    </row>
    <row r="671" spans="1:16" x14ac:dyDescent="0.25">
      <c r="A671" s="276" t="s">
        <v>3084</v>
      </c>
      <c r="B671" s="277" t="s">
        <v>3087</v>
      </c>
      <c r="C671" s="277" t="s">
        <v>274</v>
      </c>
      <c r="D671" s="278" t="s">
        <v>279</v>
      </c>
      <c r="E671" s="102" t="s">
        <v>275</v>
      </c>
      <c r="F671" s="102" t="s">
        <v>3088</v>
      </c>
      <c r="G671" s="103"/>
      <c r="H671" s="103">
        <v>45759</v>
      </c>
      <c r="I671" s="102" t="s">
        <v>287</v>
      </c>
      <c r="J671" s="102" t="s">
        <v>289</v>
      </c>
      <c r="K671" s="102" t="s">
        <v>1</v>
      </c>
      <c r="L671" s="102" t="str">
        <f>[2]!Table1[[#This Row],[Orgn]]&amp;"-"&amp;[2]!Table1[[#This Row],[Dest]]</f>
        <v>SSH-BRI</v>
      </c>
      <c r="M671" s="102" t="str">
        <f t="shared" si="10"/>
        <v>ADT</v>
      </c>
      <c r="N671" s="102">
        <f>WEEKDAY([2]!Table1[[#This Row],[Travel Date]],2)</f>
        <v>6</v>
      </c>
      <c r="P671" s="102">
        <v>1</v>
      </c>
    </row>
    <row r="672" spans="1:16" x14ac:dyDescent="0.25">
      <c r="A672" s="279" t="s">
        <v>3089</v>
      </c>
      <c r="B672" s="280" t="s">
        <v>1145</v>
      </c>
      <c r="C672" s="280" t="s">
        <v>277</v>
      </c>
      <c r="D672" s="278" t="s">
        <v>279</v>
      </c>
      <c r="E672" s="102" t="s">
        <v>275</v>
      </c>
      <c r="F672" s="102" t="s">
        <v>3090</v>
      </c>
      <c r="G672" s="103"/>
      <c r="H672" s="103">
        <v>45759</v>
      </c>
      <c r="I672" s="102" t="s">
        <v>287</v>
      </c>
      <c r="J672" s="102" t="s">
        <v>289</v>
      </c>
      <c r="K672" s="102" t="s">
        <v>1</v>
      </c>
      <c r="L672" s="102" t="str">
        <f>[2]!Table1[[#This Row],[Orgn]]&amp;"-"&amp;[2]!Table1[[#This Row],[Dest]]</f>
        <v>SSH-BRI</v>
      </c>
      <c r="M672" s="102" t="str">
        <f t="shared" si="10"/>
        <v>ADT</v>
      </c>
      <c r="N672" s="102">
        <f>WEEKDAY([2]!Table1[[#This Row],[Travel Date]],2)</f>
        <v>6</v>
      </c>
      <c r="P672" s="102">
        <v>1</v>
      </c>
    </row>
    <row r="673" spans="1:16" x14ac:dyDescent="0.25">
      <c r="A673" s="276" t="s">
        <v>3154</v>
      </c>
      <c r="B673" s="277" t="s">
        <v>1563</v>
      </c>
      <c r="C673" s="277" t="s">
        <v>274</v>
      </c>
      <c r="D673" s="278" t="s">
        <v>279</v>
      </c>
      <c r="E673" s="102" t="s">
        <v>275</v>
      </c>
      <c r="F673" s="102" t="s">
        <v>3155</v>
      </c>
      <c r="G673" s="103"/>
      <c r="H673" s="103">
        <v>45766</v>
      </c>
      <c r="I673" s="102" t="s">
        <v>290</v>
      </c>
      <c r="J673" s="102" t="s">
        <v>289</v>
      </c>
      <c r="K673" s="102" t="s">
        <v>1</v>
      </c>
      <c r="L673" s="102" t="str">
        <f>[2]!Table1[[#This Row],[Orgn]]&amp;"-"&amp;[2]!Table1[[#This Row],[Dest]]</f>
        <v>SSH-BRI</v>
      </c>
      <c r="M673" s="102" t="str">
        <f t="shared" si="10"/>
        <v>ADT</v>
      </c>
      <c r="N673" s="102">
        <f>WEEKDAY([2]!Table1[[#This Row],[Travel Date]],2)</f>
        <v>6</v>
      </c>
      <c r="P673" s="102">
        <v>1</v>
      </c>
    </row>
    <row r="674" spans="1:16" x14ac:dyDescent="0.25">
      <c r="A674" s="276" t="s">
        <v>3156</v>
      </c>
      <c r="B674" s="277" t="s">
        <v>1904</v>
      </c>
      <c r="C674" s="277" t="s">
        <v>1151</v>
      </c>
      <c r="D674" s="278" t="s">
        <v>329</v>
      </c>
      <c r="E674" s="102" t="s">
        <v>275</v>
      </c>
      <c r="F674" s="102" t="s">
        <v>3157</v>
      </c>
      <c r="G674" s="103"/>
      <c r="H674" s="103">
        <v>45766</v>
      </c>
      <c r="I674" s="102" t="s">
        <v>290</v>
      </c>
      <c r="J674" s="102" t="s">
        <v>289</v>
      </c>
      <c r="K674" s="102" t="s">
        <v>1</v>
      </c>
      <c r="L674" s="102" t="str">
        <f>[2]!Table1[[#This Row],[Orgn]]&amp;"-"&amp;[2]!Table1[[#This Row],[Dest]]</f>
        <v>SSH-BRI</v>
      </c>
      <c r="M674" s="102" t="str">
        <f t="shared" si="10"/>
        <v>ADT</v>
      </c>
      <c r="N674" s="102">
        <f>WEEKDAY([2]!Table1[[#This Row],[Travel Date]],2)</f>
        <v>6</v>
      </c>
      <c r="P674" s="102">
        <v>1</v>
      </c>
    </row>
    <row r="675" spans="1:16" x14ac:dyDescent="0.25">
      <c r="A675" s="276" t="s">
        <v>3158</v>
      </c>
      <c r="B675" s="277" t="s">
        <v>1228</v>
      </c>
      <c r="C675" s="277" t="s">
        <v>274</v>
      </c>
      <c r="D675" s="278" t="s">
        <v>1990</v>
      </c>
      <c r="E675" s="102" t="s">
        <v>275</v>
      </c>
      <c r="F675" s="102" t="s">
        <v>3159</v>
      </c>
      <c r="G675" s="103"/>
      <c r="H675" s="103">
        <v>45766</v>
      </c>
      <c r="I675" s="102" t="s">
        <v>290</v>
      </c>
      <c r="J675" s="102" t="s">
        <v>289</v>
      </c>
      <c r="K675" s="102" t="s">
        <v>1</v>
      </c>
      <c r="L675" s="102" t="str">
        <f>[2]!Table1[[#This Row],[Orgn]]&amp;"-"&amp;[2]!Table1[[#This Row],[Dest]]</f>
        <v>SSH-BRI</v>
      </c>
      <c r="M675" s="102" t="str">
        <f t="shared" si="10"/>
        <v>ADT</v>
      </c>
      <c r="N675" s="102">
        <f>WEEKDAY([2]!Table1[[#This Row],[Travel Date]],2)</f>
        <v>6</v>
      </c>
      <c r="P675" s="102">
        <v>1</v>
      </c>
    </row>
    <row r="676" spans="1:16" x14ac:dyDescent="0.25">
      <c r="A676" s="276" t="s">
        <v>1370</v>
      </c>
      <c r="B676" s="277" t="s">
        <v>1229</v>
      </c>
      <c r="C676" s="277" t="s">
        <v>274</v>
      </c>
      <c r="D676" s="278" t="s">
        <v>316</v>
      </c>
      <c r="E676" s="102" t="s">
        <v>275</v>
      </c>
      <c r="F676" s="102" t="s">
        <v>3160</v>
      </c>
      <c r="G676" s="103"/>
      <c r="H676" s="103">
        <v>45766</v>
      </c>
      <c r="I676" s="102" t="s">
        <v>290</v>
      </c>
      <c r="J676" s="102" t="s">
        <v>289</v>
      </c>
      <c r="K676" s="102" t="s">
        <v>1</v>
      </c>
      <c r="L676" s="102" t="str">
        <f>[2]!Table1[[#This Row],[Orgn]]&amp;"-"&amp;[2]!Table1[[#This Row],[Dest]]</f>
        <v>SSH-BRI</v>
      </c>
      <c r="M676" s="102" t="str">
        <f t="shared" si="10"/>
        <v>ADT</v>
      </c>
      <c r="N676" s="102">
        <f>WEEKDAY([2]!Table1[[#This Row],[Travel Date]],2)</f>
        <v>6</v>
      </c>
      <c r="P676" s="102">
        <v>1</v>
      </c>
    </row>
    <row r="677" spans="1:16" x14ac:dyDescent="0.25">
      <c r="A677" s="276" t="s">
        <v>1371</v>
      </c>
      <c r="B677" s="277" t="s">
        <v>1202</v>
      </c>
      <c r="C677" s="277" t="s">
        <v>277</v>
      </c>
      <c r="D677" s="278" t="s">
        <v>136</v>
      </c>
      <c r="E677" s="102" t="s">
        <v>275</v>
      </c>
      <c r="F677" s="102" t="s">
        <v>3161</v>
      </c>
      <c r="G677" s="103"/>
      <c r="H677" s="103">
        <v>45766</v>
      </c>
      <c r="I677" s="102" t="s">
        <v>290</v>
      </c>
      <c r="J677" s="102" t="s">
        <v>289</v>
      </c>
      <c r="K677" s="102" t="s">
        <v>1</v>
      </c>
      <c r="L677" s="102" t="str">
        <f>[2]!Table1[[#This Row],[Orgn]]&amp;"-"&amp;[2]!Table1[[#This Row],[Dest]]</f>
        <v>SSH-BRI</v>
      </c>
      <c r="M677" s="102" t="str">
        <f t="shared" si="10"/>
        <v>ADT</v>
      </c>
      <c r="N677" s="102">
        <f>WEEKDAY([2]!Table1[[#This Row],[Travel Date]],2)</f>
        <v>6</v>
      </c>
      <c r="P677" s="102">
        <v>1</v>
      </c>
    </row>
    <row r="678" spans="1:16" x14ac:dyDescent="0.25">
      <c r="A678" s="276" t="s">
        <v>2019</v>
      </c>
      <c r="B678" s="277" t="s">
        <v>1347</v>
      </c>
      <c r="C678" s="277" t="s">
        <v>277</v>
      </c>
      <c r="D678" s="278" t="s">
        <v>286</v>
      </c>
      <c r="E678" s="102" t="s">
        <v>275</v>
      </c>
      <c r="F678" s="102" t="s">
        <v>3162</v>
      </c>
      <c r="G678" s="103"/>
      <c r="H678" s="103">
        <v>45766</v>
      </c>
      <c r="I678" s="102" t="s">
        <v>290</v>
      </c>
      <c r="J678" s="102" t="s">
        <v>289</v>
      </c>
      <c r="K678" s="102" t="s">
        <v>1</v>
      </c>
      <c r="L678" s="102" t="str">
        <f>[2]!Table1[[#This Row],[Orgn]]&amp;"-"&amp;[2]!Table1[[#This Row],[Dest]]</f>
        <v>SSH-BRI</v>
      </c>
      <c r="M678" s="102" t="str">
        <f t="shared" si="10"/>
        <v>ADT</v>
      </c>
      <c r="N678" s="102">
        <f>WEEKDAY([2]!Table1[[#This Row],[Travel Date]],2)</f>
        <v>6</v>
      </c>
      <c r="P678" s="102">
        <v>1</v>
      </c>
    </row>
    <row r="679" spans="1:16" x14ac:dyDescent="0.25">
      <c r="A679" s="276" t="s">
        <v>2087</v>
      </c>
      <c r="B679" s="277" t="s">
        <v>1510</v>
      </c>
      <c r="C679" s="277" t="s">
        <v>274</v>
      </c>
      <c r="D679" s="278" t="s">
        <v>136</v>
      </c>
      <c r="E679" s="102" t="s">
        <v>275</v>
      </c>
      <c r="F679" s="102" t="s">
        <v>3163</v>
      </c>
      <c r="G679" s="103"/>
      <c r="H679" s="103">
        <v>45766</v>
      </c>
      <c r="I679" s="102" t="s">
        <v>290</v>
      </c>
      <c r="J679" s="102" t="s">
        <v>289</v>
      </c>
      <c r="K679" s="102" t="s">
        <v>1</v>
      </c>
      <c r="L679" s="102" t="str">
        <f>[2]!Table1[[#This Row],[Orgn]]&amp;"-"&amp;[2]!Table1[[#This Row],[Dest]]</f>
        <v>SSH-BRI</v>
      </c>
      <c r="M679" s="102" t="str">
        <f t="shared" si="10"/>
        <v>ADT</v>
      </c>
      <c r="N679" s="102">
        <f>WEEKDAY([2]!Table1[[#This Row],[Travel Date]],2)</f>
        <v>6</v>
      </c>
      <c r="P679" s="102">
        <v>1</v>
      </c>
    </row>
    <row r="680" spans="1:16" x14ac:dyDescent="0.25">
      <c r="A680" s="276" t="s">
        <v>2087</v>
      </c>
      <c r="B680" s="277" t="s">
        <v>1108</v>
      </c>
      <c r="C680" s="277" t="s">
        <v>274</v>
      </c>
      <c r="D680" s="278" t="s">
        <v>136</v>
      </c>
      <c r="E680" s="102" t="s">
        <v>275</v>
      </c>
      <c r="F680" s="102" t="s">
        <v>3164</v>
      </c>
      <c r="G680" s="103"/>
      <c r="H680" s="103">
        <v>45766</v>
      </c>
      <c r="I680" s="102" t="s">
        <v>290</v>
      </c>
      <c r="J680" s="102" t="s">
        <v>289</v>
      </c>
      <c r="K680" s="102" t="s">
        <v>1</v>
      </c>
      <c r="L680" s="102" t="str">
        <f>[2]!Table1[[#This Row],[Orgn]]&amp;"-"&amp;[2]!Table1[[#This Row],[Dest]]</f>
        <v>SSH-BRI</v>
      </c>
      <c r="M680" s="102" t="str">
        <f t="shared" si="10"/>
        <v>ADT</v>
      </c>
      <c r="N680" s="102">
        <f>WEEKDAY([2]!Table1[[#This Row],[Travel Date]],2)</f>
        <v>6</v>
      </c>
      <c r="P680" s="102">
        <v>1</v>
      </c>
    </row>
    <row r="681" spans="1:16" x14ac:dyDescent="0.25">
      <c r="A681" s="276" t="s">
        <v>1838</v>
      </c>
      <c r="B681" s="277" t="s">
        <v>1113</v>
      </c>
      <c r="C681" s="277" t="s">
        <v>277</v>
      </c>
      <c r="D681" s="278" t="s">
        <v>286</v>
      </c>
      <c r="E681" s="102" t="s">
        <v>275</v>
      </c>
      <c r="F681" s="102" t="s">
        <v>2117</v>
      </c>
      <c r="G681" s="103"/>
      <c r="H681" s="103">
        <v>45766</v>
      </c>
      <c r="I681" s="102" t="s">
        <v>290</v>
      </c>
      <c r="J681" s="102" t="s">
        <v>289</v>
      </c>
      <c r="K681" s="102" t="s">
        <v>1</v>
      </c>
      <c r="L681" s="102" t="str">
        <f>[2]!Table1[[#This Row],[Orgn]]&amp;"-"&amp;[2]!Table1[[#This Row],[Dest]]</f>
        <v>SSH-BRI</v>
      </c>
      <c r="M681" s="102" t="str">
        <f t="shared" si="10"/>
        <v>ADT</v>
      </c>
      <c r="N681" s="102">
        <f>WEEKDAY([2]!Table1[[#This Row],[Travel Date]],2)</f>
        <v>6</v>
      </c>
      <c r="P681" s="102">
        <v>1</v>
      </c>
    </row>
    <row r="682" spans="1:16" x14ac:dyDescent="0.25">
      <c r="A682" s="276" t="s">
        <v>1588</v>
      </c>
      <c r="B682" s="277" t="s">
        <v>1227</v>
      </c>
      <c r="C682" s="277" t="s">
        <v>1087</v>
      </c>
      <c r="D682" s="278" t="s">
        <v>152</v>
      </c>
      <c r="E682" s="102" t="s">
        <v>275</v>
      </c>
      <c r="F682" s="102" t="s">
        <v>3165</v>
      </c>
      <c r="G682" s="103"/>
      <c r="H682" s="103">
        <v>45766</v>
      </c>
      <c r="I682" s="102" t="s">
        <v>290</v>
      </c>
      <c r="J682" s="102" t="s">
        <v>289</v>
      </c>
      <c r="K682" s="102" t="s">
        <v>1</v>
      </c>
      <c r="L682" s="102" t="str">
        <f>[2]!Table1[[#This Row],[Orgn]]&amp;"-"&amp;[2]!Table1[[#This Row],[Dest]]</f>
        <v>SSH-BRI</v>
      </c>
      <c r="M682" s="102" t="str">
        <f t="shared" si="10"/>
        <v>ADT</v>
      </c>
      <c r="N682" s="102">
        <f>WEEKDAY([2]!Table1[[#This Row],[Travel Date]],2)</f>
        <v>6</v>
      </c>
      <c r="P682" s="102">
        <v>1</v>
      </c>
    </row>
    <row r="683" spans="1:16" x14ac:dyDescent="0.25">
      <c r="A683" s="276" t="s">
        <v>1588</v>
      </c>
      <c r="B683" s="277" t="s">
        <v>1110</v>
      </c>
      <c r="C683" s="277" t="s">
        <v>274</v>
      </c>
      <c r="D683" s="278" t="s">
        <v>152</v>
      </c>
      <c r="E683" s="102" t="s">
        <v>275</v>
      </c>
      <c r="F683" s="102" t="s">
        <v>3166</v>
      </c>
      <c r="G683" s="103"/>
      <c r="H683" s="103">
        <v>45766</v>
      </c>
      <c r="I683" s="102" t="s">
        <v>290</v>
      </c>
      <c r="J683" s="102" t="s">
        <v>289</v>
      </c>
      <c r="K683" s="102" t="s">
        <v>1</v>
      </c>
      <c r="L683" s="102" t="str">
        <f>[2]!Table1[[#This Row],[Orgn]]&amp;"-"&amp;[2]!Table1[[#This Row],[Dest]]</f>
        <v>SSH-BRI</v>
      </c>
      <c r="M683" s="102" t="str">
        <f t="shared" si="10"/>
        <v>ADT</v>
      </c>
      <c r="N683" s="102">
        <f>WEEKDAY([2]!Table1[[#This Row],[Travel Date]],2)</f>
        <v>6</v>
      </c>
      <c r="P683" s="102">
        <v>1</v>
      </c>
    </row>
    <row r="684" spans="1:16" x14ac:dyDescent="0.25">
      <c r="A684" s="276" t="s">
        <v>3167</v>
      </c>
      <c r="B684" s="277" t="s">
        <v>3168</v>
      </c>
      <c r="C684" s="277" t="s">
        <v>2078</v>
      </c>
      <c r="D684" s="278" t="s">
        <v>2257</v>
      </c>
      <c r="E684" s="102" t="s">
        <v>275</v>
      </c>
      <c r="F684" s="102" t="s">
        <v>3169</v>
      </c>
      <c r="G684" s="103"/>
      <c r="H684" s="103">
        <v>45766</v>
      </c>
      <c r="I684" s="102" t="s">
        <v>290</v>
      </c>
      <c r="J684" s="102" t="s">
        <v>289</v>
      </c>
      <c r="K684" s="102" t="s">
        <v>1</v>
      </c>
      <c r="L684" s="102" t="str">
        <f>[2]!Table1[[#This Row],[Orgn]]&amp;"-"&amp;[2]!Table1[[#This Row],[Dest]]</f>
        <v>SSH-BRI</v>
      </c>
      <c r="M684" s="102" t="str">
        <f t="shared" si="10"/>
        <v>ADT</v>
      </c>
      <c r="N684" s="102">
        <f>WEEKDAY([2]!Table1[[#This Row],[Travel Date]],2)</f>
        <v>6</v>
      </c>
      <c r="P684" s="102">
        <v>1</v>
      </c>
    </row>
    <row r="685" spans="1:16" x14ac:dyDescent="0.25">
      <c r="A685" s="276" t="s">
        <v>3167</v>
      </c>
      <c r="B685" s="277" t="s">
        <v>3170</v>
      </c>
      <c r="C685" s="277" t="s">
        <v>274</v>
      </c>
      <c r="D685" s="278" t="s">
        <v>2257</v>
      </c>
      <c r="E685" s="102" t="s">
        <v>275</v>
      </c>
      <c r="F685" s="102" t="s">
        <v>3171</v>
      </c>
      <c r="G685" s="103"/>
      <c r="H685" s="103">
        <v>45766</v>
      </c>
      <c r="I685" s="102" t="s">
        <v>290</v>
      </c>
      <c r="J685" s="102" t="s">
        <v>289</v>
      </c>
      <c r="K685" s="102" t="s">
        <v>1</v>
      </c>
      <c r="L685" s="102" t="str">
        <f>[2]!Table1[[#This Row],[Orgn]]&amp;"-"&amp;[2]!Table1[[#This Row],[Dest]]</f>
        <v>SSH-BRI</v>
      </c>
      <c r="M685" s="102" t="str">
        <f t="shared" si="10"/>
        <v>ADT</v>
      </c>
      <c r="N685" s="102">
        <f>WEEKDAY([2]!Table1[[#This Row],[Travel Date]],2)</f>
        <v>6</v>
      </c>
      <c r="P685" s="102">
        <v>1</v>
      </c>
    </row>
    <row r="686" spans="1:16" x14ac:dyDescent="0.25">
      <c r="A686" s="276" t="s">
        <v>1411</v>
      </c>
      <c r="B686" s="277" t="s">
        <v>1235</v>
      </c>
      <c r="C686" s="277" t="s">
        <v>274</v>
      </c>
      <c r="D686" s="278" t="s">
        <v>152</v>
      </c>
      <c r="E686" s="102" t="s">
        <v>275</v>
      </c>
      <c r="F686" s="102" t="s">
        <v>3172</v>
      </c>
      <c r="G686" s="103"/>
      <c r="H686" s="103">
        <v>45766</v>
      </c>
      <c r="I686" s="102" t="s">
        <v>290</v>
      </c>
      <c r="J686" s="102" t="s">
        <v>289</v>
      </c>
      <c r="K686" s="102" t="s">
        <v>1</v>
      </c>
      <c r="L686" s="102" t="str">
        <f>[2]!Table1[[#This Row],[Orgn]]&amp;"-"&amp;[2]!Table1[[#This Row],[Dest]]</f>
        <v>SSH-BRI</v>
      </c>
      <c r="M686" s="102" t="str">
        <f t="shared" si="10"/>
        <v>ADT</v>
      </c>
      <c r="N686" s="102">
        <f>WEEKDAY([2]!Table1[[#This Row],[Travel Date]],2)</f>
        <v>6</v>
      </c>
      <c r="P686" s="102">
        <v>1</v>
      </c>
    </row>
    <row r="687" spans="1:16" x14ac:dyDescent="0.25">
      <c r="A687" s="276" t="s">
        <v>1411</v>
      </c>
      <c r="B687" s="277" t="s">
        <v>1202</v>
      </c>
      <c r="C687" s="277" t="s">
        <v>1087</v>
      </c>
      <c r="D687" s="278" t="s">
        <v>152</v>
      </c>
      <c r="E687" s="102" t="s">
        <v>275</v>
      </c>
      <c r="F687" s="102" t="s">
        <v>3173</v>
      </c>
      <c r="G687" s="103"/>
      <c r="H687" s="103">
        <v>45766</v>
      </c>
      <c r="I687" s="102" t="s">
        <v>290</v>
      </c>
      <c r="J687" s="102" t="s">
        <v>289</v>
      </c>
      <c r="K687" s="102" t="s">
        <v>1</v>
      </c>
      <c r="L687" s="102" t="str">
        <f>[2]!Table1[[#This Row],[Orgn]]&amp;"-"&amp;[2]!Table1[[#This Row],[Dest]]</f>
        <v>SSH-BRI</v>
      </c>
      <c r="M687" s="102" t="str">
        <f t="shared" si="10"/>
        <v>ADT</v>
      </c>
      <c r="N687" s="102">
        <f>WEEKDAY([2]!Table1[[#This Row],[Travel Date]],2)</f>
        <v>6</v>
      </c>
      <c r="P687" s="102">
        <v>1</v>
      </c>
    </row>
    <row r="688" spans="1:16" x14ac:dyDescent="0.25">
      <c r="A688" s="276" t="s">
        <v>3174</v>
      </c>
      <c r="B688" s="277" t="s">
        <v>2137</v>
      </c>
      <c r="C688" s="277" t="s">
        <v>1087</v>
      </c>
      <c r="D688" s="278" t="s">
        <v>329</v>
      </c>
      <c r="E688" s="102" t="s">
        <v>275</v>
      </c>
      <c r="F688" s="102" t="s">
        <v>3175</v>
      </c>
      <c r="G688" s="103"/>
      <c r="H688" s="103">
        <v>45766</v>
      </c>
      <c r="I688" s="102" t="s">
        <v>290</v>
      </c>
      <c r="J688" s="102" t="s">
        <v>289</v>
      </c>
      <c r="K688" s="102" t="s">
        <v>1</v>
      </c>
      <c r="L688" s="102" t="str">
        <f>[2]!Table1[[#This Row],[Orgn]]&amp;"-"&amp;[2]!Table1[[#This Row],[Dest]]</f>
        <v>SSH-BRI</v>
      </c>
      <c r="M688" s="102" t="str">
        <f t="shared" si="10"/>
        <v>ADT</v>
      </c>
      <c r="N688" s="102">
        <f>WEEKDAY([2]!Table1[[#This Row],[Travel Date]],2)</f>
        <v>6</v>
      </c>
      <c r="P688" s="102">
        <v>1</v>
      </c>
    </row>
    <row r="689" spans="1:16" x14ac:dyDescent="0.25">
      <c r="A689" s="276" t="s">
        <v>2021</v>
      </c>
      <c r="B689" s="277" t="s">
        <v>1364</v>
      </c>
      <c r="C689" s="277" t="s">
        <v>1087</v>
      </c>
      <c r="D689" s="278" t="s">
        <v>152</v>
      </c>
      <c r="E689" s="102" t="s">
        <v>275</v>
      </c>
      <c r="F689" s="102" t="s">
        <v>3176</v>
      </c>
      <c r="G689" s="103"/>
      <c r="H689" s="103">
        <v>45766</v>
      </c>
      <c r="I689" s="102" t="s">
        <v>290</v>
      </c>
      <c r="J689" s="102" t="s">
        <v>289</v>
      </c>
      <c r="K689" s="102" t="s">
        <v>1</v>
      </c>
      <c r="L689" s="102" t="str">
        <f>[2]!Table1[[#This Row],[Orgn]]&amp;"-"&amp;[2]!Table1[[#This Row],[Dest]]</f>
        <v>SSH-BRI</v>
      </c>
      <c r="M689" s="102" t="str">
        <f t="shared" si="10"/>
        <v>ADT</v>
      </c>
      <c r="N689" s="102">
        <f>WEEKDAY([2]!Table1[[#This Row],[Travel Date]],2)</f>
        <v>6</v>
      </c>
      <c r="P689" s="102">
        <v>1</v>
      </c>
    </row>
    <row r="690" spans="1:16" x14ac:dyDescent="0.25">
      <c r="A690" s="276" t="s">
        <v>3177</v>
      </c>
      <c r="B690" s="277" t="s">
        <v>3178</v>
      </c>
      <c r="C690" s="277" t="s">
        <v>1087</v>
      </c>
      <c r="D690" s="278" t="s">
        <v>316</v>
      </c>
      <c r="E690" s="102" t="s">
        <v>275</v>
      </c>
      <c r="F690" s="102" t="s">
        <v>3179</v>
      </c>
      <c r="G690" s="103"/>
      <c r="H690" s="103">
        <v>45766</v>
      </c>
      <c r="I690" s="102" t="s">
        <v>290</v>
      </c>
      <c r="J690" s="102" t="s">
        <v>289</v>
      </c>
      <c r="K690" s="102" t="s">
        <v>1</v>
      </c>
      <c r="L690" s="102" t="str">
        <f>[2]!Table1[[#This Row],[Orgn]]&amp;"-"&amp;[2]!Table1[[#This Row],[Dest]]</f>
        <v>SSH-BRI</v>
      </c>
      <c r="M690" s="102" t="str">
        <f t="shared" si="10"/>
        <v>ADT</v>
      </c>
      <c r="N690" s="102">
        <f>WEEKDAY([2]!Table1[[#This Row],[Travel Date]],2)</f>
        <v>6</v>
      </c>
      <c r="P690" s="102">
        <v>1</v>
      </c>
    </row>
    <row r="691" spans="1:16" x14ac:dyDescent="0.25">
      <c r="A691" s="276" t="s">
        <v>3180</v>
      </c>
      <c r="B691" s="277" t="s">
        <v>1211</v>
      </c>
      <c r="C691" s="277" t="s">
        <v>277</v>
      </c>
      <c r="D691" s="278" t="s">
        <v>136</v>
      </c>
      <c r="E691" s="102" t="s">
        <v>275</v>
      </c>
      <c r="F691" s="102" t="s">
        <v>3181</v>
      </c>
      <c r="G691" s="103"/>
      <c r="H691" s="103">
        <v>45766</v>
      </c>
      <c r="I691" s="102" t="s">
        <v>290</v>
      </c>
      <c r="J691" s="102" t="s">
        <v>289</v>
      </c>
      <c r="K691" s="102" t="s">
        <v>1</v>
      </c>
      <c r="L691" s="102" t="str">
        <f>[2]!Table1[[#This Row],[Orgn]]&amp;"-"&amp;[2]!Table1[[#This Row],[Dest]]</f>
        <v>SSH-BRI</v>
      </c>
      <c r="M691" s="102" t="str">
        <f t="shared" si="10"/>
        <v>ADT</v>
      </c>
      <c r="N691" s="102">
        <f>WEEKDAY([2]!Table1[[#This Row],[Travel Date]],2)</f>
        <v>6</v>
      </c>
      <c r="P691" s="102">
        <v>1</v>
      </c>
    </row>
    <row r="692" spans="1:16" x14ac:dyDescent="0.25">
      <c r="A692" s="276" t="s">
        <v>1318</v>
      </c>
      <c r="B692" s="277" t="s">
        <v>1181</v>
      </c>
      <c r="C692" s="277" t="s">
        <v>277</v>
      </c>
      <c r="D692" s="278" t="s">
        <v>136</v>
      </c>
      <c r="E692" s="102" t="s">
        <v>275</v>
      </c>
      <c r="F692" s="102" t="s">
        <v>3182</v>
      </c>
      <c r="G692" s="103"/>
      <c r="H692" s="103">
        <v>45766</v>
      </c>
      <c r="I692" s="102" t="s">
        <v>290</v>
      </c>
      <c r="J692" s="102" t="s">
        <v>289</v>
      </c>
      <c r="K692" s="102" t="s">
        <v>1</v>
      </c>
      <c r="L692" s="102" t="str">
        <f>[2]!Table1[[#This Row],[Orgn]]&amp;"-"&amp;[2]!Table1[[#This Row],[Dest]]</f>
        <v>SSH-BRI</v>
      </c>
      <c r="M692" s="102" t="str">
        <f t="shared" si="10"/>
        <v>ADT</v>
      </c>
      <c r="N692" s="102">
        <f>WEEKDAY([2]!Table1[[#This Row],[Travel Date]],2)</f>
        <v>6</v>
      </c>
      <c r="P692" s="102">
        <v>1</v>
      </c>
    </row>
    <row r="693" spans="1:16" x14ac:dyDescent="0.25">
      <c r="A693" s="276" t="s">
        <v>3183</v>
      </c>
      <c r="B693" s="277" t="s">
        <v>1451</v>
      </c>
      <c r="C693" s="277" t="s">
        <v>274</v>
      </c>
      <c r="D693" s="278" t="s">
        <v>286</v>
      </c>
      <c r="E693" s="102" t="s">
        <v>275</v>
      </c>
      <c r="F693" s="102" t="s">
        <v>3184</v>
      </c>
      <c r="G693" s="103"/>
      <c r="H693" s="103">
        <v>45766</v>
      </c>
      <c r="I693" s="102" t="s">
        <v>290</v>
      </c>
      <c r="J693" s="102" t="s">
        <v>289</v>
      </c>
      <c r="K693" s="102" t="s">
        <v>1</v>
      </c>
      <c r="L693" s="102" t="str">
        <f>[2]!Table1[[#This Row],[Orgn]]&amp;"-"&amp;[2]!Table1[[#This Row],[Dest]]</f>
        <v>SSH-BRI</v>
      </c>
      <c r="M693" s="102" t="str">
        <f t="shared" si="10"/>
        <v>ADT</v>
      </c>
      <c r="N693" s="102">
        <f>WEEKDAY([2]!Table1[[#This Row],[Travel Date]],2)</f>
        <v>6</v>
      </c>
      <c r="P693" s="102">
        <v>1</v>
      </c>
    </row>
    <row r="694" spans="1:16" x14ac:dyDescent="0.25">
      <c r="A694" s="276" t="s">
        <v>3185</v>
      </c>
      <c r="B694" s="277" t="s">
        <v>1112</v>
      </c>
      <c r="C694" s="277" t="s">
        <v>277</v>
      </c>
      <c r="D694" s="278" t="s">
        <v>286</v>
      </c>
      <c r="E694" s="102" t="s">
        <v>275</v>
      </c>
      <c r="F694" s="102" t="s">
        <v>3186</v>
      </c>
      <c r="G694" s="103"/>
      <c r="H694" s="103">
        <v>45766</v>
      </c>
      <c r="I694" s="102" t="s">
        <v>290</v>
      </c>
      <c r="J694" s="102" t="s">
        <v>289</v>
      </c>
      <c r="K694" s="102" t="s">
        <v>1</v>
      </c>
      <c r="L694" s="102" t="str">
        <f>[2]!Table1[[#This Row],[Orgn]]&amp;"-"&amp;[2]!Table1[[#This Row],[Dest]]</f>
        <v>SSH-BRI</v>
      </c>
      <c r="M694" s="102" t="str">
        <f t="shared" si="10"/>
        <v>ADT</v>
      </c>
      <c r="N694" s="102">
        <f>WEEKDAY([2]!Table1[[#This Row],[Travel Date]],2)</f>
        <v>6</v>
      </c>
      <c r="P694" s="102">
        <v>1</v>
      </c>
    </row>
    <row r="695" spans="1:16" x14ac:dyDescent="0.25">
      <c r="A695" s="276" t="s">
        <v>1933</v>
      </c>
      <c r="B695" s="277" t="s">
        <v>1882</v>
      </c>
      <c r="C695" s="277" t="s">
        <v>1151</v>
      </c>
      <c r="D695" s="278" t="s">
        <v>329</v>
      </c>
      <c r="E695" s="102" t="s">
        <v>275</v>
      </c>
      <c r="F695" s="102" t="s">
        <v>3187</v>
      </c>
      <c r="G695" s="103"/>
      <c r="H695" s="103">
        <v>45766</v>
      </c>
      <c r="I695" s="102" t="s">
        <v>290</v>
      </c>
      <c r="J695" s="102" t="s">
        <v>289</v>
      </c>
      <c r="K695" s="102" t="s">
        <v>1</v>
      </c>
      <c r="L695" s="102" t="str">
        <f>[2]!Table1[[#This Row],[Orgn]]&amp;"-"&amp;[2]!Table1[[#This Row],[Dest]]</f>
        <v>SSH-BRI</v>
      </c>
      <c r="M695" s="102" t="str">
        <f t="shared" si="10"/>
        <v>ADT</v>
      </c>
      <c r="N695" s="102">
        <f>WEEKDAY([2]!Table1[[#This Row],[Travel Date]],2)</f>
        <v>6</v>
      </c>
      <c r="P695" s="102">
        <v>1</v>
      </c>
    </row>
    <row r="696" spans="1:16" x14ac:dyDescent="0.25">
      <c r="A696" s="276" t="s">
        <v>1933</v>
      </c>
      <c r="B696" s="277" t="s">
        <v>1882</v>
      </c>
      <c r="C696" s="277" t="s">
        <v>1151</v>
      </c>
      <c r="D696" s="278" t="s">
        <v>329</v>
      </c>
      <c r="E696" s="102" t="s">
        <v>275</v>
      </c>
      <c r="F696" s="102" t="s">
        <v>3187</v>
      </c>
      <c r="G696" s="103"/>
      <c r="H696" s="103">
        <v>45766</v>
      </c>
      <c r="I696" s="102" t="s">
        <v>290</v>
      </c>
      <c r="J696" s="102" t="s">
        <v>289</v>
      </c>
      <c r="K696" s="102" t="s">
        <v>1</v>
      </c>
      <c r="L696" s="102" t="str">
        <f>[2]!Table1[[#This Row],[Orgn]]&amp;"-"&amp;[2]!Table1[[#This Row],[Dest]]</f>
        <v>SSH-BRI</v>
      </c>
      <c r="M696" s="102" t="str">
        <f t="shared" si="10"/>
        <v>ADT</v>
      </c>
      <c r="N696" s="102">
        <f>WEEKDAY([2]!Table1[[#This Row],[Travel Date]],2)</f>
        <v>6</v>
      </c>
      <c r="P696" s="102">
        <v>1</v>
      </c>
    </row>
    <row r="697" spans="1:16" x14ac:dyDescent="0.25">
      <c r="A697" s="276" t="s">
        <v>1632</v>
      </c>
      <c r="B697" s="277" t="s">
        <v>1170</v>
      </c>
      <c r="C697" s="277" t="s">
        <v>277</v>
      </c>
      <c r="D697" s="278" t="s">
        <v>2257</v>
      </c>
      <c r="E697" s="102" t="s">
        <v>275</v>
      </c>
      <c r="F697" s="102" t="s">
        <v>3188</v>
      </c>
      <c r="G697" s="103"/>
      <c r="H697" s="103">
        <v>45766</v>
      </c>
      <c r="I697" s="102" t="s">
        <v>290</v>
      </c>
      <c r="J697" s="102" t="s">
        <v>289</v>
      </c>
      <c r="K697" s="102" t="s">
        <v>1</v>
      </c>
      <c r="L697" s="102" t="str">
        <f>[2]!Table1[[#This Row],[Orgn]]&amp;"-"&amp;[2]!Table1[[#This Row],[Dest]]</f>
        <v>SSH-BRI</v>
      </c>
      <c r="M697" s="102" t="str">
        <f t="shared" si="10"/>
        <v>ADT</v>
      </c>
      <c r="N697" s="102">
        <f>WEEKDAY([2]!Table1[[#This Row],[Travel Date]],2)</f>
        <v>6</v>
      </c>
      <c r="P697" s="102">
        <v>1</v>
      </c>
    </row>
    <row r="698" spans="1:16" x14ac:dyDescent="0.25">
      <c r="A698" s="276" t="s">
        <v>2122</v>
      </c>
      <c r="B698" s="277" t="s">
        <v>3189</v>
      </c>
      <c r="C698" s="277" t="s">
        <v>277</v>
      </c>
      <c r="D698" s="278" t="s">
        <v>286</v>
      </c>
      <c r="E698" s="102" t="s">
        <v>275</v>
      </c>
      <c r="F698" s="102" t="s">
        <v>3190</v>
      </c>
      <c r="G698" s="103"/>
      <c r="H698" s="103">
        <v>45766</v>
      </c>
      <c r="I698" s="102" t="s">
        <v>290</v>
      </c>
      <c r="J698" s="102" t="s">
        <v>289</v>
      </c>
      <c r="K698" s="102" t="s">
        <v>1</v>
      </c>
      <c r="L698" s="102" t="str">
        <f>[2]!Table1[[#This Row],[Orgn]]&amp;"-"&amp;[2]!Table1[[#This Row],[Dest]]</f>
        <v>SSH-BRI</v>
      </c>
      <c r="M698" s="102" t="str">
        <f t="shared" si="10"/>
        <v>ADT</v>
      </c>
      <c r="N698" s="102">
        <f>WEEKDAY([2]!Table1[[#This Row],[Travel Date]],2)</f>
        <v>6</v>
      </c>
      <c r="P698" s="102">
        <v>1</v>
      </c>
    </row>
    <row r="699" spans="1:16" x14ac:dyDescent="0.25">
      <c r="A699" s="276" t="s">
        <v>3191</v>
      </c>
      <c r="B699" s="277" t="s">
        <v>1691</v>
      </c>
      <c r="C699" s="277" t="s">
        <v>1087</v>
      </c>
      <c r="D699" s="278" t="s">
        <v>329</v>
      </c>
      <c r="E699" s="102" t="s">
        <v>275</v>
      </c>
      <c r="F699" s="102" t="s">
        <v>3192</v>
      </c>
      <c r="G699" s="103"/>
      <c r="H699" s="103">
        <v>45766</v>
      </c>
      <c r="I699" s="102" t="s">
        <v>290</v>
      </c>
      <c r="J699" s="102" t="s">
        <v>289</v>
      </c>
      <c r="K699" s="102" t="s">
        <v>1</v>
      </c>
      <c r="L699" s="102" t="str">
        <f>[2]!Table1[[#This Row],[Orgn]]&amp;"-"&amp;[2]!Table1[[#This Row],[Dest]]</f>
        <v>SSH-BRI</v>
      </c>
      <c r="M699" s="102" t="str">
        <f t="shared" si="10"/>
        <v>ADT</v>
      </c>
      <c r="N699" s="102">
        <f>WEEKDAY([2]!Table1[[#This Row],[Travel Date]],2)</f>
        <v>6</v>
      </c>
      <c r="P699" s="102">
        <v>1</v>
      </c>
    </row>
    <row r="700" spans="1:16" x14ac:dyDescent="0.25">
      <c r="A700" s="276" t="s">
        <v>3193</v>
      </c>
      <c r="B700" s="277" t="s">
        <v>3194</v>
      </c>
      <c r="C700" s="277" t="s">
        <v>277</v>
      </c>
      <c r="D700" s="278" t="s">
        <v>2257</v>
      </c>
      <c r="E700" s="102" t="s">
        <v>275</v>
      </c>
      <c r="F700" s="102" t="s">
        <v>3195</v>
      </c>
      <c r="G700" s="103"/>
      <c r="H700" s="103">
        <v>45766</v>
      </c>
      <c r="I700" s="102" t="s">
        <v>290</v>
      </c>
      <c r="J700" s="102" t="s">
        <v>289</v>
      </c>
      <c r="K700" s="102" t="s">
        <v>1</v>
      </c>
      <c r="L700" s="102" t="str">
        <f>[2]!Table1[[#This Row],[Orgn]]&amp;"-"&amp;[2]!Table1[[#This Row],[Dest]]</f>
        <v>SSH-BRI</v>
      </c>
      <c r="M700" s="102" t="str">
        <f t="shared" si="10"/>
        <v>ADT</v>
      </c>
      <c r="N700" s="102">
        <f>WEEKDAY([2]!Table1[[#This Row],[Travel Date]],2)</f>
        <v>6</v>
      </c>
      <c r="P700" s="102">
        <v>1</v>
      </c>
    </row>
    <row r="701" spans="1:16" x14ac:dyDescent="0.25">
      <c r="A701" s="276" t="s">
        <v>1497</v>
      </c>
      <c r="B701" s="277" t="s">
        <v>1850</v>
      </c>
      <c r="C701" s="277" t="s">
        <v>1151</v>
      </c>
      <c r="D701" s="278" t="s">
        <v>329</v>
      </c>
      <c r="E701" s="102" t="s">
        <v>275</v>
      </c>
      <c r="F701" s="102" t="s">
        <v>3196</v>
      </c>
      <c r="G701" s="103"/>
      <c r="H701" s="103">
        <v>45766</v>
      </c>
      <c r="I701" s="102" t="s">
        <v>290</v>
      </c>
      <c r="J701" s="102" t="s">
        <v>289</v>
      </c>
      <c r="K701" s="102" t="s">
        <v>1</v>
      </c>
      <c r="L701" s="102" t="str">
        <f>[2]!Table1[[#This Row],[Orgn]]&amp;"-"&amp;[2]!Table1[[#This Row],[Dest]]</f>
        <v>SSH-BRI</v>
      </c>
      <c r="M701" s="102" t="str">
        <f t="shared" si="10"/>
        <v>ADT</v>
      </c>
      <c r="N701" s="102">
        <f>WEEKDAY([2]!Table1[[#This Row],[Travel Date]],2)</f>
        <v>6</v>
      </c>
      <c r="P701" s="102">
        <v>1</v>
      </c>
    </row>
    <row r="702" spans="1:16" x14ac:dyDescent="0.25">
      <c r="A702" s="276" t="s">
        <v>1905</v>
      </c>
      <c r="B702" s="277" t="s">
        <v>1140</v>
      </c>
      <c r="C702" s="277" t="s">
        <v>274</v>
      </c>
      <c r="D702" s="278" t="s">
        <v>136</v>
      </c>
      <c r="E702" s="102" t="s">
        <v>275</v>
      </c>
      <c r="F702" s="102" t="s">
        <v>3197</v>
      </c>
      <c r="G702" s="103"/>
      <c r="H702" s="103">
        <v>45766</v>
      </c>
      <c r="I702" s="102" t="s">
        <v>290</v>
      </c>
      <c r="J702" s="102" t="s">
        <v>289</v>
      </c>
      <c r="K702" s="102" t="s">
        <v>1</v>
      </c>
      <c r="L702" s="102" t="str">
        <f>[2]!Table1[[#This Row],[Orgn]]&amp;"-"&amp;[2]!Table1[[#This Row],[Dest]]</f>
        <v>SSH-BRI</v>
      </c>
      <c r="M702" s="102" t="str">
        <f t="shared" si="10"/>
        <v>ADT</v>
      </c>
      <c r="N702" s="102">
        <f>WEEKDAY([2]!Table1[[#This Row],[Travel Date]],2)</f>
        <v>6</v>
      </c>
      <c r="P702" s="102">
        <v>1</v>
      </c>
    </row>
    <row r="703" spans="1:16" x14ac:dyDescent="0.25">
      <c r="A703" s="276" t="s">
        <v>3198</v>
      </c>
      <c r="B703" s="277" t="s">
        <v>1123</v>
      </c>
      <c r="C703" s="277" t="s">
        <v>1087</v>
      </c>
      <c r="D703" s="278" t="s">
        <v>316</v>
      </c>
      <c r="E703" s="102" t="s">
        <v>275</v>
      </c>
      <c r="F703" s="102" t="s">
        <v>3199</v>
      </c>
      <c r="G703" s="103"/>
      <c r="H703" s="103">
        <v>45766</v>
      </c>
      <c r="I703" s="102" t="s">
        <v>290</v>
      </c>
      <c r="J703" s="102" t="s">
        <v>289</v>
      </c>
      <c r="K703" s="102" t="s">
        <v>1</v>
      </c>
      <c r="L703" s="102" t="str">
        <f>[2]!Table1[[#This Row],[Orgn]]&amp;"-"&amp;[2]!Table1[[#This Row],[Dest]]</f>
        <v>SSH-BRI</v>
      </c>
      <c r="M703" s="102" t="str">
        <f t="shared" si="10"/>
        <v>ADT</v>
      </c>
      <c r="N703" s="102">
        <f>WEEKDAY([2]!Table1[[#This Row],[Travel Date]],2)</f>
        <v>6</v>
      </c>
      <c r="P703" s="102">
        <v>1</v>
      </c>
    </row>
    <row r="704" spans="1:16" x14ac:dyDescent="0.25">
      <c r="A704" s="276" t="s">
        <v>1994</v>
      </c>
      <c r="B704" s="277" t="s">
        <v>1888</v>
      </c>
      <c r="C704" s="277" t="s">
        <v>1087</v>
      </c>
      <c r="D704" s="278" t="s">
        <v>329</v>
      </c>
      <c r="E704" s="102" t="s">
        <v>275</v>
      </c>
      <c r="F704" s="102" t="s">
        <v>3200</v>
      </c>
      <c r="G704" s="103"/>
      <c r="H704" s="103">
        <v>45766</v>
      </c>
      <c r="I704" s="102" t="s">
        <v>290</v>
      </c>
      <c r="J704" s="102" t="s">
        <v>289</v>
      </c>
      <c r="K704" s="102" t="s">
        <v>1</v>
      </c>
      <c r="L704" s="102" t="str">
        <f>[2]!Table1[[#This Row],[Orgn]]&amp;"-"&amp;[2]!Table1[[#This Row],[Dest]]</f>
        <v>SSH-BRI</v>
      </c>
      <c r="M704" s="102" t="str">
        <f t="shared" si="10"/>
        <v>ADT</v>
      </c>
      <c r="N704" s="102">
        <f>WEEKDAY([2]!Table1[[#This Row],[Travel Date]],2)</f>
        <v>6</v>
      </c>
      <c r="P704" s="102">
        <v>1</v>
      </c>
    </row>
    <row r="705" spans="1:16" x14ac:dyDescent="0.25">
      <c r="A705" s="276" t="s">
        <v>3201</v>
      </c>
      <c r="B705" s="277" t="s">
        <v>1089</v>
      </c>
      <c r="C705" s="277" t="s">
        <v>274</v>
      </c>
      <c r="D705" s="278" t="s">
        <v>136</v>
      </c>
      <c r="E705" s="102" t="s">
        <v>275</v>
      </c>
      <c r="F705" s="102" t="s">
        <v>3202</v>
      </c>
      <c r="G705" s="103"/>
      <c r="H705" s="103">
        <v>45766</v>
      </c>
      <c r="I705" s="102" t="s">
        <v>290</v>
      </c>
      <c r="J705" s="102" t="s">
        <v>289</v>
      </c>
      <c r="K705" s="102" t="s">
        <v>1</v>
      </c>
      <c r="L705" s="102" t="str">
        <f>[2]!Table1[[#This Row],[Orgn]]&amp;"-"&amp;[2]!Table1[[#This Row],[Dest]]</f>
        <v>SSH-BRI</v>
      </c>
      <c r="M705" s="102" t="str">
        <f t="shared" si="10"/>
        <v>ADT</v>
      </c>
      <c r="N705" s="102">
        <f>WEEKDAY([2]!Table1[[#This Row],[Travel Date]],2)</f>
        <v>6</v>
      </c>
      <c r="P705" s="102">
        <v>1</v>
      </c>
    </row>
    <row r="706" spans="1:16" x14ac:dyDescent="0.25">
      <c r="A706" s="276" t="s">
        <v>3201</v>
      </c>
      <c r="B706" s="277" t="s">
        <v>1119</v>
      </c>
      <c r="C706" s="277" t="s">
        <v>274</v>
      </c>
      <c r="D706" s="278" t="s">
        <v>136</v>
      </c>
      <c r="E706" s="102" t="s">
        <v>275</v>
      </c>
      <c r="F706" s="102" t="s">
        <v>3203</v>
      </c>
      <c r="G706" s="103"/>
      <c r="H706" s="103">
        <v>45766</v>
      </c>
      <c r="I706" s="102" t="s">
        <v>290</v>
      </c>
      <c r="J706" s="102" t="s">
        <v>289</v>
      </c>
      <c r="K706" s="102" t="s">
        <v>1</v>
      </c>
      <c r="L706" s="102" t="str">
        <f>[2]!Table1[[#This Row],[Orgn]]&amp;"-"&amp;[2]!Table1[[#This Row],[Dest]]</f>
        <v>SSH-BRI</v>
      </c>
      <c r="M706" s="102" t="str">
        <f t="shared" ref="M706:M769" si="11">IF(TRIM(C706)="INF", "INF", IF(TRIM(C706)="CHD", "CHD", "ADT"))</f>
        <v>ADT</v>
      </c>
      <c r="N706" s="102">
        <f>WEEKDAY([2]!Table1[[#This Row],[Travel Date]],2)</f>
        <v>6</v>
      </c>
      <c r="P706" s="102">
        <v>1</v>
      </c>
    </row>
    <row r="707" spans="1:16" x14ac:dyDescent="0.25">
      <c r="A707" s="276" t="s">
        <v>3204</v>
      </c>
      <c r="B707" s="277" t="s">
        <v>3205</v>
      </c>
      <c r="C707" s="277" t="s">
        <v>1151</v>
      </c>
      <c r="D707" s="278" t="s">
        <v>329</v>
      </c>
      <c r="E707" s="102" t="s">
        <v>275</v>
      </c>
      <c r="F707" s="102" t="s">
        <v>3206</v>
      </c>
      <c r="G707" s="103"/>
      <c r="H707" s="103">
        <v>45766</v>
      </c>
      <c r="I707" s="102" t="s">
        <v>290</v>
      </c>
      <c r="J707" s="102" t="s">
        <v>289</v>
      </c>
      <c r="K707" s="102" t="s">
        <v>1</v>
      </c>
      <c r="L707" s="102" t="str">
        <f>[2]!Table1[[#This Row],[Orgn]]&amp;"-"&amp;[2]!Table1[[#This Row],[Dest]]</f>
        <v>SSH-BRI</v>
      </c>
      <c r="M707" s="102" t="str">
        <f t="shared" si="11"/>
        <v>ADT</v>
      </c>
      <c r="N707" s="102">
        <f>WEEKDAY([2]!Table1[[#This Row],[Travel Date]],2)</f>
        <v>6</v>
      </c>
      <c r="P707" s="102">
        <v>1</v>
      </c>
    </row>
    <row r="708" spans="1:16" x14ac:dyDescent="0.25">
      <c r="A708" s="276" t="s">
        <v>3207</v>
      </c>
      <c r="B708" s="277" t="s">
        <v>1116</v>
      </c>
      <c r="C708" s="277" t="s">
        <v>1087</v>
      </c>
      <c r="D708" s="278" t="s">
        <v>1990</v>
      </c>
      <c r="E708" s="102" t="s">
        <v>275</v>
      </c>
      <c r="F708" s="102" t="s">
        <v>3208</v>
      </c>
      <c r="G708" s="103"/>
      <c r="H708" s="103">
        <v>45766</v>
      </c>
      <c r="I708" s="102" t="s">
        <v>290</v>
      </c>
      <c r="J708" s="102" t="s">
        <v>289</v>
      </c>
      <c r="K708" s="102" t="s">
        <v>1</v>
      </c>
      <c r="L708" s="102" t="str">
        <f>[2]!Table1[[#This Row],[Orgn]]&amp;"-"&amp;[2]!Table1[[#This Row],[Dest]]</f>
        <v>SSH-BRI</v>
      </c>
      <c r="M708" s="102" t="str">
        <f t="shared" si="11"/>
        <v>ADT</v>
      </c>
      <c r="N708" s="102">
        <f>WEEKDAY([2]!Table1[[#This Row],[Travel Date]],2)</f>
        <v>6</v>
      </c>
      <c r="P708" s="102">
        <v>1</v>
      </c>
    </row>
    <row r="709" spans="1:16" x14ac:dyDescent="0.25">
      <c r="A709" s="276" t="s">
        <v>1231</v>
      </c>
      <c r="B709" s="277" t="s">
        <v>3209</v>
      </c>
      <c r="C709" s="277" t="s">
        <v>1087</v>
      </c>
      <c r="D709" s="278" t="s">
        <v>1990</v>
      </c>
      <c r="E709" s="102" t="s">
        <v>275</v>
      </c>
      <c r="F709" s="102" t="s">
        <v>3210</v>
      </c>
      <c r="G709" s="103"/>
      <c r="H709" s="103">
        <v>45766</v>
      </c>
      <c r="I709" s="102" t="s">
        <v>290</v>
      </c>
      <c r="J709" s="102" t="s">
        <v>289</v>
      </c>
      <c r="K709" s="102" t="s">
        <v>1</v>
      </c>
      <c r="L709" s="102" t="str">
        <f>[2]!Table1[[#This Row],[Orgn]]&amp;"-"&amp;[2]!Table1[[#This Row],[Dest]]</f>
        <v>SSH-BRI</v>
      </c>
      <c r="M709" s="102" t="str">
        <f t="shared" si="11"/>
        <v>ADT</v>
      </c>
      <c r="N709" s="102">
        <f>WEEKDAY([2]!Table1[[#This Row],[Travel Date]],2)</f>
        <v>6</v>
      </c>
      <c r="P709" s="102">
        <v>1</v>
      </c>
    </row>
    <row r="710" spans="1:16" x14ac:dyDescent="0.25">
      <c r="A710" s="276" t="s">
        <v>1231</v>
      </c>
      <c r="B710" s="277" t="s">
        <v>1123</v>
      </c>
      <c r="C710" s="277" t="s">
        <v>1087</v>
      </c>
      <c r="D710" s="278" t="s">
        <v>152</v>
      </c>
      <c r="E710" s="102" t="s">
        <v>275</v>
      </c>
      <c r="F710" s="102" t="s">
        <v>3211</v>
      </c>
      <c r="G710" s="103"/>
      <c r="H710" s="103">
        <v>45766</v>
      </c>
      <c r="I710" s="102" t="s">
        <v>290</v>
      </c>
      <c r="J710" s="102" t="s">
        <v>289</v>
      </c>
      <c r="K710" s="102" t="s">
        <v>1</v>
      </c>
      <c r="L710" s="102" t="str">
        <f>[2]!Table1[[#This Row],[Orgn]]&amp;"-"&amp;[2]!Table1[[#This Row],[Dest]]</f>
        <v>SSH-BRI</v>
      </c>
      <c r="M710" s="102" t="str">
        <f t="shared" si="11"/>
        <v>ADT</v>
      </c>
      <c r="N710" s="102">
        <f>WEEKDAY([2]!Table1[[#This Row],[Travel Date]],2)</f>
        <v>6</v>
      </c>
      <c r="P710" s="102">
        <v>1</v>
      </c>
    </row>
    <row r="711" spans="1:16" x14ac:dyDescent="0.25">
      <c r="A711" s="276" t="s">
        <v>1231</v>
      </c>
      <c r="B711" s="277" t="s">
        <v>1202</v>
      </c>
      <c r="C711" s="277" t="s">
        <v>1087</v>
      </c>
      <c r="D711" s="278" t="s">
        <v>152</v>
      </c>
      <c r="E711" s="102" t="s">
        <v>275</v>
      </c>
      <c r="F711" s="102" t="s">
        <v>3212</v>
      </c>
      <c r="G711" s="103"/>
      <c r="H711" s="103">
        <v>45766</v>
      </c>
      <c r="I711" s="102" t="s">
        <v>290</v>
      </c>
      <c r="J711" s="102" t="s">
        <v>289</v>
      </c>
      <c r="K711" s="102" t="s">
        <v>1</v>
      </c>
      <c r="L711" s="102" t="str">
        <f>[2]!Table1[[#This Row],[Orgn]]&amp;"-"&amp;[2]!Table1[[#This Row],[Dest]]</f>
        <v>SSH-BRI</v>
      </c>
      <c r="M711" s="102" t="str">
        <f t="shared" si="11"/>
        <v>ADT</v>
      </c>
      <c r="N711" s="102">
        <f>WEEKDAY([2]!Table1[[#This Row],[Travel Date]],2)</f>
        <v>6</v>
      </c>
      <c r="P711" s="102">
        <v>1</v>
      </c>
    </row>
    <row r="712" spans="1:16" x14ac:dyDescent="0.25">
      <c r="A712" s="276" t="s">
        <v>1231</v>
      </c>
      <c r="B712" s="277" t="s">
        <v>1677</v>
      </c>
      <c r="C712" s="277" t="s">
        <v>274</v>
      </c>
      <c r="D712" s="278" t="s">
        <v>152</v>
      </c>
      <c r="E712" s="102" t="s">
        <v>275</v>
      </c>
      <c r="F712" s="102" t="s">
        <v>3213</v>
      </c>
      <c r="G712" s="103"/>
      <c r="H712" s="103">
        <v>45766</v>
      </c>
      <c r="I712" s="102" t="s">
        <v>290</v>
      </c>
      <c r="J712" s="102" t="s">
        <v>289</v>
      </c>
      <c r="K712" s="102" t="s">
        <v>1</v>
      </c>
      <c r="L712" s="102" t="str">
        <f>[2]!Table1[[#This Row],[Orgn]]&amp;"-"&amp;[2]!Table1[[#This Row],[Dest]]</f>
        <v>SSH-BRI</v>
      </c>
      <c r="M712" s="102" t="str">
        <f t="shared" si="11"/>
        <v>ADT</v>
      </c>
      <c r="N712" s="102">
        <f>WEEKDAY([2]!Table1[[#This Row],[Travel Date]],2)</f>
        <v>6</v>
      </c>
      <c r="P712" s="102">
        <v>1</v>
      </c>
    </row>
    <row r="713" spans="1:16" x14ac:dyDescent="0.25">
      <c r="A713" s="276" t="s">
        <v>1231</v>
      </c>
      <c r="B713" s="277" t="s">
        <v>3214</v>
      </c>
      <c r="C713" s="277" t="s">
        <v>274</v>
      </c>
      <c r="D713" s="278" t="s">
        <v>152</v>
      </c>
      <c r="E713" s="102" t="s">
        <v>275</v>
      </c>
      <c r="F713" s="102" t="s">
        <v>3215</v>
      </c>
      <c r="G713" s="103"/>
      <c r="H713" s="103">
        <v>45766</v>
      </c>
      <c r="I713" s="102" t="s">
        <v>290</v>
      </c>
      <c r="J713" s="102" t="s">
        <v>289</v>
      </c>
      <c r="K713" s="102" t="s">
        <v>1</v>
      </c>
      <c r="L713" s="102" t="str">
        <f>[2]!Table1[[#This Row],[Orgn]]&amp;"-"&amp;[2]!Table1[[#This Row],[Dest]]</f>
        <v>SSH-BRI</v>
      </c>
      <c r="M713" s="102" t="str">
        <f t="shared" si="11"/>
        <v>ADT</v>
      </c>
      <c r="N713" s="102">
        <f>WEEKDAY([2]!Table1[[#This Row],[Travel Date]],2)</f>
        <v>6</v>
      </c>
      <c r="P713" s="102">
        <v>1</v>
      </c>
    </row>
    <row r="714" spans="1:16" x14ac:dyDescent="0.25">
      <c r="A714" s="276" t="s">
        <v>3216</v>
      </c>
      <c r="B714" s="277" t="s">
        <v>1404</v>
      </c>
      <c r="C714" s="277" t="s">
        <v>1151</v>
      </c>
      <c r="D714" s="278" t="s">
        <v>329</v>
      </c>
      <c r="E714" s="102" t="s">
        <v>275</v>
      </c>
      <c r="F714" s="102" t="s">
        <v>3217</v>
      </c>
      <c r="G714" s="103"/>
      <c r="H714" s="103">
        <v>45766</v>
      </c>
      <c r="I714" s="102" t="s">
        <v>290</v>
      </c>
      <c r="J714" s="102" t="s">
        <v>289</v>
      </c>
      <c r="K714" s="102" t="s">
        <v>1</v>
      </c>
      <c r="L714" s="102" t="str">
        <f>[2]!Table1[[#This Row],[Orgn]]&amp;"-"&amp;[2]!Table1[[#This Row],[Dest]]</f>
        <v>SSH-BRI</v>
      </c>
      <c r="M714" s="102" t="str">
        <f t="shared" si="11"/>
        <v>ADT</v>
      </c>
      <c r="N714" s="102">
        <f>WEEKDAY([2]!Table1[[#This Row],[Travel Date]],2)</f>
        <v>6</v>
      </c>
      <c r="P714" s="102">
        <v>1</v>
      </c>
    </row>
    <row r="715" spans="1:16" x14ac:dyDescent="0.25">
      <c r="A715" s="276" t="s">
        <v>2125</v>
      </c>
      <c r="B715" s="277" t="s">
        <v>1471</v>
      </c>
      <c r="C715" s="277" t="s">
        <v>274</v>
      </c>
      <c r="D715" s="278" t="s">
        <v>136</v>
      </c>
      <c r="E715" s="102" t="s">
        <v>275</v>
      </c>
      <c r="F715" s="102" t="s">
        <v>3218</v>
      </c>
      <c r="G715" s="103"/>
      <c r="H715" s="103">
        <v>45766</v>
      </c>
      <c r="I715" s="102" t="s">
        <v>290</v>
      </c>
      <c r="J715" s="102" t="s">
        <v>289</v>
      </c>
      <c r="K715" s="102" t="s">
        <v>1</v>
      </c>
      <c r="L715" s="102" t="str">
        <f>[2]!Table1[[#This Row],[Orgn]]&amp;"-"&amp;[2]!Table1[[#This Row],[Dest]]</f>
        <v>BRI-SSH</v>
      </c>
      <c r="M715" s="102" t="str">
        <f t="shared" si="11"/>
        <v>ADT</v>
      </c>
      <c r="N715" s="102">
        <f>WEEKDAY([2]!Table1[[#This Row],[Travel Date]],2)</f>
        <v>6</v>
      </c>
      <c r="P715" s="102">
        <v>1</v>
      </c>
    </row>
    <row r="716" spans="1:16" x14ac:dyDescent="0.25">
      <c r="A716" s="276" t="s">
        <v>3219</v>
      </c>
      <c r="B716" s="277" t="s">
        <v>1090</v>
      </c>
      <c r="C716" s="277" t="s">
        <v>274</v>
      </c>
      <c r="D716" s="278" t="s">
        <v>279</v>
      </c>
      <c r="E716" s="102" t="s">
        <v>275</v>
      </c>
      <c r="F716" s="102" t="s">
        <v>3220</v>
      </c>
      <c r="G716" s="103"/>
      <c r="H716" s="103">
        <v>45766</v>
      </c>
      <c r="I716" s="102" t="s">
        <v>290</v>
      </c>
      <c r="J716" s="102" t="s">
        <v>289</v>
      </c>
      <c r="K716" s="102" t="s">
        <v>1</v>
      </c>
      <c r="L716" s="102" t="str">
        <f>[2]!Table1[[#This Row],[Orgn]]&amp;"-"&amp;[2]!Table1[[#This Row],[Dest]]</f>
        <v>BRI-SSH</v>
      </c>
      <c r="M716" s="102" t="str">
        <f t="shared" si="11"/>
        <v>ADT</v>
      </c>
      <c r="N716" s="102">
        <f>WEEKDAY([2]!Table1[[#This Row],[Travel Date]],2)</f>
        <v>6</v>
      </c>
      <c r="P716" s="102">
        <v>1</v>
      </c>
    </row>
    <row r="717" spans="1:16" x14ac:dyDescent="0.25">
      <c r="A717" s="276" t="s">
        <v>3221</v>
      </c>
      <c r="B717" s="277" t="s">
        <v>1069</v>
      </c>
      <c r="C717" s="277" t="s">
        <v>274</v>
      </c>
      <c r="D717" s="278" t="s">
        <v>152</v>
      </c>
      <c r="E717" s="102" t="s">
        <v>275</v>
      </c>
      <c r="F717" s="102" t="s">
        <v>3222</v>
      </c>
      <c r="G717" s="103"/>
      <c r="H717" s="103">
        <v>45766</v>
      </c>
      <c r="I717" s="102" t="s">
        <v>290</v>
      </c>
      <c r="J717" s="102" t="s">
        <v>289</v>
      </c>
      <c r="K717" s="102" t="s">
        <v>1</v>
      </c>
      <c r="L717" s="102" t="str">
        <f>[2]!Table1[[#This Row],[Orgn]]&amp;"-"&amp;[2]!Table1[[#This Row],[Dest]]</f>
        <v>BRI-SSH</v>
      </c>
      <c r="M717" s="102" t="str">
        <f t="shared" si="11"/>
        <v>ADT</v>
      </c>
      <c r="N717" s="102">
        <f>WEEKDAY([2]!Table1[[#This Row],[Travel Date]],2)</f>
        <v>6</v>
      </c>
      <c r="P717" s="102">
        <v>1</v>
      </c>
    </row>
    <row r="718" spans="1:16" x14ac:dyDescent="0.25">
      <c r="A718" s="276" t="s">
        <v>3223</v>
      </c>
      <c r="B718" s="277" t="s">
        <v>1310</v>
      </c>
      <c r="C718" s="277" t="s">
        <v>277</v>
      </c>
      <c r="D718" s="278" t="s">
        <v>279</v>
      </c>
      <c r="E718" s="102" t="s">
        <v>275</v>
      </c>
      <c r="F718" s="102" t="s">
        <v>3224</v>
      </c>
      <c r="G718" s="103"/>
      <c r="H718" s="103">
        <v>45766</v>
      </c>
      <c r="I718" s="102" t="s">
        <v>290</v>
      </c>
      <c r="J718" s="102" t="s">
        <v>289</v>
      </c>
      <c r="K718" s="102" t="s">
        <v>1</v>
      </c>
      <c r="L718" s="102" t="str">
        <f>[2]!Table1[[#This Row],[Orgn]]&amp;"-"&amp;[2]!Table1[[#This Row],[Dest]]</f>
        <v>BRI-SSH</v>
      </c>
      <c r="M718" s="102" t="str">
        <f t="shared" si="11"/>
        <v>ADT</v>
      </c>
      <c r="N718" s="102">
        <f>WEEKDAY([2]!Table1[[#This Row],[Travel Date]],2)</f>
        <v>6</v>
      </c>
      <c r="P718" s="102">
        <v>1</v>
      </c>
    </row>
    <row r="719" spans="1:16" x14ac:dyDescent="0.25">
      <c r="A719" s="276" t="s">
        <v>2896</v>
      </c>
      <c r="B719" s="277" t="s">
        <v>1083</v>
      </c>
      <c r="C719" s="277" t="s">
        <v>277</v>
      </c>
      <c r="D719" s="278" t="s">
        <v>136</v>
      </c>
      <c r="E719" s="102" t="s">
        <v>275</v>
      </c>
      <c r="F719" s="102" t="s">
        <v>3225</v>
      </c>
      <c r="G719" s="103"/>
      <c r="H719" s="103">
        <v>45766</v>
      </c>
      <c r="I719" s="102" t="s">
        <v>290</v>
      </c>
      <c r="J719" s="102" t="s">
        <v>289</v>
      </c>
      <c r="K719" s="102" t="s">
        <v>1</v>
      </c>
      <c r="L719" s="102" t="str">
        <f>[2]!Table1[[#This Row],[Orgn]]&amp;"-"&amp;[2]!Table1[[#This Row],[Dest]]</f>
        <v>BRI-SSH</v>
      </c>
      <c r="M719" s="102" t="str">
        <f t="shared" si="11"/>
        <v>ADT</v>
      </c>
      <c r="N719" s="102">
        <f>WEEKDAY([2]!Table1[[#This Row],[Travel Date]],2)</f>
        <v>6</v>
      </c>
      <c r="P719" s="102">
        <v>1</v>
      </c>
    </row>
    <row r="720" spans="1:16" x14ac:dyDescent="0.25">
      <c r="A720" s="276" t="s">
        <v>1869</v>
      </c>
      <c r="B720" s="277" t="s">
        <v>1077</v>
      </c>
      <c r="C720" s="277" t="s">
        <v>277</v>
      </c>
      <c r="D720" s="278" t="s">
        <v>279</v>
      </c>
      <c r="E720" s="102" t="s">
        <v>275</v>
      </c>
      <c r="F720" s="102" t="s">
        <v>3226</v>
      </c>
      <c r="G720" s="103"/>
      <c r="H720" s="103">
        <v>45766</v>
      </c>
      <c r="I720" s="102" t="s">
        <v>290</v>
      </c>
      <c r="J720" s="102" t="s">
        <v>289</v>
      </c>
      <c r="K720" s="102" t="s">
        <v>1</v>
      </c>
      <c r="L720" s="102" t="str">
        <f>[2]!Table1[[#This Row],[Orgn]]&amp;"-"&amp;[2]!Table1[[#This Row],[Dest]]</f>
        <v>BRI-SSH</v>
      </c>
      <c r="M720" s="102" t="str">
        <f t="shared" si="11"/>
        <v>ADT</v>
      </c>
      <c r="N720" s="102">
        <f>WEEKDAY([2]!Table1[[#This Row],[Travel Date]],2)</f>
        <v>6</v>
      </c>
      <c r="P720" s="102">
        <v>1</v>
      </c>
    </row>
    <row r="721" spans="1:16" x14ac:dyDescent="0.25">
      <c r="A721" s="276" t="s">
        <v>1997</v>
      </c>
      <c r="B721" s="277" t="s">
        <v>1073</v>
      </c>
      <c r="C721" s="277" t="s">
        <v>277</v>
      </c>
      <c r="D721" s="278" t="s">
        <v>136</v>
      </c>
      <c r="E721" s="102" t="s">
        <v>275</v>
      </c>
      <c r="F721" s="102" t="s">
        <v>3227</v>
      </c>
      <c r="G721" s="103"/>
      <c r="H721" s="103">
        <v>45766</v>
      </c>
      <c r="I721" s="102" t="s">
        <v>290</v>
      </c>
      <c r="J721" s="102" t="s">
        <v>289</v>
      </c>
      <c r="K721" s="102" t="s">
        <v>1</v>
      </c>
      <c r="L721" s="102" t="str">
        <f>[2]!Table1[[#This Row],[Orgn]]&amp;"-"&amp;[2]!Table1[[#This Row],[Dest]]</f>
        <v>BRI-SSH</v>
      </c>
      <c r="M721" s="102" t="str">
        <f t="shared" si="11"/>
        <v>ADT</v>
      </c>
      <c r="N721" s="102">
        <f>WEEKDAY([2]!Table1[[#This Row],[Travel Date]],2)</f>
        <v>6</v>
      </c>
      <c r="P721" s="102">
        <v>1</v>
      </c>
    </row>
    <row r="722" spans="1:16" x14ac:dyDescent="0.25">
      <c r="A722" s="276" t="s">
        <v>1937</v>
      </c>
      <c r="B722" s="277" t="s">
        <v>1340</v>
      </c>
      <c r="C722" s="277" t="s">
        <v>277</v>
      </c>
      <c r="D722" s="278" t="s">
        <v>286</v>
      </c>
      <c r="E722" s="102" t="s">
        <v>275</v>
      </c>
      <c r="F722" s="102" t="s">
        <v>3228</v>
      </c>
      <c r="G722" s="103"/>
      <c r="H722" s="103">
        <v>45766</v>
      </c>
      <c r="I722" s="102" t="s">
        <v>290</v>
      </c>
      <c r="J722" s="102" t="s">
        <v>289</v>
      </c>
      <c r="K722" s="102" t="s">
        <v>1</v>
      </c>
      <c r="L722" s="102" t="str">
        <f>[2]!Table1[[#This Row],[Orgn]]&amp;"-"&amp;[2]!Table1[[#This Row],[Dest]]</f>
        <v>BRI-SSH</v>
      </c>
      <c r="M722" s="102" t="str">
        <f t="shared" si="11"/>
        <v>ADT</v>
      </c>
      <c r="N722" s="102">
        <f>WEEKDAY([2]!Table1[[#This Row],[Travel Date]],2)</f>
        <v>6</v>
      </c>
      <c r="P722" s="102">
        <v>1</v>
      </c>
    </row>
    <row r="723" spans="1:16" x14ac:dyDescent="0.25">
      <c r="A723" s="276" t="s">
        <v>3229</v>
      </c>
      <c r="B723" s="277" t="s">
        <v>1108</v>
      </c>
      <c r="C723" s="277" t="s">
        <v>274</v>
      </c>
      <c r="D723" s="278" t="s">
        <v>136</v>
      </c>
      <c r="E723" s="102" t="s">
        <v>275</v>
      </c>
      <c r="F723" s="102" t="s">
        <v>3230</v>
      </c>
      <c r="G723" s="103"/>
      <c r="H723" s="103">
        <v>45766</v>
      </c>
      <c r="I723" s="102" t="s">
        <v>290</v>
      </c>
      <c r="J723" s="102" t="s">
        <v>289</v>
      </c>
      <c r="K723" s="102" t="s">
        <v>1</v>
      </c>
      <c r="L723" s="102" t="str">
        <f>[2]!Table1[[#This Row],[Orgn]]&amp;"-"&amp;[2]!Table1[[#This Row],[Dest]]</f>
        <v>BRI-SSH</v>
      </c>
      <c r="M723" s="102" t="str">
        <f t="shared" si="11"/>
        <v>ADT</v>
      </c>
      <c r="N723" s="102">
        <f>WEEKDAY([2]!Table1[[#This Row],[Travel Date]],2)</f>
        <v>6</v>
      </c>
      <c r="P723" s="102">
        <v>1</v>
      </c>
    </row>
    <row r="724" spans="1:16" x14ac:dyDescent="0.25">
      <c r="A724" s="276" t="s">
        <v>3229</v>
      </c>
      <c r="B724" s="277" t="s">
        <v>1136</v>
      </c>
      <c r="C724" s="277" t="s">
        <v>1075</v>
      </c>
      <c r="D724" s="278" t="s">
        <v>136</v>
      </c>
      <c r="E724" s="102" t="s">
        <v>275</v>
      </c>
      <c r="F724" s="102" t="s">
        <v>3231</v>
      </c>
      <c r="G724" s="103"/>
      <c r="H724" s="103">
        <v>45766</v>
      </c>
      <c r="I724" s="102" t="s">
        <v>290</v>
      </c>
      <c r="J724" s="102" t="s">
        <v>289</v>
      </c>
      <c r="K724" s="102" t="s">
        <v>1</v>
      </c>
      <c r="L724" s="102" t="str">
        <f>[2]!Table1[[#This Row],[Orgn]]&amp;"-"&amp;[2]!Table1[[#This Row],[Dest]]</f>
        <v>BRI-SSH</v>
      </c>
      <c r="M724" s="102" t="str">
        <f t="shared" si="11"/>
        <v>CHD</v>
      </c>
      <c r="N724" s="102">
        <f>WEEKDAY([2]!Table1[[#This Row],[Travel Date]],2)</f>
        <v>6</v>
      </c>
      <c r="P724" s="102">
        <v>1</v>
      </c>
    </row>
    <row r="725" spans="1:16" x14ac:dyDescent="0.25">
      <c r="A725" s="276" t="s">
        <v>3232</v>
      </c>
      <c r="B725" s="277" t="s">
        <v>1909</v>
      </c>
      <c r="C725" s="277" t="s">
        <v>1151</v>
      </c>
      <c r="D725" s="278" t="s">
        <v>329</v>
      </c>
      <c r="E725" s="102" t="s">
        <v>275</v>
      </c>
      <c r="F725" s="102" t="s">
        <v>3233</v>
      </c>
      <c r="G725" s="103"/>
      <c r="H725" s="103">
        <v>45766</v>
      </c>
      <c r="I725" s="102" t="s">
        <v>290</v>
      </c>
      <c r="J725" s="102" t="s">
        <v>289</v>
      </c>
      <c r="K725" s="102" t="s">
        <v>1</v>
      </c>
      <c r="L725" s="102" t="str">
        <f>[2]!Table1[[#This Row],[Orgn]]&amp;"-"&amp;[2]!Table1[[#This Row],[Dest]]</f>
        <v>BRI-SSH</v>
      </c>
      <c r="M725" s="102" t="str">
        <f t="shared" si="11"/>
        <v>ADT</v>
      </c>
      <c r="N725" s="102">
        <f>WEEKDAY([2]!Table1[[#This Row],[Travel Date]],2)</f>
        <v>6</v>
      </c>
      <c r="P725" s="102">
        <v>1</v>
      </c>
    </row>
    <row r="726" spans="1:16" x14ac:dyDescent="0.25">
      <c r="A726" s="276" t="s">
        <v>1621</v>
      </c>
      <c r="B726" s="277" t="s">
        <v>1154</v>
      </c>
      <c r="C726" s="277" t="s">
        <v>274</v>
      </c>
      <c r="D726" s="278" t="s">
        <v>2257</v>
      </c>
      <c r="E726" s="102" t="s">
        <v>275</v>
      </c>
      <c r="F726" s="102" t="s">
        <v>3234</v>
      </c>
      <c r="G726" s="103"/>
      <c r="H726" s="103">
        <v>45766</v>
      </c>
      <c r="I726" s="102" t="s">
        <v>290</v>
      </c>
      <c r="J726" s="102" t="s">
        <v>289</v>
      </c>
      <c r="K726" s="102" t="s">
        <v>1</v>
      </c>
      <c r="L726" s="102" t="str">
        <f>[2]!Table1[[#This Row],[Orgn]]&amp;"-"&amp;[2]!Table1[[#This Row],[Dest]]</f>
        <v>BRI-SSH</v>
      </c>
      <c r="M726" s="102" t="str">
        <f t="shared" si="11"/>
        <v>ADT</v>
      </c>
      <c r="N726" s="102">
        <f>WEEKDAY([2]!Table1[[#This Row],[Travel Date]],2)</f>
        <v>6</v>
      </c>
      <c r="P726" s="102">
        <v>1</v>
      </c>
    </row>
    <row r="727" spans="1:16" x14ac:dyDescent="0.25">
      <c r="A727" s="276" t="s">
        <v>1621</v>
      </c>
      <c r="B727" s="277" t="s">
        <v>1279</v>
      </c>
      <c r="C727" s="277" t="s">
        <v>274</v>
      </c>
      <c r="D727" s="278" t="s">
        <v>2257</v>
      </c>
      <c r="E727" s="102" t="s">
        <v>275</v>
      </c>
      <c r="F727" s="102" t="s">
        <v>3235</v>
      </c>
      <c r="G727" s="103"/>
      <c r="H727" s="103">
        <v>45766</v>
      </c>
      <c r="I727" s="102" t="s">
        <v>290</v>
      </c>
      <c r="J727" s="102" t="s">
        <v>289</v>
      </c>
      <c r="K727" s="102" t="s">
        <v>1</v>
      </c>
      <c r="L727" s="102" t="str">
        <f>[2]!Table1[[#This Row],[Orgn]]&amp;"-"&amp;[2]!Table1[[#This Row],[Dest]]</f>
        <v>BRI-SSH</v>
      </c>
      <c r="M727" s="102" t="str">
        <f t="shared" si="11"/>
        <v>ADT</v>
      </c>
      <c r="N727" s="102">
        <f>WEEKDAY([2]!Table1[[#This Row],[Travel Date]],2)</f>
        <v>6</v>
      </c>
      <c r="P727" s="102">
        <v>1</v>
      </c>
    </row>
    <row r="728" spans="1:16" x14ac:dyDescent="0.25">
      <c r="A728" s="276" t="s">
        <v>1621</v>
      </c>
      <c r="B728" s="277" t="s">
        <v>1723</v>
      </c>
      <c r="C728" s="277" t="s">
        <v>277</v>
      </c>
      <c r="D728" s="278" t="s">
        <v>2257</v>
      </c>
      <c r="E728" s="102" t="s">
        <v>275</v>
      </c>
      <c r="F728" s="102" t="s">
        <v>3236</v>
      </c>
      <c r="G728" s="103"/>
      <c r="H728" s="103">
        <v>45766</v>
      </c>
      <c r="I728" s="102" t="s">
        <v>290</v>
      </c>
      <c r="J728" s="102" t="s">
        <v>289</v>
      </c>
      <c r="K728" s="102" t="s">
        <v>1</v>
      </c>
      <c r="L728" s="102" t="str">
        <f>[2]!Table1[[#This Row],[Orgn]]&amp;"-"&amp;[2]!Table1[[#This Row],[Dest]]</f>
        <v>BRI-SSH</v>
      </c>
      <c r="M728" s="102" t="str">
        <f t="shared" si="11"/>
        <v>ADT</v>
      </c>
      <c r="N728" s="102">
        <f>WEEKDAY([2]!Table1[[#This Row],[Travel Date]],2)</f>
        <v>6</v>
      </c>
      <c r="P728" s="102">
        <v>1</v>
      </c>
    </row>
    <row r="729" spans="1:16" x14ac:dyDescent="0.25">
      <c r="A729" s="276" t="s">
        <v>3237</v>
      </c>
      <c r="B729" s="277" t="s">
        <v>1094</v>
      </c>
      <c r="C729" s="277" t="s">
        <v>274</v>
      </c>
      <c r="D729" s="278" t="s">
        <v>2257</v>
      </c>
      <c r="E729" s="102" t="s">
        <v>275</v>
      </c>
      <c r="F729" s="102" t="s">
        <v>3238</v>
      </c>
      <c r="G729" s="103"/>
      <c r="H729" s="103">
        <v>45766</v>
      </c>
      <c r="I729" s="102" t="s">
        <v>290</v>
      </c>
      <c r="J729" s="102" t="s">
        <v>289</v>
      </c>
      <c r="K729" s="102" t="s">
        <v>1</v>
      </c>
      <c r="L729" s="102" t="str">
        <f>[2]!Table1[[#This Row],[Orgn]]&amp;"-"&amp;[2]!Table1[[#This Row],[Dest]]</f>
        <v>BRI-SSH</v>
      </c>
      <c r="M729" s="102" t="str">
        <f t="shared" si="11"/>
        <v>ADT</v>
      </c>
      <c r="N729" s="102">
        <f>WEEKDAY([2]!Table1[[#This Row],[Travel Date]],2)</f>
        <v>6</v>
      </c>
      <c r="P729" s="102">
        <v>1</v>
      </c>
    </row>
    <row r="730" spans="1:16" x14ac:dyDescent="0.25">
      <c r="A730" s="276" t="s">
        <v>3237</v>
      </c>
      <c r="B730" s="277" t="s">
        <v>1129</v>
      </c>
      <c r="C730" s="277" t="s">
        <v>274</v>
      </c>
      <c r="D730" s="278" t="s">
        <v>2257</v>
      </c>
      <c r="E730" s="102" t="s">
        <v>275</v>
      </c>
      <c r="F730" s="102" t="s">
        <v>3239</v>
      </c>
      <c r="G730" s="103"/>
      <c r="H730" s="103">
        <v>45766</v>
      </c>
      <c r="I730" s="102" t="s">
        <v>290</v>
      </c>
      <c r="J730" s="102" t="s">
        <v>289</v>
      </c>
      <c r="K730" s="102" t="s">
        <v>1</v>
      </c>
      <c r="L730" s="102" t="str">
        <f>[2]!Table1[[#This Row],[Orgn]]&amp;"-"&amp;[2]!Table1[[#This Row],[Dest]]</f>
        <v>BRI-SSH</v>
      </c>
      <c r="M730" s="102" t="str">
        <f t="shared" si="11"/>
        <v>ADT</v>
      </c>
      <c r="N730" s="102">
        <f>WEEKDAY([2]!Table1[[#This Row],[Travel Date]],2)</f>
        <v>6</v>
      </c>
      <c r="P730" s="102">
        <v>1</v>
      </c>
    </row>
    <row r="731" spans="1:16" x14ac:dyDescent="0.25">
      <c r="A731" s="276" t="s">
        <v>3240</v>
      </c>
      <c r="B731" s="277" t="s">
        <v>1385</v>
      </c>
      <c r="C731" s="277" t="s">
        <v>277</v>
      </c>
      <c r="D731" s="278" t="s">
        <v>2257</v>
      </c>
      <c r="E731" s="102" t="s">
        <v>275</v>
      </c>
      <c r="F731" s="102" t="s">
        <v>3241</v>
      </c>
      <c r="G731" s="103"/>
      <c r="H731" s="103">
        <v>45766</v>
      </c>
      <c r="I731" s="102" t="s">
        <v>290</v>
      </c>
      <c r="J731" s="102" t="s">
        <v>289</v>
      </c>
      <c r="K731" s="102" t="s">
        <v>1</v>
      </c>
      <c r="L731" s="102" t="str">
        <f>[2]!Table1[[#This Row],[Orgn]]&amp;"-"&amp;[2]!Table1[[#This Row],[Dest]]</f>
        <v>BRI-SSH</v>
      </c>
      <c r="M731" s="102" t="str">
        <f t="shared" si="11"/>
        <v>ADT</v>
      </c>
      <c r="N731" s="102">
        <f>WEEKDAY([2]!Table1[[#This Row],[Travel Date]],2)</f>
        <v>6</v>
      </c>
      <c r="P731" s="102">
        <v>1</v>
      </c>
    </row>
    <row r="732" spans="1:16" x14ac:dyDescent="0.25">
      <c r="A732" s="276" t="s">
        <v>1278</v>
      </c>
      <c r="B732" s="277" t="s">
        <v>1361</v>
      </c>
      <c r="C732" s="277" t="s">
        <v>277</v>
      </c>
      <c r="D732" s="278" t="s">
        <v>286</v>
      </c>
      <c r="E732" s="102" t="s">
        <v>275</v>
      </c>
      <c r="F732" s="102" t="s">
        <v>3242</v>
      </c>
      <c r="G732" s="103"/>
      <c r="H732" s="103">
        <v>45766</v>
      </c>
      <c r="I732" s="102" t="s">
        <v>290</v>
      </c>
      <c r="J732" s="102" t="s">
        <v>289</v>
      </c>
      <c r="K732" s="102" t="s">
        <v>1</v>
      </c>
      <c r="L732" s="102" t="str">
        <f>[2]!Table1[[#This Row],[Orgn]]&amp;"-"&amp;[2]!Table1[[#This Row],[Dest]]</f>
        <v>BRI-SSH</v>
      </c>
      <c r="M732" s="102" t="str">
        <f t="shared" si="11"/>
        <v>ADT</v>
      </c>
      <c r="N732" s="102">
        <f>WEEKDAY([2]!Table1[[#This Row],[Travel Date]],2)</f>
        <v>6</v>
      </c>
      <c r="P732" s="102">
        <v>1</v>
      </c>
    </row>
    <row r="733" spans="1:16" x14ac:dyDescent="0.25">
      <c r="A733" s="276" t="s">
        <v>3243</v>
      </c>
      <c r="B733" s="277" t="s">
        <v>1089</v>
      </c>
      <c r="C733" s="277" t="s">
        <v>274</v>
      </c>
      <c r="D733" s="278" t="s">
        <v>286</v>
      </c>
      <c r="E733" s="102" t="s">
        <v>275</v>
      </c>
      <c r="F733" s="102" t="s">
        <v>3244</v>
      </c>
      <c r="G733" s="103"/>
      <c r="H733" s="103">
        <v>45766</v>
      </c>
      <c r="I733" s="102" t="s">
        <v>290</v>
      </c>
      <c r="J733" s="102" t="s">
        <v>289</v>
      </c>
      <c r="K733" s="102" t="s">
        <v>1</v>
      </c>
      <c r="L733" s="102" t="str">
        <f>[2]!Table1[[#This Row],[Orgn]]&amp;"-"&amp;[2]!Table1[[#This Row],[Dest]]</f>
        <v>BRI-SSH</v>
      </c>
      <c r="M733" s="102" t="str">
        <f t="shared" si="11"/>
        <v>ADT</v>
      </c>
      <c r="N733" s="102">
        <f>WEEKDAY([2]!Table1[[#This Row],[Travel Date]],2)</f>
        <v>6</v>
      </c>
      <c r="P733" s="102">
        <v>1</v>
      </c>
    </row>
    <row r="734" spans="1:16" x14ac:dyDescent="0.25">
      <c r="A734" s="276" t="s">
        <v>3243</v>
      </c>
      <c r="B734" s="277" t="s">
        <v>1119</v>
      </c>
      <c r="C734" s="277" t="s">
        <v>274</v>
      </c>
      <c r="D734" s="278" t="s">
        <v>286</v>
      </c>
      <c r="E734" s="102" t="s">
        <v>275</v>
      </c>
      <c r="F734" s="102" t="s">
        <v>3245</v>
      </c>
      <c r="G734" s="103"/>
      <c r="H734" s="103">
        <v>45766</v>
      </c>
      <c r="I734" s="102" t="s">
        <v>290</v>
      </c>
      <c r="J734" s="102" t="s">
        <v>289</v>
      </c>
      <c r="K734" s="102" t="s">
        <v>1</v>
      </c>
      <c r="L734" s="102" t="str">
        <f>[2]!Table1[[#This Row],[Orgn]]&amp;"-"&amp;[2]!Table1[[#This Row],[Dest]]</f>
        <v>BRI-SSH</v>
      </c>
      <c r="M734" s="102" t="str">
        <f t="shared" si="11"/>
        <v>ADT</v>
      </c>
      <c r="N734" s="102">
        <f>WEEKDAY([2]!Table1[[#This Row],[Travel Date]],2)</f>
        <v>6</v>
      </c>
      <c r="P734" s="102">
        <v>1</v>
      </c>
    </row>
    <row r="735" spans="1:16" x14ac:dyDescent="0.25">
      <c r="A735" s="276" t="s">
        <v>3246</v>
      </c>
      <c r="B735" s="277" t="s">
        <v>3247</v>
      </c>
      <c r="C735" s="277" t="s">
        <v>277</v>
      </c>
      <c r="D735" s="278" t="s">
        <v>136</v>
      </c>
      <c r="E735" s="102" t="s">
        <v>275</v>
      </c>
      <c r="F735" s="102" t="s">
        <v>3248</v>
      </c>
      <c r="G735" s="103"/>
      <c r="H735" s="103">
        <v>45766</v>
      </c>
      <c r="I735" s="102" t="s">
        <v>290</v>
      </c>
      <c r="J735" s="102" t="s">
        <v>289</v>
      </c>
      <c r="K735" s="102" t="s">
        <v>1</v>
      </c>
      <c r="L735" s="102" t="str">
        <f>[2]!Table1[[#This Row],[Orgn]]&amp;"-"&amp;[2]!Table1[[#This Row],[Dest]]</f>
        <v>BRI-SSH</v>
      </c>
      <c r="M735" s="102" t="str">
        <f t="shared" si="11"/>
        <v>ADT</v>
      </c>
      <c r="N735" s="102">
        <f>WEEKDAY([2]!Table1[[#This Row],[Travel Date]],2)</f>
        <v>6</v>
      </c>
      <c r="P735" s="102">
        <v>1</v>
      </c>
    </row>
    <row r="736" spans="1:16" x14ac:dyDescent="0.25">
      <c r="A736" s="276" t="s">
        <v>1236</v>
      </c>
      <c r="B736" s="277" t="s">
        <v>1237</v>
      </c>
      <c r="C736" s="277" t="s">
        <v>277</v>
      </c>
      <c r="D736" s="278" t="s">
        <v>136</v>
      </c>
      <c r="E736" s="102" t="s">
        <v>275</v>
      </c>
      <c r="F736" s="102" t="s">
        <v>3249</v>
      </c>
      <c r="G736" s="103"/>
      <c r="H736" s="103">
        <v>45766</v>
      </c>
      <c r="I736" s="102" t="s">
        <v>290</v>
      </c>
      <c r="J736" s="102" t="s">
        <v>289</v>
      </c>
      <c r="K736" s="102" t="s">
        <v>1</v>
      </c>
      <c r="L736" s="102" t="str">
        <f>[2]!Table1[[#This Row],[Orgn]]&amp;"-"&amp;[2]!Table1[[#This Row],[Dest]]</f>
        <v>BRI-SSH</v>
      </c>
      <c r="M736" s="102" t="str">
        <f t="shared" si="11"/>
        <v>ADT</v>
      </c>
      <c r="N736" s="102">
        <f>WEEKDAY([2]!Table1[[#This Row],[Travel Date]],2)</f>
        <v>6</v>
      </c>
      <c r="P736" s="102">
        <v>1</v>
      </c>
    </row>
    <row r="737" spans="1:16" x14ac:dyDescent="0.25">
      <c r="A737" s="276" t="s">
        <v>3250</v>
      </c>
      <c r="B737" s="277" t="s">
        <v>1377</v>
      </c>
      <c r="C737" s="277" t="s">
        <v>277</v>
      </c>
      <c r="D737" s="278" t="s">
        <v>329</v>
      </c>
      <c r="E737" s="102" t="s">
        <v>275</v>
      </c>
      <c r="F737" s="102" t="s">
        <v>3251</v>
      </c>
      <c r="G737" s="103"/>
      <c r="H737" s="103">
        <v>45766</v>
      </c>
      <c r="I737" s="102" t="s">
        <v>290</v>
      </c>
      <c r="J737" s="102" t="s">
        <v>289</v>
      </c>
      <c r="K737" s="102" t="s">
        <v>1</v>
      </c>
      <c r="L737" s="102" t="str">
        <f>[2]!Table1[[#This Row],[Orgn]]&amp;"-"&amp;[2]!Table1[[#This Row],[Dest]]</f>
        <v>BRI-SSH</v>
      </c>
      <c r="M737" s="102" t="str">
        <f t="shared" si="11"/>
        <v>ADT</v>
      </c>
      <c r="N737" s="102">
        <f>WEEKDAY([2]!Table1[[#This Row],[Travel Date]],2)</f>
        <v>6</v>
      </c>
      <c r="P737" s="102">
        <v>1</v>
      </c>
    </row>
    <row r="738" spans="1:16" x14ac:dyDescent="0.25">
      <c r="A738" s="276" t="s">
        <v>3250</v>
      </c>
      <c r="B738" s="277" t="s">
        <v>1478</v>
      </c>
      <c r="C738" s="277" t="s">
        <v>274</v>
      </c>
      <c r="D738" s="278" t="s">
        <v>2257</v>
      </c>
      <c r="E738" s="102" t="s">
        <v>275</v>
      </c>
      <c r="F738" s="102" t="s">
        <v>3252</v>
      </c>
      <c r="G738" s="103"/>
      <c r="H738" s="103">
        <v>45766</v>
      </c>
      <c r="I738" s="102" t="s">
        <v>290</v>
      </c>
      <c r="J738" s="102" t="s">
        <v>289</v>
      </c>
      <c r="K738" s="102" t="s">
        <v>1</v>
      </c>
      <c r="L738" s="102" t="str">
        <f>[2]!Table1[[#This Row],[Orgn]]&amp;"-"&amp;[2]!Table1[[#This Row],[Dest]]</f>
        <v>BRI-SSH</v>
      </c>
      <c r="M738" s="102" t="str">
        <f t="shared" si="11"/>
        <v>ADT</v>
      </c>
      <c r="N738" s="102">
        <f>WEEKDAY([2]!Table1[[#This Row],[Travel Date]],2)</f>
        <v>6</v>
      </c>
      <c r="P738" s="102">
        <v>1</v>
      </c>
    </row>
    <row r="739" spans="1:16" x14ac:dyDescent="0.25">
      <c r="A739" s="276" t="s">
        <v>3250</v>
      </c>
      <c r="B739" s="277" t="s">
        <v>1635</v>
      </c>
      <c r="C739" s="277" t="s">
        <v>1432</v>
      </c>
      <c r="D739" s="278" t="s">
        <v>2257</v>
      </c>
      <c r="E739" s="102" t="s">
        <v>275</v>
      </c>
      <c r="F739" s="102" t="s">
        <v>3253</v>
      </c>
      <c r="G739" s="103"/>
      <c r="H739" s="103">
        <v>45766</v>
      </c>
      <c r="I739" s="102" t="s">
        <v>290</v>
      </c>
      <c r="J739" s="102" t="s">
        <v>289</v>
      </c>
      <c r="K739" s="102" t="s">
        <v>1</v>
      </c>
      <c r="L739" s="102" t="str">
        <f>[2]!Table1[[#This Row],[Orgn]]&amp;"-"&amp;[2]!Table1[[#This Row],[Dest]]</f>
        <v>BRI-SSH</v>
      </c>
      <c r="M739" s="102" t="str">
        <f t="shared" si="11"/>
        <v>CHD</v>
      </c>
      <c r="N739" s="102">
        <f>WEEKDAY([2]!Table1[[#This Row],[Travel Date]],2)</f>
        <v>6</v>
      </c>
      <c r="P739" s="102">
        <v>1</v>
      </c>
    </row>
    <row r="740" spans="1:16" x14ac:dyDescent="0.25">
      <c r="A740" s="276" t="s">
        <v>3254</v>
      </c>
      <c r="B740" s="277" t="s">
        <v>1582</v>
      </c>
      <c r="C740" s="277" t="s">
        <v>1087</v>
      </c>
      <c r="D740" s="278" t="s">
        <v>329</v>
      </c>
      <c r="E740" s="102" t="s">
        <v>275</v>
      </c>
      <c r="F740" s="102" t="s">
        <v>3255</v>
      </c>
      <c r="G740" s="103"/>
      <c r="H740" s="103">
        <v>45766</v>
      </c>
      <c r="I740" s="102" t="s">
        <v>290</v>
      </c>
      <c r="J740" s="102" t="s">
        <v>289</v>
      </c>
      <c r="K740" s="102" t="s">
        <v>1</v>
      </c>
      <c r="L740" s="102" t="str">
        <f>[2]!Table1[[#This Row],[Orgn]]&amp;"-"&amp;[2]!Table1[[#This Row],[Dest]]</f>
        <v>BRI-SSH</v>
      </c>
      <c r="M740" s="102" t="str">
        <f t="shared" si="11"/>
        <v>ADT</v>
      </c>
      <c r="N740" s="102">
        <f>WEEKDAY([2]!Table1[[#This Row],[Travel Date]],2)</f>
        <v>6</v>
      </c>
      <c r="P740" s="102">
        <v>1</v>
      </c>
    </row>
    <row r="741" spans="1:16" x14ac:dyDescent="0.25">
      <c r="A741" s="276" t="s">
        <v>3256</v>
      </c>
      <c r="B741" s="277" t="s">
        <v>1515</v>
      </c>
      <c r="C741" s="277" t="s">
        <v>1087</v>
      </c>
      <c r="D741" s="278" t="s">
        <v>1990</v>
      </c>
      <c r="E741" s="102" t="s">
        <v>275</v>
      </c>
      <c r="F741" s="102" t="s">
        <v>3257</v>
      </c>
      <c r="G741" s="103"/>
      <c r="H741" s="103">
        <v>45766</v>
      </c>
      <c r="I741" s="102" t="s">
        <v>290</v>
      </c>
      <c r="J741" s="102" t="s">
        <v>289</v>
      </c>
      <c r="K741" s="102" t="s">
        <v>1</v>
      </c>
      <c r="L741" s="102" t="str">
        <f>[2]!Table1[[#This Row],[Orgn]]&amp;"-"&amp;[2]!Table1[[#This Row],[Dest]]</f>
        <v>BRI-SSH</v>
      </c>
      <c r="M741" s="102" t="str">
        <f t="shared" si="11"/>
        <v>ADT</v>
      </c>
      <c r="N741" s="102">
        <f>WEEKDAY([2]!Table1[[#This Row],[Travel Date]],2)</f>
        <v>6</v>
      </c>
      <c r="P741" s="102">
        <v>1</v>
      </c>
    </row>
    <row r="742" spans="1:16" x14ac:dyDescent="0.25">
      <c r="A742" s="276" t="s">
        <v>3256</v>
      </c>
      <c r="B742" s="277" t="s">
        <v>1904</v>
      </c>
      <c r="C742" s="277" t="s">
        <v>1151</v>
      </c>
      <c r="D742" s="278" t="s">
        <v>329</v>
      </c>
      <c r="E742" s="102" t="s">
        <v>275</v>
      </c>
      <c r="F742" s="102" t="s">
        <v>3258</v>
      </c>
      <c r="G742" s="103"/>
      <c r="H742" s="103">
        <v>45766</v>
      </c>
      <c r="I742" s="102" t="s">
        <v>290</v>
      </c>
      <c r="J742" s="102" t="s">
        <v>289</v>
      </c>
      <c r="K742" s="102" t="s">
        <v>1</v>
      </c>
      <c r="L742" s="102" t="str">
        <f>[2]!Table1[[#This Row],[Orgn]]&amp;"-"&amp;[2]!Table1[[#This Row],[Dest]]</f>
        <v>BRI-SSH</v>
      </c>
      <c r="M742" s="102" t="str">
        <f t="shared" si="11"/>
        <v>ADT</v>
      </c>
      <c r="N742" s="102">
        <f>WEEKDAY([2]!Table1[[#This Row],[Travel Date]],2)</f>
        <v>6</v>
      </c>
      <c r="P742" s="102">
        <v>1</v>
      </c>
    </row>
    <row r="743" spans="1:16" x14ac:dyDescent="0.25">
      <c r="A743" s="276" t="s">
        <v>3256</v>
      </c>
      <c r="B743" s="277" t="s">
        <v>1404</v>
      </c>
      <c r="C743" s="277" t="s">
        <v>1151</v>
      </c>
      <c r="D743" s="278" t="s">
        <v>329</v>
      </c>
      <c r="E743" s="102" t="s">
        <v>275</v>
      </c>
      <c r="F743" s="102" t="s">
        <v>3259</v>
      </c>
      <c r="G743" s="103"/>
      <c r="H743" s="103">
        <v>45766</v>
      </c>
      <c r="I743" s="102" t="s">
        <v>290</v>
      </c>
      <c r="J743" s="102" t="s">
        <v>289</v>
      </c>
      <c r="K743" s="102" t="s">
        <v>1</v>
      </c>
      <c r="L743" s="102" t="str">
        <f>[2]!Table1[[#This Row],[Orgn]]&amp;"-"&amp;[2]!Table1[[#This Row],[Dest]]</f>
        <v>BRI-SSH</v>
      </c>
      <c r="M743" s="102" t="str">
        <f t="shared" si="11"/>
        <v>ADT</v>
      </c>
      <c r="N743" s="102">
        <f>WEEKDAY([2]!Table1[[#This Row],[Travel Date]],2)</f>
        <v>6</v>
      </c>
      <c r="P743" s="102">
        <v>1</v>
      </c>
    </row>
    <row r="744" spans="1:16" x14ac:dyDescent="0.25">
      <c r="A744" s="276" t="s">
        <v>3260</v>
      </c>
      <c r="B744" s="277" t="s">
        <v>3261</v>
      </c>
      <c r="C744" s="277" t="s">
        <v>274</v>
      </c>
      <c r="D744" s="278" t="s">
        <v>1990</v>
      </c>
      <c r="E744" s="102" t="s">
        <v>275</v>
      </c>
      <c r="F744" s="102" t="s">
        <v>3262</v>
      </c>
      <c r="G744" s="103"/>
      <c r="H744" s="103">
        <v>45766</v>
      </c>
      <c r="I744" s="102" t="s">
        <v>290</v>
      </c>
      <c r="J744" s="102" t="s">
        <v>289</v>
      </c>
      <c r="K744" s="102" t="s">
        <v>1</v>
      </c>
      <c r="L744" s="102" t="str">
        <f>[2]!Table1[[#This Row],[Orgn]]&amp;"-"&amp;[2]!Table1[[#This Row],[Dest]]</f>
        <v>BRI-SSH</v>
      </c>
      <c r="M744" s="102" t="str">
        <f t="shared" si="11"/>
        <v>ADT</v>
      </c>
      <c r="N744" s="102">
        <f>WEEKDAY([2]!Table1[[#This Row],[Travel Date]],2)</f>
        <v>6</v>
      </c>
      <c r="P744" s="102">
        <v>1</v>
      </c>
    </row>
    <row r="745" spans="1:16" x14ac:dyDescent="0.25">
      <c r="A745" s="276" t="s">
        <v>1504</v>
      </c>
      <c r="B745" s="277" t="s">
        <v>1146</v>
      </c>
      <c r="C745" s="277" t="s">
        <v>277</v>
      </c>
      <c r="D745" s="278" t="s">
        <v>286</v>
      </c>
      <c r="E745" s="102" t="s">
        <v>275</v>
      </c>
      <c r="F745" s="102" t="s">
        <v>3263</v>
      </c>
      <c r="G745" s="103"/>
      <c r="H745" s="103">
        <v>45766</v>
      </c>
      <c r="I745" s="102" t="s">
        <v>290</v>
      </c>
      <c r="J745" s="102" t="s">
        <v>289</v>
      </c>
      <c r="K745" s="102" t="s">
        <v>1</v>
      </c>
      <c r="L745" s="102" t="str">
        <f>[2]!Table1[[#This Row],[Orgn]]&amp;"-"&amp;[2]!Table1[[#This Row],[Dest]]</f>
        <v>BRI-SSH</v>
      </c>
      <c r="M745" s="102" t="str">
        <f t="shared" si="11"/>
        <v>ADT</v>
      </c>
      <c r="N745" s="102">
        <f>WEEKDAY([2]!Table1[[#This Row],[Travel Date]],2)</f>
        <v>6</v>
      </c>
      <c r="P745" s="102">
        <v>1</v>
      </c>
    </row>
    <row r="746" spans="1:16" x14ac:dyDescent="0.25">
      <c r="A746" s="276" t="s">
        <v>3264</v>
      </c>
      <c r="B746" s="277" t="s">
        <v>3265</v>
      </c>
      <c r="C746" s="277" t="s">
        <v>274</v>
      </c>
      <c r="D746" s="278" t="s">
        <v>136</v>
      </c>
      <c r="E746" s="102" t="s">
        <v>275</v>
      </c>
      <c r="F746" s="102" t="s">
        <v>3266</v>
      </c>
      <c r="G746" s="103"/>
      <c r="H746" s="103">
        <v>45766</v>
      </c>
      <c r="I746" s="102" t="s">
        <v>290</v>
      </c>
      <c r="J746" s="102" t="s">
        <v>289</v>
      </c>
      <c r="K746" s="102" t="s">
        <v>1</v>
      </c>
      <c r="L746" s="102" t="str">
        <f>[2]!Table1[[#This Row],[Orgn]]&amp;"-"&amp;[2]!Table1[[#This Row],[Dest]]</f>
        <v>BRI-SSH</v>
      </c>
      <c r="M746" s="102" t="str">
        <f t="shared" si="11"/>
        <v>ADT</v>
      </c>
      <c r="N746" s="102">
        <f>WEEKDAY([2]!Table1[[#This Row],[Travel Date]],2)</f>
        <v>6</v>
      </c>
      <c r="P746" s="102">
        <v>1</v>
      </c>
    </row>
    <row r="747" spans="1:16" x14ac:dyDescent="0.25">
      <c r="A747" s="276" t="s">
        <v>3264</v>
      </c>
      <c r="B747" s="277" t="s">
        <v>3267</v>
      </c>
      <c r="C747" s="277" t="s">
        <v>277</v>
      </c>
      <c r="D747" s="278" t="s">
        <v>136</v>
      </c>
      <c r="E747" s="102" t="s">
        <v>275</v>
      </c>
      <c r="F747" s="102" t="s">
        <v>3268</v>
      </c>
      <c r="G747" s="103"/>
      <c r="H747" s="103">
        <v>45766</v>
      </c>
      <c r="I747" s="102" t="s">
        <v>290</v>
      </c>
      <c r="J747" s="102" t="s">
        <v>289</v>
      </c>
      <c r="K747" s="102" t="s">
        <v>1</v>
      </c>
      <c r="L747" s="102" t="str">
        <f>[2]!Table1[[#This Row],[Orgn]]&amp;"-"&amp;[2]!Table1[[#This Row],[Dest]]</f>
        <v>BRI-SSH</v>
      </c>
      <c r="M747" s="102" t="str">
        <f t="shared" si="11"/>
        <v>ADT</v>
      </c>
      <c r="N747" s="102">
        <f>WEEKDAY([2]!Table1[[#This Row],[Travel Date]],2)</f>
        <v>6</v>
      </c>
      <c r="P747" s="102">
        <v>1</v>
      </c>
    </row>
    <row r="748" spans="1:16" x14ac:dyDescent="0.25">
      <c r="A748" s="276" t="s">
        <v>3264</v>
      </c>
      <c r="B748" s="277" t="s">
        <v>1262</v>
      </c>
      <c r="C748" s="277" t="s">
        <v>277</v>
      </c>
      <c r="D748" s="278" t="s">
        <v>136</v>
      </c>
      <c r="E748" s="102" t="s">
        <v>275</v>
      </c>
      <c r="F748" s="102" t="s">
        <v>3269</v>
      </c>
      <c r="G748" s="103"/>
      <c r="H748" s="103">
        <v>45766</v>
      </c>
      <c r="I748" s="102" t="s">
        <v>290</v>
      </c>
      <c r="J748" s="102" t="s">
        <v>289</v>
      </c>
      <c r="K748" s="102" t="s">
        <v>1</v>
      </c>
      <c r="L748" s="102" t="str">
        <f>[2]!Table1[[#This Row],[Orgn]]&amp;"-"&amp;[2]!Table1[[#This Row],[Dest]]</f>
        <v>BRI-SSH</v>
      </c>
      <c r="M748" s="102" t="str">
        <f t="shared" si="11"/>
        <v>ADT</v>
      </c>
      <c r="N748" s="102">
        <f>WEEKDAY([2]!Table1[[#This Row],[Travel Date]],2)</f>
        <v>6</v>
      </c>
      <c r="P748" s="102">
        <v>1</v>
      </c>
    </row>
    <row r="749" spans="1:16" x14ac:dyDescent="0.25">
      <c r="A749" s="276" t="s">
        <v>1873</v>
      </c>
      <c r="B749" s="277" t="s">
        <v>1073</v>
      </c>
      <c r="C749" s="277" t="s">
        <v>1087</v>
      </c>
      <c r="D749" s="278" t="s">
        <v>1990</v>
      </c>
      <c r="E749" s="102" t="s">
        <v>275</v>
      </c>
      <c r="F749" s="102" t="s">
        <v>3270</v>
      </c>
      <c r="G749" s="103"/>
      <c r="H749" s="103">
        <v>45766</v>
      </c>
      <c r="I749" s="102" t="s">
        <v>290</v>
      </c>
      <c r="J749" s="102" t="s">
        <v>289</v>
      </c>
      <c r="K749" s="102" t="s">
        <v>1</v>
      </c>
      <c r="L749" s="102" t="str">
        <f>[2]!Table1[[#This Row],[Orgn]]&amp;"-"&amp;[2]!Table1[[#This Row],[Dest]]</f>
        <v>BRI-SSH</v>
      </c>
      <c r="M749" s="102" t="str">
        <f t="shared" si="11"/>
        <v>ADT</v>
      </c>
      <c r="N749" s="102">
        <f>WEEKDAY([2]!Table1[[#This Row],[Travel Date]],2)</f>
        <v>6</v>
      </c>
      <c r="P749" s="102">
        <v>1</v>
      </c>
    </row>
    <row r="750" spans="1:16" x14ac:dyDescent="0.25">
      <c r="A750" s="276" t="s">
        <v>1941</v>
      </c>
      <c r="B750" s="277" t="s">
        <v>3271</v>
      </c>
      <c r="C750" s="277" t="s">
        <v>277</v>
      </c>
      <c r="D750" s="278" t="s">
        <v>286</v>
      </c>
      <c r="E750" s="102" t="s">
        <v>275</v>
      </c>
      <c r="F750" s="102" t="s">
        <v>3272</v>
      </c>
      <c r="G750" s="103"/>
      <c r="H750" s="103">
        <v>45766</v>
      </c>
      <c r="I750" s="102" t="s">
        <v>290</v>
      </c>
      <c r="J750" s="102" t="s">
        <v>289</v>
      </c>
      <c r="K750" s="102" t="s">
        <v>1</v>
      </c>
      <c r="L750" s="102" t="str">
        <f>[2]!Table1[[#This Row],[Orgn]]&amp;"-"&amp;[2]!Table1[[#This Row],[Dest]]</f>
        <v>BRI-SSH</v>
      </c>
      <c r="M750" s="102" t="str">
        <f t="shared" si="11"/>
        <v>ADT</v>
      </c>
      <c r="N750" s="102">
        <f>WEEKDAY([2]!Table1[[#This Row],[Travel Date]],2)</f>
        <v>6</v>
      </c>
      <c r="P750" s="102">
        <v>1</v>
      </c>
    </row>
    <row r="751" spans="1:16" x14ac:dyDescent="0.25">
      <c r="A751" s="276" t="s">
        <v>3273</v>
      </c>
      <c r="B751" s="277" t="s">
        <v>1120</v>
      </c>
      <c r="C751" s="277" t="s">
        <v>277</v>
      </c>
      <c r="D751" s="278" t="s">
        <v>136</v>
      </c>
      <c r="E751" s="102" t="s">
        <v>275</v>
      </c>
      <c r="F751" s="102" t="s">
        <v>3274</v>
      </c>
      <c r="G751" s="103"/>
      <c r="H751" s="103">
        <v>45766</v>
      </c>
      <c r="I751" s="102" t="s">
        <v>290</v>
      </c>
      <c r="J751" s="102" t="s">
        <v>289</v>
      </c>
      <c r="K751" s="102" t="s">
        <v>1</v>
      </c>
      <c r="L751" s="102" t="str">
        <f>[2]!Table1[[#This Row],[Orgn]]&amp;"-"&amp;[2]!Table1[[#This Row],[Dest]]</f>
        <v>BRI-SSH</v>
      </c>
      <c r="M751" s="102" t="str">
        <f t="shared" si="11"/>
        <v>ADT</v>
      </c>
      <c r="N751" s="102">
        <f>WEEKDAY([2]!Table1[[#This Row],[Travel Date]],2)</f>
        <v>6</v>
      </c>
      <c r="P751" s="102">
        <v>1</v>
      </c>
    </row>
    <row r="752" spans="1:16" x14ac:dyDescent="0.25">
      <c r="A752" s="276" t="s">
        <v>3275</v>
      </c>
      <c r="B752" s="277" t="s">
        <v>3276</v>
      </c>
      <c r="C752" s="277" t="s">
        <v>277</v>
      </c>
      <c r="D752" s="278" t="s">
        <v>279</v>
      </c>
      <c r="E752" s="102" t="s">
        <v>275</v>
      </c>
      <c r="F752" s="102" t="s">
        <v>3277</v>
      </c>
      <c r="G752" s="103"/>
      <c r="H752" s="103">
        <v>45766</v>
      </c>
      <c r="I752" s="102" t="s">
        <v>290</v>
      </c>
      <c r="J752" s="102" t="s">
        <v>289</v>
      </c>
      <c r="K752" s="102" t="s">
        <v>1</v>
      </c>
      <c r="L752" s="102" t="str">
        <f>[2]!Table1[[#This Row],[Orgn]]&amp;"-"&amp;[2]!Table1[[#This Row],[Dest]]</f>
        <v>BRI-SSH</v>
      </c>
      <c r="M752" s="102" t="str">
        <f t="shared" si="11"/>
        <v>ADT</v>
      </c>
      <c r="N752" s="102">
        <f>WEEKDAY([2]!Table1[[#This Row],[Travel Date]],2)</f>
        <v>6</v>
      </c>
      <c r="P752" s="102">
        <v>1</v>
      </c>
    </row>
    <row r="753" spans="1:16" x14ac:dyDescent="0.25">
      <c r="A753" s="276" t="s">
        <v>3278</v>
      </c>
      <c r="B753" s="277" t="s">
        <v>2002</v>
      </c>
      <c r="C753" s="277" t="s">
        <v>1087</v>
      </c>
      <c r="D753" s="278" t="s">
        <v>329</v>
      </c>
      <c r="E753" s="102" t="s">
        <v>275</v>
      </c>
      <c r="F753" s="102" t="s">
        <v>3279</v>
      </c>
      <c r="G753" s="103"/>
      <c r="H753" s="103">
        <v>45766</v>
      </c>
      <c r="I753" s="102" t="s">
        <v>290</v>
      </c>
      <c r="J753" s="102" t="s">
        <v>289</v>
      </c>
      <c r="K753" s="102" t="s">
        <v>1</v>
      </c>
      <c r="L753" s="102" t="str">
        <f>[2]!Table1[[#This Row],[Orgn]]&amp;"-"&amp;[2]!Table1[[#This Row],[Dest]]</f>
        <v>BRI-SSH</v>
      </c>
      <c r="M753" s="102" t="str">
        <f t="shared" si="11"/>
        <v>ADT</v>
      </c>
      <c r="N753" s="102">
        <f>WEEKDAY([2]!Table1[[#This Row],[Travel Date]],2)</f>
        <v>6</v>
      </c>
      <c r="P753" s="102">
        <v>1</v>
      </c>
    </row>
    <row r="754" spans="1:16" x14ac:dyDescent="0.25">
      <c r="A754" s="276" t="s">
        <v>3028</v>
      </c>
      <c r="B754" s="277" t="s">
        <v>1071</v>
      </c>
      <c r="C754" s="277" t="s">
        <v>274</v>
      </c>
      <c r="D754" s="278" t="s">
        <v>1990</v>
      </c>
      <c r="E754" s="102" t="s">
        <v>275</v>
      </c>
      <c r="F754" s="102" t="s">
        <v>3280</v>
      </c>
      <c r="G754" s="103"/>
      <c r="H754" s="103">
        <v>45766</v>
      </c>
      <c r="I754" s="102" t="s">
        <v>290</v>
      </c>
      <c r="J754" s="102" t="s">
        <v>289</v>
      </c>
      <c r="K754" s="102" t="s">
        <v>1</v>
      </c>
      <c r="L754" s="102" t="str">
        <f>[2]!Table1[[#This Row],[Orgn]]&amp;"-"&amp;[2]!Table1[[#This Row],[Dest]]</f>
        <v>BRI-SSH</v>
      </c>
      <c r="M754" s="102" t="str">
        <f t="shared" si="11"/>
        <v>ADT</v>
      </c>
      <c r="N754" s="102">
        <f>WEEKDAY([2]!Table1[[#This Row],[Travel Date]],2)</f>
        <v>6</v>
      </c>
      <c r="P754" s="102">
        <v>1</v>
      </c>
    </row>
    <row r="755" spans="1:16" x14ac:dyDescent="0.25">
      <c r="A755" s="276" t="s">
        <v>3028</v>
      </c>
      <c r="B755" s="277" t="s">
        <v>3281</v>
      </c>
      <c r="C755" s="277" t="s">
        <v>1087</v>
      </c>
      <c r="D755" s="278" t="s">
        <v>1990</v>
      </c>
      <c r="E755" s="102" t="s">
        <v>275</v>
      </c>
      <c r="F755" s="102" t="s">
        <v>3282</v>
      </c>
      <c r="G755" s="103"/>
      <c r="H755" s="103">
        <v>45766</v>
      </c>
      <c r="I755" s="102" t="s">
        <v>290</v>
      </c>
      <c r="J755" s="102" t="s">
        <v>289</v>
      </c>
      <c r="K755" s="102" t="s">
        <v>1</v>
      </c>
      <c r="L755" s="102" t="str">
        <f>[2]!Table1[[#This Row],[Orgn]]&amp;"-"&amp;[2]!Table1[[#This Row],[Dest]]</f>
        <v>BRI-SSH</v>
      </c>
      <c r="M755" s="102" t="str">
        <f t="shared" si="11"/>
        <v>ADT</v>
      </c>
      <c r="N755" s="102">
        <f>WEEKDAY([2]!Table1[[#This Row],[Travel Date]],2)</f>
        <v>6</v>
      </c>
      <c r="P755" s="102">
        <v>1</v>
      </c>
    </row>
    <row r="756" spans="1:16" x14ac:dyDescent="0.25">
      <c r="A756" s="276" t="s">
        <v>3028</v>
      </c>
      <c r="B756" s="277" t="s">
        <v>3283</v>
      </c>
      <c r="C756" s="277" t="s">
        <v>274</v>
      </c>
      <c r="D756" s="278" t="s">
        <v>1990</v>
      </c>
      <c r="E756" s="102" t="s">
        <v>275</v>
      </c>
      <c r="F756" s="102" t="s">
        <v>3284</v>
      </c>
      <c r="G756" s="103"/>
      <c r="H756" s="103">
        <v>45766</v>
      </c>
      <c r="I756" s="102" t="s">
        <v>290</v>
      </c>
      <c r="J756" s="102" t="s">
        <v>289</v>
      </c>
      <c r="K756" s="102" t="s">
        <v>1</v>
      </c>
      <c r="L756" s="102" t="str">
        <f>[2]!Table1[[#This Row],[Orgn]]&amp;"-"&amp;[2]!Table1[[#This Row],[Dest]]</f>
        <v>BRI-SSH</v>
      </c>
      <c r="M756" s="102" t="str">
        <f t="shared" si="11"/>
        <v>ADT</v>
      </c>
      <c r="N756" s="102">
        <f>WEEKDAY([2]!Table1[[#This Row],[Travel Date]],2)</f>
        <v>6</v>
      </c>
      <c r="P756" s="102">
        <v>1</v>
      </c>
    </row>
    <row r="757" spans="1:16" x14ac:dyDescent="0.25">
      <c r="A757" s="276" t="s">
        <v>3285</v>
      </c>
      <c r="B757" s="277" t="s">
        <v>1108</v>
      </c>
      <c r="C757" s="277" t="s">
        <v>274</v>
      </c>
      <c r="D757" s="278" t="s">
        <v>286</v>
      </c>
      <c r="E757" s="102" t="s">
        <v>275</v>
      </c>
      <c r="F757" s="102" t="s">
        <v>3286</v>
      </c>
      <c r="G757" s="103"/>
      <c r="H757" s="103">
        <v>45766</v>
      </c>
      <c r="I757" s="102" t="s">
        <v>290</v>
      </c>
      <c r="J757" s="102" t="s">
        <v>289</v>
      </c>
      <c r="K757" s="102" t="s">
        <v>1</v>
      </c>
      <c r="L757" s="102" t="str">
        <f>[2]!Table1[[#This Row],[Orgn]]&amp;"-"&amp;[2]!Table1[[#This Row],[Dest]]</f>
        <v>BRI-SSH</v>
      </c>
      <c r="M757" s="102" t="str">
        <f t="shared" si="11"/>
        <v>ADT</v>
      </c>
      <c r="N757" s="102">
        <f>WEEKDAY([2]!Table1[[#This Row],[Travel Date]],2)</f>
        <v>6</v>
      </c>
      <c r="P757" s="102">
        <v>1</v>
      </c>
    </row>
    <row r="758" spans="1:16" x14ac:dyDescent="0.25">
      <c r="A758" s="276" t="s">
        <v>3287</v>
      </c>
      <c r="B758" s="277" t="s">
        <v>3288</v>
      </c>
      <c r="C758" s="277" t="s">
        <v>1087</v>
      </c>
      <c r="D758" s="278" t="s">
        <v>1990</v>
      </c>
      <c r="E758" s="102" t="s">
        <v>275</v>
      </c>
      <c r="F758" s="102" t="s">
        <v>3289</v>
      </c>
      <c r="G758" s="103"/>
      <c r="H758" s="103">
        <v>45766</v>
      </c>
      <c r="I758" s="102" t="s">
        <v>290</v>
      </c>
      <c r="J758" s="102" t="s">
        <v>289</v>
      </c>
      <c r="K758" s="102" t="s">
        <v>1</v>
      </c>
      <c r="L758" s="102" t="str">
        <f>[2]!Table1[[#This Row],[Orgn]]&amp;"-"&amp;[2]!Table1[[#This Row],[Dest]]</f>
        <v>BRI-SSH</v>
      </c>
      <c r="M758" s="102" t="str">
        <f t="shared" si="11"/>
        <v>ADT</v>
      </c>
      <c r="N758" s="102">
        <f>WEEKDAY([2]!Table1[[#This Row],[Travel Date]],2)</f>
        <v>6</v>
      </c>
      <c r="P758" s="102">
        <v>1</v>
      </c>
    </row>
    <row r="759" spans="1:16" x14ac:dyDescent="0.25">
      <c r="A759" s="276" t="s">
        <v>3287</v>
      </c>
      <c r="B759" s="277" t="s">
        <v>1121</v>
      </c>
      <c r="C759" s="277" t="s">
        <v>274</v>
      </c>
      <c r="D759" s="278" t="s">
        <v>1990</v>
      </c>
      <c r="E759" s="102" t="s">
        <v>275</v>
      </c>
      <c r="F759" s="102" t="s">
        <v>3290</v>
      </c>
      <c r="G759" s="103"/>
      <c r="H759" s="103">
        <v>45766</v>
      </c>
      <c r="I759" s="102" t="s">
        <v>290</v>
      </c>
      <c r="J759" s="102" t="s">
        <v>289</v>
      </c>
      <c r="K759" s="102" t="s">
        <v>1</v>
      </c>
      <c r="L759" s="102" t="str">
        <f>[2]!Table1[[#This Row],[Orgn]]&amp;"-"&amp;[2]!Table1[[#This Row],[Dest]]</f>
        <v>BRI-SSH</v>
      </c>
      <c r="M759" s="102" t="str">
        <f t="shared" si="11"/>
        <v>ADT</v>
      </c>
      <c r="N759" s="102">
        <f>WEEKDAY([2]!Table1[[#This Row],[Travel Date]],2)</f>
        <v>6</v>
      </c>
      <c r="P759" s="102">
        <v>1</v>
      </c>
    </row>
    <row r="760" spans="1:16" x14ac:dyDescent="0.25">
      <c r="A760" s="276" t="s">
        <v>1191</v>
      </c>
      <c r="B760" s="277" t="s">
        <v>1106</v>
      </c>
      <c r="C760" s="277" t="s">
        <v>274</v>
      </c>
      <c r="D760" s="278" t="s">
        <v>286</v>
      </c>
      <c r="E760" s="102" t="s">
        <v>275</v>
      </c>
      <c r="F760" s="102" t="s">
        <v>2118</v>
      </c>
      <c r="G760" s="103"/>
      <c r="H760" s="103">
        <v>45766</v>
      </c>
      <c r="I760" s="102" t="s">
        <v>290</v>
      </c>
      <c r="J760" s="102" t="s">
        <v>289</v>
      </c>
      <c r="K760" s="102" t="s">
        <v>1</v>
      </c>
      <c r="L760" s="102" t="str">
        <f>[2]!Table1[[#This Row],[Orgn]]&amp;"-"&amp;[2]!Table1[[#This Row],[Dest]]</f>
        <v>BRI-SSH</v>
      </c>
      <c r="M760" s="102" t="str">
        <f t="shared" si="11"/>
        <v>ADT</v>
      </c>
      <c r="N760" s="102">
        <f>WEEKDAY([2]!Table1[[#This Row],[Travel Date]],2)</f>
        <v>6</v>
      </c>
      <c r="P760" s="102">
        <v>1</v>
      </c>
    </row>
    <row r="761" spans="1:16" x14ac:dyDescent="0.25">
      <c r="A761" s="276" t="s">
        <v>1191</v>
      </c>
      <c r="B761" s="277" t="s">
        <v>1112</v>
      </c>
      <c r="C761" s="277" t="s">
        <v>277</v>
      </c>
      <c r="D761" s="278" t="s">
        <v>286</v>
      </c>
      <c r="E761" s="102" t="s">
        <v>275</v>
      </c>
      <c r="F761" s="102" t="s">
        <v>3291</v>
      </c>
      <c r="G761" s="103"/>
      <c r="H761" s="103">
        <v>45766</v>
      </c>
      <c r="I761" s="102" t="s">
        <v>290</v>
      </c>
      <c r="J761" s="102" t="s">
        <v>289</v>
      </c>
      <c r="K761" s="102" t="s">
        <v>1</v>
      </c>
      <c r="L761" s="102" t="str">
        <f>[2]!Table1[[#This Row],[Orgn]]&amp;"-"&amp;[2]!Table1[[#This Row],[Dest]]</f>
        <v>BRI-SSH</v>
      </c>
      <c r="M761" s="102" t="str">
        <f t="shared" si="11"/>
        <v>ADT</v>
      </c>
      <c r="N761" s="102">
        <f>WEEKDAY([2]!Table1[[#This Row],[Travel Date]],2)</f>
        <v>6</v>
      </c>
      <c r="P761" s="102">
        <v>1</v>
      </c>
    </row>
    <row r="762" spans="1:16" x14ac:dyDescent="0.25">
      <c r="A762" s="276" t="s">
        <v>3292</v>
      </c>
      <c r="B762" s="277" t="s">
        <v>1391</v>
      </c>
      <c r="C762" s="277" t="s">
        <v>277</v>
      </c>
      <c r="D762" s="278" t="s">
        <v>136</v>
      </c>
      <c r="E762" s="102" t="s">
        <v>275</v>
      </c>
      <c r="F762" s="102" t="s">
        <v>3293</v>
      </c>
      <c r="G762" s="103"/>
      <c r="H762" s="103">
        <v>45766</v>
      </c>
      <c r="I762" s="102" t="s">
        <v>290</v>
      </c>
      <c r="J762" s="102" t="s">
        <v>289</v>
      </c>
      <c r="K762" s="102" t="s">
        <v>1</v>
      </c>
      <c r="L762" s="102" t="str">
        <f>[2]!Table1[[#This Row],[Orgn]]&amp;"-"&amp;[2]!Table1[[#This Row],[Dest]]</f>
        <v>BRI-SSH</v>
      </c>
      <c r="M762" s="102" t="str">
        <f t="shared" si="11"/>
        <v>ADT</v>
      </c>
      <c r="N762" s="102">
        <f>WEEKDAY([2]!Table1[[#This Row],[Travel Date]],2)</f>
        <v>6</v>
      </c>
      <c r="P762" s="102">
        <v>1</v>
      </c>
    </row>
    <row r="763" spans="1:16" x14ac:dyDescent="0.25">
      <c r="A763" s="276" t="s">
        <v>3292</v>
      </c>
      <c r="B763" s="277" t="s">
        <v>1296</v>
      </c>
      <c r="C763" s="277" t="s">
        <v>274</v>
      </c>
      <c r="D763" s="278" t="s">
        <v>1990</v>
      </c>
      <c r="E763" s="102" t="s">
        <v>275</v>
      </c>
      <c r="F763" s="102" t="s">
        <v>3294</v>
      </c>
      <c r="G763" s="103"/>
      <c r="H763" s="103">
        <v>45766</v>
      </c>
      <c r="I763" s="102" t="s">
        <v>290</v>
      </c>
      <c r="J763" s="102" t="s">
        <v>289</v>
      </c>
      <c r="K763" s="102" t="s">
        <v>1</v>
      </c>
      <c r="L763" s="102" t="str">
        <f>[2]!Table1[[#This Row],[Orgn]]&amp;"-"&amp;[2]!Table1[[#This Row],[Dest]]</f>
        <v>BRI-SSH</v>
      </c>
      <c r="M763" s="102" t="str">
        <f t="shared" si="11"/>
        <v>ADT</v>
      </c>
      <c r="N763" s="102">
        <f>WEEKDAY([2]!Table1[[#This Row],[Travel Date]],2)</f>
        <v>6</v>
      </c>
      <c r="P763" s="102">
        <v>1</v>
      </c>
    </row>
    <row r="764" spans="1:16" x14ac:dyDescent="0.25">
      <c r="A764" s="276" t="s">
        <v>3292</v>
      </c>
      <c r="B764" s="277" t="s">
        <v>1181</v>
      </c>
      <c r="C764" s="277" t="s">
        <v>1087</v>
      </c>
      <c r="D764" s="278" t="s">
        <v>1990</v>
      </c>
      <c r="E764" s="102" t="s">
        <v>275</v>
      </c>
      <c r="F764" s="102" t="s">
        <v>3295</v>
      </c>
      <c r="G764" s="103"/>
      <c r="H764" s="103">
        <v>45766</v>
      </c>
      <c r="I764" s="102" t="s">
        <v>290</v>
      </c>
      <c r="J764" s="102" t="s">
        <v>289</v>
      </c>
      <c r="K764" s="102" t="s">
        <v>1</v>
      </c>
      <c r="L764" s="102" t="str">
        <f>[2]!Table1[[#This Row],[Orgn]]&amp;"-"&amp;[2]!Table1[[#This Row],[Dest]]</f>
        <v>BRI-SSH</v>
      </c>
      <c r="M764" s="102" t="str">
        <f t="shared" si="11"/>
        <v>ADT</v>
      </c>
      <c r="N764" s="102">
        <f>WEEKDAY([2]!Table1[[#This Row],[Travel Date]],2)</f>
        <v>6</v>
      </c>
      <c r="P764" s="102">
        <v>1</v>
      </c>
    </row>
    <row r="765" spans="1:16" x14ac:dyDescent="0.25">
      <c r="A765" s="276" t="s">
        <v>3292</v>
      </c>
      <c r="B765" s="277" t="s">
        <v>1130</v>
      </c>
      <c r="C765" s="277" t="s">
        <v>277</v>
      </c>
      <c r="D765" s="278" t="s">
        <v>2257</v>
      </c>
      <c r="E765" s="102" t="s">
        <v>275</v>
      </c>
      <c r="F765" s="102" t="s">
        <v>3296</v>
      </c>
      <c r="G765" s="103"/>
      <c r="H765" s="103">
        <v>45766</v>
      </c>
      <c r="I765" s="102" t="s">
        <v>290</v>
      </c>
      <c r="J765" s="102" t="s">
        <v>289</v>
      </c>
      <c r="K765" s="102" t="s">
        <v>1</v>
      </c>
      <c r="L765" s="102" t="str">
        <f>[2]!Table1[[#This Row],[Orgn]]&amp;"-"&amp;[2]!Table1[[#This Row],[Dest]]</f>
        <v>BRI-SSH</v>
      </c>
      <c r="M765" s="102" t="str">
        <f t="shared" si="11"/>
        <v>ADT</v>
      </c>
      <c r="N765" s="102">
        <f>WEEKDAY([2]!Table1[[#This Row],[Travel Date]],2)</f>
        <v>6</v>
      </c>
      <c r="P765" s="102">
        <v>1</v>
      </c>
    </row>
    <row r="766" spans="1:16" x14ac:dyDescent="0.25">
      <c r="A766" s="276" t="s">
        <v>1969</v>
      </c>
      <c r="B766" s="277" t="s">
        <v>3297</v>
      </c>
      <c r="C766" s="277" t="s">
        <v>274</v>
      </c>
      <c r="D766" s="278" t="s">
        <v>136</v>
      </c>
      <c r="E766" s="102" t="s">
        <v>275</v>
      </c>
      <c r="F766" s="102" t="s">
        <v>3298</v>
      </c>
      <c r="G766" s="103"/>
      <c r="H766" s="103">
        <v>45766</v>
      </c>
      <c r="I766" s="102" t="s">
        <v>290</v>
      </c>
      <c r="J766" s="102" t="s">
        <v>289</v>
      </c>
      <c r="K766" s="102" t="s">
        <v>1</v>
      </c>
      <c r="L766" s="102" t="str">
        <f>[2]!Table1[[#This Row],[Orgn]]&amp;"-"&amp;[2]!Table1[[#This Row],[Dest]]</f>
        <v>BRI-SSH</v>
      </c>
      <c r="M766" s="102" t="str">
        <f t="shared" si="11"/>
        <v>ADT</v>
      </c>
      <c r="N766" s="102">
        <f>WEEKDAY([2]!Table1[[#This Row],[Travel Date]],2)</f>
        <v>6</v>
      </c>
      <c r="P766" s="102">
        <v>1</v>
      </c>
    </row>
    <row r="767" spans="1:16" x14ac:dyDescent="0.25">
      <c r="A767" s="276" t="s">
        <v>3299</v>
      </c>
      <c r="B767" s="277" t="s">
        <v>1104</v>
      </c>
      <c r="C767" s="277" t="s">
        <v>277</v>
      </c>
      <c r="D767" s="278" t="s">
        <v>286</v>
      </c>
      <c r="E767" s="102" t="s">
        <v>275</v>
      </c>
      <c r="F767" s="102" t="s">
        <v>3300</v>
      </c>
      <c r="G767" s="103"/>
      <c r="H767" s="103">
        <v>45766</v>
      </c>
      <c r="I767" s="102" t="s">
        <v>290</v>
      </c>
      <c r="J767" s="102" t="s">
        <v>289</v>
      </c>
      <c r="K767" s="102" t="s">
        <v>1</v>
      </c>
      <c r="L767" s="102" t="str">
        <f>[2]!Table1[[#This Row],[Orgn]]&amp;"-"&amp;[2]!Table1[[#This Row],[Dest]]</f>
        <v>BRI-SSH</v>
      </c>
      <c r="M767" s="102" t="str">
        <f t="shared" si="11"/>
        <v>ADT</v>
      </c>
      <c r="N767" s="102">
        <f>WEEKDAY([2]!Table1[[#This Row],[Travel Date]],2)</f>
        <v>6</v>
      </c>
      <c r="P767" s="102">
        <v>1</v>
      </c>
    </row>
    <row r="768" spans="1:16" x14ac:dyDescent="0.25">
      <c r="A768" s="276" t="s">
        <v>1861</v>
      </c>
      <c r="B768" s="277" t="s">
        <v>3301</v>
      </c>
      <c r="C768" s="277" t="s">
        <v>277</v>
      </c>
      <c r="D768" s="278" t="s">
        <v>329</v>
      </c>
      <c r="E768" s="102" t="s">
        <v>275</v>
      </c>
      <c r="F768" s="102" t="s">
        <v>3302</v>
      </c>
      <c r="G768" s="103"/>
      <c r="H768" s="103">
        <v>45766</v>
      </c>
      <c r="I768" s="102" t="s">
        <v>290</v>
      </c>
      <c r="J768" s="102" t="s">
        <v>289</v>
      </c>
      <c r="K768" s="102" t="s">
        <v>1</v>
      </c>
      <c r="L768" s="102" t="str">
        <f>[2]!Table1[[#This Row],[Orgn]]&amp;"-"&amp;[2]!Table1[[#This Row],[Dest]]</f>
        <v>BRI-SSH</v>
      </c>
      <c r="M768" s="102" t="str">
        <f t="shared" si="11"/>
        <v>ADT</v>
      </c>
      <c r="N768" s="102">
        <f>WEEKDAY([2]!Table1[[#This Row],[Travel Date]],2)</f>
        <v>6</v>
      </c>
      <c r="P768" s="102">
        <v>1</v>
      </c>
    </row>
    <row r="769" spans="1:16" x14ac:dyDescent="0.25">
      <c r="A769" s="276" t="s">
        <v>3303</v>
      </c>
      <c r="B769" s="277" t="s">
        <v>3304</v>
      </c>
      <c r="C769" s="277" t="s">
        <v>277</v>
      </c>
      <c r="D769" s="278" t="s">
        <v>136</v>
      </c>
      <c r="E769" s="102" t="s">
        <v>275</v>
      </c>
      <c r="F769" s="102" t="s">
        <v>3305</v>
      </c>
      <c r="G769" s="103"/>
      <c r="H769" s="103">
        <v>45766</v>
      </c>
      <c r="I769" s="102" t="s">
        <v>290</v>
      </c>
      <c r="J769" s="102" t="s">
        <v>289</v>
      </c>
      <c r="K769" s="102" t="s">
        <v>1</v>
      </c>
      <c r="L769" s="102" t="str">
        <f>[2]!Table1[[#This Row],[Orgn]]&amp;"-"&amp;[2]!Table1[[#This Row],[Dest]]</f>
        <v>BRI-SSH</v>
      </c>
      <c r="M769" s="102" t="str">
        <f t="shared" si="11"/>
        <v>ADT</v>
      </c>
      <c r="N769" s="102">
        <f>WEEKDAY([2]!Table1[[#This Row],[Travel Date]],2)</f>
        <v>6</v>
      </c>
      <c r="P769" s="102">
        <v>1</v>
      </c>
    </row>
    <row r="770" spans="1:16" x14ac:dyDescent="0.25">
      <c r="A770" s="276" t="s">
        <v>3306</v>
      </c>
      <c r="B770" s="277" t="s">
        <v>1813</v>
      </c>
      <c r="C770" s="277" t="s">
        <v>1087</v>
      </c>
      <c r="D770" s="278" t="s">
        <v>1990</v>
      </c>
      <c r="E770" s="102" t="s">
        <v>275</v>
      </c>
      <c r="F770" s="102" t="s">
        <v>3307</v>
      </c>
      <c r="G770" s="103"/>
      <c r="H770" s="103">
        <v>45766</v>
      </c>
      <c r="I770" s="102" t="s">
        <v>290</v>
      </c>
      <c r="J770" s="102" t="s">
        <v>289</v>
      </c>
      <c r="K770" s="102" t="s">
        <v>1</v>
      </c>
      <c r="L770" s="102" t="str">
        <f>[2]!Table1[[#This Row],[Orgn]]&amp;"-"&amp;[2]!Table1[[#This Row],[Dest]]</f>
        <v>BRI-SSH</v>
      </c>
      <c r="M770" s="102" t="str">
        <f t="shared" ref="M770:M833" si="12">IF(TRIM(C770)="INF", "INF", IF(TRIM(C770)="CHD", "CHD", "ADT"))</f>
        <v>ADT</v>
      </c>
      <c r="N770" s="102">
        <f>WEEKDAY([2]!Table1[[#This Row],[Travel Date]],2)</f>
        <v>6</v>
      </c>
      <c r="P770" s="102">
        <v>1</v>
      </c>
    </row>
    <row r="771" spans="1:16" x14ac:dyDescent="0.25">
      <c r="A771" s="276" t="s">
        <v>1715</v>
      </c>
      <c r="B771" s="277" t="s">
        <v>1854</v>
      </c>
      <c r="C771" s="277" t="s">
        <v>1087</v>
      </c>
      <c r="D771" s="278" t="s">
        <v>1990</v>
      </c>
      <c r="E771" s="102" t="s">
        <v>275</v>
      </c>
      <c r="F771" s="102" t="s">
        <v>3308</v>
      </c>
      <c r="G771" s="103"/>
      <c r="H771" s="103">
        <v>45766</v>
      </c>
      <c r="I771" s="102" t="s">
        <v>290</v>
      </c>
      <c r="J771" s="102" t="s">
        <v>289</v>
      </c>
      <c r="K771" s="102" t="s">
        <v>1</v>
      </c>
      <c r="L771" s="102" t="str">
        <f>[2]!Table1[[#This Row],[Orgn]]&amp;"-"&amp;[2]!Table1[[#This Row],[Dest]]</f>
        <v>BRI-SSH</v>
      </c>
      <c r="M771" s="102" t="str">
        <f t="shared" si="12"/>
        <v>ADT</v>
      </c>
      <c r="N771" s="102">
        <f>WEEKDAY([2]!Table1[[#This Row],[Travel Date]],2)</f>
        <v>6</v>
      </c>
      <c r="P771" s="102">
        <v>1</v>
      </c>
    </row>
    <row r="772" spans="1:16" x14ac:dyDescent="0.25">
      <c r="A772" s="276" t="s">
        <v>2057</v>
      </c>
      <c r="B772" s="277" t="s">
        <v>1262</v>
      </c>
      <c r="C772" s="277" t="s">
        <v>277</v>
      </c>
      <c r="D772" s="278" t="s">
        <v>136</v>
      </c>
      <c r="E772" s="102" t="s">
        <v>275</v>
      </c>
      <c r="F772" s="102" t="s">
        <v>3309</v>
      </c>
      <c r="G772" s="103"/>
      <c r="H772" s="103">
        <v>45766</v>
      </c>
      <c r="I772" s="102" t="s">
        <v>290</v>
      </c>
      <c r="J772" s="102" t="s">
        <v>289</v>
      </c>
      <c r="K772" s="102" t="s">
        <v>1</v>
      </c>
      <c r="L772" s="102" t="str">
        <f>[2]!Table1[[#This Row],[Orgn]]&amp;"-"&amp;[2]!Table1[[#This Row],[Dest]]</f>
        <v>BRI-SSH</v>
      </c>
      <c r="M772" s="102" t="str">
        <f t="shared" si="12"/>
        <v>ADT</v>
      </c>
      <c r="N772" s="102">
        <f>WEEKDAY([2]!Table1[[#This Row],[Travel Date]],2)</f>
        <v>6</v>
      </c>
      <c r="P772" s="102">
        <v>1</v>
      </c>
    </row>
    <row r="773" spans="1:16" x14ac:dyDescent="0.25">
      <c r="A773" s="276" t="s">
        <v>2057</v>
      </c>
      <c r="B773" s="277" t="s">
        <v>1893</v>
      </c>
      <c r="C773" s="277" t="s">
        <v>1151</v>
      </c>
      <c r="D773" s="278" t="s">
        <v>329</v>
      </c>
      <c r="E773" s="102" t="s">
        <v>275</v>
      </c>
      <c r="F773" s="102" t="s">
        <v>3310</v>
      </c>
      <c r="G773" s="103"/>
      <c r="H773" s="103">
        <v>45766</v>
      </c>
      <c r="I773" s="102" t="s">
        <v>290</v>
      </c>
      <c r="J773" s="102" t="s">
        <v>289</v>
      </c>
      <c r="K773" s="102" t="s">
        <v>1</v>
      </c>
      <c r="L773" s="102" t="str">
        <f>[2]!Table1[[#This Row],[Orgn]]&amp;"-"&amp;[2]!Table1[[#This Row],[Dest]]</f>
        <v>BRI-SSH</v>
      </c>
      <c r="M773" s="102" t="str">
        <f t="shared" si="12"/>
        <v>ADT</v>
      </c>
      <c r="N773" s="102">
        <f>WEEKDAY([2]!Table1[[#This Row],[Travel Date]],2)</f>
        <v>6</v>
      </c>
      <c r="P773" s="102">
        <v>1</v>
      </c>
    </row>
    <row r="774" spans="1:16" x14ac:dyDescent="0.25">
      <c r="A774" s="276" t="s">
        <v>3311</v>
      </c>
      <c r="B774" s="277" t="s">
        <v>1244</v>
      </c>
      <c r="C774" s="277" t="s">
        <v>277</v>
      </c>
      <c r="D774" s="278" t="s">
        <v>2257</v>
      </c>
      <c r="E774" s="102" t="s">
        <v>275</v>
      </c>
      <c r="F774" s="102" t="s">
        <v>3312</v>
      </c>
      <c r="G774" s="103"/>
      <c r="H774" s="103">
        <v>45766</v>
      </c>
      <c r="I774" s="102" t="s">
        <v>290</v>
      </c>
      <c r="J774" s="102" t="s">
        <v>289</v>
      </c>
      <c r="K774" s="102" t="s">
        <v>1</v>
      </c>
      <c r="L774" s="102" t="str">
        <f>[2]!Table1[[#This Row],[Orgn]]&amp;"-"&amp;[2]!Table1[[#This Row],[Dest]]</f>
        <v>BRI-SSH</v>
      </c>
      <c r="M774" s="102" t="str">
        <f t="shared" si="12"/>
        <v>ADT</v>
      </c>
      <c r="N774" s="102">
        <f>WEEKDAY([2]!Table1[[#This Row],[Travel Date]],2)</f>
        <v>6</v>
      </c>
      <c r="P774" s="102">
        <v>1</v>
      </c>
    </row>
    <row r="775" spans="1:16" x14ac:dyDescent="0.25">
      <c r="A775" s="276" t="s">
        <v>1224</v>
      </c>
      <c r="B775" s="277" t="s">
        <v>1804</v>
      </c>
      <c r="C775" s="277" t="s">
        <v>274</v>
      </c>
      <c r="D775" s="278" t="s">
        <v>279</v>
      </c>
      <c r="E775" s="102" t="s">
        <v>275</v>
      </c>
      <c r="F775" s="102" t="s">
        <v>3313</v>
      </c>
      <c r="G775" s="103"/>
      <c r="H775" s="103">
        <v>45766</v>
      </c>
      <c r="I775" s="102" t="s">
        <v>290</v>
      </c>
      <c r="J775" s="102" t="s">
        <v>289</v>
      </c>
      <c r="K775" s="102" t="s">
        <v>1</v>
      </c>
      <c r="L775" s="102" t="str">
        <f>[2]!Table1[[#This Row],[Orgn]]&amp;"-"&amp;[2]!Table1[[#This Row],[Dest]]</f>
        <v>BRI-SSH</v>
      </c>
      <c r="M775" s="102" t="str">
        <f t="shared" si="12"/>
        <v>ADT</v>
      </c>
      <c r="N775" s="102">
        <f>WEEKDAY([2]!Table1[[#This Row],[Travel Date]],2)</f>
        <v>6</v>
      </c>
      <c r="P775" s="102">
        <v>1</v>
      </c>
    </row>
    <row r="776" spans="1:16" x14ac:dyDescent="0.25">
      <c r="A776" s="276" t="s">
        <v>3314</v>
      </c>
      <c r="B776" s="277" t="s">
        <v>1993</v>
      </c>
      <c r="C776" s="277" t="s">
        <v>277</v>
      </c>
      <c r="D776" s="278" t="s">
        <v>2257</v>
      </c>
      <c r="E776" s="102" t="s">
        <v>275</v>
      </c>
      <c r="F776" s="102" t="s">
        <v>3315</v>
      </c>
      <c r="G776" s="103"/>
      <c r="H776" s="103">
        <v>45766</v>
      </c>
      <c r="I776" s="102" t="s">
        <v>290</v>
      </c>
      <c r="J776" s="102" t="s">
        <v>289</v>
      </c>
      <c r="K776" s="102" t="s">
        <v>1</v>
      </c>
      <c r="L776" s="102" t="str">
        <f>[2]!Table1[[#This Row],[Orgn]]&amp;"-"&amp;[2]!Table1[[#This Row],[Dest]]</f>
        <v>BRI-SSH</v>
      </c>
      <c r="M776" s="102" t="str">
        <f t="shared" si="12"/>
        <v>ADT</v>
      </c>
      <c r="N776" s="102">
        <f>WEEKDAY([2]!Table1[[#This Row],[Travel Date]],2)</f>
        <v>6</v>
      </c>
      <c r="P776" s="102">
        <v>1</v>
      </c>
    </row>
    <row r="777" spans="1:16" x14ac:dyDescent="0.25">
      <c r="A777" s="276" t="s">
        <v>2138</v>
      </c>
      <c r="B777" s="277" t="s">
        <v>1360</v>
      </c>
      <c r="C777" s="277" t="s">
        <v>277</v>
      </c>
      <c r="D777" s="278" t="s">
        <v>136</v>
      </c>
      <c r="E777" s="102" t="s">
        <v>275</v>
      </c>
      <c r="F777" s="102" t="s">
        <v>3316</v>
      </c>
      <c r="G777" s="103"/>
      <c r="H777" s="103">
        <v>45766</v>
      </c>
      <c r="I777" s="102" t="s">
        <v>290</v>
      </c>
      <c r="J777" s="102" t="s">
        <v>289</v>
      </c>
      <c r="K777" s="102" t="s">
        <v>1</v>
      </c>
      <c r="L777" s="102" t="str">
        <f>[2]!Table1[[#This Row],[Orgn]]&amp;"-"&amp;[2]!Table1[[#This Row],[Dest]]</f>
        <v>BRI-SSH</v>
      </c>
      <c r="M777" s="102" t="str">
        <f t="shared" si="12"/>
        <v>ADT</v>
      </c>
      <c r="N777" s="102">
        <f>WEEKDAY([2]!Table1[[#This Row],[Travel Date]],2)</f>
        <v>6</v>
      </c>
      <c r="P777" s="102">
        <v>1</v>
      </c>
    </row>
    <row r="778" spans="1:16" x14ac:dyDescent="0.25">
      <c r="A778" s="276" t="s">
        <v>1971</v>
      </c>
      <c r="B778" s="277" t="s">
        <v>1119</v>
      </c>
      <c r="C778" s="277" t="s">
        <v>274</v>
      </c>
      <c r="D778" s="278" t="s">
        <v>136</v>
      </c>
      <c r="E778" s="102" t="s">
        <v>275</v>
      </c>
      <c r="F778" s="102" t="s">
        <v>3317</v>
      </c>
      <c r="G778" s="103"/>
      <c r="H778" s="103">
        <v>45766</v>
      </c>
      <c r="I778" s="102" t="s">
        <v>290</v>
      </c>
      <c r="J778" s="102" t="s">
        <v>289</v>
      </c>
      <c r="K778" s="102" t="s">
        <v>1</v>
      </c>
      <c r="L778" s="102" t="str">
        <f>[2]!Table1[[#This Row],[Orgn]]&amp;"-"&amp;[2]!Table1[[#This Row],[Dest]]</f>
        <v>BRI-SSH</v>
      </c>
      <c r="M778" s="102" t="str">
        <f t="shared" si="12"/>
        <v>ADT</v>
      </c>
      <c r="N778" s="102">
        <f>WEEKDAY([2]!Table1[[#This Row],[Travel Date]],2)</f>
        <v>6</v>
      </c>
      <c r="P778" s="102">
        <v>1</v>
      </c>
    </row>
    <row r="779" spans="1:16" x14ac:dyDescent="0.25">
      <c r="A779" s="276" t="s">
        <v>1971</v>
      </c>
      <c r="B779" s="277" t="s">
        <v>1123</v>
      </c>
      <c r="C779" s="277" t="s">
        <v>277</v>
      </c>
      <c r="D779" s="278" t="s">
        <v>136</v>
      </c>
      <c r="E779" s="102" t="s">
        <v>275</v>
      </c>
      <c r="F779" s="102" t="s">
        <v>3318</v>
      </c>
      <c r="G779" s="103"/>
      <c r="H779" s="103">
        <v>45766</v>
      </c>
      <c r="I779" s="102" t="s">
        <v>290</v>
      </c>
      <c r="J779" s="102" t="s">
        <v>289</v>
      </c>
      <c r="K779" s="102" t="s">
        <v>1</v>
      </c>
      <c r="L779" s="102" t="str">
        <f>[2]!Table1[[#This Row],[Orgn]]&amp;"-"&amp;[2]!Table1[[#This Row],[Dest]]</f>
        <v>BRI-SSH</v>
      </c>
      <c r="M779" s="102" t="str">
        <f t="shared" si="12"/>
        <v>ADT</v>
      </c>
      <c r="N779" s="102">
        <f>WEEKDAY([2]!Table1[[#This Row],[Travel Date]],2)</f>
        <v>6</v>
      </c>
      <c r="P779" s="102">
        <v>1</v>
      </c>
    </row>
    <row r="780" spans="1:16" x14ac:dyDescent="0.25">
      <c r="A780" s="276" t="s">
        <v>1971</v>
      </c>
      <c r="B780" s="277" t="s">
        <v>3319</v>
      </c>
      <c r="C780" s="277" t="s">
        <v>277</v>
      </c>
      <c r="D780" s="278" t="s">
        <v>136</v>
      </c>
      <c r="E780" s="102" t="s">
        <v>275</v>
      </c>
      <c r="F780" s="102" t="s">
        <v>3320</v>
      </c>
      <c r="G780" s="103"/>
      <c r="H780" s="103">
        <v>45766</v>
      </c>
      <c r="I780" s="102" t="s">
        <v>290</v>
      </c>
      <c r="J780" s="102" t="s">
        <v>289</v>
      </c>
      <c r="K780" s="102" t="s">
        <v>1</v>
      </c>
      <c r="L780" s="102" t="str">
        <f>[2]!Table1[[#This Row],[Orgn]]&amp;"-"&amp;[2]!Table1[[#This Row],[Dest]]</f>
        <v>BRI-SSH</v>
      </c>
      <c r="M780" s="102" t="str">
        <f t="shared" si="12"/>
        <v>ADT</v>
      </c>
      <c r="N780" s="102">
        <f>WEEKDAY([2]!Table1[[#This Row],[Travel Date]],2)</f>
        <v>6</v>
      </c>
      <c r="P780" s="102">
        <v>1</v>
      </c>
    </row>
    <row r="781" spans="1:16" x14ac:dyDescent="0.25">
      <c r="A781" s="276" t="s">
        <v>3321</v>
      </c>
      <c r="B781" s="277" t="s">
        <v>1397</v>
      </c>
      <c r="C781" s="277" t="s">
        <v>1087</v>
      </c>
      <c r="D781" s="278" t="s">
        <v>329</v>
      </c>
      <c r="E781" s="102" t="s">
        <v>275</v>
      </c>
      <c r="F781" s="102" t="s">
        <v>3322</v>
      </c>
      <c r="G781" s="103"/>
      <c r="H781" s="103">
        <v>45766</v>
      </c>
      <c r="I781" s="102" t="s">
        <v>290</v>
      </c>
      <c r="J781" s="102" t="s">
        <v>289</v>
      </c>
      <c r="K781" s="102" t="s">
        <v>1</v>
      </c>
      <c r="L781" s="102" t="str">
        <f>[2]!Table1[[#This Row],[Orgn]]&amp;"-"&amp;[2]!Table1[[#This Row],[Dest]]</f>
        <v>BRI-SSH</v>
      </c>
      <c r="M781" s="102" t="str">
        <f t="shared" si="12"/>
        <v>ADT</v>
      </c>
      <c r="N781" s="102">
        <f>WEEKDAY([2]!Table1[[#This Row],[Travel Date]],2)</f>
        <v>6</v>
      </c>
      <c r="P781" s="102">
        <v>1</v>
      </c>
    </row>
    <row r="782" spans="1:16" x14ac:dyDescent="0.25">
      <c r="A782" s="276" t="s">
        <v>1972</v>
      </c>
      <c r="B782" s="277" t="s">
        <v>1677</v>
      </c>
      <c r="C782" s="277" t="s">
        <v>274</v>
      </c>
      <c r="D782" s="278" t="s">
        <v>1990</v>
      </c>
      <c r="E782" s="102" t="s">
        <v>275</v>
      </c>
      <c r="F782" s="102" t="s">
        <v>3323</v>
      </c>
      <c r="G782" s="103"/>
      <c r="H782" s="103">
        <v>45766</v>
      </c>
      <c r="I782" s="102" t="s">
        <v>290</v>
      </c>
      <c r="J782" s="102" t="s">
        <v>289</v>
      </c>
      <c r="K782" s="102" t="s">
        <v>1</v>
      </c>
      <c r="L782" s="102" t="str">
        <f>[2]!Table1[[#This Row],[Orgn]]&amp;"-"&amp;[2]!Table1[[#This Row],[Dest]]</f>
        <v>BRI-SSH</v>
      </c>
      <c r="M782" s="102" t="str">
        <f t="shared" si="12"/>
        <v>ADT</v>
      </c>
      <c r="N782" s="102">
        <f>WEEKDAY([2]!Table1[[#This Row],[Travel Date]],2)</f>
        <v>6</v>
      </c>
      <c r="P782" s="102">
        <v>1</v>
      </c>
    </row>
    <row r="783" spans="1:16" x14ac:dyDescent="0.25">
      <c r="A783" s="276" t="s">
        <v>3324</v>
      </c>
      <c r="B783" s="277" t="s">
        <v>1106</v>
      </c>
      <c r="C783" s="277" t="s">
        <v>274</v>
      </c>
      <c r="D783" s="278" t="s">
        <v>279</v>
      </c>
      <c r="E783" s="102" t="s">
        <v>275</v>
      </c>
      <c r="F783" s="102" t="s">
        <v>3325</v>
      </c>
      <c r="G783" s="103"/>
      <c r="H783" s="103">
        <v>45766</v>
      </c>
      <c r="I783" s="102" t="s">
        <v>290</v>
      </c>
      <c r="J783" s="102" t="s">
        <v>289</v>
      </c>
      <c r="K783" s="102" t="s">
        <v>1</v>
      </c>
      <c r="L783" s="102" t="str">
        <f>[2]!Table1[[#This Row],[Orgn]]&amp;"-"&amp;[2]!Table1[[#This Row],[Dest]]</f>
        <v>BRI-SSH</v>
      </c>
      <c r="M783" s="102" t="str">
        <f t="shared" si="12"/>
        <v>ADT</v>
      </c>
      <c r="N783" s="102">
        <f>WEEKDAY([2]!Table1[[#This Row],[Travel Date]],2)</f>
        <v>6</v>
      </c>
      <c r="P783" s="102">
        <v>1</v>
      </c>
    </row>
    <row r="784" spans="1:16" x14ac:dyDescent="0.25">
      <c r="A784" s="276" t="s">
        <v>3324</v>
      </c>
      <c r="B784" s="277" t="s">
        <v>1094</v>
      </c>
      <c r="C784" s="277" t="s">
        <v>274</v>
      </c>
      <c r="D784" s="278" t="s">
        <v>279</v>
      </c>
      <c r="E784" s="102" t="s">
        <v>275</v>
      </c>
      <c r="F784" s="102" t="s">
        <v>3326</v>
      </c>
      <c r="G784" s="103"/>
      <c r="H784" s="103">
        <v>45766</v>
      </c>
      <c r="I784" s="102" t="s">
        <v>290</v>
      </c>
      <c r="J784" s="102" t="s">
        <v>289</v>
      </c>
      <c r="K784" s="102" t="s">
        <v>1</v>
      </c>
      <c r="L784" s="102" t="str">
        <f>[2]!Table1[[#This Row],[Orgn]]&amp;"-"&amp;[2]!Table1[[#This Row],[Dest]]</f>
        <v>BRI-SSH</v>
      </c>
      <c r="M784" s="102" t="str">
        <f t="shared" si="12"/>
        <v>ADT</v>
      </c>
      <c r="N784" s="102">
        <f>WEEKDAY([2]!Table1[[#This Row],[Travel Date]],2)</f>
        <v>6</v>
      </c>
      <c r="P784" s="102">
        <v>1</v>
      </c>
    </row>
    <row r="785" spans="1:16" x14ac:dyDescent="0.25">
      <c r="A785" s="276" t="s">
        <v>3324</v>
      </c>
      <c r="B785" s="277" t="s">
        <v>1661</v>
      </c>
      <c r="C785" s="277" t="s">
        <v>274</v>
      </c>
      <c r="D785" s="278" t="s">
        <v>279</v>
      </c>
      <c r="E785" s="102" t="s">
        <v>275</v>
      </c>
      <c r="F785" s="102" t="s">
        <v>3327</v>
      </c>
      <c r="G785" s="103"/>
      <c r="H785" s="103">
        <v>45766</v>
      </c>
      <c r="I785" s="102" t="s">
        <v>290</v>
      </c>
      <c r="J785" s="102" t="s">
        <v>289</v>
      </c>
      <c r="K785" s="102" t="s">
        <v>1</v>
      </c>
      <c r="L785" s="102" t="str">
        <f>[2]!Table1[[#This Row],[Orgn]]&amp;"-"&amp;[2]!Table1[[#This Row],[Dest]]</f>
        <v>BRI-SSH</v>
      </c>
      <c r="M785" s="102" t="str">
        <f t="shared" si="12"/>
        <v>ADT</v>
      </c>
      <c r="N785" s="102">
        <f>WEEKDAY([2]!Table1[[#This Row],[Travel Date]],2)</f>
        <v>6</v>
      </c>
      <c r="P785" s="102">
        <v>1</v>
      </c>
    </row>
    <row r="786" spans="1:16" x14ac:dyDescent="0.25">
      <c r="A786" s="276" t="s">
        <v>2080</v>
      </c>
      <c r="B786" s="277" t="s">
        <v>2096</v>
      </c>
      <c r="C786" s="277" t="s">
        <v>274</v>
      </c>
      <c r="D786" s="278" t="s">
        <v>136</v>
      </c>
      <c r="E786" s="102" t="s">
        <v>275</v>
      </c>
      <c r="F786" s="102" t="s">
        <v>3328</v>
      </c>
      <c r="G786" s="103"/>
      <c r="H786" s="103">
        <v>45766</v>
      </c>
      <c r="I786" s="102" t="s">
        <v>290</v>
      </c>
      <c r="J786" s="102" t="s">
        <v>289</v>
      </c>
      <c r="K786" s="102" t="s">
        <v>1</v>
      </c>
      <c r="L786" s="102" t="str">
        <f>[2]!Table1[[#This Row],[Orgn]]&amp;"-"&amp;[2]!Table1[[#This Row],[Dest]]</f>
        <v>BRI-SSH</v>
      </c>
      <c r="M786" s="102" t="str">
        <f t="shared" si="12"/>
        <v>ADT</v>
      </c>
      <c r="N786" s="102">
        <f>WEEKDAY([2]!Table1[[#This Row],[Travel Date]],2)</f>
        <v>6</v>
      </c>
      <c r="P786" s="102">
        <v>1</v>
      </c>
    </row>
    <row r="787" spans="1:16" x14ac:dyDescent="0.25">
      <c r="A787" s="276" t="s">
        <v>2080</v>
      </c>
      <c r="B787" s="277" t="s">
        <v>1801</v>
      </c>
      <c r="C787" s="277" t="s">
        <v>277</v>
      </c>
      <c r="D787" s="278" t="s">
        <v>2257</v>
      </c>
      <c r="E787" s="102" t="s">
        <v>275</v>
      </c>
      <c r="F787" s="102" t="s">
        <v>3329</v>
      </c>
      <c r="G787" s="103"/>
      <c r="H787" s="103">
        <v>45766</v>
      </c>
      <c r="I787" s="102" t="s">
        <v>290</v>
      </c>
      <c r="J787" s="102" t="s">
        <v>289</v>
      </c>
      <c r="K787" s="102" t="s">
        <v>1</v>
      </c>
      <c r="L787" s="102" t="str">
        <f>[2]!Table1[[#This Row],[Orgn]]&amp;"-"&amp;[2]!Table1[[#This Row],[Dest]]</f>
        <v>BRI-SSH</v>
      </c>
      <c r="M787" s="102" t="str">
        <f t="shared" si="12"/>
        <v>ADT</v>
      </c>
      <c r="N787" s="102">
        <f>WEEKDAY([2]!Table1[[#This Row],[Travel Date]],2)</f>
        <v>6</v>
      </c>
      <c r="P787" s="102">
        <v>1</v>
      </c>
    </row>
    <row r="788" spans="1:16" x14ac:dyDescent="0.25">
      <c r="A788" s="276" t="s">
        <v>3330</v>
      </c>
      <c r="B788" s="277" t="s">
        <v>1766</v>
      </c>
      <c r="C788" s="277" t="s">
        <v>274</v>
      </c>
      <c r="D788" s="278" t="s">
        <v>136</v>
      </c>
      <c r="E788" s="102" t="s">
        <v>275</v>
      </c>
      <c r="F788" s="102" t="s">
        <v>3331</v>
      </c>
      <c r="G788" s="103"/>
      <c r="H788" s="103">
        <v>45766</v>
      </c>
      <c r="I788" s="102" t="s">
        <v>290</v>
      </c>
      <c r="J788" s="102" t="s">
        <v>289</v>
      </c>
      <c r="K788" s="102" t="s">
        <v>1</v>
      </c>
      <c r="L788" s="102" t="str">
        <f>[2]!Table1[[#This Row],[Orgn]]&amp;"-"&amp;[2]!Table1[[#This Row],[Dest]]</f>
        <v>BRI-SSH</v>
      </c>
      <c r="M788" s="102" t="str">
        <f t="shared" si="12"/>
        <v>ADT</v>
      </c>
      <c r="N788" s="102">
        <f>WEEKDAY([2]!Table1[[#This Row],[Travel Date]],2)</f>
        <v>6</v>
      </c>
      <c r="P788" s="102">
        <v>1</v>
      </c>
    </row>
    <row r="789" spans="1:16" x14ac:dyDescent="0.25">
      <c r="A789" s="276" t="s">
        <v>3330</v>
      </c>
      <c r="B789" s="277" t="s">
        <v>1123</v>
      </c>
      <c r="C789" s="277" t="s">
        <v>277</v>
      </c>
      <c r="D789" s="278" t="s">
        <v>136</v>
      </c>
      <c r="E789" s="102" t="s">
        <v>275</v>
      </c>
      <c r="F789" s="102" t="s">
        <v>3332</v>
      </c>
      <c r="G789" s="103"/>
      <c r="H789" s="103">
        <v>45766</v>
      </c>
      <c r="I789" s="102" t="s">
        <v>290</v>
      </c>
      <c r="J789" s="102" t="s">
        <v>289</v>
      </c>
      <c r="K789" s="102" t="s">
        <v>1</v>
      </c>
      <c r="L789" s="102" t="str">
        <f>[2]!Table1[[#This Row],[Orgn]]&amp;"-"&amp;[2]!Table1[[#This Row],[Dest]]</f>
        <v>BRI-SSH</v>
      </c>
      <c r="M789" s="102" t="str">
        <f t="shared" si="12"/>
        <v>ADT</v>
      </c>
      <c r="N789" s="102">
        <f>WEEKDAY([2]!Table1[[#This Row],[Travel Date]],2)</f>
        <v>6</v>
      </c>
      <c r="P789" s="102">
        <v>1</v>
      </c>
    </row>
    <row r="790" spans="1:16" x14ac:dyDescent="0.25">
      <c r="A790" s="276" t="s">
        <v>3330</v>
      </c>
      <c r="B790" s="277" t="s">
        <v>1319</v>
      </c>
      <c r="C790" s="277" t="s">
        <v>274</v>
      </c>
      <c r="D790" s="278" t="s">
        <v>136</v>
      </c>
      <c r="E790" s="102" t="s">
        <v>275</v>
      </c>
      <c r="F790" s="102" t="s">
        <v>3333</v>
      </c>
      <c r="G790" s="103"/>
      <c r="H790" s="103">
        <v>45766</v>
      </c>
      <c r="I790" s="102" t="s">
        <v>290</v>
      </c>
      <c r="J790" s="102" t="s">
        <v>289</v>
      </c>
      <c r="K790" s="102" t="s">
        <v>1</v>
      </c>
      <c r="L790" s="102" t="str">
        <f>[2]!Table1[[#This Row],[Orgn]]&amp;"-"&amp;[2]!Table1[[#This Row],[Dest]]</f>
        <v>BRI-SSH</v>
      </c>
      <c r="M790" s="102" t="str">
        <f t="shared" si="12"/>
        <v>ADT</v>
      </c>
      <c r="N790" s="102">
        <f>WEEKDAY([2]!Table1[[#This Row],[Travel Date]],2)</f>
        <v>6</v>
      </c>
      <c r="P790" s="102">
        <v>1</v>
      </c>
    </row>
    <row r="791" spans="1:16" x14ac:dyDescent="0.25">
      <c r="A791" s="276" t="s">
        <v>3334</v>
      </c>
      <c r="B791" s="277" t="s">
        <v>1893</v>
      </c>
      <c r="C791" s="277" t="s">
        <v>1151</v>
      </c>
      <c r="D791" s="278" t="s">
        <v>329</v>
      </c>
      <c r="E791" s="102" t="s">
        <v>275</v>
      </c>
      <c r="F791" s="102" t="s">
        <v>3335</v>
      </c>
      <c r="G791" s="103"/>
      <c r="H791" s="103">
        <v>45766</v>
      </c>
      <c r="I791" s="102" t="s">
        <v>290</v>
      </c>
      <c r="J791" s="102" t="s">
        <v>289</v>
      </c>
      <c r="K791" s="102" t="s">
        <v>1</v>
      </c>
      <c r="L791" s="102" t="str">
        <f>[2]!Table1[[#This Row],[Orgn]]&amp;"-"&amp;[2]!Table1[[#This Row],[Dest]]</f>
        <v>BRI-SSH</v>
      </c>
      <c r="M791" s="102" t="str">
        <f t="shared" si="12"/>
        <v>ADT</v>
      </c>
      <c r="N791" s="102">
        <f>WEEKDAY([2]!Table1[[#This Row],[Travel Date]],2)</f>
        <v>6</v>
      </c>
      <c r="P791" s="102">
        <v>1</v>
      </c>
    </row>
    <row r="792" spans="1:16" x14ac:dyDescent="0.25">
      <c r="A792" s="276" t="s">
        <v>3334</v>
      </c>
      <c r="B792" s="277" t="s">
        <v>3336</v>
      </c>
      <c r="C792" s="277" t="s">
        <v>1075</v>
      </c>
      <c r="D792" s="278" t="s">
        <v>329</v>
      </c>
      <c r="E792" s="102" t="s">
        <v>275</v>
      </c>
      <c r="F792" s="102" t="s">
        <v>3337</v>
      </c>
      <c r="G792" s="103"/>
      <c r="H792" s="103">
        <v>45766</v>
      </c>
      <c r="I792" s="102" t="s">
        <v>290</v>
      </c>
      <c r="J792" s="102" t="s">
        <v>289</v>
      </c>
      <c r="K792" s="102" t="s">
        <v>1</v>
      </c>
      <c r="L792" s="102" t="str">
        <f>[2]!Table1[[#This Row],[Orgn]]&amp;"-"&amp;[2]!Table1[[#This Row],[Dest]]</f>
        <v>BRI-SSH</v>
      </c>
      <c r="M792" s="102" t="str">
        <f t="shared" si="12"/>
        <v>CHD</v>
      </c>
      <c r="N792" s="102">
        <f>WEEKDAY([2]!Table1[[#This Row],[Travel Date]],2)</f>
        <v>6</v>
      </c>
      <c r="P792" s="102">
        <v>1</v>
      </c>
    </row>
    <row r="793" spans="1:16" x14ac:dyDescent="0.25">
      <c r="A793" s="276" t="s">
        <v>3334</v>
      </c>
      <c r="B793" s="277" t="s">
        <v>1388</v>
      </c>
      <c r="C793" s="277" t="s">
        <v>1075</v>
      </c>
      <c r="D793" s="278" t="s">
        <v>329</v>
      </c>
      <c r="E793" s="102" t="s">
        <v>275</v>
      </c>
      <c r="F793" s="102" t="s">
        <v>3338</v>
      </c>
      <c r="G793" s="103"/>
      <c r="H793" s="103">
        <v>45766</v>
      </c>
      <c r="I793" s="102" t="s">
        <v>290</v>
      </c>
      <c r="J793" s="102" t="s">
        <v>289</v>
      </c>
      <c r="K793" s="102" t="s">
        <v>1</v>
      </c>
      <c r="L793" s="102" t="str">
        <f>[2]!Table1[[#This Row],[Orgn]]&amp;"-"&amp;[2]!Table1[[#This Row],[Dest]]</f>
        <v>BRI-SSH</v>
      </c>
      <c r="M793" s="102" t="str">
        <f t="shared" si="12"/>
        <v>CHD</v>
      </c>
      <c r="N793" s="102">
        <f>WEEKDAY([2]!Table1[[#This Row],[Travel Date]],2)</f>
        <v>6</v>
      </c>
      <c r="P793" s="102">
        <v>1</v>
      </c>
    </row>
    <row r="794" spans="1:16" x14ac:dyDescent="0.25">
      <c r="A794" s="276" t="s">
        <v>3339</v>
      </c>
      <c r="B794" s="277" t="s">
        <v>1320</v>
      </c>
      <c r="C794" s="277" t="s">
        <v>277</v>
      </c>
      <c r="D794" s="278" t="s">
        <v>1990</v>
      </c>
      <c r="E794" s="102" t="s">
        <v>275</v>
      </c>
      <c r="F794" s="102" t="s">
        <v>3340</v>
      </c>
      <c r="G794" s="103"/>
      <c r="H794" s="103">
        <v>45766</v>
      </c>
      <c r="I794" s="102" t="s">
        <v>290</v>
      </c>
      <c r="J794" s="102" t="s">
        <v>289</v>
      </c>
      <c r="K794" s="102" t="s">
        <v>1</v>
      </c>
      <c r="L794" s="102" t="str">
        <f>[2]!Table1[[#This Row],[Orgn]]&amp;"-"&amp;[2]!Table1[[#This Row],[Dest]]</f>
        <v>BRI-SSH</v>
      </c>
      <c r="M794" s="102" t="str">
        <f t="shared" si="12"/>
        <v>ADT</v>
      </c>
      <c r="N794" s="102">
        <f>WEEKDAY([2]!Table1[[#This Row],[Travel Date]],2)</f>
        <v>6</v>
      </c>
      <c r="P794" s="102">
        <v>1</v>
      </c>
    </row>
    <row r="795" spans="1:16" x14ac:dyDescent="0.25">
      <c r="A795" s="276" t="s">
        <v>1627</v>
      </c>
      <c r="B795" s="277" t="s">
        <v>1301</v>
      </c>
      <c r="C795" s="277" t="s">
        <v>274</v>
      </c>
      <c r="D795" s="278" t="s">
        <v>286</v>
      </c>
      <c r="E795" s="102" t="s">
        <v>275</v>
      </c>
      <c r="F795" s="102" t="s">
        <v>3341</v>
      </c>
      <c r="G795" s="103"/>
      <c r="H795" s="103">
        <v>45766</v>
      </c>
      <c r="I795" s="102" t="s">
        <v>290</v>
      </c>
      <c r="J795" s="102" t="s">
        <v>289</v>
      </c>
      <c r="K795" s="102" t="s">
        <v>1</v>
      </c>
      <c r="L795" s="102" t="str">
        <f>[2]!Table1[[#This Row],[Orgn]]&amp;"-"&amp;[2]!Table1[[#This Row],[Dest]]</f>
        <v>BRI-SSH</v>
      </c>
      <c r="M795" s="102" t="str">
        <f t="shared" si="12"/>
        <v>ADT</v>
      </c>
      <c r="N795" s="102">
        <f>WEEKDAY([2]!Table1[[#This Row],[Travel Date]],2)</f>
        <v>6</v>
      </c>
      <c r="P795" s="102">
        <v>1</v>
      </c>
    </row>
    <row r="796" spans="1:16" x14ac:dyDescent="0.25">
      <c r="A796" s="276" t="s">
        <v>3342</v>
      </c>
      <c r="B796" s="277" t="s">
        <v>1069</v>
      </c>
      <c r="C796" s="277" t="s">
        <v>274</v>
      </c>
      <c r="D796" s="278" t="s">
        <v>2257</v>
      </c>
      <c r="E796" s="102" t="s">
        <v>275</v>
      </c>
      <c r="F796" s="102" t="s">
        <v>3343</v>
      </c>
      <c r="G796" s="103"/>
      <c r="H796" s="103">
        <v>45766</v>
      </c>
      <c r="I796" s="102" t="s">
        <v>290</v>
      </c>
      <c r="J796" s="102" t="s">
        <v>289</v>
      </c>
      <c r="K796" s="102" t="s">
        <v>1</v>
      </c>
      <c r="L796" s="102" t="str">
        <f>[2]!Table1[[#This Row],[Orgn]]&amp;"-"&amp;[2]!Table1[[#This Row],[Dest]]</f>
        <v>BRI-SSH</v>
      </c>
      <c r="M796" s="102" t="str">
        <f t="shared" si="12"/>
        <v>ADT</v>
      </c>
      <c r="N796" s="102">
        <f>WEEKDAY([2]!Table1[[#This Row],[Travel Date]],2)</f>
        <v>6</v>
      </c>
      <c r="P796" s="102">
        <v>1</v>
      </c>
    </row>
    <row r="797" spans="1:16" x14ac:dyDescent="0.25">
      <c r="A797" s="276" t="s">
        <v>3344</v>
      </c>
      <c r="B797" s="277" t="s">
        <v>1076</v>
      </c>
      <c r="C797" s="277" t="s">
        <v>274</v>
      </c>
      <c r="D797" s="278" t="s">
        <v>2257</v>
      </c>
      <c r="E797" s="102" t="s">
        <v>275</v>
      </c>
      <c r="F797" s="102" t="s">
        <v>3345</v>
      </c>
      <c r="G797" s="103"/>
      <c r="H797" s="103">
        <v>45766</v>
      </c>
      <c r="I797" s="102" t="s">
        <v>290</v>
      </c>
      <c r="J797" s="102" t="s">
        <v>289</v>
      </c>
      <c r="K797" s="102" t="s">
        <v>1</v>
      </c>
      <c r="L797" s="102" t="str">
        <f>[2]!Table1[[#This Row],[Orgn]]&amp;"-"&amp;[2]!Table1[[#This Row],[Dest]]</f>
        <v>BRI-SSH</v>
      </c>
      <c r="M797" s="102" t="str">
        <f t="shared" si="12"/>
        <v>ADT</v>
      </c>
      <c r="N797" s="102">
        <f>WEEKDAY([2]!Table1[[#This Row],[Travel Date]],2)</f>
        <v>6</v>
      </c>
      <c r="P797" s="102">
        <v>1</v>
      </c>
    </row>
    <row r="798" spans="1:16" x14ac:dyDescent="0.25">
      <c r="A798" s="276" t="s">
        <v>3344</v>
      </c>
      <c r="B798" s="277" t="s">
        <v>1322</v>
      </c>
      <c r="C798" s="277" t="s">
        <v>274</v>
      </c>
      <c r="D798" s="278" t="s">
        <v>2257</v>
      </c>
      <c r="E798" s="102" t="s">
        <v>275</v>
      </c>
      <c r="F798" s="102" t="s">
        <v>3346</v>
      </c>
      <c r="G798" s="103"/>
      <c r="H798" s="103">
        <v>45766</v>
      </c>
      <c r="I798" s="102" t="s">
        <v>290</v>
      </c>
      <c r="J798" s="102" t="s">
        <v>289</v>
      </c>
      <c r="K798" s="102" t="s">
        <v>1</v>
      </c>
      <c r="L798" s="102" t="str">
        <f>[2]!Table1[[#This Row],[Orgn]]&amp;"-"&amp;[2]!Table1[[#This Row],[Dest]]</f>
        <v>BRI-SSH</v>
      </c>
      <c r="M798" s="102" t="str">
        <f t="shared" si="12"/>
        <v>ADT</v>
      </c>
      <c r="N798" s="102">
        <f>WEEKDAY([2]!Table1[[#This Row],[Travel Date]],2)</f>
        <v>6</v>
      </c>
      <c r="P798" s="102">
        <v>1</v>
      </c>
    </row>
    <row r="799" spans="1:16" x14ac:dyDescent="0.25">
      <c r="A799" s="276" t="s">
        <v>3344</v>
      </c>
      <c r="B799" s="277" t="s">
        <v>1174</v>
      </c>
      <c r="C799" s="277" t="s">
        <v>1432</v>
      </c>
      <c r="D799" s="278" t="s">
        <v>2257</v>
      </c>
      <c r="E799" s="102" t="s">
        <v>275</v>
      </c>
      <c r="F799" s="102" t="s">
        <v>3347</v>
      </c>
      <c r="G799" s="103"/>
      <c r="H799" s="103">
        <v>45766</v>
      </c>
      <c r="I799" s="102" t="s">
        <v>290</v>
      </c>
      <c r="J799" s="102" t="s">
        <v>289</v>
      </c>
      <c r="K799" s="102" t="s">
        <v>1</v>
      </c>
      <c r="L799" s="102" t="str">
        <f>[2]!Table1[[#This Row],[Orgn]]&amp;"-"&amp;[2]!Table1[[#This Row],[Dest]]</f>
        <v>BRI-SSH</v>
      </c>
      <c r="M799" s="102" t="str">
        <f t="shared" si="12"/>
        <v>CHD</v>
      </c>
      <c r="N799" s="102">
        <f>WEEKDAY([2]!Table1[[#This Row],[Travel Date]],2)</f>
        <v>6</v>
      </c>
      <c r="P799" s="102">
        <v>1</v>
      </c>
    </row>
    <row r="800" spans="1:16" x14ac:dyDescent="0.25">
      <c r="A800" s="276" t="s">
        <v>3348</v>
      </c>
      <c r="B800" s="277" t="s">
        <v>1251</v>
      </c>
      <c r="C800" s="277" t="s">
        <v>274</v>
      </c>
      <c r="D800" s="278" t="s">
        <v>1990</v>
      </c>
      <c r="E800" s="102" t="s">
        <v>275</v>
      </c>
      <c r="F800" s="102" t="s">
        <v>3349</v>
      </c>
      <c r="G800" s="103"/>
      <c r="H800" s="103">
        <v>45766</v>
      </c>
      <c r="I800" s="102" t="s">
        <v>290</v>
      </c>
      <c r="J800" s="102" t="s">
        <v>289</v>
      </c>
      <c r="K800" s="102" t="s">
        <v>1</v>
      </c>
      <c r="L800" s="102" t="str">
        <f>[2]!Table1[[#This Row],[Orgn]]&amp;"-"&amp;[2]!Table1[[#This Row],[Dest]]</f>
        <v>BRI-SSH</v>
      </c>
      <c r="M800" s="102" t="str">
        <f t="shared" si="12"/>
        <v>ADT</v>
      </c>
      <c r="N800" s="102">
        <f>WEEKDAY([2]!Table1[[#This Row],[Travel Date]],2)</f>
        <v>6</v>
      </c>
      <c r="P800" s="102">
        <v>1</v>
      </c>
    </row>
    <row r="801" spans="1:16" x14ac:dyDescent="0.25">
      <c r="A801" s="276" t="s">
        <v>3348</v>
      </c>
      <c r="B801" s="277" t="s">
        <v>1121</v>
      </c>
      <c r="C801" s="277" t="s">
        <v>274</v>
      </c>
      <c r="D801" s="278" t="s">
        <v>1990</v>
      </c>
      <c r="E801" s="102" t="s">
        <v>275</v>
      </c>
      <c r="F801" s="102" t="s">
        <v>3350</v>
      </c>
      <c r="G801" s="103"/>
      <c r="H801" s="103">
        <v>45766</v>
      </c>
      <c r="I801" s="102" t="s">
        <v>290</v>
      </c>
      <c r="J801" s="102" t="s">
        <v>289</v>
      </c>
      <c r="K801" s="102" t="s">
        <v>1</v>
      </c>
      <c r="L801" s="102" t="str">
        <f>[2]!Table1[[#This Row],[Orgn]]&amp;"-"&amp;[2]!Table1[[#This Row],[Dest]]</f>
        <v>BRI-SSH</v>
      </c>
      <c r="M801" s="102" t="str">
        <f t="shared" si="12"/>
        <v>ADT</v>
      </c>
      <c r="N801" s="102">
        <f>WEEKDAY([2]!Table1[[#This Row],[Travel Date]],2)</f>
        <v>6</v>
      </c>
      <c r="P801" s="102">
        <v>1</v>
      </c>
    </row>
    <row r="802" spans="1:16" x14ac:dyDescent="0.25">
      <c r="A802" s="276" t="s">
        <v>3348</v>
      </c>
      <c r="B802" s="277" t="s">
        <v>1646</v>
      </c>
      <c r="C802" s="277" t="s">
        <v>274</v>
      </c>
      <c r="D802" s="278" t="s">
        <v>1990</v>
      </c>
      <c r="E802" s="102" t="s">
        <v>275</v>
      </c>
      <c r="F802" s="102" t="s">
        <v>3351</v>
      </c>
      <c r="G802" s="103"/>
      <c r="H802" s="103">
        <v>45766</v>
      </c>
      <c r="I802" s="102" t="s">
        <v>290</v>
      </c>
      <c r="J802" s="102" t="s">
        <v>289</v>
      </c>
      <c r="K802" s="102" t="s">
        <v>1</v>
      </c>
      <c r="L802" s="102" t="str">
        <f>[2]!Table1[[#This Row],[Orgn]]&amp;"-"&amp;[2]!Table1[[#This Row],[Dest]]</f>
        <v>BRI-SSH</v>
      </c>
      <c r="M802" s="102" t="str">
        <f t="shared" si="12"/>
        <v>ADT</v>
      </c>
      <c r="N802" s="102">
        <f>WEEKDAY([2]!Table1[[#This Row],[Travel Date]],2)</f>
        <v>6</v>
      </c>
      <c r="P802" s="102">
        <v>1</v>
      </c>
    </row>
    <row r="803" spans="1:16" x14ac:dyDescent="0.25">
      <c r="A803" s="276" t="s">
        <v>3352</v>
      </c>
      <c r="B803" s="277" t="s">
        <v>1150</v>
      </c>
      <c r="C803" s="277" t="s">
        <v>274</v>
      </c>
      <c r="D803" s="278" t="s">
        <v>286</v>
      </c>
      <c r="E803" s="102" t="s">
        <v>275</v>
      </c>
      <c r="F803" s="102" t="s">
        <v>3353</v>
      </c>
      <c r="G803" s="103"/>
      <c r="H803" s="103">
        <v>45766</v>
      </c>
      <c r="I803" s="102" t="s">
        <v>290</v>
      </c>
      <c r="J803" s="102" t="s">
        <v>289</v>
      </c>
      <c r="K803" s="102" t="s">
        <v>1</v>
      </c>
      <c r="L803" s="102" t="str">
        <f>[2]!Table1[[#This Row],[Orgn]]&amp;"-"&amp;[2]!Table1[[#This Row],[Dest]]</f>
        <v>BRI-SSH</v>
      </c>
      <c r="M803" s="102" t="str">
        <f t="shared" si="12"/>
        <v>ADT</v>
      </c>
      <c r="N803" s="102">
        <f>WEEKDAY([2]!Table1[[#This Row],[Travel Date]],2)</f>
        <v>6</v>
      </c>
      <c r="P803" s="102">
        <v>1</v>
      </c>
    </row>
    <row r="804" spans="1:16" x14ac:dyDescent="0.25">
      <c r="A804" s="276" t="s">
        <v>1579</v>
      </c>
      <c r="B804" s="277" t="s">
        <v>1164</v>
      </c>
      <c r="C804" s="277" t="s">
        <v>274</v>
      </c>
      <c r="D804" s="278" t="s">
        <v>2257</v>
      </c>
      <c r="E804" s="102" t="s">
        <v>275</v>
      </c>
      <c r="F804" s="102" t="s">
        <v>3354</v>
      </c>
      <c r="G804" s="103"/>
      <c r="H804" s="103">
        <v>45766</v>
      </c>
      <c r="I804" s="102" t="s">
        <v>290</v>
      </c>
      <c r="J804" s="102" t="s">
        <v>289</v>
      </c>
      <c r="K804" s="102" t="s">
        <v>1</v>
      </c>
      <c r="L804" s="102" t="str">
        <f>[2]!Table1[[#This Row],[Orgn]]&amp;"-"&amp;[2]!Table1[[#This Row],[Dest]]</f>
        <v>BRI-SSH</v>
      </c>
      <c r="M804" s="102" t="str">
        <f t="shared" si="12"/>
        <v>ADT</v>
      </c>
      <c r="N804" s="102">
        <f>WEEKDAY([2]!Table1[[#This Row],[Travel Date]],2)</f>
        <v>6</v>
      </c>
      <c r="P804" s="102">
        <v>1</v>
      </c>
    </row>
    <row r="805" spans="1:16" x14ac:dyDescent="0.25">
      <c r="A805" s="276" t="s">
        <v>1579</v>
      </c>
      <c r="B805" s="277" t="s">
        <v>1089</v>
      </c>
      <c r="C805" s="277" t="s">
        <v>274</v>
      </c>
      <c r="D805" s="278" t="s">
        <v>2257</v>
      </c>
      <c r="E805" s="102" t="s">
        <v>275</v>
      </c>
      <c r="F805" s="102" t="s">
        <v>3355</v>
      </c>
      <c r="G805" s="103"/>
      <c r="H805" s="103">
        <v>45766</v>
      </c>
      <c r="I805" s="102" t="s">
        <v>290</v>
      </c>
      <c r="J805" s="102" t="s">
        <v>289</v>
      </c>
      <c r="K805" s="102" t="s">
        <v>1</v>
      </c>
      <c r="L805" s="102" t="str">
        <f>[2]!Table1[[#This Row],[Orgn]]&amp;"-"&amp;[2]!Table1[[#This Row],[Dest]]</f>
        <v>BRI-SSH</v>
      </c>
      <c r="M805" s="102" t="str">
        <f t="shared" si="12"/>
        <v>ADT</v>
      </c>
      <c r="N805" s="102">
        <f>WEEKDAY([2]!Table1[[#This Row],[Travel Date]],2)</f>
        <v>6</v>
      </c>
      <c r="P805" s="102">
        <v>1</v>
      </c>
    </row>
    <row r="806" spans="1:16" x14ac:dyDescent="0.25">
      <c r="A806" s="276" t="s">
        <v>1579</v>
      </c>
      <c r="B806" s="277" t="s">
        <v>1247</v>
      </c>
      <c r="C806" s="277" t="s">
        <v>1432</v>
      </c>
      <c r="D806" s="278" t="s">
        <v>2257</v>
      </c>
      <c r="E806" s="102" t="s">
        <v>275</v>
      </c>
      <c r="F806" s="102" t="s">
        <v>3356</v>
      </c>
      <c r="G806" s="103"/>
      <c r="H806" s="103">
        <v>45766</v>
      </c>
      <c r="I806" s="102" t="s">
        <v>290</v>
      </c>
      <c r="J806" s="102" t="s">
        <v>289</v>
      </c>
      <c r="K806" s="102" t="s">
        <v>1</v>
      </c>
      <c r="L806" s="102" t="str">
        <f>[2]!Table1[[#This Row],[Orgn]]&amp;"-"&amp;[2]!Table1[[#This Row],[Dest]]</f>
        <v>BRI-SSH</v>
      </c>
      <c r="M806" s="102" t="str">
        <f t="shared" si="12"/>
        <v>CHD</v>
      </c>
      <c r="N806" s="102">
        <f>WEEKDAY([2]!Table1[[#This Row],[Travel Date]],2)</f>
        <v>6</v>
      </c>
      <c r="P806" s="102">
        <v>1</v>
      </c>
    </row>
    <row r="807" spans="1:16" x14ac:dyDescent="0.25">
      <c r="A807" s="276" t="s">
        <v>3357</v>
      </c>
      <c r="B807" s="277" t="s">
        <v>1891</v>
      </c>
      <c r="C807" s="277" t="s">
        <v>1087</v>
      </c>
      <c r="D807" s="278" t="s">
        <v>329</v>
      </c>
      <c r="E807" s="102" t="s">
        <v>275</v>
      </c>
      <c r="F807" s="102" t="s">
        <v>3358</v>
      </c>
      <c r="G807" s="103"/>
      <c r="H807" s="103">
        <v>45766</v>
      </c>
      <c r="I807" s="102" t="s">
        <v>290</v>
      </c>
      <c r="J807" s="102" t="s">
        <v>289</v>
      </c>
      <c r="K807" s="102" t="s">
        <v>1</v>
      </c>
      <c r="L807" s="102" t="str">
        <f>[2]!Table1[[#This Row],[Orgn]]&amp;"-"&amp;[2]!Table1[[#This Row],[Dest]]</f>
        <v>BRI-SSH</v>
      </c>
      <c r="M807" s="102" t="str">
        <f t="shared" si="12"/>
        <v>ADT</v>
      </c>
      <c r="N807" s="102">
        <f>WEEKDAY([2]!Table1[[#This Row],[Travel Date]],2)</f>
        <v>6</v>
      </c>
      <c r="P807" s="102">
        <v>1</v>
      </c>
    </row>
    <row r="808" spans="1:16" x14ac:dyDescent="0.25">
      <c r="A808" s="276" t="s">
        <v>2073</v>
      </c>
      <c r="B808" s="277" t="s">
        <v>1953</v>
      </c>
      <c r="C808" s="277" t="s">
        <v>1087</v>
      </c>
      <c r="D808" s="278" t="s">
        <v>329</v>
      </c>
      <c r="E808" s="102" t="s">
        <v>275</v>
      </c>
      <c r="F808" s="102" t="s">
        <v>3359</v>
      </c>
      <c r="G808" s="103"/>
      <c r="H808" s="103">
        <v>45766</v>
      </c>
      <c r="I808" s="102" t="s">
        <v>290</v>
      </c>
      <c r="J808" s="102" t="s">
        <v>289</v>
      </c>
      <c r="K808" s="102" t="s">
        <v>1</v>
      </c>
      <c r="L808" s="102" t="str">
        <f>[2]!Table1[[#This Row],[Orgn]]&amp;"-"&amp;[2]!Table1[[#This Row],[Dest]]</f>
        <v>BRI-SSH</v>
      </c>
      <c r="M808" s="102" t="str">
        <f t="shared" si="12"/>
        <v>ADT</v>
      </c>
      <c r="N808" s="102">
        <f>WEEKDAY([2]!Table1[[#This Row],[Travel Date]],2)</f>
        <v>6</v>
      </c>
      <c r="P808" s="102">
        <v>1</v>
      </c>
    </row>
    <row r="809" spans="1:16" x14ac:dyDescent="0.25">
      <c r="A809" s="276" t="s">
        <v>1446</v>
      </c>
      <c r="B809" s="277" t="s">
        <v>1120</v>
      </c>
      <c r="C809" s="277" t="s">
        <v>1087</v>
      </c>
      <c r="D809" s="278" t="s">
        <v>1990</v>
      </c>
      <c r="E809" s="102" t="s">
        <v>275</v>
      </c>
      <c r="F809" s="102" t="s">
        <v>3360</v>
      </c>
      <c r="G809" s="103"/>
      <c r="H809" s="103">
        <v>45766</v>
      </c>
      <c r="I809" s="102" t="s">
        <v>290</v>
      </c>
      <c r="J809" s="102" t="s">
        <v>289</v>
      </c>
      <c r="K809" s="102" t="s">
        <v>1</v>
      </c>
      <c r="L809" s="102" t="str">
        <f>[2]!Table1[[#This Row],[Orgn]]&amp;"-"&amp;[2]!Table1[[#This Row],[Dest]]</f>
        <v>BRI-SSH</v>
      </c>
      <c r="M809" s="102" t="str">
        <f t="shared" si="12"/>
        <v>ADT</v>
      </c>
      <c r="N809" s="102">
        <f>WEEKDAY([2]!Table1[[#This Row],[Travel Date]],2)</f>
        <v>6</v>
      </c>
      <c r="P809" s="102">
        <v>1</v>
      </c>
    </row>
    <row r="810" spans="1:16" x14ac:dyDescent="0.25">
      <c r="A810" s="276" t="s">
        <v>3361</v>
      </c>
      <c r="B810" s="277" t="s">
        <v>1385</v>
      </c>
      <c r="C810" s="277" t="s">
        <v>277</v>
      </c>
      <c r="D810" s="278" t="s">
        <v>2257</v>
      </c>
      <c r="E810" s="102" t="s">
        <v>275</v>
      </c>
      <c r="F810" s="102" t="s">
        <v>3362</v>
      </c>
      <c r="G810" s="103"/>
      <c r="H810" s="103">
        <v>45766</v>
      </c>
      <c r="I810" s="102" t="s">
        <v>290</v>
      </c>
      <c r="J810" s="102" t="s">
        <v>289</v>
      </c>
      <c r="K810" s="102" t="s">
        <v>1</v>
      </c>
      <c r="L810" s="102" t="str">
        <f>[2]!Table1[[#This Row],[Orgn]]&amp;"-"&amp;[2]!Table1[[#This Row],[Dest]]</f>
        <v>BRI-SSH</v>
      </c>
      <c r="M810" s="102" t="str">
        <f t="shared" si="12"/>
        <v>ADT</v>
      </c>
      <c r="N810" s="102">
        <f>WEEKDAY([2]!Table1[[#This Row],[Travel Date]],2)</f>
        <v>6</v>
      </c>
      <c r="P810" s="102">
        <v>1</v>
      </c>
    </row>
    <row r="811" spans="1:16" x14ac:dyDescent="0.25">
      <c r="A811" s="276" t="s">
        <v>3363</v>
      </c>
      <c r="B811" s="277" t="s">
        <v>3364</v>
      </c>
      <c r="C811" s="277" t="s">
        <v>1087</v>
      </c>
      <c r="D811" s="278" t="s">
        <v>329</v>
      </c>
      <c r="E811" s="102" t="s">
        <v>275</v>
      </c>
      <c r="F811" s="102" t="s">
        <v>3365</v>
      </c>
      <c r="G811" s="103"/>
      <c r="H811" s="103">
        <v>45766</v>
      </c>
      <c r="I811" s="102" t="s">
        <v>290</v>
      </c>
      <c r="J811" s="102" t="s">
        <v>289</v>
      </c>
      <c r="K811" s="102" t="s">
        <v>1</v>
      </c>
      <c r="L811" s="102" t="str">
        <f>[2]!Table1[[#This Row],[Orgn]]&amp;"-"&amp;[2]!Table1[[#This Row],[Dest]]</f>
        <v>BRI-SSH</v>
      </c>
      <c r="M811" s="102" t="str">
        <f t="shared" si="12"/>
        <v>ADT</v>
      </c>
      <c r="N811" s="102">
        <f>WEEKDAY([2]!Table1[[#This Row],[Travel Date]],2)</f>
        <v>6</v>
      </c>
      <c r="P811" s="102">
        <v>1</v>
      </c>
    </row>
    <row r="812" spans="1:16" x14ac:dyDescent="0.25">
      <c r="A812" s="276" t="s">
        <v>1194</v>
      </c>
      <c r="B812" s="277" t="s">
        <v>3366</v>
      </c>
      <c r="C812" s="277" t="s">
        <v>1087</v>
      </c>
      <c r="D812" s="278" t="s">
        <v>329</v>
      </c>
      <c r="E812" s="102" t="s">
        <v>275</v>
      </c>
      <c r="F812" s="102" t="s">
        <v>3367</v>
      </c>
      <c r="G812" s="103"/>
      <c r="H812" s="103">
        <v>45766</v>
      </c>
      <c r="I812" s="102" t="s">
        <v>290</v>
      </c>
      <c r="J812" s="102" t="s">
        <v>289</v>
      </c>
      <c r="K812" s="102" t="s">
        <v>1</v>
      </c>
      <c r="L812" s="102" t="str">
        <f>[2]!Table1[[#This Row],[Orgn]]&amp;"-"&amp;[2]!Table1[[#This Row],[Dest]]</f>
        <v>BRI-SSH</v>
      </c>
      <c r="M812" s="102" t="str">
        <f t="shared" si="12"/>
        <v>ADT</v>
      </c>
      <c r="N812" s="102">
        <f>WEEKDAY([2]!Table1[[#This Row],[Travel Date]],2)</f>
        <v>6</v>
      </c>
      <c r="P812" s="102">
        <v>1</v>
      </c>
    </row>
    <row r="813" spans="1:16" x14ac:dyDescent="0.25">
      <c r="A813" s="276" t="s">
        <v>3368</v>
      </c>
      <c r="B813" s="277" t="s">
        <v>1624</v>
      </c>
      <c r="C813" s="277" t="s">
        <v>274</v>
      </c>
      <c r="D813" s="278" t="s">
        <v>2257</v>
      </c>
      <c r="E813" s="102" t="s">
        <v>275</v>
      </c>
      <c r="F813" s="102" t="s">
        <v>3369</v>
      </c>
      <c r="G813" s="103"/>
      <c r="H813" s="103">
        <v>45766</v>
      </c>
      <c r="I813" s="102" t="s">
        <v>290</v>
      </c>
      <c r="J813" s="102" t="s">
        <v>289</v>
      </c>
      <c r="K813" s="102" t="s">
        <v>1</v>
      </c>
      <c r="L813" s="102" t="str">
        <f>[2]!Table1[[#This Row],[Orgn]]&amp;"-"&amp;[2]!Table1[[#This Row],[Dest]]</f>
        <v>BRI-SSH</v>
      </c>
      <c r="M813" s="102" t="str">
        <f t="shared" si="12"/>
        <v>ADT</v>
      </c>
      <c r="N813" s="102">
        <f>WEEKDAY([2]!Table1[[#This Row],[Travel Date]],2)</f>
        <v>6</v>
      </c>
      <c r="P813" s="102">
        <v>1</v>
      </c>
    </row>
    <row r="814" spans="1:16" x14ac:dyDescent="0.25">
      <c r="A814" s="276" t="s">
        <v>3368</v>
      </c>
      <c r="B814" s="277" t="s">
        <v>1610</v>
      </c>
      <c r="C814" s="277" t="s">
        <v>274</v>
      </c>
      <c r="D814" s="278" t="s">
        <v>2257</v>
      </c>
      <c r="E814" s="102" t="s">
        <v>275</v>
      </c>
      <c r="F814" s="102" t="s">
        <v>3370</v>
      </c>
      <c r="G814" s="103"/>
      <c r="H814" s="103">
        <v>45766</v>
      </c>
      <c r="I814" s="102" t="s">
        <v>290</v>
      </c>
      <c r="J814" s="102" t="s">
        <v>289</v>
      </c>
      <c r="K814" s="102" t="s">
        <v>1</v>
      </c>
      <c r="L814" s="102" t="str">
        <f>[2]!Table1[[#This Row],[Orgn]]&amp;"-"&amp;[2]!Table1[[#This Row],[Dest]]</f>
        <v>BRI-SSH</v>
      </c>
      <c r="M814" s="102" t="str">
        <f t="shared" si="12"/>
        <v>ADT</v>
      </c>
      <c r="N814" s="102">
        <f>WEEKDAY([2]!Table1[[#This Row],[Travel Date]],2)</f>
        <v>6</v>
      </c>
      <c r="P814" s="102">
        <v>1</v>
      </c>
    </row>
    <row r="815" spans="1:16" x14ac:dyDescent="0.25">
      <c r="A815" s="276" t="s">
        <v>1250</v>
      </c>
      <c r="B815" s="277" t="s">
        <v>1251</v>
      </c>
      <c r="C815" s="277" t="s">
        <v>274</v>
      </c>
      <c r="D815" s="278" t="s">
        <v>136</v>
      </c>
      <c r="E815" s="102" t="s">
        <v>275</v>
      </c>
      <c r="F815" s="102" t="s">
        <v>3371</v>
      </c>
      <c r="G815" s="103"/>
      <c r="H815" s="103">
        <v>45766</v>
      </c>
      <c r="I815" s="102" t="s">
        <v>290</v>
      </c>
      <c r="J815" s="102" t="s">
        <v>289</v>
      </c>
      <c r="K815" s="102" t="s">
        <v>1</v>
      </c>
      <c r="L815" s="102" t="str">
        <f>[2]!Table1[[#This Row],[Orgn]]&amp;"-"&amp;[2]!Table1[[#This Row],[Dest]]</f>
        <v>BRI-SSH</v>
      </c>
      <c r="M815" s="102" t="str">
        <f t="shared" si="12"/>
        <v>ADT</v>
      </c>
      <c r="N815" s="102">
        <f>WEEKDAY([2]!Table1[[#This Row],[Travel Date]],2)</f>
        <v>6</v>
      </c>
      <c r="P815" s="102">
        <v>1</v>
      </c>
    </row>
    <row r="816" spans="1:16" x14ac:dyDescent="0.25">
      <c r="A816" s="276" t="s">
        <v>1250</v>
      </c>
      <c r="B816" s="277" t="s">
        <v>1252</v>
      </c>
      <c r="C816" s="277" t="s">
        <v>274</v>
      </c>
      <c r="D816" s="278" t="s">
        <v>136</v>
      </c>
      <c r="E816" s="102" t="s">
        <v>275</v>
      </c>
      <c r="F816" s="102" t="s">
        <v>3372</v>
      </c>
      <c r="G816" s="103"/>
      <c r="H816" s="103">
        <v>45766</v>
      </c>
      <c r="I816" s="102" t="s">
        <v>290</v>
      </c>
      <c r="J816" s="102" t="s">
        <v>289</v>
      </c>
      <c r="K816" s="102" t="s">
        <v>1</v>
      </c>
      <c r="L816" s="102" t="str">
        <f>[2]!Table1[[#This Row],[Orgn]]&amp;"-"&amp;[2]!Table1[[#This Row],[Dest]]</f>
        <v>BRI-SSH</v>
      </c>
      <c r="M816" s="102" t="str">
        <f t="shared" si="12"/>
        <v>ADT</v>
      </c>
      <c r="N816" s="102">
        <f>WEEKDAY([2]!Table1[[#This Row],[Travel Date]],2)</f>
        <v>6</v>
      </c>
      <c r="P816" s="102">
        <v>1</v>
      </c>
    </row>
    <row r="817" spans="1:16" x14ac:dyDescent="0.25">
      <c r="A817" s="276" t="s">
        <v>1250</v>
      </c>
      <c r="B817" s="277" t="s">
        <v>1108</v>
      </c>
      <c r="C817" s="277" t="s">
        <v>274</v>
      </c>
      <c r="D817" s="278" t="s">
        <v>136</v>
      </c>
      <c r="E817" s="102" t="s">
        <v>275</v>
      </c>
      <c r="F817" s="102" t="s">
        <v>3373</v>
      </c>
      <c r="G817" s="103"/>
      <c r="H817" s="103">
        <v>45766</v>
      </c>
      <c r="I817" s="102" t="s">
        <v>290</v>
      </c>
      <c r="J817" s="102" t="s">
        <v>289</v>
      </c>
      <c r="K817" s="102" t="s">
        <v>1</v>
      </c>
      <c r="L817" s="102" t="str">
        <f>[2]!Table1[[#This Row],[Orgn]]&amp;"-"&amp;[2]!Table1[[#This Row],[Dest]]</f>
        <v>BRI-SSH</v>
      </c>
      <c r="M817" s="102" t="str">
        <f t="shared" si="12"/>
        <v>ADT</v>
      </c>
      <c r="N817" s="102">
        <f>WEEKDAY([2]!Table1[[#This Row],[Travel Date]],2)</f>
        <v>6</v>
      </c>
      <c r="P817" s="102">
        <v>1</v>
      </c>
    </row>
    <row r="818" spans="1:16" x14ac:dyDescent="0.25">
      <c r="A818" s="276" t="s">
        <v>1135</v>
      </c>
      <c r="B818" s="277" t="s">
        <v>1812</v>
      </c>
      <c r="C818" s="277" t="s">
        <v>1151</v>
      </c>
      <c r="D818" s="278" t="s">
        <v>329</v>
      </c>
      <c r="E818" s="102" t="s">
        <v>275</v>
      </c>
      <c r="F818" s="102" t="s">
        <v>3374</v>
      </c>
      <c r="G818" s="103"/>
      <c r="H818" s="103">
        <v>45766</v>
      </c>
      <c r="I818" s="102" t="s">
        <v>290</v>
      </c>
      <c r="J818" s="102" t="s">
        <v>289</v>
      </c>
      <c r="K818" s="102" t="s">
        <v>1</v>
      </c>
      <c r="L818" s="102" t="str">
        <f>[2]!Table1[[#This Row],[Orgn]]&amp;"-"&amp;[2]!Table1[[#This Row],[Dest]]</f>
        <v>BRI-SSH</v>
      </c>
      <c r="M818" s="102" t="str">
        <f t="shared" si="12"/>
        <v>ADT</v>
      </c>
      <c r="N818" s="102">
        <f>WEEKDAY([2]!Table1[[#This Row],[Travel Date]],2)</f>
        <v>6</v>
      </c>
      <c r="P818" s="102">
        <v>1</v>
      </c>
    </row>
    <row r="819" spans="1:16" x14ac:dyDescent="0.25">
      <c r="A819" s="276" t="s">
        <v>2074</v>
      </c>
      <c r="B819" s="277" t="s">
        <v>1106</v>
      </c>
      <c r="C819" s="277" t="s">
        <v>274</v>
      </c>
      <c r="D819" s="278" t="s">
        <v>286</v>
      </c>
      <c r="E819" s="102" t="s">
        <v>275</v>
      </c>
      <c r="F819" s="102" t="s">
        <v>3375</v>
      </c>
      <c r="G819" s="103"/>
      <c r="H819" s="103">
        <v>45766</v>
      </c>
      <c r="I819" s="102" t="s">
        <v>290</v>
      </c>
      <c r="J819" s="102" t="s">
        <v>289</v>
      </c>
      <c r="K819" s="102" t="s">
        <v>1</v>
      </c>
      <c r="L819" s="102" t="str">
        <f>[2]!Table1[[#This Row],[Orgn]]&amp;"-"&amp;[2]!Table1[[#This Row],[Dest]]</f>
        <v>BRI-SSH</v>
      </c>
      <c r="M819" s="102" t="str">
        <f t="shared" si="12"/>
        <v>ADT</v>
      </c>
      <c r="N819" s="102">
        <f>WEEKDAY([2]!Table1[[#This Row],[Travel Date]],2)</f>
        <v>6</v>
      </c>
      <c r="P819" s="102">
        <v>1</v>
      </c>
    </row>
    <row r="820" spans="1:16" x14ac:dyDescent="0.25">
      <c r="A820" s="276" t="s">
        <v>2074</v>
      </c>
      <c r="B820" s="277" t="s">
        <v>1682</v>
      </c>
      <c r="C820" s="277" t="s">
        <v>277</v>
      </c>
      <c r="D820" s="278" t="s">
        <v>286</v>
      </c>
      <c r="E820" s="102" t="s">
        <v>275</v>
      </c>
      <c r="F820" s="102" t="s">
        <v>3376</v>
      </c>
      <c r="G820" s="103"/>
      <c r="H820" s="103">
        <v>45766</v>
      </c>
      <c r="I820" s="102" t="s">
        <v>290</v>
      </c>
      <c r="J820" s="102" t="s">
        <v>289</v>
      </c>
      <c r="K820" s="102" t="s">
        <v>1</v>
      </c>
      <c r="L820" s="102" t="str">
        <f>[2]!Table1[[#This Row],[Orgn]]&amp;"-"&amp;[2]!Table1[[#This Row],[Dest]]</f>
        <v>BRI-SSH</v>
      </c>
      <c r="M820" s="102" t="str">
        <f t="shared" si="12"/>
        <v>ADT</v>
      </c>
      <c r="N820" s="102">
        <f>WEEKDAY([2]!Table1[[#This Row],[Travel Date]],2)</f>
        <v>6</v>
      </c>
      <c r="P820" s="102">
        <v>1</v>
      </c>
    </row>
    <row r="821" spans="1:16" x14ac:dyDescent="0.25">
      <c r="A821" s="276" t="s">
        <v>2074</v>
      </c>
      <c r="B821" s="277" t="s">
        <v>1121</v>
      </c>
      <c r="C821" s="277" t="s">
        <v>274</v>
      </c>
      <c r="D821" s="278" t="s">
        <v>286</v>
      </c>
      <c r="E821" s="102" t="s">
        <v>275</v>
      </c>
      <c r="F821" s="102" t="s">
        <v>3377</v>
      </c>
      <c r="G821" s="103"/>
      <c r="H821" s="103">
        <v>45766</v>
      </c>
      <c r="I821" s="102" t="s">
        <v>290</v>
      </c>
      <c r="J821" s="102" t="s">
        <v>289</v>
      </c>
      <c r="K821" s="102" t="s">
        <v>1</v>
      </c>
      <c r="L821" s="102" t="str">
        <f>[2]!Table1[[#This Row],[Orgn]]&amp;"-"&amp;[2]!Table1[[#This Row],[Dest]]</f>
        <v>BRI-SSH</v>
      </c>
      <c r="M821" s="102" t="str">
        <f t="shared" si="12"/>
        <v>ADT</v>
      </c>
      <c r="N821" s="102">
        <f>WEEKDAY([2]!Table1[[#This Row],[Travel Date]],2)</f>
        <v>6</v>
      </c>
      <c r="P821" s="102">
        <v>1</v>
      </c>
    </row>
    <row r="822" spans="1:16" x14ac:dyDescent="0.25">
      <c r="A822" s="276" t="s">
        <v>1991</v>
      </c>
      <c r="B822" s="277" t="s">
        <v>1108</v>
      </c>
      <c r="C822" s="277" t="s">
        <v>274</v>
      </c>
      <c r="D822" s="278" t="s">
        <v>1990</v>
      </c>
      <c r="E822" s="102" t="s">
        <v>275</v>
      </c>
      <c r="F822" s="102" t="s">
        <v>3378</v>
      </c>
      <c r="G822" s="103"/>
      <c r="H822" s="103">
        <v>45766</v>
      </c>
      <c r="I822" s="102" t="s">
        <v>290</v>
      </c>
      <c r="J822" s="102" t="s">
        <v>289</v>
      </c>
      <c r="K822" s="102" t="s">
        <v>1</v>
      </c>
      <c r="L822" s="102" t="str">
        <f>[2]!Table1[[#This Row],[Orgn]]&amp;"-"&amp;[2]!Table1[[#This Row],[Dest]]</f>
        <v>BRI-SSH</v>
      </c>
      <c r="M822" s="102" t="str">
        <f t="shared" si="12"/>
        <v>ADT</v>
      </c>
      <c r="N822" s="102">
        <f>WEEKDAY([2]!Table1[[#This Row],[Travel Date]],2)</f>
        <v>6</v>
      </c>
      <c r="P822" s="102">
        <v>1</v>
      </c>
    </row>
    <row r="823" spans="1:16" x14ac:dyDescent="0.25">
      <c r="A823" s="276" t="s">
        <v>1991</v>
      </c>
      <c r="B823" s="277" t="s">
        <v>1148</v>
      </c>
      <c r="C823" s="277" t="s">
        <v>1075</v>
      </c>
      <c r="D823" s="278" t="s">
        <v>1990</v>
      </c>
      <c r="E823" s="102" t="s">
        <v>275</v>
      </c>
      <c r="F823" s="102" t="s">
        <v>3379</v>
      </c>
      <c r="G823" s="103"/>
      <c r="H823" s="103">
        <v>45766</v>
      </c>
      <c r="I823" s="102" t="s">
        <v>290</v>
      </c>
      <c r="J823" s="102" t="s">
        <v>289</v>
      </c>
      <c r="K823" s="102" t="s">
        <v>1</v>
      </c>
      <c r="L823" s="102" t="str">
        <f>[2]!Table1[[#This Row],[Orgn]]&amp;"-"&amp;[2]!Table1[[#This Row],[Dest]]</f>
        <v>BRI-SSH</v>
      </c>
      <c r="M823" s="102" t="str">
        <f t="shared" si="12"/>
        <v>CHD</v>
      </c>
      <c r="N823" s="102">
        <f>WEEKDAY([2]!Table1[[#This Row],[Travel Date]],2)</f>
        <v>6</v>
      </c>
      <c r="P823" s="102">
        <v>1</v>
      </c>
    </row>
    <row r="824" spans="1:16" x14ac:dyDescent="0.25">
      <c r="A824" s="276" t="s">
        <v>1721</v>
      </c>
      <c r="B824" s="277" t="s">
        <v>1089</v>
      </c>
      <c r="C824" s="277" t="s">
        <v>274</v>
      </c>
      <c r="D824" s="278" t="s">
        <v>286</v>
      </c>
      <c r="E824" s="102" t="s">
        <v>275</v>
      </c>
      <c r="F824" s="102" t="s">
        <v>3380</v>
      </c>
      <c r="G824" s="103"/>
      <c r="H824" s="103">
        <v>45766</v>
      </c>
      <c r="I824" s="102" t="s">
        <v>290</v>
      </c>
      <c r="J824" s="102" t="s">
        <v>289</v>
      </c>
      <c r="K824" s="102" t="s">
        <v>1</v>
      </c>
      <c r="L824" s="102" t="str">
        <f>[2]!Table1[[#This Row],[Orgn]]&amp;"-"&amp;[2]!Table1[[#This Row],[Dest]]</f>
        <v>BRI-SSH</v>
      </c>
      <c r="M824" s="102" t="str">
        <f t="shared" si="12"/>
        <v>ADT</v>
      </c>
      <c r="N824" s="102">
        <f>WEEKDAY([2]!Table1[[#This Row],[Travel Date]],2)</f>
        <v>6</v>
      </c>
      <c r="P824" s="102">
        <v>1</v>
      </c>
    </row>
    <row r="825" spans="1:16" x14ac:dyDescent="0.25">
      <c r="A825" s="276" t="s">
        <v>3381</v>
      </c>
      <c r="B825" s="277" t="s">
        <v>1264</v>
      </c>
      <c r="C825" s="277" t="s">
        <v>277</v>
      </c>
      <c r="D825" s="278" t="s">
        <v>286</v>
      </c>
      <c r="E825" s="102" t="s">
        <v>275</v>
      </c>
      <c r="F825" s="102" t="s">
        <v>3382</v>
      </c>
      <c r="G825" s="103"/>
      <c r="H825" s="103">
        <v>45766</v>
      </c>
      <c r="I825" s="102" t="s">
        <v>290</v>
      </c>
      <c r="J825" s="102" t="s">
        <v>289</v>
      </c>
      <c r="K825" s="102" t="s">
        <v>1</v>
      </c>
      <c r="L825" s="102" t="str">
        <f>[2]!Table1[[#This Row],[Orgn]]&amp;"-"&amp;[2]!Table1[[#This Row],[Dest]]</f>
        <v>BRI-SSH</v>
      </c>
      <c r="M825" s="102" t="str">
        <f t="shared" si="12"/>
        <v>ADT</v>
      </c>
      <c r="N825" s="102">
        <f>WEEKDAY([2]!Table1[[#This Row],[Travel Date]],2)</f>
        <v>6</v>
      </c>
      <c r="P825" s="102">
        <v>1</v>
      </c>
    </row>
    <row r="826" spans="1:16" x14ac:dyDescent="0.25">
      <c r="A826" s="276" t="s">
        <v>3381</v>
      </c>
      <c r="B826" s="277" t="s">
        <v>1779</v>
      </c>
      <c r="C826" s="277" t="s">
        <v>277</v>
      </c>
      <c r="D826" s="278" t="s">
        <v>286</v>
      </c>
      <c r="E826" s="102" t="s">
        <v>275</v>
      </c>
      <c r="F826" s="102" t="s">
        <v>3383</v>
      </c>
      <c r="G826" s="103"/>
      <c r="H826" s="103">
        <v>45766</v>
      </c>
      <c r="I826" s="102" t="s">
        <v>290</v>
      </c>
      <c r="J826" s="102" t="s">
        <v>289</v>
      </c>
      <c r="K826" s="102" t="s">
        <v>1</v>
      </c>
      <c r="L826" s="102" t="str">
        <f>[2]!Table1[[#This Row],[Orgn]]&amp;"-"&amp;[2]!Table1[[#This Row],[Dest]]</f>
        <v>BRI-SSH</v>
      </c>
      <c r="M826" s="102" t="str">
        <f t="shared" si="12"/>
        <v>ADT</v>
      </c>
      <c r="N826" s="102">
        <f>WEEKDAY([2]!Table1[[#This Row],[Travel Date]],2)</f>
        <v>6</v>
      </c>
      <c r="P826" s="102">
        <v>1</v>
      </c>
    </row>
    <row r="827" spans="1:16" x14ac:dyDescent="0.25">
      <c r="A827" s="276" t="s">
        <v>3384</v>
      </c>
      <c r="B827" s="277" t="s">
        <v>1407</v>
      </c>
      <c r="C827" s="277" t="s">
        <v>1087</v>
      </c>
      <c r="D827" s="278" t="s">
        <v>329</v>
      </c>
      <c r="E827" s="102" t="s">
        <v>275</v>
      </c>
      <c r="F827" s="102" t="s">
        <v>3385</v>
      </c>
      <c r="G827" s="103"/>
      <c r="H827" s="103">
        <v>45766</v>
      </c>
      <c r="I827" s="102" t="s">
        <v>290</v>
      </c>
      <c r="J827" s="102" t="s">
        <v>289</v>
      </c>
      <c r="K827" s="102" t="s">
        <v>1</v>
      </c>
      <c r="L827" s="102" t="str">
        <f>[2]!Table1[[#This Row],[Orgn]]&amp;"-"&amp;[2]!Table1[[#This Row],[Dest]]</f>
        <v>BRI-SSH</v>
      </c>
      <c r="M827" s="102" t="str">
        <f t="shared" si="12"/>
        <v>ADT</v>
      </c>
      <c r="N827" s="102">
        <f>WEEKDAY([2]!Table1[[#This Row],[Travel Date]],2)</f>
        <v>6</v>
      </c>
      <c r="P827" s="102">
        <v>1</v>
      </c>
    </row>
    <row r="828" spans="1:16" x14ac:dyDescent="0.25">
      <c r="A828" s="276" t="s">
        <v>3386</v>
      </c>
      <c r="B828" s="277" t="s">
        <v>1382</v>
      </c>
      <c r="C828" s="277" t="s">
        <v>1151</v>
      </c>
      <c r="D828" s="278" t="s">
        <v>329</v>
      </c>
      <c r="E828" s="102" t="s">
        <v>275</v>
      </c>
      <c r="F828" s="102" t="s">
        <v>3387</v>
      </c>
      <c r="G828" s="103"/>
      <c r="H828" s="103">
        <v>45766</v>
      </c>
      <c r="I828" s="102" t="s">
        <v>290</v>
      </c>
      <c r="J828" s="102" t="s">
        <v>289</v>
      </c>
      <c r="K828" s="102" t="s">
        <v>1</v>
      </c>
      <c r="L828" s="102" t="str">
        <f>[2]!Table1[[#This Row],[Orgn]]&amp;"-"&amp;[2]!Table1[[#This Row],[Dest]]</f>
        <v>BRI-SSH</v>
      </c>
      <c r="M828" s="102" t="str">
        <f t="shared" si="12"/>
        <v>ADT</v>
      </c>
      <c r="N828" s="102">
        <f>WEEKDAY([2]!Table1[[#This Row],[Travel Date]],2)</f>
        <v>6</v>
      </c>
      <c r="P828" s="102">
        <v>1</v>
      </c>
    </row>
    <row r="829" spans="1:16" x14ac:dyDescent="0.25">
      <c r="A829" s="276" t="s">
        <v>3386</v>
      </c>
      <c r="B829" s="277" t="s">
        <v>1249</v>
      </c>
      <c r="C829" s="277" t="s">
        <v>274</v>
      </c>
      <c r="D829" s="278" t="s">
        <v>280</v>
      </c>
      <c r="E829" s="102" t="s">
        <v>275</v>
      </c>
      <c r="F829" s="102" t="s">
        <v>3388</v>
      </c>
      <c r="G829" s="103"/>
      <c r="H829" s="103">
        <v>45766</v>
      </c>
      <c r="I829" s="102" t="s">
        <v>290</v>
      </c>
      <c r="J829" s="102" t="s">
        <v>289</v>
      </c>
      <c r="K829" s="102" t="s">
        <v>1</v>
      </c>
      <c r="L829" s="102" t="str">
        <f>[2]!Table1[[#This Row],[Orgn]]&amp;"-"&amp;[2]!Table1[[#This Row],[Dest]]</f>
        <v>BRI-SSH</v>
      </c>
      <c r="M829" s="102" t="str">
        <f t="shared" si="12"/>
        <v>ADT</v>
      </c>
      <c r="N829" s="102">
        <f>WEEKDAY([2]!Table1[[#This Row],[Travel Date]],2)</f>
        <v>6</v>
      </c>
      <c r="P829" s="102">
        <v>1</v>
      </c>
    </row>
    <row r="830" spans="1:16" x14ac:dyDescent="0.25">
      <c r="A830" s="276" t="s">
        <v>3389</v>
      </c>
      <c r="B830" s="277" t="s">
        <v>1106</v>
      </c>
      <c r="C830" s="277" t="s">
        <v>274</v>
      </c>
      <c r="D830" s="278" t="s">
        <v>136</v>
      </c>
      <c r="E830" s="102" t="s">
        <v>275</v>
      </c>
      <c r="F830" s="102" t="s">
        <v>3390</v>
      </c>
      <c r="G830" s="103"/>
      <c r="H830" s="103">
        <v>45766</v>
      </c>
      <c r="I830" s="102" t="s">
        <v>290</v>
      </c>
      <c r="J830" s="102" t="s">
        <v>289</v>
      </c>
      <c r="K830" s="102" t="s">
        <v>1</v>
      </c>
      <c r="L830" s="102" t="str">
        <f>[2]!Table1[[#This Row],[Orgn]]&amp;"-"&amp;[2]!Table1[[#This Row],[Dest]]</f>
        <v>BRI-SSH</v>
      </c>
      <c r="M830" s="102" t="str">
        <f t="shared" si="12"/>
        <v>ADT</v>
      </c>
      <c r="N830" s="102">
        <f>WEEKDAY([2]!Table1[[#This Row],[Travel Date]],2)</f>
        <v>6</v>
      </c>
      <c r="P830" s="102">
        <v>1</v>
      </c>
    </row>
    <row r="831" spans="1:16" x14ac:dyDescent="0.25">
      <c r="A831" s="276" t="s">
        <v>3389</v>
      </c>
      <c r="B831" s="277" t="s">
        <v>1203</v>
      </c>
      <c r="C831" s="277" t="s">
        <v>277</v>
      </c>
      <c r="D831" s="278" t="s">
        <v>136</v>
      </c>
      <c r="E831" s="102" t="s">
        <v>275</v>
      </c>
      <c r="F831" s="102" t="s">
        <v>3391</v>
      </c>
      <c r="G831" s="103"/>
      <c r="H831" s="103">
        <v>45766</v>
      </c>
      <c r="I831" s="102" t="s">
        <v>290</v>
      </c>
      <c r="J831" s="102" t="s">
        <v>289</v>
      </c>
      <c r="K831" s="102" t="s">
        <v>1</v>
      </c>
      <c r="L831" s="102" t="str">
        <f>[2]!Table1[[#This Row],[Orgn]]&amp;"-"&amp;[2]!Table1[[#This Row],[Dest]]</f>
        <v>BRI-SSH</v>
      </c>
      <c r="M831" s="102" t="str">
        <f t="shared" si="12"/>
        <v>ADT</v>
      </c>
      <c r="N831" s="102">
        <f>WEEKDAY([2]!Table1[[#This Row],[Travel Date]],2)</f>
        <v>6</v>
      </c>
      <c r="P831" s="102">
        <v>1</v>
      </c>
    </row>
    <row r="832" spans="1:16" x14ac:dyDescent="0.25">
      <c r="A832" s="276" t="s">
        <v>3392</v>
      </c>
      <c r="B832" s="277" t="s">
        <v>3393</v>
      </c>
      <c r="C832" s="277" t="s">
        <v>277</v>
      </c>
      <c r="D832" s="278" t="s">
        <v>136</v>
      </c>
      <c r="E832" s="102" t="s">
        <v>275</v>
      </c>
      <c r="F832" s="102" t="s">
        <v>3394</v>
      </c>
      <c r="G832" s="103"/>
      <c r="H832" s="103">
        <v>45766</v>
      </c>
      <c r="I832" s="102" t="s">
        <v>290</v>
      </c>
      <c r="J832" s="102" t="s">
        <v>289</v>
      </c>
      <c r="K832" s="102" t="s">
        <v>1</v>
      </c>
      <c r="L832" s="102" t="str">
        <f>[2]!Table1[[#This Row],[Orgn]]&amp;"-"&amp;[2]!Table1[[#This Row],[Dest]]</f>
        <v>BRI-SSH</v>
      </c>
      <c r="M832" s="102" t="str">
        <f t="shared" si="12"/>
        <v>ADT</v>
      </c>
      <c r="N832" s="102">
        <f>WEEKDAY([2]!Table1[[#This Row],[Travel Date]],2)</f>
        <v>6</v>
      </c>
      <c r="P832" s="102">
        <v>1</v>
      </c>
    </row>
    <row r="833" spans="1:16" x14ac:dyDescent="0.25">
      <c r="A833" s="276" t="s">
        <v>3395</v>
      </c>
      <c r="B833" s="277" t="s">
        <v>1826</v>
      </c>
      <c r="C833" s="277" t="s">
        <v>1087</v>
      </c>
      <c r="D833" s="278" t="s">
        <v>1990</v>
      </c>
      <c r="E833" s="102" t="s">
        <v>275</v>
      </c>
      <c r="F833" s="102" t="s">
        <v>3396</v>
      </c>
      <c r="G833" s="103"/>
      <c r="H833" s="103">
        <v>45766</v>
      </c>
      <c r="I833" s="102" t="s">
        <v>290</v>
      </c>
      <c r="J833" s="102" t="s">
        <v>289</v>
      </c>
      <c r="K833" s="102" t="s">
        <v>1</v>
      </c>
      <c r="L833" s="102" t="str">
        <f>[2]!Table1[[#This Row],[Orgn]]&amp;"-"&amp;[2]!Table1[[#This Row],[Dest]]</f>
        <v>BRI-SSH</v>
      </c>
      <c r="M833" s="102" t="str">
        <f t="shared" si="12"/>
        <v>ADT</v>
      </c>
      <c r="N833" s="102">
        <f>WEEKDAY([2]!Table1[[#This Row],[Travel Date]],2)</f>
        <v>6</v>
      </c>
      <c r="P833" s="102">
        <v>1</v>
      </c>
    </row>
    <row r="834" spans="1:16" x14ac:dyDescent="0.25">
      <c r="A834" s="276" t="s">
        <v>1879</v>
      </c>
      <c r="B834" s="277" t="s">
        <v>3397</v>
      </c>
      <c r="C834" s="277" t="s">
        <v>274</v>
      </c>
      <c r="D834" s="278" t="s">
        <v>1990</v>
      </c>
      <c r="E834" s="102" t="s">
        <v>275</v>
      </c>
      <c r="F834" s="102" t="s">
        <v>3398</v>
      </c>
      <c r="G834" s="103"/>
      <c r="H834" s="103">
        <v>45766</v>
      </c>
      <c r="I834" s="102" t="s">
        <v>290</v>
      </c>
      <c r="J834" s="102" t="s">
        <v>289</v>
      </c>
      <c r="K834" s="102" t="s">
        <v>1</v>
      </c>
      <c r="L834" s="102" t="str">
        <f>[2]!Table1[[#This Row],[Orgn]]&amp;"-"&amp;[2]!Table1[[#This Row],[Dest]]</f>
        <v>BRI-SSH</v>
      </c>
      <c r="M834" s="102" t="str">
        <f t="shared" ref="M834:M897" si="13">IF(TRIM(C834)="INF", "INF", IF(TRIM(C834)="CHD", "CHD", "ADT"))</f>
        <v>ADT</v>
      </c>
      <c r="N834" s="102">
        <f>WEEKDAY([2]!Table1[[#This Row],[Travel Date]],2)</f>
        <v>6</v>
      </c>
      <c r="P834" s="102">
        <v>1</v>
      </c>
    </row>
    <row r="835" spans="1:16" x14ac:dyDescent="0.25">
      <c r="A835" s="276" t="s">
        <v>1879</v>
      </c>
      <c r="B835" s="277" t="s">
        <v>3399</v>
      </c>
      <c r="C835" s="277" t="s">
        <v>1075</v>
      </c>
      <c r="D835" s="278" t="s">
        <v>1990</v>
      </c>
      <c r="E835" s="102" t="s">
        <v>275</v>
      </c>
      <c r="F835" s="102" t="s">
        <v>3400</v>
      </c>
      <c r="G835" s="103"/>
      <c r="H835" s="103">
        <v>45766</v>
      </c>
      <c r="I835" s="102" t="s">
        <v>290</v>
      </c>
      <c r="J835" s="102" t="s">
        <v>289</v>
      </c>
      <c r="K835" s="102" t="s">
        <v>1</v>
      </c>
      <c r="L835" s="102" t="str">
        <f>[2]!Table1[[#This Row],[Orgn]]&amp;"-"&amp;[2]!Table1[[#This Row],[Dest]]</f>
        <v>BRI-SSH</v>
      </c>
      <c r="M835" s="102" t="str">
        <f t="shared" si="13"/>
        <v>CHD</v>
      </c>
      <c r="N835" s="102">
        <f>WEEKDAY([2]!Table1[[#This Row],[Travel Date]],2)</f>
        <v>6</v>
      </c>
      <c r="P835" s="102">
        <v>1</v>
      </c>
    </row>
    <row r="836" spans="1:16" x14ac:dyDescent="0.25">
      <c r="A836" s="276" t="s">
        <v>1879</v>
      </c>
      <c r="B836" s="277" t="s">
        <v>3401</v>
      </c>
      <c r="C836" s="277" t="s">
        <v>1075</v>
      </c>
      <c r="D836" s="278" t="s">
        <v>1990</v>
      </c>
      <c r="E836" s="102" t="s">
        <v>275</v>
      </c>
      <c r="F836" s="102" t="s">
        <v>3402</v>
      </c>
      <c r="G836" s="103"/>
      <c r="H836" s="103">
        <v>45766</v>
      </c>
      <c r="I836" s="102" t="s">
        <v>290</v>
      </c>
      <c r="J836" s="102" t="s">
        <v>289</v>
      </c>
      <c r="K836" s="102" t="s">
        <v>1</v>
      </c>
      <c r="L836" s="102" t="str">
        <f>[2]!Table1[[#This Row],[Orgn]]&amp;"-"&amp;[2]!Table1[[#This Row],[Dest]]</f>
        <v>BRI-SSH</v>
      </c>
      <c r="M836" s="102" t="str">
        <f t="shared" si="13"/>
        <v>CHD</v>
      </c>
      <c r="N836" s="102">
        <f>WEEKDAY([2]!Table1[[#This Row],[Travel Date]],2)</f>
        <v>6</v>
      </c>
      <c r="P836" s="102">
        <v>1</v>
      </c>
    </row>
    <row r="837" spans="1:16" x14ac:dyDescent="0.25">
      <c r="A837" s="276" t="s">
        <v>3403</v>
      </c>
      <c r="B837" s="277" t="s">
        <v>1103</v>
      </c>
      <c r="C837" s="277" t="s">
        <v>277</v>
      </c>
      <c r="D837" s="278" t="s">
        <v>286</v>
      </c>
      <c r="E837" s="102" t="s">
        <v>275</v>
      </c>
      <c r="F837" s="102" t="s">
        <v>3404</v>
      </c>
      <c r="G837" s="103"/>
      <c r="H837" s="103">
        <v>45766</v>
      </c>
      <c r="I837" s="102" t="s">
        <v>290</v>
      </c>
      <c r="J837" s="102" t="s">
        <v>289</v>
      </c>
      <c r="K837" s="102" t="s">
        <v>1</v>
      </c>
      <c r="L837" s="102" t="str">
        <f>[2]!Table1[[#This Row],[Orgn]]&amp;"-"&amp;[2]!Table1[[#This Row],[Dest]]</f>
        <v>BRI-SSH</v>
      </c>
      <c r="M837" s="102" t="str">
        <f t="shared" si="13"/>
        <v>ADT</v>
      </c>
      <c r="N837" s="102">
        <f>WEEKDAY([2]!Table1[[#This Row],[Travel Date]],2)</f>
        <v>6</v>
      </c>
      <c r="P837" s="102">
        <v>1</v>
      </c>
    </row>
    <row r="838" spans="1:16" x14ac:dyDescent="0.25">
      <c r="A838" s="276" t="s">
        <v>3403</v>
      </c>
      <c r="B838" s="277" t="s">
        <v>1108</v>
      </c>
      <c r="C838" s="277" t="s">
        <v>274</v>
      </c>
      <c r="D838" s="278" t="s">
        <v>286</v>
      </c>
      <c r="E838" s="102" t="s">
        <v>275</v>
      </c>
      <c r="F838" s="102" t="s">
        <v>3405</v>
      </c>
      <c r="G838" s="103"/>
      <c r="H838" s="103">
        <v>45766</v>
      </c>
      <c r="I838" s="102" t="s">
        <v>290</v>
      </c>
      <c r="J838" s="102" t="s">
        <v>289</v>
      </c>
      <c r="K838" s="102" t="s">
        <v>1</v>
      </c>
      <c r="L838" s="102" t="str">
        <f>[2]!Table1[[#This Row],[Orgn]]&amp;"-"&amp;[2]!Table1[[#This Row],[Dest]]</f>
        <v>BRI-SSH</v>
      </c>
      <c r="M838" s="102" t="str">
        <f t="shared" si="13"/>
        <v>ADT</v>
      </c>
      <c r="N838" s="102">
        <f>WEEKDAY([2]!Table1[[#This Row],[Travel Date]],2)</f>
        <v>6</v>
      </c>
      <c r="P838" s="102">
        <v>1</v>
      </c>
    </row>
    <row r="839" spans="1:16" x14ac:dyDescent="0.25">
      <c r="A839" s="276" t="s">
        <v>3406</v>
      </c>
      <c r="B839" s="277" t="s">
        <v>3407</v>
      </c>
      <c r="C839" s="277" t="s">
        <v>274</v>
      </c>
      <c r="D839" s="278" t="s">
        <v>316</v>
      </c>
      <c r="E839" s="102" t="s">
        <v>275</v>
      </c>
      <c r="F839" s="102" t="s">
        <v>3408</v>
      </c>
      <c r="G839" s="103"/>
      <c r="H839" s="103">
        <v>45766</v>
      </c>
      <c r="I839" s="102" t="s">
        <v>290</v>
      </c>
      <c r="J839" s="102" t="s">
        <v>289</v>
      </c>
      <c r="K839" s="102" t="s">
        <v>1</v>
      </c>
      <c r="L839" s="102" t="str">
        <f>[2]!Table1[[#This Row],[Orgn]]&amp;"-"&amp;[2]!Table1[[#This Row],[Dest]]</f>
        <v>BRI-SSH</v>
      </c>
      <c r="M839" s="102" t="str">
        <f t="shared" si="13"/>
        <v>ADT</v>
      </c>
      <c r="N839" s="102">
        <f>WEEKDAY([2]!Table1[[#This Row],[Travel Date]],2)</f>
        <v>6</v>
      </c>
      <c r="P839" s="102">
        <v>1</v>
      </c>
    </row>
    <row r="840" spans="1:16" x14ac:dyDescent="0.25">
      <c r="A840" s="276" t="s">
        <v>2090</v>
      </c>
      <c r="B840" s="277" t="s">
        <v>1694</v>
      </c>
      <c r="C840" s="277" t="s">
        <v>1075</v>
      </c>
      <c r="D840" s="278" t="s">
        <v>329</v>
      </c>
      <c r="E840" s="102" t="s">
        <v>275</v>
      </c>
      <c r="F840" s="102" t="s">
        <v>3409</v>
      </c>
      <c r="G840" s="103"/>
      <c r="H840" s="103">
        <v>45766</v>
      </c>
      <c r="I840" s="102" t="s">
        <v>290</v>
      </c>
      <c r="J840" s="102" t="s">
        <v>289</v>
      </c>
      <c r="K840" s="102" t="s">
        <v>1</v>
      </c>
      <c r="L840" s="102" t="str">
        <f>[2]!Table1[[#This Row],[Orgn]]&amp;"-"&amp;[2]!Table1[[#This Row],[Dest]]</f>
        <v>BRI-SSH</v>
      </c>
      <c r="M840" s="102" t="str">
        <f t="shared" si="13"/>
        <v>CHD</v>
      </c>
      <c r="N840" s="102">
        <f>WEEKDAY([2]!Table1[[#This Row],[Travel Date]],2)</f>
        <v>6</v>
      </c>
      <c r="P840" s="102">
        <v>1</v>
      </c>
    </row>
    <row r="841" spans="1:16" x14ac:dyDescent="0.25">
      <c r="A841" s="276" t="s">
        <v>2090</v>
      </c>
      <c r="B841" s="277" t="s">
        <v>1558</v>
      </c>
      <c r="C841" s="277" t="s">
        <v>1151</v>
      </c>
      <c r="D841" s="278" t="s">
        <v>329</v>
      </c>
      <c r="E841" s="102" t="s">
        <v>275</v>
      </c>
      <c r="F841" s="102" t="s">
        <v>3410</v>
      </c>
      <c r="G841" s="103"/>
      <c r="H841" s="103">
        <v>45766</v>
      </c>
      <c r="I841" s="102" t="s">
        <v>290</v>
      </c>
      <c r="J841" s="102" t="s">
        <v>289</v>
      </c>
      <c r="K841" s="102" t="s">
        <v>1</v>
      </c>
      <c r="L841" s="102" t="str">
        <f>[2]!Table1[[#This Row],[Orgn]]&amp;"-"&amp;[2]!Table1[[#This Row],[Dest]]</f>
        <v>BRI-SSH</v>
      </c>
      <c r="M841" s="102" t="str">
        <f t="shared" si="13"/>
        <v>ADT</v>
      </c>
      <c r="N841" s="102">
        <f>WEEKDAY([2]!Table1[[#This Row],[Travel Date]],2)</f>
        <v>6</v>
      </c>
      <c r="P841" s="102">
        <v>1</v>
      </c>
    </row>
    <row r="842" spans="1:16" x14ac:dyDescent="0.25">
      <c r="A842" s="276" t="s">
        <v>3411</v>
      </c>
      <c r="B842" s="277" t="s">
        <v>1401</v>
      </c>
      <c r="C842" s="277" t="s">
        <v>277</v>
      </c>
      <c r="D842" s="278" t="s">
        <v>2257</v>
      </c>
      <c r="E842" s="102" t="s">
        <v>275</v>
      </c>
      <c r="F842" s="102" t="s">
        <v>3412</v>
      </c>
      <c r="G842" s="103"/>
      <c r="H842" s="103">
        <v>45766</v>
      </c>
      <c r="I842" s="102" t="s">
        <v>290</v>
      </c>
      <c r="J842" s="102" t="s">
        <v>289</v>
      </c>
      <c r="K842" s="102" t="s">
        <v>1</v>
      </c>
      <c r="L842" s="102" t="str">
        <f>[2]!Table1[[#This Row],[Orgn]]&amp;"-"&amp;[2]!Table1[[#This Row],[Dest]]</f>
        <v>BRI-SSH</v>
      </c>
      <c r="M842" s="102" t="str">
        <f t="shared" si="13"/>
        <v>ADT</v>
      </c>
      <c r="N842" s="102">
        <f>WEEKDAY([2]!Table1[[#This Row],[Travel Date]],2)</f>
        <v>6</v>
      </c>
      <c r="P842" s="102">
        <v>1</v>
      </c>
    </row>
    <row r="843" spans="1:16" x14ac:dyDescent="0.25">
      <c r="A843" s="276" t="s">
        <v>3413</v>
      </c>
      <c r="B843" s="277" t="s">
        <v>1202</v>
      </c>
      <c r="C843" s="277" t="s">
        <v>277</v>
      </c>
      <c r="D843" s="278" t="s">
        <v>286</v>
      </c>
      <c r="E843" s="102" t="s">
        <v>275</v>
      </c>
      <c r="F843" s="102" t="s">
        <v>3414</v>
      </c>
      <c r="G843" s="103"/>
      <c r="H843" s="103">
        <v>45766</v>
      </c>
      <c r="I843" s="102" t="s">
        <v>290</v>
      </c>
      <c r="J843" s="102" t="s">
        <v>289</v>
      </c>
      <c r="K843" s="102" t="s">
        <v>1</v>
      </c>
      <c r="L843" s="102" t="str">
        <f>[2]!Table1[[#This Row],[Orgn]]&amp;"-"&amp;[2]!Table1[[#This Row],[Dest]]</f>
        <v>BRI-SSH</v>
      </c>
      <c r="M843" s="102" t="str">
        <f t="shared" si="13"/>
        <v>ADT</v>
      </c>
      <c r="N843" s="102">
        <f>WEEKDAY([2]!Table1[[#This Row],[Travel Date]],2)</f>
        <v>6</v>
      </c>
      <c r="P843" s="102">
        <v>1</v>
      </c>
    </row>
    <row r="844" spans="1:16" x14ac:dyDescent="0.25">
      <c r="A844" s="276" t="s">
        <v>3415</v>
      </c>
      <c r="B844" s="277" t="s">
        <v>1123</v>
      </c>
      <c r="C844" s="277" t="s">
        <v>277</v>
      </c>
      <c r="D844" s="278" t="s">
        <v>2257</v>
      </c>
      <c r="E844" s="102" t="s">
        <v>275</v>
      </c>
      <c r="F844" s="102" t="s">
        <v>3416</v>
      </c>
      <c r="G844" s="103"/>
      <c r="H844" s="103">
        <v>45766</v>
      </c>
      <c r="I844" s="102" t="s">
        <v>290</v>
      </c>
      <c r="J844" s="102" t="s">
        <v>289</v>
      </c>
      <c r="K844" s="102" t="s">
        <v>1</v>
      </c>
      <c r="L844" s="102" t="str">
        <f>[2]!Table1[[#This Row],[Orgn]]&amp;"-"&amp;[2]!Table1[[#This Row],[Dest]]</f>
        <v>BRI-SSH</v>
      </c>
      <c r="M844" s="102" t="str">
        <f t="shared" si="13"/>
        <v>ADT</v>
      </c>
      <c r="N844" s="102">
        <f>WEEKDAY([2]!Table1[[#This Row],[Travel Date]],2)</f>
        <v>6</v>
      </c>
      <c r="P844" s="102">
        <v>1</v>
      </c>
    </row>
    <row r="845" spans="1:16" x14ac:dyDescent="0.25">
      <c r="A845" s="276" t="s">
        <v>3417</v>
      </c>
      <c r="B845" s="277" t="s">
        <v>3418</v>
      </c>
      <c r="C845" s="277" t="s">
        <v>274</v>
      </c>
      <c r="D845" s="278" t="s">
        <v>136</v>
      </c>
      <c r="E845" s="102" t="s">
        <v>275</v>
      </c>
      <c r="F845" s="102" t="s">
        <v>3419</v>
      </c>
      <c r="G845" s="103"/>
      <c r="H845" s="103">
        <v>45766</v>
      </c>
      <c r="I845" s="102" t="s">
        <v>290</v>
      </c>
      <c r="J845" s="102" t="s">
        <v>289</v>
      </c>
      <c r="K845" s="102" t="s">
        <v>1</v>
      </c>
      <c r="L845" s="102" t="str">
        <f>[2]!Table1[[#This Row],[Orgn]]&amp;"-"&amp;[2]!Table1[[#This Row],[Dest]]</f>
        <v>BRI-SSH</v>
      </c>
      <c r="M845" s="102" t="str">
        <f t="shared" si="13"/>
        <v>ADT</v>
      </c>
      <c r="N845" s="102">
        <f>WEEKDAY([2]!Table1[[#This Row],[Travel Date]],2)</f>
        <v>6</v>
      </c>
      <c r="P845" s="102">
        <v>1</v>
      </c>
    </row>
    <row r="846" spans="1:16" x14ac:dyDescent="0.25">
      <c r="A846" s="276" t="s">
        <v>3417</v>
      </c>
      <c r="B846" s="277" t="s">
        <v>1635</v>
      </c>
      <c r="C846" s="277" t="s">
        <v>274</v>
      </c>
      <c r="D846" s="278" t="s">
        <v>136</v>
      </c>
      <c r="E846" s="102" t="s">
        <v>275</v>
      </c>
      <c r="F846" s="102" t="s">
        <v>3420</v>
      </c>
      <c r="G846" s="103"/>
      <c r="H846" s="103">
        <v>45766</v>
      </c>
      <c r="I846" s="102" t="s">
        <v>290</v>
      </c>
      <c r="J846" s="102" t="s">
        <v>289</v>
      </c>
      <c r="K846" s="102" t="s">
        <v>1</v>
      </c>
      <c r="L846" s="102" t="str">
        <f>[2]!Table1[[#This Row],[Orgn]]&amp;"-"&amp;[2]!Table1[[#This Row],[Dest]]</f>
        <v>BRI-SSH</v>
      </c>
      <c r="M846" s="102" t="str">
        <f t="shared" si="13"/>
        <v>ADT</v>
      </c>
      <c r="N846" s="102">
        <f>WEEKDAY([2]!Table1[[#This Row],[Travel Date]],2)</f>
        <v>6</v>
      </c>
      <c r="P846" s="102">
        <v>1</v>
      </c>
    </row>
    <row r="847" spans="1:16" x14ac:dyDescent="0.25">
      <c r="A847" s="276" t="s">
        <v>3421</v>
      </c>
      <c r="B847" s="277" t="s">
        <v>3422</v>
      </c>
      <c r="C847" s="277" t="s">
        <v>274</v>
      </c>
      <c r="D847" s="278" t="s">
        <v>1990</v>
      </c>
      <c r="E847" s="102" t="s">
        <v>275</v>
      </c>
      <c r="F847" s="102" t="s">
        <v>3423</v>
      </c>
      <c r="G847" s="103"/>
      <c r="H847" s="103">
        <v>45766</v>
      </c>
      <c r="I847" s="102" t="s">
        <v>290</v>
      </c>
      <c r="J847" s="102" t="s">
        <v>289</v>
      </c>
      <c r="K847" s="102" t="s">
        <v>1</v>
      </c>
      <c r="L847" s="102" t="str">
        <f>[2]!Table1[[#This Row],[Orgn]]&amp;"-"&amp;[2]!Table1[[#This Row],[Dest]]</f>
        <v>BRI-SSH</v>
      </c>
      <c r="M847" s="102" t="str">
        <f t="shared" si="13"/>
        <v>ADT</v>
      </c>
      <c r="N847" s="102">
        <f>WEEKDAY([2]!Table1[[#This Row],[Travel Date]],2)</f>
        <v>6</v>
      </c>
      <c r="P847" s="102">
        <v>1</v>
      </c>
    </row>
    <row r="848" spans="1:16" x14ac:dyDescent="0.25">
      <c r="A848" s="276" t="s">
        <v>3421</v>
      </c>
      <c r="B848" s="277" t="s">
        <v>1106</v>
      </c>
      <c r="C848" s="277" t="s">
        <v>274</v>
      </c>
      <c r="D848" s="278" t="s">
        <v>1990</v>
      </c>
      <c r="E848" s="102" t="s">
        <v>275</v>
      </c>
      <c r="F848" s="102" t="s">
        <v>3424</v>
      </c>
      <c r="G848" s="103"/>
      <c r="H848" s="103">
        <v>45766</v>
      </c>
      <c r="I848" s="102" t="s">
        <v>290</v>
      </c>
      <c r="J848" s="102" t="s">
        <v>289</v>
      </c>
      <c r="K848" s="102" t="s">
        <v>1</v>
      </c>
      <c r="L848" s="102" t="str">
        <f>[2]!Table1[[#This Row],[Orgn]]&amp;"-"&amp;[2]!Table1[[#This Row],[Dest]]</f>
        <v>BRI-SSH</v>
      </c>
      <c r="M848" s="102" t="str">
        <f t="shared" si="13"/>
        <v>ADT</v>
      </c>
      <c r="N848" s="102">
        <f>WEEKDAY([2]!Table1[[#This Row],[Travel Date]],2)</f>
        <v>6</v>
      </c>
      <c r="P848" s="102">
        <v>1</v>
      </c>
    </row>
    <row r="849" spans="1:16" x14ac:dyDescent="0.25">
      <c r="A849" s="276" t="s">
        <v>1365</v>
      </c>
      <c r="B849" s="277" t="s">
        <v>1229</v>
      </c>
      <c r="C849" s="277" t="s">
        <v>274</v>
      </c>
      <c r="D849" s="278" t="s">
        <v>136</v>
      </c>
      <c r="E849" s="102" t="s">
        <v>275</v>
      </c>
      <c r="F849" s="102" t="s">
        <v>3425</v>
      </c>
      <c r="G849" s="103"/>
      <c r="H849" s="103">
        <v>45766</v>
      </c>
      <c r="I849" s="102" t="s">
        <v>290</v>
      </c>
      <c r="J849" s="102" t="s">
        <v>289</v>
      </c>
      <c r="K849" s="102" t="s">
        <v>1</v>
      </c>
      <c r="L849" s="102" t="str">
        <f>[2]!Table1[[#This Row],[Orgn]]&amp;"-"&amp;[2]!Table1[[#This Row],[Dest]]</f>
        <v>BRI-SSH</v>
      </c>
      <c r="M849" s="102" t="str">
        <f t="shared" si="13"/>
        <v>ADT</v>
      </c>
      <c r="N849" s="102">
        <f>WEEKDAY([2]!Table1[[#This Row],[Travel Date]],2)</f>
        <v>6</v>
      </c>
      <c r="P849" s="102">
        <v>1</v>
      </c>
    </row>
    <row r="850" spans="1:16" x14ac:dyDescent="0.25">
      <c r="A850" s="276" t="s">
        <v>3426</v>
      </c>
      <c r="B850" s="277" t="s">
        <v>1076</v>
      </c>
      <c r="C850" s="277" t="s">
        <v>274</v>
      </c>
      <c r="D850" s="278" t="s">
        <v>1990</v>
      </c>
      <c r="E850" s="102" t="s">
        <v>275</v>
      </c>
      <c r="F850" s="102" t="s">
        <v>3427</v>
      </c>
      <c r="G850" s="103"/>
      <c r="H850" s="103">
        <v>45766</v>
      </c>
      <c r="I850" s="102" t="s">
        <v>290</v>
      </c>
      <c r="J850" s="102" t="s">
        <v>289</v>
      </c>
      <c r="K850" s="102" t="s">
        <v>1</v>
      </c>
      <c r="L850" s="102" t="str">
        <f>[2]!Table1[[#This Row],[Orgn]]&amp;"-"&amp;[2]!Table1[[#This Row],[Dest]]</f>
        <v>BRI-SSH</v>
      </c>
      <c r="M850" s="102" t="str">
        <f t="shared" si="13"/>
        <v>ADT</v>
      </c>
      <c r="N850" s="102">
        <f>WEEKDAY([2]!Table1[[#This Row],[Travel Date]],2)</f>
        <v>6</v>
      </c>
      <c r="P850" s="102">
        <v>1</v>
      </c>
    </row>
    <row r="851" spans="1:16" x14ac:dyDescent="0.25">
      <c r="A851" s="276" t="s">
        <v>1587</v>
      </c>
      <c r="B851" s="277" t="s">
        <v>1078</v>
      </c>
      <c r="C851" s="277" t="s">
        <v>277</v>
      </c>
      <c r="D851" s="278" t="s">
        <v>280</v>
      </c>
      <c r="E851" s="102" t="s">
        <v>275</v>
      </c>
      <c r="F851" s="102" t="s">
        <v>3428</v>
      </c>
      <c r="G851" s="103"/>
      <c r="H851" s="103">
        <v>45766</v>
      </c>
      <c r="I851" s="102" t="s">
        <v>290</v>
      </c>
      <c r="J851" s="102" t="s">
        <v>289</v>
      </c>
      <c r="K851" s="102" t="s">
        <v>1</v>
      </c>
      <c r="L851" s="102" t="str">
        <f>[2]!Table1[[#This Row],[Orgn]]&amp;"-"&amp;[2]!Table1[[#This Row],[Dest]]</f>
        <v>BRI-SSH</v>
      </c>
      <c r="M851" s="102" t="str">
        <f t="shared" si="13"/>
        <v>ADT</v>
      </c>
      <c r="N851" s="102">
        <f>WEEKDAY([2]!Table1[[#This Row],[Travel Date]],2)</f>
        <v>6</v>
      </c>
      <c r="P851" s="102">
        <v>1</v>
      </c>
    </row>
    <row r="852" spans="1:16" x14ac:dyDescent="0.25">
      <c r="A852" s="276" t="s">
        <v>1217</v>
      </c>
      <c r="B852" s="277" t="s">
        <v>2230</v>
      </c>
      <c r="C852" s="277" t="s">
        <v>277</v>
      </c>
      <c r="D852" s="278" t="s">
        <v>286</v>
      </c>
      <c r="E852" s="102" t="s">
        <v>275</v>
      </c>
      <c r="F852" s="102" t="s">
        <v>3429</v>
      </c>
      <c r="G852" s="103"/>
      <c r="H852" s="103">
        <v>45766</v>
      </c>
      <c r="I852" s="102" t="s">
        <v>290</v>
      </c>
      <c r="J852" s="102" t="s">
        <v>289</v>
      </c>
      <c r="K852" s="102" t="s">
        <v>1</v>
      </c>
      <c r="L852" s="102" t="str">
        <f>[2]!Table1[[#This Row],[Orgn]]&amp;"-"&amp;[2]!Table1[[#This Row],[Dest]]</f>
        <v>BRI-SSH</v>
      </c>
      <c r="M852" s="102" t="str">
        <f t="shared" si="13"/>
        <v>ADT</v>
      </c>
      <c r="N852" s="102">
        <f>WEEKDAY([2]!Table1[[#This Row],[Travel Date]],2)</f>
        <v>6</v>
      </c>
      <c r="P852" s="102">
        <v>1</v>
      </c>
    </row>
    <row r="853" spans="1:16" x14ac:dyDescent="0.25">
      <c r="A853" s="276" t="s">
        <v>1217</v>
      </c>
      <c r="B853" s="277" t="s">
        <v>1110</v>
      </c>
      <c r="C853" s="277" t="s">
        <v>274</v>
      </c>
      <c r="D853" s="278" t="s">
        <v>286</v>
      </c>
      <c r="E853" s="102" t="s">
        <v>275</v>
      </c>
      <c r="F853" s="102" t="s">
        <v>3430</v>
      </c>
      <c r="G853" s="103"/>
      <c r="H853" s="103">
        <v>45766</v>
      </c>
      <c r="I853" s="102" t="s">
        <v>290</v>
      </c>
      <c r="J853" s="102" t="s">
        <v>289</v>
      </c>
      <c r="K853" s="102" t="s">
        <v>1</v>
      </c>
      <c r="L853" s="102" t="str">
        <f>[2]!Table1[[#This Row],[Orgn]]&amp;"-"&amp;[2]!Table1[[#This Row],[Dest]]</f>
        <v>BRI-SSH</v>
      </c>
      <c r="M853" s="102" t="str">
        <f t="shared" si="13"/>
        <v>ADT</v>
      </c>
      <c r="N853" s="102">
        <f>WEEKDAY([2]!Table1[[#This Row],[Travel Date]],2)</f>
        <v>6</v>
      </c>
      <c r="P853" s="102">
        <v>1</v>
      </c>
    </row>
    <row r="854" spans="1:16" x14ac:dyDescent="0.25">
      <c r="A854" s="276" t="s">
        <v>1668</v>
      </c>
      <c r="B854" s="277" t="s">
        <v>1391</v>
      </c>
      <c r="C854" s="277" t="s">
        <v>277</v>
      </c>
      <c r="D854" s="278" t="s">
        <v>2257</v>
      </c>
      <c r="E854" s="102" t="s">
        <v>275</v>
      </c>
      <c r="F854" s="102" t="s">
        <v>3431</v>
      </c>
      <c r="G854" s="103"/>
      <c r="H854" s="103">
        <v>45766</v>
      </c>
      <c r="I854" s="102" t="s">
        <v>290</v>
      </c>
      <c r="J854" s="102" t="s">
        <v>289</v>
      </c>
      <c r="K854" s="102" t="s">
        <v>1</v>
      </c>
      <c r="L854" s="102" t="str">
        <f>[2]!Table1[[#This Row],[Orgn]]&amp;"-"&amp;[2]!Table1[[#This Row],[Dest]]</f>
        <v>BRI-SSH</v>
      </c>
      <c r="M854" s="102" t="str">
        <f t="shared" si="13"/>
        <v>ADT</v>
      </c>
      <c r="N854" s="102">
        <f>WEEKDAY([2]!Table1[[#This Row],[Travel Date]],2)</f>
        <v>6</v>
      </c>
      <c r="P854" s="102">
        <v>1</v>
      </c>
    </row>
    <row r="855" spans="1:16" x14ac:dyDescent="0.25">
      <c r="A855" s="276" t="s">
        <v>1668</v>
      </c>
      <c r="B855" s="277" t="s">
        <v>1400</v>
      </c>
      <c r="C855" s="277" t="s">
        <v>277</v>
      </c>
      <c r="D855" s="278" t="s">
        <v>2257</v>
      </c>
      <c r="E855" s="102" t="s">
        <v>275</v>
      </c>
      <c r="F855" s="102" t="s">
        <v>3432</v>
      </c>
      <c r="G855" s="103"/>
      <c r="H855" s="103">
        <v>45766</v>
      </c>
      <c r="I855" s="102" t="s">
        <v>290</v>
      </c>
      <c r="J855" s="102" t="s">
        <v>289</v>
      </c>
      <c r="K855" s="102" t="s">
        <v>1</v>
      </c>
      <c r="L855" s="102" t="str">
        <f>[2]!Table1[[#This Row],[Orgn]]&amp;"-"&amp;[2]!Table1[[#This Row],[Dest]]</f>
        <v>BRI-SSH</v>
      </c>
      <c r="M855" s="102" t="str">
        <f t="shared" si="13"/>
        <v>ADT</v>
      </c>
      <c r="N855" s="102">
        <f>WEEKDAY([2]!Table1[[#This Row],[Travel Date]],2)</f>
        <v>6</v>
      </c>
      <c r="P855" s="102">
        <v>1</v>
      </c>
    </row>
    <row r="856" spans="1:16" x14ac:dyDescent="0.25">
      <c r="A856" s="276" t="s">
        <v>3433</v>
      </c>
      <c r="B856" s="277" t="s">
        <v>1434</v>
      </c>
      <c r="C856" s="277" t="s">
        <v>1087</v>
      </c>
      <c r="D856" s="278" t="s">
        <v>152</v>
      </c>
      <c r="E856" s="102" t="s">
        <v>275</v>
      </c>
      <c r="F856" s="102" t="s">
        <v>3434</v>
      </c>
      <c r="G856" s="103"/>
      <c r="H856" s="103">
        <v>45766</v>
      </c>
      <c r="I856" s="102" t="s">
        <v>290</v>
      </c>
      <c r="J856" s="102" t="s">
        <v>289</v>
      </c>
      <c r="K856" s="102" t="s">
        <v>1</v>
      </c>
      <c r="L856" s="102" t="str">
        <f>[2]!Table1[[#This Row],[Orgn]]&amp;"-"&amp;[2]!Table1[[#This Row],[Dest]]</f>
        <v>BRI-SSH</v>
      </c>
      <c r="M856" s="102" t="str">
        <f t="shared" si="13"/>
        <v>ADT</v>
      </c>
      <c r="N856" s="102">
        <f>WEEKDAY([2]!Table1[[#This Row],[Travel Date]],2)</f>
        <v>6</v>
      </c>
      <c r="P856" s="102">
        <v>1</v>
      </c>
    </row>
    <row r="857" spans="1:16" x14ac:dyDescent="0.25">
      <c r="A857" s="276" t="s">
        <v>2091</v>
      </c>
      <c r="B857" s="277" t="s">
        <v>1210</v>
      </c>
      <c r="C857" s="277" t="s">
        <v>274</v>
      </c>
      <c r="D857" s="278" t="s">
        <v>286</v>
      </c>
      <c r="E857" s="102" t="s">
        <v>275</v>
      </c>
      <c r="F857" s="102" t="s">
        <v>2119</v>
      </c>
      <c r="G857" s="103"/>
      <c r="H857" s="103">
        <v>45766</v>
      </c>
      <c r="I857" s="102" t="s">
        <v>290</v>
      </c>
      <c r="J857" s="102" t="s">
        <v>289</v>
      </c>
      <c r="K857" s="102" t="s">
        <v>1</v>
      </c>
      <c r="L857" s="102" t="str">
        <f>[2]!Table1[[#This Row],[Orgn]]&amp;"-"&amp;[2]!Table1[[#This Row],[Dest]]</f>
        <v>BRI-SSH</v>
      </c>
      <c r="M857" s="102" t="str">
        <f t="shared" si="13"/>
        <v>ADT</v>
      </c>
      <c r="N857" s="102">
        <f>WEEKDAY([2]!Table1[[#This Row],[Travel Date]],2)</f>
        <v>6</v>
      </c>
      <c r="P857" s="102">
        <v>1</v>
      </c>
    </row>
    <row r="858" spans="1:16" x14ac:dyDescent="0.25">
      <c r="A858" s="279" t="s">
        <v>1830</v>
      </c>
      <c r="B858" s="280" t="s">
        <v>1071</v>
      </c>
      <c r="C858" s="280" t="s">
        <v>274</v>
      </c>
      <c r="D858" s="278" t="s">
        <v>286</v>
      </c>
      <c r="E858" s="102" t="s">
        <v>275</v>
      </c>
      <c r="F858" s="102" t="s">
        <v>3435</v>
      </c>
      <c r="G858" s="103"/>
      <c r="H858" s="103">
        <v>45766</v>
      </c>
      <c r="I858" s="102" t="s">
        <v>290</v>
      </c>
      <c r="J858" s="102" t="s">
        <v>289</v>
      </c>
      <c r="K858" s="102" t="s">
        <v>1</v>
      </c>
      <c r="L858" s="102" t="str">
        <f>[2]!Table1[[#This Row],[Orgn]]&amp;"-"&amp;[2]!Table1[[#This Row],[Dest]]</f>
        <v>BRI-SSH</v>
      </c>
      <c r="M858" s="102" t="str">
        <f t="shared" si="13"/>
        <v>ADT</v>
      </c>
      <c r="N858" s="102">
        <f>WEEKDAY([2]!Table1[[#This Row],[Travel Date]],2)</f>
        <v>6</v>
      </c>
      <c r="P858" s="102">
        <v>1</v>
      </c>
    </row>
    <row r="859" spans="1:16" x14ac:dyDescent="0.25">
      <c r="A859" s="276" t="s">
        <v>1493</v>
      </c>
      <c r="B859" s="277" t="s">
        <v>1089</v>
      </c>
      <c r="C859" s="277" t="s">
        <v>274</v>
      </c>
      <c r="D859" s="278" t="s">
        <v>152</v>
      </c>
      <c r="E859" s="102" t="s">
        <v>276</v>
      </c>
      <c r="F859" s="102" t="s">
        <v>3436</v>
      </c>
      <c r="G859" s="103"/>
      <c r="H859" s="103">
        <v>45766</v>
      </c>
      <c r="I859" s="102" t="s">
        <v>293</v>
      </c>
      <c r="J859" s="102" t="s">
        <v>1</v>
      </c>
      <c r="K859" s="102" t="s">
        <v>289</v>
      </c>
      <c r="L859" s="102" t="str">
        <f>[2]!Table1[[#This Row],[Orgn]]&amp;"-"&amp;[2]!Table1[[#This Row],[Dest]]</f>
        <v>BRI-SSH</v>
      </c>
      <c r="M859" s="102" t="str">
        <f t="shared" si="13"/>
        <v>ADT</v>
      </c>
      <c r="N859" s="102">
        <f>WEEKDAY([2]!Table1[[#This Row],[Travel Date]],2)</f>
        <v>6</v>
      </c>
      <c r="P859" s="102">
        <v>1</v>
      </c>
    </row>
    <row r="860" spans="1:16" x14ac:dyDescent="0.25">
      <c r="A860" s="276" t="s">
        <v>2020</v>
      </c>
      <c r="B860" s="277" t="s">
        <v>1108</v>
      </c>
      <c r="C860" s="277" t="s">
        <v>274</v>
      </c>
      <c r="D860" s="278" t="s">
        <v>2257</v>
      </c>
      <c r="E860" s="102" t="s">
        <v>275</v>
      </c>
      <c r="F860" s="102" t="s">
        <v>3437</v>
      </c>
      <c r="G860" s="103"/>
      <c r="H860" s="103">
        <v>45766</v>
      </c>
      <c r="I860" s="102" t="s">
        <v>293</v>
      </c>
      <c r="J860" s="102" t="s">
        <v>1</v>
      </c>
      <c r="K860" s="102" t="s">
        <v>289</v>
      </c>
      <c r="L860" s="102" t="str">
        <f>[2]!Table1[[#This Row],[Orgn]]&amp;"-"&amp;[2]!Table1[[#This Row],[Dest]]</f>
        <v>BRI-SSH</v>
      </c>
      <c r="M860" s="102" t="str">
        <f t="shared" si="13"/>
        <v>ADT</v>
      </c>
      <c r="N860" s="102">
        <f>WEEKDAY([2]!Table1[[#This Row],[Travel Date]],2)</f>
        <v>6</v>
      </c>
      <c r="P860" s="102">
        <v>1</v>
      </c>
    </row>
    <row r="861" spans="1:16" x14ac:dyDescent="0.25">
      <c r="A861" s="276" t="s">
        <v>2020</v>
      </c>
      <c r="B861" s="277" t="s">
        <v>1089</v>
      </c>
      <c r="C861" s="277" t="s">
        <v>1075</v>
      </c>
      <c r="D861" s="278" t="s">
        <v>2257</v>
      </c>
      <c r="E861" s="102" t="s">
        <v>275</v>
      </c>
      <c r="F861" s="102" t="s">
        <v>3438</v>
      </c>
      <c r="G861" s="103"/>
      <c r="H861" s="103">
        <v>45766</v>
      </c>
      <c r="I861" s="102" t="s">
        <v>293</v>
      </c>
      <c r="J861" s="102" t="s">
        <v>1</v>
      </c>
      <c r="K861" s="102" t="s">
        <v>289</v>
      </c>
      <c r="L861" s="102" t="str">
        <f>[2]!Table1[[#This Row],[Orgn]]&amp;"-"&amp;[2]!Table1[[#This Row],[Dest]]</f>
        <v>BRI-SSH</v>
      </c>
      <c r="M861" s="102" t="str">
        <f t="shared" si="13"/>
        <v>CHD</v>
      </c>
      <c r="N861" s="102">
        <f>WEEKDAY([2]!Table1[[#This Row],[Travel Date]],2)</f>
        <v>6</v>
      </c>
      <c r="P861" s="102">
        <v>1</v>
      </c>
    </row>
    <row r="862" spans="1:16" x14ac:dyDescent="0.25">
      <c r="A862" s="276" t="s">
        <v>2020</v>
      </c>
      <c r="B862" s="277" t="s">
        <v>1381</v>
      </c>
      <c r="C862" s="277" t="s">
        <v>1075</v>
      </c>
      <c r="D862" s="278" t="s">
        <v>2257</v>
      </c>
      <c r="E862" s="102" t="s">
        <v>275</v>
      </c>
      <c r="F862" s="102" t="s">
        <v>3439</v>
      </c>
      <c r="G862" s="103"/>
      <c r="H862" s="103">
        <v>45766</v>
      </c>
      <c r="I862" s="102" t="s">
        <v>293</v>
      </c>
      <c r="J862" s="102" t="s">
        <v>1</v>
      </c>
      <c r="K862" s="102" t="s">
        <v>289</v>
      </c>
      <c r="L862" s="102" t="str">
        <f>[2]!Table1[[#This Row],[Orgn]]&amp;"-"&amp;[2]!Table1[[#This Row],[Dest]]</f>
        <v>BRI-SSH</v>
      </c>
      <c r="M862" s="102" t="str">
        <f t="shared" si="13"/>
        <v>CHD</v>
      </c>
      <c r="N862" s="102">
        <f>WEEKDAY([2]!Table1[[#This Row],[Travel Date]],2)</f>
        <v>6</v>
      </c>
      <c r="P862" s="102">
        <v>1</v>
      </c>
    </row>
    <row r="863" spans="1:16" x14ac:dyDescent="0.25">
      <c r="A863" s="276" t="s">
        <v>2020</v>
      </c>
      <c r="B863" s="277" t="s">
        <v>1299</v>
      </c>
      <c r="C863" s="277" t="s">
        <v>277</v>
      </c>
      <c r="D863" s="278" t="s">
        <v>2257</v>
      </c>
      <c r="E863" s="102" t="s">
        <v>275</v>
      </c>
      <c r="F863" s="102" t="s">
        <v>3440</v>
      </c>
      <c r="G863" s="103"/>
      <c r="H863" s="103">
        <v>45766</v>
      </c>
      <c r="I863" s="102" t="s">
        <v>293</v>
      </c>
      <c r="J863" s="102" t="s">
        <v>1</v>
      </c>
      <c r="K863" s="102" t="s">
        <v>289</v>
      </c>
      <c r="L863" s="102" t="str">
        <f>[2]!Table1[[#This Row],[Orgn]]&amp;"-"&amp;[2]!Table1[[#This Row],[Dest]]</f>
        <v>BRI-SSH</v>
      </c>
      <c r="M863" s="102" t="str">
        <f t="shared" si="13"/>
        <v>ADT</v>
      </c>
      <c r="N863" s="102">
        <f>WEEKDAY([2]!Table1[[#This Row],[Travel Date]],2)</f>
        <v>6</v>
      </c>
      <c r="P863" s="102">
        <v>1</v>
      </c>
    </row>
    <row r="864" spans="1:16" x14ac:dyDescent="0.25">
      <c r="A864" s="276" t="s">
        <v>2962</v>
      </c>
      <c r="B864" s="277" t="s">
        <v>1185</v>
      </c>
      <c r="C864" s="277" t="s">
        <v>277</v>
      </c>
      <c r="D864" s="278" t="s">
        <v>286</v>
      </c>
      <c r="E864" s="102" t="s">
        <v>275</v>
      </c>
      <c r="F864" s="102" t="s">
        <v>3441</v>
      </c>
      <c r="G864" s="103"/>
      <c r="H864" s="103">
        <v>45766</v>
      </c>
      <c r="I864" s="102" t="s">
        <v>293</v>
      </c>
      <c r="J864" s="102" t="s">
        <v>1</v>
      </c>
      <c r="K864" s="102" t="s">
        <v>289</v>
      </c>
      <c r="L864" s="102" t="str">
        <f>[2]!Table1[[#This Row],[Orgn]]&amp;"-"&amp;[2]!Table1[[#This Row],[Dest]]</f>
        <v>BRI-SSH</v>
      </c>
      <c r="M864" s="102" t="str">
        <f t="shared" si="13"/>
        <v>ADT</v>
      </c>
      <c r="N864" s="102">
        <f>WEEKDAY([2]!Table1[[#This Row],[Travel Date]],2)</f>
        <v>6</v>
      </c>
      <c r="P864" s="102">
        <v>1</v>
      </c>
    </row>
    <row r="865" spans="1:16" x14ac:dyDescent="0.25">
      <c r="A865" s="276" t="s">
        <v>2965</v>
      </c>
      <c r="B865" s="277" t="s">
        <v>1904</v>
      </c>
      <c r="C865" s="277" t="s">
        <v>1151</v>
      </c>
      <c r="D865" s="278" t="s">
        <v>329</v>
      </c>
      <c r="E865" s="102" t="s">
        <v>275</v>
      </c>
      <c r="F865" s="102" t="s">
        <v>3442</v>
      </c>
      <c r="G865" s="103"/>
      <c r="H865" s="103">
        <v>45766</v>
      </c>
      <c r="I865" s="102" t="s">
        <v>293</v>
      </c>
      <c r="J865" s="102" t="s">
        <v>1</v>
      </c>
      <c r="K865" s="102" t="s">
        <v>289</v>
      </c>
      <c r="L865" s="102" t="str">
        <f>[2]!Table1[[#This Row],[Orgn]]&amp;"-"&amp;[2]!Table1[[#This Row],[Dest]]</f>
        <v>BRI-SSH</v>
      </c>
      <c r="M865" s="102" t="str">
        <f t="shared" si="13"/>
        <v>ADT</v>
      </c>
      <c r="N865" s="102">
        <f>WEEKDAY([2]!Table1[[#This Row],[Travel Date]],2)</f>
        <v>6</v>
      </c>
      <c r="P865" s="102">
        <v>1</v>
      </c>
    </row>
    <row r="866" spans="1:16" x14ac:dyDescent="0.25">
      <c r="A866" s="276" t="s">
        <v>2965</v>
      </c>
      <c r="B866" s="277" t="s">
        <v>1181</v>
      </c>
      <c r="C866" s="277" t="s">
        <v>1087</v>
      </c>
      <c r="D866" s="278" t="s">
        <v>152</v>
      </c>
      <c r="E866" s="102" t="s">
        <v>275</v>
      </c>
      <c r="F866" s="102" t="s">
        <v>3443</v>
      </c>
      <c r="G866" s="103"/>
      <c r="H866" s="103">
        <v>45766</v>
      </c>
      <c r="I866" s="102" t="s">
        <v>293</v>
      </c>
      <c r="J866" s="102" t="s">
        <v>1</v>
      </c>
      <c r="K866" s="102" t="s">
        <v>289</v>
      </c>
      <c r="L866" s="102" t="str">
        <f>[2]!Table1[[#This Row],[Orgn]]&amp;"-"&amp;[2]!Table1[[#This Row],[Dest]]</f>
        <v>BRI-SSH</v>
      </c>
      <c r="M866" s="102" t="str">
        <f t="shared" si="13"/>
        <v>ADT</v>
      </c>
      <c r="N866" s="102">
        <f>WEEKDAY([2]!Table1[[#This Row],[Travel Date]],2)</f>
        <v>6</v>
      </c>
      <c r="P866" s="102">
        <v>1</v>
      </c>
    </row>
    <row r="867" spans="1:16" x14ac:dyDescent="0.25">
      <c r="A867" s="276" t="s">
        <v>2968</v>
      </c>
      <c r="B867" s="277" t="s">
        <v>2969</v>
      </c>
      <c r="C867" s="277" t="s">
        <v>277</v>
      </c>
      <c r="D867" s="278" t="s">
        <v>286</v>
      </c>
      <c r="E867" s="102" t="s">
        <v>275</v>
      </c>
      <c r="F867" s="102" t="s">
        <v>3444</v>
      </c>
      <c r="G867" s="103"/>
      <c r="H867" s="103">
        <v>45766</v>
      </c>
      <c r="I867" s="102" t="s">
        <v>293</v>
      </c>
      <c r="J867" s="102" t="s">
        <v>1</v>
      </c>
      <c r="K867" s="102" t="s">
        <v>289</v>
      </c>
      <c r="L867" s="102" t="str">
        <f>[2]!Table1[[#This Row],[Orgn]]&amp;"-"&amp;[2]!Table1[[#This Row],[Dest]]</f>
        <v>BRI-SSH</v>
      </c>
      <c r="M867" s="102" t="str">
        <f t="shared" si="13"/>
        <v>ADT</v>
      </c>
      <c r="N867" s="102">
        <f>WEEKDAY([2]!Table1[[#This Row],[Travel Date]],2)</f>
        <v>6</v>
      </c>
      <c r="P867" s="102">
        <v>1</v>
      </c>
    </row>
    <row r="868" spans="1:16" x14ac:dyDescent="0.25">
      <c r="A868" s="276" t="s">
        <v>1318</v>
      </c>
      <c r="B868" s="277" t="s">
        <v>1122</v>
      </c>
      <c r="C868" s="277" t="s">
        <v>1115</v>
      </c>
      <c r="D868" s="278" t="s">
        <v>280</v>
      </c>
      <c r="E868" s="102" t="s">
        <v>275</v>
      </c>
      <c r="F868" s="102" t="s">
        <v>3445</v>
      </c>
      <c r="G868" s="103"/>
      <c r="H868" s="103">
        <v>45766</v>
      </c>
      <c r="I868" s="102" t="s">
        <v>293</v>
      </c>
      <c r="J868" s="102" t="s">
        <v>1</v>
      </c>
      <c r="K868" s="102" t="s">
        <v>289</v>
      </c>
      <c r="L868" s="102" t="str">
        <f>[2]!Table1[[#This Row],[Orgn]]&amp;"-"&amp;[2]!Table1[[#This Row],[Dest]]</f>
        <v>BRI-SSH</v>
      </c>
      <c r="M868" s="102" t="str">
        <f t="shared" si="13"/>
        <v>ADT</v>
      </c>
      <c r="N868" s="102">
        <f>WEEKDAY([2]!Table1[[#This Row],[Travel Date]],2)</f>
        <v>6</v>
      </c>
      <c r="P868" s="102">
        <v>1</v>
      </c>
    </row>
    <row r="869" spans="1:16" x14ac:dyDescent="0.25">
      <c r="A869" s="276" t="s">
        <v>2972</v>
      </c>
      <c r="B869" s="277" t="s">
        <v>1998</v>
      </c>
      <c r="C869" s="277" t="s">
        <v>1087</v>
      </c>
      <c r="D869" s="278" t="s">
        <v>329</v>
      </c>
      <c r="E869" s="102" t="s">
        <v>275</v>
      </c>
      <c r="F869" s="102" t="s">
        <v>3446</v>
      </c>
      <c r="G869" s="103"/>
      <c r="H869" s="103">
        <v>45766</v>
      </c>
      <c r="I869" s="102" t="s">
        <v>293</v>
      </c>
      <c r="J869" s="102" t="s">
        <v>1</v>
      </c>
      <c r="K869" s="102" t="s">
        <v>289</v>
      </c>
      <c r="L869" s="102" t="str">
        <f>[2]!Table1[[#This Row],[Orgn]]&amp;"-"&amp;[2]!Table1[[#This Row],[Dest]]</f>
        <v>BRI-SSH</v>
      </c>
      <c r="M869" s="102" t="str">
        <f t="shared" si="13"/>
        <v>ADT</v>
      </c>
      <c r="N869" s="102">
        <f>WEEKDAY([2]!Table1[[#This Row],[Travel Date]],2)</f>
        <v>6</v>
      </c>
      <c r="P869" s="102">
        <v>1</v>
      </c>
    </row>
    <row r="870" spans="1:16" x14ac:dyDescent="0.25">
      <c r="A870" s="276" t="s">
        <v>2972</v>
      </c>
      <c r="B870" s="277" t="s">
        <v>1885</v>
      </c>
      <c r="C870" s="277" t="s">
        <v>1151</v>
      </c>
      <c r="D870" s="278" t="s">
        <v>329</v>
      </c>
      <c r="E870" s="102" t="s">
        <v>275</v>
      </c>
      <c r="F870" s="102" t="s">
        <v>3447</v>
      </c>
      <c r="G870" s="103"/>
      <c r="H870" s="103">
        <v>45766</v>
      </c>
      <c r="I870" s="102" t="s">
        <v>293</v>
      </c>
      <c r="J870" s="102" t="s">
        <v>1</v>
      </c>
      <c r="K870" s="102" t="s">
        <v>289</v>
      </c>
      <c r="L870" s="102" t="str">
        <f>[2]!Table1[[#This Row],[Orgn]]&amp;"-"&amp;[2]!Table1[[#This Row],[Dest]]</f>
        <v>BRI-SSH</v>
      </c>
      <c r="M870" s="102" t="str">
        <f t="shared" si="13"/>
        <v>ADT</v>
      </c>
      <c r="N870" s="102">
        <f>WEEKDAY([2]!Table1[[#This Row],[Travel Date]],2)</f>
        <v>6</v>
      </c>
      <c r="P870" s="102">
        <v>1</v>
      </c>
    </row>
    <row r="871" spans="1:16" x14ac:dyDescent="0.25">
      <c r="A871" s="276" t="s">
        <v>1161</v>
      </c>
      <c r="B871" s="277" t="s">
        <v>1885</v>
      </c>
      <c r="C871" s="277" t="s">
        <v>1151</v>
      </c>
      <c r="D871" s="278" t="s">
        <v>329</v>
      </c>
      <c r="E871" s="102" t="s">
        <v>275</v>
      </c>
      <c r="F871" s="102" t="s">
        <v>3448</v>
      </c>
      <c r="G871" s="103"/>
      <c r="H871" s="103">
        <v>45766</v>
      </c>
      <c r="I871" s="102" t="s">
        <v>293</v>
      </c>
      <c r="J871" s="102" t="s">
        <v>1</v>
      </c>
      <c r="K871" s="102" t="s">
        <v>289</v>
      </c>
      <c r="L871" s="102" t="str">
        <f>[2]!Table1[[#This Row],[Orgn]]&amp;"-"&amp;[2]!Table1[[#This Row],[Dest]]</f>
        <v>BRI-SSH</v>
      </c>
      <c r="M871" s="102" t="str">
        <f t="shared" si="13"/>
        <v>ADT</v>
      </c>
      <c r="N871" s="102">
        <f>WEEKDAY([2]!Table1[[#This Row],[Travel Date]],2)</f>
        <v>6</v>
      </c>
      <c r="P871" s="102">
        <v>1</v>
      </c>
    </row>
    <row r="872" spans="1:16" x14ac:dyDescent="0.25">
      <c r="A872" s="276" t="s">
        <v>2977</v>
      </c>
      <c r="B872" s="277" t="s">
        <v>3449</v>
      </c>
      <c r="C872" s="277" t="s">
        <v>274</v>
      </c>
      <c r="D872" s="278" t="s">
        <v>152</v>
      </c>
      <c r="E872" s="102" t="s">
        <v>275</v>
      </c>
      <c r="F872" s="102" t="s">
        <v>3450</v>
      </c>
      <c r="G872" s="103"/>
      <c r="H872" s="103">
        <v>45766</v>
      </c>
      <c r="I872" s="102" t="s">
        <v>293</v>
      </c>
      <c r="J872" s="102" t="s">
        <v>1</v>
      </c>
      <c r="K872" s="102" t="s">
        <v>289</v>
      </c>
      <c r="L872" s="102" t="str">
        <f>[2]!Table1[[#This Row],[Orgn]]&amp;"-"&amp;[2]!Table1[[#This Row],[Dest]]</f>
        <v>BRI-SSH</v>
      </c>
      <c r="M872" s="102" t="str">
        <f t="shared" si="13"/>
        <v>ADT</v>
      </c>
      <c r="N872" s="102">
        <f>WEEKDAY([2]!Table1[[#This Row],[Travel Date]],2)</f>
        <v>6</v>
      </c>
      <c r="P872" s="102">
        <v>1</v>
      </c>
    </row>
    <row r="873" spans="1:16" x14ac:dyDescent="0.25">
      <c r="A873" s="276" t="s">
        <v>2980</v>
      </c>
      <c r="B873" s="277" t="s">
        <v>2981</v>
      </c>
      <c r="C873" s="277" t="s">
        <v>277</v>
      </c>
      <c r="D873" s="278" t="s">
        <v>286</v>
      </c>
      <c r="E873" s="102" t="s">
        <v>275</v>
      </c>
      <c r="F873" s="102" t="s">
        <v>3451</v>
      </c>
      <c r="G873" s="103"/>
      <c r="H873" s="103">
        <v>45766</v>
      </c>
      <c r="I873" s="102" t="s">
        <v>293</v>
      </c>
      <c r="J873" s="102" t="s">
        <v>1</v>
      </c>
      <c r="K873" s="102" t="s">
        <v>289</v>
      </c>
      <c r="L873" s="102" t="str">
        <f>[2]!Table1[[#This Row],[Orgn]]&amp;"-"&amp;[2]!Table1[[#This Row],[Dest]]</f>
        <v>BRI-SSH</v>
      </c>
      <c r="M873" s="102" t="str">
        <f t="shared" si="13"/>
        <v>ADT</v>
      </c>
      <c r="N873" s="102">
        <f>WEEKDAY([2]!Table1[[#This Row],[Travel Date]],2)</f>
        <v>6</v>
      </c>
      <c r="P873" s="102">
        <v>1</v>
      </c>
    </row>
    <row r="874" spans="1:16" x14ac:dyDescent="0.25">
      <c r="A874" s="276" t="s">
        <v>1498</v>
      </c>
      <c r="B874" s="277" t="s">
        <v>1119</v>
      </c>
      <c r="C874" s="277" t="s">
        <v>274</v>
      </c>
      <c r="D874" s="278" t="s">
        <v>2257</v>
      </c>
      <c r="E874" s="102" t="s">
        <v>275</v>
      </c>
      <c r="F874" s="102" t="s">
        <v>3452</v>
      </c>
      <c r="G874" s="103"/>
      <c r="H874" s="103">
        <v>45766</v>
      </c>
      <c r="I874" s="102" t="s">
        <v>293</v>
      </c>
      <c r="J874" s="102" t="s">
        <v>1</v>
      </c>
      <c r="K874" s="102" t="s">
        <v>289</v>
      </c>
      <c r="L874" s="102" t="str">
        <f>[2]!Table1[[#This Row],[Orgn]]&amp;"-"&amp;[2]!Table1[[#This Row],[Dest]]</f>
        <v>BRI-SSH</v>
      </c>
      <c r="M874" s="102" t="str">
        <f t="shared" si="13"/>
        <v>ADT</v>
      </c>
      <c r="N874" s="102">
        <f>WEEKDAY([2]!Table1[[#This Row],[Travel Date]],2)</f>
        <v>6</v>
      </c>
      <c r="P874" s="102">
        <v>1</v>
      </c>
    </row>
    <row r="875" spans="1:16" x14ac:dyDescent="0.25">
      <c r="A875" s="276" t="s">
        <v>2984</v>
      </c>
      <c r="B875" s="277" t="s">
        <v>1368</v>
      </c>
      <c r="C875" s="277" t="s">
        <v>274</v>
      </c>
      <c r="D875" s="278" t="s">
        <v>286</v>
      </c>
      <c r="E875" s="102" t="s">
        <v>275</v>
      </c>
      <c r="F875" s="102" t="s">
        <v>3453</v>
      </c>
      <c r="G875" s="103"/>
      <c r="H875" s="103">
        <v>45766</v>
      </c>
      <c r="I875" s="102" t="s">
        <v>293</v>
      </c>
      <c r="J875" s="102" t="s">
        <v>1</v>
      </c>
      <c r="K875" s="102" t="s">
        <v>289</v>
      </c>
      <c r="L875" s="102" t="str">
        <f>[2]!Table1[[#This Row],[Orgn]]&amp;"-"&amp;[2]!Table1[[#This Row],[Dest]]</f>
        <v>BRI-SSH</v>
      </c>
      <c r="M875" s="102" t="str">
        <f t="shared" si="13"/>
        <v>ADT</v>
      </c>
      <c r="N875" s="102">
        <f>WEEKDAY([2]!Table1[[#This Row],[Travel Date]],2)</f>
        <v>6</v>
      </c>
      <c r="P875" s="102">
        <v>1</v>
      </c>
    </row>
    <row r="876" spans="1:16" x14ac:dyDescent="0.25">
      <c r="A876" s="276" t="s">
        <v>2984</v>
      </c>
      <c r="B876" s="277" t="s">
        <v>1229</v>
      </c>
      <c r="C876" s="277" t="s">
        <v>274</v>
      </c>
      <c r="D876" s="278" t="s">
        <v>286</v>
      </c>
      <c r="E876" s="102" t="s">
        <v>275</v>
      </c>
      <c r="F876" s="102" t="s">
        <v>3454</v>
      </c>
      <c r="G876" s="103"/>
      <c r="H876" s="103">
        <v>45766</v>
      </c>
      <c r="I876" s="102" t="s">
        <v>293</v>
      </c>
      <c r="J876" s="102" t="s">
        <v>1</v>
      </c>
      <c r="K876" s="102" t="s">
        <v>289</v>
      </c>
      <c r="L876" s="102" t="str">
        <f>[2]!Table1[[#This Row],[Orgn]]&amp;"-"&amp;[2]!Table1[[#This Row],[Dest]]</f>
        <v>BRI-SSH</v>
      </c>
      <c r="M876" s="102" t="str">
        <f t="shared" si="13"/>
        <v>ADT</v>
      </c>
      <c r="N876" s="102">
        <f>WEEKDAY([2]!Table1[[#This Row],[Travel Date]],2)</f>
        <v>6</v>
      </c>
      <c r="P876" s="102">
        <v>1</v>
      </c>
    </row>
    <row r="877" spans="1:16" x14ac:dyDescent="0.25">
      <c r="A877" s="276" t="s">
        <v>1994</v>
      </c>
      <c r="B877" s="277" t="s">
        <v>1415</v>
      </c>
      <c r="C877" s="277" t="s">
        <v>277</v>
      </c>
      <c r="D877" s="278" t="s">
        <v>421</v>
      </c>
      <c r="E877" s="102" t="s">
        <v>275</v>
      </c>
      <c r="F877" s="102" t="s">
        <v>3455</v>
      </c>
      <c r="G877" s="103"/>
      <c r="H877" s="103">
        <v>45766</v>
      </c>
      <c r="I877" s="102" t="s">
        <v>293</v>
      </c>
      <c r="J877" s="102" t="s">
        <v>1</v>
      </c>
      <c r="K877" s="102" t="s">
        <v>289</v>
      </c>
      <c r="L877" s="102" t="str">
        <f>[2]!Table1[[#This Row],[Orgn]]&amp;"-"&amp;[2]!Table1[[#This Row],[Dest]]</f>
        <v>BRI-SSH</v>
      </c>
      <c r="M877" s="102" t="str">
        <f t="shared" si="13"/>
        <v>ADT</v>
      </c>
      <c r="N877" s="102">
        <f>WEEKDAY([2]!Table1[[#This Row],[Travel Date]],2)</f>
        <v>6</v>
      </c>
      <c r="P877" s="102">
        <v>1</v>
      </c>
    </row>
    <row r="878" spans="1:16" x14ac:dyDescent="0.25">
      <c r="A878" s="276" t="s">
        <v>2988</v>
      </c>
      <c r="B878" s="277" t="s">
        <v>1141</v>
      </c>
      <c r="C878" s="277" t="s">
        <v>1070</v>
      </c>
      <c r="D878" s="278" t="s">
        <v>280</v>
      </c>
      <c r="E878" s="102" t="s">
        <v>275</v>
      </c>
      <c r="F878" s="102" t="s">
        <v>3456</v>
      </c>
      <c r="G878" s="103"/>
      <c r="H878" s="103">
        <v>45766</v>
      </c>
      <c r="I878" s="102" t="s">
        <v>293</v>
      </c>
      <c r="J878" s="102" t="s">
        <v>1</v>
      </c>
      <c r="K878" s="102" t="s">
        <v>289</v>
      </c>
      <c r="L878" s="102" t="str">
        <f>[2]!Table1[[#This Row],[Orgn]]&amp;"-"&amp;[2]!Table1[[#This Row],[Dest]]</f>
        <v>BRI-SSH</v>
      </c>
      <c r="M878" s="102" t="str">
        <f t="shared" si="13"/>
        <v>ADT</v>
      </c>
      <c r="N878" s="102">
        <f>WEEKDAY([2]!Table1[[#This Row],[Travel Date]],2)</f>
        <v>6</v>
      </c>
      <c r="P878" s="102">
        <v>1</v>
      </c>
    </row>
    <row r="879" spans="1:16" x14ac:dyDescent="0.25">
      <c r="A879" s="276" t="s">
        <v>2051</v>
      </c>
      <c r="B879" s="277" t="s">
        <v>2113</v>
      </c>
      <c r="C879" s="277" t="s">
        <v>277</v>
      </c>
      <c r="D879" s="278" t="s">
        <v>286</v>
      </c>
      <c r="E879" s="102" t="s">
        <v>275</v>
      </c>
      <c r="F879" s="102" t="s">
        <v>3457</v>
      </c>
      <c r="G879" s="103"/>
      <c r="H879" s="103">
        <v>45766</v>
      </c>
      <c r="I879" s="102" t="s">
        <v>293</v>
      </c>
      <c r="J879" s="102" t="s">
        <v>1</v>
      </c>
      <c r="K879" s="102" t="s">
        <v>289</v>
      </c>
      <c r="L879" s="102" t="str">
        <f>[2]!Table1[[#This Row],[Orgn]]&amp;"-"&amp;[2]!Table1[[#This Row],[Dest]]</f>
        <v>BRI-SSH</v>
      </c>
      <c r="M879" s="102" t="str">
        <f t="shared" si="13"/>
        <v>ADT</v>
      </c>
      <c r="N879" s="102">
        <f>WEEKDAY([2]!Table1[[#This Row],[Travel Date]],2)</f>
        <v>6</v>
      </c>
      <c r="P879" s="102">
        <v>1</v>
      </c>
    </row>
    <row r="880" spans="1:16" x14ac:dyDescent="0.25">
      <c r="A880" s="276" t="s">
        <v>1843</v>
      </c>
      <c r="B880" s="277" t="s">
        <v>1176</v>
      </c>
      <c r="C880" s="277" t="s">
        <v>277</v>
      </c>
      <c r="D880" s="278" t="s">
        <v>1233</v>
      </c>
      <c r="E880" s="102" t="s">
        <v>276</v>
      </c>
      <c r="F880" s="102" t="s">
        <v>3458</v>
      </c>
      <c r="G880" s="103"/>
      <c r="H880" s="103">
        <v>45766</v>
      </c>
      <c r="I880" s="102" t="s">
        <v>293</v>
      </c>
      <c r="J880" s="102" t="s">
        <v>1</v>
      </c>
      <c r="K880" s="102" t="s">
        <v>289</v>
      </c>
      <c r="L880" s="102" t="str">
        <f>[2]!Table1[[#This Row],[Orgn]]&amp;"-"&amp;[2]!Table1[[#This Row],[Dest]]</f>
        <v>BRI-SSH</v>
      </c>
      <c r="M880" s="102" t="str">
        <f t="shared" si="13"/>
        <v>ADT</v>
      </c>
      <c r="N880" s="102">
        <f>WEEKDAY([2]!Table1[[#This Row],[Travel Date]],2)</f>
        <v>6</v>
      </c>
      <c r="P880" s="102">
        <v>1</v>
      </c>
    </row>
    <row r="881" spans="1:16" x14ac:dyDescent="0.25">
      <c r="A881" s="276" t="s">
        <v>2991</v>
      </c>
      <c r="B881" s="277" t="s">
        <v>2992</v>
      </c>
      <c r="C881" s="277" t="s">
        <v>1070</v>
      </c>
      <c r="D881" s="278" t="s">
        <v>280</v>
      </c>
      <c r="E881" s="102" t="s">
        <v>275</v>
      </c>
      <c r="F881" s="102" t="s">
        <v>3459</v>
      </c>
      <c r="G881" s="103"/>
      <c r="H881" s="103">
        <v>45766</v>
      </c>
      <c r="I881" s="102" t="s">
        <v>293</v>
      </c>
      <c r="J881" s="102" t="s">
        <v>1</v>
      </c>
      <c r="K881" s="102" t="s">
        <v>289</v>
      </c>
      <c r="L881" s="102" t="str">
        <f>[2]!Table1[[#This Row],[Orgn]]&amp;"-"&amp;[2]!Table1[[#This Row],[Dest]]</f>
        <v>BRI-SSH</v>
      </c>
      <c r="M881" s="102" t="str">
        <f t="shared" si="13"/>
        <v>ADT</v>
      </c>
      <c r="N881" s="102">
        <f>WEEKDAY([2]!Table1[[#This Row],[Travel Date]],2)</f>
        <v>6</v>
      </c>
      <c r="P881" s="102">
        <v>1</v>
      </c>
    </row>
    <row r="882" spans="1:16" x14ac:dyDescent="0.25">
      <c r="A882" s="276" t="s">
        <v>2994</v>
      </c>
      <c r="B882" s="277" t="s">
        <v>1382</v>
      </c>
      <c r="C882" s="277" t="s">
        <v>1151</v>
      </c>
      <c r="D882" s="278" t="s">
        <v>329</v>
      </c>
      <c r="E882" s="102" t="s">
        <v>275</v>
      </c>
      <c r="F882" s="102" t="s">
        <v>3460</v>
      </c>
      <c r="G882" s="103"/>
      <c r="H882" s="103">
        <v>45766</v>
      </c>
      <c r="I882" s="102" t="s">
        <v>293</v>
      </c>
      <c r="J882" s="102" t="s">
        <v>1</v>
      </c>
      <c r="K882" s="102" t="s">
        <v>289</v>
      </c>
      <c r="L882" s="102" t="str">
        <f>[2]!Table1[[#This Row],[Orgn]]&amp;"-"&amp;[2]!Table1[[#This Row],[Dest]]</f>
        <v>BRI-SSH</v>
      </c>
      <c r="M882" s="102" t="str">
        <f t="shared" si="13"/>
        <v>ADT</v>
      </c>
      <c r="N882" s="102">
        <f>WEEKDAY([2]!Table1[[#This Row],[Travel Date]],2)</f>
        <v>6</v>
      </c>
      <c r="P882" s="102">
        <v>1</v>
      </c>
    </row>
    <row r="883" spans="1:16" x14ac:dyDescent="0.25">
      <c r="A883" s="276" t="s">
        <v>2994</v>
      </c>
      <c r="B883" s="277" t="s">
        <v>1895</v>
      </c>
      <c r="C883" s="277" t="s">
        <v>1075</v>
      </c>
      <c r="D883" s="278" t="s">
        <v>329</v>
      </c>
      <c r="E883" s="102" t="s">
        <v>275</v>
      </c>
      <c r="F883" s="102" t="s">
        <v>3461</v>
      </c>
      <c r="G883" s="103"/>
      <c r="H883" s="103">
        <v>45766</v>
      </c>
      <c r="I883" s="102" t="s">
        <v>293</v>
      </c>
      <c r="J883" s="102" t="s">
        <v>1</v>
      </c>
      <c r="K883" s="102" t="s">
        <v>289</v>
      </c>
      <c r="L883" s="102" t="str">
        <f>[2]!Table1[[#This Row],[Orgn]]&amp;"-"&amp;[2]!Table1[[#This Row],[Dest]]</f>
        <v>BRI-SSH</v>
      </c>
      <c r="M883" s="102" t="str">
        <f t="shared" si="13"/>
        <v>CHD</v>
      </c>
      <c r="N883" s="102">
        <f>WEEKDAY([2]!Table1[[#This Row],[Travel Date]],2)</f>
        <v>6</v>
      </c>
      <c r="P883" s="102">
        <v>1</v>
      </c>
    </row>
    <row r="884" spans="1:16" x14ac:dyDescent="0.25">
      <c r="A884" s="276" t="s">
        <v>2994</v>
      </c>
      <c r="B884" s="277" t="s">
        <v>1889</v>
      </c>
      <c r="C884" s="277" t="s">
        <v>1151</v>
      </c>
      <c r="D884" s="278" t="s">
        <v>329</v>
      </c>
      <c r="E884" s="102" t="s">
        <v>275</v>
      </c>
      <c r="F884" s="102" t="s">
        <v>3462</v>
      </c>
      <c r="G884" s="103"/>
      <c r="H884" s="103">
        <v>45766</v>
      </c>
      <c r="I884" s="102" t="s">
        <v>293</v>
      </c>
      <c r="J884" s="102" t="s">
        <v>1</v>
      </c>
      <c r="K884" s="102" t="s">
        <v>289</v>
      </c>
      <c r="L884" s="102" t="str">
        <f>[2]!Table1[[#This Row],[Orgn]]&amp;"-"&amp;[2]!Table1[[#This Row],[Dest]]</f>
        <v>BRI-SSH</v>
      </c>
      <c r="M884" s="102" t="str">
        <f t="shared" si="13"/>
        <v>ADT</v>
      </c>
      <c r="N884" s="102">
        <f>WEEKDAY([2]!Table1[[#This Row],[Travel Date]],2)</f>
        <v>6</v>
      </c>
      <c r="P884" s="102">
        <v>1</v>
      </c>
    </row>
    <row r="885" spans="1:16" x14ac:dyDescent="0.25">
      <c r="A885" s="276" t="s">
        <v>2994</v>
      </c>
      <c r="B885" s="277" t="s">
        <v>2998</v>
      </c>
      <c r="C885" s="277" t="s">
        <v>1075</v>
      </c>
      <c r="D885" s="278" t="s">
        <v>329</v>
      </c>
      <c r="E885" s="102" t="s">
        <v>275</v>
      </c>
      <c r="F885" s="102" t="s">
        <v>3463</v>
      </c>
      <c r="G885" s="103"/>
      <c r="H885" s="103">
        <v>45766</v>
      </c>
      <c r="I885" s="102" t="s">
        <v>293</v>
      </c>
      <c r="J885" s="102" t="s">
        <v>1</v>
      </c>
      <c r="K885" s="102" t="s">
        <v>289</v>
      </c>
      <c r="L885" s="102" t="str">
        <f>[2]!Table1[[#This Row],[Orgn]]&amp;"-"&amp;[2]!Table1[[#This Row],[Dest]]</f>
        <v>BRI-SSH</v>
      </c>
      <c r="M885" s="102" t="str">
        <f t="shared" si="13"/>
        <v>CHD</v>
      </c>
      <c r="N885" s="102">
        <f>WEEKDAY([2]!Table1[[#This Row],[Travel Date]],2)</f>
        <v>6</v>
      </c>
      <c r="P885" s="102">
        <v>1</v>
      </c>
    </row>
    <row r="886" spans="1:16" x14ac:dyDescent="0.25">
      <c r="A886" s="276" t="s">
        <v>3000</v>
      </c>
      <c r="B886" s="277" t="s">
        <v>1193</v>
      </c>
      <c r="C886" s="277" t="s">
        <v>274</v>
      </c>
      <c r="D886" s="278" t="s">
        <v>2257</v>
      </c>
      <c r="E886" s="102" t="s">
        <v>275</v>
      </c>
      <c r="F886" s="102" t="s">
        <v>3464</v>
      </c>
      <c r="G886" s="103"/>
      <c r="H886" s="103">
        <v>45766</v>
      </c>
      <c r="I886" s="102" t="s">
        <v>293</v>
      </c>
      <c r="J886" s="102" t="s">
        <v>1</v>
      </c>
      <c r="K886" s="102" t="s">
        <v>289</v>
      </c>
      <c r="L886" s="102" t="str">
        <f>[2]!Table1[[#This Row],[Orgn]]&amp;"-"&amp;[2]!Table1[[#This Row],[Dest]]</f>
        <v>BRI-SSH</v>
      </c>
      <c r="M886" s="102" t="str">
        <f t="shared" si="13"/>
        <v>ADT</v>
      </c>
      <c r="N886" s="102">
        <f>WEEKDAY([2]!Table1[[#This Row],[Travel Date]],2)</f>
        <v>6</v>
      </c>
      <c r="P886" s="102">
        <v>1</v>
      </c>
    </row>
    <row r="887" spans="1:16" x14ac:dyDescent="0.25">
      <c r="A887" s="276" t="s">
        <v>3002</v>
      </c>
      <c r="B887" s="277" t="s">
        <v>1335</v>
      </c>
      <c r="C887" s="277" t="s">
        <v>274</v>
      </c>
      <c r="D887" s="278" t="s">
        <v>286</v>
      </c>
      <c r="E887" s="102" t="s">
        <v>275</v>
      </c>
      <c r="F887" s="102" t="s">
        <v>3465</v>
      </c>
      <c r="G887" s="103"/>
      <c r="H887" s="103">
        <v>45766</v>
      </c>
      <c r="I887" s="102" t="s">
        <v>293</v>
      </c>
      <c r="J887" s="102" t="s">
        <v>1</v>
      </c>
      <c r="K887" s="102" t="s">
        <v>289</v>
      </c>
      <c r="L887" s="102" t="str">
        <f>[2]!Table1[[#This Row],[Orgn]]&amp;"-"&amp;[2]!Table1[[#This Row],[Dest]]</f>
        <v>BRI-SSH</v>
      </c>
      <c r="M887" s="102" t="str">
        <f t="shared" si="13"/>
        <v>ADT</v>
      </c>
      <c r="N887" s="102">
        <f>WEEKDAY([2]!Table1[[#This Row],[Travel Date]],2)</f>
        <v>6</v>
      </c>
      <c r="P887" s="102">
        <v>1</v>
      </c>
    </row>
    <row r="888" spans="1:16" x14ac:dyDescent="0.25">
      <c r="A888" s="276" t="s">
        <v>3002</v>
      </c>
      <c r="B888" s="277" t="s">
        <v>1263</v>
      </c>
      <c r="C888" s="277" t="s">
        <v>274</v>
      </c>
      <c r="D888" s="278" t="s">
        <v>286</v>
      </c>
      <c r="E888" s="102" t="s">
        <v>275</v>
      </c>
      <c r="F888" s="102" t="s">
        <v>3466</v>
      </c>
      <c r="G888" s="103"/>
      <c r="H888" s="103">
        <v>45766</v>
      </c>
      <c r="I888" s="102" t="s">
        <v>293</v>
      </c>
      <c r="J888" s="102" t="s">
        <v>1</v>
      </c>
      <c r="K888" s="102" t="s">
        <v>289</v>
      </c>
      <c r="L888" s="102" t="str">
        <f>[2]!Table1[[#This Row],[Orgn]]&amp;"-"&amp;[2]!Table1[[#This Row],[Dest]]</f>
        <v>BRI-SSH</v>
      </c>
      <c r="M888" s="102" t="str">
        <f t="shared" si="13"/>
        <v>ADT</v>
      </c>
      <c r="N888" s="102">
        <f>WEEKDAY([2]!Table1[[#This Row],[Travel Date]],2)</f>
        <v>6</v>
      </c>
      <c r="P888" s="102">
        <v>1</v>
      </c>
    </row>
    <row r="889" spans="1:16" x14ac:dyDescent="0.25">
      <c r="A889" s="276" t="s">
        <v>1636</v>
      </c>
      <c r="B889" s="277" t="s">
        <v>1382</v>
      </c>
      <c r="C889" s="277" t="s">
        <v>1075</v>
      </c>
      <c r="D889" s="278" t="s">
        <v>329</v>
      </c>
      <c r="E889" s="102" t="s">
        <v>275</v>
      </c>
      <c r="F889" s="102" t="s">
        <v>3467</v>
      </c>
      <c r="G889" s="103"/>
      <c r="H889" s="103">
        <v>45766</v>
      </c>
      <c r="I889" s="102" t="s">
        <v>293</v>
      </c>
      <c r="J889" s="102" t="s">
        <v>1</v>
      </c>
      <c r="K889" s="102" t="s">
        <v>289</v>
      </c>
      <c r="L889" s="102" t="str">
        <f>[2]!Table1[[#This Row],[Orgn]]&amp;"-"&amp;[2]!Table1[[#This Row],[Dest]]</f>
        <v>BRI-SSH</v>
      </c>
      <c r="M889" s="102" t="str">
        <f t="shared" si="13"/>
        <v>CHD</v>
      </c>
      <c r="N889" s="102">
        <f>WEEKDAY([2]!Table1[[#This Row],[Travel Date]],2)</f>
        <v>6</v>
      </c>
      <c r="P889" s="102">
        <v>1</v>
      </c>
    </row>
    <row r="890" spans="1:16" x14ac:dyDescent="0.25">
      <c r="A890" s="276" t="s">
        <v>1636</v>
      </c>
      <c r="B890" s="277" t="s">
        <v>3006</v>
      </c>
      <c r="C890" s="277" t="s">
        <v>1075</v>
      </c>
      <c r="D890" s="278" t="s">
        <v>329</v>
      </c>
      <c r="E890" s="102" t="s">
        <v>275</v>
      </c>
      <c r="F890" s="102" t="s">
        <v>3468</v>
      </c>
      <c r="G890" s="103"/>
      <c r="H890" s="103">
        <v>45766</v>
      </c>
      <c r="I890" s="102" t="s">
        <v>293</v>
      </c>
      <c r="J890" s="102" t="s">
        <v>1</v>
      </c>
      <c r="K890" s="102" t="s">
        <v>289</v>
      </c>
      <c r="L890" s="102" t="str">
        <f>[2]!Table1[[#This Row],[Orgn]]&amp;"-"&amp;[2]!Table1[[#This Row],[Dest]]</f>
        <v>MXP-RMF</v>
      </c>
      <c r="M890" s="102" t="str">
        <f t="shared" si="13"/>
        <v>CHD</v>
      </c>
      <c r="N890" s="102">
        <f>WEEKDAY([2]!Table1[[#This Row],[Travel Date]],2)</f>
        <v>2</v>
      </c>
      <c r="P890" s="102">
        <v>1</v>
      </c>
    </row>
    <row r="891" spans="1:16" x14ac:dyDescent="0.25">
      <c r="A891" s="276" t="s">
        <v>1636</v>
      </c>
      <c r="B891" s="277" t="s">
        <v>1847</v>
      </c>
      <c r="C891" s="277" t="s">
        <v>1151</v>
      </c>
      <c r="D891" s="278" t="s">
        <v>329</v>
      </c>
      <c r="E891" s="102" t="s">
        <v>275</v>
      </c>
      <c r="F891" s="102" t="s">
        <v>3469</v>
      </c>
      <c r="G891" s="103"/>
      <c r="H891" s="103">
        <v>45766</v>
      </c>
      <c r="I891" s="102" t="s">
        <v>293</v>
      </c>
      <c r="J891" s="102" t="s">
        <v>1</v>
      </c>
      <c r="K891" s="102" t="s">
        <v>289</v>
      </c>
      <c r="L891" s="102" t="str">
        <f>[2]!Table1[[#This Row],[Orgn]]&amp;"-"&amp;[2]!Table1[[#This Row],[Dest]]</f>
        <v>MXP-RMF</v>
      </c>
      <c r="M891" s="102" t="str">
        <f t="shared" si="13"/>
        <v>ADT</v>
      </c>
      <c r="N891" s="102">
        <f>WEEKDAY([2]!Table1[[#This Row],[Travel Date]],2)</f>
        <v>2</v>
      </c>
      <c r="P891" s="102">
        <v>1</v>
      </c>
    </row>
    <row r="892" spans="1:16" x14ac:dyDescent="0.25">
      <c r="A892" s="276" t="s">
        <v>1462</v>
      </c>
      <c r="B892" s="277" t="s">
        <v>1575</v>
      </c>
      <c r="C892" s="277" t="s">
        <v>274</v>
      </c>
      <c r="D892" s="278" t="s">
        <v>286</v>
      </c>
      <c r="E892" s="102" t="s">
        <v>275</v>
      </c>
      <c r="F892" s="102" t="s">
        <v>3470</v>
      </c>
      <c r="G892" s="103"/>
      <c r="H892" s="103">
        <v>45766</v>
      </c>
      <c r="I892" s="102" t="s">
        <v>293</v>
      </c>
      <c r="J892" s="102" t="s">
        <v>1</v>
      </c>
      <c r="K892" s="102" t="s">
        <v>289</v>
      </c>
      <c r="L892" s="102" t="str">
        <f>[2]!Table1[[#This Row],[Orgn]]&amp;"-"&amp;[2]!Table1[[#This Row],[Dest]]</f>
        <v>MXP-RMF</v>
      </c>
      <c r="M892" s="102" t="str">
        <f t="shared" si="13"/>
        <v>ADT</v>
      </c>
      <c r="N892" s="102">
        <f>WEEKDAY([2]!Table1[[#This Row],[Travel Date]],2)</f>
        <v>2</v>
      </c>
      <c r="P892" s="102">
        <v>1</v>
      </c>
    </row>
    <row r="893" spans="1:16" x14ac:dyDescent="0.25">
      <c r="A893" s="276" t="s">
        <v>3010</v>
      </c>
      <c r="B893" s="277" t="s">
        <v>1952</v>
      </c>
      <c r="C893" s="277" t="s">
        <v>1087</v>
      </c>
      <c r="D893" s="278" t="s">
        <v>329</v>
      </c>
      <c r="E893" s="102" t="s">
        <v>275</v>
      </c>
      <c r="F893" s="102" t="s">
        <v>3471</v>
      </c>
      <c r="G893" s="103"/>
      <c r="H893" s="103">
        <v>45766</v>
      </c>
      <c r="I893" s="102" t="s">
        <v>293</v>
      </c>
      <c r="J893" s="102" t="s">
        <v>1</v>
      </c>
      <c r="K893" s="102" t="s">
        <v>289</v>
      </c>
      <c r="L893" s="102" t="str">
        <f>[2]!Table1[[#This Row],[Orgn]]&amp;"-"&amp;[2]!Table1[[#This Row],[Dest]]</f>
        <v>MXP-RMF</v>
      </c>
      <c r="M893" s="102" t="str">
        <f t="shared" si="13"/>
        <v>ADT</v>
      </c>
      <c r="N893" s="102">
        <f>WEEKDAY([2]!Table1[[#This Row],[Travel Date]],2)</f>
        <v>2</v>
      </c>
      <c r="P893" s="102">
        <v>1</v>
      </c>
    </row>
    <row r="894" spans="1:16" x14ac:dyDescent="0.25">
      <c r="A894" s="276" t="s">
        <v>1999</v>
      </c>
      <c r="B894" s="277" t="s">
        <v>1837</v>
      </c>
      <c r="C894" s="277" t="s">
        <v>1087</v>
      </c>
      <c r="D894" s="278" t="s">
        <v>329</v>
      </c>
      <c r="E894" s="102" t="s">
        <v>275</v>
      </c>
      <c r="F894" s="102" t="s">
        <v>3472</v>
      </c>
      <c r="G894" s="103"/>
      <c r="H894" s="103">
        <v>45766</v>
      </c>
      <c r="I894" s="102" t="s">
        <v>293</v>
      </c>
      <c r="J894" s="102" t="s">
        <v>1</v>
      </c>
      <c r="K894" s="102" t="s">
        <v>289</v>
      </c>
      <c r="L894" s="102" t="str">
        <f>[2]!Table1[[#This Row],[Orgn]]&amp;"-"&amp;[2]!Table1[[#This Row],[Dest]]</f>
        <v>MXP-RMF</v>
      </c>
      <c r="M894" s="102" t="str">
        <f t="shared" si="13"/>
        <v>ADT</v>
      </c>
      <c r="N894" s="102">
        <f>WEEKDAY([2]!Table1[[#This Row],[Travel Date]],2)</f>
        <v>2</v>
      </c>
      <c r="P894" s="102">
        <v>1</v>
      </c>
    </row>
    <row r="895" spans="1:16" x14ac:dyDescent="0.25">
      <c r="A895" s="276" t="s">
        <v>3015</v>
      </c>
      <c r="B895" s="277" t="s">
        <v>1306</v>
      </c>
      <c r="C895" s="277" t="s">
        <v>1070</v>
      </c>
      <c r="D895" s="278" t="s">
        <v>280</v>
      </c>
      <c r="E895" s="102" t="s">
        <v>275</v>
      </c>
      <c r="F895" s="102" t="s">
        <v>3473</v>
      </c>
      <c r="G895" s="103"/>
      <c r="H895" s="103">
        <v>45766</v>
      </c>
      <c r="I895" s="102" t="s">
        <v>293</v>
      </c>
      <c r="J895" s="102" t="s">
        <v>1</v>
      </c>
      <c r="K895" s="102" t="s">
        <v>289</v>
      </c>
      <c r="L895" s="102" t="str">
        <f>[2]!Table1[[#This Row],[Orgn]]&amp;"-"&amp;[2]!Table1[[#This Row],[Dest]]</f>
        <v>MXP-RMF</v>
      </c>
      <c r="M895" s="102" t="str">
        <f t="shared" si="13"/>
        <v>ADT</v>
      </c>
      <c r="N895" s="102">
        <f>WEEKDAY([2]!Table1[[#This Row],[Travel Date]],2)</f>
        <v>2</v>
      </c>
      <c r="P895" s="102">
        <v>1</v>
      </c>
    </row>
    <row r="896" spans="1:16" x14ac:dyDescent="0.25">
      <c r="A896" s="276" t="s">
        <v>3015</v>
      </c>
      <c r="B896" s="277" t="s">
        <v>1335</v>
      </c>
      <c r="C896" s="277" t="s">
        <v>1070</v>
      </c>
      <c r="D896" s="278" t="s">
        <v>280</v>
      </c>
      <c r="E896" s="102" t="s">
        <v>275</v>
      </c>
      <c r="F896" s="102" t="s">
        <v>3474</v>
      </c>
      <c r="G896" s="103"/>
      <c r="H896" s="103">
        <v>45766</v>
      </c>
      <c r="I896" s="102" t="s">
        <v>293</v>
      </c>
      <c r="J896" s="102" t="s">
        <v>1</v>
      </c>
      <c r="K896" s="102" t="s">
        <v>289</v>
      </c>
      <c r="L896" s="102" t="str">
        <f>[2]!Table1[[#This Row],[Orgn]]&amp;"-"&amp;[2]!Table1[[#This Row],[Dest]]</f>
        <v>MXP-RMF</v>
      </c>
      <c r="M896" s="102" t="str">
        <f t="shared" si="13"/>
        <v>ADT</v>
      </c>
      <c r="N896" s="102">
        <f>WEEKDAY([2]!Table1[[#This Row],[Travel Date]],2)</f>
        <v>2</v>
      </c>
      <c r="P896" s="102">
        <v>1</v>
      </c>
    </row>
    <row r="897" spans="1:16" x14ac:dyDescent="0.25">
      <c r="A897" s="276" t="s">
        <v>3018</v>
      </c>
      <c r="B897" s="277" t="s">
        <v>3019</v>
      </c>
      <c r="C897" s="277" t="s">
        <v>1115</v>
      </c>
      <c r="D897" s="278" t="s">
        <v>280</v>
      </c>
      <c r="E897" s="102" t="s">
        <v>275</v>
      </c>
      <c r="F897" s="102" t="s">
        <v>3475</v>
      </c>
      <c r="G897" s="103"/>
      <c r="H897" s="103">
        <v>45766</v>
      </c>
      <c r="I897" s="102" t="s">
        <v>293</v>
      </c>
      <c r="J897" s="102" t="s">
        <v>1</v>
      </c>
      <c r="K897" s="102" t="s">
        <v>289</v>
      </c>
      <c r="L897" s="102" t="str">
        <f>[2]!Table1[[#This Row],[Orgn]]&amp;"-"&amp;[2]!Table1[[#This Row],[Dest]]</f>
        <v>MXP-RMF</v>
      </c>
      <c r="M897" s="102" t="str">
        <f t="shared" si="13"/>
        <v>ADT</v>
      </c>
      <c r="N897" s="102">
        <f>WEEKDAY([2]!Table1[[#This Row],[Travel Date]],2)</f>
        <v>2</v>
      </c>
      <c r="P897" s="102">
        <v>1</v>
      </c>
    </row>
    <row r="898" spans="1:16" x14ac:dyDescent="0.25">
      <c r="A898" s="276" t="s">
        <v>2079</v>
      </c>
      <c r="B898" s="277" t="s">
        <v>1081</v>
      </c>
      <c r="C898" s="277" t="s">
        <v>1075</v>
      </c>
      <c r="D898" s="278" t="s">
        <v>421</v>
      </c>
      <c r="E898" s="102" t="s">
        <v>275</v>
      </c>
      <c r="F898" s="102" t="s">
        <v>3476</v>
      </c>
      <c r="G898" s="103"/>
      <c r="H898" s="103">
        <v>45766</v>
      </c>
      <c r="I898" s="102" t="s">
        <v>293</v>
      </c>
      <c r="J898" s="102" t="s">
        <v>1</v>
      </c>
      <c r="K898" s="102" t="s">
        <v>289</v>
      </c>
      <c r="L898" s="102" t="str">
        <f>[2]!Table1[[#This Row],[Orgn]]&amp;"-"&amp;[2]!Table1[[#This Row],[Dest]]</f>
        <v>MXP-RMF</v>
      </c>
      <c r="M898" s="102" t="str">
        <f t="shared" ref="M898:M961" si="14">IF(TRIM(C898)="INF", "INF", IF(TRIM(C898)="CHD", "CHD", "ADT"))</f>
        <v>CHD</v>
      </c>
      <c r="N898" s="102">
        <f>WEEKDAY([2]!Table1[[#This Row],[Travel Date]],2)</f>
        <v>2</v>
      </c>
      <c r="P898" s="102">
        <v>1</v>
      </c>
    </row>
    <row r="899" spans="1:16" x14ac:dyDescent="0.25">
      <c r="A899" s="276" t="s">
        <v>2079</v>
      </c>
      <c r="B899" s="277" t="s">
        <v>1089</v>
      </c>
      <c r="C899" s="277" t="s">
        <v>1075</v>
      </c>
      <c r="D899" s="278" t="s">
        <v>421</v>
      </c>
      <c r="E899" s="102" t="s">
        <v>275</v>
      </c>
      <c r="F899" s="102" t="s">
        <v>3477</v>
      </c>
      <c r="G899" s="103"/>
      <c r="H899" s="103">
        <v>45766</v>
      </c>
      <c r="I899" s="102" t="s">
        <v>293</v>
      </c>
      <c r="J899" s="102" t="s">
        <v>1</v>
      </c>
      <c r="K899" s="102" t="s">
        <v>289</v>
      </c>
      <c r="L899" s="102" t="str">
        <f>[2]!Table1[[#This Row],[Orgn]]&amp;"-"&amp;[2]!Table1[[#This Row],[Dest]]</f>
        <v>MXP-RMF</v>
      </c>
      <c r="M899" s="102" t="str">
        <f t="shared" si="14"/>
        <v>CHD</v>
      </c>
      <c r="N899" s="102">
        <f>WEEKDAY([2]!Table1[[#This Row],[Travel Date]],2)</f>
        <v>2</v>
      </c>
      <c r="P899" s="102">
        <v>1</v>
      </c>
    </row>
    <row r="900" spans="1:16" x14ac:dyDescent="0.25">
      <c r="A900" s="276" t="s">
        <v>2079</v>
      </c>
      <c r="B900" s="277" t="s">
        <v>1251</v>
      </c>
      <c r="C900" s="277" t="s">
        <v>274</v>
      </c>
      <c r="D900" s="278" t="s">
        <v>421</v>
      </c>
      <c r="E900" s="102" t="s">
        <v>275</v>
      </c>
      <c r="F900" s="102" t="s">
        <v>3478</v>
      </c>
      <c r="G900" s="103"/>
      <c r="H900" s="103">
        <v>45766</v>
      </c>
      <c r="I900" s="102" t="s">
        <v>293</v>
      </c>
      <c r="J900" s="102" t="s">
        <v>1</v>
      </c>
      <c r="K900" s="102" t="s">
        <v>289</v>
      </c>
      <c r="L900" s="102" t="str">
        <f>[2]!Table1[[#This Row],[Orgn]]&amp;"-"&amp;[2]!Table1[[#This Row],[Dest]]</f>
        <v>MXP-RMF</v>
      </c>
      <c r="M900" s="102" t="str">
        <f t="shared" si="14"/>
        <v>ADT</v>
      </c>
      <c r="N900" s="102">
        <f>WEEKDAY([2]!Table1[[#This Row],[Travel Date]],2)</f>
        <v>2</v>
      </c>
      <c r="P900" s="102">
        <v>1</v>
      </c>
    </row>
    <row r="901" spans="1:16" x14ac:dyDescent="0.25">
      <c r="A901" s="276" t="s">
        <v>2079</v>
      </c>
      <c r="B901" s="277" t="s">
        <v>1391</v>
      </c>
      <c r="C901" s="277" t="s">
        <v>1075</v>
      </c>
      <c r="D901" s="278" t="s">
        <v>421</v>
      </c>
      <c r="E901" s="102" t="s">
        <v>275</v>
      </c>
      <c r="F901" s="102" t="s">
        <v>3479</v>
      </c>
      <c r="G901" s="103"/>
      <c r="H901" s="103">
        <v>45766</v>
      </c>
      <c r="I901" s="102" t="s">
        <v>293</v>
      </c>
      <c r="J901" s="102" t="s">
        <v>1</v>
      </c>
      <c r="K901" s="102" t="s">
        <v>289</v>
      </c>
      <c r="L901" s="102" t="str">
        <f>[2]!Table1[[#This Row],[Orgn]]&amp;"-"&amp;[2]!Table1[[#This Row],[Dest]]</f>
        <v>MXP-RMF</v>
      </c>
      <c r="M901" s="102" t="str">
        <f t="shared" si="14"/>
        <v>CHD</v>
      </c>
      <c r="N901" s="102">
        <f>WEEKDAY([2]!Table1[[#This Row],[Travel Date]],2)</f>
        <v>2</v>
      </c>
      <c r="P901" s="102">
        <v>1</v>
      </c>
    </row>
    <row r="902" spans="1:16" x14ac:dyDescent="0.25">
      <c r="A902" s="276" t="s">
        <v>3025</v>
      </c>
      <c r="B902" s="277" t="s">
        <v>1935</v>
      </c>
      <c r="C902" s="277" t="s">
        <v>1151</v>
      </c>
      <c r="D902" s="278" t="s">
        <v>329</v>
      </c>
      <c r="E902" s="102" t="s">
        <v>275</v>
      </c>
      <c r="F902" s="102" t="s">
        <v>3480</v>
      </c>
      <c r="G902" s="103"/>
      <c r="H902" s="103">
        <v>45766</v>
      </c>
      <c r="I902" s="102" t="s">
        <v>293</v>
      </c>
      <c r="J902" s="102" t="s">
        <v>1</v>
      </c>
      <c r="K902" s="102" t="s">
        <v>289</v>
      </c>
      <c r="L902" s="102" t="str">
        <f>[2]!Table1[[#This Row],[Orgn]]&amp;"-"&amp;[2]!Table1[[#This Row],[Dest]]</f>
        <v>MXP-RMF</v>
      </c>
      <c r="M902" s="102" t="str">
        <f t="shared" si="14"/>
        <v>ADT</v>
      </c>
      <c r="N902" s="102">
        <f>WEEKDAY([2]!Table1[[#This Row],[Travel Date]],2)</f>
        <v>2</v>
      </c>
      <c r="P902" s="102">
        <v>1</v>
      </c>
    </row>
    <row r="903" spans="1:16" x14ac:dyDescent="0.25">
      <c r="A903" s="276" t="s">
        <v>2339</v>
      </c>
      <c r="B903" s="277" t="s">
        <v>1893</v>
      </c>
      <c r="C903" s="277" t="s">
        <v>1075</v>
      </c>
      <c r="D903" s="278" t="s">
        <v>329</v>
      </c>
      <c r="E903" s="102" t="s">
        <v>275</v>
      </c>
      <c r="F903" s="102" t="s">
        <v>3481</v>
      </c>
      <c r="G903" s="103"/>
      <c r="H903" s="103">
        <v>45766</v>
      </c>
      <c r="I903" s="102" t="s">
        <v>293</v>
      </c>
      <c r="J903" s="102" t="s">
        <v>1</v>
      </c>
      <c r="K903" s="102" t="s">
        <v>289</v>
      </c>
      <c r="L903" s="102" t="str">
        <f>[2]!Table1[[#This Row],[Orgn]]&amp;"-"&amp;[2]!Table1[[#This Row],[Dest]]</f>
        <v>MXP-RMF</v>
      </c>
      <c r="M903" s="102" t="str">
        <f t="shared" si="14"/>
        <v>CHD</v>
      </c>
      <c r="N903" s="102">
        <f>WEEKDAY([2]!Table1[[#This Row],[Travel Date]],2)</f>
        <v>2</v>
      </c>
      <c r="P903" s="102">
        <v>1</v>
      </c>
    </row>
    <row r="904" spans="1:16" x14ac:dyDescent="0.25">
      <c r="A904" s="276" t="s">
        <v>2339</v>
      </c>
      <c r="B904" s="277" t="s">
        <v>1968</v>
      </c>
      <c r="C904" s="277" t="s">
        <v>1151</v>
      </c>
      <c r="D904" s="278" t="s">
        <v>329</v>
      </c>
      <c r="E904" s="102" t="s">
        <v>275</v>
      </c>
      <c r="F904" s="102" t="s">
        <v>3482</v>
      </c>
      <c r="G904" s="103"/>
      <c r="H904" s="103">
        <v>45766</v>
      </c>
      <c r="I904" s="102" t="s">
        <v>293</v>
      </c>
      <c r="J904" s="102" t="s">
        <v>1</v>
      </c>
      <c r="K904" s="102" t="s">
        <v>289</v>
      </c>
      <c r="L904" s="102" t="str">
        <f>[2]!Table1[[#This Row],[Orgn]]&amp;"-"&amp;[2]!Table1[[#This Row],[Dest]]</f>
        <v>MXP-RMF</v>
      </c>
      <c r="M904" s="102" t="str">
        <f t="shared" si="14"/>
        <v>ADT</v>
      </c>
      <c r="N904" s="102">
        <f>WEEKDAY([2]!Table1[[#This Row],[Travel Date]],2)</f>
        <v>2</v>
      </c>
      <c r="P904" s="102">
        <v>1</v>
      </c>
    </row>
    <row r="905" spans="1:16" x14ac:dyDescent="0.25">
      <c r="A905" s="276" t="s">
        <v>2339</v>
      </c>
      <c r="B905" s="277" t="s">
        <v>1884</v>
      </c>
      <c r="C905" s="277" t="s">
        <v>1075</v>
      </c>
      <c r="D905" s="278" t="s">
        <v>329</v>
      </c>
      <c r="E905" s="102" t="s">
        <v>275</v>
      </c>
      <c r="F905" s="102" t="s">
        <v>3483</v>
      </c>
      <c r="G905" s="103"/>
      <c r="H905" s="103">
        <v>45766</v>
      </c>
      <c r="I905" s="102" t="s">
        <v>293</v>
      </c>
      <c r="J905" s="102" t="s">
        <v>1</v>
      </c>
      <c r="K905" s="102" t="s">
        <v>289</v>
      </c>
      <c r="L905" s="102" t="str">
        <f>[2]!Table1[[#This Row],[Orgn]]&amp;"-"&amp;[2]!Table1[[#This Row],[Dest]]</f>
        <v>MXP-RMF</v>
      </c>
      <c r="M905" s="102" t="str">
        <f t="shared" si="14"/>
        <v>CHD</v>
      </c>
      <c r="N905" s="102">
        <f>WEEKDAY([2]!Table1[[#This Row],[Travel Date]],2)</f>
        <v>2</v>
      </c>
      <c r="P905" s="102">
        <v>1</v>
      </c>
    </row>
    <row r="906" spans="1:16" x14ac:dyDescent="0.25">
      <c r="A906" s="276" t="s">
        <v>1872</v>
      </c>
      <c r="B906" s="277" t="s">
        <v>1887</v>
      </c>
      <c r="C906" s="277" t="s">
        <v>1151</v>
      </c>
      <c r="D906" s="278" t="s">
        <v>329</v>
      </c>
      <c r="E906" s="102" t="s">
        <v>275</v>
      </c>
      <c r="F906" s="102" t="s">
        <v>3484</v>
      </c>
      <c r="G906" s="103"/>
      <c r="H906" s="103">
        <v>45766</v>
      </c>
      <c r="I906" s="102" t="s">
        <v>293</v>
      </c>
      <c r="J906" s="102" t="s">
        <v>1</v>
      </c>
      <c r="K906" s="102" t="s">
        <v>289</v>
      </c>
      <c r="L906" s="102" t="str">
        <f>[2]!Table1[[#This Row],[Orgn]]&amp;"-"&amp;[2]!Table1[[#This Row],[Dest]]</f>
        <v>MXP-RMF</v>
      </c>
      <c r="M906" s="102" t="str">
        <f t="shared" si="14"/>
        <v>ADT</v>
      </c>
      <c r="N906" s="102">
        <f>WEEKDAY([2]!Table1[[#This Row],[Travel Date]],2)</f>
        <v>2</v>
      </c>
      <c r="P906" s="102">
        <v>1</v>
      </c>
    </row>
    <row r="907" spans="1:16" x14ac:dyDescent="0.25">
      <c r="A907" s="276" t="s">
        <v>3028</v>
      </c>
      <c r="B907" s="277" t="s">
        <v>1572</v>
      </c>
      <c r="C907" s="277" t="s">
        <v>1087</v>
      </c>
      <c r="D907" s="278" t="s">
        <v>329</v>
      </c>
      <c r="E907" s="102" t="s">
        <v>275</v>
      </c>
      <c r="F907" s="102" t="s">
        <v>3485</v>
      </c>
      <c r="G907" s="103"/>
      <c r="H907" s="103">
        <v>45766</v>
      </c>
      <c r="I907" s="102" t="s">
        <v>293</v>
      </c>
      <c r="J907" s="102" t="s">
        <v>1</v>
      </c>
      <c r="K907" s="102" t="s">
        <v>289</v>
      </c>
      <c r="L907" s="102" t="str">
        <f>[2]!Table1[[#This Row],[Orgn]]&amp;"-"&amp;[2]!Table1[[#This Row],[Dest]]</f>
        <v>MXP-RMF</v>
      </c>
      <c r="M907" s="102" t="str">
        <f t="shared" si="14"/>
        <v>ADT</v>
      </c>
      <c r="N907" s="102">
        <f>WEEKDAY([2]!Table1[[#This Row],[Travel Date]],2)</f>
        <v>2</v>
      </c>
      <c r="P907" s="102">
        <v>1</v>
      </c>
    </row>
    <row r="908" spans="1:16" x14ac:dyDescent="0.25">
      <c r="A908" s="276" t="s">
        <v>1191</v>
      </c>
      <c r="B908" s="277" t="s">
        <v>1888</v>
      </c>
      <c r="C908" s="277" t="s">
        <v>1087</v>
      </c>
      <c r="D908" s="278" t="s">
        <v>329</v>
      </c>
      <c r="E908" s="102" t="s">
        <v>275</v>
      </c>
      <c r="F908" s="102" t="s">
        <v>3486</v>
      </c>
      <c r="G908" s="103"/>
      <c r="H908" s="103">
        <v>45766</v>
      </c>
      <c r="I908" s="102" t="s">
        <v>293</v>
      </c>
      <c r="J908" s="102" t="s">
        <v>1</v>
      </c>
      <c r="K908" s="102" t="s">
        <v>289</v>
      </c>
      <c r="L908" s="102" t="str">
        <f>[2]!Table1[[#This Row],[Orgn]]&amp;"-"&amp;[2]!Table1[[#This Row],[Dest]]</f>
        <v>MXP-RMF</v>
      </c>
      <c r="M908" s="102" t="str">
        <f t="shared" si="14"/>
        <v>ADT</v>
      </c>
      <c r="N908" s="102">
        <f>WEEKDAY([2]!Table1[[#This Row],[Travel Date]],2)</f>
        <v>2</v>
      </c>
      <c r="P908" s="102">
        <v>1</v>
      </c>
    </row>
    <row r="909" spans="1:16" x14ac:dyDescent="0.25">
      <c r="A909" s="276" t="s">
        <v>3031</v>
      </c>
      <c r="B909" s="277" t="s">
        <v>1695</v>
      </c>
      <c r="C909" s="277" t="s">
        <v>1087</v>
      </c>
      <c r="D909" s="278" t="s">
        <v>329</v>
      </c>
      <c r="E909" s="102" t="s">
        <v>275</v>
      </c>
      <c r="F909" s="102" t="s">
        <v>3487</v>
      </c>
      <c r="G909" s="103"/>
      <c r="H909" s="103">
        <v>45766</v>
      </c>
      <c r="I909" s="102" t="s">
        <v>293</v>
      </c>
      <c r="J909" s="102" t="s">
        <v>1</v>
      </c>
      <c r="K909" s="102" t="s">
        <v>289</v>
      </c>
      <c r="L909" s="102" t="str">
        <f>[2]!Table1[[#This Row],[Orgn]]&amp;"-"&amp;[2]!Table1[[#This Row],[Dest]]</f>
        <v>MXP-RMF</v>
      </c>
      <c r="M909" s="102" t="str">
        <f t="shared" si="14"/>
        <v>ADT</v>
      </c>
      <c r="N909" s="102">
        <f>WEEKDAY([2]!Table1[[#This Row],[Travel Date]],2)</f>
        <v>2</v>
      </c>
      <c r="P909" s="102">
        <v>1</v>
      </c>
    </row>
    <row r="910" spans="1:16" x14ac:dyDescent="0.25">
      <c r="A910" s="276" t="s">
        <v>2172</v>
      </c>
      <c r="B910" s="277" t="s">
        <v>2941</v>
      </c>
      <c r="C910" s="277" t="s">
        <v>1151</v>
      </c>
      <c r="D910" s="278" t="s">
        <v>329</v>
      </c>
      <c r="E910" s="102" t="s">
        <v>275</v>
      </c>
      <c r="F910" s="102" t="s">
        <v>3488</v>
      </c>
      <c r="G910" s="103"/>
      <c r="H910" s="103">
        <v>45766</v>
      </c>
      <c r="I910" s="102" t="s">
        <v>293</v>
      </c>
      <c r="J910" s="102" t="s">
        <v>1</v>
      </c>
      <c r="K910" s="102" t="s">
        <v>289</v>
      </c>
      <c r="L910" s="102" t="str">
        <f>[2]!Table1[[#This Row],[Orgn]]&amp;"-"&amp;[2]!Table1[[#This Row],[Dest]]</f>
        <v>MXP-RMF</v>
      </c>
      <c r="M910" s="102" t="str">
        <f t="shared" si="14"/>
        <v>ADT</v>
      </c>
      <c r="N910" s="102">
        <f>WEEKDAY([2]!Table1[[#This Row],[Travel Date]],2)</f>
        <v>2</v>
      </c>
      <c r="P910" s="102">
        <v>1</v>
      </c>
    </row>
    <row r="911" spans="1:16" x14ac:dyDescent="0.25">
      <c r="A911" s="276" t="s">
        <v>1898</v>
      </c>
      <c r="B911" s="277" t="s">
        <v>1119</v>
      </c>
      <c r="C911" s="277" t="s">
        <v>1070</v>
      </c>
      <c r="D911" s="278" t="s">
        <v>280</v>
      </c>
      <c r="E911" s="102" t="s">
        <v>275</v>
      </c>
      <c r="F911" s="102" t="s">
        <v>3489</v>
      </c>
      <c r="G911" s="103"/>
      <c r="H911" s="103">
        <v>45766</v>
      </c>
      <c r="I911" s="102" t="s">
        <v>293</v>
      </c>
      <c r="J911" s="102" t="s">
        <v>1</v>
      </c>
      <c r="K911" s="102" t="s">
        <v>289</v>
      </c>
      <c r="L911" s="102" t="str">
        <f>[2]!Table1[[#This Row],[Orgn]]&amp;"-"&amp;[2]!Table1[[#This Row],[Dest]]</f>
        <v>MXP-RMF</v>
      </c>
      <c r="M911" s="102" t="str">
        <f t="shared" si="14"/>
        <v>ADT</v>
      </c>
      <c r="N911" s="102">
        <f>WEEKDAY([2]!Table1[[#This Row],[Travel Date]],2)</f>
        <v>2</v>
      </c>
      <c r="P911" s="102">
        <v>1</v>
      </c>
    </row>
    <row r="912" spans="1:16" x14ac:dyDescent="0.25">
      <c r="A912" s="276" t="s">
        <v>1642</v>
      </c>
      <c r="B912" s="277" t="s">
        <v>2178</v>
      </c>
      <c r="C912" s="277" t="s">
        <v>274</v>
      </c>
      <c r="D912" s="278" t="s">
        <v>286</v>
      </c>
      <c r="E912" s="102" t="s">
        <v>275</v>
      </c>
      <c r="F912" s="102" t="s">
        <v>3490</v>
      </c>
      <c r="G912" s="103"/>
      <c r="H912" s="103">
        <v>45766</v>
      </c>
      <c r="I912" s="102" t="s">
        <v>293</v>
      </c>
      <c r="J912" s="102" t="s">
        <v>1</v>
      </c>
      <c r="K912" s="102" t="s">
        <v>289</v>
      </c>
      <c r="L912" s="102" t="str">
        <f>[2]!Table1[[#This Row],[Orgn]]&amp;"-"&amp;[2]!Table1[[#This Row],[Dest]]</f>
        <v>MXP-RMF</v>
      </c>
      <c r="M912" s="102" t="str">
        <f t="shared" si="14"/>
        <v>ADT</v>
      </c>
      <c r="N912" s="102">
        <f>WEEKDAY([2]!Table1[[#This Row],[Travel Date]],2)</f>
        <v>2</v>
      </c>
      <c r="P912" s="102">
        <v>1</v>
      </c>
    </row>
    <row r="913" spans="1:16" x14ac:dyDescent="0.25">
      <c r="A913" s="276" t="s">
        <v>1642</v>
      </c>
      <c r="B913" s="277" t="s">
        <v>1624</v>
      </c>
      <c r="C913" s="277" t="s">
        <v>274</v>
      </c>
      <c r="D913" s="278" t="s">
        <v>286</v>
      </c>
      <c r="E913" s="102" t="s">
        <v>275</v>
      </c>
      <c r="F913" s="102" t="s">
        <v>3491</v>
      </c>
      <c r="G913" s="103"/>
      <c r="H913" s="103">
        <v>45766</v>
      </c>
      <c r="I913" s="102" t="s">
        <v>293</v>
      </c>
      <c r="J913" s="102" t="s">
        <v>1</v>
      </c>
      <c r="K913" s="102" t="s">
        <v>289</v>
      </c>
      <c r="L913" s="102" t="str">
        <f>[2]!Table1[[#This Row],[Orgn]]&amp;"-"&amp;[2]!Table1[[#This Row],[Dest]]</f>
        <v>MXP-RMF</v>
      </c>
      <c r="M913" s="102" t="str">
        <f t="shared" si="14"/>
        <v>ADT</v>
      </c>
      <c r="N913" s="102">
        <f>WEEKDAY([2]!Table1[[#This Row],[Travel Date]],2)</f>
        <v>2</v>
      </c>
      <c r="P913" s="102">
        <v>1</v>
      </c>
    </row>
    <row r="914" spans="1:16" x14ac:dyDescent="0.25">
      <c r="A914" s="276" t="s">
        <v>1716</v>
      </c>
      <c r="B914" s="277" t="s">
        <v>3044</v>
      </c>
      <c r="C914" s="277" t="s">
        <v>1087</v>
      </c>
      <c r="D914" s="278" t="s">
        <v>329</v>
      </c>
      <c r="E914" s="102" t="s">
        <v>275</v>
      </c>
      <c r="F914" s="102" t="s">
        <v>3492</v>
      </c>
      <c r="G914" s="103"/>
      <c r="H914" s="103">
        <v>45766</v>
      </c>
      <c r="I914" s="102" t="s">
        <v>293</v>
      </c>
      <c r="J914" s="102" t="s">
        <v>1</v>
      </c>
      <c r="K914" s="102" t="s">
        <v>289</v>
      </c>
      <c r="L914" s="102" t="str">
        <f>[2]!Table1[[#This Row],[Orgn]]&amp;"-"&amp;[2]!Table1[[#This Row],[Dest]]</f>
        <v>MXP-RMF</v>
      </c>
      <c r="M914" s="102" t="str">
        <f t="shared" si="14"/>
        <v>ADT</v>
      </c>
      <c r="N914" s="102">
        <f>WEEKDAY([2]!Table1[[#This Row],[Travel Date]],2)</f>
        <v>2</v>
      </c>
      <c r="P914" s="102">
        <v>1</v>
      </c>
    </row>
    <row r="915" spans="1:16" x14ac:dyDescent="0.25">
      <c r="A915" s="276" t="s">
        <v>1974</v>
      </c>
      <c r="B915" s="277" t="s">
        <v>2382</v>
      </c>
      <c r="C915" s="277" t="s">
        <v>1087</v>
      </c>
      <c r="D915" s="278" t="s">
        <v>329</v>
      </c>
      <c r="E915" s="102" t="s">
        <v>275</v>
      </c>
      <c r="F915" s="102" t="s">
        <v>3493</v>
      </c>
      <c r="G915" s="103"/>
      <c r="H915" s="103">
        <v>45766</v>
      </c>
      <c r="I915" s="102" t="s">
        <v>293</v>
      </c>
      <c r="J915" s="102" t="s">
        <v>1</v>
      </c>
      <c r="K915" s="102" t="s">
        <v>289</v>
      </c>
      <c r="L915" s="102" t="str">
        <f>[2]!Table1[[#This Row],[Orgn]]&amp;"-"&amp;[2]!Table1[[#This Row],[Dest]]</f>
        <v>MXP-RMF</v>
      </c>
      <c r="M915" s="102" t="str">
        <f t="shared" si="14"/>
        <v>ADT</v>
      </c>
      <c r="N915" s="102">
        <f>WEEKDAY([2]!Table1[[#This Row],[Travel Date]],2)</f>
        <v>2</v>
      </c>
      <c r="P915" s="102">
        <v>1</v>
      </c>
    </row>
    <row r="916" spans="1:16" x14ac:dyDescent="0.25">
      <c r="A916" s="276" t="s">
        <v>1294</v>
      </c>
      <c r="B916" s="277" t="s">
        <v>3053</v>
      </c>
      <c r="C916" s="277" t="s">
        <v>1087</v>
      </c>
      <c r="D916" s="278" t="s">
        <v>329</v>
      </c>
      <c r="E916" s="102" t="s">
        <v>275</v>
      </c>
      <c r="F916" s="102" t="s">
        <v>3494</v>
      </c>
      <c r="G916" s="103"/>
      <c r="H916" s="103">
        <v>45766</v>
      </c>
      <c r="I916" s="102" t="s">
        <v>293</v>
      </c>
      <c r="J916" s="102" t="s">
        <v>1</v>
      </c>
      <c r="K916" s="102" t="s">
        <v>289</v>
      </c>
      <c r="L916" s="102" t="str">
        <f>[2]!Table1[[#This Row],[Orgn]]&amp;"-"&amp;[2]!Table1[[#This Row],[Dest]]</f>
        <v>MXP-RMF</v>
      </c>
      <c r="M916" s="102" t="str">
        <f t="shared" si="14"/>
        <v>ADT</v>
      </c>
      <c r="N916" s="102">
        <f>WEEKDAY([2]!Table1[[#This Row],[Travel Date]],2)</f>
        <v>2</v>
      </c>
      <c r="P916" s="102">
        <v>1</v>
      </c>
    </row>
    <row r="917" spans="1:16" x14ac:dyDescent="0.25">
      <c r="A917" s="276" t="s">
        <v>1663</v>
      </c>
      <c r="B917" s="277" t="s">
        <v>3057</v>
      </c>
      <c r="C917" s="277" t="s">
        <v>1087</v>
      </c>
      <c r="D917" s="278" t="s">
        <v>329</v>
      </c>
      <c r="E917" s="102" t="s">
        <v>275</v>
      </c>
      <c r="F917" s="102" t="s">
        <v>3495</v>
      </c>
      <c r="G917" s="103"/>
      <c r="H917" s="103">
        <v>45766</v>
      </c>
      <c r="I917" s="102" t="s">
        <v>293</v>
      </c>
      <c r="J917" s="102" t="s">
        <v>1</v>
      </c>
      <c r="K917" s="102" t="s">
        <v>289</v>
      </c>
      <c r="L917" s="102" t="str">
        <f>[2]!Table1[[#This Row],[Orgn]]&amp;"-"&amp;[2]!Table1[[#This Row],[Dest]]</f>
        <v>MXP-RMF</v>
      </c>
      <c r="M917" s="102" t="str">
        <f t="shared" si="14"/>
        <v>ADT</v>
      </c>
      <c r="N917" s="102">
        <f>WEEKDAY([2]!Table1[[#This Row],[Travel Date]],2)</f>
        <v>2</v>
      </c>
      <c r="P917" s="102">
        <v>1</v>
      </c>
    </row>
    <row r="918" spans="1:16" x14ac:dyDescent="0.25">
      <c r="A918" s="276" t="s">
        <v>1915</v>
      </c>
      <c r="B918" s="277" t="s">
        <v>1083</v>
      </c>
      <c r="C918" s="277" t="s">
        <v>1070</v>
      </c>
      <c r="D918" s="278" t="s">
        <v>280</v>
      </c>
      <c r="E918" s="102" t="s">
        <v>275</v>
      </c>
      <c r="F918" s="102" t="s">
        <v>3496</v>
      </c>
      <c r="G918" s="103"/>
      <c r="H918" s="103">
        <v>45766</v>
      </c>
      <c r="I918" s="102" t="s">
        <v>293</v>
      </c>
      <c r="J918" s="102" t="s">
        <v>1</v>
      </c>
      <c r="K918" s="102" t="s">
        <v>289</v>
      </c>
      <c r="L918" s="102" t="str">
        <f>[2]!Table1[[#This Row],[Orgn]]&amp;"-"&amp;[2]!Table1[[#This Row],[Dest]]</f>
        <v>MXP-RMF</v>
      </c>
      <c r="M918" s="102" t="str">
        <f t="shared" si="14"/>
        <v>ADT</v>
      </c>
      <c r="N918" s="102">
        <f>WEEKDAY([2]!Table1[[#This Row],[Travel Date]],2)</f>
        <v>2</v>
      </c>
      <c r="P918" s="102">
        <v>1</v>
      </c>
    </row>
    <row r="919" spans="1:16" x14ac:dyDescent="0.25">
      <c r="A919" s="276" t="s">
        <v>1664</v>
      </c>
      <c r="B919" s="277" t="s">
        <v>1207</v>
      </c>
      <c r="C919" s="277" t="s">
        <v>274</v>
      </c>
      <c r="D919" s="278" t="s">
        <v>1233</v>
      </c>
      <c r="E919" s="102" t="s">
        <v>276</v>
      </c>
      <c r="F919" s="102" t="s">
        <v>3497</v>
      </c>
      <c r="G919" s="103"/>
      <c r="H919" s="103">
        <v>45766</v>
      </c>
      <c r="I919" s="102" t="s">
        <v>293</v>
      </c>
      <c r="J919" s="102" t="s">
        <v>1</v>
      </c>
      <c r="K919" s="102" t="s">
        <v>289</v>
      </c>
      <c r="L919" s="102" t="str">
        <f>[2]!Table1[[#This Row],[Orgn]]&amp;"-"&amp;[2]!Table1[[#This Row],[Dest]]</f>
        <v>MXP-RMF</v>
      </c>
      <c r="M919" s="102" t="str">
        <f t="shared" si="14"/>
        <v>ADT</v>
      </c>
      <c r="N919" s="102">
        <f>WEEKDAY([2]!Table1[[#This Row],[Travel Date]],2)</f>
        <v>2</v>
      </c>
      <c r="P919" s="102">
        <v>1</v>
      </c>
    </row>
    <row r="920" spans="1:16" x14ac:dyDescent="0.25">
      <c r="A920" s="276" t="s">
        <v>3065</v>
      </c>
      <c r="B920" s="277" t="s">
        <v>1140</v>
      </c>
      <c r="C920" s="277" t="s">
        <v>1070</v>
      </c>
      <c r="D920" s="278" t="s">
        <v>280</v>
      </c>
      <c r="E920" s="102" t="s">
        <v>275</v>
      </c>
      <c r="F920" s="102" t="s">
        <v>3498</v>
      </c>
      <c r="G920" s="103"/>
      <c r="H920" s="103">
        <v>45766</v>
      </c>
      <c r="I920" s="102" t="s">
        <v>293</v>
      </c>
      <c r="J920" s="102" t="s">
        <v>1</v>
      </c>
      <c r="K920" s="102" t="s">
        <v>289</v>
      </c>
      <c r="L920" s="102" t="str">
        <f>[2]!Table1[[#This Row],[Orgn]]&amp;"-"&amp;[2]!Table1[[#This Row],[Dest]]</f>
        <v>MXP-RMF</v>
      </c>
      <c r="M920" s="102" t="str">
        <f t="shared" si="14"/>
        <v>ADT</v>
      </c>
      <c r="N920" s="102">
        <f>WEEKDAY([2]!Table1[[#This Row],[Travel Date]],2)</f>
        <v>2</v>
      </c>
      <c r="P920" s="102">
        <v>1</v>
      </c>
    </row>
    <row r="921" spans="1:16" x14ac:dyDescent="0.25">
      <c r="A921" s="276" t="s">
        <v>3067</v>
      </c>
      <c r="B921" s="277" t="s">
        <v>3068</v>
      </c>
      <c r="C921" s="277" t="s">
        <v>1087</v>
      </c>
      <c r="D921" s="278" t="s">
        <v>329</v>
      </c>
      <c r="E921" s="102" t="s">
        <v>275</v>
      </c>
      <c r="F921" s="102" t="s">
        <v>3499</v>
      </c>
      <c r="G921" s="103"/>
      <c r="H921" s="103">
        <v>45766</v>
      </c>
      <c r="I921" s="102" t="s">
        <v>293</v>
      </c>
      <c r="J921" s="102" t="s">
        <v>1</v>
      </c>
      <c r="K921" s="102" t="s">
        <v>289</v>
      </c>
      <c r="L921" s="102" t="str">
        <f>[2]!Table1[[#This Row],[Orgn]]&amp;"-"&amp;[2]!Table1[[#This Row],[Dest]]</f>
        <v>MXP-RMF</v>
      </c>
      <c r="M921" s="102" t="str">
        <f t="shared" si="14"/>
        <v>ADT</v>
      </c>
      <c r="N921" s="102">
        <f>WEEKDAY([2]!Table1[[#This Row],[Travel Date]],2)</f>
        <v>2</v>
      </c>
      <c r="P921" s="102">
        <v>1</v>
      </c>
    </row>
    <row r="922" spans="1:16" x14ac:dyDescent="0.25">
      <c r="A922" s="276" t="s">
        <v>1228</v>
      </c>
      <c r="B922" s="277" t="s">
        <v>1299</v>
      </c>
      <c r="C922" s="277" t="s">
        <v>277</v>
      </c>
      <c r="D922" s="278" t="s">
        <v>2257</v>
      </c>
      <c r="E922" s="102" t="s">
        <v>275</v>
      </c>
      <c r="F922" s="102" t="s">
        <v>3500</v>
      </c>
      <c r="G922" s="103"/>
      <c r="H922" s="103">
        <v>45766</v>
      </c>
      <c r="I922" s="102" t="s">
        <v>293</v>
      </c>
      <c r="J922" s="102" t="s">
        <v>1</v>
      </c>
      <c r="K922" s="102" t="s">
        <v>289</v>
      </c>
      <c r="L922" s="102" t="str">
        <f>[2]!Table1[[#This Row],[Orgn]]&amp;"-"&amp;[2]!Table1[[#This Row],[Dest]]</f>
        <v>MXP-RMF</v>
      </c>
      <c r="M922" s="102" t="str">
        <f t="shared" si="14"/>
        <v>ADT</v>
      </c>
      <c r="N922" s="102">
        <f>WEEKDAY([2]!Table1[[#This Row],[Travel Date]],2)</f>
        <v>2</v>
      </c>
      <c r="P922" s="102">
        <v>1</v>
      </c>
    </row>
    <row r="923" spans="1:16" x14ac:dyDescent="0.25">
      <c r="A923" s="276" t="s">
        <v>1878</v>
      </c>
      <c r="B923" s="277" t="s">
        <v>1073</v>
      </c>
      <c r="C923" s="277" t="s">
        <v>1087</v>
      </c>
      <c r="D923" s="278" t="s">
        <v>152</v>
      </c>
      <c r="E923" s="102" t="s">
        <v>275</v>
      </c>
      <c r="F923" s="102" t="s">
        <v>3501</v>
      </c>
      <c r="G923" s="103"/>
      <c r="H923" s="103">
        <v>45766</v>
      </c>
      <c r="I923" s="102" t="s">
        <v>293</v>
      </c>
      <c r="J923" s="102" t="s">
        <v>1</v>
      </c>
      <c r="K923" s="102" t="s">
        <v>289</v>
      </c>
      <c r="L923" s="102" t="str">
        <f>[2]!Table1[[#This Row],[Orgn]]&amp;"-"&amp;[2]!Table1[[#This Row],[Dest]]</f>
        <v>MXP-RMF</v>
      </c>
      <c r="M923" s="102" t="str">
        <f t="shared" si="14"/>
        <v>ADT</v>
      </c>
      <c r="N923" s="102">
        <f>WEEKDAY([2]!Table1[[#This Row],[Travel Date]],2)</f>
        <v>2</v>
      </c>
      <c r="P923" s="102">
        <v>1</v>
      </c>
    </row>
    <row r="924" spans="1:16" x14ac:dyDescent="0.25">
      <c r="A924" s="276" t="s">
        <v>3072</v>
      </c>
      <c r="B924" s="277" t="s">
        <v>3073</v>
      </c>
      <c r="C924" s="277" t="s">
        <v>277</v>
      </c>
      <c r="D924" s="278" t="s">
        <v>2257</v>
      </c>
      <c r="E924" s="102" t="s">
        <v>275</v>
      </c>
      <c r="F924" s="102" t="s">
        <v>3502</v>
      </c>
      <c r="G924" s="103"/>
      <c r="H924" s="103">
        <v>45766</v>
      </c>
      <c r="I924" s="102" t="s">
        <v>293</v>
      </c>
      <c r="J924" s="102" t="s">
        <v>1</v>
      </c>
      <c r="K924" s="102" t="s">
        <v>289</v>
      </c>
      <c r="L924" s="102" t="str">
        <f>[2]!Table1[[#This Row],[Orgn]]&amp;"-"&amp;[2]!Table1[[#This Row],[Dest]]</f>
        <v>MXP-RMF</v>
      </c>
      <c r="M924" s="102" t="str">
        <f t="shared" si="14"/>
        <v>ADT</v>
      </c>
      <c r="N924" s="102">
        <f>WEEKDAY([2]!Table1[[#This Row],[Travel Date]],2)</f>
        <v>2</v>
      </c>
      <c r="P924" s="102">
        <v>1</v>
      </c>
    </row>
    <row r="925" spans="1:16" x14ac:dyDescent="0.25">
      <c r="A925" s="276" t="s">
        <v>3075</v>
      </c>
      <c r="B925" s="277" t="s">
        <v>1101</v>
      </c>
      <c r="C925" s="277" t="s">
        <v>274</v>
      </c>
      <c r="D925" s="278" t="s">
        <v>2257</v>
      </c>
      <c r="E925" s="102" t="s">
        <v>275</v>
      </c>
      <c r="F925" s="102" t="s">
        <v>3503</v>
      </c>
      <c r="G925" s="103"/>
      <c r="H925" s="103">
        <v>45766</v>
      </c>
      <c r="I925" s="102" t="s">
        <v>293</v>
      </c>
      <c r="J925" s="102" t="s">
        <v>1</v>
      </c>
      <c r="K925" s="102" t="s">
        <v>289</v>
      </c>
      <c r="L925" s="102" t="str">
        <f>[2]!Table1[[#This Row],[Orgn]]&amp;"-"&amp;[2]!Table1[[#This Row],[Dest]]</f>
        <v>MXP-RMF</v>
      </c>
      <c r="M925" s="102" t="str">
        <f t="shared" si="14"/>
        <v>ADT</v>
      </c>
      <c r="N925" s="102">
        <f>WEEKDAY([2]!Table1[[#This Row],[Travel Date]],2)</f>
        <v>2</v>
      </c>
      <c r="P925" s="102">
        <v>1</v>
      </c>
    </row>
    <row r="926" spans="1:16" x14ac:dyDescent="0.25">
      <c r="A926" s="276" t="s">
        <v>3077</v>
      </c>
      <c r="B926" s="277" t="s">
        <v>1394</v>
      </c>
      <c r="C926" s="277" t="s">
        <v>1075</v>
      </c>
      <c r="D926" s="278" t="s">
        <v>329</v>
      </c>
      <c r="E926" s="102" t="s">
        <v>275</v>
      </c>
      <c r="F926" s="102" t="s">
        <v>3504</v>
      </c>
      <c r="G926" s="103"/>
      <c r="H926" s="103">
        <v>45766</v>
      </c>
      <c r="I926" s="102" t="s">
        <v>293</v>
      </c>
      <c r="J926" s="102" t="s">
        <v>1</v>
      </c>
      <c r="K926" s="102" t="s">
        <v>289</v>
      </c>
      <c r="L926" s="102" t="str">
        <f>[2]!Table1[[#This Row],[Orgn]]&amp;"-"&amp;[2]!Table1[[#This Row],[Dest]]</f>
        <v>MXP-RMF</v>
      </c>
      <c r="M926" s="102" t="str">
        <f t="shared" si="14"/>
        <v>CHD</v>
      </c>
      <c r="N926" s="102">
        <f>WEEKDAY([2]!Table1[[#This Row],[Travel Date]],2)</f>
        <v>2</v>
      </c>
      <c r="P926" s="102">
        <v>1</v>
      </c>
    </row>
    <row r="927" spans="1:16" x14ac:dyDescent="0.25">
      <c r="A927" s="276" t="s">
        <v>3077</v>
      </c>
      <c r="B927" s="277" t="s">
        <v>1894</v>
      </c>
      <c r="C927" s="277" t="s">
        <v>1151</v>
      </c>
      <c r="D927" s="278" t="s">
        <v>329</v>
      </c>
      <c r="E927" s="102" t="s">
        <v>275</v>
      </c>
      <c r="F927" s="102" t="s">
        <v>3505</v>
      </c>
      <c r="G927" s="103"/>
      <c r="H927" s="103">
        <v>45766</v>
      </c>
      <c r="I927" s="102" t="s">
        <v>293</v>
      </c>
      <c r="J927" s="102" t="s">
        <v>1</v>
      </c>
      <c r="K927" s="102" t="s">
        <v>289</v>
      </c>
      <c r="L927" s="102" t="str">
        <f>[2]!Table1[[#This Row],[Orgn]]&amp;"-"&amp;[2]!Table1[[#This Row],[Dest]]</f>
        <v>MXP-RMF</v>
      </c>
      <c r="M927" s="102" t="str">
        <f t="shared" si="14"/>
        <v>ADT</v>
      </c>
      <c r="N927" s="102">
        <f>WEEKDAY([2]!Table1[[#This Row],[Travel Date]],2)</f>
        <v>2</v>
      </c>
      <c r="P927" s="102">
        <v>1</v>
      </c>
    </row>
    <row r="928" spans="1:16" x14ac:dyDescent="0.25">
      <c r="A928" s="279" t="s">
        <v>3077</v>
      </c>
      <c r="B928" s="280" t="s">
        <v>1885</v>
      </c>
      <c r="C928" s="280" t="s">
        <v>1075</v>
      </c>
      <c r="D928" s="278" t="s">
        <v>329</v>
      </c>
      <c r="E928" s="102" t="s">
        <v>275</v>
      </c>
      <c r="F928" s="102" t="s">
        <v>3506</v>
      </c>
      <c r="G928" s="103"/>
      <c r="H928" s="103">
        <v>45766</v>
      </c>
      <c r="I928" s="102" t="s">
        <v>293</v>
      </c>
      <c r="J928" s="102" t="s">
        <v>1</v>
      </c>
      <c r="K928" s="102" t="s">
        <v>289</v>
      </c>
      <c r="L928" s="102" t="str">
        <f>[2]!Table1[[#This Row],[Orgn]]&amp;"-"&amp;[2]!Table1[[#This Row],[Dest]]</f>
        <v>MXP-RMF</v>
      </c>
      <c r="M928" s="102" t="str">
        <f t="shared" si="14"/>
        <v>CHD</v>
      </c>
      <c r="N928" s="102">
        <f>WEEKDAY([2]!Table1[[#This Row],[Travel Date]],2)</f>
        <v>2</v>
      </c>
      <c r="P928" s="102">
        <v>1</v>
      </c>
    </row>
    <row r="929" spans="1:16" x14ac:dyDescent="0.25">
      <c r="A929" s="276" t="s">
        <v>3507</v>
      </c>
      <c r="B929" s="277" t="s">
        <v>2170</v>
      </c>
      <c r="C929" s="277" t="s">
        <v>274</v>
      </c>
      <c r="D929" s="278" t="s">
        <v>294</v>
      </c>
      <c r="E929" s="102" t="s">
        <v>275</v>
      </c>
      <c r="F929" s="102" t="s">
        <v>3508</v>
      </c>
      <c r="G929" s="103"/>
      <c r="H929" s="103">
        <v>45766</v>
      </c>
      <c r="I929" s="102" t="s">
        <v>291</v>
      </c>
      <c r="J929" s="102" t="s">
        <v>1</v>
      </c>
      <c r="K929" s="102" t="s">
        <v>299</v>
      </c>
      <c r="L929" s="102" t="str">
        <f>[2]!Table1[[#This Row],[Orgn]]&amp;"-"&amp;[2]!Table1[[#This Row],[Dest]]</f>
        <v>MXP-RMF</v>
      </c>
      <c r="M929" s="102" t="str">
        <f t="shared" si="14"/>
        <v>ADT</v>
      </c>
      <c r="N929" s="102">
        <f>WEEKDAY([2]!Table1[[#This Row],[Travel Date]],2)</f>
        <v>2</v>
      </c>
      <c r="P929" s="102">
        <v>1</v>
      </c>
    </row>
    <row r="930" spans="1:16" x14ac:dyDescent="0.25">
      <c r="A930" s="276" t="s">
        <v>3509</v>
      </c>
      <c r="B930" s="277" t="s">
        <v>1732</v>
      </c>
      <c r="C930" s="277" t="s">
        <v>274</v>
      </c>
      <c r="D930" s="278" t="s">
        <v>294</v>
      </c>
      <c r="E930" s="102" t="s">
        <v>275</v>
      </c>
      <c r="F930" s="102" t="s">
        <v>3510</v>
      </c>
      <c r="G930" s="103"/>
      <c r="H930" s="103">
        <v>45766</v>
      </c>
      <c r="I930" s="102" t="s">
        <v>291</v>
      </c>
      <c r="J930" s="102" t="s">
        <v>1</v>
      </c>
      <c r="K930" s="102" t="s">
        <v>299</v>
      </c>
      <c r="L930" s="102" t="str">
        <f>[2]!Table1[[#This Row],[Orgn]]&amp;"-"&amp;[2]!Table1[[#This Row],[Dest]]</f>
        <v>MXP-RMF</v>
      </c>
      <c r="M930" s="102" t="str">
        <f t="shared" si="14"/>
        <v>ADT</v>
      </c>
      <c r="N930" s="102">
        <f>WEEKDAY([2]!Table1[[#This Row],[Travel Date]],2)</f>
        <v>2</v>
      </c>
      <c r="P930" s="102">
        <v>1</v>
      </c>
    </row>
    <row r="931" spans="1:16" x14ac:dyDescent="0.25">
      <c r="A931" s="276" t="s">
        <v>3511</v>
      </c>
      <c r="B931" s="277" t="s">
        <v>1351</v>
      </c>
      <c r="C931" s="277" t="s">
        <v>277</v>
      </c>
      <c r="D931" s="278" t="s">
        <v>294</v>
      </c>
      <c r="E931" s="102" t="s">
        <v>275</v>
      </c>
      <c r="F931" s="102" t="s">
        <v>3512</v>
      </c>
      <c r="G931" s="103"/>
      <c r="H931" s="103">
        <v>45766</v>
      </c>
      <c r="I931" s="102" t="s">
        <v>291</v>
      </c>
      <c r="J931" s="102" t="s">
        <v>1</v>
      </c>
      <c r="K931" s="102" t="s">
        <v>299</v>
      </c>
      <c r="L931" s="102" t="str">
        <f>[2]!Table1[[#This Row],[Orgn]]&amp;"-"&amp;[2]!Table1[[#This Row],[Dest]]</f>
        <v>MXP-RMF</v>
      </c>
      <c r="M931" s="102" t="str">
        <f t="shared" si="14"/>
        <v>ADT</v>
      </c>
      <c r="N931" s="102">
        <f>WEEKDAY([2]!Table1[[#This Row],[Travel Date]],2)</f>
        <v>2</v>
      </c>
      <c r="P931" s="102">
        <v>1</v>
      </c>
    </row>
    <row r="932" spans="1:16" x14ac:dyDescent="0.25">
      <c r="A932" s="276" t="s">
        <v>3513</v>
      </c>
      <c r="B932" s="277" t="s">
        <v>3514</v>
      </c>
      <c r="C932" s="277" t="s">
        <v>274</v>
      </c>
      <c r="D932" s="278" t="s">
        <v>152</v>
      </c>
      <c r="E932" s="102" t="s">
        <v>275</v>
      </c>
      <c r="F932" s="102" t="s">
        <v>3515</v>
      </c>
      <c r="G932" s="103"/>
      <c r="H932" s="103">
        <v>45766</v>
      </c>
      <c r="I932" s="102" t="s">
        <v>291</v>
      </c>
      <c r="J932" s="102" t="s">
        <v>1</v>
      </c>
      <c r="K932" s="102" t="s">
        <v>299</v>
      </c>
      <c r="L932" s="102" t="str">
        <f>[2]!Table1[[#This Row],[Orgn]]&amp;"-"&amp;[2]!Table1[[#This Row],[Dest]]</f>
        <v>MXP-RMF</v>
      </c>
      <c r="M932" s="102" t="str">
        <f t="shared" si="14"/>
        <v>ADT</v>
      </c>
      <c r="N932" s="102">
        <f>WEEKDAY([2]!Table1[[#This Row],[Travel Date]],2)</f>
        <v>2</v>
      </c>
      <c r="P932" s="102">
        <v>1</v>
      </c>
    </row>
    <row r="933" spans="1:16" x14ac:dyDescent="0.25">
      <c r="A933" s="276" t="s">
        <v>3516</v>
      </c>
      <c r="B933" s="277" t="s">
        <v>2165</v>
      </c>
      <c r="C933" s="277" t="s">
        <v>277</v>
      </c>
      <c r="D933" s="278" t="s">
        <v>294</v>
      </c>
      <c r="E933" s="102" t="s">
        <v>275</v>
      </c>
      <c r="F933" s="102" t="s">
        <v>3517</v>
      </c>
      <c r="G933" s="103"/>
      <c r="H933" s="103">
        <v>45766</v>
      </c>
      <c r="I933" s="102" t="s">
        <v>291</v>
      </c>
      <c r="J933" s="102" t="s">
        <v>1</v>
      </c>
      <c r="K933" s="102" t="s">
        <v>299</v>
      </c>
      <c r="L933" s="102" t="str">
        <f>[2]!Table1[[#This Row],[Orgn]]&amp;"-"&amp;[2]!Table1[[#This Row],[Dest]]</f>
        <v>MXP-RMF</v>
      </c>
      <c r="M933" s="102" t="str">
        <f t="shared" si="14"/>
        <v>ADT</v>
      </c>
      <c r="N933" s="102">
        <f>WEEKDAY([2]!Table1[[#This Row],[Travel Date]],2)</f>
        <v>2</v>
      </c>
      <c r="P933" s="102">
        <v>1</v>
      </c>
    </row>
    <row r="934" spans="1:16" x14ac:dyDescent="0.25">
      <c r="A934" s="276" t="s">
        <v>1903</v>
      </c>
      <c r="B934" s="277" t="s">
        <v>1658</v>
      </c>
      <c r="C934" s="277" t="s">
        <v>277</v>
      </c>
      <c r="D934" s="278" t="s">
        <v>279</v>
      </c>
      <c r="E934" s="102" t="s">
        <v>275</v>
      </c>
      <c r="F934" s="102" t="s">
        <v>3518</v>
      </c>
      <c r="G934" s="103"/>
      <c r="H934" s="103">
        <v>45766</v>
      </c>
      <c r="I934" s="102" t="s">
        <v>291</v>
      </c>
      <c r="J934" s="102" t="s">
        <v>1</v>
      </c>
      <c r="K934" s="102" t="s">
        <v>299</v>
      </c>
      <c r="L934" s="102" t="str">
        <f>[2]!Table1[[#This Row],[Orgn]]&amp;"-"&amp;[2]!Table1[[#This Row],[Dest]]</f>
        <v>MXP-RMF</v>
      </c>
      <c r="M934" s="102" t="str">
        <f t="shared" si="14"/>
        <v>ADT</v>
      </c>
      <c r="N934" s="102">
        <f>WEEKDAY([2]!Table1[[#This Row],[Travel Date]],2)</f>
        <v>2</v>
      </c>
      <c r="P934" s="102">
        <v>1</v>
      </c>
    </row>
    <row r="935" spans="1:16" x14ac:dyDescent="0.25">
      <c r="A935" s="276" t="s">
        <v>3519</v>
      </c>
      <c r="B935" s="277" t="s">
        <v>2170</v>
      </c>
      <c r="C935" s="277" t="s">
        <v>274</v>
      </c>
      <c r="D935" s="278" t="s">
        <v>294</v>
      </c>
      <c r="E935" s="102" t="s">
        <v>275</v>
      </c>
      <c r="F935" s="102" t="s">
        <v>3520</v>
      </c>
      <c r="G935" s="103"/>
      <c r="H935" s="103">
        <v>45766</v>
      </c>
      <c r="I935" s="102" t="s">
        <v>291</v>
      </c>
      <c r="J935" s="102" t="s">
        <v>1</v>
      </c>
      <c r="K935" s="102" t="s">
        <v>299</v>
      </c>
      <c r="L935" s="102" t="str">
        <f>[2]!Table1[[#This Row],[Orgn]]&amp;"-"&amp;[2]!Table1[[#This Row],[Dest]]</f>
        <v>MXP-RMF</v>
      </c>
      <c r="M935" s="102" t="str">
        <f t="shared" si="14"/>
        <v>ADT</v>
      </c>
      <c r="N935" s="102">
        <f>WEEKDAY([2]!Table1[[#This Row],[Travel Date]],2)</f>
        <v>2</v>
      </c>
      <c r="P935" s="102">
        <v>1</v>
      </c>
    </row>
    <row r="936" spans="1:16" x14ac:dyDescent="0.25">
      <c r="A936" s="276" t="s">
        <v>3521</v>
      </c>
      <c r="B936" s="277" t="s">
        <v>1732</v>
      </c>
      <c r="C936" s="277" t="s">
        <v>274</v>
      </c>
      <c r="D936" s="278" t="s">
        <v>294</v>
      </c>
      <c r="E936" s="102" t="s">
        <v>275</v>
      </c>
      <c r="F936" s="102" t="s">
        <v>3522</v>
      </c>
      <c r="G936" s="103"/>
      <c r="H936" s="103">
        <v>45766</v>
      </c>
      <c r="I936" s="102" t="s">
        <v>291</v>
      </c>
      <c r="J936" s="102" t="s">
        <v>1</v>
      </c>
      <c r="K936" s="102" t="s">
        <v>299</v>
      </c>
      <c r="L936" s="102" t="str">
        <f>[2]!Table1[[#This Row],[Orgn]]&amp;"-"&amp;[2]!Table1[[#This Row],[Dest]]</f>
        <v>MXP-RMF</v>
      </c>
      <c r="M936" s="102" t="str">
        <f t="shared" si="14"/>
        <v>ADT</v>
      </c>
      <c r="N936" s="102">
        <f>WEEKDAY([2]!Table1[[#This Row],[Travel Date]],2)</f>
        <v>2</v>
      </c>
      <c r="P936" s="102">
        <v>1</v>
      </c>
    </row>
    <row r="937" spans="1:16" x14ac:dyDescent="0.25">
      <c r="A937" s="276" t="s">
        <v>3523</v>
      </c>
      <c r="B937" s="277" t="s">
        <v>1728</v>
      </c>
      <c r="C937" s="277" t="s">
        <v>1075</v>
      </c>
      <c r="D937" s="278" t="s">
        <v>294</v>
      </c>
      <c r="E937" s="102" t="s">
        <v>275</v>
      </c>
      <c r="F937" s="102" t="s">
        <v>3524</v>
      </c>
      <c r="G937" s="103"/>
      <c r="H937" s="103">
        <v>45766</v>
      </c>
      <c r="I937" s="102" t="s">
        <v>291</v>
      </c>
      <c r="J937" s="102" t="s">
        <v>1</v>
      </c>
      <c r="K937" s="102" t="s">
        <v>299</v>
      </c>
      <c r="L937" s="102" t="str">
        <f>[2]!Table1[[#This Row],[Orgn]]&amp;"-"&amp;[2]!Table1[[#This Row],[Dest]]</f>
        <v>MXP-RMF</v>
      </c>
      <c r="M937" s="102" t="str">
        <f t="shared" si="14"/>
        <v>CHD</v>
      </c>
      <c r="N937" s="102">
        <f>WEEKDAY([2]!Table1[[#This Row],[Travel Date]],2)</f>
        <v>2</v>
      </c>
      <c r="P937" s="102">
        <v>1</v>
      </c>
    </row>
    <row r="938" spans="1:16" x14ac:dyDescent="0.25">
      <c r="A938" s="276" t="s">
        <v>3525</v>
      </c>
      <c r="B938" s="277" t="s">
        <v>1328</v>
      </c>
      <c r="C938" s="277" t="s">
        <v>277</v>
      </c>
      <c r="D938" s="278" t="s">
        <v>279</v>
      </c>
      <c r="E938" s="102" t="s">
        <v>275</v>
      </c>
      <c r="F938" s="102" t="s">
        <v>3526</v>
      </c>
      <c r="G938" s="103"/>
      <c r="H938" s="103">
        <v>45766</v>
      </c>
      <c r="I938" s="102" t="s">
        <v>291</v>
      </c>
      <c r="J938" s="102" t="s">
        <v>1</v>
      </c>
      <c r="K938" s="102" t="s">
        <v>299</v>
      </c>
      <c r="L938" s="102" t="str">
        <f>[2]!Table1[[#This Row],[Orgn]]&amp;"-"&amp;[2]!Table1[[#This Row],[Dest]]</f>
        <v>MXP-RMF</v>
      </c>
      <c r="M938" s="102" t="str">
        <f t="shared" si="14"/>
        <v>ADT</v>
      </c>
      <c r="N938" s="102">
        <f>WEEKDAY([2]!Table1[[#This Row],[Travel Date]],2)</f>
        <v>2</v>
      </c>
      <c r="P938" s="102">
        <v>1</v>
      </c>
    </row>
    <row r="939" spans="1:16" x14ac:dyDescent="0.25">
      <c r="A939" s="276" t="s">
        <v>3527</v>
      </c>
      <c r="B939" s="277" t="s">
        <v>1922</v>
      </c>
      <c r="C939" s="277" t="s">
        <v>277</v>
      </c>
      <c r="D939" s="278" t="s">
        <v>294</v>
      </c>
      <c r="E939" s="102" t="s">
        <v>275</v>
      </c>
      <c r="F939" s="102" t="s">
        <v>3528</v>
      </c>
      <c r="G939" s="103"/>
      <c r="H939" s="103">
        <v>45766</v>
      </c>
      <c r="I939" s="102" t="s">
        <v>291</v>
      </c>
      <c r="J939" s="102" t="s">
        <v>1</v>
      </c>
      <c r="K939" s="102" t="s">
        <v>299</v>
      </c>
      <c r="L939" s="102" t="str">
        <f>[2]!Table1[[#This Row],[Orgn]]&amp;"-"&amp;[2]!Table1[[#This Row],[Dest]]</f>
        <v>MXP-RMF</v>
      </c>
      <c r="M939" s="102" t="str">
        <f t="shared" si="14"/>
        <v>ADT</v>
      </c>
      <c r="N939" s="102">
        <f>WEEKDAY([2]!Table1[[#This Row],[Travel Date]],2)</f>
        <v>2</v>
      </c>
      <c r="P939" s="102">
        <v>1</v>
      </c>
    </row>
    <row r="940" spans="1:16" x14ac:dyDescent="0.25">
      <c r="A940" s="276" t="s">
        <v>3529</v>
      </c>
      <c r="B940" s="277" t="s">
        <v>2915</v>
      </c>
      <c r="C940" s="277" t="s">
        <v>277</v>
      </c>
      <c r="D940" s="278" t="s">
        <v>294</v>
      </c>
      <c r="E940" s="102" t="s">
        <v>275</v>
      </c>
      <c r="F940" s="102" t="s">
        <v>3530</v>
      </c>
      <c r="G940" s="103"/>
      <c r="H940" s="103">
        <v>45766</v>
      </c>
      <c r="I940" s="102" t="s">
        <v>291</v>
      </c>
      <c r="J940" s="102" t="s">
        <v>1</v>
      </c>
      <c r="K940" s="102" t="s">
        <v>299</v>
      </c>
      <c r="L940" s="102" t="str">
        <f>[2]!Table1[[#This Row],[Orgn]]&amp;"-"&amp;[2]!Table1[[#This Row],[Dest]]</f>
        <v>MXP-RMF</v>
      </c>
      <c r="M940" s="102" t="str">
        <f t="shared" si="14"/>
        <v>ADT</v>
      </c>
      <c r="N940" s="102">
        <f>WEEKDAY([2]!Table1[[#This Row],[Travel Date]],2)</f>
        <v>2</v>
      </c>
      <c r="P940" s="102">
        <v>1</v>
      </c>
    </row>
    <row r="941" spans="1:16" x14ac:dyDescent="0.25">
      <c r="A941" s="276" t="s">
        <v>3531</v>
      </c>
      <c r="B941" s="277" t="s">
        <v>1730</v>
      </c>
      <c r="C941" s="277" t="s">
        <v>277</v>
      </c>
      <c r="D941" s="278" t="s">
        <v>294</v>
      </c>
      <c r="E941" s="102" t="s">
        <v>275</v>
      </c>
      <c r="F941" s="102" t="s">
        <v>3532</v>
      </c>
      <c r="G941" s="103"/>
      <c r="H941" s="103">
        <v>45766</v>
      </c>
      <c r="I941" s="102" t="s">
        <v>291</v>
      </c>
      <c r="J941" s="102" t="s">
        <v>1</v>
      </c>
      <c r="K941" s="102" t="s">
        <v>299</v>
      </c>
      <c r="L941" s="102" t="str">
        <f>[2]!Table1[[#This Row],[Orgn]]&amp;"-"&amp;[2]!Table1[[#This Row],[Dest]]</f>
        <v>MXP-RMF</v>
      </c>
      <c r="M941" s="102" t="str">
        <f t="shared" si="14"/>
        <v>ADT</v>
      </c>
      <c r="N941" s="102">
        <f>WEEKDAY([2]!Table1[[#This Row],[Travel Date]],2)</f>
        <v>2</v>
      </c>
      <c r="P941" s="102">
        <v>1</v>
      </c>
    </row>
    <row r="942" spans="1:16" x14ac:dyDescent="0.25">
      <c r="A942" s="276" t="s">
        <v>3533</v>
      </c>
      <c r="B942" s="277" t="s">
        <v>2064</v>
      </c>
      <c r="C942" s="277" t="s">
        <v>274</v>
      </c>
      <c r="D942" s="278" t="s">
        <v>294</v>
      </c>
      <c r="E942" s="102" t="s">
        <v>275</v>
      </c>
      <c r="F942" s="102" t="s">
        <v>3534</v>
      </c>
      <c r="G942" s="103"/>
      <c r="H942" s="103">
        <v>45766</v>
      </c>
      <c r="I942" s="102" t="s">
        <v>291</v>
      </c>
      <c r="J942" s="102" t="s">
        <v>1</v>
      </c>
      <c r="K942" s="102" t="s">
        <v>299</v>
      </c>
      <c r="L942" s="102" t="str">
        <f>[2]!Table1[[#This Row],[Orgn]]&amp;"-"&amp;[2]!Table1[[#This Row],[Dest]]</f>
        <v>MXP-RMF</v>
      </c>
      <c r="M942" s="102" t="str">
        <f t="shared" si="14"/>
        <v>ADT</v>
      </c>
      <c r="N942" s="102">
        <f>WEEKDAY([2]!Table1[[#This Row],[Travel Date]],2)</f>
        <v>2</v>
      </c>
      <c r="P942" s="102">
        <v>1</v>
      </c>
    </row>
    <row r="943" spans="1:16" x14ac:dyDescent="0.25">
      <c r="A943" s="276" t="s">
        <v>3535</v>
      </c>
      <c r="B943" s="277" t="s">
        <v>1120</v>
      </c>
      <c r="C943" s="277" t="s">
        <v>274</v>
      </c>
      <c r="D943" s="278" t="s">
        <v>152</v>
      </c>
      <c r="E943" s="102" t="s">
        <v>275</v>
      </c>
      <c r="F943" s="102" t="s">
        <v>3536</v>
      </c>
      <c r="G943" s="103"/>
      <c r="H943" s="103">
        <v>45766</v>
      </c>
      <c r="I943" s="102" t="s">
        <v>291</v>
      </c>
      <c r="J943" s="102" t="s">
        <v>1</v>
      </c>
      <c r="K943" s="102" t="s">
        <v>299</v>
      </c>
      <c r="L943" s="102" t="str">
        <f>[2]!Table1[[#This Row],[Orgn]]&amp;"-"&amp;[2]!Table1[[#This Row],[Dest]]</f>
        <v>MXP-RMF</v>
      </c>
      <c r="M943" s="102" t="str">
        <f t="shared" si="14"/>
        <v>ADT</v>
      </c>
      <c r="N943" s="102">
        <f>WEEKDAY([2]!Table1[[#This Row],[Travel Date]],2)</f>
        <v>2</v>
      </c>
      <c r="P943" s="102">
        <v>1</v>
      </c>
    </row>
    <row r="944" spans="1:16" x14ac:dyDescent="0.25">
      <c r="A944" s="276" t="s">
        <v>3535</v>
      </c>
      <c r="B944" s="277" t="s">
        <v>1422</v>
      </c>
      <c r="C944" s="277" t="s">
        <v>274</v>
      </c>
      <c r="D944" s="278" t="s">
        <v>152</v>
      </c>
      <c r="E944" s="102" t="s">
        <v>275</v>
      </c>
      <c r="F944" s="102" t="s">
        <v>3537</v>
      </c>
      <c r="G944" s="103"/>
      <c r="H944" s="103">
        <v>45766</v>
      </c>
      <c r="I944" s="102" t="s">
        <v>291</v>
      </c>
      <c r="J944" s="102" t="s">
        <v>1</v>
      </c>
      <c r="K944" s="102" t="s">
        <v>299</v>
      </c>
      <c r="L944" s="102" t="str">
        <f>[2]!Table1[[#This Row],[Orgn]]&amp;"-"&amp;[2]!Table1[[#This Row],[Dest]]</f>
        <v>MXP-RMF</v>
      </c>
      <c r="M944" s="102" t="str">
        <f t="shared" si="14"/>
        <v>ADT</v>
      </c>
      <c r="N944" s="102">
        <f>WEEKDAY([2]!Table1[[#This Row],[Travel Date]],2)</f>
        <v>2</v>
      </c>
      <c r="P944" s="102">
        <v>1</v>
      </c>
    </row>
    <row r="945" spans="1:16" x14ac:dyDescent="0.25">
      <c r="A945" s="276" t="s">
        <v>2918</v>
      </c>
      <c r="B945" s="277" t="s">
        <v>1244</v>
      </c>
      <c r="C945" s="277" t="s">
        <v>277</v>
      </c>
      <c r="D945" s="278" t="s">
        <v>279</v>
      </c>
      <c r="E945" s="102" t="s">
        <v>275</v>
      </c>
      <c r="F945" s="102" t="s">
        <v>3538</v>
      </c>
      <c r="G945" s="103"/>
      <c r="H945" s="103">
        <v>45766</v>
      </c>
      <c r="I945" s="102" t="s">
        <v>291</v>
      </c>
      <c r="J945" s="102" t="s">
        <v>1</v>
      </c>
      <c r="K945" s="102" t="s">
        <v>299</v>
      </c>
      <c r="L945" s="102" t="str">
        <f>[2]!Table1[[#This Row],[Orgn]]&amp;"-"&amp;[2]!Table1[[#This Row],[Dest]]</f>
        <v>MXP-RMF</v>
      </c>
      <c r="M945" s="102" t="str">
        <f t="shared" si="14"/>
        <v>ADT</v>
      </c>
      <c r="N945" s="102">
        <f>WEEKDAY([2]!Table1[[#This Row],[Travel Date]],2)</f>
        <v>2</v>
      </c>
      <c r="P945" s="102">
        <v>1</v>
      </c>
    </row>
    <row r="946" spans="1:16" x14ac:dyDescent="0.25">
      <c r="A946" s="276" t="s">
        <v>2919</v>
      </c>
      <c r="B946" s="277" t="s">
        <v>1401</v>
      </c>
      <c r="C946" s="277" t="s">
        <v>1087</v>
      </c>
      <c r="D946" s="278" t="s">
        <v>152</v>
      </c>
      <c r="E946" s="102" t="s">
        <v>275</v>
      </c>
      <c r="F946" s="102" t="s">
        <v>3539</v>
      </c>
      <c r="G946" s="103"/>
      <c r="H946" s="103">
        <v>45766</v>
      </c>
      <c r="I946" s="102" t="s">
        <v>291</v>
      </c>
      <c r="J946" s="102" t="s">
        <v>1</v>
      </c>
      <c r="K946" s="102" t="s">
        <v>299</v>
      </c>
      <c r="L946" s="102" t="str">
        <f>[2]!Table1[[#This Row],[Orgn]]&amp;"-"&amp;[2]!Table1[[#This Row],[Dest]]</f>
        <v>MXP-RMF</v>
      </c>
      <c r="M946" s="102" t="str">
        <f t="shared" si="14"/>
        <v>ADT</v>
      </c>
      <c r="N946" s="102">
        <f>WEEKDAY([2]!Table1[[#This Row],[Travel Date]],2)</f>
        <v>2</v>
      </c>
      <c r="P946" s="102">
        <v>1</v>
      </c>
    </row>
    <row r="947" spans="1:16" x14ac:dyDescent="0.25">
      <c r="A947" s="276" t="s">
        <v>3540</v>
      </c>
      <c r="B947" s="277" t="s">
        <v>1489</v>
      </c>
      <c r="C947" s="277" t="s">
        <v>274</v>
      </c>
      <c r="D947" s="278" t="s">
        <v>152</v>
      </c>
      <c r="E947" s="102" t="s">
        <v>275</v>
      </c>
      <c r="F947" s="102" t="s">
        <v>3541</v>
      </c>
      <c r="G947" s="103"/>
      <c r="H947" s="103">
        <v>45766</v>
      </c>
      <c r="I947" s="102" t="s">
        <v>291</v>
      </c>
      <c r="J947" s="102" t="s">
        <v>1</v>
      </c>
      <c r="K947" s="102" t="s">
        <v>299</v>
      </c>
      <c r="L947" s="102" t="str">
        <f>[2]!Table1[[#This Row],[Orgn]]&amp;"-"&amp;[2]!Table1[[#This Row],[Dest]]</f>
        <v>MXP-RMF</v>
      </c>
      <c r="M947" s="102" t="str">
        <f t="shared" si="14"/>
        <v>ADT</v>
      </c>
      <c r="N947" s="102">
        <f>WEEKDAY([2]!Table1[[#This Row],[Travel Date]],2)</f>
        <v>2</v>
      </c>
      <c r="P947" s="102">
        <v>1</v>
      </c>
    </row>
    <row r="948" spans="1:16" x14ac:dyDescent="0.25">
      <c r="A948" s="276" t="s">
        <v>3542</v>
      </c>
      <c r="B948" s="277" t="s">
        <v>1148</v>
      </c>
      <c r="C948" s="277" t="s">
        <v>274</v>
      </c>
      <c r="D948" s="278" t="s">
        <v>152</v>
      </c>
      <c r="E948" s="102" t="s">
        <v>275</v>
      </c>
      <c r="F948" s="102" t="s">
        <v>3543</v>
      </c>
      <c r="G948" s="103"/>
      <c r="H948" s="103">
        <v>45766</v>
      </c>
      <c r="I948" s="102" t="s">
        <v>291</v>
      </c>
      <c r="J948" s="102" t="s">
        <v>1</v>
      </c>
      <c r="K948" s="102" t="s">
        <v>299</v>
      </c>
      <c r="L948" s="102" t="str">
        <f>[2]!Table1[[#This Row],[Orgn]]&amp;"-"&amp;[2]!Table1[[#This Row],[Dest]]</f>
        <v>MXP-RMF</v>
      </c>
      <c r="M948" s="102" t="str">
        <f t="shared" si="14"/>
        <v>ADT</v>
      </c>
      <c r="N948" s="102">
        <f>WEEKDAY([2]!Table1[[#This Row],[Travel Date]],2)</f>
        <v>2</v>
      </c>
      <c r="P948" s="102">
        <v>1</v>
      </c>
    </row>
    <row r="949" spans="1:16" x14ac:dyDescent="0.25">
      <c r="A949" s="276" t="s">
        <v>1592</v>
      </c>
      <c r="B949" s="277" t="s">
        <v>1071</v>
      </c>
      <c r="C949" s="277" t="s">
        <v>274</v>
      </c>
      <c r="D949" s="278" t="s">
        <v>152</v>
      </c>
      <c r="E949" s="102" t="s">
        <v>275</v>
      </c>
      <c r="F949" s="102" t="s">
        <v>3544</v>
      </c>
      <c r="G949" s="103"/>
      <c r="H949" s="103">
        <v>45766</v>
      </c>
      <c r="I949" s="102" t="s">
        <v>291</v>
      </c>
      <c r="J949" s="102" t="s">
        <v>1</v>
      </c>
      <c r="K949" s="102" t="s">
        <v>299</v>
      </c>
      <c r="L949" s="102" t="str">
        <f>[2]!Table1[[#This Row],[Orgn]]&amp;"-"&amp;[2]!Table1[[#This Row],[Dest]]</f>
        <v>MXP-RMF</v>
      </c>
      <c r="M949" s="102" t="str">
        <f t="shared" si="14"/>
        <v>ADT</v>
      </c>
      <c r="N949" s="102">
        <f>WEEKDAY([2]!Table1[[#This Row],[Travel Date]],2)</f>
        <v>2</v>
      </c>
      <c r="P949" s="102">
        <v>1</v>
      </c>
    </row>
    <row r="950" spans="1:16" x14ac:dyDescent="0.25">
      <c r="A950" s="276" t="s">
        <v>3545</v>
      </c>
      <c r="B950" s="277" t="s">
        <v>1942</v>
      </c>
      <c r="C950" s="277" t="s">
        <v>274</v>
      </c>
      <c r="D950" s="278" t="s">
        <v>294</v>
      </c>
      <c r="E950" s="102" t="s">
        <v>275</v>
      </c>
      <c r="F950" s="102" t="s">
        <v>3546</v>
      </c>
      <c r="G950" s="103"/>
      <c r="H950" s="103">
        <v>45766</v>
      </c>
      <c r="I950" s="102" t="s">
        <v>291</v>
      </c>
      <c r="J950" s="102" t="s">
        <v>1</v>
      </c>
      <c r="K950" s="102" t="s">
        <v>299</v>
      </c>
      <c r="L950" s="102" t="str">
        <f>[2]!Table1[[#This Row],[Orgn]]&amp;"-"&amp;[2]!Table1[[#This Row],[Dest]]</f>
        <v>MXP-RMF</v>
      </c>
      <c r="M950" s="102" t="str">
        <f t="shared" si="14"/>
        <v>ADT</v>
      </c>
      <c r="N950" s="102">
        <f>WEEKDAY([2]!Table1[[#This Row],[Travel Date]],2)</f>
        <v>2</v>
      </c>
      <c r="P950" s="102">
        <v>1</v>
      </c>
    </row>
    <row r="951" spans="1:16" x14ac:dyDescent="0.25">
      <c r="A951" s="276" t="s">
        <v>3545</v>
      </c>
      <c r="B951" s="277" t="s">
        <v>1728</v>
      </c>
      <c r="C951" s="277" t="s">
        <v>1075</v>
      </c>
      <c r="D951" s="278" t="s">
        <v>294</v>
      </c>
      <c r="E951" s="102" t="s">
        <v>275</v>
      </c>
      <c r="F951" s="102" t="s">
        <v>3547</v>
      </c>
      <c r="G951" s="103"/>
      <c r="H951" s="103">
        <v>45766</v>
      </c>
      <c r="I951" s="102" t="s">
        <v>291</v>
      </c>
      <c r="J951" s="102" t="s">
        <v>1</v>
      </c>
      <c r="K951" s="102" t="s">
        <v>299</v>
      </c>
      <c r="L951" s="102" t="str">
        <f>[2]!Table1[[#This Row],[Orgn]]&amp;"-"&amp;[2]!Table1[[#This Row],[Dest]]</f>
        <v>MXP-RMF</v>
      </c>
      <c r="M951" s="102" t="str">
        <f t="shared" si="14"/>
        <v>CHD</v>
      </c>
      <c r="N951" s="102">
        <f>WEEKDAY([2]!Table1[[#This Row],[Travel Date]],2)</f>
        <v>2</v>
      </c>
      <c r="P951" s="102">
        <v>1</v>
      </c>
    </row>
    <row r="952" spans="1:16" x14ac:dyDescent="0.25">
      <c r="A952" s="276" t="s">
        <v>2921</v>
      </c>
      <c r="B952" s="277" t="s">
        <v>2923</v>
      </c>
      <c r="C952" s="277" t="s">
        <v>274</v>
      </c>
      <c r="D952" s="278" t="s">
        <v>279</v>
      </c>
      <c r="E952" s="102" t="s">
        <v>275</v>
      </c>
      <c r="F952" s="102" t="s">
        <v>3548</v>
      </c>
      <c r="G952" s="103"/>
      <c r="H952" s="103">
        <v>45766</v>
      </c>
      <c r="I952" s="102" t="s">
        <v>291</v>
      </c>
      <c r="J952" s="102" t="s">
        <v>1</v>
      </c>
      <c r="K952" s="102" t="s">
        <v>299</v>
      </c>
      <c r="L952" s="102" t="str">
        <f>[2]!Table1[[#This Row],[Orgn]]&amp;"-"&amp;[2]!Table1[[#This Row],[Dest]]</f>
        <v>MXP-RMF</v>
      </c>
      <c r="M952" s="102" t="str">
        <f t="shared" si="14"/>
        <v>ADT</v>
      </c>
      <c r="N952" s="102">
        <f>WEEKDAY([2]!Table1[[#This Row],[Travel Date]],2)</f>
        <v>2</v>
      </c>
      <c r="P952" s="102">
        <v>1</v>
      </c>
    </row>
    <row r="953" spans="1:16" x14ac:dyDescent="0.25">
      <c r="A953" s="276" t="s">
        <v>2921</v>
      </c>
      <c r="B953" s="277" t="s">
        <v>2922</v>
      </c>
      <c r="C953" s="277" t="s">
        <v>274</v>
      </c>
      <c r="D953" s="278" t="s">
        <v>279</v>
      </c>
      <c r="E953" s="102" t="s">
        <v>275</v>
      </c>
      <c r="F953" s="102" t="s">
        <v>3549</v>
      </c>
      <c r="G953" s="103"/>
      <c r="H953" s="103">
        <v>45766</v>
      </c>
      <c r="I953" s="102" t="s">
        <v>291</v>
      </c>
      <c r="J953" s="102" t="s">
        <v>1</v>
      </c>
      <c r="K953" s="102" t="s">
        <v>299</v>
      </c>
      <c r="L953" s="102" t="str">
        <f>[2]!Table1[[#This Row],[Orgn]]&amp;"-"&amp;[2]!Table1[[#This Row],[Dest]]</f>
        <v>MXP-RMF</v>
      </c>
      <c r="M953" s="102" t="str">
        <f t="shared" si="14"/>
        <v>ADT</v>
      </c>
      <c r="N953" s="102">
        <f>WEEKDAY([2]!Table1[[#This Row],[Travel Date]],2)</f>
        <v>2</v>
      </c>
      <c r="P953" s="102">
        <v>1</v>
      </c>
    </row>
    <row r="954" spans="1:16" x14ac:dyDescent="0.25">
      <c r="A954" s="276" t="s">
        <v>2921</v>
      </c>
      <c r="B954" s="277" t="s">
        <v>2112</v>
      </c>
      <c r="C954" s="277" t="s">
        <v>274</v>
      </c>
      <c r="D954" s="278" t="s">
        <v>279</v>
      </c>
      <c r="E954" s="102" t="s">
        <v>275</v>
      </c>
      <c r="F954" s="102" t="s">
        <v>3550</v>
      </c>
      <c r="G954" s="103"/>
      <c r="H954" s="103">
        <v>45766</v>
      </c>
      <c r="I954" s="102" t="s">
        <v>291</v>
      </c>
      <c r="J954" s="102" t="s">
        <v>1</v>
      </c>
      <c r="K954" s="102" t="s">
        <v>299</v>
      </c>
      <c r="L954" s="102" t="str">
        <f>[2]!Table1[[#This Row],[Orgn]]&amp;"-"&amp;[2]!Table1[[#This Row],[Dest]]</f>
        <v>MXP-RMF</v>
      </c>
      <c r="M954" s="102" t="str">
        <f t="shared" si="14"/>
        <v>ADT</v>
      </c>
      <c r="N954" s="102">
        <f>WEEKDAY([2]!Table1[[#This Row],[Travel Date]],2)</f>
        <v>2</v>
      </c>
      <c r="P954" s="102">
        <v>1</v>
      </c>
    </row>
    <row r="955" spans="1:16" x14ac:dyDescent="0.25">
      <c r="A955" s="276" t="s">
        <v>2921</v>
      </c>
      <c r="B955" s="277" t="s">
        <v>1289</v>
      </c>
      <c r="C955" s="277" t="s">
        <v>277</v>
      </c>
      <c r="D955" s="278" t="s">
        <v>279</v>
      </c>
      <c r="E955" s="102" t="s">
        <v>275</v>
      </c>
      <c r="F955" s="102" t="s">
        <v>3551</v>
      </c>
      <c r="G955" s="103"/>
      <c r="H955" s="103">
        <v>45766</v>
      </c>
      <c r="I955" s="102" t="s">
        <v>291</v>
      </c>
      <c r="J955" s="102" t="s">
        <v>1</v>
      </c>
      <c r="K955" s="102" t="s">
        <v>299</v>
      </c>
      <c r="L955" s="102" t="str">
        <f>[2]!Table1[[#This Row],[Orgn]]&amp;"-"&amp;[2]!Table1[[#This Row],[Dest]]</f>
        <v>MXP-RMF</v>
      </c>
      <c r="M955" s="102" t="str">
        <f t="shared" si="14"/>
        <v>ADT</v>
      </c>
      <c r="N955" s="102">
        <f>WEEKDAY([2]!Table1[[#This Row],[Travel Date]],2)</f>
        <v>2</v>
      </c>
      <c r="P955" s="102">
        <v>1</v>
      </c>
    </row>
    <row r="956" spans="1:16" x14ac:dyDescent="0.25">
      <c r="A956" s="276" t="s">
        <v>2924</v>
      </c>
      <c r="B956" s="277" t="s">
        <v>3552</v>
      </c>
      <c r="C956" s="277" t="s">
        <v>274</v>
      </c>
      <c r="D956" s="278" t="s">
        <v>294</v>
      </c>
      <c r="E956" s="102" t="s">
        <v>275</v>
      </c>
      <c r="F956" s="102" t="s">
        <v>3553</v>
      </c>
      <c r="G956" s="103"/>
      <c r="H956" s="103">
        <v>45766</v>
      </c>
      <c r="I956" s="102" t="s">
        <v>291</v>
      </c>
      <c r="J956" s="102" t="s">
        <v>1</v>
      </c>
      <c r="K956" s="102" t="s">
        <v>299</v>
      </c>
      <c r="L956" s="102" t="str">
        <f>[2]!Table1[[#This Row],[Orgn]]&amp;"-"&amp;[2]!Table1[[#This Row],[Dest]]</f>
        <v>MXP-RMF</v>
      </c>
      <c r="M956" s="102" t="str">
        <f t="shared" si="14"/>
        <v>ADT</v>
      </c>
      <c r="N956" s="102">
        <f>WEEKDAY([2]!Table1[[#This Row],[Travel Date]],2)</f>
        <v>2</v>
      </c>
      <c r="P956" s="102">
        <v>1</v>
      </c>
    </row>
    <row r="957" spans="1:16" x14ac:dyDescent="0.25">
      <c r="A957" s="276" t="s">
        <v>2924</v>
      </c>
      <c r="B957" s="277" t="s">
        <v>3554</v>
      </c>
      <c r="C957" s="277" t="s">
        <v>274</v>
      </c>
      <c r="D957" s="278" t="s">
        <v>294</v>
      </c>
      <c r="E957" s="102" t="s">
        <v>275</v>
      </c>
      <c r="F957" s="102" t="s">
        <v>3555</v>
      </c>
      <c r="G957" s="103"/>
      <c r="H957" s="103">
        <v>45766</v>
      </c>
      <c r="I957" s="102" t="s">
        <v>291</v>
      </c>
      <c r="J957" s="102" t="s">
        <v>1</v>
      </c>
      <c r="K957" s="102" t="s">
        <v>299</v>
      </c>
      <c r="L957" s="102" t="str">
        <f>[2]!Table1[[#This Row],[Orgn]]&amp;"-"&amp;[2]!Table1[[#This Row],[Dest]]</f>
        <v>MXP-RMF</v>
      </c>
      <c r="M957" s="102" t="str">
        <f t="shared" si="14"/>
        <v>ADT</v>
      </c>
      <c r="N957" s="102">
        <f>WEEKDAY([2]!Table1[[#This Row],[Travel Date]],2)</f>
        <v>2</v>
      </c>
      <c r="P957" s="102">
        <v>1</v>
      </c>
    </row>
    <row r="958" spans="1:16" x14ac:dyDescent="0.25">
      <c r="A958" s="276" t="s">
        <v>3556</v>
      </c>
      <c r="B958" s="277" t="s">
        <v>2455</v>
      </c>
      <c r="C958" s="277" t="s">
        <v>274</v>
      </c>
      <c r="D958" s="278" t="s">
        <v>294</v>
      </c>
      <c r="E958" s="102" t="s">
        <v>275</v>
      </c>
      <c r="F958" s="102" t="s">
        <v>3557</v>
      </c>
      <c r="G958" s="103"/>
      <c r="H958" s="103">
        <v>45766</v>
      </c>
      <c r="I958" s="102" t="s">
        <v>291</v>
      </c>
      <c r="J958" s="102" t="s">
        <v>1</v>
      </c>
      <c r="K958" s="102" t="s">
        <v>299</v>
      </c>
      <c r="L958" s="102" t="str">
        <f>[2]!Table1[[#This Row],[Orgn]]&amp;"-"&amp;[2]!Table1[[#This Row],[Dest]]</f>
        <v>MXP-RMF</v>
      </c>
      <c r="M958" s="102" t="str">
        <f t="shared" si="14"/>
        <v>ADT</v>
      </c>
      <c r="N958" s="102">
        <f>WEEKDAY([2]!Table1[[#This Row],[Travel Date]],2)</f>
        <v>2</v>
      </c>
      <c r="P958" s="102">
        <v>1</v>
      </c>
    </row>
    <row r="959" spans="1:16" x14ac:dyDescent="0.25">
      <c r="A959" s="276" t="s">
        <v>3556</v>
      </c>
      <c r="B959" s="277" t="s">
        <v>1712</v>
      </c>
      <c r="C959" s="277" t="s">
        <v>277</v>
      </c>
      <c r="D959" s="278" t="s">
        <v>294</v>
      </c>
      <c r="E959" s="102" t="s">
        <v>275</v>
      </c>
      <c r="F959" s="102" t="s">
        <v>3558</v>
      </c>
      <c r="G959" s="103"/>
      <c r="H959" s="103">
        <v>45766</v>
      </c>
      <c r="I959" s="102" t="s">
        <v>291</v>
      </c>
      <c r="J959" s="102" t="s">
        <v>1</v>
      </c>
      <c r="K959" s="102" t="s">
        <v>299</v>
      </c>
      <c r="L959" s="102" t="str">
        <f>[2]!Table1[[#This Row],[Orgn]]&amp;"-"&amp;[2]!Table1[[#This Row],[Dest]]</f>
        <v>MXP-RMF</v>
      </c>
      <c r="M959" s="102" t="str">
        <f t="shared" si="14"/>
        <v>ADT</v>
      </c>
      <c r="N959" s="102">
        <f>WEEKDAY([2]!Table1[[#This Row],[Travel Date]],2)</f>
        <v>2</v>
      </c>
      <c r="P959" s="102">
        <v>1</v>
      </c>
    </row>
    <row r="960" spans="1:16" x14ac:dyDescent="0.25">
      <c r="A960" s="276" t="s">
        <v>3556</v>
      </c>
      <c r="B960" s="277" t="s">
        <v>2050</v>
      </c>
      <c r="C960" s="277" t="s">
        <v>274</v>
      </c>
      <c r="D960" s="278" t="s">
        <v>294</v>
      </c>
      <c r="E960" s="102" t="s">
        <v>275</v>
      </c>
      <c r="F960" s="102" t="s">
        <v>3559</v>
      </c>
      <c r="G960" s="103"/>
      <c r="H960" s="103">
        <v>45766</v>
      </c>
      <c r="I960" s="102" t="s">
        <v>291</v>
      </c>
      <c r="J960" s="102" t="s">
        <v>1</v>
      </c>
      <c r="K960" s="102" t="s">
        <v>299</v>
      </c>
      <c r="L960" s="102" t="str">
        <f>[2]!Table1[[#This Row],[Orgn]]&amp;"-"&amp;[2]!Table1[[#This Row],[Dest]]</f>
        <v>MXP-RMF</v>
      </c>
      <c r="M960" s="102" t="str">
        <f t="shared" si="14"/>
        <v>ADT</v>
      </c>
      <c r="N960" s="102">
        <f>WEEKDAY([2]!Table1[[#This Row],[Travel Date]],2)</f>
        <v>2</v>
      </c>
      <c r="P960" s="102">
        <v>1</v>
      </c>
    </row>
    <row r="961" spans="1:16" x14ac:dyDescent="0.25">
      <c r="A961" s="276" t="s">
        <v>2052</v>
      </c>
      <c r="B961" s="277" t="s">
        <v>1526</v>
      </c>
      <c r="C961" s="277" t="s">
        <v>277</v>
      </c>
      <c r="D961" s="278" t="s">
        <v>294</v>
      </c>
      <c r="E961" s="102" t="s">
        <v>275</v>
      </c>
      <c r="F961" s="102" t="s">
        <v>3560</v>
      </c>
      <c r="G961" s="103"/>
      <c r="H961" s="103">
        <v>45766</v>
      </c>
      <c r="I961" s="102" t="s">
        <v>291</v>
      </c>
      <c r="J961" s="102" t="s">
        <v>1</v>
      </c>
      <c r="K961" s="102" t="s">
        <v>299</v>
      </c>
      <c r="L961" s="102" t="str">
        <f>[2]!Table1[[#This Row],[Orgn]]&amp;"-"&amp;[2]!Table1[[#This Row],[Dest]]</f>
        <v>MXP-RMF</v>
      </c>
      <c r="M961" s="102" t="str">
        <f t="shared" si="14"/>
        <v>ADT</v>
      </c>
      <c r="N961" s="102">
        <f>WEEKDAY([2]!Table1[[#This Row],[Travel Date]],2)</f>
        <v>2</v>
      </c>
      <c r="P961" s="102">
        <v>1</v>
      </c>
    </row>
    <row r="962" spans="1:16" x14ac:dyDescent="0.25">
      <c r="A962" s="276" t="s">
        <v>2929</v>
      </c>
      <c r="B962" s="277" t="s">
        <v>1408</v>
      </c>
      <c r="C962" s="277" t="s">
        <v>274</v>
      </c>
      <c r="D962" s="278" t="s">
        <v>279</v>
      </c>
      <c r="E962" s="102" t="s">
        <v>275</v>
      </c>
      <c r="F962" s="102" t="s">
        <v>3561</v>
      </c>
      <c r="G962" s="103"/>
      <c r="H962" s="103">
        <v>45766</v>
      </c>
      <c r="I962" s="102" t="s">
        <v>291</v>
      </c>
      <c r="J962" s="102" t="s">
        <v>1</v>
      </c>
      <c r="K962" s="102" t="s">
        <v>299</v>
      </c>
      <c r="L962" s="102" t="str">
        <f>[2]!Table1[[#This Row],[Orgn]]&amp;"-"&amp;[2]!Table1[[#This Row],[Dest]]</f>
        <v>MXP-RMF</v>
      </c>
      <c r="M962" s="102" t="str">
        <f t="shared" ref="M962:M1025" si="15">IF(TRIM(C962)="INF", "INF", IF(TRIM(C962)="CHD", "CHD", "ADT"))</f>
        <v>ADT</v>
      </c>
      <c r="N962" s="102">
        <f>WEEKDAY([2]!Table1[[#This Row],[Travel Date]],2)</f>
        <v>2</v>
      </c>
      <c r="P962" s="102">
        <v>1</v>
      </c>
    </row>
    <row r="963" spans="1:16" x14ac:dyDescent="0.25">
      <c r="A963" s="276" t="s">
        <v>2929</v>
      </c>
      <c r="B963" s="277" t="s">
        <v>1296</v>
      </c>
      <c r="C963" s="277" t="s">
        <v>274</v>
      </c>
      <c r="D963" s="278" t="s">
        <v>279</v>
      </c>
      <c r="E963" s="102" t="s">
        <v>275</v>
      </c>
      <c r="F963" s="102" t="s">
        <v>3562</v>
      </c>
      <c r="G963" s="103"/>
      <c r="H963" s="103">
        <v>45766</v>
      </c>
      <c r="I963" s="102" t="s">
        <v>291</v>
      </c>
      <c r="J963" s="102" t="s">
        <v>1</v>
      </c>
      <c r="K963" s="102" t="s">
        <v>299</v>
      </c>
      <c r="L963" s="102" t="str">
        <f>[2]!Table1[[#This Row],[Orgn]]&amp;"-"&amp;[2]!Table1[[#This Row],[Dest]]</f>
        <v>MXP-RMF</v>
      </c>
      <c r="M963" s="102" t="str">
        <f t="shared" si="15"/>
        <v>ADT</v>
      </c>
      <c r="N963" s="102">
        <f>WEEKDAY([2]!Table1[[#This Row],[Travel Date]],2)</f>
        <v>2</v>
      </c>
      <c r="P963" s="102">
        <v>1</v>
      </c>
    </row>
    <row r="964" spans="1:16" x14ac:dyDescent="0.25">
      <c r="A964" s="276" t="s">
        <v>2929</v>
      </c>
      <c r="B964" s="277" t="s">
        <v>1319</v>
      </c>
      <c r="C964" s="277" t="s">
        <v>274</v>
      </c>
      <c r="D964" s="278" t="s">
        <v>279</v>
      </c>
      <c r="E964" s="102" t="s">
        <v>275</v>
      </c>
      <c r="F964" s="102" t="s">
        <v>3563</v>
      </c>
      <c r="G964" s="103"/>
      <c r="H964" s="103">
        <v>45766</v>
      </c>
      <c r="I964" s="102" t="s">
        <v>291</v>
      </c>
      <c r="J964" s="102" t="s">
        <v>1</v>
      </c>
      <c r="K964" s="102" t="s">
        <v>299</v>
      </c>
      <c r="L964" s="102" t="str">
        <f>[2]!Table1[[#This Row],[Orgn]]&amp;"-"&amp;[2]!Table1[[#This Row],[Dest]]</f>
        <v>MXP-RMF</v>
      </c>
      <c r="M964" s="102" t="str">
        <f t="shared" si="15"/>
        <v>ADT</v>
      </c>
      <c r="N964" s="102">
        <f>WEEKDAY([2]!Table1[[#This Row],[Travel Date]],2)</f>
        <v>2</v>
      </c>
      <c r="P964" s="102">
        <v>1</v>
      </c>
    </row>
    <row r="965" spans="1:16" x14ac:dyDescent="0.25">
      <c r="A965" s="276" t="s">
        <v>2930</v>
      </c>
      <c r="B965" s="277" t="s">
        <v>1106</v>
      </c>
      <c r="C965" s="277" t="s">
        <v>274</v>
      </c>
      <c r="D965" s="278" t="s">
        <v>152</v>
      </c>
      <c r="E965" s="102" t="s">
        <v>275</v>
      </c>
      <c r="F965" s="102" t="s">
        <v>3564</v>
      </c>
      <c r="G965" s="103"/>
      <c r="H965" s="103">
        <v>45766</v>
      </c>
      <c r="I965" s="102" t="s">
        <v>291</v>
      </c>
      <c r="J965" s="102" t="s">
        <v>1</v>
      </c>
      <c r="K965" s="102" t="s">
        <v>299</v>
      </c>
      <c r="L965" s="102" t="str">
        <f>[2]!Table1[[#This Row],[Orgn]]&amp;"-"&amp;[2]!Table1[[#This Row],[Dest]]</f>
        <v>MXP-RMF</v>
      </c>
      <c r="M965" s="102" t="str">
        <f t="shared" si="15"/>
        <v>ADT</v>
      </c>
      <c r="N965" s="102">
        <f>WEEKDAY([2]!Table1[[#This Row],[Travel Date]],2)</f>
        <v>2</v>
      </c>
      <c r="P965" s="102">
        <v>1</v>
      </c>
    </row>
    <row r="966" spans="1:16" x14ac:dyDescent="0.25">
      <c r="A966" s="276" t="s">
        <v>2930</v>
      </c>
      <c r="B966" s="277" t="s">
        <v>1575</v>
      </c>
      <c r="C966" s="277" t="s">
        <v>1075</v>
      </c>
      <c r="D966" s="278" t="s">
        <v>152</v>
      </c>
      <c r="E966" s="102" t="s">
        <v>275</v>
      </c>
      <c r="F966" s="102" t="s">
        <v>3565</v>
      </c>
      <c r="G966" s="103"/>
      <c r="H966" s="103">
        <v>45766</v>
      </c>
      <c r="I966" s="102" t="s">
        <v>291</v>
      </c>
      <c r="J966" s="102" t="s">
        <v>1</v>
      </c>
      <c r="K966" s="102" t="s">
        <v>299</v>
      </c>
      <c r="L966" s="102" t="str">
        <f>[2]!Table1[[#This Row],[Orgn]]&amp;"-"&amp;[2]!Table1[[#This Row],[Dest]]</f>
        <v>MXP-RMF</v>
      </c>
      <c r="M966" s="102" t="str">
        <f t="shared" si="15"/>
        <v>CHD</v>
      </c>
      <c r="N966" s="102">
        <f>WEEKDAY([2]!Table1[[#This Row],[Travel Date]],2)</f>
        <v>2</v>
      </c>
      <c r="P966" s="102">
        <v>1</v>
      </c>
    </row>
    <row r="967" spans="1:16" x14ac:dyDescent="0.25">
      <c r="A967" s="276" t="s">
        <v>3566</v>
      </c>
      <c r="B967" s="277" t="s">
        <v>3567</v>
      </c>
      <c r="C967" s="277" t="s">
        <v>274</v>
      </c>
      <c r="D967" s="278" t="s">
        <v>280</v>
      </c>
      <c r="E967" s="102" t="s">
        <v>275</v>
      </c>
      <c r="F967" s="102" t="s">
        <v>3568</v>
      </c>
      <c r="G967" s="103"/>
      <c r="H967" s="103">
        <v>45766</v>
      </c>
      <c r="I967" s="102" t="s">
        <v>291</v>
      </c>
      <c r="J967" s="102" t="s">
        <v>1</v>
      </c>
      <c r="K967" s="102" t="s">
        <v>299</v>
      </c>
      <c r="L967" s="102" t="str">
        <f>[2]!Table1[[#This Row],[Orgn]]&amp;"-"&amp;[2]!Table1[[#This Row],[Dest]]</f>
        <v>MXP-RMF</v>
      </c>
      <c r="M967" s="102" t="str">
        <f t="shared" si="15"/>
        <v>ADT</v>
      </c>
      <c r="N967" s="102">
        <f>WEEKDAY([2]!Table1[[#This Row],[Travel Date]],2)</f>
        <v>2</v>
      </c>
      <c r="P967" s="102">
        <v>1</v>
      </c>
    </row>
    <row r="968" spans="1:16" x14ac:dyDescent="0.25">
      <c r="A968" s="276" t="s">
        <v>3566</v>
      </c>
      <c r="B968" s="277" t="s">
        <v>3569</v>
      </c>
      <c r="C968" s="277" t="s">
        <v>1075</v>
      </c>
      <c r="D968" s="278" t="s">
        <v>280</v>
      </c>
      <c r="E968" s="102" t="s">
        <v>275</v>
      </c>
      <c r="F968" s="102" t="s">
        <v>3570</v>
      </c>
      <c r="G968" s="103"/>
      <c r="H968" s="103">
        <v>45766</v>
      </c>
      <c r="I968" s="102" t="s">
        <v>291</v>
      </c>
      <c r="J968" s="102" t="s">
        <v>1</v>
      </c>
      <c r="K968" s="102" t="s">
        <v>299</v>
      </c>
      <c r="L968" s="102" t="str">
        <f>[2]!Table1[[#This Row],[Orgn]]&amp;"-"&amp;[2]!Table1[[#This Row],[Dest]]</f>
        <v>MXP-RMF</v>
      </c>
      <c r="M968" s="102" t="str">
        <f t="shared" si="15"/>
        <v>CHD</v>
      </c>
      <c r="N968" s="102">
        <f>WEEKDAY([2]!Table1[[#This Row],[Travel Date]],2)</f>
        <v>2</v>
      </c>
      <c r="P968" s="102">
        <v>1</v>
      </c>
    </row>
    <row r="969" spans="1:16" x14ac:dyDescent="0.25">
      <c r="A969" s="276" t="s">
        <v>3566</v>
      </c>
      <c r="B969" s="277" t="s">
        <v>3571</v>
      </c>
      <c r="C969" s="277" t="s">
        <v>1075</v>
      </c>
      <c r="D969" s="278" t="s">
        <v>280</v>
      </c>
      <c r="E969" s="102" t="s">
        <v>275</v>
      </c>
      <c r="F969" s="102" t="s">
        <v>3572</v>
      </c>
      <c r="G969" s="103"/>
      <c r="H969" s="103">
        <v>45766</v>
      </c>
      <c r="I969" s="102" t="s">
        <v>291</v>
      </c>
      <c r="J969" s="102" t="s">
        <v>1</v>
      </c>
      <c r="K969" s="102" t="s">
        <v>299</v>
      </c>
      <c r="L969" s="102" t="str">
        <f>[2]!Table1[[#This Row],[Orgn]]&amp;"-"&amp;[2]!Table1[[#This Row],[Dest]]</f>
        <v>MXP-RMF</v>
      </c>
      <c r="M969" s="102" t="str">
        <f t="shared" si="15"/>
        <v>CHD</v>
      </c>
      <c r="N969" s="102">
        <f>WEEKDAY([2]!Table1[[#This Row],[Travel Date]],2)</f>
        <v>2</v>
      </c>
      <c r="P969" s="102">
        <v>1</v>
      </c>
    </row>
    <row r="970" spans="1:16" x14ac:dyDescent="0.25">
      <c r="A970" s="276" t="s">
        <v>3573</v>
      </c>
      <c r="B970" s="277" t="s">
        <v>2935</v>
      </c>
      <c r="C970" s="277" t="s">
        <v>274</v>
      </c>
      <c r="D970" s="278" t="s">
        <v>294</v>
      </c>
      <c r="E970" s="102" t="s">
        <v>275</v>
      </c>
      <c r="F970" s="102" t="s">
        <v>3574</v>
      </c>
      <c r="G970" s="103"/>
      <c r="H970" s="103">
        <v>45766</v>
      </c>
      <c r="I970" s="102" t="s">
        <v>291</v>
      </c>
      <c r="J970" s="102" t="s">
        <v>1</v>
      </c>
      <c r="K970" s="102" t="s">
        <v>299</v>
      </c>
      <c r="L970" s="102" t="str">
        <f>[2]!Table1[[#This Row],[Orgn]]&amp;"-"&amp;[2]!Table1[[#This Row],[Dest]]</f>
        <v>MXP-RMF</v>
      </c>
      <c r="M970" s="102" t="str">
        <f t="shared" si="15"/>
        <v>ADT</v>
      </c>
      <c r="N970" s="102">
        <f>WEEKDAY([2]!Table1[[#This Row],[Travel Date]],2)</f>
        <v>2</v>
      </c>
      <c r="P970" s="102">
        <v>1</v>
      </c>
    </row>
    <row r="971" spans="1:16" x14ac:dyDescent="0.25">
      <c r="A971" s="276" t="s">
        <v>3573</v>
      </c>
      <c r="B971" s="277" t="s">
        <v>2936</v>
      </c>
      <c r="C971" s="277" t="s">
        <v>1075</v>
      </c>
      <c r="D971" s="278" t="s">
        <v>294</v>
      </c>
      <c r="E971" s="102" t="s">
        <v>275</v>
      </c>
      <c r="F971" s="102" t="s">
        <v>3575</v>
      </c>
      <c r="G971" s="103"/>
      <c r="H971" s="103">
        <v>45766</v>
      </c>
      <c r="I971" s="102" t="s">
        <v>291</v>
      </c>
      <c r="J971" s="102" t="s">
        <v>1</v>
      </c>
      <c r="K971" s="102" t="s">
        <v>299</v>
      </c>
      <c r="L971" s="102" t="str">
        <f>[2]!Table1[[#This Row],[Orgn]]&amp;"-"&amp;[2]!Table1[[#This Row],[Dest]]</f>
        <v>MXP-RMF</v>
      </c>
      <c r="M971" s="102" t="str">
        <f t="shared" si="15"/>
        <v>CHD</v>
      </c>
      <c r="N971" s="102">
        <f>WEEKDAY([2]!Table1[[#This Row],[Travel Date]],2)</f>
        <v>2</v>
      </c>
      <c r="P971" s="102">
        <v>1</v>
      </c>
    </row>
    <row r="972" spans="1:16" x14ac:dyDescent="0.25">
      <c r="A972" s="276" t="s">
        <v>3573</v>
      </c>
      <c r="B972" s="277" t="s">
        <v>1796</v>
      </c>
      <c r="C972" s="277" t="s">
        <v>277</v>
      </c>
      <c r="D972" s="278" t="s">
        <v>294</v>
      </c>
      <c r="E972" s="102" t="s">
        <v>275</v>
      </c>
      <c r="F972" s="102" t="s">
        <v>3576</v>
      </c>
      <c r="G972" s="103"/>
      <c r="H972" s="103">
        <v>45766</v>
      </c>
      <c r="I972" s="102" t="s">
        <v>291</v>
      </c>
      <c r="J972" s="102" t="s">
        <v>1</v>
      </c>
      <c r="K972" s="102" t="s">
        <v>299</v>
      </c>
      <c r="L972" s="102" t="str">
        <f>[2]!Table1[[#This Row],[Orgn]]&amp;"-"&amp;[2]!Table1[[#This Row],[Dest]]</f>
        <v>MXP-RMF</v>
      </c>
      <c r="M972" s="102" t="str">
        <f t="shared" si="15"/>
        <v>ADT</v>
      </c>
      <c r="N972" s="102">
        <f>WEEKDAY([2]!Table1[[#This Row],[Travel Date]],2)</f>
        <v>2</v>
      </c>
      <c r="P972" s="102">
        <v>1</v>
      </c>
    </row>
    <row r="973" spans="1:16" x14ac:dyDescent="0.25">
      <c r="A973" s="276" t="s">
        <v>2128</v>
      </c>
      <c r="B973" s="277" t="s">
        <v>1717</v>
      </c>
      <c r="C973" s="277" t="s">
        <v>277</v>
      </c>
      <c r="D973" s="278" t="s">
        <v>294</v>
      </c>
      <c r="E973" s="102" t="s">
        <v>275</v>
      </c>
      <c r="F973" s="102" t="s">
        <v>3577</v>
      </c>
      <c r="G973" s="103"/>
      <c r="H973" s="103">
        <v>45766</v>
      </c>
      <c r="I973" s="102" t="s">
        <v>291</v>
      </c>
      <c r="J973" s="102" t="s">
        <v>1</v>
      </c>
      <c r="K973" s="102" t="s">
        <v>299</v>
      </c>
      <c r="L973" s="102" t="str">
        <f>[2]!Table1[[#This Row],[Orgn]]&amp;"-"&amp;[2]!Table1[[#This Row],[Dest]]</f>
        <v>MXP-RMF</v>
      </c>
      <c r="M973" s="102" t="str">
        <f t="shared" si="15"/>
        <v>ADT</v>
      </c>
      <c r="N973" s="102">
        <f>WEEKDAY([2]!Table1[[#This Row],[Travel Date]],2)</f>
        <v>2</v>
      </c>
      <c r="P973" s="102">
        <v>1</v>
      </c>
    </row>
    <row r="974" spans="1:16" x14ac:dyDescent="0.25">
      <c r="A974" s="276" t="s">
        <v>1190</v>
      </c>
      <c r="B974" s="277" t="s">
        <v>1474</v>
      </c>
      <c r="C974" s="277" t="s">
        <v>274</v>
      </c>
      <c r="D974" s="278" t="s">
        <v>152</v>
      </c>
      <c r="E974" s="102" t="s">
        <v>275</v>
      </c>
      <c r="F974" s="102" t="s">
        <v>3578</v>
      </c>
      <c r="G974" s="103"/>
      <c r="H974" s="103">
        <v>45766</v>
      </c>
      <c r="I974" s="102" t="s">
        <v>291</v>
      </c>
      <c r="J974" s="102" t="s">
        <v>1</v>
      </c>
      <c r="K974" s="102" t="s">
        <v>299</v>
      </c>
      <c r="L974" s="102" t="str">
        <f>[2]!Table1[[#This Row],[Orgn]]&amp;"-"&amp;[2]!Table1[[#This Row],[Dest]]</f>
        <v>MXP-RMF</v>
      </c>
      <c r="M974" s="102" t="str">
        <f t="shared" si="15"/>
        <v>ADT</v>
      </c>
      <c r="N974" s="102">
        <f>WEEKDAY([2]!Table1[[#This Row],[Travel Date]],2)</f>
        <v>2</v>
      </c>
      <c r="P974" s="102">
        <v>1</v>
      </c>
    </row>
    <row r="975" spans="1:16" x14ac:dyDescent="0.25">
      <c r="A975" s="276" t="s">
        <v>2942</v>
      </c>
      <c r="B975" s="277" t="s">
        <v>1450</v>
      </c>
      <c r="C975" s="277" t="s">
        <v>1087</v>
      </c>
      <c r="D975" s="278" t="s">
        <v>152</v>
      </c>
      <c r="E975" s="102" t="s">
        <v>275</v>
      </c>
      <c r="F975" s="102" t="s">
        <v>3579</v>
      </c>
      <c r="G975" s="103"/>
      <c r="H975" s="103">
        <v>45766</v>
      </c>
      <c r="I975" s="102" t="s">
        <v>291</v>
      </c>
      <c r="J975" s="102" t="s">
        <v>1</v>
      </c>
      <c r="K975" s="102" t="s">
        <v>299</v>
      </c>
      <c r="L975" s="102" t="str">
        <f>[2]!Table1[[#This Row],[Orgn]]&amp;"-"&amp;[2]!Table1[[#This Row],[Dest]]</f>
        <v>MXP-RMF</v>
      </c>
      <c r="M975" s="102" t="str">
        <f t="shared" si="15"/>
        <v>ADT</v>
      </c>
      <c r="N975" s="102">
        <f>WEEKDAY([2]!Table1[[#This Row],[Travel Date]],2)</f>
        <v>2</v>
      </c>
      <c r="P975" s="102">
        <v>1</v>
      </c>
    </row>
    <row r="976" spans="1:16" x14ac:dyDescent="0.25">
      <c r="A976" s="276" t="s">
        <v>1571</v>
      </c>
      <c r="B976" s="277" t="s">
        <v>1228</v>
      </c>
      <c r="C976" s="277" t="s">
        <v>274</v>
      </c>
      <c r="D976" s="278" t="s">
        <v>152</v>
      </c>
      <c r="E976" s="102" t="s">
        <v>275</v>
      </c>
      <c r="F976" s="102" t="s">
        <v>3580</v>
      </c>
      <c r="G976" s="103"/>
      <c r="H976" s="103">
        <v>45766</v>
      </c>
      <c r="I976" s="102" t="s">
        <v>291</v>
      </c>
      <c r="J976" s="102" t="s">
        <v>1</v>
      </c>
      <c r="K976" s="102" t="s">
        <v>299</v>
      </c>
      <c r="L976" s="102" t="str">
        <f>[2]!Table1[[#This Row],[Orgn]]&amp;"-"&amp;[2]!Table1[[#This Row],[Dest]]</f>
        <v>MXP-RMF</v>
      </c>
      <c r="M976" s="102" t="str">
        <f t="shared" si="15"/>
        <v>ADT</v>
      </c>
      <c r="N976" s="102">
        <f>WEEKDAY([2]!Table1[[#This Row],[Travel Date]],2)</f>
        <v>2</v>
      </c>
      <c r="P976" s="102">
        <v>1</v>
      </c>
    </row>
    <row r="977" spans="1:16" x14ac:dyDescent="0.25">
      <c r="A977" s="276" t="s">
        <v>1899</v>
      </c>
      <c r="B977" s="277" t="s">
        <v>1351</v>
      </c>
      <c r="C977" s="277" t="s">
        <v>277</v>
      </c>
      <c r="D977" s="278" t="s">
        <v>294</v>
      </c>
      <c r="E977" s="102" t="s">
        <v>275</v>
      </c>
      <c r="F977" s="102" t="s">
        <v>3581</v>
      </c>
      <c r="G977" s="103"/>
      <c r="H977" s="103">
        <v>45766</v>
      </c>
      <c r="I977" s="102" t="s">
        <v>291</v>
      </c>
      <c r="J977" s="102" t="s">
        <v>1</v>
      </c>
      <c r="K977" s="102" t="s">
        <v>299</v>
      </c>
      <c r="L977" s="102" t="str">
        <f>[2]!Table1[[#This Row],[Orgn]]&amp;"-"&amp;[2]!Table1[[#This Row],[Dest]]</f>
        <v>MXP-RMF</v>
      </c>
      <c r="M977" s="102" t="str">
        <f t="shared" si="15"/>
        <v>ADT</v>
      </c>
      <c r="N977" s="102">
        <f>WEEKDAY([2]!Table1[[#This Row],[Travel Date]],2)</f>
        <v>2</v>
      </c>
      <c r="P977" s="102">
        <v>1</v>
      </c>
    </row>
    <row r="978" spans="1:16" x14ac:dyDescent="0.25">
      <c r="A978" s="276" t="s">
        <v>2944</v>
      </c>
      <c r="B978" s="277" t="s">
        <v>2099</v>
      </c>
      <c r="C978" s="277" t="s">
        <v>277</v>
      </c>
      <c r="D978" s="278" t="s">
        <v>294</v>
      </c>
      <c r="E978" s="102" t="s">
        <v>275</v>
      </c>
      <c r="F978" s="102" t="s">
        <v>3582</v>
      </c>
      <c r="G978" s="103"/>
      <c r="H978" s="103">
        <v>45766</v>
      </c>
      <c r="I978" s="102" t="s">
        <v>291</v>
      </c>
      <c r="J978" s="102" t="s">
        <v>1</v>
      </c>
      <c r="K978" s="102" t="s">
        <v>299</v>
      </c>
      <c r="L978" s="102" t="str">
        <f>[2]!Table1[[#This Row],[Orgn]]&amp;"-"&amp;[2]!Table1[[#This Row],[Dest]]</f>
        <v>MXP-RMF</v>
      </c>
      <c r="M978" s="102" t="str">
        <f t="shared" si="15"/>
        <v>ADT</v>
      </c>
      <c r="N978" s="102">
        <f>WEEKDAY([2]!Table1[[#This Row],[Travel Date]],2)</f>
        <v>2</v>
      </c>
      <c r="P978" s="102">
        <v>1</v>
      </c>
    </row>
    <row r="979" spans="1:16" x14ac:dyDescent="0.25">
      <c r="A979" s="276" t="s">
        <v>3583</v>
      </c>
      <c r="B979" s="277" t="s">
        <v>1956</v>
      </c>
      <c r="C979" s="277" t="s">
        <v>277</v>
      </c>
      <c r="D979" s="278" t="s">
        <v>294</v>
      </c>
      <c r="E979" s="102" t="s">
        <v>275</v>
      </c>
      <c r="F979" s="102" t="s">
        <v>3584</v>
      </c>
      <c r="G979" s="103"/>
      <c r="H979" s="103">
        <v>45766</v>
      </c>
      <c r="I979" s="102" t="s">
        <v>291</v>
      </c>
      <c r="J979" s="102" t="s">
        <v>1</v>
      </c>
      <c r="K979" s="102" t="s">
        <v>299</v>
      </c>
      <c r="L979" s="102" t="str">
        <f>[2]!Table1[[#This Row],[Orgn]]&amp;"-"&amp;[2]!Table1[[#This Row],[Dest]]</f>
        <v>MXP-RMF</v>
      </c>
      <c r="M979" s="102" t="str">
        <f t="shared" si="15"/>
        <v>ADT</v>
      </c>
      <c r="N979" s="102">
        <f>WEEKDAY([2]!Table1[[#This Row],[Travel Date]],2)</f>
        <v>2</v>
      </c>
      <c r="P979" s="102">
        <v>1</v>
      </c>
    </row>
    <row r="980" spans="1:16" x14ac:dyDescent="0.25">
      <c r="A980" s="276" t="s">
        <v>3585</v>
      </c>
      <c r="B980" s="277" t="s">
        <v>2947</v>
      </c>
      <c r="C980" s="277" t="s">
        <v>1075</v>
      </c>
      <c r="D980" s="278" t="s">
        <v>294</v>
      </c>
      <c r="E980" s="102" t="s">
        <v>275</v>
      </c>
      <c r="F980" s="102" t="s">
        <v>3586</v>
      </c>
      <c r="G980" s="103"/>
      <c r="H980" s="103">
        <v>45766</v>
      </c>
      <c r="I980" s="102" t="s">
        <v>291</v>
      </c>
      <c r="J980" s="102" t="s">
        <v>1</v>
      </c>
      <c r="K980" s="102" t="s">
        <v>299</v>
      </c>
      <c r="L980" s="102" t="str">
        <f>[2]!Table1[[#This Row],[Orgn]]&amp;"-"&amp;[2]!Table1[[#This Row],[Dest]]</f>
        <v>MXP-RMF</v>
      </c>
      <c r="M980" s="102" t="str">
        <f t="shared" si="15"/>
        <v>CHD</v>
      </c>
      <c r="N980" s="102">
        <f>WEEKDAY([2]!Table1[[#This Row],[Travel Date]],2)</f>
        <v>2</v>
      </c>
      <c r="P980" s="102">
        <v>1</v>
      </c>
    </row>
    <row r="981" spans="1:16" x14ac:dyDescent="0.25">
      <c r="A981" s="276" t="s">
        <v>3585</v>
      </c>
      <c r="B981" s="277" t="s">
        <v>2948</v>
      </c>
      <c r="C981" s="277" t="s">
        <v>274</v>
      </c>
      <c r="D981" s="278" t="s">
        <v>294</v>
      </c>
      <c r="E981" s="102" t="s">
        <v>275</v>
      </c>
      <c r="F981" s="102" t="s">
        <v>3587</v>
      </c>
      <c r="G981" s="103"/>
      <c r="H981" s="103">
        <v>45766</v>
      </c>
      <c r="I981" s="102" t="s">
        <v>291</v>
      </c>
      <c r="J981" s="102" t="s">
        <v>1</v>
      </c>
      <c r="K981" s="102" t="s">
        <v>299</v>
      </c>
      <c r="L981" s="102" t="str">
        <f>[2]!Table1[[#This Row],[Orgn]]&amp;"-"&amp;[2]!Table1[[#This Row],[Dest]]</f>
        <v>MXP-RMF</v>
      </c>
      <c r="M981" s="102" t="str">
        <f t="shared" si="15"/>
        <v>ADT</v>
      </c>
      <c r="N981" s="102">
        <f>WEEKDAY([2]!Table1[[#This Row],[Travel Date]],2)</f>
        <v>2</v>
      </c>
      <c r="P981" s="102">
        <v>1</v>
      </c>
    </row>
    <row r="982" spans="1:16" x14ac:dyDescent="0.25">
      <c r="A982" s="276" t="s">
        <v>3588</v>
      </c>
      <c r="B982" s="277" t="s">
        <v>3589</v>
      </c>
      <c r="C982" s="277" t="s">
        <v>277</v>
      </c>
      <c r="D982" s="278" t="s">
        <v>280</v>
      </c>
      <c r="E982" s="102" t="s">
        <v>275</v>
      </c>
      <c r="F982" s="102" t="s">
        <v>3590</v>
      </c>
      <c r="G982" s="103"/>
      <c r="H982" s="103">
        <v>45766</v>
      </c>
      <c r="I982" s="102" t="s">
        <v>291</v>
      </c>
      <c r="J982" s="102" t="s">
        <v>1</v>
      </c>
      <c r="K982" s="102" t="s">
        <v>299</v>
      </c>
      <c r="L982" s="102" t="str">
        <f>[2]!Table1[[#This Row],[Orgn]]&amp;"-"&amp;[2]!Table1[[#This Row],[Dest]]</f>
        <v>MXP-RMF</v>
      </c>
      <c r="M982" s="102" t="str">
        <f t="shared" si="15"/>
        <v>ADT</v>
      </c>
      <c r="N982" s="102">
        <f>WEEKDAY([2]!Table1[[#This Row],[Travel Date]],2)</f>
        <v>2</v>
      </c>
      <c r="P982" s="102">
        <v>1</v>
      </c>
    </row>
    <row r="983" spans="1:16" x14ac:dyDescent="0.25">
      <c r="A983" s="276" t="s">
        <v>3591</v>
      </c>
      <c r="B983" s="277" t="s">
        <v>2950</v>
      </c>
      <c r="C983" s="277" t="s">
        <v>277</v>
      </c>
      <c r="D983" s="278" t="s">
        <v>294</v>
      </c>
      <c r="E983" s="102" t="s">
        <v>275</v>
      </c>
      <c r="F983" s="102" t="s">
        <v>3592</v>
      </c>
      <c r="G983" s="103"/>
      <c r="H983" s="103">
        <v>45766</v>
      </c>
      <c r="I983" s="102" t="s">
        <v>291</v>
      </c>
      <c r="J983" s="102" t="s">
        <v>1</v>
      </c>
      <c r="K983" s="102" t="s">
        <v>299</v>
      </c>
      <c r="L983" s="102" t="str">
        <f>[2]!Table1[[#This Row],[Orgn]]&amp;"-"&amp;[2]!Table1[[#This Row],[Dest]]</f>
        <v>MXP-RMF</v>
      </c>
      <c r="M983" s="102" t="str">
        <f t="shared" si="15"/>
        <v>ADT</v>
      </c>
      <c r="N983" s="102">
        <f>WEEKDAY([2]!Table1[[#This Row],[Travel Date]],2)</f>
        <v>2</v>
      </c>
      <c r="P983" s="102">
        <v>1</v>
      </c>
    </row>
    <row r="984" spans="1:16" x14ac:dyDescent="0.25">
      <c r="A984" s="276" t="s">
        <v>3593</v>
      </c>
      <c r="B984" s="277" t="s">
        <v>2952</v>
      </c>
      <c r="C984" s="277" t="s">
        <v>1075</v>
      </c>
      <c r="D984" s="278" t="s">
        <v>294</v>
      </c>
      <c r="E984" s="102" t="s">
        <v>275</v>
      </c>
      <c r="F984" s="102" t="s">
        <v>3594</v>
      </c>
      <c r="G984" s="103"/>
      <c r="H984" s="103">
        <v>45766</v>
      </c>
      <c r="I984" s="102" t="s">
        <v>291</v>
      </c>
      <c r="J984" s="102" t="s">
        <v>1</v>
      </c>
      <c r="K984" s="102" t="s">
        <v>299</v>
      </c>
      <c r="L984" s="102" t="str">
        <f>[2]!Table1[[#This Row],[Orgn]]&amp;"-"&amp;[2]!Table1[[#This Row],[Dest]]</f>
        <v>MXP-RMF</v>
      </c>
      <c r="M984" s="102" t="str">
        <f t="shared" si="15"/>
        <v>CHD</v>
      </c>
      <c r="N984" s="102">
        <f>WEEKDAY([2]!Table1[[#This Row],[Travel Date]],2)</f>
        <v>2</v>
      </c>
      <c r="P984" s="102">
        <v>1</v>
      </c>
    </row>
    <row r="985" spans="1:16" x14ac:dyDescent="0.25">
      <c r="A985" s="276" t="s">
        <v>3595</v>
      </c>
      <c r="B985" s="277" t="s">
        <v>3596</v>
      </c>
      <c r="C985" s="277" t="s">
        <v>274</v>
      </c>
      <c r="D985" s="278" t="s">
        <v>279</v>
      </c>
      <c r="E985" s="102" t="s">
        <v>275</v>
      </c>
      <c r="F985" s="102" t="s">
        <v>3597</v>
      </c>
      <c r="G985" s="103"/>
      <c r="H985" s="103">
        <v>45766</v>
      </c>
      <c r="I985" s="102" t="s">
        <v>291</v>
      </c>
      <c r="J985" s="102" t="s">
        <v>1</v>
      </c>
      <c r="K985" s="102" t="s">
        <v>299</v>
      </c>
      <c r="L985" s="102" t="str">
        <f>[2]!Table1[[#This Row],[Orgn]]&amp;"-"&amp;[2]!Table1[[#This Row],[Dest]]</f>
        <v>MXP-RMF</v>
      </c>
      <c r="M985" s="102" t="str">
        <f t="shared" si="15"/>
        <v>ADT</v>
      </c>
      <c r="N985" s="102">
        <f>WEEKDAY([2]!Table1[[#This Row],[Travel Date]],2)</f>
        <v>2</v>
      </c>
      <c r="P985" s="102">
        <v>1</v>
      </c>
    </row>
    <row r="986" spans="1:16" x14ac:dyDescent="0.25">
      <c r="A986" s="276" t="s">
        <v>3598</v>
      </c>
      <c r="B986" s="277" t="s">
        <v>1552</v>
      </c>
      <c r="C986" s="277" t="s">
        <v>274</v>
      </c>
      <c r="D986" s="278" t="s">
        <v>294</v>
      </c>
      <c r="E986" s="102" t="s">
        <v>275</v>
      </c>
      <c r="F986" s="102" t="s">
        <v>3599</v>
      </c>
      <c r="G986" s="103"/>
      <c r="H986" s="103">
        <v>45766</v>
      </c>
      <c r="I986" s="102" t="s">
        <v>291</v>
      </c>
      <c r="J986" s="102" t="s">
        <v>1</v>
      </c>
      <c r="K986" s="102" t="s">
        <v>299</v>
      </c>
      <c r="L986" s="102" t="str">
        <f>[2]!Table1[[#This Row],[Orgn]]&amp;"-"&amp;[2]!Table1[[#This Row],[Dest]]</f>
        <v>MXP-RMF</v>
      </c>
      <c r="M986" s="102" t="str">
        <f t="shared" si="15"/>
        <v>ADT</v>
      </c>
      <c r="N986" s="102">
        <f>WEEKDAY([2]!Table1[[#This Row],[Travel Date]],2)</f>
        <v>2</v>
      </c>
      <c r="P986" s="102">
        <v>1</v>
      </c>
    </row>
    <row r="987" spans="1:16" x14ac:dyDescent="0.25">
      <c r="A987" s="276" t="s">
        <v>3600</v>
      </c>
      <c r="B987" s="277" t="s">
        <v>1521</v>
      </c>
      <c r="C987" s="277" t="s">
        <v>277</v>
      </c>
      <c r="D987" s="278" t="s">
        <v>294</v>
      </c>
      <c r="E987" s="102" t="s">
        <v>275</v>
      </c>
      <c r="F987" s="102" t="s">
        <v>3601</v>
      </c>
      <c r="G987" s="103"/>
      <c r="H987" s="103">
        <v>45766</v>
      </c>
      <c r="I987" s="102" t="s">
        <v>291</v>
      </c>
      <c r="J987" s="102" t="s">
        <v>1</v>
      </c>
      <c r="K987" s="102" t="s">
        <v>299</v>
      </c>
      <c r="L987" s="102" t="str">
        <f>[2]!Table1[[#This Row],[Orgn]]&amp;"-"&amp;[2]!Table1[[#This Row],[Dest]]</f>
        <v>MXP-RMF</v>
      </c>
      <c r="M987" s="102" t="str">
        <f t="shared" si="15"/>
        <v>ADT</v>
      </c>
      <c r="N987" s="102">
        <f>WEEKDAY([2]!Table1[[#This Row],[Travel Date]],2)</f>
        <v>2</v>
      </c>
      <c r="P987" s="102">
        <v>1</v>
      </c>
    </row>
    <row r="988" spans="1:16" x14ac:dyDescent="0.25">
      <c r="A988" s="276" t="s">
        <v>3602</v>
      </c>
      <c r="B988" s="277" t="s">
        <v>2041</v>
      </c>
      <c r="C988" s="277" t="s">
        <v>277</v>
      </c>
      <c r="D988" s="278" t="s">
        <v>294</v>
      </c>
      <c r="E988" s="102" t="s">
        <v>275</v>
      </c>
      <c r="F988" s="102" t="s">
        <v>3603</v>
      </c>
      <c r="G988" s="103"/>
      <c r="H988" s="103">
        <v>45766</v>
      </c>
      <c r="I988" s="102" t="s">
        <v>291</v>
      </c>
      <c r="J988" s="102" t="s">
        <v>1</v>
      </c>
      <c r="K988" s="102" t="s">
        <v>299</v>
      </c>
      <c r="L988" s="102" t="str">
        <f>[2]!Table1[[#This Row],[Orgn]]&amp;"-"&amp;[2]!Table1[[#This Row],[Dest]]</f>
        <v>MXP-RMF</v>
      </c>
      <c r="M988" s="102" t="str">
        <f t="shared" si="15"/>
        <v>ADT</v>
      </c>
      <c r="N988" s="102">
        <f>WEEKDAY([2]!Table1[[#This Row],[Travel Date]],2)</f>
        <v>2</v>
      </c>
      <c r="P988" s="102">
        <v>1</v>
      </c>
    </row>
    <row r="989" spans="1:16" x14ac:dyDescent="0.25">
      <c r="A989" s="276" t="s">
        <v>3604</v>
      </c>
      <c r="B989" s="277" t="s">
        <v>2168</v>
      </c>
      <c r="C989" s="277" t="s">
        <v>277</v>
      </c>
      <c r="D989" s="278" t="s">
        <v>294</v>
      </c>
      <c r="E989" s="102" t="s">
        <v>275</v>
      </c>
      <c r="F989" s="102" t="s">
        <v>3605</v>
      </c>
      <c r="G989" s="103"/>
      <c r="H989" s="103">
        <v>45766</v>
      </c>
      <c r="I989" s="102" t="s">
        <v>291</v>
      </c>
      <c r="J989" s="102" t="s">
        <v>1</v>
      </c>
      <c r="K989" s="102" t="s">
        <v>299</v>
      </c>
      <c r="L989" s="102" t="str">
        <f>[2]!Table1[[#This Row],[Orgn]]&amp;"-"&amp;[2]!Table1[[#This Row],[Dest]]</f>
        <v>MXP-RMF</v>
      </c>
      <c r="M989" s="102" t="str">
        <f t="shared" si="15"/>
        <v>ADT</v>
      </c>
      <c r="N989" s="102">
        <f>WEEKDAY([2]!Table1[[#This Row],[Travel Date]],2)</f>
        <v>2</v>
      </c>
      <c r="P989" s="102">
        <v>1</v>
      </c>
    </row>
    <row r="990" spans="1:16" x14ac:dyDescent="0.25">
      <c r="A990" s="276" t="s">
        <v>3604</v>
      </c>
      <c r="B990" s="277" t="s">
        <v>1866</v>
      </c>
      <c r="C990" s="277" t="s">
        <v>274</v>
      </c>
      <c r="D990" s="278" t="s">
        <v>294</v>
      </c>
      <c r="E990" s="102" t="s">
        <v>275</v>
      </c>
      <c r="F990" s="102" t="s">
        <v>3606</v>
      </c>
      <c r="G990" s="103"/>
      <c r="H990" s="103">
        <v>45766</v>
      </c>
      <c r="I990" s="102" t="s">
        <v>291</v>
      </c>
      <c r="J990" s="102" t="s">
        <v>1</v>
      </c>
      <c r="K990" s="102" t="s">
        <v>299</v>
      </c>
      <c r="L990" s="102" t="str">
        <f>[2]!Table1[[#This Row],[Orgn]]&amp;"-"&amp;[2]!Table1[[#This Row],[Dest]]</f>
        <v>MXP-RMF</v>
      </c>
      <c r="M990" s="102" t="str">
        <f t="shared" si="15"/>
        <v>ADT</v>
      </c>
      <c r="N990" s="102">
        <f>WEEKDAY([2]!Table1[[#This Row],[Travel Date]],2)</f>
        <v>2</v>
      </c>
      <c r="P990" s="102">
        <v>1</v>
      </c>
    </row>
    <row r="991" spans="1:16" x14ac:dyDescent="0.25">
      <c r="A991" s="276" t="s">
        <v>3604</v>
      </c>
      <c r="B991" s="277" t="s">
        <v>1832</v>
      </c>
      <c r="C991" s="277" t="s">
        <v>277</v>
      </c>
      <c r="D991" s="278" t="s">
        <v>294</v>
      </c>
      <c r="E991" s="102" t="s">
        <v>275</v>
      </c>
      <c r="F991" s="102" t="s">
        <v>3607</v>
      </c>
      <c r="G991" s="103"/>
      <c r="H991" s="103">
        <v>45766</v>
      </c>
      <c r="I991" s="102" t="s">
        <v>291</v>
      </c>
      <c r="J991" s="102" t="s">
        <v>1</v>
      </c>
      <c r="K991" s="102" t="s">
        <v>299</v>
      </c>
      <c r="L991" s="102" t="str">
        <f>[2]!Table1[[#This Row],[Orgn]]&amp;"-"&amp;[2]!Table1[[#This Row],[Dest]]</f>
        <v>MXP-RMF</v>
      </c>
      <c r="M991" s="102" t="str">
        <f t="shared" si="15"/>
        <v>ADT</v>
      </c>
      <c r="N991" s="102">
        <f>WEEKDAY([2]!Table1[[#This Row],[Travel Date]],2)</f>
        <v>2</v>
      </c>
      <c r="P991" s="102">
        <v>1</v>
      </c>
    </row>
    <row r="992" spans="1:16" x14ac:dyDescent="0.25">
      <c r="A992" s="276" t="s">
        <v>3608</v>
      </c>
      <c r="B992" s="277" t="s">
        <v>2958</v>
      </c>
      <c r="C992" s="277" t="s">
        <v>274</v>
      </c>
      <c r="D992" s="278" t="s">
        <v>294</v>
      </c>
      <c r="E992" s="102" t="s">
        <v>275</v>
      </c>
      <c r="F992" s="102" t="s">
        <v>3609</v>
      </c>
      <c r="G992" s="103"/>
      <c r="H992" s="103">
        <v>45766</v>
      </c>
      <c r="I992" s="102" t="s">
        <v>291</v>
      </c>
      <c r="J992" s="102" t="s">
        <v>1</v>
      </c>
      <c r="K992" s="102" t="s">
        <v>299</v>
      </c>
      <c r="L992" s="102" t="str">
        <f>[2]!Table1[[#This Row],[Orgn]]&amp;"-"&amp;[2]!Table1[[#This Row],[Dest]]</f>
        <v>MXP-RMF</v>
      </c>
      <c r="M992" s="102" t="str">
        <f t="shared" si="15"/>
        <v>ADT</v>
      </c>
      <c r="N992" s="102">
        <f>WEEKDAY([2]!Table1[[#This Row],[Travel Date]],2)</f>
        <v>2</v>
      </c>
      <c r="P992" s="102">
        <v>1</v>
      </c>
    </row>
    <row r="993" spans="1:16" x14ac:dyDescent="0.25">
      <c r="A993" s="276" t="s">
        <v>3608</v>
      </c>
      <c r="B993" s="277" t="s">
        <v>1949</v>
      </c>
      <c r="C993" s="277" t="s">
        <v>1075</v>
      </c>
      <c r="D993" s="278" t="s">
        <v>294</v>
      </c>
      <c r="E993" s="102" t="s">
        <v>275</v>
      </c>
      <c r="F993" s="102" t="s">
        <v>3610</v>
      </c>
      <c r="G993" s="103"/>
      <c r="H993" s="103">
        <v>45766</v>
      </c>
      <c r="I993" s="102" t="s">
        <v>291</v>
      </c>
      <c r="J993" s="102" t="s">
        <v>1</v>
      </c>
      <c r="K993" s="102" t="s">
        <v>299</v>
      </c>
      <c r="L993" s="102" t="str">
        <f>[2]!Table1[[#This Row],[Orgn]]&amp;"-"&amp;[2]!Table1[[#This Row],[Dest]]</f>
        <v>MXP-RMF</v>
      </c>
      <c r="M993" s="102" t="str">
        <f t="shared" si="15"/>
        <v>CHD</v>
      </c>
      <c r="N993" s="102">
        <f>WEEKDAY([2]!Table1[[#This Row],[Travel Date]],2)</f>
        <v>2</v>
      </c>
      <c r="P993" s="102">
        <v>1</v>
      </c>
    </row>
    <row r="994" spans="1:16" x14ac:dyDescent="0.25">
      <c r="A994" s="279" t="s">
        <v>3608</v>
      </c>
      <c r="B994" s="280" t="s">
        <v>2050</v>
      </c>
      <c r="C994" s="280" t="s">
        <v>1075</v>
      </c>
      <c r="D994" s="278" t="s">
        <v>294</v>
      </c>
      <c r="E994" s="102" t="s">
        <v>275</v>
      </c>
      <c r="F994" s="102" t="s">
        <v>3611</v>
      </c>
      <c r="G994" s="103"/>
      <c r="H994" s="103">
        <v>45766</v>
      </c>
      <c r="I994" s="102" t="s">
        <v>291</v>
      </c>
      <c r="J994" s="102" t="s">
        <v>1</v>
      </c>
      <c r="K994" s="102" t="s">
        <v>299</v>
      </c>
      <c r="L994" s="102" t="str">
        <f>[2]!Table1[[#This Row],[Orgn]]&amp;"-"&amp;[2]!Table1[[#This Row],[Dest]]</f>
        <v>MXP-RMF</v>
      </c>
      <c r="M994" s="102" t="str">
        <f t="shared" si="15"/>
        <v>CHD</v>
      </c>
      <c r="N994" s="102">
        <f>WEEKDAY([2]!Table1[[#This Row],[Travel Date]],2)</f>
        <v>2</v>
      </c>
      <c r="P994" s="102">
        <v>1</v>
      </c>
    </row>
    <row r="995" spans="1:16" x14ac:dyDescent="0.25">
      <c r="A995" s="276" t="s">
        <v>3612</v>
      </c>
      <c r="B995" s="277" t="s">
        <v>1333</v>
      </c>
      <c r="C995" s="277" t="s">
        <v>274</v>
      </c>
      <c r="D995" s="278" t="s">
        <v>443</v>
      </c>
      <c r="E995" s="102" t="s">
        <v>275</v>
      </c>
      <c r="F995" s="102" t="s">
        <v>3613</v>
      </c>
      <c r="G995" s="103"/>
      <c r="H995" s="103">
        <v>45766</v>
      </c>
      <c r="I995" s="102" t="s">
        <v>287</v>
      </c>
      <c r="J995" s="102" t="s">
        <v>299</v>
      </c>
      <c r="K995" s="102" t="s">
        <v>1</v>
      </c>
      <c r="L995" s="102" t="str">
        <f>[2]!Table1[[#This Row],[Orgn]]&amp;"-"&amp;[2]!Table1[[#This Row],[Dest]]</f>
        <v>MXP-RMF</v>
      </c>
      <c r="M995" s="102" t="str">
        <f t="shared" si="15"/>
        <v>ADT</v>
      </c>
      <c r="N995" s="102">
        <f>WEEKDAY([2]!Table1[[#This Row],[Travel Date]],2)</f>
        <v>2</v>
      </c>
      <c r="P995" s="102">
        <v>1</v>
      </c>
    </row>
    <row r="996" spans="1:16" x14ac:dyDescent="0.25">
      <c r="A996" s="276" t="s">
        <v>3612</v>
      </c>
      <c r="B996" s="277" t="s">
        <v>1174</v>
      </c>
      <c r="C996" s="277" t="s">
        <v>1087</v>
      </c>
      <c r="D996" s="278" t="s">
        <v>443</v>
      </c>
      <c r="E996" s="102" t="s">
        <v>275</v>
      </c>
      <c r="F996" s="102" t="s">
        <v>3614</v>
      </c>
      <c r="G996" s="103"/>
      <c r="H996" s="103">
        <v>45766</v>
      </c>
      <c r="I996" s="102" t="s">
        <v>287</v>
      </c>
      <c r="J996" s="102" t="s">
        <v>299</v>
      </c>
      <c r="K996" s="102" t="s">
        <v>1</v>
      </c>
      <c r="L996" s="102" t="str">
        <f>[2]!Table1[[#This Row],[Orgn]]&amp;"-"&amp;[2]!Table1[[#This Row],[Dest]]</f>
        <v>MXP-RMF</v>
      </c>
      <c r="M996" s="102" t="str">
        <f t="shared" si="15"/>
        <v>ADT</v>
      </c>
      <c r="N996" s="102">
        <f>WEEKDAY([2]!Table1[[#This Row],[Travel Date]],2)</f>
        <v>2</v>
      </c>
      <c r="P996" s="102">
        <v>1</v>
      </c>
    </row>
    <row r="997" spans="1:16" x14ac:dyDescent="0.25">
      <c r="A997" s="276" t="s">
        <v>3612</v>
      </c>
      <c r="B997" s="277" t="s">
        <v>1524</v>
      </c>
      <c r="C997" s="277" t="s">
        <v>1075</v>
      </c>
      <c r="D997" s="278" t="s">
        <v>443</v>
      </c>
      <c r="E997" s="102" t="s">
        <v>275</v>
      </c>
      <c r="F997" s="102" t="s">
        <v>3615</v>
      </c>
      <c r="G997" s="103"/>
      <c r="H997" s="103">
        <v>45766</v>
      </c>
      <c r="I997" s="102" t="s">
        <v>287</v>
      </c>
      <c r="J997" s="102" t="s">
        <v>299</v>
      </c>
      <c r="K997" s="102" t="s">
        <v>1</v>
      </c>
      <c r="L997" s="102" t="str">
        <f>[2]!Table1[[#This Row],[Orgn]]&amp;"-"&amp;[2]!Table1[[#This Row],[Dest]]</f>
        <v>MXP-RMF</v>
      </c>
      <c r="M997" s="102" t="str">
        <f t="shared" si="15"/>
        <v>CHD</v>
      </c>
      <c r="N997" s="102">
        <f>WEEKDAY([2]!Table1[[#This Row],[Travel Date]],2)</f>
        <v>2</v>
      </c>
      <c r="P997" s="102">
        <v>1</v>
      </c>
    </row>
    <row r="998" spans="1:16" x14ac:dyDescent="0.25">
      <c r="A998" s="276" t="s">
        <v>3616</v>
      </c>
      <c r="B998" s="277" t="s">
        <v>2047</v>
      </c>
      <c r="C998" s="277" t="s">
        <v>277</v>
      </c>
      <c r="D998" s="278" t="s">
        <v>294</v>
      </c>
      <c r="E998" s="102" t="s">
        <v>275</v>
      </c>
      <c r="F998" s="102" t="s">
        <v>3617</v>
      </c>
      <c r="G998" s="103"/>
      <c r="H998" s="103">
        <v>45766</v>
      </c>
      <c r="I998" s="102" t="s">
        <v>287</v>
      </c>
      <c r="J998" s="102" t="s">
        <v>299</v>
      </c>
      <c r="K998" s="102" t="s">
        <v>1</v>
      </c>
      <c r="L998" s="102" t="str">
        <f>[2]!Table1[[#This Row],[Orgn]]&amp;"-"&amp;[2]!Table1[[#This Row],[Dest]]</f>
        <v>MXP-RMF</v>
      </c>
      <c r="M998" s="102" t="str">
        <f t="shared" si="15"/>
        <v>ADT</v>
      </c>
      <c r="N998" s="102">
        <f>WEEKDAY([2]!Table1[[#This Row],[Travel Date]],2)</f>
        <v>2</v>
      </c>
      <c r="P998" s="102">
        <v>1</v>
      </c>
    </row>
    <row r="999" spans="1:16" x14ac:dyDescent="0.25">
      <c r="A999" s="276" t="s">
        <v>1313</v>
      </c>
      <c r="B999" s="277" t="s">
        <v>3618</v>
      </c>
      <c r="C999" s="277" t="s">
        <v>274</v>
      </c>
      <c r="D999" s="278" t="s">
        <v>3619</v>
      </c>
      <c r="E999" s="102" t="s">
        <v>275</v>
      </c>
      <c r="F999" s="102" t="s">
        <v>3620</v>
      </c>
      <c r="G999" s="103"/>
      <c r="H999" s="103">
        <v>45766</v>
      </c>
      <c r="I999" s="102" t="s">
        <v>287</v>
      </c>
      <c r="J999" s="102" t="s">
        <v>299</v>
      </c>
      <c r="K999" s="102" t="s">
        <v>1</v>
      </c>
      <c r="L999" s="102" t="str">
        <f>[2]!Table1[[#This Row],[Orgn]]&amp;"-"&amp;[2]!Table1[[#This Row],[Dest]]</f>
        <v>MXP-RMF</v>
      </c>
      <c r="M999" s="102" t="str">
        <f t="shared" si="15"/>
        <v>ADT</v>
      </c>
      <c r="N999" s="102">
        <f>WEEKDAY([2]!Table1[[#This Row],[Travel Date]],2)</f>
        <v>2</v>
      </c>
      <c r="P999" s="102">
        <v>1</v>
      </c>
    </row>
    <row r="1000" spans="1:16" x14ac:dyDescent="0.25">
      <c r="A1000" s="276" t="s">
        <v>3621</v>
      </c>
      <c r="B1000" s="277" t="s">
        <v>1561</v>
      </c>
      <c r="C1000" s="277" t="s">
        <v>274</v>
      </c>
      <c r="D1000" s="278" t="s">
        <v>3619</v>
      </c>
      <c r="E1000" s="102" t="s">
        <v>275</v>
      </c>
      <c r="F1000" s="102" t="s">
        <v>3622</v>
      </c>
      <c r="G1000" s="103"/>
      <c r="H1000" s="103">
        <v>45766</v>
      </c>
      <c r="I1000" s="102" t="s">
        <v>287</v>
      </c>
      <c r="J1000" s="102" t="s">
        <v>299</v>
      </c>
      <c r="K1000" s="102" t="s">
        <v>1</v>
      </c>
      <c r="L1000" s="102" t="str">
        <f>[2]!Table1[[#This Row],[Orgn]]&amp;"-"&amp;[2]!Table1[[#This Row],[Dest]]</f>
        <v>MXP-RMF</v>
      </c>
      <c r="M1000" s="102" t="str">
        <f t="shared" si="15"/>
        <v>ADT</v>
      </c>
      <c r="N1000" s="102">
        <f>WEEKDAY([2]!Table1[[#This Row],[Travel Date]],2)</f>
        <v>2</v>
      </c>
      <c r="P1000" s="102">
        <v>1</v>
      </c>
    </row>
    <row r="1001" spans="1:16" x14ac:dyDescent="0.25">
      <c r="A1001" s="276" t="s">
        <v>3621</v>
      </c>
      <c r="B1001" s="277" t="s">
        <v>1126</v>
      </c>
      <c r="C1001" s="277" t="s">
        <v>277</v>
      </c>
      <c r="D1001" s="278" t="s">
        <v>3619</v>
      </c>
      <c r="E1001" s="102" t="s">
        <v>275</v>
      </c>
      <c r="F1001" s="102" t="s">
        <v>3623</v>
      </c>
      <c r="G1001" s="103"/>
      <c r="H1001" s="103">
        <v>45766</v>
      </c>
      <c r="I1001" s="102" t="s">
        <v>287</v>
      </c>
      <c r="J1001" s="102" t="s">
        <v>299</v>
      </c>
      <c r="K1001" s="102" t="s">
        <v>1</v>
      </c>
      <c r="L1001" s="102" t="str">
        <f>[2]!Table1[[#This Row],[Orgn]]&amp;"-"&amp;[2]!Table1[[#This Row],[Dest]]</f>
        <v>MXP-RMF</v>
      </c>
      <c r="M1001" s="102" t="str">
        <f t="shared" si="15"/>
        <v>ADT</v>
      </c>
      <c r="N1001" s="102">
        <f>WEEKDAY([2]!Table1[[#This Row],[Travel Date]],2)</f>
        <v>2</v>
      </c>
      <c r="P1001" s="102">
        <v>1</v>
      </c>
    </row>
    <row r="1002" spans="1:16" x14ac:dyDescent="0.25">
      <c r="A1002" s="276" t="s">
        <v>3621</v>
      </c>
      <c r="B1002" s="277" t="s">
        <v>1095</v>
      </c>
      <c r="C1002" s="277" t="s">
        <v>1075</v>
      </c>
      <c r="D1002" s="278" t="s">
        <v>3619</v>
      </c>
      <c r="E1002" s="102" t="s">
        <v>275</v>
      </c>
      <c r="F1002" s="102" t="s">
        <v>3624</v>
      </c>
      <c r="G1002" s="103"/>
      <c r="H1002" s="103">
        <v>45766</v>
      </c>
      <c r="I1002" s="102" t="s">
        <v>287</v>
      </c>
      <c r="J1002" s="102" t="s">
        <v>299</v>
      </c>
      <c r="K1002" s="102" t="s">
        <v>1</v>
      </c>
      <c r="L1002" s="102" t="str">
        <f>[2]!Table1[[#This Row],[Orgn]]&amp;"-"&amp;[2]!Table1[[#This Row],[Dest]]</f>
        <v>MXP-RMF</v>
      </c>
      <c r="M1002" s="102" t="str">
        <f t="shared" si="15"/>
        <v>CHD</v>
      </c>
      <c r="N1002" s="102">
        <f>WEEKDAY([2]!Table1[[#This Row],[Travel Date]],2)</f>
        <v>2</v>
      </c>
      <c r="P1002" s="102">
        <v>1</v>
      </c>
    </row>
    <row r="1003" spans="1:16" x14ac:dyDescent="0.25">
      <c r="A1003" s="276" t="s">
        <v>3625</v>
      </c>
      <c r="B1003" s="277" t="s">
        <v>3626</v>
      </c>
      <c r="C1003" s="277" t="s">
        <v>274</v>
      </c>
      <c r="D1003" s="278" t="s">
        <v>294</v>
      </c>
      <c r="E1003" s="102" t="s">
        <v>275</v>
      </c>
      <c r="F1003" s="102" t="s">
        <v>3627</v>
      </c>
      <c r="G1003" s="103"/>
      <c r="H1003" s="103">
        <v>45766</v>
      </c>
      <c r="I1003" s="102" t="s">
        <v>287</v>
      </c>
      <c r="J1003" s="102" t="s">
        <v>299</v>
      </c>
      <c r="K1003" s="102" t="s">
        <v>1</v>
      </c>
      <c r="L1003" s="102" t="str">
        <f>[2]!Table1[[#This Row],[Orgn]]&amp;"-"&amp;[2]!Table1[[#This Row],[Dest]]</f>
        <v>MXP-RMF</v>
      </c>
      <c r="M1003" s="102" t="str">
        <f t="shared" si="15"/>
        <v>ADT</v>
      </c>
      <c r="N1003" s="102">
        <f>WEEKDAY([2]!Table1[[#This Row],[Travel Date]],2)</f>
        <v>2</v>
      </c>
      <c r="P1003" s="102">
        <v>1</v>
      </c>
    </row>
    <row r="1004" spans="1:16" x14ac:dyDescent="0.25">
      <c r="A1004" s="276" t="s">
        <v>3625</v>
      </c>
      <c r="B1004" s="277" t="s">
        <v>2168</v>
      </c>
      <c r="C1004" s="277" t="s">
        <v>274</v>
      </c>
      <c r="D1004" s="278" t="s">
        <v>294</v>
      </c>
      <c r="E1004" s="102" t="s">
        <v>275</v>
      </c>
      <c r="F1004" s="102" t="s">
        <v>3628</v>
      </c>
      <c r="G1004" s="103"/>
      <c r="H1004" s="103">
        <v>45766</v>
      </c>
      <c r="I1004" s="102" t="s">
        <v>287</v>
      </c>
      <c r="J1004" s="102" t="s">
        <v>299</v>
      </c>
      <c r="K1004" s="102" t="s">
        <v>1</v>
      </c>
      <c r="L1004" s="102" t="str">
        <f>[2]!Table1[[#This Row],[Orgn]]&amp;"-"&amp;[2]!Table1[[#This Row],[Dest]]</f>
        <v>MXP-RMF</v>
      </c>
      <c r="M1004" s="102" t="str">
        <f t="shared" si="15"/>
        <v>ADT</v>
      </c>
      <c r="N1004" s="102">
        <f>WEEKDAY([2]!Table1[[#This Row],[Travel Date]],2)</f>
        <v>2</v>
      </c>
      <c r="P1004" s="102">
        <v>1</v>
      </c>
    </row>
    <row r="1005" spans="1:16" x14ac:dyDescent="0.25">
      <c r="A1005" s="276" t="s">
        <v>1453</v>
      </c>
      <c r="B1005" s="277" t="s">
        <v>1203</v>
      </c>
      <c r="C1005" s="277" t="s">
        <v>1087</v>
      </c>
      <c r="D1005" s="278" t="s">
        <v>443</v>
      </c>
      <c r="E1005" s="102" t="s">
        <v>275</v>
      </c>
      <c r="F1005" s="102" t="s">
        <v>3629</v>
      </c>
      <c r="G1005" s="103"/>
      <c r="H1005" s="103">
        <v>45766</v>
      </c>
      <c r="I1005" s="102" t="s">
        <v>287</v>
      </c>
      <c r="J1005" s="102" t="s">
        <v>299</v>
      </c>
      <c r="K1005" s="102" t="s">
        <v>1</v>
      </c>
      <c r="L1005" s="102" t="str">
        <f>[2]!Table1[[#This Row],[Orgn]]&amp;"-"&amp;[2]!Table1[[#This Row],[Dest]]</f>
        <v>MXP-RMF</v>
      </c>
      <c r="M1005" s="102" t="str">
        <f t="shared" si="15"/>
        <v>ADT</v>
      </c>
      <c r="N1005" s="102">
        <f>WEEKDAY([2]!Table1[[#This Row],[Travel Date]],2)</f>
        <v>2</v>
      </c>
      <c r="P1005" s="102">
        <v>1</v>
      </c>
    </row>
    <row r="1006" spans="1:16" x14ac:dyDescent="0.25">
      <c r="A1006" s="276" t="s">
        <v>3630</v>
      </c>
      <c r="B1006" s="277" t="s">
        <v>3626</v>
      </c>
      <c r="C1006" s="277" t="s">
        <v>274</v>
      </c>
      <c r="D1006" s="278" t="s">
        <v>294</v>
      </c>
      <c r="E1006" s="102" t="s">
        <v>276</v>
      </c>
      <c r="F1006" s="102" t="s">
        <v>3631</v>
      </c>
      <c r="G1006" s="103"/>
      <c r="H1006" s="103">
        <v>45766</v>
      </c>
      <c r="I1006" s="102" t="s">
        <v>287</v>
      </c>
      <c r="J1006" s="102" t="s">
        <v>299</v>
      </c>
      <c r="K1006" s="102" t="s">
        <v>1</v>
      </c>
      <c r="L1006" s="102" t="str">
        <f>[2]!Table1[[#This Row],[Orgn]]&amp;"-"&amp;[2]!Table1[[#This Row],[Dest]]</f>
        <v>MXP-RMF</v>
      </c>
      <c r="M1006" s="102" t="str">
        <f t="shared" si="15"/>
        <v>ADT</v>
      </c>
      <c r="N1006" s="102">
        <f>WEEKDAY([2]!Table1[[#This Row],[Travel Date]],2)</f>
        <v>2</v>
      </c>
      <c r="P1006" s="102">
        <v>1</v>
      </c>
    </row>
    <row r="1007" spans="1:16" x14ac:dyDescent="0.25">
      <c r="A1007" s="276" t="s">
        <v>3632</v>
      </c>
      <c r="B1007" s="277" t="s">
        <v>3633</v>
      </c>
      <c r="C1007" s="277" t="s">
        <v>274</v>
      </c>
      <c r="D1007" s="278" t="s">
        <v>294</v>
      </c>
      <c r="E1007" s="102" t="s">
        <v>275</v>
      </c>
      <c r="F1007" s="102" t="s">
        <v>3634</v>
      </c>
      <c r="G1007" s="103"/>
      <c r="H1007" s="103">
        <v>45766</v>
      </c>
      <c r="I1007" s="102" t="s">
        <v>287</v>
      </c>
      <c r="J1007" s="102" t="s">
        <v>299</v>
      </c>
      <c r="K1007" s="102" t="s">
        <v>1</v>
      </c>
      <c r="L1007" s="102" t="str">
        <f>[2]!Table1[[#This Row],[Orgn]]&amp;"-"&amp;[2]!Table1[[#This Row],[Dest]]</f>
        <v>MXP-RMF</v>
      </c>
      <c r="M1007" s="102" t="str">
        <f t="shared" si="15"/>
        <v>ADT</v>
      </c>
      <c r="N1007" s="102">
        <f>WEEKDAY([2]!Table1[[#This Row],[Travel Date]],2)</f>
        <v>2</v>
      </c>
      <c r="P1007" s="102">
        <v>1</v>
      </c>
    </row>
    <row r="1008" spans="1:16" x14ac:dyDescent="0.25">
      <c r="A1008" s="276" t="s">
        <v>3635</v>
      </c>
      <c r="B1008" s="277" t="s">
        <v>1329</v>
      </c>
      <c r="C1008" s="277" t="s">
        <v>277</v>
      </c>
      <c r="D1008" s="278" t="s">
        <v>279</v>
      </c>
      <c r="E1008" s="102" t="s">
        <v>275</v>
      </c>
      <c r="F1008" s="102" t="s">
        <v>3636</v>
      </c>
      <c r="G1008" s="103"/>
      <c r="H1008" s="103">
        <v>45766</v>
      </c>
      <c r="I1008" s="102" t="s">
        <v>287</v>
      </c>
      <c r="J1008" s="102" t="s">
        <v>299</v>
      </c>
      <c r="K1008" s="102" t="s">
        <v>1</v>
      </c>
      <c r="L1008" s="102" t="str">
        <f>[2]!Table1[[#This Row],[Orgn]]&amp;"-"&amp;[2]!Table1[[#This Row],[Dest]]</f>
        <v>MXP-RMF</v>
      </c>
      <c r="M1008" s="102" t="str">
        <f t="shared" si="15"/>
        <v>ADT</v>
      </c>
      <c r="N1008" s="102">
        <f>WEEKDAY([2]!Table1[[#This Row],[Travel Date]],2)</f>
        <v>2</v>
      </c>
      <c r="P1008" s="102">
        <v>1</v>
      </c>
    </row>
    <row r="1009" spans="1:16" x14ac:dyDescent="0.25">
      <c r="A1009" s="276" t="s">
        <v>3635</v>
      </c>
      <c r="B1009" s="277" t="s">
        <v>1121</v>
      </c>
      <c r="C1009" s="277" t="s">
        <v>274</v>
      </c>
      <c r="D1009" s="278" t="s">
        <v>279</v>
      </c>
      <c r="E1009" s="102" t="s">
        <v>275</v>
      </c>
      <c r="F1009" s="102" t="s">
        <v>3637</v>
      </c>
      <c r="G1009" s="103"/>
      <c r="H1009" s="103">
        <v>45766</v>
      </c>
      <c r="I1009" s="102" t="s">
        <v>287</v>
      </c>
      <c r="J1009" s="102" t="s">
        <v>299</v>
      </c>
      <c r="K1009" s="102" t="s">
        <v>1</v>
      </c>
      <c r="L1009" s="102" t="str">
        <f>[2]!Table1[[#This Row],[Orgn]]&amp;"-"&amp;[2]!Table1[[#This Row],[Dest]]</f>
        <v>MXP-RMF</v>
      </c>
      <c r="M1009" s="102" t="str">
        <f t="shared" si="15"/>
        <v>ADT</v>
      </c>
      <c r="N1009" s="102">
        <f>WEEKDAY([2]!Table1[[#This Row],[Travel Date]],2)</f>
        <v>2</v>
      </c>
      <c r="P1009" s="102">
        <v>1</v>
      </c>
    </row>
    <row r="1010" spans="1:16" x14ac:dyDescent="0.25">
      <c r="A1010" s="276" t="s">
        <v>3638</v>
      </c>
      <c r="B1010" s="277" t="s">
        <v>1641</v>
      </c>
      <c r="C1010" s="277" t="s">
        <v>274</v>
      </c>
      <c r="D1010" s="278" t="s">
        <v>3619</v>
      </c>
      <c r="E1010" s="102" t="s">
        <v>275</v>
      </c>
      <c r="F1010" s="102" t="s">
        <v>3639</v>
      </c>
      <c r="G1010" s="103"/>
      <c r="H1010" s="103">
        <v>45766</v>
      </c>
      <c r="I1010" s="102" t="s">
        <v>287</v>
      </c>
      <c r="J1010" s="102" t="s">
        <v>299</v>
      </c>
      <c r="K1010" s="102" t="s">
        <v>1</v>
      </c>
      <c r="L1010" s="102" t="str">
        <f>[2]!Table1[[#This Row],[Orgn]]&amp;"-"&amp;[2]!Table1[[#This Row],[Dest]]</f>
        <v>MXP-RMF</v>
      </c>
      <c r="M1010" s="102" t="str">
        <f t="shared" si="15"/>
        <v>ADT</v>
      </c>
      <c r="N1010" s="102">
        <f>WEEKDAY([2]!Table1[[#This Row],[Travel Date]],2)</f>
        <v>2</v>
      </c>
      <c r="P1010" s="102">
        <v>1</v>
      </c>
    </row>
    <row r="1011" spans="1:16" x14ac:dyDescent="0.25">
      <c r="A1011" s="276" t="s">
        <v>3638</v>
      </c>
      <c r="B1011" s="277" t="s">
        <v>1166</v>
      </c>
      <c r="C1011" s="277" t="s">
        <v>277</v>
      </c>
      <c r="D1011" s="278" t="s">
        <v>3619</v>
      </c>
      <c r="E1011" s="102" t="s">
        <v>275</v>
      </c>
      <c r="F1011" s="102" t="s">
        <v>3640</v>
      </c>
      <c r="G1011" s="103"/>
      <c r="H1011" s="103">
        <v>45766</v>
      </c>
      <c r="I1011" s="102" t="s">
        <v>287</v>
      </c>
      <c r="J1011" s="102" t="s">
        <v>299</v>
      </c>
      <c r="K1011" s="102" t="s">
        <v>1</v>
      </c>
      <c r="L1011" s="102" t="str">
        <f>[2]!Table1[[#This Row],[Orgn]]&amp;"-"&amp;[2]!Table1[[#This Row],[Dest]]</f>
        <v>MXP-RMF</v>
      </c>
      <c r="M1011" s="102" t="str">
        <f t="shared" si="15"/>
        <v>ADT</v>
      </c>
      <c r="N1011" s="102">
        <f>WEEKDAY([2]!Table1[[#This Row],[Travel Date]],2)</f>
        <v>2</v>
      </c>
      <c r="P1011" s="102">
        <v>1</v>
      </c>
    </row>
    <row r="1012" spans="1:16" x14ac:dyDescent="0.25">
      <c r="A1012" s="276" t="s">
        <v>3641</v>
      </c>
      <c r="B1012" s="277" t="s">
        <v>1244</v>
      </c>
      <c r="C1012" s="277" t="s">
        <v>277</v>
      </c>
      <c r="D1012" s="278" t="s">
        <v>3619</v>
      </c>
      <c r="E1012" s="102" t="s">
        <v>275</v>
      </c>
      <c r="F1012" s="102" t="s">
        <v>3642</v>
      </c>
      <c r="G1012" s="103"/>
      <c r="H1012" s="103">
        <v>45766</v>
      </c>
      <c r="I1012" s="102" t="s">
        <v>287</v>
      </c>
      <c r="J1012" s="102" t="s">
        <v>299</v>
      </c>
      <c r="K1012" s="102" t="s">
        <v>1</v>
      </c>
      <c r="L1012" s="102" t="str">
        <f>[2]!Table1[[#This Row],[Orgn]]&amp;"-"&amp;[2]!Table1[[#This Row],[Dest]]</f>
        <v>MXP-RMF</v>
      </c>
      <c r="M1012" s="102" t="str">
        <f t="shared" si="15"/>
        <v>ADT</v>
      </c>
      <c r="N1012" s="102">
        <f>WEEKDAY([2]!Table1[[#This Row],[Travel Date]],2)</f>
        <v>2</v>
      </c>
      <c r="P1012" s="102">
        <v>1</v>
      </c>
    </row>
    <row r="1013" spans="1:16" x14ac:dyDescent="0.25">
      <c r="A1013" s="276" t="s">
        <v>3643</v>
      </c>
      <c r="B1013" s="277" t="s">
        <v>3644</v>
      </c>
      <c r="C1013" s="277" t="s">
        <v>277</v>
      </c>
      <c r="D1013" s="278" t="s">
        <v>3619</v>
      </c>
      <c r="E1013" s="102" t="s">
        <v>275</v>
      </c>
      <c r="F1013" s="102" t="s">
        <v>3645</v>
      </c>
      <c r="G1013" s="103"/>
      <c r="H1013" s="103">
        <v>45766</v>
      </c>
      <c r="I1013" s="102" t="s">
        <v>287</v>
      </c>
      <c r="J1013" s="102" t="s">
        <v>299</v>
      </c>
      <c r="K1013" s="102" t="s">
        <v>1</v>
      </c>
      <c r="L1013" s="102" t="str">
        <f>[2]!Table1[[#This Row],[Orgn]]&amp;"-"&amp;[2]!Table1[[#This Row],[Dest]]</f>
        <v>MXP-RMF</v>
      </c>
      <c r="M1013" s="102" t="str">
        <f t="shared" si="15"/>
        <v>ADT</v>
      </c>
      <c r="N1013" s="102">
        <f>WEEKDAY([2]!Table1[[#This Row],[Travel Date]],2)</f>
        <v>2</v>
      </c>
      <c r="P1013" s="102">
        <v>1</v>
      </c>
    </row>
    <row r="1014" spans="1:16" x14ac:dyDescent="0.25">
      <c r="A1014" s="276" t="s">
        <v>3646</v>
      </c>
      <c r="B1014" s="277" t="s">
        <v>2076</v>
      </c>
      <c r="C1014" s="277" t="s">
        <v>274</v>
      </c>
      <c r="D1014" s="278" t="s">
        <v>443</v>
      </c>
      <c r="E1014" s="102" t="s">
        <v>275</v>
      </c>
      <c r="F1014" s="102" t="s">
        <v>3647</v>
      </c>
      <c r="G1014" s="103"/>
      <c r="H1014" s="103">
        <v>45766</v>
      </c>
      <c r="I1014" s="102" t="s">
        <v>287</v>
      </c>
      <c r="J1014" s="102" t="s">
        <v>299</v>
      </c>
      <c r="K1014" s="102" t="s">
        <v>1</v>
      </c>
      <c r="L1014" s="102" t="str">
        <f>[2]!Table1[[#This Row],[Orgn]]&amp;"-"&amp;[2]!Table1[[#This Row],[Dest]]</f>
        <v>MXP-RMF</v>
      </c>
      <c r="M1014" s="102" t="str">
        <f t="shared" si="15"/>
        <v>ADT</v>
      </c>
      <c r="N1014" s="102">
        <f>WEEKDAY([2]!Table1[[#This Row],[Travel Date]],2)</f>
        <v>2</v>
      </c>
      <c r="P1014" s="102">
        <v>1</v>
      </c>
    </row>
    <row r="1015" spans="1:16" x14ac:dyDescent="0.25">
      <c r="A1015" s="276" t="s">
        <v>3648</v>
      </c>
      <c r="B1015" s="277" t="s">
        <v>3649</v>
      </c>
      <c r="C1015" s="277" t="s">
        <v>277</v>
      </c>
      <c r="D1015" s="278" t="s">
        <v>3619</v>
      </c>
      <c r="E1015" s="102" t="s">
        <v>275</v>
      </c>
      <c r="F1015" s="102" t="s">
        <v>3650</v>
      </c>
      <c r="G1015" s="103"/>
      <c r="H1015" s="103">
        <v>45766</v>
      </c>
      <c r="I1015" s="102" t="s">
        <v>287</v>
      </c>
      <c r="J1015" s="102" t="s">
        <v>299</v>
      </c>
      <c r="K1015" s="102" t="s">
        <v>1</v>
      </c>
      <c r="L1015" s="102" t="str">
        <f>[2]!Table1[[#This Row],[Orgn]]&amp;"-"&amp;[2]!Table1[[#This Row],[Dest]]</f>
        <v>MXP-RMF</v>
      </c>
      <c r="M1015" s="102" t="str">
        <f t="shared" si="15"/>
        <v>ADT</v>
      </c>
      <c r="N1015" s="102">
        <f>WEEKDAY([2]!Table1[[#This Row],[Travel Date]],2)</f>
        <v>2</v>
      </c>
      <c r="P1015" s="102">
        <v>1</v>
      </c>
    </row>
    <row r="1016" spans="1:16" x14ac:dyDescent="0.25">
      <c r="A1016" s="276" t="s">
        <v>3651</v>
      </c>
      <c r="B1016" s="277" t="s">
        <v>2168</v>
      </c>
      <c r="C1016" s="277" t="s">
        <v>274</v>
      </c>
      <c r="D1016" s="278" t="s">
        <v>294</v>
      </c>
      <c r="E1016" s="102" t="s">
        <v>275</v>
      </c>
      <c r="F1016" s="102" t="s">
        <v>3652</v>
      </c>
      <c r="G1016" s="103"/>
      <c r="H1016" s="103">
        <v>45766</v>
      </c>
      <c r="I1016" s="102" t="s">
        <v>287</v>
      </c>
      <c r="J1016" s="102" t="s">
        <v>299</v>
      </c>
      <c r="K1016" s="102" t="s">
        <v>1</v>
      </c>
      <c r="L1016" s="102" t="str">
        <f>[2]!Table1[[#This Row],[Orgn]]&amp;"-"&amp;[2]!Table1[[#This Row],[Dest]]</f>
        <v>MXP-RMF</v>
      </c>
      <c r="M1016" s="102" t="str">
        <f t="shared" si="15"/>
        <v>ADT</v>
      </c>
      <c r="N1016" s="102">
        <f>WEEKDAY([2]!Table1[[#This Row],[Travel Date]],2)</f>
        <v>2</v>
      </c>
      <c r="P1016" s="102">
        <v>1</v>
      </c>
    </row>
    <row r="1017" spans="1:16" x14ac:dyDescent="0.25">
      <c r="A1017" s="276" t="s">
        <v>3651</v>
      </c>
      <c r="B1017" s="277" t="s">
        <v>1946</v>
      </c>
      <c r="C1017" s="277" t="s">
        <v>274</v>
      </c>
      <c r="D1017" s="278" t="s">
        <v>294</v>
      </c>
      <c r="E1017" s="102" t="s">
        <v>275</v>
      </c>
      <c r="F1017" s="102" t="s">
        <v>3653</v>
      </c>
      <c r="G1017" s="103"/>
      <c r="H1017" s="103">
        <v>45766</v>
      </c>
      <c r="I1017" s="102" t="s">
        <v>287</v>
      </c>
      <c r="J1017" s="102" t="s">
        <v>299</v>
      </c>
      <c r="K1017" s="102" t="s">
        <v>1</v>
      </c>
      <c r="L1017" s="102" t="str">
        <f>[2]!Table1[[#This Row],[Orgn]]&amp;"-"&amp;[2]!Table1[[#This Row],[Dest]]</f>
        <v>MXP-RMF</v>
      </c>
      <c r="M1017" s="102" t="str">
        <f t="shared" si="15"/>
        <v>ADT</v>
      </c>
      <c r="N1017" s="102">
        <f>WEEKDAY([2]!Table1[[#This Row],[Travel Date]],2)</f>
        <v>2</v>
      </c>
      <c r="P1017" s="102">
        <v>1</v>
      </c>
    </row>
    <row r="1018" spans="1:16" x14ac:dyDescent="0.25">
      <c r="A1018" s="276" t="s">
        <v>3651</v>
      </c>
      <c r="B1018" s="277" t="s">
        <v>2025</v>
      </c>
      <c r="C1018" s="277" t="s">
        <v>277</v>
      </c>
      <c r="D1018" s="278" t="s">
        <v>294</v>
      </c>
      <c r="E1018" s="102" t="s">
        <v>275</v>
      </c>
      <c r="F1018" s="102" t="s">
        <v>3654</v>
      </c>
      <c r="G1018" s="103"/>
      <c r="H1018" s="103">
        <v>45766</v>
      </c>
      <c r="I1018" s="102" t="s">
        <v>287</v>
      </c>
      <c r="J1018" s="102" t="s">
        <v>299</v>
      </c>
      <c r="K1018" s="102" t="s">
        <v>1</v>
      </c>
      <c r="L1018" s="102" t="str">
        <f>[2]!Table1[[#This Row],[Orgn]]&amp;"-"&amp;[2]!Table1[[#This Row],[Dest]]</f>
        <v>MXP-RMF</v>
      </c>
      <c r="M1018" s="102" t="str">
        <f t="shared" si="15"/>
        <v>ADT</v>
      </c>
      <c r="N1018" s="102">
        <f>WEEKDAY([2]!Table1[[#This Row],[Travel Date]],2)</f>
        <v>2</v>
      </c>
      <c r="P1018" s="102">
        <v>1</v>
      </c>
    </row>
    <row r="1019" spans="1:16" x14ac:dyDescent="0.25">
      <c r="A1019" s="276" t="s">
        <v>3655</v>
      </c>
      <c r="B1019" s="277" t="s">
        <v>1962</v>
      </c>
      <c r="C1019" s="277" t="s">
        <v>274</v>
      </c>
      <c r="D1019" s="278" t="s">
        <v>294</v>
      </c>
      <c r="E1019" s="102" t="s">
        <v>275</v>
      </c>
      <c r="F1019" s="102" t="s">
        <v>3656</v>
      </c>
      <c r="G1019" s="103"/>
      <c r="H1019" s="103">
        <v>45766</v>
      </c>
      <c r="I1019" s="102" t="s">
        <v>287</v>
      </c>
      <c r="J1019" s="102" t="s">
        <v>299</v>
      </c>
      <c r="K1019" s="102" t="s">
        <v>1</v>
      </c>
      <c r="L1019" s="102" t="str">
        <f>[2]!Table1[[#This Row],[Orgn]]&amp;"-"&amp;[2]!Table1[[#This Row],[Dest]]</f>
        <v>MXP-RMF</v>
      </c>
      <c r="M1019" s="102" t="str">
        <f t="shared" si="15"/>
        <v>ADT</v>
      </c>
      <c r="N1019" s="102">
        <f>WEEKDAY([2]!Table1[[#This Row],[Travel Date]],2)</f>
        <v>2</v>
      </c>
      <c r="P1019" s="102">
        <v>1</v>
      </c>
    </row>
    <row r="1020" spans="1:16" x14ac:dyDescent="0.25">
      <c r="A1020" s="276" t="s">
        <v>3657</v>
      </c>
      <c r="B1020" s="277" t="s">
        <v>1325</v>
      </c>
      <c r="C1020" s="277" t="s">
        <v>274</v>
      </c>
      <c r="D1020" s="278" t="s">
        <v>3619</v>
      </c>
      <c r="E1020" s="102" t="s">
        <v>275</v>
      </c>
      <c r="F1020" s="102" t="s">
        <v>3658</v>
      </c>
      <c r="G1020" s="103"/>
      <c r="H1020" s="103">
        <v>45766</v>
      </c>
      <c r="I1020" s="102" t="s">
        <v>287</v>
      </c>
      <c r="J1020" s="102" t="s">
        <v>299</v>
      </c>
      <c r="K1020" s="102" t="s">
        <v>1</v>
      </c>
      <c r="L1020" s="102" t="str">
        <f>[2]!Table1[[#This Row],[Orgn]]&amp;"-"&amp;[2]!Table1[[#This Row],[Dest]]</f>
        <v>MXP-RMF</v>
      </c>
      <c r="M1020" s="102" t="str">
        <f t="shared" si="15"/>
        <v>ADT</v>
      </c>
      <c r="N1020" s="102">
        <f>WEEKDAY([2]!Table1[[#This Row],[Travel Date]],2)</f>
        <v>2</v>
      </c>
      <c r="P1020" s="102">
        <v>1</v>
      </c>
    </row>
    <row r="1021" spans="1:16" x14ac:dyDescent="0.25">
      <c r="A1021" s="276" t="s">
        <v>3659</v>
      </c>
      <c r="B1021" s="277" t="s">
        <v>3660</v>
      </c>
      <c r="C1021" s="277" t="s">
        <v>277</v>
      </c>
      <c r="D1021" s="278" t="s">
        <v>294</v>
      </c>
      <c r="E1021" s="102" t="s">
        <v>275</v>
      </c>
      <c r="F1021" s="102" t="s">
        <v>3661</v>
      </c>
      <c r="G1021" s="103"/>
      <c r="H1021" s="103">
        <v>45766</v>
      </c>
      <c r="I1021" s="102" t="s">
        <v>287</v>
      </c>
      <c r="J1021" s="102" t="s">
        <v>299</v>
      </c>
      <c r="K1021" s="102" t="s">
        <v>1</v>
      </c>
      <c r="L1021" s="102" t="str">
        <f>[2]!Table1[[#This Row],[Orgn]]&amp;"-"&amp;[2]!Table1[[#This Row],[Dest]]</f>
        <v>MXP-RMF</v>
      </c>
      <c r="M1021" s="102" t="str">
        <f t="shared" si="15"/>
        <v>ADT</v>
      </c>
      <c r="N1021" s="102">
        <f>WEEKDAY([2]!Table1[[#This Row],[Travel Date]],2)</f>
        <v>2</v>
      </c>
      <c r="P1021" s="102">
        <v>1</v>
      </c>
    </row>
    <row r="1022" spans="1:16" x14ac:dyDescent="0.25">
      <c r="A1022" s="276" t="s">
        <v>3662</v>
      </c>
      <c r="B1022" s="277" t="s">
        <v>1809</v>
      </c>
      <c r="C1022" s="277" t="s">
        <v>274</v>
      </c>
      <c r="D1022" s="278" t="s">
        <v>294</v>
      </c>
      <c r="E1022" s="102" t="s">
        <v>275</v>
      </c>
      <c r="F1022" s="102" t="s">
        <v>3663</v>
      </c>
      <c r="G1022" s="103"/>
      <c r="H1022" s="103">
        <v>45766</v>
      </c>
      <c r="I1022" s="102" t="s">
        <v>287</v>
      </c>
      <c r="J1022" s="102" t="s">
        <v>299</v>
      </c>
      <c r="K1022" s="102" t="s">
        <v>1</v>
      </c>
      <c r="L1022" s="102" t="str">
        <f>[2]!Table1[[#This Row],[Orgn]]&amp;"-"&amp;[2]!Table1[[#This Row],[Dest]]</f>
        <v>MXP-RMF</v>
      </c>
      <c r="M1022" s="102" t="str">
        <f t="shared" si="15"/>
        <v>ADT</v>
      </c>
      <c r="N1022" s="102">
        <f>WEEKDAY([2]!Table1[[#This Row],[Travel Date]],2)</f>
        <v>2</v>
      </c>
      <c r="P1022" s="102">
        <v>1</v>
      </c>
    </row>
    <row r="1023" spans="1:16" x14ac:dyDescent="0.25">
      <c r="A1023" s="276" t="s">
        <v>3664</v>
      </c>
      <c r="B1023" s="277" t="s">
        <v>1110</v>
      </c>
      <c r="C1023" s="277" t="s">
        <v>274</v>
      </c>
      <c r="D1023" s="278" t="s">
        <v>3619</v>
      </c>
      <c r="E1023" s="102" t="s">
        <v>275</v>
      </c>
      <c r="F1023" s="102" t="s">
        <v>3665</v>
      </c>
      <c r="G1023" s="103"/>
      <c r="H1023" s="103">
        <v>45766</v>
      </c>
      <c r="I1023" s="102" t="s">
        <v>287</v>
      </c>
      <c r="J1023" s="102" t="s">
        <v>299</v>
      </c>
      <c r="K1023" s="102" t="s">
        <v>1</v>
      </c>
      <c r="L1023" s="102" t="str">
        <f>[2]!Table1[[#This Row],[Orgn]]&amp;"-"&amp;[2]!Table1[[#This Row],[Dest]]</f>
        <v>MXP-RMF</v>
      </c>
      <c r="M1023" s="102" t="str">
        <f t="shared" si="15"/>
        <v>ADT</v>
      </c>
      <c r="N1023" s="102">
        <f>WEEKDAY([2]!Table1[[#This Row],[Travel Date]],2)</f>
        <v>2</v>
      </c>
      <c r="P1023" s="102">
        <v>1</v>
      </c>
    </row>
    <row r="1024" spans="1:16" x14ac:dyDescent="0.25">
      <c r="A1024" s="276" t="s">
        <v>3664</v>
      </c>
      <c r="B1024" s="277" t="s">
        <v>1401</v>
      </c>
      <c r="C1024" s="277" t="s">
        <v>277</v>
      </c>
      <c r="D1024" s="278" t="s">
        <v>3619</v>
      </c>
      <c r="E1024" s="102" t="s">
        <v>275</v>
      </c>
      <c r="F1024" s="102" t="s">
        <v>3666</v>
      </c>
      <c r="G1024" s="103"/>
      <c r="H1024" s="103">
        <v>45766</v>
      </c>
      <c r="I1024" s="102" t="s">
        <v>287</v>
      </c>
      <c r="J1024" s="102" t="s">
        <v>299</v>
      </c>
      <c r="K1024" s="102" t="s">
        <v>1</v>
      </c>
      <c r="L1024" s="102" t="str">
        <f>[2]!Table1[[#This Row],[Orgn]]&amp;"-"&amp;[2]!Table1[[#This Row],[Dest]]</f>
        <v>MXP-RMF</v>
      </c>
      <c r="M1024" s="102" t="str">
        <f t="shared" si="15"/>
        <v>ADT</v>
      </c>
      <c r="N1024" s="102">
        <f>WEEKDAY([2]!Table1[[#This Row],[Travel Date]],2)</f>
        <v>2</v>
      </c>
      <c r="P1024" s="102">
        <v>1</v>
      </c>
    </row>
    <row r="1025" spans="1:16" x14ac:dyDescent="0.25">
      <c r="A1025" s="276" t="s">
        <v>3664</v>
      </c>
      <c r="B1025" s="277" t="s">
        <v>1293</v>
      </c>
      <c r="C1025" s="277" t="s">
        <v>277</v>
      </c>
      <c r="D1025" s="278" t="s">
        <v>3619</v>
      </c>
      <c r="E1025" s="102" t="s">
        <v>275</v>
      </c>
      <c r="F1025" s="102" t="s">
        <v>3667</v>
      </c>
      <c r="G1025" s="103"/>
      <c r="H1025" s="103">
        <v>45766</v>
      </c>
      <c r="I1025" s="102" t="s">
        <v>287</v>
      </c>
      <c r="J1025" s="102" t="s">
        <v>299</v>
      </c>
      <c r="K1025" s="102" t="s">
        <v>1</v>
      </c>
      <c r="L1025" s="102" t="str">
        <f>[2]!Table1[[#This Row],[Orgn]]&amp;"-"&amp;[2]!Table1[[#This Row],[Dest]]</f>
        <v>MXP-RMF</v>
      </c>
      <c r="M1025" s="102" t="str">
        <f t="shared" si="15"/>
        <v>ADT</v>
      </c>
      <c r="N1025" s="102">
        <f>WEEKDAY([2]!Table1[[#This Row],[Travel Date]],2)</f>
        <v>2</v>
      </c>
      <c r="P1025" s="102">
        <v>1</v>
      </c>
    </row>
    <row r="1026" spans="1:16" x14ac:dyDescent="0.25">
      <c r="A1026" s="276" t="s">
        <v>3664</v>
      </c>
      <c r="B1026" s="277" t="s">
        <v>1090</v>
      </c>
      <c r="C1026" s="277" t="s">
        <v>274</v>
      </c>
      <c r="D1026" s="278" t="s">
        <v>3619</v>
      </c>
      <c r="E1026" s="102" t="s">
        <v>275</v>
      </c>
      <c r="F1026" s="102" t="s">
        <v>3668</v>
      </c>
      <c r="G1026" s="103"/>
      <c r="H1026" s="103">
        <v>45766</v>
      </c>
      <c r="I1026" s="102" t="s">
        <v>287</v>
      </c>
      <c r="J1026" s="102" t="s">
        <v>299</v>
      </c>
      <c r="K1026" s="102" t="s">
        <v>1</v>
      </c>
      <c r="L1026" s="102" t="str">
        <f>[2]!Table1[[#This Row],[Orgn]]&amp;"-"&amp;[2]!Table1[[#This Row],[Dest]]</f>
        <v>MXP-RMF</v>
      </c>
      <c r="M1026" s="102" t="str">
        <f t="shared" ref="M1026:M1089" si="16">IF(TRIM(C1026)="INF", "INF", IF(TRIM(C1026)="CHD", "CHD", "ADT"))</f>
        <v>ADT</v>
      </c>
      <c r="N1026" s="102">
        <f>WEEKDAY([2]!Table1[[#This Row],[Travel Date]],2)</f>
        <v>2</v>
      </c>
      <c r="P1026" s="102">
        <v>1</v>
      </c>
    </row>
    <row r="1027" spans="1:16" x14ac:dyDescent="0.25">
      <c r="A1027" s="276" t="s">
        <v>3669</v>
      </c>
      <c r="B1027" s="277" t="s">
        <v>1126</v>
      </c>
      <c r="C1027" s="277" t="s">
        <v>277</v>
      </c>
      <c r="D1027" s="278" t="s">
        <v>3619</v>
      </c>
      <c r="E1027" s="102" t="s">
        <v>275</v>
      </c>
      <c r="F1027" s="102" t="s">
        <v>3670</v>
      </c>
      <c r="G1027" s="103"/>
      <c r="H1027" s="103">
        <v>45766</v>
      </c>
      <c r="I1027" s="102" t="s">
        <v>287</v>
      </c>
      <c r="J1027" s="102" t="s">
        <v>299</v>
      </c>
      <c r="K1027" s="102" t="s">
        <v>1</v>
      </c>
      <c r="L1027" s="102" t="str">
        <f>[2]!Table1[[#This Row],[Orgn]]&amp;"-"&amp;[2]!Table1[[#This Row],[Dest]]</f>
        <v>MXP-RMF</v>
      </c>
      <c r="M1027" s="102" t="str">
        <f t="shared" si="16"/>
        <v>ADT</v>
      </c>
      <c r="N1027" s="102">
        <f>WEEKDAY([2]!Table1[[#This Row],[Travel Date]],2)</f>
        <v>2</v>
      </c>
      <c r="P1027" s="102">
        <v>1</v>
      </c>
    </row>
    <row r="1028" spans="1:16" x14ac:dyDescent="0.25">
      <c r="A1028" s="276" t="s">
        <v>3671</v>
      </c>
      <c r="B1028" s="277" t="s">
        <v>1346</v>
      </c>
      <c r="C1028" s="277" t="s">
        <v>274</v>
      </c>
      <c r="D1028" s="278" t="s">
        <v>3619</v>
      </c>
      <c r="E1028" s="102" t="s">
        <v>275</v>
      </c>
      <c r="F1028" s="102" t="s">
        <v>3672</v>
      </c>
      <c r="G1028" s="103"/>
      <c r="H1028" s="103">
        <v>45766</v>
      </c>
      <c r="I1028" s="102" t="s">
        <v>287</v>
      </c>
      <c r="J1028" s="102" t="s">
        <v>299</v>
      </c>
      <c r="K1028" s="102" t="s">
        <v>1</v>
      </c>
      <c r="L1028" s="102" t="str">
        <f>[2]!Table1[[#This Row],[Orgn]]&amp;"-"&amp;[2]!Table1[[#This Row],[Dest]]</f>
        <v>MXP-RMF</v>
      </c>
      <c r="M1028" s="102" t="str">
        <f t="shared" si="16"/>
        <v>ADT</v>
      </c>
      <c r="N1028" s="102">
        <f>WEEKDAY([2]!Table1[[#This Row],[Travel Date]],2)</f>
        <v>2</v>
      </c>
      <c r="P1028" s="102">
        <v>1</v>
      </c>
    </row>
    <row r="1029" spans="1:16" x14ac:dyDescent="0.25">
      <c r="A1029" s="276" t="s">
        <v>3673</v>
      </c>
      <c r="B1029" s="277" t="s">
        <v>1660</v>
      </c>
      <c r="C1029" s="277" t="s">
        <v>274</v>
      </c>
      <c r="D1029" s="278" t="s">
        <v>294</v>
      </c>
      <c r="E1029" s="102" t="s">
        <v>275</v>
      </c>
      <c r="F1029" s="102" t="s">
        <v>3674</v>
      </c>
      <c r="G1029" s="103"/>
      <c r="H1029" s="103">
        <v>45766</v>
      </c>
      <c r="I1029" s="102" t="s">
        <v>287</v>
      </c>
      <c r="J1029" s="102" t="s">
        <v>299</v>
      </c>
      <c r="K1029" s="102" t="s">
        <v>1</v>
      </c>
      <c r="L1029" s="102" t="str">
        <f>[2]!Table1[[#This Row],[Orgn]]&amp;"-"&amp;[2]!Table1[[#This Row],[Dest]]</f>
        <v>MXP-RMF</v>
      </c>
      <c r="M1029" s="102" t="str">
        <f t="shared" si="16"/>
        <v>ADT</v>
      </c>
      <c r="N1029" s="102">
        <f>WEEKDAY([2]!Table1[[#This Row],[Travel Date]],2)</f>
        <v>2</v>
      </c>
      <c r="P1029" s="102">
        <v>1</v>
      </c>
    </row>
    <row r="1030" spans="1:16" x14ac:dyDescent="0.25">
      <c r="A1030" s="276" t="s">
        <v>3675</v>
      </c>
      <c r="B1030" s="277" t="s">
        <v>1752</v>
      </c>
      <c r="C1030" s="277" t="s">
        <v>274</v>
      </c>
      <c r="D1030" s="278" t="s">
        <v>279</v>
      </c>
      <c r="E1030" s="102" t="s">
        <v>275</v>
      </c>
      <c r="F1030" s="102" t="s">
        <v>3676</v>
      </c>
      <c r="G1030" s="103"/>
      <c r="H1030" s="103">
        <v>45766</v>
      </c>
      <c r="I1030" s="102" t="s">
        <v>287</v>
      </c>
      <c r="J1030" s="102" t="s">
        <v>299</v>
      </c>
      <c r="K1030" s="102" t="s">
        <v>1</v>
      </c>
      <c r="L1030" s="102" t="str">
        <f>[2]!Table1[[#This Row],[Orgn]]&amp;"-"&amp;[2]!Table1[[#This Row],[Dest]]</f>
        <v>MXP-RMF</v>
      </c>
      <c r="M1030" s="102" t="str">
        <f t="shared" si="16"/>
        <v>ADT</v>
      </c>
      <c r="N1030" s="102">
        <f>WEEKDAY([2]!Table1[[#This Row],[Travel Date]],2)</f>
        <v>2</v>
      </c>
      <c r="P1030" s="102">
        <v>1</v>
      </c>
    </row>
    <row r="1031" spans="1:16" x14ac:dyDescent="0.25">
      <c r="A1031" s="276" t="s">
        <v>3675</v>
      </c>
      <c r="B1031" s="277" t="s">
        <v>1224</v>
      </c>
      <c r="C1031" s="277" t="s">
        <v>274</v>
      </c>
      <c r="D1031" s="278" t="s">
        <v>279</v>
      </c>
      <c r="E1031" s="102" t="s">
        <v>275</v>
      </c>
      <c r="F1031" s="102" t="s">
        <v>3677</v>
      </c>
      <c r="G1031" s="103"/>
      <c r="H1031" s="103">
        <v>45766</v>
      </c>
      <c r="I1031" s="102" t="s">
        <v>287</v>
      </c>
      <c r="J1031" s="102" t="s">
        <v>299</v>
      </c>
      <c r="K1031" s="102" t="s">
        <v>1</v>
      </c>
      <c r="L1031" s="102" t="str">
        <f>[2]!Table1[[#This Row],[Orgn]]&amp;"-"&amp;[2]!Table1[[#This Row],[Dest]]</f>
        <v>MXP-RMF</v>
      </c>
      <c r="M1031" s="102" t="str">
        <f t="shared" si="16"/>
        <v>ADT</v>
      </c>
      <c r="N1031" s="102">
        <f>WEEKDAY([2]!Table1[[#This Row],[Travel Date]],2)</f>
        <v>2</v>
      </c>
      <c r="P1031" s="102">
        <v>1</v>
      </c>
    </row>
    <row r="1032" spans="1:16" x14ac:dyDescent="0.25">
      <c r="A1032" s="276" t="s">
        <v>3678</v>
      </c>
      <c r="B1032" s="277" t="s">
        <v>1328</v>
      </c>
      <c r="C1032" s="277" t="s">
        <v>1087</v>
      </c>
      <c r="D1032" s="278" t="s">
        <v>443</v>
      </c>
      <c r="E1032" s="102" t="s">
        <v>275</v>
      </c>
      <c r="F1032" s="102" t="s">
        <v>3679</v>
      </c>
      <c r="G1032" s="103"/>
      <c r="H1032" s="103">
        <v>45766</v>
      </c>
      <c r="I1032" s="102" t="s">
        <v>287</v>
      </c>
      <c r="J1032" s="102" t="s">
        <v>299</v>
      </c>
      <c r="K1032" s="102" t="s">
        <v>1</v>
      </c>
      <c r="L1032" s="102" t="str">
        <f>[2]!Table1[[#This Row],[Orgn]]&amp;"-"&amp;[2]!Table1[[#This Row],[Dest]]</f>
        <v>MXP-RMF</v>
      </c>
      <c r="M1032" s="102" t="str">
        <f t="shared" si="16"/>
        <v>ADT</v>
      </c>
      <c r="N1032" s="102">
        <f>WEEKDAY([2]!Table1[[#This Row],[Travel Date]],2)</f>
        <v>2</v>
      </c>
      <c r="P1032" s="102">
        <v>1</v>
      </c>
    </row>
    <row r="1033" spans="1:16" x14ac:dyDescent="0.25">
      <c r="A1033" s="276" t="s">
        <v>1817</v>
      </c>
      <c r="B1033" s="277" t="s">
        <v>1110</v>
      </c>
      <c r="C1033" s="277" t="s">
        <v>274</v>
      </c>
      <c r="D1033" s="278" t="s">
        <v>152</v>
      </c>
      <c r="E1033" s="102" t="s">
        <v>276</v>
      </c>
      <c r="F1033" s="102" t="s">
        <v>3680</v>
      </c>
      <c r="G1033" s="103"/>
      <c r="H1033" s="103">
        <v>45766</v>
      </c>
      <c r="I1033" s="102" t="s">
        <v>287</v>
      </c>
      <c r="J1033" s="102" t="s">
        <v>299</v>
      </c>
      <c r="K1033" s="102" t="s">
        <v>1</v>
      </c>
      <c r="L1033" s="102" t="str">
        <f>[2]!Table1[[#This Row],[Orgn]]&amp;"-"&amp;[2]!Table1[[#This Row],[Dest]]</f>
        <v>MXP-RMF</v>
      </c>
      <c r="M1033" s="102" t="str">
        <f t="shared" si="16"/>
        <v>ADT</v>
      </c>
      <c r="N1033" s="102">
        <f>WEEKDAY([2]!Table1[[#This Row],[Travel Date]],2)</f>
        <v>2</v>
      </c>
      <c r="P1033" s="102">
        <v>1</v>
      </c>
    </row>
    <row r="1034" spans="1:16" x14ac:dyDescent="0.25">
      <c r="A1034" s="276" t="s">
        <v>3681</v>
      </c>
      <c r="B1034" s="277" t="s">
        <v>1069</v>
      </c>
      <c r="C1034" s="277" t="s">
        <v>274</v>
      </c>
      <c r="D1034" s="278" t="s">
        <v>443</v>
      </c>
      <c r="E1034" s="102" t="s">
        <v>275</v>
      </c>
      <c r="F1034" s="102" t="s">
        <v>3682</v>
      </c>
      <c r="G1034" s="103"/>
      <c r="H1034" s="103">
        <v>45766</v>
      </c>
      <c r="I1034" s="102" t="s">
        <v>287</v>
      </c>
      <c r="J1034" s="102" t="s">
        <v>299</v>
      </c>
      <c r="K1034" s="102" t="s">
        <v>1</v>
      </c>
      <c r="L1034" s="102" t="str">
        <f>[2]!Table1[[#This Row],[Orgn]]&amp;"-"&amp;[2]!Table1[[#This Row],[Dest]]</f>
        <v>MXP-RMF</v>
      </c>
      <c r="M1034" s="102" t="str">
        <f t="shared" si="16"/>
        <v>ADT</v>
      </c>
      <c r="N1034" s="102">
        <f>WEEKDAY([2]!Table1[[#This Row],[Travel Date]],2)</f>
        <v>2</v>
      </c>
      <c r="P1034" s="102">
        <v>1</v>
      </c>
    </row>
    <row r="1035" spans="1:16" x14ac:dyDescent="0.25">
      <c r="A1035" s="276" t="s">
        <v>3681</v>
      </c>
      <c r="B1035" s="277" t="s">
        <v>1090</v>
      </c>
      <c r="C1035" s="277" t="s">
        <v>274</v>
      </c>
      <c r="D1035" s="278" t="s">
        <v>443</v>
      </c>
      <c r="E1035" s="102" t="s">
        <v>275</v>
      </c>
      <c r="F1035" s="102" t="s">
        <v>3683</v>
      </c>
      <c r="G1035" s="103"/>
      <c r="H1035" s="103">
        <v>45766</v>
      </c>
      <c r="I1035" s="102" t="s">
        <v>287</v>
      </c>
      <c r="J1035" s="102" t="s">
        <v>299</v>
      </c>
      <c r="K1035" s="102" t="s">
        <v>1</v>
      </c>
      <c r="L1035" s="102" t="str">
        <f>[2]!Table1[[#This Row],[Orgn]]&amp;"-"&amp;[2]!Table1[[#This Row],[Dest]]</f>
        <v>MXP-RMF</v>
      </c>
      <c r="M1035" s="102" t="str">
        <f t="shared" si="16"/>
        <v>ADT</v>
      </c>
      <c r="N1035" s="102">
        <f>WEEKDAY([2]!Table1[[#This Row],[Travel Date]],2)</f>
        <v>2</v>
      </c>
      <c r="P1035" s="102">
        <v>1</v>
      </c>
    </row>
    <row r="1036" spans="1:16" x14ac:dyDescent="0.25">
      <c r="A1036" s="276" t="s">
        <v>3684</v>
      </c>
      <c r="B1036" s="277" t="s">
        <v>1537</v>
      </c>
      <c r="C1036" s="277" t="s">
        <v>277</v>
      </c>
      <c r="D1036" s="278" t="s">
        <v>294</v>
      </c>
      <c r="E1036" s="102" t="s">
        <v>275</v>
      </c>
      <c r="F1036" s="102" t="s">
        <v>3685</v>
      </c>
      <c r="G1036" s="103"/>
      <c r="H1036" s="103">
        <v>45766</v>
      </c>
      <c r="I1036" s="102" t="s">
        <v>287</v>
      </c>
      <c r="J1036" s="102" t="s">
        <v>299</v>
      </c>
      <c r="K1036" s="102" t="s">
        <v>1</v>
      </c>
      <c r="L1036" s="102" t="str">
        <f>[2]!Table1[[#This Row],[Orgn]]&amp;"-"&amp;[2]!Table1[[#This Row],[Dest]]</f>
        <v>MXP-RMF</v>
      </c>
      <c r="M1036" s="102" t="str">
        <f t="shared" si="16"/>
        <v>ADT</v>
      </c>
      <c r="N1036" s="102">
        <f>WEEKDAY([2]!Table1[[#This Row],[Travel Date]],2)</f>
        <v>2</v>
      </c>
      <c r="P1036" s="102">
        <v>1</v>
      </c>
    </row>
    <row r="1037" spans="1:16" x14ac:dyDescent="0.25">
      <c r="A1037" s="276" t="s">
        <v>3686</v>
      </c>
      <c r="B1037" s="277" t="s">
        <v>3687</v>
      </c>
      <c r="C1037" s="277" t="s">
        <v>274</v>
      </c>
      <c r="D1037" s="278" t="s">
        <v>294</v>
      </c>
      <c r="E1037" s="102" t="s">
        <v>275</v>
      </c>
      <c r="F1037" s="102" t="s">
        <v>3688</v>
      </c>
      <c r="G1037" s="103"/>
      <c r="H1037" s="103">
        <v>45766</v>
      </c>
      <c r="I1037" s="102" t="s">
        <v>287</v>
      </c>
      <c r="J1037" s="102" t="s">
        <v>299</v>
      </c>
      <c r="K1037" s="102" t="s">
        <v>1</v>
      </c>
      <c r="L1037" s="102" t="str">
        <f>[2]!Table1[[#This Row],[Orgn]]&amp;"-"&amp;[2]!Table1[[#This Row],[Dest]]</f>
        <v>MXP-RMF</v>
      </c>
      <c r="M1037" s="102" t="str">
        <f t="shared" si="16"/>
        <v>ADT</v>
      </c>
      <c r="N1037" s="102">
        <f>WEEKDAY([2]!Table1[[#This Row],[Travel Date]],2)</f>
        <v>2</v>
      </c>
      <c r="P1037" s="102">
        <v>1</v>
      </c>
    </row>
    <row r="1038" spans="1:16" x14ac:dyDescent="0.25">
      <c r="A1038" s="276" t="s">
        <v>3689</v>
      </c>
      <c r="B1038" s="277" t="s">
        <v>3690</v>
      </c>
      <c r="C1038" s="277" t="s">
        <v>277</v>
      </c>
      <c r="D1038" s="278" t="s">
        <v>294</v>
      </c>
      <c r="E1038" s="102" t="s">
        <v>275</v>
      </c>
      <c r="F1038" s="102" t="s">
        <v>3691</v>
      </c>
      <c r="G1038" s="103"/>
      <c r="H1038" s="103">
        <v>45766</v>
      </c>
      <c r="I1038" s="102" t="s">
        <v>287</v>
      </c>
      <c r="J1038" s="102" t="s">
        <v>299</v>
      </c>
      <c r="K1038" s="102" t="s">
        <v>1</v>
      </c>
      <c r="L1038" s="102" t="str">
        <f>[2]!Table1[[#This Row],[Orgn]]&amp;"-"&amp;[2]!Table1[[#This Row],[Dest]]</f>
        <v>MXP-RMF</v>
      </c>
      <c r="M1038" s="102" t="str">
        <f t="shared" si="16"/>
        <v>ADT</v>
      </c>
      <c r="N1038" s="102">
        <f>WEEKDAY([2]!Table1[[#This Row],[Travel Date]],2)</f>
        <v>2</v>
      </c>
      <c r="P1038" s="102">
        <v>1</v>
      </c>
    </row>
    <row r="1039" spans="1:16" x14ac:dyDescent="0.25">
      <c r="A1039" s="276" t="s">
        <v>3692</v>
      </c>
      <c r="B1039" s="277" t="s">
        <v>3660</v>
      </c>
      <c r="C1039" s="277" t="s">
        <v>277</v>
      </c>
      <c r="D1039" s="278" t="s">
        <v>294</v>
      </c>
      <c r="E1039" s="102" t="s">
        <v>275</v>
      </c>
      <c r="F1039" s="102" t="s">
        <v>3693</v>
      </c>
      <c r="G1039" s="103"/>
      <c r="H1039" s="103">
        <v>45766</v>
      </c>
      <c r="I1039" s="102" t="s">
        <v>287</v>
      </c>
      <c r="J1039" s="102" t="s">
        <v>299</v>
      </c>
      <c r="K1039" s="102" t="s">
        <v>1</v>
      </c>
      <c r="L1039" s="102" t="str">
        <f>[2]!Table1[[#This Row],[Orgn]]&amp;"-"&amp;[2]!Table1[[#This Row],[Dest]]</f>
        <v>MXP-RMF</v>
      </c>
      <c r="M1039" s="102" t="str">
        <f t="shared" si="16"/>
        <v>ADT</v>
      </c>
      <c r="N1039" s="102">
        <f>WEEKDAY([2]!Table1[[#This Row],[Travel Date]],2)</f>
        <v>2</v>
      </c>
      <c r="P1039" s="102">
        <v>1</v>
      </c>
    </row>
    <row r="1040" spans="1:16" x14ac:dyDescent="0.25">
      <c r="A1040" s="276" t="s">
        <v>3694</v>
      </c>
      <c r="B1040" s="277" t="s">
        <v>3695</v>
      </c>
      <c r="C1040" s="277" t="s">
        <v>1105</v>
      </c>
      <c r="D1040" s="278" t="s">
        <v>421</v>
      </c>
      <c r="E1040" s="102" t="s">
        <v>275</v>
      </c>
      <c r="F1040" s="102" t="s">
        <v>3696</v>
      </c>
      <c r="G1040" s="103"/>
      <c r="H1040" s="103">
        <v>45766</v>
      </c>
      <c r="I1040" s="102" t="s">
        <v>287</v>
      </c>
      <c r="J1040" s="102" t="s">
        <v>299</v>
      </c>
      <c r="K1040" s="102" t="s">
        <v>1</v>
      </c>
      <c r="L1040" s="102" t="str">
        <f>[2]!Table1[[#This Row],[Orgn]]&amp;"-"&amp;[2]!Table1[[#This Row],[Dest]]</f>
        <v>MXP-RMF</v>
      </c>
      <c r="M1040" s="102" t="str">
        <f t="shared" si="16"/>
        <v>INF</v>
      </c>
      <c r="N1040" s="102">
        <f>WEEKDAY([2]!Table1[[#This Row],[Travel Date]],2)</f>
        <v>2</v>
      </c>
      <c r="P1040" s="102">
        <v>1</v>
      </c>
    </row>
    <row r="1041" spans="1:16" x14ac:dyDescent="0.25">
      <c r="A1041" s="276" t="s">
        <v>3694</v>
      </c>
      <c r="B1041" s="277" t="s">
        <v>3697</v>
      </c>
      <c r="C1041" s="277" t="s">
        <v>274</v>
      </c>
      <c r="D1041" s="278" t="s">
        <v>421</v>
      </c>
      <c r="E1041" s="102" t="s">
        <v>275</v>
      </c>
      <c r="F1041" s="102" t="s">
        <v>3698</v>
      </c>
      <c r="G1041" s="103"/>
      <c r="H1041" s="103">
        <v>45766</v>
      </c>
      <c r="I1041" s="102" t="s">
        <v>287</v>
      </c>
      <c r="J1041" s="102" t="s">
        <v>299</v>
      </c>
      <c r="K1041" s="102" t="s">
        <v>1</v>
      </c>
      <c r="L1041" s="102" t="str">
        <f>[2]!Table1[[#This Row],[Orgn]]&amp;"-"&amp;[2]!Table1[[#This Row],[Dest]]</f>
        <v>MXP-RMF</v>
      </c>
      <c r="M1041" s="102" t="str">
        <f t="shared" si="16"/>
        <v>ADT</v>
      </c>
      <c r="N1041" s="102">
        <f>WEEKDAY([2]!Table1[[#This Row],[Travel Date]],2)</f>
        <v>2</v>
      </c>
      <c r="P1041" s="102">
        <v>1</v>
      </c>
    </row>
    <row r="1042" spans="1:16" x14ac:dyDescent="0.25">
      <c r="A1042" s="276" t="s">
        <v>3694</v>
      </c>
      <c r="B1042" s="277" t="s">
        <v>3699</v>
      </c>
      <c r="C1042" s="277" t="s">
        <v>277</v>
      </c>
      <c r="D1042" s="278" t="s">
        <v>421</v>
      </c>
      <c r="E1042" s="102" t="s">
        <v>275</v>
      </c>
      <c r="F1042" s="102" t="s">
        <v>3700</v>
      </c>
      <c r="G1042" s="103"/>
      <c r="H1042" s="103">
        <v>45766</v>
      </c>
      <c r="I1042" s="102" t="s">
        <v>287</v>
      </c>
      <c r="J1042" s="102" t="s">
        <v>299</v>
      </c>
      <c r="K1042" s="102" t="s">
        <v>1</v>
      </c>
      <c r="L1042" s="102" t="str">
        <f>[2]!Table1[[#This Row],[Orgn]]&amp;"-"&amp;[2]!Table1[[#This Row],[Dest]]</f>
        <v>MXP-RMF</v>
      </c>
      <c r="M1042" s="102" t="str">
        <f t="shared" si="16"/>
        <v>ADT</v>
      </c>
      <c r="N1042" s="102">
        <f>WEEKDAY([2]!Table1[[#This Row],[Travel Date]],2)</f>
        <v>2</v>
      </c>
      <c r="P1042" s="102">
        <v>1</v>
      </c>
    </row>
    <row r="1043" spans="1:16" x14ac:dyDescent="0.25">
      <c r="A1043" s="276" t="s">
        <v>3694</v>
      </c>
      <c r="B1043" s="277" t="s">
        <v>3701</v>
      </c>
      <c r="C1043" s="277" t="s">
        <v>274</v>
      </c>
      <c r="D1043" s="278" t="s">
        <v>421</v>
      </c>
      <c r="E1043" s="102" t="s">
        <v>275</v>
      </c>
      <c r="F1043" s="102" t="s">
        <v>3702</v>
      </c>
      <c r="G1043" s="103"/>
      <c r="H1043" s="103">
        <v>45766</v>
      </c>
      <c r="I1043" s="102" t="s">
        <v>287</v>
      </c>
      <c r="J1043" s="102" t="s">
        <v>299</v>
      </c>
      <c r="K1043" s="102" t="s">
        <v>1</v>
      </c>
      <c r="L1043" s="102" t="str">
        <f>[2]!Table1[[#This Row],[Orgn]]&amp;"-"&amp;[2]!Table1[[#This Row],[Dest]]</f>
        <v>MXP-RMF</v>
      </c>
      <c r="M1043" s="102" t="str">
        <f t="shared" si="16"/>
        <v>ADT</v>
      </c>
      <c r="N1043" s="102">
        <f>WEEKDAY([2]!Table1[[#This Row],[Travel Date]],2)</f>
        <v>2</v>
      </c>
      <c r="P1043" s="102">
        <v>1</v>
      </c>
    </row>
    <row r="1044" spans="1:16" x14ac:dyDescent="0.25">
      <c r="A1044" s="276" t="s">
        <v>3703</v>
      </c>
      <c r="B1044" s="277" t="s">
        <v>3704</v>
      </c>
      <c r="C1044" s="277" t="s">
        <v>277</v>
      </c>
      <c r="D1044" s="278" t="s">
        <v>3619</v>
      </c>
      <c r="E1044" s="102" t="s">
        <v>275</v>
      </c>
      <c r="F1044" s="102" t="s">
        <v>3705</v>
      </c>
      <c r="G1044" s="103"/>
      <c r="H1044" s="103">
        <v>45766</v>
      </c>
      <c r="I1044" s="102" t="s">
        <v>287</v>
      </c>
      <c r="J1044" s="102" t="s">
        <v>299</v>
      </c>
      <c r="K1044" s="102" t="s">
        <v>1</v>
      </c>
      <c r="L1044" s="102" t="str">
        <f>[2]!Table1[[#This Row],[Orgn]]&amp;"-"&amp;[2]!Table1[[#This Row],[Dest]]</f>
        <v>MXP-RMF</v>
      </c>
      <c r="M1044" s="102" t="str">
        <f t="shared" si="16"/>
        <v>ADT</v>
      </c>
      <c r="N1044" s="102">
        <f>WEEKDAY([2]!Table1[[#This Row],[Travel Date]],2)</f>
        <v>2</v>
      </c>
      <c r="P1044" s="102">
        <v>1</v>
      </c>
    </row>
    <row r="1045" spans="1:16" x14ac:dyDescent="0.25">
      <c r="A1045" s="276" t="s">
        <v>3706</v>
      </c>
      <c r="B1045" s="277" t="s">
        <v>2170</v>
      </c>
      <c r="C1045" s="277" t="s">
        <v>1075</v>
      </c>
      <c r="D1045" s="278" t="s">
        <v>294</v>
      </c>
      <c r="E1045" s="102" t="s">
        <v>275</v>
      </c>
      <c r="F1045" s="102" t="s">
        <v>3707</v>
      </c>
      <c r="G1045" s="103"/>
      <c r="H1045" s="103">
        <v>45766</v>
      </c>
      <c r="I1045" s="102" t="s">
        <v>287</v>
      </c>
      <c r="J1045" s="102" t="s">
        <v>299</v>
      </c>
      <c r="K1045" s="102" t="s">
        <v>1</v>
      </c>
      <c r="L1045" s="102" t="str">
        <f>[2]!Table1[[#This Row],[Orgn]]&amp;"-"&amp;[2]!Table1[[#This Row],[Dest]]</f>
        <v>MXP-RMF</v>
      </c>
      <c r="M1045" s="102" t="str">
        <f t="shared" si="16"/>
        <v>CHD</v>
      </c>
      <c r="N1045" s="102">
        <f>WEEKDAY([2]!Table1[[#This Row],[Travel Date]],2)</f>
        <v>2</v>
      </c>
      <c r="P1045" s="102">
        <v>1</v>
      </c>
    </row>
    <row r="1046" spans="1:16" x14ac:dyDescent="0.25">
      <c r="A1046" s="276" t="s">
        <v>3708</v>
      </c>
      <c r="B1046" s="277" t="s">
        <v>1774</v>
      </c>
      <c r="C1046" s="277" t="s">
        <v>277</v>
      </c>
      <c r="D1046" s="278" t="s">
        <v>3619</v>
      </c>
      <c r="E1046" s="102" t="s">
        <v>275</v>
      </c>
      <c r="F1046" s="102" t="s">
        <v>3709</v>
      </c>
      <c r="G1046" s="103"/>
      <c r="H1046" s="103">
        <v>45766</v>
      </c>
      <c r="I1046" s="102" t="s">
        <v>287</v>
      </c>
      <c r="J1046" s="102" t="s">
        <v>299</v>
      </c>
      <c r="K1046" s="102" t="s">
        <v>1</v>
      </c>
      <c r="L1046" s="102" t="str">
        <f>[2]!Table1[[#This Row],[Orgn]]&amp;"-"&amp;[2]!Table1[[#This Row],[Dest]]</f>
        <v>MXP-RMF</v>
      </c>
      <c r="M1046" s="102" t="str">
        <f t="shared" si="16"/>
        <v>ADT</v>
      </c>
      <c r="N1046" s="102">
        <f>WEEKDAY([2]!Table1[[#This Row],[Travel Date]],2)</f>
        <v>2</v>
      </c>
      <c r="P1046" s="102">
        <v>1</v>
      </c>
    </row>
    <row r="1047" spans="1:16" x14ac:dyDescent="0.25">
      <c r="A1047" s="276" t="s">
        <v>3708</v>
      </c>
      <c r="B1047" s="277" t="s">
        <v>1106</v>
      </c>
      <c r="C1047" s="277" t="s">
        <v>274</v>
      </c>
      <c r="D1047" s="278" t="s">
        <v>3619</v>
      </c>
      <c r="E1047" s="102" t="s">
        <v>275</v>
      </c>
      <c r="F1047" s="102" t="s">
        <v>3710</v>
      </c>
      <c r="G1047" s="103"/>
      <c r="H1047" s="103">
        <v>45766</v>
      </c>
      <c r="I1047" s="102" t="s">
        <v>287</v>
      </c>
      <c r="J1047" s="102" t="s">
        <v>299</v>
      </c>
      <c r="K1047" s="102" t="s">
        <v>1</v>
      </c>
      <c r="L1047" s="102" t="str">
        <f>[2]!Table1[[#This Row],[Orgn]]&amp;"-"&amp;[2]!Table1[[#This Row],[Dest]]</f>
        <v>MXP-RMF</v>
      </c>
      <c r="M1047" s="102" t="str">
        <f t="shared" si="16"/>
        <v>ADT</v>
      </c>
      <c r="N1047" s="102">
        <f>WEEKDAY([2]!Table1[[#This Row],[Travel Date]],2)</f>
        <v>2</v>
      </c>
      <c r="P1047" s="102">
        <v>1</v>
      </c>
    </row>
    <row r="1048" spans="1:16" x14ac:dyDescent="0.25">
      <c r="A1048" s="276" t="s">
        <v>3711</v>
      </c>
      <c r="B1048" s="277" t="s">
        <v>2064</v>
      </c>
      <c r="C1048" s="277" t="s">
        <v>274</v>
      </c>
      <c r="D1048" s="278" t="s">
        <v>294</v>
      </c>
      <c r="E1048" s="102" t="s">
        <v>275</v>
      </c>
      <c r="F1048" s="102" t="s">
        <v>3712</v>
      </c>
      <c r="G1048" s="103"/>
      <c r="H1048" s="103">
        <v>45766</v>
      </c>
      <c r="I1048" s="102" t="s">
        <v>287</v>
      </c>
      <c r="J1048" s="102" t="s">
        <v>299</v>
      </c>
      <c r="K1048" s="102" t="s">
        <v>1</v>
      </c>
      <c r="L1048" s="102" t="str">
        <f>[2]!Table1[[#This Row],[Orgn]]&amp;"-"&amp;[2]!Table1[[#This Row],[Dest]]</f>
        <v>MXP-RMF</v>
      </c>
      <c r="M1048" s="102" t="str">
        <f t="shared" si="16"/>
        <v>ADT</v>
      </c>
      <c r="N1048" s="102">
        <f>WEEKDAY([2]!Table1[[#This Row],[Travel Date]],2)</f>
        <v>2</v>
      </c>
      <c r="P1048" s="102">
        <v>1</v>
      </c>
    </row>
    <row r="1049" spans="1:16" x14ac:dyDescent="0.25">
      <c r="A1049" s="276" t="s">
        <v>3711</v>
      </c>
      <c r="B1049" s="277" t="s">
        <v>1989</v>
      </c>
      <c r="C1049" s="277" t="s">
        <v>277</v>
      </c>
      <c r="D1049" s="278" t="s">
        <v>294</v>
      </c>
      <c r="E1049" s="102" t="s">
        <v>275</v>
      </c>
      <c r="F1049" s="102" t="s">
        <v>3713</v>
      </c>
      <c r="G1049" s="103"/>
      <c r="H1049" s="103">
        <v>45766</v>
      </c>
      <c r="I1049" s="102" t="s">
        <v>287</v>
      </c>
      <c r="J1049" s="102" t="s">
        <v>299</v>
      </c>
      <c r="K1049" s="102" t="s">
        <v>1</v>
      </c>
      <c r="L1049" s="102" t="str">
        <f>[2]!Table1[[#This Row],[Orgn]]&amp;"-"&amp;[2]!Table1[[#This Row],[Dest]]</f>
        <v>MXP-RMF</v>
      </c>
      <c r="M1049" s="102" t="str">
        <f t="shared" si="16"/>
        <v>ADT</v>
      </c>
      <c r="N1049" s="102">
        <f>WEEKDAY([2]!Table1[[#This Row],[Travel Date]],2)</f>
        <v>2</v>
      </c>
      <c r="P1049" s="102">
        <v>1</v>
      </c>
    </row>
    <row r="1050" spans="1:16" x14ac:dyDescent="0.25">
      <c r="A1050" s="276" t="s">
        <v>3714</v>
      </c>
      <c r="B1050" s="277" t="s">
        <v>1550</v>
      </c>
      <c r="C1050" s="277" t="s">
        <v>274</v>
      </c>
      <c r="D1050" s="278" t="s">
        <v>294</v>
      </c>
      <c r="E1050" s="102" t="s">
        <v>275</v>
      </c>
      <c r="F1050" s="102" t="s">
        <v>3715</v>
      </c>
      <c r="G1050" s="103"/>
      <c r="H1050" s="103">
        <v>45766</v>
      </c>
      <c r="I1050" s="102" t="s">
        <v>287</v>
      </c>
      <c r="J1050" s="102" t="s">
        <v>299</v>
      </c>
      <c r="K1050" s="102" t="s">
        <v>1</v>
      </c>
      <c r="L1050" s="102" t="str">
        <f>[2]!Table1[[#This Row],[Orgn]]&amp;"-"&amp;[2]!Table1[[#This Row],[Dest]]</f>
        <v>MXP-RMF</v>
      </c>
      <c r="M1050" s="102" t="str">
        <f t="shared" si="16"/>
        <v>ADT</v>
      </c>
      <c r="N1050" s="102">
        <f>WEEKDAY([2]!Table1[[#This Row],[Travel Date]],2)</f>
        <v>2</v>
      </c>
      <c r="P1050" s="102">
        <v>1</v>
      </c>
    </row>
    <row r="1051" spans="1:16" x14ac:dyDescent="0.25">
      <c r="A1051" s="276" t="s">
        <v>3716</v>
      </c>
      <c r="B1051" s="277" t="s">
        <v>3717</v>
      </c>
      <c r="C1051" s="277" t="s">
        <v>274</v>
      </c>
      <c r="D1051" s="278" t="s">
        <v>294</v>
      </c>
      <c r="E1051" s="102" t="s">
        <v>275</v>
      </c>
      <c r="F1051" s="102" t="s">
        <v>3718</v>
      </c>
      <c r="G1051" s="103"/>
      <c r="H1051" s="103">
        <v>45766</v>
      </c>
      <c r="I1051" s="102" t="s">
        <v>287</v>
      </c>
      <c r="J1051" s="102" t="s">
        <v>299</v>
      </c>
      <c r="K1051" s="102" t="s">
        <v>1</v>
      </c>
      <c r="L1051" s="102" t="str">
        <f>[2]!Table1[[#This Row],[Orgn]]&amp;"-"&amp;[2]!Table1[[#This Row],[Dest]]</f>
        <v>MXP-RMF</v>
      </c>
      <c r="M1051" s="102" t="str">
        <f t="shared" si="16"/>
        <v>ADT</v>
      </c>
      <c r="N1051" s="102">
        <f>WEEKDAY([2]!Table1[[#This Row],[Travel Date]],2)</f>
        <v>2</v>
      </c>
      <c r="P1051" s="102">
        <v>1</v>
      </c>
    </row>
    <row r="1052" spans="1:16" x14ac:dyDescent="0.25">
      <c r="A1052" s="276" t="s">
        <v>3719</v>
      </c>
      <c r="B1052" s="277" t="s">
        <v>2004</v>
      </c>
      <c r="C1052" s="277" t="s">
        <v>277</v>
      </c>
      <c r="D1052" s="278" t="s">
        <v>294</v>
      </c>
      <c r="E1052" s="102" t="s">
        <v>275</v>
      </c>
      <c r="F1052" s="102" t="s">
        <v>3720</v>
      </c>
      <c r="G1052" s="103"/>
      <c r="H1052" s="103">
        <v>45766</v>
      </c>
      <c r="I1052" s="102" t="s">
        <v>287</v>
      </c>
      <c r="J1052" s="102" t="s">
        <v>299</v>
      </c>
      <c r="K1052" s="102" t="s">
        <v>1</v>
      </c>
      <c r="L1052" s="102" t="str">
        <f>[2]!Table1[[#This Row],[Orgn]]&amp;"-"&amp;[2]!Table1[[#This Row],[Dest]]</f>
        <v>MXP-RMF</v>
      </c>
      <c r="M1052" s="102" t="str">
        <f t="shared" si="16"/>
        <v>ADT</v>
      </c>
      <c r="N1052" s="102">
        <f>WEEKDAY([2]!Table1[[#This Row],[Travel Date]],2)</f>
        <v>2</v>
      </c>
      <c r="P1052" s="102">
        <v>1</v>
      </c>
    </row>
    <row r="1053" spans="1:16" x14ac:dyDescent="0.25">
      <c r="A1053" s="276" t="s">
        <v>3721</v>
      </c>
      <c r="B1053" s="277" t="s">
        <v>1123</v>
      </c>
      <c r="C1053" s="277" t="s">
        <v>1087</v>
      </c>
      <c r="D1053" s="278" t="s">
        <v>443</v>
      </c>
      <c r="E1053" s="102" t="s">
        <v>275</v>
      </c>
      <c r="F1053" s="102" t="s">
        <v>3722</v>
      </c>
      <c r="G1053" s="103"/>
      <c r="H1053" s="103">
        <v>45766</v>
      </c>
      <c r="I1053" s="102" t="s">
        <v>287</v>
      </c>
      <c r="J1053" s="102" t="s">
        <v>299</v>
      </c>
      <c r="K1053" s="102" t="s">
        <v>1</v>
      </c>
      <c r="L1053" s="102" t="str">
        <f>[2]!Table1[[#This Row],[Orgn]]&amp;"-"&amp;[2]!Table1[[#This Row],[Dest]]</f>
        <v>MXP-RMF</v>
      </c>
      <c r="M1053" s="102" t="str">
        <f t="shared" si="16"/>
        <v>ADT</v>
      </c>
      <c r="N1053" s="102">
        <f>WEEKDAY([2]!Table1[[#This Row],[Travel Date]],2)</f>
        <v>2</v>
      </c>
      <c r="P1053" s="102">
        <v>1</v>
      </c>
    </row>
    <row r="1054" spans="1:16" x14ac:dyDescent="0.25">
      <c r="A1054" s="276" t="s">
        <v>3723</v>
      </c>
      <c r="B1054" s="277" t="s">
        <v>1527</v>
      </c>
      <c r="C1054" s="277" t="s">
        <v>274</v>
      </c>
      <c r="D1054" s="278" t="s">
        <v>294</v>
      </c>
      <c r="E1054" s="102" t="s">
        <v>275</v>
      </c>
      <c r="F1054" s="102" t="s">
        <v>3724</v>
      </c>
      <c r="G1054" s="103"/>
      <c r="H1054" s="103">
        <v>45766</v>
      </c>
      <c r="I1054" s="102" t="s">
        <v>287</v>
      </c>
      <c r="J1054" s="102" t="s">
        <v>299</v>
      </c>
      <c r="K1054" s="102" t="s">
        <v>1</v>
      </c>
      <c r="L1054" s="102" t="str">
        <f>[2]!Table1[[#This Row],[Orgn]]&amp;"-"&amp;[2]!Table1[[#This Row],[Dest]]</f>
        <v>MXP-RMF</v>
      </c>
      <c r="M1054" s="102" t="str">
        <f t="shared" si="16"/>
        <v>ADT</v>
      </c>
      <c r="N1054" s="102">
        <f>WEEKDAY([2]!Table1[[#This Row],[Travel Date]],2)</f>
        <v>2</v>
      </c>
      <c r="P1054" s="102">
        <v>1</v>
      </c>
    </row>
    <row r="1055" spans="1:16" x14ac:dyDescent="0.25">
      <c r="A1055" s="276" t="s">
        <v>1714</v>
      </c>
      <c r="B1055" s="277" t="s">
        <v>3725</v>
      </c>
      <c r="C1055" s="277" t="s">
        <v>274</v>
      </c>
      <c r="D1055" s="278" t="s">
        <v>443</v>
      </c>
      <c r="E1055" s="102" t="s">
        <v>275</v>
      </c>
      <c r="F1055" s="102" t="s">
        <v>3726</v>
      </c>
      <c r="G1055" s="103"/>
      <c r="H1055" s="103">
        <v>45766</v>
      </c>
      <c r="I1055" s="102" t="s">
        <v>287</v>
      </c>
      <c r="J1055" s="102" t="s">
        <v>299</v>
      </c>
      <c r="K1055" s="102" t="s">
        <v>1</v>
      </c>
      <c r="L1055" s="102" t="str">
        <f>[2]!Table1[[#This Row],[Orgn]]&amp;"-"&amp;[2]!Table1[[#This Row],[Dest]]</f>
        <v>MXP-RMF</v>
      </c>
      <c r="M1055" s="102" t="str">
        <f t="shared" si="16"/>
        <v>ADT</v>
      </c>
      <c r="N1055" s="102">
        <f>WEEKDAY([2]!Table1[[#This Row],[Travel Date]],2)</f>
        <v>2</v>
      </c>
      <c r="P1055" s="102">
        <v>1</v>
      </c>
    </row>
    <row r="1056" spans="1:16" x14ac:dyDescent="0.25">
      <c r="A1056" s="276" t="s">
        <v>3727</v>
      </c>
      <c r="B1056" s="277" t="s">
        <v>1211</v>
      </c>
      <c r="C1056" s="277" t="s">
        <v>277</v>
      </c>
      <c r="D1056" s="278" t="s">
        <v>3619</v>
      </c>
      <c r="E1056" s="102" t="s">
        <v>275</v>
      </c>
      <c r="F1056" s="102" t="s">
        <v>3728</v>
      </c>
      <c r="G1056" s="103"/>
      <c r="H1056" s="103">
        <v>45766</v>
      </c>
      <c r="I1056" s="102" t="s">
        <v>287</v>
      </c>
      <c r="J1056" s="102" t="s">
        <v>299</v>
      </c>
      <c r="K1056" s="102" t="s">
        <v>1</v>
      </c>
      <c r="L1056" s="102" t="str">
        <f>[2]!Table1[[#This Row],[Orgn]]&amp;"-"&amp;[2]!Table1[[#This Row],[Dest]]</f>
        <v>MXP-RMF</v>
      </c>
      <c r="M1056" s="102" t="str">
        <f t="shared" si="16"/>
        <v>ADT</v>
      </c>
      <c r="N1056" s="102">
        <f>WEEKDAY([2]!Table1[[#This Row],[Travel Date]],2)</f>
        <v>2</v>
      </c>
      <c r="P1056" s="102">
        <v>1</v>
      </c>
    </row>
    <row r="1057" spans="1:16" x14ac:dyDescent="0.25">
      <c r="A1057" s="276" t="s">
        <v>3729</v>
      </c>
      <c r="B1057" s="277" t="s">
        <v>3730</v>
      </c>
      <c r="C1057" s="277" t="s">
        <v>277</v>
      </c>
      <c r="D1057" s="278" t="s">
        <v>279</v>
      </c>
      <c r="E1057" s="102" t="s">
        <v>275</v>
      </c>
      <c r="F1057" s="102" t="s">
        <v>3731</v>
      </c>
      <c r="G1057" s="103"/>
      <c r="H1057" s="103">
        <v>45766</v>
      </c>
      <c r="I1057" s="102" t="s">
        <v>287</v>
      </c>
      <c r="J1057" s="102" t="s">
        <v>299</v>
      </c>
      <c r="K1057" s="102" t="s">
        <v>1</v>
      </c>
      <c r="L1057" s="102" t="str">
        <f>[2]!Table1[[#This Row],[Orgn]]&amp;"-"&amp;[2]!Table1[[#This Row],[Dest]]</f>
        <v>MXP-RMF</v>
      </c>
      <c r="M1057" s="102" t="str">
        <f t="shared" si="16"/>
        <v>ADT</v>
      </c>
      <c r="N1057" s="102">
        <f>WEEKDAY([2]!Table1[[#This Row],[Travel Date]],2)</f>
        <v>2</v>
      </c>
      <c r="P1057" s="102">
        <v>1</v>
      </c>
    </row>
    <row r="1058" spans="1:16" x14ac:dyDescent="0.25">
      <c r="A1058" s="276" t="s">
        <v>3732</v>
      </c>
      <c r="B1058" s="277" t="s">
        <v>3733</v>
      </c>
      <c r="C1058" s="277" t="s">
        <v>1105</v>
      </c>
      <c r="D1058" s="278" t="s">
        <v>279</v>
      </c>
      <c r="E1058" s="102" t="s">
        <v>275</v>
      </c>
      <c r="F1058" s="102" t="s">
        <v>3734</v>
      </c>
      <c r="G1058" s="103"/>
      <c r="H1058" s="103">
        <v>45766</v>
      </c>
      <c r="I1058" s="102" t="s">
        <v>287</v>
      </c>
      <c r="J1058" s="102" t="s">
        <v>299</v>
      </c>
      <c r="K1058" s="102" t="s">
        <v>1</v>
      </c>
      <c r="L1058" s="102" t="str">
        <f>[2]!Table1[[#This Row],[Orgn]]&amp;"-"&amp;[2]!Table1[[#This Row],[Dest]]</f>
        <v>MXP-RMF</v>
      </c>
      <c r="M1058" s="102" t="str">
        <f t="shared" si="16"/>
        <v>INF</v>
      </c>
      <c r="N1058" s="102">
        <f>WEEKDAY([2]!Table1[[#This Row],[Travel Date]],2)</f>
        <v>2</v>
      </c>
      <c r="P1058" s="102">
        <v>1</v>
      </c>
    </row>
    <row r="1059" spans="1:16" x14ac:dyDescent="0.25">
      <c r="A1059" s="276" t="s">
        <v>3732</v>
      </c>
      <c r="B1059" s="277" t="s">
        <v>3735</v>
      </c>
      <c r="C1059" s="277" t="s">
        <v>277</v>
      </c>
      <c r="D1059" s="278" t="s">
        <v>279</v>
      </c>
      <c r="E1059" s="102" t="s">
        <v>275</v>
      </c>
      <c r="F1059" s="102" t="s">
        <v>3736</v>
      </c>
      <c r="G1059" s="103"/>
      <c r="H1059" s="103">
        <v>45766</v>
      </c>
      <c r="I1059" s="102" t="s">
        <v>287</v>
      </c>
      <c r="J1059" s="102" t="s">
        <v>299</v>
      </c>
      <c r="K1059" s="102" t="s">
        <v>1</v>
      </c>
      <c r="L1059" s="102" t="str">
        <f>[2]!Table1[[#This Row],[Orgn]]&amp;"-"&amp;[2]!Table1[[#This Row],[Dest]]</f>
        <v>MXP-RMF</v>
      </c>
      <c r="M1059" s="102" t="str">
        <f t="shared" si="16"/>
        <v>ADT</v>
      </c>
      <c r="N1059" s="102">
        <f>WEEKDAY([2]!Table1[[#This Row],[Travel Date]],2)</f>
        <v>2</v>
      </c>
      <c r="P1059" s="102">
        <v>1</v>
      </c>
    </row>
    <row r="1060" spans="1:16" x14ac:dyDescent="0.25">
      <c r="A1060" s="276" t="s">
        <v>3737</v>
      </c>
      <c r="B1060" s="277" t="s">
        <v>1362</v>
      </c>
      <c r="C1060" s="277" t="s">
        <v>1075</v>
      </c>
      <c r="D1060" s="278" t="s">
        <v>3619</v>
      </c>
      <c r="E1060" s="102" t="s">
        <v>275</v>
      </c>
      <c r="F1060" s="102" t="s">
        <v>3738</v>
      </c>
      <c r="G1060" s="103"/>
      <c r="H1060" s="103">
        <v>45766</v>
      </c>
      <c r="I1060" s="102" t="s">
        <v>287</v>
      </c>
      <c r="J1060" s="102" t="s">
        <v>299</v>
      </c>
      <c r="K1060" s="102" t="s">
        <v>1</v>
      </c>
      <c r="L1060" s="102" t="str">
        <f>[2]!Table1[[#This Row],[Orgn]]&amp;"-"&amp;[2]!Table1[[#This Row],[Dest]]</f>
        <v>MXP-RMF</v>
      </c>
      <c r="M1060" s="102" t="str">
        <f t="shared" si="16"/>
        <v>CHD</v>
      </c>
      <c r="N1060" s="102">
        <f>WEEKDAY([2]!Table1[[#This Row],[Travel Date]],2)</f>
        <v>2</v>
      </c>
      <c r="P1060" s="102">
        <v>1</v>
      </c>
    </row>
    <row r="1061" spans="1:16" x14ac:dyDescent="0.25">
      <c r="A1061" s="276" t="s">
        <v>3739</v>
      </c>
      <c r="B1061" s="277" t="s">
        <v>3740</v>
      </c>
      <c r="C1061" s="277" t="s">
        <v>1075</v>
      </c>
      <c r="D1061" s="278" t="s">
        <v>294</v>
      </c>
      <c r="E1061" s="102" t="s">
        <v>275</v>
      </c>
      <c r="F1061" s="102" t="s">
        <v>3741</v>
      </c>
      <c r="G1061" s="103"/>
      <c r="H1061" s="103">
        <v>45766</v>
      </c>
      <c r="I1061" s="102" t="s">
        <v>287</v>
      </c>
      <c r="J1061" s="102" t="s">
        <v>299</v>
      </c>
      <c r="K1061" s="102" t="s">
        <v>1</v>
      </c>
      <c r="L1061" s="102" t="str">
        <f>[2]!Table1[[#This Row],[Orgn]]&amp;"-"&amp;[2]!Table1[[#This Row],[Dest]]</f>
        <v>MXP-RMF</v>
      </c>
      <c r="M1061" s="102" t="str">
        <f t="shared" si="16"/>
        <v>CHD</v>
      </c>
      <c r="N1061" s="102">
        <f>WEEKDAY([2]!Table1[[#This Row],[Travel Date]],2)</f>
        <v>2</v>
      </c>
      <c r="P1061" s="102">
        <v>1</v>
      </c>
    </row>
    <row r="1062" spans="1:16" x14ac:dyDescent="0.25">
      <c r="A1062" s="276" t="s">
        <v>3742</v>
      </c>
      <c r="B1062" s="277" t="s">
        <v>1104</v>
      </c>
      <c r="C1062" s="277" t="s">
        <v>277</v>
      </c>
      <c r="D1062" s="278" t="s">
        <v>3619</v>
      </c>
      <c r="E1062" s="102" t="s">
        <v>275</v>
      </c>
      <c r="F1062" s="102" t="s">
        <v>3743</v>
      </c>
      <c r="G1062" s="103"/>
      <c r="H1062" s="103">
        <v>45766</v>
      </c>
      <c r="I1062" s="102" t="s">
        <v>287</v>
      </c>
      <c r="J1062" s="102" t="s">
        <v>299</v>
      </c>
      <c r="K1062" s="102" t="s">
        <v>1</v>
      </c>
      <c r="L1062" s="102" t="str">
        <f>[2]!Table1[[#This Row],[Orgn]]&amp;"-"&amp;[2]!Table1[[#This Row],[Dest]]</f>
        <v>MXP-RMF</v>
      </c>
      <c r="M1062" s="102" t="str">
        <f t="shared" si="16"/>
        <v>ADT</v>
      </c>
      <c r="N1062" s="102">
        <f>WEEKDAY([2]!Table1[[#This Row],[Travel Date]],2)</f>
        <v>2</v>
      </c>
      <c r="P1062" s="102">
        <v>1</v>
      </c>
    </row>
    <row r="1063" spans="1:16" x14ac:dyDescent="0.25">
      <c r="A1063" s="276" t="s">
        <v>3744</v>
      </c>
      <c r="B1063" s="277" t="s">
        <v>1810</v>
      </c>
      <c r="C1063" s="277" t="s">
        <v>274</v>
      </c>
      <c r="D1063" s="278" t="s">
        <v>3619</v>
      </c>
      <c r="E1063" s="102" t="s">
        <v>275</v>
      </c>
      <c r="F1063" s="102" t="s">
        <v>3745</v>
      </c>
      <c r="G1063" s="103"/>
      <c r="H1063" s="103">
        <v>45766</v>
      </c>
      <c r="I1063" s="102" t="s">
        <v>287</v>
      </c>
      <c r="J1063" s="102" t="s">
        <v>299</v>
      </c>
      <c r="K1063" s="102" t="s">
        <v>1</v>
      </c>
      <c r="L1063" s="102" t="str">
        <f>[2]!Table1[[#This Row],[Orgn]]&amp;"-"&amp;[2]!Table1[[#This Row],[Dest]]</f>
        <v>MXP-RMF</v>
      </c>
      <c r="M1063" s="102" t="str">
        <f t="shared" si="16"/>
        <v>ADT</v>
      </c>
      <c r="N1063" s="102">
        <f>WEEKDAY([2]!Table1[[#This Row],[Travel Date]],2)</f>
        <v>2</v>
      </c>
      <c r="P1063" s="102">
        <v>1</v>
      </c>
    </row>
    <row r="1064" spans="1:16" x14ac:dyDescent="0.25">
      <c r="A1064" s="276" t="s">
        <v>3744</v>
      </c>
      <c r="B1064" s="277" t="s">
        <v>1322</v>
      </c>
      <c r="C1064" s="277" t="s">
        <v>274</v>
      </c>
      <c r="D1064" s="278" t="s">
        <v>3619</v>
      </c>
      <c r="E1064" s="102" t="s">
        <v>275</v>
      </c>
      <c r="F1064" s="102" t="s">
        <v>3746</v>
      </c>
      <c r="G1064" s="103"/>
      <c r="H1064" s="103">
        <v>45766</v>
      </c>
      <c r="I1064" s="102" t="s">
        <v>287</v>
      </c>
      <c r="J1064" s="102" t="s">
        <v>299</v>
      </c>
      <c r="K1064" s="102" t="s">
        <v>1</v>
      </c>
      <c r="L1064" s="102" t="str">
        <f>[2]!Table1[[#This Row],[Orgn]]&amp;"-"&amp;[2]!Table1[[#This Row],[Dest]]</f>
        <v>MXP-RMF</v>
      </c>
      <c r="M1064" s="102" t="str">
        <f t="shared" si="16"/>
        <v>ADT</v>
      </c>
      <c r="N1064" s="102">
        <f>WEEKDAY([2]!Table1[[#This Row],[Travel Date]],2)</f>
        <v>2</v>
      </c>
      <c r="P1064" s="102">
        <v>1</v>
      </c>
    </row>
    <row r="1065" spans="1:16" x14ac:dyDescent="0.25">
      <c r="A1065" s="276" t="s">
        <v>3744</v>
      </c>
      <c r="B1065" s="277" t="s">
        <v>1449</v>
      </c>
      <c r="C1065" s="277" t="s">
        <v>277</v>
      </c>
      <c r="D1065" s="278" t="s">
        <v>3619</v>
      </c>
      <c r="E1065" s="102" t="s">
        <v>275</v>
      </c>
      <c r="F1065" s="102" t="s">
        <v>3747</v>
      </c>
      <c r="G1065" s="103"/>
      <c r="H1065" s="103">
        <v>45766</v>
      </c>
      <c r="I1065" s="102" t="s">
        <v>287</v>
      </c>
      <c r="J1065" s="102" t="s">
        <v>299</v>
      </c>
      <c r="K1065" s="102" t="s">
        <v>1</v>
      </c>
      <c r="L1065" s="102" t="str">
        <f>[2]!Table1[[#This Row],[Orgn]]&amp;"-"&amp;[2]!Table1[[#This Row],[Dest]]</f>
        <v>MXP-RMF</v>
      </c>
      <c r="M1065" s="102" t="str">
        <f t="shared" si="16"/>
        <v>ADT</v>
      </c>
      <c r="N1065" s="102">
        <f>WEEKDAY([2]!Table1[[#This Row],[Travel Date]],2)</f>
        <v>2</v>
      </c>
      <c r="P1065" s="102">
        <v>1</v>
      </c>
    </row>
    <row r="1066" spans="1:16" x14ac:dyDescent="0.25">
      <c r="A1066" s="276" t="s">
        <v>1379</v>
      </c>
      <c r="B1066" s="277" t="s">
        <v>1520</v>
      </c>
      <c r="C1066" s="277" t="s">
        <v>1087</v>
      </c>
      <c r="D1066" s="278" t="s">
        <v>443</v>
      </c>
      <c r="E1066" s="102" t="s">
        <v>275</v>
      </c>
      <c r="F1066" s="102" t="s">
        <v>3748</v>
      </c>
      <c r="G1066" s="103"/>
      <c r="H1066" s="103">
        <v>45766</v>
      </c>
      <c r="I1066" s="102" t="s">
        <v>287</v>
      </c>
      <c r="J1066" s="102" t="s">
        <v>299</v>
      </c>
      <c r="K1066" s="102" t="s">
        <v>1</v>
      </c>
      <c r="L1066" s="102" t="str">
        <f>[2]!Table1[[#This Row],[Orgn]]&amp;"-"&amp;[2]!Table1[[#This Row],[Dest]]</f>
        <v>NAP-SSH</v>
      </c>
      <c r="M1066" s="102" t="str">
        <f t="shared" si="16"/>
        <v>ADT</v>
      </c>
      <c r="N1066" s="102">
        <f>WEEKDAY([2]!Table1[[#This Row],[Travel Date]],2)</f>
        <v>6</v>
      </c>
      <c r="P1066" s="102">
        <v>1</v>
      </c>
    </row>
    <row r="1067" spans="1:16" x14ac:dyDescent="0.25">
      <c r="A1067" s="276" t="s">
        <v>3749</v>
      </c>
      <c r="B1067" s="277" t="s">
        <v>1124</v>
      </c>
      <c r="C1067" s="277" t="s">
        <v>274</v>
      </c>
      <c r="D1067" s="278" t="s">
        <v>3619</v>
      </c>
      <c r="E1067" s="102" t="s">
        <v>275</v>
      </c>
      <c r="F1067" s="102" t="s">
        <v>3750</v>
      </c>
      <c r="G1067" s="103"/>
      <c r="H1067" s="103">
        <v>45766</v>
      </c>
      <c r="I1067" s="102" t="s">
        <v>287</v>
      </c>
      <c r="J1067" s="102" t="s">
        <v>299</v>
      </c>
      <c r="K1067" s="102" t="s">
        <v>1</v>
      </c>
      <c r="L1067" s="102" t="str">
        <f>[2]!Table1[[#This Row],[Orgn]]&amp;"-"&amp;[2]!Table1[[#This Row],[Dest]]</f>
        <v>NAP-SSH</v>
      </c>
      <c r="M1067" s="102" t="str">
        <f t="shared" si="16"/>
        <v>ADT</v>
      </c>
      <c r="N1067" s="102">
        <f>WEEKDAY([2]!Table1[[#This Row],[Travel Date]],2)</f>
        <v>6</v>
      </c>
      <c r="P1067" s="102">
        <v>1</v>
      </c>
    </row>
    <row r="1068" spans="1:16" x14ac:dyDescent="0.25">
      <c r="A1068" s="276" t="s">
        <v>3749</v>
      </c>
      <c r="B1068" s="277" t="s">
        <v>1364</v>
      </c>
      <c r="C1068" s="277" t="s">
        <v>277</v>
      </c>
      <c r="D1068" s="278" t="s">
        <v>3619</v>
      </c>
      <c r="E1068" s="102" t="s">
        <v>275</v>
      </c>
      <c r="F1068" s="102" t="s">
        <v>3751</v>
      </c>
      <c r="G1068" s="103"/>
      <c r="H1068" s="103">
        <v>45766</v>
      </c>
      <c r="I1068" s="102" t="s">
        <v>287</v>
      </c>
      <c r="J1068" s="102" t="s">
        <v>299</v>
      </c>
      <c r="K1068" s="102" t="s">
        <v>1</v>
      </c>
      <c r="L1068" s="102" t="str">
        <f>[2]!Table1[[#This Row],[Orgn]]&amp;"-"&amp;[2]!Table1[[#This Row],[Dest]]</f>
        <v>NAP-SSH</v>
      </c>
      <c r="M1068" s="102" t="str">
        <f t="shared" si="16"/>
        <v>ADT</v>
      </c>
      <c r="N1068" s="102">
        <f>WEEKDAY([2]!Table1[[#This Row],[Travel Date]],2)</f>
        <v>6</v>
      </c>
      <c r="P1068" s="102">
        <v>1</v>
      </c>
    </row>
    <row r="1069" spans="1:16" x14ac:dyDescent="0.25">
      <c r="A1069" s="276" t="s">
        <v>3749</v>
      </c>
      <c r="B1069" s="277" t="s">
        <v>1170</v>
      </c>
      <c r="C1069" s="277" t="s">
        <v>277</v>
      </c>
      <c r="D1069" s="278" t="s">
        <v>3619</v>
      </c>
      <c r="E1069" s="102" t="s">
        <v>275</v>
      </c>
      <c r="F1069" s="102" t="s">
        <v>3752</v>
      </c>
      <c r="G1069" s="103"/>
      <c r="H1069" s="103">
        <v>45766</v>
      </c>
      <c r="I1069" s="102" t="s">
        <v>287</v>
      </c>
      <c r="J1069" s="102" t="s">
        <v>299</v>
      </c>
      <c r="K1069" s="102" t="s">
        <v>1</v>
      </c>
      <c r="L1069" s="102" t="str">
        <f>[2]!Table1[[#This Row],[Orgn]]&amp;"-"&amp;[2]!Table1[[#This Row],[Dest]]</f>
        <v>NAP-SSH</v>
      </c>
      <c r="M1069" s="102" t="str">
        <f t="shared" si="16"/>
        <v>ADT</v>
      </c>
      <c r="N1069" s="102">
        <f>WEEKDAY([2]!Table1[[#This Row],[Travel Date]],2)</f>
        <v>6</v>
      </c>
      <c r="P1069" s="102">
        <v>1</v>
      </c>
    </row>
    <row r="1070" spans="1:16" x14ac:dyDescent="0.25">
      <c r="A1070" s="276" t="s">
        <v>3749</v>
      </c>
      <c r="B1070" s="277" t="s">
        <v>1823</v>
      </c>
      <c r="C1070" s="277" t="s">
        <v>1075</v>
      </c>
      <c r="D1070" s="278" t="s">
        <v>3619</v>
      </c>
      <c r="E1070" s="102" t="s">
        <v>275</v>
      </c>
      <c r="F1070" s="102" t="s">
        <v>3753</v>
      </c>
      <c r="G1070" s="103"/>
      <c r="H1070" s="103">
        <v>45766</v>
      </c>
      <c r="I1070" s="102" t="s">
        <v>287</v>
      </c>
      <c r="J1070" s="102" t="s">
        <v>299</v>
      </c>
      <c r="K1070" s="102" t="s">
        <v>1</v>
      </c>
      <c r="L1070" s="102" t="str">
        <f>[2]!Table1[[#This Row],[Orgn]]&amp;"-"&amp;[2]!Table1[[#This Row],[Dest]]</f>
        <v>NAP-SSH</v>
      </c>
      <c r="M1070" s="102" t="str">
        <f t="shared" si="16"/>
        <v>CHD</v>
      </c>
      <c r="N1070" s="102">
        <f>WEEKDAY([2]!Table1[[#This Row],[Travel Date]],2)</f>
        <v>6</v>
      </c>
      <c r="P1070" s="102">
        <v>1</v>
      </c>
    </row>
    <row r="1071" spans="1:16" x14ac:dyDescent="0.25">
      <c r="A1071" s="276" t="s">
        <v>3754</v>
      </c>
      <c r="B1071" s="277" t="s">
        <v>1104</v>
      </c>
      <c r="C1071" s="277" t="s">
        <v>277</v>
      </c>
      <c r="D1071" s="278" t="s">
        <v>279</v>
      </c>
      <c r="E1071" s="102" t="s">
        <v>275</v>
      </c>
      <c r="F1071" s="102" t="s">
        <v>3755</v>
      </c>
      <c r="G1071" s="103"/>
      <c r="H1071" s="103">
        <v>45766</v>
      </c>
      <c r="I1071" s="102" t="s">
        <v>287</v>
      </c>
      <c r="J1071" s="102" t="s">
        <v>299</v>
      </c>
      <c r="K1071" s="102" t="s">
        <v>1</v>
      </c>
      <c r="L1071" s="102" t="str">
        <f>[2]!Table1[[#This Row],[Orgn]]&amp;"-"&amp;[2]!Table1[[#This Row],[Dest]]</f>
        <v>NAP-SSH</v>
      </c>
      <c r="M1071" s="102" t="str">
        <f t="shared" si="16"/>
        <v>ADT</v>
      </c>
      <c r="N1071" s="102">
        <f>WEEKDAY([2]!Table1[[#This Row],[Travel Date]],2)</f>
        <v>6</v>
      </c>
      <c r="P1071" s="102">
        <v>1</v>
      </c>
    </row>
    <row r="1072" spans="1:16" x14ac:dyDescent="0.25">
      <c r="A1072" s="276" t="s">
        <v>3756</v>
      </c>
      <c r="B1072" s="277" t="s">
        <v>1120</v>
      </c>
      <c r="C1072" s="277" t="s">
        <v>274</v>
      </c>
      <c r="D1072" s="278" t="s">
        <v>280</v>
      </c>
      <c r="E1072" s="102" t="s">
        <v>275</v>
      </c>
      <c r="F1072" s="102" t="s">
        <v>3757</v>
      </c>
      <c r="G1072" s="103"/>
      <c r="H1072" s="103">
        <v>45766</v>
      </c>
      <c r="I1072" s="102" t="s">
        <v>287</v>
      </c>
      <c r="J1072" s="102" t="s">
        <v>299</v>
      </c>
      <c r="K1072" s="102" t="s">
        <v>1</v>
      </c>
      <c r="L1072" s="102" t="str">
        <f>[2]!Table1[[#This Row],[Orgn]]&amp;"-"&amp;[2]!Table1[[#This Row],[Dest]]</f>
        <v>NAP-SSH</v>
      </c>
      <c r="M1072" s="102" t="str">
        <f t="shared" si="16"/>
        <v>ADT</v>
      </c>
      <c r="N1072" s="102">
        <f>WEEKDAY([2]!Table1[[#This Row],[Travel Date]],2)</f>
        <v>6</v>
      </c>
      <c r="P1072" s="102">
        <v>1</v>
      </c>
    </row>
    <row r="1073" spans="1:16" x14ac:dyDescent="0.25">
      <c r="A1073" s="276" t="s">
        <v>3758</v>
      </c>
      <c r="B1073" s="277" t="s">
        <v>1108</v>
      </c>
      <c r="C1073" s="277" t="s">
        <v>274</v>
      </c>
      <c r="D1073" s="278" t="s">
        <v>1233</v>
      </c>
      <c r="E1073" s="102" t="s">
        <v>275</v>
      </c>
      <c r="F1073" s="102" t="s">
        <v>3759</v>
      </c>
      <c r="G1073" s="103"/>
      <c r="H1073" s="103">
        <v>45766</v>
      </c>
      <c r="I1073" s="102" t="s">
        <v>287</v>
      </c>
      <c r="J1073" s="102" t="s">
        <v>299</v>
      </c>
      <c r="K1073" s="102" t="s">
        <v>1</v>
      </c>
      <c r="L1073" s="102" t="str">
        <f>[2]!Table1[[#This Row],[Orgn]]&amp;"-"&amp;[2]!Table1[[#This Row],[Dest]]</f>
        <v>NAP-SSH</v>
      </c>
      <c r="M1073" s="102" t="str">
        <f t="shared" si="16"/>
        <v>ADT</v>
      </c>
      <c r="N1073" s="102">
        <f>WEEKDAY([2]!Table1[[#This Row],[Travel Date]],2)</f>
        <v>6</v>
      </c>
      <c r="P1073" s="102">
        <v>1</v>
      </c>
    </row>
    <row r="1074" spans="1:16" x14ac:dyDescent="0.25">
      <c r="A1074" s="276" t="s">
        <v>3760</v>
      </c>
      <c r="B1074" s="277" t="s">
        <v>1656</v>
      </c>
      <c r="C1074" s="277" t="s">
        <v>277</v>
      </c>
      <c r="D1074" s="278" t="s">
        <v>294</v>
      </c>
      <c r="E1074" s="102" t="s">
        <v>275</v>
      </c>
      <c r="F1074" s="102" t="s">
        <v>3761</v>
      </c>
      <c r="G1074" s="103"/>
      <c r="H1074" s="103">
        <v>45766</v>
      </c>
      <c r="I1074" s="102" t="s">
        <v>287</v>
      </c>
      <c r="J1074" s="102" t="s">
        <v>299</v>
      </c>
      <c r="K1074" s="102" t="s">
        <v>1</v>
      </c>
      <c r="L1074" s="102" t="str">
        <f>[2]!Table1[[#This Row],[Orgn]]&amp;"-"&amp;[2]!Table1[[#This Row],[Dest]]</f>
        <v>NAP-SSH</v>
      </c>
      <c r="M1074" s="102" t="str">
        <f t="shared" si="16"/>
        <v>ADT</v>
      </c>
      <c r="N1074" s="102">
        <f>WEEKDAY([2]!Table1[[#This Row],[Travel Date]],2)</f>
        <v>6</v>
      </c>
      <c r="P1074" s="102">
        <v>1</v>
      </c>
    </row>
    <row r="1075" spans="1:16" x14ac:dyDescent="0.25">
      <c r="A1075" s="276" t="s">
        <v>3760</v>
      </c>
      <c r="B1075" s="277" t="s">
        <v>1526</v>
      </c>
      <c r="C1075" s="277" t="s">
        <v>277</v>
      </c>
      <c r="D1075" s="278" t="s">
        <v>294</v>
      </c>
      <c r="E1075" s="102" t="s">
        <v>275</v>
      </c>
      <c r="F1075" s="102" t="s">
        <v>3762</v>
      </c>
      <c r="G1075" s="103"/>
      <c r="H1075" s="103">
        <v>45766</v>
      </c>
      <c r="I1075" s="102" t="s">
        <v>287</v>
      </c>
      <c r="J1075" s="102" t="s">
        <v>299</v>
      </c>
      <c r="K1075" s="102" t="s">
        <v>1</v>
      </c>
      <c r="L1075" s="102" t="str">
        <f>[2]!Table1[[#This Row],[Orgn]]&amp;"-"&amp;[2]!Table1[[#This Row],[Dest]]</f>
        <v>NAP-SSH</v>
      </c>
      <c r="M1075" s="102" t="str">
        <f t="shared" si="16"/>
        <v>ADT</v>
      </c>
      <c r="N1075" s="102">
        <f>WEEKDAY([2]!Table1[[#This Row],[Travel Date]],2)</f>
        <v>6</v>
      </c>
      <c r="P1075" s="102">
        <v>1</v>
      </c>
    </row>
    <row r="1076" spans="1:16" x14ac:dyDescent="0.25">
      <c r="A1076" s="276" t="s">
        <v>3760</v>
      </c>
      <c r="B1076" s="277" t="s">
        <v>3763</v>
      </c>
      <c r="C1076" s="277" t="s">
        <v>274</v>
      </c>
      <c r="D1076" s="278" t="s">
        <v>294</v>
      </c>
      <c r="E1076" s="102" t="s">
        <v>275</v>
      </c>
      <c r="F1076" s="102" t="s">
        <v>3764</v>
      </c>
      <c r="G1076" s="103"/>
      <c r="H1076" s="103">
        <v>45766</v>
      </c>
      <c r="I1076" s="102" t="s">
        <v>287</v>
      </c>
      <c r="J1076" s="102" t="s">
        <v>299</v>
      </c>
      <c r="K1076" s="102" t="s">
        <v>1</v>
      </c>
      <c r="L1076" s="102" t="str">
        <f>[2]!Table1[[#This Row],[Orgn]]&amp;"-"&amp;[2]!Table1[[#This Row],[Dest]]</f>
        <v>NAP-SSH</v>
      </c>
      <c r="M1076" s="102" t="str">
        <f t="shared" si="16"/>
        <v>ADT</v>
      </c>
      <c r="N1076" s="102">
        <f>WEEKDAY([2]!Table1[[#This Row],[Travel Date]],2)</f>
        <v>6</v>
      </c>
      <c r="P1076" s="102">
        <v>1</v>
      </c>
    </row>
    <row r="1077" spans="1:16" x14ac:dyDescent="0.25">
      <c r="A1077" s="276" t="s">
        <v>3760</v>
      </c>
      <c r="B1077" s="277" t="s">
        <v>1660</v>
      </c>
      <c r="C1077" s="277" t="s">
        <v>274</v>
      </c>
      <c r="D1077" s="278" t="s">
        <v>294</v>
      </c>
      <c r="E1077" s="102" t="s">
        <v>275</v>
      </c>
      <c r="F1077" s="102" t="s">
        <v>3765</v>
      </c>
      <c r="G1077" s="103"/>
      <c r="H1077" s="103">
        <v>45766</v>
      </c>
      <c r="I1077" s="102" t="s">
        <v>287</v>
      </c>
      <c r="J1077" s="102" t="s">
        <v>299</v>
      </c>
      <c r="K1077" s="102" t="s">
        <v>1</v>
      </c>
      <c r="L1077" s="102" t="str">
        <f>[2]!Table1[[#This Row],[Orgn]]&amp;"-"&amp;[2]!Table1[[#This Row],[Dest]]</f>
        <v>NAP-SSH</v>
      </c>
      <c r="M1077" s="102" t="str">
        <f t="shared" si="16"/>
        <v>ADT</v>
      </c>
      <c r="N1077" s="102">
        <f>WEEKDAY([2]!Table1[[#This Row],[Travel Date]],2)</f>
        <v>6</v>
      </c>
      <c r="P1077" s="102">
        <v>1</v>
      </c>
    </row>
    <row r="1078" spans="1:16" x14ac:dyDescent="0.25">
      <c r="A1078" s="276" t="s">
        <v>3760</v>
      </c>
      <c r="B1078" s="277" t="s">
        <v>1793</v>
      </c>
      <c r="C1078" s="277" t="s">
        <v>1105</v>
      </c>
      <c r="D1078" s="278" t="s">
        <v>294</v>
      </c>
      <c r="E1078" s="102" t="s">
        <v>275</v>
      </c>
      <c r="F1078" s="102" t="s">
        <v>3766</v>
      </c>
      <c r="G1078" s="103"/>
      <c r="H1078" s="103">
        <v>45766</v>
      </c>
      <c r="I1078" s="102" t="s">
        <v>287</v>
      </c>
      <c r="J1078" s="102" t="s">
        <v>299</v>
      </c>
      <c r="K1078" s="102" t="s">
        <v>1</v>
      </c>
      <c r="L1078" s="102" t="str">
        <f>[2]!Table1[[#This Row],[Orgn]]&amp;"-"&amp;[2]!Table1[[#This Row],[Dest]]</f>
        <v>NAP-SSH</v>
      </c>
      <c r="M1078" s="102" t="str">
        <f t="shared" si="16"/>
        <v>INF</v>
      </c>
      <c r="N1078" s="102">
        <f>WEEKDAY([2]!Table1[[#This Row],[Travel Date]],2)</f>
        <v>6</v>
      </c>
      <c r="P1078" s="102">
        <v>1</v>
      </c>
    </row>
    <row r="1079" spans="1:16" x14ac:dyDescent="0.25">
      <c r="A1079" s="276" t="s">
        <v>3767</v>
      </c>
      <c r="B1079" s="277" t="s">
        <v>1366</v>
      </c>
      <c r="C1079" s="277" t="s">
        <v>277</v>
      </c>
      <c r="D1079" s="278" t="s">
        <v>294</v>
      </c>
      <c r="E1079" s="102" t="s">
        <v>275</v>
      </c>
      <c r="F1079" s="102" t="s">
        <v>3768</v>
      </c>
      <c r="G1079" s="103"/>
      <c r="H1079" s="103">
        <v>45766</v>
      </c>
      <c r="I1079" s="102" t="s">
        <v>287</v>
      </c>
      <c r="J1079" s="102" t="s">
        <v>299</v>
      </c>
      <c r="K1079" s="102" t="s">
        <v>1</v>
      </c>
      <c r="L1079" s="102" t="str">
        <f>[2]!Table1[[#This Row],[Orgn]]&amp;"-"&amp;[2]!Table1[[#This Row],[Dest]]</f>
        <v>NAP-SSH</v>
      </c>
      <c r="M1079" s="102" t="str">
        <f t="shared" si="16"/>
        <v>ADT</v>
      </c>
      <c r="N1079" s="102">
        <f>WEEKDAY([2]!Table1[[#This Row],[Travel Date]],2)</f>
        <v>6</v>
      </c>
      <c r="P1079" s="102">
        <v>1</v>
      </c>
    </row>
    <row r="1080" spans="1:16" x14ac:dyDescent="0.25">
      <c r="A1080" s="276" t="s">
        <v>3767</v>
      </c>
      <c r="B1080" s="277" t="s">
        <v>1831</v>
      </c>
      <c r="C1080" s="277" t="s">
        <v>274</v>
      </c>
      <c r="D1080" s="278" t="s">
        <v>294</v>
      </c>
      <c r="E1080" s="102" t="s">
        <v>275</v>
      </c>
      <c r="F1080" s="102" t="s">
        <v>3769</v>
      </c>
      <c r="G1080" s="103"/>
      <c r="H1080" s="103">
        <v>45766</v>
      </c>
      <c r="I1080" s="102" t="s">
        <v>287</v>
      </c>
      <c r="J1080" s="102" t="s">
        <v>299</v>
      </c>
      <c r="K1080" s="102" t="s">
        <v>1</v>
      </c>
      <c r="L1080" s="102" t="str">
        <f>[2]!Table1[[#This Row],[Orgn]]&amp;"-"&amp;[2]!Table1[[#This Row],[Dest]]</f>
        <v>NAP-SSH</v>
      </c>
      <c r="M1080" s="102" t="str">
        <f t="shared" si="16"/>
        <v>ADT</v>
      </c>
      <c r="N1080" s="102">
        <f>WEEKDAY([2]!Table1[[#This Row],[Travel Date]],2)</f>
        <v>6</v>
      </c>
      <c r="P1080" s="102">
        <v>1</v>
      </c>
    </row>
    <row r="1081" spans="1:16" x14ac:dyDescent="0.25">
      <c r="A1081" s="276" t="s">
        <v>3767</v>
      </c>
      <c r="B1081" s="277" t="s">
        <v>1796</v>
      </c>
      <c r="C1081" s="277" t="s">
        <v>277</v>
      </c>
      <c r="D1081" s="278" t="s">
        <v>294</v>
      </c>
      <c r="E1081" s="102" t="s">
        <v>275</v>
      </c>
      <c r="F1081" s="102" t="s">
        <v>3770</v>
      </c>
      <c r="G1081" s="103"/>
      <c r="H1081" s="103">
        <v>45766</v>
      </c>
      <c r="I1081" s="102" t="s">
        <v>287</v>
      </c>
      <c r="J1081" s="102" t="s">
        <v>299</v>
      </c>
      <c r="K1081" s="102" t="s">
        <v>1</v>
      </c>
      <c r="L1081" s="102" t="str">
        <f>[2]!Table1[[#This Row],[Orgn]]&amp;"-"&amp;[2]!Table1[[#This Row],[Dest]]</f>
        <v>NAP-SSH</v>
      </c>
      <c r="M1081" s="102" t="str">
        <f t="shared" si="16"/>
        <v>ADT</v>
      </c>
      <c r="N1081" s="102">
        <f>WEEKDAY([2]!Table1[[#This Row],[Travel Date]],2)</f>
        <v>6</v>
      </c>
      <c r="P1081" s="102">
        <v>1</v>
      </c>
    </row>
    <row r="1082" spans="1:16" x14ac:dyDescent="0.25">
      <c r="A1082" s="276" t="s">
        <v>2164</v>
      </c>
      <c r="B1082" s="277" t="s">
        <v>2100</v>
      </c>
      <c r="C1082" s="277" t="s">
        <v>274</v>
      </c>
      <c r="D1082" s="278" t="s">
        <v>294</v>
      </c>
      <c r="E1082" s="102" t="s">
        <v>275</v>
      </c>
      <c r="F1082" s="102" t="s">
        <v>3771</v>
      </c>
      <c r="G1082" s="103"/>
      <c r="H1082" s="103">
        <v>45766</v>
      </c>
      <c r="I1082" s="102" t="s">
        <v>287</v>
      </c>
      <c r="J1082" s="102" t="s">
        <v>299</v>
      </c>
      <c r="K1082" s="102" t="s">
        <v>1</v>
      </c>
      <c r="L1082" s="102" t="str">
        <f>[2]!Table1[[#This Row],[Orgn]]&amp;"-"&amp;[2]!Table1[[#This Row],[Dest]]</f>
        <v>NAP-SSH</v>
      </c>
      <c r="M1082" s="102" t="str">
        <f t="shared" si="16"/>
        <v>ADT</v>
      </c>
      <c r="N1082" s="102">
        <f>WEEKDAY([2]!Table1[[#This Row],[Travel Date]],2)</f>
        <v>6</v>
      </c>
      <c r="P1082" s="102">
        <v>1</v>
      </c>
    </row>
    <row r="1083" spans="1:16" x14ac:dyDescent="0.25">
      <c r="A1083" s="276" t="s">
        <v>3772</v>
      </c>
      <c r="B1083" s="277" t="s">
        <v>3773</v>
      </c>
      <c r="C1083" s="277" t="s">
        <v>277</v>
      </c>
      <c r="D1083" s="278" t="s">
        <v>294</v>
      </c>
      <c r="E1083" s="102" t="s">
        <v>275</v>
      </c>
      <c r="F1083" s="102" t="s">
        <v>3774</v>
      </c>
      <c r="G1083" s="103"/>
      <c r="H1083" s="103">
        <v>45766</v>
      </c>
      <c r="I1083" s="102" t="s">
        <v>287</v>
      </c>
      <c r="J1083" s="102" t="s">
        <v>299</v>
      </c>
      <c r="K1083" s="102" t="s">
        <v>1</v>
      </c>
      <c r="L1083" s="102" t="str">
        <f>[2]!Table1[[#This Row],[Orgn]]&amp;"-"&amp;[2]!Table1[[#This Row],[Dest]]</f>
        <v>NAP-SSH</v>
      </c>
      <c r="M1083" s="102" t="str">
        <f t="shared" si="16"/>
        <v>ADT</v>
      </c>
      <c r="N1083" s="102">
        <f>WEEKDAY([2]!Table1[[#This Row],[Travel Date]],2)</f>
        <v>6</v>
      </c>
      <c r="P1083" s="102">
        <v>1</v>
      </c>
    </row>
    <row r="1084" spans="1:16" x14ac:dyDescent="0.25">
      <c r="A1084" s="276" t="s">
        <v>3775</v>
      </c>
      <c r="B1084" s="277" t="s">
        <v>1730</v>
      </c>
      <c r="C1084" s="277" t="s">
        <v>277</v>
      </c>
      <c r="D1084" s="278" t="s">
        <v>294</v>
      </c>
      <c r="E1084" s="102" t="s">
        <v>275</v>
      </c>
      <c r="F1084" s="102" t="s">
        <v>3776</v>
      </c>
      <c r="G1084" s="103"/>
      <c r="H1084" s="103">
        <v>45766</v>
      </c>
      <c r="I1084" s="102" t="s">
        <v>287</v>
      </c>
      <c r="J1084" s="102" t="s">
        <v>299</v>
      </c>
      <c r="K1084" s="102" t="s">
        <v>1</v>
      </c>
      <c r="L1084" s="102" t="str">
        <f>[2]!Table1[[#This Row],[Orgn]]&amp;"-"&amp;[2]!Table1[[#This Row],[Dest]]</f>
        <v>NAP-SSH</v>
      </c>
      <c r="M1084" s="102" t="str">
        <f t="shared" si="16"/>
        <v>ADT</v>
      </c>
      <c r="N1084" s="102">
        <f>WEEKDAY([2]!Table1[[#This Row],[Travel Date]],2)</f>
        <v>6</v>
      </c>
      <c r="P1084" s="102">
        <v>1</v>
      </c>
    </row>
    <row r="1085" spans="1:16" x14ac:dyDescent="0.25">
      <c r="A1085" s="276" t="s">
        <v>3777</v>
      </c>
      <c r="B1085" s="277" t="s">
        <v>3778</v>
      </c>
      <c r="C1085" s="277" t="s">
        <v>277</v>
      </c>
      <c r="D1085" s="278" t="s">
        <v>294</v>
      </c>
      <c r="E1085" s="102" t="s">
        <v>275</v>
      </c>
      <c r="F1085" s="102" t="s">
        <v>3779</v>
      </c>
      <c r="G1085" s="103"/>
      <c r="H1085" s="103">
        <v>45766</v>
      </c>
      <c r="I1085" s="102" t="s">
        <v>287</v>
      </c>
      <c r="J1085" s="102" t="s">
        <v>299</v>
      </c>
      <c r="K1085" s="102" t="s">
        <v>1</v>
      </c>
      <c r="L1085" s="102" t="str">
        <f>[2]!Table1[[#This Row],[Orgn]]&amp;"-"&amp;[2]!Table1[[#This Row],[Dest]]</f>
        <v>NAP-SSH</v>
      </c>
      <c r="M1085" s="102" t="str">
        <f t="shared" si="16"/>
        <v>ADT</v>
      </c>
      <c r="N1085" s="102">
        <f>WEEKDAY([2]!Table1[[#This Row],[Travel Date]],2)</f>
        <v>6</v>
      </c>
      <c r="P1085" s="102">
        <v>1</v>
      </c>
    </row>
    <row r="1086" spans="1:16" x14ac:dyDescent="0.25">
      <c r="A1086" s="276" t="s">
        <v>3780</v>
      </c>
      <c r="B1086" s="277" t="s">
        <v>1448</v>
      </c>
      <c r="C1086" s="277" t="s">
        <v>274</v>
      </c>
      <c r="D1086" s="278" t="s">
        <v>1233</v>
      </c>
      <c r="E1086" s="102" t="s">
        <v>275</v>
      </c>
      <c r="F1086" s="102" t="s">
        <v>3781</v>
      </c>
      <c r="G1086" s="103"/>
      <c r="H1086" s="103">
        <v>45766</v>
      </c>
      <c r="I1086" s="102" t="s">
        <v>287</v>
      </c>
      <c r="J1086" s="102" t="s">
        <v>299</v>
      </c>
      <c r="K1086" s="102" t="s">
        <v>1</v>
      </c>
      <c r="L1086" s="102" t="str">
        <f>[2]!Table1[[#This Row],[Orgn]]&amp;"-"&amp;[2]!Table1[[#This Row],[Dest]]</f>
        <v>NAP-SSH</v>
      </c>
      <c r="M1086" s="102" t="str">
        <f t="shared" si="16"/>
        <v>ADT</v>
      </c>
      <c r="N1086" s="102">
        <f>WEEKDAY([2]!Table1[[#This Row],[Travel Date]],2)</f>
        <v>6</v>
      </c>
      <c r="P1086" s="102">
        <v>1</v>
      </c>
    </row>
    <row r="1087" spans="1:16" x14ac:dyDescent="0.25">
      <c r="A1087" s="276" t="s">
        <v>3782</v>
      </c>
      <c r="B1087" s="277" t="s">
        <v>1859</v>
      </c>
      <c r="C1087" s="277" t="s">
        <v>274</v>
      </c>
      <c r="D1087" s="278" t="s">
        <v>294</v>
      </c>
      <c r="E1087" s="102" t="s">
        <v>275</v>
      </c>
      <c r="F1087" s="102" t="s">
        <v>3783</v>
      </c>
      <c r="G1087" s="103"/>
      <c r="H1087" s="103">
        <v>45766</v>
      </c>
      <c r="I1087" s="102" t="s">
        <v>287</v>
      </c>
      <c r="J1087" s="102" t="s">
        <v>299</v>
      </c>
      <c r="K1087" s="102" t="s">
        <v>1</v>
      </c>
      <c r="L1087" s="102" t="str">
        <f>[2]!Table1[[#This Row],[Orgn]]&amp;"-"&amp;[2]!Table1[[#This Row],[Dest]]</f>
        <v>NAP-SSH</v>
      </c>
      <c r="M1087" s="102" t="str">
        <f t="shared" si="16"/>
        <v>ADT</v>
      </c>
      <c r="N1087" s="102">
        <f>WEEKDAY([2]!Table1[[#This Row],[Travel Date]],2)</f>
        <v>6</v>
      </c>
      <c r="P1087" s="102">
        <v>1</v>
      </c>
    </row>
    <row r="1088" spans="1:16" x14ac:dyDescent="0.25">
      <c r="A1088" s="276" t="s">
        <v>3784</v>
      </c>
      <c r="B1088" s="277" t="s">
        <v>1505</v>
      </c>
      <c r="C1088" s="277" t="s">
        <v>277</v>
      </c>
      <c r="D1088" s="278" t="s">
        <v>3619</v>
      </c>
      <c r="E1088" s="102" t="s">
        <v>275</v>
      </c>
      <c r="F1088" s="102" t="s">
        <v>3785</v>
      </c>
      <c r="G1088" s="103"/>
      <c r="H1088" s="103">
        <v>45766</v>
      </c>
      <c r="I1088" s="102" t="s">
        <v>287</v>
      </c>
      <c r="J1088" s="102" t="s">
        <v>299</v>
      </c>
      <c r="K1088" s="102" t="s">
        <v>1</v>
      </c>
      <c r="L1088" s="102" t="str">
        <f>[2]!Table1[[#This Row],[Orgn]]&amp;"-"&amp;[2]!Table1[[#This Row],[Dest]]</f>
        <v>NAP-SSH</v>
      </c>
      <c r="M1088" s="102" t="str">
        <f t="shared" si="16"/>
        <v>ADT</v>
      </c>
      <c r="N1088" s="102">
        <f>WEEKDAY([2]!Table1[[#This Row],[Travel Date]],2)</f>
        <v>6</v>
      </c>
      <c r="P1088" s="102">
        <v>1</v>
      </c>
    </row>
    <row r="1089" spans="1:16" x14ac:dyDescent="0.25">
      <c r="A1089" s="276" t="s">
        <v>3786</v>
      </c>
      <c r="B1089" s="277" t="s">
        <v>1183</v>
      </c>
      <c r="C1089" s="277" t="s">
        <v>1075</v>
      </c>
      <c r="D1089" s="278" t="s">
        <v>294</v>
      </c>
      <c r="E1089" s="102" t="s">
        <v>275</v>
      </c>
      <c r="F1089" s="102" t="s">
        <v>3787</v>
      </c>
      <c r="G1089" s="103"/>
      <c r="H1089" s="103">
        <v>45766</v>
      </c>
      <c r="I1089" s="102" t="s">
        <v>287</v>
      </c>
      <c r="J1089" s="102" t="s">
        <v>299</v>
      </c>
      <c r="K1089" s="102" t="s">
        <v>1</v>
      </c>
      <c r="L1089" s="102" t="str">
        <f>[2]!Table1[[#This Row],[Orgn]]&amp;"-"&amp;[2]!Table1[[#This Row],[Dest]]</f>
        <v>NAP-SSH</v>
      </c>
      <c r="M1089" s="102" t="str">
        <f t="shared" si="16"/>
        <v>CHD</v>
      </c>
      <c r="N1089" s="102">
        <f>WEEKDAY([2]!Table1[[#This Row],[Travel Date]],2)</f>
        <v>6</v>
      </c>
      <c r="P1089" s="102">
        <v>1</v>
      </c>
    </row>
    <row r="1090" spans="1:16" x14ac:dyDescent="0.25">
      <c r="A1090" s="276" t="s">
        <v>3788</v>
      </c>
      <c r="B1090" s="277" t="s">
        <v>1793</v>
      </c>
      <c r="C1090" s="277" t="s">
        <v>274</v>
      </c>
      <c r="D1090" s="278" t="s">
        <v>294</v>
      </c>
      <c r="E1090" s="102" t="s">
        <v>275</v>
      </c>
      <c r="F1090" s="102" t="s">
        <v>3789</v>
      </c>
      <c r="G1090" s="103"/>
      <c r="H1090" s="103">
        <v>45766</v>
      </c>
      <c r="I1090" s="102" t="s">
        <v>287</v>
      </c>
      <c r="J1090" s="102" t="s">
        <v>299</v>
      </c>
      <c r="K1090" s="102" t="s">
        <v>1</v>
      </c>
      <c r="L1090" s="102" t="str">
        <f>[2]!Table1[[#This Row],[Orgn]]&amp;"-"&amp;[2]!Table1[[#This Row],[Dest]]</f>
        <v>NAP-SSH</v>
      </c>
      <c r="M1090" s="102" t="str">
        <f t="shared" ref="M1090:M1153" si="17">IF(TRIM(C1090)="INF", "INF", IF(TRIM(C1090)="CHD", "CHD", "ADT"))</f>
        <v>ADT</v>
      </c>
      <c r="N1090" s="102">
        <f>WEEKDAY([2]!Table1[[#This Row],[Travel Date]],2)</f>
        <v>6</v>
      </c>
      <c r="P1090" s="102">
        <v>1</v>
      </c>
    </row>
    <row r="1091" spans="1:16" x14ac:dyDescent="0.25">
      <c r="A1091" s="276" t="s">
        <v>3790</v>
      </c>
      <c r="B1091" s="277" t="s">
        <v>3791</v>
      </c>
      <c r="C1091" s="277" t="s">
        <v>277</v>
      </c>
      <c r="D1091" s="278" t="s">
        <v>3619</v>
      </c>
      <c r="E1091" s="102" t="s">
        <v>275</v>
      </c>
      <c r="F1091" s="102" t="s">
        <v>3792</v>
      </c>
      <c r="G1091" s="103"/>
      <c r="H1091" s="103">
        <v>45766</v>
      </c>
      <c r="I1091" s="102" t="s">
        <v>287</v>
      </c>
      <c r="J1091" s="102" t="s">
        <v>299</v>
      </c>
      <c r="K1091" s="102" t="s">
        <v>1</v>
      </c>
      <c r="L1091" s="102" t="str">
        <f>[2]!Table1[[#This Row],[Orgn]]&amp;"-"&amp;[2]!Table1[[#This Row],[Dest]]</f>
        <v>NAP-SSH</v>
      </c>
      <c r="M1091" s="102" t="str">
        <f t="shared" si="17"/>
        <v>ADT</v>
      </c>
      <c r="N1091" s="102">
        <f>WEEKDAY([2]!Table1[[#This Row],[Travel Date]],2)</f>
        <v>6</v>
      </c>
      <c r="P1091" s="102">
        <v>1</v>
      </c>
    </row>
    <row r="1092" spans="1:16" x14ac:dyDescent="0.25">
      <c r="A1092" s="276" t="s">
        <v>3793</v>
      </c>
      <c r="B1092" s="277" t="s">
        <v>1189</v>
      </c>
      <c r="C1092" s="277" t="s">
        <v>274</v>
      </c>
      <c r="D1092" s="278" t="s">
        <v>3619</v>
      </c>
      <c r="E1092" s="102" t="s">
        <v>275</v>
      </c>
      <c r="F1092" s="102" t="s">
        <v>3794</v>
      </c>
      <c r="G1092" s="103"/>
      <c r="H1092" s="103">
        <v>45766</v>
      </c>
      <c r="I1092" s="102" t="s">
        <v>287</v>
      </c>
      <c r="J1092" s="102" t="s">
        <v>299</v>
      </c>
      <c r="K1092" s="102" t="s">
        <v>1</v>
      </c>
      <c r="L1092" s="102" t="str">
        <f>[2]!Table1[[#This Row],[Orgn]]&amp;"-"&amp;[2]!Table1[[#This Row],[Dest]]</f>
        <v>NAP-SSH</v>
      </c>
      <c r="M1092" s="102" t="str">
        <f t="shared" si="17"/>
        <v>ADT</v>
      </c>
      <c r="N1092" s="102">
        <f>WEEKDAY([2]!Table1[[#This Row],[Travel Date]],2)</f>
        <v>6</v>
      </c>
      <c r="P1092" s="102">
        <v>1</v>
      </c>
    </row>
    <row r="1093" spans="1:16" x14ac:dyDescent="0.25">
      <c r="A1093" s="276" t="s">
        <v>3795</v>
      </c>
      <c r="B1093" s="277" t="s">
        <v>1385</v>
      </c>
      <c r="C1093" s="277" t="s">
        <v>277</v>
      </c>
      <c r="D1093" s="278" t="s">
        <v>3619</v>
      </c>
      <c r="E1093" s="102" t="s">
        <v>275</v>
      </c>
      <c r="F1093" s="102" t="s">
        <v>3796</v>
      </c>
      <c r="G1093" s="103"/>
      <c r="H1093" s="103">
        <v>45766</v>
      </c>
      <c r="I1093" s="102" t="s">
        <v>287</v>
      </c>
      <c r="J1093" s="102" t="s">
        <v>299</v>
      </c>
      <c r="K1093" s="102" t="s">
        <v>1</v>
      </c>
      <c r="L1093" s="102" t="str">
        <f>[2]!Table1[[#This Row],[Orgn]]&amp;"-"&amp;[2]!Table1[[#This Row],[Dest]]</f>
        <v>NAP-SSH</v>
      </c>
      <c r="M1093" s="102" t="str">
        <f t="shared" si="17"/>
        <v>ADT</v>
      </c>
      <c r="N1093" s="102">
        <f>WEEKDAY([2]!Table1[[#This Row],[Travel Date]],2)</f>
        <v>6</v>
      </c>
      <c r="P1093" s="102">
        <v>1</v>
      </c>
    </row>
    <row r="1094" spans="1:16" x14ac:dyDescent="0.25">
      <c r="A1094" s="276" t="s">
        <v>3797</v>
      </c>
      <c r="B1094" s="277" t="s">
        <v>1919</v>
      </c>
      <c r="C1094" s="277" t="s">
        <v>277</v>
      </c>
      <c r="D1094" s="278" t="s">
        <v>294</v>
      </c>
      <c r="E1094" s="102" t="s">
        <v>275</v>
      </c>
      <c r="F1094" s="102" t="s">
        <v>3798</v>
      </c>
      <c r="G1094" s="103"/>
      <c r="H1094" s="103">
        <v>45766</v>
      </c>
      <c r="I1094" s="102" t="s">
        <v>287</v>
      </c>
      <c r="J1094" s="102" t="s">
        <v>299</v>
      </c>
      <c r="K1094" s="102" t="s">
        <v>1</v>
      </c>
      <c r="L1094" s="102" t="str">
        <f>[2]!Table1[[#This Row],[Orgn]]&amp;"-"&amp;[2]!Table1[[#This Row],[Dest]]</f>
        <v>NAP-SSH</v>
      </c>
      <c r="M1094" s="102" t="str">
        <f t="shared" si="17"/>
        <v>ADT</v>
      </c>
      <c r="N1094" s="102">
        <f>WEEKDAY([2]!Table1[[#This Row],[Travel Date]],2)</f>
        <v>6</v>
      </c>
      <c r="P1094" s="102">
        <v>1</v>
      </c>
    </row>
    <row r="1095" spans="1:16" x14ac:dyDescent="0.25">
      <c r="A1095" s="276" t="s">
        <v>3799</v>
      </c>
      <c r="B1095" s="277" t="s">
        <v>1255</v>
      </c>
      <c r="C1095" s="277" t="s">
        <v>274</v>
      </c>
      <c r="D1095" s="278" t="s">
        <v>3619</v>
      </c>
      <c r="E1095" s="102" t="s">
        <v>275</v>
      </c>
      <c r="F1095" s="102" t="s">
        <v>3800</v>
      </c>
      <c r="G1095" s="103"/>
      <c r="H1095" s="103">
        <v>45766</v>
      </c>
      <c r="I1095" s="102" t="s">
        <v>287</v>
      </c>
      <c r="J1095" s="102" t="s">
        <v>299</v>
      </c>
      <c r="K1095" s="102" t="s">
        <v>1</v>
      </c>
      <c r="L1095" s="102" t="str">
        <f>[2]!Table1[[#This Row],[Orgn]]&amp;"-"&amp;[2]!Table1[[#This Row],[Dest]]</f>
        <v>NAP-SSH</v>
      </c>
      <c r="M1095" s="102" t="str">
        <f t="shared" si="17"/>
        <v>ADT</v>
      </c>
      <c r="N1095" s="102">
        <f>WEEKDAY([2]!Table1[[#This Row],[Travel Date]],2)</f>
        <v>6</v>
      </c>
      <c r="P1095" s="102">
        <v>1</v>
      </c>
    </row>
    <row r="1096" spans="1:16" x14ac:dyDescent="0.25">
      <c r="A1096" s="276" t="s">
        <v>3801</v>
      </c>
      <c r="B1096" s="277" t="s">
        <v>1088</v>
      </c>
      <c r="C1096" s="277" t="s">
        <v>274</v>
      </c>
      <c r="D1096" s="278" t="s">
        <v>3619</v>
      </c>
      <c r="E1096" s="102" t="s">
        <v>275</v>
      </c>
      <c r="F1096" s="102" t="s">
        <v>3802</v>
      </c>
      <c r="G1096" s="103"/>
      <c r="H1096" s="103">
        <v>45766</v>
      </c>
      <c r="I1096" s="102" t="s">
        <v>287</v>
      </c>
      <c r="J1096" s="102" t="s">
        <v>299</v>
      </c>
      <c r="K1096" s="102" t="s">
        <v>1</v>
      </c>
      <c r="L1096" s="102" t="str">
        <f>[2]!Table1[[#This Row],[Orgn]]&amp;"-"&amp;[2]!Table1[[#This Row],[Dest]]</f>
        <v>NAP-SSH</v>
      </c>
      <c r="M1096" s="102" t="str">
        <f t="shared" si="17"/>
        <v>ADT</v>
      </c>
      <c r="N1096" s="102">
        <f>WEEKDAY([2]!Table1[[#This Row],[Travel Date]],2)</f>
        <v>6</v>
      </c>
      <c r="P1096" s="102">
        <v>1</v>
      </c>
    </row>
    <row r="1097" spans="1:16" x14ac:dyDescent="0.25">
      <c r="A1097" s="276" t="s">
        <v>3801</v>
      </c>
      <c r="B1097" s="277" t="s">
        <v>1296</v>
      </c>
      <c r="C1097" s="277" t="s">
        <v>274</v>
      </c>
      <c r="D1097" s="278" t="s">
        <v>3619</v>
      </c>
      <c r="E1097" s="102" t="s">
        <v>275</v>
      </c>
      <c r="F1097" s="102" t="s">
        <v>3803</v>
      </c>
      <c r="G1097" s="103"/>
      <c r="H1097" s="103">
        <v>45766</v>
      </c>
      <c r="I1097" s="102" t="s">
        <v>287</v>
      </c>
      <c r="J1097" s="102" t="s">
        <v>299</v>
      </c>
      <c r="K1097" s="102" t="s">
        <v>1</v>
      </c>
      <c r="L1097" s="102" t="str">
        <f>[2]!Table1[[#This Row],[Orgn]]&amp;"-"&amp;[2]!Table1[[#This Row],[Dest]]</f>
        <v>NAP-SSH</v>
      </c>
      <c r="M1097" s="102" t="str">
        <f t="shared" si="17"/>
        <v>ADT</v>
      </c>
      <c r="N1097" s="102">
        <f>WEEKDAY([2]!Table1[[#This Row],[Travel Date]],2)</f>
        <v>6</v>
      </c>
      <c r="P1097" s="102">
        <v>1</v>
      </c>
    </row>
    <row r="1098" spans="1:16" x14ac:dyDescent="0.25">
      <c r="A1098" s="276" t="s">
        <v>3801</v>
      </c>
      <c r="B1098" s="277" t="s">
        <v>1524</v>
      </c>
      <c r="C1098" s="277" t="s">
        <v>277</v>
      </c>
      <c r="D1098" s="278" t="s">
        <v>3619</v>
      </c>
      <c r="E1098" s="102" t="s">
        <v>275</v>
      </c>
      <c r="F1098" s="102" t="s">
        <v>3804</v>
      </c>
      <c r="G1098" s="103"/>
      <c r="H1098" s="103">
        <v>45766</v>
      </c>
      <c r="I1098" s="102" t="s">
        <v>287</v>
      </c>
      <c r="J1098" s="102" t="s">
        <v>299</v>
      </c>
      <c r="K1098" s="102" t="s">
        <v>1</v>
      </c>
      <c r="L1098" s="102" t="str">
        <f>[2]!Table1[[#This Row],[Orgn]]&amp;"-"&amp;[2]!Table1[[#This Row],[Dest]]</f>
        <v>NAP-SSH</v>
      </c>
      <c r="M1098" s="102" t="str">
        <f t="shared" si="17"/>
        <v>ADT</v>
      </c>
      <c r="N1098" s="102">
        <f>WEEKDAY([2]!Table1[[#This Row],[Travel Date]],2)</f>
        <v>6</v>
      </c>
      <c r="P1098" s="102">
        <v>1</v>
      </c>
    </row>
    <row r="1099" spans="1:16" x14ac:dyDescent="0.25">
      <c r="A1099" s="276" t="s">
        <v>3805</v>
      </c>
      <c r="B1099" s="277" t="s">
        <v>1202</v>
      </c>
      <c r="C1099" s="277" t="s">
        <v>277</v>
      </c>
      <c r="D1099" s="278" t="s">
        <v>3619</v>
      </c>
      <c r="E1099" s="102" t="s">
        <v>275</v>
      </c>
      <c r="F1099" s="102" t="s">
        <v>3806</v>
      </c>
      <c r="G1099" s="103"/>
      <c r="H1099" s="103">
        <v>45766</v>
      </c>
      <c r="I1099" s="102" t="s">
        <v>287</v>
      </c>
      <c r="J1099" s="102" t="s">
        <v>299</v>
      </c>
      <c r="K1099" s="102" t="s">
        <v>1</v>
      </c>
      <c r="L1099" s="102" t="str">
        <f>[2]!Table1[[#This Row],[Orgn]]&amp;"-"&amp;[2]!Table1[[#This Row],[Dest]]</f>
        <v>NAP-SSH</v>
      </c>
      <c r="M1099" s="102" t="str">
        <f t="shared" si="17"/>
        <v>ADT</v>
      </c>
      <c r="N1099" s="102">
        <f>WEEKDAY([2]!Table1[[#This Row],[Travel Date]],2)</f>
        <v>6</v>
      </c>
      <c r="P1099" s="102">
        <v>1</v>
      </c>
    </row>
    <row r="1100" spans="1:16" x14ac:dyDescent="0.25">
      <c r="A1100" s="276" t="s">
        <v>3807</v>
      </c>
      <c r="B1100" s="277" t="s">
        <v>2168</v>
      </c>
      <c r="C1100" s="277" t="s">
        <v>274</v>
      </c>
      <c r="D1100" s="278" t="s">
        <v>294</v>
      </c>
      <c r="E1100" s="102" t="s">
        <v>275</v>
      </c>
      <c r="F1100" s="102" t="s">
        <v>3808</v>
      </c>
      <c r="G1100" s="103"/>
      <c r="H1100" s="103">
        <v>45766</v>
      </c>
      <c r="I1100" s="102" t="s">
        <v>287</v>
      </c>
      <c r="J1100" s="102" t="s">
        <v>299</v>
      </c>
      <c r="K1100" s="102" t="s">
        <v>1</v>
      </c>
      <c r="L1100" s="102" t="str">
        <f>[2]!Table1[[#This Row],[Orgn]]&amp;"-"&amp;[2]!Table1[[#This Row],[Dest]]</f>
        <v>NAP-SSH</v>
      </c>
      <c r="M1100" s="102" t="str">
        <f t="shared" si="17"/>
        <v>ADT</v>
      </c>
      <c r="N1100" s="102">
        <f>WEEKDAY([2]!Table1[[#This Row],[Travel Date]],2)</f>
        <v>6</v>
      </c>
      <c r="P1100" s="102">
        <v>1</v>
      </c>
    </row>
    <row r="1101" spans="1:16" x14ac:dyDescent="0.25">
      <c r="A1101" s="276" t="s">
        <v>3807</v>
      </c>
      <c r="B1101" s="277" t="s">
        <v>2050</v>
      </c>
      <c r="C1101" s="277" t="s">
        <v>1075</v>
      </c>
      <c r="D1101" s="278" t="s">
        <v>294</v>
      </c>
      <c r="E1101" s="102" t="s">
        <v>275</v>
      </c>
      <c r="F1101" s="102" t="s">
        <v>3809</v>
      </c>
      <c r="G1101" s="103"/>
      <c r="H1101" s="103">
        <v>45766</v>
      </c>
      <c r="I1101" s="102" t="s">
        <v>287</v>
      </c>
      <c r="J1101" s="102" t="s">
        <v>299</v>
      </c>
      <c r="K1101" s="102" t="s">
        <v>1</v>
      </c>
      <c r="L1101" s="102" t="str">
        <f>[2]!Table1[[#This Row],[Orgn]]&amp;"-"&amp;[2]!Table1[[#This Row],[Dest]]</f>
        <v>NAP-SSH</v>
      </c>
      <c r="M1101" s="102" t="str">
        <f t="shared" si="17"/>
        <v>CHD</v>
      </c>
      <c r="N1101" s="102">
        <f>WEEKDAY([2]!Table1[[#This Row],[Travel Date]],2)</f>
        <v>6</v>
      </c>
      <c r="P1101" s="102">
        <v>1</v>
      </c>
    </row>
    <row r="1102" spans="1:16" x14ac:dyDescent="0.25">
      <c r="A1102" s="276" t="s">
        <v>3810</v>
      </c>
      <c r="B1102" s="277" t="s">
        <v>3811</v>
      </c>
      <c r="C1102" s="277" t="s">
        <v>277</v>
      </c>
      <c r="D1102" s="278" t="s">
        <v>3619</v>
      </c>
      <c r="E1102" s="102" t="s">
        <v>275</v>
      </c>
      <c r="F1102" s="102" t="s">
        <v>3812</v>
      </c>
      <c r="G1102" s="103"/>
      <c r="H1102" s="103">
        <v>45766</v>
      </c>
      <c r="I1102" s="102" t="s">
        <v>287</v>
      </c>
      <c r="J1102" s="102" t="s">
        <v>299</v>
      </c>
      <c r="K1102" s="102" t="s">
        <v>1</v>
      </c>
      <c r="L1102" s="102" t="str">
        <f>[2]!Table1[[#This Row],[Orgn]]&amp;"-"&amp;[2]!Table1[[#This Row],[Dest]]</f>
        <v>NAP-SSH</v>
      </c>
      <c r="M1102" s="102" t="str">
        <f t="shared" si="17"/>
        <v>ADT</v>
      </c>
      <c r="N1102" s="102">
        <f>WEEKDAY([2]!Table1[[#This Row],[Travel Date]],2)</f>
        <v>6</v>
      </c>
      <c r="P1102" s="102">
        <v>1</v>
      </c>
    </row>
    <row r="1103" spans="1:16" x14ac:dyDescent="0.25">
      <c r="A1103" s="276" t="s">
        <v>3813</v>
      </c>
      <c r="B1103" s="277" t="s">
        <v>1351</v>
      </c>
      <c r="C1103" s="277" t="s">
        <v>277</v>
      </c>
      <c r="D1103" s="278" t="s">
        <v>294</v>
      </c>
      <c r="E1103" s="102" t="s">
        <v>275</v>
      </c>
      <c r="F1103" s="102" t="s">
        <v>3814</v>
      </c>
      <c r="G1103" s="103"/>
      <c r="H1103" s="103">
        <v>45766</v>
      </c>
      <c r="I1103" s="102" t="s">
        <v>287</v>
      </c>
      <c r="J1103" s="102" t="s">
        <v>299</v>
      </c>
      <c r="K1103" s="102" t="s">
        <v>1</v>
      </c>
      <c r="L1103" s="102" t="str">
        <f>[2]!Table1[[#This Row],[Orgn]]&amp;"-"&amp;[2]!Table1[[#This Row],[Dest]]</f>
        <v>NAP-SSH</v>
      </c>
      <c r="M1103" s="102" t="str">
        <f t="shared" si="17"/>
        <v>ADT</v>
      </c>
      <c r="N1103" s="102">
        <f>WEEKDAY([2]!Table1[[#This Row],[Travel Date]],2)</f>
        <v>6</v>
      </c>
      <c r="P1103" s="102">
        <v>1</v>
      </c>
    </row>
    <row r="1104" spans="1:16" x14ac:dyDescent="0.25">
      <c r="A1104" s="276" t="s">
        <v>3815</v>
      </c>
      <c r="B1104" s="277" t="s">
        <v>1188</v>
      </c>
      <c r="C1104" s="277" t="s">
        <v>277</v>
      </c>
      <c r="D1104" s="278" t="s">
        <v>294</v>
      </c>
      <c r="E1104" s="102" t="s">
        <v>275</v>
      </c>
      <c r="F1104" s="102" t="s">
        <v>3816</v>
      </c>
      <c r="G1104" s="103"/>
      <c r="H1104" s="103">
        <v>45766</v>
      </c>
      <c r="I1104" s="102" t="s">
        <v>287</v>
      </c>
      <c r="J1104" s="102" t="s">
        <v>299</v>
      </c>
      <c r="K1104" s="102" t="s">
        <v>1</v>
      </c>
      <c r="L1104" s="102" t="str">
        <f>[2]!Table1[[#This Row],[Orgn]]&amp;"-"&amp;[2]!Table1[[#This Row],[Dest]]</f>
        <v>NAP-SSH</v>
      </c>
      <c r="M1104" s="102" t="str">
        <f t="shared" si="17"/>
        <v>ADT</v>
      </c>
      <c r="N1104" s="102">
        <f>WEEKDAY([2]!Table1[[#This Row],[Travel Date]],2)</f>
        <v>6</v>
      </c>
      <c r="P1104" s="102">
        <v>1</v>
      </c>
    </row>
    <row r="1105" spans="1:16" x14ac:dyDescent="0.25">
      <c r="A1105" s="276" t="s">
        <v>3817</v>
      </c>
      <c r="B1105" s="277" t="s">
        <v>1717</v>
      </c>
      <c r="C1105" s="277" t="s">
        <v>277</v>
      </c>
      <c r="D1105" s="278" t="s">
        <v>294</v>
      </c>
      <c r="E1105" s="102" t="s">
        <v>275</v>
      </c>
      <c r="F1105" s="102" t="s">
        <v>3818</v>
      </c>
      <c r="G1105" s="103"/>
      <c r="H1105" s="103">
        <v>45766</v>
      </c>
      <c r="I1105" s="102" t="s">
        <v>287</v>
      </c>
      <c r="J1105" s="102" t="s">
        <v>299</v>
      </c>
      <c r="K1105" s="102" t="s">
        <v>1</v>
      </c>
      <c r="L1105" s="102" t="str">
        <f>[2]!Table1[[#This Row],[Orgn]]&amp;"-"&amp;[2]!Table1[[#This Row],[Dest]]</f>
        <v>NAP-SSH</v>
      </c>
      <c r="M1105" s="102" t="str">
        <f t="shared" si="17"/>
        <v>ADT</v>
      </c>
      <c r="N1105" s="102">
        <f>WEEKDAY([2]!Table1[[#This Row],[Travel Date]],2)</f>
        <v>6</v>
      </c>
      <c r="P1105" s="102">
        <v>1</v>
      </c>
    </row>
    <row r="1106" spans="1:16" x14ac:dyDescent="0.25">
      <c r="A1106" s="276" t="s">
        <v>3817</v>
      </c>
      <c r="B1106" s="277" t="s">
        <v>1923</v>
      </c>
      <c r="C1106" s="277" t="s">
        <v>274</v>
      </c>
      <c r="D1106" s="278" t="s">
        <v>294</v>
      </c>
      <c r="E1106" s="102" t="s">
        <v>275</v>
      </c>
      <c r="F1106" s="102" t="s">
        <v>3819</v>
      </c>
      <c r="G1106" s="103"/>
      <c r="H1106" s="103">
        <v>45766</v>
      </c>
      <c r="I1106" s="102" t="s">
        <v>287</v>
      </c>
      <c r="J1106" s="102" t="s">
        <v>299</v>
      </c>
      <c r="K1106" s="102" t="s">
        <v>1</v>
      </c>
      <c r="L1106" s="102" t="str">
        <f>[2]!Table1[[#This Row],[Orgn]]&amp;"-"&amp;[2]!Table1[[#This Row],[Dest]]</f>
        <v>NAP-SSH</v>
      </c>
      <c r="M1106" s="102" t="str">
        <f t="shared" si="17"/>
        <v>ADT</v>
      </c>
      <c r="N1106" s="102">
        <f>WEEKDAY([2]!Table1[[#This Row],[Travel Date]],2)</f>
        <v>6</v>
      </c>
      <c r="P1106" s="102">
        <v>1</v>
      </c>
    </row>
    <row r="1107" spans="1:16" x14ac:dyDescent="0.25">
      <c r="A1107" s="276" t="s">
        <v>3817</v>
      </c>
      <c r="B1107" s="277" t="s">
        <v>3820</v>
      </c>
      <c r="C1107" s="277" t="s">
        <v>274</v>
      </c>
      <c r="D1107" s="278" t="s">
        <v>294</v>
      </c>
      <c r="E1107" s="102" t="s">
        <v>275</v>
      </c>
      <c r="F1107" s="102" t="s">
        <v>3821</v>
      </c>
      <c r="G1107" s="103"/>
      <c r="H1107" s="103">
        <v>45766</v>
      </c>
      <c r="I1107" s="102" t="s">
        <v>287</v>
      </c>
      <c r="J1107" s="102" t="s">
        <v>299</v>
      </c>
      <c r="K1107" s="102" t="s">
        <v>1</v>
      </c>
      <c r="L1107" s="102" t="str">
        <f>[2]!Table1[[#This Row],[Orgn]]&amp;"-"&amp;[2]!Table1[[#This Row],[Dest]]</f>
        <v>NAP-SSH</v>
      </c>
      <c r="M1107" s="102" t="str">
        <f t="shared" si="17"/>
        <v>ADT</v>
      </c>
      <c r="N1107" s="102">
        <f>WEEKDAY([2]!Table1[[#This Row],[Travel Date]],2)</f>
        <v>6</v>
      </c>
      <c r="P1107" s="102">
        <v>1</v>
      </c>
    </row>
    <row r="1108" spans="1:16" x14ac:dyDescent="0.25">
      <c r="A1108" s="276" t="s">
        <v>3817</v>
      </c>
      <c r="B1108" s="277" t="s">
        <v>3822</v>
      </c>
      <c r="C1108" s="277" t="s">
        <v>1075</v>
      </c>
      <c r="D1108" s="278" t="s">
        <v>294</v>
      </c>
      <c r="E1108" s="102" t="s">
        <v>275</v>
      </c>
      <c r="F1108" s="102" t="s">
        <v>3823</v>
      </c>
      <c r="G1108" s="103"/>
      <c r="H1108" s="103">
        <v>45766</v>
      </c>
      <c r="I1108" s="102" t="s">
        <v>287</v>
      </c>
      <c r="J1108" s="102" t="s">
        <v>299</v>
      </c>
      <c r="K1108" s="102" t="s">
        <v>1</v>
      </c>
      <c r="L1108" s="102" t="str">
        <f>[2]!Table1[[#This Row],[Orgn]]&amp;"-"&amp;[2]!Table1[[#This Row],[Dest]]</f>
        <v>NAP-SSH</v>
      </c>
      <c r="M1108" s="102" t="str">
        <f t="shared" si="17"/>
        <v>CHD</v>
      </c>
      <c r="N1108" s="102">
        <f>WEEKDAY([2]!Table1[[#This Row],[Travel Date]],2)</f>
        <v>6</v>
      </c>
      <c r="P1108" s="102">
        <v>1</v>
      </c>
    </row>
    <row r="1109" spans="1:16" x14ac:dyDescent="0.25">
      <c r="A1109" s="276" t="s">
        <v>3824</v>
      </c>
      <c r="B1109" s="277" t="s">
        <v>1988</v>
      </c>
      <c r="C1109" s="277" t="s">
        <v>277</v>
      </c>
      <c r="D1109" s="278" t="s">
        <v>294</v>
      </c>
      <c r="E1109" s="102" t="s">
        <v>275</v>
      </c>
      <c r="F1109" s="102" t="s">
        <v>3825</v>
      </c>
      <c r="G1109" s="103"/>
      <c r="H1109" s="103">
        <v>45766</v>
      </c>
      <c r="I1109" s="102" t="s">
        <v>287</v>
      </c>
      <c r="J1109" s="102" t="s">
        <v>299</v>
      </c>
      <c r="K1109" s="102" t="s">
        <v>1</v>
      </c>
      <c r="L1109" s="102" t="str">
        <f>[2]!Table1[[#This Row],[Orgn]]&amp;"-"&amp;[2]!Table1[[#This Row],[Dest]]</f>
        <v>NAP-SSH</v>
      </c>
      <c r="M1109" s="102" t="str">
        <f t="shared" si="17"/>
        <v>ADT</v>
      </c>
      <c r="N1109" s="102">
        <f>WEEKDAY([2]!Table1[[#This Row],[Travel Date]],2)</f>
        <v>6</v>
      </c>
      <c r="P1109" s="102">
        <v>1</v>
      </c>
    </row>
    <row r="1110" spans="1:16" x14ac:dyDescent="0.25">
      <c r="A1110" s="276" t="s">
        <v>1088</v>
      </c>
      <c r="B1110" s="277" t="s">
        <v>3826</v>
      </c>
      <c r="C1110" s="277" t="s">
        <v>274</v>
      </c>
      <c r="D1110" s="278" t="s">
        <v>280</v>
      </c>
      <c r="E1110" s="102" t="s">
        <v>275</v>
      </c>
      <c r="F1110" s="102" t="s">
        <v>3827</v>
      </c>
      <c r="G1110" s="103"/>
      <c r="H1110" s="103">
        <v>45766</v>
      </c>
      <c r="I1110" s="102" t="s">
        <v>287</v>
      </c>
      <c r="J1110" s="102" t="s">
        <v>299</v>
      </c>
      <c r="K1110" s="102" t="s">
        <v>1</v>
      </c>
      <c r="L1110" s="102" t="str">
        <f>[2]!Table1[[#This Row],[Orgn]]&amp;"-"&amp;[2]!Table1[[#This Row],[Dest]]</f>
        <v>NAP-SSH</v>
      </c>
      <c r="M1110" s="102" t="str">
        <f t="shared" si="17"/>
        <v>ADT</v>
      </c>
      <c r="N1110" s="102">
        <f>WEEKDAY([2]!Table1[[#This Row],[Travel Date]],2)</f>
        <v>6</v>
      </c>
      <c r="P1110" s="102">
        <v>1</v>
      </c>
    </row>
    <row r="1111" spans="1:16" x14ac:dyDescent="0.25">
      <c r="A1111" s="276" t="s">
        <v>3828</v>
      </c>
      <c r="B1111" s="277" t="s">
        <v>3829</v>
      </c>
      <c r="C1111" s="277" t="s">
        <v>277</v>
      </c>
      <c r="D1111" s="278" t="s">
        <v>294</v>
      </c>
      <c r="E1111" s="102" t="s">
        <v>275</v>
      </c>
      <c r="F1111" s="102" t="s">
        <v>3830</v>
      </c>
      <c r="G1111" s="103"/>
      <c r="H1111" s="103">
        <v>45766</v>
      </c>
      <c r="I1111" s="102" t="s">
        <v>287</v>
      </c>
      <c r="J1111" s="102" t="s">
        <v>299</v>
      </c>
      <c r="K1111" s="102" t="s">
        <v>1</v>
      </c>
      <c r="L1111" s="102" t="str">
        <f>[2]!Table1[[#This Row],[Orgn]]&amp;"-"&amp;[2]!Table1[[#This Row],[Dest]]</f>
        <v>NAP-SSH</v>
      </c>
      <c r="M1111" s="102" t="str">
        <f t="shared" si="17"/>
        <v>ADT</v>
      </c>
      <c r="N1111" s="102">
        <f>WEEKDAY([2]!Table1[[#This Row],[Travel Date]],2)</f>
        <v>6</v>
      </c>
      <c r="P1111" s="102">
        <v>1</v>
      </c>
    </row>
    <row r="1112" spans="1:16" x14ac:dyDescent="0.25">
      <c r="A1112" s="276" t="s">
        <v>3831</v>
      </c>
      <c r="B1112" s="277" t="s">
        <v>3832</v>
      </c>
      <c r="C1112" s="277" t="s">
        <v>277</v>
      </c>
      <c r="D1112" s="278" t="s">
        <v>421</v>
      </c>
      <c r="E1112" s="102" t="s">
        <v>275</v>
      </c>
      <c r="F1112" s="102" t="s">
        <v>3833</v>
      </c>
      <c r="G1112" s="103"/>
      <c r="H1112" s="103">
        <v>45766</v>
      </c>
      <c r="I1112" s="102" t="s">
        <v>287</v>
      </c>
      <c r="J1112" s="102" t="s">
        <v>299</v>
      </c>
      <c r="K1112" s="102" t="s">
        <v>1</v>
      </c>
      <c r="L1112" s="102" t="str">
        <f>[2]!Table1[[#This Row],[Orgn]]&amp;"-"&amp;[2]!Table1[[#This Row],[Dest]]</f>
        <v>NAP-SSH</v>
      </c>
      <c r="M1112" s="102" t="str">
        <f t="shared" si="17"/>
        <v>ADT</v>
      </c>
      <c r="N1112" s="102">
        <f>WEEKDAY([2]!Table1[[#This Row],[Travel Date]],2)</f>
        <v>6</v>
      </c>
      <c r="P1112" s="102">
        <v>1</v>
      </c>
    </row>
    <row r="1113" spans="1:16" x14ac:dyDescent="0.25">
      <c r="A1113" s="276" t="s">
        <v>3834</v>
      </c>
      <c r="B1113" s="277" t="s">
        <v>1450</v>
      </c>
      <c r="C1113" s="277" t="s">
        <v>274</v>
      </c>
      <c r="D1113" s="278" t="s">
        <v>280</v>
      </c>
      <c r="E1113" s="102" t="s">
        <v>275</v>
      </c>
      <c r="F1113" s="102" t="s">
        <v>3835</v>
      </c>
      <c r="G1113" s="103"/>
      <c r="H1113" s="103">
        <v>45766</v>
      </c>
      <c r="I1113" s="102" t="s">
        <v>287</v>
      </c>
      <c r="J1113" s="102" t="s">
        <v>299</v>
      </c>
      <c r="K1113" s="102" t="s">
        <v>1</v>
      </c>
      <c r="L1113" s="102" t="str">
        <f>[2]!Table1[[#This Row],[Orgn]]&amp;"-"&amp;[2]!Table1[[#This Row],[Dest]]</f>
        <v>NAP-SSH</v>
      </c>
      <c r="M1113" s="102" t="str">
        <f t="shared" si="17"/>
        <v>ADT</v>
      </c>
      <c r="N1113" s="102">
        <f>WEEKDAY([2]!Table1[[#This Row],[Travel Date]],2)</f>
        <v>6</v>
      </c>
      <c r="P1113" s="102">
        <v>1</v>
      </c>
    </row>
    <row r="1114" spans="1:16" x14ac:dyDescent="0.25">
      <c r="A1114" s="276" t="s">
        <v>3836</v>
      </c>
      <c r="B1114" s="277" t="s">
        <v>2165</v>
      </c>
      <c r="C1114" s="277" t="s">
        <v>277</v>
      </c>
      <c r="D1114" s="278" t="s">
        <v>294</v>
      </c>
      <c r="E1114" s="102" t="s">
        <v>275</v>
      </c>
      <c r="F1114" s="102" t="s">
        <v>3837</v>
      </c>
      <c r="G1114" s="103"/>
      <c r="H1114" s="103">
        <v>45766</v>
      </c>
      <c r="I1114" s="102" t="s">
        <v>287</v>
      </c>
      <c r="J1114" s="102" t="s">
        <v>299</v>
      </c>
      <c r="K1114" s="102" t="s">
        <v>1</v>
      </c>
      <c r="L1114" s="102" t="str">
        <f>[2]!Table1[[#This Row],[Orgn]]&amp;"-"&amp;[2]!Table1[[#This Row],[Dest]]</f>
        <v>NAP-SSH</v>
      </c>
      <c r="M1114" s="102" t="str">
        <f t="shared" si="17"/>
        <v>ADT</v>
      </c>
      <c r="N1114" s="102">
        <f>WEEKDAY([2]!Table1[[#This Row],[Travel Date]],2)</f>
        <v>6</v>
      </c>
      <c r="P1114" s="102">
        <v>1</v>
      </c>
    </row>
    <row r="1115" spans="1:16" x14ac:dyDescent="0.25">
      <c r="A1115" s="276" t="s">
        <v>3838</v>
      </c>
      <c r="B1115" s="277" t="s">
        <v>1660</v>
      </c>
      <c r="C1115" s="277" t="s">
        <v>274</v>
      </c>
      <c r="D1115" s="278" t="s">
        <v>294</v>
      </c>
      <c r="E1115" s="102" t="s">
        <v>275</v>
      </c>
      <c r="F1115" s="102" t="s">
        <v>3839</v>
      </c>
      <c r="G1115" s="103"/>
      <c r="H1115" s="103">
        <v>45766</v>
      </c>
      <c r="I1115" s="102" t="s">
        <v>287</v>
      </c>
      <c r="J1115" s="102" t="s">
        <v>299</v>
      </c>
      <c r="K1115" s="102" t="s">
        <v>1</v>
      </c>
      <c r="L1115" s="102" t="str">
        <f>[2]!Table1[[#This Row],[Orgn]]&amp;"-"&amp;[2]!Table1[[#This Row],[Dest]]</f>
        <v>NAP-SSH</v>
      </c>
      <c r="M1115" s="102" t="str">
        <f t="shared" si="17"/>
        <v>ADT</v>
      </c>
      <c r="N1115" s="102">
        <f>WEEKDAY([2]!Table1[[#This Row],[Travel Date]],2)</f>
        <v>6</v>
      </c>
      <c r="P1115" s="102">
        <v>1</v>
      </c>
    </row>
    <row r="1116" spans="1:16" x14ac:dyDescent="0.25">
      <c r="A1116" s="276" t="s">
        <v>3838</v>
      </c>
      <c r="B1116" s="277" t="s">
        <v>1175</v>
      </c>
      <c r="C1116" s="277" t="s">
        <v>277</v>
      </c>
      <c r="D1116" s="278" t="s">
        <v>294</v>
      </c>
      <c r="E1116" s="102" t="s">
        <v>275</v>
      </c>
      <c r="F1116" s="102" t="s">
        <v>3840</v>
      </c>
      <c r="G1116" s="103"/>
      <c r="H1116" s="103">
        <v>45766</v>
      </c>
      <c r="I1116" s="102" t="s">
        <v>287</v>
      </c>
      <c r="J1116" s="102" t="s">
        <v>299</v>
      </c>
      <c r="K1116" s="102" t="s">
        <v>1</v>
      </c>
      <c r="L1116" s="102" t="str">
        <f>[2]!Table1[[#This Row],[Orgn]]&amp;"-"&amp;[2]!Table1[[#This Row],[Dest]]</f>
        <v>NAP-SSH</v>
      </c>
      <c r="M1116" s="102" t="str">
        <f t="shared" si="17"/>
        <v>ADT</v>
      </c>
      <c r="N1116" s="102">
        <f>WEEKDAY([2]!Table1[[#This Row],[Travel Date]],2)</f>
        <v>6</v>
      </c>
      <c r="P1116" s="102">
        <v>1</v>
      </c>
    </row>
    <row r="1117" spans="1:16" x14ac:dyDescent="0.25">
      <c r="A1117" s="276" t="s">
        <v>3838</v>
      </c>
      <c r="B1117" s="277" t="s">
        <v>1740</v>
      </c>
      <c r="C1117" s="277" t="s">
        <v>274</v>
      </c>
      <c r="D1117" s="278" t="s">
        <v>294</v>
      </c>
      <c r="E1117" s="102" t="s">
        <v>275</v>
      </c>
      <c r="F1117" s="102" t="s">
        <v>3841</v>
      </c>
      <c r="G1117" s="103"/>
      <c r="H1117" s="103">
        <v>45766</v>
      </c>
      <c r="I1117" s="102" t="s">
        <v>287</v>
      </c>
      <c r="J1117" s="102" t="s">
        <v>299</v>
      </c>
      <c r="K1117" s="102" t="s">
        <v>1</v>
      </c>
      <c r="L1117" s="102" t="str">
        <f>[2]!Table1[[#This Row],[Orgn]]&amp;"-"&amp;[2]!Table1[[#This Row],[Dest]]</f>
        <v>NAP-SSH</v>
      </c>
      <c r="M1117" s="102" t="str">
        <f t="shared" si="17"/>
        <v>ADT</v>
      </c>
      <c r="N1117" s="102">
        <f>WEEKDAY([2]!Table1[[#This Row],[Travel Date]],2)</f>
        <v>6</v>
      </c>
      <c r="P1117" s="102">
        <v>1</v>
      </c>
    </row>
    <row r="1118" spans="1:16" x14ac:dyDescent="0.25">
      <c r="A1118" s="276" t="s">
        <v>3842</v>
      </c>
      <c r="B1118" s="277" t="s">
        <v>1693</v>
      </c>
      <c r="C1118" s="277" t="s">
        <v>277</v>
      </c>
      <c r="D1118" s="278" t="s">
        <v>279</v>
      </c>
      <c r="E1118" s="102" t="s">
        <v>275</v>
      </c>
      <c r="F1118" s="102" t="s">
        <v>3843</v>
      </c>
      <c r="G1118" s="103"/>
      <c r="H1118" s="103">
        <v>45766</v>
      </c>
      <c r="I1118" s="102" t="s">
        <v>287</v>
      </c>
      <c r="J1118" s="102" t="s">
        <v>299</v>
      </c>
      <c r="K1118" s="102" t="s">
        <v>1</v>
      </c>
      <c r="L1118" s="102" t="str">
        <f>[2]!Table1[[#This Row],[Orgn]]&amp;"-"&amp;[2]!Table1[[#This Row],[Dest]]</f>
        <v>NAP-SSH</v>
      </c>
      <c r="M1118" s="102" t="str">
        <f t="shared" si="17"/>
        <v>ADT</v>
      </c>
      <c r="N1118" s="102">
        <f>WEEKDAY([2]!Table1[[#This Row],[Travel Date]],2)</f>
        <v>6</v>
      </c>
      <c r="P1118" s="102">
        <v>1</v>
      </c>
    </row>
    <row r="1119" spans="1:16" x14ac:dyDescent="0.25">
      <c r="A1119" s="276" t="s">
        <v>3844</v>
      </c>
      <c r="B1119" s="277" t="s">
        <v>1717</v>
      </c>
      <c r="C1119" s="277" t="s">
        <v>277</v>
      </c>
      <c r="D1119" s="278" t="s">
        <v>294</v>
      </c>
      <c r="E1119" s="102" t="s">
        <v>275</v>
      </c>
      <c r="F1119" s="102" t="s">
        <v>3845</v>
      </c>
      <c r="G1119" s="103"/>
      <c r="H1119" s="103">
        <v>45766</v>
      </c>
      <c r="I1119" s="102" t="s">
        <v>287</v>
      </c>
      <c r="J1119" s="102" t="s">
        <v>299</v>
      </c>
      <c r="K1119" s="102" t="s">
        <v>1</v>
      </c>
      <c r="L1119" s="102" t="str">
        <f>[2]!Table1[[#This Row],[Orgn]]&amp;"-"&amp;[2]!Table1[[#This Row],[Dest]]</f>
        <v>NAP-SSH</v>
      </c>
      <c r="M1119" s="102" t="str">
        <f t="shared" si="17"/>
        <v>ADT</v>
      </c>
      <c r="N1119" s="102">
        <f>WEEKDAY([2]!Table1[[#This Row],[Travel Date]],2)</f>
        <v>6</v>
      </c>
      <c r="P1119" s="102">
        <v>1</v>
      </c>
    </row>
    <row r="1120" spans="1:16" x14ac:dyDescent="0.25">
      <c r="A1120" s="276" t="s">
        <v>3844</v>
      </c>
      <c r="B1120" s="277" t="s">
        <v>1859</v>
      </c>
      <c r="C1120" s="277" t="s">
        <v>274</v>
      </c>
      <c r="D1120" s="278" t="s">
        <v>294</v>
      </c>
      <c r="E1120" s="102" t="s">
        <v>275</v>
      </c>
      <c r="F1120" s="102" t="s">
        <v>3846</v>
      </c>
      <c r="G1120" s="103"/>
      <c r="H1120" s="103">
        <v>45766</v>
      </c>
      <c r="I1120" s="102" t="s">
        <v>287</v>
      </c>
      <c r="J1120" s="102" t="s">
        <v>299</v>
      </c>
      <c r="K1120" s="102" t="s">
        <v>1</v>
      </c>
      <c r="L1120" s="102" t="str">
        <f>[2]!Table1[[#This Row],[Orgn]]&amp;"-"&amp;[2]!Table1[[#This Row],[Dest]]</f>
        <v>NAP-SSH</v>
      </c>
      <c r="M1120" s="102" t="str">
        <f t="shared" si="17"/>
        <v>ADT</v>
      </c>
      <c r="N1120" s="102">
        <f>WEEKDAY([2]!Table1[[#This Row],[Travel Date]],2)</f>
        <v>6</v>
      </c>
      <c r="P1120" s="102">
        <v>1</v>
      </c>
    </row>
    <row r="1121" spans="1:16" x14ac:dyDescent="0.25">
      <c r="A1121" s="276" t="s">
        <v>3847</v>
      </c>
      <c r="B1121" s="277" t="s">
        <v>1147</v>
      </c>
      <c r="C1121" s="277" t="s">
        <v>277</v>
      </c>
      <c r="D1121" s="278" t="s">
        <v>1233</v>
      </c>
      <c r="E1121" s="102" t="s">
        <v>276</v>
      </c>
      <c r="F1121" s="102" t="s">
        <v>3848</v>
      </c>
      <c r="G1121" s="103"/>
      <c r="H1121" s="103">
        <v>45766</v>
      </c>
      <c r="I1121" s="102" t="s">
        <v>287</v>
      </c>
      <c r="J1121" s="102" t="s">
        <v>299</v>
      </c>
      <c r="K1121" s="102" t="s">
        <v>1</v>
      </c>
      <c r="L1121" s="102" t="str">
        <f>[2]!Table1[[#This Row],[Orgn]]&amp;"-"&amp;[2]!Table1[[#This Row],[Dest]]</f>
        <v>NAP-SSH</v>
      </c>
      <c r="M1121" s="102" t="str">
        <f t="shared" si="17"/>
        <v>ADT</v>
      </c>
      <c r="N1121" s="102">
        <f>WEEKDAY([2]!Table1[[#This Row],[Travel Date]],2)</f>
        <v>6</v>
      </c>
      <c r="P1121" s="102">
        <v>1</v>
      </c>
    </row>
    <row r="1122" spans="1:16" x14ac:dyDescent="0.25">
      <c r="A1122" s="276" t="s">
        <v>3849</v>
      </c>
      <c r="B1122" s="277" t="s">
        <v>2100</v>
      </c>
      <c r="C1122" s="277" t="s">
        <v>274</v>
      </c>
      <c r="D1122" s="278" t="s">
        <v>294</v>
      </c>
      <c r="E1122" s="102" t="s">
        <v>275</v>
      </c>
      <c r="F1122" s="102" t="s">
        <v>3850</v>
      </c>
      <c r="G1122" s="103"/>
      <c r="H1122" s="103">
        <v>45766</v>
      </c>
      <c r="I1122" s="102" t="s">
        <v>287</v>
      </c>
      <c r="J1122" s="102" t="s">
        <v>299</v>
      </c>
      <c r="K1122" s="102" t="s">
        <v>1</v>
      </c>
      <c r="L1122" s="102" t="str">
        <f>[2]!Table1[[#This Row],[Orgn]]&amp;"-"&amp;[2]!Table1[[#This Row],[Dest]]</f>
        <v>NAP-SSH</v>
      </c>
      <c r="M1122" s="102" t="str">
        <f t="shared" si="17"/>
        <v>ADT</v>
      </c>
      <c r="N1122" s="102">
        <f>WEEKDAY([2]!Table1[[#This Row],[Travel Date]],2)</f>
        <v>6</v>
      </c>
      <c r="P1122" s="102">
        <v>1</v>
      </c>
    </row>
    <row r="1123" spans="1:16" x14ac:dyDescent="0.25">
      <c r="A1123" s="276" t="s">
        <v>3851</v>
      </c>
      <c r="B1123" s="277" t="s">
        <v>1986</v>
      </c>
      <c r="C1123" s="277" t="s">
        <v>277</v>
      </c>
      <c r="D1123" s="278" t="s">
        <v>3619</v>
      </c>
      <c r="E1123" s="102" t="s">
        <v>275</v>
      </c>
      <c r="F1123" s="102" t="s">
        <v>3852</v>
      </c>
      <c r="G1123" s="103"/>
      <c r="H1123" s="103">
        <v>45766</v>
      </c>
      <c r="I1123" s="102" t="s">
        <v>287</v>
      </c>
      <c r="J1123" s="102" t="s">
        <v>299</v>
      </c>
      <c r="K1123" s="102" t="s">
        <v>1</v>
      </c>
      <c r="L1123" s="102" t="str">
        <f>[2]!Table1[[#This Row],[Orgn]]&amp;"-"&amp;[2]!Table1[[#This Row],[Dest]]</f>
        <v>NAP-SSH</v>
      </c>
      <c r="M1123" s="102" t="str">
        <f t="shared" si="17"/>
        <v>ADT</v>
      </c>
      <c r="N1123" s="102">
        <f>WEEKDAY([2]!Table1[[#This Row],[Travel Date]],2)</f>
        <v>6</v>
      </c>
      <c r="P1123" s="102">
        <v>1</v>
      </c>
    </row>
    <row r="1124" spans="1:16" x14ac:dyDescent="0.25">
      <c r="A1124" s="276" t="s">
        <v>3851</v>
      </c>
      <c r="B1124" s="277" t="s">
        <v>1461</v>
      </c>
      <c r="C1124" s="277" t="s">
        <v>277</v>
      </c>
      <c r="D1124" s="278" t="s">
        <v>3619</v>
      </c>
      <c r="E1124" s="102" t="s">
        <v>275</v>
      </c>
      <c r="F1124" s="102" t="s">
        <v>3853</v>
      </c>
      <c r="G1124" s="103"/>
      <c r="H1124" s="103">
        <v>45766</v>
      </c>
      <c r="I1124" s="102" t="s">
        <v>287</v>
      </c>
      <c r="J1124" s="102" t="s">
        <v>299</v>
      </c>
      <c r="K1124" s="102" t="s">
        <v>1</v>
      </c>
      <c r="L1124" s="102" t="str">
        <f>[2]!Table1[[#This Row],[Orgn]]&amp;"-"&amp;[2]!Table1[[#This Row],[Dest]]</f>
        <v>NAP-SSH</v>
      </c>
      <c r="M1124" s="102" t="str">
        <f t="shared" si="17"/>
        <v>ADT</v>
      </c>
      <c r="N1124" s="102">
        <f>WEEKDAY([2]!Table1[[#This Row],[Travel Date]],2)</f>
        <v>6</v>
      </c>
      <c r="P1124" s="102">
        <v>1</v>
      </c>
    </row>
    <row r="1125" spans="1:16" x14ac:dyDescent="0.25">
      <c r="A1125" s="276" t="s">
        <v>3854</v>
      </c>
      <c r="B1125" s="277" t="s">
        <v>1240</v>
      </c>
      <c r="C1125" s="277" t="s">
        <v>274</v>
      </c>
      <c r="D1125" s="278" t="s">
        <v>280</v>
      </c>
      <c r="E1125" s="102" t="s">
        <v>275</v>
      </c>
      <c r="F1125" s="102" t="s">
        <v>3855</v>
      </c>
      <c r="G1125" s="103"/>
      <c r="H1125" s="103">
        <v>45766</v>
      </c>
      <c r="I1125" s="102" t="s">
        <v>287</v>
      </c>
      <c r="J1125" s="102" t="s">
        <v>299</v>
      </c>
      <c r="K1125" s="102" t="s">
        <v>1</v>
      </c>
      <c r="L1125" s="102" t="str">
        <f>[2]!Table1[[#This Row],[Orgn]]&amp;"-"&amp;[2]!Table1[[#This Row],[Dest]]</f>
        <v>NAP-SSH</v>
      </c>
      <c r="M1125" s="102" t="str">
        <f t="shared" si="17"/>
        <v>ADT</v>
      </c>
      <c r="N1125" s="102">
        <f>WEEKDAY([2]!Table1[[#This Row],[Travel Date]],2)</f>
        <v>6</v>
      </c>
      <c r="P1125" s="102">
        <v>1</v>
      </c>
    </row>
    <row r="1126" spans="1:16" x14ac:dyDescent="0.25">
      <c r="A1126" s="276" t="s">
        <v>3856</v>
      </c>
      <c r="B1126" s="277" t="s">
        <v>3857</v>
      </c>
      <c r="C1126" s="277" t="s">
        <v>277</v>
      </c>
      <c r="D1126" s="278" t="s">
        <v>294</v>
      </c>
      <c r="E1126" s="102" t="s">
        <v>275</v>
      </c>
      <c r="F1126" s="102" t="s">
        <v>3858</v>
      </c>
      <c r="G1126" s="103"/>
      <c r="H1126" s="103">
        <v>45766</v>
      </c>
      <c r="I1126" s="102" t="s">
        <v>287</v>
      </c>
      <c r="J1126" s="102" t="s">
        <v>299</v>
      </c>
      <c r="K1126" s="102" t="s">
        <v>1</v>
      </c>
      <c r="L1126" s="102" t="str">
        <f>[2]!Table1[[#This Row],[Orgn]]&amp;"-"&amp;[2]!Table1[[#This Row],[Dest]]</f>
        <v>NAP-SSH</v>
      </c>
      <c r="M1126" s="102" t="str">
        <f t="shared" si="17"/>
        <v>ADT</v>
      </c>
      <c r="N1126" s="102">
        <f>WEEKDAY([2]!Table1[[#This Row],[Travel Date]],2)</f>
        <v>6</v>
      </c>
      <c r="P1126" s="102">
        <v>1</v>
      </c>
    </row>
    <row r="1127" spans="1:16" x14ac:dyDescent="0.25">
      <c r="A1127" s="276" t="s">
        <v>3859</v>
      </c>
      <c r="B1127" s="277" t="s">
        <v>1591</v>
      </c>
      <c r="C1127" s="277" t="s">
        <v>1087</v>
      </c>
      <c r="D1127" s="278" t="s">
        <v>443</v>
      </c>
      <c r="E1127" s="102" t="s">
        <v>275</v>
      </c>
      <c r="F1127" s="102" t="s">
        <v>3860</v>
      </c>
      <c r="G1127" s="103"/>
      <c r="H1127" s="103">
        <v>45766</v>
      </c>
      <c r="I1127" s="102" t="s">
        <v>287</v>
      </c>
      <c r="J1127" s="102" t="s">
        <v>299</v>
      </c>
      <c r="K1127" s="102" t="s">
        <v>1</v>
      </c>
      <c r="L1127" s="102" t="str">
        <f>[2]!Table1[[#This Row],[Orgn]]&amp;"-"&amp;[2]!Table1[[#This Row],[Dest]]</f>
        <v>NAP-SSH</v>
      </c>
      <c r="M1127" s="102" t="str">
        <f t="shared" si="17"/>
        <v>ADT</v>
      </c>
      <c r="N1127" s="102">
        <f>WEEKDAY([2]!Table1[[#This Row],[Travel Date]],2)</f>
        <v>6</v>
      </c>
      <c r="P1127" s="102">
        <v>1</v>
      </c>
    </row>
    <row r="1128" spans="1:16" x14ac:dyDescent="0.25">
      <c r="A1128" s="276" t="s">
        <v>3861</v>
      </c>
      <c r="B1128" s="277" t="s">
        <v>2170</v>
      </c>
      <c r="C1128" s="277" t="s">
        <v>1075</v>
      </c>
      <c r="D1128" s="278" t="s">
        <v>294</v>
      </c>
      <c r="E1128" s="102" t="s">
        <v>275</v>
      </c>
      <c r="F1128" s="102" t="s">
        <v>3862</v>
      </c>
      <c r="G1128" s="103"/>
      <c r="H1128" s="103">
        <v>45766</v>
      </c>
      <c r="I1128" s="102" t="s">
        <v>287</v>
      </c>
      <c r="J1128" s="102" t="s">
        <v>299</v>
      </c>
      <c r="K1128" s="102" t="s">
        <v>1</v>
      </c>
      <c r="L1128" s="102" t="str">
        <f>[2]!Table1[[#This Row],[Orgn]]&amp;"-"&amp;[2]!Table1[[#This Row],[Dest]]</f>
        <v>NAP-SSH</v>
      </c>
      <c r="M1128" s="102" t="str">
        <f t="shared" si="17"/>
        <v>CHD</v>
      </c>
      <c r="N1128" s="102">
        <f>WEEKDAY([2]!Table1[[#This Row],[Travel Date]],2)</f>
        <v>6</v>
      </c>
      <c r="P1128" s="102">
        <v>1</v>
      </c>
    </row>
    <row r="1129" spans="1:16" x14ac:dyDescent="0.25">
      <c r="A1129" s="276" t="s">
        <v>3861</v>
      </c>
      <c r="B1129" s="277" t="s">
        <v>3863</v>
      </c>
      <c r="C1129" s="277" t="s">
        <v>274</v>
      </c>
      <c r="D1129" s="278" t="s">
        <v>294</v>
      </c>
      <c r="E1129" s="102" t="s">
        <v>275</v>
      </c>
      <c r="F1129" s="102" t="s">
        <v>3864</v>
      </c>
      <c r="G1129" s="103"/>
      <c r="H1129" s="103">
        <v>45766</v>
      </c>
      <c r="I1129" s="102" t="s">
        <v>287</v>
      </c>
      <c r="J1129" s="102" t="s">
        <v>299</v>
      </c>
      <c r="K1129" s="102" t="s">
        <v>1</v>
      </c>
      <c r="L1129" s="102" t="str">
        <f>[2]!Table1[[#This Row],[Orgn]]&amp;"-"&amp;[2]!Table1[[#This Row],[Dest]]</f>
        <v>NAP-SSH</v>
      </c>
      <c r="M1129" s="102" t="str">
        <f t="shared" si="17"/>
        <v>ADT</v>
      </c>
      <c r="N1129" s="102">
        <f>WEEKDAY([2]!Table1[[#This Row],[Travel Date]],2)</f>
        <v>6</v>
      </c>
      <c r="P1129" s="102">
        <v>1</v>
      </c>
    </row>
    <row r="1130" spans="1:16" x14ac:dyDescent="0.25">
      <c r="A1130" s="276" t="s">
        <v>3861</v>
      </c>
      <c r="B1130" s="277" t="s">
        <v>1989</v>
      </c>
      <c r="C1130" s="277" t="s">
        <v>1075</v>
      </c>
      <c r="D1130" s="278" t="s">
        <v>294</v>
      </c>
      <c r="E1130" s="102" t="s">
        <v>275</v>
      </c>
      <c r="F1130" s="102" t="s">
        <v>3865</v>
      </c>
      <c r="G1130" s="103"/>
      <c r="H1130" s="103">
        <v>45766</v>
      </c>
      <c r="I1130" s="102" t="s">
        <v>287</v>
      </c>
      <c r="J1130" s="102" t="s">
        <v>299</v>
      </c>
      <c r="K1130" s="102" t="s">
        <v>1</v>
      </c>
      <c r="L1130" s="102" t="str">
        <f>[2]!Table1[[#This Row],[Orgn]]&amp;"-"&amp;[2]!Table1[[#This Row],[Dest]]</f>
        <v>NAP-SSH</v>
      </c>
      <c r="M1130" s="102" t="str">
        <f t="shared" si="17"/>
        <v>CHD</v>
      </c>
      <c r="N1130" s="102">
        <f>WEEKDAY([2]!Table1[[#This Row],[Travel Date]],2)</f>
        <v>6</v>
      </c>
      <c r="P1130" s="102">
        <v>1</v>
      </c>
    </row>
    <row r="1131" spans="1:16" x14ac:dyDescent="0.25">
      <c r="A1131" s="276" t="s">
        <v>3866</v>
      </c>
      <c r="B1131" s="277" t="s">
        <v>3867</v>
      </c>
      <c r="C1131" s="277" t="s">
        <v>277</v>
      </c>
      <c r="D1131" s="278" t="s">
        <v>294</v>
      </c>
      <c r="E1131" s="102" t="s">
        <v>275</v>
      </c>
      <c r="F1131" s="102" t="s">
        <v>3868</v>
      </c>
      <c r="G1131" s="103"/>
      <c r="H1131" s="103">
        <v>45766</v>
      </c>
      <c r="I1131" s="102" t="s">
        <v>287</v>
      </c>
      <c r="J1131" s="102" t="s">
        <v>299</v>
      </c>
      <c r="K1131" s="102" t="s">
        <v>1</v>
      </c>
      <c r="L1131" s="102" t="str">
        <f>[2]!Table1[[#This Row],[Orgn]]&amp;"-"&amp;[2]!Table1[[#This Row],[Dest]]</f>
        <v>NAP-SSH</v>
      </c>
      <c r="M1131" s="102" t="str">
        <f t="shared" si="17"/>
        <v>ADT</v>
      </c>
      <c r="N1131" s="102">
        <f>WEEKDAY([2]!Table1[[#This Row],[Travel Date]],2)</f>
        <v>6</v>
      </c>
      <c r="P1131" s="102">
        <v>1</v>
      </c>
    </row>
    <row r="1132" spans="1:16" x14ac:dyDescent="0.25">
      <c r="A1132" s="276" t="s">
        <v>3869</v>
      </c>
      <c r="B1132" s="277" t="s">
        <v>3870</v>
      </c>
      <c r="C1132" s="277" t="s">
        <v>277</v>
      </c>
      <c r="D1132" s="278" t="s">
        <v>294</v>
      </c>
      <c r="E1132" s="102" t="s">
        <v>275</v>
      </c>
      <c r="F1132" s="102" t="s">
        <v>3871</v>
      </c>
      <c r="G1132" s="103"/>
      <c r="H1132" s="103">
        <v>45766</v>
      </c>
      <c r="I1132" s="102" t="s">
        <v>287</v>
      </c>
      <c r="J1132" s="102" t="s">
        <v>299</v>
      </c>
      <c r="K1132" s="102" t="s">
        <v>1</v>
      </c>
      <c r="L1132" s="102" t="str">
        <f>[2]!Table1[[#This Row],[Orgn]]&amp;"-"&amp;[2]!Table1[[#This Row],[Dest]]</f>
        <v>SSH-NAP</v>
      </c>
      <c r="M1132" s="102" t="str">
        <f t="shared" si="17"/>
        <v>ADT</v>
      </c>
      <c r="N1132" s="102">
        <f>WEEKDAY([2]!Table1[[#This Row],[Travel Date]],2)</f>
        <v>1</v>
      </c>
      <c r="P1132" s="102">
        <v>1</v>
      </c>
    </row>
    <row r="1133" spans="1:16" x14ac:dyDescent="0.25">
      <c r="A1133" s="276" t="s">
        <v>2042</v>
      </c>
      <c r="B1133" s="277" t="s">
        <v>1146</v>
      </c>
      <c r="C1133" s="277" t="s">
        <v>277</v>
      </c>
      <c r="D1133" s="278" t="s">
        <v>3619</v>
      </c>
      <c r="E1133" s="102" t="s">
        <v>275</v>
      </c>
      <c r="F1133" s="102" t="s">
        <v>3872</v>
      </c>
      <c r="G1133" s="103"/>
      <c r="H1133" s="103">
        <v>45766</v>
      </c>
      <c r="I1133" s="102" t="s">
        <v>287</v>
      </c>
      <c r="J1133" s="102" t="s">
        <v>299</v>
      </c>
      <c r="K1133" s="102" t="s">
        <v>1</v>
      </c>
      <c r="L1133" s="102" t="str">
        <f>[2]!Table1[[#This Row],[Orgn]]&amp;"-"&amp;[2]!Table1[[#This Row],[Dest]]</f>
        <v>SSH-NAP</v>
      </c>
      <c r="M1133" s="102" t="str">
        <f t="shared" si="17"/>
        <v>ADT</v>
      </c>
      <c r="N1133" s="102">
        <f>WEEKDAY([2]!Table1[[#This Row],[Travel Date]],2)</f>
        <v>1</v>
      </c>
      <c r="P1133" s="102">
        <v>1</v>
      </c>
    </row>
    <row r="1134" spans="1:16" x14ac:dyDescent="0.25">
      <c r="A1134" s="276" t="s">
        <v>1645</v>
      </c>
      <c r="B1134" s="277" t="s">
        <v>1160</v>
      </c>
      <c r="C1134" s="277" t="s">
        <v>277</v>
      </c>
      <c r="D1134" s="278" t="s">
        <v>3619</v>
      </c>
      <c r="E1134" s="102" t="s">
        <v>275</v>
      </c>
      <c r="F1134" s="102" t="s">
        <v>3873</v>
      </c>
      <c r="G1134" s="103"/>
      <c r="H1134" s="103">
        <v>45766</v>
      </c>
      <c r="I1134" s="102" t="s">
        <v>287</v>
      </c>
      <c r="J1134" s="102" t="s">
        <v>299</v>
      </c>
      <c r="K1134" s="102" t="s">
        <v>1</v>
      </c>
      <c r="L1134" s="102" t="str">
        <f>[2]!Table1[[#This Row],[Orgn]]&amp;"-"&amp;[2]!Table1[[#This Row],[Dest]]</f>
        <v>SSH-NAP</v>
      </c>
      <c r="M1134" s="102" t="str">
        <f t="shared" si="17"/>
        <v>ADT</v>
      </c>
      <c r="N1134" s="102">
        <f>WEEKDAY([2]!Table1[[#This Row],[Travel Date]],2)</f>
        <v>1</v>
      </c>
      <c r="P1134" s="102">
        <v>1</v>
      </c>
    </row>
    <row r="1135" spans="1:16" x14ac:dyDescent="0.25">
      <c r="A1135" s="276" t="s">
        <v>3874</v>
      </c>
      <c r="B1135" s="277" t="s">
        <v>3875</v>
      </c>
      <c r="C1135" s="277" t="s">
        <v>277</v>
      </c>
      <c r="D1135" s="278" t="s">
        <v>294</v>
      </c>
      <c r="E1135" s="102" t="s">
        <v>276</v>
      </c>
      <c r="F1135" s="102" t="s">
        <v>3876</v>
      </c>
      <c r="G1135" s="103"/>
      <c r="H1135" s="103">
        <v>45766</v>
      </c>
      <c r="I1135" s="102" t="s">
        <v>287</v>
      </c>
      <c r="J1135" s="102" t="s">
        <v>299</v>
      </c>
      <c r="K1135" s="102" t="s">
        <v>1</v>
      </c>
      <c r="L1135" s="102" t="str">
        <f>[2]!Table1[[#This Row],[Orgn]]&amp;"-"&amp;[2]!Table1[[#This Row],[Dest]]</f>
        <v>SSH-NAP</v>
      </c>
      <c r="M1135" s="102" t="str">
        <f t="shared" si="17"/>
        <v>ADT</v>
      </c>
      <c r="N1135" s="102">
        <f>WEEKDAY([2]!Table1[[#This Row],[Travel Date]],2)</f>
        <v>1</v>
      </c>
      <c r="P1135" s="102">
        <v>1</v>
      </c>
    </row>
    <row r="1136" spans="1:16" x14ac:dyDescent="0.25">
      <c r="A1136" s="276" t="s">
        <v>3877</v>
      </c>
      <c r="B1136" s="277" t="s">
        <v>1185</v>
      </c>
      <c r="C1136" s="277" t="s">
        <v>277</v>
      </c>
      <c r="D1136" s="278" t="s">
        <v>280</v>
      </c>
      <c r="E1136" s="102" t="s">
        <v>275</v>
      </c>
      <c r="F1136" s="102" t="s">
        <v>3878</v>
      </c>
      <c r="G1136" s="103"/>
      <c r="H1136" s="103">
        <v>45766</v>
      </c>
      <c r="I1136" s="102" t="s">
        <v>287</v>
      </c>
      <c r="J1136" s="102" t="s">
        <v>299</v>
      </c>
      <c r="K1136" s="102" t="s">
        <v>1</v>
      </c>
      <c r="L1136" s="102" t="str">
        <f>[2]!Table1[[#This Row],[Orgn]]&amp;"-"&amp;[2]!Table1[[#This Row],[Dest]]</f>
        <v>SSH-NAP</v>
      </c>
      <c r="M1136" s="102" t="str">
        <f t="shared" si="17"/>
        <v>ADT</v>
      </c>
      <c r="N1136" s="102">
        <f>WEEKDAY([2]!Table1[[#This Row],[Travel Date]],2)</f>
        <v>1</v>
      </c>
      <c r="P1136" s="102">
        <v>1</v>
      </c>
    </row>
    <row r="1137" spans="1:16" x14ac:dyDescent="0.25">
      <c r="A1137" s="276" t="s">
        <v>1777</v>
      </c>
      <c r="B1137" s="277" t="s">
        <v>3879</v>
      </c>
      <c r="C1137" s="277" t="s">
        <v>277</v>
      </c>
      <c r="D1137" s="278" t="s">
        <v>279</v>
      </c>
      <c r="E1137" s="102" t="s">
        <v>275</v>
      </c>
      <c r="F1137" s="102" t="s">
        <v>3880</v>
      </c>
      <c r="G1137" s="103"/>
      <c r="H1137" s="103">
        <v>45766</v>
      </c>
      <c r="I1137" s="102" t="s">
        <v>287</v>
      </c>
      <c r="J1137" s="102" t="s">
        <v>299</v>
      </c>
      <c r="K1137" s="102" t="s">
        <v>1</v>
      </c>
      <c r="L1137" s="102" t="str">
        <f>[2]!Table1[[#This Row],[Orgn]]&amp;"-"&amp;[2]!Table1[[#This Row],[Dest]]</f>
        <v>SSH-NAP</v>
      </c>
      <c r="M1137" s="102" t="str">
        <f t="shared" si="17"/>
        <v>ADT</v>
      </c>
      <c r="N1137" s="102">
        <f>WEEKDAY([2]!Table1[[#This Row],[Travel Date]],2)</f>
        <v>1</v>
      </c>
      <c r="P1137" s="102">
        <v>1</v>
      </c>
    </row>
    <row r="1138" spans="1:16" x14ac:dyDescent="0.25">
      <c r="A1138" s="276" t="s">
        <v>3881</v>
      </c>
      <c r="B1138" s="277" t="s">
        <v>3882</v>
      </c>
      <c r="C1138" s="277" t="s">
        <v>277</v>
      </c>
      <c r="D1138" s="278" t="s">
        <v>294</v>
      </c>
      <c r="E1138" s="102" t="s">
        <v>275</v>
      </c>
      <c r="F1138" s="102" t="s">
        <v>3883</v>
      </c>
      <c r="G1138" s="103"/>
      <c r="H1138" s="103">
        <v>45766</v>
      </c>
      <c r="I1138" s="102" t="s">
        <v>287</v>
      </c>
      <c r="J1138" s="102" t="s">
        <v>299</v>
      </c>
      <c r="K1138" s="102" t="s">
        <v>1</v>
      </c>
      <c r="L1138" s="102" t="str">
        <f>[2]!Table1[[#This Row],[Orgn]]&amp;"-"&amp;[2]!Table1[[#This Row],[Dest]]</f>
        <v>SSH-NAP</v>
      </c>
      <c r="M1138" s="102" t="str">
        <f t="shared" si="17"/>
        <v>ADT</v>
      </c>
      <c r="N1138" s="102">
        <f>WEEKDAY([2]!Table1[[#This Row],[Travel Date]],2)</f>
        <v>1</v>
      </c>
      <c r="P1138" s="102">
        <v>1</v>
      </c>
    </row>
    <row r="1139" spans="1:16" x14ac:dyDescent="0.25">
      <c r="A1139" s="276" t="s">
        <v>3884</v>
      </c>
      <c r="B1139" s="277" t="s">
        <v>1344</v>
      </c>
      <c r="C1139" s="277" t="s">
        <v>274</v>
      </c>
      <c r="D1139" s="278" t="s">
        <v>294</v>
      </c>
      <c r="E1139" s="102" t="s">
        <v>275</v>
      </c>
      <c r="F1139" s="102" t="s">
        <v>3885</v>
      </c>
      <c r="G1139" s="103"/>
      <c r="H1139" s="103">
        <v>45766</v>
      </c>
      <c r="I1139" s="102" t="s">
        <v>287</v>
      </c>
      <c r="J1139" s="102" t="s">
        <v>299</v>
      </c>
      <c r="K1139" s="102" t="s">
        <v>1</v>
      </c>
      <c r="L1139" s="102" t="str">
        <f>[2]!Table1[[#This Row],[Orgn]]&amp;"-"&amp;[2]!Table1[[#This Row],[Dest]]</f>
        <v>SSH-NAP</v>
      </c>
      <c r="M1139" s="102" t="str">
        <f t="shared" si="17"/>
        <v>ADT</v>
      </c>
      <c r="N1139" s="102">
        <f>WEEKDAY([2]!Table1[[#This Row],[Travel Date]],2)</f>
        <v>1</v>
      </c>
      <c r="P1139" s="102">
        <v>1</v>
      </c>
    </row>
    <row r="1140" spans="1:16" x14ac:dyDescent="0.25">
      <c r="A1140" s="276" t="s">
        <v>3884</v>
      </c>
      <c r="B1140" s="277" t="s">
        <v>1793</v>
      </c>
      <c r="C1140" s="277" t="s">
        <v>274</v>
      </c>
      <c r="D1140" s="278" t="s">
        <v>294</v>
      </c>
      <c r="E1140" s="102" t="s">
        <v>275</v>
      </c>
      <c r="F1140" s="102" t="s">
        <v>3886</v>
      </c>
      <c r="G1140" s="103"/>
      <c r="H1140" s="103">
        <v>45766</v>
      </c>
      <c r="I1140" s="102" t="s">
        <v>287</v>
      </c>
      <c r="J1140" s="102" t="s">
        <v>299</v>
      </c>
      <c r="K1140" s="102" t="s">
        <v>1</v>
      </c>
      <c r="L1140" s="102" t="str">
        <f>[2]!Table1[[#This Row],[Orgn]]&amp;"-"&amp;[2]!Table1[[#This Row],[Dest]]</f>
        <v>SSH-NAP</v>
      </c>
      <c r="M1140" s="102" t="str">
        <f t="shared" si="17"/>
        <v>ADT</v>
      </c>
      <c r="N1140" s="102">
        <f>WEEKDAY([2]!Table1[[#This Row],[Travel Date]],2)</f>
        <v>1</v>
      </c>
      <c r="P1140" s="102">
        <v>1</v>
      </c>
    </row>
    <row r="1141" spans="1:16" x14ac:dyDescent="0.25">
      <c r="A1141" s="276" t="s">
        <v>3884</v>
      </c>
      <c r="B1141" s="277" t="s">
        <v>2050</v>
      </c>
      <c r="C1141" s="277" t="s">
        <v>274</v>
      </c>
      <c r="D1141" s="278" t="s">
        <v>294</v>
      </c>
      <c r="E1141" s="102" t="s">
        <v>275</v>
      </c>
      <c r="F1141" s="102" t="s">
        <v>3887</v>
      </c>
      <c r="G1141" s="103"/>
      <c r="H1141" s="103">
        <v>45766</v>
      </c>
      <c r="I1141" s="102" t="s">
        <v>287</v>
      </c>
      <c r="J1141" s="102" t="s">
        <v>299</v>
      </c>
      <c r="K1141" s="102" t="s">
        <v>1</v>
      </c>
      <c r="L1141" s="102" t="str">
        <f>[2]!Table1[[#This Row],[Orgn]]&amp;"-"&amp;[2]!Table1[[#This Row],[Dest]]</f>
        <v>SSH-NAP</v>
      </c>
      <c r="M1141" s="102" t="str">
        <f t="shared" si="17"/>
        <v>ADT</v>
      </c>
      <c r="N1141" s="102">
        <f>WEEKDAY([2]!Table1[[#This Row],[Travel Date]],2)</f>
        <v>1</v>
      </c>
      <c r="P1141" s="102">
        <v>1</v>
      </c>
    </row>
    <row r="1142" spans="1:16" x14ac:dyDescent="0.25">
      <c r="A1142" s="276" t="s">
        <v>3888</v>
      </c>
      <c r="B1142" s="277" t="s">
        <v>3889</v>
      </c>
      <c r="C1142" s="277" t="s">
        <v>277</v>
      </c>
      <c r="D1142" s="278" t="s">
        <v>294</v>
      </c>
      <c r="E1142" s="102" t="s">
        <v>275</v>
      </c>
      <c r="F1142" s="102" t="s">
        <v>3890</v>
      </c>
      <c r="G1142" s="103"/>
      <c r="H1142" s="103">
        <v>45766</v>
      </c>
      <c r="I1142" s="102" t="s">
        <v>287</v>
      </c>
      <c r="J1142" s="102" t="s">
        <v>299</v>
      </c>
      <c r="K1142" s="102" t="s">
        <v>1</v>
      </c>
      <c r="L1142" s="102" t="str">
        <f>[2]!Table1[[#This Row],[Orgn]]&amp;"-"&amp;[2]!Table1[[#This Row],[Dest]]</f>
        <v>SSH-NAP</v>
      </c>
      <c r="M1142" s="102" t="str">
        <f t="shared" si="17"/>
        <v>ADT</v>
      </c>
      <c r="N1142" s="102">
        <f>WEEKDAY([2]!Table1[[#This Row],[Travel Date]],2)</f>
        <v>1</v>
      </c>
      <c r="P1142" s="102">
        <v>1</v>
      </c>
    </row>
    <row r="1143" spans="1:16" x14ac:dyDescent="0.25">
      <c r="A1143" s="276" t="s">
        <v>3891</v>
      </c>
      <c r="B1143" s="277" t="s">
        <v>1123</v>
      </c>
      <c r="C1143" s="277" t="s">
        <v>277</v>
      </c>
      <c r="D1143" s="278" t="s">
        <v>3619</v>
      </c>
      <c r="E1143" s="102" t="s">
        <v>275</v>
      </c>
      <c r="F1143" s="102" t="s">
        <v>3892</v>
      </c>
      <c r="G1143" s="103"/>
      <c r="H1143" s="103">
        <v>45766</v>
      </c>
      <c r="I1143" s="102" t="s">
        <v>287</v>
      </c>
      <c r="J1143" s="102" t="s">
        <v>299</v>
      </c>
      <c r="K1143" s="102" t="s">
        <v>1</v>
      </c>
      <c r="L1143" s="102" t="str">
        <f>[2]!Table1[[#This Row],[Orgn]]&amp;"-"&amp;[2]!Table1[[#This Row],[Dest]]</f>
        <v>SSH-NAP</v>
      </c>
      <c r="M1143" s="102" t="str">
        <f t="shared" si="17"/>
        <v>ADT</v>
      </c>
      <c r="N1143" s="102">
        <f>WEEKDAY([2]!Table1[[#This Row],[Travel Date]],2)</f>
        <v>1</v>
      </c>
      <c r="P1143" s="102">
        <v>1</v>
      </c>
    </row>
    <row r="1144" spans="1:16" x14ac:dyDescent="0.25">
      <c r="A1144" s="276" t="s">
        <v>3893</v>
      </c>
      <c r="B1144" s="277" t="s">
        <v>1765</v>
      </c>
      <c r="C1144" s="277" t="s">
        <v>1087</v>
      </c>
      <c r="D1144" s="278" t="s">
        <v>443</v>
      </c>
      <c r="E1144" s="102" t="s">
        <v>275</v>
      </c>
      <c r="F1144" s="102" t="s">
        <v>3894</v>
      </c>
      <c r="G1144" s="103"/>
      <c r="H1144" s="103">
        <v>45766</v>
      </c>
      <c r="I1144" s="102" t="s">
        <v>287</v>
      </c>
      <c r="J1144" s="102" t="s">
        <v>299</v>
      </c>
      <c r="K1144" s="102" t="s">
        <v>1</v>
      </c>
      <c r="L1144" s="102" t="str">
        <f>[2]!Table1[[#This Row],[Orgn]]&amp;"-"&amp;[2]!Table1[[#This Row],[Dest]]</f>
        <v>SSH-NAP</v>
      </c>
      <c r="M1144" s="102" t="str">
        <f t="shared" si="17"/>
        <v>ADT</v>
      </c>
      <c r="N1144" s="102">
        <f>WEEKDAY([2]!Table1[[#This Row],[Travel Date]],2)</f>
        <v>1</v>
      </c>
      <c r="P1144" s="102">
        <v>1</v>
      </c>
    </row>
    <row r="1145" spans="1:16" x14ac:dyDescent="0.25">
      <c r="A1145" s="276" t="s">
        <v>1399</v>
      </c>
      <c r="B1145" s="277" t="s">
        <v>1121</v>
      </c>
      <c r="C1145" s="277" t="s">
        <v>274</v>
      </c>
      <c r="D1145" s="278" t="s">
        <v>443</v>
      </c>
      <c r="E1145" s="102" t="s">
        <v>275</v>
      </c>
      <c r="F1145" s="102" t="s">
        <v>3895</v>
      </c>
      <c r="G1145" s="103"/>
      <c r="H1145" s="103">
        <v>45766</v>
      </c>
      <c r="I1145" s="102" t="s">
        <v>287</v>
      </c>
      <c r="J1145" s="102" t="s">
        <v>299</v>
      </c>
      <c r="K1145" s="102" t="s">
        <v>1</v>
      </c>
      <c r="L1145" s="102" t="str">
        <f>[2]!Table1[[#This Row],[Orgn]]&amp;"-"&amp;[2]!Table1[[#This Row],[Dest]]</f>
        <v>SSH-NAP</v>
      </c>
      <c r="M1145" s="102" t="str">
        <f t="shared" si="17"/>
        <v>ADT</v>
      </c>
      <c r="N1145" s="102">
        <f>WEEKDAY([2]!Table1[[#This Row],[Travel Date]],2)</f>
        <v>1</v>
      </c>
      <c r="P1145" s="102">
        <v>1</v>
      </c>
    </row>
    <row r="1146" spans="1:16" x14ac:dyDescent="0.25">
      <c r="A1146" s="276" t="s">
        <v>1399</v>
      </c>
      <c r="B1146" s="277" t="s">
        <v>3896</v>
      </c>
      <c r="C1146" s="277" t="s">
        <v>1087</v>
      </c>
      <c r="D1146" s="278" t="s">
        <v>443</v>
      </c>
      <c r="E1146" s="102" t="s">
        <v>275</v>
      </c>
      <c r="F1146" s="102" t="s">
        <v>3897</v>
      </c>
      <c r="G1146" s="103"/>
      <c r="H1146" s="103">
        <v>45766</v>
      </c>
      <c r="I1146" s="102" t="s">
        <v>287</v>
      </c>
      <c r="J1146" s="102" t="s">
        <v>299</v>
      </c>
      <c r="K1146" s="102" t="s">
        <v>1</v>
      </c>
      <c r="L1146" s="102" t="str">
        <f>[2]!Table1[[#This Row],[Orgn]]&amp;"-"&amp;[2]!Table1[[#This Row],[Dest]]</f>
        <v>SSH-NAP</v>
      </c>
      <c r="M1146" s="102" t="str">
        <f t="shared" si="17"/>
        <v>ADT</v>
      </c>
      <c r="N1146" s="102">
        <f>WEEKDAY([2]!Table1[[#This Row],[Travel Date]],2)</f>
        <v>1</v>
      </c>
      <c r="P1146" s="102">
        <v>1</v>
      </c>
    </row>
    <row r="1147" spans="1:16" x14ac:dyDescent="0.25">
      <c r="A1147" s="276" t="s">
        <v>1399</v>
      </c>
      <c r="B1147" s="277" t="s">
        <v>3898</v>
      </c>
      <c r="C1147" s="277" t="s">
        <v>1075</v>
      </c>
      <c r="D1147" s="278" t="s">
        <v>443</v>
      </c>
      <c r="E1147" s="102" t="s">
        <v>275</v>
      </c>
      <c r="F1147" s="102" t="s">
        <v>3899</v>
      </c>
      <c r="G1147" s="103"/>
      <c r="H1147" s="103">
        <v>45766</v>
      </c>
      <c r="I1147" s="102" t="s">
        <v>287</v>
      </c>
      <c r="J1147" s="102" t="s">
        <v>299</v>
      </c>
      <c r="K1147" s="102" t="s">
        <v>1</v>
      </c>
      <c r="L1147" s="102" t="str">
        <f>[2]!Table1[[#This Row],[Orgn]]&amp;"-"&amp;[2]!Table1[[#This Row],[Dest]]</f>
        <v>SSH-NAP</v>
      </c>
      <c r="M1147" s="102" t="str">
        <f t="shared" si="17"/>
        <v>CHD</v>
      </c>
      <c r="N1147" s="102">
        <f>WEEKDAY([2]!Table1[[#This Row],[Travel Date]],2)</f>
        <v>1</v>
      </c>
      <c r="P1147" s="102">
        <v>1</v>
      </c>
    </row>
    <row r="1148" spans="1:16" x14ac:dyDescent="0.25">
      <c r="A1148" s="276" t="s">
        <v>3900</v>
      </c>
      <c r="B1148" s="277" t="s">
        <v>1704</v>
      </c>
      <c r="C1148" s="277" t="s">
        <v>277</v>
      </c>
      <c r="D1148" s="278" t="s">
        <v>279</v>
      </c>
      <c r="E1148" s="102" t="s">
        <v>275</v>
      </c>
      <c r="F1148" s="102" t="s">
        <v>3901</v>
      </c>
      <c r="G1148" s="103"/>
      <c r="H1148" s="103">
        <v>45766</v>
      </c>
      <c r="I1148" s="102" t="s">
        <v>287</v>
      </c>
      <c r="J1148" s="102" t="s">
        <v>299</v>
      </c>
      <c r="K1148" s="102" t="s">
        <v>1</v>
      </c>
      <c r="L1148" s="102" t="str">
        <f>[2]!Table1[[#This Row],[Orgn]]&amp;"-"&amp;[2]!Table1[[#This Row],[Dest]]</f>
        <v>SSH-NAP</v>
      </c>
      <c r="M1148" s="102" t="str">
        <f t="shared" si="17"/>
        <v>ADT</v>
      </c>
      <c r="N1148" s="102">
        <f>WEEKDAY([2]!Table1[[#This Row],[Travel Date]],2)</f>
        <v>1</v>
      </c>
      <c r="P1148" s="102">
        <v>1</v>
      </c>
    </row>
    <row r="1149" spans="1:16" x14ac:dyDescent="0.25">
      <c r="A1149" s="276" t="s">
        <v>3902</v>
      </c>
      <c r="B1149" s="277" t="s">
        <v>1551</v>
      </c>
      <c r="C1149" s="277" t="s">
        <v>277</v>
      </c>
      <c r="D1149" s="278" t="s">
        <v>294</v>
      </c>
      <c r="E1149" s="102" t="s">
        <v>275</v>
      </c>
      <c r="F1149" s="102" t="s">
        <v>3903</v>
      </c>
      <c r="G1149" s="103"/>
      <c r="H1149" s="103">
        <v>45766</v>
      </c>
      <c r="I1149" s="102" t="s">
        <v>287</v>
      </c>
      <c r="J1149" s="102" t="s">
        <v>299</v>
      </c>
      <c r="K1149" s="102" t="s">
        <v>1</v>
      </c>
      <c r="L1149" s="102" t="str">
        <f>[2]!Table1[[#This Row],[Orgn]]&amp;"-"&amp;[2]!Table1[[#This Row],[Dest]]</f>
        <v>SSH-NAP</v>
      </c>
      <c r="M1149" s="102" t="str">
        <f t="shared" si="17"/>
        <v>ADT</v>
      </c>
      <c r="N1149" s="102">
        <f>WEEKDAY([2]!Table1[[#This Row],[Travel Date]],2)</f>
        <v>1</v>
      </c>
      <c r="P1149" s="102">
        <v>1</v>
      </c>
    </row>
    <row r="1150" spans="1:16" x14ac:dyDescent="0.25">
      <c r="A1150" s="276" t="s">
        <v>3904</v>
      </c>
      <c r="B1150" s="277" t="s">
        <v>1242</v>
      </c>
      <c r="C1150" s="277" t="s">
        <v>277</v>
      </c>
      <c r="D1150" s="278" t="s">
        <v>3619</v>
      </c>
      <c r="E1150" s="102" t="s">
        <v>275</v>
      </c>
      <c r="F1150" s="102" t="s">
        <v>3905</v>
      </c>
      <c r="G1150" s="103"/>
      <c r="H1150" s="103">
        <v>45766</v>
      </c>
      <c r="I1150" s="102" t="s">
        <v>287</v>
      </c>
      <c r="J1150" s="102" t="s">
        <v>299</v>
      </c>
      <c r="K1150" s="102" t="s">
        <v>1</v>
      </c>
      <c r="L1150" s="102" t="str">
        <f>[2]!Table1[[#This Row],[Orgn]]&amp;"-"&amp;[2]!Table1[[#This Row],[Dest]]</f>
        <v>SSH-NAP</v>
      </c>
      <c r="M1150" s="102" t="str">
        <f t="shared" si="17"/>
        <v>ADT</v>
      </c>
      <c r="N1150" s="102">
        <f>WEEKDAY([2]!Table1[[#This Row],[Travel Date]],2)</f>
        <v>1</v>
      </c>
      <c r="P1150" s="102">
        <v>1</v>
      </c>
    </row>
    <row r="1151" spans="1:16" x14ac:dyDescent="0.25">
      <c r="A1151" s="276" t="s">
        <v>3906</v>
      </c>
      <c r="B1151" s="277" t="s">
        <v>1163</v>
      </c>
      <c r="C1151" s="277" t="s">
        <v>277</v>
      </c>
      <c r="D1151" s="278" t="s">
        <v>279</v>
      </c>
      <c r="E1151" s="102" t="s">
        <v>275</v>
      </c>
      <c r="F1151" s="102" t="s">
        <v>3907</v>
      </c>
      <c r="G1151" s="103"/>
      <c r="H1151" s="103">
        <v>45766</v>
      </c>
      <c r="I1151" s="102" t="s">
        <v>287</v>
      </c>
      <c r="J1151" s="102" t="s">
        <v>299</v>
      </c>
      <c r="K1151" s="102" t="s">
        <v>1</v>
      </c>
      <c r="L1151" s="102" t="str">
        <f>[2]!Table1[[#This Row],[Orgn]]&amp;"-"&amp;[2]!Table1[[#This Row],[Dest]]</f>
        <v>SSH-NAP</v>
      </c>
      <c r="M1151" s="102" t="str">
        <f t="shared" si="17"/>
        <v>ADT</v>
      </c>
      <c r="N1151" s="102">
        <f>WEEKDAY([2]!Table1[[#This Row],[Travel Date]],2)</f>
        <v>1</v>
      </c>
      <c r="P1151" s="102">
        <v>1</v>
      </c>
    </row>
    <row r="1152" spans="1:16" x14ac:dyDescent="0.25">
      <c r="A1152" s="276" t="s">
        <v>3906</v>
      </c>
      <c r="B1152" s="277" t="s">
        <v>1069</v>
      </c>
      <c r="C1152" s="277" t="s">
        <v>274</v>
      </c>
      <c r="D1152" s="278" t="s">
        <v>279</v>
      </c>
      <c r="E1152" s="102" t="s">
        <v>275</v>
      </c>
      <c r="F1152" s="102" t="s">
        <v>3908</v>
      </c>
      <c r="G1152" s="103"/>
      <c r="H1152" s="103">
        <v>45766</v>
      </c>
      <c r="I1152" s="102" t="s">
        <v>287</v>
      </c>
      <c r="J1152" s="102" t="s">
        <v>299</v>
      </c>
      <c r="K1152" s="102" t="s">
        <v>1</v>
      </c>
      <c r="L1152" s="102" t="str">
        <f>[2]!Table1[[#This Row],[Orgn]]&amp;"-"&amp;[2]!Table1[[#This Row],[Dest]]</f>
        <v>SSH-NAP</v>
      </c>
      <c r="M1152" s="102" t="str">
        <f t="shared" si="17"/>
        <v>ADT</v>
      </c>
      <c r="N1152" s="102">
        <f>WEEKDAY([2]!Table1[[#This Row],[Travel Date]],2)</f>
        <v>1</v>
      </c>
      <c r="P1152" s="102">
        <v>1</v>
      </c>
    </row>
    <row r="1153" spans="1:16" x14ac:dyDescent="0.25">
      <c r="A1153" s="276" t="s">
        <v>3909</v>
      </c>
      <c r="B1153" s="277" t="s">
        <v>1546</v>
      </c>
      <c r="C1153" s="277" t="s">
        <v>274</v>
      </c>
      <c r="D1153" s="278" t="s">
        <v>294</v>
      </c>
      <c r="E1153" s="102" t="s">
        <v>275</v>
      </c>
      <c r="F1153" s="102" t="s">
        <v>3910</v>
      </c>
      <c r="G1153" s="103"/>
      <c r="H1153" s="103">
        <v>45766</v>
      </c>
      <c r="I1153" s="102" t="s">
        <v>287</v>
      </c>
      <c r="J1153" s="102" t="s">
        <v>299</v>
      </c>
      <c r="K1153" s="102" t="s">
        <v>1</v>
      </c>
      <c r="L1153" s="102" t="str">
        <f>[2]!Table1[[#This Row],[Orgn]]&amp;"-"&amp;[2]!Table1[[#This Row],[Dest]]</f>
        <v>SSH-NAP</v>
      </c>
      <c r="M1153" s="102" t="str">
        <f t="shared" si="17"/>
        <v>ADT</v>
      </c>
      <c r="N1153" s="102">
        <f>WEEKDAY([2]!Table1[[#This Row],[Travel Date]],2)</f>
        <v>1</v>
      </c>
      <c r="P1153" s="102">
        <v>1</v>
      </c>
    </row>
    <row r="1154" spans="1:16" x14ac:dyDescent="0.25">
      <c r="A1154" s="276" t="s">
        <v>3909</v>
      </c>
      <c r="B1154" s="277" t="s">
        <v>1932</v>
      </c>
      <c r="C1154" s="277" t="s">
        <v>1105</v>
      </c>
      <c r="D1154" s="278" t="s">
        <v>294</v>
      </c>
      <c r="E1154" s="102" t="s">
        <v>275</v>
      </c>
      <c r="F1154" s="102" t="s">
        <v>3911</v>
      </c>
      <c r="G1154" s="103"/>
      <c r="H1154" s="103">
        <v>45766</v>
      </c>
      <c r="I1154" s="102" t="s">
        <v>287</v>
      </c>
      <c r="J1154" s="102" t="s">
        <v>299</v>
      </c>
      <c r="K1154" s="102" t="s">
        <v>1</v>
      </c>
      <c r="L1154" s="102" t="str">
        <f>[2]!Table1[[#This Row],[Orgn]]&amp;"-"&amp;[2]!Table1[[#This Row],[Dest]]</f>
        <v>SSH-NAP</v>
      </c>
      <c r="M1154" s="102" t="str">
        <f t="shared" ref="M1154:M1217" si="18">IF(TRIM(C1154)="INF", "INF", IF(TRIM(C1154)="CHD", "CHD", "ADT"))</f>
        <v>INF</v>
      </c>
      <c r="N1154" s="102">
        <f>WEEKDAY([2]!Table1[[#This Row],[Travel Date]],2)</f>
        <v>1</v>
      </c>
      <c r="P1154" s="102">
        <v>1</v>
      </c>
    </row>
    <row r="1155" spans="1:16" x14ac:dyDescent="0.25">
      <c r="A1155" s="276" t="s">
        <v>3909</v>
      </c>
      <c r="B1155" s="277" t="s">
        <v>1989</v>
      </c>
      <c r="C1155" s="277" t="s">
        <v>1075</v>
      </c>
      <c r="D1155" s="278" t="s">
        <v>294</v>
      </c>
      <c r="E1155" s="102" t="s">
        <v>275</v>
      </c>
      <c r="F1155" s="102" t="s">
        <v>3912</v>
      </c>
      <c r="G1155" s="103"/>
      <c r="H1155" s="103">
        <v>45766</v>
      </c>
      <c r="I1155" s="102" t="s">
        <v>287</v>
      </c>
      <c r="J1155" s="102" t="s">
        <v>299</v>
      </c>
      <c r="K1155" s="102" t="s">
        <v>1</v>
      </c>
      <c r="L1155" s="102" t="str">
        <f>[2]!Table1[[#This Row],[Orgn]]&amp;"-"&amp;[2]!Table1[[#This Row],[Dest]]</f>
        <v>SSH-NAP</v>
      </c>
      <c r="M1155" s="102" t="str">
        <f t="shared" si="18"/>
        <v>CHD</v>
      </c>
      <c r="N1155" s="102">
        <f>WEEKDAY([2]!Table1[[#This Row],[Travel Date]],2)</f>
        <v>1</v>
      </c>
      <c r="P1155" s="102">
        <v>1</v>
      </c>
    </row>
    <row r="1156" spans="1:16" x14ac:dyDescent="0.25">
      <c r="A1156" s="276" t="s">
        <v>3913</v>
      </c>
      <c r="B1156" s="277" t="s">
        <v>2101</v>
      </c>
      <c r="C1156" s="277" t="s">
        <v>1075</v>
      </c>
      <c r="D1156" s="278" t="s">
        <v>294</v>
      </c>
      <c r="E1156" s="102" t="s">
        <v>275</v>
      </c>
      <c r="F1156" s="102" t="s">
        <v>3914</v>
      </c>
      <c r="G1156" s="103"/>
      <c r="H1156" s="103">
        <v>45766</v>
      </c>
      <c r="I1156" s="102" t="s">
        <v>287</v>
      </c>
      <c r="J1156" s="102" t="s">
        <v>299</v>
      </c>
      <c r="K1156" s="102" t="s">
        <v>1</v>
      </c>
      <c r="L1156" s="102" t="str">
        <f>[2]!Table1[[#This Row],[Orgn]]&amp;"-"&amp;[2]!Table1[[#This Row],[Dest]]</f>
        <v>SSH-NAP</v>
      </c>
      <c r="M1156" s="102" t="str">
        <f t="shared" si="18"/>
        <v>CHD</v>
      </c>
      <c r="N1156" s="102">
        <f>WEEKDAY([2]!Table1[[#This Row],[Travel Date]],2)</f>
        <v>1</v>
      </c>
      <c r="P1156" s="102">
        <v>1</v>
      </c>
    </row>
    <row r="1157" spans="1:16" x14ac:dyDescent="0.25">
      <c r="A1157" s="276" t="s">
        <v>3915</v>
      </c>
      <c r="B1157" s="277" t="s">
        <v>2047</v>
      </c>
      <c r="C1157" s="277" t="s">
        <v>1075</v>
      </c>
      <c r="D1157" s="278" t="s">
        <v>294</v>
      </c>
      <c r="E1157" s="102" t="s">
        <v>275</v>
      </c>
      <c r="F1157" s="102" t="s">
        <v>3916</v>
      </c>
      <c r="G1157" s="103"/>
      <c r="H1157" s="103">
        <v>45766</v>
      </c>
      <c r="I1157" s="102" t="s">
        <v>287</v>
      </c>
      <c r="J1157" s="102" t="s">
        <v>299</v>
      </c>
      <c r="K1157" s="102" t="s">
        <v>1</v>
      </c>
      <c r="L1157" s="102" t="str">
        <f>[2]!Table1[[#This Row],[Orgn]]&amp;"-"&amp;[2]!Table1[[#This Row],[Dest]]</f>
        <v>SSH-NAP</v>
      </c>
      <c r="M1157" s="102" t="str">
        <f t="shared" si="18"/>
        <v>CHD</v>
      </c>
      <c r="N1157" s="102">
        <f>WEEKDAY([2]!Table1[[#This Row],[Travel Date]],2)</f>
        <v>1</v>
      </c>
      <c r="P1157" s="102">
        <v>1</v>
      </c>
    </row>
    <row r="1158" spans="1:16" x14ac:dyDescent="0.25">
      <c r="A1158" s="276" t="s">
        <v>3917</v>
      </c>
      <c r="B1158" s="277" t="s">
        <v>1073</v>
      </c>
      <c r="C1158" s="277" t="s">
        <v>277</v>
      </c>
      <c r="D1158" s="278" t="s">
        <v>279</v>
      </c>
      <c r="E1158" s="102" t="s">
        <v>275</v>
      </c>
      <c r="F1158" s="102" t="s">
        <v>3918</v>
      </c>
      <c r="G1158" s="103"/>
      <c r="H1158" s="103">
        <v>45766</v>
      </c>
      <c r="I1158" s="102" t="s">
        <v>287</v>
      </c>
      <c r="J1158" s="102" t="s">
        <v>299</v>
      </c>
      <c r="K1158" s="102" t="s">
        <v>1</v>
      </c>
      <c r="L1158" s="102" t="str">
        <f>[2]!Table1[[#This Row],[Orgn]]&amp;"-"&amp;[2]!Table1[[#This Row],[Dest]]</f>
        <v>SSH-NAP</v>
      </c>
      <c r="M1158" s="102" t="str">
        <f t="shared" si="18"/>
        <v>ADT</v>
      </c>
      <c r="N1158" s="102">
        <f>WEEKDAY([2]!Table1[[#This Row],[Travel Date]],2)</f>
        <v>1</v>
      </c>
      <c r="P1158" s="102">
        <v>1</v>
      </c>
    </row>
    <row r="1159" spans="1:16" x14ac:dyDescent="0.25">
      <c r="A1159" s="276" t="s">
        <v>3919</v>
      </c>
      <c r="B1159" s="277" t="s">
        <v>3920</v>
      </c>
      <c r="C1159" s="277" t="s">
        <v>277</v>
      </c>
      <c r="D1159" s="278" t="s">
        <v>294</v>
      </c>
      <c r="E1159" s="102" t="s">
        <v>275</v>
      </c>
      <c r="F1159" s="102" t="s">
        <v>3921</v>
      </c>
      <c r="G1159" s="103"/>
      <c r="H1159" s="103">
        <v>45766</v>
      </c>
      <c r="I1159" s="102" t="s">
        <v>287</v>
      </c>
      <c r="J1159" s="102" t="s">
        <v>299</v>
      </c>
      <c r="K1159" s="102" t="s">
        <v>1</v>
      </c>
      <c r="L1159" s="102" t="str">
        <f>[2]!Table1[[#This Row],[Orgn]]&amp;"-"&amp;[2]!Table1[[#This Row],[Dest]]</f>
        <v>SSH-NAP</v>
      </c>
      <c r="M1159" s="102" t="str">
        <f t="shared" si="18"/>
        <v>ADT</v>
      </c>
      <c r="N1159" s="102">
        <f>WEEKDAY([2]!Table1[[#This Row],[Travel Date]],2)</f>
        <v>1</v>
      </c>
      <c r="P1159" s="102">
        <v>1</v>
      </c>
    </row>
    <row r="1160" spans="1:16" x14ac:dyDescent="0.25">
      <c r="A1160" s="276" t="s">
        <v>3922</v>
      </c>
      <c r="B1160" s="277" t="s">
        <v>1129</v>
      </c>
      <c r="C1160" s="277" t="s">
        <v>274</v>
      </c>
      <c r="D1160" s="278" t="s">
        <v>279</v>
      </c>
      <c r="E1160" s="102" t="s">
        <v>275</v>
      </c>
      <c r="F1160" s="102" t="s">
        <v>3923</v>
      </c>
      <c r="G1160" s="103"/>
      <c r="H1160" s="103">
        <v>45766</v>
      </c>
      <c r="I1160" s="102" t="s">
        <v>287</v>
      </c>
      <c r="J1160" s="102" t="s">
        <v>299</v>
      </c>
      <c r="K1160" s="102" t="s">
        <v>1</v>
      </c>
      <c r="L1160" s="102" t="str">
        <f>[2]!Table1[[#This Row],[Orgn]]&amp;"-"&amp;[2]!Table1[[#This Row],[Dest]]</f>
        <v>SSH-NAP</v>
      </c>
      <c r="M1160" s="102" t="str">
        <f t="shared" si="18"/>
        <v>ADT</v>
      </c>
      <c r="N1160" s="102">
        <f>WEEKDAY([2]!Table1[[#This Row],[Travel Date]],2)</f>
        <v>1</v>
      </c>
      <c r="P1160" s="102">
        <v>1</v>
      </c>
    </row>
    <row r="1161" spans="1:16" x14ac:dyDescent="0.25">
      <c r="A1161" s="276" t="s">
        <v>3924</v>
      </c>
      <c r="B1161" s="277" t="s">
        <v>1387</v>
      </c>
      <c r="C1161" s="277" t="s">
        <v>274</v>
      </c>
      <c r="D1161" s="278" t="s">
        <v>279</v>
      </c>
      <c r="E1161" s="102" t="s">
        <v>275</v>
      </c>
      <c r="F1161" s="102" t="s">
        <v>3925</v>
      </c>
      <c r="G1161" s="103"/>
      <c r="H1161" s="103">
        <v>45766</v>
      </c>
      <c r="I1161" s="102" t="s">
        <v>287</v>
      </c>
      <c r="J1161" s="102" t="s">
        <v>299</v>
      </c>
      <c r="K1161" s="102" t="s">
        <v>1</v>
      </c>
      <c r="L1161" s="102" t="str">
        <f>[2]!Table1[[#This Row],[Orgn]]&amp;"-"&amp;[2]!Table1[[#This Row],[Dest]]</f>
        <v>SSH-NAP</v>
      </c>
      <c r="M1161" s="102" t="str">
        <f t="shared" si="18"/>
        <v>ADT</v>
      </c>
      <c r="N1161" s="102">
        <f>WEEKDAY([2]!Table1[[#This Row],[Travel Date]],2)</f>
        <v>1</v>
      </c>
      <c r="P1161" s="102">
        <v>1</v>
      </c>
    </row>
    <row r="1162" spans="1:16" x14ac:dyDescent="0.25">
      <c r="A1162" s="276" t="s">
        <v>3926</v>
      </c>
      <c r="B1162" s="277" t="s">
        <v>1160</v>
      </c>
      <c r="C1162" s="277" t="s">
        <v>277</v>
      </c>
      <c r="D1162" s="278" t="s">
        <v>1233</v>
      </c>
      <c r="E1162" s="102" t="s">
        <v>275</v>
      </c>
      <c r="F1162" s="102" t="s">
        <v>3927</v>
      </c>
      <c r="G1162" s="103"/>
      <c r="H1162" s="103">
        <v>45766</v>
      </c>
      <c r="I1162" s="102" t="s">
        <v>287</v>
      </c>
      <c r="J1162" s="102" t="s">
        <v>299</v>
      </c>
      <c r="K1162" s="102" t="s">
        <v>1</v>
      </c>
      <c r="L1162" s="102" t="str">
        <f>[2]!Table1[[#This Row],[Orgn]]&amp;"-"&amp;[2]!Table1[[#This Row],[Dest]]</f>
        <v>SSH-NAP</v>
      </c>
      <c r="M1162" s="102" t="str">
        <f t="shared" si="18"/>
        <v>ADT</v>
      </c>
      <c r="N1162" s="102">
        <f>WEEKDAY([2]!Table1[[#This Row],[Travel Date]],2)</f>
        <v>1</v>
      </c>
      <c r="P1162" s="102">
        <v>1</v>
      </c>
    </row>
    <row r="1163" spans="1:16" x14ac:dyDescent="0.25">
      <c r="A1163" s="276" t="s">
        <v>3928</v>
      </c>
      <c r="B1163" s="277" t="s">
        <v>3929</v>
      </c>
      <c r="C1163" s="277" t="s">
        <v>277</v>
      </c>
      <c r="D1163" s="278" t="s">
        <v>294</v>
      </c>
      <c r="E1163" s="102" t="s">
        <v>275</v>
      </c>
      <c r="F1163" s="102" t="s">
        <v>3930</v>
      </c>
      <c r="G1163" s="103"/>
      <c r="H1163" s="103">
        <v>45766</v>
      </c>
      <c r="I1163" s="102" t="s">
        <v>287</v>
      </c>
      <c r="J1163" s="102" t="s">
        <v>299</v>
      </c>
      <c r="K1163" s="102" t="s">
        <v>1</v>
      </c>
      <c r="L1163" s="102" t="str">
        <f>[2]!Table1[[#This Row],[Orgn]]&amp;"-"&amp;[2]!Table1[[#This Row],[Dest]]</f>
        <v>SSH-NAP</v>
      </c>
      <c r="M1163" s="102" t="str">
        <f t="shared" si="18"/>
        <v>ADT</v>
      </c>
      <c r="N1163" s="102">
        <f>WEEKDAY([2]!Table1[[#This Row],[Travel Date]],2)</f>
        <v>1</v>
      </c>
      <c r="P1163" s="102">
        <v>1</v>
      </c>
    </row>
    <row r="1164" spans="1:16" x14ac:dyDescent="0.25">
      <c r="A1164" s="276" t="s">
        <v>3931</v>
      </c>
      <c r="B1164" s="277" t="s">
        <v>1194</v>
      </c>
      <c r="C1164" s="277" t="s">
        <v>274</v>
      </c>
      <c r="D1164" s="278" t="s">
        <v>443</v>
      </c>
      <c r="E1164" s="102" t="s">
        <v>275</v>
      </c>
      <c r="F1164" s="102" t="s">
        <v>3932</v>
      </c>
      <c r="G1164" s="103"/>
      <c r="H1164" s="103">
        <v>45766</v>
      </c>
      <c r="I1164" s="102" t="s">
        <v>287</v>
      </c>
      <c r="J1164" s="102" t="s">
        <v>299</v>
      </c>
      <c r="K1164" s="102" t="s">
        <v>1</v>
      </c>
      <c r="L1164" s="102" t="str">
        <f>[2]!Table1[[#This Row],[Orgn]]&amp;"-"&amp;[2]!Table1[[#This Row],[Dest]]</f>
        <v>SSH-NAP</v>
      </c>
      <c r="M1164" s="102" t="str">
        <f t="shared" si="18"/>
        <v>ADT</v>
      </c>
      <c r="N1164" s="102">
        <f>WEEKDAY([2]!Table1[[#This Row],[Travel Date]],2)</f>
        <v>1</v>
      </c>
      <c r="P1164" s="102">
        <v>1</v>
      </c>
    </row>
    <row r="1165" spans="1:16" x14ac:dyDescent="0.25">
      <c r="A1165" s="276" t="s">
        <v>3931</v>
      </c>
      <c r="B1165" s="277" t="s">
        <v>1324</v>
      </c>
      <c r="C1165" s="277" t="s">
        <v>1075</v>
      </c>
      <c r="D1165" s="278" t="s">
        <v>443</v>
      </c>
      <c r="E1165" s="102" t="s">
        <v>275</v>
      </c>
      <c r="F1165" s="102" t="s">
        <v>3933</v>
      </c>
      <c r="G1165" s="103"/>
      <c r="H1165" s="103">
        <v>45766</v>
      </c>
      <c r="I1165" s="102" t="s">
        <v>287</v>
      </c>
      <c r="J1165" s="102" t="s">
        <v>299</v>
      </c>
      <c r="K1165" s="102" t="s">
        <v>1</v>
      </c>
      <c r="L1165" s="102" t="str">
        <f>[2]!Table1[[#This Row],[Orgn]]&amp;"-"&amp;[2]!Table1[[#This Row],[Dest]]</f>
        <v>SSH-NAP</v>
      </c>
      <c r="M1165" s="102" t="str">
        <f t="shared" si="18"/>
        <v>CHD</v>
      </c>
      <c r="N1165" s="102">
        <f>WEEKDAY([2]!Table1[[#This Row],[Travel Date]],2)</f>
        <v>1</v>
      </c>
      <c r="P1165" s="102">
        <v>1</v>
      </c>
    </row>
    <row r="1166" spans="1:16" x14ac:dyDescent="0.25">
      <c r="A1166" s="276" t="s">
        <v>3934</v>
      </c>
      <c r="B1166" s="277" t="s">
        <v>2050</v>
      </c>
      <c r="C1166" s="277" t="s">
        <v>274</v>
      </c>
      <c r="D1166" s="278" t="s">
        <v>294</v>
      </c>
      <c r="E1166" s="102" t="s">
        <v>275</v>
      </c>
      <c r="F1166" s="102" t="s">
        <v>3935</v>
      </c>
      <c r="G1166" s="103"/>
      <c r="H1166" s="103">
        <v>45766</v>
      </c>
      <c r="I1166" s="102" t="s">
        <v>287</v>
      </c>
      <c r="J1166" s="102" t="s">
        <v>299</v>
      </c>
      <c r="K1166" s="102" t="s">
        <v>1</v>
      </c>
      <c r="L1166" s="102" t="str">
        <f>[2]!Table1[[#This Row],[Orgn]]&amp;"-"&amp;[2]!Table1[[#This Row],[Dest]]</f>
        <v>SSH-NAP</v>
      </c>
      <c r="M1166" s="102" t="str">
        <f t="shared" si="18"/>
        <v>ADT</v>
      </c>
      <c r="N1166" s="102">
        <f>WEEKDAY([2]!Table1[[#This Row],[Travel Date]],2)</f>
        <v>1</v>
      </c>
      <c r="P1166" s="102">
        <v>1</v>
      </c>
    </row>
    <row r="1167" spans="1:16" x14ac:dyDescent="0.25">
      <c r="A1167" s="276" t="s">
        <v>3934</v>
      </c>
      <c r="B1167" s="277" t="s">
        <v>1796</v>
      </c>
      <c r="C1167" s="277" t="s">
        <v>277</v>
      </c>
      <c r="D1167" s="278" t="s">
        <v>294</v>
      </c>
      <c r="E1167" s="102" t="s">
        <v>275</v>
      </c>
      <c r="F1167" s="102" t="s">
        <v>3936</v>
      </c>
      <c r="G1167" s="103"/>
      <c r="H1167" s="103">
        <v>45766</v>
      </c>
      <c r="I1167" s="102" t="s">
        <v>287</v>
      </c>
      <c r="J1167" s="102" t="s">
        <v>299</v>
      </c>
      <c r="K1167" s="102" t="s">
        <v>1</v>
      </c>
      <c r="L1167" s="102" t="str">
        <f>[2]!Table1[[#This Row],[Orgn]]&amp;"-"&amp;[2]!Table1[[#This Row],[Dest]]</f>
        <v>SSH-NAP</v>
      </c>
      <c r="M1167" s="102" t="str">
        <f t="shared" si="18"/>
        <v>ADT</v>
      </c>
      <c r="N1167" s="102">
        <f>WEEKDAY([2]!Table1[[#This Row],[Travel Date]],2)</f>
        <v>1</v>
      </c>
      <c r="P1167" s="102">
        <v>1</v>
      </c>
    </row>
    <row r="1168" spans="1:16" x14ac:dyDescent="0.25">
      <c r="A1168" s="276" t="s">
        <v>3937</v>
      </c>
      <c r="B1168" s="277" t="s">
        <v>2177</v>
      </c>
      <c r="C1168" s="277" t="s">
        <v>277</v>
      </c>
      <c r="D1168" s="278" t="s">
        <v>3619</v>
      </c>
      <c r="E1168" s="102" t="s">
        <v>275</v>
      </c>
      <c r="F1168" s="102" t="s">
        <v>3938</v>
      </c>
      <c r="G1168" s="103"/>
      <c r="H1168" s="103">
        <v>45766</v>
      </c>
      <c r="I1168" s="102" t="s">
        <v>287</v>
      </c>
      <c r="J1168" s="102" t="s">
        <v>299</v>
      </c>
      <c r="K1168" s="102" t="s">
        <v>1</v>
      </c>
      <c r="L1168" s="102" t="str">
        <f>[2]!Table1[[#This Row],[Orgn]]&amp;"-"&amp;[2]!Table1[[#This Row],[Dest]]</f>
        <v>SSH-NAP</v>
      </c>
      <c r="M1168" s="102" t="str">
        <f t="shared" si="18"/>
        <v>ADT</v>
      </c>
      <c r="N1168" s="102">
        <f>WEEKDAY([2]!Table1[[#This Row],[Travel Date]],2)</f>
        <v>1</v>
      </c>
      <c r="P1168" s="102">
        <v>1</v>
      </c>
    </row>
    <row r="1169" spans="1:16" x14ac:dyDescent="0.25">
      <c r="A1169" s="276" t="s">
        <v>3939</v>
      </c>
      <c r="B1169" s="277" t="s">
        <v>1170</v>
      </c>
      <c r="C1169" s="277" t="s">
        <v>277</v>
      </c>
      <c r="D1169" s="278" t="s">
        <v>1233</v>
      </c>
      <c r="E1169" s="102" t="s">
        <v>275</v>
      </c>
      <c r="F1169" s="102" t="s">
        <v>3940</v>
      </c>
      <c r="G1169" s="103"/>
      <c r="H1169" s="103">
        <v>45766</v>
      </c>
      <c r="I1169" s="102" t="s">
        <v>287</v>
      </c>
      <c r="J1169" s="102" t="s">
        <v>299</v>
      </c>
      <c r="K1169" s="102" t="s">
        <v>1</v>
      </c>
      <c r="L1169" s="102" t="str">
        <f>[2]!Table1[[#This Row],[Orgn]]&amp;"-"&amp;[2]!Table1[[#This Row],[Dest]]</f>
        <v>SSH-NAP</v>
      </c>
      <c r="M1169" s="102" t="str">
        <f t="shared" si="18"/>
        <v>ADT</v>
      </c>
      <c r="N1169" s="102">
        <f>WEEKDAY([2]!Table1[[#This Row],[Travel Date]],2)</f>
        <v>1</v>
      </c>
      <c r="P1169" s="102">
        <v>1</v>
      </c>
    </row>
    <row r="1170" spans="1:16" x14ac:dyDescent="0.25">
      <c r="A1170" s="276" t="s">
        <v>3939</v>
      </c>
      <c r="B1170" s="277" t="s">
        <v>1108</v>
      </c>
      <c r="C1170" s="277" t="s">
        <v>274</v>
      </c>
      <c r="D1170" s="278" t="s">
        <v>1233</v>
      </c>
      <c r="E1170" s="102" t="s">
        <v>275</v>
      </c>
      <c r="F1170" s="102" t="s">
        <v>3941</v>
      </c>
      <c r="G1170" s="103"/>
      <c r="H1170" s="103">
        <v>45766</v>
      </c>
      <c r="I1170" s="102" t="s">
        <v>287</v>
      </c>
      <c r="J1170" s="102" t="s">
        <v>299</v>
      </c>
      <c r="K1170" s="102" t="s">
        <v>1</v>
      </c>
      <c r="L1170" s="102" t="str">
        <f>[2]!Table1[[#This Row],[Orgn]]&amp;"-"&amp;[2]!Table1[[#This Row],[Dest]]</f>
        <v>SSH-NAP</v>
      </c>
      <c r="M1170" s="102" t="str">
        <f t="shared" si="18"/>
        <v>ADT</v>
      </c>
      <c r="N1170" s="102">
        <f>WEEKDAY([2]!Table1[[#This Row],[Travel Date]],2)</f>
        <v>1</v>
      </c>
      <c r="P1170" s="102">
        <v>1</v>
      </c>
    </row>
    <row r="1171" spans="1:16" x14ac:dyDescent="0.25">
      <c r="A1171" s="276" t="s">
        <v>3942</v>
      </c>
      <c r="B1171" s="277" t="s">
        <v>1450</v>
      </c>
      <c r="C1171" s="277" t="s">
        <v>277</v>
      </c>
      <c r="D1171" s="278" t="s">
        <v>3619</v>
      </c>
      <c r="E1171" s="102" t="s">
        <v>275</v>
      </c>
      <c r="F1171" s="102" t="s">
        <v>3943</v>
      </c>
      <c r="G1171" s="103"/>
      <c r="H1171" s="103">
        <v>45766</v>
      </c>
      <c r="I1171" s="102" t="s">
        <v>287</v>
      </c>
      <c r="J1171" s="102" t="s">
        <v>299</v>
      </c>
      <c r="K1171" s="102" t="s">
        <v>1</v>
      </c>
      <c r="L1171" s="102" t="str">
        <f>[2]!Table1[[#This Row],[Orgn]]&amp;"-"&amp;[2]!Table1[[#This Row],[Dest]]</f>
        <v>SSH-NAP</v>
      </c>
      <c r="M1171" s="102" t="str">
        <f t="shared" si="18"/>
        <v>ADT</v>
      </c>
      <c r="N1171" s="102">
        <f>WEEKDAY([2]!Table1[[#This Row],[Travel Date]],2)</f>
        <v>1</v>
      </c>
      <c r="P1171" s="102">
        <v>1</v>
      </c>
    </row>
    <row r="1172" spans="1:16" x14ac:dyDescent="0.25">
      <c r="A1172" s="276" t="s">
        <v>3944</v>
      </c>
      <c r="B1172" s="277" t="s">
        <v>3945</v>
      </c>
      <c r="C1172" s="277" t="s">
        <v>277</v>
      </c>
      <c r="D1172" s="278" t="s">
        <v>3619</v>
      </c>
      <c r="E1172" s="102" t="s">
        <v>275</v>
      </c>
      <c r="F1172" s="102" t="s">
        <v>3946</v>
      </c>
      <c r="G1172" s="103"/>
      <c r="H1172" s="103">
        <v>45766</v>
      </c>
      <c r="I1172" s="102" t="s">
        <v>287</v>
      </c>
      <c r="J1172" s="102" t="s">
        <v>299</v>
      </c>
      <c r="K1172" s="102" t="s">
        <v>1</v>
      </c>
      <c r="L1172" s="102" t="str">
        <f>[2]!Table1[[#This Row],[Orgn]]&amp;"-"&amp;[2]!Table1[[#This Row],[Dest]]</f>
        <v>SSH-NAP</v>
      </c>
      <c r="M1172" s="102" t="str">
        <f t="shared" si="18"/>
        <v>ADT</v>
      </c>
      <c r="N1172" s="102">
        <f>WEEKDAY([2]!Table1[[#This Row],[Travel Date]],2)</f>
        <v>1</v>
      </c>
      <c r="P1172" s="102">
        <v>1</v>
      </c>
    </row>
    <row r="1173" spans="1:16" x14ac:dyDescent="0.25">
      <c r="A1173" s="276" t="s">
        <v>3947</v>
      </c>
      <c r="B1173" s="277" t="s">
        <v>1501</v>
      </c>
      <c r="C1173" s="277" t="s">
        <v>274</v>
      </c>
      <c r="D1173" s="278" t="s">
        <v>3619</v>
      </c>
      <c r="E1173" s="102" t="s">
        <v>275</v>
      </c>
      <c r="F1173" s="102" t="s">
        <v>3948</v>
      </c>
      <c r="G1173" s="103"/>
      <c r="H1173" s="103">
        <v>45766</v>
      </c>
      <c r="I1173" s="102" t="s">
        <v>287</v>
      </c>
      <c r="J1173" s="102" t="s">
        <v>299</v>
      </c>
      <c r="K1173" s="102" t="s">
        <v>1</v>
      </c>
      <c r="L1173" s="102" t="str">
        <f>[2]!Table1[[#This Row],[Orgn]]&amp;"-"&amp;[2]!Table1[[#This Row],[Dest]]</f>
        <v>SSH-NAP</v>
      </c>
      <c r="M1173" s="102" t="str">
        <f t="shared" si="18"/>
        <v>ADT</v>
      </c>
      <c r="N1173" s="102">
        <f>WEEKDAY([2]!Table1[[#This Row],[Travel Date]],2)</f>
        <v>1</v>
      </c>
      <c r="P1173" s="102">
        <v>1</v>
      </c>
    </row>
    <row r="1174" spans="1:16" x14ac:dyDescent="0.25">
      <c r="A1174" s="276" t="s">
        <v>3949</v>
      </c>
      <c r="B1174" s="277" t="s">
        <v>1122</v>
      </c>
      <c r="C1174" s="277" t="s">
        <v>277</v>
      </c>
      <c r="D1174" s="278" t="s">
        <v>3619</v>
      </c>
      <c r="E1174" s="102" t="s">
        <v>275</v>
      </c>
      <c r="F1174" s="102" t="s">
        <v>3950</v>
      </c>
      <c r="G1174" s="103"/>
      <c r="H1174" s="103">
        <v>45766</v>
      </c>
      <c r="I1174" s="102" t="s">
        <v>287</v>
      </c>
      <c r="J1174" s="102" t="s">
        <v>299</v>
      </c>
      <c r="K1174" s="102" t="s">
        <v>1</v>
      </c>
      <c r="L1174" s="102" t="str">
        <f>[2]!Table1[[#This Row],[Orgn]]&amp;"-"&amp;[2]!Table1[[#This Row],[Dest]]</f>
        <v>SSH-NAP</v>
      </c>
      <c r="M1174" s="102" t="str">
        <f t="shared" si="18"/>
        <v>ADT</v>
      </c>
      <c r="N1174" s="102">
        <f>WEEKDAY([2]!Table1[[#This Row],[Travel Date]],2)</f>
        <v>1</v>
      </c>
      <c r="P1174" s="102">
        <v>1</v>
      </c>
    </row>
    <row r="1175" spans="1:16" x14ac:dyDescent="0.25">
      <c r="A1175" s="276" t="s">
        <v>3951</v>
      </c>
      <c r="B1175" s="277" t="s">
        <v>3952</v>
      </c>
      <c r="C1175" s="277" t="s">
        <v>274</v>
      </c>
      <c r="D1175" s="278" t="s">
        <v>1233</v>
      </c>
      <c r="E1175" s="102" t="s">
        <v>276</v>
      </c>
      <c r="F1175" s="102" t="s">
        <v>3953</v>
      </c>
      <c r="G1175" s="103"/>
      <c r="H1175" s="103">
        <v>45766</v>
      </c>
      <c r="I1175" s="102" t="s">
        <v>287</v>
      </c>
      <c r="J1175" s="102" t="s">
        <v>299</v>
      </c>
      <c r="K1175" s="102" t="s">
        <v>1</v>
      </c>
      <c r="L1175" s="102" t="str">
        <f>[2]!Table1[[#This Row],[Orgn]]&amp;"-"&amp;[2]!Table1[[#This Row],[Dest]]</f>
        <v>SSH-NAP</v>
      </c>
      <c r="M1175" s="102" t="str">
        <f t="shared" si="18"/>
        <v>ADT</v>
      </c>
      <c r="N1175" s="102">
        <f>WEEKDAY([2]!Table1[[#This Row],[Travel Date]],2)</f>
        <v>1</v>
      </c>
      <c r="P1175" s="102">
        <v>1</v>
      </c>
    </row>
    <row r="1176" spans="1:16" x14ac:dyDescent="0.25">
      <c r="A1176" s="276" t="s">
        <v>3954</v>
      </c>
      <c r="B1176" s="277" t="s">
        <v>1335</v>
      </c>
      <c r="C1176" s="277" t="s">
        <v>274</v>
      </c>
      <c r="D1176" s="278" t="s">
        <v>443</v>
      </c>
      <c r="E1176" s="102" t="s">
        <v>275</v>
      </c>
      <c r="F1176" s="102" t="s">
        <v>3955</v>
      </c>
      <c r="G1176" s="103"/>
      <c r="H1176" s="103">
        <v>45766</v>
      </c>
      <c r="I1176" s="102" t="s">
        <v>287</v>
      </c>
      <c r="J1176" s="102" t="s">
        <v>299</v>
      </c>
      <c r="K1176" s="102" t="s">
        <v>1</v>
      </c>
      <c r="L1176" s="102" t="str">
        <f>[2]!Table1[[#This Row],[Orgn]]&amp;"-"&amp;[2]!Table1[[#This Row],[Dest]]</f>
        <v>SSH-NAP</v>
      </c>
      <c r="M1176" s="102" t="str">
        <f t="shared" si="18"/>
        <v>ADT</v>
      </c>
      <c r="N1176" s="102">
        <f>WEEKDAY([2]!Table1[[#This Row],[Travel Date]],2)</f>
        <v>1</v>
      </c>
      <c r="P1176" s="102">
        <v>1</v>
      </c>
    </row>
    <row r="1177" spans="1:16" x14ac:dyDescent="0.25">
      <c r="A1177" s="276" t="s">
        <v>3956</v>
      </c>
      <c r="B1177" s="277" t="s">
        <v>2168</v>
      </c>
      <c r="C1177" s="277" t="s">
        <v>274</v>
      </c>
      <c r="D1177" s="278" t="s">
        <v>294</v>
      </c>
      <c r="E1177" s="102" t="s">
        <v>275</v>
      </c>
      <c r="F1177" s="102" t="s">
        <v>3957</v>
      </c>
      <c r="G1177" s="103"/>
      <c r="H1177" s="103">
        <v>45766</v>
      </c>
      <c r="I1177" s="102" t="s">
        <v>287</v>
      </c>
      <c r="J1177" s="102" t="s">
        <v>299</v>
      </c>
      <c r="K1177" s="102" t="s">
        <v>1</v>
      </c>
      <c r="L1177" s="102" t="str">
        <f>[2]!Table1[[#This Row],[Orgn]]&amp;"-"&amp;[2]!Table1[[#This Row],[Dest]]</f>
        <v>SSH-NAP</v>
      </c>
      <c r="M1177" s="102" t="str">
        <f t="shared" si="18"/>
        <v>ADT</v>
      </c>
      <c r="N1177" s="102">
        <f>WEEKDAY([2]!Table1[[#This Row],[Travel Date]],2)</f>
        <v>1</v>
      </c>
      <c r="P1177" s="102">
        <v>1</v>
      </c>
    </row>
    <row r="1178" spans="1:16" x14ac:dyDescent="0.25">
      <c r="A1178" s="276" t="s">
        <v>3956</v>
      </c>
      <c r="B1178" s="277" t="s">
        <v>1526</v>
      </c>
      <c r="C1178" s="277" t="s">
        <v>277</v>
      </c>
      <c r="D1178" s="278" t="s">
        <v>294</v>
      </c>
      <c r="E1178" s="102" t="s">
        <v>275</v>
      </c>
      <c r="F1178" s="102" t="s">
        <v>3958</v>
      </c>
      <c r="G1178" s="103"/>
      <c r="H1178" s="103">
        <v>45766</v>
      </c>
      <c r="I1178" s="102" t="s">
        <v>287</v>
      </c>
      <c r="J1178" s="102" t="s">
        <v>299</v>
      </c>
      <c r="K1178" s="102" t="s">
        <v>1</v>
      </c>
      <c r="L1178" s="102" t="str">
        <f>[2]!Table1[[#This Row],[Orgn]]&amp;"-"&amp;[2]!Table1[[#This Row],[Dest]]</f>
        <v>SSH-NAP</v>
      </c>
      <c r="M1178" s="102" t="str">
        <f t="shared" si="18"/>
        <v>ADT</v>
      </c>
      <c r="N1178" s="102">
        <f>WEEKDAY([2]!Table1[[#This Row],[Travel Date]],2)</f>
        <v>1</v>
      </c>
      <c r="P1178" s="102">
        <v>1</v>
      </c>
    </row>
    <row r="1179" spans="1:16" x14ac:dyDescent="0.25">
      <c r="A1179" s="276" t="s">
        <v>3959</v>
      </c>
      <c r="B1179" s="277" t="s">
        <v>1726</v>
      </c>
      <c r="C1179" s="277" t="s">
        <v>277</v>
      </c>
      <c r="D1179" s="278" t="s">
        <v>294</v>
      </c>
      <c r="E1179" s="102" t="s">
        <v>275</v>
      </c>
      <c r="F1179" s="102" t="s">
        <v>3960</v>
      </c>
      <c r="G1179" s="103"/>
      <c r="H1179" s="103">
        <v>45766</v>
      </c>
      <c r="I1179" s="102" t="s">
        <v>287</v>
      </c>
      <c r="J1179" s="102" t="s">
        <v>299</v>
      </c>
      <c r="K1179" s="102" t="s">
        <v>1</v>
      </c>
      <c r="L1179" s="102" t="str">
        <f>[2]!Table1[[#This Row],[Orgn]]&amp;"-"&amp;[2]!Table1[[#This Row],[Dest]]</f>
        <v>SSH-NAP</v>
      </c>
      <c r="M1179" s="102" t="str">
        <f t="shared" si="18"/>
        <v>ADT</v>
      </c>
      <c r="N1179" s="102">
        <f>WEEKDAY([2]!Table1[[#This Row],[Travel Date]],2)</f>
        <v>1</v>
      </c>
      <c r="P1179" s="102">
        <v>1</v>
      </c>
    </row>
    <row r="1180" spans="1:16" x14ac:dyDescent="0.25">
      <c r="A1180" s="276" t="s">
        <v>3961</v>
      </c>
      <c r="B1180" s="277" t="s">
        <v>1196</v>
      </c>
      <c r="C1180" s="277" t="s">
        <v>277</v>
      </c>
      <c r="D1180" s="278" t="s">
        <v>294</v>
      </c>
      <c r="E1180" s="102" t="s">
        <v>275</v>
      </c>
      <c r="F1180" s="102" t="s">
        <v>3962</v>
      </c>
      <c r="G1180" s="103"/>
      <c r="H1180" s="103">
        <v>45766</v>
      </c>
      <c r="I1180" s="102" t="s">
        <v>287</v>
      </c>
      <c r="J1180" s="102" t="s">
        <v>299</v>
      </c>
      <c r="K1180" s="102" t="s">
        <v>1</v>
      </c>
      <c r="L1180" s="102" t="str">
        <f>[2]!Table1[[#This Row],[Orgn]]&amp;"-"&amp;[2]!Table1[[#This Row],[Dest]]</f>
        <v>SSH-NAP</v>
      </c>
      <c r="M1180" s="102" t="str">
        <f t="shared" si="18"/>
        <v>ADT</v>
      </c>
      <c r="N1180" s="102">
        <f>WEEKDAY([2]!Table1[[#This Row],[Travel Date]],2)</f>
        <v>1</v>
      </c>
      <c r="P1180" s="102">
        <v>1</v>
      </c>
    </row>
    <row r="1181" spans="1:16" x14ac:dyDescent="0.25">
      <c r="A1181" s="279" t="s">
        <v>3963</v>
      </c>
      <c r="B1181" s="280" t="s">
        <v>1928</v>
      </c>
      <c r="C1181" s="280" t="s">
        <v>277</v>
      </c>
      <c r="D1181" s="278" t="s">
        <v>294</v>
      </c>
      <c r="E1181" s="102" t="s">
        <v>275</v>
      </c>
      <c r="F1181" s="102" t="s">
        <v>3964</v>
      </c>
      <c r="G1181" s="103"/>
      <c r="H1181" s="103">
        <v>45766</v>
      </c>
      <c r="I1181" s="102" t="s">
        <v>287</v>
      </c>
      <c r="J1181" s="102" t="s">
        <v>299</v>
      </c>
      <c r="K1181" s="102" t="s">
        <v>1</v>
      </c>
      <c r="L1181" s="102" t="str">
        <f>[2]!Table1[[#This Row],[Orgn]]&amp;"-"&amp;[2]!Table1[[#This Row],[Dest]]</f>
        <v>SSH-NAP</v>
      </c>
      <c r="M1181" s="102" t="str">
        <f t="shared" si="18"/>
        <v>ADT</v>
      </c>
      <c r="N1181" s="102">
        <f>WEEKDAY([2]!Table1[[#This Row],[Travel Date]],2)</f>
        <v>1</v>
      </c>
      <c r="P1181" s="102">
        <v>1</v>
      </c>
    </row>
    <row r="1182" spans="1:16" x14ac:dyDescent="0.25">
      <c r="A1182" s="276" t="s">
        <v>1841</v>
      </c>
      <c r="B1182" s="277" t="s">
        <v>1127</v>
      </c>
      <c r="C1182" s="277" t="s">
        <v>1075</v>
      </c>
      <c r="D1182" s="278" t="s">
        <v>316</v>
      </c>
      <c r="E1182" s="102" t="s">
        <v>275</v>
      </c>
      <c r="F1182" s="102" t="s">
        <v>3965</v>
      </c>
      <c r="G1182" s="103">
        <v>41498</v>
      </c>
      <c r="H1182" s="103">
        <v>45765</v>
      </c>
      <c r="I1182" s="102" t="s">
        <v>203</v>
      </c>
      <c r="J1182" s="102" t="s">
        <v>2</v>
      </c>
      <c r="K1182" s="102" t="s">
        <v>1</v>
      </c>
      <c r="L1182" s="102" t="str">
        <f>[2]!Table1[[#This Row],[Orgn]]&amp;"-"&amp;[2]!Table1[[#This Row],[Dest]]</f>
        <v>SSH-NAP</v>
      </c>
      <c r="M1182" s="102" t="str">
        <f t="shared" si="18"/>
        <v>CHD</v>
      </c>
      <c r="N1182" s="102">
        <f>WEEKDAY([2]!Table1[[#This Row],[Travel Date]],2)</f>
        <v>1</v>
      </c>
      <c r="P1182" s="102">
        <v>1</v>
      </c>
    </row>
    <row r="1183" spans="1:16" x14ac:dyDescent="0.25">
      <c r="A1183" s="276" t="s">
        <v>1841</v>
      </c>
      <c r="B1183" s="277" t="s">
        <v>1723</v>
      </c>
      <c r="C1183" s="277" t="s">
        <v>1075</v>
      </c>
      <c r="D1183" s="278" t="s">
        <v>316</v>
      </c>
      <c r="E1183" s="102" t="s">
        <v>275</v>
      </c>
      <c r="F1183" s="102" t="s">
        <v>3966</v>
      </c>
      <c r="G1183" s="103">
        <v>42473</v>
      </c>
      <c r="H1183" s="103">
        <v>45765</v>
      </c>
      <c r="I1183" s="102" t="s">
        <v>203</v>
      </c>
      <c r="J1183" s="102" t="s">
        <v>2</v>
      </c>
      <c r="K1183" s="102" t="s">
        <v>1</v>
      </c>
      <c r="L1183" s="102" t="str">
        <f>[2]!Table1[[#This Row],[Orgn]]&amp;"-"&amp;[2]!Table1[[#This Row],[Dest]]</f>
        <v>SSH-NAP</v>
      </c>
      <c r="M1183" s="102" t="str">
        <f t="shared" si="18"/>
        <v>CHD</v>
      </c>
      <c r="N1183" s="102">
        <f>WEEKDAY([2]!Table1[[#This Row],[Travel Date]],2)</f>
        <v>1</v>
      </c>
      <c r="P1183" s="102">
        <v>1</v>
      </c>
    </row>
    <row r="1184" spans="1:16" x14ac:dyDescent="0.25">
      <c r="A1184" s="276" t="s">
        <v>1841</v>
      </c>
      <c r="B1184" s="277" t="s">
        <v>1084</v>
      </c>
      <c r="C1184" s="277" t="s">
        <v>274</v>
      </c>
      <c r="D1184" s="278" t="s">
        <v>316</v>
      </c>
      <c r="E1184" s="102" t="s">
        <v>275</v>
      </c>
      <c r="F1184" s="102" t="s">
        <v>3967</v>
      </c>
      <c r="G1184" s="103"/>
      <c r="H1184" s="103">
        <v>45765</v>
      </c>
      <c r="I1184" s="102" t="s">
        <v>203</v>
      </c>
      <c r="J1184" s="102" t="s">
        <v>2</v>
      </c>
      <c r="K1184" s="102" t="s">
        <v>1</v>
      </c>
      <c r="L1184" s="102" t="str">
        <f>[2]!Table1[[#This Row],[Orgn]]&amp;"-"&amp;[2]!Table1[[#This Row],[Dest]]</f>
        <v>SSH-NAP</v>
      </c>
      <c r="M1184" s="102" t="str">
        <f t="shared" si="18"/>
        <v>ADT</v>
      </c>
      <c r="N1184" s="102">
        <f>WEEKDAY([2]!Table1[[#This Row],[Travel Date]],2)</f>
        <v>1</v>
      </c>
      <c r="P1184" s="102">
        <v>1</v>
      </c>
    </row>
    <row r="1185" spans="1:16" x14ac:dyDescent="0.25">
      <c r="A1185" s="276" t="s">
        <v>2152</v>
      </c>
      <c r="B1185" s="277" t="s">
        <v>3968</v>
      </c>
      <c r="C1185" s="277" t="s">
        <v>1087</v>
      </c>
      <c r="D1185" s="278" t="s">
        <v>316</v>
      </c>
      <c r="E1185" s="102" t="s">
        <v>275</v>
      </c>
      <c r="F1185" s="102" t="s">
        <v>3969</v>
      </c>
      <c r="G1185" s="103"/>
      <c r="H1185" s="103">
        <v>45765</v>
      </c>
      <c r="I1185" s="102" t="s">
        <v>203</v>
      </c>
      <c r="J1185" s="102" t="s">
        <v>2</v>
      </c>
      <c r="K1185" s="102" t="s">
        <v>1</v>
      </c>
      <c r="L1185" s="102" t="str">
        <f>[2]!Table1[[#This Row],[Orgn]]&amp;"-"&amp;[2]!Table1[[#This Row],[Dest]]</f>
        <v>SSH-NAP</v>
      </c>
      <c r="M1185" s="102" t="str">
        <f t="shared" si="18"/>
        <v>ADT</v>
      </c>
      <c r="N1185" s="102">
        <f>WEEKDAY([2]!Table1[[#This Row],[Travel Date]],2)</f>
        <v>1</v>
      </c>
      <c r="P1185" s="102">
        <v>1</v>
      </c>
    </row>
    <row r="1186" spans="1:16" x14ac:dyDescent="0.25">
      <c r="A1186" s="276" t="s">
        <v>2150</v>
      </c>
      <c r="B1186" s="277" t="s">
        <v>1147</v>
      </c>
      <c r="C1186" s="277" t="s">
        <v>1075</v>
      </c>
      <c r="D1186" s="278" t="s">
        <v>316</v>
      </c>
      <c r="E1186" s="102" t="s">
        <v>275</v>
      </c>
      <c r="F1186" s="102" t="s">
        <v>3970</v>
      </c>
      <c r="G1186" s="103">
        <v>41516</v>
      </c>
      <c r="H1186" s="103">
        <v>45765</v>
      </c>
      <c r="I1186" s="102" t="s">
        <v>203</v>
      </c>
      <c r="J1186" s="102" t="s">
        <v>2</v>
      </c>
      <c r="K1186" s="102" t="s">
        <v>1</v>
      </c>
      <c r="L1186" s="102" t="str">
        <f>[2]!Table1[[#This Row],[Orgn]]&amp;"-"&amp;[2]!Table1[[#This Row],[Dest]]</f>
        <v>SSH-NAP</v>
      </c>
      <c r="M1186" s="102" t="str">
        <f t="shared" si="18"/>
        <v>CHD</v>
      </c>
      <c r="N1186" s="102">
        <f>WEEKDAY([2]!Table1[[#This Row],[Travel Date]],2)</f>
        <v>1</v>
      </c>
      <c r="P1186" s="102">
        <v>1</v>
      </c>
    </row>
    <row r="1187" spans="1:16" x14ac:dyDescent="0.25">
      <c r="A1187" s="276" t="s">
        <v>2150</v>
      </c>
      <c r="B1187" s="277" t="s">
        <v>1478</v>
      </c>
      <c r="C1187" s="277" t="s">
        <v>1075</v>
      </c>
      <c r="D1187" s="278" t="s">
        <v>316</v>
      </c>
      <c r="E1187" s="102" t="s">
        <v>275</v>
      </c>
      <c r="F1187" s="102" t="s">
        <v>3971</v>
      </c>
      <c r="G1187" s="103">
        <v>42495</v>
      </c>
      <c r="H1187" s="103">
        <v>45765</v>
      </c>
      <c r="I1187" s="102" t="s">
        <v>203</v>
      </c>
      <c r="J1187" s="102" t="s">
        <v>2</v>
      </c>
      <c r="K1187" s="102" t="s">
        <v>1</v>
      </c>
      <c r="L1187" s="102" t="str">
        <f>[2]!Table1[[#This Row],[Orgn]]&amp;"-"&amp;[2]!Table1[[#This Row],[Dest]]</f>
        <v>SSH-NAP</v>
      </c>
      <c r="M1187" s="102" t="str">
        <f t="shared" si="18"/>
        <v>CHD</v>
      </c>
      <c r="N1187" s="102">
        <f>WEEKDAY([2]!Table1[[#This Row],[Travel Date]],2)</f>
        <v>1</v>
      </c>
      <c r="P1187" s="102">
        <v>1</v>
      </c>
    </row>
    <row r="1188" spans="1:16" x14ac:dyDescent="0.25">
      <c r="A1188" s="276" t="s">
        <v>2150</v>
      </c>
      <c r="B1188" s="277" t="s">
        <v>1319</v>
      </c>
      <c r="C1188" s="277" t="s">
        <v>274</v>
      </c>
      <c r="D1188" s="278" t="s">
        <v>316</v>
      </c>
      <c r="E1188" s="102" t="s">
        <v>275</v>
      </c>
      <c r="F1188" s="102" t="s">
        <v>3972</v>
      </c>
      <c r="G1188" s="103"/>
      <c r="H1188" s="103">
        <v>45765</v>
      </c>
      <c r="I1188" s="102" t="s">
        <v>203</v>
      </c>
      <c r="J1188" s="102" t="s">
        <v>2</v>
      </c>
      <c r="K1188" s="102" t="s">
        <v>1</v>
      </c>
      <c r="L1188" s="102" t="str">
        <f>[2]!Table1[[#This Row],[Orgn]]&amp;"-"&amp;[2]!Table1[[#This Row],[Dest]]</f>
        <v>SSH-NAP</v>
      </c>
      <c r="M1188" s="102" t="str">
        <f t="shared" si="18"/>
        <v>ADT</v>
      </c>
      <c r="N1188" s="102">
        <f>WEEKDAY([2]!Table1[[#This Row],[Travel Date]],2)</f>
        <v>1</v>
      </c>
      <c r="P1188" s="102">
        <v>1</v>
      </c>
    </row>
    <row r="1189" spans="1:16" x14ac:dyDescent="0.25">
      <c r="A1189" s="276" t="s">
        <v>3973</v>
      </c>
      <c r="B1189" s="277" t="s">
        <v>3393</v>
      </c>
      <c r="C1189" s="277" t="s">
        <v>1087</v>
      </c>
      <c r="D1189" s="278" t="s">
        <v>316</v>
      </c>
      <c r="E1189" s="102" t="s">
        <v>275</v>
      </c>
      <c r="F1189" s="102" t="s">
        <v>3974</v>
      </c>
      <c r="G1189" s="103"/>
      <c r="H1189" s="103">
        <v>45765</v>
      </c>
      <c r="I1189" s="102" t="s">
        <v>203</v>
      </c>
      <c r="J1189" s="102" t="s">
        <v>2</v>
      </c>
      <c r="K1189" s="102" t="s">
        <v>1</v>
      </c>
      <c r="L1189" s="102" t="str">
        <f>[2]!Table1[[#This Row],[Orgn]]&amp;"-"&amp;[2]!Table1[[#This Row],[Dest]]</f>
        <v>NAP-SSH</v>
      </c>
      <c r="M1189" s="102" t="str">
        <f t="shared" si="18"/>
        <v>ADT</v>
      </c>
      <c r="N1189" s="102">
        <f>WEEKDAY([2]!Table1[[#This Row],[Travel Date]],2)</f>
        <v>1</v>
      </c>
      <c r="P1189" s="102">
        <v>1</v>
      </c>
    </row>
    <row r="1190" spans="1:16" x14ac:dyDescent="0.25">
      <c r="A1190" s="276" t="s">
        <v>3975</v>
      </c>
      <c r="B1190" s="277" t="s">
        <v>3976</v>
      </c>
      <c r="C1190" s="277" t="s">
        <v>274</v>
      </c>
      <c r="D1190" s="278" t="s">
        <v>316</v>
      </c>
      <c r="E1190" s="102" t="s">
        <v>275</v>
      </c>
      <c r="F1190" s="102" t="s">
        <v>3977</v>
      </c>
      <c r="G1190" s="103"/>
      <c r="H1190" s="103">
        <v>45765</v>
      </c>
      <c r="I1190" s="102" t="s">
        <v>203</v>
      </c>
      <c r="J1190" s="102" t="s">
        <v>2</v>
      </c>
      <c r="K1190" s="102" t="s">
        <v>1</v>
      </c>
      <c r="L1190" s="102" t="str">
        <f>[2]!Table1[[#This Row],[Orgn]]&amp;"-"&amp;[2]!Table1[[#This Row],[Dest]]</f>
        <v>NAP-SSH</v>
      </c>
      <c r="M1190" s="102" t="str">
        <f t="shared" si="18"/>
        <v>ADT</v>
      </c>
      <c r="N1190" s="102">
        <f>WEEKDAY([2]!Table1[[#This Row],[Travel Date]],2)</f>
        <v>1</v>
      </c>
      <c r="P1190" s="102">
        <v>1</v>
      </c>
    </row>
    <row r="1191" spans="1:16" x14ac:dyDescent="0.25">
      <c r="A1191" s="276" t="s">
        <v>2864</v>
      </c>
      <c r="B1191" s="277" t="s">
        <v>1353</v>
      </c>
      <c r="C1191" s="277" t="s">
        <v>1087</v>
      </c>
      <c r="D1191" s="278" t="s">
        <v>316</v>
      </c>
      <c r="E1191" s="102" t="s">
        <v>275</v>
      </c>
      <c r="F1191" s="102" t="s">
        <v>3978</v>
      </c>
      <c r="G1191" s="103"/>
      <c r="H1191" s="103">
        <v>45765</v>
      </c>
      <c r="I1191" s="102" t="s">
        <v>203</v>
      </c>
      <c r="J1191" s="102" t="s">
        <v>2</v>
      </c>
      <c r="K1191" s="102" t="s">
        <v>1</v>
      </c>
      <c r="L1191" s="102" t="str">
        <f>[2]!Table1[[#This Row],[Orgn]]&amp;"-"&amp;[2]!Table1[[#This Row],[Dest]]</f>
        <v>NAP-SSH</v>
      </c>
      <c r="M1191" s="102" t="str">
        <f t="shared" si="18"/>
        <v>ADT</v>
      </c>
      <c r="N1191" s="102">
        <f>WEEKDAY([2]!Table1[[#This Row],[Travel Date]],2)</f>
        <v>1</v>
      </c>
      <c r="P1191" s="102">
        <v>1</v>
      </c>
    </row>
    <row r="1192" spans="1:16" x14ac:dyDescent="0.25">
      <c r="A1192" s="276" t="s">
        <v>3979</v>
      </c>
      <c r="B1192" s="277" t="s">
        <v>3980</v>
      </c>
      <c r="C1192" s="277" t="s">
        <v>1075</v>
      </c>
      <c r="D1192" s="278" t="s">
        <v>316</v>
      </c>
      <c r="E1192" s="102" t="s">
        <v>275</v>
      </c>
      <c r="F1192" s="102" t="s">
        <v>3981</v>
      </c>
      <c r="G1192" s="103">
        <v>41907</v>
      </c>
      <c r="H1192" s="103">
        <v>45765</v>
      </c>
      <c r="I1192" s="102" t="s">
        <v>203</v>
      </c>
      <c r="J1192" s="102" t="s">
        <v>2</v>
      </c>
      <c r="K1192" s="102" t="s">
        <v>1</v>
      </c>
      <c r="L1192" s="102" t="str">
        <f>[2]!Table1[[#This Row],[Orgn]]&amp;"-"&amp;[2]!Table1[[#This Row],[Dest]]</f>
        <v>NAP-SSH</v>
      </c>
      <c r="M1192" s="102" t="str">
        <f t="shared" si="18"/>
        <v>CHD</v>
      </c>
      <c r="N1192" s="102">
        <f>WEEKDAY([2]!Table1[[#This Row],[Travel Date]],2)</f>
        <v>1</v>
      </c>
      <c r="P1192" s="102">
        <v>1</v>
      </c>
    </row>
    <row r="1193" spans="1:16" x14ac:dyDescent="0.25">
      <c r="A1193" s="276" t="s">
        <v>3979</v>
      </c>
      <c r="B1193" s="277" t="s">
        <v>1245</v>
      </c>
      <c r="C1193" s="277" t="s">
        <v>1075</v>
      </c>
      <c r="D1193" s="278" t="s">
        <v>316</v>
      </c>
      <c r="E1193" s="102" t="s">
        <v>275</v>
      </c>
      <c r="F1193" s="102" t="s">
        <v>3982</v>
      </c>
      <c r="G1193" s="103">
        <v>43378</v>
      </c>
      <c r="H1193" s="103">
        <v>45765</v>
      </c>
      <c r="I1193" s="102" t="s">
        <v>203</v>
      </c>
      <c r="J1193" s="102" t="s">
        <v>2</v>
      </c>
      <c r="K1193" s="102" t="s">
        <v>1</v>
      </c>
      <c r="L1193" s="102" t="str">
        <f>[2]!Table1[[#This Row],[Orgn]]&amp;"-"&amp;[2]!Table1[[#This Row],[Dest]]</f>
        <v>NAP-SSH</v>
      </c>
      <c r="M1193" s="102" t="str">
        <f t="shared" si="18"/>
        <v>CHD</v>
      </c>
      <c r="N1193" s="102">
        <f>WEEKDAY([2]!Table1[[#This Row],[Travel Date]],2)</f>
        <v>1</v>
      </c>
      <c r="P1193" s="102">
        <v>1</v>
      </c>
    </row>
    <row r="1194" spans="1:16" x14ac:dyDescent="0.25">
      <c r="A1194" s="276" t="s">
        <v>3979</v>
      </c>
      <c r="B1194" s="277" t="s">
        <v>1530</v>
      </c>
      <c r="C1194" s="277" t="s">
        <v>274</v>
      </c>
      <c r="D1194" s="278" t="s">
        <v>316</v>
      </c>
      <c r="E1194" s="102" t="s">
        <v>275</v>
      </c>
      <c r="F1194" s="102" t="s">
        <v>3983</v>
      </c>
      <c r="G1194" s="103"/>
      <c r="H1194" s="103">
        <v>45765</v>
      </c>
      <c r="I1194" s="102" t="s">
        <v>203</v>
      </c>
      <c r="J1194" s="102" t="s">
        <v>2</v>
      </c>
      <c r="K1194" s="102" t="s">
        <v>1</v>
      </c>
      <c r="L1194" s="102" t="str">
        <f>[2]!Table1[[#This Row],[Orgn]]&amp;"-"&amp;[2]!Table1[[#This Row],[Dest]]</f>
        <v>NAP-SSH</v>
      </c>
      <c r="M1194" s="102" t="str">
        <f t="shared" si="18"/>
        <v>ADT</v>
      </c>
      <c r="N1194" s="102">
        <f>WEEKDAY([2]!Table1[[#This Row],[Travel Date]],2)</f>
        <v>1</v>
      </c>
      <c r="P1194" s="102">
        <v>1</v>
      </c>
    </row>
    <row r="1195" spans="1:16" x14ac:dyDescent="0.25">
      <c r="A1195" s="276" t="s">
        <v>3984</v>
      </c>
      <c r="B1195" s="277" t="s">
        <v>3985</v>
      </c>
      <c r="C1195" s="277" t="s">
        <v>1087</v>
      </c>
      <c r="D1195" s="278" t="s">
        <v>316</v>
      </c>
      <c r="E1195" s="102" t="s">
        <v>275</v>
      </c>
      <c r="F1195" s="102" t="s">
        <v>3986</v>
      </c>
      <c r="G1195" s="103"/>
      <c r="H1195" s="103">
        <v>45765</v>
      </c>
      <c r="I1195" s="102" t="s">
        <v>203</v>
      </c>
      <c r="J1195" s="102" t="s">
        <v>2</v>
      </c>
      <c r="K1195" s="102" t="s">
        <v>1</v>
      </c>
      <c r="L1195" s="102" t="str">
        <f>[2]!Table1[[#This Row],[Orgn]]&amp;"-"&amp;[2]!Table1[[#This Row],[Dest]]</f>
        <v>NAP-SSH</v>
      </c>
      <c r="M1195" s="102" t="str">
        <f t="shared" si="18"/>
        <v>ADT</v>
      </c>
      <c r="N1195" s="102">
        <f>WEEKDAY([2]!Table1[[#This Row],[Travel Date]],2)</f>
        <v>1</v>
      </c>
      <c r="P1195" s="102">
        <v>1</v>
      </c>
    </row>
    <row r="1196" spans="1:16" x14ac:dyDescent="0.25">
      <c r="A1196" s="276" t="s">
        <v>3987</v>
      </c>
      <c r="B1196" s="277" t="s">
        <v>1574</v>
      </c>
      <c r="C1196" s="277" t="s">
        <v>1075</v>
      </c>
      <c r="D1196" s="278" t="s">
        <v>316</v>
      </c>
      <c r="E1196" s="102" t="s">
        <v>275</v>
      </c>
      <c r="F1196" s="102" t="s">
        <v>3988</v>
      </c>
      <c r="G1196" s="103">
        <v>41778</v>
      </c>
      <c r="H1196" s="103">
        <v>45765</v>
      </c>
      <c r="I1196" s="102" t="s">
        <v>203</v>
      </c>
      <c r="J1196" s="102" t="s">
        <v>2</v>
      </c>
      <c r="K1196" s="102" t="s">
        <v>1</v>
      </c>
      <c r="L1196" s="102" t="str">
        <f>[2]!Table1[[#This Row],[Orgn]]&amp;"-"&amp;[2]!Table1[[#This Row],[Dest]]</f>
        <v>NAP-SSH</v>
      </c>
      <c r="M1196" s="102" t="str">
        <f t="shared" si="18"/>
        <v>CHD</v>
      </c>
      <c r="N1196" s="102">
        <f>WEEKDAY([2]!Table1[[#This Row],[Travel Date]],2)</f>
        <v>1</v>
      </c>
      <c r="P1196" s="102">
        <v>1</v>
      </c>
    </row>
    <row r="1197" spans="1:16" x14ac:dyDescent="0.25">
      <c r="A1197" s="276" t="s">
        <v>3987</v>
      </c>
      <c r="B1197" s="277" t="s">
        <v>1481</v>
      </c>
      <c r="C1197" s="277" t="s">
        <v>274</v>
      </c>
      <c r="D1197" s="278" t="s">
        <v>316</v>
      </c>
      <c r="E1197" s="102" t="s">
        <v>275</v>
      </c>
      <c r="F1197" s="102" t="s">
        <v>3989</v>
      </c>
      <c r="G1197" s="103"/>
      <c r="H1197" s="103">
        <v>45765</v>
      </c>
      <c r="I1197" s="102" t="s">
        <v>203</v>
      </c>
      <c r="J1197" s="102" t="s">
        <v>2</v>
      </c>
      <c r="K1197" s="102" t="s">
        <v>1</v>
      </c>
      <c r="L1197" s="102" t="str">
        <f>[2]!Table1[[#This Row],[Orgn]]&amp;"-"&amp;[2]!Table1[[#This Row],[Dest]]</f>
        <v>NAP-SSH</v>
      </c>
      <c r="M1197" s="102" t="str">
        <f t="shared" si="18"/>
        <v>ADT</v>
      </c>
      <c r="N1197" s="102">
        <f>WEEKDAY([2]!Table1[[#This Row],[Travel Date]],2)</f>
        <v>1</v>
      </c>
      <c r="P1197" s="102">
        <v>1</v>
      </c>
    </row>
    <row r="1198" spans="1:16" x14ac:dyDescent="0.25">
      <c r="A1198" s="276" t="s">
        <v>3990</v>
      </c>
      <c r="B1198" s="277" t="s">
        <v>3991</v>
      </c>
      <c r="C1198" s="277" t="s">
        <v>1087</v>
      </c>
      <c r="D1198" s="278" t="s">
        <v>316</v>
      </c>
      <c r="E1198" s="102" t="s">
        <v>275</v>
      </c>
      <c r="F1198" s="102" t="s">
        <v>3992</v>
      </c>
      <c r="G1198" s="103"/>
      <c r="H1198" s="103">
        <v>45765</v>
      </c>
      <c r="I1198" s="102" t="s">
        <v>203</v>
      </c>
      <c r="J1198" s="102" t="s">
        <v>2</v>
      </c>
      <c r="K1198" s="102" t="s">
        <v>1</v>
      </c>
      <c r="L1198" s="102" t="str">
        <f>[2]!Table1[[#This Row],[Orgn]]&amp;"-"&amp;[2]!Table1[[#This Row],[Dest]]</f>
        <v>NAP-SSH</v>
      </c>
      <c r="M1198" s="102" t="str">
        <f t="shared" si="18"/>
        <v>ADT</v>
      </c>
      <c r="N1198" s="102">
        <f>WEEKDAY([2]!Table1[[#This Row],[Travel Date]],2)</f>
        <v>1</v>
      </c>
      <c r="P1198" s="102">
        <v>1</v>
      </c>
    </row>
    <row r="1199" spans="1:16" x14ac:dyDescent="0.25">
      <c r="A1199" s="276" t="s">
        <v>3987</v>
      </c>
      <c r="B1199" s="277" t="s">
        <v>1844</v>
      </c>
      <c r="C1199" s="277" t="s">
        <v>1087</v>
      </c>
      <c r="D1199" s="278" t="s">
        <v>316</v>
      </c>
      <c r="E1199" s="102" t="s">
        <v>275</v>
      </c>
      <c r="F1199" s="102" t="s">
        <v>3993</v>
      </c>
      <c r="G1199" s="103"/>
      <c r="H1199" s="103">
        <v>45765</v>
      </c>
      <c r="I1199" s="102" t="s">
        <v>203</v>
      </c>
      <c r="J1199" s="102" t="s">
        <v>2</v>
      </c>
      <c r="K1199" s="102" t="s">
        <v>1</v>
      </c>
      <c r="L1199" s="102" t="str">
        <f>[2]!Table1[[#This Row],[Orgn]]&amp;"-"&amp;[2]!Table1[[#This Row],[Dest]]</f>
        <v>NAP-SSH</v>
      </c>
      <c r="M1199" s="102" t="str">
        <f t="shared" si="18"/>
        <v>ADT</v>
      </c>
      <c r="N1199" s="102">
        <f>WEEKDAY([2]!Table1[[#This Row],[Travel Date]],2)</f>
        <v>1</v>
      </c>
      <c r="P1199" s="102">
        <v>1</v>
      </c>
    </row>
    <row r="1200" spans="1:16" x14ac:dyDescent="0.25">
      <c r="A1200" s="276" t="s">
        <v>3994</v>
      </c>
      <c r="B1200" s="277" t="s">
        <v>3995</v>
      </c>
      <c r="C1200" s="277" t="s">
        <v>1075</v>
      </c>
      <c r="D1200" s="278" t="s">
        <v>316</v>
      </c>
      <c r="E1200" s="102" t="s">
        <v>275</v>
      </c>
      <c r="F1200" s="102" t="s">
        <v>3996</v>
      </c>
      <c r="G1200" s="103">
        <v>41980</v>
      </c>
      <c r="H1200" s="103">
        <v>45765</v>
      </c>
      <c r="I1200" s="102" t="s">
        <v>203</v>
      </c>
      <c r="J1200" s="102" t="s">
        <v>2</v>
      </c>
      <c r="K1200" s="102" t="s">
        <v>1</v>
      </c>
      <c r="L1200" s="102" t="str">
        <f>[2]!Table1[[#This Row],[Orgn]]&amp;"-"&amp;[2]!Table1[[#This Row],[Dest]]</f>
        <v>NAP-SSH</v>
      </c>
      <c r="M1200" s="102" t="str">
        <f t="shared" si="18"/>
        <v>CHD</v>
      </c>
      <c r="N1200" s="102">
        <f>WEEKDAY([2]!Table1[[#This Row],[Travel Date]],2)</f>
        <v>1</v>
      </c>
      <c r="P1200" s="102">
        <v>1</v>
      </c>
    </row>
    <row r="1201" spans="1:16" x14ac:dyDescent="0.25">
      <c r="A1201" s="276" t="s">
        <v>3994</v>
      </c>
      <c r="B1201" s="277" t="s">
        <v>1751</v>
      </c>
      <c r="C1201" s="277" t="s">
        <v>1075</v>
      </c>
      <c r="D1201" s="278" t="s">
        <v>316</v>
      </c>
      <c r="E1201" s="102" t="s">
        <v>275</v>
      </c>
      <c r="F1201" s="102" t="s">
        <v>3997</v>
      </c>
      <c r="G1201" s="103">
        <v>42930</v>
      </c>
      <c r="H1201" s="103">
        <v>45765</v>
      </c>
      <c r="I1201" s="102" t="s">
        <v>203</v>
      </c>
      <c r="J1201" s="102" t="s">
        <v>2</v>
      </c>
      <c r="K1201" s="102" t="s">
        <v>1</v>
      </c>
      <c r="L1201" s="102" t="str">
        <f>[2]!Table1[[#This Row],[Orgn]]&amp;"-"&amp;[2]!Table1[[#This Row],[Dest]]</f>
        <v>NAP-SSH</v>
      </c>
      <c r="M1201" s="102" t="str">
        <f t="shared" si="18"/>
        <v>CHD</v>
      </c>
      <c r="N1201" s="102">
        <f>WEEKDAY([2]!Table1[[#This Row],[Travel Date]],2)</f>
        <v>1</v>
      </c>
      <c r="P1201" s="102">
        <v>1</v>
      </c>
    </row>
    <row r="1202" spans="1:16" x14ac:dyDescent="0.25">
      <c r="A1202" s="276" t="s">
        <v>3994</v>
      </c>
      <c r="B1202" s="277" t="s">
        <v>3998</v>
      </c>
      <c r="C1202" s="277" t="s">
        <v>1075</v>
      </c>
      <c r="D1202" s="278" t="s">
        <v>316</v>
      </c>
      <c r="E1202" s="102" t="s">
        <v>275</v>
      </c>
      <c r="F1202" s="102" t="s">
        <v>3999</v>
      </c>
      <c r="G1202" s="103">
        <v>43923</v>
      </c>
      <c r="H1202" s="103">
        <v>45765</v>
      </c>
      <c r="I1202" s="102" t="s">
        <v>203</v>
      </c>
      <c r="J1202" s="102" t="s">
        <v>2</v>
      </c>
      <c r="K1202" s="102" t="s">
        <v>1</v>
      </c>
      <c r="L1202" s="102" t="str">
        <f>[2]!Table1[[#This Row],[Orgn]]&amp;"-"&amp;[2]!Table1[[#This Row],[Dest]]</f>
        <v>NAP-SSH</v>
      </c>
      <c r="M1202" s="102" t="str">
        <f t="shared" si="18"/>
        <v>CHD</v>
      </c>
      <c r="N1202" s="102">
        <f>WEEKDAY([2]!Table1[[#This Row],[Travel Date]],2)</f>
        <v>1</v>
      </c>
      <c r="P1202" s="102">
        <v>1</v>
      </c>
    </row>
    <row r="1203" spans="1:16" x14ac:dyDescent="0.25">
      <c r="A1203" s="276" t="s">
        <v>3994</v>
      </c>
      <c r="B1203" s="277" t="s">
        <v>1330</v>
      </c>
      <c r="C1203" s="277" t="s">
        <v>274</v>
      </c>
      <c r="D1203" s="278" t="s">
        <v>316</v>
      </c>
      <c r="E1203" s="102" t="s">
        <v>275</v>
      </c>
      <c r="F1203" s="102" t="s">
        <v>4000</v>
      </c>
      <c r="G1203" s="103"/>
      <c r="H1203" s="103">
        <v>45765</v>
      </c>
      <c r="I1203" s="102" t="s">
        <v>203</v>
      </c>
      <c r="J1203" s="102" t="s">
        <v>2</v>
      </c>
      <c r="K1203" s="102" t="s">
        <v>1</v>
      </c>
      <c r="L1203" s="102" t="str">
        <f>[2]!Table1[[#This Row],[Orgn]]&amp;"-"&amp;[2]!Table1[[#This Row],[Dest]]</f>
        <v>NAP-SSH</v>
      </c>
      <c r="M1203" s="102" t="str">
        <f t="shared" si="18"/>
        <v>ADT</v>
      </c>
      <c r="N1203" s="102">
        <f>WEEKDAY([2]!Table1[[#This Row],[Travel Date]],2)</f>
        <v>1</v>
      </c>
      <c r="P1203" s="102">
        <v>1</v>
      </c>
    </row>
    <row r="1204" spans="1:16" x14ac:dyDescent="0.25">
      <c r="A1204" s="276" t="s">
        <v>1298</v>
      </c>
      <c r="B1204" s="277" t="s">
        <v>1742</v>
      </c>
      <c r="C1204" s="277" t="s">
        <v>1087</v>
      </c>
      <c r="D1204" s="278" t="s">
        <v>316</v>
      </c>
      <c r="E1204" s="102" t="s">
        <v>275</v>
      </c>
      <c r="F1204" s="102" t="s">
        <v>4001</v>
      </c>
      <c r="G1204" s="103"/>
      <c r="H1204" s="103">
        <v>45765</v>
      </c>
      <c r="I1204" s="102" t="s">
        <v>203</v>
      </c>
      <c r="J1204" s="102" t="s">
        <v>2</v>
      </c>
      <c r="K1204" s="102" t="s">
        <v>1</v>
      </c>
      <c r="L1204" s="102" t="str">
        <f>[2]!Table1[[#This Row],[Orgn]]&amp;"-"&amp;[2]!Table1[[#This Row],[Dest]]</f>
        <v>NAP-SSH</v>
      </c>
      <c r="M1204" s="102" t="str">
        <f t="shared" si="18"/>
        <v>ADT</v>
      </c>
      <c r="N1204" s="102">
        <f>WEEKDAY([2]!Table1[[#This Row],[Travel Date]],2)</f>
        <v>1</v>
      </c>
      <c r="P1204" s="102">
        <v>1</v>
      </c>
    </row>
    <row r="1205" spans="1:16" x14ac:dyDescent="0.25">
      <c r="A1205" s="276" t="s">
        <v>4002</v>
      </c>
      <c r="B1205" s="277" t="s">
        <v>1299</v>
      </c>
      <c r="C1205" s="277" t="s">
        <v>1087</v>
      </c>
      <c r="D1205" s="278" t="s">
        <v>316</v>
      </c>
      <c r="E1205" s="102" t="s">
        <v>275</v>
      </c>
      <c r="F1205" s="102" t="s">
        <v>4003</v>
      </c>
      <c r="G1205" s="103"/>
      <c r="H1205" s="103">
        <v>45765</v>
      </c>
      <c r="I1205" s="102" t="s">
        <v>203</v>
      </c>
      <c r="J1205" s="102" t="s">
        <v>2</v>
      </c>
      <c r="K1205" s="102" t="s">
        <v>1</v>
      </c>
      <c r="L1205" s="102" t="str">
        <f>[2]!Table1[[#This Row],[Orgn]]&amp;"-"&amp;[2]!Table1[[#This Row],[Dest]]</f>
        <v>NAP-SSH</v>
      </c>
      <c r="M1205" s="102" t="str">
        <f t="shared" si="18"/>
        <v>ADT</v>
      </c>
      <c r="N1205" s="102">
        <f>WEEKDAY([2]!Table1[[#This Row],[Travel Date]],2)</f>
        <v>1</v>
      </c>
      <c r="P1205" s="102">
        <v>1</v>
      </c>
    </row>
    <row r="1206" spans="1:16" x14ac:dyDescent="0.25">
      <c r="A1206" s="276" t="s">
        <v>1918</v>
      </c>
      <c r="B1206" s="277" t="s">
        <v>1116</v>
      </c>
      <c r="C1206" s="277" t="s">
        <v>1087</v>
      </c>
      <c r="D1206" s="278" t="s">
        <v>316</v>
      </c>
      <c r="E1206" s="102" t="s">
        <v>275</v>
      </c>
      <c r="F1206" s="102" t="s">
        <v>4004</v>
      </c>
      <c r="G1206" s="103"/>
      <c r="H1206" s="103">
        <v>45765</v>
      </c>
      <c r="I1206" s="102" t="s">
        <v>203</v>
      </c>
      <c r="J1206" s="102" t="s">
        <v>2</v>
      </c>
      <c r="K1206" s="102" t="s">
        <v>1</v>
      </c>
      <c r="L1206" s="102" t="str">
        <f>[2]!Table1[[#This Row],[Orgn]]&amp;"-"&amp;[2]!Table1[[#This Row],[Dest]]</f>
        <v>NAP-SSH</v>
      </c>
      <c r="M1206" s="102" t="str">
        <f t="shared" si="18"/>
        <v>ADT</v>
      </c>
      <c r="N1206" s="102">
        <f>WEEKDAY([2]!Table1[[#This Row],[Travel Date]],2)</f>
        <v>1</v>
      </c>
      <c r="P1206" s="102">
        <v>1</v>
      </c>
    </row>
    <row r="1207" spans="1:16" x14ac:dyDescent="0.25">
      <c r="A1207" s="276" t="s">
        <v>1594</v>
      </c>
      <c r="B1207" s="277" t="s">
        <v>1229</v>
      </c>
      <c r="C1207" s="277" t="s">
        <v>274</v>
      </c>
      <c r="D1207" s="278" t="s">
        <v>316</v>
      </c>
      <c r="E1207" s="102" t="s">
        <v>275</v>
      </c>
      <c r="F1207" s="102" t="s">
        <v>4005</v>
      </c>
      <c r="G1207" s="103"/>
      <c r="H1207" s="103">
        <v>45765</v>
      </c>
      <c r="I1207" s="102" t="s">
        <v>203</v>
      </c>
      <c r="J1207" s="102" t="s">
        <v>2</v>
      </c>
      <c r="K1207" s="102" t="s">
        <v>1</v>
      </c>
      <c r="L1207" s="102" t="str">
        <f>[2]!Table1[[#This Row],[Orgn]]&amp;"-"&amp;[2]!Table1[[#This Row],[Dest]]</f>
        <v>NAP-SSH</v>
      </c>
      <c r="M1207" s="102" t="str">
        <f t="shared" si="18"/>
        <v>ADT</v>
      </c>
      <c r="N1207" s="102">
        <f>WEEKDAY([2]!Table1[[#This Row],[Travel Date]],2)</f>
        <v>1</v>
      </c>
      <c r="P1207" s="102">
        <v>1</v>
      </c>
    </row>
    <row r="1208" spans="1:16" x14ac:dyDescent="0.25">
      <c r="A1208" s="276" t="s">
        <v>1669</v>
      </c>
      <c r="B1208" s="277" t="s">
        <v>1782</v>
      </c>
      <c r="C1208" s="277" t="s">
        <v>1087</v>
      </c>
      <c r="D1208" s="278" t="s">
        <v>316</v>
      </c>
      <c r="E1208" s="102" t="s">
        <v>275</v>
      </c>
      <c r="F1208" s="102" t="s">
        <v>4006</v>
      </c>
      <c r="G1208" s="103"/>
      <c r="H1208" s="103">
        <v>45765</v>
      </c>
      <c r="I1208" s="102" t="s">
        <v>203</v>
      </c>
      <c r="J1208" s="102" t="s">
        <v>2</v>
      </c>
      <c r="K1208" s="102" t="s">
        <v>1</v>
      </c>
      <c r="L1208" s="102" t="str">
        <f>[2]!Table1[[#This Row],[Orgn]]&amp;"-"&amp;[2]!Table1[[#This Row],[Dest]]</f>
        <v>NAP-SSH</v>
      </c>
      <c r="M1208" s="102" t="str">
        <f t="shared" si="18"/>
        <v>ADT</v>
      </c>
      <c r="N1208" s="102">
        <f>WEEKDAY([2]!Table1[[#This Row],[Travel Date]],2)</f>
        <v>1</v>
      </c>
      <c r="P1208" s="102">
        <v>1</v>
      </c>
    </row>
    <row r="1209" spans="1:16" x14ac:dyDescent="0.25">
      <c r="A1209" s="276" t="s">
        <v>1748</v>
      </c>
      <c r="B1209" s="277" t="s">
        <v>4007</v>
      </c>
      <c r="C1209" s="277" t="s">
        <v>1087</v>
      </c>
      <c r="D1209" s="278" t="s">
        <v>316</v>
      </c>
      <c r="E1209" s="102" t="s">
        <v>275</v>
      </c>
      <c r="F1209" s="102" t="s">
        <v>4008</v>
      </c>
      <c r="G1209" s="103"/>
      <c r="H1209" s="103">
        <v>45765</v>
      </c>
      <c r="I1209" s="102" t="s">
        <v>203</v>
      </c>
      <c r="J1209" s="102" t="s">
        <v>2</v>
      </c>
      <c r="K1209" s="102" t="s">
        <v>1</v>
      </c>
      <c r="L1209" s="102" t="str">
        <f>[2]!Table1[[#This Row],[Orgn]]&amp;"-"&amp;[2]!Table1[[#This Row],[Dest]]</f>
        <v>NAP-SSH</v>
      </c>
      <c r="M1209" s="102" t="str">
        <f t="shared" si="18"/>
        <v>ADT</v>
      </c>
      <c r="N1209" s="102">
        <f>WEEKDAY([2]!Table1[[#This Row],[Travel Date]],2)</f>
        <v>1</v>
      </c>
      <c r="P1209" s="102">
        <v>1</v>
      </c>
    </row>
    <row r="1210" spans="1:16" x14ac:dyDescent="0.25">
      <c r="A1210" s="276" t="s">
        <v>1292</v>
      </c>
      <c r="B1210" s="277" t="s">
        <v>1251</v>
      </c>
      <c r="C1210" s="277" t="s">
        <v>274</v>
      </c>
      <c r="D1210" s="278" t="s">
        <v>316</v>
      </c>
      <c r="E1210" s="102" t="s">
        <v>275</v>
      </c>
      <c r="F1210" s="102" t="s">
        <v>4009</v>
      </c>
      <c r="G1210" s="103"/>
      <c r="H1210" s="103">
        <v>45765</v>
      </c>
      <c r="I1210" s="102" t="s">
        <v>203</v>
      </c>
      <c r="J1210" s="102" t="s">
        <v>2</v>
      </c>
      <c r="K1210" s="102" t="s">
        <v>1</v>
      </c>
      <c r="L1210" s="102" t="str">
        <f>[2]!Table1[[#This Row],[Orgn]]&amp;"-"&amp;[2]!Table1[[#This Row],[Dest]]</f>
        <v>NAP-SSH</v>
      </c>
      <c r="M1210" s="102" t="str">
        <f t="shared" si="18"/>
        <v>ADT</v>
      </c>
      <c r="N1210" s="102">
        <f>WEEKDAY([2]!Table1[[#This Row],[Travel Date]],2)</f>
        <v>1</v>
      </c>
      <c r="P1210" s="102">
        <v>1</v>
      </c>
    </row>
    <row r="1211" spans="1:16" x14ac:dyDescent="0.25">
      <c r="A1211" s="276" t="s">
        <v>2095</v>
      </c>
      <c r="B1211" s="277" t="s">
        <v>1270</v>
      </c>
      <c r="C1211" s="277" t="s">
        <v>1087</v>
      </c>
      <c r="D1211" s="278" t="s">
        <v>316</v>
      </c>
      <c r="E1211" s="102" t="s">
        <v>275</v>
      </c>
      <c r="F1211" s="102" t="s">
        <v>4010</v>
      </c>
      <c r="G1211" s="103"/>
      <c r="H1211" s="103">
        <v>45765</v>
      </c>
      <c r="I1211" s="102" t="s">
        <v>203</v>
      </c>
      <c r="J1211" s="102" t="s">
        <v>2</v>
      </c>
      <c r="K1211" s="102" t="s">
        <v>1</v>
      </c>
      <c r="L1211" s="102" t="str">
        <f>[2]!Table1[[#This Row],[Orgn]]&amp;"-"&amp;[2]!Table1[[#This Row],[Dest]]</f>
        <v>NAP-SSH</v>
      </c>
      <c r="M1211" s="102" t="str">
        <f t="shared" si="18"/>
        <v>ADT</v>
      </c>
      <c r="N1211" s="102">
        <f>WEEKDAY([2]!Table1[[#This Row],[Travel Date]],2)</f>
        <v>1</v>
      </c>
      <c r="P1211" s="102">
        <v>1</v>
      </c>
    </row>
    <row r="1212" spans="1:16" x14ac:dyDescent="0.25">
      <c r="A1212" s="276" t="s">
        <v>4011</v>
      </c>
      <c r="B1212" s="277" t="s">
        <v>1071</v>
      </c>
      <c r="C1212" s="277" t="s">
        <v>274</v>
      </c>
      <c r="D1212" s="278" t="s">
        <v>316</v>
      </c>
      <c r="E1212" s="102" t="s">
        <v>275</v>
      </c>
      <c r="F1212" s="102" t="s">
        <v>4012</v>
      </c>
      <c r="G1212" s="103"/>
      <c r="H1212" s="103">
        <v>45765</v>
      </c>
      <c r="I1212" s="102" t="s">
        <v>203</v>
      </c>
      <c r="J1212" s="102" t="s">
        <v>2</v>
      </c>
      <c r="K1212" s="102" t="s">
        <v>1</v>
      </c>
      <c r="L1212" s="102" t="str">
        <f>[2]!Table1[[#This Row],[Orgn]]&amp;"-"&amp;[2]!Table1[[#This Row],[Dest]]</f>
        <v>NAP-SSH</v>
      </c>
      <c r="M1212" s="102" t="str">
        <f t="shared" si="18"/>
        <v>ADT</v>
      </c>
      <c r="N1212" s="102">
        <f>WEEKDAY([2]!Table1[[#This Row],[Travel Date]],2)</f>
        <v>1</v>
      </c>
      <c r="P1212" s="102">
        <v>1</v>
      </c>
    </row>
    <row r="1213" spans="1:16" x14ac:dyDescent="0.25">
      <c r="A1213" s="276" t="s">
        <v>4013</v>
      </c>
      <c r="B1213" s="277" t="s">
        <v>1761</v>
      </c>
      <c r="C1213" s="277" t="s">
        <v>1087</v>
      </c>
      <c r="D1213" s="278" t="s">
        <v>316</v>
      </c>
      <c r="E1213" s="102" t="s">
        <v>275</v>
      </c>
      <c r="F1213" s="102" t="s">
        <v>4014</v>
      </c>
      <c r="G1213" s="103"/>
      <c r="H1213" s="103">
        <v>45765</v>
      </c>
      <c r="I1213" s="102" t="s">
        <v>203</v>
      </c>
      <c r="J1213" s="102" t="s">
        <v>2</v>
      </c>
      <c r="K1213" s="102" t="s">
        <v>1</v>
      </c>
      <c r="L1213" s="102" t="str">
        <f>[2]!Table1[[#This Row],[Orgn]]&amp;"-"&amp;[2]!Table1[[#This Row],[Dest]]</f>
        <v>NAP-SSH</v>
      </c>
      <c r="M1213" s="102" t="str">
        <f t="shared" si="18"/>
        <v>ADT</v>
      </c>
      <c r="N1213" s="102">
        <f>WEEKDAY([2]!Table1[[#This Row],[Travel Date]],2)</f>
        <v>1</v>
      </c>
      <c r="P1213" s="102">
        <v>1</v>
      </c>
    </row>
    <row r="1214" spans="1:16" x14ac:dyDescent="0.25">
      <c r="A1214" s="276" t="s">
        <v>1257</v>
      </c>
      <c r="B1214" s="277" t="s">
        <v>1112</v>
      </c>
      <c r="C1214" s="277" t="s">
        <v>1087</v>
      </c>
      <c r="D1214" s="278" t="s">
        <v>316</v>
      </c>
      <c r="E1214" s="102" t="s">
        <v>275</v>
      </c>
      <c r="F1214" s="102" t="s">
        <v>4015</v>
      </c>
      <c r="G1214" s="103"/>
      <c r="H1214" s="103">
        <v>45765</v>
      </c>
      <c r="I1214" s="102" t="s">
        <v>203</v>
      </c>
      <c r="J1214" s="102" t="s">
        <v>2</v>
      </c>
      <c r="K1214" s="102" t="s">
        <v>1</v>
      </c>
      <c r="L1214" s="102" t="str">
        <f>[2]!Table1[[#This Row],[Orgn]]&amp;"-"&amp;[2]!Table1[[#This Row],[Dest]]</f>
        <v>NAP-SSH</v>
      </c>
      <c r="M1214" s="102" t="str">
        <f t="shared" si="18"/>
        <v>ADT</v>
      </c>
      <c r="N1214" s="102">
        <f>WEEKDAY([2]!Table1[[#This Row],[Travel Date]],2)</f>
        <v>1</v>
      </c>
      <c r="P1214" s="102">
        <v>1</v>
      </c>
    </row>
    <row r="1215" spans="1:16" x14ac:dyDescent="0.25">
      <c r="A1215" s="276" t="s">
        <v>1977</v>
      </c>
      <c r="B1215" s="277" t="s">
        <v>1259</v>
      </c>
      <c r="C1215" s="277" t="s">
        <v>274</v>
      </c>
      <c r="D1215" s="278" t="s">
        <v>316</v>
      </c>
      <c r="E1215" s="102" t="s">
        <v>275</v>
      </c>
      <c r="F1215" s="102" t="s">
        <v>4016</v>
      </c>
      <c r="G1215" s="103"/>
      <c r="H1215" s="103">
        <v>45765</v>
      </c>
      <c r="I1215" s="102" t="s">
        <v>203</v>
      </c>
      <c r="J1215" s="102" t="s">
        <v>2</v>
      </c>
      <c r="K1215" s="102" t="s">
        <v>1</v>
      </c>
      <c r="L1215" s="102" t="str">
        <f>[2]!Table1[[#This Row],[Orgn]]&amp;"-"&amp;[2]!Table1[[#This Row],[Dest]]</f>
        <v>NAP-SSH</v>
      </c>
      <c r="M1215" s="102" t="str">
        <f t="shared" si="18"/>
        <v>ADT</v>
      </c>
      <c r="N1215" s="102">
        <f>WEEKDAY([2]!Table1[[#This Row],[Travel Date]],2)</f>
        <v>1</v>
      </c>
      <c r="P1215" s="102">
        <v>1</v>
      </c>
    </row>
    <row r="1216" spans="1:16" x14ac:dyDescent="0.25">
      <c r="A1216" s="276" t="s">
        <v>1977</v>
      </c>
      <c r="B1216" s="277" t="s">
        <v>1108</v>
      </c>
      <c r="C1216" s="277" t="s">
        <v>274</v>
      </c>
      <c r="D1216" s="278" t="s">
        <v>316</v>
      </c>
      <c r="E1216" s="102" t="s">
        <v>275</v>
      </c>
      <c r="F1216" s="102" t="s">
        <v>4017</v>
      </c>
      <c r="G1216" s="103"/>
      <c r="H1216" s="103">
        <v>45765</v>
      </c>
      <c r="I1216" s="102" t="s">
        <v>203</v>
      </c>
      <c r="J1216" s="102" t="s">
        <v>2</v>
      </c>
      <c r="K1216" s="102" t="s">
        <v>1</v>
      </c>
      <c r="L1216" s="102" t="str">
        <f>[2]!Table1[[#This Row],[Orgn]]&amp;"-"&amp;[2]!Table1[[#This Row],[Dest]]</f>
        <v>NAP-SSH</v>
      </c>
      <c r="M1216" s="102" t="str">
        <f t="shared" si="18"/>
        <v>ADT</v>
      </c>
      <c r="N1216" s="102">
        <f>WEEKDAY([2]!Table1[[#This Row],[Travel Date]],2)</f>
        <v>1</v>
      </c>
      <c r="P1216" s="102">
        <v>1</v>
      </c>
    </row>
    <row r="1217" spans="1:16" x14ac:dyDescent="0.25">
      <c r="A1217" s="276" t="s">
        <v>1977</v>
      </c>
      <c r="B1217" s="277" t="s">
        <v>1589</v>
      </c>
      <c r="C1217" s="277" t="s">
        <v>1087</v>
      </c>
      <c r="D1217" s="278" t="s">
        <v>316</v>
      </c>
      <c r="E1217" s="102" t="s">
        <v>275</v>
      </c>
      <c r="F1217" s="102" t="s">
        <v>4018</v>
      </c>
      <c r="G1217" s="103"/>
      <c r="H1217" s="103">
        <v>45765</v>
      </c>
      <c r="I1217" s="102" t="s">
        <v>203</v>
      </c>
      <c r="J1217" s="102" t="s">
        <v>2</v>
      </c>
      <c r="K1217" s="102" t="s">
        <v>1</v>
      </c>
      <c r="L1217" s="102" t="str">
        <f>[2]!Table1[[#This Row],[Orgn]]&amp;"-"&amp;[2]!Table1[[#This Row],[Dest]]</f>
        <v>NAP-SSH</v>
      </c>
      <c r="M1217" s="102" t="str">
        <f t="shared" si="18"/>
        <v>ADT</v>
      </c>
      <c r="N1217" s="102">
        <f>WEEKDAY([2]!Table1[[#This Row],[Travel Date]],2)</f>
        <v>1</v>
      </c>
      <c r="P1217" s="102">
        <v>1</v>
      </c>
    </row>
    <row r="1218" spans="1:16" x14ac:dyDescent="0.25">
      <c r="A1218" s="276" t="s">
        <v>4019</v>
      </c>
      <c r="B1218" s="277" t="s">
        <v>1506</v>
      </c>
      <c r="C1218" s="277" t="s">
        <v>1075</v>
      </c>
      <c r="D1218" s="278" t="s">
        <v>316</v>
      </c>
      <c r="E1218" s="102" t="s">
        <v>275</v>
      </c>
      <c r="F1218" s="102" t="s">
        <v>4020</v>
      </c>
      <c r="G1218" s="103">
        <v>42508</v>
      </c>
      <c r="H1218" s="103">
        <v>45765</v>
      </c>
      <c r="I1218" s="102" t="s">
        <v>203</v>
      </c>
      <c r="J1218" s="102" t="s">
        <v>2</v>
      </c>
      <c r="K1218" s="102" t="s">
        <v>1</v>
      </c>
      <c r="L1218" s="102" t="str">
        <f>[2]!Table1[[#This Row],[Orgn]]&amp;"-"&amp;[2]!Table1[[#This Row],[Dest]]</f>
        <v>NAP-SSH</v>
      </c>
      <c r="M1218" s="102" t="str">
        <f t="shared" ref="M1218:M1281" si="19">IF(TRIM(C1218)="INF", "INF", IF(TRIM(C1218)="CHD", "CHD", "ADT"))</f>
        <v>CHD</v>
      </c>
      <c r="N1218" s="102">
        <f>WEEKDAY([2]!Table1[[#This Row],[Travel Date]],2)</f>
        <v>1</v>
      </c>
      <c r="P1218" s="102">
        <v>1</v>
      </c>
    </row>
    <row r="1219" spans="1:16" x14ac:dyDescent="0.25">
      <c r="A1219" s="276" t="s">
        <v>4019</v>
      </c>
      <c r="B1219" s="277" t="s">
        <v>1335</v>
      </c>
      <c r="C1219" s="277" t="s">
        <v>1075</v>
      </c>
      <c r="D1219" s="278" t="s">
        <v>316</v>
      </c>
      <c r="E1219" s="102" t="s">
        <v>275</v>
      </c>
      <c r="F1219" s="102" t="s">
        <v>4021</v>
      </c>
      <c r="G1219" s="103">
        <v>41374</v>
      </c>
      <c r="H1219" s="103">
        <v>45765</v>
      </c>
      <c r="I1219" s="102" t="s">
        <v>203</v>
      </c>
      <c r="J1219" s="102" t="s">
        <v>2</v>
      </c>
      <c r="K1219" s="102" t="s">
        <v>1</v>
      </c>
      <c r="L1219" s="102" t="str">
        <f>[2]!Table1[[#This Row],[Orgn]]&amp;"-"&amp;[2]!Table1[[#This Row],[Dest]]</f>
        <v>NAP-SSH</v>
      </c>
      <c r="M1219" s="102" t="str">
        <f t="shared" si="19"/>
        <v>CHD</v>
      </c>
      <c r="N1219" s="102">
        <f>WEEKDAY([2]!Table1[[#This Row],[Travel Date]],2)</f>
        <v>1</v>
      </c>
      <c r="P1219" s="102">
        <v>1</v>
      </c>
    </row>
    <row r="1220" spans="1:16" x14ac:dyDescent="0.25">
      <c r="A1220" s="276" t="s">
        <v>4019</v>
      </c>
      <c r="B1220" s="277" t="s">
        <v>1333</v>
      </c>
      <c r="C1220" s="277" t="s">
        <v>274</v>
      </c>
      <c r="D1220" s="278" t="s">
        <v>316</v>
      </c>
      <c r="E1220" s="102" t="s">
        <v>275</v>
      </c>
      <c r="F1220" s="102" t="s">
        <v>4022</v>
      </c>
      <c r="G1220" s="103"/>
      <c r="H1220" s="103">
        <v>45765</v>
      </c>
      <c r="I1220" s="102" t="s">
        <v>203</v>
      </c>
      <c r="J1220" s="102" t="s">
        <v>2</v>
      </c>
      <c r="K1220" s="102" t="s">
        <v>1</v>
      </c>
      <c r="L1220" s="102" t="str">
        <f>[2]!Table1[[#This Row],[Orgn]]&amp;"-"&amp;[2]!Table1[[#This Row],[Dest]]</f>
        <v>NAP-SSH</v>
      </c>
      <c r="M1220" s="102" t="str">
        <f t="shared" si="19"/>
        <v>ADT</v>
      </c>
      <c r="N1220" s="102">
        <f>WEEKDAY([2]!Table1[[#This Row],[Travel Date]],2)</f>
        <v>1</v>
      </c>
      <c r="P1220" s="102">
        <v>1</v>
      </c>
    </row>
    <row r="1221" spans="1:16" x14ac:dyDescent="0.25">
      <c r="A1221" s="276" t="s">
        <v>4023</v>
      </c>
      <c r="B1221" s="277" t="s">
        <v>1122</v>
      </c>
      <c r="C1221" s="277" t="s">
        <v>1087</v>
      </c>
      <c r="D1221" s="278" t="s">
        <v>316</v>
      </c>
      <c r="E1221" s="102" t="s">
        <v>275</v>
      </c>
      <c r="F1221" s="102" t="s">
        <v>4024</v>
      </c>
      <c r="G1221" s="103"/>
      <c r="H1221" s="103">
        <v>45765</v>
      </c>
      <c r="I1221" s="102" t="s">
        <v>203</v>
      </c>
      <c r="J1221" s="102" t="s">
        <v>2</v>
      </c>
      <c r="K1221" s="102" t="s">
        <v>1</v>
      </c>
      <c r="L1221" s="102" t="str">
        <f>[2]!Table1[[#This Row],[Orgn]]&amp;"-"&amp;[2]!Table1[[#This Row],[Dest]]</f>
        <v>NAP-SSH</v>
      </c>
      <c r="M1221" s="102" t="str">
        <f t="shared" si="19"/>
        <v>ADT</v>
      </c>
      <c r="N1221" s="102">
        <f>WEEKDAY([2]!Table1[[#This Row],[Travel Date]],2)</f>
        <v>1</v>
      </c>
      <c r="P1221" s="102">
        <v>1</v>
      </c>
    </row>
    <row r="1222" spans="1:16" x14ac:dyDescent="0.25">
      <c r="A1222" s="276" t="s">
        <v>2694</v>
      </c>
      <c r="B1222" s="277" t="s">
        <v>1071</v>
      </c>
      <c r="C1222" s="277" t="s">
        <v>274</v>
      </c>
      <c r="D1222" s="278" t="s">
        <v>301</v>
      </c>
      <c r="E1222" s="102" t="s">
        <v>275</v>
      </c>
      <c r="F1222" s="102" t="s">
        <v>4025</v>
      </c>
      <c r="G1222" s="103"/>
      <c r="H1222" s="103">
        <v>45765</v>
      </c>
      <c r="I1222" s="102" t="s">
        <v>203</v>
      </c>
      <c r="J1222" s="102" t="s">
        <v>2</v>
      </c>
      <c r="K1222" s="102" t="s">
        <v>1</v>
      </c>
      <c r="L1222" s="102" t="str">
        <f>[2]!Table1[[#This Row],[Orgn]]&amp;"-"&amp;[2]!Table1[[#This Row],[Dest]]</f>
        <v>NAP-SSH</v>
      </c>
      <c r="M1222" s="102" t="str">
        <f t="shared" si="19"/>
        <v>ADT</v>
      </c>
      <c r="N1222" s="102">
        <f>WEEKDAY([2]!Table1[[#This Row],[Travel Date]],2)</f>
        <v>1</v>
      </c>
      <c r="P1222" s="102">
        <v>1</v>
      </c>
    </row>
    <row r="1223" spans="1:16" x14ac:dyDescent="0.25">
      <c r="A1223" s="276" t="s">
        <v>4026</v>
      </c>
      <c r="B1223" s="277" t="s">
        <v>1112</v>
      </c>
      <c r="C1223" s="277" t="s">
        <v>1087</v>
      </c>
      <c r="D1223" s="278" t="s">
        <v>301</v>
      </c>
      <c r="E1223" s="102" t="s">
        <v>275</v>
      </c>
      <c r="F1223" s="102" t="s">
        <v>4027</v>
      </c>
      <c r="G1223" s="103"/>
      <c r="H1223" s="103">
        <v>45765</v>
      </c>
      <c r="I1223" s="102" t="s">
        <v>203</v>
      </c>
      <c r="J1223" s="102" t="s">
        <v>2</v>
      </c>
      <c r="K1223" s="102" t="s">
        <v>1</v>
      </c>
      <c r="L1223" s="102" t="str">
        <f>[2]!Table1[[#This Row],[Orgn]]&amp;"-"&amp;[2]!Table1[[#This Row],[Dest]]</f>
        <v>NAP-SSH</v>
      </c>
      <c r="M1223" s="102" t="str">
        <f t="shared" si="19"/>
        <v>ADT</v>
      </c>
      <c r="N1223" s="102">
        <f>WEEKDAY([2]!Table1[[#This Row],[Travel Date]],2)</f>
        <v>1</v>
      </c>
      <c r="P1223" s="102">
        <v>1</v>
      </c>
    </row>
    <row r="1224" spans="1:16" x14ac:dyDescent="0.25">
      <c r="A1224" s="276" t="s">
        <v>4028</v>
      </c>
      <c r="B1224" s="277" t="s">
        <v>1092</v>
      </c>
      <c r="C1224" s="277" t="s">
        <v>1087</v>
      </c>
      <c r="D1224" s="278" t="s">
        <v>301</v>
      </c>
      <c r="E1224" s="102" t="s">
        <v>275</v>
      </c>
      <c r="F1224" s="102" t="s">
        <v>4029</v>
      </c>
      <c r="G1224" s="103"/>
      <c r="H1224" s="103">
        <v>45765</v>
      </c>
      <c r="I1224" s="102" t="s">
        <v>203</v>
      </c>
      <c r="J1224" s="102" t="s">
        <v>2</v>
      </c>
      <c r="K1224" s="102" t="s">
        <v>1</v>
      </c>
      <c r="L1224" s="102" t="str">
        <f>[2]!Table1[[#This Row],[Orgn]]&amp;"-"&amp;[2]!Table1[[#This Row],[Dest]]</f>
        <v>NAP-SSH</v>
      </c>
      <c r="M1224" s="102" t="str">
        <f t="shared" si="19"/>
        <v>ADT</v>
      </c>
      <c r="N1224" s="102">
        <f>WEEKDAY([2]!Table1[[#This Row],[Travel Date]],2)</f>
        <v>1</v>
      </c>
      <c r="P1224" s="102">
        <v>1</v>
      </c>
    </row>
    <row r="1225" spans="1:16" x14ac:dyDescent="0.25">
      <c r="A1225" s="276" t="s">
        <v>4030</v>
      </c>
      <c r="B1225" s="277" t="s">
        <v>4031</v>
      </c>
      <c r="C1225" s="277" t="s">
        <v>1087</v>
      </c>
      <c r="D1225" s="278" t="s">
        <v>301</v>
      </c>
      <c r="E1225" s="102" t="s">
        <v>275</v>
      </c>
      <c r="F1225" s="102" t="s">
        <v>4032</v>
      </c>
      <c r="G1225" s="103"/>
      <c r="H1225" s="103">
        <v>45765</v>
      </c>
      <c r="I1225" s="102" t="s">
        <v>203</v>
      </c>
      <c r="J1225" s="102" t="s">
        <v>2</v>
      </c>
      <c r="K1225" s="102" t="s">
        <v>1</v>
      </c>
      <c r="L1225" s="102" t="str">
        <f>[2]!Table1[[#This Row],[Orgn]]&amp;"-"&amp;[2]!Table1[[#This Row],[Dest]]</f>
        <v>NAP-SSH</v>
      </c>
      <c r="M1225" s="102" t="str">
        <f t="shared" si="19"/>
        <v>ADT</v>
      </c>
      <c r="N1225" s="102">
        <f>WEEKDAY([2]!Table1[[#This Row],[Travel Date]],2)</f>
        <v>1</v>
      </c>
      <c r="P1225" s="102">
        <v>1</v>
      </c>
    </row>
    <row r="1226" spans="1:16" x14ac:dyDescent="0.25">
      <c r="A1226" s="276" t="s">
        <v>4030</v>
      </c>
      <c r="B1226" s="277" t="s">
        <v>4033</v>
      </c>
      <c r="C1226" s="277" t="s">
        <v>1075</v>
      </c>
      <c r="D1226" s="278" t="s">
        <v>301</v>
      </c>
      <c r="E1226" s="102" t="s">
        <v>275</v>
      </c>
      <c r="F1226" s="102" t="s">
        <v>4034</v>
      </c>
      <c r="G1226" s="103"/>
      <c r="H1226" s="103">
        <v>45765</v>
      </c>
      <c r="I1226" s="102" t="s">
        <v>203</v>
      </c>
      <c r="J1226" s="102" t="s">
        <v>2</v>
      </c>
      <c r="K1226" s="102" t="s">
        <v>1</v>
      </c>
      <c r="L1226" s="102" t="str">
        <f>[2]!Table1[[#This Row],[Orgn]]&amp;"-"&amp;[2]!Table1[[#This Row],[Dest]]</f>
        <v>NAP-SSH</v>
      </c>
      <c r="M1226" s="102" t="str">
        <f t="shared" si="19"/>
        <v>CHD</v>
      </c>
      <c r="N1226" s="102">
        <f>WEEKDAY([2]!Table1[[#This Row],[Travel Date]],2)</f>
        <v>1</v>
      </c>
      <c r="P1226" s="102">
        <v>1</v>
      </c>
    </row>
    <row r="1227" spans="1:16" x14ac:dyDescent="0.25">
      <c r="A1227" s="276" t="s">
        <v>4035</v>
      </c>
      <c r="B1227" s="277" t="s">
        <v>1123</v>
      </c>
      <c r="C1227" s="277" t="s">
        <v>1087</v>
      </c>
      <c r="D1227" s="278" t="s">
        <v>301</v>
      </c>
      <c r="E1227" s="102" t="s">
        <v>275</v>
      </c>
      <c r="F1227" s="102" t="s">
        <v>4036</v>
      </c>
      <c r="G1227" s="103"/>
      <c r="H1227" s="103">
        <v>45765</v>
      </c>
      <c r="I1227" s="102" t="s">
        <v>203</v>
      </c>
      <c r="J1227" s="102" t="s">
        <v>2</v>
      </c>
      <c r="K1227" s="102" t="s">
        <v>1</v>
      </c>
      <c r="L1227" s="102" t="str">
        <f>[2]!Table1[[#This Row],[Orgn]]&amp;"-"&amp;[2]!Table1[[#This Row],[Dest]]</f>
        <v>NAP-SSH</v>
      </c>
      <c r="M1227" s="102" t="str">
        <f t="shared" si="19"/>
        <v>ADT</v>
      </c>
      <c r="N1227" s="102">
        <f>WEEKDAY([2]!Table1[[#This Row],[Travel Date]],2)</f>
        <v>1</v>
      </c>
      <c r="P1227" s="102">
        <v>1</v>
      </c>
    </row>
    <row r="1228" spans="1:16" x14ac:dyDescent="0.25">
      <c r="A1228" s="276" t="s">
        <v>1684</v>
      </c>
      <c r="B1228" s="277" t="s">
        <v>1634</v>
      </c>
      <c r="C1228" s="277" t="s">
        <v>1087</v>
      </c>
      <c r="D1228" s="278" t="s">
        <v>301</v>
      </c>
      <c r="E1228" s="102" t="s">
        <v>275</v>
      </c>
      <c r="F1228" s="102" t="s">
        <v>4037</v>
      </c>
      <c r="G1228" s="103"/>
      <c r="H1228" s="103">
        <v>45765</v>
      </c>
      <c r="I1228" s="102" t="s">
        <v>203</v>
      </c>
      <c r="J1228" s="102" t="s">
        <v>2</v>
      </c>
      <c r="K1228" s="102" t="s">
        <v>1</v>
      </c>
      <c r="L1228" s="102" t="str">
        <f>[2]!Table1[[#This Row],[Orgn]]&amp;"-"&amp;[2]!Table1[[#This Row],[Dest]]</f>
        <v>NAP-SSH</v>
      </c>
      <c r="M1228" s="102" t="str">
        <f t="shared" si="19"/>
        <v>ADT</v>
      </c>
      <c r="N1228" s="102">
        <f>WEEKDAY([2]!Table1[[#This Row],[Travel Date]],2)</f>
        <v>1</v>
      </c>
      <c r="P1228" s="102">
        <v>1</v>
      </c>
    </row>
    <row r="1229" spans="1:16" x14ac:dyDescent="0.25">
      <c r="A1229" s="276" t="s">
        <v>4038</v>
      </c>
      <c r="B1229" s="277" t="s">
        <v>4039</v>
      </c>
      <c r="C1229" s="277" t="s">
        <v>274</v>
      </c>
      <c r="D1229" s="278" t="s">
        <v>301</v>
      </c>
      <c r="E1229" s="102" t="s">
        <v>275</v>
      </c>
      <c r="F1229" s="102" t="s">
        <v>4040</v>
      </c>
      <c r="G1229" s="103"/>
      <c r="H1229" s="103">
        <v>45765</v>
      </c>
      <c r="I1229" s="102" t="s">
        <v>203</v>
      </c>
      <c r="J1229" s="102" t="s">
        <v>2</v>
      </c>
      <c r="K1229" s="102" t="s">
        <v>1</v>
      </c>
      <c r="L1229" s="102" t="str">
        <f>[2]!Table1[[#This Row],[Orgn]]&amp;"-"&amp;[2]!Table1[[#This Row],[Dest]]</f>
        <v>NAP-SSH</v>
      </c>
      <c r="M1229" s="102" t="str">
        <f t="shared" si="19"/>
        <v>ADT</v>
      </c>
      <c r="N1229" s="102">
        <f>WEEKDAY([2]!Table1[[#This Row],[Travel Date]],2)</f>
        <v>1</v>
      </c>
      <c r="P1229" s="102">
        <v>1</v>
      </c>
    </row>
    <row r="1230" spans="1:16" x14ac:dyDescent="0.25">
      <c r="A1230" s="276" t="s">
        <v>4038</v>
      </c>
      <c r="B1230" s="277" t="s">
        <v>4041</v>
      </c>
      <c r="C1230" s="277" t="s">
        <v>274</v>
      </c>
      <c r="D1230" s="278" t="s">
        <v>301</v>
      </c>
      <c r="E1230" s="102" t="s">
        <v>275</v>
      </c>
      <c r="F1230" s="102" t="s">
        <v>4042</v>
      </c>
      <c r="G1230" s="103"/>
      <c r="H1230" s="103">
        <v>45765</v>
      </c>
      <c r="I1230" s="102" t="s">
        <v>203</v>
      </c>
      <c r="J1230" s="102" t="s">
        <v>2</v>
      </c>
      <c r="K1230" s="102" t="s">
        <v>1</v>
      </c>
      <c r="L1230" s="102" t="str">
        <f>[2]!Table1[[#This Row],[Orgn]]&amp;"-"&amp;[2]!Table1[[#This Row],[Dest]]</f>
        <v>NAP-SSH</v>
      </c>
      <c r="M1230" s="102" t="str">
        <f t="shared" si="19"/>
        <v>ADT</v>
      </c>
      <c r="N1230" s="102">
        <f>WEEKDAY([2]!Table1[[#This Row],[Travel Date]],2)</f>
        <v>1</v>
      </c>
      <c r="P1230" s="102">
        <v>1</v>
      </c>
    </row>
    <row r="1231" spans="1:16" x14ac:dyDescent="0.25">
      <c r="A1231" s="276" t="s">
        <v>4043</v>
      </c>
      <c r="B1231" s="277" t="s">
        <v>1255</v>
      </c>
      <c r="C1231" s="277" t="s">
        <v>274</v>
      </c>
      <c r="D1231" s="278" t="s">
        <v>301</v>
      </c>
      <c r="E1231" s="102" t="s">
        <v>275</v>
      </c>
      <c r="F1231" s="102" t="s">
        <v>4044</v>
      </c>
      <c r="G1231" s="103"/>
      <c r="H1231" s="103">
        <v>45765</v>
      </c>
      <c r="I1231" s="102" t="s">
        <v>203</v>
      </c>
      <c r="J1231" s="102" t="s">
        <v>2</v>
      </c>
      <c r="K1231" s="102" t="s">
        <v>1</v>
      </c>
      <c r="L1231" s="102" t="str">
        <f>[2]!Table1[[#This Row],[Orgn]]&amp;"-"&amp;[2]!Table1[[#This Row],[Dest]]</f>
        <v>NAP-SSH</v>
      </c>
      <c r="M1231" s="102" t="str">
        <f t="shared" si="19"/>
        <v>ADT</v>
      </c>
      <c r="N1231" s="102">
        <f>WEEKDAY([2]!Table1[[#This Row],[Travel Date]],2)</f>
        <v>1</v>
      </c>
      <c r="P1231" s="102">
        <v>1</v>
      </c>
    </row>
    <row r="1232" spans="1:16" x14ac:dyDescent="0.25">
      <c r="A1232" s="276" t="s">
        <v>4045</v>
      </c>
      <c r="B1232" s="277" t="s">
        <v>4046</v>
      </c>
      <c r="C1232" s="277" t="s">
        <v>1087</v>
      </c>
      <c r="D1232" s="278" t="s">
        <v>301</v>
      </c>
      <c r="E1232" s="102" t="s">
        <v>275</v>
      </c>
      <c r="F1232" s="102" t="s">
        <v>4047</v>
      </c>
      <c r="G1232" s="103"/>
      <c r="H1232" s="103">
        <v>45765</v>
      </c>
      <c r="I1232" s="102" t="s">
        <v>203</v>
      </c>
      <c r="J1232" s="102" t="s">
        <v>2</v>
      </c>
      <c r="K1232" s="102" t="s">
        <v>1</v>
      </c>
      <c r="L1232" s="102" t="str">
        <f>[2]!Table1[[#This Row],[Orgn]]&amp;"-"&amp;[2]!Table1[[#This Row],[Dest]]</f>
        <v>NAP-SSH</v>
      </c>
      <c r="M1232" s="102" t="str">
        <f t="shared" si="19"/>
        <v>ADT</v>
      </c>
      <c r="N1232" s="102">
        <f>WEEKDAY([2]!Table1[[#This Row],[Travel Date]],2)</f>
        <v>1</v>
      </c>
      <c r="P1232" s="102">
        <v>1</v>
      </c>
    </row>
    <row r="1233" spans="1:16" x14ac:dyDescent="0.25">
      <c r="A1233" s="276" t="s">
        <v>4043</v>
      </c>
      <c r="B1233" s="277" t="s">
        <v>4048</v>
      </c>
      <c r="C1233" s="277" t="s">
        <v>274</v>
      </c>
      <c r="D1233" s="278" t="s">
        <v>301</v>
      </c>
      <c r="E1233" s="102" t="s">
        <v>275</v>
      </c>
      <c r="F1233" s="102" t="s">
        <v>4049</v>
      </c>
      <c r="G1233" s="103"/>
      <c r="H1233" s="103">
        <v>45765</v>
      </c>
      <c r="I1233" s="102" t="s">
        <v>203</v>
      </c>
      <c r="J1233" s="102" t="s">
        <v>2</v>
      </c>
      <c r="K1233" s="102" t="s">
        <v>1</v>
      </c>
      <c r="L1233" s="102" t="str">
        <f>[2]!Table1[[#This Row],[Orgn]]&amp;"-"&amp;[2]!Table1[[#This Row],[Dest]]</f>
        <v>NAP-SSH</v>
      </c>
      <c r="M1233" s="102" t="str">
        <f t="shared" si="19"/>
        <v>ADT</v>
      </c>
      <c r="N1233" s="102">
        <f>WEEKDAY([2]!Table1[[#This Row],[Travel Date]],2)</f>
        <v>1</v>
      </c>
      <c r="P1233" s="102">
        <v>1</v>
      </c>
    </row>
    <row r="1234" spans="1:16" x14ac:dyDescent="0.25">
      <c r="A1234" s="276" t="s">
        <v>4043</v>
      </c>
      <c r="B1234" s="277" t="s">
        <v>1224</v>
      </c>
      <c r="C1234" s="277" t="s">
        <v>274</v>
      </c>
      <c r="D1234" s="278" t="s">
        <v>301</v>
      </c>
      <c r="E1234" s="102" t="s">
        <v>275</v>
      </c>
      <c r="F1234" s="102" t="s">
        <v>4050</v>
      </c>
      <c r="G1234" s="103"/>
      <c r="H1234" s="103">
        <v>45765</v>
      </c>
      <c r="I1234" s="102" t="s">
        <v>203</v>
      </c>
      <c r="J1234" s="102" t="s">
        <v>2</v>
      </c>
      <c r="K1234" s="102" t="s">
        <v>1</v>
      </c>
      <c r="L1234" s="102" t="str">
        <f>[2]!Table1[[#This Row],[Orgn]]&amp;"-"&amp;[2]!Table1[[#This Row],[Dest]]</f>
        <v>NAP-SSH</v>
      </c>
      <c r="M1234" s="102" t="str">
        <f t="shared" si="19"/>
        <v>ADT</v>
      </c>
      <c r="N1234" s="102">
        <f>WEEKDAY([2]!Table1[[#This Row],[Travel Date]],2)</f>
        <v>1</v>
      </c>
      <c r="P1234" s="102">
        <v>1</v>
      </c>
    </row>
    <row r="1235" spans="1:16" x14ac:dyDescent="0.25">
      <c r="A1235" s="276" t="s">
        <v>4043</v>
      </c>
      <c r="B1235" s="277" t="s">
        <v>1103</v>
      </c>
      <c r="C1235" s="277" t="s">
        <v>1087</v>
      </c>
      <c r="D1235" s="278" t="s">
        <v>301</v>
      </c>
      <c r="E1235" s="102" t="s">
        <v>275</v>
      </c>
      <c r="F1235" s="102" t="s">
        <v>4051</v>
      </c>
      <c r="G1235" s="103"/>
      <c r="H1235" s="103">
        <v>45765</v>
      </c>
      <c r="I1235" s="102" t="s">
        <v>203</v>
      </c>
      <c r="J1235" s="102" t="s">
        <v>2</v>
      </c>
      <c r="K1235" s="102" t="s">
        <v>1</v>
      </c>
      <c r="L1235" s="102" t="str">
        <f>[2]!Table1[[#This Row],[Orgn]]&amp;"-"&amp;[2]!Table1[[#This Row],[Dest]]</f>
        <v>NAP-SSH</v>
      </c>
      <c r="M1235" s="102" t="str">
        <f t="shared" si="19"/>
        <v>ADT</v>
      </c>
      <c r="N1235" s="102">
        <f>WEEKDAY([2]!Table1[[#This Row],[Travel Date]],2)</f>
        <v>1</v>
      </c>
      <c r="P1235" s="102">
        <v>1</v>
      </c>
    </row>
    <row r="1236" spans="1:16" x14ac:dyDescent="0.25">
      <c r="A1236" s="276" t="s">
        <v>1477</v>
      </c>
      <c r="B1236" s="277" t="s">
        <v>1255</v>
      </c>
      <c r="C1236" s="277" t="s">
        <v>274</v>
      </c>
      <c r="D1236" s="278" t="s">
        <v>301</v>
      </c>
      <c r="E1236" s="102" t="s">
        <v>275</v>
      </c>
      <c r="F1236" s="102" t="s">
        <v>4052</v>
      </c>
      <c r="G1236" s="103"/>
      <c r="H1236" s="103">
        <v>45765</v>
      </c>
      <c r="I1236" s="102" t="s">
        <v>203</v>
      </c>
      <c r="J1236" s="102" t="s">
        <v>2</v>
      </c>
      <c r="K1236" s="102" t="s">
        <v>1</v>
      </c>
      <c r="L1236" s="102" t="str">
        <f>[2]!Table1[[#This Row],[Orgn]]&amp;"-"&amp;[2]!Table1[[#This Row],[Dest]]</f>
        <v>NAP-SSH</v>
      </c>
      <c r="M1236" s="102" t="str">
        <f t="shared" si="19"/>
        <v>ADT</v>
      </c>
      <c r="N1236" s="102">
        <f>WEEKDAY([2]!Table1[[#This Row],[Travel Date]],2)</f>
        <v>1</v>
      </c>
      <c r="P1236" s="102">
        <v>1</v>
      </c>
    </row>
    <row r="1237" spans="1:16" x14ac:dyDescent="0.25">
      <c r="A1237" s="276" t="s">
        <v>1477</v>
      </c>
      <c r="B1237" s="277" t="s">
        <v>1307</v>
      </c>
      <c r="C1237" s="277" t="s">
        <v>1087</v>
      </c>
      <c r="D1237" s="278" t="s">
        <v>301</v>
      </c>
      <c r="E1237" s="102" t="s">
        <v>275</v>
      </c>
      <c r="F1237" s="102" t="s">
        <v>4053</v>
      </c>
      <c r="G1237" s="103"/>
      <c r="H1237" s="103">
        <v>45765</v>
      </c>
      <c r="I1237" s="102" t="s">
        <v>203</v>
      </c>
      <c r="J1237" s="102" t="s">
        <v>2</v>
      </c>
      <c r="K1237" s="102" t="s">
        <v>1</v>
      </c>
      <c r="L1237" s="102" t="str">
        <f>[2]!Table1[[#This Row],[Orgn]]&amp;"-"&amp;[2]!Table1[[#This Row],[Dest]]</f>
        <v>NAP-SSH</v>
      </c>
      <c r="M1237" s="102" t="str">
        <f t="shared" si="19"/>
        <v>ADT</v>
      </c>
      <c r="N1237" s="102">
        <f>WEEKDAY([2]!Table1[[#This Row],[Travel Date]],2)</f>
        <v>1</v>
      </c>
      <c r="P1237" s="102">
        <v>1</v>
      </c>
    </row>
    <row r="1238" spans="1:16" x14ac:dyDescent="0.25">
      <c r="A1238" s="276" t="s">
        <v>1477</v>
      </c>
      <c r="B1238" s="277" t="s">
        <v>1094</v>
      </c>
      <c r="C1238" s="277" t="s">
        <v>274</v>
      </c>
      <c r="D1238" s="278" t="s">
        <v>301</v>
      </c>
      <c r="E1238" s="102" t="s">
        <v>275</v>
      </c>
      <c r="F1238" s="102" t="s">
        <v>4054</v>
      </c>
      <c r="G1238" s="103"/>
      <c r="H1238" s="103">
        <v>45765</v>
      </c>
      <c r="I1238" s="102" t="s">
        <v>203</v>
      </c>
      <c r="J1238" s="102" t="s">
        <v>2</v>
      </c>
      <c r="K1238" s="102" t="s">
        <v>1</v>
      </c>
      <c r="L1238" s="102" t="str">
        <f>[2]!Table1[[#This Row],[Orgn]]&amp;"-"&amp;[2]!Table1[[#This Row],[Dest]]</f>
        <v>NAP-SSH</v>
      </c>
      <c r="M1238" s="102" t="str">
        <f t="shared" si="19"/>
        <v>ADT</v>
      </c>
      <c r="N1238" s="102">
        <f>WEEKDAY([2]!Table1[[#This Row],[Travel Date]],2)</f>
        <v>1</v>
      </c>
      <c r="P1238" s="102">
        <v>1</v>
      </c>
    </row>
    <row r="1239" spans="1:16" x14ac:dyDescent="0.25">
      <c r="A1239" s="276" t="s">
        <v>1498</v>
      </c>
      <c r="B1239" s="277" t="s">
        <v>1099</v>
      </c>
      <c r="C1239" s="277" t="s">
        <v>274</v>
      </c>
      <c r="D1239" s="278" t="s">
        <v>301</v>
      </c>
      <c r="E1239" s="102" t="s">
        <v>275</v>
      </c>
      <c r="F1239" s="102" t="s">
        <v>4055</v>
      </c>
      <c r="G1239" s="103"/>
      <c r="H1239" s="103">
        <v>45765</v>
      </c>
      <c r="I1239" s="102" t="s">
        <v>203</v>
      </c>
      <c r="J1239" s="102" t="s">
        <v>2</v>
      </c>
      <c r="K1239" s="102" t="s">
        <v>1</v>
      </c>
      <c r="L1239" s="102" t="str">
        <f>[2]!Table1[[#This Row],[Orgn]]&amp;"-"&amp;[2]!Table1[[#This Row],[Dest]]</f>
        <v>NAP-SSH</v>
      </c>
      <c r="M1239" s="102" t="str">
        <f t="shared" si="19"/>
        <v>ADT</v>
      </c>
      <c r="N1239" s="102">
        <f>WEEKDAY([2]!Table1[[#This Row],[Travel Date]],2)</f>
        <v>1</v>
      </c>
      <c r="P1239" s="102">
        <v>1</v>
      </c>
    </row>
    <row r="1240" spans="1:16" x14ac:dyDescent="0.25">
      <c r="A1240" s="276" t="s">
        <v>4056</v>
      </c>
      <c r="B1240" s="277" t="s">
        <v>1328</v>
      </c>
      <c r="C1240" s="277" t="s">
        <v>1087</v>
      </c>
      <c r="D1240" s="278" t="s">
        <v>301</v>
      </c>
      <c r="E1240" s="102" t="s">
        <v>275</v>
      </c>
      <c r="F1240" s="102" t="s">
        <v>4057</v>
      </c>
      <c r="G1240" s="103"/>
      <c r="H1240" s="103">
        <v>45765</v>
      </c>
      <c r="I1240" s="102" t="s">
        <v>203</v>
      </c>
      <c r="J1240" s="102" t="s">
        <v>2</v>
      </c>
      <c r="K1240" s="102" t="s">
        <v>1</v>
      </c>
      <c r="L1240" s="102" t="str">
        <f>[2]!Table1[[#This Row],[Orgn]]&amp;"-"&amp;[2]!Table1[[#This Row],[Dest]]</f>
        <v>NAP-SSH</v>
      </c>
      <c r="M1240" s="102" t="str">
        <f t="shared" si="19"/>
        <v>ADT</v>
      </c>
      <c r="N1240" s="102">
        <f>WEEKDAY([2]!Table1[[#This Row],[Travel Date]],2)</f>
        <v>1</v>
      </c>
      <c r="P1240" s="102">
        <v>1</v>
      </c>
    </row>
    <row r="1241" spans="1:16" x14ac:dyDescent="0.25">
      <c r="A1241" s="276" t="s">
        <v>1498</v>
      </c>
      <c r="B1241" s="277" t="s">
        <v>1166</v>
      </c>
      <c r="C1241" s="277" t="s">
        <v>1075</v>
      </c>
      <c r="D1241" s="278" t="s">
        <v>301</v>
      </c>
      <c r="E1241" s="102" t="s">
        <v>275</v>
      </c>
      <c r="F1241" s="102" t="s">
        <v>4058</v>
      </c>
      <c r="G1241" s="103"/>
      <c r="H1241" s="103">
        <v>45765</v>
      </c>
      <c r="I1241" s="102" t="s">
        <v>203</v>
      </c>
      <c r="J1241" s="102" t="s">
        <v>2</v>
      </c>
      <c r="K1241" s="102" t="s">
        <v>1</v>
      </c>
      <c r="L1241" s="102" t="str">
        <f>[2]!Table1[[#This Row],[Orgn]]&amp;"-"&amp;[2]!Table1[[#This Row],[Dest]]</f>
        <v>NAP-SSH</v>
      </c>
      <c r="M1241" s="102" t="str">
        <f t="shared" si="19"/>
        <v>CHD</v>
      </c>
      <c r="N1241" s="102">
        <f>WEEKDAY([2]!Table1[[#This Row],[Travel Date]],2)</f>
        <v>1</v>
      </c>
      <c r="P1241" s="102">
        <v>1</v>
      </c>
    </row>
    <row r="1242" spans="1:16" x14ac:dyDescent="0.25">
      <c r="A1242" s="276" t="s">
        <v>1498</v>
      </c>
      <c r="B1242" s="277" t="s">
        <v>1089</v>
      </c>
      <c r="C1242" s="277" t="s">
        <v>274</v>
      </c>
      <c r="D1242" s="278" t="s">
        <v>301</v>
      </c>
      <c r="E1242" s="102" t="s">
        <v>275</v>
      </c>
      <c r="F1242" s="102" t="s">
        <v>4059</v>
      </c>
      <c r="G1242" s="103"/>
      <c r="H1242" s="103">
        <v>45765</v>
      </c>
      <c r="I1242" s="102" t="s">
        <v>203</v>
      </c>
      <c r="J1242" s="102" t="s">
        <v>2</v>
      </c>
      <c r="K1242" s="102" t="s">
        <v>1</v>
      </c>
      <c r="L1242" s="102" t="str">
        <f>[2]!Table1[[#This Row],[Orgn]]&amp;"-"&amp;[2]!Table1[[#This Row],[Dest]]</f>
        <v>NAP-SSH</v>
      </c>
      <c r="M1242" s="102" t="str">
        <f t="shared" si="19"/>
        <v>ADT</v>
      </c>
      <c r="N1242" s="102">
        <f>WEEKDAY([2]!Table1[[#This Row],[Travel Date]],2)</f>
        <v>1</v>
      </c>
      <c r="P1242" s="102">
        <v>1</v>
      </c>
    </row>
    <row r="1243" spans="1:16" x14ac:dyDescent="0.25">
      <c r="A1243" s="276" t="s">
        <v>4056</v>
      </c>
      <c r="B1243" s="277" t="s">
        <v>1797</v>
      </c>
      <c r="C1243" s="277" t="s">
        <v>274</v>
      </c>
      <c r="D1243" s="278" t="s">
        <v>301</v>
      </c>
      <c r="E1243" s="102" t="s">
        <v>275</v>
      </c>
      <c r="F1243" s="102" t="s">
        <v>4060</v>
      </c>
      <c r="G1243" s="103"/>
      <c r="H1243" s="103">
        <v>45765</v>
      </c>
      <c r="I1243" s="102" t="s">
        <v>203</v>
      </c>
      <c r="J1243" s="102" t="s">
        <v>2</v>
      </c>
      <c r="K1243" s="102" t="s">
        <v>1</v>
      </c>
      <c r="L1243" s="102" t="str">
        <f>[2]!Table1[[#This Row],[Orgn]]&amp;"-"&amp;[2]!Table1[[#This Row],[Dest]]</f>
        <v>NAP-SSH</v>
      </c>
      <c r="M1243" s="102" t="str">
        <f t="shared" si="19"/>
        <v>ADT</v>
      </c>
      <c r="N1243" s="102">
        <f>WEEKDAY([2]!Table1[[#This Row],[Travel Date]],2)</f>
        <v>1</v>
      </c>
      <c r="P1243" s="102">
        <v>1</v>
      </c>
    </row>
    <row r="1244" spans="1:16" x14ac:dyDescent="0.25">
      <c r="A1244" s="276" t="s">
        <v>4061</v>
      </c>
      <c r="B1244" s="277" t="s">
        <v>1116</v>
      </c>
      <c r="C1244" s="277" t="s">
        <v>1087</v>
      </c>
      <c r="D1244" s="278" t="s">
        <v>301</v>
      </c>
      <c r="E1244" s="102" t="s">
        <v>275</v>
      </c>
      <c r="F1244" s="102" t="s">
        <v>4062</v>
      </c>
      <c r="G1244" s="103"/>
      <c r="H1244" s="103">
        <v>45765</v>
      </c>
      <c r="I1244" s="102" t="s">
        <v>203</v>
      </c>
      <c r="J1244" s="102" t="s">
        <v>2</v>
      </c>
      <c r="K1244" s="102" t="s">
        <v>1</v>
      </c>
      <c r="L1244" s="102" t="str">
        <f>[2]!Table1[[#This Row],[Orgn]]&amp;"-"&amp;[2]!Table1[[#This Row],[Dest]]</f>
        <v>NAP-SSH</v>
      </c>
      <c r="M1244" s="102" t="str">
        <f t="shared" si="19"/>
        <v>ADT</v>
      </c>
      <c r="N1244" s="102">
        <f>WEEKDAY([2]!Table1[[#This Row],[Travel Date]],2)</f>
        <v>1</v>
      </c>
      <c r="P1244" s="102">
        <v>1</v>
      </c>
    </row>
    <row r="1245" spans="1:16" x14ac:dyDescent="0.25">
      <c r="A1245" s="276" t="s">
        <v>3229</v>
      </c>
      <c r="B1245" s="277" t="s">
        <v>1210</v>
      </c>
      <c r="C1245" s="277" t="s">
        <v>274</v>
      </c>
      <c r="D1245" s="278" t="s">
        <v>301</v>
      </c>
      <c r="E1245" s="102" t="s">
        <v>275</v>
      </c>
      <c r="F1245" s="102" t="s">
        <v>4063</v>
      </c>
      <c r="G1245" s="103"/>
      <c r="H1245" s="103">
        <v>45765</v>
      </c>
      <c r="I1245" s="102" t="s">
        <v>203</v>
      </c>
      <c r="J1245" s="102" t="s">
        <v>2</v>
      </c>
      <c r="K1245" s="102" t="s">
        <v>1</v>
      </c>
      <c r="L1245" s="102" t="str">
        <f>[2]!Table1[[#This Row],[Orgn]]&amp;"-"&amp;[2]!Table1[[#This Row],[Dest]]</f>
        <v>NAP-SSH</v>
      </c>
      <c r="M1245" s="102" t="str">
        <f t="shared" si="19"/>
        <v>ADT</v>
      </c>
      <c r="N1245" s="102">
        <f>WEEKDAY([2]!Table1[[#This Row],[Travel Date]],2)</f>
        <v>1</v>
      </c>
      <c r="P1245" s="102">
        <v>1</v>
      </c>
    </row>
    <row r="1246" spans="1:16" x14ac:dyDescent="0.25">
      <c r="A1246" s="276" t="s">
        <v>4064</v>
      </c>
      <c r="B1246" s="277" t="s">
        <v>1230</v>
      </c>
      <c r="C1246" s="277" t="s">
        <v>1087</v>
      </c>
      <c r="D1246" s="278" t="s">
        <v>301</v>
      </c>
      <c r="E1246" s="102" t="s">
        <v>275</v>
      </c>
      <c r="F1246" s="102" t="s">
        <v>4065</v>
      </c>
      <c r="G1246" s="103"/>
      <c r="H1246" s="103">
        <v>45765</v>
      </c>
      <c r="I1246" s="102" t="s">
        <v>203</v>
      </c>
      <c r="J1246" s="102" t="s">
        <v>2</v>
      </c>
      <c r="K1246" s="102" t="s">
        <v>1</v>
      </c>
      <c r="L1246" s="102" t="str">
        <f>[2]!Table1[[#This Row],[Orgn]]&amp;"-"&amp;[2]!Table1[[#This Row],[Dest]]</f>
        <v>NAP-SSH</v>
      </c>
      <c r="M1246" s="102" t="str">
        <f t="shared" si="19"/>
        <v>ADT</v>
      </c>
      <c r="N1246" s="102">
        <f>WEEKDAY([2]!Table1[[#This Row],[Travel Date]],2)</f>
        <v>1</v>
      </c>
      <c r="P1246" s="102">
        <v>1</v>
      </c>
    </row>
    <row r="1247" spans="1:16" x14ac:dyDescent="0.25">
      <c r="A1247" s="276" t="s">
        <v>4066</v>
      </c>
      <c r="B1247" s="277" t="s">
        <v>1141</v>
      </c>
      <c r="C1247" s="277" t="s">
        <v>1087</v>
      </c>
      <c r="D1247" s="278" t="s">
        <v>301</v>
      </c>
      <c r="E1247" s="102" t="s">
        <v>275</v>
      </c>
      <c r="F1247" s="102" t="s">
        <v>4067</v>
      </c>
      <c r="G1247" s="103"/>
      <c r="H1247" s="103">
        <v>45765</v>
      </c>
      <c r="I1247" s="102" t="s">
        <v>203</v>
      </c>
      <c r="J1247" s="102" t="s">
        <v>2</v>
      </c>
      <c r="K1247" s="102" t="s">
        <v>1</v>
      </c>
      <c r="L1247" s="102" t="str">
        <f>[2]!Table1[[#This Row],[Orgn]]&amp;"-"&amp;[2]!Table1[[#This Row],[Dest]]</f>
        <v>NAP-SSH</v>
      </c>
      <c r="M1247" s="102" t="str">
        <f t="shared" si="19"/>
        <v>ADT</v>
      </c>
      <c r="N1247" s="102">
        <f>WEEKDAY([2]!Table1[[#This Row],[Travel Date]],2)</f>
        <v>1</v>
      </c>
      <c r="P1247" s="102">
        <v>1</v>
      </c>
    </row>
    <row r="1248" spans="1:16" x14ac:dyDescent="0.25">
      <c r="A1248" s="276" t="s">
        <v>4068</v>
      </c>
      <c r="B1248" s="277" t="s">
        <v>1335</v>
      </c>
      <c r="C1248" s="277" t="s">
        <v>274</v>
      </c>
      <c r="D1248" s="278" t="s">
        <v>301</v>
      </c>
      <c r="E1248" s="102" t="s">
        <v>275</v>
      </c>
      <c r="F1248" s="102" t="s">
        <v>4069</v>
      </c>
      <c r="G1248" s="103"/>
      <c r="H1248" s="103">
        <v>45765</v>
      </c>
      <c r="I1248" s="102" t="s">
        <v>203</v>
      </c>
      <c r="J1248" s="102" t="s">
        <v>2</v>
      </c>
      <c r="K1248" s="102" t="s">
        <v>1</v>
      </c>
      <c r="L1248" s="102" t="str">
        <f>[2]!Table1[[#This Row],[Orgn]]&amp;"-"&amp;[2]!Table1[[#This Row],[Dest]]</f>
        <v>NAP-SSH</v>
      </c>
      <c r="M1248" s="102" t="str">
        <f t="shared" si="19"/>
        <v>ADT</v>
      </c>
      <c r="N1248" s="102">
        <f>WEEKDAY([2]!Table1[[#This Row],[Travel Date]],2)</f>
        <v>1</v>
      </c>
      <c r="P1248" s="102">
        <v>1</v>
      </c>
    </row>
    <row r="1249" spans="1:16" x14ac:dyDescent="0.25">
      <c r="A1249" s="276" t="s">
        <v>4068</v>
      </c>
      <c r="B1249" s="277" t="s">
        <v>1364</v>
      </c>
      <c r="C1249" s="277" t="s">
        <v>1087</v>
      </c>
      <c r="D1249" s="278" t="s">
        <v>301</v>
      </c>
      <c r="E1249" s="102" t="s">
        <v>275</v>
      </c>
      <c r="F1249" s="102" t="s">
        <v>4070</v>
      </c>
      <c r="G1249" s="103"/>
      <c r="H1249" s="103">
        <v>45765</v>
      </c>
      <c r="I1249" s="102" t="s">
        <v>203</v>
      </c>
      <c r="J1249" s="102" t="s">
        <v>2</v>
      </c>
      <c r="K1249" s="102" t="s">
        <v>1</v>
      </c>
      <c r="L1249" s="102" t="str">
        <f>[2]!Table1[[#This Row],[Orgn]]&amp;"-"&amp;[2]!Table1[[#This Row],[Dest]]</f>
        <v>NAP-SSH</v>
      </c>
      <c r="M1249" s="102" t="str">
        <f t="shared" si="19"/>
        <v>ADT</v>
      </c>
      <c r="N1249" s="102">
        <f>WEEKDAY([2]!Table1[[#This Row],[Travel Date]],2)</f>
        <v>1</v>
      </c>
      <c r="P1249" s="102">
        <v>1</v>
      </c>
    </row>
    <row r="1250" spans="1:16" x14ac:dyDescent="0.25">
      <c r="A1250" s="276" t="s">
        <v>1616</v>
      </c>
      <c r="B1250" s="277" t="s">
        <v>1228</v>
      </c>
      <c r="C1250" s="277" t="s">
        <v>274</v>
      </c>
      <c r="D1250" s="278" t="s">
        <v>301</v>
      </c>
      <c r="E1250" s="102" t="s">
        <v>275</v>
      </c>
      <c r="F1250" s="102" t="s">
        <v>4071</v>
      </c>
      <c r="G1250" s="103"/>
      <c r="H1250" s="103">
        <v>45765</v>
      </c>
      <c r="I1250" s="102" t="s">
        <v>203</v>
      </c>
      <c r="J1250" s="102" t="s">
        <v>2</v>
      </c>
      <c r="K1250" s="102" t="s">
        <v>1</v>
      </c>
      <c r="L1250" s="102" t="str">
        <f>[2]!Table1[[#This Row],[Orgn]]&amp;"-"&amp;[2]!Table1[[#This Row],[Dest]]</f>
        <v>NAP-SSH</v>
      </c>
      <c r="M1250" s="102" t="str">
        <f t="shared" si="19"/>
        <v>ADT</v>
      </c>
      <c r="N1250" s="102">
        <f>WEEKDAY([2]!Table1[[#This Row],[Travel Date]],2)</f>
        <v>1</v>
      </c>
      <c r="P1250" s="102">
        <v>1</v>
      </c>
    </row>
    <row r="1251" spans="1:16" x14ac:dyDescent="0.25">
      <c r="A1251" s="276" t="s">
        <v>1616</v>
      </c>
      <c r="B1251" s="277" t="s">
        <v>1235</v>
      </c>
      <c r="C1251" s="277" t="s">
        <v>274</v>
      </c>
      <c r="D1251" s="278" t="s">
        <v>301</v>
      </c>
      <c r="E1251" s="102" t="s">
        <v>275</v>
      </c>
      <c r="F1251" s="102" t="s">
        <v>4072</v>
      </c>
      <c r="G1251" s="103"/>
      <c r="H1251" s="103">
        <v>45765</v>
      </c>
      <c r="I1251" s="102" t="s">
        <v>203</v>
      </c>
      <c r="J1251" s="102" t="s">
        <v>2</v>
      </c>
      <c r="K1251" s="102" t="s">
        <v>1</v>
      </c>
      <c r="L1251" s="102" t="str">
        <f>[2]!Table1[[#This Row],[Orgn]]&amp;"-"&amp;[2]!Table1[[#This Row],[Dest]]</f>
        <v>NAP-SSH</v>
      </c>
      <c r="M1251" s="102" t="str">
        <f t="shared" si="19"/>
        <v>ADT</v>
      </c>
      <c r="N1251" s="102">
        <f>WEEKDAY([2]!Table1[[#This Row],[Travel Date]],2)</f>
        <v>1</v>
      </c>
      <c r="P1251" s="102">
        <v>1</v>
      </c>
    </row>
    <row r="1252" spans="1:16" x14ac:dyDescent="0.25">
      <c r="A1252" s="276" t="s">
        <v>1616</v>
      </c>
      <c r="B1252" s="277" t="s">
        <v>2113</v>
      </c>
      <c r="C1252" s="277" t="s">
        <v>1087</v>
      </c>
      <c r="D1252" s="278" t="s">
        <v>301</v>
      </c>
      <c r="E1252" s="102" t="s">
        <v>275</v>
      </c>
      <c r="F1252" s="102" t="s">
        <v>4073</v>
      </c>
      <c r="G1252" s="103"/>
      <c r="H1252" s="103">
        <v>45765</v>
      </c>
      <c r="I1252" s="102" t="s">
        <v>203</v>
      </c>
      <c r="J1252" s="102" t="s">
        <v>2</v>
      </c>
      <c r="K1252" s="102" t="s">
        <v>1</v>
      </c>
      <c r="L1252" s="102" t="str">
        <f>[2]!Table1[[#This Row],[Orgn]]&amp;"-"&amp;[2]!Table1[[#This Row],[Dest]]</f>
        <v>NAP-SSH</v>
      </c>
      <c r="M1252" s="102" t="str">
        <f t="shared" si="19"/>
        <v>ADT</v>
      </c>
      <c r="N1252" s="102">
        <f>WEEKDAY([2]!Table1[[#This Row],[Travel Date]],2)</f>
        <v>1</v>
      </c>
      <c r="P1252" s="102">
        <v>1</v>
      </c>
    </row>
    <row r="1253" spans="1:16" x14ac:dyDescent="0.25">
      <c r="A1253" s="276" t="s">
        <v>1594</v>
      </c>
      <c r="B1253" s="277" t="s">
        <v>1123</v>
      </c>
      <c r="C1253" s="277" t="s">
        <v>1087</v>
      </c>
      <c r="D1253" s="278" t="s">
        <v>301</v>
      </c>
      <c r="E1253" s="102" t="s">
        <v>275</v>
      </c>
      <c r="F1253" s="102" t="s">
        <v>4074</v>
      </c>
      <c r="G1253" s="103"/>
      <c r="H1253" s="103">
        <v>45765</v>
      </c>
      <c r="I1253" s="102" t="s">
        <v>203</v>
      </c>
      <c r="J1253" s="102" t="s">
        <v>2</v>
      </c>
      <c r="K1253" s="102" t="s">
        <v>1</v>
      </c>
      <c r="L1253" s="102" t="str">
        <f>[2]!Table1[[#This Row],[Orgn]]&amp;"-"&amp;[2]!Table1[[#This Row],[Dest]]</f>
        <v>NAP-SSH</v>
      </c>
      <c r="M1253" s="102" t="str">
        <f t="shared" si="19"/>
        <v>ADT</v>
      </c>
      <c r="N1253" s="102">
        <f>WEEKDAY([2]!Table1[[#This Row],[Travel Date]],2)</f>
        <v>1</v>
      </c>
      <c r="P1253" s="102">
        <v>1</v>
      </c>
    </row>
    <row r="1254" spans="1:16" x14ac:dyDescent="0.25">
      <c r="A1254" s="276" t="s">
        <v>4075</v>
      </c>
      <c r="B1254" s="277" t="s">
        <v>1225</v>
      </c>
      <c r="C1254" s="277" t="s">
        <v>1087</v>
      </c>
      <c r="D1254" s="278" t="s">
        <v>301</v>
      </c>
      <c r="E1254" s="102" t="s">
        <v>275</v>
      </c>
      <c r="F1254" s="102" t="s">
        <v>4076</v>
      </c>
      <c r="G1254" s="103"/>
      <c r="H1254" s="103">
        <v>45765</v>
      </c>
      <c r="I1254" s="102" t="s">
        <v>203</v>
      </c>
      <c r="J1254" s="102" t="s">
        <v>2</v>
      </c>
      <c r="K1254" s="102" t="s">
        <v>1</v>
      </c>
      <c r="L1254" s="102" t="str">
        <f>[2]!Table1[[#This Row],[Orgn]]&amp;"-"&amp;[2]!Table1[[#This Row],[Dest]]</f>
        <v>NAP-SSH</v>
      </c>
      <c r="M1254" s="102" t="str">
        <f t="shared" si="19"/>
        <v>ADT</v>
      </c>
      <c r="N1254" s="102">
        <f>WEEKDAY([2]!Table1[[#This Row],[Travel Date]],2)</f>
        <v>1</v>
      </c>
      <c r="P1254" s="102">
        <v>1</v>
      </c>
    </row>
    <row r="1255" spans="1:16" x14ac:dyDescent="0.25">
      <c r="A1255" s="276" t="s">
        <v>4077</v>
      </c>
      <c r="B1255" s="277" t="s">
        <v>1237</v>
      </c>
      <c r="C1255" s="277" t="s">
        <v>1087</v>
      </c>
      <c r="D1255" s="278" t="s">
        <v>301</v>
      </c>
      <c r="E1255" s="102" t="s">
        <v>275</v>
      </c>
      <c r="F1255" s="102" t="s">
        <v>4078</v>
      </c>
      <c r="G1255" s="103"/>
      <c r="H1255" s="103">
        <v>45765</v>
      </c>
      <c r="I1255" s="102" t="s">
        <v>203</v>
      </c>
      <c r="J1255" s="102" t="s">
        <v>2</v>
      </c>
      <c r="K1255" s="102" t="s">
        <v>1</v>
      </c>
      <c r="L1255" s="102" t="str">
        <f>[2]!Table1[[#This Row],[Orgn]]&amp;"-"&amp;[2]!Table1[[#This Row],[Dest]]</f>
        <v>NAP-SSH</v>
      </c>
      <c r="M1255" s="102" t="str">
        <f t="shared" si="19"/>
        <v>ADT</v>
      </c>
      <c r="N1255" s="102">
        <f>WEEKDAY([2]!Table1[[#This Row],[Travel Date]],2)</f>
        <v>1</v>
      </c>
      <c r="P1255" s="102">
        <v>1</v>
      </c>
    </row>
    <row r="1256" spans="1:16" x14ac:dyDescent="0.25">
      <c r="A1256" s="276" t="s">
        <v>4079</v>
      </c>
      <c r="B1256" s="277" t="s">
        <v>1213</v>
      </c>
      <c r="C1256" s="277" t="s">
        <v>1087</v>
      </c>
      <c r="D1256" s="278" t="s">
        <v>301</v>
      </c>
      <c r="E1256" s="102" t="s">
        <v>275</v>
      </c>
      <c r="F1256" s="102" t="s">
        <v>4080</v>
      </c>
      <c r="G1256" s="103"/>
      <c r="H1256" s="103">
        <v>45765</v>
      </c>
      <c r="I1256" s="102" t="s">
        <v>203</v>
      </c>
      <c r="J1256" s="102" t="s">
        <v>2</v>
      </c>
      <c r="K1256" s="102" t="s">
        <v>1</v>
      </c>
      <c r="L1256" s="102" t="str">
        <f>[2]!Table1[[#This Row],[Orgn]]&amp;"-"&amp;[2]!Table1[[#This Row],[Dest]]</f>
        <v>NAP-SSH</v>
      </c>
      <c r="M1256" s="102" t="str">
        <f t="shared" si="19"/>
        <v>ADT</v>
      </c>
      <c r="N1256" s="102">
        <f>WEEKDAY([2]!Table1[[#This Row],[Travel Date]],2)</f>
        <v>1</v>
      </c>
      <c r="P1256" s="102">
        <v>1</v>
      </c>
    </row>
    <row r="1257" spans="1:16" x14ac:dyDescent="0.25">
      <c r="A1257" s="276" t="s">
        <v>4079</v>
      </c>
      <c r="B1257" s="277" t="s">
        <v>1203</v>
      </c>
      <c r="C1257" s="277" t="s">
        <v>1087</v>
      </c>
      <c r="D1257" s="278" t="s">
        <v>301</v>
      </c>
      <c r="E1257" s="102" t="s">
        <v>275</v>
      </c>
      <c r="F1257" s="102" t="s">
        <v>4081</v>
      </c>
      <c r="G1257" s="103"/>
      <c r="H1257" s="103">
        <v>45765</v>
      </c>
      <c r="I1257" s="102" t="s">
        <v>203</v>
      </c>
      <c r="J1257" s="102" t="s">
        <v>2</v>
      </c>
      <c r="K1257" s="102" t="s">
        <v>1</v>
      </c>
      <c r="L1257" s="102" t="str">
        <f>[2]!Table1[[#This Row],[Orgn]]&amp;"-"&amp;[2]!Table1[[#This Row],[Dest]]</f>
        <v>NAP-SSH</v>
      </c>
      <c r="M1257" s="102" t="str">
        <f t="shared" si="19"/>
        <v>ADT</v>
      </c>
      <c r="N1257" s="102">
        <f>WEEKDAY([2]!Table1[[#This Row],[Travel Date]],2)</f>
        <v>1</v>
      </c>
      <c r="P1257" s="102">
        <v>1</v>
      </c>
    </row>
    <row r="1258" spans="1:16" x14ac:dyDescent="0.25">
      <c r="A1258" s="276" t="s">
        <v>4082</v>
      </c>
      <c r="B1258" s="277" t="s">
        <v>4083</v>
      </c>
      <c r="C1258" s="277" t="s">
        <v>274</v>
      </c>
      <c r="D1258" s="278" t="s">
        <v>301</v>
      </c>
      <c r="E1258" s="102" t="s">
        <v>275</v>
      </c>
      <c r="F1258" s="102" t="s">
        <v>4084</v>
      </c>
      <c r="G1258" s="103"/>
      <c r="H1258" s="103">
        <v>45765</v>
      </c>
      <c r="I1258" s="102" t="s">
        <v>203</v>
      </c>
      <c r="J1258" s="102" t="s">
        <v>2</v>
      </c>
      <c r="K1258" s="102" t="s">
        <v>1</v>
      </c>
      <c r="L1258" s="102" t="str">
        <f>[2]!Table1[[#This Row],[Orgn]]&amp;"-"&amp;[2]!Table1[[#This Row],[Dest]]</f>
        <v>NAP-SSH</v>
      </c>
      <c r="M1258" s="102" t="str">
        <f t="shared" si="19"/>
        <v>ADT</v>
      </c>
      <c r="N1258" s="102">
        <f>WEEKDAY([2]!Table1[[#This Row],[Travel Date]],2)</f>
        <v>1</v>
      </c>
      <c r="P1258" s="102">
        <v>1</v>
      </c>
    </row>
    <row r="1259" spans="1:16" x14ac:dyDescent="0.25">
      <c r="A1259" s="276" t="s">
        <v>1617</v>
      </c>
      <c r="B1259" s="277" t="s">
        <v>1203</v>
      </c>
      <c r="C1259" s="277" t="s">
        <v>1087</v>
      </c>
      <c r="D1259" s="278" t="s">
        <v>301</v>
      </c>
      <c r="E1259" s="102" t="s">
        <v>275</v>
      </c>
      <c r="F1259" s="102" t="s">
        <v>4085</v>
      </c>
      <c r="G1259" s="103"/>
      <c r="H1259" s="103">
        <v>45765</v>
      </c>
      <c r="I1259" s="102" t="s">
        <v>203</v>
      </c>
      <c r="J1259" s="102" t="s">
        <v>2</v>
      </c>
      <c r="K1259" s="102" t="s">
        <v>1</v>
      </c>
      <c r="L1259" s="102" t="str">
        <f>[2]!Table1[[#This Row],[Orgn]]&amp;"-"&amp;[2]!Table1[[#This Row],[Dest]]</f>
        <v>NAP-SSH</v>
      </c>
      <c r="M1259" s="102" t="str">
        <f t="shared" si="19"/>
        <v>ADT</v>
      </c>
      <c r="N1259" s="102">
        <f>WEEKDAY([2]!Table1[[#This Row],[Travel Date]],2)</f>
        <v>1</v>
      </c>
      <c r="P1259" s="102">
        <v>1</v>
      </c>
    </row>
    <row r="1260" spans="1:16" x14ac:dyDescent="0.25">
      <c r="A1260" s="276" t="s">
        <v>4086</v>
      </c>
      <c r="B1260" s="277" t="s">
        <v>1461</v>
      </c>
      <c r="C1260" s="277" t="s">
        <v>1087</v>
      </c>
      <c r="D1260" s="278" t="s">
        <v>301</v>
      </c>
      <c r="E1260" s="102" t="s">
        <v>275</v>
      </c>
      <c r="F1260" s="102" t="s">
        <v>4087</v>
      </c>
      <c r="G1260" s="103"/>
      <c r="H1260" s="103">
        <v>45765</v>
      </c>
      <c r="I1260" s="102" t="s">
        <v>203</v>
      </c>
      <c r="J1260" s="102" t="s">
        <v>2</v>
      </c>
      <c r="K1260" s="102" t="s">
        <v>1</v>
      </c>
      <c r="L1260" s="102" t="str">
        <f>[2]!Table1[[#This Row],[Orgn]]&amp;"-"&amp;[2]!Table1[[#This Row],[Dest]]</f>
        <v>NAP-SSH</v>
      </c>
      <c r="M1260" s="102" t="str">
        <f t="shared" si="19"/>
        <v>ADT</v>
      </c>
      <c r="N1260" s="102">
        <f>WEEKDAY([2]!Table1[[#This Row],[Travel Date]],2)</f>
        <v>1</v>
      </c>
      <c r="P1260" s="102">
        <v>1</v>
      </c>
    </row>
    <row r="1261" spans="1:16" x14ac:dyDescent="0.25">
      <c r="A1261" s="276" t="s">
        <v>4088</v>
      </c>
      <c r="B1261" s="277" t="s">
        <v>1126</v>
      </c>
      <c r="C1261" s="277" t="s">
        <v>1075</v>
      </c>
      <c r="D1261" s="278" t="s">
        <v>301</v>
      </c>
      <c r="E1261" s="102" t="s">
        <v>275</v>
      </c>
      <c r="F1261" s="102" t="s">
        <v>4089</v>
      </c>
      <c r="G1261" s="103"/>
      <c r="H1261" s="103">
        <v>45765</v>
      </c>
      <c r="I1261" s="102" t="s">
        <v>203</v>
      </c>
      <c r="J1261" s="102" t="s">
        <v>2</v>
      </c>
      <c r="K1261" s="102" t="s">
        <v>1</v>
      </c>
      <c r="L1261" s="102" t="str">
        <f>[2]!Table1[[#This Row],[Orgn]]&amp;"-"&amp;[2]!Table1[[#This Row],[Dest]]</f>
        <v>NAP-SSH</v>
      </c>
      <c r="M1261" s="102" t="str">
        <f t="shared" si="19"/>
        <v>CHD</v>
      </c>
      <c r="N1261" s="102">
        <f>WEEKDAY([2]!Table1[[#This Row],[Travel Date]],2)</f>
        <v>1</v>
      </c>
      <c r="P1261" s="102">
        <v>1</v>
      </c>
    </row>
    <row r="1262" spans="1:16" x14ac:dyDescent="0.25">
      <c r="A1262" s="276" t="s">
        <v>1687</v>
      </c>
      <c r="B1262" s="277" t="s">
        <v>1090</v>
      </c>
      <c r="C1262" s="277" t="s">
        <v>274</v>
      </c>
      <c r="D1262" s="278" t="s">
        <v>207</v>
      </c>
      <c r="E1262" s="102" t="s">
        <v>275</v>
      </c>
      <c r="F1262" s="102" t="s">
        <v>4090</v>
      </c>
      <c r="G1262" s="103"/>
      <c r="H1262" s="103">
        <v>45765</v>
      </c>
      <c r="I1262" s="102" t="s">
        <v>203</v>
      </c>
      <c r="J1262" s="102" t="s">
        <v>2</v>
      </c>
      <c r="K1262" s="102" t="s">
        <v>1</v>
      </c>
      <c r="L1262" s="102" t="str">
        <f>[2]!Table1[[#This Row],[Orgn]]&amp;"-"&amp;[2]!Table1[[#This Row],[Dest]]</f>
        <v>NAP-SSH</v>
      </c>
      <c r="M1262" s="102" t="str">
        <f t="shared" si="19"/>
        <v>ADT</v>
      </c>
      <c r="N1262" s="102">
        <f>WEEKDAY([2]!Table1[[#This Row],[Travel Date]],2)</f>
        <v>1</v>
      </c>
      <c r="P1262" s="102">
        <v>1</v>
      </c>
    </row>
    <row r="1263" spans="1:16" x14ac:dyDescent="0.25">
      <c r="A1263" s="276" t="s">
        <v>4091</v>
      </c>
      <c r="B1263" s="277" t="s">
        <v>1120</v>
      </c>
      <c r="C1263" s="277" t="s">
        <v>1087</v>
      </c>
      <c r="D1263" s="278" t="s">
        <v>207</v>
      </c>
      <c r="E1263" s="102" t="s">
        <v>275</v>
      </c>
      <c r="F1263" s="102" t="s">
        <v>4092</v>
      </c>
      <c r="G1263" s="103"/>
      <c r="H1263" s="103">
        <v>45765</v>
      </c>
      <c r="I1263" s="102" t="s">
        <v>203</v>
      </c>
      <c r="J1263" s="102" t="s">
        <v>2</v>
      </c>
      <c r="K1263" s="102" t="s">
        <v>1</v>
      </c>
      <c r="L1263" s="102" t="str">
        <f>[2]!Table1[[#This Row],[Orgn]]&amp;"-"&amp;[2]!Table1[[#This Row],[Dest]]</f>
        <v>NAP-SSH</v>
      </c>
      <c r="M1263" s="102" t="str">
        <f t="shared" si="19"/>
        <v>ADT</v>
      </c>
      <c r="N1263" s="102">
        <f>WEEKDAY([2]!Table1[[#This Row],[Travel Date]],2)</f>
        <v>1</v>
      </c>
      <c r="P1263" s="102">
        <v>1</v>
      </c>
    </row>
    <row r="1264" spans="1:16" x14ac:dyDescent="0.25">
      <c r="A1264" s="276" t="s">
        <v>1687</v>
      </c>
      <c r="B1264" s="277" t="s">
        <v>1252</v>
      </c>
      <c r="C1264" s="277" t="s">
        <v>274</v>
      </c>
      <c r="D1264" s="278" t="s">
        <v>207</v>
      </c>
      <c r="E1264" s="102" t="s">
        <v>275</v>
      </c>
      <c r="F1264" s="102" t="s">
        <v>4093</v>
      </c>
      <c r="G1264" s="103"/>
      <c r="H1264" s="103">
        <v>45765</v>
      </c>
      <c r="I1264" s="102" t="s">
        <v>203</v>
      </c>
      <c r="J1264" s="102" t="s">
        <v>2</v>
      </c>
      <c r="K1264" s="102" t="s">
        <v>1</v>
      </c>
      <c r="L1264" s="102" t="str">
        <f>[2]!Table1[[#This Row],[Orgn]]&amp;"-"&amp;[2]!Table1[[#This Row],[Dest]]</f>
        <v>NAP-SSH</v>
      </c>
      <c r="M1264" s="102" t="str">
        <f t="shared" si="19"/>
        <v>ADT</v>
      </c>
      <c r="N1264" s="102">
        <f>WEEKDAY([2]!Table1[[#This Row],[Travel Date]],2)</f>
        <v>1</v>
      </c>
      <c r="P1264" s="102">
        <v>1</v>
      </c>
    </row>
    <row r="1265" spans="1:16" x14ac:dyDescent="0.25">
      <c r="A1265" s="276" t="s">
        <v>1687</v>
      </c>
      <c r="B1265" s="277" t="s">
        <v>1194</v>
      </c>
      <c r="C1265" s="277" t="s">
        <v>1075</v>
      </c>
      <c r="D1265" s="278" t="s">
        <v>207</v>
      </c>
      <c r="E1265" s="102" t="s">
        <v>275</v>
      </c>
      <c r="F1265" s="102" t="s">
        <v>4094</v>
      </c>
      <c r="G1265" s="103"/>
      <c r="H1265" s="103">
        <v>45765</v>
      </c>
      <c r="I1265" s="102" t="s">
        <v>203</v>
      </c>
      <c r="J1265" s="102" t="s">
        <v>2</v>
      </c>
      <c r="K1265" s="102" t="s">
        <v>1</v>
      </c>
      <c r="L1265" s="102" t="str">
        <f>[2]!Table1[[#This Row],[Orgn]]&amp;"-"&amp;[2]!Table1[[#This Row],[Dest]]</f>
        <v>NAP-SSH</v>
      </c>
      <c r="M1265" s="102" t="str">
        <f t="shared" si="19"/>
        <v>CHD</v>
      </c>
      <c r="N1265" s="102">
        <f>WEEKDAY([2]!Table1[[#This Row],[Travel Date]],2)</f>
        <v>1</v>
      </c>
      <c r="P1265" s="102">
        <v>1</v>
      </c>
    </row>
    <row r="1266" spans="1:16" x14ac:dyDescent="0.25">
      <c r="A1266" s="276" t="s">
        <v>1114</v>
      </c>
      <c r="B1266" s="277" t="s">
        <v>1211</v>
      </c>
      <c r="C1266" s="277" t="s">
        <v>1087</v>
      </c>
      <c r="D1266" s="278" t="s">
        <v>207</v>
      </c>
      <c r="E1266" s="102" t="s">
        <v>275</v>
      </c>
      <c r="F1266" s="102" t="s">
        <v>4095</v>
      </c>
      <c r="G1266" s="103"/>
      <c r="H1266" s="103">
        <v>45765</v>
      </c>
      <c r="I1266" s="102" t="s">
        <v>203</v>
      </c>
      <c r="J1266" s="102" t="s">
        <v>2</v>
      </c>
      <c r="K1266" s="102" t="s">
        <v>1</v>
      </c>
      <c r="L1266" s="102" t="str">
        <f>[2]!Table1[[#This Row],[Orgn]]&amp;"-"&amp;[2]!Table1[[#This Row],[Dest]]</f>
        <v>NAP-SSH</v>
      </c>
      <c r="M1266" s="102" t="str">
        <f t="shared" si="19"/>
        <v>ADT</v>
      </c>
      <c r="N1266" s="102">
        <f>WEEKDAY([2]!Table1[[#This Row],[Travel Date]],2)</f>
        <v>1</v>
      </c>
      <c r="P1266" s="102">
        <v>1</v>
      </c>
    </row>
    <row r="1267" spans="1:16" x14ac:dyDescent="0.25">
      <c r="A1267" s="276" t="s">
        <v>4096</v>
      </c>
      <c r="B1267" s="277" t="s">
        <v>1071</v>
      </c>
      <c r="C1267" s="277" t="s">
        <v>274</v>
      </c>
      <c r="D1267" s="278" t="s">
        <v>207</v>
      </c>
      <c r="E1267" s="102" t="s">
        <v>275</v>
      </c>
      <c r="F1267" s="102" t="s">
        <v>4097</v>
      </c>
      <c r="G1267" s="103"/>
      <c r="H1267" s="103">
        <v>45765</v>
      </c>
      <c r="I1267" s="102" t="s">
        <v>203</v>
      </c>
      <c r="J1267" s="102" t="s">
        <v>2</v>
      </c>
      <c r="K1267" s="102" t="s">
        <v>1</v>
      </c>
      <c r="L1267" s="102" t="str">
        <f>[2]!Table1[[#This Row],[Orgn]]&amp;"-"&amp;[2]!Table1[[#This Row],[Dest]]</f>
        <v>NAP-SSH</v>
      </c>
      <c r="M1267" s="102" t="str">
        <f t="shared" si="19"/>
        <v>ADT</v>
      </c>
      <c r="N1267" s="102">
        <f>WEEKDAY([2]!Table1[[#This Row],[Travel Date]],2)</f>
        <v>1</v>
      </c>
      <c r="P1267" s="102">
        <v>1</v>
      </c>
    </row>
    <row r="1268" spans="1:16" x14ac:dyDescent="0.25">
      <c r="A1268" s="276" t="s">
        <v>1438</v>
      </c>
      <c r="B1268" s="277" t="s">
        <v>4098</v>
      </c>
      <c r="C1268" s="277" t="s">
        <v>1087</v>
      </c>
      <c r="D1268" s="278" t="s">
        <v>207</v>
      </c>
      <c r="E1268" s="102" t="s">
        <v>275</v>
      </c>
      <c r="F1268" s="102" t="s">
        <v>4099</v>
      </c>
      <c r="G1268" s="103"/>
      <c r="H1268" s="103">
        <v>45765</v>
      </c>
      <c r="I1268" s="102" t="s">
        <v>203</v>
      </c>
      <c r="J1268" s="102" t="s">
        <v>2</v>
      </c>
      <c r="K1268" s="102" t="s">
        <v>1</v>
      </c>
      <c r="L1268" s="102" t="str">
        <f>[2]!Table1[[#This Row],[Orgn]]&amp;"-"&amp;[2]!Table1[[#This Row],[Dest]]</f>
        <v>NAP-SSH</v>
      </c>
      <c r="M1268" s="102" t="str">
        <f t="shared" si="19"/>
        <v>ADT</v>
      </c>
      <c r="N1268" s="102">
        <f>WEEKDAY([2]!Table1[[#This Row],[Travel Date]],2)</f>
        <v>1</v>
      </c>
      <c r="P1268" s="102">
        <v>1</v>
      </c>
    </row>
    <row r="1269" spans="1:16" x14ac:dyDescent="0.25">
      <c r="A1269" s="276" t="s">
        <v>4096</v>
      </c>
      <c r="B1269" s="277" t="s">
        <v>1168</v>
      </c>
      <c r="C1269" s="277" t="s">
        <v>1087</v>
      </c>
      <c r="D1269" s="278" t="s">
        <v>207</v>
      </c>
      <c r="E1269" s="102" t="s">
        <v>275</v>
      </c>
      <c r="F1269" s="102" t="s">
        <v>4100</v>
      </c>
      <c r="G1269" s="103"/>
      <c r="H1269" s="103">
        <v>45765</v>
      </c>
      <c r="I1269" s="102" t="s">
        <v>203</v>
      </c>
      <c r="J1269" s="102" t="s">
        <v>2</v>
      </c>
      <c r="K1269" s="102" t="s">
        <v>1</v>
      </c>
      <c r="L1269" s="102" t="str">
        <f>[2]!Table1[[#This Row],[Orgn]]&amp;"-"&amp;[2]!Table1[[#This Row],[Dest]]</f>
        <v>NAP-SSH</v>
      </c>
      <c r="M1269" s="102" t="str">
        <f t="shared" si="19"/>
        <v>ADT</v>
      </c>
      <c r="N1269" s="102">
        <f>WEEKDAY([2]!Table1[[#This Row],[Travel Date]],2)</f>
        <v>1</v>
      </c>
      <c r="P1269" s="102">
        <v>1</v>
      </c>
    </row>
    <row r="1270" spans="1:16" x14ac:dyDescent="0.25">
      <c r="A1270" s="276" t="s">
        <v>4101</v>
      </c>
      <c r="B1270" s="277" t="s">
        <v>1274</v>
      </c>
      <c r="C1270" s="277" t="s">
        <v>1087</v>
      </c>
      <c r="D1270" s="278" t="s">
        <v>207</v>
      </c>
      <c r="E1270" s="102" t="s">
        <v>275</v>
      </c>
      <c r="F1270" s="102" t="s">
        <v>4102</v>
      </c>
      <c r="G1270" s="103"/>
      <c r="H1270" s="103">
        <v>45765</v>
      </c>
      <c r="I1270" s="102" t="s">
        <v>203</v>
      </c>
      <c r="J1270" s="102" t="s">
        <v>2</v>
      </c>
      <c r="K1270" s="102" t="s">
        <v>1</v>
      </c>
      <c r="L1270" s="102" t="str">
        <f>[2]!Table1[[#This Row],[Orgn]]&amp;"-"&amp;[2]!Table1[[#This Row],[Dest]]</f>
        <v>NAP-SSH</v>
      </c>
      <c r="M1270" s="102" t="str">
        <f t="shared" si="19"/>
        <v>ADT</v>
      </c>
      <c r="N1270" s="102">
        <f>WEEKDAY([2]!Table1[[#This Row],[Travel Date]],2)</f>
        <v>1</v>
      </c>
      <c r="P1270" s="102">
        <v>1</v>
      </c>
    </row>
    <row r="1271" spans="1:16" x14ac:dyDescent="0.25">
      <c r="A1271" s="276" t="s">
        <v>4103</v>
      </c>
      <c r="B1271" s="277" t="s">
        <v>2152</v>
      </c>
      <c r="C1271" s="277" t="s">
        <v>274</v>
      </c>
      <c r="D1271" s="278" t="s">
        <v>207</v>
      </c>
      <c r="E1271" s="102" t="s">
        <v>275</v>
      </c>
      <c r="F1271" s="102" t="s">
        <v>4104</v>
      </c>
      <c r="G1271" s="103"/>
      <c r="H1271" s="103">
        <v>45765</v>
      </c>
      <c r="I1271" s="102" t="s">
        <v>203</v>
      </c>
      <c r="J1271" s="102" t="s">
        <v>2</v>
      </c>
      <c r="K1271" s="102" t="s">
        <v>1</v>
      </c>
      <c r="L1271" s="102" t="str">
        <f>[2]!Table1[[#This Row],[Orgn]]&amp;"-"&amp;[2]!Table1[[#This Row],[Dest]]</f>
        <v>NAP-SSH</v>
      </c>
      <c r="M1271" s="102" t="str">
        <f t="shared" si="19"/>
        <v>ADT</v>
      </c>
      <c r="N1271" s="102">
        <f>WEEKDAY([2]!Table1[[#This Row],[Travel Date]],2)</f>
        <v>1</v>
      </c>
      <c r="P1271" s="102">
        <v>1</v>
      </c>
    </row>
    <row r="1272" spans="1:16" x14ac:dyDescent="0.25">
      <c r="A1272" s="276" t="s">
        <v>4105</v>
      </c>
      <c r="B1272" s="277" t="s">
        <v>1688</v>
      </c>
      <c r="C1272" s="277" t="s">
        <v>1087</v>
      </c>
      <c r="D1272" s="278" t="s">
        <v>207</v>
      </c>
      <c r="E1272" s="102" t="s">
        <v>275</v>
      </c>
      <c r="F1272" s="102" t="s">
        <v>4106</v>
      </c>
      <c r="G1272" s="103"/>
      <c r="H1272" s="103">
        <v>45765</v>
      </c>
      <c r="I1272" s="102" t="s">
        <v>203</v>
      </c>
      <c r="J1272" s="102" t="s">
        <v>2</v>
      </c>
      <c r="K1272" s="102" t="s">
        <v>1</v>
      </c>
      <c r="L1272" s="102" t="str">
        <f>[2]!Table1[[#This Row],[Orgn]]&amp;"-"&amp;[2]!Table1[[#This Row],[Dest]]</f>
        <v>NAP-SSH</v>
      </c>
      <c r="M1272" s="102" t="str">
        <f t="shared" si="19"/>
        <v>ADT</v>
      </c>
      <c r="N1272" s="102">
        <f>WEEKDAY([2]!Table1[[#This Row],[Travel Date]],2)</f>
        <v>1</v>
      </c>
      <c r="P1272" s="102">
        <v>1</v>
      </c>
    </row>
    <row r="1273" spans="1:16" x14ac:dyDescent="0.25">
      <c r="A1273" s="276" t="s">
        <v>4103</v>
      </c>
      <c r="B1273" s="277" t="s">
        <v>1450</v>
      </c>
      <c r="C1273" s="277" t="s">
        <v>1087</v>
      </c>
      <c r="D1273" s="278" t="s">
        <v>207</v>
      </c>
      <c r="E1273" s="102" t="s">
        <v>275</v>
      </c>
      <c r="F1273" s="102" t="s">
        <v>4107</v>
      </c>
      <c r="G1273" s="103"/>
      <c r="H1273" s="103">
        <v>45765</v>
      </c>
      <c r="I1273" s="102" t="s">
        <v>203</v>
      </c>
      <c r="J1273" s="102" t="s">
        <v>2</v>
      </c>
      <c r="K1273" s="102" t="s">
        <v>1</v>
      </c>
      <c r="L1273" s="102" t="str">
        <f>[2]!Table1[[#This Row],[Orgn]]&amp;"-"&amp;[2]!Table1[[#This Row],[Dest]]</f>
        <v>NAP-SSH</v>
      </c>
      <c r="M1273" s="102" t="str">
        <f t="shared" si="19"/>
        <v>ADT</v>
      </c>
      <c r="N1273" s="102">
        <f>WEEKDAY([2]!Table1[[#This Row],[Travel Date]],2)</f>
        <v>1</v>
      </c>
      <c r="P1273" s="102">
        <v>1</v>
      </c>
    </row>
    <row r="1274" spans="1:16" x14ac:dyDescent="0.25">
      <c r="A1274" s="276" t="s">
        <v>4103</v>
      </c>
      <c r="B1274" s="277" t="s">
        <v>1106</v>
      </c>
      <c r="C1274" s="277" t="s">
        <v>1075</v>
      </c>
      <c r="D1274" s="278" t="s">
        <v>207</v>
      </c>
      <c r="E1274" s="102" t="s">
        <v>275</v>
      </c>
      <c r="F1274" s="102" t="s">
        <v>4108</v>
      </c>
      <c r="G1274" s="103"/>
      <c r="H1274" s="103">
        <v>45765</v>
      </c>
      <c r="I1274" s="102" t="s">
        <v>203</v>
      </c>
      <c r="J1274" s="102" t="s">
        <v>2</v>
      </c>
      <c r="K1274" s="102" t="s">
        <v>1</v>
      </c>
      <c r="L1274" s="102" t="str">
        <f>[2]!Table1[[#This Row],[Orgn]]&amp;"-"&amp;[2]!Table1[[#This Row],[Dest]]</f>
        <v>NAP-SSH</v>
      </c>
      <c r="M1274" s="102" t="str">
        <f t="shared" si="19"/>
        <v>CHD</v>
      </c>
      <c r="N1274" s="102">
        <f>WEEKDAY([2]!Table1[[#This Row],[Travel Date]],2)</f>
        <v>1</v>
      </c>
      <c r="P1274" s="102">
        <v>1</v>
      </c>
    </row>
    <row r="1275" spans="1:16" x14ac:dyDescent="0.25">
      <c r="A1275" s="276" t="s">
        <v>1248</v>
      </c>
      <c r="B1275" s="277" t="s">
        <v>1255</v>
      </c>
      <c r="C1275" s="277" t="s">
        <v>274</v>
      </c>
      <c r="D1275" s="278" t="s">
        <v>207</v>
      </c>
      <c r="E1275" s="102" t="s">
        <v>275</v>
      </c>
      <c r="F1275" s="102" t="s">
        <v>4109</v>
      </c>
      <c r="G1275" s="103"/>
      <c r="H1275" s="103">
        <v>45765</v>
      </c>
      <c r="I1275" s="102" t="s">
        <v>203</v>
      </c>
      <c r="J1275" s="102" t="s">
        <v>2</v>
      </c>
      <c r="K1275" s="102" t="s">
        <v>1</v>
      </c>
      <c r="L1275" s="102" t="str">
        <f>[2]!Table1[[#This Row],[Orgn]]&amp;"-"&amp;[2]!Table1[[#This Row],[Dest]]</f>
        <v>NAP-SSH</v>
      </c>
      <c r="M1275" s="102" t="str">
        <f t="shared" si="19"/>
        <v>ADT</v>
      </c>
      <c r="N1275" s="102">
        <f>WEEKDAY([2]!Table1[[#This Row],[Travel Date]],2)</f>
        <v>1</v>
      </c>
      <c r="P1275" s="102">
        <v>1</v>
      </c>
    </row>
    <row r="1276" spans="1:16" x14ac:dyDescent="0.25">
      <c r="A1276" s="276" t="s">
        <v>4110</v>
      </c>
      <c r="B1276" s="277" t="s">
        <v>1112</v>
      </c>
      <c r="C1276" s="277" t="s">
        <v>1087</v>
      </c>
      <c r="D1276" s="278" t="s">
        <v>207</v>
      </c>
      <c r="E1276" s="102" t="s">
        <v>275</v>
      </c>
      <c r="F1276" s="102" t="s">
        <v>4111</v>
      </c>
      <c r="G1276" s="103"/>
      <c r="H1276" s="103">
        <v>45765</v>
      </c>
      <c r="I1276" s="102" t="s">
        <v>203</v>
      </c>
      <c r="J1276" s="102" t="s">
        <v>2</v>
      </c>
      <c r="K1276" s="102" t="s">
        <v>1</v>
      </c>
      <c r="L1276" s="102" t="str">
        <f>[2]!Table1[[#This Row],[Orgn]]&amp;"-"&amp;[2]!Table1[[#This Row],[Dest]]</f>
        <v>NAP-SSH</v>
      </c>
      <c r="M1276" s="102" t="str">
        <f t="shared" si="19"/>
        <v>ADT</v>
      </c>
      <c r="N1276" s="102">
        <f>WEEKDAY([2]!Table1[[#This Row],[Travel Date]],2)</f>
        <v>1</v>
      </c>
      <c r="P1276" s="102">
        <v>1</v>
      </c>
    </row>
    <row r="1277" spans="1:16" x14ac:dyDescent="0.25">
      <c r="A1277" s="276" t="s">
        <v>1248</v>
      </c>
      <c r="B1277" s="277" t="s">
        <v>1071</v>
      </c>
      <c r="C1277" s="277" t="s">
        <v>1075</v>
      </c>
      <c r="D1277" s="278" t="s">
        <v>207</v>
      </c>
      <c r="E1277" s="102" t="s">
        <v>275</v>
      </c>
      <c r="F1277" s="102" t="s">
        <v>4112</v>
      </c>
      <c r="G1277" s="103"/>
      <c r="H1277" s="103">
        <v>45765</v>
      </c>
      <c r="I1277" s="102" t="s">
        <v>203</v>
      </c>
      <c r="J1277" s="102" t="s">
        <v>2</v>
      </c>
      <c r="K1277" s="102" t="s">
        <v>1</v>
      </c>
      <c r="L1277" s="102" t="str">
        <f>[2]!Table1[[#This Row],[Orgn]]&amp;"-"&amp;[2]!Table1[[#This Row],[Dest]]</f>
        <v>NAP-SSH</v>
      </c>
      <c r="M1277" s="102" t="str">
        <f t="shared" si="19"/>
        <v>CHD</v>
      </c>
      <c r="N1277" s="102">
        <f>WEEKDAY([2]!Table1[[#This Row],[Travel Date]],2)</f>
        <v>1</v>
      </c>
      <c r="P1277" s="102">
        <v>1</v>
      </c>
    </row>
    <row r="1278" spans="1:16" x14ac:dyDescent="0.25">
      <c r="A1278" s="276" t="s">
        <v>1705</v>
      </c>
      <c r="B1278" s="277" t="s">
        <v>1090</v>
      </c>
      <c r="C1278" s="277" t="s">
        <v>274</v>
      </c>
      <c r="D1278" s="278" t="s">
        <v>207</v>
      </c>
      <c r="E1278" s="102" t="s">
        <v>275</v>
      </c>
      <c r="F1278" s="102" t="s">
        <v>4113</v>
      </c>
      <c r="G1278" s="103"/>
      <c r="H1278" s="103">
        <v>45765</v>
      </c>
      <c r="I1278" s="102" t="s">
        <v>203</v>
      </c>
      <c r="J1278" s="102" t="s">
        <v>2</v>
      </c>
      <c r="K1278" s="102" t="s">
        <v>1</v>
      </c>
      <c r="L1278" s="102" t="str">
        <f>[2]!Table1[[#This Row],[Orgn]]&amp;"-"&amp;[2]!Table1[[#This Row],[Dest]]</f>
        <v>NAP-SSH</v>
      </c>
      <c r="M1278" s="102" t="str">
        <f t="shared" si="19"/>
        <v>ADT</v>
      </c>
      <c r="N1278" s="102">
        <f>WEEKDAY([2]!Table1[[#This Row],[Travel Date]],2)</f>
        <v>1</v>
      </c>
      <c r="P1278" s="102">
        <v>1</v>
      </c>
    </row>
    <row r="1279" spans="1:16" x14ac:dyDescent="0.25">
      <c r="A1279" s="276" t="s">
        <v>1676</v>
      </c>
      <c r="B1279" s="277" t="s">
        <v>1185</v>
      </c>
      <c r="C1279" s="277" t="s">
        <v>1087</v>
      </c>
      <c r="D1279" s="278" t="s">
        <v>207</v>
      </c>
      <c r="E1279" s="102" t="s">
        <v>275</v>
      </c>
      <c r="F1279" s="102" t="s">
        <v>4114</v>
      </c>
      <c r="G1279" s="103"/>
      <c r="H1279" s="103">
        <v>45765</v>
      </c>
      <c r="I1279" s="102" t="s">
        <v>203</v>
      </c>
      <c r="J1279" s="102" t="s">
        <v>2</v>
      </c>
      <c r="K1279" s="102" t="s">
        <v>1</v>
      </c>
      <c r="L1279" s="102" t="str">
        <f>[2]!Table1[[#This Row],[Orgn]]&amp;"-"&amp;[2]!Table1[[#This Row],[Dest]]</f>
        <v>NAP-SSH</v>
      </c>
      <c r="M1279" s="102" t="str">
        <f t="shared" si="19"/>
        <v>ADT</v>
      </c>
      <c r="N1279" s="102">
        <f>WEEKDAY([2]!Table1[[#This Row],[Travel Date]],2)</f>
        <v>1</v>
      </c>
      <c r="P1279" s="102">
        <v>1</v>
      </c>
    </row>
    <row r="1280" spans="1:16" x14ac:dyDescent="0.25">
      <c r="A1280" s="276" t="s">
        <v>1705</v>
      </c>
      <c r="B1280" s="277" t="s">
        <v>1219</v>
      </c>
      <c r="C1280" s="277" t="s">
        <v>1087</v>
      </c>
      <c r="D1280" s="278" t="s">
        <v>207</v>
      </c>
      <c r="E1280" s="102" t="s">
        <v>275</v>
      </c>
      <c r="F1280" s="102" t="s">
        <v>4115</v>
      </c>
      <c r="G1280" s="103"/>
      <c r="H1280" s="103">
        <v>45765</v>
      </c>
      <c r="I1280" s="102" t="s">
        <v>203</v>
      </c>
      <c r="J1280" s="102" t="s">
        <v>2</v>
      </c>
      <c r="K1280" s="102" t="s">
        <v>1</v>
      </c>
      <c r="L1280" s="102" t="str">
        <f>[2]!Table1[[#This Row],[Orgn]]&amp;"-"&amp;[2]!Table1[[#This Row],[Dest]]</f>
        <v>NAP-SSH</v>
      </c>
      <c r="M1280" s="102" t="str">
        <f t="shared" si="19"/>
        <v>ADT</v>
      </c>
      <c r="N1280" s="102">
        <f>WEEKDAY([2]!Table1[[#This Row],[Travel Date]],2)</f>
        <v>1</v>
      </c>
      <c r="P1280" s="102">
        <v>1</v>
      </c>
    </row>
    <row r="1281" spans="1:16" x14ac:dyDescent="0.25">
      <c r="A1281" s="276" t="s">
        <v>4116</v>
      </c>
      <c r="B1281" s="277" t="s">
        <v>4117</v>
      </c>
      <c r="C1281" s="277" t="s">
        <v>274</v>
      </c>
      <c r="D1281" s="278" t="s">
        <v>207</v>
      </c>
      <c r="E1281" s="102" t="s">
        <v>275</v>
      </c>
      <c r="F1281" s="102" t="s">
        <v>4118</v>
      </c>
      <c r="G1281" s="103"/>
      <c r="H1281" s="103">
        <v>45765</v>
      </c>
      <c r="I1281" s="102" t="s">
        <v>203</v>
      </c>
      <c r="J1281" s="102" t="s">
        <v>2</v>
      </c>
      <c r="K1281" s="102" t="s">
        <v>1</v>
      </c>
      <c r="L1281" s="102" t="str">
        <f>[2]!Table1[[#This Row],[Orgn]]&amp;"-"&amp;[2]!Table1[[#This Row],[Dest]]</f>
        <v>NAP-SSH</v>
      </c>
      <c r="M1281" s="102" t="str">
        <f t="shared" si="19"/>
        <v>ADT</v>
      </c>
      <c r="N1281" s="102">
        <f>WEEKDAY([2]!Table1[[#This Row],[Travel Date]],2)</f>
        <v>1</v>
      </c>
      <c r="P1281" s="102">
        <v>1</v>
      </c>
    </row>
    <row r="1282" spans="1:16" x14ac:dyDescent="0.25">
      <c r="A1282" s="276" t="s">
        <v>4119</v>
      </c>
      <c r="B1282" s="277" t="s">
        <v>1639</v>
      </c>
      <c r="C1282" s="277" t="s">
        <v>1087</v>
      </c>
      <c r="D1282" s="278" t="s">
        <v>207</v>
      </c>
      <c r="E1282" s="102" t="s">
        <v>275</v>
      </c>
      <c r="F1282" s="102" t="s">
        <v>4120</v>
      </c>
      <c r="G1282" s="103"/>
      <c r="H1282" s="103">
        <v>45765</v>
      </c>
      <c r="I1282" s="102" t="s">
        <v>203</v>
      </c>
      <c r="J1282" s="102" t="s">
        <v>2</v>
      </c>
      <c r="K1282" s="102" t="s">
        <v>1</v>
      </c>
      <c r="L1282" s="102" t="str">
        <f>[2]!Table1[[#This Row],[Orgn]]&amp;"-"&amp;[2]!Table1[[#This Row],[Dest]]</f>
        <v>NAP-SSH</v>
      </c>
      <c r="M1282" s="102" t="str">
        <f t="shared" ref="M1282:M1345" si="20">IF(TRIM(C1282)="INF", "INF", IF(TRIM(C1282)="CHD", "CHD", "ADT"))</f>
        <v>ADT</v>
      </c>
      <c r="N1282" s="102">
        <f>WEEKDAY([2]!Table1[[#This Row],[Travel Date]],2)</f>
        <v>1</v>
      </c>
      <c r="P1282" s="102">
        <v>1</v>
      </c>
    </row>
    <row r="1283" spans="1:16" x14ac:dyDescent="0.25">
      <c r="A1283" s="276" t="s">
        <v>4116</v>
      </c>
      <c r="B1283" s="277" t="s">
        <v>1136</v>
      </c>
      <c r="C1283" s="277" t="s">
        <v>1075</v>
      </c>
      <c r="D1283" s="278" t="s">
        <v>207</v>
      </c>
      <c r="E1283" s="102" t="s">
        <v>275</v>
      </c>
      <c r="F1283" s="102" t="s">
        <v>4121</v>
      </c>
      <c r="G1283" s="103"/>
      <c r="H1283" s="103">
        <v>45765</v>
      </c>
      <c r="I1283" s="102" t="s">
        <v>203</v>
      </c>
      <c r="J1283" s="102" t="s">
        <v>2</v>
      </c>
      <c r="K1283" s="102" t="s">
        <v>1</v>
      </c>
      <c r="L1283" s="102" t="str">
        <f>[2]!Table1[[#This Row],[Orgn]]&amp;"-"&amp;[2]!Table1[[#This Row],[Dest]]</f>
        <v>NAP-SSH</v>
      </c>
      <c r="M1283" s="102" t="str">
        <f t="shared" si="20"/>
        <v>CHD</v>
      </c>
      <c r="N1283" s="102">
        <f>WEEKDAY([2]!Table1[[#This Row],[Travel Date]],2)</f>
        <v>1</v>
      </c>
      <c r="P1283" s="102">
        <v>1</v>
      </c>
    </row>
    <row r="1284" spans="1:16" x14ac:dyDescent="0.25">
      <c r="A1284" s="276" t="s">
        <v>4116</v>
      </c>
      <c r="B1284" s="277" t="s">
        <v>1232</v>
      </c>
      <c r="C1284" s="277" t="s">
        <v>1075</v>
      </c>
      <c r="D1284" s="278" t="s">
        <v>207</v>
      </c>
      <c r="E1284" s="102" t="s">
        <v>275</v>
      </c>
      <c r="F1284" s="102" t="s">
        <v>4122</v>
      </c>
      <c r="G1284" s="103"/>
      <c r="H1284" s="103">
        <v>45765</v>
      </c>
      <c r="I1284" s="102" t="s">
        <v>203</v>
      </c>
      <c r="J1284" s="102" t="s">
        <v>2</v>
      </c>
      <c r="K1284" s="102" t="s">
        <v>1</v>
      </c>
      <c r="L1284" s="102" t="str">
        <f>[2]!Table1[[#This Row],[Orgn]]&amp;"-"&amp;[2]!Table1[[#This Row],[Dest]]</f>
        <v>NAP-SSH</v>
      </c>
      <c r="M1284" s="102" t="str">
        <f t="shared" si="20"/>
        <v>CHD</v>
      </c>
      <c r="N1284" s="102">
        <f>WEEKDAY([2]!Table1[[#This Row],[Travel Date]],2)</f>
        <v>1</v>
      </c>
      <c r="P1284" s="102">
        <v>1</v>
      </c>
    </row>
    <row r="1285" spans="1:16" x14ac:dyDescent="0.25">
      <c r="A1285" s="276" t="s">
        <v>1358</v>
      </c>
      <c r="B1285" s="277" t="s">
        <v>1209</v>
      </c>
      <c r="C1285" s="277" t="s">
        <v>274</v>
      </c>
      <c r="D1285" s="278" t="s">
        <v>207</v>
      </c>
      <c r="E1285" s="102" t="s">
        <v>275</v>
      </c>
      <c r="F1285" s="102" t="s">
        <v>4123</v>
      </c>
      <c r="G1285" s="103"/>
      <c r="H1285" s="103">
        <v>45765</v>
      </c>
      <c r="I1285" s="102" t="s">
        <v>203</v>
      </c>
      <c r="J1285" s="102" t="s">
        <v>2</v>
      </c>
      <c r="K1285" s="102" t="s">
        <v>1</v>
      </c>
      <c r="L1285" s="102" t="str">
        <f>[2]!Table1[[#This Row],[Orgn]]&amp;"-"&amp;[2]!Table1[[#This Row],[Dest]]</f>
        <v>NAP-SSH</v>
      </c>
      <c r="M1285" s="102" t="str">
        <f t="shared" si="20"/>
        <v>ADT</v>
      </c>
      <c r="N1285" s="102">
        <f>WEEKDAY([2]!Table1[[#This Row],[Travel Date]],2)</f>
        <v>1</v>
      </c>
      <c r="P1285" s="102">
        <v>1</v>
      </c>
    </row>
    <row r="1286" spans="1:16" x14ac:dyDescent="0.25">
      <c r="A1286" s="276" t="s">
        <v>1775</v>
      </c>
      <c r="B1286" s="277" t="s">
        <v>1073</v>
      </c>
      <c r="C1286" s="277" t="s">
        <v>1087</v>
      </c>
      <c r="D1286" s="278" t="s">
        <v>207</v>
      </c>
      <c r="E1286" s="102" t="s">
        <v>275</v>
      </c>
      <c r="F1286" s="102" t="s">
        <v>4124</v>
      </c>
      <c r="G1286" s="103"/>
      <c r="H1286" s="103">
        <v>45765</v>
      </c>
      <c r="I1286" s="102" t="s">
        <v>203</v>
      </c>
      <c r="J1286" s="102" t="s">
        <v>2</v>
      </c>
      <c r="K1286" s="102" t="s">
        <v>1</v>
      </c>
      <c r="L1286" s="102" t="str">
        <f>[2]!Table1[[#This Row],[Orgn]]&amp;"-"&amp;[2]!Table1[[#This Row],[Dest]]</f>
        <v>NAP-SSH</v>
      </c>
      <c r="M1286" s="102" t="str">
        <f t="shared" si="20"/>
        <v>ADT</v>
      </c>
      <c r="N1286" s="102">
        <f>WEEKDAY([2]!Table1[[#This Row],[Travel Date]],2)</f>
        <v>1</v>
      </c>
      <c r="P1286" s="102">
        <v>1</v>
      </c>
    </row>
    <row r="1287" spans="1:16" x14ac:dyDescent="0.25">
      <c r="A1287" s="276" t="s">
        <v>1132</v>
      </c>
      <c r="B1287" s="277" t="s">
        <v>1071</v>
      </c>
      <c r="C1287" s="277" t="s">
        <v>274</v>
      </c>
      <c r="D1287" s="278" t="s">
        <v>207</v>
      </c>
      <c r="E1287" s="102" t="s">
        <v>275</v>
      </c>
      <c r="F1287" s="102" t="s">
        <v>4125</v>
      </c>
      <c r="G1287" s="103"/>
      <c r="H1287" s="103">
        <v>45765</v>
      </c>
      <c r="I1287" s="102" t="s">
        <v>203</v>
      </c>
      <c r="J1287" s="102" t="s">
        <v>2</v>
      </c>
      <c r="K1287" s="102" t="s">
        <v>1</v>
      </c>
      <c r="L1287" s="102" t="str">
        <f>[2]!Table1[[#This Row],[Orgn]]&amp;"-"&amp;[2]!Table1[[#This Row],[Dest]]</f>
        <v>NAP-SSH</v>
      </c>
      <c r="M1287" s="102" t="str">
        <f t="shared" si="20"/>
        <v>ADT</v>
      </c>
      <c r="N1287" s="102">
        <f>WEEKDAY([2]!Table1[[#This Row],[Travel Date]],2)</f>
        <v>1</v>
      </c>
      <c r="P1287" s="102">
        <v>1</v>
      </c>
    </row>
    <row r="1288" spans="1:16" x14ac:dyDescent="0.25">
      <c r="A1288" s="276" t="s">
        <v>4126</v>
      </c>
      <c r="B1288" s="277" t="s">
        <v>1112</v>
      </c>
      <c r="C1288" s="277" t="s">
        <v>1087</v>
      </c>
      <c r="D1288" s="278" t="s">
        <v>207</v>
      </c>
      <c r="E1288" s="102" t="s">
        <v>275</v>
      </c>
      <c r="F1288" s="102" t="s">
        <v>4127</v>
      </c>
      <c r="G1288" s="103"/>
      <c r="H1288" s="103">
        <v>45765</v>
      </c>
      <c r="I1288" s="102" t="s">
        <v>203</v>
      </c>
      <c r="J1288" s="102" t="s">
        <v>2</v>
      </c>
      <c r="K1288" s="102" t="s">
        <v>1</v>
      </c>
      <c r="L1288" s="102" t="str">
        <f>[2]!Table1[[#This Row],[Orgn]]&amp;"-"&amp;[2]!Table1[[#This Row],[Dest]]</f>
        <v>NAP-SSH</v>
      </c>
      <c r="M1288" s="102" t="str">
        <f t="shared" si="20"/>
        <v>ADT</v>
      </c>
      <c r="N1288" s="102">
        <f>WEEKDAY([2]!Table1[[#This Row],[Travel Date]],2)</f>
        <v>1</v>
      </c>
      <c r="P1288" s="102">
        <v>1</v>
      </c>
    </row>
    <row r="1289" spans="1:16" x14ac:dyDescent="0.25">
      <c r="A1289" s="276" t="s">
        <v>1619</v>
      </c>
      <c r="B1289" s="277" t="s">
        <v>1302</v>
      </c>
      <c r="C1289" s="277" t="s">
        <v>274</v>
      </c>
      <c r="D1289" s="278" t="s">
        <v>207</v>
      </c>
      <c r="E1289" s="102" t="s">
        <v>275</v>
      </c>
      <c r="F1289" s="102" t="s">
        <v>4128</v>
      </c>
      <c r="G1289" s="103"/>
      <c r="H1289" s="103">
        <v>45765</v>
      </c>
      <c r="I1289" s="102" t="s">
        <v>203</v>
      </c>
      <c r="J1289" s="102" t="s">
        <v>2</v>
      </c>
      <c r="K1289" s="102" t="s">
        <v>1</v>
      </c>
      <c r="L1289" s="102" t="str">
        <f>[2]!Table1[[#This Row],[Orgn]]&amp;"-"&amp;[2]!Table1[[#This Row],[Dest]]</f>
        <v>NAP-SSH</v>
      </c>
      <c r="M1289" s="102" t="str">
        <f t="shared" si="20"/>
        <v>ADT</v>
      </c>
      <c r="N1289" s="102">
        <f>WEEKDAY([2]!Table1[[#This Row],[Travel Date]],2)</f>
        <v>1</v>
      </c>
      <c r="P1289" s="102">
        <v>1</v>
      </c>
    </row>
    <row r="1290" spans="1:16" x14ac:dyDescent="0.25">
      <c r="A1290" s="276" t="s">
        <v>1518</v>
      </c>
      <c r="B1290" s="277" t="s">
        <v>1299</v>
      </c>
      <c r="C1290" s="277" t="s">
        <v>1087</v>
      </c>
      <c r="D1290" s="278" t="s">
        <v>207</v>
      </c>
      <c r="E1290" s="102" t="s">
        <v>275</v>
      </c>
      <c r="F1290" s="102" t="s">
        <v>4129</v>
      </c>
      <c r="G1290" s="103"/>
      <c r="H1290" s="103">
        <v>45765</v>
      </c>
      <c r="I1290" s="102" t="s">
        <v>203</v>
      </c>
      <c r="J1290" s="102" t="s">
        <v>2</v>
      </c>
      <c r="K1290" s="102" t="s">
        <v>1</v>
      </c>
      <c r="L1290" s="102" t="str">
        <f>[2]!Table1[[#This Row],[Orgn]]&amp;"-"&amp;[2]!Table1[[#This Row],[Dest]]</f>
        <v>NAP-SSH</v>
      </c>
      <c r="M1290" s="102" t="str">
        <f t="shared" si="20"/>
        <v>ADT</v>
      </c>
      <c r="N1290" s="102">
        <f>WEEKDAY([2]!Table1[[#This Row],[Travel Date]],2)</f>
        <v>1</v>
      </c>
      <c r="P1290" s="102">
        <v>1</v>
      </c>
    </row>
    <row r="1291" spans="1:16" x14ac:dyDescent="0.25">
      <c r="A1291" s="276" t="s">
        <v>1603</v>
      </c>
      <c r="B1291" s="277" t="s">
        <v>1108</v>
      </c>
      <c r="C1291" s="277" t="s">
        <v>274</v>
      </c>
      <c r="D1291" s="278" t="s">
        <v>207</v>
      </c>
      <c r="E1291" s="102" t="s">
        <v>275</v>
      </c>
      <c r="F1291" s="102" t="s">
        <v>4130</v>
      </c>
      <c r="G1291" s="103"/>
      <c r="H1291" s="103">
        <v>45765</v>
      </c>
      <c r="I1291" s="102" t="s">
        <v>203</v>
      </c>
      <c r="J1291" s="102" t="s">
        <v>2</v>
      </c>
      <c r="K1291" s="102" t="s">
        <v>1</v>
      </c>
      <c r="L1291" s="102" t="str">
        <f>[2]!Table1[[#This Row],[Orgn]]&amp;"-"&amp;[2]!Table1[[#This Row],[Dest]]</f>
        <v>NAP-SSH</v>
      </c>
      <c r="M1291" s="102" t="str">
        <f t="shared" si="20"/>
        <v>ADT</v>
      </c>
      <c r="N1291" s="102">
        <f>WEEKDAY([2]!Table1[[#This Row],[Travel Date]],2)</f>
        <v>1</v>
      </c>
      <c r="P1291" s="102">
        <v>1</v>
      </c>
    </row>
    <row r="1292" spans="1:16" x14ac:dyDescent="0.25">
      <c r="A1292" s="276" t="s">
        <v>1755</v>
      </c>
      <c r="B1292" s="277" t="s">
        <v>1146</v>
      </c>
      <c r="C1292" s="277" t="s">
        <v>1087</v>
      </c>
      <c r="D1292" s="278" t="s">
        <v>207</v>
      </c>
      <c r="E1292" s="102" t="s">
        <v>275</v>
      </c>
      <c r="F1292" s="102" t="s">
        <v>4131</v>
      </c>
      <c r="G1292" s="103"/>
      <c r="H1292" s="103">
        <v>45765</v>
      </c>
      <c r="I1292" s="102" t="s">
        <v>203</v>
      </c>
      <c r="J1292" s="102" t="s">
        <v>2</v>
      </c>
      <c r="K1292" s="102" t="s">
        <v>1</v>
      </c>
      <c r="L1292" s="102" t="str">
        <f>[2]!Table1[[#This Row],[Orgn]]&amp;"-"&amp;[2]!Table1[[#This Row],[Dest]]</f>
        <v>SSH-NAP</v>
      </c>
      <c r="M1292" s="102" t="str">
        <f t="shared" si="20"/>
        <v>ADT</v>
      </c>
      <c r="N1292" s="102">
        <f>WEEKDAY([2]!Table1[[#This Row],[Travel Date]],2)</f>
        <v>6</v>
      </c>
      <c r="P1292" s="102">
        <v>1</v>
      </c>
    </row>
    <row r="1293" spans="1:16" x14ac:dyDescent="0.25">
      <c r="A1293" s="276" t="s">
        <v>1603</v>
      </c>
      <c r="B1293" s="277" t="s">
        <v>1224</v>
      </c>
      <c r="C1293" s="277" t="s">
        <v>274</v>
      </c>
      <c r="D1293" s="278" t="s">
        <v>207</v>
      </c>
      <c r="E1293" s="102" t="s">
        <v>275</v>
      </c>
      <c r="F1293" s="102" t="s">
        <v>4132</v>
      </c>
      <c r="G1293" s="103"/>
      <c r="H1293" s="103">
        <v>45765</v>
      </c>
      <c r="I1293" s="102" t="s">
        <v>203</v>
      </c>
      <c r="J1293" s="102" t="s">
        <v>2</v>
      </c>
      <c r="K1293" s="102" t="s">
        <v>1</v>
      </c>
      <c r="L1293" s="102" t="str">
        <f>[2]!Table1[[#This Row],[Orgn]]&amp;"-"&amp;[2]!Table1[[#This Row],[Dest]]</f>
        <v>SSH-NAP</v>
      </c>
      <c r="M1293" s="102" t="str">
        <f t="shared" si="20"/>
        <v>ADT</v>
      </c>
      <c r="N1293" s="102">
        <f>WEEKDAY([2]!Table1[[#This Row],[Travel Date]],2)</f>
        <v>6</v>
      </c>
      <c r="P1293" s="102">
        <v>1</v>
      </c>
    </row>
    <row r="1294" spans="1:16" x14ac:dyDescent="0.25">
      <c r="A1294" s="276" t="s">
        <v>1674</v>
      </c>
      <c r="B1294" s="277" t="s">
        <v>1228</v>
      </c>
      <c r="C1294" s="277" t="s">
        <v>274</v>
      </c>
      <c r="D1294" s="278" t="s">
        <v>207</v>
      </c>
      <c r="E1294" s="102" t="s">
        <v>275</v>
      </c>
      <c r="F1294" s="102" t="s">
        <v>4133</v>
      </c>
      <c r="G1294" s="103"/>
      <c r="H1294" s="103">
        <v>45765</v>
      </c>
      <c r="I1294" s="102" t="s">
        <v>203</v>
      </c>
      <c r="J1294" s="102" t="s">
        <v>2</v>
      </c>
      <c r="K1294" s="102" t="s">
        <v>1</v>
      </c>
      <c r="L1294" s="102" t="str">
        <f>[2]!Table1[[#This Row],[Orgn]]&amp;"-"&amp;[2]!Table1[[#This Row],[Dest]]</f>
        <v>SSH-NAP</v>
      </c>
      <c r="M1294" s="102" t="str">
        <f t="shared" si="20"/>
        <v>ADT</v>
      </c>
      <c r="N1294" s="102">
        <f>WEEKDAY([2]!Table1[[#This Row],[Travel Date]],2)</f>
        <v>6</v>
      </c>
      <c r="P1294" s="102">
        <v>1</v>
      </c>
    </row>
    <row r="1295" spans="1:16" x14ac:dyDescent="0.25">
      <c r="A1295" s="276" t="s">
        <v>1979</v>
      </c>
      <c r="B1295" s="277" t="s">
        <v>1281</v>
      </c>
      <c r="C1295" s="277" t="s">
        <v>1087</v>
      </c>
      <c r="D1295" s="278" t="s">
        <v>207</v>
      </c>
      <c r="E1295" s="102" t="s">
        <v>275</v>
      </c>
      <c r="F1295" s="102" t="s">
        <v>4134</v>
      </c>
      <c r="G1295" s="103"/>
      <c r="H1295" s="103">
        <v>45765</v>
      </c>
      <c r="I1295" s="102" t="s">
        <v>203</v>
      </c>
      <c r="J1295" s="102" t="s">
        <v>2</v>
      </c>
      <c r="K1295" s="102" t="s">
        <v>1</v>
      </c>
      <c r="L1295" s="102" t="str">
        <f>[2]!Table1[[#This Row],[Orgn]]&amp;"-"&amp;[2]!Table1[[#This Row],[Dest]]</f>
        <v>SSH-NAP</v>
      </c>
      <c r="M1295" s="102" t="str">
        <f t="shared" si="20"/>
        <v>ADT</v>
      </c>
      <c r="N1295" s="102">
        <f>WEEKDAY([2]!Table1[[#This Row],[Travel Date]],2)</f>
        <v>6</v>
      </c>
      <c r="P1295" s="102">
        <v>1</v>
      </c>
    </row>
    <row r="1296" spans="1:16" x14ac:dyDescent="0.25">
      <c r="A1296" s="276" t="s">
        <v>1674</v>
      </c>
      <c r="B1296" s="277" t="s">
        <v>1127</v>
      </c>
      <c r="C1296" s="277" t="s">
        <v>1087</v>
      </c>
      <c r="D1296" s="278" t="s">
        <v>207</v>
      </c>
      <c r="E1296" s="102" t="s">
        <v>275</v>
      </c>
      <c r="F1296" s="102" t="s">
        <v>4135</v>
      </c>
      <c r="G1296" s="103"/>
      <c r="H1296" s="103">
        <v>45765</v>
      </c>
      <c r="I1296" s="102" t="s">
        <v>203</v>
      </c>
      <c r="J1296" s="102" t="s">
        <v>2</v>
      </c>
      <c r="K1296" s="102" t="s">
        <v>1</v>
      </c>
      <c r="L1296" s="102" t="str">
        <f>[2]!Table1[[#This Row],[Orgn]]&amp;"-"&amp;[2]!Table1[[#This Row],[Dest]]</f>
        <v>SSH-NAP</v>
      </c>
      <c r="M1296" s="102" t="str">
        <f t="shared" si="20"/>
        <v>ADT</v>
      </c>
      <c r="N1296" s="102">
        <f>WEEKDAY([2]!Table1[[#This Row],[Travel Date]],2)</f>
        <v>6</v>
      </c>
      <c r="P1296" s="102">
        <v>1</v>
      </c>
    </row>
    <row r="1297" spans="1:16" x14ac:dyDescent="0.25">
      <c r="A1297" s="276" t="s">
        <v>1674</v>
      </c>
      <c r="B1297" s="277" t="s">
        <v>1219</v>
      </c>
      <c r="C1297" s="277" t="s">
        <v>1087</v>
      </c>
      <c r="D1297" s="278" t="s">
        <v>207</v>
      </c>
      <c r="E1297" s="102" t="s">
        <v>275</v>
      </c>
      <c r="F1297" s="102" t="s">
        <v>4136</v>
      </c>
      <c r="G1297" s="103"/>
      <c r="H1297" s="103">
        <v>45765</v>
      </c>
      <c r="I1297" s="102" t="s">
        <v>203</v>
      </c>
      <c r="J1297" s="102" t="s">
        <v>2</v>
      </c>
      <c r="K1297" s="102" t="s">
        <v>1</v>
      </c>
      <c r="L1297" s="102" t="str">
        <f>[2]!Table1[[#This Row],[Orgn]]&amp;"-"&amp;[2]!Table1[[#This Row],[Dest]]</f>
        <v>SSH-NAP</v>
      </c>
      <c r="M1297" s="102" t="str">
        <f t="shared" si="20"/>
        <v>ADT</v>
      </c>
      <c r="N1297" s="102">
        <f>WEEKDAY([2]!Table1[[#This Row],[Travel Date]],2)</f>
        <v>6</v>
      </c>
      <c r="P1297" s="102">
        <v>1</v>
      </c>
    </row>
    <row r="1298" spans="1:16" x14ac:dyDescent="0.25">
      <c r="A1298" s="276" t="s">
        <v>4137</v>
      </c>
      <c r="B1298" s="277" t="s">
        <v>1089</v>
      </c>
      <c r="C1298" s="277" t="s">
        <v>274</v>
      </c>
      <c r="D1298" s="278" t="s">
        <v>207</v>
      </c>
      <c r="E1298" s="102" t="s">
        <v>275</v>
      </c>
      <c r="F1298" s="102" t="s">
        <v>4138</v>
      </c>
      <c r="G1298" s="103"/>
      <c r="H1298" s="103">
        <v>45765</v>
      </c>
      <c r="I1298" s="102" t="s">
        <v>203</v>
      </c>
      <c r="J1298" s="102" t="s">
        <v>2</v>
      </c>
      <c r="K1298" s="102" t="s">
        <v>1</v>
      </c>
      <c r="L1298" s="102" t="str">
        <f>[2]!Table1[[#This Row],[Orgn]]&amp;"-"&amp;[2]!Table1[[#This Row],[Dest]]</f>
        <v>SSH-NAP</v>
      </c>
      <c r="M1298" s="102" t="str">
        <f t="shared" si="20"/>
        <v>ADT</v>
      </c>
      <c r="N1298" s="102">
        <f>WEEKDAY([2]!Table1[[#This Row],[Travel Date]],2)</f>
        <v>6</v>
      </c>
      <c r="P1298" s="102">
        <v>1</v>
      </c>
    </row>
    <row r="1299" spans="1:16" x14ac:dyDescent="0.25">
      <c r="A1299" s="276" t="s">
        <v>2082</v>
      </c>
      <c r="B1299" s="277" t="s">
        <v>1506</v>
      </c>
      <c r="C1299" s="277" t="s">
        <v>1087</v>
      </c>
      <c r="D1299" s="278" t="s">
        <v>207</v>
      </c>
      <c r="E1299" s="102" t="s">
        <v>275</v>
      </c>
      <c r="F1299" s="102" t="s">
        <v>4139</v>
      </c>
      <c r="G1299" s="103"/>
      <c r="H1299" s="103">
        <v>45765</v>
      </c>
      <c r="I1299" s="102" t="s">
        <v>203</v>
      </c>
      <c r="J1299" s="102" t="s">
        <v>2</v>
      </c>
      <c r="K1299" s="102" t="s">
        <v>1</v>
      </c>
      <c r="L1299" s="102" t="str">
        <f>[2]!Table1[[#This Row],[Orgn]]&amp;"-"&amp;[2]!Table1[[#This Row],[Dest]]</f>
        <v>SSH-NAP</v>
      </c>
      <c r="M1299" s="102" t="str">
        <f t="shared" si="20"/>
        <v>ADT</v>
      </c>
      <c r="N1299" s="102">
        <f>WEEKDAY([2]!Table1[[#This Row],[Travel Date]],2)</f>
        <v>6</v>
      </c>
      <c r="P1299" s="102">
        <v>1</v>
      </c>
    </row>
    <row r="1300" spans="1:16" x14ac:dyDescent="0.25">
      <c r="A1300" s="276" t="s">
        <v>4140</v>
      </c>
      <c r="B1300" s="277" t="s">
        <v>1121</v>
      </c>
      <c r="C1300" s="277" t="s">
        <v>274</v>
      </c>
      <c r="D1300" s="278" t="s">
        <v>207</v>
      </c>
      <c r="E1300" s="102" t="s">
        <v>275</v>
      </c>
      <c r="F1300" s="102" t="s">
        <v>4141</v>
      </c>
      <c r="G1300" s="103"/>
      <c r="H1300" s="103">
        <v>45765</v>
      </c>
      <c r="I1300" s="102" t="s">
        <v>203</v>
      </c>
      <c r="J1300" s="102" t="s">
        <v>2</v>
      </c>
      <c r="K1300" s="102" t="s">
        <v>1</v>
      </c>
      <c r="L1300" s="102" t="str">
        <f>[2]!Table1[[#This Row],[Orgn]]&amp;"-"&amp;[2]!Table1[[#This Row],[Dest]]</f>
        <v>SSH-NAP</v>
      </c>
      <c r="M1300" s="102" t="str">
        <f t="shared" si="20"/>
        <v>ADT</v>
      </c>
      <c r="N1300" s="102">
        <f>WEEKDAY([2]!Table1[[#This Row],[Travel Date]],2)</f>
        <v>6</v>
      </c>
      <c r="P1300" s="102">
        <v>1</v>
      </c>
    </row>
    <row r="1301" spans="1:16" x14ac:dyDescent="0.25">
      <c r="A1301" s="276" t="s">
        <v>1783</v>
      </c>
      <c r="B1301" s="277" t="s">
        <v>1172</v>
      </c>
      <c r="C1301" s="277" t="s">
        <v>1087</v>
      </c>
      <c r="D1301" s="278" t="s">
        <v>207</v>
      </c>
      <c r="E1301" s="102" t="s">
        <v>275</v>
      </c>
      <c r="F1301" s="102" t="s">
        <v>4142</v>
      </c>
      <c r="G1301" s="103"/>
      <c r="H1301" s="103">
        <v>45765</v>
      </c>
      <c r="I1301" s="102" t="s">
        <v>203</v>
      </c>
      <c r="J1301" s="102" t="s">
        <v>2</v>
      </c>
      <c r="K1301" s="102" t="s">
        <v>1</v>
      </c>
      <c r="L1301" s="102" t="str">
        <f>[2]!Table1[[#This Row],[Orgn]]&amp;"-"&amp;[2]!Table1[[#This Row],[Dest]]</f>
        <v>SSH-NAP</v>
      </c>
      <c r="M1301" s="102" t="str">
        <f t="shared" si="20"/>
        <v>ADT</v>
      </c>
      <c r="N1301" s="102">
        <f>WEEKDAY([2]!Table1[[#This Row],[Travel Date]],2)</f>
        <v>6</v>
      </c>
      <c r="P1301" s="102">
        <v>1</v>
      </c>
    </row>
    <row r="1302" spans="1:16" x14ac:dyDescent="0.25">
      <c r="A1302" s="276" t="s">
        <v>4140</v>
      </c>
      <c r="B1302" s="277" t="s">
        <v>1118</v>
      </c>
      <c r="C1302" s="277" t="s">
        <v>274</v>
      </c>
      <c r="D1302" s="278" t="s">
        <v>207</v>
      </c>
      <c r="E1302" s="102" t="s">
        <v>275</v>
      </c>
      <c r="F1302" s="102" t="s">
        <v>4143</v>
      </c>
      <c r="G1302" s="103"/>
      <c r="H1302" s="103">
        <v>45765</v>
      </c>
      <c r="I1302" s="102" t="s">
        <v>203</v>
      </c>
      <c r="J1302" s="102" t="s">
        <v>2</v>
      </c>
      <c r="K1302" s="102" t="s">
        <v>1</v>
      </c>
      <c r="L1302" s="102" t="str">
        <f>[2]!Table1[[#This Row],[Orgn]]&amp;"-"&amp;[2]!Table1[[#This Row],[Dest]]</f>
        <v>SSH-NAP</v>
      </c>
      <c r="M1302" s="102" t="str">
        <f t="shared" si="20"/>
        <v>ADT</v>
      </c>
      <c r="N1302" s="102">
        <f>WEEKDAY([2]!Table1[[#This Row],[Travel Date]],2)</f>
        <v>6</v>
      </c>
      <c r="P1302" s="102">
        <v>1</v>
      </c>
    </row>
    <row r="1303" spans="1:16" x14ac:dyDescent="0.25">
      <c r="A1303" s="276" t="s">
        <v>4140</v>
      </c>
      <c r="B1303" s="277" t="s">
        <v>1779</v>
      </c>
      <c r="C1303" s="277" t="s">
        <v>1075</v>
      </c>
      <c r="D1303" s="278" t="s">
        <v>207</v>
      </c>
      <c r="E1303" s="102" t="s">
        <v>275</v>
      </c>
      <c r="F1303" s="102" t="s">
        <v>4144</v>
      </c>
      <c r="G1303" s="103"/>
      <c r="H1303" s="103">
        <v>45765</v>
      </c>
      <c r="I1303" s="102" t="s">
        <v>203</v>
      </c>
      <c r="J1303" s="102" t="s">
        <v>2</v>
      </c>
      <c r="K1303" s="102" t="s">
        <v>1</v>
      </c>
      <c r="L1303" s="102" t="str">
        <f>[2]!Table1[[#This Row],[Orgn]]&amp;"-"&amp;[2]!Table1[[#This Row],[Dest]]</f>
        <v>SSH-NAP</v>
      </c>
      <c r="M1303" s="102" t="str">
        <f t="shared" si="20"/>
        <v>CHD</v>
      </c>
      <c r="N1303" s="102">
        <f>WEEKDAY([2]!Table1[[#This Row],[Travel Date]],2)</f>
        <v>6</v>
      </c>
      <c r="P1303" s="102">
        <v>1</v>
      </c>
    </row>
    <row r="1304" spans="1:16" x14ac:dyDescent="0.25">
      <c r="A1304" s="276" t="s">
        <v>4145</v>
      </c>
      <c r="B1304" s="277" t="s">
        <v>1108</v>
      </c>
      <c r="C1304" s="277" t="s">
        <v>274</v>
      </c>
      <c r="D1304" s="278" t="s">
        <v>207</v>
      </c>
      <c r="E1304" s="102" t="s">
        <v>275</v>
      </c>
      <c r="F1304" s="102" t="s">
        <v>4146</v>
      </c>
      <c r="G1304" s="103"/>
      <c r="H1304" s="103">
        <v>45765</v>
      </c>
      <c r="I1304" s="102" t="s">
        <v>203</v>
      </c>
      <c r="J1304" s="102" t="s">
        <v>2</v>
      </c>
      <c r="K1304" s="102" t="s">
        <v>1</v>
      </c>
      <c r="L1304" s="102" t="str">
        <f>[2]!Table1[[#This Row],[Orgn]]&amp;"-"&amp;[2]!Table1[[#This Row],[Dest]]</f>
        <v>SSH-NAP</v>
      </c>
      <c r="M1304" s="102" t="str">
        <f t="shared" si="20"/>
        <v>ADT</v>
      </c>
      <c r="N1304" s="102">
        <f>WEEKDAY([2]!Table1[[#This Row],[Travel Date]],2)</f>
        <v>6</v>
      </c>
      <c r="P1304" s="102">
        <v>1</v>
      </c>
    </row>
    <row r="1305" spans="1:16" x14ac:dyDescent="0.25">
      <c r="A1305" s="276" t="s">
        <v>1503</v>
      </c>
      <c r="B1305" s="277" t="s">
        <v>1842</v>
      </c>
      <c r="C1305" s="277" t="s">
        <v>1087</v>
      </c>
      <c r="D1305" s="278" t="s">
        <v>207</v>
      </c>
      <c r="E1305" s="102" t="s">
        <v>275</v>
      </c>
      <c r="F1305" s="102" t="s">
        <v>4147</v>
      </c>
      <c r="G1305" s="103"/>
      <c r="H1305" s="103">
        <v>45765</v>
      </c>
      <c r="I1305" s="102" t="s">
        <v>203</v>
      </c>
      <c r="J1305" s="102" t="s">
        <v>2</v>
      </c>
      <c r="K1305" s="102" t="s">
        <v>1</v>
      </c>
      <c r="L1305" s="102" t="str">
        <f>[2]!Table1[[#This Row],[Orgn]]&amp;"-"&amp;[2]!Table1[[#This Row],[Dest]]</f>
        <v>SSH-NAP</v>
      </c>
      <c r="M1305" s="102" t="str">
        <f t="shared" si="20"/>
        <v>ADT</v>
      </c>
      <c r="N1305" s="102">
        <f>WEEKDAY([2]!Table1[[#This Row],[Travel Date]],2)</f>
        <v>6</v>
      </c>
      <c r="P1305" s="102">
        <v>1</v>
      </c>
    </row>
    <row r="1306" spans="1:16" x14ac:dyDescent="0.25">
      <c r="A1306" s="276" t="s">
        <v>4148</v>
      </c>
      <c r="B1306" s="277" t="s">
        <v>1106</v>
      </c>
      <c r="C1306" s="277" t="s">
        <v>274</v>
      </c>
      <c r="D1306" s="278" t="s">
        <v>207</v>
      </c>
      <c r="E1306" s="102" t="s">
        <v>275</v>
      </c>
      <c r="F1306" s="102" t="s">
        <v>4149</v>
      </c>
      <c r="G1306" s="103"/>
      <c r="H1306" s="103">
        <v>45765</v>
      </c>
      <c r="I1306" s="102" t="s">
        <v>203</v>
      </c>
      <c r="J1306" s="102" t="s">
        <v>2</v>
      </c>
      <c r="K1306" s="102" t="s">
        <v>1</v>
      </c>
      <c r="L1306" s="102" t="str">
        <f>[2]!Table1[[#This Row],[Orgn]]&amp;"-"&amp;[2]!Table1[[#This Row],[Dest]]</f>
        <v>SSH-NAP</v>
      </c>
      <c r="M1306" s="102" t="str">
        <f t="shared" si="20"/>
        <v>ADT</v>
      </c>
      <c r="N1306" s="102">
        <f>WEEKDAY([2]!Table1[[#This Row],[Travel Date]],2)</f>
        <v>6</v>
      </c>
      <c r="P1306" s="102">
        <v>1</v>
      </c>
    </row>
    <row r="1307" spans="1:16" x14ac:dyDescent="0.25">
      <c r="A1307" s="276" t="s">
        <v>4150</v>
      </c>
      <c r="B1307" s="277" t="s">
        <v>1310</v>
      </c>
      <c r="C1307" s="277" t="s">
        <v>1087</v>
      </c>
      <c r="D1307" s="278" t="s">
        <v>207</v>
      </c>
      <c r="E1307" s="102" t="s">
        <v>275</v>
      </c>
      <c r="F1307" s="102" t="s">
        <v>4151</v>
      </c>
      <c r="G1307" s="103"/>
      <c r="H1307" s="103">
        <v>45765</v>
      </c>
      <c r="I1307" s="102" t="s">
        <v>203</v>
      </c>
      <c r="J1307" s="102" t="s">
        <v>2</v>
      </c>
      <c r="K1307" s="102" t="s">
        <v>1</v>
      </c>
      <c r="L1307" s="102" t="str">
        <f>[2]!Table1[[#This Row],[Orgn]]&amp;"-"&amp;[2]!Table1[[#This Row],[Dest]]</f>
        <v>SSH-NAP</v>
      </c>
      <c r="M1307" s="102" t="str">
        <f t="shared" si="20"/>
        <v>ADT</v>
      </c>
      <c r="N1307" s="102">
        <f>WEEKDAY([2]!Table1[[#This Row],[Travel Date]],2)</f>
        <v>6</v>
      </c>
      <c r="P1307" s="102">
        <v>1</v>
      </c>
    </row>
    <row r="1308" spans="1:16" x14ac:dyDescent="0.25">
      <c r="A1308" s="276" t="s">
        <v>4148</v>
      </c>
      <c r="B1308" s="277" t="s">
        <v>1227</v>
      </c>
      <c r="C1308" s="277" t="s">
        <v>1087</v>
      </c>
      <c r="D1308" s="278" t="s">
        <v>207</v>
      </c>
      <c r="E1308" s="102" t="s">
        <v>275</v>
      </c>
      <c r="F1308" s="102" t="s">
        <v>4152</v>
      </c>
      <c r="G1308" s="103"/>
      <c r="H1308" s="103">
        <v>45765</v>
      </c>
      <c r="I1308" s="102" t="s">
        <v>203</v>
      </c>
      <c r="J1308" s="102" t="s">
        <v>2</v>
      </c>
      <c r="K1308" s="102" t="s">
        <v>1</v>
      </c>
      <c r="L1308" s="102" t="str">
        <f>[2]!Table1[[#This Row],[Orgn]]&amp;"-"&amp;[2]!Table1[[#This Row],[Dest]]</f>
        <v>SSH-NAP</v>
      </c>
      <c r="M1308" s="102" t="str">
        <f t="shared" si="20"/>
        <v>ADT</v>
      </c>
      <c r="N1308" s="102">
        <f>WEEKDAY([2]!Table1[[#This Row],[Travel Date]],2)</f>
        <v>6</v>
      </c>
      <c r="P1308" s="102">
        <v>1</v>
      </c>
    </row>
    <row r="1309" spans="1:16" x14ac:dyDescent="0.25">
      <c r="A1309" s="276" t="s">
        <v>1280</v>
      </c>
      <c r="B1309" s="277" t="s">
        <v>1259</v>
      </c>
      <c r="C1309" s="277" t="s">
        <v>274</v>
      </c>
      <c r="D1309" s="278" t="s">
        <v>207</v>
      </c>
      <c r="E1309" s="102" t="s">
        <v>275</v>
      </c>
      <c r="F1309" s="102" t="s">
        <v>4153</v>
      </c>
      <c r="G1309" s="103"/>
      <c r="H1309" s="103">
        <v>45765</v>
      </c>
      <c r="I1309" s="102" t="s">
        <v>203</v>
      </c>
      <c r="J1309" s="102" t="s">
        <v>2</v>
      </c>
      <c r="K1309" s="102" t="s">
        <v>1</v>
      </c>
      <c r="L1309" s="102" t="str">
        <f>[2]!Table1[[#This Row],[Orgn]]&amp;"-"&amp;[2]!Table1[[#This Row],[Dest]]</f>
        <v>SSH-NAP</v>
      </c>
      <c r="M1309" s="102" t="str">
        <f t="shared" si="20"/>
        <v>ADT</v>
      </c>
      <c r="N1309" s="102">
        <f>WEEKDAY([2]!Table1[[#This Row],[Travel Date]],2)</f>
        <v>6</v>
      </c>
      <c r="P1309" s="102">
        <v>1</v>
      </c>
    </row>
    <row r="1310" spans="1:16" x14ac:dyDescent="0.25">
      <c r="A1310" s="276" t="s">
        <v>1458</v>
      </c>
      <c r="B1310" s="277" t="s">
        <v>1461</v>
      </c>
      <c r="C1310" s="277" t="s">
        <v>1087</v>
      </c>
      <c r="D1310" s="278" t="s">
        <v>207</v>
      </c>
      <c r="E1310" s="102" t="s">
        <v>275</v>
      </c>
      <c r="F1310" s="102" t="s">
        <v>4154</v>
      </c>
      <c r="G1310" s="103"/>
      <c r="H1310" s="103">
        <v>45765</v>
      </c>
      <c r="I1310" s="102" t="s">
        <v>203</v>
      </c>
      <c r="J1310" s="102" t="s">
        <v>2</v>
      </c>
      <c r="K1310" s="102" t="s">
        <v>1</v>
      </c>
      <c r="L1310" s="102" t="str">
        <f>[2]!Table1[[#This Row],[Orgn]]&amp;"-"&amp;[2]!Table1[[#This Row],[Dest]]</f>
        <v>SSH-NAP</v>
      </c>
      <c r="M1310" s="102" t="str">
        <f t="shared" si="20"/>
        <v>ADT</v>
      </c>
      <c r="N1310" s="102">
        <f>WEEKDAY([2]!Table1[[#This Row],[Travel Date]],2)</f>
        <v>6</v>
      </c>
      <c r="P1310" s="102">
        <v>1</v>
      </c>
    </row>
    <row r="1311" spans="1:16" x14ac:dyDescent="0.25">
      <c r="A1311" s="276" t="s">
        <v>4155</v>
      </c>
      <c r="B1311" s="277" t="s">
        <v>1210</v>
      </c>
      <c r="C1311" s="277" t="s">
        <v>274</v>
      </c>
      <c r="D1311" s="278" t="s">
        <v>207</v>
      </c>
      <c r="E1311" s="102" t="s">
        <v>275</v>
      </c>
      <c r="F1311" s="102" t="s">
        <v>4156</v>
      </c>
      <c r="G1311" s="103"/>
      <c r="H1311" s="103">
        <v>45765</v>
      </c>
      <c r="I1311" s="102" t="s">
        <v>203</v>
      </c>
      <c r="J1311" s="102" t="s">
        <v>2</v>
      </c>
      <c r="K1311" s="102" t="s">
        <v>1</v>
      </c>
      <c r="L1311" s="102" t="str">
        <f>[2]!Table1[[#This Row],[Orgn]]&amp;"-"&amp;[2]!Table1[[#This Row],[Dest]]</f>
        <v>SSH-NAP</v>
      </c>
      <c r="M1311" s="102" t="str">
        <f t="shared" si="20"/>
        <v>ADT</v>
      </c>
      <c r="N1311" s="102">
        <f>WEEKDAY([2]!Table1[[#This Row],[Travel Date]],2)</f>
        <v>6</v>
      </c>
      <c r="P1311" s="102">
        <v>1</v>
      </c>
    </row>
    <row r="1312" spans="1:16" x14ac:dyDescent="0.25">
      <c r="A1312" s="276" t="s">
        <v>4157</v>
      </c>
      <c r="B1312" s="277" t="s">
        <v>4158</v>
      </c>
      <c r="C1312" s="277" t="s">
        <v>1087</v>
      </c>
      <c r="D1312" s="278" t="s">
        <v>207</v>
      </c>
      <c r="E1312" s="102" t="s">
        <v>275</v>
      </c>
      <c r="F1312" s="102" t="s">
        <v>4159</v>
      </c>
      <c r="G1312" s="103"/>
      <c r="H1312" s="103">
        <v>45765</v>
      </c>
      <c r="I1312" s="102" t="s">
        <v>203</v>
      </c>
      <c r="J1312" s="102" t="s">
        <v>2</v>
      </c>
      <c r="K1312" s="102" t="s">
        <v>1</v>
      </c>
      <c r="L1312" s="102" t="str">
        <f>[2]!Table1[[#This Row],[Orgn]]&amp;"-"&amp;[2]!Table1[[#This Row],[Dest]]</f>
        <v>SSH-NAP</v>
      </c>
      <c r="M1312" s="102" t="str">
        <f t="shared" si="20"/>
        <v>ADT</v>
      </c>
      <c r="N1312" s="102">
        <f>WEEKDAY([2]!Table1[[#This Row],[Travel Date]],2)</f>
        <v>6</v>
      </c>
      <c r="P1312" s="102">
        <v>1</v>
      </c>
    </row>
    <row r="1313" spans="1:16" x14ac:dyDescent="0.25">
      <c r="A1313" s="276" t="s">
        <v>4155</v>
      </c>
      <c r="B1313" s="277" t="s">
        <v>1228</v>
      </c>
      <c r="C1313" s="277" t="s">
        <v>1075</v>
      </c>
      <c r="D1313" s="278" t="s">
        <v>207</v>
      </c>
      <c r="E1313" s="102" t="s">
        <v>275</v>
      </c>
      <c r="F1313" s="102" t="s">
        <v>4160</v>
      </c>
      <c r="G1313" s="103"/>
      <c r="H1313" s="103">
        <v>45765</v>
      </c>
      <c r="I1313" s="102" t="s">
        <v>203</v>
      </c>
      <c r="J1313" s="102" t="s">
        <v>2</v>
      </c>
      <c r="K1313" s="102" t="s">
        <v>1</v>
      </c>
      <c r="L1313" s="102" t="str">
        <f>[2]!Table1[[#This Row],[Orgn]]&amp;"-"&amp;[2]!Table1[[#This Row],[Dest]]</f>
        <v>SSH-NAP</v>
      </c>
      <c r="M1313" s="102" t="str">
        <f t="shared" si="20"/>
        <v>CHD</v>
      </c>
      <c r="N1313" s="102">
        <f>WEEKDAY([2]!Table1[[#This Row],[Travel Date]],2)</f>
        <v>6</v>
      </c>
      <c r="P1313" s="102">
        <v>1</v>
      </c>
    </row>
    <row r="1314" spans="1:16" x14ac:dyDescent="0.25">
      <c r="A1314" s="276" t="s">
        <v>4155</v>
      </c>
      <c r="B1314" s="277" t="s">
        <v>1073</v>
      </c>
      <c r="C1314" s="277" t="s">
        <v>1075</v>
      </c>
      <c r="D1314" s="278" t="s">
        <v>207</v>
      </c>
      <c r="E1314" s="102" t="s">
        <v>275</v>
      </c>
      <c r="F1314" s="102" t="s">
        <v>4161</v>
      </c>
      <c r="G1314" s="103"/>
      <c r="H1314" s="103">
        <v>45765</v>
      </c>
      <c r="I1314" s="102" t="s">
        <v>203</v>
      </c>
      <c r="J1314" s="102" t="s">
        <v>2</v>
      </c>
      <c r="K1314" s="102" t="s">
        <v>1</v>
      </c>
      <c r="L1314" s="102" t="str">
        <f>[2]!Table1[[#This Row],[Orgn]]&amp;"-"&amp;[2]!Table1[[#This Row],[Dest]]</f>
        <v>SSH-NAP</v>
      </c>
      <c r="M1314" s="102" t="str">
        <f t="shared" si="20"/>
        <v>CHD</v>
      </c>
      <c r="N1314" s="102">
        <f>WEEKDAY([2]!Table1[[#This Row],[Travel Date]],2)</f>
        <v>6</v>
      </c>
      <c r="P1314" s="102">
        <v>1</v>
      </c>
    </row>
    <row r="1315" spans="1:16" x14ac:dyDescent="0.25">
      <c r="A1315" s="276" t="s">
        <v>4162</v>
      </c>
      <c r="B1315" s="277" t="s">
        <v>1210</v>
      </c>
      <c r="C1315" s="277" t="s">
        <v>274</v>
      </c>
      <c r="D1315" s="278" t="s">
        <v>207</v>
      </c>
      <c r="E1315" s="102" t="s">
        <v>275</v>
      </c>
      <c r="F1315" s="102" t="s">
        <v>4163</v>
      </c>
      <c r="G1315" s="103"/>
      <c r="H1315" s="103">
        <v>45765</v>
      </c>
      <c r="I1315" s="102" t="s">
        <v>203</v>
      </c>
      <c r="J1315" s="102" t="s">
        <v>2</v>
      </c>
      <c r="K1315" s="102" t="s">
        <v>1</v>
      </c>
      <c r="L1315" s="102" t="str">
        <f>[2]!Table1[[#This Row],[Orgn]]&amp;"-"&amp;[2]!Table1[[#This Row],[Dest]]</f>
        <v>SSH-NAP</v>
      </c>
      <c r="M1315" s="102" t="str">
        <f t="shared" si="20"/>
        <v>ADT</v>
      </c>
      <c r="N1315" s="102">
        <f>WEEKDAY([2]!Table1[[#This Row],[Travel Date]],2)</f>
        <v>6</v>
      </c>
      <c r="P1315" s="102">
        <v>1</v>
      </c>
    </row>
    <row r="1316" spans="1:16" x14ac:dyDescent="0.25">
      <c r="A1316" s="276" t="s">
        <v>2160</v>
      </c>
      <c r="B1316" s="277" t="s">
        <v>1197</v>
      </c>
      <c r="C1316" s="277" t="s">
        <v>1087</v>
      </c>
      <c r="D1316" s="278" t="s">
        <v>207</v>
      </c>
      <c r="E1316" s="102" t="s">
        <v>275</v>
      </c>
      <c r="F1316" s="102" t="s">
        <v>4164</v>
      </c>
      <c r="G1316" s="103"/>
      <c r="H1316" s="103">
        <v>45765</v>
      </c>
      <c r="I1316" s="102" t="s">
        <v>203</v>
      </c>
      <c r="J1316" s="102" t="s">
        <v>2</v>
      </c>
      <c r="K1316" s="102" t="s">
        <v>1</v>
      </c>
      <c r="L1316" s="102" t="str">
        <f>[2]!Table1[[#This Row],[Orgn]]&amp;"-"&amp;[2]!Table1[[#This Row],[Dest]]</f>
        <v>SSH-NAP</v>
      </c>
      <c r="M1316" s="102" t="str">
        <f t="shared" si="20"/>
        <v>ADT</v>
      </c>
      <c r="N1316" s="102">
        <f>WEEKDAY([2]!Table1[[#This Row],[Travel Date]],2)</f>
        <v>6</v>
      </c>
      <c r="P1316" s="102">
        <v>1</v>
      </c>
    </row>
    <row r="1317" spans="1:16" x14ac:dyDescent="0.25">
      <c r="A1317" s="276" t="s">
        <v>4165</v>
      </c>
      <c r="B1317" s="277" t="s">
        <v>1541</v>
      </c>
      <c r="C1317" s="277" t="s">
        <v>274</v>
      </c>
      <c r="D1317" s="278" t="s">
        <v>207</v>
      </c>
      <c r="E1317" s="102" t="s">
        <v>275</v>
      </c>
      <c r="F1317" s="102" t="s">
        <v>4166</v>
      </c>
      <c r="G1317" s="103"/>
      <c r="H1317" s="103">
        <v>45765</v>
      </c>
      <c r="I1317" s="102" t="s">
        <v>203</v>
      </c>
      <c r="J1317" s="102" t="s">
        <v>2</v>
      </c>
      <c r="K1317" s="102" t="s">
        <v>1</v>
      </c>
      <c r="L1317" s="102" t="str">
        <f>[2]!Table1[[#This Row],[Orgn]]&amp;"-"&amp;[2]!Table1[[#This Row],[Dest]]</f>
        <v>SSH-NAP</v>
      </c>
      <c r="M1317" s="102" t="str">
        <f t="shared" si="20"/>
        <v>ADT</v>
      </c>
      <c r="N1317" s="102">
        <f>WEEKDAY([2]!Table1[[#This Row],[Travel Date]],2)</f>
        <v>6</v>
      </c>
      <c r="P1317" s="102">
        <v>1</v>
      </c>
    </row>
    <row r="1318" spans="1:16" x14ac:dyDescent="0.25">
      <c r="A1318" s="276" t="s">
        <v>1725</v>
      </c>
      <c r="B1318" s="277" t="s">
        <v>1391</v>
      </c>
      <c r="C1318" s="277" t="s">
        <v>1087</v>
      </c>
      <c r="D1318" s="278" t="s">
        <v>207</v>
      </c>
      <c r="E1318" s="102" t="s">
        <v>275</v>
      </c>
      <c r="F1318" s="102" t="s">
        <v>4167</v>
      </c>
      <c r="G1318" s="103"/>
      <c r="H1318" s="103">
        <v>45765</v>
      </c>
      <c r="I1318" s="102" t="s">
        <v>203</v>
      </c>
      <c r="J1318" s="102" t="s">
        <v>2</v>
      </c>
      <c r="K1318" s="102" t="s">
        <v>1</v>
      </c>
      <c r="L1318" s="102" t="str">
        <f>[2]!Table1[[#This Row],[Orgn]]&amp;"-"&amp;[2]!Table1[[#This Row],[Dest]]</f>
        <v>SSH-NAP</v>
      </c>
      <c r="M1318" s="102" t="str">
        <f t="shared" si="20"/>
        <v>ADT</v>
      </c>
      <c r="N1318" s="102">
        <f>WEEKDAY([2]!Table1[[#This Row],[Travel Date]],2)</f>
        <v>6</v>
      </c>
      <c r="P1318" s="102">
        <v>1</v>
      </c>
    </row>
    <row r="1319" spans="1:16" x14ac:dyDescent="0.25">
      <c r="A1319" s="276" t="s">
        <v>1687</v>
      </c>
      <c r="B1319" s="277" t="s">
        <v>1252</v>
      </c>
      <c r="C1319" s="277" t="s">
        <v>274</v>
      </c>
      <c r="D1319" s="278" t="s">
        <v>207</v>
      </c>
      <c r="E1319" s="102" t="s">
        <v>275</v>
      </c>
      <c r="F1319" s="102" t="s">
        <v>4093</v>
      </c>
      <c r="G1319" s="103"/>
      <c r="H1319" s="103">
        <v>45765</v>
      </c>
      <c r="I1319" s="102" t="s">
        <v>203</v>
      </c>
      <c r="J1319" s="102" t="s">
        <v>2</v>
      </c>
      <c r="K1319" s="102" t="s">
        <v>1</v>
      </c>
      <c r="L1319" s="102" t="str">
        <f>[2]!Table1[[#This Row],[Orgn]]&amp;"-"&amp;[2]!Table1[[#This Row],[Dest]]</f>
        <v>SSH-NAP</v>
      </c>
      <c r="M1319" s="102" t="str">
        <f t="shared" si="20"/>
        <v>ADT</v>
      </c>
      <c r="N1319" s="102">
        <f>WEEKDAY([2]!Table1[[#This Row],[Travel Date]],2)</f>
        <v>6</v>
      </c>
      <c r="P1319" s="102">
        <v>1</v>
      </c>
    </row>
    <row r="1320" spans="1:16" x14ac:dyDescent="0.25">
      <c r="A1320" s="276" t="s">
        <v>1248</v>
      </c>
      <c r="B1320" s="277" t="s">
        <v>4168</v>
      </c>
      <c r="C1320" s="277" t="s">
        <v>1087</v>
      </c>
      <c r="D1320" s="278" t="s">
        <v>207</v>
      </c>
      <c r="E1320" s="102" t="s">
        <v>275</v>
      </c>
      <c r="F1320" s="102" t="s">
        <v>4169</v>
      </c>
      <c r="G1320" s="103"/>
      <c r="H1320" s="103">
        <v>45765</v>
      </c>
      <c r="I1320" s="102" t="s">
        <v>203</v>
      </c>
      <c r="J1320" s="102" t="s">
        <v>2</v>
      </c>
      <c r="K1320" s="102" t="s">
        <v>1</v>
      </c>
      <c r="L1320" s="102" t="str">
        <f>[2]!Table1[[#This Row],[Orgn]]&amp;"-"&amp;[2]!Table1[[#This Row],[Dest]]</f>
        <v>SSH-NAP</v>
      </c>
      <c r="M1320" s="102" t="str">
        <f t="shared" si="20"/>
        <v>ADT</v>
      </c>
      <c r="N1320" s="102">
        <f>WEEKDAY([2]!Table1[[#This Row],[Travel Date]],2)</f>
        <v>6</v>
      </c>
      <c r="P1320" s="102">
        <v>1</v>
      </c>
    </row>
    <row r="1321" spans="1:16" x14ac:dyDescent="0.25">
      <c r="A1321" s="276" t="s">
        <v>1470</v>
      </c>
      <c r="B1321" s="277" t="s">
        <v>1228</v>
      </c>
      <c r="C1321" s="277" t="s">
        <v>274</v>
      </c>
      <c r="D1321" s="278" t="s">
        <v>207</v>
      </c>
      <c r="E1321" s="102" t="s">
        <v>275</v>
      </c>
      <c r="F1321" s="102" t="s">
        <v>4170</v>
      </c>
      <c r="G1321" s="103"/>
      <c r="H1321" s="103">
        <v>45765</v>
      </c>
      <c r="I1321" s="102" t="s">
        <v>203</v>
      </c>
      <c r="J1321" s="102" t="s">
        <v>2</v>
      </c>
      <c r="K1321" s="102" t="s">
        <v>1</v>
      </c>
      <c r="L1321" s="102" t="str">
        <f>[2]!Table1[[#This Row],[Orgn]]&amp;"-"&amp;[2]!Table1[[#This Row],[Dest]]</f>
        <v>SSH-NAP</v>
      </c>
      <c r="M1321" s="102" t="str">
        <f t="shared" si="20"/>
        <v>ADT</v>
      </c>
      <c r="N1321" s="102">
        <f>WEEKDAY([2]!Table1[[#This Row],[Travel Date]],2)</f>
        <v>6</v>
      </c>
      <c r="P1321" s="102">
        <v>1</v>
      </c>
    </row>
    <row r="1322" spans="1:16" x14ac:dyDescent="0.25">
      <c r="A1322" s="276" t="s">
        <v>4171</v>
      </c>
      <c r="B1322" s="277" t="s">
        <v>1080</v>
      </c>
      <c r="C1322" s="277" t="s">
        <v>1087</v>
      </c>
      <c r="D1322" s="278" t="s">
        <v>207</v>
      </c>
      <c r="E1322" s="102" t="s">
        <v>275</v>
      </c>
      <c r="F1322" s="102" t="s">
        <v>4172</v>
      </c>
      <c r="G1322" s="103"/>
      <c r="H1322" s="103">
        <v>45765</v>
      </c>
      <c r="I1322" s="102" t="s">
        <v>203</v>
      </c>
      <c r="J1322" s="102" t="s">
        <v>2</v>
      </c>
      <c r="K1322" s="102" t="s">
        <v>1</v>
      </c>
      <c r="L1322" s="102" t="str">
        <f>[2]!Table1[[#This Row],[Orgn]]&amp;"-"&amp;[2]!Table1[[#This Row],[Dest]]</f>
        <v>SSH-NAP</v>
      </c>
      <c r="M1322" s="102" t="str">
        <f t="shared" si="20"/>
        <v>ADT</v>
      </c>
      <c r="N1322" s="102">
        <f>WEEKDAY([2]!Table1[[#This Row],[Travel Date]],2)</f>
        <v>6</v>
      </c>
      <c r="P1322" s="102">
        <v>1</v>
      </c>
    </row>
    <row r="1323" spans="1:16" x14ac:dyDescent="0.25">
      <c r="A1323" s="276" t="s">
        <v>1666</v>
      </c>
      <c r="B1323" s="277" t="s">
        <v>1089</v>
      </c>
      <c r="C1323" s="277" t="s">
        <v>274</v>
      </c>
      <c r="D1323" s="278" t="s">
        <v>136</v>
      </c>
      <c r="E1323" s="102" t="s">
        <v>275</v>
      </c>
      <c r="F1323" s="102" t="s">
        <v>4173</v>
      </c>
      <c r="G1323" s="103"/>
      <c r="H1323" s="103">
        <v>45765</v>
      </c>
      <c r="I1323" s="102" t="s">
        <v>203</v>
      </c>
      <c r="J1323" s="102" t="s">
        <v>2</v>
      </c>
      <c r="K1323" s="102" t="s">
        <v>1</v>
      </c>
      <c r="L1323" s="102" t="str">
        <f>[2]!Table1[[#This Row],[Orgn]]&amp;"-"&amp;[2]!Table1[[#This Row],[Dest]]</f>
        <v>SSH-NAP</v>
      </c>
      <c r="M1323" s="102" t="str">
        <f t="shared" si="20"/>
        <v>ADT</v>
      </c>
      <c r="N1323" s="102">
        <f>WEEKDAY([2]!Table1[[#This Row],[Travel Date]],2)</f>
        <v>6</v>
      </c>
      <c r="P1323" s="102">
        <v>1</v>
      </c>
    </row>
    <row r="1324" spans="1:16" x14ac:dyDescent="0.25">
      <c r="A1324" s="276" t="s">
        <v>1666</v>
      </c>
      <c r="B1324" s="277" t="s">
        <v>1639</v>
      </c>
      <c r="C1324" s="277" t="s">
        <v>277</v>
      </c>
      <c r="D1324" s="278" t="s">
        <v>136</v>
      </c>
      <c r="E1324" s="102" t="s">
        <v>275</v>
      </c>
      <c r="F1324" s="102" t="s">
        <v>4174</v>
      </c>
      <c r="G1324" s="103"/>
      <c r="H1324" s="103">
        <v>45765</v>
      </c>
      <c r="I1324" s="102" t="s">
        <v>203</v>
      </c>
      <c r="J1324" s="102" t="s">
        <v>2</v>
      </c>
      <c r="K1324" s="102" t="s">
        <v>1</v>
      </c>
      <c r="L1324" s="102" t="str">
        <f>[2]!Table1[[#This Row],[Orgn]]&amp;"-"&amp;[2]!Table1[[#This Row],[Dest]]</f>
        <v>SSH-NAP</v>
      </c>
      <c r="M1324" s="102" t="str">
        <f t="shared" si="20"/>
        <v>ADT</v>
      </c>
      <c r="N1324" s="102">
        <f>WEEKDAY([2]!Table1[[#This Row],[Travel Date]],2)</f>
        <v>6</v>
      </c>
      <c r="P1324" s="102">
        <v>1</v>
      </c>
    </row>
    <row r="1325" spans="1:16" x14ac:dyDescent="0.25">
      <c r="A1325" s="276" t="s">
        <v>4175</v>
      </c>
      <c r="B1325" s="277" t="s">
        <v>1320</v>
      </c>
      <c r="C1325" s="277" t="s">
        <v>277</v>
      </c>
      <c r="D1325" s="278" t="s">
        <v>136</v>
      </c>
      <c r="E1325" s="102" t="s">
        <v>275</v>
      </c>
      <c r="F1325" s="102" t="s">
        <v>4176</v>
      </c>
      <c r="G1325" s="103"/>
      <c r="H1325" s="103">
        <v>45765</v>
      </c>
      <c r="I1325" s="102" t="s">
        <v>203</v>
      </c>
      <c r="J1325" s="102" t="s">
        <v>2</v>
      </c>
      <c r="K1325" s="102" t="s">
        <v>1</v>
      </c>
      <c r="L1325" s="102" t="str">
        <f>[2]!Table1[[#This Row],[Orgn]]&amp;"-"&amp;[2]!Table1[[#This Row],[Dest]]</f>
        <v>SSH-NAP</v>
      </c>
      <c r="M1325" s="102" t="str">
        <f t="shared" si="20"/>
        <v>ADT</v>
      </c>
      <c r="N1325" s="102">
        <f>WEEKDAY([2]!Table1[[#This Row],[Travel Date]],2)</f>
        <v>6</v>
      </c>
      <c r="P1325" s="102">
        <v>1</v>
      </c>
    </row>
    <row r="1326" spans="1:16" x14ac:dyDescent="0.25">
      <c r="A1326" s="276" t="s">
        <v>1666</v>
      </c>
      <c r="B1326" s="277" t="s">
        <v>1106</v>
      </c>
      <c r="C1326" s="277" t="s">
        <v>274</v>
      </c>
      <c r="D1326" s="278" t="s">
        <v>136</v>
      </c>
      <c r="E1326" s="102" t="s">
        <v>275</v>
      </c>
      <c r="F1326" s="102" t="s">
        <v>4177</v>
      </c>
      <c r="G1326" s="103"/>
      <c r="H1326" s="103">
        <v>45765</v>
      </c>
      <c r="I1326" s="102" t="s">
        <v>203</v>
      </c>
      <c r="J1326" s="102" t="s">
        <v>2</v>
      </c>
      <c r="K1326" s="102" t="s">
        <v>1</v>
      </c>
      <c r="L1326" s="102" t="str">
        <f>[2]!Table1[[#This Row],[Orgn]]&amp;"-"&amp;[2]!Table1[[#This Row],[Dest]]</f>
        <v>SSH-NAP</v>
      </c>
      <c r="M1326" s="102" t="str">
        <f t="shared" si="20"/>
        <v>ADT</v>
      </c>
      <c r="N1326" s="102">
        <f>WEEKDAY([2]!Table1[[#This Row],[Travel Date]],2)</f>
        <v>6</v>
      </c>
      <c r="P1326" s="102">
        <v>1</v>
      </c>
    </row>
    <row r="1327" spans="1:16" x14ac:dyDescent="0.25">
      <c r="A1327" s="276" t="s">
        <v>4178</v>
      </c>
      <c r="B1327" s="277" t="s">
        <v>1286</v>
      </c>
      <c r="C1327" s="277" t="s">
        <v>274</v>
      </c>
      <c r="D1327" s="278" t="s">
        <v>136</v>
      </c>
      <c r="E1327" s="102" t="s">
        <v>275</v>
      </c>
      <c r="F1327" s="102" t="s">
        <v>4179</v>
      </c>
      <c r="G1327" s="103"/>
      <c r="H1327" s="103">
        <v>45765</v>
      </c>
      <c r="I1327" s="102" t="s">
        <v>203</v>
      </c>
      <c r="J1327" s="102" t="s">
        <v>2</v>
      </c>
      <c r="K1327" s="102" t="s">
        <v>1</v>
      </c>
      <c r="L1327" s="102" t="str">
        <f>[2]!Table1[[#This Row],[Orgn]]&amp;"-"&amp;[2]!Table1[[#This Row],[Dest]]</f>
        <v>SSH-NAP</v>
      </c>
      <c r="M1327" s="102" t="str">
        <f t="shared" si="20"/>
        <v>ADT</v>
      </c>
      <c r="N1327" s="102">
        <f>WEEKDAY([2]!Table1[[#This Row],[Travel Date]],2)</f>
        <v>6</v>
      </c>
      <c r="P1327" s="102">
        <v>1</v>
      </c>
    </row>
    <row r="1328" spans="1:16" x14ac:dyDescent="0.25">
      <c r="A1328" s="276" t="s">
        <v>1840</v>
      </c>
      <c r="B1328" s="277" t="s">
        <v>1146</v>
      </c>
      <c r="C1328" s="277" t="s">
        <v>277</v>
      </c>
      <c r="D1328" s="278" t="s">
        <v>136</v>
      </c>
      <c r="E1328" s="102" t="s">
        <v>275</v>
      </c>
      <c r="F1328" s="102" t="s">
        <v>4180</v>
      </c>
      <c r="G1328" s="103"/>
      <c r="H1328" s="103">
        <v>45765</v>
      </c>
      <c r="I1328" s="102" t="s">
        <v>203</v>
      </c>
      <c r="J1328" s="102" t="s">
        <v>2</v>
      </c>
      <c r="K1328" s="102" t="s">
        <v>1</v>
      </c>
      <c r="L1328" s="102" t="str">
        <f>[2]!Table1[[#This Row],[Orgn]]&amp;"-"&amp;[2]!Table1[[#This Row],[Dest]]</f>
        <v>SSH-NAP</v>
      </c>
      <c r="M1328" s="102" t="str">
        <f t="shared" si="20"/>
        <v>ADT</v>
      </c>
      <c r="N1328" s="102">
        <f>WEEKDAY([2]!Table1[[#This Row],[Travel Date]],2)</f>
        <v>6</v>
      </c>
      <c r="P1328" s="102">
        <v>1</v>
      </c>
    </row>
    <row r="1329" spans="1:16" x14ac:dyDescent="0.25">
      <c r="A1329" s="276" t="s">
        <v>4181</v>
      </c>
      <c r="B1329" s="277" t="s">
        <v>1194</v>
      </c>
      <c r="C1329" s="277" t="s">
        <v>274</v>
      </c>
      <c r="D1329" s="278" t="s">
        <v>136</v>
      </c>
      <c r="E1329" s="102" t="s">
        <v>275</v>
      </c>
      <c r="F1329" s="102" t="s">
        <v>4182</v>
      </c>
      <c r="G1329" s="103"/>
      <c r="H1329" s="103">
        <v>45765</v>
      </c>
      <c r="I1329" s="102" t="s">
        <v>203</v>
      </c>
      <c r="J1329" s="102" t="s">
        <v>2</v>
      </c>
      <c r="K1329" s="102" t="s">
        <v>1</v>
      </c>
      <c r="L1329" s="102" t="str">
        <f>[2]!Table1[[#This Row],[Orgn]]&amp;"-"&amp;[2]!Table1[[#This Row],[Dest]]</f>
        <v>SSH-NAP</v>
      </c>
      <c r="M1329" s="102" t="str">
        <f t="shared" si="20"/>
        <v>ADT</v>
      </c>
      <c r="N1329" s="102">
        <f>WEEKDAY([2]!Table1[[#This Row],[Travel Date]],2)</f>
        <v>6</v>
      </c>
      <c r="P1329" s="102">
        <v>1</v>
      </c>
    </row>
    <row r="1330" spans="1:16" x14ac:dyDescent="0.25">
      <c r="A1330" s="276" t="s">
        <v>4181</v>
      </c>
      <c r="B1330" s="277" t="s">
        <v>1154</v>
      </c>
      <c r="C1330" s="277" t="s">
        <v>274</v>
      </c>
      <c r="D1330" s="278" t="s">
        <v>136</v>
      </c>
      <c r="E1330" s="102" t="s">
        <v>275</v>
      </c>
      <c r="F1330" s="102" t="s">
        <v>4183</v>
      </c>
      <c r="G1330" s="103"/>
      <c r="H1330" s="103">
        <v>45765</v>
      </c>
      <c r="I1330" s="102" t="s">
        <v>203</v>
      </c>
      <c r="J1330" s="102" t="s">
        <v>2</v>
      </c>
      <c r="K1330" s="102" t="s">
        <v>1</v>
      </c>
      <c r="L1330" s="102" t="str">
        <f>[2]!Table1[[#This Row],[Orgn]]&amp;"-"&amp;[2]!Table1[[#This Row],[Dest]]</f>
        <v>SSH-NAP</v>
      </c>
      <c r="M1330" s="102" t="str">
        <f t="shared" si="20"/>
        <v>ADT</v>
      </c>
      <c r="N1330" s="102">
        <f>WEEKDAY([2]!Table1[[#This Row],[Travel Date]],2)</f>
        <v>6</v>
      </c>
      <c r="P1330" s="102">
        <v>1</v>
      </c>
    </row>
    <row r="1331" spans="1:16" x14ac:dyDescent="0.25">
      <c r="A1331" s="276" t="s">
        <v>1248</v>
      </c>
      <c r="B1331" s="277" t="s">
        <v>1172</v>
      </c>
      <c r="C1331" s="277" t="s">
        <v>277</v>
      </c>
      <c r="D1331" s="278" t="s">
        <v>136</v>
      </c>
      <c r="E1331" s="102" t="s">
        <v>275</v>
      </c>
      <c r="F1331" s="102" t="s">
        <v>4184</v>
      </c>
      <c r="G1331" s="103"/>
      <c r="H1331" s="103">
        <v>45765</v>
      </c>
      <c r="I1331" s="102" t="s">
        <v>203</v>
      </c>
      <c r="J1331" s="102" t="s">
        <v>2</v>
      </c>
      <c r="K1331" s="102" t="s">
        <v>1</v>
      </c>
      <c r="L1331" s="102" t="str">
        <f>[2]!Table1[[#This Row],[Orgn]]&amp;"-"&amp;[2]!Table1[[#This Row],[Dest]]</f>
        <v>SSH-NAP</v>
      </c>
      <c r="M1331" s="102" t="str">
        <f t="shared" si="20"/>
        <v>ADT</v>
      </c>
      <c r="N1331" s="102">
        <f>WEEKDAY([2]!Table1[[#This Row],[Travel Date]],2)</f>
        <v>6</v>
      </c>
      <c r="P1331" s="102">
        <v>1</v>
      </c>
    </row>
    <row r="1332" spans="1:16" x14ac:dyDescent="0.25">
      <c r="A1332" s="276" t="s">
        <v>4181</v>
      </c>
      <c r="B1332" s="277" t="s">
        <v>1219</v>
      </c>
      <c r="C1332" s="277" t="s">
        <v>277</v>
      </c>
      <c r="D1332" s="278" t="s">
        <v>136</v>
      </c>
      <c r="E1332" s="102" t="s">
        <v>275</v>
      </c>
      <c r="F1332" s="102" t="s">
        <v>4185</v>
      </c>
      <c r="G1332" s="103"/>
      <c r="H1332" s="103">
        <v>45765</v>
      </c>
      <c r="I1332" s="102" t="s">
        <v>203</v>
      </c>
      <c r="J1332" s="102" t="s">
        <v>2</v>
      </c>
      <c r="K1332" s="102" t="s">
        <v>1</v>
      </c>
      <c r="L1332" s="102" t="str">
        <f>[2]!Table1[[#This Row],[Orgn]]&amp;"-"&amp;[2]!Table1[[#This Row],[Dest]]</f>
        <v>SSH-NAP</v>
      </c>
      <c r="M1332" s="102" t="str">
        <f t="shared" si="20"/>
        <v>ADT</v>
      </c>
      <c r="N1332" s="102">
        <f>WEEKDAY([2]!Table1[[#This Row],[Travel Date]],2)</f>
        <v>6</v>
      </c>
      <c r="P1332" s="102">
        <v>1</v>
      </c>
    </row>
    <row r="1333" spans="1:16" x14ac:dyDescent="0.25">
      <c r="A1333" s="276" t="s">
        <v>4186</v>
      </c>
      <c r="B1333" s="277" t="s">
        <v>4187</v>
      </c>
      <c r="C1333" s="277" t="s">
        <v>277</v>
      </c>
      <c r="D1333" s="278" t="s">
        <v>303</v>
      </c>
      <c r="E1333" s="102" t="s">
        <v>275</v>
      </c>
      <c r="F1333" s="102" t="s">
        <v>4188</v>
      </c>
      <c r="G1333" s="103"/>
      <c r="H1333" s="103">
        <v>45765</v>
      </c>
      <c r="I1333" s="102" t="s">
        <v>203</v>
      </c>
      <c r="J1333" s="102" t="s">
        <v>2</v>
      </c>
      <c r="K1333" s="102" t="s">
        <v>1</v>
      </c>
      <c r="L1333" s="102" t="str">
        <f>[2]!Table1[[#This Row],[Orgn]]&amp;"-"&amp;[2]!Table1[[#This Row],[Dest]]</f>
        <v>SSH-NAP</v>
      </c>
      <c r="M1333" s="102" t="str">
        <f t="shared" si="20"/>
        <v>ADT</v>
      </c>
      <c r="N1333" s="102">
        <f>WEEKDAY([2]!Table1[[#This Row],[Travel Date]],2)</f>
        <v>6</v>
      </c>
      <c r="P1333" s="102">
        <v>1</v>
      </c>
    </row>
    <row r="1334" spans="1:16" x14ac:dyDescent="0.25">
      <c r="A1334" s="276" t="s">
        <v>1096</v>
      </c>
      <c r="B1334" s="277" t="s">
        <v>4189</v>
      </c>
      <c r="C1334" s="277" t="s">
        <v>274</v>
      </c>
      <c r="D1334" s="278" t="s">
        <v>303</v>
      </c>
      <c r="E1334" s="102" t="s">
        <v>275</v>
      </c>
      <c r="F1334" s="102" t="s">
        <v>4190</v>
      </c>
      <c r="G1334" s="103"/>
      <c r="H1334" s="103">
        <v>45765</v>
      </c>
      <c r="I1334" s="102" t="s">
        <v>203</v>
      </c>
      <c r="J1334" s="102" t="s">
        <v>2</v>
      </c>
      <c r="K1334" s="102" t="s">
        <v>1</v>
      </c>
      <c r="L1334" s="102" t="str">
        <f>[2]!Table1[[#This Row],[Orgn]]&amp;"-"&amp;[2]!Table1[[#This Row],[Dest]]</f>
        <v>SSH-NAP</v>
      </c>
      <c r="M1334" s="102" t="str">
        <f t="shared" si="20"/>
        <v>ADT</v>
      </c>
      <c r="N1334" s="102">
        <f>WEEKDAY([2]!Table1[[#This Row],[Travel Date]],2)</f>
        <v>6</v>
      </c>
      <c r="P1334" s="102">
        <v>1</v>
      </c>
    </row>
    <row r="1335" spans="1:16" x14ac:dyDescent="0.25">
      <c r="A1335" s="276" t="s">
        <v>1539</v>
      </c>
      <c r="B1335" s="277" t="s">
        <v>4191</v>
      </c>
      <c r="C1335" s="277" t="s">
        <v>274</v>
      </c>
      <c r="D1335" s="278" t="s">
        <v>303</v>
      </c>
      <c r="E1335" s="102" t="s">
        <v>275</v>
      </c>
      <c r="F1335" s="102" t="s">
        <v>4192</v>
      </c>
      <c r="G1335" s="103"/>
      <c r="H1335" s="103">
        <v>45765</v>
      </c>
      <c r="I1335" s="102" t="s">
        <v>203</v>
      </c>
      <c r="J1335" s="102" t="s">
        <v>2</v>
      </c>
      <c r="K1335" s="102" t="s">
        <v>1</v>
      </c>
      <c r="L1335" s="102" t="str">
        <f>[2]!Table1[[#This Row],[Orgn]]&amp;"-"&amp;[2]!Table1[[#This Row],[Dest]]</f>
        <v>SSH-NAP</v>
      </c>
      <c r="M1335" s="102" t="str">
        <f t="shared" si="20"/>
        <v>ADT</v>
      </c>
      <c r="N1335" s="102">
        <f>WEEKDAY([2]!Table1[[#This Row],[Travel Date]],2)</f>
        <v>6</v>
      </c>
      <c r="P1335" s="102">
        <v>1</v>
      </c>
    </row>
    <row r="1336" spans="1:16" x14ac:dyDescent="0.25">
      <c r="A1336" s="276" t="s">
        <v>1096</v>
      </c>
      <c r="B1336" s="277" t="s">
        <v>4193</v>
      </c>
      <c r="C1336" s="277" t="s">
        <v>277</v>
      </c>
      <c r="D1336" s="278" t="s">
        <v>303</v>
      </c>
      <c r="E1336" s="102" t="s">
        <v>275</v>
      </c>
      <c r="F1336" s="102" t="s">
        <v>4194</v>
      </c>
      <c r="G1336" s="103"/>
      <c r="H1336" s="103">
        <v>45765</v>
      </c>
      <c r="I1336" s="102" t="s">
        <v>203</v>
      </c>
      <c r="J1336" s="102" t="s">
        <v>2</v>
      </c>
      <c r="K1336" s="102" t="s">
        <v>1</v>
      </c>
      <c r="L1336" s="102" t="str">
        <f>[2]!Table1[[#This Row],[Orgn]]&amp;"-"&amp;[2]!Table1[[#This Row],[Dest]]</f>
        <v>SSH-NAP</v>
      </c>
      <c r="M1336" s="102" t="str">
        <f t="shared" si="20"/>
        <v>ADT</v>
      </c>
      <c r="N1336" s="102">
        <f>WEEKDAY([2]!Table1[[#This Row],[Travel Date]],2)</f>
        <v>6</v>
      </c>
      <c r="P1336" s="102">
        <v>1</v>
      </c>
    </row>
    <row r="1337" spans="1:16" x14ac:dyDescent="0.25">
      <c r="A1337" s="276" t="s">
        <v>1539</v>
      </c>
      <c r="B1337" s="277" t="s">
        <v>4195</v>
      </c>
      <c r="C1337" s="277" t="s">
        <v>1075</v>
      </c>
      <c r="D1337" s="278" t="s">
        <v>303</v>
      </c>
      <c r="E1337" s="102" t="s">
        <v>275</v>
      </c>
      <c r="F1337" s="102" t="s">
        <v>4196</v>
      </c>
      <c r="G1337" s="103"/>
      <c r="H1337" s="103">
        <v>45765</v>
      </c>
      <c r="I1337" s="102" t="s">
        <v>203</v>
      </c>
      <c r="J1337" s="102" t="s">
        <v>2</v>
      </c>
      <c r="K1337" s="102" t="s">
        <v>1</v>
      </c>
      <c r="L1337" s="102" t="str">
        <f>[2]!Table1[[#This Row],[Orgn]]&amp;"-"&amp;[2]!Table1[[#This Row],[Dest]]</f>
        <v>SSH-NAP</v>
      </c>
      <c r="M1337" s="102" t="str">
        <f t="shared" si="20"/>
        <v>CHD</v>
      </c>
      <c r="N1337" s="102">
        <f>WEEKDAY([2]!Table1[[#This Row],[Travel Date]],2)</f>
        <v>6</v>
      </c>
      <c r="P1337" s="102">
        <v>1</v>
      </c>
    </row>
    <row r="1338" spans="1:16" x14ac:dyDescent="0.25">
      <c r="A1338" s="276" t="s">
        <v>1539</v>
      </c>
      <c r="B1338" s="277" t="s">
        <v>4197</v>
      </c>
      <c r="C1338" s="277" t="s">
        <v>274</v>
      </c>
      <c r="D1338" s="278" t="s">
        <v>303</v>
      </c>
      <c r="E1338" s="102" t="s">
        <v>275</v>
      </c>
      <c r="F1338" s="102" t="s">
        <v>4198</v>
      </c>
      <c r="G1338" s="103"/>
      <c r="H1338" s="103">
        <v>45765</v>
      </c>
      <c r="I1338" s="102" t="s">
        <v>203</v>
      </c>
      <c r="J1338" s="102" t="s">
        <v>2</v>
      </c>
      <c r="K1338" s="102" t="s">
        <v>1</v>
      </c>
      <c r="L1338" s="102" t="str">
        <f>[2]!Table1[[#This Row],[Orgn]]&amp;"-"&amp;[2]!Table1[[#This Row],[Dest]]</f>
        <v>SSH-NAP</v>
      </c>
      <c r="M1338" s="102" t="str">
        <f t="shared" si="20"/>
        <v>ADT</v>
      </c>
      <c r="N1338" s="102">
        <f>WEEKDAY([2]!Table1[[#This Row],[Travel Date]],2)</f>
        <v>6</v>
      </c>
      <c r="P1338" s="102">
        <v>1</v>
      </c>
    </row>
    <row r="1339" spans="1:16" x14ac:dyDescent="0.25">
      <c r="A1339" s="276" t="s">
        <v>4199</v>
      </c>
      <c r="B1339" s="277" t="s">
        <v>4200</v>
      </c>
      <c r="C1339" s="277" t="s">
        <v>274</v>
      </c>
      <c r="D1339" s="278" t="s">
        <v>303</v>
      </c>
      <c r="E1339" s="102" t="s">
        <v>275</v>
      </c>
      <c r="F1339" s="102" t="s">
        <v>4201</v>
      </c>
      <c r="G1339" s="103"/>
      <c r="H1339" s="103">
        <v>45765</v>
      </c>
      <c r="I1339" s="102" t="s">
        <v>203</v>
      </c>
      <c r="J1339" s="102" t="s">
        <v>2</v>
      </c>
      <c r="K1339" s="102" t="s">
        <v>1</v>
      </c>
      <c r="L1339" s="102" t="str">
        <f>[2]!Table1[[#This Row],[Orgn]]&amp;"-"&amp;[2]!Table1[[#This Row],[Dest]]</f>
        <v>SSH-NAP</v>
      </c>
      <c r="M1339" s="102" t="str">
        <f t="shared" si="20"/>
        <v>ADT</v>
      </c>
      <c r="N1339" s="102">
        <f>WEEKDAY([2]!Table1[[#This Row],[Travel Date]],2)</f>
        <v>6</v>
      </c>
      <c r="P1339" s="102">
        <v>1</v>
      </c>
    </row>
    <row r="1340" spans="1:16" x14ac:dyDescent="0.25">
      <c r="A1340" s="276" t="s">
        <v>4202</v>
      </c>
      <c r="B1340" s="277" t="s">
        <v>4203</v>
      </c>
      <c r="C1340" s="277" t="s">
        <v>277</v>
      </c>
      <c r="D1340" s="278" t="s">
        <v>303</v>
      </c>
      <c r="E1340" s="102" t="s">
        <v>275</v>
      </c>
      <c r="F1340" s="102" t="s">
        <v>4204</v>
      </c>
      <c r="G1340" s="103"/>
      <c r="H1340" s="103">
        <v>45765</v>
      </c>
      <c r="I1340" s="102" t="s">
        <v>203</v>
      </c>
      <c r="J1340" s="102" t="s">
        <v>2</v>
      </c>
      <c r="K1340" s="102" t="s">
        <v>1</v>
      </c>
      <c r="L1340" s="102" t="str">
        <f>[2]!Table1[[#This Row],[Orgn]]&amp;"-"&amp;[2]!Table1[[#This Row],[Dest]]</f>
        <v>SSH-NAP</v>
      </c>
      <c r="M1340" s="102" t="str">
        <f t="shared" si="20"/>
        <v>ADT</v>
      </c>
      <c r="N1340" s="102">
        <f>WEEKDAY([2]!Table1[[#This Row],[Travel Date]],2)</f>
        <v>6</v>
      </c>
      <c r="P1340" s="102">
        <v>1</v>
      </c>
    </row>
    <row r="1341" spans="1:16" x14ac:dyDescent="0.25">
      <c r="A1341" s="276" t="s">
        <v>4199</v>
      </c>
      <c r="B1341" s="277" t="s">
        <v>1424</v>
      </c>
      <c r="C1341" s="277" t="s">
        <v>1075</v>
      </c>
      <c r="D1341" s="278" t="s">
        <v>303</v>
      </c>
      <c r="E1341" s="102" t="s">
        <v>275</v>
      </c>
      <c r="F1341" s="102" t="s">
        <v>4205</v>
      </c>
      <c r="G1341" s="103"/>
      <c r="H1341" s="103">
        <v>45765</v>
      </c>
      <c r="I1341" s="102" t="s">
        <v>203</v>
      </c>
      <c r="J1341" s="102" t="s">
        <v>2</v>
      </c>
      <c r="K1341" s="102" t="s">
        <v>1</v>
      </c>
      <c r="L1341" s="102" t="str">
        <f>[2]!Table1[[#This Row],[Orgn]]&amp;"-"&amp;[2]!Table1[[#This Row],[Dest]]</f>
        <v>SSH-NAP</v>
      </c>
      <c r="M1341" s="102" t="str">
        <f t="shared" si="20"/>
        <v>CHD</v>
      </c>
      <c r="N1341" s="102">
        <f>WEEKDAY([2]!Table1[[#This Row],[Travel Date]],2)</f>
        <v>6</v>
      </c>
      <c r="P1341" s="102">
        <v>1</v>
      </c>
    </row>
    <row r="1342" spans="1:16" x14ac:dyDescent="0.25">
      <c r="A1342" s="276" t="s">
        <v>4199</v>
      </c>
      <c r="B1342" s="277" t="s">
        <v>4206</v>
      </c>
      <c r="C1342" s="277" t="s">
        <v>1105</v>
      </c>
      <c r="D1342" s="278" t="s">
        <v>303</v>
      </c>
      <c r="E1342" s="102" t="s">
        <v>275</v>
      </c>
      <c r="F1342" s="102" t="s">
        <v>4207</v>
      </c>
      <c r="G1342" s="103"/>
      <c r="H1342" s="103">
        <v>45765</v>
      </c>
      <c r="I1342" s="102" t="s">
        <v>203</v>
      </c>
      <c r="J1342" s="102" t="s">
        <v>2</v>
      </c>
      <c r="K1342" s="102" t="s">
        <v>1</v>
      </c>
      <c r="L1342" s="102" t="str">
        <f>[2]!Table1[[#This Row],[Orgn]]&amp;"-"&amp;[2]!Table1[[#This Row],[Dest]]</f>
        <v>SSH-NAP</v>
      </c>
      <c r="M1342" s="102" t="str">
        <f t="shared" si="20"/>
        <v>INF</v>
      </c>
      <c r="N1342" s="102">
        <f>WEEKDAY([2]!Table1[[#This Row],[Travel Date]],2)</f>
        <v>6</v>
      </c>
      <c r="P1342" s="102">
        <v>1</v>
      </c>
    </row>
    <row r="1343" spans="1:16" x14ac:dyDescent="0.25">
      <c r="A1343" s="276" t="s">
        <v>4208</v>
      </c>
      <c r="B1343" s="277" t="s">
        <v>4209</v>
      </c>
      <c r="C1343" s="277" t="s">
        <v>274</v>
      </c>
      <c r="D1343" s="278" t="s">
        <v>303</v>
      </c>
      <c r="E1343" s="102" t="s">
        <v>275</v>
      </c>
      <c r="F1343" s="102" t="s">
        <v>4210</v>
      </c>
      <c r="G1343" s="103"/>
      <c r="H1343" s="103">
        <v>45765</v>
      </c>
      <c r="I1343" s="102" t="s">
        <v>203</v>
      </c>
      <c r="J1343" s="102" t="s">
        <v>2</v>
      </c>
      <c r="K1343" s="102" t="s">
        <v>1</v>
      </c>
      <c r="L1343" s="102" t="str">
        <f>[2]!Table1[[#This Row],[Orgn]]&amp;"-"&amp;[2]!Table1[[#This Row],[Dest]]</f>
        <v>SSH-NAP</v>
      </c>
      <c r="M1343" s="102" t="str">
        <f t="shared" si="20"/>
        <v>ADT</v>
      </c>
      <c r="N1343" s="102">
        <f>WEEKDAY([2]!Table1[[#This Row],[Travel Date]],2)</f>
        <v>6</v>
      </c>
      <c r="P1343" s="102">
        <v>1</v>
      </c>
    </row>
    <row r="1344" spans="1:16" x14ac:dyDescent="0.25">
      <c r="A1344" s="276" t="s">
        <v>4211</v>
      </c>
      <c r="B1344" s="277" t="s">
        <v>1124</v>
      </c>
      <c r="C1344" s="277" t="s">
        <v>1074</v>
      </c>
      <c r="D1344" s="278" t="s">
        <v>280</v>
      </c>
      <c r="E1344" s="102" t="s">
        <v>275</v>
      </c>
      <c r="F1344" s="102" t="s">
        <v>4212</v>
      </c>
      <c r="G1344" s="103"/>
      <c r="H1344" s="103">
        <v>45765</v>
      </c>
      <c r="I1344" s="102" t="s">
        <v>203</v>
      </c>
      <c r="J1344" s="102" t="s">
        <v>2</v>
      </c>
      <c r="K1344" s="102" t="s">
        <v>1</v>
      </c>
      <c r="L1344" s="102" t="str">
        <f>[2]!Table1[[#This Row],[Orgn]]&amp;"-"&amp;[2]!Table1[[#This Row],[Dest]]</f>
        <v>SSH-NAP</v>
      </c>
      <c r="M1344" s="102" t="str">
        <f t="shared" si="20"/>
        <v>CHD</v>
      </c>
      <c r="N1344" s="102">
        <f>WEEKDAY([2]!Table1[[#This Row],[Travel Date]],2)</f>
        <v>6</v>
      </c>
      <c r="P1344" s="102">
        <v>1</v>
      </c>
    </row>
    <row r="1345" spans="1:16" x14ac:dyDescent="0.25">
      <c r="A1345" s="276" t="s">
        <v>4211</v>
      </c>
      <c r="B1345" s="277" t="s">
        <v>1228</v>
      </c>
      <c r="C1345" s="277" t="s">
        <v>1070</v>
      </c>
      <c r="D1345" s="278" t="s">
        <v>280</v>
      </c>
      <c r="E1345" s="102" t="s">
        <v>275</v>
      </c>
      <c r="F1345" s="102" t="s">
        <v>4213</v>
      </c>
      <c r="G1345" s="103"/>
      <c r="H1345" s="103">
        <v>45765</v>
      </c>
      <c r="I1345" s="102" t="s">
        <v>203</v>
      </c>
      <c r="J1345" s="102" t="s">
        <v>2</v>
      </c>
      <c r="K1345" s="102" t="s">
        <v>1</v>
      </c>
      <c r="L1345" s="102" t="str">
        <f>[2]!Table1[[#This Row],[Orgn]]&amp;"-"&amp;[2]!Table1[[#This Row],[Dest]]</f>
        <v>SSH-NAP</v>
      </c>
      <c r="M1345" s="102" t="str">
        <f t="shared" si="20"/>
        <v>ADT</v>
      </c>
      <c r="N1345" s="102">
        <f>WEEKDAY([2]!Table1[[#This Row],[Travel Date]],2)</f>
        <v>6</v>
      </c>
      <c r="P1345" s="102">
        <v>1</v>
      </c>
    </row>
    <row r="1346" spans="1:16" x14ac:dyDescent="0.25">
      <c r="A1346" s="276" t="s">
        <v>1318</v>
      </c>
      <c r="B1346" s="277" t="s">
        <v>1192</v>
      </c>
      <c r="C1346" s="277" t="s">
        <v>1070</v>
      </c>
      <c r="D1346" s="278" t="s">
        <v>280</v>
      </c>
      <c r="E1346" s="102" t="s">
        <v>275</v>
      </c>
      <c r="F1346" s="102" t="s">
        <v>4214</v>
      </c>
      <c r="G1346" s="103"/>
      <c r="H1346" s="103">
        <v>45765</v>
      </c>
      <c r="I1346" s="102" t="s">
        <v>203</v>
      </c>
      <c r="J1346" s="102" t="s">
        <v>2</v>
      </c>
      <c r="K1346" s="102" t="s">
        <v>1</v>
      </c>
      <c r="L1346" s="102" t="str">
        <f>[2]!Table1[[#This Row],[Orgn]]&amp;"-"&amp;[2]!Table1[[#This Row],[Dest]]</f>
        <v>SSH-NAP</v>
      </c>
      <c r="M1346" s="102" t="str">
        <f t="shared" ref="M1346:M1409" si="21">IF(TRIM(C1346)="INF", "INF", IF(TRIM(C1346)="CHD", "CHD", "ADT"))</f>
        <v>ADT</v>
      </c>
      <c r="N1346" s="102">
        <f>WEEKDAY([2]!Table1[[#This Row],[Travel Date]],2)</f>
        <v>6</v>
      </c>
      <c r="P1346" s="102">
        <v>1</v>
      </c>
    </row>
    <row r="1347" spans="1:16" x14ac:dyDescent="0.25">
      <c r="A1347" s="276" t="s">
        <v>1457</v>
      </c>
      <c r="B1347" s="277" t="s">
        <v>2584</v>
      </c>
      <c r="C1347" s="277" t="s">
        <v>1115</v>
      </c>
      <c r="D1347" s="278" t="s">
        <v>280</v>
      </c>
      <c r="E1347" s="102" t="s">
        <v>275</v>
      </c>
      <c r="F1347" s="102" t="s">
        <v>4215</v>
      </c>
      <c r="G1347" s="103"/>
      <c r="H1347" s="103">
        <v>45765</v>
      </c>
      <c r="I1347" s="102" t="s">
        <v>203</v>
      </c>
      <c r="J1347" s="102" t="s">
        <v>2</v>
      </c>
      <c r="K1347" s="102" t="s">
        <v>1</v>
      </c>
      <c r="L1347" s="102" t="str">
        <f>[2]!Table1[[#This Row],[Orgn]]&amp;"-"&amp;[2]!Table1[[#This Row],[Dest]]</f>
        <v>SSH-NAP</v>
      </c>
      <c r="M1347" s="102" t="str">
        <f t="shared" si="21"/>
        <v>ADT</v>
      </c>
      <c r="N1347" s="102">
        <f>WEEKDAY([2]!Table1[[#This Row],[Travel Date]],2)</f>
        <v>6</v>
      </c>
      <c r="P1347" s="102">
        <v>1</v>
      </c>
    </row>
    <row r="1348" spans="1:16" x14ac:dyDescent="0.25">
      <c r="A1348" s="276" t="s">
        <v>1973</v>
      </c>
      <c r="B1348" s="277" t="s">
        <v>1288</v>
      </c>
      <c r="C1348" s="277" t="s">
        <v>1070</v>
      </c>
      <c r="D1348" s="278" t="s">
        <v>280</v>
      </c>
      <c r="E1348" s="102" t="s">
        <v>275</v>
      </c>
      <c r="F1348" s="102" t="s">
        <v>4216</v>
      </c>
      <c r="G1348" s="103"/>
      <c r="H1348" s="103">
        <v>45765</v>
      </c>
      <c r="I1348" s="102" t="s">
        <v>203</v>
      </c>
      <c r="J1348" s="102" t="s">
        <v>2</v>
      </c>
      <c r="K1348" s="102" t="s">
        <v>1</v>
      </c>
      <c r="L1348" s="102" t="str">
        <f>[2]!Table1[[#This Row],[Orgn]]&amp;"-"&amp;[2]!Table1[[#This Row],[Dest]]</f>
        <v>SSH-NAP</v>
      </c>
      <c r="M1348" s="102" t="str">
        <f t="shared" si="21"/>
        <v>ADT</v>
      </c>
      <c r="N1348" s="102">
        <f>WEEKDAY([2]!Table1[[#This Row],[Travel Date]],2)</f>
        <v>6</v>
      </c>
      <c r="P1348" s="102">
        <v>1</v>
      </c>
    </row>
    <row r="1349" spans="1:16" x14ac:dyDescent="0.25">
      <c r="A1349" s="276" t="s">
        <v>1973</v>
      </c>
      <c r="B1349" s="277" t="s">
        <v>1229</v>
      </c>
      <c r="C1349" s="277" t="s">
        <v>1074</v>
      </c>
      <c r="D1349" s="278" t="s">
        <v>280</v>
      </c>
      <c r="E1349" s="102" t="s">
        <v>275</v>
      </c>
      <c r="F1349" s="102" t="s">
        <v>4217</v>
      </c>
      <c r="G1349" s="103"/>
      <c r="H1349" s="103">
        <v>45765</v>
      </c>
      <c r="I1349" s="102" t="s">
        <v>203</v>
      </c>
      <c r="J1349" s="102" t="s">
        <v>2</v>
      </c>
      <c r="K1349" s="102" t="s">
        <v>1</v>
      </c>
      <c r="L1349" s="102" t="str">
        <f>[2]!Table1[[#This Row],[Orgn]]&amp;"-"&amp;[2]!Table1[[#This Row],[Dest]]</f>
        <v>SSH-NAP</v>
      </c>
      <c r="M1349" s="102" t="str">
        <f t="shared" si="21"/>
        <v>CHD</v>
      </c>
      <c r="N1349" s="102">
        <f>WEEKDAY([2]!Table1[[#This Row],[Travel Date]],2)</f>
        <v>6</v>
      </c>
      <c r="P1349" s="102">
        <v>1</v>
      </c>
    </row>
    <row r="1350" spans="1:16" x14ac:dyDescent="0.25">
      <c r="A1350" s="276" t="s">
        <v>1973</v>
      </c>
      <c r="B1350" s="277" t="s">
        <v>1449</v>
      </c>
      <c r="C1350" s="277" t="s">
        <v>1074</v>
      </c>
      <c r="D1350" s="278" t="s">
        <v>280</v>
      </c>
      <c r="E1350" s="102" t="s">
        <v>275</v>
      </c>
      <c r="F1350" s="102" t="s">
        <v>4218</v>
      </c>
      <c r="G1350" s="103"/>
      <c r="H1350" s="103">
        <v>45765</v>
      </c>
      <c r="I1350" s="102" t="s">
        <v>203</v>
      </c>
      <c r="J1350" s="102" t="s">
        <v>2</v>
      </c>
      <c r="K1350" s="102" t="s">
        <v>1</v>
      </c>
      <c r="L1350" s="102" t="str">
        <f>[2]!Table1[[#This Row],[Orgn]]&amp;"-"&amp;[2]!Table1[[#This Row],[Dest]]</f>
        <v>SSH-NAP</v>
      </c>
      <c r="M1350" s="102" t="str">
        <f t="shared" si="21"/>
        <v>CHD</v>
      </c>
      <c r="N1350" s="102">
        <f>WEEKDAY([2]!Table1[[#This Row],[Travel Date]],2)</f>
        <v>6</v>
      </c>
      <c r="P1350" s="102">
        <v>1</v>
      </c>
    </row>
    <row r="1351" spans="1:16" x14ac:dyDescent="0.25">
      <c r="A1351" s="276" t="s">
        <v>1469</v>
      </c>
      <c r="B1351" s="277" t="s">
        <v>1784</v>
      </c>
      <c r="C1351" s="277" t="s">
        <v>1070</v>
      </c>
      <c r="D1351" s="278" t="s">
        <v>280</v>
      </c>
      <c r="E1351" s="102" t="s">
        <v>275</v>
      </c>
      <c r="F1351" s="102" t="s">
        <v>4219</v>
      </c>
      <c r="G1351" s="103"/>
      <c r="H1351" s="103">
        <v>45765</v>
      </c>
      <c r="I1351" s="102" t="s">
        <v>203</v>
      </c>
      <c r="J1351" s="102" t="s">
        <v>2</v>
      </c>
      <c r="K1351" s="102" t="s">
        <v>1</v>
      </c>
      <c r="L1351" s="102" t="str">
        <f>[2]!Table1[[#This Row],[Orgn]]&amp;"-"&amp;[2]!Table1[[#This Row],[Dest]]</f>
        <v>SSH-NAP</v>
      </c>
      <c r="M1351" s="102" t="str">
        <f t="shared" si="21"/>
        <v>ADT</v>
      </c>
      <c r="N1351" s="102">
        <f>WEEKDAY([2]!Table1[[#This Row],[Travel Date]],2)</f>
        <v>6</v>
      </c>
      <c r="P1351" s="102">
        <v>1</v>
      </c>
    </row>
    <row r="1352" spans="1:16" x14ac:dyDescent="0.25">
      <c r="A1352" s="276" t="s">
        <v>4220</v>
      </c>
      <c r="B1352" s="277" t="s">
        <v>4221</v>
      </c>
      <c r="C1352" s="277" t="s">
        <v>1115</v>
      </c>
      <c r="D1352" s="278" t="s">
        <v>280</v>
      </c>
      <c r="E1352" s="102" t="s">
        <v>275</v>
      </c>
      <c r="F1352" s="102" t="s">
        <v>4222</v>
      </c>
      <c r="G1352" s="103"/>
      <c r="H1352" s="103">
        <v>45765</v>
      </c>
      <c r="I1352" s="102" t="s">
        <v>203</v>
      </c>
      <c r="J1352" s="102" t="s">
        <v>2</v>
      </c>
      <c r="K1352" s="102" t="s">
        <v>1</v>
      </c>
      <c r="L1352" s="102" t="str">
        <f>[2]!Table1[[#This Row],[Orgn]]&amp;"-"&amp;[2]!Table1[[#This Row],[Dest]]</f>
        <v>SSH-NAP</v>
      </c>
      <c r="M1352" s="102" t="str">
        <f t="shared" si="21"/>
        <v>ADT</v>
      </c>
      <c r="N1352" s="102">
        <f>WEEKDAY([2]!Table1[[#This Row],[Travel Date]],2)</f>
        <v>6</v>
      </c>
      <c r="P1352" s="102">
        <v>1</v>
      </c>
    </row>
    <row r="1353" spans="1:16" x14ac:dyDescent="0.25">
      <c r="A1353" s="276" t="s">
        <v>4223</v>
      </c>
      <c r="B1353" s="277" t="s">
        <v>1275</v>
      </c>
      <c r="C1353" s="277" t="s">
        <v>1070</v>
      </c>
      <c r="D1353" s="278" t="s">
        <v>280</v>
      </c>
      <c r="E1353" s="102" t="s">
        <v>275</v>
      </c>
      <c r="F1353" s="102" t="s">
        <v>4224</v>
      </c>
      <c r="G1353" s="103"/>
      <c r="H1353" s="103">
        <v>45765</v>
      </c>
      <c r="I1353" s="102" t="s">
        <v>203</v>
      </c>
      <c r="J1353" s="102" t="s">
        <v>2</v>
      </c>
      <c r="K1353" s="102" t="s">
        <v>1</v>
      </c>
      <c r="L1353" s="102" t="str">
        <f>[2]!Table1[[#This Row],[Orgn]]&amp;"-"&amp;[2]!Table1[[#This Row],[Dest]]</f>
        <v>SSH-NAP</v>
      </c>
      <c r="M1353" s="102" t="str">
        <f t="shared" si="21"/>
        <v>ADT</v>
      </c>
      <c r="N1353" s="102">
        <f>WEEKDAY([2]!Table1[[#This Row],[Travel Date]],2)</f>
        <v>6</v>
      </c>
      <c r="P1353" s="102">
        <v>1</v>
      </c>
    </row>
    <row r="1354" spans="1:16" x14ac:dyDescent="0.25">
      <c r="A1354" s="276" t="s">
        <v>4225</v>
      </c>
      <c r="B1354" s="277" t="s">
        <v>1262</v>
      </c>
      <c r="C1354" s="277" t="s">
        <v>1115</v>
      </c>
      <c r="D1354" s="278" t="s">
        <v>280</v>
      </c>
      <c r="E1354" s="102" t="s">
        <v>275</v>
      </c>
      <c r="F1354" s="102" t="s">
        <v>4226</v>
      </c>
      <c r="G1354" s="103"/>
      <c r="H1354" s="103">
        <v>45765</v>
      </c>
      <c r="I1354" s="102" t="s">
        <v>203</v>
      </c>
      <c r="J1354" s="102" t="s">
        <v>2</v>
      </c>
      <c r="K1354" s="102" t="s">
        <v>1</v>
      </c>
      <c r="L1354" s="102" t="str">
        <f>[2]!Table1[[#This Row],[Orgn]]&amp;"-"&amp;[2]!Table1[[#This Row],[Dest]]</f>
        <v>SSH-NAP</v>
      </c>
      <c r="M1354" s="102" t="str">
        <f t="shared" si="21"/>
        <v>ADT</v>
      </c>
      <c r="N1354" s="102">
        <f>WEEKDAY([2]!Table1[[#This Row],[Travel Date]],2)</f>
        <v>6</v>
      </c>
      <c r="P1354" s="102">
        <v>1</v>
      </c>
    </row>
    <row r="1355" spans="1:16" x14ac:dyDescent="0.25">
      <c r="A1355" s="276" t="s">
        <v>1804</v>
      </c>
      <c r="B1355" s="277" t="s">
        <v>1069</v>
      </c>
      <c r="C1355" s="277" t="s">
        <v>1070</v>
      </c>
      <c r="D1355" s="278" t="s">
        <v>280</v>
      </c>
      <c r="E1355" s="102" t="s">
        <v>275</v>
      </c>
      <c r="F1355" s="102" t="s">
        <v>4227</v>
      </c>
      <c r="G1355" s="103"/>
      <c r="H1355" s="103">
        <v>45765</v>
      </c>
      <c r="I1355" s="102" t="s">
        <v>203</v>
      </c>
      <c r="J1355" s="102" t="s">
        <v>2</v>
      </c>
      <c r="K1355" s="102" t="s">
        <v>1</v>
      </c>
      <c r="L1355" s="102" t="str">
        <f>[2]!Table1[[#This Row],[Orgn]]&amp;"-"&amp;[2]!Table1[[#This Row],[Dest]]</f>
        <v>SSH-NAP</v>
      </c>
      <c r="M1355" s="102" t="str">
        <f t="shared" si="21"/>
        <v>ADT</v>
      </c>
      <c r="N1355" s="102">
        <f>WEEKDAY([2]!Table1[[#This Row],[Travel Date]],2)</f>
        <v>6</v>
      </c>
      <c r="P1355" s="102">
        <v>1</v>
      </c>
    </row>
    <row r="1356" spans="1:16" x14ac:dyDescent="0.25">
      <c r="A1356" s="276" t="s">
        <v>4228</v>
      </c>
      <c r="B1356" s="277" t="s">
        <v>1170</v>
      </c>
      <c r="C1356" s="277" t="s">
        <v>1115</v>
      </c>
      <c r="D1356" s="278" t="s">
        <v>280</v>
      </c>
      <c r="E1356" s="102" t="s">
        <v>275</v>
      </c>
      <c r="F1356" s="102" t="s">
        <v>4229</v>
      </c>
      <c r="G1356" s="103"/>
      <c r="H1356" s="103">
        <v>45765</v>
      </c>
      <c r="I1356" s="102" t="s">
        <v>203</v>
      </c>
      <c r="J1356" s="102" t="s">
        <v>2</v>
      </c>
      <c r="K1356" s="102" t="s">
        <v>1</v>
      </c>
      <c r="L1356" s="102" t="str">
        <f>[2]!Table1[[#This Row],[Orgn]]&amp;"-"&amp;[2]!Table1[[#This Row],[Dest]]</f>
        <v>SSH-NAP</v>
      </c>
      <c r="M1356" s="102" t="str">
        <f t="shared" si="21"/>
        <v>ADT</v>
      </c>
      <c r="N1356" s="102">
        <f>WEEKDAY([2]!Table1[[#This Row],[Travel Date]],2)</f>
        <v>6</v>
      </c>
      <c r="P1356" s="102">
        <v>1</v>
      </c>
    </row>
    <row r="1357" spans="1:16" x14ac:dyDescent="0.25">
      <c r="A1357" s="276" t="s">
        <v>4228</v>
      </c>
      <c r="B1357" s="277" t="s">
        <v>4230</v>
      </c>
      <c r="C1357" s="277" t="s">
        <v>1115</v>
      </c>
      <c r="D1357" s="278" t="s">
        <v>280</v>
      </c>
      <c r="E1357" s="102" t="s">
        <v>275</v>
      </c>
      <c r="F1357" s="102" t="s">
        <v>4231</v>
      </c>
      <c r="G1357" s="103"/>
      <c r="H1357" s="103">
        <v>45765</v>
      </c>
      <c r="I1357" s="102" t="s">
        <v>203</v>
      </c>
      <c r="J1357" s="102" t="s">
        <v>2</v>
      </c>
      <c r="K1357" s="102" t="s">
        <v>1</v>
      </c>
      <c r="L1357" s="102" t="str">
        <f>[2]!Table1[[#This Row],[Orgn]]&amp;"-"&amp;[2]!Table1[[#This Row],[Dest]]</f>
        <v>SSH-NAP</v>
      </c>
      <c r="M1357" s="102" t="str">
        <f t="shared" si="21"/>
        <v>ADT</v>
      </c>
      <c r="N1357" s="102">
        <f>WEEKDAY([2]!Table1[[#This Row],[Travel Date]],2)</f>
        <v>6</v>
      </c>
      <c r="P1357" s="102">
        <v>1</v>
      </c>
    </row>
    <row r="1358" spans="1:16" x14ac:dyDescent="0.25">
      <c r="A1358" s="276" t="s">
        <v>4232</v>
      </c>
      <c r="B1358" s="277" t="s">
        <v>4233</v>
      </c>
      <c r="C1358" s="277" t="s">
        <v>1115</v>
      </c>
      <c r="D1358" s="278" t="s">
        <v>280</v>
      </c>
      <c r="E1358" s="102" t="s">
        <v>275</v>
      </c>
      <c r="F1358" s="102" t="s">
        <v>4234</v>
      </c>
      <c r="G1358" s="103"/>
      <c r="H1358" s="103">
        <v>45765</v>
      </c>
      <c r="I1358" s="102" t="s">
        <v>203</v>
      </c>
      <c r="J1358" s="102" t="s">
        <v>2</v>
      </c>
      <c r="K1358" s="102" t="s">
        <v>1</v>
      </c>
      <c r="L1358" s="102" t="str">
        <f>[2]!Table1[[#This Row],[Orgn]]&amp;"-"&amp;[2]!Table1[[#This Row],[Dest]]</f>
        <v>SSH-NAP</v>
      </c>
      <c r="M1358" s="102" t="str">
        <f t="shared" si="21"/>
        <v>ADT</v>
      </c>
      <c r="N1358" s="102">
        <f>WEEKDAY([2]!Table1[[#This Row],[Travel Date]],2)</f>
        <v>6</v>
      </c>
      <c r="P1358" s="102">
        <v>1</v>
      </c>
    </row>
    <row r="1359" spans="1:16" x14ac:dyDescent="0.25">
      <c r="A1359" s="276" t="s">
        <v>4235</v>
      </c>
      <c r="B1359" s="277" t="s">
        <v>1119</v>
      </c>
      <c r="C1359" s="277" t="s">
        <v>274</v>
      </c>
      <c r="D1359" s="278" t="s">
        <v>279</v>
      </c>
      <c r="E1359" s="102" t="s">
        <v>275</v>
      </c>
      <c r="F1359" s="102" t="s">
        <v>4236</v>
      </c>
      <c r="G1359" s="103"/>
      <c r="H1359" s="103">
        <v>45765</v>
      </c>
      <c r="I1359" s="102" t="s">
        <v>203</v>
      </c>
      <c r="J1359" s="102" t="s">
        <v>2</v>
      </c>
      <c r="K1359" s="102" t="s">
        <v>1</v>
      </c>
      <c r="L1359" s="102" t="str">
        <f>[2]!Table1[[#This Row],[Orgn]]&amp;"-"&amp;[2]!Table1[[#This Row],[Dest]]</f>
        <v>SSH-NAP</v>
      </c>
      <c r="M1359" s="102" t="str">
        <f t="shared" si="21"/>
        <v>ADT</v>
      </c>
      <c r="N1359" s="102">
        <f>WEEKDAY([2]!Table1[[#This Row],[Travel Date]],2)</f>
        <v>6</v>
      </c>
      <c r="P1359" s="102">
        <v>1</v>
      </c>
    </row>
    <row r="1360" spans="1:16" x14ac:dyDescent="0.25">
      <c r="A1360" s="276" t="s">
        <v>4237</v>
      </c>
      <c r="B1360" s="277" t="s">
        <v>1181</v>
      </c>
      <c r="C1360" s="277" t="s">
        <v>277</v>
      </c>
      <c r="D1360" s="278" t="s">
        <v>279</v>
      </c>
      <c r="E1360" s="102" t="s">
        <v>275</v>
      </c>
      <c r="F1360" s="102" t="s">
        <v>4238</v>
      </c>
      <c r="G1360" s="103"/>
      <c r="H1360" s="103">
        <v>45765</v>
      </c>
      <c r="I1360" s="102" t="s">
        <v>203</v>
      </c>
      <c r="J1360" s="102" t="s">
        <v>2</v>
      </c>
      <c r="K1360" s="102" t="s">
        <v>1</v>
      </c>
      <c r="L1360" s="102" t="str">
        <f>[2]!Table1[[#This Row],[Orgn]]&amp;"-"&amp;[2]!Table1[[#This Row],[Dest]]</f>
        <v>SSH-NAP</v>
      </c>
      <c r="M1360" s="102" t="str">
        <f t="shared" si="21"/>
        <v>ADT</v>
      </c>
      <c r="N1360" s="102">
        <f>WEEKDAY([2]!Table1[[#This Row],[Travel Date]],2)</f>
        <v>6</v>
      </c>
      <c r="P1360" s="102">
        <v>1</v>
      </c>
    </row>
    <row r="1361" spans="1:16" x14ac:dyDescent="0.25">
      <c r="A1361" s="276" t="s">
        <v>4235</v>
      </c>
      <c r="B1361" s="277" t="s">
        <v>4239</v>
      </c>
      <c r="C1361" s="277" t="s">
        <v>277</v>
      </c>
      <c r="D1361" s="278" t="s">
        <v>279</v>
      </c>
      <c r="E1361" s="102" t="s">
        <v>275</v>
      </c>
      <c r="F1361" s="102" t="s">
        <v>4240</v>
      </c>
      <c r="G1361" s="103"/>
      <c r="H1361" s="103">
        <v>45765</v>
      </c>
      <c r="I1361" s="102" t="s">
        <v>203</v>
      </c>
      <c r="J1361" s="102" t="s">
        <v>2</v>
      </c>
      <c r="K1361" s="102" t="s">
        <v>1</v>
      </c>
      <c r="L1361" s="102" t="str">
        <f>[2]!Table1[[#This Row],[Orgn]]&amp;"-"&amp;[2]!Table1[[#This Row],[Dest]]</f>
        <v>SSH-NAP</v>
      </c>
      <c r="M1361" s="102" t="str">
        <f t="shared" si="21"/>
        <v>ADT</v>
      </c>
      <c r="N1361" s="102">
        <f>WEEKDAY([2]!Table1[[#This Row],[Travel Date]],2)</f>
        <v>6</v>
      </c>
      <c r="P1361" s="102">
        <v>1</v>
      </c>
    </row>
    <row r="1362" spans="1:16" x14ac:dyDescent="0.25">
      <c r="A1362" s="276" t="s">
        <v>4235</v>
      </c>
      <c r="B1362" s="277" t="s">
        <v>1450</v>
      </c>
      <c r="C1362" s="277" t="s">
        <v>277</v>
      </c>
      <c r="D1362" s="278" t="s">
        <v>279</v>
      </c>
      <c r="E1362" s="102" t="s">
        <v>275</v>
      </c>
      <c r="F1362" s="102" t="s">
        <v>4241</v>
      </c>
      <c r="G1362" s="103"/>
      <c r="H1362" s="103">
        <v>45765</v>
      </c>
      <c r="I1362" s="102" t="s">
        <v>203</v>
      </c>
      <c r="J1362" s="102" t="s">
        <v>2</v>
      </c>
      <c r="K1362" s="102" t="s">
        <v>1</v>
      </c>
      <c r="L1362" s="102" t="str">
        <f>[2]!Table1[[#This Row],[Orgn]]&amp;"-"&amp;[2]!Table1[[#This Row],[Dest]]</f>
        <v>SSH-NAP</v>
      </c>
      <c r="M1362" s="102" t="str">
        <f t="shared" si="21"/>
        <v>ADT</v>
      </c>
      <c r="N1362" s="102">
        <f>WEEKDAY([2]!Table1[[#This Row],[Travel Date]],2)</f>
        <v>6</v>
      </c>
      <c r="P1362" s="102">
        <v>1</v>
      </c>
    </row>
    <row r="1363" spans="1:16" x14ac:dyDescent="0.25">
      <c r="A1363" s="276" t="s">
        <v>4242</v>
      </c>
      <c r="B1363" s="277" t="s">
        <v>1255</v>
      </c>
      <c r="C1363" s="277" t="s">
        <v>274</v>
      </c>
      <c r="D1363" s="278" t="s">
        <v>279</v>
      </c>
      <c r="E1363" s="102" t="s">
        <v>275</v>
      </c>
      <c r="F1363" s="102" t="s">
        <v>4243</v>
      </c>
      <c r="G1363" s="103"/>
      <c r="H1363" s="103">
        <v>45765</v>
      </c>
      <c r="I1363" s="102" t="s">
        <v>203</v>
      </c>
      <c r="J1363" s="102" t="s">
        <v>2</v>
      </c>
      <c r="K1363" s="102" t="s">
        <v>1</v>
      </c>
      <c r="L1363" s="102" t="str">
        <f>[2]!Table1[[#This Row],[Orgn]]&amp;"-"&amp;[2]!Table1[[#This Row],[Dest]]</f>
        <v>SSH-NAP</v>
      </c>
      <c r="M1363" s="102" t="str">
        <f t="shared" si="21"/>
        <v>ADT</v>
      </c>
      <c r="N1363" s="102">
        <f>WEEKDAY([2]!Table1[[#This Row],[Travel Date]],2)</f>
        <v>6</v>
      </c>
      <c r="P1363" s="102">
        <v>1</v>
      </c>
    </row>
    <row r="1364" spans="1:16" x14ac:dyDescent="0.25">
      <c r="A1364" s="276" t="s">
        <v>1457</v>
      </c>
      <c r="B1364" s="277" t="s">
        <v>4244</v>
      </c>
      <c r="C1364" s="277" t="s">
        <v>277</v>
      </c>
      <c r="D1364" s="278" t="s">
        <v>279</v>
      </c>
      <c r="E1364" s="102" t="s">
        <v>275</v>
      </c>
      <c r="F1364" s="102" t="s">
        <v>4245</v>
      </c>
      <c r="G1364" s="103"/>
      <c r="H1364" s="103">
        <v>45765</v>
      </c>
      <c r="I1364" s="102" t="s">
        <v>203</v>
      </c>
      <c r="J1364" s="102" t="s">
        <v>2</v>
      </c>
      <c r="K1364" s="102" t="s">
        <v>1</v>
      </c>
      <c r="L1364" s="102" t="str">
        <f>[2]!Table1[[#This Row],[Orgn]]&amp;"-"&amp;[2]!Table1[[#This Row],[Dest]]</f>
        <v>SSH-NAP</v>
      </c>
      <c r="M1364" s="102" t="str">
        <f t="shared" si="21"/>
        <v>ADT</v>
      </c>
      <c r="N1364" s="102">
        <f>WEEKDAY([2]!Table1[[#This Row],[Travel Date]],2)</f>
        <v>6</v>
      </c>
      <c r="P1364" s="102">
        <v>1</v>
      </c>
    </row>
    <row r="1365" spans="1:16" x14ac:dyDescent="0.25">
      <c r="A1365" s="276" t="s">
        <v>4246</v>
      </c>
      <c r="B1365" s="277" t="s">
        <v>1123</v>
      </c>
      <c r="C1365" s="277" t="s">
        <v>277</v>
      </c>
      <c r="D1365" s="278" t="s">
        <v>279</v>
      </c>
      <c r="E1365" s="102" t="s">
        <v>275</v>
      </c>
      <c r="F1365" s="102" t="s">
        <v>4247</v>
      </c>
      <c r="G1365" s="103"/>
      <c r="H1365" s="103">
        <v>45765</v>
      </c>
      <c r="I1365" s="102" t="s">
        <v>203</v>
      </c>
      <c r="J1365" s="102" t="s">
        <v>2</v>
      </c>
      <c r="K1365" s="102" t="s">
        <v>1</v>
      </c>
      <c r="L1365" s="102" t="str">
        <f>[2]!Table1[[#This Row],[Orgn]]&amp;"-"&amp;[2]!Table1[[#This Row],[Dest]]</f>
        <v>SSH-NAP</v>
      </c>
      <c r="M1365" s="102" t="str">
        <f t="shared" si="21"/>
        <v>ADT</v>
      </c>
      <c r="N1365" s="102">
        <f>WEEKDAY([2]!Table1[[#This Row],[Travel Date]],2)</f>
        <v>6</v>
      </c>
      <c r="P1365" s="102">
        <v>1</v>
      </c>
    </row>
    <row r="1366" spans="1:16" x14ac:dyDescent="0.25">
      <c r="A1366" s="276" t="s">
        <v>1616</v>
      </c>
      <c r="B1366" s="277" t="s">
        <v>1255</v>
      </c>
      <c r="C1366" s="277" t="s">
        <v>274</v>
      </c>
      <c r="D1366" s="278" t="s">
        <v>279</v>
      </c>
      <c r="E1366" s="102" t="s">
        <v>275</v>
      </c>
      <c r="F1366" s="102" t="s">
        <v>4248</v>
      </c>
      <c r="G1366" s="103"/>
      <c r="H1366" s="103">
        <v>45765</v>
      </c>
      <c r="I1366" s="102" t="s">
        <v>203</v>
      </c>
      <c r="J1366" s="102" t="s">
        <v>2</v>
      </c>
      <c r="K1366" s="102" t="s">
        <v>1</v>
      </c>
      <c r="L1366" s="102" t="str">
        <f>[2]!Table1[[#This Row],[Orgn]]&amp;"-"&amp;[2]!Table1[[#This Row],[Dest]]</f>
        <v>SSH-NAP</v>
      </c>
      <c r="M1366" s="102" t="str">
        <f t="shared" si="21"/>
        <v>ADT</v>
      </c>
      <c r="N1366" s="102">
        <f>WEEKDAY([2]!Table1[[#This Row],[Travel Date]],2)</f>
        <v>6</v>
      </c>
      <c r="P1366" s="102">
        <v>1</v>
      </c>
    </row>
    <row r="1367" spans="1:16" x14ac:dyDescent="0.25">
      <c r="A1367" s="276" t="s">
        <v>1284</v>
      </c>
      <c r="B1367" s="277" t="s">
        <v>1089</v>
      </c>
      <c r="C1367" s="277" t="s">
        <v>274</v>
      </c>
      <c r="D1367" s="278" t="s">
        <v>152</v>
      </c>
      <c r="E1367" s="102" t="s">
        <v>275</v>
      </c>
      <c r="F1367" s="102" t="s">
        <v>2156</v>
      </c>
      <c r="G1367" s="103"/>
      <c r="H1367" s="103">
        <v>45765</v>
      </c>
      <c r="I1367" s="102" t="s">
        <v>203</v>
      </c>
      <c r="J1367" s="102" t="s">
        <v>2</v>
      </c>
      <c r="K1367" s="102" t="s">
        <v>1</v>
      </c>
      <c r="L1367" s="102" t="str">
        <f>[2]!Table1[[#This Row],[Orgn]]&amp;"-"&amp;[2]!Table1[[#This Row],[Dest]]</f>
        <v>SSH-NAP</v>
      </c>
      <c r="M1367" s="102" t="str">
        <f t="shared" si="21"/>
        <v>ADT</v>
      </c>
      <c r="N1367" s="102">
        <f>WEEKDAY([2]!Table1[[#This Row],[Travel Date]],2)</f>
        <v>6</v>
      </c>
      <c r="P1367" s="102">
        <v>1</v>
      </c>
    </row>
    <row r="1368" spans="1:16" x14ac:dyDescent="0.25">
      <c r="A1368" s="279" t="s">
        <v>1722</v>
      </c>
      <c r="B1368" s="280" t="s">
        <v>1523</v>
      </c>
      <c r="C1368" s="280" t="s">
        <v>1087</v>
      </c>
      <c r="D1368" s="278" t="s">
        <v>152</v>
      </c>
      <c r="E1368" s="102" t="s">
        <v>275</v>
      </c>
      <c r="F1368" s="102" t="s">
        <v>2159</v>
      </c>
      <c r="G1368" s="103"/>
      <c r="H1368" s="103">
        <v>45765</v>
      </c>
      <c r="I1368" s="102" t="s">
        <v>203</v>
      </c>
      <c r="J1368" s="102" t="s">
        <v>2</v>
      </c>
      <c r="K1368" s="102" t="s">
        <v>1</v>
      </c>
      <c r="L1368" s="102" t="str">
        <f>[2]!Table1[[#This Row],[Orgn]]&amp;"-"&amp;[2]!Table1[[#This Row],[Dest]]</f>
        <v>SSH-NAP</v>
      </c>
      <c r="M1368" s="102" t="str">
        <f t="shared" si="21"/>
        <v>ADT</v>
      </c>
      <c r="N1368" s="102">
        <f>WEEKDAY([2]!Table1[[#This Row],[Travel Date]],2)</f>
        <v>6</v>
      </c>
      <c r="P1368" s="102">
        <v>1</v>
      </c>
    </row>
    <row r="1369" spans="1:16" x14ac:dyDescent="0.25">
      <c r="A1369" s="276" t="s">
        <v>2129</v>
      </c>
      <c r="B1369" s="277" t="s">
        <v>4249</v>
      </c>
      <c r="C1369" s="277" t="s">
        <v>277</v>
      </c>
      <c r="D1369" s="278" t="s">
        <v>294</v>
      </c>
      <c r="E1369" s="102" t="s">
        <v>275</v>
      </c>
      <c r="F1369" s="102" t="s">
        <v>4250</v>
      </c>
      <c r="G1369" s="103"/>
      <c r="H1369" s="103">
        <v>45765</v>
      </c>
      <c r="I1369" s="102" t="s">
        <v>282</v>
      </c>
      <c r="J1369" s="102" t="s">
        <v>296</v>
      </c>
      <c r="K1369" s="102" t="s">
        <v>1</v>
      </c>
      <c r="L1369" s="102" t="str">
        <f>[2]!Table1[[#This Row],[Orgn]]&amp;"-"&amp;[2]!Table1[[#This Row],[Dest]]</f>
        <v>SSH-NAP</v>
      </c>
      <c r="M1369" s="102" t="str">
        <f t="shared" si="21"/>
        <v>ADT</v>
      </c>
      <c r="N1369" s="102">
        <f>WEEKDAY([2]!Table1[[#This Row],[Travel Date]],2)</f>
        <v>6</v>
      </c>
      <c r="P1369" s="102">
        <v>1</v>
      </c>
    </row>
    <row r="1370" spans="1:16" x14ac:dyDescent="0.25">
      <c r="A1370" s="276" t="s">
        <v>4251</v>
      </c>
      <c r="B1370" s="277" t="s">
        <v>2044</v>
      </c>
      <c r="C1370" s="277" t="s">
        <v>277</v>
      </c>
      <c r="D1370" s="278" t="s">
        <v>294</v>
      </c>
      <c r="E1370" s="102" t="s">
        <v>275</v>
      </c>
      <c r="F1370" s="102" t="s">
        <v>4252</v>
      </c>
      <c r="G1370" s="103"/>
      <c r="H1370" s="103">
        <v>45765</v>
      </c>
      <c r="I1370" s="102" t="s">
        <v>282</v>
      </c>
      <c r="J1370" s="102" t="s">
        <v>296</v>
      </c>
      <c r="K1370" s="102" t="s">
        <v>1</v>
      </c>
      <c r="L1370" s="102" t="str">
        <f>[2]!Table1[[#This Row],[Orgn]]&amp;"-"&amp;[2]!Table1[[#This Row],[Dest]]</f>
        <v>SSH-NAP</v>
      </c>
      <c r="M1370" s="102" t="str">
        <f t="shared" si="21"/>
        <v>ADT</v>
      </c>
      <c r="N1370" s="102">
        <f>WEEKDAY([2]!Table1[[#This Row],[Travel Date]],2)</f>
        <v>6</v>
      </c>
      <c r="P1370" s="102">
        <v>1</v>
      </c>
    </row>
    <row r="1371" spans="1:16" x14ac:dyDescent="0.25">
      <c r="A1371" s="276" t="s">
        <v>4253</v>
      </c>
      <c r="B1371" s="277" t="s">
        <v>1126</v>
      </c>
      <c r="C1371" s="277" t="s">
        <v>1075</v>
      </c>
      <c r="D1371" s="278" t="s">
        <v>316</v>
      </c>
      <c r="E1371" s="102" t="s">
        <v>275</v>
      </c>
      <c r="F1371" s="102" t="s">
        <v>4254</v>
      </c>
      <c r="G1371" s="103"/>
      <c r="H1371" s="103">
        <v>45765</v>
      </c>
      <c r="I1371" s="102" t="s">
        <v>282</v>
      </c>
      <c r="J1371" s="102" t="s">
        <v>296</v>
      </c>
      <c r="K1371" s="102" t="s">
        <v>1</v>
      </c>
      <c r="L1371" s="102" t="str">
        <f>[2]!Table1[[#This Row],[Orgn]]&amp;"-"&amp;[2]!Table1[[#This Row],[Dest]]</f>
        <v>SSH-NAP</v>
      </c>
      <c r="M1371" s="102" t="str">
        <f t="shared" si="21"/>
        <v>CHD</v>
      </c>
      <c r="N1371" s="102">
        <f>WEEKDAY([2]!Table1[[#This Row],[Travel Date]],2)</f>
        <v>6</v>
      </c>
      <c r="P1371" s="102">
        <v>1</v>
      </c>
    </row>
    <row r="1372" spans="1:16" x14ac:dyDescent="0.25">
      <c r="A1372" s="276" t="s">
        <v>4253</v>
      </c>
      <c r="B1372" s="277" t="s">
        <v>1136</v>
      </c>
      <c r="C1372" s="277" t="s">
        <v>1075</v>
      </c>
      <c r="D1372" s="278" t="s">
        <v>316</v>
      </c>
      <c r="E1372" s="102" t="s">
        <v>275</v>
      </c>
      <c r="F1372" s="102" t="s">
        <v>4255</v>
      </c>
      <c r="G1372" s="103"/>
      <c r="H1372" s="103">
        <v>45765</v>
      </c>
      <c r="I1372" s="102" t="s">
        <v>282</v>
      </c>
      <c r="J1372" s="102" t="s">
        <v>296</v>
      </c>
      <c r="K1372" s="102" t="s">
        <v>1</v>
      </c>
      <c r="L1372" s="102" t="str">
        <f>[2]!Table1[[#This Row],[Orgn]]&amp;"-"&amp;[2]!Table1[[#This Row],[Dest]]</f>
        <v>SSH-NAP</v>
      </c>
      <c r="M1372" s="102" t="str">
        <f t="shared" si="21"/>
        <v>CHD</v>
      </c>
      <c r="N1372" s="102">
        <f>WEEKDAY([2]!Table1[[#This Row],[Travel Date]],2)</f>
        <v>6</v>
      </c>
      <c r="P1372" s="102">
        <v>1</v>
      </c>
    </row>
    <row r="1373" spans="1:16" x14ac:dyDescent="0.25">
      <c r="A1373" s="276" t="s">
        <v>4253</v>
      </c>
      <c r="B1373" s="277" t="s">
        <v>1106</v>
      </c>
      <c r="C1373" s="277" t="s">
        <v>274</v>
      </c>
      <c r="D1373" s="278" t="s">
        <v>316</v>
      </c>
      <c r="E1373" s="102" t="s">
        <v>275</v>
      </c>
      <c r="F1373" s="102" t="s">
        <v>4256</v>
      </c>
      <c r="G1373" s="103"/>
      <c r="H1373" s="103">
        <v>45765</v>
      </c>
      <c r="I1373" s="102" t="s">
        <v>282</v>
      </c>
      <c r="J1373" s="102" t="s">
        <v>296</v>
      </c>
      <c r="K1373" s="102" t="s">
        <v>1</v>
      </c>
      <c r="L1373" s="102" t="str">
        <f>[2]!Table1[[#This Row],[Orgn]]&amp;"-"&amp;[2]!Table1[[#This Row],[Dest]]</f>
        <v>SSH-NAP</v>
      </c>
      <c r="M1373" s="102" t="str">
        <f t="shared" si="21"/>
        <v>ADT</v>
      </c>
      <c r="N1373" s="102">
        <f>WEEKDAY([2]!Table1[[#This Row],[Travel Date]],2)</f>
        <v>6</v>
      </c>
      <c r="P1373" s="102">
        <v>1</v>
      </c>
    </row>
    <row r="1374" spans="1:16" x14ac:dyDescent="0.25">
      <c r="A1374" s="276" t="s">
        <v>4257</v>
      </c>
      <c r="B1374" s="277" t="s">
        <v>1584</v>
      </c>
      <c r="C1374" s="277" t="s">
        <v>277</v>
      </c>
      <c r="D1374" s="278" t="s">
        <v>280</v>
      </c>
      <c r="E1374" s="102" t="s">
        <v>275</v>
      </c>
      <c r="F1374" s="102" t="s">
        <v>4258</v>
      </c>
      <c r="G1374" s="103"/>
      <c r="H1374" s="103">
        <v>45765</v>
      </c>
      <c r="I1374" s="102" t="s">
        <v>282</v>
      </c>
      <c r="J1374" s="102" t="s">
        <v>296</v>
      </c>
      <c r="K1374" s="102" t="s">
        <v>1</v>
      </c>
      <c r="L1374" s="102" t="str">
        <f>[2]!Table1[[#This Row],[Orgn]]&amp;"-"&amp;[2]!Table1[[#This Row],[Dest]]</f>
        <v>SSH-NAP</v>
      </c>
      <c r="M1374" s="102" t="str">
        <f t="shared" si="21"/>
        <v>ADT</v>
      </c>
      <c r="N1374" s="102">
        <f>WEEKDAY([2]!Table1[[#This Row],[Travel Date]],2)</f>
        <v>6</v>
      </c>
      <c r="P1374" s="102">
        <v>1</v>
      </c>
    </row>
    <row r="1375" spans="1:16" x14ac:dyDescent="0.25">
      <c r="A1375" s="276" t="s">
        <v>1429</v>
      </c>
      <c r="B1375" s="277" t="s">
        <v>2130</v>
      </c>
      <c r="C1375" s="277" t="s">
        <v>277</v>
      </c>
      <c r="D1375" s="278" t="s">
        <v>279</v>
      </c>
      <c r="E1375" s="102" t="s">
        <v>275</v>
      </c>
      <c r="F1375" s="102" t="s">
        <v>4259</v>
      </c>
      <c r="G1375" s="103"/>
      <c r="H1375" s="103">
        <v>45765</v>
      </c>
      <c r="I1375" s="102" t="s">
        <v>282</v>
      </c>
      <c r="J1375" s="102" t="s">
        <v>296</v>
      </c>
      <c r="K1375" s="102" t="s">
        <v>1</v>
      </c>
      <c r="L1375" s="102" t="str">
        <f>[2]!Table1[[#This Row],[Orgn]]&amp;"-"&amp;[2]!Table1[[#This Row],[Dest]]</f>
        <v>SSH-NAP</v>
      </c>
      <c r="M1375" s="102" t="str">
        <f t="shared" si="21"/>
        <v>ADT</v>
      </c>
      <c r="N1375" s="102">
        <f>WEEKDAY([2]!Table1[[#This Row],[Travel Date]],2)</f>
        <v>6</v>
      </c>
      <c r="P1375" s="102">
        <v>1</v>
      </c>
    </row>
    <row r="1376" spans="1:16" x14ac:dyDescent="0.25">
      <c r="A1376" s="276" t="s">
        <v>1429</v>
      </c>
      <c r="B1376" s="277" t="s">
        <v>1391</v>
      </c>
      <c r="C1376" s="277" t="s">
        <v>277</v>
      </c>
      <c r="D1376" s="278" t="s">
        <v>279</v>
      </c>
      <c r="E1376" s="102" t="s">
        <v>275</v>
      </c>
      <c r="F1376" s="102" t="s">
        <v>4260</v>
      </c>
      <c r="G1376" s="103"/>
      <c r="H1376" s="103">
        <v>45765</v>
      </c>
      <c r="I1376" s="102" t="s">
        <v>282</v>
      </c>
      <c r="J1376" s="102" t="s">
        <v>296</v>
      </c>
      <c r="K1376" s="102" t="s">
        <v>1</v>
      </c>
      <c r="L1376" s="102" t="str">
        <f>[2]!Table1[[#This Row],[Orgn]]&amp;"-"&amp;[2]!Table1[[#This Row],[Dest]]</f>
        <v>SSH-NAP</v>
      </c>
      <c r="M1376" s="102" t="str">
        <f t="shared" si="21"/>
        <v>ADT</v>
      </c>
      <c r="N1376" s="102">
        <f>WEEKDAY([2]!Table1[[#This Row],[Travel Date]],2)</f>
        <v>6</v>
      </c>
      <c r="P1376" s="102">
        <v>1</v>
      </c>
    </row>
    <row r="1377" spans="1:16" x14ac:dyDescent="0.25">
      <c r="A1377" s="276" t="s">
        <v>4261</v>
      </c>
      <c r="B1377" s="277" t="s">
        <v>4262</v>
      </c>
      <c r="C1377" s="277" t="s">
        <v>277</v>
      </c>
      <c r="D1377" s="278" t="s">
        <v>294</v>
      </c>
      <c r="E1377" s="102" t="s">
        <v>275</v>
      </c>
      <c r="F1377" s="102" t="s">
        <v>4263</v>
      </c>
      <c r="G1377" s="103"/>
      <c r="H1377" s="103">
        <v>45765</v>
      </c>
      <c r="I1377" s="102" t="s">
        <v>282</v>
      </c>
      <c r="J1377" s="102" t="s">
        <v>296</v>
      </c>
      <c r="K1377" s="102" t="s">
        <v>1</v>
      </c>
      <c r="L1377" s="102" t="str">
        <f>[2]!Table1[[#This Row],[Orgn]]&amp;"-"&amp;[2]!Table1[[#This Row],[Dest]]</f>
        <v>SSH-NAP</v>
      </c>
      <c r="M1377" s="102" t="str">
        <f t="shared" si="21"/>
        <v>ADT</v>
      </c>
      <c r="N1377" s="102">
        <f>WEEKDAY([2]!Table1[[#This Row],[Travel Date]],2)</f>
        <v>6</v>
      </c>
      <c r="P1377" s="102">
        <v>1</v>
      </c>
    </row>
    <row r="1378" spans="1:16" x14ac:dyDescent="0.25">
      <c r="A1378" s="276" t="s">
        <v>1106</v>
      </c>
      <c r="B1378" s="277" t="s">
        <v>1429</v>
      </c>
      <c r="C1378" s="277" t="s">
        <v>274</v>
      </c>
      <c r="D1378" s="278" t="s">
        <v>279</v>
      </c>
      <c r="E1378" s="102" t="s">
        <v>275</v>
      </c>
      <c r="F1378" s="102" t="s">
        <v>4264</v>
      </c>
      <c r="G1378" s="103"/>
      <c r="H1378" s="103">
        <v>45765</v>
      </c>
      <c r="I1378" s="102" t="s">
        <v>282</v>
      </c>
      <c r="J1378" s="102" t="s">
        <v>296</v>
      </c>
      <c r="K1378" s="102" t="s">
        <v>1</v>
      </c>
      <c r="L1378" s="102" t="str">
        <f>[2]!Table1[[#This Row],[Orgn]]&amp;"-"&amp;[2]!Table1[[#This Row],[Dest]]</f>
        <v>SSH-NAP</v>
      </c>
      <c r="M1378" s="102" t="str">
        <f t="shared" si="21"/>
        <v>ADT</v>
      </c>
      <c r="N1378" s="102">
        <f>WEEKDAY([2]!Table1[[#This Row],[Travel Date]],2)</f>
        <v>6</v>
      </c>
      <c r="P1378" s="102">
        <v>1</v>
      </c>
    </row>
    <row r="1379" spans="1:16" x14ac:dyDescent="0.25">
      <c r="A1379" s="276" t="s">
        <v>2136</v>
      </c>
      <c r="B1379" s="277" t="s">
        <v>4265</v>
      </c>
      <c r="C1379" s="277" t="s">
        <v>277</v>
      </c>
      <c r="D1379" s="278" t="s">
        <v>279</v>
      </c>
      <c r="E1379" s="102" t="s">
        <v>275</v>
      </c>
      <c r="F1379" s="102" t="s">
        <v>4266</v>
      </c>
      <c r="G1379" s="103"/>
      <c r="H1379" s="103">
        <v>45765</v>
      </c>
      <c r="I1379" s="102" t="s">
        <v>282</v>
      </c>
      <c r="J1379" s="102" t="s">
        <v>296</v>
      </c>
      <c r="K1379" s="102" t="s">
        <v>1</v>
      </c>
      <c r="L1379" s="102" t="str">
        <f>[2]!Table1[[#This Row],[Orgn]]&amp;"-"&amp;[2]!Table1[[#This Row],[Dest]]</f>
        <v>SSH-NAP</v>
      </c>
      <c r="M1379" s="102" t="str">
        <f t="shared" si="21"/>
        <v>ADT</v>
      </c>
      <c r="N1379" s="102">
        <f>WEEKDAY([2]!Table1[[#This Row],[Travel Date]],2)</f>
        <v>6</v>
      </c>
      <c r="P1379" s="102">
        <v>1</v>
      </c>
    </row>
    <row r="1380" spans="1:16" x14ac:dyDescent="0.25">
      <c r="A1380" s="276" t="s">
        <v>2136</v>
      </c>
      <c r="B1380" s="277" t="s">
        <v>4267</v>
      </c>
      <c r="C1380" s="277" t="s">
        <v>274</v>
      </c>
      <c r="D1380" s="278" t="s">
        <v>279</v>
      </c>
      <c r="E1380" s="102" t="s">
        <v>275</v>
      </c>
      <c r="F1380" s="102" t="s">
        <v>4268</v>
      </c>
      <c r="G1380" s="103"/>
      <c r="H1380" s="103">
        <v>45765</v>
      </c>
      <c r="I1380" s="102" t="s">
        <v>282</v>
      </c>
      <c r="J1380" s="102" t="s">
        <v>296</v>
      </c>
      <c r="K1380" s="102" t="s">
        <v>1</v>
      </c>
      <c r="L1380" s="102" t="str">
        <f>[2]!Table1[[#This Row],[Orgn]]&amp;"-"&amp;[2]!Table1[[#This Row],[Dest]]</f>
        <v>SSH-NAP</v>
      </c>
      <c r="M1380" s="102" t="str">
        <f t="shared" si="21"/>
        <v>ADT</v>
      </c>
      <c r="N1380" s="102">
        <f>WEEKDAY([2]!Table1[[#This Row],[Travel Date]],2)</f>
        <v>6</v>
      </c>
      <c r="P1380" s="102">
        <v>1</v>
      </c>
    </row>
    <row r="1381" spans="1:16" x14ac:dyDescent="0.25">
      <c r="A1381" s="276" t="s">
        <v>2136</v>
      </c>
      <c r="B1381" s="277" t="s">
        <v>1322</v>
      </c>
      <c r="C1381" s="277" t="s">
        <v>274</v>
      </c>
      <c r="D1381" s="278" t="s">
        <v>279</v>
      </c>
      <c r="E1381" s="102" t="s">
        <v>275</v>
      </c>
      <c r="F1381" s="102" t="s">
        <v>4269</v>
      </c>
      <c r="G1381" s="103"/>
      <c r="H1381" s="103">
        <v>45765</v>
      </c>
      <c r="I1381" s="102" t="s">
        <v>282</v>
      </c>
      <c r="J1381" s="102" t="s">
        <v>296</v>
      </c>
      <c r="K1381" s="102" t="s">
        <v>1</v>
      </c>
      <c r="L1381" s="102" t="str">
        <f>[2]!Table1[[#This Row],[Orgn]]&amp;"-"&amp;[2]!Table1[[#This Row],[Dest]]</f>
        <v>SSH-NAP</v>
      </c>
      <c r="M1381" s="102" t="str">
        <f t="shared" si="21"/>
        <v>ADT</v>
      </c>
      <c r="N1381" s="102">
        <f>WEEKDAY([2]!Table1[[#This Row],[Travel Date]],2)</f>
        <v>6</v>
      </c>
      <c r="P1381" s="102">
        <v>1</v>
      </c>
    </row>
    <row r="1382" spans="1:16" x14ac:dyDescent="0.25">
      <c r="A1382" s="276" t="s">
        <v>2136</v>
      </c>
      <c r="B1382" s="277" t="s">
        <v>1848</v>
      </c>
      <c r="C1382" s="277" t="s">
        <v>277</v>
      </c>
      <c r="D1382" s="278" t="s">
        <v>279</v>
      </c>
      <c r="E1382" s="102" t="s">
        <v>275</v>
      </c>
      <c r="F1382" s="102" t="s">
        <v>4270</v>
      </c>
      <c r="G1382" s="103"/>
      <c r="H1382" s="103">
        <v>45765</v>
      </c>
      <c r="I1382" s="102" t="s">
        <v>282</v>
      </c>
      <c r="J1382" s="102" t="s">
        <v>296</v>
      </c>
      <c r="K1382" s="102" t="s">
        <v>1</v>
      </c>
      <c r="L1382" s="102" t="str">
        <f>[2]!Table1[[#This Row],[Orgn]]&amp;"-"&amp;[2]!Table1[[#This Row],[Dest]]</f>
        <v>SSH-NAP</v>
      </c>
      <c r="M1382" s="102" t="str">
        <f t="shared" si="21"/>
        <v>ADT</v>
      </c>
      <c r="N1382" s="102">
        <f>WEEKDAY([2]!Table1[[#This Row],[Travel Date]],2)</f>
        <v>6</v>
      </c>
      <c r="P1382" s="102">
        <v>1</v>
      </c>
    </row>
    <row r="1383" spans="1:16" x14ac:dyDescent="0.25">
      <c r="A1383" s="276" t="s">
        <v>4271</v>
      </c>
      <c r="B1383" s="277" t="s">
        <v>4272</v>
      </c>
      <c r="C1383" s="277" t="s">
        <v>277</v>
      </c>
      <c r="D1383" s="278" t="s">
        <v>280</v>
      </c>
      <c r="E1383" s="102" t="s">
        <v>275</v>
      </c>
      <c r="F1383" s="102" t="s">
        <v>4273</v>
      </c>
      <c r="G1383" s="103"/>
      <c r="H1383" s="103">
        <v>45765</v>
      </c>
      <c r="I1383" s="102" t="s">
        <v>282</v>
      </c>
      <c r="J1383" s="102" t="s">
        <v>296</v>
      </c>
      <c r="K1383" s="102" t="s">
        <v>1</v>
      </c>
      <c r="L1383" s="102" t="str">
        <f>[2]!Table1[[#This Row],[Orgn]]&amp;"-"&amp;[2]!Table1[[#This Row],[Dest]]</f>
        <v>SSH-NAP</v>
      </c>
      <c r="M1383" s="102" t="str">
        <f t="shared" si="21"/>
        <v>ADT</v>
      </c>
      <c r="N1383" s="102">
        <f>WEEKDAY([2]!Table1[[#This Row],[Travel Date]],2)</f>
        <v>6</v>
      </c>
      <c r="P1383" s="102">
        <v>1</v>
      </c>
    </row>
    <row r="1384" spans="1:16" x14ac:dyDescent="0.25">
      <c r="A1384" s="276" t="s">
        <v>2120</v>
      </c>
      <c r="B1384" s="277" t="s">
        <v>4274</v>
      </c>
      <c r="C1384" s="277" t="s">
        <v>277</v>
      </c>
      <c r="D1384" s="278" t="s">
        <v>294</v>
      </c>
      <c r="E1384" s="102" t="s">
        <v>275</v>
      </c>
      <c r="F1384" s="102" t="s">
        <v>4275</v>
      </c>
      <c r="G1384" s="103"/>
      <c r="H1384" s="103">
        <v>45765</v>
      </c>
      <c r="I1384" s="102" t="s">
        <v>282</v>
      </c>
      <c r="J1384" s="102" t="s">
        <v>296</v>
      </c>
      <c r="K1384" s="102" t="s">
        <v>1</v>
      </c>
      <c r="L1384" s="102" t="str">
        <f>[2]!Table1[[#This Row],[Orgn]]&amp;"-"&amp;[2]!Table1[[#This Row],[Dest]]</f>
        <v>SSH-NAP</v>
      </c>
      <c r="M1384" s="102" t="str">
        <f t="shared" si="21"/>
        <v>ADT</v>
      </c>
      <c r="N1384" s="102">
        <f>WEEKDAY([2]!Table1[[#This Row],[Travel Date]],2)</f>
        <v>6</v>
      </c>
      <c r="P1384" s="102">
        <v>1</v>
      </c>
    </row>
    <row r="1385" spans="1:16" x14ac:dyDescent="0.25">
      <c r="A1385" s="276" t="s">
        <v>2120</v>
      </c>
      <c r="B1385" s="277" t="s">
        <v>4276</v>
      </c>
      <c r="C1385" s="277" t="s">
        <v>277</v>
      </c>
      <c r="D1385" s="278" t="s">
        <v>294</v>
      </c>
      <c r="E1385" s="102" t="s">
        <v>275</v>
      </c>
      <c r="F1385" s="102" t="s">
        <v>4277</v>
      </c>
      <c r="G1385" s="103"/>
      <c r="H1385" s="103">
        <v>45765</v>
      </c>
      <c r="I1385" s="102" t="s">
        <v>282</v>
      </c>
      <c r="J1385" s="102" t="s">
        <v>296</v>
      </c>
      <c r="K1385" s="102" t="s">
        <v>1</v>
      </c>
      <c r="L1385" s="102" t="str">
        <f>[2]!Table1[[#This Row],[Orgn]]&amp;"-"&amp;[2]!Table1[[#This Row],[Dest]]</f>
        <v>SSH-NAP</v>
      </c>
      <c r="M1385" s="102" t="str">
        <f t="shared" si="21"/>
        <v>ADT</v>
      </c>
      <c r="N1385" s="102">
        <f>WEEKDAY([2]!Table1[[#This Row],[Travel Date]],2)</f>
        <v>6</v>
      </c>
      <c r="P1385" s="102">
        <v>1</v>
      </c>
    </row>
    <row r="1386" spans="1:16" x14ac:dyDescent="0.25">
      <c r="A1386" s="276" t="s">
        <v>4278</v>
      </c>
      <c r="B1386" s="277" t="s">
        <v>1554</v>
      </c>
      <c r="C1386" s="277" t="s">
        <v>274</v>
      </c>
      <c r="D1386" s="278" t="s">
        <v>294</v>
      </c>
      <c r="E1386" s="102" t="s">
        <v>275</v>
      </c>
      <c r="F1386" s="102" t="s">
        <v>4279</v>
      </c>
      <c r="G1386" s="103"/>
      <c r="H1386" s="103">
        <v>45765</v>
      </c>
      <c r="I1386" s="102" t="s">
        <v>282</v>
      </c>
      <c r="J1386" s="102" t="s">
        <v>296</v>
      </c>
      <c r="K1386" s="102" t="s">
        <v>1</v>
      </c>
      <c r="L1386" s="102" t="str">
        <f>[2]!Table1[[#This Row],[Orgn]]&amp;"-"&amp;[2]!Table1[[#This Row],[Dest]]</f>
        <v>SSH-NAP</v>
      </c>
      <c r="M1386" s="102" t="str">
        <f t="shared" si="21"/>
        <v>ADT</v>
      </c>
      <c r="N1386" s="102">
        <f>WEEKDAY([2]!Table1[[#This Row],[Travel Date]],2)</f>
        <v>6</v>
      </c>
      <c r="P1386" s="102">
        <v>1</v>
      </c>
    </row>
    <row r="1387" spans="1:16" x14ac:dyDescent="0.25">
      <c r="A1387" s="276" t="s">
        <v>4278</v>
      </c>
      <c r="B1387" s="277" t="s">
        <v>4280</v>
      </c>
      <c r="C1387" s="277" t="s">
        <v>277</v>
      </c>
      <c r="D1387" s="278" t="s">
        <v>294</v>
      </c>
      <c r="E1387" s="102" t="s">
        <v>275</v>
      </c>
      <c r="F1387" s="102" t="s">
        <v>4281</v>
      </c>
      <c r="G1387" s="103"/>
      <c r="H1387" s="103">
        <v>45765</v>
      </c>
      <c r="I1387" s="102" t="s">
        <v>282</v>
      </c>
      <c r="J1387" s="102" t="s">
        <v>296</v>
      </c>
      <c r="K1387" s="102" t="s">
        <v>1</v>
      </c>
      <c r="L1387" s="102" t="str">
        <f>[2]!Table1[[#This Row],[Orgn]]&amp;"-"&amp;[2]!Table1[[#This Row],[Dest]]</f>
        <v>SSH-NAP</v>
      </c>
      <c r="M1387" s="102" t="str">
        <f t="shared" si="21"/>
        <v>ADT</v>
      </c>
      <c r="N1387" s="102">
        <f>WEEKDAY([2]!Table1[[#This Row],[Travel Date]],2)</f>
        <v>6</v>
      </c>
      <c r="P1387" s="102">
        <v>1</v>
      </c>
    </row>
    <row r="1388" spans="1:16" x14ac:dyDescent="0.25">
      <c r="A1388" s="276" t="s">
        <v>4282</v>
      </c>
      <c r="B1388" s="277" t="s">
        <v>1546</v>
      </c>
      <c r="C1388" s="277" t="s">
        <v>274</v>
      </c>
      <c r="D1388" s="278" t="s">
        <v>294</v>
      </c>
      <c r="E1388" s="102" t="s">
        <v>275</v>
      </c>
      <c r="F1388" s="102" t="s">
        <v>4283</v>
      </c>
      <c r="G1388" s="103"/>
      <c r="H1388" s="103">
        <v>45765</v>
      </c>
      <c r="I1388" s="102" t="s">
        <v>282</v>
      </c>
      <c r="J1388" s="102" t="s">
        <v>296</v>
      </c>
      <c r="K1388" s="102" t="s">
        <v>1</v>
      </c>
      <c r="L1388" s="102" t="str">
        <f>[2]!Table1[[#This Row],[Orgn]]&amp;"-"&amp;[2]!Table1[[#This Row],[Dest]]</f>
        <v>SSH-NAP</v>
      </c>
      <c r="M1388" s="102" t="str">
        <f t="shared" si="21"/>
        <v>ADT</v>
      </c>
      <c r="N1388" s="102">
        <f>WEEKDAY([2]!Table1[[#This Row],[Travel Date]],2)</f>
        <v>6</v>
      </c>
      <c r="P1388" s="102">
        <v>1</v>
      </c>
    </row>
    <row r="1389" spans="1:16" x14ac:dyDescent="0.25">
      <c r="A1389" s="276" t="s">
        <v>4282</v>
      </c>
      <c r="B1389" s="277" t="s">
        <v>1793</v>
      </c>
      <c r="C1389" s="277" t="s">
        <v>1075</v>
      </c>
      <c r="D1389" s="278" t="s">
        <v>294</v>
      </c>
      <c r="E1389" s="102" t="s">
        <v>275</v>
      </c>
      <c r="F1389" s="102" t="s">
        <v>4284</v>
      </c>
      <c r="G1389" s="103"/>
      <c r="H1389" s="103">
        <v>45765</v>
      </c>
      <c r="I1389" s="102" t="s">
        <v>282</v>
      </c>
      <c r="J1389" s="102" t="s">
        <v>296</v>
      </c>
      <c r="K1389" s="102" t="s">
        <v>1</v>
      </c>
      <c r="L1389" s="102" t="str">
        <f>[2]!Table1[[#This Row],[Orgn]]&amp;"-"&amp;[2]!Table1[[#This Row],[Dest]]</f>
        <v>SSH-NAP</v>
      </c>
      <c r="M1389" s="102" t="str">
        <f t="shared" si="21"/>
        <v>CHD</v>
      </c>
      <c r="N1389" s="102">
        <f>WEEKDAY([2]!Table1[[#This Row],[Travel Date]],2)</f>
        <v>6</v>
      </c>
      <c r="P1389" s="102">
        <v>1</v>
      </c>
    </row>
    <row r="1390" spans="1:16" x14ac:dyDescent="0.25">
      <c r="A1390" s="276" t="s">
        <v>4285</v>
      </c>
      <c r="B1390" s="277" t="s">
        <v>2017</v>
      </c>
      <c r="C1390" s="277" t="s">
        <v>277</v>
      </c>
      <c r="D1390" s="278" t="s">
        <v>294</v>
      </c>
      <c r="E1390" s="102" t="s">
        <v>275</v>
      </c>
      <c r="F1390" s="102" t="s">
        <v>4286</v>
      </c>
      <c r="G1390" s="103"/>
      <c r="H1390" s="103">
        <v>45765</v>
      </c>
      <c r="I1390" s="102" t="s">
        <v>282</v>
      </c>
      <c r="J1390" s="102" t="s">
        <v>296</v>
      </c>
      <c r="K1390" s="102" t="s">
        <v>1</v>
      </c>
      <c r="L1390" s="102" t="str">
        <f>[2]!Table1[[#This Row],[Orgn]]&amp;"-"&amp;[2]!Table1[[#This Row],[Dest]]</f>
        <v>SSH-NAP</v>
      </c>
      <c r="M1390" s="102" t="str">
        <f t="shared" si="21"/>
        <v>ADT</v>
      </c>
      <c r="N1390" s="102">
        <f>WEEKDAY([2]!Table1[[#This Row],[Travel Date]],2)</f>
        <v>6</v>
      </c>
      <c r="P1390" s="102">
        <v>1</v>
      </c>
    </row>
    <row r="1391" spans="1:16" x14ac:dyDescent="0.25">
      <c r="A1391" s="276" t="s">
        <v>4285</v>
      </c>
      <c r="B1391" s="277" t="s">
        <v>2050</v>
      </c>
      <c r="C1391" s="277" t="s">
        <v>274</v>
      </c>
      <c r="D1391" s="278" t="s">
        <v>294</v>
      </c>
      <c r="E1391" s="102" t="s">
        <v>275</v>
      </c>
      <c r="F1391" s="102" t="s">
        <v>4287</v>
      </c>
      <c r="G1391" s="103"/>
      <c r="H1391" s="103">
        <v>45765</v>
      </c>
      <c r="I1391" s="102" t="s">
        <v>282</v>
      </c>
      <c r="J1391" s="102" t="s">
        <v>296</v>
      </c>
      <c r="K1391" s="102" t="s">
        <v>1</v>
      </c>
      <c r="L1391" s="102" t="str">
        <f>[2]!Table1[[#This Row],[Orgn]]&amp;"-"&amp;[2]!Table1[[#This Row],[Dest]]</f>
        <v>SSH-NAP</v>
      </c>
      <c r="M1391" s="102" t="str">
        <f t="shared" si="21"/>
        <v>ADT</v>
      </c>
      <c r="N1391" s="102">
        <f>WEEKDAY([2]!Table1[[#This Row],[Travel Date]],2)</f>
        <v>6</v>
      </c>
      <c r="P1391" s="102">
        <v>1</v>
      </c>
    </row>
    <row r="1392" spans="1:16" x14ac:dyDescent="0.25">
      <c r="A1392" s="276" t="s">
        <v>4285</v>
      </c>
      <c r="B1392" s="277" t="s">
        <v>1740</v>
      </c>
      <c r="C1392" s="277" t="s">
        <v>274</v>
      </c>
      <c r="D1392" s="278" t="s">
        <v>294</v>
      </c>
      <c r="E1392" s="102" t="s">
        <v>275</v>
      </c>
      <c r="F1392" s="102" t="s">
        <v>4288</v>
      </c>
      <c r="G1392" s="103"/>
      <c r="H1392" s="103">
        <v>45765</v>
      </c>
      <c r="I1392" s="102" t="s">
        <v>282</v>
      </c>
      <c r="J1392" s="102" t="s">
        <v>296</v>
      </c>
      <c r="K1392" s="102" t="s">
        <v>1</v>
      </c>
      <c r="L1392" s="102" t="str">
        <f>[2]!Table1[[#This Row],[Orgn]]&amp;"-"&amp;[2]!Table1[[#This Row],[Dest]]</f>
        <v>SSH-NAP</v>
      </c>
      <c r="M1392" s="102" t="str">
        <f t="shared" si="21"/>
        <v>ADT</v>
      </c>
      <c r="N1392" s="102">
        <f>WEEKDAY([2]!Table1[[#This Row],[Travel Date]],2)</f>
        <v>6</v>
      </c>
      <c r="P1392" s="102">
        <v>1</v>
      </c>
    </row>
    <row r="1393" spans="1:16" x14ac:dyDescent="0.25">
      <c r="A1393" s="276" t="s">
        <v>4289</v>
      </c>
      <c r="B1393" s="277" t="s">
        <v>1834</v>
      </c>
      <c r="C1393" s="277" t="s">
        <v>277</v>
      </c>
      <c r="D1393" s="278" t="s">
        <v>294</v>
      </c>
      <c r="E1393" s="102" t="s">
        <v>275</v>
      </c>
      <c r="F1393" s="102" t="s">
        <v>4290</v>
      </c>
      <c r="G1393" s="103"/>
      <c r="H1393" s="103">
        <v>45765</v>
      </c>
      <c r="I1393" s="102" t="s">
        <v>282</v>
      </c>
      <c r="J1393" s="102" t="s">
        <v>296</v>
      </c>
      <c r="K1393" s="102" t="s">
        <v>1</v>
      </c>
      <c r="L1393" s="102" t="str">
        <f>[2]!Table1[[#This Row],[Orgn]]&amp;"-"&amp;[2]!Table1[[#This Row],[Dest]]</f>
        <v>SSH-NAP</v>
      </c>
      <c r="M1393" s="102" t="str">
        <f t="shared" si="21"/>
        <v>ADT</v>
      </c>
      <c r="N1393" s="102">
        <f>WEEKDAY([2]!Table1[[#This Row],[Travel Date]],2)</f>
        <v>6</v>
      </c>
      <c r="P1393" s="102">
        <v>1</v>
      </c>
    </row>
    <row r="1394" spans="1:16" x14ac:dyDescent="0.25">
      <c r="A1394" s="276" t="s">
        <v>2036</v>
      </c>
      <c r="B1394" s="277" t="s">
        <v>1922</v>
      </c>
      <c r="C1394" s="277" t="s">
        <v>277</v>
      </c>
      <c r="D1394" s="278" t="s">
        <v>294</v>
      </c>
      <c r="E1394" s="102" t="s">
        <v>275</v>
      </c>
      <c r="F1394" s="102" t="s">
        <v>4291</v>
      </c>
      <c r="G1394" s="103"/>
      <c r="H1394" s="103">
        <v>45765</v>
      </c>
      <c r="I1394" s="102" t="s">
        <v>282</v>
      </c>
      <c r="J1394" s="102" t="s">
        <v>296</v>
      </c>
      <c r="K1394" s="102" t="s">
        <v>1</v>
      </c>
      <c r="L1394" s="102" t="str">
        <f>[2]!Table1[[#This Row],[Orgn]]&amp;"-"&amp;[2]!Table1[[#This Row],[Dest]]</f>
        <v>SSH-NAP</v>
      </c>
      <c r="M1394" s="102" t="str">
        <f t="shared" si="21"/>
        <v>ADT</v>
      </c>
      <c r="N1394" s="102">
        <f>WEEKDAY([2]!Table1[[#This Row],[Travel Date]],2)</f>
        <v>6</v>
      </c>
      <c r="P1394" s="102">
        <v>1</v>
      </c>
    </row>
    <row r="1395" spans="1:16" x14ac:dyDescent="0.25">
      <c r="A1395" s="276" t="s">
        <v>4292</v>
      </c>
      <c r="B1395" s="277" t="s">
        <v>2181</v>
      </c>
      <c r="C1395" s="277" t="s">
        <v>277</v>
      </c>
      <c r="D1395" s="278" t="s">
        <v>294</v>
      </c>
      <c r="E1395" s="102" t="s">
        <v>275</v>
      </c>
      <c r="F1395" s="102" t="s">
        <v>4293</v>
      </c>
      <c r="G1395" s="103"/>
      <c r="H1395" s="103">
        <v>45765</v>
      </c>
      <c r="I1395" s="102" t="s">
        <v>282</v>
      </c>
      <c r="J1395" s="102" t="s">
        <v>296</v>
      </c>
      <c r="K1395" s="102" t="s">
        <v>1</v>
      </c>
      <c r="L1395" s="102" t="str">
        <f>[2]!Table1[[#This Row],[Orgn]]&amp;"-"&amp;[2]!Table1[[#This Row],[Dest]]</f>
        <v>SSH-NAP</v>
      </c>
      <c r="M1395" s="102" t="str">
        <f t="shared" si="21"/>
        <v>ADT</v>
      </c>
      <c r="N1395" s="102">
        <f>WEEKDAY([2]!Table1[[#This Row],[Travel Date]],2)</f>
        <v>6</v>
      </c>
      <c r="P1395" s="102">
        <v>1</v>
      </c>
    </row>
    <row r="1396" spans="1:16" x14ac:dyDescent="0.25">
      <c r="A1396" s="276" t="s">
        <v>4292</v>
      </c>
      <c r="B1396" s="277" t="s">
        <v>4294</v>
      </c>
      <c r="C1396" s="277" t="s">
        <v>1075</v>
      </c>
      <c r="D1396" s="278" t="s">
        <v>294</v>
      </c>
      <c r="E1396" s="102" t="s">
        <v>275</v>
      </c>
      <c r="F1396" s="102" t="s">
        <v>4295</v>
      </c>
      <c r="G1396" s="103"/>
      <c r="H1396" s="103">
        <v>45765</v>
      </c>
      <c r="I1396" s="102" t="s">
        <v>282</v>
      </c>
      <c r="J1396" s="102" t="s">
        <v>296</v>
      </c>
      <c r="K1396" s="102" t="s">
        <v>1</v>
      </c>
      <c r="L1396" s="102" t="str">
        <f>[2]!Table1[[#This Row],[Orgn]]&amp;"-"&amp;[2]!Table1[[#This Row],[Dest]]</f>
        <v>SSH-NAP</v>
      </c>
      <c r="M1396" s="102" t="str">
        <f t="shared" si="21"/>
        <v>CHD</v>
      </c>
      <c r="N1396" s="102">
        <f>WEEKDAY([2]!Table1[[#This Row],[Travel Date]],2)</f>
        <v>6</v>
      </c>
      <c r="P1396" s="102">
        <v>1</v>
      </c>
    </row>
    <row r="1397" spans="1:16" x14ac:dyDescent="0.25">
      <c r="A1397" s="276" t="s">
        <v>4292</v>
      </c>
      <c r="B1397" s="277" t="s">
        <v>4296</v>
      </c>
      <c r="C1397" s="277" t="s">
        <v>274</v>
      </c>
      <c r="D1397" s="278" t="s">
        <v>294</v>
      </c>
      <c r="E1397" s="102" t="s">
        <v>275</v>
      </c>
      <c r="F1397" s="102" t="s">
        <v>4297</v>
      </c>
      <c r="G1397" s="103"/>
      <c r="H1397" s="103">
        <v>45765</v>
      </c>
      <c r="I1397" s="102" t="s">
        <v>282</v>
      </c>
      <c r="J1397" s="102" t="s">
        <v>296</v>
      </c>
      <c r="K1397" s="102" t="s">
        <v>1</v>
      </c>
      <c r="L1397" s="102" t="str">
        <f>[2]!Table1[[#This Row],[Orgn]]&amp;"-"&amp;[2]!Table1[[#This Row],[Dest]]</f>
        <v>SSH-NAP</v>
      </c>
      <c r="M1397" s="102" t="str">
        <f t="shared" si="21"/>
        <v>ADT</v>
      </c>
      <c r="N1397" s="102">
        <f>WEEKDAY([2]!Table1[[#This Row],[Travel Date]],2)</f>
        <v>6</v>
      </c>
      <c r="P1397" s="102">
        <v>1</v>
      </c>
    </row>
    <row r="1398" spans="1:16" x14ac:dyDescent="0.25">
      <c r="A1398" s="276" t="s">
        <v>4292</v>
      </c>
      <c r="B1398" s="277" t="s">
        <v>2180</v>
      </c>
      <c r="C1398" s="277" t="s">
        <v>1075</v>
      </c>
      <c r="D1398" s="278" t="s">
        <v>294</v>
      </c>
      <c r="E1398" s="102" t="s">
        <v>275</v>
      </c>
      <c r="F1398" s="102" t="s">
        <v>4298</v>
      </c>
      <c r="G1398" s="103"/>
      <c r="H1398" s="103">
        <v>45765</v>
      </c>
      <c r="I1398" s="102" t="s">
        <v>282</v>
      </c>
      <c r="J1398" s="102" t="s">
        <v>296</v>
      </c>
      <c r="K1398" s="102" t="s">
        <v>1</v>
      </c>
      <c r="L1398" s="102" t="str">
        <f>[2]!Table1[[#This Row],[Orgn]]&amp;"-"&amp;[2]!Table1[[#This Row],[Dest]]</f>
        <v>SSH-NAP</v>
      </c>
      <c r="M1398" s="102" t="str">
        <f t="shared" si="21"/>
        <v>CHD</v>
      </c>
      <c r="N1398" s="102">
        <f>WEEKDAY([2]!Table1[[#This Row],[Travel Date]],2)</f>
        <v>6</v>
      </c>
      <c r="P1398" s="102">
        <v>1</v>
      </c>
    </row>
    <row r="1399" spans="1:16" x14ac:dyDescent="0.25">
      <c r="A1399" s="276" t="s">
        <v>4299</v>
      </c>
      <c r="B1399" s="277" t="s">
        <v>1598</v>
      </c>
      <c r="C1399" s="277" t="s">
        <v>274</v>
      </c>
      <c r="D1399" s="278" t="s">
        <v>279</v>
      </c>
      <c r="E1399" s="102" t="s">
        <v>275</v>
      </c>
      <c r="F1399" s="102" t="s">
        <v>4300</v>
      </c>
      <c r="G1399" s="103"/>
      <c r="H1399" s="103">
        <v>45765</v>
      </c>
      <c r="I1399" s="102" t="s">
        <v>282</v>
      </c>
      <c r="J1399" s="102" t="s">
        <v>296</v>
      </c>
      <c r="K1399" s="102" t="s">
        <v>1</v>
      </c>
      <c r="L1399" s="102" t="str">
        <f>[2]!Table1[[#This Row],[Orgn]]&amp;"-"&amp;[2]!Table1[[#This Row],[Dest]]</f>
        <v>SSH-NAP</v>
      </c>
      <c r="M1399" s="102" t="str">
        <f t="shared" si="21"/>
        <v>ADT</v>
      </c>
      <c r="N1399" s="102">
        <f>WEEKDAY([2]!Table1[[#This Row],[Travel Date]],2)</f>
        <v>6</v>
      </c>
      <c r="P1399" s="102">
        <v>1</v>
      </c>
    </row>
    <row r="1400" spans="1:16" x14ac:dyDescent="0.25">
      <c r="A1400" s="276" t="s">
        <v>4301</v>
      </c>
      <c r="B1400" s="277" t="s">
        <v>1525</v>
      </c>
      <c r="C1400" s="277" t="s">
        <v>277</v>
      </c>
      <c r="D1400" s="278" t="s">
        <v>294</v>
      </c>
      <c r="E1400" s="102" t="s">
        <v>275</v>
      </c>
      <c r="F1400" s="102" t="s">
        <v>4302</v>
      </c>
      <c r="G1400" s="103"/>
      <c r="H1400" s="103">
        <v>45765</v>
      </c>
      <c r="I1400" s="102" t="s">
        <v>282</v>
      </c>
      <c r="J1400" s="102" t="s">
        <v>296</v>
      </c>
      <c r="K1400" s="102" t="s">
        <v>1</v>
      </c>
      <c r="L1400" s="102" t="str">
        <f>[2]!Table1[[#This Row],[Orgn]]&amp;"-"&amp;[2]!Table1[[#This Row],[Dest]]</f>
        <v>SSH-NAP</v>
      </c>
      <c r="M1400" s="102" t="str">
        <f t="shared" si="21"/>
        <v>ADT</v>
      </c>
      <c r="N1400" s="102">
        <f>WEEKDAY([2]!Table1[[#This Row],[Travel Date]],2)</f>
        <v>6</v>
      </c>
      <c r="P1400" s="102">
        <v>1</v>
      </c>
    </row>
    <row r="1401" spans="1:16" x14ac:dyDescent="0.25">
      <c r="A1401" s="276" t="s">
        <v>4301</v>
      </c>
      <c r="B1401" s="277" t="s">
        <v>2048</v>
      </c>
      <c r="C1401" s="277" t="s">
        <v>277</v>
      </c>
      <c r="D1401" s="278" t="s">
        <v>294</v>
      </c>
      <c r="E1401" s="102" t="s">
        <v>275</v>
      </c>
      <c r="F1401" s="102" t="s">
        <v>4303</v>
      </c>
      <c r="G1401" s="103"/>
      <c r="H1401" s="103">
        <v>45765</v>
      </c>
      <c r="I1401" s="102" t="s">
        <v>282</v>
      </c>
      <c r="J1401" s="102" t="s">
        <v>296</v>
      </c>
      <c r="K1401" s="102" t="s">
        <v>1</v>
      </c>
      <c r="L1401" s="102" t="str">
        <f>[2]!Table1[[#This Row],[Orgn]]&amp;"-"&amp;[2]!Table1[[#This Row],[Dest]]</f>
        <v>SSH-NAP</v>
      </c>
      <c r="M1401" s="102" t="str">
        <f t="shared" si="21"/>
        <v>ADT</v>
      </c>
      <c r="N1401" s="102">
        <f>WEEKDAY([2]!Table1[[#This Row],[Travel Date]],2)</f>
        <v>6</v>
      </c>
      <c r="P1401" s="102">
        <v>1</v>
      </c>
    </row>
    <row r="1402" spans="1:16" x14ac:dyDescent="0.25">
      <c r="A1402" s="276" t="s">
        <v>4304</v>
      </c>
      <c r="B1402" s="277" t="s">
        <v>1121</v>
      </c>
      <c r="C1402" s="277" t="s">
        <v>274</v>
      </c>
      <c r="D1402" s="278" t="s">
        <v>280</v>
      </c>
      <c r="E1402" s="102" t="s">
        <v>275</v>
      </c>
      <c r="F1402" s="102" t="s">
        <v>4305</v>
      </c>
      <c r="G1402" s="103"/>
      <c r="H1402" s="103">
        <v>45765</v>
      </c>
      <c r="I1402" s="102" t="s">
        <v>282</v>
      </c>
      <c r="J1402" s="102" t="s">
        <v>296</v>
      </c>
      <c r="K1402" s="102" t="s">
        <v>1</v>
      </c>
      <c r="L1402" s="102" t="str">
        <f>[2]!Table1[[#This Row],[Orgn]]&amp;"-"&amp;[2]!Table1[[#This Row],[Dest]]</f>
        <v>SSH-NAP</v>
      </c>
      <c r="M1402" s="102" t="str">
        <f t="shared" si="21"/>
        <v>ADT</v>
      </c>
      <c r="N1402" s="102">
        <f>WEEKDAY([2]!Table1[[#This Row],[Travel Date]],2)</f>
        <v>6</v>
      </c>
      <c r="P1402" s="102">
        <v>1</v>
      </c>
    </row>
    <row r="1403" spans="1:16" x14ac:dyDescent="0.25">
      <c r="A1403" s="276" t="s">
        <v>4011</v>
      </c>
      <c r="B1403" s="277" t="s">
        <v>4306</v>
      </c>
      <c r="C1403" s="277" t="s">
        <v>274</v>
      </c>
      <c r="D1403" s="278" t="s">
        <v>294</v>
      </c>
      <c r="E1403" s="102" t="s">
        <v>275</v>
      </c>
      <c r="F1403" s="102" t="s">
        <v>4307</v>
      </c>
      <c r="G1403" s="103"/>
      <c r="H1403" s="103">
        <v>45765</v>
      </c>
      <c r="I1403" s="102" t="s">
        <v>282</v>
      </c>
      <c r="J1403" s="102" t="s">
        <v>296</v>
      </c>
      <c r="K1403" s="102" t="s">
        <v>1</v>
      </c>
      <c r="L1403" s="102" t="str">
        <f>[2]!Table1[[#This Row],[Orgn]]&amp;"-"&amp;[2]!Table1[[#This Row],[Dest]]</f>
        <v>SSH-NAP</v>
      </c>
      <c r="M1403" s="102" t="str">
        <f t="shared" si="21"/>
        <v>ADT</v>
      </c>
      <c r="N1403" s="102">
        <f>WEEKDAY([2]!Table1[[#This Row],[Travel Date]],2)</f>
        <v>6</v>
      </c>
      <c r="P1403" s="102">
        <v>1</v>
      </c>
    </row>
    <row r="1404" spans="1:16" x14ac:dyDescent="0.25">
      <c r="A1404" s="276" t="s">
        <v>4011</v>
      </c>
      <c r="B1404" s="277" t="s">
        <v>4308</v>
      </c>
      <c r="C1404" s="277" t="s">
        <v>1075</v>
      </c>
      <c r="D1404" s="278" t="s">
        <v>294</v>
      </c>
      <c r="E1404" s="102" t="s">
        <v>275</v>
      </c>
      <c r="F1404" s="102" t="s">
        <v>4309</v>
      </c>
      <c r="G1404" s="103"/>
      <c r="H1404" s="103">
        <v>45765</v>
      </c>
      <c r="I1404" s="102" t="s">
        <v>282</v>
      </c>
      <c r="J1404" s="102" t="s">
        <v>296</v>
      </c>
      <c r="K1404" s="102" t="s">
        <v>1</v>
      </c>
      <c r="L1404" s="102" t="str">
        <f>[2]!Table1[[#This Row],[Orgn]]&amp;"-"&amp;[2]!Table1[[#This Row],[Dest]]</f>
        <v>SSH-NAP</v>
      </c>
      <c r="M1404" s="102" t="str">
        <f t="shared" si="21"/>
        <v>CHD</v>
      </c>
      <c r="N1404" s="102">
        <f>WEEKDAY([2]!Table1[[#This Row],[Travel Date]],2)</f>
        <v>6</v>
      </c>
      <c r="P1404" s="102">
        <v>1</v>
      </c>
    </row>
    <row r="1405" spans="1:16" x14ac:dyDescent="0.25">
      <c r="A1405" s="276" t="s">
        <v>4310</v>
      </c>
      <c r="B1405" s="277" t="s">
        <v>4311</v>
      </c>
      <c r="C1405" s="277" t="s">
        <v>277</v>
      </c>
      <c r="D1405" s="278" t="s">
        <v>294</v>
      </c>
      <c r="E1405" s="102" t="s">
        <v>275</v>
      </c>
      <c r="F1405" s="102" t="s">
        <v>4312</v>
      </c>
      <c r="G1405" s="103"/>
      <c r="H1405" s="103">
        <v>45765</v>
      </c>
      <c r="I1405" s="102" t="s">
        <v>282</v>
      </c>
      <c r="J1405" s="102" t="s">
        <v>296</v>
      </c>
      <c r="K1405" s="102" t="s">
        <v>1</v>
      </c>
      <c r="L1405" s="102" t="str">
        <f>[2]!Table1[[#This Row],[Orgn]]&amp;"-"&amp;[2]!Table1[[#This Row],[Dest]]</f>
        <v>SSH-NAP</v>
      </c>
      <c r="M1405" s="102" t="str">
        <f t="shared" si="21"/>
        <v>ADT</v>
      </c>
      <c r="N1405" s="102">
        <f>WEEKDAY([2]!Table1[[#This Row],[Travel Date]],2)</f>
        <v>6</v>
      </c>
      <c r="P1405" s="102">
        <v>1</v>
      </c>
    </row>
    <row r="1406" spans="1:16" x14ac:dyDescent="0.25">
      <c r="A1406" s="276" t="s">
        <v>4313</v>
      </c>
      <c r="B1406" s="277" t="s">
        <v>2099</v>
      </c>
      <c r="C1406" s="277" t="s">
        <v>1075</v>
      </c>
      <c r="D1406" s="278" t="s">
        <v>294</v>
      </c>
      <c r="E1406" s="102" t="s">
        <v>275</v>
      </c>
      <c r="F1406" s="102" t="s">
        <v>4314</v>
      </c>
      <c r="G1406" s="103"/>
      <c r="H1406" s="103">
        <v>45765</v>
      </c>
      <c r="I1406" s="102" t="s">
        <v>282</v>
      </c>
      <c r="J1406" s="102" t="s">
        <v>296</v>
      </c>
      <c r="K1406" s="102" t="s">
        <v>1</v>
      </c>
      <c r="L1406" s="102" t="str">
        <f>[2]!Table1[[#This Row],[Orgn]]&amp;"-"&amp;[2]!Table1[[#This Row],[Dest]]</f>
        <v>SSH-NAP</v>
      </c>
      <c r="M1406" s="102" t="str">
        <f t="shared" si="21"/>
        <v>CHD</v>
      </c>
      <c r="N1406" s="102">
        <f>WEEKDAY([2]!Table1[[#This Row],[Travel Date]],2)</f>
        <v>6</v>
      </c>
      <c r="P1406" s="102">
        <v>1</v>
      </c>
    </row>
    <row r="1407" spans="1:16" x14ac:dyDescent="0.25">
      <c r="A1407" s="276" t="s">
        <v>4313</v>
      </c>
      <c r="B1407" s="277" t="s">
        <v>2168</v>
      </c>
      <c r="C1407" s="277" t="s">
        <v>1075</v>
      </c>
      <c r="D1407" s="278" t="s">
        <v>294</v>
      </c>
      <c r="E1407" s="102" t="s">
        <v>275</v>
      </c>
      <c r="F1407" s="102" t="s">
        <v>4315</v>
      </c>
      <c r="G1407" s="103"/>
      <c r="H1407" s="103">
        <v>45765</v>
      </c>
      <c r="I1407" s="102" t="s">
        <v>282</v>
      </c>
      <c r="J1407" s="102" t="s">
        <v>296</v>
      </c>
      <c r="K1407" s="102" t="s">
        <v>1</v>
      </c>
      <c r="L1407" s="102" t="str">
        <f>[2]!Table1[[#This Row],[Orgn]]&amp;"-"&amp;[2]!Table1[[#This Row],[Dest]]</f>
        <v>SSH-NAP</v>
      </c>
      <c r="M1407" s="102" t="str">
        <f t="shared" si="21"/>
        <v>CHD</v>
      </c>
      <c r="N1407" s="102">
        <f>WEEKDAY([2]!Table1[[#This Row],[Travel Date]],2)</f>
        <v>6</v>
      </c>
      <c r="P1407" s="102">
        <v>1</v>
      </c>
    </row>
    <row r="1408" spans="1:16" x14ac:dyDescent="0.25">
      <c r="A1408" s="276" t="s">
        <v>4313</v>
      </c>
      <c r="B1408" s="277" t="s">
        <v>1216</v>
      </c>
      <c r="C1408" s="277" t="s">
        <v>274</v>
      </c>
      <c r="D1408" s="278" t="s">
        <v>294</v>
      </c>
      <c r="E1408" s="102" t="s">
        <v>275</v>
      </c>
      <c r="F1408" s="102" t="s">
        <v>4316</v>
      </c>
      <c r="G1408" s="103"/>
      <c r="H1408" s="103">
        <v>45765</v>
      </c>
      <c r="I1408" s="102" t="s">
        <v>282</v>
      </c>
      <c r="J1408" s="102" t="s">
        <v>296</v>
      </c>
      <c r="K1408" s="102" t="s">
        <v>1</v>
      </c>
      <c r="L1408" s="102" t="str">
        <f>[2]!Table1[[#This Row],[Orgn]]&amp;"-"&amp;[2]!Table1[[#This Row],[Dest]]</f>
        <v>SSH-NAP</v>
      </c>
      <c r="M1408" s="102" t="str">
        <f t="shared" si="21"/>
        <v>ADT</v>
      </c>
      <c r="N1408" s="102">
        <f>WEEKDAY([2]!Table1[[#This Row],[Travel Date]],2)</f>
        <v>6</v>
      </c>
      <c r="P1408" s="102">
        <v>1</v>
      </c>
    </row>
    <row r="1409" spans="1:16" x14ac:dyDescent="0.25">
      <c r="A1409" s="276" t="s">
        <v>4317</v>
      </c>
      <c r="B1409" s="277" t="s">
        <v>4318</v>
      </c>
      <c r="C1409" s="277" t="s">
        <v>274</v>
      </c>
      <c r="D1409" s="278" t="s">
        <v>279</v>
      </c>
      <c r="E1409" s="102" t="s">
        <v>275</v>
      </c>
      <c r="F1409" s="102" t="s">
        <v>4319</v>
      </c>
      <c r="G1409" s="103"/>
      <c r="H1409" s="103">
        <v>45765</v>
      </c>
      <c r="I1409" s="102" t="s">
        <v>282</v>
      </c>
      <c r="J1409" s="102" t="s">
        <v>296</v>
      </c>
      <c r="K1409" s="102" t="s">
        <v>1</v>
      </c>
      <c r="L1409" s="102" t="str">
        <f>[2]!Table1[[#This Row],[Orgn]]&amp;"-"&amp;[2]!Table1[[#This Row],[Dest]]</f>
        <v>SSH-NAP</v>
      </c>
      <c r="M1409" s="102" t="str">
        <f t="shared" si="21"/>
        <v>ADT</v>
      </c>
      <c r="N1409" s="102">
        <f>WEEKDAY([2]!Table1[[#This Row],[Travel Date]],2)</f>
        <v>6</v>
      </c>
      <c r="P1409" s="102">
        <v>1</v>
      </c>
    </row>
    <row r="1410" spans="1:16" x14ac:dyDescent="0.25">
      <c r="A1410" s="276" t="s">
        <v>4320</v>
      </c>
      <c r="B1410" s="277" t="s">
        <v>1643</v>
      </c>
      <c r="C1410" s="277" t="s">
        <v>277</v>
      </c>
      <c r="D1410" s="278" t="s">
        <v>294</v>
      </c>
      <c r="E1410" s="102" t="s">
        <v>275</v>
      </c>
      <c r="F1410" s="102" t="s">
        <v>4321</v>
      </c>
      <c r="G1410" s="103"/>
      <c r="H1410" s="103">
        <v>45765</v>
      </c>
      <c r="I1410" s="102" t="s">
        <v>282</v>
      </c>
      <c r="J1410" s="102" t="s">
        <v>296</v>
      </c>
      <c r="K1410" s="102" t="s">
        <v>1</v>
      </c>
      <c r="L1410" s="102" t="str">
        <f>[2]!Table1[[#This Row],[Orgn]]&amp;"-"&amp;[2]!Table1[[#This Row],[Dest]]</f>
        <v>SSH-NAP</v>
      </c>
      <c r="M1410" s="102" t="str">
        <f t="shared" ref="M1410:M1473" si="22">IF(TRIM(C1410)="INF", "INF", IF(TRIM(C1410)="CHD", "CHD", "ADT"))</f>
        <v>ADT</v>
      </c>
      <c r="N1410" s="102">
        <f>WEEKDAY([2]!Table1[[#This Row],[Travel Date]],2)</f>
        <v>6</v>
      </c>
      <c r="P1410" s="102">
        <v>1</v>
      </c>
    </row>
    <row r="1411" spans="1:16" x14ac:dyDescent="0.25">
      <c r="A1411" s="276" t="s">
        <v>1318</v>
      </c>
      <c r="B1411" s="277" t="s">
        <v>4322</v>
      </c>
      <c r="C1411" s="277" t="s">
        <v>277</v>
      </c>
      <c r="D1411" s="278" t="s">
        <v>294</v>
      </c>
      <c r="E1411" s="102" t="s">
        <v>275</v>
      </c>
      <c r="F1411" s="102" t="s">
        <v>4323</v>
      </c>
      <c r="G1411" s="103"/>
      <c r="H1411" s="103">
        <v>45765</v>
      </c>
      <c r="I1411" s="102" t="s">
        <v>282</v>
      </c>
      <c r="J1411" s="102" t="s">
        <v>296</v>
      </c>
      <c r="K1411" s="102" t="s">
        <v>1</v>
      </c>
      <c r="L1411" s="102" t="str">
        <f>[2]!Table1[[#This Row],[Orgn]]&amp;"-"&amp;[2]!Table1[[#This Row],[Dest]]</f>
        <v>SSH-NAP</v>
      </c>
      <c r="M1411" s="102" t="str">
        <f t="shared" si="22"/>
        <v>ADT</v>
      </c>
      <c r="N1411" s="102">
        <f>WEEKDAY([2]!Table1[[#This Row],[Travel Date]],2)</f>
        <v>6</v>
      </c>
      <c r="P1411" s="102">
        <v>1</v>
      </c>
    </row>
    <row r="1412" spans="1:16" x14ac:dyDescent="0.25">
      <c r="A1412" s="276" t="s">
        <v>1778</v>
      </c>
      <c r="B1412" s="277" t="s">
        <v>1225</v>
      </c>
      <c r="C1412" s="277" t="s">
        <v>277</v>
      </c>
      <c r="D1412" s="278" t="s">
        <v>247</v>
      </c>
      <c r="E1412" s="102" t="s">
        <v>275</v>
      </c>
      <c r="F1412" s="102" t="s">
        <v>4324</v>
      </c>
      <c r="G1412" s="103"/>
      <c r="H1412" s="103">
        <v>45765</v>
      </c>
      <c r="I1412" s="102" t="s">
        <v>282</v>
      </c>
      <c r="J1412" s="102" t="s">
        <v>296</v>
      </c>
      <c r="K1412" s="102" t="s">
        <v>1</v>
      </c>
      <c r="L1412" s="102" t="str">
        <f>[2]!Table1[[#This Row],[Orgn]]&amp;"-"&amp;[2]!Table1[[#This Row],[Dest]]</f>
        <v>SSH-NAP</v>
      </c>
      <c r="M1412" s="102" t="str">
        <f t="shared" si="22"/>
        <v>ADT</v>
      </c>
      <c r="N1412" s="102">
        <f>WEEKDAY([2]!Table1[[#This Row],[Travel Date]],2)</f>
        <v>6</v>
      </c>
      <c r="P1412" s="102">
        <v>1</v>
      </c>
    </row>
    <row r="1413" spans="1:16" x14ac:dyDescent="0.25">
      <c r="A1413" s="276" t="s">
        <v>4325</v>
      </c>
      <c r="B1413" s="277" t="s">
        <v>1104</v>
      </c>
      <c r="C1413" s="277" t="s">
        <v>277</v>
      </c>
      <c r="D1413" s="278" t="s">
        <v>279</v>
      </c>
      <c r="E1413" s="102" t="s">
        <v>275</v>
      </c>
      <c r="F1413" s="102" t="s">
        <v>4326</v>
      </c>
      <c r="G1413" s="103"/>
      <c r="H1413" s="103">
        <v>45765</v>
      </c>
      <c r="I1413" s="102" t="s">
        <v>282</v>
      </c>
      <c r="J1413" s="102" t="s">
        <v>296</v>
      </c>
      <c r="K1413" s="102" t="s">
        <v>1</v>
      </c>
      <c r="L1413" s="102" t="str">
        <f>[2]!Table1[[#This Row],[Orgn]]&amp;"-"&amp;[2]!Table1[[#This Row],[Dest]]</f>
        <v>SSH-NAP</v>
      </c>
      <c r="M1413" s="102" t="str">
        <f t="shared" si="22"/>
        <v>ADT</v>
      </c>
      <c r="N1413" s="102">
        <f>WEEKDAY([2]!Table1[[#This Row],[Travel Date]],2)</f>
        <v>6</v>
      </c>
      <c r="P1413" s="102">
        <v>1</v>
      </c>
    </row>
    <row r="1414" spans="1:16" x14ac:dyDescent="0.25">
      <c r="A1414" s="276" t="s">
        <v>4327</v>
      </c>
      <c r="B1414" s="277" t="s">
        <v>4328</v>
      </c>
      <c r="C1414" s="277" t="s">
        <v>274</v>
      </c>
      <c r="D1414" s="278" t="s">
        <v>152</v>
      </c>
      <c r="E1414" s="102" t="s">
        <v>275</v>
      </c>
      <c r="F1414" s="102" t="s">
        <v>4329</v>
      </c>
      <c r="G1414" s="103"/>
      <c r="H1414" s="103">
        <v>45765</v>
      </c>
      <c r="I1414" s="102" t="s">
        <v>282</v>
      </c>
      <c r="J1414" s="102" t="s">
        <v>296</v>
      </c>
      <c r="K1414" s="102" t="s">
        <v>1</v>
      </c>
      <c r="L1414" s="102" t="str">
        <f>[2]!Table1[[#This Row],[Orgn]]&amp;"-"&amp;[2]!Table1[[#This Row],[Dest]]</f>
        <v>SSH-NAP</v>
      </c>
      <c r="M1414" s="102" t="str">
        <f t="shared" si="22"/>
        <v>ADT</v>
      </c>
      <c r="N1414" s="102">
        <f>WEEKDAY([2]!Table1[[#This Row],[Travel Date]],2)</f>
        <v>6</v>
      </c>
      <c r="P1414" s="102">
        <v>1</v>
      </c>
    </row>
    <row r="1415" spans="1:16" x14ac:dyDescent="0.25">
      <c r="A1415" s="276" t="s">
        <v>4327</v>
      </c>
      <c r="B1415" s="277" t="s">
        <v>4330</v>
      </c>
      <c r="C1415" s="277" t="s">
        <v>274</v>
      </c>
      <c r="D1415" s="278" t="s">
        <v>152</v>
      </c>
      <c r="E1415" s="102" t="s">
        <v>275</v>
      </c>
      <c r="F1415" s="102" t="s">
        <v>4331</v>
      </c>
      <c r="G1415" s="103"/>
      <c r="H1415" s="103">
        <v>45765</v>
      </c>
      <c r="I1415" s="102" t="s">
        <v>282</v>
      </c>
      <c r="J1415" s="102" t="s">
        <v>296</v>
      </c>
      <c r="K1415" s="102" t="s">
        <v>1</v>
      </c>
      <c r="L1415" s="102" t="str">
        <f>[2]!Table1[[#This Row],[Orgn]]&amp;"-"&amp;[2]!Table1[[#This Row],[Dest]]</f>
        <v>SSH-NAP</v>
      </c>
      <c r="M1415" s="102" t="str">
        <f t="shared" si="22"/>
        <v>ADT</v>
      </c>
      <c r="N1415" s="102">
        <f>WEEKDAY([2]!Table1[[#This Row],[Travel Date]],2)</f>
        <v>6</v>
      </c>
      <c r="P1415" s="102">
        <v>1</v>
      </c>
    </row>
    <row r="1416" spans="1:16" x14ac:dyDescent="0.25">
      <c r="A1416" s="276" t="s">
        <v>4332</v>
      </c>
      <c r="B1416" s="277" t="s">
        <v>1214</v>
      </c>
      <c r="C1416" s="277" t="s">
        <v>274</v>
      </c>
      <c r="D1416" s="278" t="s">
        <v>294</v>
      </c>
      <c r="E1416" s="102" t="s">
        <v>275</v>
      </c>
      <c r="F1416" s="102" t="s">
        <v>4333</v>
      </c>
      <c r="G1416" s="103"/>
      <c r="H1416" s="103">
        <v>45765</v>
      </c>
      <c r="I1416" s="102" t="s">
        <v>282</v>
      </c>
      <c r="J1416" s="102" t="s">
        <v>296</v>
      </c>
      <c r="K1416" s="102" t="s">
        <v>1</v>
      </c>
      <c r="L1416" s="102" t="str">
        <f>[2]!Table1[[#This Row],[Orgn]]&amp;"-"&amp;[2]!Table1[[#This Row],[Dest]]</f>
        <v>NAP-SSH</v>
      </c>
      <c r="M1416" s="102" t="str">
        <f t="shared" si="22"/>
        <v>ADT</v>
      </c>
      <c r="N1416" s="102">
        <f>WEEKDAY([2]!Table1[[#This Row],[Travel Date]],2)</f>
        <v>6</v>
      </c>
      <c r="P1416" s="102">
        <v>1</v>
      </c>
    </row>
    <row r="1417" spans="1:16" x14ac:dyDescent="0.25">
      <c r="A1417" s="276" t="s">
        <v>4332</v>
      </c>
      <c r="B1417" s="277" t="s">
        <v>4334</v>
      </c>
      <c r="C1417" s="277" t="s">
        <v>1105</v>
      </c>
      <c r="D1417" s="278" t="s">
        <v>294</v>
      </c>
      <c r="E1417" s="102" t="s">
        <v>275</v>
      </c>
      <c r="F1417" s="102" t="s">
        <v>4335</v>
      </c>
      <c r="G1417" s="103"/>
      <c r="H1417" s="103">
        <v>45765</v>
      </c>
      <c r="I1417" s="102" t="s">
        <v>282</v>
      </c>
      <c r="J1417" s="102" t="s">
        <v>296</v>
      </c>
      <c r="K1417" s="102" t="s">
        <v>1</v>
      </c>
      <c r="L1417" s="102" t="str">
        <f>[2]!Table1[[#This Row],[Orgn]]&amp;"-"&amp;[2]!Table1[[#This Row],[Dest]]</f>
        <v>NAP-SSH</v>
      </c>
      <c r="M1417" s="102" t="str">
        <f t="shared" si="22"/>
        <v>INF</v>
      </c>
      <c r="N1417" s="102">
        <f>WEEKDAY([2]!Table1[[#This Row],[Travel Date]],2)</f>
        <v>6</v>
      </c>
      <c r="P1417" s="102">
        <v>1</v>
      </c>
    </row>
    <row r="1418" spans="1:16" x14ac:dyDescent="0.25">
      <c r="A1418" s="276" t="s">
        <v>4332</v>
      </c>
      <c r="B1418" s="277" t="s">
        <v>4336</v>
      </c>
      <c r="C1418" s="277" t="s">
        <v>1075</v>
      </c>
      <c r="D1418" s="278" t="s">
        <v>294</v>
      </c>
      <c r="E1418" s="102" t="s">
        <v>275</v>
      </c>
      <c r="F1418" s="102" t="s">
        <v>4337</v>
      </c>
      <c r="G1418" s="103"/>
      <c r="H1418" s="103">
        <v>45765</v>
      </c>
      <c r="I1418" s="102" t="s">
        <v>282</v>
      </c>
      <c r="J1418" s="102" t="s">
        <v>296</v>
      </c>
      <c r="K1418" s="102" t="s">
        <v>1</v>
      </c>
      <c r="L1418" s="102" t="str">
        <f>[2]!Table1[[#This Row],[Orgn]]&amp;"-"&amp;[2]!Table1[[#This Row],[Dest]]</f>
        <v>NAP-SSH</v>
      </c>
      <c r="M1418" s="102" t="str">
        <f t="shared" si="22"/>
        <v>CHD</v>
      </c>
      <c r="N1418" s="102">
        <f>WEEKDAY([2]!Table1[[#This Row],[Travel Date]],2)</f>
        <v>6</v>
      </c>
      <c r="P1418" s="102">
        <v>1</v>
      </c>
    </row>
    <row r="1419" spans="1:16" x14ac:dyDescent="0.25">
      <c r="A1419" s="276" t="s">
        <v>4338</v>
      </c>
      <c r="B1419" s="277" t="s">
        <v>3791</v>
      </c>
      <c r="C1419" s="277" t="s">
        <v>277</v>
      </c>
      <c r="D1419" s="278" t="s">
        <v>279</v>
      </c>
      <c r="E1419" s="102" t="s">
        <v>275</v>
      </c>
      <c r="F1419" s="102" t="s">
        <v>4339</v>
      </c>
      <c r="G1419" s="103"/>
      <c r="H1419" s="103">
        <v>45765</v>
      </c>
      <c r="I1419" s="102" t="s">
        <v>282</v>
      </c>
      <c r="J1419" s="102" t="s">
        <v>296</v>
      </c>
      <c r="K1419" s="102" t="s">
        <v>1</v>
      </c>
      <c r="L1419" s="102" t="str">
        <f>[2]!Table1[[#This Row],[Orgn]]&amp;"-"&amp;[2]!Table1[[#This Row],[Dest]]</f>
        <v>NAP-SSH</v>
      </c>
      <c r="M1419" s="102" t="str">
        <f t="shared" si="22"/>
        <v>ADT</v>
      </c>
      <c r="N1419" s="102">
        <f>WEEKDAY([2]!Table1[[#This Row],[Travel Date]],2)</f>
        <v>6</v>
      </c>
      <c r="P1419" s="102">
        <v>1</v>
      </c>
    </row>
    <row r="1420" spans="1:16" x14ac:dyDescent="0.25">
      <c r="A1420" s="276" t="s">
        <v>2116</v>
      </c>
      <c r="B1420" s="277" t="s">
        <v>2047</v>
      </c>
      <c r="C1420" s="277" t="s">
        <v>1075</v>
      </c>
      <c r="D1420" s="278" t="s">
        <v>294</v>
      </c>
      <c r="E1420" s="102" t="s">
        <v>275</v>
      </c>
      <c r="F1420" s="102" t="s">
        <v>4340</v>
      </c>
      <c r="G1420" s="103"/>
      <c r="H1420" s="103">
        <v>45765</v>
      </c>
      <c r="I1420" s="102" t="s">
        <v>282</v>
      </c>
      <c r="J1420" s="102" t="s">
        <v>296</v>
      </c>
      <c r="K1420" s="102" t="s">
        <v>1</v>
      </c>
      <c r="L1420" s="102" t="str">
        <f>[2]!Table1[[#This Row],[Orgn]]&amp;"-"&amp;[2]!Table1[[#This Row],[Dest]]</f>
        <v>NAP-SSH</v>
      </c>
      <c r="M1420" s="102" t="str">
        <f t="shared" si="22"/>
        <v>CHD</v>
      </c>
      <c r="N1420" s="102">
        <f>WEEKDAY([2]!Table1[[#This Row],[Travel Date]],2)</f>
        <v>6</v>
      </c>
      <c r="P1420" s="102">
        <v>1</v>
      </c>
    </row>
    <row r="1421" spans="1:16" x14ac:dyDescent="0.25">
      <c r="A1421" s="276" t="s">
        <v>4341</v>
      </c>
      <c r="B1421" s="277" t="s">
        <v>4342</v>
      </c>
      <c r="C1421" s="277" t="s">
        <v>274</v>
      </c>
      <c r="D1421" s="278" t="s">
        <v>294</v>
      </c>
      <c r="E1421" s="102" t="s">
        <v>275</v>
      </c>
      <c r="F1421" s="102" t="s">
        <v>4343</v>
      </c>
      <c r="G1421" s="103"/>
      <c r="H1421" s="103">
        <v>45765</v>
      </c>
      <c r="I1421" s="102" t="s">
        <v>282</v>
      </c>
      <c r="J1421" s="102" t="s">
        <v>296</v>
      </c>
      <c r="K1421" s="102" t="s">
        <v>1</v>
      </c>
      <c r="L1421" s="102" t="str">
        <f>[2]!Table1[[#This Row],[Orgn]]&amp;"-"&amp;[2]!Table1[[#This Row],[Dest]]</f>
        <v>NAP-SSH</v>
      </c>
      <c r="M1421" s="102" t="str">
        <f t="shared" si="22"/>
        <v>ADT</v>
      </c>
      <c r="N1421" s="102">
        <f>WEEKDAY([2]!Table1[[#This Row],[Travel Date]],2)</f>
        <v>6</v>
      </c>
      <c r="P1421" s="102">
        <v>1</v>
      </c>
    </row>
    <row r="1422" spans="1:16" x14ac:dyDescent="0.25">
      <c r="A1422" s="276" t="s">
        <v>2133</v>
      </c>
      <c r="B1422" s="277" t="s">
        <v>4344</v>
      </c>
      <c r="C1422" s="277" t="s">
        <v>277</v>
      </c>
      <c r="D1422" s="278" t="s">
        <v>279</v>
      </c>
      <c r="E1422" s="102" t="s">
        <v>275</v>
      </c>
      <c r="F1422" s="102" t="s">
        <v>4345</v>
      </c>
      <c r="G1422" s="103"/>
      <c r="H1422" s="103">
        <v>45765</v>
      </c>
      <c r="I1422" s="102" t="s">
        <v>282</v>
      </c>
      <c r="J1422" s="102" t="s">
        <v>296</v>
      </c>
      <c r="K1422" s="102" t="s">
        <v>1</v>
      </c>
      <c r="L1422" s="102" t="str">
        <f>[2]!Table1[[#This Row],[Orgn]]&amp;"-"&amp;[2]!Table1[[#This Row],[Dest]]</f>
        <v>NAP-SSH</v>
      </c>
      <c r="M1422" s="102" t="str">
        <f t="shared" si="22"/>
        <v>ADT</v>
      </c>
      <c r="N1422" s="102">
        <f>WEEKDAY([2]!Table1[[#This Row],[Travel Date]],2)</f>
        <v>6</v>
      </c>
      <c r="P1422" s="102">
        <v>1</v>
      </c>
    </row>
    <row r="1423" spans="1:16" x14ac:dyDescent="0.25">
      <c r="A1423" s="276" t="s">
        <v>2133</v>
      </c>
      <c r="B1423" s="277" t="s">
        <v>1561</v>
      </c>
      <c r="C1423" s="277" t="s">
        <v>274</v>
      </c>
      <c r="D1423" s="278" t="s">
        <v>279</v>
      </c>
      <c r="E1423" s="102" t="s">
        <v>275</v>
      </c>
      <c r="F1423" s="102" t="s">
        <v>4346</v>
      </c>
      <c r="G1423" s="103"/>
      <c r="H1423" s="103">
        <v>45765</v>
      </c>
      <c r="I1423" s="102" t="s">
        <v>282</v>
      </c>
      <c r="J1423" s="102" t="s">
        <v>296</v>
      </c>
      <c r="K1423" s="102" t="s">
        <v>1</v>
      </c>
      <c r="L1423" s="102" t="str">
        <f>[2]!Table1[[#This Row],[Orgn]]&amp;"-"&amp;[2]!Table1[[#This Row],[Dest]]</f>
        <v>NAP-SSH</v>
      </c>
      <c r="M1423" s="102" t="str">
        <f t="shared" si="22"/>
        <v>ADT</v>
      </c>
      <c r="N1423" s="102">
        <f>WEEKDAY([2]!Table1[[#This Row],[Travel Date]],2)</f>
        <v>6</v>
      </c>
      <c r="P1423" s="102">
        <v>1</v>
      </c>
    </row>
    <row r="1424" spans="1:16" x14ac:dyDescent="0.25">
      <c r="A1424" s="276" t="s">
        <v>1867</v>
      </c>
      <c r="B1424" s="277" t="s">
        <v>1591</v>
      </c>
      <c r="C1424" s="277" t="s">
        <v>1087</v>
      </c>
      <c r="D1424" s="278" t="s">
        <v>316</v>
      </c>
      <c r="E1424" s="102" t="s">
        <v>275</v>
      </c>
      <c r="F1424" s="102" t="s">
        <v>4347</v>
      </c>
      <c r="G1424" s="103"/>
      <c r="H1424" s="103">
        <v>45765</v>
      </c>
      <c r="I1424" s="102" t="s">
        <v>282</v>
      </c>
      <c r="J1424" s="102" t="s">
        <v>296</v>
      </c>
      <c r="K1424" s="102" t="s">
        <v>1</v>
      </c>
      <c r="L1424" s="102" t="str">
        <f>[2]!Table1[[#This Row],[Orgn]]&amp;"-"&amp;[2]!Table1[[#This Row],[Dest]]</f>
        <v>NAP-SSH</v>
      </c>
      <c r="M1424" s="102" t="str">
        <f t="shared" si="22"/>
        <v>ADT</v>
      </c>
      <c r="N1424" s="102">
        <f>WEEKDAY([2]!Table1[[#This Row],[Travel Date]],2)</f>
        <v>6</v>
      </c>
      <c r="P1424" s="102">
        <v>1</v>
      </c>
    </row>
    <row r="1425" spans="1:16" x14ac:dyDescent="0.25">
      <c r="A1425" s="276" t="s">
        <v>1566</v>
      </c>
      <c r="B1425" s="277" t="s">
        <v>2947</v>
      </c>
      <c r="C1425" s="277" t="s">
        <v>274</v>
      </c>
      <c r="D1425" s="278" t="s">
        <v>294</v>
      </c>
      <c r="E1425" s="102" t="s">
        <v>275</v>
      </c>
      <c r="F1425" s="102" t="s">
        <v>4348</v>
      </c>
      <c r="G1425" s="103"/>
      <c r="H1425" s="103">
        <v>45765</v>
      </c>
      <c r="I1425" s="102" t="s">
        <v>282</v>
      </c>
      <c r="J1425" s="102" t="s">
        <v>296</v>
      </c>
      <c r="K1425" s="102" t="s">
        <v>1</v>
      </c>
      <c r="L1425" s="102" t="str">
        <f>[2]!Table1[[#This Row],[Orgn]]&amp;"-"&amp;[2]!Table1[[#This Row],[Dest]]</f>
        <v>NAP-SSH</v>
      </c>
      <c r="M1425" s="102" t="str">
        <f t="shared" si="22"/>
        <v>ADT</v>
      </c>
      <c r="N1425" s="102">
        <f>WEEKDAY([2]!Table1[[#This Row],[Travel Date]],2)</f>
        <v>6</v>
      </c>
      <c r="P1425" s="102">
        <v>1</v>
      </c>
    </row>
    <row r="1426" spans="1:16" x14ac:dyDescent="0.25">
      <c r="A1426" s="276" t="s">
        <v>4349</v>
      </c>
      <c r="B1426" s="277" t="s">
        <v>1237</v>
      </c>
      <c r="C1426" s="277" t="s">
        <v>1087</v>
      </c>
      <c r="D1426" s="278" t="s">
        <v>316</v>
      </c>
      <c r="E1426" s="102" t="s">
        <v>275</v>
      </c>
      <c r="F1426" s="102" t="s">
        <v>4350</v>
      </c>
      <c r="G1426" s="103"/>
      <c r="H1426" s="103">
        <v>45765</v>
      </c>
      <c r="I1426" s="102" t="s">
        <v>282</v>
      </c>
      <c r="J1426" s="102" t="s">
        <v>296</v>
      </c>
      <c r="K1426" s="102" t="s">
        <v>1</v>
      </c>
      <c r="L1426" s="102" t="str">
        <f>[2]!Table1[[#This Row],[Orgn]]&amp;"-"&amp;[2]!Table1[[#This Row],[Dest]]</f>
        <v>NAP-SSH</v>
      </c>
      <c r="M1426" s="102" t="str">
        <f t="shared" si="22"/>
        <v>ADT</v>
      </c>
      <c r="N1426" s="102">
        <f>WEEKDAY([2]!Table1[[#This Row],[Travel Date]],2)</f>
        <v>6</v>
      </c>
      <c r="P1426" s="102">
        <v>1</v>
      </c>
    </row>
    <row r="1427" spans="1:16" x14ac:dyDescent="0.25">
      <c r="A1427" s="276" t="s">
        <v>4351</v>
      </c>
      <c r="B1427" s="277" t="s">
        <v>1069</v>
      </c>
      <c r="C1427" s="277" t="s">
        <v>274</v>
      </c>
      <c r="D1427" s="278" t="s">
        <v>279</v>
      </c>
      <c r="E1427" s="102" t="s">
        <v>275</v>
      </c>
      <c r="F1427" s="102" t="s">
        <v>4352</v>
      </c>
      <c r="G1427" s="103"/>
      <c r="H1427" s="103">
        <v>45765</v>
      </c>
      <c r="I1427" s="102" t="s">
        <v>282</v>
      </c>
      <c r="J1427" s="102" t="s">
        <v>296</v>
      </c>
      <c r="K1427" s="102" t="s">
        <v>1</v>
      </c>
      <c r="L1427" s="102" t="str">
        <f>[2]!Table1[[#This Row],[Orgn]]&amp;"-"&amp;[2]!Table1[[#This Row],[Dest]]</f>
        <v>NAP-SSH</v>
      </c>
      <c r="M1427" s="102" t="str">
        <f t="shared" si="22"/>
        <v>ADT</v>
      </c>
      <c r="N1427" s="102">
        <f>WEEKDAY([2]!Table1[[#This Row],[Travel Date]],2)</f>
        <v>6</v>
      </c>
      <c r="P1427" s="102">
        <v>1</v>
      </c>
    </row>
    <row r="1428" spans="1:16" x14ac:dyDescent="0.25">
      <c r="A1428" s="276" t="s">
        <v>4353</v>
      </c>
      <c r="B1428" s="277" t="s">
        <v>1337</v>
      </c>
      <c r="C1428" s="277" t="s">
        <v>277</v>
      </c>
      <c r="D1428" s="278" t="s">
        <v>294</v>
      </c>
      <c r="E1428" s="102" t="s">
        <v>275</v>
      </c>
      <c r="F1428" s="102" t="s">
        <v>4354</v>
      </c>
      <c r="G1428" s="103"/>
      <c r="H1428" s="103">
        <v>45765</v>
      </c>
      <c r="I1428" s="102" t="s">
        <v>282</v>
      </c>
      <c r="J1428" s="102" t="s">
        <v>296</v>
      </c>
      <c r="K1428" s="102" t="s">
        <v>1</v>
      </c>
      <c r="L1428" s="102" t="str">
        <f>[2]!Table1[[#This Row],[Orgn]]&amp;"-"&amp;[2]!Table1[[#This Row],[Dest]]</f>
        <v>NAP-SSH</v>
      </c>
      <c r="M1428" s="102" t="str">
        <f t="shared" si="22"/>
        <v>ADT</v>
      </c>
      <c r="N1428" s="102">
        <f>WEEKDAY([2]!Table1[[#This Row],[Travel Date]],2)</f>
        <v>6</v>
      </c>
      <c r="P1428" s="102">
        <v>1</v>
      </c>
    </row>
    <row r="1429" spans="1:16" x14ac:dyDescent="0.25">
      <c r="A1429" s="276" t="s">
        <v>4355</v>
      </c>
      <c r="B1429" s="277" t="s">
        <v>1129</v>
      </c>
      <c r="C1429" s="277" t="s">
        <v>274</v>
      </c>
      <c r="D1429" s="278" t="s">
        <v>280</v>
      </c>
      <c r="E1429" s="102" t="s">
        <v>275</v>
      </c>
      <c r="F1429" s="102" t="s">
        <v>4356</v>
      </c>
      <c r="G1429" s="103"/>
      <c r="H1429" s="103">
        <v>45765</v>
      </c>
      <c r="I1429" s="102" t="s">
        <v>282</v>
      </c>
      <c r="J1429" s="102" t="s">
        <v>296</v>
      </c>
      <c r="K1429" s="102" t="s">
        <v>1</v>
      </c>
      <c r="L1429" s="102" t="str">
        <f>[2]!Table1[[#This Row],[Orgn]]&amp;"-"&amp;[2]!Table1[[#This Row],[Dest]]</f>
        <v>NAP-SSH</v>
      </c>
      <c r="M1429" s="102" t="str">
        <f t="shared" si="22"/>
        <v>ADT</v>
      </c>
      <c r="N1429" s="102">
        <f>WEEKDAY([2]!Table1[[#This Row],[Travel Date]],2)</f>
        <v>6</v>
      </c>
      <c r="P1429" s="102">
        <v>1</v>
      </c>
    </row>
    <row r="1430" spans="1:16" x14ac:dyDescent="0.25">
      <c r="A1430" s="276" t="s">
        <v>4355</v>
      </c>
      <c r="B1430" s="277" t="s">
        <v>1126</v>
      </c>
      <c r="C1430" s="277" t="s">
        <v>277</v>
      </c>
      <c r="D1430" s="278" t="s">
        <v>280</v>
      </c>
      <c r="E1430" s="102" t="s">
        <v>275</v>
      </c>
      <c r="F1430" s="102" t="s">
        <v>4357</v>
      </c>
      <c r="G1430" s="103"/>
      <c r="H1430" s="103">
        <v>45765</v>
      </c>
      <c r="I1430" s="102" t="s">
        <v>282</v>
      </c>
      <c r="J1430" s="102" t="s">
        <v>296</v>
      </c>
      <c r="K1430" s="102" t="s">
        <v>1</v>
      </c>
      <c r="L1430" s="102" t="str">
        <f>[2]!Table1[[#This Row],[Orgn]]&amp;"-"&amp;[2]!Table1[[#This Row],[Dest]]</f>
        <v>NAP-SSH</v>
      </c>
      <c r="M1430" s="102" t="str">
        <f t="shared" si="22"/>
        <v>ADT</v>
      </c>
      <c r="N1430" s="102">
        <f>WEEKDAY([2]!Table1[[#This Row],[Travel Date]],2)</f>
        <v>6</v>
      </c>
      <c r="P1430" s="102">
        <v>1</v>
      </c>
    </row>
    <row r="1431" spans="1:16" x14ac:dyDescent="0.25">
      <c r="A1431" s="276" t="s">
        <v>4355</v>
      </c>
      <c r="B1431" s="277" t="s">
        <v>1322</v>
      </c>
      <c r="C1431" s="277" t="s">
        <v>274</v>
      </c>
      <c r="D1431" s="278" t="s">
        <v>280</v>
      </c>
      <c r="E1431" s="102" t="s">
        <v>275</v>
      </c>
      <c r="F1431" s="102" t="s">
        <v>4358</v>
      </c>
      <c r="G1431" s="103"/>
      <c r="H1431" s="103">
        <v>45765</v>
      </c>
      <c r="I1431" s="102" t="s">
        <v>282</v>
      </c>
      <c r="J1431" s="102" t="s">
        <v>296</v>
      </c>
      <c r="K1431" s="102" t="s">
        <v>1</v>
      </c>
      <c r="L1431" s="102" t="str">
        <f>[2]!Table1[[#This Row],[Orgn]]&amp;"-"&amp;[2]!Table1[[#This Row],[Dest]]</f>
        <v>NAP-SSH</v>
      </c>
      <c r="M1431" s="102" t="str">
        <f t="shared" si="22"/>
        <v>ADT</v>
      </c>
      <c r="N1431" s="102">
        <f>WEEKDAY([2]!Table1[[#This Row],[Travel Date]],2)</f>
        <v>6</v>
      </c>
      <c r="P1431" s="102">
        <v>1</v>
      </c>
    </row>
    <row r="1432" spans="1:16" x14ac:dyDescent="0.25">
      <c r="A1432" s="276" t="s">
        <v>4359</v>
      </c>
      <c r="B1432" s="277" t="s">
        <v>4360</v>
      </c>
      <c r="C1432" s="277" t="s">
        <v>277</v>
      </c>
      <c r="D1432" s="278" t="s">
        <v>294</v>
      </c>
      <c r="E1432" s="102" t="s">
        <v>275</v>
      </c>
      <c r="F1432" s="102" t="s">
        <v>4361</v>
      </c>
      <c r="G1432" s="103"/>
      <c r="H1432" s="103">
        <v>45765</v>
      </c>
      <c r="I1432" s="102" t="s">
        <v>282</v>
      </c>
      <c r="J1432" s="102" t="s">
        <v>296</v>
      </c>
      <c r="K1432" s="102" t="s">
        <v>1</v>
      </c>
      <c r="L1432" s="102" t="str">
        <f>[2]!Table1[[#This Row],[Orgn]]&amp;"-"&amp;[2]!Table1[[#This Row],[Dest]]</f>
        <v>NAP-SSH</v>
      </c>
      <c r="M1432" s="102" t="str">
        <f t="shared" si="22"/>
        <v>ADT</v>
      </c>
      <c r="N1432" s="102">
        <f>WEEKDAY([2]!Table1[[#This Row],[Travel Date]],2)</f>
        <v>6</v>
      </c>
      <c r="P1432" s="102">
        <v>1</v>
      </c>
    </row>
    <row r="1433" spans="1:16" x14ac:dyDescent="0.25">
      <c r="A1433" s="276" t="s">
        <v>4359</v>
      </c>
      <c r="B1433" s="277" t="s">
        <v>1932</v>
      </c>
      <c r="C1433" s="277" t="s">
        <v>1075</v>
      </c>
      <c r="D1433" s="278" t="s">
        <v>294</v>
      </c>
      <c r="E1433" s="102" t="s">
        <v>275</v>
      </c>
      <c r="F1433" s="102" t="s">
        <v>4362</v>
      </c>
      <c r="G1433" s="103"/>
      <c r="H1433" s="103">
        <v>45765</v>
      </c>
      <c r="I1433" s="102" t="s">
        <v>282</v>
      </c>
      <c r="J1433" s="102" t="s">
        <v>296</v>
      </c>
      <c r="K1433" s="102" t="s">
        <v>1</v>
      </c>
      <c r="L1433" s="102" t="str">
        <f>[2]!Table1[[#This Row],[Orgn]]&amp;"-"&amp;[2]!Table1[[#This Row],[Dest]]</f>
        <v>NAP-SSH</v>
      </c>
      <c r="M1433" s="102" t="str">
        <f t="shared" si="22"/>
        <v>CHD</v>
      </c>
      <c r="N1433" s="102">
        <f>WEEKDAY([2]!Table1[[#This Row],[Travel Date]],2)</f>
        <v>6</v>
      </c>
      <c r="P1433" s="102">
        <v>1</v>
      </c>
    </row>
    <row r="1434" spans="1:16" x14ac:dyDescent="0.25">
      <c r="A1434" s="276" t="s">
        <v>4363</v>
      </c>
      <c r="B1434" s="277" t="s">
        <v>4364</v>
      </c>
      <c r="C1434" s="277" t="s">
        <v>277</v>
      </c>
      <c r="D1434" s="278" t="s">
        <v>294</v>
      </c>
      <c r="E1434" s="102" t="s">
        <v>275</v>
      </c>
      <c r="F1434" s="102" t="s">
        <v>4365</v>
      </c>
      <c r="G1434" s="103"/>
      <c r="H1434" s="103">
        <v>45765</v>
      </c>
      <c r="I1434" s="102" t="s">
        <v>282</v>
      </c>
      <c r="J1434" s="102" t="s">
        <v>296</v>
      </c>
      <c r="K1434" s="102" t="s">
        <v>1</v>
      </c>
      <c r="L1434" s="102" t="str">
        <f>[2]!Table1[[#This Row],[Orgn]]&amp;"-"&amp;[2]!Table1[[#This Row],[Dest]]</f>
        <v>NAP-SSH</v>
      </c>
      <c r="M1434" s="102" t="str">
        <f t="shared" si="22"/>
        <v>ADT</v>
      </c>
      <c r="N1434" s="102">
        <f>WEEKDAY([2]!Table1[[#This Row],[Travel Date]],2)</f>
        <v>6</v>
      </c>
      <c r="P1434" s="102">
        <v>1</v>
      </c>
    </row>
    <row r="1435" spans="1:16" x14ac:dyDescent="0.25">
      <c r="A1435" s="276" t="s">
        <v>2052</v>
      </c>
      <c r="B1435" s="277" t="s">
        <v>1521</v>
      </c>
      <c r="C1435" s="277" t="s">
        <v>277</v>
      </c>
      <c r="D1435" s="278" t="s">
        <v>294</v>
      </c>
      <c r="E1435" s="102" t="s">
        <v>275</v>
      </c>
      <c r="F1435" s="102" t="s">
        <v>4366</v>
      </c>
      <c r="G1435" s="103"/>
      <c r="H1435" s="103">
        <v>45765</v>
      </c>
      <c r="I1435" s="102" t="s">
        <v>282</v>
      </c>
      <c r="J1435" s="102" t="s">
        <v>296</v>
      </c>
      <c r="K1435" s="102" t="s">
        <v>1</v>
      </c>
      <c r="L1435" s="102" t="str">
        <f>[2]!Table1[[#This Row],[Orgn]]&amp;"-"&amp;[2]!Table1[[#This Row],[Dest]]</f>
        <v>NAP-SSH</v>
      </c>
      <c r="M1435" s="102" t="str">
        <f t="shared" si="22"/>
        <v>ADT</v>
      </c>
      <c r="N1435" s="102">
        <f>WEEKDAY([2]!Table1[[#This Row],[Travel Date]],2)</f>
        <v>6</v>
      </c>
      <c r="P1435" s="102">
        <v>1</v>
      </c>
    </row>
    <row r="1436" spans="1:16" x14ac:dyDescent="0.25">
      <c r="A1436" s="276" t="s">
        <v>1378</v>
      </c>
      <c r="B1436" s="277" t="s">
        <v>1926</v>
      </c>
      <c r="C1436" s="277" t="s">
        <v>274</v>
      </c>
      <c r="D1436" s="278" t="s">
        <v>294</v>
      </c>
      <c r="E1436" s="102" t="s">
        <v>275</v>
      </c>
      <c r="F1436" s="102" t="s">
        <v>4367</v>
      </c>
      <c r="G1436" s="103"/>
      <c r="H1436" s="103">
        <v>45765</v>
      </c>
      <c r="I1436" s="102" t="s">
        <v>282</v>
      </c>
      <c r="J1436" s="102" t="s">
        <v>296</v>
      </c>
      <c r="K1436" s="102" t="s">
        <v>1</v>
      </c>
      <c r="L1436" s="102" t="str">
        <f>[2]!Table1[[#This Row],[Orgn]]&amp;"-"&amp;[2]!Table1[[#This Row],[Dest]]</f>
        <v>NAP-SSH</v>
      </c>
      <c r="M1436" s="102" t="str">
        <f t="shared" si="22"/>
        <v>ADT</v>
      </c>
      <c r="N1436" s="102">
        <f>WEEKDAY([2]!Table1[[#This Row],[Travel Date]],2)</f>
        <v>6</v>
      </c>
      <c r="P1436" s="102">
        <v>1</v>
      </c>
    </row>
    <row r="1437" spans="1:16" x14ac:dyDescent="0.25">
      <c r="A1437" s="276" t="s">
        <v>1917</v>
      </c>
      <c r="B1437" s="277" t="s">
        <v>4368</v>
      </c>
      <c r="C1437" s="277" t="s">
        <v>1075</v>
      </c>
      <c r="D1437" s="278" t="s">
        <v>316</v>
      </c>
      <c r="E1437" s="102" t="s">
        <v>275</v>
      </c>
      <c r="F1437" s="102" t="s">
        <v>4369</v>
      </c>
      <c r="G1437" s="103"/>
      <c r="H1437" s="103">
        <v>45765</v>
      </c>
      <c r="I1437" s="102" t="s">
        <v>282</v>
      </c>
      <c r="J1437" s="102" t="s">
        <v>296</v>
      </c>
      <c r="K1437" s="102" t="s">
        <v>1</v>
      </c>
      <c r="L1437" s="102" t="str">
        <f>[2]!Table1[[#This Row],[Orgn]]&amp;"-"&amp;[2]!Table1[[#This Row],[Dest]]</f>
        <v>NAP-SSH</v>
      </c>
      <c r="M1437" s="102" t="str">
        <f t="shared" si="22"/>
        <v>CHD</v>
      </c>
      <c r="N1437" s="102">
        <f>WEEKDAY([2]!Table1[[#This Row],[Travel Date]],2)</f>
        <v>6</v>
      </c>
      <c r="P1437" s="102">
        <v>1</v>
      </c>
    </row>
    <row r="1438" spans="1:16" x14ac:dyDescent="0.25">
      <c r="A1438" s="276" t="s">
        <v>1917</v>
      </c>
      <c r="B1438" s="277" t="s">
        <v>4370</v>
      </c>
      <c r="C1438" s="277" t="s">
        <v>1075</v>
      </c>
      <c r="D1438" s="278" t="s">
        <v>316</v>
      </c>
      <c r="E1438" s="102" t="s">
        <v>275</v>
      </c>
      <c r="F1438" s="102" t="s">
        <v>4371</v>
      </c>
      <c r="G1438" s="103"/>
      <c r="H1438" s="103">
        <v>45765</v>
      </c>
      <c r="I1438" s="102" t="s">
        <v>282</v>
      </c>
      <c r="J1438" s="102" t="s">
        <v>296</v>
      </c>
      <c r="K1438" s="102" t="s">
        <v>1</v>
      </c>
      <c r="L1438" s="102" t="str">
        <f>[2]!Table1[[#This Row],[Orgn]]&amp;"-"&amp;[2]!Table1[[#This Row],[Dest]]</f>
        <v>NAP-SSH</v>
      </c>
      <c r="M1438" s="102" t="str">
        <f t="shared" si="22"/>
        <v>CHD</v>
      </c>
      <c r="N1438" s="102">
        <f>WEEKDAY([2]!Table1[[#This Row],[Travel Date]],2)</f>
        <v>6</v>
      </c>
      <c r="P1438" s="102">
        <v>1</v>
      </c>
    </row>
    <row r="1439" spans="1:16" x14ac:dyDescent="0.25">
      <c r="A1439" s="276" t="s">
        <v>1917</v>
      </c>
      <c r="B1439" s="277" t="s">
        <v>4372</v>
      </c>
      <c r="C1439" s="277" t="s">
        <v>274</v>
      </c>
      <c r="D1439" s="278" t="s">
        <v>316</v>
      </c>
      <c r="E1439" s="102" t="s">
        <v>275</v>
      </c>
      <c r="F1439" s="102" t="s">
        <v>4373</v>
      </c>
      <c r="G1439" s="103"/>
      <c r="H1439" s="103">
        <v>45765</v>
      </c>
      <c r="I1439" s="102" t="s">
        <v>282</v>
      </c>
      <c r="J1439" s="102" t="s">
        <v>296</v>
      </c>
      <c r="K1439" s="102" t="s">
        <v>1</v>
      </c>
      <c r="L1439" s="102" t="str">
        <f>[2]!Table1[[#This Row],[Orgn]]&amp;"-"&amp;[2]!Table1[[#This Row],[Dest]]</f>
        <v>NAP-SSH</v>
      </c>
      <c r="M1439" s="102" t="str">
        <f t="shared" si="22"/>
        <v>ADT</v>
      </c>
      <c r="N1439" s="102">
        <f>WEEKDAY([2]!Table1[[#This Row],[Travel Date]],2)</f>
        <v>6</v>
      </c>
      <c r="P1439" s="102">
        <v>1</v>
      </c>
    </row>
    <row r="1440" spans="1:16" x14ac:dyDescent="0.25">
      <c r="A1440" s="276" t="s">
        <v>4374</v>
      </c>
      <c r="B1440" s="277" t="s">
        <v>4375</v>
      </c>
      <c r="C1440" s="277" t="s">
        <v>274</v>
      </c>
      <c r="D1440" s="278" t="s">
        <v>294</v>
      </c>
      <c r="E1440" s="102" t="s">
        <v>275</v>
      </c>
      <c r="F1440" s="102" t="s">
        <v>4376</v>
      </c>
      <c r="G1440" s="103"/>
      <c r="H1440" s="103">
        <v>45765</v>
      </c>
      <c r="I1440" s="102" t="s">
        <v>282</v>
      </c>
      <c r="J1440" s="102" t="s">
        <v>296</v>
      </c>
      <c r="K1440" s="102" t="s">
        <v>1</v>
      </c>
      <c r="L1440" s="102" t="str">
        <f>[2]!Table1[[#This Row],[Orgn]]&amp;"-"&amp;[2]!Table1[[#This Row],[Dest]]</f>
        <v>NAP-SSH</v>
      </c>
      <c r="M1440" s="102" t="str">
        <f t="shared" si="22"/>
        <v>ADT</v>
      </c>
      <c r="N1440" s="102">
        <f>WEEKDAY([2]!Table1[[#This Row],[Travel Date]],2)</f>
        <v>6</v>
      </c>
      <c r="P1440" s="102">
        <v>1</v>
      </c>
    </row>
    <row r="1441" spans="1:16" x14ac:dyDescent="0.25">
      <c r="A1441" s="276" t="s">
        <v>4377</v>
      </c>
      <c r="B1441" s="277" t="s">
        <v>4378</v>
      </c>
      <c r="C1441" s="277" t="s">
        <v>1105</v>
      </c>
      <c r="D1441" s="278" t="s">
        <v>294</v>
      </c>
      <c r="E1441" s="102" t="s">
        <v>275</v>
      </c>
      <c r="F1441" s="102" t="s">
        <v>4379</v>
      </c>
      <c r="G1441" s="103"/>
      <c r="H1441" s="103">
        <v>45765</v>
      </c>
      <c r="I1441" s="102" t="s">
        <v>282</v>
      </c>
      <c r="J1441" s="102" t="s">
        <v>296</v>
      </c>
      <c r="K1441" s="102" t="s">
        <v>1</v>
      </c>
      <c r="L1441" s="102" t="str">
        <f>[2]!Table1[[#This Row],[Orgn]]&amp;"-"&amp;[2]!Table1[[#This Row],[Dest]]</f>
        <v>NAP-SSH</v>
      </c>
      <c r="M1441" s="102" t="str">
        <f t="shared" si="22"/>
        <v>INF</v>
      </c>
      <c r="N1441" s="102">
        <f>WEEKDAY([2]!Table1[[#This Row],[Travel Date]],2)</f>
        <v>6</v>
      </c>
      <c r="P1441" s="102">
        <v>1</v>
      </c>
    </row>
    <row r="1442" spans="1:16" x14ac:dyDescent="0.25">
      <c r="A1442" s="276" t="s">
        <v>4105</v>
      </c>
      <c r="B1442" s="277" t="s">
        <v>1731</v>
      </c>
      <c r="C1442" s="277" t="s">
        <v>277</v>
      </c>
      <c r="D1442" s="278" t="s">
        <v>294</v>
      </c>
      <c r="E1442" s="102" t="s">
        <v>275</v>
      </c>
      <c r="F1442" s="102" t="s">
        <v>4380</v>
      </c>
      <c r="G1442" s="103"/>
      <c r="H1442" s="103">
        <v>45765</v>
      </c>
      <c r="I1442" s="102" t="s">
        <v>282</v>
      </c>
      <c r="J1442" s="102" t="s">
        <v>296</v>
      </c>
      <c r="K1442" s="102" t="s">
        <v>1</v>
      </c>
      <c r="L1442" s="102" t="str">
        <f>[2]!Table1[[#This Row],[Orgn]]&amp;"-"&amp;[2]!Table1[[#This Row],[Dest]]</f>
        <v>NAP-SSH</v>
      </c>
      <c r="M1442" s="102" t="str">
        <f t="shared" si="22"/>
        <v>ADT</v>
      </c>
      <c r="N1442" s="102">
        <f>WEEKDAY([2]!Table1[[#This Row],[Travel Date]],2)</f>
        <v>6</v>
      </c>
      <c r="P1442" s="102">
        <v>1</v>
      </c>
    </row>
    <row r="1443" spans="1:16" x14ac:dyDescent="0.25">
      <c r="A1443" s="276" t="s">
        <v>4381</v>
      </c>
      <c r="B1443" s="277" t="s">
        <v>1538</v>
      </c>
      <c r="C1443" s="277" t="s">
        <v>277</v>
      </c>
      <c r="D1443" s="278" t="s">
        <v>294</v>
      </c>
      <c r="E1443" s="102" t="s">
        <v>275</v>
      </c>
      <c r="F1443" s="102" t="s">
        <v>4382</v>
      </c>
      <c r="G1443" s="103"/>
      <c r="H1443" s="103">
        <v>45765</v>
      </c>
      <c r="I1443" s="102" t="s">
        <v>282</v>
      </c>
      <c r="J1443" s="102" t="s">
        <v>296</v>
      </c>
      <c r="K1443" s="102" t="s">
        <v>1</v>
      </c>
      <c r="L1443" s="102" t="str">
        <f>[2]!Table1[[#This Row],[Orgn]]&amp;"-"&amp;[2]!Table1[[#This Row],[Dest]]</f>
        <v>NAP-SSH</v>
      </c>
      <c r="M1443" s="102" t="str">
        <f t="shared" si="22"/>
        <v>ADT</v>
      </c>
      <c r="N1443" s="102">
        <f>WEEKDAY([2]!Table1[[#This Row],[Travel Date]],2)</f>
        <v>6</v>
      </c>
      <c r="P1443" s="102">
        <v>1</v>
      </c>
    </row>
    <row r="1444" spans="1:16" x14ac:dyDescent="0.25">
      <c r="A1444" s="276" t="s">
        <v>4381</v>
      </c>
      <c r="B1444" s="277" t="s">
        <v>4383</v>
      </c>
      <c r="C1444" s="277" t="s">
        <v>277</v>
      </c>
      <c r="D1444" s="278" t="s">
        <v>294</v>
      </c>
      <c r="E1444" s="102" t="s">
        <v>275</v>
      </c>
      <c r="F1444" s="102" t="s">
        <v>4384</v>
      </c>
      <c r="G1444" s="103"/>
      <c r="H1444" s="103">
        <v>45765</v>
      </c>
      <c r="I1444" s="102" t="s">
        <v>282</v>
      </c>
      <c r="J1444" s="102" t="s">
        <v>296</v>
      </c>
      <c r="K1444" s="102" t="s">
        <v>1</v>
      </c>
      <c r="L1444" s="102" t="str">
        <f>[2]!Table1[[#This Row],[Orgn]]&amp;"-"&amp;[2]!Table1[[#This Row],[Dest]]</f>
        <v>NAP-SSH</v>
      </c>
      <c r="M1444" s="102" t="str">
        <f t="shared" si="22"/>
        <v>ADT</v>
      </c>
      <c r="N1444" s="102">
        <f>WEEKDAY([2]!Table1[[#This Row],[Travel Date]],2)</f>
        <v>6</v>
      </c>
      <c r="P1444" s="102">
        <v>1</v>
      </c>
    </row>
    <row r="1445" spans="1:16" x14ac:dyDescent="0.25">
      <c r="A1445" s="276" t="s">
        <v>4381</v>
      </c>
      <c r="B1445" s="277" t="s">
        <v>1550</v>
      </c>
      <c r="C1445" s="277" t="s">
        <v>274</v>
      </c>
      <c r="D1445" s="278" t="s">
        <v>294</v>
      </c>
      <c r="E1445" s="102" t="s">
        <v>275</v>
      </c>
      <c r="F1445" s="102" t="s">
        <v>4385</v>
      </c>
      <c r="G1445" s="103"/>
      <c r="H1445" s="103">
        <v>45765</v>
      </c>
      <c r="I1445" s="102" t="s">
        <v>282</v>
      </c>
      <c r="J1445" s="102" t="s">
        <v>296</v>
      </c>
      <c r="K1445" s="102" t="s">
        <v>1</v>
      </c>
      <c r="L1445" s="102" t="str">
        <f>[2]!Table1[[#This Row],[Orgn]]&amp;"-"&amp;[2]!Table1[[#This Row],[Dest]]</f>
        <v>NAP-SSH</v>
      </c>
      <c r="M1445" s="102" t="str">
        <f t="shared" si="22"/>
        <v>ADT</v>
      </c>
      <c r="N1445" s="102">
        <f>WEEKDAY([2]!Table1[[#This Row],[Travel Date]],2)</f>
        <v>6</v>
      </c>
      <c r="P1445" s="102">
        <v>1</v>
      </c>
    </row>
    <row r="1446" spans="1:16" x14ac:dyDescent="0.25">
      <c r="A1446" s="276" t="s">
        <v>4381</v>
      </c>
      <c r="B1446" s="277" t="s">
        <v>4386</v>
      </c>
      <c r="C1446" s="277" t="s">
        <v>277</v>
      </c>
      <c r="D1446" s="278" t="s">
        <v>294</v>
      </c>
      <c r="E1446" s="102" t="s">
        <v>275</v>
      </c>
      <c r="F1446" s="102" t="s">
        <v>4387</v>
      </c>
      <c r="G1446" s="103"/>
      <c r="H1446" s="103">
        <v>45765</v>
      </c>
      <c r="I1446" s="102" t="s">
        <v>282</v>
      </c>
      <c r="J1446" s="102" t="s">
        <v>296</v>
      </c>
      <c r="K1446" s="102" t="s">
        <v>1</v>
      </c>
      <c r="L1446" s="102" t="str">
        <f>[2]!Table1[[#This Row],[Orgn]]&amp;"-"&amp;[2]!Table1[[#This Row],[Dest]]</f>
        <v>NAP-SSH</v>
      </c>
      <c r="M1446" s="102" t="str">
        <f t="shared" si="22"/>
        <v>ADT</v>
      </c>
      <c r="N1446" s="102">
        <f>WEEKDAY([2]!Table1[[#This Row],[Travel Date]],2)</f>
        <v>6</v>
      </c>
      <c r="P1446" s="102">
        <v>1</v>
      </c>
    </row>
    <row r="1447" spans="1:16" x14ac:dyDescent="0.25">
      <c r="A1447" s="276" t="s">
        <v>4381</v>
      </c>
      <c r="B1447" s="277" t="s">
        <v>4388</v>
      </c>
      <c r="C1447" s="277" t="s">
        <v>274</v>
      </c>
      <c r="D1447" s="278" t="s">
        <v>294</v>
      </c>
      <c r="E1447" s="102" t="s">
        <v>275</v>
      </c>
      <c r="F1447" s="102" t="s">
        <v>4389</v>
      </c>
      <c r="G1447" s="103"/>
      <c r="H1447" s="103">
        <v>45765</v>
      </c>
      <c r="I1447" s="102" t="s">
        <v>282</v>
      </c>
      <c r="J1447" s="102" t="s">
        <v>296</v>
      </c>
      <c r="K1447" s="102" t="s">
        <v>1</v>
      </c>
      <c r="L1447" s="102" t="str">
        <f>[2]!Table1[[#This Row],[Orgn]]&amp;"-"&amp;[2]!Table1[[#This Row],[Dest]]</f>
        <v>NAP-SSH</v>
      </c>
      <c r="M1447" s="102" t="str">
        <f t="shared" si="22"/>
        <v>ADT</v>
      </c>
      <c r="N1447" s="102">
        <f>WEEKDAY([2]!Table1[[#This Row],[Travel Date]],2)</f>
        <v>6</v>
      </c>
      <c r="P1447" s="102">
        <v>1</v>
      </c>
    </row>
    <row r="1448" spans="1:16" x14ac:dyDescent="0.25">
      <c r="A1448" s="276" t="s">
        <v>1764</v>
      </c>
      <c r="B1448" s="277" t="s">
        <v>1726</v>
      </c>
      <c r="C1448" s="277" t="s">
        <v>277</v>
      </c>
      <c r="D1448" s="278" t="s">
        <v>294</v>
      </c>
      <c r="E1448" s="102" t="s">
        <v>275</v>
      </c>
      <c r="F1448" s="102" t="s">
        <v>4390</v>
      </c>
      <c r="G1448" s="103"/>
      <c r="H1448" s="103">
        <v>45765</v>
      </c>
      <c r="I1448" s="102" t="s">
        <v>282</v>
      </c>
      <c r="J1448" s="102" t="s">
        <v>296</v>
      </c>
      <c r="K1448" s="102" t="s">
        <v>1</v>
      </c>
      <c r="L1448" s="102" t="str">
        <f>[2]!Table1[[#This Row],[Orgn]]&amp;"-"&amp;[2]!Table1[[#This Row],[Dest]]</f>
        <v>NAP-SSH</v>
      </c>
      <c r="M1448" s="102" t="str">
        <f t="shared" si="22"/>
        <v>ADT</v>
      </c>
      <c r="N1448" s="102">
        <f>WEEKDAY([2]!Table1[[#This Row],[Travel Date]],2)</f>
        <v>6</v>
      </c>
      <c r="P1448" s="102">
        <v>1</v>
      </c>
    </row>
    <row r="1449" spans="1:16" x14ac:dyDescent="0.25">
      <c r="A1449" s="276" t="s">
        <v>4391</v>
      </c>
      <c r="B1449" s="277" t="s">
        <v>2041</v>
      </c>
      <c r="C1449" s="277" t="s">
        <v>277</v>
      </c>
      <c r="D1449" s="278" t="s">
        <v>294</v>
      </c>
      <c r="E1449" s="102" t="s">
        <v>275</v>
      </c>
      <c r="F1449" s="102" t="s">
        <v>4392</v>
      </c>
      <c r="G1449" s="103"/>
      <c r="H1449" s="103">
        <v>45765</v>
      </c>
      <c r="I1449" s="102" t="s">
        <v>282</v>
      </c>
      <c r="J1449" s="102" t="s">
        <v>296</v>
      </c>
      <c r="K1449" s="102" t="s">
        <v>1</v>
      </c>
      <c r="L1449" s="102" t="str">
        <f>[2]!Table1[[#This Row],[Orgn]]&amp;"-"&amp;[2]!Table1[[#This Row],[Dest]]</f>
        <v>NAP-SSH</v>
      </c>
      <c r="M1449" s="102" t="str">
        <f t="shared" si="22"/>
        <v>ADT</v>
      </c>
      <c r="N1449" s="102">
        <f>WEEKDAY([2]!Table1[[#This Row],[Travel Date]],2)</f>
        <v>6</v>
      </c>
      <c r="P1449" s="102">
        <v>1</v>
      </c>
    </row>
    <row r="1450" spans="1:16" x14ac:dyDescent="0.25">
      <c r="A1450" s="276" t="s">
        <v>4393</v>
      </c>
      <c r="B1450" s="277" t="s">
        <v>4394</v>
      </c>
      <c r="C1450" s="277" t="s">
        <v>1075</v>
      </c>
      <c r="D1450" s="278" t="s">
        <v>294</v>
      </c>
      <c r="E1450" s="102" t="s">
        <v>275</v>
      </c>
      <c r="F1450" s="102" t="s">
        <v>4395</v>
      </c>
      <c r="G1450" s="103"/>
      <c r="H1450" s="103">
        <v>45765</v>
      </c>
      <c r="I1450" s="102" t="s">
        <v>282</v>
      </c>
      <c r="J1450" s="102" t="s">
        <v>296</v>
      </c>
      <c r="K1450" s="102" t="s">
        <v>1</v>
      </c>
      <c r="L1450" s="102" t="str">
        <f>[2]!Table1[[#This Row],[Orgn]]&amp;"-"&amp;[2]!Table1[[#This Row],[Dest]]</f>
        <v>NAP-SSH</v>
      </c>
      <c r="M1450" s="102" t="str">
        <f t="shared" si="22"/>
        <v>CHD</v>
      </c>
      <c r="N1450" s="102">
        <f>WEEKDAY([2]!Table1[[#This Row],[Travel Date]],2)</f>
        <v>6</v>
      </c>
      <c r="P1450" s="102">
        <v>1</v>
      </c>
    </row>
    <row r="1451" spans="1:16" x14ac:dyDescent="0.25">
      <c r="A1451" s="276" t="s">
        <v>4396</v>
      </c>
      <c r="B1451" s="277" t="s">
        <v>1660</v>
      </c>
      <c r="C1451" s="277" t="s">
        <v>274</v>
      </c>
      <c r="D1451" s="278" t="s">
        <v>294</v>
      </c>
      <c r="E1451" s="102" t="s">
        <v>275</v>
      </c>
      <c r="F1451" s="102" t="s">
        <v>4397</v>
      </c>
      <c r="G1451" s="103"/>
      <c r="H1451" s="103">
        <v>45765</v>
      </c>
      <c r="I1451" s="102" t="s">
        <v>282</v>
      </c>
      <c r="J1451" s="102" t="s">
        <v>296</v>
      </c>
      <c r="K1451" s="102" t="s">
        <v>1</v>
      </c>
      <c r="L1451" s="102" t="str">
        <f>[2]!Table1[[#This Row],[Orgn]]&amp;"-"&amp;[2]!Table1[[#This Row],[Dest]]</f>
        <v>NAP-SSH</v>
      </c>
      <c r="M1451" s="102" t="str">
        <f t="shared" si="22"/>
        <v>ADT</v>
      </c>
      <c r="N1451" s="102">
        <f>WEEKDAY([2]!Table1[[#This Row],[Travel Date]],2)</f>
        <v>6</v>
      </c>
      <c r="P1451" s="102">
        <v>1</v>
      </c>
    </row>
    <row r="1452" spans="1:16" x14ac:dyDescent="0.25">
      <c r="A1452" s="276" t="s">
        <v>4396</v>
      </c>
      <c r="B1452" s="277" t="s">
        <v>2101</v>
      </c>
      <c r="C1452" s="277" t="s">
        <v>277</v>
      </c>
      <c r="D1452" s="278" t="s">
        <v>294</v>
      </c>
      <c r="E1452" s="102" t="s">
        <v>275</v>
      </c>
      <c r="F1452" s="102" t="s">
        <v>4398</v>
      </c>
      <c r="G1452" s="103"/>
      <c r="H1452" s="103">
        <v>45765</v>
      </c>
      <c r="I1452" s="102" t="s">
        <v>282</v>
      </c>
      <c r="J1452" s="102" t="s">
        <v>296</v>
      </c>
      <c r="K1452" s="102" t="s">
        <v>1</v>
      </c>
      <c r="L1452" s="102" t="str">
        <f>[2]!Table1[[#This Row],[Orgn]]&amp;"-"&amp;[2]!Table1[[#This Row],[Dest]]</f>
        <v>NAP-SSH</v>
      </c>
      <c r="M1452" s="102" t="str">
        <f t="shared" si="22"/>
        <v>ADT</v>
      </c>
      <c r="N1452" s="102">
        <f>WEEKDAY([2]!Table1[[#This Row],[Travel Date]],2)</f>
        <v>6</v>
      </c>
      <c r="P1452" s="102">
        <v>1</v>
      </c>
    </row>
    <row r="1453" spans="1:16" x14ac:dyDescent="0.25">
      <c r="A1453" s="276" t="s">
        <v>1500</v>
      </c>
      <c r="B1453" s="277" t="s">
        <v>1930</v>
      </c>
      <c r="C1453" s="277" t="s">
        <v>274</v>
      </c>
      <c r="D1453" s="278" t="s">
        <v>294</v>
      </c>
      <c r="E1453" s="102" t="s">
        <v>275</v>
      </c>
      <c r="F1453" s="102" t="s">
        <v>4399</v>
      </c>
      <c r="G1453" s="103"/>
      <c r="H1453" s="103">
        <v>45765</v>
      </c>
      <c r="I1453" s="102" t="s">
        <v>282</v>
      </c>
      <c r="J1453" s="102" t="s">
        <v>296</v>
      </c>
      <c r="K1453" s="102" t="s">
        <v>1</v>
      </c>
      <c r="L1453" s="102" t="str">
        <f>[2]!Table1[[#This Row],[Orgn]]&amp;"-"&amp;[2]!Table1[[#This Row],[Dest]]</f>
        <v>NAP-SSH</v>
      </c>
      <c r="M1453" s="102" t="str">
        <f t="shared" si="22"/>
        <v>ADT</v>
      </c>
      <c r="N1453" s="102">
        <f>WEEKDAY([2]!Table1[[#This Row],[Travel Date]],2)</f>
        <v>6</v>
      </c>
      <c r="P1453" s="102">
        <v>1</v>
      </c>
    </row>
    <row r="1454" spans="1:16" x14ac:dyDescent="0.25">
      <c r="A1454" s="276" t="s">
        <v>4400</v>
      </c>
      <c r="B1454" s="277" t="s">
        <v>4401</v>
      </c>
      <c r="C1454" s="277" t="s">
        <v>274</v>
      </c>
      <c r="D1454" s="278" t="s">
        <v>279</v>
      </c>
      <c r="E1454" s="102" t="s">
        <v>275</v>
      </c>
      <c r="F1454" s="102" t="s">
        <v>4402</v>
      </c>
      <c r="G1454" s="103"/>
      <c r="H1454" s="103">
        <v>45765</v>
      </c>
      <c r="I1454" s="102" t="s">
        <v>282</v>
      </c>
      <c r="J1454" s="102" t="s">
        <v>296</v>
      </c>
      <c r="K1454" s="102" t="s">
        <v>1</v>
      </c>
      <c r="L1454" s="102" t="str">
        <f>[2]!Table1[[#This Row],[Orgn]]&amp;"-"&amp;[2]!Table1[[#This Row],[Dest]]</f>
        <v>NAP-SSH</v>
      </c>
      <c r="M1454" s="102" t="str">
        <f t="shared" si="22"/>
        <v>ADT</v>
      </c>
      <c r="N1454" s="102">
        <f>WEEKDAY([2]!Table1[[#This Row],[Travel Date]],2)</f>
        <v>6</v>
      </c>
      <c r="P1454" s="102">
        <v>1</v>
      </c>
    </row>
    <row r="1455" spans="1:16" x14ac:dyDescent="0.25">
      <c r="A1455" s="276" t="s">
        <v>1599</v>
      </c>
      <c r="B1455" s="277" t="s">
        <v>1919</v>
      </c>
      <c r="C1455" s="277" t="s">
        <v>277</v>
      </c>
      <c r="D1455" s="278" t="s">
        <v>294</v>
      </c>
      <c r="E1455" s="102" t="s">
        <v>275</v>
      </c>
      <c r="F1455" s="102" t="s">
        <v>4403</v>
      </c>
      <c r="G1455" s="103"/>
      <c r="H1455" s="103">
        <v>45765</v>
      </c>
      <c r="I1455" s="102" t="s">
        <v>282</v>
      </c>
      <c r="J1455" s="102" t="s">
        <v>296</v>
      </c>
      <c r="K1455" s="102" t="s">
        <v>1</v>
      </c>
      <c r="L1455" s="102" t="str">
        <f>[2]!Table1[[#This Row],[Orgn]]&amp;"-"&amp;[2]!Table1[[#This Row],[Dest]]</f>
        <v>NAP-SSH</v>
      </c>
      <c r="M1455" s="102" t="str">
        <f t="shared" si="22"/>
        <v>ADT</v>
      </c>
      <c r="N1455" s="102">
        <f>WEEKDAY([2]!Table1[[#This Row],[Travel Date]],2)</f>
        <v>6</v>
      </c>
      <c r="P1455" s="102">
        <v>1</v>
      </c>
    </row>
    <row r="1456" spans="1:16" x14ac:dyDescent="0.25">
      <c r="A1456" s="276" t="s">
        <v>4404</v>
      </c>
      <c r="B1456" s="277" t="s">
        <v>4405</v>
      </c>
      <c r="C1456" s="277" t="s">
        <v>274</v>
      </c>
      <c r="D1456" s="278" t="s">
        <v>279</v>
      </c>
      <c r="E1456" s="102" t="s">
        <v>275</v>
      </c>
      <c r="F1456" s="102" t="s">
        <v>4406</v>
      </c>
      <c r="G1456" s="103"/>
      <c r="H1456" s="103">
        <v>45765</v>
      </c>
      <c r="I1456" s="102" t="s">
        <v>282</v>
      </c>
      <c r="J1456" s="102" t="s">
        <v>296</v>
      </c>
      <c r="K1456" s="102" t="s">
        <v>1</v>
      </c>
      <c r="L1456" s="102" t="str">
        <f>[2]!Table1[[#This Row],[Orgn]]&amp;"-"&amp;[2]!Table1[[#This Row],[Dest]]</f>
        <v>NAP-SSH</v>
      </c>
      <c r="M1456" s="102" t="str">
        <f t="shared" si="22"/>
        <v>ADT</v>
      </c>
      <c r="N1456" s="102">
        <f>WEEKDAY([2]!Table1[[#This Row],[Travel Date]],2)</f>
        <v>6</v>
      </c>
      <c r="P1456" s="102">
        <v>1</v>
      </c>
    </row>
    <row r="1457" spans="1:16" x14ac:dyDescent="0.25">
      <c r="A1457" s="276" t="s">
        <v>4407</v>
      </c>
      <c r="B1457" s="277" t="s">
        <v>1924</v>
      </c>
      <c r="C1457" s="277" t="s">
        <v>277</v>
      </c>
      <c r="D1457" s="278" t="s">
        <v>294</v>
      </c>
      <c r="E1457" s="102" t="s">
        <v>275</v>
      </c>
      <c r="F1457" s="102" t="s">
        <v>4408</v>
      </c>
      <c r="G1457" s="103"/>
      <c r="H1457" s="103">
        <v>45765</v>
      </c>
      <c r="I1457" s="102" t="s">
        <v>282</v>
      </c>
      <c r="J1457" s="102" t="s">
        <v>296</v>
      </c>
      <c r="K1457" s="102" t="s">
        <v>1</v>
      </c>
      <c r="L1457" s="102" t="str">
        <f>[2]!Table1[[#This Row],[Orgn]]&amp;"-"&amp;[2]!Table1[[#This Row],[Dest]]</f>
        <v>NAP-SSH</v>
      </c>
      <c r="M1457" s="102" t="str">
        <f t="shared" si="22"/>
        <v>ADT</v>
      </c>
      <c r="N1457" s="102">
        <f>WEEKDAY([2]!Table1[[#This Row],[Travel Date]],2)</f>
        <v>6</v>
      </c>
      <c r="P1457" s="102">
        <v>1</v>
      </c>
    </row>
    <row r="1458" spans="1:16" x14ac:dyDescent="0.25">
      <c r="A1458" s="276" t="s">
        <v>4409</v>
      </c>
      <c r="B1458" s="277" t="s">
        <v>1554</v>
      </c>
      <c r="C1458" s="277" t="s">
        <v>274</v>
      </c>
      <c r="D1458" s="278" t="s">
        <v>294</v>
      </c>
      <c r="E1458" s="102" t="s">
        <v>275</v>
      </c>
      <c r="F1458" s="102" t="s">
        <v>4410</v>
      </c>
      <c r="G1458" s="103"/>
      <c r="H1458" s="103">
        <v>45765</v>
      </c>
      <c r="I1458" s="102" t="s">
        <v>282</v>
      </c>
      <c r="J1458" s="102" t="s">
        <v>296</v>
      </c>
      <c r="K1458" s="102" t="s">
        <v>1</v>
      </c>
      <c r="L1458" s="102" t="str">
        <f>[2]!Table1[[#This Row],[Orgn]]&amp;"-"&amp;[2]!Table1[[#This Row],[Dest]]</f>
        <v>NAP-SSH</v>
      </c>
      <c r="M1458" s="102" t="str">
        <f t="shared" si="22"/>
        <v>ADT</v>
      </c>
      <c r="N1458" s="102">
        <f>WEEKDAY([2]!Table1[[#This Row],[Travel Date]],2)</f>
        <v>6</v>
      </c>
      <c r="P1458" s="102">
        <v>1</v>
      </c>
    </row>
    <row r="1459" spans="1:16" x14ac:dyDescent="0.25">
      <c r="A1459" s="276" t="s">
        <v>4409</v>
      </c>
      <c r="B1459" s="277" t="s">
        <v>1175</v>
      </c>
      <c r="C1459" s="277" t="s">
        <v>1075</v>
      </c>
      <c r="D1459" s="278" t="s">
        <v>294</v>
      </c>
      <c r="E1459" s="102" t="s">
        <v>275</v>
      </c>
      <c r="F1459" s="102" t="s">
        <v>4411</v>
      </c>
      <c r="G1459" s="103"/>
      <c r="H1459" s="103">
        <v>45765</v>
      </c>
      <c r="I1459" s="102" t="s">
        <v>282</v>
      </c>
      <c r="J1459" s="102" t="s">
        <v>296</v>
      </c>
      <c r="K1459" s="102" t="s">
        <v>1</v>
      </c>
      <c r="L1459" s="102" t="str">
        <f>[2]!Table1[[#This Row],[Orgn]]&amp;"-"&amp;[2]!Table1[[#This Row],[Dest]]</f>
        <v>NAP-SSH</v>
      </c>
      <c r="M1459" s="102" t="str">
        <f t="shared" si="22"/>
        <v>CHD</v>
      </c>
      <c r="N1459" s="102">
        <f>WEEKDAY([2]!Table1[[#This Row],[Travel Date]],2)</f>
        <v>6</v>
      </c>
      <c r="P1459" s="102">
        <v>1</v>
      </c>
    </row>
    <row r="1460" spans="1:16" x14ac:dyDescent="0.25">
      <c r="A1460" s="276" t="s">
        <v>4409</v>
      </c>
      <c r="B1460" s="277" t="s">
        <v>1911</v>
      </c>
      <c r="C1460" s="277" t="s">
        <v>1075</v>
      </c>
      <c r="D1460" s="278" t="s">
        <v>294</v>
      </c>
      <c r="E1460" s="102" t="s">
        <v>275</v>
      </c>
      <c r="F1460" s="102" t="s">
        <v>4412</v>
      </c>
      <c r="G1460" s="103"/>
      <c r="H1460" s="103">
        <v>45765</v>
      </c>
      <c r="I1460" s="102" t="s">
        <v>282</v>
      </c>
      <c r="J1460" s="102" t="s">
        <v>296</v>
      </c>
      <c r="K1460" s="102" t="s">
        <v>1</v>
      </c>
      <c r="L1460" s="102" t="str">
        <f>[2]!Table1[[#This Row],[Orgn]]&amp;"-"&amp;[2]!Table1[[#This Row],[Dest]]</f>
        <v>NAP-SSH</v>
      </c>
      <c r="M1460" s="102" t="str">
        <f t="shared" si="22"/>
        <v>CHD</v>
      </c>
      <c r="N1460" s="102">
        <f>WEEKDAY([2]!Table1[[#This Row],[Travel Date]],2)</f>
        <v>6</v>
      </c>
      <c r="P1460" s="102">
        <v>1</v>
      </c>
    </row>
    <row r="1461" spans="1:16" x14ac:dyDescent="0.25">
      <c r="A1461" s="276" t="s">
        <v>1502</v>
      </c>
      <c r="B1461" s="277" t="s">
        <v>1712</v>
      </c>
      <c r="C1461" s="277" t="s">
        <v>277</v>
      </c>
      <c r="D1461" s="278" t="s">
        <v>294</v>
      </c>
      <c r="E1461" s="102" t="s">
        <v>275</v>
      </c>
      <c r="F1461" s="102" t="s">
        <v>4413</v>
      </c>
      <c r="G1461" s="103"/>
      <c r="H1461" s="103">
        <v>45765</v>
      </c>
      <c r="I1461" s="102" t="s">
        <v>282</v>
      </c>
      <c r="J1461" s="102" t="s">
        <v>296</v>
      </c>
      <c r="K1461" s="102" t="s">
        <v>1</v>
      </c>
      <c r="L1461" s="102" t="str">
        <f>[2]!Table1[[#This Row],[Orgn]]&amp;"-"&amp;[2]!Table1[[#This Row],[Dest]]</f>
        <v>NAP-SSH</v>
      </c>
      <c r="M1461" s="102" t="str">
        <f t="shared" si="22"/>
        <v>ADT</v>
      </c>
      <c r="N1461" s="102">
        <f>WEEKDAY([2]!Table1[[#This Row],[Travel Date]],2)</f>
        <v>6</v>
      </c>
      <c r="P1461" s="102">
        <v>1</v>
      </c>
    </row>
    <row r="1462" spans="1:16" x14ac:dyDescent="0.25">
      <c r="A1462" s="276" t="s">
        <v>4414</v>
      </c>
      <c r="B1462" s="277" t="s">
        <v>1924</v>
      </c>
      <c r="C1462" s="277" t="s">
        <v>277</v>
      </c>
      <c r="D1462" s="278" t="s">
        <v>294</v>
      </c>
      <c r="E1462" s="102" t="s">
        <v>275</v>
      </c>
      <c r="F1462" s="102" t="s">
        <v>4415</v>
      </c>
      <c r="G1462" s="103"/>
      <c r="H1462" s="103">
        <v>45765</v>
      </c>
      <c r="I1462" s="102" t="s">
        <v>282</v>
      </c>
      <c r="J1462" s="102" t="s">
        <v>296</v>
      </c>
      <c r="K1462" s="102" t="s">
        <v>1</v>
      </c>
      <c r="L1462" s="102" t="str">
        <f>[2]!Table1[[#This Row],[Orgn]]&amp;"-"&amp;[2]!Table1[[#This Row],[Dest]]</f>
        <v>NAP-SSH</v>
      </c>
      <c r="M1462" s="102" t="str">
        <f t="shared" si="22"/>
        <v>ADT</v>
      </c>
      <c r="N1462" s="102">
        <f>WEEKDAY([2]!Table1[[#This Row],[Travel Date]],2)</f>
        <v>6</v>
      </c>
      <c r="P1462" s="102">
        <v>1</v>
      </c>
    </row>
    <row r="1463" spans="1:16" x14ac:dyDescent="0.25">
      <c r="A1463" s="276" t="s">
        <v>4416</v>
      </c>
      <c r="B1463" s="277" t="s">
        <v>1643</v>
      </c>
      <c r="C1463" s="277" t="s">
        <v>277</v>
      </c>
      <c r="D1463" s="278" t="s">
        <v>294</v>
      </c>
      <c r="E1463" s="102" t="s">
        <v>275</v>
      </c>
      <c r="F1463" s="102" t="s">
        <v>4417</v>
      </c>
      <c r="G1463" s="103"/>
      <c r="H1463" s="103">
        <v>45765</v>
      </c>
      <c r="I1463" s="102" t="s">
        <v>282</v>
      </c>
      <c r="J1463" s="102" t="s">
        <v>296</v>
      </c>
      <c r="K1463" s="102" t="s">
        <v>1</v>
      </c>
      <c r="L1463" s="102" t="str">
        <f>[2]!Table1[[#This Row],[Orgn]]&amp;"-"&amp;[2]!Table1[[#This Row],[Dest]]</f>
        <v>NAP-SSH</v>
      </c>
      <c r="M1463" s="102" t="str">
        <f t="shared" si="22"/>
        <v>ADT</v>
      </c>
      <c r="N1463" s="102">
        <f>WEEKDAY([2]!Table1[[#This Row],[Travel Date]],2)</f>
        <v>6</v>
      </c>
      <c r="P1463" s="102">
        <v>1</v>
      </c>
    </row>
    <row r="1464" spans="1:16" x14ac:dyDescent="0.25">
      <c r="A1464" s="276" t="s">
        <v>4418</v>
      </c>
      <c r="B1464" s="277" t="s">
        <v>4419</v>
      </c>
      <c r="C1464" s="277" t="s">
        <v>274</v>
      </c>
      <c r="D1464" s="278" t="s">
        <v>280</v>
      </c>
      <c r="E1464" s="102" t="s">
        <v>275</v>
      </c>
      <c r="F1464" s="102" t="s">
        <v>4420</v>
      </c>
      <c r="G1464" s="103"/>
      <c r="H1464" s="103">
        <v>45765</v>
      </c>
      <c r="I1464" s="102" t="s">
        <v>282</v>
      </c>
      <c r="J1464" s="102" t="s">
        <v>296</v>
      </c>
      <c r="K1464" s="102" t="s">
        <v>1</v>
      </c>
      <c r="L1464" s="102" t="str">
        <f>[2]!Table1[[#This Row],[Orgn]]&amp;"-"&amp;[2]!Table1[[#This Row],[Dest]]</f>
        <v>NAP-SSH</v>
      </c>
      <c r="M1464" s="102" t="str">
        <f t="shared" si="22"/>
        <v>ADT</v>
      </c>
      <c r="N1464" s="102">
        <f>WEEKDAY([2]!Table1[[#This Row],[Travel Date]],2)</f>
        <v>6</v>
      </c>
      <c r="P1464" s="102">
        <v>1</v>
      </c>
    </row>
    <row r="1465" spans="1:16" x14ac:dyDescent="0.25">
      <c r="A1465" s="276" t="s">
        <v>4418</v>
      </c>
      <c r="B1465" s="277" t="s">
        <v>4421</v>
      </c>
      <c r="C1465" s="277" t="s">
        <v>274</v>
      </c>
      <c r="D1465" s="278" t="s">
        <v>280</v>
      </c>
      <c r="E1465" s="102" t="s">
        <v>275</v>
      </c>
      <c r="F1465" s="102" t="s">
        <v>4422</v>
      </c>
      <c r="G1465" s="103"/>
      <c r="H1465" s="103">
        <v>45765</v>
      </c>
      <c r="I1465" s="102" t="s">
        <v>282</v>
      </c>
      <c r="J1465" s="102" t="s">
        <v>296</v>
      </c>
      <c r="K1465" s="102" t="s">
        <v>1</v>
      </c>
      <c r="L1465" s="102" t="str">
        <f>[2]!Table1[[#This Row],[Orgn]]&amp;"-"&amp;[2]!Table1[[#This Row],[Dest]]</f>
        <v>NAP-SSH</v>
      </c>
      <c r="M1465" s="102" t="str">
        <f t="shared" si="22"/>
        <v>ADT</v>
      </c>
      <c r="N1465" s="102">
        <f>WEEKDAY([2]!Table1[[#This Row],[Travel Date]],2)</f>
        <v>6</v>
      </c>
      <c r="P1465" s="102">
        <v>1</v>
      </c>
    </row>
    <row r="1466" spans="1:16" x14ac:dyDescent="0.25">
      <c r="A1466" s="276" t="s">
        <v>4423</v>
      </c>
      <c r="B1466" s="277" t="s">
        <v>1142</v>
      </c>
      <c r="C1466" s="277" t="s">
        <v>277</v>
      </c>
      <c r="D1466" s="278" t="s">
        <v>279</v>
      </c>
      <c r="E1466" s="102" t="s">
        <v>275</v>
      </c>
      <c r="F1466" s="102" t="s">
        <v>4424</v>
      </c>
      <c r="G1466" s="103"/>
      <c r="H1466" s="103">
        <v>45765</v>
      </c>
      <c r="I1466" s="102" t="s">
        <v>282</v>
      </c>
      <c r="J1466" s="102" t="s">
        <v>296</v>
      </c>
      <c r="K1466" s="102" t="s">
        <v>1</v>
      </c>
      <c r="L1466" s="102" t="str">
        <f>[2]!Table1[[#This Row],[Orgn]]&amp;"-"&amp;[2]!Table1[[#This Row],[Dest]]</f>
        <v>NAP-SSH</v>
      </c>
      <c r="M1466" s="102" t="str">
        <f t="shared" si="22"/>
        <v>ADT</v>
      </c>
      <c r="N1466" s="102">
        <f>WEEKDAY([2]!Table1[[#This Row],[Travel Date]],2)</f>
        <v>6</v>
      </c>
      <c r="P1466" s="102">
        <v>1</v>
      </c>
    </row>
    <row r="1467" spans="1:16" x14ac:dyDescent="0.25">
      <c r="A1467" s="276" t="s">
        <v>4425</v>
      </c>
      <c r="B1467" s="277" t="s">
        <v>1765</v>
      </c>
      <c r="C1467" s="277" t="s">
        <v>1087</v>
      </c>
      <c r="D1467" s="278" t="s">
        <v>152</v>
      </c>
      <c r="E1467" s="102" t="s">
        <v>275</v>
      </c>
      <c r="F1467" s="102" t="s">
        <v>4426</v>
      </c>
      <c r="G1467" s="103"/>
      <c r="H1467" s="103">
        <v>45765</v>
      </c>
      <c r="I1467" s="102" t="s">
        <v>282</v>
      </c>
      <c r="J1467" s="102" t="s">
        <v>296</v>
      </c>
      <c r="K1467" s="102" t="s">
        <v>1</v>
      </c>
      <c r="L1467" s="102" t="str">
        <f>[2]!Table1[[#This Row],[Orgn]]&amp;"-"&amp;[2]!Table1[[#This Row],[Dest]]</f>
        <v>NAP-SSH</v>
      </c>
      <c r="M1467" s="102" t="str">
        <f t="shared" si="22"/>
        <v>ADT</v>
      </c>
      <c r="N1467" s="102">
        <f>WEEKDAY([2]!Table1[[#This Row],[Travel Date]],2)</f>
        <v>6</v>
      </c>
      <c r="P1467" s="102">
        <v>1</v>
      </c>
    </row>
    <row r="1468" spans="1:16" x14ac:dyDescent="0.25">
      <c r="A1468" s="276" t="s">
        <v>4427</v>
      </c>
      <c r="B1468" s="277" t="s">
        <v>1987</v>
      </c>
      <c r="C1468" s="277" t="s">
        <v>277</v>
      </c>
      <c r="D1468" s="278" t="s">
        <v>294</v>
      </c>
      <c r="E1468" s="102" t="s">
        <v>275</v>
      </c>
      <c r="F1468" s="102" t="s">
        <v>4428</v>
      </c>
      <c r="G1468" s="103"/>
      <c r="H1468" s="103">
        <v>45765</v>
      </c>
      <c r="I1468" s="102" t="s">
        <v>282</v>
      </c>
      <c r="J1468" s="102" t="s">
        <v>296</v>
      </c>
      <c r="K1468" s="102" t="s">
        <v>1</v>
      </c>
      <c r="L1468" s="102" t="str">
        <f>[2]!Table1[[#This Row],[Orgn]]&amp;"-"&amp;[2]!Table1[[#This Row],[Dest]]</f>
        <v>NAP-SSH</v>
      </c>
      <c r="M1468" s="102" t="str">
        <f t="shared" si="22"/>
        <v>ADT</v>
      </c>
      <c r="N1468" s="102">
        <f>WEEKDAY([2]!Table1[[#This Row],[Travel Date]],2)</f>
        <v>6</v>
      </c>
      <c r="P1468" s="102">
        <v>1</v>
      </c>
    </row>
    <row r="1469" spans="1:16" x14ac:dyDescent="0.25">
      <c r="A1469" s="276" t="s">
        <v>4429</v>
      </c>
      <c r="B1469" s="277" t="s">
        <v>4430</v>
      </c>
      <c r="C1469" s="277" t="s">
        <v>1087</v>
      </c>
      <c r="D1469" s="278" t="s">
        <v>152</v>
      </c>
      <c r="E1469" s="102" t="s">
        <v>275</v>
      </c>
      <c r="F1469" s="102" t="s">
        <v>4431</v>
      </c>
      <c r="G1469" s="103"/>
      <c r="H1469" s="103">
        <v>45765</v>
      </c>
      <c r="I1469" s="102" t="s">
        <v>282</v>
      </c>
      <c r="J1469" s="102" t="s">
        <v>296</v>
      </c>
      <c r="K1469" s="102" t="s">
        <v>1</v>
      </c>
      <c r="L1469" s="102" t="str">
        <f>[2]!Table1[[#This Row],[Orgn]]&amp;"-"&amp;[2]!Table1[[#This Row],[Dest]]</f>
        <v>NAP-SSH</v>
      </c>
      <c r="M1469" s="102" t="str">
        <f t="shared" si="22"/>
        <v>ADT</v>
      </c>
      <c r="N1469" s="102">
        <f>WEEKDAY([2]!Table1[[#This Row],[Travel Date]],2)</f>
        <v>6</v>
      </c>
      <c r="P1469" s="102">
        <v>1</v>
      </c>
    </row>
    <row r="1470" spans="1:16" x14ac:dyDescent="0.25">
      <c r="A1470" s="276" t="s">
        <v>4432</v>
      </c>
      <c r="B1470" s="277" t="s">
        <v>1717</v>
      </c>
      <c r="C1470" s="277" t="s">
        <v>277</v>
      </c>
      <c r="D1470" s="278" t="s">
        <v>294</v>
      </c>
      <c r="E1470" s="102" t="s">
        <v>275</v>
      </c>
      <c r="F1470" s="102" t="s">
        <v>4433</v>
      </c>
      <c r="G1470" s="103"/>
      <c r="H1470" s="103">
        <v>45765</v>
      </c>
      <c r="I1470" s="102" t="s">
        <v>282</v>
      </c>
      <c r="J1470" s="102" t="s">
        <v>296</v>
      </c>
      <c r="K1470" s="102" t="s">
        <v>1</v>
      </c>
      <c r="L1470" s="102" t="str">
        <f>[2]!Table1[[#This Row],[Orgn]]&amp;"-"&amp;[2]!Table1[[#This Row],[Dest]]</f>
        <v>NAP-SSH</v>
      </c>
      <c r="M1470" s="102" t="str">
        <f t="shared" si="22"/>
        <v>ADT</v>
      </c>
      <c r="N1470" s="102">
        <f>WEEKDAY([2]!Table1[[#This Row],[Travel Date]],2)</f>
        <v>6</v>
      </c>
      <c r="P1470" s="102">
        <v>1</v>
      </c>
    </row>
    <row r="1471" spans="1:16" x14ac:dyDescent="0.25">
      <c r="A1471" s="276" t="s">
        <v>4434</v>
      </c>
      <c r="B1471" s="277" t="s">
        <v>4435</v>
      </c>
      <c r="C1471" s="277" t="s">
        <v>274</v>
      </c>
      <c r="D1471" s="278" t="s">
        <v>1233</v>
      </c>
      <c r="E1471" s="102" t="s">
        <v>275</v>
      </c>
      <c r="F1471" s="102" t="s">
        <v>4436</v>
      </c>
      <c r="G1471" s="103"/>
      <c r="H1471" s="103">
        <v>45765</v>
      </c>
      <c r="I1471" s="102" t="s">
        <v>282</v>
      </c>
      <c r="J1471" s="102" t="s">
        <v>296</v>
      </c>
      <c r="K1471" s="102" t="s">
        <v>1</v>
      </c>
      <c r="L1471" s="102" t="str">
        <f>[2]!Table1[[#This Row],[Orgn]]&amp;"-"&amp;[2]!Table1[[#This Row],[Dest]]</f>
        <v>NAP-SSH</v>
      </c>
      <c r="M1471" s="102" t="str">
        <f t="shared" si="22"/>
        <v>ADT</v>
      </c>
      <c r="N1471" s="102">
        <f>WEEKDAY([2]!Table1[[#This Row],[Travel Date]],2)</f>
        <v>6</v>
      </c>
      <c r="P1471" s="102">
        <v>1</v>
      </c>
    </row>
    <row r="1472" spans="1:16" x14ac:dyDescent="0.25">
      <c r="A1472" s="276" t="s">
        <v>4434</v>
      </c>
      <c r="B1472" s="277" t="s">
        <v>4437</v>
      </c>
      <c r="C1472" s="277" t="s">
        <v>277</v>
      </c>
      <c r="D1472" s="278" t="s">
        <v>1233</v>
      </c>
      <c r="E1472" s="102" t="s">
        <v>275</v>
      </c>
      <c r="F1472" s="102" t="s">
        <v>4438</v>
      </c>
      <c r="G1472" s="103"/>
      <c r="H1472" s="103">
        <v>45765</v>
      </c>
      <c r="I1472" s="102" t="s">
        <v>282</v>
      </c>
      <c r="J1472" s="102" t="s">
        <v>296</v>
      </c>
      <c r="K1472" s="102" t="s">
        <v>1</v>
      </c>
      <c r="L1472" s="102" t="str">
        <f>[2]!Table1[[#This Row],[Orgn]]&amp;"-"&amp;[2]!Table1[[#This Row],[Dest]]</f>
        <v>NAP-SSH</v>
      </c>
      <c r="M1472" s="102" t="str">
        <f t="shared" si="22"/>
        <v>ADT</v>
      </c>
      <c r="N1472" s="102">
        <f>WEEKDAY([2]!Table1[[#This Row],[Travel Date]],2)</f>
        <v>6</v>
      </c>
      <c r="P1472" s="102">
        <v>1</v>
      </c>
    </row>
    <row r="1473" spans="1:16" x14ac:dyDescent="0.25">
      <c r="A1473" s="276" t="s">
        <v>4434</v>
      </c>
      <c r="B1473" s="277" t="s">
        <v>1186</v>
      </c>
      <c r="C1473" s="277" t="s">
        <v>1075</v>
      </c>
      <c r="D1473" s="278" t="s">
        <v>1233</v>
      </c>
      <c r="E1473" s="102" t="s">
        <v>275</v>
      </c>
      <c r="F1473" s="102" t="s">
        <v>4439</v>
      </c>
      <c r="G1473" s="103"/>
      <c r="H1473" s="103">
        <v>45765</v>
      </c>
      <c r="I1473" s="102" t="s">
        <v>282</v>
      </c>
      <c r="J1473" s="102" t="s">
        <v>296</v>
      </c>
      <c r="K1473" s="102" t="s">
        <v>1</v>
      </c>
      <c r="L1473" s="102" t="str">
        <f>[2]!Table1[[#This Row],[Orgn]]&amp;"-"&amp;[2]!Table1[[#This Row],[Dest]]</f>
        <v>NAP-SSH</v>
      </c>
      <c r="M1473" s="102" t="str">
        <f t="shared" si="22"/>
        <v>CHD</v>
      </c>
      <c r="N1473" s="102">
        <f>WEEKDAY([2]!Table1[[#This Row],[Travel Date]],2)</f>
        <v>6</v>
      </c>
      <c r="P1473" s="102">
        <v>1</v>
      </c>
    </row>
    <row r="1474" spans="1:16" x14ac:dyDescent="0.25">
      <c r="A1474" s="276" t="s">
        <v>4434</v>
      </c>
      <c r="B1474" s="277" t="s">
        <v>1531</v>
      </c>
      <c r="C1474" s="277" t="s">
        <v>277</v>
      </c>
      <c r="D1474" s="278" t="s">
        <v>1233</v>
      </c>
      <c r="E1474" s="102" t="s">
        <v>275</v>
      </c>
      <c r="F1474" s="102" t="s">
        <v>4440</v>
      </c>
      <c r="G1474" s="103"/>
      <c r="H1474" s="103">
        <v>45765</v>
      </c>
      <c r="I1474" s="102" t="s">
        <v>282</v>
      </c>
      <c r="J1474" s="102" t="s">
        <v>296</v>
      </c>
      <c r="K1474" s="102" t="s">
        <v>1</v>
      </c>
      <c r="L1474" s="102" t="str">
        <f>[2]!Table1[[#This Row],[Orgn]]&amp;"-"&amp;[2]!Table1[[#This Row],[Dest]]</f>
        <v>NAP-SSH</v>
      </c>
      <c r="M1474" s="102" t="str">
        <f t="shared" ref="M1474:M1537" si="23">IF(TRIM(C1474)="INF", "INF", IF(TRIM(C1474)="CHD", "CHD", "ADT"))</f>
        <v>ADT</v>
      </c>
      <c r="N1474" s="102">
        <f>WEEKDAY([2]!Table1[[#This Row],[Travel Date]],2)</f>
        <v>6</v>
      </c>
      <c r="P1474" s="102">
        <v>1</v>
      </c>
    </row>
    <row r="1475" spans="1:16" x14ac:dyDescent="0.25">
      <c r="A1475" s="276" t="s">
        <v>4441</v>
      </c>
      <c r="B1475" s="277" t="s">
        <v>4442</v>
      </c>
      <c r="C1475" s="277" t="s">
        <v>277</v>
      </c>
      <c r="D1475" s="278" t="s">
        <v>294</v>
      </c>
      <c r="E1475" s="102" t="s">
        <v>275</v>
      </c>
      <c r="F1475" s="102" t="s">
        <v>4443</v>
      </c>
      <c r="G1475" s="103"/>
      <c r="H1475" s="103">
        <v>45765</v>
      </c>
      <c r="I1475" s="102" t="s">
        <v>282</v>
      </c>
      <c r="J1475" s="102" t="s">
        <v>296</v>
      </c>
      <c r="K1475" s="102" t="s">
        <v>1</v>
      </c>
      <c r="L1475" s="102" t="str">
        <f>[2]!Table1[[#This Row],[Orgn]]&amp;"-"&amp;[2]!Table1[[#This Row],[Dest]]</f>
        <v>NAP-SSH</v>
      </c>
      <c r="M1475" s="102" t="str">
        <f t="shared" si="23"/>
        <v>ADT</v>
      </c>
      <c r="N1475" s="102">
        <f>WEEKDAY([2]!Table1[[#This Row],[Travel Date]],2)</f>
        <v>6</v>
      </c>
      <c r="P1475" s="102">
        <v>1</v>
      </c>
    </row>
    <row r="1476" spans="1:16" x14ac:dyDescent="0.25">
      <c r="A1476" s="276" t="s">
        <v>4441</v>
      </c>
      <c r="B1476" s="277" t="s">
        <v>4444</v>
      </c>
      <c r="C1476" s="277" t="s">
        <v>277</v>
      </c>
      <c r="D1476" s="278" t="s">
        <v>294</v>
      </c>
      <c r="E1476" s="102" t="s">
        <v>275</v>
      </c>
      <c r="F1476" s="102" t="s">
        <v>4445</v>
      </c>
      <c r="G1476" s="103"/>
      <c r="H1476" s="103">
        <v>45765</v>
      </c>
      <c r="I1476" s="102" t="s">
        <v>282</v>
      </c>
      <c r="J1476" s="102" t="s">
        <v>296</v>
      </c>
      <c r="K1476" s="102" t="s">
        <v>1</v>
      </c>
      <c r="L1476" s="102" t="str">
        <f>[2]!Table1[[#This Row],[Orgn]]&amp;"-"&amp;[2]!Table1[[#This Row],[Dest]]</f>
        <v>NAP-SSH</v>
      </c>
      <c r="M1476" s="102" t="str">
        <f t="shared" si="23"/>
        <v>ADT</v>
      </c>
      <c r="N1476" s="102">
        <f>WEEKDAY([2]!Table1[[#This Row],[Travel Date]],2)</f>
        <v>6</v>
      </c>
      <c r="P1476" s="102">
        <v>1</v>
      </c>
    </row>
    <row r="1477" spans="1:16" x14ac:dyDescent="0.25">
      <c r="A1477" s="276" t="s">
        <v>4446</v>
      </c>
      <c r="B1477" s="277" t="s">
        <v>1814</v>
      </c>
      <c r="C1477" s="277" t="s">
        <v>277</v>
      </c>
      <c r="D1477" s="278" t="s">
        <v>294</v>
      </c>
      <c r="E1477" s="102" t="s">
        <v>275</v>
      </c>
      <c r="F1477" s="102" t="s">
        <v>4447</v>
      </c>
      <c r="G1477" s="103"/>
      <c r="H1477" s="103">
        <v>45765</v>
      </c>
      <c r="I1477" s="102" t="s">
        <v>282</v>
      </c>
      <c r="J1477" s="102" t="s">
        <v>296</v>
      </c>
      <c r="K1477" s="102" t="s">
        <v>1</v>
      </c>
      <c r="L1477" s="102" t="str">
        <f>[2]!Table1[[#This Row],[Orgn]]&amp;"-"&amp;[2]!Table1[[#This Row],[Dest]]</f>
        <v>NAP-SSH</v>
      </c>
      <c r="M1477" s="102" t="str">
        <f t="shared" si="23"/>
        <v>ADT</v>
      </c>
      <c r="N1477" s="102">
        <f>WEEKDAY([2]!Table1[[#This Row],[Travel Date]],2)</f>
        <v>6</v>
      </c>
      <c r="P1477" s="102">
        <v>1</v>
      </c>
    </row>
    <row r="1478" spans="1:16" x14ac:dyDescent="0.25">
      <c r="A1478" s="276" t="s">
        <v>4446</v>
      </c>
      <c r="B1478" s="277" t="s">
        <v>4448</v>
      </c>
      <c r="C1478" s="277" t="s">
        <v>274</v>
      </c>
      <c r="D1478" s="278" t="s">
        <v>294</v>
      </c>
      <c r="E1478" s="102" t="s">
        <v>275</v>
      </c>
      <c r="F1478" s="102" t="s">
        <v>4449</v>
      </c>
      <c r="G1478" s="103"/>
      <c r="H1478" s="103">
        <v>45765</v>
      </c>
      <c r="I1478" s="102" t="s">
        <v>282</v>
      </c>
      <c r="J1478" s="102" t="s">
        <v>296</v>
      </c>
      <c r="K1478" s="102" t="s">
        <v>1</v>
      </c>
      <c r="L1478" s="102" t="str">
        <f>[2]!Table1[[#This Row],[Orgn]]&amp;"-"&amp;[2]!Table1[[#This Row],[Dest]]</f>
        <v>NAP-SSH</v>
      </c>
      <c r="M1478" s="102" t="str">
        <f t="shared" si="23"/>
        <v>ADT</v>
      </c>
      <c r="N1478" s="102">
        <f>WEEKDAY([2]!Table1[[#This Row],[Travel Date]],2)</f>
        <v>6</v>
      </c>
      <c r="P1478" s="102">
        <v>1</v>
      </c>
    </row>
    <row r="1479" spans="1:16" x14ac:dyDescent="0.25">
      <c r="A1479" s="276" t="s">
        <v>4450</v>
      </c>
      <c r="B1479" s="277" t="s">
        <v>4451</v>
      </c>
      <c r="C1479" s="277" t="s">
        <v>277</v>
      </c>
      <c r="D1479" s="278" t="s">
        <v>279</v>
      </c>
      <c r="E1479" s="102" t="s">
        <v>275</v>
      </c>
      <c r="F1479" s="102" t="s">
        <v>4452</v>
      </c>
      <c r="G1479" s="103"/>
      <c r="H1479" s="103">
        <v>45765</v>
      </c>
      <c r="I1479" s="102" t="s">
        <v>282</v>
      </c>
      <c r="J1479" s="102" t="s">
        <v>296</v>
      </c>
      <c r="K1479" s="102" t="s">
        <v>1</v>
      </c>
      <c r="L1479" s="102" t="str">
        <f>[2]!Table1[[#This Row],[Orgn]]&amp;"-"&amp;[2]!Table1[[#This Row],[Dest]]</f>
        <v>NAP-SSH</v>
      </c>
      <c r="M1479" s="102" t="str">
        <f t="shared" si="23"/>
        <v>ADT</v>
      </c>
      <c r="N1479" s="102">
        <f>WEEKDAY([2]!Table1[[#This Row],[Travel Date]],2)</f>
        <v>6</v>
      </c>
      <c r="P1479" s="102">
        <v>1</v>
      </c>
    </row>
    <row r="1480" spans="1:16" x14ac:dyDescent="0.25">
      <c r="A1480" s="276" t="s">
        <v>4453</v>
      </c>
      <c r="B1480" s="277" t="s">
        <v>1550</v>
      </c>
      <c r="C1480" s="277" t="s">
        <v>274</v>
      </c>
      <c r="D1480" s="278" t="s">
        <v>294</v>
      </c>
      <c r="E1480" s="102" t="s">
        <v>275</v>
      </c>
      <c r="F1480" s="102" t="s">
        <v>4454</v>
      </c>
      <c r="G1480" s="103"/>
      <c r="H1480" s="103">
        <v>45765</v>
      </c>
      <c r="I1480" s="102" t="s">
        <v>282</v>
      </c>
      <c r="J1480" s="102" t="s">
        <v>296</v>
      </c>
      <c r="K1480" s="102" t="s">
        <v>1</v>
      </c>
      <c r="L1480" s="102" t="str">
        <f>[2]!Table1[[#This Row],[Orgn]]&amp;"-"&amp;[2]!Table1[[#This Row],[Dest]]</f>
        <v>NAP-SSH</v>
      </c>
      <c r="M1480" s="102" t="str">
        <f t="shared" si="23"/>
        <v>ADT</v>
      </c>
      <c r="N1480" s="102">
        <f>WEEKDAY([2]!Table1[[#This Row],[Travel Date]],2)</f>
        <v>6</v>
      </c>
      <c r="P1480" s="102">
        <v>1</v>
      </c>
    </row>
    <row r="1481" spans="1:16" x14ac:dyDescent="0.25">
      <c r="A1481" s="276" t="s">
        <v>4455</v>
      </c>
      <c r="B1481" s="277" t="s">
        <v>1214</v>
      </c>
      <c r="C1481" s="277" t="s">
        <v>274</v>
      </c>
      <c r="D1481" s="278" t="s">
        <v>294</v>
      </c>
      <c r="E1481" s="102" t="s">
        <v>275</v>
      </c>
      <c r="F1481" s="102" t="s">
        <v>4456</v>
      </c>
      <c r="G1481" s="103"/>
      <c r="H1481" s="103">
        <v>45765</v>
      </c>
      <c r="I1481" s="102" t="s">
        <v>282</v>
      </c>
      <c r="J1481" s="102" t="s">
        <v>296</v>
      </c>
      <c r="K1481" s="102" t="s">
        <v>1</v>
      </c>
      <c r="L1481" s="102" t="str">
        <f>[2]!Table1[[#This Row],[Orgn]]&amp;"-"&amp;[2]!Table1[[#This Row],[Dest]]</f>
        <v>NAP-SSH</v>
      </c>
      <c r="M1481" s="102" t="str">
        <f t="shared" si="23"/>
        <v>ADT</v>
      </c>
      <c r="N1481" s="102">
        <f>WEEKDAY([2]!Table1[[#This Row],[Travel Date]],2)</f>
        <v>6</v>
      </c>
      <c r="P1481" s="102">
        <v>1</v>
      </c>
    </row>
    <row r="1482" spans="1:16" x14ac:dyDescent="0.25">
      <c r="A1482" s="276" t="s">
        <v>4455</v>
      </c>
      <c r="B1482" s="277" t="s">
        <v>4457</v>
      </c>
      <c r="C1482" s="277" t="s">
        <v>1075</v>
      </c>
      <c r="D1482" s="278" t="s">
        <v>294</v>
      </c>
      <c r="E1482" s="102" t="s">
        <v>275</v>
      </c>
      <c r="F1482" s="102" t="s">
        <v>4458</v>
      </c>
      <c r="G1482" s="103"/>
      <c r="H1482" s="103">
        <v>45765</v>
      </c>
      <c r="I1482" s="102" t="s">
        <v>282</v>
      </c>
      <c r="J1482" s="102" t="s">
        <v>296</v>
      </c>
      <c r="K1482" s="102" t="s">
        <v>1</v>
      </c>
      <c r="L1482" s="102" t="str">
        <f>[2]!Table1[[#This Row],[Orgn]]&amp;"-"&amp;[2]!Table1[[#This Row],[Dest]]</f>
        <v>NAP-SSH</v>
      </c>
      <c r="M1482" s="102" t="str">
        <f t="shared" si="23"/>
        <v>CHD</v>
      </c>
      <c r="N1482" s="102">
        <f>WEEKDAY([2]!Table1[[#This Row],[Travel Date]],2)</f>
        <v>6</v>
      </c>
      <c r="P1482" s="102">
        <v>1</v>
      </c>
    </row>
    <row r="1483" spans="1:16" x14ac:dyDescent="0.25">
      <c r="A1483" s="276" t="s">
        <v>4459</v>
      </c>
      <c r="B1483" s="277" t="s">
        <v>4460</v>
      </c>
      <c r="C1483" s="277" t="s">
        <v>274</v>
      </c>
      <c r="D1483" s="278" t="s">
        <v>294</v>
      </c>
      <c r="E1483" s="102" t="s">
        <v>275</v>
      </c>
      <c r="F1483" s="102" t="s">
        <v>4461</v>
      </c>
      <c r="G1483" s="103"/>
      <c r="H1483" s="103">
        <v>45765</v>
      </c>
      <c r="I1483" s="102" t="s">
        <v>282</v>
      </c>
      <c r="J1483" s="102" t="s">
        <v>296</v>
      </c>
      <c r="K1483" s="102" t="s">
        <v>1</v>
      </c>
      <c r="L1483" s="102" t="str">
        <f>[2]!Table1[[#This Row],[Orgn]]&amp;"-"&amp;[2]!Table1[[#This Row],[Dest]]</f>
        <v>NAP-SSH</v>
      </c>
      <c r="M1483" s="102" t="str">
        <f t="shared" si="23"/>
        <v>ADT</v>
      </c>
      <c r="N1483" s="102">
        <f>WEEKDAY([2]!Table1[[#This Row],[Travel Date]],2)</f>
        <v>6</v>
      </c>
      <c r="P1483" s="102">
        <v>1</v>
      </c>
    </row>
    <row r="1484" spans="1:16" x14ac:dyDescent="0.25">
      <c r="A1484" s="276" t="s">
        <v>4462</v>
      </c>
      <c r="B1484" s="277" t="s">
        <v>2030</v>
      </c>
      <c r="C1484" s="277" t="s">
        <v>274</v>
      </c>
      <c r="D1484" s="278" t="s">
        <v>294</v>
      </c>
      <c r="E1484" s="102" t="s">
        <v>275</v>
      </c>
      <c r="F1484" s="102" t="s">
        <v>4463</v>
      </c>
      <c r="G1484" s="103"/>
      <c r="H1484" s="103">
        <v>45765</v>
      </c>
      <c r="I1484" s="102" t="s">
        <v>282</v>
      </c>
      <c r="J1484" s="102" t="s">
        <v>296</v>
      </c>
      <c r="K1484" s="102" t="s">
        <v>1</v>
      </c>
      <c r="L1484" s="102" t="str">
        <f>[2]!Table1[[#This Row],[Orgn]]&amp;"-"&amp;[2]!Table1[[#This Row],[Dest]]</f>
        <v>NAP-SSH</v>
      </c>
      <c r="M1484" s="102" t="str">
        <f t="shared" si="23"/>
        <v>ADT</v>
      </c>
      <c r="N1484" s="102">
        <f>WEEKDAY([2]!Table1[[#This Row],[Travel Date]],2)</f>
        <v>6</v>
      </c>
      <c r="P1484" s="102">
        <v>1</v>
      </c>
    </row>
    <row r="1485" spans="1:16" x14ac:dyDescent="0.25">
      <c r="A1485" s="276" t="s">
        <v>4462</v>
      </c>
      <c r="B1485" s="277" t="s">
        <v>2480</v>
      </c>
      <c r="C1485" s="277" t="s">
        <v>1075</v>
      </c>
      <c r="D1485" s="278" t="s">
        <v>294</v>
      </c>
      <c r="E1485" s="102" t="s">
        <v>275</v>
      </c>
      <c r="F1485" s="102" t="s">
        <v>4464</v>
      </c>
      <c r="G1485" s="103"/>
      <c r="H1485" s="103">
        <v>45765</v>
      </c>
      <c r="I1485" s="102" t="s">
        <v>282</v>
      </c>
      <c r="J1485" s="102" t="s">
        <v>296</v>
      </c>
      <c r="K1485" s="102" t="s">
        <v>1</v>
      </c>
      <c r="L1485" s="102" t="str">
        <f>[2]!Table1[[#This Row],[Orgn]]&amp;"-"&amp;[2]!Table1[[#This Row],[Dest]]</f>
        <v>NAP-SSH</v>
      </c>
      <c r="M1485" s="102" t="str">
        <f t="shared" si="23"/>
        <v>CHD</v>
      </c>
      <c r="N1485" s="102">
        <f>WEEKDAY([2]!Table1[[#This Row],[Travel Date]],2)</f>
        <v>6</v>
      </c>
      <c r="P1485" s="102">
        <v>1</v>
      </c>
    </row>
    <row r="1486" spans="1:16" x14ac:dyDescent="0.25">
      <c r="A1486" s="276" t="s">
        <v>4462</v>
      </c>
      <c r="B1486" s="277" t="s">
        <v>1946</v>
      </c>
      <c r="C1486" s="277" t="s">
        <v>274</v>
      </c>
      <c r="D1486" s="278" t="s">
        <v>294</v>
      </c>
      <c r="E1486" s="102" t="s">
        <v>275</v>
      </c>
      <c r="F1486" s="102" t="s">
        <v>4465</v>
      </c>
      <c r="G1486" s="103"/>
      <c r="H1486" s="103">
        <v>45765</v>
      </c>
      <c r="I1486" s="102" t="s">
        <v>282</v>
      </c>
      <c r="J1486" s="102" t="s">
        <v>296</v>
      </c>
      <c r="K1486" s="102" t="s">
        <v>1</v>
      </c>
      <c r="L1486" s="102" t="str">
        <f>[2]!Table1[[#This Row],[Orgn]]&amp;"-"&amp;[2]!Table1[[#This Row],[Dest]]</f>
        <v>NAP-SSH</v>
      </c>
      <c r="M1486" s="102" t="str">
        <f t="shared" si="23"/>
        <v>ADT</v>
      </c>
      <c r="N1486" s="102">
        <f>WEEKDAY([2]!Table1[[#This Row],[Travel Date]],2)</f>
        <v>6</v>
      </c>
      <c r="P1486" s="102">
        <v>1</v>
      </c>
    </row>
    <row r="1487" spans="1:16" x14ac:dyDescent="0.25">
      <c r="A1487" s="276" t="s">
        <v>4462</v>
      </c>
      <c r="B1487" s="277" t="s">
        <v>2016</v>
      </c>
      <c r="C1487" s="277" t="s">
        <v>1075</v>
      </c>
      <c r="D1487" s="278" t="s">
        <v>294</v>
      </c>
      <c r="E1487" s="102" t="s">
        <v>275</v>
      </c>
      <c r="F1487" s="102" t="s">
        <v>4466</v>
      </c>
      <c r="G1487" s="103"/>
      <c r="H1487" s="103">
        <v>45765</v>
      </c>
      <c r="I1487" s="102" t="s">
        <v>282</v>
      </c>
      <c r="J1487" s="102" t="s">
        <v>296</v>
      </c>
      <c r="K1487" s="102" t="s">
        <v>1</v>
      </c>
      <c r="L1487" s="102" t="str">
        <f>[2]!Table1[[#This Row],[Orgn]]&amp;"-"&amp;[2]!Table1[[#This Row],[Dest]]</f>
        <v>NAP-SSH</v>
      </c>
      <c r="M1487" s="102" t="str">
        <f t="shared" si="23"/>
        <v>CHD</v>
      </c>
      <c r="N1487" s="102">
        <f>WEEKDAY([2]!Table1[[#This Row],[Travel Date]],2)</f>
        <v>6</v>
      </c>
      <c r="P1487" s="102">
        <v>1</v>
      </c>
    </row>
    <row r="1488" spans="1:16" x14ac:dyDescent="0.25">
      <c r="A1488" s="276" t="s">
        <v>4467</v>
      </c>
      <c r="B1488" s="277" t="s">
        <v>2044</v>
      </c>
      <c r="C1488" s="277" t="s">
        <v>277</v>
      </c>
      <c r="D1488" s="278" t="s">
        <v>294</v>
      </c>
      <c r="E1488" s="102" t="s">
        <v>275</v>
      </c>
      <c r="F1488" s="102" t="s">
        <v>4468</v>
      </c>
      <c r="G1488" s="103"/>
      <c r="H1488" s="103">
        <v>45765</v>
      </c>
      <c r="I1488" s="102" t="s">
        <v>282</v>
      </c>
      <c r="J1488" s="102" t="s">
        <v>296</v>
      </c>
      <c r="K1488" s="102" t="s">
        <v>1</v>
      </c>
      <c r="L1488" s="102" t="str">
        <f>[2]!Table1[[#This Row],[Orgn]]&amp;"-"&amp;[2]!Table1[[#This Row],[Dest]]</f>
        <v>NAP-SSH</v>
      </c>
      <c r="M1488" s="102" t="str">
        <f t="shared" si="23"/>
        <v>ADT</v>
      </c>
      <c r="N1488" s="102">
        <f>WEEKDAY([2]!Table1[[#This Row],[Travel Date]],2)</f>
        <v>6</v>
      </c>
      <c r="P1488" s="102">
        <v>1</v>
      </c>
    </row>
    <row r="1489" spans="1:16" x14ac:dyDescent="0.25">
      <c r="A1489" s="276" t="s">
        <v>4469</v>
      </c>
      <c r="B1489" s="277" t="s">
        <v>4470</v>
      </c>
      <c r="C1489" s="277" t="s">
        <v>277</v>
      </c>
      <c r="D1489" s="278" t="s">
        <v>294</v>
      </c>
      <c r="E1489" s="102" t="s">
        <v>275</v>
      </c>
      <c r="F1489" s="102" t="s">
        <v>4471</v>
      </c>
      <c r="G1489" s="103"/>
      <c r="H1489" s="103">
        <v>45765</v>
      </c>
      <c r="I1489" s="102" t="s">
        <v>282</v>
      </c>
      <c r="J1489" s="102" t="s">
        <v>296</v>
      </c>
      <c r="K1489" s="102" t="s">
        <v>1</v>
      </c>
      <c r="L1489" s="102" t="str">
        <f>[2]!Table1[[#This Row],[Orgn]]&amp;"-"&amp;[2]!Table1[[#This Row],[Dest]]</f>
        <v>NAP-SSH</v>
      </c>
      <c r="M1489" s="102" t="str">
        <f t="shared" si="23"/>
        <v>ADT</v>
      </c>
      <c r="N1489" s="102">
        <f>WEEKDAY([2]!Table1[[#This Row],[Travel Date]],2)</f>
        <v>6</v>
      </c>
      <c r="P1489" s="102">
        <v>1</v>
      </c>
    </row>
    <row r="1490" spans="1:16" x14ac:dyDescent="0.25">
      <c r="A1490" s="276" t="s">
        <v>4472</v>
      </c>
      <c r="B1490" s="277" t="s">
        <v>4473</v>
      </c>
      <c r="C1490" s="277" t="s">
        <v>277</v>
      </c>
      <c r="D1490" s="278" t="s">
        <v>294</v>
      </c>
      <c r="E1490" s="102" t="s">
        <v>275</v>
      </c>
      <c r="F1490" s="102" t="s">
        <v>4474</v>
      </c>
      <c r="G1490" s="103"/>
      <c r="H1490" s="103">
        <v>45765</v>
      </c>
      <c r="I1490" s="102" t="s">
        <v>282</v>
      </c>
      <c r="J1490" s="102" t="s">
        <v>296</v>
      </c>
      <c r="K1490" s="102" t="s">
        <v>1</v>
      </c>
      <c r="L1490" s="102" t="str">
        <f>[2]!Table1[[#This Row],[Orgn]]&amp;"-"&amp;[2]!Table1[[#This Row],[Dest]]</f>
        <v>NAP-SSH</v>
      </c>
      <c r="M1490" s="102" t="str">
        <f t="shared" si="23"/>
        <v>ADT</v>
      </c>
      <c r="N1490" s="102">
        <f>WEEKDAY([2]!Table1[[#This Row],[Travel Date]],2)</f>
        <v>6</v>
      </c>
      <c r="P1490" s="102">
        <v>1</v>
      </c>
    </row>
    <row r="1491" spans="1:16" x14ac:dyDescent="0.25">
      <c r="A1491" s="276" t="s">
        <v>4475</v>
      </c>
      <c r="B1491" s="277" t="s">
        <v>1525</v>
      </c>
      <c r="C1491" s="277" t="s">
        <v>277</v>
      </c>
      <c r="D1491" s="278" t="s">
        <v>294</v>
      </c>
      <c r="E1491" s="102" t="s">
        <v>275</v>
      </c>
      <c r="F1491" s="102" t="s">
        <v>4476</v>
      </c>
      <c r="G1491" s="103"/>
      <c r="H1491" s="103">
        <v>45765</v>
      </c>
      <c r="I1491" s="102" t="s">
        <v>282</v>
      </c>
      <c r="J1491" s="102" t="s">
        <v>296</v>
      </c>
      <c r="K1491" s="102" t="s">
        <v>1</v>
      </c>
      <c r="L1491" s="102" t="str">
        <f>[2]!Table1[[#This Row],[Orgn]]&amp;"-"&amp;[2]!Table1[[#This Row],[Dest]]</f>
        <v>NAP-SSH</v>
      </c>
      <c r="M1491" s="102" t="str">
        <f t="shared" si="23"/>
        <v>ADT</v>
      </c>
      <c r="N1491" s="102">
        <f>WEEKDAY([2]!Table1[[#This Row],[Travel Date]],2)</f>
        <v>6</v>
      </c>
      <c r="P1491" s="102">
        <v>1</v>
      </c>
    </row>
    <row r="1492" spans="1:16" x14ac:dyDescent="0.25">
      <c r="A1492" s="276" t="s">
        <v>1945</v>
      </c>
      <c r="B1492" s="277" t="s">
        <v>1956</v>
      </c>
      <c r="C1492" s="277" t="s">
        <v>277</v>
      </c>
      <c r="D1492" s="278" t="s">
        <v>294</v>
      </c>
      <c r="E1492" s="102" t="s">
        <v>275</v>
      </c>
      <c r="F1492" s="102" t="s">
        <v>4477</v>
      </c>
      <c r="G1492" s="103"/>
      <c r="H1492" s="103">
        <v>45765</v>
      </c>
      <c r="I1492" s="102" t="s">
        <v>282</v>
      </c>
      <c r="J1492" s="102" t="s">
        <v>296</v>
      </c>
      <c r="K1492" s="102" t="s">
        <v>1</v>
      </c>
      <c r="L1492" s="102" t="str">
        <f>[2]!Table1[[#This Row],[Orgn]]&amp;"-"&amp;[2]!Table1[[#This Row],[Dest]]</f>
        <v>NAP-SSH</v>
      </c>
      <c r="M1492" s="102" t="str">
        <f t="shared" si="23"/>
        <v>ADT</v>
      </c>
      <c r="N1492" s="102">
        <f>WEEKDAY([2]!Table1[[#This Row],[Travel Date]],2)</f>
        <v>6</v>
      </c>
      <c r="P1492" s="102">
        <v>1</v>
      </c>
    </row>
    <row r="1493" spans="1:16" x14ac:dyDescent="0.25">
      <c r="A1493" s="276" t="s">
        <v>1945</v>
      </c>
      <c r="B1493" s="277" t="s">
        <v>4478</v>
      </c>
      <c r="C1493" s="277" t="s">
        <v>274</v>
      </c>
      <c r="D1493" s="278" t="s">
        <v>294</v>
      </c>
      <c r="E1493" s="102" t="s">
        <v>275</v>
      </c>
      <c r="F1493" s="102" t="s">
        <v>4479</v>
      </c>
      <c r="G1493" s="103"/>
      <c r="H1493" s="103">
        <v>45765</v>
      </c>
      <c r="I1493" s="102" t="s">
        <v>282</v>
      </c>
      <c r="J1493" s="102" t="s">
        <v>296</v>
      </c>
      <c r="K1493" s="102" t="s">
        <v>1</v>
      </c>
      <c r="L1493" s="102" t="str">
        <f>[2]!Table1[[#This Row],[Orgn]]&amp;"-"&amp;[2]!Table1[[#This Row],[Dest]]</f>
        <v>NAP-SSH</v>
      </c>
      <c r="M1493" s="102" t="str">
        <f t="shared" si="23"/>
        <v>ADT</v>
      </c>
      <c r="N1493" s="102">
        <f>WEEKDAY([2]!Table1[[#This Row],[Travel Date]],2)</f>
        <v>6</v>
      </c>
      <c r="P1493" s="102">
        <v>1</v>
      </c>
    </row>
    <row r="1494" spans="1:16" x14ac:dyDescent="0.25">
      <c r="A1494" s="276" t="s">
        <v>1395</v>
      </c>
      <c r="B1494" s="277" t="s">
        <v>4480</v>
      </c>
      <c r="C1494" s="277" t="s">
        <v>277</v>
      </c>
      <c r="D1494" s="278" t="s">
        <v>279</v>
      </c>
      <c r="E1494" s="102" t="s">
        <v>275</v>
      </c>
      <c r="F1494" s="102" t="s">
        <v>4481</v>
      </c>
      <c r="G1494" s="103"/>
      <c r="H1494" s="103">
        <v>45765</v>
      </c>
      <c r="I1494" s="102" t="s">
        <v>282</v>
      </c>
      <c r="J1494" s="102" t="s">
        <v>296</v>
      </c>
      <c r="K1494" s="102" t="s">
        <v>1</v>
      </c>
      <c r="L1494" s="102" t="str">
        <f>[2]!Table1[[#This Row],[Orgn]]&amp;"-"&amp;[2]!Table1[[#This Row],[Dest]]</f>
        <v>NAP-SSH</v>
      </c>
      <c r="M1494" s="102" t="str">
        <f t="shared" si="23"/>
        <v>ADT</v>
      </c>
      <c r="N1494" s="102">
        <f>WEEKDAY([2]!Table1[[#This Row],[Travel Date]],2)</f>
        <v>6</v>
      </c>
      <c r="P1494" s="102">
        <v>1</v>
      </c>
    </row>
    <row r="1495" spans="1:16" x14ac:dyDescent="0.25">
      <c r="A1495" s="276" t="s">
        <v>4482</v>
      </c>
      <c r="B1495" s="277" t="s">
        <v>1660</v>
      </c>
      <c r="C1495" s="277" t="s">
        <v>1075</v>
      </c>
      <c r="D1495" s="278" t="s">
        <v>294</v>
      </c>
      <c r="E1495" s="102" t="s">
        <v>275</v>
      </c>
      <c r="F1495" s="102" t="s">
        <v>4483</v>
      </c>
      <c r="G1495" s="103"/>
      <c r="H1495" s="103">
        <v>45765</v>
      </c>
      <c r="I1495" s="102" t="s">
        <v>282</v>
      </c>
      <c r="J1495" s="102" t="s">
        <v>296</v>
      </c>
      <c r="K1495" s="102" t="s">
        <v>1</v>
      </c>
      <c r="L1495" s="102" t="str">
        <f>[2]!Table1[[#This Row],[Orgn]]&amp;"-"&amp;[2]!Table1[[#This Row],[Dest]]</f>
        <v>NAP-SSH</v>
      </c>
      <c r="M1495" s="102" t="str">
        <f t="shared" si="23"/>
        <v>CHD</v>
      </c>
      <c r="N1495" s="102">
        <f>WEEKDAY([2]!Table1[[#This Row],[Travel Date]],2)</f>
        <v>6</v>
      </c>
      <c r="P1495" s="102">
        <v>1</v>
      </c>
    </row>
    <row r="1496" spans="1:16" x14ac:dyDescent="0.25">
      <c r="A1496" s="276" t="s">
        <v>4482</v>
      </c>
      <c r="B1496" s="277" t="s">
        <v>1944</v>
      </c>
      <c r="C1496" s="277" t="s">
        <v>277</v>
      </c>
      <c r="D1496" s="278" t="s">
        <v>294</v>
      </c>
      <c r="E1496" s="102" t="s">
        <v>275</v>
      </c>
      <c r="F1496" s="102" t="s">
        <v>4484</v>
      </c>
      <c r="G1496" s="103"/>
      <c r="H1496" s="103">
        <v>45765</v>
      </c>
      <c r="I1496" s="102" t="s">
        <v>282</v>
      </c>
      <c r="J1496" s="102" t="s">
        <v>296</v>
      </c>
      <c r="K1496" s="102" t="s">
        <v>1</v>
      </c>
      <c r="L1496" s="102" t="str">
        <f>[2]!Table1[[#This Row],[Orgn]]&amp;"-"&amp;[2]!Table1[[#This Row],[Dest]]</f>
        <v>NAP-SSH</v>
      </c>
      <c r="M1496" s="102" t="str">
        <f t="shared" si="23"/>
        <v>ADT</v>
      </c>
      <c r="N1496" s="102">
        <f>WEEKDAY([2]!Table1[[#This Row],[Travel Date]],2)</f>
        <v>6</v>
      </c>
      <c r="P1496" s="102">
        <v>1</v>
      </c>
    </row>
    <row r="1497" spans="1:16" x14ac:dyDescent="0.25">
      <c r="A1497" s="276" t="s">
        <v>4482</v>
      </c>
      <c r="B1497" s="277" t="s">
        <v>1912</v>
      </c>
      <c r="C1497" s="277" t="s">
        <v>274</v>
      </c>
      <c r="D1497" s="278" t="s">
        <v>294</v>
      </c>
      <c r="E1497" s="102" t="s">
        <v>275</v>
      </c>
      <c r="F1497" s="102" t="s">
        <v>4485</v>
      </c>
      <c r="G1497" s="103"/>
      <c r="H1497" s="103">
        <v>45765</v>
      </c>
      <c r="I1497" s="102" t="s">
        <v>282</v>
      </c>
      <c r="J1497" s="102" t="s">
        <v>296</v>
      </c>
      <c r="K1497" s="102" t="s">
        <v>1</v>
      </c>
      <c r="L1497" s="102" t="str">
        <f>[2]!Table1[[#This Row],[Orgn]]&amp;"-"&amp;[2]!Table1[[#This Row],[Dest]]</f>
        <v>NAP-SSH</v>
      </c>
      <c r="M1497" s="102" t="str">
        <f t="shared" si="23"/>
        <v>ADT</v>
      </c>
      <c r="N1497" s="102">
        <f>WEEKDAY([2]!Table1[[#This Row],[Travel Date]],2)</f>
        <v>6</v>
      </c>
      <c r="P1497" s="102">
        <v>1</v>
      </c>
    </row>
    <row r="1498" spans="1:16" x14ac:dyDescent="0.25">
      <c r="A1498" s="276" t="s">
        <v>4486</v>
      </c>
      <c r="B1498" s="277" t="s">
        <v>4487</v>
      </c>
      <c r="C1498" s="277" t="s">
        <v>274</v>
      </c>
      <c r="D1498" s="278" t="s">
        <v>294</v>
      </c>
      <c r="E1498" s="102" t="s">
        <v>275</v>
      </c>
      <c r="F1498" s="102" t="s">
        <v>4488</v>
      </c>
      <c r="G1498" s="103"/>
      <c r="H1498" s="103">
        <v>45765</v>
      </c>
      <c r="I1498" s="102" t="s">
        <v>282</v>
      </c>
      <c r="J1498" s="102" t="s">
        <v>296</v>
      </c>
      <c r="K1498" s="102" t="s">
        <v>1</v>
      </c>
      <c r="L1498" s="102" t="str">
        <f>[2]!Table1[[#This Row],[Orgn]]&amp;"-"&amp;[2]!Table1[[#This Row],[Dest]]</f>
        <v>NAP-SSH</v>
      </c>
      <c r="M1498" s="102" t="str">
        <f t="shared" si="23"/>
        <v>ADT</v>
      </c>
      <c r="N1498" s="102">
        <f>WEEKDAY([2]!Table1[[#This Row],[Travel Date]],2)</f>
        <v>6</v>
      </c>
      <c r="P1498" s="102">
        <v>1</v>
      </c>
    </row>
    <row r="1499" spans="1:16" x14ac:dyDescent="0.25">
      <c r="A1499" s="276" t="s">
        <v>4486</v>
      </c>
      <c r="B1499" s="277" t="s">
        <v>1550</v>
      </c>
      <c r="C1499" s="277" t="s">
        <v>1075</v>
      </c>
      <c r="D1499" s="278" t="s">
        <v>294</v>
      </c>
      <c r="E1499" s="102" t="s">
        <v>275</v>
      </c>
      <c r="F1499" s="102" t="s">
        <v>4489</v>
      </c>
      <c r="G1499" s="103"/>
      <c r="H1499" s="103">
        <v>45765</v>
      </c>
      <c r="I1499" s="102" t="s">
        <v>282</v>
      </c>
      <c r="J1499" s="102" t="s">
        <v>296</v>
      </c>
      <c r="K1499" s="102" t="s">
        <v>1</v>
      </c>
      <c r="L1499" s="102" t="str">
        <f>[2]!Table1[[#This Row],[Orgn]]&amp;"-"&amp;[2]!Table1[[#This Row],[Dest]]</f>
        <v>NAP-SSH</v>
      </c>
      <c r="M1499" s="102" t="str">
        <f t="shared" si="23"/>
        <v>CHD</v>
      </c>
      <c r="N1499" s="102">
        <f>WEEKDAY([2]!Table1[[#This Row],[Travel Date]],2)</f>
        <v>6</v>
      </c>
      <c r="P1499" s="102">
        <v>1</v>
      </c>
    </row>
    <row r="1500" spans="1:16" x14ac:dyDescent="0.25">
      <c r="A1500" s="276" t="s">
        <v>4486</v>
      </c>
      <c r="B1500" s="277" t="s">
        <v>1924</v>
      </c>
      <c r="C1500" s="277" t="s">
        <v>277</v>
      </c>
      <c r="D1500" s="278" t="s">
        <v>294</v>
      </c>
      <c r="E1500" s="102" t="s">
        <v>275</v>
      </c>
      <c r="F1500" s="102" t="s">
        <v>4490</v>
      </c>
      <c r="G1500" s="103"/>
      <c r="H1500" s="103">
        <v>45765</v>
      </c>
      <c r="I1500" s="102" t="s">
        <v>282</v>
      </c>
      <c r="J1500" s="102" t="s">
        <v>296</v>
      </c>
      <c r="K1500" s="102" t="s">
        <v>1</v>
      </c>
      <c r="L1500" s="102" t="str">
        <f>[2]!Table1[[#This Row],[Orgn]]&amp;"-"&amp;[2]!Table1[[#This Row],[Dest]]</f>
        <v>NAP-SSH</v>
      </c>
      <c r="M1500" s="102" t="str">
        <f t="shared" si="23"/>
        <v>ADT</v>
      </c>
      <c r="N1500" s="102">
        <f>WEEKDAY([2]!Table1[[#This Row],[Travel Date]],2)</f>
        <v>6</v>
      </c>
      <c r="P1500" s="102">
        <v>1</v>
      </c>
    </row>
    <row r="1501" spans="1:16" x14ac:dyDescent="0.25">
      <c r="A1501" s="276" t="s">
        <v>4491</v>
      </c>
      <c r="B1501" s="277" t="s">
        <v>4492</v>
      </c>
      <c r="C1501" s="277" t="s">
        <v>277</v>
      </c>
      <c r="D1501" s="278" t="s">
        <v>294</v>
      </c>
      <c r="E1501" s="102" t="s">
        <v>275</v>
      </c>
      <c r="F1501" s="102" t="s">
        <v>4493</v>
      </c>
      <c r="G1501" s="103"/>
      <c r="H1501" s="103">
        <v>45765</v>
      </c>
      <c r="I1501" s="102" t="s">
        <v>282</v>
      </c>
      <c r="J1501" s="102" t="s">
        <v>296</v>
      </c>
      <c r="K1501" s="102" t="s">
        <v>1</v>
      </c>
      <c r="L1501" s="102" t="str">
        <f>[2]!Table1[[#This Row],[Orgn]]&amp;"-"&amp;[2]!Table1[[#This Row],[Dest]]</f>
        <v>NAP-SSH</v>
      </c>
      <c r="M1501" s="102" t="str">
        <f t="shared" si="23"/>
        <v>ADT</v>
      </c>
      <c r="N1501" s="102">
        <f>WEEKDAY([2]!Table1[[#This Row],[Travel Date]],2)</f>
        <v>6</v>
      </c>
      <c r="P1501" s="102">
        <v>1</v>
      </c>
    </row>
    <row r="1502" spans="1:16" x14ac:dyDescent="0.25">
      <c r="A1502" s="276" t="s">
        <v>4494</v>
      </c>
      <c r="B1502" s="277" t="s">
        <v>1315</v>
      </c>
      <c r="C1502" s="277" t="s">
        <v>277</v>
      </c>
      <c r="D1502" s="278" t="s">
        <v>279</v>
      </c>
      <c r="E1502" s="102" t="s">
        <v>275</v>
      </c>
      <c r="F1502" s="102" t="s">
        <v>4495</v>
      </c>
      <c r="G1502" s="103"/>
      <c r="H1502" s="103">
        <v>45765</v>
      </c>
      <c r="I1502" s="102" t="s">
        <v>282</v>
      </c>
      <c r="J1502" s="102" t="s">
        <v>296</v>
      </c>
      <c r="K1502" s="102" t="s">
        <v>1</v>
      </c>
      <c r="L1502" s="102" t="str">
        <f>[2]!Table1[[#This Row],[Orgn]]&amp;"-"&amp;[2]!Table1[[#This Row],[Dest]]</f>
        <v>NAP-SSH</v>
      </c>
      <c r="M1502" s="102" t="str">
        <f t="shared" si="23"/>
        <v>ADT</v>
      </c>
      <c r="N1502" s="102">
        <f>WEEKDAY([2]!Table1[[#This Row],[Travel Date]],2)</f>
        <v>6</v>
      </c>
      <c r="P1502" s="102">
        <v>1</v>
      </c>
    </row>
    <row r="1503" spans="1:16" x14ac:dyDescent="0.25">
      <c r="A1503" s="276" t="s">
        <v>4494</v>
      </c>
      <c r="B1503" s="277" t="s">
        <v>1680</v>
      </c>
      <c r="C1503" s="277" t="s">
        <v>274</v>
      </c>
      <c r="D1503" s="278" t="s">
        <v>279</v>
      </c>
      <c r="E1503" s="102" t="s">
        <v>275</v>
      </c>
      <c r="F1503" s="102" t="s">
        <v>4496</v>
      </c>
      <c r="G1503" s="103"/>
      <c r="H1503" s="103">
        <v>45765</v>
      </c>
      <c r="I1503" s="102" t="s">
        <v>282</v>
      </c>
      <c r="J1503" s="102" t="s">
        <v>296</v>
      </c>
      <c r="K1503" s="102" t="s">
        <v>1</v>
      </c>
      <c r="L1503" s="102" t="str">
        <f>[2]!Table1[[#This Row],[Orgn]]&amp;"-"&amp;[2]!Table1[[#This Row],[Dest]]</f>
        <v>NAP-SSH</v>
      </c>
      <c r="M1503" s="102" t="str">
        <f t="shared" si="23"/>
        <v>ADT</v>
      </c>
      <c r="N1503" s="102">
        <f>WEEKDAY([2]!Table1[[#This Row],[Travel Date]],2)</f>
        <v>6</v>
      </c>
      <c r="P1503" s="102">
        <v>1</v>
      </c>
    </row>
    <row r="1504" spans="1:16" x14ac:dyDescent="0.25">
      <c r="A1504" s="276" t="s">
        <v>1511</v>
      </c>
      <c r="B1504" s="277" t="s">
        <v>1106</v>
      </c>
      <c r="C1504" s="277" t="s">
        <v>274</v>
      </c>
      <c r="D1504" s="278" t="s">
        <v>316</v>
      </c>
      <c r="E1504" s="102" t="s">
        <v>275</v>
      </c>
      <c r="F1504" s="102" t="s">
        <v>4497</v>
      </c>
      <c r="G1504" s="103"/>
      <c r="H1504" s="103">
        <v>45765</v>
      </c>
      <c r="I1504" s="102" t="s">
        <v>282</v>
      </c>
      <c r="J1504" s="102" t="s">
        <v>296</v>
      </c>
      <c r="K1504" s="102" t="s">
        <v>1</v>
      </c>
      <c r="L1504" s="102" t="str">
        <f>[2]!Table1[[#This Row],[Orgn]]&amp;"-"&amp;[2]!Table1[[#This Row],[Dest]]</f>
        <v>NAP-SSH</v>
      </c>
      <c r="M1504" s="102" t="str">
        <f t="shared" si="23"/>
        <v>ADT</v>
      </c>
      <c r="N1504" s="102">
        <f>WEEKDAY([2]!Table1[[#This Row],[Travel Date]],2)</f>
        <v>6</v>
      </c>
      <c r="P1504" s="102">
        <v>1</v>
      </c>
    </row>
    <row r="1505" spans="1:16" x14ac:dyDescent="0.25">
      <c r="A1505" s="276" t="s">
        <v>4498</v>
      </c>
      <c r="B1505" s="277" t="s">
        <v>1946</v>
      </c>
      <c r="C1505" s="277" t="s">
        <v>1075</v>
      </c>
      <c r="D1505" s="278" t="s">
        <v>294</v>
      </c>
      <c r="E1505" s="102" t="s">
        <v>275</v>
      </c>
      <c r="F1505" s="102" t="s">
        <v>4499</v>
      </c>
      <c r="G1505" s="103"/>
      <c r="H1505" s="103">
        <v>45765</v>
      </c>
      <c r="I1505" s="102" t="s">
        <v>282</v>
      </c>
      <c r="J1505" s="102" t="s">
        <v>296</v>
      </c>
      <c r="K1505" s="102" t="s">
        <v>1</v>
      </c>
      <c r="L1505" s="102" t="str">
        <f>[2]!Table1[[#This Row],[Orgn]]&amp;"-"&amp;[2]!Table1[[#This Row],[Dest]]</f>
        <v>NAP-SSH</v>
      </c>
      <c r="M1505" s="102" t="str">
        <f t="shared" si="23"/>
        <v>CHD</v>
      </c>
      <c r="N1505" s="102">
        <f>WEEKDAY([2]!Table1[[#This Row],[Travel Date]],2)</f>
        <v>6</v>
      </c>
      <c r="P1505" s="102">
        <v>1</v>
      </c>
    </row>
    <row r="1506" spans="1:16" x14ac:dyDescent="0.25">
      <c r="A1506" s="276" t="s">
        <v>4498</v>
      </c>
      <c r="B1506" s="277" t="s">
        <v>1216</v>
      </c>
      <c r="C1506" s="277" t="s">
        <v>274</v>
      </c>
      <c r="D1506" s="278" t="s">
        <v>294</v>
      </c>
      <c r="E1506" s="102" t="s">
        <v>275</v>
      </c>
      <c r="F1506" s="102" t="s">
        <v>4500</v>
      </c>
      <c r="G1506" s="103"/>
      <c r="H1506" s="103">
        <v>45765</v>
      </c>
      <c r="I1506" s="102" t="s">
        <v>282</v>
      </c>
      <c r="J1506" s="102" t="s">
        <v>296</v>
      </c>
      <c r="K1506" s="102" t="s">
        <v>1</v>
      </c>
      <c r="L1506" s="102" t="str">
        <f>[2]!Table1[[#This Row],[Orgn]]&amp;"-"&amp;[2]!Table1[[#This Row],[Dest]]</f>
        <v>NAP-SSH</v>
      </c>
      <c r="M1506" s="102" t="str">
        <f t="shared" si="23"/>
        <v>ADT</v>
      </c>
      <c r="N1506" s="102">
        <f>WEEKDAY([2]!Table1[[#This Row],[Travel Date]],2)</f>
        <v>6</v>
      </c>
      <c r="P1506" s="102">
        <v>1</v>
      </c>
    </row>
    <row r="1507" spans="1:16" x14ac:dyDescent="0.25">
      <c r="A1507" s="276" t="s">
        <v>4501</v>
      </c>
      <c r="B1507" s="277" t="s">
        <v>1195</v>
      </c>
      <c r="C1507" s="277" t="s">
        <v>277</v>
      </c>
      <c r="D1507" s="278" t="s">
        <v>294</v>
      </c>
      <c r="E1507" s="102" t="s">
        <v>275</v>
      </c>
      <c r="F1507" s="102" t="s">
        <v>4502</v>
      </c>
      <c r="G1507" s="103"/>
      <c r="H1507" s="103">
        <v>45765</v>
      </c>
      <c r="I1507" s="102" t="s">
        <v>282</v>
      </c>
      <c r="J1507" s="102" t="s">
        <v>296</v>
      </c>
      <c r="K1507" s="102" t="s">
        <v>1</v>
      </c>
      <c r="L1507" s="102" t="str">
        <f>[2]!Table1[[#This Row],[Orgn]]&amp;"-"&amp;[2]!Table1[[#This Row],[Dest]]</f>
        <v>NAP-SSH</v>
      </c>
      <c r="M1507" s="102" t="str">
        <f t="shared" si="23"/>
        <v>ADT</v>
      </c>
      <c r="N1507" s="102">
        <f>WEEKDAY([2]!Table1[[#This Row],[Travel Date]],2)</f>
        <v>6</v>
      </c>
      <c r="P1507" s="102">
        <v>1</v>
      </c>
    </row>
    <row r="1508" spans="1:16" x14ac:dyDescent="0.25">
      <c r="A1508" s="276" t="s">
        <v>4501</v>
      </c>
      <c r="B1508" s="277" t="s">
        <v>1962</v>
      </c>
      <c r="C1508" s="277" t="s">
        <v>274</v>
      </c>
      <c r="D1508" s="278" t="s">
        <v>294</v>
      </c>
      <c r="E1508" s="102" t="s">
        <v>275</v>
      </c>
      <c r="F1508" s="102" t="s">
        <v>4503</v>
      </c>
      <c r="G1508" s="103"/>
      <c r="H1508" s="103">
        <v>45765</v>
      </c>
      <c r="I1508" s="102" t="s">
        <v>282</v>
      </c>
      <c r="J1508" s="102" t="s">
        <v>296</v>
      </c>
      <c r="K1508" s="102" t="s">
        <v>1</v>
      </c>
      <c r="L1508" s="102" t="str">
        <f>[2]!Table1[[#This Row],[Orgn]]&amp;"-"&amp;[2]!Table1[[#This Row],[Dest]]</f>
        <v>NAP-SSH</v>
      </c>
      <c r="M1508" s="102" t="str">
        <f t="shared" si="23"/>
        <v>ADT</v>
      </c>
      <c r="N1508" s="102">
        <f>WEEKDAY([2]!Table1[[#This Row],[Travel Date]],2)</f>
        <v>6</v>
      </c>
      <c r="P1508" s="102">
        <v>1</v>
      </c>
    </row>
    <row r="1509" spans="1:16" x14ac:dyDescent="0.25">
      <c r="A1509" s="276" t="s">
        <v>4504</v>
      </c>
      <c r="B1509" s="277" t="s">
        <v>4505</v>
      </c>
      <c r="C1509" s="277" t="s">
        <v>277</v>
      </c>
      <c r="D1509" s="278" t="s">
        <v>294</v>
      </c>
      <c r="E1509" s="102" t="s">
        <v>275</v>
      </c>
      <c r="F1509" s="102" t="s">
        <v>4506</v>
      </c>
      <c r="G1509" s="103"/>
      <c r="H1509" s="103">
        <v>45765</v>
      </c>
      <c r="I1509" s="102" t="s">
        <v>282</v>
      </c>
      <c r="J1509" s="102" t="s">
        <v>296</v>
      </c>
      <c r="K1509" s="102" t="s">
        <v>1</v>
      </c>
      <c r="L1509" s="102" t="str">
        <f>[2]!Table1[[#This Row],[Orgn]]&amp;"-"&amp;[2]!Table1[[#This Row],[Dest]]</f>
        <v>NAP-SSH</v>
      </c>
      <c r="M1509" s="102" t="str">
        <f t="shared" si="23"/>
        <v>ADT</v>
      </c>
      <c r="N1509" s="102">
        <f>WEEKDAY([2]!Table1[[#This Row],[Travel Date]],2)</f>
        <v>6</v>
      </c>
      <c r="P1509" s="102">
        <v>1</v>
      </c>
    </row>
    <row r="1510" spans="1:16" x14ac:dyDescent="0.25">
      <c r="A1510" s="276" t="s">
        <v>4504</v>
      </c>
      <c r="B1510" s="277" t="s">
        <v>4507</v>
      </c>
      <c r="C1510" s="277" t="s">
        <v>277</v>
      </c>
      <c r="D1510" s="278" t="s">
        <v>294</v>
      </c>
      <c r="E1510" s="102" t="s">
        <v>275</v>
      </c>
      <c r="F1510" s="102" t="s">
        <v>4508</v>
      </c>
      <c r="G1510" s="103"/>
      <c r="H1510" s="103">
        <v>45765</v>
      </c>
      <c r="I1510" s="102" t="s">
        <v>282</v>
      </c>
      <c r="J1510" s="102" t="s">
        <v>296</v>
      </c>
      <c r="K1510" s="102" t="s">
        <v>1</v>
      </c>
      <c r="L1510" s="102" t="str">
        <f>[2]!Table1[[#This Row],[Orgn]]&amp;"-"&amp;[2]!Table1[[#This Row],[Dest]]</f>
        <v>NAP-SSH</v>
      </c>
      <c r="M1510" s="102" t="str">
        <f t="shared" si="23"/>
        <v>ADT</v>
      </c>
      <c r="N1510" s="102">
        <f>WEEKDAY([2]!Table1[[#This Row],[Travel Date]],2)</f>
        <v>6</v>
      </c>
      <c r="P1510" s="102">
        <v>1</v>
      </c>
    </row>
    <row r="1511" spans="1:16" x14ac:dyDescent="0.25">
      <c r="A1511" s="276" t="s">
        <v>4504</v>
      </c>
      <c r="B1511" s="277" t="s">
        <v>4509</v>
      </c>
      <c r="C1511" s="277" t="s">
        <v>274</v>
      </c>
      <c r="D1511" s="278" t="s">
        <v>294</v>
      </c>
      <c r="E1511" s="102" t="s">
        <v>275</v>
      </c>
      <c r="F1511" s="102" t="s">
        <v>4510</v>
      </c>
      <c r="G1511" s="103"/>
      <c r="H1511" s="103">
        <v>45765</v>
      </c>
      <c r="I1511" s="102" t="s">
        <v>282</v>
      </c>
      <c r="J1511" s="102" t="s">
        <v>296</v>
      </c>
      <c r="K1511" s="102" t="s">
        <v>1</v>
      </c>
      <c r="L1511" s="102" t="str">
        <f>[2]!Table1[[#This Row],[Orgn]]&amp;"-"&amp;[2]!Table1[[#This Row],[Dest]]</f>
        <v>NAP-SSH</v>
      </c>
      <c r="M1511" s="102" t="str">
        <f t="shared" si="23"/>
        <v>ADT</v>
      </c>
      <c r="N1511" s="102">
        <f>WEEKDAY([2]!Table1[[#This Row],[Travel Date]],2)</f>
        <v>6</v>
      </c>
      <c r="P1511" s="102">
        <v>1</v>
      </c>
    </row>
    <row r="1512" spans="1:16" x14ac:dyDescent="0.25">
      <c r="A1512" s="276" t="s">
        <v>4511</v>
      </c>
      <c r="B1512" s="277" t="s">
        <v>1214</v>
      </c>
      <c r="C1512" s="277" t="s">
        <v>274</v>
      </c>
      <c r="D1512" s="278" t="s">
        <v>294</v>
      </c>
      <c r="E1512" s="102" t="s">
        <v>275</v>
      </c>
      <c r="F1512" s="102" t="s">
        <v>4512</v>
      </c>
      <c r="G1512" s="103"/>
      <c r="H1512" s="103">
        <v>45765</v>
      </c>
      <c r="I1512" s="102" t="s">
        <v>282</v>
      </c>
      <c r="J1512" s="102" t="s">
        <v>296</v>
      </c>
      <c r="K1512" s="102" t="s">
        <v>1</v>
      </c>
      <c r="L1512" s="102" t="str">
        <f>[2]!Table1[[#This Row],[Orgn]]&amp;"-"&amp;[2]!Table1[[#This Row],[Dest]]</f>
        <v>NAP-SSH</v>
      </c>
      <c r="M1512" s="102" t="str">
        <f t="shared" si="23"/>
        <v>ADT</v>
      </c>
      <c r="N1512" s="102">
        <f>WEEKDAY([2]!Table1[[#This Row],[Travel Date]],2)</f>
        <v>6</v>
      </c>
      <c r="P1512" s="102">
        <v>1</v>
      </c>
    </row>
    <row r="1513" spans="1:16" x14ac:dyDescent="0.25">
      <c r="A1513" s="276" t="s">
        <v>4511</v>
      </c>
      <c r="B1513" s="277" t="s">
        <v>4513</v>
      </c>
      <c r="C1513" s="277" t="s">
        <v>1105</v>
      </c>
      <c r="D1513" s="278" t="s">
        <v>294</v>
      </c>
      <c r="E1513" s="102" t="s">
        <v>275</v>
      </c>
      <c r="F1513" s="102" t="s">
        <v>4514</v>
      </c>
      <c r="G1513" s="103"/>
      <c r="H1513" s="103">
        <v>45765</v>
      </c>
      <c r="I1513" s="102" t="s">
        <v>282</v>
      </c>
      <c r="J1513" s="102" t="s">
        <v>296</v>
      </c>
      <c r="K1513" s="102" t="s">
        <v>1</v>
      </c>
      <c r="L1513" s="102" t="str">
        <f>[2]!Table1[[#This Row],[Orgn]]&amp;"-"&amp;[2]!Table1[[#This Row],[Dest]]</f>
        <v>NAP-SSH</v>
      </c>
      <c r="M1513" s="102" t="str">
        <f t="shared" si="23"/>
        <v>INF</v>
      </c>
      <c r="N1513" s="102">
        <f>WEEKDAY([2]!Table1[[#This Row],[Travel Date]],2)</f>
        <v>6</v>
      </c>
      <c r="P1513" s="102">
        <v>1</v>
      </c>
    </row>
    <row r="1514" spans="1:16" x14ac:dyDescent="0.25">
      <c r="A1514" s="276" t="s">
        <v>4515</v>
      </c>
      <c r="B1514" s="277" t="s">
        <v>4516</v>
      </c>
      <c r="C1514" s="277" t="s">
        <v>277</v>
      </c>
      <c r="D1514" s="278" t="s">
        <v>294</v>
      </c>
      <c r="E1514" s="102" t="s">
        <v>275</v>
      </c>
      <c r="F1514" s="102" t="s">
        <v>4517</v>
      </c>
      <c r="G1514" s="103"/>
      <c r="H1514" s="103">
        <v>45765</v>
      </c>
      <c r="I1514" s="102" t="s">
        <v>282</v>
      </c>
      <c r="J1514" s="102" t="s">
        <v>296</v>
      </c>
      <c r="K1514" s="102" t="s">
        <v>1</v>
      </c>
      <c r="L1514" s="102" t="str">
        <f>[2]!Table1[[#This Row],[Orgn]]&amp;"-"&amp;[2]!Table1[[#This Row],[Dest]]</f>
        <v>NAP-SSH</v>
      </c>
      <c r="M1514" s="102" t="str">
        <f t="shared" si="23"/>
        <v>ADT</v>
      </c>
      <c r="N1514" s="102">
        <f>WEEKDAY([2]!Table1[[#This Row],[Travel Date]],2)</f>
        <v>6</v>
      </c>
      <c r="P1514" s="102">
        <v>1</v>
      </c>
    </row>
    <row r="1515" spans="1:16" x14ac:dyDescent="0.25">
      <c r="A1515" s="276" t="s">
        <v>4518</v>
      </c>
      <c r="B1515" s="277" t="s">
        <v>1189</v>
      </c>
      <c r="C1515" s="277" t="s">
        <v>274</v>
      </c>
      <c r="D1515" s="278" t="s">
        <v>279</v>
      </c>
      <c r="E1515" s="102" t="s">
        <v>275</v>
      </c>
      <c r="F1515" s="102" t="s">
        <v>4519</v>
      </c>
      <c r="G1515" s="103"/>
      <c r="H1515" s="103">
        <v>45765</v>
      </c>
      <c r="I1515" s="102" t="s">
        <v>282</v>
      </c>
      <c r="J1515" s="102" t="s">
        <v>296</v>
      </c>
      <c r="K1515" s="102" t="s">
        <v>1</v>
      </c>
      <c r="L1515" s="102" t="str">
        <f>[2]!Table1[[#This Row],[Orgn]]&amp;"-"&amp;[2]!Table1[[#This Row],[Dest]]</f>
        <v>NAP-SSH</v>
      </c>
      <c r="M1515" s="102" t="str">
        <f t="shared" si="23"/>
        <v>ADT</v>
      </c>
      <c r="N1515" s="102">
        <f>WEEKDAY([2]!Table1[[#This Row],[Travel Date]],2)</f>
        <v>6</v>
      </c>
      <c r="P1515" s="102">
        <v>1</v>
      </c>
    </row>
    <row r="1516" spans="1:16" x14ac:dyDescent="0.25">
      <c r="A1516" s="276" t="s">
        <v>4518</v>
      </c>
      <c r="B1516" s="277" t="s">
        <v>1296</v>
      </c>
      <c r="C1516" s="277" t="s">
        <v>274</v>
      </c>
      <c r="D1516" s="278" t="s">
        <v>279</v>
      </c>
      <c r="E1516" s="102" t="s">
        <v>275</v>
      </c>
      <c r="F1516" s="102" t="s">
        <v>4520</v>
      </c>
      <c r="G1516" s="103"/>
      <c r="H1516" s="103">
        <v>45765</v>
      </c>
      <c r="I1516" s="102" t="s">
        <v>282</v>
      </c>
      <c r="J1516" s="102" t="s">
        <v>296</v>
      </c>
      <c r="K1516" s="102" t="s">
        <v>1</v>
      </c>
      <c r="L1516" s="102" t="str">
        <f>[2]!Table1[[#This Row],[Orgn]]&amp;"-"&amp;[2]!Table1[[#This Row],[Dest]]</f>
        <v>NAP-SSH</v>
      </c>
      <c r="M1516" s="102" t="str">
        <f t="shared" si="23"/>
        <v>ADT</v>
      </c>
      <c r="N1516" s="102">
        <f>WEEKDAY([2]!Table1[[#This Row],[Travel Date]],2)</f>
        <v>6</v>
      </c>
      <c r="P1516" s="102">
        <v>1</v>
      </c>
    </row>
    <row r="1517" spans="1:16" x14ac:dyDescent="0.25">
      <c r="A1517" s="276" t="s">
        <v>4518</v>
      </c>
      <c r="B1517" s="277" t="s">
        <v>1129</v>
      </c>
      <c r="C1517" s="277" t="s">
        <v>274</v>
      </c>
      <c r="D1517" s="278" t="s">
        <v>279</v>
      </c>
      <c r="E1517" s="102" t="s">
        <v>275</v>
      </c>
      <c r="F1517" s="102" t="s">
        <v>4521</v>
      </c>
      <c r="G1517" s="103"/>
      <c r="H1517" s="103">
        <v>45765</v>
      </c>
      <c r="I1517" s="102" t="s">
        <v>282</v>
      </c>
      <c r="J1517" s="102" t="s">
        <v>296</v>
      </c>
      <c r="K1517" s="102" t="s">
        <v>1</v>
      </c>
      <c r="L1517" s="102" t="str">
        <f>[2]!Table1[[#This Row],[Orgn]]&amp;"-"&amp;[2]!Table1[[#This Row],[Dest]]</f>
        <v>NAP-SSH</v>
      </c>
      <c r="M1517" s="102" t="str">
        <f t="shared" si="23"/>
        <v>ADT</v>
      </c>
      <c r="N1517" s="102">
        <f>WEEKDAY([2]!Table1[[#This Row],[Travel Date]],2)</f>
        <v>6</v>
      </c>
      <c r="P1517" s="102">
        <v>1</v>
      </c>
    </row>
    <row r="1518" spans="1:16" x14ac:dyDescent="0.25">
      <c r="A1518" s="276" t="s">
        <v>4522</v>
      </c>
      <c r="B1518" s="277" t="s">
        <v>1391</v>
      </c>
      <c r="C1518" s="277" t="s">
        <v>277</v>
      </c>
      <c r="D1518" s="278" t="s">
        <v>279</v>
      </c>
      <c r="E1518" s="102" t="s">
        <v>275</v>
      </c>
      <c r="F1518" s="102" t="s">
        <v>4523</v>
      </c>
      <c r="G1518" s="103"/>
      <c r="H1518" s="103">
        <v>45765</v>
      </c>
      <c r="I1518" s="102" t="s">
        <v>282</v>
      </c>
      <c r="J1518" s="102" t="s">
        <v>296</v>
      </c>
      <c r="K1518" s="102" t="s">
        <v>1</v>
      </c>
      <c r="L1518" s="102" t="str">
        <f>[2]!Table1[[#This Row],[Orgn]]&amp;"-"&amp;[2]!Table1[[#This Row],[Dest]]</f>
        <v>NAP-SSH</v>
      </c>
      <c r="M1518" s="102" t="str">
        <f t="shared" si="23"/>
        <v>ADT</v>
      </c>
      <c r="N1518" s="102">
        <f>WEEKDAY([2]!Table1[[#This Row],[Travel Date]],2)</f>
        <v>6</v>
      </c>
      <c r="P1518" s="102">
        <v>1</v>
      </c>
    </row>
    <row r="1519" spans="1:16" x14ac:dyDescent="0.25">
      <c r="A1519" s="276" t="s">
        <v>4524</v>
      </c>
      <c r="B1519" s="277" t="s">
        <v>1919</v>
      </c>
      <c r="C1519" s="277" t="s">
        <v>277</v>
      </c>
      <c r="D1519" s="278" t="s">
        <v>294</v>
      </c>
      <c r="E1519" s="102" t="s">
        <v>275</v>
      </c>
      <c r="F1519" s="102" t="s">
        <v>4525</v>
      </c>
      <c r="G1519" s="103"/>
      <c r="H1519" s="103">
        <v>45765</v>
      </c>
      <c r="I1519" s="102" t="s">
        <v>282</v>
      </c>
      <c r="J1519" s="102" t="s">
        <v>296</v>
      </c>
      <c r="K1519" s="102" t="s">
        <v>1</v>
      </c>
      <c r="L1519" s="102" t="str">
        <f>[2]!Table1[[#This Row],[Orgn]]&amp;"-"&amp;[2]!Table1[[#This Row],[Dest]]</f>
        <v>NAP-SSH</v>
      </c>
      <c r="M1519" s="102" t="str">
        <f t="shared" si="23"/>
        <v>ADT</v>
      </c>
      <c r="N1519" s="102">
        <f>WEEKDAY([2]!Table1[[#This Row],[Travel Date]],2)</f>
        <v>6</v>
      </c>
      <c r="P1519" s="102">
        <v>1</v>
      </c>
    </row>
    <row r="1520" spans="1:16" x14ac:dyDescent="0.25">
      <c r="A1520" s="276" t="s">
        <v>4526</v>
      </c>
      <c r="B1520" s="277" t="s">
        <v>1860</v>
      </c>
      <c r="C1520" s="277" t="s">
        <v>1075</v>
      </c>
      <c r="D1520" s="278" t="s">
        <v>294</v>
      </c>
      <c r="E1520" s="102" t="s">
        <v>275</v>
      </c>
      <c r="F1520" s="102" t="s">
        <v>4527</v>
      </c>
      <c r="G1520" s="103"/>
      <c r="H1520" s="103">
        <v>45765</v>
      </c>
      <c r="I1520" s="102" t="s">
        <v>282</v>
      </c>
      <c r="J1520" s="102" t="s">
        <v>296</v>
      </c>
      <c r="K1520" s="102" t="s">
        <v>1</v>
      </c>
      <c r="L1520" s="102" t="str">
        <f>[2]!Table1[[#This Row],[Orgn]]&amp;"-"&amp;[2]!Table1[[#This Row],[Dest]]</f>
        <v>NAP-SSH</v>
      </c>
      <c r="M1520" s="102" t="str">
        <f t="shared" si="23"/>
        <v>CHD</v>
      </c>
      <c r="N1520" s="102">
        <f>WEEKDAY([2]!Table1[[#This Row],[Travel Date]],2)</f>
        <v>6</v>
      </c>
      <c r="P1520" s="102">
        <v>1</v>
      </c>
    </row>
    <row r="1521" spans="1:16" x14ac:dyDescent="0.25">
      <c r="A1521" s="276" t="s">
        <v>4526</v>
      </c>
      <c r="B1521" s="277" t="s">
        <v>1214</v>
      </c>
      <c r="C1521" s="277" t="s">
        <v>274</v>
      </c>
      <c r="D1521" s="278" t="s">
        <v>294</v>
      </c>
      <c r="E1521" s="102" t="s">
        <v>275</v>
      </c>
      <c r="F1521" s="102" t="s">
        <v>4528</v>
      </c>
      <c r="G1521" s="103"/>
      <c r="H1521" s="103">
        <v>45765</v>
      </c>
      <c r="I1521" s="102" t="s">
        <v>282</v>
      </c>
      <c r="J1521" s="102" t="s">
        <v>296</v>
      </c>
      <c r="K1521" s="102" t="s">
        <v>1</v>
      </c>
      <c r="L1521" s="102" t="str">
        <f>[2]!Table1[[#This Row],[Orgn]]&amp;"-"&amp;[2]!Table1[[#This Row],[Dest]]</f>
        <v>NAP-SSH</v>
      </c>
      <c r="M1521" s="102" t="str">
        <f t="shared" si="23"/>
        <v>ADT</v>
      </c>
      <c r="N1521" s="102">
        <f>WEEKDAY([2]!Table1[[#This Row],[Travel Date]],2)</f>
        <v>6</v>
      </c>
      <c r="P1521" s="102">
        <v>1</v>
      </c>
    </row>
    <row r="1522" spans="1:16" x14ac:dyDescent="0.25">
      <c r="A1522" s="276" t="s">
        <v>4529</v>
      </c>
      <c r="B1522" s="277" t="s">
        <v>4530</v>
      </c>
      <c r="C1522" s="277" t="s">
        <v>277</v>
      </c>
      <c r="D1522" s="278" t="s">
        <v>279</v>
      </c>
      <c r="E1522" s="102" t="s">
        <v>275</v>
      </c>
      <c r="F1522" s="102" t="s">
        <v>4531</v>
      </c>
      <c r="G1522" s="103"/>
      <c r="H1522" s="103">
        <v>45765</v>
      </c>
      <c r="I1522" s="102" t="s">
        <v>282</v>
      </c>
      <c r="J1522" s="102" t="s">
        <v>296</v>
      </c>
      <c r="K1522" s="102" t="s">
        <v>1</v>
      </c>
      <c r="L1522" s="102" t="str">
        <f>[2]!Table1[[#This Row],[Orgn]]&amp;"-"&amp;[2]!Table1[[#This Row],[Dest]]</f>
        <v>NAP-SSH</v>
      </c>
      <c r="M1522" s="102" t="str">
        <f t="shared" si="23"/>
        <v>ADT</v>
      </c>
      <c r="N1522" s="102">
        <f>WEEKDAY([2]!Table1[[#This Row],[Travel Date]],2)</f>
        <v>6</v>
      </c>
      <c r="P1522" s="102">
        <v>1</v>
      </c>
    </row>
    <row r="1523" spans="1:16" x14ac:dyDescent="0.25">
      <c r="A1523" s="276" t="s">
        <v>4532</v>
      </c>
      <c r="B1523" s="277" t="s">
        <v>1554</v>
      </c>
      <c r="C1523" s="277" t="s">
        <v>1075</v>
      </c>
      <c r="D1523" s="278" t="s">
        <v>294</v>
      </c>
      <c r="E1523" s="102" t="s">
        <v>275</v>
      </c>
      <c r="F1523" s="102" t="s">
        <v>4533</v>
      </c>
      <c r="G1523" s="103"/>
      <c r="H1523" s="103">
        <v>45765</v>
      </c>
      <c r="I1523" s="102" t="s">
        <v>282</v>
      </c>
      <c r="J1523" s="102" t="s">
        <v>296</v>
      </c>
      <c r="K1523" s="102" t="s">
        <v>1</v>
      </c>
      <c r="L1523" s="102" t="str">
        <f>[2]!Table1[[#This Row],[Orgn]]&amp;"-"&amp;[2]!Table1[[#This Row],[Dest]]</f>
        <v>NAP-SSH</v>
      </c>
      <c r="M1523" s="102" t="str">
        <f t="shared" si="23"/>
        <v>CHD</v>
      </c>
      <c r="N1523" s="102">
        <f>WEEKDAY([2]!Table1[[#This Row],[Travel Date]],2)</f>
        <v>6</v>
      </c>
      <c r="P1523" s="102">
        <v>1</v>
      </c>
    </row>
    <row r="1524" spans="1:16" x14ac:dyDescent="0.25">
      <c r="A1524" s="276" t="s">
        <v>4532</v>
      </c>
      <c r="B1524" s="277" t="s">
        <v>2101</v>
      </c>
      <c r="C1524" s="277" t="s">
        <v>1075</v>
      </c>
      <c r="D1524" s="278" t="s">
        <v>294</v>
      </c>
      <c r="E1524" s="102" t="s">
        <v>275</v>
      </c>
      <c r="F1524" s="102" t="s">
        <v>4534</v>
      </c>
      <c r="G1524" s="103"/>
      <c r="H1524" s="103">
        <v>45765</v>
      </c>
      <c r="I1524" s="102" t="s">
        <v>282</v>
      </c>
      <c r="J1524" s="102" t="s">
        <v>296</v>
      </c>
      <c r="K1524" s="102" t="s">
        <v>1</v>
      </c>
      <c r="L1524" s="102" t="str">
        <f>[2]!Table1[[#This Row],[Orgn]]&amp;"-"&amp;[2]!Table1[[#This Row],[Dest]]</f>
        <v>NAP-SSH</v>
      </c>
      <c r="M1524" s="102" t="str">
        <f t="shared" si="23"/>
        <v>CHD</v>
      </c>
      <c r="N1524" s="102">
        <f>WEEKDAY([2]!Table1[[#This Row],[Travel Date]],2)</f>
        <v>6</v>
      </c>
      <c r="P1524" s="102">
        <v>1</v>
      </c>
    </row>
    <row r="1525" spans="1:16" x14ac:dyDescent="0.25">
      <c r="A1525" s="276" t="s">
        <v>4532</v>
      </c>
      <c r="B1525" s="277" t="s">
        <v>1807</v>
      </c>
      <c r="C1525" s="277" t="s">
        <v>274</v>
      </c>
      <c r="D1525" s="278" t="s">
        <v>294</v>
      </c>
      <c r="E1525" s="102" t="s">
        <v>275</v>
      </c>
      <c r="F1525" s="102" t="s">
        <v>4535</v>
      </c>
      <c r="G1525" s="103"/>
      <c r="H1525" s="103">
        <v>45765</v>
      </c>
      <c r="I1525" s="102" t="s">
        <v>282</v>
      </c>
      <c r="J1525" s="102" t="s">
        <v>296</v>
      </c>
      <c r="K1525" s="102" t="s">
        <v>1</v>
      </c>
      <c r="L1525" s="102" t="str">
        <f>[2]!Table1[[#This Row],[Orgn]]&amp;"-"&amp;[2]!Table1[[#This Row],[Dest]]</f>
        <v>NAP-SSH</v>
      </c>
      <c r="M1525" s="102" t="str">
        <f t="shared" si="23"/>
        <v>ADT</v>
      </c>
      <c r="N1525" s="102">
        <f>WEEKDAY([2]!Table1[[#This Row],[Travel Date]],2)</f>
        <v>6</v>
      </c>
      <c r="P1525" s="102">
        <v>1</v>
      </c>
    </row>
    <row r="1526" spans="1:16" x14ac:dyDescent="0.25">
      <c r="A1526" s="276" t="s">
        <v>2109</v>
      </c>
      <c r="B1526" s="277" t="s">
        <v>2100</v>
      </c>
      <c r="C1526" s="277" t="s">
        <v>274</v>
      </c>
      <c r="D1526" s="278" t="s">
        <v>294</v>
      </c>
      <c r="E1526" s="102" t="s">
        <v>275</v>
      </c>
      <c r="F1526" s="102" t="s">
        <v>4536</v>
      </c>
      <c r="G1526" s="103"/>
      <c r="H1526" s="103">
        <v>45765</v>
      </c>
      <c r="I1526" s="102" t="s">
        <v>282</v>
      </c>
      <c r="J1526" s="102" t="s">
        <v>296</v>
      </c>
      <c r="K1526" s="102" t="s">
        <v>1</v>
      </c>
      <c r="L1526" s="102" t="str">
        <f>[2]!Table1[[#This Row],[Orgn]]&amp;"-"&amp;[2]!Table1[[#This Row],[Dest]]</f>
        <v>NAP-SSH</v>
      </c>
      <c r="M1526" s="102" t="str">
        <f t="shared" si="23"/>
        <v>ADT</v>
      </c>
      <c r="N1526" s="102">
        <f>WEEKDAY([2]!Table1[[#This Row],[Travel Date]],2)</f>
        <v>6</v>
      </c>
      <c r="P1526" s="102">
        <v>1</v>
      </c>
    </row>
    <row r="1527" spans="1:16" x14ac:dyDescent="0.25">
      <c r="A1527" s="276" t="s">
        <v>4537</v>
      </c>
      <c r="B1527" s="277" t="s">
        <v>1831</v>
      </c>
      <c r="C1527" s="277" t="s">
        <v>274</v>
      </c>
      <c r="D1527" s="278" t="s">
        <v>294</v>
      </c>
      <c r="E1527" s="102" t="s">
        <v>275</v>
      </c>
      <c r="F1527" s="102" t="s">
        <v>4538</v>
      </c>
      <c r="G1527" s="103"/>
      <c r="H1527" s="103">
        <v>45765</v>
      </c>
      <c r="I1527" s="102" t="s">
        <v>282</v>
      </c>
      <c r="J1527" s="102" t="s">
        <v>296</v>
      </c>
      <c r="K1527" s="102" t="s">
        <v>1</v>
      </c>
      <c r="L1527" s="102" t="str">
        <f>[2]!Table1[[#This Row],[Orgn]]&amp;"-"&amp;[2]!Table1[[#This Row],[Dest]]</f>
        <v>NAP-SSH</v>
      </c>
      <c r="M1527" s="102" t="str">
        <f t="shared" si="23"/>
        <v>ADT</v>
      </c>
      <c r="N1527" s="102">
        <f>WEEKDAY([2]!Table1[[#This Row],[Travel Date]],2)</f>
        <v>6</v>
      </c>
      <c r="P1527" s="102">
        <v>1</v>
      </c>
    </row>
    <row r="1528" spans="1:16" x14ac:dyDescent="0.25">
      <c r="A1528" s="276" t="s">
        <v>4537</v>
      </c>
      <c r="B1528" s="277" t="s">
        <v>1796</v>
      </c>
      <c r="C1528" s="277" t="s">
        <v>274</v>
      </c>
      <c r="D1528" s="278" t="s">
        <v>294</v>
      </c>
      <c r="E1528" s="102" t="s">
        <v>275</v>
      </c>
      <c r="F1528" s="102" t="s">
        <v>4539</v>
      </c>
      <c r="G1528" s="103"/>
      <c r="H1528" s="103">
        <v>45765</v>
      </c>
      <c r="I1528" s="102" t="s">
        <v>282</v>
      </c>
      <c r="J1528" s="102" t="s">
        <v>296</v>
      </c>
      <c r="K1528" s="102" t="s">
        <v>1</v>
      </c>
      <c r="L1528" s="102" t="str">
        <f>[2]!Table1[[#This Row],[Orgn]]&amp;"-"&amp;[2]!Table1[[#This Row],[Dest]]</f>
        <v>NAP-SSH</v>
      </c>
      <c r="M1528" s="102" t="str">
        <f t="shared" si="23"/>
        <v>ADT</v>
      </c>
      <c r="N1528" s="102">
        <f>WEEKDAY([2]!Table1[[#This Row],[Travel Date]],2)</f>
        <v>6</v>
      </c>
      <c r="P1528" s="102">
        <v>1</v>
      </c>
    </row>
    <row r="1529" spans="1:16" x14ac:dyDescent="0.25">
      <c r="A1529" s="276" t="s">
        <v>4540</v>
      </c>
      <c r="B1529" s="277" t="s">
        <v>1805</v>
      </c>
      <c r="C1529" s="277" t="s">
        <v>277</v>
      </c>
      <c r="D1529" s="278" t="s">
        <v>294</v>
      </c>
      <c r="E1529" s="102" t="s">
        <v>275</v>
      </c>
      <c r="F1529" s="102" t="s">
        <v>4541</v>
      </c>
      <c r="G1529" s="103"/>
      <c r="H1529" s="103">
        <v>45765</v>
      </c>
      <c r="I1529" s="102" t="s">
        <v>282</v>
      </c>
      <c r="J1529" s="102" t="s">
        <v>296</v>
      </c>
      <c r="K1529" s="102" t="s">
        <v>1</v>
      </c>
      <c r="L1529" s="102" t="str">
        <f>[2]!Table1[[#This Row],[Orgn]]&amp;"-"&amp;[2]!Table1[[#This Row],[Dest]]</f>
        <v>NAP-SSH</v>
      </c>
      <c r="M1529" s="102" t="str">
        <f t="shared" si="23"/>
        <v>ADT</v>
      </c>
      <c r="N1529" s="102">
        <f>WEEKDAY([2]!Table1[[#This Row],[Travel Date]],2)</f>
        <v>6</v>
      </c>
      <c r="P1529" s="102">
        <v>1</v>
      </c>
    </row>
    <row r="1530" spans="1:16" x14ac:dyDescent="0.25">
      <c r="A1530" s="276" t="s">
        <v>1829</v>
      </c>
      <c r="B1530" s="277" t="s">
        <v>1187</v>
      </c>
      <c r="C1530" s="277" t="s">
        <v>274</v>
      </c>
      <c r="D1530" s="278" t="s">
        <v>247</v>
      </c>
      <c r="E1530" s="102" t="s">
        <v>275</v>
      </c>
      <c r="F1530" s="102" t="s">
        <v>4542</v>
      </c>
      <c r="G1530" s="103"/>
      <c r="H1530" s="103">
        <v>45765</v>
      </c>
      <c r="I1530" s="102" t="s">
        <v>282</v>
      </c>
      <c r="J1530" s="102" t="s">
        <v>296</v>
      </c>
      <c r="K1530" s="102" t="s">
        <v>1</v>
      </c>
      <c r="L1530" s="102" t="str">
        <f>[2]!Table1[[#This Row],[Orgn]]&amp;"-"&amp;[2]!Table1[[#This Row],[Dest]]</f>
        <v>NAP-SSH</v>
      </c>
      <c r="M1530" s="102" t="str">
        <f t="shared" si="23"/>
        <v>ADT</v>
      </c>
      <c r="N1530" s="102">
        <f>WEEKDAY([2]!Table1[[#This Row],[Travel Date]],2)</f>
        <v>6</v>
      </c>
      <c r="P1530" s="102">
        <v>1</v>
      </c>
    </row>
    <row r="1531" spans="1:16" x14ac:dyDescent="0.25">
      <c r="A1531" s="276" t="s">
        <v>4543</v>
      </c>
      <c r="B1531" s="277" t="s">
        <v>2050</v>
      </c>
      <c r="C1531" s="277" t="s">
        <v>274</v>
      </c>
      <c r="D1531" s="278" t="s">
        <v>294</v>
      </c>
      <c r="E1531" s="102" t="s">
        <v>275</v>
      </c>
      <c r="F1531" s="102" t="s">
        <v>4544</v>
      </c>
      <c r="G1531" s="103"/>
      <c r="H1531" s="103">
        <v>45765</v>
      </c>
      <c r="I1531" s="102" t="s">
        <v>282</v>
      </c>
      <c r="J1531" s="102" t="s">
        <v>296</v>
      </c>
      <c r="K1531" s="102" t="s">
        <v>1</v>
      </c>
      <c r="L1531" s="102" t="str">
        <f>[2]!Table1[[#This Row],[Orgn]]&amp;"-"&amp;[2]!Table1[[#This Row],[Dest]]</f>
        <v>NAP-SSH</v>
      </c>
      <c r="M1531" s="102" t="str">
        <f t="shared" si="23"/>
        <v>ADT</v>
      </c>
      <c r="N1531" s="102">
        <f>WEEKDAY([2]!Table1[[#This Row],[Travel Date]],2)</f>
        <v>6</v>
      </c>
      <c r="P1531" s="102">
        <v>1</v>
      </c>
    </row>
    <row r="1532" spans="1:16" x14ac:dyDescent="0.25">
      <c r="A1532" s="276" t="s">
        <v>4543</v>
      </c>
      <c r="B1532" s="277" t="s">
        <v>1832</v>
      </c>
      <c r="C1532" s="277" t="s">
        <v>1075</v>
      </c>
      <c r="D1532" s="278" t="s">
        <v>294</v>
      </c>
      <c r="E1532" s="102" t="s">
        <v>275</v>
      </c>
      <c r="F1532" s="102" t="s">
        <v>4545</v>
      </c>
      <c r="G1532" s="103"/>
      <c r="H1532" s="103">
        <v>45765</v>
      </c>
      <c r="I1532" s="102" t="s">
        <v>282</v>
      </c>
      <c r="J1532" s="102" t="s">
        <v>296</v>
      </c>
      <c r="K1532" s="102" t="s">
        <v>1</v>
      </c>
      <c r="L1532" s="102" t="str">
        <f>[2]!Table1[[#This Row],[Orgn]]&amp;"-"&amp;[2]!Table1[[#This Row],[Dest]]</f>
        <v>NAP-SSH</v>
      </c>
      <c r="M1532" s="102" t="str">
        <f t="shared" si="23"/>
        <v>CHD</v>
      </c>
      <c r="N1532" s="102">
        <f>WEEKDAY([2]!Table1[[#This Row],[Travel Date]],2)</f>
        <v>6</v>
      </c>
      <c r="P1532" s="102">
        <v>1</v>
      </c>
    </row>
    <row r="1533" spans="1:16" x14ac:dyDescent="0.25">
      <c r="A1533" s="276" t="s">
        <v>4546</v>
      </c>
      <c r="B1533" s="277" t="s">
        <v>1326</v>
      </c>
      <c r="C1533" s="277" t="s">
        <v>277</v>
      </c>
      <c r="D1533" s="278" t="s">
        <v>279</v>
      </c>
      <c r="E1533" s="102" t="s">
        <v>275</v>
      </c>
      <c r="F1533" s="102" t="s">
        <v>4547</v>
      </c>
      <c r="G1533" s="103"/>
      <c r="H1533" s="103">
        <v>45765</v>
      </c>
      <c r="I1533" s="102" t="s">
        <v>282</v>
      </c>
      <c r="J1533" s="102" t="s">
        <v>296</v>
      </c>
      <c r="K1533" s="102" t="s">
        <v>1</v>
      </c>
      <c r="L1533" s="102" t="str">
        <f>[2]!Table1[[#This Row],[Orgn]]&amp;"-"&amp;[2]!Table1[[#This Row],[Dest]]</f>
        <v>NAP-SSH</v>
      </c>
      <c r="M1533" s="102" t="str">
        <f t="shared" si="23"/>
        <v>ADT</v>
      </c>
      <c r="N1533" s="102">
        <f>WEEKDAY([2]!Table1[[#This Row],[Travel Date]],2)</f>
        <v>6</v>
      </c>
      <c r="P1533" s="102">
        <v>1</v>
      </c>
    </row>
    <row r="1534" spans="1:16" x14ac:dyDescent="0.25">
      <c r="A1534" s="276" t="s">
        <v>4548</v>
      </c>
      <c r="B1534" s="277" t="s">
        <v>4549</v>
      </c>
      <c r="C1534" s="277" t="s">
        <v>1087</v>
      </c>
      <c r="D1534" s="278" t="s">
        <v>316</v>
      </c>
      <c r="E1534" s="102" t="s">
        <v>275</v>
      </c>
      <c r="F1534" s="102" t="s">
        <v>4550</v>
      </c>
      <c r="G1534" s="103"/>
      <c r="H1534" s="103">
        <v>45765</v>
      </c>
      <c r="I1534" s="102" t="s">
        <v>282</v>
      </c>
      <c r="J1534" s="102" t="s">
        <v>296</v>
      </c>
      <c r="K1534" s="102" t="s">
        <v>1</v>
      </c>
      <c r="L1534" s="102" t="str">
        <f>[2]!Table1[[#This Row],[Orgn]]&amp;"-"&amp;[2]!Table1[[#This Row],[Dest]]</f>
        <v>NAP-SSH</v>
      </c>
      <c r="M1534" s="102" t="str">
        <f t="shared" si="23"/>
        <v>ADT</v>
      </c>
      <c r="N1534" s="102">
        <f>WEEKDAY([2]!Table1[[#This Row],[Travel Date]],2)</f>
        <v>6</v>
      </c>
      <c r="P1534" s="102">
        <v>1</v>
      </c>
    </row>
    <row r="1535" spans="1:16" x14ac:dyDescent="0.25">
      <c r="A1535" s="276" t="s">
        <v>4551</v>
      </c>
      <c r="B1535" s="277" t="s">
        <v>1796</v>
      </c>
      <c r="C1535" s="277" t="s">
        <v>277</v>
      </c>
      <c r="D1535" s="278" t="s">
        <v>294</v>
      </c>
      <c r="E1535" s="102" t="s">
        <v>275</v>
      </c>
      <c r="F1535" s="102" t="s">
        <v>4552</v>
      </c>
      <c r="G1535" s="103"/>
      <c r="H1535" s="103">
        <v>45765</v>
      </c>
      <c r="I1535" s="102" t="s">
        <v>282</v>
      </c>
      <c r="J1535" s="102" t="s">
        <v>296</v>
      </c>
      <c r="K1535" s="102" t="s">
        <v>1</v>
      </c>
      <c r="L1535" s="102" t="str">
        <f>[2]!Table1[[#This Row],[Orgn]]&amp;"-"&amp;[2]!Table1[[#This Row],[Dest]]</f>
        <v>NAP-SSH</v>
      </c>
      <c r="M1535" s="102" t="str">
        <f t="shared" si="23"/>
        <v>ADT</v>
      </c>
      <c r="N1535" s="102">
        <f>WEEKDAY([2]!Table1[[#This Row],[Travel Date]],2)</f>
        <v>6</v>
      </c>
      <c r="P1535" s="102">
        <v>1</v>
      </c>
    </row>
    <row r="1536" spans="1:16" x14ac:dyDescent="0.25">
      <c r="A1536" s="276" t="s">
        <v>4553</v>
      </c>
      <c r="B1536" s="277" t="s">
        <v>4554</v>
      </c>
      <c r="C1536" s="277" t="s">
        <v>274</v>
      </c>
      <c r="D1536" s="278" t="s">
        <v>279</v>
      </c>
      <c r="E1536" s="102" t="s">
        <v>275</v>
      </c>
      <c r="F1536" s="102" t="s">
        <v>4555</v>
      </c>
      <c r="G1536" s="103"/>
      <c r="H1536" s="103">
        <v>45765</v>
      </c>
      <c r="I1536" s="102" t="s">
        <v>282</v>
      </c>
      <c r="J1536" s="102" t="s">
        <v>296</v>
      </c>
      <c r="K1536" s="102" t="s">
        <v>1</v>
      </c>
      <c r="L1536" s="102" t="str">
        <f>[2]!Table1[[#This Row],[Orgn]]&amp;"-"&amp;[2]!Table1[[#This Row],[Dest]]</f>
        <v>NAP-SSH</v>
      </c>
      <c r="M1536" s="102" t="str">
        <f t="shared" si="23"/>
        <v>ADT</v>
      </c>
      <c r="N1536" s="102">
        <f>WEEKDAY([2]!Table1[[#This Row],[Travel Date]],2)</f>
        <v>6</v>
      </c>
      <c r="P1536" s="102">
        <v>1</v>
      </c>
    </row>
    <row r="1537" spans="1:16" x14ac:dyDescent="0.25">
      <c r="A1537" s="276" t="s">
        <v>4556</v>
      </c>
      <c r="B1537" s="277" t="s">
        <v>4557</v>
      </c>
      <c r="C1537" s="277" t="s">
        <v>274</v>
      </c>
      <c r="D1537" s="278" t="s">
        <v>294</v>
      </c>
      <c r="E1537" s="102" t="s">
        <v>275</v>
      </c>
      <c r="F1537" s="102" t="s">
        <v>4558</v>
      </c>
      <c r="G1537" s="103"/>
      <c r="H1537" s="103">
        <v>45765</v>
      </c>
      <c r="I1537" s="102" t="s">
        <v>282</v>
      </c>
      <c r="J1537" s="102" t="s">
        <v>296</v>
      </c>
      <c r="K1537" s="102" t="s">
        <v>1</v>
      </c>
      <c r="L1537" s="102" t="str">
        <f>[2]!Table1[[#This Row],[Orgn]]&amp;"-"&amp;[2]!Table1[[#This Row],[Dest]]</f>
        <v>NAP-SSH</v>
      </c>
      <c r="M1537" s="102" t="str">
        <f t="shared" si="23"/>
        <v>ADT</v>
      </c>
      <c r="N1537" s="102">
        <f>WEEKDAY([2]!Table1[[#This Row],[Travel Date]],2)</f>
        <v>6</v>
      </c>
      <c r="P1537" s="102">
        <v>1</v>
      </c>
    </row>
    <row r="1538" spans="1:16" x14ac:dyDescent="0.25">
      <c r="A1538" s="276" t="s">
        <v>4559</v>
      </c>
      <c r="B1538" s="277" t="s">
        <v>1366</v>
      </c>
      <c r="C1538" s="277" t="s">
        <v>277</v>
      </c>
      <c r="D1538" s="278" t="s">
        <v>294</v>
      </c>
      <c r="E1538" s="102" t="s">
        <v>275</v>
      </c>
      <c r="F1538" s="102" t="s">
        <v>4560</v>
      </c>
      <c r="G1538" s="103"/>
      <c r="H1538" s="103">
        <v>45765</v>
      </c>
      <c r="I1538" s="102" t="s">
        <v>282</v>
      </c>
      <c r="J1538" s="102" t="s">
        <v>296</v>
      </c>
      <c r="K1538" s="102" t="s">
        <v>1</v>
      </c>
      <c r="L1538" s="102" t="str">
        <f>[2]!Table1[[#This Row],[Orgn]]&amp;"-"&amp;[2]!Table1[[#This Row],[Dest]]</f>
        <v>NAP-SSH</v>
      </c>
      <c r="M1538" s="102" t="str">
        <f t="shared" ref="M1538:M1601" si="24">IF(TRIM(C1538)="INF", "INF", IF(TRIM(C1538)="CHD", "CHD", "ADT"))</f>
        <v>ADT</v>
      </c>
      <c r="N1538" s="102">
        <f>WEEKDAY([2]!Table1[[#This Row],[Travel Date]],2)</f>
        <v>6</v>
      </c>
      <c r="P1538" s="102">
        <v>1</v>
      </c>
    </row>
    <row r="1539" spans="1:16" x14ac:dyDescent="0.25">
      <c r="A1539" s="276" t="s">
        <v>4561</v>
      </c>
      <c r="B1539" s="277" t="s">
        <v>1557</v>
      </c>
      <c r="C1539" s="277" t="s">
        <v>274</v>
      </c>
      <c r="D1539" s="278" t="s">
        <v>294</v>
      </c>
      <c r="E1539" s="102" t="s">
        <v>275</v>
      </c>
      <c r="F1539" s="102" t="s">
        <v>4562</v>
      </c>
      <c r="G1539" s="103"/>
      <c r="H1539" s="103">
        <v>45765</v>
      </c>
      <c r="I1539" s="102" t="s">
        <v>282</v>
      </c>
      <c r="J1539" s="102" t="s">
        <v>296</v>
      </c>
      <c r="K1539" s="102" t="s">
        <v>1</v>
      </c>
      <c r="L1539" s="102" t="str">
        <f>[2]!Table1[[#This Row],[Orgn]]&amp;"-"&amp;[2]!Table1[[#This Row],[Dest]]</f>
        <v>NAP-SSH</v>
      </c>
      <c r="M1539" s="102" t="str">
        <f t="shared" si="24"/>
        <v>ADT</v>
      </c>
      <c r="N1539" s="102">
        <f>WEEKDAY([2]!Table1[[#This Row],[Travel Date]],2)</f>
        <v>6</v>
      </c>
      <c r="P1539" s="102">
        <v>1</v>
      </c>
    </row>
    <row r="1540" spans="1:16" x14ac:dyDescent="0.25">
      <c r="A1540" s="276" t="s">
        <v>4563</v>
      </c>
      <c r="B1540" s="277" t="s">
        <v>1328</v>
      </c>
      <c r="C1540" s="277" t="s">
        <v>277</v>
      </c>
      <c r="D1540" s="278" t="s">
        <v>279</v>
      </c>
      <c r="E1540" s="102" t="s">
        <v>275</v>
      </c>
      <c r="F1540" s="102" t="s">
        <v>4564</v>
      </c>
      <c r="G1540" s="103"/>
      <c r="H1540" s="103">
        <v>45765</v>
      </c>
      <c r="I1540" s="102" t="s">
        <v>282</v>
      </c>
      <c r="J1540" s="102" t="s">
        <v>296</v>
      </c>
      <c r="K1540" s="102" t="s">
        <v>1</v>
      </c>
      <c r="L1540" s="102" t="str">
        <f>[2]!Table1[[#This Row],[Orgn]]&amp;"-"&amp;[2]!Table1[[#This Row],[Dest]]</f>
        <v>NAP-SSH</v>
      </c>
      <c r="M1540" s="102" t="str">
        <f t="shared" si="24"/>
        <v>ADT</v>
      </c>
      <c r="N1540" s="102">
        <f>WEEKDAY([2]!Table1[[#This Row],[Travel Date]],2)</f>
        <v>6</v>
      </c>
      <c r="P1540" s="102">
        <v>1</v>
      </c>
    </row>
    <row r="1541" spans="1:16" x14ac:dyDescent="0.25">
      <c r="A1541" s="276" t="s">
        <v>4565</v>
      </c>
      <c r="B1541" s="277" t="s">
        <v>1513</v>
      </c>
      <c r="C1541" s="277" t="s">
        <v>277</v>
      </c>
      <c r="D1541" s="278" t="s">
        <v>279</v>
      </c>
      <c r="E1541" s="102" t="s">
        <v>275</v>
      </c>
      <c r="F1541" s="102" t="s">
        <v>4566</v>
      </c>
      <c r="G1541" s="103"/>
      <c r="H1541" s="103">
        <v>45765</v>
      </c>
      <c r="I1541" s="102" t="s">
        <v>282</v>
      </c>
      <c r="J1541" s="102" t="s">
        <v>296</v>
      </c>
      <c r="K1541" s="102" t="s">
        <v>1</v>
      </c>
      <c r="L1541" s="102" t="str">
        <f>[2]!Table1[[#This Row],[Orgn]]&amp;"-"&amp;[2]!Table1[[#This Row],[Dest]]</f>
        <v>NAP-SSH</v>
      </c>
      <c r="M1541" s="102" t="str">
        <f t="shared" si="24"/>
        <v>ADT</v>
      </c>
      <c r="N1541" s="102">
        <f>WEEKDAY([2]!Table1[[#This Row],[Travel Date]],2)</f>
        <v>6</v>
      </c>
      <c r="P1541" s="102">
        <v>1</v>
      </c>
    </row>
    <row r="1542" spans="1:16" x14ac:dyDescent="0.25">
      <c r="A1542" s="276" t="s">
        <v>4567</v>
      </c>
      <c r="B1542" s="277" t="s">
        <v>4568</v>
      </c>
      <c r="C1542" s="277" t="s">
        <v>277</v>
      </c>
      <c r="D1542" s="278" t="s">
        <v>294</v>
      </c>
      <c r="E1542" s="102" t="s">
        <v>275</v>
      </c>
      <c r="F1542" s="102" t="s">
        <v>4569</v>
      </c>
      <c r="G1542" s="103"/>
      <c r="H1542" s="103">
        <v>45765</v>
      </c>
      <c r="I1542" s="102" t="s">
        <v>282</v>
      </c>
      <c r="J1542" s="102" t="s">
        <v>296</v>
      </c>
      <c r="K1542" s="102" t="s">
        <v>1</v>
      </c>
      <c r="L1542" s="102" t="str">
        <f>[2]!Table1[[#This Row],[Orgn]]&amp;"-"&amp;[2]!Table1[[#This Row],[Dest]]</f>
        <v>NAP-SSH</v>
      </c>
      <c r="M1542" s="102" t="str">
        <f t="shared" si="24"/>
        <v>ADT</v>
      </c>
      <c r="N1542" s="102">
        <f>WEEKDAY([2]!Table1[[#This Row],[Travel Date]],2)</f>
        <v>6</v>
      </c>
      <c r="P1542" s="102">
        <v>1</v>
      </c>
    </row>
    <row r="1543" spans="1:16" x14ac:dyDescent="0.25">
      <c r="A1543" s="276" t="s">
        <v>4570</v>
      </c>
      <c r="B1543" s="277" t="s">
        <v>1175</v>
      </c>
      <c r="C1543" s="277" t="s">
        <v>277</v>
      </c>
      <c r="D1543" s="278" t="s">
        <v>294</v>
      </c>
      <c r="E1543" s="102" t="s">
        <v>275</v>
      </c>
      <c r="F1543" s="102" t="s">
        <v>4571</v>
      </c>
      <c r="G1543" s="103"/>
      <c r="H1543" s="103">
        <v>45765</v>
      </c>
      <c r="I1543" s="102" t="s">
        <v>282</v>
      </c>
      <c r="J1543" s="102" t="s">
        <v>296</v>
      </c>
      <c r="K1543" s="102" t="s">
        <v>1</v>
      </c>
      <c r="L1543" s="102" t="str">
        <f>[2]!Table1[[#This Row],[Orgn]]&amp;"-"&amp;[2]!Table1[[#This Row],[Dest]]</f>
        <v>NAP-SSH</v>
      </c>
      <c r="M1543" s="102" t="str">
        <f t="shared" si="24"/>
        <v>ADT</v>
      </c>
      <c r="N1543" s="102">
        <f>WEEKDAY([2]!Table1[[#This Row],[Travel Date]],2)</f>
        <v>6</v>
      </c>
      <c r="P1543" s="102">
        <v>1</v>
      </c>
    </row>
    <row r="1544" spans="1:16" x14ac:dyDescent="0.25">
      <c r="A1544" s="276" t="s">
        <v>4570</v>
      </c>
      <c r="B1544" s="277" t="s">
        <v>1550</v>
      </c>
      <c r="C1544" s="277" t="s">
        <v>274</v>
      </c>
      <c r="D1544" s="278" t="s">
        <v>294</v>
      </c>
      <c r="E1544" s="102" t="s">
        <v>275</v>
      </c>
      <c r="F1544" s="102" t="s">
        <v>4572</v>
      </c>
      <c r="G1544" s="103"/>
      <c r="H1544" s="103">
        <v>45765</v>
      </c>
      <c r="I1544" s="102" t="s">
        <v>282</v>
      </c>
      <c r="J1544" s="102" t="s">
        <v>296</v>
      </c>
      <c r="K1544" s="102" t="s">
        <v>1</v>
      </c>
      <c r="L1544" s="102" t="str">
        <f>[2]!Table1[[#This Row],[Orgn]]&amp;"-"&amp;[2]!Table1[[#This Row],[Dest]]</f>
        <v>NAP-SSH</v>
      </c>
      <c r="M1544" s="102" t="str">
        <f t="shared" si="24"/>
        <v>ADT</v>
      </c>
      <c r="N1544" s="102">
        <f>WEEKDAY([2]!Table1[[#This Row],[Travel Date]],2)</f>
        <v>6</v>
      </c>
      <c r="P1544" s="102">
        <v>1</v>
      </c>
    </row>
    <row r="1545" spans="1:16" x14ac:dyDescent="0.25">
      <c r="A1545" s="276" t="s">
        <v>4570</v>
      </c>
      <c r="B1545" s="277" t="s">
        <v>1832</v>
      </c>
      <c r="C1545" s="277" t="s">
        <v>277</v>
      </c>
      <c r="D1545" s="278" t="s">
        <v>294</v>
      </c>
      <c r="E1545" s="102" t="s">
        <v>275</v>
      </c>
      <c r="F1545" s="102" t="s">
        <v>4573</v>
      </c>
      <c r="G1545" s="103"/>
      <c r="H1545" s="103">
        <v>45765</v>
      </c>
      <c r="I1545" s="102" t="s">
        <v>282</v>
      </c>
      <c r="J1545" s="102" t="s">
        <v>296</v>
      </c>
      <c r="K1545" s="102" t="s">
        <v>1</v>
      </c>
      <c r="L1545" s="102" t="str">
        <f>[2]!Table1[[#This Row],[Orgn]]&amp;"-"&amp;[2]!Table1[[#This Row],[Dest]]</f>
        <v>NAP-SSH</v>
      </c>
      <c r="M1545" s="102" t="str">
        <f t="shared" si="24"/>
        <v>ADT</v>
      </c>
      <c r="N1545" s="102">
        <f>WEEKDAY([2]!Table1[[#This Row],[Travel Date]],2)</f>
        <v>6</v>
      </c>
      <c r="P1545" s="102">
        <v>1</v>
      </c>
    </row>
    <row r="1546" spans="1:16" x14ac:dyDescent="0.25">
      <c r="A1546" s="276" t="s">
        <v>4574</v>
      </c>
      <c r="B1546" s="277" t="s">
        <v>4575</v>
      </c>
      <c r="C1546" s="277" t="s">
        <v>274</v>
      </c>
      <c r="D1546" s="278" t="s">
        <v>294</v>
      </c>
      <c r="E1546" s="102" t="s">
        <v>275</v>
      </c>
      <c r="F1546" s="102" t="s">
        <v>4576</v>
      </c>
      <c r="G1546" s="103"/>
      <c r="H1546" s="103">
        <v>45765</v>
      </c>
      <c r="I1546" s="102" t="s">
        <v>282</v>
      </c>
      <c r="J1546" s="102" t="s">
        <v>296</v>
      </c>
      <c r="K1546" s="102" t="s">
        <v>1</v>
      </c>
      <c r="L1546" s="102" t="str">
        <f>[2]!Table1[[#This Row],[Orgn]]&amp;"-"&amp;[2]!Table1[[#This Row],[Dest]]</f>
        <v>NAP-SSH</v>
      </c>
      <c r="M1546" s="102" t="str">
        <f t="shared" si="24"/>
        <v>ADT</v>
      </c>
      <c r="N1546" s="102">
        <f>WEEKDAY([2]!Table1[[#This Row],[Travel Date]],2)</f>
        <v>6</v>
      </c>
      <c r="P1546" s="102">
        <v>1</v>
      </c>
    </row>
    <row r="1547" spans="1:16" x14ac:dyDescent="0.25">
      <c r="A1547" s="276" t="s">
        <v>4574</v>
      </c>
      <c r="B1547" s="277" t="s">
        <v>2062</v>
      </c>
      <c r="C1547" s="277" t="s">
        <v>274</v>
      </c>
      <c r="D1547" s="278" t="s">
        <v>294</v>
      </c>
      <c r="E1547" s="102" t="s">
        <v>275</v>
      </c>
      <c r="F1547" s="102" t="s">
        <v>4577</v>
      </c>
      <c r="G1547" s="103"/>
      <c r="H1547" s="103">
        <v>45765</v>
      </c>
      <c r="I1547" s="102" t="s">
        <v>282</v>
      </c>
      <c r="J1547" s="102" t="s">
        <v>296</v>
      </c>
      <c r="K1547" s="102" t="s">
        <v>1</v>
      </c>
      <c r="L1547" s="102" t="str">
        <f>[2]!Table1[[#This Row],[Orgn]]&amp;"-"&amp;[2]!Table1[[#This Row],[Dest]]</f>
        <v>NAP-SSH</v>
      </c>
      <c r="M1547" s="102" t="str">
        <f t="shared" si="24"/>
        <v>ADT</v>
      </c>
      <c r="N1547" s="102">
        <f>WEEKDAY([2]!Table1[[#This Row],[Travel Date]],2)</f>
        <v>6</v>
      </c>
      <c r="P1547" s="102">
        <v>1</v>
      </c>
    </row>
    <row r="1548" spans="1:16" x14ac:dyDescent="0.25">
      <c r="A1548" s="276" t="s">
        <v>4574</v>
      </c>
      <c r="B1548" s="277" t="s">
        <v>4578</v>
      </c>
      <c r="C1548" s="277" t="s">
        <v>1075</v>
      </c>
      <c r="D1548" s="278" t="s">
        <v>294</v>
      </c>
      <c r="E1548" s="102" t="s">
        <v>275</v>
      </c>
      <c r="F1548" s="102" t="s">
        <v>4579</v>
      </c>
      <c r="G1548" s="103"/>
      <c r="H1548" s="103">
        <v>45765</v>
      </c>
      <c r="I1548" s="102" t="s">
        <v>282</v>
      </c>
      <c r="J1548" s="102" t="s">
        <v>296</v>
      </c>
      <c r="K1548" s="102" t="s">
        <v>1</v>
      </c>
      <c r="L1548" s="102" t="str">
        <f>[2]!Table1[[#This Row],[Orgn]]&amp;"-"&amp;[2]!Table1[[#This Row],[Dest]]</f>
        <v>NAP-SSH</v>
      </c>
      <c r="M1548" s="102" t="str">
        <f t="shared" si="24"/>
        <v>CHD</v>
      </c>
      <c r="N1548" s="102">
        <f>WEEKDAY([2]!Table1[[#This Row],[Travel Date]],2)</f>
        <v>6</v>
      </c>
      <c r="P1548" s="102">
        <v>1</v>
      </c>
    </row>
    <row r="1549" spans="1:16" x14ac:dyDescent="0.25">
      <c r="A1549" s="276" t="s">
        <v>4574</v>
      </c>
      <c r="B1549" s="277" t="s">
        <v>4580</v>
      </c>
      <c r="C1549" s="277" t="s">
        <v>1075</v>
      </c>
      <c r="D1549" s="278" t="s">
        <v>294</v>
      </c>
      <c r="E1549" s="102" t="s">
        <v>275</v>
      </c>
      <c r="F1549" s="102" t="s">
        <v>4581</v>
      </c>
      <c r="G1549" s="103"/>
      <c r="H1549" s="103">
        <v>45765</v>
      </c>
      <c r="I1549" s="102" t="s">
        <v>282</v>
      </c>
      <c r="J1549" s="102" t="s">
        <v>296</v>
      </c>
      <c r="K1549" s="102" t="s">
        <v>1</v>
      </c>
      <c r="L1549" s="102" t="str">
        <f>[2]!Table1[[#This Row],[Orgn]]&amp;"-"&amp;[2]!Table1[[#This Row],[Dest]]</f>
        <v>NAP-SSH</v>
      </c>
      <c r="M1549" s="102" t="str">
        <f t="shared" si="24"/>
        <v>CHD</v>
      </c>
      <c r="N1549" s="102">
        <f>WEEKDAY([2]!Table1[[#This Row],[Travel Date]],2)</f>
        <v>6</v>
      </c>
      <c r="P1549" s="102">
        <v>1</v>
      </c>
    </row>
    <row r="1550" spans="1:16" x14ac:dyDescent="0.25">
      <c r="A1550" s="276" t="s">
        <v>1763</v>
      </c>
      <c r="B1550" s="277" t="s">
        <v>1160</v>
      </c>
      <c r="C1550" s="277" t="s">
        <v>277</v>
      </c>
      <c r="D1550" s="278" t="s">
        <v>280</v>
      </c>
      <c r="E1550" s="102" t="s">
        <v>275</v>
      </c>
      <c r="F1550" s="102" t="s">
        <v>4582</v>
      </c>
      <c r="G1550" s="103"/>
      <c r="H1550" s="103">
        <v>45765</v>
      </c>
      <c r="I1550" s="102" t="s">
        <v>282</v>
      </c>
      <c r="J1550" s="102" t="s">
        <v>296</v>
      </c>
      <c r="K1550" s="102" t="s">
        <v>1</v>
      </c>
      <c r="L1550" s="102" t="str">
        <f>[2]!Table1[[#This Row],[Orgn]]&amp;"-"&amp;[2]!Table1[[#This Row],[Dest]]</f>
        <v>NAP-SSH</v>
      </c>
      <c r="M1550" s="102" t="str">
        <f t="shared" si="24"/>
        <v>ADT</v>
      </c>
      <c r="N1550" s="102">
        <f>WEEKDAY([2]!Table1[[#This Row],[Travel Date]],2)</f>
        <v>6</v>
      </c>
      <c r="P1550" s="102">
        <v>1</v>
      </c>
    </row>
    <row r="1551" spans="1:16" x14ac:dyDescent="0.25">
      <c r="A1551" s="276" t="s">
        <v>4583</v>
      </c>
      <c r="B1551" s="277" t="s">
        <v>1796</v>
      </c>
      <c r="C1551" s="277" t="s">
        <v>277</v>
      </c>
      <c r="D1551" s="278" t="s">
        <v>294</v>
      </c>
      <c r="E1551" s="102" t="s">
        <v>275</v>
      </c>
      <c r="F1551" s="102" t="s">
        <v>4584</v>
      </c>
      <c r="G1551" s="103"/>
      <c r="H1551" s="103">
        <v>45765</v>
      </c>
      <c r="I1551" s="102" t="s">
        <v>282</v>
      </c>
      <c r="J1551" s="102" t="s">
        <v>296</v>
      </c>
      <c r="K1551" s="102" t="s">
        <v>1</v>
      </c>
      <c r="L1551" s="102" t="str">
        <f>[2]!Table1[[#This Row],[Orgn]]&amp;"-"&amp;[2]!Table1[[#This Row],[Dest]]</f>
        <v>NAP-SSH</v>
      </c>
      <c r="M1551" s="102" t="str">
        <f t="shared" si="24"/>
        <v>ADT</v>
      </c>
      <c r="N1551" s="102">
        <f>WEEKDAY([2]!Table1[[#This Row],[Travel Date]],2)</f>
        <v>6</v>
      </c>
      <c r="P1551" s="102">
        <v>1</v>
      </c>
    </row>
    <row r="1552" spans="1:16" x14ac:dyDescent="0.25">
      <c r="A1552" s="276" t="s">
        <v>2086</v>
      </c>
      <c r="B1552" s="277" t="s">
        <v>1072</v>
      </c>
      <c r="C1552" s="277" t="s">
        <v>274</v>
      </c>
      <c r="D1552" s="278" t="s">
        <v>279</v>
      </c>
      <c r="E1552" s="102" t="s">
        <v>275</v>
      </c>
      <c r="F1552" s="102" t="s">
        <v>4585</v>
      </c>
      <c r="G1552" s="103"/>
      <c r="H1552" s="103">
        <v>45765</v>
      </c>
      <c r="I1552" s="102" t="s">
        <v>282</v>
      </c>
      <c r="J1552" s="102" t="s">
        <v>296</v>
      </c>
      <c r="K1552" s="102" t="s">
        <v>1</v>
      </c>
      <c r="L1552" s="102" t="str">
        <f>[2]!Table1[[#This Row],[Orgn]]&amp;"-"&amp;[2]!Table1[[#This Row],[Dest]]</f>
        <v>NAP-SSH</v>
      </c>
      <c r="M1552" s="102" t="str">
        <f t="shared" si="24"/>
        <v>ADT</v>
      </c>
      <c r="N1552" s="102">
        <f>WEEKDAY([2]!Table1[[#This Row],[Travel Date]],2)</f>
        <v>6</v>
      </c>
      <c r="P1552" s="102">
        <v>1</v>
      </c>
    </row>
    <row r="1553" spans="1:16" x14ac:dyDescent="0.25">
      <c r="A1553" s="276" t="s">
        <v>1311</v>
      </c>
      <c r="B1553" s="277" t="s">
        <v>4586</v>
      </c>
      <c r="C1553" s="277" t="s">
        <v>274</v>
      </c>
      <c r="D1553" s="278" t="s">
        <v>279</v>
      </c>
      <c r="E1553" s="102" t="s">
        <v>275</v>
      </c>
      <c r="F1553" s="102" t="s">
        <v>4587</v>
      </c>
      <c r="G1553" s="103"/>
      <c r="H1553" s="103">
        <v>45765</v>
      </c>
      <c r="I1553" s="102" t="s">
        <v>282</v>
      </c>
      <c r="J1553" s="102" t="s">
        <v>296</v>
      </c>
      <c r="K1553" s="102" t="s">
        <v>1</v>
      </c>
      <c r="L1553" s="102" t="str">
        <f>[2]!Table1[[#This Row],[Orgn]]&amp;"-"&amp;[2]!Table1[[#This Row],[Dest]]</f>
        <v>NAP-SSH</v>
      </c>
      <c r="M1553" s="102" t="str">
        <f t="shared" si="24"/>
        <v>ADT</v>
      </c>
      <c r="N1553" s="102">
        <f>WEEKDAY([2]!Table1[[#This Row],[Travel Date]],2)</f>
        <v>6</v>
      </c>
      <c r="P1553" s="102">
        <v>1</v>
      </c>
    </row>
    <row r="1554" spans="1:16" x14ac:dyDescent="0.25">
      <c r="A1554" s="276" t="s">
        <v>4588</v>
      </c>
      <c r="B1554" s="277" t="s">
        <v>4589</v>
      </c>
      <c r="C1554" s="277" t="s">
        <v>1087</v>
      </c>
      <c r="D1554" s="278" t="s">
        <v>152</v>
      </c>
      <c r="E1554" s="102" t="s">
        <v>275</v>
      </c>
      <c r="F1554" s="102" t="s">
        <v>4590</v>
      </c>
      <c r="G1554" s="103"/>
      <c r="H1554" s="103">
        <v>45765</v>
      </c>
      <c r="I1554" s="102" t="s">
        <v>282</v>
      </c>
      <c r="J1554" s="102" t="s">
        <v>296</v>
      </c>
      <c r="K1554" s="102" t="s">
        <v>1</v>
      </c>
      <c r="L1554" s="102" t="str">
        <f>[2]!Table1[[#This Row],[Orgn]]&amp;"-"&amp;[2]!Table1[[#This Row],[Dest]]</f>
        <v>NAP-SSH</v>
      </c>
      <c r="M1554" s="102" t="str">
        <f t="shared" si="24"/>
        <v>ADT</v>
      </c>
      <c r="N1554" s="102">
        <f>WEEKDAY([2]!Table1[[#This Row],[Travel Date]],2)</f>
        <v>6</v>
      </c>
      <c r="P1554" s="102">
        <v>1</v>
      </c>
    </row>
    <row r="1555" spans="1:16" x14ac:dyDescent="0.25">
      <c r="A1555" s="276" t="s">
        <v>4591</v>
      </c>
      <c r="B1555" s="277" t="s">
        <v>1550</v>
      </c>
      <c r="C1555" s="277" t="s">
        <v>274</v>
      </c>
      <c r="D1555" s="278" t="s">
        <v>294</v>
      </c>
      <c r="E1555" s="102" t="s">
        <v>275</v>
      </c>
      <c r="F1555" s="102" t="s">
        <v>4592</v>
      </c>
      <c r="G1555" s="103"/>
      <c r="H1555" s="103">
        <v>45765</v>
      </c>
      <c r="I1555" s="102" t="s">
        <v>282</v>
      </c>
      <c r="J1555" s="102" t="s">
        <v>296</v>
      </c>
      <c r="K1555" s="102" t="s">
        <v>1</v>
      </c>
      <c r="L1555" s="102" t="str">
        <f>[2]!Table1[[#This Row],[Orgn]]&amp;"-"&amp;[2]!Table1[[#This Row],[Dest]]</f>
        <v>NAP-SSH</v>
      </c>
      <c r="M1555" s="102" t="str">
        <f t="shared" si="24"/>
        <v>ADT</v>
      </c>
      <c r="N1555" s="102">
        <f>WEEKDAY([2]!Table1[[#This Row],[Travel Date]],2)</f>
        <v>6</v>
      </c>
      <c r="P1555" s="102">
        <v>1</v>
      </c>
    </row>
    <row r="1556" spans="1:16" x14ac:dyDescent="0.25">
      <c r="A1556" s="276" t="s">
        <v>4591</v>
      </c>
      <c r="B1556" s="277" t="s">
        <v>1195</v>
      </c>
      <c r="C1556" s="277" t="s">
        <v>1075</v>
      </c>
      <c r="D1556" s="278" t="s">
        <v>294</v>
      </c>
      <c r="E1556" s="102" t="s">
        <v>275</v>
      </c>
      <c r="F1556" s="102" t="s">
        <v>4593</v>
      </c>
      <c r="G1556" s="103"/>
      <c r="H1556" s="103">
        <v>45765</v>
      </c>
      <c r="I1556" s="102" t="s">
        <v>282</v>
      </c>
      <c r="J1556" s="102" t="s">
        <v>296</v>
      </c>
      <c r="K1556" s="102" t="s">
        <v>1</v>
      </c>
      <c r="L1556" s="102" t="str">
        <f>[2]!Table1[[#This Row],[Orgn]]&amp;"-"&amp;[2]!Table1[[#This Row],[Dest]]</f>
        <v>NAP-SSH</v>
      </c>
      <c r="M1556" s="102" t="str">
        <f t="shared" si="24"/>
        <v>CHD</v>
      </c>
      <c r="N1556" s="102">
        <f>WEEKDAY([2]!Table1[[#This Row],[Travel Date]],2)</f>
        <v>6</v>
      </c>
      <c r="P1556" s="102">
        <v>1</v>
      </c>
    </row>
    <row r="1557" spans="1:16" x14ac:dyDescent="0.25">
      <c r="A1557" s="279" t="s">
        <v>4591</v>
      </c>
      <c r="B1557" s="280" t="s">
        <v>1728</v>
      </c>
      <c r="C1557" s="280" t="s">
        <v>1075</v>
      </c>
      <c r="D1557" s="278" t="s">
        <v>294</v>
      </c>
      <c r="E1557" s="102" t="s">
        <v>275</v>
      </c>
      <c r="F1557" s="102" t="s">
        <v>4594</v>
      </c>
      <c r="G1557" s="103"/>
      <c r="H1557" s="103">
        <v>45765</v>
      </c>
      <c r="I1557" s="102" t="s">
        <v>282</v>
      </c>
      <c r="J1557" s="102" t="s">
        <v>296</v>
      </c>
      <c r="K1557" s="102" t="s">
        <v>1</v>
      </c>
      <c r="L1557" s="102" t="str">
        <f>[2]!Table1[[#This Row],[Orgn]]&amp;"-"&amp;[2]!Table1[[#This Row],[Dest]]</f>
        <v>NAP-SSH</v>
      </c>
      <c r="M1557" s="102" t="str">
        <f t="shared" si="24"/>
        <v>CHD</v>
      </c>
      <c r="N1557" s="102">
        <f>WEEKDAY([2]!Table1[[#This Row],[Travel Date]],2)</f>
        <v>6</v>
      </c>
      <c r="P1557" s="102">
        <v>1</v>
      </c>
    </row>
    <row r="1558" spans="1:16" x14ac:dyDescent="0.25">
      <c r="A1558" s="276" t="s">
        <v>4595</v>
      </c>
      <c r="B1558" s="277" t="s">
        <v>1162</v>
      </c>
      <c r="C1558" s="277" t="s">
        <v>274</v>
      </c>
      <c r="D1558" s="278" t="s">
        <v>207</v>
      </c>
      <c r="E1558" s="102" t="s">
        <v>275</v>
      </c>
      <c r="F1558" s="102" t="s">
        <v>4596</v>
      </c>
      <c r="G1558" s="103"/>
      <c r="H1558" s="103">
        <v>45765</v>
      </c>
      <c r="I1558" s="102" t="s">
        <v>208</v>
      </c>
      <c r="J1558" s="102" t="s">
        <v>2</v>
      </c>
      <c r="K1558" s="102" t="s">
        <v>1</v>
      </c>
      <c r="L1558" s="102" t="str">
        <f>[2]!Table1[[#This Row],[Orgn]]&amp;"-"&amp;[2]!Table1[[#This Row],[Dest]]</f>
        <v>NAP-SSH</v>
      </c>
      <c r="M1558" s="102" t="str">
        <f t="shared" si="24"/>
        <v>ADT</v>
      </c>
      <c r="N1558" s="102">
        <f>WEEKDAY([2]!Table1[[#This Row],[Travel Date]],2)</f>
        <v>6</v>
      </c>
      <c r="P1558" s="102">
        <v>1</v>
      </c>
    </row>
    <row r="1559" spans="1:16" x14ac:dyDescent="0.25">
      <c r="A1559" s="276" t="s">
        <v>1430</v>
      </c>
      <c r="B1559" s="277" t="s">
        <v>1325</v>
      </c>
      <c r="C1559" s="277" t="s">
        <v>274</v>
      </c>
      <c r="D1559" s="278" t="s">
        <v>207</v>
      </c>
      <c r="E1559" s="102" t="s">
        <v>275</v>
      </c>
      <c r="F1559" s="102" t="s">
        <v>4597</v>
      </c>
      <c r="G1559" s="103"/>
      <c r="H1559" s="103">
        <v>45765</v>
      </c>
      <c r="I1559" s="102" t="s">
        <v>208</v>
      </c>
      <c r="J1559" s="102" t="s">
        <v>2</v>
      </c>
      <c r="K1559" s="102" t="s">
        <v>1</v>
      </c>
      <c r="L1559" s="102" t="str">
        <f>[2]!Table1[[#This Row],[Orgn]]&amp;"-"&amp;[2]!Table1[[#This Row],[Dest]]</f>
        <v>NAP-SSH</v>
      </c>
      <c r="M1559" s="102" t="str">
        <f t="shared" si="24"/>
        <v>ADT</v>
      </c>
      <c r="N1559" s="102">
        <f>WEEKDAY([2]!Table1[[#This Row],[Travel Date]],2)</f>
        <v>6</v>
      </c>
      <c r="P1559" s="102">
        <v>1</v>
      </c>
    </row>
    <row r="1560" spans="1:16" x14ac:dyDescent="0.25">
      <c r="A1560" s="276" t="s">
        <v>4598</v>
      </c>
      <c r="B1560" s="277" t="s">
        <v>1111</v>
      </c>
      <c r="C1560" s="277" t="s">
        <v>277</v>
      </c>
      <c r="D1560" s="278" t="s">
        <v>303</v>
      </c>
      <c r="E1560" s="102" t="s">
        <v>275</v>
      </c>
      <c r="F1560" s="102" t="s">
        <v>4599</v>
      </c>
      <c r="G1560" s="103"/>
      <c r="H1560" s="103">
        <v>45765</v>
      </c>
      <c r="I1560" s="102" t="s">
        <v>208</v>
      </c>
      <c r="J1560" s="102" t="s">
        <v>2</v>
      </c>
      <c r="K1560" s="102" t="s">
        <v>1</v>
      </c>
      <c r="L1560" s="102" t="str">
        <f>[2]!Table1[[#This Row],[Orgn]]&amp;"-"&amp;[2]!Table1[[#This Row],[Dest]]</f>
        <v>NAP-SSH</v>
      </c>
      <c r="M1560" s="102" t="str">
        <f t="shared" si="24"/>
        <v>ADT</v>
      </c>
      <c r="N1560" s="102">
        <f>WEEKDAY([2]!Table1[[#This Row],[Travel Date]],2)</f>
        <v>6</v>
      </c>
      <c r="P1560" s="102">
        <v>1</v>
      </c>
    </row>
    <row r="1561" spans="1:16" x14ac:dyDescent="0.25">
      <c r="A1561" s="276" t="s">
        <v>4600</v>
      </c>
      <c r="B1561" s="277" t="s">
        <v>1995</v>
      </c>
      <c r="C1561" s="277" t="s">
        <v>274</v>
      </c>
      <c r="D1561" s="278" t="s">
        <v>207</v>
      </c>
      <c r="E1561" s="102" t="s">
        <v>275</v>
      </c>
      <c r="F1561" s="102" t="s">
        <v>4601</v>
      </c>
      <c r="G1561" s="103"/>
      <c r="H1561" s="103">
        <v>45765</v>
      </c>
      <c r="I1561" s="102" t="s">
        <v>208</v>
      </c>
      <c r="J1561" s="102" t="s">
        <v>2</v>
      </c>
      <c r="K1561" s="102" t="s">
        <v>1</v>
      </c>
      <c r="L1561" s="102" t="str">
        <f>[2]!Table1[[#This Row],[Orgn]]&amp;"-"&amp;[2]!Table1[[#This Row],[Dest]]</f>
        <v>NAP-SSH</v>
      </c>
      <c r="M1561" s="102" t="str">
        <f t="shared" si="24"/>
        <v>ADT</v>
      </c>
      <c r="N1561" s="102">
        <f>WEEKDAY([2]!Table1[[#This Row],[Travel Date]],2)</f>
        <v>6</v>
      </c>
      <c r="P1561" s="102">
        <v>1</v>
      </c>
    </row>
    <row r="1562" spans="1:16" x14ac:dyDescent="0.25">
      <c r="A1562" s="276" t="s">
        <v>4602</v>
      </c>
      <c r="B1562" s="277" t="s">
        <v>4603</v>
      </c>
      <c r="C1562" s="277" t="s">
        <v>274</v>
      </c>
      <c r="D1562" s="278" t="s">
        <v>303</v>
      </c>
      <c r="E1562" s="102" t="s">
        <v>275</v>
      </c>
      <c r="F1562" s="102" t="s">
        <v>4604</v>
      </c>
      <c r="G1562" s="103">
        <v>27608</v>
      </c>
      <c r="H1562" s="103">
        <v>45765</v>
      </c>
      <c r="I1562" s="102" t="s">
        <v>208</v>
      </c>
      <c r="J1562" s="102" t="s">
        <v>2</v>
      </c>
      <c r="K1562" s="102" t="s">
        <v>1</v>
      </c>
      <c r="L1562" s="102" t="str">
        <f>[2]!Table1[[#This Row],[Orgn]]&amp;"-"&amp;[2]!Table1[[#This Row],[Dest]]</f>
        <v>NAP-SSH</v>
      </c>
      <c r="M1562" s="102" t="str">
        <f t="shared" si="24"/>
        <v>ADT</v>
      </c>
      <c r="N1562" s="102">
        <f>WEEKDAY([2]!Table1[[#This Row],[Travel Date]],2)</f>
        <v>6</v>
      </c>
      <c r="P1562" s="102">
        <v>1</v>
      </c>
    </row>
    <row r="1563" spans="1:16" x14ac:dyDescent="0.25">
      <c r="A1563" s="276" t="s">
        <v>4605</v>
      </c>
      <c r="B1563" s="277" t="s">
        <v>2142</v>
      </c>
      <c r="C1563" s="277" t="s">
        <v>277</v>
      </c>
      <c r="D1563" s="278" t="s">
        <v>303</v>
      </c>
      <c r="E1563" s="102" t="s">
        <v>275</v>
      </c>
      <c r="F1563" s="102" t="s">
        <v>4606</v>
      </c>
      <c r="G1563" s="103" t="s">
        <v>4607</v>
      </c>
      <c r="H1563" s="103">
        <v>45765</v>
      </c>
      <c r="I1563" s="102" t="s">
        <v>208</v>
      </c>
      <c r="J1563" s="102" t="s">
        <v>2</v>
      </c>
      <c r="K1563" s="102" t="s">
        <v>1</v>
      </c>
      <c r="L1563" s="102" t="str">
        <f>[2]!Table1[[#This Row],[Orgn]]&amp;"-"&amp;[2]!Table1[[#This Row],[Dest]]</f>
        <v>NAP-SSH</v>
      </c>
      <c r="M1563" s="102" t="str">
        <f t="shared" si="24"/>
        <v>ADT</v>
      </c>
      <c r="N1563" s="102">
        <f>WEEKDAY([2]!Table1[[#This Row],[Travel Date]],2)</f>
        <v>6</v>
      </c>
      <c r="P1563" s="102">
        <v>1</v>
      </c>
    </row>
    <row r="1564" spans="1:16" x14ac:dyDescent="0.25">
      <c r="A1564" s="276" t="s">
        <v>4608</v>
      </c>
      <c r="B1564" s="277" t="s">
        <v>1609</v>
      </c>
      <c r="C1564" s="277" t="s">
        <v>1087</v>
      </c>
      <c r="D1564" s="278" t="s">
        <v>4609</v>
      </c>
      <c r="E1564" s="102" t="s">
        <v>275</v>
      </c>
      <c r="F1564" s="102" t="s">
        <v>4610</v>
      </c>
      <c r="G1564" s="103"/>
      <c r="H1564" s="103">
        <v>45765</v>
      </c>
      <c r="I1564" s="102" t="s">
        <v>208</v>
      </c>
      <c r="J1564" s="102" t="s">
        <v>2</v>
      </c>
      <c r="K1564" s="102" t="s">
        <v>1</v>
      </c>
      <c r="L1564" s="102" t="str">
        <f>[2]!Table1[[#This Row],[Orgn]]&amp;"-"&amp;[2]!Table1[[#This Row],[Dest]]</f>
        <v>NAP-SSH</v>
      </c>
      <c r="M1564" s="102" t="str">
        <f t="shared" si="24"/>
        <v>ADT</v>
      </c>
      <c r="N1564" s="102">
        <f>WEEKDAY([2]!Table1[[#This Row],[Travel Date]],2)</f>
        <v>6</v>
      </c>
      <c r="P1564" s="102">
        <v>1</v>
      </c>
    </row>
    <row r="1565" spans="1:16" x14ac:dyDescent="0.25">
      <c r="A1565" s="276" t="s">
        <v>1821</v>
      </c>
      <c r="B1565" s="277" t="s">
        <v>1129</v>
      </c>
      <c r="C1565" s="277" t="s">
        <v>274</v>
      </c>
      <c r="D1565" s="278" t="s">
        <v>136</v>
      </c>
      <c r="E1565" s="102" t="s">
        <v>275</v>
      </c>
      <c r="F1565" s="102" t="s">
        <v>4611</v>
      </c>
      <c r="G1565" s="103">
        <v>28393</v>
      </c>
      <c r="H1565" s="103">
        <v>45765</v>
      </c>
      <c r="I1565" s="102" t="s">
        <v>208</v>
      </c>
      <c r="J1565" s="102" t="s">
        <v>2</v>
      </c>
      <c r="K1565" s="102" t="s">
        <v>1</v>
      </c>
      <c r="L1565" s="102" t="str">
        <f>[2]!Table1[[#This Row],[Orgn]]&amp;"-"&amp;[2]!Table1[[#This Row],[Dest]]</f>
        <v>NAP-SSH</v>
      </c>
      <c r="M1565" s="102" t="str">
        <f t="shared" si="24"/>
        <v>ADT</v>
      </c>
      <c r="N1565" s="102">
        <f>WEEKDAY([2]!Table1[[#This Row],[Travel Date]],2)</f>
        <v>6</v>
      </c>
      <c r="P1565" s="102">
        <v>1</v>
      </c>
    </row>
    <row r="1566" spans="1:16" x14ac:dyDescent="0.25">
      <c r="A1566" s="276" t="s">
        <v>1821</v>
      </c>
      <c r="B1566" s="277" t="s">
        <v>1123</v>
      </c>
      <c r="C1566" s="277" t="s">
        <v>277</v>
      </c>
      <c r="D1566" s="278" t="s">
        <v>136</v>
      </c>
      <c r="E1566" s="102" t="s">
        <v>275</v>
      </c>
      <c r="F1566" s="102" t="s">
        <v>4612</v>
      </c>
      <c r="G1566" s="103">
        <v>40505</v>
      </c>
      <c r="H1566" s="103">
        <v>45765</v>
      </c>
      <c r="I1566" s="102" t="s">
        <v>208</v>
      </c>
      <c r="J1566" s="102" t="s">
        <v>2</v>
      </c>
      <c r="K1566" s="102" t="s">
        <v>1</v>
      </c>
      <c r="L1566" s="102" t="str">
        <f>[2]!Table1[[#This Row],[Orgn]]&amp;"-"&amp;[2]!Table1[[#This Row],[Dest]]</f>
        <v>NAP-SSH</v>
      </c>
      <c r="M1566" s="102" t="str">
        <f t="shared" si="24"/>
        <v>ADT</v>
      </c>
      <c r="N1566" s="102">
        <f>WEEKDAY([2]!Table1[[#This Row],[Travel Date]],2)</f>
        <v>6</v>
      </c>
      <c r="P1566" s="102">
        <v>1</v>
      </c>
    </row>
    <row r="1567" spans="1:16" x14ac:dyDescent="0.25">
      <c r="A1567" s="276" t="s">
        <v>1821</v>
      </c>
      <c r="B1567" s="277" t="s">
        <v>1460</v>
      </c>
      <c r="C1567" s="277" t="s">
        <v>277</v>
      </c>
      <c r="D1567" s="278" t="s">
        <v>136</v>
      </c>
      <c r="E1567" s="102" t="s">
        <v>275</v>
      </c>
      <c r="F1567" s="102" t="s">
        <v>4613</v>
      </c>
      <c r="G1567" s="103">
        <v>40262</v>
      </c>
      <c r="H1567" s="103">
        <v>45765</v>
      </c>
      <c r="I1567" s="102" t="s">
        <v>208</v>
      </c>
      <c r="J1567" s="102" t="s">
        <v>2</v>
      </c>
      <c r="K1567" s="102" t="s">
        <v>1</v>
      </c>
      <c r="L1567" s="102" t="str">
        <f>[2]!Table1[[#This Row],[Orgn]]&amp;"-"&amp;[2]!Table1[[#This Row],[Dest]]</f>
        <v>NAP-SSH</v>
      </c>
      <c r="M1567" s="102" t="str">
        <f t="shared" si="24"/>
        <v>ADT</v>
      </c>
      <c r="N1567" s="102">
        <f>WEEKDAY([2]!Table1[[#This Row],[Travel Date]],2)</f>
        <v>6</v>
      </c>
      <c r="P1567" s="102">
        <v>1</v>
      </c>
    </row>
    <row r="1568" spans="1:16" x14ac:dyDescent="0.25">
      <c r="A1568" s="276" t="s">
        <v>1821</v>
      </c>
      <c r="B1568" s="277" t="s">
        <v>1275</v>
      </c>
      <c r="C1568" s="277" t="s">
        <v>274</v>
      </c>
      <c r="D1568" s="278" t="s">
        <v>136</v>
      </c>
      <c r="E1568" s="102" t="s">
        <v>275</v>
      </c>
      <c r="F1568" s="102" t="s">
        <v>4614</v>
      </c>
      <c r="G1568" s="103">
        <v>30117</v>
      </c>
      <c r="H1568" s="103">
        <v>45765</v>
      </c>
      <c r="I1568" s="102" t="s">
        <v>208</v>
      </c>
      <c r="J1568" s="102" t="s">
        <v>2</v>
      </c>
      <c r="K1568" s="102" t="s">
        <v>1</v>
      </c>
      <c r="L1568" s="102" t="str">
        <f>[2]!Table1[[#This Row],[Orgn]]&amp;"-"&amp;[2]!Table1[[#This Row],[Dest]]</f>
        <v>NAP-SSH</v>
      </c>
      <c r="M1568" s="102" t="str">
        <f t="shared" si="24"/>
        <v>ADT</v>
      </c>
      <c r="N1568" s="102">
        <f>WEEKDAY([2]!Table1[[#This Row],[Travel Date]],2)</f>
        <v>6</v>
      </c>
      <c r="P1568" s="102">
        <v>1</v>
      </c>
    </row>
    <row r="1569" spans="1:16" x14ac:dyDescent="0.25">
      <c r="A1569" s="276" t="s">
        <v>1957</v>
      </c>
      <c r="B1569" s="277" t="s">
        <v>1279</v>
      </c>
      <c r="C1569" s="277" t="s">
        <v>274</v>
      </c>
      <c r="D1569" s="278" t="s">
        <v>136</v>
      </c>
      <c r="E1569" s="102" t="s">
        <v>275</v>
      </c>
      <c r="F1569" s="102" t="s">
        <v>4615</v>
      </c>
      <c r="G1569" s="103">
        <v>26335</v>
      </c>
      <c r="H1569" s="103">
        <v>45765</v>
      </c>
      <c r="I1569" s="102" t="s">
        <v>208</v>
      </c>
      <c r="J1569" s="102" t="s">
        <v>2</v>
      </c>
      <c r="K1569" s="102" t="s">
        <v>1</v>
      </c>
      <c r="L1569" s="102" t="str">
        <f>[2]!Table1[[#This Row],[Orgn]]&amp;"-"&amp;[2]!Table1[[#This Row],[Dest]]</f>
        <v>NAP-SSH</v>
      </c>
      <c r="M1569" s="102" t="str">
        <f t="shared" si="24"/>
        <v>ADT</v>
      </c>
      <c r="N1569" s="102">
        <f>WEEKDAY([2]!Table1[[#This Row],[Travel Date]],2)</f>
        <v>6</v>
      </c>
      <c r="P1569" s="102">
        <v>1</v>
      </c>
    </row>
    <row r="1570" spans="1:16" x14ac:dyDescent="0.25">
      <c r="A1570" s="276" t="s">
        <v>1957</v>
      </c>
      <c r="B1570" s="277" t="s">
        <v>1263</v>
      </c>
      <c r="C1570" s="277" t="s">
        <v>277</v>
      </c>
      <c r="D1570" s="278" t="s">
        <v>136</v>
      </c>
      <c r="E1570" s="102" t="s">
        <v>275</v>
      </c>
      <c r="F1570" s="102" t="s">
        <v>4616</v>
      </c>
      <c r="G1570" s="103">
        <v>37077</v>
      </c>
      <c r="H1570" s="103">
        <v>45765</v>
      </c>
      <c r="I1570" s="102" t="s">
        <v>208</v>
      </c>
      <c r="J1570" s="102" t="s">
        <v>2</v>
      </c>
      <c r="K1570" s="102" t="s">
        <v>1</v>
      </c>
      <c r="L1570" s="102" t="str">
        <f>[2]!Table1[[#This Row],[Orgn]]&amp;"-"&amp;[2]!Table1[[#This Row],[Dest]]</f>
        <v>NAP-SSH</v>
      </c>
      <c r="M1570" s="102" t="str">
        <f t="shared" si="24"/>
        <v>ADT</v>
      </c>
      <c r="N1570" s="102">
        <f>WEEKDAY([2]!Table1[[#This Row],[Travel Date]],2)</f>
        <v>6</v>
      </c>
      <c r="P1570" s="102">
        <v>1</v>
      </c>
    </row>
    <row r="1571" spans="1:16" x14ac:dyDescent="0.25">
      <c r="A1571" s="276" t="s">
        <v>1957</v>
      </c>
      <c r="B1571" s="277" t="s">
        <v>1163</v>
      </c>
      <c r="C1571" s="277" t="s">
        <v>277</v>
      </c>
      <c r="D1571" s="278" t="s">
        <v>136</v>
      </c>
      <c r="E1571" s="102" t="s">
        <v>275</v>
      </c>
      <c r="F1571" s="102" t="s">
        <v>4617</v>
      </c>
      <c r="G1571" s="103">
        <v>39485</v>
      </c>
      <c r="H1571" s="103">
        <v>45765</v>
      </c>
      <c r="I1571" s="102" t="s">
        <v>208</v>
      </c>
      <c r="J1571" s="102" t="s">
        <v>2</v>
      </c>
      <c r="K1571" s="102" t="s">
        <v>1</v>
      </c>
      <c r="L1571" s="102" t="str">
        <f>[2]!Table1[[#This Row],[Orgn]]&amp;"-"&amp;[2]!Table1[[#This Row],[Dest]]</f>
        <v>NAP-SSH</v>
      </c>
      <c r="M1571" s="102" t="str">
        <f t="shared" si="24"/>
        <v>ADT</v>
      </c>
      <c r="N1571" s="102">
        <f>WEEKDAY([2]!Table1[[#This Row],[Travel Date]],2)</f>
        <v>6</v>
      </c>
      <c r="P1571" s="102">
        <v>1</v>
      </c>
    </row>
    <row r="1572" spans="1:16" x14ac:dyDescent="0.25">
      <c r="A1572" s="276" t="s">
        <v>4618</v>
      </c>
      <c r="B1572" s="277" t="s">
        <v>4619</v>
      </c>
      <c r="C1572" s="277" t="s">
        <v>274</v>
      </c>
      <c r="D1572" s="278" t="s">
        <v>303</v>
      </c>
      <c r="E1572" s="102" t="s">
        <v>275</v>
      </c>
      <c r="F1572" s="102" t="s">
        <v>4620</v>
      </c>
      <c r="G1572" s="103"/>
      <c r="H1572" s="103">
        <v>45765</v>
      </c>
      <c r="I1572" s="102" t="s">
        <v>208</v>
      </c>
      <c r="J1572" s="102" t="s">
        <v>2</v>
      </c>
      <c r="K1572" s="102" t="s">
        <v>1</v>
      </c>
      <c r="L1572" s="102" t="str">
        <f>[2]!Table1[[#This Row],[Orgn]]&amp;"-"&amp;[2]!Table1[[#This Row],[Dest]]</f>
        <v>NAP-SSH</v>
      </c>
      <c r="M1572" s="102" t="str">
        <f t="shared" si="24"/>
        <v>ADT</v>
      </c>
      <c r="N1572" s="102">
        <f>WEEKDAY([2]!Table1[[#This Row],[Travel Date]],2)</f>
        <v>6</v>
      </c>
      <c r="P1572" s="102">
        <v>1</v>
      </c>
    </row>
    <row r="1573" spans="1:16" x14ac:dyDescent="0.25">
      <c r="A1573" s="276" t="s">
        <v>1318</v>
      </c>
      <c r="B1573" s="277" t="s">
        <v>1089</v>
      </c>
      <c r="C1573" s="277" t="s">
        <v>274</v>
      </c>
      <c r="D1573" s="278" t="s">
        <v>207</v>
      </c>
      <c r="E1573" s="102" t="s">
        <v>275</v>
      </c>
      <c r="F1573" s="102" t="s">
        <v>4621</v>
      </c>
      <c r="G1573" s="103"/>
      <c r="H1573" s="103">
        <v>45765</v>
      </c>
      <c r="I1573" s="102" t="s">
        <v>208</v>
      </c>
      <c r="J1573" s="102" t="s">
        <v>2</v>
      </c>
      <c r="K1573" s="102" t="s">
        <v>1</v>
      </c>
      <c r="L1573" s="102" t="str">
        <f>[2]!Table1[[#This Row],[Orgn]]&amp;"-"&amp;[2]!Table1[[#This Row],[Dest]]</f>
        <v>NAP-SSH</v>
      </c>
      <c r="M1573" s="102" t="str">
        <f t="shared" si="24"/>
        <v>ADT</v>
      </c>
      <c r="N1573" s="102">
        <f>WEEKDAY([2]!Table1[[#This Row],[Travel Date]],2)</f>
        <v>6</v>
      </c>
      <c r="P1573" s="102">
        <v>1</v>
      </c>
    </row>
    <row r="1574" spans="1:16" x14ac:dyDescent="0.25">
      <c r="A1574" s="276" t="s">
        <v>2122</v>
      </c>
      <c r="B1574" s="277" t="s">
        <v>1108</v>
      </c>
      <c r="C1574" s="277" t="s">
        <v>274</v>
      </c>
      <c r="D1574" s="278" t="s">
        <v>207</v>
      </c>
      <c r="E1574" s="102" t="s">
        <v>275</v>
      </c>
      <c r="F1574" s="102" t="s">
        <v>4622</v>
      </c>
      <c r="G1574" s="103"/>
      <c r="H1574" s="103">
        <v>45765</v>
      </c>
      <c r="I1574" s="102" t="s">
        <v>208</v>
      </c>
      <c r="J1574" s="102" t="s">
        <v>2</v>
      </c>
      <c r="K1574" s="102" t="s">
        <v>1</v>
      </c>
      <c r="L1574" s="102" t="str">
        <f>[2]!Table1[[#This Row],[Orgn]]&amp;"-"&amp;[2]!Table1[[#This Row],[Dest]]</f>
        <v>NAP-SSH</v>
      </c>
      <c r="M1574" s="102" t="str">
        <f t="shared" si="24"/>
        <v>ADT</v>
      </c>
      <c r="N1574" s="102">
        <f>WEEKDAY([2]!Table1[[#This Row],[Travel Date]],2)</f>
        <v>6</v>
      </c>
      <c r="P1574" s="102">
        <v>1</v>
      </c>
    </row>
    <row r="1575" spans="1:16" x14ac:dyDescent="0.25">
      <c r="A1575" s="276" t="s">
        <v>2122</v>
      </c>
      <c r="B1575" s="277" t="s">
        <v>1126</v>
      </c>
      <c r="C1575" s="277" t="s">
        <v>1075</v>
      </c>
      <c r="D1575" s="278" t="s">
        <v>207</v>
      </c>
      <c r="E1575" s="102" t="s">
        <v>275</v>
      </c>
      <c r="F1575" s="102" t="s">
        <v>4623</v>
      </c>
      <c r="G1575" s="103">
        <v>41477</v>
      </c>
      <c r="H1575" s="103">
        <v>45765</v>
      </c>
      <c r="I1575" s="102" t="s">
        <v>208</v>
      </c>
      <c r="J1575" s="102" t="s">
        <v>2</v>
      </c>
      <c r="K1575" s="102" t="s">
        <v>1</v>
      </c>
      <c r="L1575" s="102" t="str">
        <f>[2]!Table1[[#This Row],[Orgn]]&amp;"-"&amp;[2]!Table1[[#This Row],[Dest]]</f>
        <v>NAP-SSH</v>
      </c>
      <c r="M1575" s="102" t="str">
        <f t="shared" si="24"/>
        <v>CHD</v>
      </c>
      <c r="N1575" s="102">
        <f>WEEKDAY([2]!Table1[[#This Row],[Travel Date]],2)</f>
        <v>6</v>
      </c>
      <c r="P1575" s="102">
        <v>1</v>
      </c>
    </row>
    <row r="1576" spans="1:16" x14ac:dyDescent="0.25">
      <c r="A1576" s="276" t="s">
        <v>2190</v>
      </c>
      <c r="B1576" s="277" t="s">
        <v>4624</v>
      </c>
      <c r="C1576" s="277" t="s">
        <v>1087</v>
      </c>
      <c r="D1576" s="278" t="s">
        <v>207</v>
      </c>
      <c r="E1576" s="102" t="s">
        <v>275</v>
      </c>
      <c r="F1576" s="102" t="s">
        <v>4625</v>
      </c>
      <c r="G1576" s="103"/>
      <c r="H1576" s="103">
        <v>45765</v>
      </c>
      <c r="I1576" s="102" t="s">
        <v>208</v>
      </c>
      <c r="J1576" s="102" t="s">
        <v>2</v>
      </c>
      <c r="K1576" s="102" t="s">
        <v>1</v>
      </c>
      <c r="L1576" s="102" t="str">
        <f>[2]!Table1[[#This Row],[Orgn]]&amp;"-"&amp;[2]!Table1[[#This Row],[Dest]]</f>
        <v>NAP-SSH</v>
      </c>
      <c r="M1576" s="102" t="str">
        <f t="shared" si="24"/>
        <v>ADT</v>
      </c>
      <c r="N1576" s="102">
        <f>WEEKDAY([2]!Table1[[#This Row],[Travel Date]],2)</f>
        <v>6</v>
      </c>
      <c r="P1576" s="102">
        <v>1</v>
      </c>
    </row>
    <row r="1577" spans="1:16" x14ac:dyDescent="0.25">
      <c r="A1577" s="276" t="s">
        <v>4626</v>
      </c>
      <c r="B1577" s="277" t="s">
        <v>1079</v>
      </c>
      <c r="C1577" s="277" t="s">
        <v>277</v>
      </c>
      <c r="D1577" s="278" t="s">
        <v>136</v>
      </c>
      <c r="E1577" s="102" t="s">
        <v>275</v>
      </c>
      <c r="F1577" s="102" t="s">
        <v>4627</v>
      </c>
      <c r="G1577" s="103">
        <v>27305</v>
      </c>
      <c r="H1577" s="103">
        <v>45765</v>
      </c>
      <c r="I1577" s="102" t="s">
        <v>208</v>
      </c>
      <c r="J1577" s="102" t="s">
        <v>2</v>
      </c>
      <c r="K1577" s="102" t="s">
        <v>1</v>
      </c>
      <c r="L1577" s="102" t="str">
        <f>[2]!Table1[[#This Row],[Orgn]]&amp;"-"&amp;[2]!Table1[[#This Row],[Dest]]</f>
        <v>NAP-SSH</v>
      </c>
      <c r="M1577" s="102" t="str">
        <f t="shared" si="24"/>
        <v>ADT</v>
      </c>
      <c r="N1577" s="102">
        <f>WEEKDAY([2]!Table1[[#This Row],[Travel Date]],2)</f>
        <v>6</v>
      </c>
      <c r="P1577" s="102">
        <v>1</v>
      </c>
    </row>
    <row r="1578" spans="1:16" x14ac:dyDescent="0.25">
      <c r="A1578" s="276" t="s">
        <v>1633</v>
      </c>
      <c r="B1578" s="277" t="s">
        <v>4628</v>
      </c>
      <c r="C1578" s="277" t="s">
        <v>1087</v>
      </c>
      <c r="D1578" s="278" t="s">
        <v>207</v>
      </c>
      <c r="E1578" s="102" t="s">
        <v>275</v>
      </c>
      <c r="F1578" s="102" t="s">
        <v>4629</v>
      </c>
      <c r="G1578" s="103"/>
      <c r="H1578" s="103">
        <v>45765</v>
      </c>
      <c r="I1578" s="102" t="s">
        <v>208</v>
      </c>
      <c r="J1578" s="102" t="s">
        <v>2</v>
      </c>
      <c r="K1578" s="102" t="s">
        <v>1</v>
      </c>
      <c r="L1578" s="102" t="str">
        <f>[2]!Table1[[#This Row],[Orgn]]&amp;"-"&amp;[2]!Table1[[#This Row],[Dest]]</f>
        <v>NAP-SSH</v>
      </c>
      <c r="M1578" s="102" t="str">
        <f t="shared" si="24"/>
        <v>ADT</v>
      </c>
      <c r="N1578" s="102">
        <f>WEEKDAY([2]!Table1[[#This Row],[Travel Date]],2)</f>
        <v>6</v>
      </c>
      <c r="P1578" s="102">
        <v>1</v>
      </c>
    </row>
    <row r="1579" spans="1:16" x14ac:dyDescent="0.25">
      <c r="A1579" s="276" t="s">
        <v>4630</v>
      </c>
      <c r="B1579" s="277" t="s">
        <v>1310</v>
      </c>
      <c r="C1579" s="277" t="s">
        <v>277</v>
      </c>
      <c r="D1579" s="278" t="s">
        <v>136</v>
      </c>
      <c r="E1579" s="102" t="s">
        <v>275</v>
      </c>
      <c r="F1579" s="102" t="s">
        <v>4631</v>
      </c>
      <c r="G1579" s="103">
        <v>29838</v>
      </c>
      <c r="H1579" s="103">
        <v>45765</v>
      </c>
      <c r="I1579" s="102" t="s">
        <v>208</v>
      </c>
      <c r="J1579" s="102" t="s">
        <v>2</v>
      </c>
      <c r="K1579" s="102" t="s">
        <v>1</v>
      </c>
      <c r="L1579" s="102" t="str">
        <f>[2]!Table1[[#This Row],[Orgn]]&amp;"-"&amp;[2]!Table1[[#This Row],[Dest]]</f>
        <v>NAP-SSH</v>
      </c>
      <c r="M1579" s="102" t="str">
        <f t="shared" si="24"/>
        <v>ADT</v>
      </c>
      <c r="N1579" s="102">
        <f>WEEKDAY([2]!Table1[[#This Row],[Travel Date]],2)</f>
        <v>6</v>
      </c>
      <c r="P1579" s="102">
        <v>1</v>
      </c>
    </row>
    <row r="1580" spans="1:16" x14ac:dyDescent="0.25">
      <c r="A1580" s="276" t="s">
        <v>4632</v>
      </c>
      <c r="B1580" s="277" t="s">
        <v>1140</v>
      </c>
      <c r="C1580" s="277" t="s">
        <v>274</v>
      </c>
      <c r="D1580" s="278" t="s">
        <v>4609</v>
      </c>
      <c r="E1580" s="102" t="s">
        <v>275</v>
      </c>
      <c r="F1580" s="102" t="s">
        <v>4633</v>
      </c>
      <c r="G1580" s="103"/>
      <c r="H1580" s="103">
        <v>45765</v>
      </c>
      <c r="I1580" s="102" t="s">
        <v>208</v>
      </c>
      <c r="J1580" s="102" t="s">
        <v>2</v>
      </c>
      <c r="K1580" s="102" t="s">
        <v>1</v>
      </c>
      <c r="L1580" s="102" t="str">
        <f>[2]!Table1[[#This Row],[Orgn]]&amp;"-"&amp;[2]!Table1[[#This Row],[Dest]]</f>
        <v>NAP-SSH</v>
      </c>
      <c r="M1580" s="102" t="str">
        <f t="shared" si="24"/>
        <v>ADT</v>
      </c>
      <c r="N1580" s="102">
        <f>WEEKDAY([2]!Table1[[#This Row],[Travel Date]],2)</f>
        <v>6</v>
      </c>
      <c r="P1580" s="102">
        <v>1</v>
      </c>
    </row>
    <row r="1581" spans="1:16" x14ac:dyDescent="0.25">
      <c r="A1581" s="276" t="s">
        <v>4632</v>
      </c>
      <c r="B1581" s="277" t="s">
        <v>1071</v>
      </c>
      <c r="C1581" s="277" t="s">
        <v>274</v>
      </c>
      <c r="D1581" s="278" t="s">
        <v>4609</v>
      </c>
      <c r="E1581" s="102" t="s">
        <v>275</v>
      </c>
      <c r="F1581" s="102" t="s">
        <v>4634</v>
      </c>
      <c r="G1581" s="103"/>
      <c r="H1581" s="103">
        <v>45765</v>
      </c>
      <c r="I1581" s="102" t="s">
        <v>208</v>
      </c>
      <c r="J1581" s="102" t="s">
        <v>2</v>
      </c>
      <c r="K1581" s="102" t="s">
        <v>1</v>
      </c>
      <c r="L1581" s="102" t="str">
        <f>[2]!Table1[[#This Row],[Orgn]]&amp;"-"&amp;[2]!Table1[[#This Row],[Dest]]</f>
        <v>NAP-SSH</v>
      </c>
      <c r="M1581" s="102" t="str">
        <f t="shared" si="24"/>
        <v>ADT</v>
      </c>
      <c r="N1581" s="102">
        <f>WEEKDAY([2]!Table1[[#This Row],[Travel Date]],2)</f>
        <v>6</v>
      </c>
      <c r="P1581" s="102">
        <v>1</v>
      </c>
    </row>
    <row r="1582" spans="1:16" x14ac:dyDescent="0.25">
      <c r="A1582" s="276" t="s">
        <v>4632</v>
      </c>
      <c r="B1582" s="277" t="s">
        <v>4635</v>
      </c>
      <c r="C1582" s="277" t="s">
        <v>274</v>
      </c>
      <c r="D1582" s="278" t="s">
        <v>4609</v>
      </c>
      <c r="E1582" s="102" t="s">
        <v>275</v>
      </c>
      <c r="F1582" s="102" t="s">
        <v>4636</v>
      </c>
      <c r="G1582" s="103"/>
      <c r="H1582" s="103">
        <v>45765</v>
      </c>
      <c r="I1582" s="102" t="s">
        <v>208</v>
      </c>
      <c r="J1582" s="102" t="s">
        <v>2</v>
      </c>
      <c r="K1582" s="102" t="s">
        <v>1</v>
      </c>
      <c r="L1582" s="102" t="str">
        <f>[2]!Table1[[#This Row],[Orgn]]&amp;"-"&amp;[2]!Table1[[#This Row],[Dest]]</f>
        <v>NAP-SSH</v>
      </c>
      <c r="M1582" s="102" t="str">
        <f t="shared" si="24"/>
        <v>ADT</v>
      </c>
      <c r="N1582" s="102">
        <f>WEEKDAY([2]!Table1[[#This Row],[Travel Date]],2)</f>
        <v>6</v>
      </c>
      <c r="P1582" s="102">
        <v>1</v>
      </c>
    </row>
    <row r="1583" spans="1:16" x14ac:dyDescent="0.25">
      <c r="A1583" s="276" t="s">
        <v>1091</v>
      </c>
      <c r="B1583" s="277" t="s">
        <v>1131</v>
      </c>
      <c r="C1583" s="277" t="s">
        <v>274</v>
      </c>
      <c r="D1583" s="278" t="s">
        <v>207</v>
      </c>
      <c r="E1583" s="102" t="s">
        <v>275</v>
      </c>
      <c r="F1583" s="102" t="s">
        <v>4637</v>
      </c>
      <c r="G1583" s="103"/>
      <c r="H1583" s="103">
        <v>45765</v>
      </c>
      <c r="I1583" s="102" t="s">
        <v>208</v>
      </c>
      <c r="J1583" s="102" t="s">
        <v>2</v>
      </c>
      <c r="K1583" s="102" t="s">
        <v>1</v>
      </c>
      <c r="L1583" s="102" t="str">
        <f>[2]!Table1[[#This Row],[Orgn]]&amp;"-"&amp;[2]!Table1[[#This Row],[Dest]]</f>
        <v>NAP-SSH</v>
      </c>
      <c r="M1583" s="102" t="str">
        <f t="shared" si="24"/>
        <v>ADT</v>
      </c>
      <c r="N1583" s="102">
        <f>WEEKDAY([2]!Table1[[#This Row],[Travel Date]],2)</f>
        <v>6</v>
      </c>
      <c r="P1583" s="102">
        <v>1</v>
      </c>
    </row>
    <row r="1584" spans="1:16" x14ac:dyDescent="0.25">
      <c r="A1584" s="276" t="s">
        <v>4638</v>
      </c>
      <c r="B1584" s="277" t="s">
        <v>1275</v>
      </c>
      <c r="C1584" s="277" t="s">
        <v>274</v>
      </c>
      <c r="D1584" s="278" t="s">
        <v>4609</v>
      </c>
      <c r="E1584" s="102" t="s">
        <v>275</v>
      </c>
      <c r="F1584" s="102" t="s">
        <v>4639</v>
      </c>
      <c r="G1584" s="103"/>
      <c r="H1584" s="103">
        <v>45765</v>
      </c>
      <c r="I1584" s="102" t="s">
        <v>208</v>
      </c>
      <c r="J1584" s="102" t="s">
        <v>2</v>
      </c>
      <c r="K1584" s="102" t="s">
        <v>1</v>
      </c>
      <c r="L1584" s="102" t="str">
        <f>[2]!Table1[[#This Row],[Orgn]]&amp;"-"&amp;[2]!Table1[[#This Row],[Dest]]</f>
        <v>NAP-SSH</v>
      </c>
      <c r="M1584" s="102" t="str">
        <f t="shared" si="24"/>
        <v>ADT</v>
      </c>
      <c r="N1584" s="102">
        <f>WEEKDAY([2]!Table1[[#This Row],[Travel Date]],2)</f>
        <v>6</v>
      </c>
      <c r="P1584" s="102">
        <v>1</v>
      </c>
    </row>
    <row r="1585" spans="1:16" x14ac:dyDescent="0.25">
      <c r="A1585" s="276" t="s">
        <v>4638</v>
      </c>
      <c r="B1585" s="277" t="s">
        <v>1163</v>
      </c>
      <c r="C1585" s="277" t="s">
        <v>1087</v>
      </c>
      <c r="D1585" s="278" t="s">
        <v>4609</v>
      </c>
      <c r="E1585" s="102" t="s">
        <v>275</v>
      </c>
      <c r="F1585" s="102" t="s">
        <v>4640</v>
      </c>
      <c r="G1585" s="103"/>
      <c r="H1585" s="103">
        <v>45765</v>
      </c>
      <c r="I1585" s="102" t="s">
        <v>208</v>
      </c>
      <c r="J1585" s="102" t="s">
        <v>2</v>
      </c>
      <c r="K1585" s="102" t="s">
        <v>1</v>
      </c>
      <c r="L1585" s="102" t="str">
        <f>[2]!Table1[[#This Row],[Orgn]]&amp;"-"&amp;[2]!Table1[[#This Row],[Dest]]</f>
        <v>NAP-SSH</v>
      </c>
      <c r="M1585" s="102" t="str">
        <f t="shared" si="24"/>
        <v>ADT</v>
      </c>
      <c r="N1585" s="102">
        <f>WEEKDAY([2]!Table1[[#This Row],[Travel Date]],2)</f>
        <v>6</v>
      </c>
      <c r="P1585" s="102">
        <v>1</v>
      </c>
    </row>
    <row r="1586" spans="1:16" x14ac:dyDescent="0.25">
      <c r="A1586" s="276" t="s">
        <v>4638</v>
      </c>
      <c r="B1586" s="277" t="s">
        <v>4641</v>
      </c>
      <c r="C1586" s="277" t="s">
        <v>1087</v>
      </c>
      <c r="D1586" s="278" t="s">
        <v>4609</v>
      </c>
      <c r="E1586" s="102" t="s">
        <v>275</v>
      </c>
      <c r="F1586" s="102" t="s">
        <v>4642</v>
      </c>
      <c r="G1586" s="103"/>
      <c r="H1586" s="103">
        <v>45765</v>
      </c>
      <c r="I1586" s="102" t="s">
        <v>208</v>
      </c>
      <c r="J1586" s="102" t="s">
        <v>2</v>
      </c>
      <c r="K1586" s="102" t="s">
        <v>1</v>
      </c>
      <c r="L1586" s="102" t="str">
        <f>[2]!Table1[[#This Row],[Orgn]]&amp;"-"&amp;[2]!Table1[[#This Row],[Dest]]</f>
        <v>NAP-SSH</v>
      </c>
      <c r="M1586" s="102" t="str">
        <f t="shared" si="24"/>
        <v>ADT</v>
      </c>
      <c r="N1586" s="102">
        <f>WEEKDAY([2]!Table1[[#This Row],[Travel Date]],2)</f>
        <v>6</v>
      </c>
      <c r="P1586" s="102">
        <v>1</v>
      </c>
    </row>
    <row r="1587" spans="1:16" x14ac:dyDescent="0.25">
      <c r="A1587" s="276" t="s">
        <v>1594</v>
      </c>
      <c r="B1587" s="277" t="s">
        <v>1108</v>
      </c>
      <c r="C1587" s="277" t="s">
        <v>274</v>
      </c>
      <c r="D1587" s="278" t="s">
        <v>136</v>
      </c>
      <c r="E1587" s="102" t="s">
        <v>275</v>
      </c>
      <c r="F1587" s="102" t="s">
        <v>4643</v>
      </c>
      <c r="G1587" s="103">
        <v>25431</v>
      </c>
      <c r="H1587" s="103">
        <v>45765</v>
      </c>
      <c r="I1587" s="102" t="s">
        <v>208</v>
      </c>
      <c r="J1587" s="102" t="s">
        <v>2</v>
      </c>
      <c r="K1587" s="102" t="s">
        <v>1</v>
      </c>
      <c r="L1587" s="102" t="str">
        <f>[2]!Table1[[#This Row],[Orgn]]&amp;"-"&amp;[2]!Table1[[#This Row],[Dest]]</f>
        <v>NAP-SSH</v>
      </c>
      <c r="M1587" s="102" t="str">
        <f t="shared" si="24"/>
        <v>ADT</v>
      </c>
      <c r="N1587" s="102">
        <f>WEEKDAY([2]!Table1[[#This Row],[Travel Date]],2)</f>
        <v>6</v>
      </c>
      <c r="P1587" s="102">
        <v>1</v>
      </c>
    </row>
    <row r="1588" spans="1:16" x14ac:dyDescent="0.25">
      <c r="A1588" s="276" t="s">
        <v>1594</v>
      </c>
      <c r="B1588" s="277" t="s">
        <v>1163</v>
      </c>
      <c r="C1588" s="277" t="s">
        <v>277</v>
      </c>
      <c r="D1588" s="278" t="s">
        <v>136</v>
      </c>
      <c r="E1588" s="102" t="s">
        <v>275</v>
      </c>
      <c r="F1588" s="102" t="s">
        <v>4644</v>
      </c>
      <c r="G1588" s="103">
        <v>38969</v>
      </c>
      <c r="H1588" s="103">
        <v>45765</v>
      </c>
      <c r="I1588" s="102" t="s">
        <v>208</v>
      </c>
      <c r="J1588" s="102" t="s">
        <v>2</v>
      </c>
      <c r="K1588" s="102" t="s">
        <v>1</v>
      </c>
      <c r="L1588" s="102" t="str">
        <f>[2]!Table1[[#This Row],[Orgn]]&amp;"-"&amp;[2]!Table1[[#This Row],[Dest]]</f>
        <v>NAP-SSH</v>
      </c>
      <c r="M1588" s="102" t="str">
        <f t="shared" si="24"/>
        <v>ADT</v>
      </c>
      <c r="N1588" s="102">
        <f>WEEKDAY([2]!Table1[[#This Row],[Travel Date]],2)</f>
        <v>6</v>
      </c>
      <c r="P1588" s="102">
        <v>1</v>
      </c>
    </row>
    <row r="1589" spans="1:16" x14ac:dyDescent="0.25">
      <c r="A1589" s="276" t="s">
        <v>1594</v>
      </c>
      <c r="B1589" s="277" t="s">
        <v>1172</v>
      </c>
      <c r="C1589" s="277" t="s">
        <v>277</v>
      </c>
      <c r="D1589" s="278" t="s">
        <v>136</v>
      </c>
      <c r="E1589" s="102" t="s">
        <v>275</v>
      </c>
      <c r="F1589" s="102" t="s">
        <v>4645</v>
      </c>
      <c r="G1589" s="103">
        <v>38009</v>
      </c>
      <c r="H1589" s="103">
        <v>45765</v>
      </c>
      <c r="I1589" s="102" t="s">
        <v>208</v>
      </c>
      <c r="J1589" s="102" t="s">
        <v>2</v>
      </c>
      <c r="K1589" s="102" t="s">
        <v>1</v>
      </c>
      <c r="L1589" s="102" t="str">
        <f>[2]!Table1[[#This Row],[Orgn]]&amp;"-"&amp;[2]!Table1[[#This Row],[Dest]]</f>
        <v>NAP-SSH</v>
      </c>
      <c r="M1589" s="102" t="str">
        <f t="shared" si="24"/>
        <v>ADT</v>
      </c>
      <c r="N1589" s="102">
        <f>WEEKDAY([2]!Table1[[#This Row],[Travel Date]],2)</f>
        <v>6</v>
      </c>
      <c r="P1589" s="102">
        <v>1</v>
      </c>
    </row>
    <row r="1590" spans="1:16" x14ac:dyDescent="0.25">
      <c r="A1590" s="276" t="s">
        <v>4646</v>
      </c>
      <c r="B1590" s="277" t="s">
        <v>1119</v>
      </c>
      <c r="C1590" s="277" t="s">
        <v>274</v>
      </c>
      <c r="D1590" s="278" t="s">
        <v>4609</v>
      </c>
      <c r="E1590" s="102" t="s">
        <v>275</v>
      </c>
      <c r="F1590" s="102" t="s">
        <v>4647</v>
      </c>
      <c r="G1590" s="103"/>
      <c r="H1590" s="103">
        <v>45765</v>
      </c>
      <c r="I1590" s="102" t="s">
        <v>208</v>
      </c>
      <c r="J1590" s="102" t="s">
        <v>2</v>
      </c>
      <c r="K1590" s="102" t="s">
        <v>1</v>
      </c>
      <c r="L1590" s="102" t="str">
        <f>[2]!Table1[[#This Row],[Orgn]]&amp;"-"&amp;[2]!Table1[[#This Row],[Dest]]</f>
        <v>NAP-SSH</v>
      </c>
      <c r="M1590" s="102" t="str">
        <f t="shared" si="24"/>
        <v>ADT</v>
      </c>
      <c r="N1590" s="102">
        <f>WEEKDAY([2]!Table1[[#This Row],[Travel Date]],2)</f>
        <v>6</v>
      </c>
      <c r="P1590" s="102">
        <v>1</v>
      </c>
    </row>
    <row r="1591" spans="1:16" x14ac:dyDescent="0.25">
      <c r="A1591" s="276" t="s">
        <v>4646</v>
      </c>
      <c r="B1591" s="277" t="s">
        <v>2151</v>
      </c>
      <c r="C1591" s="277" t="s">
        <v>1087</v>
      </c>
      <c r="D1591" s="278" t="s">
        <v>4609</v>
      </c>
      <c r="E1591" s="102" t="s">
        <v>275</v>
      </c>
      <c r="F1591" s="102" t="s">
        <v>4648</v>
      </c>
      <c r="G1591" s="103"/>
      <c r="H1591" s="103">
        <v>45765</v>
      </c>
      <c r="I1591" s="102" t="s">
        <v>208</v>
      </c>
      <c r="J1591" s="102" t="s">
        <v>2</v>
      </c>
      <c r="K1591" s="102" t="s">
        <v>1</v>
      </c>
      <c r="L1591" s="102" t="str">
        <f>[2]!Table1[[#This Row],[Orgn]]&amp;"-"&amp;[2]!Table1[[#This Row],[Dest]]</f>
        <v>NAP-SSH</v>
      </c>
      <c r="M1591" s="102" t="str">
        <f t="shared" si="24"/>
        <v>ADT</v>
      </c>
      <c r="N1591" s="102">
        <f>WEEKDAY([2]!Table1[[#This Row],[Travel Date]],2)</f>
        <v>6</v>
      </c>
      <c r="P1591" s="102">
        <v>1</v>
      </c>
    </row>
    <row r="1592" spans="1:16" x14ac:dyDescent="0.25">
      <c r="A1592" s="276" t="s">
        <v>4646</v>
      </c>
      <c r="B1592" s="277" t="s">
        <v>2113</v>
      </c>
      <c r="C1592" s="277" t="s">
        <v>1087</v>
      </c>
      <c r="D1592" s="278" t="s">
        <v>4609</v>
      </c>
      <c r="E1592" s="102" t="s">
        <v>275</v>
      </c>
      <c r="F1592" s="102" t="s">
        <v>4649</v>
      </c>
      <c r="G1592" s="103"/>
      <c r="H1592" s="103">
        <v>45765</v>
      </c>
      <c r="I1592" s="102" t="s">
        <v>208</v>
      </c>
      <c r="J1592" s="102" t="s">
        <v>2</v>
      </c>
      <c r="K1592" s="102" t="s">
        <v>1</v>
      </c>
      <c r="L1592" s="102" t="str">
        <f>[2]!Table1[[#This Row],[Orgn]]&amp;"-"&amp;[2]!Table1[[#This Row],[Dest]]</f>
        <v>NAP-SSH</v>
      </c>
      <c r="M1592" s="102" t="str">
        <f t="shared" si="24"/>
        <v>ADT</v>
      </c>
      <c r="N1592" s="102">
        <f>WEEKDAY([2]!Table1[[#This Row],[Travel Date]],2)</f>
        <v>6</v>
      </c>
      <c r="P1592" s="102">
        <v>1</v>
      </c>
    </row>
    <row r="1593" spans="1:16" x14ac:dyDescent="0.25">
      <c r="A1593" s="276" t="s">
        <v>1651</v>
      </c>
      <c r="B1593" s="277" t="s">
        <v>1108</v>
      </c>
      <c r="C1593" s="277" t="s">
        <v>274</v>
      </c>
      <c r="D1593" s="278" t="s">
        <v>303</v>
      </c>
      <c r="E1593" s="102" t="s">
        <v>275</v>
      </c>
      <c r="F1593" s="102" t="s">
        <v>4650</v>
      </c>
      <c r="G1593" s="103"/>
      <c r="H1593" s="103">
        <v>45765</v>
      </c>
      <c r="I1593" s="102" t="s">
        <v>208</v>
      </c>
      <c r="J1593" s="102" t="s">
        <v>2</v>
      </c>
      <c r="K1593" s="102" t="s">
        <v>1</v>
      </c>
      <c r="L1593" s="102" t="str">
        <f>[2]!Table1[[#This Row],[Orgn]]&amp;"-"&amp;[2]!Table1[[#This Row],[Dest]]</f>
        <v>NAP-SSH</v>
      </c>
      <c r="M1593" s="102" t="str">
        <f t="shared" si="24"/>
        <v>ADT</v>
      </c>
      <c r="N1593" s="102">
        <f>WEEKDAY([2]!Table1[[#This Row],[Travel Date]],2)</f>
        <v>6</v>
      </c>
      <c r="P1593" s="102">
        <v>1</v>
      </c>
    </row>
    <row r="1594" spans="1:16" x14ac:dyDescent="0.25">
      <c r="A1594" s="276" t="s">
        <v>1651</v>
      </c>
      <c r="B1594" s="277" t="s">
        <v>1138</v>
      </c>
      <c r="C1594" s="277" t="s">
        <v>277</v>
      </c>
      <c r="D1594" s="278" t="s">
        <v>303</v>
      </c>
      <c r="E1594" s="102" t="s">
        <v>275</v>
      </c>
      <c r="F1594" s="102" t="s">
        <v>4651</v>
      </c>
      <c r="G1594" s="103"/>
      <c r="H1594" s="103">
        <v>45765</v>
      </c>
      <c r="I1594" s="102" t="s">
        <v>208</v>
      </c>
      <c r="J1594" s="102" t="s">
        <v>2</v>
      </c>
      <c r="K1594" s="102" t="s">
        <v>1</v>
      </c>
      <c r="L1594" s="102" t="str">
        <f>[2]!Table1[[#This Row],[Orgn]]&amp;"-"&amp;[2]!Table1[[#This Row],[Dest]]</f>
        <v>NAP-SSH</v>
      </c>
      <c r="M1594" s="102" t="str">
        <f t="shared" si="24"/>
        <v>ADT</v>
      </c>
      <c r="N1594" s="102">
        <f>WEEKDAY([2]!Table1[[#This Row],[Travel Date]],2)</f>
        <v>6</v>
      </c>
      <c r="P1594" s="102">
        <v>1</v>
      </c>
    </row>
    <row r="1595" spans="1:16" x14ac:dyDescent="0.25">
      <c r="A1595" s="276" t="s">
        <v>1651</v>
      </c>
      <c r="B1595" s="277" t="s">
        <v>1296</v>
      </c>
      <c r="C1595" s="277" t="s">
        <v>274</v>
      </c>
      <c r="D1595" s="278" t="s">
        <v>303</v>
      </c>
      <c r="E1595" s="102" t="s">
        <v>275</v>
      </c>
      <c r="F1595" s="102" t="s">
        <v>4652</v>
      </c>
      <c r="G1595" s="103"/>
      <c r="H1595" s="103">
        <v>45765</v>
      </c>
      <c r="I1595" s="102" t="s">
        <v>208</v>
      </c>
      <c r="J1595" s="102" t="s">
        <v>2</v>
      </c>
      <c r="K1595" s="102" t="s">
        <v>1</v>
      </c>
      <c r="L1595" s="102" t="str">
        <f>[2]!Table1[[#This Row],[Orgn]]&amp;"-"&amp;[2]!Table1[[#This Row],[Dest]]</f>
        <v>NAP-SSH</v>
      </c>
      <c r="M1595" s="102" t="str">
        <f t="shared" si="24"/>
        <v>ADT</v>
      </c>
      <c r="N1595" s="102">
        <f>WEEKDAY([2]!Table1[[#This Row],[Travel Date]],2)</f>
        <v>6</v>
      </c>
      <c r="P1595" s="102">
        <v>1</v>
      </c>
    </row>
    <row r="1596" spans="1:16" x14ac:dyDescent="0.25">
      <c r="A1596" s="276" t="s">
        <v>4653</v>
      </c>
      <c r="B1596" s="277" t="s">
        <v>4654</v>
      </c>
      <c r="C1596" s="277" t="s">
        <v>274</v>
      </c>
      <c r="D1596" s="278" t="s">
        <v>4609</v>
      </c>
      <c r="E1596" s="102" t="s">
        <v>275</v>
      </c>
      <c r="F1596" s="102" t="s">
        <v>4655</v>
      </c>
      <c r="G1596" s="103"/>
      <c r="H1596" s="103">
        <v>45765</v>
      </c>
      <c r="I1596" s="102" t="s">
        <v>208</v>
      </c>
      <c r="J1596" s="102" t="s">
        <v>2</v>
      </c>
      <c r="K1596" s="102" t="s">
        <v>1</v>
      </c>
      <c r="L1596" s="102" t="str">
        <f>[2]!Table1[[#This Row],[Orgn]]&amp;"-"&amp;[2]!Table1[[#This Row],[Dest]]</f>
        <v>NAP-SSH</v>
      </c>
      <c r="M1596" s="102" t="str">
        <f t="shared" si="24"/>
        <v>ADT</v>
      </c>
      <c r="N1596" s="102">
        <f>WEEKDAY([2]!Table1[[#This Row],[Travel Date]],2)</f>
        <v>6</v>
      </c>
      <c r="P1596" s="102">
        <v>1</v>
      </c>
    </row>
    <row r="1597" spans="1:16" x14ac:dyDescent="0.25">
      <c r="A1597" s="276" t="s">
        <v>4656</v>
      </c>
      <c r="B1597" s="277" t="s">
        <v>1172</v>
      </c>
      <c r="C1597" s="277" t="s">
        <v>277</v>
      </c>
      <c r="D1597" s="278" t="s">
        <v>303</v>
      </c>
      <c r="E1597" s="102" t="s">
        <v>275</v>
      </c>
      <c r="F1597" s="102" t="s">
        <v>4657</v>
      </c>
      <c r="G1597" s="103"/>
      <c r="H1597" s="103">
        <v>45765</v>
      </c>
      <c r="I1597" s="102" t="s">
        <v>208</v>
      </c>
      <c r="J1597" s="102" t="s">
        <v>2</v>
      </c>
      <c r="K1597" s="102" t="s">
        <v>1</v>
      </c>
      <c r="L1597" s="102" t="str">
        <f>[2]!Table1[[#This Row],[Orgn]]&amp;"-"&amp;[2]!Table1[[#This Row],[Dest]]</f>
        <v>SSH-BRI</v>
      </c>
      <c r="M1597" s="102" t="str">
        <f t="shared" si="24"/>
        <v>ADT</v>
      </c>
      <c r="N1597" s="102">
        <f>WEEKDAY([2]!Table1[[#This Row],[Travel Date]],2)</f>
        <v>6</v>
      </c>
      <c r="P1597" s="102">
        <v>1</v>
      </c>
    </row>
    <row r="1598" spans="1:16" x14ac:dyDescent="0.25">
      <c r="A1598" s="276" t="s">
        <v>4658</v>
      </c>
      <c r="B1598" s="277" t="s">
        <v>1286</v>
      </c>
      <c r="C1598" s="277" t="s">
        <v>274</v>
      </c>
      <c r="D1598" s="278" t="s">
        <v>207</v>
      </c>
      <c r="E1598" s="102" t="s">
        <v>275</v>
      </c>
      <c r="F1598" s="102" t="s">
        <v>4659</v>
      </c>
      <c r="G1598" s="103"/>
      <c r="H1598" s="103">
        <v>45765</v>
      </c>
      <c r="I1598" s="102" t="s">
        <v>208</v>
      </c>
      <c r="J1598" s="102" t="s">
        <v>2</v>
      </c>
      <c r="K1598" s="102" t="s">
        <v>1</v>
      </c>
      <c r="L1598" s="102" t="str">
        <f>[2]!Table1[[#This Row],[Orgn]]&amp;"-"&amp;[2]!Table1[[#This Row],[Dest]]</f>
        <v>SSH-BRI</v>
      </c>
      <c r="M1598" s="102" t="str">
        <f t="shared" si="24"/>
        <v>ADT</v>
      </c>
      <c r="N1598" s="102">
        <f>WEEKDAY([2]!Table1[[#This Row],[Travel Date]],2)</f>
        <v>6</v>
      </c>
      <c r="P1598" s="102">
        <v>1</v>
      </c>
    </row>
    <row r="1599" spans="1:16" x14ac:dyDescent="0.25">
      <c r="A1599" s="276" t="s">
        <v>2611</v>
      </c>
      <c r="B1599" s="277" t="s">
        <v>1113</v>
      </c>
      <c r="C1599" s="277" t="s">
        <v>277</v>
      </c>
      <c r="D1599" s="278" t="s">
        <v>303</v>
      </c>
      <c r="E1599" s="102" t="s">
        <v>275</v>
      </c>
      <c r="F1599" s="102" t="s">
        <v>4660</v>
      </c>
      <c r="G1599" s="103"/>
      <c r="H1599" s="103">
        <v>45765</v>
      </c>
      <c r="I1599" s="102" t="s">
        <v>208</v>
      </c>
      <c r="J1599" s="102" t="s">
        <v>2</v>
      </c>
      <c r="K1599" s="102" t="s">
        <v>1</v>
      </c>
      <c r="L1599" s="102" t="str">
        <f>[2]!Table1[[#This Row],[Orgn]]&amp;"-"&amp;[2]!Table1[[#This Row],[Dest]]</f>
        <v>SSH-BRI</v>
      </c>
      <c r="M1599" s="102" t="str">
        <f t="shared" si="24"/>
        <v>ADT</v>
      </c>
      <c r="N1599" s="102">
        <f>WEEKDAY([2]!Table1[[#This Row],[Travel Date]],2)</f>
        <v>6</v>
      </c>
      <c r="P1599" s="102">
        <v>1</v>
      </c>
    </row>
    <row r="1600" spans="1:16" x14ac:dyDescent="0.25">
      <c r="A1600" s="276" t="s">
        <v>4661</v>
      </c>
      <c r="B1600" s="277" t="s">
        <v>1187</v>
      </c>
      <c r="C1600" s="277" t="s">
        <v>274</v>
      </c>
      <c r="D1600" s="278" t="s">
        <v>207</v>
      </c>
      <c r="E1600" s="102" t="s">
        <v>275</v>
      </c>
      <c r="F1600" s="102" t="s">
        <v>4662</v>
      </c>
      <c r="G1600" s="103"/>
      <c r="H1600" s="103">
        <v>45765</v>
      </c>
      <c r="I1600" s="102" t="s">
        <v>208</v>
      </c>
      <c r="J1600" s="102" t="s">
        <v>2</v>
      </c>
      <c r="K1600" s="102" t="s">
        <v>1</v>
      </c>
      <c r="L1600" s="102" t="str">
        <f>[2]!Table1[[#This Row],[Orgn]]&amp;"-"&amp;[2]!Table1[[#This Row],[Dest]]</f>
        <v>SSH-BRI</v>
      </c>
      <c r="M1600" s="102" t="str">
        <f t="shared" si="24"/>
        <v>ADT</v>
      </c>
      <c r="N1600" s="102">
        <f>WEEKDAY([2]!Table1[[#This Row],[Travel Date]],2)</f>
        <v>6</v>
      </c>
      <c r="P1600" s="102">
        <v>1</v>
      </c>
    </row>
    <row r="1601" spans="1:16" x14ac:dyDescent="0.25">
      <c r="A1601" s="276" t="s">
        <v>4661</v>
      </c>
      <c r="B1601" s="277" t="s">
        <v>1334</v>
      </c>
      <c r="C1601" s="277" t="s">
        <v>1075</v>
      </c>
      <c r="D1601" s="278" t="s">
        <v>207</v>
      </c>
      <c r="E1601" s="102" t="s">
        <v>275</v>
      </c>
      <c r="F1601" s="102" t="s">
        <v>4663</v>
      </c>
      <c r="G1601" s="103">
        <v>43487</v>
      </c>
      <c r="H1601" s="103">
        <v>45765</v>
      </c>
      <c r="I1601" s="102" t="s">
        <v>208</v>
      </c>
      <c r="J1601" s="102" t="s">
        <v>2</v>
      </c>
      <c r="K1601" s="102" t="s">
        <v>1</v>
      </c>
      <c r="L1601" s="102" t="str">
        <f>[2]!Table1[[#This Row],[Orgn]]&amp;"-"&amp;[2]!Table1[[#This Row],[Dest]]</f>
        <v>SSH-BRI</v>
      </c>
      <c r="M1601" s="102" t="str">
        <f t="shared" si="24"/>
        <v>CHD</v>
      </c>
      <c r="N1601" s="102">
        <f>WEEKDAY([2]!Table1[[#This Row],[Travel Date]],2)</f>
        <v>6</v>
      </c>
      <c r="P1601" s="102">
        <v>1</v>
      </c>
    </row>
    <row r="1602" spans="1:16" x14ac:dyDescent="0.25">
      <c r="A1602" s="276" t="s">
        <v>4661</v>
      </c>
      <c r="B1602" s="277" t="s">
        <v>1301</v>
      </c>
      <c r="C1602" s="277" t="s">
        <v>1075</v>
      </c>
      <c r="D1602" s="278" t="s">
        <v>207</v>
      </c>
      <c r="E1602" s="102" t="s">
        <v>275</v>
      </c>
      <c r="F1602" s="102" t="s">
        <v>4664</v>
      </c>
      <c r="G1602" s="103">
        <v>44812</v>
      </c>
      <c r="H1602" s="103">
        <v>45765</v>
      </c>
      <c r="I1602" s="102" t="s">
        <v>208</v>
      </c>
      <c r="J1602" s="102" t="s">
        <v>2</v>
      </c>
      <c r="K1602" s="102" t="s">
        <v>1</v>
      </c>
      <c r="L1602" s="102" t="str">
        <f>[2]!Table1[[#This Row],[Orgn]]&amp;"-"&amp;[2]!Table1[[#This Row],[Dest]]</f>
        <v>SSH-BRI</v>
      </c>
      <c r="M1602" s="102" t="str">
        <f t="shared" ref="M1602:M1665" si="25">IF(TRIM(C1602)="INF", "INF", IF(TRIM(C1602)="CHD", "CHD", "ADT"))</f>
        <v>CHD</v>
      </c>
      <c r="N1602" s="102">
        <f>WEEKDAY([2]!Table1[[#This Row],[Travel Date]],2)</f>
        <v>6</v>
      </c>
      <c r="P1602" s="102">
        <v>1</v>
      </c>
    </row>
    <row r="1603" spans="1:16" x14ac:dyDescent="0.25">
      <c r="A1603" s="276" t="s">
        <v>4665</v>
      </c>
      <c r="B1603" s="277" t="s">
        <v>1167</v>
      </c>
      <c r="C1603" s="277" t="s">
        <v>1087</v>
      </c>
      <c r="D1603" s="278" t="s">
        <v>207</v>
      </c>
      <c r="E1603" s="102" t="s">
        <v>275</v>
      </c>
      <c r="F1603" s="102" t="s">
        <v>4666</v>
      </c>
      <c r="G1603" s="103"/>
      <c r="H1603" s="103">
        <v>45765</v>
      </c>
      <c r="I1603" s="102" t="s">
        <v>208</v>
      </c>
      <c r="J1603" s="102" t="s">
        <v>2</v>
      </c>
      <c r="K1603" s="102" t="s">
        <v>1</v>
      </c>
      <c r="L1603" s="102" t="str">
        <f>[2]!Table1[[#This Row],[Orgn]]&amp;"-"&amp;[2]!Table1[[#This Row],[Dest]]</f>
        <v>SSH-BRI</v>
      </c>
      <c r="M1603" s="102" t="str">
        <f t="shared" si="25"/>
        <v>ADT</v>
      </c>
      <c r="N1603" s="102">
        <f>WEEKDAY([2]!Table1[[#This Row],[Travel Date]],2)</f>
        <v>6</v>
      </c>
      <c r="P1603" s="102">
        <v>1</v>
      </c>
    </row>
    <row r="1604" spans="1:16" x14ac:dyDescent="0.25">
      <c r="A1604" s="276" t="s">
        <v>4667</v>
      </c>
      <c r="B1604" s="277" t="s">
        <v>4668</v>
      </c>
      <c r="C1604" s="277" t="s">
        <v>1087</v>
      </c>
      <c r="D1604" s="278" t="s">
        <v>4609</v>
      </c>
      <c r="E1604" s="102" t="s">
        <v>275</v>
      </c>
      <c r="F1604" s="102" t="s">
        <v>4669</v>
      </c>
      <c r="G1604" s="103"/>
      <c r="H1604" s="103">
        <v>45765</v>
      </c>
      <c r="I1604" s="102" t="s">
        <v>208</v>
      </c>
      <c r="J1604" s="102" t="s">
        <v>2</v>
      </c>
      <c r="K1604" s="102" t="s">
        <v>1</v>
      </c>
      <c r="L1604" s="102" t="str">
        <f>[2]!Table1[[#This Row],[Orgn]]&amp;"-"&amp;[2]!Table1[[#This Row],[Dest]]</f>
        <v>SSH-BRI</v>
      </c>
      <c r="M1604" s="102" t="str">
        <f t="shared" si="25"/>
        <v>ADT</v>
      </c>
      <c r="N1604" s="102">
        <f>WEEKDAY([2]!Table1[[#This Row],[Travel Date]],2)</f>
        <v>6</v>
      </c>
      <c r="P1604" s="102">
        <v>1</v>
      </c>
    </row>
    <row r="1605" spans="1:16" x14ac:dyDescent="0.25">
      <c r="A1605" s="276" t="s">
        <v>1622</v>
      </c>
      <c r="B1605" s="277" t="s">
        <v>1255</v>
      </c>
      <c r="C1605" s="277" t="s">
        <v>274</v>
      </c>
      <c r="D1605" s="278" t="s">
        <v>4609</v>
      </c>
      <c r="E1605" s="102" t="s">
        <v>275</v>
      </c>
      <c r="F1605" s="102" t="s">
        <v>4670</v>
      </c>
      <c r="G1605" s="103"/>
      <c r="H1605" s="103">
        <v>45765</v>
      </c>
      <c r="I1605" s="102" t="s">
        <v>208</v>
      </c>
      <c r="J1605" s="102" t="s">
        <v>2</v>
      </c>
      <c r="K1605" s="102" t="s">
        <v>1</v>
      </c>
      <c r="L1605" s="102" t="str">
        <f>[2]!Table1[[#This Row],[Orgn]]&amp;"-"&amp;[2]!Table1[[#This Row],[Dest]]</f>
        <v>SSH-BRI</v>
      </c>
      <c r="M1605" s="102" t="str">
        <f t="shared" si="25"/>
        <v>ADT</v>
      </c>
      <c r="N1605" s="102">
        <f>WEEKDAY([2]!Table1[[#This Row],[Travel Date]],2)</f>
        <v>6</v>
      </c>
      <c r="P1605" s="102">
        <v>1</v>
      </c>
    </row>
    <row r="1606" spans="1:16" x14ac:dyDescent="0.25">
      <c r="A1606" s="276" t="s">
        <v>4671</v>
      </c>
      <c r="B1606" s="277" t="s">
        <v>1142</v>
      </c>
      <c r="C1606" s="277" t="s">
        <v>1087</v>
      </c>
      <c r="D1606" s="278" t="s">
        <v>4609</v>
      </c>
      <c r="E1606" s="102" t="s">
        <v>275</v>
      </c>
      <c r="F1606" s="102" t="s">
        <v>4672</v>
      </c>
      <c r="G1606" s="103"/>
      <c r="H1606" s="103">
        <v>45765</v>
      </c>
      <c r="I1606" s="102" t="s">
        <v>208</v>
      </c>
      <c r="J1606" s="102" t="s">
        <v>2</v>
      </c>
      <c r="K1606" s="102" t="s">
        <v>1</v>
      </c>
      <c r="L1606" s="102" t="str">
        <f>[2]!Table1[[#This Row],[Orgn]]&amp;"-"&amp;[2]!Table1[[#This Row],[Dest]]</f>
        <v>SSH-BRI</v>
      </c>
      <c r="M1606" s="102" t="str">
        <f t="shared" si="25"/>
        <v>ADT</v>
      </c>
      <c r="N1606" s="102">
        <f>WEEKDAY([2]!Table1[[#This Row],[Travel Date]],2)</f>
        <v>6</v>
      </c>
      <c r="P1606" s="102">
        <v>1</v>
      </c>
    </row>
    <row r="1607" spans="1:16" x14ac:dyDescent="0.25">
      <c r="A1607" s="276" t="s">
        <v>1856</v>
      </c>
      <c r="B1607" s="277" t="s">
        <v>1658</v>
      </c>
      <c r="C1607" s="277" t="s">
        <v>277</v>
      </c>
      <c r="D1607" s="278" t="s">
        <v>136</v>
      </c>
      <c r="E1607" s="102" t="s">
        <v>275</v>
      </c>
      <c r="F1607" s="102" t="s">
        <v>4673</v>
      </c>
      <c r="G1607" s="103">
        <v>29733</v>
      </c>
      <c r="H1607" s="103">
        <v>45765</v>
      </c>
      <c r="I1607" s="102" t="s">
        <v>208</v>
      </c>
      <c r="J1607" s="102" t="s">
        <v>2</v>
      </c>
      <c r="K1607" s="102" t="s">
        <v>1</v>
      </c>
      <c r="L1607" s="102" t="str">
        <f>[2]!Table1[[#This Row],[Orgn]]&amp;"-"&amp;[2]!Table1[[#This Row],[Dest]]</f>
        <v>SSH-BRI</v>
      </c>
      <c r="M1607" s="102" t="str">
        <f t="shared" si="25"/>
        <v>ADT</v>
      </c>
      <c r="N1607" s="102">
        <f>WEEKDAY([2]!Table1[[#This Row],[Travel Date]],2)</f>
        <v>6</v>
      </c>
      <c r="P1607" s="102">
        <v>1</v>
      </c>
    </row>
    <row r="1608" spans="1:16" x14ac:dyDescent="0.25">
      <c r="A1608" s="276" t="s">
        <v>4242</v>
      </c>
      <c r="B1608" s="277" t="s">
        <v>1228</v>
      </c>
      <c r="C1608" s="277" t="s">
        <v>274</v>
      </c>
      <c r="D1608" s="278" t="s">
        <v>207</v>
      </c>
      <c r="E1608" s="102" t="s">
        <v>275</v>
      </c>
      <c r="F1608" s="102" t="s">
        <v>4674</v>
      </c>
      <c r="G1608" s="103"/>
      <c r="H1608" s="103">
        <v>45765</v>
      </c>
      <c r="I1608" s="102" t="s">
        <v>208</v>
      </c>
      <c r="J1608" s="102" t="s">
        <v>2</v>
      </c>
      <c r="K1608" s="102" t="s">
        <v>1</v>
      </c>
      <c r="L1608" s="102" t="str">
        <f>[2]!Table1[[#This Row],[Orgn]]&amp;"-"&amp;[2]!Table1[[#This Row],[Dest]]</f>
        <v>SSH-BRI</v>
      </c>
      <c r="M1608" s="102" t="str">
        <f t="shared" si="25"/>
        <v>ADT</v>
      </c>
      <c r="N1608" s="102">
        <f>WEEKDAY([2]!Table1[[#This Row],[Travel Date]],2)</f>
        <v>6</v>
      </c>
      <c r="P1608" s="102">
        <v>1</v>
      </c>
    </row>
    <row r="1609" spans="1:16" x14ac:dyDescent="0.25">
      <c r="A1609" s="276" t="s">
        <v>4242</v>
      </c>
      <c r="B1609" s="277" t="s">
        <v>1124</v>
      </c>
      <c r="C1609" s="277" t="s">
        <v>1075</v>
      </c>
      <c r="D1609" s="278" t="s">
        <v>207</v>
      </c>
      <c r="E1609" s="102" t="s">
        <v>275</v>
      </c>
      <c r="F1609" s="102" t="s">
        <v>4675</v>
      </c>
      <c r="G1609" s="103">
        <v>43104</v>
      </c>
      <c r="H1609" s="103">
        <v>45765</v>
      </c>
      <c r="I1609" s="102" t="s">
        <v>208</v>
      </c>
      <c r="J1609" s="102" t="s">
        <v>2</v>
      </c>
      <c r="K1609" s="102" t="s">
        <v>1</v>
      </c>
      <c r="L1609" s="102" t="str">
        <f>[2]!Table1[[#This Row],[Orgn]]&amp;"-"&amp;[2]!Table1[[#This Row],[Dest]]</f>
        <v>SSH-BRI</v>
      </c>
      <c r="M1609" s="102" t="str">
        <f t="shared" si="25"/>
        <v>CHD</v>
      </c>
      <c r="N1609" s="102">
        <f>WEEKDAY([2]!Table1[[#This Row],[Travel Date]],2)</f>
        <v>6</v>
      </c>
      <c r="P1609" s="102">
        <v>1</v>
      </c>
    </row>
    <row r="1610" spans="1:16" x14ac:dyDescent="0.25">
      <c r="A1610" s="276" t="s">
        <v>4242</v>
      </c>
      <c r="B1610" s="277" t="s">
        <v>1759</v>
      </c>
      <c r="C1610" s="277" t="s">
        <v>1075</v>
      </c>
      <c r="D1610" s="278" t="s">
        <v>207</v>
      </c>
      <c r="E1610" s="102" t="s">
        <v>275</v>
      </c>
      <c r="F1610" s="102" t="s">
        <v>4676</v>
      </c>
      <c r="G1610" s="103">
        <v>44440</v>
      </c>
      <c r="H1610" s="103">
        <v>45765</v>
      </c>
      <c r="I1610" s="102" t="s">
        <v>208</v>
      </c>
      <c r="J1610" s="102" t="s">
        <v>2</v>
      </c>
      <c r="K1610" s="102" t="s">
        <v>1</v>
      </c>
      <c r="L1610" s="102" t="str">
        <f>[2]!Table1[[#This Row],[Orgn]]&amp;"-"&amp;[2]!Table1[[#This Row],[Dest]]</f>
        <v>SSH-BRI</v>
      </c>
      <c r="M1610" s="102" t="str">
        <f t="shared" si="25"/>
        <v>CHD</v>
      </c>
      <c r="N1610" s="102">
        <f>WEEKDAY([2]!Table1[[#This Row],[Travel Date]],2)</f>
        <v>6</v>
      </c>
      <c r="P1610" s="102">
        <v>1</v>
      </c>
    </row>
    <row r="1611" spans="1:16" x14ac:dyDescent="0.25">
      <c r="A1611" s="276" t="s">
        <v>4677</v>
      </c>
      <c r="B1611" s="277" t="s">
        <v>1155</v>
      </c>
      <c r="C1611" s="277" t="s">
        <v>274</v>
      </c>
      <c r="D1611" s="278" t="s">
        <v>303</v>
      </c>
      <c r="E1611" s="102" t="s">
        <v>275</v>
      </c>
      <c r="F1611" s="102" t="s">
        <v>4678</v>
      </c>
      <c r="G1611" s="103"/>
      <c r="H1611" s="103">
        <v>45765</v>
      </c>
      <c r="I1611" s="102" t="s">
        <v>208</v>
      </c>
      <c r="J1611" s="102" t="s">
        <v>2</v>
      </c>
      <c r="K1611" s="102" t="s">
        <v>1</v>
      </c>
      <c r="L1611" s="102" t="str">
        <f>[2]!Table1[[#This Row],[Orgn]]&amp;"-"&amp;[2]!Table1[[#This Row],[Dest]]</f>
        <v>SSH-BRI</v>
      </c>
      <c r="M1611" s="102" t="str">
        <f t="shared" si="25"/>
        <v>ADT</v>
      </c>
      <c r="N1611" s="102">
        <f>WEEKDAY([2]!Table1[[#This Row],[Travel Date]],2)</f>
        <v>6</v>
      </c>
      <c r="P1611" s="102">
        <v>1</v>
      </c>
    </row>
    <row r="1612" spans="1:16" x14ac:dyDescent="0.25">
      <c r="A1612" s="276" t="s">
        <v>4677</v>
      </c>
      <c r="B1612" s="277" t="s">
        <v>4679</v>
      </c>
      <c r="C1612" s="277" t="s">
        <v>274</v>
      </c>
      <c r="D1612" s="278" t="s">
        <v>303</v>
      </c>
      <c r="E1612" s="102" t="s">
        <v>275</v>
      </c>
      <c r="F1612" s="102" t="s">
        <v>4680</v>
      </c>
      <c r="G1612" s="103"/>
      <c r="H1612" s="103">
        <v>45765</v>
      </c>
      <c r="I1612" s="102" t="s">
        <v>208</v>
      </c>
      <c r="J1612" s="102" t="s">
        <v>2</v>
      </c>
      <c r="K1612" s="102" t="s">
        <v>1</v>
      </c>
      <c r="L1612" s="102" t="str">
        <f>[2]!Table1[[#This Row],[Orgn]]&amp;"-"&amp;[2]!Table1[[#This Row],[Dest]]</f>
        <v>SSH-BRI</v>
      </c>
      <c r="M1612" s="102" t="str">
        <f t="shared" si="25"/>
        <v>ADT</v>
      </c>
      <c r="N1612" s="102">
        <f>WEEKDAY([2]!Table1[[#This Row],[Travel Date]],2)</f>
        <v>6</v>
      </c>
      <c r="P1612" s="102">
        <v>1</v>
      </c>
    </row>
    <row r="1613" spans="1:16" x14ac:dyDescent="0.25">
      <c r="A1613" s="276" t="s">
        <v>4677</v>
      </c>
      <c r="B1613" s="277" t="s">
        <v>1202</v>
      </c>
      <c r="C1613" s="277" t="s">
        <v>274</v>
      </c>
      <c r="D1613" s="278" t="s">
        <v>303</v>
      </c>
      <c r="E1613" s="102" t="s">
        <v>275</v>
      </c>
      <c r="F1613" s="102" t="s">
        <v>4681</v>
      </c>
      <c r="G1613" s="103"/>
      <c r="H1613" s="103">
        <v>45765</v>
      </c>
      <c r="I1613" s="102" t="s">
        <v>208</v>
      </c>
      <c r="J1613" s="102" t="s">
        <v>2</v>
      </c>
      <c r="K1613" s="102" t="s">
        <v>1</v>
      </c>
      <c r="L1613" s="102" t="str">
        <f>[2]!Table1[[#This Row],[Orgn]]&amp;"-"&amp;[2]!Table1[[#This Row],[Dest]]</f>
        <v>SSH-BRI</v>
      </c>
      <c r="M1613" s="102" t="str">
        <f t="shared" si="25"/>
        <v>ADT</v>
      </c>
      <c r="N1613" s="102">
        <f>WEEKDAY([2]!Table1[[#This Row],[Travel Date]],2)</f>
        <v>6</v>
      </c>
      <c r="P1613" s="102">
        <v>1</v>
      </c>
    </row>
    <row r="1614" spans="1:16" x14ac:dyDescent="0.25">
      <c r="A1614" s="276" t="s">
        <v>4682</v>
      </c>
      <c r="B1614" s="277" t="s">
        <v>1108</v>
      </c>
      <c r="C1614" s="277" t="s">
        <v>274</v>
      </c>
      <c r="D1614" s="278" t="s">
        <v>207</v>
      </c>
      <c r="E1614" s="102" t="s">
        <v>275</v>
      </c>
      <c r="F1614" s="102" t="s">
        <v>4683</v>
      </c>
      <c r="G1614" s="103"/>
      <c r="H1614" s="103">
        <v>45765</v>
      </c>
      <c r="I1614" s="102" t="s">
        <v>208</v>
      </c>
      <c r="J1614" s="102" t="s">
        <v>2</v>
      </c>
      <c r="K1614" s="102" t="s">
        <v>1</v>
      </c>
      <c r="L1614" s="102" t="str">
        <f>[2]!Table1[[#This Row],[Orgn]]&amp;"-"&amp;[2]!Table1[[#This Row],[Dest]]</f>
        <v>SSH-BRI</v>
      </c>
      <c r="M1614" s="102" t="str">
        <f t="shared" si="25"/>
        <v>ADT</v>
      </c>
      <c r="N1614" s="102">
        <f>WEEKDAY([2]!Table1[[#This Row],[Travel Date]],2)</f>
        <v>6</v>
      </c>
      <c r="P1614" s="102">
        <v>1</v>
      </c>
    </row>
    <row r="1615" spans="1:16" x14ac:dyDescent="0.25">
      <c r="A1615" s="276" t="s">
        <v>4682</v>
      </c>
      <c r="B1615" s="277" t="s">
        <v>4684</v>
      </c>
      <c r="C1615" s="277" t="s">
        <v>1075</v>
      </c>
      <c r="D1615" s="278" t="s">
        <v>207</v>
      </c>
      <c r="E1615" s="102" t="s">
        <v>275</v>
      </c>
      <c r="F1615" s="102" t="s">
        <v>4685</v>
      </c>
      <c r="G1615" s="103">
        <v>41488</v>
      </c>
      <c r="H1615" s="103">
        <v>45765</v>
      </c>
      <c r="I1615" s="102" t="s">
        <v>208</v>
      </c>
      <c r="J1615" s="102" t="s">
        <v>2</v>
      </c>
      <c r="K1615" s="102" t="s">
        <v>1</v>
      </c>
      <c r="L1615" s="102" t="str">
        <f>[2]!Table1[[#This Row],[Orgn]]&amp;"-"&amp;[2]!Table1[[#This Row],[Dest]]</f>
        <v>SSH-BRI</v>
      </c>
      <c r="M1615" s="102" t="str">
        <f t="shared" si="25"/>
        <v>CHD</v>
      </c>
      <c r="N1615" s="102">
        <f>WEEKDAY([2]!Table1[[#This Row],[Travel Date]],2)</f>
        <v>6</v>
      </c>
      <c r="P1615" s="102">
        <v>1</v>
      </c>
    </row>
    <row r="1616" spans="1:16" x14ac:dyDescent="0.25">
      <c r="A1616" s="276" t="s">
        <v>1444</v>
      </c>
      <c r="B1616" s="277" t="s">
        <v>1868</v>
      </c>
      <c r="C1616" s="277" t="s">
        <v>1087</v>
      </c>
      <c r="D1616" s="278" t="s">
        <v>207</v>
      </c>
      <c r="E1616" s="102" t="s">
        <v>275</v>
      </c>
      <c r="F1616" s="102" t="s">
        <v>4686</v>
      </c>
      <c r="G1616" s="103"/>
      <c r="H1616" s="103">
        <v>45765</v>
      </c>
      <c r="I1616" s="102" t="s">
        <v>208</v>
      </c>
      <c r="J1616" s="102" t="s">
        <v>2</v>
      </c>
      <c r="K1616" s="102" t="s">
        <v>1</v>
      </c>
      <c r="L1616" s="102" t="str">
        <f>[2]!Table1[[#This Row],[Orgn]]&amp;"-"&amp;[2]!Table1[[#This Row],[Dest]]</f>
        <v>SSH-BRI</v>
      </c>
      <c r="M1616" s="102" t="str">
        <f t="shared" si="25"/>
        <v>ADT</v>
      </c>
      <c r="N1616" s="102">
        <f>WEEKDAY([2]!Table1[[#This Row],[Travel Date]],2)</f>
        <v>6</v>
      </c>
      <c r="P1616" s="102">
        <v>1</v>
      </c>
    </row>
    <row r="1617" spans="1:16" x14ac:dyDescent="0.25">
      <c r="A1617" s="276" t="s">
        <v>1444</v>
      </c>
      <c r="B1617" s="277" t="s">
        <v>1146</v>
      </c>
      <c r="C1617" s="277" t="s">
        <v>1087</v>
      </c>
      <c r="D1617" s="278" t="s">
        <v>207</v>
      </c>
      <c r="E1617" s="102" t="s">
        <v>275</v>
      </c>
      <c r="F1617" s="102" t="s">
        <v>4687</v>
      </c>
      <c r="G1617" s="103"/>
      <c r="H1617" s="103">
        <v>45765</v>
      </c>
      <c r="I1617" s="102" t="s">
        <v>208</v>
      </c>
      <c r="J1617" s="102" t="s">
        <v>2</v>
      </c>
      <c r="K1617" s="102" t="s">
        <v>1</v>
      </c>
      <c r="L1617" s="102" t="str">
        <f>[2]!Table1[[#This Row],[Orgn]]&amp;"-"&amp;[2]!Table1[[#This Row],[Dest]]</f>
        <v>SSH-BRI</v>
      </c>
      <c r="M1617" s="102" t="str">
        <f t="shared" si="25"/>
        <v>ADT</v>
      </c>
      <c r="N1617" s="102">
        <f>WEEKDAY([2]!Table1[[#This Row],[Travel Date]],2)</f>
        <v>6</v>
      </c>
      <c r="P1617" s="102">
        <v>1</v>
      </c>
    </row>
    <row r="1618" spans="1:16" x14ac:dyDescent="0.25">
      <c r="A1618" s="276" t="s">
        <v>1571</v>
      </c>
      <c r="B1618" s="277" t="s">
        <v>1189</v>
      </c>
      <c r="C1618" s="277" t="s">
        <v>274</v>
      </c>
      <c r="D1618" s="278" t="s">
        <v>4609</v>
      </c>
      <c r="E1618" s="102" t="s">
        <v>275</v>
      </c>
      <c r="F1618" s="102" t="s">
        <v>4688</v>
      </c>
      <c r="G1618" s="103"/>
      <c r="H1618" s="103">
        <v>45765</v>
      </c>
      <c r="I1618" s="102" t="s">
        <v>208</v>
      </c>
      <c r="J1618" s="102" t="s">
        <v>2</v>
      </c>
      <c r="K1618" s="102" t="s">
        <v>1</v>
      </c>
      <c r="L1618" s="102" t="str">
        <f>[2]!Table1[[#This Row],[Orgn]]&amp;"-"&amp;[2]!Table1[[#This Row],[Dest]]</f>
        <v>SSH-BRI</v>
      </c>
      <c r="M1618" s="102" t="str">
        <f t="shared" si="25"/>
        <v>ADT</v>
      </c>
      <c r="N1618" s="102">
        <f>WEEKDAY([2]!Table1[[#This Row],[Travel Date]],2)</f>
        <v>6</v>
      </c>
      <c r="P1618" s="102">
        <v>1</v>
      </c>
    </row>
    <row r="1619" spans="1:16" x14ac:dyDescent="0.25">
      <c r="A1619" s="276" t="s">
        <v>1189</v>
      </c>
      <c r="B1619" s="277" t="s">
        <v>1116</v>
      </c>
      <c r="C1619" s="277" t="s">
        <v>1087</v>
      </c>
      <c r="D1619" s="278" t="s">
        <v>207</v>
      </c>
      <c r="E1619" s="102" t="s">
        <v>275</v>
      </c>
      <c r="F1619" s="102" t="s">
        <v>4689</v>
      </c>
      <c r="G1619" s="103"/>
      <c r="H1619" s="103">
        <v>45765</v>
      </c>
      <c r="I1619" s="102" t="s">
        <v>208</v>
      </c>
      <c r="J1619" s="102" t="s">
        <v>2</v>
      </c>
      <c r="K1619" s="102" t="s">
        <v>1</v>
      </c>
      <c r="L1619" s="102" t="str">
        <f>[2]!Table1[[#This Row],[Orgn]]&amp;"-"&amp;[2]!Table1[[#This Row],[Dest]]</f>
        <v>SSH-BRI</v>
      </c>
      <c r="M1619" s="102" t="str">
        <f t="shared" si="25"/>
        <v>ADT</v>
      </c>
      <c r="N1619" s="102">
        <f>WEEKDAY([2]!Table1[[#This Row],[Travel Date]],2)</f>
        <v>6</v>
      </c>
      <c r="P1619" s="102">
        <v>1</v>
      </c>
    </row>
    <row r="1620" spans="1:16" x14ac:dyDescent="0.25">
      <c r="A1620" s="276" t="s">
        <v>4690</v>
      </c>
      <c r="B1620" s="277" t="s">
        <v>1468</v>
      </c>
      <c r="C1620" s="277" t="s">
        <v>277</v>
      </c>
      <c r="D1620" s="278" t="s">
        <v>136</v>
      </c>
      <c r="E1620" s="102" t="s">
        <v>275</v>
      </c>
      <c r="F1620" s="102" t="s">
        <v>4691</v>
      </c>
      <c r="G1620" s="103">
        <v>40358</v>
      </c>
      <c r="H1620" s="103">
        <v>45765</v>
      </c>
      <c r="I1620" s="102" t="s">
        <v>208</v>
      </c>
      <c r="J1620" s="102" t="s">
        <v>2</v>
      </c>
      <c r="K1620" s="102" t="s">
        <v>1</v>
      </c>
      <c r="L1620" s="102" t="str">
        <f>[2]!Table1[[#This Row],[Orgn]]&amp;"-"&amp;[2]!Table1[[#This Row],[Dest]]</f>
        <v>SSH-BRI</v>
      </c>
      <c r="M1620" s="102" t="str">
        <f t="shared" si="25"/>
        <v>ADT</v>
      </c>
      <c r="N1620" s="102">
        <f>WEEKDAY([2]!Table1[[#This Row],[Travel Date]],2)</f>
        <v>6</v>
      </c>
      <c r="P1620" s="102">
        <v>1</v>
      </c>
    </row>
    <row r="1621" spans="1:16" x14ac:dyDescent="0.25">
      <c r="A1621" s="276" t="s">
        <v>4690</v>
      </c>
      <c r="B1621" s="277" t="s">
        <v>1424</v>
      </c>
      <c r="C1621" s="277" t="s">
        <v>274</v>
      </c>
      <c r="D1621" s="278" t="s">
        <v>303</v>
      </c>
      <c r="E1621" s="102" t="s">
        <v>275</v>
      </c>
      <c r="F1621" s="102" t="s">
        <v>4692</v>
      </c>
      <c r="G1621" s="103">
        <v>29807</v>
      </c>
      <c r="H1621" s="103">
        <v>45765</v>
      </c>
      <c r="I1621" s="102" t="s">
        <v>208</v>
      </c>
      <c r="J1621" s="102" t="s">
        <v>2</v>
      </c>
      <c r="K1621" s="102" t="s">
        <v>1</v>
      </c>
      <c r="L1621" s="102" t="str">
        <f>[2]!Table1[[#This Row],[Orgn]]&amp;"-"&amp;[2]!Table1[[#This Row],[Dest]]</f>
        <v>SSH-BRI</v>
      </c>
      <c r="M1621" s="102" t="str">
        <f t="shared" si="25"/>
        <v>ADT</v>
      </c>
      <c r="N1621" s="102">
        <f>WEEKDAY([2]!Table1[[#This Row],[Travel Date]],2)</f>
        <v>6</v>
      </c>
      <c r="P1621" s="102">
        <v>1</v>
      </c>
    </row>
    <row r="1622" spans="1:16" x14ac:dyDescent="0.25">
      <c r="A1622" s="276" t="s">
        <v>4690</v>
      </c>
      <c r="B1622" s="277" t="s">
        <v>4206</v>
      </c>
      <c r="C1622" s="277" t="s">
        <v>274</v>
      </c>
      <c r="D1622" s="278" t="s">
        <v>303</v>
      </c>
      <c r="E1622" s="102" t="s">
        <v>275</v>
      </c>
      <c r="F1622" s="102" t="s">
        <v>4693</v>
      </c>
      <c r="G1622" s="103">
        <v>41954</v>
      </c>
      <c r="H1622" s="103">
        <v>45765</v>
      </c>
      <c r="I1622" s="102" t="s">
        <v>208</v>
      </c>
      <c r="J1622" s="102" t="s">
        <v>2</v>
      </c>
      <c r="K1622" s="102" t="s">
        <v>1</v>
      </c>
      <c r="L1622" s="102" t="str">
        <f>[2]!Table1[[#This Row],[Orgn]]&amp;"-"&amp;[2]!Table1[[#This Row],[Dest]]</f>
        <v>SSH-BRI</v>
      </c>
      <c r="M1622" s="102" t="str">
        <f t="shared" si="25"/>
        <v>ADT</v>
      </c>
      <c r="N1622" s="102">
        <f>WEEKDAY([2]!Table1[[#This Row],[Travel Date]],2)</f>
        <v>6</v>
      </c>
      <c r="P1622" s="102">
        <v>1</v>
      </c>
    </row>
    <row r="1623" spans="1:16" x14ac:dyDescent="0.25">
      <c r="A1623" s="276" t="s">
        <v>2144</v>
      </c>
      <c r="B1623" s="277" t="s">
        <v>1959</v>
      </c>
      <c r="C1623" s="277" t="s">
        <v>1087</v>
      </c>
      <c r="D1623" s="278" t="s">
        <v>4609</v>
      </c>
      <c r="E1623" s="102" t="s">
        <v>275</v>
      </c>
      <c r="F1623" s="102" t="s">
        <v>4694</v>
      </c>
      <c r="G1623" s="103"/>
      <c r="H1623" s="103">
        <v>45765</v>
      </c>
      <c r="I1623" s="102" t="s">
        <v>208</v>
      </c>
      <c r="J1623" s="102" t="s">
        <v>2</v>
      </c>
      <c r="K1623" s="102" t="s">
        <v>1</v>
      </c>
      <c r="L1623" s="102" t="str">
        <f>[2]!Table1[[#This Row],[Orgn]]&amp;"-"&amp;[2]!Table1[[#This Row],[Dest]]</f>
        <v>SSH-BRI</v>
      </c>
      <c r="M1623" s="102" t="str">
        <f t="shared" si="25"/>
        <v>ADT</v>
      </c>
      <c r="N1623" s="102">
        <f>WEEKDAY([2]!Table1[[#This Row],[Travel Date]],2)</f>
        <v>6</v>
      </c>
      <c r="P1623" s="102">
        <v>1</v>
      </c>
    </row>
    <row r="1624" spans="1:16" x14ac:dyDescent="0.25">
      <c r="A1624" s="276" t="s">
        <v>1701</v>
      </c>
      <c r="B1624" s="277" t="s">
        <v>1733</v>
      </c>
      <c r="C1624" s="277" t="s">
        <v>277</v>
      </c>
      <c r="D1624" s="278" t="s">
        <v>303</v>
      </c>
      <c r="E1624" s="102" t="s">
        <v>275</v>
      </c>
      <c r="F1624" s="102" t="s">
        <v>4695</v>
      </c>
      <c r="G1624" s="103" t="s">
        <v>4696</v>
      </c>
      <c r="H1624" s="103">
        <v>45765</v>
      </c>
      <c r="I1624" s="102" t="s">
        <v>208</v>
      </c>
      <c r="J1624" s="102" t="s">
        <v>2</v>
      </c>
      <c r="K1624" s="102" t="s">
        <v>1</v>
      </c>
      <c r="L1624" s="102" t="str">
        <f>[2]!Table1[[#This Row],[Orgn]]&amp;"-"&amp;[2]!Table1[[#This Row],[Dest]]</f>
        <v>SSH-BRI</v>
      </c>
      <c r="M1624" s="102" t="str">
        <f t="shared" si="25"/>
        <v>ADT</v>
      </c>
      <c r="N1624" s="102">
        <f>WEEKDAY([2]!Table1[[#This Row],[Travel Date]],2)</f>
        <v>6</v>
      </c>
      <c r="P1624" s="102">
        <v>1</v>
      </c>
    </row>
    <row r="1625" spans="1:16" x14ac:dyDescent="0.25">
      <c r="A1625" s="276" t="s">
        <v>1705</v>
      </c>
      <c r="B1625" s="277" t="s">
        <v>4697</v>
      </c>
      <c r="C1625" s="277" t="s">
        <v>1087</v>
      </c>
      <c r="D1625" s="278" t="s">
        <v>207</v>
      </c>
      <c r="E1625" s="102" t="s">
        <v>275</v>
      </c>
      <c r="F1625" s="102" t="s">
        <v>4698</v>
      </c>
      <c r="G1625" s="103"/>
      <c r="H1625" s="103">
        <v>45765</v>
      </c>
      <c r="I1625" s="102" t="s">
        <v>208</v>
      </c>
      <c r="J1625" s="102" t="s">
        <v>2</v>
      </c>
      <c r="K1625" s="102" t="s">
        <v>1</v>
      </c>
      <c r="L1625" s="102" t="str">
        <f>[2]!Table1[[#This Row],[Orgn]]&amp;"-"&amp;[2]!Table1[[#This Row],[Dest]]</f>
        <v>SSH-BRI</v>
      </c>
      <c r="M1625" s="102" t="str">
        <f t="shared" si="25"/>
        <v>ADT</v>
      </c>
      <c r="N1625" s="102">
        <f>WEEKDAY([2]!Table1[[#This Row],[Travel Date]],2)</f>
        <v>6</v>
      </c>
      <c r="P1625" s="102">
        <v>1</v>
      </c>
    </row>
    <row r="1626" spans="1:16" x14ac:dyDescent="0.25">
      <c r="A1626" s="276" t="s">
        <v>1706</v>
      </c>
      <c r="B1626" s="277" t="s">
        <v>1347</v>
      </c>
      <c r="C1626" s="277" t="s">
        <v>1087</v>
      </c>
      <c r="D1626" s="278" t="s">
        <v>4609</v>
      </c>
      <c r="E1626" s="102" t="s">
        <v>275</v>
      </c>
      <c r="F1626" s="102" t="s">
        <v>4699</v>
      </c>
      <c r="G1626" s="103"/>
      <c r="H1626" s="103">
        <v>45765</v>
      </c>
      <c r="I1626" s="102" t="s">
        <v>208</v>
      </c>
      <c r="J1626" s="102" t="s">
        <v>2</v>
      </c>
      <c r="K1626" s="102" t="s">
        <v>1</v>
      </c>
      <c r="L1626" s="102" t="str">
        <f>[2]!Table1[[#This Row],[Orgn]]&amp;"-"&amp;[2]!Table1[[#This Row],[Dest]]</f>
        <v>SSH-BRI</v>
      </c>
      <c r="M1626" s="102" t="str">
        <f t="shared" si="25"/>
        <v>ADT</v>
      </c>
      <c r="N1626" s="102">
        <f>WEEKDAY([2]!Table1[[#This Row],[Travel Date]],2)</f>
        <v>6</v>
      </c>
      <c r="P1626" s="102">
        <v>1</v>
      </c>
    </row>
    <row r="1627" spans="1:16" x14ac:dyDescent="0.25">
      <c r="A1627" s="276" t="s">
        <v>4700</v>
      </c>
      <c r="B1627" s="277" t="s">
        <v>1112</v>
      </c>
      <c r="C1627" s="277" t="s">
        <v>1087</v>
      </c>
      <c r="D1627" s="278" t="s">
        <v>207</v>
      </c>
      <c r="E1627" s="102" t="s">
        <v>275</v>
      </c>
      <c r="F1627" s="102" t="s">
        <v>4701</v>
      </c>
      <c r="G1627" s="103"/>
      <c r="H1627" s="103">
        <v>45765</v>
      </c>
      <c r="I1627" s="102" t="s">
        <v>208</v>
      </c>
      <c r="J1627" s="102" t="s">
        <v>2</v>
      </c>
      <c r="K1627" s="102" t="s">
        <v>1</v>
      </c>
      <c r="L1627" s="102" t="str">
        <f>[2]!Table1[[#This Row],[Orgn]]&amp;"-"&amp;[2]!Table1[[#This Row],[Dest]]</f>
        <v>SSH-BRI</v>
      </c>
      <c r="M1627" s="102" t="str">
        <f t="shared" si="25"/>
        <v>ADT</v>
      </c>
      <c r="N1627" s="102">
        <f>WEEKDAY([2]!Table1[[#This Row],[Travel Date]],2)</f>
        <v>6</v>
      </c>
      <c r="P1627" s="102">
        <v>1</v>
      </c>
    </row>
    <row r="1628" spans="1:16" x14ac:dyDescent="0.25">
      <c r="A1628" s="276" t="s">
        <v>1716</v>
      </c>
      <c r="B1628" s="277" t="s">
        <v>4702</v>
      </c>
      <c r="C1628" s="277" t="s">
        <v>1087</v>
      </c>
      <c r="D1628" s="278" t="s">
        <v>207</v>
      </c>
      <c r="E1628" s="102" t="s">
        <v>275</v>
      </c>
      <c r="F1628" s="102" t="s">
        <v>4703</v>
      </c>
      <c r="G1628" s="103"/>
      <c r="H1628" s="103">
        <v>45765</v>
      </c>
      <c r="I1628" s="102" t="s">
        <v>208</v>
      </c>
      <c r="J1628" s="102" t="s">
        <v>2</v>
      </c>
      <c r="K1628" s="102" t="s">
        <v>1</v>
      </c>
      <c r="L1628" s="102" t="str">
        <f>[2]!Table1[[#This Row],[Orgn]]&amp;"-"&amp;[2]!Table1[[#This Row],[Dest]]</f>
        <v>SSH-BRI</v>
      </c>
      <c r="M1628" s="102" t="str">
        <f t="shared" si="25"/>
        <v>ADT</v>
      </c>
      <c r="N1628" s="102">
        <f>WEEKDAY([2]!Table1[[#This Row],[Travel Date]],2)</f>
        <v>6</v>
      </c>
      <c r="P1628" s="102">
        <v>1</v>
      </c>
    </row>
    <row r="1629" spans="1:16" x14ac:dyDescent="0.25">
      <c r="A1629" s="276" t="s">
        <v>4704</v>
      </c>
      <c r="B1629" s="277" t="s">
        <v>4705</v>
      </c>
      <c r="C1629" s="277" t="s">
        <v>277</v>
      </c>
      <c r="D1629" s="278" t="s">
        <v>303</v>
      </c>
      <c r="E1629" s="102" t="s">
        <v>275</v>
      </c>
      <c r="F1629" s="102" t="s">
        <v>4706</v>
      </c>
      <c r="G1629" s="103"/>
      <c r="H1629" s="103">
        <v>45765</v>
      </c>
      <c r="I1629" s="102" t="s">
        <v>208</v>
      </c>
      <c r="J1629" s="102" t="s">
        <v>2</v>
      </c>
      <c r="K1629" s="102" t="s">
        <v>1</v>
      </c>
      <c r="L1629" s="102" t="str">
        <f>[2]!Table1[[#This Row],[Orgn]]&amp;"-"&amp;[2]!Table1[[#This Row],[Dest]]</f>
        <v>SSH-BRI</v>
      </c>
      <c r="M1629" s="102" t="str">
        <f t="shared" si="25"/>
        <v>ADT</v>
      </c>
      <c r="N1629" s="102">
        <f>WEEKDAY([2]!Table1[[#This Row],[Travel Date]],2)</f>
        <v>6</v>
      </c>
      <c r="P1629" s="102">
        <v>1</v>
      </c>
    </row>
    <row r="1630" spans="1:16" x14ac:dyDescent="0.25">
      <c r="A1630" s="276" t="s">
        <v>4707</v>
      </c>
      <c r="B1630" s="277" t="s">
        <v>1368</v>
      </c>
      <c r="C1630" s="277" t="s">
        <v>274</v>
      </c>
      <c r="D1630" s="278" t="s">
        <v>4609</v>
      </c>
      <c r="E1630" s="102" t="s">
        <v>275</v>
      </c>
      <c r="F1630" s="102" t="s">
        <v>4708</v>
      </c>
      <c r="G1630" s="103"/>
      <c r="H1630" s="103">
        <v>45765</v>
      </c>
      <c r="I1630" s="102" t="s">
        <v>208</v>
      </c>
      <c r="J1630" s="102" t="s">
        <v>2</v>
      </c>
      <c r="K1630" s="102" t="s">
        <v>1</v>
      </c>
      <c r="L1630" s="102" t="str">
        <f>[2]!Table1[[#This Row],[Orgn]]&amp;"-"&amp;[2]!Table1[[#This Row],[Dest]]</f>
        <v>SSH-BRI</v>
      </c>
      <c r="M1630" s="102" t="str">
        <f t="shared" si="25"/>
        <v>ADT</v>
      </c>
      <c r="N1630" s="102">
        <f>WEEKDAY([2]!Table1[[#This Row],[Travel Date]],2)</f>
        <v>6</v>
      </c>
      <c r="P1630" s="102">
        <v>1</v>
      </c>
    </row>
    <row r="1631" spans="1:16" x14ac:dyDescent="0.25">
      <c r="A1631" s="276" t="s">
        <v>4709</v>
      </c>
      <c r="B1631" s="277" t="s">
        <v>1073</v>
      </c>
      <c r="C1631" s="277" t="s">
        <v>1087</v>
      </c>
      <c r="D1631" s="278" t="s">
        <v>207</v>
      </c>
      <c r="E1631" s="102" t="s">
        <v>275</v>
      </c>
      <c r="F1631" s="102" t="s">
        <v>4710</v>
      </c>
      <c r="G1631" s="103"/>
      <c r="H1631" s="103">
        <v>45765</v>
      </c>
      <c r="I1631" s="102" t="s">
        <v>208</v>
      </c>
      <c r="J1631" s="102" t="s">
        <v>2</v>
      </c>
      <c r="K1631" s="102" t="s">
        <v>1</v>
      </c>
      <c r="L1631" s="102" t="str">
        <f>[2]!Table1[[#This Row],[Orgn]]&amp;"-"&amp;[2]!Table1[[#This Row],[Dest]]</f>
        <v>SSH-BRI</v>
      </c>
      <c r="M1631" s="102" t="str">
        <f t="shared" si="25"/>
        <v>ADT</v>
      </c>
      <c r="N1631" s="102">
        <f>WEEKDAY([2]!Table1[[#This Row],[Travel Date]],2)</f>
        <v>6</v>
      </c>
      <c r="P1631" s="102">
        <v>1</v>
      </c>
    </row>
    <row r="1632" spans="1:16" x14ac:dyDescent="0.25">
      <c r="A1632" s="276" t="s">
        <v>4711</v>
      </c>
      <c r="B1632" s="277" t="s">
        <v>1127</v>
      </c>
      <c r="C1632" s="277" t="s">
        <v>277</v>
      </c>
      <c r="D1632" s="278" t="s">
        <v>136</v>
      </c>
      <c r="E1632" s="102" t="s">
        <v>275</v>
      </c>
      <c r="F1632" s="102" t="s">
        <v>4712</v>
      </c>
      <c r="G1632" s="103">
        <v>25011</v>
      </c>
      <c r="H1632" s="103">
        <v>45765</v>
      </c>
      <c r="I1632" s="102" t="s">
        <v>208</v>
      </c>
      <c r="J1632" s="102" t="s">
        <v>2</v>
      </c>
      <c r="K1632" s="102" t="s">
        <v>1</v>
      </c>
      <c r="L1632" s="102" t="str">
        <f>[2]!Table1[[#This Row],[Orgn]]&amp;"-"&amp;[2]!Table1[[#This Row],[Dest]]</f>
        <v>SSH-BRI</v>
      </c>
      <c r="M1632" s="102" t="str">
        <f t="shared" si="25"/>
        <v>ADT</v>
      </c>
      <c r="N1632" s="102">
        <f>WEEKDAY([2]!Table1[[#This Row],[Travel Date]],2)</f>
        <v>6</v>
      </c>
      <c r="P1632" s="102">
        <v>1</v>
      </c>
    </row>
    <row r="1633" spans="1:16" x14ac:dyDescent="0.25">
      <c r="A1633" s="276" t="s">
        <v>1548</v>
      </c>
      <c r="B1633" s="277" t="s">
        <v>1384</v>
      </c>
      <c r="C1633" s="277" t="s">
        <v>274</v>
      </c>
      <c r="D1633" s="278" t="s">
        <v>207</v>
      </c>
      <c r="E1633" s="102" t="s">
        <v>275</v>
      </c>
      <c r="F1633" s="102" t="s">
        <v>4713</v>
      </c>
      <c r="G1633" s="103"/>
      <c r="H1633" s="103">
        <v>45765</v>
      </c>
      <c r="I1633" s="102" t="s">
        <v>208</v>
      </c>
      <c r="J1633" s="102" t="s">
        <v>2</v>
      </c>
      <c r="K1633" s="102" t="s">
        <v>1</v>
      </c>
      <c r="L1633" s="102" t="str">
        <f>[2]!Table1[[#This Row],[Orgn]]&amp;"-"&amp;[2]!Table1[[#This Row],[Dest]]</f>
        <v>SSH-BRI</v>
      </c>
      <c r="M1633" s="102" t="str">
        <f t="shared" si="25"/>
        <v>ADT</v>
      </c>
      <c r="N1633" s="102">
        <f>WEEKDAY([2]!Table1[[#This Row],[Travel Date]],2)</f>
        <v>6</v>
      </c>
      <c r="P1633" s="102">
        <v>1</v>
      </c>
    </row>
    <row r="1634" spans="1:16" x14ac:dyDescent="0.25">
      <c r="A1634" s="276" t="s">
        <v>1548</v>
      </c>
      <c r="B1634" s="277" t="s">
        <v>1127</v>
      </c>
      <c r="C1634" s="277" t="s">
        <v>1087</v>
      </c>
      <c r="D1634" s="278" t="s">
        <v>207</v>
      </c>
      <c r="E1634" s="102" t="s">
        <v>275</v>
      </c>
      <c r="F1634" s="102" t="s">
        <v>4714</v>
      </c>
      <c r="G1634" s="103"/>
      <c r="H1634" s="103">
        <v>45765</v>
      </c>
      <c r="I1634" s="102" t="s">
        <v>208</v>
      </c>
      <c r="J1634" s="102" t="s">
        <v>2</v>
      </c>
      <c r="K1634" s="102" t="s">
        <v>1</v>
      </c>
      <c r="L1634" s="102" t="str">
        <f>[2]!Table1[[#This Row],[Orgn]]&amp;"-"&amp;[2]!Table1[[#This Row],[Dest]]</f>
        <v>SSH-BRI</v>
      </c>
      <c r="M1634" s="102" t="str">
        <f t="shared" si="25"/>
        <v>ADT</v>
      </c>
      <c r="N1634" s="102">
        <f>WEEKDAY([2]!Table1[[#This Row],[Travel Date]],2)</f>
        <v>6</v>
      </c>
      <c r="P1634" s="102">
        <v>1</v>
      </c>
    </row>
    <row r="1635" spans="1:16" x14ac:dyDescent="0.25">
      <c r="A1635" s="276" t="s">
        <v>4715</v>
      </c>
      <c r="B1635" s="277" t="s">
        <v>1357</v>
      </c>
      <c r="C1635" s="277" t="s">
        <v>1087</v>
      </c>
      <c r="D1635" s="278" t="s">
        <v>207</v>
      </c>
      <c r="E1635" s="102" t="s">
        <v>275</v>
      </c>
      <c r="F1635" s="102" t="s">
        <v>4716</v>
      </c>
      <c r="G1635" s="103"/>
      <c r="H1635" s="103">
        <v>45765</v>
      </c>
      <c r="I1635" s="102" t="s">
        <v>208</v>
      </c>
      <c r="J1635" s="102" t="s">
        <v>2</v>
      </c>
      <c r="K1635" s="102" t="s">
        <v>1</v>
      </c>
      <c r="L1635" s="102" t="str">
        <f>[2]!Table1[[#This Row],[Orgn]]&amp;"-"&amp;[2]!Table1[[#This Row],[Dest]]</f>
        <v>SSH-BRI</v>
      </c>
      <c r="M1635" s="102" t="str">
        <f t="shared" si="25"/>
        <v>ADT</v>
      </c>
      <c r="N1635" s="102">
        <f>WEEKDAY([2]!Table1[[#This Row],[Travel Date]],2)</f>
        <v>6</v>
      </c>
      <c r="P1635" s="102">
        <v>1</v>
      </c>
    </row>
    <row r="1636" spans="1:16" x14ac:dyDescent="0.25">
      <c r="A1636" s="276" t="s">
        <v>4715</v>
      </c>
      <c r="B1636" s="277" t="s">
        <v>1099</v>
      </c>
      <c r="C1636" s="277" t="s">
        <v>274</v>
      </c>
      <c r="D1636" s="278" t="s">
        <v>207</v>
      </c>
      <c r="E1636" s="102" t="s">
        <v>275</v>
      </c>
      <c r="F1636" s="102" t="s">
        <v>4717</v>
      </c>
      <c r="G1636" s="103"/>
      <c r="H1636" s="103">
        <v>45765</v>
      </c>
      <c r="I1636" s="102" t="s">
        <v>208</v>
      </c>
      <c r="J1636" s="102" t="s">
        <v>2</v>
      </c>
      <c r="K1636" s="102" t="s">
        <v>1</v>
      </c>
      <c r="L1636" s="102" t="str">
        <f>[2]!Table1[[#This Row],[Orgn]]&amp;"-"&amp;[2]!Table1[[#This Row],[Dest]]</f>
        <v>SSH-BRI</v>
      </c>
      <c r="M1636" s="102" t="str">
        <f t="shared" si="25"/>
        <v>ADT</v>
      </c>
      <c r="N1636" s="102">
        <f>WEEKDAY([2]!Table1[[#This Row],[Travel Date]],2)</f>
        <v>6</v>
      </c>
      <c r="P1636" s="102">
        <v>1</v>
      </c>
    </row>
    <row r="1637" spans="1:16" x14ac:dyDescent="0.25">
      <c r="A1637" s="276" t="s">
        <v>4715</v>
      </c>
      <c r="B1637" s="277" t="s">
        <v>1153</v>
      </c>
      <c r="C1637" s="277" t="s">
        <v>1075</v>
      </c>
      <c r="D1637" s="278" t="s">
        <v>207</v>
      </c>
      <c r="E1637" s="102" t="s">
        <v>275</v>
      </c>
      <c r="F1637" s="102" t="s">
        <v>4718</v>
      </c>
      <c r="G1637" s="103">
        <v>44776</v>
      </c>
      <c r="H1637" s="103">
        <v>45765</v>
      </c>
      <c r="I1637" s="102" t="s">
        <v>208</v>
      </c>
      <c r="J1637" s="102" t="s">
        <v>2</v>
      </c>
      <c r="K1637" s="102" t="s">
        <v>1</v>
      </c>
      <c r="L1637" s="102" t="str">
        <f>[2]!Table1[[#This Row],[Orgn]]&amp;"-"&amp;[2]!Table1[[#This Row],[Dest]]</f>
        <v>SSH-BRI</v>
      </c>
      <c r="M1637" s="102" t="str">
        <f t="shared" si="25"/>
        <v>CHD</v>
      </c>
      <c r="N1637" s="102">
        <f>WEEKDAY([2]!Table1[[#This Row],[Travel Date]],2)</f>
        <v>6</v>
      </c>
      <c r="P1637" s="102">
        <v>1</v>
      </c>
    </row>
    <row r="1638" spans="1:16" x14ac:dyDescent="0.25">
      <c r="A1638" s="276" t="s">
        <v>1133</v>
      </c>
      <c r="B1638" s="277" t="s">
        <v>1842</v>
      </c>
      <c r="C1638" s="277" t="s">
        <v>1087</v>
      </c>
      <c r="D1638" s="278" t="s">
        <v>207</v>
      </c>
      <c r="E1638" s="102" t="s">
        <v>275</v>
      </c>
      <c r="F1638" s="102" t="s">
        <v>4719</v>
      </c>
      <c r="G1638" s="103"/>
      <c r="H1638" s="103">
        <v>45765</v>
      </c>
      <c r="I1638" s="102" t="s">
        <v>208</v>
      </c>
      <c r="J1638" s="102" t="s">
        <v>2</v>
      </c>
      <c r="K1638" s="102" t="s">
        <v>1</v>
      </c>
      <c r="L1638" s="102" t="str">
        <f>[2]!Table1[[#This Row],[Orgn]]&amp;"-"&amp;[2]!Table1[[#This Row],[Dest]]</f>
        <v>SSH-BRI</v>
      </c>
      <c r="M1638" s="102" t="str">
        <f t="shared" si="25"/>
        <v>ADT</v>
      </c>
      <c r="N1638" s="102">
        <f>WEEKDAY([2]!Table1[[#This Row],[Travel Date]],2)</f>
        <v>6</v>
      </c>
      <c r="P1638" s="102">
        <v>1</v>
      </c>
    </row>
    <row r="1639" spans="1:16" x14ac:dyDescent="0.25">
      <c r="A1639" s="276" t="s">
        <v>1607</v>
      </c>
      <c r="B1639" s="277" t="s">
        <v>1100</v>
      </c>
      <c r="C1639" s="277" t="s">
        <v>277</v>
      </c>
      <c r="D1639" s="278" t="s">
        <v>303</v>
      </c>
      <c r="E1639" s="102" t="s">
        <v>275</v>
      </c>
      <c r="F1639" s="102" t="s">
        <v>4720</v>
      </c>
      <c r="G1639" s="103"/>
      <c r="H1639" s="103">
        <v>45765</v>
      </c>
      <c r="I1639" s="102" t="s">
        <v>208</v>
      </c>
      <c r="J1639" s="102" t="s">
        <v>2</v>
      </c>
      <c r="K1639" s="102" t="s">
        <v>1</v>
      </c>
      <c r="L1639" s="102" t="str">
        <f>[2]!Table1[[#This Row],[Orgn]]&amp;"-"&amp;[2]!Table1[[#This Row],[Dest]]</f>
        <v>SSH-BRI</v>
      </c>
      <c r="M1639" s="102" t="str">
        <f t="shared" si="25"/>
        <v>ADT</v>
      </c>
      <c r="N1639" s="102">
        <f>WEEKDAY([2]!Table1[[#This Row],[Travel Date]],2)</f>
        <v>6</v>
      </c>
      <c r="P1639" s="102">
        <v>1</v>
      </c>
    </row>
    <row r="1640" spans="1:16" x14ac:dyDescent="0.25">
      <c r="A1640" s="276" t="s">
        <v>1402</v>
      </c>
      <c r="B1640" s="277" t="s">
        <v>4721</v>
      </c>
      <c r="C1640" s="277" t="s">
        <v>1087</v>
      </c>
      <c r="D1640" s="278" t="s">
        <v>207</v>
      </c>
      <c r="E1640" s="102" t="s">
        <v>275</v>
      </c>
      <c r="F1640" s="102" t="s">
        <v>4722</v>
      </c>
      <c r="G1640" s="103"/>
      <c r="H1640" s="103">
        <v>45765</v>
      </c>
      <c r="I1640" s="102" t="s">
        <v>208</v>
      </c>
      <c r="J1640" s="102" t="s">
        <v>2</v>
      </c>
      <c r="K1640" s="102" t="s">
        <v>1</v>
      </c>
      <c r="L1640" s="102" t="str">
        <f>[2]!Table1[[#This Row],[Orgn]]&amp;"-"&amp;[2]!Table1[[#This Row],[Dest]]</f>
        <v>SSH-BRI</v>
      </c>
      <c r="M1640" s="102" t="str">
        <f t="shared" si="25"/>
        <v>ADT</v>
      </c>
      <c r="N1640" s="102">
        <f>WEEKDAY([2]!Table1[[#This Row],[Travel Date]],2)</f>
        <v>6</v>
      </c>
      <c r="P1640" s="102">
        <v>1</v>
      </c>
    </row>
    <row r="1641" spans="1:16" x14ac:dyDescent="0.25">
      <c r="A1641" s="276" t="s">
        <v>4723</v>
      </c>
      <c r="B1641" s="277" t="s">
        <v>4724</v>
      </c>
      <c r="C1641" s="277" t="s">
        <v>274</v>
      </c>
      <c r="D1641" s="278" t="s">
        <v>303</v>
      </c>
      <c r="E1641" s="102" t="s">
        <v>275</v>
      </c>
      <c r="F1641" s="102" t="s">
        <v>4725</v>
      </c>
      <c r="G1641" s="103"/>
      <c r="H1641" s="103">
        <v>45765</v>
      </c>
      <c r="I1641" s="102" t="s">
        <v>208</v>
      </c>
      <c r="J1641" s="102" t="s">
        <v>2</v>
      </c>
      <c r="K1641" s="102" t="s">
        <v>1</v>
      </c>
      <c r="L1641" s="102" t="str">
        <f>[2]!Table1[[#This Row],[Orgn]]&amp;"-"&amp;[2]!Table1[[#This Row],[Dest]]</f>
        <v>SSH-BRI</v>
      </c>
      <c r="M1641" s="102" t="str">
        <f t="shared" si="25"/>
        <v>ADT</v>
      </c>
      <c r="N1641" s="102">
        <f>WEEKDAY([2]!Table1[[#This Row],[Travel Date]],2)</f>
        <v>6</v>
      </c>
      <c r="P1641" s="102">
        <v>1</v>
      </c>
    </row>
    <row r="1642" spans="1:16" x14ac:dyDescent="0.25">
      <c r="A1642" s="276" t="s">
        <v>4723</v>
      </c>
      <c r="B1642" s="277" t="s">
        <v>1213</v>
      </c>
      <c r="C1642" s="277" t="s">
        <v>277</v>
      </c>
      <c r="D1642" s="278" t="s">
        <v>303</v>
      </c>
      <c r="E1642" s="102" t="s">
        <v>275</v>
      </c>
      <c r="F1642" s="102" t="s">
        <v>4726</v>
      </c>
      <c r="G1642" s="103"/>
      <c r="H1642" s="103">
        <v>45765</v>
      </c>
      <c r="I1642" s="102" t="s">
        <v>208</v>
      </c>
      <c r="J1642" s="102" t="s">
        <v>2</v>
      </c>
      <c r="K1642" s="102" t="s">
        <v>1</v>
      </c>
      <c r="L1642" s="102" t="str">
        <f>[2]!Table1[[#This Row],[Orgn]]&amp;"-"&amp;[2]!Table1[[#This Row],[Dest]]</f>
        <v>SSH-BRI</v>
      </c>
      <c r="M1642" s="102" t="str">
        <f t="shared" si="25"/>
        <v>ADT</v>
      </c>
      <c r="N1642" s="102">
        <f>WEEKDAY([2]!Table1[[#This Row],[Travel Date]],2)</f>
        <v>6</v>
      </c>
      <c r="P1642" s="102">
        <v>1</v>
      </c>
    </row>
    <row r="1643" spans="1:16" x14ac:dyDescent="0.25">
      <c r="A1643" s="276" t="s">
        <v>4727</v>
      </c>
      <c r="B1643" s="277" t="s">
        <v>1996</v>
      </c>
      <c r="C1643" s="277" t="s">
        <v>1087</v>
      </c>
      <c r="D1643" s="278" t="s">
        <v>4609</v>
      </c>
      <c r="E1643" s="102" t="s">
        <v>275</v>
      </c>
      <c r="F1643" s="102" t="s">
        <v>4728</v>
      </c>
      <c r="G1643" s="103"/>
      <c r="H1643" s="103">
        <v>45765</v>
      </c>
      <c r="I1643" s="102" t="s">
        <v>208</v>
      </c>
      <c r="J1643" s="102" t="s">
        <v>2</v>
      </c>
      <c r="K1643" s="102" t="s">
        <v>1</v>
      </c>
      <c r="L1643" s="102" t="str">
        <f>[2]!Table1[[#This Row],[Orgn]]&amp;"-"&amp;[2]!Table1[[#This Row],[Dest]]</f>
        <v>SSH-BRI</v>
      </c>
      <c r="M1643" s="102" t="str">
        <f t="shared" si="25"/>
        <v>ADT</v>
      </c>
      <c r="N1643" s="102">
        <f>WEEKDAY([2]!Table1[[#This Row],[Travel Date]],2)</f>
        <v>6</v>
      </c>
      <c r="P1643" s="102">
        <v>1</v>
      </c>
    </row>
    <row r="1644" spans="1:16" x14ac:dyDescent="0.25">
      <c r="A1644" s="276" t="s">
        <v>4729</v>
      </c>
      <c r="B1644" s="277" t="s">
        <v>1123</v>
      </c>
      <c r="C1644" s="277" t="s">
        <v>1087</v>
      </c>
      <c r="D1644" s="278" t="s">
        <v>207</v>
      </c>
      <c r="E1644" s="102" t="s">
        <v>275</v>
      </c>
      <c r="F1644" s="102" t="s">
        <v>4730</v>
      </c>
      <c r="G1644" s="103"/>
      <c r="H1644" s="103">
        <v>45765</v>
      </c>
      <c r="I1644" s="102" t="s">
        <v>208</v>
      </c>
      <c r="J1644" s="102" t="s">
        <v>2</v>
      </c>
      <c r="K1644" s="102" t="s">
        <v>1</v>
      </c>
      <c r="L1644" s="102" t="str">
        <f>[2]!Table1[[#This Row],[Orgn]]&amp;"-"&amp;[2]!Table1[[#This Row],[Dest]]</f>
        <v>SSH-BRI</v>
      </c>
      <c r="M1644" s="102" t="str">
        <f t="shared" si="25"/>
        <v>ADT</v>
      </c>
      <c r="N1644" s="102">
        <f>WEEKDAY([2]!Table1[[#This Row],[Travel Date]],2)</f>
        <v>6</v>
      </c>
      <c r="P1644" s="102">
        <v>1</v>
      </c>
    </row>
    <row r="1645" spans="1:16" x14ac:dyDescent="0.25">
      <c r="A1645" s="276" t="s">
        <v>4731</v>
      </c>
      <c r="B1645" s="277" t="s">
        <v>1346</v>
      </c>
      <c r="C1645" s="277" t="s">
        <v>274</v>
      </c>
      <c r="D1645" s="278" t="s">
        <v>207</v>
      </c>
      <c r="E1645" s="102" t="s">
        <v>275</v>
      </c>
      <c r="F1645" s="102" t="s">
        <v>4732</v>
      </c>
      <c r="G1645" s="103"/>
      <c r="H1645" s="103">
        <v>45765</v>
      </c>
      <c r="I1645" s="102" t="s">
        <v>208</v>
      </c>
      <c r="J1645" s="102" t="s">
        <v>2</v>
      </c>
      <c r="K1645" s="102" t="s">
        <v>1</v>
      </c>
      <c r="L1645" s="102" t="str">
        <f>[2]!Table1[[#This Row],[Orgn]]&amp;"-"&amp;[2]!Table1[[#This Row],[Dest]]</f>
        <v>SSH-BRI</v>
      </c>
      <c r="M1645" s="102" t="str">
        <f t="shared" si="25"/>
        <v>ADT</v>
      </c>
      <c r="N1645" s="102">
        <f>WEEKDAY([2]!Table1[[#This Row],[Travel Date]],2)</f>
        <v>6</v>
      </c>
      <c r="P1645" s="102">
        <v>1</v>
      </c>
    </row>
    <row r="1646" spans="1:16" x14ac:dyDescent="0.25">
      <c r="A1646" s="276" t="s">
        <v>4731</v>
      </c>
      <c r="B1646" s="277" t="s">
        <v>4733</v>
      </c>
      <c r="C1646" s="277" t="s">
        <v>274</v>
      </c>
      <c r="D1646" s="278" t="s">
        <v>207</v>
      </c>
      <c r="E1646" s="102" t="s">
        <v>275</v>
      </c>
      <c r="F1646" s="102" t="s">
        <v>4734</v>
      </c>
      <c r="G1646" s="103"/>
      <c r="H1646" s="103">
        <v>45765</v>
      </c>
      <c r="I1646" s="102" t="s">
        <v>208</v>
      </c>
      <c r="J1646" s="102" t="s">
        <v>2</v>
      </c>
      <c r="K1646" s="102" t="s">
        <v>1</v>
      </c>
      <c r="L1646" s="102" t="str">
        <f>[2]!Table1[[#This Row],[Orgn]]&amp;"-"&amp;[2]!Table1[[#This Row],[Dest]]</f>
        <v>SSH-BRI</v>
      </c>
      <c r="M1646" s="102" t="str">
        <f t="shared" si="25"/>
        <v>ADT</v>
      </c>
      <c r="N1646" s="102">
        <f>WEEKDAY([2]!Table1[[#This Row],[Travel Date]],2)</f>
        <v>6</v>
      </c>
      <c r="P1646" s="102">
        <v>1</v>
      </c>
    </row>
    <row r="1647" spans="1:16" x14ac:dyDescent="0.25">
      <c r="A1647" s="276" t="s">
        <v>4731</v>
      </c>
      <c r="B1647" s="277" t="s">
        <v>4735</v>
      </c>
      <c r="C1647" s="277" t="s">
        <v>1075</v>
      </c>
      <c r="D1647" s="278" t="s">
        <v>207</v>
      </c>
      <c r="E1647" s="102" t="s">
        <v>275</v>
      </c>
      <c r="F1647" s="102" t="s">
        <v>4736</v>
      </c>
      <c r="G1647" s="103">
        <v>43725</v>
      </c>
      <c r="H1647" s="103">
        <v>45765</v>
      </c>
      <c r="I1647" s="102" t="s">
        <v>208</v>
      </c>
      <c r="J1647" s="102" t="s">
        <v>2</v>
      </c>
      <c r="K1647" s="102" t="s">
        <v>1</v>
      </c>
      <c r="L1647" s="102" t="str">
        <f>[2]!Table1[[#This Row],[Orgn]]&amp;"-"&amp;[2]!Table1[[#This Row],[Dest]]</f>
        <v>SSH-BRI</v>
      </c>
      <c r="M1647" s="102" t="str">
        <f t="shared" si="25"/>
        <v>CHD</v>
      </c>
      <c r="N1647" s="102">
        <f>WEEKDAY([2]!Table1[[#This Row],[Travel Date]],2)</f>
        <v>6</v>
      </c>
      <c r="P1647" s="102">
        <v>1</v>
      </c>
    </row>
    <row r="1648" spans="1:16" x14ac:dyDescent="0.25">
      <c r="A1648" s="276" t="s">
        <v>1406</v>
      </c>
      <c r="B1648" s="277" t="s">
        <v>1192</v>
      </c>
      <c r="C1648" s="277" t="s">
        <v>1087</v>
      </c>
      <c r="D1648" s="278" t="s">
        <v>207</v>
      </c>
      <c r="E1648" s="102" t="s">
        <v>275</v>
      </c>
      <c r="F1648" s="102" t="s">
        <v>4737</v>
      </c>
      <c r="G1648" s="103"/>
      <c r="H1648" s="103">
        <v>45765</v>
      </c>
      <c r="I1648" s="102" t="s">
        <v>208</v>
      </c>
      <c r="J1648" s="102" t="s">
        <v>2</v>
      </c>
      <c r="K1648" s="102" t="s">
        <v>1</v>
      </c>
      <c r="L1648" s="102" t="str">
        <f>[2]!Table1[[#This Row],[Orgn]]&amp;"-"&amp;[2]!Table1[[#This Row],[Dest]]</f>
        <v>SSH-BRI</v>
      </c>
      <c r="M1648" s="102" t="str">
        <f t="shared" si="25"/>
        <v>ADT</v>
      </c>
      <c r="N1648" s="102">
        <f>WEEKDAY([2]!Table1[[#This Row],[Travel Date]],2)</f>
        <v>6</v>
      </c>
      <c r="P1648" s="102">
        <v>1</v>
      </c>
    </row>
    <row r="1649" spans="1:16" x14ac:dyDescent="0.25">
      <c r="A1649" s="276" t="s">
        <v>4738</v>
      </c>
      <c r="B1649" s="277" t="s">
        <v>4739</v>
      </c>
      <c r="C1649" s="277" t="s">
        <v>277</v>
      </c>
      <c r="D1649" s="278" t="s">
        <v>303</v>
      </c>
      <c r="E1649" s="102" t="s">
        <v>275</v>
      </c>
      <c r="F1649" s="102" t="s">
        <v>4740</v>
      </c>
      <c r="G1649" s="103"/>
      <c r="H1649" s="103">
        <v>45765</v>
      </c>
      <c r="I1649" s="102" t="s">
        <v>208</v>
      </c>
      <c r="J1649" s="102" t="s">
        <v>2</v>
      </c>
      <c r="K1649" s="102" t="s">
        <v>1</v>
      </c>
      <c r="L1649" s="102" t="str">
        <f>[2]!Table1[[#This Row],[Orgn]]&amp;"-"&amp;[2]!Table1[[#This Row],[Dest]]</f>
        <v>SSH-BRI</v>
      </c>
      <c r="M1649" s="102" t="str">
        <f t="shared" si="25"/>
        <v>ADT</v>
      </c>
      <c r="N1649" s="102">
        <f>WEEKDAY([2]!Table1[[#This Row],[Travel Date]],2)</f>
        <v>6</v>
      </c>
      <c r="P1649" s="102">
        <v>1</v>
      </c>
    </row>
    <row r="1650" spans="1:16" x14ac:dyDescent="0.25">
      <c r="A1650" s="276" t="s">
        <v>4741</v>
      </c>
      <c r="B1650" s="277" t="s">
        <v>1187</v>
      </c>
      <c r="C1650" s="277" t="s">
        <v>274</v>
      </c>
      <c r="D1650" s="278" t="s">
        <v>207</v>
      </c>
      <c r="E1650" s="102" t="s">
        <v>275</v>
      </c>
      <c r="F1650" s="102" t="s">
        <v>4742</v>
      </c>
      <c r="G1650" s="103"/>
      <c r="H1650" s="103">
        <v>45765</v>
      </c>
      <c r="I1650" s="102" t="s">
        <v>208</v>
      </c>
      <c r="J1650" s="102" t="s">
        <v>2</v>
      </c>
      <c r="K1650" s="102" t="s">
        <v>1</v>
      </c>
      <c r="L1650" s="102" t="str">
        <f>[2]!Table1[[#This Row],[Orgn]]&amp;"-"&amp;[2]!Table1[[#This Row],[Dest]]</f>
        <v>SSH-BRI</v>
      </c>
      <c r="M1650" s="102" t="str">
        <f t="shared" si="25"/>
        <v>ADT</v>
      </c>
      <c r="N1650" s="102">
        <f>WEEKDAY([2]!Table1[[#This Row],[Travel Date]],2)</f>
        <v>6</v>
      </c>
      <c r="P1650" s="102">
        <v>1</v>
      </c>
    </row>
    <row r="1651" spans="1:16" x14ac:dyDescent="0.25">
      <c r="A1651" s="279" t="s">
        <v>4743</v>
      </c>
      <c r="B1651" s="280" t="s">
        <v>1153</v>
      </c>
      <c r="C1651" s="280" t="s">
        <v>1087</v>
      </c>
      <c r="D1651" s="278" t="s">
        <v>207</v>
      </c>
      <c r="E1651" s="102" t="s">
        <v>275</v>
      </c>
      <c r="F1651" s="102" t="s">
        <v>4744</v>
      </c>
      <c r="G1651" s="103"/>
      <c r="H1651" s="103">
        <v>45765</v>
      </c>
      <c r="I1651" s="102" t="s">
        <v>208</v>
      </c>
      <c r="J1651" s="102" t="s">
        <v>2</v>
      </c>
      <c r="K1651" s="102" t="s">
        <v>1</v>
      </c>
      <c r="L1651" s="102" t="str">
        <f>[2]!Table1[[#This Row],[Orgn]]&amp;"-"&amp;[2]!Table1[[#This Row],[Dest]]</f>
        <v>SSH-BRI</v>
      </c>
      <c r="M1651" s="102" t="str">
        <f t="shared" si="25"/>
        <v>ADT</v>
      </c>
      <c r="N1651" s="102">
        <f>WEEKDAY([2]!Table1[[#This Row],[Travel Date]],2)</f>
        <v>6</v>
      </c>
      <c r="P1651" s="102">
        <v>1</v>
      </c>
    </row>
    <row r="1652" spans="1:16" x14ac:dyDescent="0.25">
      <c r="A1652" s="276" t="s">
        <v>2514</v>
      </c>
      <c r="B1652" s="277" t="s">
        <v>1333</v>
      </c>
      <c r="C1652" s="277" t="s">
        <v>1075</v>
      </c>
      <c r="D1652" s="278" t="s">
        <v>286</v>
      </c>
      <c r="E1652" s="102" t="s">
        <v>275</v>
      </c>
      <c r="F1652" s="102" t="s">
        <v>4745</v>
      </c>
      <c r="G1652" s="103"/>
      <c r="H1652" s="103">
        <v>45767</v>
      </c>
      <c r="I1652" s="102" t="s">
        <v>116</v>
      </c>
      <c r="J1652" s="102" t="s">
        <v>1</v>
      </c>
      <c r="K1652" s="102" t="s">
        <v>2</v>
      </c>
      <c r="L1652" s="102" t="str">
        <f>[2]!Table1[[#This Row],[Orgn]]&amp;"-"&amp;[2]!Table1[[#This Row],[Dest]]</f>
        <v>SSH-BRI</v>
      </c>
      <c r="M1652" s="102" t="str">
        <f t="shared" si="25"/>
        <v>CHD</v>
      </c>
      <c r="N1652" s="102">
        <f>WEEKDAY([2]!Table1[[#This Row],[Travel Date]],2)</f>
        <v>6</v>
      </c>
      <c r="P1652" s="102">
        <v>1</v>
      </c>
    </row>
    <row r="1653" spans="1:16" x14ac:dyDescent="0.25">
      <c r="A1653" s="276" t="s">
        <v>2514</v>
      </c>
      <c r="B1653" s="277" t="s">
        <v>1094</v>
      </c>
      <c r="C1653" s="277" t="s">
        <v>274</v>
      </c>
      <c r="D1653" s="278" t="s">
        <v>286</v>
      </c>
      <c r="E1653" s="102" t="s">
        <v>275</v>
      </c>
      <c r="F1653" s="102" t="s">
        <v>4746</v>
      </c>
      <c r="G1653" s="103"/>
      <c r="H1653" s="103">
        <v>45767</v>
      </c>
      <c r="I1653" s="102" t="s">
        <v>116</v>
      </c>
      <c r="J1653" s="102" t="s">
        <v>1</v>
      </c>
      <c r="K1653" s="102" t="s">
        <v>2</v>
      </c>
      <c r="L1653" s="102" t="str">
        <f>[2]!Table1[[#This Row],[Orgn]]&amp;"-"&amp;[2]!Table1[[#This Row],[Dest]]</f>
        <v>SSH-BRI</v>
      </c>
      <c r="M1653" s="102" t="str">
        <f t="shared" si="25"/>
        <v>ADT</v>
      </c>
      <c r="N1653" s="102">
        <f>WEEKDAY([2]!Table1[[#This Row],[Travel Date]],2)</f>
        <v>6</v>
      </c>
      <c r="P1653" s="102">
        <v>1</v>
      </c>
    </row>
    <row r="1654" spans="1:16" x14ac:dyDescent="0.25">
      <c r="A1654" s="276" t="s">
        <v>2514</v>
      </c>
      <c r="B1654" s="277" t="s">
        <v>1086</v>
      </c>
      <c r="C1654" s="277" t="s">
        <v>1075</v>
      </c>
      <c r="D1654" s="278" t="s">
        <v>286</v>
      </c>
      <c r="E1654" s="102" t="s">
        <v>275</v>
      </c>
      <c r="F1654" s="102" t="s">
        <v>4747</v>
      </c>
      <c r="G1654" s="103"/>
      <c r="H1654" s="103">
        <v>45767</v>
      </c>
      <c r="I1654" s="102" t="s">
        <v>116</v>
      </c>
      <c r="J1654" s="102" t="s">
        <v>1</v>
      </c>
      <c r="K1654" s="102" t="s">
        <v>2</v>
      </c>
      <c r="L1654" s="102" t="str">
        <f>[2]!Table1[[#This Row],[Orgn]]&amp;"-"&amp;[2]!Table1[[#This Row],[Dest]]</f>
        <v>SSH-BRI</v>
      </c>
      <c r="M1654" s="102" t="str">
        <f t="shared" si="25"/>
        <v>CHD</v>
      </c>
      <c r="N1654" s="102">
        <f>WEEKDAY([2]!Table1[[#This Row],[Travel Date]],2)</f>
        <v>6</v>
      </c>
      <c r="P1654" s="102">
        <v>1</v>
      </c>
    </row>
    <row r="1655" spans="1:16" x14ac:dyDescent="0.25">
      <c r="A1655" s="276" t="s">
        <v>1428</v>
      </c>
      <c r="B1655" s="277" t="s">
        <v>1213</v>
      </c>
      <c r="C1655" s="277" t="s">
        <v>277</v>
      </c>
      <c r="D1655" s="278" t="s">
        <v>286</v>
      </c>
      <c r="E1655" s="102" t="s">
        <v>275</v>
      </c>
      <c r="F1655" s="102" t="s">
        <v>4748</v>
      </c>
      <c r="G1655" s="103"/>
      <c r="H1655" s="103">
        <v>45767</v>
      </c>
      <c r="I1655" s="102" t="s">
        <v>116</v>
      </c>
      <c r="J1655" s="102" t="s">
        <v>1</v>
      </c>
      <c r="K1655" s="102" t="s">
        <v>2</v>
      </c>
      <c r="L1655" s="102" t="str">
        <f>[2]!Table1[[#This Row],[Orgn]]&amp;"-"&amp;[2]!Table1[[#This Row],[Dest]]</f>
        <v>SSH-BRI</v>
      </c>
      <c r="M1655" s="102" t="str">
        <f t="shared" si="25"/>
        <v>ADT</v>
      </c>
      <c r="N1655" s="102">
        <f>WEEKDAY([2]!Table1[[#This Row],[Travel Date]],2)</f>
        <v>6</v>
      </c>
      <c r="P1655" s="102">
        <v>1</v>
      </c>
    </row>
    <row r="1656" spans="1:16" x14ac:dyDescent="0.25">
      <c r="A1656" s="276" t="s">
        <v>4749</v>
      </c>
      <c r="B1656" s="277" t="s">
        <v>4750</v>
      </c>
      <c r="C1656" s="277" t="s">
        <v>1087</v>
      </c>
      <c r="D1656" s="278" t="s">
        <v>279</v>
      </c>
      <c r="E1656" s="102" t="s">
        <v>275</v>
      </c>
      <c r="F1656" s="102" t="s">
        <v>4751</v>
      </c>
      <c r="G1656" s="103"/>
      <c r="H1656" s="103">
        <v>45767</v>
      </c>
      <c r="I1656" s="102" t="s">
        <v>116</v>
      </c>
      <c r="J1656" s="102" t="s">
        <v>1</v>
      </c>
      <c r="K1656" s="102" t="s">
        <v>2</v>
      </c>
      <c r="L1656" s="102" t="str">
        <f>[2]!Table1[[#This Row],[Orgn]]&amp;"-"&amp;[2]!Table1[[#This Row],[Dest]]</f>
        <v>SSH-BRI</v>
      </c>
      <c r="M1656" s="102" t="str">
        <f t="shared" si="25"/>
        <v>ADT</v>
      </c>
      <c r="N1656" s="102">
        <f>WEEKDAY([2]!Table1[[#This Row],[Travel Date]],2)</f>
        <v>6</v>
      </c>
      <c r="P1656" s="102">
        <v>1</v>
      </c>
    </row>
    <row r="1657" spans="1:16" x14ac:dyDescent="0.25">
      <c r="A1657" s="276" t="s">
        <v>4752</v>
      </c>
      <c r="B1657" s="277" t="s">
        <v>1222</v>
      </c>
      <c r="C1657" s="277" t="s">
        <v>274</v>
      </c>
      <c r="D1657" s="278" t="s">
        <v>247</v>
      </c>
      <c r="E1657" s="102" t="s">
        <v>276</v>
      </c>
      <c r="F1657" s="102" t="s">
        <v>4753</v>
      </c>
      <c r="G1657" s="103"/>
      <c r="H1657" s="103">
        <v>45767</v>
      </c>
      <c r="I1657" s="102" t="s">
        <v>116</v>
      </c>
      <c r="J1657" s="102" t="s">
        <v>1</v>
      </c>
      <c r="K1657" s="102" t="s">
        <v>2</v>
      </c>
      <c r="L1657" s="102" t="str">
        <f>[2]!Table1[[#This Row],[Orgn]]&amp;"-"&amp;[2]!Table1[[#This Row],[Dest]]</f>
        <v>SSH-BRI</v>
      </c>
      <c r="M1657" s="102" t="str">
        <f t="shared" si="25"/>
        <v>ADT</v>
      </c>
      <c r="N1657" s="102">
        <f>WEEKDAY([2]!Table1[[#This Row],[Travel Date]],2)</f>
        <v>6</v>
      </c>
      <c r="P1657" s="102">
        <v>1</v>
      </c>
    </row>
    <row r="1658" spans="1:16" x14ac:dyDescent="0.25">
      <c r="A1658" s="276" t="s">
        <v>2523</v>
      </c>
      <c r="B1658" s="277" t="s">
        <v>1561</v>
      </c>
      <c r="C1658" s="277" t="s">
        <v>274</v>
      </c>
      <c r="D1658" s="278" t="s">
        <v>280</v>
      </c>
      <c r="E1658" s="102" t="s">
        <v>275</v>
      </c>
      <c r="F1658" s="102" t="s">
        <v>4754</v>
      </c>
      <c r="G1658" s="103"/>
      <c r="H1658" s="103">
        <v>45767</v>
      </c>
      <c r="I1658" s="102" t="s">
        <v>116</v>
      </c>
      <c r="J1658" s="102" t="s">
        <v>1</v>
      </c>
      <c r="K1658" s="102" t="s">
        <v>2</v>
      </c>
      <c r="L1658" s="102" t="str">
        <f>[2]!Table1[[#This Row],[Orgn]]&amp;"-"&amp;[2]!Table1[[#This Row],[Dest]]</f>
        <v>SSH-BRI</v>
      </c>
      <c r="M1658" s="102" t="str">
        <f t="shared" si="25"/>
        <v>ADT</v>
      </c>
      <c r="N1658" s="102">
        <f>WEEKDAY([2]!Table1[[#This Row],[Travel Date]],2)</f>
        <v>6</v>
      </c>
      <c r="P1658" s="102">
        <v>1</v>
      </c>
    </row>
    <row r="1659" spans="1:16" x14ac:dyDescent="0.25">
      <c r="A1659" s="276" t="s">
        <v>2525</v>
      </c>
      <c r="B1659" s="277" t="s">
        <v>1672</v>
      </c>
      <c r="C1659" s="277" t="s">
        <v>277</v>
      </c>
      <c r="D1659" s="278" t="s">
        <v>286</v>
      </c>
      <c r="E1659" s="102" t="s">
        <v>275</v>
      </c>
      <c r="F1659" s="102" t="s">
        <v>4755</v>
      </c>
      <c r="G1659" s="103"/>
      <c r="H1659" s="103">
        <v>45767</v>
      </c>
      <c r="I1659" s="102" t="s">
        <v>116</v>
      </c>
      <c r="J1659" s="102" t="s">
        <v>1</v>
      </c>
      <c r="K1659" s="102" t="s">
        <v>2</v>
      </c>
      <c r="L1659" s="102" t="str">
        <f>[2]!Table1[[#This Row],[Orgn]]&amp;"-"&amp;[2]!Table1[[#This Row],[Dest]]</f>
        <v>SSH-BRI</v>
      </c>
      <c r="M1659" s="102" t="str">
        <f t="shared" si="25"/>
        <v>ADT</v>
      </c>
      <c r="N1659" s="102">
        <f>WEEKDAY([2]!Table1[[#This Row],[Travel Date]],2)</f>
        <v>6</v>
      </c>
      <c r="P1659" s="102">
        <v>1</v>
      </c>
    </row>
    <row r="1660" spans="1:16" x14ac:dyDescent="0.25">
      <c r="A1660" s="276" t="s">
        <v>1727</v>
      </c>
      <c r="B1660" s="277" t="s">
        <v>1094</v>
      </c>
      <c r="C1660" s="277" t="s">
        <v>274</v>
      </c>
      <c r="D1660" s="278" t="s">
        <v>279</v>
      </c>
      <c r="E1660" s="102" t="s">
        <v>275</v>
      </c>
      <c r="F1660" s="102" t="s">
        <v>4756</v>
      </c>
      <c r="G1660" s="103"/>
      <c r="H1660" s="103">
        <v>45767</v>
      </c>
      <c r="I1660" s="102" t="s">
        <v>116</v>
      </c>
      <c r="J1660" s="102" t="s">
        <v>1</v>
      </c>
      <c r="K1660" s="102" t="s">
        <v>2</v>
      </c>
      <c r="L1660" s="102" t="str">
        <f>[2]!Table1[[#This Row],[Orgn]]&amp;"-"&amp;[2]!Table1[[#This Row],[Dest]]</f>
        <v>SSH-BRI</v>
      </c>
      <c r="M1660" s="102" t="str">
        <f t="shared" si="25"/>
        <v>ADT</v>
      </c>
      <c r="N1660" s="102">
        <f>WEEKDAY([2]!Table1[[#This Row],[Travel Date]],2)</f>
        <v>6</v>
      </c>
      <c r="P1660" s="102">
        <v>1</v>
      </c>
    </row>
    <row r="1661" spans="1:16" x14ac:dyDescent="0.25">
      <c r="A1661" s="276" t="s">
        <v>2528</v>
      </c>
      <c r="B1661" s="277" t="s">
        <v>1279</v>
      </c>
      <c r="C1661" s="277" t="s">
        <v>1075</v>
      </c>
      <c r="D1661" s="278" t="s">
        <v>286</v>
      </c>
      <c r="E1661" s="102" t="s">
        <v>275</v>
      </c>
      <c r="F1661" s="102" t="s">
        <v>4757</v>
      </c>
      <c r="G1661" s="103"/>
      <c r="H1661" s="103">
        <v>45767</v>
      </c>
      <c r="I1661" s="102" t="s">
        <v>116</v>
      </c>
      <c r="J1661" s="102" t="s">
        <v>1</v>
      </c>
      <c r="K1661" s="102" t="s">
        <v>2</v>
      </c>
      <c r="L1661" s="102" t="str">
        <f>[2]!Table1[[#This Row],[Orgn]]&amp;"-"&amp;[2]!Table1[[#This Row],[Dest]]</f>
        <v>SSH-BRI</v>
      </c>
      <c r="M1661" s="102" t="str">
        <f t="shared" si="25"/>
        <v>CHD</v>
      </c>
      <c r="N1661" s="102">
        <f>WEEKDAY([2]!Table1[[#This Row],[Travel Date]],2)</f>
        <v>6</v>
      </c>
      <c r="P1661" s="102">
        <v>1</v>
      </c>
    </row>
    <row r="1662" spans="1:16" x14ac:dyDescent="0.25">
      <c r="A1662" s="276" t="s">
        <v>2528</v>
      </c>
      <c r="B1662" s="277" t="s">
        <v>1210</v>
      </c>
      <c r="C1662" s="277" t="s">
        <v>274</v>
      </c>
      <c r="D1662" s="278" t="s">
        <v>286</v>
      </c>
      <c r="E1662" s="102" t="s">
        <v>275</v>
      </c>
      <c r="F1662" s="102" t="s">
        <v>4758</v>
      </c>
      <c r="G1662" s="103"/>
      <c r="H1662" s="103">
        <v>45767</v>
      </c>
      <c r="I1662" s="102" t="s">
        <v>116</v>
      </c>
      <c r="J1662" s="102" t="s">
        <v>1</v>
      </c>
      <c r="K1662" s="102" t="s">
        <v>2</v>
      </c>
      <c r="L1662" s="102" t="str">
        <f>[2]!Table1[[#This Row],[Orgn]]&amp;"-"&amp;[2]!Table1[[#This Row],[Dest]]</f>
        <v>SSH-BRI</v>
      </c>
      <c r="M1662" s="102" t="str">
        <f t="shared" si="25"/>
        <v>ADT</v>
      </c>
      <c r="N1662" s="102">
        <f>WEEKDAY([2]!Table1[[#This Row],[Travel Date]],2)</f>
        <v>6</v>
      </c>
      <c r="P1662" s="102">
        <v>1</v>
      </c>
    </row>
    <row r="1663" spans="1:16" x14ac:dyDescent="0.25">
      <c r="A1663" s="276" t="s">
        <v>2533</v>
      </c>
      <c r="B1663" s="277" t="s">
        <v>1103</v>
      </c>
      <c r="C1663" s="277" t="s">
        <v>277</v>
      </c>
      <c r="D1663" s="278" t="s">
        <v>2257</v>
      </c>
      <c r="E1663" s="102" t="s">
        <v>275</v>
      </c>
      <c r="F1663" s="102" t="s">
        <v>4759</v>
      </c>
      <c r="G1663" s="103"/>
      <c r="H1663" s="103">
        <v>45767</v>
      </c>
      <c r="I1663" s="102" t="s">
        <v>116</v>
      </c>
      <c r="J1663" s="102" t="s">
        <v>1</v>
      </c>
      <c r="K1663" s="102" t="s">
        <v>2</v>
      </c>
      <c r="L1663" s="102" t="str">
        <f>[2]!Table1[[#This Row],[Orgn]]&amp;"-"&amp;[2]!Table1[[#This Row],[Dest]]</f>
        <v>SSH-BRI</v>
      </c>
      <c r="M1663" s="102" t="str">
        <f t="shared" si="25"/>
        <v>ADT</v>
      </c>
      <c r="N1663" s="102">
        <f>WEEKDAY([2]!Table1[[#This Row],[Travel Date]],2)</f>
        <v>6</v>
      </c>
      <c r="P1663" s="102">
        <v>1</v>
      </c>
    </row>
    <row r="1664" spans="1:16" x14ac:dyDescent="0.25">
      <c r="A1664" s="276" t="s">
        <v>1749</v>
      </c>
      <c r="B1664" s="277" t="s">
        <v>1849</v>
      </c>
      <c r="C1664" s="277" t="s">
        <v>1075</v>
      </c>
      <c r="D1664" s="278" t="s">
        <v>279</v>
      </c>
      <c r="E1664" s="102" t="s">
        <v>275</v>
      </c>
      <c r="F1664" s="102" t="s">
        <v>4760</v>
      </c>
      <c r="G1664" s="103"/>
      <c r="H1664" s="103">
        <v>45767</v>
      </c>
      <c r="I1664" s="102" t="s">
        <v>116</v>
      </c>
      <c r="J1664" s="102" t="s">
        <v>1</v>
      </c>
      <c r="K1664" s="102" t="s">
        <v>2</v>
      </c>
      <c r="L1664" s="102" t="str">
        <f>[2]!Table1[[#This Row],[Orgn]]&amp;"-"&amp;[2]!Table1[[#This Row],[Dest]]</f>
        <v>SSH-BRI</v>
      </c>
      <c r="M1664" s="102" t="str">
        <f t="shared" si="25"/>
        <v>CHD</v>
      </c>
      <c r="N1664" s="102">
        <f>WEEKDAY([2]!Table1[[#This Row],[Travel Date]],2)</f>
        <v>6</v>
      </c>
      <c r="P1664" s="102">
        <v>1</v>
      </c>
    </row>
    <row r="1665" spans="1:16" x14ac:dyDescent="0.25">
      <c r="A1665" s="276" t="s">
        <v>1749</v>
      </c>
      <c r="B1665" s="277" t="s">
        <v>4761</v>
      </c>
      <c r="C1665" s="277" t="s">
        <v>1075</v>
      </c>
      <c r="D1665" s="278" t="s">
        <v>279</v>
      </c>
      <c r="E1665" s="102" t="s">
        <v>275</v>
      </c>
      <c r="F1665" s="102" t="s">
        <v>4762</v>
      </c>
      <c r="G1665" s="103"/>
      <c r="H1665" s="103">
        <v>45767</v>
      </c>
      <c r="I1665" s="102" t="s">
        <v>116</v>
      </c>
      <c r="J1665" s="102" t="s">
        <v>1</v>
      </c>
      <c r="K1665" s="102" t="s">
        <v>2</v>
      </c>
      <c r="L1665" s="102" t="str">
        <f>[2]!Table1[[#This Row],[Orgn]]&amp;"-"&amp;[2]!Table1[[#This Row],[Dest]]</f>
        <v>SSH-BRI</v>
      </c>
      <c r="M1665" s="102" t="str">
        <f t="shared" si="25"/>
        <v>CHD</v>
      </c>
      <c r="N1665" s="102">
        <f>WEEKDAY([2]!Table1[[#This Row],[Travel Date]],2)</f>
        <v>6</v>
      </c>
      <c r="P1665" s="102">
        <v>1</v>
      </c>
    </row>
    <row r="1666" spans="1:16" x14ac:dyDescent="0.25">
      <c r="A1666" s="276" t="s">
        <v>1749</v>
      </c>
      <c r="B1666" s="277" t="s">
        <v>1193</v>
      </c>
      <c r="C1666" s="277" t="s">
        <v>274</v>
      </c>
      <c r="D1666" s="278" t="s">
        <v>280</v>
      </c>
      <c r="E1666" s="102" t="s">
        <v>275</v>
      </c>
      <c r="F1666" s="102" t="s">
        <v>4763</v>
      </c>
      <c r="G1666" s="103"/>
      <c r="H1666" s="103">
        <v>45767</v>
      </c>
      <c r="I1666" s="102" t="s">
        <v>116</v>
      </c>
      <c r="J1666" s="102" t="s">
        <v>1</v>
      </c>
      <c r="K1666" s="102" t="s">
        <v>2</v>
      </c>
      <c r="L1666" s="102" t="str">
        <f>[2]!Table1[[#This Row],[Orgn]]&amp;"-"&amp;[2]!Table1[[#This Row],[Dest]]</f>
        <v>SSH-BRI</v>
      </c>
      <c r="M1666" s="102" t="str">
        <f t="shared" ref="M1666:M1729" si="26">IF(TRIM(C1666)="INF", "INF", IF(TRIM(C1666)="CHD", "CHD", "ADT"))</f>
        <v>ADT</v>
      </c>
      <c r="N1666" s="102">
        <f>WEEKDAY([2]!Table1[[#This Row],[Travel Date]],2)</f>
        <v>6</v>
      </c>
      <c r="P1666" s="102">
        <v>1</v>
      </c>
    </row>
    <row r="1667" spans="1:16" x14ac:dyDescent="0.25">
      <c r="A1667" s="276" t="s">
        <v>2036</v>
      </c>
      <c r="B1667" s="277" t="s">
        <v>1181</v>
      </c>
      <c r="C1667" s="277" t="s">
        <v>277</v>
      </c>
      <c r="D1667" s="278" t="s">
        <v>286</v>
      </c>
      <c r="E1667" s="102" t="s">
        <v>275</v>
      </c>
      <c r="F1667" s="102" t="s">
        <v>4764</v>
      </c>
      <c r="G1667" s="103"/>
      <c r="H1667" s="103">
        <v>45767</v>
      </c>
      <c r="I1667" s="102" t="s">
        <v>116</v>
      </c>
      <c r="J1667" s="102" t="s">
        <v>1</v>
      </c>
      <c r="K1667" s="102" t="s">
        <v>2</v>
      </c>
      <c r="L1667" s="102" t="str">
        <f>[2]!Table1[[#This Row],[Orgn]]&amp;"-"&amp;[2]!Table1[[#This Row],[Dest]]</f>
        <v>SSH-BRI</v>
      </c>
      <c r="M1667" s="102" t="str">
        <f t="shared" si="26"/>
        <v>ADT</v>
      </c>
      <c r="N1667" s="102">
        <f>WEEKDAY([2]!Table1[[#This Row],[Travel Date]],2)</f>
        <v>6</v>
      </c>
      <c r="P1667" s="102">
        <v>1</v>
      </c>
    </row>
    <row r="1668" spans="1:16" x14ac:dyDescent="0.25">
      <c r="A1668" s="276" t="s">
        <v>2543</v>
      </c>
      <c r="B1668" s="277" t="s">
        <v>2544</v>
      </c>
      <c r="C1668" s="277" t="s">
        <v>274</v>
      </c>
      <c r="D1668" s="278" t="s">
        <v>2257</v>
      </c>
      <c r="E1668" s="102" t="s">
        <v>275</v>
      </c>
      <c r="F1668" s="102" t="s">
        <v>4765</v>
      </c>
      <c r="G1668" s="103"/>
      <c r="H1668" s="103">
        <v>45767</v>
      </c>
      <c r="I1668" s="102" t="s">
        <v>116</v>
      </c>
      <c r="J1668" s="102" t="s">
        <v>1</v>
      </c>
      <c r="K1668" s="102" t="s">
        <v>2</v>
      </c>
      <c r="L1668" s="102" t="str">
        <f>[2]!Table1[[#This Row],[Orgn]]&amp;"-"&amp;[2]!Table1[[#This Row],[Dest]]</f>
        <v>SSH-BRI</v>
      </c>
      <c r="M1668" s="102" t="str">
        <f t="shared" si="26"/>
        <v>ADT</v>
      </c>
      <c r="N1668" s="102">
        <f>WEEKDAY([2]!Table1[[#This Row],[Travel Date]],2)</f>
        <v>6</v>
      </c>
      <c r="P1668" s="102">
        <v>1</v>
      </c>
    </row>
    <row r="1669" spans="1:16" x14ac:dyDescent="0.25">
      <c r="A1669" s="276" t="s">
        <v>2543</v>
      </c>
      <c r="B1669" s="277" t="s">
        <v>1080</v>
      </c>
      <c r="C1669" s="277" t="s">
        <v>1432</v>
      </c>
      <c r="D1669" s="278" t="s">
        <v>2257</v>
      </c>
      <c r="E1669" s="102" t="s">
        <v>275</v>
      </c>
      <c r="F1669" s="102" t="s">
        <v>4766</v>
      </c>
      <c r="G1669" s="103"/>
      <c r="H1669" s="103">
        <v>45767</v>
      </c>
      <c r="I1669" s="102" t="s">
        <v>116</v>
      </c>
      <c r="J1669" s="102" t="s">
        <v>1</v>
      </c>
      <c r="K1669" s="102" t="s">
        <v>2</v>
      </c>
      <c r="L1669" s="102" t="str">
        <f>[2]!Table1[[#This Row],[Orgn]]&amp;"-"&amp;[2]!Table1[[#This Row],[Dest]]</f>
        <v>SSH-BRI</v>
      </c>
      <c r="M1669" s="102" t="str">
        <f t="shared" si="26"/>
        <v>CHD</v>
      </c>
      <c r="N1669" s="102">
        <f>WEEKDAY([2]!Table1[[#This Row],[Travel Date]],2)</f>
        <v>6</v>
      </c>
      <c r="P1669" s="102">
        <v>1</v>
      </c>
    </row>
    <row r="1670" spans="1:16" x14ac:dyDescent="0.25">
      <c r="A1670" s="276" t="s">
        <v>1698</v>
      </c>
      <c r="B1670" s="277" t="s">
        <v>1302</v>
      </c>
      <c r="C1670" s="277" t="s">
        <v>274</v>
      </c>
      <c r="D1670" s="278" t="s">
        <v>286</v>
      </c>
      <c r="E1670" s="102" t="s">
        <v>275</v>
      </c>
      <c r="F1670" s="102" t="s">
        <v>4767</v>
      </c>
      <c r="G1670" s="103"/>
      <c r="H1670" s="103">
        <v>45767</v>
      </c>
      <c r="I1670" s="102" t="s">
        <v>116</v>
      </c>
      <c r="J1670" s="102" t="s">
        <v>1</v>
      </c>
      <c r="K1670" s="102" t="s">
        <v>2</v>
      </c>
      <c r="L1670" s="102" t="str">
        <f>[2]!Table1[[#This Row],[Orgn]]&amp;"-"&amp;[2]!Table1[[#This Row],[Dest]]</f>
        <v>SSH-BRI</v>
      </c>
      <c r="M1670" s="102" t="str">
        <f t="shared" si="26"/>
        <v>ADT</v>
      </c>
      <c r="N1670" s="102">
        <f>WEEKDAY([2]!Table1[[#This Row],[Travel Date]],2)</f>
        <v>6</v>
      </c>
      <c r="P1670" s="102">
        <v>1</v>
      </c>
    </row>
    <row r="1671" spans="1:16" x14ac:dyDescent="0.25">
      <c r="A1671" s="276" t="s">
        <v>1698</v>
      </c>
      <c r="B1671" s="277" t="s">
        <v>1108</v>
      </c>
      <c r="C1671" s="277" t="s">
        <v>274</v>
      </c>
      <c r="D1671" s="278" t="s">
        <v>286</v>
      </c>
      <c r="E1671" s="102" t="s">
        <v>275</v>
      </c>
      <c r="F1671" s="102" t="s">
        <v>4768</v>
      </c>
      <c r="G1671" s="103"/>
      <c r="H1671" s="103">
        <v>45767</v>
      </c>
      <c r="I1671" s="102" t="s">
        <v>116</v>
      </c>
      <c r="J1671" s="102" t="s">
        <v>1</v>
      </c>
      <c r="K1671" s="102" t="s">
        <v>2</v>
      </c>
      <c r="L1671" s="102" t="str">
        <f>[2]!Table1[[#This Row],[Orgn]]&amp;"-"&amp;[2]!Table1[[#This Row],[Dest]]</f>
        <v>SSH-BRI</v>
      </c>
      <c r="M1671" s="102" t="str">
        <f t="shared" si="26"/>
        <v>ADT</v>
      </c>
      <c r="N1671" s="102">
        <f>WEEKDAY([2]!Table1[[#This Row],[Travel Date]],2)</f>
        <v>6</v>
      </c>
      <c r="P1671" s="102">
        <v>1</v>
      </c>
    </row>
    <row r="1672" spans="1:16" x14ac:dyDescent="0.25">
      <c r="A1672" s="276" t="s">
        <v>1865</v>
      </c>
      <c r="B1672" s="277" t="s">
        <v>1505</v>
      </c>
      <c r="C1672" s="277" t="s">
        <v>277</v>
      </c>
      <c r="D1672" s="278" t="s">
        <v>152</v>
      </c>
      <c r="E1672" s="102" t="s">
        <v>275</v>
      </c>
      <c r="F1672" s="102" t="s">
        <v>4769</v>
      </c>
      <c r="G1672" s="103"/>
      <c r="H1672" s="103">
        <v>45767</v>
      </c>
      <c r="I1672" s="102" t="s">
        <v>116</v>
      </c>
      <c r="J1672" s="102" t="s">
        <v>1</v>
      </c>
      <c r="K1672" s="102" t="s">
        <v>2</v>
      </c>
      <c r="L1672" s="102" t="str">
        <f>[2]!Table1[[#This Row],[Orgn]]&amp;"-"&amp;[2]!Table1[[#This Row],[Dest]]</f>
        <v>SSH-BRI</v>
      </c>
      <c r="M1672" s="102" t="str">
        <f t="shared" si="26"/>
        <v>ADT</v>
      </c>
      <c r="N1672" s="102">
        <f>WEEKDAY([2]!Table1[[#This Row],[Travel Date]],2)</f>
        <v>6</v>
      </c>
      <c r="P1672" s="102">
        <v>1</v>
      </c>
    </row>
    <row r="1673" spans="1:16" x14ac:dyDescent="0.25">
      <c r="A1673" s="276" t="s">
        <v>2124</v>
      </c>
      <c r="B1673" s="277" t="s">
        <v>2555</v>
      </c>
      <c r="C1673" s="277" t="s">
        <v>1075</v>
      </c>
      <c r="D1673" s="278" t="s">
        <v>286</v>
      </c>
      <c r="E1673" s="102" t="s">
        <v>275</v>
      </c>
      <c r="F1673" s="102" t="s">
        <v>4770</v>
      </c>
      <c r="G1673" s="103"/>
      <c r="H1673" s="103">
        <v>45767</v>
      </c>
      <c r="I1673" s="102" t="s">
        <v>116</v>
      </c>
      <c r="J1673" s="102" t="s">
        <v>1</v>
      </c>
      <c r="K1673" s="102" t="s">
        <v>2</v>
      </c>
      <c r="L1673" s="102" t="str">
        <f>[2]!Table1[[#This Row],[Orgn]]&amp;"-"&amp;[2]!Table1[[#This Row],[Dest]]</f>
        <v>SSH-BRI</v>
      </c>
      <c r="M1673" s="102" t="str">
        <f t="shared" si="26"/>
        <v>CHD</v>
      </c>
      <c r="N1673" s="102">
        <f>WEEKDAY([2]!Table1[[#This Row],[Travel Date]],2)</f>
        <v>6</v>
      </c>
      <c r="P1673" s="102">
        <v>1</v>
      </c>
    </row>
    <row r="1674" spans="1:16" x14ac:dyDescent="0.25">
      <c r="A1674" s="276" t="s">
        <v>2558</v>
      </c>
      <c r="B1674" s="277" t="s">
        <v>1373</v>
      </c>
      <c r="C1674" s="277" t="s">
        <v>274</v>
      </c>
      <c r="D1674" s="278" t="s">
        <v>152</v>
      </c>
      <c r="E1674" s="102" t="s">
        <v>275</v>
      </c>
      <c r="F1674" s="102" t="s">
        <v>4771</v>
      </c>
      <c r="G1674" s="103"/>
      <c r="H1674" s="103">
        <v>45767</v>
      </c>
      <c r="I1674" s="102" t="s">
        <v>116</v>
      </c>
      <c r="J1674" s="102" t="s">
        <v>1</v>
      </c>
      <c r="K1674" s="102" t="s">
        <v>2</v>
      </c>
      <c r="L1674" s="102" t="str">
        <f>[2]!Table1[[#This Row],[Orgn]]&amp;"-"&amp;[2]!Table1[[#This Row],[Dest]]</f>
        <v>SSH-BRI</v>
      </c>
      <c r="M1674" s="102" t="str">
        <f t="shared" si="26"/>
        <v>ADT</v>
      </c>
      <c r="N1674" s="102">
        <f>WEEKDAY([2]!Table1[[#This Row],[Travel Date]],2)</f>
        <v>6</v>
      </c>
      <c r="P1674" s="102">
        <v>1</v>
      </c>
    </row>
    <row r="1675" spans="1:16" x14ac:dyDescent="0.25">
      <c r="A1675" s="276" t="s">
        <v>2132</v>
      </c>
      <c r="B1675" s="277" t="s">
        <v>1187</v>
      </c>
      <c r="C1675" s="277" t="s">
        <v>274</v>
      </c>
      <c r="D1675" s="278" t="s">
        <v>279</v>
      </c>
      <c r="E1675" s="102" t="s">
        <v>275</v>
      </c>
      <c r="F1675" s="102" t="s">
        <v>4772</v>
      </c>
      <c r="G1675" s="103"/>
      <c r="H1675" s="103">
        <v>45767</v>
      </c>
      <c r="I1675" s="102" t="s">
        <v>116</v>
      </c>
      <c r="J1675" s="102" t="s">
        <v>1</v>
      </c>
      <c r="K1675" s="102" t="s">
        <v>2</v>
      </c>
      <c r="L1675" s="102" t="str">
        <f>[2]!Table1[[#This Row],[Orgn]]&amp;"-"&amp;[2]!Table1[[#This Row],[Dest]]</f>
        <v>SSH-BRI</v>
      </c>
      <c r="M1675" s="102" t="str">
        <f t="shared" si="26"/>
        <v>ADT</v>
      </c>
      <c r="N1675" s="102">
        <f>WEEKDAY([2]!Table1[[#This Row],[Travel Date]],2)</f>
        <v>6</v>
      </c>
      <c r="P1675" s="102">
        <v>1</v>
      </c>
    </row>
    <row r="1676" spans="1:16" x14ac:dyDescent="0.25">
      <c r="A1676" s="276" t="s">
        <v>2132</v>
      </c>
      <c r="B1676" s="277" t="s">
        <v>1575</v>
      </c>
      <c r="C1676" s="277" t="s">
        <v>274</v>
      </c>
      <c r="D1676" s="278" t="s">
        <v>279</v>
      </c>
      <c r="E1676" s="102" t="s">
        <v>275</v>
      </c>
      <c r="F1676" s="102" t="s">
        <v>4773</v>
      </c>
      <c r="G1676" s="103"/>
      <c r="H1676" s="103">
        <v>45767</v>
      </c>
      <c r="I1676" s="102" t="s">
        <v>116</v>
      </c>
      <c r="J1676" s="102" t="s">
        <v>1</v>
      </c>
      <c r="K1676" s="102" t="s">
        <v>2</v>
      </c>
      <c r="L1676" s="102" t="str">
        <f>[2]!Table1[[#This Row],[Orgn]]&amp;"-"&amp;[2]!Table1[[#This Row],[Dest]]</f>
        <v>SSH-BRI</v>
      </c>
      <c r="M1676" s="102" t="str">
        <f t="shared" si="26"/>
        <v>ADT</v>
      </c>
      <c r="N1676" s="102">
        <f>WEEKDAY([2]!Table1[[#This Row],[Travel Date]],2)</f>
        <v>6</v>
      </c>
      <c r="P1676" s="102">
        <v>1</v>
      </c>
    </row>
    <row r="1677" spans="1:16" x14ac:dyDescent="0.25">
      <c r="A1677" s="276" t="s">
        <v>2132</v>
      </c>
      <c r="B1677" s="277" t="s">
        <v>1121</v>
      </c>
      <c r="C1677" s="277" t="s">
        <v>274</v>
      </c>
      <c r="D1677" s="278" t="s">
        <v>280</v>
      </c>
      <c r="E1677" s="102" t="s">
        <v>275</v>
      </c>
      <c r="F1677" s="102" t="s">
        <v>2174</v>
      </c>
      <c r="G1677" s="103"/>
      <c r="H1677" s="103">
        <v>45767</v>
      </c>
      <c r="I1677" s="102" t="s">
        <v>116</v>
      </c>
      <c r="J1677" s="102" t="s">
        <v>1</v>
      </c>
      <c r="K1677" s="102" t="s">
        <v>2</v>
      </c>
      <c r="L1677" s="102" t="str">
        <f>[2]!Table1[[#This Row],[Orgn]]&amp;"-"&amp;[2]!Table1[[#This Row],[Dest]]</f>
        <v>SSH-BRI</v>
      </c>
      <c r="M1677" s="102" t="str">
        <f t="shared" si="26"/>
        <v>ADT</v>
      </c>
      <c r="N1677" s="102">
        <f>WEEKDAY([2]!Table1[[#This Row],[Travel Date]],2)</f>
        <v>6</v>
      </c>
      <c r="P1677" s="102">
        <v>1</v>
      </c>
    </row>
    <row r="1678" spans="1:16" x14ac:dyDescent="0.25">
      <c r="A1678" s="276" t="s">
        <v>2572</v>
      </c>
      <c r="B1678" s="277" t="s">
        <v>1071</v>
      </c>
      <c r="C1678" s="277" t="s">
        <v>1075</v>
      </c>
      <c r="D1678" s="278" t="s">
        <v>286</v>
      </c>
      <c r="E1678" s="102" t="s">
        <v>275</v>
      </c>
      <c r="F1678" s="102" t="s">
        <v>4774</v>
      </c>
      <c r="G1678" s="103"/>
      <c r="H1678" s="103">
        <v>45767</v>
      </c>
      <c r="I1678" s="102" t="s">
        <v>116</v>
      </c>
      <c r="J1678" s="102" t="s">
        <v>1</v>
      </c>
      <c r="K1678" s="102" t="s">
        <v>2</v>
      </c>
      <c r="L1678" s="102" t="str">
        <f>[2]!Table1[[#This Row],[Orgn]]&amp;"-"&amp;[2]!Table1[[#This Row],[Dest]]</f>
        <v>SSH-BRI</v>
      </c>
      <c r="M1678" s="102" t="str">
        <f t="shared" si="26"/>
        <v>CHD</v>
      </c>
      <c r="N1678" s="102">
        <f>WEEKDAY([2]!Table1[[#This Row],[Travel Date]],2)</f>
        <v>6</v>
      </c>
      <c r="P1678" s="102">
        <v>1</v>
      </c>
    </row>
    <row r="1679" spans="1:16" x14ac:dyDescent="0.25">
      <c r="A1679" s="276" t="s">
        <v>2572</v>
      </c>
      <c r="B1679" s="277" t="s">
        <v>1208</v>
      </c>
      <c r="C1679" s="277" t="s">
        <v>1075</v>
      </c>
      <c r="D1679" s="278" t="s">
        <v>286</v>
      </c>
      <c r="E1679" s="102" t="s">
        <v>275</v>
      </c>
      <c r="F1679" s="102" t="s">
        <v>4775</v>
      </c>
      <c r="G1679" s="103"/>
      <c r="H1679" s="103">
        <v>45767</v>
      </c>
      <c r="I1679" s="102" t="s">
        <v>116</v>
      </c>
      <c r="J1679" s="102" t="s">
        <v>1</v>
      </c>
      <c r="K1679" s="102" t="s">
        <v>2</v>
      </c>
      <c r="L1679" s="102" t="str">
        <f>[2]!Table1[[#This Row],[Orgn]]&amp;"-"&amp;[2]!Table1[[#This Row],[Dest]]</f>
        <v>SSH-BRI</v>
      </c>
      <c r="M1679" s="102" t="str">
        <f t="shared" si="26"/>
        <v>CHD</v>
      </c>
      <c r="N1679" s="102">
        <f>WEEKDAY([2]!Table1[[#This Row],[Travel Date]],2)</f>
        <v>6</v>
      </c>
      <c r="P1679" s="102">
        <v>1</v>
      </c>
    </row>
    <row r="1680" spans="1:16" x14ac:dyDescent="0.25">
      <c r="A1680" s="276" t="s">
        <v>2572</v>
      </c>
      <c r="B1680" s="277" t="s">
        <v>1255</v>
      </c>
      <c r="C1680" s="277" t="s">
        <v>274</v>
      </c>
      <c r="D1680" s="278" t="s">
        <v>286</v>
      </c>
      <c r="E1680" s="102" t="s">
        <v>275</v>
      </c>
      <c r="F1680" s="102" t="s">
        <v>4776</v>
      </c>
      <c r="G1680" s="103"/>
      <c r="H1680" s="103">
        <v>45767</v>
      </c>
      <c r="I1680" s="102" t="s">
        <v>116</v>
      </c>
      <c r="J1680" s="102" t="s">
        <v>1</v>
      </c>
      <c r="K1680" s="102" t="s">
        <v>2</v>
      </c>
      <c r="L1680" s="102" t="str">
        <f>[2]!Table1[[#This Row],[Orgn]]&amp;"-"&amp;[2]!Table1[[#This Row],[Dest]]</f>
        <v>SSH-BRI</v>
      </c>
      <c r="M1680" s="102" t="str">
        <f t="shared" si="26"/>
        <v>ADT</v>
      </c>
      <c r="N1680" s="102">
        <f>WEEKDAY([2]!Table1[[#This Row],[Travel Date]],2)</f>
        <v>6</v>
      </c>
      <c r="P1680" s="102">
        <v>1</v>
      </c>
    </row>
    <row r="1681" spans="1:16" x14ac:dyDescent="0.25">
      <c r="A1681" s="276" t="s">
        <v>2572</v>
      </c>
      <c r="B1681" s="277" t="s">
        <v>1561</v>
      </c>
      <c r="C1681" s="277" t="s">
        <v>1075</v>
      </c>
      <c r="D1681" s="278" t="s">
        <v>286</v>
      </c>
      <c r="E1681" s="102" t="s">
        <v>275</v>
      </c>
      <c r="F1681" s="102" t="s">
        <v>4777</v>
      </c>
      <c r="G1681" s="103"/>
      <c r="H1681" s="103">
        <v>45767</v>
      </c>
      <c r="I1681" s="102" t="s">
        <v>116</v>
      </c>
      <c r="J1681" s="102" t="s">
        <v>1</v>
      </c>
      <c r="K1681" s="102" t="s">
        <v>2</v>
      </c>
      <c r="L1681" s="102" t="str">
        <f>[2]!Table1[[#This Row],[Orgn]]&amp;"-"&amp;[2]!Table1[[#This Row],[Dest]]</f>
        <v>SSH-BRI</v>
      </c>
      <c r="M1681" s="102" t="str">
        <f t="shared" si="26"/>
        <v>CHD</v>
      </c>
      <c r="N1681" s="102">
        <f>WEEKDAY([2]!Table1[[#This Row],[Travel Date]],2)</f>
        <v>6</v>
      </c>
      <c r="P1681" s="102">
        <v>1</v>
      </c>
    </row>
    <row r="1682" spans="1:16" x14ac:dyDescent="0.25">
      <c r="A1682" s="276" t="s">
        <v>1439</v>
      </c>
      <c r="B1682" s="277" t="s">
        <v>1130</v>
      </c>
      <c r="C1682" s="277" t="s">
        <v>1087</v>
      </c>
      <c r="D1682" s="278" t="s">
        <v>279</v>
      </c>
      <c r="E1682" s="102" t="s">
        <v>275</v>
      </c>
      <c r="F1682" s="102" t="s">
        <v>4778</v>
      </c>
      <c r="G1682" s="103"/>
      <c r="H1682" s="103">
        <v>45767</v>
      </c>
      <c r="I1682" s="102" t="s">
        <v>116</v>
      </c>
      <c r="J1682" s="102" t="s">
        <v>1</v>
      </c>
      <c r="K1682" s="102" t="s">
        <v>2</v>
      </c>
      <c r="L1682" s="102" t="str">
        <f>[2]!Table1[[#This Row],[Orgn]]&amp;"-"&amp;[2]!Table1[[#This Row],[Dest]]</f>
        <v>SSH-BRI</v>
      </c>
      <c r="M1682" s="102" t="str">
        <f t="shared" si="26"/>
        <v>ADT</v>
      </c>
      <c r="N1682" s="102">
        <f>WEEKDAY([2]!Table1[[#This Row],[Travel Date]],2)</f>
        <v>6</v>
      </c>
      <c r="P1682" s="102">
        <v>1</v>
      </c>
    </row>
    <row r="1683" spans="1:16" x14ac:dyDescent="0.25">
      <c r="A1683" s="276" t="s">
        <v>2095</v>
      </c>
      <c r="B1683" s="277" t="s">
        <v>2581</v>
      </c>
      <c r="C1683" s="277" t="s">
        <v>277</v>
      </c>
      <c r="D1683" s="278" t="s">
        <v>2257</v>
      </c>
      <c r="E1683" s="102" t="s">
        <v>275</v>
      </c>
      <c r="F1683" s="102" t="s">
        <v>4779</v>
      </c>
      <c r="G1683" s="103"/>
      <c r="H1683" s="103">
        <v>45767</v>
      </c>
      <c r="I1683" s="102" t="s">
        <v>116</v>
      </c>
      <c r="J1683" s="102" t="s">
        <v>1</v>
      </c>
      <c r="K1683" s="102" t="s">
        <v>2</v>
      </c>
      <c r="L1683" s="102" t="str">
        <f>[2]!Table1[[#This Row],[Orgn]]&amp;"-"&amp;[2]!Table1[[#This Row],[Dest]]</f>
        <v>SSH-BRI</v>
      </c>
      <c r="M1683" s="102" t="str">
        <f t="shared" si="26"/>
        <v>ADT</v>
      </c>
      <c r="N1683" s="102">
        <f>WEEKDAY([2]!Table1[[#This Row],[Travel Date]],2)</f>
        <v>6</v>
      </c>
      <c r="P1683" s="102">
        <v>1</v>
      </c>
    </row>
    <row r="1684" spans="1:16" x14ac:dyDescent="0.25">
      <c r="A1684" s="276" t="s">
        <v>2583</v>
      </c>
      <c r="B1684" s="277" t="s">
        <v>2584</v>
      </c>
      <c r="C1684" s="277" t="s">
        <v>277</v>
      </c>
      <c r="D1684" s="278" t="s">
        <v>286</v>
      </c>
      <c r="E1684" s="102" t="s">
        <v>275</v>
      </c>
      <c r="F1684" s="102" t="s">
        <v>4780</v>
      </c>
      <c r="G1684" s="103"/>
      <c r="H1684" s="103">
        <v>45767</v>
      </c>
      <c r="I1684" s="102" t="s">
        <v>116</v>
      </c>
      <c r="J1684" s="102" t="s">
        <v>1</v>
      </c>
      <c r="K1684" s="102" t="s">
        <v>2</v>
      </c>
      <c r="L1684" s="102" t="str">
        <f>[2]!Table1[[#This Row],[Orgn]]&amp;"-"&amp;[2]!Table1[[#This Row],[Dest]]</f>
        <v>SSH-BRI</v>
      </c>
      <c r="M1684" s="102" t="str">
        <f t="shared" si="26"/>
        <v>ADT</v>
      </c>
      <c r="N1684" s="102">
        <f>WEEKDAY([2]!Table1[[#This Row],[Travel Date]],2)</f>
        <v>6</v>
      </c>
      <c r="P1684" s="102">
        <v>1</v>
      </c>
    </row>
    <row r="1685" spans="1:16" x14ac:dyDescent="0.25">
      <c r="A1685" s="276" t="s">
        <v>1595</v>
      </c>
      <c r="B1685" s="277" t="s">
        <v>1396</v>
      </c>
      <c r="C1685" s="277" t="s">
        <v>1087</v>
      </c>
      <c r="D1685" s="278" t="s">
        <v>152</v>
      </c>
      <c r="E1685" s="102" t="s">
        <v>275</v>
      </c>
      <c r="F1685" s="102" t="s">
        <v>4781</v>
      </c>
      <c r="G1685" s="103"/>
      <c r="H1685" s="103">
        <v>45767</v>
      </c>
      <c r="I1685" s="102" t="s">
        <v>116</v>
      </c>
      <c r="J1685" s="102" t="s">
        <v>1</v>
      </c>
      <c r="K1685" s="102" t="s">
        <v>2</v>
      </c>
      <c r="L1685" s="102" t="str">
        <f>[2]!Table1[[#This Row],[Orgn]]&amp;"-"&amp;[2]!Table1[[#This Row],[Dest]]</f>
        <v>SSH-BRI</v>
      </c>
      <c r="M1685" s="102" t="str">
        <f t="shared" si="26"/>
        <v>ADT</v>
      </c>
      <c r="N1685" s="102">
        <f>WEEKDAY([2]!Table1[[#This Row],[Travel Date]],2)</f>
        <v>6</v>
      </c>
      <c r="P1685" s="102">
        <v>1</v>
      </c>
    </row>
    <row r="1686" spans="1:16" x14ac:dyDescent="0.25">
      <c r="A1686" s="276" t="s">
        <v>2588</v>
      </c>
      <c r="B1686" s="277" t="s">
        <v>1170</v>
      </c>
      <c r="C1686" s="277" t="s">
        <v>277</v>
      </c>
      <c r="D1686" s="278" t="s">
        <v>2257</v>
      </c>
      <c r="E1686" s="102" t="s">
        <v>275</v>
      </c>
      <c r="F1686" s="102" t="s">
        <v>4782</v>
      </c>
      <c r="G1686" s="103"/>
      <c r="H1686" s="103">
        <v>45767</v>
      </c>
      <c r="I1686" s="102" t="s">
        <v>116</v>
      </c>
      <c r="J1686" s="102" t="s">
        <v>1</v>
      </c>
      <c r="K1686" s="102" t="s">
        <v>2</v>
      </c>
      <c r="L1686" s="102" t="str">
        <f>[2]!Table1[[#This Row],[Orgn]]&amp;"-"&amp;[2]!Table1[[#This Row],[Dest]]</f>
        <v>SSH-BRI</v>
      </c>
      <c r="M1686" s="102" t="str">
        <f t="shared" si="26"/>
        <v>ADT</v>
      </c>
      <c r="N1686" s="102">
        <f>WEEKDAY([2]!Table1[[#This Row],[Travel Date]],2)</f>
        <v>6</v>
      </c>
      <c r="P1686" s="102">
        <v>1</v>
      </c>
    </row>
    <row r="1687" spans="1:16" x14ac:dyDescent="0.25">
      <c r="A1687" s="276" t="s">
        <v>1675</v>
      </c>
      <c r="B1687" s="277" t="s">
        <v>1071</v>
      </c>
      <c r="C1687" s="277" t="s">
        <v>274</v>
      </c>
      <c r="D1687" s="278" t="s">
        <v>2257</v>
      </c>
      <c r="E1687" s="102" t="s">
        <v>275</v>
      </c>
      <c r="F1687" s="102" t="s">
        <v>4783</v>
      </c>
      <c r="G1687" s="103"/>
      <c r="H1687" s="103">
        <v>45767</v>
      </c>
      <c r="I1687" s="102" t="s">
        <v>116</v>
      </c>
      <c r="J1687" s="102" t="s">
        <v>1</v>
      </c>
      <c r="K1687" s="102" t="s">
        <v>2</v>
      </c>
      <c r="L1687" s="102" t="str">
        <f>[2]!Table1[[#This Row],[Orgn]]&amp;"-"&amp;[2]!Table1[[#This Row],[Dest]]</f>
        <v>SSH-BRI</v>
      </c>
      <c r="M1687" s="102" t="str">
        <f t="shared" si="26"/>
        <v>ADT</v>
      </c>
      <c r="N1687" s="102">
        <f>WEEKDAY([2]!Table1[[#This Row],[Travel Date]],2)</f>
        <v>6</v>
      </c>
      <c r="P1687" s="102">
        <v>1</v>
      </c>
    </row>
    <row r="1688" spans="1:16" x14ac:dyDescent="0.25">
      <c r="A1688" s="276" t="s">
        <v>2600</v>
      </c>
      <c r="B1688" s="277" t="s">
        <v>1400</v>
      </c>
      <c r="C1688" s="277" t="s">
        <v>1075</v>
      </c>
      <c r="D1688" s="278" t="s">
        <v>286</v>
      </c>
      <c r="E1688" s="102" t="s">
        <v>275</v>
      </c>
      <c r="F1688" s="102" t="s">
        <v>4784</v>
      </c>
      <c r="G1688" s="103"/>
      <c r="H1688" s="103">
        <v>45767</v>
      </c>
      <c r="I1688" s="102" t="s">
        <v>116</v>
      </c>
      <c r="J1688" s="102" t="s">
        <v>1</v>
      </c>
      <c r="K1688" s="102" t="s">
        <v>2</v>
      </c>
      <c r="L1688" s="102" t="str">
        <f>[2]!Table1[[#This Row],[Orgn]]&amp;"-"&amp;[2]!Table1[[#This Row],[Dest]]</f>
        <v>SSH-BRI</v>
      </c>
      <c r="M1688" s="102" t="str">
        <f t="shared" si="26"/>
        <v>CHD</v>
      </c>
      <c r="N1688" s="102">
        <f>WEEKDAY([2]!Table1[[#This Row],[Travel Date]],2)</f>
        <v>6</v>
      </c>
      <c r="P1688" s="102">
        <v>1</v>
      </c>
    </row>
    <row r="1689" spans="1:16" x14ac:dyDescent="0.25">
      <c r="A1689" s="276" t="s">
        <v>2600</v>
      </c>
      <c r="B1689" s="277" t="s">
        <v>1210</v>
      </c>
      <c r="C1689" s="277" t="s">
        <v>274</v>
      </c>
      <c r="D1689" s="278" t="s">
        <v>286</v>
      </c>
      <c r="E1689" s="102" t="s">
        <v>275</v>
      </c>
      <c r="F1689" s="102" t="s">
        <v>4785</v>
      </c>
      <c r="G1689" s="103"/>
      <c r="H1689" s="103">
        <v>45767</v>
      </c>
      <c r="I1689" s="102" t="s">
        <v>116</v>
      </c>
      <c r="J1689" s="102" t="s">
        <v>1</v>
      </c>
      <c r="K1689" s="102" t="s">
        <v>2</v>
      </c>
      <c r="L1689" s="102" t="str">
        <f>[2]!Table1[[#This Row],[Orgn]]&amp;"-"&amp;[2]!Table1[[#This Row],[Dest]]</f>
        <v>SSH-BRI</v>
      </c>
      <c r="M1689" s="102" t="str">
        <f t="shared" si="26"/>
        <v>ADT</v>
      </c>
      <c r="N1689" s="102">
        <f>WEEKDAY([2]!Table1[[#This Row],[Travel Date]],2)</f>
        <v>6</v>
      </c>
      <c r="P1689" s="102">
        <v>1</v>
      </c>
    </row>
    <row r="1690" spans="1:16" x14ac:dyDescent="0.25">
      <c r="A1690" s="276" t="s">
        <v>2600</v>
      </c>
      <c r="B1690" s="277" t="s">
        <v>2605</v>
      </c>
      <c r="C1690" s="277" t="s">
        <v>1075</v>
      </c>
      <c r="D1690" s="278" t="s">
        <v>286</v>
      </c>
      <c r="E1690" s="102" t="s">
        <v>275</v>
      </c>
      <c r="F1690" s="102" t="s">
        <v>4786</v>
      </c>
      <c r="G1690" s="103"/>
      <c r="H1690" s="103">
        <v>45767</v>
      </c>
      <c r="I1690" s="102" t="s">
        <v>116</v>
      </c>
      <c r="J1690" s="102" t="s">
        <v>1</v>
      </c>
      <c r="K1690" s="102" t="s">
        <v>2</v>
      </c>
      <c r="L1690" s="102" t="str">
        <f>[2]!Table1[[#This Row],[Orgn]]&amp;"-"&amp;[2]!Table1[[#This Row],[Dest]]</f>
        <v>SSH-BRI</v>
      </c>
      <c r="M1690" s="102" t="str">
        <f t="shared" si="26"/>
        <v>CHD</v>
      </c>
      <c r="N1690" s="102">
        <f>WEEKDAY([2]!Table1[[#This Row],[Travel Date]],2)</f>
        <v>6</v>
      </c>
      <c r="P1690" s="102">
        <v>1</v>
      </c>
    </row>
    <row r="1691" spans="1:16" x14ac:dyDescent="0.25">
      <c r="A1691" s="276" t="s">
        <v>1272</v>
      </c>
      <c r="B1691" s="277" t="s">
        <v>2608</v>
      </c>
      <c r="C1691" s="277" t="s">
        <v>274</v>
      </c>
      <c r="D1691" s="278" t="s">
        <v>286</v>
      </c>
      <c r="E1691" s="102" t="s">
        <v>275</v>
      </c>
      <c r="F1691" s="102" t="s">
        <v>4787</v>
      </c>
      <c r="G1691" s="103"/>
      <c r="H1691" s="103">
        <v>45767</v>
      </c>
      <c r="I1691" s="102" t="s">
        <v>116</v>
      </c>
      <c r="J1691" s="102" t="s">
        <v>1</v>
      </c>
      <c r="K1691" s="102" t="s">
        <v>2</v>
      </c>
      <c r="L1691" s="102" t="str">
        <f>[2]!Table1[[#This Row],[Orgn]]&amp;"-"&amp;[2]!Table1[[#This Row],[Dest]]</f>
        <v>SSH-BRI</v>
      </c>
      <c r="M1691" s="102" t="str">
        <f t="shared" si="26"/>
        <v>ADT</v>
      </c>
      <c r="N1691" s="102">
        <f>WEEKDAY([2]!Table1[[#This Row],[Travel Date]],2)</f>
        <v>6</v>
      </c>
      <c r="P1691" s="102">
        <v>1</v>
      </c>
    </row>
    <row r="1692" spans="1:16" x14ac:dyDescent="0.25">
      <c r="A1692" s="276" t="s">
        <v>2611</v>
      </c>
      <c r="B1692" s="277" t="s">
        <v>1459</v>
      </c>
      <c r="C1692" s="277" t="s">
        <v>274</v>
      </c>
      <c r="D1692" s="278" t="s">
        <v>279</v>
      </c>
      <c r="E1692" s="102" t="s">
        <v>275</v>
      </c>
      <c r="F1692" s="102" t="s">
        <v>4788</v>
      </c>
      <c r="G1692" s="103"/>
      <c r="H1692" s="103">
        <v>45767</v>
      </c>
      <c r="I1692" s="102" t="s">
        <v>116</v>
      </c>
      <c r="J1692" s="102" t="s">
        <v>1</v>
      </c>
      <c r="K1692" s="102" t="s">
        <v>2</v>
      </c>
      <c r="L1692" s="102" t="str">
        <f>[2]!Table1[[#This Row],[Orgn]]&amp;"-"&amp;[2]!Table1[[#This Row],[Dest]]</f>
        <v>SSH-BRI</v>
      </c>
      <c r="M1692" s="102" t="str">
        <f t="shared" si="26"/>
        <v>ADT</v>
      </c>
      <c r="N1692" s="102">
        <f>WEEKDAY([2]!Table1[[#This Row],[Travel Date]],2)</f>
        <v>6</v>
      </c>
      <c r="P1692" s="102">
        <v>1</v>
      </c>
    </row>
    <row r="1693" spans="1:16" x14ac:dyDescent="0.25">
      <c r="A1693" s="276" t="s">
        <v>4789</v>
      </c>
      <c r="B1693" s="277" t="s">
        <v>1327</v>
      </c>
      <c r="C1693" s="277" t="s">
        <v>1087</v>
      </c>
      <c r="D1693" s="278" t="s">
        <v>152</v>
      </c>
      <c r="E1693" s="102" t="s">
        <v>275</v>
      </c>
      <c r="F1693" s="102" t="s">
        <v>4790</v>
      </c>
      <c r="G1693" s="103"/>
      <c r="H1693" s="103">
        <v>45767</v>
      </c>
      <c r="I1693" s="102" t="s">
        <v>116</v>
      </c>
      <c r="J1693" s="102" t="s">
        <v>1</v>
      </c>
      <c r="K1693" s="102" t="s">
        <v>2</v>
      </c>
      <c r="L1693" s="102" t="str">
        <f>[2]!Table1[[#This Row],[Orgn]]&amp;"-"&amp;[2]!Table1[[#This Row],[Dest]]</f>
        <v>SSH-BRI</v>
      </c>
      <c r="M1693" s="102" t="str">
        <f t="shared" si="26"/>
        <v>ADT</v>
      </c>
      <c r="N1693" s="102">
        <f>WEEKDAY([2]!Table1[[#This Row],[Travel Date]],2)</f>
        <v>6</v>
      </c>
      <c r="P1693" s="102">
        <v>1</v>
      </c>
    </row>
    <row r="1694" spans="1:16" x14ac:dyDescent="0.25">
      <c r="A1694" s="276" t="s">
        <v>1531</v>
      </c>
      <c r="B1694" s="277" t="s">
        <v>2613</v>
      </c>
      <c r="C1694" s="277" t="s">
        <v>1087</v>
      </c>
      <c r="D1694" s="278" t="s">
        <v>152</v>
      </c>
      <c r="E1694" s="102" t="s">
        <v>275</v>
      </c>
      <c r="F1694" s="102" t="s">
        <v>4791</v>
      </c>
      <c r="G1694" s="103"/>
      <c r="H1694" s="103">
        <v>45767</v>
      </c>
      <c r="I1694" s="102" t="s">
        <v>116</v>
      </c>
      <c r="J1694" s="102" t="s">
        <v>1</v>
      </c>
      <c r="K1694" s="102" t="s">
        <v>2</v>
      </c>
      <c r="L1694" s="102" t="str">
        <f>[2]!Table1[[#This Row],[Orgn]]&amp;"-"&amp;[2]!Table1[[#This Row],[Dest]]</f>
        <v>SSH-BRI</v>
      </c>
      <c r="M1694" s="102" t="str">
        <f t="shared" si="26"/>
        <v>ADT</v>
      </c>
      <c r="N1694" s="102">
        <f>WEEKDAY([2]!Table1[[#This Row],[Travel Date]],2)</f>
        <v>6</v>
      </c>
      <c r="P1694" s="102">
        <v>1</v>
      </c>
    </row>
    <row r="1695" spans="1:16" x14ac:dyDescent="0.25">
      <c r="A1695" s="276" t="s">
        <v>2615</v>
      </c>
      <c r="B1695" s="277" t="s">
        <v>2616</v>
      </c>
      <c r="C1695" s="277" t="s">
        <v>277</v>
      </c>
      <c r="D1695" s="278" t="s">
        <v>286</v>
      </c>
      <c r="E1695" s="102" t="s">
        <v>275</v>
      </c>
      <c r="F1695" s="102" t="s">
        <v>4792</v>
      </c>
      <c r="G1695" s="103"/>
      <c r="H1695" s="103">
        <v>45767</v>
      </c>
      <c r="I1695" s="102" t="s">
        <v>116</v>
      </c>
      <c r="J1695" s="102" t="s">
        <v>1</v>
      </c>
      <c r="K1695" s="102" t="s">
        <v>2</v>
      </c>
      <c r="L1695" s="102" t="str">
        <f>[2]!Table1[[#This Row],[Orgn]]&amp;"-"&amp;[2]!Table1[[#This Row],[Dest]]</f>
        <v>SSH-BRI</v>
      </c>
      <c r="M1695" s="102" t="str">
        <f t="shared" si="26"/>
        <v>ADT</v>
      </c>
      <c r="N1695" s="102">
        <f>WEEKDAY([2]!Table1[[#This Row],[Travel Date]],2)</f>
        <v>6</v>
      </c>
      <c r="P1695" s="102">
        <v>1</v>
      </c>
    </row>
    <row r="1696" spans="1:16" x14ac:dyDescent="0.25">
      <c r="A1696" s="276" t="s">
        <v>2619</v>
      </c>
      <c r="B1696" s="277" t="s">
        <v>2620</v>
      </c>
      <c r="C1696" s="277" t="s">
        <v>274</v>
      </c>
      <c r="D1696" s="278" t="s">
        <v>247</v>
      </c>
      <c r="E1696" s="102" t="s">
        <v>275</v>
      </c>
      <c r="F1696" s="102" t="s">
        <v>4793</v>
      </c>
      <c r="G1696" s="103"/>
      <c r="H1696" s="103">
        <v>45767</v>
      </c>
      <c r="I1696" s="102" t="s">
        <v>116</v>
      </c>
      <c r="J1696" s="102" t="s">
        <v>1</v>
      </c>
      <c r="K1696" s="102" t="s">
        <v>2</v>
      </c>
      <c r="L1696" s="102" t="str">
        <f>[2]!Table1[[#This Row],[Orgn]]&amp;"-"&amp;[2]!Table1[[#This Row],[Dest]]</f>
        <v>SSH-BRI</v>
      </c>
      <c r="M1696" s="102" t="str">
        <f t="shared" si="26"/>
        <v>ADT</v>
      </c>
      <c r="N1696" s="102">
        <f>WEEKDAY([2]!Table1[[#This Row],[Travel Date]],2)</f>
        <v>6</v>
      </c>
      <c r="P1696" s="102">
        <v>1</v>
      </c>
    </row>
    <row r="1697" spans="1:16" x14ac:dyDescent="0.25">
      <c r="A1697" s="276" t="s">
        <v>2619</v>
      </c>
      <c r="B1697" s="277" t="s">
        <v>1986</v>
      </c>
      <c r="C1697" s="277" t="s">
        <v>277</v>
      </c>
      <c r="D1697" s="278" t="s">
        <v>247</v>
      </c>
      <c r="E1697" s="102" t="s">
        <v>275</v>
      </c>
      <c r="F1697" s="102" t="s">
        <v>4794</v>
      </c>
      <c r="G1697" s="103"/>
      <c r="H1697" s="103">
        <v>45767</v>
      </c>
      <c r="I1697" s="102" t="s">
        <v>116</v>
      </c>
      <c r="J1697" s="102" t="s">
        <v>1</v>
      </c>
      <c r="K1697" s="102" t="s">
        <v>2</v>
      </c>
      <c r="L1697" s="102" t="str">
        <f>[2]!Table1[[#This Row],[Orgn]]&amp;"-"&amp;[2]!Table1[[#This Row],[Dest]]</f>
        <v>SSH-BRI</v>
      </c>
      <c r="M1697" s="102" t="str">
        <f t="shared" si="26"/>
        <v>ADT</v>
      </c>
      <c r="N1697" s="102">
        <f>WEEKDAY([2]!Table1[[#This Row],[Travel Date]],2)</f>
        <v>6</v>
      </c>
      <c r="P1697" s="102">
        <v>1</v>
      </c>
    </row>
    <row r="1698" spans="1:16" x14ac:dyDescent="0.25">
      <c r="A1698" s="276" t="s">
        <v>2619</v>
      </c>
      <c r="B1698" s="277" t="s">
        <v>2623</v>
      </c>
      <c r="C1698" s="277" t="s">
        <v>1075</v>
      </c>
      <c r="D1698" s="278" t="s">
        <v>247</v>
      </c>
      <c r="E1698" s="102" t="s">
        <v>275</v>
      </c>
      <c r="F1698" s="102" t="s">
        <v>4795</v>
      </c>
      <c r="G1698" s="103"/>
      <c r="H1698" s="103">
        <v>45767</v>
      </c>
      <c r="I1698" s="102" t="s">
        <v>116</v>
      </c>
      <c r="J1698" s="102" t="s">
        <v>1</v>
      </c>
      <c r="K1698" s="102" t="s">
        <v>2</v>
      </c>
      <c r="L1698" s="102" t="str">
        <f>[2]!Table1[[#This Row],[Orgn]]&amp;"-"&amp;[2]!Table1[[#This Row],[Dest]]</f>
        <v>SSH-BRI</v>
      </c>
      <c r="M1698" s="102" t="str">
        <f t="shared" si="26"/>
        <v>CHD</v>
      </c>
      <c r="N1698" s="102">
        <f>WEEKDAY([2]!Table1[[#This Row],[Travel Date]],2)</f>
        <v>6</v>
      </c>
      <c r="P1698" s="102">
        <v>1</v>
      </c>
    </row>
    <row r="1699" spans="1:16" x14ac:dyDescent="0.25">
      <c r="A1699" s="276" t="s">
        <v>2619</v>
      </c>
      <c r="B1699" s="277" t="s">
        <v>2625</v>
      </c>
      <c r="C1699" s="277" t="s">
        <v>277</v>
      </c>
      <c r="D1699" s="278" t="s">
        <v>247</v>
      </c>
      <c r="E1699" s="102" t="s">
        <v>275</v>
      </c>
      <c r="F1699" s="102" t="s">
        <v>4796</v>
      </c>
      <c r="G1699" s="103"/>
      <c r="H1699" s="103">
        <v>45767</v>
      </c>
      <c r="I1699" s="102" t="s">
        <v>116</v>
      </c>
      <c r="J1699" s="102" t="s">
        <v>1</v>
      </c>
      <c r="K1699" s="102" t="s">
        <v>2</v>
      </c>
      <c r="L1699" s="102" t="str">
        <f>[2]!Table1[[#This Row],[Orgn]]&amp;"-"&amp;[2]!Table1[[#This Row],[Dest]]</f>
        <v>SSH-BRI</v>
      </c>
      <c r="M1699" s="102" t="str">
        <f t="shared" si="26"/>
        <v>ADT</v>
      </c>
      <c r="N1699" s="102">
        <f>WEEKDAY([2]!Table1[[#This Row],[Travel Date]],2)</f>
        <v>6</v>
      </c>
      <c r="P1699" s="102">
        <v>1</v>
      </c>
    </row>
    <row r="1700" spans="1:16" x14ac:dyDescent="0.25">
      <c r="A1700" s="276" t="s">
        <v>1096</v>
      </c>
      <c r="B1700" s="277" t="s">
        <v>1108</v>
      </c>
      <c r="C1700" s="277" t="s">
        <v>1087</v>
      </c>
      <c r="D1700" s="278" t="s">
        <v>279</v>
      </c>
      <c r="E1700" s="102" t="s">
        <v>275</v>
      </c>
      <c r="F1700" s="102" t="s">
        <v>2212</v>
      </c>
      <c r="G1700" s="103"/>
      <c r="H1700" s="103">
        <v>45767</v>
      </c>
      <c r="I1700" s="102" t="s">
        <v>116</v>
      </c>
      <c r="J1700" s="102" t="s">
        <v>1</v>
      </c>
      <c r="K1700" s="102" t="s">
        <v>2</v>
      </c>
      <c r="L1700" s="102" t="str">
        <f>[2]!Table1[[#This Row],[Orgn]]&amp;"-"&amp;[2]!Table1[[#This Row],[Dest]]</f>
        <v>SSH-BRI</v>
      </c>
      <c r="M1700" s="102" t="str">
        <f t="shared" si="26"/>
        <v>ADT</v>
      </c>
      <c r="N1700" s="102">
        <f>WEEKDAY([2]!Table1[[#This Row],[Travel Date]],2)</f>
        <v>6</v>
      </c>
      <c r="P1700" s="102">
        <v>1</v>
      </c>
    </row>
    <row r="1701" spans="1:16" x14ac:dyDescent="0.25">
      <c r="A1701" s="276" t="s">
        <v>1096</v>
      </c>
      <c r="B1701" s="277" t="s">
        <v>1122</v>
      </c>
      <c r="C1701" s="277" t="s">
        <v>277</v>
      </c>
      <c r="D1701" s="278" t="s">
        <v>286</v>
      </c>
      <c r="E1701" s="102" t="s">
        <v>275</v>
      </c>
      <c r="F1701" s="102" t="s">
        <v>4797</v>
      </c>
      <c r="G1701" s="103"/>
      <c r="H1701" s="103">
        <v>45767</v>
      </c>
      <c r="I1701" s="102" t="s">
        <v>116</v>
      </c>
      <c r="J1701" s="102" t="s">
        <v>1</v>
      </c>
      <c r="K1701" s="102" t="s">
        <v>2</v>
      </c>
      <c r="L1701" s="102" t="str">
        <f>[2]!Table1[[#This Row],[Orgn]]&amp;"-"&amp;[2]!Table1[[#This Row],[Dest]]</f>
        <v>SSH-BRI</v>
      </c>
      <c r="M1701" s="102" t="str">
        <f t="shared" si="26"/>
        <v>ADT</v>
      </c>
      <c r="N1701" s="102">
        <f>WEEKDAY([2]!Table1[[#This Row],[Travel Date]],2)</f>
        <v>6</v>
      </c>
      <c r="P1701" s="102">
        <v>1</v>
      </c>
    </row>
    <row r="1702" spans="1:16" x14ac:dyDescent="0.25">
      <c r="A1702" s="276" t="s">
        <v>1096</v>
      </c>
      <c r="B1702" s="277" t="s">
        <v>1172</v>
      </c>
      <c r="C1702" s="277" t="s">
        <v>277</v>
      </c>
      <c r="D1702" s="278" t="s">
        <v>286</v>
      </c>
      <c r="E1702" s="102" t="s">
        <v>275</v>
      </c>
      <c r="F1702" s="102" t="s">
        <v>4798</v>
      </c>
      <c r="G1702" s="103"/>
      <c r="H1702" s="103">
        <v>45767</v>
      </c>
      <c r="I1702" s="102" t="s">
        <v>116</v>
      </c>
      <c r="J1702" s="102" t="s">
        <v>1</v>
      </c>
      <c r="K1702" s="102" t="s">
        <v>2</v>
      </c>
      <c r="L1702" s="102" t="str">
        <f>[2]!Table1[[#This Row],[Orgn]]&amp;"-"&amp;[2]!Table1[[#This Row],[Dest]]</f>
        <v>SSH-BRI</v>
      </c>
      <c r="M1702" s="102" t="str">
        <f t="shared" si="26"/>
        <v>ADT</v>
      </c>
      <c r="N1702" s="102">
        <f>WEEKDAY([2]!Table1[[#This Row],[Travel Date]],2)</f>
        <v>6</v>
      </c>
      <c r="P1702" s="102">
        <v>1</v>
      </c>
    </row>
    <row r="1703" spans="1:16" x14ac:dyDescent="0.25">
      <c r="A1703" s="276" t="s">
        <v>2636</v>
      </c>
      <c r="B1703" s="277" t="s">
        <v>1515</v>
      </c>
      <c r="C1703" s="277" t="s">
        <v>274</v>
      </c>
      <c r="D1703" s="278" t="s">
        <v>152</v>
      </c>
      <c r="E1703" s="102" t="s">
        <v>275</v>
      </c>
      <c r="F1703" s="102" t="s">
        <v>4799</v>
      </c>
      <c r="G1703" s="103"/>
      <c r="H1703" s="103">
        <v>45767</v>
      </c>
      <c r="I1703" s="102" t="s">
        <v>116</v>
      </c>
      <c r="J1703" s="102" t="s">
        <v>1</v>
      </c>
      <c r="K1703" s="102" t="s">
        <v>2</v>
      </c>
      <c r="L1703" s="102" t="str">
        <f>[2]!Table1[[#This Row],[Orgn]]&amp;"-"&amp;[2]!Table1[[#This Row],[Dest]]</f>
        <v>SSH-BRI</v>
      </c>
      <c r="M1703" s="102" t="str">
        <f t="shared" si="26"/>
        <v>ADT</v>
      </c>
      <c r="N1703" s="102">
        <f>WEEKDAY([2]!Table1[[#This Row],[Travel Date]],2)</f>
        <v>6</v>
      </c>
      <c r="P1703" s="102">
        <v>1</v>
      </c>
    </row>
    <row r="1704" spans="1:16" x14ac:dyDescent="0.25">
      <c r="A1704" s="276" t="s">
        <v>1806</v>
      </c>
      <c r="B1704" s="277" t="s">
        <v>1071</v>
      </c>
      <c r="C1704" s="277" t="s">
        <v>274</v>
      </c>
      <c r="D1704" s="278" t="s">
        <v>286</v>
      </c>
      <c r="E1704" s="102" t="s">
        <v>275</v>
      </c>
      <c r="F1704" s="102" t="s">
        <v>4800</v>
      </c>
      <c r="G1704" s="103"/>
      <c r="H1704" s="103">
        <v>45767</v>
      </c>
      <c r="I1704" s="102" t="s">
        <v>116</v>
      </c>
      <c r="J1704" s="102" t="s">
        <v>1</v>
      </c>
      <c r="K1704" s="102" t="s">
        <v>2</v>
      </c>
      <c r="L1704" s="102" t="str">
        <f>[2]!Table1[[#This Row],[Orgn]]&amp;"-"&amp;[2]!Table1[[#This Row],[Dest]]</f>
        <v>SSH-BRI</v>
      </c>
      <c r="M1704" s="102" t="str">
        <f t="shared" si="26"/>
        <v>ADT</v>
      </c>
      <c r="N1704" s="102">
        <f>WEEKDAY([2]!Table1[[#This Row],[Travel Date]],2)</f>
        <v>6</v>
      </c>
      <c r="P1704" s="102">
        <v>1</v>
      </c>
    </row>
    <row r="1705" spans="1:16" x14ac:dyDescent="0.25">
      <c r="A1705" s="276" t="s">
        <v>2642</v>
      </c>
      <c r="B1705" s="277" t="s">
        <v>1140</v>
      </c>
      <c r="C1705" s="277" t="s">
        <v>1075</v>
      </c>
      <c r="D1705" s="278" t="s">
        <v>286</v>
      </c>
      <c r="E1705" s="102" t="s">
        <v>275</v>
      </c>
      <c r="F1705" s="102" t="s">
        <v>4801</v>
      </c>
      <c r="G1705" s="103"/>
      <c r="H1705" s="103">
        <v>45767</v>
      </c>
      <c r="I1705" s="102" t="s">
        <v>116</v>
      </c>
      <c r="J1705" s="102" t="s">
        <v>1</v>
      </c>
      <c r="K1705" s="102" t="s">
        <v>2</v>
      </c>
      <c r="L1705" s="102" t="str">
        <f>[2]!Table1[[#This Row],[Orgn]]&amp;"-"&amp;[2]!Table1[[#This Row],[Dest]]</f>
        <v>SSH-BRI</v>
      </c>
      <c r="M1705" s="102" t="str">
        <f t="shared" si="26"/>
        <v>CHD</v>
      </c>
      <c r="N1705" s="102">
        <f>WEEKDAY([2]!Table1[[#This Row],[Travel Date]],2)</f>
        <v>6</v>
      </c>
      <c r="P1705" s="102">
        <v>1</v>
      </c>
    </row>
    <row r="1706" spans="1:16" x14ac:dyDescent="0.25">
      <c r="A1706" s="276" t="s">
        <v>2642</v>
      </c>
      <c r="B1706" s="277" t="s">
        <v>1110</v>
      </c>
      <c r="C1706" s="277" t="s">
        <v>274</v>
      </c>
      <c r="D1706" s="278" t="s">
        <v>286</v>
      </c>
      <c r="E1706" s="102" t="s">
        <v>275</v>
      </c>
      <c r="F1706" s="102" t="s">
        <v>4802</v>
      </c>
      <c r="G1706" s="103"/>
      <c r="H1706" s="103">
        <v>45767</v>
      </c>
      <c r="I1706" s="102" t="s">
        <v>116</v>
      </c>
      <c r="J1706" s="102" t="s">
        <v>1</v>
      </c>
      <c r="K1706" s="102" t="s">
        <v>2</v>
      </c>
      <c r="L1706" s="102" t="str">
        <f>[2]!Table1[[#This Row],[Orgn]]&amp;"-"&amp;[2]!Table1[[#This Row],[Dest]]</f>
        <v>SSH-BRI</v>
      </c>
      <c r="M1706" s="102" t="str">
        <f t="shared" si="26"/>
        <v>ADT</v>
      </c>
      <c r="N1706" s="102">
        <f>WEEKDAY([2]!Table1[[#This Row],[Travel Date]],2)</f>
        <v>6</v>
      </c>
      <c r="P1706" s="102">
        <v>1</v>
      </c>
    </row>
    <row r="1707" spans="1:16" x14ac:dyDescent="0.25">
      <c r="A1707" s="276" t="s">
        <v>1499</v>
      </c>
      <c r="B1707" s="277" t="s">
        <v>1155</v>
      </c>
      <c r="C1707" s="277" t="s">
        <v>274</v>
      </c>
      <c r="D1707" s="278" t="s">
        <v>286</v>
      </c>
      <c r="E1707" s="102" t="s">
        <v>275</v>
      </c>
      <c r="F1707" s="102" t="s">
        <v>4803</v>
      </c>
      <c r="G1707" s="103"/>
      <c r="H1707" s="103">
        <v>45767</v>
      </c>
      <c r="I1707" s="102" t="s">
        <v>116</v>
      </c>
      <c r="J1707" s="102" t="s">
        <v>1</v>
      </c>
      <c r="K1707" s="102" t="s">
        <v>2</v>
      </c>
      <c r="L1707" s="102" t="str">
        <f>[2]!Table1[[#This Row],[Orgn]]&amp;"-"&amp;[2]!Table1[[#This Row],[Dest]]</f>
        <v>SSH-BRI</v>
      </c>
      <c r="M1707" s="102" t="str">
        <f t="shared" si="26"/>
        <v>ADT</v>
      </c>
      <c r="N1707" s="102">
        <f>WEEKDAY([2]!Table1[[#This Row],[Travel Date]],2)</f>
        <v>6</v>
      </c>
      <c r="P1707" s="102">
        <v>1</v>
      </c>
    </row>
    <row r="1708" spans="1:16" x14ac:dyDescent="0.25">
      <c r="A1708" s="276" t="s">
        <v>1499</v>
      </c>
      <c r="B1708" s="277" t="s">
        <v>1400</v>
      </c>
      <c r="C1708" s="277" t="s">
        <v>277</v>
      </c>
      <c r="D1708" s="278" t="s">
        <v>286</v>
      </c>
      <c r="E1708" s="102" t="s">
        <v>275</v>
      </c>
      <c r="F1708" s="102" t="s">
        <v>4804</v>
      </c>
      <c r="G1708" s="103"/>
      <c r="H1708" s="103">
        <v>45767</v>
      </c>
      <c r="I1708" s="102" t="s">
        <v>116</v>
      </c>
      <c r="J1708" s="102" t="s">
        <v>1</v>
      </c>
      <c r="K1708" s="102" t="s">
        <v>2</v>
      </c>
      <c r="L1708" s="102" t="str">
        <f>[2]!Table1[[#This Row],[Orgn]]&amp;"-"&amp;[2]!Table1[[#This Row],[Dest]]</f>
        <v>SSH-BRI</v>
      </c>
      <c r="M1708" s="102" t="str">
        <f t="shared" si="26"/>
        <v>ADT</v>
      </c>
      <c r="N1708" s="102">
        <f>WEEKDAY([2]!Table1[[#This Row],[Travel Date]],2)</f>
        <v>6</v>
      </c>
      <c r="P1708" s="102">
        <v>1</v>
      </c>
    </row>
    <row r="1709" spans="1:16" x14ac:dyDescent="0.25">
      <c r="A1709" s="276" t="s">
        <v>1499</v>
      </c>
      <c r="B1709" s="277" t="s">
        <v>1193</v>
      </c>
      <c r="C1709" s="277" t="s">
        <v>1075</v>
      </c>
      <c r="D1709" s="278" t="s">
        <v>286</v>
      </c>
      <c r="E1709" s="102" t="s">
        <v>275</v>
      </c>
      <c r="F1709" s="102" t="s">
        <v>4805</v>
      </c>
      <c r="G1709" s="103"/>
      <c r="H1709" s="103">
        <v>45767</v>
      </c>
      <c r="I1709" s="102" t="s">
        <v>116</v>
      </c>
      <c r="J1709" s="102" t="s">
        <v>1</v>
      </c>
      <c r="K1709" s="102" t="s">
        <v>2</v>
      </c>
      <c r="L1709" s="102" t="str">
        <f>[2]!Table1[[#This Row],[Orgn]]&amp;"-"&amp;[2]!Table1[[#This Row],[Dest]]</f>
        <v>SSH-BRI</v>
      </c>
      <c r="M1709" s="102" t="str">
        <f t="shared" si="26"/>
        <v>CHD</v>
      </c>
      <c r="N1709" s="102">
        <f>WEEKDAY([2]!Table1[[#This Row],[Travel Date]],2)</f>
        <v>6</v>
      </c>
      <c r="P1709" s="102">
        <v>1</v>
      </c>
    </row>
    <row r="1710" spans="1:16" x14ac:dyDescent="0.25">
      <c r="A1710" s="276" t="s">
        <v>4806</v>
      </c>
      <c r="B1710" s="277" t="s">
        <v>4807</v>
      </c>
      <c r="C1710" s="277" t="s">
        <v>274</v>
      </c>
      <c r="D1710" s="278" t="s">
        <v>279</v>
      </c>
      <c r="E1710" s="102" t="s">
        <v>275</v>
      </c>
      <c r="F1710" s="102" t="s">
        <v>4808</v>
      </c>
      <c r="G1710" s="103"/>
      <c r="H1710" s="103">
        <v>45767</v>
      </c>
      <c r="I1710" s="102" t="s">
        <v>116</v>
      </c>
      <c r="J1710" s="102" t="s">
        <v>1</v>
      </c>
      <c r="K1710" s="102" t="s">
        <v>2</v>
      </c>
      <c r="L1710" s="102" t="str">
        <f>[2]!Table1[[#This Row],[Orgn]]&amp;"-"&amp;[2]!Table1[[#This Row],[Dest]]</f>
        <v>SSH-BRI</v>
      </c>
      <c r="M1710" s="102" t="str">
        <f t="shared" si="26"/>
        <v>ADT</v>
      </c>
      <c r="N1710" s="102">
        <f>WEEKDAY([2]!Table1[[#This Row],[Travel Date]],2)</f>
        <v>6</v>
      </c>
      <c r="P1710" s="102">
        <v>1</v>
      </c>
    </row>
    <row r="1711" spans="1:16" x14ac:dyDescent="0.25">
      <c r="A1711" s="276" t="s">
        <v>4809</v>
      </c>
      <c r="B1711" s="277" t="s">
        <v>4810</v>
      </c>
      <c r="C1711" s="277" t="s">
        <v>274</v>
      </c>
      <c r="D1711" s="278" t="s">
        <v>152</v>
      </c>
      <c r="E1711" s="102" t="s">
        <v>275</v>
      </c>
      <c r="F1711" s="102" t="s">
        <v>4811</v>
      </c>
      <c r="G1711" s="103"/>
      <c r="H1711" s="103">
        <v>45767</v>
      </c>
      <c r="I1711" s="102" t="s">
        <v>116</v>
      </c>
      <c r="J1711" s="102" t="s">
        <v>1</v>
      </c>
      <c r="K1711" s="102" t="s">
        <v>2</v>
      </c>
      <c r="L1711" s="102" t="str">
        <f>[2]!Table1[[#This Row],[Orgn]]&amp;"-"&amp;[2]!Table1[[#This Row],[Dest]]</f>
        <v>SSH-BRI</v>
      </c>
      <c r="M1711" s="102" t="str">
        <f t="shared" si="26"/>
        <v>ADT</v>
      </c>
      <c r="N1711" s="102">
        <f>WEEKDAY([2]!Table1[[#This Row],[Travel Date]],2)</f>
        <v>6</v>
      </c>
      <c r="P1711" s="102">
        <v>1</v>
      </c>
    </row>
    <row r="1712" spans="1:16" x14ac:dyDescent="0.25">
      <c r="A1712" s="276" t="s">
        <v>4809</v>
      </c>
      <c r="B1712" s="277" t="s">
        <v>1476</v>
      </c>
      <c r="C1712" s="277" t="s">
        <v>274</v>
      </c>
      <c r="D1712" s="278" t="s">
        <v>279</v>
      </c>
      <c r="E1712" s="102" t="s">
        <v>275</v>
      </c>
      <c r="F1712" s="102" t="s">
        <v>4812</v>
      </c>
      <c r="G1712" s="103"/>
      <c r="H1712" s="103">
        <v>45767</v>
      </c>
      <c r="I1712" s="102" t="s">
        <v>116</v>
      </c>
      <c r="J1712" s="102" t="s">
        <v>1</v>
      </c>
      <c r="K1712" s="102" t="s">
        <v>2</v>
      </c>
      <c r="L1712" s="102" t="str">
        <f>[2]!Table1[[#This Row],[Orgn]]&amp;"-"&amp;[2]!Table1[[#This Row],[Dest]]</f>
        <v>SSH-BRI</v>
      </c>
      <c r="M1712" s="102" t="str">
        <f t="shared" si="26"/>
        <v>ADT</v>
      </c>
      <c r="N1712" s="102">
        <f>WEEKDAY([2]!Table1[[#This Row],[Travel Date]],2)</f>
        <v>6</v>
      </c>
      <c r="P1712" s="102">
        <v>1</v>
      </c>
    </row>
    <row r="1713" spans="1:16" x14ac:dyDescent="0.25">
      <c r="A1713" s="276" t="s">
        <v>1967</v>
      </c>
      <c r="B1713" s="277" t="s">
        <v>1316</v>
      </c>
      <c r="C1713" s="277" t="s">
        <v>1087</v>
      </c>
      <c r="D1713" s="278" t="s">
        <v>152</v>
      </c>
      <c r="E1713" s="102" t="s">
        <v>275</v>
      </c>
      <c r="F1713" s="102" t="s">
        <v>4813</v>
      </c>
      <c r="G1713" s="103"/>
      <c r="H1713" s="103">
        <v>45767</v>
      </c>
      <c r="I1713" s="102" t="s">
        <v>116</v>
      </c>
      <c r="J1713" s="102" t="s">
        <v>1</v>
      </c>
      <c r="K1713" s="102" t="s">
        <v>2</v>
      </c>
      <c r="L1713" s="102" t="str">
        <f>[2]!Table1[[#This Row],[Orgn]]&amp;"-"&amp;[2]!Table1[[#This Row],[Dest]]</f>
        <v>SSH-BRI</v>
      </c>
      <c r="M1713" s="102" t="str">
        <f t="shared" si="26"/>
        <v>ADT</v>
      </c>
      <c r="N1713" s="102">
        <f>WEEKDAY([2]!Table1[[#This Row],[Travel Date]],2)</f>
        <v>6</v>
      </c>
      <c r="P1713" s="102">
        <v>1</v>
      </c>
    </row>
    <row r="1714" spans="1:16" x14ac:dyDescent="0.25">
      <c r="A1714" s="276" t="s">
        <v>1967</v>
      </c>
      <c r="B1714" s="277" t="s">
        <v>1276</v>
      </c>
      <c r="C1714" s="277" t="s">
        <v>1087</v>
      </c>
      <c r="D1714" s="278" t="s">
        <v>152</v>
      </c>
      <c r="E1714" s="102" t="s">
        <v>275</v>
      </c>
      <c r="F1714" s="102" t="s">
        <v>4814</v>
      </c>
      <c r="G1714" s="103"/>
      <c r="H1714" s="103">
        <v>45767</v>
      </c>
      <c r="I1714" s="102" t="s">
        <v>116</v>
      </c>
      <c r="J1714" s="102" t="s">
        <v>1</v>
      </c>
      <c r="K1714" s="102" t="s">
        <v>2</v>
      </c>
      <c r="L1714" s="102" t="str">
        <f>[2]!Table1[[#This Row],[Orgn]]&amp;"-"&amp;[2]!Table1[[#This Row],[Dest]]</f>
        <v>SSH-BRI</v>
      </c>
      <c r="M1714" s="102" t="str">
        <f t="shared" si="26"/>
        <v>ADT</v>
      </c>
      <c r="N1714" s="102">
        <f>WEEKDAY([2]!Table1[[#This Row],[Travel Date]],2)</f>
        <v>6</v>
      </c>
      <c r="P1714" s="102">
        <v>1</v>
      </c>
    </row>
    <row r="1715" spans="1:16" x14ac:dyDescent="0.25">
      <c r="A1715" s="276" t="s">
        <v>2655</v>
      </c>
      <c r="B1715" s="277" t="s">
        <v>2656</v>
      </c>
      <c r="C1715" s="277" t="s">
        <v>277</v>
      </c>
      <c r="D1715" s="278" t="s">
        <v>2257</v>
      </c>
      <c r="E1715" s="102" t="s">
        <v>275</v>
      </c>
      <c r="F1715" s="102" t="s">
        <v>4815</v>
      </c>
      <c r="G1715" s="103"/>
      <c r="H1715" s="103">
        <v>45767</v>
      </c>
      <c r="I1715" s="102" t="s">
        <v>116</v>
      </c>
      <c r="J1715" s="102" t="s">
        <v>1</v>
      </c>
      <c r="K1715" s="102" t="s">
        <v>2</v>
      </c>
      <c r="L1715" s="102" t="str">
        <f>[2]!Table1[[#This Row],[Orgn]]&amp;"-"&amp;[2]!Table1[[#This Row],[Dest]]</f>
        <v>SSH-BRI</v>
      </c>
      <c r="M1715" s="102" t="str">
        <f t="shared" si="26"/>
        <v>ADT</v>
      </c>
      <c r="N1715" s="102">
        <f>WEEKDAY([2]!Table1[[#This Row],[Travel Date]],2)</f>
        <v>6</v>
      </c>
      <c r="P1715" s="102">
        <v>1</v>
      </c>
    </row>
    <row r="1716" spans="1:16" x14ac:dyDescent="0.25">
      <c r="A1716" s="276" t="s">
        <v>2083</v>
      </c>
      <c r="B1716" s="277" t="s">
        <v>1155</v>
      </c>
      <c r="C1716" s="277" t="s">
        <v>274</v>
      </c>
      <c r="D1716" s="278" t="s">
        <v>2257</v>
      </c>
      <c r="E1716" s="102" t="s">
        <v>275</v>
      </c>
      <c r="F1716" s="102" t="s">
        <v>4816</v>
      </c>
      <c r="G1716" s="103"/>
      <c r="H1716" s="103">
        <v>45767</v>
      </c>
      <c r="I1716" s="102" t="s">
        <v>116</v>
      </c>
      <c r="J1716" s="102" t="s">
        <v>1</v>
      </c>
      <c r="K1716" s="102" t="s">
        <v>2</v>
      </c>
      <c r="L1716" s="102" t="str">
        <f>[2]!Table1[[#This Row],[Orgn]]&amp;"-"&amp;[2]!Table1[[#This Row],[Dest]]</f>
        <v>SSH-BRI</v>
      </c>
      <c r="M1716" s="102" t="str">
        <f t="shared" si="26"/>
        <v>ADT</v>
      </c>
      <c r="N1716" s="102">
        <f>WEEKDAY([2]!Table1[[#This Row],[Travel Date]],2)</f>
        <v>6</v>
      </c>
      <c r="P1716" s="102">
        <v>1</v>
      </c>
    </row>
    <row r="1717" spans="1:16" x14ac:dyDescent="0.25">
      <c r="A1717" s="276" t="s">
        <v>2083</v>
      </c>
      <c r="B1717" s="277" t="s">
        <v>1279</v>
      </c>
      <c r="C1717" s="277" t="s">
        <v>1075</v>
      </c>
      <c r="D1717" s="278" t="s">
        <v>2257</v>
      </c>
      <c r="E1717" s="102" t="s">
        <v>275</v>
      </c>
      <c r="F1717" s="102" t="s">
        <v>4817</v>
      </c>
      <c r="G1717" s="103"/>
      <c r="H1717" s="103">
        <v>45767</v>
      </c>
      <c r="I1717" s="102" t="s">
        <v>116</v>
      </c>
      <c r="J1717" s="102" t="s">
        <v>1</v>
      </c>
      <c r="K1717" s="102" t="s">
        <v>2</v>
      </c>
      <c r="L1717" s="102" t="str">
        <f>[2]!Table1[[#This Row],[Orgn]]&amp;"-"&amp;[2]!Table1[[#This Row],[Dest]]</f>
        <v>SSH-BRI</v>
      </c>
      <c r="M1717" s="102" t="str">
        <f t="shared" si="26"/>
        <v>CHD</v>
      </c>
      <c r="N1717" s="102">
        <f>WEEKDAY([2]!Table1[[#This Row],[Travel Date]],2)</f>
        <v>6</v>
      </c>
      <c r="P1717" s="102">
        <v>1</v>
      </c>
    </row>
    <row r="1718" spans="1:16" x14ac:dyDescent="0.25">
      <c r="A1718" s="276" t="s">
        <v>2083</v>
      </c>
      <c r="B1718" s="277" t="s">
        <v>1124</v>
      </c>
      <c r="C1718" s="277" t="s">
        <v>274</v>
      </c>
      <c r="D1718" s="278" t="s">
        <v>2257</v>
      </c>
      <c r="E1718" s="102" t="s">
        <v>275</v>
      </c>
      <c r="F1718" s="102" t="s">
        <v>4818</v>
      </c>
      <c r="G1718" s="103"/>
      <c r="H1718" s="103">
        <v>45767</v>
      </c>
      <c r="I1718" s="102" t="s">
        <v>116</v>
      </c>
      <c r="J1718" s="102" t="s">
        <v>1</v>
      </c>
      <c r="K1718" s="102" t="s">
        <v>2</v>
      </c>
      <c r="L1718" s="102" t="str">
        <f>[2]!Table1[[#This Row],[Orgn]]&amp;"-"&amp;[2]!Table1[[#This Row],[Dest]]</f>
        <v>SSH-BRI</v>
      </c>
      <c r="M1718" s="102" t="str">
        <f t="shared" si="26"/>
        <v>ADT</v>
      </c>
      <c r="N1718" s="102">
        <f>WEEKDAY([2]!Table1[[#This Row],[Travel Date]],2)</f>
        <v>6</v>
      </c>
      <c r="P1718" s="102">
        <v>1</v>
      </c>
    </row>
    <row r="1719" spans="1:16" x14ac:dyDescent="0.25">
      <c r="A1719" s="276" t="s">
        <v>2083</v>
      </c>
      <c r="B1719" s="277" t="s">
        <v>1244</v>
      </c>
      <c r="C1719" s="277" t="s">
        <v>277</v>
      </c>
      <c r="D1719" s="278" t="s">
        <v>2257</v>
      </c>
      <c r="E1719" s="102" t="s">
        <v>275</v>
      </c>
      <c r="F1719" s="102" t="s">
        <v>4819</v>
      </c>
      <c r="G1719" s="103"/>
      <c r="H1719" s="103">
        <v>45767</v>
      </c>
      <c r="I1719" s="102" t="s">
        <v>116</v>
      </c>
      <c r="J1719" s="102" t="s">
        <v>1</v>
      </c>
      <c r="K1719" s="102" t="s">
        <v>2</v>
      </c>
      <c r="L1719" s="102" t="str">
        <f>[2]!Table1[[#This Row],[Orgn]]&amp;"-"&amp;[2]!Table1[[#This Row],[Dest]]</f>
        <v>SSH-BRI</v>
      </c>
      <c r="M1719" s="102" t="str">
        <f t="shared" si="26"/>
        <v>ADT</v>
      </c>
      <c r="N1719" s="102">
        <f>WEEKDAY([2]!Table1[[#This Row],[Travel Date]],2)</f>
        <v>6</v>
      </c>
      <c r="P1719" s="102">
        <v>1</v>
      </c>
    </row>
    <row r="1720" spans="1:16" x14ac:dyDescent="0.25">
      <c r="A1720" s="276" t="s">
        <v>1280</v>
      </c>
      <c r="B1720" s="277" t="s">
        <v>1283</v>
      </c>
      <c r="C1720" s="277" t="s">
        <v>1087</v>
      </c>
      <c r="D1720" s="278" t="s">
        <v>279</v>
      </c>
      <c r="E1720" s="102" t="s">
        <v>275</v>
      </c>
      <c r="F1720" s="102" t="s">
        <v>4820</v>
      </c>
      <c r="G1720" s="103"/>
      <c r="H1720" s="103">
        <v>45767</v>
      </c>
      <c r="I1720" s="102" t="s">
        <v>116</v>
      </c>
      <c r="J1720" s="102" t="s">
        <v>1</v>
      </c>
      <c r="K1720" s="102" t="s">
        <v>2</v>
      </c>
      <c r="L1720" s="102" t="str">
        <f>[2]!Table1[[#This Row],[Orgn]]&amp;"-"&amp;[2]!Table1[[#This Row],[Dest]]</f>
        <v>SSH-BRI</v>
      </c>
      <c r="M1720" s="102" t="str">
        <f t="shared" si="26"/>
        <v>ADT</v>
      </c>
      <c r="N1720" s="102">
        <f>WEEKDAY([2]!Table1[[#This Row],[Travel Date]],2)</f>
        <v>6</v>
      </c>
      <c r="P1720" s="102">
        <v>1</v>
      </c>
    </row>
    <row r="1721" spans="1:16" x14ac:dyDescent="0.25">
      <c r="A1721" s="276" t="s">
        <v>4821</v>
      </c>
      <c r="B1721" s="277" t="s">
        <v>1346</v>
      </c>
      <c r="C1721" s="277" t="s">
        <v>274</v>
      </c>
      <c r="D1721" s="278" t="s">
        <v>279</v>
      </c>
      <c r="E1721" s="102" t="s">
        <v>275</v>
      </c>
      <c r="F1721" s="102" t="s">
        <v>4822</v>
      </c>
      <c r="G1721" s="103"/>
      <c r="H1721" s="103">
        <v>45767</v>
      </c>
      <c r="I1721" s="102" t="s">
        <v>116</v>
      </c>
      <c r="J1721" s="102" t="s">
        <v>1</v>
      </c>
      <c r="K1721" s="102" t="s">
        <v>2</v>
      </c>
      <c r="L1721" s="102" t="str">
        <f>[2]!Table1[[#This Row],[Orgn]]&amp;"-"&amp;[2]!Table1[[#This Row],[Dest]]</f>
        <v>SSH-BRI</v>
      </c>
      <c r="M1721" s="102" t="str">
        <f t="shared" si="26"/>
        <v>ADT</v>
      </c>
      <c r="N1721" s="102">
        <f>WEEKDAY([2]!Table1[[#This Row],[Travel Date]],2)</f>
        <v>6</v>
      </c>
      <c r="P1721" s="102">
        <v>1</v>
      </c>
    </row>
    <row r="1722" spans="1:16" x14ac:dyDescent="0.25">
      <c r="A1722" s="276" t="s">
        <v>1502</v>
      </c>
      <c r="B1722" s="277" t="s">
        <v>2070</v>
      </c>
      <c r="C1722" s="277" t="s">
        <v>277</v>
      </c>
      <c r="D1722" s="278" t="s">
        <v>2257</v>
      </c>
      <c r="E1722" s="102" t="s">
        <v>275</v>
      </c>
      <c r="F1722" s="102" t="s">
        <v>4823</v>
      </c>
      <c r="G1722" s="103"/>
      <c r="H1722" s="103">
        <v>45767</v>
      </c>
      <c r="I1722" s="102" t="s">
        <v>116</v>
      </c>
      <c r="J1722" s="102" t="s">
        <v>1</v>
      </c>
      <c r="K1722" s="102" t="s">
        <v>2</v>
      </c>
      <c r="L1722" s="102" t="str">
        <f>[2]!Table1[[#This Row],[Orgn]]&amp;"-"&amp;[2]!Table1[[#This Row],[Dest]]</f>
        <v>SSH-BRI</v>
      </c>
      <c r="M1722" s="102" t="str">
        <f t="shared" si="26"/>
        <v>ADT</v>
      </c>
      <c r="N1722" s="102">
        <f>WEEKDAY([2]!Table1[[#This Row],[Travel Date]],2)</f>
        <v>6</v>
      </c>
      <c r="P1722" s="102">
        <v>1</v>
      </c>
    </row>
    <row r="1723" spans="1:16" x14ac:dyDescent="0.25">
      <c r="A1723" s="276" t="s">
        <v>1239</v>
      </c>
      <c r="B1723" s="277" t="s">
        <v>1160</v>
      </c>
      <c r="C1723" s="277" t="s">
        <v>274</v>
      </c>
      <c r="D1723" s="278" t="s">
        <v>279</v>
      </c>
      <c r="E1723" s="102" t="s">
        <v>275</v>
      </c>
      <c r="F1723" s="102" t="s">
        <v>4824</v>
      </c>
      <c r="G1723" s="103"/>
      <c r="H1723" s="103">
        <v>45767</v>
      </c>
      <c r="I1723" s="102" t="s">
        <v>116</v>
      </c>
      <c r="J1723" s="102" t="s">
        <v>1</v>
      </c>
      <c r="K1723" s="102" t="s">
        <v>2</v>
      </c>
      <c r="L1723" s="102" t="str">
        <f>[2]!Table1[[#This Row],[Orgn]]&amp;"-"&amp;[2]!Table1[[#This Row],[Dest]]</f>
        <v>SSH-BRI</v>
      </c>
      <c r="M1723" s="102" t="str">
        <f t="shared" si="26"/>
        <v>ADT</v>
      </c>
      <c r="N1723" s="102">
        <f>WEEKDAY([2]!Table1[[#This Row],[Travel Date]],2)</f>
        <v>6</v>
      </c>
      <c r="P1723" s="102">
        <v>1</v>
      </c>
    </row>
    <row r="1724" spans="1:16" x14ac:dyDescent="0.25">
      <c r="A1724" s="276" t="s">
        <v>2670</v>
      </c>
      <c r="B1724" s="277" t="s">
        <v>1641</v>
      </c>
      <c r="C1724" s="277" t="s">
        <v>274</v>
      </c>
      <c r="D1724" s="278" t="s">
        <v>279</v>
      </c>
      <c r="E1724" s="102" t="s">
        <v>275</v>
      </c>
      <c r="F1724" s="102" t="s">
        <v>4825</v>
      </c>
      <c r="G1724" s="103"/>
      <c r="H1724" s="103">
        <v>45767</v>
      </c>
      <c r="I1724" s="102" t="s">
        <v>116</v>
      </c>
      <c r="J1724" s="102" t="s">
        <v>1</v>
      </c>
      <c r="K1724" s="102" t="s">
        <v>2</v>
      </c>
      <c r="L1724" s="102" t="str">
        <f>[2]!Table1[[#This Row],[Orgn]]&amp;"-"&amp;[2]!Table1[[#This Row],[Dest]]</f>
        <v>SSH-BRI</v>
      </c>
      <c r="M1724" s="102" t="str">
        <f t="shared" si="26"/>
        <v>ADT</v>
      </c>
      <c r="N1724" s="102">
        <f>WEEKDAY([2]!Table1[[#This Row],[Travel Date]],2)</f>
        <v>6</v>
      </c>
      <c r="P1724" s="102">
        <v>1</v>
      </c>
    </row>
    <row r="1725" spans="1:16" x14ac:dyDescent="0.25">
      <c r="A1725" s="276" t="s">
        <v>2670</v>
      </c>
      <c r="B1725" s="277" t="s">
        <v>2672</v>
      </c>
      <c r="C1725" s="277" t="s">
        <v>1075</v>
      </c>
      <c r="D1725" s="278" t="s">
        <v>279</v>
      </c>
      <c r="E1725" s="102" t="s">
        <v>275</v>
      </c>
      <c r="F1725" s="102" t="s">
        <v>4826</v>
      </c>
      <c r="G1725" s="103"/>
      <c r="H1725" s="103">
        <v>45767</v>
      </c>
      <c r="I1725" s="102" t="s">
        <v>116</v>
      </c>
      <c r="J1725" s="102" t="s">
        <v>1</v>
      </c>
      <c r="K1725" s="102" t="s">
        <v>2</v>
      </c>
      <c r="L1725" s="102" t="str">
        <f>[2]!Table1[[#This Row],[Orgn]]&amp;"-"&amp;[2]!Table1[[#This Row],[Dest]]</f>
        <v>SSH-BRI</v>
      </c>
      <c r="M1725" s="102" t="str">
        <f t="shared" si="26"/>
        <v>CHD</v>
      </c>
      <c r="N1725" s="102">
        <f>WEEKDAY([2]!Table1[[#This Row],[Travel Date]],2)</f>
        <v>6</v>
      </c>
      <c r="P1725" s="102">
        <v>1</v>
      </c>
    </row>
    <row r="1726" spans="1:16" x14ac:dyDescent="0.25">
      <c r="A1726" s="276" t="s">
        <v>2670</v>
      </c>
      <c r="B1726" s="277" t="s">
        <v>1307</v>
      </c>
      <c r="C1726" s="277" t="s">
        <v>1075</v>
      </c>
      <c r="D1726" s="278" t="s">
        <v>280</v>
      </c>
      <c r="E1726" s="102" t="s">
        <v>275</v>
      </c>
      <c r="F1726" s="102" t="s">
        <v>4827</v>
      </c>
      <c r="G1726" s="103"/>
      <c r="H1726" s="103">
        <v>45767</v>
      </c>
      <c r="I1726" s="102" t="s">
        <v>116</v>
      </c>
      <c r="J1726" s="102" t="s">
        <v>1</v>
      </c>
      <c r="K1726" s="102" t="s">
        <v>2</v>
      </c>
      <c r="L1726" s="102" t="str">
        <f>[2]!Table1[[#This Row],[Orgn]]&amp;"-"&amp;[2]!Table1[[#This Row],[Dest]]</f>
        <v>SSH-BRI</v>
      </c>
      <c r="M1726" s="102" t="str">
        <f t="shared" si="26"/>
        <v>CHD</v>
      </c>
      <c r="N1726" s="102">
        <f>WEEKDAY([2]!Table1[[#This Row],[Travel Date]],2)</f>
        <v>6</v>
      </c>
      <c r="P1726" s="102">
        <v>1</v>
      </c>
    </row>
    <row r="1727" spans="1:16" x14ac:dyDescent="0.25">
      <c r="A1727" s="276" t="s">
        <v>2677</v>
      </c>
      <c r="B1727" s="277" t="s">
        <v>1078</v>
      </c>
      <c r="C1727" s="277" t="s">
        <v>277</v>
      </c>
      <c r="D1727" s="278" t="s">
        <v>286</v>
      </c>
      <c r="E1727" s="102" t="s">
        <v>275</v>
      </c>
      <c r="F1727" s="102" t="s">
        <v>4828</v>
      </c>
      <c r="G1727" s="103"/>
      <c r="H1727" s="103">
        <v>45767</v>
      </c>
      <c r="I1727" s="102" t="s">
        <v>116</v>
      </c>
      <c r="J1727" s="102" t="s">
        <v>1</v>
      </c>
      <c r="K1727" s="102" t="s">
        <v>2</v>
      </c>
      <c r="L1727" s="102" t="str">
        <f>[2]!Table1[[#This Row],[Orgn]]&amp;"-"&amp;[2]!Table1[[#This Row],[Dest]]</f>
        <v>SSH-BRI</v>
      </c>
      <c r="M1727" s="102" t="str">
        <f t="shared" si="26"/>
        <v>ADT</v>
      </c>
      <c r="N1727" s="102">
        <f>WEEKDAY([2]!Table1[[#This Row],[Travel Date]],2)</f>
        <v>6</v>
      </c>
      <c r="P1727" s="102">
        <v>1</v>
      </c>
    </row>
    <row r="1728" spans="1:16" x14ac:dyDescent="0.25">
      <c r="A1728" s="276" t="s">
        <v>1703</v>
      </c>
      <c r="B1728" s="277" t="s">
        <v>2555</v>
      </c>
      <c r="C1728" s="277" t="s">
        <v>274</v>
      </c>
      <c r="D1728" s="278" t="s">
        <v>152</v>
      </c>
      <c r="E1728" s="102" t="s">
        <v>275</v>
      </c>
      <c r="F1728" s="102" t="s">
        <v>4829</v>
      </c>
      <c r="G1728" s="103"/>
      <c r="H1728" s="103">
        <v>45767</v>
      </c>
      <c r="I1728" s="102" t="s">
        <v>116</v>
      </c>
      <c r="J1728" s="102" t="s">
        <v>1</v>
      </c>
      <c r="K1728" s="102" t="s">
        <v>2</v>
      </c>
      <c r="L1728" s="102" t="str">
        <f>[2]!Table1[[#This Row],[Orgn]]&amp;"-"&amp;[2]!Table1[[#This Row],[Dest]]</f>
        <v>SSH-BRI</v>
      </c>
      <c r="M1728" s="102" t="str">
        <f t="shared" si="26"/>
        <v>ADT</v>
      </c>
      <c r="N1728" s="102">
        <f>WEEKDAY([2]!Table1[[#This Row],[Travel Date]],2)</f>
        <v>6</v>
      </c>
      <c r="P1728" s="102">
        <v>1</v>
      </c>
    </row>
    <row r="1729" spans="1:16" x14ac:dyDescent="0.25">
      <c r="A1729" s="276" t="s">
        <v>2683</v>
      </c>
      <c r="B1729" s="277" t="s">
        <v>1770</v>
      </c>
      <c r="C1729" s="277" t="s">
        <v>1075</v>
      </c>
      <c r="D1729" s="278" t="s">
        <v>4830</v>
      </c>
      <c r="E1729" s="102" t="s">
        <v>275</v>
      </c>
      <c r="F1729" s="102" t="s">
        <v>4831</v>
      </c>
      <c r="G1729" s="103"/>
      <c r="H1729" s="103">
        <v>45767</v>
      </c>
      <c r="I1729" s="102" t="s">
        <v>116</v>
      </c>
      <c r="J1729" s="102" t="s">
        <v>1</v>
      </c>
      <c r="K1729" s="102" t="s">
        <v>2</v>
      </c>
      <c r="L1729" s="102" t="str">
        <f>[2]!Table1[[#This Row],[Orgn]]&amp;"-"&amp;[2]!Table1[[#This Row],[Dest]]</f>
        <v>SSH-BRI</v>
      </c>
      <c r="M1729" s="102" t="str">
        <f t="shared" si="26"/>
        <v>CHD</v>
      </c>
      <c r="N1729" s="102">
        <f>WEEKDAY([2]!Table1[[#This Row],[Travel Date]],2)</f>
        <v>6</v>
      </c>
      <c r="P1729" s="102">
        <v>1</v>
      </c>
    </row>
    <row r="1730" spans="1:16" x14ac:dyDescent="0.25">
      <c r="A1730" s="276" t="s">
        <v>2683</v>
      </c>
      <c r="B1730" s="277" t="s">
        <v>1314</v>
      </c>
      <c r="C1730" s="277" t="s">
        <v>274</v>
      </c>
      <c r="D1730" s="278" t="s">
        <v>4830</v>
      </c>
      <c r="E1730" s="102" t="s">
        <v>275</v>
      </c>
      <c r="F1730" s="102" t="s">
        <v>4832</v>
      </c>
      <c r="G1730" s="103"/>
      <c r="H1730" s="103">
        <v>45767</v>
      </c>
      <c r="I1730" s="102" t="s">
        <v>116</v>
      </c>
      <c r="J1730" s="102" t="s">
        <v>1</v>
      </c>
      <c r="K1730" s="102" t="s">
        <v>2</v>
      </c>
      <c r="L1730" s="102" t="str">
        <f>[2]!Table1[[#This Row],[Orgn]]&amp;"-"&amp;[2]!Table1[[#This Row],[Dest]]</f>
        <v>SSH-BRI</v>
      </c>
      <c r="M1730" s="102" t="str">
        <f t="shared" ref="M1730:M1793" si="27">IF(TRIM(C1730)="INF", "INF", IF(TRIM(C1730)="CHD", "CHD", "ADT"))</f>
        <v>ADT</v>
      </c>
      <c r="N1730" s="102">
        <f>WEEKDAY([2]!Table1[[#This Row],[Travel Date]],2)</f>
        <v>6</v>
      </c>
      <c r="P1730" s="102">
        <v>1</v>
      </c>
    </row>
    <row r="1731" spans="1:16" x14ac:dyDescent="0.25">
      <c r="A1731" s="276" t="s">
        <v>2689</v>
      </c>
      <c r="B1731" s="277" t="s">
        <v>1123</v>
      </c>
      <c r="C1731" s="277" t="s">
        <v>277</v>
      </c>
      <c r="D1731" s="278" t="s">
        <v>286</v>
      </c>
      <c r="E1731" s="102" t="s">
        <v>275</v>
      </c>
      <c r="F1731" s="102" t="s">
        <v>4833</v>
      </c>
      <c r="G1731" s="103"/>
      <c r="H1731" s="103">
        <v>45767</v>
      </c>
      <c r="I1731" s="102" t="s">
        <v>116</v>
      </c>
      <c r="J1731" s="102" t="s">
        <v>1</v>
      </c>
      <c r="K1731" s="102" t="s">
        <v>2</v>
      </c>
      <c r="L1731" s="102" t="str">
        <f>[2]!Table1[[#This Row],[Orgn]]&amp;"-"&amp;[2]!Table1[[#This Row],[Dest]]</f>
        <v>SSH-BRI</v>
      </c>
      <c r="M1731" s="102" t="str">
        <f t="shared" si="27"/>
        <v>ADT</v>
      </c>
      <c r="N1731" s="102">
        <f>WEEKDAY([2]!Table1[[#This Row],[Travel Date]],2)</f>
        <v>6</v>
      </c>
      <c r="P1731" s="102">
        <v>1</v>
      </c>
    </row>
    <row r="1732" spans="1:16" x14ac:dyDescent="0.25">
      <c r="A1732" s="276" t="s">
        <v>2692</v>
      </c>
      <c r="B1732" s="277" t="s">
        <v>1129</v>
      </c>
      <c r="C1732" s="277" t="s">
        <v>274</v>
      </c>
      <c r="D1732" s="278" t="s">
        <v>2257</v>
      </c>
      <c r="E1732" s="102" t="s">
        <v>275</v>
      </c>
      <c r="F1732" s="102" t="s">
        <v>4834</v>
      </c>
      <c r="G1732" s="103"/>
      <c r="H1732" s="103">
        <v>45767</v>
      </c>
      <c r="I1732" s="102" t="s">
        <v>116</v>
      </c>
      <c r="J1732" s="102" t="s">
        <v>1</v>
      </c>
      <c r="K1732" s="102" t="s">
        <v>2</v>
      </c>
      <c r="L1732" s="102" t="str">
        <f>[2]!Table1[[#This Row],[Orgn]]&amp;"-"&amp;[2]!Table1[[#This Row],[Dest]]</f>
        <v>SSH-BRI</v>
      </c>
      <c r="M1732" s="102" t="str">
        <f t="shared" si="27"/>
        <v>ADT</v>
      </c>
      <c r="N1732" s="102">
        <f>WEEKDAY([2]!Table1[[#This Row],[Travel Date]],2)</f>
        <v>6</v>
      </c>
      <c r="P1732" s="102">
        <v>1</v>
      </c>
    </row>
    <row r="1733" spans="1:16" x14ac:dyDescent="0.25">
      <c r="A1733" s="276" t="s">
        <v>2694</v>
      </c>
      <c r="B1733" s="277" t="s">
        <v>1073</v>
      </c>
      <c r="C1733" s="277" t="s">
        <v>277</v>
      </c>
      <c r="D1733" s="278" t="s">
        <v>2257</v>
      </c>
      <c r="E1733" s="102" t="s">
        <v>275</v>
      </c>
      <c r="F1733" s="102" t="s">
        <v>4835</v>
      </c>
      <c r="G1733" s="103"/>
      <c r="H1733" s="103">
        <v>45767</v>
      </c>
      <c r="I1733" s="102" t="s">
        <v>116</v>
      </c>
      <c r="J1733" s="102" t="s">
        <v>1</v>
      </c>
      <c r="K1733" s="102" t="s">
        <v>2</v>
      </c>
      <c r="L1733" s="102" t="str">
        <f>[2]!Table1[[#This Row],[Orgn]]&amp;"-"&amp;[2]!Table1[[#This Row],[Dest]]</f>
        <v>SSH-BRI</v>
      </c>
      <c r="M1733" s="102" t="str">
        <f t="shared" si="27"/>
        <v>ADT</v>
      </c>
      <c r="N1733" s="102">
        <f>WEEKDAY([2]!Table1[[#This Row],[Travel Date]],2)</f>
        <v>6</v>
      </c>
      <c r="P1733" s="102">
        <v>1</v>
      </c>
    </row>
    <row r="1734" spans="1:16" x14ac:dyDescent="0.25">
      <c r="A1734" s="276" t="s">
        <v>1827</v>
      </c>
      <c r="B1734" s="277" t="s">
        <v>1112</v>
      </c>
      <c r="C1734" s="277" t="s">
        <v>1087</v>
      </c>
      <c r="D1734" s="278" t="s">
        <v>152</v>
      </c>
      <c r="E1734" s="102" t="s">
        <v>275</v>
      </c>
      <c r="F1734" s="102" t="s">
        <v>4836</v>
      </c>
      <c r="G1734" s="103"/>
      <c r="H1734" s="103">
        <v>45767</v>
      </c>
      <c r="I1734" s="102" t="s">
        <v>116</v>
      </c>
      <c r="J1734" s="102" t="s">
        <v>1</v>
      </c>
      <c r="K1734" s="102" t="s">
        <v>2</v>
      </c>
      <c r="L1734" s="102" t="str">
        <f>[2]!Table1[[#This Row],[Orgn]]&amp;"-"&amp;[2]!Table1[[#This Row],[Dest]]</f>
        <v>SSH-BRI</v>
      </c>
      <c r="M1734" s="102" t="str">
        <f t="shared" si="27"/>
        <v>ADT</v>
      </c>
      <c r="N1734" s="102">
        <f>WEEKDAY([2]!Table1[[#This Row],[Travel Date]],2)</f>
        <v>6</v>
      </c>
      <c r="P1734" s="102">
        <v>1</v>
      </c>
    </row>
    <row r="1735" spans="1:16" x14ac:dyDescent="0.25">
      <c r="A1735" s="276" t="s">
        <v>2697</v>
      </c>
      <c r="B1735" s="277" t="s">
        <v>1119</v>
      </c>
      <c r="C1735" s="277" t="s">
        <v>274</v>
      </c>
      <c r="D1735" s="278" t="s">
        <v>2257</v>
      </c>
      <c r="E1735" s="102" t="s">
        <v>276</v>
      </c>
      <c r="F1735" s="102" t="s">
        <v>2698</v>
      </c>
      <c r="G1735" s="103"/>
      <c r="H1735" s="103">
        <v>45767</v>
      </c>
      <c r="I1735" s="102" t="s">
        <v>116</v>
      </c>
      <c r="J1735" s="102" t="s">
        <v>1</v>
      </c>
      <c r="K1735" s="102" t="s">
        <v>2</v>
      </c>
      <c r="L1735" s="102" t="str">
        <f>[2]!Table1[[#This Row],[Orgn]]&amp;"-"&amp;[2]!Table1[[#This Row],[Dest]]</f>
        <v>SSH-BRI</v>
      </c>
      <c r="M1735" s="102" t="str">
        <f t="shared" si="27"/>
        <v>ADT</v>
      </c>
      <c r="N1735" s="102">
        <f>WEEKDAY([2]!Table1[[#This Row],[Travel Date]],2)</f>
        <v>6</v>
      </c>
      <c r="P1735" s="102">
        <v>1</v>
      </c>
    </row>
    <row r="1736" spans="1:16" x14ac:dyDescent="0.25">
      <c r="A1736" s="276" t="s">
        <v>2697</v>
      </c>
      <c r="B1736" s="277" t="s">
        <v>1204</v>
      </c>
      <c r="C1736" s="277" t="s">
        <v>274</v>
      </c>
      <c r="D1736" s="278" t="s">
        <v>2257</v>
      </c>
      <c r="E1736" s="102" t="s">
        <v>275</v>
      </c>
      <c r="F1736" s="102" t="s">
        <v>4837</v>
      </c>
      <c r="G1736" s="103"/>
      <c r="H1736" s="103">
        <v>45767</v>
      </c>
      <c r="I1736" s="102" t="s">
        <v>116</v>
      </c>
      <c r="J1736" s="102" t="s">
        <v>1</v>
      </c>
      <c r="K1736" s="102" t="s">
        <v>2</v>
      </c>
      <c r="L1736" s="102" t="str">
        <f>[2]!Table1[[#This Row],[Orgn]]&amp;"-"&amp;[2]!Table1[[#This Row],[Dest]]</f>
        <v>SSH-BRI</v>
      </c>
      <c r="M1736" s="102" t="str">
        <f t="shared" si="27"/>
        <v>ADT</v>
      </c>
      <c r="N1736" s="102">
        <f>WEEKDAY([2]!Table1[[#This Row],[Travel Date]],2)</f>
        <v>6</v>
      </c>
      <c r="P1736" s="102">
        <v>1</v>
      </c>
    </row>
    <row r="1737" spans="1:16" x14ac:dyDescent="0.25">
      <c r="A1737" s="276" t="s">
        <v>2697</v>
      </c>
      <c r="B1737" s="277" t="s">
        <v>1420</v>
      </c>
      <c r="C1737" s="277" t="s">
        <v>274</v>
      </c>
      <c r="D1737" s="278" t="s">
        <v>2257</v>
      </c>
      <c r="E1737" s="102" t="s">
        <v>275</v>
      </c>
      <c r="F1737" s="102" t="s">
        <v>4838</v>
      </c>
      <c r="G1737" s="103"/>
      <c r="H1737" s="103">
        <v>45767</v>
      </c>
      <c r="I1737" s="102" t="s">
        <v>116</v>
      </c>
      <c r="J1737" s="102" t="s">
        <v>1</v>
      </c>
      <c r="K1737" s="102" t="s">
        <v>2</v>
      </c>
      <c r="L1737" s="102" t="str">
        <f>[2]!Table1[[#This Row],[Orgn]]&amp;"-"&amp;[2]!Table1[[#This Row],[Dest]]</f>
        <v>SSH-BRI</v>
      </c>
      <c r="M1737" s="102" t="str">
        <f t="shared" si="27"/>
        <v>ADT</v>
      </c>
      <c r="N1737" s="102">
        <f>WEEKDAY([2]!Table1[[#This Row],[Travel Date]],2)</f>
        <v>6</v>
      </c>
      <c r="P1737" s="102">
        <v>1</v>
      </c>
    </row>
    <row r="1738" spans="1:16" x14ac:dyDescent="0.25">
      <c r="A1738" s="276" t="s">
        <v>2697</v>
      </c>
      <c r="B1738" s="277" t="s">
        <v>1275</v>
      </c>
      <c r="C1738" s="277" t="s">
        <v>274</v>
      </c>
      <c r="D1738" s="278" t="s">
        <v>2257</v>
      </c>
      <c r="E1738" s="102" t="s">
        <v>275</v>
      </c>
      <c r="F1738" s="102" t="s">
        <v>4839</v>
      </c>
      <c r="G1738" s="103"/>
      <c r="H1738" s="103">
        <v>45767</v>
      </c>
      <c r="I1738" s="102" t="s">
        <v>116</v>
      </c>
      <c r="J1738" s="102" t="s">
        <v>1</v>
      </c>
      <c r="K1738" s="102" t="s">
        <v>2</v>
      </c>
      <c r="L1738" s="102" t="str">
        <f>[2]!Table1[[#This Row],[Orgn]]&amp;"-"&amp;[2]!Table1[[#This Row],[Dest]]</f>
        <v>SSH-BRI</v>
      </c>
      <c r="M1738" s="102" t="str">
        <f t="shared" si="27"/>
        <v>ADT</v>
      </c>
      <c r="N1738" s="102">
        <f>WEEKDAY([2]!Table1[[#This Row],[Travel Date]],2)</f>
        <v>6</v>
      </c>
      <c r="P1738" s="102">
        <v>1</v>
      </c>
    </row>
    <row r="1739" spans="1:16" x14ac:dyDescent="0.25">
      <c r="A1739" s="276" t="s">
        <v>1943</v>
      </c>
      <c r="B1739" s="277" t="s">
        <v>1073</v>
      </c>
      <c r="C1739" s="277" t="s">
        <v>277</v>
      </c>
      <c r="D1739" s="278" t="s">
        <v>4830</v>
      </c>
      <c r="E1739" s="102" t="s">
        <v>275</v>
      </c>
      <c r="F1739" s="102" t="s">
        <v>4840</v>
      </c>
      <c r="G1739" s="103"/>
      <c r="H1739" s="103">
        <v>45767</v>
      </c>
      <c r="I1739" s="102" t="s">
        <v>116</v>
      </c>
      <c r="J1739" s="102" t="s">
        <v>1</v>
      </c>
      <c r="K1739" s="102" t="s">
        <v>2</v>
      </c>
      <c r="L1739" s="102" t="str">
        <f>[2]!Table1[[#This Row],[Orgn]]&amp;"-"&amp;[2]!Table1[[#This Row],[Dest]]</f>
        <v>SSH-BRI</v>
      </c>
      <c r="M1739" s="102" t="str">
        <f t="shared" si="27"/>
        <v>ADT</v>
      </c>
      <c r="N1739" s="102">
        <f>WEEKDAY([2]!Table1[[#This Row],[Travel Date]],2)</f>
        <v>6</v>
      </c>
      <c r="P1739" s="102">
        <v>1</v>
      </c>
    </row>
    <row r="1740" spans="1:16" x14ac:dyDescent="0.25">
      <c r="A1740" s="276" t="s">
        <v>1640</v>
      </c>
      <c r="B1740" s="277" t="s">
        <v>1108</v>
      </c>
      <c r="C1740" s="277" t="s">
        <v>274</v>
      </c>
      <c r="D1740" s="278" t="s">
        <v>152</v>
      </c>
      <c r="E1740" s="102" t="s">
        <v>275</v>
      </c>
      <c r="F1740" s="102" t="s">
        <v>4841</v>
      </c>
      <c r="G1740" s="103"/>
      <c r="H1740" s="103">
        <v>45767</v>
      </c>
      <c r="I1740" s="102" t="s">
        <v>116</v>
      </c>
      <c r="J1740" s="102" t="s">
        <v>1</v>
      </c>
      <c r="K1740" s="102" t="s">
        <v>2</v>
      </c>
      <c r="L1740" s="102" t="str">
        <f>[2]!Table1[[#This Row],[Orgn]]&amp;"-"&amp;[2]!Table1[[#This Row],[Dest]]</f>
        <v>SSH-BRI</v>
      </c>
      <c r="M1740" s="102" t="str">
        <f t="shared" si="27"/>
        <v>ADT</v>
      </c>
      <c r="N1740" s="102">
        <f>WEEKDAY([2]!Table1[[#This Row],[Travel Date]],2)</f>
        <v>6</v>
      </c>
      <c r="P1740" s="102">
        <v>1</v>
      </c>
    </row>
    <row r="1741" spans="1:16" x14ac:dyDescent="0.25">
      <c r="A1741" s="276" t="s">
        <v>1640</v>
      </c>
      <c r="B1741" s="277" t="s">
        <v>1112</v>
      </c>
      <c r="C1741" s="277" t="s">
        <v>1087</v>
      </c>
      <c r="D1741" s="278" t="s">
        <v>152</v>
      </c>
      <c r="E1741" s="102" t="s">
        <v>275</v>
      </c>
      <c r="F1741" s="102" t="s">
        <v>4842</v>
      </c>
      <c r="G1741" s="103"/>
      <c r="H1741" s="103">
        <v>45767</v>
      </c>
      <c r="I1741" s="102" t="s">
        <v>116</v>
      </c>
      <c r="J1741" s="102" t="s">
        <v>1</v>
      </c>
      <c r="K1741" s="102" t="s">
        <v>2</v>
      </c>
      <c r="L1741" s="102" t="str">
        <f>[2]!Table1[[#This Row],[Orgn]]&amp;"-"&amp;[2]!Table1[[#This Row],[Dest]]</f>
        <v>SSH-BRI</v>
      </c>
      <c r="M1741" s="102" t="str">
        <f t="shared" si="27"/>
        <v>ADT</v>
      </c>
      <c r="N1741" s="102">
        <f>WEEKDAY([2]!Table1[[#This Row],[Travel Date]],2)</f>
        <v>6</v>
      </c>
      <c r="P1741" s="102">
        <v>1</v>
      </c>
    </row>
    <row r="1742" spans="1:16" x14ac:dyDescent="0.25">
      <c r="A1742" s="276" t="s">
        <v>2175</v>
      </c>
      <c r="B1742" s="277" t="s">
        <v>1089</v>
      </c>
      <c r="C1742" s="277" t="s">
        <v>274</v>
      </c>
      <c r="D1742" s="278" t="s">
        <v>286</v>
      </c>
      <c r="E1742" s="102" t="s">
        <v>275</v>
      </c>
      <c r="F1742" s="102" t="s">
        <v>4843</v>
      </c>
      <c r="G1742" s="103"/>
      <c r="H1742" s="103">
        <v>45767</v>
      </c>
      <c r="I1742" s="102" t="s">
        <v>116</v>
      </c>
      <c r="J1742" s="102" t="s">
        <v>1</v>
      </c>
      <c r="K1742" s="102" t="s">
        <v>2</v>
      </c>
      <c r="L1742" s="102" t="str">
        <f>[2]!Table1[[#This Row],[Orgn]]&amp;"-"&amp;[2]!Table1[[#This Row],[Dest]]</f>
        <v>SSH-BRI</v>
      </c>
      <c r="M1742" s="102" t="str">
        <f t="shared" si="27"/>
        <v>ADT</v>
      </c>
      <c r="N1742" s="102">
        <f>WEEKDAY([2]!Table1[[#This Row],[Travel Date]],2)</f>
        <v>6</v>
      </c>
      <c r="P1742" s="102">
        <v>1</v>
      </c>
    </row>
    <row r="1743" spans="1:16" x14ac:dyDescent="0.25">
      <c r="A1743" s="276" t="s">
        <v>2175</v>
      </c>
      <c r="B1743" s="277" t="s">
        <v>1400</v>
      </c>
      <c r="C1743" s="277" t="s">
        <v>1075</v>
      </c>
      <c r="D1743" s="278" t="s">
        <v>286</v>
      </c>
      <c r="E1743" s="102" t="s">
        <v>275</v>
      </c>
      <c r="F1743" s="102" t="s">
        <v>4844</v>
      </c>
      <c r="G1743" s="103"/>
      <c r="H1743" s="103">
        <v>45767</v>
      </c>
      <c r="I1743" s="102" t="s">
        <v>116</v>
      </c>
      <c r="J1743" s="102" t="s">
        <v>1</v>
      </c>
      <c r="K1743" s="102" t="s">
        <v>2</v>
      </c>
      <c r="L1743" s="102" t="str">
        <f>[2]!Table1[[#This Row],[Orgn]]&amp;"-"&amp;[2]!Table1[[#This Row],[Dest]]</f>
        <v>SSH-BRI</v>
      </c>
      <c r="M1743" s="102" t="str">
        <f t="shared" si="27"/>
        <v>CHD</v>
      </c>
      <c r="N1743" s="102">
        <f>WEEKDAY([2]!Table1[[#This Row],[Travel Date]],2)</f>
        <v>6</v>
      </c>
      <c r="P1743" s="102">
        <v>1</v>
      </c>
    </row>
    <row r="1744" spans="1:16" x14ac:dyDescent="0.25">
      <c r="A1744" s="276" t="s">
        <v>2175</v>
      </c>
      <c r="B1744" s="277" t="s">
        <v>1090</v>
      </c>
      <c r="C1744" s="277" t="s">
        <v>274</v>
      </c>
      <c r="D1744" s="278" t="s">
        <v>286</v>
      </c>
      <c r="E1744" s="102" t="s">
        <v>275</v>
      </c>
      <c r="F1744" s="102" t="s">
        <v>4845</v>
      </c>
      <c r="G1744" s="103"/>
      <c r="H1744" s="103">
        <v>45767</v>
      </c>
      <c r="I1744" s="102" t="s">
        <v>116</v>
      </c>
      <c r="J1744" s="102" t="s">
        <v>1</v>
      </c>
      <c r="K1744" s="102" t="s">
        <v>2</v>
      </c>
      <c r="L1744" s="102" t="str">
        <f>[2]!Table1[[#This Row],[Orgn]]&amp;"-"&amp;[2]!Table1[[#This Row],[Dest]]</f>
        <v>SSH-BRI</v>
      </c>
      <c r="M1744" s="102" t="str">
        <f t="shared" si="27"/>
        <v>ADT</v>
      </c>
      <c r="N1744" s="102">
        <f>WEEKDAY([2]!Table1[[#This Row],[Travel Date]],2)</f>
        <v>6</v>
      </c>
      <c r="P1744" s="102">
        <v>1</v>
      </c>
    </row>
    <row r="1745" spans="1:16" x14ac:dyDescent="0.25">
      <c r="A1745" s="276" t="s">
        <v>1243</v>
      </c>
      <c r="B1745" s="277" t="s">
        <v>1228</v>
      </c>
      <c r="C1745" s="277" t="s">
        <v>274</v>
      </c>
      <c r="D1745" s="278" t="s">
        <v>280</v>
      </c>
      <c r="E1745" s="102" t="s">
        <v>275</v>
      </c>
      <c r="F1745" s="102" t="s">
        <v>4846</v>
      </c>
      <c r="G1745" s="103"/>
      <c r="H1745" s="103">
        <v>45767</v>
      </c>
      <c r="I1745" s="102" t="s">
        <v>116</v>
      </c>
      <c r="J1745" s="102" t="s">
        <v>1</v>
      </c>
      <c r="K1745" s="102" t="s">
        <v>2</v>
      </c>
      <c r="L1745" s="102" t="str">
        <f>[2]!Table1[[#This Row],[Orgn]]&amp;"-"&amp;[2]!Table1[[#This Row],[Dest]]</f>
        <v>SSH-BRI</v>
      </c>
      <c r="M1745" s="102" t="str">
        <f t="shared" si="27"/>
        <v>ADT</v>
      </c>
      <c r="N1745" s="102">
        <f>WEEKDAY([2]!Table1[[#This Row],[Travel Date]],2)</f>
        <v>6</v>
      </c>
      <c r="P1745" s="102">
        <v>1</v>
      </c>
    </row>
    <row r="1746" spans="1:16" x14ac:dyDescent="0.25">
      <c r="A1746" s="276" t="s">
        <v>2712</v>
      </c>
      <c r="B1746" s="277" t="s">
        <v>1123</v>
      </c>
      <c r="C1746" s="277" t="s">
        <v>277</v>
      </c>
      <c r="D1746" s="278" t="s">
        <v>2257</v>
      </c>
      <c r="E1746" s="102" t="s">
        <v>275</v>
      </c>
      <c r="F1746" s="102" t="s">
        <v>4847</v>
      </c>
      <c r="G1746" s="103"/>
      <c r="H1746" s="103">
        <v>45767</v>
      </c>
      <c r="I1746" s="102" t="s">
        <v>116</v>
      </c>
      <c r="J1746" s="102" t="s">
        <v>1</v>
      </c>
      <c r="K1746" s="102" t="s">
        <v>2</v>
      </c>
      <c r="L1746" s="102" t="str">
        <f>[2]!Table1[[#This Row],[Orgn]]&amp;"-"&amp;[2]!Table1[[#This Row],[Dest]]</f>
        <v>SSH-BRI</v>
      </c>
      <c r="M1746" s="102" t="str">
        <f t="shared" si="27"/>
        <v>ADT</v>
      </c>
      <c r="N1746" s="102">
        <f>WEEKDAY([2]!Table1[[#This Row],[Travel Date]],2)</f>
        <v>6</v>
      </c>
      <c r="P1746" s="102">
        <v>1</v>
      </c>
    </row>
    <row r="1747" spans="1:16" x14ac:dyDescent="0.25">
      <c r="A1747" s="276" t="s">
        <v>2712</v>
      </c>
      <c r="B1747" s="277" t="s">
        <v>1194</v>
      </c>
      <c r="C1747" s="277" t="s">
        <v>274</v>
      </c>
      <c r="D1747" s="278" t="s">
        <v>2257</v>
      </c>
      <c r="E1747" s="102" t="s">
        <v>275</v>
      </c>
      <c r="F1747" s="102" t="s">
        <v>4848</v>
      </c>
      <c r="G1747" s="103"/>
      <c r="H1747" s="103">
        <v>45767</v>
      </c>
      <c r="I1747" s="102" t="s">
        <v>116</v>
      </c>
      <c r="J1747" s="102" t="s">
        <v>1</v>
      </c>
      <c r="K1747" s="102" t="s">
        <v>2</v>
      </c>
      <c r="L1747" s="102" t="str">
        <f>[2]!Table1[[#This Row],[Orgn]]&amp;"-"&amp;[2]!Table1[[#This Row],[Dest]]</f>
        <v>SSH-BRI</v>
      </c>
      <c r="M1747" s="102" t="str">
        <f t="shared" si="27"/>
        <v>ADT</v>
      </c>
      <c r="N1747" s="102">
        <f>WEEKDAY([2]!Table1[[#This Row],[Travel Date]],2)</f>
        <v>6</v>
      </c>
      <c r="P1747" s="102">
        <v>1</v>
      </c>
    </row>
    <row r="1748" spans="1:16" x14ac:dyDescent="0.25">
      <c r="A1748" s="276" t="s">
        <v>1741</v>
      </c>
      <c r="B1748" s="277" t="s">
        <v>1658</v>
      </c>
      <c r="C1748" s="277" t="s">
        <v>1087</v>
      </c>
      <c r="D1748" s="278" t="s">
        <v>152</v>
      </c>
      <c r="E1748" s="102" t="s">
        <v>275</v>
      </c>
      <c r="F1748" s="102" t="s">
        <v>4849</v>
      </c>
      <c r="G1748" s="103"/>
      <c r="H1748" s="103">
        <v>45767</v>
      </c>
      <c r="I1748" s="102" t="s">
        <v>116</v>
      </c>
      <c r="J1748" s="102" t="s">
        <v>1</v>
      </c>
      <c r="K1748" s="102" t="s">
        <v>2</v>
      </c>
      <c r="L1748" s="102" t="str">
        <f>[2]!Table1[[#This Row],[Orgn]]&amp;"-"&amp;[2]!Table1[[#This Row],[Dest]]</f>
        <v>SSH-BRI</v>
      </c>
      <c r="M1748" s="102" t="str">
        <f t="shared" si="27"/>
        <v>ADT</v>
      </c>
      <c r="N1748" s="102">
        <f>WEEKDAY([2]!Table1[[#This Row],[Travel Date]],2)</f>
        <v>6</v>
      </c>
      <c r="P1748" s="102">
        <v>1</v>
      </c>
    </row>
    <row r="1749" spans="1:16" x14ac:dyDescent="0.25">
      <c r="A1749" s="276" t="s">
        <v>1741</v>
      </c>
      <c r="B1749" s="277" t="s">
        <v>1206</v>
      </c>
      <c r="C1749" s="277" t="s">
        <v>1087</v>
      </c>
      <c r="D1749" s="278" t="s">
        <v>152</v>
      </c>
      <c r="E1749" s="102" t="s">
        <v>275</v>
      </c>
      <c r="F1749" s="102" t="s">
        <v>4850</v>
      </c>
      <c r="G1749" s="103"/>
      <c r="H1749" s="103">
        <v>45767</v>
      </c>
      <c r="I1749" s="102" t="s">
        <v>116</v>
      </c>
      <c r="J1749" s="102" t="s">
        <v>1</v>
      </c>
      <c r="K1749" s="102" t="s">
        <v>2</v>
      </c>
      <c r="L1749" s="102" t="str">
        <f>[2]!Table1[[#This Row],[Orgn]]&amp;"-"&amp;[2]!Table1[[#This Row],[Dest]]</f>
        <v>SSH-BRI</v>
      </c>
      <c r="M1749" s="102" t="str">
        <f t="shared" si="27"/>
        <v>ADT</v>
      </c>
      <c r="N1749" s="102">
        <f>WEEKDAY([2]!Table1[[#This Row],[Travel Date]],2)</f>
        <v>6</v>
      </c>
      <c r="P1749" s="102">
        <v>1</v>
      </c>
    </row>
    <row r="1750" spans="1:16" x14ac:dyDescent="0.25">
      <c r="A1750" s="276" t="s">
        <v>1741</v>
      </c>
      <c r="B1750" s="277" t="s">
        <v>1145</v>
      </c>
      <c r="C1750" s="277" t="s">
        <v>1087</v>
      </c>
      <c r="D1750" s="278" t="s">
        <v>280</v>
      </c>
      <c r="E1750" s="102" t="s">
        <v>275</v>
      </c>
      <c r="F1750" s="102" t="s">
        <v>4851</v>
      </c>
      <c r="G1750" s="103"/>
      <c r="H1750" s="103">
        <v>45767</v>
      </c>
      <c r="I1750" s="102" t="s">
        <v>116</v>
      </c>
      <c r="J1750" s="102" t="s">
        <v>1</v>
      </c>
      <c r="K1750" s="102" t="s">
        <v>2</v>
      </c>
      <c r="L1750" s="102" t="str">
        <f>[2]!Table1[[#This Row],[Orgn]]&amp;"-"&amp;[2]!Table1[[#This Row],[Dest]]</f>
        <v>SSH-BRI</v>
      </c>
      <c r="M1750" s="102" t="str">
        <f t="shared" si="27"/>
        <v>ADT</v>
      </c>
      <c r="N1750" s="102">
        <f>WEEKDAY([2]!Table1[[#This Row],[Travel Date]],2)</f>
        <v>6</v>
      </c>
      <c r="P1750" s="102">
        <v>1</v>
      </c>
    </row>
    <row r="1751" spans="1:16" x14ac:dyDescent="0.25">
      <c r="A1751" s="276" t="s">
        <v>1741</v>
      </c>
      <c r="B1751" s="277" t="s">
        <v>2718</v>
      </c>
      <c r="C1751" s="277" t="s">
        <v>274</v>
      </c>
      <c r="D1751" s="278" t="s">
        <v>280</v>
      </c>
      <c r="E1751" s="102" t="s">
        <v>275</v>
      </c>
      <c r="F1751" s="102" t="s">
        <v>4852</v>
      </c>
      <c r="G1751" s="103"/>
      <c r="H1751" s="103">
        <v>45767</v>
      </c>
      <c r="I1751" s="102" t="s">
        <v>116</v>
      </c>
      <c r="J1751" s="102" t="s">
        <v>1</v>
      </c>
      <c r="K1751" s="102" t="s">
        <v>2</v>
      </c>
      <c r="L1751" s="102" t="str">
        <f>[2]!Table1[[#This Row],[Orgn]]&amp;"-"&amp;[2]!Table1[[#This Row],[Dest]]</f>
        <v>SSH-BRI</v>
      </c>
      <c r="M1751" s="102" t="str">
        <f t="shared" si="27"/>
        <v>ADT</v>
      </c>
      <c r="N1751" s="102">
        <f>WEEKDAY([2]!Table1[[#This Row],[Travel Date]],2)</f>
        <v>6</v>
      </c>
      <c r="P1751" s="102">
        <v>1</v>
      </c>
    </row>
    <row r="1752" spans="1:16" x14ac:dyDescent="0.25">
      <c r="A1752" s="276" t="s">
        <v>1741</v>
      </c>
      <c r="B1752" s="277" t="s">
        <v>1310</v>
      </c>
      <c r="C1752" s="277" t="s">
        <v>1087</v>
      </c>
      <c r="D1752" s="278" t="s">
        <v>280</v>
      </c>
      <c r="E1752" s="102" t="s">
        <v>275</v>
      </c>
      <c r="F1752" s="102" t="s">
        <v>4853</v>
      </c>
      <c r="G1752" s="103"/>
      <c r="H1752" s="103">
        <v>45767</v>
      </c>
      <c r="I1752" s="102" t="s">
        <v>116</v>
      </c>
      <c r="J1752" s="102" t="s">
        <v>1</v>
      </c>
      <c r="K1752" s="102" t="s">
        <v>2</v>
      </c>
      <c r="L1752" s="102" t="str">
        <f>[2]!Table1[[#This Row],[Orgn]]&amp;"-"&amp;[2]!Table1[[#This Row],[Dest]]</f>
        <v>SSH-BRI</v>
      </c>
      <c r="M1752" s="102" t="str">
        <f t="shared" si="27"/>
        <v>ADT</v>
      </c>
      <c r="N1752" s="102">
        <f>WEEKDAY([2]!Table1[[#This Row],[Travel Date]],2)</f>
        <v>6</v>
      </c>
      <c r="P1752" s="102">
        <v>1</v>
      </c>
    </row>
    <row r="1753" spans="1:16" x14ac:dyDescent="0.25">
      <c r="A1753" s="276" t="s">
        <v>2721</v>
      </c>
      <c r="B1753" s="277" t="s">
        <v>1393</v>
      </c>
      <c r="C1753" s="277" t="s">
        <v>277</v>
      </c>
      <c r="D1753" s="278" t="s">
        <v>152</v>
      </c>
      <c r="E1753" s="102" t="s">
        <v>275</v>
      </c>
      <c r="F1753" s="102" t="s">
        <v>4854</v>
      </c>
      <c r="G1753" s="103"/>
      <c r="H1753" s="103">
        <v>45767</v>
      </c>
      <c r="I1753" s="102" t="s">
        <v>116</v>
      </c>
      <c r="J1753" s="102" t="s">
        <v>1</v>
      </c>
      <c r="K1753" s="102" t="s">
        <v>2</v>
      </c>
      <c r="L1753" s="102" t="str">
        <f>[2]!Table1[[#This Row],[Orgn]]&amp;"-"&amp;[2]!Table1[[#This Row],[Dest]]</f>
        <v>SSH-BRI</v>
      </c>
      <c r="M1753" s="102" t="str">
        <f t="shared" si="27"/>
        <v>ADT</v>
      </c>
      <c r="N1753" s="102">
        <f>WEEKDAY([2]!Table1[[#This Row],[Travel Date]],2)</f>
        <v>6</v>
      </c>
      <c r="P1753" s="102">
        <v>1</v>
      </c>
    </row>
    <row r="1754" spans="1:16" x14ac:dyDescent="0.25">
      <c r="A1754" s="276" t="s">
        <v>4855</v>
      </c>
      <c r="B1754" s="277" t="s">
        <v>1123</v>
      </c>
      <c r="C1754" s="277" t="s">
        <v>277</v>
      </c>
      <c r="D1754" s="278" t="s">
        <v>152</v>
      </c>
      <c r="E1754" s="102" t="s">
        <v>275</v>
      </c>
      <c r="F1754" s="102" t="s">
        <v>4856</v>
      </c>
      <c r="G1754" s="103"/>
      <c r="H1754" s="103">
        <v>45767</v>
      </c>
      <c r="I1754" s="102" t="s">
        <v>116</v>
      </c>
      <c r="J1754" s="102" t="s">
        <v>1</v>
      </c>
      <c r="K1754" s="102" t="s">
        <v>2</v>
      </c>
      <c r="L1754" s="102" t="str">
        <f>[2]!Table1[[#This Row],[Orgn]]&amp;"-"&amp;[2]!Table1[[#This Row],[Dest]]</f>
        <v>SSH-BRI</v>
      </c>
      <c r="M1754" s="102" t="str">
        <f t="shared" si="27"/>
        <v>ADT</v>
      </c>
      <c r="N1754" s="102">
        <f>WEEKDAY([2]!Table1[[#This Row],[Travel Date]],2)</f>
        <v>6</v>
      </c>
      <c r="P1754" s="102">
        <v>1</v>
      </c>
    </row>
    <row r="1755" spans="1:16" x14ac:dyDescent="0.25">
      <c r="A1755" s="276" t="s">
        <v>1472</v>
      </c>
      <c r="B1755" s="277" t="s">
        <v>1192</v>
      </c>
      <c r="C1755" s="277" t="s">
        <v>1087</v>
      </c>
      <c r="D1755" s="278" t="s">
        <v>280</v>
      </c>
      <c r="E1755" s="102" t="s">
        <v>275</v>
      </c>
      <c r="F1755" s="102" t="s">
        <v>4857</v>
      </c>
      <c r="G1755" s="103"/>
      <c r="H1755" s="103">
        <v>45767</v>
      </c>
      <c r="I1755" s="102" t="s">
        <v>116</v>
      </c>
      <c r="J1755" s="102" t="s">
        <v>1</v>
      </c>
      <c r="K1755" s="102" t="s">
        <v>2</v>
      </c>
      <c r="L1755" s="102" t="str">
        <f>[2]!Table1[[#This Row],[Orgn]]&amp;"-"&amp;[2]!Table1[[#This Row],[Dest]]</f>
        <v>SSH-BRI</v>
      </c>
      <c r="M1755" s="102" t="str">
        <f t="shared" si="27"/>
        <v>ADT</v>
      </c>
      <c r="N1755" s="102">
        <f>WEEKDAY([2]!Table1[[#This Row],[Travel Date]],2)</f>
        <v>6</v>
      </c>
      <c r="P1755" s="102">
        <v>1</v>
      </c>
    </row>
    <row r="1756" spans="1:16" x14ac:dyDescent="0.25">
      <c r="A1756" s="276" t="s">
        <v>1246</v>
      </c>
      <c r="B1756" s="277" t="s">
        <v>2724</v>
      </c>
      <c r="C1756" s="277" t="s">
        <v>1087</v>
      </c>
      <c r="D1756" s="278" t="s">
        <v>280</v>
      </c>
      <c r="E1756" s="102" t="s">
        <v>275</v>
      </c>
      <c r="F1756" s="102" t="s">
        <v>4858</v>
      </c>
      <c r="G1756" s="103"/>
      <c r="H1756" s="103">
        <v>45767</v>
      </c>
      <c r="I1756" s="102" t="s">
        <v>116</v>
      </c>
      <c r="J1756" s="102" t="s">
        <v>1</v>
      </c>
      <c r="K1756" s="102" t="s">
        <v>2</v>
      </c>
      <c r="L1756" s="102" t="str">
        <f>[2]!Table1[[#This Row],[Orgn]]&amp;"-"&amp;[2]!Table1[[#This Row],[Dest]]</f>
        <v>SSH-BRI</v>
      </c>
      <c r="M1756" s="102" t="str">
        <f t="shared" si="27"/>
        <v>ADT</v>
      </c>
      <c r="N1756" s="102">
        <f>WEEKDAY([2]!Table1[[#This Row],[Travel Date]],2)</f>
        <v>6</v>
      </c>
      <c r="P1756" s="102">
        <v>1</v>
      </c>
    </row>
    <row r="1757" spans="1:16" x14ac:dyDescent="0.25">
      <c r="A1757" s="276" t="s">
        <v>1604</v>
      </c>
      <c r="B1757" s="277" t="s">
        <v>1251</v>
      </c>
      <c r="C1757" s="277" t="s">
        <v>274</v>
      </c>
      <c r="D1757" s="278" t="s">
        <v>152</v>
      </c>
      <c r="E1757" s="102" t="s">
        <v>275</v>
      </c>
      <c r="F1757" s="102" t="s">
        <v>4859</v>
      </c>
      <c r="G1757" s="103"/>
      <c r="H1757" s="103">
        <v>45767</v>
      </c>
      <c r="I1757" s="102" t="s">
        <v>116</v>
      </c>
      <c r="J1757" s="102" t="s">
        <v>1</v>
      </c>
      <c r="K1757" s="102" t="s">
        <v>2</v>
      </c>
      <c r="L1757" s="102" t="str">
        <f>[2]!Table1[[#This Row],[Orgn]]&amp;"-"&amp;[2]!Table1[[#This Row],[Dest]]</f>
        <v>SSH-BRI</v>
      </c>
      <c r="M1757" s="102" t="str">
        <f t="shared" si="27"/>
        <v>ADT</v>
      </c>
      <c r="N1757" s="102">
        <f>WEEKDAY([2]!Table1[[#This Row],[Travel Date]],2)</f>
        <v>6</v>
      </c>
      <c r="P1757" s="102">
        <v>1</v>
      </c>
    </row>
    <row r="1758" spans="1:16" x14ac:dyDescent="0.25">
      <c r="A1758" s="276" t="s">
        <v>1604</v>
      </c>
      <c r="B1758" s="277" t="s">
        <v>1305</v>
      </c>
      <c r="C1758" s="277" t="s">
        <v>274</v>
      </c>
      <c r="D1758" s="278" t="s">
        <v>152</v>
      </c>
      <c r="E1758" s="102" t="s">
        <v>275</v>
      </c>
      <c r="F1758" s="102" t="s">
        <v>4860</v>
      </c>
      <c r="G1758" s="103"/>
      <c r="H1758" s="103">
        <v>45767</v>
      </c>
      <c r="I1758" s="102" t="s">
        <v>116</v>
      </c>
      <c r="J1758" s="102" t="s">
        <v>1</v>
      </c>
      <c r="K1758" s="102" t="s">
        <v>2</v>
      </c>
      <c r="L1758" s="102" t="str">
        <f>[2]!Table1[[#This Row],[Orgn]]&amp;"-"&amp;[2]!Table1[[#This Row],[Dest]]</f>
        <v>SSH-BRI</v>
      </c>
      <c r="M1758" s="102" t="str">
        <f t="shared" si="27"/>
        <v>ADT</v>
      </c>
      <c r="N1758" s="102">
        <f>WEEKDAY([2]!Table1[[#This Row],[Travel Date]],2)</f>
        <v>6</v>
      </c>
      <c r="P1758" s="102">
        <v>1</v>
      </c>
    </row>
    <row r="1759" spans="1:16" x14ac:dyDescent="0.25">
      <c r="A1759" s="276" t="s">
        <v>1604</v>
      </c>
      <c r="B1759" s="277" t="s">
        <v>1225</v>
      </c>
      <c r="C1759" s="277" t="s">
        <v>277</v>
      </c>
      <c r="D1759" s="278" t="s">
        <v>280</v>
      </c>
      <c r="E1759" s="102" t="s">
        <v>275</v>
      </c>
      <c r="F1759" s="102" t="s">
        <v>4861</v>
      </c>
      <c r="G1759" s="103"/>
      <c r="H1759" s="103">
        <v>45767</v>
      </c>
      <c r="I1759" s="102" t="s">
        <v>116</v>
      </c>
      <c r="J1759" s="102" t="s">
        <v>1</v>
      </c>
      <c r="K1759" s="102" t="s">
        <v>2</v>
      </c>
      <c r="L1759" s="102" t="str">
        <f>[2]!Table1[[#This Row],[Orgn]]&amp;"-"&amp;[2]!Table1[[#This Row],[Dest]]</f>
        <v>SSH-BRI</v>
      </c>
      <c r="M1759" s="102" t="str">
        <f t="shared" si="27"/>
        <v>ADT</v>
      </c>
      <c r="N1759" s="102">
        <f>WEEKDAY([2]!Table1[[#This Row],[Travel Date]],2)</f>
        <v>6</v>
      </c>
      <c r="P1759" s="102">
        <v>1</v>
      </c>
    </row>
    <row r="1760" spans="1:16" x14ac:dyDescent="0.25">
      <c r="A1760" s="276" t="s">
        <v>1662</v>
      </c>
      <c r="B1760" s="277" t="s">
        <v>1208</v>
      </c>
      <c r="C1760" s="277" t="s">
        <v>277</v>
      </c>
      <c r="D1760" s="278" t="s">
        <v>286</v>
      </c>
      <c r="E1760" s="102" t="s">
        <v>275</v>
      </c>
      <c r="F1760" s="102" t="s">
        <v>4862</v>
      </c>
      <c r="G1760" s="103"/>
      <c r="H1760" s="103">
        <v>45767</v>
      </c>
      <c r="I1760" s="102" t="s">
        <v>116</v>
      </c>
      <c r="J1760" s="102" t="s">
        <v>1</v>
      </c>
      <c r="K1760" s="102" t="s">
        <v>2</v>
      </c>
      <c r="L1760" s="102" t="str">
        <f>[2]!Table1[[#This Row],[Orgn]]&amp;"-"&amp;[2]!Table1[[#This Row],[Dest]]</f>
        <v>SSH-BRI</v>
      </c>
      <c r="M1760" s="102" t="str">
        <f t="shared" si="27"/>
        <v>ADT</v>
      </c>
      <c r="N1760" s="102">
        <f>WEEKDAY([2]!Table1[[#This Row],[Travel Date]],2)</f>
        <v>6</v>
      </c>
      <c r="P1760" s="102">
        <v>1</v>
      </c>
    </row>
    <row r="1761" spans="1:16" x14ac:dyDescent="0.25">
      <c r="A1761" s="276" t="s">
        <v>1511</v>
      </c>
      <c r="B1761" s="277" t="s">
        <v>1101</v>
      </c>
      <c r="C1761" s="277" t="s">
        <v>274</v>
      </c>
      <c r="D1761" s="278" t="s">
        <v>279</v>
      </c>
      <c r="E1761" s="102" t="s">
        <v>275</v>
      </c>
      <c r="F1761" s="102" t="s">
        <v>4863</v>
      </c>
      <c r="G1761" s="103"/>
      <c r="H1761" s="103">
        <v>45767</v>
      </c>
      <c r="I1761" s="102" t="s">
        <v>116</v>
      </c>
      <c r="J1761" s="102" t="s">
        <v>1</v>
      </c>
      <c r="K1761" s="102" t="s">
        <v>2</v>
      </c>
      <c r="L1761" s="102" t="str">
        <f>[2]!Table1[[#This Row],[Orgn]]&amp;"-"&amp;[2]!Table1[[#This Row],[Dest]]</f>
        <v>SSH-BRI</v>
      </c>
      <c r="M1761" s="102" t="str">
        <f t="shared" si="27"/>
        <v>ADT</v>
      </c>
      <c r="N1761" s="102">
        <f>WEEKDAY([2]!Table1[[#This Row],[Travel Date]],2)</f>
        <v>6</v>
      </c>
      <c r="P1761" s="102">
        <v>1</v>
      </c>
    </row>
    <row r="1762" spans="1:16" x14ac:dyDescent="0.25">
      <c r="A1762" s="276" t="s">
        <v>1511</v>
      </c>
      <c r="B1762" s="277" t="s">
        <v>2734</v>
      </c>
      <c r="C1762" s="277" t="s">
        <v>1087</v>
      </c>
      <c r="D1762" s="278" t="s">
        <v>280</v>
      </c>
      <c r="E1762" s="102" t="s">
        <v>275</v>
      </c>
      <c r="F1762" s="102" t="s">
        <v>4864</v>
      </c>
      <c r="G1762" s="103"/>
      <c r="H1762" s="103">
        <v>45767</v>
      </c>
      <c r="I1762" s="102" t="s">
        <v>116</v>
      </c>
      <c r="J1762" s="102" t="s">
        <v>1</v>
      </c>
      <c r="K1762" s="102" t="s">
        <v>2</v>
      </c>
      <c r="L1762" s="102" t="str">
        <f>[2]!Table1[[#This Row],[Orgn]]&amp;"-"&amp;[2]!Table1[[#This Row],[Dest]]</f>
        <v>SSH-BRI</v>
      </c>
      <c r="M1762" s="102" t="str">
        <f t="shared" si="27"/>
        <v>ADT</v>
      </c>
      <c r="N1762" s="102">
        <f>WEEKDAY([2]!Table1[[#This Row],[Travel Date]],2)</f>
        <v>6</v>
      </c>
      <c r="P1762" s="102">
        <v>1</v>
      </c>
    </row>
    <row r="1763" spans="1:16" x14ac:dyDescent="0.25">
      <c r="A1763" s="276" t="s">
        <v>1511</v>
      </c>
      <c r="B1763" s="277" t="s">
        <v>1508</v>
      </c>
      <c r="C1763" s="277" t="s">
        <v>274</v>
      </c>
      <c r="D1763" s="278" t="s">
        <v>279</v>
      </c>
      <c r="E1763" s="102" t="s">
        <v>275</v>
      </c>
      <c r="F1763" s="102" t="s">
        <v>1835</v>
      </c>
      <c r="G1763" s="103"/>
      <c r="H1763" s="103">
        <v>45767</v>
      </c>
      <c r="I1763" s="102" t="s">
        <v>116</v>
      </c>
      <c r="J1763" s="102" t="s">
        <v>1</v>
      </c>
      <c r="K1763" s="102" t="s">
        <v>2</v>
      </c>
      <c r="L1763" s="102" t="str">
        <f>[2]!Table1[[#This Row],[Orgn]]&amp;"-"&amp;[2]!Table1[[#This Row],[Dest]]</f>
        <v>SSH-BRI</v>
      </c>
      <c r="M1763" s="102" t="str">
        <f t="shared" si="27"/>
        <v>ADT</v>
      </c>
      <c r="N1763" s="102">
        <f>WEEKDAY([2]!Table1[[#This Row],[Travel Date]],2)</f>
        <v>6</v>
      </c>
      <c r="P1763" s="102">
        <v>1</v>
      </c>
    </row>
    <row r="1764" spans="1:16" x14ac:dyDescent="0.25">
      <c r="A1764" s="276" t="s">
        <v>2737</v>
      </c>
      <c r="B1764" s="277" t="s">
        <v>1077</v>
      </c>
      <c r="C1764" s="277" t="s">
        <v>277</v>
      </c>
      <c r="D1764" s="278" t="s">
        <v>279</v>
      </c>
      <c r="E1764" s="102" t="s">
        <v>275</v>
      </c>
      <c r="F1764" s="102" t="s">
        <v>4865</v>
      </c>
      <c r="G1764" s="103"/>
      <c r="H1764" s="103">
        <v>45767</v>
      </c>
      <c r="I1764" s="102" t="s">
        <v>116</v>
      </c>
      <c r="J1764" s="102" t="s">
        <v>1</v>
      </c>
      <c r="K1764" s="102" t="s">
        <v>2</v>
      </c>
      <c r="L1764" s="102" t="str">
        <f>[2]!Table1[[#This Row],[Orgn]]&amp;"-"&amp;[2]!Table1[[#This Row],[Dest]]</f>
        <v>SSH-BRI</v>
      </c>
      <c r="M1764" s="102" t="str">
        <f t="shared" si="27"/>
        <v>ADT</v>
      </c>
      <c r="N1764" s="102">
        <f>WEEKDAY([2]!Table1[[#This Row],[Travel Date]],2)</f>
        <v>6</v>
      </c>
      <c r="P1764" s="102">
        <v>1</v>
      </c>
    </row>
    <row r="1765" spans="1:16" x14ac:dyDescent="0.25">
      <c r="A1765" s="276" t="s">
        <v>1413</v>
      </c>
      <c r="B1765" s="277" t="s">
        <v>1264</v>
      </c>
      <c r="C1765" s="277" t="s">
        <v>277</v>
      </c>
      <c r="D1765" s="278" t="s">
        <v>286</v>
      </c>
      <c r="E1765" s="102" t="s">
        <v>275</v>
      </c>
      <c r="F1765" s="102" t="s">
        <v>4866</v>
      </c>
      <c r="G1765" s="103"/>
      <c r="H1765" s="103">
        <v>45767</v>
      </c>
      <c r="I1765" s="102" t="s">
        <v>116</v>
      </c>
      <c r="J1765" s="102" t="s">
        <v>1</v>
      </c>
      <c r="K1765" s="102" t="s">
        <v>2</v>
      </c>
      <c r="L1765" s="102" t="str">
        <f>[2]!Table1[[#This Row],[Orgn]]&amp;"-"&amp;[2]!Table1[[#This Row],[Dest]]</f>
        <v>BRI-SSH</v>
      </c>
      <c r="M1765" s="102" t="str">
        <f t="shared" si="27"/>
        <v>ADT</v>
      </c>
      <c r="N1765" s="102">
        <f>WEEKDAY([2]!Table1[[#This Row],[Travel Date]],2)</f>
        <v>6</v>
      </c>
      <c r="P1765" s="102">
        <v>1</v>
      </c>
    </row>
    <row r="1766" spans="1:16" x14ac:dyDescent="0.25">
      <c r="A1766" s="276" t="s">
        <v>4045</v>
      </c>
      <c r="B1766" s="277" t="s">
        <v>4867</v>
      </c>
      <c r="C1766" s="277" t="s">
        <v>274</v>
      </c>
      <c r="D1766" s="278" t="s">
        <v>152</v>
      </c>
      <c r="E1766" s="102" t="s">
        <v>275</v>
      </c>
      <c r="F1766" s="102" t="s">
        <v>4868</v>
      </c>
      <c r="G1766" s="103"/>
      <c r="H1766" s="103">
        <v>45767</v>
      </c>
      <c r="I1766" s="102" t="s">
        <v>116</v>
      </c>
      <c r="J1766" s="102" t="s">
        <v>1</v>
      </c>
      <c r="K1766" s="102" t="s">
        <v>2</v>
      </c>
      <c r="L1766" s="102" t="str">
        <f>[2]!Table1[[#This Row],[Orgn]]&amp;"-"&amp;[2]!Table1[[#This Row],[Dest]]</f>
        <v>BRI-SSH</v>
      </c>
      <c r="M1766" s="102" t="str">
        <f t="shared" si="27"/>
        <v>ADT</v>
      </c>
      <c r="N1766" s="102">
        <f>WEEKDAY([2]!Table1[[#This Row],[Travel Date]],2)</f>
        <v>6</v>
      </c>
      <c r="P1766" s="102">
        <v>1</v>
      </c>
    </row>
    <row r="1767" spans="1:16" x14ac:dyDescent="0.25">
      <c r="A1767" s="276" t="s">
        <v>4045</v>
      </c>
      <c r="B1767" s="277" t="s">
        <v>1275</v>
      </c>
      <c r="C1767" s="277" t="s">
        <v>274</v>
      </c>
      <c r="D1767" s="278" t="s">
        <v>152</v>
      </c>
      <c r="E1767" s="102" t="s">
        <v>275</v>
      </c>
      <c r="F1767" s="102" t="s">
        <v>4869</v>
      </c>
      <c r="G1767" s="103"/>
      <c r="H1767" s="103">
        <v>45767</v>
      </c>
      <c r="I1767" s="102" t="s">
        <v>116</v>
      </c>
      <c r="J1767" s="102" t="s">
        <v>1</v>
      </c>
      <c r="K1767" s="102" t="s">
        <v>2</v>
      </c>
      <c r="L1767" s="102" t="str">
        <f>[2]!Table1[[#This Row],[Orgn]]&amp;"-"&amp;[2]!Table1[[#This Row],[Dest]]</f>
        <v>BRI-SSH</v>
      </c>
      <c r="M1767" s="102" t="str">
        <f t="shared" si="27"/>
        <v>ADT</v>
      </c>
      <c r="N1767" s="102">
        <f>WEEKDAY([2]!Table1[[#This Row],[Travel Date]],2)</f>
        <v>6</v>
      </c>
      <c r="P1767" s="102">
        <v>1</v>
      </c>
    </row>
    <row r="1768" spans="1:16" x14ac:dyDescent="0.25">
      <c r="A1768" s="276" t="s">
        <v>2158</v>
      </c>
      <c r="B1768" s="277" t="s">
        <v>1094</v>
      </c>
      <c r="C1768" s="277" t="s">
        <v>274</v>
      </c>
      <c r="D1768" s="278" t="s">
        <v>286</v>
      </c>
      <c r="E1768" s="102" t="s">
        <v>275</v>
      </c>
      <c r="F1768" s="102" t="s">
        <v>4870</v>
      </c>
      <c r="G1768" s="103"/>
      <c r="H1768" s="103">
        <v>45767</v>
      </c>
      <c r="I1768" s="102" t="s">
        <v>116</v>
      </c>
      <c r="J1768" s="102" t="s">
        <v>1</v>
      </c>
      <c r="K1768" s="102" t="s">
        <v>2</v>
      </c>
      <c r="L1768" s="102" t="str">
        <f>[2]!Table1[[#This Row],[Orgn]]&amp;"-"&amp;[2]!Table1[[#This Row],[Dest]]</f>
        <v>BRI-SSH</v>
      </c>
      <c r="M1768" s="102" t="str">
        <f t="shared" si="27"/>
        <v>ADT</v>
      </c>
      <c r="N1768" s="102">
        <f>WEEKDAY([2]!Table1[[#This Row],[Travel Date]],2)</f>
        <v>6</v>
      </c>
      <c r="P1768" s="102">
        <v>1</v>
      </c>
    </row>
    <row r="1769" spans="1:16" x14ac:dyDescent="0.25">
      <c r="A1769" s="276" t="s">
        <v>2158</v>
      </c>
      <c r="B1769" s="277" t="s">
        <v>1206</v>
      </c>
      <c r="C1769" s="277" t="s">
        <v>277</v>
      </c>
      <c r="D1769" s="278" t="s">
        <v>286</v>
      </c>
      <c r="E1769" s="102" t="s">
        <v>275</v>
      </c>
      <c r="F1769" s="102" t="s">
        <v>4871</v>
      </c>
      <c r="G1769" s="103"/>
      <c r="H1769" s="103">
        <v>45767</v>
      </c>
      <c r="I1769" s="102" t="s">
        <v>116</v>
      </c>
      <c r="J1769" s="102" t="s">
        <v>1</v>
      </c>
      <c r="K1769" s="102" t="s">
        <v>2</v>
      </c>
      <c r="L1769" s="102" t="str">
        <f>[2]!Table1[[#This Row],[Orgn]]&amp;"-"&amp;[2]!Table1[[#This Row],[Dest]]</f>
        <v>BRI-SSH</v>
      </c>
      <c r="M1769" s="102" t="str">
        <f t="shared" si="27"/>
        <v>ADT</v>
      </c>
      <c r="N1769" s="102">
        <f>WEEKDAY([2]!Table1[[#This Row],[Travel Date]],2)</f>
        <v>6</v>
      </c>
      <c r="P1769" s="102">
        <v>1</v>
      </c>
    </row>
    <row r="1770" spans="1:16" x14ac:dyDescent="0.25">
      <c r="A1770" s="276" t="s">
        <v>2158</v>
      </c>
      <c r="B1770" s="277" t="s">
        <v>1208</v>
      </c>
      <c r="C1770" s="277" t="s">
        <v>277</v>
      </c>
      <c r="D1770" s="278" t="s">
        <v>286</v>
      </c>
      <c r="E1770" s="102" t="s">
        <v>275</v>
      </c>
      <c r="F1770" s="102" t="s">
        <v>4872</v>
      </c>
      <c r="G1770" s="103"/>
      <c r="H1770" s="103">
        <v>45767</v>
      </c>
      <c r="I1770" s="102" t="s">
        <v>116</v>
      </c>
      <c r="J1770" s="102" t="s">
        <v>1</v>
      </c>
      <c r="K1770" s="102" t="s">
        <v>2</v>
      </c>
      <c r="L1770" s="102" t="str">
        <f>[2]!Table1[[#This Row],[Orgn]]&amp;"-"&amp;[2]!Table1[[#This Row],[Dest]]</f>
        <v>BRI-SSH</v>
      </c>
      <c r="M1770" s="102" t="str">
        <f t="shared" si="27"/>
        <v>ADT</v>
      </c>
      <c r="N1770" s="102">
        <f>WEEKDAY([2]!Table1[[#This Row],[Travel Date]],2)</f>
        <v>6</v>
      </c>
      <c r="P1770" s="102">
        <v>1</v>
      </c>
    </row>
    <row r="1771" spans="1:16" x14ac:dyDescent="0.25">
      <c r="A1771" s="276" t="s">
        <v>4873</v>
      </c>
      <c r="B1771" s="277" t="s">
        <v>1169</v>
      </c>
      <c r="C1771" s="277" t="s">
        <v>274</v>
      </c>
      <c r="D1771" s="278" t="s">
        <v>279</v>
      </c>
      <c r="E1771" s="102" t="s">
        <v>275</v>
      </c>
      <c r="F1771" s="102" t="s">
        <v>4874</v>
      </c>
      <c r="G1771" s="103"/>
      <c r="H1771" s="103">
        <v>45767</v>
      </c>
      <c r="I1771" s="102" t="s">
        <v>116</v>
      </c>
      <c r="J1771" s="102" t="s">
        <v>1</v>
      </c>
      <c r="K1771" s="102" t="s">
        <v>2</v>
      </c>
      <c r="L1771" s="102" t="str">
        <f>[2]!Table1[[#This Row],[Orgn]]&amp;"-"&amp;[2]!Table1[[#This Row],[Dest]]</f>
        <v>BRI-SSH</v>
      </c>
      <c r="M1771" s="102" t="str">
        <f t="shared" si="27"/>
        <v>ADT</v>
      </c>
      <c r="N1771" s="102">
        <f>WEEKDAY([2]!Table1[[#This Row],[Travel Date]],2)</f>
        <v>6</v>
      </c>
      <c r="P1771" s="102">
        <v>1</v>
      </c>
    </row>
    <row r="1772" spans="1:16" x14ac:dyDescent="0.25">
      <c r="A1772" s="276" t="s">
        <v>2006</v>
      </c>
      <c r="B1772" s="277" t="s">
        <v>4875</v>
      </c>
      <c r="C1772" s="277" t="s">
        <v>274</v>
      </c>
      <c r="D1772" s="278" t="s">
        <v>152</v>
      </c>
      <c r="E1772" s="102" t="s">
        <v>275</v>
      </c>
      <c r="F1772" s="102" t="s">
        <v>4876</v>
      </c>
      <c r="G1772" s="103"/>
      <c r="H1772" s="103">
        <v>45767</v>
      </c>
      <c r="I1772" s="102" t="s">
        <v>116</v>
      </c>
      <c r="J1772" s="102" t="s">
        <v>1</v>
      </c>
      <c r="K1772" s="102" t="s">
        <v>2</v>
      </c>
      <c r="L1772" s="102" t="str">
        <f>[2]!Table1[[#This Row],[Orgn]]&amp;"-"&amp;[2]!Table1[[#This Row],[Dest]]</f>
        <v>BRI-SSH</v>
      </c>
      <c r="M1772" s="102" t="str">
        <f t="shared" si="27"/>
        <v>ADT</v>
      </c>
      <c r="N1772" s="102">
        <f>WEEKDAY([2]!Table1[[#This Row],[Travel Date]],2)</f>
        <v>6</v>
      </c>
      <c r="P1772" s="102">
        <v>1</v>
      </c>
    </row>
    <row r="1773" spans="1:16" x14ac:dyDescent="0.25">
      <c r="A1773" s="276" t="s">
        <v>2006</v>
      </c>
      <c r="B1773" s="277" t="s">
        <v>4877</v>
      </c>
      <c r="C1773" s="277" t="s">
        <v>277</v>
      </c>
      <c r="D1773" s="278" t="s">
        <v>152</v>
      </c>
      <c r="E1773" s="102" t="s">
        <v>275</v>
      </c>
      <c r="F1773" s="102" t="s">
        <v>4878</v>
      </c>
      <c r="G1773" s="103"/>
      <c r="H1773" s="103">
        <v>45767</v>
      </c>
      <c r="I1773" s="102" t="s">
        <v>116</v>
      </c>
      <c r="J1773" s="102" t="s">
        <v>1</v>
      </c>
      <c r="K1773" s="102" t="s">
        <v>2</v>
      </c>
      <c r="L1773" s="102" t="str">
        <f>[2]!Table1[[#This Row],[Orgn]]&amp;"-"&amp;[2]!Table1[[#This Row],[Dest]]</f>
        <v>BRI-SSH</v>
      </c>
      <c r="M1773" s="102" t="str">
        <f t="shared" si="27"/>
        <v>ADT</v>
      </c>
      <c r="N1773" s="102">
        <f>WEEKDAY([2]!Table1[[#This Row],[Travel Date]],2)</f>
        <v>6</v>
      </c>
      <c r="P1773" s="102">
        <v>1</v>
      </c>
    </row>
    <row r="1774" spans="1:16" x14ac:dyDescent="0.25">
      <c r="A1774" s="276" t="s">
        <v>2006</v>
      </c>
      <c r="B1774" s="277" t="s">
        <v>1249</v>
      </c>
      <c r="C1774" s="277" t="s">
        <v>274</v>
      </c>
      <c r="D1774" s="278" t="s">
        <v>152</v>
      </c>
      <c r="E1774" s="102" t="s">
        <v>275</v>
      </c>
      <c r="F1774" s="102" t="s">
        <v>4879</v>
      </c>
      <c r="G1774" s="103"/>
      <c r="H1774" s="103">
        <v>45767</v>
      </c>
      <c r="I1774" s="102" t="s">
        <v>116</v>
      </c>
      <c r="J1774" s="102" t="s">
        <v>1</v>
      </c>
      <c r="K1774" s="102" t="s">
        <v>2</v>
      </c>
      <c r="L1774" s="102" t="str">
        <f>[2]!Table1[[#This Row],[Orgn]]&amp;"-"&amp;[2]!Table1[[#This Row],[Dest]]</f>
        <v>BRI-SSH</v>
      </c>
      <c r="M1774" s="102" t="str">
        <f t="shared" si="27"/>
        <v>ADT</v>
      </c>
      <c r="N1774" s="102">
        <f>WEEKDAY([2]!Table1[[#This Row],[Travel Date]],2)</f>
        <v>6</v>
      </c>
      <c r="P1774" s="102">
        <v>1</v>
      </c>
    </row>
    <row r="1775" spans="1:16" x14ac:dyDescent="0.25">
      <c r="A1775" s="276" t="s">
        <v>2743</v>
      </c>
      <c r="B1775" s="277" t="s">
        <v>1396</v>
      </c>
      <c r="C1775" s="277" t="s">
        <v>277</v>
      </c>
      <c r="D1775" s="278" t="s">
        <v>286</v>
      </c>
      <c r="E1775" s="102" t="s">
        <v>275</v>
      </c>
      <c r="F1775" s="102" t="s">
        <v>4880</v>
      </c>
      <c r="G1775" s="103"/>
      <c r="H1775" s="103">
        <v>45767</v>
      </c>
      <c r="I1775" s="102" t="s">
        <v>116</v>
      </c>
      <c r="J1775" s="102" t="s">
        <v>1</v>
      </c>
      <c r="K1775" s="102" t="s">
        <v>2</v>
      </c>
      <c r="L1775" s="102" t="str">
        <f>[2]!Table1[[#This Row],[Orgn]]&amp;"-"&amp;[2]!Table1[[#This Row],[Dest]]</f>
        <v>BRI-SSH</v>
      </c>
      <c r="M1775" s="102" t="str">
        <f t="shared" si="27"/>
        <v>ADT</v>
      </c>
      <c r="N1775" s="102">
        <f>WEEKDAY([2]!Table1[[#This Row],[Travel Date]],2)</f>
        <v>6</v>
      </c>
      <c r="P1775" s="102">
        <v>1</v>
      </c>
    </row>
    <row r="1776" spans="1:16" x14ac:dyDescent="0.25">
      <c r="A1776" s="276" t="s">
        <v>2743</v>
      </c>
      <c r="B1776" s="277" t="s">
        <v>1229</v>
      </c>
      <c r="C1776" s="277" t="s">
        <v>274</v>
      </c>
      <c r="D1776" s="278" t="s">
        <v>286</v>
      </c>
      <c r="E1776" s="102" t="s">
        <v>275</v>
      </c>
      <c r="F1776" s="102" t="s">
        <v>4881</v>
      </c>
      <c r="G1776" s="103"/>
      <c r="H1776" s="103">
        <v>45767</v>
      </c>
      <c r="I1776" s="102" t="s">
        <v>116</v>
      </c>
      <c r="J1776" s="102" t="s">
        <v>1</v>
      </c>
      <c r="K1776" s="102" t="s">
        <v>2</v>
      </c>
      <c r="L1776" s="102" t="str">
        <f>[2]!Table1[[#This Row],[Orgn]]&amp;"-"&amp;[2]!Table1[[#This Row],[Dest]]</f>
        <v>BRI-SSH</v>
      </c>
      <c r="M1776" s="102" t="str">
        <f t="shared" si="27"/>
        <v>ADT</v>
      </c>
      <c r="N1776" s="102">
        <f>WEEKDAY([2]!Table1[[#This Row],[Travel Date]],2)</f>
        <v>6</v>
      </c>
      <c r="P1776" s="102">
        <v>1</v>
      </c>
    </row>
    <row r="1777" spans="1:16" x14ac:dyDescent="0.25">
      <c r="A1777" s="276" t="s">
        <v>2743</v>
      </c>
      <c r="B1777" s="277" t="s">
        <v>1296</v>
      </c>
      <c r="C1777" s="277" t="s">
        <v>274</v>
      </c>
      <c r="D1777" s="278" t="s">
        <v>286</v>
      </c>
      <c r="E1777" s="102" t="s">
        <v>275</v>
      </c>
      <c r="F1777" s="102" t="s">
        <v>4882</v>
      </c>
      <c r="G1777" s="103"/>
      <c r="H1777" s="103">
        <v>45767</v>
      </c>
      <c r="I1777" s="102" t="s">
        <v>116</v>
      </c>
      <c r="J1777" s="102" t="s">
        <v>1</v>
      </c>
      <c r="K1777" s="102" t="s">
        <v>2</v>
      </c>
      <c r="L1777" s="102" t="str">
        <f>[2]!Table1[[#This Row],[Orgn]]&amp;"-"&amp;[2]!Table1[[#This Row],[Dest]]</f>
        <v>BRI-SSH</v>
      </c>
      <c r="M1777" s="102" t="str">
        <f t="shared" si="27"/>
        <v>ADT</v>
      </c>
      <c r="N1777" s="102">
        <f>WEEKDAY([2]!Table1[[#This Row],[Travel Date]],2)</f>
        <v>6</v>
      </c>
      <c r="P1777" s="102">
        <v>1</v>
      </c>
    </row>
    <row r="1778" spans="1:16" x14ac:dyDescent="0.25">
      <c r="A1778" s="276" t="s">
        <v>1514</v>
      </c>
      <c r="B1778" s="277" t="s">
        <v>1213</v>
      </c>
      <c r="C1778" s="277" t="s">
        <v>277</v>
      </c>
      <c r="D1778" s="278" t="s">
        <v>2257</v>
      </c>
      <c r="E1778" s="102" t="s">
        <v>275</v>
      </c>
      <c r="F1778" s="102" t="s">
        <v>4883</v>
      </c>
      <c r="G1778" s="103"/>
      <c r="H1778" s="103">
        <v>45767</v>
      </c>
      <c r="I1778" s="102" t="s">
        <v>116</v>
      </c>
      <c r="J1778" s="102" t="s">
        <v>1</v>
      </c>
      <c r="K1778" s="102" t="s">
        <v>2</v>
      </c>
      <c r="L1778" s="102" t="str">
        <f>[2]!Table1[[#This Row],[Orgn]]&amp;"-"&amp;[2]!Table1[[#This Row],[Dest]]</f>
        <v>BRI-SSH</v>
      </c>
      <c r="M1778" s="102" t="str">
        <f t="shared" si="27"/>
        <v>ADT</v>
      </c>
      <c r="N1778" s="102">
        <f>WEEKDAY([2]!Table1[[#This Row],[Travel Date]],2)</f>
        <v>6</v>
      </c>
      <c r="P1778" s="102">
        <v>1</v>
      </c>
    </row>
    <row r="1779" spans="1:16" x14ac:dyDescent="0.25">
      <c r="A1779" s="276" t="s">
        <v>2751</v>
      </c>
      <c r="B1779" s="277" t="s">
        <v>1202</v>
      </c>
      <c r="C1779" s="277" t="s">
        <v>1075</v>
      </c>
      <c r="D1779" s="278" t="s">
        <v>286</v>
      </c>
      <c r="E1779" s="102" t="s">
        <v>275</v>
      </c>
      <c r="F1779" s="102" t="s">
        <v>4884</v>
      </c>
      <c r="G1779" s="103"/>
      <c r="H1779" s="103">
        <v>45767</v>
      </c>
      <c r="I1779" s="102" t="s">
        <v>116</v>
      </c>
      <c r="J1779" s="102" t="s">
        <v>1</v>
      </c>
      <c r="K1779" s="102" t="s">
        <v>2</v>
      </c>
      <c r="L1779" s="102" t="str">
        <f>[2]!Table1[[#This Row],[Orgn]]&amp;"-"&amp;[2]!Table1[[#This Row],[Dest]]</f>
        <v>BRI-SSH</v>
      </c>
      <c r="M1779" s="102" t="str">
        <f t="shared" si="27"/>
        <v>CHD</v>
      </c>
      <c r="N1779" s="102">
        <f>WEEKDAY([2]!Table1[[#This Row],[Travel Date]],2)</f>
        <v>6</v>
      </c>
      <c r="P1779" s="102">
        <v>1</v>
      </c>
    </row>
    <row r="1780" spans="1:16" x14ac:dyDescent="0.25">
      <c r="A1780" s="276" t="s">
        <v>2754</v>
      </c>
      <c r="B1780" s="277" t="s">
        <v>2755</v>
      </c>
      <c r="C1780" s="277" t="s">
        <v>274</v>
      </c>
      <c r="D1780" s="278" t="s">
        <v>286</v>
      </c>
      <c r="E1780" s="102" t="s">
        <v>275</v>
      </c>
      <c r="F1780" s="102" t="s">
        <v>4885</v>
      </c>
      <c r="G1780" s="103"/>
      <c r="H1780" s="103">
        <v>45767</v>
      </c>
      <c r="I1780" s="102" t="s">
        <v>116</v>
      </c>
      <c r="J1780" s="102" t="s">
        <v>1</v>
      </c>
      <c r="K1780" s="102" t="s">
        <v>2</v>
      </c>
      <c r="L1780" s="102" t="str">
        <f>[2]!Table1[[#This Row],[Orgn]]&amp;"-"&amp;[2]!Table1[[#This Row],[Dest]]</f>
        <v>BRI-SSH</v>
      </c>
      <c r="M1780" s="102" t="str">
        <f t="shared" si="27"/>
        <v>ADT</v>
      </c>
      <c r="N1780" s="102">
        <f>WEEKDAY([2]!Table1[[#This Row],[Travel Date]],2)</f>
        <v>6</v>
      </c>
      <c r="P1780" s="102">
        <v>1</v>
      </c>
    </row>
    <row r="1781" spans="1:16" x14ac:dyDescent="0.25">
      <c r="A1781" s="276" t="s">
        <v>1516</v>
      </c>
      <c r="B1781" s="277" t="s">
        <v>4886</v>
      </c>
      <c r="C1781" s="277" t="s">
        <v>1087</v>
      </c>
      <c r="D1781" s="278" t="s">
        <v>152</v>
      </c>
      <c r="E1781" s="102" t="s">
        <v>275</v>
      </c>
      <c r="F1781" s="102" t="s">
        <v>4887</v>
      </c>
      <c r="G1781" s="103"/>
      <c r="H1781" s="103">
        <v>45767</v>
      </c>
      <c r="I1781" s="102" t="s">
        <v>116</v>
      </c>
      <c r="J1781" s="102" t="s">
        <v>1</v>
      </c>
      <c r="K1781" s="102" t="s">
        <v>2</v>
      </c>
      <c r="L1781" s="102" t="str">
        <f>[2]!Table1[[#This Row],[Orgn]]&amp;"-"&amp;[2]!Table1[[#This Row],[Dest]]</f>
        <v>BRI-SSH</v>
      </c>
      <c r="M1781" s="102" t="str">
        <f t="shared" si="27"/>
        <v>ADT</v>
      </c>
      <c r="N1781" s="102">
        <f>WEEKDAY([2]!Table1[[#This Row],[Travel Date]],2)</f>
        <v>6</v>
      </c>
      <c r="P1781" s="102">
        <v>1</v>
      </c>
    </row>
    <row r="1782" spans="1:16" x14ac:dyDescent="0.25">
      <c r="A1782" s="276" t="s">
        <v>2758</v>
      </c>
      <c r="B1782" s="277" t="s">
        <v>1071</v>
      </c>
      <c r="C1782" s="277" t="s">
        <v>274</v>
      </c>
      <c r="D1782" s="278" t="s">
        <v>2257</v>
      </c>
      <c r="E1782" s="102" t="s">
        <v>275</v>
      </c>
      <c r="F1782" s="102" t="s">
        <v>4888</v>
      </c>
      <c r="G1782" s="103"/>
      <c r="H1782" s="103">
        <v>45767</v>
      </c>
      <c r="I1782" s="102" t="s">
        <v>116</v>
      </c>
      <c r="J1782" s="102" t="s">
        <v>1</v>
      </c>
      <c r="K1782" s="102" t="s">
        <v>2</v>
      </c>
      <c r="L1782" s="102" t="str">
        <f>[2]!Table1[[#This Row],[Orgn]]&amp;"-"&amp;[2]!Table1[[#This Row],[Dest]]</f>
        <v>BRI-SSH</v>
      </c>
      <c r="M1782" s="102" t="str">
        <f t="shared" si="27"/>
        <v>ADT</v>
      </c>
      <c r="N1782" s="102">
        <f>WEEKDAY([2]!Table1[[#This Row],[Travel Date]],2)</f>
        <v>6</v>
      </c>
      <c r="P1782" s="102">
        <v>1</v>
      </c>
    </row>
    <row r="1783" spans="1:16" x14ac:dyDescent="0.25">
      <c r="A1783" s="276" t="s">
        <v>2758</v>
      </c>
      <c r="B1783" s="277" t="s">
        <v>1166</v>
      </c>
      <c r="C1783" s="277" t="s">
        <v>277</v>
      </c>
      <c r="D1783" s="278" t="s">
        <v>2257</v>
      </c>
      <c r="E1783" s="102" t="s">
        <v>275</v>
      </c>
      <c r="F1783" s="102" t="s">
        <v>4889</v>
      </c>
      <c r="G1783" s="103"/>
      <c r="H1783" s="103">
        <v>45767</v>
      </c>
      <c r="I1783" s="102" t="s">
        <v>116</v>
      </c>
      <c r="J1783" s="102" t="s">
        <v>1</v>
      </c>
      <c r="K1783" s="102" t="s">
        <v>2</v>
      </c>
      <c r="L1783" s="102" t="str">
        <f>[2]!Table1[[#This Row],[Orgn]]&amp;"-"&amp;[2]!Table1[[#This Row],[Dest]]</f>
        <v>BRI-SSH</v>
      </c>
      <c r="M1783" s="102" t="str">
        <f t="shared" si="27"/>
        <v>ADT</v>
      </c>
      <c r="N1783" s="102">
        <f>WEEKDAY([2]!Table1[[#This Row],[Travel Date]],2)</f>
        <v>6</v>
      </c>
      <c r="P1783" s="102">
        <v>1</v>
      </c>
    </row>
    <row r="1784" spans="1:16" x14ac:dyDescent="0.25">
      <c r="A1784" s="276" t="s">
        <v>2758</v>
      </c>
      <c r="B1784" s="277" t="s">
        <v>1084</v>
      </c>
      <c r="C1784" s="277" t="s">
        <v>274</v>
      </c>
      <c r="D1784" s="278" t="s">
        <v>2257</v>
      </c>
      <c r="E1784" s="102" t="s">
        <v>275</v>
      </c>
      <c r="F1784" s="102" t="s">
        <v>4890</v>
      </c>
      <c r="G1784" s="103"/>
      <c r="H1784" s="103">
        <v>45767</v>
      </c>
      <c r="I1784" s="102" t="s">
        <v>116</v>
      </c>
      <c r="J1784" s="102" t="s">
        <v>1</v>
      </c>
      <c r="K1784" s="102" t="s">
        <v>2</v>
      </c>
      <c r="L1784" s="102" t="str">
        <f>[2]!Table1[[#This Row],[Orgn]]&amp;"-"&amp;[2]!Table1[[#This Row],[Dest]]</f>
        <v>BRI-SSH</v>
      </c>
      <c r="M1784" s="102" t="str">
        <f t="shared" si="27"/>
        <v>ADT</v>
      </c>
      <c r="N1784" s="102">
        <f>WEEKDAY([2]!Table1[[#This Row],[Travel Date]],2)</f>
        <v>6</v>
      </c>
      <c r="P1784" s="102">
        <v>1</v>
      </c>
    </row>
    <row r="1785" spans="1:16" x14ac:dyDescent="0.25">
      <c r="A1785" s="276" t="s">
        <v>1915</v>
      </c>
      <c r="B1785" s="277" t="s">
        <v>1073</v>
      </c>
      <c r="C1785" s="277" t="s">
        <v>1087</v>
      </c>
      <c r="D1785" s="278" t="s">
        <v>152</v>
      </c>
      <c r="E1785" s="102" t="s">
        <v>275</v>
      </c>
      <c r="F1785" s="102" t="s">
        <v>4891</v>
      </c>
      <c r="G1785" s="103"/>
      <c r="H1785" s="103">
        <v>45767</v>
      </c>
      <c r="I1785" s="102" t="s">
        <v>116</v>
      </c>
      <c r="J1785" s="102" t="s">
        <v>1</v>
      </c>
      <c r="K1785" s="102" t="s">
        <v>2</v>
      </c>
      <c r="L1785" s="102" t="str">
        <f>[2]!Table1[[#This Row],[Orgn]]&amp;"-"&amp;[2]!Table1[[#This Row],[Dest]]</f>
        <v>BRI-SSH</v>
      </c>
      <c r="M1785" s="102" t="str">
        <f t="shared" si="27"/>
        <v>ADT</v>
      </c>
      <c r="N1785" s="102">
        <f>WEEKDAY([2]!Table1[[#This Row],[Travel Date]],2)</f>
        <v>6</v>
      </c>
      <c r="P1785" s="102">
        <v>1</v>
      </c>
    </row>
    <row r="1786" spans="1:16" x14ac:dyDescent="0.25">
      <c r="A1786" s="276" t="s">
        <v>1788</v>
      </c>
      <c r="B1786" s="277" t="s">
        <v>1293</v>
      </c>
      <c r="C1786" s="277" t="s">
        <v>277</v>
      </c>
      <c r="D1786" s="278" t="s">
        <v>279</v>
      </c>
      <c r="E1786" s="102" t="s">
        <v>275</v>
      </c>
      <c r="F1786" s="102" t="s">
        <v>4892</v>
      </c>
      <c r="G1786" s="103"/>
      <c r="H1786" s="103">
        <v>45767</v>
      </c>
      <c r="I1786" s="102" t="s">
        <v>116</v>
      </c>
      <c r="J1786" s="102" t="s">
        <v>1</v>
      </c>
      <c r="K1786" s="102" t="s">
        <v>2</v>
      </c>
      <c r="L1786" s="102" t="str">
        <f>[2]!Table1[[#This Row],[Orgn]]&amp;"-"&amp;[2]!Table1[[#This Row],[Dest]]</f>
        <v>BRI-SSH</v>
      </c>
      <c r="M1786" s="102" t="str">
        <f t="shared" si="27"/>
        <v>ADT</v>
      </c>
      <c r="N1786" s="102">
        <f>WEEKDAY([2]!Table1[[#This Row],[Travel Date]],2)</f>
        <v>6</v>
      </c>
      <c r="P1786" s="102">
        <v>1</v>
      </c>
    </row>
    <row r="1787" spans="1:16" x14ac:dyDescent="0.25">
      <c r="A1787" s="276" t="s">
        <v>4893</v>
      </c>
      <c r="B1787" s="277" t="s">
        <v>2296</v>
      </c>
      <c r="C1787" s="277" t="s">
        <v>274</v>
      </c>
      <c r="D1787" s="278" t="s">
        <v>280</v>
      </c>
      <c r="E1787" s="102" t="s">
        <v>276</v>
      </c>
      <c r="F1787" s="102" t="s">
        <v>4894</v>
      </c>
      <c r="G1787" s="103"/>
      <c r="H1787" s="103">
        <v>45767</v>
      </c>
      <c r="I1787" s="102" t="s">
        <v>116</v>
      </c>
      <c r="J1787" s="102" t="s">
        <v>1</v>
      </c>
      <c r="K1787" s="102" t="s">
        <v>2</v>
      </c>
      <c r="L1787" s="102" t="str">
        <f>[2]!Table1[[#This Row],[Orgn]]&amp;"-"&amp;[2]!Table1[[#This Row],[Dest]]</f>
        <v>BRI-SSH</v>
      </c>
      <c r="M1787" s="102" t="str">
        <f t="shared" si="27"/>
        <v>ADT</v>
      </c>
      <c r="N1787" s="102">
        <f>WEEKDAY([2]!Table1[[#This Row],[Travel Date]],2)</f>
        <v>6</v>
      </c>
      <c r="P1787" s="102">
        <v>1</v>
      </c>
    </row>
    <row r="1788" spans="1:16" x14ac:dyDescent="0.25">
      <c r="A1788" s="276" t="s">
        <v>1402</v>
      </c>
      <c r="B1788" s="277" t="s">
        <v>1211</v>
      </c>
      <c r="C1788" s="277" t="s">
        <v>277</v>
      </c>
      <c r="D1788" s="278" t="s">
        <v>286</v>
      </c>
      <c r="E1788" s="102" t="s">
        <v>275</v>
      </c>
      <c r="F1788" s="102" t="s">
        <v>4895</v>
      </c>
      <c r="G1788" s="103"/>
      <c r="H1788" s="103">
        <v>45767</v>
      </c>
      <c r="I1788" s="102" t="s">
        <v>116</v>
      </c>
      <c r="J1788" s="102" t="s">
        <v>1</v>
      </c>
      <c r="K1788" s="102" t="s">
        <v>2</v>
      </c>
      <c r="L1788" s="102" t="str">
        <f>[2]!Table1[[#This Row],[Orgn]]&amp;"-"&amp;[2]!Table1[[#This Row],[Dest]]</f>
        <v>BRI-SSH</v>
      </c>
      <c r="M1788" s="102" t="str">
        <f t="shared" si="27"/>
        <v>ADT</v>
      </c>
      <c r="N1788" s="102">
        <f>WEEKDAY([2]!Table1[[#This Row],[Travel Date]],2)</f>
        <v>6</v>
      </c>
      <c r="P1788" s="102">
        <v>1</v>
      </c>
    </row>
    <row r="1789" spans="1:16" x14ac:dyDescent="0.25">
      <c r="A1789" s="276" t="s">
        <v>1773</v>
      </c>
      <c r="B1789" s="277" t="s">
        <v>1144</v>
      </c>
      <c r="C1789" s="277" t="s">
        <v>1087</v>
      </c>
      <c r="D1789" s="278" t="s">
        <v>152</v>
      </c>
      <c r="E1789" s="102" t="s">
        <v>275</v>
      </c>
      <c r="F1789" s="102" t="s">
        <v>4896</v>
      </c>
      <c r="G1789" s="103"/>
      <c r="H1789" s="103">
        <v>45767</v>
      </c>
      <c r="I1789" s="102" t="s">
        <v>116</v>
      </c>
      <c r="J1789" s="102" t="s">
        <v>1</v>
      </c>
      <c r="K1789" s="102" t="s">
        <v>2</v>
      </c>
      <c r="L1789" s="102" t="str">
        <f>[2]!Table1[[#This Row],[Orgn]]&amp;"-"&amp;[2]!Table1[[#This Row],[Dest]]</f>
        <v>BRI-SSH</v>
      </c>
      <c r="M1789" s="102" t="str">
        <f t="shared" si="27"/>
        <v>ADT</v>
      </c>
      <c r="N1789" s="102">
        <f>WEEKDAY([2]!Table1[[#This Row],[Travel Date]],2)</f>
        <v>6</v>
      </c>
      <c r="P1789" s="102">
        <v>1</v>
      </c>
    </row>
    <row r="1790" spans="1:16" x14ac:dyDescent="0.25">
      <c r="A1790" s="276" t="s">
        <v>1608</v>
      </c>
      <c r="B1790" s="277" t="s">
        <v>1112</v>
      </c>
      <c r="C1790" s="277" t="s">
        <v>277</v>
      </c>
      <c r="D1790" s="278" t="s">
        <v>286</v>
      </c>
      <c r="E1790" s="102" t="s">
        <v>275</v>
      </c>
      <c r="F1790" s="102" t="s">
        <v>4897</v>
      </c>
      <c r="G1790" s="103"/>
      <c r="H1790" s="103">
        <v>45767</v>
      </c>
      <c r="I1790" s="102" t="s">
        <v>116</v>
      </c>
      <c r="J1790" s="102" t="s">
        <v>1</v>
      </c>
      <c r="K1790" s="102" t="s">
        <v>2</v>
      </c>
      <c r="L1790" s="102" t="str">
        <f>[2]!Table1[[#This Row],[Orgn]]&amp;"-"&amp;[2]!Table1[[#This Row],[Dest]]</f>
        <v>BRI-SSH</v>
      </c>
      <c r="M1790" s="102" t="str">
        <f t="shared" si="27"/>
        <v>ADT</v>
      </c>
      <c r="N1790" s="102">
        <f>WEEKDAY([2]!Table1[[#This Row],[Travel Date]],2)</f>
        <v>6</v>
      </c>
      <c r="P1790" s="102">
        <v>1</v>
      </c>
    </row>
    <row r="1791" spans="1:16" x14ac:dyDescent="0.25">
      <c r="A1791" s="276" t="s">
        <v>2770</v>
      </c>
      <c r="B1791" s="277" t="s">
        <v>1160</v>
      </c>
      <c r="C1791" s="277" t="s">
        <v>277</v>
      </c>
      <c r="D1791" s="278" t="s">
        <v>286</v>
      </c>
      <c r="E1791" s="102" t="s">
        <v>275</v>
      </c>
      <c r="F1791" s="102" t="s">
        <v>4898</v>
      </c>
      <c r="G1791" s="103"/>
      <c r="H1791" s="103">
        <v>45767</v>
      </c>
      <c r="I1791" s="102" t="s">
        <v>116</v>
      </c>
      <c r="J1791" s="102" t="s">
        <v>1</v>
      </c>
      <c r="K1791" s="102" t="s">
        <v>2</v>
      </c>
      <c r="L1791" s="102" t="str">
        <f>[2]!Table1[[#This Row],[Orgn]]&amp;"-"&amp;[2]!Table1[[#This Row],[Dest]]</f>
        <v>BRI-SSH</v>
      </c>
      <c r="M1791" s="102" t="str">
        <f t="shared" si="27"/>
        <v>ADT</v>
      </c>
      <c r="N1791" s="102">
        <f>WEEKDAY([2]!Table1[[#This Row],[Travel Date]],2)</f>
        <v>6</v>
      </c>
      <c r="P1791" s="102">
        <v>1</v>
      </c>
    </row>
    <row r="1792" spans="1:16" x14ac:dyDescent="0.25">
      <c r="A1792" s="276" t="s">
        <v>1555</v>
      </c>
      <c r="B1792" s="277" t="s">
        <v>1229</v>
      </c>
      <c r="C1792" s="277" t="s">
        <v>274</v>
      </c>
      <c r="D1792" s="278" t="s">
        <v>152</v>
      </c>
      <c r="E1792" s="102" t="s">
        <v>275</v>
      </c>
      <c r="F1792" s="102" t="s">
        <v>4899</v>
      </c>
      <c r="G1792" s="103"/>
      <c r="H1792" s="103">
        <v>45767</v>
      </c>
      <c r="I1792" s="102" t="s">
        <v>116</v>
      </c>
      <c r="J1792" s="102" t="s">
        <v>1</v>
      </c>
      <c r="K1792" s="102" t="s">
        <v>2</v>
      </c>
      <c r="L1792" s="102" t="str">
        <f>[2]!Table1[[#This Row],[Orgn]]&amp;"-"&amp;[2]!Table1[[#This Row],[Dest]]</f>
        <v>BRI-SSH</v>
      </c>
      <c r="M1792" s="102" t="str">
        <f t="shared" si="27"/>
        <v>ADT</v>
      </c>
      <c r="N1792" s="102">
        <f>WEEKDAY([2]!Table1[[#This Row],[Travel Date]],2)</f>
        <v>6</v>
      </c>
      <c r="P1792" s="102">
        <v>1</v>
      </c>
    </row>
    <row r="1793" spans="1:16" x14ac:dyDescent="0.25">
      <c r="A1793" s="276" t="s">
        <v>1555</v>
      </c>
      <c r="B1793" s="277" t="s">
        <v>4900</v>
      </c>
      <c r="C1793" s="277" t="s">
        <v>274</v>
      </c>
      <c r="D1793" s="278" t="s">
        <v>152</v>
      </c>
      <c r="E1793" s="102" t="s">
        <v>275</v>
      </c>
      <c r="F1793" s="102" t="s">
        <v>4901</v>
      </c>
      <c r="G1793" s="103"/>
      <c r="H1793" s="103">
        <v>45767</v>
      </c>
      <c r="I1793" s="102" t="s">
        <v>116</v>
      </c>
      <c r="J1793" s="102" t="s">
        <v>1</v>
      </c>
      <c r="K1793" s="102" t="s">
        <v>2</v>
      </c>
      <c r="L1793" s="102" t="str">
        <f>[2]!Table1[[#This Row],[Orgn]]&amp;"-"&amp;[2]!Table1[[#This Row],[Dest]]</f>
        <v>BRI-SSH</v>
      </c>
      <c r="M1793" s="102" t="str">
        <f t="shared" si="27"/>
        <v>ADT</v>
      </c>
      <c r="N1793" s="102">
        <f>WEEKDAY([2]!Table1[[#This Row],[Travel Date]],2)</f>
        <v>6</v>
      </c>
      <c r="P1793" s="102">
        <v>1</v>
      </c>
    </row>
    <row r="1794" spans="1:16" x14ac:dyDescent="0.25">
      <c r="A1794" s="276" t="s">
        <v>1555</v>
      </c>
      <c r="B1794" s="277" t="s">
        <v>1281</v>
      </c>
      <c r="C1794" s="277" t="s">
        <v>274</v>
      </c>
      <c r="D1794" s="278" t="s">
        <v>152</v>
      </c>
      <c r="E1794" s="102" t="s">
        <v>275</v>
      </c>
      <c r="F1794" s="102" t="s">
        <v>4902</v>
      </c>
      <c r="G1794" s="103"/>
      <c r="H1794" s="103">
        <v>45767</v>
      </c>
      <c r="I1794" s="102" t="s">
        <v>116</v>
      </c>
      <c r="J1794" s="102" t="s">
        <v>1</v>
      </c>
      <c r="K1794" s="102" t="s">
        <v>2</v>
      </c>
      <c r="L1794" s="102" t="str">
        <f>[2]!Table1[[#This Row],[Orgn]]&amp;"-"&amp;[2]!Table1[[#This Row],[Dest]]</f>
        <v>BRI-SSH</v>
      </c>
      <c r="M1794" s="102" t="str">
        <f t="shared" ref="M1794:M1857" si="28">IF(TRIM(C1794)="INF", "INF", IF(TRIM(C1794)="CHD", "CHD", "ADT"))</f>
        <v>ADT</v>
      </c>
      <c r="N1794" s="102">
        <f>WEEKDAY([2]!Table1[[#This Row],[Travel Date]],2)</f>
        <v>6</v>
      </c>
      <c r="P1794" s="102">
        <v>1</v>
      </c>
    </row>
    <row r="1795" spans="1:16" x14ac:dyDescent="0.25">
      <c r="A1795" s="276" t="s">
        <v>1555</v>
      </c>
      <c r="B1795" s="277" t="s">
        <v>4903</v>
      </c>
      <c r="C1795" s="277" t="s">
        <v>274</v>
      </c>
      <c r="D1795" s="278" t="s">
        <v>280</v>
      </c>
      <c r="E1795" s="102" t="s">
        <v>275</v>
      </c>
      <c r="F1795" s="102" t="s">
        <v>4904</v>
      </c>
      <c r="G1795" s="103"/>
      <c r="H1795" s="103">
        <v>45767</v>
      </c>
      <c r="I1795" s="102" t="s">
        <v>116</v>
      </c>
      <c r="J1795" s="102" t="s">
        <v>1</v>
      </c>
      <c r="K1795" s="102" t="s">
        <v>2</v>
      </c>
      <c r="L1795" s="102" t="str">
        <f>[2]!Table1[[#This Row],[Orgn]]&amp;"-"&amp;[2]!Table1[[#This Row],[Dest]]</f>
        <v>BRI-SSH</v>
      </c>
      <c r="M1795" s="102" t="str">
        <f t="shared" si="28"/>
        <v>ADT</v>
      </c>
      <c r="N1795" s="102">
        <f>WEEKDAY([2]!Table1[[#This Row],[Travel Date]],2)</f>
        <v>6</v>
      </c>
      <c r="P1795" s="102">
        <v>1</v>
      </c>
    </row>
    <row r="1796" spans="1:16" x14ac:dyDescent="0.25">
      <c r="A1796" s="276" t="s">
        <v>4905</v>
      </c>
      <c r="B1796" s="277" t="s">
        <v>1375</v>
      </c>
      <c r="C1796" s="277" t="s">
        <v>274</v>
      </c>
      <c r="D1796" s="278" t="s">
        <v>152</v>
      </c>
      <c r="E1796" s="102" t="s">
        <v>275</v>
      </c>
      <c r="F1796" s="102" t="s">
        <v>4906</v>
      </c>
      <c r="G1796" s="103"/>
      <c r="H1796" s="103">
        <v>45767</v>
      </c>
      <c r="I1796" s="102" t="s">
        <v>116</v>
      </c>
      <c r="J1796" s="102" t="s">
        <v>1</v>
      </c>
      <c r="K1796" s="102" t="s">
        <v>2</v>
      </c>
      <c r="L1796" s="102" t="str">
        <f>[2]!Table1[[#This Row],[Orgn]]&amp;"-"&amp;[2]!Table1[[#This Row],[Dest]]</f>
        <v>BRI-SSH</v>
      </c>
      <c r="M1796" s="102" t="str">
        <f t="shared" si="28"/>
        <v>ADT</v>
      </c>
      <c r="N1796" s="102">
        <f>WEEKDAY([2]!Table1[[#This Row],[Travel Date]],2)</f>
        <v>6</v>
      </c>
      <c r="P1796" s="102">
        <v>1</v>
      </c>
    </row>
    <row r="1797" spans="1:16" x14ac:dyDescent="0.25">
      <c r="A1797" s="276" t="s">
        <v>4905</v>
      </c>
      <c r="B1797" s="277" t="s">
        <v>4907</v>
      </c>
      <c r="C1797" s="277" t="s">
        <v>1075</v>
      </c>
      <c r="D1797" s="278" t="s">
        <v>152</v>
      </c>
      <c r="E1797" s="102" t="s">
        <v>275</v>
      </c>
      <c r="F1797" s="102" t="s">
        <v>4908</v>
      </c>
      <c r="G1797" s="103"/>
      <c r="H1797" s="103">
        <v>45767</v>
      </c>
      <c r="I1797" s="102" t="s">
        <v>116</v>
      </c>
      <c r="J1797" s="102" t="s">
        <v>1</v>
      </c>
      <c r="K1797" s="102" t="s">
        <v>2</v>
      </c>
      <c r="L1797" s="102" t="str">
        <f>[2]!Table1[[#This Row],[Orgn]]&amp;"-"&amp;[2]!Table1[[#This Row],[Dest]]</f>
        <v>BRI-SSH</v>
      </c>
      <c r="M1797" s="102" t="str">
        <f t="shared" si="28"/>
        <v>CHD</v>
      </c>
      <c r="N1797" s="102">
        <f>WEEKDAY([2]!Table1[[#This Row],[Travel Date]],2)</f>
        <v>6</v>
      </c>
      <c r="P1797" s="102">
        <v>1</v>
      </c>
    </row>
    <row r="1798" spans="1:16" x14ac:dyDescent="0.25">
      <c r="A1798" s="276" t="s">
        <v>4905</v>
      </c>
      <c r="B1798" s="277" t="s">
        <v>1224</v>
      </c>
      <c r="C1798" s="277" t="s">
        <v>1075</v>
      </c>
      <c r="D1798" s="278" t="s">
        <v>279</v>
      </c>
      <c r="E1798" s="102" t="s">
        <v>275</v>
      </c>
      <c r="F1798" s="102" t="s">
        <v>4909</v>
      </c>
      <c r="G1798" s="103"/>
      <c r="H1798" s="103">
        <v>45767</v>
      </c>
      <c r="I1798" s="102" t="s">
        <v>116</v>
      </c>
      <c r="J1798" s="102" t="s">
        <v>1</v>
      </c>
      <c r="K1798" s="102" t="s">
        <v>2</v>
      </c>
      <c r="L1798" s="102" t="str">
        <f>[2]!Table1[[#This Row],[Orgn]]&amp;"-"&amp;[2]!Table1[[#This Row],[Dest]]</f>
        <v>BRI-SSH</v>
      </c>
      <c r="M1798" s="102" t="str">
        <f t="shared" si="28"/>
        <v>CHD</v>
      </c>
      <c r="N1798" s="102">
        <f>WEEKDAY([2]!Table1[[#This Row],[Travel Date]],2)</f>
        <v>6</v>
      </c>
      <c r="P1798" s="102">
        <v>1</v>
      </c>
    </row>
    <row r="1799" spans="1:16" x14ac:dyDescent="0.25">
      <c r="A1799" s="276" t="s">
        <v>2092</v>
      </c>
      <c r="B1799" s="277" t="s">
        <v>1283</v>
      </c>
      <c r="C1799" s="277" t="s">
        <v>274</v>
      </c>
      <c r="D1799" s="278" t="s">
        <v>280</v>
      </c>
      <c r="E1799" s="102" t="s">
        <v>275</v>
      </c>
      <c r="F1799" s="102" t="s">
        <v>4910</v>
      </c>
      <c r="G1799" s="103"/>
      <c r="H1799" s="103">
        <v>45767</v>
      </c>
      <c r="I1799" s="102" t="s">
        <v>116</v>
      </c>
      <c r="J1799" s="102" t="s">
        <v>1</v>
      </c>
      <c r="K1799" s="102" t="s">
        <v>2</v>
      </c>
      <c r="L1799" s="102" t="str">
        <f>[2]!Table1[[#This Row],[Orgn]]&amp;"-"&amp;[2]!Table1[[#This Row],[Dest]]</f>
        <v>BRI-SSH</v>
      </c>
      <c r="M1799" s="102" t="str">
        <f t="shared" si="28"/>
        <v>ADT</v>
      </c>
      <c r="N1799" s="102">
        <f>WEEKDAY([2]!Table1[[#This Row],[Travel Date]],2)</f>
        <v>6</v>
      </c>
      <c r="P1799" s="102">
        <v>1</v>
      </c>
    </row>
    <row r="1800" spans="1:16" x14ac:dyDescent="0.25">
      <c r="A1800" s="276" t="s">
        <v>1391</v>
      </c>
      <c r="B1800" s="277" t="s">
        <v>1286</v>
      </c>
      <c r="C1800" s="277" t="s">
        <v>274</v>
      </c>
      <c r="D1800" s="278" t="s">
        <v>152</v>
      </c>
      <c r="E1800" s="102" t="s">
        <v>275</v>
      </c>
      <c r="F1800" s="102" t="s">
        <v>4911</v>
      </c>
      <c r="G1800" s="103"/>
      <c r="H1800" s="103">
        <v>45767</v>
      </c>
      <c r="I1800" s="102" t="s">
        <v>116</v>
      </c>
      <c r="J1800" s="102" t="s">
        <v>1</v>
      </c>
      <c r="K1800" s="102" t="s">
        <v>2</v>
      </c>
      <c r="L1800" s="102" t="str">
        <f>[2]!Table1[[#This Row],[Orgn]]&amp;"-"&amp;[2]!Table1[[#This Row],[Dest]]</f>
        <v>BRI-SSH</v>
      </c>
      <c r="M1800" s="102" t="str">
        <f t="shared" si="28"/>
        <v>ADT</v>
      </c>
      <c r="N1800" s="102">
        <f>WEEKDAY([2]!Table1[[#This Row],[Travel Date]],2)</f>
        <v>6</v>
      </c>
      <c r="P1800" s="102">
        <v>1</v>
      </c>
    </row>
    <row r="1801" spans="1:16" x14ac:dyDescent="0.25">
      <c r="A1801" s="276" t="s">
        <v>1391</v>
      </c>
      <c r="B1801" s="277" t="s">
        <v>1263</v>
      </c>
      <c r="C1801" s="277" t="s">
        <v>274</v>
      </c>
      <c r="D1801" s="278" t="s">
        <v>152</v>
      </c>
      <c r="E1801" s="102" t="s">
        <v>275</v>
      </c>
      <c r="F1801" s="102" t="s">
        <v>4912</v>
      </c>
      <c r="G1801" s="103"/>
      <c r="H1801" s="103">
        <v>45767</v>
      </c>
      <c r="I1801" s="102" t="s">
        <v>116</v>
      </c>
      <c r="J1801" s="102" t="s">
        <v>1</v>
      </c>
      <c r="K1801" s="102" t="s">
        <v>2</v>
      </c>
      <c r="L1801" s="102" t="str">
        <f>[2]!Table1[[#This Row],[Orgn]]&amp;"-"&amp;[2]!Table1[[#This Row],[Dest]]</f>
        <v>BRI-SSH</v>
      </c>
      <c r="M1801" s="102" t="str">
        <f t="shared" si="28"/>
        <v>ADT</v>
      </c>
      <c r="N1801" s="102">
        <f>WEEKDAY([2]!Table1[[#This Row],[Travel Date]],2)</f>
        <v>6</v>
      </c>
      <c r="P1801" s="102">
        <v>1</v>
      </c>
    </row>
    <row r="1802" spans="1:16" x14ac:dyDescent="0.25">
      <c r="A1802" s="276" t="s">
        <v>1669</v>
      </c>
      <c r="B1802" s="277" t="s">
        <v>1071</v>
      </c>
      <c r="C1802" s="277" t="s">
        <v>274</v>
      </c>
      <c r="D1802" s="278" t="s">
        <v>279</v>
      </c>
      <c r="E1802" s="102" t="s">
        <v>275</v>
      </c>
      <c r="F1802" s="102" t="s">
        <v>4913</v>
      </c>
      <c r="G1802" s="103"/>
      <c r="H1802" s="103">
        <v>45767</v>
      </c>
      <c r="I1802" s="102" t="s">
        <v>116</v>
      </c>
      <c r="J1802" s="102" t="s">
        <v>1</v>
      </c>
      <c r="K1802" s="102" t="s">
        <v>2</v>
      </c>
      <c r="L1802" s="102" t="str">
        <f>[2]!Table1[[#This Row],[Orgn]]&amp;"-"&amp;[2]!Table1[[#This Row],[Dest]]</f>
        <v>BRI-SSH</v>
      </c>
      <c r="M1802" s="102" t="str">
        <f t="shared" si="28"/>
        <v>ADT</v>
      </c>
      <c r="N1802" s="102">
        <f>WEEKDAY([2]!Table1[[#This Row],[Travel Date]],2)</f>
        <v>6</v>
      </c>
      <c r="P1802" s="102">
        <v>1</v>
      </c>
    </row>
    <row r="1803" spans="1:16" x14ac:dyDescent="0.25">
      <c r="A1803" s="276" t="s">
        <v>3084</v>
      </c>
      <c r="B1803" s="277" t="s">
        <v>4914</v>
      </c>
      <c r="C1803" s="277" t="s">
        <v>274</v>
      </c>
      <c r="D1803" s="278" t="s">
        <v>3131</v>
      </c>
      <c r="E1803" s="102" t="s">
        <v>275</v>
      </c>
      <c r="F1803" s="102" t="s">
        <v>4915</v>
      </c>
      <c r="G1803" s="103"/>
      <c r="H1803" s="103">
        <v>45767</v>
      </c>
      <c r="I1803" s="102" t="s">
        <v>116</v>
      </c>
      <c r="J1803" s="102" t="s">
        <v>1</v>
      </c>
      <c r="K1803" s="102" t="s">
        <v>2</v>
      </c>
      <c r="L1803" s="102" t="str">
        <f>[2]!Table1[[#This Row],[Orgn]]&amp;"-"&amp;[2]!Table1[[#This Row],[Dest]]</f>
        <v>BRI-SSH</v>
      </c>
      <c r="M1803" s="102" t="str">
        <f t="shared" si="28"/>
        <v>ADT</v>
      </c>
      <c r="N1803" s="102">
        <f>WEEKDAY([2]!Table1[[#This Row],[Travel Date]],2)</f>
        <v>6</v>
      </c>
      <c r="P1803" s="102">
        <v>1</v>
      </c>
    </row>
    <row r="1804" spans="1:16" x14ac:dyDescent="0.25">
      <c r="A1804" s="276" t="s">
        <v>3084</v>
      </c>
      <c r="B1804" s="277" t="s">
        <v>4916</v>
      </c>
      <c r="C1804" s="277" t="s">
        <v>1075</v>
      </c>
      <c r="D1804" s="278" t="s">
        <v>3131</v>
      </c>
      <c r="E1804" s="102" t="s">
        <v>275</v>
      </c>
      <c r="F1804" s="102" t="s">
        <v>4917</v>
      </c>
      <c r="G1804" s="103"/>
      <c r="H1804" s="103">
        <v>45767</v>
      </c>
      <c r="I1804" s="102" t="s">
        <v>116</v>
      </c>
      <c r="J1804" s="102" t="s">
        <v>1</v>
      </c>
      <c r="K1804" s="102" t="s">
        <v>2</v>
      </c>
      <c r="L1804" s="102" t="str">
        <f>[2]!Table1[[#This Row],[Orgn]]&amp;"-"&amp;[2]!Table1[[#This Row],[Dest]]</f>
        <v>BRI-SSH</v>
      </c>
      <c r="M1804" s="102" t="str">
        <f t="shared" si="28"/>
        <v>CHD</v>
      </c>
      <c r="N1804" s="102">
        <f>WEEKDAY([2]!Table1[[#This Row],[Travel Date]],2)</f>
        <v>6</v>
      </c>
      <c r="P1804" s="102">
        <v>1</v>
      </c>
    </row>
    <row r="1805" spans="1:16" x14ac:dyDescent="0.25">
      <c r="A1805" s="279" t="s">
        <v>3089</v>
      </c>
      <c r="B1805" s="280" t="s">
        <v>4918</v>
      </c>
      <c r="C1805" s="280" t="s">
        <v>277</v>
      </c>
      <c r="D1805" s="278" t="s">
        <v>3131</v>
      </c>
      <c r="E1805" s="102" t="s">
        <v>275</v>
      </c>
      <c r="F1805" s="102" t="s">
        <v>4919</v>
      </c>
      <c r="G1805" s="103"/>
      <c r="H1805" s="103">
        <v>45767</v>
      </c>
      <c r="I1805" s="102" t="s">
        <v>116</v>
      </c>
      <c r="J1805" s="102" t="s">
        <v>1</v>
      </c>
      <c r="K1805" s="102" t="s">
        <v>2</v>
      </c>
      <c r="L1805" s="102" t="str">
        <f>[2]!Table1[[#This Row],[Orgn]]&amp;"-"&amp;[2]!Table1[[#This Row],[Dest]]</f>
        <v>BRI-SSH</v>
      </c>
      <c r="M1805" s="102" t="str">
        <f t="shared" si="28"/>
        <v>ADT</v>
      </c>
      <c r="N1805" s="102">
        <f>WEEKDAY([2]!Table1[[#This Row],[Travel Date]],2)</f>
        <v>6</v>
      </c>
      <c r="P1805" s="102">
        <v>1</v>
      </c>
    </row>
    <row r="1806" spans="1:16" x14ac:dyDescent="0.25">
      <c r="A1806" s="276" t="s">
        <v>1068</v>
      </c>
      <c r="B1806" s="277" t="s">
        <v>1228</v>
      </c>
      <c r="C1806" s="277" t="s">
        <v>274</v>
      </c>
      <c r="D1806" s="278" t="s">
        <v>1611</v>
      </c>
      <c r="E1806" s="102" t="s">
        <v>275</v>
      </c>
      <c r="F1806" s="102" t="s">
        <v>4920</v>
      </c>
      <c r="G1806" s="103"/>
      <c r="H1806" s="103">
        <v>45767</v>
      </c>
      <c r="I1806" s="102" t="s">
        <v>115</v>
      </c>
      <c r="J1806" s="102" t="s">
        <v>2</v>
      </c>
      <c r="K1806" s="102" t="s">
        <v>1</v>
      </c>
      <c r="L1806" s="102" t="str">
        <f>[2]!Table1[[#This Row],[Orgn]]&amp;"-"&amp;[2]!Table1[[#This Row],[Dest]]</f>
        <v>BRI-SSH</v>
      </c>
      <c r="M1806" s="102" t="str">
        <f t="shared" si="28"/>
        <v>ADT</v>
      </c>
      <c r="N1806" s="102">
        <f>WEEKDAY([2]!Table1[[#This Row],[Travel Date]],2)</f>
        <v>6</v>
      </c>
      <c r="P1806" s="102">
        <v>1</v>
      </c>
    </row>
    <row r="1807" spans="1:16" x14ac:dyDescent="0.25">
      <c r="A1807" s="276" t="s">
        <v>1068</v>
      </c>
      <c r="B1807" s="277" t="s">
        <v>1071</v>
      </c>
      <c r="C1807" s="277" t="s">
        <v>1432</v>
      </c>
      <c r="D1807" s="278" t="s">
        <v>1611</v>
      </c>
      <c r="E1807" s="102" t="s">
        <v>275</v>
      </c>
      <c r="F1807" s="102" t="s">
        <v>4921</v>
      </c>
      <c r="G1807" s="103"/>
      <c r="H1807" s="103">
        <v>45767</v>
      </c>
      <c r="I1807" s="102" t="s">
        <v>115</v>
      </c>
      <c r="J1807" s="102" t="s">
        <v>2</v>
      </c>
      <c r="K1807" s="102" t="s">
        <v>1</v>
      </c>
      <c r="L1807" s="102" t="str">
        <f>[2]!Table1[[#This Row],[Orgn]]&amp;"-"&amp;[2]!Table1[[#This Row],[Dest]]</f>
        <v>BRI-SSH</v>
      </c>
      <c r="M1807" s="102" t="str">
        <f t="shared" si="28"/>
        <v>CHD</v>
      </c>
      <c r="N1807" s="102">
        <f>WEEKDAY([2]!Table1[[#This Row],[Travel Date]],2)</f>
        <v>6</v>
      </c>
      <c r="P1807" s="102">
        <v>1</v>
      </c>
    </row>
    <row r="1808" spans="1:16" x14ac:dyDescent="0.25">
      <c r="A1808" s="276" t="s">
        <v>1068</v>
      </c>
      <c r="B1808" s="277" t="s">
        <v>1149</v>
      </c>
      <c r="C1808" s="277" t="s">
        <v>1432</v>
      </c>
      <c r="D1808" s="278" t="s">
        <v>1611</v>
      </c>
      <c r="E1808" s="102" t="s">
        <v>275</v>
      </c>
      <c r="F1808" s="102" t="s">
        <v>4922</v>
      </c>
      <c r="G1808" s="103"/>
      <c r="H1808" s="103">
        <v>45767</v>
      </c>
      <c r="I1808" s="102" t="s">
        <v>115</v>
      </c>
      <c r="J1808" s="102" t="s">
        <v>2</v>
      </c>
      <c r="K1808" s="102" t="s">
        <v>1</v>
      </c>
      <c r="L1808" s="102" t="str">
        <f>[2]!Table1[[#This Row],[Orgn]]&amp;"-"&amp;[2]!Table1[[#This Row],[Dest]]</f>
        <v>BRI-SSH</v>
      </c>
      <c r="M1808" s="102" t="str">
        <f t="shared" si="28"/>
        <v>CHD</v>
      </c>
      <c r="N1808" s="102">
        <f>WEEKDAY([2]!Table1[[#This Row],[Travel Date]],2)</f>
        <v>6</v>
      </c>
      <c r="P1808" s="102">
        <v>1</v>
      </c>
    </row>
    <row r="1809" spans="1:16" x14ac:dyDescent="0.25">
      <c r="A1809" s="276" t="s">
        <v>4923</v>
      </c>
      <c r="B1809" s="277" t="s">
        <v>1237</v>
      </c>
      <c r="C1809" s="277" t="s">
        <v>1087</v>
      </c>
      <c r="D1809" s="278" t="s">
        <v>301</v>
      </c>
      <c r="E1809" s="102" t="s">
        <v>275</v>
      </c>
      <c r="F1809" s="102" t="s">
        <v>4924</v>
      </c>
      <c r="G1809" s="103"/>
      <c r="H1809" s="103">
        <v>45767</v>
      </c>
      <c r="I1809" s="102" t="s">
        <v>115</v>
      </c>
      <c r="J1809" s="102" t="s">
        <v>2</v>
      </c>
      <c r="K1809" s="102" t="s">
        <v>1</v>
      </c>
      <c r="L1809" s="102" t="str">
        <f>[2]!Table1[[#This Row],[Orgn]]&amp;"-"&amp;[2]!Table1[[#This Row],[Dest]]</f>
        <v>BRI-SSH</v>
      </c>
      <c r="M1809" s="102" t="str">
        <f t="shared" si="28"/>
        <v>ADT</v>
      </c>
      <c r="N1809" s="102">
        <f>WEEKDAY([2]!Table1[[#This Row],[Travel Date]],2)</f>
        <v>6</v>
      </c>
      <c r="P1809" s="102">
        <v>1</v>
      </c>
    </row>
    <row r="1810" spans="1:16" x14ac:dyDescent="0.25">
      <c r="A1810" s="276" t="s">
        <v>4211</v>
      </c>
      <c r="B1810" s="277" t="s">
        <v>1097</v>
      </c>
      <c r="C1810" s="277" t="s">
        <v>1087</v>
      </c>
      <c r="D1810" s="278" t="s">
        <v>301</v>
      </c>
      <c r="E1810" s="102" t="s">
        <v>275</v>
      </c>
      <c r="F1810" s="102" t="s">
        <v>4925</v>
      </c>
      <c r="G1810" s="103"/>
      <c r="H1810" s="103">
        <v>45767</v>
      </c>
      <c r="I1810" s="102" t="s">
        <v>115</v>
      </c>
      <c r="J1810" s="102" t="s">
        <v>2</v>
      </c>
      <c r="K1810" s="102" t="s">
        <v>1</v>
      </c>
      <c r="L1810" s="102" t="str">
        <f>[2]!Table1[[#This Row],[Orgn]]&amp;"-"&amp;[2]!Table1[[#This Row],[Dest]]</f>
        <v>BRI-SSH</v>
      </c>
      <c r="M1810" s="102" t="str">
        <f t="shared" si="28"/>
        <v>ADT</v>
      </c>
      <c r="N1810" s="102">
        <f>WEEKDAY([2]!Table1[[#This Row],[Travel Date]],2)</f>
        <v>6</v>
      </c>
      <c r="P1810" s="102">
        <v>1</v>
      </c>
    </row>
    <row r="1811" spans="1:16" x14ac:dyDescent="0.25">
      <c r="A1811" s="276" t="s">
        <v>4926</v>
      </c>
      <c r="B1811" s="277" t="s">
        <v>1262</v>
      </c>
      <c r="C1811" s="277" t="s">
        <v>277</v>
      </c>
      <c r="D1811" s="278" t="s">
        <v>303</v>
      </c>
      <c r="E1811" s="102" t="s">
        <v>275</v>
      </c>
      <c r="F1811" s="102" t="s">
        <v>4927</v>
      </c>
      <c r="G1811" s="103"/>
      <c r="H1811" s="103">
        <v>45767</v>
      </c>
      <c r="I1811" s="102" t="s">
        <v>115</v>
      </c>
      <c r="J1811" s="102" t="s">
        <v>2</v>
      </c>
      <c r="K1811" s="102" t="s">
        <v>1</v>
      </c>
      <c r="L1811" s="102" t="str">
        <f>[2]!Table1[[#This Row],[Orgn]]&amp;"-"&amp;[2]!Table1[[#This Row],[Dest]]</f>
        <v>BRI-SSH</v>
      </c>
      <c r="M1811" s="102" t="str">
        <f t="shared" si="28"/>
        <v>ADT</v>
      </c>
      <c r="N1811" s="102">
        <f>WEEKDAY([2]!Table1[[#This Row],[Travel Date]],2)</f>
        <v>6</v>
      </c>
      <c r="P1811" s="102">
        <v>1</v>
      </c>
    </row>
    <row r="1812" spans="1:16" x14ac:dyDescent="0.25">
      <c r="A1812" s="276" t="s">
        <v>4928</v>
      </c>
      <c r="B1812" s="277" t="s">
        <v>4929</v>
      </c>
      <c r="C1812" s="277" t="s">
        <v>274</v>
      </c>
      <c r="D1812" s="278" t="s">
        <v>286</v>
      </c>
      <c r="E1812" s="102" t="s">
        <v>275</v>
      </c>
      <c r="F1812" s="102" t="s">
        <v>4930</v>
      </c>
      <c r="G1812" s="103"/>
      <c r="H1812" s="103">
        <v>45767</v>
      </c>
      <c r="I1812" s="102" t="s">
        <v>115</v>
      </c>
      <c r="J1812" s="102" t="s">
        <v>2</v>
      </c>
      <c r="K1812" s="102" t="s">
        <v>1</v>
      </c>
      <c r="L1812" s="102" t="str">
        <f>[2]!Table1[[#This Row],[Orgn]]&amp;"-"&amp;[2]!Table1[[#This Row],[Dest]]</f>
        <v>BRI-SSH</v>
      </c>
      <c r="M1812" s="102" t="str">
        <f t="shared" si="28"/>
        <v>ADT</v>
      </c>
      <c r="N1812" s="102">
        <f>WEEKDAY([2]!Table1[[#This Row],[Travel Date]],2)</f>
        <v>6</v>
      </c>
      <c r="P1812" s="102">
        <v>1</v>
      </c>
    </row>
    <row r="1813" spans="1:16" x14ac:dyDescent="0.25">
      <c r="A1813" s="276" t="s">
        <v>4928</v>
      </c>
      <c r="B1813" s="277" t="s">
        <v>4931</v>
      </c>
      <c r="C1813" s="277" t="s">
        <v>277</v>
      </c>
      <c r="D1813" s="278" t="s">
        <v>286</v>
      </c>
      <c r="E1813" s="102" t="s">
        <v>275</v>
      </c>
      <c r="F1813" s="102" t="s">
        <v>4932</v>
      </c>
      <c r="G1813" s="103"/>
      <c r="H1813" s="103">
        <v>45767</v>
      </c>
      <c r="I1813" s="102" t="s">
        <v>115</v>
      </c>
      <c r="J1813" s="102" t="s">
        <v>2</v>
      </c>
      <c r="K1813" s="102" t="s">
        <v>1</v>
      </c>
      <c r="L1813" s="102" t="str">
        <f>[2]!Table1[[#This Row],[Orgn]]&amp;"-"&amp;[2]!Table1[[#This Row],[Dest]]</f>
        <v>BRI-SSH</v>
      </c>
      <c r="M1813" s="102" t="str">
        <f t="shared" si="28"/>
        <v>ADT</v>
      </c>
      <c r="N1813" s="102">
        <f>WEEKDAY([2]!Table1[[#This Row],[Travel Date]],2)</f>
        <v>6</v>
      </c>
      <c r="P1813" s="102">
        <v>1</v>
      </c>
    </row>
    <row r="1814" spans="1:16" x14ac:dyDescent="0.25">
      <c r="A1814" s="276" t="s">
        <v>4928</v>
      </c>
      <c r="B1814" s="277" t="s">
        <v>1564</v>
      </c>
      <c r="C1814" s="277" t="s">
        <v>277</v>
      </c>
      <c r="D1814" s="278" t="s">
        <v>286</v>
      </c>
      <c r="E1814" s="102" t="s">
        <v>275</v>
      </c>
      <c r="F1814" s="102" t="s">
        <v>4933</v>
      </c>
      <c r="G1814" s="103"/>
      <c r="H1814" s="103">
        <v>45767</v>
      </c>
      <c r="I1814" s="102" t="s">
        <v>115</v>
      </c>
      <c r="J1814" s="102" t="s">
        <v>2</v>
      </c>
      <c r="K1814" s="102" t="s">
        <v>1</v>
      </c>
      <c r="L1814" s="102" t="str">
        <f>[2]!Table1[[#This Row],[Orgn]]&amp;"-"&amp;[2]!Table1[[#This Row],[Dest]]</f>
        <v>BRI-SSH</v>
      </c>
      <c r="M1814" s="102" t="str">
        <f t="shared" si="28"/>
        <v>ADT</v>
      </c>
      <c r="N1814" s="102">
        <f>WEEKDAY([2]!Table1[[#This Row],[Travel Date]],2)</f>
        <v>6</v>
      </c>
      <c r="P1814" s="102">
        <v>1</v>
      </c>
    </row>
    <row r="1815" spans="1:16" x14ac:dyDescent="0.25">
      <c r="A1815" s="276" t="s">
        <v>4934</v>
      </c>
      <c r="B1815" s="277" t="s">
        <v>4935</v>
      </c>
      <c r="C1815" s="277" t="s">
        <v>1087</v>
      </c>
      <c r="D1815" s="278" t="s">
        <v>316</v>
      </c>
      <c r="E1815" s="102" t="s">
        <v>275</v>
      </c>
      <c r="F1815" s="102" t="s">
        <v>4936</v>
      </c>
      <c r="G1815" s="103"/>
      <c r="H1815" s="103">
        <v>45767</v>
      </c>
      <c r="I1815" s="102" t="s">
        <v>115</v>
      </c>
      <c r="J1815" s="102" t="s">
        <v>2</v>
      </c>
      <c r="K1815" s="102" t="s">
        <v>1</v>
      </c>
      <c r="L1815" s="102" t="str">
        <f>[2]!Table1[[#This Row],[Orgn]]&amp;"-"&amp;[2]!Table1[[#This Row],[Dest]]</f>
        <v>BRI-SSH</v>
      </c>
      <c r="M1815" s="102" t="str">
        <f t="shared" si="28"/>
        <v>ADT</v>
      </c>
      <c r="N1815" s="102">
        <f>WEEKDAY([2]!Table1[[#This Row],[Travel Date]],2)</f>
        <v>6</v>
      </c>
      <c r="P1815" s="102">
        <v>1</v>
      </c>
    </row>
    <row r="1816" spans="1:16" x14ac:dyDescent="0.25">
      <c r="A1816" s="276" t="s">
        <v>4937</v>
      </c>
      <c r="B1816" s="277" t="s">
        <v>1306</v>
      </c>
      <c r="C1816" s="277" t="s">
        <v>277</v>
      </c>
      <c r="D1816" s="278" t="s">
        <v>1611</v>
      </c>
      <c r="E1816" s="102" t="s">
        <v>275</v>
      </c>
      <c r="F1816" s="102" t="s">
        <v>4938</v>
      </c>
      <c r="G1816" s="103"/>
      <c r="H1816" s="103">
        <v>45767</v>
      </c>
      <c r="I1816" s="102" t="s">
        <v>115</v>
      </c>
      <c r="J1816" s="102" t="s">
        <v>2</v>
      </c>
      <c r="K1816" s="102" t="s">
        <v>1</v>
      </c>
      <c r="L1816" s="102" t="str">
        <f>[2]!Table1[[#This Row],[Orgn]]&amp;"-"&amp;[2]!Table1[[#This Row],[Dest]]</f>
        <v>BRI-SSH</v>
      </c>
      <c r="M1816" s="102" t="str">
        <f t="shared" si="28"/>
        <v>ADT</v>
      </c>
      <c r="N1816" s="102">
        <f>WEEKDAY([2]!Table1[[#This Row],[Travel Date]],2)</f>
        <v>6</v>
      </c>
      <c r="P1816" s="102">
        <v>1</v>
      </c>
    </row>
    <row r="1817" spans="1:16" x14ac:dyDescent="0.25">
      <c r="A1817" s="276" t="s">
        <v>4939</v>
      </c>
      <c r="B1817" s="277" t="s">
        <v>1609</v>
      </c>
      <c r="C1817" s="277" t="s">
        <v>277</v>
      </c>
      <c r="D1817" s="278" t="s">
        <v>303</v>
      </c>
      <c r="E1817" s="102" t="s">
        <v>275</v>
      </c>
      <c r="F1817" s="102" t="s">
        <v>4940</v>
      </c>
      <c r="G1817" s="103"/>
      <c r="H1817" s="103">
        <v>45767</v>
      </c>
      <c r="I1817" s="102" t="s">
        <v>115</v>
      </c>
      <c r="J1817" s="102" t="s">
        <v>2</v>
      </c>
      <c r="K1817" s="102" t="s">
        <v>1</v>
      </c>
      <c r="L1817" s="102" t="str">
        <f>[2]!Table1[[#This Row],[Orgn]]&amp;"-"&amp;[2]!Table1[[#This Row],[Dest]]</f>
        <v>BRI-SSH</v>
      </c>
      <c r="M1817" s="102" t="str">
        <f t="shared" si="28"/>
        <v>ADT</v>
      </c>
      <c r="N1817" s="102">
        <f>WEEKDAY([2]!Table1[[#This Row],[Travel Date]],2)</f>
        <v>6</v>
      </c>
      <c r="P1817" s="102">
        <v>1</v>
      </c>
    </row>
    <row r="1818" spans="1:16" x14ac:dyDescent="0.25">
      <c r="A1818" s="276" t="s">
        <v>1671</v>
      </c>
      <c r="B1818" s="277" t="s">
        <v>1173</v>
      </c>
      <c r="C1818" s="277" t="s">
        <v>274</v>
      </c>
      <c r="D1818" s="278" t="s">
        <v>136</v>
      </c>
      <c r="E1818" s="102" t="s">
        <v>275</v>
      </c>
      <c r="F1818" s="102" t="s">
        <v>4941</v>
      </c>
      <c r="G1818" s="103"/>
      <c r="H1818" s="103">
        <v>45767</v>
      </c>
      <c r="I1818" s="102" t="s">
        <v>115</v>
      </c>
      <c r="J1818" s="102" t="s">
        <v>2</v>
      </c>
      <c r="K1818" s="102" t="s">
        <v>1</v>
      </c>
      <c r="L1818" s="102" t="str">
        <f>[2]!Table1[[#This Row],[Orgn]]&amp;"-"&amp;[2]!Table1[[#This Row],[Dest]]</f>
        <v>BRI-SSH</v>
      </c>
      <c r="M1818" s="102" t="str">
        <f t="shared" si="28"/>
        <v>ADT</v>
      </c>
      <c r="N1818" s="102">
        <f>WEEKDAY([2]!Table1[[#This Row],[Travel Date]],2)</f>
        <v>6</v>
      </c>
      <c r="P1818" s="102">
        <v>1</v>
      </c>
    </row>
    <row r="1819" spans="1:16" x14ac:dyDescent="0.25">
      <c r="A1819" s="276" t="s">
        <v>4942</v>
      </c>
      <c r="B1819" s="277" t="s">
        <v>4943</v>
      </c>
      <c r="C1819" s="277" t="s">
        <v>1432</v>
      </c>
      <c r="D1819" s="278" t="s">
        <v>1611</v>
      </c>
      <c r="E1819" s="102" t="s">
        <v>275</v>
      </c>
      <c r="F1819" s="102" t="s">
        <v>4944</v>
      </c>
      <c r="G1819" s="103"/>
      <c r="H1819" s="103">
        <v>45767</v>
      </c>
      <c r="I1819" s="102" t="s">
        <v>115</v>
      </c>
      <c r="J1819" s="102" t="s">
        <v>2</v>
      </c>
      <c r="K1819" s="102" t="s">
        <v>1</v>
      </c>
      <c r="L1819" s="102" t="str">
        <f>[2]!Table1[[#This Row],[Orgn]]&amp;"-"&amp;[2]!Table1[[#This Row],[Dest]]</f>
        <v>BRI-SSH</v>
      </c>
      <c r="M1819" s="102" t="str">
        <f t="shared" si="28"/>
        <v>CHD</v>
      </c>
      <c r="N1819" s="102">
        <f>WEEKDAY([2]!Table1[[#This Row],[Travel Date]],2)</f>
        <v>6</v>
      </c>
      <c r="P1819" s="102">
        <v>1</v>
      </c>
    </row>
    <row r="1820" spans="1:16" x14ac:dyDescent="0.25">
      <c r="A1820" s="276" t="s">
        <v>1631</v>
      </c>
      <c r="B1820" s="277" t="s">
        <v>1108</v>
      </c>
      <c r="C1820" s="277" t="s">
        <v>274</v>
      </c>
      <c r="D1820" s="278" t="s">
        <v>301</v>
      </c>
      <c r="E1820" s="102" t="s">
        <v>275</v>
      </c>
      <c r="F1820" s="102" t="s">
        <v>4945</v>
      </c>
      <c r="G1820" s="103"/>
      <c r="H1820" s="103">
        <v>45767</v>
      </c>
      <c r="I1820" s="102" t="s">
        <v>115</v>
      </c>
      <c r="J1820" s="102" t="s">
        <v>2</v>
      </c>
      <c r="K1820" s="102" t="s">
        <v>1</v>
      </c>
      <c r="L1820" s="102" t="str">
        <f>[2]!Table1[[#This Row],[Orgn]]&amp;"-"&amp;[2]!Table1[[#This Row],[Dest]]</f>
        <v>BRI-SSH</v>
      </c>
      <c r="M1820" s="102" t="str">
        <f t="shared" si="28"/>
        <v>ADT</v>
      </c>
      <c r="N1820" s="102">
        <f>WEEKDAY([2]!Table1[[#This Row],[Travel Date]],2)</f>
        <v>6</v>
      </c>
      <c r="P1820" s="102">
        <v>1</v>
      </c>
    </row>
    <row r="1821" spans="1:16" x14ac:dyDescent="0.25">
      <c r="A1821" s="276" t="s">
        <v>4946</v>
      </c>
      <c r="B1821" s="277" t="s">
        <v>1391</v>
      </c>
      <c r="C1821" s="277" t="s">
        <v>277</v>
      </c>
      <c r="D1821" s="278" t="s">
        <v>303</v>
      </c>
      <c r="E1821" s="102" t="s">
        <v>275</v>
      </c>
      <c r="F1821" s="102" t="s">
        <v>4947</v>
      </c>
      <c r="G1821" s="103"/>
      <c r="H1821" s="103">
        <v>45767</v>
      </c>
      <c r="I1821" s="102" t="s">
        <v>115</v>
      </c>
      <c r="J1821" s="102" t="s">
        <v>2</v>
      </c>
      <c r="K1821" s="102" t="s">
        <v>1</v>
      </c>
      <c r="L1821" s="102" t="str">
        <f>[2]!Table1[[#This Row],[Orgn]]&amp;"-"&amp;[2]!Table1[[#This Row],[Dest]]</f>
        <v>BRI-SSH</v>
      </c>
      <c r="M1821" s="102" t="str">
        <f t="shared" si="28"/>
        <v>ADT</v>
      </c>
      <c r="N1821" s="102">
        <f>WEEKDAY([2]!Table1[[#This Row],[Travel Date]],2)</f>
        <v>6</v>
      </c>
      <c r="P1821" s="102">
        <v>1</v>
      </c>
    </row>
    <row r="1822" spans="1:16" x14ac:dyDescent="0.25">
      <c r="A1822" s="276" t="s">
        <v>4946</v>
      </c>
      <c r="B1822" s="277" t="s">
        <v>1206</v>
      </c>
      <c r="C1822" s="277" t="s">
        <v>277</v>
      </c>
      <c r="D1822" s="278" t="s">
        <v>303</v>
      </c>
      <c r="E1822" s="102" t="s">
        <v>275</v>
      </c>
      <c r="F1822" s="102" t="s">
        <v>4948</v>
      </c>
      <c r="G1822" s="103"/>
      <c r="H1822" s="103">
        <v>45767</v>
      </c>
      <c r="I1822" s="102" t="s">
        <v>115</v>
      </c>
      <c r="J1822" s="102" t="s">
        <v>2</v>
      </c>
      <c r="K1822" s="102" t="s">
        <v>1</v>
      </c>
      <c r="L1822" s="102" t="str">
        <f>[2]!Table1[[#This Row],[Orgn]]&amp;"-"&amp;[2]!Table1[[#This Row],[Dest]]</f>
        <v>BRI-SSH</v>
      </c>
      <c r="M1822" s="102" t="str">
        <f t="shared" si="28"/>
        <v>ADT</v>
      </c>
      <c r="N1822" s="102">
        <f>WEEKDAY([2]!Table1[[#This Row],[Travel Date]],2)</f>
        <v>6</v>
      </c>
      <c r="P1822" s="102">
        <v>1</v>
      </c>
    </row>
    <row r="1823" spans="1:16" x14ac:dyDescent="0.25">
      <c r="A1823" s="276" t="s">
        <v>4949</v>
      </c>
      <c r="B1823" s="277" t="s">
        <v>4950</v>
      </c>
      <c r="C1823" s="277" t="s">
        <v>1087</v>
      </c>
      <c r="D1823" s="278" t="s">
        <v>316</v>
      </c>
      <c r="E1823" s="102" t="s">
        <v>275</v>
      </c>
      <c r="F1823" s="102" t="s">
        <v>4951</v>
      </c>
      <c r="G1823" s="103"/>
      <c r="H1823" s="103">
        <v>45767</v>
      </c>
      <c r="I1823" s="102" t="s">
        <v>115</v>
      </c>
      <c r="J1823" s="102" t="s">
        <v>2</v>
      </c>
      <c r="K1823" s="102" t="s">
        <v>1</v>
      </c>
      <c r="L1823" s="102" t="str">
        <f>[2]!Table1[[#This Row],[Orgn]]&amp;"-"&amp;[2]!Table1[[#This Row],[Dest]]</f>
        <v>BRI-SSH</v>
      </c>
      <c r="M1823" s="102" t="str">
        <f t="shared" si="28"/>
        <v>ADT</v>
      </c>
      <c r="N1823" s="102">
        <f>WEEKDAY([2]!Table1[[#This Row],[Travel Date]],2)</f>
        <v>6</v>
      </c>
      <c r="P1823" s="102">
        <v>1</v>
      </c>
    </row>
    <row r="1824" spans="1:16" x14ac:dyDescent="0.25">
      <c r="A1824" s="276" t="s">
        <v>1528</v>
      </c>
      <c r="B1824" s="277" t="s">
        <v>1255</v>
      </c>
      <c r="C1824" s="277" t="s">
        <v>274</v>
      </c>
      <c r="D1824" s="278" t="s">
        <v>1611</v>
      </c>
      <c r="E1824" s="102" t="s">
        <v>275</v>
      </c>
      <c r="F1824" s="102" t="s">
        <v>4952</v>
      </c>
      <c r="G1824" s="103"/>
      <c r="H1824" s="103">
        <v>45767</v>
      </c>
      <c r="I1824" s="102" t="s">
        <v>115</v>
      </c>
      <c r="J1824" s="102" t="s">
        <v>2</v>
      </c>
      <c r="K1824" s="102" t="s">
        <v>1</v>
      </c>
      <c r="L1824" s="102" t="str">
        <f>[2]!Table1[[#This Row],[Orgn]]&amp;"-"&amp;[2]!Table1[[#This Row],[Dest]]</f>
        <v>BRI-SSH</v>
      </c>
      <c r="M1824" s="102" t="str">
        <f t="shared" si="28"/>
        <v>ADT</v>
      </c>
      <c r="N1824" s="102">
        <f>WEEKDAY([2]!Table1[[#This Row],[Travel Date]],2)</f>
        <v>6</v>
      </c>
      <c r="P1824" s="102">
        <v>1</v>
      </c>
    </row>
    <row r="1825" spans="1:16" x14ac:dyDescent="0.25">
      <c r="A1825" s="276" t="s">
        <v>1528</v>
      </c>
      <c r="B1825" s="277" t="s">
        <v>1120</v>
      </c>
      <c r="C1825" s="277" t="s">
        <v>277</v>
      </c>
      <c r="D1825" s="278" t="s">
        <v>1611</v>
      </c>
      <c r="E1825" s="102" t="s">
        <v>275</v>
      </c>
      <c r="F1825" s="102" t="s">
        <v>4953</v>
      </c>
      <c r="G1825" s="103"/>
      <c r="H1825" s="103">
        <v>45767</v>
      </c>
      <c r="I1825" s="102" t="s">
        <v>115</v>
      </c>
      <c r="J1825" s="102" t="s">
        <v>2</v>
      </c>
      <c r="K1825" s="102" t="s">
        <v>1</v>
      </c>
      <c r="L1825" s="102" t="str">
        <f>[2]!Table1[[#This Row],[Orgn]]&amp;"-"&amp;[2]!Table1[[#This Row],[Dest]]</f>
        <v>BRI-SSH</v>
      </c>
      <c r="M1825" s="102" t="str">
        <f t="shared" si="28"/>
        <v>ADT</v>
      </c>
      <c r="N1825" s="102">
        <f>WEEKDAY([2]!Table1[[#This Row],[Travel Date]],2)</f>
        <v>6</v>
      </c>
      <c r="P1825" s="102">
        <v>1</v>
      </c>
    </row>
    <row r="1826" spans="1:16" x14ac:dyDescent="0.25">
      <c r="A1826" s="276" t="s">
        <v>1528</v>
      </c>
      <c r="B1826" s="277" t="s">
        <v>1079</v>
      </c>
      <c r="C1826" s="277" t="s">
        <v>277</v>
      </c>
      <c r="D1826" s="278" t="s">
        <v>1611</v>
      </c>
      <c r="E1826" s="102" t="s">
        <v>275</v>
      </c>
      <c r="F1826" s="102" t="s">
        <v>4954</v>
      </c>
      <c r="G1826" s="103"/>
      <c r="H1826" s="103">
        <v>45767</v>
      </c>
      <c r="I1826" s="102" t="s">
        <v>115</v>
      </c>
      <c r="J1826" s="102" t="s">
        <v>2</v>
      </c>
      <c r="K1826" s="102" t="s">
        <v>1</v>
      </c>
      <c r="L1826" s="102" t="str">
        <f>[2]!Table1[[#This Row],[Orgn]]&amp;"-"&amp;[2]!Table1[[#This Row],[Dest]]</f>
        <v>BRI-SSH</v>
      </c>
      <c r="M1826" s="102" t="str">
        <f t="shared" si="28"/>
        <v>ADT</v>
      </c>
      <c r="N1826" s="102">
        <f>WEEKDAY([2]!Table1[[#This Row],[Travel Date]],2)</f>
        <v>6</v>
      </c>
      <c r="P1826" s="102">
        <v>1</v>
      </c>
    </row>
    <row r="1827" spans="1:16" x14ac:dyDescent="0.25">
      <c r="A1827" s="276" t="s">
        <v>1435</v>
      </c>
      <c r="B1827" s="277" t="s">
        <v>1187</v>
      </c>
      <c r="C1827" s="277" t="s">
        <v>274</v>
      </c>
      <c r="D1827" s="278" t="s">
        <v>286</v>
      </c>
      <c r="E1827" s="102" t="s">
        <v>275</v>
      </c>
      <c r="F1827" s="102" t="s">
        <v>4955</v>
      </c>
      <c r="G1827" s="103"/>
      <c r="H1827" s="103">
        <v>45767</v>
      </c>
      <c r="I1827" s="102" t="s">
        <v>115</v>
      </c>
      <c r="J1827" s="102" t="s">
        <v>2</v>
      </c>
      <c r="K1827" s="102" t="s">
        <v>1</v>
      </c>
      <c r="L1827" s="102" t="str">
        <f>[2]!Table1[[#This Row],[Orgn]]&amp;"-"&amp;[2]!Table1[[#This Row],[Dest]]</f>
        <v>BRI-SSH</v>
      </c>
      <c r="M1827" s="102" t="str">
        <f t="shared" si="28"/>
        <v>ADT</v>
      </c>
      <c r="N1827" s="102">
        <f>WEEKDAY([2]!Table1[[#This Row],[Travel Date]],2)</f>
        <v>6</v>
      </c>
      <c r="P1827" s="102">
        <v>1</v>
      </c>
    </row>
    <row r="1828" spans="1:16" x14ac:dyDescent="0.25">
      <c r="A1828" s="276" t="s">
        <v>1435</v>
      </c>
      <c r="B1828" s="277" t="s">
        <v>1206</v>
      </c>
      <c r="C1828" s="277" t="s">
        <v>1075</v>
      </c>
      <c r="D1828" s="278" t="s">
        <v>286</v>
      </c>
      <c r="E1828" s="102" t="s">
        <v>275</v>
      </c>
      <c r="F1828" s="102" t="s">
        <v>4956</v>
      </c>
      <c r="G1828" s="103"/>
      <c r="H1828" s="103">
        <v>45767</v>
      </c>
      <c r="I1828" s="102" t="s">
        <v>115</v>
      </c>
      <c r="J1828" s="102" t="s">
        <v>2</v>
      </c>
      <c r="K1828" s="102" t="s">
        <v>1</v>
      </c>
      <c r="L1828" s="102" t="str">
        <f>[2]!Table1[[#This Row],[Orgn]]&amp;"-"&amp;[2]!Table1[[#This Row],[Dest]]</f>
        <v>BRI-SSH</v>
      </c>
      <c r="M1828" s="102" t="str">
        <f t="shared" si="28"/>
        <v>CHD</v>
      </c>
      <c r="N1828" s="102">
        <f>WEEKDAY([2]!Table1[[#This Row],[Travel Date]],2)</f>
        <v>6</v>
      </c>
      <c r="P1828" s="102">
        <v>1</v>
      </c>
    </row>
    <row r="1829" spans="1:16" x14ac:dyDescent="0.25">
      <c r="A1829" s="276" t="s">
        <v>1435</v>
      </c>
      <c r="B1829" s="277" t="s">
        <v>1123</v>
      </c>
      <c r="C1829" s="277" t="s">
        <v>1075</v>
      </c>
      <c r="D1829" s="278" t="s">
        <v>286</v>
      </c>
      <c r="E1829" s="102" t="s">
        <v>275</v>
      </c>
      <c r="F1829" s="102" t="s">
        <v>4957</v>
      </c>
      <c r="G1829" s="103"/>
      <c r="H1829" s="103">
        <v>45767</v>
      </c>
      <c r="I1829" s="102" t="s">
        <v>115</v>
      </c>
      <c r="J1829" s="102" t="s">
        <v>2</v>
      </c>
      <c r="K1829" s="102" t="s">
        <v>1</v>
      </c>
      <c r="L1829" s="102" t="str">
        <f>[2]!Table1[[#This Row],[Orgn]]&amp;"-"&amp;[2]!Table1[[#This Row],[Dest]]</f>
        <v>BRI-SSH</v>
      </c>
      <c r="M1829" s="102" t="str">
        <f t="shared" si="28"/>
        <v>CHD</v>
      </c>
      <c r="N1829" s="102">
        <f>WEEKDAY([2]!Table1[[#This Row],[Travel Date]],2)</f>
        <v>6</v>
      </c>
      <c r="P1829" s="102">
        <v>1</v>
      </c>
    </row>
    <row r="1830" spans="1:16" x14ac:dyDescent="0.25">
      <c r="A1830" s="276" t="s">
        <v>4958</v>
      </c>
      <c r="B1830" s="277" t="s">
        <v>4959</v>
      </c>
      <c r="C1830" s="277" t="s">
        <v>1087</v>
      </c>
      <c r="D1830" s="278" t="s">
        <v>301</v>
      </c>
      <c r="E1830" s="102" t="s">
        <v>275</v>
      </c>
      <c r="F1830" s="102" t="s">
        <v>4960</v>
      </c>
      <c r="G1830" s="103"/>
      <c r="H1830" s="103">
        <v>45767</v>
      </c>
      <c r="I1830" s="102" t="s">
        <v>115</v>
      </c>
      <c r="J1830" s="102" t="s">
        <v>2</v>
      </c>
      <c r="K1830" s="102" t="s">
        <v>1</v>
      </c>
      <c r="L1830" s="102" t="str">
        <f>[2]!Table1[[#This Row],[Orgn]]&amp;"-"&amp;[2]!Table1[[#This Row],[Dest]]</f>
        <v>BRI-SSH</v>
      </c>
      <c r="M1830" s="102" t="str">
        <f t="shared" si="28"/>
        <v>ADT</v>
      </c>
      <c r="N1830" s="102">
        <f>WEEKDAY([2]!Table1[[#This Row],[Travel Date]],2)</f>
        <v>6</v>
      </c>
      <c r="P1830" s="102">
        <v>1</v>
      </c>
    </row>
    <row r="1831" spans="1:16" x14ac:dyDescent="0.25">
      <c r="A1831" s="276" t="s">
        <v>4961</v>
      </c>
      <c r="B1831" s="277" t="s">
        <v>1099</v>
      </c>
      <c r="C1831" s="277" t="s">
        <v>274</v>
      </c>
      <c r="D1831" s="278" t="s">
        <v>286</v>
      </c>
      <c r="E1831" s="102" t="s">
        <v>275</v>
      </c>
      <c r="F1831" s="102" t="s">
        <v>4962</v>
      </c>
      <c r="G1831" s="103"/>
      <c r="H1831" s="103">
        <v>45767</v>
      </c>
      <c r="I1831" s="102" t="s">
        <v>115</v>
      </c>
      <c r="J1831" s="102" t="s">
        <v>2</v>
      </c>
      <c r="K1831" s="102" t="s">
        <v>1</v>
      </c>
      <c r="L1831" s="102" t="str">
        <f>[2]!Table1[[#This Row],[Orgn]]&amp;"-"&amp;[2]!Table1[[#This Row],[Dest]]</f>
        <v>BRI-SSH</v>
      </c>
      <c r="M1831" s="102" t="str">
        <f t="shared" si="28"/>
        <v>ADT</v>
      </c>
      <c r="N1831" s="102">
        <f>WEEKDAY([2]!Table1[[#This Row],[Travel Date]],2)</f>
        <v>6</v>
      </c>
      <c r="P1831" s="102">
        <v>1</v>
      </c>
    </row>
    <row r="1832" spans="1:16" x14ac:dyDescent="0.25">
      <c r="A1832" s="276" t="s">
        <v>4963</v>
      </c>
      <c r="B1832" s="277" t="s">
        <v>1155</v>
      </c>
      <c r="C1832" s="277" t="s">
        <v>274</v>
      </c>
      <c r="D1832" s="278" t="s">
        <v>301</v>
      </c>
      <c r="E1832" s="102" t="s">
        <v>275</v>
      </c>
      <c r="F1832" s="102" t="s">
        <v>4964</v>
      </c>
      <c r="G1832" s="103"/>
      <c r="H1832" s="103">
        <v>45767</v>
      </c>
      <c r="I1832" s="102" t="s">
        <v>115</v>
      </c>
      <c r="J1832" s="102" t="s">
        <v>2</v>
      </c>
      <c r="K1832" s="102" t="s">
        <v>1</v>
      </c>
      <c r="L1832" s="102" t="str">
        <f>[2]!Table1[[#This Row],[Orgn]]&amp;"-"&amp;[2]!Table1[[#This Row],[Dest]]</f>
        <v>BRI-SSH</v>
      </c>
      <c r="M1832" s="102" t="str">
        <f t="shared" si="28"/>
        <v>ADT</v>
      </c>
      <c r="N1832" s="102">
        <f>WEEKDAY([2]!Table1[[#This Row],[Travel Date]],2)</f>
        <v>6</v>
      </c>
      <c r="P1832" s="102">
        <v>1</v>
      </c>
    </row>
    <row r="1833" spans="1:16" x14ac:dyDescent="0.25">
      <c r="A1833" s="276" t="s">
        <v>4963</v>
      </c>
      <c r="B1833" s="277" t="s">
        <v>1681</v>
      </c>
      <c r="C1833" s="277" t="s">
        <v>1075</v>
      </c>
      <c r="D1833" s="278" t="s">
        <v>301</v>
      </c>
      <c r="E1833" s="102" t="s">
        <v>275</v>
      </c>
      <c r="F1833" s="102" t="s">
        <v>4965</v>
      </c>
      <c r="G1833" s="103"/>
      <c r="H1833" s="103">
        <v>45767</v>
      </c>
      <c r="I1833" s="102" t="s">
        <v>115</v>
      </c>
      <c r="J1833" s="102" t="s">
        <v>2</v>
      </c>
      <c r="K1833" s="102" t="s">
        <v>1</v>
      </c>
      <c r="L1833" s="102" t="str">
        <f>[2]!Table1[[#This Row],[Orgn]]&amp;"-"&amp;[2]!Table1[[#This Row],[Dest]]</f>
        <v>BRI-SSH</v>
      </c>
      <c r="M1833" s="102" t="str">
        <f t="shared" si="28"/>
        <v>CHD</v>
      </c>
      <c r="N1833" s="102">
        <f>WEEKDAY([2]!Table1[[#This Row],[Travel Date]],2)</f>
        <v>6</v>
      </c>
      <c r="P1833" s="102">
        <v>1</v>
      </c>
    </row>
    <row r="1834" spans="1:16" x14ac:dyDescent="0.25">
      <c r="A1834" s="276" t="s">
        <v>4963</v>
      </c>
      <c r="B1834" s="277" t="s">
        <v>1723</v>
      </c>
      <c r="C1834" s="277" t="s">
        <v>1075</v>
      </c>
      <c r="D1834" s="278" t="s">
        <v>301</v>
      </c>
      <c r="E1834" s="102" t="s">
        <v>275</v>
      </c>
      <c r="F1834" s="102" t="s">
        <v>4966</v>
      </c>
      <c r="G1834" s="103"/>
      <c r="H1834" s="103">
        <v>45767</v>
      </c>
      <c r="I1834" s="102" t="s">
        <v>115</v>
      </c>
      <c r="J1834" s="102" t="s">
        <v>2</v>
      </c>
      <c r="K1834" s="102" t="s">
        <v>1</v>
      </c>
      <c r="L1834" s="102" t="str">
        <f>[2]!Table1[[#This Row],[Orgn]]&amp;"-"&amp;[2]!Table1[[#This Row],[Dest]]</f>
        <v>BRI-SSH</v>
      </c>
      <c r="M1834" s="102" t="str">
        <f t="shared" si="28"/>
        <v>CHD</v>
      </c>
      <c r="N1834" s="102">
        <f>WEEKDAY([2]!Table1[[#This Row],[Travel Date]],2)</f>
        <v>6</v>
      </c>
      <c r="P1834" s="102">
        <v>1</v>
      </c>
    </row>
    <row r="1835" spans="1:16" x14ac:dyDescent="0.25">
      <c r="A1835" s="276" t="s">
        <v>4963</v>
      </c>
      <c r="B1835" s="277" t="s">
        <v>1148</v>
      </c>
      <c r="C1835" s="277" t="s">
        <v>1087</v>
      </c>
      <c r="D1835" s="278" t="s">
        <v>301</v>
      </c>
      <c r="E1835" s="102" t="s">
        <v>275</v>
      </c>
      <c r="F1835" s="102" t="s">
        <v>4967</v>
      </c>
      <c r="G1835" s="103"/>
      <c r="H1835" s="103">
        <v>45767</v>
      </c>
      <c r="I1835" s="102" t="s">
        <v>115</v>
      </c>
      <c r="J1835" s="102" t="s">
        <v>2</v>
      </c>
      <c r="K1835" s="102" t="s">
        <v>1</v>
      </c>
      <c r="L1835" s="102" t="str">
        <f>[2]!Table1[[#This Row],[Orgn]]&amp;"-"&amp;[2]!Table1[[#This Row],[Dest]]</f>
        <v>BRI-SSH</v>
      </c>
      <c r="M1835" s="102" t="str">
        <f t="shared" si="28"/>
        <v>ADT</v>
      </c>
      <c r="N1835" s="102">
        <f>WEEKDAY([2]!Table1[[#This Row],[Travel Date]],2)</f>
        <v>6</v>
      </c>
      <c r="P1835" s="102">
        <v>1</v>
      </c>
    </row>
    <row r="1836" spans="1:16" x14ac:dyDescent="0.25">
      <c r="A1836" s="276" t="s">
        <v>4968</v>
      </c>
      <c r="B1836" s="277" t="s">
        <v>1147</v>
      </c>
      <c r="C1836" s="277" t="s">
        <v>277</v>
      </c>
      <c r="D1836" s="278" t="s">
        <v>286</v>
      </c>
      <c r="E1836" s="102" t="s">
        <v>275</v>
      </c>
      <c r="F1836" s="102" t="s">
        <v>4969</v>
      </c>
      <c r="G1836" s="103"/>
      <c r="H1836" s="103">
        <v>45767</v>
      </c>
      <c r="I1836" s="102" t="s">
        <v>115</v>
      </c>
      <c r="J1836" s="102" t="s">
        <v>2</v>
      </c>
      <c r="K1836" s="102" t="s">
        <v>1</v>
      </c>
      <c r="L1836" s="102" t="str">
        <f>[2]!Table1[[#This Row],[Orgn]]&amp;"-"&amp;[2]!Table1[[#This Row],[Dest]]</f>
        <v>BRI-SSH</v>
      </c>
      <c r="M1836" s="102" t="str">
        <f t="shared" si="28"/>
        <v>ADT</v>
      </c>
      <c r="N1836" s="102">
        <f>WEEKDAY([2]!Table1[[#This Row],[Travel Date]],2)</f>
        <v>6</v>
      </c>
      <c r="P1836" s="102">
        <v>1</v>
      </c>
    </row>
    <row r="1837" spans="1:16" x14ac:dyDescent="0.25">
      <c r="A1837" s="276" t="s">
        <v>1802</v>
      </c>
      <c r="B1837" s="277" t="s">
        <v>1112</v>
      </c>
      <c r="C1837" s="277" t="s">
        <v>277</v>
      </c>
      <c r="D1837" s="278" t="s">
        <v>286</v>
      </c>
      <c r="E1837" s="102" t="s">
        <v>275</v>
      </c>
      <c r="F1837" s="102" t="s">
        <v>4970</v>
      </c>
      <c r="G1837" s="103"/>
      <c r="H1837" s="103">
        <v>45767</v>
      </c>
      <c r="I1837" s="102" t="s">
        <v>115</v>
      </c>
      <c r="J1837" s="102" t="s">
        <v>2</v>
      </c>
      <c r="K1837" s="102" t="s">
        <v>1</v>
      </c>
      <c r="L1837" s="102" t="str">
        <f>[2]!Table1[[#This Row],[Orgn]]&amp;"-"&amp;[2]!Table1[[#This Row],[Dest]]</f>
        <v>BRI-SSH</v>
      </c>
      <c r="M1837" s="102" t="str">
        <f t="shared" si="28"/>
        <v>ADT</v>
      </c>
      <c r="N1837" s="102">
        <f>WEEKDAY([2]!Table1[[#This Row],[Travel Date]],2)</f>
        <v>6</v>
      </c>
      <c r="P1837" s="102">
        <v>1</v>
      </c>
    </row>
    <row r="1838" spans="1:16" x14ac:dyDescent="0.25">
      <c r="A1838" s="276" t="s">
        <v>4971</v>
      </c>
      <c r="B1838" s="277" t="s">
        <v>1155</v>
      </c>
      <c r="C1838" s="277" t="s">
        <v>274</v>
      </c>
      <c r="D1838" s="278" t="s">
        <v>303</v>
      </c>
      <c r="E1838" s="102" t="s">
        <v>275</v>
      </c>
      <c r="F1838" s="102" t="s">
        <v>4972</v>
      </c>
      <c r="G1838" s="103"/>
      <c r="H1838" s="103">
        <v>45767</v>
      </c>
      <c r="I1838" s="102" t="s">
        <v>115</v>
      </c>
      <c r="J1838" s="102" t="s">
        <v>2</v>
      </c>
      <c r="K1838" s="102" t="s">
        <v>1</v>
      </c>
      <c r="L1838" s="102" t="str">
        <f>[2]!Table1[[#This Row],[Orgn]]&amp;"-"&amp;[2]!Table1[[#This Row],[Dest]]</f>
        <v>BRI-SSH</v>
      </c>
      <c r="M1838" s="102" t="str">
        <f t="shared" si="28"/>
        <v>ADT</v>
      </c>
      <c r="N1838" s="102">
        <f>WEEKDAY([2]!Table1[[#This Row],[Travel Date]],2)</f>
        <v>6</v>
      </c>
      <c r="P1838" s="102">
        <v>1</v>
      </c>
    </row>
    <row r="1839" spans="1:16" x14ac:dyDescent="0.25">
      <c r="A1839" s="276" t="s">
        <v>4971</v>
      </c>
      <c r="B1839" s="277" t="s">
        <v>1237</v>
      </c>
      <c r="C1839" s="277" t="s">
        <v>277</v>
      </c>
      <c r="D1839" s="278" t="s">
        <v>303</v>
      </c>
      <c r="E1839" s="102" t="s">
        <v>275</v>
      </c>
      <c r="F1839" s="102" t="s">
        <v>4973</v>
      </c>
      <c r="G1839" s="103"/>
      <c r="H1839" s="103">
        <v>45767</v>
      </c>
      <c r="I1839" s="102" t="s">
        <v>115</v>
      </c>
      <c r="J1839" s="102" t="s">
        <v>2</v>
      </c>
      <c r="K1839" s="102" t="s">
        <v>1</v>
      </c>
      <c r="L1839" s="102" t="str">
        <f>[2]!Table1[[#This Row],[Orgn]]&amp;"-"&amp;[2]!Table1[[#This Row],[Dest]]</f>
        <v>BRI-SSH</v>
      </c>
      <c r="M1839" s="102" t="str">
        <f t="shared" si="28"/>
        <v>ADT</v>
      </c>
      <c r="N1839" s="102">
        <f>WEEKDAY([2]!Table1[[#This Row],[Travel Date]],2)</f>
        <v>6</v>
      </c>
      <c r="P1839" s="102">
        <v>1</v>
      </c>
    </row>
    <row r="1840" spans="1:16" x14ac:dyDescent="0.25">
      <c r="A1840" s="276" t="s">
        <v>4971</v>
      </c>
      <c r="B1840" s="277" t="s">
        <v>1180</v>
      </c>
      <c r="C1840" s="277" t="s">
        <v>274</v>
      </c>
      <c r="D1840" s="278" t="s">
        <v>303</v>
      </c>
      <c r="E1840" s="102" t="s">
        <v>275</v>
      </c>
      <c r="F1840" s="102" t="s">
        <v>4974</v>
      </c>
      <c r="G1840" s="103"/>
      <c r="H1840" s="103">
        <v>45767</v>
      </c>
      <c r="I1840" s="102" t="s">
        <v>115</v>
      </c>
      <c r="J1840" s="102" t="s">
        <v>2</v>
      </c>
      <c r="K1840" s="102" t="s">
        <v>1</v>
      </c>
      <c r="L1840" s="102" t="str">
        <f>[2]!Table1[[#This Row],[Orgn]]&amp;"-"&amp;[2]!Table1[[#This Row],[Dest]]</f>
        <v>BRI-SSH</v>
      </c>
      <c r="M1840" s="102" t="str">
        <f t="shared" si="28"/>
        <v>ADT</v>
      </c>
      <c r="N1840" s="102">
        <f>WEEKDAY([2]!Table1[[#This Row],[Travel Date]],2)</f>
        <v>6</v>
      </c>
      <c r="P1840" s="102">
        <v>1</v>
      </c>
    </row>
    <row r="1841" spans="1:16" x14ac:dyDescent="0.25">
      <c r="A1841" s="276" t="s">
        <v>4975</v>
      </c>
      <c r="B1841" s="277" t="s">
        <v>1585</v>
      </c>
      <c r="C1841" s="277" t="s">
        <v>1087</v>
      </c>
      <c r="D1841" s="278" t="s">
        <v>316</v>
      </c>
      <c r="E1841" s="102" t="s">
        <v>275</v>
      </c>
      <c r="F1841" s="102" t="s">
        <v>4976</v>
      </c>
      <c r="G1841" s="103"/>
      <c r="H1841" s="103">
        <v>45767</v>
      </c>
      <c r="I1841" s="102" t="s">
        <v>115</v>
      </c>
      <c r="J1841" s="102" t="s">
        <v>2</v>
      </c>
      <c r="K1841" s="102" t="s">
        <v>1</v>
      </c>
      <c r="L1841" s="102" t="str">
        <f>[2]!Table1[[#This Row],[Orgn]]&amp;"-"&amp;[2]!Table1[[#This Row],[Dest]]</f>
        <v>BRI-SSH</v>
      </c>
      <c r="M1841" s="102" t="str">
        <f t="shared" si="28"/>
        <v>ADT</v>
      </c>
      <c r="N1841" s="102">
        <f>WEEKDAY([2]!Table1[[#This Row],[Travel Date]],2)</f>
        <v>6</v>
      </c>
      <c r="P1841" s="102">
        <v>1</v>
      </c>
    </row>
    <row r="1842" spans="1:16" x14ac:dyDescent="0.25">
      <c r="A1842" s="276" t="s">
        <v>4977</v>
      </c>
      <c r="B1842" s="277" t="s">
        <v>1649</v>
      </c>
      <c r="C1842" s="277" t="s">
        <v>274</v>
      </c>
      <c r="D1842" s="278" t="s">
        <v>136</v>
      </c>
      <c r="E1842" s="102" t="s">
        <v>275</v>
      </c>
      <c r="F1842" s="102" t="s">
        <v>4978</v>
      </c>
      <c r="G1842" s="103"/>
      <c r="H1842" s="103">
        <v>45767</v>
      </c>
      <c r="I1842" s="102" t="s">
        <v>115</v>
      </c>
      <c r="J1842" s="102" t="s">
        <v>2</v>
      </c>
      <c r="K1842" s="102" t="s">
        <v>1</v>
      </c>
      <c r="L1842" s="102" t="str">
        <f>[2]!Table1[[#This Row],[Orgn]]&amp;"-"&amp;[2]!Table1[[#This Row],[Dest]]</f>
        <v>BRI-SSH</v>
      </c>
      <c r="M1842" s="102" t="str">
        <f t="shared" si="28"/>
        <v>ADT</v>
      </c>
      <c r="N1842" s="102">
        <f>WEEKDAY([2]!Table1[[#This Row],[Travel Date]],2)</f>
        <v>6</v>
      </c>
      <c r="P1842" s="102">
        <v>1</v>
      </c>
    </row>
    <row r="1843" spans="1:16" x14ac:dyDescent="0.25">
      <c r="A1843" s="276" t="s">
        <v>4977</v>
      </c>
      <c r="B1843" s="277" t="s">
        <v>1403</v>
      </c>
      <c r="C1843" s="277" t="s">
        <v>1075</v>
      </c>
      <c r="D1843" s="278" t="s">
        <v>136</v>
      </c>
      <c r="E1843" s="102" t="s">
        <v>275</v>
      </c>
      <c r="F1843" s="102" t="s">
        <v>4979</v>
      </c>
      <c r="G1843" s="103"/>
      <c r="H1843" s="103">
        <v>45767</v>
      </c>
      <c r="I1843" s="102" t="s">
        <v>115</v>
      </c>
      <c r="J1843" s="102" t="s">
        <v>2</v>
      </c>
      <c r="K1843" s="102" t="s">
        <v>1</v>
      </c>
      <c r="L1843" s="102" t="str">
        <f>[2]!Table1[[#This Row],[Orgn]]&amp;"-"&amp;[2]!Table1[[#This Row],[Dest]]</f>
        <v>BRI-SSH</v>
      </c>
      <c r="M1843" s="102" t="str">
        <f t="shared" si="28"/>
        <v>CHD</v>
      </c>
      <c r="N1843" s="102">
        <f>WEEKDAY([2]!Table1[[#This Row],[Travel Date]],2)</f>
        <v>6</v>
      </c>
      <c r="P1843" s="102">
        <v>1</v>
      </c>
    </row>
    <row r="1844" spans="1:16" x14ac:dyDescent="0.25">
      <c r="A1844" s="276" t="s">
        <v>4977</v>
      </c>
      <c r="B1844" s="277" t="s">
        <v>1136</v>
      </c>
      <c r="C1844" s="277" t="s">
        <v>1075</v>
      </c>
      <c r="D1844" s="278" t="s">
        <v>136</v>
      </c>
      <c r="E1844" s="102" t="s">
        <v>275</v>
      </c>
      <c r="F1844" s="102" t="s">
        <v>4980</v>
      </c>
      <c r="G1844" s="103"/>
      <c r="H1844" s="103">
        <v>45767</v>
      </c>
      <c r="I1844" s="102" t="s">
        <v>115</v>
      </c>
      <c r="J1844" s="102" t="s">
        <v>2</v>
      </c>
      <c r="K1844" s="102" t="s">
        <v>1</v>
      </c>
      <c r="L1844" s="102" t="str">
        <f>[2]!Table1[[#This Row],[Orgn]]&amp;"-"&amp;[2]!Table1[[#This Row],[Dest]]</f>
        <v>BRI-SSH</v>
      </c>
      <c r="M1844" s="102" t="str">
        <f t="shared" si="28"/>
        <v>CHD</v>
      </c>
      <c r="N1844" s="102">
        <f>WEEKDAY([2]!Table1[[#This Row],[Travel Date]],2)</f>
        <v>6</v>
      </c>
      <c r="P1844" s="102">
        <v>1</v>
      </c>
    </row>
    <row r="1845" spans="1:16" x14ac:dyDescent="0.25">
      <c r="A1845" s="276" t="s">
        <v>4981</v>
      </c>
      <c r="B1845" s="277" t="s">
        <v>1519</v>
      </c>
      <c r="C1845" s="277" t="s">
        <v>277</v>
      </c>
      <c r="D1845" s="278" t="s">
        <v>286</v>
      </c>
      <c r="E1845" s="102" t="s">
        <v>275</v>
      </c>
      <c r="F1845" s="102" t="s">
        <v>4982</v>
      </c>
      <c r="G1845" s="103"/>
      <c r="H1845" s="103">
        <v>45767</v>
      </c>
      <c r="I1845" s="102" t="s">
        <v>115</v>
      </c>
      <c r="J1845" s="102" t="s">
        <v>2</v>
      </c>
      <c r="K1845" s="102" t="s">
        <v>1</v>
      </c>
      <c r="L1845" s="102" t="str">
        <f>[2]!Table1[[#This Row],[Orgn]]&amp;"-"&amp;[2]!Table1[[#This Row],[Dest]]</f>
        <v>BRI-SSH</v>
      </c>
      <c r="M1845" s="102" t="str">
        <f t="shared" si="28"/>
        <v>ADT</v>
      </c>
      <c r="N1845" s="102">
        <f>WEEKDAY([2]!Table1[[#This Row],[Travel Date]],2)</f>
        <v>6</v>
      </c>
      <c r="P1845" s="102">
        <v>1</v>
      </c>
    </row>
    <row r="1846" spans="1:16" x14ac:dyDescent="0.25">
      <c r="A1846" s="276" t="s">
        <v>1171</v>
      </c>
      <c r="B1846" s="277" t="s">
        <v>1440</v>
      </c>
      <c r="C1846" s="277" t="s">
        <v>1087</v>
      </c>
      <c r="D1846" s="278" t="s">
        <v>301</v>
      </c>
      <c r="E1846" s="102" t="s">
        <v>275</v>
      </c>
      <c r="F1846" s="102" t="s">
        <v>4983</v>
      </c>
      <c r="G1846" s="103"/>
      <c r="H1846" s="103">
        <v>45767</v>
      </c>
      <c r="I1846" s="102" t="s">
        <v>115</v>
      </c>
      <c r="J1846" s="102" t="s">
        <v>2</v>
      </c>
      <c r="K1846" s="102" t="s">
        <v>1</v>
      </c>
      <c r="L1846" s="102" t="str">
        <f>[2]!Table1[[#This Row],[Orgn]]&amp;"-"&amp;[2]!Table1[[#This Row],[Dest]]</f>
        <v>BRI-SSH</v>
      </c>
      <c r="M1846" s="102" t="str">
        <f t="shared" si="28"/>
        <v>ADT</v>
      </c>
      <c r="N1846" s="102">
        <f>WEEKDAY([2]!Table1[[#This Row],[Travel Date]],2)</f>
        <v>6</v>
      </c>
      <c r="P1846" s="102">
        <v>1</v>
      </c>
    </row>
    <row r="1847" spans="1:16" x14ac:dyDescent="0.25">
      <c r="A1847" s="276" t="s">
        <v>1082</v>
      </c>
      <c r="B1847" s="277" t="s">
        <v>1750</v>
      </c>
      <c r="C1847" s="277" t="s">
        <v>1075</v>
      </c>
      <c r="D1847" s="278" t="s">
        <v>286</v>
      </c>
      <c r="E1847" s="102" t="s">
        <v>275</v>
      </c>
      <c r="F1847" s="102" t="s">
        <v>4984</v>
      </c>
      <c r="G1847" s="103"/>
      <c r="H1847" s="103">
        <v>45767</v>
      </c>
      <c r="I1847" s="102" t="s">
        <v>115</v>
      </c>
      <c r="J1847" s="102" t="s">
        <v>2</v>
      </c>
      <c r="K1847" s="102" t="s">
        <v>1</v>
      </c>
      <c r="L1847" s="102" t="str">
        <f>[2]!Table1[[#This Row],[Orgn]]&amp;"-"&amp;[2]!Table1[[#This Row],[Dest]]</f>
        <v>BRI-SSH</v>
      </c>
      <c r="M1847" s="102" t="str">
        <f t="shared" si="28"/>
        <v>CHD</v>
      </c>
      <c r="N1847" s="102">
        <f>WEEKDAY([2]!Table1[[#This Row],[Travel Date]],2)</f>
        <v>6</v>
      </c>
      <c r="P1847" s="102">
        <v>1</v>
      </c>
    </row>
    <row r="1848" spans="1:16" x14ac:dyDescent="0.25">
      <c r="A1848" s="276" t="s">
        <v>1082</v>
      </c>
      <c r="B1848" s="277" t="s">
        <v>1203</v>
      </c>
      <c r="C1848" s="277" t="s">
        <v>1075</v>
      </c>
      <c r="D1848" s="278" t="s">
        <v>286</v>
      </c>
      <c r="E1848" s="102" t="s">
        <v>275</v>
      </c>
      <c r="F1848" s="102" t="s">
        <v>4985</v>
      </c>
      <c r="G1848" s="103"/>
      <c r="H1848" s="103">
        <v>45767</v>
      </c>
      <c r="I1848" s="102" t="s">
        <v>115</v>
      </c>
      <c r="J1848" s="102" t="s">
        <v>2</v>
      </c>
      <c r="K1848" s="102" t="s">
        <v>1</v>
      </c>
      <c r="L1848" s="102" t="str">
        <f>[2]!Table1[[#This Row],[Orgn]]&amp;"-"&amp;[2]!Table1[[#This Row],[Dest]]</f>
        <v>BRI-SSH</v>
      </c>
      <c r="M1848" s="102" t="str">
        <f t="shared" si="28"/>
        <v>CHD</v>
      </c>
      <c r="N1848" s="102">
        <f>WEEKDAY([2]!Table1[[#This Row],[Travel Date]],2)</f>
        <v>6</v>
      </c>
      <c r="P1848" s="102">
        <v>1</v>
      </c>
    </row>
    <row r="1849" spans="1:16" x14ac:dyDescent="0.25">
      <c r="A1849" s="276" t="s">
        <v>1082</v>
      </c>
      <c r="B1849" s="277" t="s">
        <v>1228</v>
      </c>
      <c r="C1849" s="277" t="s">
        <v>274</v>
      </c>
      <c r="D1849" s="278" t="s">
        <v>286</v>
      </c>
      <c r="E1849" s="102" t="s">
        <v>275</v>
      </c>
      <c r="F1849" s="102" t="s">
        <v>4986</v>
      </c>
      <c r="G1849" s="103"/>
      <c r="H1849" s="103">
        <v>45767</v>
      </c>
      <c r="I1849" s="102" t="s">
        <v>115</v>
      </c>
      <c r="J1849" s="102" t="s">
        <v>2</v>
      </c>
      <c r="K1849" s="102" t="s">
        <v>1</v>
      </c>
      <c r="L1849" s="102" t="str">
        <f>[2]!Table1[[#This Row],[Orgn]]&amp;"-"&amp;[2]!Table1[[#This Row],[Dest]]</f>
        <v>BRI-SSH</v>
      </c>
      <c r="M1849" s="102" t="str">
        <f t="shared" si="28"/>
        <v>ADT</v>
      </c>
      <c r="N1849" s="102">
        <f>WEEKDAY([2]!Table1[[#This Row],[Travel Date]],2)</f>
        <v>6</v>
      </c>
      <c r="P1849" s="102">
        <v>1</v>
      </c>
    </row>
    <row r="1850" spans="1:16" x14ac:dyDescent="0.25">
      <c r="A1850" s="276" t="s">
        <v>4632</v>
      </c>
      <c r="B1850" s="277" t="s">
        <v>4987</v>
      </c>
      <c r="C1850" s="277" t="s">
        <v>274</v>
      </c>
      <c r="D1850" s="278" t="s">
        <v>286</v>
      </c>
      <c r="E1850" s="102" t="s">
        <v>275</v>
      </c>
      <c r="F1850" s="102" t="s">
        <v>4988</v>
      </c>
      <c r="G1850" s="103"/>
      <c r="H1850" s="103">
        <v>45767</v>
      </c>
      <c r="I1850" s="102" t="s">
        <v>115</v>
      </c>
      <c r="J1850" s="102" t="s">
        <v>2</v>
      </c>
      <c r="K1850" s="102" t="s">
        <v>1</v>
      </c>
      <c r="L1850" s="102" t="str">
        <f>[2]!Table1[[#This Row],[Orgn]]&amp;"-"&amp;[2]!Table1[[#This Row],[Dest]]</f>
        <v>BRI-SSH</v>
      </c>
      <c r="M1850" s="102" t="str">
        <f t="shared" si="28"/>
        <v>ADT</v>
      </c>
      <c r="N1850" s="102">
        <f>WEEKDAY([2]!Table1[[#This Row],[Travel Date]],2)</f>
        <v>6</v>
      </c>
      <c r="P1850" s="102">
        <v>1</v>
      </c>
    </row>
    <row r="1851" spans="1:16" x14ac:dyDescent="0.25">
      <c r="A1851" s="276" t="s">
        <v>4632</v>
      </c>
      <c r="B1851" s="277" t="s">
        <v>2096</v>
      </c>
      <c r="C1851" s="277" t="s">
        <v>274</v>
      </c>
      <c r="D1851" s="278" t="s">
        <v>286</v>
      </c>
      <c r="E1851" s="102" t="s">
        <v>275</v>
      </c>
      <c r="F1851" s="102" t="s">
        <v>4989</v>
      </c>
      <c r="G1851" s="103"/>
      <c r="H1851" s="103">
        <v>45767</v>
      </c>
      <c r="I1851" s="102" t="s">
        <v>115</v>
      </c>
      <c r="J1851" s="102" t="s">
        <v>2</v>
      </c>
      <c r="K1851" s="102" t="s">
        <v>1</v>
      </c>
      <c r="L1851" s="102" t="str">
        <f>[2]!Table1[[#This Row],[Orgn]]&amp;"-"&amp;[2]!Table1[[#This Row],[Dest]]</f>
        <v>BRI-SSH</v>
      </c>
      <c r="M1851" s="102" t="str">
        <f t="shared" si="28"/>
        <v>ADT</v>
      </c>
      <c r="N1851" s="102">
        <f>WEEKDAY([2]!Table1[[#This Row],[Travel Date]],2)</f>
        <v>6</v>
      </c>
      <c r="P1851" s="102">
        <v>1</v>
      </c>
    </row>
    <row r="1852" spans="1:16" x14ac:dyDescent="0.25">
      <c r="A1852" s="276" t="s">
        <v>4990</v>
      </c>
      <c r="B1852" s="277" t="s">
        <v>1341</v>
      </c>
      <c r="C1852" s="277" t="s">
        <v>1087</v>
      </c>
      <c r="D1852" s="278" t="s">
        <v>316</v>
      </c>
      <c r="E1852" s="102" t="s">
        <v>275</v>
      </c>
      <c r="F1852" s="102" t="s">
        <v>4991</v>
      </c>
      <c r="G1852" s="103"/>
      <c r="H1852" s="103">
        <v>45767</v>
      </c>
      <c r="I1852" s="102" t="s">
        <v>115</v>
      </c>
      <c r="J1852" s="102" t="s">
        <v>2</v>
      </c>
      <c r="K1852" s="102" t="s">
        <v>1</v>
      </c>
      <c r="L1852" s="102" t="str">
        <f>[2]!Table1[[#This Row],[Orgn]]&amp;"-"&amp;[2]!Table1[[#This Row],[Dest]]</f>
        <v>BRI-SSH</v>
      </c>
      <c r="M1852" s="102" t="str">
        <f t="shared" si="28"/>
        <v>ADT</v>
      </c>
      <c r="N1852" s="102">
        <f>WEEKDAY([2]!Table1[[#This Row],[Travel Date]],2)</f>
        <v>6</v>
      </c>
      <c r="P1852" s="102">
        <v>1</v>
      </c>
    </row>
    <row r="1853" spans="1:16" x14ac:dyDescent="0.25">
      <c r="A1853" s="276" t="s">
        <v>2051</v>
      </c>
      <c r="B1853" s="277" t="s">
        <v>1103</v>
      </c>
      <c r="C1853" s="277" t="s">
        <v>1087</v>
      </c>
      <c r="D1853" s="278" t="s">
        <v>301</v>
      </c>
      <c r="E1853" s="102" t="s">
        <v>275</v>
      </c>
      <c r="F1853" s="102" t="s">
        <v>4992</v>
      </c>
      <c r="G1853" s="103"/>
      <c r="H1853" s="103">
        <v>45767</v>
      </c>
      <c r="I1853" s="102" t="s">
        <v>115</v>
      </c>
      <c r="J1853" s="102" t="s">
        <v>2</v>
      </c>
      <c r="K1853" s="102" t="s">
        <v>1</v>
      </c>
      <c r="L1853" s="102" t="str">
        <f>[2]!Table1[[#This Row],[Orgn]]&amp;"-"&amp;[2]!Table1[[#This Row],[Dest]]</f>
        <v>BRI-SSH</v>
      </c>
      <c r="M1853" s="102" t="str">
        <f t="shared" si="28"/>
        <v>ADT</v>
      </c>
      <c r="N1853" s="102">
        <f>WEEKDAY([2]!Table1[[#This Row],[Travel Date]],2)</f>
        <v>6</v>
      </c>
      <c r="P1853" s="102">
        <v>1</v>
      </c>
    </row>
    <row r="1854" spans="1:16" x14ac:dyDescent="0.25">
      <c r="A1854" s="276" t="s">
        <v>4993</v>
      </c>
      <c r="B1854" s="277" t="s">
        <v>4994</v>
      </c>
      <c r="C1854" s="277" t="s">
        <v>274</v>
      </c>
      <c r="D1854" s="278" t="s">
        <v>286</v>
      </c>
      <c r="E1854" s="102" t="s">
        <v>275</v>
      </c>
      <c r="F1854" s="102" t="s">
        <v>4995</v>
      </c>
      <c r="G1854" s="103"/>
      <c r="H1854" s="103">
        <v>45767</v>
      </c>
      <c r="I1854" s="102" t="s">
        <v>115</v>
      </c>
      <c r="J1854" s="102" t="s">
        <v>2</v>
      </c>
      <c r="K1854" s="102" t="s">
        <v>1</v>
      </c>
      <c r="L1854" s="102" t="str">
        <f>[2]!Table1[[#This Row],[Orgn]]&amp;"-"&amp;[2]!Table1[[#This Row],[Dest]]</f>
        <v>BRI-SSH</v>
      </c>
      <c r="M1854" s="102" t="str">
        <f t="shared" si="28"/>
        <v>ADT</v>
      </c>
      <c r="N1854" s="102">
        <f>WEEKDAY([2]!Table1[[#This Row],[Travel Date]],2)</f>
        <v>6</v>
      </c>
      <c r="P1854" s="102">
        <v>1</v>
      </c>
    </row>
    <row r="1855" spans="1:16" x14ac:dyDescent="0.25">
      <c r="A1855" s="276" t="s">
        <v>4993</v>
      </c>
      <c r="B1855" s="277" t="s">
        <v>4996</v>
      </c>
      <c r="C1855" s="277" t="s">
        <v>277</v>
      </c>
      <c r="D1855" s="278" t="s">
        <v>286</v>
      </c>
      <c r="E1855" s="102" t="s">
        <v>275</v>
      </c>
      <c r="F1855" s="102" t="s">
        <v>4997</v>
      </c>
      <c r="G1855" s="103"/>
      <c r="H1855" s="103">
        <v>45767</v>
      </c>
      <c r="I1855" s="102" t="s">
        <v>115</v>
      </c>
      <c r="J1855" s="102" t="s">
        <v>2</v>
      </c>
      <c r="K1855" s="102" t="s">
        <v>1</v>
      </c>
      <c r="L1855" s="102" t="str">
        <f>[2]!Table1[[#This Row],[Orgn]]&amp;"-"&amp;[2]!Table1[[#This Row],[Dest]]</f>
        <v>BRI-SSH</v>
      </c>
      <c r="M1855" s="102" t="str">
        <f t="shared" si="28"/>
        <v>ADT</v>
      </c>
      <c r="N1855" s="102">
        <f>WEEKDAY([2]!Table1[[#This Row],[Travel Date]],2)</f>
        <v>6</v>
      </c>
      <c r="P1855" s="102">
        <v>1</v>
      </c>
    </row>
    <row r="1856" spans="1:16" x14ac:dyDescent="0.25">
      <c r="A1856" s="276" t="s">
        <v>4998</v>
      </c>
      <c r="B1856" s="277" t="s">
        <v>1187</v>
      </c>
      <c r="C1856" s="277" t="s">
        <v>1075</v>
      </c>
      <c r="D1856" s="278" t="s">
        <v>280</v>
      </c>
      <c r="E1856" s="102" t="s">
        <v>275</v>
      </c>
      <c r="F1856" s="102" t="s">
        <v>4999</v>
      </c>
      <c r="G1856" s="103"/>
      <c r="H1856" s="103">
        <v>45767</v>
      </c>
      <c r="I1856" s="102" t="s">
        <v>115</v>
      </c>
      <c r="J1856" s="102" t="s">
        <v>2</v>
      </c>
      <c r="K1856" s="102" t="s">
        <v>1</v>
      </c>
      <c r="L1856" s="102" t="str">
        <f>[2]!Table1[[#This Row],[Orgn]]&amp;"-"&amp;[2]!Table1[[#This Row],[Dest]]</f>
        <v>BRI-SSH</v>
      </c>
      <c r="M1856" s="102" t="str">
        <f t="shared" si="28"/>
        <v>CHD</v>
      </c>
      <c r="N1856" s="102">
        <f>WEEKDAY([2]!Table1[[#This Row],[Travel Date]],2)</f>
        <v>6</v>
      </c>
      <c r="P1856" s="102">
        <v>1</v>
      </c>
    </row>
    <row r="1857" spans="1:16" x14ac:dyDescent="0.25">
      <c r="A1857" s="276" t="s">
        <v>4998</v>
      </c>
      <c r="B1857" s="277" t="s">
        <v>1199</v>
      </c>
      <c r="C1857" s="277" t="s">
        <v>274</v>
      </c>
      <c r="D1857" s="278" t="s">
        <v>280</v>
      </c>
      <c r="E1857" s="102" t="s">
        <v>275</v>
      </c>
      <c r="F1857" s="102" t="s">
        <v>5000</v>
      </c>
      <c r="G1857" s="103"/>
      <c r="H1857" s="103">
        <v>45767</v>
      </c>
      <c r="I1857" s="102" t="s">
        <v>115</v>
      </c>
      <c r="J1857" s="102" t="s">
        <v>2</v>
      </c>
      <c r="K1857" s="102" t="s">
        <v>1</v>
      </c>
      <c r="L1857" s="102" t="str">
        <f>[2]!Table1[[#This Row],[Orgn]]&amp;"-"&amp;[2]!Table1[[#This Row],[Dest]]</f>
        <v>BRI-SSH</v>
      </c>
      <c r="M1857" s="102" t="str">
        <f t="shared" si="28"/>
        <v>ADT</v>
      </c>
      <c r="N1857" s="102">
        <f>WEEKDAY([2]!Table1[[#This Row],[Travel Date]],2)</f>
        <v>6</v>
      </c>
      <c r="P1857" s="102">
        <v>1</v>
      </c>
    </row>
    <row r="1858" spans="1:16" x14ac:dyDescent="0.25">
      <c r="A1858" s="276" t="s">
        <v>4653</v>
      </c>
      <c r="B1858" s="277" t="s">
        <v>1361</v>
      </c>
      <c r="C1858" s="277" t="s">
        <v>277</v>
      </c>
      <c r="D1858" s="278" t="s">
        <v>286</v>
      </c>
      <c r="E1858" s="102" t="s">
        <v>275</v>
      </c>
      <c r="F1858" s="102" t="s">
        <v>5001</v>
      </c>
      <c r="G1858" s="103"/>
      <c r="H1858" s="103">
        <v>45767</v>
      </c>
      <c r="I1858" s="102" t="s">
        <v>115</v>
      </c>
      <c r="J1858" s="102" t="s">
        <v>2</v>
      </c>
      <c r="K1858" s="102" t="s">
        <v>1</v>
      </c>
      <c r="L1858" s="102" t="str">
        <f>[2]!Table1[[#This Row],[Orgn]]&amp;"-"&amp;[2]!Table1[[#This Row],[Dest]]</f>
        <v>BRI-SSH</v>
      </c>
      <c r="M1858" s="102" t="str">
        <f t="shared" ref="M1858:M1921" si="29">IF(TRIM(C1858)="INF", "INF", IF(TRIM(C1858)="CHD", "CHD", "ADT"))</f>
        <v>ADT</v>
      </c>
      <c r="N1858" s="102">
        <f>WEEKDAY([2]!Table1[[#This Row],[Travel Date]],2)</f>
        <v>6</v>
      </c>
      <c r="P1858" s="102">
        <v>1</v>
      </c>
    </row>
    <row r="1859" spans="1:16" x14ac:dyDescent="0.25">
      <c r="A1859" s="276" t="s">
        <v>1958</v>
      </c>
      <c r="B1859" s="277" t="s">
        <v>1187</v>
      </c>
      <c r="C1859" s="277" t="s">
        <v>274</v>
      </c>
      <c r="D1859" s="278" t="s">
        <v>286</v>
      </c>
      <c r="E1859" s="102" t="s">
        <v>275</v>
      </c>
      <c r="F1859" s="102" t="s">
        <v>5002</v>
      </c>
      <c r="G1859" s="103"/>
      <c r="H1859" s="103">
        <v>45767</v>
      </c>
      <c r="I1859" s="102" t="s">
        <v>115</v>
      </c>
      <c r="J1859" s="102" t="s">
        <v>2</v>
      </c>
      <c r="K1859" s="102" t="s">
        <v>1</v>
      </c>
      <c r="L1859" s="102" t="str">
        <f>[2]!Table1[[#This Row],[Orgn]]&amp;"-"&amp;[2]!Table1[[#This Row],[Dest]]</f>
        <v>BRI-SSH</v>
      </c>
      <c r="M1859" s="102" t="str">
        <f t="shared" si="29"/>
        <v>ADT</v>
      </c>
      <c r="N1859" s="102">
        <f>WEEKDAY([2]!Table1[[#This Row],[Travel Date]],2)</f>
        <v>6</v>
      </c>
      <c r="P1859" s="102">
        <v>1</v>
      </c>
    </row>
    <row r="1860" spans="1:16" x14ac:dyDescent="0.25">
      <c r="A1860" s="276" t="s">
        <v>1958</v>
      </c>
      <c r="B1860" s="277" t="s">
        <v>1112</v>
      </c>
      <c r="C1860" s="277" t="s">
        <v>1075</v>
      </c>
      <c r="D1860" s="278" t="s">
        <v>286</v>
      </c>
      <c r="E1860" s="102" t="s">
        <v>275</v>
      </c>
      <c r="F1860" s="102" t="s">
        <v>5003</v>
      </c>
      <c r="G1860" s="103"/>
      <c r="H1860" s="103">
        <v>45767</v>
      </c>
      <c r="I1860" s="102" t="s">
        <v>115</v>
      </c>
      <c r="J1860" s="102" t="s">
        <v>2</v>
      </c>
      <c r="K1860" s="102" t="s">
        <v>1</v>
      </c>
      <c r="L1860" s="102" t="str">
        <f>[2]!Table1[[#This Row],[Orgn]]&amp;"-"&amp;[2]!Table1[[#This Row],[Dest]]</f>
        <v>BRI-SSH</v>
      </c>
      <c r="M1860" s="102" t="str">
        <f t="shared" si="29"/>
        <v>CHD</v>
      </c>
      <c r="N1860" s="102">
        <f>WEEKDAY([2]!Table1[[#This Row],[Travel Date]],2)</f>
        <v>6</v>
      </c>
      <c r="P1860" s="102">
        <v>1</v>
      </c>
    </row>
    <row r="1861" spans="1:16" x14ac:dyDescent="0.25">
      <c r="A1861" s="276" t="s">
        <v>1958</v>
      </c>
      <c r="B1861" s="277" t="s">
        <v>1143</v>
      </c>
      <c r="C1861" s="277" t="s">
        <v>274</v>
      </c>
      <c r="D1861" s="278" t="s">
        <v>286</v>
      </c>
      <c r="E1861" s="102" t="s">
        <v>275</v>
      </c>
      <c r="F1861" s="102" t="s">
        <v>5004</v>
      </c>
      <c r="G1861" s="103"/>
      <c r="H1861" s="103">
        <v>45767</v>
      </c>
      <c r="I1861" s="102" t="s">
        <v>115</v>
      </c>
      <c r="J1861" s="102" t="s">
        <v>2</v>
      </c>
      <c r="K1861" s="102" t="s">
        <v>1</v>
      </c>
      <c r="L1861" s="102" t="str">
        <f>[2]!Table1[[#This Row],[Orgn]]&amp;"-"&amp;[2]!Table1[[#This Row],[Dest]]</f>
        <v>BRI-SSH</v>
      </c>
      <c r="M1861" s="102" t="str">
        <f t="shared" si="29"/>
        <v>ADT</v>
      </c>
      <c r="N1861" s="102">
        <f>WEEKDAY([2]!Table1[[#This Row],[Travel Date]],2)</f>
        <v>6</v>
      </c>
      <c r="P1861" s="102">
        <v>1</v>
      </c>
    </row>
    <row r="1862" spans="1:16" x14ac:dyDescent="0.25">
      <c r="A1862" s="276" t="s">
        <v>5005</v>
      </c>
      <c r="B1862" s="277" t="s">
        <v>5006</v>
      </c>
      <c r="C1862" s="277" t="s">
        <v>277</v>
      </c>
      <c r="D1862" s="278" t="s">
        <v>286</v>
      </c>
      <c r="E1862" s="102" t="s">
        <v>275</v>
      </c>
      <c r="F1862" s="102" t="s">
        <v>5007</v>
      </c>
      <c r="G1862" s="103"/>
      <c r="H1862" s="103">
        <v>45767</v>
      </c>
      <c r="I1862" s="102" t="s">
        <v>115</v>
      </c>
      <c r="J1862" s="102" t="s">
        <v>2</v>
      </c>
      <c r="K1862" s="102" t="s">
        <v>1</v>
      </c>
      <c r="L1862" s="102" t="str">
        <f>[2]!Table1[[#This Row],[Orgn]]&amp;"-"&amp;[2]!Table1[[#This Row],[Dest]]</f>
        <v>BRI-SSH</v>
      </c>
      <c r="M1862" s="102" t="str">
        <f t="shared" si="29"/>
        <v>ADT</v>
      </c>
      <c r="N1862" s="102">
        <f>WEEKDAY([2]!Table1[[#This Row],[Travel Date]],2)</f>
        <v>6</v>
      </c>
      <c r="P1862" s="102">
        <v>1</v>
      </c>
    </row>
    <row r="1863" spans="1:16" x14ac:dyDescent="0.25">
      <c r="A1863" s="276" t="s">
        <v>5008</v>
      </c>
      <c r="B1863" s="277" t="s">
        <v>1121</v>
      </c>
      <c r="C1863" s="277" t="s">
        <v>274</v>
      </c>
      <c r="D1863" s="278" t="s">
        <v>136</v>
      </c>
      <c r="E1863" s="102" t="s">
        <v>275</v>
      </c>
      <c r="F1863" s="102" t="s">
        <v>5009</v>
      </c>
      <c r="G1863" s="103"/>
      <c r="H1863" s="103">
        <v>45767</v>
      </c>
      <c r="I1863" s="102" t="s">
        <v>115</v>
      </c>
      <c r="J1863" s="102" t="s">
        <v>2</v>
      </c>
      <c r="K1863" s="102" t="s">
        <v>1</v>
      </c>
      <c r="L1863" s="102" t="str">
        <f>[2]!Table1[[#This Row],[Orgn]]&amp;"-"&amp;[2]!Table1[[#This Row],[Dest]]</f>
        <v>BRI-SSH</v>
      </c>
      <c r="M1863" s="102" t="str">
        <f t="shared" si="29"/>
        <v>ADT</v>
      </c>
      <c r="N1863" s="102">
        <f>WEEKDAY([2]!Table1[[#This Row],[Travel Date]],2)</f>
        <v>6</v>
      </c>
      <c r="P1863" s="102">
        <v>1</v>
      </c>
    </row>
    <row r="1864" spans="1:16" x14ac:dyDescent="0.25">
      <c r="A1864" s="276" t="s">
        <v>5008</v>
      </c>
      <c r="B1864" s="277" t="s">
        <v>1256</v>
      </c>
      <c r="C1864" s="277" t="s">
        <v>274</v>
      </c>
      <c r="D1864" s="278" t="s">
        <v>136</v>
      </c>
      <c r="E1864" s="102" t="s">
        <v>275</v>
      </c>
      <c r="F1864" s="102" t="s">
        <v>5010</v>
      </c>
      <c r="G1864" s="103"/>
      <c r="H1864" s="103">
        <v>45767</v>
      </c>
      <c r="I1864" s="102" t="s">
        <v>115</v>
      </c>
      <c r="J1864" s="102" t="s">
        <v>2</v>
      </c>
      <c r="K1864" s="102" t="s">
        <v>1</v>
      </c>
      <c r="L1864" s="102" t="str">
        <f>[2]!Table1[[#This Row],[Orgn]]&amp;"-"&amp;[2]!Table1[[#This Row],[Dest]]</f>
        <v>BRI-SSH</v>
      </c>
      <c r="M1864" s="102" t="str">
        <f t="shared" si="29"/>
        <v>ADT</v>
      </c>
      <c r="N1864" s="102">
        <f>WEEKDAY([2]!Table1[[#This Row],[Travel Date]],2)</f>
        <v>6</v>
      </c>
      <c r="P1864" s="102">
        <v>1</v>
      </c>
    </row>
    <row r="1865" spans="1:16" x14ac:dyDescent="0.25">
      <c r="A1865" s="276" t="s">
        <v>5008</v>
      </c>
      <c r="B1865" s="277" t="s">
        <v>1146</v>
      </c>
      <c r="C1865" s="277" t="s">
        <v>277</v>
      </c>
      <c r="D1865" s="278" t="s">
        <v>136</v>
      </c>
      <c r="E1865" s="102" t="s">
        <v>275</v>
      </c>
      <c r="F1865" s="102" t="s">
        <v>5011</v>
      </c>
      <c r="G1865" s="103"/>
      <c r="H1865" s="103">
        <v>45767</v>
      </c>
      <c r="I1865" s="102" t="s">
        <v>115</v>
      </c>
      <c r="J1865" s="102" t="s">
        <v>2</v>
      </c>
      <c r="K1865" s="102" t="s">
        <v>1</v>
      </c>
      <c r="L1865" s="102" t="str">
        <f>[2]!Table1[[#This Row],[Orgn]]&amp;"-"&amp;[2]!Table1[[#This Row],[Dest]]</f>
        <v>BRI-SSH</v>
      </c>
      <c r="M1865" s="102" t="str">
        <f t="shared" si="29"/>
        <v>ADT</v>
      </c>
      <c r="N1865" s="102">
        <f>WEEKDAY([2]!Table1[[#This Row],[Travel Date]],2)</f>
        <v>6</v>
      </c>
      <c r="P1865" s="102">
        <v>1</v>
      </c>
    </row>
    <row r="1866" spans="1:16" x14ac:dyDescent="0.25">
      <c r="A1866" s="276" t="s">
        <v>5008</v>
      </c>
      <c r="B1866" s="277" t="s">
        <v>5012</v>
      </c>
      <c r="C1866" s="277" t="s">
        <v>1075</v>
      </c>
      <c r="D1866" s="278" t="s">
        <v>136</v>
      </c>
      <c r="E1866" s="102" t="s">
        <v>275</v>
      </c>
      <c r="F1866" s="102" t="s">
        <v>5013</v>
      </c>
      <c r="G1866" s="103"/>
      <c r="H1866" s="103">
        <v>45767</v>
      </c>
      <c r="I1866" s="102" t="s">
        <v>115</v>
      </c>
      <c r="J1866" s="102" t="s">
        <v>2</v>
      </c>
      <c r="K1866" s="102" t="s">
        <v>1</v>
      </c>
      <c r="L1866" s="102" t="str">
        <f>[2]!Table1[[#This Row],[Orgn]]&amp;"-"&amp;[2]!Table1[[#This Row],[Dest]]</f>
        <v>BRI-SSH</v>
      </c>
      <c r="M1866" s="102" t="str">
        <f t="shared" si="29"/>
        <v>CHD</v>
      </c>
      <c r="N1866" s="102">
        <f>WEEKDAY([2]!Table1[[#This Row],[Travel Date]],2)</f>
        <v>6</v>
      </c>
      <c r="P1866" s="102">
        <v>1</v>
      </c>
    </row>
    <row r="1867" spans="1:16" x14ac:dyDescent="0.25">
      <c r="A1867" s="276" t="s">
        <v>5014</v>
      </c>
      <c r="B1867" s="277" t="s">
        <v>5015</v>
      </c>
      <c r="C1867" s="277" t="s">
        <v>1075</v>
      </c>
      <c r="D1867" s="278" t="s">
        <v>316</v>
      </c>
      <c r="E1867" s="102" t="s">
        <v>275</v>
      </c>
      <c r="F1867" s="102" t="s">
        <v>5016</v>
      </c>
      <c r="G1867" s="103"/>
      <c r="H1867" s="103">
        <v>45767</v>
      </c>
      <c r="I1867" s="102" t="s">
        <v>115</v>
      </c>
      <c r="J1867" s="102" t="s">
        <v>2</v>
      </c>
      <c r="K1867" s="102" t="s">
        <v>1</v>
      </c>
      <c r="L1867" s="102" t="str">
        <f>[2]!Table1[[#This Row],[Orgn]]&amp;"-"&amp;[2]!Table1[[#This Row],[Dest]]</f>
        <v>BRI-SSH</v>
      </c>
      <c r="M1867" s="102" t="str">
        <f t="shared" si="29"/>
        <v>CHD</v>
      </c>
      <c r="N1867" s="102">
        <f>WEEKDAY([2]!Table1[[#This Row],[Travel Date]],2)</f>
        <v>6</v>
      </c>
      <c r="P1867" s="102">
        <v>1</v>
      </c>
    </row>
    <row r="1868" spans="1:16" x14ac:dyDescent="0.25">
      <c r="A1868" s="276" t="s">
        <v>5014</v>
      </c>
      <c r="B1868" s="277" t="s">
        <v>5017</v>
      </c>
      <c r="C1868" s="277" t="s">
        <v>1075</v>
      </c>
      <c r="D1868" s="278" t="s">
        <v>316</v>
      </c>
      <c r="E1868" s="102" t="s">
        <v>275</v>
      </c>
      <c r="F1868" s="102" t="s">
        <v>5018</v>
      </c>
      <c r="G1868" s="103"/>
      <c r="H1868" s="103">
        <v>45767</v>
      </c>
      <c r="I1868" s="102" t="s">
        <v>115</v>
      </c>
      <c r="J1868" s="102" t="s">
        <v>2</v>
      </c>
      <c r="K1868" s="102" t="s">
        <v>1</v>
      </c>
      <c r="L1868" s="102" t="str">
        <f>[2]!Table1[[#This Row],[Orgn]]&amp;"-"&amp;[2]!Table1[[#This Row],[Dest]]</f>
        <v>BRI-SSH</v>
      </c>
      <c r="M1868" s="102" t="str">
        <f t="shared" si="29"/>
        <v>CHD</v>
      </c>
      <c r="N1868" s="102">
        <f>WEEKDAY([2]!Table1[[#This Row],[Travel Date]],2)</f>
        <v>6</v>
      </c>
      <c r="P1868" s="102">
        <v>1</v>
      </c>
    </row>
    <row r="1869" spans="1:16" x14ac:dyDescent="0.25">
      <c r="A1869" s="276" t="s">
        <v>5014</v>
      </c>
      <c r="B1869" s="277" t="s">
        <v>1980</v>
      </c>
      <c r="C1869" s="277" t="s">
        <v>274</v>
      </c>
      <c r="D1869" s="278" t="s">
        <v>316</v>
      </c>
      <c r="E1869" s="102" t="s">
        <v>275</v>
      </c>
      <c r="F1869" s="102" t="s">
        <v>5019</v>
      </c>
      <c r="G1869" s="103"/>
      <c r="H1869" s="103">
        <v>45767</v>
      </c>
      <c r="I1869" s="102" t="s">
        <v>115</v>
      </c>
      <c r="J1869" s="102" t="s">
        <v>2</v>
      </c>
      <c r="K1869" s="102" t="s">
        <v>1</v>
      </c>
      <c r="L1869" s="102" t="str">
        <f>[2]!Table1[[#This Row],[Orgn]]&amp;"-"&amp;[2]!Table1[[#This Row],[Dest]]</f>
        <v>BRI-SSH</v>
      </c>
      <c r="M1869" s="102" t="str">
        <f t="shared" si="29"/>
        <v>ADT</v>
      </c>
      <c r="N1869" s="102">
        <f>WEEKDAY([2]!Table1[[#This Row],[Travel Date]],2)</f>
        <v>6</v>
      </c>
      <c r="P1869" s="102">
        <v>1</v>
      </c>
    </row>
    <row r="1870" spans="1:16" x14ac:dyDescent="0.25">
      <c r="A1870" s="276" t="s">
        <v>5020</v>
      </c>
      <c r="B1870" s="277" t="s">
        <v>1927</v>
      </c>
      <c r="C1870" s="277" t="s">
        <v>274</v>
      </c>
      <c r="D1870" s="278" t="s">
        <v>286</v>
      </c>
      <c r="E1870" s="102" t="s">
        <v>275</v>
      </c>
      <c r="F1870" s="102" t="s">
        <v>5021</v>
      </c>
      <c r="G1870" s="103"/>
      <c r="H1870" s="103">
        <v>45767</v>
      </c>
      <c r="I1870" s="102" t="s">
        <v>115</v>
      </c>
      <c r="J1870" s="102" t="s">
        <v>2</v>
      </c>
      <c r="K1870" s="102" t="s">
        <v>1</v>
      </c>
      <c r="L1870" s="102" t="str">
        <f>[2]!Table1[[#This Row],[Orgn]]&amp;"-"&amp;[2]!Table1[[#This Row],[Dest]]</f>
        <v>BRI-SSH</v>
      </c>
      <c r="M1870" s="102" t="str">
        <f t="shared" si="29"/>
        <v>ADT</v>
      </c>
      <c r="N1870" s="102">
        <f>WEEKDAY([2]!Table1[[#This Row],[Travel Date]],2)</f>
        <v>6</v>
      </c>
      <c r="P1870" s="102">
        <v>1</v>
      </c>
    </row>
    <row r="1871" spans="1:16" x14ac:dyDescent="0.25">
      <c r="A1871" s="276" t="s">
        <v>5020</v>
      </c>
      <c r="B1871" s="277" t="s">
        <v>5022</v>
      </c>
      <c r="C1871" s="277" t="s">
        <v>274</v>
      </c>
      <c r="D1871" s="278" t="s">
        <v>286</v>
      </c>
      <c r="E1871" s="102" t="s">
        <v>275</v>
      </c>
      <c r="F1871" s="102" t="s">
        <v>5023</v>
      </c>
      <c r="G1871" s="103"/>
      <c r="H1871" s="103">
        <v>45767</v>
      </c>
      <c r="I1871" s="102" t="s">
        <v>115</v>
      </c>
      <c r="J1871" s="102" t="s">
        <v>2</v>
      </c>
      <c r="K1871" s="102" t="s">
        <v>1</v>
      </c>
      <c r="L1871" s="102" t="str">
        <f>[2]!Table1[[#This Row],[Orgn]]&amp;"-"&amp;[2]!Table1[[#This Row],[Dest]]</f>
        <v>BRI-SSH</v>
      </c>
      <c r="M1871" s="102" t="str">
        <f t="shared" si="29"/>
        <v>ADT</v>
      </c>
      <c r="N1871" s="102">
        <f>WEEKDAY([2]!Table1[[#This Row],[Travel Date]],2)</f>
        <v>6</v>
      </c>
      <c r="P1871" s="102">
        <v>1</v>
      </c>
    </row>
    <row r="1872" spans="1:16" x14ac:dyDescent="0.25">
      <c r="A1872" s="276" t="s">
        <v>5020</v>
      </c>
      <c r="B1872" s="277" t="s">
        <v>1261</v>
      </c>
      <c r="C1872" s="277" t="s">
        <v>1075</v>
      </c>
      <c r="D1872" s="278" t="s">
        <v>286</v>
      </c>
      <c r="E1872" s="102" t="s">
        <v>275</v>
      </c>
      <c r="F1872" s="102" t="s">
        <v>5024</v>
      </c>
      <c r="G1872" s="103"/>
      <c r="H1872" s="103">
        <v>45767</v>
      </c>
      <c r="I1872" s="102" t="s">
        <v>115</v>
      </c>
      <c r="J1872" s="102" t="s">
        <v>2</v>
      </c>
      <c r="K1872" s="102" t="s">
        <v>1</v>
      </c>
      <c r="L1872" s="102" t="str">
        <f>[2]!Table1[[#This Row],[Orgn]]&amp;"-"&amp;[2]!Table1[[#This Row],[Dest]]</f>
        <v>BRI-SSH</v>
      </c>
      <c r="M1872" s="102" t="str">
        <f t="shared" si="29"/>
        <v>CHD</v>
      </c>
      <c r="N1872" s="102">
        <f>WEEKDAY([2]!Table1[[#This Row],[Travel Date]],2)</f>
        <v>6</v>
      </c>
      <c r="P1872" s="102">
        <v>1</v>
      </c>
    </row>
    <row r="1873" spans="1:16" x14ac:dyDescent="0.25">
      <c r="A1873" s="276" t="s">
        <v>5020</v>
      </c>
      <c r="B1873" s="277" t="s">
        <v>1367</v>
      </c>
      <c r="C1873" s="277" t="s">
        <v>274</v>
      </c>
      <c r="D1873" s="278" t="s">
        <v>286</v>
      </c>
      <c r="E1873" s="102" t="s">
        <v>275</v>
      </c>
      <c r="F1873" s="102" t="s">
        <v>5025</v>
      </c>
      <c r="G1873" s="103"/>
      <c r="H1873" s="103">
        <v>45767</v>
      </c>
      <c r="I1873" s="102" t="s">
        <v>115</v>
      </c>
      <c r="J1873" s="102" t="s">
        <v>2</v>
      </c>
      <c r="K1873" s="102" t="s">
        <v>1</v>
      </c>
      <c r="L1873" s="102" t="str">
        <f>[2]!Table1[[#This Row],[Orgn]]&amp;"-"&amp;[2]!Table1[[#This Row],[Dest]]</f>
        <v>BRI-SSH</v>
      </c>
      <c r="M1873" s="102" t="str">
        <f t="shared" si="29"/>
        <v>ADT</v>
      </c>
      <c r="N1873" s="102">
        <f>WEEKDAY([2]!Table1[[#This Row],[Travel Date]],2)</f>
        <v>6</v>
      </c>
      <c r="P1873" s="102">
        <v>1</v>
      </c>
    </row>
    <row r="1874" spans="1:16" x14ac:dyDescent="0.25">
      <c r="A1874" s="276" t="s">
        <v>3002</v>
      </c>
      <c r="B1874" s="277" t="s">
        <v>1071</v>
      </c>
      <c r="C1874" s="277" t="s">
        <v>274</v>
      </c>
      <c r="D1874" s="278" t="s">
        <v>286</v>
      </c>
      <c r="E1874" s="102" t="s">
        <v>275</v>
      </c>
      <c r="F1874" s="102" t="s">
        <v>5026</v>
      </c>
      <c r="G1874" s="103"/>
      <c r="H1874" s="103">
        <v>45767</v>
      </c>
      <c r="I1874" s="102" t="s">
        <v>115</v>
      </c>
      <c r="J1874" s="102" t="s">
        <v>2</v>
      </c>
      <c r="K1874" s="102" t="s">
        <v>1</v>
      </c>
      <c r="L1874" s="102" t="str">
        <f>[2]!Table1[[#This Row],[Orgn]]&amp;"-"&amp;[2]!Table1[[#This Row],[Dest]]</f>
        <v>BRI-SSH</v>
      </c>
      <c r="M1874" s="102" t="str">
        <f t="shared" si="29"/>
        <v>ADT</v>
      </c>
      <c r="N1874" s="102">
        <f>WEEKDAY([2]!Table1[[#This Row],[Travel Date]],2)</f>
        <v>6</v>
      </c>
      <c r="P1874" s="102">
        <v>1</v>
      </c>
    </row>
    <row r="1875" spans="1:16" x14ac:dyDescent="0.25">
      <c r="A1875" s="276" t="s">
        <v>3002</v>
      </c>
      <c r="B1875" s="277" t="s">
        <v>1400</v>
      </c>
      <c r="C1875" s="277" t="s">
        <v>1075</v>
      </c>
      <c r="D1875" s="278" t="s">
        <v>286</v>
      </c>
      <c r="E1875" s="102" t="s">
        <v>275</v>
      </c>
      <c r="F1875" s="102" t="s">
        <v>5027</v>
      </c>
      <c r="G1875" s="103"/>
      <c r="H1875" s="103">
        <v>45767</v>
      </c>
      <c r="I1875" s="102" t="s">
        <v>115</v>
      </c>
      <c r="J1875" s="102" t="s">
        <v>2</v>
      </c>
      <c r="K1875" s="102" t="s">
        <v>1</v>
      </c>
      <c r="L1875" s="102" t="str">
        <f>[2]!Table1[[#This Row],[Orgn]]&amp;"-"&amp;[2]!Table1[[#This Row],[Dest]]</f>
        <v>BRI-SSH</v>
      </c>
      <c r="M1875" s="102" t="str">
        <f t="shared" si="29"/>
        <v>CHD</v>
      </c>
      <c r="N1875" s="102">
        <f>WEEKDAY([2]!Table1[[#This Row],[Travel Date]],2)</f>
        <v>6</v>
      </c>
      <c r="P1875" s="102">
        <v>1</v>
      </c>
    </row>
    <row r="1876" spans="1:16" x14ac:dyDescent="0.25">
      <c r="A1876" s="276" t="s">
        <v>3002</v>
      </c>
      <c r="B1876" s="277" t="s">
        <v>1201</v>
      </c>
      <c r="C1876" s="277" t="s">
        <v>1075</v>
      </c>
      <c r="D1876" s="278" t="s">
        <v>286</v>
      </c>
      <c r="E1876" s="102" t="s">
        <v>275</v>
      </c>
      <c r="F1876" s="102" t="s">
        <v>5028</v>
      </c>
      <c r="G1876" s="103"/>
      <c r="H1876" s="103">
        <v>45767</v>
      </c>
      <c r="I1876" s="102" t="s">
        <v>115</v>
      </c>
      <c r="J1876" s="102" t="s">
        <v>2</v>
      </c>
      <c r="K1876" s="102" t="s">
        <v>1</v>
      </c>
      <c r="L1876" s="102" t="str">
        <f>[2]!Table1[[#This Row],[Orgn]]&amp;"-"&amp;[2]!Table1[[#This Row],[Dest]]</f>
        <v>BRI-SSH</v>
      </c>
      <c r="M1876" s="102" t="str">
        <f t="shared" si="29"/>
        <v>CHD</v>
      </c>
      <c r="N1876" s="102">
        <f>WEEKDAY([2]!Table1[[#This Row],[Travel Date]],2)</f>
        <v>6</v>
      </c>
      <c r="P1876" s="102">
        <v>1</v>
      </c>
    </row>
    <row r="1877" spans="1:16" x14ac:dyDescent="0.25">
      <c r="A1877" s="276" t="s">
        <v>3002</v>
      </c>
      <c r="B1877" s="277" t="s">
        <v>1251</v>
      </c>
      <c r="C1877" s="277" t="s">
        <v>274</v>
      </c>
      <c r="D1877" s="278" t="s">
        <v>286</v>
      </c>
      <c r="E1877" s="102" t="s">
        <v>275</v>
      </c>
      <c r="F1877" s="102" t="s">
        <v>5029</v>
      </c>
      <c r="G1877" s="103"/>
      <c r="H1877" s="103">
        <v>45767</v>
      </c>
      <c r="I1877" s="102" t="s">
        <v>115</v>
      </c>
      <c r="J1877" s="102" t="s">
        <v>2</v>
      </c>
      <c r="K1877" s="102" t="s">
        <v>1</v>
      </c>
      <c r="L1877" s="102" t="str">
        <f>[2]!Table1[[#This Row],[Orgn]]&amp;"-"&amp;[2]!Table1[[#This Row],[Dest]]</f>
        <v>BRI-SSH</v>
      </c>
      <c r="M1877" s="102" t="str">
        <f t="shared" si="29"/>
        <v>ADT</v>
      </c>
      <c r="N1877" s="102">
        <f>WEEKDAY([2]!Table1[[#This Row],[Travel Date]],2)</f>
        <v>6</v>
      </c>
      <c r="P1877" s="102">
        <v>1</v>
      </c>
    </row>
    <row r="1878" spans="1:16" x14ac:dyDescent="0.25">
      <c r="A1878" s="276" t="s">
        <v>5030</v>
      </c>
      <c r="B1878" s="277" t="s">
        <v>1441</v>
      </c>
      <c r="C1878" s="277" t="s">
        <v>277</v>
      </c>
      <c r="D1878" s="278" t="s">
        <v>286</v>
      </c>
      <c r="E1878" s="102" t="s">
        <v>275</v>
      </c>
      <c r="F1878" s="102" t="s">
        <v>5031</v>
      </c>
      <c r="G1878" s="103"/>
      <c r="H1878" s="103">
        <v>45767</v>
      </c>
      <c r="I1878" s="102" t="s">
        <v>115</v>
      </c>
      <c r="J1878" s="102" t="s">
        <v>2</v>
      </c>
      <c r="K1878" s="102" t="s">
        <v>1</v>
      </c>
      <c r="L1878" s="102" t="str">
        <f>[2]!Table1[[#This Row],[Orgn]]&amp;"-"&amp;[2]!Table1[[#This Row],[Dest]]</f>
        <v>BRI-SSH</v>
      </c>
      <c r="M1878" s="102" t="str">
        <f t="shared" si="29"/>
        <v>ADT</v>
      </c>
      <c r="N1878" s="102">
        <f>WEEKDAY([2]!Table1[[#This Row],[Travel Date]],2)</f>
        <v>6</v>
      </c>
      <c r="P1878" s="102">
        <v>1</v>
      </c>
    </row>
    <row r="1879" spans="1:16" x14ac:dyDescent="0.25">
      <c r="A1879" s="276" t="s">
        <v>5032</v>
      </c>
      <c r="B1879" s="277" t="s">
        <v>1312</v>
      </c>
      <c r="C1879" s="277" t="s">
        <v>274</v>
      </c>
      <c r="D1879" s="278" t="s">
        <v>286</v>
      </c>
      <c r="E1879" s="102" t="s">
        <v>275</v>
      </c>
      <c r="F1879" s="102" t="s">
        <v>5033</v>
      </c>
      <c r="G1879" s="103"/>
      <c r="H1879" s="103">
        <v>45767</v>
      </c>
      <c r="I1879" s="102" t="s">
        <v>115</v>
      </c>
      <c r="J1879" s="102" t="s">
        <v>2</v>
      </c>
      <c r="K1879" s="102" t="s">
        <v>1</v>
      </c>
      <c r="L1879" s="102" t="str">
        <f>[2]!Table1[[#This Row],[Orgn]]&amp;"-"&amp;[2]!Table1[[#This Row],[Dest]]</f>
        <v>BRI-SSH</v>
      </c>
      <c r="M1879" s="102" t="str">
        <f t="shared" si="29"/>
        <v>ADT</v>
      </c>
      <c r="N1879" s="102">
        <f>WEEKDAY([2]!Table1[[#This Row],[Travel Date]],2)</f>
        <v>6</v>
      </c>
      <c r="P1879" s="102">
        <v>1</v>
      </c>
    </row>
    <row r="1880" spans="1:16" x14ac:dyDescent="0.25">
      <c r="A1880" s="276" t="s">
        <v>5034</v>
      </c>
      <c r="B1880" s="277" t="s">
        <v>1916</v>
      </c>
      <c r="C1880" s="277" t="s">
        <v>277</v>
      </c>
      <c r="D1880" s="278" t="s">
        <v>286</v>
      </c>
      <c r="E1880" s="102" t="s">
        <v>275</v>
      </c>
      <c r="F1880" s="102" t="s">
        <v>5035</v>
      </c>
      <c r="G1880" s="103"/>
      <c r="H1880" s="103">
        <v>45767</v>
      </c>
      <c r="I1880" s="102" t="s">
        <v>115</v>
      </c>
      <c r="J1880" s="102" t="s">
        <v>2</v>
      </c>
      <c r="K1880" s="102" t="s">
        <v>1</v>
      </c>
      <c r="L1880" s="102" t="str">
        <f>[2]!Table1[[#This Row],[Orgn]]&amp;"-"&amp;[2]!Table1[[#This Row],[Dest]]</f>
        <v>BRI-SSH</v>
      </c>
      <c r="M1880" s="102" t="str">
        <f t="shared" si="29"/>
        <v>ADT</v>
      </c>
      <c r="N1880" s="102">
        <f>WEEKDAY([2]!Table1[[#This Row],[Travel Date]],2)</f>
        <v>6</v>
      </c>
      <c r="P1880" s="102">
        <v>1</v>
      </c>
    </row>
    <row r="1881" spans="1:16" x14ac:dyDescent="0.25">
      <c r="A1881" s="276" t="s">
        <v>5036</v>
      </c>
      <c r="B1881" s="277" t="s">
        <v>1620</v>
      </c>
      <c r="C1881" s="277" t="s">
        <v>277</v>
      </c>
      <c r="D1881" s="278" t="s">
        <v>286</v>
      </c>
      <c r="E1881" s="102" t="s">
        <v>275</v>
      </c>
      <c r="F1881" s="102" t="s">
        <v>5037</v>
      </c>
      <c r="G1881" s="103"/>
      <c r="H1881" s="103">
        <v>45767</v>
      </c>
      <c r="I1881" s="102" t="s">
        <v>115</v>
      </c>
      <c r="J1881" s="102" t="s">
        <v>2</v>
      </c>
      <c r="K1881" s="102" t="s">
        <v>1</v>
      </c>
      <c r="L1881" s="102" t="str">
        <f>[2]!Table1[[#This Row],[Orgn]]&amp;"-"&amp;[2]!Table1[[#This Row],[Dest]]</f>
        <v>BRI-SSH</v>
      </c>
      <c r="M1881" s="102" t="str">
        <f t="shared" si="29"/>
        <v>ADT</v>
      </c>
      <c r="N1881" s="102">
        <f>WEEKDAY([2]!Table1[[#This Row],[Travel Date]],2)</f>
        <v>6</v>
      </c>
      <c r="P1881" s="102">
        <v>1</v>
      </c>
    </row>
    <row r="1882" spans="1:16" x14ac:dyDescent="0.25">
      <c r="A1882" s="276" t="s">
        <v>5038</v>
      </c>
      <c r="B1882" s="277" t="s">
        <v>5039</v>
      </c>
      <c r="C1882" s="277" t="s">
        <v>277</v>
      </c>
      <c r="D1882" s="278" t="s">
        <v>286</v>
      </c>
      <c r="E1882" s="102" t="s">
        <v>275</v>
      </c>
      <c r="F1882" s="102" t="s">
        <v>5040</v>
      </c>
      <c r="G1882" s="103"/>
      <c r="H1882" s="103">
        <v>45767</v>
      </c>
      <c r="I1882" s="102" t="s">
        <v>115</v>
      </c>
      <c r="J1882" s="102" t="s">
        <v>2</v>
      </c>
      <c r="K1882" s="102" t="s">
        <v>1</v>
      </c>
      <c r="L1882" s="102" t="str">
        <f>[2]!Table1[[#This Row],[Orgn]]&amp;"-"&amp;[2]!Table1[[#This Row],[Dest]]</f>
        <v>BRI-SSH</v>
      </c>
      <c r="M1882" s="102" t="str">
        <f t="shared" si="29"/>
        <v>ADT</v>
      </c>
      <c r="N1882" s="102">
        <f>WEEKDAY([2]!Table1[[#This Row],[Travel Date]],2)</f>
        <v>6</v>
      </c>
      <c r="P1882" s="102">
        <v>1</v>
      </c>
    </row>
    <row r="1883" spans="1:16" x14ac:dyDescent="0.25">
      <c r="A1883" s="276" t="s">
        <v>5038</v>
      </c>
      <c r="B1883" s="277" t="s">
        <v>1549</v>
      </c>
      <c r="C1883" s="277" t="s">
        <v>274</v>
      </c>
      <c r="D1883" s="278" t="s">
        <v>286</v>
      </c>
      <c r="E1883" s="102" t="s">
        <v>275</v>
      </c>
      <c r="F1883" s="102" t="s">
        <v>5041</v>
      </c>
      <c r="G1883" s="103"/>
      <c r="H1883" s="103">
        <v>45767</v>
      </c>
      <c r="I1883" s="102" t="s">
        <v>115</v>
      </c>
      <c r="J1883" s="102" t="s">
        <v>2</v>
      </c>
      <c r="K1883" s="102" t="s">
        <v>1</v>
      </c>
      <c r="L1883" s="102" t="str">
        <f>[2]!Table1[[#This Row],[Orgn]]&amp;"-"&amp;[2]!Table1[[#This Row],[Dest]]</f>
        <v>BRI-SSH</v>
      </c>
      <c r="M1883" s="102" t="str">
        <f t="shared" si="29"/>
        <v>ADT</v>
      </c>
      <c r="N1883" s="102">
        <f>WEEKDAY([2]!Table1[[#This Row],[Travel Date]],2)</f>
        <v>6</v>
      </c>
      <c r="P1883" s="102">
        <v>1</v>
      </c>
    </row>
    <row r="1884" spans="1:16" x14ac:dyDescent="0.25">
      <c r="A1884" s="276" t="s">
        <v>1771</v>
      </c>
      <c r="B1884" s="277" t="s">
        <v>1986</v>
      </c>
      <c r="C1884" s="277" t="s">
        <v>277</v>
      </c>
      <c r="D1884" s="278" t="s">
        <v>303</v>
      </c>
      <c r="E1884" s="102" t="s">
        <v>275</v>
      </c>
      <c r="F1884" s="102" t="s">
        <v>5042</v>
      </c>
      <c r="G1884" s="103"/>
      <c r="H1884" s="103">
        <v>45767</v>
      </c>
      <c r="I1884" s="102" t="s">
        <v>115</v>
      </c>
      <c r="J1884" s="102" t="s">
        <v>2</v>
      </c>
      <c r="K1884" s="102" t="s">
        <v>1</v>
      </c>
      <c r="L1884" s="102" t="str">
        <f>[2]!Table1[[#This Row],[Orgn]]&amp;"-"&amp;[2]!Table1[[#This Row],[Dest]]</f>
        <v>BRI-SSH</v>
      </c>
      <c r="M1884" s="102" t="str">
        <f t="shared" si="29"/>
        <v>ADT</v>
      </c>
      <c r="N1884" s="102">
        <f>WEEKDAY([2]!Table1[[#This Row],[Travel Date]],2)</f>
        <v>6</v>
      </c>
      <c r="P1884" s="102">
        <v>1</v>
      </c>
    </row>
    <row r="1885" spans="1:16" x14ac:dyDescent="0.25">
      <c r="A1885" s="276" t="s">
        <v>1466</v>
      </c>
      <c r="B1885" s="277" t="s">
        <v>1121</v>
      </c>
      <c r="C1885" s="277" t="s">
        <v>277</v>
      </c>
      <c r="D1885" s="278" t="s">
        <v>303</v>
      </c>
      <c r="E1885" s="102" t="s">
        <v>275</v>
      </c>
      <c r="F1885" s="102" t="s">
        <v>5043</v>
      </c>
      <c r="G1885" s="103"/>
      <c r="H1885" s="103">
        <v>45767</v>
      </c>
      <c r="I1885" s="102" t="s">
        <v>115</v>
      </c>
      <c r="J1885" s="102" t="s">
        <v>2</v>
      </c>
      <c r="K1885" s="102" t="s">
        <v>1</v>
      </c>
      <c r="L1885" s="102" t="str">
        <f>[2]!Table1[[#This Row],[Orgn]]&amp;"-"&amp;[2]!Table1[[#This Row],[Dest]]</f>
        <v>BRI-SSH</v>
      </c>
      <c r="M1885" s="102" t="str">
        <f t="shared" si="29"/>
        <v>ADT</v>
      </c>
      <c r="N1885" s="102">
        <f>WEEKDAY([2]!Table1[[#This Row],[Travel Date]],2)</f>
        <v>6</v>
      </c>
      <c r="P1885" s="102">
        <v>1</v>
      </c>
    </row>
    <row r="1886" spans="1:16" x14ac:dyDescent="0.25">
      <c r="A1886" s="276" t="s">
        <v>1466</v>
      </c>
      <c r="B1886" s="277" t="s">
        <v>5044</v>
      </c>
      <c r="C1886" s="277" t="s">
        <v>277</v>
      </c>
      <c r="D1886" s="278" t="s">
        <v>303</v>
      </c>
      <c r="E1886" s="102" t="s">
        <v>275</v>
      </c>
      <c r="F1886" s="102" t="s">
        <v>5045</v>
      </c>
      <c r="G1886" s="103"/>
      <c r="H1886" s="103">
        <v>45767</v>
      </c>
      <c r="I1886" s="102" t="s">
        <v>115</v>
      </c>
      <c r="J1886" s="102" t="s">
        <v>2</v>
      </c>
      <c r="K1886" s="102" t="s">
        <v>1</v>
      </c>
      <c r="L1886" s="102" t="str">
        <f>[2]!Table1[[#This Row],[Orgn]]&amp;"-"&amp;[2]!Table1[[#This Row],[Dest]]</f>
        <v>BRI-SSH</v>
      </c>
      <c r="M1886" s="102" t="str">
        <f t="shared" si="29"/>
        <v>ADT</v>
      </c>
      <c r="N1886" s="102">
        <f>WEEKDAY([2]!Table1[[#This Row],[Travel Date]],2)</f>
        <v>6</v>
      </c>
      <c r="P1886" s="102">
        <v>1</v>
      </c>
    </row>
    <row r="1887" spans="1:16" x14ac:dyDescent="0.25">
      <c r="A1887" s="276" t="s">
        <v>1466</v>
      </c>
      <c r="B1887" s="277" t="s">
        <v>1104</v>
      </c>
      <c r="C1887" s="277" t="s">
        <v>277</v>
      </c>
      <c r="D1887" s="278" t="s">
        <v>303</v>
      </c>
      <c r="E1887" s="102" t="s">
        <v>275</v>
      </c>
      <c r="F1887" s="102" t="s">
        <v>5046</v>
      </c>
      <c r="G1887" s="103"/>
      <c r="H1887" s="103">
        <v>45767</v>
      </c>
      <c r="I1887" s="102" t="s">
        <v>115</v>
      </c>
      <c r="J1887" s="102" t="s">
        <v>2</v>
      </c>
      <c r="K1887" s="102" t="s">
        <v>1</v>
      </c>
      <c r="L1887" s="102" t="str">
        <f>[2]!Table1[[#This Row],[Orgn]]&amp;"-"&amp;[2]!Table1[[#This Row],[Dest]]</f>
        <v>BRI-SSH</v>
      </c>
      <c r="M1887" s="102" t="str">
        <f t="shared" si="29"/>
        <v>ADT</v>
      </c>
      <c r="N1887" s="102">
        <f>WEEKDAY([2]!Table1[[#This Row],[Travel Date]],2)</f>
        <v>6</v>
      </c>
      <c r="P1887" s="102">
        <v>1</v>
      </c>
    </row>
    <row r="1888" spans="1:16" x14ac:dyDescent="0.25">
      <c r="A1888" s="276" t="s">
        <v>1466</v>
      </c>
      <c r="B1888" s="277" t="s">
        <v>1251</v>
      </c>
      <c r="C1888" s="277" t="s">
        <v>274</v>
      </c>
      <c r="D1888" s="278" t="s">
        <v>303</v>
      </c>
      <c r="E1888" s="102" t="s">
        <v>275</v>
      </c>
      <c r="F1888" s="102" t="s">
        <v>5047</v>
      </c>
      <c r="G1888" s="103"/>
      <c r="H1888" s="103">
        <v>45767</v>
      </c>
      <c r="I1888" s="102" t="s">
        <v>115</v>
      </c>
      <c r="J1888" s="102" t="s">
        <v>2</v>
      </c>
      <c r="K1888" s="102" t="s">
        <v>1</v>
      </c>
      <c r="L1888" s="102" t="str">
        <f>[2]!Table1[[#This Row],[Orgn]]&amp;"-"&amp;[2]!Table1[[#This Row],[Dest]]</f>
        <v>BRI-SSH</v>
      </c>
      <c r="M1888" s="102" t="str">
        <f t="shared" si="29"/>
        <v>ADT</v>
      </c>
      <c r="N1888" s="102">
        <f>WEEKDAY([2]!Table1[[#This Row],[Travel Date]],2)</f>
        <v>6</v>
      </c>
      <c r="P1888" s="102">
        <v>1</v>
      </c>
    </row>
    <row r="1889" spans="1:16" x14ac:dyDescent="0.25">
      <c r="A1889" s="276" t="s">
        <v>2155</v>
      </c>
      <c r="B1889" s="277" t="s">
        <v>1073</v>
      </c>
      <c r="C1889" s="277" t="s">
        <v>277</v>
      </c>
      <c r="D1889" s="278" t="s">
        <v>286</v>
      </c>
      <c r="E1889" s="102" t="s">
        <v>275</v>
      </c>
      <c r="F1889" s="102" t="s">
        <v>5048</v>
      </c>
      <c r="G1889" s="103"/>
      <c r="H1889" s="103">
        <v>45767</v>
      </c>
      <c r="I1889" s="102" t="s">
        <v>115</v>
      </c>
      <c r="J1889" s="102" t="s">
        <v>2</v>
      </c>
      <c r="K1889" s="102" t="s">
        <v>1</v>
      </c>
      <c r="L1889" s="102" t="str">
        <f>[2]!Table1[[#This Row],[Orgn]]&amp;"-"&amp;[2]!Table1[[#This Row],[Dest]]</f>
        <v>BRI-SSH</v>
      </c>
      <c r="M1889" s="102" t="str">
        <f t="shared" si="29"/>
        <v>ADT</v>
      </c>
      <c r="N1889" s="102">
        <f>WEEKDAY([2]!Table1[[#This Row],[Travel Date]],2)</f>
        <v>6</v>
      </c>
      <c r="P1889" s="102">
        <v>1</v>
      </c>
    </row>
    <row r="1890" spans="1:16" x14ac:dyDescent="0.25">
      <c r="A1890" s="276" t="s">
        <v>5049</v>
      </c>
      <c r="B1890" s="277" t="s">
        <v>1210</v>
      </c>
      <c r="C1890" s="277" t="s">
        <v>274</v>
      </c>
      <c r="D1890" s="278" t="s">
        <v>286</v>
      </c>
      <c r="E1890" s="102" t="s">
        <v>275</v>
      </c>
      <c r="F1890" s="102" t="s">
        <v>5050</v>
      </c>
      <c r="G1890" s="103"/>
      <c r="H1890" s="103">
        <v>45767</v>
      </c>
      <c r="I1890" s="102" t="s">
        <v>115</v>
      </c>
      <c r="J1890" s="102" t="s">
        <v>2</v>
      </c>
      <c r="K1890" s="102" t="s">
        <v>1</v>
      </c>
      <c r="L1890" s="102" t="str">
        <f>[2]!Table1[[#This Row],[Orgn]]&amp;"-"&amp;[2]!Table1[[#This Row],[Dest]]</f>
        <v>BRI-SSH</v>
      </c>
      <c r="M1890" s="102" t="str">
        <f t="shared" si="29"/>
        <v>ADT</v>
      </c>
      <c r="N1890" s="102">
        <f>WEEKDAY([2]!Table1[[#This Row],[Travel Date]],2)</f>
        <v>6</v>
      </c>
      <c r="P1890" s="102">
        <v>1</v>
      </c>
    </row>
    <row r="1891" spans="1:16" x14ac:dyDescent="0.25">
      <c r="A1891" s="276" t="s">
        <v>5051</v>
      </c>
      <c r="B1891" s="277" t="s">
        <v>5052</v>
      </c>
      <c r="C1891" s="277" t="s">
        <v>274</v>
      </c>
      <c r="D1891" s="278" t="s">
        <v>316</v>
      </c>
      <c r="E1891" s="102" t="s">
        <v>275</v>
      </c>
      <c r="F1891" s="102" t="s">
        <v>5053</v>
      </c>
      <c r="G1891" s="103"/>
      <c r="H1891" s="103">
        <v>45767</v>
      </c>
      <c r="I1891" s="102" t="s">
        <v>115</v>
      </c>
      <c r="J1891" s="102" t="s">
        <v>2</v>
      </c>
      <c r="K1891" s="102" t="s">
        <v>1</v>
      </c>
      <c r="L1891" s="102" t="str">
        <f>[2]!Table1[[#This Row],[Orgn]]&amp;"-"&amp;[2]!Table1[[#This Row],[Dest]]</f>
        <v>BRI-SSH</v>
      </c>
      <c r="M1891" s="102" t="str">
        <f t="shared" si="29"/>
        <v>ADT</v>
      </c>
      <c r="N1891" s="102">
        <f>WEEKDAY([2]!Table1[[#This Row],[Travel Date]],2)</f>
        <v>6</v>
      </c>
      <c r="P1891" s="102">
        <v>1</v>
      </c>
    </row>
    <row r="1892" spans="1:16" x14ac:dyDescent="0.25">
      <c r="A1892" s="276" t="s">
        <v>5051</v>
      </c>
      <c r="B1892" s="277" t="s">
        <v>5054</v>
      </c>
      <c r="C1892" s="277" t="s">
        <v>1087</v>
      </c>
      <c r="D1892" s="278" t="s">
        <v>316</v>
      </c>
      <c r="E1892" s="102" t="s">
        <v>275</v>
      </c>
      <c r="F1892" s="102" t="s">
        <v>5055</v>
      </c>
      <c r="G1892" s="103"/>
      <c r="H1892" s="103">
        <v>45767</v>
      </c>
      <c r="I1892" s="102" t="s">
        <v>115</v>
      </c>
      <c r="J1892" s="102" t="s">
        <v>2</v>
      </c>
      <c r="K1892" s="102" t="s">
        <v>1</v>
      </c>
      <c r="L1892" s="102" t="str">
        <f>[2]!Table1[[#This Row],[Orgn]]&amp;"-"&amp;[2]!Table1[[#This Row],[Dest]]</f>
        <v>BRI-SSH</v>
      </c>
      <c r="M1892" s="102" t="str">
        <f t="shared" si="29"/>
        <v>ADT</v>
      </c>
      <c r="N1892" s="102">
        <f>WEEKDAY([2]!Table1[[#This Row],[Travel Date]],2)</f>
        <v>6</v>
      </c>
      <c r="P1892" s="102">
        <v>1</v>
      </c>
    </row>
    <row r="1893" spans="1:16" x14ac:dyDescent="0.25">
      <c r="A1893" s="276" t="s">
        <v>5056</v>
      </c>
      <c r="B1893" s="277" t="s">
        <v>5057</v>
      </c>
      <c r="C1893" s="277" t="s">
        <v>1075</v>
      </c>
      <c r="D1893" s="278" t="s">
        <v>316</v>
      </c>
      <c r="E1893" s="102" t="s">
        <v>275</v>
      </c>
      <c r="F1893" s="102" t="s">
        <v>5058</v>
      </c>
      <c r="G1893" s="103"/>
      <c r="H1893" s="103">
        <v>45767</v>
      </c>
      <c r="I1893" s="102" t="s">
        <v>115</v>
      </c>
      <c r="J1893" s="102" t="s">
        <v>2</v>
      </c>
      <c r="K1893" s="102" t="s">
        <v>1</v>
      </c>
      <c r="L1893" s="102" t="str">
        <f>[2]!Table1[[#This Row],[Orgn]]&amp;"-"&amp;[2]!Table1[[#This Row],[Dest]]</f>
        <v>BRI-SSH</v>
      </c>
      <c r="M1893" s="102" t="str">
        <f t="shared" si="29"/>
        <v>CHD</v>
      </c>
      <c r="N1893" s="102">
        <f>WEEKDAY([2]!Table1[[#This Row],[Travel Date]],2)</f>
        <v>6</v>
      </c>
      <c r="P1893" s="102">
        <v>1</v>
      </c>
    </row>
    <row r="1894" spans="1:16" x14ac:dyDescent="0.25">
      <c r="A1894" s="276" t="s">
        <v>5056</v>
      </c>
      <c r="B1894" s="277" t="s">
        <v>5059</v>
      </c>
      <c r="C1894" s="277" t="s">
        <v>274</v>
      </c>
      <c r="D1894" s="278" t="s">
        <v>316</v>
      </c>
      <c r="E1894" s="102" t="s">
        <v>275</v>
      </c>
      <c r="F1894" s="102" t="s">
        <v>5060</v>
      </c>
      <c r="G1894" s="103"/>
      <c r="H1894" s="103">
        <v>45767</v>
      </c>
      <c r="I1894" s="102" t="s">
        <v>115</v>
      </c>
      <c r="J1894" s="102" t="s">
        <v>2</v>
      </c>
      <c r="K1894" s="102" t="s">
        <v>1</v>
      </c>
      <c r="L1894" s="102" t="str">
        <f>[2]!Table1[[#This Row],[Orgn]]&amp;"-"&amp;[2]!Table1[[#This Row],[Dest]]</f>
        <v>BRI-SSH</v>
      </c>
      <c r="M1894" s="102" t="str">
        <f t="shared" si="29"/>
        <v>ADT</v>
      </c>
      <c r="N1894" s="102">
        <f>WEEKDAY([2]!Table1[[#This Row],[Travel Date]],2)</f>
        <v>6</v>
      </c>
      <c r="P1894" s="102">
        <v>1</v>
      </c>
    </row>
    <row r="1895" spans="1:16" x14ac:dyDescent="0.25">
      <c r="A1895" s="276" t="s">
        <v>5056</v>
      </c>
      <c r="B1895" s="277" t="s">
        <v>5061</v>
      </c>
      <c r="C1895" s="277" t="s">
        <v>1087</v>
      </c>
      <c r="D1895" s="278" t="s">
        <v>316</v>
      </c>
      <c r="E1895" s="102" t="s">
        <v>275</v>
      </c>
      <c r="F1895" s="102" t="s">
        <v>5062</v>
      </c>
      <c r="G1895" s="103"/>
      <c r="H1895" s="103">
        <v>45767</v>
      </c>
      <c r="I1895" s="102" t="s">
        <v>115</v>
      </c>
      <c r="J1895" s="102" t="s">
        <v>2</v>
      </c>
      <c r="K1895" s="102" t="s">
        <v>1</v>
      </c>
      <c r="L1895" s="102" t="str">
        <f>[2]!Table1[[#This Row],[Orgn]]&amp;"-"&amp;[2]!Table1[[#This Row],[Dest]]</f>
        <v>BRI-SSH</v>
      </c>
      <c r="M1895" s="102" t="str">
        <f t="shared" si="29"/>
        <v>ADT</v>
      </c>
      <c r="N1895" s="102">
        <f>WEEKDAY([2]!Table1[[#This Row],[Travel Date]],2)</f>
        <v>6</v>
      </c>
      <c r="P1895" s="102">
        <v>1</v>
      </c>
    </row>
    <row r="1896" spans="1:16" x14ac:dyDescent="0.25">
      <c r="A1896" s="276" t="s">
        <v>5056</v>
      </c>
      <c r="B1896" s="277" t="s">
        <v>5063</v>
      </c>
      <c r="C1896" s="277" t="s">
        <v>274</v>
      </c>
      <c r="D1896" s="278" t="s">
        <v>316</v>
      </c>
      <c r="E1896" s="102" t="s">
        <v>275</v>
      </c>
      <c r="F1896" s="102" t="s">
        <v>5058</v>
      </c>
      <c r="G1896" s="103"/>
      <c r="H1896" s="103">
        <v>45767</v>
      </c>
      <c r="I1896" s="102" t="s">
        <v>115</v>
      </c>
      <c r="J1896" s="102" t="s">
        <v>2</v>
      </c>
      <c r="K1896" s="102" t="s">
        <v>1</v>
      </c>
      <c r="L1896" s="102" t="str">
        <f>[2]!Table1[[#This Row],[Orgn]]&amp;"-"&amp;[2]!Table1[[#This Row],[Dest]]</f>
        <v>BRI-SSH</v>
      </c>
      <c r="M1896" s="102" t="str">
        <f t="shared" si="29"/>
        <v>ADT</v>
      </c>
      <c r="N1896" s="102">
        <f>WEEKDAY([2]!Table1[[#This Row],[Travel Date]],2)</f>
        <v>6</v>
      </c>
      <c r="P1896" s="102">
        <v>1</v>
      </c>
    </row>
    <row r="1897" spans="1:16" x14ac:dyDescent="0.25">
      <c r="A1897" s="276" t="s">
        <v>1284</v>
      </c>
      <c r="B1897" s="277" t="s">
        <v>1094</v>
      </c>
      <c r="C1897" s="277" t="s">
        <v>274</v>
      </c>
      <c r="D1897" s="278" t="s">
        <v>303</v>
      </c>
      <c r="E1897" s="102" t="s">
        <v>275</v>
      </c>
      <c r="F1897" s="102" t="s">
        <v>5064</v>
      </c>
      <c r="G1897" s="103"/>
      <c r="H1897" s="103">
        <v>45767</v>
      </c>
      <c r="I1897" s="102" t="s">
        <v>115</v>
      </c>
      <c r="J1897" s="102" t="s">
        <v>2</v>
      </c>
      <c r="K1897" s="102" t="s">
        <v>1</v>
      </c>
      <c r="L1897" s="102" t="str">
        <f>[2]!Table1[[#This Row],[Orgn]]&amp;"-"&amp;[2]!Table1[[#This Row],[Dest]]</f>
        <v>BRI-SSH</v>
      </c>
      <c r="M1897" s="102" t="str">
        <f t="shared" si="29"/>
        <v>ADT</v>
      </c>
      <c r="N1897" s="102">
        <f>WEEKDAY([2]!Table1[[#This Row],[Travel Date]],2)</f>
        <v>6</v>
      </c>
      <c r="P1897" s="102">
        <v>1</v>
      </c>
    </row>
    <row r="1898" spans="1:16" x14ac:dyDescent="0.25">
      <c r="A1898" s="276" t="s">
        <v>1284</v>
      </c>
      <c r="B1898" s="277" t="s">
        <v>1328</v>
      </c>
      <c r="C1898" s="277" t="s">
        <v>277</v>
      </c>
      <c r="D1898" s="278" t="s">
        <v>303</v>
      </c>
      <c r="E1898" s="102" t="s">
        <v>275</v>
      </c>
      <c r="F1898" s="102" t="s">
        <v>5065</v>
      </c>
      <c r="G1898" s="103"/>
      <c r="H1898" s="103">
        <v>45767</v>
      </c>
      <c r="I1898" s="102" t="s">
        <v>115</v>
      </c>
      <c r="J1898" s="102" t="s">
        <v>2</v>
      </c>
      <c r="K1898" s="102" t="s">
        <v>1</v>
      </c>
      <c r="L1898" s="102" t="str">
        <f>[2]!Table1[[#This Row],[Orgn]]&amp;"-"&amp;[2]!Table1[[#This Row],[Dest]]</f>
        <v>BRI-SSH</v>
      </c>
      <c r="M1898" s="102" t="str">
        <f t="shared" si="29"/>
        <v>ADT</v>
      </c>
      <c r="N1898" s="102">
        <f>WEEKDAY([2]!Table1[[#This Row],[Travel Date]],2)</f>
        <v>6</v>
      </c>
      <c r="P1898" s="102">
        <v>1</v>
      </c>
    </row>
    <row r="1899" spans="1:16" x14ac:dyDescent="0.25">
      <c r="A1899" s="276" t="s">
        <v>1416</v>
      </c>
      <c r="B1899" s="277" t="s">
        <v>2001</v>
      </c>
      <c r="C1899" s="277" t="s">
        <v>274</v>
      </c>
      <c r="D1899" s="278" t="s">
        <v>301</v>
      </c>
      <c r="E1899" s="102" t="s">
        <v>275</v>
      </c>
      <c r="F1899" s="102" t="s">
        <v>5066</v>
      </c>
      <c r="G1899" s="103"/>
      <c r="H1899" s="103">
        <v>45767</v>
      </c>
      <c r="I1899" s="102" t="s">
        <v>115</v>
      </c>
      <c r="J1899" s="102" t="s">
        <v>2</v>
      </c>
      <c r="K1899" s="102" t="s">
        <v>1</v>
      </c>
      <c r="L1899" s="102" t="str">
        <f>[2]!Table1[[#This Row],[Orgn]]&amp;"-"&amp;[2]!Table1[[#This Row],[Dest]]</f>
        <v>BRI-SSH</v>
      </c>
      <c r="M1899" s="102" t="str">
        <f t="shared" si="29"/>
        <v>ADT</v>
      </c>
      <c r="N1899" s="102">
        <f>WEEKDAY([2]!Table1[[#This Row],[Travel Date]],2)</f>
        <v>6</v>
      </c>
      <c r="P1899" s="102">
        <v>1</v>
      </c>
    </row>
    <row r="1900" spans="1:16" x14ac:dyDescent="0.25">
      <c r="A1900" s="276" t="s">
        <v>1416</v>
      </c>
      <c r="B1900" s="277" t="s">
        <v>1346</v>
      </c>
      <c r="C1900" s="277" t="s">
        <v>274</v>
      </c>
      <c r="D1900" s="278" t="s">
        <v>301</v>
      </c>
      <c r="E1900" s="102" t="s">
        <v>275</v>
      </c>
      <c r="F1900" s="102" t="s">
        <v>5067</v>
      </c>
      <c r="G1900" s="103"/>
      <c r="H1900" s="103">
        <v>45767</v>
      </c>
      <c r="I1900" s="102" t="s">
        <v>115</v>
      </c>
      <c r="J1900" s="102" t="s">
        <v>2</v>
      </c>
      <c r="K1900" s="102" t="s">
        <v>1</v>
      </c>
      <c r="L1900" s="102" t="str">
        <f>[2]!Table1[[#This Row],[Orgn]]&amp;"-"&amp;[2]!Table1[[#This Row],[Dest]]</f>
        <v>BRI-SSH</v>
      </c>
      <c r="M1900" s="102" t="str">
        <f t="shared" si="29"/>
        <v>ADT</v>
      </c>
      <c r="N1900" s="102">
        <f>WEEKDAY([2]!Table1[[#This Row],[Travel Date]],2)</f>
        <v>6</v>
      </c>
      <c r="P1900" s="102">
        <v>1</v>
      </c>
    </row>
    <row r="1901" spans="1:16" x14ac:dyDescent="0.25">
      <c r="A1901" s="276" t="s">
        <v>1416</v>
      </c>
      <c r="B1901" s="277" t="s">
        <v>1166</v>
      </c>
      <c r="C1901" s="277" t="s">
        <v>1075</v>
      </c>
      <c r="D1901" s="278" t="s">
        <v>301</v>
      </c>
      <c r="E1901" s="102" t="s">
        <v>275</v>
      </c>
      <c r="F1901" s="102" t="s">
        <v>5068</v>
      </c>
      <c r="G1901" s="103"/>
      <c r="H1901" s="103">
        <v>45767</v>
      </c>
      <c r="I1901" s="102" t="s">
        <v>115</v>
      </c>
      <c r="J1901" s="102" t="s">
        <v>2</v>
      </c>
      <c r="K1901" s="102" t="s">
        <v>1</v>
      </c>
      <c r="L1901" s="102" t="str">
        <f>[2]!Table1[[#This Row],[Orgn]]&amp;"-"&amp;[2]!Table1[[#This Row],[Dest]]</f>
        <v>BRI-SSH</v>
      </c>
      <c r="M1901" s="102" t="str">
        <f t="shared" si="29"/>
        <v>CHD</v>
      </c>
      <c r="N1901" s="102">
        <f>WEEKDAY([2]!Table1[[#This Row],[Travel Date]],2)</f>
        <v>6</v>
      </c>
      <c r="P1901" s="102">
        <v>1</v>
      </c>
    </row>
    <row r="1902" spans="1:16" x14ac:dyDescent="0.25">
      <c r="A1902" s="276" t="s">
        <v>5069</v>
      </c>
      <c r="B1902" s="277" t="s">
        <v>1155</v>
      </c>
      <c r="C1902" s="277" t="s">
        <v>274</v>
      </c>
      <c r="D1902" s="278" t="s">
        <v>316</v>
      </c>
      <c r="E1902" s="102" t="s">
        <v>275</v>
      </c>
      <c r="F1902" s="102" t="s">
        <v>5070</v>
      </c>
      <c r="G1902" s="103"/>
      <c r="H1902" s="103">
        <v>45767</v>
      </c>
      <c r="I1902" s="102" t="s">
        <v>115</v>
      </c>
      <c r="J1902" s="102" t="s">
        <v>2</v>
      </c>
      <c r="K1902" s="102" t="s">
        <v>1</v>
      </c>
      <c r="L1902" s="102" t="str">
        <f>[2]!Table1[[#This Row],[Orgn]]&amp;"-"&amp;[2]!Table1[[#This Row],[Dest]]</f>
        <v>BRI-SSH</v>
      </c>
      <c r="M1902" s="102" t="str">
        <f t="shared" si="29"/>
        <v>ADT</v>
      </c>
      <c r="N1902" s="102">
        <f>WEEKDAY([2]!Table1[[#This Row],[Travel Date]],2)</f>
        <v>6</v>
      </c>
      <c r="P1902" s="102">
        <v>1</v>
      </c>
    </row>
    <row r="1903" spans="1:16" x14ac:dyDescent="0.25">
      <c r="A1903" s="276" t="s">
        <v>5071</v>
      </c>
      <c r="B1903" s="277" t="s">
        <v>1467</v>
      </c>
      <c r="C1903" s="277" t="s">
        <v>1075</v>
      </c>
      <c r="D1903" s="278" t="s">
        <v>316</v>
      </c>
      <c r="E1903" s="102" t="s">
        <v>275</v>
      </c>
      <c r="F1903" s="102" t="s">
        <v>5072</v>
      </c>
      <c r="G1903" s="103"/>
      <c r="H1903" s="103">
        <v>45767</v>
      </c>
      <c r="I1903" s="102" t="s">
        <v>115</v>
      </c>
      <c r="J1903" s="102" t="s">
        <v>2</v>
      </c>
      <c r="K1903" s="102" t="s">
        <v>1</v>
      </c>
      <c r="L1903" s="102" t="str">
        <f>[2]!Table1[[#This Row],[Orgn]]&amp;"-"&amp;[2]!Table1[[#This Row],[Dest]]</f>
        <v>BRI-SSH</v>
      </c>
      <c r="M1903" s="102" t="str">
        <f t="shared" si="29"/>
        <v>CHD</v>
      </c>
      <c r="N1903" s="102">
        <f>WEEKDAY([2]!Table1[[#This Row],[Travel Date]],2)</f>
        <v>6</v>
      </c>
      <c r="P1903" s="102">
        <v>1</v>
      </c>
    </row>
    <row r="1904" spans="1:16" x14ac:dyDescent="0.25">
      <c r="A1904" s="276" t="s">
        <v>5073</v>
      </c>
      <c r="B1904" s="277" t="s">
        <v>1484</v>
      </c>
      <c r="C1904" s="277" t="s">
        <v>277</v>
      </c>
      <c r="D1904" s="278" t="s">
        <v>286</v>
      </c>
      <c r="E1904" s="102" t="s">
        <v>275</v>
      </c>
      <c r="F1904" s="102" t="s">
        <v>5074</v>
      </c>
      <c r="G1904" s="103"/>
      <c r="H1904" s="103">
        <v>45767</v>
      </c>
      <c r="I1904" s="102" t="s">
        <v>115</v>
      </c>
      <c r="J1904" s="102" t="s">
        <v>2</v>
      </c>
      <c r="K1904" s="102" t="s">
        <v>1</v>
      </c>
      <c r="L1904" s="102" t="str">
        <f>[2]!Table1[[#This Row],[Orgn]]&amp;"-"&amp;[2]!Table1[[#This Row],[Dest]]</f>
        <v>BRI-SSH</v>
      </c>
      <c r="M1904" s="102" t="str">
        <f t="shared" si="29"/>
        <v>ADT</v>
      </c>
      <c r="N1904" s="102">
        <f>WEEKDAY([2]!Table1[[#This Row],[Travel Date]],2)</f>
        <v>6</v>
      </c>
      <c r="P1904" s="102">
        <v>1</v>
      </c>
    </row>
    <row r="1905" spans="1:16" x14ac:dyDescent="0.25">
      <c r="A1905" s="276" t="s">
        <v>1737</v>
      </c>
      <c r="B1905" s="277" t="s">
        <v>1409</v>
      </c>
      <c r="C1905" s="277" t="s">
        <v>277</v>
      </c>
      <c r="D1905" s="278" t="s">
        <v>286</v>
      </c>
      <c r="E1905" s="102" t="s">
        <v>275</v>
      </c>
      <c r="F1905" s="102" t="s">
        <v>5075</v>
      </c>
      <c r="G1905" s="103"/>
      <c r="H1905" s="103">
        <v>45767</v>
      </c>
      <c r="I1905" s="102" t="s">
        <v>115</v>
      </c>
      <c r="J1905" s="102" t="s">
        <v>2</v>
      </c>
      <c r="K1905" s="102" t="s">
        <v>1</v>
      </c>
      <c r="L1905" s="102" t="str">
        <f>[2]!Table1[[#This Row],[Orgn]]&amp;"-"&amp;[2]!Table1[[#This Row],[Dest]]</f>
        <v>BRI-SSH</v>
      </c>
      <c r="M1905" s="102" t="str">
        <f t="shared" si="29"/>
        <v>ADT</v>
      </c>
      <c r="N1905" s="102">
        <f>WEEKDAY([2]!Table1[[#This Row],[Travel Date]],2)</f>
        <v>6</v>
      </c>
      <c r="P1905" s="102">
        <v>1</v>
      </c>
    </row>
    <row r="1906" spans="1:16" x14ac:dyDescent="0.25">
      <c r="A1906" s="276" t="s">
        <v>1827</v>
      </c>
      <c r="B1906" s="277" t="s">
        <v>5076</v>
      </c>
      <c r="C1906" s="277" t="s">
        <v>274</v>
      </c>
      <c r="D1906" s="278" t="s">
        <v>286</v>
      </c>
      <c r="E1906" s="102" t="s">
        <v>275</v>
      </c>
      <c r="F1906" s="102" t="s">
        <v>5077</v>
      </c>
      <c r="G1906" s="103"/>
      <c r="H1906" s="103">
        <v>45767</v>
      </c>
      <c r="I1906" s="102" t="s">
        <v>115</v>
      </c>
      <c r="J1906" s="102" t="s">
        <v>2</v>
      </c>
      <c r="K1906" s="102" t="s">
        <v>1</v>
      </c>
      <c r="L1906" s="102" t="str">
        <f>[2]!Table1[[#This Row],[Orgn]]&amp;"-"&amp;[2]!Table1[[#This Row],[Dest]]</f>
        <v>BRI-SSH</v>
      </c>
      <c r="M1906" s="102" t="str">
        <f t="shared" si="29"/>
        <v>ADT</v>
      </c>
      <c r="N1906" s="102">
        <f>WEEKDAY([2]!Table1[[#This Row],[Travel Date]],2)</f>
        <v>6</v>
      </c>
      <c r="P1906" s="102">
        <v>1</v>
      </c>
    </row>
    <row r="1907" spans="1:16" x14ac:dyDescent="0.25">
      <c r="A1907" s="276" t="s">
        <v>1827</v>
      </c>
      <c r="B1907" s="277" t="s">
        <v>5078</v>
      </c>
      <c r="C1907" s="277" t="s">
        <v>1075</v>
      </c>
      <c r="D1907" s="278" t="s">
        <v>286</v>
      </c>
      <c r="E1907" s="102" t="s">
        <v>275</v>
      </c>
      <c r="F1907" s="102" t="s">
        <v>5079</v>
      </c>
      <c r="G1907" s="103"/>
      <c r="H1907" s="103">
        <v>45767</v>
      </c>
      <c r="I1907" s="102" t="s">
        <v>115</v>
      </c>
      <c r="J1907" s="102" t="s">
        <v>2</v>
      </c>
      <c r="K1907" s="102" t="s">
        <v>1</v>
      </c>
      <c r="L1907" s="102" t="str">
        <f>[2]!Table1[[#This Row],[Orgn]]&amp;"-"&amp;[2]!Table1[[#This Row],[Dest]]</f>
        <v>BRI-SSH</v>
      </c>
      <c r="M1907" s="102" t="str">
        <f t="shared" si="29"/>
        <v>CHD</v>
      </c>
      <c r="N1907" s="102">
        <f>WEEKDAY([2]!Table1[[#This Row],[Travel Date]],2)</f>
        <v>6</v>
      </c>
      <c r="P1907" s="102">
        <v>1</v>
      </c>
    </row>
    <row r="1908" spans="1:16" x14ac:dyDescent="0.25">
      <c r="A1908" s="276" t="s">
        <v>1960</v>
      </c>
      <c r="B1908" s="277" t="s">
        <v>1208</v>
      </c>
      <c r="C1908" s="277" t="s">
        <v>1075</v>
      </c>
      <c r="D1908" s="278" t="s">
        <v>280</v>
      </c>
      <c r="E1908" s="102" t="s">
        <v>275</v>
      </c>
      <c r="F1908" s="102" t="s">
        <v>5080</v>
      </c>
      <c r="G1908" s="103"/>
      <c r="H1908" s="103">
        <v>45767</v>
      </c>
      <c r="I1908" s="102" t="s">
        <v>115</v>
      </c>
      <c r="J1908" s="102" t="s">
        <v>2</v>
      </c>
      <c r="K1908" s="102" t="s">
        <v>1</v>
      </c>
      <c r="L1908" s="102" t="str">
        <f>[2]!Table1[[#This Row],[Orgn]]&amp;"-"&amp;[2]!Table1[[#This Row],[Dest]]</f>
        <v>BRI-SSH</v>
      </c>
      <c r="M1908" s="102" t="str">
        <f t="shared" si="29"/>
        <v>CHD</v>
      </c>
      <c r="N1908" s="102">
        <f>WEEKDAY([2]!Table1[[#This Row],[Travel Date]],2)</f>
        <v>6</v>
      </c>
      <c r="P1908" s="102">
        <v>1</v>
      </c>
    </row>
    <row r="1909" spans="1:16" x14ac:dyDescent="0.25">
      <c r="A1909" s="276" t="s">
        <v>1960</v>
      </c>
      <c r="B1909" s="277" t="s">
        <v>1090</v>
      </c>
      <c r="C1909" s="277" t="s">
        <v>274</v>
      </c>
      <c r="D1909" s="278" t="s">
        <v>280</v>
      </c>
      <c r="E1909" s="102" t="s">
        <v>275</v>
      </c>
      <c r="F1909" s="102" t="s">
        <v>5081</v>
      </c>
      <c r="G1909" s="103"/>
      <c r="H1909" s="103">
        <v>45767</v>
      </c>
      <c r="I1909" s="102" t="s">
        <v>115</v>
      </c>
      <c r="J1909" s="102" t="s">
        <v>2</v>
      </c>
      <c r="K1909" s="102" t="s">
        <v>1</v>
      </c>
      <c r="L1909" s="102" t="str">
        <f>[2]!Table1[[#This Row],[Orgn]]&amp;"-"&amp;[2]!Table1[[#This Row],[Dest]]</f>
        <v>BRI-SSH</v>
      </c>
      <c r="M1909" s="102" t="str">
        <f t="shared" si="29"/>
        <v>ADT</v>
      </c>
      <c r="N1909" s="102">
        <f>WEEKDAY([2]!Table1[[#This Row],[Travel Date]],2)</f>
        <v>6</v>
      </c>
      <c r="P1909" s="102">
        <v>1</v>
      </c>
    </row>
    <row r="1910" spans="1:16" x14ac:dyDescent="0.25">
      <c r="A1910" s="276" t="s">
        <v>5082</v>
      </c>
      <c r="B1910" s="277" t="s">
        <v>1376</v>
      </c>
      <c r="C1910" s="277" t="s">
        <v>274</v>
      </c>
      <c r="D1910" s="278" t="s">
        <v>286</v>
      </c>
      <c r="E1910" s="102" t="s">
        <v>275</v>
      </c>
      <c r="F1910" s="102" t="s">
        <v>5083</v>
      </c>
      <c r="G1910" s="103"/>
      <c r="H1910" s="103">
        <v>45767</v>
      </c>
      <c r="I1910" s="102" t="s">
        <v>115</v>
      </c>
      <c r="J1910" s="102" t="s">
        <v>2</v>
      </c>
      <c r="K1910" s="102" t="s">
        <v>1</v>
      </c>
      <c r="L1910" s="102" t="str">
        <f>[2]!Table1[[#This Row],[Orgn]]&amp;"-"&amp;[2]!Table1[[#This Row],[Dest]]</f>
        <v>BRI-SSH</v>
      </c>
      <c r="M1910" s="102" t="str">
        <f t="shared" si="29"/>
        <v>ADT</v>
      </c>
      <c r="N1910" s="102">
        <f>WEEKDAY([2]!Table1[[#This Row],[Travel Date]],2)</f>
        <v>6</v>
      </c>
      <c r="P1910" s="102">
        <v>1</v>
      </c>
    </row>
    <row r="1911" spans="1:16" x14ac:dyDescent="0.25">
      <c r="A1911" s="276" t="s">
        <v>1507</v>
      </c>
      <c r="B1911" s="277" t="s">
        <v>5084</v>
      </c>
      <c r="C1911" s="277" t="s">
        <v>277</v>
      </c>
      <c r="D1911" s="278" t="s">
        <v>286</v>
      </c>
      <c r="E1911" s="102" t="s">
        <v>275</v>
      </c>
      <c r="F1911" s="102" t="s">
        <v>5085</v>
      </c>
      <c r="G1911" s="103"/>
      <c r="H1911" s="103">
        <v>45767</v>
      </c>
      <c r="I1911" s="102" t="s">
        <v>115</v>
      </c>
      <c r="J1911" s="102" t="s">
        <v>2</v>
      </c>
      <c r="K1911" s="102" t="s">
        <v>1</v>
      </c>
      <c r="L1911" s="102" t="str">
        <f>[2]!Table1[[#This Row],[Orgn]]&amp;"-"&amp;[2]!Table1[[#This Row],[Dest]]</f>
        <v>BRI-SSH</v>
      </c>
      <c r="M1911" s="102" t="str">
        <f t="shared" si="29"/>
        <v>ADT</v>
      </c>
      <c r="N1911" s="102">
        <f>WEEKDAY([2]!Table1[[#This Row],[Travel Date]],2)</f>
        <v>6</v>
      </c>
      <c r="P1911" s="102">
        <v>1</v>
      </c>
    </row>
    <row r="1912" spans="1:16" x14ac:dyDescent="0.25">
      <c r="A1912" s="276" t="s">
        <v>1285</v>
      </c>
      <c r="B1912" s="277" t="s">
        <v>1140</v>
      </c>
      <c r="C1912" s="277" t="s">
        <v>274</v>
      </c>
      <c r="D1912" s="278" t="s">
        <v>286</v>
      </c>
      <c r="E1912" s="102" t="s">
        <v>275</v>
      </c>
      <c r="F1912" s="102" t="s">
        <v>5086</v>
      </c>
      <c r="G1912" s="103"/>
      <c r="H1912" s="103">
        <v>45767</v>
      </c>
      <c r="I1912" s="102" t="s">
        <v>115</v>
      </c>
      <c r="J1912" s="102" t="s">
        <v>2</v>
      </c>
      <c r="K1912" s="102" t="s">
        <v>1</v>
      </c>
      <c r="L1912" s="102" t="str">
        <f>[2]!Table1[[#This Row],[Orgn]]&amp;"-"&amp;[2]!Table1[[#This Row],[Dest]]</f>
        <v>BRI-SSH</v>
      </c>
      <c r="M1912" s="102" t="str">
        <f t="shared" si="29"/>
        <v>ADT</v>
      </c>
      <c r="N1912" s="102">
        <f>WEEKDAY([2]!Table1[[#This Row],[Travel Date]],2)</f>
        <v>6</v>
      </c>
      <c r="P1912" s="102">
        <v>1</v>
      </c>
    </row>
    <row r="1913" spans="1:16" x14ac:dyDescent="0.25">
      <c r="A1913" s="276" t="s">
        <v>1285</v>
      </c>
      <c r="B1913" s="277" t="s">
        <v>1431</v>
      </c>
      <c r="C1913" s="277" t="s">
        <v>277</v>
      </c>
      <c r="D1913" s="278" t="s">
        <v>286</v>
      </c>
      <c r="E1913" s="102" t="s">
        <v>275</v>
      </c>
      <c r="F1913" s="102" t="s">
        <v>5087</v>
      </c>
      <c r="G1913" s="103"/>
      <c r="H1913" s="103">
        <v>45767</v>
      </c>
      <c r="I1913" s="102" t="s">
        <v>115</v>
      </c>
      <c r="J1913" s="102" t="s">
        <v>2</v>
      </c>
      <c r="K1913" s="102" t="s">
        <v>1</v>
      </c>
      <c r="L1913" s="102" t="str">
        <f>[2]!Table1[[#This Row],[Orgn]]&amp;"-"&amp;[2]!Table1[[#This Row],[Dest]]</f>
        <v>BRI-SSH</v>
      </c>
      <c r="M1913" s="102" t="str">
        <f t="shared" si="29"/>
        <v>ADT</v>
      </c>
      <c r="N1913" s="102">
        <f>WEEKDAY([2]!Table1[[#This Row],[Travel Date]],2)</f>
        <v>6</v>
      </c>
      <c r="P1913" s="102">
        <v>1</v>
      </c>
    </row>
    <row r="1914" spans="1:16" x14ac:dyDescent="0.25">
      <c r="A1914" s="276" t="s">
        <v>5088</v>
      </c>
      <c r="B1914" s="277" t="s">
        <v>1119</v>
      </c>
      <c r="C1914" s="277" t="s">
        <v>274</v>
      </c>
      <c r="D1914" s="278" t="s">
        <v>303</v>
      </c>
      <c r="E1914" s="102" t="s">
        <v>275</v>
      </c>
      <c r="F1914" s="102" t="s">
        <v>5089</v>
      </c>
      <c r="G1914" s="103"/>
      <c r="H1914" s="103">
        <v>45767</v>
      </c>
      <c r="I1914" s="102" t="s">
        <v>115</v>
      </c>
      <c r="J1914" s="102" t="s">
        <v>2</v>
      </c>
      <c r="K1914" s="102" t="s">
        <v>1</v>
      </c>
      <c r="L1914" s="102" t="str">
        <f>[2]!Table1[[#This Row],[Orgn]]&amp;"-"&amp;[2]!Table1[[#This Row],[Dest]]</f>
        <v>BRI-SSH</v>
      </c>
      <c r="M1914" s="102" t="str">
        <f t="shared" si="29"/>
        <v>ADT</v>
      </c>
      <c r="N1914" s="102">
        <f>WEEKDAY([2]!Table1[[#This Row],[Travel Date]],2)</f>
        <v>6</v>
      </c>
      <c r="P1914" s="102">
        <v>1</v>
      </c>
    </row>
    <row r="1915" spans="1:16" x14ac:dyDescent="0.25">
      <c r="A1915" s="276" t="s">
        <v>5088</v>
      </c>
      <c r="B1915" s="277" t="s">
        <v>1144</v>
      </c>
      <c r="C1915" s="277" t="s">
        <v>277</v>
      </c>
      <c r="D1915" s="278" t="s">
        <v>303</v>
      </c>
      <c r="E1915" s="102" t="s">
        <v>275</v>
      </c>
      <c r="F1915" s="102" t="s">
        <v>5090</v>
      </c>
      <c r="G1915" s="103"/>
      <c r="H1915" s="103">
        <v>45767</v>
      </c>
      <c r="I1915" s="102" t="s">
        <v>115</v>
      </c>
      <c r="J1915" s="102" t="s">
        <v>2</v>
      </c>
      <c r="K1915" s="102" t="s">
        <v>1</v>
      </c>
      <c r="L1915" s="102" t="str">
        <f>[2]!Table1[[#This Row],[Orgn]]&amp;"-"&amp;[2]!Table1[[#This Row],[Dest]]</f>
        <v>BRI-SSH</v>
      </c>
      <c r="M1915" s="102" t="str">
        <f t="shared" si="29"/>
        <v>ADT</v>
      </c>
      <c r="N1915" s="102">
        <f>WEEKDAY([2]!Table1[[#This Row],[Travel Date]],2)</f>
        <v>6</v>
      </c>
      <c r="P1915" s="102">
        <v>1</v>
      </c>
    </row>
    <row r="1916" spans="1:16" x14ac:dyDescent="0.25">
      <c r="A1916" s="276" t="s">
        <v>5088</v>
      </c>
      <c r="B1916" s="277" t="s">
        <v>1255</v>
      </c>
      <c r="C1916" s="277" t="s">
        <v>274</v>
      </c>
      <c r="D1916" s="278" t="s">
        <v>303</v>
      </c>
      <c r="E1916" s="102" t="s">
        <v>275</v>
      </c>
      <c r="F1916" s="102" t="s">
        <v>5091</v>
      </c>
      <c r="G1916" s="103"/>
      <c r="H1916" s="103">
        <v>45767</v>
      </c>
      <c r="I1916" s="102" t="s">
        <v>115</v>
      </c>
      <c r="J1916" s="102" t="s">
        <v>2</v>
      </c>
      <c r="K1916" s="102" t="s">
        <v>1</v>
      </c>
      <c r="L1916" s="102" t="str">
        <f>[2]!Table1[[#This Row],[Orgn]]&amp;"-"&amp;[2]!Table1[[#This Row],[Dest]]</f>
        <v>BRI-SSH</v>
      </c>
      <c r="M1916" s="102" t="str">
        <f t="shared" si="29"/>
        <v>ADT</v>
      </c>
      <c r="N1916" s="102">
        <f>WEEKDAY([2]!Table1[[#This Row],[Travel Date]],2)</f>
        <v>6</v>
      </c>
      <c r="P1916" s="102">
        <v>1</v>
      </c>
    </row>
    <row r="1917" spans="1:16" x14ac:dyDescent="0.25">
      <c r="A1917" s="276" t="s">
        <v>1623</v>
      </c>
      <c r="B1917" s="277" t="s">
        <v>1986</v>
      </c>
      <c r="C1917" s="277" t="s">
        <v>277</v>
      </c>
      <c r="D1917" s="278" t="s">
        <v>136</v>
      </c>
      <c r="E1917" s="102" t="s">
        <v>275</v>
      </c>
      <c r="F1917" s="102" t="s">
        <v>5092</v>
      </c>
      <c r="G1917" s="103"/>
      <c r="H1917" s="103">
        <v>45767</v>
      </c>
      <c r="I1917" s="102" t="s">
        <v>115</v>
      </c>
      <c r="J1917" s="102" t="s">
        <v>2</v>
      </c>
      <c r="K1917" s="102" t="s">
        <v>1</v>
      </c>
      <c r="L1917" s="102" t="str">
        <f>[2]!Table1[[#This Row],[Orgn]]&amp;"-"&amp;[2]!Table1[[#This Row],[Dest]]</f>
        <v>BRI-SSH</v>
      </c>
      <c r="M1917" s="102" t="str">
        <f t="shared" si="29"/>
        <v>ADT</v>
      </c>
      <c r="N1917" s="102">
        <f>WEEKDAY([2]!Table1[[#This Row],[Travel Date]],2)</f>
        <v>6</v>
      </c>
      <c r="P1917" s="102">
        <v>1</v>
      </c>
    </row>
    <row r="1918" spans="1:16" x14ac:dyDescent="0.25">
      <c r="A1918" s="276" t="s">
        <v>5093</v>
      </c>
      <c r="B1918" s="277" t="s">
        <v>1106</v>
      </c>
      <c r="C1918" s="277" t="s">
        <v>274</v>
      </c>
      <c r="D1918" s="278" t="s">
        <v>301</v>
      </c>
      <c r="E1918" s="102" t="s">
        <v>275</v>
      </c>
      <c r="F1918" s="102" t="s">
        <v>5094</v>
      </c>
      <c r="G1918" s="103"/>
      <c r="H1918" s="103">
        <v>45767</v>
      </c>
      <c r="I1918" s="102" t="s">
        <v>115</v>
      </c>
      <c r="J1918" s="102" t="s">
        <v>2</v>
      </c>
      <c r="K1918" s="102" t="s">
        <v>1</v>
      </c>
      <c r="L1918" s="102" t="str">
        <f>[2]!Table1[[#This Row],[Orgn]]&amp;"-"&amp;[2]!Table1[[#This Row],[Dest]]</f>
        <v>BRI-SSH</v>
      </c>
      <c r="M1918" s="102" t="str">
        <f t="shared" si="29"/>
        <v>ADT</v>
      </c>
      <c r="N1918" s="102">
        <f>WEEKDAY([2]!Table1[[#This Row],[Travel Date]],2)</f>
        <v>6</v>
      </c>
      <c r="P1918" s="102">
        <v>1</v>
      </c>
    </row>
    <row r="1919" spans="1:16" x14ac:dyDescent="0.25">
      <c r="A1919" s="276" t="s">
        <v>5093</v>
      </c>
      <c r="B1919" s="277" t="s">
        <v>1229</v>
      </c>
      <c r="C1919" s="277" t="s">
        <v>1075</v>
      </c>
      <c r="D1919" s="278" t="s">
        <v>301</v>
      </c>
      <c r="E1919" s="102" t="s">
        <v>275</v>
      </c>
      <c r="F1919" s="102" t="s">
        <v>5095</v>
      </c>
      <c r="G1919" s="103"/>
      <c r="H1919" s="103">
        <v>45767</v>
      </c>
      <c r="I1919" s="102" t="s">
        <v>115</v>
      </c>
      <c r="J1919" s="102" t="s">
        <v>2</v>
      </c>
      <c r="K1919" s="102" t="s">
        <v>1</v>
      </c>
      <c r="L1919" s="102" t="str">
        <f>[2]!Table1[[#This Row],[Orgn]]&amp;"-"&amp;[2]!Table1[[#This Row],[Dest]]</f>
        <v>BRI-SSH</v>
      </c>
      <c r="M1919" s="102" t="str">
        <f t="shared" si="29"/>
        <v>CHD</v>
      </c>
      <c r="N1919" s="102">
        <f>WEEKDAY([2]!Table1[[#This Row],[Travel Date]],2)</f>
        <v>6</v>
      </c>
      <c r="P1919" s="102">
        <v>1</v>
      </c>
    </row>
    <row r="1920" spans="1:16" x14ac:dyDescent="0.25">
      <c r="A1920" s="276" t="s">
        <v>5093</v>
      </c>
      <c r="B1920" s="277" t="s">
        <v>1415</v>
      </c>
      <c r="C1920" s="277" t="s">
        <v>1087</v>
      </c>
      <c r="D1920" s="278" t="s">
        <v>301</v>
      </c>
      <c r="E1920" s="102" t="s">
        <v>275</v>
      </c>
      <c r="F1920" s="102" t="s">
        <v>5096</v>
      </c>
      <c r="G1920" s="103"/>
      <c r="H1920" s="103">
        <v>45767</v>
      </c>
      <c r="I1920" s="102" t="s">
        <v>115</v>
      </c>
      <c r="J1920" s="102" t="s">
        <v>2</v>
      </c>
      <c r="K1920" s="102" t="s">
        <v>1</v>
      </c>
      <c r="L1920" s="102" t="str">
        <f>[2]!Table1[[#This Row],[Orgn]]&amp;"-"&amp;[2]!Table1[[#This Row],[Dest]]</f>
        <v>BRI-SSH</v>
      </c>
      <c r="M1920" s="102" t="str">
        <f t="shared" si="29"/>
        <v>ADT</v>
      </c>
      <c r="N1920" s="102">
        <f>WEEKDAY([2]!Table1[[#This Row],[Travel Date]],2)</f>
        <v>6</v>
      </c>
      <c r="P1920" s="102">
        <v>1</v>
      </c>
    </row>
    <row r="1921" spans="1:16" x14ac:dyDescent="0.25">
      <c r="A1921" s="276" t="s">
        <v>5093</v>
      </c>
      <c r="B1921" s="277" t="s">
        <v>1206</v>
      </c>
      <c r="C1921" s="277" t="s">
        <v>1087</v>
      </c>
      <c r="D1921" s="278" t="s">
        <v>301</v>
      </c>
      <c r="E1921" s="102" t="s">
        <v>275</v>
      </c>
      <c r="F1921" s="102" t="s">
        <v>5097</v>
      </c>
      <c r="G1921" s="103"/>
      <c r="H1921" s="103">
        <v>45767</v>
      </c>
      <c r="I1921" s="102" t="s">
        <v>115</v>
      </c>
      <c r="J1921" s="102" t="s">
        <v>2</v>
      </c>
      <c r="K1921" s="102" t="s">
        <v>1</v>
      </c>
      <c r="L1921" s="102" t="str">
        <f>[2]!Table1[[#This Row],[Orgn]]&amp;"-"&amp;[2]!Table1[[#This Row],[Dest]]</f>
        <v>BRI-SSH</v>
      </c>
      <c r="M1921" s="102" t="str">
        <f t="shared" si="29"/>
        <v>ADT</v>
      </c>
      <c r="N1921" s="102">
        <f>WEEKDAY([2]!Table1[[#This Row],[Travel Date]],2)</f>
        <v>6</v>
      </c>
      <c r="P1921" s="102">
        <v>1</v>
      </c>
    </row>
    <row r="1922" spans="1:16" x14ac:dyDescent="0.25">
      <c r="A1922" s="276" t="s">
        <v>5098</v>
      </c>
      <c r="B1922" s="277" t="s">
        <v>1084</v>
      </c>
      <c r="C1922" s="277" t="s">
        <v>274</v>
      </c>
      <c r="D1922" s="278" t="s">
        <v>301</v>
      </c>
      <c r="E1922" s="102" t="s">
        <v>275</v>
      </c>
      <c r="F1922" s="102" t="s">
        <v>5099</v>
      </c>
      <c r="G1922" s="103"/>
      <c r="H1922" s="103">
        <v>45767</v>
      </c>
      <c r="I1922" s="102" t="s">
        <v>115</v>
      </c>
      <c r="J1922" s="102" t="s">
        <v>2</v>
      </c>
      <c r="K1922" s="102" t="s">
        <v>1</v>
      </c>
      <c r="L1922" s="102" t="str">
        <f>[2]!Table1[[#This Row],[Orgn]]&amp;"-"&amp;[2]!Table1[[#This Row],[Dest]]</f>
        <v>BRI-SSH</v>
      </c>
      <c r="M1922" s="102" t="str">
        <f t="shared" ref="M1922:M1985" si="30">IF(TRIM(C1922)="INF", "INF", IF(TRIM(C1922)="CHD", "CHD", "ADT"))</f>
        <v>ADT</v>
      </c>
      <c r="N1922" s="102">
        <f>WEEKDAY([2]!Table1[[#This Row],[Travel Date]],2)</f>
        <v>6</v>
      </c>
      <c r="P1922" s="102">
        <v>1</v>
      </c>
    </row>
    <row r="1923" spans="1:16" x14ac:dyDescent="0.25">
      <c r="A1923" s="276" t="s">
        <v>5098</v>
      </c>
      <c r="B1923" s="277" t="s">
        <v>1122</v>
      </c>
      <c r="C1923" s="277" t="s">
        <v>1087</v>
      </c>
      <c r="D1923" s="278" t="s">
        <v>301</v>
      </c>
      <c r="E1923" s="102" t="s">
        <v>275</v>
      </c>
      <c r="F1923" s="102" t="s">
        <v>5100</v>
      </c>
      <c r="G1923" s="103"/>
      <c r="H1923" s="103">
        <v>45767</v>
      </c>
      <c r="I1923" s="102" t="s">
        <v>115</v>
      </c>
      <c r="J1923" s="102" t="s">
        <v>2</v>
      </c>
      <c r="K1923" s="102" t="s">
        <v>1</v>
      </c>
      <c r="L1923" s="102" t="str">
        <f>[2]!Table1[[#This Row],[Orgn]]&amp;"-"&amp;[2]!Table1[[#This Row],[Dest]]</f>
        <v>BRI-SSH</v>
      </c>
      <c r="M1923" s="102" t="str">
        <f t="shared" si="30"/>
        <v>ADT</v>
      </c>
      <c r="N1923" s="102">
        <f>WEEKDAY([2]!Table1[[#This Row],[Travel Date]],2)</f>
        <v>6</v>
      </c>
      <c r="P1923" s="102">
        <v>1</v>
      </c>
    </row>
    <row r="1924" spans="1:16" x14ac:dyDescent="0.25">
      <c r="A1924" s="276" t="s">
        <v>1601</v>
      </c>
      <c r="B1924" s="277" t="s">
        <v>1299</v>
      </c>
      <c r="C1924" s="277" t="s">
        <v>277</v>
      </c>
      <c r="D1924" s="278" t="s">
        <v>1611</v>
      </c>
      <c r="E1924" s="102" t="s">
        <v>275</v>
      </c>
      <c r="F1924" s="102" t="s">
        <v>5101</v>
      </c>
      <c r="G1924" s="103"/>
      <c r="H1924" s="103">
        <v>45767</v>
      </c>
      <c r="I1924" s="102" t="s">
        <v>115</v>
      </c>
      <c r="J1924" s="102" t="s">
        <v>2</v>
      </c>
      <c r="K1924" s="102" t="s">
        <v>1</v>
      </c>
      <c r="L1924" s="102" t="str">
        <f>[2]!Table1[[#This Row],[Orgn]]&amp;"-"&amp;[2]!Table1[[#This Row],[Dest]]</f>
        <v>BRI-SSH</v>
      </c>
      <c r="M1924" s="102" t="str">
        <f t="shared" si="30"/>
        <v>ADT</v>
      </c>
      <c r="N1924" s="102">
        <f>WEEKDAY([2]!Table1[[#This Row],[Travel Date]],2)</f>
        <v>6</v>
      </c>
      <c r="P1924" s="102">
        <v>1</v>
      </c>
    </row>
    <row r="1925" spans="1:16" x14ac:dyDescent="0.25">
      <c r="A1925" s="276" t="s">
        <v>5102</v>
      </c>
      <c r="B1925" s="277" t="s">
        <v>1345</v>
      </c>
      <c r="C1925" s="277" t="s">
        <v>274</v>
      </c>
      <c r="D1925" s="278" t="s">
        <v>286</v>
      </c>
      <c r="E1925" s="102" t="s">
        <v>275</v>
      </c>
      <c r="F1925" s="102" t="s">
        <v>5103</v>
      </c>
      <c r="G1925" s="103"/>
      <c r="H1925" s="103">
        <v>45767</v>
      </c>
      <c r="I1925" s="102" t="s">
        <v>115</v>
      </c>
      <c r="J1925" s="102" t="s">
        <v>2</v>
      </c>
      <c r="K1925" s="102" t="s">
        <v>1</v>
      </c>
      <c r="L1925" s="102" t="str">
        <f>[2]!Table1[[#This Row],[Orgn]]&amp;"-"&amp;[2]!Table1[[#This Row],[Dest]]</f>
        <v>BRI-SSH</v>
      </c>
      <c r="M1925" s="102" t="str">
        <f t="shared" si="30"/>
        <v>ADT</v>
      </c>
      <c r="N1925" s="102">
        <f>WEEKDAY([2]!Table1[[#This Row],[Travel Date]],2)</f>
        <v>6</v>
      </c>
      <c r="P1925" s="102">
        <v>1</v>
      </c>
    </row>
    <row r="1926" spans="1:16" x14ac:dyDescent="0.25">
      <c r="A1926" s="276" t="s">
        <v>2157</v>
      </c>
      <c r="B1926" s="277" t="s">
        <v>1628</v>
      </c>
      <c r="C1926" s="277" t="s">
        <v>277</v>
      </c>
      <c r="D1926" s="278" t="s">
        <v>286</v>
      </c>
      <c r="E1926" s="102" t="s">
        <v>275</v>
      </c>
      <c r="F1926" s="102" t="s">
        <v>5104</v>
      </c>
      <c r="G1926" s="103"/>
      <c r="H1926" s="103">
        <v>45767</v>
      </c>
      <c r="I1926" s="102" t="s">
        <v>115</v>
      </c>
      <c r="J1926" s="102" t="s">
        <v>2</v>
      </c>
      <c r="K1926" s="102" t="s">
        <v>1</v>
      </c>
      <c r="L1926" s="102" t="str">
        <f>[2]!Table1[[#This Row],[Orgn]]&amp;"-"&amp;[2]!Table1[[#This Row],[Dest]]</f>
        <v>BRI-SSH</v>
      </c>
      <c r="M1926" s="102" t="str">
        <f t="shared" si="30"/>
        <v>ADT</v>
      </c>
      <c r="N1926" s="102">
        <f>WEEKDAY([2]!Table1[[#This Row],[Travel Date]],2)</f>
        <v>6</v>
      </c>
      <c r="P1926" s="102">
        <v>1</v>
      </c>
    </row>
    <row r="1927" spans="1:16" x14ac:dyDescent="0.25">
      <c r="A1927" s="276" t="s">
        <v>5105</v>
      </c>
      <c r="B1927" s="277" t="s">
        <v>1078</v>
      </c>
      <c r="C1927" s="277" t="s">
        <v>1087</v>
      </c>
      <c r="D1927" s="278" t="s">
        <v>301</v>
      </c>
      <c r="E1927" s="102" t="s">
        <v>275</v>
      </c>
      <c r="F1927" s="102" t="s">
        <v>5106</v>
      </c>
      <c r="G1927" s="103"/>
      <c r="H1927" s="103">
        <v>45767</v>
      </c>
      <c r="I1927" s="102" t="s">
        <v>115</v>
      </c>
      <c r="J1927" s="102" t="s">
        <v>2</v>
      </c>
      <c r="K1927" s="102" t="s">
        <v>1</v>
      </c>
      <c r="L1927" s="102" t="str">
        <f>[2]!Table1[[#This Row],[Orgn]]&amp;"-"&amp;[2]!Table1[[#This Row],[Dest]]</f>
        <v>BRI-SSH</v>
      </c>
      <c r="M1927" s="102" t="str">
        <f t="shared" si="30"/>
        <v>ADT</v>
      </c>
      <c r="N1927" s="102">
        <f>WEEKDAY([2]!Table1[[#This Row],[Travel Date]],2)</f>
        <v>6</v>
      </c>
      <c r="P1927" s="102">
        <v>1</v>
      </c>
    </row>
    <row r="1928" spans="1:16" x14ac:dyDescent="0.25">
      <c r="A1928" s="276" t="s">
        <v>5107</v>
      </c>
      <c r="B1928" s="277" t="s">
        <v>1251</v>
      </c>
      <c r="C1928" s="277" t="s">
        <v>274</v>
      </c>
      <c r="D1928" s="278" t="s">
        <v>286</v>
      </c>
      <c r="E1928" s="102" t="s">
        <v>275</v>
      </c>
      <c r="F1928" s="102" t="s">
        <v>5108</v>
      </c>
      <c r="G1928" s="103"/>
      <c r="H1928" s="103">
        <v>45767</v>
      </c>
      <c r="I1928" s="102" t="s">
        <v>115</v>
      </c>
      <c r="J1928" s="102" t="s">
        <v>2</v>
      </c>
      <c r="K1928" s="102" t="s">
        <v>1</v>
      </c>
      <c r="L1928" s="102" t="str">
        <f>[2]!Table1[[#This Row],[Orgn]]&amp;"-"&amp;[2]!Table1[[#This Row],[Dest]]</f>
        <v>BRI-SSH</v>
      </c>
      <c r="M1928" s="102" t="str">
        <f t="shared" si="30"/>
        <v>ADT</v>
      </c>
      <c r="N1928" s="102">
        <f>WEEKDAY([2]!Table1[[#This Row],[Travel Date]],2)</f>
        <v>6</v>
      </c>
      <c r="P1928" s="102">
        <v>1</v>
      </c>
    </row>
    <row r="1929" spans="1:16" x14ac:dyDescent="0.25">
      <c r="A1929" s="276" t="s">
        <v>1544</v>
      </c>
      <c r="B1929" s="277" t="s">
        <v>1092</v>
      </c>
      <c r="C1929" s="277" t="s">
        <v>277</v>
      </c>
      <c r="D1929" s="278" t="s">
        <v>286</v>
      </c>
      <c r="E1929" s="102" t="s">
        <v>275</v>
      </c>
      <c r="F1929" s="102" t="s">
        <v>5109</v>
      </c>
      <c r="G1929" s="103"/>
      <c r="H1929" s="103">
        <v>45767</v>
      </c>
      <c r="I1929" s="102" t="s">
        <v>115</v>
      </c>
      <c r="J1929" s="102" t="s">
        <v>2</v>
      </c>
      <c r="K1929" s="102" t="s">
        <v>1</v>
      </c>
      <c r="L1929" s="102" t="str">
        <f>[2]!Table1[[#This Row],[Orgn]]&amp;"-"&amp;[2]!Table1[[#This Row],[Dest]]</f>
        <v>BRI-SSH</v>
      </c>
      <c r="M1929" s="102" t="str">
        <f t="shared" si="30"/>
        <v>ADT</v>
      </c>
      <c r="N1929" s="102">
        <f>WEEKDAY([2]!Table1[[#This Row],[Travel Date]],2)</f>
        <v>6</v>
      </c>
      <c r="P1929" s="102">
        <v>1</v>
      </c>
    </row>
    <row r="1930" spans="1:16" x14ac:dyDescent="0.25">
      <c r="A1930" s="276" t="s">
        <v>5110</v>
      </c>
      <c r="B1930" s="277" t="s">
        <v>1225</v>
      </c>
      <c r="C1930" s="277" t="s">
        <v>277</v>
      </c>
      <c r="D1930" s="278" t="s">
        <v>286</v>
      </c>
      <c r="E1930" s="102" t="s">
        <v>275</v>
      </c>
      <c r="F1930" s="102" t="s">
        <v>5111</v>
      </c>
      <c r="G1930" s="103"/>
      <c r="H1930" s="103">
        <v>45767</v>
      </c>
      <c r="I1930" s="102" t="s">
        <v>115</v>
      </c>
      <c r="J1930" s="102" t="s">
        <v>2</v>
      </c>
      <c r="K1930" s="102" t="s">
        <v>1</v>
      </c>
      <c r="L1930" s="102" t="str">
        <f>[2]!Table1[[#This Row],[Orgn]]&amp;"-"&amp;[2]!Table1[[#This Row],[Dest]]</f>
        <v>BRI-SSH</v>
      </c>
      <c r="M1930" s="102" t="str">
        <f t="shared" si="30"/>
        <v>ADT</v>
      </c>
      <c r="N1930" s="102">
        <f>WEEKDAY([2]!Table1[[#This Row],[Travel Date]],2)</f>
        <v>6</v>
      </c>
      <c r="P1930" s="102">
        <v>1</v>
      </c>
    </row>
    <row r="1931" spans="1:16" x14ac:dyDescent="0.25">
      <c r="A1931" s="276" t="s">
        <v>1678</v>
      </c>
      <c r="B1931" s="277" t="s">
        <v>1169</v>
      </c>
      <c r="C1931" s="277" t="s">
        <v>277</v>
      </c>
      <c r="D1931" s="278" t="s">
        <v>303</v>
      </c>
      <c r="E1931" s="102" t="s">
        <v>275</v>
      </c>
      <c r="F1931" s="102" t="s">
        <v>5112</v>
      </c>
      <c r="G1931" s="103"/>
      <c r="H1931" s="103">
        <v>45767</v>
      </c>
      <c r="I1931" s="102" t="s">
        <v>115</v>
      </c>
      <c r="J1931" s="102" t="s">
        <v>2</v>
      </c>
      <c r="K1931" s="102" t="s">
        <v>1</v>
      </c>
      <c r="L1931" s="102" t="str">
        <f>[2]!Table1[[#This Row],[Orgn]]&amp;"-"&amp;[2]!Table1[[#This Row],[Dest]]</f>
        <v>BRI-SSH</v>
      </c>
      <c r="M1931" s="102" t="str">
        <f t="shared" si="30"/>
        <v>ADT</v>
      </c>
      <c r="N1931" s="102">
        <f>WEEKDAY([2]!Table1[[#This Row],[Travel Date]],2)</f>
        <v>6</v>
      </c>
      <c r="P1931" s="102">
        <v>1</v>
      </c>
    </row>
    <row r="1932" spans="1:16" x14ac:dyDescent="0.25">
      <c r="A1932" s="276" t="s">
        <v>5113</v>
      </c>
      <c r="B1932" s="277" t="s">
        <v>1410</v>
      </c>
      <c r="C1932" s="277" t="s">
        <v>277</v>
      </c>
      <c r="D1932" s="278" t="s">
        <v>286</v>
      </c>
      <c r="E1932" s="102" t="s">
        <v>275</v>
      </c>
      <c r="F1932" s="102" t="s">
        <v>5114</v>
      </c>
      <c r="G1932" s="103"/>
      <c r="H1932" s="103">
        <v>45767</v>
      </c>
      <c r="I1932" s="102" t="s">
        <v>115</v>
      </c>
      <c r="J1932" s="102" t="s">
        <v>2</v>
      </c>
      <c r="K1932" s="102" t="s">
        <v>1</v>
      </c>
      <c r="L1932" s="102" t="str">
        <f>[2]!Table1[[#This Row],[Orgn]]&amp;"-"&amp;[2]!Table1[[#This Row],[Dest]]</f>
        <v>BRI-SSH</v>
      </c>
      <c r="M1932" s="102" t="str">
        <f t="shared" si="30"/>
        <v>ADT</v>
      </c>
      <c r="N1932" s="102">
        <f>WEEKDAY([2]!Table1[[#This Row],[Travel Date]],2)</f>
        <v>6</v>
      </c>
      <c r="P1932" s="102">
        <v>1</v>
      </c>
    </row>
    <row r="1933" spans="1:16" x14ac:dyDescent="0.25">
      <c r="A1933" s="276" t="s">
        <v>1354</v>
      </c>
      <c r="B1933" s="277" t="s">
        <v>1108</v>
      </c>
      <c r="C1933" s="277" t="s">
        <v>274</v>
      </c>
      <c r="D1933" s="278" t="s">
        <v>301</v>
      </c>
      <c r="E1933" s="102" t="s">
        <v>275</v>
      </c>
      <c r="F1933" s="102" t="s">
        <v>5115</v>
      </c>
      <c r="G1933" s="103"/>
      <c r="H1933" s="103">
        <v>45767</v>
      </c>
      <c r="I1933" s="102" t="s">
        <v>115</v>
      </c>
      <c r="J1933" s="102" t="s">
        <v>2</v>
      </c>
      <c r="K1933" s="102" t="s">
        <v>1</v>
      </c>
      <c r="L1933" s="102" t="str">
        <f>[2]!Table1[[#This Row],[Orgn]]&amp;"-"&amp;[2]!Table1[[#This Row],[Dest]]</f>
        <v>BRI-SSH</v>
      </c>
      <c r="M1933" s="102" t="str">
        <f t="shared" si="30"/>
        <v>ADT</v>
      </c>
      <c r="N1933" s="102">
        <f>WEEKDAY([2]!Table1[[#This Row],[Travel Date]],2)</f>
        <v>6</v>
      </c>
      <c r="P1933" s="102">
        <v>1</v>
      </c>
    </row>
    <row r="1934" spans="1:16" x14ac:dyDescent="0.25">
      <c r="A1934" s="276" t="s">
        <v>1354</v>
      </c>
      <c r="B1934" s="277" t="s">
        <v>1148</v>
      </c>
      <c r="C1934" s="277" t="s">
        <v>1087</v>
      </c>
      <c r="D1934" s="278" t="s">
        <v>301</v>
      </c>
      <c r="E1934" s="102" t="s">
        <v>275</v>
      </c>
      <c r="F1934" s="102" t="s">
        <v>5116</v>
      </c>
      <c r="G1934" s="103"/>
      <c r="H1934" s="103">
        <v>45767</v>
      </c>
      <c r="I1934" s="102" t="s">
        <v>115</v>
      </c>
      <c r="J1934" s="102" t="s">
        <v>2</v>
      </c>
      <c r="K1934" s="102" t="s">
        <v>1</v>
      </c>
      <c r="L1934" s="102" t="str">
        <f>[2]!Table1[[#This Row],[Orgn]]&amp;"-"&amp;[2]!Table1[[#This Row],[Dest]]</f>
        <v>BRI-SSH</v>
      </c>
      <c r="M1934" s="102" t="str">
        <f t="shared" si="30"/>
        <v>ADT</v>
      </c>
      <c r="N1934" s="102">
        <f>WEEKDAY([2]!Table1[[#This Row],[Travel Date]],2)</f>
        <v>6</v>
      </c>
      <c r="P1934" s="102">
        <v>1</v>
      </c>
    </row>
    <row r="1935" spans="1:16" x14ac:dyDescent="0.25">
      <c r="A1935" s="276" t="s">
        <v>1354</v>
      </c>
      <c r="B1935" s="277" t="s">
        <v>1172</v>
      </c>
      <c r="C1935" s="277" t="s">
        <v>1087</v>
      </c>
      <c r="D1935" s="278" t="s">
        <v>301</v>
      </c>
      <c r="E1935" s="102" t="s">
        <v>275</v>
      </c>
      <c r="F1935" s="102" t="s">
        <v>5117</v>
      </c>
      <c r="G1935" s="103"/>
      <c r="H1935" s="103">
        <v>45767</v>
      </c>
      <c r="I1935" s="102" t="s">
        <v>115</v>
      </c>
      <c r="J1935" s="102" t="s">
        <v>2</v>
      </c>
      <c r="K1935" s="102" t="s">
        <v>1</v>
      </c>
      <c r="L1935" s="102" t="str">
        <f>[2]!Table1[[#This Row],[Orgn]]&amp;"-"&amp;[2]!Table1[[#This Row],[Dest]]</f>
        <v>BRI-SSH</v>
      </c>
      <c r="M1935" s="102" t="str">
        <f t="shared" si="30"/>
        <v>ADT</v>
      </c>
      <c r="N1935" s="102">
        <f>WEEKDAY([2]!Table1[[#This Row],[Travel Date]],2)</f>
        <v>6</v>
      </c>
      <c r="P1935" s="102">
        <v>1</v>
      </c>
    </row>
    <row r="1936" spans="1:16" x14ac:dyDescent="0.25">
      <c r="A1936" s="276" t="s">
        <v>5118</v>
      </c>
      <c r="B1936" s="277" t="s">
        <v>5119</v>
      </c>
      <c r="C1936" s="277" t="s">
        <v>277</v>
      </c>
      <c r="D1936" s="278" t="s">
        <v>286</v>
      </c>
      <c r="E1936" s="102" t="s">
        <v>275</v>
      </c>
      <c r="F1936" s="102" t="s">
        <v>5120</v>
      </c>
      <c r="G1936" s="103"/>
      <c r="H1936" s="103">
        <v>45767</v>
      </c>
      <c r="I1936" s="102" t="s">
        <v>115</v>
      </c>
      <c r="J1936" s="102" t="s">
        <v>2</v>
      </c>
      <c r="K1936" s="102" t="s">
        <v>1</v>
      </c>
      <c r="L1936" s="102" t="str">
        <f>[2]!Table1[[#This Row],[Orgn]]&amp;"-"&amp;[2]!Table1[[#This Row],[Dest]]</f>
        <v>BRI-SSH</v>
      </c>
      <c r="M1936" s="102" t="str">
        <f t="shared" si="30"/>
        <v>ADT</v>
      </c>
      <c r="N1936" s="102">
        <f>WEEKDAY([2]!Table1[[#This Row],[Travel Date]],2)</f>
        <v>6</v>
      </c>
      <c r="P1936" s="102">
        <v>1</v>
      </c>
    </row>
    <row r="1937" spans="1:16" x14ac:dyDescent="0.25">
      <c r="A1937" s="276" t="s">
        <v>5121</v>
      </c>
      <c r="B1937" s="277" t="s">
        <v>1413</v>
      </c>
      <c r="C1937" s="277" t="s">
        <v>274</v>
      </c>
      <c r="D1937" s="278" t="s">
        <v>303</v>
      </c>
      <c r="E1937" s="102" t="s">
        <v>275</v>
      </c>
      <c r="F1937" s="102" t="s">
        <v>5122</v>
      </c>
      <c r="G1937" s="103"/>
      <c r="H1937" s="103">
        <v>45767</v>
      </c>
      <c r="I1937" s="102" t="s">
        <v>115</v>
      </c>
      <c r="J1937" s="102" t="s">
        <v>2</v>
      </c>
      <c r="K1937" s="102" t="s">
        <v>1</v>
      </c>
      <c r="L1937" s="102" t="str">
        <f>[2]!Table1[[#This Row],[Orgn]]&amp;"-"&amp;[2]!Table1[[#This Row],[Dest]]</f>
        <v>BRI-SSH</v>
      </c>
      <c r="M1937" s="102" t="str">
        <f t="shared" si="30"/>
        <v>ADT</v>
      </c>
      <c r="N1937" s="102">
        <f>WEEKDAY([2]!Table1[[#This Row],[Travel Date]],2)</f>
        <v>6</v>
      </c>
      <c r="P1937" s="102">
        <v>1</v>
      </c>
    </row>
    <row r="1938" spans="1:16" x14ac:dyDescent="0.25">
      <c r="A1938" s="276" t="s">
        <v>5123</v>
      </c>
      <c r="B1938" s="277" t="s">
        <v>1302</v>
      </c>
      <c r="C1938" s="277" t="s">
        <v>274</v>
      </c>
      <c r="D1938" s="278" t="s">
        <v>301</v>
      </c>
      <c r="E1938" s="102" t="s">
        <v>275</v>
      </c>
      <c r="F1938" s="102" t="s">
        <v>5124</v>
      </c>
      <c r="G1938" s="103"/>
      <c r="H1938" s="103">
        <v>45767</v>
      </c>
      <c r="I1938" s="102" t="s">
        <v>115</v>
      </c>
      <c r="J1938" s="102" t="s">
        <v>2</v>
      </c>
      <c r="K1938" s="102" t="s">
        <v>1</v>
      </c>
      <c r="L1938" s="102" t="str">
        <f>[2]!Table1[[#This Row],[Orgn]]&amp;"-"&amp;[2]!Table1[[#This Row],[Dest]]</f>
        <v>BRI-SSH</v>
      </c>
      <c r="M1938" s="102" t="str">
        <f t="shared" si="30"/>
        <v>ADT</v>
      </c>
      <c r="N1938" s="102">
        <f>WEEKDAY([2]!Table1[[#This Row],[Travel Date]],2)</f>
        <v>6</v>
      </c>
      <c r="P1938" s="102">
        <v>1</v>
      </c>
    </row>
    <row r="1939" spans="1:16" x14ac:dyDescent="0.25">
      <c r="A1939" s="276" t="s">
        <v>1709</v>
      </c>
      <c r="B1939" s="277" t="s">
        <v>1306</v>
      </c>
      <c r="C1939" s="277" t="s">
        <v>277</v>
      </c>
      <c r="D1939" s="278" t="s">
        <v>1611</v>
      </c>
      <c r="E1939" s="102" t="s">
        <v>275</v>
      </c>
      <c r="F1939" s="102" t="s">
        <v>5125</v>
      </c>
      <c r="G1939" s="103"/>
      <c r="H1939" s="103">
        <v>45767</v>
      </c>
      <c r="I1939" s="102" t="s">
        <v>115</v>
      </c>
      <c r="J1939" s="102" t="s">
        <v>2</v>
      </c>
      <c r="K1939" s="102" t="s">
        <v>1</v>
      </c>
      <c r="L1939" s="102" t="str">
        <f>[2]!Table1[[#This Row],[Orgn]]&amp;"-"&amp;[2]!Table1[[#This Row],[Dest]]</f>
        <v>BRI-SSH</v>
      </c>
      <c r="M1939" s="102" t="str">
        <f t="shared" si="30"/>
        <v>ADT</v>
      </c>
      <c r="N1939" s="102">
        <f>WEEKDAY([2]!Table1[[#This Row],[Travel Date]],2)</f>
        <v>6</v>
      </c>
      <c r="P1939" s="102">
        <v>1</v>
      </c>
    </row>
    <row r="1940" spans="1:16" x14ac:dyDescent="0.25">
      <c r="A1940" s="276" t="s">
        <v>5126</v>
      </c>
      <c r="B1940" s="277" t="s">
        <v>1123</v>
      </c>
      <c r="C1940" s="277" t="s">
        <v>1087</v>
      </c>
      <c r="D1940" s="278" t="s">
        <v>301</v>
      </c>
      <c r="E1940" s="102" t="s">
        <v>275</v>
      </c>
      <c r="F1940" s="102" t="s">
        <v>5127</v>
      </c>
      <c r="G1940" s="103"/>
      <c r="H1940" s="103">
        <v>45767</v>
      </c>
      <c r="I1940" s="102" t="s">
        <v>115</v>
      </c>
      <c r="J1940" s="102" t="s">
        <v>2</v>
      </c>
      <c r="K1940" s="102" t="s">
        <v>1</v>
      </c>
      <c r="L1940" s="102" t="str">
        <f>[2]!Table1[[#This Row],[Orgn]]&amp;"-"&amp;[2]!Table1[[#This Row],[Dest]]</f>
        <v>BRI-SSH</v>
      </c>
      <c r="M1940" s="102" t="str">
        <f t="shared" si="30"/>
        <v>ADT</v>
      </c>
      <c r="N1940" s="102">
        <f>WEEKDAY([2]!Table1[[#This Row],[Travel Date]],2)</f>
        <v>6</v>
      </c>
      <c r="P1940" s="102">
        <v>1</v>
      </c>
    </row>
    <row r="1941" spans="1:16" x14ac:dyDescent="0.25">
      <c r="A1941" s="276" t="s">
        <v>1858</v>
      </c>
      <c r="B1941" s="277" t="s">
        <v>1301</v>
      </c>
      <c r="C1941" s="277" t="s">
        <v>274</v>
      </c>
      <c r="D1941" s="278" t="s">
        <v>152</v>
      </c>
      <c r="E1941" s="102" t="s">
        <v>275</v>
      </c>
      <c r="F1941" s="102" t="s">
        <v>5128</v>
      </c>
      <c r="G1941" s="103"/>
      <c r="H1941" s="103">
        <v>45767</v>
      </c>
      <c r="I1941" s="102" t="s">
        <v>115</v>
      </c>
      <c r="J1941" s="102" t="s">
        <v>2</v>
      </c>
      <c r="K1941" s="102" t="s">
        <v>1</v>
      </c>
      <c r="L1941" s="102" t="str">
        <f>[2]!Table1[[#This Row],[Orgn]]&amp;"-"&amp;[2]!Table1[[#This Row],[Dest]]</f>
        <v>BRI-SSH</v>
      </c>
      <c r="M1941" s="102" t="str">
        <f t="shared" si="30"/>
        <v>ADT</v>
      </c>
      <c r="N1941" s="102">
        <f>WEEKDAY([2]!Table1[[#This Row],[Travel Date]],2)</f>
        <v>6</v>
      </c>
      <c r="P1941" s="102">
        <v>1</v>
      </c>
    </row>
    <row r="1942" spans="1:16" x14ac:dyDescent="0.25">
      <c r="A1942" s="276" t="s">
        <v>5129</v>
      </c>
      <c r="B1942" s="277" t="s">
        <v>1090</v>
      </c>
      <c r="C1942" s="277" t="s">
        <v>274</v>
      </c>
      <c r="D1942" s="278" t="s">
        <v>1611</v>
      </c>
      <c r="E1942" s="102" t="s">
        <v>275</v>
      </c>
      <c r="F1942" s="102" t="s">
        <v>5130</v>
      </c>
      <c r="G1942" s="103"/>
      <c r="H1942" s="103">
        <v>45767</v>
      </c>
      <c r="I1942" s="102" t="s">
        <v>115</v>
      </c>
      <c r="J1942" s="102" t="s">
        <v>2</v>
      </c>
      <c r="K1942" s="102" t="s">
        <v>1</v>
      </c>
      <c r="L1942" s="102" t="str">
        <f>[2]!Table1[[#This Row],[Orgn]]&amp;"-"&amp;[2]!Table1[[#This Row],[Dest]]</f>
        <v>BRI-SSH</v>
      </c>
      <c r="M1942" s="102" t="str">
        <f t="shared" si="30"/>
        <v>ADT</v>
      </c>
      <c r="N1942" s="102">
        <f>WEEKDAY([2]!Table1[[#This Row],[Travel Date]],2)</f>
        <v>6</v>
      </c>
      <c r="P1942" s="102">
        <v>1</v>
      </c>
    </row>
    <row r="1943" spans="1:16" x14ac:dyDescent="0.25">
      <c r="A1943" s="276" t="s">
        <v>5129</v>
      </c>
      <c r="B1943" s="277" t="s">
        <v>1227</v>
      </c>
      <c r="C1943" s="277" t="s">
        <v>1432</v>
      </c>
      <c r="D1943" s="278" t="s">
        <v>1611</v>
      </c>
      <c r="E1943" s="102" t="s">
        <v>275</v>
      </c>
      <c r="F1943" s="102" t="s">
        <v>5131</v>
      </c>
      <c r="G1943" s="103"/>
      <c r="H1943" s="103">
        <v>45767</v>
      </c>
      <c r="I1943" s="102" t="s">
        <v>115</v>
      </c>
      <c r="J1943" s="102" t="s">
        <v>2</v>
      </c>
      <c r="K1943" s="102" t="s">
        <v>1</v>
      </c>
      <c r="L1943" s="102" t="str">
        <f>[2]!Table1[[#This Row],[Orgn]]&amp;"-"&amp;[2]!Table1[[#This Row],[Dest]]</f>
        <v>BRI-SSH</v>
      </c>
      <c r="M1943" s="102" t="str">
        <f t="shared" si="30"/>
        <v>CHD</v>
      </c>
      <c r="N1943" s="102">
        <f>WEEKDAY([2]!Table1[[#This Row],[Travel Date]],2)</f>
        <v>6</v>
      </c>
      <c r="P1943" s="102">
        <v>1</v>
      </c>
    </row>
    <row r="1944" spans="1:16" x14ac:dyDescent="0.25">
      <c r="A1944" s="276" t="s">
        <v>5129</v>
      </c>
      <c r="B1944" s="277" t="s">
        <v>1524</v>
      </c>
      <c r="C1944" s="277" t="s">
        <v>1432</v>
      </c>
      <c r="D1944" s="278" t="s">
        <v>1611</v>
      </c>
      <c r="E1944" s="102" t="s">
        <v>275</v>
      </c>
      <c r="F1944" s="102" t="s">
        <v>5132</v>
      </c>
      <c r="G1944" s="103"/>
      <c r="H1944" s="103">
        <v>45767</v>
      </c>
      <c r="I1944" s="102" t="s">
        <v>115</v>
      </c>
      <c r="J1944" s="102" t="s">
        <v>2</v>
      </c>
      <c r="K1944" s="102" t="s">
        <v>1</v>
      </c>
      <c r="L1944" s="102" t="str">
        <f>[2]!Table1[[#This Row],[Orgn]]&amp;"-"&amp;[2]!Table1[[#This Row],[Dest]]</f>
        <v>BRI-SSH</v>
      </c>
      <c r="M1944" s="102" t="str">
        <f t="shared" si="30"/>
        <v>CHD</v>
      </c>
      <c r="N1944" s="102">
        <f>WEEKDAY([2]!Table1[[#This Row],[Travel Date]],2)</f>
        <v>6</v>
      </c>
      <c r="P1944" s="102">
        <v>1</v>
      </c>
    </row>
    <row r="1945" spans="1:16" x14ac:dyDescent="0.25">
      <c r="A1945" s="276" t="s">
        <v>1479</v>
      </c>
      <c r="B1945" s="277" t="s">
        <v>1441</v>
      </c>
      <c r="C1945" s="277" t="s">
        <v>277</v>
      </c>
      <c r="D1945" s="278" t="s">
        <v>280</v>
      </c>
      <c r="E1945" s="102" t="s">
        <v>275</v>
      </c>
      <c r="F1945" s="102" t="s">
        <v>5133</v>
      </c>
      <c r="G1945" s="103"/>
      <c r="H1945" s="103">
        <v>45767</v>
      </c>
      <c r="I1945" s="102" t="s">
        <v>115</v>
      </c>
      <c r="J1945" s="102" t="s">
        <v>2</v>
      </c>
      <c r="K1945" s="102" t="s">
        <v>1</v>
      </c>
      <c r="L1945" s="102" t="str">
        <f>[2]!Table1[[#This Row],[Orgn]]&amp;"-"&amp;[2]!Table1[[#This Row],[Dest]]</f>
        <v>BRI-SSH</v>
      </c>
      <c r="M1945" s="102" t="str">
        <f t="shared" si="30"/>
        <v>ADT</v>
      </c>
      <c r="N1945" s="102">
        <f>WEEKDAY([2]!Table1[[#This Row],[Travel Date]],2)</f>
        <v>6</v>
      </c>
      <c r="P1945" s="102">
        <v>1</v>
      </c>
    </row>
    <row r="1946" spans="1:16" x14ac:dyDescent="0.25">
      <c r="A1946" s="276" t="s">
        <v>1480</v>
      </c>
      <c r="B1946" s="277" t="s">
        <v>5134</v>
      </c>
      <c r="C1946" s="277" t="s">
        <v>274</v>
      </c>
      <c r="D1946" s="278" t="s">
        <v>316</v>
      </c>
      <c r="E1946" s="102" t="s">
        <v>275</v>
      </c>
      <c r="F1946" s="102" t="s">
        <v>5135</v>
      </c>
      <c r="G1946" s="103"/>
      <c r="H1946" s="103">
        <v>45767</v>
      </c>
      <c r="I1946" s="102" t="s">
        <v>115</v>
      </c>
      <c r="J1946" s="102" t="s">
        <v>2</v>
      </c>
      <c r="K1946" s="102" t="s">
        <v>1</v>
      </c>
      <c r="L1946" s="102" t="str">
        <f>[2]!Table1[[#This Row],[Orgn]]&amp;"-"&amp;[2]!Table1[[#This Row],[Dest]]</f>
        <v>BRI-SSH</v>
      </c>
      <c r="M1946" s="102" t="str">
        <f t="shared" si="30"/>
        <v>ADT</v>
      </c>
      <c r="N1946" s="102">
        <f>WEEKDAY([2]!Table1[[#This Row],[Travel Date]],2)</f>
        <v>6</v>
      </c>
      <c r="P1946" s="102">
        <v>1</v>
      </c>
    </row>
    <row r="1947" spans="1:16" x14ac:dyDescent="0.25">
      <c r="A1947" s="276" t="s">
        <v>5136</v>
      </c>
      <c r="B1947" s="277" t="s">
        <v>5137</v>
      </c>
      <c r="C1947" s="277" t="s">
        <v>1087</v>
      </c>
      <c r="D1947" s="278" t="s">
        <v>316</v>
      </c>
      <c r="E1947" s="102" t="s">
        <v>275</v>
      </c>
      <c r="F1947" s="102" t="s">
        <v>5138</v>
      </c>
      <c r="G1947" s="103"/>
      <c r="H1947" s="103">
        <v>45767</v>
      </c>
      <c r="I1947" s="102" t="s">
        <v>115</v>
      </c>
      <c r="J1947" s="102" t="s">
        <v>2</v>
      </c>
      <c r="K1947" s="102" t="s">
        <v>1</v>
      </c>
      <c r="L1947" s="102" t="str">
        <f>[2]!Table1[[#This Row],[Orgn]]&amp;"-"&amp;[2]!Table1[[#This Row],[Dest]]</f>
        <v>BRI-SSH</v>
      </c>
      <c r="M1947" s="102" t="str">
        <f t="shared" si="30"/>
        <v>ADT</v>
      </c>
      <c r="N1947" s="102">
        <f>WEEKDAY([2]!Table1[[#This Row],[Travel Date]],2)</f>
        <v>6</v>
      </c>
      <c r="P1947" s="102">
        <v>1</v>
      </c>
    </row>
    <row r="1948" spans="1:16" x14ac:dyDescent="0.25">
      <c r="A1948" s="276" t="s">
        <v>1133</v>
      </c>
      <c r="B1948" s="277" t="s">
        <v>1256</v>
      </c>
      <c r="C1948" s="277" t="s">
        <v>274</v>
      </c>
      <c r="D1948" s="278" t="s">
        <v>286</v>
      </c>
      <c r="E1948" s="102" t="s">
        <v>275</v>
      </c>
      <c r="F1948" s="102" t="s">
        <v>5139</v>
      </c>
      <c r="G1948" s="103"/>
      <c r="H1948" s="103">
        <v>45767</v>
      </c>
      <c r="I1948" s="102" t="s">
        <v>115</v>
      </c>
      <c r="J1948" s="102" t="s">
        <v>2</v>
      </c>
      <c r="K1948" s="102" t="s">
        <v>1</v>
      </c>
      <c r="L1948" s="102" t="str">
        <f>[2]!Table1[[#This Row],[Orgn]]&amp;"-"&amp;[2]!Table1[[#This Row],[Dest]]</f>
        <v>BRI-SSH</v>
      </c>
      <c r="M1948" s="102" t="str">
        <f t="shared" si="30"/>
        <v>ADT</v>
      </c>
      <c r="N1948" s="102">
        <f>WEEKDAY([2]!Table1[[#This Row],[Travel Date]],2)</f>
        <v>6</v>
      </c>
      <c r="P1948" s="102">
        <v>1</v>
      </c>
    </row>
    <row r="1949" spans="1:16" x14ac:dyDescent="0.25">
      <c r="A1949" s="276" t="s">
        <v>1133</v>
      </c>
      <c r="B1949" s="277" t="s">
        <v>1648</v>
      </c>
      <c r="C1949" s="277" t="s">
        <v>1075</v>
      </c>
      <c r="D1949" s="278" t="s">
        <v>286</v>
      </c>
      <c r="E1949" s="102" t="s">
        <v>275</v>
      </c>
      <c r="F1949" s="102" t="s">
        <v>5140</v>
      </c>
      <c r="G1949" s="103"/>
      <c r="H1949" s="103">
        <v>45767</v>
      </c>
      <c r="I1949" s="102" t="s">
        <v>115</v>
      </c>
      <c r="J1949" s="102" t="s">
        <v>2</v>
      </c>
      <c r="K1949" s="102" t="s">
        <v>1</v>
      </c>
      <c r="L1949" s="102" t="str">
        <f>[2]!Table1[[#This Row],[Orgn]]&amp;"-"&amp;[2]!Table1[[#This Row],[Dest]]</f>
        <v>SSH-NAP</v>
      </c>
      <c r="M1949" s="102" t="str">
        <f t="shared" si="30"/>
        <v>CHD</v>
      </c>
      <c r="N1949" s="102">
        <f>WEEKDAY([2]!Table1[[#This Row],[Travel Date]],2)</f>
        <v>6</v>
      </c>
      <c r="P1949" s="102">
        <v>1</v>
      </c>
    </row>
    <row r="1950" spans="1:16" x14ac:dyDescent="0.25">
      <c r="A1950" s="276" t="s">
        <v>5141</v>
      </c>
      <c r="B1950" s="277" t="s">
        <v>5142</v>
      </c>
      <c r="C1950" s="277" t="s">
        <v>1075</v>
      </c>
      <c r="D1950" s="278" t="s">
        <v>316</v>
      </c>
      <c r="E1950" s="102" t="s">
        <v>275</v>
      </c>
      <c r="F1950" s="102" t="s">
        <v>5143</v>
      </c>
      <c r="G1950" s="103"/>
      <c r="H1950" s="103">
        <v>45767</v>
      </c>
      <c r="I1950" s="102" t="s">
        <v>115</v>
      </c>
      <c r="J1950" s="102" t="s">
        <v>2</v>
      </c>
      <c r="K1950" s="102" t="s">
        <v>1</v>
      </c>
      <c r="L1950" s="102" t="str">
        <f>[2]!Table1[[#This Row],[Orgn]]&amp;"-"&amp;[2]!Table1[[#This Row],[Dest]]</f>
        <v>SSH-NAP</v>
      </c>
      <c r="M1950" s="102" t="str">
        <f t="shared" si="30"/>
        <v>CHD</v>
      </c>
      <c r="N1950" s="102">
        <f>WEEKDAY([2]!Table1[[#This Row],[Travel Date]],2)</f>
        <v>6</v>
      </c>
      <c r="P1950" s="102">
        <v>1</v>
      </c>
    </row>
    <row r="1951" spans="1:16" x14ac:dyDescent="0.25">
      <c r="A1951" s="276" t="s">
        <v>5141</v>
      </c>
      <c r="B1951" s="277" t="s">
        <v>5144</v>
      </c>
      <c r="C1951" s="277" t="s">
        <v>274</v>
      </c>
      <c r="D1951" s="278" t="s">
        <v>316</v>
      </c>
      <c r="E1951" s="102" t="s">
        <v>275</v>
      </c>
      <c r="F1951" s="102" t="s">
        <v>5145</v>
      </c>
      <c r="G1951" s="103"/>
      <c r="H1951" s="103">
        <v>45767</v>
      </c>
      <c r="I1951" s="102" t="s">
        <v>115</v>
      </c>
      <c r="J1951" s="102" t="s">
        <v>2</v>
      </c>
      <c r="K1951" s="102" t="s">
        <v>1</v>
      </c>
      <c r="L1951" s="102" t="str">
        <f>[2]!Table1[[#This Row],[Orgn]]&amp;"-"&amp;[2]!Table1[[#This Row],[Dest]]</f>
        <v>SSH-NAP</v>
      </c>
      <c r="M1951" s="102" t="str">
        <f t="shared" si="30"/>
        <v>ADT</v>
      </c>
      <c r="N1951" s="102">
        <f>WEEKDAY([2]!Table1[[#This Row],[Travel Date]],2)</f>
        <v>6</v>
      </c>
      <c r="P1951" s="102">
        <v>1</v>
      </c>
    </row>
    <row r="1952" spans="1:16" x14ac:dyDescent="0.25">
      <c r="A1952" s="276" t="s">
        <v>5141</v>
      </c>
      <c r="B1952" s="277" t="s">
        <v>5146</v>
      </c>
      <c r="C1952" s="277" t="s">
        <v>1075</v>
      </c>
      <c r="D1952" s="278" t="s">
        <v>316</v>
      </c>
      <c r="E1952" s="102" t="s">
        <v>275</v>
      </c>
      <c r="F1952" s="102" t="s">
        <v>5147</v>
      </c>
      <c r="G1952" s="103"/>
      <c r="H1952" s="103">
        <v>45767</v>
      </c>
      <c r="I1952" s="102" t="s">
        <v>115</v>
      </c>
      <c r="J1952" s="102" t="s">
        <v>2</v>
      </c>
      <c r="K1952" s="102" t="s">
        <v>1</v>
      </c>
      <c r="L1952" s="102" t="str">
        <f>[2]!Table1[[#This Row],[Orgn]]&amp;"-"&amp;[2]!Table1[[#This Row],[Dest]]</f>
        <v>SSH-NAP</v>
      </c>
      <c r="M1952" s="102" t="str">
        <f t="shared" si="30"/>
        <v>CHD</v>
      </c>
      <c r="N1952" s="102">
        <f>WEEKDAY([2]!Table1[[#This Row],[Travel Date]],2)</f>
        <v>6</v>
      </c>
      <c r="P1952" s="102">
        <v>1</v>
      </c>
    </row>
    <row r="1953" spans="1:16" x14ac:dyDescent="0.25">
      <c r="A1953" s="276" t="s">
        <v>5148</v>
      </c>
      <c r="B1953" s="277" t="s">
        <v>1589</v>
      </c>
      <c r="C1953" s="277" t="s">
        <v>277</v>
      </c>
      <c r="D1953" s="278" t="s">
        <v>286</v>
      </c>
      <c r="E1953" s="102" t="s">
        <v>275</v>
      </c>
      <c r="F1953" s="102" t="s">
        <v>5149</v>
      </c>
      <c r="G1953" s="103"/>
      <c r="H1953" s="103">
        <v>45767</v>
      </c>
      <c r="I1953" s="102" t="s">
        <v>115</v>
      </c>
      <c r="J1953" s="102" t="s">
        <v>2</v>
      </c>
      <c r="K1953" s="102" t="s">
        <v>1</v>
      </c>
      <c r="L1953" s="102" t="str">
        <f>[2]!Table1[[#This Row],[Orgn]]&amp;"-"&amp;[2]!Table1[[#This Row],[Dest]]</f>
        <v>SSH-NAP</v>
      </c>
      <c r="M1953" s="102" t="str">
        <f t="shared" si="30"/>
        <v>ADT</v>
      </c>
      <c r="N1953" s="102">
        <f>WEEKDAY([2]!Table1[[#This Row],[Travel Date]],2)</f>
        <v>6</v>
      </c>
      <c r="P1953" s="102">
        <v>1</v>
      </c>
    </row>
    <row r="1954" spans="1:16" x14ac:dyDescent="0.25">
      <c r="A1954" s="276" t="s">
        <v>1743</v>
      </c>
      <c r="B1954" s="277" t="s">
        <v>5150</v>
      </c>
      <c r="C1954" s="277" t="s">
        <v>277</v>
      </c>
      <c r="D1954" s="278" t="s">
        <v>286</v>
      </c>
      <c r="E1954" s="102" t="s">
        <v>275</v>
      </c>
      <c r="F1954" s="102" t="s">
        <v>5151</v>
      </c>
      <c r="G1954" s="103"/>
      <c r="H1954" s="103">
        <v>45767</v>
      </c>
      <c r="I1954" s="102" t="s">
        <v>115</v>
      </c>
      <c r="J1954" s="102" t="s">
        <v>2</v>
      </c>
      <c r="K1954" s="102" t="s">
        <v>1</v>
      </c>
      <c r="L1954" s="102" t="str">
        <f>[2]!Table1[[#This Row],[Orgn]]&amp;"-"&amp;[2]!Table1[[#This Row],[Dest]]</f>
        <v>SSH-NAP</v>
      </c>
      <c r="M1954" s="102" t="str">
        <f t="shared" si="30"/>
        <v>ADT</v>
      </c>
      <c r="N1954" s="102">
        <f>WEEKDAY([2]!Table1[[#This Row],[Travel Date]],2)</f>
        <v>6</v>
      </c>
      <c r="P1954" s="102">
        <v>1</v>
      </c>
    </row>
    <row r="1955" spans="1:16" x14ac:dyDescent="0.25">
      <c r="A1955" s="276" t="s">
        <v>1300</v>
      </c>
      <c r="B1955" s="277" t="s">
        <v>1208</v>
      </c>
      <c r="C1955" s="277" t="s">
        <v>1087</v>
      </c>
      <c r="D1955" s="278" t="s">
        <v>301</v>
      </c>
      <c r="E1955" s="102" t="s">
        <v>275</v>
      </c>
      <c r="F1955" s="102" t="s">
        <v>5152</v>
      </c>
      <c r="G1955" s="103"/>
      <c r="H1955" s="103">
        <v>45767</v>
      </c>
      <c r="I1955" s="102" t="s">
        <v>115</v>
      </c>
      <c r="J1955" s="102" t="s">
        <v>2</v>
      </c>
      <c r="K1955" s="102" t="s">
        <v>1</v>
      </c>
      <c r="L1955" s="102" t="str">
        <f>[2]!Table1[[#This Row],[Orgn]]&amp;"-"&amp;[2]!Table1[[#This Row],[Dest]]</f>
        <v>SSH-NAP</v>
      </c>
      <c r="M1955" s="102" t="str">
        <f t="shared" si="30"/>
        <v>ADT</v>
      </c>
      <c r="N1955" s="102">
        <f>WEEKDAY([2]!Table1[[#This Row],[Travel Date]],2)</f>
        <v>6</v>
      </c>
      <c r="P1955" s="102">
        <v>1</v>
      </c>
    </row>
    <row r="1956" spans="1:16" x14ac:dyDescent="0.25">
      <c r="A1956" s="276" t="s">
        <v>5153</v>
      </c>
      <c r="B1956" s="277" t="s">
        <v>1306</v>
      </c>
      <c r="C1956" s="277" t="s">
        <v>277</v>
      </c>
      <c r="D1956" s="278" t="s">
        <v>286</v>
      </c>
      <c r="E1956" s="102" t="s">
        <v>275</v>
      </c>
      <c r="F1956" s="102" t="s">
        <v>5154</v>
      </c>
      <c r="G1956" s="103"/>
      <c r="H1956" s="103">
        <v>45767</v>
      </c>
      <c r="I1956" s="102" t="s">
        <v>115</v>
      </c>
      <c r="J1956" s="102" t="s">
        <v>2</v>
      </c>
      <c r="K1956" s="102" t="s">
        <v>1</v>
      </c>
      <c r="L1956" s="102" t="str">
        <f>[2]!Table1[[#This Row],[Orgn]]&amp;"-"&amp;[2]!Table1[[#This Row],[Dest]]</f>
        <v>SSH-NAP</v>
      </c>
      <c r="M1956" s="102" t="str">
        <f t="shared" si="30"/>
        <v>ADT</v>
      </c>
      <c r="N1956" s="102">
        <f>WEEKDAY([2]!Table1[[#This Row],[Travel Date]],2)</f>
        <v>6</v>
      </c>
      <c r="P1956" s="102">
        <v>1</v>
      </c>
    </row>
    <row r="1957" spans="1:16" x14ac:dyDescent="0.25">
      <c r="A1957" s="276" t="s">
        <v>5153</v>
      </c>
      <c r="B1957" s="277" t="s">
        <v>1108</v>
      </c>
      <c r="C1957" s="277" t="s">
        <v>274</v>
      </c>
      <c r="D1957" s="278" t="s">
        <v>286</v>
      </c>
      <c r="E1957" s="102" t="s">
        <v>275</v>
      </c>
      <c r="F1957" s="102" t="s">
        <v>5155</v>
      </c>
      <c r="G1957" s="103"/>
      <c r="H1957" s="103">
        <v>45767</v>
      </c>
      <c r="I1957" s="102" t="s">
        <v>115</v>
      </c>
      <c r="J1957" s="102" t="s">
        <v>2</v>
      </c>
      <c r="K1957" s="102" t="s">
        <v>1</v>
      </c>
      <c r="L1957" s="102" t="str">
        <f>[2]!Table1[[#This Row],[Orgn]]&amp;"-"&amp;[2]!Table1[[#This Row],[Dest]]</f>
        <v>SSH-NAP</v>
      </c>
      <c r="M1957" s="102" t="str">
        <f t="shared" si="30"/>
        <v>ADT</v>
      </c>
      <c r="N1957" s="102">
        <f>WEEKDAY([2]!Table1[[#This Row],[Travel Date]],2)</f>
        <v>6</v>
      </c>
      <c r="P1957" s="102">
        <v>1</v>
      </c>
    </row>
    <row r="1958" spans="1:16" x14ac:dyDescent="0.25">
      <c r="A1958" s="276" t="s">
        <v>5153</v>
      </c>
      <c r="B1958" s="277" t="s">
        <v>1279</v>
      </c>
      <c r="C1958" s="277" t="s">
        <v>1075</v>
      </c>
      <c r="D1958" s="278" t="s">
        <v>286</v>
      </c>
      <c r="E1958" s="102" t="s">
        <v>275</v>
      </c>
      <c r="F1958" s="102" t="s">
        <v>5156</v>
      </c>
      <c r="G1958" s="103"/>
      <c r="H1958" s="103">
        <v>45767</v>
      </c>
      <c r="I1958" s="102" t="s">
        <v>115</v>
      </c>
      <c r="J1958" s="102" t="s">
        <v>2</v>
      </c>
      <c r="K1958" s="102" t="s">
        <v>1</v>
      </c>
      <c r="L1958" s="102" t="str">
        <f>[2]!Table1[[#This Row],[Orgn]]&amp;"-"&amp;[2]!Table1[[#This Row],[Dest]]</f>
        <v>SSH-NAP</v>
      </c>
      <c r="M1958" s="102" t="str">
        <f t="shared" si="30"/>
        <v>CHD</v>
      </c>
      <c r="N1958" s="102">
        <f>WEEKDAY([2]!Table1[[#This Row],[Travel Date]],2)</f>
        <v>6</v>
      </c>
      <c r="P1958" s="102">
        <v>1</v>
      </c>
    </row>
    <row r="1959" spans="1:16" x14ac:dyDescent="0.25">
      <c r="A1959" s="276" t="s">
        <v>5157</v>
      </c>
      <c r="B1959" s="277" t="s">
        <v>1142</v>
      </c>
      <c r="C1959" s="277" t="s">
        <v>277</v>
      </c>
      <c r="D1959" s="278" t="s">
        <v>136</v>
      </c>
      <c r="E1959" s="102" t="s">
        <v>275</v>
      </c>
      <c r="F1959" s="102" t="s">
        <v>5158</v>
      </c>
      <c r="G1959" s="103"/>
      <c r="H1959" s="103">
        <v>45767</v>
      </c>
      <c r="I1959" s="102" t="s">
        <v>115</v>
      </c>
      <c r="J1959" s="102" t="s">
        <v>2</v>
      </c>
      <c r="K1959" s="102" t="s">
        <v>1</v>
      </c>
      <c r="L1959" s="102" t="str">
        <f>[2]!Table1[[#This Row],[Orgn]]&amp;"-"&amp;[2]!Table1[[#This Row],[Dest]]</f>
        <v>SSH-NAP</v>
      </c>
      <c r="M1959" s="102" t="str">
        <f t="shared" si="30"/>
        <v>ADT</v>
      </c>
      <c r="N1959" s="102">
        <f>WEEKDAY([2]!Table1[[#This Row],[Travel Date]],2)</f>
        <v>6</v>
      </c>
      <c r="P1959" s="102">
        <v>1</v>
      </c>
    </row>
    <row r="1960" spans="1:16" x14ac:dyDescent="0.25">
      <c r="A1960" s="276" t="s">
        <v>5159</v>
      </c>
      <c r="B1960" s="277" t="s">
        <v>1108</v>
      </c>
      <c r="C1960" s="277" t="s">
        <v>274</v>
      </c>
      <c r="D1960" s="278" t="s">
        <v>1611</v>
      </c>
      <c r="E1960" s="102" t="s">
        <v>275</v>
      </c>
      <c r="F1960" s="102" t="s">
        <v>5160</v>
      </c>
      <c r="G1960" s="103"/>
      <c r="H1960" s="103">
        <v>45767</v>
      </c>
      <c r="I1960" s="102" t="s">
        <v>115</v>
      </c>
      <c r="J1960" s="102" t="s">
        <v>2</v>
      </c>
      <c r="K1960" s="102" t="s">
        <v>1</v>
      </c>
      <c r="L1960" s="102" t="str">
        <f>[2]!Table1[[#This Row],[Orgn]]&amp;"-"&amp;[2]!Table1[[#This Row],[Dest]]</f>
        <v>SSH-NAP</v>
      </c>
      <c r="M1960" s="102" t="str">
        <f t="shared" si="30"/>
        <v>ADT</v>
      </c>
      <c r="N1960" s="102">
        <f>WEEKDAY([2]!Table1[[#This Row],[Travel Date]],2)</f>
        <v>6</v>
      </c>
      <c r="P1960" s="102">
        <v>1</v>
      </c>
    </row>
    <row r="1961" spans="1:16" x14ac:dyDescent="0.25">
      <c r="A1961" s="276" t="s">
        <v>5159</v>
      </c>
      <c r="B1961" s="277" t="s">
        <v>1575</v>
      </c>
      <c r="C1961" s="277" t="s">
        <v>1432</v>
      </c>
      <c r="D1961" s="278" t="s">
        <v>1611</v>
      </c>
      <c r="E1961" s="102" t="s">
        <v>275</v>
      </c>
      <c r="F1961" s="102" t="s">
        <v>5161</v>
      </c>
      <c r="G1961" s="103"/>
      <c r="H1961" s="103">
        <v>45767</v>
      </c>
      <c r="I1961" s="102" t="s">
        <v>115</v>
      </c>
      <c r="J1961" s="102" t="s">
        <v>2</v>
      </c>
      <c r="K1961" s="102" t="s">
        <v>1</v>
      </c>
      <c r="L1961" s="102" t="str">
        <f>[2]!Table1[[#This Row],[Orgn]]&amp;"-"&amp;[2]!Table1[[#This Row],[Dest]]</f>
        <v>SSH-NAP</v>
      </c>
      <c r="M1961" s="102" t="str">
        <f t="shared" si="30"/>
        <v>CHD</v>
      </c>
      <c r="N1961" s="102">
        <f>WEEKDAY([2]!Table1[[#This Row],[Travel Date]],2)</f>
        <v>6</v>
      </c>
      <c r="P1961" s="102">
        <v>1</v>
      </c>
    </row>
    <row r="1962" spans="1:16" x14ac:dyDescent="0.25">
      <c r="A1962" s="276" t="s">
        <v>5159</v>
      </c>
      <c r="B1962" s="277" t="s">
        <v>1206</v>
      </c>
      <c r="C1962" s="277" t="s">
        <v>1432</v>
      </c>
      <c r="D1962" s="278" t="s">
        <v>1611</v>
      </c>
      <c r="E1962" s="102" t="s">
        <v>275</v>
      </c>
      <c r="F1962" s="102" t="s">
        <v>5162</v>
      </c>
      <c r="G1962" s="103"/>
      <c r="H1962" s="103">
        <v>45767</v>
      </c>
      <c r="I1962" s="102" t="s">
        <v>115</v>
      </c>
      <c r="J1962" s="102" t="s">
        <v>2</v>
      </c>
      <c r="K1962" s="102" t="s">
        <v>1</v>
      </c>
      <c r="L1962" s="102" t="str">
        <f>[2]!Table1[[#This Row],[Orgn]]&amp;"-"&amp;[2]!Table1[[#This Row],[Dest]]</f>
        <v>SSH-NAP</v>
      </c>
      <c r="M1962" s="102" t="str">
        <f t="shared" si="30"/>
        <v>CHD</v>
      </c>
      <c r="N1962" s="102">
        <f>WEEKDAY([2]!Table1[[#This Row],[Travel Date]],2)</f>
        <v>6</v>
      </c>
      <c r="P1962" s="102">
        <v>1</v>
      </c>
    </row>
    <row r="1963" spans="1:16" x14ac:dyDescent="0.25">
      <c r="A1963" s="276" t="s">
        <v>5163</v>
      </c>
      <c r="B1963" s="277" t="s">
        <v>5164</v>
      </c>
      <c r="C1963" s="277" t="s">
        <v>277</v>
      </c>
      <c r="D1963" s="278" t="s">
        <v>286</v>
      </c>
      <c r="E1963" s="102" t="s">
        <v>275</v>
      </c>
      <c r="F1963" s="102" t="s">
        <v>5165</v>
      </c>
      <c r="G1963" s="103"/>
      <c r="H1963" s="103">
        <v>45767</v>
      </c>
      <c r="I1963" s="102" t="s">
        <v>115</v>
      </c>
      <c r="J1963" s="102" t="s">
        <v>2</v>
      </c>
      <c r="K1963" s="102" t="s">
        <v>1</v>
      </c>
      <c r="L1963" s="102" t="str">
        <f>[2]!Table1[[#This Row],[Orgn]]&amp;"-"&amp;[2]!Table1[[#This Row],[Dest]]</f>
        <v>SSH-NAP</v>
      </c>
      <c r="M1963" s="102" t="str">
        <f t="shared" si="30"/>
        <v>ADT</v>
      </c>
      <c r="N1963" s="102">
        <f>WEEKDAY([2]!Table1[[#This Row],[Travel Date]],2)</f>
        <v>6</v>
      </c>
      <c r="P1963" s="102">
        <v>1</v>
      </c>
    </row>
    <row r="1964" spans="1:16" x14ac:dyDescent="0.25">
      <c r="A1964" s="276" t="s">
        <v>5166</v>
      </c>
      <c r="B1964" s="277" t="s">
        <v>1400</v>
      </c>
      <c r="C1964" s="277" t="s">
        <v>277</v>
      </c>
      <c r="D1964" s="278" t="s">
        <v>286</v>
      </c>
      <c r="E1964" s="102" t="s">
        <v>275</v>
      </c>
      <c r="F1964" s="102" t="s">
        <v>5167</v>
      </c>
      <c r="G1964" s="103"/>
      <c r="H1964" s="103">
        <v>45767</v>
      </c>
      <c r="I1964" s="102" t="s">
        <v>115</v>
      </c>
      <c r="J1964" s="102" t="s">
        <v>2</v>
      </c>
      <c r="K1964" s="102" t="s">
        <v>1</v>
      </c>
      <c r="L1964" s="102" t="str">
        <f>[2]!Table1[[#This Row],[Orgn]]&amp;"-"&amp;[2]!Table1[[#This Row],[Dest]]</f>
        <v>SSH-NAP</v>
      </c>
      <c r="M1964" s="102" t="str">
        <f t="shared" si="30"/>
        <v>ADT</v>
      </c>
      <c r="N1964" s="102">
        <f>WEEKDAY([2]!Table1[[#This Row],[Travel Date]],2)</f>
        <v>6</v>
      </c>
      <c r="P1964" s="102">
        <v>1</v>
      </c>
    </row>
    <row r="1965" spans="1:16" x14ac:dyDescent="0.25">
      <c r="A1965" s="276" t="s">
        <v>1488</v>
      </c>
      <c r="B1965" s="277" t="s">
        <v>1323</v>
      </c>
      <c r="C1965" s="277" t="s">
        <v>274</v>
      </c>
      <c r="D1965" s="278" t="s">
        <v>286</v>
      </c>
      <c r="E1965" s="102" t="s">
        <v>275</v>
      </c>
      <c r="F1965" s="102" t="s">
        <v>5168</v>
      </c>
      <c r="G1965" s="103"/>
      <c r="H1965" s="103">
        <v>45767</v>
      </c>
      <c r="I1965" s="102" t="s">
        <v>115</v>
      </c>
      <c r="J1965" s="102" t="s">
        <v>2</v>
      </c>
      <c r="K1965" s="102" t="s">
        <v>1</v>
      </c>
      <c r="L1965" s="102" t="str">
        <f>[2]!Table1[[#This Row],[Orgn]]&amp;"-"&amp;[2]!Table1[[#This Row],[Dest]]</f>
        <v>SSH-NAP</v>
      </c>
      <c r="M1965" s="102" t="str">
        <f t="shared" si="30"/>
        <v>ADT</v>
      </c>
      <c r="N1965" s="102">
        <f>WEEKDAY([2]!Table1[[#This Row],[Travel Date]],2)</f>
        <v>6</v>
      </c>
      <c r="P1965" s="102">
        <v>1</v>
      </c>
    </row>
    <row r="1966" spans="1:16" x14ac:dyDescent="0.25">
      <c r="A1966" s="276" t="s">
        <v>1488</v>
      </c>
      <c r="B1966" s="277" t="s">
        <v>1310</v>
      </c>
      <c r="C1966" s="277" t="s">
        <v>277</v>
      </c>
      <c r="D1966" s="278" t="s">
        <v>286</v>
      </c>
      <c r="E1966" s="102" t="s">
        <v>275</v>
      </c>
      <c r="F1966" s="102" t="s">
        <v>5169</v>
      </c>
      <c r="G1966" s="103"/>
      <c r="H1966" s="103">
        <v>45767</v>
      </c>
      <c r="I1966" s="102" t="s">
        <v>115</v>
      </c>
      <c r="J1966" s="102" t="s">
        <v>2</v>
      </c>
      <c r="K1966" s="102" t="s">
        <v>1</v>
      </c>
      <c r="L1966" s="102" t="str">
        <f>[2]!Table1[[#This Row],[Orgn]]&amp;"-"&amp;[2]!Table1[[#This Row],[Dest]]</f>
        <v>SSH-NAP</v>
      </c>
      <c r="M1966" s="102" t="str">
        <f t="shared" si="30"/>
        <v>ADT</v>
      </c>
      <c r="N1966" s="102">
        <f>WEEKDAY([2]!Table1[[#This Row],[Travel Date]],2)</f>
        <v>6</v>
      </c>
      <c r="P1966" s="102">
        <v>1</v>
      </c>
    </row>
    <row r="1967" spans="1:16" x14ac:dyDescent="0.25">
      <c r="A1967" s="276" t="s">
        <v>2085</v>
      </c>
      <c r="B1967" s="277" t="s">
        <v>1506</v>
      </c>
      <c r="C1967" s="277" t="s">
        <v>277</v>
      </c>
      <c r="D1967" s="278" t="s">
        <v>286</v>
      </c>
      <c r="E1967" s="102" t="s">
        <v>275</v>
      </c>
      <c r="F1967" s="102" t="s">
        <v>5170</v>
      </c>
      <c r="G1967" s="103"/>
      <c r="H1967" s="103">
        <v>45767</v>
      </c>
      <c r="I1967" s="102" t="s">
        <v>115</v>
      </c>
      <c r="J1967" s="102" t="s">
        <v>2</v>
      </c>
      <c r="K1967" s="102" t="s">
        <v>1</v>
      </c>
      <c r="L1967" s="102" t="str">
        <f>[2]!Table1[[#This Row],[Orgn]]&amp;"-"&amp;[2]!Table1[[#This Row],[Dest]]</f>
        <v>SSH-NAP</v>
      </c>
      <c r="M1967" s="102" t="str">
        <f t="shared" si="30"/>
        <v>ADT</v>
      </c>
      <c r="N1967" s="102">
        <f>WEEKDAY([2]!Table1[[#This Row],[Travel Date]],2)</f>
        <v>6</v>
      </c>
      <c r="P1967" s="102">
        <v>1</v>
      </c>
    </row>
    <row r="1968" spans="1:16" x14ac:dyDescent="0.25">
      <c r="A1968" s="276" t="s">
        <v>5171</v>
      </c>
      <c r="B1968" s="277" t="s">
        <v>1245</v>
      </c>
      <c r="C1968" s="277" t="s">
        <v>277</v>
      </c>
      <c r="D1968" s="278" t="s">
        <v>286</v>
      </c>
      <c r="E1968" s="102" t="s">
        <v>275</v>
      </c>
      <c r="F1968" s="102" t="s">
        <v>5172</v>
      </c>
      <c r="G1968" s="103"/>
      <c r="H1968" s="103">
        <v>45767</v>
      </c>
      <c r="I1968" s="102" t="s">
        <v>115</v>
      </c>
      <c r="J1968" s="102" t="s">
        <v>2</v>
      </c>
      <c r="K1968" s="102" t="s">
        <v>1</v>
      </c>
      <c r="L1968" s="102" t="str">
        <f>[2]!Table1[[#This Row],[Orgn]]&amp;"-"&amp;[2]!Table1[[#This Row],[Dest]]</f>
        <v>SSH-NAP</v>
      </c>
      <c r="M1968" s="102" t="str">
        <f t="shared" si="30"/>
        <v>ADT</v>
      </c>
      <c r="N1968" s="102">
        <f>WEEKDAY([2]!Table1[[#This Row],[Travel Date]],2)</f>
        <v>6</v>
      </c>
      <c r="P1968" s="102">
        <v>1</v>
      </c>
    </row>
    <row r="1969" spans="1:16" x14ac:dyDescent="0.25">
      <c r="A1969" s="276" t="s">
        <v>1258</v>
      </c>
      <c r="B1969" s="277" t="s">
        <v>1113</v>
      </c>
      <c r="C1969" s="277" t="s">
        <v>277</v>
      </c>
      <c r="D1969" s="278" t="s">
        <v>303</v>
      </c>
      <c r="E1969" s="102" t="s">
        <v>275</v>
      </c>
      <c r="F1969" s="102" t="s">
        <v>5173</v>
      </c>
      <c r="G1969" s="103"/>
      <c r="H1969" s="103">
        <v>45767</v>
      </c>
      <c r="I1969" s="102" t="s">
        <v>115</v>
      </c>
      <c r="J1969" s="102" t="s">
        <v>2</v>
      </c>
      <c r="K1969" s="102" t="s">
        <v>1</v>
      </c>
      <c r="L1969" s="102" t="str">
        <f>[2]!Table1[[#This Row],[Orgn]]&amp;"-"&amp;[2]!Table1[[#This Row],[Dest]]</f>
        <v>SSH-NAP</v>
      </c>
      <c r="M1969" s="102" t="str">
        <f t="shared" si="30"/>
        <v>ADT</v>
      </c>
      <c r="N1969" s="102">
        <f>WEEKDAY([2]!Table1[[#This Row],[Travel Date]],2)</f>
        <v>6</v>
      </c>
      <c r="P1969" s="102">
        <v>1</v>
      </c>
    </row>
    <row r="1970" spans="1:16" x14ac:dyDescent="0.25">
      <c r="A1970" s="276" t="s">
        <v>5174</v>
      </c>
      <c r="B1970" s="277" t="s">
        <v>1449</v>
      </c>
      <c r="C1970" s="277" t="s">
        <v>1087</v>
      </c>
      <c r="D1970" s="278" t="s">
        <v>301</v>
      </c>
      <c r="E1970" s="102" t="s">
        <v>275</v>
      </c>
      <c r="F1970" s="102" t="s">
        <v>5175</v>
      </c>
      <c r="G1970" s="103"/>
      <c r="H1970" s="103">
        <v>45767</v>
      </c>
      <c r="I1970" s="102" t="s">
        <v>115</v>
      </c>
      <c r="J1970" s="102" t="s">
        <v>2</v>
      </c>
      <c r="K1970" s="102" t="s">
        <v>1</v>
      </c>
      <c r="L1970" s="102" t="str">
        <f>[2]!Table1[[#This Row],[Orgn]]&amp;"-"&amp;[2]!Table1[[#This Row],[Dest]]</f>
        <v>SSH-NAP</v>
      </c>
      <c r="M1970" s="102" t="str">
        <f t="shared" si="30"/>
        <v>ADT</v>
      </c>
      <c r="N1970" s="102">
        <f>WEEKDAY([2]!Table1[[#This Row],[Travel Date]],2)</f>
        <v>6</v>
      </c>
      <c r="P1970" s="102">
        <v>1</v>
      </c>
    </row>
    <row r="1971" spans="1:16" x14ac:dyDescent="0.25">
      <c r="A1971" s="276" t="s">
        <v>5174</v>
      </c>
      <c r="B1971" s="277" t="s">
        <v>1106</v>
      </c>
      <c r="C1971" s="277" t="s">
        <v>274</v>
      </c>
      <c r="D1971" s="278" t="s">
        <v>301</v>
      </c>
      <c r="E1971" s="102" t="s">
        <v>275</v>
      </c>
      <c r="F1971" s="102" t="s">
        <v>5176</v>
      </c>
      <c r="G1971" s="103"/>
      <c r="H1971" s="103">
        <v>45767</v>
      </c>
      <c r="I1971" s="102" t="s">
        <v>115</v>
      </c>
      <c r="J1971" s="102" t="s">
        <v>2</v>
      </c>
      <c r="K1971" s="102" t="s">
        <v>1</v>
      </c>
      <c r="L1971" s="102" t="str">
        <f>[2]!Table1[[#This Row],[Orgn]]&amp;"-"&amp;[2]!Table1[[#This Row],[Dest]]</f>
        <v>SSH-NAP</v>
      </c>
      <c r="M1971" s="102" t="str">
        <f t="shared" si="30"/>
        <v>ADT</v>
      </c>
      <c r="N1971" s="102">
        <f>WEEKDAY([2]!Table1[[#This Row],[Travel Date]],2)</f>
        <v>6</v>
      </c>
      <c r="P1971" s="102">
        <v>1</v>
      </c>
    </row>
    <row r="1972" spans="1:16" x14ac:dyDescent="0.25">
      <c r="A1972" s="276" t="s">
        <v>5174</v>
      </c>
      <c r="B1972" s="277" t="s">
        <v>1108</v>
      </c>
      <c r="C1972" s="277" t="s">
        <v>274</v>
      </c>
      <c r="D1972" s="278" t="s">
        <v>301</v>
      </c>
      <c r="E1972" s="102" t="s">
        <v>275</v>
      </c>
      <c r="F1972" s="102" t="s">
        <v>5177</v>
      </c>
      <c r="G1972" s="103"/>
      <c r="H1972" s="103">
        <v>45767</v>
      </c>
      <c r="I1972" s="102" t="s">
        <v>115</v>
      </c>
      <c r="J1972" s="102" t="s">
        <v>2</v>
      </c>
      <c r="K1972" s="102" t="s">
        <v>1</v>
      </c>
      <c r="L1972" s="102" t="str">
        <f>[2]!Table1[[#This Row],[Orgn]]&amp;"-"&amp;[2]!Table1[[#This Row],[Dest]]</f>
        <v>SSH-NAP</v>
      </c>
      <c r="M1972" s="102" t="str">
        <f t="shared" si="30"/>
        <v>ADT</v>
      </c>
      <c r="N1972" s="102">
        <f>WEEKDAY([2]!Table1[[#This Row],[Travel Date]],2)</f>
        <v>6</v>
      </c>
      <c r="P1972" s="102">
        <v>1</v>
      </c>
    </row>
    <row r="1973" spans="1:16" x14ac:dyDescent="0.25">
      <c r="A1973" s="276" t="s">
        <v>5178</v>
      </c>
      <c r="B1973" s="277" t="s">
        <v>1983</v>
      </c>
      <c r="C1973" s="277" t="s">
        <v>277</v>
      </c>
      <c r="D1973" s="278" t="s">
        <v>286</v>
      </c>
      <c r="E1973" s="102" t="s">
        <v>275</v>
      </c>
      <c r="F1973" s="102" t="s">
        <v>5179</v>
      </c>
      <c r="G1973" s="103"/>
      <c r="H1973" s="103">
        <v>45767</v>
      </c>
      <c r="I1973" s="102" t="s">
        <v>115</v>
      </c>
      <c r="J1973" s="102" t="s">
        <v>2</v>
      </c>
      <c r="K1973" s="102" t="s">
        <v>1</v>
      </c>
      <c r="L1973" s="102" t="str">
        <f>[2]!Table1[[#This Row],[Orgn]]&amp;"-"&amp;[2]!Table1[[#This Row],[Dest]]</f>
        <v>SSH-NAP</v>
      </c>
      <c r="M1973" s="102" t="str">
        <f t="shared" si="30"/>
        <v>ADT</v>
      </c>
      <c r="N1973" s="102">
        <f>WEEKDAY([2]!Table1[[#This Row],[Travel Date]],2)</f>
        <v>6</v>
      </c>
      <c r="P1973" s="102">
        <v>1</v>
      </c>
    </row>
    <row r="1974" spans="1:16" x14ac:dyDescent="0.25">
      <c r="A1974" s="276" t="s">
        <v>1260</v>
      </c>
      <c r="B1974" s="277" t="s">
        <v>1213</v>
      </c>
      <c r="C1974" s="277" t="s">
        <v>1087</v>
      </c>
      <c r="D1974" s="278" t="s">
        <v>301</v>
      </c>
      <c r="E1974" s="102" t="s">
        <v>275</v>
      </c>
      <c r="F1974" s="102" t="s">
        <v>5180</v>
      </c>
      <c r="G1974" s="103"/>
      <c r="H1974" s="103">
        <v>45767</v>
      </c>
      <c r="I1974" s="102" t="s">
        <v>115</v>
      </c>
      <c r="J1974" s="102" t="s">
        <v>2</v>
      </c>
      <c r="K1974" s="102" t="s">
        <v>1</v>
      </c>
      <c r="L1974" s="102" t="str">
        <f>[2]!Table1[[#This Row],[Orgn]]&amp;"-"&amp;[2]!Table1[[#This Row],[Dest]]</f>
        <v>SSH-NAP</v>
      </c>
      <c r="M1974" s="102" t="str">
        <f t="shared" si="30"/>
        <v>ADT</v>
      </c>
      <c r="N1974" s="102">
        <f>WEEKDAY([2]!Table1[[#This Row],[Travel Date]],2)</f>
        <v>6</v>
      </c>
      <c r="P1974" s="102">
        <v>1</v>
      </c>
    </row>
    <row r="1975" spans="1:16" x14ac:dyDescent="0.25">
      <c r="A1975" s="276" t="s">
        <v>5181</v>
      </c>
      <c r="B1975" s="277" t="s">
        <v>1563</v>
      </c>
      <c r="C1975" s="277" t="s">
        <v>277</v>
      </c>
      <c r="D1975" s="278" t="s">
        <v>286</v>
      </c>
      <c r="E1975" s="102" t="s">
        <v>275</v>
      </c>
      <c r="F1975" s="102" t="s">
        <v>5182</v>
      </c>
      <c r="G1975" s="103"/>
      <c r="H1975" s="103">
        <v>45767</v>
      </c>
      <c r="I1975" s="102" t="s">
        <v>115</v>
      </c>
      <c r="J1975" s="102" t="s">
        <v>2</v>
      </c>
      <c r="K1975" s="102" t="s">
        <v>1</v>
      </c>
      <c r="L1975" s="102" t="str">
        <f>[2]!Table1[[#This Row],[Orgn]]&amp;"-"&amp;[2]!Table1[[#This Row],[Dest]]</f>
        <v>SSH-NAP</v>
      </c>
      <c r="M1975" s="102" t="str">
        <f t="shared" si="30"/>
        <v>ADT</v>
      </c>
      <c r="N1975" s="102">
        <f>WEEKDAY([2]!Table1[[#This Row],[Travel Date]],2)</f>
        <v>6</v>
      </c>
      <c r="P1975" s="102">
        <v>1</v>
      </c>
    </row>
    <row r="1976" spans="1:16" x14ac:dyDescent="0.25">
      <c r="A1976" s="276" t="s">
        <v>5181</v>
      </c>
      <c r="B1976" s="277" t="s">
        <v>5183</v>
      </c>
      <c r="C1976" s="277" t="s">
        <v>277</v>
      </c>
      <c r="D1976" s="278" t="s">
        <v>286</v>
      </c>
      <c r="E1976" s="102" t="s">
        <v>275</v>
      </c>
      <c r="F1976" s="102" t="s">
        <v>5184</v>
      </c>
      <c r="G1976" s="103"/>
      <c r="H1976" s="103">
        <v>45767</v>
      </c>
      <c r="I1976" s="102" t="s">
        <v>115</v>
      </c>
      <c r="J1976" s="102" t="s">
        <v>2</v>
      </c>
      <c r="K1976" s="102" t="s">
        <v>1</v>
      </c>
      <c r="L1976" s="102" t="str">
        <f>[2]!Table1[[#This Row],[Orgn]]&amp;"-"&amp;[2]!Table1[[#This Row],[Dest]]</f>
        <v>SSH-NAP</v>
      </c>
      <c r="M1976" s="102" t="str">
        <f t="shared" si="30"/>
        <v>ADT</v>
      </c>
      <c r="N1976" s="102">
        <f>WEEKDAY([2]!Table1[[#This Row],[Travel Date]],2)</f>
        <v>6</v>
      </c>
      <c r="P1976" s="102">
        <v>1</v>
      </c>
    </row>
    <row r="1977" spans="1:16" x14ac:dyDescent="0.25">
      <c r="A1977" s="279" t="s">
        <v>5181</v>
      </c>
      <c r="B1977" s="280" t="s">
        <v>5185</v>
      </c>
      <c r="C1977" s="280" t="s">
        <v>274</v>
      </c>
      <c r="D1977" s="278" t="s">
        <v>286</v>
      </c>
      <c r="E1977" s="102" t="s">
        <v>275</v>
      </c>
      <c r="F1977" s="102" t="s">
        <v>5186</v>
      </c>
      <c r="G1977" s="103"/>
      <c r="H1977" s="103">
        <v>45767</v>
      </c>
      <c r="I1977" s="102" t="s">
        <v>115</v>
      </c>
      <c r="J1977" s="102" t="s">
        <v>2</v>
      </c>
      <c r="K1977" s="102" t="s">
        <v>1</v>
      </c>
      <c r="L1977" s="102" t="str">
        <f>[2]!Table1[[#This Row],[Orgn]]&amp;"-"&amp;[2]!Table1[[#This Row],[Dest]]</f>
        <v>SSH-NAP</v>
      </c>
      <c r="M1977" s="102" t="str">
        <f t="shared" si="30"/>
        <v>ADT</v>
      </c>
      <c r="N1977" s="102">
        <f>WEEKDAY([2]!Table1[[#This Row],[Travel Date]],2)</f>
        <v>6</v>
      </c>
      <c r="P1977" s="102">
        <v>1</v>
      </c>
    </row>
    <row r="1978" spans="1:16" x14ac:dyDescent="0.25">
      <c r="A1978" s="276" t="s">
        <v>5187</v>
      </c>
      <c r="B1978" s="277" t="s">
        <v>1255</v>
      </c>
      <c r="C1978" s="277" t="s">
        <v>274</v>
      </c>
      <c r="D1978" s="278" t="s">
        <v>370</v>
      </c>
      <c r="E1978" s="102" t="s">
        <v>5188</v>
      </c>
      <c r="F1978" s="102" t="s">
        <v>5189</v>
      </c>
      <c r="G1978" s="103"/>
      <c r="H1978" s="103">
        <v>45765</v>
      </c>
      <c r="I1978" s="102" t="s">
        <v>371</v>
      </c>
      <c r="J1978" s="102" t="s">
        <v>373</v>
      </c>
      <c r="K1978" s="102" t="s">
        <v>1</v>
      </c>
      <c r="L1978" s="102" t="str">
        <f>[2]!Table1[[#This Row],[Orgn]]&amp;"-"&amp;[2]!Table1[[#This Row],[Dest]]</f>
        <v>SSH-NAP</v>
      </c>
      <c r="M1978" s="102" t="str">
        <f t="shared" si="30"/>
        <v>ADT</v>
      </c>
      <c r="N1978" s="102">
        <f>WEEKDAY([2]!Table1[[#This Row],[Travel Date]],2)</f>
        <v>6</v>
      </c>
      <c r="P1978" s="102">
        <v>1</v>
      </c>
    </row>
    <row r="1979" spans="1:16" x14ac:dyDescent="0.25">
      <c r="A1979" s="276" t="s">
        <v>5190</v>
      </c>
      <c r="B1979" s="277" t="s">
        <v>1849</v>
      </c>
      <c r="C1979" s="277" t="s">
        <v>1087</v>
      </c>
      <c r="D1979" s="278" t="s">
        <v>370</v>
      </c>
      <c r="E1979" s="102" t="s">
        <v>5188</v>
      </c>
      <c r="F1979" s="102" t="s">
        <v>5191</v>
      </c>
      <c r="G1979" s="103"/>
      <c r="H1979" s="103">
        <v>45765</v>
      </c>
      <c r="I1979" s="102" t="s">
        <v>371</v>
      </c>
      <c r="J1979" s="102" t="s">
        <v>373</v>
      </c>
      <c r="K1979" s="102" t="s">
        <v>1</v>
      </c>
      <c r="L1979" s="102" t="str">
        <f>[2]!Table1[[#This Row],[Orgn]]&amp;"-"&amp;[2]!Table1[[#This Row],[Dest]]</f>
        <v>SSH-NAP</v>
      </c>
      <c r="M1979" s="102" t="str">
        <f t="shared" si="30"/>
        <v>ADT</v>
      </c>
      <c r="N1979" s="102">
        <f>WEEKDAY([2]!Table1[[#This Row],[Travel Date]],2)</f>
        <v>6</v>
      </c>
      <c r="P1979" s="102">
        <v>1</v>
      </c>
    </row>
    <row r="1980" spans="1:16" x14ac:dyDescent="0.25">
      <c r="A1980" s="276" t="s">
        <v>5190</v>
      </c>
      <c r="B1980" s="277" t="s">
        <v>1200</v>
      </c>
      <c r="C1980" s="277" t="s">
        <v>1087</v>
      </c>
      <c r="D1980" s="278" t="s">
        <v>370</v>
      </c>
      <c r="E1980" s="102" t="s">
        <v>5188</v>
      </c>
      <c r="F1980" s="102" t="s">
        <v>5192</v>
      </c>
      <c r="G1980" s="103"/>
      <c r="H1980" s="103">
        <v>45765</v>
      </c>
      <c r="I1980" s="102" t="s">
        <v>371</v>
      </c>
      <c r="J1980" s="102" t="s">
        <v>373</v>
      </c>
      <c r="K1980" s="102" t="s">
        <v>1</v>
      </c>
      <c r="L1980" s="102" t="str">
        <f>[2]!Table1[[#This Row],[Orgn]]&amp;"-"&amp;[2]!Table1[[#This Row],[Dest]]</f>
        <v>SSH-NAP</v>
      </c>
      <c r="M1980" s="102" t="str">
        <f t="shared" si="30"/>
        <v>ADT</v>
      </c>
      <c r="N1980" s="102">
        <f>WEEKDAY([2]!Table1[[#This Row],[Travel Date]],2)</f>
        <v>6</v>
      </c>
      <c r="P1980" s="102">
        <v>1</v>
      </c>
    </row>
    <row r="1981" spans="1:16" x14ac:dyDescent="0.25">
      <c r="A1981" s="276" t="s">
        <v>5193</v>
      </c>
      <c r="B1981" s="277" t="s">
        <v>5194</v>
      </c>
      <c r="C1981" s="277" t="s">
        <v>274</v>
      </c>
      <c r="D1981" s="278" t="s">
        <v>370</v>
      </c>
      <c r="E1981" s="102" t="s">
        <v>5188</v>
      </c>
      <c r="F1981" s="102" t="s">
        <v>5195</v>
      </c>
      <c r="G1981" s="103"/>
      <c r="H1981" s="103">
        <v>45765</v>
      </c>
      <c r="I1981" s="102" t="s">
        <v>371</v>
      </c>
      <c r="J1981" s="102" t="s">
        <v>373</v>
      </c>
      <c r="K1981" s="102" t="s">
        <v>1</v>
      </c>
      <c r="L1981" s="102" t="str">
        <f>[2]!Table1[[#This Row],[Orgn]]&amp;"-"&amp;[2]!Table1[[#This Row],[Dest]]</f>
        <v>SSH-NAP</v>
      </c>
      <c r="M1981" s="102" t="str">
        <f t="shared" si="30"/>
        <v>ADT</v>
      </c>
      <c r="N1981" s="102">
        <f>WEEKDAY([2]!Table1[[#This Row],[Travel Date]],2)</f>
        <v>6</v>
      </c>
      <c r="P1981" s="102">
        <v>1</v>
      </c>
    </row>
    <row r="1982" spans="1:16" x14ac:dyDescent="0.25">
      <c r="A1982" s="276" t="s">
        <v>5193</v>
      </c>
      <c r="B1982" s="277" t="s">
        <v>5196</v>
      </c>
      <c r="C1982" s="277" t="s">
        <v>274</v>
      </c>
      <c r="D1982" s="278" t="s">
        <v>370</v>
      </c>
      <c r="E1982" s="102" t="s">
        <v>5188</v>
      </c>
      <c r="F1982" s="102" t="s">
        <v>5197</v>
      </c>
      <c r="G1982" s="103"/>
      <c r="H1982" s="103">
        <v>45765</v>
      </c>
      <c r="I1982" s="102" t="s">
        <v>371</v>
      </c>
      <c r="J1982" s="102" t="s">
        <v>373</v>
      </c>
      <c r="K1982" s="102" t="s">
        <v>1</v>
      </c>
      <c r="L1982" s="102" t="str">
        <f>[2]!Table1[[#This Row],[Orgn]]&amp;"-"&amp;[2]!Table1[[#This Row],[Dest]]</f>
        <v>SSH-NAP</v>
      </c>
      <c r="M1982" s="102" t="str">
        <f t="shared" si="30"/>
        <v>ADT</v>
      </c>
      <c r="N1982" s="102">
        <f>WEEKDAY([2]!Table1[[#This Row],[Travel Date]],2)</f>
        <v>6</v>
      </c>
      <c r="P1982" s="102">
        <v>1</v>
      </c>
    </row>
    <row r="1983" spans="1:16" x14ac:dyDescent="0.25">
      <c r="A1983" s="276" t="s">
        <v>5198</v>
      </c>
      <c r="B1983" s="277" t="s">
        <v>1085</v>
      </c>
      <c r="C1983" s="277" t="s">
        <v>1087</v>
      </c>
      <c r="D1983" s="278" t="s">
        <v>370</v>
      </c>
      <c r="E1983" s="102" t="s">
        <v>5188</v>
      </c>
      <c r="F1983" s="102" t="s">
        <v>5199</v>
      </c>
      <c r="G1983" s="103"/>
      <c r="H1983" s="103">
        <v>45765</v>
      </c>
      <c r="I1983" s="102" t="s">
        <v>371</v>
      </c>
      <c r="J1983" s="102" t="s">
        <v>373</v>
      </c>
      <c r="K1983" s="102" t="s">
        <v>1</v>
      </c>
      <c r="L1983" s="102" t="str">
        <f>[2]!Table1[[#This Row],[Orgn]]&amp;"-"&amp;[2]!Table1[[#This Row],[Dest]]</f>
        <v>SSH-NAP</v>
      </c>
      <c r="M1983" s="102" t="str">
        <f t="shared" si="30"/>
        <v>ADT</v>
      </c>
      <c r="N1983" s="102">
        <f>WEEKDAY([2]!Table1[[#This Row],[Travel Date]],2)</f>
        <v>6</v>
      </c>
      <c r="P1983" s="102">
        <v>1</v>
      </c>
    </row>
    <row r="1984" spans="1:16" x14ac:dyDescent="0.25">
      <c r="A1984" s="276" t="s">
        <v>5198</v>
      </c>
      <c r="B1984" s="277" t="s">
        <v>1124</v>
      </c>
      <c r="C1984" s="277" t="s">
        <v>274</v>
      </c>
      <c r="D1984" s="278" t="s">
        <v>370</v>
      </c>
      <c r="E1984" s="102" t="s">
        <v>5188</v>
      </c>
      <c r="F1984" s="102" t="s">
        <v>5200</v>
      </c>
      <c r="G1984" s="103"/>
      <c r="H1984" s="103">
        <v>45765</v>
      </c>
      <c r="I1984" s="102" t="s">
        <v>371</v>
      </c>
      <c r="J1984" s="102" t="s">
        <v>373</v>
      </c>
      <c r="K1984" s="102" t="s">
        <v>1</v>
      </c>
      <c r="L1984" s="102" t="str">
        <f>[2]!Table1[[#This Row],[Orgn]]&amp;"-"&amp;[2]!Table1[[#This Row],[Dest]]</f>
        <v>SSH-NAP</v>
      </c>
      <c r="M1984" s="102" t="str">
        <f t="shared" si="30"/>
        <v>ADT</v>
      </c>
      <c r="N1984" s="102">
        <f>WEEKDAY([2]!Table1[[#This Row],[Travel Date]],2)</f>
        <v>6</v>
      </c>
      <c r="P1984" s="102">
        <v>1</v>
      </c>
    </row>
    <row r="1985" spans="1:16" x14ac:dyDescent="0.25">
      <c r="A1985" s="276" t="s">
        <v>5201</v>
      </c>
      <c r="B1985" s="277" t="s">
        <v>1275</v>
      </c>
      <c r="C1985" s="277" t="s">
        <v>274</v>
      </c>
      <c r="D1985" s="278" t="s">
        <v>370</v>
      </c>
      <c r="E1985" s="102" t="s">
        <v>5188</v>
      </c>
      <c r="F1985" s="102" t="s">
        <v>5202</v>
      </c>
      <c r="G1985" s="103"/>
      <c r="H1985" s="103">
        <v>45765</v>
      </c>
      <c r="I1985" s="102" t="s">
        <v>371</v>
      </c>
      <c r="J1985" s="102" t="s">
        <v>373</v>
      </c>
      <c r="K1985" s="102" t="s">
        <v>1</v>
      </c>
      <c r="L1985" s="102" t="str">
        <f>[2]!Table1[[#This Row],[Orgn]]&amp;"-"&amp;[2]!Table1[[#This Row],[Dest]]</f>
        <v>SSH-NAP</v>
      </c>
      <c r="M1985" s="102" t="str">
        <f t="shared" si="30"/>
        <v>ADT</v>
      </c>
      <c r="N1985" s="102">
        <f>WEEKDAY([2]!Table1[[#This Row],[Travel Date]],2)</f>
        <v>6</v>
      </c>
      <c r="P1985" s="102">
        <v>1</v>
      </c>
    </row>
    <row r="1986" spans="1:16" x14ac:dyDescent="0.25">
      <c r="A1986" s="276" t="s">
        <v>5203</v>
      </c>
      <c r="B1986" s="277" t="s">
        <v>1327</v>
      </c>
      <c r="C1986" s="277" t="s">
        <v>1087</v>
      </c>
      <c r="D1986" s="278" t="s">
        <v>370</v>
      </c>
      <c r="E1986" s="102" t="s">
        <v>5188</v>
      </c>
      <c r="F1986" s="102" t="s">
        <v>5204</v>
      </c>
      <c r="G1986" s="103"/>
      <c r="H1986" s="103">
        <v>45765</v>
      </c>
      <c r="I1986" s="102" t="s">
        <v>371</v>
      </c>
      <c r="J1986" s="102" t="s">
        <v>373</v>
      </c>
      <c r="K1986" s="102" t="s">
        <v>1</v>
      </c>
      <c r="L1986" s="102" t="str">
        <f>[2]!Table1[[#This Row],[Orgn]]&amp;"-"&amp;[2]!Table1[[#This Row],[Dest]]</f>
        <v>SSH-NAP</v>
      </c>
      <c r="M1986" s="102" t="str">
        <f t="shared" ref="M1986:M2049" si="31">IF(TRIM(C1986)="INF", "INF", IF(TRIM(C1986)="CHD", "CHD", "ADT"))</f>
        <v>ADT</v>
      </c>
      <c r="N1986" s="102">
        <f>WEEKDAY([2]!Table1[[#This Row],[Travel Date]],2)</f>
        <v>6</v>
      </c>
      <c r="P1986" s="102">
        <v>1</v>
      </c>
    </row>
    <row r="1987" spans="1:16" x14ac:dyDescent="0.25">
      <c r="A1987" s="276" t="s">
        <v>5205</v>
      </c>
      <c r="B1987" s="277" t="s">
        <v>1076</v>
      </c>
      <c r="C1987" s="277" t="s">
        <v>274</v>
      </c>
      <c r="D1987" s="278" t="s">
        <v>370</v>
      </c>
      <c r="E1987" s="102" t="s">
        <v>5188</v>
      </c>
      <c r="F1987" s="102" t="s">
        <v>5206</v>
      </c>
      <c r="G1987" s="103"/>
      <c r="H1987" s="103">
        <v>45765</v>
      </c>
      <c r="I1987" s="102" t="s">
        <v>371</v>
      </c>
      <c r="J1987" s="102" t="s">
        <v>373</v>
      </c>
      <c r="K1987" s="102" t="s">
        <v>1</v>
      </c>
      <c r="L1987" s="102" t="str">
        <f>[2]!Table1[[#This Row],[Orgn]]&amp;"-"&amp;[2]!Table1[[#This Row],[Dest]]</f>
        <v>SSH-NAP</v>
      </c>
      <c r="M1987" s="102" t="str">
        <f t="shared" si="31"/>
        <v>ADT</v>
      </c>
      <c r="N1987" s="102">
        <f>WEEKDAY([2]!Table1[[#This Row],[Travel Date]],2)</f>
        <v>6</v>
      </c>
      <c r="P1987" s="102">
        <v>1</v>
      </c>
    </row>
    <row r="1988" spans="1:16" x14ac:dyDescent="0.25">
      <c r="A1988" s="276" t="s">
        <v>5205</v>
      </c>
      <c r="B1988" s="277" t="s">
        <v>1174</v>
      </c>
      <c r="C1988" s="277" t="s">
        <v>1075</v>
      </c>
      <c r="D1988" s="278" t="s">
        <v>370</v>
      </c>
      <c r="E1988" s="102" t="s">
        <v>5188</v>
      </c>
      <c r="F1988" s="102" t="s">
        <v>5207</v>
      </c>
      <c r="G1988" s="103"/>
      <c r="H1988" s="103">
        <v>45765</v>
      </c>
      <c r="I1988" s="102" t="s">
        <v>371</v>
      </c>
      <c r="J1988" s="102" t="s">
        <v>373</v>
      </c>
      <c r="K1988" s="102" t="s">
        <v>1</v>
      </c>
      <c r="L1988" s="102" t="str">
        <f>[2]!Table1[[#This Row],[Orgn]]&amp;"-"&amp;[2]!Table1[[#This Row],[Dest]]</f>
        <v>SSH-NAP</v>
      </c>
      <c r="M1988" s="102" t="str">
        <f t="shared" si="31"/>
        <v>CHD</v>
      </c>
      <c r="N1988" s="102">
        <f>WEEKDAY([2]!Table1[[#This Row],[Travel Date]],2)</f>
        <v>6</v>
      </c>
      <c r="P1988" s="102">
        <v>1</v>
      </c>
    </row>
    <row r="1989" spans="1:16" x14ac:dyDescent="0.25">
      <c r="A1989" s="276" t="s">
        <v>5208</v>
      </c>
      <c r="B1989" s="277" t="s">
        <v>1155</v>
      </c>
      <c r="C1989" s="277" t="s">
        <v>274</v>
      </c>
      <c r="D1989" s="278" t="s">
        <v>370</v>
      </c>
      <c r="E1989" s="102" t="s">
        <v>5188</v>
      </c>
      <c r="F1989" s="102" t="s">
        <v>5209</v>
      </c>
      <c r="G1989" s="103"/>
      <c r="H1989" s="103">
        <v>45765</v>
      </c>
      <c r="I1989" s="102" t="s">
        <v>371</v>
      </c>
      <c r="J1989" s="102" t="s">
        <v>373</v>
      </c>
      <c r="K1989" s="102" t="s">
        <v>1</v>
      </c>
      <c r="L1989" s="102" t="str">
        <f>[2]!Table1[[#This Row],[Orgn]]&amp;"-"&amp;[2]!Table1[[#This Row],[Dest]]</f>
        <v>SSH-NAP</v>
      </c>
      <c r="M1989" s="102" t="str">
        <f t="shared" si="31"/>
        <v>ADT</v>
      </c>
      <c r="N1989" s="102">
        <f>WEEKDAY([2]!Table1[[#This Row],[Travel Date]],2)</f>
        <v>6</v>
      </c>
      <c r="P1989" s="102">
        <v>1</v>
      </c>
    </row>
    <row r="1990" spans="1:16" x14ac:dyDescent="0.25">
      <c r="A1990" s="276" t="s">
        <v>5208</v>
      </c>
      <c r="B1990" s="277" t="s">
        <v>1279</v>
      </c>
      <c r="C1990" s="277" t="s">
        <v>1075</v>
      </c>
      <c r="D1990" s="278" t="s">
        <v>370</v>
      </c>
      <c r="E1990" s="102" t="s">
        <v>5188</v>
      </c>
      <c r="F1990" s="102" t="s">
        <v>5210</v>
      </c>
      <c r="G1990" s="103"/>
      <c r="H1990" s="103">
        <v>45765</v>
      </c>
      <c r="I1990" s="102" t="s">
        <v>371</v>
      </c>
      <c r="J1990" s="102" t="s">
        <v>373</v>
      </c>
      <c r="K1990" s="102" t="s">
        <v>1</v>
      </c>
      <c r="L1990" s="102" t="str">
        <f>[2]!Table1[[#This Row],[Orgn]]&amp;"-"&amp;[2]!Table1[[#This Row],[Dest]]</f>
        <v>SSH-NAP</v>
      </c>
      <c r="M1990" s="102" t="str">
        <f t="shared" si="31"/>
        <v>CHD</v>
      </c>
      <c r="N1990" s="102">
        <f>WEEKDAY([2]!Table1[[#This Row],[Travel Date]],2)</f>
        <v>6</v>
      </c>
      <c r="P1990" s="102">
        <v>1</v>
      </c>
    </row>
    <row r="1991" spans="1:16" x14ac:dyDescent="0.25">
      <c r="A1991" s="276" t="s">
        <v>5211</v>
      </c>
      <c r="B1991" s="277" t="s">
        <v>1108</v>
      </c>
      <c r="C1991" s="277" t="s">
        <v>274</v>
      </c>
      <c r="D1991" s="278" t="s">
        <v>370</v>
      </c>
      <c r="E1991" s="102" t="s">
        <v>5188</v>
      </c>
      <c r="F1991" s="102" t="s">
        <v>5212</v>
      </c>
      <c r="G1991" s="103"/>
      <c r="H1991" s="103">
        <v>45765</v>
      </c>
      <c r="I1991" s="102" t="s">
        <v>371</v>
      </c>
      <c r="J1991" s="102" t="s">
        <v>373</v>
      </c>
      <c r="K1991" s="102" t="s">
        <v>1</v>
      </c>
      <c r="L1991" s="102" t="str">
        <f>[2]!Table1[[#This Row],[Orgn]]&amp;"-"&amp;[2]!Table1[[#This Row],[Dest]]</f>
        <v>SSH-NAP</v>
      </c>
      <c r="M1991" s="102" t="str">
        <f t="shared" si="31"/>
        <v>ADT</v>
      </c>
      <c r="N1991" s="102">
        <f>WEEKDAY([2]!Table1[[#This Row],[Travel Date]],2)</f>
        <v>6</v>
      </c>
      <c r="P1991" s="102">
        <v>1</v>
      </c>
    </row>
    <row r="1992" spans="1:16" x14ac:dyDescent="0.25">
      <c r="A1992" s="276" t="s">
        <v>5211</v>
      </c>
      <c r="B1992" s="277" t="s">
        <v>1119</v>
      </c>
      <c r="C1992" s="277" t="s">
        <v>1075</v>
      </c>
      <c r="D1992" s="278" t="s">
        <v>370</v>
      </c>
      <c r="E1992" s="102" t="s">
        <v>5188</v>
      </c>
      <c r="F1992" s="102" t="s">
        <v>5213</v>
      </c>
      <c r="G1992" s="103"/>
      <c r="H1992" s="103">
        <v>45765</v>
      </c>
      <c r="I1992" s="102" t="s">
        <v>371</v>
      </c>
      <c r="J1992" s="102" t="s">
        <v>373</v>
      </c>
      <c r="K1992" s="102" t="s">
        <v>1</v>
      </c>
      <c r="L1992" s="102" t="str">
        <f>[2]!Table1[[#This Row],[Orgn]]&amp;"-"&amp;[2]!Table1[[#This Row],[Dest]]</f>
        <v>SSH-NAP</v>
      </c>
      <c r="M1992" s="102" t="str">
        <f t="shared" si="31"/>
        <v>CHD</v>
      </c>
      <c r="N1992" s="102">
        <f>WEEKDAY([2]!Table1[[#This Row],[Travel Date]],2)</f>
        <v>6</v>
      </c>
      <c r="P1992" s="102">
        <v>1</v>
      </c>
    </row>
    <row r="1993" spans="1:16" x14ac:dyDescent="0.25">
      <c r="A1993" s="276" t="s">
        <v>5214</v>
      </c>
      <c r="B1993" s="277" t="s">
        <v>1347</v>
      </c>
      <c r="C1993" s="277" t="s">
        <v>1087</v>
      </c>
      <c r="D1993" s="278" t="s">
        <v>370</v>
      </c>
      <c r="E1993" s="102" t="s">
        <v>5188</v>
      </c>
      <c r="F1993" s="102" t="s">
        <v>5215</v>
      </c>
      <c r="G1993" s="103"/>
      <c r="H1993" s="103">
        <v>45765</v>
      </c>
      <c r="I1993" s="102" t="s">
        <v>371</v>
      </c>
      <c r="J1993" s="102" t="s">
        <v>373</v>
      </c>
      <c r="K1993" s="102" t="s">
        <v>1</v>
      </c>
      <c r="L1993" s="102" t="str">
        <f>[2]!Table1[[#This Row],[Orgn]]&amp;"-"&amp;[2]!Table1[[#This Row],[Dest]]</f>
        <v>SSH-NAP</v>
      </c>
      <c r="M1993" s="102" t="str">
        <f t="shared" si="31"/>
        <v>ADT</v>
      </c>
      <c r="N1993" s="102">
        <f>WEEKDAY([2]!Table1[[#This Row],[Travel Date]],2)</f>
        <v>6</v>
      </c>
      <c r="P1993" s="102">
        <v>1</v>
      </c>
    </row>
    <row r="1994" spans="1:16" x14ac:dyDescent="0.25">
      <c r="A1994" s="276" t="s">
        <v>5216</v>
      </c>
      <c r="B1994" s="277" t="s">
        <v>1168</v>
      </c>
      <c r="C1994" s="277" t="s">
        <v>1087</v>
      </c>
      <c r="D1994" s="278" t="s">
        <v>370</v>
      </c>
      <c r="E1994" s="102" t="s">
        <v>5188</v>
      </c>
      <c r="F1994" s="102" t="s">
        <v>5217</v>
      </c>
      <c r="G1994" s="103"/>
      <c r="H1994" s="103">
        <v>45765</v>
      </c>
      <c r="I1994" s="102" t="s">
        <v>371</v>
      </c>
      <c r="J1994" s="102" t="s">
        <v>373</v>
      </c>
      <c r="K1994" s="102" t="s">
        <v>1</v>
      </c>
      <c r="L1994" s="102" t="str">
        <f>[2]!Table1[[#This Row],[Orgn]]&amp;"-"&amp;[2]!Table1[[#This Row],[Dest]]</f>
        <v>SSH-NAP</v>
      </c>
      <c r="M1994" s="102" t="str">
        <f t="shared" si="31"/>
        <v>ADT</v>
      </c>
      <c r="N1994" s="102">
        <f>WEEKDAY([2]!Table1[[#This Row],[Travel Date]],2)</f>
        <v>6</v>
      </c>
      <c r="P1994" s="102">
        <v>1</v>
      </c>
    </row>
    <row r="1995" spans="1:16" x14ac:dyDescent="0.25">
      <c r="A1995" s="276" t="s">
        <v>5216</v>
      </c>
      <c r="B1995" s="277" t="s">
        <v>2050</v>
      </c>
      <c r="C1995" s="277" t="s">
        <v>274</v>
      </c>
      <c r="D1995" s="278" t="s">
        <v>370</v>
      </c>
      <c r="E1995" s="102" t="s">
        <v>5188</v>
      </c>
      <c r="F1995" s="102" t="s">
        <v>5218</v>
      </c>
      <c r="G1995" s="103"/>
      <c r="H1995" s="103">
        <v>45765</v>
      </c>
      <c r="I1995" s="102" t="s">
        <v>371</v>
      </c>
      <c r="J1995" s="102" t="s">
        <v>373</v>
      </c>
      <c r="K1995" s="102" t="s">
        <v>1</v>
      </c>
      <c r="L1995" s="102" t="str">
        <f>[2]!Table1[[#This Row],[Orgn]]&amp;"-"&amp;[2]!Table1[[#This Row],[Dest]]</f>
        <v>SSH-NAP</v>
      </c>
      <c r="M1995" s="102" t="str">
        <f t="shared" si="31"/>
        <v>ADT</v>
      </c>
      <c r="N1995" s="102">
        <f>WEEKDAY([2]!Table1[[#This Row],[Travel Date]],2)</f>
        <v>6</v>
      </c>
      <c r="P1995" s="102">
        <v>1</v>
      </c>
    </row>
    <row r="1996" spans="1:16" x14ac:dyDescent="0.25">
      <c r="A1996" s="276" t="s">
        <v>5219</v>
      </c>
      <c r="B1996" s="277" t="s">
        <v>1106</v>
      </c>
      <c r="C1996" s="277" t="s">
        <v>274</v>
      </c>
      <c r="D1996" s="278" t="s">
        <v>370</v>
      </c>
      <c r="E1996" s="102" t="s">
        <v>5188</v>
      </c>
      <c r="F1996" s="102" t="s">
        <v>5220</v>
      </c>
      <c r="G1996" s="103"/>
      <c r="H1996" s="103">
        <v>45765</v>
      </c>
      <c r="I1996" s="102" t="s">
        <v>371</v>
      </c>
      <c r="J1996" s="102" t="s">
        <v>373</v>
      </c>
      <c r="K1996" s="102" t="s">
        <v>1</v>
      </c>
      <c r="L1996" s="102" t="str">
        <f>[2]!Table1[[#This Row],[Orgn]]&amp;"-"&amp;[2]!Table1[[#This Row],[Dest]]</f>
        <v>SSH-NAP</v>
      </c>
      <c r="M1996" s="102" t="str">
        <f t="shared" si="31"/>
        <v>ADT</v>
      </c>
      <c r="N1996" s="102">
        <f>WEEKDAY([2]!Table1[[#This Row],[Travel Date]],2)</f>
        <v>6</v>
      </c>
      <c r="P1996" s="102">
        <v>1</v>
      </c>
    </row>
    <row r="1997" spans="1:16" x14ac:dyDescent="0.25">
      <c r="A1997" s="276" t="s">
        <v>5219</v>
      </c>
      <c r="B1997" s="277" t="s">
        <v>1102</v>
      </c>
      <c r="C1997" s="277" t="s">
        <v>1087</v>
      </c>
      <c r="D1997" s="278" t="s">
        <v>370</v>
      </c>
      <c r="E1997" s="102" t="s">
        <v>5188</v>
      </c>
      <c r="F1997" s="102" t="s">
        <v>5221</v>
      </c>
      <c r="G1997" s="103"/>
      <c r="H1997" s="103">
        <v>45765</v>
      </c>
      <c r="I1997" s="102" t="s">
        <v>371</v>
      </c>
      <c r="J1997" s="102" t="s">
        <v>373</v>
      </c>
      <c r="K1997" s="102" t="s">
        <v>1</v>
      </c>
      <c r="L1997" s="102" t="str">
        <f>[2]!Table1[[#This Row],[Orgn]]&amp;"-"&amp;[2]!Table1[[#This Row],[Dest]]</f>
        <v>SSH-NAP</v>
      </c>
      <c r="M1997" s="102" t="str">
        <f t="shared" si="31"/>
        <v>ADT</v>
      </c>
      <c r="N1997" s="102">
        <f>WEEKDAY([2]!Table1[[#This Row],[Travel Date]],2)</f>
        <v>6</v>
      </c>
      <c r="P1997" s="102">
        <v>1</v>
      </c>
    </row>
    <row r="1998" spans="1:16" x14ac:dyDescent="0.25">
      <c r="A1998" s="276" t="s">
        <v>5219</v>
      </c>
      <c r="B1998" s="277" t="s">
        <v>1779</v>
      </c>
      <c r="C1998" s="277" t="s">
        <v>1087</v>
      </c>
      <c r="D1998" s="278" t="s">
        <v>370</v>
      </c>
      <c r="E1998" s="102" t="s">
        <v>5188</v>
      </c>
      <c r="F1998" s="102" t="s">
        <v>5222</v>
      </c>
      <c r="G1998" s="103"/>
      <c r="H1998" s="103">
        <v>45765</v>
      </c>
      <c r="I1998" s="102" t="s">
        <v>371</v>
      </c>
      <c r="J1998" s="102" t="s">
        <v>373</v>
      </c>
      <c r="K1998" s="102" t="s">
        <v>1</v>
      </c>
      <c r="L1998" s="102" t="str">
        <f>[2]!Table1[[#This Row],[Orgn]]&amp;"-"&amp;[2]!Table1[[#This Row],[Dest]]</f>
        <v>SSH-NAP</v>
      </c>
      <c r="M1998" s="102" t="str">
        <f t="shared" si="31"/>
        <v>ADT</v>
      </c>
      <c r="N1998" s="102">
        <f>WEEKDAY([2]!Table1[[#This Row],[Travel Date]],2)</f>
        <v>6</v>
      </c>
      <c r="P1998" s="102">
        <v>1</v>
      </c>
    </row>
    <row r="1999" spans="1:16" x14ac:dyDescent="0.25">
      <c r="A1999" s="276" t="s">
        <v>5219</v>
      </c>
      <c r="B1999" s="277" t="s">
        <v>1069</v>
      </c>
      <c r="C1999" s="277" t="s">
        <v>274</v>
      </c>
      <c r="D1999" s="278" t="s">
        <v>370</v>
      </c>
      <c r="E1999" s="102" t="s">
        <v>5188</v>
      </c>
      <c r="F1999" s="102" t="s">
        <v>5223</v>
      </c>
      <c r="G1999" s="103"/>
      <c r="H1999" s="103">
        <v>45765</v>
      </c>
      <c r="I1999" s="102" t="s">
        <v>371</v>
      </c>
      <c r="J1999" s="102" t="s">
        <v>373</v>
      </c>
      <c r="K1999" s="102" t="s">
        <v>1</v>
      </c>
      <c r="L1999" s="102" t="str">
        <f>[2]!Table1[[#This Row],[Orgn]]&amp;"-"&amp;[2]!Table1[[#This Row],[Dest]]</f>
        <v>SSH-NAP</v>
      </c>
      <c r="M1999" s="102" t="str">
        <f t="shared" si="31"/>
        <v>ADT</v>
      </c>
      <c r="N1999" s="102">
        <f>WEEKDAY([2]!Table1[[#This Row],[Travel Date]],2)</f>
        <v>6</v>
      </c>
      <c r="P1999" s="102">
        <v>1</v>
      </c>
    </row>
    <row r="2000" spans="1:16" x14ac:dyDescent="0.25">
      <c r="A2000" s="276" t="s">
        <v>5224</v>
      </c>
      <c r="B2000" s="277" t="s">
        <v>5225</v>
      </c>
      <c r="C2000" s="277" t="s">
        <v>274</v>
      </c>
      <c r="D2000" s="278" t="s">
        <v>370</v>
      </c>
      <c r="E2000" s="102" t="s">
        <v>5188</v>
      </c>
      <c r="F2000" s="102" t="s">
        <v>5226</v>
      </c>
      <c r="G2000" s="103"/>
      <c r="H2000" s="103">
        <v>45765</v>
      </c>
      <c r="I2000" s="102" t="s">
        <v>371</v>
      </c>
      <c r="J2000" s="102" t="s">
        <v>373</v>
      </c>
      <c r="K2000" s="102" t="s">
        <v>1</v>
      </c>
      <c r="L2000" s="102" t="str">
        <f>[2]!Table1[[#This Row],[Orgn]]&amp;"-"&amp;[2]!Table1[[#This Row],[Dest]]</f>
        <v>SSH-NAP</v>
      </c>
      <c r="M2000" s="102" t="str">
        <f t="shared" si="31"/>
        <v>ADT</v>
      </c>
      <c r="N2000" s="102">
        <f>WEEKDAY([2]!Table1[[#This Row],[Travel Date]],2)</f>
        <v>6</v>
      </c>
      <c r="P2000" s="102">
        <v>1</v>
      </c>
    </row>
    <row r="2001" spans="1:16" x14ac:dyDescent="0.25">
      <c r="A2001" s="276" t="s">
        <v>5227</v>
      </c>
      <c r="B2001" s="277" t="s">
        <v>2096</v>
      </c>
      <c r="C2001" s="277" t="s">
        <v>274</v>
      </c>
      <c r="D2001" s="278" t="s">
        <v>370</v>
      </c>
      <c r="E2001" s="102" t="s">
        <v>5188</v>
      </c>
      <c r="F2001" s="102" t="s">
        <v>5228</v>
      </c>
      <c r="G2001" s="103"/>
      <c r="H2001" s="103">
        <v>45765</v>
      </c>
      <c r="I2001" s="102" t="s">
        <v>371</v>
      </c>
      <c r="J2001" s="102" t="s">
        <v>373</v>
      </c>
      <c r="K2001" s="102" t="s">
        <v>1</v>
      </c>
      <c r="L2001" s="102" t="str">
        <f>[2]!Table1[[#This Row],[Orgn]]&amp;"-"&amp;[2]!Table1[[#This Row],[Dest]]</f>
        <v>SSH-NAP</v>
      </c>
      <c r="M2001" s="102" t="str">
        <f t="shared" si="31"/>
        <v>ADT</v>
      </c>
      <c r="N2001" s="102">
        <f>WEEKDAY([2]!Table1[[#This Row],[Travel Date]],2)</f>
        <v>6</v>
      </c>
      <c r="P2001" s="102">
        <v>1</v>
      </c>
    </row>
    <row r="2002" spans="1:16" x14ac:dyDescent="0.25">
      <c r="A2002" s="276" t="s">
        <v>5229</v>
      </c>
      <c r="B2002" s="277" t="s">
        <v>1120</v>
      </c>
      <c r="C2002" s="277" t="s">
        <v>1087</v>
      </c>
      <c r="D2002" s="278" t="s">
        <v>370</v>
      </c>
      <c r="E2002" s="102" t="s">
        <v>5188</v>
      </c>
      <c r="F2002" s="102" t="s">
        <v>5230</v>
      </c>
      <c r="G2002" s="103"/>
      <c r="H2002" s="103">
        <v>45765</v>
      </c>
      <c r="I2002" s="102" t="s">
        <v>371</v>
      </c>
      <c r="J2002" s="102" t="s">
        <v>373</v>
      </c>
      <c r="K2002" s="102" t="s">
        <v>1</v>
      </c>
      <c r="L2002" s="102" t="str">
        <f>[2]!Table1[[#This Row],[Orgn]]&amp;"-"&amp;[2]!Table1[[#This Row],[Dest]]</f>
        <v>SSH-NAP</v>
      </c>
      <c r="M2002" s="102" t="str">
        <f t="shared" si="31"/>
        <v>ADT</v>
      </c>
      <c r="N2002" s="102">
        <f>WEEKDAY([2]!Table1[[#This Row],[Travel Date]],2)</f>
        <v>6</v>
      </c>
      <c r="P2002" s="102">
        <v>1</v>
      </c>
    </row>
    <row r="2003" spans="1:16" x14ac:dyDescent="0.25">
      <c r="A2003" s="276" t="s">
        <v>5231</v>
      </c>
      <c r="B2003" s="277" t="s">
        <v>5232</v>
      </c>
      <c r="C2003" s="277" t="s">
        <v>1087</v>
      </c>
      <c r="D2003" s="278" t="s">
        <v>370</v>
      </c>
      <c r="E2003" s="102" t="s">
        <v>5188</v>
      </c>
      <c r="F2003" s="102" t="s">
        <v>5233</v>
      </c>
      <c r="G2003" s="103"/>
      <c r="H2003" s="103">
        <v>45765</v>
      </c>
      <c r="I2003" s="102" t="s">
        <v>371</v>
      </c>
      <c r="J2003" s="102" t="s">
        <v>373</v>
      </c>
      <c r="K2003" s="102" t="s">
        <v>1</v>
      </c>
      <c r="L2003" s="102" t="str">
        <f>[2]!Table1[[#This Row],[Orgn]]&amp;"-"&amp;[2]!Table1[[#This Row],[Dest]]</f>
        <v>SSH-NAP</v>
      </c>
      <c r="M2003" s="102" t="str">
        <f t="shared" si="31"/>
        <v>ADT</v>
      </c>
      <c r="N2003" s="102">
        <f>WEEKDAY([2]!Table1[[#This Row],[Travel Date]],2)</f>
        <v>6</v>
      </c>
      <c r="P2003" s="102">
        <v>1</v>
      </c>
    </row>
    <row r="2004" spans="1:16" x14ac:dyDescent="0.25">
      <c r="A2004" s="276" t="s">
        <v>1792</v>
      </c>
      <c r="B2004" s="277" t="s">
        <v>1275</v>
      </c>
      <c r="C2004" s="277" t="s">
        <v>274</v>
      </c>
      <c r="D2004" s="278" t="s">
        <v>370</v>
      </c>
      <c r="E2004" s="102" t="s">
        <v>5188</v>
      </c>
      <c r="F2004" s="102" t="s">
        <v>5234</v>
      </c>
      <c r="G2004" s="103"/>
      <c r="H2004" s="103">
        <v>45765</v>
      </c>
      <c r="I2004" s="102" t="s">
        <v>371</v>
      </c>
      <c r="J2004" s="102" t="s">
        <v>373</v>
      </c>
      <c r="K2004" s="102" t="s">
        <v>1</v>
      </c>
      <c r="L2004" s="102" t="str">
        <f>[2]!Table1[[#This Row],[Orgn]]&amp;"-"&amp;[2]!Table1[[#This Row],[Dest]]</f>
        <v>SSH-NAP</v>
      </c>
      <c r="M2004" s="102" t="str">
        <f t="shared" si="31"/>
        <v>ADT</v>
      </c>
      <c r="N2004" s="102">
        <f>WEEKDAY([2]!Table1[[#This Row],[Travel Date]],2)</f>
        <v>6</v>
      </c>
      <c r="P2004" s="102">
        <v>1</v>
      </c>
    </row>
    <row r="2005" spans="1:16" x14ac:dyDescent="0.25">
      <c r="A2005" s="276" t="s">
        <v>5235</v>
      </c>
      <c r="B2005" s="277" t="s">
        <v>1084</v>
      </c>
      <c r="C2005" s="277" t="s">
        <v>274</v>
      </c>
      <c r="D2005" s="278" t="s">
        <v>370</v>
      </c>
      <c r="E2005" s="102" t="s">
        <v>5188</v>
      </c>
      <c r="F2005" s="102" t="s">
        <v>5236</v>
      </c>
      <c r="G2005" s="103"/>
      <c r="H2005" s="103">
        <v>45765</v>
      </c>
      <c r="I2005" s="102" t="s">
        <v>371</v>
      </c>
      <c r="J2005" s="102" t="s">
        <v>373</v>
      </c>
      <c r="K2005" s="102" t="s">
        <v>1</v>
      </c>
      <c r="L2005" s="102" t="str">
        <f>[2]!Table1[[#This Row],[Orgn]]&amp;"-"&amp;[2]!Table1[[#This Row],[Dest]]</f>
        <v>SSH-NAP</v>
      </c>
      <c r="M2005" s="102" t="str">
        <f t="shared" si="31"/>
        <v>ADT</v>
      </c>
      <c r="N2005" s="102">
        <f>WEEKDAY([2]!Table1[[#This Row],[Travel Date]],2)</f>
        <v>6</v>
      </c>
      <c r="P2005" s="102">
        <v>1</v>
      </c>
    </row>
    <row r="2006" spans="1:16" x14ac:dyDescent="0.25">
      <c r="A2006" s="276" t="s">
        <v>5235</v>
      </c>
      <c r="B2006" s="277" t="s">
        <v>1089</v>
      </c>
      <c r="C2006" s="277" t="s">
        <v>274</v>
      </c>
      <c r="D2006" s="278" t="s">
        <v>370</v>
      </c>
      <c r="E2006" s="102" t="s">
        <v>5188</v>
      </c>
      <c r="F2006" s="102" t="s">
        <v>5237</v>
      </c>
      <c r="G2006" s="103"/>
      <c r="H2006" s="103">
        <v>45765</v>
      </c>
      <c r="I2006" s="102" t="s">
        <v>371</v>
      </c>
      <c r="J2006" s="102" t="s">
        <v>373</v>
      </c>
      <c r="K2006" s="102" t="s">
        <v>1</v>
      </c>
      <c r="L2006" s="102" t="str">
        <f>[2]!Table1[[#This Row],[Orgn]]&amp;"-"&amp;[2]!Table1[[#This Row],[Dest]]</f>
        <v>SSH-NAP</v>
      </c>
      <c r="M2006" s="102" t="str">
        <f t="shared" si="31"/>
        <v>ADT</v>
      </c>
      <c r="N2006" s="102">
        <f>WEEKDAY([2]!Table1[[#This Row],[Travel Date]],2)</f>
        <v>6</v>
      </c>
      <c r="P2006" s="102">
        <v>1</v>
      </c>
    </row>
    <row r="2007" spans="1:16" x14ac:dyDescent="0.25">
      <c r="A2007" s="276" t="s">
        <v>1685</v>
      </c>
      <c r="B2007" s="277" t="s">
        <v>1333</v>
      </c>
      <c r="C2007" s="277" t="s">
        <v>274</v>
      </c>
      <c r="D2007" s="278" t="s">
        <v>370</v>
      </c>
      <c r="E2007" s="102" t="s">
        <v>5188</v>
      </c>
      <c r="F2007" s="102" t="s">
        <v>5238</v>
      </c>
      <c r="G2007" s="103"/>
      <c r="H2007" s="103">
        <v>45765</v>
      </c>
      <c r="I2007" s="102" t="s">
        <v>371</v>
      </c>
      <c r="J2007" s="102" t="s">
        <v>373</v>
      </c>
      <c r="K2007" s="102" t="s">
        <v>1</v>
      </c>
      <c r="L2007" s="102" t="str">
        <f>[2]!Table1[[#This Row],[Orgn]]&amp;"-"&amp;[2]!Table1[[#This Row],[Dest]]</f>
        <v>SSH-NAP</v>
      </c>
      <c r="M2007" s="102" t="str">
        <f t="shared" si="31"/>
        <v>ADT</v>
      </c>
      <c r="N2007" s="102">
        <f>WEEKDAY([2]!Table1[[#This Row],[Travel Date]],2)</f>
        <v>6</v>
      </c>
      <c r="P2007" s="102">
        <v>1</v>
      </c>
    </row>
    <row r="2008" spans="1:16" x14ac:dyDescent="0.25">
      <c r="A2008" s="276" t="s">
        <v>1685</v>
      </c>
      <c r="B2008" s="277" t="s">
        <v>5239</v>
      </c>
      <c r="C2008" s="277" t="s">
        <v>274</v>
      </c>
      <c r="D2008" s="278" t="s">
        <v>370</v>
      </c>
      <c r="E2008" s="102" t="s">
        <v>5188</v>
      </c>
      <c r="F2008" s="102" t="s">
        <v>5240</v>
      </c>
      <c r="G2008" s="103"/>
      <c r="H2008" s="103">
        <v>45765</v>
      </c>
      <c r="I2008" s="102" t="s">
        <v>371</v>
      </c>
      <c r="J2008" s="102" t="s">
        <v>373</v>
      </c>
      <c r="K2008" s="102" t="s">
        <v>1</v>
      </c>
      <c r="L2008" s="102" t="str">
        <f>[2]!Table1[[#This Row],[Orgn]]&amp;"-"&amp;[2]!Table1[[#This Row],[Dest]]</f>
        <v>SSH-NAP</v>
      </c>
      <c r="M2008" s="102" t="str">
        <f t="shared" si="31"/>
        <v>ADT</v>
      </c>
      <c r="N2008" s="102">
        <f>WEEKDAY([2]!Table1[[#This Row],[Travel Date]],2)</f>
        <v>6</v>
      </c>
      <c r="P2008" s="102">
        <v>1</v>
      </c>
    </row>
    <row r="2009" spans="1:16" x14ac:dyDescent="0.25">
      <c r="A2009" s="276" t="s">
        <v>1685</v>
      </c>
      <c r="B2009" s="277" t="s">
        <v>1314</v>
      </c>
      <c r="C2009" s="277" t="s">
        <v>1075</v>
      </c>
      <c r="D2009" s="278" t="s">
        <v>370</v>
      </c>
      <c r="E2009" s="102" t="s">
        <v>5188</v>
      </c>
      <c r="F2009" s="102" t="s">
        <v>5241</v>
      </c>
      <c r="G2009" s="103"/>
      <c r="H2009" s="103">
        <v>45765</v>
      </c>
      <c r="I2009" s="102" t="s">
        <v>371</v>
      </c>
      <c r="J2009" s="102" t="s">
        <v>373</v>
      </c>
      <c r="K2009" s="102" t="s">
        <v>1</v>
      </c>
      <c r="L2009" s="102" t="str">
        <f>[2]!Table1[[#This Row],[Orgn]]&amp;"-"&amp;[2]!Table1[[#This Row],[Dest]]</f>
        <v>NAP-SSH</v>
      </c>
      <c r="M2009" s="102" t="str">
        <f t="shared" si="31"/>
        <v>CHD</v>
      </c>
      <c r="N2009" s="102">
        <f>WEEKDAY([2]!Table1[[#This Row],[Travel Date]],2)</f>
        <v>6</v>
      </c>
      <c r="P2009" s="102">
        <v>1</v>
      </c>
    </row>
    <row r="2010" spans="1:16" x14ac:dyDescent="0.25">
      <c r="A2010" s="276" t="s">
        <v>5242</v>
      </c>
      <c r="B2010" s="277" t="s">
        <v>1069</v>
      </c>
      <c r="C2010" s="277" t="s">
        <v>274</v>
      </c>
      <c r="D2010" s="278" t="s">
        <v>370</v>
      </c>
      <c r="E2010" s="102" t="s">
        <v>5188</v>
      </c>
      <c r="F2010" s="102" t="s">
        <v>5243</v>
      </c>
      <c r="G2010" s="103"/>
      <c r="H2010" s="103">
        <v>45765</v>
      </c>
      <c r="I2010" s="102" t="s">
        <v>371</v>
      </c>
      <c r="J2010" s="102" t="s">
        <v>373</v>
      </c>
      <c r="K2010" s="102" t="s">
        <v>1</v>
      </c>
      <c r="L2010" s="102" t="str">
        <f>[2]!Table1[[#This Row],[Orgn]]&amp;"-"&amp;[2]!Table1[[#This Row],[Dest]]</f>
        <v>NAP-SSH</v>
      </c>
      <c r="M2010" s="102" t="str">
        <f t="shared" si="31"/>
        <v>ADT</v>
      </c>
      <c r="N2010" s="102">
        <f>WEEKDAY([2]!Table1[[#This Row],[Travel Date]],2)</f>
        <v>6</v>
      </c>
      <c r="P2010" s="102">
        <v>1</v>
      </c>
    </row>
    <row r="2011" spans="1:16" x14ac:dyDescent="0.25">
      <c r="A2011" s="276" t="s">
        <v>1781</v>
      </c>
      <c r="B2011" s="277" t="s">
        <v>1876</v>
      </c>
      <c r="C2011" s="277" t="s">
        <v>274</v>
      </c>
      <c r="D2011" s="278" t="s">
        <v>370</v>
      </c>
      <c r="E2011" s="102" t="s">
        <v>5188</v>
      </c>
      <c r="F2011" s="102" t="s">
        <v>5244</v>
      </c>
      <c r="G2011" s="103"/>
      <c r="H2011" s="103">
        <v>45765</v>
      </c>
      <c r="I2011" s="102" t="s">
        <v>371</v>
      </c>
      <c r="J2011" s="102" t="s">
        <v>373</v>
      </c>
      <c r="K2011" s="102" t="s">
        <v>1</v>
      </c>
      <c r="L2011" s="102" t="str">
        <f>[2]!Table1[[#This Row],[Orgn]]&amp;"-"&amp;[2]!Table1[[#This Row],[Dest]]</f>
        <v>NAP-SSH</v>
      </c>
      <c r="M2011" s="102" t="str">
        <f t="shared" si="31"/>
        <v>ADT</v>
      </c>
      <c r="N2011" s="102">
        <f>WEEKDAY([2]!Table1[[#This Row],[Travel Date]],2)</f>
        <v>6</v>
      </c>
      <c r="P2011" s="102">
        <v>1</v>
      </c>
    </row>
    <row r="2012" spans="1:16" x14ac:dyDescent="0.25">
      <c r="A2012" s="276" t="s">
        <v>5245</v>
      </c>
      <c r="B2012" s="277" t="s">
        <v>1299</v>
      </c>
      <c r="C2012" s="277" t="s">
        <v>1087</v>
      </c>
      <c r="D2012" s="278" t="s">
        <v>370</v>
      </c>
      <c r="E2012" s="102" t="s">
        <v>5188</v>
      </c>
      <c r="F2012" s="102" t="s">
        <v>5246</v>
      </c>
      <c r="G2012" s="103"/>
      <c r="H2012" s="103">
        <v>45765</v>
      </c>
      <c r="I2012" s="102" t="s">
        <v>371</v>
      </c>
      <c r="J2012" s="102" t="s">
        <v>373</v>
      </c>
      <c r="K2012" s="102" t="s">
        <v>1</v>
      </c>
      <c r="L2012" s="102" t="str">
        <f>[2]!Table1[[#This Row],[Orgn]]&amp;"-"&amp;[2]!Table1[[#This Row],[Dest]]</f>
        <v>NAP-SSH</v>
      </c>
      <c r="M2012" s="102" t="str">
        <f t="shared" si="31"/>
        <v>ADT</v>
      </c>
      <c r="N2012" s="102">
        <f>WEEKDAY([2]!Table1[[#This Row],[Travel Date]],2)</f>
        <v>6</v>
      </c>
      <c r="P2012" s="102">
        <v>1</v>
      </c>
    </row>
    <row r="2013" spans="1:16" x14ac:dyDescent="0.25">
      <c r="A2013" s="276" t="s">
        <v>5247</v>
      </c>
      <c r="B2013" s="277" t="s">
        <v>3945</v>
      </c>
      <c r="C2013" s="277" t="s">
        <v>1087</v>
      </c>
      <c r="D2013" s="278" t="s">
        <v>370</v>
      </c>
      <c r="E2013" s="102" t="s">
        <v>5188</v>
      </c>
      <c r="F2013" s="102" t="s">
        <v>5248</v>
      </c>
      <c r="G2013" s="103"/>
      <c r="H2013" s="103">
        <v>45765</v>
      </c>
      <c r="I2013" s="102" t="s">
        <v>371</v>
      </c>
      <c r="J2013" s="102" t="s">
        <v>373</v>
      </c>
      <c r="K2013" s="102" t="s">
        <v>1</v>
      </c>
      <c r="L2013" s="102" t="str">
        <f>[2]!Table1[[#This Row],[Orgn]]&amp;"-"&amp;[2]!Table1[[#This Row],[Dest]]</f>
        <v>NAP-SSH</v>
      </c>
      <c r="M2013" s="102" t="str">
        <f t="shared" si="31"/>
        <v>ADT</v>
      </c>
      <c r="N2013" s="102">
        <f>WEEKDAY([2]!Table1[[#This Row],[Travel Date]],2)</f>
        <v>6</v>
      </c>
      <c r="P2013" s="102">
        <v>1</v>
      </c>
    </row>
    <row r="2014" spans="1:16" x14ac:dyDescent="0.25">
      <c r="A2014" s="276" t="s">
        <v>5249</v>
      </c>
      <c r="B2014" s="277" t="s">
        <v>1174</v>
      </c>
      <c r="C2014" s="277" t="s">
        <v>1087</v>
      </c>
      <c r="D2014" s="278" t="s">
        <v>370</v>
      </c>
      <c r="E2014" s="102" t="s">
        <v>5188</v>
      </c>
      <c r="F2014" s="102" t="s">
        <v>5250</v>
      </c>
      <c r="G2014" s="103"/>
      <c r="H2014" s="103">
        <v>45765</v>
      </c>
      <c r="I2014" s="102" t="s">
        <v>371</v>
      </c>
      <c r="J2014" s="102" t="s">
        <v>373</v>
      </c>
      <c r="K2014" s="102" t="s">
        <v>1</v>
      </c>
      <c r="L2014" s="102" t="str">
        <f>[2]!Table1[[#This Row],[Orgn]]&amp;"-"&amp;[2]!Table1[[#This Row],[Dest]]</f>
        <v>NAP-SSH</v>
      </c>
      <c r="M2014" s="102" t="str">
        <f t="shared" si="31"/>
        <v>ADT</v>
      </c>
      <c r="N2014" s="102">
        <f>WEEKDAY([2]!Table1[[#This Row],[Travel Date]],2)</f>
        <v>6</v>
      </c>
      <c r="P2014" s="102">
        <v>1</v>
      </c>
    </row>
    <row r="2015" spans="1:16" x14ac:dyDescent="0.25">
      <c r="A2015" s="276" t="s">
        <v>5251</v>
      </c>
      <c r="B2015" s="277" t="s">
        <v>1119</v>
      </c>
      <c r="C2015" s="277" t="s">
        <v>274</v>
      </c>
      <c r="D2015" s="278" t="s">
        <v>370</v>
      </c>
      <c r="E2015" s="102" t="s">
        <v>5188</v>
      </c>
      <c r="F2015" s="102" t="s">
        <v>5252</v>
      </c>
      <c r="G2015" s="103"/>
      <c r="H2015" s="103">
        <v>45765</v>
      </c>
      <c r="I2015" s="102" t="s">
        <v>371</v>
      </c>
      <c r="J2015" s="102" t="s">
        <v>373</v>
      </c>
      <c r="K2015" s="102" t="s">
        <v>1</v>
      </c>
      <c r="L2015" s="102" t="str">
        <f>[2]!Table1[[#This Row],[Orgn]]&amp;"-"&amp;[2]!Table1[[#This Row],[Dest]]</f>
        <v>NAP-SSH</v>
      </c>
      <c r="M2015" s="102" t="str">
        <f t="shared" si="31"/>
        <v>ADT</v>
      </c>
      <c r="N2015" s="102">
        <f>WEEKDAY([2]!Table1[[#This Row],[Travel Date]],2)</f>
        <v>6</v>
      </c>
      <c r="P2015" s="102">
        <v>1</v>
      </c>
    </row>
    <row r="2016" spans="1:16" x14ac:dyDescent="0.25">
      <c r="A2016" s="276" t="s">
        <v>5253</v>
      </c>
      <c r="B2016" s="277" t="s">
        <v>5254</v>
      </c>
      <c r="C2016" s="277" t="s">
        <v>1087</v>
      </c>
      <c r="D2016" s="278" t="s">
        <v>370</v>
      </c>
      <c r="E2016" s="102" t="s">
        <v>5188</v>
      </c>
      <c r="F2016" s="102" t="s">
        <v>5255</v>
      </c>
      <c r="G2016" s="103"/>
      <c r="H2016" s="103">
        <v>45765</v>
      </c>
      <c r="I2016" s="102" t="s">
        <v>371</v>
      </c>
      <c r="J2016" s="102" t="s">
        <v>373</v>
      </c>
      <c r="K2016" s="102" t="s">
        <v>1</v>
      </c>
      <c r="L2016" s="102" t="str">
        <f>[2]!Table1[[#This Row],[Orgn]]&amp;"-"&amp;[2]!Table1[[#This Row],[Dest]]</f>
        <v>NAP-SSH</v>
      </c>
      <c r="M2016" s="102" t="str">
        <f t="shared" si="31"/>
        <v>ADT</v>
      </c>
      <c r="N2016" s="102">
        <f>WEEKDAY([2]!Table1[[#This Row],[Travel Date]],2)</f>
        <v>6</v>
      </c>
      <c r="P2016" s="102">
        <v>1</v>
      </c>
    </row>
    <row r="2017" spans="1:16" x14ac:dyDescent="0.25">
      <c r="A2017" s="276" t="s">
        <v>5253</v>
      </c>
      <c r="B2017" s="277" t="s">
        <v>1307</v>
      </c>
      <c r="C2017" s="277" t="s">
        <v>1087</v>
      </c>
      <c r="D2017" s="278" t="s">
        <v>370</v>
      </c>
      <c r="E2017" s="102" t="s">
        <v>5188</v>
      </c>
      <c r="F2017" s="102" t="s">
        <v>5256</v>
      </c>
      <c r="G2017" s="103"/>
      <c r="H2017" s="103">
        <v>45765</v>
      </c>
      <c r="I2017" s="102" t="s">
        <v>371</v>
      </c>
      <c r="J2017" s="102" t="s">
        <v>373</v>
      </c>
      <c r="K2017" s="102" t="s">
        <v>1</v>
      </c>
      <c r="L2017" s="102" t="str">
        <f>[2]!Table1[[#This Row],[Orgn]]&amp;"-"&amp;[2]!Table1[[#This Row],[Dest]]</f>
        <v>NAP-SSH</v>
      </c>
      <c r="M2017" s="102" t="str">
        <f t="shared" si="31"/>
        <v>ADT</v>
      </c>
      <c r="N2017" s="102">
        <f>WEEKDAY([2]!Table1[[#This Row],[Travel Date]],2)</f>
        <v>6</v>
      </c>
      <c r="P2017" s="102">
        <v>1</v>
      </c>
    </row>
    <row r="2018" spans="1:16" x14ac:dyDescent="0.25">
      <c r="A2018" s="276" t="s">
        <v>5257</v>
      </c>
      <c r="B2018" s="277" t="s">
        <v>1073</v>
      </c>
      <c r="C2018" s="277" t="s">
        <v>1087</v>
      </c>
      <c r="D2018" s="278" t="s">
        <v>370</v>
      </c>
      <c r="E2018" s="102" t="s">
        <v>5188</v>
      </c>
      <c r="F2018" s="102" t="s">
        <v>5258</v>
      </c>
      <c r="G2018" s="103"/>
      <c r="H2018" s="103">
        <v>45765</v>
      </c>
      <c r="I2018" s="102" t="s">
        <v>371</v>
      </c>
      <c r="J2018" s="102" t="s">
        <v>373</v>
      </c>
      <c r="K2018" s="102" t="s">
        <v>1</v>
      </c>
      <c r="L2018" s="102" t="str">
        <f>[2]!Table1[[#This Row],[Orgn]]&amp;"-"&amp;[2]!Table1[[#This Row],[Dest]]</f>
        <v>NAP-SSH</v>
      </c>
      <c r="M2018" s="102" t="str">
        <f t="shared" si="31"/>
        <v>ADT</v>
      </c>
      <c r="N2018" s="102">
        <f>WEEKDAY([2]!Table1[[#This Row],[Travel Date]],2)</f>
        <v>6</v>
      </c>
      <c r="P2018" s="102">
        <v>1</v>
      </c>
    </row>
    <row r="2019" spans="1:16" x14ac:dyDescent="0.25">
      <c r="A2019" s="276" t="s">
        <v>5259</v>
      </c>
      <c r="B2019" s="277" t="s">
        <v>1586</v>
      </c>
      <c r="C2019" s="277" t="s">
        <v>1087</v>
      </c>
      <c r="D2019" s="278" t="s">
        <v>370</v>
      </c>
      <c r="E2019" s="102" t="s">
        <v>5188</v>
      </c>
      <c r="F2019" s="102" t="s">
        <v>5260</v>
      </c>
      <c r="G2019" s="103"/>
      <c r="H2019" s="103">
        <v>45765</v>
      </c>
      <c r="I2019" s="102" t="s">
        <v>371</v>
      </c>
      <c r="J2019" s="102" t="s">
        <v>373</v>
      </c>
      <c r="K2019" s="102" t="s">
        <v>1</v>
      </c>
      <c r="L2019" s="102" t="str">
        <f>[2]!Table1[[#This Row],[Orgn]]&amp;"-"&amp;[2]!Table1[[#This Row],[Dest]]</f>
        <v>NAP-SSH</v>
      </c>
      <c r="M2019" s="102" t="str">
        <f t="shared" si="31"/>
        <v>ADT</v>
      </c>
      <c r="N2019" s="102">
        <f>WEEKDAY([2]!Table1[[#This Row],[Travel Date]],2)</f>
        <v>6</v>
      </c>
      <c r="P2019" s="102">
        <v>1</v>
      </c>
    </row>
    <row r="2020" spans="1:16" x14ac:dyDescent="0.25">
      <c r="A2020" s="276" t="s">
        <v>5261</v>
      </c>
      <c r="B2020" s="277" t="s">
        <v>1122</v>
      </c>
      <c r="C2020" s="277" t="s">
        <v>1087</v>
      </c>
      <c r="D2020" s="278" t="s">
        <v>370</v>
      </c>
      <c r="E2020" s="102" t="s">
        <v>5188</v>
      </c>
      <c r="F2020" s="102" t="s">
        <v>5262</v>
      </c>
      <c r="G2020" s="103"/>
      <c r="H2020" s="103">
        <v>45765</v>
      </c>
      <c r="I2020" s="102" t="s">
        <v>371</v>
      </c>
      <c r="J2020" s="102" t="s">
        <v>373</v>
      </c>
      <c r="K2020" s="102" t="s">
        <v>1</v>
      </c>
      <c r="L2020" s="102" t="str">
        <f>[2]!Table1[[#This Row],[Orgn]]&amp;"-"&amp;[2]!Table1[[#This Row],[Dest]]</f>
        <v>NAP-SSH</v>
      </c>
      <c r="M2020" s="102" t="str">
        <f t="shared" si="31"/>
        <v>ADT</v>
      </c>
      <c r="N2020" s="102">
        <f>WEEKDAY([2]!Table1[[#This Row],[Travel Date]],2)</f>
        <v>6</v>
      </c>
      <c r="P2020" s="102">
        <v>1</v>
      </c>
    </row>
    <row r="2021" spans="1:16" x14ac:dyDescent="0.25">
      <c r="A2021" s="276" t="s">
        <v>5263</v>
      </c>
      <c r="B2021" s="277" t="s">
        <v>1319</v>
      </c>
      <c r="C2021" s="277" t="s">
        <v>274</v>
      </c>
      <c r="D2021" s="278" t="s">
        <v>370</v>
      </c>
      <c r="E2021" s="102" t="s">
        <v>5188</v>
      </c>
      <c r="F2021" s="102" t="s">
        <v>5264</v>
      </c>
      <c r="G2021" s="103"/>
      <c r="H2021" s="103">
        <v>45765</v>
      </c>
      <c r="I2021" s="102" t="s">
        <v>371</v>
      </c>
      <c r="J2021" s="102" t="s">
        <v>373</v>
      </c>
      <c r="K2021" s="102" t="s">
        <v>1</v>
      </c>
      <c r="L2021" s="102" t="str">
        <f>[2]!Table1[[#This Row],[Orgn]]&amp;"-"&amp;[2]!Table1[[#This Row],[Dest]]</f>
        <v>NAP-SSH</v>
      </c>
      <c r="M2021" s="102" t="str">
        <f t="shared" si="31"/>
        <v>ADT</v>
      </c>
      <c r="N2021" s="102">
        <f>WEEKDAY([2]!Table1[[#This Row],[Travel Date]],2)</f>
        <v>6</v>
      </c>
      <c r="P2021" s="102">
        <v>1</v>
      </c>
    </row>
    <row r="2022" spans="1:16" x14ac:dyDescent="0.25">
      <c r="A2022" s="276" t="s">
        <v>5263</v>
      </c>
      <c r="B2022" s="277" t="s">
        <v>1148</v>
      </c>
      <c r="C2022" s="277" t="s">
        <v>1087</v>
      </c>
      <c r="D2022" s="278" t="s">
        <v>370</v>
      </c>
      <c r="E2022" s="102" t="s">
        <v>5188</v>
      </c>
      <c r="F2022" s="102" t="s">
        <v>5265</v>
      </c>
      <c r="G2022" s="103"/>
      <c r="H2022" s="103">
        <v>45765</v>
      </c>
      <c r="I2022" s="102" t="s">
        <v>371</v>
      </c>
      <c r="J2022" s="102" t="s">
        <v>373</v>
      </c>
      <c r="K2022" s="102" t="s">
        <v>1</v>
      </c>
      <c r="L2022" s="102" t="str">
        <f>[2]!Table1[[#This Row],[Orgn]]&amp;"-"&amp;[2]!Table1[[#This Row],[Dest]]</f>
        <v>NAP-SSH</v>
      </c>
      <c r="M2022" s="102" t="str">
        <f t="shared" si="31"/>
        <v>ADT</v>
      </c>
      <c r="N2022" s="102">
        <f>WEEKDAY([2]!Table1[[#This Row],[Travel Date]],2)</f>
        <v>6</v>
      </c>
      <c r="P2022" s="102">
        <v>1</v>
      </c>
    </row>
    <row r="2023" spans="1:16" x14ac:dyDescent="0.25">
      <c r="A2023" s="276" t="s">
        <v>5266</v>
      </c>
      <c r="B2023" s="277" t="s">
        <v>5267</v>
      </c>
      <c r="C2023" s="277" t="s">
        <v>1087</v>
      </c>
      <c r="D2023" s="278" t="s">
        <v>370</v>
      </c>
      <c r="E2023" s="102" t="s">
        <v>5188</v>
      </c>
      <c r="F2023" s="102" t="s">
        <v>5268</v>
      </c>
      <c r="G2023" s="103"/>
      <c r="H2023" s="103">
        <v>45765</v>
      </c>
      <c r="I2023" s="102" t="s">
        <v>371</v>
      </c>
      <c r="J2023" s="102" t="s">
        <v>373</v>
      </c>
      <c r="K2023" s="102" t="s">
        <v>1</v>
      </c>
      <c r="L2023" s="102" t="str">
        <f>[2]!Table1[[#This Row],[Orgn]]&amp;"-"&amp;[2]!Table1[[#This Row],[Dest]]</f>
        <v>NAP-SSH</v>
      </c>
      <c r="M2023" s="102" t="str">
        <f t="shared" si="31"/>
        <v>ADT</v>
      </c>
      <c r="N2023" s="102">
        <f>WEEKDAY([2]!Table1[[#This Row],[Travel Date]],2)</f>
        <v>6</v>
      </c>
      <c r="P2023" s="102">
        <v>1</v>
      </c>
    </row>
    <row r="2024" spans="1:16" x14ac:dyDescent="0.25">
      <c r="A2024" s="276" t="s">
        <v>5269</v>
      </c>
      <c r="B2024" s="277" t="s">
        <v>1123</v>
      </c>
      <c r="C2024" s="277" t="s">
        <v>1087</v>
      </c>
      <c r="D2024" s="278" t="s">
        <v>370</v>
      </c>
      <c r="E2024" s="102" t="s">
        <v>5188</v>
      </c>
      <c r="F2024" s="102" t="s">
        <v>5270</v>
      </c>
      <c r="G2024" s="103"/>
      <c r="H2024" s="103">
        <v>45765</v>
      </c>
      <c r="I2024" s="102" t="s">
        <v>371</v>
      </c>
      <c r="J2024" s="102" t="s">
        <v>373</v>
      </c>
      <c r="K2024" s="102" t="s">
        <v>1</v>
      </c>
      <c r="L2024" s="102" t="str">
        <f>[2]!Table1[[#This Row],[Orgn]]&amp;"-"&amp;[2]!Table1[[#This Row],[Dest]]</f>
        <v>NAP-SSH</v>
      </c>
      <c r="M2024" s="102" t="str">
        <f t="shared" si="31"/>
        <v>ADT</v>
      </c>
      <c r="N2024" s="102">
        <f>WEEKDAY([2]!Table1[[#This Row],[Travel Date]],2)</f>
        <v>6</v>
      </c>
      <c r="P2024" s="102">
        <v>1</v>
      </c>
    </row>
    <row r="2025" spans="1:16" x14ac:dyDescent="0.25">
      <c r="A2025" s="276" t="s">
        <v>5271</v>
      </c>
      <c r="B2025" s="277" t="s">
        <v>5272</v>
      </c>
      <c r="C2025" s="277" t="s">
        <v>274</v>
      </c>
      <c r="D2025" s="278" t="s">
        <v>370</v>
      </c>
      <c r="E2025" s="102" t="s">
        <v>5188</v>
      </c>
      <c r="F2025" s="102" t="s">
        <v>5273</v>
      </c>
      <c r="G2025" s="103"/>
      <c r="H2025" s="103">
        <v>45765</v>
      </c>
      <c r="I2025" s="102" t="s">
        <v>371</v>
      </c>
      <c r="J2025" s="102" t="s">
        <v>373</v>
      </c>
      <c r="K2025" s="102" t="s">
        <v>1</v>
      </c>
      <c r="L2025" s="102" t="str">
        <f>[2]!Table1[[#This Row],[Orgn]]&amp;"-"&amp;[2]!Table1[[#This Row],[Dest]]</f>
        <v>NAP-SSH</v>
      </c>
      <c r="M2025" s="102" t="str">
        <f t="shared" si="31"/>
        <v>ADT</v>
      </c>
      <c r="N2025" s="102">
        <f>WEEKDAY([2]!Table1[[#This Row],[Travel Date]],2)</f>
        <v>6</v>
      </c>
      <c r="P2025" s="102">
        <v>1</v>
      </c>
    </row>
    <row r="2026" spans="1:16" x14ac:dyDescent="0.25">
      <c r="A2026" s="276" t="s">
        <v>5274</v>
      </c>
      <c r="B2026" s="277" t="s">
        <v>2969</v>
      </c>
      <c r="C2026" s="277" t="s">
        <v>1087</v>
      </c>
      <c r="D2026" s="278" t="s">
        <v>370</v>
      </c>
      <c r="E2026" s="102" t="s">
        <v>5188</v>
      </c>
      <c r="F2026" s="102" t="s">
        <v>5275</v>
      </c>
      <c r="G2026" s="103"/>
      <c r="H2026" s="103">
        <v>45765</v>
      </c>
      <c r="I2026" s="102" t="s">
        <v>371</v>
      </c>
      <c r="J2026" s="102" t="s">
        <v>373</v>
      </c>
      <c r="K2026" s="102" t="s">
        <v>1</v>
      </c>
      <c r="L2026" s="102" t="str">
        <f>[2]!Table1[[#This Row],[Orgn]]&amp;"-"&amp;[2]!Table1[[#This Row],[Dest]]</f>
        <v>NAP-SSH</v>
      </c>
      <c r="M2026" s="102" t="str">
        <f t="shared" si="31"/>
        <v>ADT</v>
      </c>
      <c r="N2026" s="102">
        <f>WEEKDAY([2]!Table1[[#This Row],[Travel Date]],2)</f>
        <v>6</v>
      </c>
      <c r="P2026" s="102">
        <v>1</v>
      </c>
    </row>
    <row r="2027" spans="1:16" x14ac:dyDescent="0.25">
      <c r="A2027" s="276" t="s">
        <v>5276</v>
      </c>
      <c r="B2027" s="277" t="s">
        <v>5277</v>
      </c>
      <c r="C2027" s="277" t="s">
        <v>1087</v>
      </c>
      <c r="D2027" s="278" t="s">
        <v>370</v>
      </c>
      <c r="E2027" s="102" t="s">
        <v>5188</v>
      </c>
      <c r="F2027" s="102" t="s">
        <v>5278</v>
      </c>
      <c r="G2027" s="103"/>
      <c r="H2027" s="103">
        <v>45765</v>
      </c>
      <c r="I2027" s="102" t="s">
        <v>371</v>
      </c>
      <c r="J2027" s="102" t="s">
        <v>373</v>
      </c>
      <c r="K2027" s="102" t="s">
        <v>1</v>
      </c>
      <c r="L2027" s="102" t="str">
        <f>[2]!Table1[[#This Row],[Orgn]]&amp;"-"&amp;[2]!Table1[[#This Row],[Dest]]</f>
        <v>NAP-SSH</v>
      </c>
      <c r="M2027" s="102" t="str">
        <f t="shared" si="31"/>
        <v>ADT</v>
      </c>
      <c r="N2027" s="102">
        <f>WEEKDAY([2]!Table1[[#This Row],[Travel Date]],2)</f>
        <v>6</v>
      </c>
      <c r="P2027" s="102">
        <v>1</v>
      </c>
    </row>
    <row r="2028" spans="1:16" x14ac:dyDescent="0.25">
      <c r="A2028" s="276" t="s">
        <v>5279</v>
      </c>
      <c r="B2028" s="277" t="s">
        <v>5280</v>
      </c>
      <c r="C2028" s="277" t="s">
        <v>274</v>
      </c>
      <c r="D2028" s="278" t="s">
        <v>370</v>
      </c>
      <c r="E2028" s="102" t="s">
        <v>5188</v>
      </c>
      <c r="F2028" s="102" t="s">
        <v>5281</v>
      </c>
      <c r="G2028" s="103"/>
      <c r="H2028" s="103">
        <v>45765</v>
      </c>
      <c r="I2028" s="102" t="s">
        <v>371</v>
      </c>
      <c r="J2028" s="102" t="s">
        <v>373</v>
      </c>
      <c r="K2028" s="102" t="s">
        <v>1</v>
      </c>
      <c r="L2028" s="102" t="str">
        <f>[2]!Table1[[#This Row],[Orgn]]&amp;"-"&amp;[2]!Table1[[#This Row],[Dest]]</f>
        <v>NAP-SSH</v>
      </c>
      <c r="M2028" s="102" t="str">
        <f t="shared" si="31"/>
        <v>ADT</v>
      </c>
      <c r="N2028" s="102">
        <f>WEEKDAY([2]!Table1[[#This Row],[Travel Date]],2)</f>
        <v>6</v>
      </c>
      <c r="P2028" s="102">
        <v>1</v>
      </c>
    </row>
    <row r="2029" spans="1:16" x14ac:dyDescent="0.25">
      <c r="A2029" s="276" t="s">
        <v>5282</v>
      </c>
      <c r="B2029" s="277" t="s">
        <v>1305</v>
      </c>
      <c r="C2029" s="277" t="s">
        <v>274</v>
      </c>
      <c r="D2029" s="278" t="s">
        <v>370</v>
      </c>
      <c r="E2029" s="102" t="s">
        <v>5188</v>
      </c>
      <c r="F2029" s="102" t="s">
        <v>5283</v>
      </c>
      <c r="G2029" s="103"/>
      <c r="H2029" s="103">
        <v>45765</v>
      </c>
      <c r="I2029" s="102" t="s">
        <v>371</v>
      </c>
      <c r="J2029" s="102" t="s">
        <v>373</v>
      </c>
      <c r="K2029" s="102" t="s">
        <v>1</v>
      </c>
      <c r="L2029" s="102" t="str">
        <f>[2]!Table1[[#This Row],[Orgn]]&amp;"-"&amp;[2]!Table1[[#This Row],[Dest]]</f>
        <v>NAP-SSH</v>
      </c>
      <c r="M2029" s="102" t="str">
        <f t="shared" si="31"/>
        <v>ADT</v>
      </c>
      <c r="N2029" s="102">
        <f>WEEKDAY([2]!Table1[[#This Row],[Travel Date]],2)</f>
        <v>6</v>
      </c>
      <c r="P2029" s="102">
        <v>1</v>
      </c>
    </row>
    <row r="2030" spans="1:16" x14ac:dyDescent="0.25">
      <c r="A2030" s="276" t="s">
        <v>5123</v>
      </c>
      <c r="B2030" s="277" t="s">
        <v>1142</v>
      </c>
      <c r="C2030" s="277" t="s">
        <v>1087</v>
      </c>
      <c r="D2030" s="278" t="s">
        <v>370</v>
      </c>
      <c r="E2030" s="102" t="s">
        <v>5188</v>
      </c>
      <c r="F2030" s="102" t="s">
        <v>5284</v>
      </c>
      <c r="G2030" s="103"/>
      <c r="H2030" s="103">
        <v>45765</v>
      </c>
      <c r="I2030" s="102" t="s">
        <v>371</v>
      </c>
      <c r="J2030" s="102" t="s">
        <v>373</v>
      </c>
      <c r="K2030" s="102" t="s">
        <v>1</v>
      </c>
      <c r="L2030" s="102" t="str">
        <f>[2]!Table1[[#This Row],[Orgn]]&amp;"-"&amp;[2]!Table1[[#This Row],[Dest]]</f>
        <v>NAP-SSH</v>
      </c>
      <c r="M2030" s="102" t="str">
        <f t="shared" si="31"/>
        <v>ADT</v>
      </c>
      <c r="N2030" s="102">
        <f>WEEKDAY([2]!Table1[[#This Row],[Travel Date]],2)</f>
        <v>6</v>
      </c>
      <c r="P2030" s="102">
        <v>1</v>
      </c>
    </row>
    <row r="2031" spans="1:16" x14ac:dyDescent="0.25">
      <c r="A2031" s="276" t="s">
        <v>5285</v>
      </c>
      <c r="B2031" s="277" t="s">
        <v>1361</v>
      </c>
      <c r="C2031" s="277" t="s">
        <v>1087</v>
      </c>
      <c r="D2031" s="278" t="s">
        <v>370</v>
      </c>
      <c r="E2031" s="102" t="s">
        <v>5188</v>
      </c>
      <c r="F2031" s="102" t="s">
        <v>5286</v>
      </c>
      <c r="G2031" s="103"/>
      <c r="H2031" s="103">
        <v>45765</v>
      </c>
      <c r="I2031" s="102" t="s">
        <v>371</v>
      </c>
      <c r="J2031" s="102" t="s">
        <v>373</v>
      </c>
      <c r="K2031" s="102" t="s">
        <v>1</v>
      </c>
      <c r="L2031" s="102" t="str">
        <f>[2]!Table1[[#This Row],[Orgn]]&amp;"-"&amp;[2]!Table1[[#This Row],[Dest]]</f>
        <v>NAP-SSH</v>
      </c>
      <c r="M2031" s="102" t="str">
        <f t="shared" si="31"/>
        <v>ADT</v>
      </c>
      <c r="N2031" s="102">
        <f>WEEKDAY([2]!Table1[[#This Row],[Travel Date]],2)</f>
        <v>6</v>
      </c>
      <c r="P2031" s="102">
        <v>1</v>
      </c>
    </row>
    <row r="2032" spans="1:16" x14ac:dyDescent="0.25">
      <c r="A2032" s="276" t="s">
        <v>5287</v>
      </c>
      <c r="B2032" s="277" t="s">
        <v>5288</v>
      </c>
      <c r="C2032" s="277" t="s">
        <v>1087</v>
      </c>
      <c r="D2032" s="278" t="s">
        <v>370</v>
      </c>
      <c r="E2032" s="102" t="s">
        <v>5188</v>
      </c>
      <c r="F2032" s="102" t="s">
        <v>5289</v>
      </c>
      <c r="G2032" s="103"/>
      <c r="H2032" s="103">
        <v>45765</v>
      </c>
      <c r="I2032" s="102" t="s">
        <v>371</v>
      </c>
      <c r="J2032" s="102" t="s">
        <v>373</v>
      </c>
      <c r="K2032" s="102" t="s">
        <v>1</v>
      </c>
      <c r="L2032" s="102" t="str">
        <f>[2]!Table1[[#This Row],[Orgn]]&amp;"-"&amp;[2]!Table1[[#This Row],[Dest]]</f>
        <v>NAP-SSH</v>
      </c>
      <c r="M2032" s="102" t="str">
        <f t="shared" si="31"/>
        <v>ADT</v>
      </c>
      <c r="N2032" s="102">
        <f>WEEKDAY([2]!Table1[[#This Row],[Travel Date]],2)</f>
        <v>6</v>
      </c>
      <c r="P2032" s="102">
        <v>1</v>
      </c>
    </row>
    <row r="2033" spans="1:16" x14ac:dyDescent="0.25">
      <c r="A2033" s="276" t="s">
        <v>5290</v>
      </c>
      <c r="B2033" s="277" t="s">
        <v>1120</v>
      </c>
      <c r="C2033" s="277" t="s">
        <v>1087</v>
      </c>
      <c r="D2033" s="278" t="s">
        <v>370</v>
      </c>
      <c r="E2033" s="102" t="s">
        <v>5188</v>
      </c>
      <c r="F2033" s="102" t="s">
        <v>5291</v>
      </c>
      <c r="G2033" s="103"/>
      <c r="H2033" s="103">
        <v>45765</v>
      </c>
      <c r="I2033" s="102" t="s">
        <v>371</v>
      </c>
      <c r="J2033" s="102" t="s">
        <v>373</v>
      </c>
      <c r="K2033" s="102" t="s">
        <v>1</v>
      </c>
      <c r="L2033" s="102" t="str">
        <f>[2]!Table1[[#This Row],[Orgn]]&amp;"-"&amp;[2]!Table1[[#This Row],[Dest]]</f>
        <v>NAP-SSH</v>
      </c>
      <c r="M2033" s="102" t="str">
        <f t="shared" si="31"/>
        <v>ADT</v>
      </c>
      <c r="N2033" s="102">
        <f>WEEKDAY([2]!Table1[[#This Row],[Travel Date]],2)</f>
        <v>6</v>
      </c>
      <c r="P2033" s="102">
        <v>1</v>
      </c>
    </row>
    <row r="2034" spans="1:16" x14ac:dyDescent="0.25">
      <c r="A2034" s="276" t="s">
        <v>5292</v>
      </c>
      <c r="B2034" s="277" t="s">
        <v>1089</v>
      </c>
      <c r="C2034" s="277" t="s">
        <v>274</v>
      </c>
      <c r="D2034" s="278" t="s">
        <v>370</v>
      </c>
      <c r="E2034" s="102" t="s">
        <v>5188</v>
      </c>
      <c r="F2034" s="102" t="s">
        <v>5293</v>
      </c>
      <c r="G2034" s="103"/>
      <c r="H2034" s="103">
        <v>45765</v>
      </c>
      <c r="I2034" s="102" t="s">
        <v>371</v>
      </c>
      <c r="J2034" s="102" t="s">
        <v>373</v>
      </c>
      <c r="K2034" s="102" t="s">
        <v>1</v>
      </c>
      <c r="L2034" s="102" t="str">
        <f>[2]!Table1[[#This Row],[Orgn]]&amp;"-"&amp;[2]!Table1[[#This Row],[Dest]]</f>
        <v>NAP-SSH</v>
      </c>
      <c r="M2034" s="102" t="str">
        <f t="shared" si="31"/>
        <v>ADT</v>
      </c>
      <c r="N2034" s="102">
        <f>WEEKDAY([2]!Table1[[#This Row],[Travel Date]],2)</f>
        <v>6</v>
      </c>
      <c r="P2034" s="102">
        <v>1</v>
      </c>
    </row>
    <row r="2035" spans="1:16" x14ac:dyDescent="0.25">
      <c r="A2035" s="276" t="s">
        <v>5294</v>
      </c>
      <c r="B2035" s="277" t="s">
        <v>1536</v>
      </c>
      <c r="C2035" s="277" t="s">
        <v>274</v>
      </c>
      <c r="D2035" s="278" t="s">
        <v>370</v>
      </c>
      <c r="E2035" s="102" t="s">
        <v>5188</v>
      </c>
      <c r="F2035" s="102" t="s">
        <v>5295</v>
      </c>
      <c r="G2035" s="103"/>
      <c r="H2035" s="103">
        <v>45765</v>
      </c>
      <c r="I2035" s="102" t="s">
        <v>371</v>
      </c>
      <c r="J2035" s="102" t="s">
        <v>373</v>
      </c>
      <c r="K2035" s="102" t="s">
        <v>1</v>
      </c>
      <c r="L2035" s="102" t="str">
        <f>[2]!Table1[[#This Row],[Orgn]]&amp;"-"&amp;[2]!Table1[[#This Row],[Dest]]</f>
        <v>NAP-SSH</v>
      </c>
      <c r="M2035" s="102" t="str">
        <f t="shared" si="31"/>
        <v>ADT</v>
      </c>
      <c r="N2035" s="102">
        <f>WEEKDAY([2]!Table1[[#This Row],[Travel Date]],2)</f>
        <v>6</v>
      </c>
      <c r="P2035" s="102">
        <v>1</v>
      </c>
    </row>
    <row r="2036" spans="1:16" x14ac:dyDescent="0.25">
      <c r="A2036" s="276" t="s">
        <v>1205</v>
      </c>
      <c r="B2036" s="277" t="s">
        <v>1166</v>
      </c>
      <c r="C2036" s="277" t="s">
        <v>1087</v>
      </c>
      <c r="D2036" s="278" t="s">
        <v>370</v>
      </c>
      <c r="E2036" s="102" t="s">
        <v>5188</v>
      </c>
      <c r="F2036" s="102" t="s">
        <v>5296</v>
      </c>
      <c r="G2036" s="103"/>
      <c r="H2036" s="103">
        <v>45765</v>
      </c>
      <c r="I2036" s="102" t="s">
        <v>371</v>
      </c>
      <c r="J2036" s="102" t="s">
        <v>373</v>
      </c>
      <c r="K2036" s="102" t="s">
        <v>1</v>
      </c>
      <c r="L2036" s="102" t="str">
        <f>[2]!Table1[[#This Row],[Orgn]]&amp;"-"&amp;[2]!Table1[[#This Row],[Dest]]</f>
        <v>NAP-SSH</v>
      </c>
      <c r="M2036" s="102" t="str">
        <f t="shared" si="31"/>
        <v>ADT</v>
      </c>
      <c r="N2036" s="102">
        <f>WEEKDAY([2]!Table1[[#This Row],[Travel Date]],2)</f>
        <v>6</v>
      </c>
      <c r="P2036" s="102">
        <v>1</v>
      </c>
    </row>
    <row r="2037" spans="1:16" x14ac:dyDescent="0.25">
      <c r="A2037" s="276" t="s">
        <v>1205</v>
      </c>
      <c r="B2037" s="277" t="s">
        <v>5196</v>
      </c>
      <c r="C2037" s="277" t="s">
        <v>274</v>
      </c>
      <c r="D2037" s="278" t="s">
        <v>370</v>
      </c>
      <c r="E2037" s="102" t="s">
        <v>5188</v>
      </c>
      <c r="F2037" s="102" t="s">
        <v>5297</v>
      </c>
      <c r="G2037" s="103"/>
      <c r="H2037" s="103">
        <v>45765</v>
      </c>
      <c r="I2037" s="102" t="s">
        <v>371</v>
      </c>
      <c r="J2037" s="102" t="s">
        <v>373</v>
      </c>
      <c r="K2037" s="102" t="s">
        <v>1</v>
      </c>
      <c r="L2037" s="102" t="str">
        <f>[2]!Table1[[#This Row],[Orgn]]&amp;"-"&amp;[2]!Table1[[#This Row],[Dest]]</f>
        <v>NAP-SSH</v>
      </c>
      <c r="M2037" s="102" t="str">
        <f t="shared" si="31"/>
        <v>ADT</v>
      </c>
      <c r="N2037" s="102">
        <f>WEEKDAY([2]!Table1[[#This Row],[Travel Date]],2)</f>
        <v>6</v>
      </c>
      <c r="P2037" s="102">
        <v>1</v>
      </c>
    </row>
    <row r="2038" spans="1:16" x14ac:dyDescent="0.25">
      <c r="A2038" s="276" t="s">
        <v>5298</v>
      </c>
      <c r="B2038" s="277" t="s">
        <v>5299</v>
      </c>
      <c r="C2038" s="277" t="s">
        <v>1075</v>
      </c>
      <c r="D2038" s="278" t="s">
        <v>370</v>
      </c>
      <c r="E2038" s="102" t="s">
        <v>5188</v>
      </c>
      <c r="F2038" s="102" t="s">
        <v>5300</v>
      </c>
      <c r="G2038" s="103"/>
      <c r="H2038" s="103">
        <v>45765</v>
      </c>
      <c r="I2038" s="102" t="s">
        <v>371</v>
      </c>
      <c r="J2038" s="102" t="s">
        <v>373</v>
      </c>
      <c r="K2038" s="102" t="s">
        <v>1</v>
      </c>
      <c r="L2038" s="102" t="str">
        <f>[2]!Table1[[#This Row],[Orgn]]&amp;"-"&amp;[2]!Table1[[#This Row],[Dest]]</f>
        <v>NAP-SSH</v>
      </c>
      <c r="M2038" s="102" t="str">
        <f t="shared" si="31"/>
        <v>CHD</v>
      </c>
      <c r="N2038" s="102">
        <f>WEEKDAY([2]!Table1[[#This Row],[Travel Date]],2)</f>
        <v>6</v>
      </c>
      <c r="P2038" s="102">
        <v>1</v>
      </c>
    </row>
    <row r="2039" spans="1:16" x14ac:dyDescent="0.25">
      <c r="A2039" s="276" t="s">
        <v>5298</v>
      </c>
      <c r="B2039" s="277" t="s">
        <v>5301</v>
      </c>
      <c r="C2039" s="277" t="s">
        <v>1075</v>
      </c>
      <c r="D2039" s="278" t="s">
        <v>370</v>
      </c>
      <c r="E2039" s="102" t="s">
        <v>5188</v>
      </c>
      <c r="F2039" s="102" t="s">
        <v>5302</v>
      </c>
      <c r="G2039" s="103"/>
      <c r="H2039" s="103">
        <v>45765</v>
      </c>
      <c r="I2039" s="102" t="s">
        <v>371</v>
      </c>
      <c r="J2039" s="102" t="s">
        <v>373</v>
      </c>
      <c r="K2039" s="102" t="s">
        <v>1</v>
      </c>
      <c r="L2039" s="102" t="str">
        <f>[2]!Table1[[#This Row],[Orgn]]&amp;"-"&amp;[2]!Table1[[#This Row],[Dest]]</f>
        <v>NAP-SSH</v>
      </c>
      <c r="M2039" s="102" t="str">
        <f t="shared" si="31"/>
        <v>CHD</v>
      </c>
      <c r="N2039" s="102">
        <f>WEEKDAY([2]!Table1[[#This Row],[Travel Date]],2)</f>
        <v>6</v>
      </c>
      <c r="P2039" s="102">
        <v>1</v>
      </c>
    </row>
    <row r="2040" spans="1:16" x14ac:dyDescent="0.25">
      <c r="A2040" s="276" t="s">
        <v>5303</v>
      </c>
      <c r="B2040" s="277" t="s">
        <v>1262</v>
      </c>
      <c r="C2040" s="277" t="s">
        <v>1087</v>
      </c>
      <c r="D2040" s="278" t="s">
        <v>370</v>
      </c>
      <c r="E2040" s="102" t="s">
        <v>5188</v>
      </c>
      <c r="F2040" s="102" t="s">
        <v>5304</v>
      </c>
      <c r="G2040" s="103"/>
      <c r="H2040" s="103">
        <v>45765</v>
      </c>
      <c r="I2040" s="102" t="s">
        <v>371</v>
      </c>
      <c r="J2040" s="102" t="s">
        <v>373</v>
      </c>
      <c r="K2040" s="102" t="s">
        <v>1</v>
      </c>
      <c r="L2040" s="102" t="str">
        <f>[2]!Table1[[#This Row],[Orgn]]&amp;"-"&amp;[2]!Table1[[#This Row],[Dest]]</f>
        <v>NAP-SSH</v>
      </c>
      <c r="M2040" s="102" t="str">
        <f t="shared" si="31"/>
        <v>ADT</v>
      </c>
      <c r="N2040" s="102">
        <f>WEEKDAY([2]!Table1[[#This Row],[Travel Date]],2)</f>
        <v>6</v>
      </c>
      <c r="P2040" s="102">
        <v>1</v>
      </c>
    </row>
    <row r="2041" spans="1:16" x14ac:dyDescent="0.25">
      <c r="A2041" s="276" t="s">
        <v>5303</v>
      </c>
      <c r="B2041" s="277" t="s">
        <v>5305</v>
      </c>
      <c r="C2041" s="277" t="s">
        <v>274</v>
      </c>
      <c r="D2041" s="278" t="s">
        <v>370</v>
      </c>
      <c r="E2041" s="102" t="s">
        <v>5188</v>
      </c>
      <c r="F2041" s="102" t="s">
        <v>5306</v>
      </c>
      <c r="G2041" s="103"/>
      <c r="H2041" s="103">
        <v>45765</v>
      </c>
      <c r="I2041" s="102" t="s">
        <v>371</v>
      </c>
      <c r="J2041" s="102" t="s">
        <v>373</v>
      </c>
      <c r="K2041" s="102" t="s">
        <v>1</v>
      </c>
      <c r="L2041" s="102" t="str">
        <f>[2]!Table1[[#This Row],[Orgn]]&amp;"-"&amp;[2]!Table1[[#This Row],[Dest]]</f>
        <v>NAP-SSH</v>
      </c>
      <c r="M2041" s="102" t="str">
        <f t="shared" si="31"/>
        <v>ADT</v>
      </c>
      <c r="N2041" s="102">
        <f>WEEKDAY([2]!Table1[[#This Row],[Travel Date]],2)</f>
        <v>6</v>
      </c>
      <c r="P2041" s="102">
        <v>1</v>
      </c>
    </row>
    <row r="2042" spans="1:16" x14ac:dyDescent="0.25">
      <c r="A2042" s="276" t="s">
        <v>5307</v>
      </c>
      <c r="B2042" s="277" t="s">
        <v>1401</v>
      </c>
      <c r="C2042" s="277" t="s">
        <v>1087</v>
      </c>
      <c r="D2042" s="278" t="s">
        <v>370</v>
      </c>
      <c r="E2042" s="102" t="s">
        <v>5188</v>
      </c>
      <c r="F2042" s="102" t="s">
        <v>5308</v>
      </c>
      <c r="G2042" s="103"/>
      <c r="H2042" s="103">
        <v>45765</v>
      </c>
      <c r="I2042" s="102" t="s">
        <v>371</v>
      </c>
      <c r="J2042" s="102" t="s">
        <v>373</v>
      </c>
      <c r="K2042" s="102" t="s">
        <v>1</v>
      </c>
      <c r="L2042" s="102" t="str">
        <f>[2]!Table1[[#This Row],[Orgn]]&amp;"-"&amp;[2]!Table1[[#This Row],[Dest]]</f>
        <v>NAP-SSH</v>
      </c>
      <c r="M2042" s="102" t="str">
        <f t="shared" si="31"/>
        <v>ADT</v>
      </c>
      <c r="N2042" s="102">
        <f>WEEKDAY([2]!Table1[[#This Row],[Travel Date]],2)</f>
        <v>6</v>
      </c>
      <c r="P2042" s="102">
        <v>1</v>
      </c>
    </row>
    <row r="2043" spans="1:16" x14ac:dyDescent="0.25">
      <c r="A2043" s="276" t="s">
        <v>5309</v>
      </c>
      <c r="B2043" s="277" t="s">
        <v>1071</v>
      </c>
      <c r="C2043" s="277" t="s">
        <v>274</v>
      </c>
      <c r="D2043" s="278" t="s">
        <v>370</v>
      </c>
      <c r="E2043" s="102" t="s">
        <v>5188</v>
      </c>
      <c r="F2043" s="102" t="s">
        <v>5310</v>
      </c>
      <c r="G2043" s="103"/>
      <c r="H2043" s="103">
        <v>45765</v>
      </c>
      <c r="I2043" s="102" t="s">
        <v>371</v>
      </c>
      <c r="J2043" s="102" t="s">
        <v>373</v>
      </c>
      <c r="K2043" s="102" t="s">
        <v>1</v>
      </c>
      <c r="L2043" s="102" t="str">
        <f>[2]!Table1[[#This Row],[Orgn]]&amp;"-"&amp;[2]!Table1[[#This Row],[Dest]]</f>
        <v>NAP-SSH</v>
      </c>
      <c r="M2043" s="102" t="str">
        <f t="shared" si="31"/>
        <v>ADT</v>
      </c>
      <c r="N2043" s="102">
        <f>WEEKDAY([2]!Table1[[#This Row],[Travel Date]],2)</f>
        <v>6</v>
      </c>
      <c r="P2043" s="102">
        <v>1</v>
      </c>
    </row>
    <row r="2044" spans="1:16" x14ac:dyDescent="0.25">
      <c r="A2044" s="276" t="s">
        <v>5311</v>
      </c>
      <c r="B2044" s="277" t="s">
        <v>1409</v>
      </c>
      <c r="C2044" s="277" t="s">
        <v>1087</v>
      </c>
      <c r="D2044" s="278" t="s">
        <v>370</v>
      </c>
      <c r="E2044" s="102" t="s">
        <v>5188</v>
      </c>
      <c r="F2044" s="102" t="s">
        <v>5312</v>
      </c>
      <c r="G2044" s="103"/>
      <c r="H2044" s="103">
        <v>45765</v>
      </c>
      <c r="I2044" s="102" t="s">
        <v>371</v>
      </c>
      <c r="J2044" s="102" t="s">
        <v>373</v>
      </c>
      <c r="K2044" s="102" t="s">
        <v>1</v>
      </c>
      <c r="L2044" s="102" t="str">
        <f>[2]!Table1[[#This Row],[Orgn]]&amp;"-"&amp;[2]!Table1[[#This Row],[Dest]]</f>
        <v>NAP-SSH</v>
      </c>
      <c r="M2044" s="102" t="str">
        <f t="shared" si="31"/>
        <v>ADT</v>
      </c>
      <c r="N2044" s="102">
        <f>WEEKDAY([2]!Table1[[#This Row],[Travel Date]],2)</f>
        <v>6</v>
      </c>
      <c r="P2044" s="102">
        <v>1</v>
      </c>
    </row>
    <row r="2045" spans="1:16" x14ac:dyDescent="0.25">
      <c r="A2045" s="276" t="s">
        <v>5311</v>
      </c>
      <c r="B2045" s="277" t="s">
        <v>5313</v>
      </c>
      <c r="C2045" s="277" t="s">
        <v>274</v>
      </c>
      <c r="D2045" s="278" t="s">
        <v>370</v>
      </c>
      <c r="E2045" s="102" t="s">
        <v>5188</v>
      </c>
      <c r="F2045" s="102" t="s">
        <v>5314</v>
      </c>
      <c r="G2045" s="103"/>
      <c r="H2045" s="103">
        <v>45765</v>
      </c>
      <c r="I2045" s="102" t="s">
        <v>371</v>
      </c>
      <c r="J2045" s="102" t="s">
        <v>373</v>
      </c>
      <c r="K2045" s="102" t="s">
        <v>1</v>
      </c>
      <c r="L2045" s="102" t="str">
        <f>[2]!Table1[[#This Row],[Orgn]]&amp;"-"&amp;[2]!Table1[[#This Row],[Dest]]</f>
        <v>NAP-SSH</v>
      </c>
      <c r="M2045" s="102" t="str">
        <f t="shared" si="31"/>
        <v>ADT</v>
      </c>
      <c r="N2045" s="102">
        <f>WEEKDAY([2]!Table1[[#This Row],[Travel Date]],2)</f>
        <v>6</v>
      </c>
      <c r="P2045" s="102">
        <v>1</v>
      </c>
    </row>
    <row r="2046" spans="1:16" x14ac:dyDescent="0.25">
      <c r="A2046" s="276" t="s">
        <v>5315</v>
      </c>
      <c r="B2046" s="277" t="s">
        <v>1123</v>
      </c>
      <c r="C2046" s="277" t="s">
        <v>1087</v>
      </c>
      <c r="D2046" s="278" t="s">
        <v>370</v>
      </c>
      <c r="E2046" s="102" t="s">
        <v>5188</v>
      </c>
      <c r="F2046" s="102" t="s">
        <v>5316</v>
      </c>
      <c r="G2046" s="103"/>
      <c r="H2046" s="103">
        <v>45765</v>
      </c>
      <c r="I2046" s="102" t="s">
        <v>371</v>
      </c>
      <c r="J2046" s="102" t="s">
        <v>373</v>
      </c>
      <c r="K2046" s="102" t="s">
        <v>1</v>
      </c>
      <c r="L2046" s="102" t="str">
        <f>[2]!Table1[[#This Row],[Orgn]]&amp;"-"&amp;[2]!Table1[[#This Row],[Dest]]</f>
        <v>NAP-SSH</v>
      </c>
      <c r="M2046" s="102" t="str">
        <f t="shared" si="31"/>
        <v>ADT</v>
      </c>
      <c r="N2046" s="102">
        <f>WEEKDAY([2]!Table1[[#This Row],[Travel Date]],2)</f>
        <v>6</v>
      </c>
      <c r="P2046" s="102">
        <v>1</v>
      </c>
    </row>
    <row r="2047" spans="1:16" x14ac:dyDescent="0.25">
      <c r="A2047" s="276" t="s">
        <v>5317</v>
      </c>
      <c r="B2047" s="277" t="s">
        <v>1877</v>
      </c>
      <c r="C2047" s="277" t="s">
        <v>1087</v>
      </c>
      <c r="D2047" s="278" t="s">
        <v>370</v>
      </c>
      <c r="E2047" s="102" t="s">
        <v>5188</v>
      </c>
      <c r="F2047" s="102" t="s">
        <v>5318</v>
      </c>
      <c r="G2047" s="103"/>
      <c r="H2047" s="103">
        <v>45765</v>
      </c>
      <c r="I2047" s="102" t="s">
        <v>371</v>
      </c>
      <c r="J2047" s="102" t="s">
        <v>373</v>
      </c>
      <c r="K2047" s="102" t="s">
        <v>1</v>
      </c>
      <c r="L2047" s="102" t="str">
        <f>[2]!Table1[[#This Row],[Orgn]]&amp;"-"&amp;[2]!Table1[[#This Row],[Dest]]</f>
        <v>NAP-SSH</v>
      </c>
      <c r="M2047" s="102" t="str">
        <f t="shared" si="31"/>
        <v>ADT</v>
      </c>
      <c r="N2047" s="102">
        <f>WEEKDAY([2]!Table1[[#This Row],[Travel Date]],2)</f>
        <v>6</v>
      </c>
      <c r="P2047" s="102">
        <v>1</v>
      </c>
    </row>
    <row r="2048" spans="1:16" x14ac:dyDescent="0.25">
      <c r="A2048" s="276" t="s">
        <v>5319</v>
      </c>
      <c r="B2048" s="277" t="s">
        <v>1094</v>
      </c>
      <c r="C2048" s="277" t="s">
        <v>274</v>
      </c>
      <c r="D2048" s="278" t="s">
        <v>370</v>
      </c>
      <c r="E2048" s="102" t="s">
        <v>5188</v>
      </c>
      <c r="F2048" s="102" t="s">
        <v>5320</v>
      </c>
      <c r="G2048" s="103"/>
      <c r="H2048" s="103">
        <v>45765</v>
      </c>
      <c r="I2048" s="102" t="s">
        <v>371</v>
      </c>
      <c r="J2048" s="102" t="s">
        <v>373</v>
      </c>
      <c r="K2048" s="102" t="s">
        <v>1</v>
      </c>
      <c r="L2048" s="102" t="str">
        <f>[2]!Table1[[#This Row],[Orgn]]&amp;"-"&amp;[2]!Table1[[#This Row],[Dest]]</f>
        <v>NAP-SSH</v>
      </c>
      <c r="M2048" s="102" t="str">
        <f t="shared" si="31"/>
        <v>ADT</v>
      </c>
      <c r="N2048" s="102">
        <f>WEEKDAY([2]!Table1[[#This Row],[Travel Date]],2)</f>
        <v>6</v>
      </c>
      <c r="P2048" s="102">
        <v>1</v>
      </c>
    </row>
    <row r="2049" spans="1:16" x14ac:dyDescent="0.25">
      <c r="A2049" s="276" t="s">
        <v>5321</v>
      </c>
      <c r="B2049" s="277" t="s">
        <v>1310</v>
      </c>
      <c r="C2049" s="277" t="s">
        <v>1087</v>
      </c>
      <c r="D2049" s="278" t="s">
        <v>370</v>
      </c>
      <c r="E2049" s="102" t="s">
        <v>5188</v>
      </c>
      <c r="F2049" s="102" t="s">
        <v>5322</v>
      </c>
      <c r="G2049" s="103"/>
      <c r="H2049" s="103">
        <v>45765</v>
      </c>
      <c r="I2049" s="102" t="s">
        <v>371</v>
      </c>
      <c r="J2049" s="102" t="s">
        <v>373</v>
      </c>
      <c r="K2049" s="102" t="s">
        <v>1</v>
      </c>
      <c r="L2049" s="102" t="str">
        <f>[2]!Table1[[#This Row],[Orgn]]&amp;"-"&amp;[2]!Table1[[#This Row],[Dest]]</f>
        <v>NAP-SSH</v>
      </c>
      <c r="M2049" s="102" t="str">
        <f t="shared" si="31"/>
        <v>ADT</v>
      </c>
      <c r="N2049" s="102">
        <f>WEEKDAY([2]!Table1[[#This Row],[Travel Date]],2)</f>
        <v>6</v>
      </c>
      <c r="P2049" s="102">
        <v>1</v>
      </c>
    </row>
    <row r="2050" spans="1:16" x14ac:dyDescent="0.25">
      <c r="A2050" s="276" t="s">
        <v>5323</v>
      </c>
      <c r="B2050" s="277" t="s">
        <v>5324</v>
      </c>
      <c r="C2050" s="277" t="s">
        <v>1087</v>
      </c>
      <c r="D2050" s="278" t="s">
        <v>370</v>
      </c>
      <c r="E2050" s="102" t="s">
        <v>5188</v>
      </c>
      <c r="F2050" s="102" t="s">
        <v>5325</v>
      </c>
      <c r="G2050" s="103"/>
      <c r="H2050" s="103">
        <v>45765</v>
      </c>
      <c r="I2050" s="102" t="s">
        <v>371</v>
      </c>
      <c r="J2050" s="102" t="s">
        <v>373</v>
      </c>
      <c r="K2050" s="102" t="s">
        <v>1</v>
      </c>
      <c r="L2050" s="102" t="str">
        <f>[2]!Table1[[#This Row],[Orgn]]&amp;"-"&amp;[2]!Table1[[#This Row],[Dest]]</f>
        <v>NAP-SSH</v>
      </c>
      <c r="M2050" s="102" t="str">
        <f t="shared" ref="M2050:M2113" si="32">IF(TRIM(C2050)="INF", "INF", IF(TRIM(C2050)="CHD", "CHD", "ADT"))</f>
        <v>ADT</v>
      </c>
      <c r="N2050" s="102">
        <f>WEEKDAY([2]!Table1[[#This Row],[Travel Date]],2)</f>
        <v>6</v>
      </c>
      <c r="P2050" s="102">
        <v>1</v>
      </c>
    </row>
    <row r="2051" spans="1:16" x14ac:dyDescent="0.25">
      <c r="A2051" s="276" t="s">
        <v>5326</v>
      </c>
      <c r="B2051" s="277" t="s">
        <v>5327</v>
      </c>
      <c r="C2051" s="277" t="s">
        <v>274</v>
      </c>
      <c r="D2051" s="278" t="s">
        <v>370</v>
      </c>
      <c r="E2051" s="102" t="s">
        <v>5188</v>
      </c>
      <c r="F2051" s="102" t="s">
        <v>5328</v>
      </c>
      <c r="G2051" s="103"/>
      <c r="H2051" s="103">
        <v>45765</v>
      </c>
      <c r="I2051" s="102" t="s">
        <v>371</v>
      </c>
      <c r="J2051" s="102" t="s">
        <v>373</v>
      </c>
      <c r="K2051" s="102" t="s">
        <v>1</v>
      </c>
      <c r="L2051" s="102" t="str">
        <f>[2]!Table1[[#This Row],[Orgn]]&amp;"-"&amp;[2]!Table1[[#This Row],[Dest]]</f>
        <v>NAP-SSH</v>
      </c>
      <c r="M2051" s="102" t="str">
        <f t="shared" si="32"/>
        <v>ADT</v>
      </c>
      <c r="N2051" s="102">
        <f>WEEKDAY([2]!Table1[[#This Row],[Travel Date]],2)</f>
        <v>6</v>
      </c>
      <c r="P2051" s="102">
        <v>1</v>
      </c>
    </row>
    <row r="2052" spans="1:16" x14ac:dyDescent="0.25">
      <c r="A2052" s="276" t="s">
        <v>5326</v>
      </c>
      <c r="B2052" s="277" t="s">
        <v>5329</v>
      </c>
      <c r="C2052" s="277" t="s">
        <v>1075</v>
      </c>
      <c r="D2052" s="278" t="s">
        <v>370</v>
      </c>
      <c r="E2052" s="102" t="s">
        <v>5188</v>
      </c>
      <c r="F2052" s="102" t="s">
        <v>5330</v>
      </c>
      <c r="G2052" s="103"/>
      <c r="H2052" s="103">
        <v>45765</v>
      </c>
      <c r="I2052" s="102" t="s">
        <v>371</v>
      </c>
      <c r="J2052" s="102" t="s">
        <v>373</v>
      </c>
      <c r="K2052" s="102" t="s">
        <v>1</v>
      </c>
      <c r="L2052" s="102" t="str">
        <f>[2]!Table1[[#This Row],[Orgn]]&amp;"-"&amp;[2]!Table1[[#This Row],[Dest]]</f>
        <v>NAP-SSH</v>
      </c>
      <c r="M2052" s="102" t="str">
        <f t="shared" si="32"/>
        <v>CHD</v>
      </c>
      <c r="N2052" s="102">
        <f>WEEKDAY([2]!Table1[[#This Row],[Travel Date]],2)</f>
        <v>6</v>
      </c>
      <c r="P2052" s="102">
        <v>1</v>
      </c>
    </row>
    <row r="2053" spans="1:16" x14ac:dyDescent="0.25">
      <c r="A2053" s="276" t="s">
        <v>5331</v>
      </c>
      <c r="B2053" s="277" t="s">
        <v>5332</v>
      </c>
      <c r="C2053" s="277" t="s">
        <v>1087</v>
      </c>
      <c r="D2053" s="278" t="s">
        <v>370</v>
      </c>
      <c r="E2053" s="102" t="s">
        <v>5188</v>
      </c>
      <c r="F2053" s="102" t="s">
        <v>5333</v>
      </c>
      <c r="G2053" s="103"/>
      <c r="H2053" s="103">
        <v>45765</v>
      </c>
      <c r="I2053" s="102" t="s">
        <v>371</v>
      </c>
      <c r="J2053" s="102" t="s">
        <v>373</v>
      </c>
      <c r="K2053" s="102" t="s">
        <v>1</v>
      </c>
      <c r="L2053" s="102" t="str">
        <f>[2]!Table1[[#This Row],[Orgn]]&amp;"-"&amp;[2]!Table1[[#This Row],[Dest]]</f>
        <v>NAP-SSH</v>
      </c>
      <c r="M2053" s="102" t="str">
        <f t="shared" si="32"/>
        <v>ADT</v>
      </c>
      <c r="N2053" s="102">
        <f>WEEKDAY([2]!Table1[[#This Row],[Travel Date]],2)</f>
        <v>6</v>
      </c>
      <c r="P2053" s="102">
        <v>1</v>
      </c>
    </row>
    <row r="2054" spans="1:16" x14ac:dyDescent="0.25">
      <c r="A2054" s="276" t="s">
        <v>5334</v>
      </c>
      <c r="B2054" s="277" t="s">
        <v>2605</v>
      </c>
      <c r="C2054" s="277" t="s">
        <v>1087</v>
      </c>
      <c r="D2054" s="278" t="s">
        <v>370</v>
      </c>
      <c r="E2054" s="102" t="s">
        <v>5188</v>
      </c>
      <c r="F2054" s="102" t="s">
        <v>5335</v>
      </c>
      <c r="G2054" s="103"/>
      <c r="H2054" s="103">
        <v>45765</v>
      </c>
      <c r="I2054" s="102" t="s">
        <v>371</v>
      </c>
      <c r="J2054" s="102" t="s">
        <v>373</v>
      </c>
      <c r="K2054" s="102" t="s">
        <v>1</v>
      </c>
      <c r="L2054" s="102" t="str">
        <f>[2]!Table1[[#This Row],[Orgn]]&amp;"-"&amp;[2]!Table1[[#This Row],[Dest]]</f>
        <v>NAP-SSH</v>
      </c>
      <c r="M2054" s="102" t="str">
        <f t="shared" si="32"/>
        <v>ADT</v>
      </c>
      <c r="N2054" s="102">
        <f>WEEKDAY([2]!Table1[[#This Row],[Travel Date]],2)</f>
        <v>6</v>
      </c>
      <c r="P2054" s="102">
        <v>1</v>
      </c>
    </row>
    <row r="2055" spans="1:16" x14ac:dyDescent="0.25">
      <c r="A2055" s="276" t="s">
        <v>5336</v>
      </c>
      <c r="B2055" s="277" t="s">
        <v>5337</v>
      </c>
      <c r="C2055" s="277" t="s">
        <v>1087</v>
      </c>
      <c r="D2055" s="278" t="s">
        <v>5338</v>
      </c>
      <c r="E2055" s="102" t="s">
        <v>5188</v>
      </c>
      <c r="F2055" s="102" t="s">
        <v>5339</v>
      </c>
      <c r="G2055" s="103"/>
      <c r="H2055" s="103">
        <v>45765</v>
      </c>
      <c r="I2055" s="102" t="s">
        <v>371</v>
      </c>
      <c r="J2055" s="102" t="s">
        <v>373</v>
      </c>
      <c r="K2055" s="102" t="s">
        <v>1</v>
      </c>
      <c r="L2055" s="102" t="str">
        <f>[2]!Table1[[#This Row],[Orgn]]&amp;"-"&amp;[2]!Table1[[#This Row],[Dest]]</f>
        <v>NAP-SSH</v>
      </c>
      <c r="M2055" s="102" t="str">
        <f t="shared" si="32"/>
        <v>ADT</v>
      </c>
      <c r="N2055" s="102">
        <f>WEEKDAY([2]!Table1[[#This Row],[Travel Date]],2)</f>
        <v>6</v>
      </c>
      <c r="P2055" s="102">
        <v>1</v>
      </c>
    </row>
    <row r="2056" spans="1:16" x14ac:dyDescent="0.25">
      <c r="A2056" s="276" t="s">
        <v>5340</v>
      </c>
      <c r="B2056" s="277" t="s">
        <v>1163</v>
      </c>
      <c r="C2056" s="277" t="s">
        <v>1087</v>
      </c>
      <c r="D2056" s="278" t="s">
        <v>5338</v>
      </c>
      <c r="E2056" s="102" t="s">
        <v>5188</v>
      </c>
      <c r="F2056" s="102" t="s">
        <v>5341</v>
      </c>
      <c r="G2056" s="103"/>
      <c r="H2056" s="103">
        <v>45765</v>
      </c>
      <c r="I2056" s="102" t="s">
        <v>371</v>
      </c>
      <c r="J2056" s="102" t="s">
        <v>373</v>
      </c>
      <c r="K2056" s="102" t="s">
        <v>1</v>
      </c>
      <c r="L2056" s="102" t="str">
        <f>[2]!Table1[[#This Row],[Orgn]]&amp;"-"&amp;[2]!Table1[[#This Row],[Dest]]</f>
        <v>NAP-SSH</v>
      </c>
      <c r="M2056" s="102" t="str">
        <f t="shared" si="32"/>
        <v>ADT</v>
      </c>
      <c r="N2056" s="102">
        <f>WEEKDAY([2]!Table1[[#This Row],[Travel Date]],2)</f>
        <v>6</v>
      </c>
      <c r="P2056" s="102">
        <v>1</v>
      </c>
    </row>
    <row r="2057" spans="1:16" x14ac:dyDescent="0.25">
      <c r="A2057" s="276" t="s">
        <v>5292</v>
      </c>
      <c r="B2057" s="277" t="s">
        <v>5342</v>
      </c>
      <c r="C2057" s="277" t="s">
        <v>274</v>
      </c>
      <c r="D2057" s="278" t="s">
        <v>5338</v>
      </c>
      <c r="E2057" s="102" t="s">
        <v>5188</v>
      </c>
      <c r="F2057" s="102" t="s">
        <v>5343</v>
      </c>
      <c r="G2057" s="103"/>
      <c r="H2057" s="103">
        <v>45765</v>
      </c>
      <c r="I2057" s="102" t="s">
        <v>371</v>
      </c>
      <c r="J2057" s="102" t="s">
        <v>373</v>
      </c>
      <c r="K2057" s="102" t="s">
        <v>1</v>
      </c>
      <c r="L2057" s="102" t="str">
        <f>[2]!Table1[[#This Row],[Orgn]]&amp;"-"&amp;[2]!Table1[[#This Row],[Dest]]</f>
        <v>NAP-SSH</v>
      </c>
      <c r="M2057" s="102" t="str">
        <f t="shared" si="32"/>
        <v>ADT</v>
      </c>
      <c r="N2057" s="102">
        <f>WEEKDAY([2]!Table1[[#This Row],[Travel Date]],2)</f>
        <v>6</v>
      </c>
      <c r="P2057" s="102">
        <v>1</v>
      </c>
    </row>
    <row r="2058" spans="1:16" x14ac:dyDescent="0.25">
      <c r="A2058" s="279" t="s">
        <v>5340</v>
      </c>
      <c r="B2058" s="280" t="s">
        <v>1868</v>
      </c>
      <c r="C2058" s="280" t="s">
        <v>277</v>
      </c>
      <c r="D2058" s="278" t="s">
        <v>5338</v>
      </c>
      <c r="E2058" s="102" t="s">
        <v>5188</v>
      </c>
      <c r="F2058" s="102" t="s">
        <v>5344</v>
      </c>
      <c r="G2058" s="103"/>
      <c r="H2058" s="103">
        <v>45765</v>
      </c>
      <c r="I2058" s="102" t="s">
        <v>371</v>
      </c>
      <c r="J2058" s="102" t="s">
        <v>373</v>
      </c>
      <c r="K2058" s="102" t="s">
        <v>1</v>
      </c>
      <c r="L2058" s="102" t="str">
        <f>[2]!Table1[[#This Row],[Orgn]]&amp;"-"&amp;[2]!Table1[[#This Row],[Dest]]</f>
        <v>NAP-SSH</v>
      </c>
      <c r="M2058" s="102" t="str">
        <f t="shared" si="32"/>
        <v>ADT</v>
      </c>
      <c r="N2058" s="102">
        <f>WEEKDAY([2]!Table1[[#This Row],[Travel Date]],2)</f>
        <v>6</v>
      </c>
      <c r="P2058" s="102">
        <v>1</v>
      </c>
    </row>
    <row r="2059" spans="1:16" x14ac:dyDescent="0.25">
      <c r="A2059" s="276" t="s">
        <v>4110</v>
      </c>
      <c r="B2059" s="277" t="s">
        <v>1112</v>
      </c>
      <c r="C2059" s="277" t="s">
        <v>1087</v>
      </c>
      <c r="D2059" s="278" t="s">
        <v>207</v>
      </c>
      <c r="E2059" s="102" t="s">
        <v>275</v>
      </c>
      <c r="F2059" s="102" t="s">
        <v>4111</v>
      </c>
      <c r="G2059" s="103"/>
      <c r="H2059" s="103">
        <v>45772</v>
      </c>
      <c r="I2059" s="102" t="s">
        <v>345</v>
      </c>
      <c r="J2059" s="102" t="s">
        <v>1</v>
      </c>
      <c r="K2059" s="102" t="s">
        <v>2</v>
      </c>
      <c r="L2059" s="102" t="str">
        <f>[2]!Table1[[#This Row],[Orgn]]&amp;"-"&amp;[2]!Table1[[#This Row],[Dest]]</f>
        <v>NAP-SSH</v>
      </c>
      <c r="M2059" s="102" t="str">
        <f t="shared" si="32"/>
        <v>ADT</v>
      </c>
      <c r="N2059" s="102">
        <f>WEEKDAY([2]!Table1[[#This Row],[Travel Date]],2)</f>
        <v>6</v>
      </c>
      <c r="P2059" s="102">
        <v>1</v>
      </c>
    </row>
    <row r="2060" spans="1:16" x14ac:dyDescent="0.25">
      <c r="A2060" s="276" t="s">
        <v>1775</v>
      </c>
      <c r="B2060" s="277" t="s">
        <v>1073</v>
      </c>
      <c r="C2060" s="277" t="s">
        <v>1087</v>
      </c>
      <c r="D2060" s="278" t="s">
        <v>207</v>
      </c>
      <c r="E2060" s="102" t="s">
        <v>275</v>
      </c>
      <c r="F2060" s="102" t="s">
        <v>4124</v>
      </c>
      <c r="G2060" s="103"/>
      <c r="H2060" s="103">
        <v>45772</v>
      </c>
      <c r="I2060" s="102" t="s">
        <v>345</v>
      </c>
      <c r="J2060" s="102" t="s">
        <v>1</v>
      </c>
      <c r="K2060" s="102" t="s">
        <v>2</v>
      </c>
      <c r="L2060" s="102" t="str">
        <f>[2]!Table1[[#This Row],[Orgn]]&amp;"-"&amp;[2]!Table1[[#This Row],[Dest]]</f>
        <v>NAP-SSH</v>
      </c>
      <c r="M2060" s="102" t="str">
        <f t="shared" si="32"/>
        <v>ADT</v>
      </c>
      <c r="N2060" s="102">
        <f>WEEKDAY([2]!Table1[[#This Row],[Travel Date]],2)</f>
        <v>6</v>
      </c>
      <c r="P2060" s="102">
        <v>1</v>
      </c>
    </row>
    <row r="2061" spans="1:16" x14ac:dyDescent="0.25">
      <c r="A2061" s="276" t="s">
        <v>3975</v>
      </c>
      <c r="B2061" s="277" t="s">
        <v>3976</v>
      </c>
      <c r="C2061" s="277" t="s">
        <v>274</v>
      </c>
      <c r="D2061" s="278" t="s">
        <v>316</v>
      </c>
      <c r="E2061" s="102" t="s">
        <v>275</v>
      </c>
      <c r="F2061" s="102" t="s">
        <v>3977</v>
      </c>
      <c r="G2061" s="103"/>
      <c r="H2061" s="103">
        <v>45772</v>
      </c>
      <c r="I2061" s="102" t="s">
        <v>345</v>
      </c>
      <c r="J2061" s="102" t="s">
        <v>1</v>
      </c>
      <c r="K2061" s="102" t="s">
        <v>2</v>
      </c>
      <c r="L2061" s="102" t="str">
        <f>[2]!Table1[[#This Row],[Orgn]]&amp;"-"&amp;[2]!Table1[[#This Row],[Dest]]</f>
        <v>NAP-SSH</v>
      </c>
      <c r="M2061" s="102" t="str">
        <f t="shared" si="32"/>
        <v>ADT</v>
      </c>
      <c r="N2061" s="102">
        <f>WEEKDAY([2]!Table1[[#This Row],[Travel Date]],2)</f>
        <v>6</v>
      </c>
      <c r="P2061" s="102">
        <v>1</v>
      </c>
    </row>
    <row r="2062" spans="1:16" x14ac:dyDescent="0.25">
      <c r="A2062" s="276" t="s">
        <v>3984</v>
      </c>
      <c r="B2062" s="277" t="s">
        <v>3985</v>
      </c>
      <c r="C2062" s="277" t="s">
        <v>1087</v>
      </c>
      <c r="D2062" s="278" t="s">
        <v>316</v>
      </c>
      <c r="E2062" s="102" t="s">
        <v>275</v>
      </c>
      <c r="F2062" s="102" t="s">
        <v>3986</v>
      </c>
      <c r="G2062" s="103"/>
      <c r="H2062" s="103">
        <v>45772</v>
      </c>
      <c r="I2062" s="102" t="s">
        <v>345</v>
      </c>
      <c r="J2062" s="102" t="s">
        <v>1</v>
      </c>
      <c r="K2062" s="102" t="s">
        <v>2</v>
      </c>
      <c r="L2062" s="102" t="str">
        <f>[2]!Table1[[#This Row],[Orgn]]&amp;"-"&amp;[2]!Table1[[#This Row],[Dest]]</f>
        <v>NAP-SSH</v>
      </c>
      <c r="M2062" s="102" t="str">
        <f t="shared" si="32"/>
        <v>ADT</v>
      </c>
      <c r="N2062" s="102">
        <f>WEEKDAY([2]!Table1[[#This Row],[Travel Date]],2)</f>
        <v>6</v>
      </c>
      <c r="P2062" s="102">
        <v>1</v>
      </c>
    </row>
    <row r="2063" spans="1:16" x14ac:dyDescent="0.25">
      <c r="A2063" s="276" t="s">
        <v>1616</v>
      </c>
      <c r="B2063" s="277" t="s">
        <v>1228</v>
      </c>
      <c r="C2063" s="277" t="s">
        <v>274</v>
      </c>
      <c r="D2063" s="278" t="s">
        <v>301</v>
      </c>
      <c r="E2063" s="102" t="s">
        <v>275</v>
      </c>
      <c r="F2063" s="102" t="s">
        <v>4071</v>
      </c>
      <c r="G2063" s="103"/>
      <c r="H2063" s="103">
        <v>45772</v>
      </c>
      <c r="I2063" s="102" t="s">
        <v>345</v>
      </c>
      <c r="J2063" s="102" t="s">
        <v>1</v>
      </c>
      <c r="K2063" s="102" t="s">
        <v>2</v>
      </c>
      <c r="L2063" s="102" t="str">
        <f>[2]!Table1[[#This Row],[Orgn]]&amp;"-"&amp;[2]!Table1[[#This Row],[Dest]]</f>
        <v>NAP-SSH</v>
      </c>
      <c r="M2063" s="102" t="str">
        <f t="shared" si="32"/>
        <v>ADT</v>
      </c>
      <c r="N2063" s="102">
        <f>WEEKDAY([2]!Table1[[#This Row],[Travel Date]],2)</f>
        <v>6</v>
      </c>
      <c r="P2063" s="102">
        <v>1</v>
      </c>
    </row>
    <row r="2064" spans="1:16" x14ac:dyDescent="0.25">
      <c r="A2064" s="276" t="s">
        <v>1616</v>
      </c>
      <c r="B2064" s="277" t="s">
        <v>1235</v>
      </c>
      <c r="C2064" s="277" t="s">
        <v>274</v>
      </c>
      <c r="D2064" s="278" t="s">
        <v>301</v>
      </c>
      <c r="E2064" s="102" t="s">
        <v>275</v>
      </c>
      <c r="F2064" s="102" t="s">
        <v>4072</v>
      </c>
      <c r="G2064" s="103"/>
      <c r="H2064" s="103">
        <v>45772</v>
      </c>
      <c r="I2064" s="102" t="s">
        <v>345</v>
      </c>
      <c r="J2064" s="102" t="s">
        <v>1</v>
      </c>
      <c r="K2064" s="102" t="s">
        <v>2</v>
      </c>
      <c r="L2064" s="102" t="str">
        <f>[2]!Table1[[#This Row],[Orgn]]&amp;"-"&amp;[2]!Table1[[#This Row],[Dest]]</f>
        <v>NAP-SSH</v>
      </c>
      <c r="M2064" s="102" t="str">
        <f t="shared" si="32"/>
        <v>ADT</v>
      </c>
      <c r="N2064" s="102">
        <f>WEEKDAY([2]!Table1[[#This Row],[Travel Date]],2)</f>
        <v>6</v>
      </c>
      <c r="P2064" s="102">
        <v>1</v>
      </c>
    </row>
    <row r="2065" spans="1:16" x14ac:dyDescent="0.25">
      <c r="A2065" s="276" t="s">
        <v>1616</v>
      </c>
      <c r="B2065" s="277" t="s">
        <v>2113</v>
      </c>
      <c r="C2065" s="277" t="s">
        <v>1087</v>
      </c>
      <c r="D2065" s="278" t="s">
        <v>301</v>
      </c>
      <c r="E2065" s="102" t="s">
        <v>275</v>
      </c>
      <c r="F2065" s="102" t="s">
        <v>4073</v>
      </c>
      <c r="G2065" s="103"/>
      <c r="H2065" s="103">
        <v>45772</v>
      </c>
      <c r="I2065" s="102" t="s">
        <v>345</v>
      </c>
      <c r="J2065" s="102" t="s">
        <v>1</v>
      </c>
      <c r="K2065" s="102" t="s">
        <v>2</v>
      </c>
      <c r="L2065" s="102" t="str">
        <f>[2]!Table1[[#This Row],[Orgn]]&amp;"-"&amp;[2]!Table1[[#This Row],[Dest]]</f>
        <v>NAP-SSH</v>
      </c>
      <c r="M2065" s="102" t="str">
        <f t="shared" si="32"/>
        <v>ADT</v>
      </c>
      <c r="N2065" s="102">
        <f>WEEKDAY([2]!Table1[[#This Row],[Travel Date]],2)</f>
        <v>6</v>
      </c>
      <c r="P2065" s="102">
        <v>1</v>
      </c>
    </row>
    <row r="2066" spans="1:16" x14ac:dyDescent="0.25">
      <c r="A2066" s="276" t="s">
        <v>4598</v>
      </c>
      <c r="B2066" s="277" t="s">
        <v>1111</v>
      </c>
      <c r="C2066" s="277" t="s">
        <v>1087</v>
      </c>
      <c r="D2066" s="278" t="s">
        <v>303</v>
      </c>
      <c r="E2066" s="102" t="s">
        <v>275</v>
      </c>
      <c r="F2066" s="102" t="s">
        <v>5345</v>
      </c>
      <c r="G2066" s="103"/>
      <c r="H2066" s="103">
        <v>45772</v>
      </c>
      <c r="I2066" s="102" t="s">
        <v>345</v>
      </c>
      <c r="J2066" s="102" t="s">
        <v>1</v>
      </c>
      <c r="K2066" s="102" t="s">
        <v>2</v>
      </c>
      <c r="L2066" s="102" t="str">
        <f>[2]!Table1[[#This Row],[Orgn]]&amp;"-"&amp;[2]!Table1[[#This Row],[Dest]]</f>
        <v>NAP-SSH</v>
      </c>
      <c r="M2066" s="102" t="str">
        <f t="shared" si="32"/>
        <v>ADT</v>
      </c>
      <c r="N2066" s="102">
        <f>WEEKDAY([2]!Table1[[#This Row],[Travel Date]],2)</f>
        <v>6</v>
      </c>
      <c r="P2066" s="102">
        <v>1</v>
      </c>
    </row>
    <row r="2067" spans="1:16" x14ac:dyDescent="0.25">
      <c r="A2067" s="276" t="s">
        <v>1979</v>
      </c>
      <c r="B2067" s="277" t="s">
        <v>1281</v>
      </c>
      <c r="C2067" s="277" t="s">
        <v>1087</v>
      </c>
      <c r="D2067" s="278" t="s">
        <v>207</v>
      </c>
      <c r="E2067" s="102" t="s">
        <v>275</v>
      </c>
      <c r="F2067" s="102" t="s">
        <v>4134</v>
      </c>
      <c r="G2067" s="103"/>
      <c r="H2067" s="103">
        <v>45772</v>
      </c>
      <c r="I2067" s="102" t="s">
        <v>345</v>
      </c>
      <c r="J2067" s="102" t="s">
        <v>1</v>
      </c>
      <c r="K2067" s="102" t="s">
        <v>2</v>
      </c>
      <c r="L2067" s="102" t="str">
        <f>[2]!Table1[[#This Row],[Orgn]]&amp;"-"&amp;[2]!Table1[[#This Row],[Dest]]</f>
        <v>NAP-SSH</v>
      </c>
      <c r="M2067" s="102" t="str">
        <f t="shared" si="32"/>
        <v>ADT</v>
      </c>
      <c r="N2067" s="102">
        <f>WEEKDAY([2]!Table1[[#This Row],[Travel Date]],2)</f>
        <v>6</v>
      </c>
      <c r="P2067" s="102">
        <v>1</v>
      </c>
    </row>
    <row r="2068" spans="1:16" x14ac:dyDescent="0.25">
      <c r="A2068" s="276" t="s">
        <v>4028</v>
      </c>
      <c r="B2068" s="277" t="s">
        <v>1092</v>
      </c>
      <c r="C2068" s="277" t="s">
        <v>1087</v>
      </c>
      <c r="D2068" s="278" t="s">
        <v>301</v>
      </c>
      <c r="E2068" s="102" t="s">
        <v>275</v>
      </c>
      <c r="F2068" s="102" t="s">
        <v>4029</v>
      </c>
      <c r="G2068" s="103"/>
      <c r="H2068" s="103">
        <v>45772</v>
      </c>
      <c r="I2068" s="102" t="s">
        <v>345</v>
      </c>
      <c r="J2068" s="102" t="s">
        <v>1</v>
      </c>
      <c r="K2068" s="102" t="s">
        <v>2</v>
      </c>
      <c r="L2068" s="102" t="str">
        <f>[2]!Table1[[#This Row],[Orgn]]&amp;"-"&amp;[2]!Table1[[#This Row],[Dest]]</f>
        <v>NAP-SSH</v>
      </c>
      <c r="M2068" s="102" t="str">
        <f t="shared" si="32"/>
        <v>ADT</v>
      </c>
      <c r="N2068" s="102">
        <f>WEEKDAY([2]!Table1[[#This Row],[Travel Date]],2)</f>
        <v>6</v>
      </c>
      <c r="P2068" s="102">
        <v>1</v>
      </c>
    </row>
    <row r="2069" spans="1:16" x14ac:dyDescent="0.25">
      <c r="A2069" s="276" t="s">
        <v>1748</v>
      </c>
      <c r="B2069" s="277" t="s">
        <v>4007</v>
      </c>
      <c r="C2069" s="277" t="s">
        <v>1087</v>
      </c>
      <c r="D2069" s="278" t="s">
        <v>316</v>
      </c>
      <c r="E2069" s="102" t="s">
        <v>275</v>
      </c>
      <c r="F2069" s="102" t="s">
        <v>4008</v>
      </c>
      <c r="G2069" s="103"/>
      <c r="H2069" s="103">
        <v>45772</v>
      </c>
      <c r="I2069" s="102" t="s">
        <v>345</v>
      </c>
      <c r="J2069" s="102" t="s">
        <v>1</v>
      </c>
      <c r="K2069" s="102" t="s">
        <v>2</v>
      </c>
      <c r="L2069" s="102" t="str">
        <f>[2]!Table1[[#This Row],[Orgn]]&amp;"-"&amp;[2]!Table1[[#This Row],[Dest]]</f>
        <v>NAP-SSH</v>
      </c>
      <c r="M2069" s="102" t="str">
        <f t="shared" si="32"/>
        <v>ADT</v>
      </c>
      <c r="N2069" s="102">
        <f>WEEKDAY([2]!Table1[[#This Row],[Travel Date]],2)</f>
        <v>6</v>
      </c>
      <c r="P2069" s="102">
        <v>1</v>
      </c>
    </row>
    <row r="2070" spans="1:16" x14ac:dyDescent="0.25">
      <c r="A2070" s="276" t="s">
        <v>4013</v>
      </c>
      <c r="B2070" s="277" t="s">
        <v>1761</v>
      </c>
      <c r="C2070" s="277" t="s">
        <v>1087</v>
      </c>
      <c r="D2070" s="278" t="s">
        <v>316</v>
      </c>
      <c r="E2070" s="102" t="s">
        <v>275</v>
      </c>
      <c r="F2070" s="102" t="s">
        <v>4014</v>
      </c>
      <c r="G2070" s="103"/>
      <c r="H2070" s="103">
        <v>45772</v>
      </c>
      <c r="I2070" s="102" t="s">
        <v>345</v>
      </c>
      <c r="J2070" s="102" t="s">
        <v>1</v>
      </c>
      <c r="K2070" s="102" t="s">
        <v>2</v>
      </c>
      <c r="L2070" s="102" t="str">
        <f>[2]!Table1[[#This Row],[Orgn]]&amp;"-"&amp;[2]!Table1[[#This Row],[Dest]]</f>
        <v>NAP-SSH</v>
      </c>
      <c r="M2070" s="102" t="str">
        <f t="shared" si="32"/>
        <v>ADT</v>
      </c>
      <c r="N2070" s="102">
        <f>WEEKDAY([2]!Table1[[#This Row],[Travel Date]],2)</f>
        <v>6</v>
      </c>
      <c r="P2070" s="102">
        <v>1</v>
      </c>
    </row>
    <row r="2071" spans="1:16" x14ac:dyDescent="0.25">
      <c r="A2071" s="276" t="s">
        <v>1617</v>
      </c>
      <c r="B2071" s="277" t="s">
        <v>1203</v>
      </c>
      <c r="C2071" s="277" t="s">
        <v>1087</v>
      </c>
      <c r="D2071" s="278" t="s">
        <v>301</v>
      </c>
      <c r="E2071" s="102" t="s">
        <v>275</v>
      </c>
      <c r="F2071" s="102" t="s">
        <v>4085</v>
      </c>
      <c r="G2071" s="103"/>
      <c r="H2071" s="103">
        <v>45772</v>
      </c>
      <c r="I2071" s="102" t="s">
        <v>345</v>
      </c>
      <c r="J2071" s="102" t="s">
        <v>1</v>
      </c>
      <c r="K2071" s="102" t="s">
        <v>2</v>
      </c>
      <c r="L2071" s="102" t="str">
        <f>[2]!Table1[[#This Row],[Orgn]]&amp;"-"&amp;[2]!Table1[[#This Row],[Dest]]</f>
        <v>NAP-SSH</v>
      </c>
      <c r="M2071" s="102" t="str">
        <f t="shared" si="32"/>
        <v>ADT</v>
      </c>
      <c r="N2071" s="102">
        <f>WEEKDAY([2]!Table1[[#This Row],[Travel Date]],2)</f>
        <v>6</v>
      </c>
      <c r="P2071" s="102">
        <v>1</v>
      </c>
    </row>
    <row r="2072" spans="1:16" x14ac:dyDescent="0.25">
      <c r="A2072" s="276" t="s">
        <v>4602</v>
      </c>
      <c r="B2072" s="277" t="s">
        <v>5346</v>
      </c>
      <c r="C2072" s="277" t="s">
        <v>274</v>
      </c>
      <c r="D2072" s="278" t="s">
        <v>303</v>
      </c>
      <c r="E2072" s="102" t="s">
        <v>275</v>
      </c>
      <c r="F2072" s="102" t="s">
        <v>5347</v>
      </c>
      <c r="G2072" s="103"/>
      <c r="H2072" s="103">
        <v>45772</v>
      </c>
      <c r="I2072" s="102" t="s">
        <v>345</v>
      </c>
      <c r="J2072" s="102" t="s">
        <v>1</v>
      </c>
      <c r="K2072" s="102" t="s">
        <v>2</v>
      </c>
      <c r="L2072" s="102" t="str">
        <f>[2]!Table1[[#This Row],[Orgn]]&amp;"-"&amp;[2]!Table1[[#This Row],[Dest]]</f>
        <v>NAP-SSH</v>
      </c>
      <c r="M2072" s="102" t="str">
        <f t="shared" si="32"/>
        <v>ADT</v>
      </c>
      <c r="N2072" s="102">
        <f>WEEKDAY([2]!Table1[[#This Row],[Travel Date]],2)</f>
        <v>6</v>
      </c>
      <c r="P2072" s="102">
        <v>1</v>
      </c>
    </row>
    <row r="2073" spans="1:16" x14ac:dyDescent="0.25">
      <c r="A2073" s="276" t="s">
        <v>4165</v>
      </c>
      <c r="B2073" s="277" t="s">
        <v>1541</v>
      </c>
      <c r="C2073" s="277" t="s">
        <v>274</v>
      </c>
      <c r="D2073" s="278" t="s">
        <v>207</v>
      </c>
      <c r="E2073" s="102" t="s">
        <v>275</v>
      </c>
      <c r="F2073" s="102" t="s">
        <v>4166</v>
      </c>
      <c r="G2073" s="103"/>
      <c r="H2073" s="103">
        <v>45772</v>
      </c>
      <c r="I2073" s="102" t="s">
        <v>345</v>
      </c>
      <c r="J2073" s="102" t="s">
        <v>1</v>
      </c>
      <c r="K2073" s="102" t="s">
        <v>2</v>
      </c>
      <c r="L2073" s="102" t="str">
        <f>[2]!Table1[[#This Row],[Orgn]]&amp;"-"&amp;[2]!Table1[[#This Row],[Dest]]</f>
        <v>NAP-SSH</v>
      </c>
      <c r="M2073" s="102" t="str">
        <f t="shared" si="32"/>
        <v>ADT</v>
      </c>
      <c r="N2073" s="102">
        <f>WEEKDAY([2]!Table1[[#This Row],[Travel Date]],2)</f>
        <v>6</v>
      </c>
      <c r="P2073" s="102">
        <v>1</v>
      </c>
    </row>
    <row r="2074" spans="1:16" x14ac:dyDescent="0.25">
      <c r="A2074" s="276" t="s">
        <v>5348</v>
      </c>
      <c r="B2074" s="277" t="s">
        <v>1708</v>
      </c>
      <c r="C2074" s="277" t="s">
        <v>274</v>
      </c>
      <c r="D2074" s="278" t="s">
        <v>303</v>
      </c>
      <c r="E2074" s="102" t="s">
        <v>275</v>
      </c>
      <c r="F2074" s="102" t="s">
        <v>5349</v>
      </c>
      <c r="G2074" s="103"/>
      <c r="H2074" s="103">
        <v>45772</v>
      </c>
      <c r="I2074" s="102" t="s">
        <v>345</v>
      </c>
      <c r="J2074" s="102" t="s">
        <v>1</v>
      </c>
      <c r="K2074" s="102" t="s">
        <v>2</v>
      </c>
      <c r="L2074" s="102" t="str">
        <f>[2]!Table1[[#This Row],[Orgn]]&amp;"-"&amp;[2]!Table1[[#This Row],[Dest]]</f>
        <v>NAP-SSH</v>
      </c>
      <c r="M2074" s="102" t="str">
        <f t="shared" si="32"/>
        <v>ADT</v>
      </c>
      <c r="N2074" s="102">
        <f>WEEKDAY([2]!Table1[[#This Row],[Travel Date]],2)</f>
        <v>6</v>
      </c>
      <c r="P2074" s="102">
        <v>1</v>
      </c>
    </row>
    <row r="2075" spans="1:16" x14ac:dyDescent="0.25">
      <c r="A2075" s="276" t="s">
        <v>5350</v>
      </c>
      <c r="B2075" s="277" t="s">
        <v>1129</v>
      </c>
      <c r="C2075" s="277" t="s">
        <v>274</v>
      </c>
      <c r="D2075" s="278" t="s">
        <v>152</v>
      </c>
      <c r="E2075" s="102" t="s">
        <v>275</v>
      </c>
      <c r="F2075" s="102" t="s">
        <v>5351</v>
      </c>
      <c r="G2075" s="103"/>
      <c r="H2075" s="103">
        <v>45772</v>
      </c>
      <c r="I2075" s="102" t="s">
        <v>345</v>
      </c>
      <c r="J2075" s="102" t="s">
        <v>1</v>
      </c>
      <c r="K2075" s="102" t="s">
        <v>2</v>
      </c>
      <c r="L2075" s="102" t="str">
        <f>[2]!Table1[[#This Row],[Orgn]]&amp;"-"&amp;[2]!Table1[[#This Row],[Dest]]</f>
        <v>NAP-SSH</v>
      </c>
      <c r="M2075" s="102" t="str">
        <f t="shared" si="32"/>
        <v>ADT</v>
      </c>
      <c r="N2075" s="102">
        <f>WEEKDAY([2]!Table1[[#This Row],[Travel Date]],2)</f>
        <v>6</v>
      </c>
      <c r="P2075" s="102">
        <v>1</v>
      </c>
    </row>
    <row r="2076" spans="1:16" x14ac:dyDescent="0.25">
      <c r="A2076" s="276" t="s">
        <v>4101</v>
      </c>
      <c r="B2076" s="277" t="s">
        <v>1274</v>
      </c>
      <c r="C2076" s="277" t="s">
        <v>1087</v>
      </c>
      <c r="D2076" s="278" t="s">
        <v>207</v>
      </c>
      <c r="E2076" s="102" t="s">
        <v>275</v>
      </c>
      <c r="F2076" s="102" t="s">
        <v>4102</v>
      </c>
      <c r="G2076" s="103"/>
      <c r="H2076" s="103">
        <v>45772</v>
      </c>
      <c r="I2076" s="102" t="s">
        <v>345</v>
      </c>
      <c r="J2076" s="102" t="s">
        <v>1</v>
      </c>
      <c r="K2076" s="102" t="s">
        <v>2</v>
      </c>
      <c r="L2076" s="102" t="str">
        <f>[2]!Table1[[#This Row],[Orgn]]&amp;"-"&amp;[2]!Table1[[#This Row],[Dest]]</f>
        <v>NAP-SSH</v>
      </c>
      <c r="M2076" s="102" t="str">
        <f t="shared" si="32"/>
        <v>ADT</v>
      </c>
      <c r="N2076" s="102">
        <f>WEEKDAY([2]!Table1[[#This Row],[Travel Date]],2)</f>
        <v>6</v>
      </c>
      <c r="P2076" s="102">
        <v>1</v>
      </c>
    </row>
    <row r="2077" spans="1:16" x14ac:dyDescent="0.25">
      <c r="A2077" s="276" t="s">
        <v>4011</v>
      </c>
      <c r="B2077" s="277" t="s">
        <v>1071</v>
      </c>
      <c r="C2077" s="277" t="s">
        <v>274</v>
      </c>
      <c r="D2077" s="278" t="s">
        <v>316</v>
      </c>
      <c r="E2077" s="102" t="s">
        <v>275</v>
      </c>
      <c r="F2077" s="102" t="s">
        <v>4012</v>
      </c>
      <c r="G2077" s="103"/>
      <c r="H2077" s="103">
        <v>45772</v>
      </c>
      <c r="I2077" s="102" t="s">
        <v>345</v>
      </c>
      <c r="J2077" s="102" t="s">
        <v>1</v>
      </c>
      <c r="K2077" s="102" t="s">
        <v>2</v>
      </c>
      <c r="L2077" s="102" t="str">
        <f>[2]!Table1[[#This Row],[Orgn]]&amp;"-"&amp;[2]!Table1[[#This Row],[Dest]]</f>
        <v>NAP-SSH</v>
      </c>
      <c r="M2077" s="102" t="str">
        <f t="shared" si="32"/>
        <v>ADT</v>
      </c>
      <c r="N2077" s="102">
        <f>WEEKDAY([2]!Table1[[#This Row],[Travel Date]],2)</f>
        <v>6</v>
      </c>
      <c r="P2077" s="102">
        <v>1</v>
      </c>
    </row>
    <row r="2078" spans="1:16" x14ac:dyDescent="0.25">
      <c r="A2078" s="276" t="s">
        <v>1840</v>
      </c>
      <c r="B2078" s="277" t="s">
        <v>1146</v>
      </c>
      <c r="C2078" s="277" t="s">
        <v>277</v>
      </c>
      <c r="D2078" s="278" t="s">
        <v>136</v>
      </c>
      <c r="E2078" s="102" t="s">
        <v>275</v>
      </c>
      <c r="F2078" s="102" t="s">
        <v>4180</v>
      </c>
      <c r="G2078" s="103"/>
      <c r="H2078" s="103">
        <v>45772</v>
      </c>
      <c r="I2078" s="102" t="s">
        <v>345</v>
      </c>
      <c r="J2078" s="102" t="s">
        <v>1</v>
      </c>
      <c r="K2078" s="102" t="s">
        <v>2</v>
      </c>
      <c r="L2078" s="102" t="str">
        <f>[2]!Table1[[#This Row],[Orgn]]&amp;"-"&amp;[2]!Table1[[#This Row],[Dest]]</f>
        <v>NAP-SSH</v>
      </c>
      <c r="M2078" s="102" t="str">
        <f t="shared" si="32"/>
        <v>ADT</v>
      </c>
      <c r="N2078" s="102">
        <f>WEEKDAY([2]!Table1[[#This Row],[Travel Date]],2)</f>
        <v>6</v>
      </c>
      <c r="P2078" s="102">
        <v>1</v>
      </c>
    </row>
    <row r="2079" spans="1:16" x14ac:dyDescent="0.25">
      <c r="A2079" s="276" t="s">
        <v>3994</v>
      </c>
      <c r="B2079" s="277" t="s">
        <v>3995</v>
      </c>
      <c r="C2079" s="277" t="s">
        <v>1075</v>
      </c>
      <c r="D2079" s="278" t="s">
        <v>316</v>
      </c>
      <c r="E2079" s="102" t="s">
        <v>275</v>
      </c>
      <c r="F2079" s="102" t="s">
        <v>3996</v>
      </c>
      <c r="G2079" s="103"/>
      <c r="H2079" s="103">
        <v>45772</v>
      </c>
      <c r="I2079" s="102" t="s">
        <v>345</v>
      </c>
      <c r="J2079" s="102" t="s">
        <v>1</v>
      </c>
      <c r="K2079" s="102" t="s">
        <v>2</v>
      </c>
      <c r="L2079" s="102" t="str">
        <f>[2]!Table1[[#This Row],[Orgn]]&amp;"-"&amp;[2]!Table1[[#This Row],[Dest]]</f>
        <v>NAP-SSH</v>
      </c>
      <c r="M2079" s="102" t="str">
        <f t="shared" si="32"/>
        <v>CHD</v>
      </c>
      <c r="N2079" s="102">
        <f>WEEKDAY([2]!Table1[[#This Row],[Travel Date]],2)</f>
        <v>6</v>
      </c>
      <c r="P2079" s="102">
        <v>1</v>
      </c>
    </row>
    <row r="2080" spans="1:16" x14ac:dyDescent="0.25">
      <c r="A2080" s="276" t="s">
        <v>3994</v>
      </c>
      <c r="B2080" s="277" t="s">
        <v>1751</v>
      </c>
      <c r="C2080" s="277" t="s">
        <v>1075</v>
      </c>
      <c r="D2080" s="278" t="s">
        <v>316</v>
      </c>
      <c r="E2080" s="102" t="s">
        <v>275</v>
      </c>
      <c r="F2080" s="102" t="s">
        <v>3997</v>
      </c>
      <c r="G2080" s="103"/>
      <c r="H2080" s="103">
        <v>45772</v>
      </c>
      <c r="I2080" s="102" t="s">
        <v>345</v>
      </c>
      <c r="J2080" s="102" t="s">
        <v>1</v>
      </c>
      <c r="K2080" s="102" t="s">
        <v>2</v>
      </c>
      <c r="L2080" s="102" t="str">
        <f>[2]!Table1[[#This Row],[Orgn]]&amp;"-"&amp;[2]!Table1[[#This Row],[Dest]]</f>
        <v>NAP-SSH</v>
      </c>
      <c r="M2080" s="102" t="str">
        <f t="shared" si="32"/>
        <v>CHD</v>
      </c>
      <c r="N2080" s="102">
        <f>WEEKDAY([2]!Table1[[#This Row],[Travel Date]],2)</f>
        <v>6</v>
      </c>
      <c r="P2080" s="102">
        <v>1</v>
      </c>
    </row>
    <row r="2081" spans="1:16" x14ac:dyDescent="0.25">
      <c r="A2081" s="276" t="s">
        <v>3994</v>
      </c>
      <c r="B2081" s="277" t="s">
        <v>3998</v>
      </c>
      <c r="C2081" s="277" t="s">
        <v>1075</v>
      </c>
      <c r="D2081" s="278" t="s">
        <v>316</v>
      </c>
      <c r="E2081" s="102" t="s">
        <v>275</v>
      </c>
      <c r="F2081" s="102" t="s">
        <v>3999</v>
      </c>
      <c r="G2081" s="103"/>
      <c r="H2081" s="103">
        <v>45772</v>
      </c>
      <c r="I2081" s="102" t="s">
        <v>345</v>
      </c>
      <c r="J2081" s="102" t="s">
        <v>1</v>
      </c>
      <c r="K2081" s="102" t="s">
        <v>2</v>
      </c>
      <c r="L2081" s="102" t="str">
        <f>[2]!Table1[[#This Row],[Orgn]]&amp;"-"&amp;[2]!Table1[[#This Row],[Dest]]</f>
        <v>NAP-SSH</v>
      </c>
      <c r="M2081" s="102" t="str">
        <f t="shared" si="32"/>
        <v>CHD</v>
      </c>
      <c r="N2081" s="102">
        <f>WEEKDAY([2]!Table1[[#This Row],[Travel Date]],2)</f>
        <v>6</v>
      </c>
      <c r="P2081" s="102">
        <v>1</v>
      </c>
    </row>
    <row r="2082" spans="1:16" x14ac:dyDescent="0.25">
      <c r="A2082" s="276" t="s">
        <v>3994</v>
      </c>
      <c r="B2082" s="277" t="s">
        <v>1330</v>
      </c>
      <c r="C2082" s="277" t="s">
        <v>274</v>
      </c>
      <c r="D2082" s="278" t="s">
        <v>316</v>
      </c>
      <c r="E2082" s="102" t="s">
        <v>275</v>
      </c>
      <c r="F2082" s="102" t="s">
        <v>4000</v>
      </c>
      <c r="G2082" s="103"/>
      <c r="H2082" s="103">
        <v>45772</v>
      </c>
      <c r="I2082" s="102" t="s">
        <v>345</v>
      </c>
      <c r="J2082" s="102" t="s">
        <v>1</v>
      </c>
      <c r="K2082" s="102" t="s">
        <v>2</v>
      </c>
      <c r="L2082" s="102" t="str">
        <f>[2]!Table1[[#This Row],[Orgn]]&amp;"-"&amp;[2]!Table1[[#This Row],[Dest]]</f>
        <v>NAP-SSH</v>
      </c>
      <c r="M2082" s="102" t="str">
        <f t="shared" si="32"/>
        <v>ADT</v>
      </c>
      <c r="N2082" s="102">
        <f>WEEKDAY([2]!Table1[[#This Row],[Travel Date]],2)</f>
        <v>6</v>
      </c>
      <c r="P2082" s="102">
        <v>1</v>
      </c>
    </row>
    <row r="2083" spans="1:16" x14ac:dyDescent="0.25">
      <c r="A2083" s="276" t="s">
        <v>4043</v>
      </c>
      <c r="B2083" s="277" t="s">
        <v>1255</v>
      </c>
      <c r="C2083" s="277" t="s">
        <v>274</v>
      </c>
      <c r="D2083" s="278" t="s">
        <v>301</v>
      </c>
      <c r="E2083" s="102" t="s">
        <v>275</v>
      </c>
      <c r="F2083" s="102" t="s">
        <v>4044</v>
      </c>
      <c r="G2083" s="103"/>
      <c r="H2083" s="103">
        <v>45772</v>
      </c>
      <c r="I2083" s="102" t="s">
        <v>345</v>
      </c>
      <c r="J2083" s="102" t="s">
        <v>1</v>
      </c>
      <c r="K2083" s="102" t="s">
        <v>2</v>
      </c>
      <c r="L2083" s="102" t="str">
        <f>[2]!Table1[[#This Row],[Orgn]]&amp;"-"&amp;[2]!Table1[[#This Row],[Dest]]</f>
        <v>NAP-SSH</v>
      </c>
      <c r="M2083" s="102" t="str">
        <f t="shared" si="32"/>
        <v>ADT</v>
      </c>
      <c r="N2083" s="102">
        <f>WEEKDAY([2]!Table1[[#This Row],[Travel Date]],2)</f>
        <v>6</v>
      </c>
      <c r="P2083" s="102">
        <v>1</v>
      </c>
    </row>
    <row r="2084" spans="1:16" x14ac:dyDescent="0.25">
      <c r="A2084" s="276" t="s">
        <v>4043</v>
      </c>
      <c r="B2084" s="277" t="s">
        <v>4048</v>
      </c>
      <c r="C2084" s="277" t="s">
        <v>274</v>
      </c>
      <c r="D2084" s="278" t="s">
        <v>301</v>
      </c>
      <c r="E2084" s="102" t="s">
        <v>275</v>
      </c>
      <c r="F2084" s="102" t="s">
        <v>4049</v>
      </c>
      <c r="G2084" s="103"/>
      <c r="H2084" s="103">
        <v>45772</v>
      </c>
      <c r="I2084" s="102" t="s">
        <v>345</v>
      </c>
      <c r="J2084" s="102" t="s">
        <v>1</v>
      </c>
      <c r="K2084" s="102" t="s">
        <v>2</v>
      </c>
      <c r="L2084" s="102" t="str">
        <f>[2]!Table1[[#This Row],[Orgn]]&amp;"-"&amp;[2]!Table1[[#This Row],[Dest]]</f>
        <v>NAP-SSH</v>
      </c>
      <c r="M2084" s="102" t="str">
        <f t="shared" si="32"/>
        <v>ADT</v>
      </c>
      <c r="N2084" s="102">
        <f>WEEKDAY([2]!Table1[[#This Row],[Travel Date]],2)</f>
        <v>6</v>
      </c>
      <c r="P2084" s="102">
        <v>1</v>
      </c>
    </row>
    <row r="2085" spans="1:16" x14ac:dyDescent="0.25">
      <c r="A2085" s="276" t="s">
        <v>4043</v>
      </c>
      <c r="B2085" s="277" t="s">
        <v>1224</v>
      </c>
      <c r="C2085" s="277" t="s">
        <v>274</v>
      </c>
      <c r="D2085" s="278" t="s">
        <v>301</v>
      </c>
      <c r="E2085" s="102" t="s">
        <v>275</v>
      </c>
      <c r="F2085" s="102" t="s">
        <v>4050</v>
      </c>
      <c r="G2085" s="103"/>
      <c r="H2085" s="103">
        <v>45772</v>
      </c>
      <c r="I2085" s="102" t="s">
        <v>345</v>
      </c>
      <c r="J2085" s="102" t="s">
        <v>1</v>
      </c>
      <c r="K2085" s="102" t="s">
        <v>2</v>
      </c>
      <c r="L2085" s="102" t="str">
        <f>[2]!Table1[[#This Row],[Orgn]]&amp;"-"&amp;[2]!Table1[[#This Row],[Dest]]</f>
        <v>NAP-SSH</v>
      </c>
      <c r="M2085" s="102" t="str">
        <f t="shared" si="32"/>
        <v>ADT</v>
      </c>
      <c r="N2085" s="102">
        <f>WEEKDAY([2]!Table1[[#This Row],[Travel Date]],2)</f>
        <v>6</v>
      </c>
      <c r="P2085" s="102">
        <v>1</v>
      </c>
    </row>
    <row r="2086" spans="1:16" x14ac:dyDescent="0.25">
      <c r="A2086" s="276" t="s">
        <v>4043</v>
      </c>
      <c r="B2086" s="277" t="s">
        <v>1103</v>
      </c>
      <c r="C2086" s="277" t="s">
        <v>1087</v>
      </c>
      <c r="D2086" s="278" t="s">
        <v>301</v>
      </c>
      <c r="E2086" s="102" t="s">
        <v>275</v>
      </c>
      <c r="F2086" s="102" t="s">
        <v>4051</v>
      </c>
      <c r="G2086" s="103"/>
      <c r="H2086" s="103">
        <v>45772</v>
      </c>
      <c r="I2086" s="102" t="s">
        <v>345</v>
      </c>
      <c r="J2086" s="102" t="s">
        <v>1</v>
      </c>
      <c r="K2086" s="102" t="s">
        <v>2</v>
      </c>
      <c r="L2086" s="102" t="str">
        <f>[2]!Table1[[#This Row],[Orgn]]&amp;"-"&amp;[2]!Table1[[#This Row],[Dest]]</f>
        <v>NAP-SSH</v>
      </c>
      <c r="M2086" s="102" t="str">
        <f t="shared" si="32"/>
        <v>ADT</v>
      </c>
      <c r="N2086" s="102">
        <f>WEEKDAY([2]!Table1[[#This Row],[Travel Date]],2)</f>
        <v>6</v>
      </c>
      <c r="P2086" s="102">
        <v>1</v>
      </c>
    </row>
    <row r="2087" spans="1:16" x14ac:dyDescent="0.25">
      <c r="A2087" s="276" t="s">
        <v>3987</v>
      </c>
      <c r="B2087" s="277" t="s">
        <v>1574</v>
      </c>
      <c r="C2087" s="277" t="s">
        <v>1075</v>
      </c>
      <c r="D2087" s="278" t="s">
        <v>316</v>
      </c>
      <c r="E2087" s="102" t="s">
        <v>275</v>
      </c>
      <c r="F2087" s="102" t="s">
        <v>3988</v>
      </c>
      <c r="G2087" s="103"/>
      <c r="H2087" s="103">
        <v>45772</v>
      </c>
      <c r="I2087" s="102" t="s">
        <v>345</v>
      </c>
      <c r="J2087" s="102" t="s">
        <v>1</v>
      </c>
      <c r="K2087" s="102" t="s">
        <v>2</v>
      </c>
      <c r="L2087" s="102" t="str">
        <f>[2]!Table1[[#This Row],[Orgn]]&amp;"-"&amp;[2]!Table1[[#This Row],[Dest]]</f>
        <v>NAP-SSH</v>
      </c>
      <c r="M2087" s="102" t="str">
        <f t="shared" si="32"/>
        <v>CHD</v>
      </c>
      <c r="N2087" s="102">
        <f>WEEKDAY([2]!Table1[[#This Row],[Travel Date]],2)</f>
        <v>6</v>
      </c>
      <c r="P2087" s="102">
        <v>1</v>
      </c>
    </row>
    <row r="2088" spans="1:16" x14ac:dyDescent="0.25">
      <c r="A2088" s="276" t="s">
        <v>3987</v>
      </c>
      <c r="B2088" s="277" t="s">
        <v>1481</v>
      </c>
      <c r="C2088" s="277" t="s">
        <v>274</v>
      </c>
      <c r="D2088" s="278" t="s">
        <v>316</v>
      </c>
      <c r="E2088" s="102" t="s">
        <v>275</v>
      </c>
      <c r="F2088" s="102" t="s">
        <v>3989</v>
      </c>
      <c r="G2088" s="103"/>
      <c r="H2088" s="103">
        <v>45772</v>
      </c>
      <c r="I2088" s="102" t="s">
        <v>345</v>
      </c>
      <c r="J2088" s="102" t="s">
        <v>1</v>
      </c>
      <c r="K2088" s="102" t="s">
        <v>2</v>
      </c>
      <c r="L2088" s="102" t="str">
        <f>[2]!Table1[[#This Row],[Orgn]]&amp;"-"&amp;[2]!Table1[[#This Row],[Dest]]</f>
        <v>NAP-SSH</v>
      </c>
      <c r="M2088" s="102" t="str">
        <f t="shared" si="32"/>
        <v>ADT</v>
      </c>
      <c r="N2088" s="102">
        <f>WEEKDAY([2]!Table1[[#This Row],[Travel Date]],2)</f>
        <v>6</v>
      </c>
      <c r="P2088" s="102">
        <v>1</v>
      </c>
    </row>
    <row r="2089" spans="1:16" x14ac:dyDescent="0.25">
      <c r="A2089" s="276" t="s">
        <v>3987</v>
      </c>
      <c r="B2089" s="277" t="s">
        <v>1844</v>
      </c>
      <c r="C2089" s="277" t="s">
        <v>1087</v>
      </c>
      <c r="D2089" s="278" t="s">
        <v>316</v>
      </c>
      <c r="E2089" s="102" t="s">
        <v>275</v>
      </c>
      <c r="F2089" s="102" t="s">
        <v>3993</v>
      </c>
      <c r="G2089" s="103"/>
      <c r="H2089" s="103">
        <v>45772</v>
      </c>
      <c r="I2089" s="102" t="s">
        <v>345</v>
      </c>
      <c r="J2089" s="102" t="s">
        <v>1</v>
      </c>
      <c r="K2089" s="102" t="s">
        <v>2</v>
      </c>
      <c r="L2089" s="102" t="str">
        <f>[2]!Table1[[#This Row],[Orgn]]&amp;"-"&amp;[2]!Table1[[#This Row],[Dest]]</f>
        <v>NAP-SSH</v>
      </c>
      <c r="M2089" s="102" t="str">
        <f t="shared" si="32"/>
        <v>ADT</v>
      </c>
      <c r="N2089" s="102">
        <f>WEEKDAY([2]!Table1[[#This Row],[Travel Date]],2)</f>
        <v>6</v>
      </c>
      <c r="P2089" s="102">
        <v>1</v>
      </c>
    </row>
    <row r="2090" spans="1:16" x14ac:dyDescent="0.25">
      <c r="A2090" s="276" t="s">
        <v>4038</v>
      </c>
      <c r="B2090" s="277" t="s">
        <v>4039</v>
      </c>
      <c r="C2090" s="277" t="s">
        <v>274</v>
      </c>
      <c r="D2090" s="278" t="s">
        <v>301</v>
      </c>
      <c r="E2090" s="102" t="s">
        <v>275</v>
      </c>
      <c r="F2090" s="102" t="s">
        <v>4040</v>
      </c>
      <c r="G2090" s="103"/>
      <c r="H2090" s="103">
        <v>45772</v>
      </c>
      <c r="I2090" s="102" t="s">
        <v>345</v>
      </c>
      <c r="J2090" s="102" t="s">
        <v>1</v>
      </c>
      <c r="K2090" s="102" t="s">
        <v>2</v>
      </c>
      <c r="L2090" s="102" t="str">
        <f>[2]!Table1[[#This Row],[Orgn]]&amp;"-"&amp;[2]!Table1[[#This Row],[Dest]]</f>
        <v>NAP-SSH</v>
      </c>
      <c r="M2090" s="102" t="str">
        <f t="shared" si="32"/>
        <v>ADT</v>
      </c>
      <c r="N2090" s="102">
        <f>WEEKDAY([2]!Table1[[#This Row],[Travel Date]],2)</f>
        <v>6</v>
      </c>
      <c r="P2090" s="102">
        <v>1</v>
      </c>
    </row>
    <row r="2091" spans="1:16" x14ac:dyDescent="0.25">
      <c r="A2091" s="276" t="s">
        <v>4038</v>
      </c>
      <c r="B2091" s="277" t="s">
        <v>4041</v>
      </c>
      <c r="C2091" s="277" t="s">
        <v>274</v>
      </c>
      <c r="D2091" s="278" t="s">
        <v>301</v>
      </c>
      <c r="E2091" s="102" t="s">
        <v>275</v>
      </c>
      <c r="F2091" s="102" t="s">
        <v>4042</v>
      </c>
      <c r="G2091" s="103"/>
      <c r="H2091" s="103">
        <v>45772</v>
      </c>
      <c r="I2091" s="102" t="s">
        <v>345</v>
      </c>
      <c r="J2091" s="102" t="s">
        <v>1</v>
      </c>
      <c r="K2091" s="102" t="s">
        <v>2</v>
      </c>
      <c r="L2091" s="102" t="str">
        <f>[2]!Table1[[#This Row],[Orgn]]&amp;"-"&amp;[2]!Table1[[#This Row],[Dest]]</f>
        <v>NAP-SSH</v>
      </c>
      <c r="M2091" s="102" t="str">
        <f t="shared" si="32"/>
        <v>ADT</v>
      </c>
      <c r="N2091" s="102">
        <f>WEEKDAY([2]!Table1[[#This Row],[Travel Date]],2)</f>
        <v>6</v>
      </c>
      <c r="P2091" s="102">
        <v>1</v>
      </c>
    </row>
    <row r="2092" spans="1:16" x14ac:dyDescent="0.25">
      <c r="A2092" s="276" t="s">
        <v>4103</v>
      </c>
      <c r="B2092" s="277" t="s">
        <v>2152</v>
      </c>
      <c r="C2092" s="277" t="s">
        <v>274</v>
      </c>
      <c r="D2092" s="278" t="s">
        <v>207</v>
      </c>
      <c r="E2092" s="102" t="s">
        <v>275</v>
      </c>
      <c r="F2092" s="102" t="s">
        <v>4104</v>
      </c>
      <c r="G2092" s="103"/>
      <c r="H2092" s="103">
        <v>45772</v>
      </c>
      <c r="I2092" s="102" t="s">
        <v>345</v>
      </c>
      <c r="J2092" s="102" t="s">
        <v>1</v>
      </c>
      <c r="K2092" s="102" t="s">
        <v>2</v>
      </c>
      <c r="L2092" s="102" t="str">
        <f>[2]!Table1[[#This Row],[Orgn]]&amp;"-"&amp;[2]!Table1[[#This Row],[Dest]]</f>
        <v>NAP-SSH</v>
      </c>
      <c r="M2092" s="102" t="str">
        <f t="shared" si="32"/>
        <v>ADT</v>
      </c>
      <c r="N2092" s="102">
        <f>WEEKDAY([2]!Table1[[#This Row],[Travel Date]],2)</f>
        <v>6</v>
      </c>
      <c r="P2092" s="102">
        <v>1</v>
      </c>
    </row>
    <row r="2093" spans="1:16" x14ac:dyDescent="0.25">
      <c r="A2093" s="276" t="s">
        <v>4103</v>
      </c>
      <c r="B2093" s="277" t="s">
        <v>1450</v>
      </c>
      <c r="C2093" s="277" t="s">
        <v>1087</v>
      </c>
      <c r="D2093" s="278" t="s">
        <v>207</v>
      </c>
      <c r="E2093" s="102" t="s">
        <v>275</v>
      </c>
      <c r="F2093" s="102" t="s">
        <v>4107</v>
      </c>
      <c r="G2093" s="103"/>
      <c r="H2093" s="103">
        <v>45772</v>
      </c>
      <c r="I2093" s="102" t="s">
        <v>345</v>
      </c>
      <c r="J2093" s="102" t="s">
        <v>1</v>
      </c>
      <c r="K2093" s="102" t="s">
        <v>2</v>
      </c>
      <c r="L2093" s="102" t="str">
        <f>[2]!Table1[[#This Row],[Orgn]]&amp;"-"&amp;[2]!Table1[[#This Row],[Dest]]</f>
        <v>NAP-SSH</v>
      </c>
      <c r="M2093" s="102" t="str">
        <f t="shared" si="32"/>
        <v>ADT</v>
      </c>
      <c r="N2093" s="102">
        <f>WEEKDAY([2]!Table1[[#This Row],[Travel Date]],2)</f>
        <v>6</v>
      </c>
      <c r="P2093" s="102">
        <v>1</v>
      </c>
    </row>
    <row r="2094" spans="1:16" x14ac:dyDescent="0.25">
      <c r="A2094" s="276" t="s">
        <v>4103</v>
      </c>
      <c r="B2094" s="277" t="s">
        <v>1106</v>
      </c>
      <c r="C2094" s="277" t="s">
        <v>1075</v>
      </c>
      <c r="D2094" s="278" t="s">
        <v>207</v>
      </c>
      <c r="E2094" s="102" t="s">
        <v>275</v>
      </c>
      <c r="F2094" s="102" t="s">
        <v>4108</v>
      </c>
      <c r="G2094" s="103"/>
      <c r="H2094" s="103">
        <v>45772</v>
      </c>
      <c r="I2094" s="102" t="s">
        <v>345</v>
      </c>
      <c r="J2094" s="102" t="s">
        <v>1</v>
      </c>
      <c r="K2094" s="102" t="s">
        <v>2</v>
      </c>
      <c r="L2094" s="102" t="str">
        <f>[2]!Table1[[#This Row],[Orgn]]&amp;"-"&amp;[2]!Table1[[#This Row],[Dest]]</f>
        <v>NAP-SSH</v>
      </c>
      <c r="M2094" s="102" t="str">
        <f t="shared" si="32"/>
        <v>CHD</v>
      </c>
      <c r="N2094" s="102">
        <f>WEEKDAY([2]!Table1[[#This Row],[Travel Date]],2)</f>
        <v>6</v>
      </c>
      <c r="P2094" s="102">
        <v>1</v>
      </c>
    </row>
    <row r="2095" spans="1:16" x14ac:dyDescent="0.25">
      <c r="A2095" s="276" t="s">
        <v>4223</v>
      </c>
      <c r="B2095" s="277" t="s">
        <v>1275</v>
      </c>
      <c r="C2095" s="277" t="s">
        <v>274</v>
      </c>
      <c r="D2095" s="278" t="s">
        <v>280</v>
      </c>
      <c r="E2095" s="102" t="s">
        <v>275</v>
      </c>
      <c r="F2095" s="102" t="s">
        <v>4224</v>
      </c>
      <c r="G2095" s="103"/>
      <c r="H2095" s="103">
        <v>45772</v>
      </c>
      <c r="I2095" s="102" t="s">
        <v>345</v>
      </c>
      <c r="J2095" s="102" t="s">
        <v>1</v>
      </c>
      <c r="K2095" s="102" t="s">
        <v>2</v>
      </c>
      <c r="L2095" s="102" t="str">
        <f>[2]!Table1[[#This Row],[Orgn]]&amp;"-"&amp;[2]!Table1[[#This Row],[Dest]]</f>
        <v>NAP-SSH</v>
      </c>
      <c r="M2095" s="102" t="str">
        <f t="shared" si="32"/>
        <v>ADT</v>
      </c>
      <c r="N2095" s="102">
        <f>WEEKDAY([2]!Table1[[#This Row],[Travel Date]],2)</f>
        <v>6</v>
      </c>
      <c r="P2095" s="102">
        <v>1</v>
      </c>
    </row>
    <row r="2096" spans="1:16" x14ac:dyDescent="0.25">
      <c r="A2096" s="276" t="s">
        <v>4618</v>
      </c>
      <c r="B2096" s="277" t="s">
        <v>4619</v>
      </c>
      <c r="C2096" s="277" t="s">
        <v>274</v>
      </c>
      <c r="D2096" s="278" t="s">
        <v>303</v>
      </c>
      <c r="E2096" s="102" t="s">
        <v>275</v>
      </c>
      <c r="F2096" s="102" t="s">
        <v>5352</v>
      </c>
      <c r="G2096" s="103"/>
      <c r="H2096" s="103">
        <v>45772</v>
      </c>
      <c r="I2096" s="102" t="s">
        <v>345</v>
      </c>
      <c r="J2096" s="102" t="s">
        <v>1</v>
      </c>
      <c r="K2096" s="102" t="s">
        <v>2</v>
      </c>
      <c r="L2096" s="102" t="str">
        <f>[2]!Table1[[#This Row],[Orgn]]&amp;"-"&amp;[2]!Table1[[#This Row],[Dest]]</f>
        <v>NAP-SSH</v>
      </c>
      <c r="M2096" s="102" t="str">
        <f t="shared" si="32"/>
        <v>ADT</v>
      </c>
      <c r="N2096" s="102">
        <f>WEEKDAY([2]!Table1[[#This Row],[Travel Date]],2)</f>
        <v>6</v>
      </c>
      <c r="P2096" s="102">
        <v>1</v>
      </c>
    </row>
    <row r="2097" spans="1:16" x14ac:dyDescent="0.25">
      <c r="A2097" s="276" t="s">
        <v>4066</v>
      </c>
      <c r="B2097" s="277" t="s">
        <v>1141</v>
      </c>
      <c r="C2097" s="277" t="s">
        <v>1087</v>
      </c>
      <c r="D2097" s="278" t="s">
        <v>301</v>
      </c>
      <c r="E2097" s="102" t="s">
        <v>275</v>
      </c>
      <c r="F2097" s="102" t="s">
        <v>4067</v>
      </c>
      <c r="G2097" s="103"/>
      <c r="H2097" s="103">
        <v>45772</v>
      </c>
      <c r="I2097" s="102" t="s">
        <v>345</v>
      </c>
      <c r="J2097" s="102" t="s">
        <v>1</v>
      </c>
      <c r="K2097" s="102" t="s">
        <v>2</v>
      </c>
      <c r="L2097" s="102" t="str">
        <f>[2]!Table1[[#This Row],[Orgn]]&amp;"-"&amp;[2]!Table1[[#This Row],[Dest]]</f>
        <v>NAP-SSH</v>
      </c>
      <c r="M2097" s="102" t="str">
        <f t="shared" si="32"/>
        <v>ADT</v>
      </c>
      <c r="N2097" s="102">
        <f>WEEKDAY([2]!Table1[[#This Row],[Travel Date]],2)</f>
        <v>6</v>
      </c>
      <c r="P2097" s="102">
        <v>1</v>
      </c>
    </row>
    <row r="2098" spans="1:16" x14ac:dyDescent="0.25">
      <c r="A2098" s="276" t="s">
        <v>1841</v>
      </c>
      <c r="B2098" s="277" t="s">
        <v>1127</v>
      </c>
      <c r="C2098" s="277" t="s">
        <v>1075</v>
      </c>
      <c r="D2098" s="278" t="s">
        <v>316</v>
      </c>
      <c r="E2098" s="102" t="s">
        <v>275</v>
      </c>
      <c r="F2098" s="102" t="s">
        <v>3965</v>
      </c>
      <c r="G2098" s="103"/>
      <c r="H2098" s="103">
        <v>45772</v>
      </c>
      <c r="I2098" s="102" t="s">
        <v>345</v>
      </c>
      <c r="J2098" s="102" t="s">
        <v>1</v>
      </c>
      <c r="K2098" s="102" t="s">
        <v>2</v>
      </c>
      <c r="L2098" s="102" t="str">
        <f>[2]!Table1[[#This Row],[Orgn]]&amp;"-"&amp;[2]!Table1[[#This Row],[Dest]]</f>
        <v>NAP-SSH</v>
      </c>
      <c r="M2098" s="102" t="str">
        <f t="shared" si="32"/>
        <v>CHD</v>
      </c>
      <c r="N2098" s="102">
        <f>WEEKDAY([2]!Table1[[#This Row],[Travel Date]],2)</f>
        <v>6</v>
      </c>
      <c r="P2098" s="102">
        <v>1</v>
      </c>
    </row>
    <row r="2099" spans="1:16" x14ac:dyDescent="0.25">
      <c r="A2099" s="276" t="s">
        <v>1841</v>
      </c>
      <c r="B2099" s="277" t="s">
        <v>1723</v>
      </c>
      <c r="C2099" s="277" t="s">
        <v>1075</v>
      </c>
      <c r="D2099" s="278" t="s">
        <v>316</v>
      </c>
      <c r="E2099" s="102" t="s">
        <v>275</v>
      </c>
      <c r="F2099" s="102" t="s">
        <v>3966</v>
      </c>
      <c r="G2099" s="103"/>
      <c r="H2099" s="103">
        <v>45772</v>
      </c>
      <c r="I2099" s="102" t="s">
        <v>345</v>
      </c>
      <c r="J2099" s="102" t="s">
        <v>1</v>
      </c>
      <c r="K2099" s="102" t="s">
        <v>2</v>
      </c>
      <c r="L2099" s="102" t="str">
        <f>[2]!Table1[[#This Row],[Orgn]]&amp;"-"&amp;[2]!Table1[[#This Row],[Dest]]</f>
        <v>NAP-SSH</v>
      </c>
      <c r="M2099" s="102" t="str">
        <f t="shared" si="32"/>
        <v>CHD</v>
      </c>
      <c r="N2099" s="102">
        <f>WEEKDAY([2]!Table1[[#This Row],[Travel Date]],2)</f>
        <v>6</v>
      </c>
      <c r="P2099" s="102">
        <v>1</v>
      </c>
    </row>
    <row r="2100" spans="1:16" x14ac:dyDescent="0.25">
      <c r="A2100" s="276" t="s">
        <v>1841</v>
      </c>
      <c r="B2100" s="277" t="s">
        <v>1084</v>
      </c>
      <c r="C2100" s="277" t="s">
        <v>274</v>
      </c>
      <c r="D2100" s="278" t="s">
        <v>316</v>
      </c>
      <c r="E2100" s="102" t="s">
        <v>275</v>
      </c>
      <c r="F2100" s="102" t="s">
        <v>3967</v>
      </c>
      <c r="G2100" s="103"/>
      <c r="H2100" s="103">
        <v>45772</v>
      </c>
      <c r="I2100" s="102" t="s">
        <v>345</v>
      </c>
      <c r="J2100" s="102" t="s">
        <v>1</v>
      </c>
      <c r="K2100" s="102" t="s">
        <v>2</v>
      </c>
      <c r="L2100" s="102" t="str">
        <f>[2]!Table1[[#This Row],[Orgn]]&amp;"-"&amp;[2]!Table1[[#This Row],[Dest]]</f>
        <v>NAP-SSH</v>
      </c>
      <c r="M2100" s="102" t="str">
        <f t="shared" si="32"/>
        <v>ADT</v>
      </c>
      <c r="N2100" s="102">
        <f>WEEKDAY([2]!Table1[[#This Row],[Travel Date]],2)</f>
        <v>6</v>
      </c>
      <c r="P2100" s="102">
        <v>1</v>
      </c>
    </row>
    <row r="2101" spans="1:16" x14ac:dyDescent="0.25">
      <c r="A2101" s="276" t="s">
        <v>1267</v>
      </c>
      <c r="B2101" s="277" t="s">
        <v>1140</v>
      </c>
      <c r="C2101" s="277" t="s">
        <v>274</v>
      </c>
      <c r="D2101" s="278" t="s">
        <v>152</v>
      </c>
      <c r="E2101" s="102" t="s">
        <v>275</v>
      </c>
      <c r="F2101" s="102" t="s">
        <v>5353</v>
      </c>
      <c r="G2101" s="103"/>
      <c r="H2101" s="103">
        <v>45772</v>
      </c>
      <c r="I2101" s="102" t="s">
        <v>345</v>
      </c>
      <c r="J2101" s="102" t="s">
        <v>1</v>
      </c>
      <c r="K2101" s="102" t="s">
        <v>2</v>
      </c>
      <c r="L2101" s="102" t="str">
        <f>[2]!Table1[[#This Row],[Orgn]]&amp;"-"&amp;[2]!Table1[[#This Row],[Dest]]</f>
        <v>NAP-SSH</v>
      </c>
      <c r="M2101" s="102" t="str">
        <f t="shared" si="32"/>
        <v>ADT</v>
      </c>
      <c r="N2101" s="102">
        <f>WEEKDAY([2]!Table1[[#This Row],[Travel Date]],2)</f>
        <v>6</v>
      </c>
      <c r="P2101" s="102">
        <v>1</v>
      </c>
    </row>
    <row r="2102" spans="1:16" x14ac:dyDescent="0.25">
      <c r="A2102" s="276" t="s">
        <v>4225</v>
      </c>
      <c r="B2102" s="277" t="s">
        <v>1262</v>
      </c>
      <c r="C2102" s="277" t="s">
        <v>277</v>
      </c>
      <c r="D2102" s="278" t="s">
        <v>280</v>
      </c>
      <c r="E2102" s="102" t="s">
        <v>275</v>
      </c>
      <c r="F2102" s="102" t="s">
        <v>4226</v>
      </c>
      <c r="G2102" s="103"/>
      <c r="H2102" s="103">
        <v>45772</v>
      </c>
      <c r="I2102" s="102" t="s">
        <v>345</v>
      </c>
      <c r="J2102" s="102" t="s">
        <v>1</v>
      </c>
      <c r="K2102" s="102" t="s">
        <v>2</v>
      </c>
      <c r="L2102" s="102" t="str">
        <f>[2]!Table1[[#This Row],[Orgn]]&amp;"-"&amp;[2]!Table1[[#This Row],[Dest]]</f>
        <v>NAP-SSH</v>
      </c>
      <c r="M2102" s="102" t="str">
        <f t="shared" si="32"/>
        <v>ADT</v>
      </c>
      <c r="N2102" s="102">
        <f>WEEKDAY([2]!Table1[[#This Row],[Travel Date]],2)</f>
        <v>6</v>
      </c>
      <c r="P2102" s="102">
        <v>1</v>
      </c>
    </row>
    <row r="2103" spans="1:16" x14ac:dyDescent="0.25">
      <c r="A2103" s="276" t="s">
        <v>2152</v>
      </c>
      <c r="B2103" s="277" t="s">
        <v>3968</v>
      </c>
      <c r="C2103" s="277" t="s">
        <v>1087</v>
      </c>
      <c r="D2103" s="278" t="s">
        <v>316</v>
      </c>
      <c r="E2103" s="102" t="s">
        <v>275</v>
      </c>
      <c r="F2103" s="102" t="s">
        <v>3969</v>
      </c>
      <c r="G2103" s="103"/>
      <c r="H2103" s="103">
        <v>45772</v>
      </c>
      <c r="I2103" s="102" t="s">
        <v>345</v>
      </c>
      <c r="J2103" s="102" t="s">
        <v>1</v>
      </c>
      <c r="K2103" s="102" t="s">
        <v>2</v>
      </c>
      <c r="L2103" s="102" t="str">
        <f>[2]!Table1[[#This Row],[Orgn]]&amp;"-"&amp;[2]!Table1[[#This Row],[Dest]]</f>
        <v>NAP-SSH</v>
      </c>
      <c r="M2103" s="102" t="str">
        <f t="shared" si="32"/>
        <v>ADT</v>
      </c>
      <c r="N2103" s="102">
        <f>WEEKDAY([2]!Table1[[#This Row],[Travel Date]],2)</f>
        <v>6</v>
      </c>
      <c r="P2103" s="102">
        <v>1</v>
      </c>
    </row>
    <row r="2104" spans="1:16" x14ac:dyDescent="0.25">
      <c r="A2104" s="276" t="s">
        <v>1457</v>
      </c>
      <c r="B2104" s="277" t="s">
        <v>2584</v>
      </c>
      <c r="C2104" s="277" t="s">
        <v>277</v>
      </c>
      <c r="D2104" s="278" t="s">
        <v>280</v>
      </c>
      <c r="E2104" s="102" t="s">
        <v>275</v>
      </c>
      <c r="F2104" s="102" t="s">
        <v>4215</v>
      </c>
      <c r="G2104" s="103"/>
      <c r="H2104" s="103">
        <v>45772</v>
      </c>
      <c r="I2104" s="102" t="s">
        <v>345</v>
      </c>
      <c r="J2104" s="102" t="s">
        <v>1</v>
      </c>
      <c r="K2104" s="102" t="s">
        <v>2</v>
      </c>
      <c r="L2104" s="102" t="str">
        <f>[2]!Table1[[#This Row],[Orgn]]&amp;"-"&amp;[2]!Table1[[#This Row],[Dest]]</f>
        <v>NAP-SSH</v>
      </c>
      <c r="M2104" s="102" t="str">
        <f t="shared" si="32"/>
        <v>ADT</v>
      </c>
      <c r="N2104" s="102">
        <f>WEEKDAY([2]!Table1[[#This Row],[Travel Date]],2)</f>
        <v>6</v>
      </c>
      <c r="P2104" s="102">
        <v>1</v>
      </c>
    </row>
    <row r="2105" spans="1:16" x14ac:dyDescent="0.25">
      <c r="A2105" s="276" t="s">
        <v>1458</v>
      </c>
      <c r="B2105" s="277" t="s">
        <v>1461</v>
      </c>
      <c r="C2105" s="277" t="s">
        <v>1087</v>
      </c>
      <c r="D2105" s="278" t="s">
        <v>207</v>
      </c>
      <c r="E2105" s="102" t="s">
        <v>275</v>
      </c>
      <c r="F2105" s="102" t="s">
        <v>4154</v>
      </c>
      <c r="G2105" s="103"/>
      <c r="H2105" s="103">
        <v>45772</v>
      </c>
      <c r="I2105" s="102" t="s">
        <v>345</v>
      </c>
      <c r="J2105" s="102" t="s">
        <v>1</v>
      </c>
      <c r="K2105" s="102" t="s">
        <v>2</v>
      </c>
      <c r="L2105" s="102" t="str">
        <f>[2]!Table1[[#This Row],[Orgn]]&amp;"-"&amp;[2]!Table1[[#This Row],[Dest]]</f>
        <v>NAP-SSH</v>
      </c>
      <c r="M2105" s="102" t="str">
        <f t="shared" si="32"/>
        <v>ADT</v>
      </c>
      <c r="N2105" s="102">
        <f>WEEKDAY([2]!Table1[[#This Row],[Travel Date]],2)</f>
        <v>6</v>
      </c>
      <c r="P2105" s="102">
        <v>1</v>
      </c>
    </row>
    <row r="2106" spans="1:16" x14ac:dyDescent="0.25">
      <c r="A2106" s="276" t="s">
        <v>1804</v>
      </c>
      <c r="B2106" s="277" t="s">
        <v>1069</v>
      </c>
      <c r="C2106" s="277" t="s">
        <v>274</v>
      </c>
      <c r="D2106" s="278" t="s">
        <v>280</v>
      </c>
      <c r="E2106" s="102" t="s">
        <v>275</v>
      </c>
      <c r="F2106" s="102" t="s">
        <v>4227</v>
      </c>
      <c r="G2106" s="103"/>
      <c r="H2106" s="103">
        <v>45772</v>
      </c>
      <c r="I2106" s="102" t="s">
        <v>345</v>
      </c>
      <c r="J2106" s="102" t="s">
        <v>1</v>
      </c>
      <c r="K2106" s="102" t="s">
        <v>2</v>
      </c>
      <c r="L2106" s="102" t="str">
        <f>[2]!Table1[[#This Row],[Orgn]]&amp;"-"&amp;[2]!Table1[[#This Row],[Dest]]</f>
        <v>NAP-SSH</v>
      </c>
      <c r="M2106" s="102" t="str">
        <f t="shared" si="32"/>
        <v>ADT</v>
      </c>
      <c r="N2106" s="102">
        <f>WEEKDAY([2]!Table1[[#This Row],[Travel Date]],2)</f>
        <v>6</v>
      </c>
      <c r="P2106" s="102">
        <v>1</v>
      </c>
    </row>
    <row r="2107" spans="1:16" x14ac:dyDescent="0.25">
      <c r="A2107" s="276" t="s">
        <v>1684</v>
      </c>
      <c r="B2107" s="277" t="s">
        <v>1634</v>
      </c>
      <c r="C2107" s="277" t="s">
        <v>1087</v>
      </c>
      <c r="D2107" s="278" t="s">
        <v>301</v>
      </c>
      <c r="E2107" s="102" t="s">
        <v>275</v>
      </c>
      <c r="F2107" s="102" t="s">
        <v>4037</v>
      </c>
      <c r="G2107" s="103"/>
      <c r="H2107" s="103">
        <v>45772</v>
      </c>
      <c r="I2107" s="102" t="s">
        <v>345</v>
      </c>
      <c r="J2107" s="102" t="s">
        <v>1</v>
      </c>
      <c r="K2107" s="102" t="s">
        <v>2</v>
      </c>
      <c r="L2107" s="102" t="str">
        <f>[2]!Table1[[#This Row],[Orgn]]&amp;"-"&amp;[2]!Table1[[#This Row],[Dest]]</f>
        <v>NAP-SSH</v>
      </c>
      <c r="M2107" s="102" t="str">
        <f t="shared" si="32"/>
        <v>ADT</v>
      </c>
      <c r="N2107" s="102">
        <f>WEEKDAY([2]!Table1[[#This Row],[Travel Date]],2)</f>
        <v>6</v>
      </c>
      <c r="P2107" s="102">
        <v>1</v>
      </c>
    </row>
    <row r="2108" spans="1:16" x14ac:dyDescent="0.25">
      <c r="A2108" s="276" t="s">
        <v>1498</v>
      </c>
      <c r="B2108" s="277" t="s">
        <v>1099</v>
      </c>
      <c r="C2108" s="277" t="s">
        <v>274</v>
      </c>
      <c r="D2108" s="278" t="s">
        <v>301</v>
      </c>
      <c r="E2108" s="102" t="s">
        <v>275</v>
      </c>
      <c r="F2108" s="102" t="s">
        <v>4055</v>
      </c>
      <c r="G2108" s="103"/>
      <c r="H2108" s="103">
        <v>45772</v>
      </c>
      <c r="I2108" s="102" t="s">
        <v>345</v>
      </c>
      <c r="J2108" s="102" t="s">
        <v>1</v>
      </c>
      <c r="K2108" s="102" t="s">
        <v>2</v>
      </c>
      <c r="L2108" s="102" t="str">
        <f>[2]!Table1[[#This Row],[Orgn]]&amp;"-"&amp;[2]!Table1[[#This Row],[Dest]]</f>
        <v>NAP-SSH</v>
      </c>
      <c r="M2108" s="102" t="str">
        <f t="shared" si="32"/>
        <v>ADT</v>
      </c>
      <c r="N2108" s="102">
        <f>WEEKDAY([2]!Table1[[#This Row],[Travel Date]],2)</f>
        <v>6</v>
      </c>
      <c r="P2108" s="102">
        <v>1</v>
      </c>
    </row>
    <row r="2109" spans="1:16" x14ac:dyDescent="0.25">
      <c r="A2109" s="276" t="s">
        <v>1498</v>
      </c>
      <c r="B2109" s="277" t="s">
        <v>1166</v>
      </c>
      <c r="C2109" s="277" t="s">
        <v>1075</v>
      </c>
      <c r="D2109" s="278" t="s">
        <v>301</v>
      </c>
      <c r="E2109" s="102" t="s">
        <v>275</v>
      </c>
      <c r="F2109" s="102" t="s">
        <v>4058</v>
      </c>
      <c r="G2109" s="103"/>
      <c r="H2109" s="103">
        <v>45772</v>
      </c>
      <c r="I2109" s="102" t="s">
        <v>345</v>
      </c>
      <c r="J2109" s="102" t="s">
        <v>1</v>
      </c>
      <c r="K2109" s="102" t="s">
        <v>2</v>
      </c>
      <c r="L2109" s="102" t="str">
        <f>[2]!Table1[[#This Row],[Orgn]]&amp;"-"&amp;[2]!Table1[[#This Row],[Dest]]</f>
        <v>NAP-SSH</v>
      </c>
      <c r="M2109" s="102" t="str">
        <f t="shared" si="32"/>
        <v>CHD</v>
      </c>
      <c r="N2109" s="102">
        <f>WEEKDAY([2]!Table1[[#This Row],[Travel Date]],2)</f>
        <v>6</v>
      </c>
      <c r="P2109" s="102">
        <v>1</v>
      </c>
    </row>
    <row r="2110" spans="1:16" x14ac:dyDescent="0.25">
      <c r="A2110" s="276" t="s">
        <v>1498</v>
      </c>
      <c r="B2110" s="277" t="s">
        <v>1089</v>
      </c>
      <c r="C2110" s="277" t="s">
        <v>274</v>
      </c>
      <c r="D2110" s="278" t="s">
        <v>301</v>
      </c>
      <c r="E2110" s="102" t="s">
        <v>275</v>
      </c>
      <c r="F2110" s="102" t="s">
        <v>4059</v>
      </c>
      <c r="G2110" s="103"/>
      <c r="H2110" s="103">
        <v>45772</v>
      </c>
      <c r="I2110" s="102" t="s">
        <v>345</v>
      </c>
      <c r="J2110" s="102" t="s">
        <v>1</v>
      </c>
      <c r="K2110" s="102" t="s">
        <v>2</v>
      </c>
      <c r="L2110" s="102" t="str">
        <f>[2]!Table1[[#This Row],[Orgn]]&amp;"-"&amp;[2]!Table1[[#This Row],[Dest]]</f>
        <v>NAP-SSH</v>
      </c>
      <c r="M2110" s="102" t="str">
        <f t="shared" si="32"/>
        <v>ADT</v>
      </c>
      <c r="N2110" s="102">
        <f>WEEKDAY([2]!Table1[[#This Row],[Travel Date]],2)</f>
        <v>6</v>
      </c>
      <c r="P2110" s="102">
        <v>1</v>
      </c>
    </row>
    <row r="2111" spans="1:16" x14ac:dyDescent="0.25">
      <c r="A2111" s="276" t="s">
        <v>1438</v>
      </c>
      <c r="B2111" s="277" t="s">
        <v>4098</v>
      </c>
      <c r="C2111" s="277" t="s">
        <v>1087</v>
      </c>
      <c r="D2111" s="278" t="s">
        <v>207</v>
      </c>
      <c r="E2111" s="102" t="s">
        <v>275</v>
      </c>
      <c r="F2111" s="102" t="s">
        <v>4099</v>
      </c>
      <c r="G2111" s="103"/>
      <c r="H2111" s="103">
        <v>45772</v>
      </c>
      <c r="I2111" s="102" t="s">
        <v>345</v>
      </c>
      <c r="J2111" s="102" t="s">
        <v>1</v>
      </c>
      <c r="K2111" s="102" t="s">
        <v>2</v>
      </c>
      <c r="L2111" s="102" t="str">
        <f>[2]!Table1[[#This Row],[Orgn]]&amp;"-"&amp;[2]!Table1[[#This Row],[Dest]]</f>
        <v>NAP-SSH</v>
      </c>
      <c r="M2111" s="102" t="str">
        <f t="shared" si="32"/>
        <v>ADT</v>
      </c>
      <c r="N2111" s="102">
        <f>WEEKDAY([2]!Table1[[#This Row],[Travel Date]],2)</f>
        <v>6</v>
      </c>
      <c r="P2111" s="102">
        <v>1</v>
      </c>
    </row>
    <row r="2112" spans="1:16" x14ac:dyDescent="0.25">
      <c r="A2112" s="276" t="s">
        <v>4002</v>
      </c>
      <c r="B2112" s="277" t="s">
        <v>1299</v>
      </c>
      <c r="C2112" s="277" t="s">
        <v>1087</v>
      </c>
      <c r="D2112" s="278" t="s">
        <v>316</v>
      </c>
      <c r="E2112" s="102" t="s">
        <v>275</v>
      </c>
      <c r="F2112" s="102" t="s">
        <v>4003</v>
      </c>
      <c r="G2112" s="103"/>
      <c r="H2112" s="103">
        <v>45772</v>
      </c>
      <c r="I2112" s="102" t="s">
        <v>345</v>
      </c>
      <c r="J2112" s="102" t="s">
        <v>1</v>
      </c>
      <c r="K2112" s="102" t="s">
        <v>2</v>
      </c>
      <c r="L2112" s="102" t="str">
        <f>[2]!Table1[[#This Row],[Orgn]]&amp;"-"&amp;[2]!Table1[[#This Row],[Dest]]</f>
        <v>NAP-SSH</v>
      </c>
      <c r="M2112" s="102" t="str">
        <f t="shared" si="32"/>
        <v>ADT</v>
      </c>
      <c r="N2112" s="102">
        <f>WEEKDAY([2]!Table1[[#This Row],[Travel Date]],2)</f>
        <v>6</v>
      </c>
      <c r="P2112" s="102">
        <v>1</v>
      </c>
    </row>
    <row r="2113" spans="1:16" x14ac:dyDescent="0.25">
      <c r="A2113" s="276" t="s">
        <v>4019</v>
      </c>
      <c r="B2113" s="277" t="s">
        <v>1506</v>
      </c>
      <c r="C2113" s="277" t="s">
        <v>1075</v>
      </c>
      <c r="D2113" s="278" t="s">
        <v>316</v>
      </c>
      <c r="E2113" s="102" t="s">
        <v>275</v>
      </c>
      <c r="F2113" s="102" t="s">
        <v>4020</v>
      </c>
      <c r="G2113" s="103"/>
      <c r="H2113" s="103">
        <v>45772</v>
      </c>
      <c r="I2113" s="102" t="s">
        <v>345</v>
      </c>
      <c r="J2113" s="102" t="s">
        <v>1</v>
      </c>
      <c r="K2113" s="102" t="s">
        <v>2</v>
      </c>
      <c r="L2113" s="102" t="str">
        <f>[2]!Table1[[#This Row],[Orgn]]&amp;"-"&amp;[2]!Table1[[#This Row],[Dest]]</f>
        <v>NAP-SSH</v>
      </c>
      <c r="M2113" s="102" t="str">
        <f t="shared" si="32"/>
        <v>CHD</v>
      </c>
      <c r="N2113" s="102">
        <f>WEEKDAY([2]!Table1[[#This Row],[Travel Date]],2)</f>
        <v>6</v>
      </c>
      <c r="P2113" s="102">
        <v>1</v>
      </c>
    </row>
    <row r="2114" spans="1:16" x14ac:dyDescent="0.25">
      <c r="A2114" s="276" t="s">
        <v>4019</v>
      </c>
      <c r="B2114" s="277" t="s">
        <v>1335</v>
      </c>
      <c r="C2114" s="277" t="s">
        <v>1075</v>
      </c>
      <c r="D2114" s="278" t="s">
        <v>316</v>
      </c>
      <c r="E2114" s="102" t="s">
        <v>275</v>
      </c>
      <c r="F2114" s="102" t="s">
        <v>4021</v>
      </c>
      <c r="G2114" s="103"/>
      <c r="H2114" s="103">
        <v>45772</v>
      </c>
      <c r="I2114" s="102" t="s">
        <v>345</v>
      </c>
      <c r="J2114" s="102" t="s">
        <v>1</v>
      </c>
      <c r="K2114" s="102" t="s">
        <v>2</v>
      </c>
      <c r="L2114" s="102" t="str">
        <f>[2]!Table1[[#This Row],[Orgn]]&amp;"-"&amp;[2]!Table1[[#This Row],[Dest]]</f>
        <v>NAP-SSH</v>
      </c>
      <c r="M2114" s="102" t="str">
        <f t="shared" ref="M2114:M2177" si="33">IF(TRIM(C2114)="INF", "INF", IF(TRIM(C2114)="CHD", "CHD", "ADT"))</f>
        <v>CHD</v>
      </c>
      <c r="N2114" s="102">
        <f>WEEKDAY([2]!Table1[[#This Row],[Travel Date]],2)</f>
        <v>6</v>
      </c>
      <c r="P2114" s="102">
        <v>1</v>
      </c>
    </row>
    <row r="2115" spans="1:16" x14ac:dyDescent="0.25">
      <c r="A2115" s="276" t="s">
        <v>4019</v>
      </c>
      <c r="B2115" s="277" t="s">
        <v>1333</v>
      </c>
      <c r="C2115" s="277" t="s">
        <v>274</v>
      </c>
      <c r="D2115" s="278" t="s">
        <v>316</v>
      </c>
      <c r="E2115" s="102" t="s">
        <v>275</v>
      </c>
      <c r="F2115" s="102" t="s">
        <v>4022</v>
      </c>
      <c r="G2115" s="103"/>
      <c r="H2115" s="103">
        <v>45772</v>
      </c>
      <c r="I2115" s="102" t="s">
        <v>345</v>
      </c>
      <c r="J2115" s="102" t="s">
        <v>1</v>
      </c>
      <c r="K2115" s="102" t="s">
        <v>2</v>
      </c>
      <c r="L2115" s="102" t="str">
        <f>[2]!Table1[[#This Row],[Orgn]]&amp;"-"&amp;[2]!Table1[[#This Row],[Dest]]</f>
        <v>NAP-SSH</v>
      </c>
      <c r="M2115" s="102" t="str">
        <f t="shared" si="33"/>
        <v>ADT</v>
      </c>
      <c r="N2115" s="102">
        <f>WEEKDAY([2]!Table1[[#This Row],[Travel Date]],2)</f>
        <v>6</v>
      </c>
      <c r="P2115" s="102">
        <v>1</v>
      </c>
    </row>
    <row r="2116" spans="1:16" x14ac:dyDescent="0.25">
      <c r="A2116" s="276" t="s">
        <v>4035</v>
      </c>
      <c r="B2116" s="277" t="s">
        <v>1123</v>
      </c>
      <c r="C2116" s="277" t="s">
        <v>1087</v>
      </c>
      <c r="D2116" s="278" t="s">
        <v>301</v>
      </c>
      <c r="E2116" s="102" t="s">
        <v>275</v>
      </c>
      <c r="F2116" s="102" t="s">
        <v>4036</v>
      </c>
      <c r="G2116" s="103"/>
      <c r="H2116" s="103">
        <v>45772</v>
      </c>
      <c r="I2116" s="102" t="s">
        <v>345</v>
      </c>
      <c r="J2116" s="102" t="s">
        <v>1</v>
      </c>
      <c r="K2116" s="102" t="s">
        <v>2</v>
      </c>
      <c r="L2116" s="102" t="str">
        <f>[2]!Table1[[#This Row],[Orgn]]&amp;"-"&amp;[2]!Table1[[#This Row],[Dest]]</f>
        <v>NAP-SSH</v>
      </c>
      <c r="M2116" s="102" t="str">
        <f t="shared" si="33"/>
        <v>ADT</v>
      </c>
      <c r="N2116" s="102">
        <f>WEEKDAY([2]!Table1[[#This Row],[Travel Date]],2)</f>
        <v>6</v>
      </c>
      <c r="P2116" s="102">
        <v>1</v>
      </c>
    </row>
    <row r="2117" spans="1:16" x14ac:dyDescent="0.25">
      <c r="A2117" s="276" t="s">
        <v>2095</v>
      </c>
      <c r="B2117" s="277" t="s">
        <v>1270</v>
      </c>
      <c r="C2117" s="277" t="s">
        <v>1087</v>
      </c>
      <c r="D2117" s="278" t="s">
        <v>316</v>
      </c>
      <c r="E2117" s="102" t="s">
        <v>275</v>
      </c>
      <c r="F2117" s="102" t="s">
        <v>4010</v>
      </c>
      <c r="G2117" s="103"/>
      <c r="H2117" s="103">
        <v>45772</v>
      </c>
      <c r="I2117" s="102" t="s">
        <v>345</v>
      </c>
      <c r="J2117" s="102" t="s">
        <v>1</v>
      </c>
      <c r="K2117" s="102" t="s">
        <v>2</v>
      </c>
      <c r="L2117" s="102" t="str">
        <f>[2]!Table1[[#This Row],[Orgn]]&amp;"-"&amp;[2]!Table1[[#This Row],[Dest]]</f>
        <v>NAP-SSH</v>
      </c>
      <c r="M2117" s="102" t="str">
        <f t="shared" si="33"/>
        <v>ADT</v>
      </c>
      <c r="N2117" s="102">
        <f>WEEKDAY([2]!Table1[[#This Row],[Travel Date]],2)</f>
        <v>6</v>
      </c>
      <c r="P2117" s="102">
        <v>1</v>
      </c>
    </row>
    <row r="2118" spans="1:16" x14ac:dyDescent="0.25">
      <c r="A2118" s="276" t="s">
        <v>4086</v>
      </c>
      <c r="B2118" s="277" t="s">
        <v>1461</v>
      </c>
      <c r="C2118" s="277" t="s">
        <v>1087</v>
      </c>
      <c r="D2118" s="278" t="s">
        <v>301</v>
      </c>
      <c r="E2118" s="102" t="s">
        <v>275</v>
      </c>
      <c r="F2118" s="102" t="s">
        <v>4087</v>
      </c>
      <c r="G2118" s="103"/>
      <c r="H2118" s="103">
        <v>45772</v>
      </c>
      <c r="I2118" s="102" t="s">
        <v>345</v>
      </c>
      <c r="J2118" s="102" t="s">
        <v>1</v>
      </c>
      <c r="K2118" s="102" t="s">
        <v>2</v>
      </c>
      <c r="L2118" s="102" t="str">
        <f>[2]!Table1[[#This Row],[Orgn]]&amp;"-"&amp;[2]!Table1[[#This Row],[Dest]]</f>
        <v>NAP-SSH</v>
      </c>
      <c r="M2118" s="102" t="str">
        <f t="shared" si="33"/>
        <v>ADT</v>
      </c>
      <c r="N2118" s="102">
        <f>WEEKDAY([2]!Table1[[#This Row],[Travel Date]],2)</f>
        <v>6</v>
      </c>
      <c r="P2118" s="102">
        <v>1</v>
      </c>
    </row>
    <row r="2119" spans="1:16" x14ac:dyDescent="0.25">
      <c r="A2119" s="276" t="s">
        <v>1674</v>
      </c>
      <c r="B2119" s="277" t="s">
        <v>1228</v>
      </c>
      <c r="C2119" s="277" t="s">
        <v>274</v>
      </c>
      <c r="D2119" s="278" t="s">
        <v>207</v>
      </c>
      <c r="E2119" s="102" t="s">
        <v>275</v>
      </c>
      <c r="F2119" s="102" t="s">
        <v>4133</v>
      </c>
      <c r="G2119" s="103"/>
      <c r="H2119" s="103">
        <v>45772</v>
      </c>
      <c r="I2119" s="102" t="s">
        <v>345</v>
      </c>
      <c r="J2119" s="102" t="s">
        <v>1</v>
      </c>
      <c r="K2119" s="102" t="s">
        <v>2</v>
      </c>
      <c r="L2119" s="102" t="str">
        <f>[2]!Table1[[#This Row],[Orgn]]&amp;"-"&amp;[2]!Table1[[#This Row],[Dest]]</f>
        <v>NAP-SSH</v>
      </c>
      <c r="M2119" s="102" t="str">
        <f t="shared" si="33"/>
        <v>ADT</v>
      </c>
      <c r="N2119" s="102">
        <f>WEEKDAY([2]!Table1[[#This Row],[Travel Date]],2)</f>
        <v>6</v>
      </c>
      <c r="P2119" s="102">
        <v>1</v>
      </c>
    </row>
    <row r="2120" spans="1:16" x14ac:dyDescent="0.25">
      <c r="A2120" s="276" t="s">
        <v>1674</v>
      </c>
      <c r="B2120" s="277" t="s">
        <v>1127</v>
      </c>
      <c r="C2120" s="277" t="s">
        <v>1087</v>
      </c>
      <c r="D2120" s="278" t="s">
        <v>207</v>
      </c>
      <c r="E2120" s="102" t="s">
        <v>275</v>
      </c>
      <c r="F2120" s="102" t="s">
        <v>4135</v>
      </c>
      <c r="G2120" s="103"/>
      <c r="H2120" s="103">
        <v>45772</v>
      </c>
      <c r="I2120" s="102" t="s">
        <v>345</v>
      </c>
      <c r="J2120" s="102" t="s">
        <v>1</v>
      </c>
      <c r="K2120" s="102" t="s">
        <v>2</v>
      </c>
      <c r="L2120" s="102" t="str">
        <f>[2]!Table1[[#This Row],[Orgn]]&amp;"-"&amp;[2]!Table1[[#This Row],[Dest]]</f>
        <v>NAP-SSH</v>
      </c>
      <c r="M2120" s="102" t="str">
        <f t="shared" si="33"/>
        <v>ADT</v>
      </c>
      <c r="N2120" s="102">
        <f>WEEKDAY([2]!Table1[[#This Row],[Travel Date]],2)</f>
        <v>6</v>
      </c>
      <c r="P2120" s="102">
        <v>1</v>
      </c>
    </row>
    <row r="2121" spans="1:16" x14ac:dyDescent="0.25">
      <c r="A2121" s="276" t="s">
        <v>1674</v>
      </c>
      <c r="B2121" s="277" t="s">
        <v>1219</v>
      </c>
      <c r="C2121" s="277" t="s">
        <v>1087</v>
      </c>
      <c r="D2121" s="278" t="s">
        <v>207</v>
      </c>
      <c r="E2121" s="102" t="s">
        <v>275</v>
      </c>
      <c r="F2121" s="102" t="s">
        <v>4136</v>
      </c>
      <c r="G2121" s="103"/>
      <c r="H2121" s="103">
        <v>45772</v>
      </c>
      <c r="I2121" s="102" t="s">
        <v>345</v>
      </c>
      <c r="J2121" s="102" t="s">
        <v>1</v>
      </c>
      <c r="K2121" s="102" t="s">
        <v>2</v>
      </c>
      <c r="L2121" s="102" t="str">
        <f>[2]!Table1[[#This Row],[Orgn]]&amp;"-"&amp;[2]!Table1[[#This Row],[Dest]]</f>
        <v>NAP-SSH</v>
      </c>
      <c r="M2121" s="102" t="str">
        <f t="shared" si="33"/>
        <v>ADT</v>
      </c>
      <c r="N2121" s="102">
        <f>WEEKDAY([2]!Table1[[#This Row],[Travel Date]],2)</f>
        <v>6</v>
      </c>
      <c r="P2121" s="102">
        <v>1</v>
      </c>
    </row>
    <row r="2122" spans="1:16" x14ac:dyDescent="0.25">
      <c r="A2122" s="276" t="s">
        <v>1755</v>
      </c>
      <c r="B2122" s="277" t="s">
        <v>1146</v>
      </c>
      <c r="C2122" s="277" t="s">
        <v>1087</v>
      </c>
      <c r="D2122" s="278" t="s">
        <v>207</v>
      </c>
      <c r="E2122" s="102" t="s">
        <v>275</v>
      </c>
      <c r="F2122" s="102" t="s">
        <v>4131</v>
      </c>
      <c r="G2122" s="103"/>
      <c r="H2122" s="103">
        <v>45772</v>
      </c>
      <c r="I2122" s="102" t="s">
        <v>345</v>
      </c>
      <c r="J2122" s="102" t="s">
        <v>1</v>
      </c>
      <c r="K2122" s="102" t="s">
        <v>2</v>
      </c>
      <c r="L2122" s="102" t="str">
        <f>[2]!Table1[[#This Row],[Orgn]]&amp;"-"&amp;[2]!Table1[[#This Row],[Dest]]</f>
        <v>NAP-SSH</v>
      </c>
      <c r="M2122" s="102" t="str">
        <f t="shared" si="33"/>
        <v>ADT</v>
      </c>
      <c r="N2122" s="102">
        <f>WEEKDAY([2]!Table1[[#This Row],[Travel Date]],2)</f>
        <v>6</v>
      </c>
      <c r="P2122" s="102">
        <v>1</v>
      </c>
    </row>
    <row r="2123" spans="1:16" x14ac:dyDescent="0.25">
      <c r="A2123" s="276" t="s">
        <v>4075</v>
      </c>
      <c r="B2123" s="277" t="s">
        <v>1225</v>
      </c>
      <c r="C2123" s="277" t="s">
        <v>1087</v>
      </c>
      <c r="D2123" s="278" t="s">
        <v>301</v>
      </c>
      <c r="E2123" s="102" t="s">
        <v>275</v>
      </c>
      <c r="F2123" s="102" t="s">
        <v>4076</v>
      </c>
      <c r="G2123" s="103"/>
      <c r="H2123" s="103">
        <v>45772</v>
      </c>
      <c r="I2123" s="102" t="s">
        <v>345</v>
      </c>
      <c r="J2123" s="102" t="s">
        <v>1</v>
      </c>
      <c r="K2123" s="102" t="s">
        <v>2</v>
      </c>
      <c r="L2123" s="102" t="str">
        <f>[2]!Table1[[#This Row],[Orgn]]&amp;"-"&amp;[2]!Table1[[#This Row],[Dest]]</f>
        <v>NAP-SSH</v>
      </c>
      <c r="M2123" s="102" t="str">
        <f t="shared" si="33"/>
        <v>ADT</v>
      </c>
      <c r="N2123" s="102">
        <f>WEEKDAY([2]!Table1[[#This Row],[Travel Date]],2)</f>
        <v>6</v>
      </c>
      <c r="P2123" s="102">
        <v>1</v>
      </c>
    </row>
    <row r="2124" spans="1:16" x14ac:dyDescent="0.25">
      <c r="A2124" s="276" t="s">
        <v>4150</v>
      </c>
      <c r="B2124" s="277" t="s">
        <v>1310</v>
      </c>
      <c r="C2124" s="277" t="s">
        <v>1087</v>
      </c>
      <c r="D2124" s="278" t="s">
        <v>207</v>
      </c>
      <c r="E2124" s="102" t="s">
        <v>275</v>
      </c>
      <c r="F2124" s="102" t="s">
        <v>4151</v>
      </c>
      <c r="G2124" s="103"/>
      <c r="H2124" s="103">
        <v>45772</v>
      </c>
      <c r="I2124" s="102" t="s">
        <v>345</v>
      </c>
      <c r="J2124" s="102" t="s">
        <v>1</v>
      </c>
      <c r="K2124" s="102" t="s">
        <v>2</v>
      </c>
      <c r="L2124" s="102" t="str">
        <f>[2]!Table1[[#This Row],[Orgn]]&amp;"-"&amp;[2]!Table1[[#This Row],[Dest]]</f>
        <v>NAP-SSH</v>
      </c>
      <c r="M2124" s="102" t="str">
        <f t="shared" si="33"/>
        <v>ADT</v>
      </c>
      <c r="N2124" s="102">
        <f>WEEKDAY([2]!Table1[[#This Row],[Travel Date]],2)</f>
        <v>6</v>
      </c>
      <c r="P2124" s="102">
        <v>1</v>
      </c>
    </row>
    <row r="2125" spans="1:16" x14ac:dyDescent="0.25">
      <c r="A2125" s="276" t="s">
        <v>1594</v>
      </c>
      <c r="B2125" s="277" t="s">
        <v>1229</v>
      </c>
      <c r="C2125" s="277" t="s">
        <v>274</v>
      </c>
      <c r="D2125" s="278" t="s">
        <v>316</v>
      </c>
      <c r="E2125" s="102" t="s">
        <v>275</v>
      </c>
      <c r="F2125" s="102" t="s">
        <v>4005</v>
      </c>
      <c r="G2125" s="103"/>
      <c r="H2125" s="103">
        <v>45772</v>
      </c>
      <c r="I2125" s="102" t="s">
        <v>345</v>
      </c>
      <c r="J2125" s="102" t="s">
        <v>1</v>
      </c>
      <c r="K2125" s="102" t="s">
        <v>2</v>
      </c>
      <c r="L2125" s="102" t="str">
        <f>[2]!Table1[[#This Row],[Orgn]]&amp;"-"&amp;[2]!Table1[[#This Row],[Dest]]</f>
        <v>NAP-SSH</v>
      </c>
      <c r="M2125" s="102" t="str">
        <f t="shared" si="33"/>
        <v>ADT</v>
      </c>
      <c r="N2125" s="102">
        <f>WEEKDAY([2]!Table1[[#This Row],[Travel Date]],2)</f>
        <v>6</v>
      </c>
      <c r="P2125" s="102">
        <v>1</v>
      </c>
    </row>
    <row r="2126" spans="1:16" x14ac:dyDescent="0.25">
      <c r="A2126" s="276" t="s">
        <v>1594</v>
      </c>
      <c r="B2126" s="277" t="s">
        <v>1123</v>
      </c>
      <c r="C2126" s="277" t="s">
        <v>1087</v>
      </c>
      <c r="D2126" s="278" t="s">
        <v>301</v>
      </c>
      <c r="E2126" s="102" t="s">
        <v>275</v>
      </c>
      <c r="F2126" s="102" t="s">
        <v>4074</v>
      </c>
      <c r="G2126" s="103"/>
      <c r="H2126" s="103">
        <v>45772</v>
      </c>
      <c r="I2126" s="102" t="s">
        <v>345</v>
      </c>
      <c r="J2126" s="102" t="s">
        <v>1</v>
      </c>
      <c r="K2126" s="102" t="s">
        <v>2</v>
      </c>
      <c r="L2126" s="102" t="str">
        <f>[2]!Table1[[#This Row],[Orgn]]&amp;"-"&amp;[2]!Table1[[#This Row],[Dest]]</f>
        <v>NAP-SSH</v>
      </c>
      <c r="M2126" s="102" t="str">
        <f t="shared" si="33"/>
        <v>ADT</v>
      </c>
      <c r="N2126" s="102">
        <f>WEEKDAY([2]!Table1[[#This Row],[Travel Date]],2)</f>
        <v>6</v>
      </c>
      <c r="P2126" s="102">
        <v>1</v>
      </c>
    </row>
    <row r="2127" spans="1:16" x14ac:dyDescent="0.25">
      <c r="A2127" s="276" t="s">
        <v>2150</v>
      </c>
      <c r="B2127" s="277" t="s">
        <v>1147</v>
      </c>
      <c r="C2127" s="277" t="s">
        <v>1075</v>
      </c>
      <c r="D2127" s="278" t="s">
        <v>316</v>
      </c>
      <c r="E2127" s="102" t="s">
        <v>275</v>
      </c>
      <c r="F2127" s="102" t="s">
        <v>3970</v>
      </c>
      <c r="G2127" s="103"/>
      <c r="H2127" s="103">
        <v>45772</v>
      </c>
      <c r="I2127" s="102" t="s">
        <v>345</v>
      </c>
      <c r="J2127" s="102" t="s">
        <v>1</v>
      </c>
      <c r="K2127" s="102" t="s">
        <v>2</v>
      </c>
      <c r="L2127" s="102" t="str">
        <f>[2]!Table1[[#This Row],[Orgn]]&amp;"-"&amp;[2]!Table1[[#This Row],[Dest]]</f>
        <v>NAP-SSH</v>
      </c>
      <c r="M2127" s="102" t="str">
        <f t="shared" si="33"/>
        <v>CHD</v>
      </c>
      <c r="N2127" s="102">
        <f>WEEKDAY([2]!Table1[[#This Row],[Travel Date]],2)</f>
        <v>6</v>
      </c>
      <c r="P2127" s="102">
        <v>1</v>
      </c>
    </row>
    <row r="2128" spans="1:16" x14ac:dyDescent="0.25">
      <c r="A2128" s="276" t="s">
        <v>2150</v>
      </c>
      <c r="B2128" s="277" t="s">
        <v>1478</v>
      </c>
      <c r="C2128" s="277" t="s">
        <v>1075</v>
      </c>
      <c r="D2128" s="278" t="s">
        <v>316</v>
      </c>
      <c r="E2128" s="102" t="s">
        <v>275</v>
      </c>
      <c r="F2128" s="102" t="s">
        <v>3971</v>
      </c>
      <c r="G2128" s="103"/>
      <c r="H2128" s="103">
        <v>45772</v>
      </c>
      <c r="I2128" s="102" t="s">
        <v>345</v>
      </c>
      <c r="J2128" s="102" t="s">
        <v>1</v>
      </c>
      <c r="K2128" s="102" t="s">
        <v>2</v>
      </c>
      <c r="L2128" s="102" t="str">
        <f>[2]!Table1[[#This Row],[Orgn]]&amp;"-"&amp;[2]!Table1[[#This Row],[Dest]]</f>
        <v>NAP-SSH</v>
      </c>
      <c r="M2128" s="102" t="str">
        <f t="shared" si="33"/>
        <v>CHD</v>
      </c>
      <c r="N2128" s="102">
        <f>WEEKDAY([2]!Table1[[#This Row],[Travel Date]],2)</f>
        <v>6</v>
      </c>
      <c r="P2128" s="102">
        <v>1</v>
      </c>
    </row>
    <row r="2129" spans="1:16" x14ac:dyDescent="0.25">
      <c r="A2129" s="276" t="s">
        <v>2150</v>
      </c>
      <c r="B2129" s="277" t="s">
        <v>1319</v>
      </c>
      <c r="C2129" s="277" t="s">
        <v>274</v>
      </c>
      <c r="D2129" s="278" t="s">
        <v>316</v>
      </c>
      <c r="E2129" s="102" t="s">
        <v>275</v>
      </c>
      <c r="F2129" s="102" t="s">
        <v>3972</v>
      </c>
      <c r="G2129" s="103"/>
      <c r="H2129" s="103">
        <v>45772</v>
      </c>
      <c r="I2129" s="102" t="s">
        <v>345</v>
      </c>
      <c r="J2129" s="102" t="s">
        <v>1</v>
      </c>
      <c r="K2129" s="102" t="s">
        <v>2</v>
      </c>
      <c r="L2129" s="102" t="str">
        <f>[2]!Table1[[#This Row],[Orgn]]&amp;"-"&amp;[2]!Table1[[#This Row],[Dest]]</f>
        <v>NAP-SSH</v>
      </c>
      <c r="M2129" s="102" t="str">
        <f t="shared" si="33"/>
        <v>ADT</v>
      </c>
      <c r="N2129" s="102">
        <f>WEEKDAY([2]!Table1[[#This Row],[Travel Date]],2)</f>
        <v>6</v>
      </c>
      <c r="P2129" s="102">
        <v>1</v>
      </c>
    </row>
    <row r="2130" spans="1:16" x14ac:dyDescent="0.25">
      <c r="A2130" s="276" t="s">
        <v>4082</v>
      </c>
      <c r="B2130" s="277" t="s">
        <v>4083</v>
      </c>
      <c r="C2130" s="277" t="s">
        <v>274</v>
      </c>
      <c r="D2130" s="278" t="s">
        <v>301</v>
      </c>
      <c r="E2130" s="102" t="s">
        <v>275</v>
      </c>
      <c r="F2130" s="102" t="s">
        <v>4084</v>
      </c>
      <c r="G2130" s="103"/>
      <c r="H2130" s="103">
        <v>45772</v>
      </c>
      <c r="I2130" s="102" t="s">
        <v>345</v>
      </c>
      <c r="J2130" s="102" t="s">
        <v>1</v>
      </c>
      <c r="K2130" s="102" t="s">
        <v>2</v>
      </c>
      <c r="L2130" s="102" t="str">
        <f>[2]!Table1[[#This Row],[Orgn]]&amp;"-"&amp;[2]!Table1[[#This Row],[Dest]]</f>
        <v>NAP-SSH</v>
      </c>
      <c r="M2130" s="102" t="str">
        <f t="shared" si="33"/>
        <v>ADT</v>
      </c>
      <c r="N2130" s="102">
        <f>WEEKDAY([2]!Table1[[#This Row],[Travel Date]],2)</f>
        <v>6</v>
      </c>
      <c r="P2130" s="102">
        <v>1</v>
      </c>
    </row>
    <row r="2131" spans="1:16" x14ac:dyDescent="0.25">
      <c r="A2131" s="276" t="s">
        <v>1651</v>
      </c>
      <c r="B2131" s="277" t="s">
        <v>1108</v>
      </c>
      <c r="C2131" s="277" t="s">
        <v>274</v>
      </c>
      <c r="D2131" s="278" t="s">
        <v>303</v>
      </c>
      <c r="E2131" s="102" t="s">
        <v>275</v>
      </c>
      <c r="F2131" s="102" t="s">
        <v>5354</v>
      </c>
      <c r="G2131" s="103"/>
      <c r="H2131" s="103">
        <v>45772</v>
      </c>
      <c r="I2131" s="102" t="s">
        <v>345</v>
      </c>
      <c r="J2131" s="102" t="s">
        <v>1</v>
      </c>
      <c r="K2131" s="102" t="s">
        <v>2</v>
      </c>
      <c r="L2131" s="102" t="str">
        <f>[2]!Table1[[#This Row],[Orgn]]&amp;"-"&amp;[2]!Table1[[#This Row],[Dest]]</f>
        <v>NAP-SSH</v>
      </c>
      <c r="M2131" s="102" t="str">
        <f t="shared" si="33"/>
        <v>ADT</v>
      </c>
      <c r="N2131" s="102">
        <f>WEEKDAY([2]!Table1[[#This Row],[Travel Date]],2)</f>
        <v>6</v>
      </c>
      <c r="P2131" s="102">
        <v>1</v>
      </c>
    </row>
    <row r="2132" spans="1:16" x14ac:dyDescent="0.25">
      <c r="A2132" s="276" t="s">
        <v>1651</v>
      </c>
      <c r="B2132" s="277" t="s">
        <v>1138</v>
      </c>
      <c r="C2132" s="277" t="s">
        <v>1087</v>
      </c>
      <c r="D2132" s="278" t="s">
        <v>303</v>
      </c>
      <c r="E2132" s="102" t="s">
        <v>275</v>
      </c>
      <c r="F2132" s="102" t="s">
        <v>5355</v>
      </c>
      <c r="G2132" s="103"/>
      <c r="H2132" s="103">
        <v>45772</v>
      </c>
      <c r="I2132" s="102" t="s">
        <v>345</v>
      </c>
      <c r="J2132" s="102" t="s">
        <v>1</v>
      </c>
      <c r="K2132" s="102" t="s">
        <v>2</v>
      </c>
      <c r="L2132" s="102" t="str">
        <f>[2]!Table1[[#This Row],[Orgn]]&amp;"-"&amp;[2]!Table1[[#This Row],[Dest]]</f>
        <v>NAP-SSH</v>
      </c>
      <c r="M2132" s="102" t="str">
        <f t="shared" si="33"/>
        <v>ADT</v>
      </c>
      <c r="N2132" s="102">
        <f>WEEKDAY([2]!Table1[[#This Row],[Travel Date]],2)</f>
        <v>6</v>
      </c>
      <c r="P2132" s="102">
        <v>1</v>
      </c>
    </row>
    <row r="2133" spans="1:16" x14ac:dyDescent="0.25">
      <c r="A2133" s="276" t="s">
        <v>1651</v>
      </c>
      <c r="B2133" s="277" t="s">
        <v>1296</v>
      </c>
      <c r="C2133" s="277" t="s">
        <v>1087</v>
      </c>
      <c r="D2133" s="278" t="s">
        <v>303</v>
      </c>
      <c r="E2133" s="102" t="s">
        <v>275</v>
      </c>
      <c r="F2133" s="102" t="s">
        <v>5356</v>
      </c>
      <c r="G2133" s="103"/>
      <c r="H2133" s="103">
        <v>45772</v>
      </c>
      <c r="I2133" s="102" t="s">
        <v>345</v>
      </c>
      <c r="J2133" s="102" t="s">
        <v>1</v>
      </c>
      <c r="K2133" s="102" t="s">
        <v>2</v>
      </c>
      <c r="L2133" s="102" t="str">
        <f>[2]!Table1[[#This Row],[Orgn]]&amp;"-"&amp;[2]!Table1[[#This Row],[Dest]]</f>
        <v>NAP-SSH</v>
      </c>
      <c r="M2133" s="102" t="str">
        <f t="shared" si="33"/>
        <v>ADT</v>
      </c>
      <c r="N2133" s="102">
        <f>WEEKDAY([2]!Table1[[#This Row],[Travel Date]],2)</f>
        <v>6</v>
      </c>
      <c r="P2133" s="102">
        <v>1</v>
      </c>
    </row>
    <row r="2134" spans="1:16" x14ac:dyDescent="0.25">
      <c r="A2134" s="276" t="s">
        <v>4656</v>
      </c>
      <c r="B2134" s="277" t="s">
        <v>1172</v>
      </c>
      <c r="C2134" s="277" t="s">
        <v>1087</v>
      </c>
      <c r="D2134" s="278" t="s">
        <v>303</v>
      </c>
      <c r="E2134" s="102" t="s">
        <v>275</v>
      </c>
      <c r="F2134" s="102" t="s">
        <v>5357</v>
      </c>
      <c r="G2134" s="103"/>
      <c r="H2134" s="103">
        <v>45772</v>
      </c>
      <c r="I2134" s="102" t="s">
        <v>345</v>
      </c>
      <c r="J2134" s="102" t="s">
        <v>1</v>
      </c>
      <c r="K2134" s="102" t="s">
        <v>2</v>
      </c>
      <c r="L2134" s="102" t="str">
        <f>[2]!Table1[[#This Row],[Orgn]]&amp;"-"&amp;[2]!Table1[[#This Row],[Dest]]</f>
        <v>NAP-SSH</v>
      </c>
      <c r="M2134" s="102" t="str">
        <f t="shared" si="33"/>
        <v>ADT</v>
      </c>
      <c r="N2134" s="102">
        <f>WEEKDAY([2]!Table1[[#This Row],[Travel Date]],2)</f>
        <v>6</v>
      </c>
      <c r="P2134" s="102">
        <v>1</v>
      </c>
    </row>
    <row r="2135" spans="1:16" x14ac:dyDescent="0.25">
      <c r="A2135" s="276" t="s">
        <v>1619</v>
      </c>
      <c r="B2135" s="277" t="s">
        <v>1302</v>
      </c>
      <c r="C2135" s="277" t="s">
        <v>274</v>
      </c>
      <c r="D2135" s="278" t="s">
        <v>207</v>
      </c>
      <c r="E2135" s="102" t="s">
        <v>275</v>
      </c>
      <c r="F2135" s="102" t="s">
        <v>4128</v>
      </c>
      <c r="G2135" s="103"/>
      <c r="H2135" s="103">
        <v>45772</v>
      </c>
      <c r="I2135" s="102" t="s">
        <v>345</v>
      </c>
      <c r="J2135" s="102" t="s">
        <v>1</v>
      </c>
      <c r="K2135" s="102" t="s">
        <v>2</v>
      </c>
      <c r="L2135" s="102" t="str">
        <f>[2]!Table1[[#This Row],[Orgn]]&amp;"-"&amp;[2]!Table1[[#This Row],[Dest]]</f>
        <v>NAP-SSH</v>
      </c>
      <c r="M2135" s="102" t="str">
        <f t="shared" si="33"/>
        <v>ADT</v>
      </c>
      <c r="N2135" s="102">
        <f>WEEKDAY([2]!Table1[[#This Row],[Travel Date]],2)</f>
        <v>6</v>
      </c>
      <c r="P2135" s="102">
        <v>1</v>
      </c>
    </row>
    <row r="2136" spans="1:16" x14ac:dyDescent="0.25">
      <c r="A2136" s="276" t="s">
        <v>2611</v>
      </c>
      <c r="B2136" s="277" t="s">
        <v>1113</v>
      </c>
      <c r="C2136" s="277" t="s">
        <v>1087</v>
      </c>
      <c r="D2136" s="278" t="s">
        <v>303</v>
      </c>
      <c r="E2136" s="102" t="s">
        <v>275</v>
      </c>
      <c r="F2136" s="102" t="s">
        <v>5358</v>
      </c>
      <c r="G2136" s="103"/>
      <c r="H2136" s="103">
        <v>45772</v>
      </c>
      <c r="I2136" s="102" t="s">
        <v>345</v>
      </c>
      <c r="J2136" s="102" t="s">
        <v>1</v>
      </c>
      <c r="K2136" s="102" t="s">
        <v>2</v>
      </c>
      <c r="L2136" s="102" t="str">
        <f>[2]!Table1[[#This Row],[Orgn]]&amp;"-"&amp;[2]!Table1[[#This Row],[Dest]]</f>
        <v>NAP-SSH</v>
      </c>
      <c r="M2136" s="102" t="str">
        <f t="shared" si="33"/>
        <v>ADT</v>
      </c>
      <c r="N2136" s="102">
        <f>WEEKDAY([2]!Table1[[#This Row],[Travel Date]],2)</f>
        <v>6</v>
      </c>
      <c r="P2136" s="102">
        <v>1</v>
      </c>
    </row>
    <row r="2137" spans="1:16" x14ac:dyDescent="0.25">
      <c r="A2137" s="276" t="s">
        <v>2082</v>
      </c>
      <c r="B2137" s="277" t="s">
        <v>1506</v>
      </c>
      <c r="C2137" s="277" t="s">
        <v>1087</v>
      </c>
      <c r="D2137" s="278" t="s">
        <v>207</v>
      </c>
      <c r="E2137" s="102" t="s">
        <v>275</v>
      </c>
      <c r="F2137" s="102" t="s">
        <v>4139</v>
      </c>
      <c r="G2137" s="103"/>
      <c r="H2137" s="103">
        <v>45772</v>
      </c>
      <c r="I2137" s="102" t="s">
        <v>345</v>
      </c>
      <c r="J2137" s="102" t="s">
        <v>1</v>
      </c>
      <c r="K2137" s="102" t="s">
        <v>2</v>
      </c>
      <c r="L2137" s="102" t="str">
        <f>[2]!Table1[[#This Row],[Orgn]]&amp;"-"&amp;[2]!Table1[[#This Row],[Dest]]</f>
        <v>NAP-SSH</v>
      </c>
      <c r="M2137" s="102" t="str">
        <f t="shared" si="33"/>
        <v>ADT</v>
      </c>
      <c r="N2137" s="102">
        <f>WEEKDAY([2]!Table1[[#This Row],[Travel Date]],2)</f>
        <v>6</v>
      </c>
      <c r="P2137" s="102">
        <v>1</v>
      </c>
    </row>
    <row r="2138" spans="1:16" x14ac:dyDescent="0.25">
      <c r="A2138" s="276" t="s">
        <v>4137</v>
      </c>
      <c r="B2138" s="277" t="s">
        <v>1089</v>
      </c>
      <c r="C2138" s="277" t="s">
        <v>274</v>
      </c>
      <c r="D2138" s="278" t="s">
        <v>207</v>
      </c>
      <c r="E2138" s="102" t="s">
        <v>275</v>
      </c>
      <c r="F2138" s="102" t="s">
        <v>4138</v>
      </c>
      <c r="G2138" s="103"/>
      <c r="H2138" s="103">
        <v>45772</v>
      </c>
      <c r="I2138" s="102" t="s">
        <v>345</v>
      </c>
      <c r="J2138" s="102" t="s">
        <v>1</v>
      </c>
      <c r="K2138" s="102" t="s">
        <v>2</v>
      </c>
      <c r="L2138" s="102" t="str">
        <f>[2]!Table1[[#This Row],[Orgn]]&amp;"-"&amp;[2]!Table1[[#This Row],[Dest]]</f>
        <v>NAP-SSH</v>
      </c>
      <c r="M2138" s="102" t="str">
        <f t="shared" si="33"/>
        <v>ADT</v>
      </c>
      <c r="N2138" s="102">
        <f>WEEKDAY([2]!Table1[[#This Row],[Travel Date]],2)</f>
        <v>6</v>
      </c>
      <c r="P2138" s="102">
        <v>1</v>
      </c>
    </row>
    <row r="2139" spans="1:16" x14ac:dyDescent="0.25">
      <c r="A2139" s="276" t="s">
        <v>3229</v>
      </c>
      <c r="B2139" s="277" t="s">
        <v>1210</v>
      </c>
      <c r="C2139" s="277" t="s">
        <v>274</v>
      </c>
      <c r="D2139" s="278" t="s">
        <v>301</v>
      </c>
      <c r="E2139" s="102" t="s">
        <v>275</v>
      </c>
      <c r="F2139" s="102" t="s">
        <v>4063</v>
      </c>
      <c r="G2139" s="103"/>
      <c r="H2139" s="103">
        <v>45772</v>
      </c>
      <c r="I2139" s="102" t="s">
        <v>345</v>
      </c>
      <c r="J2139" s="102" t="s">
        <v>1</v>
      </c>
      <c r="K2139" s="102" t="s">
        <v>2</v>
      </c>
      <c r="L2139" s="102" t="str">
        <f>[2]!Table1[[#This Row],[Orgn]]&amp;"-"&amp;[2]!Table1[[#This Row],[Dest]]</f>
        <v>NAP-SSH</v>
      </c>
      <c r="M2139" s="102" t="str">
        <f t="shared" si="33"/>
        <v>ADT</v>
      </c>
      <c r="N2139" s="102">
        <f>WEEKDAY([2]!Table1[[#This Row],[Travel Date]],2)</f>
        <v>6</v>
      </c>
      <c r="P2139" s="102">
        <v>1</v>
      </c>
    </row>
    <row r="2140" spans="1:16" x14ac:dyDescent="0.25">
      <c r="A2140" s="276" t="s">
        <v>1676</v>
      </c>
      <c r="B2140" s="277" t="s">
        <v>1185</v>
      </c>
      <c r="C2140" s="277" t="s">
        <v>1087</v>
      </c>
      <c r="D2140" s="278" t="s">
        <v>207</v>
      </c>
      <c r="E2140" s="102" t="s">
        <v>275</v>
      </c>
      <c r="F2140" s="102" t="s">
        <v>4114</v>
      </c>
      <c r="G2140" s="103"/>
      <c r="H2140" s="103">
        <v>45772</v>
      </c>
      <c r="I2140" s="102" t="s">
        <v>345</v>
      </c>
      <c r="J2140" s="102" t="s">
        <v>1</v>
      </c>
      <c r="K2140" s="102" t="s">
        <v>2</v>
      </c>
      <c r="L2140" s="102" t="str">
        <f>[2]!Table1[[#This Row],[Orgn]]&amp;"-"&amp;[2]!Table1[[#This Row],[Dest]]</f>
        <v>NAP-SSH</v>
      </c>
      <c r="M2140" s="102" t="str">
        <f t="shared" si="33"/>
        <v>ADT</v>
      </c>
      <c r="N2140" s="102">
        <f>WEEKDAY([2]!Table1[[#This Row],[Travel Date]],2)</f>
        <v>6</v>
      </c>
      <c r="P2140" s="102">
        <v>1</v>
      </c>
    </row>
    <row r="2141" spans="1:16" x14ac:dyDescent="0.25">
      <c r="A2141" s="276" t="s">
        <v>4105</v>
      </c>
      <c r="B2141" s="277" t="s">
        <v>1688</v>
      </c>
      <c r="C2141" s="277" t="s">
        <v>1087</v>
      </c>
      <c r="D2141" s="278" t="s">
        <v>207</v>
      </c>
      <c r="E2141" s="102" t="s">
        <v>275</v>
      </c>
      <c r="F2141" s="102" t="s">
        <v>4106</v>
      </c>
      <c r="G2141" s="103"/>
      <c r="H2141" s="103">
        <v>45772</v>
      </c>
      <c r="I2141" s="102" t="s">
        <v>345</v>
      </c>
      <c r="J2141" s="102" t="s">
        <v>1</v>
      </c>
      <c r="K2141" s="102" t="s">
        <v>2</v>
      </c>
      <c r="L2141" s="102" t="str">
        <f>[2]!Table1[[#This Row],[Orgn]]&amp;"-"&amp;[2]!Table1[[#This Row],[Dest]]</f>
        <v>NAP-SSH</v>
      </c>
      <c r="M2141" s="102" t="str">
        <f t="shared" si="33"/>
        <v>ADT</v>
      </c>
      <c r="N2141" s="102">
        <f>WEEKDAY([2]!Table1[[#This Row],[Travel Date]],2)</f>
        <v>6</v>
      </c>
      <c r="P2141" s="102">
        <v>1</v>
      </c>
    </row>
    <row r="2142" spans="1:16" x14ac:dyDescent="0.25">
      <c r="A2142" s="276" t="s">
        <v>4228</v>
      </c>
      <c r="B2142" s="277" t="s">
        <v>1170</v>
      </c>
      <c r="C2142" s="277" t="s">
        <v>277</v>
      </c>
      <c r="D2142" s="278" t="s">
        <v>280</v>
      </c>
      <c r="E2142" s="102" t="s">
        <v>275</v>
      </c>
      <c r="F2142" s="102" t="s">
        <v>4229</v>
      </c>
      <c r="G2142" s="103"/>
      <c r="H2142" s="103">
        <v>45772</v>
      </c>
      <c r="I2142" s="102" t="s">
        <v>345</v>
      </c>
      <c r="J2142" s="102" t="s">
        <v>1</v>
      </c>
      <c r="K2142" s="102" t="s">
        <v>2</v>
      </c>
      <c r="L2142" s="102" t="str">
        <f>[2]!Table1[[#This Row],[Orgn]]&amp;"-"&amp;[2]!Table1[[#This Row],[Dest]]</f>
        <v>NAP-SSH</v>
      </c>
      <c r="M2142" s="102" t="str">
        <f t="shared" si="33"/>
        <v>ADT</v>
      </c>
      <c r="N2142" s="102">
        <f>WEEKDAY([2]!Table1[[#This Row],[Travel Date]],2)</f>
        <v>6</v>
      </c>
      <c r="P2142" s="102">
        <v>1</v>
      </c>
    </row>
    <row r="2143" spans="1:16" x14ac:dyDescent="0.25">
      <c r="A2143" s="276" t="s">
        <v>4228</v>
      </c>
      <c r="B2143" s="277" t="s">
        <v>4230</v>
      </c>
      <c r="C2143" s="277" t="s">
        <v>277</v>
      </c>
      <c r="D2143" s="278" t="s">
        <v>280</v>
      </c>
      <c r="E2143" s="102" t="s">
        <v>275</v>
      </c>
      <c r="F2143" s="102" t="s">
        <v>4231</v>
      </c>
      <c r="G2143" s="103"/>
      <c r="H2143" s="103">
        <v>45772</v>
      </c>
      <c r="I2143" s="102" t="s">
        <v>345</v>
      </c>
      <c r="J2143" s="102" t="s">
        <v>1</v>
      </c>
      <c r="K2143" s="102" t="s">
        <v>2</v>
      </c>
      <c r="L2143" s="102" t="str">
        <f>[2]!Table1[[#This Row],[Orgn]]&amp;"-"&amp;[2]!Table1[[#This Row],[Dest]]</f>
        <v>NAP-SSH</v>
      </c>
      <c r="M2143" s="102" t="str">
        <f t="shared" si="33"/>
        <v>ADT</v>
      </c>
      <c r="N2143" s="102">
        <f>WEEKDAY([2]!Table1[[#This Row],[Travel Date]],2)</f>
        <v>6</v>
      </c>
      <c r="P2143" s="102">
        <v>1</v>
      </c>
    </row>
    <row r="2144" spans="1:16" x14ac:dyDescent="0.25">
      <c r="A2144" s="276" t="s">
        <v>4145</v>
      </c>
      <c r="B2144" s="277" t="s">
        <v>1108</v>
      </c>
      <c r="C2144" s="277" t="s">
        <v>274</v>
      </c>
      <c r="D2144" s="278" t="s">
        <v>207</v>
      </c>
      <c r="E2144" s="102" t="s">
        <v>275</v>
      </c>
      <c r="F2144" s="102" t="s">
        <v>4146</v>
      </c>
      <c r="G2144" s="103"/>
      <c r="H2144" s="103">
        <v>45772</v>
      </c>
      <c r="I2144" s="102" t="s">
        <v>345</v>
      </c>
      <c r="J2144" s="102" t="s">
        <v>1</v>
      </c>
      <c r="K2144" s="102" t="s">
        <v>2</v>
      </c>
      <c r="L2144" s="102" t="str">
        <f>[2]!Table1[[#This Row],[Orgn]]&amp;"-"&amp;[2]!Table1[[#This Row],[Dest]]</f>
        <v>NAP-SSH</v>
      </c>
      <c r="M2144" s="102" t="str">
        <f t="shared" si="33"/>
        <v>ADT</v>
      </c>
      <c r="N2144" s="102">
        <f>WEEKDAY([2]!Table1[[#This Row],[Travel Date]],2)</f>
        <v>6</v>
      </c>
      <c r="P2144" s="102">
        <v>1</v>
      </c>
    </row>
    <row r="2145" spans="1:16" x14ac:dyDescent="0.25">
      <c r="A2145" s="276" t="s">
        <v>4023</v>
      </c>
      <c r="B2145" s="277" t="s">
        <v>1122</v>
      </c>
      <c r="C2145" s="277" t="s">
        <v>1087</v>
      </c>
      <c r="D2145" s="278" t="s">
        <v>316</v>
      </c>
      <c r="E2145" s="102" t="s">
        <v>275</v>
      </c>
      <c r="F2145" s="102" t="s">
        <v>4024</v>
      </c>
      <c r="G2145" s="103"/>
      <c r="H2145" s="103">
        <v>45772</v>
      </c>
      <c r="I2145" s="102" t="s">
        <v>345</v>
      </c>
      <c r="J2145" s="102" t="s">
        <v>1</v>
      </c>
      <c r="K2145" s="102" t="s">
        <v>2</v>
      </c>
      <c r="L2145" s="102" t="str">
        <f>[2]!Table1[[#This Row],[Orgn]]&amp;"-"&amp;[2]!Table1[[#This Row],[Dest]]</f>
        <v>NAP-SSH</v>
      </c>
      <c r="M2145" s="102" t="str">
        <f t="shared" si="33"/>
        <v>ADT</v>
      </c>
      <c r="N2145" s="102">
        <f>WEEKDAY([2]!Table1[[#This Row],[Travel Date]],2)</f>
        <v>6</v>
      </c>
      <c r="P2145" s="102">
        <v>1</v>
      </c>
    </row>
    <row r="2146" spans="1:16" x14ac:dyDescent="0.25">
      <c r="A2146" s="276" t="s">
        <v>1280</v>
      </c>
      <c r="B2146" s="277" t="s">
        <v>1259</v>
      </c>
      <c r="C2146" s="277" t="s">
        <v>274</v>
      </c>
      <c r="D2146" s="278" t="s">
        <v>207</v>
      </c>
      <c r="E2146" s="102" t="s">
        <v>275</v>
      </c>
      <c r="F2146" s="102" t="s">
        <v>4153</v>
      </c>
      <c r="G2146" s="103"/>
      <c r="H2146" s="103">
        <v>45772</v>
      </c>
      <c r="I2146" s="102" t="s">
        <v>345</v>
      </c>
      <c r="J2146" s="102" t="s">
        <v>1</v>
      </c>
      <c r="K2146" s="102" t="s">
        <v>2</v>
      </c>
      <c r="L2146" s="102" t="str">
        <f>[2]!Table1[[#This Row],[Orgn]]&amp;"-"&amp;[2]!Table1[[#This Row],[Dest]]</f>
        <v>NAP-SSH</v>
      </c>
      <c r="M2146" s="102" t="str">
        <f t="shared" si="33"/>
        <v>ADT</v>
      </c>
      <c r="N2146" s="102">
        <f>WEEKDAY([2]!Table1[[#This Row],[Travel Date]],2)</f>
        <v>6</v>
      </c>
      <c r="P2146" s="102">
        <v>1</v>
      </c>
    </row>
    <row r="2147" spans="1:16" x14ac:dyDescent="0.25">
      <c r="A2147" s="276" t="s">
        <v>1687</v>
      </c>
      <c r="B2147" s="277" t="s">
        <v>1090</v>
      </c>
      <c r="C2147" s="277" t="s">
        <v>274</v>
      </c>
      <c r="D2147" s="278" t="s">
        <v>207</v>
      </c>
      <c r="E2147" s="102" t="s">
        <v>275</v>
      </c>
      <c r="F2147" s="102" t="s">
        <v>4090</v>
      </c>
      <c r="G2147" s="103"/>
      <c r="H2147" s="103">
        <v>45772</v>
      </c>
      <c r="I2147" s="102" t="s">
        <v>345</v>
      </c>
      <c r="J2147" s="102" t="s">
        <v>1</v>
      </c>
      <c r="K2147" s="102" t="s">
        <v>2</v>
      </c>
      <c r="L2147" s="102" t="str">
        <f>[2]!Table1[[#This Row],[Orgn]]&amp;"-"&amp;[2]!Table1[[#This Row],[Dest]]</f>
        <v>NAP-SSH</v>
      </c>
      <c r="M2147" s="102" t="str">
        <f t="shared" si="33"/>
        <v>ADT</v>
      </c>
      <c r="N2147" s="102">
        <f>WEEKDAY([2]!Table1[[#This Row],[Travel Date]],2)</f>
        <v>6</v>
      </c>
      <c r="P2147" s="102">
        <v>1</v>
      </c>
    </row>
    <row r="2148" spans="1:16" x14ac:dyDescent="0.25">
      <c r="A2148" s="276" t="s">
        <v>1687</v>
      </c>
      <c r="B2148" s="277" t="s">
        <v>1252</v>
      </c>
      <c r="C2148" s="277" t="s">
        <v>274</v>
      </c>
      <c r="D2148" s="278" t="s">
        <v>207</v>
      </c>
      <c r="E2148" s="102" t="s">
        <v>275</v>
      </c>
      <c r="F2148" s="102" t="s">
        <v>4093</v>
      </c>
      <c r="G2148" s="103"/>
      <c r="H2148" s="103">
        <v>45772</v>
      </c>
      <c r="I2148" s="102" t="s">
        <v>345</v>
      </c>
      <c r="J2148" s="102" t="s">
        <v>1</v>
      </c>
      <c r="K2148" s="102" t="s">
        <v>2</v>
      </c>
      <c r="L2148" s="102" t="str">
        <f>[2]!Table1[[#This Row],[Orgn]]&amp;"-"&amp;[2]!Table1[[#This Row],[Dest]]</f>
        <v>NAP-SSH</v>
      </c>
      <c r="M2148" s="102" t="str">
        <f t="shared" si="33"/>
        <v>ADT</v>
      </c>
      <c r="N2148" s="102">
        <f>WEEKDAY([2]!Table1[[#This Row],[Travel Date]],2)</f>
        <v>6</v>
      </c>
      <c r="P2148" s="102">
        <v>1</v>
      </c>
    </row>
    <row r="2149" spans="1:16" x14ac:dyDescent="0.25">
      <c r="A2149" s="276" t="s">
        <v>1687</v>
      </c>
      <c r="B2149" s="277" t="s">
        <v>1194</v>
      </c>
      <c r="C2149" s="277" t="s">
        <v>1075</v>
      </c>
      <c r="D2149" s="278" t="s">
        <v>207</v>
      </c>
      <c r="E2149" s="102" t="s">
        <v>275</v>
      </c>
      <c r="F2149" s="102" t="s">
        <v>4094</v>
      </c>
      <c r="G2149" s="103"/>
      <c r="H2149" s="103">
        <v>45772</v>
      </c>
      <c r="I2149" s="102" t="s">
        <v>345</v>
      </c>
      <c r="J2149" s="102" t="s">
        <v>1</v>
      </c>
      <c r="K2149" s="102" t="s">
        <v>2</v>
      </c>
      <c r="L2149" s="102" t="str">
        <f>[2]!Table1[[#This Row],[Orgn]]&amp;"-"&amp;[2]!Table1[[#This Row],[Dest]]</f>
        <v>NAP-SSH</v>
      </c>
      <c r="M2149" s="102" t="str">
        <f t="shared" si="33"/>
        <v>CHD</v>
      </c>
      <c r="N2149" s="102">
        <f>WEEKDAY([2]!Table1[[#This Row],[Travel Date]],2)</f>
        <v>6</v>
      </c>
      <c r="P2149" s="102">
        <v>1</v>
      </c>
    </row>
    <row r="2150" spans="1:16" x14ac:dyDescent="0.25">
      <c r="A2150" s="276" t="s">
        <v>1687</v>
      </c>
      <c r="B2150" s="277" t="s">
        <v>1252</v>
      </c>
      <c r="C2150" s="277" t="s">
        <v>274</v>
      </c>
      <c r="D2150" s="278" t="s">
        <v>207</v>
      </c>
      <c r="E2150" s="102" t="s">
        <v>275</v>
      </c>
      <c r="F2150" s="102" t="s">
        <v>4093</v>
      </c>
      <c r="G2150" s="103"/>
      <c r="H2150" s="103">
        <v>45772</v>
      </c>
      <c r="I2150" s="102" t="s">
        <v>345</v>
      </c>
      <c r="J2150" s="102" t="s">
        <v>1</v>
      </c>
      <c r="K2150" s="102" t="s">
        <v>2</v>
      </c>
      <c r="L2150" s="102" t="str">
        <f>[2]!Table1[[#This Row],[Orgn]]&amp;"-"&amp;[2]!Table1[[#This Row],[Dest]]</f>
        <v>NAP-SSH</v>
      </c>
      <c r="M2150" s="102" t="str">
        <f t="shared" si="33"/>
        <v>ADT</v>
      </c>
      <c r="N2150" s="102">
        <f>WEEKDAY([2]!Table1[[#This Row],[Travel Date]],2)</f>
        <v>6</v>
      </c>
      <c r="P2150" s="102">
        <v>1</v>
      </c>
    </row>
    <row r="2151" spans="1:16" x14ac:dyDescent="0.25">
      <c r="A2151" s="276" t="s">
        <v>4157</v>
      </c>
      <c r="B2151" s="277" t="s">
        <v>4158</v>
      </c>
      <c r="C2151" s="277" t="s">
        <v>1087</v>
      </c>
      <c r="D2151" s="278" t="s">
        <v>207</v>
      </c>
      <c r="E2151" s="102" t="s">
        <v>275</v>
      </c>
      <c r="F2151" s="102" t="s">
        <v>4159</v>
      </c>
      <c r="G2151" s="103"/>
      <c r="H2151" s="103">
        <v>45772</v>
      </c>
      <c r="I2151" s="102" t="s">
        <v>345</v>
      </c>
      <c r="J2151" s="102" t="s">
        <v>1</v>
      </c>
      <c r="K2151" s="102" t="s">
        <v>2</v>
      </c>
      <c r="L2151" s="102" t="str">
        <f>[2]!Table1[[#This Row],[Orgn]]&amp;"-"&amp;[2]!Table1[[#This Row],[Dest]]</f>
        <v>NAP-SSH</v>
      </c>
      <c r="M2151" s="102" t="str">
        <f t="shared" si="33"/>
        <v>ADT</v>
      </c>
      <c r="N2151" s="102">
        <f>WEEKDAY([2]!Table1[[#This Row],[Travel Date]],2)</f>
        <v>6</v>
      </c>
      <c r="P2151" s="102">
        <v>1</v>
      </c>
    </row>
    <row r="2152" spans="1:16" x14ac:dyDescent="0.25">
      <c r="A2152" s="276" t="s">
        <v>4116</v>
      </c>
      <c r="B2152" s="277" t="s">
        <v>4117</v>
      </c>
      <c r="C2152" s="277" t="s">
        <v>274</v>
      </c>
      <c r="D2152" s="278" t="s">
        <v>207</v>
      </c>
      <c r="E2152" s="102" t="s">
        <v>275</v>
      </c>
      <c r="F2152" s="102" t="s">
        <v>4118</v>
      </c>
      <c r="G2152" s="103"/>
      <c r="H2152" s="103">
        <v>45772</v>
      </c>
      <c r="I2152" s="102" t="s">
        <v>345</v>
      </c>
      <c r="J2152" s="102" t="s">
        <v>1</v>
      </c>
      <c r="K2152" s="102" t="s">
        <v>2</v>
      </c>
      <c r="L2152" s="102" t="str">
        <f>[2]!Table1[[#This Row],[Orgn]]&amp;"-"&amp;[2]!Table1[[#This Row],[Dest]]</f>
        <v>NAP-SSH</v>
      </c>
      <c r="M2152" s="102" t="str">
        <f t="shared" si="33"/>
        <v>ADT</v>
      </c>
      <c r="N2152" s="102">
        <f>WEEKDAY([2]!Table1[[#This Row],[Travel Date]],2)</f>
        <v>6</v>
      </c>
      <c r="P2152" s="102">
        <v>1</v>
      </c>
    </row>
    <row r="2153" spans="1:16" x14ac:dyDescent="0.25">
      <c r="A2153" s="276" t="s">
        <v>4116</v>
      </c>
      <c r="B2153" s="277" t="s">
        <v>1136</v>
      </c>
      <c r="C2153" s="277" t="s">
        <v>1075</v>
      </c>
      <c r="D2153" s="278" t="s">
        <v>207</v>
      </c>
      <c r="E2153" s="102" t="s">
        <v>275</v>
      </c>
      <c r="F2153" s="102" t="s">
        <v>4121</v>
      </c>
      <c r="G2153" s="103"/>
      <c r="H2153" s="103">
        <v>45772</v>
      </c>
      <c r="I2153" s="102" t="s">
        <v>345</v>
      </c>
      <c r="J2153" s="102" t="s">
        <v>1</v>
      </c>
      <c r="K2153" s="102" t="s">
        <v>2</v>
      </c>
      <c r="L2153" s="102" t="str">
        <f>[2]!Table1[[#This Row],[Orgn]]&amp;"-"&amp;[2]!Table1[[#This Row],[Dest]]</f>
        <v>NAP-SSH</v>
      </c>
      <c r="M2153" s="102" t="str">
        <f t="shared" si="33"/>
        <v>CHD</v>
      </c>
      <c r="N2153" s="102">
        <f>WEEKDAY([2]!Table1[[#This Row],[Travel Date]],2)</f>
        <v>6</v>
      </c>
      <c r="P2153" s="102">
        <v>1</v>
      </c>
    </row>
    <row r="2154" spans="1:16" x14ac:dyDescent="0.25">
      <c r="A2154" s="276" t="s">
        <v>4116</v>
      </c>
      <c r="B2154" s="277" t="s">
        <v>1232</v>
      </c>
      <c r="C2154" s="277" t="s">
        <v>1075</v>
      </c>
      <c r="D2154" s="278" t="s">
        <v>207</v>
      </c>
      <c r="E2154" s="102" t="s">
        <v>275</v>
      </c>
      <c r="F2154" s="102" t="s">
        <v>4122</v>
      </c>
      <c r="G2154" s="103"/>
      <c r="H2154" s="103">
        <v>45772</v>
      </c>
      <c r="I2154" s="102" t="s">
        <v>345</v>
      </c>
      <c r="J2154" s="102" t="s">
        <v>1</v>
      </c>
      <c r="K2154" s="102" t="s">
        <v>2</v>
      </c>
      <c r="L2154" s="102" t="str">
        <f>[2]!Table1[[#This Row],[Orgn]]&amp;"-"&amp;[2]!Table1[[#This Row],[Dest]]</f>
        <v>NAP-SSH</v>
      </c>
      <c r="M2154" s="102" t="str">
        <f t="shared" si="33"/>
        <v>CHD</v>
      </c>
      <c r="N2154" s="102">
        <f>WEEKDAY([2]!Table1[[#This Row],[Travel Date]],2)</f>
        <v>6</v>
      </c>
      <c r="P2154" s="102">
        <v>1</v>
      </c>
    </row>
    <row r="2155" spans="1:16" x14ac:dyDescent="0.25">
      <c r="A2155" s="276" t="s">
        <v>1503</v>
      </c>
      <c r="B2155" s="277" t="s">
        <v>1842</v>
      </c>
      <c r="C2155" s="277" t="s">
        <v>1087</v>
      </c>
      <c r="D2155" s="278" t="s">
        <v>207</v>
      </c>
      <c r="E2155" s="102" t="s">
        <v>275</v>
      </c>
      <c r="F2155" s="102" t="s">
        <v>4147</v>
      </c>
      <c r="G2155" s="103"/>
      <c r="H2155" s="103">
        <v>45772</v>
      </c>
      <c r="I2155" s="102" t="s">
        <v>345</v>
      </c>
      <c r="J2155" s="102" t="s">
        <v>1</v>
      </c>
      <c r="K2155" s="102" t="s">
        <v>2</v>
      </c>
      <c r="L2155" s="102" t="str">
        <f>[2]!Table1[[#This Row],[Orgn]]&amp;"-"&amp;[2]!Table1[[#This Row],[Dest]]</f>
        <v>NAP-SSH</v>
      </c>
      <c r="M2155" s="102" t="str">
        <f t="shared" si="33"/>
        <v>ADT</v>
      </c>
      <c r="N2155" s="102">
        <f>WEEKDAY([2]!Table1[[#This Row],[Travel Date]],2)</f>
        <v>6</v>
      </c>
      <c r="P2155" s="102">
        <v>1</v>
      </c>
    </row>
    <row r="2156" spans="1:16" x14ac:dyDescent="0.25">
      <c r="A2156" s="276" t="s">
        <v>1783</v>
      </c>
      <c r="B2156" s="277" t="s">
        <v>1172</v>
      </c>
      <c r="C2156" s="277" t="s">
        <v>1087</v>
      </c>
      <c r="D2156" s="278" t="s">
        <v>207</v>
      </c>
      <c r="E2156" s="102" t="s">
        <v>275</v>
      </c>
      <c r="F2156" s="102" t="s">
        <v>4142</v>
      </c>
      <c r="G2156" s="103"/>
      <c r="H2156" s="103">
        <v>45772</v>
      </c>
      <c r="I2156" s="102" t="s">
        <v>345</v>
      </c>
      <c r="J2156" s="102" t="s">
        <v>1</v>
      </c>
      <c r="K2156" s="102" t="s">
        <v>2</v>
      </c>
      <c r="L2156" s="102" t="str">
        <f>[2]!Table1[[#This Row],[Orgn]]&amp;"-"&amp;[2]!Table1[[#This Row],[Dest]]</f>
        <v>NAP-SSH</v>
      </c>
      <c r="M2156" s="102" t="str">
        <f t="shared" si="33"/>
        <v>ADT</v>
      </c>
      <c r="N2156" s="102">
        <f>WEEKDAY([2]!Table1[[#This Row],[Travel Date]],2)</f>
        <v>6</v>
      </c>
      <c r="P2156" s="102">
        <v>1</v>
      </c>
    </row>
    <row r="2157" spans="1:16" x14ac:dyDescent="0.25">
      <c r="A2157" s="276" t="s">
        <v>4677</v>
      </c>
      <c r="B2157" s="277" t="s">
        <v>1155</v>
      </c>
      <c r="C2157" s="277" t="s">
        <v>274</v>
      </c>
      <c r="D2157" s="278" t="s">
        <v>303</v>
      </c>
      <c r="E2157" s="102" t="s">
        <v>275</v>
      </c>
      <c r="F2157" s="102" t="s">
        <v>5359</v>
      </c>
      <c r="G2157" s="103"/>
      <c r="H2157" s="103">
        <v>45772</v>
      </c>
      <c r="I2157" s="102" t="s">
        <v>345</v>
      </c>
      <c r="J2157" s="102" t="s">
        <v>1</v>
      </c>
      <c r="K2157" s="102" t="s">
        <v>2</v>
      </c>
      <c r="L2157" s="102" t="str">
        <f>[2]!Table1[[#This Row],[Orgn]]&amp;"-"&amp;[2]!Table1[[#This Row],[Dest]]</f>
        <v>NAP-SSH</v>
      </c>
      <c r="M2157" s="102" t="str">
        <f t="shared" si="33"/>
        <v>ADT</v>
      </c>
      <c r="N2157" s="102">
        <f>WEEKDAY([2]!Table1[[#This Row],[Travel Date]],2)</f>
        <v>6</v>
      </c>
      <c r="P2157" s="102">
        <v>1</v>
      </c>
    </row>
    <row r="2158" spans="1:16" x14ac:dyDescent="0.25">
      <c r="A2158" s="276" t="s">
        <v>4677</v>
      </c>
      <c r="B2158" s="277" t="s">
        <v>4679</v>
      </c>
      <c r="C2158" s="277" t="s">
        <v>274</v>
      </c>
      <c r="D2158" s="278" t="s">
        <v>303</v>
      </c>
      <c r="E2158" s="102" t="s">
        <v>275</v>
      </c>
      <c r="F2158" s="102" t="s">
        <v>5360</v>
      </c>
      <c r="G2158" s="103"/>
      <c r="H2158" s="103">
        <v>45772</v>
      </c>
      <c r="I2158" s="102" t="s">
        <v>345</v>
      </c>
      <c r="J2158" s="102" t="s">
        <v>1</v>
      </c>
      <c r="K2158" s="102" t="s">
        <v>2</v>
      </c>
      <c r="L2158" s="102" t="str">
        <f>[2]!Table1[[#This Row],[Orgn]]&amp;"-"&amp;[2]!Table1[[#This Row],[Dest]]</f>
        <v>NAP-SSH</v>
      </c>
      <c r="M2158" s="102" t="str">
        <f t="shared" si="33"/>
        <v>ADT</v>
      </c>
      <c r="N2158" s="102">
        <f>WEEKDAY([2]!Table1[[#This Row],[Travel Date]],2)</f>
        <v>6</v>
      </c>
      <c r="P2158" s="102">
        <v>1</v>
      </c>
    </row>
    <row r="2159" spans="1:16" x14ac:dyDescent="0.25">
      <c r="A2159" s="276" t="s">
        <v>4677</v>
      </c>
      <c r="B2159" s="277" t="s">
        <v>1202</v>
      </c>
      <c r="C2159" s="277" t="s">
        <v>1087</v>
      </c>
      <c r="D2159" s="278" t="s">
        <v>303</v>
      </c>
      <c r="E2159" s="102" t="s">
        <v>275</v>
      </c>
      <c r="F2159" s="102" t="s">
        <v>5361</v>
      </c>
      <c r="G2159" s="103"/>
      <c r="H2159" s="103">
        <v>45772</v>
      </c>
      <c r="I2159" s="102" t="s">
        <v>345</v>
      </c>
      <c r="J2159" s="102" t="s">
        <v>1</v>
      </c>
      <c r="K2159" s="102" t="s">
        <v>2</v>
      </c>
      <c r="L2159" s="102" t="str">
        <f>[2]!Table1[[#This Row],[Orgn]]&amp;"-"&amp;[2]!Table1[[#This Row],[Dest]]</f>
        <v>NAP-SSH</v>
      </c>
      <c r="M2159" s="102" t="str">
        <f t="shared" si="33"/>
        <v>ADT</v>
      </c>
      <c r="N2159" s="102">
        <f>WEEKDAY([2]!Table1[[#This Row],[Travel Date]],2)</f>
        <v>6</v>
      </c>
      <c r="P2159" s="102">
        <v>1</v>
      </c>
    </row>
    <row r="2160" spans="1:16" x14ac:dyDescent="0.25">
      <c r="A2160" s="276" t="s">
        <v>4175</v>
      </c>
      <c r="B2160" s="277" t="s">
        <v>1320</v>
      </c>
      <c r="C2160" s="277" t="s">
        <v>277</v>
      </c>
      <c r="D2160" s="278" t="s">
        <v>136</v>
      </c>
      <c r="E2160" s="102" t="s">
        <v>275</v>
      </c>
      <c r="F2160" s="102" t="s">
        <v>4176</v>
      </c>
      <c r="G2160" s="103"/>
      <c r="H2160" s="103">
        <v>45772</v>
      </c>
      <c r="I2160" s="102" t="s">
        <v>345</v>
      </c>
      <c r="J2160" s="102" t="s">
        <v>1</v>
      </c>
      <c r="K2160" s="102" t="s">
        <v>2</v>
      </c>
      <c r="L2160" s="102" t="str">
        <f>[2]!Table1[[#This Row],[Orgn]]&amp;"-"&amp;[2]!Table1[[#This Row],[Dest]]</f>
        <v>NAP-SSH</v>
      </c>
      <c r="M2160" s="102" t="str">
        <f t="shared" si="33"/>
        <v>ADT</v>
      </c>
      <c r="N2160" s="102">
        <f>WEEKDAY([2]!Table1[[#This Row],[Travel Date]],2)</f>
        <v>6</v>
      </c>
      <c r="P2160" s="102">
        <v>1</v>
      </c>
    </row>
    <row r="2161" spans="1:16" x14ac:dyDescent="0.25">
      <c r="A2161" s="276" t="s">
        <v>4077</v>
      </c>
      <c r="B2161" s="277" t="s">
        <v>1237</v>
      </c>
      <c r="C2161" s="277" t="s">
        <v>1087</v>
      </c>
      <c r="D2161" s="278" t="s">
        <v>301</v>
      </c>
      <c r="E2161" s="102" t="s">
        <v>275</v>
      </c>
      <c r="F2161" s="102" t="s">
        <v>4078</v>
      </c>
      <c r="G2161" s="103"/>
      <c r="H2161" s="103">
        <v>45772</v>
      </c>
      <c r="I2161" s="102" t="s">
        <v>345</v>
      </c>
      <c r="J2161" s="102" t="s">
        <v>1</v>
      </c>
      <c r="K2161" s="102" t="s">
        <v>2</v>
      </c>
      <c r="L2161" s="102" t="str">
        <f>[2]!Table1[[#This Row],[Orgn]]&amp;"-"&amp;[2]!Table1[[#This Row],[Dest]]</f>
        <v>NAP-SSH</v>
      </c>
      <c r="M2161" s="102" t="str">
        <f t="shared" si="33"/>
        <v>ADT</v>
      </c>
      <c r="N2161" s="102">
        <f>WEEKDAY([2]!Table1[[#This Row],[Travel Date]],2)</f>
        <v>6</v>
      </c>
      <c r="P2161" s="102">
        <v>1</v>
      </c>
    </row>
    <row r="2162" spans="1:16" x14ac:dyDescent="0.25">
      <c r="A2162" s="276" t="s">
        <v>2694</v>
      </c>
      <c r="B2162" s="277" t="s">
        <v>1071</v>
      </c>
      <c r="C2162" s="277" t="s">
        <v>274</v>
      </c>
      <c r="D2162" s="278" t="s">
        <v>301</v>
      </c>
      <c r="E2162" s="102" t="s">
        <v>275</v>
      </c>
      <c r="F2162" s="102" t="s">
        <v>4025</v>
      </c>
      <c r="G2162" s="103"/>
      <c r="H2162" s="103">
        <v>45772</v>
      </c>
      <c r="I2162" s="102" t="s">
        <v>345</v>
      </c>
      <c r="J2162" s="102" t="s">
        <v>1</v>
      </c>
      <c r="K2162" s="102" t="s">
        <v>2</v>
      </c>
      <c r="L2162" s="102" t="str">
        <f>[2]!Table1[[#This Row],[Orgn]]&amp;"-"&amp;[2]!Table1[[#This Row],[Dest]]</f>
        <v>NAP-SSH</v>
      </c>
      <c r="M2162" s="102" t="str">
        <f t="shared" si="33"/>
        <v>ADT</v>
      </c>
      <c r="N2162" s="102">
        <f>WEEKDAY([2]!Table1[[#This Row],[Travel Date]],2)</f>
        <v>6</v>
      </c>
      <c r="P2162" s="102">
        <v>1</v>
      </c>
    </row>
    <row r="2163" spans="1:16" x14ac:dyDescent="0.25">
      <c r="A2163" s="276" t="s">
        <v>1469</v>
      </c>
      <c r="B2163" s="277" t="s">
        <v>1784</v>
      </c>
      <c r="C2163" s="277" t="s">
        <v>274</v>
      </c>
      <c r="D2163" s="278" t="s">
        <v>280</v>
      </c>
      <c r="E2163" s="102" t="s">
        <v>275</v>
      </c>
      <c r="F2163" s="102" t="s">
        <v>4219</v>
      </c>
      <c r="G2163" s="103"/>
      <c r="H2163" s="103">
        <v>45772</v>
      </c>
      <c r="I2163" s="102" t="s">
        <v>345</v>
      </c>
      <c r="J2163" s="102" t="s">
        <v>1</v>
      </c>
      <c r="K2163" s="102" t="s">
        <v>2</v>
      </c>
      <c r="L2163" s="102" t="str">
        <f>[2]!Table1[[#This Row],[Orgn]]&amp;"-"&amp;[2]!Table1[[#This Row],[Dest]]</f>
        <v>NAP-SSH</v>
      </c>
      <c r="M2163" s="102" t="str">
        <f t="shared" si="33"/>
        <v>ADT</v>
      </c>
      <c r="N2163" s="102">
        <f>WEEKDAY([2]!Table1[[#This Row],[Travel Date]],2)</f>
        <v>6</v>
      </c>
      <c r="P2163" s="102">
        <v>1</v>
      </c>
    </row>
    <row r="2164" spans="1:16" x14ac:dyDescent="0.25">
      <c r="A2164" s="276" t="s">
        <v>4162</v>
      </c>
      <c r="B2164" s="277" t="s">
        <v>1210</v>
      </c>
      <c r="C2164" s="277" t="s">
        <v>274</v>
      </c>
      <c r="D2164" s="278" t="s">
        <v>207</v>
      </c>
      <c r="E2164" s="102" t="s">
        <v>275</v>
      </c>
      <c r="F2164" s="102" t="s">
        <v>4163</v>
      </c>
      <c r="G2164" s="103"/>
      <c r="H2164" s="103">
        <v>45772</v>
      </c>
      <c r="I2164" s="102" t="s">
        <v>345</v>
      </c>
      <c r="J2164" s="102" t="s">
        <v>1</v>
      </c>
      <c r="K2164" s="102" t="s">
        <v>2</v>
      </c>
      <c r="L2164" s="102" t="str">
        <f>[2]!Table1[[#This Row],[Orgn]]&amp;"-"&amp;[2]!Table1[[#This Row],[Dest]]</f>
        <v>NAP-SSH</v>
      </c>
      <c r="M2164" s="102" t="str">
        <f t="shared" si="33"/>
        <v>ADT</v>
      </c>
      <c r="N2164" s="102">
        <f>WEEKDAY([2]!Table1[[#This Row],[Travel Date]],2)</f>
        <v>6</v>
      </c>
      <c r="P2164" s="102">
        <v>1</v>
      </c>
    </row>
    <row r="2165" spans="1:16" x14ac:dyDescent="0.25">
      <c r="A2165" s="276" t="s">
        <v>3979</v>
      </c>
      <c r="B2165" s="277" t="s">
        <v>3980</v>
      </c>
      <c r="C2165" s="277" t="s">
        <v>1075</v>
      </c>
      <c r="D2165" s="278" t="s">
        <v>316</v>
      </c>
      <c r="E2165" s="102" t="s">
        <v>275</v>
      </c>
      <c r="F2165" s="102" t="s">
        <v>3981</v>
      </c>
      <c r="G2165" s="103"/>
      <c r="H2165" s="103">
        <v>45772</v>
      </c>
      <c r="I2165" s="102" t="s">
        <v>345</v>
      </c>
      <c r="J2165" s="102" t="s">
        <v>1</v>
      </c>
      <c r="K2165" s="102" t="s">
        <v>2</v>
      </c>
      <c r="L2165" s="102" t="str">
        <f>[2]!Table1[[#This Row],[Orgn]]&amp;"-"&amp;[2]!Table1[[#This Row],[Dest]]</f>
        <v>NAP-SSH</v>
      </c>
      <c r="M2165" s="102" t="str">
        <f t="shared" si="33"/>
        <v>CHD</v>
      </c>
      <c r="N2165" s="102">
        <f>WEEKDAY([2]!Table1[[#This Row],[Travel Date]],2)</f>
        <v>6</v>
      </c>
      <c r="P2165" s="102">
        <v>1</v>
      </c>
    </row>
    <row r="2166" spans="1:16" x14ac:dyDescent="0.25">
      <c r="A2166" s="276" t="s">
        <v>3979</v>
      </c>
      <c r="B2166" s="277" t="s">
        <v>1245</v>
      </c>
      <c r="C2166" s="277" t="s">
        <v>1075</v>
      </c>
      <c r="D2166" s="278" t="s">
        <v>316</v>
      </c>
      <c r="E2166" s="102" t="s">
        <v>275</v>
      </c>
      <c r="F2166" s="102" t="s">
        <v>3982</v>
      </c>
      <c r="G2166" s="103"/>
      <c r="H2166" s="103">
        <v>45772</v>
      </c>
      <c r="I2166" s="102" t="s">
        <v>345</v>
      </c>
      <c r="J2166" s="102" t="s">
        <v>1</v>
      </c>
      <c r="K2166" s="102" t="s">
        <v>2</v>
      </c>
      <c r="L2166" s="102" t="str">
        <f>[2]!Table1[[#This Row],[Orgn]]&amp;"-"&amp;[2]!Table1[[#This Row],[Dest]]</f>
        <v>NAP-SSH</v>
      </c>
      <c r="M2166" s="102" t="str">
        <f t="shared" si="33"/>
        <v>CHD</v>
      </c>
      <c r="N2166" s="102">
        <f>WEEKDAY([2]!Table1[[#This Row],[Travel Date]],2)</f>
        <v>6</v>
      </c>
      <c r="P2166" s="102">
        <v>1</v>
      </c>
    </row>
    <row r="2167" spans="1:16" x14ac:dyDescent="0.25">
      <c r="A2167" s="276" t="s">
        <v>3979</v>
      </c>
      <c r="B2167" s="277" t="s">
        <v>1530</v>
      </c>
      <c r="C2167" s="277" t="s">
        <v>274</v>
      </c>
      <c r="D2167" s="278" t="s">
        <v>316</v>
      </c>
      <c r="E2167" s="102" t="s">
        <v>275</v>
      </c>
      <c r="F2167" s="102" t="s">
        <v>3983</v>
      </c>
      <c r="G2167" s="103"/>
      <c r="H2167" s="103">
        <v>45772</v>
      </c>
      <c r="I2167" s="102" t="s">
        <v>345</v>
      </c>
      <c r="J2167" s="102" t="s">
        <v>1</v>
      </c>
      <c r="K2167" s="102" t="s">
        <v>2</v>
      </c>
      <c r="L2167" s="102" t="str">
        <f>[2]!Table1[[#This Row],[Orgn]]&amp;"-"&amp;[2]!Table1[[#This Row],[Dest]]</f>
        <v>NAP-SSH</v>
      </c>
      <c r="M2167" s="102" t="str">
        <f t="shared" si="33"/>
        <v>ADT</v>
      </c>
      <c r="N2167" s="102">
        <f>WEEKDAY([2]!Table1[[#This Row],[Travel Date]],2)</f>
        <v>6</v>
      </c>
      <c r="P2167" s="102">
        <v>1</v>
      </c>
    </row>
    <row r="2168" spans="1:16" x14ac:dyDescent="0.25">
      <c r="A2168" s="276" t="s">
        <v>1470</v>
      </c>
      <c r="B2168" s="277" t="s">
        <v>1228</v>
      </c>
      <c r="C2168" s="277" t="s">
        <v>274</v>
      </c>
      <c r="D2168" s="278" t="s">
        <v>207</v>
      </c>
      <c r="E2168" s="102" t="s">
        <v>275</v>
      </c>
      <c r="F2168" s="102" t="s">
        <v>4170</v>
      </c>
      <c r="G2168" s="103"/>
      <c r="H2168" s="103">
        <v>45772</v>
      </c>
      <c r="I2168" s="102" t="s">
        <v>345</v>
      </c>
      <c r="J2168" s="102" t="s">
        <v>1</v>
      </c>
      <c r="K2168" s="102" t="s">
        <v>2</v>
      </c>
      <c r="L2168" s="102" t="str">
        <f>[2]!Table1[[#This Row],[Orgn]]&amp;"-"&amp;[2]!Table1[[#This Row],[Dest]]</f>
        <v>NAP-SSH</v>
      </c>
      <c r="M2168" s="102" t="str">
        <f t="shared" si="33"/>
        <v>ADT</v>
      </c>
      <c r="N2168" s="102">
        <f>WEEKDAY([2]!Table1[[#This Row],[Travel Date]],2)</f>
        <v>6</v>
      </c>
      <c r="P2168" s="102">
        <v>1</v>
      </c>
    </row>
    <row r="2169" spans="1:16" x14ac:dyDescent="0.25">
      <c r="A2169" s="276" t="s">
        <v>1114</v>
      </c>
      <c r="B2169" s="277" t="s">
        <v>1211</v>
      </c>
      <c r="C2169" s="277" t="s">
        <v>1087</v>
      </c>
      <c r="D2169" s="278" t="s">
        <v>207</v>
      </c>
      <c r="E2169" s="102" t="s">
        <v>275</v>
      </c>
      <c r="F2169" s="102" t="s">
        <v>4095</v>
      </c>
      <c r="G2169" s="103"/>
      <c r="H2169" s="103">
        <v>45772</v>
      </c>
      <c r="I2169" s="102" t="s">
        <v>345</v>
      </c>
      <c r="J2169" s="102" t="s">
        <v>1</v>
      </c>
      <c r="K2169" s="102" t="s">
        <v>2</v>
      </c>
      <c r="L2169" s="102" t="str">
        <f>[2]!Table1[[#This Row],[Orgn]]&amp;"-"&amp;[2]!Table1[[#This Row],[Dest]]</f>
        <v>NAP-SSH</v>
      </c>
      <c r="M2169" s="102" t="str">
        <f t="shared" si="33"/>
        <v>ADT</v>
      </c>
      <c r="N2169" s="102">
        <f>WEEKDAY([2]!Table1[[#This Row],[Travel Date]],2)</f>
        <v>6</v>
      </c>
      <c r="P2169" s="102">
        <v>1</v>
      </c>
    </row>
    <row r="2170" spans="1:16" x14ac:dyDescent="0.25">
      <c r="A2170" s="276" t="s">
        <v>2160</v>
      </c>
      <c r="B2170" s="277" t="s">
        <v>1197</v>
      </c>
      <c r="C2170" s="277" t="s">
        <v>1087</v>
      </c>
      <c r="D2170" s="278" t="s">
        <v>207</v>
      </c>
      <c r="E2170" s="102" t="s">
        <v>275</v>
      </c>
      <c r="F2170" s="102" t="s">
        <v>4164</v>
      </c>
      <c r="G2170" s="103"/>
      <c r="H2170" s="103">
        <v>45772</v>
      </c>
      <c r="I2170" s="102" t="s">
        <v>345</v>
      </c>
      <c r="J2170" s="102" t="s">
        <v>1</v>
      </c>
      <c r="K2170" s="102" t="s">
        <v>2</v>
      </c>
      <c r="L2170" s="102" t="str">
        <f>[2]!Table1[[#This Row],[Orgn]]&amp;"-"&amp;[2]!Table1[[#This Row],[Dest]]</f>
        <v>NAP-SSH</v>
      </c>
      <c r="M2170" s="102" t="str">
        <f t="shared" si="33"/>
        <v>ADT</v>
      </c>
      <c r="N2170" s="102">
        <f>WEEKDAY([2]!Table1[[#This Row],[Travel Date]],2)</f>
        <v>6</v>
      </c>
      <c r="P2170" s="102">
        <v>1</v>
      </c>
    </row>
    <row r="2171" spans="1:16" x14ac:dyDescent="0.25">
      <c r="A2171" s="276" t="s">
        <v>4171</v>
      </c>
      <c r="B2171" s="277" t="s">
        <v>1080</v>
      </c>
      <c r="C2171" s="277" t="s">
        <v>1087</v>
      </c>
      <c r="D2171" s="278" t="s">
        <v>207</v>
      </c>
      <c r="E2171" s="102" t="s">
        <v>275</v>
      </c>
      <c r="F2171" s="102" t="s">
        <v>4172</v>
      </c>
      <c r="G2171" s="103"/>
      <c r="H2171" s="103">
        <v>45772</v>
      </c>
      <c r="I2171" s="102" t="s">
        <v>345</v>
      </c>
      <c r="J2171" s="102" t="s">
        <v>1</v>
      </c>
      <c r="K2171" s="102" t="s">
        <v>2</v>
      </c>
      <c r="L2171" s="102" t="str">
        <f>[2]!Table1[[#This Row],[Orgn]]&amp;"-"&amp;[2]!Table1[[#This Row],[Dest]]</f>
        <v>NAP-SSH</v>
      </c>
      <c r="M2171" s="102" t="str">
        <f t="shared" si="33"/>
        <v>ADT</v>
      </c>
      <c r="N2171" s="102">
        <f>WEEKDAY([2]!Table1[[#This Row],[Travel Date]],2)</f>
        <v>6</v>
      </c>
      <c r="P2171" s="102">
        <v>1</v>
      </c>
    </row>
    <row r="2172" spans="1:16" x14ac:dyDescent="0.25">
      <c r="A2172" s="276" t="s">
        <v>4690</v>
      </c>
      <c r="B2172" s="277" t="s">
        <v>1228</v>
      </c>
      <c r="C2172" s="277" t="s">
        <v>274</v>
      </c>
      <c r="D2172" s="278" t="s">
        <v>303</v>
      </c>
      <c r="E2172" s="102" t="s">
        <v>276</v>
      </c>
      <c r="F2172" s="102" t="s">
        <v>5362</v>
      </c>
      <c r="G2172" s="103"/>
      <c r="H2172" s="103">
        <v>45772</v>
      </c>
      <c r="I2172" s="102" t="s">
        <v>345</v>
      </c>
      <c r="J2172" s="102" t="s">
        <v>1</v>
      </c>
      <c r="K2172" s="102" t="s">
        <v>2</v>
      </c>
      <c r="L2172" s="102" t="str">
        <f>[2]!Table1[[#This Row],[Orgn]]&amp;"-"&amp;[2]!Table1[[#This Row],[Dest]]</f>
        <v>NAP-SSH</v>
      </c>
      <c r="M2172" s="102" t="str">
        <f t="shared" si="33"/>
        <v>ADT</v>
      </c>
      <c r="N2172" s="102">
        <f>WEEKDAY([2]!Table1[[#This Row],[Travel Date]],2)</f>
        <v>6</v>
      </c>
      <c r="P2172" s="102">
        <v>1</v>
      </c>
    </row>
    <row r="2173" spans="1:16" x14ac:dyDescent="0.25">
      <c r="A2173" s="276" t="s">
        <v>4690</v>
      </c>
      <c r="B2173" s="277" t="s">
        <v>4206</v>
      </c>
      <c r="C2173" s="277" t="s">
        <v>274</v>
      </c>
      <c r="D2173" s="278" t="s">
        <v>303</v>
      </c>
      <c r="E2173" s="102" t="s">
        <v>276</v>
      </c>
      <c r="F2173" s="102" t="s">
        <v>5363</v>
      </c>
      <c r="G2173" s="103"/>
      <c r="H2173" s="103">
        <v>45772</v>
      </c>
      <c r="I2173" s="102" t="s">
        <v>345</v>
      </c>
      <c r="J2173" s="102" t="s">
        <v>1</v>
      </c>
      <c r="K2173" s="102" t="s">
        <v>2</v>
      </c>
      <c r="L2173" s="102" t="str">
        <f>[2]!Table1[[#This Row],[Orgn]]&amp;"-"&amp;[2]!Table1[[#This Row],[Dest]]</f>
        <v>NAP-SSH</v>
      </c>
      <c r="M2173" s="102" t="str">
        <f t="shared" si="33"/>
        <v>ADT</v>
      </c>
      <c r="N2173" s="102">
        <f>WEEKDAY([2]!Table1[[#This Row],[Travel Date]],2)</f>
        <v>6</v>
      </c>
      <c r="P2173" s="102">
        <v>1</v>
      </c>
    </row>
    <row r="2174" spans="1:16" x14ac:dyDescent="0.25">
      <c r="A2174" s="276" t="s">
        <v>1701</v>
      </c>
      <c r="B2174" s="277" t="s">
        <v>1733</v>
      </c>
      <c r="C2174" s="277" t="s">
        <v>277</v>
      </c>
      <c r="D2174" s="278" t="s">
        <v>303</v>
      </c>
      <c r="E2174" s="102" t="s">
        <v>276</v>
      </c>
      <c r="F2174" s="102" t="s">
        <v>5364</v>
      </c>
      <c r="G2174" s="103"/>
      <c r="H2174" s="103">
        <v>45772</v>
      </c>
      <c r="I2174" s="102" t="s">
        <v>345</v>
      </c>
      <c r="J2174" s="102" t="s">
        <v>1</v>
      </c>
      <c r="K2174" s="102" t="s">
        <v>2</v>
      </c>
      <c r="L2174" s="102" t="str">
        <f>[2]!Table1[[#This Row],[Orgn]]&amp;"-"&amp;[2]!Table1[[#This Row],[Dest]]</f>
        <v>NAP-SSH</v>
      </c>
      <c r="M2174" s="102" t="str">
        <f t="shared" si="33"/>
        <v>ADT</v>
      </c>
      <c r="N2174" s="102">
        <f>WEEKDAY([2]!Table1[[#This Row],[Travel Date]],2)</f>
        <v>6</v>
      </c>
      <c r="P2174" s="102">
        <v>1</v>
      </c>
    </row>
    <row r="2175" spans="1:16" x14ac:dyDescent="0.25">
      <c r="A2175" s="276" t="s">
        <v>4061</v>
      </c>
      <c r="B2175" s="277" t="s">
        <v>1116</v>
      </c>
      <c r="C2175" s="277" t="s">
        <v>1087</v>
      </c>
      <c r="D2175" s="278" t="s">
        <v>301</v>
      </c>
      <c r="E2175" s="102" t="s">
        <v>275</v>
      </c>
      <c r="F2175" s="102" t="s">
        <v>4062</v>
      </c>
      <c r="G2175" s="103"/>
      <c r="H2175" s="103">
        <v>45772</v>
      </c>
      <c r="I2175" s="102" t="s">
        <v>345</v>
      </c>
      <c r="J2175" s="102" t="s">
        <v>1</v>
      </c>
      <c r="K2175" s="102" t="s">
        <v>2</v>
      </c>
      <c r="L2175" s="102" t="str">
        <f>[2]!Table1[[#This Row],[Orgn]]&amp;"-"&amp;[2]!Table1[[#This Row],[Dest]]</f>
        <v>NAP-SSH</v>
      </c>
      <c r="M2175" s="102" t="str">
        <f t="shared" si="33"/>
        <v>ADT</v>
      </c>
      <c r="N2175" s="102">
        <f>WEEKDAY([2]!Table1[[#This Row],[Travel Date]],2)</f>
        <v>6</v>
      </c>
      <c r="P2175" s="102">
        <v>1</v>
      </c>
    </row>
    <row r="2176" spans="1:16" x14ac:dyDescent="0.25">
      <c r="A2176" s="276" t="s">
        <v>1705</v>
      </c>
      <c r="B2176" s="277" t="s">
        <v>1090</v>
      </c>
      <c r="C2176" s="277" t="s">
        <v>274</v>
      </c>
      <c r="D2176" s="278" t="s">
        <v>207</v>
      </c>
      <c r="E2176" s="102" t="s">
        <v>275</v>
      </c>
      <c r="F2176" s="102" t="s">
        <v>4113</v>
      </c>
      <c r="G2176" s="103"/>
      <c r="H2176" s="103">
        <v>45772</v>
      </c>
      <c r="I2176" s="102" t="s">
        <v>345</v>
      </c>
      <c r="J2176" s="102" t="s">
        <v>1</v>
      </c>
      <c r="K2176" s="102" t="s">
        <v>2</v>
      </c>
      <c r="L2176" s="102" t="str">
        <f>[2]!Table1[[#This Row],[Orgn]]&amp;"-"&amp;[2]!Table1[[#This Row],[Dest]]</f>
        <v>NAP-SSH</v>
      </c>
      <c r="M2176" s="102" t="str">
        <f t="shared" si="33"/>
        <v>ADT</v>
      </c>
      <c r="N2176" s="102">
        <f>WEEKDAY([2]!Table1[[#This Row],[Travel Date]],2)</f>
        <v>6</v>
      </c>
      <c r="P2176" s="102">
        <v>1</v>
      </c>
    </row>
    <row r="2177" spans="1:16" x14ac:dyDescent="0.25">
      <c r="A2177" s="276" t="s">
        <v>1705</v>
      </c>
      <c r="B2177" s="277" t="s">
        <v>1219</v>
      </c>
      <c r="C2177" s="277" t="s">
        <v>1087</v>
      </c>
      <c r="D2177" s="278" t="s">
        <v>207</v>
      </c>
      <c r="E2177" s="102" t="s">
        <v>275</v>
      </c>
      <c r="F2177" s="102" t="s">
        <v>4115</v>
      </c>
      <c r="G2177" s="103"/>
      <c r="H2177" s="103">
        <v>45772</v>
      </c>
      <c r="I2177" s="102" t="s">
        <v>345</v>
      </c>
      <c r="J2177" s="102" t="s">
        <v>1</v>
      </c>
      <c r="K2177" s="102" t="s">
        <v>2</v>
      </c>
      <c r="L2177" s="102" t="str">
        <f>[2]!Table1[[#This Row],[Orgn]]&amp;"-"&amp;[2]!Table1[[#This Row],[Dest]]</f>
        <v>NAP-SSH</v>
      </c>
      <c r="M2177" s="102" t="str">
        <f t="shared" si="33"/>
        <v>ADT</v>
      </c>
      <c r="N2177" s="102">
        <f>WEEKDAY([2]!Table1[[#This Row],[Travel Date]],2)</f>
        <v>6</v>
      </c>
      <c r="P2177" s="102">
        <v>1</v>
      </c>
    </row>
    <row r="2178" spans="1:16" x14ac:dyDescent="0.25">
      <c r="A2178" s="276" t="s">
        <v>1603</v>
      </c>
      <c r="B2178" s="277" t="s">
        <v>1108</v>
      </c>
      <c r="C2178" s="277" t="s">
        <v>274</v>
      </c>
      <c r="D2178" s="278" t="s">
        <v>207</v>
      </c>
      <c r="E2178" s="102" t="s">
        <v>275</v>
      </c>
      <c r="F2178" s="102" t="s">
        <v>4130</v>
      </c>
      <c r="G2178" s="103"/>
      <c r="H2178" s="103">
        <v>45772</v>
      </c>
      <c r="I2178" s="102" t="s">
        <v>345</v>
      </c>
      <c r="J2178" s="102" t="s">
        <v>1</v>
      </c>
      <c r="K2178" s="102" t="s">
        <v>2</v>
      </c>
      <c r="L2178" s="102" t="str">
        <f>[2]!Table1[[#This Row],[Orgn]]&amp;"-"&amp;[2]!Table1[[#This Row],[Dest]]</f>
        <v>NAP-SSH</v>
      </c>
      <c r="M2178" s="102" t="str">
        <f t="shared" ref="M2178:M2241" si="34">IF(TRIM(C2178)="INF", "INF", IF(TRIM(C2178)="CHD", "CHD", "ADT"))</f>
        <v>ADT</v>
      </c>
      <c r="N2178" s="102">
        <f>WEEKDAY([2]!Table1[[#This Row],[Travel Date]],2)</f>
        <v>6</v>
      </c>
      <c r="P2178" s="102">
        <v>1</v>
      </c>
    </row>
    <row r="2179" spans="1:16" x14ac:dyDescent="0.25">
      <c r="A2179" s="276" t="s">
        <v>1603</v>
      </c>
      <c r="B2179" s="277" t="s">
        <v>1224</v>
      </c>
      <c r="C2179" s="277" t="s">
        <v>274</v>
      </c>
      <c r="D2179" s="278" t="s">
        <v>207</v>
      </c>
      <c r="E2179" s="102" t="s">
        <v>275</v>
      </c>
      <c r="F2179" s="102" t="s">
        <v>4132</v>
      </c>
      <c r="G2179" s="103"/>
      <c r="H2179" s="103">
        <v>45772</v>
      </c>
      <c r="I2179" s="102" t="s">
        <v>345</v>
      </c>
      <c r="J2179" s="102" t="s">
        <v>1</v>
      </c>
      <c r="K2179" s="102" t="s">
        <v>2</v>
      </c>
      <c r="L2179" s="102" t="str">
        <f>[2]!Table1[[#This Row],[Orgn]]&amp;"-"&amp;[2]!Table1[[#This Row],[Dest]]</f>
        <v>NAP-SSH</v>
      </c>
      <c r="M2179" s="102" t="str">
        <f t="shared" si="34"/>
        <v>ADT</v>
      </c>
      <c r="N2179" s="102">
        <f>WEEKDAY([2]!Table1[[#This Row],[Travel Date]],2)</f>
        <v>6</v>
      </c>
      <c r="P2179" s="102">
        <v>1</v>
      </c>
    </row>
    <row r="2180" spans="1:16" x14ac:dyDescent="0.25">
      <c r="A2180" s="276" t="s">
        <v>1973</v>
      </c>
      <c r="B2180" s="277" t="s">
        <v>1288</v>
      </c>
      <c r="C2180" s="277" t="s">
        <v>274</v>
      </c>
      <c r="D2180" s="278" t="s">
        <v>280</v>
      </c>
      <c r="E2180" s="102" t="s">
        <v>275</v>
      </c>
      <c r="F2180" s="102" t="s">
        <v>4216</v>
      </c>
      <c r="G2180" s="103"/>
      <c r="H2180" s="103">
        <v>45772</v>
      </c>
      <c r="I2180" s="102" t="s">
        <v>345</v>
      </c>
      <c r="J2180" s="102" t="s">
        <v>1</v>
      </c>
      <c r="K2180" s="102" t="s">
        <v>2</v>
      </c>
      <c r="L2180" s="102" t="str">
        <f>[2]!Table1[[#This Row],[Orgn]]&amp;"-"&amp;[2]!Table1[[#This Row],[Dest]]</f>
        <v>NAP-SSH</v>
      </c>
      <c r="M2180" s="102" t="str">
        <f t="shared" si="34"/>
        <v>ADT</v>
      </c>
      <c r="N2180" s="102">
        <f>WEEKDAY([2]!Table1[[#This Row],[Travel Date]],2)</f>
        <v>6</v>
      </c>
      <c r="P2180" s="102">
        <v>1</v>
      </c>
    </row>
    <row r="2181" spans="1:16" x14ac:dyDescent="0.25">
      <c r="A2181" s="276" t="s">
        <v>1973</v>
      </c>
      <c r="B2181" s="277" t="s">
        <v>1229</v>
      </c>
      <c r="C2181" s="277" t="s">
        <v>1075</v>
      </c>
      <c r="D2181" s="278" t="s">
        <v>280</v>
      </c>
      <c r="E2181" s="102" t="s">
        <v>275</v>
      </c>
      <c r="F2181" s="102" t="s">
        <v>4217</v>
      </c>
      <c r="G2181" s="103"/>
      <c r="H2181" s="103">
        <v>45772</v>
      </c>
      <c r="I2181" s="102" t="s">
        <v>345</v>
      </c>
      <c r="J2181" s="102" t="s">
        <v>1</v>
      </c>
      <c r="K2181" s="102" t="s">
        <v>2</v>
      </c>
      <c r="L2181" s="102" t="str">
        <f>[2]!Table1[[#This Row],[Orgn]]&amp;"-"&amp;[2]!Table1[[#This Row],[Dest]]</f>
        <v>NAP-SSH</v>
      </c>
      <c r="M2181" s="102" t="str">
        <f t="shared" si="34"/>
        <v>CHD</v>
      </c>
      <c r="N2181" s="102">
        <f>WEEKDAY([2]!Table1[[#This Row],[Travel Date]],2)</f>
        <v>6</v>
      </c>
      <c r="P2181" s="102">
        <v>1</v>
      </c>
    </row>
    <row r="2182" spans="1:16" x14ac:dyDescent="0.25">
      <c r="A2182" s="276" t="s">
        <v>1973</v>
      </c>
      <c r="B2182" s="277" t="s">
        <v>1449</v>
      </c>
      <c r="C2182" s="277" t="s">
        <v>1075</v>
      </c>
      <c r="D2182" s="278" t="s">
        <v>280</v>
      </c>
      <c r="E2182" s="102" t="s">
        <v>275</v>
      </c>
      <c r="F2182" s="102" t="s">
        <v>4218</v>
      </c>
      <c r="G2182" s="103"/>
      <c r="H2182" s="103">
        <v>45772</v>
      </c>
      <c r="I2182" s="102" t="s">
        <v>345</v>
      </c>
      <c r="J2182" s="102" t="s">
        <v>1</v>
      </c>
      <c r="K2182" s="102" t="s">
        <v>2</v>
      </c>
      <c r="L2182" s="102" t="str">
        <f>[2]!Table1[[#This Row],[Orgn]]&amp;"-"&amp;[2]!Table1[[#This Row],[Dest]]</f>
        <v>NAP-SSH</v>
      </c>
      <c r="M2182" s="102" t="str">
        <f t="shared" si="34"/>
        <v>CHD</v>
      </c>
      <c r="N2182" s="102">
        <f>WEEKDAY([2]!Table1[[#This Row],[Travel Date]],2)</f>
        <v>6</v>
      </c>
      <c r="P2182" s="102">
        <v>1</v>
      </c>
    </row>
    <row r="2183" spans="1:16" x14ac:dyDescent="0.25">
      <c r="A2183" s="276" t="s">
        <v>4148</v>
      </c>
      <c r="B2183" s="277" t="s">
        <v>1106</v>
      </c>
      <c r="C2183" s="277" t="s">
        <v>274</v>
      </c>
      <c r="D2183" s="278" t="s">
        <v>207</v>
      </c>
      <c r="E2183" s="102" t="s">
        <v>275</v>
      </c>
      <c r="F2183" s="102" t="s">
        <v>4149</v>
      </c>
      <c r="G2183" s="103"/>
      <c r="H2183" s="103">
        <v>45772</v>
      </c>
      <c r="I2183" s="102" t="s">
        <v>345</v>
      </c>
      <c r="J2183" s="102" t="s">
        <v>1</v>
      </c>
      <c r="K2183" s="102" t="s">
        <v>2</v>
      </c>
      <c r="L2183" s="102" t="str">
        <f>[2]!Table1[[#This Row],[Orgn]]&amp;"-"&amp;[2]!Table1[[#This Row],[Dest]]</f>
        <v>NAP-SSH</v>
      </c>
      <c r="M2183" s="102" t="str">
        <f t="shared" si="34"/>
        <v>ADT</v>
      </c>
      <c r="N2183" s="102">
        <f>WEEKDAY([2]!Table1[[#This Row],[Travel Date]],2)</f>
        <v>6</v>
      </c>
      <c r="P2183" s="102">
        <v>1</v>
      </c>
    </row>
    <row r="2184" spans="1:16" x14ac:dyDescent="0.25">
      <c r="A2184" s="276" t="s">
        <v>4148</v>
      </c>
      <c r="B2184" s="277" t="s">
        <v>1227</v>
      </c>
      <c r="C2184" s="277" t="s">
        <v>1087</v>
      </c>
      <c r="D2184" s="278" t="s">
        <v>207</v>
      </c>
      <c r="E2184" s="102" t="s">
        <v>275</v>
      </c>
      <c r="F2184" s="102" t="s">
        <v>4152</v>
      </c>
      <c r="G2184" s="103"/>
      <c r="H2184" s="103">
        <v>45772</v>
      </c>
      <c r="I2184" s="102" t="s">
        <v>345</v>
      </c>
      <c r="J2184" s="102" t="s">
        <v>1</v>
      </c>
      <c r="K2184" s="102" t="s">
        <v>2</v>
      </c>
      <c r="L2184" s="102" t="str">
        <f>[2]!Table1[[#This Row],[Orgn]]&amp;"-"&amp;[2]!Table1[[#This Row],[Dest]]</f>
        <v>NAP-SSH</v>
      </c>
      <c r="M2184" s="102" t="str">
        <f t="shared" si="34"/>
        <v>ADT</v>
      </c>
      <c r="N2184" s="102">
        <f>WEEKDAY([2]!Table1[[#This Row],[Travel Date]],2)</f>
        <v>6</v>
      </c>
      <c r="P2184" s="102">
        <v>1</v>
      </c>
    </row>
    <row r="2185" spans="1:16" x14ac:dyDescent="0.25">
      <c r="A2185" s="276" t="s">
        <v>4220</v>
      </c>
      <c r="B2185" s="277" t="s">
        <v>4221</v>
      </c>
      <c r="C2185" s="277" t="s">
        <v>277</v>
      </c>
      <c r="D2185" s="278" t="s">
        <v>280</v>
      </c>
      <c r="E2185" s="102" t="s">
        <v>275</v>
      </c>
      <c r="F2185" s="102" t="s">
        <v>4222</v>
      </c>
      <c r="G2185" s="103"/>
      <c r="H2185" s="103">
        <v>45772</v>
      </c>
      <c r="I2185" s="102" t="s">
        <v>345</v>
      </c>
      <c r="J2185" s="102" t="s">
        <v>1</v>
      </c>
      <c r="K2185" s="102" t="s">
        <v>2</v>
      </c>
      <c r="L2185" s="102" t="str">
        <f>[2]!Table1[[#This Row],[Orgn]]&amp;"-"&amp;[2]!Table1[[#This Row],[Dest]]</f>
        <v>NAP-SSH</v>
      </c>
      <c r="M2185" s="102" t="str">
        <f t="shared" si="34"/>
        <v>ADT</v>
      </c>
      <c r="N2185" s="102">
        <f>WEEKDAY([2]!Table1[[#This Row],[Travel Date]],2)</f>
        <v>6</v>
      </c>
      <c r="P2185" s="102">
        <v>1</v>
      </c>
    </row>
    <row r="2186" spans="1:16" x14ac:dyDescent="0.25">
      <c r="A2186" s="276" t="s">
        <v>4045</v>
      </c>
      <c r="B2186" s="277" t="s">
        <v>4046</v>
      </c>
      <c r="C2186" s="277" t="s">
        <v>1087</v>
      </c>
      <c r="D2186" s="278" t="s">
        <v>301</v>
      </c>
      <c r="E2186" s="102" t="s">
        <v>275</v>
      </c>
      <c r="F2186" s="102" t="s">
        <v>4047</v>
      </c>
      <c r="G2186" s="103"/>
      <c r="H2186" s="103">
        <v>45772</v>
      </c>
      <c r="I2186" s="102" t="s">
        <v>345</v>
      </c>
      <c r="J2186" s="102" t="s">
        <v>1</v>
      </c>
      <c r="K2186" s="102" t="s">
        <v>2</v>
      </c>
      <c r="L2186" s="102" t="str">
        <f>[2]!Table1[[#This Row],[Orgn]]&amp;"-"&amp;[2]!Table1[[#This Row],[Dest]]</f>
        <v>NAP-SSH</v>
      </c>
      <c r="M2186" s="102" t="str">
        <f t="shared" si="34"/>
        <v>ADT</v>
      </c>
      <c r="N2186" s="102">
        <f>WEEKDAY([2]!Table1[[#This Row],[Travel Date]],2)</f>
        <v>6</v>
      </c>
      <c r="P2186" s="102">
        <v>1</v>
      </c>
    </row>
    <row r="2187" spans="1:16" x14ac:dyDescent="0.25">
      <c r="A2187" s="276" t="s">
        <v>4704</v>
      </c>
      <c r="B2187" s="277" t="s">
        <v>4705</v>
      </c>
      <c r="C2187" s="277" t="s">
        <v>1087</v>
      </c>
      <c r="D2187" s="278" t="s">
        <v>303</v>
      </c>
      <c r="E2187" s="102" t="s">
        <v>275</v>
      </c>
      <c r="F2187" s="102" t="s">
        <v>5365</v>
      </c>
      <c r="G2187" s="103"/>
      <c r="H2187" s="103">
        <v>45772</v>
      </c>
      <c r="I2187" s="102" t="s">
        <v>345</v>
      </c>
      <c r="J2187" s="102" t="s">
        <v>1</v>
      </c>
      <c r="K2187" s="102" t="s">
        <v>2</v>
      </c>
      <c r="L2187" s="102" t="str">
        <f>[2]!Table1[[#This Row],[Orgn]]&amp;"-"&amp;[2]!Table1[[#This Row],[Dest]]</f>
        <v>NAP-SSH</v>
      </c>
      <c r="M2187" s="102" t="str">
        <f t="shared" si="34"/>
        <v>ADT</v>
      </c>
      <c r="N2187" s="102">
        <f>WEEKDAY([2]!Table1[[#This Row],[Travel Date]],2)</f>
        <v>6</v>
      </c>
      <c r="P2187" s="102">
        <v>1</v>
      </c>
    </row>
    <row r="2188" spans="1:16" x14ac:dyDescent="0.25">
      <c r="A2188" s="276" t="s">
        <v>3973</v>
      </c>
      <c r="B2188" s="277" t="s">
        <v>3393</v>
      </c>
      <c r="C2188" s="277" t="s">
        <v>1087</v>
      </c>
      <c r="D2188" s="278" t="s">
        <v>316</v>
      </c>
      <c r="E2188" s="102" t="s">
        <v>275</v>
      </c>
      <c r="F2188" s="102" t="s">
        <v>3974</v>
      </c>
      <c r="G2188" s="103"/>
      <c r="H2188" s="103">
        <v>45772</v>
      </c>
      <c r="I2188" s="102" t="s">
        <v>345</v>
      </c>
      <c r="J2188" s="102" t="s">
        <v>1</v>
      </c>
      <c r="K2188" s="102" t="s">
        <v>2</v>
      </c>
      <c r="L2188" s="102" t="str">
        <f>[2]!Table1[[#This Row],[Orgn]]&amp;"-"&amp;[2]!Table1[[#This Row],[Dest]]</f>
        <v>NAP-SSH</v>
      </c>
      <c r="M2188" s="102" t="str">
        <f t="shared" si="34"/>
        <v>ADT</v>
      </c>
      <c r="N2188" s="102">
        <f>WEEKDAY([2]!Table1[[#This Row],[Travel Date]],2)</f>
        <v>6</v>
      </c>
      <c r="P2188" s="102">
        <v>1</v>
      </c>
    </row>
    <row r="2189" spans="1:16" x14ac:dyDescent="0.25">
      <c r="A2189" s="276" t="s">
        <v>4068</v>
      </c>
      <c r="B2189" s="277" t="s">
        <v>1335</v>
      </c>
      <c r="C2189" s="277" t="s">
        <v>274</v>
      </c>
      <c r="D2189" s="278" t="s">
        <v>301</v>
      </c>
      <c r="E2189" s="102" t="s">
        <v>275</v>
      </c>
      <c r="F2189" s="102" t="s">
        <v>4069</v>
      </c>
      <c r="G2189" s="103"/>
      <c r="H2189" s="103">
        <v>45772</v>
      </c>
      <c r="I2189" s="102" t="s">
        <v>345</v>
      </c>
      <c r="J2189" s="102" t="s">
        <v>1</v>
      </c>
      <c r="K2189" s="102" t="s">
        <v>2</v>
      </c>
      <c r="L2189" s="102" t="str">
        <f>[2]!Table1[[#This Row],[Orgn]]&amp;"-"&amp;[2]!Table1[[#This Row],[Dest]]</f>
        <v>NAP-SSH</v>
      </c>
      <c r="M2189" s="102" t="str">
        <f t="shared" si="34"/>
        <v>ADT</v>
      </c>
      <c r="N2189" s="102">
        <f>WEEKDAY([2]!Table1[[#This Row],[Travel Date]],2)</f>
        <v>6</v>
      </c>
      <c r="P2189" s="102">
        <v>1</v>
      </c>
    </row>
    <row r="2190" spans="1:16" x14ac:dyDescent="0.25">
      <c r="A2190" s="276" t="s">
        <v>4068</v>
      </c>
      <c r="B2190" s="277" t="s">
        <v>1364</v>
      </c>
      <c r="C2190" s="277" t="s">
        <v>1087</v>
      </c>
      <c r="D2190" s="278" t="s">
        <v>301</v>
      </c>
      <c r="E2190" s="102" t="s">
        <v>275</v>
      </c>
      <c r="F2190" s="102" t="s">
        <v>4070</v>
      </c>
      <c r="G2190" s="103"/>
      <c r="H2190" s="103">
        <v>45772</v>
      </c>
      <c r="I2190" s="102" t="s">
        <v>345</v>
      </c>
      <c r="J2190" s="102" t="s">
        <v>1</v>
      </c>
      <c r="K2190" s="102" t="s">
        <v>2</v>
      </c>
      <c r="L2190" s="102" t="str">
        <f>[2]!Table1[[#This Row],[Orgn]]&amp;"-"&amp;[2]!Table1[[#This Row],[Dest]]</f>
        <v>NAP-SSH</v>
      </c>
      <c r="M2190" s="102" t="str">
        <f t="shared" si="34"/>
        <v>ADT</v>
      </c>
      <c r="N2190" s="102">
        <f>WEEKDAY([2]!Table1[[#This Row],[Travel Date]],2)</f>
        <v>6</v>
      </c>
      <c r="P2190" s="102">
        <v>1</v>
      </c>
    </row>
    <row r="2191" spans="1:16" x14ac:dyDescent="0.25">
      <c r="A2191" s="276" t="s">
        <v>1358</v>
      </c>
      <c r="B2191" s="277" t="s">
        <v>1209</v>
      </c>
      <c r="C2191" s="277" t="s">
        <v>274</v>
      </c>
      <c r="D2191" s="278" t="s">
        <v>207</v>
      </c>
      <c r="E2191" s="102" t="s">
        <v>275</v>
      </c>
      <c r="F2191" s="102" t="s">
        <v>4123</v>
      </c>
      <c r="G2191" s="103"/>
      <c r="H2191" s="103">
        <v>45772</v>
      </c>
      <c r="I2191" s="102" t="s">
        <v>345</v>
      </c>
      <c r="J2191" s="102" t="s">
        <v>1</v>
      </c>
      <c r="K2191" s="102" t="s">
        <v>2</v>
      </c>
      <c r="L2191" s="102" t="str">
        <f>[2]!Table1[[#This Row],[Orgn]]&amp;"-"&amp;[2]!Table1[[#This Row],[Dest]]</f>
        <v>RMF-MXP</v>
      </c>
      <c r="M2191" s="102" t="str">
        <f t="shared" si="34"/>
        <v>ADT</v>
      </c>
      <c r="N2191" s="102">
        <f>WEEKDAY([2]!Table1[[#This Row],[Travel Date]],2)</f>
        <v>2</v>
      </c>
      <c r="P2191" s="102">
        <v>1</v>
      </c>
    </row>
    <row r="2192" spans="1:16" x14ac:dyDescent="0.25">
      <c r="A2192" s="276" t="s">
        <v>1292</v>
      </c>
      <c r="B2192" s="277" t="s">
        <v>1251</v>
      </c>
      <c r="C2192" s="277" t="s">
        <v>274</v>
      </c>
      <c r="D2192" s="278" t="s">
        <v>316</v>
      </c>
      <c r="E2192" s="102" t="s">
        <v>275</v>
      </c>
      <c r="F2192" s="102" t="s">
        <v>4009</v>
      </c>
      <c r="G2192" s="103"/>
      <c r="H2192" s="103">
        <v>45772</v>
      </c>
      <c r="I2192" s="102" t="s">
        <v>345</v>
      </c>
      <c r="J2192" s="102" t="s">
        <v>1</v>
      </c>
      <c r="K2192" s="102" t="s">
        <v>2</v>
      </c>
      <c r="L2192" s="102" t="str">
        <f>[2]!Table1[[#This Row],[Orgn]]&amp;"-"&amp;[2]!Table1[[#This Row],[Dest]]</f>
        <v>RMF-MXP</v>
      </c>
      <c r="M2192" s="102" t="str">
        <f t="shared" si="34"/>
        <v>ADT</v>
      </c>
      <c r="N2192" s="102">
        <f>WEEKDAY([2]!Table1[[#This Row],[Travel Date]],2)</f>
        <v>2</v>
      </c>
      <c r="P2192" s="102">
        <v>1</v>
      </c>
    </row>
    <row r="2193" spans="1:16" x14ac:dyDescent="0.25">
      <c r="A2193" s="276" t="s">
        <v>4056</v>
      </c>
      <c r="B2193" s="277" t="s">
        <v>1328</v>
      </c>
      <c r="C2193" s="277" t="s">
        <v>1087</v>
      </c>
      <c r="D2193" s="278" t="s">
        <v>301</v>
      </c>
      <c r="E2193" s="102" t="s">
        <v>275</v>
      </c>
      <c r="F2193" s="102" t="s">
        <v>4057</v>
      </c>
      <c r="G2193" s="103"/>
      <c r="H2193" s="103">
        <v>45772</v>
      </c>
      <c r="I2193" s="102" t="s">
        <v>345</v>
      </c>
      <c r="J2193" s="102" t="s">
        <v>1</v>
      </c>
      <c r="K2193" s="102" t="s">
        <v>2</v>
      </c>
      <c r="L2193" s="102" t="str">
        <f>[2]!Table1[[#This Row],[Orgn]]&amp;"-"&amp;[2]!Table1[[#This Row],[Dest]]</f>
        <v>RMF-MXP</v>
      </c>
      <c r="M2193" s="102" t="str">
        <f t="shared" si="34"/>
        <v>ADT</v>
      </c>
      <c r="N2193" s="102">
        <f>WEEKDAY([2]!Table1[[#This Row],[Travel Date]],2)</f>
        <v>2</v>
      </c>
      <c r="P2193" s="102">
        <v>1</v>
      </c>
    </row>
    <row r="2194" spans="1:16" x14ac:dyDescent="0.25">
      <c r="A2194" s="276" t="s">
        <v>4056</v>
      </c>
      <c r="B2194" s="277" t="s">
        <v>1797</v>
      </c>
      <c r="C2194" s="277" t="s">
        <v>274</v>
      </c>
      <c r="D2194" s="278" t="s">
        <v>301</v>
      </c>
      <c r="E2194" s="102" t="s">
        <v>275</v>
      </c>
      <c r="F2194" s="102" t="s">
        <v>4060</v>
      </c>
      <c r="G2194" s="103"/>
      <c r="H2194" s="103">
        <v>45772</v>
      </c>
      <c r="I2194" s="102" t="s">
        <v>345</v>
      </c>
      <c r="J2194" s="102" t="s">
        <v>1</v>
      </c>
      <c r="K2194" s="102" t="s">
        <v>2</v>
      </c>
      <c r="L2194" s="102" t="str">
        <f>[2]!Table1[[#This Row],[Orgn]]&amp;"-"&amp;[2]!Table1[[#This Row],[Dest]]</f>
        <v>RMF-MXP</v>
      </c>
      <c r="M2194" s="102" t="str">
        <f t="shared" si="34"/>
        <v>ADT</v>
      </c>
      <c r="N2194" s="102">
        <f>WEEKDAY([2]!Table1[[#This Row],[Travel Date]],2)</f>
        <v>2</v>
      </c>
      <c r="P2194" s="102">
        <v>1</v>
      </c>
    </row>
    <row r="2195" spans="1:16" x14ac:dyDescent="0.25">
      <c r="A2195" s="276" t="s">
        <v>1477</v>
      </c>
      <c r="B2195" s="277" t="s">
        <v>1255</v>
      </c>
      <c r="C2195" s="277" t="s">
        <v>274</v>
      </c>
      <c r="D2195" s="278" t="s">
        <v>301</v>
      </c>
      <c r="E2195" s="102" t="s">
        <v>275</v>
      </c>
      <c r="F2195" s="102" t="s">
        <v>4052</v>
      </c>
      <c r="G2195" s="103"/>
      <c r="H2195" s="103">
        <v>45772</v>
      </c>
      <c r="I2195" s="102" t="s">
        <v>345</v>
      </c>
      <c r="J2195" s="102" t="s">
        <v>1</v>
      </c>
      <c r="K2195" s="102" t="s">
        <v>2</v>
      </c>
      <c r="L2195" s="102" t="str">
        <f>[2]!Table1[[#This Row],[Orgn]]&amp;"-"&amp;[2]!Table1[[#This Row],[Dest]]</f>
        <v>RMF-MXP</v>
      </c>
      <c r="M2195" s="102" t="str">
        <f t="shared" si="34"/>
        <v>ADT</v>
      </c>
      <c r="N2195" s="102">
        <f>WEEKDAY([2]!Table1[[#This Row],[Travel Date]],2)</f>
        <v>2</v>
      </c>
      <c r="P2195" s="102">
        <v>1</v>
      </c>
    </row>
    <row r="2196" spans="1:16" x14ac:dyDescent="0.25">
      <c r="A2196" s="276" t="s">
        <v>1477</v>
      </c>
      <c r="B2196" s="277" t="s">
        <v>1307</v>
      </c>
      <c r="C2196" s="277" t="s">
        <v>1087</v>
      </c>
      <c r="D2196" s="278" t="s">
        <v>301</v>
      </c>
      <c r="E2196" s="102" t="s">
        <v>275</v>
      </c>
      <c r="F2196" s="102" t="s">
        <v>4053</v>
      </c>
      <c r="G2196" s="103"/>
      <c r="H2196" s="103">
        <v>45772</v>
      </c>
      <c r="I2196" s="102" t="s">
        <v>345</v>
      </c>
      <c r="J2196" s="102" t="s">
        <v>1</v>
      </c>
      <c r="K2196" s="102" t="s">
        <v>2</v>
      </c>
      <c r="L2196" s="102" t="str">
        <f>[2]!Table1[[#This Row],[Orgn]]&amp;"-"&amp;[2]!Table1[[#This Row],[Dest]]</f>
        <v>RMF-MXP</v>
      </c>
      <c r="M2196" s="102" t="str">
        <f t="shared" si="34"/>
        <v>ADT</v>
      </c>
      <c r="N2196" s="102">
        <f>WEEKDAY([2]!Table1[[#This Row],[Travel Date]],2)</f>
        <v>2</v>
      </c>
      <c r="P2196" s="102">
        <v>1</v>
      </c>
    </row>
    <row r="2197" spans="1:16" x14ac:dyDescent="0.25">
      <c r="A2197" s="276" t="s">
        <v>1477</v>
      </c>
      <c r="B2197" s="277" t="s">
        <v>1094</v>
      </c>
      <c r="C2197" s="277" t="s">
        <v>274</v>
      </c>
      <c r="D2197" s="278" t="s">
        <v>301</v>
      </c>
      <c r="E2197" s="102" t="s">
        <v>275</v>
      </c>
      <c r="F2197" s="102" t="s">
        <v>4054</v>
      </c>
      <c r="G2197" s="103"/>
      <c r="H2197" s="103">
        <v>45772</v>
      </c>
      <c r="I2197" s="102" t="s">
        <v>345</v>
      </c>
      <c r="J2197" s="102" t="s">
        <v>1</v>
      </c>
      <c r="K2197" s="102" t="s">
        <v>2</v>
      </c>
      <c r="L2197" s="102" t="str">
        <f>[2]!Table1[[#This Row],[Orgn]]&amp;"-"&amp;[2]!Table1[[#This Row],[Dest]]</f>
        <v>RMF-MXP</v>
      </c>
      <c r="M2197" s="102" t="str">
        <f t="shared" si="34"/>
        <v>ADT</v>
      </c>
      <c r="N2197" s="102">
        <f>WEEKDAY([2]!Table1[[#This Row],[Travel Date]],2)</f>
        <v>2</v>
      </c>
      <c r="P2197" s="102">
        <v>1</v>
      </c>
    </row>
    <row r="2198" spans="1:16" x14ac:dyDescent="0.25">
      <c r="A2198" s="276" t="s">
        <v>4140</v>
      </c>
      <c r="B2198" s="277" t="s">
        <v>1121</v>
      </c>
      <c r="C2198" s="277" t="s">
        <v>274</v>
      </c>
      <c r="D2198" s="278" t="s">
        <v>207</v>
      </c>
      <c r="E2198" s="102" t="s">
        <v>275</v>
      </c>
      <c r="F2198" s="102" t="s">
        <v>4141</v>
      </c>
      <c r="G2198" s="103"/>
      <c r="H2198" s="103">
        <v>45772</v>
      </c>
      <c r="I2198" s="102" t="s">
        <v>345</v>
      </c>
      <c r="J2198" s="102" t="s">
        <v>1</v>
      </c>
      <c r="K2198" s="102" t="s">
        <v>2</v>
      </c>
      <c r="L2198" s="102" t="str">
        <f>[2]!Table1[[#This Row],[Orgn]]&amp;"-"&amp;[2]!Table1[[#This Row],[Dest]]</f>
        <v>RMF-MXP</v>
      </c>
      <c r="M2198" s="102" t="str">
        <f t="shared" si="34"/>
        <v>ADT</v>
      </c>
      <c r="N2198" s="102">
        <f>WEEKDAY([2]!Table1[[#This Row],[Travel Date]],2)</f>
        <v>2</v>
      </c>
      <c r="P2198" s="102">
        <v>1</v>
      </c>
    </row>
    <row r="2199" spans="1:16" x14ac:dyDescent="0.25">
      <c r="A2199" s="276" t="s">
        <v>4140</v>
      </c>
      <c r="B2199" s="277" t="s">
        <v>1118</v>
      </c>
      <c r="C2199" s="277" t="s">
        <v>274</v>
      </c>
      <c r="D2199" s="278" t="s">
        <v>207</v>
      </c>
      <c r="E2199" s="102" t="s">
        <v>275</v>
      </c>
      <c r="F2199" s="102" t="s">
        <v>4143</v>
      </c>
      <c r="G2199" s="103"/>
      <c r="H2199" s="103">
        <v>45772</v>
      </c>
      <c r="I2199" s="102" t="s">
        <v>345</v>
      </c>
      <c r="J2199" s="102" t="s">
        <v>1</v>
      </c>
      <c r="K2199" s="102" t="s">
        <v>2</v>
      </c>
      <c r="L2199" s="102" t="str">
        <f>[2]!Table1[[#This Row],[Orgn]]&amp;"-"&amp;[2]!Table1[[#This Row],[Dest]]</f>
        <v>RMF-MXP</v>
      </c>
      <c r="M2199" s="102" t="str">
        <f t="shared" si="34"/>
        <v>ADT</v>
      </c>
      <c r="N2199" s="102">
        <f>WEEKDAY([2]!Table1[[#This Row],[Travel Date]],2)</f>
        <v>2</v>
      </c>
      <c r="P2199" s="102">
        <v>1</v>
      </c>
    </row>
    <row r="2200" spans="1:16" x14ac:dyDescent="0.25">
      <c r="A2200" s="276" t="s">
        <v>4140</v>
      </c>
      <c r="B2200" s="277" t="s">
        <v>1779</v>
      </c>
      <c r="C2200" s="277" t="s">
        <v>1075</v>
      </c>
      <c r="D2200" s="278" t="s">
        <v>207</v>
      </c>
      <c r="E2200" s="102" t="s">
        <v>275</v>
      </c>
      <c r="F2200" s="102" t="s">
        <v>4144</v>
      </c>
      <c r="G2200" s="103"/>
      <c r="H2200" s="103">
        <v>45772</v>
      </c>
      <c r="I2200" s="102" t="s">
        <v>345</v>
      </c>
      <c r="J2200" s="102" t="s">
        <v>1</v>
      </c>
      <c r="K2200" s="102" t="s">
        <v>2</v>
      </c>
      <c r="L2200" s="102" t="str">
        <f>[2]!Table1[[#This Row],[Orgn]]&amp;"-"&amp;[2]!Table1[[#This Row],[Dest]]</f>
        <v>RMF-MXP</v>
      </c>
      <c r="M2200" s="102" t="str">
        <f t="shared" si="34"/>
        <v>CHD</v>
      </c>
      <c r="N2200" s="102">
        <f>WEEKDAY([2]!Table1[[#This Row],[Travel Date]],2)</f>
        <v>2</v>
      </c>
      <c r="P2200" s="102">
        <v>1</v>
      </c>
    </row>
    <row r="2201" spans="1:16" x14ac:dyDescent="0.25">
      <c r="A2201" s="276" t="s">
        <v>3055</v>
      </c>
      <c r="B2201" s="277" t="s">
        <v>1157</v>
      </c>
      <c r="C2201" s="277" t="s">
        <v>274</v>
      </c>
      <c r="D2201" s="278" t="s">
        <v>152</v>
      </c>
      <c r="E2201" s="102" t="s">
        <v>275</v>
      </c>
      <c r="F2201" s="102" t="s">
        <v>5366</v>
      </c>
      <c r="G2201" s="103"/>
      <c r="H2201" s="103">
        <v>45772</v>
      </c>
      <c r="I2201" s="102" t="s">
        <v>345</v>
      </c>
      <c r="J2201" s="102" t="s">
        <v>1</v>
      </c>
      <c r="K2201" s="102" t="s">
        <v>2</v>
      </c>
      <c r="L2201" s="102" t="str">
        <f>[2]!Table1[[#This Row],[Orgn]]&amp;"-"&amp;[2]!Table1[[#This Row],[Dest]]</f>
        <v>RMF-MXP</v>
      </c>
      <c r="M2201" s="102" t="str">
        <f t="shared" si="34"/>
        <v>ADT</v>
      </c>
      <c r="N2201" s="102">
        <f>WEEKDAY([2]!Table1[[#This Row],[Travel Date]],2)</f>
        <v>2</v>
      </c>
      <c r="P2201" s="102">
        <v>1</v>
      </c>
    </row>
    <row r="2202" spans="1:16" x14ac:dyDescent="0.25">
      <c r="A2202" s="276" t="s">
        <v>1132</v>
      </c>
      <c r="B2202" s="277" t="s">
        <v>1071</v>
      </c>
      <c r="C2202" s="277" t="s">
        <v>274</v>
      </c>
      <c r="D2202" s="278" t="s">
        <v>207</v>
      </c>
      <c r="E2202" s="102" t="s">
        <v>275</v>
      </c>
      <c r="F2202" s="102" t="s">
        <v>4125</v>
      </c>
      <c r="G2202" s="103"/>
      <c r="H2202" s="103">
        <v>45772</v>
      </c>
      <c r="I2202" s="102" t="s">
        <v>345</v>
      </c>
      <c r="J2202" s="102" t="s">
        <v>1</v>
      </c>
      <c r="K2202" s="102" t="s">
        <v>2</v>
      </c>
      <c r="L2202" s="102" t="str">
        <f>[2]!Table1[[#This Row],[Orgn]]&amp;"-"&amp;[2]!Table1[[#This Row],[Dest]]</f>
        <v>RMF-MXP</v>
      </c>
      <c r="M2202" s="102" t="str">
        <f t="shared" si="34"/>
        <v>ADT</v>
      </c>
      <c r="N2202" s="102">
        <f>WEEKDAY([2]!Table1[[#This Row],[Travel Date]],2)</f>
        <v>2</v>
      </c>
      <c r="P2202" s="102">
        <v>1</v>
      </c>
    </row>
    <row r="2203" spans="1:16" x14ac:dyDescent="0.25">
      <c r="A2203" s="276" t="s">
        <v>4155</v>
      </c>
      <c r="B2203" s="277" t="s">
        <v>1210</v>
      </c>
      <c r="C2203" s="277" t="s">
        <v>274</v>
      </c>
      <c r="D2203" s="278" t="s">
        <v>207</v>
      </c>
      <c r="E2203" s="102" t="s">
        <v>275</v>
      </c>
      <c r="F2203" s="102" t="s">
        <v>4156</v>
      </c>
      <c r="G2203" s="103"/>
      <c r="H2203" s="103">
        <v>45772</v>
      </c>
      <c r="I2203" s="102" t="s">
        <v>345</v>
      </c>
      <c r="J2203" s="102" t="s">
        <v>1</v>
      </c>
      <c r="K2203" s="102" t="s">
        <v>2</v>
      </c>
      <c r="L2203" s="102" t="str">
        <f>[2]!Table1[[#This Row],[Orgn]]&amp;"-"&amp;[2]!Table1[[#This Row],[Dest]]</f>
        <v>RMF-MXP</v>
      </c>
      <c r="M2203" s="102" t="str">
        <f t="shared" si="34"/>
        <v>ADT</v>
      </c>
      <c r="N2203" s="102">
        <f>WEEKDAY([2]!Table1[[#This Row],[Travel Date]],2)</f>
        <v>2</v>
      </c>
      <c r="P2203" s="102">
        <v>1</v>
      </c>
    </row>
    <row r="2204" spans="1:16" x14ac:dyDescent="0.25">
      <c r="A2204" s="276" t="s">
        <v>4155</v>
      </c>
      <c r="B2204" s="277" t="s">
        <v>1228</v>
      </c>
      <c r="C2204" s="277" t="s">
        <v>1075</v>
      </c>
      <c r="D2204" s="278" t="s">
        <v>207</v>
      </c>
      <c r="E2204" s="102" t="s">
        <v>275</v>
      </c>
      <c r="F2204" s="102" t="s">
        <v>4160</v>
      </c>
      <c r="G2204" s="103"/>
      <c r="H2204" s="103">
        <v>45772</v>
      </c>
      <c r="I2204" s="102" t="s">
        <v>345</v>
      </c>
      <c r="J2204" s="102" t="s">
        <v>1</v>
      </c>
      <c r="K2204" s="102" t="s">
        <v>2</v>
      </c>
      <c r="L2204" s="102" t="str">
        <f>[2]!Table1[[#This Row],[Orgn]]&amp;"-"&amp;[2]!Table1[[#This Row],[Dest]]</f>
        <v>RMF-MXP</v>
      </c>
      <c r="M2204" s="102" t="str">
        <f t="shared" si="34"/>
        <v>CHD</v>
      </c>
      <c r="N2204" s="102">
        <f>WEEKDAY([2]!Table1[[#This Row],[Travel Date]],2)</f>
        <v>2</v>
      </c>
      <c r="P2204" s="102">
        <v>1</v>
      </c>
    </row>
    <row r="2205" spans="1:16" x14ac:dyDescent="0.25">
      <c r="A2205" s="276" t="s">
        <v>4155</v>
      </c>
      <c r="B2205" s="277" t="s">
        <v>1073</v>
      </c>
      <c r="C2205" s="277" t="s">
        <v>1075</v>
      </c>
      <c r="D2205" s="278" t="s">
        <v>207</v>
      </c>
      <c r="E2205" s="102" t="s">
        <v>275</v>
      </c>
      <c r="F2205" s="102" t="s">
        <v>4161</v>
      </c>
      <c r="G2205" s="103"/>
      <c r="H2205" s="103">
        <v>45772</v>
      </c>
      <c r="I2205" s="102" t="s">
        <v>345</v>
      </c>
      <c r="J2205" s="102" t="s">
        <v>1</v>
      </c>
      <c r="K2205" s="102" t="s">
        <v>2</v>
      </c>
      <c r="L2205" s="102" t="str">
        <f>[2]!Table1[[#This Row],[Orgn]]&amp;"-"&amp;[2]!Table1[[#This Row],[Dest]]</f>
        <v>RMF-MXP</v>
      </c>
      <c r="M2205" s="102" t="str">
        <f t="shared" si="34"/>
        <v>CHD</v>
      </c>
      <c r="N2205" s="102">
        <f>WEEKDAY([2]!Table1[[#This Row],[Travel Date]],2)</f>
        <v>2</v>
      </c>
      <c r="P2205" s="102">
        <v>1</v>
      </c>
    </row>
    <row r="2206" spans="1:16" x14ac:dyDescent="0.25">
      <c r="A2206" s="276" t="s">
        <v>1518</v>
      </c>
      <c r="B2206" s="277" t="s">
        <v>1299</v>
      </c>
      <c r="C2206" s="277" t="s">
        <v>1087</v>
      </c>
      <c r="D2206" s="278" t="s">
        <v>207</v>
      </c>
      <c r="E2206" s="102" t="s">
        <v>275</v>
      </c>
      <c r="F2206" s="102" t="s">
        <v>4129</v>
      </c>
      <c r="G2206" s="103"/>
      <c r="H2206" s="103">
        <v>45772</v>
      </c>
      <c r="I2206" s="102" t="s">
        <v>345</v>
      </c>
      <c r="J2206" s="102" t="s">
        <v>1</v>
      </c>
      <c r="K2206" s="102" t="s">
        <v>2</v>
      </c>
      <c r="L2206" s="102" t="str">
        <f>[2]!Table1[[#This Row],[Orgn]]&amp;"-"&amp;[2]!Table1[[#This Row],[Dest]]</f>
        <v>RMF-MXP</v>
      </c>
      <c r="M2206" s="102" t="str">
        <f t="shared" si="34"/>
        <v>ADT</v>
      </c>
      <c r="N2206" s="102">
        <f>WEEKDAY([2]!Table1[[#This Row],[Travel Date]],2)</f>
        <v>2</v>
      </c>
      <c r="P2206" s="102">
        <v>1</v>
      </c>
    </row>
    <row r="2207" spans="1:16" x14ac:dyDescent="0.25">
      <c r="A2207" s="276" t="s">
        <v>1248</v>
      </c>
      <c r="B2207" s="277" t="s">
        <v>1255</v>
      </c>
      <c r="C2207" s="277" t="s">
        <v>274</v>
      </c>
      <c r="D2207" s="278" t="s">
        <v>207</v>
      </c>
      <c r="E2207" s="102" t="s">
        <v>275</v>
      </c>
      <c r="F2207" s="102" t="s">
        <v>4109</v>
      </c>
      <c r="G2207" s="103"/>
      <c r="H2207" s="103">
        <v>45772</v>
      </c>
      <c r="I2207" s="102" t="s">
        <v>345</v>
      </c>
      <c r="J2207" s="102" t="s">
        <v>1</v>
      </c>
      <c r="K2207" s="102" t="s">
        <v>2</v>
      </c>
      <c r="L2207" s="102" t="str">
        <f>[2]!Table1[[#This Row],[Orgn]]&amp;"-"&amp;[2]!Table1[[#This Row],[Dest]]</f>
        <v>RMF-MXP</v>
      </c>
      <c r="M2207" s="102" t="str">
        <f t="shared" si="34"/>
        <v>ADT</v>
      </c>
      <c r="N2207" s="102">
        <f>WEEKDAY([2]!Table1[[#This Row],[Travel Date]],2)</f>
        <v>2</v>
      </c>
      <c r="P2207" s="102">
        <v>1</v>
      </c>
    </row>
    <row r="2208" spans="1:16" x14ac:dyDescent="0.25">
      <c r="A2208" s="276" t="s">
        <v>1248</v>
      </c>
      <c r="B2208" s="277" t="s">
        <v>1071</v>
      </c>
      <c r="C2208" s="277" t="s">
        <v>1075</v>
      </c>
      <c r="D2208" s="278" t="s">
        <v>207</v>
      </c>
      <c r="E2208" s="102" t="s">
        <v>275</v>
      </c>
      <c r="F2208" s="102" t="s">
        <v>4112</v>
      </c>
      <c r="G2208" s="103"/>
      <c r="H2208" s="103">
        <v>45772</v>
      </c>
      <c r="I2208" s="102" t="s">
        <v>345</v>
      </c>
      <c r="J2208" s="102" t="s">
        <v>1</v>
      </c>
      <c r="K2208" s="102" t="s">
        <v>2</v>
      </c>
      <c r="L2208" s="102" t="str">
        <f>[2]!Table1[[#This Row],[Orgn]]&amp;"-"&amp;[2]!Table1[[#This Row],[Dest]]</f>
        <v>RMF-MXP</v>
      </c>
      <c r="M2208" s="102" t="str">
        <f t="shared" si="34"/>
        <v>CHD</v>
      </c>
      <c r="N2208" s="102">
        <f>WEEKDAY([2]!Table1[[#This Row],[Travel Date]],2)</f>
        <v>2</v>
      </c>
      <c r="P2208" s="102">
        <v>1</v>
      </c>
    </row>
    <row r="2209" spans="1:16" x14ac:dyDescent="0.25">
      <c r="A2209" s="276" t="s">
        <v>1248</v>
      </c>
      <c r="B2209" s="277" t="s">
        <v>4168</v>
      </c>
      <c r="C2209" s="277" t="s">
        <v>1087</v>
      </c>
      <c r="D2209" s="278" t="s">
        <v>207</v>
      </c>
      <c r="E2209" s="102" t="s">
        <v>275</v>
      </c>
      <c r="F2209" s="102" t="s">
        <v>4169</v>
      </c>
      <c r="G2209" s="103"/>
      <c r="H2209" s="103">
        <v>45772</v>
      </c>
      <c r="I2209" s="102" t="s">
        <v>345</v>
      </c>
      <c r="J2209" s="102" t="s">
        <v>1</v>
      </c>
      <c r="K2209" s="102" t="s">
        <v>2</v>
      </c>
      <c r="L2209" s="102" t="str">
        <f>[2]!Table1[[#This Row],[Orgn]]&amp;"-"&amp;[2]!Table1[[#This Row],[Dest]]</f>
        <v>RMF-MXP</v>
      </c>
      <c r="M2209" s="102" t="str">
        <f t="shared" si="34"/>
        <v>ADT</v>
      </c>
      <c r="N2209" s="102">
        <f>WEEKDAY([2]!Table1[[#This Row],[Travel Date]],2)</f>
        <v>2</v>
      </c>
      <c r="P2209" s="102">
        <v>1</v>
      </c>
    </row>
    <row r="2210" spans="1:16" x14ac:dyDescent="0.25">
      <c r="A2210" s="276" t="s">
        <v>1248</v>
      </c>
      <c r="B2210" s="277" t="s">
        <v>1172</v>
      </c>
      <c r="C2210" s="277" t="s">
        <v>277</v>
      </c>
      <c r="D2210" s="278" t="s">
        <v>136</v>
      </c>
      <c r="E2210" s="102" t="s">
        <v>275</v>
      </c>
      <c r="F2210" s="102" t="s">
        <v>4184</v>
      </c>
      <c r="G2210" s="103"/>
      <c r="H2210" s="103">
        <v>45772</v>
      </c>
      <c r="I2210" s="102" t="s">
        <v>345</v>
      </c>
      <c r="J2210" s="102" t="s">
        <v>1</v>
      </c>
      <c r="K2210" s="102" t="s">
        <v>2</v>
      </c>
      <c r="L2210" s="102" t="str">
        <f>[2]!Table1[[#This Row],[Orgn]]&amp;"-"&amp;[2]!Table1[[#This Row],[Dest]]</f>
        <v>RMF-MXP</v>
      </c>
      <c r="M2210" s="102" t="str">
        <f t="shared" si="34"/>
        <v>ADT</v>
      </c>
      <c r="N2210" s="102">
        <f>WEEKDAY([2]!Table1[[#This Row],[Travel Date]],2)</f>
        <v>2</v>
      </c>
      <c r="P2210" s="102">
        <v>1</v>
      </c>
    </row>
    <row r="2211" spans="1:16" x14ac:dyDescent="0.25">
      <c r="A2211" s="276" t="s">
        <v>1298</v>
      </c>
      <c r="B2211" s="277" t="s">
        <v>1742</v>
      </c>
      <c r="C2211" s="277" t="s">
        <v>1087</v>
      </c>
      <c r="D2211" s="278" t="s">
        <v>316</v>
      </c>
      <c r="E2211" s="102" t="s">
        <v>275</v>
      </c>
      <c r="F2211" s="102" t="s">
        <v>4001</v>
      </c>
      <c r="G2211" s="103"/>
      <c r="H2211" s="103">
        <v>45772</v>
      </c>
      <c r="I2211" s="102" t="s">
        <v>345</v>
      </c>
      <c r="J2211" s="102" t="s">
        <v>1</v>
      </c>
      <c r="K2211" s="102" t="s">
        <v>2</v>
      </c>
      <c r="L2211" s="102" t="str">
        <f>[2]!Table1[[#This Row],[Orgn]]&amp;"-"&amp;[2]!Table1[[#This Row],[Dest]]</f>
        <v>RMF-MXP</v>
      </c>
      <c r="M2211" s="102" t="str">
        <f t="shared" si="34"/>
        <v>ADT</v>
      </c>
      <c r="N2211" s="102">
        <f>WEEKDAY([2]!Table1[[#This Row],[Travel Date]],2)</f>
        <v>2</v>
      </c>
      <c r="P2211" s="102">
        <v>1</v>
      </c>
    </row>
    <row r="2212" spans="1:16" x14ac:dyDescent="0.25">
      <c r="A2212" s="276" t="s">
        <v>2864</v>
      </c>
      <c r="B2212" s="277" t="s">
        <v>1353</v>
      </c>
      <c r="C2212" s="277" t="s">
        <v>1087</v>
      </c>
      <c r="D2212" s="278" t="s">
        <v>316</v>
      </c>
      <c r="E2212" s="102" t="s">
        <v>275</v>
      </c>
      <c r="F2212" s="102" t="s">
        <v>3978</v>
      </c>
      <c r="G2212" s="103"/>
      <c r="H2212" s="103">
        <v>45772</v>
      </c>
      <c r="I2212" s="102" t="s">
        <v>345</v>
      </c>
      <c r="J2212" s="102" t="s">
        <v>1</v>
      </c>
      <c r="K2212" s="102" t="s">
        <v>2</v>
      </c>
      <c r="L2212" s="102" t="str">
        <f>[2]!Table1[[#This Row],[Orgn]]&amp;"-"&amp;[2]!Table1[[#This Row],[Dest]]</f>
        <v>RMF-MXP</v>
      </c>
      <c r="M2212" s="102" t="str">
        <f t="shared" si="34"/>
        <v>ADT</v>
      </c>
      <c r="N2212" s="102">
        <f>WEEKDAY([2]!Table1[[#This Row],[Travel Date]],2)</f>
        <v>2</v>
      </c>
      <c r="P2212" s="102">
        <v>1</v>
      </c>
    </row>
    <row r="2213" spans="1:16" x14ac:dyDescent="0.25">
      <c r="A2213" s="276" t="s">
        <v>5367</v>
      </c>
      <c r="B2213" s="277" t="s">
        <v>1100</v>
      </c>
      <c r="C2213" s="277" t="s">
        <v>1087</v>
      </c>
      <c r="D2213" s="278" t="s">
        <v>303</v>
      </c>
      <c r="E2213" s="102" t="s">
        <v>275</v>
      </c>
      <c r="F2213" s="102" t="s">
        <v>5368</v>
      </c>
      <c r="G2213" s="103"/>
      <c r="H2213" s="103">
        <v>45772</v>
      </c>
      <c r="I2213" s="102" t="s">
        <v>345</v>
      </c>
      <c r="J2213" s="102" t="s">
        <v>1</v>
      </c>
      <c r="K2213" s="102" t="s">
        <v>2</v>
      </c>
      <c r="L2213" s="102" t="str">
        <f>[2]!Table1[[#This Row],[Orgn]]&amp;"-"&amp;[2]!Table1[[#This Row],[Dest]]</f>
        <v>RMF-MXP</v>
      </c>
      <c r="M2213" s="102" t="str">
        <f t="shared" si="34"/>
        <v>ADT</v>
      </c>
      <c r="N2213" s="102">
        <f>WEEKDAY([2]!Table1[[#This Row],[Travel Date]],2)</f>
        <v>2</v>
      </c>
      <c r="P2213" s="102">
        <v>1</v>
      </c>
    </row>
    <row r="2214" spans="1:16" x14ac:dyDescent="0.25">
      <c r="A2214" s="276" t="s">
        <v>4091</v>
      </c>
      <c r="B2214" s="277" t="s">
        <v>1120</v>
      </c>
      <c r="C2214" s="277" t="s">
        <v>1087</v>
      </c>
      <c r="D2214" s="278" t="s">
        <v>207</v>
      </c>
      <c r="E2214" s="102" t="s">
        <v>275</v>
      </c>
      <c r="F2214" s="102" t="s">
        <v>4092</v>
      </c>
      <c r="G2214" s="103"/>
      <c r="H2214" s="103">
        <v>45772</v>
      </c>
      <c r="I2214" s="102" t="s">
        <v>345</v>
      </c>
      <c r="J2214" s="102" t="s">
        <v>1</v>
      </c>
      <c r="K2214" s="102" t="s">
        <v>2</v>
      </c>
      <c r="L2214" s="102" t="str">
        <f>[2]!Table1[[#This Row],[Orgn]]&amp;"-"&amp;[2]!Table1[[#This Row],[Dest]]</f>
        <v>RMF-MXP</v>
      </c>
      <c r="M2214" s="102" t="str">
        <f t="shared" si="34"/>
        <v>ADT</v>
      </c>
      <c r="N2214" s="102">
        <f>WEEKDAY([2]!Table1[[#This Row],[Travel Date]],2)</f>
        <v>2</v>
      </c>
      <c r="P2214" s="102">
        <v>1</v>
      </c>
    </row>
    <row r="2215" spans="1:16" x14ac:dyDescent="0.25">
      <c r="A2215" s="276" t="s">
        <v>4181</v>
      </c>
      <c r="B2215" s="277" t="s">
        <v>1194</v>
      </c>
      <c r="C2215" s="277" t="s">
        <v>274</v>
      </c>
      <c r="D2215" s="278" t="s">
        <v>136</v>
      </c>
      <c r="E2215" s="102" t="s">
        <v>275</v>
      </c>
      <c r="F2215" s="102" t="s">
        <v>4182</v>
      </c>
      <c r="G2215" s="103"/>
      <c r="H2215" s="103">
        <v>45772</v>
      </c>
      <c r="I2215" s="102" t="s">
        <v>345</v>
      </c>
      <c r="J2215" s="102" t="s">
        <v>1</v>
      </c>
      <c r="K2215" s="102" t="s">
        <v>2</v>
      </c>
      <c r="L2215" s="102" t="str">
        <f>[2]!Table1[[#This Row],[Orgn]]&amp;"-"&amp;[2]!Table1[[#This Row],[Dest]]</f>
        <v>RMF-MXP</v>
      </c>
      <c r="M2215" s="102" t="str">
        <f t="shared" si="34"/>
        <v>ADT</v>
      </c>
      <c r="N2215" s="102">
        <f>WEEKDAY([2]!Table1[[#This Row],[Travel Date]],2)</f>
        <v>2</v>
      </c>
      <c r="P2215" s="102">
        <v>1</v>
      </c>
    </row>
    <row r="2216" spans="1:16" x14ac:dyDescent="0.25">
      <c r="A2216" s="276" t="s">
        <v>4181</v>
      </c>
      <c r="B2216" s="277" t="s">
        <v>1154</v>
      </c>
      <c r="C2216" s="277" t="s">
        <v>274</v>
      </c>
      <c r="D2216" s="278" t="s">
        <v>136</v>
      </c>
      <c r="E2216" s="102" t="s">
        <v>275</v>
      </c>
      <c r="F2216" s="102" t="s">
        <v>4183</v>
      </c>
      <c r="G2216" s="103"/>
      <c r="H2216" s="103">
        <v>45772</v>
      </c>
      <c r="I2216" s="102" t="s">
        <v>345</v>
      </c>
      <c r="J2216" s="102" t="s">
        <v>1</v>
      </c>
      <c r="K2216" s="102" t="s">
        <v>2</v>
      </c>
      <c r="L2216" s="102" t="str">
        <f>[2]!Table1[[#This Row],[Orgn]]&amp;"-"&amp;[2]!Table1[[#This Row],[Dest]]</f>
        <v>RMF-MXP</v>
      </c>
      <c r="M2216" s="102" t="str">
        <f t="shared" si="34"/>
        <v>ADT</v>
      </c>
      <c r="N2216" s="102">
        <f>WEEKDAY([2]!Table1[[#This Row],[Travel Date]],2)</f>
        <v>2</v>
      </c>
      <c r="P2216" s="102">
        <v>1</v>
      </c>
    </row>
    <row r="2217" spans="1:16" x14ac:dyDescent="0.25">
      <c r="A2217" s="276" t="s">
        <v>4181</v>
      </c>
      <c r="B2217" s="277" t="s">
        <v>1219</v>
      </c>
      <c r="C2217" s="277" t="s">
        <v>277</v>
      </c>
      <c r="D2217" s="278" t="s">
        <v>136</v>
      </c>
      <c r="E2217" s="102" t="s">
        <v>275</v>
      </c>
      <c r="F2217" s="102" t="s">
        <v>4185</v>
      </c>
      <c r="G2217" s="103"/>
      <c r="H2217" s="103">
        <v>45772</v>
      </c>
      <c r="I2217" s="102" t="s">
        <v>345</v>
      </c>
      <c r="J2217" s="102" t="s">
        <v>1</v>
      </c>
      <c r="K2217" s="102" t="s">
        <v>2</v>
      </c>
      <c r="L2217" s="102" t="str">
        <f>[2]!Table1[[#This Row],[Orgn]]&amp;"-"&amp;[2]!Table1[[#This Row],[Dest]]</f>
        <v>RMF-MXP</v>
      </c>
      <c r="M2217" s="102" t="str">
        <f t="shared" si="34"/>
        <v>ADT</v>
      </c>
      <c r="N2217" s="102">
        <f>WEEKDAY([2]!Table1[[#This Row],[Travel Date]],2)</f>
        <v>2</v>
      </c>
      <c r="P2217" s="102">
        <v>1</v>
      </c>
    </row>
    <row r="2218" spans="1:16" x14ac:dyDescent="0.25">
      <c r="A2218" s="276" t="s">
        <v>1666</v>
      </c>
      <c r="B2218" s="277" t="s">
        <v>1089</v>
      </c>
      <c r="C2218" s="277" t="s">
        <v>274</v>
      </c>
      <c r="D2218" s="278" t="s">
        <v>136</v>
      </c>
      <c r="E2218" s="102" t="s">
        <v>275</v>
      </c>
      <c r="F2218" s="102" t="s">
        <v>4173</v>
      </c>
      <c r="G2218" s="103"/>
      <c r="H2218" s="103">
        <v>45772</v>
      </c>
      <c r="I2218" s="102" t="s">
        <v>345</v>
      </c>
      <c r="J2218" s="102" t="s">
        <v>1</v>
      </c>
      <c r="K2218" s="102" t="s">
        <v>2</v>
      </c>
      <c r="L2218" s="102" t="str">
        <f>[2]!Table1[[#This Row],[Orgn]]&amp;"-"&amp;[2]!Table1[[#This Row],[Dest]]</f>
        <v>RMF-MXP</v>
      </c>
      <c r="M2218" s="102" t="str">
        <f t="shared" si="34"/>
        <v>ADT</v>
      </c>
      <c r="N2218" s="102">
        <f>WEEKDAY([2]!Table1[[#This Row],[Travel Date]],2)</f>
        <v>2</v>
      </c>
      <c r="P2218" s="102">
        <v>1</v>
      </c>
    </row>
    <row r="2219" spans="1:16" x14ac:dyDescent="0.25">
      <c r="A2219" s="276" t="s">
        <v>1666</v>
      </c>
      <c r="B2219" s="277" t="s">
        <v>1639</v>
      </c>
      <c r="C2219" s="277" t="s">
        <v>277</v>
      </c>
      <c r="D2219" s="278" t="s">
        <v>136</v>
      </c>
      <c r="E2219" s="102" t="s">
        <v>275</v>
      </c>
      <c r="F2219" s="102" t="s">
        <v>4174</v>
      </c>
      <c r="G2219" s="103"/>
      <c r="H2219" s="103">
        <v>45772</v>
      </c>
      <c r="I2219" s="102" t="s">
        <v>345</v>
      </c>
      <c r="J2219" s="102" t="s">
        <v>1</v>
      </c>
      <c r="K2219" s="102" t="s">
        <v>2</v>
      </c>
      <c r="L2219" s="102" t="str">
        <f>[2]!Table1[[#This Row],[Orgn]]&amp;"-"&amp;[2]!Table1[[#This Row],[Dest]]</f>
        <v>RMF-MXP</v>
      </c>
      <c r="M2219" s="102" t="str">
        <f t="shared" si="34"/>
        <v>ADT</v>
      </c>
      <c r="N2219" s="102">
        <f>WEEKDAY([2]!Table1[[#This Row],[Travel Date]],2)</f>
        <v>2</v>
      </c>
      <c r="P2219" s="102">
        <v>1</v>
      </c>
    </row>
    <row r="2220" spans="1:16" x14ac:dyDescent="0.25">
      <c r="A2220" s="276" t="s">
        <v>1666</v>
      </c>
      <c r="B2220" s="277" t="s">
        <v>1106</v>
      </c>
      <c r="C2220" s="277" t="s">
        <v>274</v>
      </c>
      <c r="D2220" s="278" t="s">
        <v>136</v>
      </c>
      <c r="E2220" s="102" t="s">
        <v>275</v>
      </c>
      <c r="F2220" s="102" t="s">
        <v>4177</v>
      </c>
      <c r="G2220" s="103"/>
      <c r="H2220" s="103">
        <v>45772</v>
      </c>
      <c r="I2220" s="102" t="s">
        <v>345</v>
      </c>
      <c r="J2220" s="102" t="s">
        <v>1</v>
      </c>
      <c r="K2220" s="102" t="s">
        <v>2</v>
      </c>
      <c r="L2220" s="102" t="str">
        <f>[2]!Table1[[#This Row],[Orgn]]&amp;"-"&amp;[2]!Table1[[#This Row],[Dest]]</f>
        <v>RMF-MXP</v>
      </c>
      <c r="M2220" s="102" t="str">
        <f t="shared" si="34"/>
        <v>ADT</v>
      </c>
      <c r="N2220" s="102">
        <f>WEEKDAY([2]!Table1[[#This Row],[Travel Date]],2)</f>
        <v>2</v>
      </c>
      <c r="P2220" s="102">
        <v>1</v>
      </c>
    </row>
    <row r="2221" spans="1:16" x14ac:dyDescent="0.25">
      <c r="A2221" s="276" t="s">
        <v>4064</v>
      </c>
      <c r="B2221" s="277" t="s">
        <v>1230</v>
      </c>
      <c r="C2221" s="277" t="s">
        <v>1087</v>
      </c>
      <c r="D2221" s="278" t="s">
        <v>301</v>
      </c>
      <c r="E2221" s="102" t="s">
        <v>275</v>
      </c>
      <c r="F2221" s="102" t="s">
        <v>4065</v>
      </c>
      <c r="G2221" s="103"/>
      <c r="H2221" s="103">
        <v>45772</v>
      </c>
      <c r="I2221" s="102" t="s">
        <v>345</v>
      </c>
      <c r="J2221" s="102" t="s">
        <v>1</v>
      </c>
      <c r="K2221" s="102" t="s">
        <v>2</v>
      </c>
      <c r="L2221" s="102" t="str">
        <f>[2]!Table1[[#This Row],[Orgn]]&amp;"-"&amp;[2]!Table1[[#This Row],[Dest]]</f>
        <v>RMF-MXP</v>
      </c>
      <c r="M2221" s="102" t="str">
        <f t="shared" si="34"/>
        <v>ADT</v>
      </c>
      <c r="N2221" s="102">
        <f>WEEKDAY([2]!Table1[[#This Row],[Travel Date]],2)</f>
        <v>2</v>
      </c>
      <c r="P2221" s="102">
        <v>1</v>
      </c>
    </row>
    <row r="2222" spans="1:16" x14ac:dyDescent="0.25">
      <c r="A2222" s="276" t="s">
        <v>4119</v>
      </c>
      <c r="B2222" s="277" t="s">
        <v>1639</v>
      </c>
      <c r="C2222" s="277" t="s">
        <v>1087</v>
      </c>
      <c r="D2222" s="278" t="s">
        <v>207</v>
      </c>
      <c r="E2222" s="102" t="s">
        <v>275</v>
      </c>
      <c r="F2222" s="102" t="s">
        <v>4120</v>
      </c>
      <c r="G2222" s="103"/>
      <c r="H2222" s="103">
        <v>45772</v>
      </c>
      <c r="I2222" s="102" t="s">
        <v>345</v>
      </c>
      <c r="J2222" s="102" t="s">
        <v>1</v>
      </c>
      <c r="K2222" s="102" t="s">
        <v>2</v>
      </c>
      <c r="L2222" s="102" t="str">
        <f>[2]!Table1[[#This Row],[Orgn]]&amp;"-"&amp;[2]!Table1[[#This Row],[Dest]]</f>
        <v>RMF-MXP</v>
      </c>
      <c r="M2222" s="102" t="str">
        <f t="shared" si="34"/>
        <v>ADT</v>
      </c>
      <c r="N2222" s="102">
        <f>WEEKDAY([2]!Table1[[#This Row],[Travel Date]],2)</f>
        <v>2</v>
      </c>
      <c r="P2222" s="102">
        <v>1</v>
      </c>
    </row>
    <row r="2223" spans="1:16" x14ac:dyDescent="0.25">
      <c r="A2223" s="276" t="s">
        <v>4723</v>
      </c>
      <c r="B2223" s="277" t="s">
        <v>5369</v>
      </c>
      <c r="C2223" s="277" t="s">
        <v>274</v>
      </c>
      <c r="D2223" s="278" t="s">
        <v>303</v>
      </c>
      <c r="E2223" s="102" t="s">
        <v>275</v>
      </c>
      <c r="F2223" s="102" t="s">
        <v>5370</v>
      </c>
      <c r="G2223" s="103"/>
      <c r="H2223" s="103">
        <v>45772</v>
      </c>
      <c r="I2223" s="102" t="s">
        <v>345</v>
      </c>
      <c r="J2223" s="102" t="s">
        <v>1</v>
      </c>
      <c r="K2223" s="102" t="s">
        <v>2</v>
      </c>
      <c r="L2223" s="102" t="str">
        <f>[2]!Table1[[#This Row],[Orgn]]&amp;"-"&amp;[2]!Table1[[#This Row],[Dest]]</f>
        <v>RMF-MXP</v>
      </c>
      <c r="M2223" s="102" t="str">
        <f t="shared" si="34"/>
        <v>ADT</v>
      </c>
      <c r="N2223" s="102">
        <f>WEEKDAY([2]!Table1[[#This Row],[Travel Date]],2)</f>
        <v>2</v>
      </c>
      <c r="P2223" s="102">
        <v>1</v>
      </c>
    </row>
    <row r="2224" spans="1:16" x14ac:dyDescent="0.25">
      <c r="A2224" s="276" t="s">
        <v>4723</v>
      </c>
      <c r="B2224" s="277" t="s">
        <v>1213</v>
      </c>
      <c r="C2224" s="277" t="s">
        <v>277</v>
      </c>
      <c r="D2224" s="278" t="s">
        <v>303</v>
      </c>
      <c r="E2224" s="102" t="s">
        <v>275</v>
      </c>
      <c r="F2224" s="102" t="s">
        <v>5371</v>
      </c>
      <c r="G2224" s="103"/>
      <c r="H2224" s="103">
        <v>45772</v>
      </c>
      <c r="I2224" s="102" t="s">
        <v>345</v>
      </c>
      <c r="J2224" s="102" t="s">
        <v>1</v>
      </c>
      <c r="K2224" s="102" t="s">
        <v>2</v>
      </c>
      <c r="L2224" s="102" t="str">
        <f>[2]!Table1[[#This Row],[Orgn]]&amp;"-"&amp;[2]!Table1[[#This Row],[Dest]]</f>
        <v>RMF-MXP</v>
      </c>
      <c r="M2224" s="102" t="str">
        <f t="shared" si="34"/>
        <v>ADT</v>
      </c>
      <c r="N2224" s="102">
        <f>WEEKDAY([2]!Table1[[#This Row],[Travel Date]],2)</f>
        <v>2</v>
      </c>
      <c r="P2224" s="102">
        <v>1</v>
      </c>
    </row>
    <row r="2225" spans="1:16" x14ac:dyDescent="0.25">
      <c r="A2225" s="276" t="s">
        <v>1977</v>
      </c>
      <c r="B2225" s="277" t="s">
        <v>1259</v>
      </c>
      <c r="C2225" s="277" t="s">
        <v>274</v>
      </c>
      <c r="D2225" s="278" t="s">
        <v>316</v>
      </c>
      <c r="E2225" s="102" t="s">
        <v>275</v>
      </c>
      <c r="F2225" s="102" t="s">
        <v>4016</v>
      </c>
      <c r="G2225" s="103"/>
      <c r="H2225" s="103">
        <v>45772</v>
      </c>
      <c r="I2225" s="102" t="s">
        <v>345</v>
      </c>
      <c r="J2225" s="102" t="s">
        <v>1</v>
      </c>
      <c r="K2225" s="102" t="s">
        <v>2</v>
      </c>
      <c r="L2225" s="102" t="str">
        <f>[2]!Table1[[#This Row],[Orgn]]&amp;"-"&amp;[2]!Table1[[#This Row],[Dest]]</f>
        <v>RMF-MXP</v>
      </c>
      <c r="M2225" s="102" t="str">
        <f t="shared" si="34"/>
        <v>ADT</v>
      </c>
      <c r="N2225" s="102">
        <f>WEEKDAY([2]!Table1[[#This Row],[Travel Date]],2)</f>
        <v>2</v>
      </c>
      <c r="P2225" s="102">
        <v>1</v>
      </c>
    </row>
    <row r="2226" spans="1:16" x14ac:dyDescent="0.25">
      <c r="A2226" s="276" t="s">
        <v>1977</v>
      </c>
      <c r="B2226" s="277" t="s">
        <v>1108</v>
      </c>
      <c r="C2226" s="277" t="s">
        <v>274</v>
      </c>
      <c r="D2226" s="278" t="s">
        <v>316</v>
      </c>
      <c r="E2226" s="102" t="s">
        <v>275</v>
      </c>
      <c r="F2226" s="102" t="s">
        <v>4017</v>
      </c>
      <c r="G2226" s="103"/>
      <c r="H2226" s="103">
        <v>45772</v>
      </c>
      <c r="I2226" s="102" t="s">
        <v>345</v>
      </c>
      <c r="J2226" s="102" t="s">
        <v>1</v>
      </c>
      <c r="K2226" s="102" t="s">
        <v>2</v>
      </c>
      <c r="L2226" s="102" t="str">
        <f>[2]!Table1[[#This Row],[Orgn]]&amp;"-"&amp;[2]!Table1[[#This Row],[Dest]]</f>
        <v>RMF-MXP</v>
      </c>
      <c r="M2226" s="102" t="str">
        <f t="shared" si="34"/>
        <v>ADT</v>
      </c>
      <c r="N2226" s="102">
        <f>WEEKDAY([2]!Table1[[#This Row],[Travel Date]],2)</f>
        <v>2</v>
      </c>
      <c r="P2226" s="102">
        <v>1</v>
      </c>
    </row>
    <row r="2227" spans="1:16" x14ac:dyDescent="0.25">
      <c r="A2227" s="276" t="s">
        <v>1977</v>
      </c>
      <c r="B2227" s="277" t="s">
        <v>1589</v>
      </c>
      <c r="C2227" s="277" t="s">
        <v>1087</v>
      </c>
      <c r="D2227" s="278" t="s">
        <v>316</v>
      </c>
      <c r="E2227" s="102" t="s">
        <v>275</v>
      </c>
      <c r="F2227" s="102" t="s">
        <v>4018</v>
      </c>
      <c r="G2227" s="103"/>
      <c r="H2227" s="103">
        <v>45772</v>
      </c>
      <c r="I2227" s="102" t="s">
        <v>345</v>
      </c>
      <c r="J2227" s="102" t="s">
        <v>1</v>
      </c>
      <c r="K2227" s="102" t="s">
        <v>2</v>
      </c>
      <c r="L2227" s="102" t="str">
        <f>[2]!Table1[[#This Row],[Orgn]]&amp;"-"&amp;[2]!Table1[[#This Row],[Dest]]</f>
        <v>RMF-MXP</v>
      </c>
      <c r="M2227" s="102" t="str">
        <f t="shared" si="34"/>
        <v>ADT</v>
      </c>
      <c r="N2227" s="102">
        <f>WEEKDAY([2]!Table1[[#This Row],[Travel Date]],2)</f>
        <v>2</v>
      </c>
      <c r="P2227" s="102">
        <v>1</v>
      </c>
    </row>
    <row r="2228" spans="1:16" x14ac:dyDescent="0.25">
      <c r="A2228" s="276" t="s">
        <v>4026</v>
      </c>
      <c r="B2228" s="277" t="s">
        <v>1112</v>
      </c>
      <c r="C2228" s="277" t="s">
        <v>1087</v>
      </c>
      <c r="D2228" s="278" t="s">
        <v>301</v>
      </c>
      <c r="E2228" s="102" t="s">
        <v>275</v>
      </c>
      <c r="F2228" s="102" t="s">
        <v>4027</v>
      </c>
      <c r="G2228" s="103"/>
      <c r="H2228" s="103">
        <v>45772</v>
      </c>
      <c r="I2228" s="102" t="s">
        <v>345</v>
      </c>
      <c r="J2228" s="102" t="s">
        <v>1</v>
      </c>
      <c r="K2228" s="102" t="s">
        <v>2</v>
      </c>
      <c r="L2228" s="102" t="str">
        <f>[2]!Table1[[#This Row],[Orgn]]&amp;"-"&amp;[2]!Table1[[#This Row],[Dest]]</f>
        <v>RMF-MXP</v>
      </c>
      <c r="M2228" s="102" t="str">
        <f t="shared" si="34"/>
        <v>ADT</v>
      </c>
      <c r="N2228" s="102">
        <f>WEEKDAY([2]!Table1[[#This Row],[Travel Date]],2)</f>
        <v>2</v>
      </c>
      <c r="P2228" s="102">
        <v>1</v>
      </c>
    </row>
    <row r="2229" spans="1:16" x14ac:dyDescent="0.25">
      <c r="A2229" s="276" t="s">
        <v>4079</v>
      </c>
      <c r="B2229" s="277" t="s">
        <v>1213</v>
      </c>
      <c r="C2229" s="277" t="s">
        <v>1087</v>
      </c>
      <c r="D2229" s="278" t="s">
        <v>301</v>
      </c>
      <c r="E2229" s="102" t="s">
        <v>275</v>
      </c>
      <c r="F2229" s="102" t="s">
        <v>4080</v>
      </c>
      <c r="G2229" s="103"/>
      <c r="H2229" s="103">
        <v>45772</v>
      </c>
      <c r="I2229" s="102" t="s">
        <v>345</v>
      </c>
      <c r="J2229" s="102" t="s">
        <v>1</v>
      </c>
      <c r="K2229" s="102" t="s">
        <v>2</v>
      </c>
      <c r="L2229" s="102" t="str">
        <f>[2]!Table1[[#This Row],[Orgn]]&amp;"-"&amp;[2]!Table1[[#This Row],[Dest]]</f>
        <v>RMF-MXP</v>
      </c>
      <c r="M2229" s="102" t="str">
        <f t="shared" si="34"/>
        <v>ADT</v>
      </c>
      <c r="N2229" s="102">
        <f>WEEKDAY([2]!Table1[[#This Row],[Travel Date]],2)</f>
        <v>2</v>
      </c>
      <c r="P2229" s="102">
        <v>1</v>
      </c>
    </row>
    <row r="2230" spans="1:16" x14ac:dyDescent="0.25">
      <c r="A2230" s="276" t="s">
        <v>4079</v>
      </c>
      <c r="B2230" s="277" t="s">
        <v>1203</v>
      </c>
      <c r="C2230" s="277" t="s">
        <v>1087</v>
      </c>
      <c r="D2230" s="278" t="s">
        <v>301</v>
      </c>
      <c r="E2230" s="102" t="s">
        <v>275</v>
      </c>
      <c r="F2230" s="102" t="s">
        <v>4081</v>
      </c>
      <c r="G2230" s="103"/>
      <c r="H2230" s="103">
        <v>45772</v>
      </c>
      <c r="I2230" s="102" t="s">
        <v>345</v>
      </c>
      <c r="J2230" s="102" t="s">
        <v>1</v>
      </c>
      <c r="K2230" s="102" t="s">
        <v>2</v>
      </c>
      <c r="L2230" s="102" t="str">
        <f>[2]!Table1[[#This Row],[Orgn]]&amp;"-"&amp;[2]!Table1[[#This Row],[Dest]]</f>
        <v>RMF-MXP</v>
      </c>
      <c r="M2230" s="102" t="str">
        <f t="shared" si="34"/>
        <v>ADT</v>
      </c>
      <c r="N2230" s="102">
        <f>WEEKDAY([2]!Table1[[#This Row],[Travel Date]],2)</f>
        <v>2</v>
      </c>
      <c r="P2230" s="102">
        <v>1</v>
      </c>
    </row>
    <row r="2231" spans="1:16" x14ac:dyDescent="0.25">
      <c r="A2231" s="276" t="s">
        <v>1918</v>
      </c>
      <c r="B2231" s="277" t="s">
        <v>1116</v>
      </c>
      <c r="C2231" s="277" t="s">
        <v>1087</v>
      </c>
      <c r="D2231" s="278" t="s">
        <v>316</v>
      </c>
      <c r="E2231" s="102" t="s">
        <v>275</v>
      </c>
      <c r="F2231" s="102" t="s">
        <v>4004</v>
      </c>
      <c r="G2231" s="103"/>
      <c r="H2231" s="103">
        <v>45772</v>
      </c>
      <c r="I2231" s="102" t="s">
        <v>345</v>
      </c>
      <c r="J2231" s="102" t="s">
        <v>1</v>
      </c>
      <c r="K2231" s="102" t="s">
        <v>2</v>
      </c>
      <c r="L2231" s="102" t="str">
        <f>[2]!Table1[[#This Row],[Orgn]]&amp;"-"&amp;[2]!Table1[[#This Row],[Dest]]</f>
        <v>RMF-MXP</v>
      </c>
      <c r="M2231" s="102" t="str">
        <f t="shared" si="34"/>
        <v>ADT</v>
      </c>
      <c r="N2231" s="102">
        <f>WEEKDAY([2]!Table1[[#This Row],[Travel Date]],2)</f>
        <v>2</v>
      </c>
      <c r="P2231" s="102">
        <v>1</v>
      </c>
    </row>
    <row r="2232" spans="1:16" x14ac:dyDescent="0.25">
      <c r="A2232" s="276" t="s">
        <v>3990</v>
      </c>
      <c r="B2232" s="277" t="s">
        <v>3991</v>
      </c>
      <c r="C2232" s="277" t="s">
        <v>1087</v>
      </c>
      <c r="D2232" s="278" t="s">
        <v>316</v>
      </c>
      <c r="E2232" s="102" t="s">
        <v>275</v>
      </c>
      <c r="F2232" s="102" t="s">
        <v>3992</v>
      </c>
      <c r="G2232" s="103"/>
      <c r="H2232" s="103">
        <v>45772</v>
      </c>
      <c r="I2232" s="102" t="s">
        <v>345</v>
      </c>
      <c r="J2232" s="102" t="s">
        <v>1</v>
      </c>
      <c r="K2232" s="102" t="s">
        <v>2</v>
      </c>
      <c r="L2232" s="102" t="str">
        <f>[2]!Table1[[#This Row],[Orgn]]&amp;"-"&amp;[2]!Table1[[#This Row],[Dest]]</f>
        <v>RMF-MXP</v>
      </c>
      <c r="M2232" s="102" t="str">
        <f t="shared" si="34"/>
        <v>ADT</v>
      </c>
      <c r="N2232" s="102">
        <f>WEEKDAY([2]!Table1[[#This Row],[Travel Date]],2)</f>
        <v>2</v>
      </c>
      <c r="P2232" s="102">
        <v>1</v>
      </c>
    </row>
    <row r="2233" spans="1:16" x14ac:dyDescent="0.25">
      <c r="A2233" s="276" t="s">
        <v>4178</v>
      </c>
      <c r="B2233" s="277" t="s">
        <v>1286</v>
      </c>
      <c r="C2233" s="277" t="s">
        <v>274</v>
      </c>
      <c r="D2233" s="278" t="s">
        <v>136</v>
      </c>
      <c r="E2233" s="102" t="s">
        <v>275</v>
      </c>
      <c r="F2233" s="102" t="s">
        <v>4179</v>
      </c>
      <c r="G2233" s="103"/>
      <c r="H2233" s="103">
        <v>45772</v>
      </c>
      <c r="I2233" s="102" t="s">
        <v>345</v>
      </c>
      <c r="J2233" s="102" t="s">
        <v>1</v>
      </c>
      <c r="K2233" s="102" t="s">
        <v>2</v>
      </c>
      <c r="L2233" s="102" t="str">
        <f>[2]!Table1[[#This Row],[Orgn]]&amp;"-"&amp;[2]!Table1[[#This Row],[Dest]]</f>
        <v>RMF-MXP</v>
      </c>
      <c r="M2233" s="102" t="str">
        <f t="shared" si="34"/>
        <v>ADT</v>
      </c>
      <c r="N2233" s="102">
        <f>WEEKDAY([2]!Table1[[#This Row],[Travel Date]],2)</f>
        <v>2</v>
      </c>
      <c r="P2233" s="102">
        <v>1</v>
      </c>
    </row>
    <row r="2234" spans="1:16" x14ac:dyDescent="0.25">
      <c r="A2234" s="276" t="s">
        <v>1725</v>
      </c>
      <c r="B2234" s="277" t="s">
        <v>1391</v>
      </c>
      <c r="C2234" s="277" t="s">
        <v>1087</v>
      </c>
      <c r="D2234" s="278" t="s">
        <v>207</v>
      </c>
      <c r="E2234" s="102" t="s">
        <v>275</v>
      </c>
      <c r="F2234" s="102" t="s">
        <v>4167</v>
      </c>
      <c r="G2234" s="103"/>
      <c r="H2234" s="103">
        <v>45772</v>
      </c>
      <c r="I2234" s="102" t="s">
        <v>345</v>
      </c>
      <c r="J2234" s="102" t="s">
        <v>1</v>
      </c>
      <c r="K2234" s="102" t="s">
        <v>2</v>
      </c>
      <c r="L2234" s="102" t="str">
        <f>[2]!Table1[[#This Row],[Orgn]]&amp;"-"&amp;[2]!Table1[[#This Row],[Dest]]</f>
        <v>RMF-MXP</v>
      </c>
      <c r="M2234" s="102" t="str">
        <f t="shared" si="34"/>
        <v>ADT</v>
      </c>
      <c r="N2234" s="102">
        <f>WEEKDAY([2]!Table1[[#This Row],[Travel Date]],2)</f>
        <v>2</v>
      </c>
      <c r="P2234" s="102">
        <v>1</v>
      </c>
    </row>
    <row r="2235" spans="1:16" x14ac:dyDescent="0.25">
      <c r="A2235" s="276" t="s">
        <v>4030</v>
      </c>
      <c r="B2235" s="277" t="s">
        <v>4031</v>
      </c>
      <c r="C2235" s="277" t="s">
        <v>1087</v>
      </c>
      <c r="D2235" s="278" t="s">
        <v>301</v>
      </c>
      <c r="E2235" s="102" t="s">
        <v>275</v>
      </c>
      <c r="F2235" s="102" t="s">
        <v>4032</v>
      </c>
      <c r="G2235" s="103"/>
      <c r="H2235" s="103">
        <v>45772</v>
      </c>
      <c r="I2235" s="102" t="s">
        <v>345</v>
      </c>
      <c r="J2235" s="102" t="s">
        <v>1</v>
      </c>
      <c r="K2235" s="102" t="s">
        <v>2</v>
      </c>
      <c r="L2235" s="102" t="str">
        <f>[2]!Table1[[#This Row],[Orgn]]&amp;"-"&amp;[2]!Table1[[#This Row],[Dest]]</f>
        <v>RMF-MXP</v>
      </c>
      <c r="M2235" s="102" t="str">
        <f t="shared" si="34"/>
        <v>ADT</v>
      </c>
      <c r="N2235" s="102">
        <f>WEEKDAY([2]!Table1[[#This Row],[Travel Date]],2)</f>
        <v>2</v>
      </c>
      <c r="P2235" s="102">
        <v>1</v>
      </c>
    </row>
    <row r="2236" spans="1:16" x14ac:dyDescent="0.25">
      <c r="A2236" s="276" t="s">
        <v>4030</v>
      </c>
      <c r="B2236" s="277" t="s">
        <v>4033</v>
      </c>
      <c r="C2236" s="277" t="s">
        <v>1075</v>
      </c>
      <c r="D2236" s="278" t="s">
        <v>301</v>
      </c>
      <c r="E2236" s="102" t="s">
        <v>275</v>
      </c>
      <c r="F2236" s="102" t="s">
        <v>4034</v>
      </c>
      <c r="G2236" s="103"/>
      <c r="H2236" s="103">
        <v>45772</v>
      </c>
      <c r="I2236" s="102" t="s">
        <v>345</v>
      </c>
      <c r="J2236" s="102" t="s">
        <v>1</v>
      </c>
      <c r="K2236" s="102" t="s">
        <v>2</v>
      </c>
      <c r="L2236" s="102" t="str">
        <f>[2]!Table1[[#This Row],[Orgn]]&amp;"-"&amp;[2]!Table1[[#This Row],[Dest]]</f>
        <v>RMF-MXP</v>
      </c>
      <c r="M2236" s="102" t="str">
        <f t="shared" si="34"/>
        <v>CHD</v>
      </c>
      <c r="N2236" s="102">
        <f>WEEKDAY([2]!Table1[[#This Row],[Travel Date]],2)</f>
        <v>2</v>
      </c>
      <c r="P2236" s="102">
        <v>1</v>
      </c>
    </row>
    <row r="2237" spans="1:16" x14ac:dyDescent="0.25">
      <c r="A2237" s="276" t="s">
        <v>1257</v>
      </c>
      <c r="B2237" s="277" t="s">
        <v>1112</v>
      </c>
      <c r="C2237" s="277" t="s">
        <v>1087</v>
      </c>
      <c r="D2237" s="278" t="s">
        <v>316</v>
      </c>
      <c r="E2237" s="102" t="s">
        <v>275</v>
      </c>
      <c r="F2237" s="102" t="s">
        <v>4015</v>
      </c>
      <c r="G2237" s="103"/>
      <c r="H2237" s="103">
        <v>45772</v>
      </c>
      <c r="I2237" s="102" t="s">
        <v>345</v>
      </c>
      <c r="J2237" s="102" t="s">
        <v>1</v>
      </c>
      <c r="K2237" s="102" t="s">
        <v>2</v>
      </c>
      <c r="L2237" s="102" t="str">
        <f>[2]!Table1[[#This Row],[Orgn]]&amp;"-"&amp;[2]!Table1[[#This Row],[Dest]]</f>
        <v>RMF-MXP</v>
      </c>
      <c r="M2237" s="102" t="str">
        <f t="shared" si="34"/>
        <v>ADT</v>
      </c>
      <c r="N2237" s="102">
        <f>WEEKDAY([2]!Table1[[#This Row],[Travel Date]],2)</f>
        <v>2</v>
      </c>
      <c r="P2237" s="102">
        <v>1</v>
      </c>
    </row>
    <row r="2238" spans="1:16" x14ac:dyDescent="0.25">
      <c r="A2238" s="276" t="s">
        <v>4738</v>
      </c>
      <c r="B2238" s="277" t="s">
        <v>4739</v>
      </c>
      <c r="C2238" s="277" t="s">
        <v>277</v>
      </c>
      <c r="D2238" s="278" t="s">
        <v>303</v>
      </c>
      <c r="E2238" s="102" t="s">
        <v>275</v>
      </c>
      <c r="F2238" s="102" t="s">
        <v>5372</v>
      </c>
      <c r="G2238" s="103"/>
      <c r="H2238" s="103">
        <v>45772</v>
      </c>
      <c r="I2238" s="102" t="s">
        <v>345</v>
      </c>
      <c r="J2238" s="102" t="s">
        <v>1</v>
      </c>
      <c r="K2238" s="102" t="s">
        <v>2</v>
      </c>
      <c r="L2238" s="102" t="str">
        <f>[2]!Table1[[#This Row],[Orgn]]&amp;"-"&amp;[2]!Table1[[#This Row],[Dest]]</f>
        <v>RMF-MXP</v>
      </c>
      <c r="M2238" s="102" t="str">
        <f t="shared" si="34"/>
        <v>ADT</v>
      </c>
      <c r="N2238" s="102">
        <f>WEEKDAY([2]!Table1[[#This Row],[Travel Date]],2)</f>
        <v>2</v>
      </c>
      <c r="P2238" s="102">
        <v>1</v>
      </c>
    </row>
    <row r="2239" spans="1:16" x14ac:dyDescent="0.25">
      <c r="A2239" s="276" t="s">
        <v>4088</v>
      </c>
      <c r="B2239" s="277" t="s">
        <v>1126</v>
      </c>
      <c r="C2239" s="277" t="s">
        <v>1075</v>
      </c>
      <c r="D2239" s="278" t="s">
        <v>301</v>
      </c>
      <c r="E2239" s="102" t="s">
        <v>275</v>
      </c>
      <c r="F2239" s="102" t="s">
        <v>4089</v>
      </c>
      <c r="G2239" s="103"/>
      <c r="H2239" s="103">
        <v>45772</v>
      </c>
      <c r="I2239" s="102" t="s">
        <v>345</v>
      </c>
      <c r="J2239" s="102" t="s">
        <v>1</v>
      </c>
      <c r="K2239" s="102" t="s">
        <v>2</v>
      </c>
      <c r="L2239" s="102" t="str">
        <f>[2]!Table1[[#This Row],[Orgn]]&amp;"-"&amp;[2]!Table1[[#This Row],[Dest]]</f>
        <v>RMF-MXP</v>
      </c>
      <c r="M2239" s="102" t="str">
        <f t="shared" si="34"/>
        <v>CHD</v>
      </c>
      <c r="N2239" s="102">
        <f>WEEKDAY([2]!Table1[[#This Row],[Travel Date]],2)</f>
        <v>2</v>
      </c>
      <c r="P2239" s="102">
        <v>1</v>
      </c>
    </row>
    <row r="2240" spans="1:16" x14ac:dyDescent="0.25">
      <c r="A2240" s="276" t="s">
        <v>4126</v>
      </c>
      <c r="B2240" s="277" t="s">
        <v>1112</v>
      </c>
      <c r="C2240" s="277" t="s">
        <v>1087</v>
      </c>
      <c r="D2240" s="278" t="s">
        <v>207</v>
      </c>
      <c r="E2240" s="102" t="s">
        <v>275</v>
      </c>
      <c r="F2240" s="102" t="s">
        <v>4127</v>
      </c>
      <c r="G2240" s="103"/>
      <c r="H2240" s="103">
        <v>45772</v>
      </c>
      <c r="I2240" s="102" t="s">
        <v>345</v>
      </c>
      <c r="J2240" s="102" t="s">
        <v>1</v>
      </c>
      <c r="K2240" s="102" t="s">
        <v>2</v>
      </c>
      <c r="L2240" s="102" t="str">
        <f>[2]!Table1[[#This Row],[Orgn]]&amp;"-"&amp;[2]!Table1[[#This Row],[Dest]]</f>
        <v>RMF-MXP</v>
      </c>
      <c r="M2240" s="102" t="str">
        <f t="shared" si="34"/>
        <v>ADT</v>
      </c>
      <c r="N2240" s="102">
        <f>WEEKDAY([2]!Table1[[#This Row],[Travel Date]],2)</f>
        <v>2</v>
      </c>
      <c r="P2240" s="102">
        <v>1</v>
      </c>
    </row>
    <row r="2241" spans="1:16" x14ac:dyDescent="0.25">
      <c r="A2241" s="276" t="s">
        <v>1669</v>
      </c>
      <c r="B2241" s="277" t="s">
        <v>1782</v>
      </c>
      <c r="C2241" s="277" t="s">
        <v>1087</v>
      </c>
      <c r="D2241" s="278" t="s">
        <v>316</v>
      </c>
      <c r="E2241" s="102" t="s">
        <v>275</v>
      </c>
      <c r="F2241" s="102" t="s">
        <v>4006</v>
      </c>
      <c r="G2241" s="103"/>
      <c r="H2241" s="103">
        <v>45772</v>
      </c>
      <c r="I2241" s="102" t="s">
        <v>345</v>
      </c>
      <c r="J2241" s="102" t="s">
        <v>1</v>
      </c>
      <c r="K2241" s="102" t="s">
        <v>2</v>
      </c>
      <c r="L2241" s="102" t="str">
        <f>[2]!Table1[[#This Row],[Orgn]]&amp;"-"&amp;[2]!Table1[[#This Row],[Dest]]</f>
        <v>RMF-MXP</v>
      </c>
      <c r="M2241" s="102" t="str">
        <f t="shared" si="34"/>
        <v>ADT</v>
      </c>
      <c r="N2241" s="102">
        <f>WEEKDAY([2]!Table1[[#This Row],[Travel Date]],2)</f>
        <v>2</v>
      </c>
      <c r="P2241" s="102">
        <v>1</v>
      </c>
    </row>
    <row r="2242" spans="1:16" x14ac:dyDescent="0.25">
      <c r="A2242" s="276" t="s">
        <v>4232</v>
      </c>
      <c r="B2242" s="277" t="s">
        <v>4233</v>
      </c>
      <c r="C2242" s="277" t="s">
        <v>277</v>
      </c>
      <c r="D2242" s="278" t="s">
        <v>280</v>
      </c>
      <c r="E2242" s="102" t="s">
        <v>275</v>
      </c>
      <c r="F2242" s="102" t="s">
        <v>4234</v>
      </c>
      <c r="G2242" s="103"/>
      <c r="H2242" s="103">
        <v>45772</v>
      </c>
      <c r="I2242" s="102" t="s">
        <v>345</v>
      </c>
      <c r="J2242" s="102" t="s">
        <v>1</v>
      </c>
      <c r="K2242" s="102" t="s">
        <v>2</v>
      </c>
      <c r="L2242" s="102" t="str">
        <f>[2]!Table1[[#This Row],[Orgn]]&amp;"-"&amp;[2]!Table1[[#This Row],[Dest]]</f>
        <v>RMF-MXP</v>
      </c>
      <c r="M2242" s="102" t="str">
        <f t="shared" ref="M2242:M2305" si="35">IF(TRIM(C2242)="INF", "INF", IF(TRIM(C2242)="CHD", "CHD", "ADT"))</f>
        <v>ADT</v>
      </c>
      <c r="N2242" s="102">
        <f>WEEKDAY([2]!Table1[[#This Row],[Travel Date]],2)</f>
        <v>2</v>
      </c>
      <c r="P2242" s="102">
        <v>1</v>
      </c>
    </row>
    <row r="2243" spans="1:16" x14ac:dyDescent="0.25">
      <c r="A2243" s="276" t="s">
        <v>4096</v>
      </c>
      <c r="B2243" s="277" t="s">
        <v>1071</v>
      </c>
      <c r="C2243" s="277" t="s">
        <v>274</v>
      </c>
      <c r="D2243" s="278" t="s">
        <v>207</v>
      </c>
      <c r="E2243" s="102" t="s">
        <v>275</v>
      </c>
      <c r="F2243" s="102" t="s">
        <v>4097</v>
      </c>
      <c r="G2243" s="103"/>
      <c r="H2243" s="103">
        <v>45772</v>
      </c>
      <c r="I2243" s="102" t="s">
        <v>345</v>
      </c>
      <c r="J2243" s="102" t="s">
        <v>1</v>
      </c>
      <c r="K2243" s="102" t="s">
        <v>2</v>
      </c>
      <c r="L2243" s="102" t="str">
        <f>[2]!Table1[[#This Row],[Orgn]]&amp;"-"&amp;[2]!Table1[[#This Row],[Dest]]</f>
        <v>RMF-MXP</v>
      </c>
      <c r="M2243" s="102" t="str">
        <f t="shared" si="35"/>
        <v>ADT</v>
      </c>
      <c r="N2243" s="102">
        <f>WEEKDAY([2]!Table1[[#This Row],[Travel Date]],2)</f>
        <v>2</v>
      </c>
      <c r="P2243" s="102">
        <v>1</v>
      </c>
    </row>
    <row r="2244" spans="1:16" x14ac:dyDescent="0.25">
      <c r="A2244" s="276" t="s">
        <v>4096</v>
      </c>
      <c r="B2244" s="277" t="s">
        <v>1168</v>
      </c>
      <c r="C2244" s="277" t="s">
        <v>1087</v>
      </c>
      <c r="D2244" s="278" t="s">
        <v>207</v>
      </c>
      <c r="E2244" s="102" t="s">
        <v>275</v>
      </c>
      <c r="F2244" s="102" t="s">
        <v>4100</v>
      </c>
      <c r="G2244" s="103"/>
      <c r="H2244" s="103">
        <v>45772</v>
      </c>
      <c r="I2244" s="102" t="s">
        <v>345</v>
      </c>
      <c r="J2244" s="102" t="s">
        <v>1</v>
      </c>
      <c r="K2244" s="102" t="s">
        <v>2</v>
      </c>
      <c r="L2244" s="102" t="str">
        <f>[2]!Table1[[#This Row],[Orgn]]&amp;"-"&amp;[2]!Table1[[#This Row],[Dest]]</f>
        <v>RMF-MXP</v>
      </c>
      <c r="M2244" s="102" t="str">
        <f t="shared" si="35"/>
        <v>ADT</v>
      </c>
      <c r="N2244" s="102">
        <f>WEEKDAY([2]!Table1[[#This Row],[Travel Date]],2)</f>
        <v>2</v>
      </c>
      <c r="P2244" s="102">
        <v>1</v>
      </c>
    </row>
    <row r="2245" spans="1:16" x14ac:dyDescent="0.25">
      <c r="A2245" s="279" t="s">
        <v>5373</v>
      </c>
      <c r="B2245" s="280" t="s">
        <v>1229</v>
      </c>
      <c r="C2245" s="280" t="s">
        <v>274</v>
      </c>
      <c r="D2245" s="278" t="s">
        <v>303</v>
      </c>
      <c r="E2245" s="102" t="s">
        <v>2161</v>
      </c>
      <c r="F2245" s="102" t="s">
        <v>5374</v>
      </c>
      <c r="G2245" s="103"/>
      <c r="H2245" s="103">
        <v>45772</v>
      </c>
      <c r="I2245" s="102" t="s">
        <v>345</v>
      </c>
      <c r="J2245" s="102" t="s">
        <v>1</v>
      </c>
      <c r="K2245" s="102" t="s">
        <v>2</v>
      </c>
      <c r="L2245" s="102" t="str">
        <f>[2]!Table1[[#This Row],[Orgn]]&amp;"-"&amp;[2]!Table1[[#This Row],[Dest]]</f>
        <v>RMF-MXP</v>
      </c>
      <c r="M2245" s="102" t="str">
        <f t="shared" si="35"/>
        <v>ADT</v>
      </c>
      <c r="N2245" s="102">
        <f>WEEKDAY([2]!Table1[[#This Row],[Travel Date]],2)</f>
        <v>2</v>
      </c>
      <c r="P2245" s="102">
        <v>1</v>
      </c>
    </row>
    <row r="2246" spans="1:16" x14ac:dyDescent="0.25">
      <c r="A2246" s="276" t="s">
        <v>4595</v>
      </c>
      <c r="B2246" s="277" t="s">
        <v>1162</v>
      </c>
      <c r="C2246" s="277" t="s">
        <v>274</v>
      </c>
      <c r="D2246" s="278" t="s">
        <v>207</v>
      </c>
      <c r="E2246" s="102" t="s">
        <v>275</v>
      </c>
      <c r="F2246" s="102" t="s">
        <v>5375</v>
      </c>
      <c r="G2246" s="103"/>
      <c r="H2246" s="103">
        <v>45772</v>
      </c>
      <c r="I2246" s="102" t="s">
        <v>374</v>
      </c>
      <c r="J2246" s="102" t="s">
        <v>1</v>
      </c>
      <c r="K2246" s="102" t="s">
        <v>2</v>
      </c>
      <c r="L2246" s="102" t="str">
        <f>[2]!Table1[[#This Row],[Orgn]]&amp;"-"&amp;[2]!Table1[[#This Row],[Dest]]</f>
        <v>RMF-MXP</v>
      </c>
      <c r="M2246" s="102" t="str">
        <f t="shared" si="35"/>
        <v>ADT</v>
      </c>
      <c r="N2246" s="102">
        <f>WEEKDAY([2]!Table1[[#This Row],[Travel Date]],2)</f>
        <v>2</v>
      </c>
      <c r="P2246" s="102">
        <v>1</v>
      </c>
    </row>
    <row r="2247" spans="1:16" x14ac:dyDescent="0.25">
      <c r="A2247" s="276" t="s">
        <v>1430</v>
      </c>
      <c r="B2247" s="277" t="s">
        <v>1325</v>
      </c>
      <c r="C2247" s="277" t="s">
        <v>274</v>
      </c>
      <c r="D2247" s="278" t="s">
        <v>207</v>
      </c>
      <c r="E2247" s="102" t="s">
        <v>275</v>
      </c>
      <c r="F2247" s="102" t="s">
        <v>5376</v>
      </c>
      <c r="G2247" s="103"/>
      <c r="H2247" s="103">
        <v>45772</v>
      </c>
      <c r="I2247" s="102" t="s">
        <v>374</v>
      </c>
      <c r="J2247" s="102" t="s">
        <v>1</v>
      </c>
      <c r="K2247" s="102" t="s">
        <v>2</v>
      </c>
      <c r="L2247" s="102" t="str">
        <f>[2]!Table1[[#This Row],[Orgn]]&amp;"-"&amp;[2]!Table1[[#This Row],[Dest]]</f>
        <v>RMF-MXP</v>
      </c>
      <c r="M2247" s="102" t="str">
        <f t="shared" si="35"/>
        <v>ADT</v>
      </c>
      <c r="N2247" s="102">
        <f>WEEKDAY([2]!Table1[[#This Row],[Travel Date]],2)</f>
        <v>2</v>
      </c>
      <c r="P2247" s="102">
        <v>1</v>
      </c>
    </row>
    <row r="2248" spans="1:16" x14ac:dyDescent="0.25">
      <c r="A2248" s="276" t="s">
        <v>5377</v>
      </c>
      <c r="B2248" s="277" t="s">
        <v>1130</v>
      </c>
      <c r="C2248" s="277" t="s">
        <v>1070</v>
      </c>
      <c r="D2248" s="278" t="s">
        <v>280</v>
      </c>
      <c r="E2248" s="102" t="s">
        <v>276</v>
      </c>
      <c r="G2248" s="103"/>
      <c r="H2248" s="103">
        <v>45772</v>
      </c>
      <c r="I2248" s="102" t="s">
        <v>374</v>
      </c>
      <c r="J2248" s="102" t="s">
        <v>1</v>
      </c>
      <c r="K2248" s="102" t="s">
        <v>2</v>
      </c>
      <c r="L2248" s="102" t="str">
        <f>[2]!Table1[[#This Row],[Orgn]]&amp;"-"&amp;[2]!Table1[[#This Row],[Dest]]</f>
        <v>RMF-MXP</v>
      </c>
      <c r="M2248" s="102" t="str">
        <f t="shared" si="35"/>
        <v>ADT</v>
      </c>
      <c r="N2248" s="102">
        <f>WEEKDAY([2]!Table1[[#This Row],[Travel Date]],2)</f>
        <v>2</v>
      </c>
      <c r="P2248" s="102">
        <v>1</v>
      </c>
    </row>
    <row r="2249" spans="1:16" x14ac:dyDescent="0.25">
      <c r="A2249" s="276" t="s">
        <v>4600</v>
      </c>
      <c r="B2249" s="277" t="s">
        <v>1995</v>
      </c>
      <c r="C2249" s="277" t="s">
        <v>274</v>
      </c>
      <c r="D2249" s="278" t="s">
        <v>207</v>
      </c>
      <c r="E2249" s="102" t="s">
        <v>275</v>
      </c>
      <c r="F2249" s="102" t="s">
        <v>5378</v>
      </c>
      <c r="G2249" s="103"/>
      <c r="H2249" s="103">
        <v>45772</v>
      </c>
      <c r="I2249" s="102" t="s">
        <v>374</v>
      </c>
      <c r="J2249" s="102" t="s">
        <v>1</v>
      </c>
      <c r="K2249" s="102" t="s">
        <v>2</v>
      </c>
      <c r="L2249" s="102" t="str">
        <f>[2]!Table1[[#This Row],[Orgn]]&amp;"-"&amp;[2]!Table1[[#This Row],[Dest]]</f>
        <v>RMF-MXP</v>
      </c>
      <c r="M2249" s="102" t="str">
        <f t="shared" si="35"/>
        <v>ADT</v>
      </c>
      <c r="N2249" s="102">
        <f>WEEKDAY([2]!Table1[[#This Row],[Travel Date]],2)</f>
        <v>2</v>
      </c>
      <c r="P2249" s="102">
        <v>1</v>
      </c>
    </row>
    <row r="2250" spans="1:16" x14ac:dyDescent="0.25">
      <c r="A2250" s="276" t="s">
        <v>5379</v>
      </c>
      <c r="B2250" s="277" t="s">
        <v>1069</v>
      </c>
      <c r="C2250" s="277" t="s">
        <v>1074</v>
      </c>
      <c r="D2250" s="278" t="s">
        <v>280</v>
      </c>
      <c r="E2250" s="102" t="s">
        <v>276</v>
      </c>
      <c r="G2250" s="103">
        <v>41709</v>
      </c>
      <c r="H2250" s="103">
        <v>45772</v>
      </c>
      <c r="I2250" s="102" t="s">
        <v>374</v>
      </c>
      <c r="J2250" s="102" t="s">
        <v>1</v>
      </c>
      <c r="K2250" s="102" t="s">
        <v>2</v>
      </c>
      <c r="L2250" s="102" t="str">
        <f>[2]!Table1[[#This Row],[Orgn]]&amp;"-"&amp;[2]!Table1[[#This Row],[Dest]]</f>
        <v>RMF-MXP</v>
      </c>
      <c r="M2250" s="102" t="str">
        <f t="shared" si="35"/>
        <v>CHD</v>
      </c>
      <c r="N2250" s="102">
        <f>WEEKDAY([2]!Table1[[#This Row],[Travel Date]],2)</f>
        <v>2</v>
      </c>
      <c r="P2250" s="102">
        <v>1</v>
      </c>
    </row>
    <row r="2251" spans="1:16" x14ac:dyDescent="0.25">
      <c r="A2251" s="276" t="s">
        <v>5379</v>
      </c>
      <c r="B2251" s="277" t="s">
        <v>1381</v>
      </c>
      <c r="C2251" s="277" t="s">
        <v>1070</v>
      </c>
      <c r="D2251" s="278" t="s">
        <v>280</v>
      </c>
      <c r="E2251" s="102" t="s">
        <v>276</v>
      </c>
      <c r="G2251" s="103"/>
      <c r="H2251" s="103">
        <v>45772</v>
      </c>
      <c r="I2251" s="102" t="s">
        <v>374</v>
      </c>
      <c r="J2251" s="102" t="s">
        <v>1</v>
      </c>
      <c r="K2251" s="102" t="s">
        <v>2</v>
      </c>
      <c r="L2251" s="102" t="str">
        <f>[2]!Table1[[#This Row],[Orgn]]&amp;"-"&amp;[2]!Table1[[#This Row],[Dest]]</f>
        <v>RMF-MXP</v>
      </c>
      <c r="M2251" s="102" t="str">
        <f t="shared" si="35"/>
        <v>ADT</v>
      </c>
      <c r="N2251" s="102">
        <f>WEEKDAY([2]!Table1[[#This Row],[Travel Date]],2)</f>
        <v>2</v>
      </c>
      <c r="P2251" s="102">
        <v>1</v>
      </c>
    </row>
    <row r="2252" spans="1:16" x14ac:dyDescent="0.25">
      <c r="A2252" s="276" t="s">
        <v>5379</v>
      </c>
      <c r="B2252" s="277" t="s">
        <v>1391</v>
      </c>
      <c r="C2252" s="277" t="s">
        <v>1074</v>
      </c>
      <c r="D2252" s="278" t="s">
        <v>280</v>
      </c>
      <c r="E2252" s="102" t="s">
        <v>276</v>
      </c>
      <c r="G2252" s="103" t="s">
        <v>5380</v>
      </c>
      <c r="H2252" s="103">
        <v>45772</v>
      </c>
      <c r="I2252" s="102" t="s">
        <v>374</v>
      </c>
      <c r="J2252" s="102" t="s">
        <v>1</v>
      </c>
      <c r="K2252" s="102" t="s">
        <v>2</v>
      </c>
      <c r="L2252" s="102" t="str">
        <f>[2]!Table1[[#This Row],[Orgn]]&amp;"-"&amp;[2]!Table1[[#This Row],[Dest]]</f>
        <v>RMF-MXP</v>
      </c>
      <c r="M2252" s="102" t="str">
        <f t="shared" si="35"/>
        <v>CHD</v>
      </c>
      <c r="N2252" s="102">
        <f>WEEKDAY([2]!Table1[[#This Row],[Travel Date]],2)</f>
        <v>2</v>
      </c>
      <c r="P2252" s="102">
        <v>1</v>
      </c>
    </row>
    <row r="2253" spans="1:16" x14ac:dyDescent="0.25">
      <c r="A2253" s="276" t="s">
        <v>4608</v>
      </c>
      <c r="B2253" s="277" t="s">
        <v>1609</v>
      </c>
      <c r="C2253" s="277" t="s">
        <v>1087</v>
      </c>
      <c r="D2253" s="278" t="s">
        <v>4609</v>
      </c>
      <c r="E2253" s="102" t="s">
        <v>275</v>
      </c>
      <c r="F2253" s="102" t="s">
        <v>5381</v>
      </c>
      <c r="G2253" s="103"/>
      <c r="H2253" s="103">
        <v>45772</v>
      </c>
      <c r="I2253" s="102" t="s">
        <v>374</v>
      </c>
      <c r="J2253" s="102" t="s">
        <v>1</v>
      </c>
      <c r="K2253" s="102" t="s">
        <v>2</v>
      </c>
      <c r="L2253" s="102" t="str">
        <f>[2]!Table1[[#This Row],[Orgn]]&amp;"-"&amp;[2]!Table1[[#This Row],[Dest]]</f>
        <v>RMF-MXP</v>
      </c>
      <c r="M2253" s="102" t="str">
        <f t="shared" si="35"/>
        <v>ADT</v>
      </c>
      <c r="N2253" s="102">
        <f>WEEKDAY([2]!Table1[[#This Row],[Travel Date]],2)</f>
        <v>2</v>
      </c>
      <c r="P2253" s="102">
        <v>1</v>
      </c>
    </row>
    <row r="2254" spans="1:16" x14ac:dyDescent="0.25">
      <c r="A2254" s="276" t="s">
        <v>1821</v>
      </c>
      <c r="B2254" s="277" t="s">
        <v>1129</v>
      </c>
      <c r="C2254" s="277" t="s">
        <v>274</v>
      </c>
      <c r="D2254" s="278" t="s">
        <v>136</v>
      </c>
      <c r="E2254" s="102" t="s">
        <v>275</v>
      </c>
      <c r="F2254" s="102" t="s">
        <v>5382</v>
      </c>
      <c r="G2254" s="103">
        <v>28393</v>
      </c>
      <c r="H2254" s="103">
        <v>45772</v>
      </c>
      <c r="I2254" s="102" t="s">
        <v>374</v>
      </c>
      <c r="J2254" s="102" t="s">
        <v>1</v>
      </c>
      <c r="K2254" s="102" t="s">
        <v>2</v>
      </c>
      <c r="L2254" s="102" t="str">
        <f>[2]!Table1[[#This Row],[Orgn]]&amp;"-"&amp;[2]!Table1[[#This Row],[Dest]]</f>
        <v>RMF-MXP</v>
      </c>
      <c r="M2254" s="102" t="str">
        <f t="shared" si="35"/>
        <v>ADT</v>
      </c>
      <c r="N2254" s="102">
        <f>WEEKDAY([2]!Table1[[#This Row],[Travel Date]],2)</f>
        <v>2</v>
      </c>
      <c r="P2254" s="102">
        <v>1</v>
      </c>
    </row>
    <row r="2255" spans="1:16" x14ac:dyDescent="0.25">
      <c r="A2255" s="276" t="s">
        <v>1821</v>
      </c>
      <c r="B2255" s="277" t="s">
        <v>1123</v>
      </c>
      <c r="C2255" s="277" t="s">
        <v>277</v>
      </c>
      <c r="D2255" s="278" t="s">
        <v>136</v>
      </c>
      <c r="E2255" s="102" t="s">
        <v>275</v>
      </c>
      <c r="F2255" s="102" t="s">
        <v>5383</v>
      </c>
      <c r="G2255" s="103">
        <v>40505</v>
      </c>
      <c r="H2255" s="103">
        <v>45772</v>
      </c>
      <c r="I2255" s="102" t="s">
        <v>374</v>
      </c>
      <c r="J2255" s="102" t="s">
        <v>1</v>
      </c>
      <c r="K2255" s="102" t="s">
        <v>2</v>
      </c>
      <c r="L2255" s="102" t="str">
        <f>[2]!Table1[[#This Row],[Orgn]]&amp;"-"&amp;[2]!Table1[[#This Row],[Dest]]</f>
        <v>RMF-MXP</v>
      </c>
      <c r="M2255" s="102" t="str">
        <f t="shared" si="35"/>
        <v>ADT</v>
      </c>
      <c r="N2255" s="102">
        <f>WEEKDAY([2]!Table1[[#This Row],[Travel Date]],2)</f>
        <v>2</v>
      </c>
      <c r="P2255" s="102">
        <v>1</v>
      </c>
    </row>
    <row r="2256" spans="1:16" x14ac:dyDescent="0.25">
      <c r="A2256" s="276" t="s">
        <v>1821</v>
      </c>
      <c r="B2256" s="277" t="s">
        <v>1460</v>
      </c>
      <c r="C2256" s="277" t="s">
        <v>277</v>
      </c>
      <c r="D2256" s="278" t="s">
        <v>136</v>
      </c>
      <c r="E2256" s="102" t="s">
        <v>275</v>
      </c>
      <c r="F2256" s="102" t="s">
        <v>5384</v>
      </c>
      <c r="G2256" s="103">
        <v>40262</v>
      </c>
      <c r="H2256" s="103">
        <v>45772</v>
      </c>
      <c r="I2256" s="102" t="s">
        <v>374</v>
      </c>
      <c r="J2256" s="102" t="s">
        <v>1</v>
      </c>
      <c r="K2256" s="102" t="s">
        <v>2</v>
      </c>
      <c r="L2256" s="102" t="str">
        <f>[2]!Table1[[#This Row],[Orgn]]&amp;"-"&amp;[2]!Table1[[#This Row],[Dest]]</f>
        <v>RMF-MXP</v>
      </c>
      <c r="M2256" s="102" t="str">
        <f t="shared" si="35"/>
        <v>ADT</v>
      </c>
      <c r="N2256" s="102">
        <f>WEEKDAY([2]!Table1[[#This Row],[Travel Date]],2)</f>
        <v>2</v>
      </c>
      <c r="P2256" s="102">
        <v>1</v>
      </c>
    </row>
    <row r="2257" spans="1:16" x14ac:dyDescent="0.25">
      <c r="A2257" s="276" t="s">
        <v>1821</v>
      </c>
      <c r="B2257" s="277" t="s">
        <v>1275</v>
      </c>
      <c r="C2257" s="277" t="s">
        <v>274</v>
      </c>
      <c r="D2257" s="278" t="s">
        <v>136</v>
      </c>
      <c r="E2257" s="102" t="s">
        <v>275</v>
      </c>
      <c r="F2257" s="102" t="s">
        <v>5385</v>
      </c>
      <c r="G2257" s="103">
        <v>30117</v>
      </c>
      <c r="H2257" s="103">
        <v>45772</v>
      </c>
      <c r="I2257" s="102" t="s">
        <v>374</v>
      </c>
      <c r="J2257" s="102" t="s">
        <v>1</v>
      </c>
      <c r="K2257" s="102" t="s">
        <v>2</v>
      </c>
      <c r="L2257" s="102" t="str">
        <f>[2]!Table1[[#This Row],[Orgn]]&amp;"-"&amp;[2]!Table1[[#This Row],[Dest]]</f>
        <v>RMF-MXP</v>
      </c>
      <c r="M2257" s="102" t="str">
        <f t="shared" si="35"/>
        <v>ADT</v>
      </c>
      <c r="N2257" s="102">
        <f>WEEKDAY([2]!Table1[[#This Row],[Travel Date]],2)</f>
        <v>2</v>
      </c>
      <c r="P2257" s="102">
        <v>1</v>
      </c>
    </row>
    <row r="2258" spans="1:16" x14ac:dyDescent="0.25">
      <c r="A2258" s="276" t="s">
        <v>1957</v>
      </c>
      <c r="B2258" s="277" t="s">
        <v>1279</v>
      </c>
      <c r="C2258" s="277" t="s">
        <v>274</v>
      </c>
      <c r="D2258" s="278" t="s">
        <v>136</v>
      </c>
      <c r="E2258" s="102" t="s">
        <v>275</v>
      </c>
      <c r="F2258" s="102" t="s">
        <v>5386</v>
      </c>
      <c r="G2258" s="103">
        <v>26335</v>
      </c>
      <c r="H2258" s="103">
        <v>45772</v>
      </c>
      <c r="I2258" s="102" t="s">
        <v>374</v>
      </c>
      <c r="J2258" s="102" t="s">
        <v>1</v>
      </c>
      <c r="K2258" s="102" t="s">
        <v>2</v>
      </c>
      <c r="L2258" s="102" t="str">
        <f>[2]!Table1[[#This Row],[Orgn]]&amp;"-"&amp;[2]!Table1[[#This Row],[Dest]]</f>
        <v>RMF-MXP</v>
      </c>
      <c r="M2258" s="102" t="str">
        <f t="shared" si="35"/>
        <v>ADT</v>
      </c>
      <c r="N2258" s="102">
        <f>WEEKDAY([2]!Table1[[#This Row],[Travel Date]],2)</f>
        <v>2</v>
      </c>
      <c r="P2258" s="102">
        <v>1</v>
      </c>
    </row>
    <row r="2259" spans="1:16" x14ac:dyDescent="0.25">
      <c r="A2259" s="276" t="s">
        <v>1957</v>
      </c>
      <c r="B2259" s="277" t="s">
        <v>1263</v>
      </c>
      <c r="C2259" s="277" t="s">
        <v>277</v>
      </c>
      <c r="D2259" s="278" t="s">
        <v>136</v>
      </c>
      <c r="E2259" s="102" t="s">
        <v>275</v>
      </c>
      <c r="F2259" s="102" t="s">
        <v>5387</v>
      </c>
      <c r="G2259" s="103">
        <v>37077</v>
      </c>
      <c r="H2259" s="103">
        <v>45772</v>
      </c>
      <c r="I2259" s="102" t="s">
        <v>374</v>
      </c>
      <c r="J2259" s="102" t="s">
        <v>1</v>
      </c>
      <c r="K2259" s="102" t="s">
        <v>2</v>
      </c>
      <c r="L2259" s="102" t="str">
        <f>[2]!Table1[[#This Row],[Orgn]]&amp;"-"&amp;[2]!Table1[[#This Row],[Dest]]</f>
        <v>RMF-MXP</v>
      </c>
      <c r="M2259" s="102" t="str">
        <f t="shared" si="35"/>
        <v>ADT</v>
      </c>
      <c r="N2259" s="102">
        <f>WEEKDAY([2]!Table1[[#This Row],[Travel Date]],2)</f>
        <v>2</v>
      </c>
      <c r="P2259" s="102">
        <v>1</v>
      </c>
    </row>
    <row r="2260" spans="1:16" x14ac:dyDescent="0.25">
      <c r="A2260" s="276" t="s">
        <v>1957</v>
      </c>
      <c r="B2260" s="277" t="s">
        <v>1163</v>
      </c>
      <c r="C2260" s="277" t="s">
        <v>277</v>
      </c>
      <c r="D2260" s="278" t="s">
        <v>136</v>
      </c>
      <c r="E2260" s="102" t="s">
        <v>275</v>
      </c>
      <c r="F2260" s="102" t="s">
        <v>5388</v>
      </c>
      <c r="G2260" s="103">
        <v>39485</v>
      </c>
      <c r="H2260" s="103">
        <v>45772</v>
      </c>
      <c r="I2260" s="102" t="s">
        <v>374</v>
      </c>
      <c r="J2260" s="102" t="s">
        <v>1</v>
      </c>
      <c r="K2260" s="102" t="s">
        <v>2</v>
      </c>
      <c r="L2260" s="102" t="str">
        <f>[2]!Table1[[#This Row],[Orgn]]&amp;"-"&amp;[2]!Table1[[#This Row],[Dest]]</f>
        <v>RMF-MXP</v>
      </c>
      <c r="M2260" s="102" t="str">
        <f t="shared" si="35"/>
        <v>ADT</v>
      </c>
      <c r="N2260" s="102">
        <f>WEEKDAY([2]!Table1[[#This Row],[Travel Date]],2)</f>
        <v>2</v>
      </c>
      <c r="P2260" s="102">
        <v>1</v>
      </c>
    </row>
    <row r="2261" spans="1:16" x14ac:dyDescent="0.25">
      <c r="A2261" s="276" t="s">
        <v>1318</v>
      </c>
      <c r="B2261" s="277" t="s">
        <v>1089</v>
      </c>
      <c r="C2261" s="277" t="s">
        <v>274</v>
      </c>
      <c r="D2261" s="278" t="s">
        <v>207</v>
      </c>
      <c r="E2261" s="102" t="s">
        <v>275</v>
      </c>
      <c r="F2261" s="102" t="s">
        <v>5389</v>
      </c>
      <c r="G2261" s="103"/>
      <c r="H2261" s="103">
        <v>45772</v>
      </c>
      <c r="I2261" s="102" t="s">
        <v>374</v>
      </c>
      <c r="J2261" s="102" t="s">
        <v>1</v>
      </c>
      <c r="K2261" s="102" t="s">
        <v>2</v>
      </c>
      <c r="L2261" s="102" t="str">
        <f>[2]!Table1[[#This Row],[Orgn]]&amp;"-"&amp;[2]!Table1[[#This Row],[Dest]]</f>
        <v>RMF-MXP</v>
      </c>
      <c r="M2261" s="102" t="str">
        <f t="shared" si="35"/>
        <v>ADT</v>
      </c>
      <c r="N2261" s="102">
        <f>WEEKDAY([2]!Table1[[#This Row],[Travel Date]],2)</f>
        <v>2</v>
      </c>
      <c r="P2261" s="102">
        <v>1</v>
      </c>
    </row>
    <row r="2262" spans="1:16" x14ac:dyDescent="0.25">
      <c r="A2262" s="276" t="s">
        <v>5390</v>
      </c>
      <c r="B2262" s="277" t="s">
        <v>1361</v>
      </c>
      <c r="C2262" s="277" t="s">
        <v>1087</v>
      </c>
      <c r="D2262" s="278" t="s">
        <v>152</v>
      </c>
      <c r="E2262" s="102" t="s">
        <v>275</v>
      </c>
      <c r="F2262" s="102" t="s">
        <v>5391</v>
      </c>
      <c r="G2262" s="103"/>
      <c r="H2262" s="103">
        <v>45772</v>
      </c>
      <c r="I2262" s="102" t="s">
        <v>374</v>
      </c>
      <c r="J2262" s="102" t="s">
        <v>1</v>
      </c>
      <c r="K2262" s="102" t="s">
        <v>2</v>
      </c>
      <c r="L2262" s="102" t="str">
        <f>[2]!Table1[[#This Row],[Orgn]]&amp;"-"&amp;[2]!Table1[[#This Row],[Dest]]</f>
        <v>RMF-MXP</v>
      </c>
      <c r="M2262" s="102" t="str">
        <f t="shared" si="35"/>
        <v>ADT</v>
      </c>
      <c r="N2262" s="102">
        <f>WEEKDAY([2]!Table1[[#This Row],[Travel Date]],2)</f>
        <v>2</v>
      </c>
      <c r="P2262" s="102">
        <v>1</v>
      </c>
    </row>
    <row r="2263" spans="1:16" x14ac:dyDescent="0.25">
      <c r="A2263" s="276" t="s">
        <v>4199</v>
      </c>
      <c r="B2263" s="277" t="s">
        <v>4200</v>
      </c>
      <c r="C2263" s="277" t="s">
        <v>274</v>
      </c>
      <c r="D2263" s="278" t="s">
        <v>303</v>
      </c>
      <c r="E2263" s="102" t="s">
        <v>275</v>
      </c>
      <c r="F2263" s="102" t="s">
        <v>4201</v>
      </c>
      <c r="G2263" s="103" t="s">
        <v>5392</v>
      </c>
      <c r="H2263" s="103">
        <v>45772</v>
      </c>
      <c r="I2263" s="102" t="s">
        <v>374</v>
      </c>
      <c r="J2263" s="102" t="s">
        <v>1</v>
      </c>
      <c r="K2263" s="102" t="s">
        <v>2</v>
      </c>
      <c r="L2263" s="102" t="str">
        <f>[2]!Table1[[#This Row],[Orgn]]&amp;"-"&amp;[2]!Table1[[#This Row],[Dest]]</f>
        <v>RMF-MXP</v>
      </c>
      <c r="M2263" s="102" t="str">
        <f t="shared" si="35"/>
        <v>ADT</v>
      </c>
      <c r="N2263" s="102">
        <f>WEEKDAY([2]!Table1[[#This Row],[Travel Date]],2)</f>
        <v>2</v>
      </c>
      <c r="P2263" s="102">
        <v>1</v>
      </c>
    </row>
    <row r="2264" spans="1:16" x14ac:dyDescent="0.25">
      <c r="A2264" s="276" t="s">
        <v>4199</v>
      </c>
      <c r="B2264" s="277" t="s">
        <v>4206</v>
      </c>
      <c r="C2264" s="277" t="s">
        <v>1105</v>
      </c>
      <c r="D2264" s="278" t="s">
        <v>303</v>
      </c>
      <c r="E2264" s="102" t="s">
        <v>275</v>
      </c>
      <c r="F2264" s="102" t="s">
        <v>4207</v>
      </c>
      <c r="G2264" s="103" t="s">
        <v>5393</v>
      </c>
      <c r="H2264" s="103">
        <v>45772</v>
      </c>
      <c r="I2264" s="102" t="s">
        <v>374</v>
      </c>
      <c r="J2264" s="102" t="s">
        <v>1</v>
      </c>
      <c r="K2264" s="102" t="s">
        <v>2</v>
      </c>
      <c r="L2264" s="102" t="str">
        <f>[2]!Table1[[#This Row],[Orgn]]&amp;"-"&amp;[2]!Table1[[#This Row],[Dest]]</f>
        <v>RMF-MXP</v>
      </c>
      <c r="M2264" s="102" t="str">
        <f t="shared" si="35"/>
        <v>INF</v>
      </c>
      <c r="N2264" s="102">
        <f>WEEKDAY([2]!Table1[[#This Row],[Travel Date]],2)</f>
        <v>2</v>
      </c>
      <c r="P2264" s="102">
        <v>1</v>
      </c>
    </row>
    <row r="2265" spans="1:16" x14ac:dyDescent="0.25">
      <c r="A2265" s="276" t="s">
        <v>4199</v>
      </c>
      <c r="B2265" s="277" t="s">
        <v>1424</v>
      </c>
      <c r="C2265" s="277" t="s">
        <v>1075</v>
      </c>
      <c r="D2265" s="278" t="s">
        <v>303</v>
      </c>
      <c r="E2265" s="102" t="s">
        <v>275</v>
      </c>
      <c r="F2265" s="102" t="s">
        <v>4205</v>
      </c>
      <c r="G2265" s="103" t="s">
        <v>5394</v>
      </c>
      <c r="H2265" s="103">
        <v>45772</v>
      </c>
      <c r="I2265" s="102" t="s">
        <v>374</v>
      </c>
      <c r="J2265" s="102" t="s">
        <v>1</v>
      </c>
      <c r="K2265" s="102" t="s">
        <v>2</v>
      </c>
      <c r="L2265" s="102" t="str">
        <f>[2]!Table1[[#This Row],[Orgn]]&amp;"-"&amp;[2]!Table1[[#This Row],[Dest]]</f>
        <v>RMF-MXP</v>
      </c>
      <c r="M2265" s="102" t="str">
        <f t="shared" si="35"/>
        <v>CHD</v>
      </c>
      <c r="N2265" s="102">
        <f>WEEKDAY([2]!Table1[[#This Row],[Travel Date]],2)</f>
        <v>2</v>
      </c>
      <c r="P2265" s="102">
        <v>1</v>
      </c>
    </row>
    <row r="2266" spans="1:16" x14ac:dyDescent="0.25">
      <c r="A2266" s="276" t="s">
        <v>2122</v>
      </c>
      <c r="B2266" s="277" t="s">
        <v>1108</v>
      </c>
      <c r="C2266" s="277" t="s">
        <v>274</v>
      </c>
      <c r="D2266" s="278" t="s">
        <v>207</v>
      </c>
      <c r="E2266" s="102" t="s">
        <v>275</v>
      </c>
      <c r="F2266" s="102" t="s">
        <v>5395</v>
      </c>
      <c r="G2266" s="103"/>
      <c r="H2266" s="103">
        <v>45772</v>
      </c>
      <c r="I2266" s="102" t="s">
        <v>374</v>
      </c>
      <c r="J2266" s="102" t="s">
        <v>1</v>
      </c>
      <c r="K2266" s="102" t="s">
        <v>2</v>
      </c>
      <c r="L2266" s="102" t="str">
        <f>[2]!Table1[[#This Row],[Orgn]]&amp;"-"&amp;[2]!Table1[[#This Row],[Dest]]</f>
        <v>RMF-MXP</v>
      </c>
      <c r="M2266" s="102" t="str">
        <f t="shared" si="35"/>
        <v>ADT</v>
      </c>
      <c r="N2266" s="102">
        <f>WEEKDAY([2]!Table1[[#This Row],[Travel Date]],2)</f>
        <v>2</v>
      </c>
      <c r="P2266" s="102">
        <v>1</v>
      </c>
    </row>
    <row r="2267" spans="1:16" x14ac:dyDescent="0.25">
      <c r="A2267" s="276" t="s">
        <v>2122</v>
      </c>
      <c r="B2267" s="277" t="s">
        <v>1126</v>
      </c>
      <c r="C2267" s="277" t="s">
        <v>1075</v>
      </c>
      <c r="D2267" s="278" t="s">
        <v>207</v>
      </c>
      <c r="E2267" s="102" t="s">
        <v>275</v>
      </c>
      <c r="F2267" s="102" t="s">
        <v>5396</v>
      </c>
      <c r="G2267" s="103">
        <v>41477</v>
      </c>
      <c r="H2267" s="103">
        <v>45772</v>
      </c>
      <c r="I2267" s="102" t="s">
        <v>374</v>
      </c>
      <c r="J2267" s="102" t="s">
        <v>1</v>
      </c>
      <c r="K2267" s="102" t="s">
        <v>2</v>
      </c>
      <c r="L2267" s="102" t="str">
        <f>[2]!Table1[[#This Row],[Orgn]]&amp;"-"&amp;[2]!Table1[[#This Row],[Dest]]</f>
        <v>RMF-MXP</v>
      </c>
      <c r="M2267" s="102" t="str">
        <f t="shared" si="35"/>
        <v>CHD</v>
      </c>
      <c r="N2267" s="102">
        <f>WEEKDAY([2]!Table1[[#This Row],[Travel Date]],2)</f>
        <v>2</v>
      </c>
      <c r="P2267" s="102">
        <v>1</v>
      </c>
    </row>
    <row r="2268" spans="1:16" x14ac:dyDescent="0.25">
      <c r="A2268" s="276" t="s">
        <v>2190</v>
      </c>
      <c r="B2268" s="277" t="s">
        <v>4624</v>
      </c>
      <c r="C2268" s="277" t="s">
        <v>1087</v>
      </c>
      <c r="D2268" s="278" t="s">
        <v>207</v>
      </c>
      <c r="E2268" s="102" t="s">
        <v>275</v>
      </c>
      <c r="F2268" s="102" t="s">
        <v>5397</v>
      </c>
      <c r="G2268" s="103"/>
      <c r="H2268" s="103">
        <v>45772</v>
      </c>
      <c r="I2268" s="102" t="s">
        <v>374</v>
      </c>
      <c r="J2268" s="102" t="s">
        <v>1</v>
      </c>
      <c r="K2268" s="102" t="s">
        <v>2</v>
      </c>
      <c r="L2268" s="102" t="str">
        <f>[2]!Table1[[#This Row],[Orgn]]&amp;"-"&amp;[2]!Table1[[#This Row],[Dest]]</f>
        <v>RMF-MXP</v>
      </c>
      <c r="M2268" s="102" t="str">
        <f t="shared" si="35"/>
        <v>ADT</v>
      </c>
      <c r="N2268" s="102">
        <f>WEEKDAY([2]!Table1[[#This Row],[Travel Date]],2)</f>
        <v>2</v>
      </c>
      <c r="P2268" s="102">
        <v>1</v>
      </c>
    </row>
    <row r="2269" spans="1:16" x14ac:dyDescent="0.25">
      <c r="A2269" s="276" t="s">
        <v>4626</v>
      </c>
      <c r="B2269" s="277" t="s">
        <v>1079</v>
      </c>
      <c r="C2269" s="277" t="s">
        <v>277</v>
      </c>
      <c r="D2269" s="278" t="s">
        <v>136</v>
      </c>
      <c r="E2269" s="102" t="s">
        <v>275</v>
      </c>
      <c r="F2269" s="102" t="s">
        <v>5398</v>
      </c>
      <c r="G2269" s="103">
        <v>27305</v>
      </c>
      <c r="H2269" s="103">
        <v>45772</v>
      </c>
      <c r="I2269" s="102" t="s">
        <v>374</v>
      </c>
      <c r="J2269" s="102" t="s">
        <v>1</v>
      </c>
      <c r="K2269" s="102" t="s">
        <v>2</v>
      </c>
      <c r="L2269" s="102" t="str">
        <f>[2]!Table1[[#This Row],[Orgn]]&amp;"-"&amp;[2]!Table1[[#This Row],[Dest]]</f>
        <v>RMF-MXP</v>
      </c>
      <c r="M2269" s="102" t="str">
        <f t="shared" si="35"/>
        <v>ADT</v>
      </c>
      <c r="N2269" s="102">
        <f>WEEKDAY([2]!Table1[[#This Row],[Travel Date]],2)</f>
        <v>2</v>
      </c>
      <c r="P2269" s="102">
        <v>1</v>
      </c>
    </row>
    <row r="2270" spans="1:16" x14ac:dyDescent="0.25">
      <c r="A2270" s="276" t="s">
        <v>1633</v>
      </c>
      <c r="B2270" s="277" t="s">
        <v>4628</v>
      </c>
      <c r="C2270" s="277" t="s">
        <v>1087</v>
      </c>
      <c r="D2270" s="278" t="s">
        <v>207</v>
      </c>
      <c r="E2270" s="102" t="s">
        <v>275</v>
      </c>
      <c r="F2270" s="102" t="s">
        <v>5399</v>
      </c>
      <c r="G2270" s="103"/>
      <c r="H2270" s="103">
        <v>45772</v>
      </c>
      <c r="I2270" s="102" t="s">
        <v>374</v>
      </c>
      <c r="J2270" s="102" t="s">
        <v>1</v>
      </c>
      <c r="K2270" s="102" t="s">
        <v>2</v>
      </c>
      <c r="L2270" s="102" t="str">
        <f>[2]!Table1[[#This Row],[Orgn]]&amp;"-"&amp;[2]!Table1[[#This Row],[Dest]]</f>
        <v>RMF-MXP</v>
      </c>
      <c r="M2270" s="102" t="str">
        <f t="shared" si="35"/>
        <v>ADT</v>
      </c>
      <c r="N2270" s="102">
        <f>WEEKDAY([2]!Table1[[#This Row],[Travel Date]],2)</f>
        <v>2</v>
      </c>
      <c r="P2270" s="102">
        <v>1</v>
      </c>
    </row>
    <row r="2271" spans="1:16" x14ac:dyDescent="0.25">
      <c r="A2271" s="276" t="s">
        <v>4630</v>
      </c>
      <c r="B2271" s="277" t="s">
        <v>1310</v>
      </c>
      <c r="C2271" s="277" t="s">
        <v>277</v>
      </c>
      <c r="D2271" s="278" t="s">
        <v>136</v>
      </c>
      <c r="E2271" s="102" t="s">
        <v>275</v>
      </c>
      <c r="F2271" s="102" t="s">
        <v>5400</v>
      </c>
      <c r="G2271" s="103">
        <v>29838</v>
      </c>
      <c r="H2271" s="103">
        <v>45772</v>
      </c>
      <c r="I2271" s="102" t="s">
        <v>374</v>
      </c>
      <c r="J2271" s="102" t="s">
        <v>1</v>
      </c>
      <c r="K2271" s="102" t="s">
        <v>2</v>
      </c>
      <c r="L2271" s="102" t="str">
        <f>[2]!Table1[[#This Row],[Orgn]]&amp;"-"&amp;[2]!Table1[[#This Row],[Dest]]</f>
        <v>RMF-MXP</v>
      </c>
      <c r="M2271" s="102" t="str">
        <f t="shared" si="35"/>
        <v>ADT</v>
      </c>
      <c r="N2271" s="102">
        <f>WEEKDAY([2]!Table1[[#This Row],[Travel Date]],2)</f>
        <v>2</v>
      </c>
      <c r="P2271" s="102">
        <v>1</v>
      </c>
    </row>
    <row r="2272" spans="1:16" x14ac:dyDescent="0.25">
      <c r="A2272" s="276" t="s">
        <v>1818</v>
      </c>
      <c r="B2272" s="277" t="s">
        <v>1140</v>
      </c>
      <c r="C2272" s="277" t="s">
        <v>1151</v>
      </c>
      <c r="D2272" s="278" t="s">
        <v>4609</v>
      </c>
      <c r="E2272" s="102" t="s">
        <v>275</v>
      </c>
      <c r="F2272" s="102" t="s">
        <v>5401</v>
      </c>
      <c r="G2272" s="103"/>
      <c r="H2272" s="103">
        <v>45772</v>
      </c>
      <c r="I2272" s="102" t="s">
        <v>374</v>
      </c>
      <c r="J2272" s="102" t="s">
        <v>1</v>
      </c>
      <c r="K2272" s="102" t="s">
        <v>2</v>
      </c>
      <c r="L2272" s="102" t="str">
        <f>[2]!Table1[[#This Row],[Orgn]]&amp;"-"&amp;[2]!Table1[[#This Row],[Dest]]</f>
        <v>RMF-MXP</v>
      </c>
      <c r="M2272" s="102" t="str">
        <f t="shared" si="35"/>
        <v>ADT</v>
      </c>
      <c r="N2272" s="102">
        <f>WEEKDAY([2]!Table1[[#This Row],[Travel Date]],2)</f>
        <v>2</v>
      </c>
      <c r="P2272" s="102">
        <v>1</v>
      </c>
    </row>
    <row r="2273" spans="1:16" x14ac:dyDescent="0.25">
      <c r="A2273" s="276" t="s">
        <v>1818</v>
      </c>
      <c r="B2273" s="277" t="s">
        <v>1071</v>
      </c>
      <c r="C2273" s="277" t="s">
        <v>1151</v>
      </c>
      <c r="D2273" s="278" t="s">
        <v>4609</v>
      </c>
      <c r="E2273" s="102" t="s">
        <v>275</v>
      </c>
      <c r="F2273" s="102" t="s">
        <v>5402</v>
      </c>
      <c r="G2273" s="103"/>
      <c r="H2273" s="103">
        <v>45772</v>
      </c>
      <c r="I2273" s="102" t="s">
        <v>374</v>
      </c>
      <c r="J2273" s="102" t="s">
        <v>1</v>
      </c>
      <c r="K2273" s="102" t="s">
        <v>2</v>
      </c>
      <c r="L2273" s="102" t="str">
        <f>[2]!Table1[[#This Row],[Orgn]]&amp;"-"&amp;[2]!Table1[[#This Row],[Dest]]</f>
        <v>RMF-MXP</v>
      </c>
      <c r="M2273" s="102" t="str">
        <f t="shared" si="35"/>
        <v>ADT</v>
      </c>
      <c r="N2273" s="102">
        <f>WEEKDAY([2]!Table1[[#This Row],[Travel Date]],2)</f>
        <v>2</v>
      </c>
      <c r="P2273" s="102">
        <v>1</v>
      </c>
    </row>
    <row r="2274" spans="1:16" x14ac:dyDescent="0.25">
      <c r="A2274" s="276" t="s">
        <v>1818</v>
      </c>
      <c r="B2274" s="277" t="s">
        <v>4635</v>
      </c>
      <c r="C2274" s="277" t="s">
        <v>1151</v>
      </c>
      <c r="D2274" s="278" t="s">
        <v>4609</v>
      </c>
      <c r="E2274" s="102" t="s">
        <v>275</v>
      </c>
      <c r="F2274" s="102" t="s">
        <v>5403</v>
      </c>
      <c r="G2274" s="103"/>
      <c r="H2274" s="103">
        <v>45772</v>
      </c>
      <c r="I2274" s="102" t="s">
        <v>374</v>
      </c>
      <c r="J2274" s="102" t="s">
        <v>1</v>
      </c>
      <c r="K2274" s="102" t="s">
        <v>2</v>
      </c>
      <c r="L2274" s="102" t="str">
        <f>[2]!Table1[[#This Row],[Orgn]]&amp;"-"&amp;[2]!Table1[[#This Row],[Dest]]</f>
        <v>RMF-MXP</v>
      </c>
      <c r="M2274" s="102" t="str">
        <f t="shared" si="35"/>
        <v>ADT</v>
      </c>
      <c r="N2274" s="102">
        <f>WEEKDAY([2]!Table1[[#This Row],[Travel Date]],2)</f>
        <v>2</v>
      </c>
      <c r="P2274" s="102">
        <v>1</v>
      </c>
    </row>
    <row r="2275" spans="1:16" x14ac:dyDescent="0.25">
      <c r="A2275" s="276" t="s">
        <v>4638</v>
      </c>
      <c r="B2275" s="277" t="s">
        <v>1275</v>
      </c>
      <c r="C2275" s="277" t="s">
        <v>1151</v>
      </c>
      <c r="D2275" s="278" t="s">
        <v>4609</v>
      </c>
      <c r="E2275" s="102" t="s">
        <v>275</v>
      </c>
      <c r="F2275" s="102" t="s">
        <v>5404</v>
      </c>
      <c r="G2275" s="103"/>
      <c r="H2275" s="103">
        <v>45772</v>
      </c>
      <c r="I2275" s="102" t="s">
        <v>374</v>
      </c>
      <c r="J2275" s="102" t="s">
        <v>1</v>
      </c>
      <c r="K2275" s="102" t="s">
        <v>2</v>
      </c>
      <c r="L2275" s="102" t="str">
        <f>[2]!Table1[[#This Row],[Orgn]]&amp;"-"&amp;[2]!Table1[[#This Row],[Dest]]</f>
        <v>RMF-MXP</v>
      </c>
      <c r="M2275" s="102" t="str">
        <f t="shared" si="35"/>
        <v>ADT</v>
      </c>
      <c r="N2275" s="102">
        <f>WEEKDAY([2]!Table1[[#This Row],[Travel Date]],2)</f>
        <v>2</v>
      </c>
      <c r="P2275" s="102">
        <v>1</v>
      </c>
    </row>
    <row r="2276" spans="1:16" x14ac:dyDescent="0.25">
      <c r="A2276" s="276" t="s">
        <v>4638</v>
      </c>
      <c r="B2276" s="277" t="s">
        <v>1163</v>
      </c>
      <c r="C2276" s="277" t="s">
        <v>1087</v>
      </c>
      <c r="D2276" s="278" t="s">
        <v>4609</v>
      </c>
      <c r="E2276" s="102" t="s">
        <v>275</v>
      </c>
      <c r="F2276" s="102" t="s">
        <v>5405</v>
      </c>
      <c r="G2276" s="103"/>
      <c r="H2276" s="103">
        <v>45772</v>
      </c>
      <c r="I2276" s="102" t="s">
        <v>374</v>
      </c>
      <c r="J2276" s="102" t="s">
        <v>1</v>
      </c>
      <c r="K2276" s="102" t="s">
        <v>2</v>
      </c>
      <c r="L2276" s="102" t="str">
        <f>[2]!Table1[[#This Row],[Orgn]]&amp;"-"&amp;[2]!Table1[[#This Row],[Dest]]</f>
        <v>MXP-RMF</v>
      </c>
      <c r="M2276" s="102" t="str">
        <f t="shared" si="35"/>
        <v>ADT</v>
      </c>
      <c r="N2276" s="102">
        <f>WEEKDAY([2]!Table1[[#This Row],[Travel Date]],2)</f>
        <v>2</v>
      </c>
      <c r="P2276" s="102">
        <v>1</v>
      </c>
    </row>
    <row r="2277" spans="1:16" x14ac:dyDescent="0.25">
      <c r="A2277" s="276" t="s">
        <v>4638</v>
      </c>
      <c r="B2277" s="277" t="s">
        <v>4641</v>
      </c>
      <c r="C2277" s="277" t="s">
        <v>1087</v>
      </c>
      <c r="D2277" s="278" t="s">
        <v>4609</v>
      </c>
      <c r="E2277" s="102" t="s">
        <v>275</v>
      </c>
      <c r="F2277" s="102" t="s">
        <v>5406</v>
      </c>
      <c r="G2277" s="103"/>
      <c r="H2277" s="103">
        <v>45772</v>
      </c>
      <c r="I2277" s="102" t="s">
        <v>374</v>
      </c>
      <c r="J2277" s="102" t="s">
        <v>1</v>
      </c>
      <c r="K2277" s="102" t="s">
        <v>2</v>
      </c>
      <c r="L2277" s="102" t="str">
        <f>[2]!Table1[[#This Row],[Orgn]]&amp;"-"&amp;[2]!Table1[[#This Row],[Dest]]</f>
        <v>MXP-RMF</v>
      </c>
      <c r="M2277" s="102" t="str">
        <f t="shared" si="35"/>
        <v>ADT</v>
      </c>
      <c r="N2277" s="102">
        <f>WEEKDAY([2]!Table1[[#This Row],[Travel Date]],2)</f>
        <v>2</v>
      </c>
      <c r="P2277" s="102">
        <v>1</v>
      </c>
    </row>
    <row r="2278" spans="1:16" x14ac:dyDescent="0.25">
      <c r="A2278" s="276" t="s">
        <v>1594</v>
      </c>
      <c r="B2278" s="277" t="s">
        <v>1108</v>
      </c>
      <c r="C2278" s="277" t="s">
        <v>274</v>
      </c>
      <c r="D2278" s="278" t="s">
        <v>136</v>
      </c>
      <c r="E2278" s="102" t="s">
        <v>275</v>
      </c>
      <c r="F2278" s="102" t="s">
        <v>5407</v>
      </c>
      <c r="G2278" s="103">
        <v>25431</v>
      </c>
      <c r="H2278" s="103">
        <v>45772</v>
      </c>
      <c r="I2278" s="102" t="s">
        <v>374</v>
      </c>
      <c r="J2278" s="102" t="s">
        <v>1</v>
      </c>
      <c r="K2278" s="102" t="s">
        <v>2</v>
      </c>
      <c r="L2278" s="102" t="str">
        <f>[2]!Table1[[#This Row],[Orgn]]&amp;"-"&amp;[2]!Table1[[#This Row],[Dest]]</f>
        <v>MXP-RMF</v>
      </c>
      <c r="M2278" s="102" t="str">
        <f t="shared" si="35"/>
        <v>ADT</v>
      </c>
      <c r="N2278" s="102">
        <f>WEEKDAY([2]!Table1[[#This Row],[Travel Date]],2)</f>
        <v>2</v>
      </c>
      <c r="P2278" s="102">
        <v>1</v>
      </c>
    </row>
    <row r="2279" spans="1:16" x14ac:dyDescent="0.25">
      <c r="A2279" s="276" t="s">
        <v>1594</v>
      </c>
      <c r="B2279" s="277" t="s">
        <v>1163</v>
      </c>
      <c r="C2279" s="277" t="s">
        <v>277</v>
      </c>
      <c r="D2279" s="278" t="s">
        <v>136</v>
      </c>
      <c r="E2279" s="102" t="s">
        <v>275</v>
      </c>
      <c r="F2279" s="102" t="s">
        <v>5408</v>
      </c>
      <c r="G2279" s="103">
        <v>38969</v>
      </c>
      <c r="H2279" s="103">
        <v>45772</v>
      </c>
      <c r="I2279" s="102" t="s">
        <v>374</v>
      </c>
      <c r="J2279" s="102" t="s">
        <v>1</v>
      </c>
      <c r="K2279" s="102" t="s">
        <v>2</v>
      </c>
      <c r="L2279" s="102" t="str">
        <f>[2]!Table1[[#This Row],[Orgn]]&amp;"-"&amp;[2]!Table1[[#This Row],[Dest]]</f>
        <v>MXP-RMF</v>
      </c>
      <c r="M2279" s="102" t="str">
        <f t="shared" si="35"/>
        <v>ADT</v>
      </c>
      <c r="N2279" s="102">
        <f>WEEKDAY([2]!Table1[[#This Row],[Travel Date]],2)</f>
        <v>2</v>
      </c>
      <c r="P2279" s="102">
        <v>1</v>
      </c>
    </row>
    <row r="2280" spans="1:16" x14ac:dyDescent="0.25">
      <c r="A2280" s="276" t="s">
        <v>1594</v>
      </c>
      <c r="B2280" s="277" t="s">
        <v>1172</v>
      </c>
      <c r="C2280" s="277" t="s">
        <v>277</v>
      </c>
      <c r="D2280" s="278" t="s">
        <v>136</v>
      </c>
      <c r="E2280" s="102" t="s">
        <v>275</v>
      </c>
      <c r="F2280" s="102" t="s">
        <v>5409</v>
      </c>
      <c r="G2280" s="103">
        <v>38009</v>
      </c>
      <c r="H2280" s="103">
        <v>45772</v>
      </c>
      <c r="I2280" s="102" t="s">
        <v>374</v>
      </c>
      <c r="J2280" s="102" t="s">
        <v>1</v>
      </c>
      <c r="K2280" s="102" t="s">
        <v>2</v>
      </c>
      <c r="L2280" s="102" t="str">
        <f>[2]!Table1[[#This Row],[Orgn]]&amp;"-"&amp;[2]!Table1[[#This Row],[Dest]]</f>
        <v>MXP-RMF</v>
      </c>
      <c r="M2280" s="102" t="str">
        <f t="shared" si="35"/>
        <v>ADT</v>
      </c>
      <c r="N2280" s="102">
        <f>WEEKDAY([2]!Table1[[#This Row],[Travel Date]],2)</f>
        <v>2</v>
      </c>
      <c r="P2280" s="102">
        <v>1</v>
      </c>
    </row>
    <row r="2281" spans="1:16" x14ac:dyDescent="0.25">
      <c r="A2281" s="276" t="s">
        <v>4646</v>
      </c>
      <c r="B2281" s="277" t="s">
        <v>1119</v>
      </c>
      <c r="C2281" s="277" t="s">
        <v>1151</v>
      </c>
      <c r="D2281" s="278" t="s">
        <v>4609</v>
      </c>
      <c r="E2281" s="102" t="s">
        <v>275</v>
      </c>
      <c r="F2281" s="102" t="s">
        <v>5410</v>
      </c>
      <c r="G2281" s="103"/>
      <c r="H2281" s="103">
        <v>45772</v>
      </c>
      <c r="I2281" s="102" t="s">
        <v>374</v>
      </c>
      <c r="J2281" s="102" t="s">
        <v>1</v>
      </c>
      <c r="K2281" s="102" t="s">
        <v>2</v>
      </c>
      <c r="L2281" s="102" t="str">
        <f>[2]!Table1[[#This Row],[Orgn]]&amp;"-"&amp;[2]!Table1[[#This Row],[Dest]]</f>
        <v>MXP-RMF</v>
      </c>
      <c r="M2281" s="102" t="str">
        <f t="shared" si="35"/>
        <v>ADT</v>
      </c>
      <c r="N2281" s="102">
        <f>WEEKDAY([2]!Table1[[#This Row],[Travel Date]],2)</f>
        <v>2</v>
      </c>
      <c r="P2281" s="102">
        <v>1</v>
      </c>
    </row>
    <row r="2282" spans="1:16" x14ac:dyDescent="0.25">
      <c r="A2282" s="276" t="s">
        <v>4646</v>
      </c>
      <c r="B2282" s="277" t="s">
        <v>2151</v>
      </c>
      <c r="C2282" s="277" t="s">
        <v>1087</v>
      </c>
      <c r="D2282" s="278" t="s">
        <v>4609</v>
      </c>
      <c r="E2282" s="102" t="s">
        <v>275</v>
      </c>
      <c r="F2282" s="102" t="s">
        <v>5411</v>
      </c>
      <c r="G2282" s="103"/>
      <c r="H2282" s="103">
        <v>45772</v>
      </c>
      <c r="I2282" s="102" t="s">
        <v>374</v>
      </c>
      <c r="J2282" s="102" t="s">
        <v>1</v>
      </c>
      <c r="K2282" s="102" t="s">
        <v>2</v>
      </c>
      <c r="L2282" s="102" t="str">
        <f>[2]!Table1[[#This Row],[Orgn]]&amp;"-"&amp;[2]!Table1[[#This Row],[Dest]]</f>
        <v>MXP-RMF</v>
      </c>
      <c r="M2282" s="102" t="str">
        <f t="shared" si="35"/>
        <v>ADT</v>
      </c>
      <c r="N2282" s="102">
        <f>WEEKDAY([2]!Table1[[#This Row],[Travel Date]],2)</f>
        <v>2</v>
      </c>
      <c r="P2282" s="102">
        <v>1</v>
      </c>
    </row>
    <row r="2283" spans="1:16" x14ac:dyDescent="0.25">
      <c r="A2283" s="276" t="s">
        <v>4646</v>
      </c>
      <c r="B2283" s="277" t="s">
        <v>2113</v>
      </c>
      <c r="C2283" s="277" t="s">
        <v>1087</v>
      </c>
      <c r="D2283" s="278" t="s">
        <v>4609</v>
      </c>
      <c r="E2283" s="102" t="s">
        <v>275</v>
      </c>
      <c r="F2283" s="102" t="s">
        <v>5412</v>
      </c>
      <c r="G2283" s="103"/>
      <c r="H2283" s="103">
        <v>45772</v>
      </c>
      <c r="I2283" s="102" t="s">
        <v>374</v>
      </c>
      <c r="J2283" s="102" t="s">
        <v>1</v>
      </c>
      <c r="K2283" s="102" t="s">
        <v>2</v>
      </c>
      <c r="L2283" s="102" t="str">
        <f>[2]!Table1[[#This Row],[Orgn]]&amp;"-"&amp;[2]!Table1[[#This Row],[Dest]]</f>
        <v>MXP-RMF</v>
      </c>
      <c r="M2283" s="102" t="str">
        <f t="shared" si="35"/>
        <v>ADT</v>
      </c>
      <c r="N2283" s="102">
        <f>WEEKDAY([2]!Table1[[#This Row],[Travel Date]],2)</f>
        <v>2</v>
      </c>
      <c r="P2283" s="102">
        <v>1</v>
      </c>
    </row>
    <row r="2284" spans="1:16" x14ac:dyDescent="0.25">
      <c r="A2284" s="276" t="s">
        <v>4653</v>
      </c>
      <c r="B2284" s="277" t="s">
        <v>4654</v>
      </c>
      <c r="C2284" s="277" t="s">
        <v>1151</v>
      </c>
      <c r="D2284" s="278" t="s">
        <v>4609</v>
      </c>
      <c r="E2284" s="102" t="s">
        <v>275</v>
      </c>
      <c r="F2284" s="102" t="s">
        <v>5413</v>
      </c>
      <c r="G2284" s="103"/>
      <c r="H2284" s="103">
        <v>45772</v>
      </c>
      <c r="I2284" s="102" t="s">
        <v>374</v>
      </c>
      <c r="J2284" s="102" t="s">
        <v>1</v>
      </c>
      <c r="K2284" s="102" t="s">
        <v>2</v>
      </c>
      <c r="L2284" s="102" t="str">
        <f>[2]!Table1[[#This Row],[Orgn]]&amp;"-"&amp;[2]!Table1[[#This Row],[Dest]]</f>
        <v>MXP-RMF</v>
      </c>
      <c r="M2284" s="102" t="str">
        <f t="shared" si="35"/>
        <v>ADT</v>
      </c>
      <c r="N2284" s="102">
        <f>WEEKDAY([2]!Table1[[#This Row],[Travel Date]],2)</f>
        <v>2</v>
      </c>
      <c r="P2284" s="102">
        <v>1</v>
      </c>
    </row>
    <row r="2285" spans="1:16" x14ac:dyDescent="0.25">
      <c r="A2285" s="276" t="s">
        <v>4658</v>
      </c>
      <c r="B2285" s="277" t="s">
        <v>1286</v>
      </c>
      <c r="C2285" s="277" t="s">
        <v>274</v>
      </c>
      <c r="D2285" s="278" t="s">
        <v>207</v>
      </c>
      <c r="E2285" s="102" t="s">
        <v>275</v>
      </c>
      <c r="F2285" s="102" t="s">
        <v>5414</v>
      </c>
      <c r="G2285" s="103"/>
      <c r="H2285" s="103">
        <v>45772</v>
      </c>
      <c r="I2285" s="102" t="s">
        <v>374</v>
      </c>
      <c r="J2285" s="102" t="s">
        <v>1</v>
      </c>
      <c r="K2285" s="102" t="s">
        <v>2</v>
      </c>
      <c r="L2285" s="102" t="str">
        <f>[2]!Table1[[#This Row],[Orgn]]&amp;"-"&amp;[2]!Table1[[#This Row],[Dest]]</f>
        <v>MXP-RMF</v>
      </c>
      <c r="M2285" s="102" t="str">
        <f t="shared" si="35"/>
        <v>ADT</v>
      </c>
      <c r="N2285" s="102">
        <f>WEEKDAY([2]!Table1[[#This Row],[Travel Date]],2)</f>
        <v>2</v>
      </c>
      <c r="P2285" s="102">
        <v>1</v>
      </c>
    </row>
    <row r="2286" spans="1:16" x14ac:dyDescent="0.25">
      <c r="A2286" s="276" t="s">
        <v>4208</v>
      </c>
      <c r="B2286" s="277" t="s">
        <v>4209</v>
      </c>
      <c r="C2286" s="277" t="s">
        <v>274</v>
      </c>
      <c r="D2286" s="278" t="s">
        <v>303</v>
      </c>
      <c r="E2286" s="102" t="s">
        <v>276</v>
      </c>
      <c r="G2286" s="103"/>
      <c r="H2286" s="103">
        <v>45772</v>
      </c>
      <c r="I2286" s="102" t="s">
        <v>374</v>
      </c>
      <c r="J2286" s="102" t="s">
        <v>1</v>
      </c>
      <c r="K2286" s="102" t="s">
        <v>2</v>
      </c>
      <c r="L2286" s="102" t="str">
        <f>[2]!Table1[[#This Row],[Orgn]]&amp;"-"&amp;[2]!Table1[[#This Row],[Dest]]</f>
        <v>MXP-RMF</v>
      </c>
      <c r="M2286" s="102" t="str">
        <f t="shared" si="35"/>
        <v>ADT</v>
      </c>
      <c r="N2286" s="102">
        <f>WEEKDAY([2]!Table1[[#This Row],[Travel Date]],2)</f>
        <v>2</v>
      </c>
      <c r="P2286" s="102">
        <v>1</v>
      </c>
    </row>
    <row r="2287" spans="1:16" x14ac:dyDescent="0.25">
      <c r="A2287" s="276" t="s">
        <v>4661</v>
      </c>
      <c r="B2287" s="277" t="s">
        <v>1187</v>
      </c>
      <c r="C2287" s="277" t="s">
        <v>274</v>
      </c>
      <c r="D2287" s="278" t="s">
        <v>207</v>
      </c>
      <c r="E2287" s="102" t="s">
        <v>275</v>
      </c>
      <c r="F2287" s="102" t="s">
        <v>5415</v>
      </c>
      <c r="G2287" s="103"/>
      <c r="H2287" s="103">
        <v>45772</v>
      </c>
      <c r="I2287" s="102" t="s">
        <v>374</v>
      </c>
      <c r="J2287" s="102" t="s">
        <v>1</v>
      </c>
      <c r="K2287" s="102" t="s">
        <v>2</v>
      </c>
      <c r="L2287" s="102" t="str">
        <f>[2]!Table1[[#This Row],[Orgn]]&amp;"-"&amp;[2]!Table1[[#This Row],[Dest]]</f>
        <v>MXP-RMF</v>
      </c>
      <c r="M2287" s="102" t="str">
        <f t="shared" si="35"/>
        <v>ADT</v>
      </c>
      <c r="N2287" s="102">
        <f>WEEKDAY([2]!Table1[[#This Row],[Travel Date]],2)</f>
        <v>2</v>
      </c>
      <c r="P2287" s="102">
        <v>1</v>
      </c>
    </row>
    <row r="2288" spans="1:16" x14ac:dyDescent="0.25">
      <c r="A2288" s="276" t="s">
        <v>4661</v>
      </c>
      <c r="B2288" s="277" t="s">
        <v>1334</v>
      </c>
      <c r="C2288" s="277" t="s">
        <v>1075</v>
      </c>
      <c r="D2288" s="278" t="s">
        <v>207</v>
      </c>
      <c r="E2288" s="102" t="s">
        <v>275</v>
      </c>
      <c r="F2288" s="102" t="s">
        <v>5416</v>
      </c>
      <c r="G2288" s="103">
        <v>43487</v>
      </c>
      <c r="H2288" s="103">
        <v>45772</v>
      </c>
      <c r="I2288" s="102" t="s">
        <v>374</v>
      </c>
      <c r="J2288" s="102" t="s">
        <v>1</v>
      </c>
      <c r="K2288" s="102" t="s">
        <v>2</v>
      </c>
      <c r="L2288" s="102" t="str">
        <f>[2]!Table1[[#This Row],[Orgn]]&amp;"-"&amp;[2]!Table1[[#This Row],[Dest]]</f>
        <v>MXP-RMF</v>
      </c>
      <c r="M2288" s="102" t="str">
        <f t="shared" si="35"/>
        <v>CHD</v>
      </c>
      <c r="N2288" s="102">
        <f>WEEKDAY([2]!Table1[[#This Row],[Travel Date]],2)</f>
        <v>2</v>
      </c>
      <c r="P2288" s="102">
        <v>1</v>
      </c>
    </row>
    <row r="2289" spans="1:16" x14ac:dyDescent="0.25">
      <c r="A2289" s="276" t="s">
        <v>4661</v>
      </c>
      <c r="B2289" s="277" t="s">
        <v>1301</v>
      </c>
      <c r="C2289" s="277" t="s">
        <v>1075</v>
      </c>
      <c r="D2289" s="278" t="s">
        <v>207</v>
      </c>
      <c r="E2289" s="102" t="s">
        <v>275</v>
      </c>
      <c r="F2289" s="102" t="s">
        <v>5417</v>
      </c>
      <c r="G2289" s="103">
        <v>44812</v>
      </c>
      <c r="H2289" s="103">
        <v>45772</v>
      </c>
      <c r="I2289" s="102" t="s">
        <v>374</v>
      </c>
      <c r="J2289" s="102" t="s">
        <v>1</v>
      </c>
      <c r="K2289" s="102" t="s">
        <v>2</v>
      </c>
      <c r="L2289" s="102" t="str">
        <f>[2]!Table1[[#This Row],[Orgn]]&amp;"-"&amp;[2]!Table1[[#This Row],[Dest]]</f>
        <v>MXP-RMF</v>
      </c>
      <c r="M2289" s="102" t="str">
        <f t="shared" si="35"/>
        <v>CHD</v>
      </c>
      <c r="N2289" s="102">
        <f>WEEKDAY([2]!Table1[[#This Row],[Travel Date]],2)</f>
        <v>2</v>
      </c>
      <c r="P2289" s="102">
        <v>1</v>
      </c>
    </row>
    <row r="2290" spans="1:16" x14ac:dyDescent="0.25">
      <c r="A2290" s="276" t="s">
        <v>1096</v>
      </c>
      <c r="B2290" s="277" t="s">
        <v>4189</v>
      </c>
      <c r="C2290" s="277" t="s">
        <v>274</v>
      </c>
      <c r="D2290" s="278" t="s">
        <v>303</v>
      </c>
      <c r="E2290" s="102" t="s">
        <v>275</v>
      </c>
      <c r="F2290" s="102" t="s">
        <v>4190</v>
      </c>
      <c r="G2290" s="103" t="s">
        <v>5418</v>
      </c>
      <c r="H2290" s="103">
        <v>45772</v>
      </c>
      <c r="I2290" s="102" t="s">
        <v>374</v>
      </c>
      <c r="J2290" s="102" t="s">
        <v>1</v>
      </c>
      <c r="K2290" s="102" t="s">
        <v>2</v>
      </c>
      <c r="L2290" s="102" t="str">
        <f>[2]!Table1[[#This Row],[Orgn]]&amp;"-"&amp;[2]!Table1[[#This Row],[Dest]]</f>
        <v>MXP-RMF</v>
      </c>
      <c r="M2290" s="102" t="str">
        <f t="shared" si="35"/>
        <v>ADT</v>
      </c>
      <c r="N2290" s="102">
        <f>WEEKDAY([2]!Table1[[#This Row],[Travel Date]],2)</f>
        <v>2</v>
      </c>
      <c r="P2290" s="102">
        <v>1</v>
      </c>
    </row>
    <row r="2291" spans="1:16" x14ac:dyDescent="0.25">
      <c r="A2291" s="276" t="s">
        <v>1096</v>
      </c>
      <c r="B2291" s="277" t="s">
        <v>2149</v>
      </c>
      <c r="C2291" s="277" t="s">
        <v>1087</v>
      </c>
      <c r="D2291" s="278" t="s">
        <v>303</v>
      </c>
      <c r="E2291" s="102" t="s">
        <v>275</v>
      </c>
      <c r="F2291" s="102" t="s">
        <v>5419</v>
      </c>
      <c r="G2291" s="103">
        <v>32727</v>
      </c>
      <c r="H2291" s="103">
        <v>45772</v>
      </c>
      <c r="I2291" s="102" t="s">
        <v>374</v>
      </c>
      <c r="J2291" s="102" t="s">
        <v>1</v>
      </c>
      <c r="K2291" s="102" t="s">
        <v>2</v>
      </c>
      <c r="L2291" s="102" t="str">
        <f>[2]!Table1[[#This Row],[Orgn]]&amp;"-"&amp;[2]!Table1[[#This Row],[Dest]]</f>
        <v>MXP-RMF</v>
      </c>
      <c r="M2291" s="102" t="str">
        <f t="shared" si="35"/>
        <v>ADT</v>
      </c>
      <c r="N2291" s="102">
        <f>WEEKDAY([2]!Table1[[#This Row],[Travel Date]],2)</f>
        <v>2</v>
      </c>
      <c r="P2291" s="102">
        <v>1</v>
      </c>
    </row>
    <row r="2292" spans="1:16" x14ac:dyDescent="0.25">
      <c r="A2292" s="276" t="s">
        <v>4665</v>
      </c>
      <c r="B2292" s="277" t="s">
        <v>1167</v>
      </c>
      <c r="C2292" s="277" t="s">
        <v>1087</v>
      </c>
      <c r="D2292" s="278" t="s">
        <v>207</v>
      </c>
      <c r="E2292" s="102" t="s">
        <v>275</v>
      </c>
      <c r="F2292" s="102" t="s">
        <v>5420</v>
      </c>
      <c r="G2292" s="103"/>
      <c r="H2292" s="103">
        <v>45772</v>
      </c>
      <c r="I2292" s="102" t="s">
        <v>374</v>
      </c>
      <c r="J2292" s="102" t="s">
        <v>1</v>
      </c>
      <c r="K2292" s="102" t="s">
        <v>2</v>
      </c>
      <c r="L2292" s="102" t="str">
        <f>[2]!Table1[[#This Row],[Orgn]]&amp;"-"&amp;[2]!Table1[[#This Row],[Dest]]</f>
        <v>MXP-RMF</v>
      </c>
      <c r="M2292" s="102" t="str">
        <f t="shared" si="35"/>
        <v>ADT</v>
      </c>
      <c r="N2292" s="102">
        <f>WEEKDAY([2]!Table1[[#This Row],[Travel Date]],2)</f>
        <v>2</v>
      </c>
      <c r="P2292" s="102">
        <v>1</v>
      </c>
    </row>
    <row r="2293" spans="1:16" x14ac:dyDescent="0.25">
      <c r="A2293" s="276" t="s">
        <v>4667</v>
      </c>
      <c r="B2293" s="277" t="s">
        <v>4668</v>
      </c>
      <c r="C2293" s="277" t="s">
        <v>1087</v>
      </c>
      <c r="D2293" s="278" t="s">
        <v>4609</v>
      </c>
      <c r="E2293" s="102" t="s">
        <v>275</v>
      </c>
      <c r="F2293" s="102" t="s">
        <v>5421</v>
      </c>
      <c r="G2293" s="103"/>
      <c r="H2293" s="103">
        <v>45772</v>
      </c>
      <c r="I2293" s="102" t="s">
        <v>374</v>
      </c>
      <c r="J2293" s="102" t="s">
        <v>1</v>
      </c>
      <c r="K2293" s="102" t="s">
        <v>2</v>
      </c>
      <c r="L2293" s="102" t="str">
        <f>[2]!Table1[[#This Row],[Orgn]]&amp;"-"&amp;[2]!Table1[[#This Row],[Dest]]</f>
        <v>MXP-RMF</v>
      </c>
      <c r="M2293" s="102" t="str">
        <f t="shared" si="35"/>
        <v>ADT</v>
      </c>
      <c r="N2293" s="102">
        <f>WEEKDAY([2]!Table1[[#This Row],[Travel Date]],2)</f>
        <v>2</v>
      </c>
      <c r="P2293" s="102">
        <v>1</v>
      </c>
    </row>
    <row r="2294" spans="1:16" x14ac:dyDescent="0.25">
      <c r="A2294" s="276" t="s">
        <v>1462</v>
      </c>
      <c r="B2294" s="277" t="s">
        <v>5422</v>
      </c>
      <c r="C2294" s="277" t="s">
        <v>1070</v>
      </c>
      <c r="D2294" s="278" t="s">
        <v>280</v>
      </c>
      <c r="E2294" s="102" t="s">
        <v>275</v>
      </c>
      <c r="F2294" s="102" t="s">
        <v>5423</v>
      </c>
      <c r="G2294" s="103"/>
      <c r="H2294" s="103">
        <v>45772</v>
      </c>
      <c r="I2294" s="102" t="s">
        <v>374</v>
      </c>
      <c r="J2294" s="102" t="s">
        <v>1</v>
      </c>
      <c r="K2294" s="102" t="s">
        <v>2</v>
      </c>
      <c r="L2294" s="102" t="str">
        <f>[2]!Table1[[#This Row],[Orgn]]&amp;"-"&amp;[2]!Table1[[#This Row],[Dest]]</f>
        <v>MXP-RMF</v>
      </c>
      <c r="M2294" s="102" t="str">
        <f t="shared" si="35"/>
        <v>ADT</v>
      </c>
      <c r="N2294" s="102">
        <f>WEEKDAY([2]!Table1[[#This Row],[Travel Date]],2)</f>
        <v>2</v>
      </c>
      <c r="P2294" s="102">
        <v>1</v>
      </c>
    </row>
    <row r="2295" spans="1:16" x14ac:dyDescent="0.25">
      <c r="A2295" s="276" t="s">
        <v>1462</v>
      </c>
      <c r="B2295" s="277" t="s">
        <v>1119</v>
      </c>
      <c r="C2295" s="277" t="s">
        <v>1070</v>
      </c>
      <c r="D2295" s="278" t="s">
        <v>280</v>
      </c>
      <c r="E2295" s="102" t="s">
        <v>275</v>
      </c>
      <c r="F2295" s="102" t="s">
        <v>5424</v>
      </c>
      <c r="G2295" s="103" t="s">
        <v>5425</v>
      </c>
      <c r="H2295" s="103">
        <v>45772</v>
      </c>
      <c r="I2295" s="102" t="s">
        <v>374</v>
      </c>
      <c r="J2295" s="102" t="s">
        <v>1</v>
      </c>
      <c r="K2295" s="102" t="s">
        <v>2</v>
      </c>
      <c r="L2295" s="102" t="str">
        <f>[2]!Table1[[#This Row],[Orgn]]&amp;"-"&amp;[2]!Table1[[#This Row],[Dest]]</f>
        <v>MXP-RMF</v>
      </c>
      <c r="M2295" s="102" t="str">
        <f t="shared" si="35"/>
        <v>ADT</v>
      </c>
      <c r="N2295" s="102">
        <f>WEEKDAY([2]!Table1[[#This Row],[Travel Date]],2)</f>
        <v>2</v>
      </c>
      <c r="P2295" s="102">
        <v>1</v>
      </c>
    </row>
    <row r="2296" spans="1:16" x14ac:dyDescent="0.25">
      <c r="A2296" s="276" t="s">
        <v>1462</v>
      </c>
      <c r="B2296" s="277" t="s">
        <v>1289</v>
      </c>
      <c r="C2296" s="277" t="s">
        <v>1074</v>
      </c>
      <c r="D2296" s="278" t="s">
        <v>280</v>
      </c>
      <c r="E2296" s="102" t="s">
        <v>275</v>
      </c>
      <c r="F2296" s="102" t="s">
        <v>5426</v>
      </c>
      <c r="G2296" s="103"/>
      <c r="H2296" s="103">
        <v>45772</v>
      </c>
      <c r="I2296" s="102" t="s">
        <v>374</v>
      </c>
      <c r="J2296" s="102" t="s">
        <v>1</v>
      </c>
      <c r="K2296" s="102" t="s">
        <v>2</v>
      </c>
      <c r="L2296" s="102" t="str">
        <f>[2]!Table1[[#This Row],[Orgn]]&amp;"-"&amp;[2]!Table1[[#This Row],[Dest]]</f>
        <v>MXP-RMF</v>
      </c>
      <c r="M2296" s="102" t="str">
        <f t="shared" si="35"/>
        <v>CHD</v>
      </c>
      <c r="N2296" s="102">
        <f>WEEKDAY([2]!Table1[[#This Row],[Travel Date]],2)</f>
        <v>2</v>
      </c>
      <c r="P2296" s="102">
        <v>1</v>
      </c>
    </row>
    <row r="2297" spans="1:16" x14ac:dyDescent="0.25">
      <c r="A2297" s="276" t="s">
        <v>1622</v>
      </c>
      <c r="B2297" s="277" t="s">
        <v>1255</v>
      </c>
      <c r="C2297" s="277" t="s">
        <v>1151</v>
      </c>
      <c r="D2297" s="278" t="s">
        <v>4609</v>
      </c>
      <c r="E2297" s="102" t="s">
        <v>275</v>
      </c>
      <c r="F2297" s="102" t="s">
        <v>5427</v>
      </c>
      <c r="G2297" s="103"/>
      <c r="H2297" s="103">
        <v>45772</v>
      </c>
      <c r="I2297" s="102" t="s">
        <v>374</v>
      </c>
      <c r="J2297" s="102" t="s">
        <v>1</v>
      </c>
      <c r="K2297" s="102" t="s">
        <v>2</v>
      </c>
      <c r="L2297" s="102" t="str">
        <f>[2]!Table1[[#This Row],[Orgn]]&amp;"-"&amp;[2]!Table1[[#This Row],[Dest]]</f>
        <v>MXP-RMF</v>
      </c>
      <c r="M2297" s="102" t="str">
        <f t="shared" si="35"/>
        <v>ADT</v>
      </c>
      <c r="N2297" s="102">
        <f>WEEKDAY([2]!Table1[[#This Row],[Travel Date]],2)</f>
        <v>2</v>
      </c>
      <c r="P2297" s="102">
        <v>1</v>
      </c>
    </row>
    <row r="2298" spans="1:16" x14ac:dyDescent="0.25">
      <c r="A2298" s="276" t="s">
        <v>4671</v>
      </c>
      <c r="B2298" s="277" t="s">
        <v>1142</v>
      </c>
      <c r="C2298" s="277" t="s">
        <v>1087</v>
      </c>
      <c r="D2298" s="278" t="s">
        <v>4609</v>
      </c>
      <c r="E2298" s="102" t="s">
        <v>275</v>
      </c>
      <c r="F2298" s="102" t="s">
        <v>5428</v>
      </c>
      <c r="G2298" s="103"/>
      <c r="H2298" s="103">
        <v>45772</v>
      </c>
      <c r="I2298" s="102" t="s">
        <v>374</v>
      </c>
      <c r="J2298" s="102" t="s">
        <v>1</v>
      </c>
      <c r="K2298" s="102" t="s">
        <v>2</v>
      </c>
      <c r="L2298" s="102" t="str">
        <f>[2]!Table1[[#This Row],[Orgn]]&amp;"-"&amp;[2]!Table1[[#This Row],[Dest]]</f>
        <v>MXP-RMF</v>
      </c>
      <c r="M2298" s="102" t="str">
        <f t="shared" si="35"/>
        <v>ADT</v>
      </c>
      <c r="N2298" s="102">
        <f>WEEKDAY([2]!Table1[[#This Row],[Travel Date]],2)</f>
        <v>2</v>
      </c>
      <c r="P2298" s="102">
        <v>1</v>
      </c>
    </row>
    <row r="2299" spans="1:16" x14ac:dyDescent="0.25">
      <c r="A2299" s="276" t="s">
        <v>4186</v>
      </c>
      <c r="B2299" s="277" t="s">
        <v>4187</v>
      </c>
      <c r="C2299" s="277" t="s">
        <v>274</v>
      </c>
      <c r="D2299" s="278" t="s">
        <v>303</v>
      </c>
      <c r="E2299" s="102" t="s">
        <v>275</v>
      </c>
      <c r="F2299" s="102" t="s">
        <v>4188</v>
      </c>
      <c r="G2299" s="103" t="s">
        <v>5429</v>
      </c>
      <c r="H2299" s="103">
        <v>45772</v>
      </c>
      <c r="I2299" s="102" t="s">
        <v>374</v>
      </c>
      <c r="J2299" s="102" t="s">
        <v>1</v>
      </c>
      <c r="K2299" s="102" t="s">
        <v>2</v>
      </c>
      <c r="L2299" s="102" t="str">
        <f>[2]!Table1[[#This Row],[Orgn]]&amp;"-"&amp;[2]!Table1[[#This Row],[Dest]]</f>
        <v>MXP-RMF</v>
      </c>
      <c r="M2299" s="102" t="str">
        <f t="shared" si="35"/>
        <v>ADT</v>
      </c>
      <c r="N2299" s="102">
        <f>WEEKDAY([2]!Table1[[#This Row],[Travel Date]],2)</f>
        <v>2</v>
      </c>
      <c r="P2299" s="102">
        <v>1</v>
      </c>
    </row>
    <row r="2300" spans="1:16" x14ac:dyDescent="0.25">
      <c r="A2300" s="276" t="s">
        <v>1856</v>
      </c>
      <c r="B2300" s="277" t="s">
        <v>1658</v>
      </c>
      <c r="C2300" s="277" t="s">
        <v>277</v>
      </c>
      <c r="D2300" s="278" t="s">
        <v>136</v>
      </c>
      <c r="E2300" s="102" t="s">
        <v>275</v>
      </c>
      <c r="F2300" s="102" t="s">
        <v>5430</v>
      </c>
      <c r="G2300" s="103">
        <v>29733</v>
      </c>
      <c r="H2300" s="103">
        <v>45772</v>
      </c>
      <c r="I2300" s="102" t="s">
        <v>374</v>
      </c>
      <c r="J2300" s="102" t="s">
        <v>1</v>
      </c>
      <c r="K2300" s="102" t="s">
        <v>2</v>
      </c>
      <c r="L2300" s="102" t="str">
        <f>[2]!Table1[[#This Row],[Orgn]]&amp;"-"&amp;[2]!Table1[[#This Row],[Dest]]</f>
        <v>MXP-RMF</v>
      </c>
      <c r="M2300" s="102" t="str">
        <f t="shared" si="35"/>
        <v>ADT</v>
      </c>
      <c r="N2300" s="102">
        <f>WEEKDAY([2]!Table1[[#This Row],[Travel Date]],2)</f>
        <v>2</v>
      </c>
      <c r="P2300" s="102">
        <v>1</v>
      </c>
    </row>
    <row r="2301" spans="1:16" x14ac:dyDescent="0.25">
      <c r="A2301" s="276" t="s">
        <v>4242</v>
      </c>
      <c r="B2301" s="277" t="s">
        <v>1228</v>
      </c>
      <c r="C2301" s="277" t="s">
        <v>274</v>
      </c>
      <c r="D2301" s="278" t="s">
        <v>207</v>
      </c>
      <c r="E2301" s="102" t="s">
        <v>275</v>
      </c>
      <c r="F2301" s="102" t="s">
        <v>5431</v>
      </c>
      <c r="G2301" s="103"/>
      <c r="H2301" s="103">
        <v>45772</v>
      </c>
      <c r="I2301" s="102" t="s">
        <v>374</v>
      </c>
      <c r="J2301" s="102" t="s">
        <v>1</v>
      </c>
      <c r="K2301" s="102" t="s">
        <v>2</v>
      </c>
      <c r="L2301" s="102" t="str">
        <f>[2]!Table1[[#This Row],[Orgn]]&amp;"-"&amp;[2]!Table1[[#This Row],[Dest]]</f>
        <v>MXP-RMF</v>
      </c>
      <c r="M2301" s="102" t="str">
        <f t="shared" si="35"/>
        <v>ADT</v>
      </c>
      <c r="N2301" s="102">
        <f>WEEKDAY([2]!Table1[[#This Row],[Travel Date]],2)</f>
        <v>2</v>
      </c>
      <c r="P2301" s="102">
        <v>1</v>
      </c>
    </row>
    <row r="2302" spans="1:16" x14ac:dyDescent="0.25">
      <c r="A2302" s="276" t="s">
        <v>4242</v>
      </c>
      <c r="B2302" s="277" t="s">
        <v>1124</v>
      </c>
      <c r="C2302" s="277" t="s">
        <v>1075</v>
      </c>
      <c r="D2302" s="278" t="s">
        <v>207</v>
      </c>
      <c r="E2302" s="102" t="s">
        <v>275</v>
      </c>
      <c r="F2302" s="102" t="s">
        <v>5432</v>
      </c>
      <c r="G2302" s="103">
        <v>43104</v>
      </c>
      <c r="H2302" s="103">
        <v>45772</v>
      </c>
      <c r="I2302" s="102" t="s">
        <v>374</v>
      </c>
      <c r="J2302" s="102" t="s">
        <v>1</v>
      </c>
      <c r="K2302" s="102" t="s">
        <v>2</v>
      </c>
      <c r="L2302" s="102" t="str">
        <f>[2]!Table1[[#This Row],[Orgn]]&amp;"-"&amp;[2]!Table1[[#This Row],[Dest]]</f>
        <v>MXP-RMF</v>
      </c>
      <c r="M2302" s="102" t="str">
        <f t="shared" si="35"/>
        <v>CHD</v>
      </c>
      <c r="N2302" s="102">
        <f>WEEKDAY([2]!Table1[[#This Row],[Travel Date]],2)</f>
        <v>2</v>
      </c>
      <c r="P2302" s="102">
        <v>1</v>
      </c>
    </row>
    <row r="2303" spans="1:16" x14ac:dyDescent="0.25">
      <c r="A2303" s="276" t="s">
        <v>4242</v>
      </c>
      <c r="B2303" s="277" t="s">
        <v>1759</v>
      </c>
      <c r="C2303" s="277" t="s">
        <v>1075</v>
      </c>
      <c r="D2303" s="278" t="s">
        <v>207</v>
      </c>
      <c r="E2303" s="102" t="s">
        <v>275</v>
      </c>
      <c r="F2303" s="102" t="s">
        <v>5433</v>
      </c>
      <c r="G2303" s="103">
        <v>44440</v>
      </c>
      <c r="H2303" s="103">
        <v>45772</v>
      </c>
      <c r="I2303" s="102" t="s">
        <v>374</v>
      </c>
      <c r="J2303" s="102" t="s">
        <v>1</v>
      </c>
      <c r="K2303" s="102" t="s">
        <v>2</v>
      </c>
      <c r="L2303" s="102" t="str">
        <f>[2]!Table1[[#This Row],[Orgn]]&amp;"-"&amp;[2]!Table1[[#This Row],[Dest]]</f>
        <v>MXP-RMF</v>
      </c>
      <c r="M2303" s="102" t="str">
        <f t="shared" si="35"/>
        <v>CHD</v>
      </c>
      <c r="N2303" s="102">
        <f>WEEKDAY([2]!Table1[[#This Row],[Travel Date]],2)</f>
        <v>2</v>
      </c>
      <c r="P2303" s="102">
        <v>1</v>
      </c>
    </row>
    <row r="2304" spans="1:16" x14ac:dyDescent="0.25">
      <c r="A2304" s="276" t="s">
        <v>4682</v>
      </c>
      <c r="B2304" s="277" t="s">
        <v>1108</v>
      </c>
      <c r="C2304" s="277" t="s">
        <v>274</v>
      </c>
      <c r="D2304" s="278" t="s">
        <v>207</v>
      </c>
      <c r="E2304" s="102" t="s">
        <v>275</v>
      </c>
      <c r="F2304" s="102" t="s">
        <v>5434</v>
      </c>
      <c r="G2304" s="103"/>
      <c r="H2304" s="103">
        <v>45772</v>
      </c>
      <c r="I2304" s="102" t="s">
        <v>374</v>
      </c>
      <c r="J2304" s="102" t="s">
        <v>1</v>
      </c>
      <c r="K2304" s="102" t="s">
        <v>2</v>
      </c>
      <c r="L2304" s="102" t="str">
        <f>[2]!Table1[[#This Row],[Orgn]]&amp;"-"&amp;[2]!Table1[[#This Row],[Dest]]</f>
        <v>MXP-RMF</v>
      </c>
      <c r="M2304" s="102" t="str">
        <f t="shared" si="35"/>
        <v>ADT</v>
      </c>
      <c r="N2304" s="102">
        <f>WEEKDAY([2]!Table1[[#This Row],[Travel Date]],2)</f>
        <v>2</v>
      </c>
      <c r="P2304" s="102">
        <v>1</v>
      </c>
    </row>
    <row r="2305" spans="1:16" x14ac:dyDescent="0.25">
      <c r="A2305" s="276" t="s">
        <v>4682</v>
      </c>
      <c r="B2305" s="277" t="s">
        <v>4684</v>
      </c>
      <c r="C2305" s="277" t="s">
        <v>1075</v>
      </c>
      <c r="D2305" s="278" t="s">
        <v>207</v>
      </c>
      <c r="E2305" s="102" t="s">
        <v>275</v>
      </c>
      <c r="F2305" s="102" t="s">
        <v>5435</v>
      </c>
      <c r="G2305" s="103">
        <v>41488</v>
      </c>
      <c r="H2305" s="103">
        <v>45772</v>
      </c>
      <c r="I2305" s="102" t="s">
        <v>374</v>
      </c>
      <c r="J2305" s="102" t="s">
        <v>1</v>
      </c>
      <c r="K2305" s="102" t="s">
        <v>2</v>
      </c>
      <c r="L2305" s="102" t="str">
        <f>[2]!Table1[[#This Row],[Orgn]]&amp;"-"&amp;[2]!Table1[[#This Row],[Dest]]</f>
        <v>MXP-RMF</v>
      </c>
      <c r="M2305" s="102" t="str">
        <f t="shared" si="35"/>
        <v>CHD</v>
      </c>
      <c r="N2305" s="102">
        <f>WEEKDAY([2]!Table1[[#This Row],[Travel Date]],2)</f>
        <v>2</v>
      </c>
      <c r="P2305" s="102">
        <v>1</v>
      </c>
    </row>
    <row r="2306" spans="1:16" x14ac:dyDescent="0.25">
      <c r="A2306" s="276" t="s">
        <v>1539</v>
      </c>
      <c r="B2306" s="277" t="s">
        <v>4191</v>
      </c>
      <c r="C2306" s="277" t="s">
        <v>274</v>
      </c>
      <c r="D2306" s="278" t="s">
        <v>303</v>
      </c>
      <c r="E2306" s="102" t="s">
        <v>275</v>
      </c>
      <c r="F2306" s="102" t="s">
        <v>4192</v>
      </c>
      <c r="G2306" s="103" t="s">
        <v>5436</v>
      </c>
      <c r="H2306" s="103">
        <v>45772</v>
      </c>
      <c r="I2306" s="102" t="s">
        <v>374</v>
      </c>
      <c r="J2306" s="102" t="s">
        <v>1</v>
      </c>
      <c r="K2306" s="102" t="s">
        <v>2</v>
      </c>
      <c r="L2306" s="102" t="str">
        <f>[2]!Table1[[#This Row],[Orgn]]&amp;"-"&amp;[2]!Table1[[#This Row],[Dest]]</f>
        <v>MXP-RMF</v>
      </c>
      <c r="M2306" s="102" t="str">
        <f t="shared" ref="M2306:M2369" si="36">IF(TRIM(C2306)="INF", "INF", IF(TRIM(C2306)="CHD", "CHD", "ADT"))</f>
        <v>ADT</v>
      </c>
      <c r="N2306" s="102">
        <f>WEEKDAY([2]!Table1[[#This Row],[Travel Date]],2)</f>
        <v>2</v>
      </c>
      <c r="P2306" s="102">
        <v>1</v>
      </c>
    </row>
    <row r="2307" spans="1:16" x14ac:dyDescent="0.25">
      <c r="A2307" s="276" t="s">
        <v>1539</v>
      </c>
      <c r="B2307" s="277" t="s">
        <v>4195</v>
      </c>
      <c r="C2307" s="277" t="s">
        <v>1087</v>
      </c>
      <c r="D2307" s="278" t="s">
        <v>303</v>
      </c>
      <c r="E2307" s="102" t="s">
        <v>275</v>
      </c>
      <c r="F2307" s="102" t="s">
        <v>4196</v>
      </c>
      <c r="G2307" s="103" t="s">
        <v>5437</v>
      </c>
      <c r="H2307" s="103">
        <v>45772</v>
      </c>
      <c r="I2307" s="102" t="s">
        <v>374</v>
      </c>
      <c r="J2307" s="102" t="s">
        <v>1</v>
      </c>
      <c r="K2307" s="102" t="s">
        <v>2</v>
      </c>
      <c r="L2307" s="102" t="str">
        <f>[2]!Table1[[#This Row],[Orgn]]&amp;"-"&amp;[2]!Table1[[#This Row],[Dest]]</f>
        <v>MXP-RMF</v>
      </c>
      <c r="M2307" s="102" t="str">
        <f t="shared" si="36"/>
        <v>ADT</v>
      </c>
      <c r="N2307" s="102">
        <f>WEEKDAY([2]!Table1[[#This Row],[Travel Date]],2)</f>
        <v>2</v>
      </c>
      <c r="P2307" s="102">
        <v>1</v>
      </c>
    </row>
    <row r="2308" spans="1:16" x14ac:dyDescent="0.25">
      <c r="A2308" s="276" t="s">
        <v>1539</v>
      </c>
      <c r="B2308" s="277" t="s">
        <v>4197</v>
      </c>
      <c r="C2308" s="277" t="s">
        <v>274</v>
      </c>
      <c r="D2308" s="278" t="s">
        <v>303</v>
      </c>
      <c r="E2308" s="102" t="s">
        <v>275</v>
      </c>
      <c r="F2308" s="102" t="s">
        <v>4198</v>
      </c>
      <c r="G2308" s="103" t="s">
        <v>5438</v>
      </c>
      <c r="H2308" s="103">
        <v>45772</v>
      </c>
      <c r="I2308" s="102" t="s">
        <v>374</v>
      </c>
      <c r="J2308" s="102" t="s">
        <v>1</v>
      </c>
      <c r="K2308" s="102" t="s">
        <v>2</v>
      </c>
      <c r="L2308" s="102" t="str">
        <f>[2]!Table1[[#This Row],[Orgn]]&amp;"-"&amp;[2]!Table1[[#This Row],[Dest]]</f>
        <v>MXP-RMF</v>
      </c>
      <c r="M2308" s="102" t="str">
        <f t="shared" si="36"/>
        <v>ADT</v>
      </c>
      <c r="N2308" s="102">
        <f>WEEKDAY([2]!Table1[[#This Row],[Travel Date]],2)</f>
        <v>2</v>
      </c>
      <c r="P2308" s="102">
        <v>1</v>
      </c>
    </row>
    <row r="2309" spans="1:16" x14ac:dyDescent="0.25">
      <c r="A2309" s="276" t="s">
        <v>1444</v>
      </c>
      <c r="B2309" s="277" t="s">
        <v>1868</v>
      </c>
      <c r="C2309" s="277" t="s">
        <v>1087</v>
      </c>
      <c r="D2309" s="278" t="s">
        <v>207</v>
      </c>
      <c r="E2309" s="102" t="s">
        <v>275</v>
      </c>
      <c r="F2309" s="102" t="s">
        <v>5439</v>
      </c>
      <c r="G2309" s="103"/>
      <c r="H2309" s="103">
        <v>45772</v>
      </c>
      <c r="I2309" s="102" t="s">
        <v>374</v>
      </c>
      <c r="J2309" s="102" t="s">
        <v>1</v>
      </c>
      <c r="K2309" s="102" t="s">
        <v>2</v>
      </c>
      <c r="L2309" s="102" t="str">
        <f>[2]!Table1[[#This Row],[Orgn]]&amp;"-"&amp;[2]!Table1[[#This Row],[Dest]]</f>
        <v>MXP-RMF</v>
      </c>
      <c r="M2309" s="102" t="str">
        <f t="shared" si="36"/>
        <v>ADT</v>
      </c>
      <c r="N2309" s="102">
        <f>WEEKDAY([2]!Table1[[#This Row],[Travel Date]],2)</f>
        <v>2</v>
      </c>
      <c r="P2309" s="102">
        <v>1</v>
      </c>
    </row>
    <row r="2310" spans="1:16" x14ac:dyDescent="0.25">
      <c r="A2310" s="276" t="s">
        <v>1444</v>
      </c>
      <c r="B2310" s="277" t="s">
        <v>1146</v>
      </c>
      <c r="C2310" s="277" t="s">
        <v>1087</v>
      </c>
      <c r="D2310" s="278" t="s">
        <v>207</v>
      </c>
      <c r="E2310" s="102" t="s">
        <v>275</v>
      </c>
      <c r="F2310" s="102" t="s">
        <v>5440</v>
      </c>
      <c r="G2310" s="103"/>
      <c r="H2310" s="103">
        <v>45772</v>
      </c>
      <c r="I2310" s="102" t="s">
        <v>374</v>
      </c>
      <c r="J2310" s="102" t="s">
        <v>1</v>
      </c>
      <c r="K2310" s="102" t="s">
        <v>2</v>
      </c>
      <c r="L2310" s="102" t="str">
        <f>[2]!Table1[[#This Row],[Orgn]]&amp;"-"&amp;[2]!Table1[[#This Row],[Dest]]</f>
        <v>MXP-RMF</v>
      </c>
      <c r="M2310" s="102" t="str">
        <f t="shared" si="36"/>
        <v>ADT</v>
      </c>
      <c r="N2310" s="102">
        <f>WEEKDAY([2]!Table1[[#This Row],[Travel Date]],2)</f>
        <v>2</v>
      </c>
      <c r="P2310" s="102">
        <v>1</v>
      </c>
    </row>
    <row r="2311" spans="1:16" x14ac:dyDescent="0.25">
      <c r="A2311" s="276" t="s">
        <v>1571</v>
      </c>
      <c r="B2311" s="277" t="s">
        <v>1189</v>
      </c>
      <c r="C2311" s="277" t="s">
        <v>1151</v>
      </c>
      <c r="D2311" s="278" t="s">
        <v>4609</v>
      </c>
      <c r="E2311" s="102" t="s">
        <v>275</v>
      </c>
      <c r="F2311" s="102" t="s">
        <v>5441</v>
      </c>
      <c r="G2311" s="103"/>
      <c r="H2311" s="103">
        <v>45772</v>
      </c>
      <c r="I2311" s="102" t="s">
        <v>374</v>
      </c>
      <c r="J2311" s="102" t="s">
        <v>1</v>
      </c>
      <c r="K2311" s="102" t="s">
        <v>2</v>
      </c>
      <c r="L2311" s="102" t="str">
        <f>[2]!Table1[[#This Row],[Orgn]]&amp;"-"&amp;[2]!Table1[[#This Row],[Dest]]</f>
        <v>MXP-RMF</v>
      </c>
      <c r="M2311" s="102" t="str">
        <f t="shared" si="36"/>
        <v>ADT</v>
      </c>
      <c r="N2311" s="102">
        <f>WEEKDAY([2]!Table1[[#This Row],[Travel Date]],2)</f>
        <v>2</v>
      </c>
      <c r="P2311" s="102">
        <v>1</v>
      </c>
    </row>
    <row r="2312" spans="1:16" x14ac:dyDescent="0.25">
      <c r="A2312" s="276" t="s">
        <v>1189</v>
      </c>
      <c r="B2312" s="277" t="s">
        <v>1116</v>
      </c>
      <c r="C2312" s="277" t="s">
        <v>1087</v>
      </c>
      <c r="D2312" s="278" t="s">
        <v>207</v>
      </c>
      <c r="E2312" s="102" t="s">
        <v>275</v>
      </c>
      <c r="F2312" s="102" t="s">
        <v>5442</v>
      </c>
      <c r="G2312" s="103"/>
      <c r="H2312" s="103">
        <v>45772</v>
      </c>
      <c r="I2312" s="102" t="s">
        <v>374</v>
      </c>
      <c r="J2312" s="102" t="s">
        <v>1</v>
      </c>
      <c r="K2312" s="102" t="s">
        <v>2</v>
      </c>
      <c r="L2312" s="102" t="str">
        <f>[2]!Table1[[#This Row],[Orgn]]&amp;"-"&amp;[2]!Table1[[#This Row],[Dest]]</f>
        <v>MXP-RMF</v>
      </c>
      <c r="M2312" s="102" t="str">
        <f t="shared" si="36"/>
        <v>ADT</v>
      </c>
      <c r="N2312" s="102">
        <f>WEEKDAY([2]!Table1[[#This Row],[Travel Date]],2)</f>
        <v>2</v>
      </c>
      <c r="P2312" s="102">
        <v>1</v>
      </c>
    </row>
    <row r="2313" spans="1:16" x14ac:dyDescent="0.25">
      <c r="A2313" s="276" t="s">
        <v>4690</v>
      </c>
      <c r="B2313" s="277" t="s">
        <v>1468</v>
      </c>
      <c r="C2313" s="277" t="s">
        <v>277</v>
      </c>
      <c r="D2313" s="278" t="s">
        <v>136</v>
      </c>
      <c r="E2313" s="102" t="s">
        <v>275</v>
      </c>
      <c r="F2313" s="102" t="s">
        <v>5443</v>
      </c>
      <c r="G2313" s="103">
        <v>40358</v>
      </c>
      <c r="H2313" s="103">
        <v>45772</v>
      </c>
      <c r="I2313" s="102" t="s">
        <v>374</v>
      </c>
      <c r="J2313" s="102" t="s">
        <v>1</v>
      </c>
      <c r="K2313" s="102" t="s">
        <v>2</v>
      </c>
      <c r="L2313" s="102" t="str">
        <f>[2]!Table1[[#This Row],[Orgn]]&amp;"-"&amp;[2]!Table1[[#This Row],[Dest]]</f>
        <v>MXP-RMF</v>
      </c>
      <c r="M2313" s="102" t="str">
        <f t="shared" si="36"/>
        <v>ADT</v>
      </c>
      <c r="N2313" s="102">
        <f>WEEKDAY([2]!Table1[[#This Row],[Travel Date]],2)</f>
        <v>2</v>
      </c>
      <c r="P2313" s="102">
        <v>1</v>
      </c>
    </row>
    <row r="2314" spans="1:16" x14ac:dyDescent="0.25">
      <c r="A2314" s="276" t="s">
        <v>2144</v>
      </c>
      <c r="B2314" s="277" t="s">
        <v>1959</v>
      </c>
      <c r="C2314" s="277" t="s">
        <v>1087</v>
      </c>
      <c r="D2314" s="278" t="s">
        <v>4609</v>
      </c>
      <c r="E2314" s="102" t="s">
        <v>275</v>
      </c>
      <c r="F2314" s="102" t="s">
        <v>5444</v>
      </c>
      <c r="G2314" s="103"/>
      <c r="H2314" s="103">
        <v>45772</v>
      </c>
      <c r="I2314" s="102" t="s">
        <v>374</v>
      </c>
      <c r="J2314" s="102" t="s">
        <v>1</v>
      </c>
      <c r="K2314" s="102" t="s">
        <v>2</v>
      </c>
      <c r="L2314" s="102" t="str">
        <f>[2]!Table1[[#This Row],[Orgn]]&amp;"-"&amp;[2]!Table1[[#This Row],[Dest]]</f>
        <v>MXP-RMF</v>
      </c>
      <c r="M2314" s="102" t="str">
        <f t="shared" si="36"/>
        <v>ADT</v>
      </c>
      <c r="N2314" s="102">
        <f>WEEKDAY([2]!Table1[[#This Row],[Travel Date]],2)</f>
        <v>2</v>
      </c>
      <c r="P2314" s="102">
        <v>1</v>
      </c>
    </row>
    <row r="2315" spans="1:16" x14ac:dyDescent="0.25">
      <c r="A2315" s="276" t="s">
        <v>1705</v>
      </c>
      <c r="B2315" s="277" t="s">
        <v>4697</v>
      </c>
      <c r="C2315" s="277" t="s">
        <v>1087</v>
      </c>
      <c r="D2315" s="278" t="s">
        <v>207</v>
      </c>
      <c r="E2315" s="102" t="s">
        <v>275</v>
      </c>
      <c r="F2315" s="102" t="s">
        <v>5445</v>
      </c>
      <c r="G2315" s="103"/>
      <c r="H2315" s="103">
        <v>45772</v>
      </c>
      <c r="I2315" s="102" t="s">
        <v>374</v>
      </c>
      <c r="J2315" s="102" t="s">
        <v>1</v>
      </c>
      <c r="K2315" s="102" t="s">
        <v>2</v>
      </c>
      <c r="L2315" s="102" t="str">
        <f>[2]!Table1[[#This Row],[Orgn]]&amp;"-"&amp;[2]!Table1[[#This Row],[Dest]]</f>
        <v>MXP-RMF</v>
      </c>
      <c r="M2315" s="102" t="str">
        <f t="shared" si="36"/>
        <v>ADT</v>
      </c>
      <c r="N2315" s="102">
        <f>WEEKDAY([2]!Table1[[#This Row],[Travel Date]],2)</f>
        <v>2</v>
      </c>
      <c r="P2315" s="102">
        <v>1</v>
      </c>
    </row>
    <row r="2316" spans="1:16" x14ac:dyDescent="0.25">
      <c r="A2316" s="276" t="s">
        <v>4202</v>
      </c>
      <c r="B2316" s="277" t="s">
        <v>4203</v>
      </c>
      <c r="C2316" s="277" t="s">
        <v>277</v>
      </c>
      <c r="D2316" s="278" t="s">
        <v>303</v>
      </c>
      <c r="E2316" s="102" t="s">
        <v>275</v>
      </c>
      <c r="F2316" s="102" t="s">
        <v>4204</v>
      </c>
      <c r="G2316" s="103" t="s">
        <v>5446</v>
      </c>
      <c r="H2316" s="103">
        <v>45772</v>
      </c>
      <c r="I2316" s="102" t="s">
        <v>374</v>
      </c>
      <c r="J2316" s="102" t="s">
        <v>1</v>
      </c>
      <c r="K2316" s="102" t="s">
        <v>2</v>
      </c>
      <c r="L2316" s="102" t="str">
        <f>[2]!Table1[[#This Row],[Orgn]]&amp;"-"&amp;[2]!Table1[[#This Row],[Dest]]</f>
        <v>MXP-RMF</v>
      </c>
      <c r="M2316" s="102" t="str">
        <f t="shared" si="36"/>
        <v>ADT</v>
      </c>
      <c r="N2316" s="102">
        <f>WEEKDAY([2]!Table1[[#This Row],[Travel Date]],2)</f>
        <v>2</v>
      </c>
      <c r="P2316" s="102">
        <v>1</v>
      </c>
    </row>
    <row r="2317" spans="1:16" x14ac:dyDescent="0.25">
      <c r="A2317" s="276" t="s">
        <v>1706</v>
      </c>
      <c r="B2317" s="277" t="s">
        <v>1347</v>
      </c>
      <c r="C2317" s="277" t="s">
        <v>1087</v>
      </c>
      <c r="D2317" s="278" t="s">
        <v>4609</v>
      </c>
      <c r="E2317" s="102" t="s">
        <v>275</v>
      </c>
      <c r="F2317" s="102" t="s">
        <v>5447</v>
      </c>
      <c r="G2317" s="103"/>
      <c r="H2317" s="103">
        <v>45772</v>
      </c>
      <c r="I2317" s="102" t="s">
        <v>374</v>
      </c>
      <c r="J2317" s="102" t="s">
        <v>1</v>
      </c>
      <c r="K2317" s="102" t="s">
        <v>2</v>
      </c>
      <c r="L2317" s="102" t="str">
        <f>[2]!Table1[[#This Row],[Orgn]]&amp;"-"&amp;[2]!Table1[[#This Row],[Dest]]</f>
        <v>MXP-RMF</v>
      </c>
      <c r="M2317" s="102" t="str">
        <f t="shared" si="36"/>
        <v>ADT</v>
      </c>
      <c r="N2317" s="102">
        <f>WEEKDAY([2]!Table1[[#This Row],[Travel Date]],2)</f>
        <v>2</v>
      </c>
      <c r="P2317" s="102">
        <v>1</v>
      </c>
    </row>
    <row r="2318" spans="1:16" x14ac:dyDescent="0.25">
      <c r="A2318" s="276" t="s">
        <v>4700</v>
      </c>
      <c r="B2318" s="277" t="s">
        <v>1112</v>
      </c>
      <c r="C2318" s="277" t="s">
        <v>1087</v>
      </c>
      <c r="D2318" s="278" t="s">
        <v>207</v>
      </c>
      <c r="E2318" s="102" t="s">
        <v>275</v>
      </c>
      <c r="F2318" s="102" t="s">
        <v>5448</v>
      </c>
      <c r="G2318" s="103"/>
      <c r="H2318" s="103">
        <v>45772</v>
      </c>
      <c r="I2318" s="102" t="s">
        <v>374</v>
      </c>
      <c r="J2318" s="102" t="s">
        <v>1</v>
      </c>
      <c r="K2318" s="102" t="s">
        <v>2</v>
      </c>
      <c r="L2318" s="102" t="str">
        <f>[2]!Table1[[#This Row],[Orgn]]&amp;"-"&amp;[2]!Table1[[#This Row],[Dest]]</f>
        <v>MXP-RMF</v>
      </c>
      <c r="M2318" s="102" t="str">
        <f t="shared" si="36"/>
        <v>ADT</v>
      </c>
      <c r="N2318" s="102">
        <f>WEEKDAY([2]!Table1[[#This Row],[Travel Date]],2)</f>
        <v>2</v>
      </c>
      <c r="P2318" s="102">
        <v>1</v>
      </c>
    </row>
    <row r="2319" spans="1:16" x14ac:dyDescent="0.25">
      <c r="A2319" s="276" t="s">
        <v>1716</v>
      </c>
      <c r="B2319" s="277" t="s">
        <v>4702</v>
      </c>
      <c r="C2319" s="277" t="s">
        <v>1087</v>
      </c>
      <c r="D2319" s="278" t="s">
        <v>207</v>
      </c>
      <c r="E2319" s="102" t="s">
        <v>275</v>
      </c>
      <c r="F2319" s="102" t="s">
        <v>5449</v>
      </c>
      <c r="G2319" s="103"/>
      <c r="H2319" s="103">
        <v>45772</v>
      </c>
      <c r="I2319" s="102" t="s">
        <v>374</v>
      </c>
      <c r="J2319" s="102" t="s">
        <v>1</v>
      </c>
      <c r="K2319" s="102" t="s">
        <v>2</v>
      </c>
      <c r="L2319" s="102" t="str">
        <f>[2]!Table1[[#This Row],[Orgn]]&amp;"-"&amp;[2]!Table1[[#This Row],[Dest]]</f>
        <v>MXP-RMF</v>
      </c>
      <c r="M2319" s="102" t="str">
        <f t="shared" si="36"/>
        <v>ADT</v>
      </c>
      <c r="N2319" s="102">
        <f>WEEKDAY([2]!Table1[[#This Row],[Travel Date]],2)</f>
        <v>2</v>
      </c>
      <c r="P2319" s="102">
        <v>1</v>
      </c>
    </row>
    <row r="2320" spans="1:16" x14ac:dyDescent="0.25">
      <c r="A2320" s="276" t="s">
        <v>4707</v>
      </c>
      <c r="B2320" s="277" t="s">
        <v>1368</v>
      </c>
      <c r="C2320" s="277" t="s">
        <v>1151</v>
      </c>
      <c r="D2320" s="278" t="s">
        <v>4609</v>
      </c>
      <c r="E2320" s="102" t="s">
        <v>275</v>
      </c>
      <c r="F2320" s="102" t="s">
        <v>5450</v>
      </c>
      <c r="G2320" s="103"/>
      <c r="H2320" s="103">
        <v>45772</v>
      </c>
      <c r="I2320" s="102" t="s">
        <v>374</v>
      </c>
      <c r="J2320" s="102" t="s">
        <v>1</v>
      </c>
      <c r="K2320" s="102" t="s">
        <v>2</v>
      </c>
      <c r="L2320" s="102" t="str">
        <f>[2]!Table1[[#This Row],[Orgn]]&amp;"-"&amp;[2]!Table1[[#This Row],[Dest]]</f>
        <v>MXP-RMF</v>
      </c>
      <c r="M2320" s="102" t="str">
        <f t="shared" si="36"/>
        <v>ADT</v>
      </c>
      <c r="N2320" s="102">
        <f>WEEKDAY([2]!Table1[[#This Row],[Travel Date]],2)</f>
        <v>2</v>
      </c>
      <c r="P2320" s="102">
        <v>1</v>
      </c>
    </row>
    <row r="2321" spans="1:16" x14ac:dyDescent="0.25">
      <c r="A2321" s="276" t="s">
        <v>4709</v>
      </c>
      <c r="B2321" s="277" t="s">
        <v>1073</v>
      </c>
      <c r="C2321" s="277" t="s">
        <v>1087</v>
      </c>
      <c r="D2321" s="278" t="s">
        <v>207</v>
      </c>
      <c r="E2321" s="102" t="s">
        <v>275</v>
      </c>
      <c r="F2321" s="102" t="s">
        <v>5451</v>
      </c>
      <c r="G2321" s="103"/>
      <c r="H2321" s="103">
        <v>45772</v>
      </c>
      <c r="I2321" s="102" t="s">
        <v>374</v>
      </c>
      <c r="J2321" s="102" t="s">
        <v>1</v>
      </c>
      <c r="K2321" s="102" t="s">
        <v>2</v>
      </c>
      <c r="L2321" s="102" t="str">
        <f>[2]!Table1[[#This Row],[Orgn]]&amp;"-"&amp;[2]!Table1[[#This Row],[Dest]]</f>
        <v>MXP-RMF</v>
      </c>
      <c r="M2321" s="102" t="str">
        <f t="shared" si="36"/>
        <v>ADT</v>
      </c>
      <c r="N2321" s="102">
        <f>WEEKDAY([2]!Table1[[#This Row],[Travel Date]],2)</f>
        <v>2</v>
      </c>
      <c r="P2321" s="102">
        <v>1</v>
      </c>
    </row>
    <row r="2322" spans="1:16" x14ac:dyDescent="0.25">
      <c r="A2322" s="276" t="s">
        <v>4711</v>
      </c>
      <c r="B2322" s="277" t="s">
        <v>1127</v>
      </c>
      <c r="C2322" s="277" t="s">
        <v>277</v>
      </c>
      <c r="D2322" s="278" t="s">
        <v>136</v>
      </c>
      <c r="E2322" s="102" t="s">
        <v>275</v>
      </c>
      <c r="F2322" s="102" t="s">
        <v>5452</v>
      </c>
      <c r="G2322" s="103">
        <v>25011</v>
      </c>
      <c r="H2322" s="103">
        <v>45772</v>
      </c>
      <c r="I2322" s="102" t="s">
        <v>374</v>
      </c>
      <c r="J2322" s="102" t="s">
        <v>1</v>
      </c>
      <c r="K2322" s="102" t="s">
        <v>2</v>
      </c>
      <c r="L2322" s="102" t="str">
        <f>[2]!Table1[[#This Row],[Orgn]]&amp;"-"&amp;[2]!Table1[[#This Row],[Dest]]</f>
        <v>MXP-RMF</v>
      </c>
      <c r="M2322" s="102" t="str">
        <f t="shared" si="36"/>
        <v>ADT</v>
      </c>
      <c r="N2322" s="102">
        <f>WEEKDAY([2]!Table1[[#This Row],[Travel Date]],2)</f>
        <v>2</v>
      </c>
      <c r="P2322" s="102">
        <v>1</v>
      </c>
    </row>
    <row r="2323" spans="1:16" x14ac:dyDescent="0.25">
      <c r="A2323" s="276" t="s">
        <v>1548</v>
      </c>
      <c r="B2323" s="277" t="s">
        <v>1384</v>
      </c>
      <c r="C2323" s="277" t="s">
        <v>274</v>
      </c>
      <c r="D2323" s="278" t="s">
        <v>207</v>
      </c>
      <c r="E2323" s="102" t="s">
        <v>275</v>
      </c>
      <c r="F2323" s="102" t="s">
        <v>5453</v>
      </c>
      <c r="G2323" s="103"/>
      <c r="H2323" s="103">
        <v>45772</v>
      </c>
      <c r="I2323" s="102" t="s">
        <v>374</v>
      </c>
      <c r="J2323" s="102" t="s">
        <v>1</v>
      </c>
      <c r="K2323" s="102" t="s">
        <v>2</v>
      </c>
      <c r="L2323" s="102" t="str">
        <f>[2]!Table1[[#This Row],[Orgn]]&amp;"-"&amp;[2]!Table1[[#This Row],[Dest]]</f>
        <v>MXP-RMF</v>
      </c>
      <c r="M2323" s="102" t="str">
        <f t="shared" si="36"/>
        <v>ADT</v>
      </c>
      <c r="N2323" s="102">
        <f>WEEKDAY([2]!Table1[[#This Row],[Travel Date]],2)</f>
        <v>2</v>
      </c>
      <c r="P2323" s="102">
        <v>1</v>
      </c>
    </row>
    <row r="2324" spans="1:16" x14ac:dyDescent="0.25">
      <c r="A2324" s="276" t="s">
        <v>1548</v>
      </c>
      <c r="B2324" s="277" t="s">
        <v>1127</v>
      </c>
      <c r="C2324" s="277" t="s">
        <v>1087</v>
      </c>
      <c r="D2324" s="278" t="s">
        <v>207</v>
      </c>
      <c r="E2324" s="102" t="s">
        <v>275</v>
      </c>
      <c r="F2324" s="102" t="s">
        <v>5454</v>
      </c>
      <c r="G2324" s="103"/>
      <c r="H2324" s="103">
        <v>45772</v>
      </c>
      <c r="I2324" s="102" t="s">
        <v>374</v>
      </c>
      <c r="J2324" s="102" t="s">
        <v>1</v>
      </c>
      <c r="K2324" s="102" t="s">
        <v>2</v>
      </c>
      <c r="L2324" s="102" t="str">
        <f>[2]!Table1[[#This Row],[Orgn]]&amp;"-"&amp;[2]!Table1[[#This Row],[Dest]]</f>
        <v>MXP-RMF</v>
      </c>
      <c r="M2324" s="102" t="str">
        <f t="shared" si="36"/>
        <v>ADT</v>
      </c>
      <c r="N2324" s="102">
        <f>WEEKDAY([2]!Table1[[#This Row],[Travel Date]],2)</f>
        <v>2</v>
      </c>
      <c r="P2324" s="102">
        <v>1</v>
      </c>
    </row>
    <row r="2325" spans="1:16" x14ac:dyDescent="0.25">
      <c r="A2325" s="276" t="s">
        <v>1248</v>
      </c>
      <c r="B2325" s="277" t="s">
        <v>1116</v>
      </c>
      <c r="C2325" s="277" t="s">
        <v>1070</v>
      </c>
      <c r="D2325" s="278" t="s">
        <v>280</v>
      </c>
      <c r="E2325" s="102" t="s">
        <v>275</v>
      </c>
      <c r="F2325" s="102" t="s">
        <v>5455</v>
      </c>
      <c r="G2325" s="103"/>
      <c r="H2325" s="103">
        <v>45772</v>
      </c>
      <c r="I2325" s="102" t="s">
        <v>374</v>
      </c>
      <c r="J2325" s="102" t="s">
        <v>1</v>
      </c>
      <c r="K2325" s="102" t="s">
        <v>2</v>
      </c>
      <c r="L2325" s="102" t="str">
        <f>[2]!Table1[[#This Row],[Orgn]]&amp;"-"&amp;[2]!Table1[[#This Row],[Dest]]</f>
        <v>MXP-RMF</v>
      </c>
      <c r="M2325" s="102" t="str">
        <f t="shared" si="36"/>
        <v>ADT</v>
      </c>
      <c r="N2325" s="102">
        <f>WEEKDAY([2]!Table1[[#This Row],[Travel Date]],2)</f>
        <v>2</v>
      </c>
      <c r="P2325" s="102">
        <v>1</v>
      </c>
    </row>
    <row r="2326" spans="1:16" x14ac:dyDescent="0.25">
      <c r="A2326" s="276" t="s">
        <v>4715</v>
      </c>
      <c r="B2326" s="277" t="s">
        <v>1357</v>
      </c>
      <c r="C2326" s="277" t="s">
        <v>1087</v>
      </c>
      <c r="D2326" s="278" t="s">
        <v>207</v>
      </c>
      <c r="E2326" s="102" t="s">
        <v>275</v>
      </c>
      <c r="F2326" s="102" t="s">
        <v>5456</v>
      </c>
      <c r="G2326" s="103"/>
      <c r="H2326" s="103">
        <v>45772</v>
      </c>
      <c r="I2326" s="102" t="s">
        <v>374</v>
      </c>
      <c r="J2326" s="102" t="s">
        <v>1</v>
      </c>
      <c r="K2326" s="102" t="s">
        <v>2</v>
      </c>
      <c r="L2326" s="102" t="str">
        <f>[2]!Table1[[#This Row],[Orgn]]&amp;"-"&amp;[2]!Table1[[#This Row],[Dest]]</f>
        <v>MXP-RMF</v>
      </c>
      <c r="M2326" s="102" t="str">
        <f t="shared" si="36"/>
        <v>ADT</v>
      </c>
      <c r="N2326" s="102">
        <f>WEEKDAY([2]!Table1[[#This Row],[Travel Date]],2)</f>
        <v>2</v>
      </c>
      <c r="P2326" s="102">
        <v>1</v>
      </c>
    </row>
    <row r="2327" spans="1:16" x14ac:dyDescent="0.25">
      <c r="A2327" s="276" t="s">
        <v>4715</v>
      </c>
      <c r="B2327" s="277" t="s">
        <v>1099</v>
      </c>
      <c r="C2327" s="277" t="s">
        <v>274</v>
      </c>
      <c r="D2327" s="278" t="s">
        <v>207</v>
      </c>
      <c r="E2327" s="102" t="s">
        <v>275</v>
      </c>
      <c r="F2327" s="102" t="s">
        <v>5457</v>
      </c>
      <c r="G2327" s="103"/>
      <c r="H2327" s="103">
        <v>45772</v>
      </c>
      <c r="I2327" s="102" t="s">
        <v>374</v>
      </c>
      <c r="J2327" s="102" t="s">
        <v>1</v>
      </c>
      <c r="K2327" s="102" t="s">
        <v>2</v>
      </c>
      <c r="L2327" s="102" t="str">
        <f>[2]!Table1[[#This Row],[Orgn]]&amp;"-"&amp;[2]!Table1[[#This Row],[Dest]]</f>
        <v>MXP-RMF</v>
      </c>
      <c r="M2327" s="102" t="str">
        <f t="shared" si="36"/>
        <v>ADT</v>
      </c>
      <c r="N2327" s="102">
        <f>WEEKDAY([2]!Table1[[#This Row],[Travel Date]],2)</f>
        <v>2</v>
      </c>
      <c r="P2327" s="102">
        <v>1</v>
      </c>
    </row>
    <row r="2328" spans="1:16" x14ac:dyDescent="0.25">
      <c r="A2328" s="276" t="s">
        <v>4715</v>
      </c>
      <c r="B2328" s="277" t="s">
        <v>1153</v>
      </c>
      <c r="C2328" s="277" t="s">
        <v>1075</v>
      </c>
      <c r="D2328" s="278" t="s">
        <v>207</v>
      </c>
      <c r="E2328" s="102" t="s">
        <v>275</v>
      </c>
      <c r="F2328" s="102" t="s">
        <v>5458</v>
      </c>
      <c r="G2328" s="103">
        <v>44776</v>
      </c>
      <c r="H2328" s="103">
        <v>45772</v>
      </c>
      <c r="I2328" s="102" t="s">
        <v>374</v>
      </c>
      <c r="J2328" s="102" t="s">
        <v>1</v>
      </c>
      <c r="K2328" s="102" t="s">
        <v>2</v>
      </c>
      <c r="L2328" s="102" t="str">
        <f>[2]!Table1[[#This Row],[Orgn]]&amp;"-"&amp;[2]!Table1[[#This Row],[Dest]]</f>
        <v>MXP-RMF</v>
      </c>
      <c r="M2328" s="102" t="str">
        <f t="shared" si="36"/>
        <v>CHD</v>
      </c>
      <c r="N2328" s="102">
        <f>WEEKDAY([2]!Table1[[#This Row],[Travel Date]],2)</f>
        <v>2</v>
      </c>
      <c r="P2328" s="102">
        <v>1</v>
      </c>
    </row>
    <row r="2329" spans="1:16" x14ac:dyDescent="0.25">
      <c r="A2329" s="276" t="s">
        <v>1419</v>
      </c>
      <c r="B2329" s="277" t="s">
        <v>1155</v>
      </c>
      <c r="C2329" s="277" t="s">
        <v>274</v>
      </c>
      <c r="D2329" s="278" t="s">
        <v>152</v>
      </c>
      <c r="E2329" s="102" t="s">
        <v>275</v>
      </c>
      <c r="F2329" s="102" t="s">
        <v>5459</v>
      </c>
      <c r="G2329" s="103"/>
      <c r="H2329" s="103">
        <v>45772</v>
      </c>
      <c r="I2329" s="102" t="s">
        <v>374</v>
      </c>
      <c r="J2329" s="102" t="s">
        <v>1</v>
      </c>
      <c r="K2329" s="102" t="s">
        <v>2</v>
      </c>
      <c r="L2329" s="102" t="str">
        <f>[2]!Table1[[#This Row],[Orgn]]&amp;"-"&amp;[2]!Table1[[#This Row],[Dest]]</f>
        <v>MXP-RMF</v>
      </c>
      <c r="M2329" s="102" t="str">
        <f t="shared" si="36"/>
        <v>ADT</v>
      </c>
      <c r="N2329" s="102">
        <f>WEEKDAY([2]!Table1[[#This Row],[Travel Date]],2)</f>
        <v>2</v>
      </c>
      <c r="P2329" s="102">
        <v>1</v>
      </c>
    </row>
    <row r="2330" spans="1:16" x14ac:dyDescent="0.25">
      <c r="A2330" s="276" t="s">
        <v>1133</v>
      </c>
      <c r="B2330" s="277" t="s">
        <v>1842</v>
      </c>
      <c r="C2330" s="277" t="s">
        <v>1087</v>
      </c>
      <c r="D2330" s="278" t="s">
        <v>207</v>
      </c>
      <c r="E2330" s="102" t="s">
        <v>275</v>
      </c>
      <c r="F2330" s="102" t="s">
        <v>5460</v>
      </c>
      <c r="G2330" s="103"/>
      <c r="H2330" s="103">
        <v>45772</v>
      </c>
      <c r="I2330" s="102" t="s">
        <v>374</v>
      </c>
      <c r="J2330" s="102" t="s">
        <v>1</v>
      </c>
      <c r="K2330" s="102" t="s">
        <v>2</v>
      </c>
      <c r="L2330" s="102" t="str">
        <f>[2]!Table1[[#This Row],[Orgn]]&amp;"-"&amp;[2]!Table1[[#This Row],[Dest]]</f>
        <v>MXP-RMF</v>
      </c>
      <c r="M2330" s="102" t="str">
        <f t="shared" si="36"/>
        <v>ADT</v>
      </c>
      <c r="N2330" s="102">
        <f>WEEKDAY([2]!Table1[[#This Row],[Travel Date]],2)</f>
        <v>2</v>
      </c>
      <c r="P2330" s="102">
        <v>1</v>
      </c>
    </row>
    <row r="2331" spans="1:16" x14ac:dyDescent="0.25">
      <c r="A2331" s="276" t="s">
        <v>1402</v>
      </c>
      <c r="B2331" s="277" t="s">
        <v>4721</v>
      </c>
      <c r="C2331" s="277" t="s">
        <v>1087</v>
      </c>
      <c r="D2331" s="278" t="s">
        <v>207</v>
      </c>
      <c r="E2331" s="102" t="s">
        <v>275</v>
      </c>
      <c r="F2331" s="102" t="s">
        <v>5461</v>
      </c>
      <c r="G2331" s="103"/>
      <c r="H2331" s="103">
        <v>45772</v>
      </c>
      <c r="I2331" s="102" t="s">
        <v>374</v>
      </c>
      <c r="J2331" s="102" t="s">
        <v>1</v>
      </c>
      <c r="K2331" s="102" t="s">
        <v>2</v>
      </c>
      <c r="L2331" s="102" t="str">
        <f>[2]!Table1[[#This Row],[Orgn]]&amp;"-"&amp;[2]!Table1[[#This Row],[Dest]]</f>
        <v>MXP-RMF</v>
      </c>
      <c r="M2331" s="102" t="str">
        <f t="shared" si="36"/>
        <v>ADT</v>
      </c>
      <c r="N2331" s="102">
        <f>WEEKDAY([2]!Table1[[#This Row],[Travel Date]],2)</f>
        <v>2</v>
      </c>
      <c r="P2331" s="102">
        <v>1</v>
      </c>
    </row>
    <row r="2332" spans="1:16" x14ac:dyDescent="0.25">
      <c r="A2332" s="276" t="s">
        <v>4727</v>
      </c>
      <c r="B2332" s="277" t="s">
        <v>1996</v>
      </c>
      <c r="C2332" s="277" t="s">
        <v>1087</v>
      </c>
      <c r="D2332" s="278" t="s">
        <v>4609</v>
      </c>
      <c r="E2332" s="102" t="s">
        <v>275</v>
      </c>
      <c r="F2332" s="102" t="s">
        <v>5462</v>
      </c>
      <c r="G2332" s="103"/>
      <c r="H2332" s="103">
        <v>45772</v>
      </c>
      <c r="I2332" s="102" t="s">
        <v>374</v>
      </c>
      <c r="J2332" s="102" t="s">
        <v>1</v>
      </c>
      <c r="K2332" s="102" t="s">
        <v>2</v>
      </c>
      <c r="L2332" s="102" t="str">
        <f>[2]!Table1[[#This Row],[Orgn]]&amp;"-"&amp;[2]!Table1[[#This Row],[Dest]]</f>
        <v>MXP-RMF</v>
      </c>
      <c r="M2332" s="102" t="str">
        <f t="shared" si="36"/>
        <v>ADT</v>
      </c>
      <c r="N2332" s="102">
        <f>WEEKDAY([2]!Table1[[#This Row],[Travel Date]],2)</f>
        <v>2</v>
      </c>
      <c r="P2332" s="102">
        <v>1</v>
      </c>
    </row>
    <row r="2333" spans="1:16" x14ac:dyDescent="0.25">
      <c r="A2333" s="276" t="s">
        <v>4729</v>
      </c>
      <c r="B2333" s="277" t="s">
        <v>1123</v>
      </c>
      <c r="C2333" s="277" t="s">
        <v>1087</v>
      </c>
      <c r="D2333" s="278" t="s">
        <v>207</v>
      </c>
      <c r="E2333" s="102" t="s">
        <v>275</v>
      </c>
      <c r="F2333" s="102" t="s">
        <v>5463</v>
      </c>
      <c r="G2333" s="103"/>
      <c r="H2333" s="103">
        <v>45772</v>
      </c>
      <c r="I2333" s="102" t="s">
        <v>374</v>
      </c>
      <c r="J2333" s="102" t="s">
        <v>1</v>
      </c>
      <c r="K2333" s="102" t="s">
        <v>2</v>
      </c>
      <c r="L2333" s="102" t="str">
        <f>[2]!Table1[[#This Row],[Orgn]]&amp;"-"&amp;[2]!Table1[[#This Row],[Dest]]</f>
        <v>MXP-RMF</v>
      </c>
      <c r="M2333" s="102" t="str">
        <f t="shared" si="36"/>
        <v>ADT</v>
      </c>
      <c r="N2333" s="102">
        <f>WEEKDAY([2]!Table1[[#This Row],[Travel Date]],2)</f>
        <v>2</v>
      </c>
      <c r="P2333" s="102">
        <v>1</v>
      </c>
    </row>
    <row r="2334" spans="1:16" x14ac:dyDescent="0.25">
      <c r="A2334" s="276" t="s">
        <v>4731</v>
      </c>
      <c r="B2334" s="277" t="s">
        <v>1346</v>
      </c>
      <c r="C2334" s="277" t="s">
        <v>274</v>
      </c>
      <c r="D2334" s="278" t="s">
        <v>207</v>
      </c>
      <c r="E2334" s="102" t="s">
        <v>275</v>
      </c>
      <c r="F2334" s="102" t="s">
        <v>5464</v>
      </c>
      <c r="G2334" s="103"/>
      <c r="H2334" s="103">
        <v>45772</v>
      </c>
      <c r="I2334" s="102" t="s">
        <v>374</v>
      </c>
      <c r="J2334" s="102" t="s">
        <v>1</v>
      </c>
      <c r="K2334" s="102" t="s">
        <v>2</v>
      </c>
      <c r="L2334" s="102" t="str">
        <f>[2]!Table1[[#This Row],[Orgn]]&amp;"-"&amp;[2]!Table1[[#This Row],[Dest]]</f>
        <v>MXP-RMF</v>
      </c>
      <c r="M2334" s="102" t="str">
        <f t="shared" si="36"/>
        <v>ADT</v>
      </c>
      <c r="N2334" s="102">
        <f>WEEKDAY([2]!Table1[[#This Row],[Travel Date]],2)</f>
        <v>2</v>
      </c>
      <c r="P2334" s="102">
        <v>1</v>
      </c>
    </row>
    <row r="2335" spans="1:16" x14ac:dyDescent="0.25">
      <c r="A2335" s="276" t="s">
        <v>4731</v>
      </c>
      <c r="B2335" s="277" t="s">
        <v>4733</v>
      </c>
      <c r="C2335" s="277" t="s">
        <v>274</v>
      </c>
      <c r="D2335" s="278" t="s">
        <v>207</v>
      </c>
      <c r="E2335" s="102" t="s">
        <v>275</v>
      </c>
      <c r="F2335" s="102" t="s">
        <v>5465</v>
      </c>
      <c r="G2335" s="103"/>
      <c r="H2335" s="103">
        <v>45772</v>
      </c>
      <c r="I2335" s="102" t="s">
        <v>374</v>
      </c>
      <c r="J2335" s="102" t="s">
        <v>1</v>
      </c>
      <c r="K2335" s="102" t="s">
        <v>2</v>
      </c>
      <c r="L2335" s="102" t="str">
        <f>[2]!Table1[[#This Row],[Orgn]]&amp;"-"&amp;[2]!Table1[[#This Row],[Dest]]</f>
        <v>MXP-RMF</v>
      </c>
      <c r="M2335" s="102" t="str">
        <f t="shared" si="36"/>
        <v>ADT</v>
      </c>
      <c r="N2335" s="102">
        <f>WEEKDAY([2]!Table1[[#This Row],[Travel Date]],2)</f>
        <v>2</v>
      </c>
      <c r="P2335" s="102">
        <v>1</v>
      </c>
    </row>
    <row r="2336" spans="1:16" x14ac:dyDescent="0.25">
      <c r="A2336" s="276" t="s">
        <v>4731</v>
      </c>
      <c r="B2336" s="277" t="s">
        <v>4735</v>
      </c>
      <c r="C2336" s="277" t="s">
        <v>1075</v>
      </c>
      <c r="D2336" s="278" t="s">
        <v>207</v>
      </c>
      <c r="E2336" s="102" t="s">
        <v>275</v>
      </c>
      <c r="F2336" s="102" t="s">
        <v>5466</v>
      </c>
      <c r="G2336" s="103">
        <v>43725</v>
      </c>
      <c r="H2336" s="103">
        <v>45772</v>
      </c>
      <c r="I2336" s="102" t="s">
        <v>374</v>
      </c>
      <c r="J2336" s="102" t="s">
        <v>1</v>
      </c>
      <c r="K2336" s="102" t="s">
        <v>2</v>
      </c>
      <c r="L2336" s="102" t="str">
        <f>[2]!Table1[[#This Row],[Orgn]]&amp;"-"&amp;[2]!Table1[[#This Row],[Dest]]</f>
        <v>MXP-RMF</v>
      </c>
      <c r="M2336" s="102" t="str">
        <f t="shared" si="36"/>
        <v>CHD</v>
      </c>
      <c r="N2336" s="102">
        <f>WEEKDAY([2]!Table1[[#This Row],[Travel Date]],2)</f>
        <v>2</v>
      </c>
      <c r="P2336" s="102">
        <v>1</v>
      </c>
    </row>
    <row r="2337" spans="1:16" x14ac:dyDescent="0.25">
      <c r="A2337" s="276" t="s">
        <v>1406</v>
      </c>
      <c r="B2337" s="277" t="s">
        <v>1192</v>
      </c>
      <c r="C2337" s="277" t="s">
        <v>1087</v>
      </c>
      <c r="D2337" s="278" t="s">
        <v>207</v>
      </c>
      <c r="E2337" s="102" t="s">
        <v>275</v>
      </c>
      <c r="F2337" s="102" t="s">
        <v>5467</v>
      </c>
      <c r="G2337" s="103"/>
      <c r="H2337" s="103">
        <v>45772</v>
      </c>
      <c r="I2337" s="102" t="s">
        <v>374</v>
      </c>
      <c r="J2337" s="102" t="s">
        <v>1</v>
      </c>
      <c r="K2337" s="102" t="s">
        <v>2</v>
      </c>
      <c r="L2337" s="102" t="str">
        <f>[2]!Table1[[#This Row],[Orgn]]&amp;"-"&amp;[2]!Table1[[#This Row],[Dest]]</f>
        <v>MXP-RMF</v>
      </c>
      <c r="M2337" s="102" t="str">
        <f t="shared" si="36"/>
        <v>ADT</v>
      </c>
      <c r="N2337" s="102">
        <f>WEEKDAY([2]!Table1[[#This Row],[Travel Date]],2)</f>
        <v>2</v>
      </c>
      <c r="P2337" s="102">
        <v>1</v>
      </c>
    </row>
    <row r="2338" spans="1:16" x14ac:dyDescent="0.25">
      <c r="A2338" s="276" t="s">
        <v>4741</v>
      </c>
      <c r="B2338" s="277" t="s">
        <v>1187</v>
      </c>
      <c r="C2338" s="277" t="s">
        <v>274</v>
      </c>
      <c r="D2338" s="278" t="s">
        <v>207</v>
      </c>
      <c r="E2338" s="102" t="s">
        <v>275</v>
      </c>
      <c r="F2338" s="102" t="s">
        <v>5468</v>
      </c>
      <c r="G2338" s="103"/>
      <c r="H2338" s="103">
        <v>45772</v>
      </c>
      <c r="I2338" s="102" t="s">
        <v>374</v>
      </c>
      <c r="J2338" s="102" t="s">
        <v>1</v>
      </c>
      <c r="K2338" s="102" t="s">
        <v>2</v>
      </c>
      <c r="L2338" s="102" t="str">
        <f>[2]!Table1[[#This Row],[Orgn]]&amp;"-"&amp;[2]!Table1[[#This Row],[Dest]]</f>
        <v>MXP-RMF</v>
      </c>
      <c r="M2338" s="102" t="str">
        <f t="shared" si="36"/>
        <v>ADT</v>
      </c>
      <c r="N2338" s="102">
        <f>WEEKDAY([2]!Table1[[#This Row],[Travel Date]],2)</f>
        <v>2</v>
      </c>
      <c r="P2338" s="102">
        <v>1</v>
      </c>
    </row>
    <row r="2339" spans="1:16" x14ac:dyDescent="0.25">
      <c r="A2339" s="279" t="s">
        <v>4743</v>
      </c>
      <c r="B2339" s="280" t="s">
        <v>1153</v>
      </c>
      <c r="C2339" s="280" t="s">
        <v>1087</v>
      </c>
      <c r="D2339" s="278" t="s">
        <v>207</v>
      </c>
      <c r="E2339" s="102" t="s">
        <v>275</v>
      </c>
      <c r="F2339" s="102" t="s">
        <v>5469</v>
      </c>
      <c r="G2339" s="103"/>
      <c r="H2339" s="103">
        <v>45772</v>
      </c>
      <c r="I2339" s="102" t="s">
        <v>374</v>
      </c>
      <c r="J2339" s="102" t="s">
        <v>1</v>
      </c>
      <c r="K2339" s="102" t="s">
        <v>2</v>
      </c>
      <c r="L2339" s="102" t="str">
        <f>[2]!Table1[[#This Row],[Orgn]]&amp;"-"&amp;[2]!Table1[[#This Row],[Dest]]</f>
        <v>MXP-RMF</v>
      </c>
      <c r="M2339" s="102" t="str">
        <f t="shared" si="36"/>
        <v>ADT</v>
      </c>
      <c r="N2339" s="102">
        <f>WEEKDAY([2]!Table1[[#This Row],[Travel Date]],2)</f>
        <v>2</v>
      </c>
      <c r="P2339" s="102">
        <v>1</v>
      </c>
    </row>
    <row r="2340" spans="1:16" x14ac:dyDescent="0.25">
      <c r="A2340" s="276" t="s">
        <v>5187</v>
      </c>
      <c r="B2340" s="277" t="s">
        <v>1255</v>
      </c>
      <c r="C2340" s="277" t="s">
        <v>274</v>
      </c>
      <c r="D2340" s="278" t="s">
        <v>370</v>
      </c>
      <c r="E2340" s="102" t="s">
        <v>275</v>
      </c>
      <c r="F2340" s="102" t="s">
        <v>5189</v>
      </c>
      <c r="G2340" s="103"/>
      <c r="H2340" s="103">
        <v>45772</v>
      </c>
      <c r="I2340" s="102" t="s">
        <v>374</v>
      </c>
      <c r="J2340" s="102" t="s">
        <v>1</v>
      </c>
      <c r="K2340" s="102" t="s">
        <v>373</v>
      </c>
      <c r="L2340" s="102" t="str">
        <f>[2]!Table1[[#This Row],[Orgn]]&amp;"-"&amp;[2]!Table1[[#This Row],[Dest]]</f>
        <v>MXP-RMF</v>
      </c>
      <c r="M2340" s="102" t="str">
        <f t="shared" si="36"/>
        <v>ADT</v>
      </c>
      <c r="N2340" s="102">
        <f>WEEKDAY([2]!Table1[[#This Row],[Travel Date]],2)</f>
        <v>2</v>
      </c>
      <c r="P2340" s="102">
        <v>1</v>
      </c>
    </row>
    <row r="2341" spans="1:16" x14ac:dyDescent="0.25">
      <c r="A2341" s="276" t="s">
        <v>5190</v>
      </c>
      <c r="B2341" s="277" t="s">
        <v>1849</v>
      </c>
      <c r="C2341" s="277" t="s">
        <v>1087</v>
      </c>
      <c r="D2341" s="278" t="s">
        <v>370</v>
      </c>
      <c r="E2341" s="102" t="s">
        <v>275</v>
      </c>
      <c r="F2341" s="102" t="s">
        <v>5191</v>
      </c>
      <c r="G2341" s="103"/>
      <c r="H2341" s="103">
        <v>45772</v>
      </c>
      <c r="I2341" s="102" t="s">
        <v>374</v>
      </c>
      <c r="J2341" s="102" t="s">
        <v>1</v>
      </c>
      <c r="K2341" s="102" t="s">
        <v>373</v>
      </c>
      <c r="L2341" s="102" t="str">
        <f>[2]!Table1[[#This Row],[Orgn]]&amp;"-"&amp;[2]!Table1[[#This Row],[Dest]]</f>
        <v>MXP-RMF</v>
      </c>
      <c r="M2341" s="102" t="str">
        <f t="shared" si="36"/>
        <v>ADT</v>
      </c>
      <c r="N2341" s="102">
        <f>WEEKDAY([2]!Table1[[#This Row],[Travel Date]],2)</f>
        <v>2</v>
      </c>
      <c r="P2341" s="102">
        <v>1</v>
      </c>
    </row>
    <row r="2342" spans="1:16" x14ac:dyDescent="0.25">
      <c r="A2342" s="276" t="s">
        <v>5190</v>
      </c>
      <c r="B2342" s="277" t="s">
        <v>1200</v>
      </c>
      <c r="C2342" s="277" t="s">
        <v>1087</v>
      </c>
      <c r="D2342" s="278" t="s">
        <v>370</v>
      </c>
      <c r="E2342" s="102" t="s">
        <v>275</v>
      </c>
      <c r="F2342" s="102" t="s">
        <v>5192</v>
      </c>
      <c r="G2342" s="103"/>
      <c r="H2342" s="103">
        <v>45772</v>
      </c>
      <c r="I2342" s="102" t="s">
        <v>374</v>
      </c>
      <c r="J2342" s="102" t="s">
        <v>1</v>
      </c>
      <c r="K2342" s="102" t="s">
        <v>373</v>
      </c>
      <c r="L2342" s="102" t="str">
        <f>[2]!Table1[[#This Row],[Orgn]]&amp;"-"&amp;[2]!Table1[[#This Row],[Dest]]</f>
        <v>MXP-RMF</v>
      </c>
      <c r="M2342" s="102" t="str">
        <f t="shared" si="36"/>
        <v>ADT</v>
      </c>
      <c r="N2342" s="102">
        <f>WEEKDAY([2]!Table1[[#This Row],[Travel Date]],2)</f>
        <v>2</v>
      </c>
      <c r="P2342" s="102">
        <v>1</v>
      </c>
    </row>
    <row r="2343" spans="1:16" x14ac:dyDescent="0.25">
      <c r="A2343" s="276" t="s">
        <v>5193</v>
      </c>
      <c r="B2343" s="277" t="s">
        <v>5194</v>
      </c>
      <c r="C2343" s="277" t="s">
        <v>274</v>
      </c>
      <c r="D2343" s="278" t="s">
        <v>370</v>
      </c>
      <c r="E2343" s="102" t="s">
        <v>275</v>
      </c>
      <c r="F2343" s="102" t="s">
        <v>5470</v>
      </c>
      <c r="G2343" s="103"/>
      <c r="H2343" s="103">
        <v>45772</v>
      </c>
      <c r="I2343" s="102" t="s">
        <v>374</v>
      </c>
      <c r="J2343" s="102" t="s">
        <v>1</v>
      </c>
      <c r="K2343" s="102" t="s">
        <v>373</v>
      </c>
      <c r="L2343" s="102" t="str">
        <f>[2]!Table1[[#This Row],[Orgn]]&amp;"-"&amp;[2]!Table1[[#This Row],[Dest]]</f>
        <v>MXP-RMF</v>
      </c>
      <c r="M2343" s="102" t="str">
        <f t="shared" si="36"/>
        <v>ADT</v>
      </c>
      <c r="N2343" s="102">
        <f>WEEKDAY([2]!Table1[[#This Row],[Travel Date]],2)</f>
        <v>2</v>
      </c>
      <c r="P2343" s="102">
        <v>1</v>
      </c>
    </row>
    <row r="2344" spans="1:16" x14ac:dyDescent="0.25">
      <c r="A2344" s="276" t="s">
        <v>5193</v>
      </c>
      <c r="B2344" s="277" t="s">
        <v>5196</v>
      </c>
      <c r="C2344" s="277" t="s">
        <v>274</v>
      </c>
      <c r="D2344" s="278" t="s">
        <v>370</v>
      </c>
      <c r="E2344" s="102" t="s">
        <v>275</v>
      </c>
      <c r="F2344" s="102" t="s">
        <v>5197</v>
      </c>
      <c r="G2344" s="103"/>
      <c r="H2344" s="103">
        <v>45772</v>
      </c>
      <c r="I2344" s="102" t="s">
        <v>374</v>
      </c>
      <c r="J2344" s="102" t="s">
        <v>1</v>
      </c>
      <c r="K2344" s="102" t="s">
        <v>373</v>
      </c>
      <c r="L2344" s="102" t="str">
        <f>[2]!Table1[[#This Row],[Orgn]]&amp;"-"&amp;[2]!Table1[[#This Row],[Dest]]</f>
        <v>MXP-RMF</v>
      </c>
      <c r="M2344" s="102" t="str">
        <f t="shared" si="36"/>
        <v>ADT</v>
      </c>
      <c r="N2344" s="102">
        <f>WEEKDAY([2]!Table1[[#This Row],[Travel Date]],2)</f>
        <v>2</v>
      </c>
      <c r="P2344" s="102">
        <v>1</v>
      </c>
    </row>
    <row r="2345" spans="1:16" x14ac:dyDescent="0.25">
      <c r="A2345" s="276" t="s">
        <v>5198</v>
      </c>
      <c r="B2345" s="277" t="s">
        <v>1085</v>
      </c>
      <c r="C2345" s="277" t="s">
        <v>1087</v>
      </c>
      <c r="D2345" s="278" t="s">
        <v>370</v>
      </c>
      <c r="E2345" s="102" t="s">
        <v>275</v>
      </c>
      <c r="F2345" s="102" t="s">
        <v>5199</v>
      </c>
      <c r="G2345" s="103" t="s">
        <v>2390</v>
      </c>
      <c r="H2345" s="103">
        <v>45772</v>
      </c>
      <c r="I2345" s="102" t="s">
        <v>374</v>
      </c>
      <c r="J2345" s="102" t="s">
        <v>1</v>
      </c>
      <c r="K2345" s="102" t="s">
        <v>373</v>
      </c>
      <c r="L2345" s="102" t="str">
        <f>[2]!Table1[[#This Row],[Orgn]]&amp;"-"&amp;[2]!Table1[[#This Row],[Dest]]</f>
        <v>MXP-RMF</v>
      </c>
      <c r="M2345" s="102" t="str">
        <f t="shared" si="36"/>
        <v>ADT</v>
      </c>
      <c r="N2345" s="102">
        <f>WEEKDAY([2]!Table1[[#This Row],[Travel Date]],2)</f>
        <v>2</v>
      </c>
      <c r="P2345" s="102">
        <v>1</v>
      </c>
    </row>
    <row r="2346" spans="1:16" x14ac:dyDescent="0.25">
      <c r="A2346" s="276" t="s">
        <v>5201</v>
      </c>
      <c r="B2346" s="277" t="s">
        <v>1275</v>
      </c>
      <c r="C2346" s="277" t="s">
        <v>274</v>
      </c>
      <c r="D2346" s="278" t="s">
        <v>370</v>
      </c>
      <c r="E2346" s="102" t="s">
        <v>275</v>
      </c>
      <c r="F2346" s="102" t="s">
        <v>5202</v>
      </c>
      <c r="G2346" s="103"/>
      <c r="H2346" s="103">
        <v>45772</v>
      </c>
      <c r="I2346" s="102" t="s">
        <v>374</v>
      </c>
      <c r="J2346" s="102" t="s">
        <v>1</v>
      </c>
      <c r="K2346" s="102" t="s">
        <v>373</v>
      </c>
      <c r="L2346" s="102" t="str">
        <f>[2]!Table1[[#This Row],[Orgn]]&amp;"-"&amp;[2]!Table1[[#This Row],[Dest]]</f>
        <v>MXP-RMF</v>
      </c>
      <c r="M2346" s="102" t="str">
        <f t="shared" si="36"/>
        <v>ADT</v>
      </c>
      <c r="N2346" s="102">
        <f>WEEKDAY([2]!Table1[[#This Row],[Travel Date]],2)</f>
        <v>2</v>
      </c>
      <c r="P2346" s="102">
        <v>1</v>
      </c>
    </row>
    <row r="2347" spans="1:16" x14ac:dyDescent="0.25">
      <c r="A2347" s="276" t="s">
        <v>5203</v>
      </c>
      <c r="B2347" s="277" t="s">
        <v>1327</v>
      </c>
      <c r="C2347" s="277" t="s">
        <v>1087</v>
      </c>
      <c r="D2347" s="278" t="s">
        <v>370</v>
      </c>
      <c r="E2347" s="102" t="s">
        <v>275</v>
      </c>
      <c r="F2347" s="102" t="s">
        <v>5204</v>
      </c>
      <c r="G2347" s="103"/>
      <c r="H2347" s="103">
        <v>45772</v>
      </c>
      <c r="I2347" s="102" t="s">
        <v>374</v>
      </c>
      <c r="J2347" s="102" t="s">
        <v>1</v>
      </c>
      <c r="K2347" s="102" t="s">
        <v>373</v>
      </c>
      <c r="L2347" s="102" t="str">
        <f>[2]!Table1[[#This Row],[Orgn]]&amp;"-"&amp;[2]!Table1[[#This Row],[Dest]]</f>
        <v>MXP-RMF</v>
      </c>
      <c r="M2347" s="102" t="str">
        <f t="shared" si="36"/>
        <v>ADT</v>
      </c>
      <c r="N2347" s="102">
        <f>WEEKDAY([2]!Table1[[#This Row],[Travel Date]],2)</f>
        <v>2</v>
      </c>
      <c r="P2347" s="102">
        <v>1</v>
      </c>
    </row>
    <row r="2348" spans="1:16" x14ac:dyDescent="0.25">
      <c r="A2348" s="276" t="s">
        <v>5205</v>
      </c>
      <c r="B2348" s="277" t="s">
        <v>1076</v>
      </c>
      <c r="C2348" s="277" t="s">
        <v>274</v>
      </c>
      <c r="D2348" s="278" t="s">
        <v>370</v>
      </c>
      <c r="E2348" s="102" t="s">
        <v>275</v>
      </c>
      <c r="F2348" s="102" t="s">
        <v>5206</v>
      </c>
      <c r="G2348" s="103"/>
      <c r="H2348" s="103">
        <v>45772</v>
      </c>
      <c r="I2348" s="102" t="s">
        <v>374</v>
      </c>
      <c r="J2348" s="102" t="s">
        <v>1</v>
      </c>
      <c r="K2348" s="102" t="s">
        <v>373</v>
      </c>
      <c r="L2348" s="102" t="str">
        <f>[2]!Table1[[#This Row],[Orgn]]&amp;"-"&amp;[2]!Table1[[#This Row],[Dest]]</f>
        <v>MXP-RMF</v>
      </c>
      <c r="M2348" s="102" t="str">
        <f t="shared" si="36"/>
        <v>ADT</v>
      </c>
      <c r="N2348" s="102">
        <f>WEEKDAY([2]!Table1[[#This Row],[Travel Date]],2)</f>
        <v>2</v>
      </c>
      <c r="P2348" s="102">
        <v>1</v>
      </c>
    </row>
    <row r="2349" spans="1:16" x14ac:dyDescent="0.25">
      <c r="A2349" s="276" t="s">
        <v>5205</v>
      </c>
      <c r="B2349" s="277" t="s">
        <v>1174</v>
      </c>
      <c r="C2349" s="277" t="s">
        <v>1075</v>
      </c>
      <c r="D2349" s="278" t="s">
        <v>370</v>
      </c>
      <c r="E2349" s="102" t="s">
        <v>275</v>
      </c>
      <c r="F2349" s="102" t="s">
        <v>5207</v>
      </c>
      <c r="G2349" s="103">
        <v>43076</v>
      </c>
      <c r="H2349" s="103">
        <v>45772</v>
      </c>
      <c r="I2349" s="102" t="s">
        <v>374</v>
      </c>
      <c r="J2349" s="102" t="s">
        <v>1</v>
      </c>
      <c r="K2349" s="102" t="s">
        <v>373</v>
      </c>
      <c r="L2349" s="102" t="str">
        <f>[2]!Table1[[#This Row],[Orgn]]&amp;"-"&amp;[2]!Table1[[#This Row],[Dest]]</f>
        <v>MXP-RMF</v>
      </c>
      <c r="M2349" s="102" t="str">
        <f t="shared" si="36"/>
        <v>CHD</v>
      </c>
      <c r="N2349" s="102">
        <f>WEEKDAY([2]!Table1[[#This Row],[Travel Date]],2)</f>
        <v>2</v>
      </c>
      <c r="P2349" s="102">
        <v>1</v>
      </c>
    </row>
    <row r="2350" spans="1:16" x14ac:dyDescent="0.25">
      <c r="A2350" s="276" t="s">
        <v>5208</v>
      </c>
      <c r="B2350" s="277" t="s">
        <v>1155</v>
      </c>
      <c r="C2350" s="277" t="s">
        <v>274</v>
      </c>
      <c r="D2350" s="278" t="s">
        <v>370</v>
      </c>
      <c r="E2350" s="102" t="s">
        <v>275</v>
      </c>
      <c r="F2350" s="102" t="s">
        <v>5209</v>
      </c>
      <c r="G2350" s="103"/>
      <c r="H2350" s="103">
        <v>45772</v>
      </c>
      <c r="I2350" s="102" t="s">
        <v>374</v>
      </c>
      <c r="J2350" s="102" t="s">
        <v>1</v>
      </c>
      <c r="K2350" s="102" t="s">
        <v>373</v>
      </c>
      <c r="L2350" s="102" t="str">
        <f>[2]!Table1[[#This Row],[Orgn]]&amp;"-"&amp;[2]!Table1[[#This Row],[Dest]]</f>
        <v>MXP-RMF</v>
      </c>
      <c r="M2350" s="102" t="str">
        <f t="shared" si="36"/>
        <v>ADT</v>
      </c>
      <c r="N2350" s="102">
        <f>WEEKDAY([2]!Table1[[#This Row],[Travel Date]],2)</f>
        <v>2</v>
      </c>
      <c r="P2350" s="102">
        <v>1</v>
      </c>
    </row>
    <row r="2351" spans="1:16" x14ac:dyDescent="0.25">
      <c r="A2351" s="276" t="s">
        <v>5208</v>
      </c>
      <c r="B2351" s="277" t="s">
        <v>1279</v>
      </c>
      <c r="C2351" s="277" t="s">
        <v>1075</v>
      </c>
      <c r="D2351" s="278" t="s">
        <v>370</v>
      </c>
      <c r="E2351" s="102" t="s">
        <v>275</v>
      </c>
      <c r="F2351" s="102" t="s">
        <v>5210</v>
      </c>
      <c r="G2351" s="103" t="s">
        <v>5471</v>
      </c>
      <c r="H2351" s="103">
        <v>45772</v>
      </c>
      <c r="I2351" s="102" t="s">
        <v>374</v>
      </c>
      <c r="J2351" s="102" t="s">
        <v>1</v>
      </c>
      <c r="K2351" s="102" t="s">
        <v>373</v>
      </c>
      <c r="L2351" s="102" t="str">
        <f>[2]!Table1[[#This Row],[Orgn]]&amp;"-"&amp;[2]!Table1[[#This Row],[Dest]]</f>
        <v>MXP-RMF</v>
      </c>
      <c r="M2351" s="102" t="str">
        <f t="shared" si="36"/>
        <v>CHD</v>
      </c>
      <c r="N2351" s="102">
        <f>WEEKDAY([2]!Table1[[#This Row],[Travel Date]],2)</f>
        <v>2</v>
      </c>
      <c r="P2351" s="102">
        <v>1</v>
      </c>
    </row>
    <row r="2352" spans="1:16" x14ac:dyDescent="0.25">
      <c r="A2352" s="276" t="s">
        <v>5211</v>
      </c>
      <c r="B2352" s="277" t="s">
        <v>1108</v>
      </c>
      <c r="C2352" s="277" t="s">
        <v>274</v>
      </c>
      <c r="D2352" s="278" t="s">
        <v>370</v>
      </c>
      <c r="E2352" s="102" t="s">
        <v>275</v>
      </c>
      <c r="F2352" s="102" t="s">
        <v>5212</v>
      </c>
      <c r="G2352" s="103"/>
      <c r="H2352" s="103">
        <v>45772</v>
      </c>
      <c r="I2352" s="102" t="s">
        <v>374</v>
      </c>
      <c r="J2352" s="102" t="s">
        <v>1</v>
      </c>
      <c r="K2352" s="102" t="s">
        <v>373</v>
      </c>
      <c r="L2352" s="102" t="str">
        <f>[2]!Table1[[#This Row],[Orgn]]&amp;"-"&amp;[2]!Table1[[#This Row],[Dest]]</f>
        <v>MXP-RMF</v>
      </c>
      <c r="M2352" s="102" t="str">
        <f t="shared" si="36"/>
        <v>ADT</v>
      </c>
      <c r="N2352" s="102">
        <f>WEEKDAY([2]!Table1[[#This Row],[Travel Date]],2)</f>
        <v>2</v>
      </c>
      <c r="P2352" s="102">
        <v>1</v>
      </c>
    </row>
    <row r="2353" spans="1:16" x14ac:dyDescent="0.25">
      <c r="A2353" s="276" t="s">
        <v>5211</v>
      </c>
      <c r="B2353" s="277" t="s">
        <v>1119</v>
      </c>
      <c r="C2353" s="277" t="s">
        <v>1075</v>
      </c>
      <c r="D2353" s="278" t="s">
        <v>370</v>
      </c>
      <c r="E2353" s="102" t="s">
        <v>275</v>
      </c>
      <c r="F2353" s="102" t="s">
        <v>5213</v>
      </c>
      <c r="G2353" s="103"/>
      <c r="H2353" s="103">
        <v>45772</v>
      </c>
      <c r="I2353" s="102" t="s">
        <v>374</v>
      </c>
      <c r="J2353" s="102" t="s">
        <v>1</v>
      </c>
      <c r="K2353" s="102" t="s">
        <v>373</v>
      </c>
      <c r="L2353" s="102" t="str">
        <f>[2]!Table1[[#This Row],[Orgn]]&amp;"-"&amp;[2]!Table1[[#This Row],[Dest]]</f>
        <v>MXP-RMF</v>
      </c>
      <c r="M2353" s="102" t="str">
        <f t="shared" si="36"/>
        <v>CHD</v>
      </c>
      <c r="N2353" s="102">
        <f>WEEKDAY([2]!Table1[[#This Row],[Travel Date]],2)</f>
        <v>2</v>
      </c>
      <c r="P2353" s="102">
        <v>1</v>
      </c>
    </row>
    <row r="2354" spans="1:16" x14ac:dyDescent="0.25">
      <c r="A2354" s="276" t="s">
        <v>5214</v>
      </c>
      <c r="B2354" s="277" t="s">
        <v>1347</v>
      </c>
      <c r="C2354" s="277" t="s">
        <v>1087</v>
      </c>
      <c r="D2354" s="278" t="s">
        <v>370</v>
      </c>
      <c r="E2354" s="102" t="s">
        <v>275</v>
      </c>
      <c r="F2354" s="102" t="s">
        <v>5472</v>
      </c>
      <c r="G2354" s="103"/>
      <c r="H2354" s="103">
        <v>45772</v>
      </c>
      <c r="I2354" s="102" t="s">
        <v>374</v>
      </c>
      <c r="J2354" s="102" t="s">
        <v>1</v>
      </c>
      <c r="K2354" s="102" t="s">
        <v>373</v>
      </c>
      <c r="L2354" s="102" t="str">
        <f>[2]!Table1[[#This Row],[Orgn]]&amp;"-"&amp;[2]!Table1[[#This Row],[Dest]]</f>
        <v>MXP-RMF</v>
      </c>
      <c r="M2354" s="102" t="str">
        <f t="shared" si="36"/>
        <v>ADT</v>
      </c>
      <c r="N2354" s="102">
        <f>WEEKDAY([2]!Table1[[#This Row],[Travel Date]],2)</f>
        <v>2</v>
      </c>
      <c r="P2354" s="102">
        <v>1</v>
      </c>
    </row>
    <row r="2355" spans="1:16" x14ac:dyDescent="0.25">
      <c r="A2355" s="276" t="s">
        <v>5216</v>
      </c>
      <c r="B2355" s="277" t="s">
        <v>1168</v>
      </c>
      <c r="C2355" s="277" t="s">
        <v>1087</v>
      </c>
      <c r="D2355" s="278" t="s">
        <v>370</v>
      </c>
      <c r="E2355" s="102" t="s">
        <v>275</v>
      </c>
      <c r="F2355" s="102" t="s">
        <v>5217</v>
      </c>
      <c r="G2355" s="103" t="s">
        <v>2390</v>
      </c>
      <c r="H2355" s="103">
        <v>45772</v>
      </c>
      <c r="I2355" s="102" t="s">
        <v>374</v>
      </c>
      <c r="J2355" s="102" t="s">
        <v>1</v>
      </c>
      <c r="K2355" s="102" t="s">
        <v>373</v>
      </c>
      <c r="L2355" s="102" t="str">
        <f>[2]!Table1[[#This Row],[Orgn]]&amp;"-"&amp;[2]!Table1[[#This Row],[Dest]]</f>
        <v>MXP-RMF</v>
      </c>
      <c r="M2355" s="102" t="str">
        <f t="shared" si="36"/>
        <v>ADT</v>
      </c>
      <c r="N2355" s="102">
        <f>WEEKDAY([2]!Table1[[#This Row],[Travel Date]],2)</f>
        <v>2</v>
      </c>
      <c r="P2355" s="102">
        <v>1</v>
      </c>
    </row>
    <row r="2356" spans="1:16" x14ac:dyDescent="0.25">
      <c r="A2356" s="276" t="s">
        <v>5216</v>
      </c>
      <c r="B2356" s="277" t="s">
        <v>2050</v>
      </c>
      <c r="C2356" s="277" t="s">
        <v>274</v>
      </c>
      <c r="D2356" s="278" t="s">
        <v>370</v>
      </c>
      <c r="E2356" s="102" t="s">
        <v>275</v>
      </c>
      <c r="F2356" s="102" t="s">
        <v>5473</v>
      </c>
      <c r="G2356" s="103" t="s">
        <v>2390</v>
      </c>
      <c r="H2356" s="103">
        <v>45772</v>
      </c>
      <c r="I2356" s="102" t="s">
        <v>374</v>
      </c>
      <c r="J2356" s="102" t="s">
        <v>1</v>
      </c>
      <c r="K2356" s="102" t="s">
        <v>373</v>
      </c>
      <c r="L2356" s="102" t="str">
        <f>[2]!Table1[[#This Row],[Orgn]]&amp;"-"&amp;[2]!Table1[[#This Row],[Dest]]</f>
        <v>MXP-RMF</v>
      </c>
      <c r="M2356" s="102" t="str">
        <f t="shared" si="36"/>
        <v>ADT</v>
      </c>
      <c r="N2356" s="102">
        <f>WEEKDAY([2]!Table1[[#This Row],[Travel Date]],2)</f>
        <v>2</v>
      </c>
      <c r="P2356" s="102">
        <v>1</v>
      </c>
    </row>
    <row r="2357" spans="1:16" x14ac:dyDescent="0.25">
      <c r="A2357" s="276" t="s">
        <v>5219</v>
      </c>
      <c r="B2357" s="277" t="s">
        <v>1106</v>
      </c>
      <c r="C2357" s="277" t="s">
        <v>274</v>
      </c>
      <c r="D2357" s="278" t="s">
        <v>370</v>
      </c>
      <c r="E2357" s="102" t="s">
        <v>275</v>
      </c>
      <c r="F2357" s="102" t="s">
        <v>5220</v>
      </c>
      <c r="G2357" s="103"/>
      <c r="H2357" s="103">
        <v>45772</v>
      </c>
      <c r="I2357" s="102" t="s">
        <v>374</v>
      </c>
      <c r="J2357" s="102" t="s">
        <v>1</v>
      </c>
      <c r="K2357" s="102" t="s">
        <v>373</v>
      </c>
      <c r="L2357" s="102" t="str">
        <f>[2]!Table1[[#This Row],[Orgn]]&amp;"-"&amp;[2]!Table1[[#This Row],[Dest]]</f>
        <v>MXP-RMF</v>
      </c>
      <c r="M2357" s="102" t="str">
        <f t="shared" si="36"/>
        <v>ADT</v>
      </c>
      <c r="N2357" s="102">
        <f>WEEKDAY([2]!Table1[[#This Row],[Travel Date]],2)</f>
        <v>2</v>
      </c>
      <c r="P2357" s="102">
        <v>1</v>
      </c>
    </row>
    <row r="2358" spans="1:16" x14ac:dyDescent="0.25">
      <c r="A2358" s="276" t="s">
        <v>5219</v>
      </c>
      <c r="B2358" s="277" t="s">
        <v>1102</v>
      </c>
      <c r="C2358" s="277" t="s">
        <v>1087</v>
      </c>
      <c r="D2358" s="278" t="s">
        <v>370</v>
      </c>
      <c r="E2358" s="102" t="s">
        <v>275</v>
      </c>
      <c r="F2358" s="102" t="s">
        <v>5221</v>
      </c>
      <c r="G2358" s="103"/>
      <c r="H2358" s="103">
        <v>45772</v>
      </c>
      <c r="I2358" s="102" t="s">
        <v>374</v>
      </c>
      <c r="J2358" s="102" t="s">
        <v>1</v>
      </c>
      <c r="K2358" s="102" t="s">
        <v>373</v>
      </c>
      <c r="L2358" s="102" t="str">
        <f>[2]!Table1[[#This Row],[Orgn]]&amp;"-"&amp;[2]!Table1[[#This Row],[Dest]]</f>
        <v>MXP-RMF</v>
      </c>
      <c r="M2358" s="102" t="str">
        <f t="shared" si="36"/>
        <v>ADT</v>
      </c>
      <c r="N2358" s="102">
        <f>WEEKDAY([2]!Table1[[#This Row],[Travel Date]],2)</f>
        <v>2</v>
      </c>
      <c r="P2358" s="102">
        <v>1</v>
      </c>
    </row>
    <row r="2359" spans="1:16" x14ac:dyDescent="0.25">
      <c r="A2359" s="276" t="s">
        <v>5219</v>
      </c>
      <c r="B2359" s="277" t="s">
        <v>1779</v>
      </c>
      <c r="C2359" s="277" t="s">
        <v>1087</v>
      </c>
      <c r="D2359" s="278" t="s">
        <v>370</v>
      </c>
      <c r="E2359" s="102" t="s">
        <v>275</v>
      </c>
      <c r="F2359" s="102" t="s">
        <v>5222</v>
      </c>
      <c r="G2359" s="103"/>
      <c r="H2359" s="103">
        <v>45772</v>
      </c>
      <c r="I2359" s="102" t="s">
        <v>374</v>
      </c>
      <c r="J2359" s="102" t="s">
        <v>1</v>
      </c>
      <c r="K2359" s="102" t="s">
        <v>373</v>
      </c>
      <c r="L2359" s="102" t="str">
        <f>[2]!Table1[[#This Row],[Orgn]]&amp;"-"&amp;[2]!Table1[[#This Row],[Dest]]</f>
        <v>MXP-RMF</v>
      </c>
      <c r="M2359" s="102" t="str">
        <f t="shared" si="36"/>
        <v>ADT</v>
      </c>
      <c r="N2359" s="102">
        <f>WEEKDAY([2]!Table1[[#This Row],[Travel Date]],2)</f>
        <v>2</v>
      </c>
      <c r="P2359" s="102">
        <v>1</v>
      </c>
    </row>
    <row r="2360" spans="1:16" x14ac:dyDescent="0.25">
      <c r="A2360" s="276" t="s">
        <v>5219</v>
      </c>
      <c r="B2360" s="277" t="s">
        <v>1069</v>
      </c>
      <c r="C2360" s="277" t="s">
        <v>274</v>
      </c>
      <c r="D2360" s="278" t="s">
        <v>370</v>
      </c>
      <c r="E2360" s="102" t="s">
        <v>275</v>
      </c>
      <c r="F2360" s="102" t="s">
        <v>5223</v>
      </c>
      <c r="G2360" s="103"/>
      <c r="H2360" s="103">
        <v>45772</v>
      </c>
      <c r="I2360" s="102" t="s">
        <v>374</v>
      </c>
      <c r="J2360" s="102" t="s">
        <v>1</v>
      </c>
      <c r="K2360" s="102" t="s">
        <v>373</v>
      </c>
      <c r="L2360" s="102" t="str">
        <f>[2]!Table1[[#This Row],[Orgn]]&amp;"-"&amp;[2]!Table1[[#This Row],[Dest]]</f>
        <v>MXP-RMF</v>
      </c>
      <c r="M2360" s="102" t="str">
        <f t="shared" si="36"/>
        <v>ADT</v>
      </c>
      <c r="N2360" s="102">
        <f>WEEKDAY([2]!Table1[[#This Row],[Travel Date]],2)</f>
        <v>2</v>
      </c>
      <c r="P2360" s="102">
        <v>1</v>
      </c>
    </row>
    <row r="2361" spans="1:16" x14ac:dyDescent="0.25">
      <c r="A2361" s="276" t="s">
        <v>5224</v>
      </c>
      <c r="B2361" s="277" t="s">
        <v>5225</v>
      </c>
      <c r="C2361" s="277" t="s">
        <v>274</v>
      </c>
      <c r="D2361" s="278" t="s">
        <v>370</v>
      </c>
      <c r="E2361" s="102" t="s">
        <v>275</v>
      </c>
      <c r="F2361" s="102" t="s">
        <v>5474</v>
      </c>
      <c r="G2361" s="103"/>
      <c r="H2361" s="103">
        <v>45772</v>
      </c>
      <c r="I2361" s="102" t="s">
        <v>374</v>
      </c>
      <c r="J2361" s="102" t="s">
        <v>1</v>
      </c>
      <c r="K2361" s="102" t="s">
        <v>373</v>
      </c>
      <c r="L2361" s="102" t="str">
        <f>[2]!Table1[[#This Row],[Orgn]]&amp;"-"&amp;[2]!Table1[[#This Row],[Dest]]</f>
        <v>MXP-RMF</v>
      </c>
      <c r="M2361" s="102" t="str">
        <f t="shared" si="36"/>
        <v>ADT</v>
      </c>
      <c r="N2361" s="102">
        <f>WEEKDAY([2]!Table1[[#This Row],[Travel Date]],2)</f>
        <v>2</v>
      </c>
      <c r="P2361" s="102">
        <v>1</v>
      </c>
    </row>
    <row r="2362" spans="1:16" x14ac:dyDescent="0.25">
      <c r="A2362" s="276" t="s">
        <v>5227</v>
      </c>
      <c r="B2362" s="277" t="s">
        <v>2096</v>
      </c>
      <c r="C2362" s="277" t="s">
        <v>274</v>
      </c>
      <c r="D2362" s="278" t="s">
        <v>370</v>
      </c>
      <c r="E2362" s="102" t="s">
        <v>275</v>
      </c>
      <c r="F2362" s="102" t="s">
        <v>5228</v>
      </c>
      <c r="G2362" s="103"/>
      <c r="H2362" s="103">
        <v>45772</v>
      </c>
      <c r="I2362" s="102" t="s">
        <v>374</v>
      </c>
      <c r="J2362" s="102" t="s">
        <v>1</v>
      </c>
      <c r="K2362" s="102" t="s">
        <v>373</v>
      </c>
      <c r="L2362" s="102" t="str">
        <f>[2]!Table1[[#This Row],[Orgn]]&amp;"-"&amp;[2]!Table1[[#This Row],[Dest]]</f>
        <v>MXP-RMF</v>
      </c>
      <c r="M2362" s="102" t="str">
        <f t="shared" si="36"/>
        <v>ADT</v>
      </c>
      <c r="N2362" s="102">
        <f>WEEKDAY([2]!Table1[[#This Row],[Travel Date]],2)</f>
        <v>2</v>
      </c>
      <c r="P2362" s="102">
        <v>1</v>
      </c>
    </row>
    <row r="2363" spans="1:16" x14ac:dyDescent="0.25">
      <c r="A2363" s="276" t="s">
        <v>5229</v>
      </c>
      <c r="B2363" s="277" t="s">
        <v>5475</v>
      </c>
      <c r="C2363" s="277" t="s">
        <v>1087</v>
      </c>
      <c r="D2363" s="278" t="s">
        <v>370</v>
      </c>
      <c r="E2363" s="102" t="s">
        <v>275</v>
      </c>
      <c r="F2363" s="102" t="s">
        <v>5476</v>
      </c>
      <c r="G2363" s="103" t="s">
        <v>2390</v>
      </c>
      <c r="H2363" s="103">
        <v>45772</v>
      </c>
      <c r="I2363" s="102" t="s">
        <v>374</v>
      </c>
      <c r="J2363" s="102" t="s">
        <v>1</v>
      </c>
      <c r="K2363" s="102" t="s">
        <v>373</v>
      </c>
      <c r="L2363" s="102" t="str">
        <f>[2]!Table1[[#This Row],[Orgn]]&amp;"-"&amp;[2]!Table1[[#This Row],[Dest]]</f>
        <v>MXP-RMF</v>
      </c>
      <c r="M2363" s="102" t="str">
        <f t="shared" si="36"/>
        <v>ADT</v>
      </c>
      <c r="N2363" s="102">
        <f>WEEKDAY([2]!Table1[[#This Row],[Travel Date]],2)</f>
        <v>2</v>
      </c>
      <c r="P2363" s="102">
        <v>1</v>
      </c>
    </row>
    <row r="2364" spans="1:16" x14ac:dyDescent="0.25">
      <c r="A2364" s="276" t="s">
        <v>1792</v>
      </c>
      <c r="B2364" s="277" t="s">
        <v>1275</v>
      </c>
      <c r="C2364" s="277" t="s">
        <v>274</v>
      </c>
      <c r="D2364" s="278" t="s">
        <v>370</v>
      </c>
      <c r="E2364" s="102" t="s">
        <v>275</v>
      </c>
      <c r="F2364" s="102" t="s">
        <v>5234</v>
      </c>
      <c r="G2364" s="103"/>
      <c r="H2364" s="103">
        <v>45772</v>
      </c>
      <c r="I2364" s="102" t="s">
        <v>374</v>
      </c>
      <c r="J2364" s="102" t="s">
        <v>1</v>
      </c>
      <c r="K2364" s="102" t="s">
        <v>373</v>
      </c>
      <c r="L2364" s="102" t="str">
        <f>[2]!Table1[[#This Row],[Orgn]]&amp;"-"&amp;[2]!Table1[[#This Row],[Dest]]</f>
        <v>MXP-RMF</v>
      </c>
      <c r="M2364" s="102" t="str">
        <f t="shared" si="36"/>
        <v>ADT</v>
      </c>
      <c r="N2364" s="102">
        <f>WEEKDAY([2]!Table1[[#This Row],[Travel Date]],2)</f>
        <v>2</v>
      </c>
      <c r="P2364" s="102">
        <v>1</v>
      </c>
    </row>
    <row r="2365" spans="1:16" x14ac:dyDescent="0.25">
      <c r="A2365" s="276" t="s">
        <v>5235</v>
      </c>
      <c r="B2365" s="277" t="s">
        <v>1084</v>
      </c>
      <c r="C2365" s="277" t="s">
        <v>274</v>
      </c>
      <c r="D2365" s="278" t="s">
        <v>370</v>
      </c>
      <c r="E2365" s="102" t="s">
        <v>275</v>
      </c>
      <c r="F2365" s="102" t="s">
        <v>5236</v>
      </c>
      <c r="G2365" s="103"/>
      <c r="H2365" s="103">
        <v>45772</v>
      </c>
      <c r="I2365" s="102" t="s">
        <v>374</v>
      </c>
      <c r="J2365" s="102" t="s">
        <v>1</v>
      </c>
      <c r="K2365" s="102" t="s">
        <v>373</v>
      </c>
      <c r="L2365" s="102" t="str">
        <f>[2]!Table1[[#This Row],[Orgn]]&amp;"-"&amp;[2]!Table1[[#This Row],[Dest]]</f>
        <v>MXP-RMF</v>
      </c>
      <c r="M2365" s="102" t="str">
        <f t="shared" si="36"/>
        <v>ADT</v>
      </c>
      <c r="N2365" s="102">
        <f>WEEKDAY([2]!Table1[[#This Row],[Travel Date]],2)</f>
        <v>2</v>
      </c>
      <c r="P2365" s="102">
        <v>1</v>
      </c>
    </row>
    <row r="2366" spans="1:16" x14ac:dyDescent="0.25">
      <c r="A2366" s="276" t="s">
        <v>5235</v>
      </c>
      <c r="B2366" s="277" t="s">
        <v>1089</v>
      </c>
      <c r="C2366" s="277" t="s">
        <v>274</v>
      </c>
      <c r="D2366" s="278" t="s">
        <v>370</v>
      </c>
      <c r="E2366" s="102" t="s">
        <v>275</v>
      </c>
      <c r="F2366" s="102" t="s">
        <v>5237</v>
      </c>
      <c r="G2366" s="103"/>
      <c r="H2366" s="103">
        <v>45772</v>
      </c>
      <c r="I2366" s="102" t="s">
        <v>374</v>
      </c>
      <c r="J2366" s="102" t="s">
        <v>1</v>
      </c>
      <c r="K2366" s="102" t="s">
        <v>373</v>
      </c>
      <c r="L2366" s="102" t="str">
        <f>[2]!Table1[[#This Row],[Orgn]]&amp;"-"&amp;[2]!Table1[[#This Row],[Dest]]</f>
        <v>MXP-RMF</v>
      </c>
      <c r="M2366" s="102" t="str">
        <f t="shared" si="36"/>
        <v>ADT</v>
      </c>
      <c r="N2366" s="102">
        <f>WEEKDAY([2]!Table1[[#This Row],[Travel Date]],2)</f>
        <v>2</v>
      </c>
      <c r="P2366" s="102">
        <v>1</v>
      </c>
    </row>
    <row r="2367" spans="1:16" x14ac:dyDescent="0.25">
      <c r="A2367" s="276" t="s">
        <v>1685</v>
      </c>
      <c r="B2367" s="277" t="s">
        <v>1333</v>
      </c>
      <c r="C2367" s="277" t="s">
        <v>274</v>
      </c>
      <c r="D2367" s="278" t="s">
        <v>370</v>
      </c>
      <c r="E2367" s="102" t="s">
        <v>275</v>
      </c>
      <c r="F2367" s="102" t="s">
        <v>5238</v>
      </c>
      <c r="G2367" s="103"/>
      <c r="H2367" s="103">
        <v>45772</v>
      </c>
      <c r="I2367" s="102" t="s">
        <v>374</v>
      </c>
      <c r="J2367" s="102" t="s">
        <v>1</v>
      </c>
      <c r="K2367" s="102" t="s">
        <v>373</v>
      </c>
      <c r="L2367" s="102" t="str">
        <f>[2]!Table1[[#This Row],[Orgn]]&amp;"-"&amp;[2]!Table1[[#This Row],[Dest]]</f>
        <v>MXP-RMF</v>
      </c>
      <c r="M2367" s="102" t="str">
        <f t="shared" si="36"/>
        <v>ADT</v>
      </c>
      <c r="N2367" s="102">
        <f>WEEKDAY([2]!Table1[[#This Row],[Travel Date]],2)</f>
        <v>2</v>
      </c>
      <c r="P2367" s="102">
        <v>1</v>
      </c>
    </row>
    <row r="2368" spans="1:16" x14ac:dyDescent="0.25">
      <c r="A2368" s="276" t="s">
        <v>1685</v>
      </c>
      <c r="B2368" s="277" t="s">
        <v>5239</v>
      </c>
      <c r="C2368" s="277" t="s">
        <v>274</v>
      </c>
      <c r="D2368" s="278" t="s">
        <v>370</v>
      </c>
      <c r="E2368" s="102" t="s">
        <v>275</v>
      </c>
      <c r="F2368" s="102" t="s">
        <v>5477</v>
      </c>
      <c r="G2368" s="103"/>
      <c r="H2368" s="103">
        <v>45772</v>
      </c>
      <c r="I2368" s="102" t="s">
        <v>374</v>
      </c>
      <c r="J2368" s="102" t="s">
        <v>1</v>
      </c>
      <c r="K2368" s="102" t="s">
        <v>373</v>
      </c>
      <c r="L2368" s="102" t="str">
        <f>[2]!Table1[[#This Row],[Orgn]]&amp;"-"&amp;[2]!Table1[[#This Row],[Dest]]</f>
        <v>MXP-RMF</v>
      </c>
      <c r="M2368" s="102" t="str">
        <f t="shared" si="36"/>
        <v>ADT</v>
      </c>
      <c r="N2368" s="102">
        <f>WEEKDAY([2]!Table1[[#This Row],[Travel Date]],2)</f>
        <v>2</v>
      </c>
      <c r="P2368" s="102">
        <v>1</v>
      </c>
    </row>
    <row r="2369" spans="1:16" x14ac:dyDescent="0.25">
      <c r="A2369" s="276" t="s">
        <v>1685</v>
      </c>
      <c r="B2369" s="277" t="s">
        <v>1314</v>
      </c>
      <c r="C2369" s="277" t="s">
        <v>1075</v>
      </c>
      <c r="D2369" s="278" t="s">
        <v>370</v>
      </c>
      <c r="E2369" s="102" t="s">
        <v>275</v>
      </c>
      <c r="F2369" s="102" t="s">
        <v>5241</v>
      </c>
      <c r="G2369" s="103"/>
      <c r="H2369" s="103">
        <v>45772</v>
      </c>
      <c r="I2369" s="102" t="s">
        <v>374</v>
      </c>
      <c r="J2369" s="102" t="s">
        <v>1</v>
      </c>
      <c r="K2369" s="102" t="s">
        <v>373</v>
      </c>
      <c r="L2369" s="102" t="str">
        <f>[2]!Table1[[#This Row],[Orgn]]&amp;"-"&amp;[2]!Table1[[#This Row],[Dest]]</f>
        <v>MXP-RMF</v>
      </c>
      <c r="M2369" s="102" t="str">
        <f t="shared" si="36"/>
        <v>CHD</v>
      </c>
      <c r="N2369" s="102">
        <f>WEEKDAY([2]!Table1[[#This Row],[Travel Date]],2)</f>
        <v>2</v>
      </c>
      <c r="P2369" s="102">
        <v>1</v>
      </c>
    </row>
    <row r="2370" spans="1:16" x14ac:dyDescent="0.25">
      <c r="A2370" s="276" t="s">
        <v>5242</v>
      </c>
      <c r="B2370" s="277" t="s">
        <v>1069</v>
      </c>
      <c r="C2370" s="277" t="s">
        <v>274</v>
      </c>
      <c r="D2370" s="278" t="s">
        <v>370</v>
      </c>
      <c r="E2370" s="102" t="s">
        <v>275</v>
      </c>
      <c r="F2370" s="102" t="s">
        <v>5478</v>
      </c>
      <c r="G2370" s="103" t="s">
        <v>2390</v>
      </c>
      <c r="H2370" s="103">
        <v>45772</v>
      </c>
      <c r="I2370" s="102" t="s">
        <v>374</v>
      </c>
      <c r="J2370" s="102" t="s">
        <v>1</v>
      </c>
      <c r="K2370" s="102" t="s">
        <v>373</v>
      </c>
      <c r="L2370" s="102" t="str">
        <f>[2]!Table1[[#This Row],[Orgn]]&amp;"-"&amp;[2]!Table1[[#This Row],[Dest]]</f>
        <v>MXP-RMF</v>
      </c>
      <c r="M2370" s="102" t="str">
        <f t="shared" ref="M2370:M2433" si="37">IF(TRIM(C2370)="INF", "INF", IF(TRIM(C2370)="CHD", "CHD", "ADT"))</f>
        <v>ADT</v>
      </c>
      <c r="N2370" s="102">
        <f>WEEKDAY([2]!Table1[[#This Row],[Travel Date]],2)</f>
        <v>2</v>
      </c>
      <c r="P2370" s="102">
        <v>1</v>
      </c>
    </row>
    <row r="2371" spans="1:16" x14ac:dyDescent="0.25">
      <c r="A2371" s="276" t="s">
        <v>1781</v>
      </c>
      <c r="B2371" s="277" t="s">
        <v>1876</v>
      </c>
      <c r="C2371" s="277" t="s">
        <v>274</v>
      </c>
      <c r="D2371" s="278" t="s">
        <v>370</v>
      </c>
      <c r="E2371" s="102" t="s">
        <v>275</v>
      </c>
      <c r="F2371" s="102" t="s">
        <v>5244</v>
      </c>
      <c r="G2371" s="103"/>
      <c r="H2371" s="103">
        <v>45772</v>
      </c>
      <c r="I2371" s="102" t="s">
        <v>374</v>
      </c>
      <c r="J2371" s="102" t="s">
        <v>1</v>
      </c>
      <c r="K2371" s="102" t="s">
        <v>373</v>
      </c>
      <c r="L2371" s="102" t="str">
        <f>[2]!Table1[[#This Row],[Orgn]]&amp;"-"&amp;[2]!Table1[[#This Row],[Dest]]</f>
        <v>MXP-RMF</v>
      </c>
      <c r="M2371" s="102" t="str">
        <f t="shared" si="37"/>
        <v>ADT</v>
      </c>
      <c r="N2371" s="102">
        <f>WEEKDAY([2]!Table1[[#This Row],[Travel Date]],2)</f>
        <v>2</v>
      </c>
      <c r="P2371" s="102">
        <v>1</v>
      </c>
    </row>
    <row r="2372" spans="1:16" x14ac:dyDescent="0.25">
      <c r="A2372" s="276" t="s">
        <v>5245</v>
      </c>
      <c r="B2372" s="277" t="s">
        <v>1299</v>
      </c>
      <c r="C2372" s="277" t="s">
        <v>1087</v>
      </c>
      <c r="D2372" s="278" t="s">
        <v>370</v>
      </c>
      <c r="E2372" s="102" t="s">
        <v>275</v>
      </c>
      <c r="F2372" s="102" t="s">
        <v>5246</v>
      </c>
      <c r="G2372" s="103"/>
      <c r="H2372" s="103">
        <v>45772</v>
      </c>
      <c r="I2372" s="102" t="s">
        <v>374</v>
      </c>
      <c r="J2372" s="102" t="s">
        <v>1</v>
      </c>
      <c r="K2372" s="102" t="s">
        <v>373</v>
      </c>
      <c r="L2372" s="102" t="str">
        <f>[2]!Table1[[#This Row],[Orgn]]&amp;"-"&amp;[2]!Table1[[#This Row],[Dest]]</f>
        <v>MXP-RMF</v>
      </c>
      <c r="M2372" s="102" t="str">
        <f t="shared" si="37"/>
        <v>ADT</v>
      </c>
      <c r="N2372" s="102">
        <f>WEEKDAY([2]!Table1[[#This Row],[Travel Date]],2)</f>
        <v>2</v>
      </c>
      <c r="P2372" s="102">
        <v>1</v>
      </c>
    </row>
    <row r="2373" spans="1:16" x14ac:dyDescent="0.25">
      <c r="A2373" s="276" t="s">
        <v>5247</v>
      </c>
      <c r="B2373" s="277" t="s">
        <v>3945</v>
      </c>
      <c r="C2373" s="277" t="s">
        <v>1087</v>
      </c>
      <c r="D2373" s="278" t="s">
        <v>370</v>
      </c>
      <c r="E2373" s="102" t="s">
        <v>275</v>
      </c>
      <c r="F2373" s="102" t="s">
        <v>5248</v>
      </c>
      <c r="G2373" s="103"/>
      <c r="H2373" s="103">
        <v>45772</v>
      </c>
      <c r="I2373" s="102" t="s">
        <v>374</v>
      </c>
      <c r="J2373" s="102" t="s">
        <v>1</v>
      </c>
      <c r="K2373" s="102" t="s">
        <v>373</v>
      </c>
      <c r="L2373" s="102" t="str">
        <f>[2]!Table1[[#This Row],[Orgn]]&amp;"-"&amp;[2]!Table1[[#This Row],[Dest]]</f>
        <v>MXP-RMF</v>
      </c>
      <c r="M2373" s="102" t="str">
        <f t="shared" si="37"/>
        <v>ADT</v>
      </c>
      <c r="N2373" s="102">
        <f>WEEKDAY([2]!Table1[[#This Row],[Travel Date]],2)</f>
        <v>2</v>
      </c>
      <c r="P2373" s="102">
        <v>1</v>
      </c>
    </row>
    <row r="2374" spans="1:16" x14ac:dyDescent="0.25">
      <c r="A2374" s="276" t="s">
        <v>5249</v>
      </c>
      <c r="B2374" s="277" t="s">
        <v>1174</v>
      </c>
      <c r="C2374" s="277" t="s">
        <v>1087</v>
      </c>
      <c r="D2374" s="278" t="s">
        <v>370</v>
      </c>
      <c r="E2374" s="102" t="s">
        <v>275</v>
      </c>
      <c r="F2374" s="102" t="s">
        <v>5250</v>
      </c>
      <c r="G2374" s="103" t="s">
        <v>2390</v>
      </c>
      <c r="H2374" s="103">
        <v>45772</v>
      </c>
      <c r="I2374" s="102" t="s">
        <v>374</v>
      </c>
      <c r="J2374" s="102" t="s">
        <v>1</v>
      </c>
      <c r="K2374" s="102" t="s">
        <v>373</v>
      </c>
      <c r="L2374" s="102" t="str">
        <f>[2]!Table1[[#This Row],[Orgn]]&amp;"-"&amp;[2]!Table1[[#This Row],[Dest]]</f>
        <v>MXP-RMF</v>
      </c>
      <c r="M2374" s="102" t="str">
        <f t="shared" si="37"/>
        <v>ADT</v>
      </c>
      <c r="N2374" s="102">
        <f>WEEKDAY([2]!Table1[[#This Row],[Travel Date]],2)</f>
        <v>2</v>
      </c>
      <c r="P2374" s="102">
        <v>1</v>
      </c>
    </row>
    <row r="2375" spans="1:16" x14ac:dyDescent="0.25">
      <c r="A2375" s="276" t="s">
        <v>5251</v>
      </c>
      <c r="B2375" s="277" t="s">
        <v>1119</v>
      </c>
      <c r="C2375" s="277" t="s">
        <v>274</v>
      </c>
      <c r="D2375" s="278" t="s">
        <v>370</v>
      </c>
      <c r="E2375" s="102" t="s">
        <v>275</v>
      </c>
      <c r="F2375" s="102" t="s">
        <v>5252</v>
      </c>
      <c r="G2375" s="103"/>
      <c r="H2375" s="103">
        <v>45772</v>
      </c>
      <c r="I2375" s="102" t="s">
        <v>374</v>
      </c>
      <c r="J2375" s="102" t="s">
        <v>1</v>
      </c>
      <c r="K2375" s="102" t="s">
        <v>373</v>
      </c>
      <c r="L2375" s="102" t="str">
        <f>[2]!Table1[[#This Row],[Orgn]]&amp;"-"&amp;[2]!Table1[[#This Row],[Dest]]</f>
        <v>MXP-RMF</v>
      </c>
      <c r="M2375" s="102" t="str">
        <f t="shared" si="37"/>
        <v>ADT</v>
      </c>
      <c r="N2375" s="102">
        <f>WEEKDAY([2]!Table1[[#This Row],[Travel Date]],2)</f>
        <v>2</v>
      </c>
      <c r="P2375" s="102">
        <v>1</v>
      </c>
    </row>
    <row r="2376" spans="1:16" x14ac:dyDescent="0.25">
      <c r="A2376" s="276" t="s">
        <v>5253</v>
      </c>
      <c r="B2376" s="277" t="s">
        <v>5254</v>
      </c>
      <c r="C2376" s="277" t="s">
        <v>1087</v>
      </c>
      <c r="D2376" s="278" t="s">
        <v>370</v>
      </c>
      <c r="E2376" s="102" t="s">
        <v>275</v>
      </c>
      <c r="F2376" s="102" t="s">
        <v>5255</v>
      </c>
      <c r="G2376" s="103"/>
      <c r="H2376" s="103">
        <v>45772</v>
      </c>
      <c r="I2376" s="102" t="s">
        <v>374</v>
      </c>
      <c r="J2376" s="102" t="s">
        <v>1</v>
      </c>
      <c r="K2376" s="102" t="s">
        <v>373</v>
      </c>
      <c r="L2376" s="102" t="str">
        <f>[2]!Table1[[#This Row],[Orgn]]&amp;"-"&amp;[2]!Table1[[#This Row],[Dest]]</f>
        <v>MXP-RMF</v>
      </c>
      <c r="M2376" s="102" t="str">
        <f t="shared" si="37"/>
        <v>ADT</v>
      </c>
      <c r="N2376" s="102">
        <f>WEEKDAY([2]!Table1[[#This Row],[Travel Date]],2)</f>
        <v>2</v>
      </c>
      <c r="P2376" s="102">
        <v>1</v>
      </c>
    </row>
    <row r="2377" spans="1:16" x14ac:dyDescent="0.25">
      <c r="A2377" s="276" t="s">
        <v>5253</v>
      </c>
      <c r="B2377" s="277" t="s">
        <v>1307</v>
      </c>
      <c r="C2377" s="277" t="s">
        <v>1087</v>
      </c>
      <c r="D2377" s="278" t="s">
        <v>370</v>
      </c>
      <c r="E2377" s="102" t="s">
        <v>275</v>
      </c>
      <c r="F2377" s="102" t="s">
        <v>5256</v>
      </c>
      <c r="G2377" s="103"/>
      <c r="H2377" s="103">
        <v>45772</v>
      </c>
      <c r="I2377" s="102" t="s">
        <v>374</v>
      </c>
      <c r="J2377" s="102" t="s">
        <v>1</v>
      </c>
      <c r="K2377" s="102" t="s">
        <v>373</v>
      </c>
      <c r="L2377" s="102" t="str">
        <f>[2]!Table1[[#This Row],[Orgn]]&amp;"-"&amp;[2]!Table1[[#This Row],[Dest]]</f>
        <v>MXP-RMF</v>
      </c>
      <c r="M2377" s="102" t="str">
        <f t="shared" si="37"/>
        <v>ADT</v>
      </c>
      <c r="N2377" s="102">
        <f>WEEKDAY([2]!Table1[[#This Row],[Travel Date]],2)</f>
        <v>2</v>
      </c>
      <c r="P2377" s="102">
        <v>1</v>
      </c>
    </row>
    <row r="2378" spans="1:16" x14ac:dyDescent="0.25">
      <c r="A2378" s="276" t="s">
        <v>5257</v>
      </c>
      <c r="B2378" s="277" t="s">
        <v>1073</v>
      </c>
      <c r="C2378" s="277" t="s">
        <v>1087</v>
      </c>
      <c r="D2378" s="278" t="s">
        <v>370</v>
      </c>
      <c r="E2378" s="102" t="s">
        <v>275</v>
      </c>
      <c r="F2378" s="102" t="s">
        <v>5258</v>
      </c>
      <c r="G2378" s="103"/>
      <c r="H2378" s="103">
        <v>45772</v>
      </c>
      <c r="I2378" s="102" t="s">
        <v>374</v>
      </c>
      <c r="J2378" s="102" t="s">
        <v>1</v>
      </c>
      <c r="K2378" s="102" t="s">
        <v>373</v>
      </c>
      <c r="L2378" s="102" t="str">
        <f>[2]!Table1[[#This Row],[Orgn]]&amp;"-"&amp;[2]!Table1[[#This Row],[Dest]]</f>
        <v>MXP-RMF</v>
      </c>
      <c r="M2378" s="102" t="str">
        <f t="shared" si="37"/>
        <v>ADT</v>
      </c>
      <c r="N2378" s="102">
        <f>WEEKDAY([2]!Table1[[#This Row],[Travel Date]],2)</f>
        <v>2</v>
      </c>
      <c r="P2378" s="102">
        <v>1</v>
      </c>
    </row>
    <row r="2379" spans="1:16" x14ac:dyDescent="0.25">
      <c r="A2379" s="276" t="s">
        <v>5259</v>
      </c>
      <c r="B2379" s="277" t="s">
        <v>1586</v>
      </c>
      <c r="C2379" s="277" t="s">
        <v>1087</v>
      </c>
      <c r="D2379" s="278" t="s">
        <v>370</v>
      </c>
      <c r="E2379" s="102" t="s">
        <v>275</v>
      </c>
      <c r="F2379" s="102" t="s">
        <v>5260</v>
      </c>
      <c r="G2379" s="103"/>
      <c r="H2379" s="103">
        <v>45772</v>
      </c>
      <c r="I2379" s="102" t="s">
        <v>374</v>
      </c>
      <c r="J2379" s="102" t="s">
        <v>1</v>
      </c>
      <c r="K2379" s="102" t="s">
        <v>373</v>
      </c>
      <c r="L2379" s="102" t="str">
        <f>[2]!Table1[[#This Row],[Orgn]]&amp;"-"&amp;[2]!Table1[[#This Row],[Dest]]</f>
        <v>MXP-RMF</v>
      </c>
      <c r="M2379" s="102" t="str">
        <f t="shared" si="37"/>
        <v>ADT</v>
      </c>
      <c r="N2379" s="102">
        <f>WEEKDAY([2]!Table1[[#This Row],[Travel Date]],2)</f>
        <v>2</v>
      </c>
      <c r="P2379" s="102">
        <v>1</v>
      </c>
    </row>
    <row r="2380" spans="1:16" x14ac:dyDescent="0.25">
      <c r="A2380" s="276" t="s">
        <v>5261</v>
      </c>
      <c r="B2380" s="277" t="s">
        <v>1122</v>
      </c>
      <c r="C2380" s="277" t="s">
        <v>1087</v>
      </c>
      <c r="D2380" s="278" t="s">
        <v>370</v>
      </c>
      <c r="E2380" s="102" t="s">
        <v>275</v>
      </c>
      <c r="F2380" s="102" t="s">
        <v>5479</v>
      </c>
      <c r="G2380" s="103" t="s">
        <v>2390</v>
      </c>
      <c r="H2380" s="103">
        <v>45772</v>
      </c>
      <c r="I2380" s="102" t="s">
        <v>374</v>
      </c>
      <c r="J2380" s="102" t="s">
        <v>1</v>
      </c>
      <c r="K2380" s="102" t="s">
        <v>373</v>
      </c>
      <c r="L2380" s="102" t="str">
        <f>[2]!Table1[[#This Row],[Orgn]]&amp;"-"&amp;[2]!Table1[[#This Row],[Dest]]</f>
        <v>MXP-RMF</v>
      </c>
      <c r="M2380" s="102" t="str">
        <f t="shared" si="37"/>
        <v>ADT</v>
      </c>
      <c r="N2380" s="102">
        <f>WEEKDAY([2]!Table1[[#This Row],[Travel Date]],2)</f>
        <v>2</v>
      </c>
      <c r="P2380" s="102">
        <v>1</v>
      </c>
    </row>
    <row r="2381" spans="1:16" x14ac:dyDescent="0.25">
      <c r="A2381" s="276" t="s">
        <v>5263</v>
      </c>
      <c r="B2381" s="277" t="s">
        <v>1319</v>
      </c>
      <c r="C2381" s="277" t="s">
        <v>274</v>
      </c>
      <c r="D2381" s="278" t="s">
        <v>370</v>
      </c>
      <c r="E2381" s="102" t="s">
        <v>275</v>
      </c>
      <c r="F2381" s="102" t="s">
        <v>5264</v>
      </c>
      <c r="G2381" s="103"/>
      <c r="H2381" s="103">
        <v>45772</v>
      </c>
      <c r="I2381" s="102" t="s">
        <v>374</v>
      </c>
      <c r="J2381" s="102" t="s">
        <v>1</v>
      </c>
      <c r="K2381" s="102" t="s">
        <v>373</v>
      </c>
      <c r="L2381" s="102" t="str">
        <f>[2]!Table1[[#This Row],[Orgn]]&amp;"-"&amp;[2]!Table1[[#This Row],[Dest]]</f>
        <v>MXP-RMF</v>
      </c>
      <c r="M2381" s="102" t="str">
        <f t="shared" si="37"/>
        <v>ADT</v>
      </c>
      <c r="N2381" s="102">
        <f>WEEKDAY([2]!Table1[[#This Row],[Travel Date]],2)</f>
        <v>2</v>
      </c>
      <c r="P2381" s="102">
        <v>1</v>
      </c>
    </row>
    <row r="2382" spans="1:16" x14ac:dyDescent="0.25">
      <c r="A2382" s="276" t="s">
        <v>5263</v>
      </c>
      <c r="B2382" s="277" t="s">
        <v>1148</v>
      </c>
      <c r="C2382" s="277" t="s">
        <v>1087</v>
      </c>
      <c r="D2382" s="278" t="s">
        <v>370</v>
      </c>
      <c r="E2382" s="102" t="s">
        <v>275</v>
      </c>
      <c r="F2382" s="102" t="s">
        <v>5265</v>
      </c>
      <c r="G2382" s="103"/>
      <c r="H2382" s="103">
        <v>45772</v>
      </c>
      <c r="I2382" s="102" t="s">
        <v>374</v>
      </c>
      <c r="J2382" s="102" t="s">
        <v>1</v>
      </c>
      <c r="K2382" s="102" t="s">
        <v>373</v>
      </c>
      <c r="L2382" s="102" t="str">
        <f>[2]!Table1[[#This Row],[Orgn]]&amp;"-"&amp;[2]!Table1[[#This Row],[Dest]]</f>
        <v>MXP-RMF</v>
      </c>
      <c r="M2382" s="102" t="str">
        <f t="shared" si="37"/>
        <v>ADT</v>
      </c>
      <c r="N2382" s="102">
        <f>WEEKDAY([2]!Table1[[#This Row],[Travel Date]],2)</f>
        <v>2</v>
      </c>
      <c r="P2382" s="102">
        <v>1</v>
      </c>
    </row>
    <row r="2383" spans="1:16" x14ac:dyDescent="0.25">
      <c r="A2383" s="276" t="s">
        <v>5266</v>
      </c>
      <c r="B2383" s="277" t="s">
        <v>5267</v>
      </c>
      <c r="C2383" s="277" t="s">
        <v>1087</v>
      </c>
      <c r="D2383" s="278" t="s">
        <v>370</v>
      </c>
      <c r="E2383" s="102" t="s">
        <v>275</v>
      </c>
      <c r="F2383" s="102" t="s">
        <v>5480</v>
      </c>
      <c r="G2383" s="103"/>
      <c r="H2383" s="103">
        <v>45772</v>
      </c>
      <c r="I2383" s="102" t="s">
        <v>374</v>
      </c>
      <c r="J2383" s="102" t="s">
        <v>1</v>
      </c>
      <c r="K2383" s="102" t="s">
        <v>373</v>
      </c>
      <c r="L2383" s="102" t="str">
        <f>[2]!Table1[[#This Row],[Orgn]]&amp;"-"&amp;[2]!Table1[[#This Row],[Dest]]</f>
        <v>MXP-RMF</v>
      </c>
      <c r="M2383" s="102" t="str">
        <f t="shared" si="37"/>
        <v>ADT</v>
      </c>
      <c r="N2383" s="102">
        <f>WEEKDAY([2]!Table1[[#This Row],[Travel Date]],2)</f>
        <v>2</v>
      </c>
      <c r="P2383" s="102">
        <v>1</v>
      </c>
    </row>
    <row r="2384" spans="1:16" x14ac:dyDescent="0.25">
      <c r="A2384" s="276" t="s">
        <v>5269</v>
      </c>
      <c r="B2384" s="277" t="s">
        <v>1123</v>
      </c>
      <c r="C2384" s="277" t="s">
        <v>1087</v>
      </c>
      <c r="D2384" s="278" t="s">
        <v>370</v>
      </c>
      <c r="E2384" s="102" t="s">
        <v>275</v>
      </c>
      <c r="F2384" s="102" t="s">
        <v>5270</v>
      </c>
      <c r="G2384" s="103"/>
      <c r="H2384" s="103">
        <v>45772</v>
      </c>
      <c r="I2384" s="102" t="s">
        <v>374</v>
      </c>
      <c r="J2384" s="102" t="s">
        <v>1</v>
      </c>
      <c r="K2384" s="102" t="s">
        <v>373</v>
      </c>
      <c r="L2384" s="102" t="str">
        <f>[2]!Table1[[#This Row],[Orgn]]&amp;"-"&amp;[2]!Table1[[#This Row],[Dest]]</f>
        <v>MXP-RMF</v>
      </c>
      <c r="M2384" s="102" t="str">
        <f t="shared" si="37"/>
        <v>ADT</v>
      </c>
      <c r="N2384" s="102">
        <f>WEEKDAY([2]!Table1[[#This Row],[Travel Date]],2)</f>
        <v>2</v>
      </c>
      <c r="P2384" s="102">
        <v>1</v>
      </c>
    </row>
    <row r="2385" spans="1:16" x14ac:dyDescent="0.25">
      <c r="A2385" s="276" t="s">
        <v>5271</v>
      </c>
      <c r="B2385" s="277" t="s">
        <v>5272</v>
      </c>
      <c r="C2385" s="277" t="s">
        <v>274</v>
      </c>
      <c r="D2385" s="278" t="s">
        <v>370</v>
      </c>
      <c r="E2385" s="102" t="s">
        <v>275</v>
      </c>
      <c r="F2385" s="102" t="s">
        <v>5481</v>
      </c>
      <c r="G2385" s="103"/>
      <c r="H2385" s="103">
        <v>45772</v>
      </c>
      <c r="I2385" s="102" t="s">
        <v>374</v>
      </c>
      <c r="J2385" s="102" t="s">
        <v>1</v>
      </c>
      <c r="K2385" s="102" t="s">
        <v>373</v>
      </c>
      <c r="L2385" s="102" t="str">
        <f>[2]!Table1[[#This Row],[Orgn]]&amp;"-"&amp;[2]!Table1[[#This Row],[Dest]]</f>
        <v>MXP-RMF</v>
      </c>
      <c r="M2385" s="102" t="str">
        <f t="shared" si="37"/>
        <v>ADT</v>
      </c>
      <c r="N2385" s="102">
        <f>WEEKDAY([2]!Table1[[#This Row],[Travel Date]],2)</f>
        <v>2</v>
      </c>
      <c r="P2385" s="102">
        <v>1</v>
      </c>
    </row>
    <row r="2386" spans="1:16" x14ac:dyDescent="0.25">
      <c r="A2386" s="276" t="s">
        <v>5274</v>
      </c>
      <c r="B2386" s="277" t="s">
        <v>2969</v>
      </c>
      <c r="C2386" s="277" t="s">
        <v>1087</v>
      </c>
      <c r="D2386" s="278" t="s">
        <v>370</v>
      </c>
      <c r="E2386" s="102" t="s">
        <v>275</v>
      </c>
      <c r="F2386" s="102" t="s">
        <v>5482</v>
      </c>
      <c r="G2386" s="103"/>
      <c r="H2386" s="103">
        <v>45772</v>
      </c>
      <c r="I2386" s="102" t="s">
        <v>374</v>
      </c>
      <c r="J2386" s="102" t="s">
        <v>1</v>
      </c>
      <c r="K2386" s="102" t="s">
        <v>373</v>
      </c>
      <c r="L2386" s="102" t="str">
        <f>[2]!Table1[[#This Row],[Orgn]]&amp;"-"&amp;[2]!Table1[[#This Row],[Dest]]</f>
        <v>MXP-RMF</v>
      </c>
      <c r="M2386" s="102" t="str">
        <f t="shared" si="37"/>
        <v>ADT</v>
      </c>
      <c r="N2386" s="102">
        <f>WEEKDAY([2]!Table1[[#This Row],[Travel Date]],2)</f>
        <v>2</v>
      </c>
      <c r="P2386" s="102">
        <v>1</v>
      </c>
    </row>
    <row r="2387" spans="1:16" x14ac:dyDescent="0.25">
      <c r="A2387" s="276" t="s">
        <v>5276</v>
      </c>
      <c r="B2387" s="277" t="s">
        <v>5277</v>
      </c>
      <c r="C2387" s="277" t="s">
        <v>1087</v>
      </c>
      <c r="D2387" s="278" t="s">
        <v>370</v>
      </c>
      <c r="E2387" s="102" t="s">
        <v>275</v>
      </c>
      <c r="F2387" s="102" t="s">
        <v>5483</v>
      </c>
      <c r="G2387" s="103" t="s">
        <v>2390</v>
      </c>
      <c r="H2387" s="103">
        <v>45772</v>
      </c>
      <c r="I2387" s="102" t="s">
        <v>374</v>
      </c>
      <c r="J2387" s="102" t="s">
        <v>1</v>
      </c>
      <c r="K2387" s="102" t="s">
        <v>373</v>
      </c>
      <c r="L2387" s="102" t="str">
        <f>[2]!Table1[[#This Row],[Orgn]]&amp;"-"&amp;[2]!Table1[[#This Row],[Dest]]</f>
        <v>MXP-RMF</v>
      </c>
      <c r="M2387" s="102" t="str">
        <f t="shared" si="37"/>
        <v>ADT</v>
      </c>
      <c r="N2387" s="102">
        <f>WEEKDAY([2]!Table1[[#This Row],[Travel Date]],2)</f>
        <v>2</v>
      </c>
      <c r="P2387" s="102">
        <v>1</v>
      </c>
    </row>
    <row r="2388" spans="1:16" x14ac:dyDescent="0.25">
      <c r="A2388" s="276" t="s">
        <v>5279</v>
      </c>
      <c r="B2388" s="277" t="s">
        <v>5280</v>
      </c>
      <c r="C2388" s="277" t="s">
        <v>274</v>
      </c>
      <c r="D2388" s="278" t="s">
        <v>370</v>
      </c>
      <c r="E2388" s="102" t="s">
        <v>275</v>
      </c>
      <c r="F2388" s="102" t="s">
        <v>5484</v>
      </c>
      <c r="G2388" s="103"/>
      <c r="H2388" s="103">
        <v>45772</v>
      </c>
      <c r="I2388" s="102" t="s">
        <v>374</v>
      </c>
      <c r="J2388" s="102" t="s">
        <v>1</v>
      </c>
      <c r="K2388" s="102" t="s">
        <v>373</v>
      </c>
      <c r="L2388" s="102" t="str">
        <f>[2]!Table1[[#This Row],[Orgn]]&amp;"-"&amp;[2]!Table1[[#This Row],[Dest]]</f>
        <v>MXP-RMF</v>
      </c>
      <c r="M2388" s="102" t="str">
        <f t="shared" si="37"/>
        <v>ADT</v>
      </c>
      <c r="N2388" s="102">
        <f>WEEKDAY([2]!Table1[[#This Row],[Travel Date]],2)</f>
        <v>2</v>
      </c>
      <c r="P2388" s="102">
        <v>1</v>
      </c>
    </row>
    <row r="2389" spans="1:16" x14ac:dyDescent="0.25">
      <c r="A2389" s="276" t="s">
        <v>5282</v>
      </c>
      <c r="B2389" s="277" t="s">
        <v>1305</v>
      </c>
      <c r="C2389" s="277" t="s">
        <v>274</v>
      </c>
      <c r="D2389" s="278" t="s">
        <v>370</v>
      </c>
      <c r="E2389" s="102" t="s">
        <v>275</v>
      </c>
      <c r="F2389" s="102" t="s">
        <v>5283</v>
      </c>
      <c r="G2389" s="103"/>
      <c r="H2389" s="103">
        <v>45772</v>
      </c>
      <c r="I2389" s="102" t="s">
        <v>374</v>
      </c>
      <c r="J2389" s="102" t="s">
        <v>1</v>
      </c>
      <c r="K2389" s="102" t="s">
        <v>373</v>
      </c>
      <c r="L2389" s="102" t="str">
        <f>[2]!Table1[[#This Row],[Orgn]]&amp;"-"&amp;[2]!Table1[[#This Row],[Dest]]</f>
        <v>MXP-RMF</v>
      </c>
      <c r="M2389" s="102" t="str">
        <f t="shared" si="37"/>
        <v>ADT</v>
      </c>
      <c r="N2389" s="102">
        <f>WEEKDAY([2]!Table1[[#This Row],[Travel Date]],2)</f>
        <v>2</v>
      </c>
      <c r="P2389" s="102">
        <v>1</v>
      </c>
    </row>
    <row r="2390" spans="1:16" x14ac:dyDescent="0.25">
      <c r="A2390" s="276" t="s">
        <v>5123</v>
      </c>
      <c r="B2390" s="277" t="s">
        <v>1142</v>
      </c>
      <c r="C2390" s="277" t="s">
        <v>1087</v>
      </c>
      <c r="D2390" s="278" t="s">
        <v>370</v>
      </c>
      <c r="E2390" s="102" t="s">
        <v>275</v>
      </c>
      <c r="F2390" s="102" t="s">
        <v>5284</v>
      </c>
      <c r="G2390" s="103"/>
      <c r="H2390" s="103">
        <v>45772</v>
      </c>
      <c r="I2390" s="102" t="s">
        <v>374</v>
      </c>
      <c r="J2390" s="102" t="s">
        <v>1</v>
      </c>
      <c r="K2390" s="102" t="s">
        <v>373</v>
      </c>
      <c r="L2390" s="102" t="str">
        <f>[2]!Table1[[#This Row],[Orgn]]&amp;"-"&amp;[2]!Table1[[#This Row],[Dest]]</f>
        <v>MXP-RMF</v>
      </c>
      <c r="M2390" s="102" t="str">
        <f t="shared" si="37"/>
        <v>ADT</v>
      </c>
      <c r="N2390" s="102">
        <f>WEEKDAY([2]!Table1[[#This Row],[Travel Date]],2)</f>
        <v>2</v>
      </c>
      <c r="P2390" s="102">
        <v>1</v>
      </c>
    </row>
    <row r="2391" spans="1:16" x14ac:dyDescent="0.25">
      <c r="A2391" s="276" t="s">
        <v>5285</v>
      </c>
      <c r="B2391" s="277" t="s">
        <v>1361</v>
      </c>
      <c r="C2391" s="277" t="s">
        <v>1087</v>
      </c>
      <c r="D2391" s="278" t="s">
        <v>370</v>
      </c>
      <c r="E2391" s="102" t="s">
        <v>275</v>
      </c>
      <c r="F2391" s="102" t="s">
        <v>5286</v>
      </c>
      <c r="G2391" s="103"/>
      <c r="H2391" s="103">
        <v>45772</v>
      </c>
      <c r="I2391" s="102" t="s">
        <v>374</v>
      </c>
      <c r="J2391" s="102" t="s">
        <v>1</v>
      </c>
      <c r="K2391" s="102" t="s">
        <v>373</v>
      </c>
      <c r="L2391" s="102" t="str">
        <f>[2]!Table1[[#This Row],[Orgn]]&amp;"-"&amp;[2]!Table1[[#This Row],[Dest]]</f>
        <v>MXP-RMF</v>
      </c>
      <c r="M2391" s="102" t="str">
        <f t="shared" si="37"/>
        <v>ADT</v>
      </c>
      <c r="N2391" s="102">
        <f>WEEKDAY([2]!Table1[[#This Row],[Travel Date]],2)</f>
        <v>2</v>
      </c>
      <c r="P2391" s="102">
        <v>1</v>
      </c>
    </row>
    <row r="2392" spans="1:16" x14ac:dyDescent="0.25">
      <c r="A2392" s="276" t="s">
        <v>5287</v>
      </c>
      <c r="B2392" s="277" t="s">
        <v>5288</v>
      </c>
      <c r="C2392" s="277" t="s">
        <v>1087</v>
      </c>
      <c r="D2392" s="278" t="s">
        <v>370</v>
      </c>
      <c r="E2392" s="102" t="s">
        <v>275</v>
      </c>
      <c r="F2392" s="102" t="s">
        <v>5485</v>
      </c>
      <c r="G2392" s="103"/>
      <c r="H2392" s="103">
        <v>45772</v>
      </c>
      <c r="I2392" s="102" t="s">
        <v>374</v>
      </c>
      <c r="J2392" s="102" t="s">
        <v>1</v>
      </c>
      <c r="K2392" s="102" t="s">
        <v>373</v>
      </c>
      <c r="L2392" s="102" t="str">
        <f>[2]!Table1[[#This Row],[Orgn]]&amp;"-"&amp;[2]!Table1[[#This Row],[Dest]]</f>
        <v>MXP-RMF</v>
      </c>
      <c r="M2392" s="102" t="str">
        <f t="shared" si="37"/>
        <v>ADT</v>
      </c>
      <c r="N2392" s="102">
        <f>WEEKDAY([2]!Table1[[#This Row],[Travel Date]],2)</f>
        <v>2</v>
      </c>
      <c r="P2392" s="102">
        <v>1</v>
      </c>
    </row>
    <row r="2393" spans="1:16" x14ac:dyDescent="0.25">
      <c r="A2393" s="276" t="s">
        <v>5290</v>
      </c>
      <c r="B2393" s="277" t="s">
        <v>1120</v>
      </c>
      <c r="C2393" s="277" t="s">
        <v>1087</v>
      </c>
      <c r="D2393" s="278" t="s">
        <v>370</v>
      </c>
      <c r="E2393" s="102" t="s">
        <v>275</v>
      </c>
      <c r="F2393" s="102" t="s">
        <v>5291</v>
      </c>
      <c r="G2393" s="103"/>
      <c r="H2393" s="103">
        <v>45772</v>
      </c>
      <c r="I2393" s="102" t="s">
        <v>374</v>
      </c>
      <c r="J2393" s="102" t="s">
        <v>1</v>
      </c>
      <c r="K2393" s="102" t="s">
        <v>373</v>
      </c>
      <c r="L2393" s="102" t="str">
        <f>[2]!Table1[[#This Row],[Orgn]]&amp;"-"&amp;[2]!Table1[[#This Row],[Dest]]</f>
        <v>MXP-RMF</v>
      </c>
      <c r="M2393" s="102" t="str">
        <f t="shared" si="37"/>
        <v>ADT</v>
      </c>
      <c r="N2393" s="102">
        <f>WEEKDAY([2]!Table1[[#This Row],[Travel Date]],2)</f>
        <v>2</v>
      </c>
      <c r="P2393" s="102">
        <v>1</v>
      </c>
    </row>
    <row r="2394" spans="1:16" x14ac:dyDescent="0.25">
      <c r="A2394" s="276" t="s">
        <v>5292</v>
      </c>
      <c r="B2394" s="277" t="s">
        <v>1089</v>
      </c>
      <c r="C2394" s="277" t="s">
        <v>274</v>
      </c>
      <c r="D2394" s="278" t="s">
        <v>370</v>
      </c>
      <c r="E2394" s="102" t="s">
        <v>275</v>
      </c>
      <c r="F2394" s="102" t="s">
        <v>5293</v>
      </c>
      <c r="G2394" s="103"/>
      <c r="H2394" s="103">
        <v>45772</v>
      </c>
      <c r="I2394" s="102" t="s">
        <v>374</v>
      </c>
      <c r="J2394" s="102" t="s">
        <v>1</v>
      </c>
      <c r="K2394" s="102" t="s">
        <v>373</v>
      </c>
      <c r="L2394" s="102" t="str">
        <f>[2]!Table1[[#This Row],[Orgn]]&amp;"-"&amp;[2]!Table1[[#This Row],[Dest]]</f>
        <v>MXP-RMF</v>
      </c>
      <c r="M2394" s="102" t="str">
        <f t="shared" si="37"/>
        <v>ADT</v>
      </c>
      <c r="N2394" s="102">
        <f>WEEKDAY([2]!Table1[[#This Row],[Travel Date]],2)</f>
        <v>2</v>
      </c>
      <c r="P2394" s="102">
        <v>1</v>
      </c>
    </row>
    <row r="2395" spans="1:16" x14ac:dyDescent="0.25">
      <c r="A2395" s="276" t="s">
        <v>5294</v>
      </c>
      <c r="B2395" s="277" t="s">
        <v>1536</v>
      </c>
      <c r="C2395" s="277" t="s">
        <v>274</v>
      </c>
      <c r="D2395" s="278" t="s">
        <v>370</v>
      </c>
      <c r="E2395" s="102" t="s">
        <v>275</v>
      </c>
      <c r="F2395" s="102" t="s">
        <v>5295</v>
      </c>
      <c r="G2395" s="103"/>
      <c r="H2395" s="103">
        <v>45772</v>
      </c>
      <c r="I2395" s="102" t="s">
        <v>374</v>
      </c>
      <c r="J2395" s="102" t="s">
        <v>1</v>
      </c>
      <c r="K2395" s="102" t="s">
        <v>373</v>
      </c>
      <c r="L2395" s="102" t="str">
        <f>[2]!Table1[[#This Row],[Orgn]]&amp;"-"&amp;[2]!Table1[[#This Row],[Dest]]</f>
        <v>MXP-RMF</v>
      </c>
      <c r="M2395" s="102" t="str">
        <f t="shared" si="37"/>
        <v>ADT</v>
      </c>
      <c r="N2395" s="102">
        <f>WEEKDAY([2]!Table1[[#This Row],[Travel Date]],2)</f>
        <v>2</v>
      </c>
      <c r="P2395" s="102">
        <v>1</v>
      </c>
    </row>
    <row r="2396" spans="1:16" x14ac:dyDescent="0.25">
      <c r="A2396" s="276" t="s">
        <v>1205</v>
      </c>
      <c r="B2396" s="277" t="s">
        <v>1166</v>
      </c>
      <c r="C2396" s="277" t="s">
        <v>1087</v>
      </c>
      <c r="D2396" s="278" t="s">
        <v>370</v>
      </c>
      <c r="E2396" s="102" t="s">
        <v>275</v>
      </c>
      <c r="F2396" s="102" t="s">
        <v>5296</v>
      </c>
      <c r="G2396" s="103"/>
      <c r="H2396" s="103">
        <v>45772</v>
      </c>
      <c r="I2396" s="102" t="s">
        <v>374</v>
      </c>
      <c r="J2396" s="102" t="s">
        <v>1</v>
      </c>
      <c r="K2396" s="102" t="s">
        <v>373</v>
      </c>
      <c r="L2396" s="102" t="str">
        <f>[2]!Table1[[#This Row],[Orgn]]&amp;"-"&amp;[2]!Table1[[#This Row],[Dest]]</f>
        <v>MXP-RMF</v>
      </c>
      <c r="M2396" s="102" t="str">
        <f t="shared" si="37"/>
        <v>ADT</v>
      </c>
      <c r="N2396" s="102">
        <f>WEEKDAY([2]!Table1[[#This Row],[Travel Date]],2)</f>
        <v>2</v>
      </c>
      <c r="P2396" s="102">
        <v>1</v>
      </c>
    </row>
    <row r="2397" spans="1:16" x14ac:dyDescent="0.25">
      <c r="A2397" s="276" t="s">
        <v>1205</v>
      </c>
      <c r="B2397" s="277" t="s">
        <v>5196</v>
      </c>
      <c r="C2397" s="277" t="s">
        <v>274</v>
      </c>
      <c r="D2397" s="278" t="s">
        <v>370</v>
      </c>
      <c r="E2397" s="102" t="s">
        <v>275</v>
      </c>
      <c r="F2397" s="102" t="s">
        <v>5486</v>
      </c>
      <c r="G2397" s="103"/>
      <c r="H2397" s="103">
        <v>45772</v>
      </c>
      <c r="I2397" s="102" t="s">
        <v>374</v>
      </c>
      <c r="J2397" s="102" t="s">
        <v>1</v>
      </c>
      <c r="K2397" s="102" t="s">
        <v>373</v>
      </c>
      <c r="L2397" s="102" t="str">
        <f>[2]!Table1[[#This Row],[Orgn]]&amp;"-"&amp;[2]!Table1[[#This Row],[Dest]]</f>
        <v>MXP-RMF</v>
      </c>
      <c r="M2397" s="102" t="str">
        <f t="shared" si="37"/>
        <v>ADT</v>
      </c>
      <c r="N2397" s="102">
        <f>WEEKDAY([2]!Table1[[#This Row],[Travel Date]],2)</f>
        <v>2</v>
      </c>
      <c r="P2397" s="102">
        <v>1</v>
      </c>
    </row>
    <row r="2398" spans="1:16" x14ac:dyDescent="0.25">
      <c r="A2398" s="276" t="s">
        <v>5298</v>
      </c>
      <c r="B2398" s="277" t="s">
        <v>5299</v>
      </c>
      <c r="C2398" s="277" t="s">
        <v>1075</v>
      </c>
      <c r="D2398" s="278" t="s">
        <v>370</v>
      </c>
      <c r="E2398" s="102" t="s">
        <v>275</v>
      </c>
      <c r="F2398" s="102" t="s">
        <v>5487</v>
      </c>
      <c r="G2398" s="103"/>
      <c r="H2398" s="103">
        <v>45772</v>
      </c>
      <c r="I2398" s="102" t="s">
        <v>374</v>
      </c>
      <c r="J2398" s="102" t="s">
        <v>1</v>
      </c>
      <c r="K2398" s="102" t="s">
        <v>373</v>
      </c>
      <c r="L2398" s="102" t="str">
        <f>[2]!Table1[[#This Row],[Orgn]]&amp;"-"&amp;[2]!Table1[[#This Row],[Dest]]</f>
        <v>MXP-RMF</v>
      </c>
      <c r="M2398" s="102" t="str">
        <f t="shared" si="37"/>
        <v>CHD</v>
      </c>
      <c r="N2398" s="102">
        <f>WEEKDAY([2]!Table1[[#This Row],[Travel Date]],2)</f>
        <v>2</v>
      </c>
      <c r="P2398" s="102">
        <v>1</v>
      </c>
    </row>
    <row r="2399" spans="1:16" x14ac:dyDescent="0.25">
      <c r="A2399" s="276" t="s">
        <v>5298</v>
      </c>
      <c r="B2399" s="277" t="s">
        <v>5301</v>
      </c>
      <c r="C2399" s="277" t="s">
        <v>1075</v>
      </c>
      <c r="D2399" s="278" t="s">
        <v>370</v>
      </c>
      <c r="E2399" s="102" t="s">
        <v>275</v>
      </c>
      <c r="F2399" s="102" t="s">
        <v>5488</v>
      </c>
      <c r="G2399" s="103"/>
      <c r="H2399" s="103">
        <v>45772</v>
      </c>
      <c r="I2399" s="102" t="s">
        <v>374</v>
      </c>
      <c r="J2399" s="102" t="s">
        <v>1</v>
      </c>
      <c r="K2399" s="102" t="s">
        <v>373</v>
      </c>
      <c r="L2399" s="102" t="str">
        <f>[2]!Table1[[#This Row],[Orgn]]&amp;"-"&amp;[2]!Table1[[#This Row],[Dest]]</f>
        <v>MXP-RMF</v>
      </c>
      <c r="M2399" s="102" t="str">
        <f t="shared" si="37"/>
        <v>CHD</v>
      </c>
      <c r="N2399" s="102">
        <f>WEEKDAY([2]!Table1[[#This Row],[Travel Date]],2)</f>
        <v>2</v>
      </c>
      <c r="P2399" s="102">
        <v>1</v>
      </c>
    </row>
    <row r="2400" spans="1:16" x14ac:dyDescent="0.25">
      <c r="A2400" s="276" t="s">
        <v>5303</v>
      </c>
      <c r="B2400" s="277" t="s">
        <v>1262</v>
      </c>
      <c r="C2400" s="277" t="s">
        <v>1087</v>
      </c>
      <c r="D2400" s="278" t="s">
        <v>370</v>
      </c>
      <c r="E2400" s="102" t="s">
        <v>275</v>
      </c>
      <c r="F2400" s="102" t="s">
        <v>5304</v>
      </c>
      <c r="G2400" s="103"/>
      <c r="H2400" s="103">
        <v>45772</v>
      </c>
      <c r="I2400" s="102" t="s">
        <v>374</v>
      </c>
      <c r="J2400" s="102" t="s">
        <v>1</v>
      </c>
      <c r="K2400" s="102" t="s">
        <v>373</v>
      </c>
      <c r="L2400" s="102" t="str">
        <f>[2]!Table1[[#This Row],[Orgn]]&amp;"-"&amp;[2]!Table1[[#This Row],[Dest]]</f>
        <v>MXP-RMF</v>
      </c>
      <c r="M2400" s="102" t="str">
        <f t="shared" si="37"/>
        <v>ADT</v>
      </c>
      <c r="N2400" s="102">
        <f>WEEKDAY([2]!Table1[[#This Row],[Travel Date]],2)</f>
        <v>2</v>
      </c>
      <c r="P2400" s="102">
        <v>1</v>
      </c>
    </row>
    <row r="2401" spans="1:16" x14ac:dyDescent="0.25">
      <c r="A2401" s="276" t="s">
        <v>5303</v>
      </c>
      <c r="B2401" s="277" t="s">
        <v>5305</v>
      </c>
      <c r="C2401" s="277" t="s">
        <v>274</v>
      </c>
      <c r="D2401" s="278" t="s">
        <v>370</v>
      </c>
      <c r="E2401" s="102" t="s">
        <v>275</v>
      </c>
      <c r="F2401" s="102" t="s">
        <v>5489</v>
      </c>
      <c r="G2401" s="103"/>
      <c r="H2401" s="103">
        <v>45772</v>
      </c>
      <c r="I2401" s="102" t="s">
        <v>374</v>
      </c>
      <c r="J2401" s="102" t="s">
        <v>1</v>
      </c>
      <c r="K2401" s="102" t="s">
        <v>373</v>
      </c>
      <c r="L2401" s="102" t="str">
        <f>[2]!Table1[[#This Row],[Orgn]]&amp;"-"&amp;[2]!Table1[[#This Row],[Dest]]</f>
        <v>MXP-RMF</v>
      </c>
      <c r="M2401" s="102" t="str">
        <f t="shared" si="37"/>
        <v>ADT</v>
      </c>
      <c r="N2401" s="102">
        <f>WEEKDAY([2]!Table1[[#This Row],[Travel Date]],2)</f>
        <v>2</v>
      </c>
      <c r="P2401" s="102">
        <v>1</v>
      </c>
    </row>
    <row r="2402" spans="1:16" x14ac:dyDescent="0.25">
      <c r="A2402" s="276" t="s">
        <v>5307</v>
      </c>
      <c r="B2402" s="277" t="s">
        <v>1401</v>
      </c>
      <c r="C2402" s="277" t="s">
        <v>1087</v>
      </c>
      <c r="D2402" s="278" t="s">
        <v>370</v>
      </c>
      <c r="E2402" s="102" t="s">
        <v>275</v>
      </c>
      <c r="F2402" s="102" t="s">
        <v>5308</v>
      </c>
      <c r="G2402" s="103"/>
      <c r="H2402" s="103">
        <v>45772</v>
      </c>
      <c r="I2402" s="102" t="s">
        <v>374</v>
      </c>
      <c r="J2402" s="102" t="s">
        <v>1</v>
      </c>
      <c r="K2402" s="102" t="s">
        <v>373</v>
      </c>
      <c r="L2402" s="102" t="str">
        <f>[2]!Table1[[#This Row],[Orgn]]&amp;"-"&amp;[2]!Table1[[#This Row],[Dest]]</f>
        <v>MXP-RMF</v>
      </c>
      <c r="M2402" s="102" t="str">
        <f t="shared" si="37"/>
        <v>ADT</v>
      </c>
      <c r="N2402" s="102">
        <f>WEEKDAY([2]!Table1[[#This Row],[Travel Date]],2)</f>
        <v>2</v>
      </c>
      <c r="P2402" s="102">
        <v>1</v>
      </c>
    </row>
    <row r="2403" spans="1:16" x14ac:dyDescent="0.25">
      <c r="A2403" s="276" t="s">
        <v>5309</v>
      </c>
      <c r="B2403" s="277" t="s">
        <v>1071</v>
      </c>
      <c r="C2403" s="277" t="s">
        <v>274</v>
      </c>
      <c r="D2403" s="278" t="s">
        <v>370</v>
      </c>
      <c r="E2403" s="102" t="s">
        <v>275</v>
      </c>
      <c r="F2403" s="102" t="s">
        <v>5310</v>
      </c>
      <c r="G2403" s="103"/>
      <c r="H2403" s="103">
        <v>45772</v>
      </c>
      <c r="I2403" s="102" t="s">
        <v>374</v>
      </c>
      <c r="J2403" s="102" t="s">
        <v>1</v>
      </c>
      <c r="K2403" s="102" t="s">
        <v>373</v>
      </c>
      <c r="L2403" s="102" t="str">
        <f>[2]!Table1[[#This Row],[Orgn]]&amp;"-"&amp;[2]!Table1[[#This Row],[Dest]]</f>
        <v>MXP-RMF</v>
      </c>
      <c r="M2403" s="102" t="str">
        <f t="shared" si="37"/>
        <v>ADT</v>
      </c>
      <c r="N2403" s="102">
        <f>WEEKDAY([2]!Table1[[#This Row],[Travel Date]],2)</f>
        <v>2</v>
      </c>
      <c r="P2403" s="102">
        <v>1</v>
      </c>
    </row>
    <row r="2404" spans="1:16" x14ac:dyDescent="0.25">
      <c r="A2404" s="276" t="s">
        <v>5311</v>
      </c>
      <c r="B2404" s="277" t="s">
        <v>1409</v>
      </c>
      <c r="C2404" s="277" t="s">
        <v>1087</v>
      </c>
      <c r="D2404" s="278" t="s">
        <v>370</v>
      </c>
      <c r="E2404" s="102" t="s">
        <v>275</v>
      </c>
      <c r="F2404" s="102" t="s">
        <v>5312</v>
      </c>
      <c r="G2404" s="103"/>
      <c r="H2404" s="103">
        <v>45772</v>
      </c>
      <c r="I2404" s="102" t="s">
        <v>374</v>
      </c>
      <c r="J2404" s="102" t="s">
        <v>1</v>
      </c>
      <c r="K2404" s="102" t="s">
        <v>373</v>
      </c>
      <c r="L2404" s="102" t="str">
        <f>[2]!Table1[[#This Row],[Orgn]]&amp;"-"&amp;[2]!Table1[[#This Row],[Dest]]</f>
        <v>MXP-RMF</v>
      </c>
      <c r="M2404" s="102" t="str">
        <f t="shared" si="37"/>
        <v>ADT</v>
      </c>
      <c r="N2404" s="102">
        <f>WEEKDAY([2]!Table1[[#This Row],[Travel Date]],2)</f>
        <v>2</v>
      </c>
      <c r="P2404" s="102">
        <v>1</v>
      </c>
    </row>
    <row r="2405" spans="1:16" x14ac:dyDescent="0.25">
      <c r="A2405" s="276" t="s">
        <v>5311</v>
      </c>
      <c r="B2405" s="277" t="s">
        <v>5313</v>
      </c>
      <c r="C2405" s="277" t="s">
        <v>274</v>
      </c>
      <c r="D2405" s="278" t="s">
        <v>370</v>
      </c>
      <c r="E2405" s="102" t="s">
        <v>275</v>
      </c>
      <c r="F2405" s="102" t="s">
        <v>5490</v>
      </c>
      <c r="G2405" s="103"/>
      <c r="H2405" s="103">
        <v>45772</v>
      </c>
      <c r="I2405" s="102" t="s">
        <v>374</v>
      </c>
      <c r="J2405" s="102" t="s">
        <v>1</v>
      </c>
      <c r="K2405" s="102" t="s">
        <v>373</v>
      </c>
      <c r="L2405" s="102" t="str">
        <f>[2]!Table1[[#This Row],[Orgn]]&amp;"-"&amp;[2]!Table1[[#This Row],[Dest]]</f>
        <v>MXP-RMF</v>
      </c>
      <c r="M2405" s="102" t="str">
        <f t="shared" si="37"/>
        <v>ADT</v>
      </c>
      <c r="N2405" s="102">
        <f>WEEKDAY([2]!Table1[[#This Row],[Travel Date]],2)</f>
        <v>2</v>
      </c>
      <c r="P2405" s="102">
        <v>1</v>
      </c>
    </row>
    <row r="2406" spans="1:16" x14ac:dyDescent="0.25">
      <c r="A2406" s="276" t="s">
        <v>5315</v>
      </c>
      <c r="B2406" s="277" t="s">
        <v>1123</v>
      </c>
      <c r="C2406" s="277" t="s">
        <v>1087</v>
      </c>
      <c r="D2406" s="278" t="s">
        <v>370</v>
      </c>
      <c r="E2406" s="102" t="s">
        <v>275</v>
      </c>
      <c r="F2406" s="102" t="s">
        <v>5316</v>
      </c>
      <c r="G2406" s="103"/>
      <c r="H2406" s="103">
        <v>45772</v>
      </c>
      <c r="I2406" s="102" t="s">
        <v>374</v>
      </c>
      <c r="J2406" s="102" t="s">
        <v>1</v>
      </c>
      <c r="K2406" s="102" t="s">
        <v>373</v>
      </c>
      <c r="L2406" s="102" t="str">
        <f>[2]!Table1[[#This Row],[Orgn]]&amp;"-"&amp;[2]!Table1[[#This Row],[Dest]]</f>
        <v>MXP-RMF</v>
      </c>
      <c r="M2406" s="102" t="str">
        <f t="shared" si="37"/>
        <v>ADT</v>
      </c>
      <c r="N2406" s="102">
        <f>WEEKDAY([2]!Table1[[#This Row],[Travel Date]],2)</f>
        <v>2</v>
      </c>
      <c r="P2406" s="102">
        <v>1</v>
      </c>
    </row>
    <row r="2407" spans="1:16" x14ac:dyDescent="0.25">
      <c r="A2407" s="276" t="s">
        <v>5317</v>
      </c>
      <c r="B2407" s="277" t="s">
        <v>1877</v>
      </c>
      <c r="C2407" s="277" t="s">
        <v>1087</v>
      </c>
      <c r="D2407" s="278" t="s">
        <v>370</v>
      </c>
      <c r="E2407" s="102" t="s">
        <v>275</v>
      </c>
      <c r="F2407" s="102" t="s">
        <v>5318</v>
      </c>
      <c r="G2407" s="103"/>
      <c r="H2407" s="103">
        <v>45772</v>
      </c>
      <c r="I2407" s="102" t="s">
        <v>374</v>
      </c>
      <c r="J2407" s="102" t="s">
        <v>1</v>
      </c>
      <c r="K2407" s="102" t="s">
        <v>373</v>
      </c>
      <c r="L2407" s="102" t="str">
        <f>[2]!Table1[[#This Row],[Orgn]]&amp;"-"&amp;[2]!Table1[[#This Row],[Dest]]</f>
        <v>MXP-RMF</v>
      </c>
      <c r="M2407" s="102" t="str">
        <f t="shared" si="37"/>
        <v>ADT</v>
      </c>
      <c r="N2407" s="102">
        <f>WEEKDAY([2]!Table1[[#This Row],[Travel Date]],2)</f>
        <v>2</v>
      </c>
      <c r="P2407" s="102">
        <v>1</v>
      </c>
    </row>
    <row r="2408" spans="1:16" x14ac:dyDescent="0.25">
      <c r="A2408" s="276" t="s">
        <v>5319</v>
      </c>
      <c r="B2408" s="277" t="s">
        <v>1094</v>
      </c>
      <c r="C2408" s="277" t="s">
        <v>274</v>
      </c>
      <c r="D2408" s="278" t="s">
        <v>370</v>
      </c>
      <c r="E2408" s="102" t="s">
        <v>275</v>
      </c>
      <c r="F2408" s="102" t="s">
        <v>5320</v>
      </c>
      <c r="G2408" s="103"/>
      <c r="H2408" s="103">
        <v>45772</v>
      </c>
      <c r="I2408" s="102" t="s">
        <v>374</v>
      </c>
      <c r="J2408" s="102" t="s">
        <v>1</v>
      </c>
      <c r="K2408" s="102" t="s">
        <v>373</v>
      </c>
      <c r="L2408" s="102" t="str">
        <f>[2]!Table1[[#This Row],[Orgn]]&amp;"-"&amp;[2]!Table1[[#This Row],[Dest]]</f>
        <v>MXP-RMF</v>
      </c>
      <c r="M2408" s="102" t="str">
        <f t="shared" si="37"/>
        <v>ADT</v>
      </c>
      <c r="N2408" s="102">
        <f>WEEKDAY([2]!Table1[[#This Row],[Travel Date]],2)</f>
        <v>2</v>
      </c>
      <c r="P2408" s="102">
        <v>1</v>
      </c>
    </row>
    <row r="2409" spans="1:16" x14ac:dyDescent="0.25">
      <c r="A2409" s="276" t="s">
        <v>5321</v>
      </c>
      <c r="B2409" s="277" t="s">
        <v>1310</v>
      </c>
      <c r="C2409" s="277" t="s">
        <v>1087</v>
      </c>
      <c r="D2409" s="278" t="s">
        <v>370</v>
      </c>
      <c r="E2409" s="102" t="s">
        <v>275</v>
      </c>
      <c r="F2409" s="102" t="s">
        <v>5322</v>
      </c>
      <c r="G2409" s="103"/>
      <c r="H2409" s="103">
        <v>45772</v>
      </c>
      <c r="I2409" s="102" t="s">
        <v>374</v>
      </c>
      <c r="J2409" s="102" t="s">
        <v>1</v>
      </c>
      <c r="K2409" s="102" t="s">
        <v>373</v>
      </c>
      <c r="L2409" s="102" t="str">
        <f>[2]!Table1[[#This Row],[Orgn]]&amp;"-"&amp;[2]!Table1[[#This Row],[Dest]]</f>
        <v>MXP-RMF</v>
      </c>
      <c r="M2409" s="102" t="str">
        <f t="shared" si="37"/>
        <v>ADT</v>
      </c>
      <c r="N2409" s="102">
        <f>WEEKDAY([2]!Table1[[#This Row],[Travel Date]],2)</f>
        <v>2</v>
      </c>
      <c r="P2409" s="102">
        <v>1</v>
      </c>
    </row>
    <row r="2410" spans="1:16" x14ac:dyDescent="0.25">
      <c r="A2410" s="276" t="s">
        <v>5323</v>
      </c>
      <c r="B2410" s="277" t="s">
        <v>5324</v>
      </c>
      <c r="C2410" s="277" t="s">
        <v>1087</v>
      </c>
      <c r="D2410" s="278" t="s">
        <v>370</v>
      </c>
      <c r="E2410" s="102" t="s">
        <v>275</v>
      </c>
      <c r="F2410" s="102" t="s">
        <v>5491</v>
      </c>
      <c r="G2410" s="103"/>
      <c r="H2410" s="103">
        <v>45772</v>
      </c>
      <c r="I2410" s="102" t="s">
        <v>374</v>
      </c>
      <c r="J2410" s="102" t="s">
        <v>1</v>
      </c>
      <c r="K2410" s="102" t="s">
        <v>373</v>
      </c>
      <c r="L2410" s="102" t="str">
        <f>[2]!Table1[[#This Row],[Orgn]]&amp;"-"&amp;[2]!Table1[[#This Row],[Dest]]</f>
        <v>MXP-RMF</v>
      </c>
      <c r="M2410" s="102" t="str">
        <f t="shared" si="37"/>
        <v>ADT</v>
      </c>
      <c r="N2410" s="102">
        <f>WEEKDAY([2]!Table1[[#This Row],[Travel Date]],2)</f>
        <v>2</v>
      </c>
      <c r="P2410" s="102">
        <v>1</v>
      </c>
    </row>
    <row r="2411" spans="1:16" x14ac:dyDescent="0.25">
      <c r="A2411" s="276" t="s">
        <v>5326</v>
      </c>
      <c r="B2411" s="277" t="s">
        <v>5327</v>
      </c>
      <c r="C2411" s="277" t="s">
        <v>274</v>
      </c>
      <c r="D2411" s="278" t="s">
        <v>370</v>
      </c>
      <c r="E2411" s="102" t="s">
        <v>275</v>
      </c>
      <c r="F2411" s="102" t="s">
        <v>5492</v>
      </c>
      <c r="G2411" s="103"/>
      <c r="H2411" s="103">
        <v>45772</v>
      </c>
      <c r="I2411" s="102" t="s">
        <v>374</v>
      </c>
      <c r="J2411" s="102" t="s">
        <v>1</v>
      </c>
      <c r="K2411" s="102" t="s">
        <v>373</v>
      </c>
      <c r="L2411" s="102" t="str">
        <f>[2]!Table1[[#This Row],[Orgn]]&amp;"-"&amp;[2]!Table1[[#This Row],[Dest]]</f>
        <v>MXP-RMF</v>
      </c>
      <c r="M2411" s="102" t="str">
        <f t="shared" si="37"/>
        <v>ADT</v>
      </c>
      <c r="N2411" s="102">
        <f>WEEKDAY([2]!Table1[[#This Row],[Travel Date]],2)</f>
        <v>2</v>
      </c>
      <c r="P2411" s="102">
        <v>1</v>
      </c>
    </row>
    <row r="2412" spans="1:16" x14ac:dyDescent="0.25">
      <c r="A2412" s="276" t="s">
        <v>5326</v>
      </c>
      <c r="B2412" s="277" t="s">
        <v>5329</v>
      </c>
      <c r="C2412" s="277" t="s">
        <v>1075</v>
      </c>
      <c r="D2412" s="278" t="s">
        <v>370</v>
      </c>
      <c r="E2412" s="102" t="s">
        <v>275</v>
      </c>
      <c r="F2412" s="102" t="s">
        <v>5493</v>
      </c>
      <c r="G2412" s="103"/>
      <c r="H2412" s="103">
        <v>45772</v>
      </c>
      <c r="I2412" s="102" t="s">
        <v>374</v>
      </c>
      <c r="J2412" s="102" t="s">
        <v>1</v>
      </c>
      <c r="K2412" s="102" t="s">
        <v>373</v>
      </c>
      <c r="L2412" s="102" t="str">
        <f>[2]!Table1[[#This Row],[Orgn]]&amp;"-"&amp;[2]!Table1[[#This Row],[Dest]]</f>
        <v>MXP-RMF</v>
      </c>
      <c r="M2412" s="102" t="str">
        <f t="shared" si="37"/>
        <v>CHD</v>
      </c>
      <c r="N2412" s="102">
        <f>WEEKDAY([2]!Table1[[#This Row],[Travel Date]],2)</f>
        <v>2</v>
      </c>
      <c r="P2412" s="102">
        <v>1</v>
      </c>
    </row>
    <row r="2413" spans="1:16" x14ac:dyDescent="0.25">
      <c r="A2413" s="276" t="s">
        <v>5331</v>
      </c>
      <c r="B2413" s="277" t="s">
        <v>5332</v>
      </c>
      <c r="C2413" s="277" t="s">
        <v>1087</v>
      </c>
      <c r="D2413" s="278" t="s">
        <v>370</v>
      </c>
      <c r="E2413" s="102" t="s">
        <v>275</v>
      </c>
      <c r="F2413" s="102" t="s">
        <v>5333</v>
      </c>
      <c r="G2413" s="103"/>
      <c r="H2413" s="103">
        <v>45772</v>
      </c>
      <c r="I2413" s="102" t="s">
        <v>374</v>
      </c>
      <c r="J2413" s="102" t="s">
        <v>1</v>
      </c>
      <c r="K2413" s="102" t="s">
        <v>373</v>
      </c>
      <c r="L2413" s="102" t="str">
        <f>[2]!Table1[[#This Row],[Orgn]]&amp;"-"&amp;[2]!Table1[[#This Row],[Dest]]</f>
        <v>MXP-RMF</v>
      </c>
      <c r="M2413" s="102" t="str">
        <f t="shared" si="37"/>
        <v>ADT</v>
      </c>
      <c r="N2413" s="102">
        <f>WEEKDAY([2]!Table1[[#This Row],[Travel Date]],2)</f>
        <v>2</v>
      </c>
      <c r="P2413" s="102">
        <v>1</v>
      </c>
    </row>
    <row r="2414" spans="1:16" x14ac:dyDescent="0.25">
      <c r="A2414" s="279" t="s">
        <v>5334</v>
      </c>
      <c r="B2414" s="280" t="s">
        <v>5494</v>
      </c>
      <c r="C2414" s="280" t="s">
        <v>1087</v>
      </c>
      <c r="D2414" s="278" t="s">
        <v>370</v>
      </c>
      <c r="E2414" s="102" t="s">
        <v>275</v>
      </c>
      <c r="F2414" s="102" t="s">
        <v>5495</v>
      </c>
      <c r="G2414" s="103" t="s">
        <v>2390</v>
      </c>
      <c r="H2414" s="103">
        <v>45772</v>
      </c>
      <c r="I2414" s="102" t="s">
        <v>374</v>
      </c>
      <c r="J2414" s="102" t="s">
        <v>1</v>
      </c>
      <c r="K2414" s="102" t="s">
        <v>373</v>
      </c>
      <c r="L2414" s="102" t="str">
        <f>[2]!Table1[[#This Row],[Orgn]]&amp;"-"&amp;[2]!Table1[[#This Row],[Dest]]</f>
        <v>MXP-RMF</v>
      </c>
      <c r="M2414" s="102" t="str">
        <f t="shared" si="37"/>
        <v>ADT</v>
      </c>
      <c r="N2414" s="102">
        <f>WEEKDAY([2]!Table1[[#This Row],[Travel Date]],2)</f>
        <v>2</v>
      </c>
      <c r="P2414" s="102">
        <v>1</v>
      </c>
    </row>
    <row r="2415" spans="1:16" x14ac:dyDescent="0.25">
      <c r="A2415" s="276" t="s">
        <v>3156</v>
      </c>
      <c r="B2415" s="277" t="s">
        <v>1904</v>
      </c>
      <c r="C2415" s="277" t="s">
        <v>1151</v>
      </c>
      <c r="D2415" s="278" t="s">
        <v>329</v>
      </c>
      <c r="E2415" s="102" t="s">
        <v>275</v>
      </c>
      <c r="F2415" s="102" t="s">
        <v>5496</v>
      </c>
      <c r="G2415" s="103" t="s">
        <v>5497</v>
      </c>
      <c r="H2415" s="103">
        <v>45773</v>
      </c>
      <c r="I2415" s="102" t="s">
        <v>293</v>
      </c>
      <c r="J2415" s="102" t="s">
        <v>1</v>
      </c>
      <c r="K2415" s="102" t="s">
        <v>289</v>
      </c>
      <c r="L2415" s="102" t="str">
        <f>[2]!Table1[[#This Row],[Orgn]]&amp;"-"&amp;[2]!Table1[[#This Row],[Dest]]</f>
        <v>MXP-RMF</v>
      </c>
      <c r="M2415" s="102" t="str">
        <f t="shared" si="37"/>
        <v>ADT</v>
      </c>
      <c r="N2415" s="102">
        <f>WEEKDAY([2]!Table1[[#This Row],[Travel Date]],2)</f>
        <v>2</v>
      </c>
      <c r="P2415" s="102">
        <v>1</v>
      </c>
    </row>
    <row r="2416" spans="1:16" x14ac:dyDescent="0.25">
      <c r="A2416" s="276" t="s">
        <v>3158</v>
      </c>
      <c r="B2416" s="277" t="s">
        <v>1228</v>
      </c>
      <c r="C2416" s="277" t="s">
        <v>274</v>
      </c>
      <c r="D2416" s="278" t="s">
        <v>1990</v>
      </c>
      <c r="E2416" s="102" t="s">
        <v>275</v>
      </c>
      <c r="F2416" s="102" t="s">
        <v>3159</v>
      </c>
      <c r="G2416" s="103"/>
      <c r="H2416" s="103">
        <v>45773</v>
      </c>
      <c r="I2416" s="102" t="s">
        <v>293</v>
      </c>
      <c r="J2416" s="102" t="s">
        <v>1</v>
      </c>
      <c r="K2416" s="102" t="s">
        <v>289</v>
      </c>
      <c r="L2416" s="102" t="str">
        <f>[2]!Table1[[#This Row],[Orgn]]&amp;"-"&amp;[2]!Table1[[#This Row],[Dest]]</f>
        <v>MXP-RMF</v>
      </c>
      <c r="M2416" s="102" t="str">
        <f t="shared" si="37"/>
        <v>ADT</v>
      </c>
      <c r="N2416" s="102">
        <f>WEEKDAY([2]!Table1[[#This Row],[Travel Date]],2)</f>
        <v>2</v>
      </c>
      <c r="P2416" s="102">
        <v>1</v>
      </c>
    </row>
    <row r="2417" spans="1:16" x14ac:dyDescent="0.25">
      <c r="A2417" s="276" t="s">
        <v>1370</v>
      </c>
      <c r="B2417" s="277" t="s">
        <v>1229</v>
      </c>
      <c r="C2417" s="277" t="s">
        <v>274</v>
      </c>
      <c r="D2417" s="278" t="s">
        <v>316</v>
      </c>
      <c r="E2417" s="102" t="s">
        <v>275</v>
      </c>
      <c r="F2417" s="102" t="s">
        <v>3160</v>
      </c>
      <c r="G2417" s="103"/>
      <c r="H2417" s="103">
        <v>45773</v>
      </c>
      <c r="I2417" s="102" t="s">
        <v>293</v>
      </c>
      <c r="J2417" s="102" t="s">
        <v>1</v>
      </c>
      <c r="K2417" s="102" t="s">
        <v>289</v>
      </c>
      <c r="L2417" s="102" t="str">
        <f>[2]!Table1[[#This Row],[Orgn]]&amp;"-"&amp;[2]!Table1[[#This Row],[Dest]]</f>
        <v>MXP-RMF</v>
      </c>
      <c r="M2417" s="102" t="str">
        <f t="shared" si="37"/>
        <v>ADT</v>
      </c>
      <c r="N2417" s="102">
        <f>WEEKDAY([2]!Table1[[#This Row],[Travel Date]],2)</f>
        <v>2</v>
      </c>
      <c r="P2417" s="102">
        <v>1</v>
      </c>
    </row>
    <row r="2418" spans="1:16" x14ac:dyDescent="0.25">
      <c r="A2418" s="276" t="s">
        <v>1371</v>
      </c>
      <c r="B2418" s="277" t="s">
        <v>1202</v>
      </c>
      <c r="C2418" s="277" t="s">
        <v>277</v>
      </c>
      <c r="D2418" s="278" t="s">
        <v>136</v>
      </c>
      <c r="E2418" s="102" t="s">
        <v>275</v>
      </c>
      <c r="F2418" s="102" t="s">
        <v>3161</v>
      </c>
      <c r="G2418" s="103"/>
      <c r="H2418" s="103">
        <v>45773</v>
      </c>
      <c r="I2418" s="102" t="s">
        <v>293</v>
      </c>
      <c r="J2418" s="102" t="s">
        <v>1</v>
      </c>
      <c r="K2418" s="102" t="s">
        <v>289</v>
      </c>
      <c r="L2418" s="102" t="str">
        <f>[2]!Table1[[#This Row],[Orgn]]&amp;"-"&amp;[2]!Table1[[#This Row],[Dest]]</f>
        <v>MXP-RMF</v>
      </c>
      <c r="M2418" s="102" t="str">
        <f t="shared" si="37"/>
        <v>ADT</v>
      </c>
      <c r="N2418" s="102">
        <f>WEEKDAY([2]!Table1[[#This Row],[Travel Date]],2)</f>
        <v>2</v>
      </c>
      <c r="P2418" s="102">
        <v>1</v>
      </c>
    </row>
    <row r="2419" spans="1:16" x14ac:dyDescent="0.25">
      <c r="A2419" s="276" t="s">
        <v>2019</v>
      </c>
      <c r="B2419" s="277" t="s">
        <v>1347</v>
      </c>
      <c r="C2419" s="277" t="s">
        <v>277</v>
      </c>
      <c r="D2419" s="278" t="s">
        <v>286</v>
      </c>
      <c r="E2419" s="102" t="s">
        <v>275</v>
      </c>
      <c r="F2419" s="102" t="s">
        <v>3162</v>
      </c>
      <c r="G2419" s="103" t="s">
        <v>5498</v>
      </c>
      <c r="H2419" s="103">
        <v>45773</v>
      </c>
      <c r="I2419" s="102" t="s">
        <v>293</v>
      </c>
      <c r="J2419" s="102" t="s">
        <v>1</v>
      </c>
      <c r="K2419" s="102" t="s">
        <v>289</v>
      </c>
      <c r="L2419" s="102" t="str">
        <f>[2]!Table1[[#This Row],[Orgn]]&amp;"-"&amp;[2]!Table1[[#This Row],[Dest]]</f>
        <v>MXP-RMF</v>
      </c>
      <c r="M2419" s="102" t="str">
        <f t="shared" si="37"/>
        <v>ADT</v>
      </c>
      <c r="N2419" s="102">
        <f>WEEKDAY([2]!Table1[[#This Row],[Travel Date]],2)</f>
        <v>2</v>
      </c>
      <c r="P2419" s="102">
        <v>1</v>
      </c>
    </row>
    <row r="2420" spans="1:16" x14ac:dyDescent="0.25">
      <c r="A2420" s="276" t="s">
        <v>4211</v>
      </c>
      <c r="B2420" s="277" t="s">
        <v>1228</v>
      </c>
      <c r="C2420" s="277" t="s">
        <v>274</v>
      </c>
      <c r="D2420" s="278" t="s">
        <v>279</v>
      </c>
      <c r="E2420" s="102" t="s">
        <v>275</v>
      </c>
      <c r="F2420" s="102" t="s">
        <v>4213</v>
      </c>
      <c r="G2420" s="103"/>
      <c r="H2420" s="103">
        <v>45773</v>
      </c>
      <c r="I2420" s="102" t="s">
        <v>293</v>
      </c>
      <c r="J2420" s="102" t="s">
        <v>1</v>
      </c>
      <c r="K2420" s="102" t="s">
        <v>289</v>
      </c>
      <c r="L2420" s="102" t="str">
        <f>[2]!Table1[[#This Row],[Orgn]]&amp;"-"&amp;[2]!Table1[[#This Row],[Dest]]</f>
        <v>MXP-RMF</v>
      </c>
      <c r="M2420" s="102" t="str">
        <f t="shared" si="37"/>
        <v>ADT</v>
      </c>
      <c r="N2420" s="102">
        <f>WEEKDAY([2]!Table1[[#This Row],[Travel Date]],2)</f>
        <v>2</v>
      </c>
      <c r="P2420" s="102">
        <v>1</v>
      </c>
    </row>
    <row r="2421" spans="1:16" x14ac:dyDescent="0.25">
      <c r="A2421" s="276" t="s">
        <v>4211</v>
      </c>
      <c r="B2421" s="277" t="s">
        <v>1124</v>
      </c>
      <c r="C2421" s="277" t="s">
        <v>274</v>
      </c>
      <c r="D2421" s="278" t="s">
        <v>279</v>
      </c>
      <c r="E2421" s="102" t="s">
        <v>275</v>
      </c>
      <c r="F2421" s="102" t="s">
        <v>4212</v>
      </c>
      <c r="G2421" s="103"/>
      <c r="H2421" s="103">
        <v>45773</v>
      </c>
      <c r="I2421" s="102" t="s">
        <v>293</v>
      </c>
      <c r="J2421" s="102" t="s">
        <v>1</v>
      </c>
      <c r="K2421" s="102" t="s">
        <v>289</v>
      </c>
      <c r="L2421" s="102" t="str">
        <f>[2]!Table1[[#This Row],[Orgn]]&amp;"-"&amp;[2]!Table1[[#This Row],[Dest]]</f>
        <v>MXP-RMF</v>
      </c>
      <c r="M2421" s="102" t="str">
        <f t="shared" si="37"/>
        <v>ADT</v>
      </c>
      <c r="N2421" s="102">
        <f>WEEKDAY([2]!Table1[[#This Row],[Travel Date]],2)</f>
        <v>2</v>
      </c>
      <c r="P2421" s="102">
        <v>1</v>
      </c>
    </row>
    <row r="2422" spans="1:16" x14ac:dyDescent="0.25">
      <c r="A2422" s="276" t="s">
        <v>2087</v>
      </c>
      <c r="B2422" s="277" t="s">
        <v>1510</v>
      </c>
      <c r="C2422" s="277" t="s">
        <v>274</v>
      </c>
      <c r="D2422" s="278" t="s">
        <v>136</v>
      </c>
      <c r="E2422" s="102" t="s">
        <v>275</v>
      </c>
      <c r="F2422" s="102" t="s">
        <v>3163</v>
      </c>
      <c r="G2422" s="103"/>
      <c r="H2422" s="103">
        <v>45773</v>
      </c>
      <c r="I2422" s="102" t="s">
        <v>293</v>
      </c>
      <c r="J2422" s="102" t="s">
        <v>1</v>
      </c>
      <c r="K2422" s="102" t="s">
        <v>289</v>
      </c>
      <c r="L2422" s="102" t="str">
        <f>[2]!Table1[[#This Row],[Orgn]]&amp;"-"&amp;[2]!Table1[[#This Row],[Dest]]</f>
        <v>MXP-RMF</v>
      </c>
      <c r="M2422" s="102" t="str">
        <f t="shared" si="37"/>
        <v>ADT</v>
      </c>
      <c r="N2422" s="102">
        <f>WEEKDAY([2]!Table1[[#This Row],[Travel Date]],2)</f>
        <v>2</v>
      </c>
      <c r="P2422" s="102">
        <v>1</v>
      </c>
    </row>
    <row r="2423" spans="1:16" x14ac:dyDescent="0.25">
      <c r="A2423" s="276" t="s">
        <v>2087</v>
      </c>
      <c r="B2423" s="277" t="s">
        <v>1108</v>
      </c>
      <c r="C2423" s="277" t="s">
        <v>274</v>
      </c>
      <c r="D2423" s="278" t="s">
        <v>136</v>
      </c>
      <c r="E2423" s="102" t="s">
        <v>275</v>
      </c>
      <c r="F2423" s="102" t="s">
        <v>3164</v>
      </c>
      <c r="G2423" s="103"/>
      <c r="H2423" s="103">
        <v>45773</v>
      </c>
      <c r="I2423" s="102" t="s">
        <v>293</v>
      </c>
      <c r="J2423" s="102" t="s">
        <v>1</v>
      </c>
      <c r="K2423" s="102" t="s">
        <v>289</v>
      </c>
      <c r="L2423" s="102" t="str">
        <f>[2]!Table1[[#This Row],[Orgn]]&amp;"-"&amp;[2]!Table1[[#This Row],[Dest]]</f>
        <v>MXP-RMF</v>
      </c>
      <c r="M2423" s="102" t="str">
        <f t="shared" si="37"/>
        <v>ADT</v>
      </c>
      <c r="N2423" s="102">
        <f>WEEKDAY([2]!Table1[[#This Row],[Travel Date]],2)</f>
        <v>2</v>
      </c>
      <c r="P2423" s="102">
        <v>1</v>
      </c>
    </row>
    <row r="2424" spans="1:16" x14ac:dyDescent="0.25">
      <c r="A2424" s="276" t="s">
        <v>1838</v>
      </c>
      <c r="B2424" s="277" t="s">
        <v>1113</v>
      </c>
      <c r="C2424" s="277" t="s">
        <v>277</v>
      </c>
      <c r="D2424" s="278" t="s">
        <v>286</v>
      </c>
      <c r="E2424" s="102" t="s">
        <v>275</v>
      </c>
      <c r="F2424" s="102" t="s">
        <v>2117</v>
      </c>
      <c r="G2424" s="103" t="s">
        <v>5499</v>
      </c>
      <c r="H2424" s="103">
        <v>45773</v>
      </c>
      <c r="I2424" s="102" t="s">
        <v>293</v>
      </c>
      <c r="J2424" s="102" t="s">
        <v>1</v>
      </c>
      <c r="K2424" s="102" t="s">
        <v>289</v>
      </c>
      <c r="L2424" s="102" t="str">
        <f>[2]!Table1[[#This Row],[Orgn]]&amp;"-"&amp;[2]!Table1[[#This Row],[Dest]]</f>
        <v>MXP-RMF</v>
      </c>
      <c r="M2424" s="102" t="str">
        <f t="shared" si="37"/>
        <v>ADT</v>
      </c>
      <c r="N2424" s="102">
        <f>WEEKDAY([2]!Table1[[#This Row],[Travel Date]],2)</f>
        <v>2</v>
      </c>
      <c r="P2424" s="102">
        <v>1</v>
      </c>
    </row>
    <row r="2425" spans="1:16" x14ac:dyDescent="0.25">
      <c r="A2425" s="276" t="s">
        <v>1588</v>
      </c>
      <c r="B2425" s="277" t="s">
        <v>1227</v>
      </c>
      <c r="C2425" s="277" t="s">
        <v>1087</v>
      </c>
      <c r="D2425" s="278" t="s">
        <v>152</v>
      </c>
      <c r="E2425" s="102" t="s">
        <v>275</v>
      </c>
      <c r="F2425" s="102" t="s">
        <v>3165</v>
      </c>
      <c r="G2425" s="103"/>
      <c r="H2425" s="103">
        <v>45773</v>
      </c>
      <c r="I2425" s="102" t="s">
        <v>293</v>
      </c>
      <c r="J2425" s="102" t="s">
        <v>1</v>
      </c>
      <c r="K2425" s="102" t="s">
        <v>289</v>
      </c>
      <c r="L2425" s="102" t="str">
        <f>[2]!Table1[[#This Row],[Orgn]]&amp;"-"&amp;[2]!Table1[[#This Row],[Dest]]</f>
        <v>MXP-RMF</v>
      </c>
      <c r="M2425" s="102" t="str">
        <f t="shared" si="37"/>
        <v>ADT</v>
      </c>
      <c r="N2425" s="102">
        <f>WEEKDAY([2]!Table1[[#This Row],[Travel Date]],2)</f>
        <v>2</v>
      </c>
      <c r="P2425" s="102">
        <v>1</v>
      </c>
    </row>
    <row r="2426" spans="1:16" x14ac:dyDescent="0.25">
      <c r="A2426" s="276" t="s">
        <v>1588</v>
      </c>
      <c r="B2426" s="277" t="s">
        <v>1110</v>
      </c>
      <c r="C2426" s="277" t="s">
        <v>274</v>
      </c>
      <c r="D2426" s="278" t="s">
        <v>152</v>
      </c>
      <c r="E2426" s="102" t="s">
        <v>275</v>
      </c>
      <c r="F2426" s="102" t="s">
        <v>3166</v>
      </c>
      <c r="G2426" s="103"/>
      <c r="H2426" s="103">
        <v>45773</v>
      </c>
      <c r="I2426" s="102" t="s">
        <v>293</v>
      </c>
      <c r="J2426" s="102" t="s">
        <v>1</v>
      </c>
      <c r="K2426" s="102" t="s">
        <v>289</v>
      </c>
      <c r="L2426" s="102" t="str">
        <f>[2]!Table1[[#This Row],[Orgn]]&amp;"-"&amp;[2]!Table1[[#This Row],[Dest]]</f>
        <v>MXP-RMF</v>
      </c>
      <c r="M2426" s="102" t="str">
        <f t="shared" si="37"/>
        <v>ADT</v>
      </c>
      <c r="N2426" s="102">
        <f>WEEKDAY([2]!Table1[[#This Row],[Travel Date]],2)</f>
        <v>2</v>
      </c>
      <c r="P2426" s="102">
        <v>1</v>
      </c>
    </row>
    <row r="2427" spans="1:16" x14ac:dyDescent="0.25">
      <c r="A2427" s="276" t="s">
        <v>3167</v>
      </c>
      <c r="B2427" s="277" t="s">
        <v>3168</v>
      </c>
      <c r="C2427" s="277" t="s">
        <v>2078</v>
      </c>
      <c r="D2427" s="278" t="s">
        <v>2257</v>
      </c>
      <c r="E2427" s="102" t="s">
        <v>275</v>
      </c>
      <c r="F2427" s="102" t="s">
        <v>3169</v>
      </c>
      <c r="G2427" s="103"/>
      <c r="H2427" s="103">
        <v>45773</v>
      </c>
      <c r="I2427" s="102" t="s">
        <v>293</v>
      </c>
      <c r="J2427" s="102" t="s">
        <v>1</v>
      </c>
      <c r="K2427" s="102" t="s">
        <v>289</v>
      </c>
      <c r="L2427" s="102" t="str">
        <f>[2]!Table1[[#This Row],[Orgn]]&amp;"-"&amp;[2]!Table1[[#This Row],[Dest]]</f>
        <v>MXP-RMF</v>
      </c>
      <c r="M2427" s="102" t="str">
        <f t="shared" si="37"/>
        <v>ADT</v>
      </c>
      <c r="N2427" s="102">
        <f>WEEKDAY([2]!Table1[[#This Row],[Travel Date]],2)</f>
        <v>2</v>
      </c>
      <c r="P2427" s="102">
        <v>1</v>
      </c>
    </row>
    <row r="2428" spans="1:16" x14ac:dyDescent="0.25">
      <c r="A2428" s="276" t="s">
        <v>3167</v>
      </c>
      <c r="B2428" s="277" t="s">
        <v>3170</v>
      </c>
      <c r="C2428" s="277" t="s">
        <v>274</v>
      </c>
      <c r="D2428" s="278" t="s">
        <v>2257</v>
      </c>
      <c r="E2428" s="102" t="s">
        <v>275</v>
      </c>
      <c r="F2428" s="102" t="s">
        <v>3171</v>
      </c>
      <c r="G2428" s="103"/>
      <c r="H2428" s="103">
        <v>45773</v>
      </c>
      <c r="I2428" s="102" t="s">
        <v>293</v>
      </c>
      <c r="J2428" s="102" t="s">
        <v>1</v>
      </c>
      <c r="K2428" s="102" t="s">
        <v>289</v>
      </c>
      <c r="L2428" s="102" t="str">
        <f>[2]!Table1[[#This Row],[Orgn]]&amp;"-"&amp;[2]!Table1[[#This Row],[Dest]]</f>
        <v>MXP-RMF</v>
      </c>
      <c r="M2428" s="102" t="str">
        <f t="shared" si="37"/>
        <v>ADT</v>
      </c>
      <c r="N2428" s="102">
        <f>WEEKDAY([2]!Table1[[#This Row],[Travel Date]],2)</f>
        <v>2</v>
      </c>
      <c r="P2428" s="102">
        <v>1</v>
      </c>
    </row>
    <row r="2429" spans="1:16" x14ac:dyDescent="0.25">
      <c r="A2429" s="276" t="s">
        <v>3174</v>
      </c>
      <c r="B2429" s="277" t="s">
        <v>2137</v>
      </c>
      <c r="C2429" s="277" t="s">
        <v>1087</v>
      </c>
      <c r="D2429" s="278" t="s">
        <v>329</v>
      </c>
      <c r="E2429" s="102" t="s">
        <v>275</v>
      </c>
      <c r="F2429" s="102" t="s">
        <v>5500</v>
      </c>
      <c r="G2429" s="103" t="s">
        <v>5501</v>
      </c>
      <c r="H2429" s="103">
        <v>45773</v>
      </c>
      <c r="I2429" s="102" t="s">
        <v>293</v>
      </c>
      <c r="J2429" s="102" t="s">
        <v>1</v>
      </c>
      <c r="K2429" s="102" t="s">
        <v>289</v>
      </c>
      <c r="L2429" s="102" t="str">
        <f>[2]!Table1[[#This Row],[Orgn]]&amp;"-"&amp;[2]!Table1[[#This Row],[Dest]]</f>
        <v>MXP-RMF</v>
      </c>
      <c r="M2429" s="102" t="str">
        <f t="shared" si="37"/>
        <v>ADT</v>
      </c>
      <c r="N2429" s="102">
        <f>WEEKDAY([2]!Table1[[#This Row],[Travel Date]],2)</f>
        <v>2</v>
      </c>
      <c r="P2429" s="102">
        <v>1</v>
      </c>
    </row>
    <row r="2430" spans="1:16" x14ac:dyDescent="0.25">
      <c r="A2430" s="276" t="s">
        <v>1494</v>
      </c>
      <c r="B2430" s="277" t="s">
        <v>1120</v>
      </c>
      <c r="C2430" s="277" t="s">
        <v>277</v>
      </c>
      <c r="D2430" s="278" t="s">
        <v>279</v>
      </c>
      <c r="E2430" s="102" t="s">
        <v>275</v>
      </c>
      <c r="F2430" s="102" t="s">
        <v>5502</v>
      </c>
      <c r="G2430" s="103"/>
      <c r="H2430" s="103">
        <v>45773</v>
      </c>
      <c r="I2430" s="102" t="s">
        <v>293</v>
      </c>
      <c r="J2430" s="102" t="s">
        <v>1</v>
      </c>
      <c r="K2430" s="102" t="s">
        <v>289</v>
      </c>
      <c r="L2430" s="102" t="str">
        <f>[2]!Table1[[#This Row],[Orgn]]&amp;"-"&amp;[2]!Table1[[#This Row],[Dest]]</f>
        <v>MXP-RMF</v>
      </c>
      <c r="M2430" s="102" t="str">
        <f t="shared" si="37"/>
        <v>ADT</v>
      </c>
      <c r="N2430" s="102">
        <f>WEEKDAY([2]!Table1[[#This Row],[Travel Date]],2)</f>
        <v>2</v>
      </c>
      <c r="P2430" s="102">
        <v>1</v>
      </c>
    </row>
    <row r="2431" spans="1:16" x14ac:dyDescent="0.25">
      <c r="A2431" s="276" t="s">
        <v>2021</v>
      </c>
      <c r="B2431" s="277" t="s">
        <v>1364</v>
      </c>
      <c r="C2431" s="277" t="s">
        <v>1087</v>
      </c>
      <c r="D2431" s="278" t="s">
        <v>152</v>
      </c>
      <c r="E2431" s="102" t="s">
        <v>275</v>
      </c>
      <c r="F2431" s="102" t="s">
        <v>3176</v>
      </c>
      <c r="G2431" s="103"/>
      <c r="H2431" s="103">
        <v>45773</v>
      </c>
      <c r="I2431" s="102" t="s">
        <v>293</v>
      </c>
      <c r="J2431" s="102" t="s">
        <v>1</v>
      </c>
      <c r="K2431" s="102" t="s">
        <v>289</v>
      </c>
      <c r="L2431" s="102" t="str">
        <f>[2]!Table1[[#This Row],[Orgn]]&amp;"-"&amp;[2]!Table1[[#This Row],[Dest]]</f>
        <v>MXP-RMF</v>
      </c>
      <c r="M2431" s="102" t="str">
        <f t="shared" si="37"/>
        <v>ADT</v>
      </c>
      <c r="N2431" s="102">
        <f>WEEKDAY([2]!Table1[[#This Row],[Travel Date]],2)</f>
        <v>2</v>
      </c>
      <c r="P2431" s="102">
        <v>1</v>
      </c>
    </row>
    <row r="2432" spans="1:16" x14ac:dyDescent="0.25">
      <c r="A2432" s="276" t="s">
        <v>3177</v>
      </c>
      <c r="B2432" s="277" t="s">
        <v>3178</v>
      </c>
      <c r="C2432" s="277" t="s">
        <v>1087</v>
      </c>
      <c r="D2432" s="278" t="s">
        <v>316</v>
      </c>
      <c r="E2432" s="102" t="s">
        <v>275</v>
      </c>
      <c r="F2432" s="102" t="s">
        <v>5503</v>
      </c>
      <c r="G2432" s="103"/>
      <c r="H2432" s="103">
        <v>45773</v>
      </c>
      <c r="I2432" s="102" t="s">
        <v>293</v>
      </c>
      <c r="J2432" s="102" t="s">
        <v>1</v>
      </c>
      <c r="K2432" s="102" t="s">
        <v>289</v>
      </c>
      <c r="L2432" s="102" t="str">
        <f>[2]!Table1[[#This Row],[Orgn]]&amp;"-"&amp;[2]!Table1[[#This Row],[Dest]]</f>
        <v>MXP-RMF</v>
      </c>
      <c r="M2432" s="102" t="str">
        <f t="shared" si="37"/>
        <v>ADT</v>
      </c>
      <c r="N2432" s="102">
        <f>WEEKDAY([2]!Table1[[#This Row],[Travel Date]],2)</f>
        <v>2</v>
      </c>
      <c r="P2432" s="102">
        <v>1</v>
      </c>
    </row>
    <row r="2433" spans="1:16" x14ac:dyDescent="0.25">
      <c r="A2433" s="276" t="s">
        <v>3180</v>
      </c>
      <c r="B2433" s="277" t="s">
        <v>1211</v>
      </c>
      <c r="C2433" s="277" t="s">
        <v>277</v>
      </c>
      <c r="D2433" s="278" t="s">
        <v>136</v>
      </c>
      <c r="E2433" s="102" t="s">
        <v>275</v>
      </c>
      <c r="F2433" s="102" t="s">
        <v>5504</v>
      </c>
      <c r="G2433" s="103"/>
      <c r="H2433" s="103">
        <v>45773</v>
      </c>
      <c r="I2433" s="102" t="s">
        <v>293</v>
      </c>
      <c r="J2433" s="102" t="s">
        <v>1</v>
      </c>
      <c r="K2433" s="102" t="s">
        <v>289</v>
      </c>
      <c r="L2433" s="102" t="str">
        <f>[2]!Table1[[#This Row],[Orgn]]&amp;"-"&amp;[2]!Table1[[#This Row],[Dest]]</f>
        <v>MXP-RMF</v>
      </c>
      <c r="M2433" s="102" t="str">
        <f t="shared" si="37"/>
        <v>ADT</v>
      </c>
      <c r="N2433" s="102">
        <f>WEEKDAY([2]!Table1[[#This Row],[Travel Date]],2)</f>
        <v>2</v>
      </c>
      <c r="P2433" s="102">
        <v>1</v>
      </c>
    </row>
    <row r="2434" spans="1:16" x14ac:dyDescent="0.25">
      <c r="A2434" s="276" t="s">
        <v>1318</v>
      </c>
      <c r="B2434" s="277" t="s">
        <v>1192</v>
      </c>
      <c r="C2434" s="277" t="s">
        <v>277</v>
      </c>
      <c r="D2434" s="278" t="s">
        <v>279</v>
      </c>
      <c r="E2434" s="102" t="s">
        <v>275</v>
      </c>
      <c r="F2434" s="102" t="s">
        <v>4214</v>
      </c>
      <c r="G2434" s="103"/>
      <c r="H2434" s="103">
        <v>45773</v>
      </c>
      <c r="I2434" s="102" t="s">
        <v>293</v>
      </c>
      <c r="J2434" s="102" t="s">
        <v>1</v>
      </c>
      <c r="K2434" s="102" t="s">
        <v>289</v>
      </c>
      <c r="L2434" s="102" t="str">
        <f>[2]!Table1[[#This Row],[Orgn]]&amp;"-"&amp;[2]!Table1[[#This Row],[Dest]]</f>
        <v>MXP-RMF</v>
      </c>
      <c r="M2434" s="102" t="str">
        <f t="shared" ref="M2434:M2497" si="38">IF(TRIM(C2434)="INF", "INF", IF(TRIM(C2434)="CHD", "CHD", "ADT"))</f>
        <v>ADT</v>
      </c>
      <c r="N2434" s="102">
        <f>WEEKDAY([2]!Table1[[#This Row],[Travel Date]],2)</f>
        <v>2</v>
      </c>
      <c r="P2434" s="102">
        <v>1</v>
      </c>
    </row>
    <row r="2435" spans="1:16" x14ac:dyDescent="0.25">
      <c r="A2435" s="276" t="s">
        <v>1318</v>
      </c>
      <c r="B2435" s="277" t="s">
        <v>1181</v>
      </c>
      <c r="C2435" s="277" t="s">
        <v>277</v>
      </c>
      <c r="D2435" s="278" t="s">
        <v>136</v>
      </c>
      <c r="E2435" s="102" t="s">
        <v>275</v>
      </c>
      <c r="F2435" s="102" t="s">
        <v>3182</v>
      </c>
      <c r="G2435" s="103"/>
      <c r="H2435" s="103">
        <v>45773</v>
      </c>
      <c r="I2435" s="102" t="s">
        <v>293</v>
      </c>
      <c r="J2435" s="102" t="s">
        <v>1</v>
      </c>
      <c r="K2435" s="102" t="s">
        <v>289</v>
      </c>
      <c r="L2435" s="102" t="str">
        <f>[2]!Table1[[#This Row],[Orgn]]&amp;"-"&amp;[2]!Table1[[#This Row],[Dest]]</f>
        <v>MXP-RMF</v>
      </c>
      <c r="M2435" s="102" t="str">
        <f t="shared" si="38"/>
        <v>ADT</v>
      </c>
      <c r="N2435" s="102">
        <f>WEEKDAY([2]!Table1[[#This Row],[Travel Date]],2)</f>
        <v>2</v>
      </c>
      <c r="P2435" s="102">
        <v>1</v>
      </c>
    </row>
    <row r="2436" spans="1:16" x14ac:dyDescent="0.25">
      <c r="A2436" s="276" t="s">
        <v>3183</v>
      </c>
      <c r="B2436" s="277" t="s">
        <v>1451</v>
      </c>
      <c r="C2436" s="277" t="s">
        <v>274</v>
      </c>
      <c r="D2436" s="278" t="s">
        <v>286</v>
      </c>
      <c r="E2436" s="102" t="s">
        <v>275</v>
      </c>
      <c r="F2436" s="102" t="s">
        <v>3184</v>
      </c>
      <c r="G2436" s="103" t="s">
        <v>5505</v>
      </c>
      <c r="H2436" s="103">
        <v>45773</v>
      </c>
      <c r="I2436" s="102" t="s">
        <v>293</v>
      </c>
      <c r="J2436" s="102" t="s">
        <v>1</v>
      </c>
      <c r="K2436" s="102" t="s">
        <v>289</v>
      </c>
      <c r="L2436" s="102" t="str">
        <f>[2]!Table1[[#This Row],[Orgn]]&amp;"-"&amp;[2]!Table1[[#This Row],[Dest]]</f>
        <v>MXP-RMF</v>
      </c>
      <c r="M2436" s="102" t="str">
        <f t="shared" si="38"/>
        <v>ADT</v>
      </c>
      <c r="N2436" s="102">
        <f>WEEKDAY([2]!Table1[[#This Row],[Travel Date]],2)</f>
        <v>2</v>
      </c>
      <c r="P2436" s="102">
        <v>1</v>
      </c>
    </row>
    <row r="2437" spans="1:16" x14ac:dyDescent="0.25">
      <c r="A2437" s="276" t="s">
        <v>3185</v>
      </c>
      <c r="B2437" s="277" t="s">
        <v>1112</v>
      </c>
      <c r="C2437" s="277" t="s">
        <v>277</v>
      </c>
      <c r="D2437" s="278" t="s">
        <v>286</v>
      </c>
      <c r="E2437" s="102" t="s">
        <v>275</v>
      </c>
      <c r="F2437" s="102" t="s">
        <v>3186</v>
      </c>
      <c r="G2437" s="103" t="s">
        <v>5506</v>
      </c>
      <c r="H2437" s="103">
        <v>45773</v>
      </c>
      <c r="I2437" s="102" t="s">
        <v>293</v>
      </c>
      <c r="J2437" s="102" t="s">
        <v>1</v>
      </c>
      <c r="K2437" s="102" t="s">
        <v>289</v>
      </c>
      <c r="L2437" s="102" t="str">
        <f>[2]!Table1[[#This Row],[Orgn]]&amp;"-"&amp;[2]!Table1[[#This Row],[Dest]]</f>
        <v>MXP-RMF</v>
      </c>
      <c r="M2437" s="102" t="str">
        <f t="shared" si="38"/>
        <v>ADT</v>
      </c>
      <c r="N2437" s="102">
        <f>WEEKDAY([2]!Table1[[#This Row],[Travel Date]],2)</f>
        <v>2</v>
      </c>
      <c r="P2437" s="102">
        <v>1</v>
      </c>
    </row>
    <row r="2438" spans="1:16" x14ac:dyDescent="0.25">
      <c r="A2438" s="276" t="s">
        <v>1933</v>
      </c>
      <c r="B2438" s="277" t="s">
        <v>1882</v>
      </c>
      <c r="C2438" s="277" t="s">
        <v>1151</v>
      </c>
      <c r="D2438" s="278" t="s">
        <v>329</v>
      </c>
      <c r="E2438" s="102" t="s">
        <v>275</v>
      </c>
      <c r="F2438" s="102" t="s">
        <v>5507</v>
      </c>
      <c r="G2438" s="103" t="s">
        <v>5508</v>
      </c>
      <c r="H2438" s="103">
        <v>45773</v>
      </c>
      <c r="I2438" s="102" t="s">
        <v>293</v>
      </c>
      <c r="J2438" s="102" t="s">
        <v>1</v>
      </c>
      <c r="K2438" s="102" t="s">
        <v>289</v>
      </c>
      <c r="L2438" s="102" t="str">
        <f>[2]!Table1[[#This Row],[Orgn]]&amp;"-"&amp;[2]!Table1[[#This Row],[Dest]]</f>
        <v>MXP-RMF</v>
      </c>
      <c r="M2438" s="102" t="str">
        <f t="shared" si="38"/>
        <v>ADT</v>
      </c>
      <c r="N2438" s="102">
        <f>WEEKDAY([2]!Table1[[#This Row],[Travel Date]],2)</f>
        <v>2</v>
      </c>
      <c r="P2438" s="102">
        <v>1</v>
      </c>
    </row>
    <row r="2439" spans="1:16" x14ac:dyDescent="0.25">
      <c r="A2439" s="276" t="s">
        <v>1933</v>
      </c>
      <c r="B2439" s="277" t="s">
        <v>1882</v>
      </c>
      <c r="C2439" s="277" t="s">
        <v>1151</v>
      </c>
      <c r="D2439" s="278" t="s">
        <v>329</v>
      </c>
      <c r="E2439" s="102" t="s">
        <v>275</v>
      </c>
      <c r="F2439" s="102" t="s">
        <v>5507</v>
      </c>
      <c r="G2439" s="103" t="s">
        <v>5509</v>
      </c>
      <c r="H2439" s="103">
        <v>45773</v>
      </c>
      <c r="I2439" s="102" t="s">
        <v>293</v>
      </c>
      <c r="J2439" s="102" t="s">
        <v>1</v>
      </c>
      <c r="K2439" s="102" t="s">
        <v>289</v>
      </c>
      <c r="L2439" s="102" t="str">
        <f>[2]!Table1[[#This Row],[Orgn]]&amp;"-"&amp;[2]!Table1[[#This Row],[Dest]]</f>
        <v>MXP-RMF</v>
      </c>
      <c r="M2439" s="102" t="str">
        <f t="shared" si="38"/>
        <v>ADT</v>
      </c>
      <c r="N2439" s="102">
        <f>WEEKDAY([2]!Table1[[#This Row],[Travel Date]],2)</f>
        <v>2</v>
      </c>
      <c r="P2439" s="102">
        <v>1</v>
      </c>
    </row>
    <row r="2440" spans="1:16" x14ac:dyDescent="0.25">
      <c r="A2440" s="276" t="s">
        <v>1632</v>
      </c>
      <c r="B2440" s="277" t="s">
        <v>1170</v>
      </c>
      <c r="C2440" s="277" t="s">
        <v>277</v>
      </c>
      <c r="D2440" s="278" t="s">
        <v>2257</v>
      </c>
      <c r="E2440" s="102" t="s">
        <v>275</v>
      </c>
      <c r="F2440" s="102" t="s">
        <v>3188</v>
      </c>
      <c r="G2440" s="103"/>
      <c r="H2440" s="103">
        <v>45773</v>
      </c>
      <c r="I2440" s="102" t="s">
        <v>293</v>
      </c>
      <c r="J2440" s="102" t="s">
        <v>1</v>
      </c>
      <c r="K2440" s="102" t="s">
        <v>289</v>
      </c>
      <c r="L2440" s="102" t="str">
        <f>[2]!Table1[[#This Row],[Orgn]]&amp;"-"&amp;[2]!Table1[[#This Row],[Dest]]</f>
        <v>MXP-RMF</v>
      </c>
      <c r="M2440" s="102" t="str">
        <f t="shared" si="38"/>
        <v>ADT</v>
      </c>
      <c r="N2440" s="102">
        <f>WEEKDAY([2]!Table1[[#This Row],[Travel Date]],2)</f>
        <v>2</v>
      </c>
      <c r="P2440" s="102">
        <v>1</v>
      </c>
    </row>
    <row r="2441" spans="1:16" x14ac:dyDescent="0.25">
      <c r="A2441" s="276" t="s">
        <v>2122</v>
      </c>
      <c r="B2441" s="277" t="s">
        <v>3189</v>
      </c>
      <c r="C2441" s="277" t="s">
        <v>277</v>
      </c>
      <c r="D2441" s="278" t="s">
        <v>286</v>
      </c>
      <c r="E2441" s="102" t="s">
        <v>275</v>
      </c>
      <c r="F2441" s="102" t="s">
        <v>3190</v>
      </c>
      <c r="G2441" s="103" t="s">
        <v>5510</v>
      </c>
      <c r="H2441" s="103">
        <v>45773</v>
      </c>
      <c r="I2441" s="102" t="s">
        <v>293</v>
      </c>
      <c r="J2441" s="102" t="s">
        <v>1</v>
      </c>
      <c r="K2441" s="102" t="s">
        <v>289</v>
      </c>
      <c r="L2441" s="102" t="str">
        <f>[2]!Table1[[#This Row],[Orgn]]&amp;"-"&amp;[2]!Table1[[#This Row],[Dest]]</f>
        <v>MXP-RMF</v>
      </c>
      <c r="M2441" s="102" t="str">
        <f t="shared" si="38"/>
        <v>ADT</v>
      </c>
      <c r="N2441" s="102">
        <f>WEEKDAY([2]!Table1[[#This Row],[Travel Date]],2)</f>
        <v>2</v>
      </c>
      <c r="P2441" s="102">
        <v>1</v>
      </c>
    </row>
    <row r="2442" spans="1:16" x14ac:dyDescent="0.25">
      <c r="A2442" s="276" t="s">
        <v>3191</v>
      </c>
      <c r="B2442" s="277" t="s">
        <v>1691</v>
      </c>
      <c r="C2442" s="277" t="s">
        <v>1087</v>
      </c>
      <c r="D2442" s="278" t="s">
        <v>329</v>
      </c>
      <c r="E2442" s="102" t="s">
        <v>275</v>
      </c>
      <c r="F2442" s="102" t="s">
        <v>5511</v>
      </c>
      <c r="G2442" s="103" t="s">
        <v>5512</v>
      </c>
      <c r="H2442" s="103">
        <v>45773</v>
      </c>
      <c r="I2442" s="102" t="s">
        <v>293</v>
      </c>
      <c r="J2442" s="102" t="s">
        <v>1</v>
      </c>
      <c r="K2442" s="102" t="s">
        <v>289</v>
      </c>
      <c r="L2442" s="102" t="str">
        <f>[2]!Table1[[#This Row],[Orgn]]&amp;"-"&amp;[2]!Table1[[#This Row],[Dest]]</f>
        <v>MXP-RMF</v>
      </c>
      <c r="M2442" s="102" t="str">
        <f t="shared" si="38"/>
        <v>ADT</v>
      </c>
      <c r="N2442" s="102">
        <f>WEEKDAY([2]!Table1[[#This Row],[Travel Date]],2)</f>
        <v>2</v>
      </c>
      <c r="P2442" s="102">
        <v>1</v>
      </c>
    </row>
    <row r="2443" spans="1:16" x14ac:dyDescent="0.25">
      <c r="A2443" s="276" t="s">
        <v>5513</v>
      </c>
      <c r="B2443" s="277" t="s">
        <v>1106</v>
      </c>
      <c r="C2443" s="277" t="s">
        <v>274</v>
      </c>
      <c r="D2443" s="278" t="s">
        <v>279</v>
      </c>
      <c r="E2443" s="102" t="s">
        <v>275</v>
      </c>
      <c r="F2443" s="102" t="s">
        <v>5514</v>
      </c>
      <c r="G2443" s="103"/>
      <c r="H2443" s="103">
        <v>45773</v>
      </c>
      <c r="I2443" s="102" t="s">
        <v>293</v>
      </c>
      <c r="J2443" s="102" t="s">
        <v>1</v>
      </c>
      <c r="K2443" s="102" t="s">
        <v>289</v>
      </c>
      <c r="L2443" s="102" t="str">
        <f>[2]!Table1[[#This Row],[Orgn]]&amp;"-"&amp;[2]!Table1[[#This Row],[Dest]]</f>
        <v>MXP-RMF</v>
      </c>
      <c r="M2443" s="102" t="str">
        <f t="shared" si="38"/>
        <v>ADT</v>
      </c>
      <c r="N2443" s="102">
        <f>WEEKDAY([2]!Table1[[#This Row],[Travel Date]],2)</f>
        <v>2</v>
      </c>
      <c r="P2443" s="102">
        <v>1</v>
      </c>
    </row>
    <row r="2444" spans="1:16" x14ac:dyDescent="0.25">
      <c r="A2444" s="276" t="s">
        <v>3193</v>
      </c>
      <c r="B2444" s="277" t="s">
        <v>3194</v>
      </c>
      <c r="C2444" s="277" t="s">
        <v>277</v>
      </c>
      <c r="D2444" s="278" t="s">
        <v>2257</v>
      </c>
      <c r="E2444" s="102" t="s">
        <v>275</v>
      </c>
      <c r="F2444" s="102" t="s">
        <v>5515</v>
      </c>
      <c r="G2444" s="103"/>
      <c r="H2444" s="103">
        <v>45773</v>
      </c>
      <c r="I2444" s="102" t="s">
        <v>293</v>
      </c>
      <c r="J2444" s="102" t="s">
        <v>1</v>
      </c>
      <c r="K2444" s="102" t="s">
        <v>289</v>
      </c>
      <c r="L2444" s="102" t="str">
        <f>[2]!Table1[[#This Row],[Orgn]]&amp;"-"&amp;[2]!Table1[[#This Row],[Dest]]</f>
        <v>SSH-NAP</v>
      </c>
      <c r="M2444" s="102" t="str">
        <f t="shared" si="38"/>
        <v>ADT</v>
      </c>
      <c r="N2444" s="102">
        <f>WEEKDAY([2]!Table1[[#This Row],[Travel Date]],2)</f>
        <v>1</v>
      </c>
      <c r="P2444" s="102">
        <v>1</v>
      </c>
    </row>
    <row r="2445" spans="1:16" x14ac:dyDescent="0.25">
      <c r="A2445" s="276" t="s">
        <v>1497</v>
      </c>
      <c r="B2445" s="277" t="s">
        <v>1850</v>
      </c>
      <c r="C2445" s="277" t="s">
        <v>1151</v>
      </c>
      <c r="D2445" s="278" t="s">
        <v>329</v>
      </c>
      <c r="E2445" s="102" t="s">
        <v>275</v>
      </c>
      <c r="F2445" s="102" t="s">
        <v>5516</v>
      </c>
      <c r="G2445" s="103" t="s">
        <v>5517</v>
      </c>
      <c r="H2445" s="103">
        <v>45773</v>
      </c>
      <c r="I2445" s="102" t="s">
        <v>293</v>
      </c>
      <c r="J2445" s="102" t="s">
        <v>1</v>
      </c>
      <c r="K2445" s="102" t="s">
        <v>289</v>
      </c>
      <c r="L2445" s="102" t="str">
        <f>[2]!Table1[[#This Row],[Orgn]]&amp;"-"&amp;[2]!Table1[[#This Row],[Dest]]</f>
        <v>SSH-NAP</v>
      </c>
      <c r="M2445" s="102" t="str">
        <f t="shared" si="38"/>
        <v>ADT</v>
      </c>
      <c r="N2445" s="102">
        <f>WEEKDAY([2]!Table1[[#This Row],[Travel Date]],2)</f>
        <v>1</v>
      </c>
      <c r="P2445" s="102">
        <v>1</v>
      </c>
    </row>
    <row r="2446" spans="1:16" x14ac:dyDescent="0.25">
      <c r="A2446" s="276" t="s">
        <v>1905</v>
      </c>
      <c r="B2446" s="277" t="s">
        <v>1140</v>
      </c>
      <c r="C2446" s="277" t="s">
        <v>274</v>
      </c>
      <c r="D2446" s="278" t="s">
        <v>136</v>
      </c>
      <c r="E2446" s="102" t="s">
        <v>275</v>
      </c>
      <c r="F2446" s="102" t="s">
        <v>3197</v>
      </c>
      <c r="G2446" s="103"/>
      <c r="H2446" s="103">
        <v>45773</v>
      </c>
      <c r="I2446" s="102" t="s">
        <v>293</v>
      </c>
      <c r="J2446" s="102" t="s">
        <v>1</v>
      </c>
      <c r="K2446" s="102" t="s">
        <v>289</v>
      </c>
      <c r="L2446" s="102" t="str">
        <f>[2]!Table1[[#This Row],[Orgn]]&amp;"-"&amp;[2]!Table1[[#This Row],[Dest]]</f>
        <v>SSH-NAP</v>
      </c>
      <c r="M2446" s="102" t="str">
        <f t="shared" si="38"/>
        <v>ADT</v>
      </c>
      <c r="N2446" s="102">
        <f>WEEKDAY([2]!Table1[[#This Row],[Travel Date]],2)</f>
        <v>1</v>
      </c>
      <c r="P2446" s="102">
        <v>1</v>
      </c>
    </row>
    <row r="2447" spans="1:16" x14ac:dyDescent="0.25">
      <c r="A2447" s="276" t="s">
        <v>3198</v>
      </c>
      <c r="B2447" s="277" t="s">
        <v>1123</v>
      </c>
      <c r="C2447" s="277" t="s">
        <v>1087</v>
      </c>
      <c r="D2447" s="278" t="s">
        <v>316</v>
      </c>
      <c r="E2447" s="102" t="s">
        <v>275</v>
      </c>
      <c r="F2447" s="102" t="s">
        <v>3199</v>
      </c>
      <c r="G2447" s="103"/>
      <c r="H2447" s="103">
        <v>45773</v>
      </c>
      <c r="I2447" s="102" t="s">
        <v>293</v>
      </c>
      <c r="J2447" s="102" t="s">
        <v>1</v>
      </c>
      <c r="K2447" s="102" t="s">
        <v>289</v>
      </c>
      <c r="L2447" s="102" t="str">
        <f>[2]!Table1[[#This Row],[Orgn]]&amp;"-"&amp;[2]!Table1[[#This Row],[Dest]]</f>
        <v>SSH-NAP</v>
      </c>
      <c r="M2447" s="102" t="str">
        <f t="shared" si="38"/>
        <v>ADT</v>
      </c>
      <c r="N2447" s="102">
        <f>WEEKDAY([2]!Table1[[#This Row],[Travel Date]],2)</f>
        <v>1</v>
      </c>
      <c r="P2447" s="102">
        <v>1</v>
      </c>
    </row>
    <row r="2448" spans="1:16" x14ac:dyDescent="0.25">
      <c r="A2448" s="276" t="s">
        <v>1994</v>
      </c>
      <c r="B2448" s="277" t="s">
        <v>1888</v>
      </c>
      <c r="C2448" s="277" t="s">
        <v>1087</v>
      </c>
      <c r="D2448" s="278" t="s">
        <v>329</v>
      </c>
      <c r="E2448" s="102" t="s">
        <v>275</v>
      </c>
      <c r="F2448" s="102" t="s">
        <v>5518</v>
      </c>
      <c r="G2448" s="103" t="s">
        <v>5519</v>
      </c>
      <c r="H2448" s="103">
        <v>45773</v>
      </c>
      <c r="I2448" s="102" t="s">
        <v>293</v>
      </c>
      <c r="J2448" s="102" t="s">
        <v>1</v>
      </c>
      <c r="K2448" s="102" t="s">
        <v>289</v>
      </c>
      <c r="L2448" s="102" t="str">
        <f>[2]!Table1[[#This Row],[Orgn]]&amp;"-"&amp;[2]!Table1[[#This Row],[Dest]]</f>
        <v>SSH-NAP</v>
      </c>
      <c r="M2448" s="102" t="str">
        <f t="shared" si="38"/>
        <v>ADT</v>
      </c>
      <c r="N2448" s="102">
        <f>WEEKDAY([2]!Table1[[#This Row],[Travel Date]],2)</f>
        <v>1</v>
      </c>
      <c r="P2448" s="102">
        <v>1</v>
      </c>
    </row>
    <row r="2449" spans="1:16" x14ac:dyDescent="0.25">
      <c r="A2449" s="276" t="s">
        <v>3201</v>
      </c>
      <c r="B2449" s="277" t="s">
        <v>1089</v>
      </c>
      <c r="C2449" s="277" t="s">
        <v>274</v>
      </c>
      <c r="D2449" s="278" t="s">
        <v>136</v>
      </c>
      <c r="E2449" s="102" t="s">
        <v>275</v>
      </c>
      <c r="F2449" s="102" t="s">
        <v>3202</v>
      </c>
      <c r="G2449" s="103"/>
      <c r="H2449" s="103">
        <v>45773</v>
      </c>
      <c r="I2449" s="102" t="s">
        <v>293</v>
      </c>
      <c r="J2449" s="102" t="s">
        <v>1</v>
      </c>
      <c r="K2449" s="102" t="s">
        <v>289</v>
      </c>
      <c r="L2449" s="102" t="str">
        <f>[2]!Table1[[#This Row],[Orgn]]&amp;"-"&amp;[2]!Table1[[#This Row],[Dest]]</f>
        <v>SSH-NAP</v>
      </c>
      <c r="M2449" s="102" t="str">
        <f t="shared" si="38"/>
        <v>ADT</v>
      </c>
      <c r="N2449" s="102">
        <f>WEEKDAY([2]!Table1[[#This Row],[Travel Date]],2)</f>
        <v>1</v>
      </c>
      <c r="P2449" s="102">
        <v>1</v>
      </c>
    </row>
    <row r="2450" spans="1:16" x14ac:dyDescent="0.25">
      <c r="A2450" s="276" t="s">
        <v>3201</v>
      </c>
      <c r="B2450" s="277" t="s">
        <v>1119</v>
      </c>
      <c r="C2450" s="277" t="s">
        <v>274</v>
      </c>
      <c r="D2450" s="278" t="s">
        <v>136</v>
      </c>
      <c r="E2450" s="102" t="s">
        <v>275</v>
      </c>
      <c r="F2450" s="102" t="s">
        <v>3203</v>
      </c>
      <c r="G2450" s="103"/>
      <c r="H2450" s="103">
        <v>45773</v>
      </c>
      <c r="I2450" s="102" t="s">
        <v>293</v>
      </c>
      <c r="J2450" s="102" t="s">
        <v>1</v>
      </c>
      <c r="K2450" s="102" t="s">
        <v>289</v>
      </c>
      <c r="L2450" s="102" t="str">
        <f>[2]!Table1[[#This Row],[Orgn]]&amp;"-"&amp;[2]!Table1[[#This Row],[Dest]]</f>
        <v>SSH-NAP</v>
      </c>
      <c r="M2450" s="102" t="str">
        <f t="shared" si="38"/>
        <v>ADT</v>
      </c>
      <c r="N2450" s="102">
        <f>WEEKDAY([2]!Table1[[#This Row],[Travel Date]],2)</f>
        <v>1</v>
      </c>
      <c r="P2450" s="102">
        <v>1</v>
      </c>
    </row>
    <row r="2451" spans="1:16" x14ac:dyDescent="0.25">
      <c r="A2451" s="276" t="s">
        <v>3204</v>
      </c>
      <c r="B2451" s="277" t="s">
        <v>3205</v>
      </c>
      <c r="C2451" s="277" t="s">
        <v>1151</v>
      </c>
      <c r="D2451" s="278" t="s">
        <v>329</v>
      </c>
      <c r="E2451" s="102" t="s">
        <v>275</v>
      </c>
      <c r="F2451" s="102" t="s">
        <v>5520</v>
      </c>
      <c r="G2451" s="103" t="s">
        <v>2420</v>
      </c>
      <c r="H2451" s="103">
        <v>45773</v>
      </c>
      <c r="I2451" s="102" t="s">
        <v>293</v>
      </c>
      <c r="J2451" s="102" t="s">
        <v>1</v>
      </c>
      <c r="K2451" s="102" t="s">
        <v>289</v>
      </c>
      <c r="L2451" s="102" t="str">
        <f>[2]!Table1[[#This Row],[Orgn]]&amp;"-"&amp;[2]!Table1[[#This Row],[Dest]]</f>
        <v>SSH-NAP</v>
      </c>
      <c r="M2451" s="102" t="str">
        <f t="shared" si="38"/>
        <v>ADT</v>
      </c>
      <c r="N2451" s="102">
        <f>WEEKDAY([2]!Table1[[#This Row],[Travel Date]],2)</f>
        <v>1</v>
      </c>
      <c r="P2451" s="102">
        <v>1</v>
      </c>
    </row>
    <row r="2452" spans="1:16" x14ac:dyDescent="0.25">
      <c r="A2452" s="276" t="s">
        <v>3207</v>
      </c>
      <c r="B2452" s="277" t="s">
        <v>1116</v>
      </c>
      <c r="C2452" s="277" t="s">
        <v>1087</v>
      </c>
      <c r="D2452" s="278" t="s">
        <v>1990</v>
      </c>
      <c r="E2452" s="102" t="s">
        <v>275</v>
      </c>
      <c r="F2452" s="102" t="s">
        <v>5521</v>
      </c>
      <c r="G2452" s="103"/>
      <c r="H2452" s="103">
        <v>45773</v>
      </c>
      <c r="I2452" s="102" t="s">
        <v>293</v>
      </c>
      <c r="J2452" s="102" t="s">
        <v>1</v>
      </c>
      <c r="K2452" s="102" t="s">
        <v>289</v>
      </c>
      <c r="L2452" s="102" t="str">
        <f>[2]!Table1[[#This Row],[Orgn]]&amp;"-"&amp;[2]!Table1[[#This Row],[Dest]]</f>
        <v>SSH-NAP</v>
      </c>
      <c r="M2452" s="102" t="str">
        <f t="shared" si="38"/>
        <v>ADT</v>
      </c>
      <c r="N2452" s="102">
        <f>WEEKDAY([2]!Table1[[#This Row],[Travel Date]],2)</f>
        <v>1</v>
      </c>
      <c r="P2452" s="102">
        <v>1</v>
      </c>
    </row>
    <row r="2453" spans="1:16" x14ac:dyDescent="0.25">
      <c r="A2453" s="276" t="s">
        <v>1231</v>
      </c>
      <c r="B2453" s="277" t="s">
        <v>3209</v>
      </c>
      <c r="C2453" s="277" t="s">
        <v>1087</v>
      </c>
      <c r="D2453" s="278" t="s">
        <v>1990</v>
      </c>
      <c r="E2453" s="102" t="s">
        <v>275</v>
      </c>
      <c r="F2453" s="102" t="s">
        <v>5522</v>
      </c>
      <c r="G2453" s="103"/>
      <c r="H2453" s="103">
        <v>45773</v>
      </c>
      <c r="I2453" s="102" t="s">
        <v>293</v>
      </c>
      <c r="J2453" s="102" t="s">
        <v>1</v>
      </c>
      <c r="K2453" s="102" t="s">
        <v>289</v>
      </c>
      <c r="L2453" s="102" t="str">
        <f>[2]!Table1[[#This Row],[Orgn]]&amp;"-"&amp;[2]!Table1[[#This Row],[Dest]]</f>
        <v>SSH-NAP</v>
      </c>
      <c r="M2453" s="102" t="str">
        <f t="shared" si="38"/>
        <v>ADT</v>
      </c>
      <c r="N2453" s="102">
        <f>WEEKDAY([2]!Table1[[#This Row],[Travel Date]],2)</f>
        <v>1</v>
      </c>
      <c r="P2453" s="102">
        <v>1</v>
      </c>
    </row>
    <row r="2454" spans="1:16" x14ac:dyDescent="0.25">
      <c r="A2454" s="276" t="s">
        <v>1231</v>
      </c>
      <c r="B2454" s="277" t="s">
        <v>1123</v>
      </c>
      <c r="C2454" s="277" t="s">
        <v>1087</v>
      </c>
      <c r="D2454" s="278" t="s">
        <v>152</v>
      </c>
      <c r="E2454" s="102" t="s">
        <v>275</v>
      </c>
      <c r="F2454" s="102" t="s">
        <v>5523</v>
      </c>
      <c r="G2454" s="103"/>
      <c r="H2454" s="103">
        <v>45773</v>
      </c>
      <c r="I2454" s="102" t="s">
        <v>293</v>
      </c>
      <c r="J2454" s="102" t="s">
        <v>1</v>
      </c>
      <c r="K2454" s="102" t="s">
        <v>289</v>
      </c>
      <c r="L2454" s="102" t="str">
        <f>[2]!Table1[[#This Row],[Orgn]]&amp;"-"&amp;[2]!Table1[[#This Row],[Dest]]</f>
        <v>SSH-NAP</v>
      </c>
      <c r="M2454" s="102" t="str">
        <f t="shared" si="38"/>
        <v>ADT</v>
      </c>
      <c r="N2454" s="102">
        <f>WEEKDAY([2]!Table1[[#This Row],[Travel Date]],2)</f>
        <v>1</v>
      </c>
      <c r="P2454" s="102">
        <v>1</v>
      </c>
    </row>
    <row r="2455" spans="1:16" x14ac:dyDescent="0.25">
      <c r="A2455" s="276" t="s">
        <v>1231</v>
      </c>
      <c r="B2455" s="277" t="s">
        <v>1202</v>
      </c>
      <c r="C2455" s="277" t="s">
        <v>1087</v>
      </c>
      <c r="D2455" s="278" t="s">
        <v>152</v>
      </c>
      <c r="E2455" s="102" t="s">
        <v>275</v>
      </c>
      <c r="F2455" s="102" t="s">
        <v>5524</v>
      </c>
      <c r="G2455" s="103"/>
      <c r="H2455" s="103">
        <v>45773</v>
      </c>
      <c r="I2455" s="102" t="s">
        <v>293</v>
      </c>
      <c r="J2455" s="102" t="s">
        <v>1</v>
      </c>
      <c r="K2455" s="102" t="s">
        <v>289</v>
      </c>
      <c r="L2455" s="102" t="str">
        <f>[2]!Table1[[#This Row],[Orgn]]&amp;"-"&amp;[2]!Table1[[#This Row],[Dest]]</f>
        <v>SSH-NAP</v>
      </c>
      <c r="M2455" s="102" t="str">
        <f t="shared" si="38"/>
        <v>ADT</v>
      </c>
      <c r="N2455" s="102">
        <f>WEEKDAY([2]!Table1[[#This Row],[Travel Date]],2)</f>
        <v>1</v>
      </c>
      <c r="P2455" s="102">
        <v>1</v>
      </c>
    </row>
    <row r="2456" spans="1:16" x14ac:dyDescent="0.25">
      <c r="A2456" s="276" t="s">
        <v>1231</v>
      </c>
      <c r="B2456" s="277" t="s">
        <v>1677</v>
      </c>
      <c r="C2456" s="277" t="s">
        <v>274</v>
      </c>
      <c r="D2456" s="278" t="s">
        <v>152</v>
      </c>
      <c r="E2456" s="102" t="s">
        <v>275</v>
      </c>
      <c r="F2456" s="102" t="s">
        <v>5525</v>
      </c>
      <c r="G2456" s="103"/>
      <c r="H2456" s="103">
        <v>45773</v>
      </c>
      <c r="I2456" s="102" t="s">
        <v>293</v>
      </c>
      <c r="J2456" s="102" t="s">
        <v>1</v>
      </c>
      <c r="K2456" s="102" t="s">
        <v>289</v>
      </c>
      <c r="L2456" s="102" t="str">
        <f>[2]!Table1[[#This Row],[Orgn]]&amp;"-"&amp;[2]!Table1[[#This Row],[Dest]]</f>
        <v>SSH-NAP</v>
      </c>
      <c r="M2456" s="102" t="str">
        <f t="shared" si="38"/>
        <v>ADT</v>
      </c>
      <c r="N2456" s="102">
        <f>WEEKDAY([2]!Table1[[#This Row],[Travel Date]],2)</f>
        <v>1</v>
      </c>
      <c r="P2456" s="102">
        <v>1</v>
      </c>
    </row>
    <row r="2457" spans="1:16" x14ac:dyDescent="0.25">
      <c r="A2457" s="276" t="s">
        <v>1231</v>
      </c>
      <c r="B2457" s="277" t="s">
        <v>3214</v>
      </c>
      <c r="C2457" s="277" t="s">
        <v>274</v>
      </c>
      <c r="D2457" s="278" t="s">
        <v>152</v>
      </c>
      <c r="E2457" s="102" t="s">
        <v>275</v>
      </c>
      <c r="F2457" s="102" t="s">
        <v>5526</v>
      </c>
      <c r="G2457" s="103"/>
      <c r="H2457" s="103">
        <v>45773</v>
      </c>
      <c r="I2457" s="102" t="s">
        <v>293</v>
      </c>
      <c r="J2457" s="102" t="s">
        <v>1</v>
      </c>
      <c r="K2457" s="102" t="s">
        <v>289</v>
      </c>
      <c r="L2457" s="102" t="str">
        <f>[2]!Table1[[#This Row],[Orgn]]&amp;"-"&amp;[2]!Table1[[#This Row],[Dest]]</f>
        <v>SSH-NAP</v>
      </c>
      <c r="M2457" s="102" t="str">
        <f t="shared" si="38"/>
        <v>ADT</v>
      </c>
      <c r="N2457" s="102">
        <f>WEEKDAY([2]!Table1[[#This Row],[Travel Date]],2)</f>
        <v>1</v>
      </c>
      <c r="P2457" s="102">
        <v>1</v>
      </c>
    </row>
    <row r="2458" spans="1:16" x14ac:dyDescent="0.25">
      <c r="A2458" s="276" t="s">
        <v>3216</v>
      </c>
      <c r="B2458" s="277" t="s">
        <v>1404</v>
      </c>
      <c r="C2458" s="277" t="s">
        <v>1151</v>
      </c>
      <c r="D2458" s="278" t="s">
        <v>329</v>
      </c>
      <c r="E2458" s="102" t="s">
        <v>275</v>
      </c>
      <c r="F2458" s="102" t="s">
        <v>5527</v>
      </c>
      <c r="G2458" s="103" t="s">
        <v>5528</v>
      </c>
      <c r="H2458" s="103">
        <v>45773</v>
      </c>
      <c r="I2458" s="102" t="s">
        <v>293</v>
      </c>
      <c r="J2458" s="102" t="s">
        <v>1</v>
      </c>
      <c r="K2458" s="102" t="s">
        <v>289</v>
      </c>
      <c r="L2458" s="102" t="str">
        <f>[2]!Table1[[#This Row],[Orgn]]&amp;"-"&amp;[2]!Table1[[#This Row],[Dest]]</f>
        <v>SSH-NAP</v>
      </c>
      <c r="M2458" s="102" t="str">
        <f t="shared" si="38"/>
        <v>ADT</v>
      </c>
      <c r="N2458" s="102">
        <f>WEEKDAY([2]!Table1[[#This Row],[Travel Date]],2)</f>
        <v>1</v>
      </c>
      <c r="P2458" s="102">
        <v>1</v>
      </c>
    </row>
    <row r="2459" spans="1:16" x14ac:dyDescent="0.25">
      <c r="A2459" s="276" t="s">
        <v>2125</v>
      </c>
      <c r="B2459" s="277" t="s">
        <v>1471</v>
      </c>
      <c r="C2459" s="277" t="s">
        <v>274</v>
      </c>
      <c r="D2459" s="278" t="s">
        <v>136</v>
      </c>
      <c r="E2459" s="102" t="s">
        <v>275</v>
      </c>
      <c r="F2459" s="102" t="s">
        <v>5529</v>
      </c>
      <c r="G2459" s="103"/>
      <c r="H2459" s="103">
        <v>45773</v>
      </c>
      <c r="I2459" s="102" t="s">
        <v>293</v>
      </c>
      <c r="J2459" s="102" t="s">
        <v>1</v>
      </c>
      <c r="K2459" s="102" t="s">
        <v>289</v>
      </c>
      <c r="L2459" s="102" t="str">
        <f>[2]!Table1[[#This Row],[Orgn]]&amp;"-"&amp;[2]!Table1[[#This Row],[Dest]]</f>
        <v>SSH-NAP</v>
      </c>
      <c r="M2459" s="102" t="str">
        <f t="shared" si="38"/>
        <v>ADT</v>
      </c>
      <c r="N2459" s="102">
        <f>WEEKDAY([2]!Table1[[#This Row],[Travel Date]],2)</f>
        <v>1</v>
      </c>
      <c r="P2459" s="102">
        <v>1</v>
      </c>
    </row>
    <row r="2460" spans="1:16" x14ac:dyDescent="0.25">
      <c r="A2460" s="276" t="s">
        <v>3219</v>
      </c>
      <c r="B2460" s="277" t="s">
        <v>1090</v>
      </c>
      <c r="C2460" s="277" t="s">
        <v>274</v>
      </c>
      <c r="D2460" s="278" t="s">
        <v>279</v>
      </c>
      <c r="E2460" s="102" t="s">
        <v>275</v>
      </c>
      <c r="F2460" s="102" t="s">
        <v>5530</v>
      </c>
      <c r="G2460" s="103"/>
      <c r="H2460" s="103">
        <v>45773</v>
      </c>
      <c r="I2460" s="102" t="s">
        <v>293</v>
      </c>
      <c r="J2460" s="102" t="s">
        <v>1</v>
      </c>
      <c r="K2460" s="102" t="s">
        <v>289</v>
      </c>
      <c r="L2460" s="102" t="str">
        <f>[2]!Table1[[#This Row],[Orgn]]&amp;"-"&amp;[2]!Table1[[#This Row],[Dest]]</f>
        <v>SSH-NAP</v>
      </c>
      <c r="M2460" s="102" t="str">
        <f t="shared" si="38"/>
        <v>ADT</v>
      </c>
      <c r="N2460" s="102">
        <f>WEEKDAY([2]!Table1[[#This Row],[Travel Date]],2)</f>
        <v>1</v>
      </c>
      <c r="P2460" s="102">
        <v>1</v>
      </c>
    </row>
    <row r="2461" spans="1:16" x14ac:dyDescent="0.25">
      <c r="A2461" s="276" t="s">
        <v>3223</v>
      </c>
      <c r="B2461" s="277" t="s">
        <v>1310</v>
      </c>
      <c r="C2461" s="277" t="s">
        <v>277</v>
      </c>
      <c r="D2461" s="278" t="s">
        <v>279</v>
      </c>
      <c r="E2461" s="102" t="s">
        <v>275</v>
      </c>
      <c r="F2461" s="102" t="s">
        <v>5531</v>
      </c>
      <c r="G2461" s="103"/>
      <c r="H2461" s="103">
        <v>45773</v>
      </c>
      <c r="I2461" s="102" t="s">
        <v>293</v>
      </c>
      <c r="J2461" s="102" t="s">
        <v>1</v>
      </c>
      <c r="K2461" s="102" t="s">
        <v>289</v>
      </c>
      <c r="L2461" s="102" t="str">
        <f>[2]!Table1[[#This Row],[Orgn]]&amp;"-"&amp;[2]!Table1[[#This Row],[Dest]]</f>
        <v>SSH-NAP</v>
      </c>
      <c r="M2461" s="102" t="str">
        <f t="shared" si="38"/>
        <v>ADT</v>
      </c>
      <c r="N2461" s="102">
        <f>WEEKDAY([2]!Table1[[#This Row],[Travel Date]],2)</f>
        <v>1</v>
      </c>
      <c r="P2461" s="102">
        <v>1</v>
      </c>
    </row>
    <row r="2462" spans="1:16" x14ac:dyDescent="0.25">
      <c r="A2462" s="276" t="s">
        <v>2896</v>
      </c>
      <c r="B2462" s="277" t="s">
        <v>1083</v>
      </c>
      <c r="C2462" s="277" t="s">
        <v>277</v>
      </c>
      <c r="D2462" s="278" t="s">
        <v>136</v>
      </c>
      <c r="E2462" s="102" t="s">
        <v>275</v>
      </c>
      <c r="F2462" s="102" t="s">
        <v>5532</v>
      </c>
      <c r="G2462" s="103"/>
      <c r="H2462" s="103">
        <v>45773</v>
      </c>
      <c r="I2462" s="102" t="s">
        <v>293</v>
      </c>
      <c r="J2462" s="102" t="s">
        <v>1</v>
      </c>
      <c r="K2462" s="102" t="s">
        <v>289</v>
      </c>
      <c r="L2462" s="102" t="str">
        <f>[2]!Table1[[#This Row],[Orgn]]&amp;"-"&amp;[2]!Table1[[#This Row],[Dest]]</f>
        <v>SSH-NAP</v>
      </c>
      <c r="M2462" s="102" t="str">
        <f t="shared" si="38"/>
        <v>ADT</v>
      </c>
      <c r="N2462" s="102">
        <f>WEEKDAY([2]!Table1[[#This Row],[Travel Date]],2)</f>
        <v>1</v>
      </c>
      <c r="P2462" s="102">
        <v>1</v>
      </c>
    </row>
    <row r="2463" spans="1:16" x14ac:dyDescent="0.25">
      <c r="A2463" s="276" t="s">
        <v>1869</v>
      </c>
      <c r="B2463" s="277" t="s">
        <v>1077</v>
      </c>
      <c r="C2463" s="277" t="s">
        <v>277</v>
      </c>
      <c r="D2463" s="278" t="s">
        <v>279</v>
      </c>
      <c r="E2463" s="102" t="s">
        <v>275</v>
      </c>
      <c r="F2463" s="102" t="s">
        <v>5533</v>
      </c>
      <c r="G2463" s="103"/>
      <c r="H2463" s="103">
        <v>45773</v>
      </c>
      <c r="I2463" s="102" t="s">
        <v>293</v>
      </c>
      <c r="J2463" s="102" t="s">
        <v>1</v>
      </c>
      <c r="K2463" s="102" t="s">
        <v>289</v>
      </c>
      <c r="L2463" s="102" t="str">
        <f>[2]!Table1[[#This Row],[Orgn]]&amp;"-"&amp;[2]!Table1[[#This Row],[Dest]]</f>
        <v>SSH-NAP</v>
      </c>
      <c r="M2463" s="102" t="str">
        <f t="shared" si="38"/>
        <v>ADT</v>
      </c>
      <c r="N2463" s="102">
        <f>WEEKDAY([2]!Table1[[#This Row],[Travel Date]],2)</f>
        <v>1</v>
      </c>
      <c r="P2463" s="102">
        <v>1</v>
      </c>
    </row>
    <row r="2464" spans="1:16" x14ac:dyDescent="0.25">
      <c r="A2464" s="276" t="s">
        <v>1997</v>
      </c>
      <c r="B2464" s="277" t="s">
        <v>1073</v>
      </c>
      <c r="C2464" s="277" t="s">
        <v>277</v>
      </c>
      <c r="D2464" s="278" t="s">
        <v>136</v>
      </c>
      <c r="E2464" s="102" t="s">
        <v>275</v>
      </c>
      <c r="F2464" s="102" t="s">
        <v>5534</v>
      </c>
      <c r="G2464" s="103"/>
      <c r="H2464" s="103">
        <v>45773</v>
      </c>
      <c r="I2464" s="102" t="s">
        <v>293</v>
      </c>
      <c r="J2464" s="102" t="s">
        <v>1</v>
      </c>
      <c r="K2464" s="102" t="s">
        <v>289</v>
      </c>
      <c r="L2464" s="102" t="str">
        <f>[2]!Table1[[#This Row],[Orgn]]&amp;"-"&amp;[2]!Table1[[#This Row],[Dest]]</f>
        <v>SSH-NAP</v>
      </c>
      <c r="M2464" s="102" t="str">
        <f t="shared" si="38"/>
        <v>ADT</v>
      </c>
      <c r="N2464" s="102">
        <f>WEEKDAY([2]!Table1[[#This Row],[Travel Date]],2)</f>
        <v>1</v>
      </c>
      <c r="P2464" s="102">
        <v>1</v>
      </c>
    </row>
    <row r="2465" spans="1:16" x14ac:dyDescent="0.25">
      <c r="A2465" s="276" t="s">
        <v>1937</v>
      </c>
      <c r="B2465" s="277" t="s">
        <v>1340</v>
      </c>
      <c r="C2465" s="277" t="s">
        <v>277</v>
      </c>
      <c r="D2465" s="278" t="s">
        <v>286</v>
      </c>
      <c r="E2465" s="102" t="s">
        <v>275</v>
      </c>
      <c r="F2465" s="102" t="s">
        <v>3228</v>
      </c>
      <c r="G2465" s="103" t="s">
        <v>5535</v>
      </c>
      <c r="H2465" s="103">
        <v>45773</v>
      </c>
      <c r="I2465" s="102" t="s">
        <v>293</v>
      </c>
      <c r="J2465" s="102" t="s">
        <v>1</v>
      </c>
      <c r="K2465" s="102" t="s">
        <v>289</v>
      </c>
      <c r="L2465" s="102" t="str">
        <f>[2]!Table1[[#This Row],[Orgn]]&amp;"-"&amp;[2]!Table1[[#This Row],[Dest]]</f>
        <v>SSH-NAP</v>
      </c>
      <c r="M2465" s="102" t="str">
        <f t="shared" si="38"/>
        <v>ADT</v>
      </c>
      <c r="N2465" s="102">
        <f>WEEKDAY([2]!Table1[[#This Row],[Travel Date]],2)</f>
        <v>1</v>
      </c>
      <c r="P2465" s="102">
        <v>1</v>
      </c>
    </row>
    <row r="2466" spans="1:16" x14ac:dyDescent="0.25">
      <c r="A2466" s="276" t="s">
        <v>3229</v>
      </c>
      <c r="B2466" s="277" t="s">
        <v>1108</v>
      </c>
      <c r="C2466" s="277" t="s">
        <v>274</v>
      </c>
      <c r="D2466" s="278" t="s">
        <v>136</v>
      </c>
      <c r="E2466" s="102" t="s">
        <v>275</v>
      </c>
      <c r="F2466" s="102" t="s">
        <v>3230</v>
      </c>
      <c r="G2466" s="103"/>
      <c r="H2466" s="103">
        <v>45773</v>
      </c>
      <c r="I2466" s="102" t="s">
        <v>293</v>
      </c>
      <c r="J2466" s="102" t="s">
        <v>1</v>
      </c>
      <c r="K2466" s="102" t="s">
        <v>289</v>
      </c>
      <c r="L2466" s="102" t="str">
        <f>[2]!Table1[[#This Row],[Orgn]]&amp;"-"&amp;[2]!Table1[[#This Row],[Dest]]</f>
        <v>SSH-NAP</v>
      </c>
      <c r="M2466" s="102" t="str">
        <f t="shared" si="38"/>
        <v>ADT</v>
      </c>
      <c r="N2466" s="102">
        <f>WEEKDAY([2]!Table1[[#This Row],[Travel Date]],2)</f>
        <v>1</v>
      </c>
      <c r="P2466" s="102">
        <v>1</v>
      </c>
    </row>
    <row r="2467" spans="1:16" x14ac:dyDescent="0.25">
      <c r="A2467" s="276" t="s">
        <v>3229</v>
      </c>
      <c r="B2467" s="277" t="s">
        <v>1136</v>
      </c>
      <c r="C2467" s="277" t="s">
        <v>1075</v>
      </c>
      <c r="D2467" s="278" t="s">
        <v>136</v>
      </c>
      <c r="E2467" s="102" t="s">
        <v>275</v>
      </c>
      <c r="F2467" s="102" t="s">
        <v>3231</v>
      </c>
      <c r="G2467" s="103"/>
      <c r="H2467" s="103">
        <v>45773</v>
      </c>
      <c r="I2467" s="102" t="s">
        <v>293</v>
      </c>
      <c r="J2467" s="102" t="s">
        <v>1</v>
      </c>
      <c r="K2467" s="102" t="s">
        <v>289</v>
      </c>
      <c r="L2467" s="102" t="str">
        <f>[2]!Table1[[#This Row],[Orgn]]&amp;"-"&amp;[2]!Table1[[#This Row],[Dest]]</f>
        <v>SSH-NAP</v>
      </c>
      <c r="M2467" s="102" t="str">
        <f t="shared" si="38"/>
        <v>CHD</v>
      </c>
      <c r="N2467" s="102">
        <f>WEEKDAY([2]!Table1[[#This Row],[Travel Date]],2)</f>
        <v>1</v>
      </c>
      <c r="P2467" s="102">
        <v>1</v>
      </c>
    </row>
    <row r="2468" spans="1:16" x14ac:dyDescent="0.25">
      <c r="A2468" s="276" t="s">
        <v>3232</v>
      </c>
      <c r="B2468" s="277" t="s">
        <v>1909</v>
      </c>
      <c r="C2468" s="277" t="s">
        <v>1151</v>
      </c>
      <c r="D2468" s="278" t="s">
        <v>329</v>
      </c>
      <c r="E2468" s="102" t="s">
        <v>275</v>
      </c>
      <c r="F2468" s="102" t="s">
        <v>5536</v>
      </c>
      <c r="G2468" s="103" t="s">
        <v>5537</v>
      </c>
      <c r="H2468" s="103">
        <v>45773</v>
      </c>
      <c r="I2468" s="102" t="s">
        <v>293</v>
      </c>
      <c r="J2468" s="102" t="s">
        <v>1</v>
      </c>
      <c r="K2468" s="102" t="s">
        <v>289</v>
      </c>
      <c r="L2468" s="102" t="str">
        <f>[2]!Table1[[#This Row],[Orgn]]&amp;"-"&amp;[2]!Table1[[#This Row],[Dest]]</f>
        <v>SSH-NAP</v>
      </c>
      <c r="M2468" s="102" t="str">
        <f t="shared" si="38"/>
        <v>ADT</v>
      </c>
      <c r="N2468" s="102">
        <f>WEEKDAY([2]!Table1[[#This Row],[Travel Date]],2)</f>
        <v>1</v>
      </c>
      <c r="P2468" s="102">
        <v>1</v>
      </c>
    </row>
    <row r="2469" spans="1:16" x14ac:dyDescent="0.25">
      <c r="A2469" s="276" t="s">
        <v>1621</v>
      </c>
      <c r="B2469" s="277" t="s">
        <v>1154</v>
      </c>
      <c r="C2469" s="277" t="s">
        <v>274</v>
      </c>
      <c r="D2469" s="278" t="s">
        <v>2257</v>
      </c>
      <c r="E2469" s="102" t="s">
        <v>275</v>
      </c>
      <c r="F2469" s="102" t="s">
        <v>3234</v>
      </c>
      <c r="G2469" s="103"/>
      <c r="H2469" s="103">
        <v>45773</v>
      </c>
      <c r="I2469" s="102" t="s">
        <v>293</v>
      </c>
      <c r="J2469" s="102" t="s">
        <v>1</v>
      </c>
      <c r="K2469" s="102" t="s">
        <v>289</v>
      </c>
      <c r="L2469" s="102" t="str">
        <f>[2]!Table1[[#This Row],[Orgn]]&amp;"-"&amp;[2]!Table1[[#This Row],[Dest]]</f>
        <v>SSH-NAP</v>
      </c>
      <c r="M2469" s="102" t="str">
        <f t="shared" si="38"/>
        <v>ADT</v>
      </c>
      <c r="N2469" s="102">
        <f>WEEKDAY([2]!Table1[[#This Row],[Travel Date]],2)</f>
        <v>1</v>
      </c>
      <c r="P2469" s="102">
        <v>1</v>
      </c>
    </row>
    <row r="2470" spans="1:16" x14ac:dyDescent="0.25">
      <c r="A2470" s="276" t="s">
        <v>1621</v>
      </c>
      <c r="B2470" s="277" t="s">
        <v>1279</v>
      </c>
      <c r="C2470" s="277" t="s">
        <v>274</v>
      </c>
      <c r="D2470" s="278" t="s">
        <v>2257</v>
      </c>
      <c r="E2470" s="102" t="s">
        <v>275</v>
      </c>
      <c r="F2470" s="102" t="s">
        <v>3235</v>
      </c>
      <c r="G2470" s="103"/>
      <c r="H2470" s="103">
        <v>45773</v>
      </c>
      <c r="I2470" s="102" t="s">
        <v>293</v>
      </c>
      <c r="J2470" s="102" t="s">
        <v>1</v>
      </c>
      <c r="K2470" s="102" t="s">
        <v>289</v>
      </c>
      <c r="L2470" s="102" t="str">
        <f>[2]!Table1[[#This Row],[Orgn]]&amp;"-"&amp;[2]!Table1[[#This Row],[Dest]]</f>
        <v>SSH-NAP</v>
      </c>
      <c r="M2470" s="102" t="str">
        <f t="shared" si="38"/>
        <v>ADT</v>
      </c>
      <c r="N2470" s="102">
        <f>WEEKDAY([2]!Table1[[#This Row],[Travel Date]],2)</f>
        <v>1</v>
      </c>
      <c r="P2470" s="102">
        <v>1</v>
      </c>
    </row>
    <row r="2471" spans="1:16" x14ac:dyDescent="0.25">
      <c r="A2471" s="276" t="s">
        <v>1621</v>
      </c>
      <c r="B2471" s="277" t="s">
        <v>1723</v>
      </c>
      <c r="C2471" s="277" t="s">
        <v>277</v>
      </c>
      <c r="D2471" s="278" t="s">
        <v>2257</v>
      </c>
      <c r="E2471" s="102" t="s">
        <v>275</v>
      </c>
      <c r="F2471" s="102" t="s">
        <v>3236</v>
      </c>
      <c r="G2471" s="103"/>
      <c r="H2471" s="103">
        <v>45773</v>
      </c>
      <c r="I2471" s="102" t="s">
        <v>293</v>
      </c>
      <c r="J2471" s="102" t="s">
        <v>1</v>
      </c>
      <c r="K2471" s="102" t="s">
        <v>289</v>
      </c>
      <c r="L2471" s="102" t="str">
        <f>[2]!Table1[[#This Row],[Orgn]]&amp;"-"&amp;[2]!Table1[[#This Row],[Dest]]</f>
        <v>SSH-NAP</v>
      </c>
      <c r="M2471" s="102" t="str">
        <f t="shared" si="38"/>
        <v>ADT</v>
      </c>
      <c r="N2471" s="102">
        <f>WEEKDAY([2]!Table1[[#This Row],[Travel Date]],2)</f>
        <v>1</v>
      </c>
      <c r="P2471" s="102">
        <v>1</v>
      </c>
    </row>
    <row r="2472" spans="1:16" x14ac:dyDescent="0.25">
      <c r="A2472" s="276" t="s">
        <v>3237</v>
      </c>
      <c r="B2472" s="277" t="s">
        <v>1094</v>
      </c>
      <c r="C2472" s="277" t="s">
        <v>274</v>
      </c>
      <c r="D2472" s="278" t="s">
        <v>2257</v>
      </c>
      <c r="E2472" s="102" t="s">
        <v>275</v>
      </c>
      <c r="F2472" s="102" t="s">
        <v>3238</v>
      </c>
      <c r="G2472" s="103"/>
      <c r="H2472" s="103">
        <v>45773</v>
      </c>
      <c r="I2472" s="102" t="s">
        <v>293</v>
      </c>
      <c r="J2472" s="102" t="s">
        <v>1</v>
      </c>
      <c r="K2472" s="102" t="s">
        <v>289</v>
      </c>
      <c r="L2472" s="102" t="str">
        <f>[2]!Table1[[#This Row],[Orgn]]&amp;"-"&amp;[2]!Table1[[#This Row],[Dest]]</f>
        <v>SSH-NAP</v>
      </c>
      <c r="M2472" s="102" t="str">
        <f t="shared" si="38"/>
        <v>ADT</v>
      </c>
      <c r="N2472" s="102">
        <f>WEEKDAY([2]!Table1[[#This Row],[Travel Date]],2)</f>
        <v>1</v>
      </c>
      <c r="P2472" s="102">
        <v>1</v>
      </c>
    </row>
    <row r="2473" spans="1:16" x14ac:dyDescent="0.25">
      <c r="A2473" s="276" t="s">
        <v>3237</v>
      </c>
      <c r="B2473" s="277" t="s">
        <v>1129</v>
      </c>
      <c r="C2473" s="277" t="s">
        <v>274</v>
      </c>
      <c r="D2473" s="278" t="s">
        <v>2257</v>
      </c>
      <c r="E2473" s="102" t="s">
        <v>275</v>
      </c>
      <c r="F2473" s="102" t="s">
        <v>3239</v>
      </c>
      <c r="G2473" s="103"/>
      <c r="H2473" s="103">
        <v>45773</v>
      </c>
      <c r="I2473" s="102" t="s">
        <v>293</v>
      </c>
      <c r="J2473" s="102" t="s">
        <v>1</v>
      </c>
      <c r="K2473" s="102" t="s">
        <v>289</v>
      </c>
      <c r="L2473" s="102" t="str">
        <f>[2]!Table1[[#This Row],[Orgn]]&amp;"-"&amp;[2]!Table1[[#This Row],[Dest]]</f>
        <v>SSH-NAP</v>
      </c>
      <c r="M2473" s="102" t="str">
        <f t="shared" si="38"/>
        <v>ADT</v>
      </c>
      <c r="N2473" s="102">
        <f>WEEKDAY([2]!Table1[[#This Row],[Travel Date]],2)</f>
        <v>1</v>
      </c>
      <c r="P2473" s="102">
        <v>1</v>
      </c>
    </row>
    <row r="2474" spans="1:16" x14ac:dyDescent="0.25">
      <c r="A2474" s="276" t="s">
        <v>3240</v>
      </c>
      <c r="B2474" s="277" t="s">
        <v>1385</v>
      </c>
      <c r="C2474" s="277" t="s">
        <v>277</v>
      </c>
      <c r="D2474" s="278" t="s">
        <v>2257</v>
      </c>
      <c r="E2474" s="102" t="s">
        <v>275</v>
      </c>
      <c r="F2474" s="102" t="s">
        <v>3241</v>
      </c>
      <c r="G2474" s="103"/>
      <c r="H2474" s="103">
        <v>45773</v>
      </c>
      <c r="I2474" s="102" t="s">
        <v>293</v>
      </c>
      <c r="J2474" s="102" t="s">
        <v>1</v>
      </c>
      <c r="K2474" s="102" t="s">
        <v>289</v>
      </c>
      <c r="L2474" s="102" t="str">
        <f>[2]!Table1[[#This Row],[Orgn]]&amp;"-"&amp;[2]!Table1[[#This Row],[Dest]]</f>
        <v>SSH-NAP</v>
      </c>
      <c r="M2474" s="102" t="str">
        <f t="shared" si="38"/>
        <v>ADT</v>
      </c>
      <c r="N2474" s="102">
        <f>WEEKDAY([2]!Table1[[#This Row],[Travel Date]],2)</f>
        <v>1</v>
      </c>
      <c r="P2474" s="102">
        <v>1</v>
      </c>
    </row>
    <row r="2475" spans="1:16" x14ac:dyDescent="0.25">
      <c r="A2475" s="276" t="s">
        <v>1278</v>
      </c>
      <c r="B2475" s="277" t="s">
        <v>1361</v>
      </c>
      <c r="C2475" s="277" t="s">
        <v>277</v>
      </c>
      <c r="D2475" s="278" t="s">
        <v>286</v>
      </c>
      <c r="E2475" s="102" t="s">
        <v>275</v>
      </c>
      <c r="F2475" s="102" t="s">
        <v>3242</v>
      </c>
      <c r="G2475" s="103" t="s">
        <v>5538</v>
      </c>
      <c r="H2475" s="103">
        <v>45773</v>
      </c>
      <c r="I2475" s="102" t="s">
        <v>293</v>
      </c>
      <c r="J2475" s="102" t="s">
        <v>1</v>
      </c>
      <c r="K2475" s="102" t="s">
        <v>289</v>
      </c>
      <c r="L2475" s="102" t="str">
        <f>[2]!Table1[[#This Row],[Orgn]]&amp;"-"&amp;[2]!Table1[[#This Row],[Dest]]</f>
        <v>SSH-NAP</v>
      </c>
      <c r="M2475" s="102" t="str">
        <f t="shared" si="38"/>
        <v>ADT</v>
      </c>
      <c r="N2475" s="102">
        <f>WEEKDAY([2]!Table1[[#This Row],[Travel Date]],2)</f>
        <v>1</v>
      </c>
      <c r="P2475" s="102">
        <v>1</v>
      </c>
    </row>
    <row r="2476" spans="1:16" x14ac:dyDescent="0.25">
      <c r="A2476" s="276" t="s">
        <v>3243</v>
      </c>
      <c r="B2476" s="277" t="s">
        <v>1089</v>
      </c>
      <c r="C2476" s="277" t="s">
        <v>274</v>
      </c>
      <c r="D2476" s="278" t="s">
        <v>286</v>
      </c>
      <c r="E2476" s="102" t="s">
        <v>275</v>
      </c>
      <c r="F2476" s="102" t="s">
        <v>3244</v>
      </c>
      <c r="G2476" s="103" t="s">
        <v>5539</v>
      </c>
      <c r="H2476" s="103">
        <v>45773</v>
      </c>
      <c r="I2476" s="102" t="s">
        <v>293</v>
      </c>
      <c r="J2476" s="102" t="s">
        <v>1</v>
      </c>
      <c r="K2476" s="102" t="s">
        <v>289</v>
      </c>
      <c r="L2476" s="102" t="str">
        <f>[2]!Table1[[#This Row],[Orgn]]&amp;"-"&amp;[2]!Table1[[#This Row],[Dest]]</f>
        <v>SSH-NAP</v>
      </c>
      <c r="M2476" s="102" t="str">
        <f t="shared" si="38"/>
        <v>ADT</v>
      </c>
      <c r="N2476" s="102">
        <f>WEEKDAY([2]!Table1[[#This Row],[Travel Date]],2)</f>
        <v>1</v>
      </c>
      <c r="P2476" s="102">
        <v>1</v>
      </c>
    </row>
    <row r="2477" spans="1:16" x14ac:dyDescent="0.25">
      <c r="A2477" s="276" t="s">
        <v>3243</v>
      </c>
      <c r="B2477" s="277" t="s">
        <v>1119</v>
      </c>
      <c r="C2477" s="277" t="s">
        <v>274</v>
      </c>
      <c r="D2477" s="278" t="s">
        <v>286</v>
      </c>
      <c r="E2477" s="102" t="s">
        <v>275</v>
      </c>
      <c r="F2477" s="102" t="s">
        <v>3245</v>
      </c>
      <c r="G2477" s="103" t="s">
        <v>5540</v>
      </c>
      <c r="H2477" s="103">
        <v>45773</v>
      </c>
      <c r="I2477" s="102" t="s">
        <v>293</v>
      </c>
      <c r="J2477" s="102" t="s">
        <v>1</v>
      </c>
      <c r="K2477" s="102" t="s">
        <v>289</v>
      </c>
      <c r="L2477" s="102" t="str">
        <f>[2]!Table1[[#This Row],[Orgn]]&amp;"-"&amp;[2]!Table1[[#This Row],[Dest]]</f>
        <v>SSH-NAP</v>
      </c>
      <c r="M2477" s="102" t="str">
        <f t="shared" si="38"/>
        <v>ADT</v>
      </c>
      <c r="N2477" s="102">
        <f>WEEKDAY([2]!Table1[[#This Row],[Travel Date]],2)</f>
        <v>1</v>
      </c>
      <c r="P2477" s="102">
        <v>1</v>
      </c>
    </row>
    <row r="2478" spans="1:16" x14ac:dyDescent="0.25">
      <c r="A2478" s="276" t="s">
        <v>3246</v>
      </c>
      <c r="B2478" s="277" t="s">
        <v>3247</v>
      </c>
      <c r="C2478" s="277" t="s">
        <v>277</v>
      </c>
      <c r="D2478" s="278" t="s">
        <v>136</v>
      </c>
      <c r="E2478" s="102" t="s">
        <v>275</v>
      </c>
      <c r="F2478" s="102" t="s">
        <v>3248</v>
      </c>
      <c r="G2478" s="103"/>
      <c r="H2478" s="103">
        <v>45773</v>
      </c>
      <c r="I2478" s="102" t="s">
        <v>293</v>
      </c>
      <c r="J2478" s="102" t="s">
        <v>1</v>
      </c>
      <c r="K2478" s="102" t="s">
        <v>289</v>
      </c>
      <c r="L2478" s="102" t="str">
        <f>[2]!Table1[[#This Row],[Orgn]]&amp;"-"&amp;[2]!Table1[[#This Row],[Dest]]</f>
        <v>SSH-NAP</v>
      </c>
      <c r="M2478" s="102" t="str">
        <f t="shared" si="38"/>
        <v>ADT</v>
      </c>
      <c r="N2478" s="102">
        <f>WEEKDAY([2]!Table1[[#This Row],[Travel Date]],2)</f>
        <v>1</v>
      </c>
      <c r="P2478" s="102">
        <v>1</v>
      </c>
    </row>
    <row r="2479" spans="1:16" x14ac:dyDescent="0.25">
      <c r="A2479" s="276" t="s">
        <v>1236</v>
      </c>
      <c r="B2479" s="277" t="s">
        <v>1237</v>
      </c>
      <c r="C2479" s="277" t="s">
        <v>277</v>
      </c>
      <c r="D2479" s="278" t="s">
        <v>136</v>
      </c>
      <c r="E2479" s="102" t="s">
        <v>275</v>
      </c>
      <c r="F2479" s="102" t="s">
        <v>3249</v>
      </c>
      <c r="G2479" s="103"/>
      <c r="H2479" s="103">
        <v>45773</v>
      </c>
      <c r="I2479" s="102" t="s">
        <v>293</v>
      </c>
      <c r="J2479" s="102" t="s">
        <v>1</v>
      </c>
      <c r="K2479" s="102" t="s">
        <v>289</v>
      </c>
      <c r="L2479" s="102" t="str">
        <f>[2]!Table1[[#This Row],[Orgn]]&amp;"-"&amp;[2]!Table1[[#This Row],[Dest]]</f>
        <v>SSH-NAP</v>
      </c>
      <c r="M2479" s="102" t="str">
        <f t="shared" si="38"/>
        <v>ADT</v>
      </c>
      <c r="N2479" s="102">
        <f>WEEKDAY([2]!Table1[[#This Row],[Travel Date]],2)</f>
        <v>1</v>
      </c>
      <c r="P2479" s="102">
        <v>1</v>
      </c>
    </row>
    <row r="2480" spans="1:16" x14ac:dyDescent="0.25">
      <c r="A2480" s="276" t="s">
        <v>3250</v>
      </c>
      <c r="B2480" s="277" t="s">
        <v>1478</v>
      </c>
      <c r="C2480" s="277" t="s">
        <v>274</v>
      </c>
      <c r="D2480" s="278" t="s">
        <v>2257</v>
      </c>
      <c r="E2480" s="102" t="s">
        <v>276</v>
      </c>
      <c r="G2480" s="103" t="s">
        <v>5541</v>
      </c>
      <c r="H2480" s="103">
        <v>45773</v>
      </c>
      <c r="I2480" s="102" t="s">
        <v>293</v>
      </c>
      <c r="J2480" s="102" t="s">
        <v>1</v>
      </c>
      <c r="K2480" s="102" t="s">
        <v>289</v>
      </c>
      <c r="L2480" s="102" t="str">
        <f>[2]!Table1[[#This Row],[Orgn]]&amp;"-"&amp;[2]!Table1[[#This Row],[Dest]]</f>
        <v>SSH-NAP</v>
      </c>
      <c r="M2480" s="102" t="str">
        <f t="shared" si="38"/>
        <v>ADT</v>
      </c>
      <c r="N2480" s="102">
        <f>WEEKDAY([2]!Table1[[#This Row],[Travel Date]],2)</f>
        <v>1</v>
      </c>
      <c r="P2480" s="102">
        <v>1</v>
      </c>
    </row>
    <row r="2481" spans="1:16" x14ac:dyDescent="0.25">
      <c r="A2481" s="276" t="s">
        <v>3250</v>
      </c>
      <c r="B2481" s="277" t="s">
        <v>1635</v>
      </c>
      <c r="C2481" s="277" t="s">
        <v>1432</v>
      </c>
      <c r="D2481" s="278" t="s">
        <v>2257</v>
      </c>
      <c r="E2481" s="102" t="s">
        <v>276</v>
      </c>
      <c r="G2481" s="103" t="s">
        <v>5541</v>
      </c>
      <c r="H2481" s="103">
        <v>45773</v>
      </c>
      <c r="I2481" s="102" t="s">
        <v>293</v>
      </c>
      <c r="J2481" s="102" t="s">
        <v>1</v>
      </c>
      <c r="K2481" s="102" t="s">
        <v>289</v>
      </c>
      <c r="L2481" s="102" t="str">
        <f>[2]!Table1[[#This Row],[Orgn]]&amp;"-"&amp;[2]!Table1[[#This Row],[Dest]]</f>
        <v>SSH-NAP</v>
      </c>
      <c r="M2481" s="102" t="str">
        <f t="shared" si="38"/>
        <v>CHD</v>
      </c>
      <c r="N2481" s="102">
        <f>WEEKDAY([2]!Table1[[#This Row],[Travel Date]],2)</f>
        <v>1</v>
      </c>
      <c r="P2481" s="102">
        <v>1</v>
      </c>
    </row>
    <row r="2482" spans="1:16" x14ac:dyDescent="0.25">
      <c r="A2482" s="276" t="s">
        <v>3254</v>
      </c>
      <c r="B2482" s="277" t="s">
        <v>1582</v>
      </c>
      <c r="C2482" s="277" t="s">
        <v>1087</v>
      </c>
      <c r="D2482" s="278" t="s">
        <v>329</v>
      </c>
      <c r="E2482" s="102" t="s">
        <v>275</v>
      </c>
      <c r="F2482" s="102" t="s">
        <v>5542</v>
      </c>
      <c r="G2482" s="103" t="s">
        <v>5543</v>
      </c>
      <c r="H2482" s="103">
        <v>45773</v>
      </c>
      <c r="I2482" s="102" t="s">
        <v>293</v>
      </c>
      <c r="J2482" s="102" t="s">
        <v>1</v>
      </c>
      <c r="K2482" s="102" t="s">
        <v>289</v>
      </c>
      <c r="L2482" s="102" t="str">
        <f>[2]!Table1[[#This Row],[Orgn]]&amp;"-"&amp;[2]!Table1[[#This Row],[Dest]]</f>
        <v>SSH-NAP</v>
      </c>
      <c r="M2482" s="102" t="str">
        <f t="shared" si="38"/>
        <v>ADT</v>
      </c>
      <c r="N2482" s="102">
        <f>WEEKDAY([2]!Table1[[#This Row],[Travel Date]],2)</f>
        <v>1</v>
      </c>
      <c r="P2482" s="102">
        <v>1</v>
      </c>
    </row>
    <row r="2483" spans="1:16" x14ac:dyDescent="0.25">
      <c r="A2483" s="276" t="s">
        <v>3256</v>
      </c>
      <c r="B2483" s="277" t="s">
        <v>1515</v>
      </c>
      <c r="C2483" s="277" t="s">
        <v>1087</v>
      </c>
      <c r="D2483" s="278" t="s">
        <v>1990</v>
      </c>
      <c r="E2483" s="102" t="s">
        <v>275</v>
      </c>
      <c r="F2483" s="102" t="s">
        <v>3257</v>
      </c>
      <c r="G2483" s="103"/>
      <c r="H2483" s="103">
        <v>45773</v>
      </c>
      <c r="I2483" s="102" t="s">
        <v>293</v>
      </c>
      <c r="J2483" s="102" t="s">
        <v>1</v>
      </c>
      <c r="K2483" s="102" t="s">
        <v>289</v>
      </c>
      <c r="L2483" s="102" t="str">
        <f>[2]!Table1[[#This Row],[Orgn]]&amp;"-"&amp;[2]!Table1[[#This Row],[Dest]]</f>
        <v>SSH-NAP</v>
      </c>
      <c r="M2483" s="102" t="str">
        <f t="shared" si="38"/>
        <v>ADT</v>
      </c>
      <c r="N2483" s="102">
        <f>WEEKDAY([2]!Table1[[#This Row],[Travel Date]],2)</f>
        <v>1</v>
      </c>
      <c r="P2483" s="102">
        <v>1</v>
      </c>
    </row>
    <row r="2484" spans="1:16" x14ac:dyDescent="0.25">
      <c r="A2484" s="276" t="s">
        <v>3256</v>
      </c>
      <c r="B2484" s="277" t="s">
        <v>1904</v>
      </c>
      <c r="C2484" s="277" t="s">
        <v>1151</v>
      </c>
      <c r="D2484" s="278" t="s">
        <v>329</v>
      </c>
      <c r="E2484" s="102" t="s">
        <v>275</v>
      </c>
      <c r="F2484" s="102" t="s">
        <v>5544</v>
      </c>
      <c r="G2484" s="103" t="s">
        <v>5545</v>
      </c>
      <c r="H2484" s="103">
        <v>45773</v>
      </c>
      <c r="I2484" s="102" t="s">
        <v>293</v>
      </c>
      <c r="J2484" s="102" t="s">
        <v>1</v>
      </c>
      <c r="K2484" s="102" t="s">
        <v>289</v>
      </c>
      <c r="L2484" s="102" t="str">
        <f>[2]!Table1[[#This Row],[Orgn]]&amp;"-"&amp;[2]!Table1[[#This Row],[Dest]]</f>
        <v>SSH-NAP</v>
      </c>
      <c r="M2484" s="102" t="str">
        <f t="shared" si="38"/>
        <v>ADT</v>
      </c>
      <c r="N2484" s="102">
        <f>WEEKDAY([2]!Table1[[#This Row],[Travel Date]],2)</f>
        <v>1</v>
      </c>
      <c r="P2484" s="102">
        <v>1</v>
      </c>
    </row>
    <row r="2485" spans="1:16" x14ac:dyDescent="0.25">
      <c r="A2485" s="276" t="s">
        <v>3256</v>
      </c>
      <c r="B2485" s="277" t="s">
        <v>1404</v>
      </c>
      <c r="C2485" s="277" t="s">
        <v>1151</v>
      </c>
      <c r="D2485" s="278" t="s">
        <v>329</v>
      </c>
      <c r="E2485" s="102" t="s">
        <v>275</v>
      </c>
      <c r="F2485" s="102" t="s">
        <v>5546</v>
      </c>
      <c r="G2485" s="103" t="s">
        <v>5547</v>
      </c>
      <c r="H2485" s="103">
        <v>45773</v>
      </c>
      <c r="I2485" s="102" t="s">
        <v>293</v>
      </c>
      <c r="J2485" s="102" t="s">
        <v>1</v>
      </c>
      <c r="K2485" s="102" t="s">
        <v>289</v>
      </c>
      <c r="L2485" s="102" t="str">
        <f>[2]!Table1[[#This Row],[Orgn]]&amp;"-"&amp;[2]!Table1[[#This Row],[Dest]]</f>
        <v>SSH-NAP</v>
      </c>
      <c r="M2485" s="102" t="str">
        <f t="shared" si="38"/>
        <v>ADT</v>
      </c>
      <c r="N2485" s="102">
        <f>WEEKDAY([2]!Table1[[#This Row],[Travel Date]],2)</f>
        <v>1</v>
      </c>
      <c r="P2485" s="102">
        <v>1</v>
      </c>
    </row>
    <row r="2486" spans="1:16" x14ac:dyDescent="0.25">
      <c r="A2486" s="276" t="s">
        <v>3260</v>
      </c>
      <c r="B2486" s="277" t="s">
        <v>3261</v>
      </c>
      <c r="C2486" s="277" t="s">
        <v>274</v>
      </c>
      <c r="D2486" s="278" t="s">
        <v>1990</v>
      </c>
      <c r="E2486" s="102" t="s">
        <v>275</v>
      </c>
      <c r="F2486" s="102" t="s">
        <v>5548</v>
      </c>
      <c r="G2486" s="103"/>
      <c r="H2486" s="103">
        <v>45773</v>
      </c>
      <c r="I2486" s="102" t="s">
        <v>293</v>
      </c>
      <c r="J2486" s="102" t="s">
        <v>1</v>
      </c>
      <c r="K2486" s="102" t="s">
        <v>289</v>
      </c>
      <c r="L2486" s="102" t="str">
        <f>[2]!Table1[[#This Row],[Orgn]]&amp;"-"&amp;[2]!Table1[[#This Row],[Dest]]</f>
        <v>SSH-NAP</v>
      </c>
      <c r="M2486" s="102" t="str">
        <f t="shared" si="38"/>
        <v>ADT</v>
      </c>
      <c r="N2486" s="102">
        <f>WEEKDAY([2]!Table1[[#This Row],[Travel Date]],2)</f>
        <v>1</v>
      </c>
      <c r="P2486" s="102">
        <v>1</v>
      </c>
    </row>
    <row r="2487" spans="1:16" x14ac:dyDescent="0.25">
      <c r="A2487" s="276" t="s">
        <v>1504</v>
      </c>
      <c r="B2487" s="277" t="s">
        <v>1146</v>
      </c>
      <c r="C2487" s="277" t="s">
        <v>277</v>
      </c>
      <c r="D2487" s="278" t="s">
        <v>286</v>
      </c>
      <c r="E2487" s="102" t="s">
        <v>275</v>
      </c>
      <c r="F2487" s="102" t="s">
        <v>3263</v>
      </c>
      <c r="G2487" s="103" t="s">
        <v>5549</v>
      </c>
      <c r="H2487" s="103">
        <v>45773</v>
      </c>
      <c r="I2487" s="102" t="s">
        <v>293</v>
      </c>
      <c r="J2487" s="102" t="s">
        <v>1</v>
      </c>
      <c r="K2487" s="102" t="s">
        <v>289</v>
      </c>
      <c r="L2487" s="102" t="str">
        <f>[2]!Table1[[#This Row],[Orgn]]&amp;"-"&amp;[2]!Table1[[#This Row],[Dest]]</f>
        <v>SSH-NAP</v>
      </c>
      <c r="M2487" s="102" t="str">
        <f t="shared" si="38"/>
        <v>ADT</v>
      </c>
      <c r="N2487" s="102">
        <f>WEEKDAY([2]!Table1[[#This Row],[Travel Date]],2)</f>
        <v>1</v>
      </c>
      <c r="P2487" s="102">
        <v>1</v>
      </c>
    </row>
    <row r="2488" spans="1:16" x14ac:dyDescent="0.25">
      <c r="A2488" s="276" t="s">
        <v>3264</v>
      </c>
      <c r="B2488" s="277" t="s">
        <v>3265</v>
      </c>
      <c r="C2488" s="277" t="s">
        <v>274</v>
      </c>
      <c r="D2488" s="278" t="s">
        <v>136</v>
      </c>
      <c r="E2488" s="102" t="s">
        <v>275</v>
      </c>
      <c r="F2488" s="102" t="s">
        <v>3266</v>
      </c>
      <c r="G2488" s="103"/>
      <c r="H2488" s="103">
        <v>45773</v>
      </c>
      <c r="I2488" s="102" t="s">
        <v>293</v>
      </c>
      <c r="J2488" s="102" t="s">
        <v>1</v>
      </c>
      <c r="K2488" s="102" t="s">
        <v>289</v>
      </c>
      <c r="L2488" s="102" t="str">
        <f>[2]!Table1[[#This Row],[Orgn]]&amp;"-"&amp;[2]!Table1[[#This Row],[Dest]]</f>
        <v>SSH-NAP</v>
      </c>
      <c r="M2488" s="102" t="str">
        <f t="shared" si="38"/>
        <v>ADT</v>
      </c>
      <c r="N2488" s="102">
        <f>WEEKDAY([2]!Table1[[#This Row],[Travel Date]],2)</f>
        <v>1</v>
      </c>
      <c r="P2488" s="102">
        <v>1</v>
      </c>
    </row>
    <row r="2489" spans="1:16" x14ac:dyDescent="0.25">
      <c r="A2489" s="276" t="s">
        <v>3264</v>
      </c>
      <c r="B2489" s="277" t="s">
        <v>3267</v>
      </c>
      <c r="C2489" s="277" t="s">
        <v>277</v>
      </c>
      <c r="D2489" s="278" t="s">
        <v>136</v>
      </c>
      <c r="E2489" s="102" t="s">
        <v>275</v>
      </c>
      <c r="F2489" s="102" t="s">
        <v>5550</v>
      </c>
      <c r="G2489" s="103"/>
      <c r="H2489" s="103">
        <v>45773</v>
      </c>
      <c r="I2489" s="102" t="s">
        <v>293</v>
      </c>
      <c r="J2489" s="102" t="s">
        <v>1</v>
      </c>
      <c r="K2489" s="102" t="s">
        <v>289</v>
      </c>
      <c r="L2489" s="102" t="str">
        <f>[2]!Table1[[#This Row],[Orgn]]&amp;"-"&amp;[2]!Table1[[#This Row],[Dest]]</f>
        <v>SSH-NAP</v>
      </c>
      <c r="M2489" s="102" t="str">
        <f t="shared" si="38"/>
        <v>ADT</v>
      </c>
      <c r="N2489" s="102">
        <f>WEEKDAY([2]!Table1[[#This Row],[Travel Date]],2)</f>
        <v>1</v>
      </c>
      <c r="P2489" s="102">
        <v>1</v>
      </c>
    </row>
    <row r="2490" spans="1:16" x14ac:dyDescent="0.25">
      <c r="A2490" s="276" t="s">
        <v>3264</v>
      </c>
      <c r="B2490" s="277" t="s">
        <v>1262</v>
      </c>
      <c r="C2490" s="277" t="s">
        <v>277</v>
      </c>
      <c r="D2490" s="278" t="s">
        <v>136</v>
      </c>
      <c r="E2490" s="102" t="s">
        <v>275</v>
      </c>
      <c r="F2490" s="102" t="s">
        <v>3269</v>
      </c>
      <c r="G2490" s="103"/>
      <c r="H2490" s="103">
        <v>45773</v>
      </c>
      <c r="I2490" s="102" t="s">
        <v>293</v>
      </c>
      <c r="J2490" s="102" t="s">
        <v>1</v>
      </c>
      <c r="K2490" s="102" t="s">
        <v>289</v>
      </c>
      <c r="L2490" s="102" t="str">
        <f>[2]!Table1[[#This Row],[Orgn]]&amp;"-"&amp;[2]!Table1[[#This Row],[Dest]]</f>
        <v>SSH-NAP</v>
      </c>
      <c r="M2490" s="102" t="str">
        <f t="shared" si="38"/>
        <v>ADT</v>
      </c>
      <c r="N2490" s="102">
        <f>WEEKDAY([2]!Table1[[#This Row],[Travel Date]],2)</f>
        <v>1</v>
      </c>
      <c r="P2490" s="102">
        <v>1</v>
      </c>
    </row>
    <row r="2491" spans="1:16" x14ac:dyDescent="0.25">
      <c r="A2491" s="276" t="s">
        <v>1873</v>
      </c>
      <c r="B2491" s="277" t="s">
        <v>1073</v>
      </c>
      <c r="C2491" s="277" t="s">
        <v>1087</v>
      </c>
      <c r="D2491" s="278" t="s">
        <v>1990</v>
      </c>
      <c r="E2491" s="102" t="s">
        <v>275</v>
      </c>
      <c r="F2491" s="102" t="s">
        <v>3270</v>
      </c>
      <c r="G2491" s="103"/>
      <c r="H2491" s="103">
        <v>45773</v>
      </c>
      <c r="I2491" s="102" t="s">
        <v>293</v>
      </c>
      <c r="J2491" s="102" t="s">
        <v>1</v>
      </c>
      <c r="K2491" s="102" t="s">
        <v>289</v>
      </c>
      <c r="L2491" s="102" t="str">
        <f>[2]!Table1[[#This Row],[Orgn]]&amp;"-"&amp;[2]!Table1[[#This Row],[Dest]]</f>
        <v>SSH-NAP</v>
      </c>
      <c r="M2491" s="102" t="str">
        <f t="shared" si="38"/>
        <v>ADT</v>
      </c>
      <c r="N2491" s="102">
        <f>WEEKDAY([2]!Table1[[#This Row],[Travel Date]],2)</f>
        <v>1</v>
      </c>
      <c r="P2491" s="102">
        <v>1</v>
      </c>
    </row>
    <row r="2492" spans="1:16" x14ac:dyDescent="0.25">
      <c r="A2492" s="276" t="s">
        <v>1941</v>
      </c>
      <c r="B2492" s="277" t="s">
        <v>3271</v>
      </c>
      <c r="C2492" s="277" t="s">
        <v>277</v>
      </c>
      <c r="D2492" s="278" t="s">
        <v>286</v>
      </c>
      <c r="E2492" s="102" t="s">
        <v>275</v>
      </c>
      <c r="F2492" s="102" t="s">
        <v>5551</v>
      </c>
      <c r="G2492" s="103" t="s">
        <v>5552</v>
      </c>
      <c r="H2492" s="103">
        <v>45773</v>
      </c>
      <c r="I2492" s="102" t="s">
        <v>293</v>
      </c>
      <c r="J2492" s="102" t="s">
        <v>1</v>
      </c>
      <c r="K2492" s="102" t="s">
        <v>289</v>
      </c>
      <c r="L2492" s="102" t="str">
        <f>[2]!Table1[[#This Row],[Orgn]]&amp;"-"&amp;[2]!Table1[[#This Row],[Dest]]</f>
        <v>SSH-NAP</v>
      </c>
      <c r="M2492" s="102" t="str">
        <f t="shared" si="38"/>
        <v>ADT</v>
      </c>
      <c r="N2492" s="102">
        <f>WEEKDAY([2]!Table1[[#This Row],[Travel Date]],2)</f>
        <v>1</v>
      </c>
      <c r="P2492" s="102">
        <v>1</v>
      </c>
    </row>
    <row r="2493" spans="1:16" x14ac:dyDescent="0.25">
      <c r="A2493" s="276" t="s">
        <v>3273</v>
      </c>
      <c r="B2493" s="277" t="s">
        <v>1120</v>
      </c>
      <c r="C2493" s="277" t="s">
        <v>277</v>
      </c>
      <c r="D2493" s="278" t="s">
        <v>136</v>
      </c>
      <c r="E2493" s="102" t="s">
        <v>275</v>
      </c>
      <c r="F2493" s="102" t="s">
        <v>3274</v>
      </c>
      <c r="G2493" s="103"/>
      <c r="H2493" s="103">
        <v>45773</v>
      </c>
      <c r="I2493" s="102" t="s">
        <v>293</v>
      </c>
      <c r="J2493" s="102" t="s">
        <v>1</v>
      </c>
      <c r="K2493" s="102" t="s">
        <v>289</v>
      </c>
      <c r="L2493" s="102" t="str">
        <f>[2]!Table1[[#This Row],[Orgn]]&amp;"-"&amp;[2]!Table1[[#This Row],[Dest]]</f>
        <v>SSH-NAP</v>
      </c>
      <c r="M2493" s="102" t="str">
        <f t="shared" si="38"/>
        <v>ADT</v>
      </c>
      <c r="N2493" s="102">
        <f>WEEKDAY([2]!Table1[[#This Row],[Travel Date]],2)</f>
        <v>1</v>
      </c>
      <c r="P2493" s="102">
        <v>1</v>
      </c>
    </row>
    <row r="2494" spans="1:16" x14ac:dyDescent="0.25">
      <c r="A2494" s="276" t="s">
        <v>3275</v>
      </c>
      <c r="B2494" s="277" t="s">
        <v>3276</v>
      </c>
      <c r="C2494" s="277" t="s">
        <v>277</v>
      </c>
      <c r="D2494" s="278" t="s">
        <v>279</v>
      </c>
      <c r="E2494" s="102" t="s">
        <v>275</v>
      </c>
      <c r="F2494" s="102" t="s">
        <v>3277</v>
      </c>
      <c r="G2494" s="103"/>
      <c r="H2494" s="103">
        <v>45773</v>
      </c>
      <c r="I2494" s="102" t="s">
        <v>293</v>
      </c>
      <c r="J2494" s="102" t="s">
        <v>1</v>
      </c>
      <c r="K2494" s="102" t="s">
        <v>289</v>
      </c>
      <c r="L2494" s="102" t="str">
        <f>[2]!Table1[[#This Row],[Orgn]]&amp;"-"&amp;[2]!Table1[[#This Row],[Dest]]</f>
        <v>SSH-NAP</v>
      </c>
      <c r="M2494" s="102" t="str">
        <f t="shared" si="38"/>
        <v>ADT</v>
      </c>
      <c r="N2494" s="102">
        <f>WEEKDAY([2]!Table1[[#This Row],[Travel Date]],2)</f>
        <v>1</v>
      </c>
      <c r="P2494" s="102">
        <v>1</v>
      </c>
    </row>
    <row r="2495" spans="1:16" x14ac:dyDescent="0.25">
      <c r="A2495" s="276" t="s">
        <v>3278</v>
      </c>
      <c r="B2495" s="277" t="s">
        <v>2002</v>
      </c>
      <c r="C2495" s="277" t="s">
        <v>1087</v>
      </c>
      <c r="D2495" s="278" t="s">
        <v>329</v>
      </c>
      <c r="E2495" s="102" t="s">
        <v>275</v>
      </c>
      <c r="F2495" s="102" t="s">
        <v>5553</v>
      </c>
      <c r="G2495" s="103" t="s">
        <v>5554</v>
      </c>
      <c r="H2495" s="103">
        <v>45773</v>
      </c>
      <c r="I2495" s="102" t="s">
        <v>293</v>
      </c>
      <c r="J2495" s="102" t="s">
        <v>1</v>
      </c>
      <c r="K2495" s="102" t="s">
        <v>289</v>
      </c>
      <c r="L2495" s="102" t="str">
        <f>[2]!Table1[[#This Row],[Orgn]]&amp;"-"&amp;[2]!Table1[[#This Row],[Dest]]</f>
        <v>SSH-NAP</v>
      </c>
      <c r="M2495" s="102" t="str">
        <f t="shared" si="38"/>
        <v>ADT</v>
      </c>
      <c r="N2495" s="102">
        <f>WEEKDAY([2]!Table1[[#This Row],[Travel Date]],2)</f>
        <v>1</v>
      </c>
      <c r="P2495" s="102">
        <v>1</v>
      </c>
    </row>
    <row r="2496" spans="1:16" x14ac:dyDescent="0.25">
      <c r="A2496" s="276" t="s">
        <v>3028</v>
      </c>
      <c r="B2496" s="277" t="s">
        <v>1071</v>
      </c>
      <c r="C2496" s="277" t="s">
        <v>274</v>
      </c>
      <c r="D2496" s="278" t="s">
        <v>1990</v>
      </c>
      <c r="E2496" s="102" t="s">
        <v>275</v>
      </c>
      <c r="F2496" s="102" t="s">
        <v>3280</v>
      </c>
      <c r="G2496" s="103"/>
      <c r="H2496" s="103">
        <v>45773</v>
      </c>
      <c r="I2496" s="102" t="s">
        <v>293</v>
      </c>
      <c r="J2496" s="102" t="s">
        <v>1</v>
      </c>
      <c r="K2496" s="102" t="s">
        <v>289</v>
      </c>
      <c r="L2496" s="102" t="str">
        <f>[2]!Table1[[#This Row],[Orgn]]&amp;"-"&amp;[2]!Table1[[#This Row],[Dest]]</f>
        <v>SSH-NAP</v>
      </c>
      <c r="M2496" s="102" t="str">
        <f t="shared" si="38"/>
        <v>ADT</v>
      </c>
      <c r="N2496" s="102">
        <f>WEEKDAY([2]!Table1[[#This Row],[Travel Date]],2)</f>
        <v>1</v>
      </c>
      <c r="P2496" s="102">
        <v>1</v>
      </c>
    </row>
    <row r="2497" spans="1:16" x14ac:dyDescent="0.25">
      <c r="A2497" s="276" t="s">
        <v>3028</v>
      </c>
      <c r="B2497" s="277" t="s">
        <v>3281</v>
      </c>
      <c r="C2497" s="277" t="s">
        <v>1087</v>
      </c>
      <c r="D2497" s="278" t="s">
        <v>1990</v>
      </c>
      <c r="E2497" s="102" t="s">
        <v>275</v>
      </c>
      <c r="F2497" s="102" t="s">
        <v>5555</v>
      </c>
      <c r="G2497" s="103"/>
      <c r="H2497" s="103">
        <v>45773</v>
      </c>
      <c r="I2497" s="102" t="s">
        <v>293</v>
      </c>
      <c r="J2497" s="102" t="s">
        <v>1</v>
      </c>
      <c r="K2497" s="102" t="s">
        <v>289</v>
      </c>
      <c r="L2497" s="102" t="str">
        <f>[2]!Table1[[#This Row],[Orgn]]&amp;"-"&amp;[2]!Table1[[#This Row],[Dest]]</f>
        <v>SSH-NAP</v>
      </c>
      <c r="M2497" s="102" t="str">
        <f t="shared" si="38"/>
        <v>ADT</v>
      </c>
      <c r="N2497" s="102">
        <f>WEEKDAY([2]!Table1[[#This Row],[Travel Date]],2)</f>
        <v>1</v>
      </c>
      <c r="P2497" s="102">
        <v>1</v>
      </c>
    </row>
    <row r="2498" spans="1:16" x14ac:dyDescent="0.25">
      <c r="A2498" s="276" t="s">
        <v>3028</v>
      </c>
      <c r="B2498" s="277" t="s">
        <v>3283</v>
      </c>
      <c r="C2498" s="277" t="s">
        <v>274</v>
      </c>
      <c r="D2498" s="278" t="s">
        <v>1990</v>
      </c>
      <c r="E2498" s="102" t="s">
        <v>275</v>
      </c>
      <c r="F2498" s="102" t="s">
        <v>5556</v>
      </c>
      <c r="G2498" s="103"/>
      <c r="H2498" s="103">
        <v>45773</v>
      </c>
      <c r="I2498" s="102" t="s">
        <v>293</v>
      </c>
      <c r="J2498" s="102" t="s">
        <v>1</v>
      </c>
      <c r="K2498" s="102" t="s">
        <v>289</v>
      </c>
      <c r="L2498" s="102" t="str">
        <f>[2]!Table1[[#This Row],[Orgn]]&amp;"-"&amp;[2]!Table1[[#This Row],[Dest]]</f>
        <v>SSH-NAP</v>
      </c>
      <c r="M2498" s="102" t="str">
        <f t="shared" ref="M2498:M2561" si="39">IF(TRIM(C2498)="INF", "INF", IF(TRIM(C2498)="CHD", "CHD", "ADT"))</f>
        <v>ADT</v>
      </c>
      <c r="N2498" s="102">
        <f>WEEKDAY([2]!Table1[[#This Row],[Travel Date]],2)</f>
        <v>1</v>
      </c>
      <c r="P2498" s="102">
        <v>1</v>
      </c>
    </row>
    <row r="2499" spans="1:16" x14ac:dyDescent="0.25">
      <c r="A2499" s="276" t="s">
        <v>3285</v>
      </c>
      <c r="B2499" s="277" t="s">
        <v>1108</v>
      </c>
      <c r="C2499" s="277" t="s">
        <v>274</v>
      </c>
      <c r="D2499" s="278" t="s">
        <v>286</v>
      </c>
      <c r="E2499" s="102" t="s">
        <v>275</v>
      </c>
      <c r="F2499" s="102" t="s">
        <v>3286</v>
      </c>
      <c r="G2499" s="103" t="s">
        <v>5557</v>
      </c>
      <c r="H2499" s="103">
        <v>45773</v>
      </c>
      <c r="I2499" s="102" t="s">
        <v>293</v>
      </c>
      <c r="J2499" s="102" t="s">
        <v>1</v>
      </c>
      <c r="K2499" s="102" t="s">
        <v>289</v>
      </c>
      <c r="L2499" s="102" t="str">
        <f>[2]!Table1[[#This Row],[Orgn]]&amp;"-"&amp;[2]!Table1[[#This Row],[Dest]]</f>
        <v>SSH-NAP</v>
      </c>
      <c r="M2499" s="102" t="str">
        <f t="shared" si="39"/>
        <v>ADT</v>
      </c>
      <c r="N2499" s="102">
        <f>WEEKDAY([2]!Table1[[#This Row],[Travel Date]],2)</f>
        <v>1</v>
      </c>
      <c r="P2499" s="102">
        <v>1</v>
      </c>
    </row>
    <row r="2500" spans="1:16" x14ac:dyDescent="0.25">
      <c r="A2500" s="276" t="s">
        <v>3287</v>
      </c>
      <c r="B2500" s="277" t="s">
        <v>3288</v>
      </c>
      <c r="C2500" s="277" t="s">
        <v>1087</v>
      </c>
      <c r="D2500" s="278" t="s">
        <v>1990</v>
      </c>
      <c r="E2500" s="102" t="s">
        <v>275</v>
      </c>
      <c r="F2500" s="102" t="s">
        <v>5558</v>
      </c>
      <c r="G2500" s="103"/>
      <c r="H2500" s="103">
        <v>45773</v>
      </c>
      <c r="I2500" s="102" t="s">
        <v>293</v>
      </c>
      <c r="J2500" s="102" t="s">
        <v>1</v>
      </c>
      <c r="K2500" s="102" t="s">
        <v>289</v>
      </c>
      <c r="L2500" s="102" t="str">
        <f>[2]!Table1[[#This Row],[Orgn]]&amp;"-"&amp;[2]!Table1[[#This Row],[Dest]]</f>
        <v>SSH-NAP</v>
      </c>
      <c r="M2500" s="102" t="str">
        <f t="shared" si="39"/>
        <v>ADT</v>
      </c>
      <c r="N2500" s="102">
        <f>WEEKDAY([2]!Table1[[#This Row],[Travel Date]],2)</f>
        <v>1</v>
      </c>
      <c r="P2500" s="102">
        <v>1</v>
      </c>
    </row>
    <row r="2501" spans="1:16" x14ac:dyDescent="0.25">
      <c r="A2501" s="276" t="s">
        <v>3287</v>
      </c>
      <c r="B2501" s="277" t="s">
        <v>1121</v>
      </c>
      <c r="C2501" s="277" t="s">
        <v>274</v>
      </c>
      <c r="D2501" s="278" t="s">
        <v>1990</v>
      </c>
      <c r="E2501" s="102" t="s">
        <v>275</v>
      </c>
      <c r="F2501" s="102" t="s">
        <v>3290</v>
      </c>
      <c r="G2501" s="103"/>
      <c r="H2501" s="103">
        <v>45773</v>
      </c>
      <c r="I2501" s="102" t="s">
        <v>293</v>
      </c>
      <c r="J2501" s="102" t="s">
        <v>1</v>
      </c>
      <c r="K2501" s="102" t="s">
        <v>289</v>
      </c>
      <c r="L2501" s="102" t="str">
        <f>[2]!Table1[[#This Row],[Orgn]]&amp;"-"&amp;[2]!Table1[[#This Row],[Dest]]</f>
        <v>SSH-NAP</v>
      </c>
      <c r="M2501" s="102" t="str">
        <f t="shared" si="39"/>
        <v>ADT</v>
      </c>
      <c r="N2501" s="102">
        <f>WEEKDAY([2]!Table1[[#This Row],[Travel Date]],2)</f>
        <v>1</v>
      </c>
      <c r="P2501" s="102">
        <v>1</v>
      </c>
    </row>
    <row r="2502" spans="1:16" x14ac:dyDescent="0.25">
      <c r="A2502" s="276" t="s">
        <v>1191</v>
      </c>
      <c r="B2502" s="277" t="s">
        <v>1106</v>
      </c>
      <c r="C2502" s="277" t="s">
        <v>274</v>
      </c>
      <c r="D2502" s="278" t="s">
        <v>286</v>
      </c>
      <c r="E2502" s="102" t="s">
        <v>275</v>
      </c>
      <c r="F2502" s="102" t="s">
        <v>2118</v>
      </c>
      <c r="G2502" s="103" t="s">
        <v>5559</v>
      </c>
      <c r="H2502" s="103">
        <v>45773</v>
      </c>
      <c r="I2502" s="102" t="s">
        <v>293</v>
      </c>
      <c r="J2502" s="102" t="s">
        <v>1</v>
      </c>
      <c r="K2502" s="102" t="s">
        <v>289</v>
      </c>
      <c r="L2502" s="102" t="str">
        <f>[2]!Table1[[#This Row],[Orgn]]&amp;"-"&amp;[2]!Table1[[#This Row],[Dest]]</f>
        <v>SSH-NAP</v>
      </c>
      <c r="M2502" s="102" t="str">
        <f t="shared" si="39"/>
        <v>ADT</v>
      </c>
      <c r="N2502" s="102">
        <f>WEEKDAY([2]!Table1[[#This Row],[Travel Date]],2)</f>
        <v>1</v>
      </c>
      <c r="P2502" s="102">
        <v>1</v>
      </c>
    </row>
    <row r="2503" spans="1:16" x14ac:dyDescent="0.25">
      <c r="A2503" s="276" t="s">
        <v>1191</v>
      </c>
      <c r="B2503" s="277" t="s">
        <v>1112</v>
      </c>
      <c r="C2503" s="277" t="s">
        <v>277</v>
      </c>
      <c r="D2503" s="278" t="s">
        <v>286</v>
      </c>
      <c r="E2503" s="102" t="s">
        <v>275</v>
      </c>
      <c r="F2503" s="102" t="s">
        <v>3291</v>
      </c>
      <c r="G2503" s="103" t="s">
        <v>5560</v>
      </c>
      <c r="H2503" s="103">
        <v>45773</v>
      </c>
      <c r="I2503" s="102" t="s">
        <v>293</v>
      </c>
      <c r="J2503" s="102" t="s">
        <v>1</v>
      </c>
      <c r="K2503" s="102" t="s">
        <v>289</v>
      </c>
      <c r="L2503" s="102" t="str">
        <f>[2]!Table1[[#This Row],[Orgn]]&amp;"-"&amp;[2]!Table1[[#This Row],[Dest]]</f>
        <v>SSH-NAP</v>
      </c>
      <c r="M2503" s="102" t="str">
        <f t="shared" si="39"/>
        <v>ADT</v>
      </c>
      <c r="N2503" s="102">
        <f>WEEKDAY([2]!Table1[[#This Row],[Travel Date]],2)</f>
        <v>1</v>
      </c>
      <c r="P2503" s="102">
        <v>1</v>
      </c>
    </row>
    <row r="2504" spans="1:16" x14ac:dyDescent="0.25">
      <c r="A2504" s="276" t="s">
        <v>3292</v>
      </c>
      <c r="B2504" s="277" t="s">
        <v>1296</v>
      </c>
      <c r="C2504" s="277" t="s">
        <v>274</v>
      </c>
      <c r="D2504" s="278" t="s">
        <v>1990</v>
      </c>
      <c r="E2504" s="102" t="s">
        <v>275</v>
      </c>
      <c r="F2504" s="102" t="s">
        <v>3294</v>
      </c>
      <c r="G2504" s="103"/>
      <c r="H2504" s="103">
        <v>45773</v>
      </c>
      <c r="I2504" s="102" t="s">
        <v>293</v>
      </c>
      <c r="J2504" s="102" t="s">
        <v>1</v>
      </c>
      <c r="K2504" s="102" t="s">
        <v>289</v>
      </c>
      <c r="L2504" s="102" t="str">
        <f>[2]!Table1[[#This Row],[Orgn]]&amp;"-"&amp;[2]!Table1[[#This Row],[Dest]]</f>
        <v>SSH-NAP</v>
      </c>
      <c r="M2504" s="102" t="str">
        <f t="shared" si="39"/>
        <v>ADT</v>
      </c>
      <c r="N2504" s="102">
        <f>WEEKDAY([2]!Table1[[#This Row],[Travel Date]],2)</f>
        <v>1</v>
      </c>
      <c r="P2504" s="102">
        <v>1</v>
      </c>
    </row>
    <row r="2505" spans="1:16" x14ac:dyDescent="0.25">
      <c r="A2505" s="276" t="s">
        <v>3292</v>
      </c>
      <c r="B2505" s="277" t="s">
        <v>1181</v>
      </c>
      <c r="C2505" s="277" t="s">
        <v>1087</v>
      </c>
      <c r="D2505" s="278" t="s">
        <v>1990</v>
      </c>
      <c r="E2505" s="102" t="s">
        <v>275</v>
      </c>
      <c r="F2505" s="102" t="s">
        <v>3295</v>
      </c>
      <c r="G2505" s="103"/>
      <c r="H2505" s="103">
        <v>45773</v>
      </c>
      <c r="I2505" s="102" t="s">
        <v>293</v>
      </c>
      <c r="J2505" s="102" t="s">
        <v>1</v>
      </c>
      <c r="K2505" s="102" t="s">
        <v>289</v>
      </c>
      <c r="L2505" s="102" t="str">
        <f>[2]!Table1[[#This Row],[Orgn]]&amp;"-"&amp;[2]!Table1[[#This Row],[Dest]]</f>
        <v>SSH-NAP</v>
      </c>
      <c r="M2505" s="102" t="str">
        <f t="shared" si="39"/>
        <v>ADT</v>
      </c>
      <c r="N2505" s="102">
        <f>WEEKDAY([2]!Table1[[#This Row],[Travel Date]],2)</f>
        <v>1</v>
      </c>
      <c r="P2505" s="102">
        <v>1</v>
      </c>
    </row>
    <row r="2506" spans="1:16" x14ac:dyDescent="0.25">
      <c r="A2506" s="276" t="s">
        <v>3292</v>
      </c>
      <c r="B2506" s="277" t="s">
        <v>1391</v>
      </c>
      <c r="C2506" s="277" t="s">
        <v>277</v>
      </c>
      <c r="D2506" s="278" t="s">
        <v>136</v>
      </c>
      <c r="E2506" s="102" t="s">
        <v>275</v>
      </c>
      <c r="F2506" s="102" t="s">
        <v>3293</v>
      </c>
      <c r="G2506" s="103"/>
      <c r="H2506" s="103">
        <v>45773</v>
      </c>
      <c r="I2506" s="102" t="s">
        <v>293</v>
      </c>
      <c r="J2506" s="102" t="s">
        <v>1</v>
      </c>
      <c r="K2506" s="102" t="s">
        <v>289</v>
      </c>
      <c r="L2506" s="102" t="str">
        <f>[2]!Table1[[#This Row],[Orgn]]&amp;"-"&amp;[2]!Table1[[#This Row],[Dest]]</f>
        <v>SSH-NAP</v>
      </c>
      <c r="M2506" s="102" t="str">
        <f t="shared" si="39"/>
        <v>ADT</v>
      </c>
      <c r="N2506" s="102">
        <f>WEEKDAY([2]!Table1[[#This Row],[Travel Date]],2)</f>
        <v>1</v>
      </c>
      <c r="P2506" s="102">
        <v>1</v>
      </c>
    </row>
    <row r="2507" spans="1:16" x14ac:dyDescent="0.25">
      <c r="A2507" s="276" t="s">
        <v>3292</v>
      </c>
      <c r="B2507" s="277" t="s">
        <v>1130</v>
      </c>
      <c r="C2507" s="277" t="s">
        <v>277</v>
      </c>
      <c r="D2507" s="278" t="s">
        <v>2257</v>
      </c>
      <c r="E2507" s="102" t="s">
        <v>275</v>
      </c>
      <c r="F2507" s="102" t="s">
        <v>3296</v>
      </c>
      <c r="G2507" s="103"/>
      <c r="H2507" s="103">
        <v>45773</v>
      </c>
      <c r="I2507" s="102" t="s">
        <v>293</v>
      </c>
      <c r="J2507" s="102" t="s">
        <v>1</v>
      </c>
      <c r="K2507" s="102" t="s">
        <v>289</v>
      </c>
      <c r="L2507" s="102" t="str">
        <f>[2]!Table1[[#This Row],[Orgn]]&amp;"-"&amp;[2]!Table1[[#This Row],[Dest]]</f>
        <v>SSH-NAP</v>
      </c>
      <c r="M2507" s="102" t="str">
        <f t="shared" si="39"/>
        <v>ADT</v>
      </c>
      <c r="N2507" s="102">
        <f>WEEKDAY([2]!Table1[[#This Row],[Travel Date]],2)</f>
        <v>1</v>
      </c>
      <c r="P2507" s="102">
        <v>1</v>
      </c>
    </row>
    <row r="2508" spans="1:16" x14ac:dyDescent="0.25">
      <c r="A2508" s="276" t="s">
        <v>1969</v>
      </c>
      <c r="B2508" s="277" t="s">
        <v>3297</v>
      </c>
      <c r="C2508" s="277" t="s">
        <v>274</v>
      </c>
      <c r="D2508" s="278" t="s">
        <v>136</v>
      </c>
      <c r="E2508" s="102" t="s">
        <v>275</v>
      </c>
      <c r="F2508" s="102" t="s">
        <v>5561</v>
      </c>
      <c r="G2508" s="103"/>
      <c r="H2508" s="103">
        <v>45773</v>
      </c>
      <c r="I2508" s="102" t="s">
        <v>293</v>
      </c>
      <c r="J2508" s="102" t="s">
        <v>1</v>
      </c>
      <c r="K2508" s="102" t="s">
        <v>289</v>
      </c>
      <c r="L2508" s="102" t="str">
        <f>[2]!Table1[[#This Row],[Orgn]]&amp;"-"&amp;[2]!Table1[[#This Row],[Dest]]</f>
        <v>SSH-NAP</v>
      </c>
      <c r="M2508" s="102" t="str">
        <f t="shared" si="39"/>
        <v>ADT</v>
      </c>
      <c r="N2508" s="102">
        <f>WEEKDAY([2]!Table1[[#This Row],[Travel Date]],2)</f>
        <v>1</v>
      </c>
      <c r="P2508" s="102">
        <v>1</v>
      </c>
    </row>
    <row r="2509" spans="1:16" x14ac:dyDescent="0.25">
      <c r="A2509" s="276" t="s">
        <v>3299</v>
      </c>
      <c r="B2509" s="277" t="s">
        <v>1104</v>
      </c>
      <c r="C2509" s="277" t="s">
        <v>277</v>
      </c>
      <c r="D2509" s="278" t="s">
        <v>286</v>
      </c>
      <c r="E2509" s="102" t="s">
        <v>275</v>
      </c>
      <c r="F2509" s="102" t="s">
        <v>3300</v>
      </c>
      <c r="G2509" s="103" t="s">
        <v>5562</v>
      </c>
      <c r="H2509" s="103">
        <v>45773</v>
      </c>
      <c r="I2509" s="102" t="s">
        <v>293</v>
      </c>
      <c r="J2509" s="102" t="s">
        <v>1</v>
      </c>
      <c r="K2509" s="102" t="s">
        <v>289</v>
      </c>
      <c r="L2509" s="102" t="str">
        <f>[2]!Table1[[#This Row],[Orgn]]&amp;"-"&amp;[2]!Table1[[#This Row],[Dest]]</f>
        <v>SSH-NAP</v>
      </c>
      <c r="M2509" s="102" t="str">
        <f t="shared" si="39"/>
        <v>ADT</v>
      </c>
      <c r="N2509" s="102">
        <f>WEEKDAY([2]!Table1[[#This Row],[Travel Date]],2)</f>
        <v>1</v>
      </c>
      <c r="P2509" s="102">
        <v>1</v>
      </c>
    </row>
    <row r="2510" spans="1:16" x14ac:dyDescent="0.25">
      <c r="A2510" s="276" t="s">
        <v>5563</v>
      </c>
      <c r="B2510" s="277" t="s">
        <v>5564</v>
      </c>
      <c r="C2510" s="277" t="s">
        <v>277</v>
      </c>
      <c r="D2510" s="278" t="s">
        <v>2257</v>
      </c>
      <c r="E2510" s="102" t="s">
        <v>276</v>
      </c>
      <c r="G2510" s="103"/>
      <c r="H2510" s="103">
        <v>45773</v>
      </c>
      <c r="I2510" s="102" t="s">
        <v>293</v>
      </c>
      <c r="J2510" s="102" t="s">
        <v>1</v>
      </c>
      <c r="K2510" s="102" t="s">
        <v>289</v>
      </c>
      <c r="L2510" s="102" t="str">
        <f>[2]!Table1[[#This Row],[Orgn]]&amp;"-"&amp;[2]!Table1[[#This Row],[Dest]]</f>
        <v>SSH-NAP</v>
      </c>
      <c r="M2510" s="102" t="str">
        <f t="shared" si="39"/>
        <v>ADT</v>
      </c>
      <c r="N2510" s="102">
        <f>WEEKDAY([2]!Table1[[#This Row],[Travel Date]],2)</f>
        <v>1</v>
      </c>
      <c r="P2510" s="102">
        <v>1</v>
      </c>
    </row>
    <row r="2511" spans="1:16" x14ac:dyDescent="0.25">
      <c r="A2511" s="276" t="s">
        <v>3303</v>
      </c>
      <c r="B2511" s="277" t="s">
        <v>3304</v>
      </c>
      <c r="C2511" s="277" t="s">
        <v>277</v>
      </c>
      <c r="D2511" s="278" t="s">
        <v>136</v>
      </c>
      <c r="E2511" s="102" t="s">
        <v>275</v>
      </c>
      <c r="F2511" s="102" t="s">
        <v>5565</v>
      </c>
      <c r="G2511" s="103"/>
      <c r="H2511" s="103">
        <v>45773</v>
      </c>
      <c r="I2511" s="102" t="s">
        <v>293</v>
      </c>
      <c r="J2511" s="102" t="s">
        <v>1</v>
      </c>
      <c r="K2511" s="102" t="s">
        <v>289</v>
      </c>
      <c r="L2511" s="102" t="str">
        <f>[2]!Table1[[#This Row],[Orgn]]&amp;"-"&amp;[2]!Table1[[#This Row],[Dest]]</f>
        <v>SSH-NAP</v>
      </c>
      <c r="M2511" s="102" t="str">
        <f t="shared" si="39"/>
        <v>ADT</v>
      </c>
      <c r="N2511" s="102">
        <f>WEEKDAY([2]!Table1[[#This Row],[Travel Date]],2)</f>
        <v>1</v>
      </c>
      <c r="P2511" s="102">
        <v>1</v>
      </c>
    </row>
    <row r="2512" spans="1:16" x14ac:dyDescent="0.25">
      <c r="A2512" s="276" t="s">
        <v>3306</v>
      </c>
      <c r="B2512" s="277" t="s">
        <v>1813</v>
      </c>
      <c r="C2512" s="277" t="s">
        <v>1087</v>
      </c>
      <c r="D2512" s="278" t="s">
        <v>1990</v>
      </c>
      <c r="E2512" s="102" t="s">
        <v>275</v>
      </c>
      <c r="F2512" s="102" t="s">
        <v>3307</v>
      </c>
      <c r="G2512" s="103"/>
      <c r="H2512" s="103">
        <v>45773</v>
      </c>
      <c r="I2512" s="102" t="s">
        <v>293</v>
      </c>
      <c r="J2512" s="102" t="s">
        <v>1</v>
      </c>
      <c r="K2512" s="102" t="s">
        <v>289</v>
      </c>
      <c r="L2512" s="102" t="str">
        <f>[2]!Table1[[#This Row],[Orgn]]&amp;"-"&amp;[2]!Table1[[#This Row],[Dest]]</f>
        <v>SSH-NAP</v>
      </c>
      <c r="M2512" s="102" t="str">
        <f t="shared" si="39"/>
        <v>ADT</v>
      </c>
      <c r="N2512" s="102">
        <f>WEEKDAY([2]!Table1[[#This Row],[Travel Date]],2)</f>
        <v>1</v>
      </c>
      <c r="P2512" s="102">
        <v>1</v>
      </c>
    </row>
    <row r="2513" spans="1:16" x14ac:dyDescent="0.25">
      <c r="A2513" s="276" t="s">
        <v>1715</v>
      </c>
      <c r="B2513" s="277" t="s">
        <v>1854</v>
      </c>
      <c r="C2513" s="277" t="s">
        <v>1087</v>
      </c>
      <c r="D2513" s="278" t="s">
        <v>1990</v>
      </c>
      <c r="E2513" s="102" t="s">
        <v>275</v>
      </c>
      <c r="F2513" s="102" t="s">
        <v>3308</v>
      </c>
      <c r="G2513" s="103"/>
      <c r="H2513" s="103">
        <v>45773</v>
      </c>
      <c r="I2513" s="102" t="s">
        <v>293</v>
      </c>
      <c r="J2513" s="102" t="s">
        <v>1</v>
      </c>
      <c r="K2513" s="102" t="s">
        <v>289</v>
      </c>
      <c r="L2513" s="102" t="str">
        <f>[2]!Table1[[#This Row],[Orgn]]&amp;"-"&amp;[2]!Table1[[#This Row],[Dest]]</f>
        <v>SSH-NAP</v>
      </c>
      <c r="M2513" s="102" t="str">
        <f t="shared" si="39"/>
        <v>ADT</v>
      </c>
      <c r="N2513" s="102">
        <f>WEEKDAY([2]!Table1[[#This Row],[Travel Date]],2)</f>
        <v>1</v>
      </c>
      <c r="P2513" s="102">
        <v>1</v>
      </c>
    </row>
    <row r="2514" spans="1:16" x14ac:dyDescent="0.25">
      <c r="A2514" s="276" t="s">
        <v>2057</v>
      </c>
      <c r="B2514" s="277" t="s">
        <v>1262</v>
      </c>
      <c r="C2514" s="277" t="s">
        <v>277</v>
      </c>
      <c r="D2514" s="278" t="s">
        <v>136</v>
      </c>
      <c r="E2514" s="102" t="s">
        <v>275</v>
      </c>
      <c r="F2514" s="102" t="s">
        <v>3309</v>
      </c>
      <c r="G2514" s="103"/>
      <c r="H2514" s="103">
        <v>45773</v>
      </c>
      <c r="I2514" s="102" t="s">
        <v>293</v>
      </c>
      <c r="J2514" s="102" t="s">
        <v>1</v>
      </c>
      <c r="K2514" s="102" t="s">
        <v>289</v>
      </c>
      <c r="L2514" s="102" t="str">
        <f>[2]!Table1[[#This Row],[Orgn]]&amp;"-"&amp;[2]!Table1[[#This Row],[Dest]]</f>
        <v>SSH-NAP</v>
      </c>
      <c r="M2514" s="102" t="str">
        <f t="shared" si="39"/>
        <v>ADT</v>
      </c>
      <c r="N2514" s="102">
        <f>WEEKDAY([2]!Table1[[#This Row],[Travel Date]],2)</f>
        <v>1</v>
      </c>
      <c r="P2514" s="102">
        <v>1</v>
      </c>
    </row>
    <row r="2515" spans="1:16" x14ac:dyDescent="0.25">
      <c r="A2515" s="276" t="s">
        <v>2057</v>
      </c>
      <c r="B2515" s="277" t="s">
        <v>1893</v>
      </c>
      <c r="C2515" s="277" t="s">
        <v>1151</v>
      </c>
      <c r="D2515" s="278" t="s">
        <v>329</v>
      </c>
      <c r="E2515" s="102" t="s">
        <v>275</v>
      </c>
      <c r="F2515" s="102" t="s">
        <v>5566</v>
      </c>
      <c r="G2515" s="103" t="s">
        <v>5567</v>
      </c>
      <c r="H2515" s="103">
        <v>45773</v>
      </c>
      <c r="I2515" s="102" t="s">
        <v>293</v>
      </c>
      <c r="J2515" s="102" t="s">
        <v>1</v>
      </c>
      <c r="K2515" s="102" t="s">
        <v>289</v>
      </c>
      <c r="L2515" s="102" t="str">
        <f>[2]!Table1[[#This Row],[Orgn]]&amp;"-"&amp;[2]!Table1[[#This Row],[Dest]]</f>
        <v>SSH-NAP</v>
      </c>
      <c r="M2515" s="102" t="str">
        <f t="shared" si="39"/>
        <v>ADT</v>
      </c>
      <c r="N2515" s="102">
        <f>WEEKDAY([2]!Table1[[#This Row],[Travel Date]],2)</f>
        <v>1</v>
      </c>
      <c r="P2515" s="102">
        <v>1</v>
      </c>
    </row>
    <row r="2516" spans="1:16" x14ac:dyDescent="0.25">
      <c r="A2516" s="276" t="s">
        <v>3311</v>
      </c>
      <c r="B2516" s="277" t="s">
        <v>1244</v>
      </c>
      <c r="C2516" s="277" t="s">
        <v>277</v>
      </c>
      <c r="D2516" s="278" t="s">
        <v>2257</v>
      </c>
      <c r="E2516" s="102" t="s">
        <v>275</v>
      </c>
      <c r="F2516" s="102" t="s">
        <v>3312</v>
      </c>
      <c r="G2516" s="103"/>
      <c r="H2516" s="103">
        <v>45773</v>
      </c>
      <c r="I2516" s="102" t="s">
        <v>293</v>
      </c>
      <c r="J2516" s="102" t="s">
        <v>1</v>
      </c>
      <c r="K2516" s="102" t="s">
        <v>289</v>
      </c>
      <c r="L2516" s="102" t="str">
        <f>[2]!Table1[[#This Row],[Orgn]]&amp;"-"&amp;[2]!Table1[[#This Row],[Dest]]</f>
        <v>SSH-NAP</v>
      </c>
      <c r="M2516" s="102" t="str">
        <f t="shared" si="39"/>
        <v>ADT</v>
      </c>
      <c r="N2516" s="102">
        <f>WEEKDAY([2]!Table1[[#This Row],[Travel Date]],2)</f>
        <v>1</v>
      </c>
      <c r="P2516" s="102">
        <v>1</v>
      </c>
    </row>
    <row r="2517" spans="1:16" x14ac:dyDescent="0.25">
      <c r="A2517" s="276" t="s">
        <v>1224</v>
      </c>
      <c r="B2517" s="277" t="s">
        <v>1804</v>
      </c>
      <c r="C2517" s="277" t="s">
        <v>274</v>
      </c>
      <c r="D2517" s="278" t="s">
        <v>279</v>
      </c>
      <c r="E2517" s="102" t="s">
        <v>275</v>
      </c>
      <c r="F2517" s="102" t="s">
        <v>3313</v>
      </c>
      <c r="G2517" s="103"/>
      <c r="H2517" s="103">
        <v>45773</v>
      </c>
      <c r="I2517" s="102" t="s">
        <v>293</v>
      </c>
      <c r="J2517" s="102" t="s">
        <v>1</v>
      </c>
      <c r="K2517" s="102" t="s">
        <v>289</v>
      </c>
      <c r="L2517" s="102" t="str">
        <f>[2]!Table1[[#This Row],[Orgn]]&amp;"-"&amp;[2]!Table1[[#This Row],[Dest]]</f>
        <v>SSH-NAP</v>
      </c>
      <c r="M2517" s="102" t="str">
        <f t="shared" si="39"/>
        <v>ADT</v>
      </c>
      <c r="N2517" s="102">
        <f>WEEKDAY([2]!Table1[[#This Row],[Travel Date]],2)</f>
        <v>1</v>
      </c>
      <c r="P2517" s="102">
        <v>1</v>
      </c>
    </row>
    <row r="2518" spans="1:16" x14ac:dyDescent="0.25">
      <c r="A2518" s="276" t="s">
        <v>3314</v>
      </c>
      <c r="B2518" s="277" t="s">
        <v>1993</v>
      </c>
      <c r="C2518" s="277" t="s">
        <v>277</v>
      </c>
      <c r="D2518" s="278" t="s">
        <v>2257</v>
      </c>
      <c r="E2518" s="102" t="s">
        <v>275</v>
      </c>
      <c r="F2518" s="102" t="s">
        <v>3315</v>
      </c>
      <c r="G2518" s="103"/>
      <c r="H2518" s="103">
        <v>45773</v>
      </c>
      <c r="I2518" s="102" t="s">
        <v>293</v>
      </c>
      <c r="J2518" s="102" t="s">
        <v>1</v>
      </c>
      <c r="K2518" s="102" t="s">
        <v>289</v>
      </c>
      <c r="L2518" s="102" t="str">
        <f>[2]!Table1[[#This Row],[Orgn]]&amp;"-"&amp;[2]!Table1[[#This Row],[Dest]]</f>
        <v>SSH-NAP</v>
      </c>
      <c r="M2518" s="102" t="str">
        <f t="shared" si="39"/>
        <v>ADT</v>
      </c>
      <c r="N2518" s="102">
        <f>WEEKDAY([2]!Table1[[#This Row],[Travel Date]],2)</f>
        <v>1</v>
      </c>
      <c r="P2518" s="102">
        <v>1</v>
      </c>
    </row>
    <row r="2519" spans="1:16" x14ac:dyDescent="0.25">
      <c r="A2519" s="276" t="s">
        <v>2138</v>
      </c>
      <c r="B2519" s="277" t="s">
        <v>1360</v>
      </c>
      <c r="C2519" s="277" t="s">
        <v>277</v>
      </c>
      <c r="D2519" s="278" t="s">
        <v>136</v>
      </c>
      <c r="E2519" s="102" t="s">
        <v>275</v>
      </c>
      <c r="F2519" s="102" t="s">
        <v>3316</v>
      </c>
      <c r="G2519" s="103"/>
      <c r="H2519" s="103">
        <v>45773</v>
      </c>
      <c r="I2519" s="102" t="s">
        <v>293</v>
      </c>
      <c r="J2519" s="102" t="s">
        <v>1</v>
      </c>
      <c r="K2519" s="102" t="s">
        <v>289</v>
      </c>
      <c r="L2519" s="102" t="str">
        <f>[2]!Table1[[#This Row],[Orgn]]&amp;"-"&amp;[2]!Table1[[#This Row],[Dest]]</f>
        <v>SSH-NAP</v>
      </c>
      <c r="M2519" s="102" t="str">
        <f t="shared" si="39"/>
        <v>ADT</v>
      </c>
      <c r="N2519" s="102">
        <f>WEEKDAY([2]!Table1[[#This Row],[Travel Date]],2)</f>
        <v>1</v>
      </c>
      <c r="P2519" s="102">
        <v>1</v>
      </c>
    </row>
    <row r="2520" spans="1:16" x14ac:dyDescent="0.25">
      <c r="A2520" s="276" t="s">
        <v>1971</v>
      </c>
      <c r="B2520" s="277" t="s">
        <v>1119</v>
      </c>
      <c r="C2520" s="277" t="s">
        <v>274</v>
      </c>
      <c r="D2520" s="278" t="s">
        <v>136</v>
      </c>
      <c r="E2520" s="102" t="s">
        <v>275</v>
      </c>
      <c r="F2520" s="102" t="s">
        <v>3317</v>
      </c>
      <c r="G2520" s="103"/>
      <c r="H2520" s="103">
        <v>45773</v>
      </c>
      <c r="I2520" s="102" t="s">
        <v>293</v>
      </c>
      <c r="J2520" s="102" t="s">
        <v>1</v>
      </c>
      <c r="K2520" s="102" t="s">
        <v>289</v>
      </c>
      <c r="L2520" s="102" t="str">
        <f>[2]!Table1[[#This Row],[Orgn]]&amp;"-"&amp;[2]!Table1[[#This Row],[Dest]]</f>
        <v>SSH-NAP</v>
      </c>
      <c r="M2520" s="102" t="str">
        <f t="shared" si="39"/>
        <v>ADT</v>
      </c>
      <c r="N2520" s="102">
        <f>WEEKDAY([2]!Table1[[#This Row],[Travel Date]],2)</f>
        <v>1</v>
      </c>
      <c r="P2520" s="102">
        <v>1</v>
      </c>
    </row>
    <row r="2521" spans="1:16" x14ac:dyDescent="0.25">
      <c r="A2521" s="276" t="s">
        <v>1971</v>
      </c>
      <c r="B2521" s="277" t="s">
        <v>1123</v>
      </c>
      <c r="C2521" s="277" t="s">
        <v>277</v>
      </c>
      <c r="D2521" s="278" t="s">
        <v>136</v>
      </c>
      <c r="E2521" s="102" t="s">
        <v>275</v>
      </c>
      <c r="F2521" s="102" t="s">
        <v>3318</v>
      </c>
      <c r="G2521" s="103"/>
      <c r="H2521" s="103">
        <v>45773</v>
      </c>
      <c r="I2521" s="102" t="s">
        <v>293</v>
      </c>
      <c r="J2521" s="102" t="s">
        <v>1</v>
      </c>
      <c r="K2521" s="102" t="s">
        <v>289</v>
      </c>
      <c r="L2521" s="102" t="str">
        <f>[2]!Table1[[#This Row],[Orgn]]&amp;"-"&amp;[2]!Table1[[#This Row],[Dest]]</f>
        <v>NAP-SSH</v>
      </c>
      <c r="M2521" s="102" t="str">
        <f t="shared" si="39"/>
        <v>ADT</v>
      </c>
      <c r="N2521" s="102">
        <f>WEEKDAY([2]!Table1[[#This Row],[Travel Date]],2)</f>
        <v>1</v>
      </c>
      <c r="P2521" s="102">
        <v>1</v>
      </c>
    </row>
    <row r="2522" spans="1:16" x14ac:dyDescent="0.25">
      <c r="A2522" s="276" t="s">
        <v>1971</v>
      </c>
      <c r="B2522" s="277" t="s">
        <v>3319</v>
      </c>
      <c r="C2522" s="277" t="s">
        <v>277</v>
      </c>
      <c r="D2522" s="278" t="s">
        <v>136</v>
      </c>
      <c r="E2522" s="102" t="s">
        <v>275</v>
      </c>
      <c r="F2522" s="102" t="s">
        <v>5568</v>
      </c>
      <c r="G2522" s="103"/>
      <c r="H2522" s="103">
        <v>45773</v>
      </c>
      <c r="I2522" s="102" t="s">
        <v>293</v>
      </c>
      <c r="J2522" s="102" t="s">
        <v>1</v>
      </c>
      <c r="K2522" s="102" t="s">
        <v>289</v>
      </c>
      <c r="L2522" s="102" t="str">
        <f>[2]!Table1[[#This Row],[Orgn]]&amp;"-"&amp;[2]!Table1[[#This Row],[Dest]]</f>
        <v>NAP-SSH</v>
      </c>
      <c r="M2522" s="102" t="str">
        <f t="shared" si="39"/>
        <v>ADT</v>
      </c>
      <c r="N2522" s="102">
        <f>WEEKDAY([2]!Table1[[#This Row],[Travel Date]],2)</f>
        <v>1</v>
      </c>
      <c r="P2522" s="102">
        <v>1</v>
      </c>
    </row>
    <row r="2523" spans="1:16" x14ac:dyDescent="0.25">
      <c r="A2523" s="276" t="s">
        <v>3321</v>
      </c>
      <c r="B2523" s="277" t="s">
        <v>1397</v>
      </c>
      <c r="C2523" s="277" t="s">
        <v>1087</v>
      </c>
      <c r="D2523" s="278" t="s">
        <v>329</v>
      </c>
      <c r="E2523" s="102" t="s">
        <v>275</v>
      </c>
      <c r="F2523" s="102" t="s">
        <v>5569</v>
      </c>
      <c r="G2523" s="103" t="s">
        <v>5570</v>
      </c>
      <c r="H2523" s="103">
        <v>45773</v>
      </c>
      <c r="I2523" s="102" t="s">
        <v>293</v>
      </c>
      <c r="J2523" s="102" t="s">
        <v>1</v>
      </c>
      <c r="K2523" s="102" t="s">
        <v>289</v>
      </c>
      <c r="L2523" s="102" t="str">
        <f>[2]!Table1[[#This Row],[Orgn]]&amp;"-"&amp;[2]!Table1[[#This Row],[Dest]]</f>
        <v>NAP-SSH</v>
      </c>
      <c r="M2523" s="102" t="str">
        <f t="shared" si="39"/>
        <v>ADT</v>
      </c>
      <c r="N2523" s="102">
        <f>WEEKDAY([2]!Table1[[#This Row],[Travel Date]],2)</f>
        <v>1</v>
      </c>
      <c r="P2523" s="102">
        <v>1</v>
      </c>
    </row>
    <row r="2524" spans="1:16" x14ac:dyDescent="0.25">
      <c r="A2524" s="276" t="s">
        <v>1972</v>
      </c>
      <c r="B2524" s="277" t="s">
        <v>1677</v>
      </c>
      <c r="C2524" s="277" t="s">
        <v>274</v>
      </c>
      <c r="D2524" s="278" t="s">
        <v>1990</v>
      </c>
      <c r="E2524" s="102" t="s">
        <v>275</v>
      </c>
      <c r="F2524" s="102" t="s">
        <v>3323</v>
      </c>
      <c r="G2524" s="103"/>
      <c r="H2524" s="103">
        <v>45773</v>
      </c>
      <c r="I2524" s="102" t="s">
        <v>293</v>
      </c>
      <c r="J2524" s="102" t="s">
        <v>1</v>
      </c>
      <c r="K2524" s="102" t="s">
        <v>289</v>
      </c>
      <c r="L2524" s="102" t="str">
        <f>[2]!Table1[[#This Row],[Orgn]]&amp;"-"&amp;[2]!Table1[[#This Row],[Dest]]</f>
        <v>NAP-SSH</v>
      </c>
      <c r="M2524" s="102" t="str">
        <f t="shared" si="39"/>
        <v>ADT</v>
      </c>
      <c r="N2524" s="102">
        <f>WEEKDAY([2]!Table1[[#This Row],[Travel Date]],2)</f>
        <v>1</v>
      </c>
      <c r="P2524" s="102">
        <v>1</v>
      </c>
    </row>
    <row r="2525" spans="1:16" x14ac:dyDescent="0.25">
      <c r="A2525" s="276" t="s">
        <v>3324</v>
      </c>
      <c r="B2525" s="277" t="s">
        <v>1094</v>
      </c>
      <c r="C2525" s="277" t="s">
        <v>274</v>
      </c>
      <c r="D2525" s="278" t="s">
        <v>279</v>
      </c>
      <c r="E2525" s="102" t="s">
        <v>275</v>
      </c>
      <c r="F2525" s="102" t="s">
        <v>5571</v>
      </c>
      <c r="G2525" s="103"/>
      <c r="H2525" s="103">
        <v>45773</v>
      </c>
      <c r="I2525" s="102" t="s">
        <v>293</v>
      </c>
      <c r="J2525" s="102" t="s">
        <v>1</v>
      </c>
      <c r="K2525" s="102" t="s">
        <v>289</v>
      </c>
      <c r="L2525" s="102" t="str">
        <f>[2]!Table1[[#This Row],[Orgn]]&amp;"-"&amp;[2]!Table1[[#This Row],[Dest]]</f>
        <v>NAP-SSH</v>
      </c>
      <c r="M2525" s="102" t="str">
        <f t="shared" si="39"/>
        <v>ADT</v>
      </c>
      <c r="N2525" s="102">
        <f>WEEKDAY([2]!Table1[[#This Row],[Travel Date]],2)</f>
        <v>1</v>
      </c>
      <c r="P2525" s="102">
        <v>1</v>
      </c>
    </row>
    <row r="2526" spans="1:16" x14ac:dyDescent="0.25">
      <c r="A2526" s="276" t="s">
        <v>3324</v>
      </c>
      <c r="B2526" s="277" t="s">
        <v>1106</v>
      </c>
      <c r="C2526" s="277" t="s">
        <v>274</v>
      </c>
      <c r="D2526" s="278" t="s">
        <v>279</v>
      </c>
      <c r="E2526" s="102" t="s">
        <v>275</v>
      </c>
      <c r="F2526" s="102" t="s">
        <v>3325</v>
      </c>
      <c r="G2526" s="103"/>
      <c r="H2526" s="103">
        <v>45773</v>
      </c>
      <c r="I2526" s="102" t="s">
        <v>293</v>
      </c>
      <c r="J2526" s="102" t="s">
        <v>1</v>
      </c>
      <c r="K2526" s="102" t="s">
        <v>289</v>
      </c>
      <c r="L2526" s="102" t="str">
        <f>[2]!Table1[[#This Row],[Orgn]]&amp;"-"&amp;[2]!Table1[[#This Row],[Dest]]</f>
        <v>NAP-SSH</v>
      </c>
      <c r="M2526" s="102" t="str">
        <f t="shared" si="39"/>
        <v>ADT</v>
      </c>
      <c r="N2526" s="102">
        <f>WEEKDAY([2]!Table1[[#This Row],[Travel Date]],2)</f>
        <v>1</v>
      </c>
      <c r="P2526" s="102">
        <v>1</v>
      </c>
    </row>
    <row r="2527" spans="1:16" x14ac:dyDescent="0.25">
      <c r="A2527" s="276" t="s">
        <v>3324</v>
      </c>
      <c r="B2527" s="277" t="s">
        <v>1661</v>
      </c>
      <c r="C2527" s="277" t="s">
        <v>274</v>
      </c>
      <c r="D2527" s="278" t="s">
        <v>279</v>
      </c>
      <c r="E2527" s="102" t="s">
        <v>275</v>
      </c>
      <c r="F2527" s="102" t="s">
        <v>3327</v>
      </c>
      <c r="G2527" s="103"/>
      <c r="H2527" s="103">
        <v>45773</v>
      </c>
      <c r="I2527" s="102" t="s">
        <v>293</v>
      </c>
      <c r="J2527" s="102" t="s">
        <v>1</v>
      </c>
      <c r="K2527" s="102" t="s">
        <v>289</v>
      </c>
      <c r="L2527" s="102" t="str">
        <f>[2]!Table1[[#This Row],[Orgn]]&amp;"-"&amp;[2]!Table1[[#This Row],[Dest]]</f>
        <v>NAP-SSH</v>
      </c>
      <c r="M2527" s="102" t="str">
        <f t="shared" si="39"/>
        <v>ADT</v>
      </c>
      <c r="N2527" s="102">
        <f>WEEKDAY([2]!Table1[[#This Row],[Travel Date]],2)</f>
        <v>1</v>
      </c>
      <c r="P2527" s="102">
        <v>1</v>
      </c>
    </row>
    <row r="2528" spans="1:16" x14ac:dyDescent="0.25">
      <c r="A2528" s="276" t="s">
        <v>2080</v>
      </c>
      <c r="B2528" s="277" t="s">
        <v>2096</v>
      </c>
      <c r="C2528" s="277" t="s">
        <v>274</v>
      </c>
      <c r="D2528" s="278" t="s">
        <v>136</v>
      </c>
      <c r="E2528" s="102" t="s">
        <v>275</v>
      </c>
      <c r="F2528" s="102" t="s">
        <v>3328</v>
      </c>
      <c r="G2528" s="103"/>
      <c r="H2528" s="103">
        <v>45773</v>
      </c>
      <c r="I2528" s="102" t="s">
        <v>293</v>
      </c>
      <c r="J2528" s="102" t="s">
        <v>1</v>
      </c>
      <c r="K2528" s="102" t="s">
        <v>289</v>
      </c>
      <c r="L2528" s="102" t="str">
        <f>[2]!Table1[[#This Row],[Orgn]]&amp;"-"&amp;[2]!Table1[[#This Row],[Dest]]</f>
        <v>NAP-SSH</v>
      </c>
      <c r="M2528" s="102" t="str">
        <f t="shared" si="39"/>
        <v>ADT</v>
      </c>
      <c r="N2528" s="102">
        <f>WEEKDAY([2]!Table1[[#This Row],[Travel Date]],2)</f>
        <v>1</v>
      </c>
      <c r="P2528" s="102">
        <v>1</v>
      </c>
    </row>
    <row r="2529" spans="1:16" x14ac:dyDescent="0.25">
      <c r="A2529" s="276" t="s">
        <v>2080</v>
      </c>
      <c r="B2529" s="277" t="s">
        <v>1801</v>
      </c>
      <c r="C2529" s="277" t="s">
        <v>277</v>
      </c>
      <c r="D2529" s="278" t="s">
        <v>2257</v>
      </c>
      <c r="E2529" s="102" t="s">
        <v>275</v>
      </c>
      <c r="F2529" s="102" t="s">
        <v>3329</v>
      </c>
      <c r="G2529" s="103"/>
      <c r="H2529" s="103">
        <v>45773</v>
      </c>
      <c r="I2529" s="102" t="s">
        <v>293</v>
      </c>
      <c r="J2529" s="102" t="s">
        <v>1</v>
      </c>
      <c r="K2529" s="102" t="s">
        <v>289</v>
      </c>
      <c r="L2529" s="102" t="str">
        <f>[2]!Table1[[#This Row],[Orgn]]&amp;"-"&amp;[2]!Table1[[#This Row],[Dest]]</f>
        <v>NAP-SSH</v>
      </c>
      <c r="M2529" s="102" t="str">
        <f t="shared" si="39"/>
        <v>ADT</v>
      </c>
      <c r="N2529" s="102">
        <f>WEEKDAY([2]!Table1[[#This Row],[Travel Date]],2)</f>
        <v>1</v>
      </c>
      <c r="P2529" s="102">
        <v>1</v>
      </c>
    </row>
    <row r="2530" spans="1:16" x14ac:dyDescent="0.25">
      <c r="A2530" s="276" t="s">
        <v>3330</v>
      </c>
      <c r="B2530" s="277" t="s">
        <v>1766</v>
      </c>
      <c r="C2530" s="277" t="s">
        <v>274</v>
      </c>
      <c r="D2530" s="278" t="s">
        <v>136</v>
      </c>
      <c r="E2530" s="102" t="s">
        <v>275</v>
      </c>
      <c r="F2530" s="102" t="s">
        <v>3331</v>
      </c>
      <c r="G2530" s="103"/>
      <c r="H2530" s="103">
        <v>45773</v>
      </c>
      <c r="I2530" s="102" t="s">
        <v>293</v>
      </c>
      <c r="J2530" s="102" t="s">
        <v>1</v>
      </c>
      <c r="K2530" s="102" t="s">
        <v>289</v>
      </c>
      <c r="L2530" s="102" t="str">
        <f>[2]!Table1[[#This Row],[Orgn]]&amp;"-"&amp;[2]!Table1[[#This Row],[Dest]]</f>
        <v>NAP-SSH</v>
      </c>
      <c r="M2530" s="102" t="str">
        <f t="shared" si="39"/>
        <v>ADT</v>
      </c>
      <c r="N2530" s="102">
        <f>WEEKDAY([2]!Table1[[#This Row],[Travel Date]],2)</f>
        <v>1</v>
      </c>
      <c r="P2530" s="102">
        <v>1</v>
      </c>
    </row>
    <row r="2531" spans="1:16" x14ac:dyDescent="0.25">
      <c r="A2531" s="276" t="s">
        <v>3330</v>
      </c>
      <c r="B2531" s="277" t="s">
        <v>1123</v>
      </c>
      <c r="C2531" s="277" t="s">
        <v>277</v>
      </c>
      <c r="D2531" s="278" t="s">
        <v>136</v>
      </c>
      <c r="E2531" s="102" t="s">
        <v>275</v>
      </c>
      <c r="F2531" s="102" t="s">
        <v>5572</v>
      </c>
      <c r="G2531" s="103"/>
      <c r="H2531" s="103">
        <v>45773</v>
      </c>
      <c r="I2531" s="102" t="s">
        <v>293</v>
      </c>
      <c r="J2531" s="102" t="s">
        <v>1</v>
      </c>
      <c r="K2531" s="102" t="s">
        <v>289</v>
      </c>
      <c r="L2531" s="102" t="str">
        <f>[2]!Table1[[#This Row],[Orgn]]&amp;"-"&amp;[2]!Table1[[#This Row],[Dest]]</f>
        <v>NAP-SSH</v>
      </c>
      <c r="M2531" s="102" t="str">
        <f t="shared" si="39"/>
        <v>ADT</v>
      </c>
      <c r="N2531" s="102">
        <f>WEEKDAY([2]!Table1[[#This Row],[Travel Date]],2)</f>
        <v>1</v>
      </c>
      <c r="P2531" s="102">
        <v>1</v>
      </c>
    </row>
    <row r="2532" spans="1:16" x14ac:dyDescent="0.25">
      <c r="A2532" s="276" t="s">
        <v>3330</v>
      </c>
      <c r="B2532" s="277" t="s">
        <v>1319</v>
      </c>
      <c r="C2532" s="277" t="s">
        <v>274</v>
      </c>
      <c r="D2532" s="278" t="s">
        <v>136</v>
      </c>
      <c r="E2532" s="102" t="s">
        <v>275</v>
      </c>
      <c r="F2532" s="102" t="s">
        <v>5573</v>
      </c>
      <c r="G2532" s="103"/>
      <c r="H2532" s="103">
        <v>45773</v>
      </c>
      <c r="I2532" s="102" t="s">
        <v>293</v>
      </c>
      <c r="J2532" s="102" t="s">
        <v>1</v>
      </c>
      <c r="K2532" s="102" t="s">
        <v>289</v>
      </c>
      <c r="L2532" s="102" t="str">
        <f>[2]!Table1[[#This Row],[Orgn]]&amp;"-"&amp;[2]!Table1[[#This Row],[Dest]]</f>
        <v>NAP-SSH</v>
      </c>
      <c r="M2532" s="102" t="str">
        <f t="shared" si="39"/>
        <v>ADT</v>
      </c>
      <c r="N2532" s="102">
        <f>WEEKDAY([2]!Table1[[#This Row],[Travel Date]],2)</f>
        <v>1</v>
      </c>
      <c r="P2532" s="102">
        <v>1</v>
      </c>
    </row>
    <row r="2533" spans="1:16" x14ac:dyDescent="0.25">
      <c r="A2533" s="276" t="s">
        <v>3334</v>
      </c>
      <c r="B2533" s="277" t="s">
        <v>1893</v>
      </c>
      <c r="C2533" s="277" t="s">
        <v>1151</v>
      </c>
      <c r="D2533" s="278" t="s">
        <v>329</v>
      </c>
      <c r="E2533" s="102" t="s">
        <v>275</v>
      </c>
      <c r="F2533" s="102" t="s">
        <v>5574</v>
      </c>
      <c r="G2533" s="103" t="s">
        <v>5575</v>
      </c>
      <c r="H2533" s="103">
        <v>45773</v>
      </c>
      <c r="I2533" s="102" t="s">
        <v>293</v>
      </c>
      <c r="J2533" s="102" t="s">
        <v>1</v>
      </c>
      <c r="K2533" s="102" t="s">
        <v>289</v>
      </c>
      <c r="L2533" s="102" t="str">
        <f>[2]!Table1[[#This Row],[Orgn]]&amp;"-"&amp;[2]!Table1[[#This Row],[Dest]]</f>
        <v>NAP-SSH</v>
      </c>
      <c r="M2533" s="102" t="str">
        <f t="shared" si="39"/>
        <v>ADT</v>
      </c>
      <c r="N2533" s="102">
        <f>WEEKDAY([2]!Table1[[#This Row],[Travel Date]],2)</f>
        <v>1</v>
      </c>
      <c r="P2533" s="102">
        <v>1</v>
      </c>
    </row>
    <row r="2534" spans="1:16" x14ac:dyDescent="0.25">
      <c r="A2534" s="276" t="s">
        <v>3334</v>
      </c>
      <c r="B2534" s="277" t="s">
        <v>3336</v>
      </c>
      <c r="C2534" s="277" t="s">
        <v>1075</v>
      </c>
      <c r="D2534" s="278" t="s">
        <v>329</v>
      </c>
      <c r="E2534" s="102" t="s">
        <v>275</v>
      </c>
      <c r="F2534" s="102" t="s">
        <v>5576</v>
      </c>
      <c r="G2534" s="103" t="s">
        <v>5577</v>
      </c>
      <c r="H2534" s="103">
        <v>45773</v>
      </c>
      <c r="I2534" s="102" t="s">
        <v>293</v>
      </c>
      <c r="J2534" s="102" t="s">
        <v>1</v>
      </c>
      <c r="K2534" s="102" t="s">
        <v>289</v>
      </c>
      <c r="L2534" s="102" t="str">
        <f>[2]!Table1[[#This Row],[Orgn]]&amp;"-"&amp;[2]!Table1[[#This Row],[Dest]]</f>
        <v>NAP-SSH</v>
      </c>
      <c r="M2534" s="102" t="str">
        <f t="shared" si="39"/>
        <v>CHD</v>
      </c>
      <c r="N2534" s="102">
        <f>WEEKDAY([2]!Table1[[#This Row],[Travel Date]],2)</f>
        <v>1</v>
      </c>
      <c r="P2534" s="102">
        <v>1</v>
      </c>
    </row>
    <row r="2535" spans="1:16" x14ac:dyDescent="0.25">
      <c r="A2535" s="276" t="s">
        <v>3334</v>
      </c>
      <c r="B2535" s="277" t="s">
        <v>1388</v>
      </c>
      <c r="C2535" s="277" t="s">
        <v>1075</v>
      </c>
      <c r="D2535" s="278" t="s">
        <v>329</v>
      </c>
      <c r="E2535" s="102" t="s">
        <v>275</v>
      </c>
      <c r="F2535" s="102" t="s">
        <v>5578</v>
      </c>
      <c r="G2535" s="103" t="s">
        <v>5579</v>
      </c>
      <c r="H2535" s="103">
        <v>45773</v>
      </c>
      <c r="I2535" s="102" t="s">
        <v>293</v>
      </c>
      <c r="J2535" s="102" t="s">
        <v>1</v>
      </c>
      <c r="K2535" s="102" t="s">
        <v>289</v>
      </c>
      <c r="L2535" s="102" t="str">
        <f>[2]!Table1[[#This Row],[Orgn]]&amp;"-"&amp;[2]!Table1[[#This Row],[Dest]]</f>
        <v>NAP-SSH</v>
      </c>
      <c r="M2535" s="102" t="str">
        <f t="shared" si="39"/>
        <v>CHD</v>
      </c>
      <c r="N2535" s="102">
        <f>WEEKDAY([2]!Table1[[#This Row],[Travel Date]],2)</f>
        <v>1</v>
      </c>
      <c r="P2535" s="102">
        <v>1</v>
      </c>
    </row>
    <row r="2536" spans="1:16" x14ac:dyDescent="0.25">
      <c r="A2536" s="276" t="s">
        <v>3339</v>
      </c>
      <c r="B2536" s="277" t="s">
        <v>1320</v>
      </c>
      <c r="C2536" s="277" t="s">
        <v>277</v>
      </c>
      <c r="D2536" s="278" t="s">
        <v>1990</v>
      </c>
      <c r="E2536" s="102" t="s">
        <v>275</v>
      </c>
      <c r="F2536" s="102" t="s">
        <v>3340</v>
      </c>
      <c r="G2536" s="103"/>
      <c r="H2536" s="103">
        <v>45773</v>
      </c>
      <c r="I2536" s="102" t="s">
        <v>293</v>
      </c>
      <c r="J2536" s="102" t="s">
        <v>1</v>
      </c>
      <c r="K2536" s="102" t="s">
        <v>289</v>
      </c>
      <c r="L2536" s="102" t="str">
        <f>[2]!Table1[[#This Row],[Orgn]]&amp;"-"&amp;[2]!Table1[[#This Row],[Dest]]</f>
        <v>NAP-SSH</v>
      </c>
      <c r="M2536" s="102" t="str">
        <f t="shared" si="39"/>
        <v>ADT</v>
      </c>
      <c r="N2536" s="102">
        <f>WEEKDAY([2]!Table1[[#This Row],[Travel Date]],2)</f>
        <v>1</v>
      </c>
      <c r="P2536" s="102">
        <v>1</v>
      </c>
    </row>
    <row r="2537" spans="1:16" x14ac:dyDescent="0.25">
      <c r="A2537" s="276" t="s">
        <v>1627</v>
      </c>
      <c r="B2537" s="277" t="s">
        <v>1301</v>
      </c>
      <c r="C2537" s="277" t="s">
        <v>274</v>
      </c>
      <c r="D2537" s="278" t="s">
        <v>286</v>
      </c>
      <c r="E2537" s="102" t="s">
        <v>275</v>
      </c>
      <c r="F2537" s="102" t="s">
        <v>3341</v>
      </c>
      <c r="G2537" s="103" t="s">
        <v>5580</v>
      </c>
      <c r="H2537" s="103">
        <v>45773</v>
      </c>
      <c r="I2537" s="102" t="s">
        <v>293</v>
      </c>
      <c r="J2537" s="102" t="s">
        <v>1</v>
      </c>
      <c r="K2537" s="102" t="s">
        <v>289</v>
      </c>
      <c r="L2537" s="102" t="str">
        <f>[2]!Table1[[#This Row],[Orgn]]&amp;"-"&amp;[2]!Table1[[#This Row],[Dest]]</f>
        <v>NAP-SSH</v>
      </c>
      <c r="M2537" s="102" t="str">
        <f t="shared" si="39"/>
        <v>ADT</v>
      </c>
      <c r="N2537" s="102">
        <f>WEEKDAY([2]!Table1[[#This Row],[Travel Date]],2)</f>
        <v>1</v>
      </c>
      <c r="P2537" s="102">
        <v>1</v>
      </c>
    </row>
    <row r="2538" spans="1:16" x14ac:dyDescent="0.25">
      <c r="A2538" s="276" t="s">
        <v>3344</v>
      </c>
      <c r="B2538" s="277" t="s">
        <v>1076</v>
      </c>
      <c r="C2538" s="277" t="s">
        <v>274</v>
      </c>
      <c r="D2538" s="278" t="s">
        <v>2257</v>
      </c>
      <c r="E2538" s="102" t="s">
        <v>275</v>
      </c>
      <c r="F2538" s="102" t="s">
        <v>3345</v>
      </c>
      <c r="G2538" s="103"/>
      <c r="H2538" s="103">
        <v>45773</v>
      </c>
      <c r="I2538" s="102" t="s">
        <v>293</v>
      </c>
      <c r="J2538" s="102" t="s">
        <v>1</v>
      </c>
      <c r="K2538" s="102" t="s">
        <v>289</v>
      </c>
      <c r="L2538" s="102" t="str">
        <f>[2]!Table1[[#This Row],[Orgn]]&amp;"-"&amp;[2]!Table1[[#This Row],[Dest]]</f>
        <v>NAP-SSH</v>
      </c>
      <c r="M2538" s="102" t="str">
        <f t="shared" si="39"/>
        <v>ADT</v>
      </c>
      <c r="N2538" s="102">
        <f>WEEKDAY([2]!Table1[[#This Row],[Travel Date]],2)</f>
        <v>1</v>
      </c>
      <c r="P2538" s="102">
        <v>1</v>
      </c>
    </row>
    <row r="2539" spans="1:16" x14ac:dyDescent="0.25">
      <c r="A2539" s="276" t="s">
        <v>3344</v>
      </c>
      <c r="B2539" s="277" t="s">
        <v>1322</v>
      </c>
      <c r="C2539" s="277" t="s">
        <v>274</v>
      </c>
      <c r="D2539" s="278" t="s">
        <v>2257</v>
      </c>
      <c r="E2539" s="102" t="s">
        <v>275</v>
      </c>
      <c r="F2539" s="102" t="s">
        <v>3346</v>
      </c>
      <c r="G2539" s="103"/>
      <c r="H2539" s="103">
        <v>45773</v>
      </c>
      <c r="I2539" s="102" t="s">
        <v>293</v>
      </c>
      <c r="J2539" s="102" t="s">
        <v>1</v>
      </c>
      <c r="K2539" s="102" t="s">
        <v>289</v>
      </c>
      <c r="L2539" s="102" t="str">
        <f>[2]!Table1[[#This Row],[Orgn]]&amp;"-"&amp;[2]!Table1[[#This Row],[Dest]]</f>
        <v>NAP-SSH</v>
      </c>
      <c r="M2539" s="102" t="str">
        <f t="shared" si="39"/>
        <v>ADT</v>
      </c>
      <c r="N2539" s="102">
        <f>WEEKDAY([2]!Table1[[#This Row],[Travel Date]],2)</f>
        <v>1</v>
      </c>
      <c r="P2539" s="102">
        <v>1</v>
      </c>
    </row>
    <row r="2540" spans="1:16" x14ac:dyDescent="0.25">
      <c r="A2540" s="276" t="s">
        <v>3344</v>
      </c>
      <c r="B2540" s="277" t="s">
        <v>1174</v>
      </c>
      <c r="C2540" s="277" t="s">
        <v>1432</v>
      </c>
      <c r="D2540" s="278" t="s">
        <v>2257</v>
      </c>
      <c r="E2540" s="102" t="s">
        <v>275</v>
      </c>
      <c r="F2540" s="102" t="s">
        <v>3347</v>
      </c>
      <c r="G2540" s="103" t="s">
        <v>5581</v>
      </c>
      <c r="H2540" s="103">
        <v>45773</v>
      </c>
      <c r="I2540" s="102" t="s">
        <v>293</v>
      </c>
      <c r="J2540" s="102" t="s">
        <v>1</v>
      </c>
      <c r="K2540" s="102" t="s">
        <v>289</v>
      </c>
      <c r="L2540" s="102" t="str">
        <f>[2]!Table1[[#This Row],[Orgn]]&amp;"-"&amp;[2]!Table1[[#This Row],[Dest]]</f>
        <v>NAP-SSH</v>
      </c>
      <c r="M2540" s="102" t="str">
        <f t="shared" si="39"/>
        <v>CHD</v>
      </c>
      <c r="N2540" s="102">
        <f>WEEKDAY([2]!Table1[[#This Row],[Travel Date]],2)</f>
        <v>1</v>
      </c>
      <c r="P2540" s="102">
        <v>1</v>
      </c>
    </row>
    <row r="2541" spans="1:16" x14ac:dyDescent="0.25">
      <c r="A2541" s="276" t="s">
        <v>3348</v>
      </c>
      <c r="B2541" s="277" t="s">
        <v>1251</v>
      </c>
      <c r="C2541" s="277" t="s">
        <v>274</v>
      </c>
      <c r="D2541" s="278" t="s">
        <v>1990</v>
      </c>
      <c r="E2541" s="102" t="s">
        <v>275</v>
      </c>
      <c r="F2541" s="102" t="s">
        <v>3349</v>
      </c>
      <c r="G2541" s="103"/>
      <c r="H2541" s="103">
        <v>45773</v>
      </c>
      <c r="I2541" s="102" t="s">
        <v>293</v>
      </c>
      <c r="J2541" s="102" t="s">
        <v>1</v>
      </c>
      <c r="K2541" s="102" t="s">
        <v>289</v>
      </c>
      <c r="L2541" s="102" t="str">
        <f>[2]!Table1[[#This Row],[Orgn]]&amp;"-"&amp;[2]!Table1[[#This Row],[Dest]]</f>
        <v>NAP-SSH</v>
      </c>
      <c r="M2541" s="102" t="str">
        <f t="shared" si="39"/>
        <v>ADT</v>
      </c>
      <c r="N2541" s="102">
        <f>WEEKDAY([2]!Table1[[#This Row],[Travel Date]],2)</f>
        <v>1</v>
      </c>
      <c r="P2541" s="102">
        <v>1</v>
      </c>
    </row>
    <row r="2542" spans="1:16" x14ac:dyDescent="0.25">
      <c r="A2542" s="276" t="s">
        <v>3348</v>
      </c>
      <c r="B2542" s="277" t="s">
        <v>1121</v>
      </c>
      <c r="C2542" s="277" t="s">
        <v>274</v>
      </c>
      <c r="D2542" s="278" t="s">
        <v>1990</v>
      </c>
      <c r="E2542" s="102" t="s">
        <v>275</v>
      </c>
      <c r="F2542" s="102" t="s">
        <v>3350</v>
      </c>
      <c r="G2542" s="103"/>
      <c r="H2542" s="103">
        <v>45773</v>
      </c>
      <c r="I2542" s="102" t="s">
        <v>293</v>
      </c>
      <c r="J2542" s="102" t="s">
        <v>1</v>
      </c>
      <c r="K2542" s="102" t="s">
        <v>289</v>
      </c>
      <c r="L2542" s="102" t="str">
        <f>[2]!Table1[[#This Row],[Orgn]]&amp;"-"&amp;[2]!Table1[[#This Row],[Dest]]</f>
        <v>NAP-SSH</v>
      </c>
      <c r="M2542" s="102" t="str">
        <f t="shared" si="39"/>
        <v>ADT</v>
      </c>
      <c r="N2542" s="102">
        <f>WEEKDAY([2]!Table1[[#This Row],[Travel Date]],2)</f>
        <v>1</v>
      </c>
      <c r="P2542" s="102">
        <v>1</v>
      </c>
    </row>
    <row r="2543" spans="1:16" x14ac:dyDescent="0.25">
      <c r="A2543" s="276" t="s">
        <v>3348</v>
      </c>
      <c r="B2543" s="277" t="s">
        <v>1646</v>
      </c>
      <c r="C2543" s="277" t="s">
        <v>274</v>
      </c>
      <c r="D2543" s="278" t="s">
        <v>1990</v>
      </c>
      <c r="E2543" s="102" t="s">
        <v>275</v>
      </c>
      <c r="F2543" s="102" t="s">
        <v>5582</v>
      </c>
      <c r="G2543" s="103"/>
      <c r="H2543" s="103">
        <v>45773</v>
      </c>
      <c r="I2543" s="102" t="s">
        <v>293</v>
      </c>
      <c r="J2543" s="102" t="s">
        <v>1</v>
      </c>
      <c r="K2543" s="102" t="s">
        <v>289</v>
      </c>
      <c r="L2543" s="102" t="str">
        <f>[2]!Table1[[#This Row],[Orgn]]&amp;"-"&amp;[2]!Table1[[#This Row],[Dest]]</f>
        <v>NAP-SSH</v>
      </c>
      <c r="M2543" s="102" t="str">
        <f t="shared" si="39"/>
        <v>ADT</v>
      </c>
      <c r="N2543" s="102">
        <f>WEEKDAY([2]!Table1[[#This Row],[Travel Date]],2)</f>
        <v>1</v>
      </c>
      <c r="P2543" s="102">
        <v>1</v>
      </c>
    </row>
    <row r="2544" spans="1:16" x14ac:dyDescent="0.25">
      <c r="A2544" s="276" t="s">
        <v>3352</v>
      </c>
      <c r="B2544" s="277" t="s">
        <v>1150</v>
      </c>
      <c r="C2544" s="277" t="s">
        <v>274</v>
      </c>
      <c r="D2544" s="278" t="s">
        <v>286</v>
      </c>
      <c r="E2544" s="102" t="s">
        <v>275</v>
      </c>
      <c r="F2544" s="102" t="s">
        <v>3353</v>
      </c>
      <c r="G2544" s="103" t="s">
        <v>5583</v>
      </c>
      <c r="H2544" s="103">
        <v>45773</v>
      </c>
      <c r="I2544" s="102" t="s">
        <v>293</v>
      </c>
      <c r="J2544" s="102" t="s">
        <v>1</v>
      </c>
      <c r="K2544" s="102" t="s">
        <v>289</v>
      </c>
      <c r="L2544" s="102" t="str">
        <f>[2]!Table1[[#This Row],[Orgn]]&amp;"-"&amp;[2]!Table1[[#This Row],[Dest]]</f>
        <v>NAP-SSH</v>
      </c>
      <c r="M2544" s="102" t="str">
        <f t="shared" si="39"/>
        <v>ADT</v>
      </c>
      <c r="N2544" s="102">
        <f>WEEKDAY([2]!Table1[[#This Row],[Travel Date]],2)</f>
        <v>1</v>
      </c>
      <c r="P2544" s="102">
        <v>1</v>
      </c>
    </row>
    <row r="2545" spans="1:16" x14ac:dyDescent="0.25">
      <c r="A2545" s="276" t="s">
        <v>1579</v>
      </c>
      <c r="B2545" s="277" t="s">
        <v>1164</v>
      </c>
      <c r="C2545" s="277" t="s">
        <v>274</v>
      </c>
      <c r="D2545" s="278" t="s">
        <v>2257</v>
      </c>
      <c r="E2545" s="102" t="s">
        <v>275</v>
      </c>
      <c r="F2545" s="102" t="s">
        <v>3354</v>
      </c>
      <c r="G2545" s="103"/>
      <c r="H2545" s="103">
        <v>45773</v>
      </c>
      <c r="I2545" s="102" t="s">
        <v>293</v>
      </c>
      <c r="J2545" s="102" t="s">
        <v>1</v>
      </c>
      <c r="K2545" s="102" t="s">
        <v>289</v>
      </c>
      <c r="L2545" s="102" t="str">
        <f>[2]!Table1[[#This Row],[Orgn]]&amp;"-"&amp;[2]!Table1[[#This Row],[Dest]]</f>
        <v>NAP-SSH</v>
      </c>
      <c r="M2545" s="102" t="str">
        <f t="shared" si="39"/>
        <v>ADT</v>
      </c>
      <c r="N2545" s="102">
        <f>WEEKDAY([2]!Table1[[#This Row],[Travel Date]],2)</f>
        <v>1</v>
      </c>
      <c r="P2545" s="102">
        <v>1</v>
      </c>
    </row>
    <row r="2546" spans="1:16" x14ac:dyDescent="0.25">
      <c r="A2546" s="276" t="s">
        <v>1579</v>
      </c>
      <c r="B2546" s="277" t="s">
        <v>1089</v>
      </c>
      <c r="C2546" s="277" t="s">
        <v>274</v>
      </c>
      <c r="D2546" s="278" t="s">
        <v>2257</v>
      </c>
      <c r="E2546" s="102" t="s">
        <v>275</v>
      </c>
      <c r="F2546" s="102" t="s">
        <v>3355</v>
      </c>
      <c r="G2546" s="103"/>
      <c r="H2546" s="103">
        <v>45773</v>
      </c>
      <c r="I2546" s="102" t="s">
        <v>293</v>
      </c>
      <c r="J2546" s="102" t="s">
        <v>1</v>
      </c>
      <c r="K2546" s="102" t="s">
        <v>289</v>
      </c>
      <c r="L2546" s="102" t="str">
        <f>[2]!Table1[[#This Row],[Orgn]]&amp;"-"&amp;[2]!Table1[[#This Row],[Dest]]</f>
        <v>NAP-SSH</v>
      </c>
      <c r="M2546" s="102" t="str">
        <f t="shared" si="39"/>
        <v>ADT</v>
      </c>
      <c r="N2546" s="102">
        <f>WEEKDAY([2]!Table1[[#This Row],[Travel Date]],2)</f>
        <v>1</v>
      </c>
      <c r="P2546" s="102">
        <v>1</v>
      </c>
    </row>
    <row r="2547" spans="1:16" x14ac:dyDescent="0.25">
      <c r="A2547" s="276" t="s">
        <v>1579</v>
      </c>
      <c r="B2547" s="277" t="s">
        <v>1247</v>
      </c>
      <c r="C2547" s="277" t="s">
        <v>1432</v>
      </c>
      <c r="D2547" s="278" t="s">
        <v>2257</v>
      </c>
      <c r="E2547" s="102" t="s">
        <v>275</v>
      </c>
      <c r="F2547" s="102" t="s">
        <v>3356</v>
      </c>
      <c r="G2547" s="103">
        <v>41495</v>
      </c>
      <c r="H2547" s="103">
        <v>45773</v>
      </c>
      <c r="I2547" s="102" t="s">
        <v>293</v>
      </c>
      <c r="J2547" s="102" t="s">
        <v>1</v>
      </c>
      <c r="K2547" s="102" t="s">
        <v>289</v>
      </c>
      <c r="L2547" s="102" t="str">
        <f>[2]!Table1[[#This Row],[Orgn]]&amp;"-"&amp;[2]!Table1[[#This Row],[Dest]]</f>
        <v>NAP-SSH</v>
      </c>
      <c r="M2547" s="102" t="str">
        <f t="shared" si="39"/>
        <v>CHD</v>
      </c>
      <c r="N2547" s="102">
        <f>WEEKDAY([2]!Table1[[#This Row],[Travel Date]],2)</f>
        <v>1</v>
      </c>
      <c r="P2547" s="102">
        <v>1</v>
      </c>
    </row>
    <row r="2548" spans="1:16" x14ac:dyDescent="0.25">
      <c r="A2548" s="276" t="s">
        <v>3055</v>
      </c>
      <c r="B2548" s="277" t="s">
        <v>1892</v>
      </c>
      <c r="C2548" s="277" t="s">
        <v>1151</v>
      </c>
      <c r="D2548" s="278" t="s">
        <v>329</v>
      </c>
      <c r="E2548" s="102" t="s">
        <v>275</v>
      </c>
      <c r="F2548" s="102" t="s">
        <v>5584</v>
      </c>
      <c r="G2548" s="103" t="s">
        <v>5585</v>
      </c>
      <c r="H2548" s="103">
        <v>45773</v>
      </c>
      <c r="I2548" s="102" t="s">
        <v>293</v>
      </c>
      <c r="J2548" s="102" t="s">
        <v>1</v>
      </c>
      <c r="K2548" s="102" t="s">
        <v>289</v>
      </c>
      <c r="L2548" s="102" t="str">
        <f>[2]!Table1[[#This Row],[Orgn]]&amp;"-"&amp;[2]!Table1[[#This Row],[Dest]]</f>
        <v>NAP-SSH</v>
      </c>
      <c r="M2548" s="102" t="str">
        <f t="shared" si="39"/>
        <v>ADT</v>
      </c>
      <c r="N2548" s="102">
        <f>WEEKDAY([2]!Table1[[#This Row],[Travel Date]],2)</f>
        <v>1</v>
      </c>
      <c r="P2548" s="102">
        <v>1</v>
      </c>
    </row>
    <row r="2549" spans="1:16" x14ac:dyDescent="0.25">
      <c r="A2549" s="276" t="s">
        <v>3357</v>
      </c>
      <c r="B2549" s="277" t="s">
        <v>1891</v>
      </c>
      <c r="C2549" s="277" t="s">
        <v>1087</v>
      </c>
      <c r="D2549" s="278" t="s">
        <v>329</v>
      </c>
      <c r="E2549" s="102" t="s">
        <v>275</v>
      </c>
      <c r="F2549" s="102" t="s">
        <v>5586</v>
      </c>
      <c r="G2549" s="103" t="s">
        <v>5587</v>
      </c>
      <c r="H2549" s="103">
        <v>45773</v>
      </c>
      <c r="I2549" s="102" t="s">
        <v>293</v>
      </c>
      <c r="J2549" s="102" t="s">
        <v>1</v>
      </c>
      <c r="K2549" s="102" t="s">
        <v>289</v>
      </c>
      <c r="L2549" s="102" t="str">
        <f>[2]!Table1[[#This Row],[Orgn]]&amp;"-"&amp;[2]!Table1[[#This Row],[Dest]]</f>
        <v>NAP-SSH</v>
      </c>
      <c r="M2549" s="102" t="str">
        <f t="shared" si="39"/>
        <v>ADT</v>
      </c>
      <c r="N2549" s="102">
        <f>WEEKDAY([2]!Table1[[#This Row],[Travel Date]],2)</f>
        <v>1</v>
      </c>
      <c r="P2549" s="102">
        <v>1</v>
      </c>
    </row>
    <row r="2550" spans="1:16" x14ac:dyDescent="0.25">
      <c r="A2550" s="276" t="s">
        <v>2073</v>
      </c>
      <c r="B2550" s="277" t="s">
        <v>1953</v>
      </c>
      <c r="C2550" s="277" t="s">
        <v>1087</v>
      </c>
      <c r="D2550" s="278" t="s">
        <v>329</v>
      </c>
      <c r="E2550" s="102" t="s">
        <v>275</v>
      </c>
      <c r="F2550" s="102" t="s">
        <v>5588</v>
      </c>
      <c r="G2550" s="103" t="s">
        <v>5589</v>
      </c>
      <c r="H2550" s="103">
        <v>45773</v>
      </c>
      <c r="I2550" s="102" t="s">
        <v>293</v>
      </c>
      <c r="J2550" s="102" t="s">
        <v>1</v>
      </c>
      <c r="K2550" s="102" t="s">
        <v>289</v>
      </c>
      <c r="L2550" s="102" t="str">
        <f>[2]!Table1[[#This Row],[Orgn]]&amp;"-"&amp;[2]!Table1[[#This Row],[Dest]]</f>
        <v>NAP-SSH</v>
      </c>
      <c r="M2550" s="102" t="str">
        <f t="shared" si="39"/>
        <v>ADT</v>
      </c>
      <c r="N2550" s="102">
        <f>WEEKDAY([2]!Table1[[#This Row],[Travel Date]],2)</f>
        <v>1</v>
      </c>
      <c r="P2550" s="102">
        <v>1</v>
      </c>
    </row>
    <row r="2551" spans="1:16" x14ac:dyDescent="0.25">
      <c r="A2551" s="276" t="s">
        <v>1446</v>
      </c>
      <c r="B2551" s="277" t="s">
        <v>1120</v>
      </c>
      <c r="C2551" s="277" t="s">
        <v>1087</v>
      </c>
      <c r="D2551" s="278" t="s">
        <v>1990</v>
      </c>
      <c r="E2551" s="102" t="s">
        <v>275</v>
      </c>
      <c r="F2551" s="102" t="s">
        <v>3360</v>
      </c>
      <c r="G2551" s="103"/>
      <c r="H2551" s="103">
        <v>45773</v>
      </c>
      <c r="I2551" s="102" t="s">
        <v>293</v>
      </c>
      <c r="J2551" s="102" t="s">
        <v>1</v>
      </c>
      <c r="K2551" s="102" t="s">
        <v>289</v>
      </c>
      <c r="L2551" s="102" t="str">
        <f>[2]!Table1[[#This Row],[Orgn]]&amp;"-"&amp;[2]!Table1[[#This Row],[Dest]]</f>
        <v>NAP-SSH</v>
      </c>
      <c r="M2551" s="102" t="str">
        <f t="shared" si="39"/>
        <v>ADT</v>
      </c>
      <c r="N2551" s="102">
        <f>WEEKDAY([2]!Table1[[#This Row],[Travel Date]],2)</f>
        <v>1</v>
      </c>
      <c r="P2551" s="102">
        <v>1</v>
      </c>
    </row>
    <row r="2552" spans="1:16" x14ac:dyDescent="0.25">
      <c r="A2552" s="276" t="s">
        <v>1446</v>
      </c>
      <c r="B2552" s="277" t="s">
        <v>1210</v>
      </c>
      <c r="C2552" s="277" t="s">
        <v>274</v>
      </c>
      <c r="D2552" s="278" t="s">
        <v>279</v>
      </c>
      <c r="E2552" s="102" t="s">
        <v>275</v>
      </c>
      <c r="F2552" s="102" t="s">
        <v>5590</v>
      </c>
      <c r="G2552" s="103"/>
      <c r="H2552" s="103">
        <v>45773</v>
      </c>
      <c r="I2552" s="102" t="s">
        <v>293</v>
      </c>
      <c r="J2552" s="102" t="s">
        <v>1</v>
      </c>
      <c r="K2552" s="102" t="s">
        <v>289</v>
      </c>
      <c r="L2552" s="102" t="str">
        <f>[2]!Table1[[#This Row],[Orgn]]&amp;"-"&amp;[2]!Table1[[#This Row],[Dest]]</f>
        <v>NAP-SSH</v>
      </c>
      <c r="M2552" s="102" t="str">
        <f t="shared" si="39"/>
        <v>ADT</v>
      </c>
      <c r="N2552" s="102">
        <f>WEEKDAY([2]!Table1[[#This Row],[Travel Date]],2)</f>
        <v>1</v>
      </c>
      <c r="P2552" s="102">
        <v>1</v>
      </c>
    </row>
    <row r="2553" spans="1:16" x14ac:dyDescent="0.25">
      <c r="A2553" s="276" t="s">
        <v>3361</v>
      </c>
      <c r="B2553" s="277" t="s">
        <v>1385</v>
      </c>
      <c r="C2553" s="277" t="s">
        <v>277</v>
      </c>
      <c r="D2553" s="278" t="s">
        <v>2257</v>
      </c>
      <c r="E2553" s="102" t="s">
        <v>275</v>
      </c>
      <c r="F2553" s="102" t="s">
        <v>5591</v>
      </c>
      <c r="G2553" s="103"/>
      <c r="H2553" s="103">
        <v>45773</v>
      </c>
      <c r="I2553" s="102" t="s">
        <v>293</v>
      </c>
      <c r="J2553" s="102" t="s">
        <v>1</v>
      </c>
      <c r="K2553" s="102" t="s">
        <v>289</v>
      </c>
      <c r="L2553" s="102" t="str">
        <f>[2]!Table1[[#This Row],[Orgn]]&amp;"-"&amp;[2]!Table1[[#This Row],[Dest]]</f>
        <v>NAP-SSH</v>
      </c>
      <c r="M2553" s="102" t="str">
        <f t="shared" si="39"/>
        <v>ADT</v>
      </c>
      <c r="N2553" s="102">
        <f>WEEKDAY([2]!Table1[[#This Row],[Travel Date]],2)</f>
        <v>1</v>
      </c>
      <c r="P2553" s="102">
        <v>1</v>
      </c>
    </row>
    <row r="2554" spans="1:16" x14ac:dyDescent="0.25">
      <c r="A2554" s="276" t="s">
        <v>3363</v>
      </c>
      <c r="B2554" s="277" t="s">
        <v>3364</v>
      </c>
      <c r="C2554" s="277" t="s">
        <v>1087</v>
      </c>
      <c r="D2554" s="278" t="s">
        <v>329</v>
      </c>
      <c r="E2554" s="102" t="s">
        <v>275</v>
      </c>
      <c r="F2554" s="102" t="s">
        <v>5592</v>
      </c>
      <c r="G2554" s="103" t="s">
        <v>5593</v>
      </c>
      <c r="H2554" s="103">
        <v>45773</v>
      </c>
      <c r="I2554" s="102" t="s">
        <v>293</v>
      </c>
      <c r="J2554" s="102" t="s">
        <v>1</v>
      </c>
      <c r="K2554" s="102" t="s">
        <v>289</v>
      </c>
      <c r="L2554" s="102" t="str">
        <f>[2]!Table1[[#This Row],[Orgn]]&amp;"-"&amp;[2]!Table1[[#This Row],[Dest]]</f>
        <v>NAP-SSH</v>
      </c>
      <c r="M2554" s="102" t="str">
        <f t="shared" si="39"/>
        <v>ADT</v>
      </c>
      <c r="N2554" s="102">
        <f>WEEKDAY([2]!Table1[[#This Row],[Travel Date]],2)</f>
        <v>1</v>
      </c>
      <c r="P2554" s="102">
        <v>1</v>
      </c>
    </row>
    <row r="2555" spans="1:16" x14ac:dyDescent="0.25">
      <c r="A2555" s="276" t="s">
        <v>1194</v>
      </c>
      <c r="B2555" s="277" t="s">
        <v>3366</v>
      </c>
      <c r="C2555" s="277" t="s">
        <v>1087</v>
      </c>
      <c r="D2555" s="278" t="s">
        <v>329</v>
      </c>
      <c r="E2555" s="102" t="s">
        <v>275</v>
      </c>
      <c r="F2555" s="102" t="s">
        <v>5594</v>
      </c>
      <c r="G2555" s="103" t="s">
        <v>5595</v>
      </c>
      <c r="H2555" s="103">
        <v>45773</v>
      </c>
      <c r="I2555" s="102" t="s">
        <v>293</v>
      </c>
      <c r="J2555" s="102" t="s">
        <v>1</v>
      </c>
      <c r="K2555" s="102" t="s">
        <v>289</v>
      </c>
      <c r="L2555" s="102" t="str">
        <f>[2]!Table1[[#This Row],[Orgn]]&amp;"-"&amp;[2]!Table1[[#This Row],[Dest]]</f>
        <v>NAP-SSH</v>
      </c>
      <c r="M2555" s="102" t="str">
        <f t="shared" si="39"/>
        <v>ADT</v>
      </c>
      <c r="N2555" s="102">
        <f>WEEKDAY([2]!Table1[[#This Row],[Travel Date]],2)</f>
        <v>1</v>
      </c>
      <c r="P2555" s="102">
        <v>1</v>
      </c>
    </row>
    <row r="2556" spans="1:16" x14ac:dyDescent="0.25">
      <c r="A2556" s="276" t="s">
        <v>3368</v>
      </c>
      <c r="B2556" s="277" t="s">
        <v>1624</v>
      </c>
      <c r="C2556" s="277" t="s">
        <v>274</v>
      </c>
      <c r="D2556" s="278" t="s">
        <v>2257</v>
      </c>
      <c r="E2556" s="102" t="s">
        <v>275</v>
      </c>
      <c r="F2556" s="102" t="s">
        <v>5596</v>
      </c>
      <c r="G2556" s="103"/>
      <c r="H2556" s="103">
        <v>45773</v>
      </c>
      <c r="I2556" s="102" t="s">
        <v>293</v>
      </c>
      <c r="J2556" s="102" t="s">
        <v>1</v>
      </c>
      <c r="K2556" s="102" t="s">
        <v>289</v>
      </c>
      <c r="L2556" s="102" t="str">
        <f>[2]!Table1[[#This Row],[Orgn]]&amp;"-"&amp;[2]!Table1[[#This Row],[Dest]]</f>
        <v>NAP-SSH</v>
      </c>
      <c r="M2556" s="102" t="str">
        <f t="shared" si="39"/>
        <v>ADT</v>
      </c>
      <c r="N2556" s="102">
        <f>WEEKDAY([2]!Table1[[#This Row],[Travel Date]],2)</f>
        <v>1</v>
      </c>
      <c r="P2556" s="102">
        <v>1</v>
      </c>
    </row>
    <row r="2557" spans="1:16" x14ac:dyDescent="0.25">
      <c r="A2557" s="276" t="s">
        <v>3368</v>
      </c>
      <c r="B2557" s="277" t="s">
        <v>1610</v>
      </c>
      <c r="C2557" s="277" t="s">
        <v>274</v>
      </c>
      <c r="D2557" s="278" t="s">
        <v>2257</v>
      </c>
      <c r="E2557" s="102" t="s">
        <v>275</v>
      </c>
      <c r="F2557" s="102" t="s">
        <v>5597</v>
      </c>
      <c r="G2557" s="103"/>
      <c r="H2557" s="103">
        <v>45773</v>
      </c>
      <c r="I2557" s="102" t="s">
        <v>293</v>
      </c>
      <c r="J2557" s="102" t="s">
        <v>1</v>
      </c>
      <c r="K2557" s="102" t="s">
        <v>289</v>
      </c>
      <c r="L2557" s="102" t="str">
        <f>[2]!Table1[[#This Row],[Orgn]]&amp;"-"&amp;[2]!Table1[[#This Row],[Dest]]</f>
        <v>NAP-SSH</v>
      </c>
      <c r="M2557" s="102" t="str">
        <f t="shared" si="39"/>
        <v>ADT</v>
      </c>
      <c r="N2557" s="102">
        <f>WEEKDAY([2]!Table1[[#This Row],[Travel Date]],2)</f>
        <v>1</v>
      </c>
      <c r="P2557" s="102">
        <v>1</v>
      </c>
    </row>
    <row r="2558" spans="1:16" x14ac:dyDescent="0.25">
      <c r="A2558" s="276" t="s">
        <v>1250</v>
      </c>
      <c r="B2558" s="277" t="s">
        <v>1251</v>
      </c>
      <c r="C2558" s="277" t="s">
        <v>274</v>
      </c>
      <c r="D2558" s="278" t="s">
        <v>136</v>
      </c>
      <c r="E2558" s="102" t="s">
        <v>275</v>
      </c>
      <c r="F2558" s="102" t="s">
        <v>3371</v>
      </c>
      <c r="G2558" s="103"/>
      <c r="H2558" s="103">
        <v>45773</v>
      </c>
      <c r="I2558" s="102" t="s">
        <v>293</v>
      </c>
      <c r="J2558" s="102" t="s">
        <v>1</v>
      </c>
      <c r="K2558" s="102" t="s">
        <v>289</v>
      </c>
      <c r="L2558" s="102" t="str">
        <f>[2]!Table1[[#This Row],[Orgn]]&amp;"-"&amp;[2]!Table1[[#This Row],[Dest]]</f>
        <v>NAP-SSH</v>
      </c>
      <c r="M2558" s="102" t="str">
        <f t="shared" si="39"/>
        <v>ADT</v>
      </c>
      <c r="N2558" s="102">
        <f>WEEKDAY([2]!Table1[[#This Row],[Travel Date]],2)</f>
        <v>1</v>
      </c>
      <c r="P2558" s="102">
        <v>1</v>
      </c>
    </row>
    <row r="2559" spans="1:16" x14ac:dyDescent="0.25">
      <c r="A2559" s="276" t="s">
        <v>1250</v>
      </c>
      <c r="B2559" s="277" t="s">
        <v>1252</v>
      </c>
      <c r="C2559" s="277" t="s">
        <v>274</v>
      </c>
      <c r="D2559" s="278" t="s">
        <v>136</v>
      </c>
      <c r="E2559" s="102" t="s">
        <v>275</v>
      </c>
      <c r="F2559" s="102" t="s">
        <v>3372</v>
      </c>
      <c r="G2559" s="103"/>
      <c r="H2559" s="103">
        <v>45773</v>
      </c>
      <c r="I2559" s="102" t="s">
        <v>293</v>
      </c>
      <c r="J2559" s="102" t="s">
        <v>1</v>
      </c>
      <c r="K2559" s="102" t="s">
        <v>289</v>
      </c>
      <c r="L2559" s="102" t="str">
        <f>[2]!Table1[[#This Row],[Orgn]]&amp;"-"&amp;[2]!Table1[[#This Row],[Dest]]</f>
        <v>NAP-SSH</v>
      </c>
      <c r="M2559" s="102" t="str">
        <f t="shared" si="39"/>
        <v>ADT</v>
      </c>
      <c r="N2559" s="102">
        <f>WEEKDAY([2]!Table1[[#This Row],[Travel Date]],2)</f>
        <v>1</v>
      </c>
      <c r="P2559" s="102">
        <v>1</v>
      </c>
    </row>
    <row r="2560" spans="1:16" x14ac:dyDescent="0.25">
      <c r="A2560" s="276" t="s">
        <v>1250</v>
      </c>
      <c r="B2560" s="277" t="s">
        <v>1108</v>
      </c>
      <c r="C2560" s="277" t="s">
        <v>274</v>
      </c>
      <c r="D2560" s="278" t="s">
        <v>136</v>
      </c>
      <c r="E2560" s="102" t="s">
        <v>275</v>
      </c>
      <c r="F2560" s="102" t="s">
        <v>3373</v>
      </c>
      <c r="G2560" s="103"/>
      <c r="H2560" s="103">
        <v>45773</v>
      </c>
      <c r="I2560" s="102" t="s">
        <v>293</v>
      </c>
      <c r="J2560" s="102" t="s">
        <v>1</v>
      </c>
      <c r="K2560" s="102" t="s">
        <v>289</v>
      </c>
      <c r="L2560" s="102" t="str">
        <f>[2]!Table1[[#This Row],[Orgn]]&amp;"-"&amp;[2]!Table1[[#This Row],[Dest]]</f>
        <v>NAP-SSH</v>
      </c>
      <c r="M2560" s="102" t="str">
        <f t="shared" si="39"/>
        <v>ADT</v>
      </c>
      <c r="N2560" s="102">
        <f>WEEKDAY([2]!Table1[[#This Row],[Travel Date]],2)</f>
        <v>1</v>
      </c>
      <c r="P2560" s="102">
        <v>1</v>
      </c>
    </row>
    <row r="2561" spans="1:16" x14ac:dyDescent="0.25">
      <c r="A2561" s="276" t="s">
        <v>1720</v>
      </c>
      <c r="B2561" s="277" t="s">
        <v>1914</v>
      </c>
      <c r="C2561" s="277" t="s">
        <v>1087</v>
      </c>
      <c r="D2561" s="278" t="s">
        <v>329</v>
      </c>
      <c r="E2561" s="102" t="s">
        <v>275</v>
      </c>
      <c r="F2561" s="102" t="s">
        <v>5598</v>
      </c>
      <c r="G2561" s="103" t="s">
        <v>5599</v>
      </c>
      <c r="H2561" s="103">
        <v>45773</v>
      </c>
      <c r="I2561" s="102" t="s">
        <v>293</v>
      </c>
      <c r="J2561" s="102" t="s">
        <v>1</v>
      </c>
      <c r="K2561" s="102" t="s">
        <v>289</v>
      </c>
      <c r="L2561" s="102" t="str">
        <f>[2]!Table1[[#This Row],[Orgn]]&amp;"-"&amp;[2]!Table1[[#This Row],[Dest]]</f>
        <v>NAP-SSH</v>
      </c>
      <c r="M2561" s="102" t="str">
        <f t="shared" si="39"/>
        <v>ADT</v>
      </c>
      <c r="N2561" s="102">
        <f>WEEKDAY([2]!Table1[[#This Row],[Travel Date]],2)</f>
        <v>1</v>
      </c>
      <c r="P2561" s="102">
        <v>1</v>
      </c>
    </row>
    <row r="2562" spans="1:16" x14ac:dyDescent="0.25">
      <c r="A2562" s="276" t="s">
        <v>1135</v>
      </c>
      <c r="B2562" s="277" t="s">
        <v>1812</v>
      </c>
      <c r="C2562" s="277" t="s">
        <v>1151</v>
      </c>
      <c r="D2562" s="278" t="s">
        <v>329</v>
      </c>
      <c r="E2562" s="102" t="s">
        <v>275</v>
      </c>
      <c r="F2562" s="102" t="s">
        <v>5600</v>
      </c>
      <c r="G2562" s="103" t="s">
        <v>5601</v>
      </c>
      <c r="H2562" s="103">
        <v>45773</v>
      </c>
      <c r="I2562" s="102" t="s">
        <v>293</v>
      </c>
      <c r="J2562" s="102" t="s">
        <v>1</v>
      </c>
      <c r="K2562" s="102" t="s">
        <v>289</v>
      </c>
      <c r="L2562" s="102" t="str">
        <f>[2]!Table1[[#This Row],[Orgn]]&amp;"-"&amp;[2]!Table1[[#This Row],[Dest]]</f>
        <v>NAP-SSH</v>
      </c>
      <c r="M2562" s="102" t="str">
        <f t="shared" ref="M2562:M2625" si="40">IF(TRIM(C2562)="INF", "INF", IF(TRIM(C2562)="CHD", "CHD", "ADT"))</f>
        <v>ADT</v>
      </c>
      <c r="N2562" s="102">
        <f>WEEKDAY([2]!Table1[[#This Row],[Travel Date]],2)</f>
        <v>1</v>
      </c>
      <c r="P2562" s="102">
        <v>1</v>
      </c>
    </row>
    <row r="2563" spans="1:16" x14ac:dyDescent="0.25">
      <c r="A2563" s="276" t="s">
        <v>2074</v>
      </c>
      <c r="B2563" s="277" t="s">
        <v>1106</v>
      </c>
      <c r="C2563" s="277" t="s">
        <v>274</v>
      </c>
      <c r="D2563" s="278" t="s">
        <v>286</v>
      </c>
      <c r="E2563" s="102" t="s">
        <v>275</v>
      </c>
      <c r="F2563" s="102" t="s">
        <v>3375</v>
      </c>
      <c r="G2563" s="103" t="s">
        <v>5602</v>
      </c>
      <c r="H2563" s="103">
        <v>45773</v>
      </c>
      <c r="I2563" s="102" t="s">
        <v>293</v>
      </c>
      <c r="J2563" s="102" t="s">
        <v>1</v>
      </c>
      <c r="K2563" s="102" t="s">
        <v>289</v>
      </c>
      <c r="L2563" s="102" t="str">
        <f>[2]!Table1[[#This Row],[Orgn]]&amp;"-"&amp;[2]!Table1[[#This Row],[Dest]]</f>
        <v>NAP-SSH</v>
      </c>
      <c r="M2563" s="102" t="str">
        <f t="shared" si="40"/>
        <v>ADT</v>
      </c>
      <c r="N2563" s="102">
        <f>WEEKDAY([2]!Table1[[#This Row],[Travel Date]],2)</f>
        <v>1</v>
      </c>
      <c r="P2563" s="102">
        <v>1</v>
      </c>
    </row>
    <row r="2564" spans="1:16" x14ac:dyDescent="0.25">
      <c r="A2564" s="276" t="s">
        <v>2074</v>
      </c>
      <c r="B2564" s="277" t="s">
        <v>1682</v>
      </c>
      <c r="C2564" s="277" t="s">
        <v>277</v>
      </c>
      <c r="D2564" s="278" t="s">
        <v>286</v>
      </c>
      <c r="E2564" s="102" t="s">
        <v>275</v>
      </c>
      <c r="F2564" s="102" t="s">
        <v>3376</v>
      </c>
      <c r="G2564" s="103" t="s">
        <v>5603</v>
      </c>
      <c r="H2564" s="103">
        <v>45773</v>
      </c>
      <c r="I2564" s="102" t="s">
        <v>293</v>
      </c>
      <c r="J2564" s="102" t="s">
        <v>1</v>
      </c>
      <c r="K2564" s="102" t="s">
        <v>289</v>
      </c>
      <c r="L2564" s="102" t="str">
        <f>[2]!Table1[[#This Row],[Orgn]]&amp;"-"&amp;[2]!Table1[[#This Row],[Dest]]</f>
        <v>NAP-SSH</v>
      </c>
      <c r="M2564" s="102" t="str">
        <f t="shared" si="40"/>
        <v>ADT</v>
      </c>
      <c r="N2564" s="102">
        <f>WEEKDAY([2]!Table1[[#This Row],[Travel Date]],2)</f>
        <v>1</v>
      </c>
      <c r="P2564" s="102">
        <v>1</v>
      </c>
    </row>
    <row r="2565" spans="1:16" x14ac:dyDescent="0.25">
      <c r="A2565" s="276" t="s">
        <v>2074</v>
      </c>
      <c r="B2565" s="277" t="s">
        <v>1121</v>
      </c>
      <c r="C2565" s="277" t="s">
        <v>274</v>
      </c>
      <c r="D2565" s="278" t="s">
        <v>286</v>
      </c>
      <c r="E2565" s="102" t="s">
        <v>275</v>
      </c>
      <c r="F2565" s="102" t="s">
        <v>3377</v>
      </c>
      <c r="G2565" s="103" t="s">
        <v>5604</v>
      </c>
      <c r="H2565" s="103">
        <v>45773</v>
      </c>
      <c r="I2565" s="102" t="s">
        <v>293</v>
      </c>
      <c r="J2565" s="102" t="s">
        <v>1</v>
      </c>
      <c r="K2565" s="102" t="s">
        <v>289</v>
      </c>
      <c r="L2565" s="102" t="str">
        <f>[2]!Table1[[#This Row],[Orgn]]&amp;"-"&amp;[2]!Table1[[#This Row],[Dest]]</f>
        <v>NAP-SSH</v>
      </c>
      <c r="M2565" s="102" t="str">
        <f t="shared" si="40"/>
        <v>ADT</v>
      </c>
      <c r="N2565" s="102">
        <f>WEEKDAY([2]!Table1[[#This Row],[Travel Date]],2)</f>
        <v>1</v>
      </c>
      <c r="P2565" s="102">
        <v>1</v>
      </c>
    </row>
    <row r="2566" spans="1:16" x14ac:dyDescent="0.25">
      <c r="A2566" s="276" t="s">
        <v>1991</v>
      </c>
      <c r="B2566" s="277" t="s">
        <v>1108</v>
      </c>
      <c r="C2566" s="277" t="s">
        <v>274</v>
      </c>
      <c r="D2566" s="278" t="s">
        <v>1990</v>
      </c>
      <c r="E2566" s="102" t="s">
        <v>275</v>
      </c>
      <c r="F2566" s="102" t="s">
        <v>3378</v>
      </c>
      <c r="G2566" s="103"/>
      <c r="H2566" s="103">
        <v>45773</v>
      </c>
      <c r="I2566" s="102" t="s">
        <v>293</v>
      </c>
      <c r="J2566" s="102" t="s">
        <v>1</v>
      </c>
      <c r="K2566" s="102" t="s">
        <v>289</v>
      </c>
      <c r="L2566" s="102" t="str">
        <f>[2]!Table1[[#This Row],[Orgn]]&amp;"-"&amp;[2]!Table1[[#This Row],[Dest]]</f>
        <v>NAP-SSH</v>
      </c>
      <c r="M2566" s="102" t="str">
        <f t="shared" si="40"/>
        <v>ADT</v>
      </c>
      <c r="N2566" s="102">
        <f>WEEKDAY([2]!Table1[[#This Row],[Travel Date]],2)</f>
        <v>1</v>
      </c>
      <c r="P2566" s="102">
        <v>1</v>
      </c>
    </row>
    <row r="2567" spans="1:16" x14ac:dyDescent="0.25">
      <c r="A2567" s="276" t="s">
        <v>1991</v>
      </c>
      <c r="B2567" s="277" t="s">
        <v>1148</v>
      </c>
      <c r="C2567" s="277" t="s">
        <v>1075</v>
      </c>
      <c r="D2567" s="278" t="s">
        <v>1990</v>
      </c>
      <c r="E2567" s="102" t="s">
        <v>275</v>
      </c>
      <c r="F2567" s="102" t="s">
        <v>3379</v>
      </c>
      <c r="G2567" s="103">
        <v>43580</v>
      </c>
      <c r="H2567" s="103">
        <v>45773</v>
      </c>
      <c r="I2567" s="102" t="s">
        <v>293</v>
      </c>
      <c r="J2567" s="102" t="s">
        <v>1</v>
      </c>
      <c r="K2567" s="102" t="s">
        <v>289</v>
      </c>
      <c r="L2567" s="102" t="str">
        <f>[2]!Table1[[#This Row],[Orgn]]&amp;"-"&amp;[2]!Table1[[#This Row],[Dest]]</f>
        <v>NAP-SSH</v>
      </c>
      <c r="M2567" s="102" t="str">
        <f t="shared" si="40"/>
        <v>CHD</v>
      </c>
      <c r="N2567" s="102">
        <f>WEEKDAY([2]!Table1[[#This Row],[Travel Date]],2)</f>
        <v>1</v>
      </c>
      <c r="P2567" s="102">
        <v>1</v>
      </c>
    </row>
    <row r="2568" spans="1:16" x14ac:dyDescent="0.25">
      <c r="A2568" s="276" t="s">
        <v>1721</v>
      </c>
      <c r="B2568" s="277" t="s">
        <v>1089</v>
      </c>
      <c r="C2568" s="277" t="s">
        <v>274</v>
      </c>
      <c r="D2568" s="278" t="s">
        <v>286</v>
      </c>
      <c r="E2568" s="102" t="s">
        <v>275</v>
      </c>
      <c r="F2568" s="102" t="s">
        <v>3380</v>
      </c>
      <c r="G2568" s="103" t="s">
        <v>5605</v>
      </c>
      <c r="H2568" s="103">
        <v>45773</v>
      </c>
      <c r="I2568" s="102" t="s">
        <v>293</v>
      </c>
      <c r="J2568" s="102" t="s">
        <v>1</v>
      </c>
      <c r="K2568" s="102" t="s">
        <v>289</v>
      </c>
      <c r="L2568" s="102" t="str">
        <f>[2]!Table1[[#This Row],[Orgn]]&amp;"-"&amp;[2]!Table1[[#This Row],[Dest]]</f>
        <v>NAP-SSH</v>
      </c>
      <c r="M2568" s="102" t="str">
        <f t="shared" si="40"/>
        <v>ADT</v>
      </c>
      <c r="N2568" s="102">
        <f>WEEKDAY([2]!Table1[[#This Row],[Travel Date]],2)</f>
        <v>1</v>
      </c>
      <c r="P2568" s="102">
        <v>1</v>
      </c>
    </row>
    <row r="2569" spans="1:16" x14ac:dyDescent="0.25">
      <c r="A2569" s="276" t="s">
        <v>3381</v>
      </c>
      <c r="B2569" s="277" t="s">
        <v>1264</v>
      </c>
      <c r="C2569" s="277" t="s">
        <v>277</v>
      </c>
      <c r="D2569" s="278" t="s">
        <v>286</v>
      </c>
      <c r="E2569" s="102" t="s">
        <v>275</v>
      </c>
      <c r="F2569" s="102" t="s">
        <v>3382</v>
      </c>
      <c r="G2569" s="103" t="s">
        <v>5606</v>
      </c>
      <c r="H2569" s="103">
        <v>45773</v>
      </c>
      <c r="I2569" s="102" t="s">
        <v>293</v>
      </c>
      <c r="J2569" s="102" t="s">
        <v>1</v>
      </c>
      <c r="K2569" s="102" t="s">
        <v>289</v>
      </c>
      <c r="L2569" s="102" t="str">
        <f>[2]!Table1[[#This Row],[Orgn]]&amp;"-"&amp;[2]!Table1[[#This Row],[Dest]]</f>
        <v>NAP-SSH</v>
      </c>
      <c r="M2569" s="102" t="str">
        <f t="shared" si="40"/>
        <v>ADT</v>
      </c>
      <c r="N2569" s="102">
        <f>WEEKDAY([2]!Table1[[#This Row],[Travel Date]],2)</f>
        <v>1</v>
      </c>
      <c r="P2569" s="102">
        <v>1</v>
      </c>
    </row>
    <row r="2570" spans="1:16" x14ac:dyDescent="0.25">
      <c r="A2570" s="276" t="s">
        <v>3381</v>
      </c>
      <c r="B2570" s="277" t="s">
        <v>1779</v>
      </c>
      <c r="C2570" s="277" t="s">
        <v>277</v>
      </c>
      <c r="D2570" s="278" t="s">
        <v>286</v>
      </c>
      <c r="E2570" s="102" t="s">
        <v>275</v>
      </c>
      <c r="F2570" s="102" t="s">
        <v>3383</v>
      </c>
      <c r="G2570" s="103" t="s">
        <v>5607</v>
      </c>
      <c r="H2570" s="103">
        <v>45773</v>
      </c>
      <c r="I2570" s="102" t="s">
        <v>293</v>
      </c>
      <c r="J2570" s="102" t="s">
        <v>1</v>
      </c>
      <c r="K2570" s="102" t="s">
        <v>289</v>
      </c>
      <c r="L2570" s="102" t="str">
        <f>[2]!Table1[[#This Row],[Orgn]]&amp;"-"&amp;[2]!Table1[[#This Row],[Dest]]</f>
        <v>NAP-SSH</v>
      </c>
      <c r="M2570" s="102" t="str">
        <f t="shared" si="40"/>
        <v>ADT</v>
      </c>
      <c r="N2570" s="102">
        <f>WEEKDAY([2]!Table1[[#This Row],[Travel Date]],2)</f>
        <v>1</v>
      </c>
      <c r="P2570" s="102">
        <v>1</v>
      </c>
    </row>
    <row r="2571" spans="1:16" x14ac:dyDescent="0.25">
      <c r="A2571" s="276" t="s">
        <v>3384</v>
      </c>
      <c r="B2571" s="277" t="s">
        <v>1407</v>
      </c>
      <c r="C2571" s="277" t="s">
        <v>1087</v>
      </c>
      <c r="D2571" s="278" t="s">
        <v>329</v>
      </c>
      <c r="E2571" s="102" t="s">
        <v>275</v>
      </c>
      <c r="F2571" s="102" t="s">
        <v>5608</v>
      </c>
      <c r="G2571" s="103" t="s">
        <v>5609</v>
      </c>
      <c r="H2571" s="103">
        <v>45773</v>
      </c>
      <c r="I2571" s="102" t="s">
        <v>293</v>
      </c>
      <c r="J2571" s="102" t="s">
        <v>1</v>
      </c>
      <c r="K2571" s="102" t="s">
        <v>289</v>
      </c>
      <c r="L2571" s="102" t="str">
        <f>[2]!Table1[[#This Row],[Orgn]]&amp;"-"&amp;[2]!Table1[[#This Row],[Dest]]</f>
        <v>NAP-SSH</v>
      </c>
      <c r="M2571" s="102" t="str">
        <f t="shared" si="40"/>
        <v>ADT</v>
      </c>
      <c r="N2571" s="102">
        <f>WEEKDAY([2]!Table1[[#This Row],[Travel Date]],2)</f>
        <v>1</v>
      </c>
      <c r="P2571" s="102">
        <v>1</v>
      </c>
    </row>
    <row r="2572" spans="1:16" x14ac:dyDescent="0.25">
      <c r="A2572" s="276" t="s">
        <v>3386</v>
      </c>
      <c r="B2572" s="277" t="s">
        <v>1382</v>
      </c>
      <c r="C2572" s="277" t="s">
        <v>1151</v>
      </c>
      <c r="D2572" s="278" t="s">
        <v>329</v>
      </c>
      <c r="E2572" s="102" t="s">
        <v>275</v>
      </c>
      <c r="F2572" s="102" t="s">
        <v>5610</v>
      </c>
      <c r="G2572" s="103" t="s">
        <v>5611</v>
      </c>
      <c r="H2572" s="103">
        <v>45773</v>
      </c>
      <c r="I2572" s="102" t="s">
        <v>293</v>
      </c>
      <c r="J2572" s="102" t="s">
        <v>1</v>
      </c>
      <c r="K2572" s="102" t="s">
        <v>289</v>
      </c>
      <c r="L2572" s="102" t="str">
        <f>[2]!Table1[[#This Row],[Orgn]]&amp;"-"&amp;[2]!Table1[[#This Row],[Dest]]</f>
        <v>NAP-SSH</v>
      </c>
      <c r="M2572" s="102" t="str">
        <f t="shared" si="40"/>
        <v>ADT</v>
      </c>
      <c r="N2572" s="102">
        <f>WEEKDAY([2]!Table1[[#This Row],[Travel Date]],2)</f>
        <v>1</v>
      </c>
      <c r="P2572" s="102">
        <v>1</v>
      </c>
    </row>
    <row r="2573" spans="1:16" x14ac:dyDescent="0.25">
      <c r="A2573" s="276" t="s">
        <v>3389</v>
      </c>
      <c r="B2573" s="277" t="s">
        <v>1106</v>
      </c>
      <c r="C2573" s="277" t="s">
        <v>274</v>
      </c>
      <c r="D2573" s="278" t="s">
        <v>136</v>
      </c>
      <c r="E2573" s="102" t="s">
        <v>275</v>
      </c>
      <c r="F2573" s="102" t="s">
        <v>3390</v>
      </c>
      <c r="G2573" s="103"/>
      <c r="H2573" s="103">
        <v>45773</v>
      </c>
      <c r="I2573" s="102" t="s">
        <v>293</v>
      </c>
      <c r="J2573" s="102" t="s">
        <v>1</v>
      </c>
      <c r="K2573" s="102" t="s">
        <v>289</v>
      </c>
      <c r="L2573" s="102" t="str">
        <f>[2]!Table1[[#This Row],[Orgn]]&amp;"-"&amp;[2]!Table1[[#This Row],[Dest]]</f>
        <v>NAP-SSH</v>
      </c>
      <c r="M2573" s="102" t="str">
        <f t="shared" si="40"/>
        <v>ADT</v>
      </c>
      <c r="N2573" s="102">
        <f>WEEKDAY([2]!Table1[[#This Row],[Travel Date]],2)</f>
        <v>1</v>
      </c>
      <c r="P2573" s="102">
        <v>1</v>
      </c>
    </row>
    <row r="2574" spans="1:16" x14ac:dyDescent="0.25">
      <c r="A2574" s="276" t="s">
        <v>3389</v>
      </c>
      <c r="B2574" s="277" t="s">
        <v>1203</v>
      </c>
      <c r="C2574" s="277" t="s">
        <v>277</v>
      </c>
      <c r="D2574" s="278" t="s">
        <v>136</v>
      </c>
      <c r="E2574" s="102" t="s">
        <v>275</v>
      </c>
      <c r="F2574" s="102" t="s">
        <v>3391</v>
      </c>
      <c r="G2574" s="103"/>
      <c r="H2574" s="103">
        <v>45773</v>
      </c>
      <c r="I2574" s="102" t="s">
        <v>293</v>
      </c>
      <c r="J2574" s="102" t="s">
        <v>1</v>
      </c>
      <c r="K2574" s="102" t="s">
        <v>289</v>
      </c>
      <c r="L2574" s="102" t="str">
        <f>[2]!Table1[[#This Row],[Orgn]]&amp;"-"&amp;[2]!Table1[[#This Row],[Dest]]</f>
        <v>NAP-SSH</v>
      </c>
      <c r="M2574" s="102" t="str">
        <f t="shared" si="40"/>
        <v>ADT</v>
      </c>
      <c r="N2574" s="102">
        <f>WEEKDAY([2]!Table1[[#This Row],[Travel Date]],2)</f>
        <v>1</v>
      </c>
      <c r="P2574" s="102">
        <v>1</v>
      </c>
    </row>
    <row r="2575" spans="1:16" x14ac:dyDescent="0.25">
      <c r="A2575" s="276" t="s">
        <v>3392</v>
      </c>
      <c r="B2575" s="277" t="s">
        <v>3393</v>
      </c>
      <c r="C2575" s="277" t="s">
        <v>277</v>
      </c>
      <c r="D2575" s="278" t="s">
        <v>136</v>
      </c>
      <c r="E2575" s="102" t="s">
        <v>275</v>
      </c>
      <c r="F2575" s="102" t="s">
        <v>3394</v>
      </c>
      <c r="G2575" s="103"/>
      <c r="H2575" s="103">
        <v>45773</v>
      </c>
      <c r="I2575" s="102" t="s">
        <v>293</v>
      </c>
      <c r="J2575" s="102" t="s">
        <v>1</v>
      </c>
      <c r="K2575" s="102" t="s">
        <v>289</v>
      </c>
      <c r="L2575" s="102" t="str">
        <f>[2]!Table1[[#This Row],[Orgn]]&amp;"-"&amp;[2]!Table1[[#This Row],[Dest]]</f>
        <v>NAP-SSH</v>
      </c>
      <c r="M2575" s="102" t="str">
        <f t="shared" si="40"/>
        <v>ADT</v>
      </c>
      <c r="N2575" s="102">
        <f>WEEKDAY([2]!Table1[[#This Row],[Travel Date]],2)</f>
        <v>1</v>
      </c>
      <c r="P2575" s="102">
        <v>1</v>
      </c>
    </row>
    <row r="2576" spans="1:16" x14ac:dyDescent="0.25">
      <c r="A2576" s="276" t="s">
        <v>3395</v>
      </c>
      <c r="B2576" s="277" t="s">
        <v>1826</v>
      </c>
      <c r="C2576" s="277" t="s">
        <v>1087</v>
      </c>
      <c r="D2576" s="278" t="s">
        <v>1990</v>
      </c>
      <c r="E2576" s="102" t="s">
        <v>275</v>
      </c>
      <c r="F2576" s="102" t="s">
        <v>5612</v>
      </c>
      <c r="G2576" s="103"/>
      <c r="H2576" s="103">
        <v>45773</v>
      </c>
      <c r="I2576" s="102" t="s">
        <v>293</v>
      </c>
      <c r="J2576" s="102" t="s">
        <v>1</v>
      </c>
      <c r="K2576" s="102" t="s">
        <v>289</v>
      </c>
      <c r="L2576" s="102" t="str">
        <f>[2]!Table1[[#This Row],[Orgn]]&amp;"-"&amp;[2]!Table1[[#This Row],[Dest]]</f>
        <v>NAP-SSH</v>
      </c>
      <c r="M2576" s="102" t="str">
        <f t="shared" si="40"/>
        <v>ADT</v>
      </c>
      <c r="N2576" s="102">
        <f>WEEKDAY([2]!Table1[[#This Row],[Travel Date]],2)</f>
        <v>1</v>
      </c>
      <c r="P2576" s="102">
        <v>1</v>
      </c>
    </row>
    <row r="2577" spans="1:16" x14ac:dyDescent="0.25">
      <c r="A2577" s="276" t="s">
        <v>1879</v>
      </c>
      <c r="B2577" s="277" t="s">
        <v>3397</v>
      </c>
      <c r="C2577" s="277" t="s">
        <v>274</v>
      </c>
      <c r="D2577" s="278" t="s">
        <v>1990</v>
      </c>
      <c r="E2577" s="102" t="s">
        <v>275</v>
      </c>
      <c r="F2577" s="102" t="s">
        <v>5613</v>
      </c>
      <c r="G2577" s="103"/>
      <c r="H2577" s="103">
        <v>45773</v>
      </c>
      <c r="I2577" s="102" t="s">
        <v>293</v>
      </c>
      <c r="J2577" s="102" t="s">
        <v>1</v>
      </c>
      <c r="K2577" s="102" t="s">
        <v>289</v>
      </c>
      <c r="L2577" s="102" t="str">
        <f>[2]!Table1[[#This Row],[Orgn]]&amp;"-"&amp;[2]!Table1[[#This Row],[Dest]]</f>
        <v>NAP-SSH</v>
      </c>
      <c r="M2577" s="102" t="str">
        <f t="shared" si="40"/>
        <v>ADT</v>
      </c>
      <c r="N2577" s="102">
        <f>WEEKDAY([2]!Table1[[#This Row],[Travel Date]],2)</f>
        <v>1</v>
      </c>
      <c r="P2577" s="102">
        <v>1</v>
      </c>
    </row>
    <row r="2578" spans="1:16" x14ac:dyDescent="0.25">
      <c r="A2578" s="276" t="s">
        <v>1879</v>
      </c>
      <c r="B2578" s="277" t="s">
        <v>3399</v>
      </c>
      <c r="C2578" s="277" t="s">
        <v>1075</v>
      </c>
      <c r="D2578" s="278" t="s">
        <v>1990</v>
      </c>
      <c r="E2578" s="102" t="s">
        <v>275</v>
      </c>
      <c r="F2578" s="102" t="s">
        <v>3400</v>
      </c>
      <c r="G2578" s="103">
        <v>42348</v>
      </c>
      <c r="H2578" s="103">
        <v>45773</v>
      </c>
      <c r="I2578" s="102" t="s">
        <v>293</v>
      </c>
      <c r="J2578" s="102" t="s">
        <v>1</v>
      </c>
      <c r="K2578" s="102" t="s">
        <v>289</v>
      </c>
      <c r="L2578" s="102" t="str">
        <f>[2]!Table1[[#This Row],[Orgn]]&amp;"-"&amp;[2]!Table1[[#This Row],[Dest]]</f>
        <v>NAP-SSH</v>
      </c>
      <c r="M2578" s="102" t="str">
        <f t="shared" si="40"/>
        <v>CHD</v>
      </c>
      <c r="N2578" s="102">
        <f>WEEKDAY([2]!Table1[[#This Row],[Travel Date]],2)</f>
        <v>1</v>
      </c>
      <c r="P2578" s="102">
        <v>1</v>
      </c>
    </row>
    <row r="2579" spans="1:16" x14ac:dyDescent="0.25">
      <c r="A2579" s="276" t="s">
        <v>1879</v>
      </c>
      <c r="B2579" s="277" t="s">
        <v>3401</v>
      </c>
      <c r="C2579" s="277" t="s">
        <v>1075</v>
      </c>
      <c r="D2579" s="278" t="s">
        <v>1990</v>
      </c>
      <c r="E2579" s="102" t="s">
        <v>275</v>
      </c>
      <c r="F2579" s="102" t="s">
        <v>3402</v>
      </c>
      <c r="G2579" s="103">
        <v>42861</v>
      </c>
      <c r="H2579" s="103">
        <v>45773</v>
      </c>
      <c r="I2579" s="102" t="s">
        <v>293</v>
      </c>
      <c r="J2579" s="102" t="s">
        <v>1</v>
      </c>
      <c r="K2579" s="102" t="s">
        <v>289</v>
      </c>
      <c r="L2579" s="102" t="str">
        <f>[2]!Table1[[#This Row],[Orgn]]&amp;"-"&amp;[2]!Table1[[#This Row],[Dest]]</f>
        <v>NAP-SSH</v>
      </c>
      <c r="M2579" s="102" t="str">
        <f t="shared" si="40"/>
        <v>CHD</v>
      </c>
      <c r="N2579" s="102">
        <f>WEEKDAY([2]!Table1[[#This Row],[Travel Date]],2)</f>
        <v>1</v>
      </c>
      <c r="P2579" s="102">
        <v>1</v>
      </c>
    </row>
    <row r="2580" spans="1:16" x14ac:dyDescent="0.25">
      <c r="A2580" s="276" t="s">
        <v>3403</v>
      </c>
      <c r="B2580" s="277" t="s">
        <v>1103</v>
      </c>
      <c r="C2580" s="277" t="s">
        <v>277</v>
      </c>
      <c r="D2580" s="278" t="s">
        <v>286</v>
      </c>
      <c r="E2580" s="102" t="s">
        <v>275</v>
      </c>
      <c r="F2580" s="102" t="s">
        <v>3404</v>
      </c>
      <c r="G2580" s="103" t="s">
        <v>2033</v>
      </c>
      <c r="H2580" s="103">
        <v>45773</v>
      </c>
      <c r="I2580" s="102" t="s">
        <v>293</v>
      </c>
      <c r="J2580" s="102" t="s">
        <v>1</v>
      </c>
      <c r="K2580" s="102" t="s">
        <v>289</v>
      </c>
      <c r="L2580" s="102" t="str">
        <f>[2]!Table1[[#This Row],[Orgn]]&amp;"-"&amp;[2]!Table1[[#This Row],[Dest]]</f>
        <v>NAP-SSH</v>
      </c>
      <c r="M2580" s="102" t="str">
        <f t="shared" si="40"/>
        <v>ADT</v>
      </c>
      <c r="N2580" s="102">
        <f>WEEKDAY([2]!Table1[[#This Row],[Travel Date]],2)</f>
        <v>1</v>
      </c>
      <c r="P2580" s="102">
        <v>1</v>
      </c>
    </row>
    <row r="2581" spans="1:16" x14ac:dyDescent="0.25">
      <c r="A2581" s="276" t="s">
        <v>3403</v>
      </c>
      <c r="B2581" s="277" t="s">
        <v>1108</v>
      </c>
      <c r="C2581" s="277" t="s">
        <v>274</v>
      </c>
      <c r="D2581" s="278" t="s">
        <v>286</v>
      </c>
      <c r="E2581" s="102" t="s">
        <v>275</v>
      </c>
      <c r="F2581" s="102" t="s">
        <v>3405</v>
      </c>
      <c r="G2581" s="103" t="s">
        <v>5614</v>
      </c>
      <c r="H2581" s="103">
        <v>45773</v>
      </c>
      <c r="I2581" s="102" t="s">
        <v>293</v>
      </c>
      <c r="J2581" s="102" t="s">
        <v>1</v>
      </c>
      <c r="K2581" s="102" t="s">
        <v>289</v>
      </c>
      <c r="L2581" s="102" t="str">
        <f>[2]!Table1[[#This Row],[Orgn]]&amp;"-"&amp;[2]!Table1[[#This Row],[Dest]]</f>
        <v>NAP-SSH</v>
      </c>
      <c r="M2581" s="102" t="str">
        <f t="shared" si="40"/>
        <v>ADT</v>
      </c>
      <c r="N2581" s="102">
        <f>WEEKDAY([2]!Table1[[#This Row],[Travel Date]],2)</f>
        <v>1</v>
      </c>
      <c r="P2581" s="102">
        <v>1</v>
      </c>
    </row>
    <row r="2582" spans="1:16" x14ac:dyDescent="0.25">
      <c r="A2582" s="276" t="s">
        <v>3406</v>
      </c>
      <c r="B2582" s="277" t="s">
        <v>3407</v>
      </c>
      <c r="C2582" s="277" t="s">
        <v>274</v>
      </c>
      <c r="D2582" s="278" t="s">
        <v>316</v>
      </c>
      <c r="E2582" s="102" t="s">
        <v>275</v>
      </c>
      <c r="F2582" s="102" t="s">
        <v>5615</v>
      </c>
      <c r="G2582" s="103"/>
      <c r="H2582" s="103">
        <v>45773</v>
      </c>
      <c r="I2582" s="102" t="s">
        <v>293</v>
      </c>
      <c r="J2582" s="102" t="s">
        <v>1</v>
      </c>
      <c r="K2582" s="102" t="s">
        <v>289</v>
      </c>
      <c r="L2582" s="102" t="str">
        <f>[2]!Table1[[#This Row],[Orgn]]&amp;"-"&amp;[2]!Table1[[#This Row],[Dest]]</f>
        <v>NAP-SSH</v>
      </c>
      <c r="M2582" s="102" t="str">
        <f t="shared" si="40"/>
        <v>ADT</v>
      </c>
      <c r="N2582" s="102">
        <f>WEEKDAY([2]!Table1[[#This Row],[Travel Date]],2)</f>
        <v>1</v>
      </c>
      <c r="P2582" s="102">
        <v>1</v>
      </c>
    </row>
    <row r="2583" spans="1:16" x14ac:dyDescent="0.25">
      <c r="A2583" s="276" t="s">
        <v>2090</v>
      </c>
      <c r="B2583" s="277" t="s">
        <v>1694</v>
      </c>
      <c r="C2583" s="277" t="s">
        <v>1075</v>
      </c>
      <c r="D2583" s="278" t="s">
        <v>329</v>
      </c>
      <c r="E2583" s="102" t="s">
        <v>275</v>
      </c>
      <c r="F2583" s="102" t="s">
        <v>5616</v>
      </c>
      <c r="G2583" s="103" t="s">
        <v>5617</v>
      </c>
      <c r="H2583" s="103">
        <v>45773</v>
      </c>
      <c r="I2583" s="102" t="s">
        <v>293</v>
      </c>
      <c r="J2583" s="102" t="s">
        <v>1</v>
      </c>
      <c r="K2583" s="102" t="s">
        <v>289</v>
      </c>
      <c r="L2583" s="102" t="str">
        <f>[2]!Table1[[#This Row],[Orgn]]&amp;"-"&amp;[2]!Table1[[#This Row],[Dest]]</f>
        <v>NAP-SSH</v>
      </c>
      <c r="M2583" s="102" t="str">
        <f t="shared" si="40"/>
        <v>CHD</v>
      </c>
      <c r="N2583" s="102">
        <f>WEEKDAY([2]!Table1[[#This Row],[Travel Date]],2)</f>
        <v>1</v>
      </c>
      <c r="P2583" s="102">
        <v>1</v>
      </c>
    </row>
    <row r="2584" spans="1:16" x14ac:dyDescent="0.25">
      <c r="A2584" s="276" t="s">
        <v>2090</v>
      </c>
      <c r="B2584" s="277" t="s">
        <v>1558</v>
      </c>
      <c r="C2584" s="277" t="s">
        <v>1151</v>
      </c>
      <c r="D2584" s="278" t="s">
        <v>329</v>
      </c>
      <c r="E2584" s="102" t="s">
        <v>275</v>
      </c>
      <c r="F2584" s="102" t="s">
        <v>5618</v>
      </c>
      <c r="G2584" s="103" t="s">
        <v>5619</v>
      </c>
      <c r="H2584" s="103">
        <v>45773</v>
      </c>
      <c r="I2584" s="102" t="s">
        <v>293</v>
      </c>
      <c r="J2584" s="102" t="s">
        <v>1</v>
      </c>
      <c r="K2584" s="102" t="s">
        <v>289</v>
      </c>
      <c r="L2584" s="102" t="str">
        <f>[2]!Table1[[#This Row],[Orgn]]&amp;"-"&amp;[2]!Table1[[#This Row],[Dest]]</f>
        <v>NAP-SSH</v>
      </c>
      <c r="M2584" s="102" t="str">
        <f t="shared" si="40"/>
        <v>ADT</v>
      </c>
      <c r="N2584" s="102">
        <f>WEEKDAY([2]!Table1[[#This Row],[Travel Date]],2)</f>
        <v>1</v>
      </c>
      <c r="P2584" s="102">
        <v>1</v>
      </c>
    </row>
    <row r="2585" spans="1:16" x14ac:dyDescent="0.25">
      <c r="A2585" s="276" t="s">
        <v>3411</v>
      </c>
      <c r="B2585" s="277" t="s">
        <v>1401</v>
      </c>
      <c r="C2585" s="277" t="s">
        <v>277</v>
      </c>
      <c r="D2585" s="278" t="s">
        <v>2257</v>
      </c>
      <c r="E2585" s="102" t="s">
        <v>275</v>
      </c>
      <c r="F2585" s="102" t="s">
        <v>3412</v>
      </c>
      <c r="G2585" s="103"/>
      <c r="H2585" s="103">
        <v>45773</v>
      </c>
      <c r="I2585" s="102" t="s">
        <v>293</v>
      </c>
      <c r="J2585" s="102" t="s">
        <v>1</v>
      </c>
      <c r="K2585" s="102" t="s">
        <v>289</v>
      </c>
      <c r="L2585" s="102" t="str">
        <f>[2]!Table1[[#This Row],[Orgn]]&amp;"-"&amp;[2]!Table1[[#This Row],[Dest]]</f>
        <v>NAP-SSH</v>
      </c>
      <c r="M2585" s="102" t="str">
        <f t="shared" si="40"/>
        <v>ADT</v>
      </c>
      <c r="N2585" s="102">
        <f>WEEKDAY([2]!Table1[[#This Row],[Travel Date]],2)</f>
        <v>1</v>
      </c>
      <c r="P2585" s="102">
        <v>1</v>
      </c>
    </row>
    <row r="2586" spans="1:16" x14ac:dyDescent="0.25">
      <c r="A2586" s="276" t="s">
        <v>3413</v>
      </c>
      <c r="B2586" s="277" t="s">
        <v>1202</v>
      </c>
      <c r="C2586" s="277" t="s">
        <v>277</v>
      </c>
      <c r="D2586" s="278" t="s">
        <v>286</v>
      </c>
      <c r="E2586" s="102" t="s">
        <v>275</v>
      </c>
      <c r="F2586" s="102" t="s">
        <v>3414</v>
      </c>
      <c r="G2586" s="103" t="s">
        <v>5620</v>
      </c>
      <c r="H2586" s="103">
        <v>45773</v>
      </c>
      <c r="I2586" s="102" t="s">
        <v>293</v>
      </c>
      <c r="J2586" s="102" t="s">
        <v>1</v>
      </c>
      <c r="K2586" s="102" t="s">
        <v>289</v>
      </c>
      <c r="L2586" s="102" t="str">
        <f>[2]!Table1[[#This Row],[Orgn]]&amp;"-"&amp;[2]!Table1[[#This Row],[Dest]]</f>
        <v>NAP-SSH</v>
      </c>
      <c r="M2586" s="102" t="str">
        <f t="shared" si="40"/>
        <v>ADT</v>
      </c>
      <c r="N2586" s="102">
        <f>WEEKDAY([2]!Table1[[#This Row],[Travel Date]],2)</f>
        <v>1</v>
      </c>
      <c r="P2586" s="102">
        <v>1</v>
      </c>
    </row>
    <row r="2587" spans="1:16" x14ac:dyDescent="0.25">
      <c r="A2587" s="276" t="s">
        <v>3415</v>
      </c>
      <c r="B2587" s="277" t="s">
        <v>1123</v>
      </c>
      <c r="C2587" s="277" t="s">
        <v>277</v>
      </c>
      <c r="D2587" s="278" t="s">
        <v>2257</v>
      </c>
      <c r="E2587" s="102" t="s">
        <v>275</v>
      </c>
      <c r="F2587" s="102" t="s">
        <v>3416</v>
      </c>
      <c r="G2587" s="103"/>
      <c r="H2587" s="103">
        <v>45773</v>
      </c>
      <c r="I2587" s="102" t="s">
        <v>293</v>
      </c>
      <c r="J2587" s="102" t="s">
        <v>1</v>
      </c>
      <c r="K2587" s="102" t="s">
        <v>289</v>
      </c>
      <c r="L2587" s="102" t="str">
        <f>[2]!Table1[[#This Row],[Orgn]]&amp;"-"&amp;[2]!Table1[[#This Row],[Dest]]</f>
        <v>NAP-SSH</v>
      </c>
      <c r="M2587" s="102" t="str">
        <f t="shared" si="40"/>
        <v>ADT</v>
      </c>
      <c r="N2587" s="102">
        <f>WEEKDAY([2]!Table1[[#This Row],[Travel Date]],2)</f>
        <v>1</v>
      </c>
      <c r="P2587" s="102">
        <v>1</v>
      </c>
    </row>
    <row r="2588" spans="1:16" x14ac:dyDescent="0.25">
      <c r="A2588" s="276" t="s">
        <v>3417</v>
      </c>
      <c r="B2588" s="277" t="s">
        <v>3418</v>
      </c>
      <c r="C2588" s="277" t="s">
        <v>274</v>
      </c>
      <c r="D2588" s="278" t="s">
        <v>136</v>
      </c>
      <c r="E2588" s="102" t="s">
        <v>275</v>
      </c>
      <c r="F2588" s="102" t="s">
        <v>5621</v>
      </c>
      <c r="G2588" s="103"/>
      <c r="H2588" s="103">
        <v>45773</v>
      </c>
      <c r="I2588" s="102" t="s">
        <v>293</v>
      </c>
      <c r="J2588" s="102" t="s">
        <v>1</v>
      </c>
      <c r="K2588" s="102" t="s">
        <v>289</v>
      </c>
      <c r="L2588" s="102" t="str">
        <f>[2]!Table1[[#This Row],[Orgn]]&amp;"-"&amp;[2]!Table1[[#This Row],[Dest]]</f>
        <v>NAP-SSH</v>
      </c>
      <c r="M2588" s="102" t="str">
        <f t="shared" si="40"/>
        <v>ADT</v>
      </c>
      <c r="N2588" s="102">
        <f>WEEKDAY([2]!Table1[[#This Row],[Travel Date]],2)</f>
        <v>1</v>
      </c>
      <c r="P2588" s="102">
        <v>1</v>
      </c>
    </row>
    <row r="2589" spans="1:16" x14ac:dyDescent="0.25">
      <c r="A2589" s="276" t="s">
        <v>3417</v>
      </c>
      <c r="B2589" s="277" t="s">
        <v>1635</v>
      </c>
      <c r="C2589" s="277" t="s">
        <v>274</v>
      </c>
      <c r="D2589" s="278" t="s">
        <v>136</v>
      </c>
      <c r="E2589" s="102" t="s">
        <v>275</v>
      </c>
      <c r="F2589" s="102" t="s">
        <v>3420</v>
      </c>
      <c r="G2589" s="103"/>
      <c r="H2589" s="103">
        <v>45773</v>
      </c>
      <c r="I2589" s="102" t="s">
        <v>293</v>
      </c>
      <c r="J2589" s="102" t="s">
        <v>1</v>
      </c>
      <c r="K2589" s="102" t="s">
        <v>289</v>
      </c>
      <c r="L2589" s="102" t="str">
        <f>[2]!Table1[[#This Row],[Orgn]]&amp;"-"&amp;[2]!Table1[[#This Row],[Dest]]</f>
        <v>NAP-SSH</v>
      </c>
      <c r="M2589" s="102" t="str">
        <f t="shared" si="40"/>
        <v>ADT</v>
      </c>
      <c r="N2589" s="102">
        <f>WEEKDAY([2]!Table1[[#This Row],[Travel Date]],2)</f>
        <v>1</v>
      </c>
      <c r="P2589" s="102">
        <v>1</v>
      </c>
    </row>
    <row r="2590" spans="1:16" x14ac:dyDescent="0.25">
      <c r="A2590" s="276" t="s">
        <v>3421</v>
      </c>
      <c r="B2590" s="277" t="s">
        <v>3422</v>
      </c>
      <c r="C2590" s="277" t="s">
        <v>274</v>
      </c>
      <c r="D2590" s="278" t="s">
        <v>1990</v>
      </c>
      <c r="E2590" s="102" t="s">
        <v>275</v>
      </c>
      <c r="F2590" s="102" t="s">
        <v>5622</v>
      </c>
      <c r="G2590" s="103"/>
      <c r="H2590" s="103">
        <v>45773</v>
      </c>
      <c r="I2590" s="102" t="s">
        <v>293</v>
      </c>
      <c r="J2590" s="102" t="s">
        <v>1</v>
      </c>
      <c r="K2590" s="102" t="s">
        <v>289</v>
      </c>
      <c r="L2590" s="102" t="str">
        <f>[2]!Table1[[#This Row],[Orgn]]&amp;"-"&amp;[2]!Table1[[#This Row],[Dest]]</f>
        <v>NAP-SSH</v>
      </c>
      <c r="M2590" s="102" t="str">
        <f t="shared" si="40"/>
        <v>ADT</v>
      </c>
      <c r="N2590" s="102">
        <f>WEEKDAY([2]!Table1[[#This Row],[Travel Date]],2)</f>
        <v>1</v>
      </c>
      <c r="P2590" s="102">
        <v>1</v>
      </c>
    </row>
    <row r="2591" spans="1:16" x14ac:dyDescent="0.25">
      <c r="A2591" s="276" t="s">
        <v>3421</v>
      </c>
      <c r="B2591" s="277" t="s">
        <v>1106</v>
      </c>
      <c r="C2591" s="277" t="s">
        <v>274</v>
      </c>
      <c r="D2591" s="278" t="s">
        <v>1990</v>
      </c>
      <c r="E2591" s="102" t="s">
        <v>275</v>
      </c>
      <c r="F2591" s="102" t="s">
        <v>3424</v>
      </c>
      <c r="G2591" s="103"/>
      <c r="H2591" s="103">
        <v>45773</v>
      </c>
      <c r="I2591" s="102" t="s">
        <v>293</v>
      </c>
      <c r="J2591" s="102" t="s">
        <v>1</v>
      </c>
      <c r="K2591" s="102" t="s">
        <v>289</v>
      </c>
      <c r="L2591" s="102" t="str">
        <f>[2]!Table1[[#This Row],[Orgn]]&amp;"-"&amp;[2]!Table1[[#This Row],[Dest]]</f>
        <v>NAP-SSH</v>
      </c>
      <c r="M2591" s="102" t="str">
        <f t="shared" si="40"/>
        <v>ADT</v>
      </c>
      <c r="N2591" s="102">
        <f>WEEKDAY([2]!Table1[[#This Row],[Travel Date]],2)</f>
        <v>1</v>
      </c>
      <c r="P2591" s="102">
        <v>1</v>
      </c>
    </row>
    <row r="2592" spans="1:16" x14ac:dyDescent="0.25">
      <c r="A2592" s="276" t="s">
        <v>1365</v>
      </c>
      <c r="B2592" s="277" t="s">
        <v>1229</v>
      </c>
      <c r="C2592" s="277" t="s">
        <v>274</v>
      </c>
      <c r="D2592" s="278" t="s">
        <v>136</v>
      </c>
      <c r="E2592" s="102" t="s">
        <v>275</v>
      </c>
      <c r="F2592" s="102" t="s">
        <v>3425</v>
      </c>
      <c r="G2592" s="103"/>
      <c r="H2592" s="103">
        <v>45773</v>
      </c>
      <c r="I2592" s="102" t="s">
        <v>293</v>
      </c>
      <c r="J2592" s="102" t="s">
        <v>1</v>
      </c>
      <c r="K2592" s="102" t="s">
        <v>289</v>
      </c>
      <c r="L2592" s="102" t="str">
        <f>[2]!Table1[[#This Row],[Orgn]]&amp;"-"&amp;[2]!Table1[[#This Row],[Dest]]</f>
        <v>NAP-SSH</v>
      </c>
      <c r="M2592" s="102" t="str">
        <f t="shared" si="40"/>
        <v>ADT</v>
      </c>
      <c r="N2592" s="102">
        <f>WEEKDAY([2]!Table1[[#This Row],[Travel Date]],2)</f>
        <v>1</v>
      </c>
      <c r="P2592" s="102">
        <v>1</v>
      </c>
    </row>
    <row r="2593" spans="1:16" x14ac:dyDescent="0.25">
      <c r="A2593" s="276" t="s">
        <v>3426</v>
      </c>
      <c r="B2593" s="277" t="s">
        <v>1076</v>
      </c>
      <c r="C2593" s="277" t="s">
        <v>274</v>
      </c>
      <c r="D2593" s="278" t="s">
        <v>1990</v>
      </c>
      <c r="E2593" s="102" t="s">
        <v>275</v>
      </c>
      <c r="F2593" s="102" t="s">
        <v>3427</v>
      </c>
      <c r="G2593" s="103"/>
      <c r="H2593" s="103">
        <v>45773</v>
      </c>
      <c r="I2593" s="102" t="s">
        <v>293</v>
      </c>
      <c r="J2593" s="102" t="s">
        <v>1</v>
      </c>
      <c r="K2593" s="102" t="s">
        <v>289</v>
      </c>
      <c r="L2593" s="102" t="str">
        <f>[2]!Table1[[#This Row],[Orgn]]&amp;"-"&amp;[2]!Table1[[#This Row],[Dest]]</f>
        <v>NAP-SSH</v>
      </c>
      <c r="M2593" s="102" t="str">
        <f t="shared" si="40"/>
        <v>ADT</v>
      </c>
      <c r="N2593" s="102">
        <f>WEEKDAY([2]!Table1[[#This Row],[Travel Date]],2)</f>
        <v>1</v>
      </c>
      <c r="P2593" s="102">
        <v>1</v>
      </c>
    </row>
    <row r="2594" spans="1:16" x14ac:dyDescent="0.25">
      <c r="A2594" s="276" t="s">
        <v>1217</v>
      </c>
      <c r="B2594" s="277" t="s">
        <v>2230</v>
      </c>
      <c r="C2594" s="277" t="s">
        <v>277</v>
      </c>
      <c r="D2594" s="278" t="s">
        <v>286</v>
      </c>
      <c r="E2594" s="102" t="s">
        <v>275</v>
      </c>
      <c r="F2594" s="102" t="s">
        <v>3429</v>
      </c>
      <c r="G2594" s="103" t="s">
        <v>5623</v>
      </c>
      <c r="H2594" s="103">
        <v>45773</v>
      </c>
      <c r="I2594" s="102" t="s">
        <v>293</v>
      </c>
      <c r="J2594" s="102" t="s">
        <v>1</v>
      </c>
      <c r="K2594" s="102" t="s">
        <v>289</v>
      </c>
      <c r="L2594" s="102" t="str">
        <f>[2]!Table1[[#This Row],[Orgn]]&amp;"-"&amp;[2]!Table1[[#This Row],[Dest]]</f>
        <v>NAP-SSH</v>
      </c>
      <c r="M2594" s="102" t="str">
        <f t="shared" si="40"/>
        <v>ADT</v>
      </c>
      <c r="N2594" s="102">
        <f>WEEKDAY([2]!Table1[[#This Row],[Travel Date]],2)</f>
        <v>1</v>
      </c>
      <c r="P2594" s="102">
        <v>1</v>
      </c>
    </row>
    <row r="2595" spans="1:16" x14ac:dyDescent="0.25">
      <c r="A2595" s="276" t="s">
        <v>1217</v>
      </c>
      <c r="B2595" s="277" t="s">
        <v>1110</v>
      </c>
      <c r="C2595" s="277" t="s">
        <v>274</v>
      </c>
      <c r="D2595" s="278" t="s">
        <v>286</v>
      </c>
      <c r="E2595" s="102" t="s">
        <v>275</v>
      </c>
      <c r="F2595" s="102" t="s">
        <v>3430</v>
      </c>
      <c r="G2595" s="103" t="s">
        <v>5624</v>
      </c>
      <c r="H2595" s="103">
        <v>45773</v>
      </c>
      <c r="I2595" s="102" t="s">
        <v>293</v>
      </c>
      <c r="J2595" s="102" t="s">
        <v>1</v>
      </c>
      <c r="K2595" s="102" t="s">
        <v>289</v>
      </c>
      <c r="L2595" s="102" t="str">
        <f>[2]!Table1[[#This Row],[Orgn]]&amp;"-"&amp;[2]!Table1[[#This Row],[Dest]]</f>
        <v>NAP-SSH</v>
      </c>
      <c r="M2595" s="102" t="str">
        <f t="shared" si="40"/>
        <v>ADT</v>
      </c>
      <c r="N2595" s="102">
        <f>WEEKDAY([2]!Table1[[#This Row],[Travel Date]],2)</f>
        <v>1</v>
      </c>
      <c r="P2595" s="102">
        <v>1</v>
      </c>
    </row>
    <row r="2596" spans="1:16" x14ac:dyDescent="0.25">
      <c r="A2596" s="276" t="s">
        <v>1668</v>
      </c>
      <c r="B2596" s="277" t="s">
        <v>1391</v>
      </c>
      <c r="C2596" s="277" t="s">
        <v>277</v>
      </c>
      <c r="D2596" s="278" t="s">
        <v>2257</v>
      </c>
      <c r="E2596" s="102" t="s">
        <v>275</v>
      </c>
      <c r="F2596" s="102" t="s">
        <v>3431</v>
      </c>
      <c r="G2596" s="103"/>
      <c r="H2596" s="103">
        <v>45773</v>
      </c>
      <c r="I2596" s="102" t="s">
        <v>293</v>
      </c>
      <c r="J2596" s="102" t="s">
        <v>1</v>
      </c>
      <c r="K2596" s="102" t="s">
        <v>289</v>
      </c>
      <c r="L2596" s="102" t="str">
        <f>[2]!Table1[[#This Row],[Orgn]]&amp;"-"&amp;[2]!Table1[[#This Row],[Dest]]</f>
        <v>NAP-SSH</v>
      </c>
      <c r="M2596" s="102" t="str">
        <f t="shared" si="40"/>
        <v>ADT</v>
      </c>
      <c r="N2596" s="102">
        <f>WEEKDAY([2]!Table1[[#This Row],[Travel Date]],2)</f>
        <v>1</v>
      </c>
      <c r="P2596" s="102">
        <v>1</v>
      </c>
    </row>
    <row r="2597" spans="1:16" x14ac:dyDescent="0.25">
      <c r="A2597" s="276" t="s">
        <v>1668</v>
      </c>
      <c r="B2597" s="277" t="s">
        <v>1400</v>
      </c>
      <c r="C2597" s="277" t="s">
        <v>277</v>
      </c>
      <c r="D2597" s="278" t="s">
        <v>2257</v>
      </c>
      <c r="E2597" s="102" t="s">
        <v>275</v>
      </c>
      <c r="F2597" s="102" t="s">
        <v>3432</v>
      </c>
      <c r="G2597" s="103"/>
      <c r="H2597" s="103">
        <v>45773</v>
      </c>
      <c r="I2597" s="102" t="s">
        <v>293</v>
      </c>
      <c r="J2597" s="102" t="s">
        <v>1</v>
      </c>
      <c r="K2597" s="102" t="s">
        <v>289</v>
      </c>
      <c r="L2597" s="102" t="str">
        <f>[2]!Table1[[#This Row],[Orgn]]&amp;"-"&amp;[2]!Table1[[#This Row],[Dest]]</f>
        <v>NAP-SSH</v>
      </c>
      <c r="M2597" s="102" t="str">
        <f t="shared" si="40"/>
        <v>ADT</v>
      </c>
      <c r="N2597" s="102">
        <f>WEEKDAY([2]!Table1[[#This Row],[Travel Date]],2)</f>
        <v>1</v>
      </c>
      <c r="P2597" s="102">
        <v>1</v>
      </c>
    </row>
    <row r="2598" spans="1:16" x14ac:dyDescent="0.25">
      <c r="A2598" s="276" t="s">
        <v>3433</v>
      </c>
      <c r="B2598" s="277" t="s">
        <v>1434</v>
      </c>
      <c r="C2598" s="277" t="s">
        <v>1087</v>
      </c>
      <c r="D2598" s="278" t="s">
        <v>152</v>
      </c>
      <c r="E2598" s="102" t="s">
        <v>275</v>
      </c>
      <c r="F2598" s="102" t="s">
        <v>3434</v>
      </c>
      <c r="G2598" s="103"/>
      <c r="H2598" s="103">
        <v>45773</v>
      </c>
      <c r="I2598" s="102" t="s">
        <v>293</v>
      </c>
      <c r="J2598" s="102" t="s">
        <v>1</v>
      </c>
      <c r="K2598" s="102" t="s">
        <v>289</v>
      </c>
      <c r="L2598" s="102" t="str">
        <f>[2]!Table1[[#This Row],[Orgn]]&amp;"-"&amp;[2]!Table1[[#This Row],[Dest]]</f>
        <v>NAP-SSH</v>
      </c>
      <c r="M2598" s="102" t="str">
        <f t="shared" si="40"/>
        <v>ADT</v>
      </c>
      <c r="N2598" s="102">
        <f>WEEKDAY([2]!Table1[[#This Row],[Travel Date]],2)</f>
        <v>1</v>
      </c>
      <c r="P2598" s="102">
        <v>1</v>
      </c>
    </row>
    <row r="2599" spans="1:16" x14ac:dyDescent="0.25">
      <c r="A2599" s="276" t="s">
        <v>2091</v>
      </c>
      <c r="B2599" s="277" t="s">
        <v>1210</v>
      </c>
      <c r="C2599" s="277" t="s">
        <v>274</v>
      </c>
      <c r="D2599" s="278" t="s">
        <v>286</v>
      </c>
      <c r="E2599" s="102" t="s">
        <v>275</v>
      </c>
      <c r="F2599" s="102" t="s">
        <v>2119</v>
      </c>
      <c r="G2599" s="103" t="s">
        <v>5625</v>
      </c>
      <c r="H2599" s="103">
        <v>45773</v>
      </c>
      <c r="I2599" s="102" t="s">
        <v>293</v>
      </c>
      <c r="J2599" s="102" t="s">
        <v>1</v>
      </c>
      <c r="K2599" s="102" t="s">
        <v>289</v>
      </c>
      <c r="L2599" s="102" t="str">
        <f>[2]!Table1[[#This Row],[Orgn]]&amp;"-"&amp;[2]!Table1[[#This Row],[Dest]]</f>
        <v>NAP-SSH</v>
      </c>
      <c r="M2599" s="102" t="str">
        <f t="shared" si="40"/>
        <v>ADT</v>
      </c>
      <c r="N2599" s="102">
        <f>WEEKDAY([2]!Table1[[#This Row],[Travel Date]],2)</f>
        <v>1</v>
      </c>
      <c r="P2599" s="102">
        <v>1</v>
      </c>
    </row>
    <row r="2600" spans="1:16" x14ac:dyDescent="0.25">
      <c r="A2600" s="279" t="s">
        <v>1830</v>
      </c>
      <c r="B2600" s="280" t="s">
        <v>1071</v>
      </c>
      <c r="C2600" s="280" t="s">
        <v>274</v>
      </c>
      <c r="D2600" s="278" t="s">
        <v>286</v>
      </c>
      <c r="E2600" s="102" t="s">
        <v>275</v>
      </c>
      <c r="F2600" s="102" t="s">
        <v>3435</v>
      </c>
      <c r="G2600" s="103" t="s">
        <v>5626</v>
      </c>
      <c r="H2600" s="103">
        <v>45773</v>
      </c>
      <c r="I2600" s="102" t="s">
        <v>293</v>
      </c>
      <c r="J2600" s="102" t="s">
        <v>1</v>
      </c>
      <c r="K2600" s="102" t="s">
        <v>289</v>
      </c>
      <c r="L2600" s="102" t="str">
        <f>[2]!Table1[[#This Row],[Orgn]]&amp;"-"&amp;[2]!Table1[[#This Row],[Dest]]</f>
        <v>NAP-SSH</v>
      </c>
      <c r="M2600" s="102" t="str">
        <f t="shared" si="40"/>
        <v>ADT</v>
      </c>
      <c r="N2600" s="102">
        <f>WEEKDAY([2]!Table1[[#This Row],[Travel Date]],2)</f>
        <v>1</v>
      </c>
      <c r="P2600" s="102">
        <v>1</v>
      </c>
    </row>
    <row r="2601" spans="1:16" x14ac:dyDescent="0.25">
      <c r="A2601" s="276" t="s">
        <v>5627</v>
      </c>
      <c r="B2601" s="277" t="s">
        <v>1845</v>
      </c>
      <c r="C2601" s="277" t="s">
        <v>277</v>
      </c>
      <c r="D2601" s="278" t="s">
        <v>136</v>
      </c>
      <c r="E2601" s="102" t="s">
        <v>275</v>
      </c>
      <c r="F2601" s="102" t="s">
        <v>5628</v>
      </c>
      <c r="G2601" s="103">
        <v>27893</v>
      </c>
      <c r="H2601" s="103">
        <v>45773</v>
      </c>
      <c r="I2601" s="102" t="s">
        <v>290</v>
      </c>
      <c r="J2601" s="102" t="s">
        <v>289</v>
      </c>
      <c r="K2601" s="102" t="s">
        <v>1</v>
      </c>
      <c r="L2601" s="102" t="str">
        <f>[2]!Table1[[#This Row],[Orgn]]&amp;"-"&amp;[2]!Table1[[#This Row],[Dest]]</f>
        <v>NAP-SSH</v>
      </c>
      <c r="M2601" s="102" t="str">
        <f t="shared" si="40"/>
        <v>ADT</v>
      </c>
      <c r="N2601" s="102">
        <f>WEEKDAY([2]!Table1[[#This Row],[Travel Date]],2)</f>
        <v>1</v>
      </c>
      <c r="P2601" s="102">
        <v>1</v>
      </c>
    </row>
    <row r="2602" spans="1:16" x14ac:dyDescent="0.25">
      <c r="A2602" s="276" t="s">
        <v>5629</v>
      </c>
      <c r="B2602" s="277" t="s">
        <v>1071</v>
      </c>
      <c r="C2602" s="277" t="s">
        <v>274</v>
      </c>
      <c r="D2602" s="278" t="s">
        <v>136</v>
      </c>
      <c r="E2602" s="102" t="s">
        <v>275</v>
      </c>
      <c r="F2602" s="102" t="s">
        <v>5630</v>
      </c>
      <c r="G2602" s="103">
        <v>32057</v>
      </c>
      <c r="H2602" s="103">
        <v>45773</v>
      </c>
      <c r="I2602" s="102" t="s">
        <v>290</v>
      </c>
      <c r="J2602" s="102" t="s">
        <v>289</v>
      </c>
      <c r="K2602" s="102" t="s">
        <v>1</v>
      </c>
      <c r="L2602" s="102" t="str">
        <f>[2]!Table1[[#This Row],[Orgn]]&amp;"-"&amp;[2]!Table1[[#This Row],[Dest]]</f>
        <v>NAP-SSH</v>
      </c>
      <c r="M2602" s="102" t="str">
        <f t="shared" si="40"/>
        <v>ADT</v>
      </c>
      <c r="N2602" s="102">
        <f>WEEKDAY([2]!Table1[[#This Row],[Travel Date]],2)</f>
        <v>1</v>
      </c>
      <c r="P2602" s="102">
        <v>1</v>
      </c>
    </row>
    <row r="2603" spans="1:16" x14ac:dyDescent="0.25">
      <c r="A2603" s="276" t="s">
        <v>1875</v>
      </c>
      <c r="B2603" s="277" t="s">
        <v>1283</v>
      </c>
      <c r="C2603" s="277" t="s">
        <v>277</v>
      </c>
      <c r="D2603" s="278" t="s">
        <v>136</v>
      </c>
      <c r="E2603" s="102" t="s">
        <v>275</v>
      </c>
      <c r="F2603" s="102" t="s">
        <v>5631</v>
      </c>
      <c r="G2603" s="103">
        <v>31077</v>
      </c>
      <c r="H2603" s="103">
        <v>45773</v>
      </c>
      <c r="I2603" s="102" t="s">
        <v>290</v>
      </c>
      <c r="J2603" s="102" t="s">
        <v>289</v>
      </c>
      <c r="K2603" s="102" t="s">
        <v>1</v>
      </c>
      <c r="L2603" s="102" t="str">
        <f>[2]!Table1[[#This Row],[Orgn]]&amp;"-"&amp;[2]!Table1[[#This Row],[Dest]]</f>
        <v>NAP-SSH</v>
      </c>
      <c r="M2603" s="102" t="str">
        <f t="shared" si="40"/>
        <v>ADT</v>
      </c>
      <c r="N2603" s="102">
        <f>WEEKDAY([2]!Table1[[#This Row],[Travel Date]],2)</f>
        <v>1</v>
      </c>
      <c r="P2603" s="102">
        <v>1</v>
      </c>
    </row>
    <row r="2604" spans="1:16" x14ac:dyDescent="0.25">
      <c r="A2604" s="276" t="s">
        <v>5632</v>
      </c>
      <c r="B2604" s="277" t="s">
        <v>1721</v>
      </c>
      <c r="C2604" s="277" t="s">
        <v>274</v>
      </c>
      <c r="D2604" s="278" t="s">
        <v>136</v>
      </c>
      <c r="E2604" s="102" t="s">
        <v>275</v>
      </c>
      <c r="F2604" s="102" t="s">
        <v>5633</v>
      </c>
      <c r="G2604" s="103">
        <v>31166</v>
      </c>
      <c r="H2604" s="103">
        <v>45773</v>
      </c>
      <c r="I2604" s="102" t="s">
        <v>290</v>
      </c>
      <c r="J2604" s="102" t="s">
        <v>289</v>
      </c>
      <c r="K2604" s="102" t="s">
        <v>1</v>
      </c>
      <c r="L2604" s="102" t="str">
        <f>[2]!Table1[[#This Row],[Orgn]]&amp;"-"&amp;[2]!Table1[[#This Row],[Dest]]</f>
        <v>NAP-SSH</v>
      </c>
      <c r="M2604" s="102" t="str">
        <f t="shared" si="40"/>
        <v>ADT</v>
      </c>
      <c r="N2604" s="102">
        <f>WEEKDAY([2]!Table1[[#This Row],[Travel Date]],2)</f>
        <v>1</v>
      </c>
      <c r="P2604" s="102">
        <v>1</v>
      </c>
    </row>
    <row r="2605" spans="1:16" x14ac:dyDescent="0.25">
      <c r="A2605" s="276" t="s">
        <v>1875</v>
      </c>
      <c r="B2605" s="277" t="s">
        <v>1176</v>
      </c>
      <c r="C2605" s="277" t="s">
        <v>277</v>
      </c>
      <c r="D2605" s="278" t="s">
        <v>136</v>
      </c>
      <c r="E2605" s="102" t="s">
        <v>275</v>
      </c>
      <c r="F2605" s="102" t="s">
        <v>5634</v>
      </c>
      <c r="G2605" s="103">
        <v>32218</v>
      </c>
      <c r="H2605" s="103">
        <v>45773</v>
      </c>
      <c r="I2605" s="102" t="s">
        <v>290</v>
      </c>
      <c r="J2605" s="102" t="s">
        <v>289</v>
      </c>
      <c r="K2605" s="102" t="s">
        <v>1</v>
      </c>
      <c r="L2605" s="102" t="str">
        <f>[2]!Table1[[#This Row],[Orgn]]&amp;"-"&amp;[2]!Table1[[#This Row],[Dest]]</f>
        <v>NAP-SSH</v>
      </c>
      <c r="M2605" s="102" t="str">
        <f t="shared" si="40"/>
        <v>ADT</v>
      </c>
      <c r="N2605" s="102">
        <f>WEEKDAY([2]!Table1[[#This Row],[Travel Date]],2)</f>
        <v>1</v>
      </c>
      <c r="P2605" s="102">
        <v>1</v>
      </c>
    </row>
    <row r="2606" spans="1:16" x14ac:dyDescent="0.25">
      <c r="A2606" s="276" t="s">
        <v>2072</v>
      </c>
      <c r="B2606" s="277" t="s">
        <v>1273</v>
      </c>
      <c r="C2606" s="277" t="s">
        <v>274</v>
      </c>
      <c r="D2606" s="278" t="s">
        <v>136</v>
      </c>
      <c r="E2606" s="102" t="s">
        <v>275</v>
      </c>
      <c r="F2606" s="102" t="s">
        <v>5635</v>
      </c>
      <c r="G2606" s="103">
        <v>24987</v>
      </c>
      <c r="H2606" s="103">
        <v>45773</v>
      </c>
      <c r="I2606" s="102" t="s">
        <v>290</v>
      </c>
      <c r="J2606" s="102" t="s">
        <v>289</v>
      </c>
      <c r="K2606" s="102" t="s">
        <v>1</v>
      </c>
      <c r="L2606" s="102" t="str">
        <f>[2]!Table1[[#This Row],[Orgn]]&amp;"-"&amp;[2]!Table1[[#This Row],[Dest]]</f>
        <v>NAP-SSH</v>
      </c>
      <c r="M2606" s="102" t="str">
        <f t="shared" si="40"/>
        <v>ADT</v>
      </c>
      <c r="N2606" s="102">
        <f>WEEKDAY([2]!Table1[[#This Row],[Travel Date]],2)</f>
        <v>1</v>
      </c>
      <c r="P2606" s="102">
        <v>1</v>
      </c>
    </row>
    <row r="2607" spans="1:16" x14ac:dyDescent="0.25">
      <c r="A2607" s="276" t="s">
        <v>5636</v>
      </c>
      <c r="B2607" s="277" t="s">
        <v>1192</v>
      </c>
      <c r="C2607" s="277" t="s">
        <v>277</v>
      </c>
      <c r="D2607" s="278" t="s">
        <v>136</v>
      </c>
      <c r="E2607" s="102" t="s">
        <v>275</v>
      </c>
      <c r="F2607" s="102" t="s">
        <v>5637</v>
      </c>
      <c r="G2607" s="103">
        <v>26837</v>
      </c>
      <c r="H2607" s="103">
        <v>45773</v>
      </c>
      <c r="I2607" s="102" t="s">
        <v>290</v>
      </c>
      <c r="J2607" s="102" t="s">
        <v>289</v>
      </c>
      <c r="K2607" s="102" t="s">
        <v>1</v>
      </c>
      <c r="L2607" s="102" t="str">
        <f>[2]!Table1[[#This Row],[Orgn]]&amp;"-"&amp;[2]!Table1[[#This Row],[Dest]]</f>
        <v>NAP-SSH</v>
      </c>
      <c r="M2607" s="102" t="str">
        <f t="shared" si="40"/>
        <v>ADT</v>
      </c>
      <c r="N2607" s="102">
        <f>WEEKDAY([2]!Table1[[#This Row],[Travel Date]],2)</f>
        <v>1</v>
      </c>
      <c r="P2607" s="102">
        <v>1</v>
      </c>
    </row>
    <row r="2608" spans="1:16" x14ac:dyDescent="0.25">
      <c r="A2608" s="276" t="s">
        <v>2072</v>
      </c>
      <c r="B2608" s="277" t="s">
        <v>1876</v>
      </c>
      <c r="C2608" s="277" t="s">
        <v>277</v>
      </c>
      <c r="D2608" s="278" t="s">
        <v>136</v>
      </c>
      <c r="E2608" s="102" t="s">
        <v>275</v>
      </c>
      <c r="F2608" s="102" t="s">
        <v>5638</v>
      </c>
      <c r="G2608" s="103">
        <v>40211</v>
      </c>
      <c r="H2608" s="103">
        <v>45773</v>
      </c>
      <c r="I2608" s="102" t="s">
        <v>290</v>
      </c>
      <c r="J2608" s="102" t="s">
        <v>289</v>
      </c>
      <c r="K2608" s="102" t="s">
        <v>1</v>
      </c>
      <c r="L2608" s="102" t="str">
        <f>[2]!Table1[[#This Row],[Orgn]]&amp;"-"&amp;[2]!Table1[[#This Row],[Dest]]</f>
        <v>NAP-SSH</v>
      </c>
      <c r="M2608" s="102" t="str">
        <f t="shared" si="40"/>
        <v>ADT</v>
      </c>
      <c r="N2608" s="102">
        <f>WEEKDAY([2]!Table1[[#This Row],[Travel Date]],2)</f>
        <v>1</v>
      </c>
      <c r="P2608" s="102">
        <v>1</v>
      </c>
    </row>
    <row r="2609" spans="1:16" x14ac:dyDescent="0.25">
      <c r="A2609" s="276" t="s">
        <v>1901</v>
      </c>
      <c r="B2609" s="277" t="s">
        <v>1089</v>
      </c>
      <c r="C2609" s="277" t="s">
        <v>274</v>
      </c>
      <c r="D2609" s="278" t="s">
        <v>136</v>
      </c>
      <c r="E2609" s="102" t="s">
        <v>275</v>
      </c>
      <c r="F2609" s="102" t="s">
        <v>5639</v>
      </c>
      <c r="G2609" s="103">
        <v>23806</v>
      </c>
      <c r="H2609" s="103">
        <v>45773</v>
      </c>
      <c r="I2609" s="102" t="s">
        <v>290</v>
      </c>
      <c r="J2609" s="102" t="s">
        <v>289</v>
      </c>
      <c r="K2609" s="102" t="s">
        <v>1</v>
      </c>
      <c r="L2609" s="102" t="str">
        <f>[2]!Table1[[#This Row],[Orgn]]&amp;"-"&amp;[2]!Table1[[#This Row],[Dest]]</f>
        <v>NAP-SSH</v>
      </c>
      <c r="M2609" s="102" t="str">
        <f t="shared" si="40"/>
        <v>ADT</v>
      </c>
      <c r="N2609" s="102">
        <f>WEEKDAY([2]!Table1[[#This Row],[Travel Date]],2)</f>
        <v>1</v>
      </c>
      <c r="P2609" s="102">
        <v>1</v>
      </c>
    </row>
    <row r="2610" spans="1:16" x14ac:dyDescent="0.25">
      <c r="A2610" s="276" t="s">
        <v>1644</v>
      </c>
      <c r="B2610" s="277" t="s">
        <v>1100</v>
      </c>
      <c r="C2610" s="277" t="s">
        <v>277</v>
      </c>
      <c r="D2610" s="278" t="s">
        <v>136</v>
      </c>
      <c r="E2610" s="102" t="s">
        <v>275</v>
      </c>
      <c r="F2610" s="102" t="s">
        <v>5640</v>
      </c>
      <c r="G2610" s="103">
        <v>26460</v>
      </c>
      <c r="H2610" s="103">
        <v>45773</v>
      </c>
      <c r="I2610" s="102" t="s">
        <v>290</v>
      </c>
      <c r="J2610" s="102" t="s">
        <v>289</v>
      </c>
      <c r="K2610" s="102" t="s">
        <v>1</v>
      </c>
      <c r="L2610" s="102" t="str">
        <f>[2]!Table1[[#This Row],[Orgn]]&amp;"-"&amp;[2]!Table1[[#This Row],[Dest]]</f>
        <v>NAP-SSH</v>
      </c>
      <c r="M2610" s="102" t="str">
        <f t="shared" si="40"/>
        <v>ADT</v>
      </c>
      <c r="N2610" s="102">
        <f>WEEKDAY([2]!Table1[[#This Row],[Travel Date]],2)</f>
        <v>1</v>
      </c>
      <c r="P2610" s="102">
        <v>1</v>
      </c>
    </row>
    <row r="2611" spans="1:16" x14ac:dyDescent="0.25">
      <c r="A2611" s="276" t="s">
        <v>1901</v>
      </c>
      <c r="B2611" s="277" t="s">
        <v>1262</v>
      </c>
      <c r="C2611" s="277" t="s">
        <v>277</v>
      </c>
      <c r="D2611" s="278" t="s">
        <v>136</v>
      </c>
      <c r="E2611" s="102" t="s">
        <v>275</v>
      </c>
      <c r="F2611" s="102" t="s">
        <v>5641</v>
      </c>
      <c r="G2611" s="103">
        <v>38178</v>
      </c>
      <c r="H2611" s="103">
        <v>45773</v>
      </c>
      <c r="I2611" s="102" t="s">
        <v>290</v>
      </c>
      <c r="J2611" s="102" t="s">
        <v>289</v>
      </c>
      <c r="K2611" s="102" t="s">
        <v>1</v>
      </c>
      <c r="L2611" s="102" t="str">
        <f>[2]!Table1[[#This Row],[Orgn]]&amp;"-"&amp;[2]!Table1[[#This Row],[Dest]]</f>
        <v>NAP-SSH</v>
      </c>
      <c r="M2611" s="102" t="str">
        <f t="shared" si="40"/>
        <v>ADT</v>
      </c>
      <c r="N2611" s="102">
        <f>WEEKDAY([2]!Table1[[#This Row],[Travel Date]],2)</f>
        <v>1</v>
      </c>
      <c r="P2611" s="102">
        <v>1</v>
      </c>
    </row>
    <row r="2612" spans="1:16" x14ac:dyDescent="0.25">
      <c r="A2612" s="276" t="s">
        <v>1901</v>
      </c>
      <c r="B2612" s="277" t="s">
        <v>1271</v>
      </c>
      <c r="C2612" s="277" t="s">
        <v>274</v>
      </c>
      <c r="D2612" s="278" t="s">
        <v>136</v>
      </c>
      <c r="E2612" s="102" t="s">
        <v>275</v>
      </c>
      <c r="F2612" s="102" t="s">
        <v>5642</v>
      </c>
      <c r="G2612" s="103">
        <v>38178</v>
      </c>
      <c r="H2612" s="103">
        <v>45773</v>
      </c>
      <c r="I2612" s="102" t="s">
        <v>290</v>
      </c>
      <c r="J2612" s="102" t="s">
        <v>289</v>
      </c>
      <c r="K2612" s="102" t="s">
        <v>1</v>
      </c>
      <c r="L2612" s="102" t="str">
        <f>[2]!Table1[[#This Row],[Orgn]]&amp;"-"&amp;[2]!Table1[[#This Row],[Dest]]</f>
        <v>NAP-SSH</v>
      </c>
      <c r="M2612" s="102" t="str">
        <f t="shared" si="40"/>
        <v>ADT</v>
      </c>
      <c r="N2612" s="102">
        <f>WEEKDAY([2]!Table1[[#This Row],[Travel Date]],2)</f>
        <v>1</v>
      </c>
      <c r="P2612" s="102">
        <v>1</v>
      </c>
    </row>
    <row r="2613" spans="1:16" x14ac:dyDescent="0.25">
      <c r="A2613" s="276" t="s">
        <v>5636</v>
      </c>
      <c r="B2613" s="277" t="s">
        <v>1325</v>
      </c>
      <c r="C2613" s="277" t="s">
        <v>274</v>
      </c>
      <c r="D2613" s="278" t="s">
        <v>136</v>
      </c>
      <c r="E2613" s="102" t="s">
        <v>275</v>
      </c>
      <c r="F2613" s="102" t="s">
        <v>5643</v>
      </c>
      <c r="G2613" s="103">
        <v>26529</v>
      </c>
      <c r="H2613" s="103">
        <v>45773</v>
      </c>
      <c r="I2613" s="102" t="s">
        <v>290</v>
      </c>
      <c r="J2613" s="102" t="s">
        <v>289</v>
      </c>
      <c r="K2613" s="102" t="s">
        <v>1</v>
      </c>
      <c r="L2613" s="102" t="str">
        <f>[2]!Table1[[#This Row],[Orgn]]&amp;"-"&amp;[2]!Table1[[#This Row],[Dest]]</f>
        <v>NAP-SSH</v>
      </c>
      <c r="M2613" s="102" t="str">
        <f t="shared" si="40"/>
        <v>ADT</v>
      </c>
      <c r="N2613" s="102">
        <f>WEEKDAY([2]!Table1[[#This Row],[Travel Date]],2)</f>
        <v>1</v>
      </c>
      <c r="P2613" s="102">
        <v>1</v>
      </c>
    </row>
    <row r="2614" spans="1:16" x14ac:dyDescent="0.25">
      <c r="A2614" s="276" t="s">
        <v>1644</v>
      </c>
      <c r="B2614" s="277" t="s">
        <v>5644</v>
      </c>
      <c r="C2614" s="277" t="s">
        <v>277</v>
      </c>
      <c r="D2614" s="278" t="s">
        <v>136</v>
      </c>
      <c r="E2614" s="102" t="s">
        <v>275</v>
      </c>
      <c r="F2614" s="102" t="s">
        <v>5645</v>
      </c>
      <c r="G2614" s="103">
        <v>26895</v>
      </c>
      <c r="H2614" s="103">
        <v>45773</v>
      </c>
      <c r="I2614" s="102" t="s">
        <v>290</v>
      </c>
      <c r="J2614" s="102" t="s">
        <v>289</v>
      </c>
      <c r="K2614" s="102" t="s">
        <v>1</v>
      </c>
      <c r="L2614" s="102" t="str">
        <f>[2]!Table1[[#This Row],[Orgn]]&amp;"-"&amp;[2]!Table1[[#This Row],[Dest]]</f>
        <v>NAP-SSH</v>
      </c>
      <c r="M2614" s="102" t="str">
        <f t="shared" si="40"/>
        <v>ADT</v>
      </c>
      <c r="N2614" s="102">
        <f>WEEKDAY([2]!Table1[[#This Row],[Travel Date]],2)</f>
        <v>1</v>
      </c>
      <c r="P2614" s="102">
        <v>1</v>
      </c>
    </row>
    <row r="2615" spans="1:16" x14ac:dyDescent="0.25">
      <c r="A2615" s="276" t="s">
        <v>5636</v>
      </c>
      <c r="B2615" s="277" t="s">
        <v>1524</v>
      </c>
      <c r="C2615" s="277" t="s">
        <v>277</v>
      </c>
      <c r="D2615" s="278" t="s">
        <v>136</v>
      </c>
      <c r="E2615" s="102" t="s">
        <v>275</v>
      </c>
      <c r="F2615" s="102" t="s">
        <v>5646</v>
      </c>
      <c r="G2615" s="103">
        <v>40401</v>
      </c>
      <c r="H2615" s="103">
        <v>45773</v>
      </c>
      <c r="I2615" s="102" t="s">
        <v>290</v>
      </c>
      <c r="J2615" s="102" t="s">
        <v>289</v>
      </c>
      <c r="K2615" s="102" t="s">
        <v>1</v>
      </c>
      <c r="L2615" s="102" t="str">
        <f>[2]!Table1[[#This Row],[Orgn]]&amp;"-"&amp;[2]!Table1[[#This Row],[Dest]]</f>
        <v>NAP-SSH</v>
      </c>
      <c r="M2615" s="102" t="str">
        <f t="shared" si="40"/>
        <v>ADT</v>
      </c>
      <c r="N2615" s="102">
        <f>WEEKDAY([2]!Table1[[#This Row],[Travel Date]],2)</f>
        <v>1</v>
      </c>
      <c r="P2615" s="102">
        <v>1</v>
      </c>
    </row>
    <row r="2616" spans="1:16" x14ac:dyDescent="0.25">
      <c r="A2616" s="276" t="s">
        <v>2029</v>
      </c>
      <c r="B2616" s="277" t="s">
        <v>1090</v>
      </c>
      <c r="C2616" s="277" t="s">
        <v>274</v>
      </c>
      <c r="D2616" s="278" t="s">
        <v>136</v>
      </c>
      <c r="E2616" s="102" t="s">
        <v>275</v>
      </c>
      <c r="F2616" s="102" t="s">
        <v>5647</v>
      </c>
      <c r="G2616" s="103">
        <v>21504</v>
      </c>
      <c r="H2616" s="103">
        <v>45773</v>
      </c>
      <c r="I2616" s="102" t="s">
        <v>290</v>
      </c>
      <c r="J2616" s="102" t="s">
        <v>289</v>
      </c>
      <c r="K2616" s="102" t="s">
        <v>1</v>
      </c>
      <c r="L2616" s="102" t="str">
        <f>[2]!Table1[[#This Row],[Orgn]]&amp;"-"&amp;[2]!Table1[[#This Row],[Dest]]</f>
        <v>NAP-SSH</v>
      </c>
      <c r="M2616" s="102" t="str">
        <f t="shared" si="40"/>
        <v>ADT</v>
      </c>
      <c r="N2616" s="102">
        <f>WEEKDAY([2]!Table1[[#This Row],[Travel Date]],2)</f>
        <v>1</v>
      </c>
      <c r="P2616" s="102">
        <v>1</v>
      </c>
    </row>
    <row r="2617" spans="1:16" x14ac:dyDescent="0.25">
      <c r="A2617" s="276" t="s">
        <v>1901</v>
      </c>
      <c r="B2617" s="277" t="s">
        <v>1515</v>
      </c>
      <c r="C2617" s="277" t="s">
        <v>277</v>
      </c>
      <c r="D2617" s="278" t="s">
        <v>136</v>
      </c>
      <c r="E2617" s="102" t="s">
        <v>275</v>
      </c>
      <c r="F2617" s="102" t="s">
        <v>5648</v>
      </c>
      <c r="G2617" s="103">
        <v>25674</v>
      </c>
      <c r="H2617" s="103">
        <v>45773</v>
      </c>
      <c r="I2617" s="102" t="s">
        <v>290</v>
      </c>
      <c r="J2617" s="102" t="s">
        <v>289</v>
      </c>
      <c r="K2617" s="102" t="s">
        <v>1</v>
      </c>
      <c r="L2617" s="102" t="str">
        <f>[2]!Table1[[#This Row],[Orgn]]&amp;"-"&amp;[2]!Table1[[#This Row],[Dest]]</f>
        <v>NAP-SSH</v>
      </c>
      <c r="M2617" s="102" t="str">
        <f t="shared" si="40"/>
        <v>ADT</v>
      </c>
      <c r="N2617" s="102">
        <f>WEEKDAY([2]!Table1[[#This Row],[Travel Date]],2)</f>
        <v>1</v>
      </c>
      <c r="P2617" s="102">
        <v>1</v>
      </c>
    </row>
    <row r="2618" spans="1:16" x14ac:dyDescent="0.25">
      <c r="A2618" s="276" t="s">
        <v>5649</v>
      </c>
      <c r="B2618" s="277" t="s">
        <v>1677</v>
      </c>
      <c r="C2618" s="277" t="s">
        <v>274</v>
      </c>
      <c r="D2618" s="278" t="s">
        <v>136</v>
      </c>
      <c r="E2618" s="102" t="s">
        <v>275</v>
      </c>
      <c r="F2618" s="102" t="s">
        <v>5650</v>
      </c>
      <c r="G2618" s="103">
        <v>26569</v>
      </c>
      <c r="H2618" s="103">
        <v>45773</v>
      </c>
      <c r="I2618" s="102" t="s">
        <v>290</v>
      </c>
      <c r="J2618" s="102" t="s">
        <v>289</v>
      </c>
      <c r="K2618" s="102" t="s">
        <v>1</v>
      </c>
      <c r="L2618" s="102" t="str">
        <f>[2]!Table1[[#This Row],[Orgn]]&amp;"-"&amp;[2]!Table1[[#This Row],[Dest]]</f>
        <v>NAP-SSH</v>
      </c>
      <c r="M2618" s="102" t="str">
        <f t="shared" si="40"/>
        <v>ADT</v>
      </c>
      <c r="N2618" s="102">
        <f>WEEKDAY([2]!Table1[[#This Row],[Travel Date]],2)</f>
        <v>1</v>
      </c>
      <c r="P2618" s="102">
        <v>1</v>
      </c>
    </row>
    <row r="2619" spans="1:16" x14ac:dyDescent="0.25">
      <c r="A2619" s="276" t="s">
        <v>1644</v>
      </c>
      <c r="B2619" s="277" t="s">
        <v>1200</v>
      </c>
      <c r="C2619" s="277" t="s">
        <v>277</v>
      </c>
      <c r="D2619" s="278" t="s">
        <v>136</v>
      </c>
      <c r="E2619" s="102" t="s">
        <v>275</v>
      </c>
      <c r="F2619" s="102" t="s">
        <v>5651</v>
      </c>
      <c r="G2619" s="103">
        <v>33300</v>
      </c>
      <c r="H2619" s="103">
        <v>45773</v>
      </c>
      <c r="I2619" s="102" t="s">
        <v>290</v>
      </c>
      <c r="J2619" s="102" t="s">
        <v>289</v>
      </c>
      <c r="K2619" s="102" t="s">
        <v>1</v>
      </c>
      <c r="L2619" s="102" t="str">
        <f>[2]!Table1[[#This Row],[Orgn]]&amp;"-"&amp;[2]!Table1[[#This Row],[Dest]]</f>
        <v>NAP-SSH</v>
      </c>
      <c r="M2619" s="102" t="str">
        <f t="shared" si="40"/>
        <v>ADT</v>
      </c>
      <c r="N2619" s="102">
        <f>WEEKDAY([2]!Table1[[#This Row],[Travel Date]],2)</f>
        <v>1</v>
      </c>
      <c r="P2619" s="102">
        <v>1</v>
      </c>
    </row>
    <row r="2620" spans="1:16" x14ac:dyDescent="0.25">
      <c r="A2620" s="276" t="s">
        <v>5649</v>
      </c>
      <c r="B2620" s="277" t="s">
        <v>1281</v>
      </c>
      <c r="C2620" s="277" t="s">
        <v>1075</v>
      </c>
      <c r="D2620" s="278" t="s">
        <v>136</v>
      </c>
      <c r="E2620" s="102" t="s">
        <v>275</v>
      </c>
      <c r="F2620" s="102" t="s">
        <v>5652</v>
      </c>
      <c r="G2620" s="103">
        <v>44145</v>
      </c>
      <c r="H2620" s="103">
        <v>45773</v>
      </c>
      <c r="I2620" s="102" t="s">
        <v>290</v>
      </c>
      <c r="J2620" s="102" t="s">
        <v>289</v>
      </c>
      <c r="K2620" s="102" t="s">
        <v>1</v>
      </c>
      <c r="L2620" s="102" t="str">
        <f>[2]!Table1[[#This Row],[Orgn]]&amp;"-"&amp;[2]!Table1[[#This Row],[Dest]]</f>
        <v>NAP-SSH</v>
      </c>
      <c r="M2620" s="102" t="str">
        <f t="shared" si="40"/>
        <v>CHD</v>
      </c>
      <c r="N2620" s="102">
        <f>WEEKDAY([2]!Table1[[#This Row],[Travel Date]],2)</f>
        <v>1</v>
      </c>
      <c r="P2620" s="102">
        <v>1</v>
      </c>
    </row>
    <row r="2621" spans="1:16" x14ac:dyDescent="0.25">
      <c r="A2621" s="276" t="s">
        <v>5649</v>
      </c>
      <c r="B2621" s="277" t="s">
        <v>1315</v>
      </c>
      <c r="C2621" s="277" t="s">
        <v>1105</v>
      </c>
      <c r="D2621" s="278" t="s">
        <v>136</v>
      </c>
      <c r="E2621" s="102" t="s">
        <v>275</v>
      </c>
      <c r="F2621" s="102" t="s">
        <v>5653</v>
      </c>
      <c r="G2621" s="103">
        <v>45483</v>
      </c>
      <c r="H2621" s="103">
        <v>45773</v>
      </c>
      <c r="I2621" s="102" t="s">
        <v>290</v>
      </c>
      <c r="J2621" s="102" t="s">
        <v>289</v>
      </c>
      <c r="K2621" s="102" t="s">
        <v>1</v>
      </c>
      <c r="L2621" s="102" t="str">
        <f>[2]!Table1[[#This Row],[Orgn]]&amp;"-"&amp;[2]!Table1[[#This Row],[Dest]]</f>
        <v>NAP-SSH</v>
      </c>
      <c r="M2621" s="102" t="str">
        <f t="shared" si="40"/>
        <v>INF</v>
      </c>
      <c r="N2621" s="102">
        <f>WEEKDAY([2]!Table1[[#This Row],[Travel Date]],2)</f>
        <v>1</v>
      </c>
      <c r="P2621" s="102">
        <v>1</v>
      </c>
    </row>
    <row r="2622" spans="1:16" x14ac:dyDescent="0.25">
      <c r="A2622" s="276" t="s">
        <v>1836</v>
      </c>
      <c r="B2622" s="277" t="s">
        <v>5654</v>
      </c>
      <c r="C2622" s="277" t="s">
        <v>1087</v>
      </c>
      <c r="D2622" s="278" t="s">
        <v>329</v>
      </c>
      <c r="E2622" s="102" t="s">
        <v>275</v>
      </c>
      <c r="F2622" s="102" t="s">
        <v>5655</v>
      </c>
      <c r="G2622" s="103" t="s">
        <v>5656</v>
      </c>
      <c r="H2622" s="103">
        <v>45773</v>
      </c>
      <c r="I2622" s="102" t="s">
        <v>290</v>
      </c>
      <c r="J2622" s="102" t="s">
        <v>289</v>
      </c>
      <c r="K2622" s="102" t="s">
        <v>1</v>
      </c>
      <c r="L2622" s="102" t="str">
        <f>[2]!Table1[[#This Row],[Orgn]]&amp;"-"&amp;[2]!Table1[[#This Row],[Dest]]</f>
        <v>NAP-SSH</v>
      </c>
      <c r="M2622" s="102" t="str">
        <f t="shared" si="40"/>
        <v>ADT</v>
      </c>
      <c r="N2622" s="102">
        <f>WEEKDAY([2]!Table1[[#This Row],[Travel Date]],2)</f>
        <v>1</v>
      </c>
      <c r="P2622" s="102">
        <v>1</v>
      </c>
    </row>
    <row r="2623" spans="1:16" x14ac:dyDescent="0.25">
      <c r="A2623" s="276" t="s">
        <v>4998</v>
      </c>
      <c r="B2623" s="277" t="s">
        <v>1897</v>
      </c>
      <c r="C2623" s="277" t="s">
        <v>1087</v>
      </c>
      <c r="D2623" s="278" t="s">
        <v>329</v>
      </c>
      <c r="E2623" s="102" t="s">
        <v>275</v>
      </c>
      <c r="F2623" s="102" t="s">
        <v>5657</v>
      </c>
      <c r="G2623" s="103" t="s">
        <v>5658</v>
      </c>
      <c r="H2623" s="103">
        <v>45773</v>
      </c>
      <c r="I2623" s="102" t="s">
        <v>290</v>
      </c>
      <c r="J2623" s="102" t="s">
        <v>289</v>
      </c>
      <c r="K2623" s="102" t="s">
        <v>1</v>
      </c>
      <c r="L2623" s="102" t="str">
        <f>[2]!Table1[[#This Row],[Orgn]]&amp;"-"&amp;[2]!Table1[[#This Row],[Dest]]</f>
        <v>NAP-SSH</v>
      </c>
      <c r="M2623" s="102" t="str">
        <f t="shared" si="40"/>
        <v>ADT</v>
      </c>
      <c r="N2623" s="102">
        <f>WEEKDAY([2]!Table1[[#This Row],[Travel Date]],2)</f>
        <v>1</v>
      </c>
      <c r="P2623" s="102">
        <v>1</v>
      </c>
    </row>
    <row r="2624" spans="1:16" x14ac:dyDescent="0.25">
      <c r="A2624" s="276" t="s">
        <v>2125</v>
      </c>
      <c r="B2624" s="277" t="s">
        <v>1837</v>
      </c>
      <c r="C2624" s="277" t="s">
        <v>1087</v>
      </c>
      <c r="D2624" s="278" t="s">
        <v>329</v>
      </c>
      <c r="E2624" s="102" t="s">
        <v>275</v>
      </c>
      <c r="F2624" s="102" t="s">
        <v>5659</v>
      </c>
      <c r="G2624" s="103" t="s">
        <v>5611</v>
      </c>
      <c r="H2624" s="103">
        <v>45773</v>
      </c>
      <c r="I2624" s="102" t="s">
        <v>290</v>
      </c>
      <c r="J2624" s="102" t="s">
        <v>289</v>
      </c>
      <c r="K2624" s="102" t="s">
        <v>1</v>
      </c>
      <c r="L2624" s="102" t="str">
        <f>[2]!Table1[[#This Row],[Orgn]]&amp;"-"&amp;[2]!Table1[[#This Row],[Dest]]</f>
        <v>NAP-SSH</v>
      </c>
      <c r="M2624" s="102" t="str">
        <f t="shared" si="40"/>
        <v>ADT</v>
      </c>
      <c r="N2624" s="102">
        <f>WEEKDAY([2]!Table1[[#This Row],[Travel Date]],2)</f>
        <v>1</v>
      </c>
      <c r="P2624" s="102">
        <v>1</v>
      </c>
    </row>
    <row r="2625" spans="1:16" x14ac:dyDescent="0.25">
      <c r="A2625" s="276" t="s">
        <v>2994</v>
      </c>
      <c r="B2625" s="277" t="s">
        <v>1893</v>
      </c>
      <c r="C2625" s="277" t="s">
        <v>1075</v>
      </c>
      <c r="D2625" s="278" t="s">
        <v>329</v>
      </c>
      <c r="E2625" s="102" t="s">
        <v>275</v>
      </c>
      <c r="F2625" s="102" t="s">
        <v>5660</v>
      </c>
      <c r="G2625" s="103" t="s">
        <v>5661</v>
      </c>
      <c r="H2625" s="103">
        <v>45773</v>
      </c>
      <c r="I2625" s="102" t="s">
        <v>290</v>
      </c>
      <c r="J2625" s="102" t="s">
        <v>289</v>
      </c>
      <c r="K2625" s="102" t="s">
        <v>1</v>
      </c>
      <c r="L2625" s="102" t="str">
        <f>[2]!Table1[[#This Row],[Orgn]]&amp;"-"&amp;[2]!Table1[[#This Row],[Dest]]</f>
        <v>NAP-SSH</v>
      </c>
      <c r="M2625" s="102" t="str">
        <f t="shared" si="40"/>
        <v>CHD</v>
      </c>
      <c r="N2625" s="102">
        <f>WEEKDAY([2]!Table1[[#This Row],[Travel Date]],2)</f>
        <v>1</v>
      </c>
      <c r="P2625" s="102">
        <v>1</v>
      </c>
    </row>
    <row r="2626" spans="1:16" x14ac:dyDescent="0.25">
      <c r="A2626" s="276" t="s">
        <v>2994</v>
      </c>
      <c r="B2626" s="277" t="s">
        <v>1913</v>
      </c>
      <c r="C2626" s="277" t="s">
        <v>1075</v>
      </c>
      <c r="D2626" s="278" t="s">
        <v>329</v>
      </c>
      <c r="E2626" s="102" t="s">
        <v>275</v>
      </c>
      <c r="F2626" s="102" t="s">
        <v>5662</v>
      </c>
      <c r="G2626" s="103" t="s">
        <v>5663</v>
      </c>
      <c r="H2626" s="103">
        <v>45773</v>
      </c>
      <c r="I2626" s="102" t="s">
        <v>290</v>
      </c>
      <c r="J2626" s="102" t="s">
        <v>289</v>
      </c>
      <c r="K2626" s="102" t="s">
        <v>1</v>
      </c>
      <c r="L2626" s="102" t="str">
        <f>[2]!Table1[[#This Row],[Orgn]]&amp;"-"&amp;[2]!Table1[[#This Row],[Dest]]</f>
        <v>NAP-SSH</v>
      </c>
      <c r="M2626" s="102" t="str">
        <f t="shared" ref="M2626:M2689" si="41">IF(TRIM(C2626)="INF", "INF", IF(TRIM(C2626)="CHD", "CHD", "ADT"))</f>
        <v>CHD</v>
      </c>
      <c r="N2626" s="102">
        <f>WEEKDAY([2]!Table1[[#This Row],[Travel Date]],2)</f>
        <v>1</v>
      </c>
      <c r="P2626" s="102">
        <v>1</v>
      </c>
    </row>
    <row r="2627" spans="1:16" x14ac:dyDescent="0.25">
      <c r="A2627" s="276" t="s">
        <v>2994</v>
      </c>
      <c r="B2627" s="277" t="s">
        <v>1889</v>
      </c>
      <c r="C2627" s="277" t="s">
        <v>1075</v>
      </c>
      <c r="D2627" s="278" t="s">
        <v>329</v>
      </c>
      <c r="E2627" s="102" t="s">
        <v>275</v>
      </c>
      <c r="F2627" s="102" t="s">
        <v>5664</v>
      </c>
      <c r="G2627" s="103" t="s">
        <v>5665</v>
      </c>
      <c r="H2627" s="103">
        <v>45773</v>
      </c>
      <c r="I2627" s="102" t="s">
        <v>290</v>
      </c>
      <c r="J2627" s="102" t="s">
        <v>289</v>
      </c>
      <c r="K2627" s="102" t="s">
        <v>1</v>
      </c>
      <c r="L2627" s="102" t="str">
        <f>[2]!Table1[[#This Row],[Orgn]]&amp;"-"&amp;[2]!Table1[[#This Row],[Dest]]</f>
        <v>NAP-SSH</v>
      </c>
      <c r="M2627" s="102" t="str">
        <f t="shared" si="41"/>
        <v>CHD</v>
      </c>
      <c r="N2627" s="102">
        <f>WEEKDAY([2]!Table1[[#This Row],[Travel Date]],2)</f>
        <v>1</v>
      </c>
      <c r="P2627" s="102">
        <v>1</v>
      </c>
    </row>
    <row r="2628" spans="1:16" x14ac:dyDescent="0.25">
      <c r="A2628" s="276" t="s">
        <v>2994</v>
      </c>
      <c r="B2628" s="277" t="s">
        <v>1889</v>
      </c>
      <c r="C2628" s="277" t="s">
        <v>1151</v>
      </c>
      <c r="D2628" s="278" t="s">
        <v>329</v>
      </c>
      <c r="E2628" s="102" t="s">
        <v>275</v>
      </c>
      <c r="F2628" s="102" t="s">
        <v>5664</v>
      </c>
      <c r="G2628" s="103" t="s">
        <v>5666</v>
      </c>
      <c r="H2628" s="103">
        <v>45773</v>
      </c>
      <c r="I2628" s="102" t="s">
        <v>290</v>
      </c>
      <c r="J2628" s="102" t="s">
        <v>289</v>
      </c>
      <c r="K2628" s="102" t="s">
        <v>1</v>
      </c>
      <c r="L2628" s="102" t="str">
        <f>[2]!Table1[[#This Row],[Orgn]]&amp;"-"&amp;[2]!Table1[[#This Row],[Dest]]</f>
        <v>NAP-SSH</v>
      </c>
      <c r="M2628" s="102" t="str">
        <f t="shared" si="41"/>
        <v>ADT</v>
      </c>
      <c r="N2628" s="102">
        <f>WEEKDAY([2]!Table1[[#This Row],[Travel Date]],2)</f>
        <v>1</v>
      </c>
      <c r="P2628" s="102">
        <v>1</v>
      </c>
    </row>
    <row r="2629" spans="1:16" x14ac:dyDescent="0.25">
      <c r="A2629" s="276" t="s">
        <v>2994</v>
      </c>
      <c r="B2629" s="277" t="s">
        <v>1343</v>
      </c>
      <c r="C2629" s="277" t="s">
        <v>1151</v>
      </c>
      <c r="D2629" s="278" t="s">
        <v>329</v>
      </c>
      <c r="E2629" s="102" t="s">
        <v>275</v>
      </c>
      <c r="F2629" s="102" t="s">
        <v>5667</v>
      </c>
      <c r="G2629" s="103" t="s">
        <v>5668</v>
      </c>
      <c r="H2629" s="103">
        <v>45773</v>
      </c>
      <c r="I2629" s="102" t="s">
        <v>290</v>
      </c>
      <c r="J2629" s="102" t="s">
        <v>289</v>
      </c>
      <c r="K2629" s="102" t="s">
        <v>1</v>
      </c>
      <c r="L2629" s="102" t="str">
        <f>[2]!Table1[[#This Row],[Orgn]]&amp;"-"&amp;[2]!Table1[[#This Row],[Dest]]</f>
        <v>NAP-SSH</v>
      </c>
      <c r="M2629" s="102" t="str">
        <f t="shared" si="41"/>
        <v>ADT</v>
      </c>
      <c r="N2629" s="102">
        <f>WEEKDAY([2]!Table1[[#This Row],[Travel Date]],2)</f>
        <v>1</v>
      </c>
      <c r="P2629" s="102">
        <v>1</v>
      </c>
    </row>
    <row r="2630" spans="1:16" x14ac:dyDescent="0.25">
      <c r="A2630" s="276" t="s">
        <v>2994</v>
      </c>
      <c r="B2630" s="277" t="s">
        <v>1882</v>
      </c>
      <c r="C2630" s="277" t="s">
        <v>1151</v>
      </c>
      <c r="D2630" s="278" t="s">
        <v>329</v>
      </c>
      <c r="E2630" s="102" t="s">
        <v>275</v>
      </c>
      <c r="F2630" s="102" t="s">
        <v>5669</v>
      </c>
      <c r="G2630" s="103" t="s">
        <v>5670</v>
      </c>
      <c r="H2630" s="103">
        <v>45773</v>
      </c>
      <c r="I2630" s="102" t="s">
        <v>290</v>
      </c>
      <c r="J2630" s="102" t="s">
        <v>289</v>
      </c>
      <c r="K2630" s="102" t="s">
        <v>1</v>
      </c>
      <c r="L2630" s="102" t="str">
        <f>[2]!Table1[[#This Row],[Orgn]]&amp;"-"&amp;[2]!Table1[[#This Row],[Dest]]</f>
        <v>NAP-SSH</v>
      </c>
      <c r="M2630" s="102" t="str">
        <f t="shared" si="41"/>
        <v>ADT</v>
      </c>
      <c r="N2630" s="102">
        <f>WEEKDAY([2]!Table1[[#This Row],[Travel Date]],2)</f>
        <v>1</v>
      </c>
      <c r="P2630" s="102">
        <v>1</v>
      </c>
    </row>
    <row r="2631" spans="1:16" x14ac:dyDescent="0.25">
      <c r="A2631" s="276" t="s">
        <v>1278</v>
      </c>
      <c r="B2631" s="277" t="s">
        <v>1880</v>
      </c>
      <c r="C2631" s="277" t="s">
        <v>1087</v>
      </c>
      <c r="D2631" s="278" t="s">
        <v>329</v>
      </c>
      <c r="E2631" s="102" t="s">
        <v>275</v>
      </c>
      <c r="F2631" s="102" t="s">
        <v>5671</v>
      </c>
      <c r="G2631" s="103" t="s">
        <v>5672</v>
      </c>
      <c r="H2631" s="103">
        <v>45773</v>
      </c>
      <c r="I2631" s="102" t="s">
        <v>290</v>
      </c>
      <c r="J2631" s="102" t="s">
        <v>289</v>
      </c>
      <c r="K2631" s="102" t="s">
        <v>1</v>
      </c>
      <c r="L2631" s="102" t="str">
        <f>[2]!Table1[[#This Row],[Orgn]]&amp;"-"&amp;[2]!Table1[[#This Row],[Dest]]</f>
        <v>NAP-SSH</v>
      </c>
      <c r="M2631" s="102" t="str">
        <f t="shared" si="41"/>
        <v>ADT</v>
      </c>
      <c r="N2631" s="102">
        <f>WEEKDAY([2]!Table1[[#This Row],[Travel Date]],2)</f>
        <v>1</v>
      </c>
      <c r="P2631" s="102">
        <v>1</v>
      </c>
    </row>
    <row r="2632" spans="1:16" x14ac:dyDescent="0.25">
      <c r="A2632" s="276" t="s">
        <v>2029</v>
      </c>
      <c r="B2632" s="277" t="s">
        <v>1883</v>
      </c>
      <c r="C2632" s="277" t="s">
        <v>1087</v>
      </c>
      <c r="D2632" s="278" t="s">
        <v>329</v>
      </c>
      <c r="E2632" s="102" t="s">
        <v>275</v>
      </c>
      <c r="F2632" s="102" t="s">
        <v>5673</v>
      </c>
      <c r="G2632" s="103" t="s">
        <v>5674</v>
      </c>
      <c r="H2632" s="103">
        <v>45773</v>
      </c>
      <c r="I2632" s="102" t="s">
        <v>290</v>
      </c>
      <c r="J2632" s="102" t="s">
        <v>289</v>
      </c>
      <c r="K2632" s="102" t="s">
        <v>1</v>
      </c>
      <c r="L2632" s="102" t="str">
        <f>[2]!Table1[[#This Row],[Orgn]]&amp;"-"&amp;[2]!Table1[[#This Row],[Dest]]</f>
        <v>NAP-SSH</v>
      </c>
      <c r="M2632" s="102" t="str">
        <f t="shared" si="41"/>
        <v>ADT</v>
      </c>
      <c r="N2632" s="102">
        <f>WEEKDAY([2]!Table1[[#This Row],[Travel Date]],2)</f>
        <v>1</v>
      </c>
      <c r="P2632" s="102">
        <v>1</v>
      </c>
    </row>
    <row r="2633" spans="1:16" x14ac:dyDescent="0.25">
      <c r="A2633" s="276" t="s">
        <v>5675</v>
      </c>
      <c r="B2633" s="277" t="s">
        <v>5676</v>
      </c>
      <c r="C2633" s="277" t="s">
        <v>1075</v>
      </c>
      <c r="D2633" s="278" t="s">
        <v>329</v>
      </c>
      <c r="E2633" s="102" t="s">
        <v>275</v>
      </c>
      <c r="F2633" s="102" t="s">
        <v>5677</v>
      </c>
      <c r="G2633" s="103" t="s">
        <v>5678</v>
      </c>
      <c r="H2633" s="103">
        <v>45773</v>
      </c>
      <c r="I2633" s="102" t="s">
        <v>290</v>
      </c>
      <c r="J2633" s="102" t="s">
        <v>289</v>
      </c>
      <c r="K2633" s="102" t="s">
        <v>1</v>
      </c>
      <c r="L2633" s="102" t="str">
        <f>[2]!Table1[[#This Row],[Orgn]]&amp;"-"&amp;[2]!Table1[[#This Row],[Dest]]</f>
        <v>NAP-SSH</v>
      </c>
      <c r="M2633" s="102" t="str">
        <f t="shared" si="41"/>
        <v>CHD</v>
      </c>
      <c r="N2633" s="102">
        <f>WEEKDAY([2]!Table1[[#This Row],[Travel Date]],2)</f>
        <v>1</v>
      </c>
      <c r="P2633" s="102">
        <v>1</v>
      </c>
    </row>
    <row r="2634" spans="1:16" x14ac:dyDescent="0.25">
      <c r="A2634" s="276" t="s">
        <v>5675</v>
      </c>
      <c r="B2634" s="277" t="s">
        <v>2026</v>
      </c>
      <c r="C2634" s="277" t="s">
        <v>1075</v>
      </c>
      <c r="D2634" s="278" t="s">
        <v>329</v>
      </c>
      <c r="E2634" s="102" t="s">
        <v>275</v>
      </c>
      <c r="F2634" s="102" t="s">
        <v>5679</v>
      </c>
      <c r="G2634" s="103" t="s">
        <v>5680</v>
      </c>
      <c r="H2634" s="103">
        <v>45773</v>
      </c>
      <c r="I2634" s="102" t="s">
        <v>290</v>
      </c>
      <c r="J2634" s="102" t="s">
        <v>289</v>
      </c>
      <c r="K2634" s="102" t="s">
        <v>1</v>
      </c>
      <c r="L2634" s="102" t="str">
        <f>[2]!Table1[[#This Row],[Orgn]]&amp;"-"&amp;[2]!Table1[[#This Row],[Dest]]</f>
        <v>NAP-SSH</v>
      </c>
      <c r="M2634" s="102" t="str">
        <f t="shared" si="41"/>
        <v>CHD</v>
      </c>
      <c r="N2634" s="102">
        <f>WEEKDAY([2]!Table1[[#This Row],[Travel Date]],2)</f>
        <v>1</v>
      </c>
      <c r="P2634" s="102">
        <v>1</v>
      </c>
    </row>
    <row r="2635" spans="1:16" x14ac:dyDescent="0.25">
      <c r="A2635" s="276" t="s">
        <v>5675</v>
      </c>
      <c r="B2635" s="277" t="s">
        <v>1886</v>
      </c>
      <c r="C2635" s="277" t="s">
        <v>1151</v>
      </c>
      <c r="D2635" s="278" t="s">
        <v>329</v>
      </c>
      <c r="E2635" s="102" t="s">
        <v>275</v>
      </c>
      <c r="F2635" s="102" t="s">
        <v>5681</v>
      </c>
      <c r="G2635" s="103" t="s">
        <v>5682</v>
      </c>
      <c r="H2635" s="103">
        <v>45773</v>
      </c>
      <c r="I2635" s="102" t="s">
        <v>290</v>
      </c>
      <c r="J2635" s="102" t="s">
        <v>289</v>
      </c>
      <c r="K2635" s="102" t="s">
        <v>1</v>
      </c>
      <c r="L2635" s="102" t="str">
        <f>[2]!Table1[[#This Row],[Orgn]]&amp;"-"&amp;[2]!Table1[[#This Row],[Dest]]</f>
        <v>NAP-SSH</v>
      </c>
      <c r="M2635" s="102" t="str">
        <f t="shared" si="41"/>
        <v>ADT</v>
      </c>
      <c r="N2635" s="102">
        <f>WEEKDAY([2]!Table1[[#This Row],[Travel Date]],2)</f>
        <v>1</v>
      </c>
      <c r="P2635" s="102">
        <v>1</v>
      </c>
    </row>
    <row r="2636" spans="1:16" x14ac:dyDescent="0.25">
      <c r="A2636" s="276" t="s">
        <v>5683</v>
      </c>
      <c r="B2636" s="277" t="s">
        <v>1881</v>
      </c>
      <c r="C2636" s="277" t="s">
        <v>1087</v>
      </c>
      <c r="D2636" s="278" t="s">
        <v>329</v>
      </c>
      <c r="E2636" s="102" t="s">
        <v>275</v>
      </c>
      <c r="F2636" s="102" t="s">
        <v>5684</v>
      </c>
      <c r="G2636" s="103" t="s">
        <v>5685</v>
      </c>
      <c r="H2636" s="103">
        <v>45773</v>
      </c>
      <c r="I2636" s="102" t="s">
        <v>290</v>
      </c>
      <c r="J2636" s="102" t="s">
        <v>289</v>
      </c>
      <c r="K2636" s="102" t="s">
        <v>1</v>
      </c>
      <c r="L2636" s="102" t="str">
        <f>[2]!Table1[[#This Row],[Orgn]]&amp;"-"&amp;[2]!Table1[[#This Row],[Dest]]</f>
        <v>NAP-SSH</v>
      </c>
      <c r="M2636" s="102" t="str">
        <f t="shared" si="41"/>
        <v>ADT</v>
      </c>
      <c r="N2636" s="102">
        <f>WEEKDAY([2]!Table1[[#This Row],[Travel Date]],2)</f>
        <v>1</v>
      </c>
      <c r="P2636" s="102">
        <v>1</v>
      </c>
    </row>
    <row r="2637" spans="1:16" x14ac:dyDescent="0.25">
      <c r="A2637" s="276" t="s">
        <v>5686</v>
      </c>
      <c r="B2637" s="277" t="s">
        <v>1947</v>
      </c>
      <c r="C2637" s="277" t="s">
        <v>1151</v>
      </c>
      <c r="D2637" s="278" t="s">
        <v>329</v>
      </c>
      <c r="E2637" s="102" t="s">
        <v>275</v>
      </c>
      <c r="F2637" s="102" t="s">
        <v>5687</v>
      </c>
      <c r="G2637" s="103" t="s">
        <v>5688</v>
      </c>
      <c r="H2637" s="103">
        <v>45773</v>
      </c>
      <c r="I2637" s="102" t="s">
        <v>290</v>
      </c>
      <c r="J2637" s="102" t="s">
        <v>289</v>
      </c>
      <c r="K2637" s="102" t="s">
        <v>1</v>
      </c>
      <c r="L2637" s="102" t="str">
        <f>[2]!Table1[[#This Row],[Orgn]]&amp;"-"&amp;[2]!Table1[[#This Row],[Dest]]</f>
        <v>NAP-SSH</v>
      </c>
      <c r="M2637" s="102" t="str">
        <f t="shared" si="41"/>
        <v>ADT</v>
      </c>
      <c r="N2637" s="102">
        <f>WEEKDAY([2]!Table1[[#This Row],[Travel Date]],2)</f>
        <v>1</v>
      </c>
      <c r="P2637" s="102">
        <v>1</v>
      </c>
    </row>
    <row r="2638" spans="1:16" x14ac:dyDescent="0.25">
      <c r="A2638" s="276" t="s">
        <v>5686</v>
      </c>
      <c r="B2638" s="277" t="s">
        <v>1392</v>
      </c>
      <c r="C2638" s="277" t="s">
        <v>1087</v>
      </c>
      <c r="D2638" s="278" t="s">
        <v>329</v>
      </c>
      <c r="E2638" s="102" t="s">
        <v>275</v>
      </c>
      <c r="F2638" s="102" t="s">
        <v>5689</v>
      </c>
      <c r="G2638" s="103" t="s">
        <v>5690</v>
      </c>
      <c r="H2638" s="103">
        <v>45773</v>
      </c>
      <c r="I2638" s="102" t="s">
        <v>290</v>
      </c>
      <c r="J2638" s="102" t="s">
        <v>289</v>
      </c>
      <c r="K2638" s="102" t="s">
        <v>1</v>
      </c>
      <c r="L2638" s="102" t="str">
        <f>[2]!Table1[[#This Row],[Orgn]]&amp;"-"&amp;[2]!Table1[[#This Row],[Dest]]</f>
        <v>NAP-SSH</v>
      </c>
      <c r="M2638" s="102" t="str">
        <f t="shared" si="41"/>
        <v>ADT</v>
      </c>
      <c r="N2638" s="102">
        <f>WEEKDAY([2]!Table1[[#This Row],[Travel Date]],2)</f>
        <v>1</v>
      </c>
      <c r="P2638" s="102">
        <v>1</v>
      </c>
    </row>
    <row r="2639" spans="1:16" x14ac:dyDescent="0.25">
      <c r="A2639" s="276" t="s">
        <v>1491</v>
      </c>
      <c r="B2639" s="277" t="s">
        <v>5691</v>
      </c>
      <c r="C2639" s="277" t="s">
        <v>1087</v>
      </c>
      <c r="D2639" s="278" t="s">
        <v>329</v>
      </c>
      <c r="E2639" s="102" t="s">
        <v>275</v>
      </c>
      <c r="F2639" s="102" t="s">
        <v>5692</v>
      </c>
      <c r="G2639" s="103" t="s">
        <v>5693</v>
      </c>
      <c r="H2639" s="103">
        <v>45773</v>
      </c>
      <c r="I2639" s="102" t="s">
        <v>290</v>
      </c>
      <c r="J2639" s="102" t="s">
        <v>289</v>
      </c>
      <c r="K2639" s="102" t="s">
        <v>1</v>
      </c>
      <c r="L2639" s="102" t="str">
        <f>[2]!Table1[[#This Row],[Orgn]]&amp;"-"&amp;[2]!Table1[[#This Row],[Dest]]</f>
        <v>NAP-SSH</v>
      </c>
      <c r="M2639" s="102" t="str">
        <f t="shared" si="41"/>
        <v>ADT</v>
      </c>
      <c r="N2639" s="102">
        <f>WEEKDAY([2]!Table1[[#This Row],[Travel Date]],2)</f>
        <v>1</v>
      </c>
      <c r="P2639" s="102">
        <v>1</v>
      </c>
    </row>
    <row r="2640" spans="1:16" x14ac:dyDescent="0.25">
      <c r="A2640" s="276" t="s">
        <v>5694</v>
      </c>
      <c r="B2640" s="277" t="s">
        <v>1383</v>
      </c>
      <c r="C2640" s="277" t="s">
        <v>1087</v>
      </c>
      <c r="D2640" s="278" t="s">
        <v>329</v>
      </c>
      <c r="E2640" s="102" t="s">
        <v>275</v>
      </c>
      <c r="F2640" s="102" t="s">
        <v>5695</v>
      </c>
      <c r="G2640" s="103" t="s">
        <v>5696</v>
      </c>
      <c r="H2640" s="103">
        <v>45773</v>
      </c>
      <c r="I2640" s="102" t="s">
        <v>290</v>
      </c>
      <c r="J2640" s="102" t="s">
        <v>289</v>
      </c>
      <c r="K2640" s="102" t="s">
        <v>1</v>
      </c>
      <c r="L2640" s="102" t="str">
        <f>[2]!Table1[[#This Row],[Orgn]]&amp;"-"&amp;[2]!Table1[[#This Row],[Dest]]</f>
        <v>NAP-SSH</v>
      </c>
      <c r="M2640" s="102" t="str">
        <f t="shared" si="41"/>
        <v>ADT</v>
      </c>
      <c r="N2640" s="102">
        <f>WEEKDAY([2]!Table1[[#This Row],[Travel Date]],2)</f>
        <v>1</v>
      </c>
      <c r="P2640" s="102">
        <v>1</v>
      </c>
    </row>
    <row r="2641" spans="1:16" x14ac:dyDescent="0.25">
      <c r="A2641" s="276" t="s">
        <v>5694</v>
      </c>
      <c r="B2641" s="277" t="s">
        <v>1696</v>
      </c>
      <c r="C2641" s="277" t="s">
        <v>1151</v>
      </c>
      <c r="D2641" s="278" t="s">
        <v>329</v>
      </c>
      <c r="E2641" s="102" t="s">
        <v>275</v>
      </c>
      <c r="F2641" s="102" t="s">
        <v>5697</v>
      </c>
      <c r="G2641" s="103" t="s">
        <v>5698</v>
      </c>
      <c r="H2641" s="103">
        <v>45773</v>
      </c>
      <c r="I2641" s="102" t="s">
        <v>290</v>
      </c>
      <c r="J2641" s="102" t="s">
        <v>289</v>
      </c>
      <c r="K2641" s="102" t="s">
        <v>1</v>
      </c>
      <c r="L2641" s="102" t="str">
        <f>[2]!Table1[[#This Row],[Orgn]]&amp;"-"&amp;[2]!Table1[[#This Row],[Dest]]</f>
        <v>NAP-SSH</v>
      </c>
      <c r="M2641" s="102" t="str">
        <f t="shared" si="41"/>
        <v>ADT</v>
      </c>
      <c r="N2641" s="102">
        <f>WEEKDAY([2]!Table1[[#This Row],[Travel Date]],2)</f>
        <v>1</v>
      </c>
      <c r="P2641" s="102">
        <v>1</v>
      </c>
    </row>
    <row r="2642" spans="1:16" x14ac:dyDescent="0.25">
      <c r="A2642" s="276" t="s">
        <v>1402</v>
      </c>
      <c r="B2642" s="277" t="s">
        <v>1568</v>
      </c>
      <c r="C2642" s="277" t="s">
        <v>1151</v>
      </c>
      <c r="D2642" s="278" t="s">
        <v>329</v>
      </c>
      <c r="E2642" s="102" t="s">
        <v>275</v>
      </c>
      <c r="F2642" s="102" t="s">
        <v>5699</v>
      </c>
      <c r="G2642" s="103" t="s">
        <v>5700</v>
      </c>
      <c r="H2642" s="103">
        <v>45773</v>
      </c>
      <c r="I2642" s="102" t="s">
        <v>290</v>
      </c>
      <c r="J2642" s="102" t="s">
        <v>289</v>
      </c>
      <c r="K2642" s="102" t="s">
        <v>1</v>
      </c>
      <c r="L2642" s="102" t="str">
        <f>[2]!Table1[[#This Row],[Orgn]]&amp;"-"&amp;[2]!Table1[[#This Row],[Dest]]</f>
        <v>NAP-SSH</v>
      </c>
      <c r="M2642" s="102" t="str">
        <f t="shared" si="41"/>
        <v>ADT</v>
      </c>
      <c r="N2642" s="102">
        <f>WEEKDAY([2]!Table1[[#This Row],[Travel Date]],2)</f>
        <v>1</v>
      </c>
      <c r="P2642" s="102">
        <v>1</v>
      </c>
    </row>
    <row r="2643" spans="1:16" x14ac:dyDescent="0.25">
      <c r="A2643" s="276" t="s">
        <v>1402</v>
      </c>
      <c r="B2643" s="277" t="s">
        <v>1580</v>
      </c>
      <c r="C2643" s="277" t="s">
        <v>1075</v>
      </c>
      <c r="D2643" s="278" t="s">
        <v>329</v>
      </c>
      <c r="E2643" s="102" t="s">
        <v>275</v>
      </c>
      <c r="F2643" s="102" t="s">
        <v>5701</v>
      </c>
      <c r="G2643" s="103" t="s">
        <v>5702</v>
      </c>
      <c r="H2643" s="103">
        <v>45773</v>
      </c>
      <c r="I2643" s="102" t="s">
        <v>290</v>
      </c>
      <c r="J2643" s="102" t="s">
        <v>289</v>
      </c>
      <c r="K2643" s="102" t="s">
        <v>1</v>
      </c>
      <c r="L2643" s="102" t="str">
        <f>[2]!Table1[[#This Row],[Orgn]]&amp;"-"&amp;[2]!Table1[[#This Row],[Dest]]</f>
        <v>NAP-SSH</v>
      </c>
      <c r="M2643" s="102" t="str">
        <f t="shared" si="41"/>
        <v>CHD</v>
      </c>
      <c r="N2643" s="102">
        <f>WEEKDAY([2]!Table1[[#This Row],[Travel Date]],2)</f>
        <v>1</v>
      </c>
      <c r="P2643" s="102">
        <v>1</v>
      </c>
    </row>
    <row r="2644" spans="1:16" x14ac:dyDescent="0.25">
      <c r="A2644" s="276" t="s">
        <v>1402</v>
      </c>
      <c r="B2644" s="277" t="s">
        <v>1882</v>
      </c>
      <c r="C2644" s="277" t="s">
        <v>1151</v>
      </c>
      <c r="D2644" s="278" t="s">
        <v>329</v>
      </c>
      <c r="E2644" s="102" t="s">
        <v>275</v>
      </c>
      <c r="F2644" s="102" t="s">
        <v>5703</v>
      </c>
      <c r="G2644" s="103" t="s">
        <v>5704</v>
      </c>
      <c r="H2644" s="103">
        <v>45773</v>
      </c>
      <c r="I2644" s="102" t="s">
        <v>290</v>
      </c>
      <c r="J2644" s="102" t="s">
        <v>289</v>
      </c>
      <c r="K2644" s="102" t="s">
        <v>1</v>
      </c>
      <c r="L2644" s="102" t="str">
        <f>[2]!Table1[[#This Row],[Orgn]]&amp;"-"&amp;[2]!Table1[[#This Row],[Dest]]</f>
        <v>NAP-SSH</v>
      </c>
      <c r="M2644" s="102" t="str">
        <f t="shared" si="41"/>
        <v>ADT</v>
      </c>
      <c r="N2644" s="102">
        <f>WEEKDAY([2]!Table1[[#This Row],[Travel Date]],2)</f>
        <v>1</v>
      </c>
      <c r="P2644" s="102">
        <v>1</v>
      </c>
    </row>
    <row r="2645" spans="1:16" x14ac:dyDescent="0.25">
      <c r="A2645" s="276" t="s">
        <v>2032</v>
      </c>
      <c r="B2645" s="277" t="s">
        <v>1380</v>
      </c>
      <c r="C2645" s="277" t="s">
        <v>1151</v>
      </c>
      <c r="D2645" s="278" t="s">
        <v>329</v>
      </c>
      <c r="E2645" s="102" t="s">
        <v>276</v>
      </c>
      <c r="F2645" s="102" t="s">
        <v>5705</v>
      </c>
      <c r="G2645" s="103" t="s">
        <v>5706</v>
      </c>
      <c r="H2645" s="103">
        <v>45773</v>
      </c>
      <c r="I2645" s="102" t="s">
        <v>290</v>
      </c>
      <c r="J2645" s="102" t="s">
        <v>289</v>
      </c>
      <c r="K2645" s="102" t="s">
        <v>1</v>
      </c>
      <c r="L2645" s="102" t="str">
        <f>[2]!Table1[[#This Row],[Orgn]]&amp;"-"&amp;[2]!Table1[[#This Row],[Dest]]</f>
        <v>NAP-SSH</v>
      </c>
      <c r="M2645" s="102" t="str">
        <f t="shared" si="41"/>
        <v>ADT</v>
      </c>
      <c r="N2645" s="102">
        <f>WEEKDAY([2]!Table1[[#This Row],[Travel Date]],2)</f>
        <v>1</v>
      </c>
      <c r="P2645" s="102">
        <v>1</v>
      </c>
    </row>
    <row r="2646" spans="1:16" x14ac:dyDescent="0.25">
      <c r="A2646" s="276" t="s">
        <v>5707</v>
      </c>
      <c r="B2646" s="277" t="s">
        <v>1909</v>
      </c>
      <c r="C2646" s="277" t="s">
        <v>1075</v>
      </c>
      <c r="D2646" s="278" t="s">
        <v>329</v>
      </c>
      <c r="E2646" s="102" t="s">
        <v>275</v>
      </c>
      <c r="F2646" s="102" t="s">
        <v>5708</v>
      </c>
      <c r="G2646" s="103" t="s">
        <v>5709</v>
      </c>
      <c r="H2646" s="103">
        <v>45773</v>
      </c>
      <c r="I2646" s="102" t="s">
        <v>290</v>
      </c>
      <c r="J2646" s="102" t="s">
        <v>289</v>
      </c>
      <c r="K2646" s="102" t="s">
        <v>1</v>
      </c>
      <c r="L2646" s="102" t="str">
        <f>[2]!Table1[[#This Row],[Orgn]]&amp;"-"&amp;[2]!Table1[[#This Row],[Dest]]</f>
        <v>NAP-SSH</v>
      </c>
      <c r="M2646" s="102" t="str">
        <f t="shared" si="41"/>
        <v>CHD</v>
      </c>
      <c r="N2646" s="102">
        <f>WEEKDAY([2]!Table1[[#This Row],[Travel Date]],2)</f>
        <v>1</v>
      </c>
      <c r="P2646" s="102">
        <v>1</v>
      </c>
    </row>
    <row r="2647" spans="1:16" x14ac:dyDescent="0.25">
      <c r="A2647" s="276" t="s">
        <v>5707</v>
      </c>
      <c r="B2647" s="277" t="s">
        <v>1935</v>
      </c>
      <c r="C2647" s="277" t="s">
        <v>1151</v>
      </c>
      <c r="D2647" s="278" t="s">
        <v>329</v>
      </c>
      <c r="E2647" s="102" t="s">
        <v>275</v>
      </c>
      <c r="F2647" s="102" t="s">
        <v>5710</v>
      </c>
      <c r="G2647" s="103" t="s">
        <v>5711</v>
      </c>
      <c r="H2647" s="103">
        <v>45773</v>
      </c>
      <c r="I2647" s="102" t="s">
        <v>290</v>
      </c>
      <c r="J2647" s="102" t="s">
        <v>289</v>
      </c>
      <c r="K2647" s="102" t="s">
        <v>1</v>
      </c>
      <c r="L2647" s="102" t="str">
        <f>[2]!Table1[[#This Row],[Orgn]]&amp;"-"&amp;[2]!Table1[[#This Row],[Dest]]</f>
        <v>NAP-SSH</v>
      </c>
      <c r="M2647" s="102" t="str">
        <f t="shared" si="41"/>
        <v>ADT</v>
      </c>
      <c r="N2647" s="102">
        <f>WEEKDAY([2]!Table1[[#This Row],[Travel Date]],2)</f>
        <v>1</v>
      </c>
      <c r="P2647" s="102">
        <v>1</v>
      </c>
    </row>
    <row r="2648" spans="1:16" x14ac:dyDescent="0.25">
      <c r="A2648" s="276" t="s">
        <v>2008</v>
      </c>
      <c r="B2648" s="277" t="s">
        <v>5712</v>
      </c>
      <c r="C2648" s="277" t="s">
        <v>1087</v>
      </c>
      <c r="D2648" s="278" t="s">
        <v>329</v>
      </c>
      <c r="E2648" s="102" t="s">
        <v>276</v>
      </c>
      <c r="F2648" s="102" t="s">
        <v>5713</v>
      </c>
      <c r="G2648" s="103" t="s">
        <v>5714</v>
      </c>
      <c r="H2648" s="103">
        <v>45773</v>
      </c>
      <c r="I2648" s="102" t="s">
        <v>290</v>
      </c>
      <c r="J2648" s="102" t="s">
        <v>289</v>
      </c>
      <c r="K2648" s="102" t="s">
        <v>1</v>
      </c>
      <c r="L2648" s="102" t="str">
        <f>[2]!Table1[[#This Row],[Orgn]]&amp;"-"&amp;[2]!Table1[[#This Row],[Dest]]</f>
        <v>NAP-SSH</v>
      </c>
      <c r="M2648" s="102" t="str">
        <f t="shared" si="41"/>
        <v>ADT</v>
      </c>
      <c r="N2648" s="102">
        <f>WEEKDAY([2]!Table1[[#This Row],[Travel Date]],2)</f>
        <v>1</v>
      </c>
      <c r="P2648" s="102">
        <v>1</v>
      </c>
    </row>
    <row r="2649" spans="1:16" x14ac:dyDescent="0.25">
      <c r="A2649" s="276" t="s">
        <v>2008</v>
      </c>
      <c r="B2649" s="277" t="s">
        <v>5715</v>
      </c>
      <c r="C2649" s="277" t="s">
        <v>1151</v>
      </c>
      <c r="D2649" s="278" t="s">
        <v>329</v>
      </c>
      <c r="E2649" s="102" t="s">
        <v>275</v>
      </c>
      <c r="F2649" s="102" t="s">
        <v>5716</v>
      </c>
      <c r="G2649" s="103" t="s">
        <v>5717</v>
      </c>
      <c r="H2649" s="103">
        <v>45773</v>
      </c>
      <c r="I2649" s="102" t="s">
        <v>290</v>
      </c>
      <c r="J2649" s="102" t="s">
        <v>289</v>
      </c>
      <c r="K2649" s="102" t="s">
        <v>1</v>
      </c>
      <c r="L2649" s="102" t="str">
        <f>[2]!Table1[[#This Row],[Orgn]]&amp;"-"&amp;[2]!Table1[[#This Row],[Dest]]</f>
        <v>NAP-SSH</v>
      </c>
      <c r="M2649" s="102" t="str">
        <f t="shared" si="41"/>
        <v>ADT</v>
      </c>
      <c r="N2649" s="102">
        <f>WEEKDAY([2]!Table1[[#This Row],[Travel Date]],2)</f>
        <v>1</v>
      </c>
      <c r="P2649" s="102">
        <v>1</v>
      </c>
    </row>
    <row r="2650" spans="1:16" x14ac:dyDescent="0.25">
      <c r="A2650" s="276" t="s">
        <v>1978</v>
      </c>
      <c r="B2650" s="277" t="s">
        <v>2002</v>
      </c>
      <c r="C2650" s="277" t="s">
        <v>1087</v>
      </c>
      <c r="D2650" s="278" t="s">
        <v>329</v>
      </c>
      <c r="E2650" s="102" t="s">
        <v>275</v>
      </c>
      <c r="F2650" s="102" t="s">
        <v>5718</v>
      </c>
      <c r="G2650" s="103" t="s">
        <v>5719</v>
      </c>
      <c r="H2650" s="103">
        <v>45773</v>
      </c>
      <c r="I2650" s="102" t="s">
        <v>290</v>
      </c>
      <c r="J2650" s="102" t="s">
        <v>289</v>
      </c>
      <c r="K2650" s="102" t="s">
        <v>1</v>
      </c>
      <c r="L2650" s="102" t="str">
        <f>[2]!Table1[[#This Row],[Orgn]]&amp;"-"&amp;[2]!Table1[[#This Row],[Dest]]</f>
        <v>NAP-SSH</v>
      </c>
      <c r="M2650" s="102" t="str">
        <f t="shared" si="41"/>
        <v>ADT</v>
      </c>
      <c r="N2650" s="102">
        <f>WEEKDAY([2]!Table1[[#This Row],[Travel Date]],2)</f>
        <v>1</v>
      </c>
      <c r="P2650" s="102">
        <v>1</v>
      </c>
    </row>
    <row r="2651" spans="1:16" x14ac:dyDescent="0.25">
      <c r="A2651" s="276" t="s">
        <v>1342</v>
      </c>
      <c r="B2651" s="277" t="s">
        <v>1310</v>
      </c>
      <c r="C2651" s="277" t="s">
        <v>277</v>
      </c>
      <c r="D2651" s="278" t="s">
        <v>1990</v>
      </c>
      <c r="E2651" s="102" t="s">
        <v>275</v>
      </c>
      <c r="F2651" s="102" t="s">
        <v>5720</v>
      </c>
      <c r="G2651" s="103"/>
      <c r="H2651" s="103">
        <v>45773</v>
      </c>
      <c r="I2651" s="102" t="s">
        <v>290</v>
      </c>
      <c r="J2651" s="102" t="s">
        <v>289</v>
      </c>
      <c r="K2651" s="102" t="s">
        <v>1</v>
      </c>
      <c r="L2651" s="102" t="str">
        <f>[2]!Table1[[#This Row],[Orgn]]&amp;"-"&amp;[2]!Table1[[#This Row],[Dest]]</f>
        <v>NAP-SSH</v>
      </c>
      <c r="M2651" s="102" t="str">
        <f t="shared" si="41"/>
        <v>ADT</v>
      </c>
      <c r="N2651" s="102">
        <f>WEEKDAY([2]!Table1[[#This Row],[Travel Date]],2)</f>
        <v>1</v>
      </c>
      <c r="P2651" s="102">
        <v>1</v>
      </c>
    </row>
    <row r="2652" spans="1:16" x14ac:dyDescent="0.25">
      <c r="A2652" s="276" t="s">
        <v>5721</v>
      </c>
      <c r="B2652" s="277" t="s">
        <v>1089</v>
      </c>
      <c r="C2652" s="277" t="s">
        <v>274</v>
      </c>
      <c r="D2652" s="278" t="s">
        <v>1990</v>
      </c>
      <c r="E2652" s="102" t="s">
        <v>275</v>
      </c>
      <c r="F2652" s="102" t="s">
        <v>5722</v>
      </c>
      <c r="G2652" s="103"/>
      <c r="H2652" s="103">
        <v>45773</v>
      </c>
      <c r="I2652" s="102" t="s">
        <v>290</v>
      </c>
      <c r="J2652" s="102" t="s">
        <v>289</v>
      </c>
      <c r="K2652" s="102" t="s">
        <v>1</v>
      </c>
      <c r="L2652" s="102" t="str">
        <f>[2]!Table1[[#This Row],[Orgn]]&amp;"-"&amp;[2]!Table1[[#This Row],[Dest]]</f>
        <v>NAP-SSH</v>
      </c>
      <c r="M2652" s="102" t="str">
        <f t="shared" si="41"/>
        <v>ADT</v>
      </c>
      <c r="N2652" s="102">
        <f>WEEKDAY([2]!Table1[[#This Row],[Travel Date]],2)</f>
        <v>1</v>
      </c>
      <c r="P2652" s="102">
        <v>1</v>
      </c>
    </row>
    <row r="2653" spans="1:16" x14ac:dyDescent="0.25">
      <c r="A2653" s="276" t="s">
        <v>5721</v>
      </c>
      <c r="B2653" s="277" t="s">
        <v>1335</v>
      </c>
      <c r="C2653" s="277" t="s">
        <v>274</v>
      </c>
      <c r="D2653" s="278" t="s">
        <v>1990</v>
      </c>
      <c r="E2653" s="102" t="s">
        <v>275</v>
      </c>
      <c r="F2653" s="102" t="s">
        <v>5723</v>
      </c>
      <c r="G2653" s="103"/>
      <c r="H2653" s="103">
        <v>45773</v>
      </c>
      <c r="I2653" s="102" t="s">
        <v>290</v>
      </c>
      <c r="J2653" s="102" t="s">
        <v>289</v>
      </c>
      <c r="K2653" s="102" t="s">
        <v>1</v>
      </c>
      <c r="L2653" s="102" t="str">
        <f>[2]!Table1[[#This Row],[Orgn]]&amp;"-"&amp;[2]!Table1[[#This Row],[Dest]]</f>
        <v>NAP-SSH</v>
      </c>
      <c r="M2653" s="102" t="str">
        <f t="shared" si="41"/>
        <v>ADT</v>
      </c>
      <c r="N2653" s="102">
        <f>WEEKDAY([2]!Table1[[#This Row],[Travel Date]],2)</f>
        <v>1</v>
      </c>
      <c r="P2653" s="102">
        <v>1</v>
      </c>
    </row>
    <row r="2654" spans="1:16" x14ac:dyDescent="0.25">
      <c r="A2654" s="276" t="s">
        <v>5724</v>
      </c>
      <c r="B2654" s="277" t="s">
        <v>1229</v>
      </c>
      <c r="C2654" s="277" t="s">
        <v>274</v>
      </c>
      <c r="D2654" s="278" t="s">
        <v>1990</v>
      </c>
      <c r="E2654" s="102" t="s">
        <v>275</v>
      </c>
      <c r="F2654" s="102" t="s">
        <v>5725</v>
      </c>
      <c r="G2654" s="103"/>
      <c r="H2654" s="103">
        <v>45773</v>
      </c>
      <c r="I2654" s="102" t="s">
        <v>290</v>
      </c>
      <c r="J2654" s="102" t="s">
        <v>289</v>
      </c>
      <c r="K2654" s="102" t="s">
        <v>1</v>
      </c>
      <c r="L2654" s="102" t="str">
        <f>[2]!Table1[[#This Row],[Orgn]]&amp;"-"&amp;[2]!Table1[[#This Row],[Dest]]</f>
        <v>NAP-SSH</v>
      </c>
      <c r="M2654" s="102" t="str">
        <f t="shared" si="41"/>
        <v>ADT</v>
      </c>
      <c r="N2654" s="102">
        <f>WEEKDAY([2]!Table1[[#This Row],[Travel Date]],2)</f>
        <v>1</v>
      </c>
      <c r="P2654" s="102">
        <v>1</v>
      </c>
    </row>
    <row r="2655" spans="1:16" x14ac:dyDescent="0.25">
      <c r="A2655" s="276" t="s">
        <v>5724</v>
      </c>
      <c r="B2655" s="277" t="s">
        <v>1791</v>
      </c>
      <c r="C2655" s="277" t="s">
        <v>277</v>
      </c>
      <c r="D2655" s="278" t="s">
        <v>1990</v>
      </c>
      <c r="E2655" s="102" t="s">
        <v>275</v>
      </c>
      <c r="F2655" s="102" t="s">
        <v>5726</v>
      </c>
      <c r="G2655" s="103"/>
      <c r="H2655" s="103">
        <v>45773</v>
      </c>
      <c r="I2655" s="102" t="s">
        <v>290</v>
      </c>
      <c r="J2655" s="102" t="s">
        <v>289</v>
      </c>
      <c r="K2655" s="102" t="s">
        <v>1</v>
      </c>
      <c r="L2655" s="102" t="str">
        <f>[2]!Table1[[#This Row],[Orgn]]&amp;"-"&amp;[2]!Table1[[#This Row],[Dest]]</f>
        <v>NAP-SSH</v>
      </c>
      <c r="M2655" s="102" t="str">
        <f t="shared" si="41"/>
        <v>ADT</v>
      </c>
      <c r="N2655" s="102">
        <f>WEEKDAY([2]!Table1[[#This Row],[Travel Date]],2)</f>
        <v>1</v>
      </c>
      <c r="P2655" s="102">
        <v>1</v>
      </c>
    </row>
    <row r="2656" spans="1:16" x14ac:dyDescent="0.25">
      <c r="A2656" s="276" t="s">
        <v>5724</v>
      </c>
      <c r="B2656" s="277" t="s">
        <v>1089</v>
      </c>
      <c r="C2656" s="277" t="s">
        <v>274</v>
      </c>
      <c r="D2656" s="278" t="s">
        <v>1990</v>
      </c>
      <c r="E2656" s="102" t="s">
        <v>275</v>
      </c>
      <c r="F2656" s="102" t="s">
        <v>5727</v>
      </c>
      <c r="G2656" s="103"/>
      <c r="H2656" s="103">
        <v>45773</v>
      </c>
      <c r="I2656" s="102" t="s">
        <v>290</v>
      </c>
      <c r="J2656" s="102" t="s">
        <v>289</v>
      </c>
      <c r="K2656" s="102" t="s">
        <v>1</v>
      </c>
      <c r="L2656" s="102" t="str">
        <f>[2]!Table1[[#This Row],[Orgn]]&amp;"-"&amp;[2]!Table1[[#This Row],[Dest]]</f>
        <v>NAP-SSH</v>
      </c>
      <c r="M2656" s="102" t="str">
        <f t="shared" si="41"/>
        <v>ADT</v>
      </c>
      <c r="N2656" s="102">
        <f>WEEKDAY([2]!Table1[[#This Row],[Travel Date]],2)</f>
        <v>1</v>
      </c>
      <c r="P2656" s="102">
        <v>1</v>
      </c>
    </row>
    <row r="2657" spans="1:16" x14ac:dyDescent="0.25">
      <c r="A2657" s="276" t="s">
        <v>5728</v>
      </c>
      <c r="B2657" s="277" t="s">
        <v>1126</v>
      </c>
      <c r="C2657" s="277" t="s">
        <v>277</v>
      </c>
      <c r="D2657" s="278" t="s">
        <v>1990</v>
      </c>
      <c r="E2657" s="102" t="s">
        <v>275</v>
      </c>
      <c r="F2657" s="102" t="s">
        <v>5729</v>
      </c>
      <c r="G2657" s="103"/>
      <c r="H2657" s="103">
        <v>45773</v>
      </c>
      <c r="I2657" s="102" t="s">
        <v>290</v>
      </c>
      <c r="J2657" s="102" t="s">
        <v>289</v>
      </c>
      <c r="K2657" s="102" t="s">
        <v>1</v>
      </c>
      <c r="L2657" s="102" t="str">
        <f>[2]!Table1[[#This Row],[Orgn]]&amp;"-"&amp;[2]!Table1[[#This Row],[Dest]]</f>
        <v>NAP-SSH</v>
      </c>
      <c r="M2657" s="102" t="str">
        <f t="shared" si="41"/>
        <v>ADT</v>
      </c>
      <c r="N2657" s="102">
        <f>WEEKDAY([2]!Table1[[#This Row],[Travel Date]],2)</f>
        <v>1</v>
      </c>
      <c r="P2657" s="102">
        <v>1</v>
      </c>
    </row>
    <row r="2658" spans="1:16" x14ac:dyDescent="0.25">
      <c r="A2658" s="276" t="s">
        <v>5730</v>
      </c>
      <c r="B2658" s="277" t="s">
        <v>1124</v>
      </c>
      <c r="C2658" s="277" t="s">
        <v>274</v>
      </c>
      <c r="D2658" s="278" t="s">
        <v>1990</v>
      </c>
      <c r="E2658" s="102" t="s">
        <v>275</v>
      </c>
      <c r="F2658" s="102" t="s">
        <v>5731</v>
      </c>
      <c r="G2658" s="103"/>
      <c r="H2658" s="103">
        <v>45773</v>
      </c>
      <c r="I2658" s="102" t="s">
        <v>290</v>
      </c>
      <c r="J2658" s="102" t="s">
        <v>289</v>
      </c>
      <c r="K2658" s="102" t="s">
        <v>1</v>
      </c>
      <c r="L2658" s="102" t="str">
        <f>[2]!Table1[[#This Row],[Orgn]]&amp;"-"&amp;[2]!Table1[[#This Row],[Dest]]</f>
        <v>NAP-SSH</v>
      </c>
      <c r="M2658" s="102" t="str">
        <f t="shared" si="41"/>
        <v>ADT</v>
      </c>
      <c r="N2658" s="102">
        <f>WEEKDAY([2]!Table1[[#This Row],[Travel Date]],2)</f>
        <v>1</v>
      </c>
      <c r="P2658" s="102">
        <v>1</v>
      </c>
    </row>
    <row r="2659" spans="1:16" x14ac:dyDescent="0.25">
      <c r="A2659" s="276" t="s">
        <v>5730</v>
      </c>
      <c r="B2659" s="277" t="s">
        <v>1112</v>
      </c>
      <c r="C2659" s="277" t="s">
        <v>277</v>
      </c>
      <c r="D2659" s="278" t="s">
        <v>1990</v>
      </c>
      <c r="E2659" s="102" t="s">
        <v>275</v>
      </c>
      <c r="F2659" s="102" t="s">
        <v>5732</v>
      </c>
      <c r="G2659" s="103"/>
      <c r="H2659" s="103">
        <v>45773</v>
      </c>
      <c r="I2659" s="102" t="s">
        <v>290</v>
      </c>
      <c r="J2659" s="102" t="s">
        <v>289</v>
      </c>
      <c r="K2659" s="102" t="s">
        <v>1</v>
      </c>
      <c r="L2659" s="102" t="str">
        <f>[2]!Table1[[#This Row],[Orgn]]&amp;"-"&amp;[2]!Table1[[#This Row],[Dest]]</f>
        <v>NAP-SSH</v>
      </c>
      <c r="M2659" s="102" t="str">
        <f t="shared" si="41"/>
        <v>ADT</v>
      </c>
      <c r="N2659" s="102">
        <f>WEEKDAY([2]!Table1[[#This Row],[Travel Date]],2)</f>
        <v>1</v>
      </c>
      <c r="P2659" s="102">
        <v>1</v>
      </c>
    </row>
    <row r="2660" spans="1:16" x14ac:dyDescent="0.25">
      <c r="A2660" s="276" t="s">
        <v>5733</v>
      </c>
      <c r="B2660" s="277" t="s">
        <v>1106</v>
      </c>
      <c r="C2660" s="277" t="s">
        <v>274</v>
      </c>
      <c r="D2660" s="278" t="s">
        <v>1990</v>
      </c>
      <c r="E2660" s="102" t="s">
        <v>275</v>
      </c>
      <c r="F2660" s="102" t="s">
        <v>5734</v>
      </c>
      <c r="G2660" s="103"/>
      <c r="H2660" s="103">
        <v>45773</v>
      </c>
      <c r="I2660" s="102" t="s">
        <v>290</v>
      </c>
      <c r="J2660" s="102" t="s">
        <v>289</v>
      </c>
      <c r="K2660" s="102" t="s">
        <v>1</v>
      </c>
      <c r="L2660" s="102" t="str">
        <f>[2]!Table1[[#This Row],[Orgn]]&amp;"-"&amp;[2]!Table1[[#This Row],[Dest]]</f>
        <v>NAP-SSH</v>
      </c>
      <c r="M2660" s="102" t="str">
        <f t="shared" si="41"/>
        <v>ADT</v>
      </c>
      <c r="N2660" s="102">
        <f>WEEKDAY([2]!Table1[[#This Row],[Travel Date]],2)</f>
        <v>1</v>
      </c>
      <c r="P2660" s="102">
        <v>1</v>
      </c>
    </row>
    <row r="2661" spans="1:16" x14ac:dyDescent="0.25">
      <c r="A2661" s="276" t="s">
        <v>1547</v>
      </c>
      <c r="B2661" s="277" t="s">
        <v>1440</v>
      </c>
      <c r="C2661" s="277" t="s">
        <v>277</v>
      </c>
      <c r="D2661" s="278" t="s">
        <v>1990</v>
      </c>
      <c r="E2661" s="102" t="s">
        <v>275</v>
      </c>
      <c r="F2661" s="102" t="s">
        <v>5735</v>
      </c>
      <c r="G2661" s="103"/>
      <c r="H2661" s="103">
        <v>45773</v>
      </c>
      <c r="I2661" s="102" t="s">
        <v>290</v>
      </c>
      <c r="J2661" s="102" t="s">
        <v>289</v>
      </c>
      <c r="K2661" s="102" t="s">
        <v>1</v>
      </c>
      <c r="L2661" s="102" t="str">
        <f>[2]!Table1[[#This Row],[Orgn]]&amp;"-"&amp;[2]!Table1[[#This Row],[Dest]]</f>
        <v>NAP-SSH</v>
      </c>
      <c r="M2661" s="102" t="str">
        <f t="shared" si="41"/>
        <v>ADT</v>
      </c>
      <c r="N2661" s="102">
        <f>WEEKDAY([2]!Table1[[#This Row],[Travel Date]],2)</f>
        <v>1</v>
      </c>
      <c r="P2661" s="102">
        <v>1</v>
      </c>
    </row>
    <row r="2662" spans="1:16" x14ac:dyDescent="0.25">
      <c r="A2662" s="276" t="s">
        <v>5736</v>
      </c>
      <c r="B2662" s="277" t="s">
        <v>1099</v>
      </c>
      <c r="C2662" s="277" t="s">
        <v>274</v>
      </c>
      <c r="D2662" s="278" t="s">
        <v>1990</v>
      </c>
      <c r="E2662" s="102" t="s">
        <v>275</v>
      </c>
      <c r="F2662" s="102" t="s">
        <v>5737</v>
      </c>
      <c r="G2662" s="103"/>
      <c r="H2662" s="103">
        <v>45773</v>
      </c>
      <c r="I2662" s="102" t="s">
        <v>290</v>
      </c>
      <c r="J2662" s="102" t="s">
        <v>289</v>
      </c>
      <c r="K2662" s="102" t="s">
        <v>1</v>
      </c>
      <c r="L2662" s="102" t="str">
        <f>[2]!Table1[[#This Row],[Orgn]]&amp;"-"&amp;[2]!Table1[[#This Row],[Dest]]</f>
        <v>NAP-SSH</v>
      </c>
      <c r="M2662" s="102" t="str">
        <f t="shared" si="41"/>
        <v>ADT</v>
      </c>
      <c r="N2662" s="102">
        <f>WEEKDAY([2]!Table1[[#This Row],[Travel Date]],2)</f>
        <v>1</v>
      </c>
      <c r="P2662" s="102">
        <v>1</v>
      </c>
    </row>
    <row r="2663" spans="1:16" x14ac:dyDescent="0.25">
      <c r="A2663" s="276" t="s">
        <v>5738</v>
      </c>
      <c r="B2663" s="277" t="s">
        <v>1275</v>
      </c>
      <c r="C2663" s="277" t="s">
        <v>274</v>
      </c>
      <c r="D2663" s="278" t="s">
        <v>1990</v>
      </c>
      <c r="E2663" s="102" t="s">
        <v>275</v>
      </c>
      <c r="F2663" s="102" t="s">
        <v>5739</v>
      </c>
      <c r="G2663" s="103"/>
      <c r="H2663" s="103">
        <v>45773</v>
      </c>
      <c r="I2663" s="102" t="s">
        <v>290</v>
      </c>
      <c r="J2663" s="102" t="s">
        <v>289</v>
      </c>
      <c r="K2663" s="102" t="s">
        <v>1</v>
      </c>
      <c r="L2663" s="102" t="str">
        <f>[2]!Table1[[#This Row],[Orgn]]&amp;"-"&amp;[2]!Table1[[#This Row],[Dest]]</f>
        <v>NAP-SSH</v>
      </c>
      <c r="M2663" s="102" t="str">
        <f t="shared" si="41"/>
        <v>ADT</v>
      </c>
      <c r="N2663" s="102">
        <f>WEEKDAY([2]!Table1[[#This Row],[Travel Date]],2)</f>
        <v>1</v>
      </c>
      <c r="P2663" s="102">
        <v>1</v>
      </c>
    </row>
    <row r="2664" spans="1:16" x14ac:dyDescent="0.25">
      <c r="A2664" s="276" t="s">
        <v>1425</v>
      </c>
      <c r="B2664" s="277" t="s">
        <v>1194</v>
      </c>
      <c r="C2664" s="277" t="s">
        <v>274</v>
      </c>
      <c r="D2664" s="278" t="s">
        <v>1990</v>
      </c>
      <c r="E2664" s="102" t="s">
        <v>275</v>
      </c>
      <c r="F2664" s="102" t="s">
        <v>5740</v>
      </c>
      <c r="G2664" s="103"/>
      <c r="H2664" s="103">
        <v>45773</v>
      </c>
      <c r="I2664" s="102" t="s">
        <v>290</v>
      </c>
      <c r="J2664" s="102" t="s">
        <v>289</v>
      </c>
      <c r="K2664" s="102" t="s">
        <v>1</v>
      </c>
      <c r="L2664" s="102" t="str">
        <f>[2]!Table1[[#This Row],[Orgn]]&amp;"-"&amp;[2]!Table1[[#This Row],[Dest]]</f>
        <v>NAP-SSH</v>
      </c>
      <c r="M2664" s="102" t="str">
        <f t="shared" si="41"/>
        <v>ADT</v>
      </c>
      <c r="N2664" s="102">
        <f>WEEKDAY([2]!Table1[[#This Row],[Travel Date]],2)</f>
        <v>1</v>
      </c>
      <c r="P2664" s="102">
        <v>1</v>
      </c>
    </row>
    <row r="2665" spans="1:16" x14ac:dyDescent="0.25">
      <c r="A2665" s="276" t="s">
        <v>1716</v>
      </c>
      <c r="B2665" s="277" t="s">
        <v>5741</v>
      </c>
      <c r="C2665" s="277" t="s">
        <v>277</v>
      </c>
      <c r="D2665" s="278" t="s">
        <v>1990</v>
      </c>
      <c r="E2665" s="102" t="s">
        <v>275</v>
      </c>
      <c r="F2665" s="102" t="s">
        <v>5742</v>
      </c>
      <c r="G2665" s="103"/>
      <c r="H2665" s="103">
        <v>45773</v>
      </c>
      <c r="I2665" s="102" t="s">
        <v>290</v>
      </c>
      <c r="J2665" s="102" t="s">
        <v>289</v>
      </c>
      <c r="K2665" s="102" t="s">
        <v>1</v>
      </c>
      <c r="L2665" s="102" t="str">
        <f>[2]!Table1[[#This Row],[Orgn]]&amp;"-"&amp;[2]!Table1[[#This Row],[Dest]]</f>
        <v>NAP-SSH</v>
      </c>
      <c r="M2665" s="102" t="str">
        <f t="shared" si="41"/>
        <v>ADT</v>
      </c>
      <c r="N2665" s="102">
        <f>WEEKDAY([2]!Table1[[#This Row],[Travel Date]],2)</f>
        <v>1</v>
      </c>
      <c r="P2665" s="102">
        <v>1</v>
      </c>
    </row>
    <row r="2666" spans="1:16" x14ac:dyDescent="0.25">
      <c r="A2666" s="276" t="s">
        <v>5743</v>
      </c>
      <c r="B2666" s="277" t="s">
        <v>1080</v>
      </c>
      <c r="C2666" s="277" t="s">
        <v>277</v>
      </c>
      <c r="D2666" s="278" t="s">
        <v>1990</v>
      </c>
      <c r="E2666" s="102" t="s">
        <v>275</v>
      </c>
      <c r="F2666" s="102" t="s">
        <v>5744</v>
      </c>
      <c r="G2666" s="103"/>
      <c r="H2666" s="103">
        <v>45773</v>
      </c>
      <c r="I2666" s="102" t="s">
        <v>290</v>
      </c>
      <c r="J2666" s="102" t="s">
        <v>289</v>
      </c>
      <c r="K2666" s="102" t="s">
        <v>1</v>
      </c>
      <c r="L2666" s="102" t="str">
        <f>[2]!Table1[[#This Row],[Orgn]]&amp;"-"&amp;[2]!Table1[[#This Row],[Dest]]</f>
        <v>NAP-SSH</v>
      </c>
      <c r="M2666" s="102" t="str">
        <f t="shared" si="41"/>
        <v>ADT</v>
      </c>
      <c r="N2666" s="102">
        <f>WEEKDAY([2]!Table1[[#This Row],[Travel Date]],2)</f>
        <v>1</v>
      </c>
      <c r="P2666" s="102">
        <v>1</v>
      </c>
    </row>
    <row r="2667" spans="1:16" x14ac:dyDescent="0.25">
      <c r="A2667" s="276" t="s">
        <v>5743</v>
      </c>
      <c r="B2667" s="277" t="s">
        <v>1071</v>
      </c>
      <c r="C2667" s="277" t="s">
        <v>1075</v>
      </c>
      <c r="D2667" s="278" t="s">
        <v>1990</v>
      </c>
      <c r="E2667" s="102" t="s">
        <v>275</v>
      </c>
      <c r="F2667" s="102" t="s">
        <v>5745</v>
      </c>
      <c r="G2667" s="103">
        <v>41641</v>
      </c>
      <c r="H2667" s="103">
        <v>45773</v>
      </c>
      <c r="I2667" s="102" t="s">
        <v>290</v>
      </c>
      <c r="J2667" s="102" t="s">
        <v>289</v>
      </c>
      <c r="K2667" s="102" t="s">
        <v>1</v>
      </c>
      <c r="L2667" s="102" t="str">
        <f>[2]!Table1[[#This Row],[Orgn]]&amp;"-"&amp;[2]!Table1[[#This Row],[Dest]]</f>
        <v>NAP-SSH</v>
      </c>
      <c r="M2667" s="102" t="str">
        <f t="shared" si="41"/>
        <v>CHD</v>
      </c>
      <c r="N2667" s="102">
        <f>WEEKDAY([2]!Table1[[#This Row],[Travel Date]],2)</f>
        <v>1</v>
      </c>
      <c r="P2667" s="102">
        <v>1</v>
      </c>
    </row>
    <row r="2668" spans="1:16" x14ac:dyDescent="0.25">
      <c r="A2668" s="276" t="s">
        <v>1975</v>
      </c>
      <c r="B2668" s="277" t="s">
        <v>1322</v>
      </c>
      <c r="C2668" s="277" t="s">
        <v>274</v>
      </c>
      <c r="D2668" s="278" t="s">
        <v>1990</v>
      </c>
      <c r="E2668" s="102" t="s">
        <v>275</v>
      </c>
      <c r="F2668" s="102" t="s">
        <v>5746</v>
      </c>
      <c r="G2668" s="103"/>
      <c r="H2668" s="103">
        <v>45773</v>
      </c>
      <c r="I2668" s="102" t="s">
        <v>290</v>
      </c>
      <c r="J2668" s="102" t="s">
        <v>289</v>
      </c>
      <c r="K2668" s="102" t="s">
        <v>1</v>
      </c>
      <c r="L2668" s="102" t="str">
        <f>[2]!Table1[[#This Row],[Orgn]]&amp;"-"&amp;[2]!Table1[[#This Row],[Dest]]</f>
        <v>NAP-SSH</v>
      </c>
      <c r="M2668" s="102" t="str">
        <f t="shared" si="41"/>
        <v>ADT</v>
      </c>
      <c r="N2668" s="102">
        <f>WEEKDAY([2]!Table1[[#This Row],[Travel Date]],2)</f>
        <v>1</v>
      </c>
      <c r="P2668" s="102">
        <v>1</v>
      </c>
    </row>
    <row r="2669" spans="1:16" x14ac:dyDescent="0.25">
      <c r="A2669" s="276" t="s">
        <v>2007</v>
      </c>
      <c r="B2669" s="277" t="s">
        <v>1089</v>
      </c>
      <c r="C2669" s="277" t="s">
        <v>274</v>
      </c>
      <c r="D2669" s="278" t="s">
        <v>1990</v>
      </c>
      <c r="E2669" s="102" t="s">
        <v>275</v>
      </c>
      <c r="F2669" s="102" t="s">
        <v>5747</v>
      </c>
      <c r="G2669" s="103"/>
      <c r="H2669" s="103">
        <v>45773</v>
      </c>
      <c r="I2669" s="102" t="s">
        <v>290</v>
      </c>
      <c r="J2669" s="102" t="s">
        <v>289</v>
      </c>
      <c r="K2669" s="102" t="s">
        <v>1</v>
      </c>
      <c r="L2669" s="102" t="str">
        <f>[2]!Table1[[#This Row],[Orgn]]&amp;"-"&amp;[2]!Table1[[#This Row],[Dest]]</f>
        <v>NAP-SSH</v>
      </c>
      <c r="M2669" s="102" t="str">
        <f t="shared" si="41"/>
        <v>ADT</v>
      </c>
      <c r="N2669" s="102">
        <f>WEEKDAY([2]!Table1[[#This Row],[Travel Date]],2)</f>
        <v>1</v>
      </c>
      <c r="P2669" s="102">
        <v>1</v>
      </c>
    </row>
    <row r="2670" spans="1:16" x14ac:dyDescent="0.25">
      <c r="A2670" s="276" t="s">
        <v>1455</v>
      </c>
      <c r="B2670" s="277" t="s">
        <v>1713</v>
      </c>
      <c r="C2670" s="277" t="s">
        <v>277</v>
      </c>
      <c r="D2670" s="278" t="s">
        <v>1990</v>
      </c>
      <c r="E2670" s="102" t="s">
        <v>275</v>
      </c>
      <c r="F2670" s="102" t="s">
        <v>5748</v>
      </c>
      <c r="G2670" s="103"/>
      <c r="H2670" s="103">
        <v>45773</v>
      </c>
      <c r="I2670" s="102" t="s">
        <v>290</v>
      </c>
      <c r="J2670" s="102" t="s">
        <v>289</v>
      </c>
      <c r="K2670" s="102" t="s">
        <v>1</v>
      </c>
      <c r="L2670" s="102" t="str">
        <f>[2]!Table1[[#This Row],[Orgn]]&amp;"-"&amp;[2]!Table1[[#This Row],[Dest]]</f>
        <v>NAP-SSH</v>
      </c>
      <c r="M2670" s="102" t="str">
        <f t="shared" si="41"/>
        <v>ADT</v>
      </c>
      <c r="N2670" s="102">
        <f>WEEKDAY([2]!Table1[[#This Row],[Travel Date]],2)</f>
        <v>1</v>
      </c>
      <c r="P2670" s="102">
        <v>1</v>
      </c>
    </row>
    <row r="2671" spans="1:16" x14ac:dyDescent="0.25">
      <c r="A2671" s="276" t="s">
        <v>1455</v>
      </c>
      <c r="B2671" s="277" t="s">
        <v>1605</v>
      </c>
      <c r="C2671" s="277" t="s">
        <v>277</v>
      </c>
      <c r="D2671" s="278" t="s">
        <v>1990</v>
      </c>
      <c r="E2671" s="102" t="s">
        <v>275</v>
      </c>
      <c r="F2671" s="102" t="s">
        <v>5749</v>
      </c>
      <c r="G2671" s="103"/>
      <c r="H2671" s="103">
        <v>45773</v>
      </c>
      <c r="I2671" s="102" t="s">
        <v>290</v>
      </c>
      <c r="J2671" s="102" t="s">
        <v>289</v>
      </c>
      <c r="K2671" s="102" t="s">
        <v>1</v>
      </c>
      <c r="L2671" s="102" t="str">
        <f>[2]!Table1[[#This Row],[Orgn]]&amp;"-"&amp;[2]!Table1[[#This Row],[Dest]]</f>
        <v>NAP-SSH</v>
      </c>
      <c r="M2671" s="102" t="str">
        <f t="shared" si="41"/>
        <v>ADT</v>
      </c>
      <c r="N2671" s="102">
        <f>WEEKDAY([2]!Table1[[#This Row],[Travel Date]],2)</f>
        <v>1</v>
      </c>
      <c r="P2671" s="102">
        <v>1</v>
      </c>
    </row>
    <row r="2672" spans="1:16" x14ac:dyDescent="0.25">
      <c r="A2672" s="276" t="s">
        <v>5750</v>
      </c>
      <c r="B2672" s="277" t="s">
        <v>1711</v>
      </c>
      <c r="C2672" s="277" t="s">
        <v>277</v>
      </c>
      <c r="D2672" s="278" t="s">
        <v>1990</v>
      </c>
      <c r="E2672" s="102" t="s">
        <v>275</v>
      </c>
      <c r="F2672" s="102" t="s">
        <v>5751</v>
      </c>
      <c r="G2672" s="103"/>
      <c r="H2672" s="103">
        <v>45773</v>
      </c>
      <c r="I2672" s="102" t="s">
        <v>290</v>
      </c>
      <c r="J2672" s="102" t="s">
        <v>289</v>
      </c>
      <c r="K2672" s="102" t="s">
        <v>1</v>
      </c>
      <c r="L2672" s="102" t="str">
        <f>[2]!Table1[[#This Row],[Orgn]]&amp;"-"&amp;[2]!Table1[[#This Row],[Dest]]</f>
        <v>NAP-SSH</v>
      </c>
      <c r="M2672" s="102" t="str">
        <f t="shared" si="41"/>
        <v>ADT</v>
      </c>
      <c r="N2672" s="102">
        <f>WEEKDAY([2]!Table1[[#This Row],[Travel Date]],2)</f>
        <v>1</v>
      </c>
      <c r="P2672" s="102">
        <v>1</v>
      </c>
    </row>
    <row r="2673" spans="1:16" x14ac:dyDescent="0.25">
      <c r="A2673" s="276" t="s">
        <v>5752</v>
      </c>
      <c r="B2673" s="277" t="s">
        <v>5753</v>
      </c>
      <c r="C2673" s="277" t="s">
        <v>277</v>
      </c>
      <c r="D2673" s="278" t="s">
        <v>1990</v>
      </c>
      <c r="E2673" s="102" t="s">
        <v>275</v>
      </c>
      <c r="F2673" s="102" t="s">
        <v>5754</v>
      </c>
      <c r="G2673" s="103"/>
      <c r="H2673" s="103">
        <v>45773</v>
      </c>
      <c r="I2673" s="102" t="s">
        <v>290</v>
      </c>
      <c r="J2673" s="102" t="s">
        <v>289</v>
      </c>
      <c r="K2673" s="102" t="s">
        <v>1</v>
      </c>
      <c r="L2673" s="102" t="str">
        <f>[2]!Table1[[#This Row],[Orgn]]&amp;"-"&amp;[2]!Table1[[#This Row],[Dest]]</f>
        <v>NAP-SSH</v>
      </c>
      <c r="M2673" s="102" t="str">
        <f t="shared" si="41"/>
        <v>ADT</v>
      </c>
      <c r="N2673" s="102">
        <f>WEEKDAY([2]!Table1[[#This Row],[Travel Date]],2)</f>
        <v>1</v>
      </c>
      <c r="P2673" s="102">
        <v>1</v>
      </c>
    </row>
    <row r="2674" spans="1:16" x14ac:dyDescent="0.25">
      <c r="A2674" s="276" t="s">
        <v>5755</v>
      </c>
      <c r="B2674" s="277" t="s">
        <v>1600</v>
      </c>
      <c r="C2674" s="277" t="s">
        <v>274</v>
      </c>
      <c r="D2674" s="278" t="s">
        <v>1990</v>
      </c>
      <c r="E2674" s="102" t="s">
        <v>275</v>
      </c>
      <c r="F2674" s="102" t="s">
        <v>5756</v>
      </c>
      <c r="G2674" s="103"/>
      <c r="H2674" s="103">
        <v>45773</v>
      </c>
      <c r="I2674" s="102" t="s">
        <v>290</v>
      </c>
      <c r="J2674" s="102" t="s">
        <v>289</v>
      </c>
      <c r="K2674" s="102" t="s">
        <v>1</v>
      </c>
      <c r="L2674" s="102" t="str">
        <f>[2]!Table1[[#This Row],[Orgn]]&amp;"-"&amp;[2]!Table1[[#This Row],[Dest]]</f>
        <v>NAP-SSH</v>
      </c>
      <c r="M2674" s="102" t="str">
        <f t="shared" si="41"/>
        <v>ADT</v>
      </c>
      <c r="N2674" s="102">
        <f>WEEKDAY([2]!Table1[[#This Row],[Travel Date]],2)</f>
        <v>1</v>
      </c>
      <c r="P2674" s="102">
        <v>1</v>
      </c>
    </row>
    <row r="2675" spans="1:16" x14ac:dyDescent="0.25">
      <c r="A2675" s="276" t="s">
        <v>5757</v>
      </c>
      <c r="B2675" s="277" t="s">
        <v>1120</v>
      </c>
      <c r="C2675" s="277" t="s">
        <v>277</v>
      </c>
      <c r="D2675" s="278" t="s">
        <v>1990</v>
      </c>
      <c r="E2675" s="102" t="s">
        <v>275</v>
      </c>
      <c r="F2675" s="102" t="s">
        <v>5758</v>
      </c>
      <c r="G2675" s="103"/>
      <c r="H2675" s="103">
        <v>45773</v>
      </c>
      <c r="I2675" s="102" t="s">
        <v>290</v>
      </c>
      <c r="J2675" s="102" t="s">
        <v>289</v>
      </c>
      <c r="K2675" s="102" t="s">
        <v>1</v>
      </c>
      <c r="L2675" s="102" t="str">
        <f>[2]!Table1[[#This Row],[Orgn]]&amp;"-"&amp;[2]!Table1[[#This Row],[Dest]]</f>
        <v>NAP-SSH</v>
      </c>
      <c r="M2675" s="102" t="str">
        <f t="shared" si="41"/>
        <v>ADT</v>
      </c>
      <c r="N2675" s="102">
        <f>WEEKDAY([2]!Table1[[#This Row],[Travel Date]],2)</f>
        <v>1</v>
      </c>
      <c r="P2675" s="102">
        <v>1</v>
      </c>
    </row>
    <row r="2676" spans="1:16" x14ac:dyDescent="0.25">
      <c r="A2676" s="276" t="s">
        <v>5759</v>
      </c>
      <c r="B2676" s="277" t="s">
        <v>1794</v>
      </c>
      <c r="C2676" s="277" t="s">
        <v>274</v>
      </c>
      <c r="D2676" s="278" t="s">
        <v>1990</v>
      </c>
      <c r="E2676" s="102" t="s">
        <v>275</v>
      </c>
      <c r="F2676" s="102" t="s">
        <v>5760</v>
      </c>
      <c r="G2676" s="103"/>
      <c r="H2676" s="103">
        <v>45773</v>
      </c>
      <c r="I2676" s="102" t="s">
        <v>290</v>
      </c>
      <c r="J2676" s="102" t="s">
        <v>289</v>
      </c>
      <c r="K2676" s="102" t="s">
        <v>1</v>
      </c>
      <c r="L2676" s="102" t="str">
        <f>[2]!Table1[[#This Row],[Orgn]]&amp;"-"&amp;[2]!Table1[[#This Row],[Dest]]</f>
        <v>NAP-SSH</v>
      </c>
      <c r="M2676" s="102" t="str">
        <f t="shared" si="41"/>
        <v>ADT</v>
      </c>
      <c r="N2676" s="102">
        <f>WEEKDAY([2]!Table1[[#This Row],[Travel Date]],2)</f>
        <v>1</v>
      </c>
      <c r="P2676" s="102">
        <v>1</v>
      </c>
    </row>
    <row r="2677" spans="1:16" x14ac:dyDescent="0.25">
      <c r="A2677" s="276" t="s">
        <v>5761</v>
      </c>
      <c r="B2677" s="277" t="s">
        <v>1108</v>
      </c>
      <c r="C2677" s="277" t="s">
        <v>274</v>
      </c>
      <c r="D2677" s="278" t="s">
        <v>1990</v>
      </c>
      <c r="E2677" s="102" t="s">
        <v>275</v>
      </c>
      <c r="F2677" s="102" t="s">
        <v>5762</v>
      </c>
      <c r="G2677" s="103"/>
      <c r="H2677" s="103">
        <v>45773</v>
      </c>
      <c r="I2677" s="102" t="s">
        <v>290</v>
      </c>
      <c r="J2677" s="102" t="s">
        <v>289</v>
      </c>
      <c r="K2677" s="102" t="s">
        <v>1</v>
      </c>
      <c r="L2677" s="102" t="str">
        <f>[2]!Table1[[#This Row],[Orgn]]&amp;"-"&amp;[2]!Table1[[#This Row],[Dest]]</f>
        <v>NAP-SSH</v>
      </c>
      <c r="M2677" s="102" t="str">
        <f t="shared" si="41"/>
        <v>ADT</v>
      </c>
      <c r="N2677" s="102">
        <f>WEEKDAY([2]!Table1[[#This Row],[Travel Date]],2)</f>
        <v>1</v>
      </c>
      <c r="P2677" s="102">
        <v>1</v>
      </c>
    </row>
    <row r="2678" spans="1:16" x14ac:dyDescent="0.25">
      <c r="A2678" s="276" t="s">
        <v>1657</v>
      </c>
      <c r="B2678" s="277" t="s">
        <v>1119</v>
      </c>
      <c r="C2678" s="277" t="s">
        <v>274</v>
      </c>
      <c r="D2678" s="278" t="s">
        <v>1990</v>
      </c>
      <c r="E2678" s="102" t="s">
        <v>275</v>
      </c>
      <c r="F2678" s="102" t="s">
        <v>5763</v>
      </c>
      <c r="G2678" s="103"/>
      <c r="H2678" s="103">
        <v>45773</v>
      </c>
      <c r="I2678" s="102" t="s">
        <v>290</v>
      </c>
      <c r="J2678" s="102" t="s">
        <v>289</v>
      </c>
      <c r="K2678" s="102" t="s">
        <v>1</v>
      </c>
      <c r="L2678" s="102" t="str">
        <f>[2]!Table1[[#This Row],[Orgn]]&amp;"-"&amp;[2]!Table1[[#This Row],[Dest]]</f>
        <v>NAP-SSH</v>
      </c>
      <c r="M2678" s="102" t="str">
        <f t="shared" si="41"/>
        <v>ADT</v>
      </c>
      <c r="N2678" s="102">
        <f>WEEKDAY([2]!Table1[[#This Row],[Travel Date]],2)</f>
        <v>1</v>
      </c>
      <c r="P2678" s="102">
        <v>1</v>
      </c>
    </row>
    <row r="2679" spans="1:16" x14ac:dyDescent="0.25">
      <c r="A2679" s="276" t="s">
        <v>5764</v>
      </c>
      <c r="B2679" s="277" t="s">
        <v>1465</v>
      </c>
      <c r="C2679" s="277" t="s">
        <v>274</v>
      </c>
      <c r="D2679" s="278" t="s">
        <v>1990</v>
      </c>
      <c r="E2679" s="102" t="s">
        <v>275</v>
      </c>
      <c r="F2679" s="102" t="s">
        <v>5765</v>
      </c>
      <c r="G2679" s="103"/>
      <c r="H2679" s="103">
        <v>45773</v>
      </c>
      <c r="I2679" s="102" t="s">
        <v>290</v>
      </c>
      <c r="J2679" s="102" t="s">
        <v>289</v>
      </c>
      <c r="K2679" s="102" t="s">
        <v>1</v>
      </c>
      <c r="L2679" s="102" t="str">
        <f>[2]!Table1[[#This Row],[Orgn]]&amp;"-"&amp;[2]!Table1[[#This Row],[Dest]]</f>
        <v>NAP-SSH</v>
      </c>
      <c r="M2679" s="102" t="str">
        <f t="shared" si="41"/>
        <v>ADT</v>
      </c>
      <c r="N2679" s="102">
        <f>WEEKDAY([2]!Table1[[#This Row],[Travel Date]],2)</f>
        <v>1</v>
      </c>
      <c r="P2679" s="102">
        <v>1</v>
      </c>
    </row>
    <row r="2680" spans="1:16" x14ac:dyDescent="0.25">
      <c r="A2680" s="276" t="s">
        <v>5766</v>
      </c>
      <c r="B2680" s="277" t="s">
        <v>1487</v>
      </c>
      <c r="C2680" s="277" t="s">
        <v>1075</v>
      </c>
      <c r="D2680" s="278" t="s">
        <v>1990</v>
      </c>
      <c r="E2680" s="102" t="s">
        <v>275</v>
      </c>
      <c r="F2680" s="102" t="s">
        <v>5767</v>
      </c>
      <c r="G2680" s="103">
        <v>42361</v>
      </c>
      <c r="H2680" s="103">
        <v>45773</v>
      </c>
      <c r="I2680" s="102" t="s">
        <v>290</v>
      </c>
      <c r="J2680" s="102" t="s">
        <v>289</v>
      </c>
      <c r="K2680" s="102" t="s">
        <v>1</v>
      </c>
      <c r="L2680" s="102" t="str">
        <f>[2]!Table1[[#This Row],[Orgn]]&amp;"-"&amp;[2]!Table1[[#This Row],[Dest]]</f>
        <v>NAP-SSH</v>
      </c>
      <c r="M2680" s="102" t="str">
        <f t="shared" si="41"/>
        <v>CHD</v>
      </c>
      <c r="N2680" s="102">
        <f>WEEKDAY([2]!Table1[[#This Row],[Travel Date]],2)</f>
        <v>1</v>
      </c>
      <c r="P2680" s="102">
        <v>1</v>
      </c>
    </row>
    <row r="2681" spans="1:16" x14ac:dyDescent="0.25">
      <c r="A2681" s="276" t="s">
        <v>1657</v>
      </c>
      <c r="B2681" s="277" t="s">
        <v>5768</v>
      </c>
      <c r="C2681" s="277" t="s">
        <v>1105</v>
      </c>
      <c r="D2681" s="278" t="s">
        <v>1990</v>
      </c>
      <c r="E2681" s="102" t="s">
        <v>275</v>
      </c>
      <c r="F2681" s="102" t="s">
        <v>5769</v>
      </c>
      <c r="G2681" s="103">
        <v>45104</v>
      </c>
      <c r="H2681" s="103">
        <v>45773</v>
      </c>
      <c r="I2681" s="102" t="s">
        <v>290</v>
      </c>
      <c r="J2681" s="102" t="s">
        <v>289</v>
      </c>
      <c r="K2681" s="102" t="s">
        <v>1</v>
      </c>
      <c r="L2681" s="102" t="str">
        <f>[2]!Table1[[#This Row],[Orgn]]&amp;"-"&amp;[2]!Table1[[#This Row],[Dest]]</f>
        <v>NAP-SSH</v>
      </c>
      <c r="M2681" s="102" t="str">
        <f t="shared" si="41"/>
        <v>INF</v>
      </c>
      <c r="N2681" s="102">
        <f>WEEKDAY([2]!Table1[[#This Row],[Travel Date]],2)</f>
        <v>1</v>
      </c>
      <c r="P2681" s="102">
        <v>1</v>
      </c>
    </row>
    <row r="2682" spans="1:16" x14ac:dyDescent="0.25">
      <c r="A2682" s="276" t="s">
        <v>1710</v>
      </c>
      <c r="B2682" s="277" t="s">
        <v>2147</v>
      </c>
      <c r="C2682" s="277" t="s">
        <v>1087</v>
      </c>
      <c r="D2682" s="278" t="s">
        <v>152</v>
      </c>
      <c r="E2682" s="102" t="s">
        <v>275</v>
      </c>
      <c r="F2682" s="102" t="s">
        <v>5770</v>
      </c>
      <c r="G2682" s="103"/>
      <c r="H2682" s="103">
        <v>45773</v>
      </c>
      <c r="I2682" s="102" t="s">
        <v>290</v>
      </c>
      <c r="J2682" s="102" t="s">
        <v>289</v>
      </c>
      <c r="K2682" s="102" t="s">
        <v>1</v>
      </c>
      <c r="L2682" s="102" t="str">
        <f>[2]!Table1[[#This Row],[Orgn]]&amp;"-"&amp;[2]!Table1[[#This Row],[Dest]]</f>
        <v>NAP-SSH</v>
      </c>
      <c r="M2682" s="102" t="str">
        <f t="shared" si="41"/>
        <v>ADT</v>
      </c>
      <c r="N2682" s="102">
        <f>WEEKDAY([2]!Table1[[#This Row],[Travel Date]],2)</f>
        <v>1</v>
      </c>
      <c r="P2682" s="102">
        <v>1</v>
      </c>
    </row>
    <row r="2683" spans="1:16" x14ac:dyDescent="0.25">
      <c r="A2683" s="276" t="s">
        <v>2273</v>
      </c>
      <c r="B2683" s="277" t="s">
        <v>1310</v>
      </c>
      <c r="C2683" s="277" t="s">
        <v>1087</v>
      </c>
      <c r="D2683" s="278" t="s">
        <v>152</v>
      </c>
      <c r="E2683" s="102" t="s">
        <v>275</v>
      </c>
      <c r="F2683" s="102" t="s">
        <v>5771</v>
      </c>
      <c r="G2683" s="103"/>
      <c r="H2683" s="103">
        <v>45773</v>
      </c>
      <c r="I2683" s="102" t="s">
        <v>290</v>
      </c>
      <c r="J2683" s="102" t="s">
        <v>289</v>
      </c>
      <c r="K2683" s="102" t="s">
        <v>1</v>
      </c>
      <c r="L2683" s="102" t="str">
        <f>[2]!Table1[[#This Row],[Orgn]]&amp;"-"&amp;[2]!Table1[[#This Row],[Dest]]</f>
        <v>NAP-SSH</v>
      </c>
      <c r="M2683" s="102" t="str">
        <f t="shared" si="41"/>
        <v>ADT</v>
      </c>
      <c r="N2683" s="102">
        <f>WEEKDAY([2]!Table1[[#This Row],[Travel Date]],2)</f>
        <v>1</v>
      </c>
      <c r="P2683" s="102">
        <v>1</v>
      </c>
    </row>
    <row r="2684" spans="1:16" x14ac:dyDescent="0.25">
      <c r="A2684" s="276" t="s">
        <v>5772</v>
      </c>
      <c r="B2684" s="277" t="s">
        <v>5773</v>
      </c>
      <c r="C2684" s="277" t="s">
        <v>1087</v>
      </c>
      <c r="D2684" s="278" t="s">
        <v>152</v>
      </c>
      <c r="E2684" s="102" t="s">
        <v>275</v>
      </c>
      <c r="F2684" s="102" t="s">
        <v>5774</v>
      </c>
      <c r="G2684" s="103"/>
      <c r="H2684" s="103">
        <v>45773</v>
      </c>
      <c r="I2684" s="102" t="s">
        <v>290</v>
      </c>
      <c r="J2684" s="102" t="s">
        <v>289</v>
      </c>
      <c r="K2684" s="102" t="s">
        <v>1</v>
      </c>
      <c r="L2684" s="102" t="str">
        <f>[2]!Table1[[#This Row],[Orgn]]&amp;"-"&amp;[2]!Table1[[#This Row],[Dest]]</f>
        <v>NAP-SSH</v>
      </c>
      <c r="M2684" s="102" t="str">
        <f t="shared" si="41"/>
        <v>ADT</v>
      </c>
      <c r="N2684" s="102">
        <f>WEEKDAY([2]!Table1[[#This Row],[Travel Date]],2)</f>
        <v>1</v>
      </c>
      <c r="P2684" s="102">
        <v>1</v>
      </c>
    </row>
    <row r="2685" spans="1:16" x14ac:dyDescent="0.25">
      <c r="A2685" s="276" t="s">
        <v>1463</v>
      </c>
      <c r="B2685" s="277" t="s">
        <v>5775</v>
      </c>
      <c r="C2685" s="277" t="s">
        <v>274</v>
      </c>
      <c r="D2685" s="278" t="s">
        <v>152</v>
      </c>
      <c r="E2685" s="102" t="s">
        <v>275</v>
      </c>
      <c r="F2685" s="102" t="s">
        <v>5776</v>
      </c>
      <c r="G2685" s="103"/>
      <c r="H2685" s="103">
        <v>45773</v>
      </c>
      <c r="I2685" s="102" t="s">
        <v>290</v>
      </c>
      <c r="J2685" s="102" t="s">
        <v>289</v>
      </c>
      <c r="K2685" s="102" t="s">
        <v>1</v>
      </c>
      <c r="L2685" s="102" t="str">
        <f>[2]!Table1[[#This Row],[Orgn]]&amp;"-"&amp;[2]!Table1[[#This Row],[Dest]]</f>
        <v>NAP-SSH</v>
      </c>
      <c r="M2685" s="102" t="str">
        <f t="shared" si="41"/>
        <v>ADT</v>
      </c>
      <c r="N2685" s="102">
        <f>WEEKDAY([2]!Table1[[#This Row],[Travel Date]],2)</f>
        <v>1</v>
      </c>
      <c r="P2685" s="102">
        <v>1</v>
      </c>
    </row>
    <row r="2686" spans="1:16" x14ac:dyDescent="0.25">
      <c r="A2686" s="276" t="s">
        <v>2177</v>
      </c>
      <c r="B2686" s="277" t="s">
        <v>1227</v>
      </c>
      <c r="C2686" s="277" t="s">
        <v>1087</v>
      </c>
      <c r="D2686" s="278" t="s">
        <v>152</v>
      </c>
      <c r="E2686" s="102" t="s">
        <v>276</v>
      </c>
      <c r="F2686" s="102" t="s">
        <v>5777</v>
      </c>
      <c r="G2686" s="103"/>
      <c r="H2686" s="103">
        <v>45773</v>
      </c>
      <c r="I2686" s="102" t="s">
        <v>290</v>
      </c>
      <c r="J2686" s="102" t="s">
        <v>289</v>
      </c>
      <c r="K2686" s="102" t="s">
        <v>1</v>
      </c>
      <c r="L2686" s="102" t="str">
        <f>[2]!Table1[[#This Row],[Orgn]]&amp;"-"&amp;[2]!Table1[[#This Row],[Dest]]</f>
        <v>NAP-SSH</v>
      </c>
      <c r="M2686" s="102" t="str">
        <f t="shared" si="41"/>
        <v>ADT</v>
      </c>
      <c r="N2686" s="102">
        <f>WEEKDAY([2]!Table1[[#This Row],[Travel Date]],2)</f>
        <v>1</v>
      </c>
      <c r="P2686" s="102">
        <v>1</v>
      </c>
    </row>
    <row r="2687" spans="1:16" x14ac:dyDescent="0.25">
      <c r="A2687" s="276" t="s">
        <v>5778</v>
      </c>
      <c r="B2687" s="277" t="s">
        <v>1123</v>
      </c>
      <c r="C2687" s="277" t="s">
        <v>1087</v>
      </c>
      <c r="D2687" s="278" t="s">
        <v>152</v>
      </c>
      <c r="E2687" s="102" t="s">
        <v>275</v>
      </c>
      <c r="F2687" s="102" t="s">
        <v>5779</v>
      </c>
      <c r="G2687" s="103"/>
      <c r="H2687" s="103">
        <v>45773</v>
      </c>
      <c r="I2687" s="102" t="s">
        <v>290</v>
      </c>
      <c r="J2687" s="102" t="s">
        <v>289</v>
      </c>
      <c r="K2687" s="102" t="s">
        <v>1</v>
      </c>
      <c r="L2687" s="102" t="str">
        <f>[2]!Table1[[#This Row],[Orgn]]&amp;"-"&amp;[2]!Table1[[#This Row],[Dest]]</f>
        <v>NAP-SSH</v>
      </c>
      <c r="M2687" s="102" t="str">
        <f t="shared" si="41"/>
        <v>ADT</v>
      </c>
      <c r="N2687" s="102">
        <f>WEEKDAY([2]!Table1[[#This Row],[Travel Date]],2)</f>
        <v>1</v>
      </c>
      <c r="P2687" s="102">
        <v>1</v>
      </c>
    </row>
    <row r="2688" spans="1:16" x14ac:dyDescent="0.25">
      <c r="A2688" s="276" t="s">
        <v>1874</v>
      </c>
      <c r="B2688" s="277" t="s">
        <v>1089</v>
      </c>
      <c r="C2688" s="277" t="s">
        <v>274</v>
      </c>
      <c r="D2688" s="278" t="s">
        <v>152</v>
      </c>
      <c r="E2688" s="102" t="s">
        <v>275</v>
      </c>
      <c r="F2688" s="102" t="s">
        <v>5780</v>
      </c>
      <c r="G2688" s="103"/>
      <c r="H2688" s="103">
        <v>45773</v>
      </c>
      <c r="I2688" s="102" t="s">
        <v>290</v>
      </c>
      <c r="J2688" s="102" t="s">
        <v>289</v>
      </c>
      <c r="K2688" s="102" t="s">
        <v>1</v>
      </c>
      <c r="L2688" s="102" t="str">
        <f>[2]!Table1[[#This Row],[Orgn]]&amp;"-"&amp;[2]!Table1[[#This Row],[Dest]]</f>
        <v>NAP-SSH</v>
      </c>
      <c r="M2688" s="102" t="str">
        <f t="shared" si="41"/>
        <v>ADT</v>
      </c>
      <c r="N2688" s="102">
        <f>WEEKDAY([2]!Table1[[#This Row],[Travel Date]],2)</f>
        <v>1</v>
      </c>
      <c r="P2688" s="102">
        <v>1</v>
      </c>
    </row>
    <row r="2689" spans="1:16" x14ac:dyDescent="0.25">
      <c r="A2689" s="276" t="s">
        <v>5781</v>
      </c>
      <c r="B2689" s="277" t="s">
        <v>1229</v>
      </c>
      <c r="C2689" s="277" t="s">
        <v>274</v>
      </c>
      <c r="D2689" s="278" t="s">
        <v>152</v>
      </c>
      <c r="E2689" s="102" t="s">
        <v>276</v>
      </c>
      <c r="F2689" s="102" t="s">
        <v>5782</v>
      </c>
      <c r="G2689" s="103"/>
      <c r="H2689" s="103">
        <v>45773</v>
      </c>
      <c r="I2689" s="102" t="s">
        <v>290</v>
      </c>
      <c r="J2689" s="102" t="s">
        <v>289</v>
      </c>
      <c r="K2689" s="102" t="s">
        <v>1</v>
      </c>
      <c r="L2689" s="102" t="str">
        <f>[2]!Table1[[#This Row],[Orgn]]&amp;"-"&amp;[2]!Table1[[#This Row],[Dest]]</f>
        <v>NAP-SSH</v>
      </c>
      <c r="M2689" s="102" t="str">
        <f t="shared" si="41"/>
        <v>ADT</v>
      </c>
      <c r="N2689" s="102">
        <f>WEEKDAY([2]!Table1[[#This Row],[Travel Date]],2)</f>
        <v>1</v>
      </c>
      <c r="P2689" s="102">
        <v>1</v>
      </c>
    </row>
    <row r="2690" spans="1:16" x14ac:dyDescent="0.25">
      <c r="A2690" s="276" t="s">
        <v>5783</v>
      </c>
      <c r="B2690" s="277" t="s">
        <v>5784</v>
      </c>
      <c r="C2690" s="277" t="s">
        <v>1075</v>
      </c>
      <c r="D2690" s="278" t="s">
        <v>152</v>
      </c>
      <c r="E2690" s="102" t="s">
        <v>275</v>
      </c>
      <c r="F2690" s="102" t="s">
        <v>5785</v>
      </c>
      <c r="G2690" s="103">
        <v>43260</v>
      </c>
      <c r="H2690" s="103">
        <v>45773</v>
      </c>
      <c r="I2690" s="102" t="s">
        <v>290</v>
      </c>
      <c r="J2690" s="102" t="s">
        <v>289</v>
      </c>
      <c r="K2690" s="102" t="s">
        <v>1</v>
      </c>
      <c r="L2690" s="102" t="str">
        <f>[2]!Table1[[#This Row],[Orgn]]&amp;"-"&amp;[2]!Table1[[#This Row],[Dest]]</f>
        <v>NAP-SSH</v>
      </c>
      <c r="M2690" s="102" t="str">
        <f t="shared" ref="M2690:M2753" si="42">IF(TRIM(C2690)="INF", "INF", IF(TRIM(C2690)="CHD", "CHD", "ADT"))</f>
        <v>CHD</v>
      </c>
      <c r="N2690" s="102">
        <f>WEEKDAY([2]!Table1[[#This Row],[Travel Date]],2)</f>
        <v>1</v>
      </c>
      <c r="P2690" s="102">
        <v>1</v>
      </c>
    </row>
    <row r="2691" spans="1:16" x14ac:dyDescent="0.25">
      <c r="A2691" s="276" t="s">
        <v>5783</v>
      </c>
      <c r="B2691" s="277" t="s">
        <v>1314</v>
      </c>
      <c r="C2691" s="277" t="s">
        <v>274</v>
      </c>
      <c r="D2691" s="278" t="s">
        <v>152</v>
      </c>
      <c r="E2691" s="102" t="s">
        <v>275</v>
      </c>
      <c r="F2691" s="102" t="s">
        <v>5786</v>
      </c>
      <c r="G2691" s="103"/>
      <c r="H2691" s="103">
        <v>45773</v>
      </c>
      <c r="I2691" s="102" t="s">
        <v>290</v>
      </c>
      <c r="J2691" s="102" t="s">
        <v>289</v>
      </c>
      <c r="K2691" s="102" t="s">
        <v>1</v>
      </c>
      <c r="L2691" s="102" t="str">
        <f>[2]!Table1[[#This Row],[Orgn]]&amp;"-"&amp;[2]!Table1[[#This Row],[Dest]]</f>
        <v>NAP-SSH</v>
      </c>
      <c r="M2691" s="102" t="str">
        <f t="shared" si="42"/>
        <v>ADT</v>
      </c>
      <c r="N2691" s="102">
        <f>WEEKDAY([2]!Table1[[#This Row],[Travel Date]],2)</f>
        <v>1</v>
      </c>
      <c r="P2691" s="102">
        <v>1</v>
      </c>
    </row>
    <row r="2692" spans="1:16" x14ac:dyDescent="0.25">
      <c r="A2692" s="276" t="s">
        <v>5783</v>
      </c>
      <c r="B2692" s="277" t="s">
        <v>1069</v>
      </c>
      <c r="C2692" s="277" t="s">
        <v>1075</v>
      </c>
      <c r="D2692" s="278" t="s">
        <v>152</v>
      </c>
      <c r="E2692" s="102" t="s">
        <v>275</v>
      </c>
      <c r="F2692" s="102" t="s">
        <v>5787</v>
      </c>
      <c r="G2692" s="103" t="s">
        <v>5788</v>
      </c>
      <c r="H2692" s="103">
        <v>45773</v>
      </c>
      <c r="I2692" s="102" t="s">
        <v>290</v>
      </c>
      <c r="J2692" s="102" t="s">
        <v>289</v>
      </c>
      <c r="K2692" s="102" t="s">
        <v>1</v>
      </c>
      <c r="L2692" s="102" t="str">
        <f>[2]!Table1[[#This Row],[Orgn]]&amp;"-"&amp;[2]!Table1[[#This Row],[Dest]]</f>
        <v>NAP-SSH</v>
      </c>
      <c r="M2692" s="102" t="str">
        <f t="shared" si="42"/>
        <v>CHD</v>
      </c>
      <c r="N2692" s="102">
        <f>WEEKDAY([2]!Table1[[#This Row],[Travel Date]],2)</f>
        <v>1</v>
      </c>
      <c r="P2692" s="102">
        <v>1</v>
      </c>
    </row>
    <row r="2693" spans="1:16" x14ac:dyDescent="0.25">
      <c r="A2693" s="276" t="s">
        <v>2127</v>
      </c>
      <c r="B2693" s="277" t="s">
        <v>1227</v>
      </c>
      <c r="C2693" s="277" t="s">
        <v>277</v>
      </c>
      <c r="D2693" s="278" t="s">
        <v>279</v>
      </c>
      <c r="E2693" s="102" t="s">
        <v>275</v>
      </c>
      <c r="F2693" s="102" t="s">
        <v>5789</v>
      </c>
      <c r="G2693" s="103"/>
      <c r="H2693" s="103">
        <v>45773</v>
      </c>
      <c r="I2693" s="102" t="s">
        <v>290</v>
      </c>
      <c r="J2693" s="102" t="s">
        <v>289</v>
      </c>
      <c r="K2693" s="102" t="s">
        <v>1</v>
      </c>
      <c r="L2693" s="102" t="str">
        <f>[2]!Table1[[#This Row],[Orgn]]&amp;"-"&amp;[2]!Table1[[#This Row],[Dest]]</f>
        <v>NAP-SSH</v>
      </c>
      <c r="M2693" s="102" t="str">
        <f t="shared" si="42"/>
        <v>ADT</v>
      </c>
      <c r="N2693" s="102">
        <f>WEEKDAY([2]!Table1[[#This Row],[Travel Date]],2)</f>
        <v>1</v>
      </c>
      <c r="P2693" s="102">
        <v>1</v>
      </c>
    </row>
    <row r="2694" spans="1:16" x14ac:dyDescent="0.25">
      <c r="A2694" s="276" t="s">
        <v>1438</v>
      </c>
      <c r="B2694" s="277" t="s">
        <v>1071</v>
      </c>
      <c r="C2694" s="277" t="s">
        <v>274</v>
      </c>
      <c r="D2694" s="278" t="s">
        <v>279</v>
      </c>
      <c r="E2694" s="102" t="s">
        <v>275</v>
      </c>
      <c r="F2694" s="102" t="s">
        <v>5790</v>
      </c>
      <c r="G2694" s="103"/>
      <c r="H2694" s="103">
        <v>45773</v>
      </c>
      <c r="I2694" s="102" t="s">
        <v>290</v>
      </c>
      <c r="J2694" s="102" t="s">
        <v>289</v>
      </c>
      <c r="K2694" s="102" t="s">
        <v>1</v>
      </c>
      <c r="L2694" s="102" t="str">
        <f>[2]!Table1[[#This Row],[Orgn]]&amp;"-"&amp;[2]!Table1[[#This Row],[Dest]]</f>
        <v>NAP-SSH</v>
      </c>
      <c r="M2694" s="102" t="str">
        <f t="shared" si="42"/>
        <v>ADT</v>
      </c>
      <c r="N2694" s="102">
        <f>WEEKDAY([2]!Table1[[#This Row],[Travel Date]],2)</f>
        <v>1</v>
      </c>
      <c r="P2694" s="102">
        <v>1</v>
      </c>
    </row>
    <row r="2695" spans="1:16" x14ac:dyDescent="0.25">
      <c r="A2695" s="276" t="s">
        <v>1776</v>
      </c>
      <c r="B2695" s="277" t="s">
        <v>1357</v>
      </c>
      <c r="C2695" s="277" t="s">
        <v>277</v>
      </c>
      <c r="D2695" s="278" t="s">
        <v>279</v>
      </c>
      <c r="E2695" s="102" t="s">
        <v>275</v>
      </c>
      <c r="F2695" s="102" t="s">
        <v>5791</v>
      </c>
      <c r="G2695" s="103"/>
      <c r="H2695" s="103">
        <v>45773</v>
      </c>
      <c r="I2695" s="102" t="s">
        <v>290</v>
      </c>
      <c r="J2695" s="102" t="s">
        <v>289</v>
      </c>
      <c r="K2695" s="102" t="s">
        <v>1</v>
      </c>
      <c r="L2695" s="102" t="str">
        <f>[2]!Table1[[#This Row],[Orgn]]&amp;"-"&amp;[2]!Table1[[#This Row],[Dest]]</f>
        <v>NAP-SSH</v>
      </c>
      <c r="M2695" s="102" t="str">
        <f t="shared" si="42"/>
        <v>ADT</v>
      </c>
      <c r="N2695" s="102">
        <f>WEEKDAY([2]!Table1[[#This Row],[Travel Date]],2)</f>
        <v>1</v>
      </c>
      <c r="P2695" s="102">
        <v>1</v>
      </c>
    </row>
    <row r="2696" spans="1:16" x14ac:dyDescent="0.25">
      <c r="A2696" s="276" t="s">
        <v>2127</v>
      </c>
      <c r="B2696" s="277" t="s">
        <v>1131</v>
      </c>
      <c r="C2696" s="277" t="s">
        <v>274</v>
      </c>
      <c r="D2696" s="278" t="s">
        <v>279</v>
      </c>
      <c r="E2696" s="102" t="s">
        <v>275</v>
      </c>
      <c r="F2696" s="102" t="s">
        <v>5792</v>
      </c>
      <c r="G2696" s="103"/>
      <c r="H2696" s="103">
        <v>45773</v>
      </c>
      <c r="I2696" s="102" t="s">
        <v>290</v>
      </c>
      <c r="J2696" s="102" t="s">
        <v>289</v>
      </c>
      <c r="K2696" s="102" t="s">
        <v>1</v>
      </c>
      <c r="L2696" s="102" t="str">
        <f>[2]!Table1[[#This Row],[Orgn]]&amp;"-"&amp;[2]!Table1[[#This Row],[Dest]]</f>
        <v>NAP-SSH</v>
      </c>
      <c r="M2696" s="102" t="str">
        <f t="shared" si="42"/>
        <v>ADT</v>
      </c>
      <c r="N2696" s="102">
        <f>WEEKDAY([2]!Table1[[#This Row],[Travel Date]],2)</f>
        <v>1</v>
      </c>
      <c r="P2696" s="102">
        <v>1</v>
      </c>
    </row>
    <row r="2697" spans="1:16" x14ac:dyDescent="0.25">
      <c r="A2697" s="276" t="s">
        <v>5793</v>
      </c>
      <c r="B2697" s="277" t="s">
        <v>1089</v>
      </c>
      <c r="C2697" s="277" t="s">
        <v>274</v>
      </c>
      <c r="D2697" s="278" t="s">
        <v>279</v>
      </c>
      <c r="E2697" s="102" t="s">
        <v>275</v>
      </c>
      <c r="F2697" s="102" t="s">
        <v>5794</v>
      </c>
      <c r="G2697" s="103"/>
      <c r="H2697" s="103">
        <v>45773</v>
      </c>
      <c r="I2697" s="102" t="s">
        <v>290</v>
      </c>
      <c r="J2697" s="102" t="s">
        <v>289</v>
      </c>
      <c r="K2697" s="102" t="s">
        <v>1</v>
      </c>
      <c r="L2697" s="102" t="str">
        <f>[2]!Table1[[#This Row],[Orgn]]&amp;"-"&amp;[2]!Table1[[#This Row],[Dest]]</f>
        <v>NAP-SSH</v>
      </c>
      <c r="M2697" s="102" t="str">
        <f t="shared" si="42"/>
        <v>ADT</v>
      </c>
      <c r="N2697" s="102">
        <f>WEEKDAY([2]!Table1[[#This Row],[Travel Date]],2)</f>
        <v>1</v>
      </c>
      <c r="P2697" s="102">
        <v>1</v>
      </c>
    </row>
    <row r="2698" spans="1:16" x14ac:dyDescent="0.25">
      <c r="A2698" s="276" t="s">
        <v>5795</v>
      </c>
      <c r="B2698" s="277" t="s">
        <v>1172</v>
      </c>
      <c r="C2698" s="277" t="s">
        <v>277</v>
      </c>
      <c r="D2698" s="278" t="s">
        <v>279</v>
      </c>
      <c r="E2698" s="102" t="s">
        <v>275</v>
      </c>
      <c r="F2698" s="102" t="s">
        <v>5796</v>
      </c>
      <c r="G2698" s="103"/>
      <c r="H2698" s="103">
        <v>45773</v>
      </c>
      <c r="I2698" s="102" t="s">
        <v>290</v>
      </c>
      <c r="J2698" s="102" t="s">
        <v>289</v>
      </c>
      <c r="K2698" s="102" t="s">
        <v>1</v>
      </c>
      <c r="L2698" s="102" t="str">
        <f>[2]!Table1[[#This Row],[Orgn]]&amp;"-"&amp;[2]!Table1[[#This Row],[Dest]]</f>
        <v>NAP-SSH</v>
      </c>
      <c r="M2698" s="102" t="str">
        <f t="shared" si="42"/>
        <v>ADT</v>
      </c>
      <c r="N2698" s="102">
        <f>WEEKDAY([2]!Table1[[#This Row],[Travel Date]],2)</f>
        <v>1</v>
      </c>
      <c r="P2698" s="102">
        <v>1</v>
      </c>
    </row>
    <row r="2699" spans="1:16" x14ac:dyDescent="0.25">
      <c r="A2699" s="276" t="s">
        <v>1940</v>
      </c>
      <c r="B2699" s="277" t="s">
        <v>1168</v>
      </c>
      <c r="C2699" s="277" t="s">
        <v>1105</v>
      </c>
      <c r="D2699" s="278" t="s">
        <v>279</v>
      </c>
      <c r="E2699" s="102" t="s">
        <v>275</v>
      </c>
      <c r="F2699" s="102" t="s">
        <v>5797</v>
      </c>
      <c r="G2699" s="103">
        <v>45115</v>
      </c>
      <c r="H2699" s="103">
        <v>45773</v>
      </c>
      <c r="I2699" s="102" t="s">
        <v>290</v>
      </c>
      <c r="J2699" s="102" t="s">
        <v>289</v>
      </c>
      <c r="K2699" s="102" t="s">
        <v>1</v>
      </c>
      <c r="L2699" s="102" t="str">
        <f>[2]!Table1[[#This Row],[Orgn]]&amp;"-"&amp;[2]!Table1[[#This Row],[Dest]]</f>
        <v>NAP-SSH</v>
      </c>
      <c r="M2699" s="102" t="str">
        <f t="shared" si="42"/>
        <v>INF</v>
      </c>
      <c r="N2699" s="102">
        <f>WEEKDAY([2]!Table1[[#This Row],[Travel Date]],2)</f>
        <v>1</v>
      </c>
      <c r="P2699" s="102">
        <v>1</v>
      </c>
    </row>
    <row r="2700" spans="1:16" x14ac:dyDescent="0.25">
      <c r="A2700" s="276" t="s">
        <v>1940</v>
      </c>
      <c r="B2700" s="277" t="s">
        <v>1119</v>
      </c>
      <c r="C2700" s="277" t="s">
        <v>274</v>
      </c>
      <c r="D2700" s="278" t="s">
        <v>279</v>
      </c>
      <c r="E2700" s="102" t="s">
        <v>275</v>
      </c>
      <c r="F2700" s="102" t="s">
        <v>5798</v>
      </c>
      <c r="G2700" s="103"/>
      <c r="H2700" s="103">
        <v>45773</v>
      </c>
      <c r="I2700" s="102" t="s">
        <v>290</v>
      </c>
      <c r="J2700" s="102" t="s">
        <v>289</v>
      </c>
      <c r="K2700" s="102" t="s">
        <v>1</v>
      </c>
      <c r="L2700" s="102" t="str">
        <f>[2]!Table1[[#This Row],[Orgn]]&amp;"-"&amp;[2]!Table1[[#This Row],[Dest]]</f>
        <v>NAP-SSH</v>
      </c>
      <c r="M2700" s="102" t="str">
        <f t="shared" si="42"/>
        <v>ADT</v>
      </c>
      <c r="N2700" s="102">
        <f>WEEKDAY([2]!Table1[[#This Row],[Travel Date]],2)</f>
        <v>1</v>
      </c>
      <c r="P2700" s="102">
        <v>1</v>
      </c>
    </row>
    <row r="2701" spans="1:16" x14ac:dyDescent="0.25">
      <c r="A2701" s="276" t="s">
        <v>1940</v>
      </c>
      <c r="B2701" s="277" t="s">
        <v>5799</v>
      </c>
      <c r="C2701" s="277" t="s">
        <v>274</v>
      </c>
      <c r="D2701" s="278" t="s">
        <v>279</v>
      </c>
      <c r="E2701" s="102" t="s">
        <v>275</v>
      </c>
      <c r="F2701" s="102" t="s">
        <v>5800</v>
      </c>
      <c r="G2701" s="103"/>
      <c r="H2701" s="103">
        <v>45773</v>
      </c>
      <c r="I2701" s="102" t="s">
        <v>290</v>
      </c>
      <c r="J2701" s="102" t="s">
        <v>289</v>
      </c>
      <c r="K2701" s="102" t="s">
        <v>1</v>
      </c>
      <c r="L2701" s="102" t="str">
        <f>[2]!Table1[[#This Row],[Orgn]]&amp;"-"&amp;[2]!Table1[[#This Row],[Dest]]</f>
        <v>NAP-SSH</v>
      </c>
      <c r="M2701" s="102" t="str">
        <f t="shared" si="42"/>
        <v>ADT</v>
      </c>
      <c r="N2701" s="102">
        <f>WEEKDAY([2]!Table1[[#This Row],[Travel Date]],2)</f>
        <v>1</v>
      </c>
      <c r="P2701" s="102">
        <v>1</v>
      </c>
    </row>
    <row r="2702" spans="1:16" x14ac:dyDescent="0.25">
      <c r="A2702" s="276" t="s">
        <v>1939</v>
      </c>
      <c r="B2702" s="277" t="s">
        <v>1509</v>
      </c>
      <c r="C2702" s="277" t="s">
        <v>277</v>
      </c>
      <c r="D2702" s="278" t="s">
        <v>279</v>
      </c>
      <c r="E2702" s="102" t="s">
        <v>275</v>
      </c>
      <c r="F2702" s="102" t="s">
        <v>5801</v>
      </c>
      <c r="G2702" s="103"/>
      <c r="H2702" s="103">
        <v>45773</v>
      </c>
      <c r="I2702" s="102" t="s">
        <v>290</v>
      </c>
      <c r="J2702" s="102" t="s">
        <v>289</v>
      </c>
      <c r="K2702" s="102" t="s">
        <v>1</v>
      </c>
      <c r="L2702" s="102" t="str">
        <f>[2]!Table1[[#This Row],[Orgn]]&amp;"-"&amp;[2]!Table1[[#This Row],[Dest]]</f>
        <v>NAP-SSH</v>
      </c>
      <c r="M2702" s="102" t="str">
        <f t="shared" si="42"/>
        <v>ADT</v>
      </c>
      <c r="N2702" s="102">
        <f>WEEKDAY([2]!Table1[[#This Row],[Travel Date]],2)</f>
        <v>1</v>
      </c>
      <c r="P2702" s="102">
        <v>1</v>
      </c>
    </row>
    <row r="2703" spans="1:16" x14ac:dyDescent="0.25">
      <c r="A2703" s="276" t="s">
        <v>1082</v>
      </c>
      <c r="B2703" s="277" t="s">
        <v>1119</v>
      </c>
      <c r="C2703" s="277" t="s">
        <v>274</v>
      </c>
      <c r="D2703" s="278" t="s">
        <v>279</v>
      </c>
      <c r="E2703" s="102" t="s">
        <v>275</v>
      </c>
      <c r="F2703" s="102" t="s">
        <v>5802</v>
      </c>
      <c r="G2703" s="103"/>
      <c r="H2703" s="103">
        <v>45773</v>
      </c>
      <c r="I2703" s="102" t="s">
        <v>290</v>
      </c>
      <c r="J2703" s="102" t="s">
        <v>289</v>
      </c>
      <c r="K2703" s="102" t="s">
        <v>1</v>
      </c>
      <c r="L2703" s="102" t="str">
        <f>[2]!Table1[[#This Row],[Orgn]]&amp;"-"&amp;[2]!Table1[[#This Row],[Dest]]</f>
        <v>NAP-SSH</v>
      </c>
      <c r="M2703" s="102" t="str">
        <f t="shared" si="42"/>
        <v>ADT</v>
      </c>
      <c r="N2703" s="102">
        <f>WEEKDAY([2]!Table1[[#This Row],[Travel Date]],2)</f>
        <v>1</v>
      </c>
      <c r="P2703" s="102">
        <v>1</v>
      </c>
    </row>
    <row r="2704" spans="1:16" x14ac:dyDescent="0.25">
      <c r="A2704" s="276" t="s">
        <v>5803</v>
      </c>
      <c r="B2704" s="277" t="s">
        <v>1104</v>
      </c>
      <c r="C2704" s="277" t="s">
        <v>1115</v>
      </c>
      <c r="D2704" s="278" t="s">
        <v>280</v>
      </c>
      <c r="E2704" s="102" t="s">
        <v>275</v>
      </c>
      <c r="F2704" s="102" t="s">
        <v>5804</v>
      </c>
      <c r="G2704" s="103"/>
      <c r="H2704" s="103">
        <v>45773</v>
      </c>
      <c r="I2704" s="102" t="s">
        <v>290</v>
      </c>
      <c r="J2704" s="102" t="s">
        <v>289</v>
      </c>
      <c r="K2704" s="102" t="s">
        <v>1</v>
      </c>
      <c r="L2704" s="102" t="str">
        <f>[2]!Table1[[#This Row],[Orgn]]&amp;"-"&amp;[2]!Table1[[#This Row],[Dest]]</f>
        <v>SSH-NAP</v>
      </c>
      <c r="M2704" s="102" t="str">
        <f t="shared" si="42"/>
        <v>ADT</v>
      </c>
      <c r="N2704" s="102">
        <f>WEEKDAY([2]!Table1[[#This Row],[Travel Date]],2)</f>
        <v>6</v>
      </c>
      <c r="P2704" s="102">
        <v>1</v>
      </c>
    </row>
    <row r="2705" spans="1:16" x14ac:dyDescent="0.25">
      <c r="A2705" s="276" t="s">
        <v>1331</v>
      </c>
      <c r="B2705" s="277" t="s">
        <v>1400</v>
      </c>
      <c r="C2705" s="277" t="s">
        <v>1074</v>
      </c>
      <c r="D2705" s="278" t="s">
        <v>280</v>
      </c>
      <c r="E2705" s="102" t="s">
        <v>275</v>
      </c>
      <c r="F2705" s="102" t="s">
        <v>5805</v>
      </c>
      <c r="G2705" s="103" t="s">
        <v>5806</v>
      </c>
      <c r="H2705" s="103">
        <v>45773</v>
      </c>
      <c r="I2705" s="102" t="s">
        <v>290</v>
      </c>
      <c r="J2705" s="102" t="s">
        <v>289</v>
      </c>
      <c r="K2705" s="102" t="s">
        <v>1</v>
      </c>
      <c r="L2705" s="102" t="str">
        <f>[2]!Table1[[#This Row],[Orgn]]&amp;"-"&amp;[2]!Table1[[#This Row],[Dest]]</f>
        <v>SSH-NAP</v>
      </c>
      <c r="M2705" s="102" t="str">
        <f t="shared" si="42"/>
        <v>CHD</v>
      </c>
      <c r="N2705" s="102">
        <f>WEEKDAY([2]!Table1[[#This Row],[Travel Date]],2)</f>
        <v>6</v>
      </c>
      <c r="P2705" s="102">
        <v>1</v>
      </c>
    </row>
    <row r="2706" spans="1:16" x14ac:dyDescent="0.25">
      <c r="A2706" s="276" t="s">
        <v>1331</v>
      </c>
      <c r="B2706" s="277" t="s">
        <v>1119</v>
      </c>
      <c r="C2706" s="277" t="s">
        <v>1070</v>
      </c>
      <c r="D2706" s="278" t="s">
        <v>280</v>
      </c>
      <c r="E2706" s="102" t="s">
        <v>275</v>
      </c>
      <c r="F2706" s="102" t="s">
        <v>5807</v>
      </c>
      <c r="G2706" s="103"/>
      <c r="H2706" s="103">
        <v>45773</v>
      </c>
      <c r="I2706" s="102" t="s">
        <v>290</v>
      </c>
      <c r="J2706" s="102" t="s">
        <v>289</v>
      </c>
      <c r="K2706" s="102" t="s">
        <v>1</v>
      </c>
      <c r="L2706" s="102" t="str">
        <f>[2]!Table1[[#This Row],[Orgn]]&amp;"-"&amp;[2]!Table1[[#This Row],[Dest]]</f>
        <v>SSH-NAP</v>
      </c>
      <c r="M2706" s="102" t="str">
        <f t="shared" si="42"/>
        <v>ADT</v>
      </c>
      <c r="N2706" s="102">
        <f>WEEKDAY([2]!Table1[[#This Row],[Travel Date]],2)</f>
        <v>6</v>
      </c>
      <c r="P2706" s="102">
        <v>1</v>
      </c>
    </row>
    <row r="2707" spans="1:16" x14ac:dyDescent="0.25">
      <c r="A2707" s="276" t="s">
        <v>1459</v>
      </c>
      <c r="B2707" s="277" t="s">
        <v>1089</v>
      </c>
      <c r="C2707" s="277" t="s">
        <v>1070</v>
      </c>
      <c r="D2707" s="278" t="s">
        <v>280</v>
      </c>
      <c r="E2707" s="102" t="s">
        <v>275</v>
      </c>
      <c r="F2707" s="102" t="s">
        <v>5808</v>
      </c>
      <c r="G2707" s="103"/>
      <c r="H2707" s="103">
        <v>45773</v>
      </c>
      <c r="I2707" s="102" t="s">
        <v>290</v>
      </c>
      <c r="J2707" s="102" t="s">
        <v>289</v>
      </c>
      <c r="K2707" s="102" t="s">
        <v>1</v>
      </c>
      <c r="L2707" s="102" t="str">
        <f>[2]!Table1[[#This Row],[Orgn]]&amp;"-"&amp;[2]!Table1[[#This Row],[Dest]]</f>
        <v>SSH-NAP</v>
      </c>
      <c r="M2707" s="102" t="str">
        <f t="shared" si="42"/>
        <v>ADT</v>
      </c>
      <c r="N2707" s="102">
        <f>WEEKDAY([2]!Table1[[#This Row],[Travel Date]],2)</f>
        <v>6</v>
      </c>
      <c r="P2707" s="102">
        <v>1</v>
      </c>
    </row>
    <row r="2708" spans="1:16" x14ac:dyDescent="0.25">
      <c r="A2708" s="276" t="s">
        <v>5809</v>
      </c>
      <c r="B2708" s="277" t="s">
        <v>1123</v>
      </c>
      <c r="C2708" s="277" t="s">
        <v>1115</v>
      </c>
      <c r="D2708" s="278" t="s">
        <v>280</v>
      </c>
      <c r="E2708" s="102" t="s">
        <v>276</v>
      </c>
      <c r="F2708" s="102" t="s">
        <v>5810</v>
      </c>
      <c r="G2708" s="103"/>
      <c r="H2708" s="103">
        <v>45773</v>
      </c>
      <c r="I2708" s="102" t="s">
        <v>290</v>
      </c>
      <c r="J2708" s="102" t="s">
        <v>289</v>
      </c>
      <c r="K2708" s="102" t="s">
        <v>1</v>
      </c>
      <c r="L2708" s="102" t="str">
        <f>[2]!Table1[[#This Row],[Orgn]]&amp;"-"&amp;[2]!Table1[[#This Row],[Dest]]</f>
        <v>SSH-NAP</v>
      </c>
      <c r="M2708" s="102" t="str">
        <f t="shared" si="42"/>
        <v>ADT</v>
      </c>
      <c r="N2708" s="102">
        <f>WEEKDAY([2]!Table1[[#This Row],[Travel Date]],2)</f>
        <v>6</v>
      </c>
      <c r="P2708" s="102">
        <v>1</v>
      </c>
    </row>
    <row r="2709" spans="1:16" x14ac:dyDescent="0.25">
      <c r="A2709" s="276" t="s">
        <v>5811</v>
      </c>
      <c r="B2709" s="277" t="s">
        <v>1112</v>
      </c>
      <c r="C2709" s="277" t="s">
        <v>1115</v>
      </c>
      <c r="D2709" s="278" t="s">
        <v>280</v>
      </c>
      <c r="E2709" s="102" t="s">
        <v>275</v>
      </c>
      <c r="F2709" s="102" t="s">
        <v>5812</v>
      </c>
      <c r="G2709" s="103"/>
      <c r="H2709" s="103">
        <v>45773</v>
      </c>
      <c r="I2709" s="102" t="s">
        <v>290</v>
      </c>
      <c r="J2709" s="102" t="s">
        <v>289</v>
      </c>
      <c r="K2709" s="102" t="s">
        <v>1</v>
      </c>
      <c r="L2709" s="102" t="str">
        <f>[2]!Table1[[#This Row],[Orgn]]&amp;"-"&amp;[2]!Table1[[#This Row],[Dest]]</f>
        <v>SSH-NAP</v>
      </c>
      <c r="M2709" s="102" t="str">
        <f t="shared" si="42"/>
        <v>ADT</v>
      </c>
      <c r="N2709" s="102">
        <f>WEEKDAY([2]!Table1[[#This Row],[Travel Date]],2)</f>
        <v>6</v>
      </c>
      <c r="P2709" s="102">
        <v>1</v>
      </c>
    </row>
    <row r="2710" spans="1:16" x14ac:dyDescent="0.25">
      <c r="A2710" s="276" t="s">
        <v>5813</v>
      </c>
      <c r="B2710" s="277" t="s">
        <v>1369</v>
      </c>
      <c r="C2710" s="277" t="s">
        <v>1115</v>
      </c>
      <c r="D2710" s="278" t="s">
        <v>280</v>
      </c>
      <c r="E2710" s="102" t="s">
        <v>275</v>
      </c>
      <c r="F2710" s="102" t="s">
        <v>5814</v>
      </c>
      <c r="G2710" s="103"/>
      <c r="H2710" s="103">
        <v>45773</v>
      </c>
      <c r="I2710" s="102" t="s">
        <v>290</v>
      </c>
      <c r="J2710" s="102" t="s">
        <v>289</v>
      </c>
      <c r="K2710" s="102" t="s">
        <v>1</v>
      </c>
      <c r="L2710" s="102" t="str">
        <f>[2]!Table1[[#This Row],[Orgn]]&amp;"-"&amp;[2]!Table1[[#This Row],[Dest]]</f>
        <v>SSH-NAP</v>
      </c>
      <c r="M2710" s="102" t="str">
        <f t="shared" si="42"/>
        <v>ADT</v>
      </c>
      <c r="N2710" s="102">
        <f>WEEKDAY([2]!Table1[[#This Row],[Travel Date]],2)</f>
        <v>6</v>
      </c>
      <c r="P2710" s="102">
        <v>1</v>
      </c>
    </row>
    <row r="2711" spans="1:16" x14ac:dyDescent="0.25">
      <c r="A2711" s="276" t="s">
        <v>5815</v>
      </c>
      <c r="B2711" s="277" t="s">
        <v>1606</v>
      </c>
      <c r="C2711" s="277" t="s">
        <v>1070</v>
      </c>
      <c r="D2711" s="278" t="s">
        <v>280</v>
      </c>
      <c r="E2711" s="102" t="s">
        <v>275</v>
      </c>
      <c r="F2711" s="102" t="s">
        <v>5816</v>
      </c>
      <c r="G2711" s="103"/>
      <c r="H2711" s="103">
        <v>45773</v>
      </c>
      <c r="I2711" s="102" t="s">
        <v>290</v>
      </c>
      <c r="J2711" s="102" t="s">
        <v>289</v>
      </c>
      <c r="K2711" s="102" t="s">
        <v>1</v>
      </c>
      <c r="L2711" s="102" t="str">
        <f>[2]!Table1[[#This Row],[Orgn]]&amp;"-"&amp;[2]!Table1[[#This Row],[Dest]]</f>
        <v>SSH-NAP</v>
      </c>
      <c r="M2711" s="102" t="str">
        <f t="shared" si="42"/>
        <v>ADT</v>
      </c>
      <c r="N2711" s="102">
        <f>WEEKDAY([2]!Table1[[#This Row],[Travel Date]],2)</f>
        <v>6</v>
      </c>
      <c r="P2711" s="102">
        <v>1</v>
      </c>
    </row>
    <row r="2712" spans="1:16" x14ac:dyDescent="0.25">
      <c r="A2712" s="276" t="s">
        <v>5817</v>
      </c>
      <c r="B2712" s="277" t="s">
        <v>1489</v>
      </c>
      <c r="C2712" s="277" t="s">
        <v>274</v>
      </c>
      <c r="D2712" s="278" t="s">
        <v>247</v>
      </c>
      <c r="E2712" s="102" t="s">
        <v>275</v>
      </c>
      <c r="F2712" s="102" t="s">
        <v>5818</v>
      </c>
      <c r="G2712" s="103"/>
      <c r="H2712" s="103">
        <v>45773</v>
      </c>
      <c r="I2712" s="102" t="s">
        <v>290</v>
      </c>
      <c r="J2712" s="102" t="s">
        <v>289</v>
      </c>
      <c r="K2712" s="102" t="s">
        <v>1</v>
      </c>
      <c r="L2712" s="102" t="str">
        <f>[2]!Table1[[#This Row],[Orgn]]&amp;"-"&amp;[2]!Table1[[#This Row],[Dest]]</f>
        <v>SSH-NAP</v>
      </c>
      <c r="M2712" s="102" t="str">
        <f t="shared" si="42"/>
        <v>ADT</v>
      </c>
      <c r="N2712" s="102">
        <f>WEEKDAY([2]!Table1[[#This Row],[Travel Date]],2)</f>
        <v>6</v>
      </c>
      <c r="P2712" s="102">
        <v>1</v>
      </c>
    </row>
    <row r="2713" spans="1:16" x14ac:dyDescent="0.25">
      <c r="A2713" s="276" t="s">
        <v>5819</v>
      </c>
      <c r="B2713" s="277" t="s">
        <v>1744</v>
      </c>
      <c r="C2713" s="277" t="s">
        <v>274</v>
      </c>
      <c r="D2713" s="278" t="s">
        <v>247</v>
      </c>
      <c r="E2713" s="102" t="s">
        <v>275</v>
      </c>
      <c r="F2713" s="102" t="s">
        <v>5820</v>
      </c>
      <c r="G2713" s="103"/>
      <c r="H2713" s="103">
        <v>45773</v>
      </c>
      <c r="I2713" s="102" t="s">
        <v>290</v>
      </c>
      <c r="J2713" s="102" t="s">
        <v>289</v>
      </c>
      <c r="K2713" s="102" t="s">
        <v>1</v>
      </c>
      <c r="L2713" s="102" t="str">
        <f>[2]!Table1[[#This Row],[Orgn]]&amp;"-"&amp;[2]!Table1[[#This Row],[Dest]]</f>
        <v>SSH-NAP</v>
      </c>
      <c r="M2713" s="102" t="str">
        <f t="shared" si="42"/>
        <v>ADT</v>
      </c>
      <c r="N2713" s="102">
        <f>WEEKDAY([2]!Table1[[#This Row],[Travel Date]],2)</f>
        <v>6</v>
      </c>
      <c r="P2713" s="102">
        <v>1</v>
      </c>
    </row>
    <row r="2714" spans="1:16" x14ac:dyDescent="0.25">
      <c r="A2714" s="276" t="s">
        <v>5821</v>
      </c>
      <c r="B2714" s="277" t="s">
        <v>5822</v>
      </c>
      <c r="C2714" s="277" t="s">
        <v>274</v>
      </c>
      <c r="D2714" s="278" t="s">
        <v>247</v>
      </c>
      <c r="E2714" s="102" t="s">
        <v>275</v>
      </c>
      <c r="F2714" s="102" t="s">
        <v>5823</v>
      </c>
      <c r="G2714" s="103"/>
      <c r="H2714" s="103">
        <v>45773</v>
      </c>
      <c r="I2714" s="102" t="s">
        <v>290</v>
      </c>
      <c r="J2714" s="102" t="s">
        <v>289</v>
      </c>
      <c r="K2714" s="102" t="s">
        <v>1</v>
      </c>
      <c r="L2714" s="102" t="str">
        <f>[2]!Table1[[#This Row],[Orgn]]&amp;"-"&amp;[2]!Table1[[#This Row],[Dest]]</f>
        <v>SSH-NAP</v>
      </c>
      <c r="M2714" s="102" t="str">
        <f t="shared" si="42"/>
        <v>ADT</v>
      </c>
      <c r="N2714" s="102">
        <f>WEEKDAY([2]!Table1[[#This Row],[Travel Date]],2)</f>
        <v>6</v>
      </c>
      <c r="P2714" s="102">
        <v>1</v>
      </c>
    </row>
    <row r="2715" spans="1:16" x14ac:dyDescent="0.25">
      <c r="A2715" s="276" t="s">
        <v>1492</v>
      </c>
      <c r="B2715" s="277" t="s">
        <v>1108</v>
      </c>
      <c r="C2715" s="277" t="s">
        <v>274</v>
      </c>
      <c r="D2715" s="278" t="s">
        <v>247</v>
      </c>
      <c r="E2715" s="102" t="s">
        <v>275</v>
      </c>
      <c r="F2715" s="102" t="s">
        <v>5824</v>
      </c>
      <c r="G2715" s="103"/>
      <c r="H2715" s="103">
        <v>45773</v>
      </c>
      <c r="I2715" s="102" t="s">
        <v>290</v>
      </c>
      <c r="J2715" s="102" t="s">
        <v>289</v>
      </c>
      <c r="K2715" s="102" t="s">
        <v>1</v>
      </c>
      <c r="L2715" s="102" t="str">
        <f>[2]!Table1[[#This Row],[Orgn]]&amp;"-"&amp;[2]!Table1[[#This Row],[Dest]]</f>
        <v>SSH-NAP</v>
      </c>
      <c r="M2715" s="102" t="str">
        <f t="shared" si="42"/>
        <v>ADT</v>
      </c>
      <c r="N2715" s="102">
        <f>WEEKDAY([2]!Table1[[#This Row],[Travel Date]],2)</f>
        <v>6</v>
      </c>
      <c r="P2715" s="102">
        <v>1</v>
      </c>
    </row>
    <row r="2716" spans="1:16" x14ac:dyDescent="0.25">
      <c r="A2716" s="276" t="s">
        <v>5825</v>
      </c>
      <c r="B2716" s="277" t="s">
        <v>2140</v>
      </c>
      <c r="C2716" s="277" t="s">
        <v>274</v>
      </c>
      <c r="D2716" s="278" t="s">
        <v>247</v>
      </c>
      <c r="E2716" s="102" t="s">
        <v>275</v>
      </c>
      <c r="F2716" s="102" t="s">
        <v>5826</v>
      </c>
      <c r="G2716" s="103"/>
      <c r="H2716" s="103">
        <v>45773</v>
      </c>
      <c r="I2716" s="102" t="s">
        <v>290</v>
      </c>
      <c r="J2716" s="102" t="s">
        <v>289</v>
      </c>
      <c r="K2716" s="102" t="s">
        <v>1</v>
      </c>
      <c r="L2716" s="102" t="str">
        <f>[2]!Table1[[#This Row],[Orgn]]&amp;"-"&amp;[2]!Table1[[#This Row],[Dest]]</f>
        <v>SSH-NAP</v>
      </c>
      <c r="M2716" s="102" t="str">
        <f t="shared" si="42"/>
        <v>ADT</v>
      </c>
      <c r="N2716" s="102">
        <f>WEEKDAY([2]!Table1[[#This Row],[Travel Date]],2)</f>
        <v>6</v>
      </c>
      <c r="P2716" s="102">
        <v>1</v>
      </c>
    </row>
    <row r="2717" spans="1:16" x14ac:dyDescent="0.25">
      <c r="A2717" s="276" t="s">
        <v>1356</v>
      </c>
      <c r="B2717" s="277" t="s">
        <v>1119</v>
      </c>
      <c r="C2717" s="277" t="s">
        <v>274</v>
      </c>
      <c r="D2717" s="278" t="s">
        <v>247</v>
      </c>
      <c r="E2717" s="102" t="s">
        <v>275</v>
      </c>
      <c r="F2717" s="102" t="s">
        <v>5827</v>
      </c>
      <c r="G2717" s="103"/>
      <c r="H2717" s="103">
        <v>45773</v>
      </c>
      <c r="I2717" s="102" t="s">
        <v>290</v>
      </c>
      <c r="J2717" s="102" t="s">
        <v>289</v>
      </c>
      <c r="K2717" s="102" t="s">
        <v>1</v>
      </c>
      <c r="L2717" s="102" t="str">
        <f>[2]!Table1[[#This Row],[Orgn]]&amp;"-"&amp;[2]!Table1[[#This Row],[Dest]]</f>
        <v>SSH-NAP</v>
      </c>
      <c r="M2717" s="102" t="str">
        <f t="shared" si="42"/>
        <v>ADT</v>
      </c>
      <c r="N2717" s="102">
        <f>WEEKDAY([2]!Table1[[#This Row],[Travel Date]],2)</f>
        <v>6</v>
      </c>
      <c r="P2717" s="102">
        <v>1</v>
      </c>
    </row>
    <row r="2718" spans="1:16" x14ac:dyDescent="0.25">
      <c r="A2718" s="276" t="s">
        <v>5828</v>
      </c>
      <c r="B2718" s="277" t="s">
        <v>1172</v>
      </c>
      <c r="C2718" s="277" t="s">
        <v>274</v>
      </c>
      <c r="D2718" s="278" t="s">
        <v>247</v>
      </c>
      <c r="E2718" s="102" t="s">
        <v>275</v>
      </c>
      <c r="F2718" s="102" t="s">
        <v>5829</v>
      </c>
      <c r="G2718" s="103"/>
      <c r="H2718" s="103">
        <v>45773</v>
      </c>
      <c r="I2718" s="102" t="s">
        <v>290</v>
      </c>
      <c r="J2718" s="102" t="s">
        <v>289</v>
      </c>
      <c r="K2718" s="102" t="s">
        <v>1</v>
      </c>
      <c r="L2718" s="102" t="str">
        <f>[2]!Table1[[#This Row],[Orgn]]&amp;"-"&amp;[2]!Table1[[#This Row],[Dest]]</f>
        <v>SSH-NAP</v>
      </c>
      <c r="M2718" s="102" t="str">
        <f t="shared" si="42"/>
        <v>ADT</v>
      </c>
      <c r="N2718" s="102">
        <f>WEEKDAY([2]!Table1[[#This Row],[Travel Date]],2)</f>
        <v>6</v>
      </c>
      <c r="P2718" s="102">
        <v>1</v>
      </c>
    </row>
    <row r="2719" spans="1:16" x14ac:dyDescent="0.25">
      <c r="A2719" s="276" t="s">
        <v>5830</v>
      </c>
      <c r="B2719" s="277" t="s">
        <v>1445</v>
      </c>
      <c r="C2719" s="277" t="s">
        <v>274</v>
      </c>
      <c r="D2719" s="278" t="s">
        <v>247</v>
      </c>
      <c r="E2719" s="102" t="s">
        <v>275</v>
      </c>
      <c r="F2719" s="102" t="s">
        <v>5831</v>
      </c>
      <c r="G2719" s="103"/>
      <c r="H2719" s="103">
        <v>45773</v>
      </c>
      <c r="I2719" s="102" t="s">
        <v>290</v>
      </c>
      <c r="J2719" s="102" t="s">
        <v>289</v>
      </c>
      <c r="K2719" s="102" t="s">
        <v>1</v>
      </c>
      <c r="L2719" s="102" t="str">
        <f>[2]!Table1[[#This Row],[Orgn]]&amp;"-"&amp;[2]!Table1[[#This Row],[Dest]]</f>
        <v>SSH-NAP</v>
      </c>
      <c r="M2719" s="102" t="str">
        <f t="shared" si="42"/>
        <v>ADT</v>
      </c>
      <c r="N2719" s="102">
        <f>WEEKDAY([2]!Table1[[#This Row],[Travel Date]],2)</f>
        <v>6</v>
      </c>
      <c r="P2719" s="102">
        <v>1</v>
      </c>
    </row>
    <row r="2720" spans="1:16" x14ac:dyDescent="0.25">
      <c r="A2720" s="276" t="s">
        <v>5832</v>
      </c>
      <c r="B2720" s="277" t="s">
        <v>1303</v>
      </c>
      <c r="C2720" s="277" t="s">
        <v>1087</v>
      </c>
      <c r="D2720" s="278" t="s">
        <v>247</v>
      </c>
      <c r="E2720" s="102" t="s">
        <v>275</v>
      </c>
      <c r="F2720" s="102" t="s">
        <v>5833</v>
      </c>
      <c r="G2720" s="103"/>
      <c r="H2720" s="103">
        <v>45773</v>
      </c>
      <c r="I2720" s="102" t="s">
        <v>290</v>
      </c>
      <c r="J2720" s="102" t="s">
        <v>289</v>
      </c>
      <c r="K2720" s="102" t="s">
        <v>1</v>
      </c>
      <c r="L2720" s="102" t="str">
        <f>[2]!Table1[[#This Row],[Orgn]]&amp;"-"&amp;[2]!Table1[[#This Row],[Dest]]</f>
        <v>SSH-NAP</v>
      </c>
      <c r="M2720" s="102" t="str">
        <f t="shared" si="42"/>
        <v>ADT</v>
      </c>
      <c r="N2720" s="102">
        <f>WEEKDAY([2]!Table1[[#This Row],[Travel Date]],2)</f>
        <v>6</v>
      </c>
      <c r="P2720" s="102">
        <v>1</v>
      </c>
    </row>
    <row r="2721" spans="1:16" x14ac:dyDescent="0.25">
      <c r="A2721" s="276" t="s">
        <v>5834</v>
      </c>
      <c r="B2721" s="277" t="s">
        <v>5835</v>
      </c>
      <c r="C2721" s="277" t="s">
        <v>274</v>
      </c>
      <c r="D2721" s="278" t="s">
        <v>1233</v>
      </c>
      <c r="E2721" s="102" t="s">
        <v>275</v>
      </c>
      <c r="F2721" s="102" t="s">
        <v>5836</v>
      </c>
      <c r="G2721" s="103"/>
      <c r="H2721" s="103">
        <v>45773</v>
      </c>
      <c r="I2721" s="102" t="s">
        <v>290</v>
      </c>
      <c r="J2721" s="102" t="s">
        <v>289</v>
      </c>
      <c r="K2721" s="102" t="s">
        <v>1</v>
      </c>
      <c r="L2721" s="102" t="str">
        <f>[2]!Table1[[#This Row],[Orgn]]&amp;"-"&amp;[2]!Table1[[#This Row],[Dest]]</f>
        <v>SSH-NAP</v>
      </c>
      <c r="M2721" s="102" t="str">
        <f t="shared" si="42"/>
        <v>ADT</v>
      </c>
      <c r="N2721" s="102">
        <f>WEEKDAY([2]!Table1[[#This Row],[Travel Date]],2)</f>
        <v>6</v>
      </c>
      <c r="P2721" s="102">
        <v>1</v>
      </c>
    </row>
    <row r="2722" spans="1:16" x14ac:dyDescent="0.25">
      <c r="A2722" s="276" t="s">
        <v>1637</v>
      </c>
      <c r="B2722" s="277" t="s">
        <v>1089</v>
      </c>
      <c r="C2722" s="277" t="s">
        <v>274</v>
      </c>
      <c r="D2722" s="278" t="s">
        <v>1233</v>
      </c>
      <c r="E2722" s="102" t="s">
        <v>275</v>
      </c>
      <c r="F2722" s="102" t="s">
        <v>5837</v>
      </c>
      <c r="G2722" s="103"/>
      <c r="H2722" s="103">
        <v>45773</v>
      </c>
      <c r="I2722" s="102" t="s">
        <v>290</v>
      </c>
      <c r="J2722" s="102" t="s">
        <v>289</v>
      </c>
      <c r="K2722" s="102" t="s">
        <v>1</v>
      </c>
      <c r="L2722" s="102" t="str">
        <f>[2]!Table1[[#This Row],[Orgn]]&amp;"-"&amp;[2]!Table1[[#This Row],[Dest]]</f>
        <v>SSH-NAP</v>
      </c>
      <c r="M2722" s="102" t="str">
        <f t="shared" si="42"/>
        <v>ADT</v>
      </c>
      <c r="N2722" s="102">
        <f>WEEKDAY([2]!Table1[[#This Row],[Travel Date]],2)</f>
        <v>6</v>
      </c>
      <c r="P2722" s="102">
        <v>1</v>
      </c>
    </row>
    <row r="2723" spans="1:16" x14ac:dyDescent="0.25">
      <c r="A2723" s="276" t="s">
        <v>5838</v>
      </c>
      <c r="B2723" s="277" t="s">
        <v>1692</v>
      </c>
      <c r="C2723" s="277" t="s">
        <v>274</v>
      </c>
      <c r="D2723" s="278" t="s">
        <v>1233</v>
      </c>
      <c r="E2723" s="102" t="s">
        <v>275</v>
      </c>
      <c r="F2723" s="102" t="s">
        <v>5839</v>
      </c>
      <c r="G2723" s="103"/>
      <c r="H2723" s="103">
        <v>45773</v>
      </c>
      <c r="I2723" s="102" t="s">
        <v>290</v>
      </c>
      <c r="J2723" s="102" t="s">
        <v>289</v>
      </c>
      <c r="K2723" s="102" t="s">
        <v>1</v>
      </c>
      <c r="L2723" s="102" t="str">
        <f>[2]!Table1[[#This Row],[Orgn]]&amp;"-"&amp;[2]!Table1[[#This Row],[Dest]]</f>
        <v>SSH-NAP</v>
      </c>
      <c r="M2723" s="102" t="str">
        <f t="shared" si="42"/>
        <v>ADT</v>
      </c>
      <c r="N2723" s="102">
        <f>WEEKDAY([2]!Table1[[#This Row],[Travel Date]],2)</f>
        <v>6</v>
      </c>
      <c r="P2723" s="102">
        <v>1</v>
      </c>
    </row>
    <row r="2724" spans="1:16" x14ac:dyDescent="0.25">
      <c r="A2724" s="276" t="s">
        <v>5838</v>
      </c>
      <c r="B2724" s="277" t="s">
        <v>2013</v>
      </c>
      <c r="C2724" s="277" t="s">
        <v>277</v>
      </c>
      <c r="D2724" s="278" t="s">
        <v>1233</v>
      </c>
      <c r="E2724" s="102" t="s">
        <v>275</v>
      </c>
      <c r="F2724" s="102" t="s">
        <v>5840</v>
      </c>
      <c r="G2724" s="103"/>
      <c r="H2724" s="103">
        <v>45773</v>
      </c>
      <c r="I2724" s="102" t="s">
        <v>290</v>
      </c>
      <c r="J2724" s="102" t="s">
        <v>289</v>
      </c>
      <c r="K2724" s="102" t="s">
        <v>1</v>
      </c>
      <c r="L2724" s="102" t="str">
        <f>[2]!Table1[[#This Row],[Orgn]]&amp;"-"&amp;[2]!Table1[[#This Row],[Dest]]</f>
        <v>SSH-NAP</v>
      </c>
      <c r="M2724" s="102" t="str">
        <f t="shared" si="42"/>
        <v>ADT</v>
      </c>
      <c r="N2724" s="102">
        <f>WEEKDAY([2]!Table1[[#This Row],[Travel Date]],2)</f>
        <v>6</v>
      </c>
      <c r="P2724" s="102">
        <v>1</v>
      </c>
    </row>
    <row r="2725" spans="1:16" x14ac:dyDescent="0.25">
      <c r="A2725" s="276" t="s">
        <v>2068</v>
      </c>
      <c r="B2725" s="277" t="s">
        <v>1440</v>
      </c>
      <c r="C2725" s="277" t="s">
        <v>277</v>
      </c>
      <c r="D2725" s="278" t="s">
        <v>286</v>
      </c>
      <c r="E2725" s="102" t="s">
        <v>275</v>
      </c>
      <c r="F2725" s="102" t="s">
        <v>5841</v>
      </c>
      <c r="G2725" s="103" t="s">
        <v>5842</v>
      </c>
      <c r="H2725" s="103">
        <v>45773</v>
      </c>
      <c r="I2725" s="102" t="s">
        <v>290</v>
      </c>
      <c r="J2725" s="102" t="s">
        <v>289</v>
      </c>
      <c r="K2725" s="102" t="s">
        <v>1</v>
      </c>
      <c r="L2725" s="102" t="str">
        <f>[2]!Table1[[#This Row],[Orgn]]&amp;"-"&amp;[2]!Table1[[#This Row],[Dest]]</f>
        <v>SSH-NAP</v>
      </c>
      <c r="M2725" s="102" t="str">
        <f t="shared" si="42"/>
        <v>ADT</v>
      </c>
      <c r="N2725" s="102">
        <f>WEEKDAY([2]!Table1[[#This Row],[Travel Date]],2)</f>
        <v>6</v>
      </c>
      <c r="P2725" s="102">
        <v>1</v>
      </c>
    </row>
    <row r="2726" spans="1:16" x14ac:dyDescent="0.25">
      <c r="A2726" s="276" t="s">
        <v>5843</v>
      </c>
      <c r="B2726" s="277" t="s">
        <v>1713</v>
      </c>
      <c r="C2726" s="277" t="s">
        <v>277</v>
      </c>
      <c r="D2726" s="278" t="s">
        <v>286</v>
      </c>
      <c r="E2726" s="102" t="s">
        <v>275</v>
      </c>
      <c r="F2726" s="102" t="s">
        <v>5844</v>
      </c>
      <c r="G2726" s="103" t="s">
        <v>5845</v>
      </c>
      <c r="H2726" s="103">
        <v>45773</v>
      </c>
      <c r="I2726" s="102" t="s">
        <v>290</v>
      </c>
      <c r="J2726" s="102" t="s">
        <v>289</v>
      </c>
      <c r="K2726" s="102" t="s">
        <v>1</v>
      </c>
      <c r="L2726" s="102" t="str">
        <f>[2]!Table1[[#This Row],[Orgn]]&amp;"-"&amp;[2]!Table1[[#This Row],[Dest]]</f>
        <v>SSH-NAP</v>
      </c>
      <c r="M2726" s="102" t="str">
        <f t="shared" si="42"/>
        <v>ADT</v>
      </c>
      <c r="N2726" s="102">
        <f>WEEKDAY([2]!Table1[[#This Row],[Travel Date]],2)</f>
        <v>6</v>
      </c>
      <c r="P2726" s="102">
        <v>1</v>
      </c>
    </row>
    <row r="2727" spans="1:16" x14ac:dyDescent="0.25">
      <c r="A2727" s="276" t="s">
        <v>2929</v>
      </c>
      <c r="B2727" s="277" t="s">
        <v>1089</v>
      </c>
      <c r="C2727" s="277" t="s">
        <v>274</v>
      </c>
      <c r="D2727" s="278" t="s">
        <v>286</v>
      </c>
      <c r="E2727" s="102" t="s">
        <v>275</v>
      </c>
      <c r="F2727" s="102" t="s">
        <v>5846</v>
      </c>
      <c r="G2727" s="103" t="s">
        <v>5847</v>
      </c>
      <c r="H2727" s="103">
        <v>45773</v>
      </c>
      <c r="I2727" s="102" t="s">
        <v>290</v>
      </c>
      <c r="J2727" s="102" t="s">
        <v>289</v>
      </c>
      <c r="K2727" s="102" t="s">
        <v>1</v>
      </c>
      <c r="L2727" s="102" t="str">
        <f>[2]!Table1[[#This Row],[Orgn]]&amp;"-"&amp;[2]!Table1[[#This Row],[Dest]]</f>
        <v>SSH-NAP</v>
      </c>
      <c r="M2727" s="102" t="str">
        <f t="shared" si="42"/>
        <v>ADT</v>
      </c>
      <c r="N2727" s="102">
        <f>WEEKDAY([2]!Table1[[#This Row],[Travel Date]],2)</f>
        <v>6</v>
      </c>
      <c r="P2727" s="102">
        <v>1</v>
      </c>
    </row>
    <row r="2728" spans="1:16" x14ac:dyDescent="0.25">
      <c r="A2728" s="276" t="s">
        <v>5848</v>
      </c>
      <c r="B2728" s="277" t="s">
        <v>1325</v>
      </c>
      <c r="C2728" s="277" t="s">
        <v>274</v>
      </c>
      <c r="D2728" s="278" t="s">
        <v>286</v>
      </c>
      <c r="E2728" s="102" t="s">
        <v>275</v>
      </c>
      <c r="F2728" s="102" t="s">
        <v>5849</v>
      </c>
      <c r="G2728" s="103" t="s">
        <v>2022</v>
      </c>
      <c r="H2728" s="103">
        <v>45773</v>
      </c>
      <c r="I2728" s="102" t="s">
        <v>290</v>
      </c>
      <c r="J2728" s="102" t="s">
        <v>289</v>
      </c>
      <c r="K2728" s="102" t="s">
        <v>1</v>
      </c>
      <c r="L2728" s="102" t="str">
        <f>[2]!Table1[[#This Row],[Orgn]]&amp;"-"&amp;[2]!Table1[[#This Row],[Dest]]</f>
        <v>SSH-NAP</v>
      </c>
      <c r="M2728" s="102" t="str">
        <f t="shared" si="42"/>
        <v>ADT</v>
      </c>
      <c r="N2728" s="102">
        <f>WEEKDAY([2]!Table1[[#This Row],[Travel Date]],2)</f>
        <v>6</v>
      </c>
      <c r="P2728" s="102">
        <v>1</v>
      </c>
    </row>
    <row r="2729" spans="1:16" x14ac:dyDescent="0.25">
      <c r="A2729" s="276" t="s">
        <v>5850</v>
      </c>
      <c r="B2729" s="277" t="s">
        <v>1194</v>
      </c>
      <c r="C2729" s="277" t="s">
        <v>274</v>
      </c>
      <c r="D2729" s="278" t="s">
        <v>286</v>
      </c>
      <c r="E2729" s="102" t="s">
        <v>275</v>
      </c>
      <c r="F2729" s="102" t="s">
        <v>5851</v>
      </c>
      <c r="G2729" s="103" t="s">
        <v>5852</v>
      </c>
      <c r="H2729" s="103">
        <v>45773</v>
      </c>
      <c r="I2729" s="102" t="s">
        <v>290</v>
      </c>
      <c r="J2729" s="102" t="s">
        <v>289</v>
      </c>
      <c r="K2729" s="102" t="s">
        <v>1</v>
      </c>
      <c r="L2729" s="102" t="str">
        <f>[2]!Table1[[#This Row],[Orgn]]&amp;"-"&amp;[2]!Table1[[#This Row],[Dest]]</f>
        <v>SSH-NAP</v>
      </c>
      <c r="M2729" s="102" t="str">
        <f t="shared" si="42"/>
        <v>ADT</v>
      </c>
      <c r="N2729" s="102">
        <f>WEEKDAY([2]!Table1[[#This Row],[Travel Date]],2)</f>
        <v>6</v>
      </c>
      <c r="P2729" s="102">
        <v>1</v>
      </c>
    </row>
    <row r="2730" spans="1:16" x14ac:dyDescent="0.25">
      <c r="A2730" s="276" t="s">
        <v>1504</v>
      </c>
      <c r="B2730" s="277" t="s">
        <v>1329</v>
      </c>
      <c r="C2730" s="277" t="s">
        <v>277</v>
      </c>
      <c r="D2730" s="278" t="s">
        <v>286</v>
      </c>
      <c r="E2730" s="102" t="s">
        <v>275</v>
      </c>
      <c r="F2730" s="102" t="s">
        <v>5853</v>
      </c>
      <c r="G2730" s="103" t="s">
        <v>5854</v>
      </c>
      <c r="H2730" s="103">
        <v>45773</v>
      </c>
      <c r="I2730" s="102" t="s">
        <v>290</v>
      </c>
      <c r="J2730" s="102" t="s">
        <v>289</v>
      </c>
      <c r="K2730" s="102" t="s">
        <v>1</v>
      </c>
      <c r="L2730" s="102" t="str">
        <f>[2]!Table1[[#This Row],[Orgn]]&amp;"-"&amp;[2]!Table1[[#This Row],[Dest]]</f>
        <v>SSH-NAP</v>
      </c>
      <c r="M2730" s="102" t="str">
        <f t="shared" si="42"/>
        <v>ADT</v>
      </c>
      <c r="N2730" s="102">
        <f>WEEKDAY([2]!Table1[[#This Row],[Travel Date]],2)</f>
        <v>6</v>
      </c>
      <c r="P2730" s="102">
        <v>1</v>
      </c>
    </row>
    <row r="2731" spans="1:16" x14ac:dyDescent="0.25">
      <c r="A2731" s="276" t="s">
        <v>3303</v>
      </c>
      <c r="B2731" s="277" t="s">
        <v>1658</v>
      </c>
      <c r="C2731" s="277" t="s">
        <v>277</v>
      </c>
      <c r="D2731" s="278" t="s">
        <v>286</v>
      </c>
      <c r="E2731" s="102" t="s">
        <v>275</v>
      </c>
      <c r="F2731" s="102" t="s">
        <v>5855</v>
      </c>
      <c r="G2731" s="103" t="s">
        <v>5856</v>
      </c>
      <c r="H2731" s="103">
        <v>45773</v>
      </c>
      <c r="I2731" s="102" t="s">
        <v>290</v>
      </c>
      <c r="J2731" s="102" t="s">
        <v>289</v>
      </c>
      <c r="K2731" s="102" t="s">
        <v>1</v>
      </c>
      <c r="L2731" s="102" t="str">
        <f>[2]!Table1[[#This Row],[Orgn]]&amp;"-"&amp;[2]!Table1[[#This Row],[Dest]]</f>
        <v>SSH-NAP</v>
      </c>
      <c r="M2731" s="102" t="str">
        <f t="shared" si="42"/>
        <v>ADT</v>
      </c>
      <c r="N2731" s="102">
        <f>WEEKDAY([2]!Table1[[#This Row],[Travel Date]],2)</f>
        <v>6</v>
      </c>
      <c r="P2731" s="102">
        <v>1</v>
      </c>
    </row>
    <row r="2732" spans="1:16" x14ac:dyDescent="0.25">
      <c r="A2732" s="276" t="s">
        <v>3303</v>
      </c>
      <c r="B2732" s="277" t="s">
        <v>1089</v>
      </c>
      <c r="C2732" s="277" t="s">
        <v>274</v>
      </c>
      <c r="D2732" s="278" t="s">
        <v>286</v>
      </c>
      <c r="E2732" s="102" t="s">
        <v>275</v>
      </c>
      <c r="F2732" s="102" t="s">
        <v>5857</v>
      </c>
      <c r="G2732" s="103" t="s">
        <v>2005</v>
      </c>
      <c r="H2732" s="103">
        <v>45773</v>
      </c>
      <c r="I2732" s="102" t="s">
        <v>290</v>
      </c>
      <c r="J2732" s="102" t="s">
        <v>289</v>
      </c>
      <c r="K2732" s="102" t="s">
        <v>1</v>
      </c>
      <c r="L2732" s="102" t="str">
        <f>[2]!Table1[[#This Row],[Orgn]]&amp;"-"&amp;[2]!Table1[[#This Row],[Dest]]</f>
        <v>SSH-NAP</v>
      </c>
      <c r="M2732" s="102" t="str">
        <f t="shared" si="42"/>
        <v>ADT</v>
      </c>
      <c r="N2732" s="102">
        <f>WEEKDAY([2]!Table1[[#This Row],[Travel Date]],2)</f>
        <v>6</v>
      </c>
      <c r="P2732" s="102">
        <v>1</v>
      </c>
    </row>
    <row r="2733" spans="1:16" x14ac:dyDescent="0.25">
      <c r="A2733" s="276" t="s">
        <v>5858</v>
      </c>
      <c r="B2733" s="277" t="s">
        <v>1364</v>
      </c>
      <c r="C2733" s="277" t="s">
        <v>277</v>
      </c>
      <c r="D2733" s="278" t="s">
        <v>286</v>
      </c>
      <c r="E2733" s="102" t="s">
        <v>275</v>
      </c>
      <c r="F2733" s="102" t="s">
        <v>5859</v>
      </c>
      <c r="G2733" s="103" t="s">
        <v>5860</v>
      </c>
      <c r="H2733" s="103">
        <v>45773</v>
      </c>
      <c r="I2733" s="102" t="s">
        <v>290</v>
      </c>
      <c r="J2733" s="102" t="s">
        <v>289</v>
      </c>
      <c r="K2733" s="102" t="s">
        <v>1</v>
      </c>
      <c r="L2733" s="102" t="str">
        <f>[2]!Table1[[#This Row],[Orgn]]&amp;"-"&amp;[2]!Table1[[#This Row],[Dest]]</f>
        <v>SSH-NAP</v>
      </c>
      <c r="M2733" s="102" t="str">
        <f t="shared" si="42"/>
        <v>ADT</v>
      </c>
      <c r="N2733" s="102">
        <f>WEEKDAY([2]!Table1[[#This Row],[Travel Date]],2)</f>
        <v>6</v>
      </c>
      <c r="P2733" s="102">
        <v>1</v>
      </c>
    </row>
    <row r="2734" spans="1:16" x14ac:dyDescent="0.25">
      <c r="A2734" s="276" t="s">
        <v>5861</v>
      </c>
      <c r="B2734" s="277" t="s">
        <v>1560</v>
      </c>
      <c r="C2734" s="277" t="s">
        <v>274</v>
      </c>
      <c r="D2734" s="278" t="s">
        <v>286</v>
      </c>
      <c r="E2734" s="102" t="s">
        <v>275</v>
      </c>
      <c r="F2734" s="102" t="s">
        <v>5862</v>
      </c>
      <c r="G2734" s="103" t="s">
        <v>5863</v>
      </c>
      <c r="H2734" s="103">
        <v>45773</v>
      </c>
      <c r="I2734" s="102" t="s">
        <v>290</v>
      </c>
      <c r="J2734" s="102" t="s">
        <v>289</v>
      </c>
      <c r="K2734" s="102" t="s">
        <v>1</v>
      </c>
      <c r="L2734" s="102" t="str">
        <f>[2]!Table1[[#This Row],[Orgn]]&amp;"-"&amp;[2]!Table1[[#This Row],[Dest]]</f>
        <v>SSH-NAP</v>
      </c>
      <c r="M2734" s="102" t="str">
        <f t="shared" si="42"/>
        <v>ADT</v>
      </c>
      <c r="N2734" s="102">
        <f>WEEKDAY([2]!Table1[[#This Row],[Travel Date]],2)</f>
        <v>6</v>
      </c>
      <c r="P2734" s="102">
        <v>1</v>
      </c>
    </row>
    <row r="2735" spans="1:16" x14ac:dyDescent="0.25">
      <c r="A2735" s="276" t="s">
        <v>5864</v>
      </c>
      <c r="B2735" s="277" t="s">
        <v>1123</v>
      </c>
      <c r="C2735" s="277" t="s">
        <v>277</v>
      </c>
      <c r="D2735" s="278" t="s">
        <v>286</v>
      </c>
      <c r="E2735" s="102" t="s">
        <v>275</v>
      </c>
      <c r="F2735" s="102" t="s">
        <v>5865</v>
      </c>
      <c r="G2735" s="103" t="s">
        <v>5866</v>
      </c>
      <c r="H2735" s="103">
        <v>45773</v>
      </c>
      <c r="I2735" s="102" t="s">
        <v>290</v>
      </c>
      <c r="J2735" s="102" t="s">
        <v>289</v>
      </c>
      <c r="K2735" s="102" t="s">
        <v>1</v>
      </c>
      <c r="L2735" s="102" t="str">
        <f>[2]!Table1[[#This Row],[Orgn]]&amp;"-"&amp;[2]!Table1[[#This Row],[Dest]]</f>
        <v>SSH-NAP</v>
      </c>
      <c r="M2735" s="102" t="str">
        <f t="shared" si="42"/>
        <v>ADT</v>
      </c>
      <c r="N2735" s="102">
        <f>WEEKDAY([2]!Table1[[#This Row],[Travel Date]],2)</f>
        <v>6</v>
      </c>
      <c r="P2735" s="102">
        <v>1</v>
      </c>
    </row>
    <row r="2736" spans="1:16" x14ac:dyDescent="0.25">
      <c r="A2736" s="276" t="s">
        <v>5867</v>
      </c>
      <c r="B2736" s="277" t="s">
        <v>1172</v>
      </c>
      <c r="C2736" s="277" t="s">
        <v>277</v>
      </c>
      <c r="D2736" s="278" t="s">
        <v>286</v>
      </c>
      <c r="E2736" s="102" t="s">
        <v>275</v>
      </c>
      <c r="F2736" s="102" t="s">
        <v>5868</v>
      </c>
      <c r="G2736" s="103" t="s">
        <v>5869</v>
      </c>
      <c r="H2736" s="103">
        <v>45773</v>
      </c>
      <c r="I2736" s="102" t="s">
        <v>290</v>
      </c>
      <c r="J2736" s="102" t="s">
        <v>289</v>
      </c>
      <c r="K2736" s="102" t="s">
        <v>1</v>
      </c>
      <c r="L2736" s="102" t="str">
        <f>[2]!Table1[[#This Row],[Orgn]]&amp;"-"&amp;[2]!Table1[[#This Row],[Dest]]</f>
        <v>SSH-NAP</v>
      </c>
      <c r="M2736" s="102" t="str">
        <f t="shared" si="42"/>
        <v>ADT</v>
      </c>
      <c r="N2736" s="102">
        <f>WEEKDAY([2]!Table1[[#This Row],[Travel Date]],2)</f>
        <v>6</v>
      </c>
      <c r="P2736" s="102">
        <v>1</v>
      </c>
    </row>
    <row r="2737" spans="1:16" x14ac:dyDescent="0.25">
      <c r="A2737" s="276" t="s">
        <v>2043</v>
      </c>
      <c r="B2737" s="277" t="s">
        <v>1089</v>
      </c>
      <c r="C2737" s="277" t="s">
        <v>274</v>
      </c>
      <c r="D2737" s="278" t="s">
        <v>286</v>
      </c>
      <c r="E2737" s="102" t="s">
        <v>275</v>
      </c>
      <c r="F2737" s="102" t="s">
        <v>5870</v>
      </c>
      <c r="G2737" s="103" t="s">
        <v>5871</v>
      </c>
      <c r="H2737" s="103">
        <v>45773</v>
      </c>
      <c r="I2737" s="102" t="s">
        <v>290</v>
      </c>
      <c r="J2737" s="102" t="s">
        <v>289</v>
      </c>
      <c r="K2737" s="102" t="s">
        <v>1</v>
      </c>
      <c r="L2737" s="102" t="str">
        <f>[2]!Table1[[#This Row],[Orgn]]&amp;"-"&amp;[2]!Table1[[#This Row],[Dest]]</f>
        <v>SSH-NAP</v>
      </c>
      <c r="M2737" s="102" t="str">
        <f t="shared" si="42"/>
        <v>ADT</v>
      </c>
      <c r="N2737" s="102">
        <f>WEEKDAY([2]!Table1[[#This Row],[Travel Date]],2)</f>
        <v>6</v>
      </c>
      <c r="P2737" s="102">
        <v>1</v>
      </c>
    </row>
    <row r="2738" spans="1:16" x14ac:dyDescent="0.25">
      <c r="A2738" s="276" t="s">
        <v>1851</v>
      </c>
      <c r="B2738" s="277" t="s">
        <v>1338</v>
      </c>
      <c r="C2738" s="277" t="s">
        <v>277</v>
      </c>
      <c r="D2738" s="278" t="s">
        <v>286</v>
      </c>
      <c r="E2738" s="102" t="s">
        <v>275</v>
      </c>
      <c r="F2738" s="102" t="s">
        <v>5872</v>
      </c>
      <c r="G2738" s="103" t="s">
        <v>5873</v>
      </c>
      <c r="H2738" s="103">
        <v>45773</v>
      </c>
      <c r="I2738" s="102" t="s">
        <v>290</v>
      </c>
      <c r="J2738" s="102" t="s">
        <v>289</v>
      </c>
      <c r="K2738" s="102" t="s">
        <v>1</v>
      </c>
      <c r="L2738" s="102" t="str">
        <f>[2]!Table1[[#This Row],[Orgn]]&amp;"-"&amp;[2]!Table1[[#This Row],[Dest]]</f>
        <v>SSH-NAP</v>
      </c>
      <c r="M2738" s="102" t="str">
        <f t="shared" si="42"/>
        <v>ADT</v>
      </c>
      <c r="N2738" s="102">
        <f>WEEKDAY([2]!Table1[[#This Row],[Travel Date]],2)</f>
        <v>6</v>
      </c>
      <c r="P2738" s="102">
        <v>1</v>
      </c>
    </row>
    <row r="2739" spans="1:16" x14ac:dyDescent="0.25">
      <c r="A2739" s="276" t="s">
        <v>5874</v>
      </c>
      <c r="B2739" s="277" t="s">
        <v>1548</v>
      </c>
      <c r="C2739" s="277" t="s">
        <v>274</v>
      </c>
      <c r="D2739" s="278" t="s">
        <v>1611</v>
      </c>
      <c r="E2739" s="102" t="s">
        <v>275</v>
      </c>
      <c r="F2739" s="102" t="s">
        <v>5875</v>
      </c>
      <c r="G2739" s="103"/>
      <c r="H2739" s="103">
        <v>45773</v>
      </c>
      <c r="I2739" s="102" t="s">
        <v>290</v>
      </c>
      <c r="J2739" s="102" t="s">
        <v>289</v>
      </c>
      <c r="K2739" s="102" t="s">
        <v>1</v>
      </c>
      <c r="L2739" s="102" t="str">
        <f>[2]!Table1[[#This Row],[Orgn]]&amp;"-"&amp;[2]!Table1[[#This Row],[Dest]]</f>
        <v>SSH-NAP</v>
      </c>
      <c r="M2739" s="102" t="str">
        <f t="shared" si="42"/>
        <v>ADT</v>
      </c>
      <c r="N2739" s="102">
        <f>WEEKDAY([2]!Table1[[#This Row],[Travel Date]],2)</f>
        <v>6</v>
      </c>
      <c r="P2739" s="102">
        <v>1</v>
      </c>
    </row>
    <row r="2740" spans="1:16" x14ac:dyDescent="0.25">
      <c r="A2740" s="276" t="s">
        <v>5876</v>
      </c>
      <c r="B2740" s="277" t="s">
        <v>1264</v>
      </c>
      <c r="C2740" s="277" t="s">
        <v>277</v>
      </c>
      <c r="D2740" s="278" t="s">
        <v>1611</v>
      </c>
      <c r="E2740" s="102" t="s">
        <v>275</v>
      </c>
      <c r="F2740" s="102" t="s">
        <v>5877</v>
      </c>
      <c r="G2740" s="103"/>
      <c r="H2740" s="103">
        <v>45773</v>
      </c>
      <c r="I2740" s="102" t="s">
        <v>290</v>
      </c>
      <c r="J2740" s="102" t="s">
        <v>289</v>
      </c>
      <c r="K2740" s="102" t="s">
        <v>1</v>
      </c>
      <c r="L2740" s="102" t="str">
        <f>[2]!Table1[[#This Row],[Orgn]]&amp;"-"&amp;[2]!Table1[[#This Row],[Dest]]</f>
        <v>SSH-NAP</v>
      </c>
      <c r="M2740" s="102" t="str">
        <f t="shared" si="42"/>
        <v>ADT</v>
      </c>
      <c r="N2740" s="102">
        <f>WEEKDAY([2]!Table1[[#This Row],[Travel Date]],2)</f>
        <v>6</v>
      </c>
      <c r="P2740" s="102">
        <v>1</v>
      </c>
    </row>
    <row r="2741" spans="1:16" x14ac:dyDescent="0.25">
      <c r="A2741" s="276" t="s">
        <v>5874</v>
      </c>
      <c r="B2741" s="277" t="s">
        <v>5878</v>
      </c>
      <c r="C2741" s="277" t="s">
        <v>1432</v>
      </c>
      <c r="D2741" s="278" t="s">
        <v>1611</v>
      </c>
      <c r="E2741" s="102" t="s">
        <v>275</v>
      </c>
      <c r="F2741" s="102" t="s">
        <v>5879</v>
      </c>
      <c r="G2741" s="103" t="s">
        <v>5880</v>
      </c>
      <c r="H2741" s="103">
        <v>45773</v>
      </c>
      <c r="I2741" s="102" t="s">
        <v>290</v>
      </c>
      <c r="J2741" s="102" t="s">
        <v>289</v>
      </c>
      <c r="K2741" s="102" t="s">
        <v>1</v>
      </c>
      <c r="L2741" s="102" t="str">
        <f>[2]!Table1[[#This Row],[Orgn]]&amp;"-"&amp;[2]!Table1[[#This Row],[Dest]]</f>
        <v>SSH-NAP</v>
      </c>
      <c r="M2741" s="102" t="str">
        <f t="shared" si="42"/>
        <v>CHD</v>
      </c>
      <c r="N2741" s="102">
        <f>WEEKDAY([2]!Table1[[#This Row],[Travel Date]],2)</f>
        <v>6</v>
      </c>
      <c r="P2741" s="102">
        <v>1</v>
      </c>
    </row>
    <row r="2742" spans="1:16" x14ac:dyDescent="0.25">
      <c r="A2742" s="276" t="s">
        <v>5874</v>
      </c>
      <c r="B2742" s="277" t="s">
        <v>1757</v>
      </c>
      <c r="C2742" s="277" t="s">
        <v>1432</v>
      </c>
      <c r="D2742" s="278" t="s">
        <v>1611</v>
      </c>
      <c r="E2742" s="102" t="s">
        <v>275</v>
      </c>
      <c r="F2742" s="102" t="s">
        <v>5881</v>
      </c>
      <c r="G2742" s="103" t="s">
        <v>5882</v>
      </c>
      <c r="H2742" s="103">
        <v>45773</v>
      </c>
      <c r="I2742" s="102" t="s">
        <v>290</v>
      </c>
      <c r="J2742" s="102" t="s">
        <v>289</v>
      </c>
      <c r="K2742" s="102" t="s">
        <v>1</v>
      </c>
      <c r="L2742" s="102" t="str">
        <f>[2]!Table1[[#This Row],[Orgn]]&amp;"-"&amp;[2]!Table1[[#This Row],[Dest]]</f>
        <v>SSH-NAP</v>
      </c>
      <c r="M2742" s="102" t="str">
        <f t="shared" si="42"/>
        <v>CHD</v>
      </c>
      <c r="N2742" s="102">
        <f>WEEKDAY([2]!Table1[[#This Row],[Travel Date]],2)</f>
        <v>6</v>
      </c>
      <c r="P2742" s="102">
        <v>1</v>
      </c>
    </row>
    <row r="2743" spans="1:16" x14ac:dyDescent="0.25">
      <c r="A2743" s="276" t="s">
        <v>5883</v>
      </c>
      <c r="B2743" s="277" t="s">
        <v>1106</v>
      </c>
      <c r="C2743" s="277" t="s">
        <v>274</v>
      </c>
      <c r="D2743" s="278" t="s">
        <v>1611</v>
      </c>
      <c r="E2743" s="102" t="s">
        <v>275</v>
      </c>
      <c r="F2743" s="102" t="s">
        <v>5884</v>
      </c>
      <c r="G2743" s="103"/>
      <c r="H2743" s="103">
        <v>45773</v>
      </c>
      <c r="I2743" s="102" t="s">
        <v>290</v>
      </c>
      <c r="J2743" s="102" t="s">
        <v>289</v>
      </c>
      <c r="K2743" s="102" t="s">
        <v>1</v>
      </c>
      <c r="L2743" s="102" t="str">
        <f>[2]!Table1[[#This Row],[Orgn]]&amp;"-"&amp;[2]!Table1[[#This Row],[Dest]]</f>
        <v>SSH-NAP</v>
      </c>
      <c r="M2743" s="102" t="str">
        <f t="shared" si="42"/>
        <v>ADT</v>
      </c>
      <c r="N2743" s="102">
        <f>WEEKDAY([2]!Table1[[#This Row],[Travel Date]],2)</f>
        <v>6</v>
      </c>
      <c r="P2743" s="102">
        <v>1</v>
      </c>
    </row>
    <row r="2744" spans="1:16" x14ac:dyDescent="0.25">
      <c r="A2744" s="276" t="s">
        <v>1917</v>
      </c>
      <c r="B2744" s="277" t="s">
        <v>1283</v>
      </c>
      <c r="C2744" s="277" t="s">
        <v>277</v>
      </c>
      <c r="D2744" s="278" t="s">
        <v>1611</v>
      </c>
      <c r="E2744" s="102" t="s">
        <v>275</v>
      </c>
      <c r="F2744" s="102" t="s">
        <v>5885</v>
      </c>
      <c r="G2744" s="103"/>
      <c r="H2744" s="103">
        <v>45773</v>
      </c>
      <c r="I2744" s="102" t="s">
        <v>290</v>
      </c>
      <c r="J2744" s="102" t="s">
        <v>289</v>
      </c>
      <c r="K2744" s="102" t="s">
        <v>1</v>
      </c>
      <c r="L2744" s="102" t="str">
        <f>[2]!Table1[[#This Row],[Orgn]]&amp;"-"&amp;[2]!Table1[[#This Row],[Dest]]</f>
        <v>SSH-NAP</v>
      </c>
      <c r="M2744" s="102" t="str">
        <f t="shared" si="42"/>
        <v>ADT</v>
      </c>
      <c r="N2744" s="102">
        <f>WEEKDAY([2]!Table1[[#This Row],[Travel Date]],2)</f>
        <v>6</v>
      </c>
      <c r="P2744" s="102">
        <v>1</v>
      </c>
    </row>
    <row r="2745" spans="1:16" x14ac:dyDescent="0.25">
      <c r="A2745" s="276" t="s">
        <v>5883</v>
      </c>
      <c r="B2745" s="277" t="s">
        <v>5886</v>
      </c>
      <c r="C2745" s="277" t="s">
        <v>1432</v>
      </c>
      <c r="D2745" s="278" t="s">
        <v>1611</v>
      </c>
      <c r="E2745" s="102" t="s">
        <v>275</v>
      </c>
      <c r="F2745" s="102" t="s">
        <v>5887</v>
      </c>
      <c r="G2745" s="103" t="s">
        <v>5888</v>
      </c>
      <c r="H2745" s="103">
        <v>45773</v>
      </c>
      <c r="I2745" s="102" t="s">
        <v>290</v>
      </c>
      <c r="J2745" s="102" t="s">
        <v>289</v>
      </c>
      <c r="K2745" s="102" t="s">
        <v>1</v>
      </c>
      <c r="L2745" s="102" t="str">
        <f>[2]!Table1[[#This Row],[Orgn]]&amp;"-"&amp;[2]!Table1[[#This Row],[Dest]]</f>
        <v>SSH-NAP</v>
      </c>
      <c r="M2745" s="102" t="str">
        <f t="shared" si="42"/>
        <v>CHD</v>
      </c>
      <c r="N2745" s="102">
        <f>WEEKDAY([2]!Table1[[#This Row],[Travel Date]],2)</f>
        <v>6</v>
      </c>
      <c r="P2745" s="102">
        <v>1</v>
      </c>
    </row>
    <row r="2746" spans="1:16" x14ac:dyDescent="0.25">
      <c r="A2746" s="276" t="s">
        <v>1951</v>
      </c>
      <c r="B2746" s="277" t="s">
        <v>1203</v>
      </c>
      <c r="C2746" s="277" t="s">
        <v>277</v>
      </c>
      <c r="D2746" s="278" t="s">
        <v>1611</v>
      </c>
      <c r="E2746" s="102" t="s">
        <v>275</v>
      </c>
      <c r="F2746" s="102" t="s">
        <v>5889</v>
      </c>
      <c r="G2746" s="103"/>
      <c r="H2746" s="103">
        <v>45773</v>
      </c>
      <c r="I2746" s="102" t="s">
        <v>290</v>
      </c>
      <c r="J2746" s="102" t="s">
        <v>289</v>
      </c>
      <c r="K2746" s="102" t="s">
        <v>1</v>
      </c>
      <c r="L2746" s="102" t="str">
        <f>[2]!Table1[[#This Row],[Orgn]]&amp;"-"&amp;[2]!Table1[[#This Row],[Dest]]</f>
        <v>SSH-NAP</v>
      </c>
      <c r="M2746" s="102" t="str">
        <f t="shared" si="42"/>
        <v>ADT</v>
      </c>
      <c r="N2746" s="102">
        <f>WEEKDAY([2]!Table1[[#This Row],[Travel Date]],2)</f>
        <v>6</v>
      </c>
      <c r="P2746" s="102">
        <v>1</v>
      </c>
    </row>
    <row r="2747" spans="1:16" x14ac:dyDescent="0.25">
      <c r="A2747" s="276" t="s">
        <v>1348</v>
      </c>
      <c r="B2747" s="277" t="s">
        <v>1275</v>
      </c>
      <c r="C2747" s="277" t="s">
        <v>274</v>
      </c>
      <c r="D2747" s="278" t="s">
        <v>1611</v>
      </c>
      <c r="E2747" s="102" t="s">
        <v>275</v>
      </c>
      <c r="F2747" s="102" t="s">
        <v>5890</v>
      </c>
      <c r="G2747" s="103"/>
      <c r="H2747" s="103">
        <v>45773</v>
      </c>
      <c r="I2747" s="102" t="s">
        <v>290</v>
      </c>
      <c r="J2747" s="102" t="s">
        <v>289</v>
      </c>
      <c r="K2747" s="102" t="s">
        <v>1</v>
      </c>
      <c r="L2747" s="102" t="str">
        <f>[2]!Table1[[#This Row],[Orgn]]&amp;"-"&amp;[2]!Table1[[#This Row],[Dest]]</f>
        <v>SSH-NAP</v>
      </c>
      <c r="M2747" s="102" t="str">
        <f t="shared" si="42"/>
        <v>ADT</v>
      </c>
      <c r="N2747" s="102">
        <f>WEEKDAY([2]!Table1[[#This Row],[Travel Date]],2)</f>
        <v>6</v>
      </c>
      <c r="P2747" s="102">
        <v>1</v>
      </c>
    </row>
    <row r="2748" spans="1:16" x14ac:dyDescent="0.25">
      <c r="A2748" s="276" t="s">
        <v>5891</v>
      </c>
      <c r="B2748" s="277" t="s">
        <v>1361</v>
      </c>
      <c r="C2748" s="277" t="s">
        <v>277</v>
      </c>
      <c r="D2748" s="278" t="s">
        <v>1611</v>
      </c>
      <c r="E2748" s="102" t="s">
        <v>275</v>
      </c>
      <c r="F2748" s="102" t="s">
        <v>5892</v>
      </c>
      <c r="G2748" s="103"/>
      <c r="H2748" s="103">
        <v>45773</v>
      </c>
      <c r="I2748" s="102" t="s">
        <v>290</v>
      </c>
      <c r="J2748" s="102" t="s">
        <v>289</v>
      </c>
      <c r="K2748" s="102" t="s">
        <v>1</v>
      </c>
      <c r="L2748" s="102" t="str">
        <f>[2]!Table1[[#This Row],[Orgn]]&amp;"-"&amp;[2]!Table1[[#This Row],[Dest]]</f>
        <v>SSH-NAP</v>
      </c>
      <c r="M2748" s="102" t="str">
        <f t="shared" si="42"/>
        <v>ADT</v>
      </c>
      <c r="N2748" s="102">
        <f>WEEKDAY([2]!Table1[[#This Row],[Travel Date]],2)</f>
        <v>6</v>
      </c>
      <c r="P2748" s="102">
        <v>1</v>
      </c>
    </row>
    <row r="2749" spans="1:16" x14ac:dyDescent="0.25">
      <c r="A2749" s="276" t="s">
        <v>2008</v>
      </c>
      <c r="B2749" s="277" t="s">
        <v>1124</v>
      </c>
      <c r="C2749" s="277" t="s">
        <v>274</v>
      </c>
      <c r="D2749" s="278" t="s">
        <v>1611</v>
      </c>
      <c r="E2749" s="102" t="s">
        <v>275</v>
      </c>
      <c r="F2749" s="102" t="s">
        <v>5893</v>
      </c>
      <c r="G2749" s="103"/>
      <c r="H2749" s="103">
        <v>45773</v>
      </c>
      <c r="I2749" s="102" t="s">
        <v>290</v>
      </c>
      <c r="J2749" s="102" t="s">
        <v>289</v>
      </c>
      <c r="K2749" s="102" t="s">
        <v>1</v>
      </c>
      <c r="L2749" s="102" t="str">
        <f>[2]!Table1[[#This Row],[Orgn]]&amp;"-"&amp;[2]!Table1[[#This Row],[Dest]]</f>
        <v>SSH-NAP</v>
      </c>
      <c r="M2749" s="102" t="str">
        <f t="shared" si="42"/>
        <v>ADT</v>
      </c>
      <c r="N2749" s="102">
        <f>WEEKDAY([2]!Table1[[#This Row],[Travel Date]],2)</f>
        <v>6</v>
      </c>
      <c r="P2749" s="102">
        <v>1</v>
      </c>
    </row>
    <row r="2750" spans="1:16" x14ac:dyDescent="0.25">
      <c r="A2750" s="276" t="s">
        <v>2008</v>
      </c>
      <c r="B2750" s="277" t="s">
        <v>1639</v>
      </c>
      <c r="C2750" s="277" t="s">
        <v>277</v>
      </c>
      <c r="D2750" s="278" t="s">
        <v>1611</v>
      </c>
      <c r="E2750" s="102" t="s">
        <v>275</v>
      </c>
      <c r="F2750" s="102" t="s">
        <v>5894</v>
      </c>
      <c r="G2750" s="103"/>
      <c r="H2750" s="103">
        <v>45773</v>
      </c>
      <c r="I2750" s="102" t="s">
        <v>290</v>
      </c>
      <c r="J2750" s="102" t="s">
        <v>289</v>
      </c>
      <c r="K2750" s="102" t="s">
        <v>1</v>
      </c>
      <c r="L2750" s="102" t="str">
        <f>[2]!Table1[[#This Row],[Orgn]]&amp;"-"&amp;[2]!Table1[[#This Row],[Dest]]</f>
        <v>SSH-NAP</v>
      </c>
      <c r="M2750" s="102" t="str">
        <f t="shared" si="42"/>
        <v>ADT</v>
      </c>
      <c r="N2750" s="102">
        <f>WEEKDAY([2]!Table1[[#This Row],[Travel Date]],2)</f>
        <v>6</v>
      </c>
      <c r="P2750" s="102">
        <v>1</v>
      </c>
    </row>
    <row r="2751" spans="1:16" x14ac:dyDescent="0.25">
      <c r="A2751" s="276" t="s">
        <v>2008</v>
      </c>
      <c r="B2751" s="277" t="s">
        <v>1134</v>
      </c>
      <c r="C2751" s="277" t="s">
        <v>277</v>
      </c>
      <c r="D2751" s="278" t="s">
        <v>1611</v>
      </c>
      <c r="E2751" s="102" t="s">
        <v>275</v>
      </c>
      <c r="F2751" s="102" t="s">
        <v>5895</v>
      </c>
      <c r="G2751" s="103"/>
      <c r="H2751" s="103">
        <v>45773</v>
      </c>
      <c r="I2751" s="102" t="s">
        <v>290</v>
      </c>
      <c r="J2751" s="102" t="s">
        <v>289</v>
      </c>
      <c r="K2751" s="102" t="s">
        <v>1</v>
      </c>
      <c r="L2751" s="102" t="str">
        <f>[2]!Table1[[#This Row],[Orgn]]&amp;"-"&amp;[2]!Table1[[#This Row],[Dest]]</f>
        <v>SSH-NAP</v>
      </c>
      <c r="M2751" s="102" t="str">
        <f t="shared" si="42"/>
        <v>ADT</v>
      </c>
      <c r="N2751" s="102">
        <f>WEEKDAY([2]!Table1[[#This Row],[Travel Date]],2)</f>
        <v>6</v>
      </c>
      <c r="P2751" s="102">
        <v>1</v>
      </c>
    </row>
    <row r="2752" spans="1:16" x14ac:dyDescent="0.25">
      <c r="A2752" s="276" t="s">
        <v>5896</v>
      </c>
      <c r="B2752" s="277" t="s">
        <v>1301</v>
      </c>
      <c r="C2752" s="277" t="s">
        <v>274</v>
      </c>
      <c r="D2752" s="278" t="s">
        <v>1611</v>
      </c>
      <c r="E2752" s="102" t="s">
        <v>275</v>
      </c>
      <c r="F2752" s="102" t="s">
        <v>5897</v>
      </c>
      <c r="G2752" s="103"/>
      <c r="H2752" s="103">
        <v>45773</v>
      </c>
      <c r="I2752" s="102" t="s">
        <v>290</v>
      </c>
      <c r="J2752" s="102" t="s">
        <v>289</v>
      </c>
      <c r="K2752" s="102" t="s">
        <v>1</v>
      </c>
      <c r="L2752" s="102" t="str">
        <f>[2]!Table1[[#This Row],[Orgn]]&amp;"-"&amp;[2]!Table1[[#This Row],[Dest]]</f>
        <v>SSH-NAP</v>
      </c>
      <c r="M2752" s="102" t="str">
        <f t="shared" si="42"/>
        <v>ADT</v>
      </c>
      <c r="N2752" s="102">
        <f>WEEKDAY([2]!Table1[[#This Row],[Travel Date]],2)</f>
        <v>6</v>
      </c>
      <c r="P2752" s="102">
        <v>1</v>
      </c>
    </row>
    <row r="2753" spans="1:16" x14ac:dyDescent="0.25">
      <c r="A2753" s="276" t="s">
        <v>5898</v>
      </c>
      <c r="B2753" s="277" t="s">
        <v>5899</v>
      </c>
      <c r="C2753" s="277" t="s">
        <v>277</v>
      </c>
      <c r="D2753" s="278" t="s">
        <v>1611</v>
      </c>
      <c r="E2753" s="102" t="s">
        <v>275</v>
      </c>
      <c r="F2753" s="102" t="s">
        <v>5900</v>
      </c>
      <c r="G2753" s="103"/>
      <c r="H2753" s="103">
        <v>45773</v>
      </c>
      <c r="I2753" s="102" t="s">
        <v>290</v>
      </c>
      <c r="J2753" s="102" t="s">
        <v>289</v>
      </c>
      <c r="K2753" s="102" t="s">
        <v>1</v>
      </c>
      <c r="L2753" s="102" t="str">
        <f>[2]!Table1[[#This Row],[Orgn]]&amp;"-"&amp;[2]!Table1[[#This Row],[Dest]]</f>
        <v>SSH-NAP</v>
      </c>
      <c r="M2753" s="102" t="str">
        <f t="shared" si="42"/>
        <v>ADT</v>
      </c>
      <c r="N2753" s="102">
        <f>WEEKDAY([2]!Table1[[#This Row],[Travel Date]],2)</f>
        <v>6</v>
      </c>
      <c r="P2753" s="102">
        <v>1</v>
      </c>
    </row>
    <row r="2754" spans="1:16" x14ac:dyDescent="0.25">
      <c r="A2754" s="279" t="s">
        <v>1665</v>
      </c>
      <c r="B2754" s="280" t="s">
        <v>1108</v>
      </c>
      <c r="C2754" s="280" t="s">
        <v>274</v>
      </c>
      <c r="D2754" s="278" t="s">
        <v>152</v>
      </c>
      <c r="E2754" s="102" t="s">
        <v>275</v>
      </c>
      <c r="F2754" s="102" t="s">
        <v>5901</v>
      </c>
      <c r="G2754" s="103"/>
      <c r="H2754" s="103">
        <v>45773</v>
      </c>
      <c r="I2754" s="102" t="s">
        <v>290</v>
      </c>
      <c r="J2754" s="102" t="s">
        <v>289</v>
      </c>
      <c r="K2754" s="102" t="s">
        <v>1</v>
      </c>
      <c r="L2754" s="102" t="str">
        <f>[2]!Table1[[#This Row],[Orgn]]&amp;"-"&amp;[2]!Table1[[#This Row],[Dest]]</f>
        <v>SSH-NAP</v>
      </c>
      <c r="M2754" s="102" t="str">
        <f t="shared" ref="M2754:M2817" si="43">IF(TRIM(C2754)="INF", "INF", IF(TRIM(C2754)="CHD", "CHD", "ADT"))</f>
        <v>ADT</v>
      </c>
      <c r="N2754" s="102">
        <f>WEEKDAY([2]!Table1[[#This Row],[Travel Date]],2)</f>
        <v>6</v>
      </c>
      <c r="P2754" s="102">
        <v>1</v>
      </c>
    </row>
    <row r="2755" spans="1:16" x14ac:dyDescent="0.25">
      <c r="A2755" s="276" t="s">
        <v>3612</v>
      </c>
      <c r="B2755" s="277" t="s">
        <v>1333</v>
      </c>
      <c r="C2755" s="277" t="s">
        <v>274</v>
      </c>
      <c r="D2755" s="278" t="s">
        <v>443</v>
      </c>
      <c r="E2755" s="102" t="s">
        <v>275</v>
      </c>
      <c r="F2755" s="102" t="s">
        <v>3613</v>
      </c>
      <c r="G2755" s="103"/>
      <c r="H2755" s="103">
        <v>45773</v>
      </c>
      <c r="I2755" s="102" t="s">
        <v>291</v>
      </c>
      <c r="J2755" s="102" t="s">
        <v>1</v>
      </c>
      <c r="K2755" s="102" t="s">
        <v>299</v>
      </c>
      <c r="L2755" s="102" t="str">
        <f>[2]!Table1[[#This Row],[Orgn]]&amp;"-"&amp;[2]!Table1[[#This Row],[Dest]]</f>
        <v>SSH-NAP</v>
      </c>
      <c r="M2755" s="102" t="str">
        <f t="shared" si="43"/>
        <v>ADT</v>
      </c>
      <c r="N2755" s="102">
        <f>WEEKDAY([2]!Table1[[#This Row],[Travel Date]],2)</f>
        <v>6</v>
      </c>
      <c r="P2755" s="102">
        <v>1</v>
      </c>
    </row>
    <row r="2756" spans="1:16" x14ac:dyDescent="0.25">
      <c r="A2756" s="276" t="s">
        <v>3612</v>
      </c>
      <c r="B2756" s="277" t="s">
        <v>1174</v>
      </c>
      <c r="C2756" s="277" t="s">
        <v>1087</v>
      </c>
      <c r="D2756" s="278" t="s">
        <v>443</v>
      </c>
      <c r="E2756" s="102" t="s">
        <v>275</v>
      </c>
      <c r="F2756" s="102" t="s">
        <v>3614</v>
      </c>
      <c r="G2756" s="103"/>
      <c r="H2756" s="103">
        <v>45773</v>
      </c>
      <c r="I2756" s="102" t="s">
        <v>291</v>
      </c>
      <c r="J2756" s="102" t="s">
        <v>1</v>
      </c>
      <c r="K2756" s="102" t="s">
        <v>299</v>
      </c>
      <c r="L2756" s="102" t="str">
        <f>[2]!Table1[[#This Row],[Orgn]]&amp;"-"&amp;[2]!Table1[[#This Row],[Dest]]</f>
        <v>SSH-NAP</v>
      </c>
      <c r="M2756" s="102" t="str">
        <f t="shared" si="43"/>
        <v>ADT</v>
      </c>
      <c r="N2756" s="102">
        <f>WEEKDAY([2]!Table1[[#This Row],[Travel Date]],2)</f>
        <v>6</v>
      </c>
      <c r="P2756" s="102">
        <v>1</v>
      </c>
    </row>
    <row r="2757" spans="1:16" x14ac:dyDescent="0.25">
      <c r="A2757" s="276" t="s">
        <v>3612</v>
      </c>
      <c r="B2757" s="277" t="s">
        <v>1524</v>
      </c>
      <c r="C2757" s="277" t="s">
        <v>1075</v>
      </c>
      <c r="D2757" s="278" t="s">
        <v>443</v>
      </c>
      <c r="E2757" s="102" t="s">
        <v>275</v>
      </c>
      <c r="F2757" s="102" t="s">
        <v>5902</v>
      </c>
      <c r="G2757" s="103"/>
      <c r="H2757" s="103">
        <v>45773</v>
      </c>
      <c r="I2757" s="102" t="s">
        <v>291</v>
      </c>
      <c r="J2757" s="102" t="s">
        <v>1</v>
      </c>
      <c r="K2757" s="102" t="s">
        <v>299</v>
      </c>
      <c r="L2757" s="102" t="str">
        <f>[2]!Table1[[#This Row],[Orgn]]&amp;"-"&amp;[2]!Table1[[#This Row],[Dest]]</f>
        <v>SSH-NAP</v>
      </c>
      <c r="M2757" s="102" t="str">
        <f t="shared" si="43"/>
        <v>CHD</v>
      </c>
      <c r="N2757" s="102">
        <f>WEEKDAY([2]!Table1[[#This Row],[Travel Date]],2)</f>
        <v>6</v>
      </c>
      <c r="P2757" s="102">
        <v>1</v>
      </c>
    </row>
    <row r="2758" spans="1:16" x14ac:dyDescent="0.25">
      <c r="A2758" s="276" t="s">
        <v>3616</v>
      </c>
      <c r="B2758" s="277" t="s">
        <v>2047</v>
      </c>
      <c r="C2758" s="277" t="s">
        <v>277</v>
      </c>
      <c r="D2758" s="278" t="s">
        <v>294</v>
      </c>
      <c r="E2758" s="102" t="s">
        <v>275</v>
      </c>
      <c r="F2758" s="102" t="s">
        <v>3617</v>
      </c>
      <c r="G2758" s="103"/>
      <c r="H2758" s="103">
        <v>45773</v>
      </c>
      <c r="I2758" s="102" t="s">
        <v>291</v>
      </c>
      <c r="J2758" s="102" t="s">
        <v>1</v>
      </c>
      <c r="K2758" s="102" t="s">
        <v>299</v>
      </c>
      <c r="L2758" s="102" t="str">
        <f>[2]!Table1[[#This Row],[Orgn]]&amp;"-"&amp;[2]!Table1[[#This Row],[Dest]]</f>
        <v>SSH-NAP</v>
      </c>
      <c r="M2758" s="102" t="str">
        <f t="shared" si="43"/>
        <v>ADT</v>
      </c>
      <c r="N2758" s="102">
        <f>WEEKDAY([2]!Table1[[#This Row],[Travel Date]],2)</f>
        <v>6</v>
      </c>
      <c r="P2758" s="102">
        <v>1</v>
      </c>
    </row>
    <row r="2759" spans="1:16" x14ac:dyDescent="0.25">
      <c r="A2759" s="276" t="s">
        <v>1313</v>
      </c>
      <c r="B2759" s="277" t="s">
        <v>3618</v>
      </c>
      <c r="C2759" s="277" t="s">
        <v>274</v>
      </c>
      <c r="D2759" s="278" t="s">
        <v>3619</v>
      </c>
      <c r="E2759" s="102" t="s">
        <v>275</v>
      </c>
      <c r="F2759" s="102" t="s">
        <v>5903</v>
      </c>
      <c r="G2759" s="103"/>
      <c r="H2759" s="103">
        <v>45773</v>
      </c>
      <c r="I2759" s="102" t="s">
        <v>291</v>
      </c>
      <c r="J2759" s="102" t="s">
        <v>1</v>
      </c>
      <c r="K2759" s="102" t="s">
        <v>299</v>
      </c>
      <c r="L2759" s="102" t="str">
        <f>[2]!Table1[[#This Row],[Orgn]]&amp;"-"&amp;[2]!Table1[[#This Row],[Dest]]</f>
        <v>SSH-NAP</v>
      </c>
      <c r="M2759" s="102" t="str">
        <f t="shared" si="43"/>
        <v>ADT</v>
      </c>
      <c r="N2759" s="102">
        <f>WEEKDAY([2]!Table1[[#This Row],[Travel Date]],2)</f>
        <v>6</v>
      </c>
      <c r="P2759" s="102">
        <v>1</v>
      </c>
    </row>
    <row r="2760" spans="1:16" x14ac:dyDescent="0.25">
      <c r="A2760" s="276" t="s">
        <v>3621</v>
      </c>
      <c r="B2760" s="277" t="s">
        <v>1561</v>
      </c>
      <c r="C2760" s="277" t="s">
        <v>274</v>
      </c>
      <c r="D2760" s="278" t="s">
        <v>3619</v>
      </c>
      <c r="E2760" s="102" t="s">
        <v>275</v>
      </c>
      <c r="F2760" s="102" t="s">
        <v>3622</v>
      </c>
      <c r="G2760" s="103"/>
      <c r="H2760" s="103">
        <v>45773</v>
      </c>
      <c r="I2760" s="102" t="s">
        <v>291</v>
      </c>
      <c r="J2760" s="102" t="s">
        <v>1</v>
      </c>
      <c r="K2760" s="102" t="s">
        <v>299</v>
      </c>
      <c r="L2760" s="102" t="str">
        <f>[2]!Table1[[#This Row],[Orgn]]&amp;"-"&amp;[2]!Table1[[#This Row],[Dest]]</f>
        <v>SSH-NAP</v>
      </c>
      <c r="M2760" s="102" t="str">
        <f t="shared" si="43"/>
        <v>ADT</v>
      </c>
      <c r="N2760" s="102">
        <f>WEEKDAY([2]!Table1[[#This Row],[Travel Date]],2)</f>
        <v>6</v>
      </c>
      <c r="P2760" s="102">
        <v>1</v>
      </c>
    </row>
    <row r="2761" spans="1:16" x14ac:dyDescent="0.25">
      <c r="A2761" s="276" t="s">
        <v>3621</v>
      </c>
      <c r="B2761" s="277" t="s">
        <v>1126</v>
      </c>
      <c r="C2761" s="277" t="s">
        <v>277</v>
      </c>
      <c r="D2761" s="278" t="s">
        <v>3619</v>
      </c>
      <c r="E2761" s="102" t="s">
        <v>275</v>
      </c>
      <c r="F2761" s="102" t="s">
        <v>3623</v>
      </c>
      <c r="G2761" s="103"/>
      <c r="H2761" s="103">
        <v>45773</v>
      </c>
      <c r="I2761" s="102" t="s">
        <v>291</v>
      </c>
      <c r="J2761" s="102" t="s">
        <v>1</v>
      </c>
      <c r="K2761" s="102" t="s">
        <v>299</v>
      </c>
      <c r="L2761" s="102" t="str">
        <f>[2]!Table1[[#This Row],[Orgn]]&amp;"-"&amp;[2]!Table1[[#This Row],[Dest]]</f>
        <v>SSH-NAP</v>
      </c>
      <c r="M2761" s="102" t="str">
        <f t="shared" si="43"/>
        <v>ADT</v>
      </c>
      <c r="N2761" s="102">
        <f>WEEKDAY([2]!Table1[[#This Row],[Travel Date]],2)</f>
        <v>6</v>
      </c>
      <c r="P2761" s="102">
        <v>1</v>
      </c>
    </row>
    <row r="2762" spans="1:16" x14ac:dyDescent="0.25">
      <c r="A2762" s="276" t="s">
        <v>3621</v>
      </c>
      <c r="B2762" s="277" t="s">
        <v>1095</v>
      </c>
      <c r="C2762" s="277" t="s">
        <v>1075</v>
      </c>
      <c r="D2762" s="278" t="s">
        <v>3619</v>
      </c>
      <c r="E2762" s="102" t="s">
        <v>275</v>
      </c>
      <c r="F2762" s="102" t="s">
        <v>5904</v>
      </c>
      <c r="G2762" s="103"/>
      <c r="H2762" s="103">
        <v>45773</v>
      </c>
      <c r="I2762" s="102" t="s">
        <v>291</v>
      </c>
      <c r="J2762" s="102" t="s">
        <v>1</v>
      </c>
      <c r="K2762" s="102" t="s">
        <v>299</v>
      </c>
      <c r="L2762" s="102" t="str">
        <f>[2]!Table1[[#This Row],[Orgn]]&amp;"-"&amp;[2]!Table1[[#This Row],[Dest]]</f>
        <v>SSH-NAP</v>
      </c>
      <c r="M2762" s="102" t="str">
        <f t="shared" si="43"/>
        <v>CHD</v>
      </c>
      <c r="N2762" s="102">
        <f>WEEKDAY([2]!Table1[[#This Row],[Travel Date]],2)</f>
        <v>6</v>
      </c>
      <c r="P2762" s="102">
        <v>1</v>
      </c>
    </row>
    <row r="2763" spans="1:16" x14ac:dyDescent="0.25">
      <c r="A2763" s="276" t="s">
        <v>3625</v>
      </c>
      <c r="B2763" s="277" t="s">
        <v>3626</v>
      </c>
      <c r="C2763" s="277" t="s">
        <v>274</v>
      </c>
      <c r="D2763" s="278" t="s">
        <v>294</v>
      </c>
      <c r="E2763" s="102" t="s">
        <v>275</v>
      </c>
      <c r="F2763" s="102" t="s">
        <v>5905</v>
      </c>
      <c r="G2763" s="103"/>
      <c r="H2763" s="103">
        <v>45773</v>
      </c>
      <c r="I2763" s="102" t="s">
        <v>291</v>
      </c>
      <c r="J2763" s="102" t="s">
        <v>1</v>
      </c>
      <c r="K2763" s="102" t="s">
        <v>299</v>
      </c>
      <c r="L2763" s="102" t="str">
        <f>[2]!Table1[[#This Row],[Orgn]]&amp;"-"&amp;[2]!Table1[[#This Row],[Dest]]</f>
        <v>SSH-NAP</v>
      </c>
      <c r="M2763" s="102" t="str">
        <f t="shared" si="43"/>
        <v>ADT</v>
      </c>
      <c r="N2763" s="102">
        <f>WEEKDAY([2]!Table1[[#This Row],[Travel Date]],2)</f>
        <v>6</v>
      </c>
      <c r="P2763" s="102">
        <v>1</v>
      </c>
    </row>
    <row r="2764" spans="1:16" x14ac:dyDescent="0.25">
      <c r="A2764" s="276" t="s">
        <v>3625</v>
      </c>
      <c r="B2764" s="277" t="s">
        <v>2168</v>
      </c>
      <c r="C2764" s="277" t="s">
        <v>274</v>
      </c>
      <c r="D2764" s="278" t="s">
        <v>294</v>
      </c>
      <c r="E2764" s="102" t="s">
        <v>275</v>
      </c>
      <c r="F2764" s="102" t="s">
        <v>3628</v>
      </c>
      <c r="G2764" s="103"/>
      <c r="H2764" s="103">
        <v>45773</v>
      </c>
      <c r="I2764" s="102" t="s">
        <v>291</v>
      </c>
      <c r="J2764" s="102" t="s">
        <v>1</v>
      </c>
      <c r="K2764" s="102" t="s">
        <v>299</v>
      </c>
      <c r="L2764" s="102" t="str">
        <f>[2]!Table1[[#This Row],[Orgn]]&amp;"-"&amp;[2]!Table1[[#This Row],[Dest]]</f>
        <v>SSH-NAP</v>
      </c>
      <c r="M2764" s="102" t="str">
        <f t="shared" si="43"/>
        <v>ADT</v>
      </c>
      <c r="N2764" s="102">
        <f>WEEKDAY([2]!Table1[[#This Row],[Travel Date]],2)</f>
        <v>6</v>
      </c>
      <c r="P2764" s="102">
        <v>1</v>
      </c>
    </row>
    <row r="2765" spans="1:16" x14ac:dyDescent="0.25">
      <c r="A2765" s="276" t="s">
        <v>1453</v>
      </c>
      <c r="B2765" s="277" t="s">
        <v>1203</v>
      </c>
      <c r="C2765" s="277" t="s">
        <v>1087</v>
      </c>
      <c r="D2765" s="278" t="s">
        <v>443</v>
      </c>
      <c r="E2765" s="102" t="s">
        <v>275</v>
      </c>
      <c r="F2765" s="102" t="s">
        <v>3629</v>
      </c>
      <c r="G2765" s="103"/>
      <c r="H2765" s="103">
        <v>45773</v>
      </c>
      <c r="I2765" s="102" t="s">
        <v>291</v>
      </c>
      <c r="J2765" s="102" t="s">
        <v>1</v>
      </c>
      <c r="K2765" s="102" t="s">
        <v>299</v>
      </c>
      <c r="L2765" s="102" t="str">
        <f>[2]!Table1[[#This Row],[Orgn]]&amp;"-"&amp;[2]!Table1[[#This Row],[Dest]]</f>
        <v>SSH-NAP</v>
      </c>
      <c r="M2765" s="102" t="str">
        <f t="shared" si="43"/>
        <v>ADT</v>
      </c>
      <c r="N2765" s="102">
        <f>WEEKDAY([2]!Table1[[#This Row],[Travel Date]],2)</f>
        <v>6</v>
      </c>
      <c r="P2765" s="102">
        <v>1</v>
      </c>
    </row>
    <row r="2766" spans="1:16" x14ac:dyDescent="0.25">
      <c r="A2766" s="276" t="s">
        <v>3632</v>
      </c>
      <c r="B2766" s="277" t="s">
        <v>3633</v>
      </c>
      <c r="C2766" s="277" t="s">
        <v>274</v>
      </c>
      <c r="D2766" s="278" t="s">
        <v>294</v>
      </c>
      <c r="E2766" s="102" t="s">
        <v>275</v>
      </c>
      <c r="F2766" s="102" t="s">
        <v>3634</v>
      </c>
      <c r="G2766" s="103"/>
      <c r="H2766" s="103">
        <v>45773</v>
      </c>
      <c r="I2766" s="102" t="s">
        <v>291</v>
      </c>
      <c r="J2766" s="102" t="s">
        <v>1</v>
      </c>
      <c r="K2766" s="102" t="s">
        <v>299</v>
      </c>
      <c r="L2766" s="102" t="str">
        <f>[2]!Table1[[#This Row],[Orgn]]&amp;"-"&amp;[2]!Table1[[#This Row],[Dest]]</f>
        <v>SSH-NAP</v>
      </c>
      <c r="M2766" s="102" t="str">
        <f t="shared" si="43"/>
        <v>ADT</v>
      </c>
      <c r="N2766" s="102">
        <f>WEEKDAY([2]!Table1[[#This Row],[Travel Date]],2)</f>
        <v>6</v>
      </c>
      <c r="P2766" s="102">
        <v>1</v>
      </c>
    </row>
    <row r="2767" spans="1:16" x14ac:dyDescent="0.25">
      <c r="A2767" s="276" t="s">
        <v>3635</v>
      </c>
      <c r="B2767" s="277" t="s">
        <v>1121</v>
      </c>
      <c r="C2767" s="277" t="s">
        <v>274</v>
      </c>
      <c r="D2767" s="278" t="s">
        <v>279</v>
      </c>
      <c r="E2767" s="102" t="s">
        <v>275</v>
      </c>
      <c r="F2767" s="102" t="s">
        <v>3637</v>
      </c>
      <c r="G2767" s="103"/>
      <c r="H2767" s="103">
        <v>45773</v>
      </c>
      <c r="I2767" s="102" t="s">
        <v>291</v>
      </c>
      <c r="J2767" s="102" t="s">
        <v>1</v>
      </c>
      <c r="K2767" s="102" t="s">
        <v>299</v>
      </c>
      <c r="L2767" s="102" t="str">
        <f>[2]!Table1[[#This Row],[Orgn]]&amp;"-"&amp;[2]!Table1[[#This Row],[Dest]]</f>
        <v>SSH-NAP</v>
      </c>
      <c r="M2767" s="102" t="str">
        <f t="shared" si="43"/>
        <v>ADT</v>
      </c>
      <c r="N2767" s="102">
        <f>WEEKDAY([2]!Table1[[#This Row],[Travel Date]],2)</f>
        <v>6</v>
      </c>
      <c r="P2767" s="102">
        <v>1</v>
      </c>
    </row>
    <row r="2768" spans="1:16" x14ac:dyDescent="0.25">
      <c r="A2768" s="276" t="s">
        <v>3635</v>
      </c>
      <c r="B2768" s="277" t="s">
        <v>1329</v>
      </c>
      <c r="C2768" s="277" t="s">
        <v>277</v>
      </c>
      <c r="D2768" s="278" t="s">
        <v>279</v>
      </c>
      <c r="E2768" s="102" t="s">
        <v>275</v>
      </c>
      <c r="F2768" s="102" t="s">
        <v>3636</v>
      </c>
      <c r="G2768" s="103"/>
      <c r="H2768" s="103">
        <v>45773</v>
      </c>
      <c r="I2768" s="102" t="s">
        <v>291</v>
      </c>
      <c r="J2768" s="102" t="s">
        <v>1</v>
      </c>
      <c r="K2768" s="102" t="s">
        <v>299</v>
      </c>
      <c r="L2768" s="102" t="str">
        <f>[2]!Table1[[#This Row],[Orgn]]&amp;"-"&amp;[2]!Table1[[#This Row],[Dest]]</f>
        <v>SSH-NAP</v>
      </c>
      <c r="M2768" s="102" t="str">
        <f t="shared" si="43"/>
        <v>ADT</v>
      </c>
      <c r="N2768" s="102">
        <f>WEEKDAY([2]!Table1[[#This Row],[Travel Date]],2)</f>
        <v>6</v>
      </c>
      <c r="P2768" s="102">
        <v>1</v>
      </c>
    </row>
    <row r="2769" spans="1:16" x14ac:dyDescent="0.25">
      <c r="A2769" s="276" t="s">
        <v>3638</v>
      </c>
      <c r="B2769" s="277" t="s">
        <v>1641</v>
      </c>
      <c r="C2769" s="277" t="s">
        <v>274</v>
      </c>
      <c r="D2769" s="278" t="s">
        <v>3619</v>
      </c>
      <c r="E2769" s="102" t="s">
        <v>275</v>
      </c>
      <c r="F2769" s="102" t="s">
        <v>3639</v>
      </c>
      <c r="G2769" s="103"/>
      <c r="H2769" s="103">
        <v>45773</v>
      </c>
      <c r="I2769" s="102" t="s">
        <v>291</v>
      </c>
      <c r="J2769" s="102" t="s">
        <v>1</v>
      </c>
      <c r="K2769" s="102" t="s">
        <v>299</v>
      </c>
      <c r="L2769" s="102" t="str">
        <f>[2]!Table1[[#This Row],[Orgn]]&amp;"-"&amp;[2]!Table1[[#This Row],[Dest]]</f>
        <v>SSH-NAP</v>
      </c>
      <c r="M2769" s="102" t="str">
        <f t="shared" si="43"/>
        <v>ADT</v>
      </c>
      <c r="N2769" s="102">
        <f>WEEKDAY([2]!Table1[[#This Row],[Travel Date]],2)</f>
        <v>6</v>
      </c>
      <c r="P2769" s="102">
        <v>1</v>
      </c>
    </row>
    <row r="2770" spans="1:16" x14ac:dyDescent="0.25">
      <c r="A2770" s="276" t="s">
        <v>3638</v>
      </c>
      <c r="B2770" s="277" t="s">
        <v>1166</v>
      </c>
      <c r="C2770" s="277" t="s">
        <v>277</v>
      </c>
      <c r="D2770" s="278" t="s">
        <v>3619</v>
      </c>
      <c r="E2770" s="102" t="s">
        <v>275</v>
      </c>
      <c r="F2770" s="102" t="s">
        <v>3640</v>
      </c>
      <c r="G2770" s="103"/>
      <c r="H2770" s="103">
        <v>45773</v>
      </c>
      <c r="I2770" s="102" t="s">
        <v>291</v>
      </c>
      <c r="J2770" s="102" t="s">
        <v>1</v>
      </c>
      <c r="K2770" s="102" t="s">
        <v>299</v>
      </c>
      <c r="L2770" s="102" t="str">
        <f>[2]!Table1[[#This Row],[Orgn]]&amp;"-"&amp;[2]!Table1[[#This Row],[Dest]]</f>
        <v>SSH-NAP</v>
      </c>
      <c r="M2770" s="102" t="str">
        <f t="shared" si="43"/>
        <v>ADT</v>
      </c>
      <c r="N2770" s="102">
        <f>WEEKDAY([2]!Table1[[#This Row],[Travel Date]],2)</f>
        <v>6</v>
      </c>
      <c r="P2770" s="102">
        <v>1</v>
      </c>
    </row>
    <row r="2771" spans="1:16" x14ac:dyDescent="0.25">
      <c r="A2771" s="276" t="s">
        <v>3641</v>
      </c>
      <c r="B2771" s="277" t="s">
        <v>1244</v>
      </c>
      <c r="C2771" s="277" t="s">
        <v>277</v>
      </c>
      <c r="D2771" s="278" t="s">
        <v>3619</v>
      </c>
      <c r="E2771" s="102" t="s">
        <v>275</v>
      </c>
      <c r="F2771" s="102" t="s">
        <v>3642</v>
      </c>
      <c r="G2771" s="103"/>
      <c r="H2771" s="103">
        <v>45773</v>
      </c>
      <c r="I2771" s="102" t="s">
        <v>291</v>
      </c>
      <c r="J2771" s="102" t="s">
        <v>1</v>
      </c>
      <c r="K2771" s="102" t="s">
        <v>299</v>
      </c>
      <c r="L2771" s="102" t="str">
        <f>[2]!Table1[[#This Row],[Orgn]]&amp;"-"&amp;[2]!Table1[[#This Row],[Dest]]</f>
        <v>SSH-NAP</v>
      </c>
      <c r="M2771" s="102" t="str">
        <f t="shared" si="43"/>
        <v>ADT</v>
      </c>
      <c r="N2771" s="102">
        <f>WEEKDAY([2]!Table1[[#This Row],[Travel Date]],2)</f>
        <v>6</v>
      </c>
      <c r="P2771" s="102">
        <v>1</v>
      </c>
    </row>
    <row r="2772" spans="1:16" x14ac:dyDescent="0.25">
      <c r="A2772" s="276" t="s">
        <v>3643</v>
      </c>
      <c r="B2772" s="277" t="s">
        <v>3644</v>
      </c>
      <c r="C2772" s="277" t="s">
        <v>277</v>
      </c>
      <c r="D2772" s="278" t="s">
        <v>3619</v>
      </c>
      <c r="E2772" s="102" t="s">
        <v>275</v>
      </c>
      <c r="F2772" s="102" t="s">
        <v>3645</v>
      </c>
      <c r="G2772" s="103"/>
      <c r="H2772" s="103">
        <v>45773</v>
      </c>
      <c r="I2772" s="102" t="s">
        <v>291</v>
      </c>
      <c r="J2772" s="102" t="s">
        <v>1</v>
      </c>
      <c r="K2772" s="102" t="s">
        <v>299</v>
      </c>
      <c r="L2772" s="102" t="str">
        <f>[2]!Table1[[#This Row],[Orgn]]&amp;"-"&amp;[2]!Table1[[#This Row],[Dest]]</f>
        <v>SSH-NAP</v>
      </c>
      <c r="M2772" s="102" t="str">
        <f t="shared" si="43"/>
        <v>ADT</v>
      </c>
      <c r="N2772" s="102">
        <f>WEEKDAY([2]!Table1[[#This Row],[Travel Date]],2)</f>
        <v>6</v>
      </c>
      <c r="P2772" s="102">
        <v>1</v>
      </c>
    </row>
    <row r="2773" spans="1:16" x14ac:dyDescent="0.25">
      <c r="A2773" s="276" t="s">
        <v>3646</v>
      </c>
      <c r="B2773" s="277" t="s">
        <v>2076</v>
      </c>
      <c r="C2773" s="277" t="s">
        <v>274</v>
      </c>
      <c r="D2773" s="278" t="s">
        <v>443</v>
      </c>
      <c r="E2773" s="102" t="s">
        <v>275</v>
      </c>
      <c r="F2773" s="102" t="s">
        <v>3647</v>
      </c>
      <c r="G2773" s="103"/>
      <c r="H2773" s="103">
        <v>45773</v>
      </c>
      <c r="I2773" s="102" t="s">
        <v>291</v>
      </c>
      <c r="J2773" s="102" t="s">
        <v>1</v>
      </c>
      <c r="K2773" s="102" t="s">
        <v>299</v>
      </c>
      <c r="L2773" s="102" t="str">
        <f>[2]!Table1[[#This Row],[Orgn]]&amp;"-"&amp;[2]!Table1[[#This Row],[Dest]]</f>
        <v>SSH-NAP</v>
      </c>
      <c r="M2773" s="102" t="str">
        <f t="shared" si="43"/>
        <v>ADT</v>
      </c>
      <c r="N2773" s="102">
        <f>WEEKDAY([2]!Table1[[#This Row],[Travel Date]],2)</f>
        <v>6</v>
      </c>
      <c r="P2773" s="102">
        <v>1</v>
      </c>
    </row>
    <row r="2774" spans="1:16" x14ac:dyDescent="0.25">
      <c r="A2774" s="276" t="s">
        <v>3648</v>
      </c>
      <c r="B2774" s="277" t="s">
        <v>3649</v>
      </c>
      <c r="C2774" s="277" t="s">
        <v>277</v>
      </c>
      <c r="D2774" s="278" t="s">
        <v>3619</v>
      </c>
      <c r="E2774" s="102" t="s">
        <v>275</v>
      </c>
      <c r="F2774" s="102" t="s">
        <v>3650</v>
      </c>
      <c r="G2774" s="103"/>
      <c r="H2774" s="103">
        <v>45773</v>
      </c>
      <c r="I2774" s="102" t="s">
        <v>291</v>
      </c>
      <c r="J2774" s="102" t="s">
        <v>1</v>
      </c>
      <c r="K2774" s="102" t="s">
        <v>299</v>
      </c>
      <c r="L2774" s="102" t="str">
        <f>[2]!Table1[[#This Row],[Orgn]]&amp;"-"&amp;[2]!Table1[[#This Row],[Dest]]</f>
        <v>SSH-NAP</v>
      </c>
      <c r="M2774" s="102" t="str">
        <f t="shared" si="43"/>
        <v>ADT</v>
      </c>
      <c r="N2774" s="102">
        <f>WEEKDAY([2]!Table1[[#This Row],[Travel Date]],2)</f>
        <v>6</v>
      </c>
      <c r="P2774" s="102">
        <v>1</v>
      </c>
    </row>
    <row r="2775" spans="1:16" x14ac:dyDescent="0.25">
      <c r="A2775" s="276" t="s">
        <v>5906</v>
      </c>
      <c r="B2775" s="277" t="s">
        <v>1110</v>
      </c>
      <c r="C2775" s="277" t="s">
        <v>274</v>
      </c>
      <c r="D2775" s="278" t="s">
        <v>1233</v>
      </c>
      <c r="E2775" s="102" t="s">
        <v>275</v>
      </c>
      <c r="F2775" s="102" t="s">
        <v>5907</v>
      </c>
      <c r="G2775" s="103"/>
      <c r="H2775" s="103">
        <v>45773</v>
      </c>
      <c r="I2775" s="102" t="s">
        <v>291</v>
      </c>
      <c r="J2775" s="102" t="s">
        <v>1</v>
      </c>
      <c r="K2775" s="102" t="s">
        <v>299</v>
      </c>
      <c r="L2775" s="102" t="str">
        <f>[2]!Table1[[#This Row],[Orgn]]&amp;"-"&amp;[2]!Table1[[#This Row],[Dest]]</f>
        <v>SSH-NAP</v>
      </c>
      <c r="M2775" s="102" t="str">
        <f t="shared" si="43"/>
        <v>ADT</v>
      </c>
      <c r="N2775" s="102">
        <f>WEEKDAY([2]!Table1[[#This Row],[Travel Date]],2)</f>
        <v>6</v>
      </c>
      <c r="P2775" s="102">
        <v>1</v>
      </c>
    </row>
    <row r="2776" spans="1:16" x14ac:dyDescent="0.25">
      <c r="A2776" s="276" t="s">
        <v>3651</v>
      </c>
      <c r="B2776" s="277" t="s">
        <v>2168</v>
      </c>
      <c r="C2776" s="277" t="s">
        <v>274</v>
      </c>
      <c r="D2776" s="278" t="s">
        <v>294</v>
      </c>
      <c r="E2776" s="102" t="s">
        <v>275</v>
      </c>
      <c r="F2776" s="102" t="s">
        <v>3652</v>
      </c>
      <c r="G2776" s="103"/>
      <c r="H2776" s="103">
        <v>45773</v>
      </c>
      <c r="I2776" s="102" t="s">
        <v>291</v>
      </c>
      <c r="J2776" s="102" t="s">
        <v>1</v>
      </c>
      <c r="K2776" s="102" t="s">
        <v>299</v>
      </c>
      <c r="L2776" s="102" t="str">
        <f>[2]!Table1[[#This Row],[Orgn]]&amp;"-"&amp;[2]!Table1[[#This Row],[Dest]]</f>
        <v>SSH-NAP</v>
      </c>
      <c r="M2776" s="102" t="str">
        <f t="shared" si="43"/>
        <v>ADT</v>
      </c>
      <c r="N2776" s="102">
        <f>WEEKDAY([2]!Table1[[#This Row],[Travel Date]],2)</f>
        <v>6</v>
      </c>
      <c r="P2776" s="102">
        <v>1</v>
      </c>
    </row>
    <row r="2777" spans="1:16" x14ac:dyDescent="0.25">
      <c r="A2777" s="276" t="s">
        <v>3651</v>
      </c>
      <c r="B2777" s="277" t="s">
        <v>1946</v>
      </c>
      <c r="C2777" s="277" t="s">
        <v>274</v>
      </c>
      <c r="D2777" s="278" t="s">
        <v>294</v>
      </c>
      <c r="E2777" s="102" t="s">
        <v>275</v>
      </c>
      <c r="F2777" s="102" t="s">
        <v>3653</v>
      </c>
      <c r="G2777" s="103"/>
      <c r="H2777" s="103">
        <v>45773</v>
      </c>
      <c r="I2777" s="102" t="s">
        <v>291</v>
      </c>
      <c r="J2777" s="102" t="s">
        <v>1</v>
      </c>
      <c r="K2777" s="102" t="s">
        <v>299</v>
      </c>
      <c r="L2777" s="102" t="str">
        <f>[2]!Table1[[#This Row],[Orgn]]&amp;"-"&amp;[2]!Table1[[#This Row],[Dest]]</f>
        <v>SSH-NAP</v>
      </c>
      <c r="M2777" s="102" t="str">
        <f t="shared" si="43"/>
        <v>ADT</v>
      </c>
      <c r="N2777" s="102">
        <f>WEEKDAY([2]!Table1[[#This Row],[Travel Date]],2)</f>
        <v>6</v>
      </c>
      <c r="P2777" s="102">
        <v>1</v>
      </c>
    </row>
    <row r="2778" spans="1:16" x14ac:dyDescent="0.25">
      <c r="A2778" s="276" t="s">
        <v>3651</v>
      </c>
      <c r="B2778" s="277" t="s">
        <v>2025</v>
      </c>
      <c r="C2778" s="277" t="s">
        <v>277</v>
      </c>
      <c r="D2778" s="278" t="s">
        <v>294</v>
      </c>
      <c r="E2778" s="102" t="s">
        <v>275</v>
      </c>
      <c r="F2778" s="102" t="s">
        <v>3654</v>
      </c>
      <c r="G2778" s="103"/>
      <c r="H2778" s="103">
        <v>45773</v>
      </c>
      <c r="I2778" s="102" t="s">
        <v>291</v>
      </c>
      <c r="J2778" s="102" t="s">
        <v>1</v>
      </c>
      <c r="K2778" s="102" t="s">
        <v>299</v>
      </c>
      <c r="L2778" s="102" t="str">
        <f>[2]!Table1[[#This Row],[Orgn]]&amp;"-"&amp;[2]!Table1[[#This Row],[Dest]]</f>
        <v>SSH-NAP</v>
      </c>
      <c r="M2778" s="102" t="str">
        <f t="shared" si="43"/>
        <v>ADT</v>
      </c>
      <c r="N2778" s="102">
        <f>WEEKDAY([2]!Table1[[#This Row],[Travel Date]],2)</f>
        <v>6</v>
      </c>
      <c r="P2778" s="102">
        <v>1</v>
      </c>
    </row>
    <row r="2779" spans="1:16" x14ac:dyDescent="0.25">
      <c r="A2779" s="276" t="s">
        <v>5908</v>
      </c>
      <c r="B2779" s="277" t="s">
        <v>1122</v>
      </c>
      <c r="C2779" s="277" t="s">
        <v>1115</v>
      </c>
      <c r="D2779" s="278" t="s">
        <v>280</v>
      </c>
      <c r="E2779" s="102" t="s">
        <v>276</v>
      </c>
      <c r="G2779" s="103"/>
      <c r="H2779" s="103">
        <v>45773</v>
      </c>
      <c r="I2779" s="102" t="s">
        <v>291</v>
      </c>
      <c r="J2779" s="102" t="s">
        <v>1</v>
      </c>
      <c r="K2779" s="102" t="s">
        <v>299</v>
      </c>
      <c r="L2779" s="102" t="str">
        <f>[2]!Table1[[#This Row],[Orgn]]&amp;"-"&amp;[2]!Table1[[#This Row],[Dest]]</f>
        <v>SSH-NAP</v>
      </c>
      <c r="M2779" s="102" t="str">
        <f t="shared" si="43"/>
        <v>ADT</v>
      </c>
      <c r="N2779" s="102">
        <f>WEEKDAY([2]!Table1[[#This Row],[Travel Date]],2)</f>
        <v>6</v>
      </c>
      <c r="P2779" s="102">
        <v>1</v>
      </c>
    </row>
    <row r="2780" spans="1:16" x14ac:dyDescent="0.25">
      <c r="A2780" s="276" t="s">
        <v>5909</v>
      </c>
      <c r="B2780" s="277" t="s">
        <v>1255</v>
      </c>
      <c r="C2780" s="277" t="s">
        <v>274</v>
      </c>
      <c r="D2780" s="278" t="s">
        <v>279</v>
      </c>
      <c r="E2780" s="102" t="s">
        <v>275</v>
      </c>
      <c r="F2780" s="102" t="s">
        <v>5910</v>
      </c>
      <c r="G2780" s="103"/>
      <c r="H2780" s="103">
        <v>45773</v>
      </c>
      <c r="I2780" s="102" t="s">
        <v>291</v>
      </c>
      <c r="J2780" s="102" t="s">
        <v>1</v>
      </c>
      <c r="K2780" s="102" t="s">
        <v>299</v>
      </c>
      <c r="L2780" s="102" t="str">
        <f>[2]!Table1[[#This Row],[Orgn]]&amp;"-"&amp;[2]!Table1[[#This Row],[Dest]]</f>
        <v>SSH-NAP</v>
      </c>
      <c r="M2780" s="102" t="str">
        <f t="shared" si="43"/>
        <v>ADT</v>
      </c>
      <c r="N2780" s="102">
        <f>WEEKDAY([2]!Table1[[#This Row],[Travel Date]],2)</f>
        <v>6</v>
      </c>
      <c r="P2780" s="102">
        <v>1</v>
      </c>
    </row>
    <row r="2781" spans="1:16" x14ac:dyDescent="0.25">
      <c r="A2781" s="276" t="s">
        <v>3655</v>
      </c>
      <c r="B2781" s="277" t="s">
        <v>1962</v>
      </c>
      <c r="C2781" s="277" t="s">
        <v>274</v>
      </c>
      <c r="D2781" s="278" t="s">
        <v>294</v>
      </c>
      <c r="E2781" s="102" t="s">
        <v>275</v>
      </c>
      <c r="F2781" s="102" t="s">
        <v>3656</v>
      </c>
      <c r="G2781" s="103"/>
      <c r="H2781" s="103">
        <v>45773</v>
      </c>
      <c r="I2781" s="102" t="s">
        <v>291</v>
      </c>
      <c r="J2781" s="102" t="s">
        <v>1</v>
      </c>
      <c r="K2781" s="102" t="s">
        <v>299</v>
      </c>
      <c r="L2781" s="102" t="str">
        <f>[2]!Table1[[#This Row],[Orgn]]&amp;"-"&amp;[2]!Table1[[#This Row],[Dest]]</f>
        <v>SSH-NAP</v>
      </c>
      <c r="M2781" s="102" t="str">
        <f t="shared" si="43"/>
        <v>ADT</v>
      </c>
      <c r="N2781" s="102">
        <f>WEEKDAY([2]!Table1[[#This Row],[Travel Date]],2)</f>
        <v>6</v>
      </c>
      <c r="P2781" s="102">
        <v>1</v>
      </c>
    </row>
    <row r="2782" spans="1:16" x14ac:dyDescent="0.25">
      <c r="A2782" s="276" t="s">
        <v>3657</v>
      </c>
      <c r="B2782" s="277" t="s">
        <v>1325</v>
      </c>
      <c r="C2782" s="277" t="s">
        <v>274</v>
      </c>
      <c r="D2782" s="278" t="s">
        <v>3619</v>
      </c>
      <c r="E2782" s="102" t="s">
        <v>275</v>
      </c>
      <c r="F2782" s="102" t="s">
        <v>3658</v>
      </c>
      <c r="G2782" s="103"/>
      <c r="H2782" s="103">
        <v>45773</v>
      </c>
      <c r="I2782" s="102" t="s">
        <v>291</v>
      </c>
      <c r="J2782" s="102" t="s">
        <v>1</v>
      </c>
      <c r="K2782" s="102" t="s">
        <v>299</v>
      </c>
      <c r="L2782" s="102" t="str">
        <f>[2]!Table1[[#This Row],[Orgn]]&amp;"-"&amp;[2]!Table1[[#This Row],[Dest]]</f>
        <v>SSH-NAP</v>
      </c>
      <c r="M2782" s="102" t="str">
        <f t="shared" si="43"/>
        <v>ADT</v>
      </c>
      <c r="N2782" s="102">
        <f>WEEKDAY([2]!Table1[[#This Row],[Travel Date]],2)</f>
        <v>6</v>
      </c>
      <c r="P2782" s="102">
        <v>1</v>
      </c>
    </row>
    <row r="2783" spans="1:16" x14ac:dyDescent="0.25">
      <c r="A2783" s="276" t="s">
        <v>3659</v>
      </c>
      <c r="B2783" s="277" t="s">
        <v>3660</v>
      </c>
      <c r="C2783" s="277" t="s">
        <v>277</v>
      </c>
      <c r="D2783" s="278" t="s">
        <v>294</v>
      </c>
      <c r="E2783" s="102" t="s">
        <v>275</v>
      </c>
      <c r="F2783" s="102" t="s">
        <v>3661</v>
      </c>
      <c r="G2783" s="103"/>
      <c r="H2783" s="103">
        <v>45773</v>
      </c>
      <c r="I2783" s="102" t="s">
        <v>291</v>
      </c>
      <c r="J2783" s="102" t="s">
        <v>1</v>
      </c>
      <c r="K2783" s="102" t="s">
        <v>299</v>
      </c>
      <c r="L2783" s="102" t="str">
        <f>[2]!Table1[[#This Row],[Orgn]]&amp;"-"&amp;[2]!Table1[[#This Row],[Dest]]</f>
        <v>SSH-NAP</v>
      </c>
      <c r="M2783" s="102" t="str">
        <f t="shared" si="43"/>
        <v>ADT</v>
      </c>
      <c r="N2783" s="102">
        <f>WEEKDAY([2]!Table1[[#This Row],[Travel Date]],2)</f>
        <v>6</v>
      </c>
      <c r="P2783" s="102">
        <v>1</v>
      </c>
    </row>
    <row r="2784" spans="1:16" x14ac:dyDescent="0.25">
      <c r="A2784" s="276" t="s">
        <v>3662</v>
      </c>
      <c r="B2784" s="277" t="s">
        <v>1809</v>
      </c>
      <c r="C2784" s="277" t="s">
        <v>274</v>
      </c>
      <c r="D2784" s="278" t="s">
        <v>294</v>
      </c>
      <c r="E2784" s="102" t="s">
        <v>275</v>
      </c>
      <c r="F2784" s="102" t="s">
        <v>3663</v>
      </c>
      <c r="G2784" s="103"/>
      <c r="H2784" s="103">
        <v>45773</v>
      </c>
      <c r="I2784" s="102" t="s">
        <v>291</v>
      </c>
      <c r="J2784" s="102" t="s">
        <v>1</v>
      </c>
      <c r="K2784" s="102" t="s">
        <v>299</v>
      </c>
      <c r="L2784" s="102" t="str">
        <f>[2]!Table1[[#This Row],[Orgn]]&amp;"-"&amp;[2]!Table1[[#This Row],[Dest]]</f>
        <v>SSH-NAP</v>
      </c>
      <c r="M2784" s="102" t="str">
        <f t="shared" si="43"/>
        <v>ADT</v>
      </c>
      <c r="N2784" s="102">
        <f>WEEKDAY([2]!Table1[[#This Row],[Travel Date]],2)</f>
        <v>6</v>
      </c>
      <c r="P2784" s="102">
        <v>1</v>
      </c>
    </row>
    <row r="2785" spans="1:16" x14ac:dyDescent="0.25">
      <c r="A2785" s="276" t="s">
        <v>3664</v>
      </c>
      <c r="B2785" s="277" t="s">
        <v>1110</v>
      </c>
      <c r="C2785" s="277" t="s">
        <v>274</v>
      </c>
      <c r="D2785" s="278" t="s">
        <v>3619</v>
      </c>
      <c r="E2785" s="102" t="s">
        <v>275</v>
      </c>
      <c r="F2785" s="102" t="s">
        <v>3665</v>
      </c>
      <c r="G2785" s="103"/>
      <c r="H2785" s="103">
        <v>45773</v>
      </c>
      <c r="I2785" s="102" t="s">
        <v>291</v>
      </c>
      <c r="J2785" s="102" t="s">
        <v>1</v>
      </c>
      <c r="K2785" s="102" t="s">
        <v>299</v>
      </c>
      <c r="L2785" s="102" t="str">
        <f>[2]!Table1[[#This Row],[Orgn]]&amp;"-"&amp;[2]!Table1[[#This Row],[Dest]]</f>
        <v>SSH-NAP</v>
      </c>
      <c r="M2785" s="102" t="str">
        <f t="shared" si="43"/>
        <v>ADT</v>
      </c>
      <c r="N2785" s="102">
        <f>WEEKDAY([2]!Table1[[#This Row],[Travel Date]],2)</f>
        <v>6</v>
      </c>
      <c r="P2785" s="102">
        <v>1</v>
      </c>
    </row>
    <row r="2786" spans="1:16" x14ac:dyDescent="0.25">
      <c r="A2786" s="276" t="s">
        <v>3664</v>
      </c>
      <c r="B2786" s="277" t="s">
        <v>1293</v>
      </c>
      <c r="C2786" s="277" t="s">
        <v>277</v>
      </c>
      <c r="D2786" s="278" t="s">
        <v>3619</v>
      </c>
      <c r="E2786" s="102" t="s">
        <v>275</v>
      </c>
      <c r="F2786" s="102" t="s">
        <v>3667</v>
      </c>
      <c r="G2786" s="103"/>
      <c r="H2786" s="103">
        <v>45773</v>
      </c>
      <c r="I2786" s="102" t="s">
        <v>291</v>
      </c>
      <c r="J2786" s="102" t="s">
        <v>1</v>
      </c>
      <c r="K2786" s="102" t="s">
        <v>299</v>
      </c>
      <c r="L2786" s="102" t="str">
        <f>[2]!Table1[[#This Row],[Orgn]]&amp;"-"&amp;[2]!Table1[[#This Row],[Dest]]</f>
        <v>SSH-NAP</v>
      </c>
      <c r="M2786" s="102" t="str">
        <f t="shared" si="43"/>
        <v>ADT</v>
      </c>
      <c r="N2786" s="102">
        <f>WEEKDAY([2]!Table1[[#This Row],[Travel Date]],2)</f>
        <v>6</v>
      </c>
      <c r="P2786" s="102">
        <v>1</v>
      </c>
    </row>
    <row r="2787" spans="1:16" x14ac:dyDescent="0.25">
      <c r="A2787" s="276" t="s">
        <v>3664</v>
      </c>
      <c r="B2787" s="277" t="s">
        <v>1090</v>
      </c>
      <c r="C2787" s="277" t="s">
        <v>274</v>
      </c>
      <c r="D2787" s="278" t="s">
        <v>3619</v>
      </c>
      <c r="E2787" s="102" t="s">
        <v>275</v>
      </c>
      <c r="F2787" s="102" t="s">
        <v>3668</v>
      </c>
      <c r="G2787" s="103"/>
      <c r="H2787" s="103">
        <v>45773</v>
      </c>
      <c r="I2787" s="102" t="s">
        <v>291</v>
      </c>
      <c r="J2787" s="102" t="s">
        <v>1</v>
      </c>
      <c r="K2787" s="102" t="s">
        <v>299</v>
      </c>
      <c r="L2787" s="102" t="str">
        <f>[2]!Table1[[#This Row],[Orgn]]&amp;"-"&amp;[2]!Table1[[#This Row],[Dest]]</f>
        <v>SSH-NAP</v>
      </c>
      <c r="M2787" s="102" t="str">
        <f t="shared" si="43"/>
        <v>ADT</v>
      </c>
      <c r="N2787" s="102">
        <f>WEEKDAY([2]!Table1[[#This Row],[Travel Date]],2)</f>
        <v>6</v>
      </c>
      <c r="P2787" s="102">
        <v>1</v>
      </c>
    </row>
    <row r="2788" spans="1:16" x14ac:dyDescent="0.25">
      <c r="A2788" s="276" t="s">
        <v>3664</v>
      </c>
      <c r="B2788" s="277" t="s">
        <v>1401</v>
      </c>
      <c r="C2788" s="277" t="s">
        <v>277</v>
      </c>
      <c r="D2788" s="278" t="s">
        <v>3619</v>
      </c>
      <c r="E2788" s="102" t="s">
        <v>275</v>
      </c>
      <c r="F2788" s="102" t="s">
        <v>3666</v>
      </c>
      <c r="G2788" s="103"/>
      <c r="H2788" s="103">
        <v>45773</v>
      </c>
      <c r="I2788" s="102" t="s">
        <v>291</v>
      </c>
      <c r="J2788" s="102" t="s">
        <v>1</v>
      </c>
      <c r="K2788" s="102" t="s">
        <v>299</v>
      </c>
      <c r="L2788" s="102" t="str">
        <f>[2]!Table1[[#This Row],[Orgn]]&amp;"-"&amp;[2]!Table1[[#This Row],[Dest]]</f>
        <v>SSH-NAP</v>
      </c>
      <c r="M2788" s="102" t="str">
        <f t="shared" si="43"/>
        <v>ADT</v>
      </c>
      <c r="N2788" s="102">
        <f>WEEKDAY([2]!Table1[[#This Row],[Travel Date]],2)</f>
        <v>6</v>
      </c>
      <c r="P2788" s="102">
        <v>1</v>
      </c>
    </row>
    <row r="2789" spans="1:16" x14ac:dyDescent="0.25">
      <c r="A2789" s="276" t="s">
        <v>3669</v>
      </c>
      <c r="B2789" s="277" t="s">
        <v>1126</v>
      </c>
      <c r="C2789" s="277" t="s">
        <v>277</v>
      </c>
      <c r="D2789" s="278" t="s">
        <v>3619</v>
      </c>
      <c r="E2789" s="102" t="s">
        <v>275</v>
      </c>
      <c r="F2789" s="102" t="s">
        <v>3670</v>
      </c>
      <c r="G2789" s="103"/>
      <c r="H2789" s="103">
        <v>45773</v>
      </c>
      <c r="I2789" s="102" t="s">
        <v>291</v>
      </c>
      <c r="J2789" s="102" t="s">
        <v>1</v>
      </c>
      <c r="K2789" s="102" t="s">
        <v>299</v>
      </c>
      <c r="L2789" s="102" t="str">
        <f>[2]!Table1[[#This Row],[Orgn]]&amp;"-"&amp;[2]!Table1[[#This Row],[Dest]]</f>
        <v>SSH-NAP</v>
      </c>
      <c r="M2789" s="102" t="str">
        <f t="shared" si="43"/>
        <v>ADT</v>
      </c>
      <c r="N2789" s="102">
        <f>WEEKDAY([2]!Table1[[#This Row],[Travel Date]],2)</f>
        <v>6</v>
      </c>
      <c r="P2789" s="102">
        <v>1</v>
      </c>
    </row>
    <row r="2790" spans="1:16" x14ac:dyDescent="0.25">
      <c r="A2790" s="276" t="s">
        <v>3671</v>
      </c>
      <c r="B2790" s="277" t="s">
        <v>1346</v>
      </c>
      <c r="C2790" s="277" t="s">
        <v>274</v>
      </c>
      <c r="D2790" s="278" t="s">
        <v>3619</v>
      </c>
      <c r="E2790" s="102" t="s">
        <v>275</v>
      </c>
      <c r="F2790" s="102" t="s">
        <v>3672</v>
      </c>
      <c r="G2790" s="103"/>
      <c r="H2790" s="103">
        <v>45773</v>
      </c>
      <c r="I2790" s="102" t="s">
        <v>291</v>
      </c>
      <c r="J2790" s="102" t="s">
        <v>1</v>
      </c>
      <c r="K2790" s="102" t="s">
        <v>299</v>
      </c>
      <c r="L2790" s="102" t="str">
        <f>[2]!Table1[[#This Row],[Orgn]]&amp;"-"&amp;[2]!Table1[[#This Row],[Dest]]</f>
        <v>SSH-NAP</v>
      </c>
      <c r="M2790" s="102" t="str">
        <f t="shared" si="43"/>
        <v>ADT</v>
      </c>
      <c r="N2790" s="102">
        <f>WEEKDAY([2]!Table1[[#This Row],[Travel Date]],2)</f>
        <v>6</v>
      </c>
      <c r="P2790" s="102">
        <v>1</v>
      </c>
    </row>
    <row r="2791" spans="1:16" x14ac:dyDescent="0.25">
      <c r="A2791" s="276" t="s">
        <v>3673</v>
      </c>
      <c r="B2791" s="277" t="s">
        <v>1660</v>
      </c>
      <c r="C2791" s="277" t="s">
        <v>274</v>
      </c>
      <c r="D2791" s="278" t="s">
        <v>294</v>
      </c>
      <c r="E2791" s="102" t="s">
        <v>275</v>
      </c>
      <c r="F2791" s="102" t="s">
        <v>3674</v>
      </c>
      <c r="G2791" s="103"/>
      <c r="H2791" s="103">
        <v>45773</v>
      </c>
      <c r="I2791" s="102" t="s">
        <v>291</v>
      </c>
      <c r="J2791" s="102" t="s">
        <v>1</v>
      </c>
      <c r="K2791" s="102" t="s">
        <v>299</v>
      </c>
      <c r="L2791" s="102" t="str">
        <f>[2]!Table1[[#This Row],[Orgn]]&amp;"-"&amp;[2]!Table1[[#This Row],[Dest]]</f>
        <v>SSH-NAP</v>
      </c>
      <c r="M2791" s="102" t="str">
        <f t="shared" si="43"/>
        <v>ADT</v>
      </c>
      <c r="N2791" s="102">
        <f>WEEKDAY([2]!Table1[[#This Row],[Travel Date]],2)</f>
        <v>6</v>
      </c>
      <c r="P2791" s="102">
        <v>1</v>
      </c>
    </row>
    <row r="2792" spans="1:16" x14ac:dyDescent="0.25">
      <c r="A2792" s="276" t="s">
        <v>3675</v>
      </c>
      <c r="B2792" s="277" t="s">
        <v>1752</v>
      </c>
      <c r="C2792" s="277" t="s">
        <v>1070</v>
      </c>
      <c r="D2792" s="278" t="s">
        <v>280</v>
      </c>
      <c r="E2792" s="102" t="s">
        <v>275</v>
      </c>
      <c r="F2792" s="102" t="s">
        <v>3676</v>
      </c>
      <c r="G2792" s="103"/>
      <c r="H2792" s="103">
        <v>45773</v>
      </c>
      <c r="I2792" s="102" t="s">
        <v>291</v>
      </c>
      <c r="J2792" s="102" t="s">
        <v>1</v>
      </c>
      <c r="K2792" s="102" t="s">
        <v>299</v>
      </c>
      <c r="L2792" s="102" t="str">
        <f>[2]!Table1[[#This Row],[Orgn]]&amp;"-"&amp;[2]!Table1[[#This Row],[Dest]]</f>
        <v>SSH-NAP</v>
      </c>
      <c r="M2792" s="102" t="str">
        <f t="shared" si="43"/>
        <v>ADT</v>
      </c>
      <c r="N2792" s="102">
        <f>WEEKDAY([2]!Table1[[#This Row],[Travel Date]],2)</f>
        <v>6</v>
      </c>
      <c r="P2792" s="102">
        <v>1</v>
      </c>
    </row>
    <row r="2793" spans="1:16" x14ac:dyDescent="0.25">
      <c r="A2793" s="276" t="s">
        <v>3675</v>
      </c>
      <c r="B2793" s="277" t="s">
        <v>1224</v>
      </c>
      <c r="C2793" s="277" t="s">
        <v>1074</v>
      </c>
      <c r="D2793" s="278" t="s">
        <v>280</v>
      </c>
      <c r="E2793" s="102" t="s">
        <v>275</v>
      </c>
      <c r="F2793" s="102" t="s">
        <v>3677</v>
      </c>
      <c r="G2793" s="103"/>
      <c r="H2793" s="103">
        <v>45773</v>
      </c>
      <c r="I2793" s="102" t="s">
        <v>291</v>
      </c>
      <c r="J2793" s="102" t="s">
        <v>1</v>
      </c>
      <c r="K2793" s="102" t="s">
        <v>299</v>
      </c>
      <c r="L2793" s="102" t="str">
        <f>[2]!Table1[[#This Row],[Orgn]]&amp;"-"&amp;[2]!Table1[[#This Row],[Dest]]</f>
        <v>SSH-NAP</v>
      </c>
      <c r="M2793" s="102" t="str">
        <f t="shared" si="43"/>
        <v>CHD</v>
      </c>
      <c r="N2793" s="102">
        <f>WEEKDAY([2]!Table1[[#This Row],[Travel Date]],2)</f>
        <v>6</v>
      </c>
      <c r="P2793" s="102">
        <v>1</v>
      </c>
    </row>
    <row r="2794" spans="1:16" x14ac:dyDescent="0.25">
      <c r="A2794" s="276" t="s">
        <v>3678</v>
      </c>
      <c r="B2794" s="277" t="s">
        <v>1328</v>
      </c>
      <c r="C2794" s="277" t="s">
        <v>1087</v>
      </c>
      <c r="D2794" s="278" t="s">
        <v>443</v>
      </c>
      <c r="E2794" s="102" t="s">
        <v>275</v>
      </c>
      <c r="F2794" s="102" t="s">
        <v>3679</v>
      </c>
      <c r="G2794" s="103"/>
      <c r="H2794" s="103">
        <v>45773</v>
      </c>
      <c r="I2794" s="102" t="s">
        <v>291</v>
      </c>
      <c r="J2794" s="102" t="s">
        <v>1</v>
      </c>
      <c r="K2794" s="102" t="s">
        <v>299</v>
      </c>
      <c r="L2794" s="102" t="str">
        <f>[2]!Table1[[#This Row],[Orgn]]&amp;"-"&amp;[2]!Table1[[#This Row],[Dest]]</f>
        <v>SSH-NAP</v>
      </c>
      <c r="M2794" s="102" t="str">
        <f t="shared" si="43"/>
        <v>ADT</v>
      </c>
      <c r="N2794" s="102">
        <f>WEEKDAY([2]!Table1[[#This Row],[Travel Date]],2)</f>
        <v>6</v>
      </c>
      <c r="P2794" s="102">
        <v>1</v>
      </c>
    </row>
    <row r="2795" spans="1:16" x14ac:dyDescent="0.25">
      <c r="A2795" s="276" t="s">
        <v>3681</v>
      </c>
      <c r="B2795" s="277" t="s">
        <v>1069</v>
      </c>
      <c r="C2795" s="277" t="s">
        <v>274</v>
      </c>
      <c r="D2795" s="278" t="s">
        <v>443</v>
      </c>
      <c r="E2795" s="102" t="s">
        <v>275</v>
      </c>
      <c r="F2795" s="102" t="s">
        <v>3682</v>
      </c>
      <c r="G2795" s="103"/>
      <c r="H2795" s="103">
        <v>45773</v>
      </c>
      <c r="I2795" s="102" t="s">
        <v>291</v>
      </c>
      <c r="J2795" s="102" t="s">
        <v>1</v>
      </c>
      <c r="K2795" s="102" t="s">
        <v>299</v>
      </c>
      <c r="L2795" s="102" t="str">
        <f>[2]!Table1[[#This Row],[Orgn]]&amp;"-"&amp;[2]!Table1[[#This Row],[Dest]]</f>
        <v>SSH-NAP</v>
      </c>
      <c r="M2795" s="102" t="str">
        <f t="shared" si="43"/>
        <v>ADT</v>
      </c>
      <c r="N2795" s="102">
        <f>WEEKDAY([2]!Table1[[#This Row],[Travel Date]],2)</f>
        <v>6</v>
      </c>
      <c r="P2795" s="102">
        <v>1</v>
      </c>
    </row>
    <row r="2796" spans="1:16" x14ac:dyDescent="0.25">
      <c r="A2796" s="276" t="s">
        <v>3681</v>
      </c>
      <c r="B2796" s="277" t="s">
        <v>1090</v>
      </c>
      <c r="C2796" s="277" t="s">
        <v>274</v>
      </c>
      <c r="D2796" s="278" t="s">
        <v>443</v>
      </c>
      <c r="E2796" s="102" t="s">
        <v>275</v>
      </c>
      <c r="F2796" s="102" t="s">
        <v>3683</v>
      </c>
      <c r="G2796" s="103"/>
      <c r="H2796" s="103">
        <v>45773</v>
      </c>
      <c r="I2796" s="102" t="s">
        <v>291</v>
      </c>
      <c r="J2796" s="102" t="s">
        <v>1</v>
      </c>
      <c r="K2796" s="102" t="s">
        <v>299</v>
      </c>
      <c r="L2796" s="102" t="str">
        <f>[2]!Table1[[#This Row],[Orgn]]&amp;"-"&amp;[2]!Table1[[#This Row],[Dest]]</f>
        <v>SSH-NAP</v>
      </c>
      <c r="M2796" s="102" t="str">
        <f t="shared" si="43"/>
        <v>ADT</v>
      </c>
      <c r="N2796" s="102">
        <f>WEEKDAY([2]!Table1[[#This Row],[Travel Date]],2)</f>
        <v>6</v>
      </c>
      <c r="P2796" s="102">
        <v>1</v>
      </c>
    </row>
    <row r="2797" spans="1:16" x14ac:dyDescent="0.25">
      <c r="A2797" s="276" t="s">
        <v>3684</v>
      </c>
      <c r="B2797" s="277" t="s">
        <v>1537</v>
      </c>
      <c r="C2797" s="277" t="s">
        <v>277</v>
      </c>
      <c r="D2797" s="278" t="s">
        <v>294</v>
      </c>
      <c r="E2797" s="102" t="s">
        <v>275</v>
      </c>
      <c r="F2797" s="102" t="s">
        <v>3685</v>
      </c>
      <c r="G2797" s="103"/>
      <c r="H2797" s="103">
        <v>45773</v>
      </c>
      <c r="I2797" s="102" t="s">
        <v>291</v>
      </c>
      <c r="J2797" s="102" t="s">
        <v>1</v>
      </c>
      <c r="K2797" s="102" t="s">
        <v>299</v>
      </c>
      <c r="L2797" s="102" t="str">
        <f>[2]!Table1[[#This Row],[Orgn]]&amp;"-"&amp;[2]!Table1[[#This Row],[Dest]]</f>
        <v>SSH-NAP</v>
      </c>
      <c r="M2797" s="102" t="str">
        <f t="shared" si="43"/>
        <v>ADT</v>
      </c>
      <c r="N2797" s="102">
        <f>WEEKDAY([2]!Table1[[#This Row],[Travel Date]],2)</f>
        <v>6</v>
      </c>
      <c r="P2797" s="102">
        <v>1</v>
      </c>
    </row>
    <row r="2798" spans="1:16" x14ac:dyDescent="0.25">
      <c r="A2798" s="276" t="s">
        <v>3686</v>
      </c>
      <c r="B2798" s="277" t="s">
        <v>3687</v>
      </c>
      <c r="C2798" s="277" t="s">
        <v>274</v>
      </c>
      <c r="D2798" s="278" t="s">
        <v>294</v>
      </c>
      <c r="E2798" s="102" t="s">
        <v>275</v>
      </c>
      <c r="F2798" s="102" t="s">
        <v>3688</v>
      </c>
      <c r="G2798" s="103"/>
      <c r="H2798" s="103">
        <v>45773</v>
      </c>
      <c r="I2798" s="102" t="s">
        <v>291</v>
      </c>
      <c r="J2798" s="102" t="s">
        <v>1</v>
      </c>
      <c r="K2798" s="102" t="s">
        <v>299</v>
      </c>
      <c r="L2798" s="102" t="str">
        <f>[2]!Table1[[#This Row],[Orgn]]&amp;"-"&amp;[2]!Table1[[#This Row],[Dest]]</f>
        <v>SSH-NAP</v>
      </c>
      <c r="M2798" s="102" t="str">
        <f t="shared" si="43"/>
        <v>ADT</v>
      </c>
      <c r="N2798" s="102">
        <f>WEEKDAY([2]!Table1[[#This Row],[Travel Date]],2)</f>
        <v>6</v>
      </c>
      <c r="P2798" s="102">
        <v>1</v>
      </c>
    </row>
    <row r="2799" spans="1:16" x14ac:dyDescent="0.25">
      <c r="A2799" s="276" t="s">
        <v>3689</v>
      </c>
      <c r="B2799" s="277" t="s">
        <v>3690</v>
      </c>
      <c r="C2799" s="277" t="s">
        <v>277</v>
      </c>
      <c r="D2799" s="278" t="s">
        <v>294</v>
      </c>
      <c r="E2799" s="102" t="s">
        <v>275</v>
      </c>
      <c r="F2799" s="102" t="s">
        <v>3691</v>
      </c>
      <c r="G2799" s="103"/>
      <c r="H2799" s="103">
        <v>45773</v>
      </c>
      <c r="I2799" s="102" t="s">
        <v>291</v>
      </c>
      <c r="J2799" s="102" t="s">
        <v>1</v>
      </c>
      <c r="K2799" s="102" t="s">
        <v>299</v>
      </c>
      <c r="L2799" s="102" t="str">
        <f>[2]!Table1[[#This Row],[Orgn]]&amp;"-"&amp;[2]!Table1[[#This Row],[Dest]]</f>
        <v>SSH-NAP</v>
      </c>
      <c r="M2799" s="102" t="str">
        <f t="shared" si="43"/>
        <v>ADT</v>
      </c>
      <c r="N2799" s="102">
        <f>WEEKDAY([2]!Table1[[#This Row],[Travel Date]],2)</f>
        <v>6</v>
      </c>
      <c r="P2799" s="102">
        <v>1</v>
      </c>
    </row>
    <row r="2800" spans="1:16" x14ac:dyDescent="0.25">
      <c r="A2800" s="276" t="s">
        <v>3692</v>
      </c>
      <c r="B2800" s="277" t="s">
        <v>3660</v>
      </c>
      <c r="C2800" s="277" t="s">
        <v>277</v>
      </c>
      <c r="D2800" s="278" t="s">
        <v>294</v>
      </c>
      <c r="E2800" s="102" t="s">
        <v>275</v>
      </c>
      <c r="F2800" s="102" t="s">
        <v>3693</v>
      </c>
      <c r="G2800" s="103"/>
      <c r="H2800" s="103">
        <v>45773</v>
      </c>
      <c r="I2800" s="102" t="s">
        <v>291</v>
      </c>
      <c r="J2800" s="102" t="s">
        <v>1</v>
      </c>
      <c r="K2800" s="102" t="s">
        <v>299</v>
      </c>
      <c r="L2800" s="102" t="str">
        <f>[2]!Table1[[#This Row],[Orgn]]&amp;"-"&amp;[2]!Table1[[#This Row],[Dest]]</f>
        <v>SSH-NAP</v>
      </c>
      <c r="M2800" s="102" t="str">
        <f t="shared" si="43"/>
        <v>ADT</v>
      </c>
      <c r="N2800" s="102">
        <f>WEEKDAY([2]!Table1[[#This Row],[Travel Date]],2)</f>
        <v>6</v>
      </c>
      <c r="P2800" s="102">
        <v>1</v>
      </c>
    </row>
    <row r="2801" spans="1:16" x14ac:dyDescent="0.25">
      <c r="A2801" s="276" t="s">
        <v>3703</v>
      </c>
      <c r="B2801" s="277" t="s">
        <v>3704</v>
      </c>
      <c r="C2801" s="277" t="s">
        <v>277</v>
      </c>
      <c r="D2801" s="278" t="s">
        <v>3619</v>
      </c>
      <c r="E2801" s="102" t="s">
        <v>275</v>
      </c>
      <c r="F2801" s="102" t="s">
        <v>5911</v>
      </c>
      <c r="G2801" s="103"/>
      <c r="H2801" s="103">
        <v>45773</v>
      </c>
      <c r="I2801" s="102" t="s">
        <v>291</v>
      </c>
      <c r="J2801" s="102" t="s">
        <v>1</v>
      </c>
      <c r="K2801" s="102" t="s">
        <v>299</v>
      </c>
      <c r="L2801" s="102" t="str">
        <f>[2]!Table1[[#This Row],[Orgn]]&amp;"-"&amp;[2]!Table1[[#This Row],[Dest]]</f>
        <v>SSH-NAP</v>
      </c>
      <c r="M2801" s="102" t="str">
        <f t="shared" si="43"/>
        <v>ADT</v>
      </c>
      <c r="N2801" s="102">
        <f>WEEKDAY([2]!Table1[[#This Row],[Travel Date]],2)</f>
        <v>6</v>
      </c>
      <c r="P2801" s="102">
        <v>1</v>
      </c>
    </row>
    <row r="2802" spans="1:16" x14ac:dyDescent="0.25">
      <c r="A2802" s="276" t="s">
        <v>3706</v>
      </c>
      <c r="B2802" s="277" t="s">
        <v>2170</v>
      </c>
      <c r="C2802" s="277" t="s">
        <v>1075</v>
      </c>
      <c r="D2802" s="278" t="s">
        <v>294</v>
      </c>
      <c r="E2802" s="102" t="s">
        <v>275</v>
      </c>
      <c r="F2802" s="102" t="s">
        <v>5912</v>
      </c>
      <c r="G2802" s="103"/>
      <c r="H2802" s="103">
        <v>45773</v>
      </c>
      <c r="I2802" s="102" t="s">
        <v>291</v>
      </c>
      <c r="J2802" s="102" t="s">
        <v>1</v>
      </c>
      <c r="K2802" s="102" t="s">
        <v>299</v>
      </c>
      <c r="L2802" s="102" t="str">
        <f>[2]!Table1[[#This Row],[Orgn]]&amp;"-"&amp;[2]!Table1[[#This Row],[Dest]]</f>
        <v>SSH-NAP</v>
      </c>
      <c r="M2802" s="102" t="str">
        <f t="shared" si="43"/>
        <v>CHD</v>
      </c>
      <c r="N2802" s="102">
        <f>WEEKDAY([2]!Table1[[#This Row],[Travel Date]],2)</f>
        <v>6</v>
      </c>
      <c r="P2802" s="102">
        <v>1</v>
      </c>
    </row>
    <row r="2803" spans="1:16" x14ac:dyDescent="0.25">
      <c r="A2803" s="276" t="s">
        <v>5913</v>
      </c>
      <c r="B2803" s="277" t="s">
        <v>1575</v>
      </c>
      <c r="C2803" s="277" t="s">
        <v>1070</v>
      </c>
      <c r="D2803" s="278" t="s">
        <v>280</v>
      </c>
      <c r="E2803" s="102" t="s">
        <v>276</v>
      </c>
      <c r="G2803" s="103"/>
      <c r="H2803" s="103">
        <v>45773</v>
      </c>
      <c r="I2803" s="102" t="s">
        <v>291</v>
      </c>
      <c r="J2803" s="102" t="s">
        <v>1</v>
      </c>
      <c r="K2803" s="102" t="s">
        <v>299</v>
      </c>
      <c r="L2803" s="102" t="str">
        <f>[2]!Table1[[#This Row],[Orgn]]&amp;"-"&amp;[2]!Table1[[#This Row],[Dest]]</f>
        <v>SSH-NAP</v>
      </c>
      <c r="M2803" s="102" t="str">
        <f t="shared" si="43"/>
        <v>ADT</v>
      </c>
      <c r="N2803" s="102">
        <f>WEEKDAY([2]!Table1[[#This Row],[Travel Date]],2)</f>
        <v>6</v>
      </c>
      <c r="P2803" s="102">
        <v>1</v>
      </c>
    </row>
    <row r="2804" spans="1:16" x14ac:dyDescent="0.25">
      <c r="A2804" s="276" t="s">
        <v>5914</v>
      </c>
      <c r="B2804" s="277" t="s">
        <v>1163</v>
      </c>
      <c r="C2804" s="277" t="s">
        <v>1473</v>
      </c>
      <c r="D2804" s="278" t="s">
        <v>280</v>
      </c>
      <c r="E2804" s="102" t="s">
        <v>276</v>
      </c>
      <c r="G2804" s="103"/>
      <c r="H2804" s="103">
        <v>45773</v>
      </c>
      <c r="I2804" s="102" t="s">
        <v>291</v>
      </c>
      <c r="J2804" s="102" t="s">
        <v>1</v>
      </c>
      <c r="K2804" s="102" t="s">
        <v>299</v>
      </c>
      <c r="L2804" s="102" t="str">
        <f>[2]!Table1[[#This Row],[Orgn]]&amp;"-"&amp;[2]!Table1[[#This Row],[Dest]]</f>
        <v>SSH-NAP</v>
      </c>
      <c r="M2804" s="102" t="str">
        <f t="shared" si="43"/>
        <v>INF</v>
      </c>
      <c r="N2804" s="102">
        <f>WEEKDAY([2]!Table1[[#This Row],[Travel Date]],2)</f>
        <v>6</v>
      </c>
      <c r="P2804" s="102">
        <v>1</v>
      </c>
    </row>
    <row r="2805" spans="1:16" x14ac:dyDescent="0.25">
      <c r="A2805" s="276" t="s">
        <v>3708</v>
      </c>
      <c r="B2805" s="277" t="s">
        <v>1774</v>
      </c>
      <c r="C2805" s="277" t="s">
        <v>277</v>
      </c>
      <c r="D2805" s="278" t="s">
        <v>3619</v>
      </c>
      <c r="E2805" s="102" t="s">
        <v>275</v>
      </c>
      <c r="F2805" s="102" t="s">
        <v>3709</v>
      </c>
      <c r="G2805" s="103"/>
      <c r="H2805" s="103">
        <v>45773</v>
      </c>
      <c r="I2805" s="102" t="s">
        <v>291</v>
      </c>
      <c r="J2805" s="102" t="s">
        <v>1</v>
      </c>
      <c r="K2805" s="102" t="s">
        <v>299</v>
      </c>
      <c r="L2805" s="102" t="str">
        <f>[2]!Table1[[#This Row],[Orgn]]&amp;"-"&amp;[2]!Table1[[#This Row],[Dest]]</f>
        <v>SSH-NAP</v>
      </c>
      <c r="M2805" s="102" t="str">
        <f t="shared" si="43"/>
        <v>ADT</v>
      </c>
      <c r="N2805" s="102">
        <f>WEEKDAY([2]!Table1[[#This Row],[Travel Date]],2)</f>
        <v>6</v>
      </c>
      <c r="P2805" s="102">
        <v>1</v>
      </c>
    </row>
    <row r="2806" spans="1:16" x14ac:dyDescent="0.25">
      <c r="A2806" s="276" t="s">
        <v>3708</v>
      </c>
      <c r="B2806" s="277" t="s">
        <v>1106</v>
      </c>
      <c r="C2806" s="277" t="s">
        <v>274</v>
      </c>
      <c r="D2806" s="278" t="s">
        <v>3619</v>
      </c>
      <c r="E2806" s="102" t="s">
        <v>275</v>
      </c>
      <c r="F2806" s="102" t="s">
        <v>5915</v>
      </c>
      <c r="G2806" s="103"/>
      <c r="H2806" s="103">
        <v>45773</v>
      </c>
      <c r="I2806" s="102" t="s">
        <v>291</v>
      </c>
      <c r="J2806" s="102" t="s">
        <v>1</v>
      </c>
      <c r="K2806" s="102" t="s">
        <v>299</v>
      </c>
      <c r="L2806" s="102" t="str">
        <f>[2]!Table1[[#This Row],[Orgn]]&amp;"-"&amp;[2]!Table1[[#This Row],[Dest]]</f>
        <v>SSH-NAP</v>
      </c>
      <c r="M2806" s="102" t="str">
        <f t="shared" si="43"/>
        <v>ADT</v>
      </c>
      <c r="N2806" s="102">
        <f>WEEKDAY([2]!Table1[[#This Row],[Travel Date]],2)</f>
        <v>6</v>
      </c>
      <c r="P2806" s="102">
        <v>1</v>
      </c>
    </row>
    <row r="2807" spans="1:16" x14ac:dyDescent="0.25">
      <c r="A2807" s="276" t="s">
        <v>3711</v>
      </c>
      <c r="B2807" s="277" t="s">
        <v>2064</v>
      </c>
      <c r="C2807" s="277" t="s">
        <v>274</v>
      </c>
      <c r="D2807" s="278" t="s">
        <v>294</v>
      </c>
      <c r="E2807" s="102" t="s">
        <v>275</v>
      </c>
      <c r="F2807" s="102" t="s">
        <v>3712</v>
      </c>
      <c r="G2807" s="103"/>
      <c r="H2807" s="103">
        <v>45773</v>
      </c>
      <c r="I2807" s="102" t="s">
        <v>291</v>
      </c>
      <c r="J2807" s="102" t="s">
        <v>1</v>
      </c>
      <c r="K2807" s="102" t="s">
        <v>299</v>
      </c>
      <c r="L2807" s="102" t="str">
        <f>[2]!Table1[[#This Row],[Orgn]]&amp;"-"&amp;[2]!Table1[[#This Row],[Dest]]</f>
        <v>SSH-NAP</v>
      </c>
      <c r="M2807" s="102" t="str">
        <f t="shared" si="43"/>
        <v>ADT</v>
      </c>
      <c r="N2807" s="102">
        <f>WEEKDAY([2]!Table1[[#This Row],[Travel Date]],2)</f>
        <v>6</v>
      </c>
      <c r="P2807" s="102">
        <v>1</v>
      </c>
    </row>
    <row r="2808" spans="1:16" x14ac:dyDescent="0.25">
      <c r="A2808" s="276" t="s">
        <v>3711</v>
      </c>
      <c r="B2808" s="277" t="s">
        <v>1989</v>
      </c>
      <c r="C2808" s="277" t="s">
        <v>277</v>
      </c>
      <c r="D2808" s="278" t="s">
        <v>294</v>
      </c>
      <c r="E2808" s="102" t="s">
        <v>275</v>
      </c>
      <c r="F2808" s="102" t="s">
        <v>3713</v>
      </c>
      <c r="G2808" s="103"/>
      <c r="H2808" s="103">
        <v>45773</v>
      </c>
      <c r="I2808" s="102" t="s">
        <v>291</v>
      </c>
      <c r="J2808" s="102" t="s">
        <v>1</v>
      </c>
      <c r="K2808" s="102" t="s">
        <v>299</v>
      </c>
      <c r="L2808" s="102" t="str">
        <f>[2]!Table1[[#This Row],[Orgn]]&amp;"-"&amp;[2]!Table1[[#This Row],[Dest]]</f>
        <v>SSH-NAP</v>
      </c>
      <c r="M2808" s="102" t="str">
        <f t="shared" si="43"/>
        <v>ADT</v>
      </c>
      <c r="N2808" s="102">
        <f>WEEKDAY([2]!Table1[[#This Row],[Travel Date]],2)</f>
        <v>6</v>
      </c>
      <c r="P2808" s="102">
        <v>1</v>
      </c>
    </row>
    <row r="2809" spans="1:16" x14ac:dyDescent="0.25">
      <c r="A2809" s="276" t="s">
        <v>3714</v>
      </c>
      <c r="B2809" s="277" t="s">
        <v>1550</v>
      </c>
      <c r="C2809" s="277" t="s">
        <v>274</v>
      </c>
      <c r="D2809" s="278" t="s">
        <v>294</v>
      </c>
      <c r="E2809" s="102" t="s">
        <v>275</v>
      </c>
      <c r="F2809" s="102" t="s">
        <v>3718</v>
      </c>
      <c r="G2809" s="103"/>
      <c r="H2809" s="103">
        <v>45773</v>
      </c>
      <c r="I2809" s="102" t="s">
        <v>291</v>
      </c>
      <c r="J2809" s="102" t="s">
        <v>1</v>
      </c>
      <c r="K2809" s="102" t="s">
        <v>299</v>
      </c>
      <c r="L2809" s="102" t="str">
        <f>[2]!Table1[[#This Row],[Orgn]]&amp;"-"&amp;[2]!Table1[[#This Row],[Dest]]</f>
        <v>SSH-NAP</v>
      </c>
      <c r="M2809" s="102" t="str">
        <f t="shared" si="43"/>
        <v>ADT</v>
      </c>
      <c r="N2809" s="102">
        <f>WEEKDAY([2]!Table1[[#This Row],[Travel Date]],2)</f>
        <v>6</v>
      </c>
      <c r="P2809" s="102">
        <v>1</v>
      </c>
    </row>
    <row r="2810" spans="1:16" x14ac:dyDescent="0.25">
      <c r="A2810" s="276" t="s">
        <v>3716</v>
      </c>
      <c r="B2810" s="277" t="s">
        <v>3717</v>
      </c>
      <c r="C2810" s="277" t="s">
        <v>274</v>
      </c>
      <c r="D2810" s="278" t="s">
        <v>294</v>
      </c>
      <c r="E2810" s="102" t="s">
        <v>275</v>
      </c>
      <c r="F2810" s="102" t="s">
        <v>3720</v>
      </c>
      <c r="G2810" s="103"/>
      <c r="H2810" s="103">
        <v>45773</v>
      </c>
      <c r="I2810" s="102" t="s">
        <v>291</v>
      </c>
      <c r="J2810" s="102" t="s">
        <v>1</v>
      </c>
      <c r="K2810" s="102" t="s">
        <v>299</v>
      </c>
      <c r="L2810" s="102" t="str">
        <f>[2]!Table1[[#This Row],[Orgn]]&amp;"-"&amp;[2]!Table1[[#This Row],[Dest]]</f>
        <v>SSH-NAP</v>
      </c>
      <c r="M2810" s="102" t="str">
        <f t="shared" si="43"/>
        <v>ADT</v>
      </c>
      <c r="N2810" s="102">
        <f>WEEKDAY([2]!Table1[[#This Row],[Travel Date]],2)</f>
        <v>6</v>
      </c>
      <c r="P2810" s="102">
        <v>1</v>
      </c>
    </row>
    <row r="2811" spans="1:16" x14ac:dyDescent="0.25">
      <c r="A2811" s="276" t="s">
        <v>3719</v>
      </c>
      <c r="B2811" s="277" t="s">
        <v>2004</v>
      </c>
      <c r="C2811" s="277" t="s">
        <v>277</v>
      </c>
      <c r="D2811" s="278" t="s">
        <v>294</v>
      </c>
      <c r="E2811" s="102" t="s">
        <v>275</v>
      </c>
      <c r="F2811" s="102" t="s">
        <v>3715</v>
      </c>
      <c r="G2811" s="103"/>
      <c r="H2811" s="103">
        <v>45773</v>
      </c>
      <c r="I2811" s="102" t="s">
        <v>291</v>
      </c>
      <c r="J2811" s="102" t="s">
        <v>1</v>
      </c>
      <c r="K2811" s="102" t="s">
        <v>299</v>
      </c>
      <c r="L2811" s="102" t="str">
        <f>[2]!Table1[[#This Row],[Orgn]]&amp;"-"&amp;[2]!Table1[[#This Row],[Dest]]</f>
        <v>SSH-NAP</v>
      </c>
      <c r="M2811" s="102" t="str">
        <f t="shared" si="43"/>
        <v>ADT</v>
      </c>
      <c r="N2811" s="102">
        <f>WEEKDAY([2]!Table1[[#This Row],[Travel Date]],2)</f>
        <v>6</v>
      </c>
      <c r="P2811" s="102">
        <v>1</v>
      </c>
    </row>
    <row r="2812" spans="1:16" x14ac:dyDescent="0.25">
      <c r="A2812" s="276" t="s">
        <v>3721</v>
      </c>
      <c r="B2812" s="277" t="s">
        <v>1123</v>
      </c>
      <c r="C2812" s="277" t="s">
        <v>1087</v>
      </c>
      <c r="D2812" s="278" t="s">
        <v>443</v>
      </c>
      <c r="E2812" s="102" t="s">
        <v>275</v>
      </c>
      <c r="F2812" s="102" t="s">
        <v>5916</v>
      </c>
      <c r="G2812" s="103"/>
      <c r="H2812" s="103">
        <v>45773</v>
      </c>
      <c r="I2812" s="102" t="s">
        <v>291</v>
      </c>
      <c r="J2812" s="102" t="s">
        <v>1</v>
      </c>
      <c r="K2812" s="102" t="s">
        <v>299</v>
      </c>
      <c r="L2812" s="102" t="str">
        <f>[2]!Table1[[#This Row],[Orgn]]&amp;"-"&amp;[2]!Table1[[#This Row],[Dest]]</f>
        <v>SSH-NAP</v>
      </c>
      <c r="M2812" s="102" t="str">
        <f t="shared" si="43"/>
        <v>ADT</v>
      </c>
      <c r="N2812" s="102">
        <f>WEEKDAY([2]!Table1[[#This Row],[Travel Date]],2)</f>
        <v>6</v>
      </c>
      <c r="P2812" s="102">
        <v>1</v>
      </c>
    </row>
    <row r="2813" spans="1:16" x14ac:dyDescent="0.25">
      <c r="A2813" s="276" t="s">
        <v>3723</v>
      </c>
      <c r="B2813" s="277" t="s">
        <v>1527</v>
      </c>
      <c r="C2813" s="277" t="s">
        <v>274</v>
      </c>
      <c r="D2813" s="278" t="s">
        <v>294</v>
      </c>
      <c r="E2813" s="102" t="s">
        <v>275</v>
      </c>
      <c r="F2813" s="102" t="s">
        <v>3724</v>
      </c>
      <c r="G2813" s="103"/>
      <c r="H2813" s="103">
        <v>45773</v>
      </c>
      <c r="I2813" s="102" t="s">
        <v>291</v>
      </c>
      <c r="J2813" s="102" t="s">
        <v>1</v>
      </c>
      <c r="K2813" s="102" t="s">
        <v>299</v>
      </c>
      <c r="L2813" s="102" t="str">
        <f>[2]!Table1[[#This Row],[Orgn]]&amp;"-"&amp;[2]!Table1[[#This Row],[Dest]]</f>
        <v>SSH-NAP</v>
      </c>
      <c r="M2813" s="102" t="str">
        <f t="shared" si="43"/>
        <v>ADT</v>
      </c>
      <c r="N2813" s="102">
        <f>WEEKDAY([2]!Table1[[#This Row],[Travel Date]],2)</f>
        <v>6</v>
      </c>
      <c r="P2813" s="102">
        <v>1</v>
      </c>
    </row>
    <row r="2814" spans="1:16" x14ac:dyDescent="0.25">
      <c r="A2814" s="276" t="s">
        <v>1714</v>
      </c>
      <c r="B2814" s="277" t="s">
        <v>3725</v>
      </c>
      <c r="C2814" s="277" t="s">
        <v>274</v>
      </c>
      <c r="D2814" s="278" t="s">
        <v>443</v>
      </c>
      <c r="E2814" s="102" t="s">
        <v>275</v>
      </c>
      <c r="F2814" s="102" t="s">
        <v>5917</v>
      </c>
      <c r="G2814" s="103"/>
      <c r="H2814" s="103">
        <v>45773</v>
      </c>
      <c r="I2814" s="102" t="s">
        <v>291</v>
      </c>
      <c r="J2814" s="102" t="s">
        <v>1</v>
      </c>
      <c r="K2814" s="102" t="s">
        <v>299</v>
      </c>
      <c r="L2814" s="102" t="str">
        <f>[2]!Table1[[#This Row],[Orgn]]&amp;"-"&amp;[2]!Table1[[#This Row],[Dest]]</f>
        <v>SSH-NAP</v>
      </c>
      <c r="M2814" s="102" t="str">
        <f t="shared" si="43"/>
        <v>ADT</v>
      </c>
      <c r="N2814" s="102">
        <f>WEEKDAY([2]!Table1[[#This Row],[Travel Date]],2)</f>
        <v>6</v>
      </c>
      <c r="P2814" s="102">
        <v>1</v>
      </c>
    </row>
    <row r="2815" spans="1:16" x14ac:dyDescent="0.25">
      <c r="A2815" s="276" t="s">
        <v>3727</v>
      </c>
      <c r="B2815" s="277" t="s">
        <v>1211</v>
      </c>
      <c r="C2815" s="277" t="s">
        <v>277</v>
      </c>
      <c r="D2815" s="278" t="s">
        <v>3619</v>
      </c>
      <c r="E2815" s="102" t="s">
        <v>275</v>
      </c>
      <c r="F2815" s="102" t="s">
        <v>3728</v>
      </c>
      <c r="G2815" s="103"/>
      <c r="H2815" s="103">
        <v>45773</v>
      </c>
      <c r="I2815" s="102" t="s">
        <v>291</v>
      </c>
      <c r="J2815" s="102" t="s">
        <v>1</v>
      </c>
      <c r="K2815" s="102" t="s">
        <v>299</v>
      </c>
      <c r="L2815" s="102" t="str">
        <f>[2]!Table1[[#This Row],[Orgn]]&amp;"-"&amp;[2]!Table1[[#This Row],[Dest]]</f>
        <v>SSH-NAP</v>
      </c>
      <c r="M2815" s="102" t="str">
        <f t="shared" si="43"/>
        <v>ADT</v>
      </c>
      <c r="N2815" s="102">
        <f>WEEKDAY([2]!Table1[[#This Row],[Travel Date]],2)</f>
        <v>6</v>
      </c>
      <c r="P2815" s="102">
        <v>1</v>
      </c>
    </row>
    <row r="2816" spans="1:16" x14ac:dyDescent="0.25">
      <c r="A2816" s="276" t="s">
        <v>3737</v>
      </c>
      <c r="B2816" s="277" t="s">
        <v>1362</v>
      </c>
      <c r="C2816" s="277" t="s">
        <v>1075</v>
      </c>
      <c r="D2816" s="278" t="s">
        <v>3619</v>
      </c>
      <c r="E2816" s="102" t="s">
        <v>275</v>
      </c>
      <c r="F2816" s="102" t="s">
        <v>5918</v>
      </c>
      <c r="G2816" s="103"/>
      <c r="H2816" s="103">
        <v>45773</v>
      </c>
      <c r="I2816" s="102" t="s">
        <v>291</v>
      </c>
      <c r="J2816" s="102" t="s">
        <v>1</v>
      </c>
      <c r="K2816" s="102" t="s">
        <v>299</v>
      </c>
      <c r="L2816" s="102" t="str">
        <f>[2]!Table1[[#This Row],[Orgn]]&amp;"-"&amp;[2]!Table1[[#This Row],[Dest]]</f>
        <v>SSH-NAP</v>
      </c>
      <c r="M2816" s="102" t="str">
        <f t="shared" si="43"/>
        <v>CHD</v>
      </c>
      <c r="N2816" s="102">
        <f>WEEKDAY([2]!Table1[[#This Row],[Travel Date]],2)</f>
        <v>6</v>
      </c>
      <c r="P2816" s="102">
        <v>1</v>
      </c>
    </row>
    <row r="2817" spans="1:16" x14ac:dyDescent="0.25">
      <c r="A2817" s="276" t="s">
        <v>3739</v>
      </c>
      <c r="B2817" s="277" t="s">
        <v>3740</v>
      </c>
      <c r="C2817" s="277" t="s">
        <v>1075</v>
      </c>
      <c r="D2817" s="278" t="s">
        <v>294</v>
      </c>
      <c r="E2817" s="102" t="s">
        <v>275</v>
      </c>
      <c r="F2817" s="102" t="s">
        <v>5919</v>
      </c>
      <c r="G2817" s="103"/>
      <c r="H2817" s="103">
        <v>45773</v>
      </c>
      <c r="I2817" s="102" t="s">
        <v>291</v>
      </c>
      <c r="J2817" s="102" t="s">
        <v>1</v>
      </c>
      <c r="K2817" s="102" t="s">
        <v>299</v>
      </c>
      <c r="L2817" s="102" t="str">
        <f>[2]!Table1[[#This Row],[Orgn]]&amp;"-"&amp;[2]!Table1[[#This Row],[Dest]]</f>
        <v>SSH-NAP</v>
      </c>
      <c r="M2817" s="102" t="str">
        <f t="shared" si="43"/>
        <v>CHD</v>
      </c>
      <c r="N2817" s="102">
        <f>WEEKDAY([2]!Table1[[#This Row],[Travel Date]],2)</f>
        <v>6</v>
      </c>
      <c r="P2817" s="102">
        <v>1</v>
      </c>
    </row>
    <row r="2818" spans="1:16" x14ac:dyDescent="0.25">
      <c r="A2818" s="276" t="s">
        <v>3742</v>
      </c>
      <c r="B2818" s="277" t="s">
        <v>1104</v>
      </c>
      <c r="C2818" s="277" t="s">
        <v>277</v>
      </c>
      <c r="D2818" s="278" t="s">
        <v>3619</v>
      </c>
      <c r="E2818" s="102" t="s">
        <v>275</v>
      </c>
      <c r="F2818" s="102" t="s">
        <v>3743</v>
      </c>
      <c r="G2818" s="103"/>
      <c r="H2818" s="103">
        <v>45773</v>
      </c>
      <c r="I2818" s="102" t="s">
        <v>291</v>
      </c>
      <c r="J2818" s="102" t="s">
        <v>1</v>
      </c>
      <c r="K2818" s="102" t="s">
        <v>299</v>
      </c>
      <c r="L2818" s="102" t="str">
        <f>[2]!Table1[[#This Row],[Orgn]]&amp;"-"&amp;[2]!Table1[[#This Row],[Dest]]</f>
        <v>SSH-NAP</v>
      </c>
      <c r="M2818" s="102" t="str">
        <f t="shared" ref="M2818:M2881" si="44">IF(TRIM(C2818)="INF", "INF", IF(TRIM(C2818)="CHD", "CHD", "ADT"))</f>
        <v>ADT</v>
      </c>
      <c r="N2818" s="102">
        <f>WEEKDAY([2]!Table1[[#This Row],[Travel Date]],2)</f>
        <v>6</v>
      </c>
      <c r="P2818" s="102">
        <v>1</v>
      </c>
    </row>
    <row r="2819" spans="1:16" x14ac:dyDescent="0.25">
      <c r="A2819" s="276" t="s">
        <v>3744</v>
      </c>
      <c r="B2819" s="277" t="s">
        <v>1810</v>
      </c>
      <c r="C2819" s="277" t="s">
        <v>274</v>
      </c>
      <c r="D2819" s="278" t="s">
        <v>3619</v>
      </c>
      <c r="E2819" s="102" t="s">
        <v>275</v>
      </c>
      <c r="F2819" s="102" t="s">
        <v>3745</v>
      </c>
      <c r="G2819" s="103"/>
      <c r="H2819" s="103">
        <v>45773</v>
      </c>
      <c r="I2819" s="102" t="s">
        <v>291</v>
      </c>
      <c r="J2819" s="102" t="s">
        <v>1</v>
      </c>
      <c r="K2819" s="102" t="s">
        <v>299</v>
      </c>
      <c r="L2819" s="102" t="str">
        <f>[2]!Table1[[#This Row],[Orgn]]&amp;"-"&amp;[2]!Table1[[#This Row],[Dest]]</f>
        <v>SSH-NAP</v>
      </c>
      <c r="M2819" s="102" t="str">
        <f t="shared" si="44"/>
        <v>ADT</v>
      </c>
      <c r="N2819" s="102">
        <f>WEEKDAY([2]!Table1[[#This Row],[Travel Date]],2)</f>
        <v>6</v>
      </c>
      <c r="P2819" s="102">
        <v>1</v>
      </c>
    </row>
    <row r="2820" spans="1:16" x14ac:dyDescent="0.25">
      <c r="A2820" s="276" t="s">
        <v>3744</v>
      </c>
      <c r="B2820" s="277" t="s">
        <v>1322</v>
      </c>
      <c r="C2820" s="277" t="s">
        <v>274</v>
      </c>
      <c r="D2820" s="278" t="s">
        <v>3619</v>
      </c>
      <c r="E2820" s="102" t="s">
        <v>275</v>
      </c>
      <c r="F2820" s="102" t="s">
        <v>3746</v>
      </c>
      <c r="G2820" s="103"/>
      <c r="H2820" s="103">
        <v>45773</v>
      </c>
      <c r="I2820" s="102" t="s">
        <v>291</v>
      </c>
      <c r="J2820" s="102" t="s">
        <v>1</v>
      </c>
      <c r="K2820" s="102" t="s">
        <v>299</v>
      </c>
      <c r="L2820" s="102" t="str">
        <f>[2]!Table1[[#This Row],[Orgn]]&amp;"-"&amp;[2]!Table1[[#This Row],[Dest]]</f>
        <v>SSH-NAP</v>
      </c>
      <c r="M2820" s="102" t="str">
        <f t="shared" si="44"/>
        <v>ADT</v>
      </c>
      <c r="N2820" s="102">
        <f>WEEKDAY([2]!Table1[[#This Row],[Travel Date]],2)</f>
        <v>6</v>
      </c>
      <c r="P2820" s="102">
        <v>1</v>
      </c>
    </row>
    <row r="2821" spans="1:16" x14ac:dyDescent="0.25">
      <c r="A2821" s="276" t="s">
        <v>3744</v>
      </c>
      <c r="B2821" s="277" t="s">
        <v>1449</v>
      </c>
      <c r="C2821" s="277" t="s">
        <v>277</v>
      </c>
      <c r="D2821" s="278" t="s">
        <v>3619</v>
      </c>
      <c r="E2821" s="102" t="s">
        <v>275</v>
      </c>
      <c r="F2821" s="102" t="s">
        <v>5920</v>
      </c>
      <c r="G2821" s="103"/>
      <c r="H2821" s="103">
        <v>45773</v>
      </c>
      <c r="I2821" s="102" t="s">
        <v>291</v>
      </c>
      <c r="J2821" s="102" t="s">
        <v>1</v>
      </c>
      <c r="K2821" s="102" t="s">
        <v>299</v>
      </c>
      <c r="L2821" s="102" t="str">
        <f>[2]!Table1[[#This Row],[Orgn]]&amp;"-"&amp;[2]!Table1[[#This Row],[Dest]]</f>
        <v>SSH-NAP</v>
      </c>
      <c r="M2821" s="102" t="str">
        <f t="shared" si="44"/>
        <v>ADT</v>
      </c>
      <c r="N2821" s="102">
        <f>WEEKDAY([2]!Table1[[#This Row],[Travel Date]],2)</f>
        <v>6</v>
      </c>
      <c r="P2821" s="102">
        <v>1</v>
      </c>
    </row>
    <row r="2822" spans="1:16" x14ac:dyDescent="0.25">
      <c r="A2822" s="276" t="s">
        <v>1379</v>
      </c>
      <c r="B2822" s="277" t="s">
        <v>1520</v>
      </c>
      <c r="C2822" s="277" t="s">
        <v>1087</v>
      </c>
      <c r="D2822" s="278" t="s">
        <v>443</v>
      </c>
      <c r="E2822" s="102" t="s">
        <v>275</v>
      </c>
      <c r="F2822" s="102" t="s">
        <v>3748</v>
      </c>
      <c r="G2822" s="103"/>
      <c r="H2822" s="103">
        <v>45773</v>
      </c>
      <c r="I2822" s="102" t="s">
        <v>291</v>
      </c>
      <c r="J2822" s="102" t="s">
        <v>1</v>
      </c>
      <c r="K2822" s="102" t="s">
        <v>299</v>
      </c>
      <c r="L2822" s="102" t="str">
        <f>[2]!Table1[[#This Row],[Orgn]]&amp;"-"&amp;[2]!Table1[[#This Row],[Dest]]</f>
        <v>SSH-NAP</v>
      </c>
      <c r="M2822" s="102" t="str">
        <f t="shared" si="44"/>
        <v>ADT</v>
      </c>
      <c r="N2822" s="102">
        <f>WEEKDAY([2]!Table1[[#This Row],[Travel Date]],2)</f>
        <v>6</v>
      </c>
      <c r="P2822" s="102">
        <v>1</v>
      </c>
    </row>
    <row r="2823" spans="1:16" x14ac:dyDescent="0.25">
      <c r="A2823" s="276" t="s">
        <v>1238</v>
      </c>
      <c r="B2823" s="277" t="s">
        <v>1094</v>
      </c>
      <c r="C2823" s="277" t="s">
        <v>274</v>
      </c>
      <c r="D2823" s="278" t="s">
        <v>279</v>
      </c>
      <c r="E2823" s="102" t="s">
        <v>275</v>
      </c>
      <c r="F2823" s="102" t="s">
        <v>5921</v>
      </c>
      <c r="G2823" s="103"/>
      <c r="H2823" s="103">
        <v>45773</v>
      </c>
      <c r="I2823" s="102" t="s">
        <v>291</v>
      </c>
      <c r="J2823" s="102" t="s">
        <v>1</v>
      </c>
      <c r="K2823" s="102" t="s">
        <v>299</v>
      </c>
      <c r="L2823" s="102" t="str">
        <f>[2]!Table1[[#This Row],[Orgn]]&amp;"-"&amp;[2]!Table1[[#This Row],[Dest]]</f>
        <v>SSH-NAP</v>
      </c>
      <c r="M2823" s="102" t="str">
        <f t="shared" si="44"/>
        <v>ADT</v>
      </c>
      <c r="N2823" s="102">
        <f>WEEKDAY([2]!Table1[[#This Row],[Travel Date]],2)</f>
        <v>6</v>
      </c>
      <c r="P2823" s="102">
        <v>1</v>
      </c>
    </row>
    <row r="2824" spans="1:16" x14ac:dyDescent="0.25">
      <c r="A2824" s="276" t="s">
        <v>3749</v>
      </c>
      <c r="B2824" s="277" t="s">
        <v>1124</v>
      </c>
      <c r="C2824" s="277" t="s">
        <v>274</v>
      </c>
      <c r="D2824" s="278" t="s">
        <v>3619</v>
      </c>
      <c r="E2824" s="102" t="s">
        <v>275</v>
      </c>
      <c r="F2824" s="102" t="s">
        <v>3750</v>
      </c>
      <c r="G2824" s="103"/>
      <c r="H2824" s="103">
        <v>45773</v>
      </c>
      <c r="I2824" s="102" t="s">
        <v>291</v>
      </c>
      <c r="J2824" s="102" t="s">
        <v>1</v>
      </c>
      <c r="K2824" s="102" t="s">
        <v>299</v>
      </c>
      <c r="L2824" s="102" t="str">
        <f>[2]!Table1[[#This Row],[Orgn]]&amp;"-"&amp;[2]!Table1[[#This Row],[Dest]]</f>
        <v>SSH-NAP</v>
      </c>
      <c r="M2824" s="102" t="str">
        <f t="shared" si="44"/>
        <v>ADT</v>
      </c>
      <c r="N2824" s="102">
        <f>WEEKDAY([2]!Table1[[#This Row],[Travel Date]],2)</f>
        <v>6</v>
      </c>
      <c r="P2824" s="102">
        <v>1</v>
      </c>
    </row>
    <row r="2825" spans="1:16" x14ac:dyDescent="0.25">
      <c r="A2825" s="276" t="s">
        <v>3749</v>
      </c>
      <c r="B2825" s="277" t="s">
        <v>1364</v>
      </c>
      <c r="C2825" s="277" t="s">
        <v>277</v>
      </c>
      <c r="D2825" s="278" t="s">
        <v>3619</v>
      </c>
      <c r="E2825" s="102" t="s">
        <v>275</v>
      </c>
      <c r="F2825" s="102" t="s">
        <v>3751</v>
      </c>
      <c r="G2825" s="103"/>
      <c r="H2825" s="103">
        <v>45773</v>
      </c>
      <c r="I2825" s="102" t="s">
        <v>291</v>
      </c>
      <c r="J2825" s="102" t="s">
        <v>1</v>
      </c>
      <c r="K2825" s="102" t="s">
        <v>299</v>
      </c>
      <c r="L2825" s="102" t="str">
        <f>[2]!Table1[[#This Row],[Orgn]]&amp;"-"&amp;[2]!Table1[[#This Row],[Dest]]</f>
        <v>SSH-NAP</v>
      </c>
      <c r="M2825" s="102" t="str">
        <f t="shared" si="44"/>
        <v>ADT</v>
      </c>
      <c r="N2825" s="102">
        <f>WEEKDAY([2]!Table1[[#This Row],[Travel Date]],2)</f>
        <v>6</v>
      </c>
      <c r="P2825" s="102">
        <v>1</v>
      </c>
    </row>
    <row r="2826" spans="1:16" x14ac:dyDescent="0.25">
      <c r="A2826" s="276" t="s">
        <v>3749</v>
      </c>
      <c r="B2826" s="277" t="s">
        <v>1170</v>
      </c>
      <c r="C2826" s="277" t="s">
        <v>277</v>
      </c>
      <c r="D2826" s="278" t="s">
        <v>3619</v>
      </c>
      <c r="E2826" s="102" t="s">
        <v>275</v>
      </c>
      <c r="F2826" s="102" t="s">
        <v>3752</v>
      </c>
      <c r="G2826" s="103"/>
      <c r="H2826" s="103">
        <v>45773</v>
      </c>
      <c r="I2826" s="102" t="s">
        <v>291</v>
      </c>
      <c r="J2826" s="102" t="s">
        <v>1</v>
      </c>
      <c r="K2826" s="102" t="s">
        <v>299</v>
      </c>
      <c r="L2826" s="102" t="str">
        <f>[2]!Table1[[#This Row],[Orgn]]&amp;"-"&amp;[2]!Table1[[#This Row],[Dest]]</f>
        <v>SSH-NAP</v>
      </c>
      <c r="M2826" s="102" t="str">
        <f t="shared" si="44"/>
        <v>ADT</v>
      </c>
      <c r="N2826" s="102">
        <f>WEEKDAY([2]!Table1[[#This Row],[Travel Date]],2)</f>
        <v>6</v>
      </c>
      <c r="P2826" s="102">
        <v>1</v>
      </c>
    </row>
    <row r="2827" spans="1:16" x14ac:dyDescent="0.25">
      <c r="A2827" s="276" t="s">
        <v>3749</v>
      </c>
      <c r="B2827" s="277" t="s">
        <v>1823</v>
      </c>
      <c r="C2827" s="277" t="s">
        <v>1075</v>
      </c>
      <c r="D2827" s="278" t="s">
        <v>3619</v>
      </c>
      <c r="E2827" s="102" t="s">
        <v>275</v>
      </c>
      <c r="F2827" s="102" t="s">
        <v>5922</v>
      </c>
      <c r="G2827" s="103"/>
      <c r="H2827" s="103">
        <v>45773</v>
      </c>
      <c r="I2827" s="102" t="s">
        <v>291</v>
      </c>
      <c r="J2827" s="102" t="s">
        <v>1</v>
      </c>
      <c r="K2827" s="102" t="s">
        <v>299</v>
      </c>
      <c r="L2827" s="102" t="str">
        <f>[2]!Table1[[#This Row],[Orgn]]&amp;"-"&amp;[2]!Table1[[#This Row],[Dest]]</f>
        <v>SSH-NAP</v>
      </c>
      <c r="M2827" s="102" t="str">
        <f t="shared" si="44"/>
        <v>CHD</v>
      </c>
      <c r="N2827" s="102">
        <f>WEEKDAY([2]!Table1[[#This Row],[Travel Date]],2)</f>
        <v>6</v>
      </c>
      <c r="P2827" s="102">
        <v>1</v>
      </c>
    </row>
    <row r="2828" spans="1:16" x14ac:dyDescent="0.25">
      <c r="A2828" s="276" t="s">
        <v>3754</v>
      </c>
      <c r="B2828" s="277" t="s">
        <v>1104</v>
      </c>
      <c r="C2828" s="277" t="s">
        <v>277</v>
      </c>
      <c r="D2828" s="278" t="s">
        <v>279</v>
      </c>
      <c r="E2828" s="102" t="s">
        <v>275</v>
      </c>
      <c r="F2828" s="102" t="s">
        <v>3755</v>
      </c>
      <c r="G2828" s="103"/>
      <c r="H2828" s="103">
        <v>45773</v>
      </c>
      <c r="I2828" s="102" t="s">
        <v>291</v>
      </c>
      <c r="J2828" s="102" t="s">
        <v>1</v>
      </c>
      <c r="K2828" s="102" t="s">
        <v>299</v>
      </c>
      <c r="L2828" s="102" t="str">
        <f>[2]!Table1[[#This Row],[Orgn]]&amp;"-"&amp;[2]!Table1[[#This Row],[Dest]]</f>
        <v>SSH-NAP</v>
      </c>
      <c r="M2828" s="102" t="str">
        <f t="shared" si="44"/>
        <v>ADT</v>
      </c>
      <c r="N2828" s="102">
        <f>WEEKDAY([2]!Table1[[#This Row],[Travel Date]],2)</f>
        <v>6</v>
      </c>
      <c r="P2828" s="102">
        <v>1</v>
      </c>
    </row>
    <row r="2829" spans="1:16" x14ac:dyDescent="0.25">
      <c r="A2829" s="276" t="s">
        <v>3760</v>
      </c>
      <c r="B2829" s="277" t="s">
        <v>1656</v>
      </c>
      <c r="C2829" s="277" t="s">
        <v>277</v>
      </c>
      <c r="D2829" s="278" t="s">
        <v>294</v>
      </c>
      <c r="E2829" s="102" t="s">
        <v>275</v>
      </c>
      <c r="F2829" s="102" t="s">
        <v>3761</v>
      </c>
      <c r="G2829" s="103"/>
      <c r="H2829" s="103">
        <v>45773</v>
      </c>
      <c r="I2829" s="102" t="s">
        <v>291</v>
      </c>
      <c r="J2829" s="102" t="s">
        <v>1</v>
      </c>
      <c r="K2829" s="102" t="s">
        <v>299</v>
      </c>
      <c r="L2829" s="102" t="str">
        <f>[2]!Table1[[#This Row],[Orgn]]&amp;"-"&amp;[2]!Table1[[#This Row],[Dest]]</f>
        <v>SSH-NAP</v>
      </c>
      <c r="M2829" s="102" t="str">
        <f t="shared" si="44"/>
        <v>ADT</v>
      </c>
      <c r="N2829" s="102">
        <f>WEEKDAY([2]!Table1[[#This Row],[Travel Date]],2)</f>
        <v>6</v>
      </c>
      <c r="P2829" s="102">
        <v>1</v>
      </c>
    </row>
    <row r="2830" spans="1:16" x14ac:dyDescent="0.25">
      <c r="A2830" s="276" t="s">
        <v>3760</v>
      </c>
      <c r="B2830" s="277" t="s">
        <v>1526</v>
      </c>
      <c r="C2830" s="277" t="s">
        <v>277</v>
      </c>
      <c r="D2830" s="278" t="s">
        <v>294</v>
      </c>
      <c r="E2830" s="102" t="s">
        <v>275</v>
      </c>
      <c r="F2830" s="102" t="s">
        <v>3762</v>
      </c>
      <c r="G2830" s="103"/>
      <c r="H2830" s="103">
        <v>45773</v>
      </c>
      <c r="I2830" s="102" t="s">
        <v>291</v>
      </c>
      <c r="J2830" s="102" t="s">
        <v>1</v>
      </c>
      <c r="K2830" s="102" t="s">
        <v>299</v>
      </c>
      <c r="L2830" s="102" t="str">
        <f>[2]!Table1[[#This Row],[Orgn]]&amp;"-"&amp;[2]!Table1[[#This Row],[Dest]]</f>
        <v>SSH-NAP</v>
      </c>
      <c r="M2830" s="102" t="str">
        <f t="shared" si="44"/>
        <v>ADT</v>
      </c>
      <c r="N2830" s="102">
        <f>WEEKDAY([2]!Table1[[#This Row],[Travel Date]],2)</f>
        <v>6</v>
      </c>
      <c r="P2830" s="102">
        <v>1</v>
      </c>
    </row>
    <row r="2831" spans="1:16" x14ac:dyDescent="0.25">
      <c r="A2831" s="276" t="s">
        <v>3760</v>
      </c>
      <c r="B2831" s="277" t="s">
        <v>3763</v>
      </c>
      <c r="C2831" s="277" t="s">
        <v>274</v>
      </c>
      <c r="D2831" s="278" t="s">
        <v>294</v>
      </c>
      <c r="E2831" s="102" t="s">
        <v>275</v>
      </c>
      <c r="F2831" s="102" t="s">
        <v>3764</v>
      </c>
      <c r="G2831" s="103"/>
      <c r="H2831" s="103">
        <v>45773</v>
      </c>
      <c r="I2831" s="102" t="s">
        <v>291</v>
      </c>
      <c r="J2831" s="102" t="s">
        <v>1</v>
      </c>
      <c r="K2831" s="102" t="s">
        <v>299</v>
      </c>
      <c r="L2831" s="102" t="str">
        <f>[2]!Table1[[#This Row],[Orgn]]&amp;"-"&amp;[2]!Table1[[#This Row],[Dest]]</f>
        <v>SSH-NAP</v>
      </c>
      <c r="M2831" s="102" t="str">
        <f t="shared" si="44"/>
        <v>ADT</v>
      </c>
      <c r="N2831" s="102">
        <f>WEEKDAY([2]!Table1[[#This Row],[Travel Date]],2)</f>
        <v>6</v>
      </c>
      <c r="P2831" s="102">
        <v>1</v>
      </c>
    </row>
    <row r="2832" spans="1:16" x14ac:dyDescent="0.25">
      <c r="A2832" s="276" t="s">
        <v>3760</v>
      </c>
      <c r="B2832" s="277" t="s">
        <v>1660</v>
      </c>
      <c r="C2832" s="277" t="s">
        <v>274</v>
      </c>
      <c r="D2832" s="278" t="s">
        <v>294</v>
      </c>
      <c r="E2832" s="102" t="s">
        <v>275</v>
      </c>
      <c r="F2832" s="102" t="s">
        <v>3765</v>
      </c>
      <c r="G2832" s="103"/>
      <c r="H2832" s="103">
        <v>45773</v>
      </c>
      <c r="I2832" s="102" t="s">
        <v>291</v>
      </c>
      <c r="J2832" s="102" t="s">
        <v>1</v>
      </c>
      <c r="K2832" s="102" t="s">
        <v>299</v>
      </c>
      <c r="L2832" s="102" t="str">
        <f>[2]!Table1[[#This Row],[Orgn]]&amp;"-"&amp;[2]!Table1[[#This Row],[Dest]]</f>
        <v>SSH-NAP</v>
      </c>
      <c r="M2832" s="102" t="str">
        <f t="shared" si="44"/>
        <v>ADT</v>
      </c>
      <c r="N2832" s="102">
        <f>WEEKDAY([2]!Table1[[#This Row],[Travel Date]],2)</f>
        <v>6</v>
      </c>
      <c r="P2832" s="102">
        <v>1</v>
      </c>
    </row>
    <row r="2833" spans="1:16" x14ac:dyDescent="0.25">
      <c r="A2833" s="276" t="s">
        <v>3760</v>
      </c>
      <c r="B2833" s="277" t="s">
        <v>1793</v>
      </c>
      <c r="C2833" s="277" t="s">
        <v>1105</v>
      </c>
      <c r="D2833" s="278" t="s">
        <v>294</v>
      </c>
      <c r="E2833" s="102" t="s">
        <v>275</v>
      </c>
      <c r="F2833" s="102" t="s">
        <v>5923</v>
      </c>
      <c r="G2833" s="103"/>
      <c r="H2833" s="103">
        <v>45773</v>
      </c>
      <c r="I2833" s="102" t="s">
        <v>291</v>
      </c>
      <c r="J2833" s="102" t="s">
        <v>1</v>
      </c>
      <c r="K2833" s="102" t="s">
        <v>299</v>
      </c>
      <c r="L2833" s="102" t="str">
        <f>[2]!Table1[[#This Row],[Orgn]]&amp;"-"&amp;[2]!Table1[[#This Row],[Dest]]</f>
        <v>SSH-NAP</v>
      </c>
      <c r="M2833" s="102" t="str">
        <f t="shared" si="44"/>
        <v>INF</v>
      </c>
      <c r="N2833" s="102">
        <f>WEEKDAY([2]!Table1[[#This Row],[Travel Date]],2)</f>
        <v>6</v>
      </c>
      <c r="P2833" s="102">
        <v>1</v>
      </c>
    </row>
    <row r="2834" spans="1:16" x14ac:dyDescent="0.25">
      <c r="A2834" s="276" t="s">
        <v>3767</v>
      </c>
      <c r="B2834" s="277" t="s">
        <v>1366</v>
      </c>
      <c r="C2834" s="277" t="s">
        <v>277</v>
      </c>
      <c r="D2834" s="278" t="s">
        <v>294</v>
      </c>
      <c r="E2834" s="102" t="s">
        <v>275</v>
      </c>
      <c r="F2834" s="102" t="s">
        <v>3770</v>
      </c>
      <c r="G2834" s="103"/>
      <c r="H2834" s="103">
        <v>45773</v>
      </c>
      <c r="I2834" s="102" t="s">
        <v>291</v>
      </c>
      <c r="J2834" s="102" t="s">
        <v>1</v>
      </c>
      <c r="K2834" s="102" t="s">
        <v>299</v>
      </c>
      <c r="L2834" s="102" t="str">
        <f>[2]!Table1[[#This Row],[Orgn]]&amp;"-"&amp;[2]!Table1[[#This Row],[Dest]]</f>
        <v>SSH-NAP</v>
      </c>
      <c r="M2834" s="102" t="str">
        <f t="shared" si="44"/>
        <v>ADT</v>
      </c>
      <c r="N2834" s="102">
        <f>WEEKDAY([2]!Table1[[#This Row],[Travel Date]],2)</f>
        <v>6</v>
      </c>
      <c r="P2834" s="102">
        <v>1</v>
      </c>
    </row>
    <row r="2835" spans="1:16" x14ac:dyDescent="0.25">
      <c r="A2835" s="276" t="s">
        <v>3767</v>
      </c>
      <c r="B2835" s="277" t="s">
        <v>1831</v>
      </c>
      <c r="C2835" s="277" t="s">
        <v>274</v>
      </c>
      <c r="D2835" s="278" t="s">
        <v>294</v>
      </c>
      <c r="E2835" s="102" t="s">
        <v>275</v>
      </c>
      <c r="F2835" s="102" t="s">
        <v>3769</v>
      </c>
      <c r="G2835" s="103"/>
      <c r="H2835" s="103">
        <v>45773</v>
      </c>
      <c r="I2835" s="102" t="s">
        <v>291</v>
      </c>
      <c r="J2835" s="102" t="s">
        <v>1</v>
      </c>
      <c r="K2835" s="102" t="s">
        <v>299</v>
      </c>
      <c r="L2835" s="102" t="str">
        <f>[2]!Table1[[#This Row],[Orgn]]&amp;"-"&amp;[2]!Table1[[#This Row],[Dest]]</f>
        <v>SSH-NAP</v>
      </c>
      <c r="M2835" s="102" t="str">
        <f t="shared" si="44"/>
        <v>ADT</v>
      </c>
      <c r="N2835" s="102">
        <f>WEEKDAY([2]!Table1[[#This Row],[Travel Date]],2)</f>
        <v>6</v>
      </c>
      <c r="P2835" s="102">
        <v>1</v>
      </c>
    </row>
    <row r="2836" spans="1:16" x14ac:dyDescent="0.25">
      <c r="A2836" s="276" t="s">
        <v>3767</v>
      </c>
      <c r="B2836" s="277" t="s">
        <v>1796</v>
      </c>
      <c r="C2836" s="277" t="s">
        <v>277</v>
      </c>
      <c r="D2836" s="278" t="s">
        <v>294</v>
      </c>
      <c r="E2836" s="102" t="s">
        <v>275</v>
      </c>
      <c r="F2836" s="102" t="s">
        <v>3768</v>
      </c>
      <c r="G2836" s="103"/>
      <c r="H2836" s="103">
        <v>45773</v>
      </c>
      <c r="I2836" s="102" t="s">
        <v>291</v>
      </c>
      <c r="J2836" s="102" t="s">
        <v>1</v>
      </c>
      <c r="K2836" s="102" t="s">
        <v>299</v>
      </c>
      <c r="L2836" s="102" t="str">
        <f>[2]!Table1[[#This Row],[Orgn]]&amp;"-"&amp;[2]!Table1[[#This Row],[Dest]]</f>
        <v>SSH-NAP</v>
      </c>
      <c r="M2836" s="102" t="str">
        <f t="shared" si="44"/>
        <v>ADT</v>
      </c>
      <c r="N2836" s="102">
        <f>WEEKDAY([2]!Table1[[#This Row],[Travel Date]],2)</f>
        <v>6</v>
      </c>
      <c r="P2836" s="102">
        <v>1</v>
      </c>
    </row>
    <row r="2837" spans="1:16" x14ac:dyDescent="0.25">
      <c r="A2837" s="276" t="s">
        <v>2164</v>
      </c>
      <c r="B2837" s="277" t="s">
        <v>2100</v>
      </c>
      <c r="C2837" s="277" t="s">
        <v>274</v>
      </c>
      <c r="D2837" s="278" t="s">
        <v>294</v>
      </c>
      <c r="E2837" s="102" t="s">
        <v>275</v>
      </c>
      <c r="F2837" s="102" t="s">
        <v>3771</v>
      </c>
      <c r="G2837" s="103"/>
      <c r="H2837" s="103">
        <v>45773</v>
      </c>
      <c r="I2837" s="102" t="s">
        <v>291</v>
      </c>
      <c r="J2837" s="102" t="s">
        <v>1</v>
      </c>
      <c r="K2837" s="102" t="s">
        <v>299</v>
      </c>
      <c r="L2837" s="102" t="str">
        <f>[2]!Table1[[#This Row],[Orgn]]&amp;"-"&amp;[2]!Table1[[#This Row],[Dest]]</f>
        <v>SSH-NAP</v>
      </c>
      <c r="M2837" s="102" t="str">
        <f t="shared" si="44"/>
        <v>ADT</v>
      </c>
      <c r="N2837" s="102">
        <f>WEEKDAY([2]!Table1[[#This Row],[Travel Date]],2)</f>
        <v>6</v>
      </c>
      <c r="P2837" s="102">
        <v>1</v>
      </c>
    </row>
    <row r="2838" spans="1:16" x14ac:dyDescent="0.25">
      <c r="A2838" s="276" t="s">
        <v>3772</v>
      </c>
      <c r="B2838" s="277" t="s">
        <v>3773</v>
      </c>
      <c r="C2838" s="277" t="s">
        <v>277</v>
      </c>
      <c r="D2838" s="278" t="s">
        <v>294</v>
      </c>
      <c r="E2838" s="102" t="s">
        <v>275</v>
      </c>
      <c r="F2838" s="102" t="s">
        <v>5924</v>
      </c>
      <c r="G2838" s="103"/>
      <c r="H2838" s="103">
        <v>45773</v>
      </c>
      <c r="I2838" s="102" t="s">
        <v>291</v>
      </c>
      <c r="J2838" s="102" t="s">
        <v>1</v>
      </c>
      <c r="K2838" s="102" t="s">
        <v>299</v>
      </c>
      <c r="L2838" s="102" t="str">
        <f>[2]!Table1[[#This Row],[Orgn]]&amp;"-"&amp;[2]!Table1[[#This Row],[Dest]]</f>
        <v>SSH-NAP</v>
      </c>
      <c r="M2838" s="102" t="str">
        <f t="shared" si="44"/>
        <v>ADT</v>
      </c>
      <c r="N2838" s="102">
        <f>WEEKDAY([2]!Table1[[#This Row],[Travel Date]],2)</f>
        <v>6</v>
      </c>
      <c r="P2838" s="102">
        <v>1</v>
      </c>
    </row>
    <row r="2839" spans="1:16" x14ac:dyDescent="0.25">
      <c r="A2839" s="276" t="s">
        <v>3775</v>
      </c>
      <c r="B2839" s="277" t="s">
        <v>1730</v>
      </c>
      <c r="C2839" s="277" t="s">
        <v>277</v>
      </c>
      <c r="D2839" s="278" t="s">
        <v>294</v>
      </c>
      <c r="E2839" s="102" t="s">
        <v>275</v>
      </c>
      <c r="F2839" s="102" t="s">
        <v>3776</v>
      </c>
      <c r="G2839" s="103"/>
      <c r="H2839" s="103">
        <v>45773</v>
      </c>
      <c r="I2839" s="102" t="s">
        <v>291</v>
      </c>
      <c r="J2839" s="102" t="s">
        <v>1</v>
      </c>
      <c r="K2839" s="102" t="s">
        <v>299</v>
      </c>
      <c r="L2839" s="102" t="str">
        <f>[2]!Table1[[#This Row],[Orgn]]&amp;"-"&amp;[2]!Table1[[#This Row],[Dest]]</f>
        <v>SSH-NAP</v>
      </c>
      <c r="M2839" s="102" t="str">
        <f t="shared" si="44"/>
        <v>ADT</v>
      </c>
      <c r="N2839" s="102">
        <f>WEEKDAY([2]!Table1[[#This Row],[Travel Date]],2)</f>
        <v>6</v>
      </c>
      <c r="P2839" s="102">
        <v>1</v>
      </c>
    </row>
    <row r="2840" spans="1:16" x14ac:dyDescent="0.25">
      <c r="A2840" s="276" t="s">
        <v>3777</v>
      </c>
      <c r="B2840" s="277" t="s">
        <v>3778</v>
      </c>
      <c r="C2840" s="277" t="s">
        <v>277</v>
      </c>
      <c r="D2840" s="278" t="s">
        <v>294</v>
      </c>
      <c r="E2840" s="102" t="s">
        <v>275</v>
      </c>
      <c r="F2840" s="102" t="s">
        <v>5925</v>
      </c>
      <c r="G2840" s="103"/>
      <c r="H2840" s="103">
        <v>45773</v>
      </c>
      <c r="I2840" s="102" t="s">
        <v>291</v>
      </c>
      <c r="J2840" s="102" t="s">
        <v>1</v>
      </c>
      <c r="K2840" s="102" t="s">
        <v>299</v>
      </c>
      <c r="L2840" s="102" t="str">
        <f>[2]!Table1[[#This Row],[Orgn]]&amp;"-"&amp;[2]!Table1[[#This Row],[Dest]]</f>
        <v>SSH-NAP</v>
      </c>
      <c r="M2840" s="102" t="str">
        <f t="shared" si="44"/>
        <v>ADT</v>
      </c>
      <c r="N2840" s="102">
        <f>WEEKDAY([2]!Table1[[#This Row],[Travel Date]],2)</f>
        <v>6</v>
      </c>
      <c r="P2840" s="102">
        <v>1</v>
      </c>
    </row>
    <row r="2841" spans="1:16" x14ac:dyDescent="0.25">
      <c r="A2841" s="276" t="s">
        <v>5926</v>
      </c>
      <c r="B2841" s="277" t="s">
        <v>1126</v>
      </c>
      <c r="C2841" s="277" t="s">
        <v>277</v>
      </c>
      <c r="D2841" s="278" t="s">
        <v>279</v>
      </c>
      <c r="E2841" s="102" t="s">
        <v>275</v>
      </c>
      <c r="F2841" s="102" t="s">
        <v>5927</v>
      </c>
      <c r="G2841" s="103"/>
      <c r="H2841" s="103">
        <v>45773</v>
      </c>
      <c r="I2841" s="102" t="s">
        <v>291</v>
      </c>
      <c r="J2841" s="102" t="s">
        <v>1</v>
      </c>
      <c r="K2841" s="102" t="s">
        <v>299</v>
      </c>
      <c r="L2841" s="102" t="str">
        <f>[2]!Table1[[#This Row],[Orgn]]&amp;"-"&amp;[2]!Table1[[#This Row],[Dest]]</f>
        <v>NAP-SSH</v>
      </c>
      <c r="M2841" s="102" t="str">
        <f t="shared" si="44"/>
        <v>ADT</v>
      </c>
      <c r="N2841" s="102">
        <f>WEEKDAY([2]!Table1[[#This Row],[Travel Date]],2)</f>
        <v>6</v>
      </c>
      <c r="P2841" s="102">
        <v>1</v>
      </c>
    </row>
    <row r="2842" spans="1:16" x14ac:dyDescent="0.25">
      <c r="A2842" s="276" t="s">
        <v>2056</v>
      </c>
      <c r="B2842" s="277" t="s">
        <v>2111</v>
      </c>
      <c r="C2842" s="277" t="s">
        <v>274</v>
      </c>
      <c r="D2842" s="278" t="s">
        <v>279</v>
      </c>
      <c r="E2842" s="102" t="s">
        <v>275</v>
      </c>
      <c r="F2842" s="102" t="s">
        <v>5928</v>
      </c>
      <c r="G2842" s="103"/>
      <c r="H2842" s="103">
        <v>45773</v>
      </c>
      <c r="I2842" s="102" t="s">
        <v>291</v>
      </c>
      <c r="J2842" s="102" t="s">
        <v>1</v>
      </c>
      <c r="K2842" s="102" t="s">
        <v>299</v>
      </c>
      <c r="L2842" s="102" t="str">
        <f>[2]!Table1[[#This Row],[Orgn]]&amp;"-"&amp;[2]!Table1[[#This Row],[Dest]]</f>
        <v>NAP-SSH</v>
      </c>
      <c r="M2842" s="102" t="str">
        <f t="shared" si="44"/>
        <v>ADT</v>
      </c>
      <c r="N2842" s="102">
        <f>WEEKDAY([2]!Table1[[#This Row],[Travel Date]],2)</f>
        <v>6</v>
      </c>
      <c r="P2842" s="102">
        <v>1</v>
      </c>
    </row>
    <row r="2843" spans="1:16" x14ac:dyDescent="0.25">
      <c r="A2843" s="276" t="s">
        <v>3782</v>
      </c>
      <c r="B2843" s="277" t="s">
        <v>1859</v>
      </c>
      <c r="C2843" s="277" t="s">
        <v>274</v>
      </c>
      <c r="D2843" s="278" t="s">
        <v>294</v>
      </c>
      <c r="E2843" s="102" t="s">
        <v>275</v>
      </c>
      <c r="F2843" s="102" t="s">
        <v>5929</v>
      </c>
      <c r="G2843" s="103"/>
      <c r="H2843" s="103">
        <v>45773</v>
      </c>
      <c r="I2843" s="102" t="s">
        <v>291</v>
      </c>
      <c r="J2843" s="102" t="s">
        <v>1</v>
      </c>
      <c r="K2843" s="102" t="s">
        <v>299</v>
      </c>
      <c r="L2843" s="102" t="str">
        <f>[2]!Table1[[#This Row],[Orgn]]&amp;"-"&amp;[2]!Table1[[#This Row],[Dest]]</f>
        <v>NAP-SSH</v>
      </c>
      <c r="M2843" s="102" t="str">
        <f t="shared" si="44"/>
        <v>ADT</v>
      </c>
      <c r="N2843" s="102">
        <f>WEEKDAY([2]!Table1[[#This Row],[Travel Date]],2)</f>
        <v>6</v>
      </c>
      <c r="P2843" s="102">
        <v>1</v>
      </c>
    </row>
    <row r="2844" spans="1:16" x14ac:dyDescent="0.25">
      <c r="A2844" s="276" t="s">
        <v>2937</v>
      </c>
      <c r="B2844" s="277" t="s">
        <v>2938</v>
      </c>
      <c r="C2844" s="277" t="s">
        <v>277</v>
      </c>
      <c r="D2844" s="278" t="s">
        <v>279</v>
      </c>
      <c r="E2844" s="102" t="s">
        <v>275</v>
      </c>
      <c r="F2844" s="102" t="s">
        <v>5930</v>
      </c>
      <c r="G2844" s="103"/>
      <c r="H2844" s="103">
        <v>45773</v>
      </c>
      <c r="I2844" s="102" t="s">
        <v>291</v>
      </c>
      <c r="J2844" s="102" t="s">
        <v>1</v>
      </c>
      <c r="K2844" s="102" t="s">
        <v>299</v>
      </c>
      <c r="L2844" s="102" t="str">
        <f>[2]!Table1[[#This Row],[Orgn]]&amp;"-"&amp;[2]!Table1[[#This Row],[Dest]]</f>
        <v>NAP-SSH</v>
      </c>
      <c r="M2844" s="102" t="str">
        <f t="shared" si="44"/>
        <v>ADT</v>
      </c>
      <c r="N2844" s="102">
        <f>WEEKDAY([2]!Table1[[#This Row],[Travel Date]],2)</f>
        <v>6</v>
      </c>
      <c r="P2844" s="102">
        <v>1</v>
      </c>
    </row>
    <row r="2845" spans="1:16" x14ac:dyDescent="0.25">
      <c r="A2845" s="276" t="s">
        <v>3784</v>
      </c>
      <c r="B2845" s="277" t="s">
        <v>1505</v>
      </c>
      <c r="C2845" s="277" t="s">
        <v>277</v>
      </c>
      <c r="D2845" s="278" t="s">
        <v>3619</v>
      </c>
      <c r="E2845" s="102" t="s">
        <v>275</v>
      </c>
      <c r="F2845" s="102" t="s">
        <v>3785</v>
      </c>
      <c r="G2845" s="103"/>
      <c r="H2845" s="103">
        <v>45773</v>
      </c>
      <c r="I2845" s="102" t="s">
        <v>291</v>
      </c>
      <c r="J2845" s="102" t="s">
        <v>1</v>
      </c>
      <c r="K2845" s="102" t="s">
        <v>299</v>
      </c>
      <c r="L2845" s="102" t="str">
        <f>[2]!Table1[[#This Row],[Orgn]]&amp;"-"&amp;[2]!Table1[[#This Row],[Dest]]</f>
        <v>NAP-SSH</v>
      </c>
      <c r="M2845" s="102" t="str">
        <f t="shared" si="44"/>
        <v>ADT</v>
      </c>
      <c r="N2845" s="102">
        <f>WEEKDAY([2]!Table1[[#This Row],[Travel Date]],2)</f>
        <v>6</v>
      </c>
      <c r="P2845" s="102">
        <v>1</v>
      </c>
    </row>
    <row r="2846" spans="1:16" x14ac:dyDescent="0.25">
      <c r="A2846" s="276" t="s">
        <v>3786</v>
      </c>
      <c r="B2846" s="277" t="s">
        <v>1183</v>
      </c>
      <c r="C2846" s="277" t="s">
        <v>1075</v>
      </c>
      <c r="D2846" s="278" t="s">
        <v>294</v>
      </c>
      <c r="E2846" s="102" t="s">
        <v>275</v>
      </c>
      <c r="F2846" s="102" t="s">
        <v>5931</v>
      </c>
      <c r="G2846" s="103"/>
      <c r="H2846" s="103">
        <v>45773</v>
      </c>
      <c r="I2846" s="102" t="s">
        <v>291</v>
      </c>
      <c r="J2846" s="102" t="s">
        <v>1</v>
      </c>
      <c r="K2846" s="102" t="s">
        <v>299</v>
      </c>
      <c r="L2846" s="102" t="str">
        <f>[2]!Table1[[#This Row],[Orgn]]&amp;"-"&amp;[2]!Table1[[#This Row],[Dest]]</f>
        <v>NAP-SSH</v>
      </c>
      <c r="M2846" s="102" t="str">
        <f t="shared" si="44"/>
        <v>CHD</v>
      </c>
      <c r="N2846" s="102">
        <f>WEEKDAY([2]!Table1[[#This Row],[Travel Date]],2)</f>
        <v>6</v>
      </c>
      <c r="P2846" s="102">
        <v>1</v>
      </c>
    </row>
    <row r="2847" spans="1:16" x14ac:dyDescent="0.25">
      <c r="A2847" s="276" t="s">
        <v>3788</v>
      </c>
      <c r="B2847" s="277" t="s">
        <v>1793</v>
      </c>
      <c r="C2847" s="277" t="s">
        <v>274</v>
      </c>
      <c r="D2847" s="278" t="s">
        <v>294</v>
      </c>
      <c r="E2847" s="102" t="s">
        <v>275</v>
      </c>
      <c r="F2847" s="102" t="s">
        <v>3789</v>
      </c>
      <c r="G2847" s="103"/>
      <c r="H2847" s="103">
        <v>45773</v>
      </c>
      <c r="I2847" s="102" t="s">
        <v>291</v>
      </c>
      <c r="J2847" s="102" t="s">
        <v>1</v>
      </c>
      <c r="K2847" s="102" t="s">
        <v>299</v>
      </c>
      <c r="L2847" s="102" t="str">
        <f>[2]!Table1[[#This Row],[Orgn]]&amp;"-"&amp;[2]!Table1[[#This Row],[Dest]]</f>
        <v>NAP-SSH</v>
      </c>
      <c r="M2847" s="102" t="str">
        <f t="shared" si="44"/>
        <v>ADT</v>
      </c>
      <c r="N2847" s="102">
        <f>WEEKDAY([2]!Table1[[#This Row],[Travel Date]],2)</f>
        <v>6</v>
      </c>
      <c r="P2847" s="102">
        <v>1</v>
      </c>
    </row>
    <row r="2848" spans="1:16" x14ac:dyDescent="0.25">
      <c r="A2848" s="276" t="s">
        <v>3790</v>
      </c>
      <c r="B2848" s="277" t="s">
        <v>3791</v>
      </c>
      <c r="C2848" s="277" t="s">
        <v>277</v>
      </c>
      <c r="D2848" s="278" t="s">
        <v>3619</v>
      </c>
      <c r="E2848" s="102" t="s">
        <v>275</v>
      </c>
      <c r="F2848" s="102" t="s">
        <v>5932</v>
      </c>
      <c r="G2848" s="103"/>
      <c r="H2848" s="103">
        <v>45773</v>
      </c>
      <c r="I2848" s="102" t="s">
        <v>291</v>
      </c>
      <c r="J2848" s="102" t="s">
        <v>1</v>
      </c>
      <c r="K2848" s="102" t="s">
        <v>299</v>
      </c>
      <c r="L2848" s="102" t="str">
        <f>[2]!Table1[[#This Row],[Orgn]]&amp;"-"&amp;[2]!Table1[[#This Row],[Dest]]</f>
        <v>NAP-SSH</v>
      </c>
      <c r="M2848" s="102" t="str">
        <f t="shared" si="44"/>
        <v>ADT</v>
      </c>
      <c r="N2848" s="102">
        <f>WEEKDAY([2]!Table1[[#This Row],[Travel Date]],2)</f>
        <v>6</v>
      </c>
      <c r="P2848" s="102">
        <v>1</v>
      </c>
    </row>
    <row r="2849" spans="1:16" x14ac:dyDescent="0.25">
      <c r="A2849" s="276" t="s">
        <v>3793</v>
      </c>
      <c r="B2849" s="277" t="s">
        <v>1189</v>
      </c>
      <c r="C2849" s="277" t="s">
        <v>274</v>
      </c>
      <c r="D2849" s="278" t="s">
        <v>3619</v>
      </c>
      <c r="E2849" s="102" t="s">
        <v>275</v>
      </c>
      <c r="F2849" s="102" t="s">
        <v>3794</v>
      </c>
      <c r="G2849" s="103"/>
      <c r="H2849" s="103">
        <v>45773</v>
      </c>
      <c r="I2849" s="102" t="s">
        <v>291</v>
      </c>
      <c r="J2849" s="102" t="s">
        <v>1</v>
      </c>
      <c r="K2849" s="102" t="s">
        <v>299</v>
      </c>
      <c r="L2849" s="102" t="str">
        <f>[2]!Table1[[#This Row],[Orgn]]&amp;"-"&amp;[2]!Table1[[#This Row],[Dest]]</f>
        <v>NAP-SSH</v>
      </c>
      <c r="M2849" s="102" t="str">
        <f t="shared" si="44"/>
        <v>ADT</v>
      </c>
      <c r="N2849" s="102">
        <f>WEEKDAY([2]!Table1[[#This Row],[Travel Date]],2)</f>
        <v>6</v>
      </c>
      <c r="P2849" s="102">
        <v>1</v>
      </c>
    </row>
    <row r="2850" spans="1:16" x14ac:dyDescent="0.25">
      <c r="A2850" s="276" t="s">
        <v>3795</v>
      </c>
      <c r="B2850" s="277" t="s">
        <v>1385</v>
      </c>
      <c r="C2850" s="277" t="s">
        <v>277</v>
      </c>
      <c r="D2850" s="278" t="s">
        <v>3619</v>
      </c>
      <c r="E2850" s="102" t="s">
        <v>275</v>
      </c>
      <c r="F2850" s="102" t="s">
        <v>3796</v>
      </c>
      <c r="G2850" s="103"/>
      <c r="H2850" s="103">
        <v>45773</v>
      </c>
      <c r="I2850" s="102" t="s">
        <v>291</v>
      </c>
      <c r="J2850" s="102" t="s">
        <v>1</v>
      </c>
      <c r="K2850" s="102" t="s">
        <v>299</v>
      </c>
      <c r="L2850" s="102" t="str">
        <f>[2]!Table1[[#This Row],[Orgn]]&amp;"-"&amp;[2]!Table1[[#This Row],[Dest]]</f>
        <v>NAP-SSH</v>
      </c>
      <c r="M2850" s="102" t="str">
        <f t="shared" si="44"/>
        <v>ADT</v>
      </c>
      <c r="N2850" s="102">
        <f>WEEKDAY([2]!Table1[[#This Row],[Travel Date]],2)</f>
        <v>6</v>
      </c>
      <c r="P2850" s="102">
        <v>1</v>
      </c>
    </row>
    <row r="2851" spans="1:16" x14ac:dyDescent="0.25">
      <c r="A2851" s="276" t="s">
        <v>3797</v>
      </c>
      <c r="B2851" s="277" t="s">
        <v>1919</v>
      </c>
      <c r="C2851" s="277" t="s">
        <v>277</v>
      </c>
      <c r="D2851" s="278" t="s">
        <v>294</v>
      </c>
      <c r="E2851" s="102" t="s">
        <v>275</v>
      </c>
      <c r="F2851" s="102" t="s">
        <v>3798</v>
      </c>
      <c r="G2851" s="103"/>
      <c r="H2851" s="103">
        <v>45773</v>
      </c>
      <c r="I2851" s="102" t="s">
        <v>291</v>
      </c>
      <c r="J2851" s="102" t="s">
        <v>1</v>
      </c>
      <c r="K2851" s="102" t="s">
        <v>299</v>
      </c>
      <c r="L2851" s="102" t="str">
        <f>[2]!Table1[[#This Row],[Orgn]]&amp;"-"&amp;[2]!Table1[[#This Row],[Dest]]</f>
        <v>NAP-SSH</v>
      </c>
      <c r="M2851" s="102" t="str">
        <f t="shared" si="44"/>
        <v>ADT</v>
      </c>
      <c r="N2851" s="102">
        <f>WEEKDAY([2]!Table1[[#This Row],[Travel Date]],2)</f>
        <v>6</v>
      </c>
      <c r="P2851" s="102">
        <v>1</v>
      </c>
    </row>
    <row r="2852" spans="1:16" x14ac:dyDescent="0.25">
      <c r="A2852" s="276" t="s">
        <v>3799</v>
      </c>
      <c r="B2852" s="277" t="s">
        <v>1255</v>
      </c>
      <c r="C2852" s="277" t="s">
        <v>274</v>
      </c>
      <c r="D2852" s="278" t="s">
        <v>3619</v>
      </c>
      <c r="E2852" s="102" t="s">
        <v>275</v>
      </c>
      <c r="F2852" s="102" t="s">
        <v>3800</v>
      </c>
      <c r="G2852" s="103"/>
      <c r="H2852" s="103">
        <v>45773</v>
      </c>
      <c r="I2852" s="102" t="s">
        <v>291</v>
      </c>
      <c r="J2852" s="102" t="s">
        <v>1</v>
      </c>
      <c r="K2852" s="102" t="s">
        <v>299</v>
      </c>
      <c r="L2852" s="102" t="str">
        <f>[2]!Table1[[#This Row],[Orgn]]&amp;"-"&amp;[2]!Table1[[#This Row],[Dest]]</f>
        <v>NAP-SSH</v>
      </c>
      <c r="M2852" s="102" t="str">
        <f t="shared" si="44"/>
        <v>ADT</v>
      </c>
      <c r="N2852" s="102">
        <f>WEEKDAY([2]!Table1[[#This Row],[Travel Date]],2)</f>
        <v>6</v>
      </c>
      <c r="P2852" s="102">
        <v>1</v>
      </c>
    </row>
    <row r="2853" spans="1:16" x14ac:dyDescent="0.25">
      <c r="A2853" s="276" t="s">
        <v>3801</v>
      </c>
      <c r="B2853" s="277" t="s">
        <v>1088</v>
      </c>
      <c r="C2853" s="277" t="s">
        <v>274</v>
      </c>
      <c r="D2853" s="278" t="s">
        <v>3619</v>
      </c>
      <c r="E2853" s="102" t="s">
        <v>275</v>
      </c>
      <c r="F2853" s="102" t="s">
        <v>3802</v>
      </c>
      <c r="G2853" s="103"/>
      <c r="H2853" s="103">
        <v>45773</v>
      </c>
      <c r="I2853" s="102" t="s">
        <v>291</v>
      </c>
      <c r="J2853" s="102" t="s">
        <v>1</v>
      </c>
      <c r="K2853" s="102" t="s">
        <v>299</v>
      </c>
      <c r="L2853" s="102" t="str">
        <f>[2]!Table1[[#This Row],[Orgn]]&amp;"-"&amp;[2]!Table1[[#This Row],[Dest]]</f>
        <v>NAP-SSH</v>
      </c>
      <c r="M2853" s="102" t="str">
        <f t="shared" si="44"/>
        <v>ADT</v>
      </c>
      <c r="N2853" s="102">
        <f>WEEKDAY([2]!Table1[[#This Row],[Travel Date]],2)</f>
        <v>6</v>
      </c>
      <c r="P2853" s="102">
        <v>1</v>
      </c>
    </row>
    <row r="2854" spans="1:16" x14ac:dyDescent="0.25">
      <c r="A2854" s="276" t="s">
        <v>3801</v>
      </c>
      <c r="B2854" s="277" t="s">
        <v>1296</v>
      </c>
      <c r="C2854" s="277" t="s">
        <v>274</v>
      </c>
      <c r="D2854" s="278" t="s">
        <v>3619</v>
      </c>
      <c r="E2854" s="102" t="s">
        <v>275</v>
      </c>
      <c r="F2854" s="102" t="s">
        <v>5933</v>
      </c>
      <c r="G2854" s="103"/>
      <c r="H2854" s="103">
        <v>45773</v>
      </c>
      <c r="I2854" s="102" t="s">
        <v>291</v>
      </c>
      <c r="J2854" s="102" t="s">
        <v>1</v>
      </c>
      <c r="K2854" s="102" t="s">
        <v>299</v>
      </c>
      <c r="L2854" s="102" t="str">
        <f>[2]!Table1[[#This Row],[Orgn]]&amp;"-"&amp;[2]!Table1[[#This Row],[Dest]]</f>
        <v>NAP-SSH</v>
      </c>
      <c r="M2854" s="102" t="str">
        <f t="shared" si="44"/>
        <v>ADT</v>
      </c>
      <c r="N2854" s="102">
        <f>WEEKDAY([2]!Table1[[#This Row],[Travel Date]],2)</f>
        <v>6</v>
      </c>
      <c r="P2854" s="102">
        <v>1</v>
      </c>
    </row>
    <row r="2855" spans="1:16" x14ac:dyDescent="0.25">
      <c r="A2855" s="276" t="s">
        <v>3801</v>
      </c>
      <c r="B2855" s="277" t="s">
        <v>1524</v>
      </c>
      <c r="C2855" s="277" t="s">
        <v>277</v>
      </c>
      <c r="D2855" s="278" t="s">
        <v>3619</v>
      </c>
      <c r="E2855" s="102" t="s">
        <v>275</v>
      </c>
      <c r="F2855" s="102" t="s">
        <v>3803</v>
      </c>
      <c r="G2855" s="103"/>
      <c r="H2855" s="103">
        <v>45773</v>
      </c>
      <c r="I2855" s="102" t="s">
        <v>291</v>
      </c>
      <c r="J2855" s="102" t="s">
        <v>1</v>
      </c>
      <c r="K2855" s="102" t="s">
        <v>299</v>
      </c>
      <c r="L2855" s="102" t="str">
        <f>[2]!Table1[[#This Row],[Orgn]]&amp;"-"&amp;[2]!Table1[[#This Row],[Dest]]</f>
        <v>NAP-SSH</v>
      </c>
      <c r="M2855" s="102" t="str">
        <f t="shared" si="44"/>
        <v>ADT</v>
      </c>
      <c r="N2855" s="102">
        <f>WEEKDAY([2]!Table1[[#This Row],[Travel Date]],2)</f>
        <v>6</v>
      </c>
      <c r="P2855" s="102">
        <v>1</v>
      </c>
    </row>
    <row r="2856" spans="1:16" x14ac:dyDescent="0.25">
      <c r="A2856" s="276" t="s">
        <v>3805</v>
      </c>
      <c r="B2856" s="277" t="s">
        <v>1202</v>
      </c>
      <c r="C2856" s="277" t="s">
        <v>277</v>
      </c>
      <c r="D2856" s="278" t="s">
        <v>3619</v>
      </c>
      <c r="E2856" s="102" t="s">
        <v>275</v>
      </c>
      <c r="F2856" s="102" t="s">
        <v>3806</v>
      </c>
      <c r="G2856" s="103"/>
      <c r="H2856" s="103">
        <v>45773</v>
      </c>
      <c r="I2856" s="102" t="s">
        <v>291</v>
      </c>
      <c r="J2856" s="102" t="s">
        <v>1</v>
      </c>
      <c r="K2856" s="102" t="s">
        <v>299</v>
      </c>
      <c r="L2856" s="102" t="str">
        <f>[2]!Table1[[#This Row],[Orgn]]&amp;"-"&amp;[2]!Table1[[#This Row],[Dest]]</f>
        <v>NAP-SSH</v>
      </c>
      <c r="M2856" s="102" t="str">
        <f t="shared" si="44"/>
        <v>ADT</v>
      </c>
      <c r="N2856" s="102">
        <f>WEEKDAY([2]!Table1[[#This Row],[Travel Date]],2)</f>
        <v>6</v>
      </c>
      <c r="P2856" s="102">
        <v>1</v>
      </c>
    </row>
    <row r="2857" spans="1:16" x14ac:dyDescent="0.25">
      <c r="A2857" s="276" t="s">
        <v>3807</v>
      </c>
      <c r="B2857" s="277" t="s">
        <v>2168</v>
      </c>
      <c r="C2857" s="277" t="s">
        <v>274</v>
      </c>
      <c r="D2857" s="278" t="s">
        <v>294</v>
      </c>
      <c r="E2857" s="102" t="s">
        <v>275</v>
      </c>
      <c r="F2857" s="102" t="s">
        <v>5934</v>
      </c>
      <c r="G2857" s="103"/>
      <c r="H2857" s="103">
        <v>45773</v>
      </c>
      <c r="I2857" s="102" t="s">
        <v>291</v>
      </c>
      <c r="J2857" s="102" t="s">
        <v>1</v>
      </c>
      <c r="K2857" s="102" t="s">
        <v>299</v>
      </c>
      <c r="L2857" s="102" t="str">
        <f>[2]!Table1[[#This Row],[Orgn]]&amp;"-"&amp;[2]!Table1[[#This Row],[Dest]]</f>
        <v>NAP-SSH</v>
      </c>
      <c r="M2857" s="102" t="str">
        <f t="shared" si="44"/>
        <v>ADT</v>
      </c>
      <c r="N2857" s="102">
        <f>WEEKDAY([2]!Table1[[#This Row],[Travel Date]],2)</f>
        <v>6</v>
      </c>
      <c r="P2857" s="102">
        <v>1</v>
      </c>
    </row>
    <row r="2858" spans="1:16" x14ac:dyDescent="0.25">
      <c r="A2858" s="276" t="s">
        <v>3807</v>
      </c>
      <c r="B2858" s="277" t="s">
        <v>2050</v>
      </c>
      <c r="C2858" s="277" t="s">
        <v>1075</v>
      </c>
      <c r="D2858" s="278" t="s">
        <v>294</v>
      </c>
      <c r="E2858" s="102" t="s">
        <v>275</v>
      </c>
      <c r="F2858" s="102" t="s">
        <v>5935</v>
      </c>
      <c r="G2858" s="103"/>
      <c r="H2858" s="103">
        <v>45773</v>
      </c>
      <c r="I2858" s="102" t="s">
        <v>291</v>
      </c>
      <c r="J2858" s="102" t="s">
        <v>1</v>
      </c>
      <c r="K2858" s="102" t="s">
        <v>299</v>
      </c>
      <c r="L2858" s="102" t="str">
        <f>[2]!Table1[[#This Row],[Orgn]]&amp;"-"&amp;[2]!Table1[[#This Row],[Dest]]</f>
        <v>NAP-SSH</v>
      </c>
      <c r="M2858" s="102" t="str">
        <f t="shared" si="44"/>
        <v>CHD</v>
      </c>
      <c r="N2858" s="102">
        <f>WEEKDAY([2]!Table1[[#This Row],[Travel Date]],2)</f>
        <v>6</v>
      </c>
      <c r="P2858" s="102">
        <v>1</v>
      </c>
    </row>
    <row r="2859" spans="1:16" x14ac:dyDescent="0.25">
      <c r="A2859" s="276" t="s">
        <v>3810</v>
      </c>
      <c r="B2859" s="277" t="s">
        <v>3811</v>
      </c>
      <c r="C2859" s="277" t="s">
        <v>277</v>
      </c>
      <c r="D2859" s="278" t="s">
        <v>3619</v>
      </c>
      <c r="E2859" s="102" t="s">
        <v>275</v>
      </c>
      <c r="F2859" s="102" t="s">
        <v>3812</v>
      </c>
      <c r="G2859" s="103"/>
      <c r="H2859" s="103">
        <v>45773</v>
      </c>
      <c r="I2859" s="102" t="s">
        <v>291</v>
      </c>
      <c r="J2859" s="102" t="s">
        <v>1</v>
      </c>
      <c r="K2859" s="102" t="s">
        <v>299</v>
      </c>
      <c r="L2859" s="102" t="str">
        <f>[2]!Table1[[#This Row],[Orgn]]&amp;"-"&amp;[2]!Table1[[#This Row],[Dest]]</f>
        <v>NAP-SSH</v>
      </c>
      <c r="M2859" s="102" t="str">
        <f t="shared" si="44"/>
        <v>ADT</v>
      </c>
      <c r="N2859" s="102">
        <f>WEEKDAY([2]!Table1[[#This Row],[Travel Date]],2)</f>
        <v>6</v>
      </c>
      <c r="P2859" s="102">
        <v>1</v>
      </c>
    </row>
    <row r="2860" spans="1:16" x14ac:dyDescent="0.25">
      <c r="A2860" s="276" t="s">
        <v>3813</v>
      </c>
      <c r="B2860" s="277" t="s">
        <v>1351</v>
      </c>
      <c r="C2860" s="277" t="s">
        <v>277</v>
      </c>
      <c r="D2860" s="278" t="s">
        <v>294</v>
      </c>
      <c r="E2860" s="102" t="s">
        <v>275</v>
      </c>
      <c r="F2860" s="102" t="s">
        <v>3814</v>
      </c>
      <c r="G2860" s="103"/>
      <c r="H2860" s="103">
        <v>45773</v>
      </c>
      <c r="I2860" s="102" t="s">
        <v>291</v>
      </c>
      <c r="J2860" s="102" t="s">
        <v>1</v>
      </c>
      <c r="K2860" s="102" t="s">
        <v>299</v>
      </c>
      <c r="L2860" s="102" t="str">
        <f>[2]!Table1[[#This Row],[Orgn]]&amp;"-"&amp;[2]!Table1[[#This Row],[Dest]]</f>
        <v>NAP-SSH</v>
      </c>
      <c r="M2860" s="102" t="str">
        <f t="shared" si="44"/>
        <v>ADT</v>
      </c>
      <c r="N2860" s="102">
        <f>WEEKDAY([2]!Table1[[#This Row],[Travel Date]],2)</f>
        <v>6</v>
      </c>
      <c r="P2860" s="102">
        <v>1</v>
      </c>
    </row>
    <row r="2861" spans="1:16" x14ac:dyDescent="0.25">
      <c r="A2861" s="276" t="s">
        <v>3815</v>
      </c>
      <c r="B2861" s="277" t="s">
        <v>1188</v>
      </c>
      <c r="C2861" s="277" t="s">
        <v>277</v>
      </c>
      <c r="D2861" s="278" t="s">
        <v>294</v>
      </c>
      <c r="E2861" s="102" t="s">
        <v>275</v>
      </c>
      <c r="F2861" s="102" t="s">
        <v>3816</v>
      </c>
      <c r="G2861" s="103"/>
      <c r="H2861" s="103">
        <v>45773</v>
      </c>
      <c r="I2861" s="102" t="s">
        <v>291</v>
      </c>
      <c r="J2861" s="102" t="s">
        <v>1</v>
      </c>
      <c r="K2861" s="102" t="s">
        <v>299</v>
      </c>
      <c r="L2861" s="102" t="str">
        <f>[2]!Table1[[#This Row],[Orgn]]&amp;"-"&amp;[2]!Table1[[#This Row],[Dest]]</f>
        <v>NAP-SSH</v>
      </c>
      <c r="M2861" s="102" t="str">
        <f t="shared" si="44"/>
        <v>ADT</v>
      </c>
      <c r="N2861" s="102">
        <f>WEEKDAY([2]!Table1[[#This Row],[Travel Date]],2)</f>
        <v>6</v>
      </c>
      <c r="P2861" s="102">
        <v>1</v>
      </c>
    </row>
    <row r="2862" spans="1:16" x14ac:dyDescent="0.25">
      <c r="A2862" s="276" t="s">
        <v>3817</v>
      </c>
      <c r="B2862" s="277" t="s">
        <v>1717</v>
      </c>
      <c r="C2862" s="277" t="s">
        <v>277</v>
      </c>
      <c r="D2862" s="278" t="s">
        <v>294</v>
      </c>
      <c r="E2862" s="102" t="s">
        <v>275</v>
      </c>
      <c r="F2862" s="102" t="s">
        <v>3819</v>
      </c>
      <c r="G2862" s="103"/>
      <c r="H2862" s="103">
        <v>45773</v>
      </c>
      <c r="I2862" s="102" t="s">
        <v>291</v>
      </c>
      <c r="J2862" s="102" t="s">
        <v>1</v>
      </c>
      <c r="K2862" s="102" t="s">
        <v>299</v>
      </c>
      <c r="L2862" s="102" t="str">
        <f>[2]!Table1[[#This Row],[Orgn]]&amp;"-"&amp;[2]!Table1[[#This Row],[Dest]]</f>
        <v>NAP-SSH</v>
      </c>
      <c r="M2862" s="102" t="str">
        <f t="shared" si="44"/>
        <v>ADT</v>
      </c>
      <c r="N2862" s="102">
        <f>WEEKDAY([2]!Table1[[#This Row],[Travel Date]],2)</f>
        <v>6</v>
      </c>
      <c r="P2862" s="102">
        <v>1</v>
      </c>
    </row>
    <row r="2863" spans="1:16" x14ac:dyDescent="0.25">
      <c r="A2863" s="276" t="s">
        <v>3817</v>
      </c>
      <c r="B2863" s="277" t="s">
        <v>1923</v>
      </c>
      <c r="C2863" s="277" t="s">
        <v>274</v>
      </c>
      <c r="D2863" s="278" t="s">
        <v>294</v>
      </c>
      <c r="E2863" s="102" t="s">
        <v>275</v>
      </c>
      <c r="F2863" s="102" t="s">
        <v>5936</v>
      </c>
      <c r="G2863" s="103"/>
      <c r="H2863" s="103">
        <v>45773</v>
      </c>
      <c r="I2863" s="102" t="s">
        <v>291</v>
      </c>
      <c r="J2863" s="102" t="s">
        <v>1</v>
      </c>
      <c r="K2863" s="102" t="s">
        <v>299</v>
      </c>
      <c r="L2863" s="102" t="str">
        <f>[2]!Table1[[#This Row],[Orgn]]&amp;"-"&amp;[2]!Table1[[#This Row],[Dest]]</f>
        <v>NAP-SSH</v>
      </c>
      <c r="M2863" s="102" t="str">
        <f t="shared" si="44"/>
        <v>ADT</v>
      </c>
      <c r="N2863" s="102">
        <f>WEEKDAY([2]!Table1[[#This Row],[Travel Date]],2)</f>
        <v>6</v>
      </c>
      <c r="P2863" s="102">
        <v>1</v>
      </c>
    </row>
    <row r="2864" spans="1:16" x14ac:dyDescent="0.25">
      <c r="A2864" s="276" t="s">
        <v>3817</v>
      </c>
      <c r="B2864" s="277" t="s">
        <v>3820</v>
      </c>
      <c r="C2864" s="277" t="s">
        <v>274</v>
      </c>
      <c r="D2864" s="278" t="s">
        <v>294</v>
      </c>
      <c r="E2864" s="102" t="s">
        <v>275</v>
      </c>
      <c r="F2864" s="102" t="s">
        <v>3821</v>
      </c>
      <c r="G2864" s="103"/>
      <c r="H2864" s="103">
        <v>45773</v>
      </c>
      <c r="I2864" s="102" t="s">
        <v>291</v>
      </c>
      <c r="J2864" s="102" t="s">
        <v>1</v>
      </c>
      <c r="K2864" s="102" t="s">
        <v>299</v>
      </c>
      <c r="L2864" s="102" t="str">
        <f>[2]!Table1[[#This Row],[Orgn]]&amp;"-"&amp;[2]!Table1[[#This Row],[Dest]]</f>
        <v>NAP-SSH</v>
      </c>
      <c r="M2864" s="102" t="str">
        <f t="shared" si="44"/>
        <v>ADT</v>
      </c>
      <c r="N2864" s="102">
        <f>WEEKDAY([2]!Table1[[#This Row],[Travel Date]],2)</f>
        <v>6</v>
      </c>
      <c r="P2864" s="102">
        <v>1</v>
      </c>
    </row>
    <row r="2865" spans="1:16" x14ac:dyDescent="0.25">
      <c r="A2865" s="276" t="s">
        <v>3817</v>
      </c>
      <c r="B2865" s="277" t="s">
        <v>3822</v>
      </c>
      <c r="C2865" s="277" t="s">
        <v>1075</v>
      </c>
      <c r="D2865" s="278" t="s">
        <v>294</v>
      </c>
      <c r="E2865" s="102" t="s">
        <v>275</v>
      </c>
      <c r="F2865" s="102" t="s">
        <v>3818</v>
      </c>
      <c r="G2865" s="103"/>
      <c r="H2865" s="103">
        <v>45773</v>
      </c>
      <c r="I2865" s="102" t="s">
        <v>291</v>
      </c>
      <c r="J2865" s="102" t="s">
        <v>1</v>
      </c>
      <c r="K2865" s="102" t="s">
        <v>299</v>
      </c>
      <c r="L2865" s="102" t="str">
        <f>[2]!Table1[[#This Row],[Orgn]]&amp;"-"&amp;[2]!Table1[[#This Row],[Dest]]</f>
        <v>NAP-SSH</v>
      </c>
      <c r="M2865" s="102" t="str">
        <f t="shared" si="44"/>
        <v>CHD</v>
      </c>
      <c r="N2865" s="102">
        <f>WEEKDAY([2]!Table1[[#This Row],[Travel Date]],2)</f>
        <v>6</v>
      </c>
      <c r="P2865" s="102">
        <v>1</v>
      </c>
    </row>
    <row r="2866" spans="1:16" x14ac:dyDescent="0.25">
      <c r="A2866" s="276" t="s">
        <v>3824</v>
      </c>
      <c r="B2866" s="277" t="s">
        <v>1988</v>
      </c>
      <c r="C2866" s="277" t="s">
        <v>277</v>
      </c>
      <c r="D2866" s="278" t="s">
        <v>294</v>
      </c>
      <c r="E2866" s="102" t="s">
        <v>275</v>
      </c>
      <c r="F2866" s="102" t="s">
        <v>3825</v>
      </c>
      <c r="G2866" s="103"/>
      <c r="H2866" s="103">
        <v>45773</v>
      </c>
      <c r="I2866" s="102" t="s">
        <v>291</v>
      </c>
      <c r="J2866" s="102" t="s">
        <v>1</v>
      </c>
      <c r="K2866" s="102" t="s">
        <v>299</v>
      </c>
      <c r="L2866" s="102" t="str">
        <f>[2]!Table1[[#This Row],[Orgn]]&amp;"-"&amp;[2]!Table1[[#This Row],[Dest]]</f>
        <v>NAP-SSH</v>
      </c>
      <c r="M2866" s="102" t="str">
        <f t="shared" si="44"/>
        <v>ADT</v>
      </c>
      <c r="N2866" s="102">
        <f>WEEKDAY([2]!Table1[[#This Row],[Travel Date]],2)</f>
        <v>6</v>
      </c>
      <c r="P2866" s="102">
        <v>1</v>
      </c>
    </row>
    <row r="2867" spans="1:16" x14ac:dyDescent="0.25">
      <c r="A2867" s="276" t="s">
        <v>3828</v>
      </c>
      <c r="B2867" s="277" t="s">
        <v>3829</v>
      </c>
      <c r="C2867" s="277" t="s">
        <v>277</v>
      </c>
      <c r="D2867" s="278" t="s">
        <v>294</v>
      </c>
      <c r="E2867" s="102" t="s">
        <v>275</v>
      </c>
      <c r="F2867" s="102" t="s">
        <v>3830</v>
      </c>
      <c r="G2867" s="103"/>
      <c r="H2867" s="103">
        <v>45773</v>
      </c>
      <c r="I2867" s="102" t="s">
        <v>291</v>
      </c>
      <c r="J2867" s="102" t="s">
        <v>1</v>
      </c>
      <c r="K2867" s="102" t="s">
        <v>299</v>
      </c>
      <c r="L2867" s="102" t="str">
        <f>[2]!Table1[[#This Row],[Orgn]]&amp;"-"&amp;[2]!Table1[[#This Row],[Dest]]</f>
        <v>NAP-SSH</v>
      </c>
      <c r="M2867" s="102" t="str">
        <f t="shared" si="44"/>
        <v>ADT</v>
      </c>
      <c r="N2867" s="102">
        <f>WEEKDAY([2]!Table1[[#This Row],[Travel Date]],2)</f>
        <v>6</v>
      </c>
      <c r="P2867" s="102">
        <v>1</v>
      </c>
    </row>
    <row r="2868" spans="1:16" x14ac:dyDescent="0.25">
      <c r="A2868" s="276" t="s">
        <v>3836</v>
      </c>
      <c r="B2868" s="277" t="s">
        <v>2165</v>
      </c>
      <c r="C2868" s="277" t="s">
        <v>277</v>
      </c>
      <c r="D2868" s="278" t="s">
        <v>294</v>
      </c>
      <c r="E2868" s="102" t="s">
        <v>275</v>
      </c>
      <c r="F2868" s="102" t="s">
        <v>5937</v>
      </c>
      <c r="G2868" s="103"/>
      <c r="H2868" s="103">
        <v>45773</v>
      </c>
      <c r="I2868" s="102" t="s">
        <v>291</v>
      </c>
      <c r="J2868" s="102" t="s">
        <v>1</v>
      </c>
      <c r="K2868" s="102" t="s">
        <v>299</v>
      </c>
      <c r="L2868" s="102" t="str">
        <f>[2]!Table1[[#This Row],[Orgn]]&amp;"-"&amp;[2]!Table1[[#This Row],[Dest]]</f>
        <v>NAP-SSH</v>
      </c>
      <c r="M2868" s="102" t="str">
        <f t="shared" si="44"/>
        <v>ADT</v>
      </c>
      <c r="N2868" s="102">
        <f>WEEKDAY([2]!Table1[[#This Row],[Travel Date]],2)</f>
        <v>6</v>
      </c>
      <c r="P2868" s="102">
        <v>1</v>
      </c>
    </row>
    <row r="2869" spans="1:16" x14ac:dyDescent="0.25">
      <c r="A2869" s="276" t="s">
        <v>3838</v>
      </c>
      <c r="B2869" s="277" t="s">
        <v>1660</v>
      </c>
      <c r="C2869" s="277" t="s">
        <v>274</v>
      </c>
      <c r="D2869" s="278" t="s">
        <v>294</v>
      </c>
      <c r="E2869" s="102" t="s">
        <v>275</v>
      </c>
      <c r="F2869" s="102" t="s">
        <v>3839</v>
      </c>
      <c r="G2869" s="103"/>
      <c r="H2869" s="103">
        <v>45773</v>
      </c>
      <c r="I2869" s="102" t="s">
        <v>291</v>
      </c>
      <c r="J2869" s="102" t="s">
        <v>1</v>
      </c>
      <c r="K2869" s="102" t="s">
        <v>299</v>
      </c>
      <c r="L2869" s="102" t="str">
        <f>[2]!Table1[[#This Row],[Orgn]]&amp;"-"&amp;[2]!Table1[[#This Row],[Dest]]</f>
        <v>NAP-SSH</v>
      </c>
      <c r="M2869" s="102" t="str">
        <f t="shared" si="44"/>
        <v>ADT</v>
      </c>
      <c r="N2869" s="102">
        <f>WEEKDAY([2]!Table1[[#This Row],[Travel Date]],2)</f>
        <v>6</v>
      </c>
      <c r="P2869" s="102">
        <v>1</v>
      </c>
    </row>
    <row r="2870" spans="1:16" x14ac:dyDescent="0.25">
      <c r="A2870" s="276" t="s">
        <v>3838</v>
      </c>
      <c r="B2870" s="277" t="s">
        <v>1175</v>
      </c>
      <c r="C2870" s="277" t="s">
        <v>277</v>
      </c>
      <c r="D2870" s="278" t="s">
        <v>294</v>
      </c>
      <c r="E2870" s="102" t="s">
        <v>275</v>
      </c>
      <c r="F2870" s="102" t="s">
        <v>5938</v>
      </c>
      <c r="G2870" s="103"/>
      <c r="H2870" s="103">
        <v>45773</v>
      </c>
      <c r="I2870" s="102" t="s">
        <v>291</v>
      </c>
      <c r="J2870" s="102" t="s">
        <v>1</v>
      </c>
      <c r="K2870" s="102" t="s">
        <v>299</v>
      </c>
      <c r="L2870" s="102" t="str">
        <f>[2]!Table1[[#This Row],[Orgn]]&amp;"-"&amp;[2]!Table1[[#This Row],[Dest]]</f>
        <v>NAP-SSH</v>
      </c>
      <c r="M2870" s="102" t="str">
        <f t="shared" si="44"/>
        <v>ADT</v>
      </c>
      <c r="N2870" s="102">
        <f>WEEKDAY([2]!Table1[[#This Row],[Travel Date]],2)</f>
        <v>6</v>
      </c>
      <c r="P2870" s="102">
        <v>1</v>
      </c>
    </row>
    <row r="2871" spans="1:16" x14ac:dyDescent="0.25">
      <c r="A2871" s="276" t="s">
        <v>3838</v>
      </c>
      <c r="B2871" s="277" t="s">
        <v>1740</v>
      </c>
      <c r="C2871" s="277" t="s">
        <v>274</v>
      </c>
      <c r="D2871" s="278" t="s">
        <v>294</v>
      </c>
      <c r="E2871" s="102" t="s">
        <v>275</v>
      </c>
      <c r="F2871" s="102" t="s">
        <v>3841</v>
      </c>
      <c r="G2871" s="103"/>
      <c r="H2871" s="103">
        <v>45773</v>
      </c>
      <c r="I2871" s="102" t="s">
        <v>291</v>
      </c>
      <c r="J2871" s="102" t="s">
        <v>1</v>
      </c>
      <c r="K2871" s="102" t="s">
        <v>299</v>
      </c>
      <c r="L2871" s="102" t="str">
        <f>[2]!Table1[[#This Row],[Orgn]]&amp;"-"&amp;[2]!Table1[[#This Row],[Dest]]</f>
        <v>NAP-SSH</v>
      </c>
      <c r="M2871" s="102" t="str">
        <f t="shared" si="44"/>
        <v>ADT</v>
      </c>
      <c r="N2871" s="102">
        <f>WEEKDAY([2]!Table1[[#This Row],[Travel Date]],2)</f>
        <v>6</v>
      </c>
      <c r="P2871" s="102">
        <v>1</v>
      </c>
    </row>
    <row r="2872" spans="1:16" x14ac:dyDescent="0.25">
      <c r="A2872" s="276" t="s">
        <v>3842</v>
      </c>
      <c r="B2872" s="277" t="s">
        <v>1693</v>
      </c>
      <c r="C2872" s="277" t="s">
        <v>277</v>
      </c>
      <c r="D2872" s="278" t="s">
        <v>279</v>
      </c>
      <c r="E2872" s="102" t="s">
        <v>275</v>
      </c>
      <c r="F2872" s="102" t="s">
        <v>3843</v>
      </c>
      <c r="G2872" s="103"/>
      <c r="H2872" s="103">
        <v>45773</v>
      </c>
      <c r="I2872" s="102" t="s">
        <v>291</v>
      </c>
      <c r="J2872" s="102" t="s">
        <v>1</v>
      </c>
      <c r="K2872" s="102" t="s">
        <v>299</v>
      </c>
      <c r="L2872" s="102" t="str">
        <f>[2]!Table1[[#This Row],[Orgn]]&amp;"-"&amp;[2]!Table1[[#This Row],[Dest]]</f>
        <v>NAP-SSH</v>
      </c>
      <c r="M2872" s="102" t="str">
        <f t="shared" si="44"/>
        <v>ADT</v>
      </c>
      <c r="N2872" s="102">
        <f>WEEKDAY([2]!Table1[[#This Row],[Travel Date]],2)</f>
        <v>6</v>
      </c>
      <c r="P2872" s="102">
        <v>1</v>
      </c>
    </row>
    <row r="2873" spans="1:16" x14ac:dyDescent="0.25">
      <c r="A2873" s="276" t="s">
        <v>3844</v>
      </c>
      <c r="B2873" s="277" t="s">
        <v>1717</v>
      </c>
      <c r="C2873" s="277" t="s">
        <v>277</v>
      </c>
      <c r="D2873" s="278" t="s">
        <v>294</v>
      </c>
      <c r="E2873" s="102" t="s">
        <v>275</v>
      </c>
      <c r="F2873" s="102" t="s">
        <v>3845</v>
      </c>
      <c r="G2873" s="103"/>
      <c r="H2873" s="103">
        <v>45773</v>
      </c>
      <c r="I2873" s="102" t="s">
        <v>291</v>
      </c>
      <c r="J2873" s="102" t="s">
        <v>1</v>
      </c>
      <c r="K2873" s="102" t="s">
        <v>299</v>
      </c>
      <c r="L2873" s="102" t="str">
        <f>[2]!Table1[[#This Row],[Orgn]]&amp;"-"&amp;[2]!Table1[[#This Row],[Dest]]</f>
        <v>NAP-SSH</v>
      </c>
      <c r="M2873" s="102" t="str">
        <f t="shared" si="44"/>
        <v>ADT</v>
      </c>
      <c r="N2873" s="102">
        <f>WEEKDAY([2]!Table1[[#This Row],[Travel Date]],2)</f>
        <v>6</v>
      </c>
      <c r="P2873" s="102">
        <v>1</v>
      </c>
    </row>
    <row r="2874" spans="1:16" x14ac:dyDescent="0.25">
      <c r="A2874" s="276" t="s">
        <v>3844</v>
      </c>
      <c r="B2874" s="277" t="s">
        <v>1859</v>
      </c>
      <c r="C2874" s="277" t="s">
        <v>274</v>
      </c>
      <c r="D2874" s="278" t="s">
        <v>294</v>
      </c>
      <c r="E2874" s="102" t="s">
        <v>275</v>
      </c>
      <c r="F2874" s="102" t="s">
        <v>3846</v>
      </c>
      <c r="G2874" s="103"/>
      <c r="H2874" s="103">
        <v>45773</v>
      </c>
      <c r="I2874" s="102" t="s">
        <v>291</v>
      </c>
      <c r="J2874" s="102" t="s">
        <v>1</v>
      </c>
      <c r="K2874" s="102" t="s">
        <v>299</v>
      </c>
      <c r="L2874" s="102" t="str">
        <f>[2]!Table1[[#This Row],[Orgn]]&amp;"-"&amp;[2]!Table1[[#This Row],[Dest]]</f>
        <v>NAP-SSH</v>
      </c>
      <c r="M2874" s="102" t="str">
        <f t="shared" si="44"/>
        <v>ADT</v>
      </c>
      <c r="N2874" s="102">
        <f>WEEKDAY([2]!Table1[[#This Row],[Travel Date]],2)</f>
        <v>6</v>
      </c>
      <c r="P2874" s="102">
        <v>1</v>
      </c>
    </row>
    <row r="2875" spans="1:16" x14ac:dyDescent="0.25">
      <c r="A2875" s="276" t="s">
        <v>3847</v>
      </c>
      <c r="B2875" s="277" t="s">
        <v>1147</v>
      </c>
      <c r="C2875" s="277" t="s">
        <v>277</v>
      </c>
      <c r="D2875" s="278" t="s">
        <v>279</v>
      </c>
      <c r="E2875" s="102" t="s">
        <v>276</v>
      </c>
      <c r="G2875" s="103"/>
      <c r="H2875" s="103">
        <v>45773</v>
      </c>
      <c r="I2875" s="102" t="s">
        <v>291</v>
      </c>
      <c r="J2875" s="102" t="s">
        <v>1</v>
      </c>
      <c r="K2875" s="102" t="s">
        <v>299</v>
      </c>
      <c r="L2875" s="102" t="str">
        <f>[2]!Table1[[#This Row],[Orgn]]&amp;"-"&amp;[2]!Table1[[#This Row],[Dest]]</f>
        <v>NAP-SSH</v>
      </c>
      <c r="M2875" s="102" t="str">
        <f t="shared" si="44"/>
        <v>ADT</v>
      </c>
      <c r="N2875" s="102">
        <f>WEEKDAY([2]!Table1[[#This Row],[Travel Date]],2)</f>
        <v>6</v>
      </c>
      <c r="P2875" s="102">
        <v>1</v>
      </c>
    </row>
    <row r="2876" spans="1:16" x14ac:dyDescent="0.25">
      <c r="A2876" s="276" t="s">
        <v>3849</v>
      </c>
      <c r="B2876" s="277" t="s">
        <v>2100</v>
      </c>
      <c r="C2876" s="277" t="s">
        <v>274</v>
      </c>
      <c r="D2876" s="278" t="s">
        <v>294</v>
      </c>
      <c r="E2876" s="102" t="s">
        <v>275</v>
      </c>
      <c r="F2876" s="102" t="s">
        <v>3850</v>
      </c>
      <c r="G2876" s="103"/>
      <c r="H2876" s="103">
        <v>45773</v>
      </c>
      <c r="I2876" s="102" t="s">
        <v>291</v>
      </c>
      <c r="J2876" s="102" t="s">
        <v>1</v>
      </c>
      <c r="K2876" s="102" t="s">
        <v>299</v>
      </c>
      <c r="L2876" s="102" t="str">
        <f>[2]!Table1[[#This Row],[Orgn]]&amp;"-"&amp;[2]!Table1[[#This Row],[Dest]]</f>
        <v>NAP-SSH</v>
      </c>
      <c r="M2876" s="102" t="str">
        <f t="shared" si="44"/>
        <v>ADT</v>
      </c>
      <c r="N2876" s="102">
        <f>WEEKDAY([2]!Table1[[#This Row],[Travel Date]],2)</f>
        <v>6</v>
      </c>
      <c r="P2876" s="102">
        <v>1</v>
      </c>
    </row>
    <row r="2877" spans="1:16" x14ac:dyDescent="0.25">
      <c r="A2877" s="276" t="s">
        <v>3851</v>
      </c>
      <c r="B2877" s="277" t="s">
        <v>1986</v>
      </c>
      <c r="C2877" s="277" t="s">
        <v>277</v>
      </c>
      <c r="D2877" s="278" t="s">
        <v>3619</v>
      </c>
      <c r="E2877" s="102" t="s">
        <v>275</v>
      </c>
      <c r="F2877" s="102" t="s">
        <v>3852</v>
      </c>
      <c r="G2877" s="103"/>
      <c r="H2877" s="103">
        <v>45773</v>
      </c>
      <c r="I2877" s="102" t="s">
        <v>291</v>
      </c>
      <c r="J2877" s="102" t="s">
        <v>1</v>
      </c>
      <c r="K2877" s="102" t="s">
        <v>299</v>
      </c>
      <c r="L2877" s="102" t="str">
        <f>[2]!Table1[[#This Row],[Orgn]]&amp;"-"&amp;[2]!Table1[[#This Row],[Dest]]</f>
        <v>NAP-SSH</v>
      </c>
      <c r="M2877" s="102" t="str">
        <f t="shared" si="44"/>
        <v>ADT</v>
      </c>
      <c r="N2877" s="102">
        <f>WEEKDAY([2]!Table1[[#This Row],[Travel Date]],2)</f>
        <v>6</v>
      </c>
      <c r="P2877" s="102">
        <v>1</v>
      </c>
    </row>
    <row r="2878" spans="1:16" x14ac:dyDescent="0.25">
      <c r="A2878" s="276" t="s">
        <v>3851</v>
      </c>
      <c r="B2878" s="277" t="s">
        <v>1461</v>
      </c>
      <c r="C2878" s="277" t="s">
        <v>277</v>
      </c>
      <c r="D2878" s="278" t="s">
        <v>3619</v>
      </c>
      <c r="E2878" s="102" t="s">
        <v>275</v>
      </c>
      <c r="F2878" s="102" t="s">
        <v>3853</v>
      </c>
      <c r="G2878" s="103"/>
      <c r="H2878" s="103">
        <v>45773</v>
      </c>
      <c r="I2878" s="102" t="s">
        <v>291</v>
      </c>
      <c r="J2878" s="102" t="s">
        <v>1</v>
      </c>
      <c r="K2878" s="102" t="s">
        <v>299</v>
      </c>
      <c r="L2878" s="102" t="str">
        <f>[2]!Table1[[#This Row],[Orgn]]&amp;"-"&amp;[2]!Table1[[#This Row],[Dest]]</f>
        <v>NAP-SSH</v>
      </c>
      <c r="M2878" s="102" t="str">
        <f t="shared" si="44"/>
        <v>ADT</v>
      </c>
      <c r="N2878" s="102">
        <f>WEEKDAY([2]!Table1[[#This Row],[Travel Date]],2)</f>
        <v>6</v>
      </c>
      <c r="P2878" s="102">
        <v>1</v>
      </c>
    </row>
    <row r="2879" spans="1:16" x14ac:dyDescent="0.25">
      <c r="A2879" s="276" t="s">
        <v>3854</v>
      </c>
      <c r="B2879" s="277" t="s">
        <v>1240</v>
      </c>
      <c r="C2879" s="277" t="s">
        <v>1070</v>
      </c>
      <c r="D2879" s="278" t="s">
        <v>280</v>
      </c>
      <c r="E2879" s="102" t="s">
        <v>275</v>
      </c>
      <c r="F2879" s="102" t="s">
        <v>3855</v>
      </c>
      <c r="G2879" s="103"/>
      <c r="H2879" s="103">
        <v>45773</v>
      </c>
      <c r="I2879" s="102" t="s">
        <v>291</v>
      </c>
      <c r="J2879" s="102" t="s">
        <v>1</v>
      </c>
      <c r="K2879" s="102" t="s">
        <v>299</v>
      </c>
      <c r="L2879" s="102" t="str">
        <f>[2]!Table1[[#This Row],[Orgn]]&amp;"-"&amp;[2]!Table1[[#This Row],[Dest]]</f>
        <v>NAP-SSH</v>
      </c>
      <c r="M2879" s="102" t="str">
        <f t="shared" si="44"/>
        <v>ADT</v>
      </c>
      <c r="N2879" s="102">
        <f>WEEKDAY([2]!Table1[[#This Row],[Travel Date]],2)</f>
        <v>6</v>
      </c>
      <c r="P2879" s="102">
        <v>1</v>
      </c>
    </row>
    <row r="2880" spans="1:16" x14ac:dyDescent="0.25">
      <c r="A2880" s="276" t="s">
        <v>3856</v>
      </c>
      <c r="B2880" s="277" t="s">
        <v>3857</v>
      </c>
      <c r="C2880" s="277" t="s">
        <v>277</v>
      </c>
      <c r="D2880" s="278" t="s">
        <v>294</v>
      </c>
      <c r="E2880" s="102" t="s">
        <v>275</v>
      </c>
      <c r="F2880" s="102" t="s">
        <v>5939</v>
      </c>
      <c r="G2880" s="103"/>
      <c r="H2880" s="103">
        <v>45773</v>
      </c>
      <c r="I2880" s="102" t="s">
        <v>291</v>
      </c>
      <c r="J2880" s="102" t="s">
        <v>1</v>
      </c>
      <c r="K2880" s="102" t="s">
        <v>299</v>
      </c>
      <c r="L2880" s="102" t="str">
        <f>[2]!Table1[[#This Row],[Orgn]]&amp;"-"&amp;[2]!Table1[[#This Row],[Dest]]</f>
        <v>NAP-SSH</v>
      </c>
      <c r="M2880" s="102" t="str">
        <f t="shared" si="44"/>
        <v>ADT</v>
      </c>
      <c r="N2880" s="102">
        <f>WEEKDAY([2]!Table1[[#This Row],[Travel Date]],2)</f>
        <v>6</v>
      </c>
      <c r="P2880" s="102">
        <v>1</v>
      </c>
    </row>
    <row r="2881" spans="1:16" x14ac:dyDescent="0.25">
      <c r="A2881" s="276" t="s">
        <v>3859</v>
      </c>
      <c r="B2881" s="277" t="s">
        <v>1591</v>
      </c>
      <c r="C2881" s="277" t="s">
        <v>1087</v>
      </c>
      <c r="D2881" s="278" t="s">
        <v>443</v>
      </c>
      <c r="E2881" s="102" t="s">
        <v>275</v>
      </c>
      <c r="F2881" s="102" t="s">
        <v>3860</v>
      </c>
      <c r="G2881" s="103"/>
      <c r="H2881" s="103">
        <v>45773</v>
      </c>
      <c r="I2881" s="102" t="s">
        <v>291</v>
      </c>
      <c r="J2881" s="102" t="s">
        <v>1</v>
      </c>
      <c r="K2881" s="102" t="s">
        <v>299</v>
      </c>
      <c r="L2881" s="102" t="str">
        <f>[2]!Table1[[#This Row],[Orgn]]&amp;"-"&amp;[2]!Table1[[#This Row],[Dest]]</f>
        <v>NAP-SSH</v>
      </c>
      <c r="M2881" s="102" t="str">
        <f t="shared" si="44"/>
        <v>ADT</v>
      </c>
      <c r="N2881" s="102">
        <f>WEEKDAY([2]!Table1[[#This Row],[Travel Date]],2)</f>
        <v>6</v>
      </c>
      <c r="P2881" s="102">
        <v>1</v>
      </c>
    </row>
    <row r="2882" spans="1:16" x14ac:dyDescent="0.25">
      <c r="A2882" s="276" t="s">
        <v>3861</v>
      </c>
      <c r="B2882" s="277" t="s">
        <v>2170</v>
      </c>
      <c r="C2882" s="277" t="s">
        <v>1075</v>
      </c>
      <c r="D2882" s="278" t="s">
        <v>294</v>
      </c>
      <c r="E2882" s="102" t="s">
        <v>275</v>
      </c>
      <c r="F2882" s="102" t="s">
        <v>5940</v>
      </c>
      <c r="G2882" s="103"/>
      <c r="H2882" s="103">
        <v>45773</v>
      </c>
      <c r="I2882" s="102" t="s">
        <v>291</v>
      </c>
      <c r="J2882" s="102" t="s">
        <v>1</v>
      </c>
      <c r="K2882" s="102" t="s">
        <v>299</v>
      </c>
      <c r="L2882" s="102" t="str">
        <f>[2]!Table1[[#This Row],[Orgn]]&amp;"-"&amp;[2]!Table1[[#This Row],[Dest]]</f>
        <v>NAP-SSH</v>
      </c>
      <c r="M2882" s="102" t="str">
        <f t="shared" ref="M2882:M2945" si="45">IF(TRIM(C2882)="INF", "INF", IF(TRIM(C2882)="CHD", "CHD", "ADT"))</f>
        <v>CHD</v>
      </c>
      <c r="N2882" s="102">
        <f>WEEKDAY([2]!Table1[[#This Row],[Travel Date]],2)</f>
        <v>6</v>
      </c>
      <c r="P2882" s="102">
        <v>1</v>
      </c>
    </row>
    <row r="2883" spans="1:16" x14ac:dyDescent="0.25">
      <c r="A2883" s="276" t="s">
        <v>3861</v>
      </c>
      <c r="B2883" s="277" t="s">
        <v>3863</v>
      </c>
      <c r="C2883" s="277" t="s">
        <v>274</v>
      </c>
      <c r="D2883" s="278" t="s">
        <v>294</v>
      </c>
      <c r="E2883" s="102" t="s">
        <v>275</v>
      </c>
      <c r="F2883" s="102" t="s">
        <v>5941</v>
      </c>
      <c r="G2883" s="103"/>
      <c r="H2883" s="103">
        <v>45773</v>
      </c>
      <c r="I2883" s="102" t="s">
        <v>291</v>
      </c>
      <c r="J2883" s="102" t="s">
        <v>1</v>
      </c>
      <c r="K2883" s="102" t="s">
        <v>299</v>
      </c>
      <c r="L2883" s="102" t="str">
        <f>[2]!Table1[[#This Row],[Orgn]]&amp;"-"&amp;[2]!Table1[[#This Row],[Dest]]</f>
        <v>NAP-SSH</v>
      </c>
      <c r="M2883" s="102" t="str">
        <f t="shared" si="45"/>
        <v>ADT</v>
      </c>
      <c r="N2883" s="102">
        <f>WEEKDAY([2]!Table1[[#This Row],[Travel Date]],2)</f>
        <v>6</v>
      </c>
      <c r="P2883" s="102">
        <v>1</v>
      </c>
    </row>
    <row r="2884" spans="1:16" x14ac:dyDescent="0.25">
      <c r="A2884" s="276" t="s">
        <v>3861</v>
      </c>
      <c r="B2884" s="277" t="s">
        <v>1989</v>
      </c>
      <c r="C2884" s="277" t="s">
        <v>1075</v>
      </c>
      <c r="D2884" s="278" t="s">
        <v>294</v>
      </c>
      <c r="E2884" s="102" t="s">
        <v>275</v>
      </c>
      <c r="F2884" s="102" t="s">
        <v>5942</v>
      </c>
      <c r="G2884" s="103"/>
      <c r="H2884" s="103">
        <v>45773</v>
      </c>
      <c r="I2884" s="102" t="s">
        <v>291</v>
      </c>
      <c r="J2884" s="102" t="s">
        <v>1</v>
      </c>
      <c r="K2884" s="102" t="s">
        <v>299</v>
      </c>
      <c r="L2884" s="102" t="str">
        <f>[2]!Table1[[#This Row],[Orgn]]&amp;"-"&amp;[2]!Table1[[#This Row],[Dest]]</f>
        <v>NAP-SSH</v>
      </c>
      <c r="M2884" s="102" t="str">
        <f t="shared" si="45"/>
        <v>CHD</v>
      </c>
      <c r="N2884" s="102">
        <f>WEEKDAY([2]!Table1[[#This Row],[Travel Date]],2)</f>
        <v>6</v>
      </c>
      <c r="P2884" s="102">
        <v>1</v>
      </c>
    </row>
    <row r="2885" spans="1:16" x14ac:dyDescent="0.25">
      <c r="A2885" s="276" t="s">
        <v>3866</v>
      </c>
      <c r="B2885" s="277" t="s">
        <v>3867</v>
      </c>
      <c r="C2885" s="277" t="s">
        <v>277</v>
      </c>
      <c r="D2885" s="278" t="s">
        <v>294</v>
      </c>
      <c r="E2885" s="102" t="s">
        <v>275</v>
      </c>
      <c r="F2885" s="102" t="s">
        <v>5943</v>
      </c>
      <c r="G2885" s="103"/>
      <c r="H2885" s="103">
        <v>45773</v>
      </c>
      <c r="I2885" s="102" t="s">
        <v>291</v>
      </c>
      <c r="J2885" s="102" t="s">
        <v>1</v>
      </c>
      <c r="K2885" s="102" t="s">
        <v>299</v>
      </c>
      <c r="L2885" s="102" t="str">
        <f>[2]!Table1[[#This Row],[Orgn]]&amp;"-"&amp;[2]!Table1[[#This Row],[Dest]]</f>
        <v>NAP-SSH</v>
      </c>
      <c r="M2885" s="102" t="str">
        <f t="shared" si="45"/>
        <v>ADT</v>
      </c>
      <c r="N2885" s="102">
        <f>WEEKDAY([2]!Table1[[#This Row],[Travel Date]],2)</f>
        <v>6</v>
      </c>
      <c r="P2885" s="102">
        <v>1</v>
      </c>
    </row>
    <row r="2886" spans="1:16" x14ac:dyDescent="0.25">
      <c r="A2886" s="276" t="s">
        <v>3869</v>
      </c>
      <c r="B2886" s="277" t="s">
        <v>3870</v>
      </c>
      <c r="C2886" s="277" t="s">
        <v>277</v>
      </c>
      <c r="D2886" s="278" t="s">
        <v>294</v>
      </c>
      <c r="E2886" s="102" t="s">
        <v>275</v>
      </c>
      <c r="F2886" s="102" t="s">
        <v>3871</v>
      </c>
      <c r="G2886" s="103"/>
      <c r="H2886" s="103">
        <v>45773</v>
      </c>
      <c r="I2886" s="102" t="s">
        <v>291</v>
      </c>
      <c r="J2886" s="102" t="s">
        <v>1</v>
      </c>
      <c r="K2886" s="102" t="s">
        <v>299</v>
      </c>
      <c r="L2886" s="102" t="str">
        <f>[2]!Table1[[#This Row],[Orgn]]&amp;"-"&amp;[2]!Table1[[#This Row],[Dest]]</f>
        <v>NAP-SSH</v>
      </c>
      <c r="M2886" s="102" t="str">
        <f t="shared" si="45"/>
        <v>ADT</v>
      </c>
      <c r="N2886" s="102">
        <f>WEEKDAY([2]!Table1[[#This Row],[Travel Date]],2)</f>
        <v>6</v>
      </c>
      <c r="P2886" s="102">
        <v>1</v>
      </c>
    </row>
    <row r="2887" spans="1:16" x14ac:dyDescent="0.25">
      <c r="A2887" s="276" t="s">
        <v>2042</v>
      </c>
      <c r="B2887" s="277" t="s">
        <v>1146</v>
      </c>
      <c r="C2887" s="277" t="s">
        <v>277</v>
      </c>
      <c r="D2887" s="278" t="s">
        <v>3619</v>
      </c>
      <c r="E2887" s="102" t="s">
        <v>275</v>
      </c>
      <c r="F2887" s="102" t="s">
        <v>3872</v>
      </c>
      <c r="G2887" s="103"/>
      <c r="H2887" s="103">
        <v>45773</v>
      </c>
      <c r="I2887" s="102" t="s">
        <v>291</v>
      </c>
      <c r="J2887" s="102" t="s">
        <v>1</v>
      </c>
      <c r="K2887" s="102" t="s">
        <v>299</v>
      </c>
      <c r="L2887" s="102" t="str">
        <f>[2]!Table1[[#This Row],[Orgn]]&amp;"-"&amp;[2]!Table1[[#This Row],[Dest]]</f>
        <v>NAP-SSH</v>
      </c>
      <c r="M2887" s="102" t="str">
        <f t="shared" si="45"/>
        <v>ADT</v>
      </c>
      <c r="N2887" s="102">
        <f>WEEKDAY([2]!Table1[[#This Row],[Travel Date]],2)</f>
        <v>6</v>
      </c>
      <c r="P2887" s="102">
        <v>1</v>
      </c>
    </row>
    <row r="2888" spans="1:16" x14ac:dyDescent="0.25">
      <c r="A2888" s="276" t="s">
        <v>1645</v>
      </c>
      <c r="B2888" s="277" t="s">
        <v>1160</v>
      </c>
      <c r="C2888" s="277" t="s">
        <v>277</v>
      </c>
      <c r="D2888" s="278" t="s">
        <v>3619</v>
      </c>
      <c r="E2888" s="102" t="s">
        <v>275</v>
      </c>
      <c r="F2888" s="102" t="s">
        <v>3873</v>
      </c>
      <c r="G2888" s="103"/>
      <c r="H2888" s="103">
        <v>45773</v>
      </c>
      <c r="I2888" s="102" t="s">
        <v>291</v>
      </c>
      <c r="J2888" s="102" t="s">
        <v>1</v>
      </c>
      <c r="K2888" s="102" t="s">
        <v>299</v>
      </c>
      <c r="L2888" s="102" t="str">
        <f>[2]!Table1[[#This Row],[Orgn]]&amp;"-"&amp;[2]!Table1[[#This Row],[Dest]]</f>
        <v>NAP-SSH</v>
      </c>
      <c r="M2888" s="102" t="str">
        <f t="shared" si="45"/>
        <v>ADT</v>
      </c>
      <c r="N2888" s="102">
        <f>WEEKDAY([2]!Table1[[#This Row],[Travel Date]],2)</f>
        <v>6</v>
      </c>
      <c r="P2888" s="102">
        <v>1</v>
      </c>
    </row>
    <row r="2889" spans="1:16" x14ac:dyDescent="0.25">
      <c r="A2889" s="276" t="s">
        <v>5944</v>
      </c>
      <c r="B2889" s="277" t="s">
        <v>1077</v>
      </c>
      <c r="C2889" s="277" t="s">
        <v>277</v>
      </c>
      <c r="D2889" s="278" t="s">
        <v>279</v>
      </c>
      <c r="E2889" s="102" t="s">
        <v>275</v>
      </c>
      <c r="F2889" s="102" t="s">
        <v>5945</v>
      </c>
      <c r="G2889" s="103"/>
      <c r="H2889" s="103">
        <v>45773</v>
      </c>
      <c r="I2889" s="102" t="s">
        <v>291</v>
      </c>
      <c r="J2889" s="102" t="s">
        <v>1</v>
      </c>
      <c r="K2889" s="102" t="s">
        <v>299</v>
      </c>
      <c r="L2889" s="102" t="str">
        <f>[2]!Table1[[#This Row],[Orgn]]&amp;"-"&amp;[2]!Table1[[#This Row],[Dest]]</f>
        <v>NAP-SSH</v>
      </c>
      <c r="M2889" s="102" t="str">
        <f t="shared" si="45"/>
        <v>ADT</v>
      </c>
      <c r="N2889" s="102">
        <f>WEEKDAY([2]!Table1[[#This Row],[Travel Date]],2)</f>
        <v>6</v>
      </c>
      <c r="P2889" s="102">
        <v>1</v>
      </c>
    </row>
    <row r="2890" spans="1:16" x14ac:dyDescent="0.25">
      <c r="A2890" s="276" t="s">
        <v>5946</v>
      </c>
      <c r="B2890" s="277" t="s">
        <v>1630</v>
      </c>
      <c r="C2890" s="277" t="s">
        <v>274</v>
      </c>
      <c r="D2890" s="278" t="s">
        <v>1233</v>
      </c>
      <c r="E2890" s="102" t="s">
        <v>275</v>
      </c>
      <c r="F2890" s="102" t="s">
        <v>5947</v>
      </c>
      <c r="G2890" s="103"/>
      <c r="H2890" s="103">
        <v>45773</v>
      </c>
      <c r="I2890" s="102" t="s">
        <v>291</v>
      </c>
      <c r="J2890" s="102" t="s">
        <v>1</v>
      </c>
      <c r="K2890" s="102" t="s">
        <v>299</v>
      </c>
      <c r="L2890" s="102" t="str">
        <f>[2]!Table1[[#This Row],[Orgn]]&amp;"-"&amp;[2]!Table1[[#This Row],[Dest]]</f>
        <v>NAP-SSH</v>
      </c>
      <c r="M2890" s="102" t="str">
        <f t="shared" si="45"/>
        <v>ADT</v>
      </c>
      <c r="N2890" s="102">
        <f>WEEKDAY([2]!Table1[[#This Row],[Travel Date]],2)</f>
        <v>6</v>
      </c>
      <c r="P2890" s="102">
        <v>1</v>
      </c>
    </row>
    <row r="2891" spans="1:16" x14ac:dyDescent="0.25">
      <c r="A2891" s="276" t="s">
        <v>3877</v>
      </c>
      <c r="B2891" s="277" t="s">
        <v>1185</v>
      </c>
      <c r="C2891" s="277" t="s">
        <v>1115</v>
      </c>
      <c r="D2891" s="278" t="s">
        <v>280</v>
      </c>
      <c r="E2891" s="102" t="s">
        <v>275</v>
      </c>
      <c r="F2891" s="102" t="s">
        <v>3878</v>
      </c>
      <c r="G2891" s="103"/>
      <c r="H2891" s="103">
        <v>45773</v>
      </c>
      <c r="I2891" s="102" t="s">
        <v>291</v>
      </c>
      <c r="J2891" s="102" t="s">
        <v>1</v>
      </c>
      <c r="K2891" s="102" t="s">
        <v>299</v>
      </c>
      <c r="L2891" s="102" t="str">
        <f>[2]!Table1[[#This Row],[Orgn]]&amp;"-"&amp;[2]!Table1[[#This Row],[Dest]]</f>
        <v>NAP-SSH</v>
      </c>
      <c r="M2891" s="102" t="str">
        <f t="shared" si="45"/>
        <v>ADT</v>
      </c>
      <c r="N2891" s="102">
        <f>WEEKDAY([2]!Table1[[#This Row],[Travel Date]],2)</f>
        <v>6</v>
      </c>
      <c r="P2891" s="102">
        <v>1</v>
      </c>
    </row>
    <row r="2892" spans="1:16" x14ac:dyDescent="0.25">
      <c r="A2892" s="276" t="s">
        <v>1777</v>
      </c>
      <c r="B2892" s="277" t="s">
        <v>5948</v>
      </c>
      <c r="C2892" s="277" t="s">
        <v>1070</v>
      </c>
      <c r="D2892" s="278" t="s">
        <v>280</v>
      </c>
      <c r="E2892" s="102" t="s">
        <v>275</v>
      </c>
      <c r="F2892" s="102" t="s">
        <v>3880</v>
      </c>
      <c r="G2892" s="103"/>
      <c r="H2892" s="103">
        <v>45773</v>
      </c>
      <c r="I2892" s="102" t="s">
        <v>291</v>
      </c>
      <c r="J2892" s="102" t="s">
        <v>1</v>
      </c>
      <c r="K2892" s="102" t="s">
        <v>299</v>
      </c>
      <c r="L2892" s="102" t="str">
        <f>[2]!Table1[[#This Row],[Orgn]]&amp;"-"&amp;[2]!Table1[[#This Row],[Dest]]</f>
        <v>NAP-SSH</v>
      </c>
      <c r="M2892" s="102" t="str">
        <f t="shared" si="45"/>
        <v>ADT</v>
      </c>
      <c r="N2892" s="102">
        <f>WEEKDAY([2]!Table1[[#This Row],[Travel Date]],2)</f>
        <v>6</v>
      </c>
      <c r="P2892" s="102">
        <v>1</v>
      </c>
    </row>
    <row r="2893" spans="1:16" x14ac:dyDescent="0.25">
      <c r="A2893" s="276" t="s">
        <v>3881</v>
      </c>
      <c r="B2893" s="277" t="s">
        <v>3882</v>
      </c>
      <c r="C2893" s="277" t="s">
        <v>277</v>
      </c>
      <c r="D2893" s="278" t="s">
        <v>294</v>
      </c>
      <c r="E2893" s="102" t="s">
        <v>275</v>
      </c>
      <c r="F2893" s="102" t="s">
        <v>3883</v>
      </c>
      <c r="G2893" s="103"/>
      <c r="H2893" s="103">
        <v>45773</v>
      </c>
      <c r="I2893" s="102" t="s">
        <v>291</v>
      </c>
      <c r="J2893" s="102" t="s">
        <v>1</v>
      </c>
      <c r="K2893" s="102" t="s">
        <v>299</v>
      </c>
      <c r="L2893" s="102" t="str">
        <f>[2]!Table1[[#This Row],[Orgn]]&amp;"-"&amp;[2]!Table1[[#This Row],[Dest]]</f>
        <v>NAP-SSH</v>
      </c>
      <c r="M2893" s="102" t="str">
        <f t="shared" si="45"/>
        <v>ADT</v>
      </c>
      <c r="N2893" s="102">
        <f>WEEKDAY([2]!Table1[[#This Row],[Travel Date]],2)</f>
        <v>6</v>
      </c>
      <c r="P2893" s="102">
        <v>1</v>
      </c>
    </row>
    <row r="2894" spans="1:16" x14ac:dyDescent="0.25">
      <c r="A2894" s="276" t="s">
        <v>3884</v>
      </c>
      <c r="B2894" s="277" t="s">
        <v>1344</v>
      </c>
      <c r="C2894" s="277" t="s">
        <v>274</v>
      </c>
      <c r="D2894" s="278" t="s">
        <v>294</v>
      </c>
      <c r="E2894" s="102" t="s">
        <v>275</v>
      </c>
      <c r="F2894" s="102" t="s">
        <v>5949</v>
      </c>
      <c r="G2894" s="103"/>
      <c r="H2894" s="103">
        <v>45773</v>
      </c>
      <c r="I2894" s="102" t="s">
        <v>291</v>
      </c>
      <c r="J2894" s="102" t="s">
        <v>1</v>
      </c>
      <c r="K2894" s="102" t="s">
        <v>299</v>
      </c>
      <c r="L2894" s="102" t="str">
        <f>[2]!Table1[[#This Row],[Orgn]]&amp;"-"&amp;[2]!Table1[[#This Row],[Dest]]</f>
        <v>NAP-SSH</v>
      </c>
      <c r="M2894" s="102" t="str">
        <f t="shared" si="45"/>
        <v>ADT</v>
      </c>
      <c r="N2894" s="102">
        <f>WEEKDAY([2]!Table1[[#This Row],[Travel Date]],2)</f>
        <v>6</v>
      </c>
      <c r="P2894" s="102">
        <v>1</v>
      </c>
    </row>
    <row r="2895" spans="1:16" x14ac:dyDescent="0.25">
      <c r="A2895" s="276" t="s">
        <v>3884</v>
      </c>
      <c r="B2895" s="277" t="s">
        <v>1793</v>
      </c>
      <c r="C2895" s="277" t="s">
        <v>274</v>
      </c>
      <c r="D2895" s="278" t="s">
        <v>294</v>
      </c>
      <c r="E2895" s="102" t="s">
        <v>275</v>
      </c>
      <c r="F2895" s="102" t="s">
        <v>5950</v>
      </c>
      <c r="G2895" s="103"/>
      <c r="H2895" s="103">
        <v>45773</v>
      </c>
      <c r="I2895" s="102" t="s">
        <v>291</v>
      </c>
      <c r="J2895" s="102" t="s">
        <v>1</v>
      </c>
      <c r="K2895" s="102" t="s">
        <v>299</v>
      </c>
      <c r="L2895" s="102" t="str">
        <f>[2]!Table1[[#This Row],[Orgn]]&amp;"-"&amp;[2]!Table1[[#This Row],[Dest]]</f>
        <v>NAP-SSH</v>
      </c>
      <c r="M2895" s="102" t="str">
        <f t="shared" si="45"/>
        <v>ADT</v>
      </c>
      <c r="N2895" s="102">
        <f>WEEKDAY([2]!Table1[[#This Row],[Travel Date]],2)</f>
        <v>6</v>
      </c>
      <c r="P2895" s="102">
        <v>1</v>
      </c>
    </row>
    <row r="2896" spans="1:16" x14ac:dyDescent="0.25">
      <c r="A2896" s="276" t="s">
        <v>3884</v>
      </c>
      <c r="B2896" s="277" t="s">
        <v>2050</v>
      </c>
      <c r="C2896" s="277" t="s">
        <v>274</v>
      </c>
      <c r="D2896" s="278" t="s">
        <v>294</v>
      </c>
      <c r="E2896" s="102" t="s">
        <v>275</v>
      </c>
      <c r="F2896" s="102" t="s">
        <v>5951</v>
      </c>
      <c r="G2896" s="103"/>
      <c r="H2896" s="103">
        <v>45773</v>
      </c>
      <c r="I2896" s="102" t="s">
        <v>291</v>
      </c>
      <c r="J2896" s="102" t="s">
        <v>1</v>
      </c>
      <c r="K2896" s="102" t="s">
        <v>299</v>
      </c>
      <c r="L2896" s="102" t="str">
        <f>[2]!Table1[[#This Row],[Orgn]]&amp;"-"&amp;[2]!Table1[[#This Row],[Dest]]</f>
        <v>NAP-SSH</v>
      </c>
      <c r="M2896" s="102" t="str">
        <f t="shared" si="45"/>
        <v>ADT</v>
      </c>
      <c r="N2896" s="102">
        <f>WEEKDAY([2]!Table1[[#This Row],[Travel Date]],2)</f>
        <v>6</v>
      </c>
      <c r="P2896" s="102">
        <v>1</v>
      </c>
    </row>
    <row r="2897" spans="1:16" x14ac:dyDescent="0.25">
      <c r="A2897" s="276" t="s">
        <v>3888</v>
      </c>
      <c r="B2897" s="277" t="s">
        <v>3889</v>
      </c>
      <c r="C2897" s="277" t="s">
        <v>277</v>
      </c>
      <c r="D2897" s="278" t="s">
        <v>294</v>
      </c>
      <c r="E2897" s="102" t="s">
        <v>275</v>
      </c>
      <c r="F2897" s="102" t="s">
        <v>5952</v>
      </c>
      <c r="G2897" s="103"/>
      <c r="H2897" s="103">
        <v>45773</v>
      </c>
      <c r="I2897" s="102" t="s">
        <v>291</v>
      </c>
      <c r="J2897" s="102" t="s">
        <v>1</v>
      </c>
      <c r="K2897" s="102" t="s">
        <v>299</v>
      </c>
      <c r="L2897" s="102" t="str">
        <f>[2]!Table1[[#This Row],[Orgn]]&amp;"-"&amp;[2]!Table1[[#This Row],[Dest]]</f>
        <v>NAP-SSH</v>
      </c>
      <c r="M2897" s="102" t="str">
        <f t="shared" si="45"/>
        <v>ADT</v>
      </c>
      <c r="N2897" s="102">
        <f>WEEKDAY([2]!Table1[[#This Row],[Travel Date]],2)</f>
        <v>6</v>
      </c>
      <c r="P2897" s="102">
        <v>1</v>
      </c>
    </row>
    <row r="2898" spans="1:16" x14ac:dyDescent="0.25">
      <c r="A2898" s="276" t="s">
        <v>5953</v>
      </c>
      <c r="B2898" s="277" t="s">
        <v>1753</v>
      </c>
      <c r="C2898" s="277" t="s">
        <v>274</v>
      </c>
      <c r="D2898" s="278" t="s">
        <v>1233</v>
      </c>
      <c r="E2898" s="102" t="s">
        <v>275</v>
      </c>
      <c r="F2898" s="102" t="s">
        <v>5954</v>
      </c>
      <c r="G2898" s="103"/>
      <c r="H2898" s="103">
        <v>45773</v>
      </c>
      <c r="I2898" s="102" t="s">
        <v>291</v>
      </c>
      <c r="J2898" s="102" t="s">
        <v>1</v>
      </c>
      <c r="K2898" s="102" t="s">
        <v>299</v>
      </c>
      <c r="L2898" s="102" t="str">
        <f>[2]!Table1[[#This Row],[Orgn]]&amp;"-"&amp;[2]!Table1[[#This Row],[Dest]]</f>
        <v>NAP-SSH</v>
      </c>
      <c r="M2898" s="102" t="str">
        <f t="shared" si="45"/>
        <v>ADT</v>
      </c>
      <c r="N2898" s="102">
        <f>WEEKDAY([2]!Table1[[#This Row],[Travel Date]],2)</f>
        <v>6</v>
      </c>
      <c r="P2898" s="102">
        <v>1</v>
      </c>
    </row>
    <row r="2899" spans="1:16" x14ac:dyDescent="0.25">
      <c r="A2899" s="276" t="s">
        <v>3891</v>
      </c>
      <c r="B2899" s="277" t="s">
        <v>1123</v>
      </c>
      <c r="C2899" s="277" t="s">
        <v>277</v>
      </c>
      <c r="D2899" s="278" t="s">
        <v>3619</v>
      </c>
      <c r="E2899" s="102" t="s">
        <v>275</v>
      </c>
      <c r="F2899" s="102" t="s">
        <v>3892</v>
      </c>
      <c r="G2899" s="103"/>
      <c r="H2899" s="103">
        <v>45773</v>
      </c>
      <c r="I2899" s="102" t="s">
        <v>291</v>
      </c>
      <c r="J2899" s="102" t="s">
        <v>1</v>
      </c>
      <c r="K2899" s="102" t="s">
        <v>299</v>
      </c>
      <c r="L2899" s="102" t="str">
        <f>[2]!Table1[[#This Row],[Orgn]]&amp;"-"&amp;[2]!Table1[[#This Row],[Dest]]</f>
        <v>NAP-SSH</v>
      </c>
      <c r="M2899" s="102" t="str">
        <f t="shared" si="45"/>
        <v>ADT</v>
      </c>
      <c r="N2899" s="102">
        <f>WEEKDAY([2]!Table1[[#This Row],[Travel Date]],2)</f>
        <v>6</v>
      </c>
      <c r="P2899" s="102">
        <v>1</v>
      </c>
    </row>
    <row r="2900" spans="1:16" x14ac:dyDescent="0.25">
      <c r="A2900" s="276" t="s">
        <v>5955</v>
      </c>
      <c r="B2900" s="277" t="s">
        <v>1282</v>
      </c>
      <c r="C2900" s="277" t="s">
        <v>277</v>
      </c>
      <c r="D2900" s="278" t="s">
        <v>279</v>
      </c>
      <c r="E2900" s="102" t="s">
        <v>275</v>
      </c>
      <c r="F2900" s="102" t="s">
        <v>5956</v>
      </c>
      <c r="G2900" s="103"/>
      <c r="H2900" s="103">
        <v>45773</v>
      </c>
      <c r="I2900" s="102" t="s">
        <v>291</v>
      </c>
      <c r="J2900" s="102" t="s">
        <v>1</v>
      </c>
      <c r="K2900" s="102" t="s">
        <v>299</v>
      </c>
      <c r="L2900" s="102" t="str">
        <f>[2]!Table1[[#This Row],[Orgn]]&amp;"-"&amp;[2]!Table1[[#This Row],[Dest]]</f>
        <v>NAP-SSH</v>
      </c>
      <c r="M2900" s="102" t="str">
        <f t="shared" si="45"/>
        <v>ADT</v>
      </c>
      <c r="N2900" s="102">
        <f>WEEKDAY([2]!Table1[[#This Row],[Travel Date]],2)</f>
        <v>6</v>
      </c>
      <c r="P2900" s="102">
        <v>1</v>
      </c>
    </row>
    <row r="2901" spans="1:16" x14ac:dyDescent="0.25">
      <c r="A2901" s="276" t="s">
        <v>3893</v>
      </c>
      <c r="B2901" s="277" t="s">
        <v>1765</v>
      </c>
      <c r="C2901" s="277" t="s">
        <v>1087</v>
      </c>
      <c r="D2901" s="278" t="s">
        <v>443</v>
      </c>
      <c r="E2901" s="102" t="s">
        <v>275</v>
      </c>
      <c r="F2901" s="102" t="s">
        <v>3894</v>
      </c>
      <c r="G2901" s="103"/>
      <c r="H2901" s="103">
        <v>45773</v>
      </c>
      <c r="I2901" s="102" t="s">
        <v>291</v>
      </c>
      <c r="J2901" s="102" t="s">
        <v>1</v>
      </c>
      <c r="K2901" s="102" t="s">
        <v>299</v>
      </c>
      <c r="L2901" s="102" t="str">
        <f>[2]!Table1[[#This Row],[Orgn]]&amp;"-"&amp;[2]!Table1[[#This Row],[Dest]]</f>
        <v>NAP-SSH</v>
      </c>
      <c r="M2901" s="102" t="str">
        <f t="shared" si="45"/>
        <v>ADT</v>
      </c>
      <c r="N2901" s="102">
        <f>WEEKDAY([2]!Table1[[#This Row],[Travel Date]],2)</f>
        <v>6</v>
      </c>
      <c r="P2901" s="102">
        <v>1</v>
      </c>
    </row>
    <row r="2902" spans="1:16" x14ac:dyDescent="0.25">
      <c r="A2902" s="276" t="s">
        <v>1399</v>
      </c>
      <c r="B2902" s="277" t="s">
        <v>1121</v>
      </c>
      <c r="C2902" s="277" t="s">
        <v>274</v>
      </c>
      <c r="D2902" s="278" t="s">
        <v>443</v>
      </c>
      <c r="E2902" s="102" t="s">
        <v>275</v>
      </c>
      <c r="F2902" s="102" t="s">
        <v>3895</v>
      </c>
      <c r="G2902" s="103"/>
      <c r="H2902" s="103">
        <v>45773</v>
      </c>
      <c r="I2902" s="102" t="s">
        <v>291</v>
      </c>
      <c r="J2902" s="102" t="s">
        <v>1</v>
      </c>
      <c r="K2902" s="102" t="s">
        <v>299</v>
      </c>
      <c r="L2902" s="102" t="str">
        <f>[2]!Table1[[#This Row],[Orgn]]&amp;"-"&amp;[2]!Table1[[#This Row],[Dest]]</f>
        <v>NAP-SSH</v>
      </c>
      <c r="M2902" s="102" t="str">
        <f t="shared" si="45"/>
        <v>ADT</v>
      </c>
      <c r="N2902" s="102">
        <f>WEEKDAY([2]!Table1[[#This Row],[Travel Date]],2)</f>
        <v>6</v>
      </c>
      <c r="P2902" s="102">
        <v>1</v>
      </c>
    </row>
    <row r="2903" spans="1:16" x14ac:dyDescent="0.25">
      <c r="A2903" s="276" t="s">
        <v>1399</v>
      </c>
      <c r="B2903" s="277" t="s">
        <v>3896</v>
      </c>
      <c r="C2903" s="277" t="s">
        <v>1087</v>
      </c>
      <c r="D2903" s="278" t="s">
        <v>443</v>
      </c>
      <c r="E2903" s="102" t="s">
        <v>275</v>
      </c>
      <c r="F2903" s="102" t="s">
        <v>5957</v>
      </c>
      <c r="G2903" s="103"/>
      <c r="H2903" s="103">
        <v>45773</v>
      </c>
      <c r="I2903" s="102" t="s">
        <v>291</v>
      </c>
      <c r="J2903" s="102" t="s">
        <v>1</v>
      </c>
      <c r="K2903" s="102" t="s">
        <v>299</v>
      </c>
      <c r="L2903" s="102" t="str">
        <f>[2]!Table1[[#This Row],[Orgn]]&amp;"-"&amp;[2]!Table1[[#This Row],[Dest]]</f>
        <v>NAP-SSH</v>
      </c>
      <c r="M2903" s="102" t="str">
        <f t="shared" si="45"/>
        <v>ADT</v>
      </c>
      <c r="N2903" s="102">
        <f>WEEKDAY([2]!Table1[[#This Row],[Travel Date]],2)</f>
        <v>6</v>
      </c>
      <c r="P2903" s="102">
        <v>1</v>
      </c>
    </row>
    <row r="2904" spans="1:16" x14ac:dyDescent="0.25">
      <c r="A2904" s="276" t="s">
        <v>1399</v>
      </c>
      <c r="B2904" s="277" t="s">
        <v>3898</v>
      </c>
      <c r="C2904" s="277" t="s">
        <v>1075</v>
      </c>
      <c r="D2904" s="278" t="s">
        <v>443</v>
      </c>
      <c r="E2904" s="102" t="s">
        <v>275</v>
      </c>
      <c r="F2904" s="102" t="s">
        <v>5958</v>
      </c>
      <c r="G2904" s="103"/>
      <c r="H2904" s="103">
        <v>45773</v>
      </c>
      <c r="I2904" s="102" t="s">
        <v>291</v>
      </c>
      <c r="J2904" s="102" t="s">
        <v>1</v>
      </c>
      <c r="K2904" s="102" t="s">
        <v>299</v>
      </c>
      <c r="L2904" s="102" t="str">
        <f>[2]!Table1[[#This Row],[Orgn]]&amp;"-"&amp;[2]!Table1[[#This Row],[Dest]]</f>
        <v>NAP-SSH</v>
      </c>
      <c r="M2904" s="102" t="str">
        <f t="shared" si="45"/>
        <v>CHD</v>
      </c>
      <c r="N2904" s="102">
        <f>WEEKDAY([2]!Table1[[#This Row],[Travel Date]],2)</f>
        <v>6</v>
      </c>
      <c r="P2904" s="102">
        <v>1</v>
      </c>
    </row>
    <row r="2905" spans="1:16" x14ac:dyDescent="0.25">
      <c r="A2905" s="276" t="s">
        <v>3900</v>
      </c>
      <c r="B2905" s="277" t="s">
        <v>1704</v>
      </c>
      <c r="C2905" s="277" t="s">
        <v>277</v>
      </c>
      <c r="D2905" s="278" t="s">
        <v>279</v>
      </c>
      <c r="E2905" s="102" t="s">
        <v>275</v>
      </c>
      <c r="F2905" s="102" t="s">
        <v>3901</v>
      </c>
      <c r="G2905" s="103"/>
      <c r="H2905" s="103">
        <v>45773</v>
      </c>
      <c r="I2905" s="102" t="s">
        <v>291</v>
      </c>
      <c r="J2905" s="102" t="s">
        <v>1</v>
      </c>
      <c r="K2905" s="102" t="s">
        <v>299</v>
      </c>
      <c r="L2905" s="102" t="str">
        <f>[2]!Table1[[#This Row],[Orgn]]&amp;"-"&amp;[2]!Table1[[#This Row],[Dest]]</f>
        <v>NAP-SSH</v>
      </c>
      <c r="M2905" s="102" t="str">
        <f t="shared" si="45"/>
        <v>ADT</v>
      </c>
      <c r="N2905" s="102">
        <f>WEEKDAY([2]!Table1[[#This Row],[Travel Date]],2)</f>
        <v>6</v>
      </c>
      <c r="P2905" s="102">
        <v>1</v>
      </c>
    </row>
    <row r="2906" spans="1:16" x14ac:dyDescent="0.25">
      <c r="A2906" s="276" t="s">
        <v>3902</v>
      </c>
      <c r="B2906" s="277" t="s">
        <v>1551</v>
      </c>
      <c r="C2906" s="277" t="s">
        <v>277</v>
      </c>
      <c r="D2906" s="278" t="s">
        <v>294</v>
      </c>
      <c r="E2906" s="102" t="s">
        <v>275</v>
      </c>
      <c r="F2906" s="102" t="s">
        <v>5959</v>
      </c>
      <c r="G2906" s="103"/>
      <c r="H2906" s="103">
        <v>45773</v>
      </c>
      <c r="I2906" s="102" t="s">
        <v>291</v>
      </c>
      <c r="J2906" s="102" t="s">
        <v>1</v>
      </c>
      <c r="K2906" s="102" t="s">
        <v>299</v>
      </c>
      <c r="L2906" s="102" t="str">
        <f>[2]!Table1[[#This Row],[Orgn]]&amp;"-"&amp;[2]!Table1[[#This Row],[Dest]]</f>
        <v>NAP-SSH</v>
      </c>
      <c r="M2906" s="102" t="str">
        <f t="shared" si="45"/>
        <v>ADT</v>
      </c>
      <c r="N2906" s="102">
        <f>WEEKDAY([2]!Table1[[#This Row],[Travel Date]],2)</f>
        <v>6</v>
      </c>
      <c r="P2906" s="102">
        <v>1</v>
      </c>
    </row>
    <row r="2907" spans="1:16" x14ac:dyDescent="0.25">
      <c r="A2907" s="276" t="s">
        <v>3904</v>
      </c>
      <c r="B2907" s="277" t="s">
        <v>1242</v>
      </c>
      <c r="C2907" s="277" t="s">
        <v>277</v>
      </c>
      <c r="D2907" s="278" t="s">
        <v>3619</v>
      </c>
      <c r="E2907" s="102" t="s">
        <v>275</v>
      </c>
      <c r="F2907" s="102" t="s">
        <v>3905</v>
      </c>
      <c r="G2907" s="103"/>
      <c r="H2907" s="103">
        <v>45773</v>
      </c>
      <c r="I2907" s="102" t="s">
        <v>291</v>
      </c>
      <c r="J2907" s="102" t="s">
        <v>1</v>
      </c>
      <c r="K2907" s="102" t="s">
        <v>299</v>
      </c>
      <c r="L2907" s="102" t="str">
        <f>[2]!Table1[[#This Row],[Orgn]]&amp;"-"&amp;[2]!Table1[[#This Row],[Dest]]</f>
        <v>NAP-SSH</v>
      </c>
      <c r="M2907" s="102" t="str">
        <f t="shared" si="45"/>
        <v>ADT</v>
      </c>
      <c r="N2907" s="102">
        <f>WEEKDAY([2]!Table1[[#This Row],[Travel Date]],2)</f>
        <v>6</v>
      </c>
      <c r="P2907" s="102">
        <v>1</v>
      </c>
    </row>
    <row r="2908" spans="1:16" x14ac:dyDescent="0.25">
      <c r="A2908" s="276" t="s">
        <v>3906</v>
      </c>
      <c r="B2908" s="277" t="s">
        <v>1069</v>
      </c>
      <c r="C2908" s="277" t="s">
        <v>274</v>
      </c>
      <c r="D2908" s="278" t="s">
        <v>279</v>
      </c>
      <c r="E2908" s="102" t="s">
        <v>275</v>
      </c>
      <c r="F2908" s="102" t="s">
        <v>3908</v>
      </c>
      <c r="G2908" s="103"/>
      <c r="H2908" s="103">
        <v>45773</v>
      </c>
      <c r="I2908" s="102" t="s">
        <v>291</v>
      </c>
      <c r="J2908" s="102" t="s">
        <v>1</v>
      </c>
      <c r="K2908" s="102" t="s">
        <v>299</v>
      </c>
      <c r="L2908" s="102" t="str">
        <f>[2]!Table1[[#This Row],[Orgn]]&amp;"-"&amp;[2]!Table1[[#This Row],[Dest]]</f>
        <v>NAP-SSH</v>
      </c>
      <c r="M2908" s="102" t="str">
        <f t="shared" si="45"/>
        <v>ADT</v>
      </c>
      <c r="N2908" s="102">
        <f>WEEKDAY([2]!Table1[[#This Row],[Travel Date]],2)</f>
        <v>6</v>
      </c>
      <c r="P2908" s="102">
        <v>1</v>
      </c>
    </row>
    <row r="2909" spans="1:16" x14ac:dyDescent="0.25">
      <c r="A2909" s="276" t="s">
        <v>3906</v>
      </c>
      <c r="B2909" s="277" t="s">
        <v>1163</v>
      </c>
      <c r="C2909" s="277" t="s">
        <v>277</v>
      </c>
      <c r="D2909" s="278" t="s">
        <v>279</v>
      </c>
      <c r="E2909" s="102" t="s">
        <v>275</v>
      </c>
      <c r="F2909" s="102" t="s">
        <v>3907</v>
      </c>
      <c r="G2909" s="103"/>
      <c r="H2909" s="103">
        <v>45773</v>
      </c>
      <c r="I2909" s="102" t="s">
        <v>291</v>
      </c>
      <c r="J2909" s="102" t="s">
        <v>1</v>
      </c>
      <c r="K2909" s="102" t="s">
        <v>299</v>
      </c>
      <c r="L2909" s="102" t="str">
        <f>[2]!Table1[[#This Row],[Orgn]]&amp;"-"&amp;[2]!Table1[[#This Row],[Dest]]</f>
        <v>NAP-SSH</v>
      </c>
      <c r="M2909" s="102" t="str">
        <f t="shared" si="45"/>
        <v>ADT</v>
      </c>
      <c r="N2909" s="102">
        <f>WEEKDAY([2]!Table1[[#This Row],[Travel Date]],2)</f>
        <v>6</v>
      </c>
      <c r="P2909" s="102">
        <v>1</v>
      </c>
    </row>
    <row r="2910" spans="1:16" x14ac:dyDescent="0.25">
      <c r="A2910" s="276" t="s">
        <v>3909</v>
      </c>
      <c r="B2910" s="277" t="s">
        <v>1546</v>
      </c>
      <c r="C2910" s="277" t="s">
        <v>274</v>
      </c>
      <c r="D2910" s="278" t="s">
        <v>294</v>
      </c>
      <c r="E2910" s="102" t="s">
        <v>275</v>
      </c>
      <c r="F2910" s="102" t="s">
        <v>3910</v>
      </c>
      <c r="G2910" s="103"/>
      <c r="H2910" s="103">
        <v>45773</v>
      </c>
      <c r="I2910" s="102" t="s">
        <v>291</v>
      </c>
      <c r="J2910" s="102" t="s">
        <v>1</v>
      </c>
      <c r="K2910" s="102" t="s">
        <v>299</v>
      </c>
      <c r="L2910" s="102" t="str">
        <f>[2]!Table1[[#This Row],[Orgn]]&amp;"-"&amp;[2]!Table1[[#This Row],[Dest]]</f>
        <v>NAP-SSH</v>
      </c>
      <c r="M2910" s="102" t="str">
        <f t="shared" si="45"/>
        <v>ADT</v>
      </c>
      <c r="N2910" s="102">
        <f>WEEKDAY([2]!Table1[[#This Row],[Travel Date]],2)</f>
        <v>6</v>
      </c>
      <c r="P2910" s="102">
        <v>1</v>
      </c>
    </row>
    <row r="2911" spans="1:16" x14ac:dyDescent="0.25">
      <c r="A2911" s="276" t="s">
        <v>3909</v>
      </c>
      <c r="B2911" s="277" t="s">
        <v>1932</v>
      </c>
      <c r="C2911" s="277" t="s">
        <v>1105</v>
      </c>
      <c r="D2911" s="278" t="s">
        <v>294</v>
      </c>
      <c r="E2911" s="102" t="s">
        <v>275</v>
      </c>
      <c r="F2911" s="102" t="s">
        <v>5960</v>
      </c>
      <c r="G2911" s="103"/>
      <c r="H2911" s="103">
        <v>45773</v>
      </c>
      <c r="I2911" s="102" t="s">
        <v>291</v>
      </c>
      <c r="J2911" s="102" t="s">
        <v>1</v>
      </c>
      <c r="K2911" s="102" t="s">
        <v>299</v>
      </c>
      <c r="L2911" s="102" t="str">
        <f>[2]!Table1[[#This Row],[Orgn]]&amp;"-"&amp;[2]!Table1[[#This Row],[Dest]]</f>
        <v>NAP-SSH</v>
      </c>
      <c r="M2911" s="102" t="str">
        <f t="shared" si="45"/>
        <v>INF</v>
      </c>
      <c r="N2911" s="102">
        <f>WEEKDAY([2]!Table1[[#This Row],[Travel Date]],2)</f>
        <v>6</v>
      </c>
      <c r="P2911" s="102">
        <v>1</v>
      </c>
    </row>
    <row r="2912" spans="1:16" x14ac:dyDescent="0.25">
      <c r="A2912" s="276" t="s">
        <v>3909</v>
      </c>
      <c r="B2912" s="277" t="s">
        <v>1989</v>
      </c>
      <c r="C2912" s="277" t="s">
        <v>1075</v>
      </c>
      <c r="D2912" s="278" t="s">
        <v>294</v>
      </c>
      <c r="E2912" s="102" t="s">
        <v>275</v>
      </c>
      <c r="F2912" s="102" t="s">
        <v>5961</v>
      </c>
      <c r="G2912" s="103"/>
      <c r="H2912" s="103">
        <v>45773</v>
      </c>
      <c r="I2912" s="102" t="s">
        <v>291</v>
      </c>
      <c r="J2912" s="102" t="s">
        <v>1</v>
      </c>
      <c r="K2912" s="102" t="s">
        <v>299</v>
      </c>
      <c r="L2912" s="102" t="str">
        <f>[2]!Table1[[#This Row],[Orgn]]&amp;"-"&amp;[2]!Table1[[#This Row],[Dest]]</f>
        <v>NAP-SSH</v>
      </c>
      <c r="M2912" s="102" t="str">
        <f t="shared" si="45"/>
        <v>CHD</v>
      </c>
      <c r="N2912" s="102">
        <f>WEEKDAY([2]!Table1[[#This Row],[Travel Date]],2)</f>
        <v>6</v>
      </c>
      <c r="P2912" s="102">
        <v>1</v>
      </c>
    </row>
    <row r="2913" spans="1:16" x14ac:dyDescent="0.25">
      <c r="A2913" s="276" t="s">
        <v>3913</v>
      </c>
      <c r="B2913" s="277" t="s">
        <v>2101</v>
      </c>
      <c r="C2913" s="277" t="s">
        <v>1075</v>
      </c>
      <c r="D2913" s="278" t="s">
        <v>294</v>
      </c>
      <c r="E2913" s="102" t="s">
        <v>275</v>
      </c>
      <c r="F2913" s="102" t="s">
        <v>5962</v>
      </c>
      <c r="G2913" s="103"/>
      <c r="H2913" s="103">
        <v>45773</v>
      </c>
      <c r="I2913" s="102" t="s">
        <v>291</v>
      </c>
      <c r="J2913" s="102" t="s">
        <v>1</v>
      </c>
      <c r="K2913" s="102" t="s">
        <v>299</v>
      </c>
      <c r="L2913" s="102" t="str">
        <f>[2]!Table1[[#This Row],[Orgn]]&amp;"-"&amp;[2]!Table1[[#This Row],[Dest]]</f>
        <v>NAP-SSH</v>
      </c>
      <c r="M2913" s="102" t="str">
        <f t="shared" si="45"/>
        <v>CHD</v>
      </c>
      <c r="N2913" s="102">
        <f>WEEKDAY([2]!Table1[[#This Row],[Travel Date]],2)</f>
        <v>6</v>
      </c>
      <c r="P2913" s="102">
        <v>1</v>
      </c>
    </row>
    <row r="2914" spans="1:16" x14ac:dyDescent="0.25">
      <c r="A2914" s="276" t="s">
        <v>5963</v>
      </c>
      <c r="B2914" s="277" t="s">
        <v>1724</v>
      </c>
      <c r="C2914" s="277" t="s">
        <v>277</v>
      </c>
      <c r="D2914" s="278" t="s">
        <v>1233</v>
      </c>
      <c r="E2914" s="102" t="s">
        <v>275</v>
      </c>
      <c r="F2914" s="102" t="s">
        <v>5964</v>
      </c>
      <c r="G2914" s="103"/>
      <c r="H2914" s="103">
        <v>45773</v>
      </c>
      <c r="I2914" s="102" t="s">
        <v>291</v>
      </c>
      <c r="J2914" s="102" t="s">
        <v>1</v>
      </c>
      <c r="K2914" s="102" t="s">
        <v>299</v>
      </c>
      <c r="L2914" s="102" t="str">
        <f>[2]!Table1[[#This Row],[Orgn]]&amp;"-"&amp;[2]!Table1[[#This Row],[Dest]]</f>
        <v>NAP-SSH</v>
      </c>
      <c r="M2914" s="102" t="str">
        <f t="shared" si="45"/>
        <v>ADT</v>
      </c>
      <c r="N2914" s="102">
        <f>WEEKDAY([2]!Table1[[#This Row],[Travel Date]],2)</f>
        <v>6</v>
      </c>
      <c r="P2914" s="102">
        <v>1</v>
      </c>
    </row>
    <row r="2915" spans="1:16" x14ac:dyDescent="0.25">
      <c r="A2915" s="276" t="s">
        <v>3915</v>
      </c>
      <c r="B2915" s="277" t="s">
        <v>2047</v>
      </c>
      <c r="C2915" s="277" t="s">
        <v>1075</v>
      </c>
      <c r="D2915" s="278" t="s">
        <v>294</v>
      </c>
      <c r="E2915" s="102" t="s">
        <v>275</v>
      </c>
      <c r="F2915" s="102" t="s">
        <v>5965</v>
      </c>
      <c r="G2915" s="103"/>
      <c r="H2915" s="103">
        <v>45773</v>
      </c>
      <c r="I2915" s="102" t="s">
        <v>291</v>
      </c>
      <c r="J2915" s="102" t="s">
        <v>1</v>
      </c>
      <c r="K2915" s="102" t="s">
        <v>299</v>
      </c>
      <c r="L2915" s="102" t="str">
        <f>[2]!Table1[[#This Row],[Orgn]]&amp;"-"&amp;[2]!Table1[[#This Row],[Dest]]</f>
        <v>NAP-SSH</v>
      </c>
      <c r="M2915" s="102" t="str">
        <f t="shared" si="45"/>
        <v>CHD</v>
      </c>
      <c r="N2915" s="102">
        <f>WEEKDAY([2]!Table1[[#This Row],[Travel Date]],2)</f>
        <v>6</v>
      </c>
      <c r="P2915" s="102">
        <v>1</v>
      </c>
    </row>
    <row r="2916" spans="1:16" x14ac:dyDescent="0.25">
      <c r="A2916" s="276" t="s">
        <v>3919</v>
      </c>
      <c r="B2916" s="277" t="s">
        <v>3920</v>
      </c>
      <c r="C2916" s="277" t="s">
        <v>277</v>
      </c>
      <c r="D2916" s="278" t="s">
        <v>294</v>
      </c>
      <c r="E2916" s="102" t="s">
        <v>275</v>
      </c>
      <c r="F2916" s="102" t="s">
        <v>3921</v>
      </c>
      <c r="G2916" s="103"/>
      <c r="H2916" s="103">
        <v>45773</v>
      </c>
      <c r="I2916" s="102" t="s">
        <v>291</v>
      </c>
      <c r="J2916" s="102" t="s">
        <v>1</v>
      </c>
      <c r="K2916" s="102" t="s">
        <v>299</v>
      </c>
      <c r="L2916" s="102" t="str">
        <f>[2]!Table1[[#This Row],[Orgn]]&amp;"-"&amp;[2]!Table1[[#This Row],[Dest]]</f>
        <v>NAP-SSH</v>
      </c>
      <c r="M2916" s="102" t="str">
        <f t="shared" si="45"/>
        <v>ADT</v>
      </c>
      <c r="N2916" s="102">
        <f>WEEKDAY([2]!Table1[[#This Row],[Travel Date]],2)</f>
        <v>6</v>
      </c>
      <c r="P2916" s="102">
        <v>1</v>
      </c>
    </row>
    <row r="2917" spans="1:16" x14ac:dyDescent="0.25">
      <c r="A2917" s="276" t="s">
        <v>3924</v>
      </c>
      <c r="B2917" s="277" t="s">
        <v>1387</v>
      </c>
      <c r="C2917" s="277" t="s">
        <v>274</v>
      </c>
      <c r="D2917" s="278" t="s">
        <v>279</v>
      </c>
      <c r="E2917" s="102" t="s">
        <v>275</v>
      </c>
      <c r="F2917" s="102" t="s">
        <v>3925</v>
      </c>
      <c r="G2917" s="103"/>
      <c r="H2917" s="103">
        <v>45773</v>
      </c>
      <c r="I2917" s="102" t="s">
        <v>291</v>
      </c>
      <c r="J2917" s="102" t="s">
        <v>1</v>
      </c>
      <c r="K2917" s="102" t="s">
        <v>299</v>
      </c>
      <c r="L2917" s="102" t="str">
        <f>[2]!Table1[[#This Row],[Orgn]]&amp;"-"&amp;[2]!Table1[[#This Row],[Dest]]</f>
        <v>NAP-SSH</v>
      </c>
      <c r="M2917" s="102" t="str">
        <f t="shared" si="45"/>
        <v>ADT</v>
      </c>
      <c r="N2917" s="102">
        <f>WEEKDAY([2]!Table1[[#This Row],[Travel Date]],2)</f>
        <v>6</v>
      </c>
      <c r="P2917" s="102">
        <v>1</v>
      </c>
    </row>
    <row r="2918" spans="1:16" x14ac:dyDescent="0.25">
      <c r="A2918" s="276" t="s">
        <v>5966</v>
      </c>
      <c r="B2918" s="277" t="s">
        <v>1509</v>
      </c>
      <c r="C2918" s="277" t="s">
        <v>277</v>
      </c>
      <c r="D2918" s="278" t="s">
        <v>1233</v>
      </c>
      <c r="E2918" s="102" t="s">
        <v>275</v>
      </c>
      <c r="F2918" s="102" t="s">
        <v>5967</v>
      </c>
      <c r="G2918" s="103"/>
      <c r="H2918" s="103">
        <v>45773</v>
      </c>
      <c r="I2918" s="102" t="s">
        <v>291</v>
      </c>
      <c r="J2918" s="102" t="s">
        <v>1</v>
      </c>
      <c r="K2918" s="102" t="s">
        <v>299</v>
      </c>
      <c r="L2918" s="102" t="str">
        <f>[2]!Table1[[#This Row],[Orgn]]&amp;"-"&amp;[2]!Table1[[#This Row],[Dest]]</f>
        <v>NAP-SSH</v>
      </c>
      <c r="M2918" s="102" t="str">
        <f t="shared" si="45"/>
        <v>ADT</v>
      </c>
      <c r="N2918" s="102">
        <f>WEEKDAY([2]!Table1[[#This Row],[Travel Date]],2)</f>
        <v>6</v>
      </c>
      <c r="P2918" s="102">
        <v>1</v>
      </c>
    </row>
    <row r="2919" spans="1:16" x14ac:dyDescent="0.25">
      <c r="A2919" s="276" t="s">
        <v>3926</v>
      </c>
      <c r="B2919" s="277" t="s">
        <v>1160</v>
      </c>
      <c r="C2919" s="277" t="s">
        <v>277</v>
      </c>
      <c r="D2919" s="278" t="s">
        <v>1233</v>
      </c>
      <c r="E2919" s="102" t="s">
        <v>275</v>
      </c>
      <c r="F2919" s="102" t="s">
        <v>3927</v>
      </c>
      <c r="G2919" s="103"/>
      <c r="H2919" s="103">
        <v>45773</v>
      </c>
      <c r="I2919" s="102" t="s">
        <v>291</v>
      </c>
      <c r="J2919" s="102" t="s">
        <v>1</v>
      </c>
      <c r="K2919" s="102" t="s">
        <v>299</v>
      </c>
      <c r="L2919" s="102" t="str">
        <f>[2]!Table1[[#This Row],[Orgn]]&amp;"-"&amp;[2]!Table1[[#This Row],[Dest]]</f>
        <v>NAP-SSH</v>
      </c>
      <c r="M2919" s="102" t="str">
        <f t="shared" si="45"/>
        <v>ADT</v>
      </c>
      <c r="N2919" s="102">
        <f>WEEKDAY([2]!Table1[[#This Row],[Travel Date]],2)</f>
        <v>6</v>
      </c>
      <c r="P2919" s="102">
        <v>1</v>
      </c>
    </row>
    <row r="2920" spans="1:16" x14ac:dyDescent="0.25">
      <c r="A2920" s="276" t="s">
        <v>3928</v>
      </c>
      <c r="B2920" s="277" t="s">
        <v>3929</v>
      </c>
      <c r="C2920" s="277" t="s">
        <v>277</v>
      </c>
      <c r="D2920" s="278" t="s">
        <v>294</v>
      </c>
      <c r="E2920" s="102" t="s">
        <v>275</v>
      </c>
      <c r="F2920" s="102" t="s">
        <v>5968</v>
      </c>
      <c r="G2920" s="103"/>
      <c r="H2920" s="103">
        <v>45773</v>
      </c>
      <c r="I2920" s="102" t="s">
        <v>291</v>
      </c>
      <c r="J2920" s="102" t="s">
        <v>1</v>
      </c>
      <c r="K2920" s="102" t="s">
        <v>299</v>
      </c>
      <c r="L2920" s="102" t="str">
        <f>[2]!Table1[[#This Row],[Orgn]]&amp;"-"&amp;[2]!Table1[[#This Row],[Dest]]</f>
        <v>NAP-SSH</v>
      </c>
      <c r="M2920" s="102" t="str">
        <f t="shared" si="45"/>
        <v>ADT</v>
      </c>
      <c r="N2920" s="102">
        <f>WEEKDAY([2]!Table1[[#This Row],[Travel Date]],2)</f>
        <v>6</v>
      </c>
      <c r="P2920" s="102">
        <v>1</v>
      </c>
    </row>
    <row r="2921" spans="1:16" x14ac:dyDescent="0.25">
      <c r="A2921" s="276" t="s">
        <v>3931</v>
      </c>
      <c r="B2921" s="277" t="s">
        <v>1194</v>
      </c>
      <c r="C2921" s="277" t="s">
        <v>274</v>
      </c>
      <c r="D2921" s="278" t="s">
        <v>443</v>
      </c>
      <c r="E2921" s="102" t="s">
        <v>275</v>
      </c>
      <c r="F2921" s="102" t="s">
        <v>3932</v>
      </c>
      <c r="G2921" s="103"/>
      <c r="H2921" s="103">
        <v>45773</v>
      </c>
      <c r="I2921" s="102" t="s">
        <v>291</v>
      </c>
      <c r="J2921" s="102" t="s">
        <v>1</v>
      </c>
      <c r="K2921" s="102" t="s">
        <v>299</v>
      </c>
      <c r="L2921" s="102" t="str">
        <f>[2]!Table1[[#This Row],[Orgn]]&amp;"-"&amp;[2]!Table1[[#This Row],[Dest]]</f>
        <v>NAP-SSH</v>
      </c>
      <c r="M2921" s="102" t="str">
        <f t="shared" si="45"/>
        <v>ADT</v>
      </c>
      <c r="N2921" s="102">
        <f>WEEKDAY([2]!Table1[[#This Row],[Travel Date]],2)</f>
        <v>6</v>
      </c>
      <c r="P2921" s="102">
        <v>1</v>
      </c>
    </row>
    <row r="2922" spans="1:16" x14ac:dyDescent="0.25">
      <c r="A2922" s="276" t="s">
        <v>3931</v>
      </c>
      <c r="B2922" s="277" t="s">
        <v>1324</v>
      </c>
      <c r="C2922" s="277" t="s">
        <v>1075</v>
      </c>
      <c r="D2922" s="278" t="s">
        <v>443</v>
      </c>
      <c r="E2922" s="102" t="s">
        <v>275</v>
      </c>
      <c r="F2922" s="102" t="s">
        <v>5969</v>
      </c>
      <c r="G2922" s="103"/>
      <c r="H2922" s="103">
        <v>45773</v>
      </c>
      <c r="I2922" s="102" t="s">
        <v>291</v>
      </c>
      <c r="J2922" s="102" t="s">
        <v>1</v>
      </c>
      <c r="K2922" s="102" t="s">
        <v>299</v>
      </c>
      <c r="L2922" s="102" t="str">
        <f>[2]!Table1[[#This Row],[Orgn]]&amp;"-"&amp;[2]!Table1[[#This Row],[Dest]]</f>
        <v>NAP-SSH</v>
      </c>
      <c r="M2922" s="102" t="str">
        <f t="shared" si="45"/>
        <v>CHD</v>
      </c>
      <c r="N2922" s="102">
        <f>WEEKDAY([2]!Table1[[#This Row],[Travel Date]],2)</f>
        <v>6</v>
      </c>
      <c r="P2922" s="102">
        <v>1</v>
      </c>
    </row>
    <row r="2923" spans="1:16" x14ac:dyDescent="0.25">
      <c r="A2923" s="276" t="s">
        <v>3934</v>
      </c>
      <c r="B2923" s="277" t="s">
        <v>2050</v>
      </c>
      <c r="C2923" s="277" t="s">
        <v>274</v>
      </c>
      <c r="D2923" s="278" t="s">
        <v>294</v>
      </c>
      <c r="E2923" s="102" t="s">
        <v>275</v>
      </c>
      <c r="F2923" s="102" t="s">
        <v>5970</v>
      </c>
      <c r="G2923" s="103"/>
      <c r="H2923" s="103">
        <v>45773</v>
      </c>
      <c r="I2923" s="102" t="s">
        <v>291</v>
      </c>
      <c r="J2923" s="102" t="s">
        <v>1</v>
      </c>
      <c r="K2923" s="102" t="s">
        <v>299</v>
      </c>
      <c r="L2923" s="102" t="str">
        <f>[2]!Table1[[#This Row],[Orgn]]&amp;"-"&amp;[2]!Table1[[#This Row],[Dest]]</f>
        <v>NAP-SSH</v>
      </c>
      <c r="M2923" s="102" t="str">
        <f t="shared" si="45"/>
        <v>ADT</v>
      </c>
      <c r="N2923" s="102">
        <f>WEEKDAY([2]!Table1[[#This Row],[Travel Date]],2)</f>
        <v>6</v>
      </c>
      <c r="P2923" s="102">
        <v>1</v>
      </c>
    </row>
    <row r="2924" spans="1:16" x14ac:dyDescent="0.25">
      <c r="A2924" s="276" t="s">
        <v>3934</v>
      </c>
      <c r="B2924" s="277" t="s">
        <v>1796</v>
      </c>
      <c r="C2924" s="277" t="s">
        <v>277</v>
      </c>
      <c r="D2924" s="278" t="s">
        <v>294</v>
      </c>
      <c r="E2924" s="102" t="s">
        <v>275</v>
      </c>
      <c r="F2924" s="102" t="s">
        <v>5971</v>
      </c>
      <c r="G2924" s="103"/>
      <c r="H2924" s="103">
        <v>45773</v>
      </c>
      <c r="I2924" s="102" t="s">
        <v>291</v>
      </c>
      <c r="J2924" s="102" t="s">
        <v>1</v>
      </c>
      <c r="K2924" s="102" t="s">
        <v>299</v>
      </c>
      <c r="L2924" s="102" t="str">
        <f>[2]!Table1[[#This Row],[Orgn]]&amp;"-"&amp;[2]!Table1[[#This Row],[Dest]]</f>
        <v>NAP-SSH</v>
      </c>
      <c r="M2924" s="102" t="str">
        <f t="shared" si="45"/>
        <v>ADT</v>
      </c>
      <c r="N2924" s="102">
        <f>WEEKDAY([2]!Table1[[#This Row],[Travel Date]],2)</f>
        <v>6</v>
      </c>
      <c r="P2924" s="102">
        <v>1</v>
      </c>
    </row>
    <row r="2925" spans="1:16" x14ac:dyDescent="0.25">
      <c r="A2925" s="276" t="s">
        <v>3937</v>
      </c>
      <c r="B2925" s="277" t="s">
        <v>2177</v>
      </c>
      <c r="C2925" s="277" t="s">
        <v>277</v>
      </c>
      <c r="D2925" s="278" t="s">
        <v>3619</v>
      </c>
      <c r="E2925" s="102" t="s">
        <v>275</v>
      </c>
      <c r="F2925" s="102" t="s">
        <v>3938</v>
      </c>
      <c r="G2925" s="103"/>
      <c r="H2925" s="103">
        <v>45773</v>
      </c>
      <c r="I2925" s="102" t="s">
        <v>291</v>
      </c>
      <c r="J2925" s="102" t="s">
        <v>1</v>
      </c>
      <c r="K2925" s="102" t="s">
        <v>299</v>
      </c>
      <c r="L2925" s="102" t="str">
        <f>[2]!Table1[[#This Row],[Orgn]]&amp;"-"&amp;[2]!Table1[[#This Row],[Dest]]</f>
        <v>NAP-SSH</v>
      </c>
      <c r="M2925" s="102" t="str">
        <f t="shared" si="45"/>
        <v>ADT</v>
      </c>
      <c r="N2925" s="102">
        <f>WEEKDAY([2]!Table1[[#This Row],[Travel Date]],2)</f>
        <v>6</v>
      </c>
      <c r="P2925" s="102">
        <v>1</v>
      </c>
    </row>
    <row r="2926" spans="1:16" x14ac:dyDescent="0.25">
      <c r="A2926" s="276" t="s">
        <v>3939</v>
      </c>
      <c r="B2926" s="277" t="s">
        <v>1170</v>
      </c>
      <c r="C2926" s="277" t="s">
        <v>277</v>
      </c>
      <c r="D2926" s="278" t="s">
        <v>1233</v>
      </c>
      <c r="E2926" s="102" t="s">
        <v>275</v>
      </c>
      <c r="F2926" s="102" t="s">
        <v>5972</v>
      </c>
      <c r="G2926" s="103"/>
      <c r="H2926" s="103">
        <v>45773</v>
      </c>
      <c r="I2926" s="102" t="s">
        <v>291</v>
      </c>
      <c r="J2926" s="102" t="s">
        <v>1</v>
      </c>
      <c r="K2926" s="102" t="s">
        <v>299</v>
      </c>
      <c r="L2926" s="102" t="str">
        <f>[2]!Table1[[#This Row],[Orgn]]&amp;"-"&amp;[2]!Table1[[#This Row],[Dest]]</f>
        <v>NAP-SSH</v>
      </c>
      <c r="M2926" s="102" t="str">
        <f t="shared" si="45"/>
        <v>ADT</v>
      </c>
      <c r="N2926" s="102">
        <f>WEEKDAY([2]!Table1[[#This Row],[Travel Date]],2)</f>
        <v>6</v>
      </c>
      <c r="P2926" s="102">
        <v>1</v>
      </c>
    </row>
    <row r="2927" spans="1:16" x14ac:dyDescent="0.25">
      <c r="A2927" s="276" t="s">
        <v>3939</v>
      </c>
      <c r="B2927" s="277" t="s">
        <v>1108</v>
      </c>
      <c r="C2927" s="277" t="s">
        <v>274</v>
      </c>
      <c r="D2927" s="278" t="s">
        <v>1233</v>
      </c>
      <c r="E2927" s="102" t="s">
        <v>275</v>
      </c>
      <c r="F2927" s="102" t="s">
        <v>3941</v>
      </c>
      <c r="G2927" s="103"/>
      <c r="H2927" s="103">
        <v>45773</v>
      </c>
      <c r="I2927" s="102" t="s">
        <v>291</v>
      </c>
      <c r="J2927" s="102" t="s">
        <v>1</v>
      </c>
      <c r="K2927" s="102" t="s">
        <v>299</v>
      </c>
      <c r="L2927" s="102" t="str">
        <f>[2]!Table1[[#This Row],[Orgn]]&amp;"-"&amp;[2]!Table1[[#This Row],[Dest]]</f>
        <v>NAP-SSH</v>
      </c>
      <c r="M2927" s="102" t="str">
        <f t="shared" si="45"/>
        <v>ADT</v>
      </c>
      <c r="N2927" s="102">
        <f>WEEKDAY([2]!Table1[[#This Row],[Travel Date]],2)</f>
        <v>6</v>
      </c>
      <c r="P2927" s="102">
        <v>1</v>
      </c>
    </row>
    <row r="2928" spans="1:16" x14ac:dyDescent="0.25">
      <c r="A2928" s="276" t="s">
        <v>3942</v>
      </c>
      <c r="B2928" s="277" t="s">
        <v>1450</v>
      </c>
      <c r="C2928" s="277" t="s">
        <v>277</v>
      </c>
      <c r="D2928" s="278" t="s">
        <v>3619</v>
      </c>
      <c r="E2928" s="102" t="s">
        <v>275</v>
      </c>
      <c r="F2928" s="102" t="s">
        <v>3943</v>
      </c>
      <c r="G2928" s="103"/>
      <c r="H2928" s="103">
        <v>45773</v>
      </c>
      <c r="I2928" s="102" t="s">
        <v>291</v>
      </c>
      <c r="J2928" s="102" t="s">
        <v>1</v>
      </c>
      <c r="K2928" s="102" t="s">
        <v>299</v>
      </c>
      <c r="L2928" s="102" t="str">
        <f>[2]!Table1[[#This Row],[Orgn]]&amp;"-"&amp;[2]!Table1[[#This Row],[Dest]]</f>
        <v>NAP-SSH</v>
      </c>
      <c r="M2928" s="102" t="str">
        <f t="shared" si="45"/>
        <v>ADT</v>
      </c>
      <c r="N2928" s="102">
        <f>WEEKDAY([2]!Table1[[#This Row],[Travel Date]],2)</f>
        <v>6</v>
      </c>
      <c r="P2928" s="102">
        <v>1</v>
      </c>
    </row>
    <row r="2929" spans="1:16" x14ac:dyDescent="0.25">
      <c r="A2929" s="276" t="s">
        <v>3944</v>
      </c>
      <c r="B2929" s="277" t="s">
        <v>3945</v>
      </c>
      <c r="C2929" s="277" t="s">
        <v>277</v>
      </c>
      <c r="D2929" s="278" t="s">
        <v>3619</v>
      </c>
      <c r="E2929" s="102" t="s">
        <v>275</v>
      </c>
      <c r="F2929" s="102" t="s">
        <v>3946</v>
      </c>
      <c r="G2929" s="103"/>
      <c r="H2929" s="103">
        <v>45773</v>
      </c>
      <c r="I2929" s="102" t="s">
        <v>291</v>
      </c>
      <c r="J2929" s="102" t="s">
        <v>1</v>
      </c>
      <c r="K2929" s="102" t="s">
        <v>299</v>
      </c>
      <c r="L2929" s="102" t="str">
        <f>[2]!Table1[[#This Row],[Orgn]]&amp;"-"&amp;[2]!Table1[[#This Row],[Dest]]</f>
        <v>NAP-SSH</v>
      </c>
      <c r="M2929" s="102" t="str">
        <f t="shared" si="45"/>
        <v>ADT</v>
      </c>
      <c r="N2929" s="102">
        <f>WEEKDAY([2]!Table1[[#This Row],[Travel Date]],2)</f>
        <v>6</v>
      </c>
      <c r="P2929" s="102">
        <v>1</v>
      </c>
    </row>
    <row r="2930" spans="1:16" x14ac:dyDescent="0.25">
      <c r="A2930" s="276" t="s">
        <v>3947</v>
      </c>
      <c r="B2930" s="277" t="s">
        <v>1501</v>
      </c>
      <c r="C2930" s="277" t="s">
        <v>274</v>
      </c>
      <c r="D2930" s="278" t="s">
        <v>3619</v>
      </c>
      <c r="E2930" s="102" t="s">
        <v>275</v>
      </c>
      <c r="F2930" s="102" t="s">
        <v>3948</v>
      </c>
      <c r="G2930" s="103"/>
      <c r="H2930" s="103">
        <v>45773</v>
      </c>
      <c r="I2930" s="102" t="s">
        <v>291</v>
      </c>
      <c r="J2930" s="102" t="s">
        <v>1</v>
      </c>
      <c r="K2930" s="102" t="s">
        <v>299</v>
      </c>
      <c r="L2930" s="102" t="str">
        <f>[2]!Table1[[#This Row],[Orgn]]&amp;"-"&amp;[2]!Table1[[#This Row],[Dest]]</f>
        <v>NAP-SSH</v>
      </c>
      <c r="M2930" s="102" t="str">
        <f t="shared" si="45"/>
        <v>ADT</v>
      </c>
      <c r="N2930" s="102">
        <f>WEEKDAY([2]!Table1[[#This Row],[Travel Date]],2)</f>
        <v>6</v>
      </c>
      <c r="P2930" s="102">
        <v>1</v>
      </c>
    </row>
    <row r="2931" spans="1:16" x14ac:dyDescent="0.25">
      <c r="A2931" s="276" t="s">
        <v>3949</v>
      </c>
      <c r="B2931" s="277" t="s">
        <v>1122</v>
      </c>
      <c r="C2931" s="277" t="s">
        <v>277</v>
      </c>
      <c r="D2931" s="278" t="s">
        <v>3619</v>
      </c>
      <c r="E2931" s="102" t="s">
        <v>275</v>
      </c>
      <c r="F2931" s="102" t="s">
        <v>3950</v>
      </c>
      <c r="G2931" s="103"/>
      <c r="H2931" s="103">
        <v>45773</v>
      </c>
      <c r="I2931" s="102" t="s">
        <v>291</v>
      </c>
      <c r="J2931" s="102" t="s">
        <v>1</v>
      </c>
      <c r="K2931" s="102" t="s">
        <v>299</v>
      </c>
      <c r="L2931" s="102" t="str">
        <f>[2]!Table1[[#This Row],[Orgn]]&amp;"-"&amp;[2]!Table1[[#This Row],[Dest]]</f>
        <v>NAP-SSH</v>
      </c>
      <c r="M2931" s="102" t="str">
        <f t="shared" si="45"/>
        <v>ADT</v>
      </c>
      <c r="N2931" s="102">
        <f>WEEKDAY([2]!Table1[[#This Row],[Travel Date]],2)</f>
        <v>6</v>
      </c>
      <c r="P2931" s="102">
        <v>1</v>
      </c>
    </row>
    <row r="2932" spans="1:16" x14ac:dyDescent="0.25">
      <c r="A2932" s="276" t="s">
        <v>5973</v>
      </c>
      <c r="B2932" s="277" t="s">
        <v>1211</v>
      </c>
      <c r="C2932" s="277" t="s">
        <v>277</v>
      </c>
      <c r="D2932" s="278" t="s">
        <v>1233</v>
      </c>
      <c r="E2932" s="102" t="s">
        <v>275</v>
      </c>
      <c r="F2932" s="102" t="s">
        <v>5974</v>
      </c>
      <c r="G2932" s="103"/>
      <c r="H2932" s="103">
        <v>45773</v>
      </c>
      <c r="I2932" s="102" t="s">
        <v>291</v>
      </c>
      <c r="J2932" s="102" t="s">
        <v>1</v>
      </c>
      <c r="K2932" s="102" t="s">
        <v>299</v>
      </c>
      <c r="L2932" s="102" t="str">
        <f>[2]!Table1[[#This Row],[Orgn]]&amp;"-"&amp;[2]!Table1[[#This Row],[Dest]]</f>
        <v>NAP-SSH</v>
      </c>
      <c r="M2932" s="102" t="str">
        <f t="shared" si="45"/>
        <v>ADT</v>
      </c>
      <c r="N2932" s="102">
        <f>WEEKDAY([2]!Table1[[#This Row],[Travel Date]],2)</f>
        <v>6</v>
      </c>
      <c r="P2932" s="102">
        <v>1</v>
      </c>
    </row>
    <row r="2933" spans="1:16" x14ac:dyDescent="0.25">
      <c r="A2933" s="276" t="s">
        <v>3951</v>
      </c>
      <c r="B2933" s="277" t="s">
        <v>5975</v>
      </c>
      <c r="C2933" s="277" t="s">
        <v>274</v>
      </c>
      <c r="D2933" s="278" t="s">
        <v>279</v>
      </c>
      <c r="E2933" s="102" t="s">
        <v>276</v>
      </c>
      <c r="G2933" s="103"/>
      <c r="H2933" s="103">
        <v>45773</v>
      </c>
      <c r="I2933" s="102" t="s">
        <v>291</v>
      </c>
      <c r="J2933" s="102" t="s">
        <v>1</v>
      </c>
      <c r="K2933" s="102" t="s">
        <v>299</v>
      </c>
      <c r="L2933" s="102" t="str">
        <f>[2]!Table1[[#This Row],[Orgn]]&amp;"-"&amp;[2]!Table1[[#This Row],[Dest]]</f>
        <v>NAP-SSH</v>
      </c>
      <c r="M2933" s="102" t="str">
        <f t="shared" si="45"/>
        <v>ADT</v>
      </c>
      <c r="N2933" s="102">
        <f>WEEKDAY([2]!Table1[[#This Row],[Travel Date]],2)</f>
        <v>6</v>
      </c>
      <c r="P2933" s="102">
        <v>1</v>
      </c>
    </row>
    <row r="2934" spans="1:16" x14ac:dyDescent="0.25">
      <c r="A2934" s="276" t="s">
        <v>3954</v>
      </c>
      <c r="B2934" s="277" t="s">
        <v>1335</v>
      </c>
      <c r="C2934" s="277" t="s">
        <v>274</v>
      </c>
      <c r="D2934" s="278" t="s">
        <v>443</v>
      </c>
      <c r="E2934" s="102" t="s">
        <v>275</v>
      </c>
      <c r="F2934" s="102" t="s">
        <v>3955</v>
      </c>
      <c r="G2934" s="103"/>
      <c r="H2934" s="103">
        <v>45773</v>
      </c>
      <c r="I2934" s="102" t="s">
        <v>291</v>
      </c>
      <c r="J2934" s="102" t="s">
        <v>1</v>
      </c>
      <c r="K2934" s="102" t="s">
        <v>299</v>
      </c>
      <c r="L2934" s="102" t="str">
        <f>[2]!Table1[[#This Row],[Orgn]]&amp;"-"&amp;[2]!Table1[[#This Row],[Dest]]</f>
        <v>NAP-SSH</v>
      </c>
      <c r="M2934" s="102" t="str">
        <f t="shared" si="45"/>
        <v>ADT</v>
      </c>
      <c r="N2934" s="102">
        <f>WEEKDAY([2]!Table1[[#This Row],[Travel Date]],2)</f>
        <v>6</v>
      </c>
      <c r="P2934" s="102">
        <v>1</v>
      </c>
    </row>
    <row r="2935" spans="1:16" x14ac:dyDescent="0.25">
      <c r="A2935" s="276" t="s">
        <v>3956</v>
      </c>
      <c r="B2935" s="277" t="s">
        <v>2168</v>
      </c>
      <c r="C2935" s="277" t="s">
        <v>274</v>
      </c>
      <c r="D2935" s="278" t="s">
        <v>294</v>
      </c>
      <c r="E2935" s="102" t="s">
        <v>275</v>
      </c>
      <c r="F2935" s="102" t="s">
        <v>5976</v>
      </c>
      <c r="G2935" s="103"/>
      <c r="H2935" s="103">
        <v>45773</v>
      </c>
      <c r="I2935" s="102" t="s">
        <v>291</v>
      </c>
      <c r="J2935" s="102" t="s">
        <v>1</v>
      </c>
      <c r="K2935" s="102" t="s">
        <v>299</v>
      </c>
      <c r="L2935" s="102" t="str">
        <f>[2]!Table1[[#This Row],[Orgn]]&amp;"-"&amp;[2]!Table1[[#This Row],[Dest]]</f>
        <v>NAP-SSH</v>
      </c>
      <c r="M2935" s="102" t="str">
        <f t="shared" si="45"/>
        <v>ADT</v>
      </c>
      <c r="N2935" s="102">
        <f>WEEKDAY([2]!Table1[[#This Row],[Travel Date]],2)</f>
        <v>6</v>
      </c>
      <c r="P2935" s="102">
        <v>1</v>
      </c>
    </row>
    <row r="2936" spans="1:16" x14ac:dyDescent="0.25">
      <c r="A2936" s="276" t="s">
        <v>3956</v>
      </c>
      <c r="B2936" s="277" t="s">
        <v>1526</v>
      </c>
      <c r="C2936" s="277" t="s">
        <v>277</v>
      </c>
      <c r="D2936" s="278" t="s">
        <v>294</v>
      </c>
      <c r="E2936" s="102" t="s">
        <v>275</v>
      </c>
      <c r="F2936" s="102" t="s">
        <v>5977</v>
      </c>
      <c r="G2936" s="103"/>
      <c r="H2936" s="103">
        <v>45773</v>
      </c>
      <c r="I2936" s="102" t="s">
        <v>291</v>
      </c>
      <c r="J2936" s="102" t="s">
        <v>1</v>
      </c>
      <c r="K2936" s="102" t="s">
        <v>299</v>
      </c>
      <c r="L2936" s="102" t="str">
        <f>[2]!Table1[[#This Row],[Orgn]]&amp;"-"&amp;[2]!Table1[[#This Row],[Dest]]</f>
        <v>NAP-SSH</v>
      </c>
      <c r="M2936" s="102" t="str">
        <f t="shared" si="45"/>
        <v>ADT</v>
      </c>
      <c r="N2936" s="102">
        <f>WEEKDAY([2]!Table1[[#This Row],[Travel Date]],2)</f>
        <v>6</v>
      </c>
      <c r="P2936" s="102">
        <v>1</v>
      </c>
    </row>
    <row r="2937" spans="1:16" x14ac:dyDescent="0.25">
      <c r="A2937" s="276" t="s">
        <v>3959</v>
      </c>
      <c r="B2937" s="277" t="s">
        <v>1726</v>
      </c>
      <c r="C2937" s="277" t="s">
        <v>277</v>
      </c>
      <c r="D2937" s="278" t="s">
        <v>294</v>
      </c>
      <c r="E2937" s="102" t="s">
        <v>275</v>
      </c>
      <c r="F2937" s="102" t="s">
        <v>5978</v>
      </c>
      <c r="G2937" s="103"/>
      <c r="H2937" s="103">
        <v>45773</v>
      </c>
      <c r="I2937" s="102" t="s">
        <v>291</v>
      </c>
      <c r="J2937" s="102" t="s">
        <v>1</v>
      </c>
      <c r="K2937" s="102" t="s">
        <v>299</v>
      </c>
      <c r="L2937" s="102" t="str">
        <f>[2]!Table1[[#This Row],[Orgn]]&amp;"-"&amp;[2]!Table1[[#This Row],[Dest]]</f>
        <v>NAP-SSH</v>
      </c>
      <c r="M2937" s="102" t="str">
        <f t="shared" si="45"/>
        <v>ADT</v>
      </c>
      <c r="N2937" s="102">
        <f>WEEKDAY([2]!Table1[[#This Row],[Travel Date]],2)</f>
        <v>6</v>
      </c>
      <c r="P2937" s="102">
        <v>1</v>
      </c>
    </row>
    <row r="2938" spans="1:16" x14ac:dyDescent="0.25">
      <c r="A2938" s="276" t="s">
        <v>3961</v>
      </c>
      <c r="B2938" s="277" t="s">
        <v>1196</v>
      </c>
      <c r="C2938" s="277" t="s">
        <v>277</v>
      </c>
      <c r="D2938" s="278" t="s">
        <v>294</v>
      </c>
      <c r="E2938" s="102" t="s">
        <v>275</v>
      </c>
      <c r="F2938" s="102" t="s">
        <v>3962</v>
      </c>
      <c r="G2938" s="103"/>
      <c r="H2938" s="103">
        <v>45773</v>
      </c>
      <c r="I2938" s="102" t="s">
        <v>291</v>
      </c>
      <c r="J2938" s="102" t="s">
        <v>1</v>
      </c>
      <c r="K2938" s="102" t="s">
        <v>299</v>
      </c>
      <c r="L2938" s="102" t="str">
        <f>[2]!Table1[[#This Row],[Orgn]]&amp;"-"&amp;[2]!Table1[[#This Row],[Dest]]</f>
        <v>NAP-SSH</v>
      </c>
      <c r="M2938" s="102" t="str">
        <f t="shared" si="45"/>
        <v>ADT</v>
      </c>
      <c r="N2938" s="102">
        <f>WEEKDAY([2]!Table1[[#This Row],[Travel Date]],2)</f>
        <v>6</v>
      </c>
      <c r="P2938" s="102">
        <v>1</v>
      </c>
    </row>
    <row r="2939" spans="1:16" x14ac:dyDescent="0.25">
      <c r="A2939" s="279" t="s">
        <v>3963</v>
      </c>
      <c r="B2939" s="280" t="s">
        <v>1928</v>
      </c>
      <c r="C2939" s="280" t="s">
        <v>277</v>
      </c>
      <c r="D2939" s="278" t="s">
        <v>294</v>
      </c>
      <c r="E2939" s="102" t="s">
        <v>275</v>
      </c>
      <c r="F2939" s="102" t="s">
        <v>3964</v>
      </c>
      <c r="G2939" s="103"/>
      <c r="H2939" s="103">
        <v>45773</v>
      </c>
      <c r="I2939" s="102" t="s">
        <v>291</v>
      </c>
      <c r="J2939" s="102" t="s">
        <v>1</v>
      </c>
      <c r="K2939" s="102" t="s">
        <v>299</v>
      </c>
      <c r="L2939" s="102" t="str">
        <f>[2]!Table1[[#This Row],[Orgn]]&amp;"-"&amp;[2]!Table1[[#This Row],[Dest]]</f>
        <v>NAP-SSH</v>
      </c>
      <c r="M2939" s="102" t="str">
        <f t="shared" si="45"/>
        <v>ADT</v>
      </c>
      <c r="N2939" s="102">
        <f>WEEKDAY([2]!Table1[[#This Row],[Travel Date]],2)</f>
        <v>6</v>
      </c>
      <c r="P2939" s="102">
        <v>1</v>
      </c>
    </row>
    <row r="2940" spans="1:16" x14ac:dyDescent="0.25">
      <c r="A2940" s="276" t="s">
        <v>5979</v>
      </c>
      <c r="B2940" s="277" t="s">
        <v>2024</v>
      </c>
      <c r="C2940" s="277" t="s">
        <v>277</v>
      </c>
      <c r="D2940" s="278" t="s">
        <v>294</v>
      </c>
      <c r="E2940" s="102" t="s">
        <v>275</v>
      </c>
      <c r="F2940" s="102" t="s">
        <v>5980</v>
      </c>
      <c r="G2940" s="103"/>
      <c r="H2940" s="103">
        <v>45773</v>
      </c>
      <c r="I2940" s="102" t="s">
        <v>287</v>
      </c>
      <c r="J2940" s="102" t="s">
        <v>299</v>
      </c>
      <c r="K2940" s="102" t="s">
        <v>1</v>
      </c>
      <c r="L2940" s="102" t="str">
        <f>[2]!Table1[[#This Row],[Orgn]]&amp;"-"&amp;[2]!Table1[[#This Row],[Dest]]</f>
        <v>NAP-SSH</v>
      </c>
      <c r="M2940" s="102" t="str">
        <f t="shared" si="45"/>
        <v>ADT</v>
      </c>
      <c r="N2940" s="102">
        <f>WEEKDAY([2]!Table1[[#This Row],[Travel Date]],2)</f>
        <v>6</v>
      </c>
      <c r="P2940" s="102">
        <v>1</v>
      </c>
    </row>
    <row r="2941" spans="1:16" x14ac:dyDescent="0.25">
      <c r="A2941" s="276" t="s">
        <v>5981</v>
      </c>
      <c r="B2941" s="277" t="s">
        <v>1597</v>
      </c>
      <c r="C2941" s="277" t="s">
        <v>277</v>
      </c>
      <c r="D2941" s="278" t="s">
        <v>279</v>
      </c>
      <c r="E2941" s="102" t="s">
        <v>275</v>
      </c>
      <c r="F2941" s="102" t="s">
        <v>5982</v>
      </c>
      <c r="G2941" s="103"/>
      <c r="H2941" s="103">
        <v>45773</v>
      </c>
      <c r="I2941" s="102" t="s">
        <v>287</v>
      </c>
      <c r="J2941" s="102" t="s">
        <v>299</v>
      </c>
      <c r="K2941" s="102" t="s">
        <v>1</v>
      </c>
      <c r="L2941" s="102" t="str">
        <f>[2]!Table1[[#This Row],[Orgn]]&amp;"-"&amp;[2]!Table1[[#This Row],[Dest]]</f>
        <v>NAP-SSH</v>
      </c>
      <c r="M2941" s="102" t="str">
        <f t="shared" si="45"/>
        <v>ADT</v>
      </c>
      <c r="N2941" s="102">
        <f>WEEKDAY([2]!Table1[[#This Row],[Travel Date]],2)</f>
        <v>6</v>
      </c>
      <c r="P2941" s="102">
        <v>1</v>
      </c>
    </row>
    <row r="2942" spans="1:16" x14ac:dyDescent="0.25">
      <c r="A2942" s="276" t="s">
        <v>5983</v>
      </c>
      <c r="B2942" s="277" t="s">
        <v>1333</v>
      </c>
      <c r="C2942" s="277" t="s">
        <v>274</v>
      </c>
      <c r="D2942" s="278" t="s">
        <v>152</v>
      </c>
      <c r="E2942" s="102" t="s">
        <v>275</v>
      </c>
      <c r="F2942" s="102" t="s">
        <v>5984</v>
      </c>
      <c r="G2942" s="103"/>
      <c r="H2942" s="103">
        <v>45773</v>
      </c>
      <c r="I2942" s="102" t="s">
        <v>287</v>
      </c>
      <c r="J2942" s="102" t="s">
        <v>299</v>
      </c>
      <c r="K2942" s="102" t="s">
        <v>1</v>
      </c>
      <c r="L2942" s="102" t="str">
        <f>[2]!Table1[[#This Row],[Orgn]]&amp;"-"&amp;[2]!Table1[[#This Row],[Dest]]</f>
        <v>NAP-SSH</v>
      </c>
      <c r="M2942" s="102" t="str">
        <f t="shared" si="45"/>
        <v>ADT</v>
      </c>
      <c r="N2942" s="102">
        <f>WEEKDAY([2]!Table1[[#This Row],[Travel Date]],2)</f>
        <v>6</v>
      </c>
      <c r="P2942" s="102">
        <v>1</v>
      </c>
    </row>
    <row r="2943" spans="1:16" x14ac:dyDescent="0.25">
      <c r="A2943" s="276" t="s">
        <v>5985</v>
      </c>
      <c r="B2943" s="277" t="s">
        <v>2173</v>
      </c>
      <c r="C2943" s="277" t="s">
        <v>274</v>
      </c>
      <c r="D2943" s="278" t="s">
        <v>152</v>
      </c>
      <c r="E2943" s="102" t="s">
        <v>275</v>
      </c>
      <c r="F2943" s="102" t="s">
        <v>5986</v>
      </c>
      <c r="G2943" s="103"/>
      <c r="H2943" s="103">
        <v>45773</v>
      </c>
      <c r="I2943" s="102" t="s">
        <v>287</v>
      </c>
      <c r="J2943" s="102" t="s">
        <v>299</v>
      </c>
      <c r="K2943" s="102" t="s">
        <v>1</v>
      </c>
      <c r="L2943" s="102" t="str">
        <f>[2]!Table1[[#This Row],[Orgn]]&amp;"-"&amp;[2]!Table1[[#This Row],[Dest]]</f>
        <v>NAP-SSH</v>
      </c>
      <c r="M2943" s="102" t="str">
        <f t="shared" si="45"/>
        <v>ADT</v>
      </c>
      <c r="N2943" s="102">
        <f>WEEKDAY([2]!Table1[[#This Row],[Travel Date]],2)</f>
        <v>6</v>
      </c>
      <c r="P2943" s="102">
        <v>1</v>
      </c>
    </row>
    <row r="2944" spans="1:16" x14ac:dyDescent="0.25">
      <c r="A2944" s="276" t="s">
        <v>5987</v>
      </c>
      <c r="B2944" s="277" t="s">
        <v>1510</v>
      </c>
      <c r="C2944" s="277" t="s">
        <v>274</v>
      </c>
      <c r="D2944" s="278" t="s">
        <v>152</v>
      </c>
      <c r="E2944" s="102" t="s">
        <v>275</v>
      </c>
      <c r="F2944" s="102" t="s">
        <v>5988</v>
      </c>
      <c r="G2944" s="103"/>
      <c r="H2944" s="103">
        <v>45773</v>
      </c>
      <c r="I2944" s="102" t="s">
        <v>287</v>
      </c>
      <c r="J2944" s="102" t="s">
        <v>299</v>
      </c>
      <c r="K2944" s="102" t="s">
        <v>1</v>
      </c>
      <c r="L2944" s="102" t="str">
        <f>[2]!Table1[[#This Row],[Orgn]]&amp;"-"&amp;[2]!Table1[[#This Row],[Dest]]</f>
        <v>NAP-SSH</v>
      </c>
      <c r="M2944" s="102" t="str">
        <f t="shared" si="45"/>
        <v>ADT</v>
      </c>
      <c r="N2944" s="102">
        <f>WEEKDAY([2]!Table1[[#This Row],[Travel Date]],2)</f>
        <v>6</v>
      </c>
      <c r="P2944" s="102">
        <v>1</v>
      </c>
    </row>
    <row r="2945" spans="1:16" x14ac:dyDescent="0.25">
      <c r="A2945" s="276" t="s">
        <v>5989</v>
      </c>
      <c r="B2945" s="277" t="s">
        <v>1122</v>
      </c>
      <c r="C2945" s="277" t="s">
        <v>1115</v>
      </c>
      <c r="D2945" s="278" t="s">
        <v>280</v>
      </c>
      <c r="E2945" s="102" t="s">
        <v>275</v>
      </c>
      <c r="F2945" s="102" t="s">
        <v>5990</v>
      </c>
      <c r="G2945" s="103"/>
      <c r="H2945" s="103">
        <v>45773</v>
      </c>
      <c r="I2945" s="102" t="s">
        <v>287</v>
      </c>
      <c r="J2945" s="102" t="s">
        <v>299</v>
      </c>
      <c r="K2945" s="102" t="s">
        <v>1</v>
      </c>
      <c r="L2945" s="102" t="str">
        <f>[2]!Table1[[#This Row],[Orgn]]&amp;"-"&amp;[2]!Table1[[#This Row],[Dest]]</f>
        <v>NAP-SSH</v>
      </c>
      <c r="M2945" s="102" t="str">
        <f t="shared" si="45"/>
        <v>ADT</v>
      </c>
      <c r="N2945" s="102">
        <f>WEEKDAY([2]!Table1[[#This Row],[Travel Date]],2)</f>
        <v>6</v>
      </c>
      <c r="P2945" s="102">
        <v>1</v>
      </c>
    </row>
    <row r="2946" spans="1:16" x14ac:dyDescent="0.25">
      <c r="A2946" s="276" t="s">
        <v>1423</v>
      </c>
      <c r="B2946" s="277" t="s">
        <v>1529</v>
      </c>
      <c r="C2946" s="277" t="s">
        <v>277</v>
      </c>
      <c r="D2946" s="278" t="s">
        <v>294</v>
      </c>
      <c r="E2946" s="102" t="s">
        <v>275</v>
      </c>
      <c r="F2946" s="102" t="s">
        <v>5991</v>
      </c>
      <c r="G2946" s="103"/>
      <c r="H2946" s="103">
        <v>45773</v>
      </c>
      <c r="I2946" s="102" t="s">
        <v>287</v>
      </c>
      <c r="J2946" s="102" t="s">
        <v>299</v>
      </c>
      <c r="K2946" s="102" t="s">
        <v>1</v>
      </c>
      <c r="L2946" s="102" t="str">
        <f>[2]!Table1[[#This Row],[Orgn]]&amp;"-"&amp;[2]!Table1[[#This Row],[Dest]]</f>
        <v>NAP-SSH</v>
      </c>
      <c r="M2946" s="102" t="str">
        <f t="shared" ref="M2946:M3009" si="46">IF(TRIM(C2946)="INF", "INF", IF(TRIM(C2946)="CHD", "CHD", "ADT"))</f>
        <v>ADT</v>
      </c>
      <c r="N2946" s="102">
        <f>WEEKDAY([2]!Table1[[#This Row],[Travel Date]],2)</f>
        <v>6</v>
      </c>
      <c r="P2946" s="102">
        <v>1</v>
      </c>
    </row>
    <row r="2947" spans="1:16" x14ac:dyDescent="0.25">
      <c r="A2947" s="276" t="s">
        <v>2162</v>
      </c>
      <c r="B2947" s="277" t="s">
        <v>5992</v>
      </c>
      <c r="C2947" s="277" t="s">
        <v>1105</v>
      </c>
      <c r="D2947" s="278" t="s">
        <v>294</v>
      </c>
      <c r="E2947" s="102" t="s">
        <v>275</v>
      </c>
      <c r="F2947" s="102" t="s">
        <v>5993</v>
      </c>
      <c r="G2947" s="103">
        <v>45224</v>
      </c>
      <c r="H2947" s="103">
        <v>45773</v>
      </c>
      <c r="I2947" s="102" t="s">
        <v>287</v>
      </c>
      <c r="J2947" s="102" t="s">
        <v>299</v>
      </c>
      <c r="K2947" s="102" t="s">
        <v>1</v>
      </c>
      <c r="L2947" s="102" t="str">
        <f>[2]!Table1[[#This Row],[Orgn]]&amp;"-"&amp;[2]!Table1[[#This Row],[Dest]]</f>
        <v>NAP-SSH</v>
      </c>
      <c r="M2947" s="102" t="str">
        <f t="shared" si="46"/>
        <v>INF</v>
      </c>
      <c r="N2947" s="102">
        <f>WEEKDAY([2]!Table1[[#This Row],[Travel Date]],2)</f>
        <v>6</v>
      </c>
      <c r="P2947" s="102">
        <v>1</v>
      </c>
    </row>
    <row r="2948" spans="1:16" x14ac:dyDescent="0.25">
      <c r="A2948" s="276" t="s">
        <v>5994</v>
      </c>
      <c r="B2948" s="277" t="s">
        <v>1963</v>
      </c>
      <c r="C2948" s="277" t="s">
        <v>1075</v>
      </c>
      <c r="D2948" s="278" t="s">
        <v>294</v>
      </c>
      <c r="E2948" s="102" t="s">
        <v>275</v>
      </c>
      <c r="F2948" s="102" t="s">
        <v>5995</v>
      </c>
      <c r="G2948" s="103">
        <v>43831</v>
      </c>
      <c r="H2948" s="103">
        <v>45773</v>
      </c>
      <c r="I2948" s="102" t="s">
        <v>287</v>
      </c>
      <c r="J2948" s="102" t="s">
        <v>299</v>
      </c>
      <c r="K2948" s="102" t="s">
        <v>1</v>
      </c>
      <c r="L2948" s="102" t="str">
        <f>[2]!Table1[[#This Row],[Orgn]]&amp;"-"&amp;[2]!Table1[[#This Row],[Dest]]</f>
        <v>NAP-SSH</v>
      </c>
      <c r="M2948" s="102" t="str">
        <f t="shared" si="46"/>
        <v>CHD</v>
      </c>
      <c r="N2948" s="102">
        <f>WEEKDAY([2]!Table1[[#This Row],[Travel Date]],2)</f>
        <v>6</v>
      </c>
      <c r="P2948" s="102">
        <v>1</v>
      </c>
    </row>
    <row r="2949" spans="1:16" x14ac:dyDescent="0.25">
      <c r="A2949" s="276" t="s">
        <v>5996</v>
      </c>
      <c r="B2949" s="277" t="s">
        <v>5997</v>
      </c>
      <c r="C2949" s="277" t="s">
        <v>1075</v>
      </c>
      <c r="D2949" s="278" t="s">
        <v>294</v>
      </c>
      <c r="E2949" s="102" t="s">
        <v>275</v>
      </c>
      <c r="F2949" s="102" t="s">
        <v>5998</v>
      </c>
      <c r="G2949" s="103">
        <v>42994</v>
      </c>
      <c r="H2949" s="103">
        <v>45773</v>
      </c>
      <c r="I2949" s="102" t="s">
        <v>287</v>
      </c>
      <c r="J2949" s="102" t="s">
        <v>299</v>
      </c>
      <c r="K2949" s="102" t="s">
        <v>1</v>
      </c>
      <c r="L2949" s="102" t="str">
        <f>[2]!Table1[[#This Row],[Orgn]]&amp;"-"&amp;[2]!Table1[[#This Row],[Dest]]</f>
        <v>NAP-SSH</v>
      </c>
      <c r="M2949" s="102" t="str">
        <f t="shared" si="46"/>
        <v>CHD</v>
      </c>
      <c r="N2949" s="102">
        <f>WEEKDAY([2]!Table1[[#This Row],[Travel Date]],2)</f>
        <v>6</v>
      </c>
      <c r="P2949" s="102">
        <v>1</v>
      </c>
    </row>
    <row r="2950" spans="1:16" x14ac:dyDescent="0.25">
      <c r="A2950" s="276" t="s">
        <v>5999</v>
      </c>
      <c r="B2950" s="277" t="s">
        <v>1660</v>
      </c>
      <c r="C2950" s="277" t="s">
        <v>274</v>
      </c>
      <c r="D2950" s="278" t="s">
        <v>294</v>
      </c>
      <c r="E2950" s="102" t="s">
        <v>275</v>
      </c>
      <c r="F2950" s="102" t="s">
        <v>6000</v>
      </c>
      <c r="G2950" s="103"/>
      <c r="H2950" s="103">
        <v>45773</v>
      </c>
      <c r="I2950" s="102" t="s">
        <v>287</v>
      </c>
      <c r="J2950" s="102" t="s">
        <v>299</v>
      </c>
      <c r="K2950" s="102" t="s">
        <v>1</v>
      </c>
      <c r="L2950" s="102" t="str">
        <f>[2]!Table1[[#This Row],[Orgn]]&amp;"-"&amp;[2]!Table1[[#This Row],[Dest]]</f>
        <v>NAP-SSH</v>
      </c>
      <c r="M2950" s="102" t="str">
        <f t="shared" si="46"/>
        <v>ADT</v>
      </c>
      <c r="N2950" s="102">
        <f>WEEKDAY([2]!Table1[[#This Row],[Travel Date]],2)</f>
        <v>6</v>
      </c>
      <c r="P2950" s="102">
        <v>1</v>
      </c>
    </row>
    <row r="2951" spans="1:16" x14ac:dyDescent="0.25">
      <c r="A2951" s="276" t="s">
        <v>6001</v>
      </c>
      <c r="B2951" s="277" t="s">
        <v>1073</v>
      </c>
      <c r="C2951" s="277" t="s">
        <v>277</v>
      </c>
      <c r="D2951" s="278" t="s">
        <v>279</v>
      </c>
      <c r="E2951" s="102" t="s">
        <v>275</v>
      </c>
      <c r="F2951" s="102" t="s">
        <v>6002</v>
      </c>
      <c r="G2951" s="103"/>
      <c r="H2951" s="103">
        <v>45773</v>
      </c>
      <c r="I2951" s="102" t="s">
        <v>287</v>
      </c>
      <c r="J2951" s="102" t="s">
        <v>299</v>
      </c>
      <c r="K2951" s="102" t="s">
        <v>1</v>
      </c>
      <c r="L2951" s="102" t="str">
        <f>[2]!Table1[[#This Row],[Orgn]]&amp;"-"&amp;[2]!Table1[[#This Row],[Dest]]</f>
        <v>NAP-SSH</v>
      </c>
      <c r="M2951" s="102" t="str">
        <f t="shared" si="46"/>
        <v>ADT</v>
      </c>
      <c r="N2951" s="102">
        <f>WEEKDAY([2]!Table1[[#This Row],[Travel Date]],2)</f>
        <v>6</v>
      </c>
      <c r="P2951" s="102">
        <v>1</v>
      </c>
    </row>
    <row r="2952" spans="1:16" x14ac:dyDescent="0.25">
      <c r="A2952" s="276" t="s">
        <v>6003</v>
      </c>
      <c r="B2952" s="277" t="s">
        <v>1900</v>
      </c>
      <c r="C2952" s="277" t="s">
        <v>277</v>
      </c>
      <c r="D2952" s="278" t="s">
        <v>294</v>
      </c>
      <c r="E2952" s="102" t="s">
        <v>276</v>
      </c>
      <c r="G2952" s="103"/>
      <c r="H2952" s="103">
        <v>45773</v>
      </c>
      <c r="I2952" s="102" t="s">
        <v>287</v>
      </c>
      <c r="J2952" s="102" t="s">
        <v>299</v>
      </c>
      <c r="K2952" s="102" t="s">
        <v>1</v>
      </c>
      <c r="L2952" s="102" t="str">
        <f>[2]!Table1[[#This Row],[Orgn]]&amp;"-"&amp;[2]!Table1[[#This Row],[Dest]]</f>
        <v>NAP-SSH</v>
      </c>
      <c r="M2952" s="102" t="str">
        <f t="shared" si="46"/>
        <v>ADT</v>
      </c>
      <c r="N2952" s="102">
        <f>WEEKDAY([2]!Table1[[#This Row],[Travel Date]],2)</f>
        <v>6</v>
      </c>
      <c r="P2952" s="102">
        <v>1</v>
      </c>
    </row>
    <row r="2953" spans="1:16" x14ac:dyDescent="0.25">
      <c r="A2953" s="276" t="s">
        <v>6004</v>
      </c>
      <c r="B2953" s="277" t="s">
        <v>1900</v>
      </c>
      <c r="C2953" s="277" t="s">
        <v>277</v>
      </c>
      <c r="D2953" s="278" t="s">
        <v>294</v>
      </c>
      <c r="E2953" s="102" t="s">
        <v>275</v>
      </c>
      <c r="F2953" s="102" t="s">
        <v>6005</v>
      </c>
      <c r="G2953" s="103"/>
      <c r="H2953" s="103">
        <v>45773</v>
      </c>
      <c r="I2953" s="102" t="s">
        <v>287</v>
      </c>
      <c r="J2953" s="102" t="s">
        <v>299</v>
      </c>
      <c r="K2953" s="102" t="s">
        <v>1</v>
      </c>
      <c r="L2953" s="102" t="str">
        <f>[2]!Table1[[#This Row],[Orgn]]&amp;"-"&amp;[2]!Table1[[#This Row],[Dest]]</f>
        <v>NAP-SSH</v>
      </c>
      <c r="M2953" s="102" t="str">
        <f t="shared" si="46"/>
        <v>ADT</v>
      </c>
      <c r="N2953" s="102">
        <f>WEEKDAY([2]!Table1[[#This Row],[Travel Date]],2)</f>
        <v>6</v>
      </c>
      <c r="P2953" s="102">
        <v>1</v>
      </c>
    </row>
    <row r="2954" spans="1:16" x14ac:dyDescent="0.25">
      <c r="A2954" s="276" t="s">
        <v>5203</v>
      </c>
      <c r="B2954" s="277" t="s">
        <v>1183</v>
      </c>
      <c r="C2954" s="277" t="s">
        <v>277</v>
      </c>
      <c r="D2954" s="278" t="s">
        <v>294</v>
      </c>
      <c r="E2954" s="102" t="s">
        <v>275</v>
      </c>
      <c r="F2954" s="102" t="s">
        <v>6006</v>
      </c>
      <c r="G2954" s="103"/>
      <c r="H2954" s="103">
        <v>45773</v>
      </c>
      <c r="I2954" s="102" t="s">
        <v>287</v>
      </c>
      <c r="J2954" s="102" t="s">
        <v>299</v>
      </c>
      <c r="K2954" s="102" t="s">
        <v>1</v>
      </c>
      <c r="L2954" s="102" t="str">
        <f>[2]!Table1[[#This Row],[Orgn]]&amp;"-"&amp;[2]!Table1[[#This Row],[Dest]]</f>
        <v>NAP-SSH</v>
      </c>
      <c r="M2954" s="102" t="str">
        <f t="shared" si="46"/>
        <v>ADT</v>
      </c>
      <c r="N2954" s="102">
        <f>WEEKDAY([2]!Table1[[#This Row],[Travel Date]],2)</f>
        <v>6</v>
      </c>
      <c r="P2954" s="102">
        <v>1</v>
      </c>
    </row>
    <row r="2955" spans="1:16" x14ac:dyDescent="0.25">
      <c r="A2955" s="276" t="s">
        <v>5983</v>
      </c>
      <c r="B2955" s="277" t="s">
        <v>1723</v>
      </c>
      <c r="C2955" s="277" t="s">
        <v>1075</v>
      </c>
      <c r="D2955" s="278" t="s">
        <v>152</v>
      </c>
      <c r="E2955" s="102" t="s">
        <v>275</v>
      </c>
      <c r="F2955" s="102" t="s">
        <v>6007</v>
      </c>
      <c r="G2955" s="103">
        <v>42558</v>
      </c>
      <c r="H2955" s="103">
        <v>45773</v>
      </c>
      <c r="I2955" s="102" t="s">
        <v>287</v>
      </c>
      <c r="J2955" s="102" t="s">
        <v>299</v>
      </c>
      <c r="K2955" s="102" t="s">
        <v>1</v>
      </c>
      <c r="L2955" s="102" t="str">
        <f>[2]!Table1[[#This Row],[Orgn]]&amp;"-"&amp;[2]!Table1[[#This Row],[Dest]]</f>
        <v>NAP-SSH</v>
      </c>
      <c r="M2955" s="102" t="str">
        <f t="shared" si="46"/>
        <v>CHD</v>
      </c>
      <c r="N2955" s="102">
        <f>WEEKDAY([2]!Table1[[#This Row],[Travel Date]],2)</f>
        <v>6</v>
      </c>
      <c r="P2955" s="102">
        <v>1</v>
      </c>
    </row>
    <row r="2956" spans="1:16" x14ac:dyDescent="0.25">
      <c r="A2956" s="276" t="s">
        <v>6008</v>
      </c>
      <c r="B2956" s="277" t="s">
        <v>1163</v>
      </c>
      <c r="C2956" s="277" t="s">
        <v>277</v>
      </c>
      <c r="D2956" s="278" t="s">
        <v>421</v>
      </c>
      <c r="E2956" s="102" t="s">
        <v>275</v>
      </c>
      <c r="F2956" s="102" t="s">
        <v>6009</v>
      </c>
      <c r="G2956" s="103"/>
      <c r="H2956" s="103">
        <v>45773</v>
      </c>
      <c r="I2956" s="102" t="s">
        <v>287</v>
      </c>
      <c r="J2956" s="102" t="s">
        <v>299</v>
      </c>
      <c r="K2956" s="102" t="s">
        <v>1</v>
      </c>
      <c r="L2956" s="102" t="str">
        <f>[2]!Table1[[#This Row],[Orgn]]&amp;"-"&amp;[2]!Table1[[#This Row],[Dest]]</f>
        <v>NAP-SSH</v>
      </c>
      <c r="M2956" s="102" t="str">
        <f t="shared" si="46"/>
        <v>ADT</v>
      </c>
      <c r="N2956" s="102">
        <f>WEEKDAY([2]!Table1[[#This Row],[Travel Date]],2)</f>
        <v>6</v>
      </c>
      <c r="P2956" s="102">
        <v>1</v>
      </c>
    </row>
    <row r="2957" spans="1:16" x14ac:dyDescent="0.25">
      <c r="A2957" s="276" t="s">
        <v>6010</v>
      </c>
      <c r="B2957" s="277" t="s">
        <v>1920</v>
      </c>
      <c r="C2957" s="277" t="s">
        <v>277</v>
      </c>
      <c r="D2957" s="278" t="s">
        <v>294</v>
      </c>
      <c r="E2957" s="102" t="s">
        <v>275</v>
      </c>
      <c r="F2957" s="102" t="s">
        <v>6011</v>
      </c>
      <c r="G2957" s="103"/>
      <c r="H2957" s="103">
        <v>45773</v>
      </c>
      <c r="I2957" s="102" t="s">
        <v>287</v>
      </c>
      <c r="J2957" s="102" t="s">
        <v>299</v>
      </c>
      <c r="K2957" s="102" t="s">
        <v>1</v>
      </c>
      <c r="L2957" s="102" t="str">
        <f>[2]!Table1[[#This Row],[Orgn]]&amp;"-"&amp;[2]!Table1[[#This Row],[Dest]]</f>
        <v>NAP-SSH</v>
      </c>
      <c r="M2957" s="102" t="str">
        <f t="shared" si="46"/>
        <v>ADT</v>
      </c>
      <c r="N2957" s="102">
        <f>WEEKDAY([2]!Table1[[#This Row],[Travel Date]],2)</f>
        <v>6</v>
      </c>
      <c r="P2957" s="102">
        <v>1</v>
      </c>
    </row>
    <row r="2958" spans="1:16" x14ac:dyDescent="0.25">
      <c r="A2958" s="276" t="s">
        <v>6012</v>
      </c>
      <c r="B2958" s="277" t="s">
        <v>1337</v>
      </c>
      <c r="C2958" s="277" t="s">
        <v>277</v>
      </c>
      <c r="D2958" s="278" t="s">
        <v>294</v>
      </c>
      <c r="E2958" s="102" t="s">
        <v>275</v>
      </c>
      <c r="F2958" s="102" t="s">
        <v>6013</v>
      </c>
      <c r="G2958" s="103"/>
      <c r="H2958" s="103">
        <v>45773</v>
      </c>
      <c r="I2958" s="102" t="s">
        <v>287</v>
      </c>
      <c r="J2958" s="102" t="s">
        <v>299</v>
      </c>
      <c r="K2958" s="102" t="s">
        <v>1</v>
      </c>
      <c r="L2958" s="102" t="str">
        <f>[2]!Table1[[#This Row],[Orgn]]&amp;"-"&amp;[2]!Table1[[#This Row],[Dest]]</f>
        <v>NAP-SSH</v>
      </c>
      <c r="M2958" s="102" t="str">
        <f t="shared" si="46"/>
        <v>ADT</v>
      </c>
      <c r="N2958" s="102">
        <f>WEEKDAY([2]!Table1[[#This Row],[Travel Date]],2)</f>
        <v>6</v>
      </c>
      <c r="P2958" s="102">
        <v>1</v>
      </c>
    </row>
    <row r="2959" spans="1:16" x14ac:dyDescent="0.25">
      <c r="A2959" s="276" t="s">
        <v>6014</v>
      </c>
      <c r="B2959" s="277" t="s">
        <v>1206</v>
      </c>
      <c r="C2959" s="277" t="s">
        <v>277</v>
      </c>
      <c r="D2959" s="278" t="s">
        <v>279</v>
      </c>
      <c r="E2959" s="102" t="s">
        <v>275</v>
      </c>
      <c r="F2959" s="102" t="s">
        <v>6015</v>
      </c>
      <c r="G2959" s="103"/>
      <c r="H2959" s="103">
        <v>45773</v>
      </c>
      <c r="I2959" s="102" t="s">
        <v>287</v>
      </c>
      <c r="J2959" s="102" t="s">
        <v>299</v>
      </c>
      <c r="K2959" s="102" t="s">
        <v>1</v>
      </c>
      <c r="L2959" s="102" t="str">
        <f>[2]!Table1[[#This Row],[Orgn]]&amp;"-"&amp;[2]!Table1[[#This Row],[Dest]]</f>
        <v>NAP-SSH</v>
      </c>
      <c r="M2959" s="102" t="str">
        <f t="shared" si="46"/>
        <v>ADT</v>
      </c>
      <c r="N2959" s="102">
        <f>WEEKDAY([2]!Table1[[#This Row],[Travel Date]],2)</f>
        <v>6</v>
      </c>
      <c r="P2959" s="102">
        <v>1</v>
      </c>
    </row>
    <row r="2960" spans="1:16" x14ac:dyDescent="0.25">
      <c r="A2960" s="276" t="s">
        <v>6016</v>
      </c>
      <c r="B2960" s="277" t="s">
        <v>1643</v>
      </c>
      <c r="C2960" s="277" t="s">
        <v>277</v>
      </c>
      <c r="D2960" s="278" t="s">
        <v>294</v>
      </c>
      <c r="E2960" s="102" t="s">
        <v>275</v>
      </c>
      <c r="F2960" s="102" t="s">
        <v>6017</v>
      </c>
      <c r="G2960" s="103"/>
      <c r="H2960" s="103">
        <v>45773</v>
      </c>
      <c r="I2960" s="102" t="s">
        <v>287</v>
      </c>
      <c r="J2960" s="102" t="s">
        <v>299</v>
      </c>
      <c r="K2960" s="102" t="s">
        <v>1</v>
      </c>
      <c r="L2960" s="102" t="str">
        <f>[2]!Table1[[#This Row],[Orgn]]&amp;"-"&amp;[2]!Table1[[#This Row],[Dest]]</f>
        <v>NAP-SSH</v>
      </c>
      <c r="M2960" s="102" t="str">
        <f t="shared" si="46"/>
        <v>ADT</v>
      </c>
      <c r="N2960" s="102">
        <f>WEEKDAY([2]!Table1[[#This Row],[Travel Date]],2)</f>
        <v>6</v>
      </c>
      <c r="P2960" s="102">
        <v>1</v>
      </c>
    </row>
    <row r="2961" spans="1:16" x14ac:dyDescent="0.25">
      <c r="A2961" s="276" t="s">
        <v>6018</v>
      </c>
      <c r="B2961" s="277" t="s">
        <v>2181</v>
      </c>
      <c r="C2961" s="277" t="s">
        <v>277</v>
      </c>
      <c r="D2961" s="278" t="s">
        <v>294</v>
      </c>
      <c r="E2961" s="102" t="s">
        <v>275</v>
      </c>
      <c r="F2961" s="102" t="s">
        <v>6019</v>
      </c>
      <c r="G2961" s="103"/>
      <c r="H2961" s="103">
        <v>45773</v>
      </c>
      <c r="I2961" s="102" t="s">
        <v>287</v>
      </c>
      <c r="J2961" s="102" t="s">
        <v>299</v>
      </c>
      <c r="K2961" s="102" t="s">
        <v>1</v>
      </c>
      <c r="L2961" s="102" t="str">
        <f>[2]!Table1[[#This Row],[Orgn]]&amp;"-"&amp;[2]!Table1[[#This Row],[Dest]]</f>
        <v>NAP-SSH</v>
      </c>
      <c r="M2961" s="102" t="str">
        <f t="shared" si="46"/>
        <v>ADT</v>
      </c>
      <c r="N2961" s="102">
        <f>WEEKDAY([2]!Table1[[#This Row],[Travel Date]],2)</f>
        <v>6</v>
      </c>
      <c r="P2961" s="102">
        <v>1</v>
      </c>
    </row>
    <row r="2962" spans="1:16" x14ac:dyDescent="0.25">
      <c r="A2962" s="276" t="s">
        <v>6020</v>
      </c>
      <c r="B2962" s="277" t="s">
        <v>6021</v>
      </c>
      <c r="C2962" s="277" t="s">
        <v>274</v>
      </c>
      <c r="D2962" s="278" t="s">
        <v>421</v>
      </c>
      <c r="E2962" s="102" t="s">
        <v>275</v>
      </c>
      <c r="F2962" s="102" t="s">
        <v>6022</v>
      </c>
      <c r="G2962" s="103"/>
      <c r="H2962" s="103">
        <v>45773</v>
      </c>
      <c r="I2962" s="102" t="s">
        <v>287</v>
      </c>
      <c r="J2962" s="102" t="s">
        <v>299</v>
      </c>
      <c r="K2962" s="102" t="s">
        <v>1</v>
      </c>
      <c r="L2962" s="102" t="str">
        <f>[2]!Table1[[#This Row],[Orgn]]&amp;"-"&amp;[2]!Table1[[#This Row],[Dest]]</f>
        <v>NAP-SSH</v>
      </c>
      <c r="M2962" s="102" t="str">
        <f t="shared" si="46"/>
        <v>ADT</v>
      </c>
      <c r="N2962" s="102">
        <f>WEEKDAY([2]!Table1[[#This Row],[Travel Date]],2)</f>
        <v>6</v>
      </c>
      <c r="P2962" s="102">
        <v>1</v>
      </c>
    </row>
    <row r="2963" spans="1:16" x14ac:dyDescent="0.25">
      <c r="A2963" s="276" t="s">
        <v>6023</v>
      </c>
      <c r="B2963" s="277" t="s">
        <v>1522</v>
      </c>
      <c r="C2963" s="277" t="s">
        <v>277</v>
      </c>
      <c r="D2963" s="278" t="s">
        <v>294</v>
      </c>
      <c r="E2963" s="102" t="s">
        <v>275</v>
      </c>
      <c r="F2963" s="102" t="s">
        <v>6024</v>
      </c>
      <c r="G2963" s="103"/>
      <c r="H2963" s="103">
        <v>45773</v>
      </c>
      <c r="I2963" s="102" t="s">
        <v>287</v>
      </c>
      <c r="J2963" s="102" t="s">
        <v>299</v>
      </c>
      <c r="K2963" s="102" t="s">
        <v>1</v>
      </c>
      <c r="L2963" s="102" t="str">
        <f>[2]!Table1[[#This Row],[Orgn]]&amp;"-"&amp;[2]!Table1[[#This Row],[Dest]]</f>
        <v>NAP-SSH</v>
      </c>
      <c r="M2963" s="102" t="str">
        <f t="shared" si="46"/>
        <v>ADT</v>
      </c>
      <c r="N2963" s="102">
        <f>WEEKDAY([2]!Table1[[#This Row],[Travel Date]],2)</f>
        <v>6</v>
      </c>
      <c r="P2963" s="102">
        <v>1</v>
      </c>
    </row>
    <row r="2964" spans="1:16" x14ac:dyDescent="0.25">
      <c r="A2964" s="276" t="s">
        <v>1209</v>
      </c>
      <c r="B2964" s="277" t="s">
        <v>1069</v>
      </c>
      <c r="C2964" s="277" t="s">
        <v>274</v>
      </c>
      <c r="D2964" s="278" t="s">
        <v>279</v>
      </c>
      <c r="E2964" s="102" t="s">
        <v>275</v>
      </c>
      <c r="F2964" s="102" t="s">
        <v>6025</v>
      </c>
      <c r="G2964" s="103"/>
      <c r="H2964" s="103">
        <v>45773</v>
      </c>
      <c r="I2964" s="102" t="s">
        <v>287</v>
      </c>
      <c r="J2964" s="102" t="s">
        <v>299</v>
      </c>
      <c r="K2964" s="102" t="s">
        <v>1</v>
      </c>
      <c r="L2964" s="102" t="str">
        <f>[2]!Table1[[#This Row],[Orgn]]&amp;"-"&amp;[2]!Table1[[#This Row],[Dest]]</f>
        <v>NAP-SSH</v>
      </c>
      <c r="M2964" s="102" t="str">
        <f t="shared" si="46"/>
        <v>ADT</v>
      </c>
      <c r="N2964" s="102">
        <f>WEEKDAY([2]!Table1[[#This Row],[Travel Date]],2)</f>
        <v>6</v>
      </c>
      <c r="P2964" s="102">
        <v>1</v>
      </c>
    </row>
    <row r="2965" spans="1:16" x14ac:dyDescent="0.25">
      <c r="A2965" s="276" t="s">
        <v>6026</v>
      </c>
      <c r="B2965" s="277" t="s">
        <v>1546</v>
      </c>
      <c r="C2965" s="277" t="s">
        <v>274</v>
      </c>
      <c r="D2965" s="278" t="s">
        <v>294</v>
      </c>
      <c r="E2965" s="102" t="s">
        <v>275</v>
      </c>
      <c r="F2965" s="102" t="s">
        <v>6027</v>
      </c>
      <c r="G2965" s="103"/>
      <c r="H2965" s="103">
        <v>45773</v>
      </c>
      <c r="I2965" s="102" t="s">
        <v>287</v>
      </c>
      <c r="J2965" s="102" t="s">
        <v>299</v>
      </c>
      <c r="K2965" s="102" t="s">
        <v>1</v>
      </c>
      <c r="L2965" s="102" t="str">
        <f>[2]!Table1[[#This Row],[Orgn]]&amp;"-"&amp;[2]!Table1[[#This Row],[Dest]]</f>
        <v>NAP-SSH</v>
      </c>
      <c r="M2965" s="102" t="str">
        <f t="shared" si="46"/>
        <v>ADT</v>
      </c>
      <c r="N2965" s="102">
        <f>WEEKDAY([2]!Table1[[#This Row],[Travel Date]],2)</f>
        <v>6</v>
      </c>
      <c r="P2965" s="102">
        <v>1</v>
      </c>
    </row>
    <row r="2966" spans="1:16" x14ac:dyDescent="0.25">
      <c r="A2966" s="276" t="s">
        <v>6028</v>
      </c>
      <c r="B2966" s="277" t="s">
        <v>6029</v>
      </c>
      <c r="C2966" s="277" t="s">
        <v>277</v>
      </c>
      <c r="D2966" s="278" t="s">
        <v>294</v>
      </c>
      <c r="E2966" s="102" t="s">
        <v>275</v>
      </c>
      <c r="F2966" s="102" t="s">
        <v>6030</v>
      </c>
      <c r="G2966" s="103"/>
      <c r="H2966" s="103">
        <v>45773</v>
      </c>
      <c r="I2966" s="102" t="s">
        <v>287</v>
      </c>
      <c r="J2966" s="102" t="s">
        <v>299</v>
      </c>
      <c r="K2966" s="102" t="s">
        <v>1</v>
      </c>
      <c r="L2966" s="102" t="str">
        <f>[2]!Table1[[#This Row],[Orgn]]&amp;"-"&amp;[2]!Table1[[#This Row],[Dest]]</f>
        <v>NAP-SSH</v>
      </c>
      <c r="M2966" s="102" t="str">
        <f t="shared" si="46"/>
        <v>ADT</v>
      </c>
      <c r="N2966" s="102">
        <f>WEEKDAY([2]!Table1[[#This Row],[Travel Date]],2)</f>
        <v>6</v>
      </c>
      <c r="P2966" s="102">
        <v>1</v>
      </c>
    </row>
    <row r="2967" spans="1:16" x14ac:dyDescent="0.25">
      <c r="A2967" s="276" t="s">
        <v>6031</v>
      </c>
      <c r="B2967" s="277" t="s">
        <v>6032</v>
      </c>
      <c r="C2967" s="277" t="s">
        <v>274</v>
      </c>
      <c r="D2967" s="278" t="s">
        <v>294</v>
      </c>
      <c r="E2967" s="102" t="s">
        <v>275</v>
      </c>
      <c r="F2967" s="102" t="s">
        <v>6033</v>
      </c>
      <c r="G2967" s="103"/>
      <c r="H2967" s="103">
        <v>45773</v>
      </c>
      <c r="I2967" s="102" t="s">
        <v>287</v>
      </c>
      <c r="J2967" s="102" t="s">
        <v>299</v>
      </c>
      <c r="K2967" s="102" t="s">
        <v>1</v>
      </c>
      <c r="L2967" s="102" t="str">
        <f>[2]!Table1[[#This Row],[Orgn]]&amp;"-"&amp;[2]!Table1[[#This Row],[Dest]]</f>
        <v>NAP-SSH</v>
      </c>
      <c r="M2967" s="102" t="str">
        <f t="shared" si="46"/>
        <v>ADT</v>
      </c>
      <c r="N2967" s="102">
        <f>WEEKDAY([2]!Table1[[#This Row],[Travel Date]],2)</f>
        <v>6</v>
      </c>
      <c r="P2967" s="102">
        <v>1</v>
      </c>
    </row>
    <row r="2968" spans="1:16" x14ac:dyDescent="0.25">
      <c r="A2968" s="276" t="s">
        <v>6034</v>
      </c>
      <c r="B2968" s="277" t="s">
        <v>1324</v>
      </c>
      <c r="C2968" s="277" t="s">
        <v>274</v>
      </c>
      <c r="D2968" s="278" t="s">
        <v>152</v>
      </c>
      <c r="E2968" s="102" t="s">
        <v>275</v>
      </c>
      <c r="F2968" s="102" t="s">
        <v>6035</v>
      </c>
      <c r="G2968" s="103"/>
      <c r="H2968" s="103">
        <v>45773</v>
      </c>
      <c r="I2968" s="102" t="s">
        <v>287</v>
      </c>
      <c r="J2968" s="102" t="s">
        <v>299</v>
      </c>
      <c r="K2968" s="102" t="s">
        <v>1</v>
      </c>
      <c r="L2968" s="102" t="str">
        <f>[2]!Table1[[#This Row],[Orgn]]&amp;"-"&amp;[2]!Table1[[#This Row],[Dest]]</f>
        <v>NAP-SSH</v>
      </c>
      <c r="M2968" s="102" t="str">
        <f t="shared" si="46"/>
        <v>ADT</v>
      </c>
      <c r="N2968" s="102">
        <f>WEEKDAY([2]!Table1[[#This Row],[Travel Date]],2)</f>
        <v>6</v>
      </c>
      <c r="P2968" s="102">
        <v>1</v>
      </c>
    </row>
    <row r="2969" spans="1:16" x14ac:dyDescent="0.25">
      <c r="A2969" s="276" t="s">
        <v>2162</v>
      </c>
      <c r="B2969" s="277" t="s">
        <v>1634</v>
      </c>
      <c r="C2969" s="277" t="s">
        <v>1075</v>
      </c>
      <c r="D2969" s="278" t="s">
        <v>294</v>
      </c>
      <c r="E2969" s="102" t="s">
        <v>275</v>
      </c>
      <c r="F2969" s="102" t="s">
        <v>6036</v>
      </c>
      <c r="G2969" s="103">
        <v>42649</v>
      </c>
      <c r="H2969" s="103">
        <v>45773</v>
      </c>
      <c r="I2969" s="102" t="s">
        <v>287</v>
      </c>
      <c r="J2969" s="102" t="s">
        <v>299</v>
      </c>
      <c r="K2969" s="102" t="s">
        <v>1</v>
      </c>
      <c r="L2969" s="102" t="str">
        <f>[2]!Table1[[#This Row],[Orgn]]&amp;"-"&amp;[2]!Table1[[#This Row],[Dest]]</f>
        <v>NAP-SSH</v>
      </c>
      <c r="M2969" s="102" t="str">
        <f t="shared" si="46"/>
        <v>CHD</v>
      </c>
      <c r="N2969" s="102">
        <f>WEEKDAY([2]!Table1[[#This Row],[Travel Date]],2)</f>
        <v>6</v>
      </c>
      <c r="P2969" s="102">
        <v>1</v>
      </c>
    </row>
    <row r="2970" spans="1:16" x14ac:dyDescent="0.25">
      <c r="A2970" s="276" t="s">
        <v>6037</v>
      </c>
      <c r="B2970" s="277" t="s">
        <v>6038</v>
      </c>
      <c r="C2970" s="277" t="s">
        <v>274</v>
      </c>
      <c r="D2970" s="278" t="s">
        <v>294</v>
      </c>
      <c r="E2970" s="102" t="s">
        <v>275</v>
      </c>
      <c r="F2970" s="102" t="s">
        <v>6039</v>
      </c>
      <c r="G2970" s="103"/>
      <c r="H2970" s="103">
        <v>45773</v>
      </c>
      <c r="I2970" s="102" t="s">
        <v>287</v>
      </c>
      <c r="J2970" s="102" t="s">
        <v>299</v>
      </c>
      <c r="K2970" s="102" t="s">
        <v>1</v>
      </c>
      <c r="L2970" s="102" t="str">
        <f>[2]!Table1[[#This Row],[Orgn]]&amp;"-"&amp;[2]!Table1[[#This Row],[Dest]]</f>
        <v>NAP-SSH</v>
      </c>
      <c r="M2970" s="102" t="str">
        <f t="shared" si="46"/>
        <v>ADT</v>
      </c>
      <c r="N2970" s="102">
        <f>WEEKDAY([2]!Table1[[#This Row],[Travel Date]],2)</f>
        <v>6</v>
      </c>
      <c r="P2970" s="102">
        <v>1</v>
      </c>
    </row>
    <row r="2971" spans="1:16" x14ac:dyDescent="0.25">
      <c r="A2971" s="276" t="s">
        <v>6040</v>
      </c>
      <c r="B2971" s="277" t="s">
        <v>1262</v>
      </c>
      <c r="C2971" s="277" t="s">
        <v>277</v>
      </c>
      <c r="D2971" s="278" t="s">
        <v>421</v>
      </c>
      <c r="E2971" s="102" t="s">
        <v>275</v>
      </c>
      <c r="F2971" s="102" t="s">
        <v>6041</v>
      </c>
      <c r="G2971" s="103"/>
      <c r="H2971" s="103">
        <v>45773</v>
      </c>
      <c r="I2971" s="102" t="s">
        <v>287</v>
      </c>
      <c r="J2971" s="102" t="s">
        <v>299</v>
      </c>
      <c r="K2971" s="102" t="s">
        <v>1</v>
      </c>
      <c r="L2971" s="102" t="str">
        <f>[2]!Table1[[#This Row],[Orgn]]&amp;"-"&amp;[2]!Table1[[#This Row],[Dest]]</f>
        <v>NAP-SSH</v>
      </c>
      <c r="M2971" s="102" t="str">
        <f t="shared" si="46"/>
        <v>ADT</v>
      </c>
      <c r="N2971" s="102">
        <f>WEEKDAY([2]!Table1[[#This Row],[Travel Date]],2)</f>
        <v>6</v>
      </c>
      <c r="P2971" s="102">
        <v>1</v>
      </c>
    </row>
    <row r="2972" spans="1:16" x14ac:dyDescent="0.25">
      <c r="A2972" s="276" t="s">
        <v>6042</v>
      </c>
      <c r="B2972" s="277" t="s">
        <v>1306</v>
      </c>
      <c r="C2972" s="277" t="s">
        <v>1087</v>
      </c>
      <c r="D2972" s="278" t="s">
        <v>152</v>
      </c>
      <c r="E2972" s="102" t="s">
        <v>275</v>
      </c>
      <c r="F2972" s="102" t="s">
        <v>6043</v>
      </c>
      <c r="G2972" s="103"/>
      <c r="H2972" s="103">
        <v>45773</v>
      </c>
      <c r="I2972" s="102" t="s">
        <v>287</v>
      </c>
      <c r="J2972" s="102" t="s">
        <v>299</v>
      </c>
      <c r="K2972" s="102" t="s">
        <v>1</v>
      </c>
      <c r="L2972" s="102" t="str">
        <f>[2]!Table1[[#This Row],[Orgn]]&amp;"-"&amp;[2]!Table1[[#This Row],[Dest]]</f>
        <v>NAP-SSH</v>
      </c>
      <c r="M2972" s="102" t="str">
        <f t="shared" si="46"/>
        <v>ADT</v>
      </c>
      <c r="N2972" s="102">
        <f>WEEKDAY([2]!Table1[[#This Row],[Travel Date]],2)</f>
        <v>6</v>
      </c>
      <c r="P2972" s="102">
        <v>1</v>
      </c>
    </row>
    <row r="2973" spans="1:16" x14ac:dyDescent="0.25">
      <c r="A2973" s="276" t="s">
        <v>6044</v>
      </c>
      <c r="B2973" s="277" t="s">
        <v>1401</v>
      </c>
      <c r="C2973" s="277" t="s">
        <v>1087</v>
      </c>
      <c r="D2973" s="278" t="s">
        <v>152</v>
      </c>
      <c r="E2973" s="102" t="s">
        <v>275</v>
      </c>
      <c r="F2973" s="102" t="s">
        <v>6045</v>
      </c>
      <c r="G2973" s="103"/>
      <c r="H2973" s="103">
        <v>45773</v>
      </c>
      <c r="I2973" s="102" t="s">
        <v>287</v>
      </c>
      <c r="J2973" s="102" t="s">
        <v>299</v>
      </c>
      <c r="K2973" s="102" t="s">
        <v>1</v>
      </c>
      <c r="L2973" s="102" t="str">
        <f>[2]!Table1[[#This Row],[Orgn]]&amp;"-"&amp;[2]!Table1[[#This Row],[Dest]]</f>
        <v>NAP-SSH</v>
      </c>
      <c r="M2973" s="102" t="str">
        <f t="shared" si="46"/>
        <v>ADT</v>
      </c>
      <c r="N2973" s="102">
        <f>WEEKDAY([2]!Table1[[#This Row],[Travel Date]],2)</f>
        <v>6</v>
      </c>
      <c r="P2973" s="102">
        <v>1</v>
      </c>
    </row>
    <row r="2974" spans="1:16" x14ac:dyDescent="0.25">
      <c r="A2974" s="276" t="s">
        <v>5205</v>
      </c>
      <c r="B2974" s="277" t="s">
        <v>2104</v>
      </c>
      <c r="C2974" s="277" t="s">
        <v>277</v>
      </c>
      <c r="D2974" s="278" t="s">
        <v>294</v>
      </c>
      <c r="E2974" s="102" t="s">
        <v>275</v>
      </c>
      <c r="F2974" s="102" t="s">
        <v>6046</v>
      </c>
      <c r="G2974" s="103"/>
      <c r="H2974" s="103">
        <v>45773</v>
      </c>
      <c r="I2974" s="102" t="s">
        <v>287</v>
      </c>
      <c r="J2974" s="102" t="s">
        <v>299</v>
      </c>
      <c r="K2974" s="102" t="s">
        <v>1</v>
      </c>
      <c r="L2974" s="102" t="str">
        <f>[2]!Table1[[#This Row],[Orgn]]&amp;"-"&amp;[2]!Table1[[#This Row],[Dest]]</f>
        <v>NAP-SSH</v>
      </c>
      <c r="M2974" s="102" t="str">
        <f t="shared" si="46"/>
        <v>ADT</v>
      </c>
      <c r="N2974" s="102">
        <f>WEEKDAY([2]!Table1[[#This Row],[Travel Date]],2)</f>
        <v>6</v>
      </c>
      <c r="P2974" s="102">
        <v>1</v>
      </c>
    </row>
    <row r="2975" spans="1:16" x14ac:dyDescent="0.25">
      <c r="A2975" s="276" t="s">
        <v>6047</v>
      </c>
      <c r="B2975" s="277" t="s">
        <v>6048</v>
      </c>
      <c r="C2975" s="277" t="s">
        <v>277</v>
      </c>
      <c r="D2975" s="278" t="s">
        <v>294</v>
      </c>
      <c r="E2975" s="102" t="s">
        <v>275</v>
      </c>
      <c r="F2975" s="102" t="s">
        <v>6049</v>
      </c>
      <c r="G2975" s="103"/>
      <c r="H2975" s="103">
        <v>45773</v>
      </c>
      <c r="I2975" s="102" t="s">
        <v>287</v>
      </c>
      <c r="J2975" s="102" t="s">
        <v>299</v>
      </c>
      <c r="K2975" s="102" t="s">
        <v>1</v>
      </c>
      <c r="L2975" s="102" t="str">
        <f>[2]!Table1[[#This Row],[Orgn]]&amp;"-"&amp;[2]!Table1[[#This Row],[Dest]]</f>
        <v>NAP-SSH</v>
      </c>
      <c r="M2975" s="102" t="str">
        <f t="shared" si="46"/>
        <v>ADT</v>
      </c>
      <c r="N2975" s="102">
        <f>WEEKDAY([2]!Table1[[#This Row],[Travel Date]],2)</f>
        <v>6</v>
      </c>
      <c r="P2975" s="102">
        <v>1</v>
      </c>
    </row>
    <row r="2976" spans="1:16" x14ac:dyDescent="0.25">
      <c r="A2976" s="276" t="s">
        <v>6050</v>
      </c>
      <c r="B2976" s="277" t="s">
        <v>6051</v>
      </c>
      <c r="C2976" s="277" t="s">
        <v>274</v>
      </c>
      <c r="D2976" s="278" t="s">
        <v>152</v>
      </c>
      <c r="E2976" s="102" t="s">
        <v>275</v>
      </c>
      <c r="F2976" s="102" t="s">
        <v>6052</v>
      </c>
      <c r="G2976" s="103"/>
      <c r="H2976" s="103">
        <v>45773</v>
      </c>
      <c r="I2976" s="102" t="s">
        <v>287</v>
      </c>
      <c r="J2976" s="102" t="s">
        <v>299</v>
      </c>
      <c r="K2976" s="102" t="s">
        <v>1</v>
      </c>
      <c r="L2976" s="102" t="str">
        <f>[2]!Table1[[#This Row],[Orgn]]&amp;"-"&amp;[2]!Table1[[#This Row],[Dest]]</f>
        <v>NAP-SSH</v>
      </c>
      <c r="M2976" s="102" t="str">
        <f t="shared" si="46"/>
        <v>ADT</v>
      </c>
      <c r="N2976" s="102">
        <f>WEEKDAY([2]!Table1[[#This Row],[Travel Date]],2)</f>
        <v>6</v>
      </c>
      <c r="P2976" s="102">
        <v>1</v>
      </c>
    </row>
    <row r="2977" spans="1:16" x14ac:dyDescent="0.25">
      <c r="A2977" s="276" t="s">
        <v>6053</v>
      </c>
      <c r="B2977" s="277" t="s">
        <v>1155</v>
      </c>
      <c r="C2977" s="277" t="s">
        <v>274</v>
      </c>
      <c r="D2977" s="278" t="s">
        <v>279</v>
      </c>
      <c r="E2977" s="102" t="s">
        <v>275</v>
      </c>
      <c r="F2977" s="102" t="s">
        <v>6054</v>
      </c>
      <c r="G2977" s="103"/>
      <c r="H2977" s="103">
        <v>45773</v>
      </c>
      <c r="I2977" s="102" t="s">
        <v>287</v>
      </c>
      <c r="J2977" s="102" t="s">
        <v>299</v>
      </c>
      <c r="K2977" s="102" t="s">
        <v>1</v>
      </c>
      <c r="L2977" s="102" t="str">
        <f>[2]!Table1[[#This Row],[Orgn]]&amp;"-"&amp;[2]!Table1[[#This Row],[Dest]]</f>
        <v>NAP-SSH</v>
      </c>
      <c r="M2977" s="102" t="str">
        <f t="shared" si="46"/>
        <v>ADT</v>
      </c>
      <c r="N2977" s="102">
        <f>WEEKDAY([2]!Table1[[#This Row],[Travel Date]],2)</f>
        <v>6</v>
      </c>
      <c r="P2977" s="102">
        <v>1</v>
      </c>
    </row>
    <row r="2978" spans="1:16" x14ac:dyDescent="0.25">
      <c r="A2978" s="276" t="s">
        <v>6055</v>
      </c>
      <c r="B2978" s="277" t="s">
        <v>1926</v>
      </c>
      <c r="C2978" s="277" t="s">
        <v>274</v>
      </c>
      <c r="D2978" s="278" t="s">
        <v>294</v>
      </c>
      <c r="E2978" s="102" t="s">
        <v>275</v>
      </c>
      <c r="F2978" s="102" t="s">
        <v>6056</v>
      </c>
      <c r="G2978" s="103"/>
      <c r="H2978" s="103">
        <v>45773</v>
      </c>
      <c r="I2978" s="102" t="s">
        <v>287</v>
      </c>
      <c r="J2978" s="102" t="s">
        <v>299</v>
      </c>
      <c r="K2978" s="102" t="s">
        <v>1</v>
      </c>
      <c r="L2978" s="102" t="str">
        <f>[2]!Table1[[#This Row],[Orgn]]&amp;"-"&amp;[2]!Table1[[#This Row],[Dest]]</f>
        <v>NAP-SSH</v>
      </c>
      <c r="M2978" s="102" t="str">
        <f t="shared" si="46"/>
        <v>ADT</v>
      </c>
      <c r="N2978" s="102">
        <f>WEEKDAY([2]!Table1[[#This Row],[Travel Date]],2)</f>
        <v>6</v>
      </c>
      <c r="P2978" s="102">
        <v>1</v>
      </c>
    </row>
    <row r="2979" spans="1:16" x14ac:dyDescent="0.25">
      <c r="A2979" s="276" t="s">
        <v>6057</v>
      </c>
      <c r="B2979" s="277" t="s">
        <v>2168</v>
      </c>
      <c r="C2979" s="277" t="s">
        <v>274</v>
      </c>
      <c r="D2979" s="278" t="s">
        <v>294</v>
      </c>
      <c r="E2979" s="102" t="s">
        <v>275</v>
      </c>
      <c r="F2979" s="102" t="s">
        <v>6058</v>
      </c>
      <c r="G2979" s="103"/>
      <c r="H2979" s="103">
        <v>45773</v>
      </c>
      <c r="I2979" s="102" t="s">
        <v>287</v>
      </c>
      <c r="J2979" s="102" t="s">
        <v>299</v>
      </c>
      <c r="K2979" s="102" t="s">
        <v>1</v>
      </c>
      <c r="L2979" s="102" t="str">
        <f>[2]!Table1[[#This Row],[Orgn]]&amp;"-"&amp;[2]!Table1[[#This Row],[Dest]]</f>
        <v>NAP-SSH</v>
      </c>
      <c r="M2979" s="102" t="str">
        <f t="shared" si="46"/>
        <v>ADT</v>
      </c>
      <c r="N2979" s="102">
        <f>WEEKDAY([2]!Table1[[#This Row],[Travel Date]],2)</f>
        <v>6</v>
      </c>
      <c r="P2979" s="102">
        <v>1</v>
      </c>
    </row>
    <row r="2980" spans="1:16" x14ac:dyDescent="0.25">
      <c r="A2980" s="276" t="s">
        <v>6059</v>
      </c>
      <c r="B2980" s="277" t="s">
        <v>2168</v>
      </c>
      <c r="C2980" s="277" t="s">
        <v>274</v>
      </c>
      <c r="D2980" s="278" t="s">
        <v>294</v>
      </c>
      <c r="E2980" s="102" t="s">
        <v>275</v>
      </c>
      <c r="F2980" s="102" t="s">
        <v>6060</v>
      </c>
      <c r="G2980" s="103"/>
      <c r="H2980" s="103">
        <v>45773</v>
      </c>
      <c r="I2980" s="102" t="s">
        <v>287</v>
      </c>
      <c r="J2980" s="102" t="s">
        <v>299</v>
      </c>
      <c r="K2980" s="102" t="s">
        <v>1</v>
      </c>
      <c r="L2980" s="102" t="str">
        <f>[2]!Table1[[#This Row],[Orgn]]&amp;"-"&amp;[2]!Table1[[#This Row],[Dest]]</f>
        <v>NAP-SSH</v>
      </c>
      <c r="M2980" s="102" t="str">
        <f t="shared" si="46"/>
        <v>ADT</v>
      </c>
      <c r="N2980" s="102">
        <f>WEEKDAY([2]!Table1[[#This Row],[Travel Date]],2)</f>
        <v>6</v>
      </c>
      <c r="P2980" s="102">
        <v>1</v>
      </c>
    </row>
    <row r="2981" spans="1:16" x14ac:dyDescent="0.25">
      <c r="A2981" s="276" t="s">
        <v>6061</v>
      </c>
      <c r="B2981" s="277" t="s">
        <v>1123</v>
      </c>
      <c r="C2981" s="277" t="s">
        <v>1087</v>
      </c>
      <c r="D2981" s="278" t="s">
        <v>247</v>
      </c>
      <c r="E2981" s="102" t="s">
        <v>275</v>
      </c>
      <c r="F2981" s="102" t="s">
        <v>6062</v>
      </c>
      <c r="G2981" s="103"/>
      <c r="H2981" s="103">
        <v>45773</v>
      </c>
      <c r="I2981" s="102" t="s">
        <v>287</v>
      </c>
      <c r="J2981" s="102" t="s">
        <v>299</v>
      </c>
      <c r="K2981" s="102" t="s">
        <v>1</v>
      </c>
      <c r="L2981" s="102" t="str">
        <f>[2]!Table1[[#This Row],[Orgn]]&amp;"-"&amp;[2]!Table1[[#This Row],[Dest]]</f>
        <v>NAP-SSH</v>
      </c>
      <c r="M2981" s="102" t="str">
        <f t="shared" si="46"/>
        <v>ADT</v>
      </c>
      <c r="N2981" s="102">
        <f>WEEKDAY([2]!Table1[[#This Row],[Travel Date]],2)</f>
        <v>6</v>
      </c>
      <c r="P2981" s="102">
        <v>1</v>
      </c>
    </row>
    <row r="2982" spans="1:16" x14ac:dyDescent="0.25">
      <c r="A2982" s="276" t="s">
        <v>6063</v>
      </c>
      <c r="B2982" s="277" t="s">
        <v>1526</v>
      </c>
      <c r="C2982" s="277" t="s">
        <v>277</v>
      </c>
      <c r="D2982" s="278" t="s">
        <v>294</v>
      </c>
      <c r="E2982" s="102" t="s">
        <v>275</v>
      </c>
      <c r="F2982" s="102" t="s">
        <v>6064</v>
      </c>
      <c r="G2982" s="103"/>
      <c r="H2982" s="103">
        <v>45773</v>
      </c>
      <c r="I2982" s="102" t="s">
        <v>287</v>
      </c>
      <c r="J2982" s="102" t="s">
        <v>299</v>
      </c>
      <c r="K2982" s="102" t="s">
        <v>1</v>
      </c>
      <c r="L2982" s="102" t="str">
        <f>[2]!Table1[[#This Row],[Orgn]]&amp;"-"&amp;[2]!Table1[[#This Row],[Dest]]</f>
        <v>NAP-SSH</v>
      </c>
      <c r="M2982" s="102" t="str">
        <f t="shared" si="46"/>
        <v>ADT</v>
      </c>
      <c r="N2982" s="102">
        <f>WEEKDAY([2]!Table1[[#This Row],[Travel Date]],2)</f>
        <v>6</v>
      </c>
      <c r="P2982" s="102">
        <v>1</v>
      </c>
    </row>
    <row r="2983" spans="1:16" x14ac:dyDescent="0.25">
      <c r="A2983" s="276" t="s">
        <v>6065</v>
      </c>
      <c r="B2983" s="277" t="s">
        <v>1089</v>
      </c>
      <c r="C2983" s="277" t="s">
        <v>274</v>
      </c>
      <c r="D2983" s="278" t="s">
        <v>152</v>
      </c>
      <c r="E2983" s="102" t="s">
        <v>275</v>
      </c>
      <c r="F2983" s="102" t="s">
        <v>6066</v>
      </c>
      <c r="G2983" s="103"/>
      <c r="H2983" s="103">
        <v>45773</v>
      </c>
      <c r="I2983" s="102" t="s">
        <v>287</v>
      </c>
      <c r="J2983" s="102" t="s">
        <v>299</v>
      </c>
      <c r="K2983" s="102" t="s">
        <v>1</v>
      </c>
      <c r="L2983" s="102" t="str">
        <f>[2]!Table1[[#This Row],[Orgn]]&amp;"-"&amp;[2]!Table1[[#This Row],[Dest]]</f>
        <v>NAP-SSH</v>
      </c>
      <c r="M2983" s="102" t="str">
        <f t="shared" si="46"/>
        <v>ADT</v>
      </c>
      <c r="N2983" s="102">
        <f>WEEKDAY([2]!Table1[[#This Row],[Travel Date]],2)</f>
        <v>6</v>
      </c>
      <c r="P2983" s="102">
        <v>1</v>
      </c>
    </row>
    <row r="2984" spans="1:16" x14ac:dyDescent="0.25">
      <c r="A2984" s="276" t="s">
        <v>6067</v>
      </c>
      <c r="B2984" s="277" t="s">
        <v>1089</v>
      </c>
      <c r="C2984" s="277" t="s">
        <v>1070</v>
      </c>
      <c r="D2984" s="278" t="s">
        <v>247</v>
      </c>
      <c r="E2984" s="102" t="s">
        <v>275</v>
      </c>
      <c r="F2984" s="102" t="s">
        <v>6068</v>
      </c>
      <c r="G2984" s="103"/>
      <c r="H2984" s="103">
        <v>45773</v>
      </c>
      <c r="I2984" s="102" t="s">
        <v>287</v>
      </c>
      <c r="J2984" s="102" t="s">
        <v>299</v>
      </c>
      <c r="K2984" s="102" t="s">
        <v>1</v>
      </c>
      <c r="L2984" s="102" t="str">
        <f>[2]!Table1[[#This Row],[Orgn]]&amp;"-"&amp;[2]!Table1[[#This Row],[Dest]]</f>
        <v>NAP-SSH</v>
      </c>
      <c r="M2984" s="102" t="str">
        <f t="shared" si="46"/>
        <v>ADT</v>
      </c>
      <c r="N2984" s="102">
        <f>WEEKDAY([2]!Table1[[#This Row],[Travel Date]],2)</f>
        <v>6</v>
      </c>
      <c r="P2984" s="102">
        <v>1</v>
      </c>
    </row>
    <row r="2985" spans="1:16" x14ac:dyDescent="0.25">
      <c r="A2985" s="276" t="s">
        <v>6069</v>
      </c>
      <c r="B2985" s="277" t="s">
        <v>1214</v>
      </c>
      <c r="C2985" s="277" t="s">
        <v>274</v>
      </c>
      <c r="D2985" s="278" t="s">
        <v>294</v>
      </c>
      <c r="E2985" s="102" t="s">
        <v>275</v>
      </c>
      <c r="F2985" s="102" t="s">
        <v>6070</v>
      </c>
      <c r="G2985" s="103"/>
      <c r="H2985" s="103">
        <v>45773</v>
      </c>
      <c r="I2985" s="102" t="s">
        <v>287</v>
      </c>
      <c r="J2985" s="102" t="s">
        <v>299</v>
      </c>
      <c r="K2985" s="102" t="s">
        <v>1</v>
      </c>
      <c r="L2985" s="102" t="str">
        <f>[2]!Table1[[#This Row],[Orgn]]&amp;"-"&amp;[2]!Table1[[#This Row],[Dest]]</f>
        <v>NAP-SSH</v>
      </c>
      <c r="M2985" s="102" t="str">
        <f t="shared" si="46"/>
        <v>ADT</v>
      </c>
      <c r="N2985" s="102">
        <f>WEEKDAY([2]!Table1[[#This Row],[Travel Date]],2)</f>
        <v>6</v>
      </c>
      <c r="P2985" s="102">
        <v>1</v>
      </c>
    </row>
    <row r="2986" spans="1:16" x14ac:dyDescent="0.25">
      <c r="A2986" s="276" t="s">
        <v>6071</v>
      </c>
      <c r="B2986" s="277" t="s">
        <v>1214</v>
      </c>
      <c r="C2986" s="277" t="s">
        <v>274</v>
      </c>
      <c r="D2986" s="278" t="s">
        <v>294</v>
      </c>
      <c r="E2986" s="102" t="s">
        <v>275</v>
      </c>
      <c r="F2986" s="102" t="s">
        <v>6072</v>
      </c>
      <c r="G2986" s="103"/>
      <c r="H2986" s="103">
        <v>45773</v>
      </c>
      <c r="I2986" s="102" t="s">
        <v>287</v>
      </c>
      <c r="J2986" s="102" t="s">
        <v>299</v>
      </c>
      <c r="K2986" s="102" t="s">
        <v>1</v>
      </c>
      <c r="L2986" s="102" t="str">
        <f>[2]!Table1[[#This Row],[Orgn]]&amp;"-"&amp;[2]!Table1[[#This Row],[Dest]]</f>
        <v>NAP-SSH</v>
      </c>
      <c r="M2986" s="102" t="str">
        <f t="shared" si="46"/>
        <v>ADT</v>
      </c>
      <c r="N2986" s="102">
        <f>WEEKDAY([2]!Table1[[#This Row],[Travel Date]],2)</f>
        <v>6</v>
      </c>
      <c r="P2986" s="102">
        <v>1</v>
      </c>
    </row>
    <row r="2987" spans="1:16" x14ac:dyDescent="0.25">
      <c r="A2987" s="276" t="s">
        <v>2166</v>
      </c>
      <c r="B2987" s="277" t="s">
        <v>1214</v>
      </c>
      <c r="C2987" s="277" t="s">
        <v>274</v>
      </c>
      <c r="D2987" s="278" t="s">
        <v>294</v>
      </c>
      <c r="E2987" s="102" t="s">
        <v>275</v>
      </c>
      <c r="F2987" s="102" t="s">
        <v>6073</v>
      </c>
      <c r="G2987" s="103"/>
      <c r="H2987" s="103">
        <v>45773</v>
      </c>
      <c r="I2987" s="102" t="s">
        <v>287</v>
      </c>
      <c r="J2987" s="102" t="s">
        <v>299</v>
      </c>
      <c r="K2987" s="102" t="s">
        <v>1</v>
      </c>
      <c r="L2987" s="102" t="str">
        <f>[2]!Table1[[#This Row],[Orgn]]&amp;"-"&amp;[2]!Table1[[#This Row],[Dest]]</f>
        <v>NAP-SSH</v>
      </c>
      <c r="M2987" s="102" t="str">
        <f t="shared" si="46"/>
        <v>ADT</v>
      </c>
      <c r="N2987" s="102">
        <f>WEEKDAY([2]!Table1[[#This Row],[Travel Date]],2)</f>
        <v>6</v>
      </c>
      <c r="P2987" s="102">
        <v>1</v>
      </c>
    </row>
    <row r="2988" spans="1:16" x14ac:dyDescent="0.25">
      <c r="A2988" s="276" t="s">
        <v>6074</v>
      </c>
      <c r="B2988" s="277" t="s">
        <v>1214</v>
      </c>
      <c r="C2988" s="277" t="s">
        <v>274</v>
      </c>
      <c r="D2988" s="278" t="s">
        <v>294</v>
      </c>
      <c r="E2988" s="102" t="s">
        <v>275</v>
      </c>
      <c r="F2988" s="102" t="s">
        <v>6075</v>
      </c>
      <c r="G2988" s="103"/>
      <c r="H2988" s="103">
        <v>45773</v>
      </c>
      <c r="I2988" s="102" t="s">
        <v>287</v>
      </c>
      <c r="J2988" s="102" t="s">
        <v>299</v>
      </c>
      <c r="K2988" s="102" t="s">
        <v>1</v>
      </c>
      <c r="L2988" s="102" t="str">
        <f>[2]!Table1[[#This Row],[Orgn]]&amp;"-"&amp;[2]!Table1[[#This Row],[Dest]]</f>
        <v>NAP-SSH</v>
      </c>
      <c r="M2988" s="102" t="str">
        <f t="shared" si="46"/>
        <v>ADT</v>
      </c>
      <c r="N2988" s="102">
        <f>WEEKDAY([2]!Table1[[#This Row],[Travel Date]],2)</f>
        <v>6</v>
      </c>
      <c r="P2988" s="102">
        <v>1</v>
      </c>
    </row>
    <row r="2989" spans="1:16" x14ac:dyDescent="0.25">
      <c r="A2989" s="276" t="s">
        <v>6076</v>
      </c>
      <c r="B2989" s="277" t="s">
        <v>1400</v>
      </c>
      <c r="C2989" s="277" t="s">
        <v>1087</v>
      </c>
      <c r="D2989" s="278" t="s">
        <v>152</v>
      </c>
      <c r="E2989" s="102" t="s">
        <v>275</v>
      </c>
      <c r="F2989" s="102" t="s">
        <v>6077</v>
      </c>
      <c r="G2989" s="103"/>
      <c r="H2989" s="103">
        <v>45773</v>
      </c>
      <c r="I2989" s="102" t="s">
        <v>287</v>
      </c>
      <c r="J2989" s="102" t="s">
        <v>299</v>
      </c>
      <c r="K2989" s="102" t="s">
        <v>1</v>
      </c>
      <c r="L2989" s="102" t="str">
        <f>[2]!Table1[[#This Row],[Orgn]]&amp;"-"&amp;[2]!Table1[[#This Row],[Dest]]</f>
        <v>NAP-SSH</v>
      </c>
      <c r="M2989" s="102" t="str">
        <f t="shared" si="46"/>
        <v>ADT</v>
      </c>
      <c r="N2989" s="102">
        <f>WEEKDAY([2]!Table1[[#This Row],[Travel Date]],2)</f>
        <v>6</v>
      </c>
      <c r="P2989" s="102">
        <v>1</v>
      </c>
    </row>
    <row r="2990" spans="1:16" x14ac:dyDescent="0.25">
      <c r="A2990" s="276" t="s">
        <v>6078</v>
      </c>
      <c r="B2990" s="277" t="s">
        <v>6079</v>
      </c>
      <c r="C2990" s="277" t="s">
        <v>277</v>
      </c>
      <c r="D2990" s="278" t="s">
        <v>294</v>
      </c>
      <c r="E2990" s="102" t="s">
        <v>275</v>
      </c>
      <c r="F2990" s="102" t="s">
        <v>6080</v>
      </c>
      <c r="G2990" s="103"/>
      <c r="H2990" s="103">
        <v>45773</v>
      </c>
      <c r="I2990" s="102" t="s">
        <v>287</v>
      </c>
      <c r="J2990" s="102" t="s">
        <v>299</v>
      </c>
      <c r="K2990" s="102" t="s">
        <v>1</v>
      </c>
      <c r="L2990" s="102" t="str">
        <f>[2]!Table1[[#This Row],[Orgn]]&amp;"-"&amp;[2]!Table1[[#This Row],[Dest]]</f>
        <v>NAP-SSH</v>
      </c>
      <c r="M2990" s="102" t="str">
        <f t="shared" si="46"/>
        <v>ADT</v>
      </c>
      <c r="N2990" s="102">
        <f>WEEKDAY([2]!Table1[[#This Row],[Travel Date]],2)</f>
        <v>6</v>
      </c>
      <c r="P2990" s="102">
        <v>1</v>
      </c>
    </row>
    <row r="2991" spans="1:16" x14ac:dyDescent="0.25">
      <c r="A2991" s="276" t="s">
        <v>6081</v>
      </c>
      <c r="B2991" s="277" t="s">
        <v>1227</v>
      </c>
      <c r="C2991" s="277" t="s">
        <v>1115</v>
      </c>
      <c r="D2991" s="278" t="s">
        <v>280</v>
      </c>
      <c r="E2991" s="102" t="s">
        <v>275</v>
      </c>
      <c r="F2991" s="102" t="s">
        <v>6082</v>
      </c>
      <c r="G2991" s="103"/>
      <c r="H2991" s="103">
        <v>45773</v>
      </c>
      <c r="I2991" s="102" t="s">
        <v>287</v>
      </c>
      <c r="J2991" s="102" t="s">
        <v>299</v>
      </c>
      <c r="K2991" s="102" t="s">
        <v>1</v>
      </c>
      <c r="L2991" s="102" t="str">
        <f>[2]!Table1[[#This Row],[Orgn]]&amp;"-"&amp;[2]!Table1[[#This Row],[Dest]]</f>
        <v>NAP-SSH</v>
      </c>
      <c r="M2991" s="102" t="str">
        <f t="shared" si="46"/>
        <v>ADT</v>
      </c>
      <c r="N2991" s="102">
        <f>WEEKDAY([2]!Table1[[#This Row],[Travel Date]],2)</f>
        <v>6</v>
      </c>
      <c r="P2991" s="102">
        <v>1</v>
      </c>
    </row>
    <row r="2992" spans="1:16" x14ac:dyDescent="0.25">
      <c r="A2992" s="276" t="s">
        <v>1645</v>
      </c>
      <c r="B2992" s="277" t="s">
        <v>1533</v>
      </c>
      <c r="C2992" s="277" t="s">
        <v>277</v>
      </c>
      <c r="D2992" s="278" t="s">
        <v>294</v>
      </c>
      <c r="E2992" s="102" t="s">
        <v>275</v>
      </c>
      <c r="F2992" s="102" t="s">
        <v>6083</v>
      </c>
      <c r="G2992" s="103"/>
      <c r="H2992" s="103">
        <v>45773</v>
      </c>
      <c r="I2992" s="102" t="s">
        <v>287</v>
      </c>
      <c r="J2992" s="102" t="s">
        <v>299</v>
      </c>
      <c r="K2992" s="102" t="s">
        <v>1</v>
      </c>
      <c r="L2992" s="102" t="str">
        <f>[2]!Table1[[#This Row],[Orgn]]&amp;"-"&amp;[2]!Table1[[#This Row],[Dest]]</f>
        <v>NAP-SSH</v>
      </c>
      <c r="M2992" s="102" t="str">
        <f t="shared" si="46"/>
        <v>ADT</v>
      </c>
      <c r="N2992" s="102">
        <f>WEEKDAY([2]!Table1[[#This Row],[Travel Date]],2)</f>
        <v>6</v>
      </c>
      <c r="P2992" s="102">
        <v>1</v>
      </c>
    </row>
    <row r="2993" spans="1:16" x14ac:dyDescent="0.25">
      <c r="A2993" s="276" t="s">
        <v>6084</v>
      </c>
      <c r="B2993" s="277" t="s">
        <v>6085</v>
      </c>
      <c r="C2993" s="277" t="s">
        <v>274</v>
      </c>
      <c r="D2993" s="278" t="s">
        <v>247</v>
      </c>
      <c r="E2993" s="102" t="s">
        <v>275</v>
      </c>
      <c r="F2993" s="102" t="s">
        <v>6086</v>
      </c>
      <c r="G2993" s="103"/>
      <c r="H2993" s="103">
        <v>45773</v>
      </c>
      <c r="I2993" s="102" t="s">
        <v>287</v>
      </c>
      <c r="J2993" s="102" t="s">
        <v>299</v>
      </c>
      <c r="K2993" s="102" t="s">
        <v>1</v>
      </c>
      <c r="L2993" s="102" t="str">
        <f>[2]!Table1[[#This Row],[Orgn]]&amp;"-"&amp;[2]!Table1[[#This Row],[Dest]]</f>
        <v>SSH-BRI</v>
      </c>
      <c r="M2993" s="102" t="str">
        <f t="shared" si="46"/>
        <v>ADT</v>
      </c>
      <c r="N2993" s="102">
        <f>WEEKDAY([2]!Table1[[#This Row],[Travel Date]],2)</f>
        <v>6</v>
      </c>
      <c r="P2993" s="102">
        <v>1</v>
      </c>
    </row>
    <row r="2994" spans="1:16" x14ac:dyDescent="0.25">
      <c r="A2994" s="276" t="s">
        <v>6087</v>
      </c>
      <c r="B2994" s="277" t="s">
        <v>1319</v>
      </c>
      <c r="C2994" s="277" t="s">
        <v>1087</v>
      </c>
      <c r="D2994" s="278" t="s">
        <v>152</v>
      </c>
      <c r="E2994" s="102" t="s">
        <v>275</v>
      </c>
      <c r="F2994" s="102" t="s">
        <v>6088</v>
      </c>
      <c r="G2994" s="103"/>
      <c r="H2994" s="103">
        <v>45773</v>
      </c>
      <c r="I2994" s="102" t="s">
        <v>287</v>
      </c>
      <c r="J2994" s="102" t="s">
        <v>299</v>
      </c>
      <c r="K2994" s="102" t="s">
        <v>1</v>
      </c>
      <c r="L2994" s="102" t="str">
        <f>[2]!Table1[[#This Row],[Orgn]]&amp;"-"&amp;[2]!Table1[[#This Row],[Dest]]</f>
        <v>SSH-BRI</v>
      </c>
      <c r="M2994" s="102" t="str">
        <f t="shared" si="46"/>
        <v>ADT</v>
      </c>
      <c r="N2994" s="102">
        <f>WEEKDAY([2]!Table1[[#This Row],[Travel Date]],2)</f>
        <v>6</v>
      </c>
      <c r="P2994" s="102">
        <v>1</v>
      </c>
    </row>
    <row r="2995" spans="1:16" x14ac:dyDescent="0.25">
      <c r="A2995" s="276" t="s">
        <v>6089</v>
      </c>
      <c r="B2995" s="277" t="s">
        <v>6090</v>
      </c>
      <c r="C2995" s="277" t="s">
        <v>274</v>
      </c>
      <c r="D2995" s="278" t="s">
        <v>294</v>
      </c>
      <c r="E2995" s="102" t="s">
        <v>275</v>
      </c>
      <c r="F2995" s="102" t="s">
        <v>6091</v>
      </c>
      <c r="G2995" s="103"/>
      <c r="H2995" s="103">
        <v>45773</v>
      </c>
      <c r="I2995" s="102" t="s">
        <v>287</v>
      </c>
      <c r="J2995" s="102" t="s">
        <v>299</v>
      </c>
      <c r="K2995" s="102" t="s">
        <v>1</v>
      </c>
      <c r="L2995" s="102" t="str">
        <f>[2]!Table1[[#This Row],[Orgn]]&amp;"-"&amp;[2]!Table1[[#This Row],[Dest]]</f>
        <v>SSH-BRI</v>
      </c>
      <c r="M2995" s="102" t="str">
        <f t="shared" si="46"/>
        <v>ADT</v>
      </c>
      <c r="N2995" s="102">
        <f>WEEKDAY([2]!Table1[[#This Row],[Travel Date]],2)</f>
        <v>6</v>
      </c>
      <c r="P2995" s="102">
        <v>1</v>
      </c>
    </row>
    <row r="2996" spans="1:16" x14ac:dyDescent="0.25">
      <c r="A2996" s="276" t="s">
        <v>6089</v>
      </c>
      <c r="B2996" s="277" t="s">
        <v>2106</v>
      </c>
      <c r="C2996" s="277" t="s">
        <v>274</v>
      </c>
      <c r="D2996" s="278" t="s">
        <v>294</v>
      </c>
      <c r="E2996" s="102" t="s">
        <v>275</v>
      </c>
      <c r="F2996" s="102" t="s">
        <v>6092</v>
      </c>
      <c r="G2996" s="103"/>
      <c r="H2996" s="103">
        <v>45773</v>
      </c>
      <c r="I2996" s="102" t="s">
        <v>287</v>
      </c>
      <c r="J2996" s="102" t="s">
        <v>299</v>
      </c>
      <c r="K2996" s="102" t="s">
        <v>1</v>
      </c>
      <c r="L2996" s="102" t="str">
        <f>[2]!Table1[[#This Row],[Orgn]]&amp;"-"&amp;[2]!Table1[[#This Row],[Dest]]</f>
        <v>SSH-BRI</v>
      </c>
      <c r="M2996" s="102" t="str">
        <f t="shared" si="46"/>
        <v>ADT</v>
      </c>
      <c r="N2996" s="102">
        <f>WEEKDAY([2]!Table1[[#This Row],[Travel Date]],2)</f>
        <v>6</v>
      </c>
      <c r="P2996" s="102">
        <v>1</v>
      </c>
    </row>
    <row r="2997" spans="1:16" x14ac:dyDescent="0.25">
      <c r="A2997" s="276" t="s">
        <v>6093</v>
      </c>
      <c r="B2997" s="277" t="s">
        <v>6094</v>
      </c>
      <c r="C2997" s="277" t="s">
        <v>1075</v>
      </c>
      <c r="D2997" s="278" t="s">
        <v>152</v>
      </c>
      <c r="E2997" s="102" t="s">
        <v>275</v>
      </c>
      <c r="F2997" s="102" t="s">
        <v>6095</v>
      </c>
      <c r="G2997" s="103" t="s">
        <v>6096</v>
      </c>
      <c r="H2997" s="103">
        <v>45773</v>
      </c>
      <c r="I2997" s="102" t="s">
        <v>287</v>
      </c>
      <c r="J2997" s="102" t="s">
        <v>299</v>
      </c>
      <c r="K2997" s="102" t="s">
        <v>1</v>
      </c>
      <c r="L2997" s="102" t="str">
        <f>[2]!Table1[[#This Row],[Orgn]]&amp;"-"&amp;[2]!Table1[[#This Row],[Dest]]</f>
        <v>SSH-BRI</v>
      </c>
      <c r="M2997" s="102" t="str">
        <f t="shared" si="46"/>
        <v>CHD</v>
      </c>
      <c r="N2997" s="102">
        <f>WEEKDAY([2]!Table1[[#This Row],[Travel Date]],2)</f>
        <v>6</v>
      </c>
      <c r="P2997" s="102">
        <v>1</v>
      </c>
    </row>
    <row r="2998" spans="1:16" x14ac:dyDescent="0.25">
      <c r="A2998" s="276" t="s">
        <v>6084</v>
      </c>
      <c r="B2998" s="277" t="s">
        <v>1128</v>
      </c>
      <c r="C2998" s="277" t="s">
        <v>1075</v>
      </c>
      <c r="D2998" s="278" t="s">
        <v>247</v>
      </c>
      <c r="E2998" s="102" t="s">
        <v>275</v>
      </c>
      <c r="F2998" s="102" t="s">
        <v>6097</v>
      </c>
      <c r="G2998" s="103"/>
      <c r="H2998" s="103">
        <v>45773</v>
      </c>
      <c r="I2998" s="102" t="s">
        <v>287</v>
      </c>
      <c r="J2998" s="102" t="s">
        <v>299</v>
      </c>
      <c r="K2998" s="102" t="s">
        <v>1</v>
      </c>
      <c r="L2998" s="102" t="str">
        <f>[2]!Table1[[#This Row],[Orgn]]&amp;"-"&amp;[2]!Table1[[#This Row],[Dest]]</f>
        <v>SSH-BRI</v>
      </c>
      <c r="M2998" s="102" t="str">
        <f t="shared" si="46"/>
        <v>CHD</v>
      </c>
      <c r="N2998" s="102">
        <f>WEEKDAY([2]!Table1[[#This Row],[Travel Date]],2)</f>
        <v>6</v>
      </c>
      <c r="P2998" s="102">
        <v>1</v>
      </c>
    </row>
    <row r="2999" spans="1:16" x14ac:dyDescent="0.25">
      <c r="A2999" s="276" t="s">
        <v>6098</v>
      </c>
      <c r="B2999" s="277" t="s">
        <v>6099</v>
      </c>
      <c r="C2999" s="277" t="s">
        <v>274</v>
      </c>
      <c r="D2999" s="278" t="s">
        <v>294</v>
      </c>
      <c r="E2999" s="102" t="s">
        <v>275</v>
      </c>
      <c r="F2999" s="102" t="s">
        <v>6100</v>
      </c>
      <c r="G2999" s="103"/>
      <c r="H2999" s="103">
        <v>45773</v>
      </c>
      <c r="I2999" s="102" t="s">
        <v>287</v>
      </c>
      <c r="J2999" s="102" t="s">
        <v>299</v>
      </c>
      <c r="K2999" s="102" t="s">
        <v>1</v>
      </c>
      <c r="L2999" s="102" t="str">
        <f>[2]!Table1[[#This Row],[Orgn]]&amp;"-"&amp;[2]!Table1[[#This Row],[Dest]]</f>
        <v>SSH-BRI</v>
      </c>
      <c r="M2999" s="102" t="str">
        <f t="shared" si="46"/>
        <v>ADT</v>
      </c>
      <c r="N2999" s="102">
        <f>WEEKDAY([2]!Table1[[#This Row],[Travel Date]],2)</f>
        <v>6</v>
      </c>
      <c r="P2999" s="102">
        <v>1</v>
      </c>
    </row>
    <row r="3000" spans="1:16" x14ac:dyDescent="0.25">
      <c r="A3000" s="276" t="s">
        <v>6057</v>
      </c>
      <c r="B3000" s="277" t="s">
        <v>2105</v>
      </c>
      <c r="C3000" s="277" t="s">
        <v>1075</v>
      </c>
      <c r="D3000" s="278" t="s">
        <v>294</v>
      </c>
      <c r="E3000" s="102" t="s">
        <v>275</v>
      </c>
      <c r="F3000" s="102" t="s">
        <v>6101</v>
      </c>
      <c r="G3000" s="103">
        <v>41509</v>
      </c>
      <c r="H3000" s="103">
        <v>45773</v>
      </c>
      <c r="I3000" s="102" t="s">
        <v>287</v>
      </c>
      <c r="J3000" s="102" t="s">
        <v>299</v>
      </c>
      <c r="K3000" s="102" t="s">
        <v>1</v>
      </c>
      <c r="L3000" s="102" t="str">
        <f>[2]!Table1[[#This Row],[Orgn]]&amp;"-"&amp;[2]!Table1[[#This Row],[Dest]]</f>
        <v>SSH-BRI</v>
      </c>
      <c r="M3000" s="102" t="str">
        <f t="shared" si="46"/>
        <v>CHD</v>
      </c>
      <c r="N3000" s="102">
        <f>WEEKDAY([2]!Table1[[#This Row],[Travel Date]],2)</f>
        <v>6</v>
      </c>
      <c r="P3000" s="102">
        <v>1</v>
      </c>
    </row>
    <row r="3001" spans="1:16" x14ac:dyDescent="0.25">
      <c r="A3001" s="276" t="s">
        <v>5994</v>
      </c>
      <c r="B3001" s="277" t="s">
        <v>1208</v>
      </c>
      <c r="C3001" s="277" t="s">
        <v>1105</v>
      </c>
      <c r="D3001" s="278" t="s">
        <v>294</v>
      </c>
      <c r="E3001" s="102" t="s">
        <v>275</v>
      </c>
      <c r="F3001" s="102" t="s">
        <v>6102</v>
      </c>
      <c r="G3001" s="103">
        <v>45292</v>
      </c>
      <c r="H3001" s="103">
        <v>45773</v>
      </c>
      <c r="I3001" s="102" t="s">
        <v>287</v>
      </c>
      <c r="J3001" s="102" t="s">
        <v>299</v>
      </c>
      <c r="K3001" s="102" t="s">
        <v>1</v>
      </c>
      <c r="L3001" s="102" t="str">
        <f>[2]!Table1[[#This Row],[Orgn]]&amp;"-"&amp;[2]!Table1[[#This Row],[Dest]]</f>
        <v>SSH-BRI</v>
      </c>
      <c r="M3001" s="102" t="str">
        <f t="shared" si="46"/>
        <v>INF</v>
      </c>
      <c r="N3001" s="102">
        <f>WEEKDAY([2]!Table1[[#This Row],[Travel Date]],2)</f>
        <v>6</v>
      </c>
      <c r="P3001" s="102">
        <v>1</v>
      </c>
    </row>
    <row r="3002" spans="1:16" x14ac:dyDescent="0.25">
      <c r="A3002" s="276" t="s">
        <v>6103</v>
      </c>
      <c r="B3002" s="277" t="s">
        <v>1375</v>
      </c>
      <c r="C3002" s="277" t="s">
        <v>274</v>
      </c>
      <c r="D3002" s="278" t="s">
        <v>279</v>
      </c>
      <c r="E3002" s="102" t="s">
        <v>275</v>
      </c>
      <c r="F3002" s="102" t="s">
        <v>6104</v>
      </c>
      <c r="G3002" s="103"/>
      <c r="H3002" s="103">
        <v>45773</v>
      </c>
      <c r="I3002" s="102" t="s">
        <v>287</v>
      </c>
      <c r="J3002" s="102" t="s">
        <v>299</v>
      </c>
      <c r="K3002" s="102" t="s">
        <v>1</v>
      </c>
      <c r="L3002" s="102" t="str">
        <f>[2]!Table1[[#This Row],[Orgn]]&amp;"-"&amp;[2]!Table1[[#This Row],[Dest]]</f>
        <v>SSH-BRI</v>
      </c>
      <c r="M3002" s="102" t="str">
        <f t="shared" si="46"/>
        <v>ADT</v>
      </c>
      <c r="N3002" s="102">
        <f>WEEKDAY([2]!Table1[[#This Row],[Travel Date]],2)</f>
        <v>6</v>
      </c>
      <c r="P3002" s="102">
        <v>1</v>
      </c>
    </row>
    <row r="3003" spans="1:16" x14ac:dyDescent="0.25">
      <c r="A3003" s="276" t="s">
        <v>6105</v>
      </c>
      <c r="B3003" s="277" t="s">
        <v>1229</v>
      </c>
      <c r="C3003" s="277" t="s">
        <v>1105</v>
      </c>
      <c r="D3003" s="278" t="s">
        <v>294</v>
      </c>
      <c r="E3003" s="102" t="s">
        <v>275</v>
      </c>
      <c r="F3003" s="102" t="s">
        <v>6106</v>
      </c>
      <c r="G3003" s="103">
        <v>45387</v>
      </c>
      <c r="H3003" s="103">
        <v>45773</v>
      </c>
      <c r="I3003" s="102" t="s">
        <v>287</v>
      </c>
      <c r="J3003" s="102" t="s">
        <v>299</v>
      </c>
      <c r="K3003" s="102" t="s">
        <v>1</v>
      </c>
      <c r="L3003" s="102" t="str">
        <f>[2]!Table1[[#This Row],[Orgn]]&amp;"-"&amp;[2]!Table1[[#This Row],[Dest]]</f>
        <v>SSH-BRI</v>
      </c>
      <c r="M3003" s="102" t="str">
        <f t="shared" si="46"/>
        <v>INF</v>
      </c>
      <c r="N3003" s="102">
        <f>WEEKDAY([2]!Table1[[#This Row],[Travel Date]],2)</f>
        <v>6</v>
      </c>
      <c r="P3003" s="102">
        <v>1</v>
      </c>
    </row>
    <row r="3004" spans="1:16" x14ac:dyDescent="0.25">
      <c r="A3004" s="276" t="s">
        <v>1399</v>
      </c>
      <c r="B3004" s="277" t="s">
        <v>6107</v>
      </c>
      <c r="C3004" s="277" t="s">
        <v>1075</v>
      </c>
      <c r="D3004" s="278" t="s">
        <v>294</v>
      </c>
      <c r="E3004" s="102" t="s">
        <v>275</v>
      </c>
      <c r="F3004" s="102" t="s">
        <v>6108</v>
      </c>
      <c r="G3004" s="103">
        <v>44357</v>
      </c>
      <c r="H3004" s="103">
        <v>45773</v>
      </c>
      <c r="I3004" s="102" t="s">
        <v>287</v>
      </c>
      <c r="J3004" s="102" t="s">
        <v>299</v>
      </c>
      <c r="K3004" s="102" t="s">
        <v>1</v>
      </c>
      <c r="L3004" s="102" t="str">
        <f>[2]!Table1[[#This Row],[Orgn]]&amp;"-"&amp;[2]!Table1[[#This Row],[Dest]]</f>
        <v>SSH-BRI</v>
      </c>
      <c r="M3004" s="102" t="str">
        <f t="shared" si="46"/>
        <v>CHD</v>
      </c>
      <c r="N3004" s="102">
        <f>WEEKDAY([2]!Table1[[#This Row],[Travel Date]],2)</f>
        <v>6</v>
      </c>
      <c r="P3004" s="102">
        <v>1</v>
      </c>
    </row>
    <row r="3005" spans="1:16" x14ac:dyDescent="0.25">
      <c r="A3005" s="276" t="s">
        <v>6109</v>
      </c>
      <c r="B3005" s="277" t="s">
        <v>1450</v>
      </c>
      <c r="C3005" s="277" t="s">
        <v>1074</v>
      </c>
      <c r="D3005" s="278" t="s">
        <v>280</v>
      </c>
      <c r="E3005" s="102" t="s">
        <v>275</v>
      </c>
      <c r="F3005" s="102" t="s">
        <v>6110</v>
      </c>
      <c r="G3005" s="103" t="s">
        <v>6111</v>
      </c>
      <c r="H3005" s="103">
        <v>45773</v>
      </c>
      <c r="I3005" s="102" t="s">
        <v>287</v>
      </c>
      <c r="J3005" s="102" t="s">
        <v>299</v>
      </c>
      <c r="K3005" s="102" t="s">
        <v>1</v>
      </c>
      <c r="L3005" s="102" t="str">
        <f>[2]!Table1[[#This Row],[Orgn]]&amp;"-"&amp;[2]!Table1[[#This Row],[Dest]]</f>
        <v>SSH-BRI</v>
      </c>
      <c r="M3005" s="102" t="str">
        <f t="shared" si="46"/>
        <v>CHD</v>
      </c>
      <c r="N3005" s="102">
        <f>WEEKDAY([2]!Table1[[#This Row],[Travel Date]],2)</f>
        <v>6</v>
      </c>
      <c r="P3005" s="102">
        <v>1</v>
      </c>
    </row>
    <row r="3006" spans="1:16" x14ac:dyDescent="0.25">
      <c r="A3006" s="276" t="s">
        <v>6112</v>
      </c>
      <c r="B3006" s="277" t="s">
        <v>1534</v>
      </c>
      <c r="C3006" s="277" t="s">
        <v>277</v>
      </c>
      <c r="D3006" s="278" t="s">
        <v>294</v>
      </c>
      <c r="E3006" s="102" t="s">
        <v>275</v>
      </c>
      <c r="F3006" s="102" t="s">
        <v>6113</v>
      </c>
      <c r="G3006" s="103"/>
      <c r="H3006" s="103">
        <v>45773</v>
      </c>
      <c r="I3006" s="102" t="s">
        <v>287</v>
      </c>
      <c r="J3006" s="102" t="s">
        <v>299</v>
      </c>
      <c r="K3006" s="102" t="s">
        <v>1</v>
      </c>
      <c r="L3006" s="102" t="str">
        <f>[2]!Table1[[#This Row],[Orgn]]&amp;"-"&amp;[2]!Table1[[#This Row],[Dest]]</f>
        <v>SSH-BRI</v>
      </c>
      <c r="M3006" s="102" t="str">
        <f t="shared" si="46"/>
        <v>ADT</v>
      </c>
      <c r="N3006" s="102">
        <f>WEEKDAY([2]!Table1[[#This Row],[Travel Date]],2)</f>
        <v>6</v>
      </c>
      <c r="P3006" s="102">
        <v>1</v>
      </c>
    </row>
    <row r="3007" spans="1:16" x14ac:dyDescent="0.25">
      <c r="A3007" s="276" t="s">
        <v>6114</v>
      </c>
      <c r="B3007" s="277" t="s">
        <v>6115</v>
      </c>
      <c r="C3007" s="277" t="s">
        <v>1070</v>
      </c>
      <c r="D3007" s="278" t="s">
        <v>280</v>
      </c>
      <c r="E3007" s="102" t="s">
        <v>275</v>
      </c>
      <c r="F3007" s="102" t="s">
        <v>6116</v>
      </c>
      <c r="G3007" s="103"/>
      <c r="H3007" s="103">
        <v>45773</v>
      </c>
      <c r="I3007" s="102" t="s">
        <v>287</v>
      </c>
      <c r="J3007" s="102" t="s">
        <v>299</v>
      </c>
      <c r="K3007" s="102" t="s">
        <v>1</v>
      </c>
      <c r="L3007" s="102" t="str">
        <f>[2]!Table1[[#This Row],[Orgn]]&amp;"-"&amp;[2]!Table1[[#This Row],[Dest]]</f>
        <v>SSH-BRI</v>
      </c>
      <c r="M3007" s="102" t="str">
        <f t="shared" si="46"/>
        <v>ADT</v>
      </c>
      <c r="N3007" s="102">
        <f>WEEKDAY([2]!Table1[[#This Row],[Travel Date]],2)</f>
        <v>6</v>
      </c>
      <c r="P3007" s="102">
        <v>1</v>
      </c>
    </row>
    <row r="3008" spans="1:16" x14ac:dyDescent="0.25">
      <c r="A3008" s="276" t="s">
        <v>6093</v>
      </c>
      <c r="B3008" s="277" t="s">
        <v>6117</v>
      </c>
      <c r="C3008" s="277" t="s">
        <v>274</v>
      </c>
      <c r="D3008" s="278" t="s">
        <v>152</v>
      </c>
      <c r="E3008" s="102" t="s">
        <v>275</v>
      </c>
      <c r="F3008" s="102" t="s">
        <v>6118</v>
      </c>
      <c r="G3008" s="103"/>
      <c r="H3008" s="103">
        <v>45773</v>
      </c>
      <c r="I3008" s="102" t="s">
        <v>287</v>
      </c>
      <c r="J3008" s="102" t="s">
        <v>299</v>
      </c>
      <c r="K3008" s="102" t="s">
        <v>1</v>
      </c>
      <c r="L3008" s="102" t="str">
        <f>[2]!Table1[[#This Row],[Orgn]]&amp;"-"&amp;[2]!Table1[[#This Row],[Dest]]</f>
        <v>SSH-BRI</v>
      </c>
      <c r="M3008" s="102" t="str">
        <f t="shared" si="46"/>
        <v>ADT</v>
      </c>
      <c r="N3008" s="102">
        <f>WEEKDAY([2]!Table1[[#This Row],[Travel Date]],2)</f>
        <v>6</v>
      </c>
      <c r="P3008" s="102">
        <v>1</v>
      </c>
    </row>
    <row r="3009" spans="1:16" x14ac:dyDescent="0.25">
      <c r="A3009" s="276" t="s">
        <v>6119</v>
      </c>
      <c r="B3009" s="277" t="s">
        <v>1509</v>
      </c>
      <c r="C3009" s="277" t="s">
        <v>1087</v>
      </c>
      <c r="D3009" s="278" t="s">
        <v>152</v>
      </c>
      <c r="E3009" s="102" t="s">
        <v>275</v>
      </c>
      <c r="F3009" s="102" t="s">
        <v>6120</v>
      </c>
      <c r="G3009" s="103"/>
      <c r="H3009" s="103">
        <v>45773</v>
      </c>
      <c r="I3009" s="102" t="s">
        <v>287</v>
      </c>
      <c r="J3009" s="102" t="s">
        <v>299</v>
      </c>
      <c r="K3009" s="102" t="s">
        <v>1</v>
      </c>
      <c r="L3009" s="102" t="str">
        <f>[2]!Table1[[#This Row],[Orgn]]&amp;"-"&amp;[2]!Table1[[#This Row],[Dest]]</f>
        <v>SSH-BRI</v>
      </c>
      <c r="M3009" s="102" t="str">
        <f t="shared" si="46"/>
        <v>ADT</v>
      </c>
      <c r="N3009" s="102">
        <f>WEEKDAY([2]!Table1[[#This Row],[Travel Date]],2)</f>
        <v>6</v>
      </c>
      <c r="P3009" s="102">
        <v>1</v>
      </c>
    </row>
    <row r="3010" spans="1:16" x14ac:dyDescent="0.25">
      <c r="A3010" s="276" t="s">
        <v>2162</v>
      </c>
      <c r="B3010" s="277" t="s">
        <v>3717</v>
      </c>
      <c r="C3010" s="277" t="s">
        <v>274</v>
      </c>
      <c r="D3010" s="278" t="s">
        <v>294</v>
      </c>
      <c r="E3010" s="102" t="s">
        <v>275</v>
      </c>
      <c r="F3010" s="102" t="s">
        <v>6121</v>
      </c>
      <c r="G3010" s="103"/>
      <c r="H3010" s="103">
        <v>45773</v>
      </c>
      <c r="I3010" s="102" t="s">
        <v>287</v>
      </c>
      <c r="J3010" s="102" t="s">
        <v>299</v>
      </c>
      <c r="K3010" s="102" t="s">
        <v>1</v>
      </c>
      <c r="L3010" s="102" t="str">
        <f>[2]!Table1[[#This Row],[Orgn]]&amp;"-"&amp;[2]!Table1[[#This Row],[Dest]]</f>
        <v>SSH-BRI</v>
      </c>
      <c r="M3010" s="102" t="str">
        <f t="shared" ref="M3010:M3073" si="47">IF(TRIM(C3010)="INF", "INF", IF(TRIM(C3010)="CHD", "CHD", "ADT"))</f>
        <v>ADT</v>
      </c>
      <c r="N3010" s="102">
        <f>WEEKDAY([2]!Table1[[#This Row],[Travel Date]],2)</f>
        <v>6</v>
      </c>
      <c r="P3010" s="102">
        <v>1</v>
      </c>
    </row>
    <row r="3011" spans="1:16" x14ac:dyDescent="0.25">
      <c r="A3011" s="276" t="s">
        <v>5994</v>
      </c>
      <c r="B3011" s="277" t="s">
        <v>2477</v>
      </c>
      <c r="C3011" s="277" t="s">
        <v>277</v>
      </c>
      <c r="D3011" s="278" t="s">
        <v>294</v>
      </c>
      <c r="E3011" s="102" t="s">
        <v>275</v>
      </c>
      <c r="F3011" s="102" t="s">
        <v>6122</v>
      </c>
      <c r="G3011" s="103"/>
      <c r="H3011" s="103">
        <v>45773</v>
      </c>
      <c r="I3011" s="102" t="s">
        <v>287</v>
      </c>
      <c r="J3011" s="102" t="s">
        <v>299</v>
      </c>
      <c r="K3011" s="102" t="s">
        <v>1</v>
      </c>
      <c r="L3011" s="102" t="str">
        <f>[2]!Table1[[#This Row],[Orgn]]&amp;"-"&amp;[2]!Table1[[#This Row],[Dest]]</f>
        <v>SSH-BRI</v>
      </c>
      <c r="M3011" s="102" t="str">
        <f t="shared" si="47"/>
        <v>ADT</v>
      </c>
      <c r="N3011" s="102">
        <f>WEEKDAY([2]!Table1[[#This Row],[Travel Date]],2)</f>
        <v>6</v>
      </c>
      <c r="P3011" s="102">
        <v>1</v>
      </c>
    </row>
    <row r="3012" spans="1:16" x14ac:dyDescent="0.25">
      <c r="A3012" s="276" t="s">
        <v>6123</v>
      </c>
      <c r="B3012" s="277" t="s">
        <v>1120</v>
      </c>
      <c r="C3012" s="277" t="s">
        <v>1087</v>
      </c>
      <c r="D3012" s="278" t="s">
        <v>152</v>
      </c>
      <c r="E3012" s="102" t="s">
        <v>275</v>
      </c>
      <c r="F3012" s="102" t="s">
        <v>6124</v>
      </c>
      <c r="G3012" s="103"/>
      <c r="H3012" s="103">
        <v>45773</v>
      </c>
      <c r="I3012" s="102" t="s">
        <v>287</v>
      </c>
      <c r="J3012" s="102" t="s">
        <v>299</v>
      </c>
      <c r="K3012" s="102" t="s">
        <v>1</v>
      </c>
      <c r="L3012" s="102" t="str">
        <f>[2]!Table1[[#This Row],[Orgn]]&amp;"-"&amp;[2]!Table1[[#This Row],[Dest]]</f>
        <v>SSH-BRI</v>
      </c>
      <c r="M3012" s="102" t="str">
        <f t="shared" si="47"/>
        <v>ADT</v>
      </c>
      <c r="N3012" s="102">
        <f>WEEKDAY([2]!Table1[[#This Row],[Travel Date]],2)</f>
        <v>6</v>
      </c>
      <c r="P3012" s="102">
        <v>1</v>
      </c>
    </row>
    <row r="3013" spans="1:16" x14ac:dyDescent="0.25">
      <c r="A3013" s="276" t="s">
        <v>1453</v>
      </c>
      <c r="B3013" s="277" t="s">
        <v>1521</v>
      </c>
      <c r="C3013" s="277" t="s">
        <v>277</v>
      </c>
      <c r="D3013" s="278" t="s">
        <v>294</v>
      </c>
      <c r="E3013" s="102" t="s">
        <v>275</v>
      </c>
      <c r="F3013" s="102" t="s">
        <v>6125</v>
      </c>
      <c r="G3013" s="103"/>
      <c r="H3013" s="103">
        <v>45773</v>
      </c>
      <c r="I3013" s="102" t="s">
        <v>287</v>
      </c>
      <c r="J3013" s="102" t="s">
        <v>299</v>
      </c>
      <c r="K3013" s="102" t="s">
        <v>1</v>
      </c>
      <c r="L3013" s="102" t="str">
        <f>[2]!Table1[[#This Row],[Orgn]]&amp;"-"&amp;[2]!Table1[[#This Row],[Dest]]</f>
        <v>SSH-BRI</v>
      </c>
      <c r="M3013" s="102" t="str">
        <f t="shared" si="47"/>
        <v>ADT</v>
      </c>
      <c r="N3013" s="102">
        <f>WEEKDAY([2]!Table1[[#This Row],[Travel Date]],2)</f>
        <v>6</v>
      </c>
      <c r="P3013" s="102">
        <v>1</v>
      </c>
    </row>
    <row r="3014" spans="1:16" x14ac:dyDescent="0.25">
      <c r="A3014" s="276" t="s">
        <v>6126</v>
      </c>
      <c r="B3014" s="277" t="s">
        <v>6127</v>
      </c>
      <c r="C3014" s="277" t="s">
        <v>277</v>
      </c>
      <c r="D3014" s="278" t="s">
        <v>247</v>
      </c>
      <c r="E3014" s="102" t="s">
        <v>275</v>
      </c>
      <c r="F3014" s="102" t="s">
        <v>6128</v>
      </c>
      <c r="G3014" s="103"/>
      <c r="H3014" s="103">
        <v>45773</v>
      </c>
      <c r="I3014" s="102" t="s">
        <v>287</v>
      </c>
      <c r="J3014" s="102" t="s">
        <v>299</v>
      </c>
      <c r="K3014" s="102" t="s">
        <v>1</v>
      </c>
      <c r="L3014" s="102" t="str">
        <f>[2]!Table1[[#This Row],[Orgn]]&amp;"-"&amp;[2]!Table1[[#This Row],[Dest]]</f>
        <v>SSH-BRI</v>
      </c>
      <c r="M3014" s="102" t="str">
        <f t="shared" si="47"/>
        <v>ADT</v>
      </c>
      <c r="N3014" s="102">
        <f>WEEKDAY([2]!Table1[[#This Row],[Travel Date]],2)</f>
        <v>6</v>
      </c>
      <c r="P3014" s="102">
        <v>1</v>
      </c>
    </row>
    <row r="3015" spans="1:16" x14ac:dyDescent="0.25">
      <c r="A3015" s="276" t="s">
        <v>6084</v>
      </c>
      <c r="B3015" s="277" t="s">
        <v>1279</v>
      </c>
      <c r="C3015" s="277" t="s">
        <v>1075</v>
      </c>
      <c r="D3015" s="278" t="s">
        <v>247</v>
      </c>
      <c r="E3015" s="102" t="s">
        <v>275</v>
      </c>
      <c r="F3015" s="102" t="s">
        <v>6129</v>
      </c>
      <c r="G3015" s="103"/>
      <c r="H3015" s="103">
        <v>45773</v>
      </c>
      <c r="I3015" s="102" t="s">
        <v>287</v>
      </c>
      <c r="J3015" s="102" t="s">
        <v>299</v>
      </c>
      <c r="K3015" s="102" t="s">
        <v>1</v>
      </c>
      <c r="L3015" s="102" t="str">
        <f>[2]!Table1[[#This Row],[Orgn]]&amp;"-"&amp;[2]!Table1[[#This Row],[Dest]]</f>
        <v>SSH-BRI</v>
      </c>
      <c r="M3015" s="102" t="str">
        <f t="shared" si="47"/>
        <v>CHD</v>
      </c>
      <c r="N3015" s="102">
        <f>WEEKDAY([2]!Table1[[#This Row],[Travel Date]],2)</f>
        <v>6</v>
      </c>
      <c r="P3015" s="102">
        <v>1</v>
      </c>
    </row>
    <row r="3016" spans="1:16" x14ac:dyDescent="0.25">
      <c r="A3016" s="276" t="s">
        <v>6057</v>
      </c>
      <c r="B3016" s="277" t="s">
        <v>1793</v>
      </c>
      <c r="C3016" s="277" t="s">
        <v>1075</v>
      </c>
      <c r="D3016" s="278" t="s">
        <v>294</v>
      </c>
      <c r="E3016" s="102" t="s">
        <v>275</v>
      </c>
      <c r="F3016" s="102" t="s">
        <v>6130</v>
      </c>
      <c r="G3016" s="103">
        <v>43991</v>
      </c>
      <c r="H3016" s="103">
        <v>45773</v>
      </c>
      <c r="I3016" s="102" t="s">
        <v>287</v>
      </c>
      <c r="J3016" s="102" t="s">
        <v>299</v>
      </c>
      <c r="K3016" s="102" t="s">
        <v>1</v>
      </c>
      <c r="L3016" s="102" t="str">
        <f>[2]!Table1[[#This Row],[Orgn]]&amp;"-"&amp;[2]!Table1[[#This Row],[Dest]]</f>
        <v>SSH-BRI</v>
      </c>
      <c r="M3016" s="102" t="str">
        <f t="shared" si="47"/>
        <v>CHD</v>
      </c>
      <c r="N3016" s="102">
        <f>WEEKDAY([2]!Table1[[#This Row],[Travel Date]],2)</f>
        <v>6</v>
      </c>
      <c r="P3016" s="102">
        <v>1</v>
      </c>
    </row>
    <row r="3017" spans="1:16" x14ac:dyDescent="0.25">
      <c r="A3017" s="276" t="s">
        <v>6131</v>
      </c>
      <c r="B3017" s="277" t="s">
        <v>6132</v>
      </c>
      <c r="C3017" s="277" t="s">
        <v>1075</v>
      </c>
      <c r="D3017" s="278" t="s">
        <v>294</v>
      </c>
      <c r="E3017" s="102" t="s">
        <v>275</v>
      </c>
      <c r="F3017" s="102" t="s">
        <v>6133</v>
      </c>
      <c r="G3017" s="103">
        <v>44560</v>
      </c>
      <c r="H3017" s="103">
        <v>45773</v>
      </c>
      <c r="I3017" s="102" t="s">
        <v>287</v>
      </c>
      <c r="J3017" s="102" t="s">
        <v>299</v>
      </c>
      <c r="K3017" s="102" t="s">
        <v>1</v>
      </c>
      <c r="L3017" s="102" t="str">
        <f>[2]!Table1[[#This Row],[Orgn]]&amp;"-"&amp;[2]!Table1[[#This Row],[Dest]]</f>
        <v>SSH-BRI</v>
      </c>
      <c r="M3017" s="102" t="str">
        <f t="shared" si="47"/>
        <v>CHD</v>
      </c>
      <c r="N3017" s="102">
        <f>WEEKDAY([2]!Table1[[#This Row],[Travel Date]],2)</f>
        <v>6</v>
      </c>
      <c r="P3017" s="102">
        <v>1</v>
      </c>
    </row>
    <row r="3018" spans="1:16" x14ac:dyDescent="0.25">
      <c r="A3018" s="276" t="s">
        <v>2139</v>
      </c>
      <c r="B3018" s="277" t="s">
        <v>6134</v>
      </c>
      <c r="C3018" s="277" t="s">
        <v>277</v>
      </c>
      <c r="D3018" s="278" t="s">
        <v>294</v>
      </c>
      <c r="E3018" s="102" t="s">
        <v>275</v>
      </c>
      <c r="F3018" s="102" t="s">
        <v>6135</v>
      </c>
      <c r="G3018" s="103"/>
      <c r="H3018" s="103">
        <v>45773</v>
      </c>
      <c r="I3018" s="102" t="s">
        <v>287</v>
      </c>
      <c r="J3018" s="102" t="s">
        <v>299</v>
      </c>
      <c r="K3018" s="102" t="s">
        <v>1</v>
      </c>
      <c r="L3018" s="102" t="str">
        <f>[2]!Table1[[#This Row],[Orgn]]&amp;"-"&amp;[2]!Table1[[#This Row],[Dest]]</f>
        <v>SSH-BRI</v>
      </c>
      <c r="M3018" s="102" t="str">
        <f t="shared" si="47"/>
        <v>ADT</v>
      </c>
      <c r="N3018" s="102">
        <f>WEEKDAY([2]!Table1[[#This Row],[Travel Date]],2)</f>
        <v>6</v>
      </c>
      <c r="P3018" s="102">
        <v>1</v>
      </c>
    </row>
    <row r="3019" spans="1:16" x14ac:dyDescent="0.25">
      <c r="A3019" s="276" t="s">
        <v>6136</v>
      </c>
      <c r="B3019" s="277" t="s">
        <v>6137</v>
      </c>
      <c r="C3019" s="277" t="s">
        <v>277</v>
      </c>
      <c r="D3019" s="278" t="s">
        <v>247</v>
      </c>
      <c r="E3019" s="102" t="s">
        <v>275</v>
      </c>
      <c r="F3019" s="102" t="s">
        <v>6138</v>
      </c>
      <c r="G3019" s="103"/>
      <c r="H3019" s="103">
        <v>45773</v>
      </c>
      <c r="I3019" s="102" t="s">
        <v>287</v>
      </c>
      <c r="J3019" s="102" t="s">
        <v>299</v>
      </c>
      <c r="K3019" s="102" t="s">
        <v>1</v>
      </c>
      <c r="L3019" s="102" t="str">
        <f>[2]!Table1[[#This Row],[Orgn]]&amp;"-"&amp;[2]!Table1[[#This Row],[Dest]]</f>
        <v>SSH-BRI</v>
      </c>
      <c r="M3019" s="102" t="str">
        <f t="shared" si="47"/>
        <v>ADT</v>
      </c>
      <c r="N3019" s="102">
        <f>WEEKDAY([2]!Table1[[#This Row],[Travel Date]],2)</f>
        <v>6</v>
      </c>
      <c r="P3019" s="102">
        <v>1</v>
      </c>
    </row>
    <row r="3020" spans="1:16" x14ac:dyDescent="0.25">
      <c r="A3020" s="276" t="s">
        <v>5987</v>
      </c>
      <c r="B3020" s="277" t="s">
        <v>1339</v>
      </c>
      <c r="C3020" s="277" t="s">
        <v>274</v>
      </c>
      <c r="D3020" s="278" t="s">
        <v>152</v>
      </c>
      <c r="E3020" s="102" t="s">
        <v>275</v>
      </c>
      <c r="F3020" s="102" t="s">
        <v>6139</v>
      </c>
      <c r="G3020" s="103"/>
      <c r="H3020" s="103">
        <v>45773</v>
      </c>
      <c r="I3020" s="102" t="s">
        <v>287</v>
      </c>
      <c r="J3020" s="102" t="s">
        <v>299</v>
      </c>
      <c r="K3020" s="102" t="s">
        <v>1</v>
      </c>
      <c r="L3020" s="102" t="str">
        <f>[2]!Table1[[#This Row],[Orgn]]&amp;"-"&amp;[2]!Table1[[#This Row],[Dest]]</f>
        <v>SSH-BRI</v>
      </c>
      <c r="M3020" s="102" t="str">
        <f t="shared" si="47"/>
        <v>ADT</v>
      </c>
      <c r="N3020" s="102">
        <f>WEEKDAY([2]!Table1[[#This Row],[Travel Date]],2)</f>
        <v>6</v>
      </c>
      <c r="P3020" s="102">
        <v>1</v>
      </c>
    </row>
    <row r="3021" spans="1:16" x14ac:dyDescent="0.25">
      <c r="A3021" s="276" t="s">
        <v>6140</v>
      </c>
      <c r="B3021" s="277" t="s">
        <v>1090</v>
      </c>
      <c r="C3021" s="277" t="s">
        <v>274</v>
      </c>
      <c r="D3021" s="278" t="s">
        <v>152</v>
      </c>
      <c r="E3021" s="102" t="s">
        <v>275</v>
      </c>
      <c r="F3021" s="102" t="s">
        <v>6141</v>
      </c>
      <c r="G3021" s="103"/>
      <c r="H3021" s="103">
        <v>45773</v>
      </c>
      <c r="I3021" s="102" t="s">
        <v>287</v>
      </c>
      <c r="J3021" s="102" t="s">
        <v>299</v>
      </c>
      <c r="K3021" s="102" t="s">
        <v>1</v>
      </c>
      <c r="L3021" s="102" t="str">
        <f>[2]!Table1[[#This Row],[Orgn]]&amp;"-"&amp;[2]!Table1[[#This Row],[Dest]]</f>
        <v>SSH-BRI</v>
      </c>
      <c r="M3021" s="102" t="str">
        <f t="shared" si="47"/>
        <v>ADT</v>
      </c>
      <c r="N3021" s="102">
        <f>WEEKDAY([2]!Table1[[#This Row],[Travel Date]],2)</f>
        <v>6</v>
      </c>
      <c r="P3021" s="102">
        <v>1</v>
      </c>
    </row>
    <row r="3022" spans="1:16" x14ac:dyDescent="0.25">
      <c r="A3022" s="276" t="s">
        <v>6142</v>
      </c>
      <c r="B3022" s="277" t="s">
        <v>1090</v>
      </c>
      <c r="C3022" s="277" t="s">
        <v>1070</v>
      </c>
      <c r="D3022" s="278" t="s">
        <v>280</v>
      </c>
      <c r="E3022" s="102" t="s">
        <v>275</v>
      </c>
      <c r="F3022" s="102" t="s">
        <v>6143</v>
      </c>
      <c r="G3022" s="103"/>
      <c r="H3022" s="103">
        <v>45773</v>
      </c>
      <c r="I3022" s="102" t="s">
        <v>287</v>
      </c>
      <c r="J3022" s="102" t="s">
        <v>299</v>
      </c>
      <c r="K3022" s="102" t="s">
        <v>1</v>
      </c>
      <c r="L3022" s="102" t="str">
        <f>[2]!Table1[[#This Row],[Orgn]]&amp;"-"&amp;[2]!Table1[[#This Row],[Dest]]</f>
        <v>SSH-BRI</v>
      </c>
      <c r="M3022" s="102" t="str">
        <f t="shared" si="47"/>
        <v>ADT</v>
      </c>
      <c r="N3022" s="102">
        <f>WEEKDAY([2]!Table1[[#This Row],[Travel Date]],2)</f>
        <v>6</v>
      </c>
      <c r="P3022" s="102">
        <v>1</v>
      </c>
    </row>
    <row r="3023" spans="1:16" x14ac:dyDescent="0.25">
      <c r="A3023" s="276" t="s">
        <v>6069</v>
      </c>
      <c r="B3023" s="277" t="s">
        <v>1923</v>
      </c>
      <c r="C3023" s="277" t="s">
        <v>274</v>
      </c>
      <c r="D3023" s="278" t="s">
        <v>294</v>
      </c>
      <c r="E3023" s="102" t="s">
        <v>275</v>
      </c>
      <c r="F3023" s="102" t="s">
        <v>6144</v>
      </c>
      <c r="G3023" s="103"/>
      <c r="H3023" s="103">
        <v>45773</v>
      </c>
      <c r="I3023" s="102" t="s">
        <v>287</v>
      </c>
      <c r="J3023" s="102" t="s">
        <v>299</v>
      </c>
      <c r="K3023" s="102" t="s">
        <v>1</v>
      </c>
      <c r="L3023" s="102" t="str">
        <f>[2]!Table1[[#This Row],[Orgn]]&amp;"-"&amp;[2]!Table1[[#This Row],[Dest]]</f>
        <v>SSH-BRI</v>
      </c>
      <c r="M3023" s="102" t="str">
        <f t="shared" si="47"/>
        <v>ADT</v>
      </c>
      <c r="N3023" s="102">
        <f>WEEKDAY([2]!Table1[[#This Row],[Travel Date]],2)</f>
        <v>6</v>
      </c>
      <c r="P3023" s="102">
        <v>1</v>
      </c>
    </row>
    <row r="3024" spans="1:16" x14ac:dyDescent="0.25">
      <c r="A3024" s="276" t="s">
        <v>2102</v>
      </c>
      <c r="B3024" s="277" t="s">
        <v>1923</v>
      </c>
      <c r="C3024" s="277" t="s">
        <v>274</v>
      </c>
      <c r="D3024" s="278" t="s">
        <v>294</v>
      </c>
      <c r="E3024" s="102" t="s">
        <v>275</v>
      </c>
      <c r="F3024" s="102" t="s">
        <v>6145</v>
      </c>
      <c r="G3024" s="103"/>
      <c r="H3024" s="103">
        <v>45773</v>
      </c>
      <c r="I3024" s="102" t="s">
        <v>287</v>
      </c>
      <c r="J3024" s="102" t="s">
        <v>299</v>
      </c>
      <c r="K3024" s="102" t="s">
        <v>1</v>
      </c>
      <c r="L3024" s="102" t="str">
        <f>[2]!Table1[[#This Row],[Orgn]]&amp;"-"&amp;[2]!Table1[[#This Row],[Dest]]</f>
        <v>SSH-BRI</v>
      </c>
      <c r="M3024" s="102" t="str">
        <f t="shared" si="47"/>
        <v>ADT</v>
      </c>
      <c r="N3024" s="102">
        <f>WEEKDAY([2]!Table1[[#This Row],[Travel Date]],2)</f>
        <v>6</v>
      </c>
      <c r="P3024" s="102">
        <v>1</v>
      </c>
    </row>
    <row r="3025" spans="1:16" x14ac:dyDescent="0.25">
      <c r="A3025" s="276" t="s">
        <v>1453</v>
      </c>
      <c r="B3025" s="277" t="s">
        <v>1550</v>
      </c>
      <c r="C3025" s="277" t="s">
        <v>274</v>
      </c>
      <c r="D3025" s="278" t="s">
        <v>294</v>
      </c>
      <c r="E3025" s="102" t="s">
        <v>275</v>
      </c>
      <c r="F3025" s="102" t="s">
        <v>6146</v>
      </c>
      <c r="G3025" s="103"/>
      <c r="H3025" s="103">
        <v>45773</v>
      </c>
      <c r="I3025" s="102" t="s">
        <v>287</v>
      </c>
      <c r="J3025" s="102" t="s">
        <v>299</v>
      </c>
      <c r="K3025" s="102" t="s">
        <v>1</v>
      </c>
      <c r="L3025" s="102" t="str">
        <f>[2]!Table1[[#This Row],[Orgn]]&amp;"-"&amp;[2]!Table1[[#This Row],[Dest]]</f>
        <v>SSH-BRI</v>
      </c>
      <c r="M3025" s="102" t="str">
        <f t="shared" si="47"/>
        <v>ADT</v>
      </c>
      <c r="N3025" s="102">
        <f>WEEKDAY([2]!Table1[[#This Row],[Travel Date]],2)</f>
        <v>6</v>
      </c>
      <c r="P3025" s="102">
        <v>1</v>
      </c>
    </row>
    <row r="3026" spans="1:16" x14ac:dyDescent="0.25">
      <c r="A3026" s="276" t="s">
        <v>1399</v>
      </c>
      <c r="B3026" s="277" t="s">
        <v>1550</v>
      </c>
      <c r="C3026" s="277" t="s">
        <v>274</v>
      </c>
      <c r="D3026" s="278" t="s">
        <v>294</v>
      </c>
      <c r="E3026" s="102" t="s">
        <v>275</v>
      </c>
      <c r="F3026" s="102" t="s">
        <v>6147</v>
      </c>
      <c r="G3026" s="103"/>
      <c r="H3026" s="103">
        <v>45773</v>
      </c>
      <c r="I3026" s="102" t="s">
        <v>287</v>
      </c>
      <c r="J3026" s="102" t="s">
        <v>299</v>
      </c>
      <c r="K3026" s="102" t="s">
        <v>1</v>
      </c>
      <c r="L3026" s="102" t="str">
        <f>[2]!Table1[[#This Row],[Orgn]]&amp;"-"&amp;[2]!Table1[[#This Row],[Dest]]</f>
        <v>SSH-BRI</v>
      </c>
      <c r="M3026" s="102" t="str">
        <f t="shared" si="47"/>
        <v>ADT</v>
      </c>
      <c r="N3026" s="102">
        <f>WEEKDAY([2]!Table1[[#This Row],[Travel Date]],2)</f>
        <v>6</v>
      </c>
      <c r="P3026" s="102">
        <v>1</v>
      </c>
    </row>
    <row r="3027" spans="1:16" x14ac:dyDescent="0.25">
      <c r="A3027" s="276" t="s">
        <v>1684</v>
      </c>
      <c r="B3027" s="277" t="s">
        <v>1347</v>
      </c>
      <c r="C3027" s="277" t="s">
        <v>274</v>
      </c>
      <c r="D3027" s="278" t="s">
        <v>279</v>
      </c>
      <c r="E3027" s="102" t="s">
        <v>275</v>
      </c>
      <c r="F3027" s="102" t="s">
        <v>6148</v>
      </c>
      <c r="G3027" s="103"/>
      <c r="H3027" s="103">
        <v>45773</v>
      </c>
      <c r="I3027" s="102" t="s">
        <v>287</v>
      </c>
      <c r="J3027" s="102" t="s">
        <v>299</v>
      </c>
      <c r="K3027" s="102" t="s">
        <v>1</v>
      </c>
      <c r="L3027" s="102" t="str">
        <f>[2]!Table1[[#This Row],[Orgn]]&amp;"-"&amp;[2]!Table1[[#This Row],[Dest]]</f>
        <v>SSH-BRI</v>
      </c>
      <c r="M3027" s="102" t="str">
        <f t="shared" si="47"/>
        <v>ADT</v>
      </c>
      <c r="N3027" s="102">
        <f>WEEKDAY([2]!Table1[[#This Row],[Travel Date]],2)</f>
        <v>6</v>
      </c>
      <c r="P3027" s="102">
        <v>1</v>
      </c>
    </row>
    <row r="3028" spans="1:16" x14ac:dyDescent="0.25">
      <c r="A3028" s="276" t="s">
        <v>6149</v>
      </c>
      <c r="B3028" s="277" t="s">
        <v>2101</v>
      </c>
      <c r="C3028" s="277" t="s">
        <v>277</v>
      </c>
      <c r="D3028" s="278" t="s">
        <v>294</v>
      </c>
      <c r="E3028" s="102" t="s">
        <v>275</v>
      </c>
      <c r="F3028" s="102" t="s">
        <v>6150</v>
      </c>
      <c r="G3028" s="103"/>
      <c r="H3028" s="103">
        <v>45773</v>
      </c>
      <c r="I3028" s="102" t="s">
        <v>287</v>
      </c>
      <c r="J3028" s="102" t="s">
        <v>299</v>
      </c>
      <c r="K3028" s="102" t="s">
        <v>1</v>
      </c>
      <c r="L3028" s="102" t="str">
        <f>[2]!Table1[[#This Row],[Orgn]]&amp;"-"&amp;[2]!Table1[[#This Row],[Dest]]</f>
        <v>SSH-BRI</v>
      </c>
      <c r="M3028" s="102" t="str">
        <f t="shared" si="47"/>
        <v>ADT</v>
      </c>
      <c r="N3028" s="102">
        <f>WEEKDAY([2]!Table1[[#This Row],[Travel Date]],2)</f>
        <v>6</v>
      </c>
      <c r="P3028" s="102">
        <v>1</v>
      </c>
    </row>
    <row r="3029" spans="1:16" x14ac:dyDescent="0.25">
      <c r="A3029" s="276" t="s">
        <v>6151</v>
      </c>
      <c r="B3029" s="277" t="s">
        <v>6152</v>
      </c>
      <c r="C3029" s="277" t="s">
        <v>277</v>
      </c>
      <c r="D3029" s="278" t="s">
        <v>294</v>
      </c>
      <c r="E3029" s="102" t="s">
        <v>275</v>
      </c>
      <c r="F3029" s="102" t="s">
        <v>6153</v>
      </c>
      <c r="G3029" s="103"/>
      <c r="H3029" s="103">
        <v>45773</v>
      </c>
      <c r="I3029" s="102" t="s">
        <v>287</v>
      </c>
      <c r="J3029" s="102" t="s">
        <v>299</v>
      </c>
      <c r="K3029" s="102" t="s">
        <v>1</v>
      </c>
      <c r="L3029" s="102" t="str">
        <f>[2]!Table1[[#This Row],[Orgn]]&amp;"-"&amp;[2]!Table1[[#This Row],[Dest]]</f>
        <v>SSH-BRI</v>
      </c>
      <c r="M3029" s="102" t="str">
        <f t="shared" si="47"/>
        <v>ADT</v>
      </c>
      <c r="N3029" s="102">
        <f>WEEKDAY([2]!Table1[[#This Row],[Travel Date]],2)</f>
        <v>6</v>
      </c>
      <c r="P3029" s="102">
        <v>1</v>
      </c>
    </row>
    <row r="3030" spans="1:16" x14ac:dyDescent="0.25">
      <c r="A3030" s="276" t="s">
        <v>1266</v>
      </c>
      <c r="B3030" s="277" t="s">
        <v>1437</v>
      </c>
      <c r="C3030" s="277" t="s">
        <v>277</v>
      </c>
      <c r="D3030" s="278" t="s">
        <v>279</v>
      </c>
      <c r="E3030" s="102" t="s">
        <v>275</v>
      </c>
      <c r="F3030" s="102" t="s">
        <v>6154</v>
      </c>
      <c r="G3030" s="103"/>
      <c r="H3030" s="103">
        <v>45773</v>
      </c>
      <c r="I3030" s="102" t="s">
        <v>287</v>
      </c>
      <c r="J3030" s="102" t="s">
        <v>299</v>
      </c>
      <c r="K3030" s="102" t="s">
        <v>1</v>
      </c>
      <c r="L3030" s="102" t="str">
        <f>[2]!Table1[[#This Row],[Orgn]]&amp;"-"&amp;[2]!Table1[[#This Row],[Dest]]</f>
        <v>SSH-BRI</v>
      </c>
      <c r="M3030" s="102" t="str">
        <f t="shared" si="47"/>
        <v>ADT</v>
      </c>
      <c r="N3030" s="102">
        <f>WEEKDAY([2]!Table1[[#This Row],[Travel Date]],2)</f>
        <v>6</v>
      </c>
      <c r="P3030" s="102">
        <v>1</v>
      </c>
    </row>
    <row r="3031" spans="1:16" x14ac:dyDescent="0.25">
      <c r="A3031" s="276" t="s">
        <v>6155</v>
      </c>
      <c r="B3031" s="277" t="s">
        <v>1704</v>
      </c>
      <c r="C3031" s="277" t="s">
        <v>1087</v>
      </c>
      <c r="D3031" s="278" t="s">
        <v>152</v>
      </c>
      <c r="E3031" s="102" t="s">
        <v>275</v>
      </c>
      <c r="F3031" s="102" t="s">
        <v>6156</v>
      </c>
      <c r="G3031" s="103"/>
      <c r="H3031" s="103">
        <v>45773</v>
      </c>
      <c r="I3031" s="102" t="s">
        <v>287</v>
      </c>
      <c r="J3031" s="102" t="s">
        <v>299</v>
      </c>
      <c r="K3031" s="102" t="s">
        <v>1</v>
      </c>
      <c r="L3031" s="102" t="str">
        <f>[2]!Table1[[#This Row],[Orgn]]&amp;"-"&amp;[2]!Table1[[#This Row],[Dest]]</f>
        <v>SSH-BRI</v>
      </c>
      <c r="M3031" s="102" t="str">
        <f t="shared" si="47"/>
        <v>ADT</v>
      </c>
      <c r="N3031" s="102">
        <f>WEEKDAY([2]!Table1[[#This Row],[Travel Date]],2)</f>
        <v>6</v>
      </c>
      <c r="P3031" s="102">
        <v>1</v>
      </c>
    </row>
    <row r="3032" spans="1:16" x14ac:dyDescent="0.25">
      <c r="A3032" s="276" t="s">
        <v>5996</v>
      </c>
      <c r="B3032" s="277" t="s">
        <v>2077</v>
      </c>
      <c r="C3032" s="277" t="s">
        <v>274</v>
      </c>
      <c r="D3032" s="278" t="s">
        <v>294</v>
      </c>
      <c r="E3032" s="102" t="s">
        <v>275</v>
      </c>
      <c r="F3032" s="102" t="s">
        <v>6157</v>
      </c>
      <c r="G3032" s="103"/>
      <c r="H3032" s="103">
        <v>45773</v>
      </c>
      <c r="I3032" s="102" t="s">
        <v>287</v>
      </c>
      <c r="J3032" s="102" t="s">
        <v>299</v>
      </c>
      <c r="K3032" s="102" t="s">
        <v>1</v>
      </c>
      <c r="L3032" s="102" t="str">
        <f>[2]!Table1[[#This Row],[Orgn]]&amp;"-"&amp;[2]!Table1[[#This Row],[Dest]]</f>
        <v>SSH-BRI</v>
      </c>
      <c r="M3032" s="102" t="str">
        <f t="shared" si="47"/>
        <v>ADT</v>
      </c>
      <c r="N3032" s="102">
        <f>WEEKDAY([2]!Table1[[#This Row],[Travel Date]],2)</f>
        <v>6</v>
      </c>
      <c r="P3032" s="102">
        <v>1</v>
      </c>
    </row>
    <row r="3033" spans="1:16" x14ac:dyDescent="0.25">
      <c r="A3033" s="276" t="s">
        <v>6158</v>
      </c>
      <c r="B3033" s="277" t="s">
        <v>6159</v>
      </c>
      <c r="C3033" s="277" t="s">
        <v>277</v>
      </c>
      <c r="D3033" s="278" t="s">
        <v>279</v>
      </c>
      <c r="E3033" s="102" t="s">
        <v>275</v>
      </c>
      <c r="F3033" s="102" t="s">
        <v>6160</v>
      </c>
      <c r="G3033" s="103"/>
      <c r="H3033" s="103">
        <v>45773</v>
      </c>
      <c r="I3033" s="102" t="s">
        <v>287</v>
      </c>
      <c r="J3033" s="102" t="s">
        <v>299</v>
      </c>
      <c r="K3033" s="102" t="s">
        <v>1</v>
      </c>
      <c r="L3033" s="102" t="str">
        <f>[2]!Table1[[#This Row],[Orgn]]&amp;"-"&amp;[2]!Table1[[#This Row],[Dest]]</f>
        <v>SSH-BRI</v>
      </c>
      <c r="M3033" s="102" t="str">
        <f t="shared" si="47"/>
        <v>ADT</v>
      </c>
      <c r="N3033" s="102">
        <f>WEEKDAY([2]!Table1[[#This Row],[Travel Date]],2)</f>
        <v>6</v>
      </c>
      <c r="P3033" s="102">
        <v>1</v>
      </c>
    </row>
    <row r="3034" spans="1:16" x14ac:dyDescent="0.25">
      <c r="A3034" s="276" t="s">
        <v>6105</v>
      </c>
      <c r="B3034" s="277" t="s">
        <v>2064</v>
      </c>
      <c r="C3034" s="277" t="s">
        <v>274</v>
      </c>
      <c r="D3034" s="278" t="s">
        <v>294</v>
      </c>
      <c r="E3034" s="102" t="s">
        <v>275</v>
      </c>
      <c r="F3034" s="102" t="s">
        <v>6161</v>
      </c>
      <c r="G3034" s="103"/>
      <c r="H3034" s="103">
        <v>45773</v>
      </c>
      <c r="I3034" s="102" t="s">
        <v>287</v>
      </c>
      <c r="J3034" s="102" t="s">
        <v>299</v>
      </c>
      <c r="K3034" s="102" t="s">
        <v>1</v>
      </c>
      <c r="L3034" s="102" t="str">
        <f>[2]!Table1[[#This Row],[Orgn]]&amp;"-"&amp;[2]!Table1[[#This Row],[Dest]]</f>
        <v>SSH-BRI</v>
      </c>
      <c r="M3034" s="102" t="str">
        <f t="shared" si="47"/>
        <v>ADT</v>
      </c>
      <c r="N3034" s="102">
        <f>WEEKDAY([2]!Table1[[#This Row],[Travel Date]],2)</f>
        <v>6</v>
      </c>
      <c r="P3034" s="102">
        <v>1</v>
      </c>
    </row>
    <row r="3035" spans="1:16" x14ac:dyDescent="0.25">
      <c r="A3035" s="276" t="s">
        <v>6037</v>
      </c>
      <c r="B3035" s="277" t="s">
        <v>1833</v>
      </c>
      <c r="C3035" s="277" t="s">
        <v>277</v>
      </c>
      <c r="D3035" s="278" t="s">
        <v>294</v>
      </c>
      <c r="E3035" s="102" t="s">
        <v>275</v>
      </c>
      <c r="F3035" s="102" t="s">
        <v>6162</v>
      </c>
      <c r="G3035" s="103"/>
      <c r="H3035" s="103">
        <v>45773</v>
      </c>
      <c r="I3035" s="102" t="s">
        <v>287</v>
      </c>
      <c r="J3035" s="102" t="s">
        <v>299</v>
      </c>
      <c r="K3035" s="102" t="s">
        <v>1</v>
      </c>
      <c r="L3035" s="102" t="str">
        <f>[2]!Table1[[#This Row],[Orgn]]&amp;"-"&amp;[2]!Table1[[#This Row],[Dest]]</f>
        <v>SSH-BRI</v>
      </c>
      <c r="M3035" s="102" t="str">
        <f t="shared" si="47"/>
        <v>ADT</v>
      </c>
      <c r="N3035" s="102">
        <f>WEEKDAY([2]!Table1[[#This Row],[Travel Date]],2)</f>
        <v>6</v>
      </c>
      <c r="P3035" s="102">
        <v>1</v>
      </c>
    </row>
    <row r="3036" spans="1:16" x14ac:dyDescent="0.25">
      <c r="A3036" s="276" t="s">
        <v>6163</v>
      </c>
      <c r="B3036" s="277" t="s">
        <v>1322</v>
      </c>
      <c r="C3036" s="277" t="s">
        <v>274</v>
      </c>
      <c r="D3036" s="278" t="s">
        <v>152</v>
      </c>
      <c r="E3036" s="102" t="s">
        <v>275</v>
      </c>
      <c r="F3036" s="102" t="s">
        <v>6164</v>
      </c>
      <c r="G3036" s="103"/>
      <c r="H3036" s="103">
        <v>45773</v>
      </c>
      <c r="I3036" s="102" t="s">
        <v>287</v>
      </c>
      <c r="J3036" s="102" t="s">
        <v>299</v>
      </c>
      <c r="K3036" s="102" t="s">
        <v>1</v>
      </c>
      <c r="L3036" s="102" t="str">
        <f>[2]!Table1[[#This Row],[Orgn]]&amp;"-"&amp;[2]!Table1[[#This Row],[Dest]]</f>
        <v>SSH-BRI</v>
      </c>
      <c r="M3036" s="102" t="str">
        <f t="shared" si="47"/>
        <v>ADT</v>
      </c>
      <c r="N3036" s="102">
        <f>WEEKDAY([2]!Table1[[#This Row],[Travel Date]],2)</f>
        <v>6</v>
      </c>
      <c r="P3036" s="102">
        <v>1</v>
      </c>
    </row>
    <row r="3037" spans="1:16" x14ac:dyDescent="0.25">
      <c r="A3037" s="276" t="s">
        <v>6109</v>
      </c>
      <c r="B3037" s="277" t="s">
        <v>1322</v>
      </c>
      <c r="C3037" s="277" t="s">
        <v>1070</v>
      </c>
      <c r="D3037" s="278" t="s">
        <v>280</v>
      </c>
      <c r="E3037" s="102" t="s">
        <v>275</v>
      </c>
      <c r="F3037" s="102" t="s">
        <v>6165</v>
      </c>
      <c r="G3037" s="103"/>
      <c r="H3037" s="103">
        <v>45773</v>
      </c>
      <c r="I3037" s="102" t="s">
        <v>287</v>
      </c>
      <c r="J3037" s="102" t="s">
        <v>299</v>
      </c>
      <c r="K3037" s="102" t="s">
        <v>1</v>
      </c>
      <c r="L3037" s="102" t="str">
        <f>[2]!Table1[[#This Row],[Orgn]]&amp;"-"&amp;[2]!Table1[[#This Row],[Dest]]</f>
        <v>SSH-BRI</v>
      </c>
      <c r="M3037" s="102" t="str">
        <f t="shared" si="47"/>
        <v>ADT</v>
      </c>
      <c r="N3037" s="102">
        <f>WEEKDAY([2]!Table1[[#This Row],[Travel Date]],2)</f>
        <v>6</v>
      </c>
      <c r="P3037" s="102">
        <v>1</v>
      </c>
    </row>
    <row r="3038" spans="1:16" x14ac:dyDescent="0.25">
      <c r="A3038" s="276" t="s">
        <v>6059</v>
      </c>
      <c r="B3038" s="277" t="s">
        <v>1740</v>
      </c>
      <c r="C3038" s="277" t="s">
        <v>1075</v>
      </c>
      <c r="D3038" s="278" t="s">
        <v>294</v>
      </c>
      <c r="E3038" s="102" t="s">
        <v>275</v>
      </c>
      <c r="F3038" s="102" t="s">
        <v>6166</v>
      </c>
      <c r="G3038" s="103">
        <v>43216</v>
      </c>
      <c r="H3038" s="103">
        <v>45773</v>
      </c>
      <c r="I3038" s="102" t="s">
        <v>287</v>
      </c>
      <c r="J3038" s="102" t="s">
        <v>299</v>
      </c>
      <c r="K3038" s="102" t="s">
        <v>1</v>
      </c>
      <c r="L3038" s="102" t="str">
        <f>[2]!Table1[[#This Row],[Orgn]]&amp;"-"&amp;[2]!Table1[[#This Row],[Dest]]</f>
        <v>SSH-BRI</v>
      </c>
      <c r="M3038" s="102" t="str">
        <f t="shared" si="47"/>
        <v>CHD</v>
      </c>
      <c r="N3038" s="102">
        <f>WEEKDAY([2]!Table1[[#This Row],[Travel Date]],2)</f>
        <v>6</v>
      </c>
      <c r="P3038" s="102">
        <v>1</v>
      </c>
    </row>
    <row r="3039" spans="1:16" x14ac:dyDescent="0.25">
      <c r="A3039" s="276" t="s">
        <v>6131</v>
      </c>
      <c r="B3039" s="277" t="s">
        <v>1740</v>
      </c>
      <c r="C3039" s="277" t="s">
        <v>274</v>
      </c>
      <c r="D3039" s="278" t="s">
        <v>294</v>
      </c>
      <c r="E3039" s="102" t="s">
        <v>275</v>
      </c>
      <c r="F3039" s="102" t="s">
        <v>6167</v>
      </c>
      <c r="G3039" s="103"/>
      <c r="H3039" s="103">
        <v>45773</v>
      </c>
      <c r="I3039" s="102" t="s">
        <v>287</v>
      </c>
      <c r="J3039" s="102" t="s">
        <v>299</v>
      </c>
      <c r="K3039" s="102" t="s">
        <v>1</v>
      </c>
      <c r="L3039" s="102" t="str">
        <f>[2]!Table1[[#This Row],[Orgn]]&amp;"-"&amp;[2]!Table1[[#This Row],[Dest]]</f>
        <v>SSH-BRI</v>
      </c>
      <c r="M3039" s="102" t="str">
        <f t="shared" si="47"/>
        <v>ADT</v>
      </c>
      <c r="N3039" s="102">
        <f>WEEKDAY([2]!Table1[[#This Row],[Travel Date]],2)</f>
        <v>6</v>
      </c>
      <c r="P3039" s="102">
        <v>1</v>
      </c>
    </row>
    <row r="3040" spans="1:16" x14ac:dyDescent="0.25">
      <c r="A3040" s="276" t="s">
        <v>6168</v>
      </c>
      <c r="B3040" s="277" t="s">
        <v>1738</v>
      </c>
      <c r="C3040" s="277" t="s">
        <v>274</v>
      </c>
      <c r="D3040" s="278" t="s">
        <v>294</v>
      </c>
      <c r="E3040" s="102" t="s">
        <v>275</v>
      </c>
      <c r="F3040" s="102" t="s">
        <v>6169</v>
      </c>
      <c r="G3040" s="103"/>
      <c r="H3040" s="103">
        <v>45773</v>
      </c>
      <c r="I3040" s="102" t="s">
        <v>287</v>
      </c>
      <c r="J3040" s="102" t="s">
        <v>299</v>
      </c>
      <c r="K3040" s="102" t="s">
        <v>1</v>
      </c>
      <c r="L3040" s="102" t="str">
        <f>[2]!Table1[[#This Row],[Orgn]]&amp;"-"&amp;[2]!Table1[[#This Row],[Dest]]</f>
        <v>SSH-BRI</v>
      </c>
      <c r="M3040" s="102" t="str">
        <f t="shared" si="47"/>
        <v>ADT</v>
      </c>
      <c r="N3040" s="102">
        <f>WEEKDAY([2]!Table1[[#This Row],[Travel Date]],2)</f>
        <v>6</v>
      </c>
      <c r="P3040" s="102">
        <v>1</v>
      </c>
    </row>
    <row r="3041" spans="1:16" x14ac:dyDescent="0.25">
      <c r="A3041" s="276" t="s">
        <v>1453</v>
      </c>
      <c r="B3041" s="277" t="s">
        <v>1532</v>
      </c>
      <c r="C3041" s="277" t="s">
        <v>274</v>
      </c>
      <c r="D3041" s="278" t="s">
        <v>294</v>
      </c>
      <c r="E3041" s="102" t="s">
        <v>275</v>
      </c>
      <c r="F3041" s="102" t="s">
        <v>6170</v>
      </c>
      <c r="G3041" s="103"/>
      <c r="H3041" s="103">
        <v>45773</v>
      </c>
      <c r="I3041" s="102" t="s">
        <v>287</v>
      </c>
      <c r="J3041" s="102" t="s">
        <v>299</v>
      </c>
      <c r="K3041" s="102" t="s">
        <v>1</v>
      </c>
      <c r="L3041" s="102" t="str">
        <f>[2]!Table1[[#This Row],[Orgn]]&amp;"-"&amp;[2]!Table1[[#This Row],[Dest]]</f>
        <v>SSH-BRI</v>
      </c>
      <c r="M3041" s="102" t="str">
        <f t="shared" si="47"/>
        <v>ADT</v>
      </c>
      <c r="N3041" s="102">
        <f>WEEKDAY([2]!Table1[[#This Row],[Travel Date]],2)</f>
        <v>6</v>
      </c>
      <c r="P3041" s="102">
        <v>1</v>
      </c>
    </row>
    <row r="3042" spans="1:16" x14ac:dyDescent="0.25">
      <c r="A3042" s="276" t="s">
        <v>6171</v>
      </c>
      <c r="B3042" s="277" t="s">
        <v>2183</v>
      </c>
      <c r="C3042" s="277" t="s">
        <v>274</v>
      </c>
      <c r="D3042" s="278" t="s">
        <v>152</v>
      </c>
      <c r="E3042" s="102" t="s">
        <v>275</v>
      </c>
      <c r="F3042" s="102" t="s">
        <v>6172</v>
      </c>
      <c r="G3042" s="103"/>
      <c r="H3042" s="103">
        <v>45773</v>
      </c>
      <c r="I3042" s="102" t="s">
        <v>287</v>
      </c>
      <c r="J3042" s="102" t="s">
        <v>299</v>
      </c>
      <c r="K3042" s="102" t="s">
        <v>1</v>
      </c>
      <c r="L3042" s="102" t="str">
        <f>[2]!Table1[[#This Row],[Orgn]]&amp;"-"&amp;[2]!Table1[[#This Row],[Dest]]</f>
        <v>SSH-BRI</v>
      </c>
      <c r="M3042" s="102" t="str">
        <f t="shared" si="47"/>
        <v>ADT</v>
      </c>
      <c r="N3042" s="102">
        <f>WEEKDAY([2]!Table1[[#This Row],[Travel Date]],2)</f>
        <v>6</v>
      </c>
      <c r="P3042" s="102">
        <v>1</v>
      </c>
    </row>
    <row r="3043" spans="1:16" x14ac:dyDescent="0.25">
      <c r="A3043" s="276" t="s">
        <v>6114</v>
      </c>
      <c r="B3043" s="277" t="s">
        <v>6173</v>
      </c>
      <c r="C3043" s="277" t="s">
        <v>1473</v>
      </c>
      <c r="D3043" s="278" t="s">
        <v>280</v>
      </c>
      <c r="E3043" s="102" t="s">
        <v>275</v>
      </c>
      <c r="F3043" s="102" t="s">
        <v>6174</v>
      </c>
      <c r="G3043" s="103" t="s">
        <v>6175</v>
      </c>
      <c r="H3043" s="103">
        <v>45773</v>
      </c>
      <c r="I3043" s="102" t="s">
        <v>287</v>
      </c>
      <c r="J3043" s="102" t="s">
        <v>299</v>
      </c>
      <c r="K3043" s="102" t="s">
        <v>1</v>
      </c>
      <c r="L3043" s="102" t="str">
        <f>[2]!Table1[[#This Row],[Orgn]]&amp;"-"&amp;[2]!Table1[[#This Row],[Dest]]</f>
        <v>SSH-BRI</v>
      </c>
      <c r="M3043" s="102" t="str">
        <f t="shared" si="47"/>
        <v>INF</v>
      </c>
      <c r="N3043" s="102">
        <f>WEEKDAY([2]!Table1[[#This Row],[Travel Date]],2)</f>
        <v>6</v>
      </c>
      <c r="P3043" s="102">
        <v>1</v>
      </c>
    </row>
    <row r="3044" spans="1:16" x14ac:dyDescent="0.25">
      <c r="A3044" s="276" t="s">
        <v>6069</v>
      </c>
      <c r="B3044" s="277" t="s">
        <v>6176</v>
      </c>
      <c r="C3044" s="277" t="s">
        <v>277</v>
      </c>
      <c r="D3044" s="278" t="s">
        <v>294</v>
      </c>
      <c r="E3044" s="102" t="s">
        <v>275</v>
      </c>
      <c r="F3044" s="102" t="s">
        <v>6177</v>
      </c>
      <c r="G3044" s="103"/>
      <c r="H3044" s="103">
        <v>45773</v>
      </c>
      <c r="I3044" s="102" t="s">
        <v>287</v>
      </c>
      <c r="J3044" s="102" t="s">
        <v>299</v>
      </c>
      <c r="K3044" s="102" t="s">
        <v>1</v>
      </c>
      <c r="L3044" s="102" t="str">
        <f>[2]!Table1[[#This Row],[Orgn]]&amp;"-"&amp;[2]!Table1[[#This Row],[Dest]]</f>
        <v>SSH-BRI</v>
      </c>
      <c r="M3044" s="102" t="str">
        <f t="shared" si="47"/>
        <v>ADT</v>
      </c>
      <c r="N3044" s="102">
        <f>WEEKDAY([2]!Table1[[#This Row],[Travel Date]],2)</f>
        <v>6</v>
      </c>
      <c r="P3044" s="102">
        <v>1</v>
      </c>
    </row>
    <row r="3045" spans="1:16" x14ac:dyDescent="0.25">
      <c r="A3045" s="276" t="s">
        <v>6168</v>
      </c>
      <c r="B3045" s="277" t="s">
        <v>2103</v>
      </c>
      <c r="C3045" s="277" t="s">
        <v>1075</v>
      </c>
      <c r="D3045" s="278" t="s">
        <v>294</v>
      </c>
      <c r="E3045" s="102" t="s">
        <v>275</v>
      </c>
      <c r="F3045" s="102" t="s">
        <v>6178</v>
      </c>
      <c r="G3045" s="103">
        <v>44142</v>
      </c>
      <c r="H3045" s="103">
        <v>45773</v>
      </c>
      <c r="I3045" s="102" t="s">
        <v>287</v>
      </c>
      <c r="J3045" s="102" t="s">
        <v>299</v>
      </c>
      <c r="K3045" s="102" t="s">
        <v>1</v>
      </c>
      <c r="L3045" s="102" t="str">
        <f>[2]!Table1[[#This Row],[Orgn]]&amp;"-"&amp;[2]!Table1[[#This Row],[Dest]]</f>
        <v>SSH-BRI</v>
      </c>
      <c r="M3045" s="102" t="str">
        <f t="shared" si="47"/>
        <v>CHD</v>
      </c>
      <c r="N3045" s="102">
        <f>WEEKDAY([2]!Table1[[#This Row],[Travel Date]],2)</f>
        <v>6</v>
      </c>
      <c r="P3045" s="102">
        <v>1</v>
      </c>
    </row>
    <row r="3046" spans="1:16" x14ac:dyDescent="0.25">
      <c r="A3046" s="276" t="s">
        <v>1458</v>
      </c>
      <c r="B3046" s="277" t="s">
        <v>4308</v>
      </c>
      <c r="C3046" s="277" t="s">
        <v>274</v>
      </c>
      <c r="D3046" s="278" t="s">
        <v>294</v>
      </c>
      <c r="E3046" s="102" t="s">
        <v>275</v>
      </c>
      <c r="F3046" s="102" t="s">
        <v>6179</v>
      </c>
      <c r="G3046" s="103"/>
      <c r="H3046" s="103">
        <v>45773</v>
      </c>
      <c r="I3046" s="102" t="s">
        <v>287</v>
      </c>
      <c r="J3046" s="102" t="s">
        <v>299</v>
      </c>
      <c r="K3046" s="102" t="s">
        <v>1</v>
      </c>
      <c r="L3046" s="102" t="str">
        <f>[2]!Table1[[#This Row],[Orgn]]&amp;"-"&amp;[2]!Table1[[#This Row],[Dest]]</f>
        <v>SSH-BRI</v>
      </c>
      <c r="M3046" s="102" t="str">
        <f t="shared" si="47"/>
        <v>ADT</v>
      </c>
      <c r="N3046" s="102">
        <f>WEEKDAY([2]!Table1[[#This Row],[Travel Date]],2)</f>
        <v>6</v>
      </c>
      <c r="P3046" s="102">
        <v>1</v>
      </c>
    </row>
    <row r="3047" spans="1:16" x14ac:dyDescent="0.25">
      <c r="A3047" s="276" t="s">
        <v>6065</v>
      </c>
      <c r="B3047" s="277" t="s">
        <v>1119</v>
      </c>
      <c r="C3047" s="277" t="s">
        <v>274</v>
      </c>
      <c r="D3047" s="278" t="s">
        <v>152</v>
      </c>
      <c r="E3047" s="102" t="s">
        <v>275</v>
      </c>
      <c r="F3047" s="102" t="s">
        <v>6180</v>
      </c>
      <c r="G3047" s="103"/>
      <c r="H3047" s="103">
        <v>45773</v>
      </c>
      <c r="I3047" s="102" t="s">
        <v>287</v>
      </c>
      <c r="J3047" s="102" t="s">
        <v>299</v>
      </c>
      <c r="K3047" s="102" t="s">
        <v>1</v>
      </c>
      <c r="L3047" s="102" t="str">
        <f>[2]!Table1[[#This Row],[Orgn]]&amp;"-"&amp;[2]!Table1[[#This Row],[Dest]]</f>
        <v>SSH-BRI</v>
      </c>
      <c r="M3047" s="102" t="str">
        <f t="shared" si="47"/>
        <v>ADT</v>
      </c>
      <c r="N3047" s="102">
        <f>WEEKDAY([2]!Table1[[#This Row],[Travel Date]],2)</f>
        <v>6</v>
      </c>
      <c r="P3047" s="102">
        <v>1</v>
      </c>
    </row>
    <row r="3048" spans="1:16" x14ac:dyDescent="0.25">
      <c r="A3048" s="276" t="s">
        <v>6181</v>
      </c>
      <c r="B3048" s="277" t="s">
        <v>1921</v>
      </c>
      <c r="C3048" s="277" t="s">
        <v>277</v>
      </c>
      <c r="D3048" s="278" t="s">
        <v>294</v>
      </c>
      <c r="E3048" s="102" t="s">
        <v>275</v>
      </c>
      <c r="F3048" s="102" t="s">
        <v>6182</v>
      </c>
      <c r="G3048" s="103"/>
      <c r="H3048" s="103">
        <v>45773</v>
      </c>
      <c r="I3048" s="102" t="s">
        <v>287</v>
      </c>
      <c r="J3048" s="102" t="s">
        <v>299</v>
      </c>
      <c r="K3048" s="102" t="s">
        <v>1</v>
      </c>
      <c r="L3048" s="102" t="str">
        <f>[2]!Table1[[#This Row],[Orgn]]&amp;"-"&amp;[2]!Table1[[#This Row],[Dest]]</f>
        <v>SSH-BRI</v>
      </c>
      <c r="M3048" s="102" t="str">
        <f t="shared" si="47"/>
        <v>ADT</v>
      </c>
      <c r="N3048" s="102">
        <f>WEEKDAY([2]!Table1[[#This Row],[Travel Date]],2)</f>
        <v>6</v>
      </c>
      <c r="P3048" s="102">
        <v>1</v>
      </c>
    </row>
    <row r="3049" spans="1:16" x14ac:dyDescent="0.25">
      <c r="A3049" s="276" t="s">
        <v>6183</v>
      </c>
      <c r="B3049" s="277" t="s">
        <v>1244</v>
      </c>
      <c r="C3049" s="277" t="s">
        <v>277</v>
      </c>
      <c r="D3049" s="278" t="s">
        <v>279</v>
      </c>
      <c r="E3049" s="102" t="s">
        <v>275</v>
      </c>
      <c r="F3049" s="102" t="s">
        <v>6184</v>
      </c>
      <c r="G3049" s="103"/>
      <c r="H3049" s="103">
        <v>45773</v>
      </c>
      <c r="I3049" s="102" t="s">
        <v>287</v>
      </c>
      <c r="J3049" s="102" t="s">
        <v>299</v>
      </c>
      <c r="K3049" s="102" t="s">
        <v>1</v>
      </c>
      <c r="L3049" s="102" t="str">
        <f>[2]!Table1[[#This Row],[Orgn]]&amp;"-"&amp;[2]!Table1[[#This Row],[Dest]]</f>
        <v>SSH-BRI</v>
      </c>
      <c r="M3049" s="102" t="str">
        <f t="shared" si="47"/>
        <v>ADT</v>
      </c>
      <c r="N3049" s="102">
        <f>WEEKDAY([2]!Table1[[#This Row],[Travel Date]],2)</f>
        <v>6</v>
      </c>
      <c r="P3049" s="102">
        <v>1</v>
      </c>
    </row>
    <row r="3050" spans="1:16" x14ac:dyDescent="0.25">
      <c r="A3050" s="276" t="s">
        <v>6185</v>
      </c>
      <c r="B3050" s="277" t="s">
        <v>1244</v>
      </c>
      <c r="C3050" s="277" t="s">
        <v>1070</v>
      </c>
      <c r="D3050" s="278" t="s">
        <v>280</v>
      </c>
      <c r="E3050" s="102" t="s">
        <v>275</v>
      </c>
      <c r="F3050" s="102" t="s">
        <v>6186</v>
      </c>
      <c r="G3050" s="103"/>
      <c r="H3050" s="103">
        <v>45773</v>
      </c>
      <c r="I3050" s="102" t="s">
        <v>287</v>
      </c>
      <c r="J3050" s="102" t="s">
        <v>299</v>
      </c>
      <c r="K3050" s="102" t="s">
        <v>1</v>
      </c>
      <c r="L3050" s="102" t="str">
        <f>[2]!Table1[[#This Row],[Orgn]]&amp;"-"&amp;[2]!Table1[[#This Row],[Dest]]</f>
        <v>SSH-BRI</v>
      </c>
      <c r="M3050" s="102" t="str">
        <f t="shared" si="47"/>
        <v>ADT</v>
      </c>
      <c r="N3050" s="102">
        <f>WEEKDAY([2]!Table1[[#This Row],[Travel Date]],2)</f>
        <v>6</v>
      </c>
      <c r="P3050" s="102">
        <v>1</v>
      </c>
    </row>
    <row r="3051" spans="1:16" x14ac:dyDescent="0.25">
      <c r="A3051" s="276" t="s">
        <v>6187</v>
      </c>
      <c r="B3051" s="277" t="s">
        <v>1525</v>
      </c>
      <c r="C3051" s="277" t="s">
        <v>277</v>
      </c>
      <c r="D3051" s="278" t="s">
        <v>294</v>
      </c>
      <c r="E3051" s="102" t="s">
        <v>275</v>
      </c>
      <c r="F3051" s="102" t="s">
        <v>6188</v>
      </c>
      <c r="G3051" s="103"/>
      <c r="H3051" s="103">
        <v>45773</v>
      </c>
      <c r="I3051" s="102" t="s">
        <v>287</v>
      </c>
      <c r="J3051" s="102" t="s">
        <v>299</v>
      </c>
      <c r="K3051" s="102" t="s">
        <v>1</v>
      </c>
      <c r="L3051" s="102" t="str">
        <f>[2]!Table1[[#This Row],[Orgn]]&amp;"-"&amp;[2]!Table1[[#This Row],[Dest]]</f>
        <v>SSH-BRI</v>
      </c>
      <c r="M3051" s="102" t="str">
        <f t="shared" si="47"/>
        <v>ADT</v>
      </c>
      <c r="N3051" s="102">
        <f>WEEKDAY([2]!Table1[[#This Row],[Travel Date]],2)</f>
        <v>6</v>
      </c>
      <c r="P3051" s="102">
        <v>1</v>
      </c>
    </row>
    <row r="3052" spans="1:16" x14ac:dyDescent="0.25">
      <c r="A3052" s="276" t="s">
        <v>6189</v>
      </c>
      <c r="B3052" s="277" t="s">
        <v>6190</v>
      </c>
      <c r="C3052" s="277" t="s">
        <v>277</v>
      </c>
      <c r="D3052" s="278" t="s">
        <v>294</v>
      </c>
      <c r="E3052" s="102" t="s">
        <v>275</v>
      </c>
      <c r="F3052" s="102" t="s">
        <v>6191</v>
      </c>
      <c r="G3052" s="103"/>
      <c r="H3052" s="103">
        <v>45773</v>
      </c>
      <c r="I3052" s="102" t="s">
        <v>287</v>
      </c>
      <c r="J3052" s="102" t="s">
        <v>299</v>
      </c>
      <c r="K3052" s="102" t="s">
        <v>1</v>
      </c>
      <c r="L3052" s="102" t="str">
        <f>[2]!Table1[[#This Row],[Orgn]]&amp;"-"&amp;[2]!Table1[[#This Row],[Dest]]</f>
        <v>SSH-BRI</v>
      </c>
      <c r="M3052" s="102" t="str">
        <f t="shared" si="47"/>
        <v>ADT</v>
      </c>
      <c r="N3052" s="102">
        <f>WEEKDAY([2]!Table1[[#This Row],[Travel Date]],2)</f>
        <v>6</v>
      </c>
      <c r="P3052" s="102">
        <v>1</v>
      </c>
    </row>
    <row r="3053" spans="1:16" x14ac:dyDescent="0.25">
      <c r="A3053" s="276" t="s">
        <v>1684</v>
      </c>
      <c r="B3053" s="277" t="s">
        <v>2089</v>
      </c>
      <c r="C3053" s="277" t="s">
        <v>274</v>
      </c>
      <c r="D3053" s="278" t="s">
        <v>279</v>
      </c>
      <c r="E3053" s="102" t="s">
        <v>275</v>
      </c>
      <c r="F3053" s="102" t="s">
        <v>6192</v>
      </c>
      <c r="G3053" s="103"/>
      <c r="H3053" s="103">
        <v>45773</v>
      </c>
      <c r="I3053" s="102" t="s">
        <v>287</v>
      </c>
      <c r="J3053" s="102" t="s">
        <v>299</v>
      </c>
      <c r="K3053" s="102" t="s">
        <v>1</v>
      </c>
      <c r="L3053" s="102" t="str">
        <f>[2]!Table1[[#This Row],[Orgn]]&amp;"-"&amp;[2]!Table1[[#This Row],[Dest]]</f>
        <v>SSH-BRI</v>
      </c>
      <c r="M3053" s="102" t="str">
        <f t="shared" si="47"/>
        <v>ADT</v>
      </c>
      <c r="N3053" s="102">
        <f>WEEKDAY([2]!Table1[[#This Row],[Travel Date]],2)</f>
        <v>6</v>
      </c>
      <c r="P3053" s="102">
        <v>1</v>
      </c>
    </row>
    <row r="3054" spans="1:16" x14ac:dyDescent="0.25">
      <c r="A3054" s="276" t="s">
        <v>5994</v>
      </c>
      <c r="B3054" s="277" t="s">
        <v>1906</v>
      </c>
      <c r="C3054" s="277" t="s">
        <v>274</v>
      </c>
      <c r="D3054" s="278" t="s">
        <v>294</v>
      </c>
      <c r="E3054" s="102" t="s">
        <v>275</v>
      </c>
      <c r="F3054" s="102" t="s">
        <v>6193</v>
      </c>
      <c r="G3054" s="103"/>
      <c r="H3054" s="103">
        <v>45773</v>
      </c>
      <c r="I3054" s="102" t="s">
        <v>287</v>
      </c>
      <c r="J3054" s="102" t="s">
        <v>299</v>
      </c>
      <c r="K3054" s="102" t="s">
        <v>1</v>
      </c>
      <c r="L3054" s="102" t="str">
        <f>[2]!Table1[[#This Row],[Orgn]]&amp;"-"&amp;[2]!Table1[[#This Row],[Dest]]</f>
        <v>SSH-BRI</v>
      </c>
      <c r="M3054" s="102" t="str">
        <f t="shared" si="47"/>
        <v>ADT</v>
      </c>
      <c r="N3054" s="102">
        <f>WEEKDAY([2]!Table1[[#This Row],[Travel Date]],2)</f>
        <v>6</v>
      </c>
      <c r="P3054" s="102">
        <v>1</v>
      </c>
    </row>
    <row r="3055" spans="1:16" x14ac:dyDescent="0.25">
      <c r="A3055" s="276" t="s">
        <v>6194</v>
      </c>
      <c r="B3055" s="277" t="s">
        <v>1906</v>
      </c>
      <c r="C3055" s="277" t="s">
        <v>274</v>
      </c>
      <c r="D3055" s="278" t="s">
        <v>294</v>
      </c>
      <c r="E3055" s="102" t="s">
        <v>275</v>
      </c>
      <c r="F3055" s="102" t="s">
        <v>6195</v>
      </c>
      <c r="G3055" s="103"/>
      <c r="H3055" s="103">
        <v>45773</v>
      </c>
      <c r="I3055" s="102" t="s">
        <v>287</v>
      </c>
      <c r="J3055" s="102" t="s">
        <v>299</v>
      </c>
      <c r="K3055" s="102" t="s">
        <v>1</v>
      </c>
      <c r="L3055" s="102" t="str">
        <f>[2]!Table1[[#This Row],[Orgn]]&amp;"-"&amp;[2]!Table1[[#This Row],[Dest]]</f>
        <v>SSH-BRI</v>
      </c>
      <c r="M3055" s="102" t="str">
        <f t="shared" si="47"/>
        <v>ADT</v>
      </c>
      <c r="N3055" s="102">
        <f>WEEKDAY([2]!Table1[[#This Row],[Travel Date]],2)</f>
        <v>6</v>
      </c>
      <c r="P3055" s="102">
        <v>1</v>
      </c>
    </row>
    <row r="3056" spans="1:16" x14ac:dyDescent="0.25">
      <c r="A3056" s="276" t="s">
        <v>6196</v>
      </c>
      <c r="B3056" s="277" t="s">
        <v>6197</v>
      </c>
      <c r="C3056" s="277" t="s">
        <v>274</v>
      </c>
      <c r="D3056" s="278" t="s">
        <v>152</v>
      </c>
      <c r="E3056" s="102" t="s">
        <v>275</v>
      </c>
      <c r="F3056" s="102" t="s">
        <v>6198</v>
      </c>
      <c r="G3056" s="103"/>
      <c r="H3056" s="103">
        <v>45773</v>
      </c>
      <c r="I3056" s="102" t="s">
        <v>287</v>
      </c>
      <c r="J3056" s="102" t="s">
        <v>299</v>
      </c>
      <c r="K3056" s="102" t="s">
        <v>1</v>
      </c>
      <c r="L3056" s="102" t="str">
        <f>[2]!Table1[[#This Row],[Orgn]]&amp;"-"&amp;[2]!Table1[[#This Row],[Dest]]</f>
        <v>SSH-BRI</v>
      </c>
      <c r="M3056" s="102" t="str">
        <f t="shared" si="47"/>
        <v>ADT</v>
      </c>
      <c r="N3056" s="102">
        <f>WEEKDAY([2]!Table1[[#This Row],[Travel Date]],2)</f>
        <v>6</v>
      </c>
      <c r="P3056" s="102">
        <v>1</v>
      </c>
    </row>
    <row r="3057" spans="1:16" x14ac:dyDescent="0.25">
      <c r="A3057" s="276" t="s">
        <v>6199</v>
      </c>
      <c r="B3057" s="277" t="s">
        <v>1275</v>
      </c>
      <c r="C3057" s="277" t="s">
        <v>1070</v>
      </c>
      <c r="D3057" s="278" t="s">
        <v>280</v>
      </c>
      <c r="E3057" s="102" t="s">
        <v>275</v>
      </c>
      <c r="F3057" s="102" t="s">
        <v>6200</v>
      </c>
      <c r="G3057" s="103"/>
      <c r="H3057" s="103">
        <v>45773</v>
      </c>
      <c r="I3057" s="102" t="s">
        <v>287</v>
      </c>
      <c r="J3057" s="102" t="s">
        <v>299</v>
      </c>
      <c r="K3057" s="102" t="s">
        <v>1</v>
      </c>
      <c r="L3057" s="102" t="str">
        <f>[2]!Table1[[#This Row],[Orgn]]&amp;"-"&amp;[2]!Table1[[#This Row],[Dest]]</f>
        <v>SSH-BRI</v>
      </c>
      <c r="M3057" s="102" t="str">
        <f t="shared" si="47"/>
        <v>ADT</v>
      </c>
      <c r="N3057" s="102">
        <f>WEEKDAY([2]!Table1[[#This Row],[Travel Date]],2)</f>
        <v>6</v>
      </c>
      <c r="P3057" s="102">
        <v>1</v>
      </c>
    </row>
    <row r="3058" spans="1:16" x14ac:dyDescent="0.25">
      <c r="A3058" s="276" t="s">
        <v>6201</v>
      </c>
      <c r="B3058" s="277" t="s">
        <v>1831</v>
      </c>
      <c r="C3058" s="277" t="s">
        <v>274</v>
      </c>
      <c r="D3058" s="278" t="s">
        <v>294</v>
      </c>
      <c r="E3058" s="102" t="s">
        <v>275</v>
      </c>
      <c r="F3058" s="102" t="s">
        <v>6202</v>
      </c>
      <c r="G3058" s="103"/>
      <c r="H3058" s="103">
        <v>45773</v>
      </c>
      <c r="I3058" s="102" t="s">
        <v>287</v>
      </c>
      <c r="J3058" s="102" t="s">
        <v>299</v>
      </c>
      <c r="K3058" s="102" t="s">
        <v>1</v>
      </c>
      <c r="L3058" s="102" t="str">
        <f>[2]!Table1[[#This Row],[Orgn]]&amp;"-"&amp;[2]!Table1[[#This Row],[Dest]]</f>
        <v>SSH-BRI</v>
      </c>
      <c r="M3058" s="102" t="str">
        <f t="shared" si="47"/>
        <v>ADT</v>
      </c>
      <c r="N3058" s="102">
        <f>WEEKDAY([2]!Table1[[#This Row],[Travel Date]],2)</f>
        <v>6</v>
      </c>
      <c r="P3058" s="102">
        <v>1</v>
      </c>
    </row>
    <row r="3059" spans="1:16" x14ac:dyDescent="0.25">
      <c r="A3059" s="276" t="s">
        <v>6203</v>
      </c>
      <c r="B3059" s="277" t="s">
        <v>1831</v>
      </c>
      <c r="C3059" s="277" t="s">
        <v>274</v>
      </c>
      <c r="D3059" s="278" t="s">
        <v>294</v>
      </c>
      <c r="E3059" s="102" t="s">
        <v>275</v>
      </c>
      <c r="F3059" s="102" t="s">
        <v>6204</v>
      </c>
      <c r="G3059" s="103"/>
      <c r="H3059" s="103">
        <v>45773</v>
      </c>
      <c r="I3059" s="102" t="s">
        <v>287</v>
      </c>
      <c r="J3059" s="102" t="s">
        <v>299</v>
      </c>
      <c r="K3059" s="102" t="s">
        <v>1</v>
      </c>
      <c r="L3059" s="102" t="str">
        <f>[2]!Table1[[#This Row],[Orgn]]&amp;"-"&amp;[2]!Table1[[#This Row],[Dest]]</f>
        <v>SSH-BRI</v>
      </c>
      <c r="M3059" s="102" t="str">
        <f t="shared" si="47"/>
        <v>ADT</v>
      </c>
      <c r="N3059" s="102">
        <f>WEEKDAY([2]!Table1[[#This Row],[Travel Date]],2)</f>
        <v>6</v>
      </c>
      <c r="P3059" s="102">
        <v>1</v>
      </c>
    </row>
    <row r="3060" spans="1:16" x14ac:dyDescent="0.25">
      <c r="A3060" s="276" t="s">
        <v>6205</v>
      </c>
      <c r="B3060" s="277" t="s">
        <v>6206</v>
      </c>
      <c r="C3060" s="277" t="s">
        <v>274</v>
      </c>
      <c r="D3060" s="278" t="s">
        <v>294</v>
      </c>
      <c r="E3060" s="102" t="s">
        <v>275</v>
      </c>
      <c r="F3060" s="102" t="s">
        <v>6207</v>
      </c>
      <c r="G3060" s="103"/>
      <c r="H3060" s="103">
        <v>45773</v>
      </c>
      <c r="I3060" s="102" t="s">
        <v>287</v>
      </c>
      <c r="J3060" s="102" t="s">
        <v>299</v>
      </c>
      <c r="K3060" s="102" t="s">
        <v>1</v>
      </c>
      <c r="L3060" s="102" t="str">
        <f>[2]!Table1[[#This Row],[Orgn]]&amp;"-"&amp;[2]!Table1[[#This Row],[Dest]]</f>
        <v>SSH-BRI</v>
      </c>
      <c r="M3060" s="102" t="str">
        <f t="shared" si="47"/>
        <v>ADT</v>
      </c>
      <c r="N3060" s="102">
        <f>WEEKDAY([2]!Table1[[#This Row],[Travel Date]],2)</f>
        <v>6</v>
      </c>
      <c r="P3060" s="102">
        <v>1</v>
      </c>
    </row>
    <row r="3061" spans="1:16" x14ac:dyDescent="0.25">
      <c r="A3061" s="276" t="s">
        <v>6208</v>
      </c>
      <c r="B3061" s="277" t="s">
        <v>6209</v>
      </c>
      <c r="C3061" s="277" t="s">
        <v>274</v>
      </c>
      <c r="D3061" s="278" t="s">
        <v>247</v>
      </c>
      <c r="E3061" s="102" t="s">
        <v>275</v>
      </c>
      <c r="F3061" s="102" t="s">
        <v>6210</v>
      </c>
      <c r="G3061" s="103"/>
      <c r="H3061" s="103">
        <v>45773</v>
      </c>
      <c r="I3061" s="102" t="s">
        <v>287</v>
      </c>
      <c r="J3061" s="102" t="s">
        <v>299</v>
      </c>
      <c r="K3061" s="102" t="s">
        <v>1</v>
      </c>
      <c r="L3061" s="102" t="str">
        <f>[2]!Table1[[#This Row],[Orgn]]&amp;"-"&amp;[2]!Table1[[#This Row],[Dest]]</f>
        <v>SSH-BRI</v>
      </c>
      <c r="M3061" s="102" t="str">
        <f t="shared" si="47"/>
        <v>ADT</v>
      </c>
      <c r="N3061" s="102">
        <f>WEEKDAY([2]!Table1[[#This Row],[Travel Date]],2)</f>
        <v>6</v>
      </c>
      <c r="P3061" s="102">
        <v>1</v>
      </c>
    </row>
    <row r="3062" spans="1:16" x14ac:dyDescent="0.25">
      <c r="A3062" s="276" t="s">
        <v>5999</v>
      </c>
      <c r="B3062" s="277" t="s">
        <v>2049</v>
      </c>
      <c r="C3062" s="277" t="s">
        <v>1075</v>
      </c>
      <c r="D3062" s="278" t="s">
        <v>294</v>
      </c>
      <c r="E3062" s="102" t="s">
        <v>275</v>
      </c>
      <c r="F3062" s="102" t="s">
        <v>6211</v>
      </c>
      <c r="G3062" s="103">
        <v>42940</v>
      </c>
      <c r="H3062" s="103">
        <v>45773</v>
      </c>
      <c r="I3062" s="102" t="s">
        <v>287</v>
      </c>
      <c r="J3062" s="102" t="s">
        <v>299</v>
      </c>
      <c r="K3062" s="102" t="s">
        <v>1</v>
      </c>
      <c r="L3062" s="102" t="str">
        <f>[2]!Table1[[#This Row],[Orgn]]&amp;"-"&amp;[2]!Table1[[#This Row],[Dest]]</f>
        <v>SSH-BRI</v>
      </c>
      <c r="M3062" s="102" t="str">
        <f t="shared" si="47"/>
        <v>CHD</v>
      </c>
      <c r="N3062" s="102">
        <f>WEEKDAY([2]!Table1[[#This Row],[Travel Date]],2)</f>
        <v>6</v>
      </c>
      <c r="P3062" s="102">
        <v>1</v>
      </c>
    </row>
    <row r="3063" spans="1:16" x14ac:dyDescent="0.25">
      <c r="A3063" s="276" t="s">
        <v>6201</v>
      </c>
      <c r="B3063" s="277" t="s">
        <v>2025</v>
      </c>
      <c r="C3063" s="277" t="s">
        <v>1075</v>
      </c>
      <c r="D3063" s="278" t="s">
        <v>294</v>
      </c>
      <c r="E3063" s="102" t="s">
        <v>275</v>
      </c>
      <c r="F3063" s="102" t="s">
        <v>6212</v>
      </c>
      <c r="G3063" s="103">
        <v>44398</v>
      </c>
      <c r="H3063" s="103">
        <v>45773</v>
      </c>
      <c r="I3063" s="102" t="s">
        <v>287</v>
      </c>
      <c r="J3063" s="102" t="s">
        <v>299</v>
      </c>
      <c r="K3063" s="102" t="s">
        <v>1</v>
      </c>
      <c r="L3063" s="102" t="str">
        <f>[2]!Table1[[#This Row],[Orgn]]&amp;"-"&amp;[2]!Table1[[#This Row],[Dest]]</f>
        <v>SSH-BRI</v>
      </c>
      <c r="M3063" s="102" t="str">
        <f t="shared" si="47"/>
        <v>CHD</v>
      </c>
      <c r="N3063" s="102">
        <f>WEEKDAY([2]!Table1[[#This Row],[Travel Date]],2)</f>
        <v>6</v>
      </c>
      <c r="P3063" s="102">
        <v>1</v>
      </c>
    </row>
    <row r="3064" spans="1:16" x14ac:dyDescent="0.25">
      <c r="A3064" s="276" t="s">
        <v>2056</v>
      </c>
      <c r="B3064" s="277" t="s">
        <v>1220</v>
      </c>
      <c r="C3064" s="277" t="s">
        <v>277</v>
      </c>
      <c r="D3064" s="278" t="s">
        <v>294</v>
      </c>
      <c r="E3064" s="102" t="s">
        <v>275</v>
      </c>
      <c r="F3064" s="102" t="s">
        <v>6213</v>
      </c>
      <c r="G3064" s="103"/>
      <c r="H3064" s="103">
        <v>45773</v>
      </c>
      <c r="I3064" s="102" t="s">
        <v>287</v>
      </c>
      <c r="J3064" s="102" t="s">
        <v>299</v>
      </c>
      <c r="K3064" s="102" t="s">
        <v>1</v>
      </c>
      <c r="L3064" s="102" t="str">
        <f>[2]!Table1[[#This Row],[Orgn]]&amp;"-"&amp;[2]!Table1[[#This Row],[Dest]]</f>
        <v>SSH-BRI</v>
      </c>
      <c r="M3064" s="102" t="str">
        <f t="shared" si="47"/>
        <v>ADT</v>
      </c>
      <c r="N3064" s="102">
        <f>WEEKDAY([2]!Table1[[#This Row],[Travel Date]],2)</f>
        <v>6</v>
      </c>
      <c r="P3064" s="102">
        <v>1</v>
      </c>
    </row>
    <row r="3065" spans="1:16" x14ac:dyDescent="0.25">
      <c r="A3065" s="276" t="s">
        <v>6214</v>
      </c>
      <c r="B3065" s="277" t="s">
        <v>1194</v>
      </c>
      <c r="C3065" s="277" t="s">
        <v>274</v>
      </c>
      <c r="D3065" s="278" t="s">
        <v>279</v>
      </c>
      <c r="E3065" s="102" t="s">
        <v>275</v>
      </c>
      <c r="F3065" s="102" t="s">
        <v>6215</v>
      </c>
      <c r="G3065" s="103"/>
      <c r="H3065" s="103">
        <v>45773</v>
      </c>
      <c r="I3065" s="102" t="s">
        <v>287</v>
      </c>
      <c r="J3065" s="102" t="s">
        <v>299</v>
      </c>
      <c r="K3065" s="102" t="s">
        <v>1</v>
      </c>
      <c r="L3065" s="102" t="str">
        <f>[2]!Table1[[#This Row],[Orgn]]&amp;"-"&amp;[2]!Table1[[#This Row],[Dest]]</f>
        <v>SSH-BRI</v>
      </c>
      <c r="M3065" s="102" t="str">
        <f t="shared" si="47"/>
        <v>ADT</v>
      </c>
      <c r="N3065" s="102">
        <f>WEEKDAY([2]!Table1[[#This Row],[Travel Date]],2)</f>
        <v>6</v>
      </c>
      <c r="P3065" s="102">
        <v>1</v>
      </c>
    </row>
    <row r="3066" spans="1:16" x14ac:dyDescent="0.25">
      <c r="A3066" s="276" t="s">
        <v>6074</v>
      </c>
      <c r="B3066" s="277" t="s">
        <v>6216</v>
      </c>
      <c r="C3066" s="277" t="s">
        <v>1075</v>
      </c>
      <c r="D3066" s="278" t="s">
        <v>294</v>
      </c>
      <c r="E3066" s="102" t="s">
        <v>275</v>
      </c>
      <c r="F3066" s="102" t="s">
        <v>6217</v>
      </c>
      <c r="G3066" s="103">
        <v>44979</v>
      </c>
      <c r="H3066" s="103">
        <v>45773</v>
      </c>
      <c r="I3066" s="102" t="s">
        <v>287</v>
      </c>
      <c r="J3066" s="102" t="s">
        <v>299</v>
      </c>
      <c r="K3066" s="102" t="s">
        <v>1</v>
      </c>
      <c r="L3066" s="102" t="str">
        <f>[2]!Table1[[#This Row],[Orgn]]&amp;"-"&amp;[2]!Table1[[#This Row],[Dest]]</f>
        <v>SSH-BRI</v>
      </c>
      <c r="M3066" s="102" t="str">
        <f t="shared" si="47"/>
        <v>CHD</v>
      </c>
      <c r="N3066" s="102">
        <f>WEEKDAY([2]!Table1[[#This Row],[Travel Date]],2)</f>
        <v>6</v>
      </c>
      <c r="P3066" s="102">
        <v>1</v>
      </c>
    </row>
    <row r="3067" spans="1:16" x14ac:dyDescent="0.25">
      <c r="A3067" s="276" t="s">
        <v>6089</v>
      </c>
      <c r="B3067" s="277" t="s">
        <v>6218</v>
      </c>
      <c r="C3067" s="277" t="s">
        <v>274</v>
      </c>
      <c r="D3067" s="278" t="s">
        <v>294</v>
      </c>
      <c r="E3067" s="102" t="s">
        <v>275</v>
      </c>
      <c r="F3067" s="102" t="s">
        <v>6219</v>
      </c>
      <c r="G3067" s="103"/>
      <c r="H3067" s="103">
        <v>45773</v>
      </c>
      <c r="I3067" s="102" t="s">
        <v>287</v>
      </c>
      <c r="J3067" s="102" t="s">
        <v>299</v>
      </c>
      <c r="K3067" s="102" t="s">
        <v>1</v>
      </c>
      <c r="L3067" s="102" t="str">
        <f>[2]!Table1[[#This Row],[Orgn]]&amp;"-"&amp;[2]!Table1[[#This Row],[Dest]]</f>
        <v>SSH-BRI</v>
      </c>
      <c r="M3067" s="102" t="str">
        <f t="shared" si="47"/>
        <v>ADT</v>
      </c>
      <c r="N3067" s="102">
        <f>WEEKDAY([2]!Table1[[#This Row],[Travel Date]],2)</f>
        <v>6</v>
      </c>
      <c r="P3067" s="102">
        <v>1</v>
      </c>
    </row>
    <row r="3068" spans="1:16" x14ac:dyDescent="0.25">
      <c r="A3068" s="276" t="s">
        <v>6220</v>
      </c>
      <c r="B3068" s="277" t="s">
        <v>6221</v>
      </c>
      <c r="C3068" s="277" t="s">
        <v>277</v>
      </c>
      <c r="D3068" s="278" t="s">
        <v>294</v>
      </c>
      <c r="E3068" s="102" t="s">
        <v>276</v>
      </c>
      <c r="G3068" s="103"/>
      <c r="H3068" s="103">
        <v>45773</v>
      </c>
      <c r="I3068" s="102" t="s">
        <v>287</v>
      </c>
      <c r="J3068" s="102" t="s">
        <v>299</v>
      </c>
      <c r="K3068" s="102" t="s">
        <v>1</v>
      </c>
      <c r="L3068" s="102" t="str">
        <f>[2]!Table1[[#This Row],[Orgn]]&amp;"-"&amp;[2]!Table1[[#This Row],[Dest]]</f>
        <v>SSH-BRI</v>
      </c>
      <c r="M3068" s="102" t="str">
        <f t="shared" si="47"/>
        <v>ADT</v>
      </c>
      <c r="N3068" s="102">
        <f>WEEKDAY([2]!Table1[[#This Row],[Travel Date]],2)</f>
        <v>6</v>
      </c>
      <c r="P3068" s="102">
        <v>1</v>
      </c>
    </row>
    <row r="3069" spans="1:16" x14ac:dyDescent="0.25">
      <c r="A3069" s="276" t="s">
        <v>6183</v>
      </c>
      <c r="B3069" s="277" t="s">
        <v>1141</v>
      </c>
      <c r="C3069" s="277" t="s">
        <v>277</v>
      </c>
      <c r="D3069" s="278" t="s">
        <v>279</v>
      </c>
      <c r="E3069" s="102" t="s">
        <v>275</v>
      </c>
      <c r="F3069" s="102" t="s">
        <v>6222</v>
      </c>
      <c r="G3069" s="103"/>
      <c r="H3069" s="103">
        <v>45773</v>
      </c>
      <c r="I3069" s="102" t="s">
        <v>287</v>
      </c>
      <c r="J3069" s="102" t="s">
        <v>299</v>
      </c>
      <c r="K3069" s="102" t="s">
        <v>1</v>
      </c>
      <c r="L3069" s="102" t="str">
        <f>[2]!Table1[[#This Row],[Orgn]]&amp;"-"&amp;[2]!Table1[[#This Row],[Dest]]</f>
        <v>SSH-BRI</v>
      </c>
      <c r="M3069" s="102" t="str">
        <f t="shared" si="47"/>
        <v>ADT</v>
      </c>
      <c r="N3069" s="102">
        <f>WEEKDAY([2]!Table1[[#This Row],[Travel Date]],2)</f>
        <v>6</v>
      </c>
      <c r="P3069" s="102">
        <v>1</v>
      </c>
    </row>
    <row r="3070" spans="1:16" x14ac:dyDescent="0.25">
      <c r="A3070" s="276" t="s">
        <v>6223</v>
      </c>
      <c r="B3070" s="277" t="s">
        <v>1077</v>
      </c>
      <c r="C3070" s="277" t="s">
        <v>274</v>
      </c>
      <c r="D3070" s="278" t="s">
        <v>152</v>
      </c>
      <c r="E3070" s="102" t="s">
        <v>275</v>
      </c>
      <c r="F3070" s="102" t="s">
        <v>6224</v>
      </c>
      <c r="G3070" s="103"/>
      <c r="H3070" s="103">
        <v>45773</v>
      </c>
      <c r="I3070" s="102" t="s">
        <v>287</v>
      </c>
      <c r="J3070" s="102" t="s">
        <v>299</v>
      </c>
      <c r="K3070" s="102" t="s">
        <v>1</v>
      </c>
      <c r="L3070" s="102" t="str">
        <f>[2]!Table1[[#This Row],[Orgn]]&amp;"-"&amp;[2]!Table1[[#This Row],[Dest]]</f>
        <v>SSH-BRI</v>
      </c>
      <c r="M3070" s="102" t="str">
        <f t="shared" si="47"/>
        <v>ADT</v>
      </c>
      <c r="N3070" s="102">
        <f>WEEKDAY([2]!Table1[[#This Row],[Travel Date]],2)</f>
        <v>6</v>
      </c>
      <c r="P3070" s="102">
        <v>1</v>
      </c>
    </row>
    <row r="3071" spans="1:16" x14ac:dyDescent="0.25">
      <c r="A3071" s="276" t="s">
        <v>1684</v>
      </c>
      <c r="B3071" s="277" t="s">
        <v>1726</v>
      </c>
      <c r="C3071" s="277" t="s">
        <v>277</v>
      </c>
      <c r="D3071" s="278" t="s">
        <v>294</v>
      </c>
      <c r="E3071" s="102" t="s">
        <v>275</v>
      </c>
      <c r="F3071" s="102" t="s">
        <v>6225</v>
      </c>
      <c r="G3071" s="103"/>
      <c r="H3071" s="103">
        <v>45773</v>
      </c>
      <c r="I3071" s="102" t="s">
        <v>287</v>
      </c>
      <c r="J3071" s="102" t="s">
        <v>299</v>
      </c>
      <c r="K3071" s="102" t="s">
        <v>1</v>
      </c>
      <c r="L3071" s="102" t="str">
        <f>[2]!Table1[[#This Row],[Orgn]]&amp;"-"&amp;[2]!Table1[[#This Row],[Dest]]</f>
        <v>SSH-BRI</v>
      </c>
      <c r="M3071" s="102" t="str">
        <f t="shared" si="47"/>
        <v>ADT</v>
      </c>
      <c r="N3071" s="102">
        <f>WEEKDAY([2]!Table1[[#This Row],[Travel Date]],2)</f>
        <v>6</v>
      </c>
      <c r="P3071" s="102">
        <v>1</v>
      </c>
    </row>
    <row r="3072" spans="1:16" x14ac:dyDescent="0.25">
      <c r="A3072" s="276" t="s">
        <v>6226</v>
      </c>
      <c r="B3072" s="277" t="s">
        <v>3945</v>
      </c>
      <c r="C3072" s="277" t="s">
        <v>277</v>
      </c>
      <c r="D3072" s="278" t="s">
        <v>279</v>
      </c>
      <c r="E3072" s="102" t="s">
        <v>275</v>
      </c>
      <c r="F3072" s="102" t="s">
        <v>6227</v>
      </c>
      <c r="G3072" s="103"/>
      <c r="H3072" s="103">
        <v>45773</v>
      </c>
      <c r="I3072" s="102" t="s">
        <v>287</v>
      </c>
      <c r="J3072" s="102" t="s">
        <v>299</v>
      </c>
      <c r="K3072" s="102" t="s">
        <v>1</v>
      </c>
      <c r="L3072" s="102" t="str">
        <f>[2]!Table1[[#This Row],[Orgn]]&amp;"-"&amp;[2]!Table1[[#This Row],[Dest]]</f>
        <v>SSH-BRI</v>
      </c>
      <c r="M3072" s="102" t="str">
        <f t="shared" si="47"/>
        <v>ADT</v>
      </c>
      <c r="N3072" s="102">
        <f>WEEKDAY([2]!Table1[[#This Row],[Travel Date]],2)</f>
        <v>6</v>
      </c>
      <c r="P3072" s="102">
        <v>1</v>
      </c>
    </row>
    <row r="3073" spans="1:16" x14ac:dyDescent="0.25">
      <c r="A3073" s="276" t="s">
        <v>6228</v>
      </c>
      <c r="B3073" s="277" t="s">
        <v>1142</v>
      </c>
      <c r="C3073" s="277" t="s">
        <v>1087</v>
      </c>
      <c r="D3073" s="278" t="s">
        <v>152</v>
      </c>
      <c r="E3073" s="102" t="s">
        <v>276</v>
      </c>
      <c r="G3073" s="103"/>
      <c r="H3073" s="103">
        <v>45773</v>
      </c>
      <c r="I3073" s="102" t="s">
        <v>287</v>
      </c>
      <c r="J3073" s="102" t="s">
        <v>299</v>
      </c>
      <c r="K3073" s="102" t="s">
        <v>1</v>
      </c>
      <c r="L3073" s="102" t="str">
        <f>[2]!Table1[[#This Row],[Orgn]]&amp;"-"&amp;[2]!Table1[[#This Row],[Dest]]</f>
        <v>SSH-BRI</v>
      </c>
      <c r="M3073" s="102" t="str">
        <f t="shared" si="47"/>
        <v>ADT</v>
      </c>
      <c r="N3073" s="102">
        <f>WEEKDAY([2]!Table1[[#This Row],[Travel Date]],2)</f>
        <v>6</v>
      </c>
      <c r="P3073" s="102">
        <v>1</v>
      </c>
    </row>
    <row r="3074" spans="1:16" x14ac:dyDescent="0.25">
      <c r="A3074" s="276" t="s">
        <v>2018</v>
      </c>
      <c r="B3074" s="277" t="s">
        <v>1834</v>
      </c>
      <c r="C3074" s="277" t="s">
        <v>277</v>
      </c>
      <c r="D3074" s="278" t="s">
        <v>294</v>
      </c>
      <c r="E3074" s="102" t="s">
        <v>275</v>
      </c>
      <c r="F3074" s="102" t="s">
        <v>6229</v>
      </c>
      <c r="G3074" s="103"/>
      <c r="H3074" s="103">
        <v>45773</v>
      </c>
      <c r="I3074" s="102" t="s">
        <v>287</v>
      </c>
      <c r="J3074" s="102" t="s">
        <v>299</v>
      </c>
      <c r="K3074" s="102" t="s">
        <v>1</v>
      </c>
      <c r="L3074" s="102" t="str">
        <f>[2]!Table1[[#This Row],[Orgn]]&amp;"-"&amp;[2]!Table1[[#This Row],[Dest]]</f>
        <v>SSH-BRI</v>
      </c>
      <c r="M3074" s="102" t="str">
        <f t="shared" ref="M3074:M3137" si="48">IF(TRIM(C3074)="INF", "INF", IF(TRIM(C3074)="CHD", "CHD", "ADT"))</f>
        <v>ADT</v>
      </c>
      <c r="N3074" s="102">
        <f>WEEKDAY([2]!Table1[[#This Row],[Travel Date]],2)</f>
        <v>6</v>
      </c>
      <c r="P3074" s="102">
        <v>1</v>
      </c>
    </row>
    <row r="3075" spans="1:16" x14ac:dyDescent="0.25">
      <c r="A3075" s="276" t="s">
        <v>6074</v>
      </c>
      <c r="B3075" s="277" t="s">
        <v>6230</v>
      </c>
      <c r="C3075" s="277" t="s">
        <v>1075</v>
      </c>
      <c r="D3075" s="278" t="s">
        <v>294</v>
      </c>
      <c r="E3075" s="102" t="s">
        <v>275</v>
      </c>
      <c r="F3075" s="102" t="s">
        <v>6231</v>
      </c>
      <c r="G3075" s="103">
        <v>43397</v>
      </c>
      <c r="H3075" s="103">
        <v>45773</v>
      </c>
      <c r="I3075" s="102" t="s">
        <v>287</v>
      </c>
      <c r="J3075" s="102" t="s">
        <v>299</v>
      </c>
      <c r="K3075" s="102" t="s">
        <v>1</v>
      </c>
      <c r="L3075" s="102" t="str">
        <f>[2]!Table1[[#This Row],[Orgn]]&amp;"-"&amp;[2]!Table1[[#This Row],[Dest]]</f>
        <v>SSH-BRI</v>
      </c>
      <c r="M3075" s="102" t="str">
        <f t="shared" si="48"/>
        <v>CHD</v>
      </c>
      <c r="N3075" s="102">
        <f>WEEKDAY([2]!Table1[[#This Row],[Travel Date]],2)</f>
        <v>6</v>
      </c>
      <c r="P3075" s="102">
        <v>1</v>
      </c>
    </row>
    <row r="3076" spans="1:16" x14ac:dyDescent="0.25">
      <c r="A3076" s="276" t="s">
        <v>6232</v>
      </c>
      <c r="B3076" s="277" t="s">
        <v>6233</v>
      </c>
      <c r="C3076" s="277" t="s">
        <v>277</v>
      </c>
      <c r="D3076" s="278" t="s">
        <v>279</v>
      </c>
      <c r="E3076" s="102" t="s">
        <v>275</v>
      </c>
      <c r="F3076" s="102" t="s">
        <v>6234</v>
      </c>
      <c r="G3076" s="103"/>
      <c r="H3076" s="103">
        <v>45773</v>
      </c>
      <c r="I3076" s="102" t="s">
        <v>287</v>
      </c>
      <c r="J3076" s="102" t="s">
        <v>299</v>
      </c>
      <c r="K3076" s="102" t="s">
        <v>1</v>
      </c>
      <c r="L3076" s="102" t="str">
        <f>[2]!Table1[[#This Row],[Orgn]]&amp;"-"&amp;[2]!Table1[[#This Row],[Dest]]</f>
        <v>SSH-BRI</v>
      </c>
      <c r="M3076" s="102" t="str">
        <f t="shared" si="48"/>
        <v>ADT</v>
      </c>
      <c r="N3076" s="102">
        <f>WEEKDAY([2]!Table1[[#This Row],[Travel Date]],2)</f>
        <v>6</v>
      </c>
      <c r="P3076" s="102">
        <v>1</v>
      </c>
    </row>
    <row r="3077" spans="1:16" x14ac:dyDescent="0.25">
      <c r="A3077" s="276" t="s">
        <v>6235</v>
      </c>
      <c r="B3077" s="277" t="s">
        <v>1405</v>
      </c>
      <c r="C3077" s="277" t="s">
        <v>1070</v>
      </c>
      <c r="D3077" s="278" t="s">
        <v>280</v>
      </c>
      <c r="E3077" s="102" t="s">
        <v>275</v>
      </c>
      <c r="F3077" s="102" t="s">
        <v>6236</v>
      </c>
      <c r="G3077" s="103"/>
      <c r="H3077" s="103">
        <v>45773</v>
      </c>
      <c r="I3077" s="102" t="s">
        <v>287</v>
      </c>
      <c r="J3077" s="102" t="s">
        <v>299</v>
      </c>
      <c r="K3077" s="102" t="s">
        <v>1</v>
      </c>
      <c r="L3077" s="102" t="str">
        <f>[2]!Table1[[#This Row],[Orgn]]&amp;"-"&amp;[2]!Table1[[#This Row],[Dest]]</f>
        <v>SSH-BRI</v>
      </c>
      <c r="M3077" s="102" t="str">
        <f t="shared" si="48"/>
        <v>ADT</v>
      </c>
      <c r="N3077" s="102">
        <f>WEEKDAY([2]!Table1[[#This Row],[Travel Date]],2)</f>
        <v>6</v>
      </c>
      <c r="P3077" s="102">
        <v>1</v>
      </c>
    </row>
    <row r="3078" spans="1:16" x14ac:dyDescent="0.25">
      <c r="A3078" s="276" t="s">
        <v>1209</v>
      </c>
      <c r="B3078" s="277" t="s">
        <v>1405</v>
      </c>
      <c r="C3078" s="277" t="s">
        <v>274</v>
      </c>
      <c r="D3078" s="278" t="s">
        <v>279</v>
      </c>
      <c r="E3078" s="102" t="s">
        <v>275</v>
      </c>
      <c r="F3078" s="102" t="s">
        <v>6237</v>
      </c>
      <c r="G3078" s="103"/>
      <c r="H3078" s="103">
        <v>45773</v>
      </c>
      <c r="I3078" s="102" t="s">
        <v>287</v>
      </c>
      <c r="J3078" s="102" t="s">
        <v>299</v>
      </c>
      <c r="K3078" s="102" t="s">
        <v>1</v>
      </c>
      <c r="L3078" s="102" t="str">
        <f>[2]!Table1[[#This Row],[Orgn]]&amp;"-"&amp;[2]!Table1[[#This Row],[Dest]]</f>
        <v>SSH-BRI</v>
      </c>
      <c r="M3078" s="102" t="str">
        <f t="shared" si="48"/>
        <v>ADT</v>
      </c>
      <c r="N3078" s="102">
        <f>WEEKDAY([2]!Table1[[#This Row],[Travel Date]],2)</f>
        <v>6</v>
      </c>
      <c r="P3078" s="102">
        <v>1</v>
      </c>
    </row>
    <row r="3079" spans="1:16" x14ac:dyDescent="0.25">
      <c r="A3079" s="276" t="s">
        <v>6084</v>
      </c>
      <c r="B3079" s="277" t="s">
        <v>1508</v>
      </c>
      <c r="C3079" s="277" t="s">
        <v>1075</v>
      </c>
      <c r="D3079" s="278" t="s">
        <v>247</v>
      </c>
      <c r="E3079" s="102" t="s">
        <v>275</v>
      </c>
      <c r="F3079" s="102" t="s">
        <v>6238</v>
      </c>
      <c r="G3079" s="103"/>
      <c r="H3079" s="103">
        <v>45773</v>
      </c>
      <c r="I3079" s="102" t="s">
        <v>287</v>
      </c>
      <c r="J3079" s="102" t="s">
        <v>299</v>
      </c>
      <c r="K3079" s="102" t="s">
        <v>1</v>
      </c>
      <c r="L3079" s="102" t="str">
        <f>[2]!Table1[[#This Row],[Orgn]]&amp;"-"&amp;[2]!Table1[[#This Row],[Dest]]</f>
        <v>SSH-BRI</v>
      </c>
      <c r="M3079" s="102" t="str">
        <f t="shared" si="48"/>
        <v>CHD</v>
      </c>
      <c r="N3079" s="102">
        <f>WEEKDAY([2]!Table1[[#This Row],[Travel Date]],2)</f>
        <v>6</v>
      </c>
      <c r="P3079" s="102">
        <v>1</v>
      </c>
    </row>
    <row r="3080" spans="1:16" x14ac:dyDescent="0.25">
      <c r="A3080" s="276" t="s">
        <v>1684</v>
      </c>
      <c r="B3080" s="277" t="s">
        <v>1508</v>
      </c>
      <c r="C3080" s="277" t="s">
        <v>1105</v>
      </c>
      <c r="D3080" s="278" t="s">
        <v>279</v>
      </c>
      <c r="E3080" s="102" t="s">
        <v>275</v>
      </c>
      <c r="F3080" s="102" t="s">
        <v>6239</v>
      </c>
      <c r="G3080" s="103"/>
      <c r="H3080" s="103">
        <v>45773</v>
      </c>
      <c r="I3080" s="102" t="s">
        <v>287</v>
      </c>
      <c r="J3080" s="102" t="s">
        <v>299</v>
      </c>
      <c r="K3080" s="102" t="s">
        <v>1</v>
      </c>
      <c r="L3080" s="102" t="str">
        <f>[2]!Table1[[#This Row],[Orgn]]&amp;"-"&amp;[2]!Table1[[#This Row],[Dest]]</f>
        <v>SSH-BRI</v>
      </c>
      <c r="M3080" s="102" t="str">
        <f t="shared" si="48"/>
        <v>INF</v>
      </c>
      <c r="N3080" s="102">
        <f>WEEKDAY([2]!Table1[[#This Row],[Travel Date]],2)</f>
        <v>6</v>
      </c>
      <c r="P3080" s="102">
        <v>1</v>
      </c>
    </row>
    <row r="3081" spans="1:16" x14ac:dyDescent="0.25">
      <c r="A3081" s="276" t="s">
        <v>6059</v>
      </c>
      <c r="B3081" s="277" t="s">
        <v>1728</v>
      </c>
      <c r="C3081" s="277" t="s">
        <v>1075</v>
      </c>
      <c r="D3081" s="278" t="s">
        <v>294</v>
      </c>
      <c r="E3081" s="102" t="s">
        <v>275</v>
      </c>
      <c r="F3081" s="102" t="s">
        <v>6240</v>
      </c>
      <c r="G3081" s="103">
        <v>43216</v>
      </c>
      <c r="H3081" s="103">
        <v>45773</v>
      </c>
      <c r="I3081" s="102" t="s">
        <v>287</v>
      </c>
      <c r="J3081" s="102" t="s">
        <v>299</v>
      </c>
      <c r="K3081" s="102" t="s">
        <v>1</v>
      </c>
      <c r="L3081" s="102" t="str">
        <f>[2]!Table1[[#This Row],[Orgn]]&amp;"-"&amp;[2]!Table1[[#This Row],[Dest]]</f>
        <v>SSH-BRI</v>
      </c>
      <c r="M3081" s="102" t="str">
        <f t="shared" si="48"/>
        <v>CHD</v>
      </c>
      <c r="N3081" s="102">
        <f>WEEKDAY([2]!Table1[[#This Row],[Travel Date]],2)</f>
        <v>6</v>
      </c>
      <c r="P3081" s="102">
        <v>1</v>
      </c>
    </row>
    <row r="3082" spans="1:16" x14ac:dyDescent="0.25">
      <c r="A3082" s="276" t="s">
        <v>6163</v>
      </c>
      <c r="B3082" s="277" t="s">
        <v>6241</v>
      </c>
      <c r="C3082" s="277" t="s">
        <v>1075</v>
      </c>
      <c r="D3082" s="278" t="s">
        <v>152</v>
      </c>
      <c r="E3082" s="102" t="s">
        <v>275</v>
      </c>
      <c r="F3082" s="102" t="s">
        <v>6242</v>
      </c>
      <c r="G3082" s="103" t="s">
        <v>6243</v>
      </c>
      <c r="H3082" s="103">
        <v>45773</v>
      </c>
      <c r="I3082" s="102" t="s">
        <v>287</v>
      </c>
      <c r="J3082" s="102" t="s">
        <v>299</v>
      </c>
      <c r="K3082" s="102" t="s">
        <v>1</v>
      </c>
      <c r="L3082" s="102" t="str">
        <f>[2]!Table1[[#This Row],[Orgn]]&amp;"-"&amp;[2]!Table1[[#This Row],[Dest]]</f>
        <v>SSH-BRI</v>
      </c>
      <c r="M3082" s="102" t="str">
        <f t="shared" si="48"/>
        <v>CHD</v>
      </c>
      <c r="N3082" s="102">
        <f>WEEKDAY([2]!Table1[[#This Row],[Travel Date]],2)</f>
        <v>6</v>
      </c>
      <c r="P3082" s="102">
        <v>1</v>
      </c>
    </row>
    <row r="3083" spans="1:16" x14ac:dyDescent="0.25">
      <c r="A3083" s="276" t="s">
        <v>6214</v>
      </c>
      <c r="B3083" s="277" t="s">
        <v>1181</v>
      </c>
      <c r="C3083" s="277" t="s">
        <v>277</v>
      </c>
      <c r="D3083" s="278" t="s">
        <v>279</v>
      </c>
      <c r="E3083" s="102" t="s">
        <v>275</v>
      </c>
      <c r="F3083" s="102" t="s">
        <v>6244</v>
      </c>
      <c r="G3083" s="103"/>
      <c r="H3083" s="103">
        <v>45773</v>
      </c>
      <c r="I3083" s="102" t="s">
        <v>287</v>
      </c>
      <c r="J3083" s="102" t="s">
        <v>299</v>
      </c>
      <c r="K3083" s="102" t="s">
        <v>1</v>
      </c>
      <c r="L3083" s="102" t="str">
        <f>[2]!Table1[[#This Row],[Orgn]]&amp;"-"&amp;[2]!Table1[[#This Row],[Dest]]</f>
        <v>SSH-BRI</v>
      </c>
      <c r="M3083" s="102" t="str">
        <f t="shared" si="48"/>
        <v>ADT</v>
      </c>
      <c r="N3083" s="102">
        <f>WEEKDAY([2]!Table1[[#This Row],[Travel Date]],2)</f>
        <v>6</v>
      </c>
      <c r="P3083" s="102">
        <v>1</v>
      </c>
    </row>
    <row r="3084" spans="1:16" x14ac:dyDescent="0.25">
      <c r="A3084" s="276" t="s">
        <v>2555</v>
      </c>
      <c r="B3084" s="277" t="s">
        <v>1924</v>
      </c>
      <c r="C3084" s="277" t="s">
        <v>277</v>
      </c>
      <c r="D3084" s="278" t="s">
        <v>294</v>
      </c>
      <c r="E3084" s="102" t="s">
        <v>275</v>
      </c>
      <c r="F3084" s="102" t="s">
        <v>6245</v>
      </c>
      <c r="G3084" s="103"/>
      <c r="H3084" s="103">
        <v>45773</v>
      </c>
      <c r="I3084" s="102" t="s">
        <v>287</v>
      </c>
      <c r="J3084" s="102" t="s">
        <v>299</v>
      </c>
      <c r="K3084" s="102" t="s">
        <v>1</v>
      </c>
      <c r="L3084" s="102" t="str">
        <f>[2]!Table1[[#This Row],[Orgn]]&amp;"-"&amp;[2]!Table1[[#This Row],[Dest]]</f>
        <v>SSH-BRI</v>
      </c>
      <c r="M3084" s="102" t="str">
        <f t="shared" si="48"/>
        <v>ADT</v>
      </c>
      <c r="N3084" s="102">
        <f>WEEKDAY([2]!Table1[[#This Row],[Travel Date]],2)</f>
        <v>6</v>
      </c>
      <c r="P3084" s="102">
        <v>1</v>
      </c>
    </row>
    <row r="3085" spans="1:16" x14ac:dyDescent="0.25">
      <c r="A3085" s="276" t="s">
        <v>6246</v>
      </c>
      <c r="B3085" s="277" t="s">
        <v>6247</v>
      </c>
      <c r="C3085" s="277" t="s">
        <v>277</v>
      </c>
      <c r="D3085" s="278" t="s">
        <v>294</v>
      </c>
      <c r="E3085" s="102" t="s">
        <v>275</v>
      </c>
      <c r="F3085" s="102" t="s">
        <v>6248</v>
      </c>
      <c r="G3085" s="103"/>
      <c r="H3085" s="103">
        <v>45773</v>
      </c>
      <c r="I3085" s="102" t="s">
        <v>287</v>
      </c>
      <c r="J3085" s="102" t="s">
        <v>299</v>
      </c>
      <c r="K3085" s="102" t="s">
        <v>1</v>
      </c>
      <c r="L3085" s="102" t="str">
        <f>[2]!Table1[[#This Row],[Orgn]]&amp;"-"&amp;[2]!Table1[[#This Row],[Dest]]</f>
        <v>SSH-BRI</v>
      </c>
      <c r="M3085" s="102" t="str">
        <f t="shared" si="48"/>
        <v>ADT</v>
      </c>
      <c r="N3085" s="102">
        <f>WEEKDAY([2]!Table1[[#This Row],[Travel Date]],2)</f>
        <v>6</v>
      </c>
      <c r="P3085" s="102">
        <v>1</v>
      </c>
    </row>
    <row r="3086" spans="1:16" x14ac:dyDescent="0.25">
      <c r="A3086" s="276" t="s">
        <v>6249</v>
      </c>
      <c r="B3086" s="277" t="s">
        <v>6250</v>
      </c>
      <c r="C3086" s="277" t="s">
        <v>277</v>
      </c>
      <c r="D3086" s="278" t="s">
        <v>294</v>
      </c>
      <c r="E3086" s="102" t="s">
        <v>275</v>
      </c>
      <c r="F3086" s="102" t="s">
        <v>6251</v>
      </c>
      <c r="G3086" s="103"/>
      <c r="H3086" s="103">
        <v>45773</v>
      </c>
      <c r="I3086" s="102" t="s">
        <v>287</v>
      </c>
      <c r="J3086" s="102" t="s">
        <v>299</v>
      </c>
      <c r="K3086" s="102" t="s">
        <v>1</v>
      </c>
      <c r="L3086" s="102" t="str">
        <f>[2]!Table1[[#This Row],[Orgn]]&amp;"-"&amp;[2]!Table1[[#This Row],[Dest]]</f>
        <v>SSH-BRI</v>
      </c>
      <c r="M3086" s="102" t="str">
        <f t="shared" si="48"/>
        <v>ADT</v>
      </c>
      <c r="N3086" s="102">
        <f>WEEKDAY([2]!Table1[[#This Row],[Travel Date]],2)</f>
        <v>6</v>
      </c>
      <c r="P3086" s="102">
        <v>1</v>
      </c>
    </row>
    <row r="3087" spans="1:16" x14ac:dyDescent="0.25">
      <c r="A3087" s="276" t="s">
        <v>2815</v>
      </c>
      <c r="B3087" s="277" t="s">
        <v>1130</v>
      </c>
      <c r="C3087" s="277" t="s">
        <v>274</v>
      </c>
      <c r="D3087" s="278" t="s">
        <v>152</v>
      </c>
      <c r="E3087" s="102" t="s">
        <v>275</v>
      </c>
      <c r="F3087" s="102" t="s">
        <v>6252</v>
      </c>
      <c r="G3087" s="103"/>
      <c r="H3087" s="103">
        <v>45773</v>
      </c>
      <c r="I3087" s="102" t="s">
        <v>287</v>
      </c>
      <c r="J3087" s="102" t="s">
        <v>299</v>
      </c>
      <c r="K3087" s="102" t="s">
        <v>1</v>
      </c>
      <c r="L3087" s="102" t="str">
        <f>[2]!Table1[[#This Row],[Orgn]]&amp;"-"&amp;[2]!Table1[[#This Row],[Dest]]</f>
        <v>SSH-BRI</v>
      </c>
      <c r="M3087" s="102" t="str">
        <f t="shared" si="48"/>
        <v>ADT</v>
      </c>
      <c r="N3087" s="102">
        <f>WEEKDAY([2]!Table1[[#This Row],[Travel Date]],2)</f>
        <v>6</v>
      </c>
      <c r="P3087" s="102">
        <v>1</v>
      </c>
    </row>
    <row r="3088" spans="1:16" x14ac:dyDescent="0.25">
      <c r="A3088" s="276" t="s">
        <v>6253</v>
      </c>
      <c r="B3088" s="277" t="s">
        <v>1989</v>
      </c>
      <c r="C3088" s="277" t="s">
        <v>1075</v>
      </c>
      <c r="D3088" s="278" t="s">
        <v>294</v>
      </c>
      <c r="E3088" s="102" t="s">
        <v>275</v>
      </c>
      <c r="F3088" s="102" t="s">
        <v>6254</v>
      </c>
      <c r="G3088" s="103">
        <v>42797</v>
      </c>
      <c r="H3088" s="103">
        <v>45773</v>
      </c>
      <c r="I3088" s="102" t="s">
        <v>287</v>
      </c>
      <c r="J3088" s="102" t="s">
        <v>299</v>
      </c>
      <c r="K3088" s="102" t="s">
        <v>1</v>
      </c>
      <c r="L3088" s="102" t="str">
        <f>[2]!Table1[[#This Row],[Orgn]]&amp;"-"&amp;[2]!Table1[[#This Row],[Dest]]</f>
        <v>SSH-BRI</v>
      </c>
      <c r="M3088" s="102" t="str">
        <f t="shared" si="48"/>
        <v>CHD</v>
      </c>
      <c r="N3088" s="102">
        <f>WEEKDAY([2]!Table1[[#This Row],[Travel Date]],2)</f>
        <v>6</v>
      </c>
      <c r="P3088" s="102">
        <v>1</v>
      </c>
    </row>
    <row r="3089" spans="1:16" x14ac:dyDescent="0.25">
      <c r="A3089" s="276" t="s">
        <v>6163</v>
      </c>
      <c r="B3089" s="277" t="s">
        <v>6255</v>
      </c>
      <c r="C3089" s="277" t="s">
        <v>1075</v>
      </c>
      <c r="D3089" s="278" t="s">
        <v>152</v>
      </c>
      <c r="E3089" s="102" t="s">
        <v>275</v>
      </c>
      <c r="F3089" s="102" t="s">
        <v>6256</v>
      </c>
      <c r="G3089" s="103">
        <v>41861</v>
      </c>
      <c r="H3089" s="103">
        <v>45773</v>
      </c>
      <c r="I3089" s="102" t="s">
        <v>287</v>
      </c>
      <c r="J3089" s="102" t="s">
        <v>299</v>
      </c>
      <c r="K3089" s="102" t="s">
        <v>1</v>
      </c>
      <c r="L3089" s="102" t="str">
        <f>[2]!Table1[[#This Row],[Orgn]]&amp;"-"&amp;[2]!Table1[[#This Row],[Dest]]</f>
        <v>SSH-BRI</v>
      </c>
      <c r="M3089" s="102" t="str">
        <f t="shared" si="48"/>
        <v>CHD</v>
      </c>
      <c r="N3089" s="102">
        <f>WEEKDAY([2]!Table1[[#This Row],[Travel Date]],2)</f>
        <v>6</v>
      </c>
      <c r="P3089" s="102">
        <v>1</v>
      </c>
    </row>
    <row r="3090" spans="1:16" x14ac:dyDescent="0.25">
      <c r="A3090" s="276" t="s">
        <v>6208</v>
      </c>
      <c r="B3090" s="277" t="s">
        <v>6257</v>
      </c>
      <c r="C3090" s="277" t="s">
        <v>1075</v>
      </c>
      <c r="D3090" s="278" t="s">
        <v>247</v>
      </c>
      <c r="E3090" s="102" t="s">
        <v>275</v>
      </c>
      <c r="F3090" s="102" t="s">
        <v>6258</v>
      </c>
      <c r="G3090" s="103"/>
      <c r="H3090" s="103">
        <v>45773</v>
      </c>
      <c r="I3090" s="102" t="s">
        <v>287</v>
      </c>
      <c r="J3090" s="102" t="s">
        <v>299</v>
      </c>
      <c r="K3090" s="102" t="s">
        <v>1</v>
      </c>
      <c r="L3090" s="102" t="str">
        <f>[2]!Table1[[#This Row],[Orgn]]&amp;"-"&amp;[2]!Table1[[#This Row],[Dest]]</f>
        <v>SSH-BRI</v>
      </c>
      <c r="M3090" s="102" t="str">
        <f t="shared" si="48"/>
        <v>CHD</v>
      </c>
      <c r="N3090" s="102">
        <f>WEEKDAY([2]!Table1[[#This Row],[Travel Date]],2)</f>
        <v>6</v>
      </c>
      <c r="P3090" s="102">
        <v>1</v>
      </c>
    </row>
    <row r="3091" spans="1:16" x14ac:dyDescent="0.25">
      <c r="A3091" s="276" t="s">
        <v>6093</v>
      </c>
      <c r="B3091" s="277" t="s">
        <v>6259</v>
      </c>
      <c r="C3091" s="277" t="s">
        <v>274</v>
      </c>
      <c r="D3091" s="278" t="s">
        <v>152</v>
      </c>
      <c r="E3091" s="102" t="s">
        <v>275</v>
      </c>
      <c r="F3091" s="102" t="s">
        <v>6260</v>
      </c>
      <c r="G3091" s="103"/>
      <c r="H3091" s="103">
        <v>45773</v>
      </c>
      <c r="I3091" s="102" t="s">
        <v>287</v>
      </c>
      <c r="J3091" s="102" t="s">
        <v>299</v>
      </c>
      <c r="K3091" s="102" t="s">
        <v>1</v>
      </c>
      <c r="L3091" s="102" t="str">
        <f>[2]!Table1[[#This Row],[Orgn]]&amp;"-"&amp;[2]!Table1[[#This Row],[Dest]]</f>
        <v>SSH-BRI</v>
      </c>
      <c r="M3091" s="102" t="str">
        <f t="shared" si="48"/>
        <v>ADT</v>
      </c>
      <c r="N3091" s="102">
        <f>WEEKDAY([2]!Table1[[#This Row],[Travel Date]],2)</f>
        <v>6</v>
      </c>
      <c r="P3091" s="102">
        <v>1</v>
      </c>
    </row>
    <row r="3092" spans="1:16" x14ac:dyDescent="0.25">
      <c r="A3092" s="279" t="s">
        <v>6261</v>
      </c>
      <c r="B3092" s="280" t="s">
        <v>6262</v>
      </c>
      <c r="C3092" s="280" t="s">
        <v>1087</v>
      </c>
      <c r="D3092" s="278" t="s">
        <v>152</v>
      </c>
      <c r="E3092" s="102" t="s">
        <v>275</v>
      </c>
      <c r="F3092" s="102" t="s">
        <v>6263</v>
      </c>
      <c r="G3092" s="103"/>
      <c r="H3092" s="103">
        <v>45773</v>
      </c>
      <c r="I3092" s="102" t="s">
        <v>287</v>
      </c>
      <c r="J3092" s="102" t="s">
        <v>299</v>
      </c>
      <c r="K3092" s="102" t="s">
        <v>1</v>
      </c>
      <c r="L3092" s="102" t="str">
        <f>[2]!Table1[[#This Row],[Orgn]]&amp;"-"&amp;[2]!Table1[[#This Row],[Dest]]</f>
        <v>SSH-BRI</v>
      </c>
      <c r="M3092" s="102" t="str">
        <f t="shared" si="48"/>
        <v>ADT</v>
      </c>
      <c r="N3092" s="102">
        <f>WEEKDAY([2]!Table1[[#This Row],[Travel Date]],2)</f>
        <v>6</v>
      </c>
      <c r="P3092" s="102">
        <v>1</v>
      </c>
    </row>
    <row r="3093" spans="1:16" x14ac:dyDescent="0.25">
      <c r="A3093" s="276" t="s">
        <v>4928</v>
      </c>
      <c r="B3093" s="277" t="s">
        <v>4929</v>
      </c>
      <c r="C3093" s="277" t="s">
        <v>274</v>
      </c>
      <c r="D3093" s="278" t="s">
        <v>286</v>
      </c>
      <c r="E3093" s="102" t="s">
        <v>275</v>
      </c>
      <c r="F3093" s="102" t="s">
        <v>6264</v>
      </c>
      <c r="G3093" s="103"/>
      <c r="H3093" s="103">
        <v>45774</v>
      </c>
      <c r="I3093" s="102" t="s">
        <v>116</v>
      </c>
      <c r="J3093" s="102" t="s">
        <v>1</v>
      </c>
      <c r="K3093" s="102" t="s">
        <v>2</v>
      </c>
      <c r="L3093" s="102" t="str">
        <f>[2]!Table1[[#This Row],[Orgn]]&amp;"-"&amp;[2]!Table1[[#This Row],[Dest]]</f>
        <v>SSH-BRI</v>
      </c>
      <c r="M3093" s="102" t="str">
        <f t="shared" si="48"/>
        <v>ADT</v>
      </c>
      <c r="N3093" s="102">
        <f>WEEKDAY([2]!Table1[[#This Row],[Travel Date]],2)</f>
        <v>6</v>
      </c>
      <c r="P3093" s="102">
        <v>1</v>
      </c>
    </row>
    <row r="3094" spans="1:16" x14ac:dyDescent="0.25">
      <c r="A3094" s="276" t="s">
        <v>4928</v>
      </c>
      <c r="B3094" s="277" t="s">
        <v>4931</v>
      </c>
      <c r="C3094" s="277" t="s">
        <v>277</v>
      </c>
      <c r="D3094" s="278" t="s">
        <v>286</v>
      </c>
      <c r="E3094" s="102" t="s">
        <v>275</v>
      </c>
      <c r="F3094" s="102" t="s">
        <v>6265</v>
      </c>
      <c r="G3094" s="103"/>
      <c r="H3094" s="103">
        <v>45774</v>
      </c>
      <c r="I3094" s="102" t="s">
        <v>116</v>
      </c>
      <c r="J3094" s="102" t="s">
        <v>1</v>
      </c>
      <c r="K3094" s="102" t="s">
        <v>2</v>
      </c>
      <c r="L3094" s="102" t="str">
        <f>[2]!Table1[[#This Row],[Orgn]]&amp;"-"&amp;[2]!Table1[[#This Row],[Dest]]</f>
        <v>SSH-BRI</v>
      </c>
      <c r="M3094" s="102" t="str">
        <f t="shared" si="48"/>
        <v>ADT</v>
      </c>
      <c r="N3094" s="102">
        <f>WEEKDAY([2]!Table1[[#This Row],[Travel Date]],2)</f>
        <v>6</v>
      </c>
      <c r="P3094" s="102">
        <v>1</v>
      </c>
    </row>
    <row r="3095" spans="1:16" x14ac:dyDescent="0.25">
      <c r="A3095" s="276" t="s">
        <v>4928</v>
      </c>
      <c r="B3095" s="277" t="s">
        <v>1564</v>
      </c>
      <c r="C3095" s="277" t="s">
        <v>277</v>
      </c>
      <c r="D3095" s="278" t="s">
        <v>286</v>
      </c>
      <c r="E3095" s="102" t="s">
        <v>275</v>
      </c>
      <c r="F3095" s="102" t="s">
        <v>6266</v>
      </c>
      <c r="G3095" s="103"/>
      <c r="H3095" s="103">
        <v>45774</v>
      </c>
      <c r="I3095" s="102" t="s">
        <v>116</v>
      </c>
      <c r="J3095" s="102" t="s">
        <v>1</v>
      </c>
      <c r="K3095" s="102" t="s">
        <v>2</v>
      </c>
      <c r="L3095" s="102" t="str">
        <f>[2]!Table1[[#This Row],[Orgn]]&amp;"-"&amp;[2]!Table1[[#This Row],[Dest]]</f>
        <v>SSH-BRI</v>
      </c>
      <c r="M3095" s="102" t="str">
        <f t="shared" si="48"/>
        <v>ADT</v>
      </c>
      <c r="N3095" s="102">
        <f>WEEKDAY([2]!Table1[[#This Row],[Travel Date]],2)</f>
        <v>6</v>
      </c>
      <c r="P3095" s="102">
        <v>1</v>
      </c>
    </row>
    <row r="3096" spans="1:16" x14ac:dyDescent="0.25">
      <c r="A3096" s="276" t="s">
        <v>1435</v>
      </c>
      <c r="B3096" s="277" t="s">
        <v>1187</v>
      </c>
      <c r="C3096" s="277" t="s">
        <v>274</v>
      </c>
      <c r="D3096" s="278" t="s">
        <v>286</v>
      </c>
      <c r="E3096" s="102" t="s">
        <v>275</v>
      </c>
      <c r="F3096" s="102" t="s">
        <v>4955</v>
      </c>
      <c r="G3096" s="103"/>
      <c r="H3096" s="103">
        <v>45774</v>
      </c>
      <c r="I3096" s="102" t="s">
        <v>116</v>
      </c>
      <c r="J3096" s="102" t="s">
        <v>1</v>
      </c>
      <c r="K3096" s="102" t="s">
        <v>2</v>
      </c>
      <c r="L3096" s="102" t="str">
        <f>[2]!Table1[[#This Row],[Orgn]]&amp;"-"&amp;[2]!Table1[[#This Row],[Dest]]</f>
        <v>SSH-BRI</v>
      </c>
      <c r="M3096" s="102" t="str">
        <f t="shared" si="48"/>
        <v>ADT</v>
      </c>
      <c r="N3096" s="102">
        <f>WEEKDAY([2]!Table1[[#This Row],[Travel Date]],2)</f>
        <v>6</v>
      </c>
      <c r="P3096" s="102">
        <v>1</v>
      </c>
    </row>
    <row r="3097" spans="1:16" x14ac:dyDescent="0.25">
      <c r="A3097" s="276" t="s">
        <v>1435</v>
      </c>
      <c r="B3097" s="277" t="s">
        <v>1206</v>
      </c>
      <c r="C3097" s="277" t="s">
        <v>1075</v>
      </c>
      <c r="D3097" s="278" t="s">
        <v>286</v>
      </c>
      <c r="E3097" s="102" t="s">
        <v>275</v>
      </c>
      <c r="F3097" s="102" t="s">
        <v>6267</v>
      </c>
      <c r="G3097" s="103"/>
      <c r="H3097" s="103">
        <v>45774</v>
      </c>
      <c r="I3097" s="102" t="s">
        <v>116</v>
      </c>
      <c r="J3097" s="102" t="s">
        <v>1</v>
      </c>
      <c r="K3097" s="102" t="s">
        <v>2</v>
      </c>
      <c r="L3097" s="102" t="str">
        <f>[2]!Table1[[#This Row],[Orgn]]&amp;"-"&amp;[2]!Table1[[#This Row],[Dest]]</f>
        <v>SSH-BRI</v>
      </c>
      <c r="M3097" s="102" t="str">
        <f t="shared" si="48"/>
        <v>CHD</v>
      </c>
      <c r="N3097" s="102">
        <f>WEEKDAY([2]!Table1[[#This Row],[Travel Date]],2)</f>
        <v>6</v>
      </c>
      <c r="P3097" s="102">
        <v>1</v>
      </c>
    </row>
    <row r="3098" spans="1:16" x14ac:dyDescent="0.25">
      <c r="A3098" s="276" t="s">
        <v>1435</v>
      </c>
      <c r="B3098" s="277" t="s">
        <v>1123</v>
      </c>
      <c r="C3098" s="277" t="s">
        <v>1075</v>
      </c>
      <c r="D3098" s="278" t="s">
        <v>286</v>
      </c>
      <c r="E3098" s="102" t="s">
        <v>275</v>
      </c>
      <c r="F3098" s="102" t="s">
        <v>6268</v>
      </c>
      <c r="G3098" s="103"/>
      <c r="H3098" s="103">
        <v>45774</v>
      </c>
      <c r="I3098" s="102" t="s">
        <v>116</v>
      </c>
      <c r="J3098" s="102" t="s">
        <v>1</v>
      </c>
      <c r="K3098" s="102" t="s">
        <v>2</v>
      </c>
      <c r="L3098" s="102" t="str">
        <f>[2]!Table1[[#This Row],[Orgn]]&amp;"-"&amp;[2]!Table1[[#This Row],[Dest]]</f>
        <v>SSH-BRI</v>
      </c>
      <c r="M3098" s="102" t="str">
        <f t="shared" si="48"/>
        <v>CHD</v>
      </c>
      <c r="N3098" s="102">
        <f>WEEKDAY([2]!Table1[[#This Row],[Travel Date]],2)</f>
        <v>6</v>
      </c>
      <c r="P3098" s="102">
        <v>1</v>
      </c>
    </row>
    <row r="3099" spans="1:16" x14ac:dyDescent="0.25">
      <c r="A3099" s="276" t="s">
        <v>4961</v>
      </c>
      <c r="B3099" s="277" t="s">
        <v>1099</v>
      </c>
      <c r="C3099" s="277" t="s">
        <v>274</v>
      </c>
      <c r="D3099" s="278" t="s">
        <v>286</v>
      </c>
      <c r="E3099" s="102" t="s">
        <v>275</v>
      </c>
      <c r="F3099" s="102" t="s">
        <v>4962</v>
      </c>
      <c r="G3099" s="103"/>
      <c r="H3099" s="103">
        <v>45774</v>
      </c>
      <c r="I3099" s="102" t="s">
        <v>116</v>
      </c>
      <c r="J3099" s="102" t="s">
        <v>1</v>
      </c>
      <c r="K3099" s="102" t="s">
        <v>2</v>
      </c>
      <c r="L3099" s="102" t="str">
        <f>[2]!Table1[[#This Row],[Orgn]]&amp;"-"&amp;[2]!Table1[[#This Row],[Dest]]</f>
        <v>SSH-BRI</v>
      </c>
      <c r="M3099" s="102" t="str">
        <f t="shared" si="48"/>
        <v>ADT</v>
      </c>
      <c r="N3099" s="102">
        <f>WEEKDAY([2]!Table1[[#This Row],[Travel Date]],2)</f>
        <v>6</v>
      </c>
      <c r="P3099" s="102">
        <v>1</v>
      </c>
    </row>
    <row r="3100" spans="1:16" x14ac:dyDescent="0.25">
      <c r="A3100" s="276" t="s">
        <v>4968</v>
      </c>
      <c r="B3100" s="277" t="s">
        <v>1147</v>
      </c>
      <c r="C3100" s="277" t="s">
        <v>277</v>
      </c>
      <c r="D3100" s="278" t="s">
        <v>286</v>
      </c>
      <c r="E3100" s="102" t="s">
        <v>275</v>
      </c>
      <c r="F3100" s="102" t="s">
        <v>4969</v>
      </c>
      <c r="G3100" s="103"/>
      <c r="H3100" s="103">
        <v>45774</v>
      </c>
      <c r="I3100" s="102" t="s">
        <v>116</v>
      </c>
      <c r="J3100" s="102" t="s">
        <v>1</v>
      </c>
      <c r="K3100" s="102" t="s">
        <v>2</v>
      </c>
      <c r="L3100" s="102" t="str">
        <f>[2]!Table1[[#This Row],[Orgn]]&amp;"-"&amp;[2]!Table1[[#This Row],[Dest]]</f>
        <v>SSH-BRI</v>
      </c>
      <c r="M3100" s="102" t="str">
        <f t="shared" si="48"/>
        <v>ADT</v>
      </c>
      <c r="N3100" s="102">
        <f>WEEKDAY([2]!Table1[[#This Row],[Travel Date]],2)</f>
        <v>6</v>
      </c>
      <c r="P3100" s="102">
        <v>1</v>
      </c>
    </row>
    <row r="3101" spans="1:16" x14ac:dyDescent="0.25">
      <c r="A3101" s="276" t="s">
        <v>1802</v>
      </c>
      <c r="B3101" s="277" t="s">
        <v>1112</v>
      </c>
      <c r="C3101" s="277" t="s">
        <v>277</v>
      </c>
      <c r="D3101" s="278" t="s">
        <v>286</v>
      </c>
      <c r="E3101" s="102" t="s">
        <v>275</v>
      </c>
      <c r="F3101" s="102" t="s">
        <v>4970</v>
      </c>
      <c r="G3101" s="103"/>
      <c r="H3101" s="103">
        <v>45774</v>
      </c>
      <c r="I3101" s="102" t="s">
        <v>116</v>
      </c>
      <c r="J3101" s="102" t="s">
        <v>1</v>
      </c>
      <c r="K3101" s="102" t="s">
        <v>2</v>
      </c>
      <c r="L3101" s="102" t="str">
        <f>[2]!Table1[[#This Row],[Orgn]]&amp;"-"&amp;[2]!Table1[[#This Row],[Dest]]</f>
        <v>SSH-BRI</v>
      </c>
      <c r="M3101" s="102" t="str">
        <f t="shared" si="48"/>
        <v>ADT</v>
      </c>
      <c r="N3101" s="102">
        <f>WEEKDAY([2]!Table1[[#This Row],[Travel Date]],2)</f>
        <v>6</v>
      </c>
      <c r="P3101" s="102">
        <v>1</v>
      </c>
    </row>
    <row r="3102" spans="1:16" x14ac:dyDescent="0.25">
      <c r="A3102" s="276" t="s">
        <v>4981</v>
      </c>
      <c r="B3102" s="277" t="s">
        <v>1519</v>
      </c>
      <c r="C3102" s="277" t="s">
        <v>277</v>
      </c>
      <c r="D3102" s="278" t="s">
        <v>286</v>
      </c>
      <c r="E3102" s="102" t="s">
        <v>275</v>
      </c>
      <c r="F3102" s="102" t="s">
        <v>4982</v>
      </c>
      <c r="G3102" s="103"/>
      <c r="H3102" s="103">
        <v>45774</v>
      </c>
      <c r="I3102" s="102" t="s">
        <v>116</v>
      </c>
      <c r="J3102" s="102" t="s">
        <v>1</v>
      </c>
      <c r="K3102" s="102" t="s">
        <v>2</v>
      </c>
      <c r="L3102" s="102" t="str">
        <f>[2]!Table1[[#This Row],[Orgn]]&amp;"-"&amp;[2]!Table1[[#This Row],[Dest]]</f>
        <v>SSH-BRI</v>
      </c>
      <c r="M3102" s="102" t="str">
        <f t="shared" si="48"/>
        <v>ADT</v>
      </c>
      <c r="N3102" s="102">
        <f>WEEKDAY([2]!Table1[[#This Row],[Travel Date]],2)</f>
        <v>6</v>
      </c>
      <c r="P3102" s="102">
        <v>1</v>
      </c>
    </row>
    <row r="3103" spans="1:16" x14ac:dyDescent="0.25">
      <c r="A3103" s="276" t="s">
        <v>1082</v>
      </c>
      <c r="B3103" s="277" t="s">
        <v>1750</v>
      </c>
      <c r="C3103" s="277" t="s">
        <v>1075</v>
      </c>
      <c r="D3103" s="278" t="s">
        <v>286</v>
      </c>
      <c r="E3103" s="102" t="s">
        <v>275</v>
      </c>
      <c r="F3103" s="102" t="s">
        <v>6269</v>
      </c>
      <c r="G3103" s="103"/>
      <c r="H3103" s="103">
        <v>45774</v>
      </c>
      <c r="I3103" s="102" t="s">
        <v>116</v>
      </c>
      <c r="J3103" s="102" t="s">
        <v>1</v>
      </c>
      <c r="K3103" s="102" t="s">
        <v>2</v>
      </c>
      <c r="L3103" s="102" t="str">
        <f>[2]!Table1[[#This Row],[Orgn]]&amp;"-"&amp;[2]!Table1[[#This Row],[Dest]]</f>
        <v>SSH-BRI</v>
      </c>
      <c r="M3103" s="102" t="str">
        <f t="shared" si="48"/>
        <v>CHD</v>
      </c>
      <c r="N3103" s="102">
        <f>WEEKDAY([2]!Table1[[#This Row],[Travel Date]],2)</f>
        <v>6</v>
      </c>
      <c r="P3103" s="102">
        <v>1</v>
      </c>
    </row>
    <row r="3104" spans="1:16" x14ac:dyDescent="0.25">
      <c r="A3104" s="276" t="s">
        <v>1082</v>
      </c>
      <c r="B3104" s="277" t="s">
        <v>1203</v>
      </c>
      <c r="C3104" s="277" t="s">
        <v>1075</v>
      </c>
      <c r="D3104" s="278" t="s">
        <v>286</v>
      </c>
      <c r="E3104" s="102" t="s">
        <v>275</v>
      </c>
      <c r="F3104" s="102" t="s">
        <v>6270</v>
      </c>
      <c r="G3104" s="103"/>
      <c r="H3104" s="103">
        <v>45774</v>
      </c>
      <c r="I3104" s="102" t="s">
        <v>116</v>
      </c>
      <c r="J3104" s="102" t="s">
        <v>1</v>
      </c>
      <c r="K3104" s="102" t="s">
        <v>2</v>
      </c>
      <c r="L3104" s="102" t="str">
        <f>[2]!Table1[[#This Row],[Orgn]]&amp;"-"&amp;[2]!Table1[[#This Row],[Dest]]</f>
        <v>SSH-BRI</v>
      </c>
      <c r="M3104" s="102" t="str">
        <f t="shared" si="48"/>
        <v>CHD</v>
      </c>
      <c r="N3104" s="102">
        <f>WEEKDAY([2]!Table1[[#This Row],[Travel Date]],2)</f>
        <v>6</v>
      </c>
      <c r="P3104" s="102">
        <v>1</v>
      </c>
    </row>
    <row r="3105" spans="1:16" x14ac:dyDescent="0.25">
      <c r="A3105" s="276" t="s">
        <v>1082</v>
      </c>
      <c r="B3105" s="277" t="s">
        <v>1228</v>
      </c>
      <c r="C3105" s="277" t="s">
        <v>274</v>
      </c>
      <c r="D3105" s="278" t="s">
        <v>286</v>
      </c>
      <c r="E3105" s="102" t="s">
        <v>275</v>
      </c>
      <c r="F3105" s="102" t="s">
        <v>4986</v>
      </c>
      <c r="G3105" s="103"/>
      <c r="H3105" s="103">
        <v>45774</v>
      </c>
      <c r="I3105" s="102" t="s">
        <v>116</v>
      </c>
      <c r="J3105" s="102" t="s">
        <v>1</v>
      </c>
      <c r="K3105" s="102" t="s">
        <v>2</v>
      </c>
      <c r="L3105" s="102" t="str">
        <f>[2]!Table1[[#This Row],[Orgn]]&amp;"-"&amp;[2]!Table1[[#This Row],[Dest]]</f>
        <v>SSH-BRI</v>
      </c>
      <c r="M3105" s="102" t="str">
        <f t="shared" si="48"/>
        <v>ADT</v>
      </c>
      <c r="N3105" s="102">
        <f>WEEKDAY([2]!Table1[[#This Row],[Travel Date]],2)</f>
        <v>6</v>
      </c>
      <c r="P3105" s="102">
        <v>1</v>
      </c>
    </row>
    <row r="3106" spans="1:16" x14ac:dyDescent="0.25">
      <c r="A3106" s="276" t="s">
        <v>4632</v>
      </c>
      <c r="B3106" s="277" t="s">
        <v>4987</v>
      </c>
      <c r="C3106" s="277" t="s">
        <v>274</v>
      </c>
      <c r="D3106" s="278" t="s">
        <v>286</v>
      </c>
      <c r="E3106" s="102" t="s">
        <v>275</v>
      </c>
      <c r="F3106" s="102" t="s">
        <v>6271</v>
      </c>
      <c r="G3106" s="103"/>
      <c r="H3106" s="103">
        <v>45774</v>
      </c>
      <c r="I3106" s="102" t="s">
        <v>116</v>
      </c>
      <c r="J3106" s="102" t="s">
        <v>1</v>
      </c>
      <c r="K3106" s="102" t="s">
        <v>2</v>
      </c>
      <c r="L3106" s="102" t="str">
        <f>[2]!Table1[[#This Row],[Orgn]]&amp;"-"&amp;[2]!Table1[[#This Row],[Dest]]</f>
        <v>SSH-BRI</v>
      </c>
      <c r="M3106" s="102" t="str">
        <f t="shared" si="48"/>
        <v>ADT</v>
      </c>
      <c r="N3106" s="102">
        <f>WEEKDAY([2]!Table1[[#This Row],[Travel Date]],2)</f>
        <v>6</v>
      </c>
      <c r="P3106" s="102">
        <v>1</v>
      </c>
    </row>
    <row r="3107" spans="1:16" x14ac:dyDescent="0.25">
      <c r="A3107" s="276" t="s">
        <v>4632</v>
      </c>
      <c r="B3107" s="277" t="s">
        <v>2096</v>
      </c>
      <c r="C3107" s="277" t="s">
        <v>274</v>
      </c>
      <c r="D3107" s="278" t="s">
        <v>286</v>
      </c>
      <c r="E3107" s="102" t="s">
        <v>275</v>
      </c>
      <c r="F3107" s="102" t="s">
        <v>6272</v>
      </c>
      <c r="G3107" s="103"/>
      <c r="H3107" s="103">
        <v>45774</v>
      </c>
      <c r="I3107" s="102" t="s">
        <v>116</v>
      </c>
      <c r="J3107" s="102" t="s">
        <v>1</v>
      </c>
      <c r="K3107" s="102" t="s">
        <v>2</v>
      </c>
      <c r="L3107" s="102" t="str">
        <f>[2]!Table1[[#This Row],[Orgn]]&amp;"-"&amp;[2]!Table1[[#This Row],[Dest]]</f>
        <v>SSH-BRI</v>
      </c>
      <c r="M3107" s="102" t="str">
        <f t="shared" si="48"/>
        <v>ADT</v>
      </c>
      <c r="N3107" s="102">
        <f>WEEKDAY([2]!Table1[[#This Row],[Travel Date]],2)</f>
        <v>6</v>
      </c>
      <c r="P3107" s="102">
        <v>1</v>
      </c>
    </row>
    <row r="3108" spans="1:16" x14ac:dyDescent="0.25">
      <c r="A3108" s="276" t="s">
        <v>4993</v>
      </c>
      <c r="B3108" s="277" t="s">
        <v>4994</v>
      </c>
      <c r="C3108" s="277" t="s">
        <v>274</v>
      </c>
      <c r="D3108" s="278" t="s">
        <v>286</v>
      </c>
      <c r="E3108" s="102" t="s">
        <v>275</v>
      </c>
      <c r="F3108" s="102" t="s">
        <v>6273</v>
      </c>
      <c r="G3108" s="103"/>
      <c r="H3108" s="103">
        <v>45774</v>
      </c>
      <c r="I3108" s="102" t="s">
        <v>116</v>
      </c>
      <c r="J3108" s="102" t="s">
        <v>1</v>
      </c>
      <c r="K3108" s="102" t="s">
        <v>2</v>
      </c>
      <c r="L3108" s="102" t="str">
        <f>[2]!Table1[[#This Row],[Orgn]]&amp;"-"&amp;[2]!Table1[[#This Row],[Dest]]</f>
        <v>SSH-BRI</v>
      </c>
      <c r="M3108" s="102" t="str">
        <f t="shared" si="48"/>
        <v>ADT</v>
      </c>
      <c r="N3108" s="102">
        <f>WEEKDAY([2]!Table1[[#This Row],[Travel Date]],2)</f>
        <v>6</v>
      </c>
      <c r="P3108" s="102">
        <v>1</v>
      </c>
    </row>
    <row r="3109" spans="1:16" x14ac:dyDescent="0.25">
      <c r="A3109" s="276" t="s">
        <v>4993</v>
      </c>
      <c r="B3109" s="277" t="s">
        <v>4996</v>
      </c>
      <c r="C3109" s="277" t="s">
        <v>277</v>
      </c>
      <c r="D3109" s="278" t="s">
        <v>286</v>
      </c>
      <c r="E3109" s="102" t="s">
        <v>275</v>
      </c>
      <c r="F3109" s="102" t="s">
        <v>6274</v>
      </c>
      <c r="G3109" s="103"/>
      <c r="H3109" s="103">
        <v>45774</v>
      </c>
      <c r="I3109" s="102" t="s">
        <v>116</v>
      </c>
      <c r="J3109" s="102" t="s">
        <v>1</v>
      </c>
      <c r="K3109" s="102" t="s">
        <v>2</v>
      </c>
      <c r="L3109" s="102" t="str">
        <f>[2]!Table1[[#This Row],[Orgn]]&amp;"-"&amp;[2]!Table1[[#This Row],[Dest]]</f>
        <v>SSH-BRI</v>
      </c>
      <c r="M3109" s="102" t="str">
        <f t="shared" si="48"/>
        <v>ADT</v>
      </c>
      <c r="N3109" s="102">
        <f>WEEKDAY([2]!Table1[[#This Row],[Travel Date]],2)</f>
        <v>6</v>
      </c>
      <c r="P3109" s="102">
        <v>1</v>
      </c>
    </row>
    <row r="3110" spans="1:16" x14ac:dyDescent="0.25">
      <c r="A3110" s="276" t="s">
        <v>4653</v>
      </c>
      <c r="B3110" s="277" t="s">
        <v>1361</v>
      </c>
      <c r="C3110" s="277" t="s">
        <v>277</v>
      </c>
      <c r="D3110" s="278" t="s">
        <v>286</v>
      </c>
      <c r="E3110" s="102" t="s">
        <v>275</v>
      </c>
      <c r="F3110" s="102" t="s">
        <v>6275</v>
      </c>
      <c r="G3110" s="103"/>
      <c r="H3110" s="103">
        <v>45774</v>
      </c>
      <c r="I3110" s="102" t="s">
        <v>116</v>
      </c>
      <c r="J3110" s="102" t="s">
        <v>1</v>
      </c>
      <c r="K3110" s="102" t="s">
        <v>2</v>
      </c>
      <c r="L3110" s="102" t="str">
        <f>[2]!Table1[[#This Row],[Orgn]]&amp;"-"&amp;[2]!Table1[[#This Row],[Dest]]</f>
        <v>SSH-BRI</v>
      </c>
      <c r="M3110" s="102" t="str">
        <f t="shared" si="48"/>
        <v>ADT</v>
      </c>
      <c r="N3110" s="102">
        <f>WEEKDAY([2]!Table1[[#This Row],[Travel Date]],2)</f>
        <v>6</v>
      </c>
      <c r="P3110" s="102">
        <v>1</v>
      </c>
    </row>
    <row r="3111" spans="1:16" x14ac:dyDescent="0.25">
      <c r="A3111" s="276" t="s">
        <v>1958</v>
      </c>
      <c r="B3111" s="277" t="s">
        <v>1187</v>
      </c>
      <c r="C3111" s="277" t="s">
        <v>274</v>
      </c>
      <c r="D3111" s="278" t="s">
        <v>286</v>
      </c>
      <c r="E3111" s="102" t="s">
        <v>275</v>
      </c>
      <c r="F3111" s="102" t="s">
        <v>6276</v>
      </c>
      <c r="G3111" s="103"/>
      <c r="H3111" s="103">
        <v>45774</v>
      </c>
      <c r="I3111" s="102" t="s">
        <v>116</v>
      </c>
      <c r="J3111" s="102" t="s">
        <v>1</v>
      </c>
      <c r="K3111" s="102" t="s">
        <v>2</v>
      </c>
      <c r="L3111" s="102" t="str">
        <f>[2]!Table1[[#This Row],[Orgn]]&amp;"-"&amp;[2]!Table1[[#This Row],[Dest]]</f>
        <v>SSH-BRI</v>
      </c>
      <c r="M3111" s="102" t="str">
        <f t="shared" si="48"/>
        <v>ADT</v>
      </c>
      <c r="N3111" s="102">
        <f>WEEKDAY([2]!Table1[[#This Row],[Travel Date]],2)</f>
        <v>6</v>
      </c>
      <c r="P3111" s="102">
        <v>1</v>
      </c>
    </row>
    <row r="3112" spans="1:16" x14ac:dyDescent="0.25">
      <c r="A3112" s="276" t="s">
        <v>1958</v>
      </c>
      <c r="B3112" s="277" t="s">
        <v>1112</v>
      </c>
      <c r="C3112" s="277" t="s">
        <v>1075</v>
      </c>
      <c r="D3112" s="278" t="s">
        <v>286</v>
      </c>
      <c r="E3112" s="102" t="s">
        <v>275</v>
      </c>
      <c r="F3112" s="102" t="s">
        <v>6277</v>
      </c>
      <c r="G3112" s="103"/>
      <c r="H3112" s="103">
        <v>45774</v>
      </c>
      <c r="I3112" s="102" t="s">
        <v>116</v>
      </c>
      <c r="J3112" s="102" t="s">
        <v>1</v>
      </c>
      <c r="K3112" s="102" t="s">
        <v>2</v>
      </c>
      <c r="L3112" s="102" t="str">
        <f>[2]!Table1[[#This Row],[Orgn]]&amp;"-"&amp;[2]!Table1[[#This Row],[Dest]]</f>
        <v>SSH-BRI</v>
      </c>
      <c r="M3112" s="102" t="str">
        <f t="shared" si="48"/>
        <v>CHD</v>
      </c>
      <c r="N3112" s="102">
        <f>WEEKDAY([2]!Table1[[#This Row],[Travel Date]],2)</f>
        <v>6</v>
      </c>
      <c r="P3112" s="102">
        <v>1</v>
      </c>
    </row>
    <row r="3113" spans="1:16" x14ac:dyDescent="0.25">
      <c r="A3113" s="276" t="s">
        <v>1958</v>
      </c>
      <c r="B3113" s="277" t="s">
        <v>1143</v>
      </c>
      <c r="C3113" s="277" t="s">
        <v>274</v>
      </c>
      <c r="D3113" s="278" t="s">
        <v>286</v>
      </c>
      <c r="E3113" s="102" t="s">
        <v>275</v>
      </c>
      <c r="F3113" s="102" t="s">
        <v>6278</v>
      </c>
      <c r="G3113" s="103"/>
      <c r="H3113" s="103">
        <v>45774</v>
      </c>
      <c r="I3113" s="102" t="s">
        <v>116</v>
      </c>
      <c r="J3113" s="102" t="s">
        <v>1</v>
      </c>
      <c r="K3113" s="102" t="s">
        <v>2</v>
      </c>
      <c r="L3113" s="102" t="str">
        <f>[2]!Table1[[#This Row],[Orgn]]&amp;"-"&amp;[2]!Table1[[#This Row],[Dest]]</f>
        <v>SSH-BRI</v>
      </c>
      <c r="M3113" s="102" t="str">
        <f t="shared" si="48"/>
        <v>ADT</v>
      </c>
      <c r="N3113" s="102">
        <f>WEEKDAY([2]!Table1[[#This Row],[Travel Date]],2)</f>
        <v>6</v>
      </c>
      <c r="P3113" s="102">
        <v>1</v>
      </c>
    </row>
    <row r="3114" spans="1:16" x14ac:dyDescent="0.25">
      <c r="A3114" s="276" t="s">
        <v>5005</v>
      </c>
      <c r="B3114" s="277" t="s">
        <v>5006</v>
      </c>
      <c r="C3114" s="277" t="s">
        <v>277</v>
      </c>
      <c r="D3114" s="278" t="s">
        <v>286</v>
      </c>
      <c r="E3114" s="102" t="s">
        <v>275</v>
      </c>
      <c r="F3114" s="102" t="s">
        <v>6279</v>
      </c>
      <c r="G3114" s="103"/>
      <c r="H3114" s="103">
        <v>45774</v>
      </c>
      <c r="I3114" s="102" t="s">
        <v>116</v>
      </c>
      <c r="J3114" s="102" t="s">
        <v>1</v>
      </c>
      <c r="K3114" s="102" t="s">
        <v>2</v>
      </c>
      <c r="L3114" s="102" t="str">
        <f>[2]!Table1[[#This Row],[Orgn]]&amp;"-"&amp;[2]!Table1[[#This Row],[Dest]]</f>
        <v>SSH-BRI</v>
      </c>
      <c r="M3114" s="102" t="str">
        <f t="shared" si="48"/>
        <v>ADT</v>
      </c>
      <c r="N3114" s="102">
        <f>WEEKDAY([2]!Table1[[#This Row],[Travel Date]],2)</f>
        <v>6</v>
      </c>
      <c r="P3114" s="102">
        <v>1</v>
      </c>
    </row>
    <row r="3115" spans="1:16" x14ac:dyDescent="0.25">
      <c r="A3115" s="276" t="s">
        <v>5020</v>
      </c>
      <c r="B3115" s="277" t="s">
        <v>1927</v>
      </c>
      <c r="C3115" s="277" t="s">
        <v>274</v>
      </c>
      <c r="D3115" s="278" t="s">
        <v>286</v>
      </c>
      <c r="E3115" s="102" t="s">
        <v>275</v>
      </c>
      <c r="F3115" s="102" t="s">
        <v>6280</v>
      </c>
      <c r="G3115" s="103"/>
      <c r="H3115" s="103">
        <v>45774</v>
      </c>
      <c r="I3115" s="102" t="s">
        <v>116</v>
      </c>
      <c r="J3115" s="102" t="s">
        <v>1</v>
      </c>
      <c r="K3115" s="102" t="s">
        <v>2</v>
      </c>
      <c r="L3115" s="102" t="str">
        <f>[2]!Table1[[#This Row],[Orgn]]&amp;"-"&amp;[2]!Table1[[#This Row],[Dest]]</f>
        <v>SSH-BRI</v>
      </c>
      <c r="M3115" s="102" t="str">
        <f t="shared" si="48"/>
        <v>ADT</v>
      </c>
      <c r="N3115" s="102">
        <f>WEEKDAY([2]!Table1[[#This Row],[Travel Date]],2)</f>
        <v>6</v>
      </c>
      <c r="P3115" s="102">
        <v>1</v>
      </c>
    </row>
    <row r="3116" spans="1:16" x14ac:dyDescent="0.25">
      <c r="A3116" s="276" t="s">
        <v>5020</v>
      </c>
      <c r="B3116" s="277" t="s">
        <v>5022</v>
      </c>
      <c r="C3116" s="277" t="s">
        <v>274</v>
      </c>
      <c r="D3116" s="278" t="s">
        <v>286</v>
      </c>
      <c r="E3116" s="102" t="s">
        <v>275</v>
      </c>
      <c r="F3116" s="102" t="s">
        <v>6281</v>
      </c>
      <c r="G3116" s="103"/>
      <c r="H3116" s="103">
        <v>45774</v>
      </c>
      <c r="I3116" s="102" t="s">
        <v>116</v>
      </c>
      <c r="J3116" s="102" t="s">
        <v>1</v>
      </c>
      <c r="K3116" s="102" t="s">
        <v>2</v>
      </c>
      <c r="L3116" s="102" t="str">
        <f>[2]!Table1[[#This Row],[Orgn]]&amp;"-"&amp;[2]!Table1[[#This Row],[Dest]]</f>
        <v>SSH-BRI</v>
      </c>
      <c r="M3116" s="102" t="str">
        <f t="shared" si="48"/>
        <v>ADT</v>
      </c>
      <c r="N3116" s="102">
        <f>WEEKDAY([2]!Table1[[#This Row],[Travel Date]],2)</f>
        <v>6</v>
      </c>
      <c r="P3116" s="102">
        <v>1</v>
      </c>
    </row>
    <row r="3117" spans="1:16" x14ac:dyDescent="0.25">
      <c r="A3117" s="276" t="s">
        <v>5020</v>
      </c>
      <c r="B3117" s="277" t="s">
        <v>1261</v>
      </c>
      <c r="C3117" s="277" t="s">
        <v>1075</v>
      </c>
      <c r="D3117" s="278" t="s">
        <v>286</v>
      </c>
      <c r="E3117" s="102" t="s">
        <v>275</v>
      </c>
      <c r="F3117" s="102" t="s">
        <v>6282</v>
      </c>
      <c r="G3117" s="103"/>
      <c r="H3117" s="103">
        <v>45774</v>
      </c>
      <c r="I3117" s="102" t="s">
        <v>116</v>
      </c>
      <c r="J3117" s="102" t="s">
        <v>1</v>
      </c>
      <c r="K3117" s="102" t="s">
        <v>2</v>
      </c>
      <c r="L3117" s="102" t="str">
        <f>[2]!Table1[[#This Row],[Orgn]]&amp;"-"&amp;[2]!Table1[[#This Row],[Dest]]</f>
        <v>SSH-BRI</v>
      </c>
      <c r="M3117" s="102" t="str">
        <f t="shared" si="48"/>
        <v>CHD</v>
      </c>
      <c r="N3117" s="102">
        <f>WEEKDAY([2]!Table1[[#This Row],[Travel Date]],2)</f>
        <v>6</v>
      </c>
      <c r="P3117" s="102">
        <v>1</v>
      </c>
    </row>
    <row r="3118" spans="1:16" x14ac:dyDescent="0.25">
      <c r="A3118" s="276" t="s">
        <v>5020</v>
      </c>
      <c r="B3118" s="277" t="s">
        <v>1367</v>
      </c>
      <c r="C3118" s="277" t="s">
        <v>274</v>
      </c>
      <c r="D3118" s="278" t="s">
        <v>286</v>
      </c>
      <c r="E3118" s="102" t="s">
        <v>275</v>
      </c>
      <c r="F3118" s="102" t="s">
        <v>6283</v>
      </c>
      <c r="G3118" s="103"/>
      <c r="H3118" s="103">
        <v>45774</v>
      </c>
      <c r="I3118" s="102" t="s">
        <v>116</v>
      </c>
      <c r="J3118" s="102" t="s">
        <v>1</v>
      </c>
      <c r="K3118" s="102" t="s">
        <v>2</v>
      </c>
      <c r="L3118" s="102" t="str">
        <f>[2]!Table1[[#This Row],[Orgn]]&amp;"-"&amp;[2]!Table1[[#This Row],[Dest]]</f>
        <v>SSH-BRI</v>
      </c>
      <c r="M3118" s="102" t="str">
        <f t="shared" si="48"/>
        <v>ADT</v>
      </c>
      <c r="N3118" s="102">
        <f>WEEKDAY([2]!Table1[[#This Row],[Travel Date]],2)</f>
        <v>6</v>
      </c>
      <c r="P3118" s="102">
        <v>1</v>
      </c>
    </row>
    <row r="3119" spans="1:16" x14ac:dyDescent="0.25">
      <c r="A3119" s="276" t="s">
        <v>3002</v>
      </c>
      <c r="B3119" s="277" t="s">
        <v>1071</v>
      </c>
      <c r="C3119" s="277" t="s">
        <v>274</v>
      </c>
      <c r="D3119" s="278" t="s">
        <v>286</v>
      </c>
      <c r="E3119" s="102" t="s">
        <v>275</v>
      </c>
      <c r="F3119" s="102" t="s">
        <v>6284</v>
      </c>
      <c r="G3119" s="103"/>
      <c r="H3119" s="103">
        <v>45774</v>
      </c>
      <c r="I3119" s="102" t="s">
        <v>116</v>
      </c>
      <c r="J3119" s="102" t="s">
        <v>1</v>
      </c>
      <c r="K3119" s="102" t="s">
        <v>2</v>
      </c>
      <c r="L3119" s="102" t="str">
        <f>[2]!Table1[[#This Row],[Orgn]]&amp;"-"&amp;[2]!Table1[[#This Row],[Dest]]</f>
        <v>SSH-BRI</v>
      </c>
      <c r="M3119" s="102" t="str">
        <f t="shared" si="48"/>
        <v>ADT</v>
      </c>
      <c r="N3119" s="102">
        <f>WEEKDAY([2]!Table1[[#This Row],[Travel Date]],2)</f>
        <v>6</v>
      </c>
      <c r="P3119" s="102">
        <v>1</v>
      </c>
    </row>
    <row r="3120" spans="1:16" x14ac:dyDescent="0.25">
      <c r="A3120" s="276" t="s">
        <v>3002</v>
      </c>
      <c r="B3120" s="277" t="s">
        <v>1400</v>
      </c>
      <c r="C3120" s="277" t="s">
        <v>1075</v>
      </c>
      <c r="D3120" s="278" t="s">
        <v>286</v>
      </c>
      <c r="E3120" s="102" t="s">
        <v>275</v>
      </c>
      <c r="F3120" s="102" t="s">
        <v>6285</v>
      </c>
      <c r="G3120" s="103"/>
      <c r="H3120" s="103">
        <v>45774</v>
      </c>
      <c r="I3120" s="102" t="s">
        <v>116</v>
      </c>
      <c r="J3120" s="102" t="s">
        <v>1</v>
      </c>
      <c r="K3120" s="102" t="s">
        <v>2</v>
      </c>
      <c r="L3120" s="102" t="str">
        <f>[2]!Table1[[#This Row],[Orgn]]&amp;"-"&amp;[2]!Table1[[#This Row],[Dest]]</f>
        <v>SSH-BRI</v>
      </c>
      <c r="M3120" s="102" t="str">
        <f t="shared" si="48"/>
        <v>CHD</v>
      </c>
      <c r="N3120" s="102">
        <f>WEEKDAY([2]!Table1[[#This Row],[Travel Date]],2)</f>
        <v>6</v>
      </c>
      <c r="P3120" s="102">
        <v>1</v>
      </c>
    </row>
    <row r="3121" spans="1:16" x14ac:dyDescent="0.25">
      <c r="A3121" s="276" t="s">
        <v>3002</v>
      </c>
      <c r="B3121" s="277" t="s">
        <v>1201</v>
      </c>
      <c r="C3121" s="277" t="s">
        <v>1075</v>
      </c>
      <c r="D3121" s="278" t="s">
        <v>286</v>
      </c>
      <c r="E3121" s="102" t="s">
        <v>275</v>
      </c>
      <c r="F3121" s="102" t="s">
        <v>6286</v>
      </c>
      <c r="G3121" s="103"/>
      <c r="H3121" s="103">
        <v>45774</v>
      </c>
      <c r="I3121" s="102" t="s">
        <v>116</v>
      </c>
      <c r="J3121" s="102" t="s">
        <v>1</v>
      </c>
      <c r="K3121" s="102" t="s">
        <v>2</v>
      </c>
      <c r="L3121" s="102" t="str">
        <f>[2]!Table1[[#This Row],[Orgn]]&amp;"-"&amp;[2]!Table1[[#This Row],[Dest]]</f>
        <v>SSH-BRI</v>
      </c>
      <c r="M3121" s="102" t="str">
        <f t="shared" si="48"/>
        <v>CHD</v>
      </c>
      <c r="N3121" s="102">
        <f>WEEKDAY([2]!Table1[[#This Row],[Travel Date]],2)</f>
        <v>6</v>
      </c>
      <c r="P3121" s="102">
        <v>1</v>
      </c>
    </row>
    <row r="3122" spans="1:16" x14ac:dyDescent="0.25">
      <c r="A3122" s="276" t="s">
        <v>3002</v>
      </c>
      <c r="B3122" s="277" t="s">
        <v>1251</v>
      </c>
      <c r="C3122" s="277" t="s">
        <v>274</v>
      </c>
      <c r="D3122" s="278" t="s">
        <v>286</v>
      </c>
      <c r="E3122" s="102" t="s">
        <v>275</v>
      </c>
      <c r="F3122" s="102" t="s">
        <v>6287</v>
      </c>
      <c r="G3122" s="103"/>
      <c r="H3122" s="103">
        <v>45774</v>
      </c>
      <c r="I3122" s="102" t="s">
        <v>116</v>
      </c>
      <c r="J3122" s="102" t="s">
        <v>1</v>
      </c>
      <c r="K3122" s="102" t="s">
        <v>2</v>
      </c>
      <c r="L3122" s="102" t="str">
        <f>[2]!Table1[[#This Row],[Orgn]]&amp;"-"&amp;[2]!Table1[[#This Row],[Dest]]</f>
        <v>SSH-BRI</v>
      </c>
      <c r="M3122" s="102" t="str">
        <f t="shared" si="48"/>
        <v>ADT</v>
      </c>
      <c r="N3122" s="102">
        <f>WEEKDAY([2]!Table1[[#This Row],[Travel Date]],2)</f>
        <v>6</v>
      </c>
      <c r="P3122" s="102">
        <v>1</v>
      </c>
    </row>
    <row r="3123" spans="1:16" x14ac:dyDescent="0.25">
      <c r="A3123" s="276" t="s">
        <v>5030</v>
      </c>
      <c r="B3123" s="277" t="s">
        <v>1441</v>
      </c>
      <c r="C3123" s="277" t="s">
        <v>277</v>
      </c>
      <c r="D3123" s="278" t="s">
        <v>286</v>
      </c>
      <c r="E3123" s="102" t="s">
        <v>275</v>
      </c>
      <c r="F3123" s="102" t="s">
        <v>6288</v>
      </c>
      <c r="G3123" s="103"/>
      <c r="H3123" s="103">
        <v>45774</v>
      </c>
      <c r="I3123" s="102" t="s">
        <v>116</v>
      </c>
      <c r="J3123" s="102" t="s">
        <v>1</v>
      </c>
      <c r="K3123" s="102" t="s">
        <v>2</v>
      </c>
      <c r="L3123" s="102" t="str">
        <f>[2]!Table1[[#This Row],[Orgn]]&amp;"-"&amp;[2]!Table1[[#This Row],[Dest]]</f>
        <v>SSH-BRI</v>
      </c>
      <c r="M3123" s="102" t="str">
        <f t="shared" si="48"/>
        <v>ADT</v>
      </c>
      <c r="N3123" s="102">
        <f>WEEKDAY([2]!Table1[[#This Row],[Travel Date]],2)</f>
        <v>6</v>
      </c>
      <c r="P3123" s="102">
        <v>1</v>
      </c>
    </row>
    <row r="3124" spans="1:16" x14ac:dyDescent="0.25">
      <c r="A3124" s="276" t="s">
        <v>5032</v>
      </c>
      <c r="B3124" s="277" t="s">
        <v>1312</v>
      </c>
      <c r="C3124" s="277" t="s">
        <v>274</v>
      </c>
      <c r="D3124" s="278" t="s">
        <v>286</v>
      </c>
      <c r="E3124" s="102" t="s">
        <v>275</v>
      </c>
      <c r="F3124" s="102" t="s">
        <v>6289</v>
      </c>
      <c r="G3124" s="103"/>
      <c r="H3124" s="103">
        <v>45774</v>
      </c>
      <c r="I3124" s="102" t="s">
        <v>116</v>
      </c>
      <c r="J3124" s="102" t="s">
        <v>1</v>
      </c>
      <c r="K3124" s="102" t="s">
        <v>2</v>
      </c>
      <c r="L3124" s="102" t="str">
        <f>[2]!Table1[[#This Row],[Orgn]]&amp;"-"&amp;[2]!Table1[[#This Row],[Dest]]</f>
        <v>SSH-BRI</v>
      </c>
      <c r="M3124" s="102" t="str">
        <f t="shared" si="48"/>
        <v>ADT</v>
      </c>
      <c r="N3124" s="102">
        <f>WEEKDAY([2]!Table1[[#This Row],[Travel Date]],2)</f>
        <v>6</v>
      </c>
      <c r="P3124" s="102">
        <v>1</v>
      </c>
    </row>
    <row r="3125" spans="1:16" x14ac:dyDescent="0.25">
      <c r="A3125" s="276" t="s">
        <v>5034</v>
      </c>
      <c r="B3125" s="277" t="s">
        <v>1916</v>
      </c>
      <c r="C3125" s="277" t="s">
        <v>277</v>
      </c>
      <c r="D3125" s="278" t="s">
        <v>286</v>
      </c>
      <c r="E3125" s="102" t="s">
        <v>275</v>
      </c>
      <c r="F3125" s="102" t="s">
        <v>6290</v>
      </c>
      <c r="G3125" s="103"/>
      <c r="H3125" s="103">
        <v>45774</v>
      </c>
      <c r="I3125" s="102" t="s">
        <v>116</v>
      </c>
      <c r="J3125" s="102" t="s">
        <v>1</v>
      </c>
      <c r="K3125" s="102" t="s">
        <v>2</v>
      </c>
      <c r="L3125" s="102" t="str">
        <f>[2]!Table1[[#This Row],[Orgn]]&amp;"-"&amp;[2]!Table1[[#This Row],[Dest]]</f>
        <v>SSH-BRI</v>
      </c>
      <c r="M3125" s="102" t="str">
        <f t="shared" si="48"/>
        <v>ADT</v>
      </c>
      <c r="N3125" s="102">
        <f>WEEKDAY([2]!Table1[[#This Row],[Travel Date]],2)</f>
        <v>6</v>
      </c>
      <c r="P3125" s="102">
        <v>1</v>
      </c>
    </row>
    <row r="3126" spans="1:16" x14ac:dyDescent="0.25">
      <c r="A3126" s="276" t="s">
        <v>5036</v>
      </c>
      <c r="B3126" s="277" t="s">
        <v>1620</v>
      </c>
      <c r="C3126" s="277" t="s">
        <v>277</v>
      </c>
      <c r="D3126" s="278" t="s">
        <v>286</v>
      </c>
      <c r="E3126" s="102" t="s">
        <v>275</v>
      </c>
      <c r="F3126" s="102" t="s">
        <v>6291</v>
      </c>
      <c r="G3126" s="103"/>
      <c r="H3126" s="103">
        <v>45774</v>
      </c>
      <c r="I3126" s="102" t="s">
        <v>116</v>
      </c>
      <c r="J3126" s="102" t="s">
        <v>1</v>
      </c>
      <c r="K3126" s="102" t="s">
        <v>2</v>
      </c>
      <c r="L3126" s="102" t="str">
        <f>[2]!Table1[[#This Row],[Orgn]]&amp;"-"&amp;[2]!Table1[[#This Row],[Dest]]</f>
        <v>SSH-BRI</v>
      </c>
      <c r="M3126" s="102" t="str">
        <f t="shared" si="48"/>
        <v>ADT</v>
      </c>
      <c r="N3126" s="102">
        <f>WEEKDAY([2]!Table1[[#This Row],[Travel Date]],2)</f>
        <v>6</v>
      </c>
      <c r="P3126" s="102">
        <v>1</v>
      </c>
    </row>
    <row r="3127" spans="1:16" x14ac:dyDescent="0.25">
      <c r="A3127" s="276" t="s">
        <v>5038</v>
      </c>
      <c r="B3127" s="277" t="s">
        <v>5039</v>
      </c>
      <c r="C3127" s="277" t="s">
        <v>277</v>
      </c>
      <c r="D3127" s="278" t="s">
        <v>286</v>
      </c>
      <c r="E3127" s="102" t="s">
        <v>275</v>
      </c>
      <c r="F3127" s="102" t="s">
        <v>6292</v>
      </c>
      <c r="G3127" s="103"/>
      <c r="H3127" s="103">
        <v>45774</v>
      </c>
      <c r="I3127" s="102" t="s">
        <v>116</v>
      </c>
      <c r="J3127" s="102" t="s">
        <v>1</v>
      </c>
      <c r="K3127" s="102" t="s">
        <v>2</v>
      </c>
      <c r="L3127" s="102" t="str">
        <f>[2]!Table1[[#This Row],[Orgn]]&amp;"-"&amp;[2]!Table1[[#This Row],[Dest]]</f>
        <v>SSH-BRI</v>
      </c>
      <c r="M3127" s="102" t="str">
        <f t="shared" si="48"/>
        <v>ADT</v>
      </c>
      <c r="N3127" s="102">
        <f>WEEKDAY([2]!Table1[[#This Row],[Travel Date]],2)</f>
        <v>6</v>
      </c>
      <c r="P3127" s="102">
        <v>1</v>
      </c>
    </row>
    <row r="3128" spans="1:16" x14ac:dyDescent="0.25">
      <c r="A3128" s="276" t="s">
        <v>5038</v>
      </c>
      <c r="B3128" s="277" t="s">
        <v>1549</v>
      </c>
      <c r="C3128" s="277" t="s">
        <v>274</v>
      </c>
      <c r="D3128" s="278" t="s">
        <v>286</v>
      </c>
      <c r="E3128" s="102" t="s">
        <v>275</v>
      </c>
      <c r="F3128" s="102" t="s">
        <v>6293</v>
      </c>
      <c r="G3128" s="103"/>
      <c r="H3128" s="103">
        <v>45774</v>
      </c>
      <c r="I3128" s="102" t="s">
        <v>116</v>
      </c>
      <c r="J3128" s="102" t="s">
        <v>1</v>
      </c>
      <c r="K3128" s="102" t="s">
        <v>2</v>
      </c>
      <c r="L3128" s="102" t="str">
        <f>[2]!Table1[[#This Row],[Orgn]]&amp;"-"&amp;[2]!Table1[[#This Row],[Dest]]</f>
        <v>SSH-BRI</v>
      </c>
      <c r="M3128" s="102" t="str">
        <f t="shared" si="48"/>
        <v>ADT</v>
      </c>
      <c r="N3128" s="102">
        <f>WEEKDAY([2]!Table1[[#This Row],[Travel Date]],2)</f>
        <v>6</v>
      </c>
      <c r="P3128" s="102">
        <v>1</v>
      </c>
    </row>
    <row r="3129" spans="1:16" x14ac:dyDescent="0.25">
      <c r="A3129" s="276" t="s">
        <v>2155</v>
      </c>
      <c r="B3129" s="277" t="s">
        <v>1073</v>
      </c>
      <c r="C3129" s="277" t="s">
        <v>277</v>
      </c>
      <c r="D3129" s="278" t="s">
        <v>286</v>
      </c>
      <c r="E3129" s="102" t="s">
        <v>275</v>
      </c>
      <c r="F3129" s="102" t="s">
        <v>5048</v>
      </c>
      <c r="G3129" s="103"/>
      <c r="H3129" s="103">
        <v>45774</v>
      </c>
      <c r="I3129" s="102" t="s">
        <v>116</v>
      </c>
      <c r="J3129" s="102" t="s">
        <v>1</v>
      </c>
      <c r="K3129" s="102" t="s">
        <v>2</v>
      </c>
      <c r="L3129" s="102" t="str">
        <f>[2]!Table1[[#This Row],[Orgn]]&amp;"-"&amp;[2]!Table1[[#This Row],[Dest]]</f>
        <v>SSH-BRI</v>
      </c>
      <c r="M3129" s="102" t="str">
        <f t="shared" si="48"/>
        <v>ADT</v>
      </c>
      <c r="N3129" s="102">
        <f>WEEKDAY([2]!Table1[[#This Row],[Travel Date]],2)</f>
        <v>6</v>
      </c>
      <c r="P3129" s="102">
        <v>1</v>
      </c>
    </row>
    <row r="3130" spans="1:16" x14ac:dyDescent="0.25">
      <c r="A3130" s="276" t="s">
        <v>5049</v>
      </c>
      <c r="B3130" s="277" t="s">
        <v>1210</v>
      </c>
      <c r="C3130" s="277" t="s">
        <v>274</v>
      </c>
      <c r="D3130" s="278" t="s">
        <v>286</v>
      </c>
      <c r="E3130" s="102" t="s">
        <v>275</v>
      </c>
      <c r="F3130" s="102" t="s">
        <v>6294</v>
      </c>
      <c r="G3130" s="103"/>
      <c r="H3130" s="103">
        <v>45774</v>
      </c>
      <c r="I3130" s="102" t="s">
        <v>116</v>
      </c>
      <c r="J3130" s="102" t="s">
        <v>1</v>
      </c>
      <c r="K3130" s="102" t="s">
        <v>2</v>
      </c>
      <c r="L3130" s="102" t="str">
        <f>[2]!Table1[[#This Row],[Orgn]]&amp;"-"&amp;[2]!Table1[[#This Row],[Dest]]</f>
        <v>SSH-BRI</v>
      </c>
      <c r="M3130" s="102" t="str">
        <f t="shared" si="48"/>
        <v>ADT</v>
      </c>
      <c r="N3130" s="102">
        <f>WEEKDAY([2]!Table1[[#This Row],[Travel Date]],2)</f>
        <v>6</v>
      </c>
      <c r="P3130" s="102">
        <v>1</v>
      </c>
    </row>
    <row r="3131" spans="1:16" x14ac:dyDescent="0.25">
      <c r="A3131" s="276" t="s">
        <v>5073</v>
      </c>
      <c r="B3131" s="277" t="s">
        <v>1484</v>
      </c>
      <c r="C3131" s="277" t="s">
        <v>277</v>
      </c>
      <c r="D3131" s="278" t="s">
        <v>286</v>
      </c>
      <c r="E3131" s="102" t="s">
        <v>275</v>
      </c>
      <c r="F3131" s="102" t="s">
        <v>6295</v>
      </c>
      <c r="G3131" s="103"/>
      <c r="H3131" s="103">
        <v>45774</v>
      </c>
      <c r="I3131" s="102" t="s">
        <v>116</v>
      </c>
      <c r="J3131" s="102" t="s">
        <v>1</v>
      </c>
      <c r="K3131" s="102" t="s">
        <v>2</v>
      </c>
      <c r="L3131" s="102" t="str">
        <f>[2]!Table1[[#This Row],[Orgn]]&amp;"-"&amp;[2]!Table1[[#This Row],[Dest]]</f>
        <v>SSH-BRI</v>
      </c>
      <c r="M3131" s="102" t="str">
        <f t="shared" si="48"/>
        <v>ADT</v>
      </c>
      <c r="N3131" s="102">
        <f>WEEKDAY([2]!Table1[[#This Row],[Travel Date]],2)</f>
        <v>6</v>
      </c>
      <c r="P3131" s="102">
        <v>1</v>
      </c>
    </row>
    <row r="3132" spans="1:16" x14ac:dyDescent="0.25">
      <c r="A3132" s="276" t="s">
        <v>1737</v>
      </c>
      <c r="B3132" s="277" t="s">
        <v>1409</v>
      </c>
      <c r="C3132" s="277" t="s">
        <v>277</v>
      </c>
      <c r="D3132" s="278" t="s">
        <v>286</v>
      </c>
      <c r="E3132" s="102" t="s">
        <v>275</v>
      </c>
      <c r="F3132" s="102" t="s">
        <v>6296</v>
      </c>
      <c r="G3132" s="103"/>
      <c r="H3132" s="103">
        <v>45774</v>
      </c>
      <c r="I3132" s="102" t="s">
        <v>116</v>
      </c>
      <c r="J3132" s="102" t="s">
        <v>1</v>
      </c>
      <c r="K3132" s="102" t="s">
        <v>2</v>
      </c>
      <c r="L3132" s="102" t="str">
        <f>[2]!Table1[[#This Row],[Orgn]]&amp;"-"&amp;[2]!Table1[[#This Row],[Dest]]</f>
        <v>SSH-BRI</v>
      </c>
      <c r="M3132" s="102" t="str">
        <f t="shared" si="48"/>
        <v>ADT</v>
      </c>
      <c r="N3132" s="102">
        <f>WEEKDAY([2]!Table1[[#This Row],[Travel Date]],2)</f>
        <v>6</v>
      </c>
      <c r="P3132" s="102">
        <v>1</v>
      </c>
    </row>
    <row r="3133" spans="1:16" x14ac:dyDescent="0.25">
      <c r="A3133" s="276" t="s">
        <v>1827</v>
      </c>
      <c r="B3133" s="277" t="s">
        <v>5076</v>
      </c>
      <c r="C3133" s="277" t="s">
        <v>274</v>
      </c>
      <c r="D3133" s="278" t="s">
        <v>286</v>
      </c>
      <c r="E3133" s="102" t="s">
        <v>275</v>
      </c>
      <c r="F3133" s="102" t="s">
        <v>6297</v>
      </c>
      <c r="G3133" s="103"/>
      <c r="H3133" s="103">
        <v>45774</v>
      </c>
      <c r="I3133" s="102" t="s">
        <v>116</v>
      </c>
      <c r="J3133" s="102" t="s">
        <v>1</v>
      </c>
      <c r="K3133" s="102" t="s">
        <v>2</v>
      </c>
      <c r="L3133" s="102" t="str">
        <f>[2]!Table1[[#This Row],[Orgn]]&amp;"-"&amp;[2]!Table1[[#This Row],[Dest]]</f>
        <v>SSH-BRI</v>
      </c>
      <c r="M3133" s="102" t="str">
        <f t="shared" si="48"/>
        <v>ADT</v>
      </c>
      <c r="N3133" s="102">
        <f>WEEKDAY([2]!Table1[[#This Row],[Travel Date]],2)</f>
        <v>6</v>
      </c>
      <c r="P3133" s="102">
        <v>1</v>
      </c>
    </row>
    <row r="3134" spans="1:16" x14ac:dyDescent="0.25">
      <c r="A3134" s="276" t="s">
        <v>1827</v>
      </c>
      <c r="B3134" s="277" t="s">
        <v>5078</v>
      </c>
      <c r="C3134" s="277" t="s">
        <v>1075</v>
      </c>
      <c r="D3134" s="278" t="s">
        <v>286</v>
      </c>
      <c r="E3134" s="102" t="s">
        <v>275</v>
      </c>
      <c r="F3134" s="102" t="s">
        <v>6298</v>
      </c>
      <c r="G3134" s="103"/>
      <c r="H3134" s="103">
        <v>45774</v>
      </c>
      <c r="I3134" s="102" t="s">
        <v>116</v>
      </c>
      <c r="J3134" s="102" t="s">
        <v>1</v>
      </c>
      <c r="K3134" s="102" t="s">
        <v>2</v>
      </c>
      <c r="L3134" s="102" t="str">
        <f>[2]!Table1[[#This Row],[Orgn]]&amp;"-"&amp;[2]!Table1[[#This Row],[Dest]]</f>
        <v>SSH-BRI</v>
      </c>
      <c r="M3134" s="102" t="str">
        <f t="shared" si="48"/>
        <v>CHD</v>
      </c>
      <c r="N3134" s="102">
        <f>WEEKDAY([2]!Table1[[#This Row],[Travel Date]],2)</f>
        <v>6</v>
      </c>
      <c r="P3134" s="102">
        <v>1</v>
      </c>
    </row>
    <row r="3135" spans="1:16" x14ac:dyDescent="0.25">
      <c r="A3135" s="276" t="s">
        <v>5082</v>
      </c>
      <c r="B3135" s="277" t="s">
        <v>1376</v>
      </c>
      <c r="C3135" s="277" t="s">
        <v>274</v>
      </c>
      <c r="D3135" s="278" t="s">
        <v>286</v>
      </c>
      <c r="E3135" s="102" t="s">
        <v>275</v>
      </c>
      <c r="F3135" s="102" t="s">
        <v>6299</v>
      </c>
      <c r="G3135" s="103"/>
      <c r="H3135" s="103">
        <v>45774</v>
      </c>
      <c r="I3135" s="102" t="s">
        <v>116</v>
      </c>
      <c r="J3135" s="102" t="s">
        <v>1</v>
      </c>
      <c r="K3135" s="102" t="s">
        <v>2</v>
      </c>
      <c r="L3135" s="102" t="str">
        <f>[2]!Table1[[#This Row],[Orgn]]&amp;"-"&amp;[2]!Table1[[#This Row],[Dest]]</f>
        <v>SSH-BRI</v>
      </c>
      <c r="M3135" s="102" t="str">
        <f t="shared" si="48"/>
        <v>ADT</v>
      </c>
      <c r="N3135" s="102">
        <f>WEEKDAY([2]!Table1[[#This Row],[Travel Date]],2)</f>
        <v>6</v>
      </c>
      <c r="P3135" s="102">
        <v>1</v>
      </c>
    </row>
    <row r="3136" spans="1:16" x14ac:dyDescent="0.25">
      <c r="A3136" s="276" t="s">
        <v>1507</v>
      </c>
      <c r="B3136" s="277" t="s">
        <v>5084</v>
      </c>
      <c r="C3136" s="277" t="s">
        <v>277</v>
      </c>
      <c r="D3136" s="278" t="s">
        <v>286</v>
      </c>
      <c r="E3136" s="102" t="s">
        <v>275</v>
      </c>
      <c r="F3136" s="102" t="s">
        <v>6300</v>
      </c>
      <c r="G3136" s="103"/>
      <c r="H3136" s="103">
        <v>45774</v>
      </c>
      <c r="I3136" s="102" t="s">
        <v>116</v>
      </c>
      <c r="J3136" s="102" t="s">
        <v>1</v>
      </c>
      <c r="K3136" s="102" t="s">
        <v>2</v>
      </c>
      <c r="L3136" s="102" t="str">
        <f>[2]!Table1[[#This Row],[Orgn]]&amp;"-"&amp;[2]!Table1[[#This Row],[Dest]]</f>
        <v>SSH-BRI</v>
      </c>
      <c r="M3136" s="102" t="str">
        <f t="shared" si="48"/>
        <v>ADT</v>
      </c>
      <c r="N3136" s="102">
        <f>WEEKDAY([2]!Table1[[#This Row],[Travel Date]],2)</f>
        <v>6</v>
      </c>
      <c r="P3136" s="102">
        <v>1</v>
      </c>
    </row>
    <row r="3137" spans="1:16" x14ac:dyDescent="0.25">
      <c r="A3137" s="276" t="s">
        <v>1285</v>
      </c>
      <c r="B3137" s="277" t="s">
        <v>1140</v>
      </c>
      <c r="C3137" s="277" t="s">
        <v>274</v>
      </c>
      <c r="D3137" s="278" t="s">
        <v>286</v>
      </c>
      <c r="E3137" s="102" t="s">
        <v>275</v>
      </c>
      <c r="F3137" s="102" t="s">
        <v>5086</v>
      </c>
      <c r="G3137" s="103"/>
      <c r="H3137" s="103">
        <v>45774</v>
      </c>
      <c r="I3137" s="102" t="s">
        <v>116</v>
      </c>
      <c r="J3137" s="102" t="s">
        <v>1</v>
      </c>
      <c r="K3137" s="102" t="s">
        <v>2</v>
      </c>
      <c r="L3137" s="102" t="str">
        <f>[2]!Table1[[#This Row],[Orgn]]&amp;"-"&amp;[2]!Table1[[#This Row],[Dest]]</f>
        <v>SSH-BRI</v>
      </c>
      <c r="M3137" s="102" t="str">
        <f t="shared" si="48"/>
        <v>ADT</v>
      </c>
      <c r="N3137" s="102">
        <f>WEEKDAY([2]!Table1[[#This Row],[Travel Date]],2)</f>
        <v>6</v>
      </c>
      <c r="P3137" s="102">
        <v>1</v>
      </c>
    </row>
    <row r="3138" spans="1:16" x14ac:dyDescent="0.25">
      <c r="A3138" s="276" t="s">
        <v>1285</v>
      </c>
      <c r="B3138" s="277" t="s">
        <v>1431</v>
      </c>
      <c r="C3138" s="277" t="s">
        <v>277</v>
      </c>
      <c r="D3138" s="278" t="s">
        <v>286</v>
      </c>
      <c r="E3138" s="102" t="s">
        <v>275</v>
      </c>
      <c r="F3138" s="102" t="s">
        <v>5087</v>
      </c>
      <c r="G3138" s="103"/>
      <c r="H3138" s="103">
        <v>45774</v>
      </c>
      <c r="I3138" s="102" t="s">
        <v>116</v>
      </c>
      <c r="J3138" s="102" t="s">
        <v>1</v>
      </c>
      <c r="K3138" s="102" t="s">
        <v>2</v>
      </c>
      <c r="L3138" s="102" t="str">
        <f>[2]!Table1[[#This Row],[Orgn]]&amp;"-"&amp;[2]!Table1[[#This Row],[Dest]]</f>
        <v>SSH-BRI</v>
      </c>
      <c r="M3138" s="102" t="str">
        <f t="shared" ref="M3138:M3201" si="49">IF(TRIM(C3138)="INF", "INF", IF(TRIM(C3138)="CHD", "CHD", "ADT"))</f>
        <v>ADT</v>
      </c>
      <c r="N3138" s="102">
        <f>WEEKDAY([2]!Table1[[#This Row],[Travel Date]],2)</f>
        <v>6</v>
      </c>
      <c r="P3138" s="102">
        <v>1</v>
      </c>
    </row>
    <row r="3139" spans="1:16" x14ac:dyDescent="0.25">
      <c r="A3139" s="276" t="s">
        <v>5102</v>
      </c>
      <c r="B3139" s="277" t="s">
        <v>1345</v>
      </c>
      <c r="C3139" s="277" t="s">
        <v>274</v>
      </c>
      <c r="D3139" s="278" t="s">
        <v>286</v>
      </c>
      <c r="E3139" s="102" t="s">
        <v>275</v>
      </c>
      <c r="F3139" s="102" t="s">
        <v>6301</v>
      </c>
      <c r="G3139" s="103"/>
      <c r="H3139" s="103">
        <v>45774</v>
      </c>
      <c r="I3139" s="102" t="s">
        <v>116</v>
      </c>
      <c r="J3139" s="102" t="s">
        <v>1</v>
      </c>
      <c r="K3139" s="102" t="s">
        <v>2</v>
      </c>
      <c r="L3139" s="102" t="str">
        <f>[2]!Table1[[#This Row],[Orgn]]&amp;"-"&amp;[2]!Table1[[#This Row],[Dest]]</f>
        <v>SSH-BRI</v>
      </c>
      <c r="M3139" s="102" t="str">
        <f t="shared" si="49"/>
        <v>ADT</v>
      </c>
      <c r="N3139" s="102">
        <f>WEEKDAY([2]!Table1[[#This Row],[Travel Date]],2)</f>
        <v>6</v>
      </c>
      <c r="P3139" s="102">
        <v>1</v>
      </c>
    </row>
    <row r="3140" spans="1:16" x14ac:dyDescent="0.25">
      <c r="A3140" s="276" t="s">
        <v>2157</v>
      </c>
      <c r="B3140" s="277" t="s">
        <v>1628</v>
      </c>
      <c r="C3140" s="277" t="s">
        <v>277</v>
      </c>
      <c r="D3140" s="278" t="s">
        <v>286</v>
      </c>
      <c r="E3140" s="102" t="s">
        <v>275</v>
      </c>
      <c r="F3140" s="102" t="s">
        <v>5104</v>
      </c>
      <c r="G3140" s="103"/>
      <c r="H3140" s="103">
        <v>45774</v>
      </c>
      <c r="I3140" s="102" t="s">
        <v>116</v>
      </c>
      <c r="J3140" s="102" t="s">
        <v>1</v>
      </c>
      <c r="K3140" s="102" t="s">
        <v>2</v>
      </c>
      <c r="L3140" s="102" t="str">
        <f>[2]!Table1[[#This Row],[Orgn]]&amp;"-"&amp;[2]!Table1[[#This Row],[Dest]]</f>
        <v>SSH-BRI</v>
      </c>
      <c r="M3140" s="102" t="str">
        <f t="shared" si="49"/>
        <v>ADT</v>
      </c>
      <c r="N3140" s="102">
        <f>WEEKDAY([2]!Table1[[#This Row],[Travel Date]],2)</f>
        <v>6</v>
      </c>
      <c r="P3140" s="102">
        <v>1</v>
      </c>
    </row>
    <row r="3141" spans="1:16" x14ac:dyDescent="0.25">
      <c r="A3141" s="276" t="s">
        <v>5107</v>
      </c>
      <c r="B3141" s="277" t="s">
        <v>1251</v>
      </c>
      <c r="C3141" s="277" t="s">
        <v>274</v>
      </c>
      <c r="D3141" s="278" t="s">
        <v>286</v>
      </c>
      <c r="E3141" s="102" t="s">
        <v>275</v>
      </c>
      <c r="F3141" s="102" t="s">
        <v>5108</v>
      </c>
      <c r="G3141" s="103"/>
      <c r="H3141" s="103">
        <v>45774</v>
      </c>
      <c r="I3141" s="102" t="s">
        <v>116</v>
      </c>
      <c r="J3141" s="102" t="s">
        <v>1</v>
      </c>
      <c r="K3141" s="102" t="s">
        <v>2</v>
      </c>
      <c r="L3141" s="102" t="str">
        <f>[2]!Table1[[#This Row],[Orgn]]&amp;"-"&amp;[2]!Table1[[#This Row],[Dest]]</f>
        <v>SSH-BRI</v>
      </c>
      <c r="M3141" s="102" t="str">
        <f t="shared" si="49"/>
        <v>ADT</v>
      </c>
      <c r="N3141" s="102">
        <f>WEEKDAY([2]!Table1[[#This Row],[Travel Date]],2)</f>
        <v>6</v>
      </c>
      <c r="P3141" s="102">
        <v>1</v>
      </c>
    </row>
    <row r="3142" spans="1:16" x14ac:dyDescent="0.25">
      <c r="A3142" s="276" t="s">
        <v>1544</v>
      </c>
      <c r="B3142" s="277" t="s">
        <v>1092</v>
      </c>
      <c r="C3142" s="277" t="s">
        <v>277</v>
      </c>
      <c r="D3142" s="278" t="s">
        <v>286</v>
      </c>
      <c r="E3142" s="102" t="s">
        <v>275</v>
      </c>
      <c r="F3142" s="102" t="s">
        <v>5109</v>
      </c>
      <c r="G3142" s="103"/>
      <c r="H3142" s="103">
        <v>45774</v>
      </c>
      <c r="I3142" s="102" t="s">
        <v>116</v>
      </c>
      <c r="J3142" s="102" t="s">
        <v>1</v>
      </c>
      <c r="K3142" s="102" t="s">
        <v>2</v>
      </c>
      <c r="L3142" s="102" t="str">
        <f>[2]!Table1[[#This Row],[Orgn]]&amp;"-"&amp;[2]!Table1[[#This Row],[Dest]]</f>
        <v>SSH-BRI</v>
      </c>
      <c r="M3142" s="102" t="str">
        <f t="shared" si="49"/>
        <v>ADT</v>
      </c>
      <c r="N3142" s="102">
        <f>WEEKDAY([2]!Table1[[#This Row],[Travel Date]],2)</f>
        <v>6</v>
      </c>
      <c r="P3142" s="102">
        <v>1</v>
      </c>
    </row>
    <row r="3143" spans="1:16" x14ac:dyDescent="0.25">
      <c r="A3143" s="276" t="s">
        <v>5110</v>
      </c>
      <c r="B3143" s="277" t="s">
        <v>1225</v>
      </c>
      <c r="C3143" s="277" t="s">
        <v>277</v>
      </c>
      <c r="D3143" s="278" t="s">
        <v>286</v>
      </c>
      <c r="E3143" s="102" t="s">
        <v>275</v>
      </c>
      <c r="F3143" s="102" t="s">
        <v>5111</v>
      </c>
      <c r="G3143" s="103"/>
      <c r="H3143" s="103">
        <v>45774</v>
      </c>
      <c r="I3143" s="102" t="s">
        <v>116</v>
      </c>
      <c r="J3143" s="102" t="s">
        <v>1</v>
      </c>
      <c r="K3143" s="102" t="s">
        <v>2</v>
      </c>
      <c r="L3143" s="102" t="str">
        <f>[2]!Table1[[#This Row],[Orgn]]&amp;"-"&amp;[2]!Table1[[#This Row],[Dest]]</f>
        <v>SSH-BRI</v>
      </c>
      <c r="M3143" s="102" t="str">
        <f t="shared" si="49"/>
        <v>ADT</v>
      </c>
      <c r="N3143" s="102">
        <f>WEEKDAY([2]!Table1[[#This Row],[Travel Date]],2)</f>
        <v>6</v>
      </c>
      <c r="P3143" s="102">
        <v>1</v>
      </c>
    </row>
    <row r="3144" spans="1:16" x14ac:dyDescent="0.25">
      <c r="A3144" s="276" t="s">
        <v>5113</v>
      </c>
      <c r="B3144" s="277" t="s">
        <v>1410</v>
      </c>
      <c r="C3144" s="277" t="s">
        <v>277</v>
      </c>
      <c r="D3144" s="278" t="s">
        <v>286</v>
      </c>
      <c r="E3144" s="102" t="s">
        <v>275</v>
      </c>
      <c r="F3144" s="102" t="s">
        <v>6302</v>
      </c>
      <c r="G3144" s="103"/>
      <c r="H3144" s="103">
        <v>45774</v>
      </c>
      <c r="I3144" s="102" t="s">
        <v>116</v>
      </c>
      <c r="J3144" s="102" t="s">
        <v>1</v>
      </c>
      <c r="K3144" s="102" t="s">
        <v>2</v>
      </c>
      <c r="L3144" s="102" t="str">
        <f>[2]!Table1[[#This Row],[Orgn]]&amp;"-"&amp;[2]!Table1[[#This Row],[Dest]]</f>
        <v>SSH-BRI</v>
      </c>
      <c r="M3144" s="102" t="str">
        <f t="shared" si="49"/>
        <v>ADT</v>
      </c>
      <c r="N3144" s="102">
        <f>WEEKDAY([2]!Table1[[#This Row],[Travel Date]],2)</f>
        <v>6</v>
      </c>
      <c r="P3144" s="102">
        <v>1</v>
      </c>
    </row>
    <row r="3145" spans="1:16" x14ac:dyDescent="0.25">
      <c r="A3145" s="276" t="s">
        <v>5118</v>
      </c>
      <c r="B3145" s="277" t="s">
        <v>5119</v>
      </c>
      <c r="C3145" s="277" t="s">
        <v>277</v>
      </c>
      <c r="D3145" s="278" t="s">
        <v>286</v>
      </c>
      <c r="E3145" s="102" t="s">
        <v>275</v>
      </c>
      <c r="F3145" s="102" t="s">
        <v>6303</v>
      </c>
      <c r="G3145" s="103"/>
      <c r="H3145" s="103">
        <v>45774</v>
      </c>
      <c r="I3145" s="102" t="s">
        <v>116</v>
      </c>
      <c r="J3145" s="102" t="s">
        <v>1</v>
      </c>
      <c r="K3145" s="102" t="s">
        <v>2</v>
      </c>
      <c r="L3145" s="102" t="str">
        <f>[2]!Table1[[#This Row],[Orgn]]&amp;"-"&amp;[2]!Table1[[#This Row],[Dest]]</f>
        <v>SSH-BRI</v>
      </c>
      <c r="M3145" s="102" t="str">
        <f t="shared" si="49"/>
        <v>ADT</v>
      </c>
      <c r="N3145" s="102">
        <f>WEEKDAY([2]!Table1[[#This Row],[Travel Date]],2)</f>
        <v>6</v>
      </c>
      <c r="P3145" s="102">
        <v>1</v>
      </c>
    </row>
    <row r="3146" spans="1:16" x14ac:dyDescent="0.25">
      <c r="A3146" s="276" t="s">
        <v>1133</v>
      </c>
      <c r="B3146" s="277" t="s">
        <v>1256</v>
      </c>
      <c r="C3146" s="277" t="s">
        <v>274</v>
      </c>
      <c r="D3146" s="278" t="s">
        <v>286</v>
      </c>
      <c r="E3146" s="102" t="s">
        <v>275</v>
      </c>
      <c r="F3146" s="102" t="s">
        <v>5139</v>
      </c>
      <c r="G3146" s="103"/>
      <c r="H3146" s="103">
        <v>45774</v>
      </c>
      <c r="I3146" s="102" t="s">
        <v>116</v>
      </c>
      <c r="J3146" s="102" t="s">
        <v>1</v>
      </c>
      <c r="K3146" s="102" t="s">
        <v>2</v>
      </c>
      <c r="L3146" s="102" t="str">
        <f>[2]!Table1[[#This Row],[Orgn]]&amp;"-"&amp;[2]!Table1[[#This Row],[Dest]]</f>
        <v>SSH-BRI</v>
      </c>
      <c r="M3146" s="102" t="str">
        <f t="shared" si="49"/>
        <v>ADT</v>
      </c>
      <c r="N3146" s="102">
        <f>WEEKDAY([2]!Table1[[#This Row],[Travel Date]],2)</f>
        <v>6</v>
      </c>
      <c r="P3146" s="102">
        <v>1</v>
      </c>
    </row>
    <row r="3147" spans="1:16" x14ac:dyDescent="0.25">
      <c r="A3147" s="276" t="s">
        <v>1133</v>
      </c>
      <c r="B3147" s="277" t="s">
        <v>1648</v>
      </c>
      <c r="C3147" s="277" t="s">
        <v>1075</v>
      </c>
      <c r="D3147" s="278" t="s">
        <v>286</v>
      </c>
      <c r="E3147" s="102" t="s">
        <v>275</v>
      </c>
      <c r="F3147" s="102" t="s">
        <v>6304</v>
      </c>
      <c r="G3147" s="103"/>
      <c r="H3147" s="103">
        <v>45774</v>
      </c>
      <c r="I3147" s="102" t="s">
        <v>116</v>
      </c>
      <c r="J3147" s="102" t="s">
        <v>1</v>
      </c>
      <c r="K3147" s="102" t="s">
        <v>2</v>
      </c>
      <c r="L3147" s="102" t="str">
        <f>[2]!Table1[[#This Row],[Orgn]]&amp;"-"&amp;[2]!Table1[[#This Row],[Dest]]</f>
        <v>SSH-BRI</v>
      </c>
      <c r="M3147" s="102" t="str">
        <f t="shared" si="49"/>
        <v>CHD</v>
      </c>
      <c r="N3147" s="102">
        <f>WEEKDAY([2]!Table1[[#This Row],[Travel Date]],2)</f>
        <v>6</v>
      </c>
      <c r="P3147" s="102">
        <v>1</v>
      </c>
    </row>
    <row r="3148" spans="1:16" x14ac:dyDescent="0.25">
      <c r="A3148" s="276" t="s">
        <v>5148</v>
      </c>
      <c r="B3148" s="277" t="s">
        <v>1589</v>
      </c>
      <c r="C3148" s="277" t="s">
        <v>277</v>
      </c>
      <c r="D3148" s="278" t="s">
        <v>286</v>
      </c>
      <c r="E3148" s="102" t="s">
        <v>275</v>
      </c>
      <c r="F3148" s="102" t="s">
        <v>5149</v>
      </c>
      <c r="G3148" s="103"/>
      <c r="H3148" s="103">
        <v>45774</v>
      </c>
      <c r="I3148" s="102" t="s">
        <v>116</v>
      </c>
      <c r="J3148" s="102" t="s">
        <v>1</v>
      </c>
      <c r="K3148" s="102" t="s">
        <v>2</v>
      </c>
      <c r="L3148" s="102" t="str">
        <f>[2]!Table1[[#This Row],[Orgn]]&amp;"-"&amp;[2]!Table1[[#This Row],[Dest]]</f>
        <v>SSH-BRI</v>
      </c>
      <c r="M3148" s="102" t="str">
        <f t="shared" si="49"/>
        <v>ADT</v>
      </c>
      <c r="N3148" s="102">
        <f>WEEKDAY([2]!Table1[[#This Row],[Travel Date]],2)</f>
        <v>6</v>
      </c>
      <c r="P3148" s="102">
        <v>1</v>
      </c>
    </row>
    <row r="3149" spans="1:16" x14ac:dyDescent="0.25">
      <c r="A3149" s="276" t="s">
        <v>1743</v>
      </c>
      <c r="B3149" s="277" t="s">
        <v>5150</v>
      </c>
      <c r="C3149" s="277" t="s">
        <v>277</v>
      </c>
      <c r="D3149" s="278" t="s">
        <v>286</v>
      </c>
      <c r="E3149" s="102" t="s">
        <v>275</v>
      </c>
      <c r="F3149" s="102" t="s">
        <v>6305</v>
      </c>
      <c r="G3149" s="103"/>
      <c r="H3149" s="103">
        <v>45774</v>
      </c>
      <c r="I3149" s="102" t="s">
        <v>116</v>
      </c>
      <c r="J3149" s="102" t="s">
        <v>1</v>
      </c>
      <c r="K3149" s="102" t="s">
        <v>2</v>
      </c>
      <c r="L3149" s="102" t="str">
        <f>[2]!Table1[[#This Row],[Orgn]]&amp;"-"&amp;[2]!Table1[[#This Row],[Dest]]</f>
        <v>SSH-BRI</v>
      </c>
      <c r="M3149" s="102" t="str">
        <f t="shared" si="49"/>
        <v>ADT</v>
      </c>
      <c r="N3149" s="102">
        <f>WEEKDAY([2]!Table1[[#This Row],[Travel Date]],2)</f>
        <v>6</v>
      </c>
      <c r="P3149" s="102">
        <v>1</v>
      </c>
    </row>
    <row r="3150" spans="1:16" x14ac:dyDescent="0.25">
      <c r="A3150" s="276" t="s">
        <v>5153</v>
      </c>
      <c r="B3150" s="277" t="s">
        <v>1306</v>
      </c>
      <c r="C3150" s="277" t="s">
        <v>277</v>
      </c>
      <c r="D3150" s="278" t="s">
        <v>286</v>
      </c>
      <c r="E3150" s="102" t="s">
        <v>275</v>
      </c>
      <c r="F3150" s="102" t="s">
        <v>5154</v>
      </c>
      <c r="G3150" s="103"/>
      <c r="H3150" s="103">
        <v>45774</v>
      </c>
      <c r="I3150" s="102" t="s">
        <v>116</v>
      </c>
      <c r="J3150" s="102" t="s">
        <v>1</v>
      </c>
      <c r="K3150" s="102" t="s">
        <v>2</v>
      </c>
      <c r="L3150" s="102" t="str">
        <f>[2]!Table1[[#This Row],[Orgn]]&amp;"-"&amp;[2]!Table1[[#This Row],[Dest]]</f>
        <v>SSH-BRI</v>
      </c>
      <c r="M3150" s="102" t="str">
        <f t="shared" si="49"/>
        <v>ADT</v>
      </c>
      <c r="N3150" s="102">
        <f>WEEKDAY([2]!Table1[[#This Row],[Travel Date]],2)</f>
        <v>6</v>
      </c>
      <c r="P3150" s="102">
        <v>1</v>
      </c>
    </row>
    <row r="3151" spans="1:16" x14ac:dyDescent="0.25">
      <c r="A3151" s="276" t="s">
        <v>5153</v>
      </c>
      <c r="B3151" s="277" t="s">
        <v>1108</v>
      </c>
      <c r="C3151" s="277" t="s">
        <v>274</v>
      </c>
      <c r="D3151" s="278" t="s">
        <v>286</v>
      </c>
      <c r="E3151" s="102" t="s">
        <v>275</v>
      </c>
      <c r="F3151" s="102" t="s">
        <v>5155</v>
      </c>
      <c r="G3151" s="103"/>
      <c r="H3151" s="103">
        <v>45774</v>
      </c>
      <c r="I3151" s="102" t="s">
        <v>116</v>
      </c>
      <c r="J3151" s="102" t="s">
        <v>1</v>
      </c>
      <c r="K3151" s="102" t="s">
        <v>2</v>
      </c>
      <c r="L3151" s="102" t="str">
        <f>[2]!Table1[[#This Row],[Orgn]]&amp;"-"&amp;[2]!Table1[[#This Row],[Dest]]</f>
        <v>SSH-BRI</v>
      </c>
      <c r="M3151" s="102" t="str">
        <f t="shared" si="49"/>
        <v>ADT</v>
      </c>
      <c r="N3151" s="102">
        <f>WEEKDAY([2]!Table1[[#This Row],[Travel Date]],2)</f>
        <v>6</v>
      </c>
      <c r="P3151" s="102">
        <v>1</v>
      </c>
    </row>
    <row r="3152" spans="1:16" x14ac:dyDescent="0.25">
      <c r="A3152" s="276" t="s">
        <v>5153</v>
      </c>
      <c r="B3152" s="277" t="s">
        <v>1279</v>
      </c>
      <c r="C3152" s="277" t="s">
        <v>1075</v>
      </c>
      <c r="D3152" s="278" t="s">
        <v>286</v>
      </c>
      <c r="E3152" s="102" t="s">
        <v>275</v>
      </c>
      <c r="F3152" s="102" t="s">
        <v>6306</v>
      </c>
      <c r="G3152" s="103"/>
      <c r="H3152" s="103">
        <v>45774</v>
      </c>
      <c r="I3152" s="102" t="s">
        <v>116</v>
      </c>
      <c r="J3152" s="102" t="s">
        <v>1</v>
      </c>
      <c r="K3152" s="102" t="s">
        <v>2</v>
      </c>
      <c r="L3152" s="102" t="str">
        <f>[2]!Table1[[#This Row],[Orgn]]&amp;"-"&amp;[2]!Table1[[#This Row],[Dest]]</f>
        <v>SSH-BRI</v>
      </c>
      <c r="M3152" s="102" t="str">
        <f t="shared" si="49"/>
        <v>CHD</v>
      </c>
      <c r="N3152" s="102">
        <f>WEEKDAY([2]!Table1[[#This Row],[Travel Date]],2)</f>
        <v>6</v>
      </c>
      <c r="P3152" s="102">
        <v>1</v>
      </c>
    </row>
    <row r="3153" spans="1:16" x14ac:dyDescent="0.25">
      <c r="A3153" s="276" t="s">
        <v>5163</v>
      </c>
      <c r="B3153" s="277" t="s">
        <v>5164</v>
      </c>
      <c r="C3153" s="277" t="s">
        <v>277</v>
      </c>
      <c r="D3153" s="278" t="s">
        <v>286</v>
      </c>
      <c r="E3153" s="102" t="s">
        <v>275</v>
      </c>
      <c r="F3153" s="102" t="s">
        <v>6307</v>
      </c>
      <c r="G3153" s="103"/>
      <c r="H3153" s="103">
        <v>45774</v>
      </c>
      <c r="I3153" s="102" t="s">
        <v>116</v>
      </c>
      <c r="J3153" s="102" t="s">
        <v>1</v>
      </c>
      <c r="K3153" s="102" t="s">
        <v>2</v>
      </c>
      <c r="L3153" s="102" t="str">
        <f>[2]!Table1[[#This Row],[Orgn]]&amp;"-"&amp;[2]!Table1[[#This Row],[Dest]]</f>
        <v>SSH-BRI</v>
      </c>
      <c r="M3153" s="102" t="str">
        <f t="shared" si="49"/>
        <v>ADT</v>
      </c>
      <c r="N3153" s="102">
        <f>WEEKDAY([2]!Table1[[#This Row],[Travel Date]],2)</f>
        <v>6</v>
      </c>
      <c r="P3153" s="102">
        <v>1</v>
      </c>
    </row>
    <row r="3154" spans="1:16" x14ac:dyDescent="0.25">
      <c r="A3154" s="276" t="s">
        <v>5166</v>
      </c>
      <c r="B3154" s="277" t="s">
        <v>1400</v>
      </c>
      <c r="C3154" s="277" t="s">
        <v>277</v>
      </c>
      <c r="D3154" s="278" t="s">
        <v>286</v>
      </c>
      <c r="E3154" s="102" t="s">
        <v>275</v>
      </c>
      <c r="F3154" s="102" t="s">
        <v>6308</v>
      </c>
      <c r="G3154" s="103"/>
      <c r="H3154" s="103">
        <v>45774</v>
      </c>
      <c r="I3154" s="102" t="s">
        <v>116</v>
      </c>
      <c r="J3154" s="102" t="s">
        <v>1</v>
      </c>
      <c r="K3154" s="102" t="s">
        <v>2</v>
      </c>
      <c r="L3154" s="102" t="str">
        <f>[2]!Table1[[#This Row],[Orgn]]&amp;"-"&amp;[2]!Table1[[#This Row],[Dest]]</f>
        <v>SSH-BRI</v>
      </c>
      <c r="M3154" s="102" t="str">
        <f t="shared" si="49"/>
        <v>ADT</v>
      </c>
      <c r="N3154" s="102">
        <f>WEEKDAY([2]!Table1[[#This Row],[Travel Date]],2)</f>
        <v>6</v>
      </c>
      <c r="P3154" s="102">
        <v>1</v>
      </c>
    </row>
    <row r="3155" spans="1:16" x14ac:dyDescent="0.25">
      <c r="A3155" s="276" t="s">
        <v>1488</v>
      </c>
      <c r="B3155" s="277" t="s">
        <v>1323</v>
      </c>
      <c r="C3155" s="277" t="s">
        <v>274</v>
      </c>
      <c r="D3155" s="278" t="s">
        <v>286</v>
      </c>
      <c r="E3155" s="102" t="s">
        <v>275</v>
      </c>
      <c r="F3155" s="102" t="s">
        <v>6309</v>
      </c>
      <c r="G3155" s="103"/>
      <c r="H3155" s="103">
        <v>45774</v>
      </c>
      <c r="I3155" s="102" t="s">
        <v>116</v>
      </c>
      <c r="J3155" s="102" t="s">
        <v>1</v>
      </c>
      <c r="K3155" s="102" t="s">
        <v>2</v>
      </c>
      <c r="L3155" s="102" t="str">
        <f>[2]!Table1[[#This Row],[Orgn]]&amp;"-"&amp;[2]!Table1[[#This Row],[Dest]]</f>
        <v>SSH-BRI</v>
      </c>
      <c r="M3155" s="102" t="str">
        <f t="shared" si="49"/>
        <v>ADT</v>
      </c>
      <c r="N3155" s="102">
        <f>WEEKDAY([2]!Table1[[#This Row],[Travel Date]],2)</f>
        <v>6</v>
      </c>
      <c r="P3155" s="102">
        <v>1</v>
      </c>
    </row>
    <row r="3156" spans="1:16" x14ac:dyDescent="0.25">
      <c r="A3156" s="276" t="s">
        <v>1488</v>
      </c>
      <c r="B3156" s="277" t="s">
        <v>1310</v>
      </c>
      <c r="C3156" s="277" t="s">
        <v>277</v>
      </c>
      <c r="D3156" s="278" t="s">
        <v>286</v>
      </c>
      <c r="E3156" s="102" t="s">
        <v>275</v>
      </c>
      <c r="F3156" s="102" t="s">
        <v>5169</v>
      </c>
      <c r="G3156" s="103"/>
      <c r="H3156" s="103">
        <v>45774</v>
      </c>
      <c r="I3156" s="102" t="s">
        <v>116</v>
      </c>
      <c r="J3156" s="102" t="s">
        <v>1</v>
      </c>
      <c r="K3156" s="102" t="s">
        <v>2</v>
      </c>
      <c r="L3156" s="102" t="str">
        <f>[2]!Table1[[#This Row],[Orgn]]&amp;"-"&amp;[2]!Table1[[#This Row],[Dest]]</f>
        <v>SSH-BRI</v>
      </c>
      <c r="M3156" s="102" t="str">
        <f t="shared" si="49"/>
        <v>ADT</v>
      </c>
      <c r="N3156" s="102">
        <f>WEEKDAY([2]!Table1[[#This Row],[Travel Date]],2)</f>
        <v>6</v>
      </c>
      <c r="P3156" s="102">
        <v>1</v>
      </c>
    </row>
    <row r="3157" spans="1:16" x14ac:dyDescent="0.25">
      <c r="A3157" s="276" t="s">
        <v>2085</v>
      </c>
      <c r="B3157" s="277" t="s">
        <v>1506</v>
      </c>
      <c r="C3157" s="277" t="s">
        <v>277</v>
      </c>
      <c r="D3157" s="278" t="s">
        <v>286</v>
      </c>
      <c r="E3157" s="102" t="s">
        <v>275</v>
      </c>
      <c r="F3157" s="102" t="s">
        <v>5170</v>
      </c>
      <c r="G3157" s="103"/>
      <c r="H3157" s="103">
        <v>45774</v>
      </c>
      <c r="I3157" s="102" t="s">
        <v>116</v>
      </c>
      <c r="J3157" s="102" t="s">
        <v>1</v>
      </c>
      <c r="K3157" s="102" t="s">
        <v>2</v>
      </c>
      <c r="L3157" s="102" t="str">
        <f>[2]!Table1[[#This Row],[Orgn]]&amp;"-"&amp;[2]!Table1[[#This Row],[Dest]]</f>
        <v>SSH-BRI</v>
      </c>
      <c r="M3157" s="102" t="str">
        <f t="shared" si="49"/>
        <v>ADT</v>
      </c>
      <c r="N3157" s="102">
        <f>WEEKDAY([2]!Table1[[#This Row],[Travel Date]],2)</f>
        <v>6</v>
      </c>
      <c r="P3157" s="102">
        <v>1</v>
      </c>
    </row>
    <row r="3158" spans="1:16" x14ac:dyDescent="0.25">
      <c r="A3158" s="276" t="s">
        <v>5171</v>
      </c>
      <c r="B3158" s="277" t="s">
        <v>1245</v>
      </c>
      <c r="C3158" s="277" t="s">
        <v>277</v>
      </c>
      <c r="D3158" s="278" t="s">
        <v>286</v>
      </c>
      <c r="E3158" s="102" t="s">
        <v>275</v>
      </c>
      <c r="F3158" s="102" t="s">
        <v>6310</v>
      </c>
      <c r="G3158" s="103"/>
      <c r="H3158" s="103">
        <v>45774</v>
      </c>
      <c r="I3158" s="102" t="s">
        <v>116</v>
      </c>
      <c r="J3158" s="102" t="s">
        <v>1</v>
      </c>
      <c r="K3158" s="102" t="s">
        <v>2</v>
      </c>
      <c r="L3158" s="102" t="str">
        <f>[2]!Table1[[#This Row],[Orgn]]&amp;"-"&amp;[2]!Table1[[#This Row],[Dest]]</f>
        <v>SSH-BRI</v>
      </c>
      <c r="M3158" s="102" t="str">
        <f t="shared" si="49"/>
        <v>ADT</v>
      </c>
      <c r="N3158" s="102">
        <f>WEEKDAY([2]!Table1[[#This Row],[Travel Date]],2)</f>
        <v>6</v>
      </c>
      <c r="P3158" s="102">
        <v>1</v>
      </c>
    </row>
    <row r="3159" spans="1:16" x14ac:dyDescent="0.25">
      <c r="A3159" s="276" t="s">
        <v>5178</v>
      </c>
      <c r="B3159" s="277" t="s">
        <v>1983</v>
      </c>
      <c r="C3159" s="277" t="s">
        <v>277</v>
      </c>
      <c r="D3159" s="278" t="s">
        <v>286</v>
      </c>
      <c r="E3159" s="102" t="s">
        <v>275</v>
      </c>
      <c r="F3159" s="102" t="s">
        <v>5179</v>
      </c>
      <c r="G3159" s="103"/>
      <c r="H3159" s="103">
        <v>45774</v>
      </c>
      <c r="I3159" s="102" t="s">
        <v>116</v>
      </c>
      <c r="J3159" s="102" t="s">
        <v>1</v>
      </c>
      <c r="K3159" s="102" t="s">
        <v>2</v>
      </c>
      <c r="L3159" s="102" t="str">
        <f>[2]!Table1[[#This Row],[Orgn]]&amp;"-"&amp;[2]!Table1[[#This Row],[Dest]]</f>
        <v>SSH-BRI</v>
      </c>
      <c r="M3159" s="102" t="str">
        <f t="shared" si="49"/>
        <v>ADT</v>
      </c>
      <c r="N3159" s="102">
        <f>WEEKDAY([2]!Table1[[#This Row],[Travel Date]],2)</f>
        <v>6</v>
      </c>
      <c r="P3159" s="102">
        <v>1</v>
      </c>
    </row>
    <row r="3160" spans="1:16" x14ac:dyDescent="0.25">
      <c r="A3160" s="276" t="s">
        <v>5181</v>
      </c>
      <c r="B3160" s="277" t="s">
        <v>1563</v>
      </c>
      <c r="C3160" s="277" t="s">
        <v>277</v>
      </c>
      <c r="D3160" s="278" t="s">
        <v>286</v>
      </c>
      <c r="E3160" s="102" t="s">
        <v>275</v>
      </c>
      <c r="F3160" s="102" t="s">
        <v>6311</v>
      </c>
      <c r="G3160" s="103"/>
      <c r="H3160" s="103">
        <v>45774</v>
      </c>
      <c r="I3160" s="102" t="s">
        <v>116</v>
      </c>
      <c r="J3160" s="102" t="s">
        <v>1</v>
      </c>
      <c r="K3160" s="102" t="s">
        <v>2</v>
      </c>
      <c r="L3160" s="102" t="str">
        <f>[2]!Table1[[#This Row],[Orgn]]&amp;"-"&amp;[2]!Table1[[#This Row],[Dest]]</f>
        <v>SSH-BRI</v>
      </c>
      <c r="M3160" s="102" t="str">
        <f t="shared" si="49"/>
        <v>ADT</v>
      </c>
      <c r="N3160" s="102">
        <f>WEEKDAY([2]!Table1[[#This Row],[Travel Date]],2)</f>
        <v>6</v>
      </c>
      <c r="P3160" s="102">
        <v>1</v>
      </c>
    </row>
    <row r="3161" spans="1:16" x14ac:dyDescent="0.25">
      <c r="A3161" s="276" t="s">
        <v>5181</v>
      </c>
      <c r="B3161" s="277" t="s">
        <v>5183</v>
      </c>
      <c r="C3161" s="277" t="s">
        <v>277</v>
      </c>
      <c r="D3161" s="278" t="s">
        <v>286</v>
      </c>
      <c r="E3161" s="102" t="s">
        <v>275</v>
      </c>
      <c r="F3161" s="102" t="s">
        <v>6312</v>
      </c>
      <c r="G3161" s="103"/>
      <c r="H3161" s="103">
        <v>45774</v>
      </c>
      <c r="I3161" s="102" t="s">
        <v>116</v>
      </c>
      <c r="J3161" s="102" t="s">
        <v>1</v>
      </c>
      <c r="K3161" s="102" t="s">
        <v>2</v>
      </c>
      <c r="L3161" s="102" t="str">
        <f>[2]!Table1[[#This Row],[Orgn]]&amp;"-"&amp;[2]!Table1[[#This Row],[Dest]]</f>
        <v>SSH-BRI</v>
      </c>
      <c r="M3161" s="102" t="str">
        <f t="shared" si="49"/>
        <v>ADT</v>
      </c>
      <c r="N3161" s="102">
        <f>WEEKDAY([2]!Table1[[#This Row],[Travel Date]],2)</f>
        <v>6</v>
      </c>
      <c r="P3161" s="102">
        <v>1</v>
      </c>
    </row>
    <row r="3162" spans="1:16" x14ac:dyDescent="0.25">
      <c r="A3162" s="276" t="s">
        <v>5181</v>
      </c>
      <c r="B3162" s="277" t="s">
        <v>5185</v>
      </c>
      <c r="C3162" s="277" t="s">
        <v>274</v>
      </c>
      <c r="D3162" s="278" t="s">
        <v>286</v>
      </c>
      <c r="E3162" s="102" t="s">
        <v>275</v>
      </c>
      <c r="F3162" s="102" t="s">
        <v>6313</v>
      </c>
      <c r="G3162" s="103"/>
      <c r="H3162" s="103">
        <v>45774</v>
      </c>
      <c r="I3162" s="102" t="s">
        <v>116</v>
      </c>
      <c r="J3162" s="102" t="s">
        <v>1</v>
      </c>
      <c r="K3162" s="102" t="s">
        <v>2</v>
      </c>
      <c r="L3162" s="102" t="str">
        <f>[2]!Table1[[#This Row],[Orgn]]&amp;"-"&amp;[2]!Table1[[#This Row],[Dest]]</f>
        <v>SSH-BRI</v>
      </c>
      <c r="M3162" s="102" t="str">
        <f t="shared" si="49"/>
        <v>ADT</v>
      </c>
      <c r="N3162" s="102">
        <f>WEEKDAY([2]!Table1[[#This Row],[Travel Date]],2)</f>
        <v>6</v>
      </c>
      <c r="P3162" s="102">
        <v>1</v>
      </c>
    </row>
    <row r="3163" spans="1:16" x14ac:dyDescent="0.25">
      <c r="A3163" s="276" t="s">
        <v>5071</v>
      </c>
      <c r="B3163" s="277" t="s">
        <v>1467</v>
      </c>
      <c r="C3163" s="277" t="s">
        <v>1075</v>
      </c>
      <c r="D3163" s="278" t="s">
        <v>316</v>
      </c>
      <c r="E3163" s="102" t="s">
        <v>275</v>
      </c>
      <c r="F3163" s="102" t="s">
        <v>6314</v>
      </c>
      <c r="G3163" s="103"/>
      <c r="H3163" s="103">
        <v>45774</v>
      </c>
      <c r="I3163" s="102" t="s">
        <v>116</v>
      </c>
      <c r="J3163" s="102" t="s">
        <v>1</v>
      </c>
      <c r="K3163" s="102" t="s">
        <v>2</v>
      </c>
      <c r="L3163" s="102" t="str">
        <f>[2]!Table1[[#This Row],[Orgn]]&amp;"-"&amp;[2]!Table1[[#This Row],[Dest]]</f>
        <v>SSH-BRI</v>
      </c>
      <c r="M3163" s="102" t="str">
        <f t="shared" si="49"/>
        <v>CHD</v>
      </c>
      <c r="N3163" s="102">
        <f>WEEKDAY([2]!Table1[[#This Row],[Travel Date]],2)</f>
        <v>6</v>
      </c>
      <c r="P3163" s="102">
        <v>1</v>
      </c>
    </row>
    <row r="3164" spans="1:16" x14ac:dyDescent="0.25">
      <c r="A3164" s="276" t="s">
        <v>5069</v>
      </c>
      <c r="B3164" s="277" t="s">
        <v>1155</v>
      </c>
      <c r="C3164" s="277" t="s">
        <v>274</v>
      </c>
      <c r="D3164" s="278" t="s">
        <v>316</v>
      </c>
      <c r="E3164" s="102" t="s">
        <v>275</v>
      </c>
      <c r="F3164" s="102" t="s">
        <v>5070</v>
      </c>
      <c r="G3164" s="103"/>
      <c r="H3164" s="103">
        <v>45774</v>
      </c>
      <c r="I3164" s="102" t="s">
        <v>116</v>
      </c>
      <c r="J3164" s="102" t="s">
        <v>1</v>
      </c>
      <c r="K3164" s="102" t="s">
        <v>2</v>
      </c>
      <c r="L3164" s="102" t="str">
        <f>[2]!Table1[[#This Row],[Orgn]]&amp;"-"&amp;[2]!Table1[[#This Row],[Dest]]</f>
        <v>SSH-BRI</v>
      </c>
      <c r="M3164" s="102" t="str">
        <f t="shared" si="49"/>
        <v>ADT</v>
      </c>
      <c r="N3164" s="102">
        <f>WEEKDAY([2]!Table1[[#This Row],[Travel Date]],2)</f>
        <v>6</v>
      </c>
      <c r="P3164" s="102">
        <v>1</v>
      </c>
    </row>
    <row r="3165" spans="1:16" x14ac:dyDescent="0.25">
      <c r="A3165" s="276" t="s">
        <v>4990</v>
      </c>
      <c r="B3165" s="277" t="s">
        <v>1341</v>
      </c>
      <c r="C3165" s="277" t="s">
        <v>1087</v>
      </c>
      <c r="D3165" s="278" t="s">
        <v>316</v>
      </c>
      <c r="E3165" s="102" t="s">
        <v>275</v>
      </c>
      <c r="F3165" s="102" t="s">
        <v>6315</v>
      </c>
      <c r="G3165" s="103"/>
      <c r="H3165" s="103">
        <v>45774</v>
      </c>
      <c r="I3165" s="102" t="s">
        <v>116</v>
      </c>
      <c r="J3165" s="102" t="s">
        <v>1</v>
      </c>
      <c r="K3165" s="102" t="s">
        <v>2</v>
      </c>
      <c r="L3165" s="102" t="str">
        <f>[2]!Table1[[#This Row],[Orgn]]&amp;"-"&amp;[2]!Table1[[#This Row],[Dest]]</f>
        <v>BRI-SSH</v>
      </c>
      <c r="M3165" s="102" t="str">
        <f t="shared" si="49"/>
        <v>ADT</v>
      </c>
      <c r="N3165" s="102">
        <f>WEEKDAY([2]!Table1[[#This Row],[Travel Date]],2)</f>
        <v>6</v>
      </c>
      <c r="P3165" s="102">
        <v>1</v>
      </c>
    </row>
    <row r="3166" spans="1:16" x14ac:dyDescent="0.25">
      <c r="A3166" s="276" t="s">
        <v>5014</v>
      </c>
      <c r="B3166" s="277" t="s">
        <v>5015</v>
      </c>
      <c r="C3166" s="277" t="s">
        <v>1075</v>
      </c>
      <c r="D3166" s="278" t="s">
        <v>316</v>
      </c>
      <c r="E3166" s="102" t="s">
        <v>275</v>
      </c>
      <c r="F3166" s="102" t="s">
        <v>6316</v>
      </c>
      <c r="G3166" s="103"/>
      <c r="H3166" s="103">
        <v>45774</v>
      </c>
      <c r="I3166" s="102" t="s">
        <v>116</v>
      </c>
      <c r="J3166" s="102" t="s">
        <v>1</v>
      </c>
      <c r="K3166" s="102" t="s">
        <v>2</v>
      </c>
      <c r="L3166" s="102" t="str">
        <f>[2]!Table1[[#This Row],[Orgn]]&amp;"-"&amp;[2]!Table1[[#This Row],[Dest]]</f>
        <v>BRI-SSH</v>
      </c>
      <c r="M3166" s="102" t="str">
        <f t="shared" si="49"/>
        <v>CHD</v>
      </c>
      <c r="N3166" s="102">
        <f>WEEKDAY([2]!Table1[[#This Row],[Travel Date]],2)</f>
        <v>6</v>
      </c>
      <c r="P3166" s="102">
        <v>1</v>
      </c>
    </row>
    <row r="3167" spans="1:16" x14ac:dyDescent="0.25">
      <c r="A3167" s="276" t="s">
        <v>5014</v>
      </c>
      <c r="B3167" s="277" t="s">
        <v>5017</v>
      </c>
      <c r="C3167" s="277" t="s">
        <v>1075</v>
      </c>
      <c r="D3167" s="278" t="s">
        <v>316</v>
      </c>
      <c r="E3167" s="102" t="s">
        <v>275</v>
      </c>
      <c r="F3167" s="102" t="s">
        <v>6317</v>
      </c>
      <c r="G3167" s="103"/>
      <c r="H3167" s="103">
        <v>45774</v>
      </c>
      <c r="I3167" s="102" t="s">
        <v>116</v>
      </c>
      <c r="J3167" s="102" t="s">
        <v>1</v>
      </c>
      <c r="K3167" s="102" t="s">
        <v>2</v>
      </c>
      <c r="L3167" s="102" t="str">
        <f>[2]!Table1[[#This Row],[Orgn]]&amp;"-"&amp;[2]!Table1[[#This Row],[Dest]]</f>
        <v>BRI-SSH</v>
      </c>
      <c r="M3167" s="102" t="str">
        <f t="shared" si="49"/>
        <v>CHD</v>
      </c>
      <c r="N3167" s="102">
        <f>WEEKDAY([2]!Table1[[#This Row],[Travel Date]],2)</f>
        <v>6</v>
      </c>
      <c r="P3167" s="102">
        <v>1</v>
      </c>
    </row>
    <row r="3168" spans="1:16" x14ac:dyDescent="0.25">
      <c r="A3168" s="276" t="s">
        <v>4975</v>
      </c>
      <c r="B3168" s="277" t="s">
        <v>1585</v>
      </c>
      <c r="C3168" s="277" t="s">
        <v>1087</v>
      </c>
      <c r="D3168" s="278" t="s">
        <v>316</v>
      </c>
      <c r="E3168" s="102" t="s">
        <v>275</v>
      </c>
      <c r="F3168" s="102" t="s">
        <v>6318</v>
      </c>
      <c r="G3168" s="103"/>
      <c r="H3168" s="103">
        <v>45774</v>
      </c>
      <c r="I3168" s="102" t="s">
        <v>116</v>
      </c>
      <c r="J3168" s="102" t="s">
        <v>1</v>
      </c>
      <c r="K3168" s="102" t="s">
        <v>2</v>
      </c>
      <c r="L3168" s="102" t="str">
        <f>[2]!Table1[[#This Row],[Orgn]]&amp;"-"&amp;[2]!Table1[[#This Row],[Dest]]</f>
        <v>BRI-SSH</v>
      </c>
      <c r="M3168" s="102" t="str">
        <f t="shared" si="49"/>
        <v>ADT</v>
      </c>
      <c r="N3168" s="102">
        <f>WEEKDAY([2]!Table1[[#This Row],[Travel Date]],2)</f>
        <v>6</v>
      </c>
      <c r="P3168" s="102">
        <v>1</v>
      </c>
    </row>
    <row r="3169" spans="1:16" x14ac:dyDescent="0.25">
      <c r="A3169" s="276" t="s">
        <v>5014</v>
      </c>
      <c r="B3169" s="277" t="s">
        <v>1980</v>
      </c>
      <c r="C3169" s="277" t="s">
        <v>274</v>
      </c>
      <c r="D3169" s="278" t="s">
        <v>316</v>
      </c>
      <c r="E3169" s="102" t="s">
        <v>275</v>
      </c>
      <c r="F3169" s="102" t="s">
        <v>6319</v>
      </c>
      <c r="G3169" s="103"/>
      <c r="H3169" s="103">
        <v>45774</v>
      </c>
      <c r="I3169" s="102" t="s">
        <v>116</v>
      </c>
      <c r="J3169" s="102" t="s">
        <v>1</v>
      </c>
      <c r="K3169" s="102" t="s">
        <v>2</v>
      </c>
      <c r="L3169" s="102" t="str">
        <f>[2]!Table1[[#This Row],[Orgn]]&amp;"-"&amp;[2]!Table1[[#This Row],[Dest]]</f>
        <v>BRI-SSH</v>
      </c>
      <c r="M3169" s="102" t="str">
        <f t="shared" si="49"/>
        <v>ADT</v>
      </c>
      <c r="N3169" s="102">
        <f>WEEKDAY([2]!Table1[[#This Row],[Travel Date]],2)</f>
        <v>6</v>
      </c>
      <c r="P3169" s="102">
        <v>1</v>
      </c>
    </row>
    <row r="3170" spans="1:16" x14ac:dyDescent="0.25">
      <c r="A3170" s="276" t="s">
        <v>5056</v>
      </c>
      <c r="B3170" s="277" t="s">
        <v>5057</v>
      </c>
      <c r="C3170" s="277" t="s">
        <v>1075</v>
      </c>
      <c r="D3170" s="278" t="s">
        <v>316</v>
      </c>
      <c r="E3170" s="102" t="s">
        <v>275</v>
      </c>
      <c r="F3170" s="102" t="s">
        <v>6320</v>
      </c>
      <c r="G3170" s="103"/>
      <c r="H3170" s="103">
        <v>45774</v>
      </c>
      <c r="I3170" s="102" t="s">
        <v>116</v>
      </c>
      <c r="J3170" s="102" t="s">
        <v>1</v>
      </c>
      <c r="K3170" s="102" t="s">
        <v>2</v>
      </c>
      <c r="L3170" s="102" t="str">
        <f>[2]!Table1[[#This Row],[Orgn]]&amp;"-"&amp;[2]!Table1[[#This Row],[Dest]]</f>
        <v>BRI-SSH</v>
      </c>
      <c r="M3170" s="102" t="str">
        <f t="shared" si="49"/>
        <v>CHD</v>
      </c>
      <c r="N3170" s="102">
        <f>WEEKDAY([2]!Table1[[#This Row],[Travel Date]],2)</f>
        <v>6</v>
      </c>
      <c r="P3170" s="102">
        <v>1</v>
      </c>
    </row>
    <row r="3171" spans="1:16" x14ac:dyDescent="0.25">
      <c r="A3171" s="276" t="s">
        <v>5056</v>
      </c>
      <c r="B3171" s="277" t="s">
        <v>5059</v>
      </c>
      <c r="C3171" s="277" t="s">
        <v>274</v>
      </c>
      <c r="D3171" s="278" t="s">
        <v>316</v>
      </c>
      <c r="E3171" s="102" t="s">
        <v>275</v>
      </c>
      <c r="F3171" s="102" t="s">
        <v>6321</v>
      </c>
      <c r="G3171" s="103"/>
      <c r="H3171" s="103">
        <v>45774</v>
      </c>
      <c r="I3171" s="102" t="s">
        <v>116</v>
      </c>
      <c r="J3171" s="102" t="s">
        <v>1</v>
      </c>
      <c r="K3171" s="102" t="s">
        <v>2</v>
      </c>
      <c r="L3171" s="102" t="str">
        <f>[2]!Table1[[#This Row],[Orgn]]&amp;"-"&amp;[2]!Table1[[#This Row],[Dest]]</f>
        <v>BRI-SSH</v>
      </c>
      <c r="M3171" s="102" t="str">
        <f t="shared" si="49"/>
        <v>ADT</v>
      </c>
      <c r="N3171" s="102">
        <f>WEEKDAY([2]!Table1[[#This Row],[Travel Date]],2)</f>
        <v>6</v>
      </c>
      <c r="P3171" s="102">
        <v>1</v>
      </c>
    </row>
    <row r="3172" spans="1:16" x14ac:dyDescent="0.25">
      <c r="A3172" s="276" t="s">
        <v>5051</v>
      </c>
      <c r="B3172" s="277" t="s">
        <v>5052</v>
      </c>
      <c r="C3172" s="277" t="s">
        <v>274</v>
      </c>
      <c r="D3172" s="278" t="s">
        <v>316</v>
      </c>
      <c r="E3172" s="102" t="s">
        <v>275</v>
      </c>
      <c r="F3172" s="102" t="s">
        <v>6322</v>
      </c>
      <c r="G3172" s="103"/>
      <c r="H3172" s="103">
        <v>45774</v>
      </c>
      <c r="I3172" s="102" t="s">
        <v>116</v>
      </c>
      <c r="J3172" s="102" t="s">
        <v>1</v>
      </c>
      <c r="K3172" s="102" t="s">
        <v>2</v>
      </c>
      <c r="L3172" s="102" t="str">
        <f>[2]!Table1[[#This Row],[Orgn]]&amp;"-"&amp;[2]!Table1[[#This Row],[Dest]]</f>
        <v>BRI-SSH</v>
      </c>
      <c r="M3172" s="102" t="str">
        <f t="shared" si="49"/>
        <v>ADT</v>
      </c>
      <c r="N3172" s="102">
        <f>WEEKDAY([2]!Table1[[#This Row],[Travel Date]],2)</f>
        <v>6</v>
      </c>
      <c r="P3172" s="102">
        <v>1</v>
      </c>
    </row>
    <row r="3173" spans="1:16" x14ac:dyDescent="0.25">
      <c r="A3173" s="276" t="s">
        <v>5136</v>
      </c>
      <c r="B3173" s="277" t="s">
        <v>5137</v>
      </c>
      <c r="C3173" s="277" t="s">
        <v>1087</v>
      </c>
      <c r="D3173" s="278" t="s">
        <v>316</v>
      </c>
      <c r="E3173" s="102" t="s">
        <v>275</v>
      </c>
      <c r="F3173" s="102" t="s">
        <v>6323</v>
      </c>
      <c r="G3173" s="103"/>
      <c r="H3173" s="103">
        <v>45774</v>
      </c>
      <c r="I3173" s="102" t="s">
        <v>116</v>
      </c>
      <c r="J3173" s="102" t="s">
        <v>1</v>
      </c>
      <c r="K3173" s="102" t="s">
        <v>2</v>
      </c>
      <c r="L3173" s="102" t="str">
        <f>[2]!Table1[[#This Row],[Orgn]]&amp;"-"&amp;[2]!Table1[[#This Row],[Dest]]</f>
        <v>BRI-SSH</v>
      </c>
      <c r="M3173" s="102" t="str">
        <f t="shared" si="49"/>
        <v>ADT</v>
      </c>
      <c r="N3173" s="102">
        <f>WEEKDAY([2]!Table1[[#This Row],[Travel Date]],2)</f>
        <v>6</v>
      </c>
      <c r="P3173" s="102">
        <v>1</v>
      </c>
    </row>
    <row r="3174" spans="1:16" x14ac:dyDescent="0.25">
      <c r="A3174" s="276" t="s">
        <v>5141</v>
      </c>
      <c r="B3174" s="277" t="s">
        <v>5142</v>
      </c>
      <c r="C3174" s="277" t="s">
        <v>1075</v>
      </c>
      <c r="D3174" s="278" t="s">
        <v>316</v>
      </c>
      <c r="E3174" s="102" t="s">
        <v>275</v>
      </c>
      <c r="F3174" s="102" t="s">
        <v>6324</v>
      </c>
      <c r="G3174" s="103"/>
      <c r="H3174" s="103">
        <v>45774</v>
      </c>
      <c r="I3174" s="102" t="s">
        <v>116</v>
      </c>
      <c r="J3174" s="102" t="s">
        <v>1</v>
      </c>
      <c r="K3174" s="102" t="s">
        <v>2</v>
      </c>
      <c r="L3174" s="102" t="str">
        <f>[2]!Table1[[#This Row],[Orgn]]&amp;"-"&amp;[2]!Table1[[#This Row],[Dest]]</f>
        <v>BRI-SSH</v>
      </c>
      <c r="M3174" s="102" t="str">
        <f t="shared" si="49"/>
        <v>CHD</v>
      </c>
      <c r="N3174" s="102">
        <f>WEEKDAY([2]!Table1[[#This Row],[Travel Date]],2)</f>
        <v>6</v>
      </c>
      <c r="P3174" s="102">
        <v>1</v>
      </c>
    </row>
    <row r="3175" spans="1:16" x14ac:dyDescent="0.25">
      <c r="A3175" s="276" t="s">
        <v>5056</v>
      </c>
      <c r="B3175" s="277" t="s">
        <v>5061</v>
      </c>
      <c r="C3175" s="277" t="s">
        <v>1087</v>
      </c>
      <c r="D3175" s="278" t="s">
        <v>316</v>
      </c>
      <c r="E3175" s="102" t="s">
        <v>275</v>
      </c>
      <c r="F3175" s="102" t="s">
        <v>6325</v>
      </c>
      <c r="G3175" s="103"/>
      <c r="H3175" s="103">
        <v>45774</v>
      </c>
      <c r="I3175" s="102" t="s">
        <v>116</v>
      </c>
      <c r="J3175" s="102" t="s">
        <v>1</v>
      </c>
      <c r="K3175" s="102" t="s">
        <v>2</v>
      </c>
      <c r="L3175" s="102" t="str">
        <f>[2]!Table1[[#This Row],[Orgn]]&amp;"-"&amp;[2]!Table1[[#This Row],[Dest]]</f>
        <v>BRI-SSH</v>
      </c>
      <c r="M3175" s="102" t="str">
        <f t="shared" si="49"/>
        <v>ADT</v>
      </c>
      <c r="N3175" s="102">
        <f>WEEKDAY([2]!Table1[[#This Row],[Travel Date]],2)</f>
        <v>6</v>
      </c>
      <c r="P3175" s="102">
        <v>1</v>
      </c>
    </row>
    <row r="3176" spans="1:16" x14ac:dyDescent="0.25">
      <c r="A3176" s="276" t="s">
        <v>5141</v>
      </c>
      <c r="B3176" s="277" t="s">
        <v>5144</v>
      </c>
      <c r="C3176" s="277" t="s">
        <v>274</v>
      </c>
      <c r="D3176" s="278" t="s">
        <v>316</v>
      </c>
      <c r="E3176" s="102" t="s">
        <v>275</v>
      </c>
      <c r="F3176" s="102" t="s">
        <v>6326</v>
      </c>
      <c r="G3176" s="103"/>
      <c r="H3176" s="103">
        <v>45774</v>
      </c>
      <c r="I3176" s="102" t="s">
        <v>116</v>
      </c>
      <c r="J3176" s="102" t="s">
        <v>1</v>
      </c>
      <c r="K3176" s="102" t="s">
        <v>2</v>
      </c>
      <c r="L3176" s="102" t="str">
        <f>[2]!Table1[[#This Row],[Orgn]]&amp;"-"&amp;[2]!Table1[[#This Row],[Dest]]</f>
        <v>BRI-SSH</v>
      </c>
      <c r="M3176" s="102" t="str">
        <f t="shared" si="49"/>
        <v>ADT</v>
      </c>
      <c r="N3176" s="102">
        <f>WEEKDAY([2]!Table1[[#This Row],[Travel Date]],2)</f>
        <v>6</v>
      </c>
      <c r="P3176" s="102">
        <v>1</v>
      </c>
    </row>
    <row r="3177" spans="1:16" x14ac:dyDescent="0.25">
      <c r="A3177" s="276" t="s">
        <v>5051</v>
      </c>
      <c r="B3177" s="277" t="s">
        <v>5054</v>
      </c>
      <c r="C3177" s="277" t="s">
        <v>1087</v>
      </c>
      <c r="D3177" s="278" t="s">
        <v>316</v>
      </c>
      <c r="E3177" s="102" t="s">
        <v>275</v>
      </c>
      <c r="F3177" s="102" t="s">
        <v>6327</v>
      </c>
      <c r="G3177" s="103"/>
      <c r="H3177" s="103">
        <v>45774</v>
      </c>
      <c r="I3177" s="102" t="s">
        <v>116</v>
      </c>
      <c r="J3177" s="102" t="s">
        <v>1</v>
      </c>
      <c r="K3177" s="102" t="s">
        <v>2</v>
      </c>
      <c r="L3177" s="102" t="str">
        <f>[2]!Table1[[#This Row],[Orgn]]&amp;"-"&amp;[2]!Table1[[#This Row],[Dest]]</f>
        <v>BRI-SSH</v>
      </c>
      <c r="M3177" s="102" t="str">
        <f t="shared" si="49"/>
        <v>ADT</v>
      </c>
      <c r="N3177" s="102">
        <f>WEEKDAY([2]!Table1[[#This Row],[Travel Date]],2)</f>
        <v>6</v>
      </c>
      <c r="P3177" s="102">
        <v>1</v>
      </c>
    </row>
    <row r="3178" spans="1:16" x14ac:dyDescent="0.25">
      <c r="A3178" s="276" t="s">
        <v>1480</v>
      </c>
      <c r="B3178" s="277" t="s">
        <v>5134</v>
      </c>
      <c r="C3178" s="277" t="s">
        <v>274</v>
      </c>
      <c r="D3178" s="278" t="s">
        <v>316</v>
      </c>
      <c r="E3178" s="102" t="s">
        <v>276</v>
      </c>
      <c r="F3178" s="102" t="s">
        <v>6328</v>
      </c>
      <c r="G3178" s="103"/>
      <c r="H3178" s="103">
        <v>45774</v>
      </c>
      <c r="I3178" s="102" t="s">
        <v>116</v>
      </c>
      <c r="J3178" s="102" t="s">
        <v>1</v>
      </c>
      <c r="K3178" s="102" t="s">
        <v>2</v>
      </c>
      <c r="L3178" s="102" t="str">
        <f>[2]!Table1[[#This Row],[Orgn]]&amp;"-"&amp;[2]!Table1[[#This Row],[Dest]]</f>
        <v>BRI-SSH</v>
      </c>
      <c r="M3178" s="102" t="str">
        <f t="shared" si="49"/>
        <v>ADT</v>
      </c>
      <c r="N3178" s="102">
        <f>WEEKDAY([2]!Table1[[#This Row],[Travel Date]],2)</f>
        <v>6</v>
      </c>
      <c r="P3178" s="102">
        <v>1</v>
      </c>
    </row>
    <row r="3179" spans="1:16" x14ac:dyDescent="0.25">
      <c r="A3179" s="276" t="s">
        <v>4949</v>
      </c>
      <c r="B3179" s="277" t="s">
        <v>4950</v>
      </c>
      <c r="C3179" s="277" t="s">
        <v>1087</v>
      </c>
      <c r="D3179" s="278" t="s">
        <v>316</v>
      </c>
      <c r="E3179" s="102" t="s">
        <v>275</v>
      </c>
      <c r="F3179" s="102" t="s">
        <v>6329</v>
      </c>
      <c r="G3179" s="103"/>
      <c r="H3179" s="103">
        <v>45774</v>
      </c>
      <c r="I3179" s="102" t="s">
        <v>116</v>
      </c>
      <c r="J3179" s="102" t="s">
        <v>1</v>
      </c>
      <c r="K3179" s="102" t="s">
        <v>2</v>
      </c>
      <c r="L3179" s="102" t="str">
        <f>[2]!Table1[[#This Row],[Orgn]]&amp;"-"&amp;[2]!Table1[[#This Row],[Dest]]</f>
        <v>BRI-SSH</v>
      </c>
      <c r="M3179" s="102" t="str">
        <f t="shared" si="49"/>
        <v>ADT</v>
      </c>
      <c r="N3179" s="102">
        <f>WEEKDAY([2]!Table1[[#This Row],[Travel Date]],2)</f>
        <v>6</v>
      </c>
      <c r="P3179" s="102">
        <v>1</v>
      </c>
    </row>
    <row r="3180" spans="1:16" x14ac:dyDescent="0.25">
      <c r="A3180" s="276" t="s">
        <v>5141</v>
      </c>
      <c r="B3180" s="277" t="s">
        <v>5146</v>
      </c>
      <c r="C3180" s="277" t="s">
        <v>1075</v>
      </c>
      <c r="D3180" s="278" t="s">
        <v>316</v>
      </c>
      <c r="E3180" s="102" t="s">
        <v>275</v>
      </c>
      <c r="F3180" s="102" t="s">
        <v>6330</v>
      </c>
      <c r="G3180" s="103"/>
      <c r="H3180" s="103">
        <v>45774</v>
      </c>
      <c r="I3180" s="102" t="s">
        <v>116</v>
      </c>
      <c r="J3180" s="102" t="s">
        <v>1</v>
      </c>
      <c r="K3180" s="102" t="s">
        <v>2</v>
      </c>
      <c r="L3180" s="102" t="str">
        <f>[2]!Table1[[#This Row],[Orgn]]&amp;"-"&amp;[2]!Table1[[#This Row],[Dest]]</f>
        <v>BRI-SSH</v>
      </c>
      <c r="M3180" s="102" t="str">
        <f t="shared" si="49"/>
        <v>CHD</v>
      </c>
      <c r="N3180" s="102">
        <f>WEEKDAY([2]!Table1[[#This Row],[Travel Date]],2)</f>
        <v>6</v>
      </c>
      <c r="P3180" s="102">
        <v>1</v>
      </c>
    </row>
    <row r="3181" spans="1:16" x14ac:dyDescent="0.25">
      <c r="A3181" s="276" t="s">
        <v>5056</v>
      </c>
      <c r="B3181" s="277" t="s">
        <v>5063</v>
      </c>
      <c r="C3181" s="277" t="s">
        <v>274</v>
      </c>
      <c r="D3181" s="278" t="s">
        <v>316</v>
      </c>
      <c r="E3181" s="102" t="s">
        <v>275</v>
      </c>
      <c r="F3181" s="102" t="s">
        <v>6331</v>
      </c>
      <c r="G3181" s="103"/>
      <c r="H3181" s="103">
        <v>45774</v>
      </c>
      <c r="I3181" s="102" t="s">
        <v>116</v>
      </c>
      <c r="J3181" s="102" t="s">
        <v>1</v>
      </c>
      <c r="K3181" s="102" t="s">
        <v>2</v>
      </c>
      <c r="L3181" s="102" t="str">
        <f>[2]!Table1[[#This Row],[Orgn]]&amp;"-"&amp;[2]!Table1[[#This Row],[Dest]]</f>
        <v>BRI-SSH</v>
      </c>
      <c r="M3181" s="102" t="str">
        <f t="shared" si="49"/>
        <v>ADT</v>
      </c>
      <c r="N3181" s="102">
        <f>WEEKDAY([2]!Table1[[#This Row],[Travel Date]],2)</f>
        <v>6</v>
      </c>
      <c r="P3181" s="102">
        <v>1</v>
      </c>
    </row>
    <row r="3182" spans="1:16" x14ac:dyDescent="0.25">
      <c r="A3182" s="276" t="s">
        <v>4934</v>
      </c>
      <c r="B3182" s="277" t="s">
        <v>4935</v>
      </c>
      <c r="C3182" s="277" t="s">
        <v>1087</v>
      </c>
      <c r="D3182" s="278" t="s">
        <v>316</v>
      </c>
      <c r="E3182" s="102" t="s">
        <v>275</v>
      </c>
      <c r="F3182" s="102" t="s">
        <v>6332</v>
      </c>
      <c r="G3182" s="103"/>
      <c r="H3182" s="103">
        <v>45774</v>
      </c>
      <c r="I3182" s="102" t="s">
        <v>116</v>
      </c>
      <c r="J3182" s="102" t="s">
        <v>1</v>
      </c>
      <c r="K3182" s="102" t="s">
        <v>2</v>
      </c>
      <c r="L3182" s="102" t="str">
        <f>[2]!Table1[[#This Row],[Orgn]]&amp;"-"&amp;[2]!Table1[[#This Row],[Dest]]</f>
        <v>BRI-SSH</v>
      </c>
      <c r="M3182" s="102" t="str">
        <f t="shared" si="49"/>
        <v>ADT</v>
      </c>
      <c r="N3182" s="102">
        <f>WEEKDAY([2]!Table1[[#This Row],[Travel Date]],2)</f>
        <v>6</v>
      </c>
      <c r="P3182" s="102">
        <v>1</v>
      </c>
    </row>
    <row r="3183" spans="1:16" x14ac:dyDescent="0.25">
      <c r="A3183" s="276" t="s">
        <v>5098</v>
      </c>
      <c r="B3183" s="277" t="s">
        <v>1084</v>
      </c>
      <c r="C3183" s="277" t="s">
        <v>274</v>
      </c>
      <c r="D3183" s="278" t="s">
        <v>301</v>
      </c>
      <c r="E3183" s="102" t="s">
        <v>275</v>
      </c>
      <c r="F3183" s="102" t="s">
        <v>5099</v>
      </c>
      <c r="G3183" s="103"/>
      <c r="H3183" s="103">
        <v>45774</v>
      </c>
      <c r="I3183" s="102" t="s">
        <v>116</v>
      </c>
      <c r="J3183" s="102" t="s">
        <v>1</v>
      </c>
      <c r="K3183" s="102" t="s">
        <v>2</v>
      </c>
      <c r="L3183" s="102" t="str">
        <f>[2]!Table1[[#This Row],[Orgn]]&amp;"-"&amp;[2]!Table1[[#This Row],[Dest]]</f>
        <v>BRI-SSH</v>
      </c>
      <c r="M3183" s="102" t="str">
        <f t="shared" si="49"/>
        <v>ADT</v>
      </c>
      <c r="N3183" s="102">
        <f>WEEKDAY([2]!Table1[[#This Row],[Travel Date]],2)</f>
        <v>6</v>
      </c>
      <c r="P3183" s="102">
        <v>1</v>
      </c>
    </row>
    <row r="3184" spans="1:16" x14ac:dyDescent="0.25">
      <c r="A3184" s="276" t="s">
        <v>5098</v>
      </c>
      <c r="B3184" s="277" t="s">
        <v>1122</v>
      </c>
      <c r="C3184" s="277" t="s">
        <v>1087</v>
      </c>
      <c r="D3184" s="278" t="s">
        <v>301</v>
      </c>
      <c r="E3184" s="102" t="s">
        <v>275</v>
      </c>
      <c r="F3184" s="102" t="s">
        <v>6333</v>
      </c>
      <c r="G3184" s="103"/>
      <c r="H3184" s="103">
        <v>45774</v>
      </c>
      <c r="I3184" s="102" t="s">
        <v>116</v>
      </c>
      <c r="J3184" s="102" t="s">
        <v>1</v>
      </c>
      <c r="K3184" s="102" t="s">
        <v>2</v>
      </c>
      <c r="L3184" s="102" t="str">
        <f>[2]!Table1[[#This Row],[Orgn]]&amp;"-"&amp;[2]!Table1[[#This Row],[Dest]]</f>
        <v>BRI-SSH</v>
      </c>
      <c r="M3184" s="102" t="str">
        <f t="shared" si="49"/>
        <v>ADT</v>
      </c>
      <c r="N3184" s="102">
        <f>WEEKDAY([2]!Table1[[#This Row],[Travel Date]],2)</f>
        <v>6</v>
      </c>
      <c r="P3184" s="102">
        <v>1</v>
      </c>
    </row>
    <row r="3185" spans="1:16" x14ac:dyDescent="0.25">
      <c r="A3185" s="276" t="s">
        <v>5126</v>
      </c>
      <c r="B3185" s="277" t="s">
        <v>1123</v>
      </c>
      <c r="C3185" s="277" t="s">
        <v>1087</v>
      </c>
      <c r="D3185" s="278" t="s">
        <v>301</v>
      </c>
      <c r="E3185" s="102" t="s">
        <v>275</v>
      </c>
      <c r="F3185" s="102" t="s">
        <v>6334</v>
      </c>
      <c r="G3185" s="103"/>
      <c r="H3185" s="103">
        <v>45774</v>
      </c>
      <c r="I3185" s="102" t="s">
        <v>116</v>
      </c>
      <c r="J3185" s="102" t="s">
        <v>1</v>
      </c>
      <c r="K3185" s="102" t="s">
        <v>2</v>
      </c>
      <c r="L3185" s="102" t="str">
        <f>[2]!Table1[[#This Row],[Orgn]]&amp;"-"&amp;[2]!Table1[[#This Row],[Dest]]</f>
        <v>BRI-SSH</v>
      </c>
      <c r="M3185" s="102" t="str">
        <f t="shared" si="49"/>
        <v>ADT</v>
      </c>
      <c r="N3185" s="102">
        <f>WEEKDAY([2]!Table1[[#This Row],[Travel Date]],2)</f>
        <v>6</v>
      </c>
      <c r="P3185" s="102">
        <v>1</v>
      </c>
    </row>
    <row r="3186" spans="1:16" x14ac:dyDescent="0.25">
      <c r="A3186" s="276" t="s">
        <v>1300</v>
      </c>
      <c r="B3186" s="277" t="s">
        <v>1208</v>
      </c>
      <c r="C3186" s="277" t="s">
        <v>1087</v>
      </c>
      <c r="D3186" s="278" t="s">
        <v>301</v>
      </c>
      <c r="E3186" s="102" t="s">
        <v>275</v>
      </c>
      <c r="F3186" s="102" t="s">
        <v>5152</v>
      </c>
      <c r="G3186" s="103"/>
      <c r="H3186" s="103">
        <v>45774</v>
      </c>
      <c r="I3186" s="102" t="s">
        <v>116</v>
      </c>
      <c r="J3186" s="102" t="s">
        <v>1</v>
      </c>
      <c r="K3186" s="102" t="s">
        <v>2</v>
      </c>
      <c r="L3186" s="102" t="str">
        <f>[2]!Table1[[#This Row],[Orgn]]&amp;"-"&amp;[2]!Table1[[#This Row],[Dest]]</f>
        <v>BRI-SSH</v>
      </c>
      <c r="M3186" s="102" t="str">
        <f t="shared" si="49"/>
        <v>ADT</v>
      </c>
      <c r="N3186" s="102">
        <f>WEEKDAY([2]!Table1[[#This Row],[Travel Date]],2)</f>
        <v>6</v>
      </c>
      <c r="P3186" s="102">
        <v>1</v>
      </c>
    </row>
    <row r="3187" spans="1:16" x14ac:dyDescent="0.25">
      <c r="A3187" s="276" t="s">
        <v>5093</v>
      </c>
      <c r="B3187" s="277" t="s">
        <v>1106</v>
      </c>
      <c r="C3187" s="277" t="s">
        <v>274</v>
      </c>
      <c r="D3187" s="278" t="s">
        <v>301</v>
      </c>
      <c r="E3187" s="102" t="s">
        <v>275</v>
      </c>
      <c r="F3187" s="102" t="s">
        <v>5094</v>
      </c>
      <c r="G3187" s="103"/>
      <c r="H3187" s="103">
        <v>45774</v>
      </c>
      <c r="I3187" s="102" t="s">
        <v>116</v>
      </c>
      <c r="J3187" s="102" t="s">
        <v>1</v>
      </c>
      <c r="K3187" s="102" t="s">
        <v>2</v>
      </c>
      <c r="L3187" s="102" t="str">
        <f>[2]!Table1[[#This Row],[Orgn]]&amp;"-"&amp;[2]!Table1[[#This Row],[Dest]]</f>
        <v>BRI-SSH</v>
      </c>
      <c r="M3187" s="102" t="str">
        <f t="shared" si="49"/>
        <v>ADT</v>
      </c>
      <c r="N3187" s="102">
        <f>WEEKDAY([2]!Table1[[#This Row],[Travel Date]],2)</f>
        <v>6</v>
      </c>
      <c r="P3187" s="102">
        <v>1</v>
      </c>
    </row>
    <row r="3188" spans="1:16" x14ac:dyDescent="0.25">
      <c r="A3188" s="276" t="s">
        <v>4923</v>
      </c>
      <c r="B3188" s="277" t="s">
        <v>1237</v>
      </c>
      <c r="C3188" s="277" t="s">
        <v>1087</v>
      </c>
      <c r="D3188" s="278" t="s">
        <v>301</v>
      </c>
      <c r="E3188" s="102" t="s">
        <v>275</v>
      </c>
      <c r="F3188" s="102" t="s">
        <v>6335</v>
      </c>
      <c r="G3188" s="103"/>
      <c r="H3188" s="103">
        <v>45774</v>
      </c>
      <c r="I3188" s="102" t="s">
        <v>116</v>
      </c>
      <c r="J3188" s="102" t="s">
        <v>1</v>
      </c>
      <c r="K3188" s="102" t="s">
        <v>2</v>
      </c>
      <c r="L3188" s="102" t="str">
        <f>[2]!Table1[[#This Row],[Orgn]]&amp;"-"&amp;[2]!Table1[[#This Row],[Dest]]</f>
        <v>BRI-SSH</v>
      </c>
      <c r="M3188" s="102" t="str">
        <f t="shared" si="49"/>
        <v>ADT</v>
      </c>
      <c r="N3188" s="102">
        <f>WEEKDAY([2]!Table1[[#This Row],[Travel Date]],2)</f>
        <v>6</v>
      </c>
      <c r="P3188" s="102">
        <v>1</v>
      </c>
    </row>
    <row r="3189" spans="1:16" x14ac:dyDescent="0.25">
      <c r="A3189" s="276" t="s">
        <v>5093</v>
      </c>
      <c r="B3189" s="277" t="s">
        <v>1229</v>
      </c>
      <c r="C3189" s="277" t="s">
        <v>1075</v>
      </c>
      <c r="D3189" s="278" t="s">
        <v>301</v>
      </c>
      <c r="E3189" s="102" t="s">
        <v>275</v>
      </c>
      <c r="F3189" s="102" t="s">
        <v>6336</v>
      </c>
      <c r="G3189" s="103"/>
      <c r="H3189" s="103">
        <v>45774</v>
      </c>
      <c r="I3189" s="102" t="s">
        <v>116</v>
      </c>
      <c r="J3189" s="102" t="s">
        <v>1</v>
      </c>
      <c r="K3189" s="102" t="s">
        <v>2</v>
      </c>
      <c r="L3189" s="102" t="str">
        <f>[2]!Table1[[#This Row],[Orgn]]&amp;"-"&amp;[2]!Table1[[#This Row],[Dest]]</f>
        <v>BRI-SSH</v>
      </c>
      <c r="M3189" s="102" t="str">
        <f t="shared" si="49"/>
        <v>CHD</v>
      </c>
      <c r="N3189" s="102">
        <f>WEEKDAY([2]!Table1[[#This Row],[Travel Date]],2)</f>
        <v>6</v>
      </c>
      <c r="P3189" s="102">
        <v>1</v>
      </c>
    </row>
    <row r="3190" spans="1:16" x14ac:dyDescent="0.25">
      <c r="A3190" s="276" t="s">
        <v>5093</v>
      </c>
      <c r="B3190" s="277" t="s">
        <v>1415</v>
      </c>
      <c r="C3190" s="277" t="s">
        <v>1087</v>
      </c>
      <c r="D3190" s="278" t="s">
        <v>301</v>
      </c>
      <c r="E3190" s="102" t="s">
        <v>275</v>
      </c>
      <c r="F3190" s="102" t="s">
        <v>5096</v>
      </c>
      <c r="G3190" s="103"/>
      <c r="H3190" s="103">
        <v>45774</v>
      </c>
      <c r="I3190" s="102" t="s">
        <v>116</v>
      </c>
      <c r="J3190" s="102" t="s">
        <v>1</v>
      </c>
      <c r="K3190" s="102" t="s">
        <v>2</v>
      </c>
      <c r="L3190" s="102" t="str">
        <f>[2]!Table1[[#This Row],[Orgn]]&amp;"-"&amp;[2]!Table1[[#This Row],[Dest]]</f>
        <v>BRI-SSH</v>
      </c>
      <c r="M3190" s="102" t="str">
        <f t="shared" si="49"/>
        <v>ADT</v>
      </c>
      <c r="N3190" s="102">
        <f>WEEKDAY([2]!Table1[[#This Row],[Travel Date]],2)</f>
        <v>6</v>
      </c>
      <c r="P3190" s="102">
        <v>1</v>
      </c>
    </row>
    <row r="3191" spans="1:16" x14ac:dyDescent="0.25">
      <c r="A3191" s="276" t="s">
        <v>5093</v>
      </c>
      <c r="B3191" s="277" t="s">
        <v>1206</v>
      </c>
      <c r="C3191" s="277" t="s">
        <v>1087</v>
      </c>
      <c r="D3191" s="278" t="s">
        <v>301</v>
      </c>
      <c r="E3191" s="102" t="s">
        <v>275</v>
      </c>
      <c r="F3191" s="102" t="s">
        <v>5097</v>
      </c>
      <c r="G3191" s="103"/>
      <c r="H3191" s="103">
        <v>45774</v>
      </c>
      <c r="I3191" s="102" t="s">
        <v>116</v>
      </c>
      <c r="J3191" s="102" t="s">
        <v>1</v>
      </c>
      <c r="K3191" s="102" t="s">
        <v>2</v>
      </c>
      <c r="L3191" s="102" t="str">
        <f>[2]!Table1[[#This Row],[Orgn]]&amp;"-"&amp;[2]!Table1[[#This Row],[Dest]]</f>
        <v>BRI-SSH</v>
      </c>
      <c r="M3191" s="102" t="str">
        <f t="shared" si="49"/>
        <v>ADT</v>
      </c>
      <c r="N3191" s="102">
        <f>WEEKDAY([2]!Table1[[#This Row],[Travel Date]],2)</f>
        <v>6</v>
      </c>
      <c r="P3191" s="102">
        <v>1</v>
      </c>
    </row>
    <row r="3192" spans="1:16" x14ac:dyDescent="0.25">
      <c r="A3192" s="276" t="s">
        <v>5105</v>
      </c>
      <c r="B3192" s="277" t="s">
        <v>1078</v>
      </c>
      <c r="C3192" s="277" t="s">
        <v>1087</v>
      </c>
      <c r="D3192" s="278" t="s">
        <v>301</v>
      </c>
      <c r="E3192" s="102" t="s">
        <v>275</v>
      </c>
      <c r="F3192" s="102" t="s">
        <v>6337</v>
      </c>
      <c r="G3192" s="103"/>
      <c r="H3192" s="103">
        <v>45774</v>
      </c>
      <c r="I3192" s="102" t="s">
        <v>116</v>
      </c>
      <c r="J3192" s="102" t="s">
        <v>1</v>
      </c>
      <c r="K3192" s="102" t="s">
        <v>2</v>
      </c>
      <c r="L3192" s="102" t="str">
        <f>[2]!Table1[[#This Row],[Orgn]]&amp;"-"&amp;[2]!Table1[[#This Row],[Dest]]</f>
        <v>BRI-SSH</v>
      </c>
      <c r="M3192" s="102" t="str">
        <f t="shared" si="49"/>
        <v>ADT</v>
      </c>
      <c r="N3192" s="102">
        <f>WEEKDAY([2]!Table1[[#This Row],[Travel Date]],2)</f>
        <v>6</v>
      </c>
      <c r="P3192" s="102">
        <v>1</v>
      </c>
    </row>
    <row r="3193" spans="1:16" x14ac:dyDescent="0.25">
      <c r="A3193" s="276" t="s">
        <v>1354</v>
      </c>
      <c r="B3193" s="277" t="s">
        <v>1108</v>
      </c>
      <c r="C3193" s="277" t="s">
        <v>274</v>
      </c>
      <c r="D3193" s="278" t="s">
        <v>301</v>
      </c>
      <c r="E3193" s="102" t="s">
        <v>275</v>
      </c>
      <c r="F3193" s="102" t="s">
        <v>5115</v>
      </c>
      <c r="G3193" s="103"/>
      <c r="H3193" s="103">
        <v>45774</v>
      </c>
      <c r="I3193" s="102" t="s">
        <v>116</v>
      </c>
      <c r="J3193" s="102" t="s">
        <v>1</v>
      </c>
      <c r="K3193" s="102" t="s">
        <v>2</v>
      </c>
      <c r="L3193" s="102" t="str">
        <f>[2]!Table1[[#This Row],[Orgn]]&amp;"-"&amp;[2]!Table1[[#This Row],[Dest]]</f>
        <v>BRI-SSH</v>
      </c>
      <c r="M3193" s="102" t="str">
        <f t="shared" si="49"/>
        <v>ADT</v>
      </c>
      <c r="N3193" s="102">
        <f>WEEKDAY([2]!Table1[[#This Row],[Travel Date]],2)</f>
        <v>6</v>
      </c>
      <c r="P3193" s="102">
        <v>1</v>
      </c>
    </row>
    <row r="3194" spans="1:16" x14ac:dyDescent="0.25">
      <c r="A3194" s="276" t="s">
        <v>1354</v>
      </c>
      <c r="B3194" s="277" t="s">
        <v>1148</v>
      </c>
      <c r="C3194" s="277" t="s">
        <v>1087</v>
      </c>
      <c r="D3194" s="278" t="s">
        <v>301</v>
      </c>
      <c r="E3194" s="102" t="s">
        <v>275</v>
      </c>
      <c r="F3194" s="102" t="s">
        <v>5116</v>
      </c>
      <c r="G3194" s="103"/>
      <c r="H3194" s="103">
        <v>45774</v>
      </c>
      <c r="I3194" s="102" t="s">
        <v>116</v>
      </c>
      <c r="J3194" s="102" t="s">
        <v>1</v>
      </c>
      <c r="K3194" s="102" t="s">
        <v>2</v>
      </c>
      <c r="L3194" s="102" t="str">
        <f>[2]!Table1[[#This Row],[Orgn]]&amp;"-"&amp;[2]!Table1[[#This Row],[Dest]]</f>
        <v>BRI-SSH</v>
      </c>
      <c r="M3194" s="102" t="str">
        <f t="shared" si="49"/>
        <v>ADT</v>
      </c>
      <c r="N3194" s="102">
        <f>WEEKDAY([2]!Table1[[#This Row],[Travel Date]],2)</f>
        <v>6</v>
      </c>
      <c r="P3194" s="102">
        <v>1</v>
      </c>
    </row>
    <row r="3195" spans="1:16" x14ac:dyDescent="0.25">
      <c r="A3195" s="276" t="s">
        <v>1354</v>
      </c>
      <c r="B3195" s="277" t="s">
        <v>1172</v>
      </c>
      <c r="C3195" s="277" t="s">
        <v>1087</v>
      </c>
      <c r="D3195" s="278" t="s">
        <v>301</v>
      </c>
      <c r="E3195" s="102" t="s">
        <v>275</v>
      </c>
      <c r="F3195" s="102" t="s">
        <v>5117</v>
      </c>
      <c r="G3195" s="103"/>
      <c r="H3195" s="103">
        <v>45774</v>
      </c>
      <c r="I3195" s="102" t="s">
        <v>116</v>
      </c>
      <c r="J3195" s="102" t="s">
        <v>1</v>
      </c>
      <c r="K3195" s="102" t="s">
        <v>2</v>
      </c>
      <c r="L3195" s="102" t="str">
        <f>[2]!Table1[[#This Row],[Orgn]]&amp;"-"&amp;[2]!Table1[[#This Row],[Dest]]</f>
        <v>BRI-SSH</v>
      </c>
      <c r="M3195" s="102" t="str">
        <f t="shared" si="49"/>
        <v>ADT</v>
      </c>
      <c r="N3195" s="102">
        <f>WEEKDAY([2]!Table1[[#This Row],[Travel Date]],2)</f>
        <v>6</v>
      </c>
      <c r="P3195" s="102">
        <v>1</v>
      </c>
    </row>
    <row r="3196" spans="1:16" x14ac:dyDescent="0.25">
      <c r="A3196" s="276" t="s">
        <v>1416</v>
      </c>
      <c r="B3196" s="277" t="s">
        <v>2001</v>
      </c>
      <c r="C3196" s="277" t="s">
        <v>274</v>
      </c>
      <c r="D3196" s="278" t="s">
        <v>301</v>
      </c>
      <c r="E3196" s="102" t="s">
        <v>275</v>
      </c>
      <c r="F3196" s="102" t="s">
        <v>5066</v>
      </c>
      <c r="G3196" s="103"/>
      <c r="H3196" s="103">
        <v>45774</v>
      </c>
      <c r="I3196" s="102" t="s">
        <v>116</v>
      </c>
      <c r="J3196" s="102" t="s">
        <v>1</v>
      </c>
      <c r="K3196" s="102" t="s">
        <v>2</v>
      </c>
      <c r="L3196" s="102" t="str">
        <f>[2]!Table1[[#This Row],[Orgn]]&amp;"-"&amp;[2]!Table1[[#This Row],[Dest]]</f>
        <v>BRI-SSH</v>
      </c>
      <c r="M3196" s="102" t="str">
        <f t="shared" si="49"/>
        <v>ADT</v>
      </c>
      <c r="N3196" s="102">
        <f>WEEKDAY([2]!Table1[[#This Row],[Travel Date]],2)</f>
        <v>6</v>
      </c>
      <c r="P3196" s="102">
        <v>1</v>
      </c>
    </row>
    <row r="3197" spans="1:16" x14ac:dyDescent="0.25">
      <c r="A3197" s="276" t="s">
        <v>1171</v>
      </c>
      <c r="B3197" s="277" t="s">
        <v>1440</v>
      </c>
      <c r="C3197" s="277" t="s">
        <v>1087</v>
      </c>
      <c r="D3197" s="278" t="s">
        <v>301</v>
      </c>
      <c r="E3197" s="102" t="s">
        <v>275</v>
      </c>
      <c r="F3197" s="102" t="s">
        <v>6338</v>
      </c>
      <c r="G3197" s="103"/>
      <c r="H3197" s="103">
        <v>45774</v>
      </c>
      <c r="I3197" s="102" t="s">
        <v>116</v>
      </c>
      <c r="J3197" s="102" t="s">
        <v>1</v>
      </c>
      <c r="K3197" s="102" t="s">
        <v>2</v>
      </c>
      <c r="L3197" s="102" t="str">
        <f>[2]!Table1[[#This Row],[Orgn]]&amp;"-"&amp;[2]!Table1[[#This Row],[Dest]]</f>
        <v>BRI-SSH</v>
      </c>
      <c r="M3197" s="102" t="str">
        <f t="shared" si="49"/>
        <v>ADT</v>
      </c>
      <c r="N3197" s="102">
        <f>WEEKDAY([2]!Table1[[#This Row],[Travel Date]],2)</f>
        <v>6</v>
      </c>
      <c r="P3197" s="102">
        <v>1</v>
      </c>
    </row>
    <row r="3198" spans="1:16" x14ac:dyDescent="0.25">
      <c r="A3198" s="276" t="s">
        <v>1416</v>
      </c>
      <c r="B3198" s="277" t="s">
        <v>1346</v>
      </c>
      <c r="C3198" s="277" t="s">
        <v>274</v>
      </c>
      <c r="D3198" s="278" t="s">
        <v>301</v>
      </c>
      <c r="E3198" s="102" t="s">
        <v>275</v>
      </c>
      <c r="F3198" s="102" t="s">
        <v>5067</v>
      </c>
      <c r="G3198" s="103"/>
      <c r="H3198" s="103">
        <v>45774</v>
      </c>
      <c r="I3198" s="102" t="s">
        <v>116</v>
      </c>
      <c r="J3198" s="102" t="s">
        <v>1</v>
      </c>
      <c r="K3198" s="102" t="s">
        <v>2</v>
      </c>
      <c r="L3198" s="102" t="str">
        <f>[2]!Table1[[#This Row],[Orgn]]&amp;"-"&amp;[2]!Table1[[#This Row],[Dest]]</f>
        <v>BRI-SSH</v>
      </c>
      <c r="M3198" s="102" t="str">
        <f t="shared" si="49"/>
        <v>ADT</v>
      </c>
      <c r="N3198" s="102">
        <f>WEEKDAY([2]!Table1[[#This Row],[Travel Date]],2)</f>
        <v>6</v>
      </c>
      <c r="P3198" s="102">
        <v>1</v>
      </c>
    </row>
    <row r="3199" spans="1:16" x14ac:dyDescent="0.25">
      <c r="A3199" s="276" t="s">
        <v>1416</v>
      </c>
      <c r="B3199" s="277" t="s">
        <v>1166</v>
      </c>
      <c r="C3199" s="277" t="s">
        <v>1075</v>
      </c>
      <c r="D3199" s="278" t="s">
        <v>301</v>
      </c>
      <c r="E3199" s="102" t="s">
        <v>275</v>
      </c>
      <c r="F3199" s="102" t="s">
        <v>6339</v>
      </c>
      <c r="G3199" s="103"/>
      <c r="H3199" s="103">
        <v>45774</v>
      </c>
      <c r="I3199" s="102" t="s">
        <v>116</v>
      </c>
      <c r="J3199" s="102" t="s">
        <v>1</v>
      </c>
      <c r="K3199" s="102" t="s">
        <v>2</v>
      </c>
      <c r="L3199" s="102" t="str">
        <f>[2]!Table1[[#This Row],[Orgn]]&amp;"-"&amp;[2]!Table1[[#This Row],[Dest]]</f>
        <v>BRI-SSH</v>
      </c>
      <c r="M3199" s="102" t="str">
        <f t="shared" si="49"/>
        <v>CHD</v>
      </c>
      <c r="N3199" s="102">
        <f>WEEKDAY([2]!Table1[[#This Row],[Travel Date]],2)</f>
        <v>6</v>
      </c>
      <c r="P3199" s="102">
        <v>1</v>
      </c>
    </row>
    <row r="3200" spans="1:16" x14ac:dyDescent="0.25">
      <c r="A3200" s="276" t="s">
        <v>4963</v>
      </c>
      <c r="B3200" s="277" t="s">
        <v>1155</v>
      </c>
      <c r="C3200" s="277" t="s">
        <v>274</v>
      </c>
      <c r="D3200" s="278" t="s">
        <v>301</v>
      </c>
      <c r="E3200" s="102" t="s">
        <v>275</v>
      </c>
      <c r="F3200" s="102" t="s">
        <v>4964</v>
      </c>
      <c r="G3200" s="103"/>
      <c r="H3200" s="103">
        <v>45774</v>
      </c>
      <c r="I3200" s="102" t="s">
        <v>116</v>
      </c>
      <c r="J3200" s="102" t="s">
        <v>1</v>
      </c>
      <c r="K3200" s="102" t="s">
        <v>2</v>
      </c>
      <c r="L3200" s="102" t="str">
        <f>[2]!Table1[[#This Row],[Orgn]]&amp;"-"&amp;[2]!Table1[[#This Row],[Dest]]</f>
        <v>BRI-SSH</v>
      </c>
      <c r="M3200" s="102" t="str">
        <f t="shared" si="49"/>
        <v>ADT</v>
      </c>
      <c r="N3200" s="102">
        <f>WEEKDAY([2]!Table1[[#This Row],[Travel Date]],2)</f>
        <v>6</v>
      </c>
      <c r="P3200" s="102">
        <v>1</v>
      </c>
    </row>
    <row r="3201" spans="1:16" x14ac:dyDescent="0.25">
      <c r="A3201" s="276" t="s">
        <v>4963</v>
      </c>
      <c r="B3201" s="277" t="s">
        <v>1681</v>
      </c>
      <c r="C3201" s="277" t="s">
        <v>1075</v>
      </c>
      <c r="D3201" s="278" t="s">
        <v>301</v>
      </c>
      <c r="E3201" s="102" t="s">
        <v>275</v>
      </c>
      <c r="F3201" s="102" t="s">
        <v>6340</v>
      </c>
      <c r="G3201" s="103"/>
      <c r="H3201" s="103">
        <v>45774</v>
      </c>
      <c r="I3201" s="102" t="s">
        <v>116</v>
      </c>
      <c r="J3201" s="102" t="s">
        <v>1</v>
      </c>
      <c r="K3201" s="102" t="s">
        <v>2</v>
      </c>
      <c r="L3201" s="102" t="str">
        <f>[2]!Table1[[#This Row],[Orgn]]&amp;"-"&amp;[2]!Table1[[#This Row],[Dest]]</f>
        <v>BRI-SSH</v>
      </c>
      <c r="M3201" s="102" t="str">
        <f t="shared" si="49"/>
        <v>CHD</v>
      </c>
      <c r="N3201" s="102">
        <f>WEEKDAY([2]!Table1[[#This Row],[Travel Date]],2)</f>
        <v>6</v>
      </c>
      <c r="P3201" s="102">
        <v>1</v>
      </c>
    </row>
    <row r="3202" spans="1:16" x14ac:dyDescent="0.25">
      <c r="A3202" s="276" t="s">
        <v>4963</v>
      </c>
      <c r="B3202" s="277" t="s">
        <v>1723</v>
      </c>
      <c r="C3202" s="277" t="s">
        <v>1075</v>
      </c>
      <c r="D3202" s="278" t="s">
        <v>301</v>
      </c>
      <c r="E3202" s="102" t="s">
        <v>275</v>
      </c>
      <c r="F3202" s="102" t="s">
        <v>6341</v>
      </c>
      <c r="G3202" s="103"/>
      <c r="H3202" s="103">
        <v>45774</v>
      </c>
      <c r="I3202" s="102" t="s">
        <v>116</v>
      </c>
      <c r="J3202" s="102" t="s">
        <v>1</v>
      </c>
      <c r="K3202" s="102" t="s">
        <v>2</v>
      </c>
      <c r="L3202" s="102" t="str">
        <f>[2]!Table1[[#This Row],[Orgn]]&amp;"-"&amp;[2]!Table1[[#This Row],[Dest]]</f>
        <v>BRI-SSH</v>
      </c>
      <c r="M3202" s="102" t="str">
        <f t="shared" ref="M3202:M3265" si="50">IF(TRIM(C3202)="INF", "INF", IF(TRIM(C3202)="CHD", "CHD", "ADT"))</f>
        <v>CHD</v>
      </c>
      <c r="N3202" s="102">
        <f>WEEKDAY([2]!Table1[[#This Row],[Travel Date]],2)</f>
        <v>6</v>
      </c>
      <c r="P3202" s="102">
        <v>1</v>
      </c>
    </row>
    <row r="3203" spans="1:16" x14ac:dyDescent="0.25">
      <c r="A3203" s="276" t="s">
        <v>4211</v>
      </c>
      <c r="B3203" s="277" t="s">
        <v>1097</v>
      </c>
      <c r="C3203" s="277" t="s">
        <v>1087</v>
      </c>
      <c r="D3203" s="278" t="s">
        <v>301</v>
      </c>
      <c r="E3203" s="102" t="s">
        <v>275</v>
      </c>
      <c r="F3203" s="102" t="s">
        <v>4925</v>
      </c>
      <c r="G3203" s="103"/>
      <c r="H3203" s="103">
        <v>45774</v>
      </c>
      <c r="I3203" s="102" t="s">
        <v>116</v>
      </c>
      <c r="J3203" s="102" t="s">
        <v>1</v>
      </c>
      <c r="K3203" s="102" t="s">
        <v>2</v>
      </c>
      <c r="L3203" s="102" t="str">
        <f>[2]!Table1[[#This Row],[Orgn]]&amp;"-"&amp;[2]!Table1[[#This Row],[Dest]]</f>
        <v>BRI-SSH</v>
      </c>
      <c r="M3203" s="102" t="str">
        <f t="shared" si="50"/>
        <v>ADT</v>
      </c>
      <c r="N3203" s="102">
        <f>WEEKDAY([2]!Table1[[#This Row],[Travel Date]],2)</f>
        <v>6</v>
      </c>
      <c r="P3203" s="102">
        <v>1</v>
      </c>
    </row>
    <row r="3204" spans="1:16" x14ac:dyDescent="0.25">
      <c r="A3204" s="276" t="s">
        <v>5174</v>
      </c>
      <c r="B3204" s="277" t="s">
        <v>1449</v>
      </c>
      <c r="C3204" s="277" t="s">
        <v>1087</v>
      </c>
      <c r="D3204" s="278" t="s">
        <v>301</v>
      </c>
      <c r="E3204" s="102" t="s">
        <v>275</v>
      </c>
      <c r="F3204" s="102" t="s">
        <v>5175</v>
      </c>
      <c r="G3204" s="103"/>
      <c r="H3204" s="103">
        <v>45774</v>
      </c>
      <c r="I3204" s="102" t="s">
        <v>116</v>
      </c>
      <c r="J3204" s="102" t="s">
        <v>1</v>
      </c>
      <c r="K3204" s="102" t="s">
        <v>2</v>
      </c>
      <c r="L3204" s="102" t="str">
        <f>[2]!Table1[[#This Row],[Orgn]]&amp;"-"&amp;[2]!Table1[[#This Row],[Dest]]</f>
        <v>BRI-SSH</v>
      </c>
      <c r="M3204" s="102" t="str">
        <f t="shared" si="50"/>
        <v>ADT</v>
      </c>
      <c r="N3204" s="102">
        <f>WEEKDAY([2]!Table1[[#This Row],[Travel Date]],2)</f>
        <v>6</v>
      </c>
      <c r="P3204" s="102">
        <v>1</v>
      </c>
    </row>
    <row r="3205" spans="1:16" x14ac:dyDescent="0.25">
      <c r="A3205" s="276" t="s">
        <v>5174</v>
      </c>
      <c r="B3205" s="277" t="s">
        <v>1106</v>
      </c>
      <c r="C3205" s="277" t="s">
        <v>274</v>
      </c>
      <c r="D3205" s="278" t="s">
        <v>301</v>
      </c>
      <c r="E3205" s="102" t="s">
        <v>275</v>
      </c>
      <c r="F3205" s="102" t="s">
        <v>5176</v>
      </c>
      <c r="G3205" s="103"/>
      <c r="H3205" s="103">
        <v>45774</v>
      </c>
      <c r="I3205" s="102" t="s">
        <v>116</v>
      </c>
      <c r="J3205" s="102" t="s">
        <v>1</v>
      </c>
      <c r="K3205" s="102" t="s">
        <v>2</v>
      </c>
      <c r="L3205" s="102" t="str">
        <f>[2]!Table1[[#This Row],[Orgn]]&amp;"-"&amp;[2]!Table1[[#This Row],[Dest]]</f>
        <v>BRI-SSH</v>
      </c>
      <c r="M3205" s="102" t="str">
        <f t="shared" si="50"/>
        <v>ADT</v>
      </c>
      <c r="N3205" s="102">
        <f>WEEKDAY([2]!Table1[[#This Row],[Travel Date]],2)</f>
        <v>6</v>
      </c>
      <c r="P3205" s="102">
        <v>1</v>
      </c>
    </row>
    <row r="3206" spans="1:16" x14ac:dyDescent="0.25">
      <c r="A3206" s="276" t="s">
        <v>1260</v>
      </c>
      <c r="B3206" s="277" t="s">
        <v>1213</v>
      </c>
      <c r="C3206" s="277" t="s">
        <v>1087</v>
      </c>
      <c r="D3206" s="278" t="s">
        <v>301</v>
      </c>
      <c r="E3206" s="102" t="s">
        <v>275</v>
      </c>
      <c r="F3206" s="102" t="s">
        <v>5180</v>
      </c>
      <c r="G3206" s="103"/>
      <c r="H3206" s="103">
        <v>45774</v>
      </c>
      <c r="I3206" s="102" t="s">
        <v>116</v>
      </c>
      <c r="J3206" s="102" t="s">
        <v>1</v>
      </c>
      <c r="K3206" s="102" t="s">
        <v>2</v>
      </c>
      <c r="L3206" s="102" t="str">
        <f>[2]!Table1[[#This Row],[Orgn]]&amp;"-"&amp;[2]!Table1[[#This Row],[Dest]]</f>
        <v>BRI-SSH</v>
      </c>
      <c r="M3206" s="102" t="str">
        <f t="shared" si="50"/>
        <v>ADT</v>
      </c>
      <c r="N3206" s="102">
        <f>WEEKDAY([2]!Table1[[#This Row],[Travel Date]],2)</f>
        <v>6</v>
      </c>
      <c r="P3206" s="102">
        <v>1</v>
      </c>
    </row>
    <row r="3207" spans="1:16" x14ac:dyDescent="0.25">
      <c r="A3207" s="276" t="s">
        <v>5174</v>
      </c>
      <c r="B3207" s="277" t="s">
        <v>1108</v>
      </c>
      <c r="C3207" s="277" t="s">
        <v>274</v>
      </c>
      <c r="D3207" s="278" t="s">
        <v>301</v>
      </c>
      <c r="E3207" s="102" t="s">
        <v>275</v>
      </c>
      <c r="F3207" s="102" t="s">
        <v>5177</v>
      </c>
      <c r="G3207" s="103"/>
      <c r="H3207" s="103">
        <v>45774</v>
      </c>
      <c r="I3207" s="102" t="s">
        <v>116</v>
      </c>
      <c r="J3207" s="102" t="s">
        <v>1</v>
      </c>
      <c r="K3207" s="102" t="s">
        <v>2</v>
      </c>
      <c r="L3207" s="102" t="str">
        <f>[2]!Table1[[#This Row],[Orgn]]&amp;"-"&amp;[2]!Table1[[#This Row],[Dest]]</f>
        <v>BRI-SSH</v>
      </c>
      <c r="M3207" s="102" t="str">
        <f t="shared" si="50"/>
        <v>ADT</v>
      </c>
      <c r="N3207" s="102">
        <f>WEEKDAY([2]!Table1[[#This Row],[Travel Date]],2)</f>
        <v>6</v>
      </c>
      <c r="P3207" s="102">
        <v>1</v>
      </c>
    </row>
    <row r="3208" spans="1:16" x14ac:dyDescent="0.25">
      <c r="A3208" s="276" t="s">
        <v>4963</v>
      </c>
      <c r="B3208" s="277" t="s">
        <v>1148</v>
      </c>
      <c r="C3208" s="277" t="s">
        <v>1087</v>
      </c>
      <c r="D3208" s="278" t="s">
        <v>301</v>
      </c>
      <c r="E3208" s="102" t="s">
        <v>275</v>
      </c>
      <c r="F3208" s="102" t="s">
        <v>4967</v>
      </c>
      <c r="G3208" s="103"/>
      <c r="H3208" s="103">
        <v>45774</v>
      </c>
      <c r="I3208" s="102" t="s">
        <v>116</v>
      </c>
      <c r="J3208" s="102" t="s">
        <v>1</v>
      </c>
      <c r="K3208" s="102" t="s">
        <v>2</v>
      </c>
      <c r="L3208" s="102" t="str">
        <f>[2]!Table1[[#This Row],[Orgn]]&amp;"-"&amp;[2]!Table1[[#This Row],[Dest]]</f>
        <v>BRI-SSH</v>
      </c>
      <c r="M3208" s="102" t="str">
        <f t="shared" si="50"/>
        <v>ADT</v>
      </c>
      <c r="N3208" s="102">
        <f>WEEKDAY([2]!Table1[[#This Row],[Travel Date]],2)</f>
        <v>6</v>
      </c>
      <c r="P3208" s="102">
        <v>1</v>
      </c>
    </row>
    <row r="3209" spans="1:16" x14ac:dyDescent="0.25">
      <c r="A3209" s="276" t="s">
        <v>1631</v>
      </c>
      <c r="B3209" s="277" t="s">
        <v>1108</v>
      </c>
      <c r="C3209" s="277" t="s">
        <v>274</v>
      </c>
      <c r="D3209" s="278" t="s">
        <v>301</v>
      </c>
      <c r="E3209" s="102" t="s">
        <v>275</v>
      </c>
      <c r="F3209" s="102" t="s">
        <v>4945</v>
      </c>
      <c r="G3209" s="103"/>
      <c r="H3209" s="103">
        <v>45774</v>
      </c>
      <c r="I3209" s="102" t="s">
        <v>116</v>
      </c>
      <c r="J3209" s="102" t="s">
        <v>1</v>
      </c>
      <c r="K3209" s="102" t="s">
        <v>2</v>
      </c>
      <c r="L3209" s="102" t="str">
        <f>[2]!Table1[[#This Row],[Orgn]]&amp;"-"&amp;[2]!Table1[[#This Row],[Dest]]</f>
        <v>BRI-SSH</v>
      </c>
      <c r="M3209" s="102" t="str">
        <f t="shared" si="50"/>
        <v>ADT</v>
      </c>
      <c r="N3209" s="102">
        <f>WEEKDAY([2]!Table1[[#This Row],[Travel Date]],2)</f>
        <v>6</v>
      </c>
      <c r="P3209" s="102">
        <v>1</v>
      </c>
    </row>
    <row r="3210" spans="1:16" x14ac:dyDescent="0.25">
      <c r="A3210" s="276" t="s">
        <v>2051</v>
      </c>
      <c r="B3210" s="277" t="s">
        <v>1103</v>
      </c>
      <c r="C3210" s="277" t="s">
        <v>1087</v>
      </c>
      <c r="D3210" s="278" t="s">
        <v>301</v>
      </c>
      <c r="E3210" s="102" t="s">
        <v>275</v>
      </c>
      <c r="F3210" s="102" t="s">
        <v>6342</v>
      </c>
      <c r="G3210" s="103"/>
      <c r="H3210" s="103">
        <v>45774</v>
      </c>
      <c r="I3210" s="102" t="s">
        <v>116</v>
      </c>
      <c r="J3210" s="102" t="s">
        <v>1</v>
      </c>
      <c r="K3210" s="102" t="s">
        <v>2</v>
      </c>
      <c r="L3210" s="102" t="str">
        <f>[2]!Table1[[#This Row],[Orgn]]&amp;"-"&amp;[2]!Table1[[#This Row],[Dest]]</f>
        <v>BRI-SSH</v>
      </c>
      <c r="M3210" s="102" t="str">
        <f t="shared" si="50"/>
        <v>ADT</v>
      </c>
      <c r="N3210" s="102">
        <f>WEEKDAY([2]!Table1[[#This Row],[Travel Date]],2)</f>
        <v>6</v>
      </c>
      <c r="P3210" s="102">
        <v>1</v>
      </c>
    </row>
    <row r="3211" spans="1:16" x14ac:dyDescent="0.25">
      <c r="A3211" s="276" t="s">
        <v>5123</v>
      </c>
      <c r="B3211" s="277" t="s">
        <v>1302</v>
      </c>
      <c r="C3211" s="277" t="s">
        <v>274</v>
      </c>
      <c r="D3211" s="278" t="s">
        <v>301</v>
      </c>
      <c r="E3211" s="102" t="s">
        <v>275</v>
      </c>
      <c r="F3211" s="102" t="s">
        <v>5124</v>
      </c>
      <c r="G3211" s="103"/>
      <c r="H3211" s="103">
        <v>45774</v>
      </c>
      <c r="I3211" s="102" t="s">
        <v>116</v>
      </c>
      <c r="J3211" s="102" t="s">
        <v>1</v>
      </c>
      <c r="K3211" s="102" t="s">
        <v>2</v>
      </c>
      <c r="L3211" s="102" t="str">
        <f>[2]!Table1[[#This Row],[Orgn]]&amp;"-"&amp;[2]!Table1[[#This Row],[Dest]]</f>
        <v>BRI-SSH</v>
      </c>
      <c r="M3211" s="102" t="str">
        <f t="shared" si="50"/>
        <v>ADT</v>
      </c>
      <c r="N3211" s="102">
        <f>WEEKDAY([2]!Table1[[#This Row],[Travel Date]],2)</f>
        <v>6</v>
      </c>
      <c r="P3211" s="102">
        <v>1</v>
      </c>
    </row>
    <row r="3212" spans="1:16" x14ac:dyDescent="0.25">
      <c r="A3212" s="276" t="s">
        <v>4958</v>
      </c>
      <c r="B3212" s="277" t="s">
        <v>4959</v>
      </c>
      <c r="C3212" s="277" t="s">
        <v>1087</v>
      </c>
      <c r="D3212" s="278" t="s">
        <v>301</v>
      </c>
      <c r="E3212" s="102" t="s">
        <v>275</v>
      </c>
      <c r="F3212" s="102" t="s">
        <v>4960</v>
      </c>
      <c r="G3212" s="103"/>
      <c r="H3212" s="103">
        <v>45774</v>
      </c>
      <c r="I3212" s="102" t="s">
        <v>116</v>
      </c>
      <c r="J3212" s="102" t="s">
        <v>1</v>
      </c>
      <c r="K3212" s="102" t="s">
        <v>2</v>
      </c>
      <c r="L3212" s="102" t="str">
        <f>[2]!Table1[[#This Row],[Orgn]]&amp;"-"&amp;[2]!Table1[[#This Row],[Dest]]</f>
        <v>BRI-SSH</v>
      </c>
      <c r="M3212" s="102" t="str">
        <f t="shared" si="50"/>
        <v>ADT</v>
      </c>
      <c r="N3212" s="102">
        <f>WEEKDAY([2]!Table1[[#This Row],[Travel Date]],2)</f>
        <v>6</v>
      </c>
      <c r="P3212" s="102">
        <v>1</v>
      </c>
    </row>
    <row r="3213" spans="1:16" x14ac:dyDescent="0.25">
      <c r="A3213" s="276" t="s">
        <v>6343</v>
      </c>
      <c r="B3213" s="277" t="s">
        <v>1510</v>
      </c>
      <c r="C3213" s="277" t="s">
        <v>274</v>
      </c>
      <c r="D3213" s="278" t="s">
        <v>152</v>
      </c>
      <c r="E3213" s="102" t="s">
        <v>275</v>
      </c>
      <c r="F3213" s="102" t="s">
        <v>6344</v>
      </c>
      <c r="G3213" s="103"/>
      <c r="H3213" s="103">
        <v>45774</v>
      </c>
      <c r="I3213" s="102" t="s">
        <v>116</v>
      </c>
      <c r="J3213" s="102" t="s">
        <v>1</v>
      </c>
      <c r="K3213" s="102" t="s">
        <v>2</v>
      </c>
      <c r="L3213" s="102" t="str">
        <f>[2]!Table1[[#This Row],[Orgn]]&amp;"-"&amp;[2]!Table1[[#This Row],[Dest]]</f>
        <v>BRI-SSH</v>
      </c>
      <c r="M3213" s="102" t="str">
        <f t="shared" si="50"/>
        <v>ADT</v>
      </c>
      <c r="N3213" s="102">
        <f>WEEKDAY([2]!Table1[[#This Row],[Travel Date]],2)</f>
        <v>6</v>
      </c>
      <c r="P3213" s="102">
        <v>1</v>
      </c>
    </row>
    <row r="3214" spans="1:16" x14ac:dyDescent="0.25">
      <c r="A3214" s="276" t="s">
        <v>6343</v>
      </c>
      <c r="B3214" s="277" t="s">
        <v>1790</v>
      </c>
      <c r="C3214" s="277" t="s">
        <v>274</v>
      </c>
      <c r="D3214" s="278" t="s">
        <v>152</v>
      </c>
      <c r="E3214" s="102" t="s">
        <v>275</v>
      </c>
      <c r="F3214" s="102" t="s">
        <v>6345</v>
      </c>
      <c r="G3214" s="103"/>
      <c r="H3214" s="103">
        <v>45774</v>
      </c>
      <c r="I3214" s="102" t="s">
        <v>116</v>
      </c>
      <c r="J3214" s="102" t="s">
        <v>1</v>
      </c>
      <c r="K3214" s="102" t="s">
        <v>2</v>
      </c>
      <c r="L3214" s="102" t="str">
        <f>[2]!Table1[[#This Row],[Orgn]]&amp;"-"&amp;[2]!Table1[[#This Row],[Dest]]</f>
        <v>BRI-SSH</v>
      </c>
      <c r="M3214" s="102" t="str">
        <f t="shared" si="50"/>
        <v>ADT</v>
      </c>
      <c r="N3214" s="102">
        <f>WEEKDAY([2]!Table1[[#This Row],[Travel Date]],2)</f>
        <v>6</v>
      </c>
      <c r="P3214" s="102">
        <v>1</v>
      </c>
    </row>
    <row r="3215" spans="1:16" x14ac:dyDescent="0.25">
      <c r="A3215" s="276" t="s">
        <v>6343</v>
      </c>
      <c r="B3215" s="277" t="s">
        <v>1124</v>
      </c>
      <c r="C3215" s="277" t="s">
        <v>274</v>
      </c>
      <c r="D3215" s="278" t="s">
        <v>152</v>
      </c>
      <c r="E3215" s="102" t="s">
        <v>275</v>
      </c>
      <c r="F3215" s="102" t="s">
        <v>6346</v>
      </c>
      <c r="G3215" s="103"/>
      <c r="H3215" s="103">
        <v>45774</v>
      </c>
      <c r="I3215" s="102" t="s">
        <v>116</v>
      </c>
      <c r="J3215" s="102" t="s">
        <v>1</v>
      </c>
      <c r="K3215" s="102" t="s">
        <v>2</v>
      </c>
      <c r="L3215" s="102" t="str">
        <f>[2]!Table1[[#This Row],[Orgn]]&amp;"-"&amp;[2]!Table1[[#This Row],[Dest]]</f>
        <v>BRI-SSH</v>
      </c>
      <c r="M3215" s="102" t="str">
        <f t="shared" si="50"/>
        <v>ADT</v>
      </c>
      <c r="N3215" s="102">
        <f>WEEKDAY([2]!Table1[[#This Row],[Travel Date]],2)</f>
        <v>6</v>
      </c>
      <c r="P3215" s="102">
        <v>1</v>
      </c>
    </row>
    <row r="3216" spans="1:16" x14ac:dyDescent="0.25">
      <c r="A3216" s="276" t="s">
        <v>1284</v>
      </c>
      <c r="B3216" s="277" t="s">
        <v>1089</v>
      </c>
      <c r="C3216" s="277" t="s">
        <v>274</v>
      </c>
      <c r="D3216" s="278" t="s">
        <v>152</v>
      </c>
      <c r="E3216" s="102" t="s">
        <v>275</v>
      </c>
      <c r="F3216" s="102" t="s">
        <v>2156</v>
      </c>
      <c r="G3216" s="103"/>
      <c r="H3216" s="103">
        <v>45774</v>
      </c>
      <c r="I3216" s="102" t="s">
        <v>116</v>
      </c>
      <c r="J3216" s="102" t="s">
        <v>1</v>
      </c>
      <c r="K3216" s="102" t="s">
        <v>2</v>
      </c>
      <c r="L3216" s="102" t="str">
        <f>[2]!Table1[[#This Row],[Orgn]]&amp;"-"&amp;[2]!Table1[[#This Row],[Dest]]</f>
        <v>BRI-SSH</v>
      </c>
      <c r="M3216" s="102" t="str">
        <f t="shared" si="50"/>
        <v>ADT</v>
      </c>
      <c r="N3216" s="102">
        <f>WEEKDAY([2]!Table1[[#This Row],[Travel Date]],2)</f>
        <v>6</v>
      </c>
      <c r="P3216" s="102">
        <v>1</v>
      </c>
    </row>
    <row r="3217" spans="1:16" x14ac:dyDescent="0.25">
      <c r="A3217" s="276" t="s">
        <v>1722</v>
      </c>
      <c r="B3217" s="277" t="s">
        <v>1523</v>
      </c>
      <c r="C3217" s="277" t="s">
        <v>277</v>
      </c>
      <c r="D3217" s="278" t="s">
        <v>152</v>
      </c>
      <c r="E3217" s="102" t="s">
        <v>275</v>
      </c>
      <c r="F3217" s="102" t="s">
        <v>2159</v>
      </c>
      <c r="G3217" s="103"/>
      <c r="H3217" s="103">
        <v>45774</v>
      </c>
      <c r="I3217" s="102" t="s">
        <v>116</v>
      </c>
      <c r="J3217" s="102" t="s">
        <v>1</v>
      </c>
      <c r="K3217" s="102" t="s">
        <v>2</v>
      </c>
      <c r="L3217" s="102" t="str">
        <f>[2]!Table1[[#This Row],[Orgn]]&amp;"-"&amp;[2]!Table1[[#This Row],[Dest]]</f>
        <v>BRI-SSH</v>
      </c>
      <c r="M3217" s="102" t="str">
        <f t="shared" si="50"/>
        <v>ADT</v>
      </c>
      <c r="N3217" s="102">
        <f>WEEKDAY([2]!Table1[[#This Row],[Travel Date]],2)</f>
        <v>6</v>
      </c>
      <c r="P3217" s="102">
        <v>1</v>
      </c>
    </row>
    <row r="3218" spans="1:16" x14ac:dyDescent="0.25">
      <c r="A3218" s="276" t="s">
        <v>1412</v>
      </c>
      <c r="B3218" s="277" t="s">
        <v>1178</v>
      </c>
      <c r="C3218" s="277" t="s">
        <v>277</v>
      </c>
      <c r="D3218" s="278" t="s">
        <v>152</v>
      </c>
      <c r="E3218" s="102" t="s">
        <v>275</v>
      </c>
      <c r="F3218" s="102" t="s">
        <v>6347</v>
      </c>
      <c r="G3218" s="103"/>
      <c r="H3218" s="103">
        <v>45774</v>
      </c>
      <c r="I3218" s="102" t="s">
        <v>116</v>
      </c>
      <c r="J3218" s="102" t="s">
        <v>1</v>
      </c>
      <c r="K3218" s="102" t="s">
        <v>2</v>
      </c>
      <c r="L3218" s="102" t="str">
        <f>[2]!Table1[[#This Row],[Orgn]]&amp;"-"&amp;[2]!Table1[[#This Row],[Dest]]</f>
        <v>BRI-SSH</v>
      </c>
      <c r="M3218" s="102" t="str">
        <f t="shared" si="50"/>
        <v>ADT</v>
      </c>
      <c r="N3218" s="102">
        <f>WEEKDAY([2]!Table1[[#This Row],[Travel Date]],2)</f>
        <v>6</v>
      </c>
      <c r="P3218" s="102">
        <v>1</v>
      </c>
    </row>
    <row r="3219" spans="1:16" x14ac:dyDescent="0.25">
      <c r="A3219" s="276" t="s">
        <v>4242</v>
      </c>
      <c r="B3219" s="277" t="s">
        <v>1255</v>
      </c>
      <c r="C3219" s="277" t="s">
        <v>274</v>
      </c>
      <c r="D3219" s="278" t="s">
        <v>279</v>
      </c>
      <c r="E3219" s="102" t="s">
        <v>275</v>
      </c>
      <c r="F3219" s="102" t="s">
        <v>4243</v>
      </c>
      <c r="G3219" s="103"/>
      <c r="H3219" s="103">
        <v>45774</v>
      </c>
      <c r="I3219" s="102" t="s">
        <v>116</v>
      </c>
      <c r="J3219" s="102" t="s">
        <v>1</v>
      </c>
      <c r="K3219" s="102" t="s">
        <v>2</v>
      </c>
      <c r="L3219" s="102" t="str">
        <f>[2]!Table1[[#This Row],[Orgn]]&amp;"-"&amp;[2]!Table1[[#This Row],[Dest]]</f>
        <v>BRI-SSH</v>
      </c>
      <c r="M3219" s="102" t="str">
        <f t="shared" si="50"/>
        <v>ADT</v>
      </c>
      <c r="N3219" s="102">
        <f>WEEKDAY([2]!Table1[[#This Row],[Travel Date]],2)</f>
        <v>6</v>
      </c>
      <c r="P3219" s="102">
        <v>1</v>
      </c>
    </row>
    <row r="3220" spans="1:16" x14ac:dyDescent="0.25">
      <c r="A3220" s="276" t="s">
        <v>1457</v>
      </c>
      <c r="B3220" s="277" t="s">
        <v>4244</v>
      </c>
      <c r="C3220" s="277" t="s">
        <v>277</v>
      </c>
      <c r="D3220" s="278" t="s">
        <v>279</v>
      </c>
      <c r="E3220" s="102" t="s">
        <v>275</v>
      </c>
      <c r="F3220" s="102" t="s">
        <v>4245</v>
      </c>
      <c r="G3220" s="103"/>
      <c r="H3220" s="103">
        <v>45774</v>
      </c>
      <c r="I3220" s="102" t="s">
        <v>116</v>
      </c>
      <c r="J3220" s="102" t="s">
        <v>1</v>
      </c>
      <c r="K3220" s="102" t="s">
        <v>2</v>
      </c>
      <c r="L3220" s="102" t="str">
        <f>[2]!Table1[[#This Row],[Orgn]]&amp;"-"&amp;[2]!Table1[[#This Row],[Dest]]</f>
        <v>BRI-SSH</v>
      </c>
      <c r="M3220" s="102" t="str">
        <f t="shared" si="50"/>
        <v>ADT</v>
      </c>
      <c r="N3220" s="102">
        <f>WEEKDAY([2]!Table1[[#This Row],[Travel Date]],2)</f>
        <v>6</v>
      </c>
      <c r="P3220" s="102">
        <v>1</v>
      </c>
    </row>
    <row r="3221" spans="1:16" x14ac:dyDescent="0.25">
      <c r="A3221" s="276" t="s">
        <v>6348</v>
      </c>
      <c r="B3221" s="277" t="s">
        <v>1339</v>
      </c>
      <c r="C3221" s="277" t="s">
        <v>277</v>
      </c>
      <c r="D3221" s="278" t="s">
        <v>279</v>
      </c>
      <c r="E3221" s="102" t="s">
        <v>275</v>
      </c>
      <c r="F3221" s="102" t="s">
        <v>6349</v>
      </c>
      <c r="G3221" s="103"/>
      <c r="H3221" s="103">
        <v>45774</v>
      </c>
      <c r="I3221" s="102" t="s">
        <v>116</v>
      </c>
      <c r="J3221" s="102" t="s">
        <v>1</v>
      </c>
      <c r="K3221" s="102" t="s">
        <v>2</v>
      </c>
      <c r="L3221" s="102" t="str">
        <f>[2]!Table1[[#This Row],[Orgn]]&amp;"-"&amp;[2]!Table1[[#This Row],[Dest]]</f>
        <v>BRI-SSH</v>
      </c>
      <c r="M3221" s="102" t="str">
        <f t="shared" si="50"/>
        <v>ADT</v>
      </c>
      <c r="N3221" s="102">
        <f>WEEKDAY([2]!Table1[[#This Row],[Travel Date]],2)</f>
        <v>6</v>
      </c>
      <c r="P3221" s="102">
        <v>1</v>
      </c>
    </row>
    <row r="3222" spans="1:16" x14ac:dyDescent="0.25">
      <c r="A3222" s="276" t="s">
        <v>1594</v>
      </c>
      <c r="B3222" s="277" t="s">
        <v>1204</v>
      </c>
      <c r="C3222" s="277" t="s">
        <v>274</v>
      </c>
      <c r="D3222" s="278" t="s">
        <v>279</v>
      </c>
      <c r="E3222" s="102" t="s">
        <v>275</v>
      </c>
      <c r="F3222" s="102" t="s">
        <v>6350</v>
      </c>
      <c r="G3222" s="103"/>
      <c r="H3222" s="103">
        <v>45774</v>
      </c>
      <c r="I3222" s="102" t="s">
        <v>116</v>
      </c>
      <c r="J3222" s="102" t="s">
        <v>1</v>
      </c>
      <c r="K3222" s="102" t="s">
        <v>2</v>
      </c>
      <c r="L3222" s="102" t="str">
        <f>[2]!Table1[[#This Row],[Orgn]]&amp;"-"&amp;[2]!Table1[[#This Row],[Dest]]</f>
        <v>BRI-SSH</v>
      </c>
      <c r="M3222" s="102" t="str">
        <f t="shared" si="50"/>
        <v>ADT</v>
      </c>
      <c r="N3222" s="102">
        <f>WEEKDAY([2]!Table1[[#This Row],[Travel Date]],2)</f>
        <v>6</v>
      </c>
      <c r="P3222" s="102">
        <v>1</v>
      </c>
    </row>
    <row r="3223" spans="1:16" x14ac:dyDescent="0.25">
      <c r="A3223" s="276" t="s">
        <v>6351</v>
      </c>
      <c r="B3223" s="277" t="s">
        <v>1396</v>
      </c>
      <c r="C3223" s="277" t="s">
        <v>277</v>
      </c>
      <c r="D3223" s="278" t="s">
        <v>279</v>
      </c>
      <c r="E3223" s="102" t="s">
        <v>275</v>
      </c>
      <c r="F3223" s="102" t="s">
        <v>6352</v>
      </c>
      <c r="G3223" s="103"/>
      <c r="H3223" s="103">
        <v>45774</v>
      </c>
      <c r="I3223" s="102" t="s">
        <v>116</v>
      </c>
      <c r="J3223" s="102" t="s">
        <v>1</v>
      </c>
      <c r="K3223" s="102" t="s">
        <v>2</v>
      </c>
      <c r="L3223" s="102" t="str">
        <f>[2]!Table1[[#This Row],[Orgn]]&amp;"-"&amp;[2]!Table1[[#This Row],[Dest]]</f>
        <v>BRI-SSH</v>
      </c>
      <c r="M3223" s="102" t="str">
        <f t="shared" si="50"/>
        <v>ADT</v>
      </c>
      <c r="N3223" s="102">
        <f>WEEKDAY([2]!Table1[[#This Row],[Travel Date]],2)</f>
        <v>6</v>
      </c>
      <c r="P3223" s="102">
        <v>1</v>
      </c>
    </row>
    <row r="3224" spans="1:16" x14ac:dyDescent="0.25">
      <c r="A3224" s="276" t="s">
        <v>1981</v>
      </c>
      <c r="B3224" s="277" t="s">
        <v>1187</v>
      </c>
      <c r="C3224" s="277" t="s">
        <v>274</v>
      </c>
      <c r="D3224" s="278" t="s">
        <v>279</v>
      </c>
      <c r="E3224" s="102" t="s">
        <v>275</v>
      </c>
      <c r="F3224" s="102" t="s">
        <v>6353</v>
      </c>
      <c r="G3224" s="103"/>
      <c r="H3224" s="103">
        <v>45774</v>
      </c>
      <c r="I3224" s="102" t="s">
        <v>116</v>
      </c>
      <c r="J3224" s="102" t="s">
        <v>1</v>
      </c>
      <c r="K3224" s="102" t="s">
        <v>2</v>
      </c>
      <c r="L3224" s="102" t="str">
        <f>[2]!Table1[[#This Row],[Orgn]]&amp;"-"&amp;[2]!Table1[[#This Row],[Dest]]</f>
        <v>BRI-SSH</v>
      </c>
      <c r="M3224" s="102" t="str">
        <f t="shared" si="50"/>
        <v>ADT</v>
      </c>
      <c r="N3224" s="102">
        <f>WEEKDAY([2]!Table1[[#This Row],[Travel Date]],2)</f>
        <v>6</v>
      </c>
      <c r="P3224" s="102">
        <v>1</v>
      </c>
    </row>
    <row r="3225" spans="1:16" x14ac:dyDescent="0.25">
      <c r="A3225" s="276" t="s">
        <v>4946</v>
      </c>
      <c r="B3225" s="277" t="s">
        <v>1391</v>
      </c>
      <c r="C3225" s="277" t="s">
        <v>277</v>
      </c>
      <c r="D3225" s="278" t="s">
        <v>6354</v>
      </c>
      <c r="E3225" s="102" t="s">
        <v>275</v>
      </c>
      <c r="F3225" s="102" t="s">
        <v>4947</v>
      </c>
      <c r="G3225" s="103"/>
      <c r="H3225" s="103">
        <v>45774</v>
      </c>
      <c r="I3225" s="102" t="s">
        <v>116</v>
      </c>
      <c r="J3225" s="102" t="s">
        <v>1</v>
      </c>
      <c r="K3225" s="102" t="s">
        <v>2</v>
      </c>
      <c r="L3225" s="102" t="str">
        <f>[2]!Table1[[#This Row],[Orgn]]&amp;"-"&amp;[2]!Table1[[#This Row],[Dest]]</f>
        <v>BRI-SSH</v>
      </c>
      <c r="M3225" s="102" t="str">
        <f t="shared" si="50"/>
        <v>ADT</v>
      </c>
      <c r="N3225" s="102">
        <f>WEEKDAY([2]!Table1[[#This Row],[Travel Date]],2)</f>
        <v>6</v>
      </c>
      <c r="P3225" s="102">
        <v>1</v>
      </c>
    </row>
    <row r="3226" spans="1:16" x14ac:dyDescent="0.25">
      <c r="A3226" s="276" t="s">
        <v>4946</v>
      </c>
      <c r="B3226" s="277" t="s">
        <v>1206</v>
      </c>
      <c r="C3226" s="277" t="s">
        <v>274</v>
      </c>
      <c r="D3226" s="278" t="s">
        <v>6354</v>
      </c>
      <c r="E3226" s="102" t="s">
        <v>275</v>
      </c>
      <c r="F3226" s="102" t="s">
        <v>4948</v>
      </c>
      <c r="G3226" s="103"/>
      <c r="H3226" s="103">
        <v>45774</v>
      </c>
      <c r="I3226" s="102" t="s">
        <v>116</v>
      </c>
      <c r="J3226" s="102" t="s">
        <v>1</v>
      </c>
      <c r="K3226" s="102" t="s">
        <v>2</v>
      </c>
      <c r="L3226" s="102" t="str">
        <f>[2]!Table1[[#This Row],[Orgn]]&amp;"-"&amp;[2]!Table1[[#This Row],[Dest]]</f>
        <v>BRI-SSH</v>
      </c>
      <c r="M3226" s="102" t="str">
        <f t="shared" si="50"/>
        <v>ADT</v>
      </c>
      <c r="N3226" s="102">
        <f>WEEKDAY([2]!Table1[[#This Row],[Travel Date]],2)</f>
        <v>6</v>
      </c>
      <c r="P3226" s="102">
        <v>1</v>
      </c>
    </row>
    <row r="3227" spans="1:16" x14ac:dyDescent="0.25">
      <c r="A3227" s="276" t="s">
        <v>1466</v>
      </c>
      <c r="B3227" s="277" t="s">
        <v>1121</v>
      </c>
      <c r="C3227" s="277" t="s">
        <v>277</v>
      </c>
      <c r="D3227" s="278" t="s">
        <v>6354</v>
      </c>
      <c r="E3227" s="102" t="s">
        <v>275</v>
      </c>
      <c r="F3227" s="102" t="s">
        <v>5043</v>
      </c>
      <c r="G3227" s="103"/>
      <c r="H3227" s="103">
        <v>45774</v>
      </c>
      <c r="I3227" s="102" t="s">
        <v>116</v>
      </c>
      <c r="J3227" s="102" t="s">
        <v>1</v>
      </c>
      <c r="K3227" s="102" t="s">
        <v>2</v>
      </c>
      <c r="L3227" s="102" t="str">
        <f>[2]!Table1[[#This Row],[Orgn]]&amp;"-"&amp;[2]!Table1[[#This Row],[Dest]]</f>
        <v>BRI-SSH</v>
      </c>
      <c r="M3227" s="102" t="str">
        <f t="shared" si="50"/>
        <v>ADT</v>
      </c>
      <c r="N3227" s="102">
        <f>WEEKDAY([2]!Table1[[#This Row],[Travel Date]],2)</f>
        <v>6</v>
      </c>
      <c r="P3227" s="102">
        <v>1</v>
      </c>
    </row>
    <row r="3228" spans="1:16" x14ac:dyDescent="0.25">
      <c r="A3228" s="276" t="s">
        <v>1678</v>
      </c>
      <c r="B3228" s="277" t="s">
        <v>1169</v>
      </c>
      <c r="C3228" s="277" t="s">
        <v>277</v>
      </c>
      <c r="D3228" s="278" t="s">
        <v>6354</v>
      </c>
      <c r="E3228" s="102" t="s">
        <v>275</v>
      </c>
      <c r="F3228" s="102" t="s">
        <v>5112</v>
      </c>
      <c r="G3228" s="103"/>
      <c r="H3228" s="103">
        <v>45774</v>
      </c>
      <c r="I3228" s="102" t="s">
        <v>116</v>
      </c>
      <c r="J3228" s="102" t="s">
        <v>1</v>
      </c>
      <c r="K3228" s="102" t="s">
        <v>2</v>
      </c>
      <c r="L3228" s="102" t="str">
        <f>[2]!Table1[[#This Row],[Orgn]]&amp;"-"&amp;[2]!Table1[[#This Row],[Dest]]</f>
        <v>BRI-SSH</v>
      </c>
      <c r="M3228" s="102" t="str">
        <f t="shared" si="50"/>
        <v>ADT</v>
      </c>
      <c r="N3228" s="102">
        <f>WEEKDAY([2]!Table1[[#This Row],[Travel Date]],2)</f>
        <v>6</v>
      </c>
      <c r="P3228" s="102">
        <v>1</v>
      </c>
    </row>
    <row r="3229" spans="1:16" x14ac:dyDescent="0.25">
      <c r="A3229" s="276" t="s">
        <v>1466</v>
      </c>
      <c r="B3229" s="277" t="s">
        <v>5044</v>
      </c>
      <c r="C3229" s="277" t="s">
        <v>274</v>
      </c>
      <c r="D3229" s="278" t="s">
        <v>6354</v>
      </c>
      <c r="E3229" s="102" t="s">
        <v>275</v>
      </c>
      <c r="F3229" s="102" t="s">
        <v>6355</v>
      </c>
      <c r="G3229" s="103"/>
      <c r="H3229" s="103">
        <v>45774</v>
      </c>
      <c r="I3229" s="102" t="s">
        <v>116</v>
      </c>
      <c r="J3229" s="102" t="s">
        <v>1</v>
      </c>
      <c r="K3229" s="102" t="s">
        <v>2</v>
      </c>
      <c r="L3229" s="102" t="str">
        <f>[2]!Table1[[#This Row],[Orgn]]&amp;"-"&amp;[2]!Table1[[#This Row],[Dest]]</f>
        <v>BRI-SSH</v>
      </c>
      <c r="M3229" s="102" t="str">
        <f t="shared" si="50"/>
        <v>ADT</v>
      </c>
      <c r="N3229" s="102">
        <f>WEEKDAY([2]!Table1[[#This Row],[Travel Date]],2)</f>
        <v>6</v>
      </c>
      <c r="P3229" s="102">
        <v>1</v>
      </c>
    </row>
    <row r="3230" spans="1:16" x14ac:dyDescent="0.25">
      <c r="A3230" s="276" t="s">
        <v>1258</v>
      </c>
      <c r="B3230" s="277" t="s">
        <v>1113</v>
      </c>
      <c r="C3230" s="277" t="s">
        <v>277</v>
      </c>
      <c r="D3230" s="278" t="s">
        <v>6354</v>
      </c>
      <c r="E3230" s="102" t="s">
        <v>275</v>
      </c>
      <c r="F3230" s="102" t="s">
        <v>5173</v>
      </c>
      <c r="G3230" s="103"/>
      <c r="H3230" s="103">
        <v>45774</v>
      </c>
      <c r="I3230" s="102" t="s">
        <v>116</v>
      </c>
      <c r="J3230" s="102" t="s">
        <v>1</v>
      </c>
      <c r="K3230" s="102" t="s">
        <v>2</v>
      </c>
      <c r="L3230" s="102" t="str">
        <f>[2]!Table1[[#This Row],[Orgn]]&amp;"-"&amp;[2]!Table1[[#This Row],[Dest]]</f>
        <v>BRI-SSH</v>
      </c>
      <c r="M3230" s="102" t="str">
        <f t="shared" si="50"/>
        <v>ADT</v>
      </c>
      <c r="N3230" s="102">
        <f>WEEKDAY([2]!Table1[[#This Row],[Travel Date]],2)</f>
        <v>6</v>
      </c>
      <c r="P3230" s="102">
        <v>1</v>
      </c>
    </row>
    <row r="3231" spans="1:16" x14ac:dyDescent="0.25">
      <c r="A3231" s="276" t="s">
        <v>4971</v>
      </c>
      <c r="B3231" s="277" t="s">
        <v>1155</v>
      </c>
      <c r="C3231" s="277" t="s">
        <v>274</v>
      </c>
      <c r="D3231" s="278" t="s">
        <v>6354</v>
      </c>
      <c r="E3231" s="102" t="s">
        <v>275</v>
      </c>
      <c r="F3231" s="102" t="s">
        <v>4972</v>
      </c>
      <c r="G3231" s="103"/>
      <c r="H3231" s="103">
        <v>45774</v>
      </c>
      <c r="I3231" s="102" t="s">
        <v>116</v>
      </c>
      <c r="J3231" s="102" t="s">
        <v>1</v>
      </c>
      <c r="K3231" s="102" t="s">
        <v>2</v>
      </c>
      <c r="L3231" s="102" t="str">
        <f>[2]!Table1[[#This Row],[Orgn]]&amp;"-"&amp;[2]!Table1[[#This Row],[Dest]]</f>
        <v>BRI-SSH</v>
      </c>
      <c r="M3231" s="102" t="str">
        <f t="shared" si="50"/>
        <v>ADT</v>
      </c>
      <c r="N3231" s="102">
        <f>WEEKDAY([2]!Table1[[#This Row],[Travel Date]],2)</f>
        <v>6</v>
      </c>
      <c r="P3231" s="102">
        <v>1</v>
      </c>
    </row>
    <row r="3232" spans="1:16" x14ac:dyDescent="0.25">
      <c r="A3232" s="276" t="s">
        <v>4971</v>
      </c>
      <c r="B3232" s="277" t="s">
        <v>1237</v>
      </c>
      <c r="C3232" s="277" t="s">
        <v>277</v>
      </c>
      <c r="D3232" s="278" t="s">
        <v>6354</v>
      </c>
      <c r="E3232" s="102" t="s">
        <v>275</v>
      </c>
      <c r="F3232" s="102" t="s">
        <v>4973</v>
      </c>
      <c r="G3232" s="103"/>
      <c r="H3232" s="103">
        <v>45774</v>
      </c>
      <c r="I3232" s="102" t="s">
        <v>116</v>
      </c>
      <c r="J3232" s="102" t="s">
        <v>1</v>
      </c>
      <c r="K3232" s="102" t="s">
        <v>2</v>
      </c>
      <c r="L3232" s="102" t="str">
        <f>[2]!Table1[[#This Row],[Orgn]]&amp;"-"&amp;[2]!Table1[[#This Row],[Dest]]</f>
        <v>BRI-SSH</v>
      </c>
      <c r="M3232" s="102" t="str">
        <f t="shared" si="50"/>
        <v>ADT</v>
      </c>
      <c r="N3232" s="102">
        <f>WEEKDAY([2]!Table1[[#This Row],[Travel Date]],2)</f>
        <v>6</v>
      </c>
      <c r="P3232" s="102">
        <v>1</v>
      </c>
    </row>
    <row r="3233" spans="1:16" x14ac:dyDescent="0.25">
      <c r="A3233" s="276" t="s">
        <v>4971</v>
      </c>
      <c r="B3233" s="277" t="s">
        <v>1180</v>
      </c>
      <c r="C3233" s="277" t="s">
        <v>274</v>
      </c>
      <c r="D3233" s="278" t="s">
        <v>6354</v>
      </c>
      <c r="E3233" s="102" t="s">
        <v>275</v>
      </c>
      <c r="F3233" s="102" t="s">
        <v>4974</v>
      </c>
      <c r="G3233" s="103"/>
      <c r="H3233" s="103">
        <v>45774</v>
      </c>
      <c r="I3233" s="102" t="s">
        <v>116</v>
      </c>
      <c r="J3233" s="102" t="s">
        <v>1</v>
      </c>
      <c r="K3233" s="102" t="s">
        <v>2</v>
      </c>
      <c r="L3233" s="102" t="str">
        <f>[2]!Table1[[#This Row],[Orgn]]&amp;"-"&amp;[2]!Table1[[#This Row],[Dest]]</f>
        <v>BRI-SSH</v>
      </c>
      <c r="M3233" s="102" t="str">
        <f t="shared" si="50"/>
        <v>ADT</v>
      </c>
      <c r="N3233" s="102">
        <f>WEEKDAY([2]!Table1[[#This Row],[Travel Date]],2)</f>
        <v>6</v>
      </c>
      <c r="P3233" s="102">
        <v>1</v>
      </c>
    </row>
    <row r="3234" spans="1:16" x14ac:dyDescent="0.25">
      <c r="A3234" s="276" t="s">
        <v>5088</v>
      </c>
      <c r="B3234" s="277" t="s">
        <v>1119</v>
      </c>
      <c r="C3234" s="277" t="s">
        <v>277</v>
      </c>
      <c r="D3234" s="278" t="s">
        <v>6354</v>
      </c>
      <c r="E3234" s="102" t="s">
        <v>275</v>
      </c>
      <c r="F3234" s="102" t="s">
        <v>5089</v>
      </c>
      <c r="G3234" s="103"/>
      <c r="H3234" s="103">
        <v>45774</v>
      </c>
      <c r="I3234" s="102" t="s">
        <v>116</v>
      </c>
      <c r="J3234" s="102" t="s">
        <v>1</v>
      </c>
      <c r="K3234" s="102" t="s">
        <v>2</v>
      </c>
      <c r="L3234" s="102" t="str">
        <f>[2]!Table1[[#This Row],[Orgn]]&amp;"-"&amp;[2]!Table1[[#This Row],[Dest]]</f>
        <v>BRI-SSH</v>
      </c>
      <c r="M3234" s="102" t="str">
        <f t="shared" si="50"/>
        <v>ADT</v>
      </c>
      <c r="N3234" s="102">
        <f>WEEKDAY([2]!Table1[[#This Row],[Travel Date]],2)</f>
        <v>6</v>
      </c>
      <c r="P3234" s="102">
        <v>1</v>
      </c>
    </row>
    <row r="3235" spans="1:16" x14ac:dyDescent="0.25">
      <c r="A3235" s="276" t="s">
        <v>1284</v>
      </c>
      <c r="B3235" s="277" t="s">
        <v>1094</v>
      </c>
      <c r="C3235" s="277" t="s">
        <v>274</v>
      </c>
      <c r="D3235" s="278" t="s">
        <v>6354</v>
      </c>
      <c r="E3235" s="102" t="s">
        <v>275</v>
      </c>
      <c r="F3235" s="102" t="s">
        <v>5064</v>
      </c>
      <c r="G3235" s="103"/>
      <c r="H3235" s="103">
        <v>45774</v>
      </c>
      <c r="I3235" s="102" t="s">
        <v>116</v>
      </c>
      <c r="J3235" s="102" t="s">
        <v>1</v>
      </c>
      <c r="K3235" s="102" t="s">
        <v>2</v>
      </c>
      <c r="L3235" s="102" t="str">
        <f>[2]!Table1[[#This Row],[Orgn]]&amp;"-"&amp;[2]!Table1[[#This Row],[Dest]]</f>
        <v>BRI-SSH</v>
      </c>
      <c r="M3235" s="102" t="str">
        <f t="shared" si="50"/>
        <v>ADT</v>
      </c>
      <c r="N3235" s="102">
        <f>WEEKDAY([2]!Table1[[#This Row],[Travel Date]],2)</f>
        <v>6</v>
      </c>
      <c r="P3235" s="102">
        <v>1</v>
      </c>
    </row>
    <row r="3236" spans="1:16" x14ac:dyDescent="0.25">
      <c r="A3236" s="276" t="s">
        <v>4926</v>
      </c>
      <c r="B3236" s="277" t="s">
        <v>1262</v>
      </c>
      <c r="C3236" s="277" t="s">
        <v>277</v>
      </c>
      <c r="D3236" s="278" t="s">
        <v>6354</v>
      </c>
      <c r="E3236" s="102" t="s">
        <v>275</v>
      </c>
      <c r="F3236" s="102" t="s">
        <v>4927</v>
      </c>
      <c r="G3236" s="103"/>
      <c r="H3236" s="103">
        <v>45774</v>
      </c>
      <c r="I3236" s="102" t="s">
        <v>116</v>
      </c>
      <c r="J3236" s="102" t="s">
        <v>1</v>
      </c>
      <c r="K3236" s="102" t="s">
        <v>2</v>
      </c>
      <c r="L3236" s="102" t="str">
        <f>[2]!Table1[[#This Row],[Orgn]]&amp;"-"&amp;[2]!Table1[[#This Row],[Dest]]</f>
        <v>BRI-SSH</v>
      </c>
      <c r="M3236" s="102" t="str">
        <f t="shared" si="50"/>
        <v>ADT</v>
      </c>
      <c r="N3236" s="102">
        <f>WEEKDAY([2]!Table1[[#This Row],[Travel Date]],2)</f>
        <v>6</v>
      </c>
      <c r="P3236" s="102">
        <v>1</v>
      </c>
    </row>
    <row r="3237" spans="1:16" x14ac:dyDescent="0.25">
      <c r="A3237" s="276" t="s">
        <v>1284</v>
      </c>
      <c r="B3237" s="277" t="s">
        <v>1328</v>
      </c>
      <c r="C3237" s="277" t="s">
        <v>277</v>
      </c>
      <c r="D3237" s="278" t="s">
        <v>6354</v>
      </c>
      <c r="E3237" s="102" t="s">
        <v>275</v>
      </c>
      <c r="F3237" s="102" t="s">
        <v>5065</v>
      </c>
      <c r="G3237" s="103"/>
      <c r="H3237" s="103">
        <v>45774</v>
      </c>
      <c r="I3237" s="102" t="s">
        <v>116</v>
      </c>
      <c r="J3237" s="102" t="s">
        <v>1</v>
      </c>
      <c r="K3237" s="102" t="s">
        <v>2</v>
      </c>
      <c r="L3237" s="102" t="str">
        <f>[2]!Table1[[#This Row],[Orgn]]&amp;"-"&amp;[2]!Table1[[#This Row],[Dest]]</f>
        <v>BRI-SSH</v>
      </c>
      <c r="M3237" s="102" t="str">
        <f t="shared" si="50"/>
        <v>ADT</v>
      </c>
      <c r="N3237" s="102">
        <f>WEEKDAY([2]!Table1[[#This Row],[Travel Date]],2)</f>
        <v>6</v>
      </c>
      <c r="P3237" s="102">
        <v>1</v>
      </c>
    </row>
    <row r="3238" spans="1:16" x14ac:dyDescent="0.25">
      <c r="A3238" s="276" t="s">
        <v>4939</v>
      </c>
      <c r="B3238" s="277" t="s">
        <v>1609</v>
      </c>
      <c r="C3238" s="277" t="s">
        <v>277</v>
      </c>
      <c r="D3238" s="278" t="s">
        <v>6354</v>
      </c>
      <c r="E3238" s="102" t="s">
        <v>275</v>
      </c>
      <c r="F3238" s="102" t="s">
        <v>6356</v>
      </c>
      <c r="G3238" s="103"/>
      <c r="H3238" s="103">
        <v>45774</v>
      </c>
      <c r="I3238" s="102" t="s">
        <v>116</v>
      </c>
      <c r="J3238" s="102" t="s">
        <v>1</v>
      </c>
      <c r="K3238" s="102" t="s">
        <v>2</v>
      </c>
      <c r="L3238" s="102" t="str">
        <f>[2]!Table1[[#This Row],[Orgn]]&amp;"-"&amp;[2]!Table1[[#This Row],[Dest]]</f>
        <v>BRI-SSH</v>
      </c>
      <c r="M3238" s="102" t="str">
        <f t="shared" si="50"/>
        <v>ADT</v>
      </c>
      <c r="N3238" s="102">
        <f>WEEKDAY([2]!Table1[[#This Row],[Travel Date]],2)</f>
        <v>6</v>
      </c>
      <c r="P3238" s="102">
        <v>1</v>
      </c>
    </row>
    <row r="3239" spans="1:16" x14ac:dyDescent="0.25">
      <c r="A3239" s="276" t="s">
        <v>5121</v>
      </c>
      <c r="B3239" s="277" t="s">
        <v>1413</v>
      </c>
      <c r="C3239" s="277" t="s">
        <v>274</v>
      </c>
      <c r="D3239" s="278" t="s">
        <v>6354</v>
      </c>
      <c r="E3239" s="102" t="s">
        <v>275</v>
      </c>
      <c r="F3239" s="102" t="s">
        <v>6357</v>
      </c>
      <c r="G3239" s="103"/>
      <c r="H3239" s="103">
        <v>45774</v>
      </c>
      <c r="I3239" s="102" t="s">
        <v>116</v>
      </c>
      <c r="J3239" s="102" t="s">
        <v>1</v>
      </c>
      <c r="K3239" s="102" t="s">
        <v>2</v>
      </c>
      <c r="L3239" s="102" t="str">
        <f>[2]!Table1[[#This Row],[Orgn]]&amp;"-"&amp;[2]!Table1[[#This Row],[Dest]]</f>
        <v>BRI-SSH</v>
      </c>
      <c r="M3239" s="102" t="str">
        <f t="shared" si="50"/>
        <v>ADT</v>
      </c>
      <c r="N3239" s="102">
        <f>WEEKDAY([2]!Table1[[#This Row],[Travel Date]],2)</f>
        <v>6</v>
      </c>
      <c r="P3239" s="102">
        <v>1</v>
      </c>
    </row>
    <row r="3240" spans="1:16" x14ac:dyDescent="0.25">
      <c r="A3240" s="276" t="s">
        <v>1466</v>
      </c>
      <c r="B3240" s="277" t="s">
        <v>1104</v>
      </c>
      <c r="C3240" s="277" t="s">
        <v>274</v>
      </c>
      <c r="D3240" s="278" t="s">
        <v>6354</v>
      </c>
      <c r="E3240" s="102" t="s">
        <v>275</v>
      </c>
      <c r="F3240" s="102" t="s">
        <v>5046</v>
      </c>
      <c r="G3240" s="103"/>
      <c r="H3240" s="103">
        <v>45774</v>
      </c>
      <c r="I3240" s="102" t="s">
        <v>116</v>
      </c>
      <c r="J3240" s="102" t="s">
        <v>1</v>
      </c>
      <c r="K3240" s="102" t="s">
        <v>2</v>
      </c>
      <c r="L3240" s="102" t="str">
        <f>[2]!Table1[[#This Row],[Orgn]]&amp;"-"&amp;[2]!Table1[[#This Row],[Dest]]</f>
        <v>BRI-SSH</v>
      </c>
      <c r="M3240" s="102" t="str">
        <f t="shared" si="50"/>
        <v>ADT</v>
      </c>
      <c r="N3240" s="102">
        <f>WEEKDAY([2]!Table1[[#This Row],[Travel Date]],2)</f>
        <v>6</v>
      </c>
      <c r="P3240" s="102">
        <v>1</v>
      </c>
    </row>
    <row r="3241" spans="1:16" x14ac:dyDescent="0.25">
      <c r="A3241" s="276" t="s">
        <v>5088</v>
      </c>
      <c r="B3241" s="277" t="s">
        <v>1144</v>
      </c>
      <c r="C3241" s="277" t="s">
        <v>277</v>
      </c>
      <c r="D3241" s="278" t="s">
        <v>6354</v>
      </c>
      <c r="E3241" s="102" t="s">
        <v>275</v>
      </c>
      <c r="F3241" s="102" t="s">
        <v>5090</v>
      </c>
      <c r="G3241" s="103"/>
      <c r="H3241" s="103">
        <v>45774</v>
      </c>
      <c r="I3241" s="102" t="s">
        <v>116</v>
      </c>
      <c r="J3241" s="102" t="s">
        <v>1</v>
      </c>
      <c r="K3241" s="102" t="s">
        <v>2</v>
      </c>
      <c r="L3241" s="102" t="str">
        <f>[2]!Table1[[#This Row],[Orgn]]&amp;"-"&amp;[2]!Table1[[#This Row],[Dest]]</f>
        <v>BRI-SSH</v>
      </c>
      <c r="M3241" s="102" t="str">
        <f t="shared" si="50"/>
        <v>ADT</v>
      </c>
      <c r="N3241" s="102">
        <f>WEEKDAY([2]!Table1[[#This Row],[Travel Date]],2)</f>
        <v>6</v>
      </c>
      <c r="P3241" s="102">
        <v>1</v>
      </c>
    </row>
    <row r="3242" spans="1:16" x14ac:dyDescent="0.25">
      <c r="A3242" s="276" t="s">
        <v>1771</v>
      </c>
      <c r="B3242" s="277" t="s">
        <v>1986</v>
      </c>
      <c r="C3242" s="277" t="s">
        <v>277</v>
      </c>
      <c r="D3242" s="278" t="s">
        <v>6354</v>
      </c>
      <c r="E3242" s="102" t="s">
        <v>275</v>
      </c>
      <c r="F3242" s="102" t="s">
        <v>5042</v>
      </c>
      <c r="G3242" s="103"/>
      <c r="H3242" s="103">
        <v>45774</v>
      </c>
      <c r="I3242" s="102" t="s">
        <v>116</v>
      </c>
      <c r="J3242" s="102" t="s">
        <v>1</v>
      </c>
      <c r="K3242" s="102" t="s">
        <v>2</v>
      </c>
      <c r="L3242" s="102" t="str">
        <f>[2]!Table1[[#This Row],[Orgn]]&amp;"-"&amp;[2]!Table1[[#This Row],[Dest]]</f>
        <v>BRI-SSH</v>
      </c>
      <c r="M3242" s="102" t="str">
        <f t="shared" si="50"/>
        <v>ADT</v>
      </c>
      <c r="N3242" s="102">
        <f>WEEKDAY([2]!Table1[[#This Row],[Travel Date]],2)</f>
        <v>6</v>
      </c>
      <c r="P3242" s="102">
        <v>1</v>
      </c>
    </row>
    <row r="3243" spans="1:16" x14ac:dyDescent="0.25">
      <c r="A3243" s="276" t="s">
        <v>1466</v>
      </c>
      <c r="B3243" s="277" t="s">
        <v>1251</v>
      </c>
      <c r="C3243" s="277" t="s">
        <v>274</v>
      </c>
      <c r="D3243" s="278" t="s">
        <v>6354</v>
      </c>
      <c r="E3243" s="102" t="s">
        <v>275</v>
      </c>
      <c r="F3243" s="102" t="s">
        <v>5047</v>
      </c>
      <c r="G3243" s="103"/>
      <c r="H3243" s="103">
        <v>45774</v>
      </c>
      <c r="I3243" s="102" t="s">
        <v>116</v>
      </c>
      <c r="J3243" s="102" t="s">
        <v>1</v>
      </c>
      <c r="K3243" s="102" t="s">
        <v>2</v>
      </c>
      <c r="L3243" s="102" t="str">
        <f>[2]!Table1[[#This Row],[Orgn]]&amp;"-"&amp;[2]!Table1[[#This Row],[Dest]]</f>
        <v>BRI-SSH</v>
      </c>
      <c r="M3243" s="102" t="str">
        <f t="shared" si="50"/>
        <v>ADT</v>
      </c>
      <c r="N3243" s="102">
        <f>WEEKDAY([2]!Table1[[#This Row],[Travel Date]],2)</f>
        <v>6</v>
      </c>
      <c r="P3243" s="102">
        <v>1</v>
      </c>
    </row>
    <row r="3244" spans="1:16" x14ac:dyDescent="0.25">
      <c r="A3244" s="276" t="s">
        <v>5088</v>
      </c>
      <c r="B3244" s="277" t="s">
        <v>1255</v>
      </c>
      <c r="C3244" s="277" t="s">
        <v>274</v>
      </c>
      <c r="D3244" s="278" t="s">
        <v>6354</v>
      </c>
      <c r="E3244" s="102" t="s">
        <v>275</v>
      </c>
      <c r="F3244" s="102" t="s">
        <v>5091</v>
      </c>
      <c r="G3244" s="103"/>
      <c r="H3244" s="103">
        <v>45774</v>
      </c>
      <c r="I3244" s="102" t="s">
        <v>116</v>
      </c>
      <c r="J3244" s="102" t="s">
        <v>1</v>
      </c>
      <c r="K3244" s="102" t="s">
        <v>2</v>
      </c>
      <c r="L3244" s="102" t="str">
        <f>[2]!Table1[[#This Row],[Orgn]]&amp;"-"&amp;[2]!Table1[[#This Row],[Dest]]</f>
        <v>BRI-SSH</v>
      </c>
      <c r="M3244" s="102" t="str">
        <f t="shared" si="50"/>
        <v>ADT</v>
      </c>
      <c r="N3244" s="102">
        <f>WEEKDAY([2]!Table1[[#This Row],[Travel Date]],2)</f>
        <v>6</v>
      </c>
      <c r="P3244" s="102">
        <v>1</v>
      </c>
    </row>
    <row r="3245" spans="1:16" x14ac:dyDescent="0.25">
      <c r="A3245" s="276" t="s">
        <v>4977</v>
      </c>
      <c r="B3245" s="277" t="s">
        <v>1649</v>
      </c>
      <c r="C3245" s="277" t="s">
        <v>274</v>
      </c>
      <c r="D3245" s="278" t="s">
        <v>136</v>
      </c>
      <c r="E3245" s="102" t="s">
        <v>275</v>
      </c>
      <c r="F3245" s="102" t="s">
        <v>4978</v>
      </c>
      <c r="G3245" s="103"/>
      <c r="H3245" s="103">
        <v>45774</v>
      </c>
      <c r="I3245" s="102" t="s">
        <v>116</v>
      </c>
      <c r="J3245" s="102" t="s">
        <v>1</v>
      </c>
      <c r="K3245" s="102" t="s">
        <v>2</v>
      </c>
      <c r="L3245" s="102" t="str">
        <f>[2]!Table1[[#This Row],[Orgn]]&amp;"-"&amp;[2]!Table1[[#This Row],[Dest]]</f>
        <v>BRI-SSH</v>
      </c>
      <c r="M3245" s="102" t="str">
        <f t="shared" si="50"/>
        <v>ADT</v>
      </c>
      <c r="N3245" s="102">
        <f>WEEKDAY([2]!Table1[[#This Row],[Travel Date]],2)</f>
        <v>6</v>
      </c>
      <c r="P3245" s="102">
        <v>1</v>
      </c>
    </row>
    <row r="3246" spans="1:16" x14ac:dyDescent="0.25">
      <c r="A3246" s="276" t="s">
        <v>5157</v>
      </c>
      <c r="B3246" s="277" t="s">
        <v>1142</v>
      </c>
      <c r="C3246" s="277" t="s">
        <v>277</v>
      </c>
      <c r="D3246" s="278" t="s">
        <v>136</v>
      </c>
      <c r="E3246" s="102" t="s">
        <v>275</v>
      </c>
      <c r="F3246" s="102" t="s">
        <v>5158</v>
      </c>
      <c r="G3246" s="103"/>
      <c r="H3246" s="103">
        <v>45774</v>
      </c>
      <c r="I3246" s="102" t="s">
        <v>116</v>
      </c>
      <c r="J3246" s="102" t="s">
        <v>1</v>
      </c>
      <c r="K3246" s="102" t="s">
        <v>2</v>
      </c>
      <c r="L3246" s="102" t="str">
        <f>[2]!Table1[[#This Row],[Orgn]]&amp;"-"&amp;[2]!Table1[[#This Row],[Dest]]</f>
        <v>BRI-SSH</v>
      </c>
      <c r="M3246" s="102" t="str">
        <f t="shared" si="50"/>
        <v>ADT</v>
      </c>
      <c r="N3246" s="102">
        <f>WEEKDAY([2]!Table1[[#This Row],[Travel Date]],2)</f>
        <v>6</v>
      </c>
      <c r="P3246" s="102">
        <v>1</v>
      </c>
    </row>
    <row r="3247" spans="1:16" x14ac:dyDescent="0.25">
      <c r="A3247" s="276" t="s">
        <v>4977</v>
      </c>
      <c r="B3247" s="277" t="s">
        <v>1403</v>
      </c>
      <c r="C3247" s="277" t="s">
        <v>1075</v>
      </c>
      <c r="D3247" s="278" t="s">
        <v>136</v>
      </c>
      <c r="E3247" s="102" t="s">
        <v>275</v>
      </c>
      <c r="F3247" s="102" t="s">
        <v>6358</v>
      </c>
      <c r="G3247" s="103"/>
      <c r="H3247" s="103">
        <v>45774</v>
      </c>
      <c r="I3247" s="102" t="s">
        <v>116</v>
      </c>
      <c r="J3247" s="102" t="s">
        <v>1</v>
      </c>
      <c r="K3247" s="102" t="s">
        <v>2</v>
      </c>
      <c r="L3247" s="102" t="str">
        <f>[2]!Table1[[#This Row],[Orgn]]&amp;"-"&amp;[2]!Table1[[#This Row],[Dest]]</f>
        <v>BRI-SSH</v>
      </c>
      <c r="M3247" s="102" t="str">
        <f t="shared" si="50"/>
        <v>CHD</v>
      </c>
      <c r="N3247" s="102">
        <f>WEEKDAY([2]!Table1[[#This Row],[Travel Date]],2)</f>
        <v>6</v>
      </c>
      <c r="P3247" s="102">
        <v>1</v>
      </c>
    </row>
    <row r="3248" spans="1:16" x14ac:dyDescent="0.25">
      <c r="A3248" s="276" t="s">
        <v>4977</v>
      </c>
      <c r="B3248" s="277" t="s">
        <v>1136</v>
      </c>
      <c r="C3248" s="277" t="s">
        <v>1075</v>
      </c>
      <c r="D3248" s="278" t="s">
        <v>136</v>
      </c>
      <c r="E3248" s="102" t="s">
        <v>275</v>
      </c>
      <c r="F3248" s="102" t="s">
        <v>6359</v>
      </c>
      <c r="G3248" s="103"/>
      <c r="H3248" s="103">
        <v>45774</v>
      </c>
      <c r="I3248" s="102" t="s">
        <v>116</v>
      </c>
      <c r="J3248" s="102" t="s">
        <v>1</v>
      </c>
      <c r="K3248" s="102" t="s">
        <v>2</v>
      </c>
      <c r="L3248" s="102" t="str">
        <f>[2]!Table1[[#This Row],[Orgn]]&amp;"-"&amp;[2]!Table1[[#This Row],[Dest]]</f>
        <v>BRI-SSH</v>
      </c>
      <c r="M3248" s="102" t="str">
        <f t="shared" si="50"/>
        <v>CHD</v>
      </c>
      <c r="N3248" s="102">
        <f>WEEKDAY([2]!Table1[[#This Row],[Travel Date]],2)</f>
        <v>6</v>
      </c>
      <c r="P3248" s="102">
        <v>1</v>
      </c>
    </row>
    <row r="3249" spans="1:16" x14ac:dyDescent="0.25">
      <c r="A3249" s="276" t="s">
        <v>5008</v>
      </c>
      <c r="B3249" s="277" t="s">
        <v>1121</v>
      </c>
      <c r="C3249" s="277" t="s">
        <v>274</v>
      </c>
      <c r="D3249" s="278" t="s">
        <v>136</v>
      </c>
      <c r="E3249" s="102" t="s">
        <v>275</v>
      </c>
      <c r="F3249" s="102" t="s">
        <v>6360</v>
      </c>
      <c r="G3249" s="103"/>
      <c r="H3249" s="103">
        <v>45774</v>
      </c>
      <c r="I3249" s="102" t="s">
        <v>116</v>
      </c>
      <c r="J3249" s="102" t="s">
        <v>1</v>
      </c>
      <c r="K3249" s="102" t="s">
        <v>2</v>
      </c>
      <c r="L3249" s="102" t="str">
        <f>[2]!Table1[[#This Row],[Orgn]]&amp;"-"&amp;[2]!Table1[[#This Row],[Dest]]</f>
        <v>BRI-SSH</v>
      </c>
      <c r="M3249" s="102" t="str">
        <f t="shared" si="50"/>
        <v>ADT</v>
      </c>
      <c r="N3249" s="102">
        <f>WEEKDAY([2]!Table1[[#This Row],[Travel Date]],2)</f>
        <v>6</v>
      </c>
      <c r="P3249" s="102">
        <v>1</v>
      </c>
    </row>
    <row r="3250" spans="1:16" x14ac:dyDescent="0.25">
      <c r="A3250" s="276" t="s">
        <v>1623</v>
      </c>
      <c r="B3250" s="277" t="s">
        <v>1986</v>
      </c>
      <c r="C3250" s="277" t="s">
        <v>277</v>
      </c>
      <c r="D3250" s="278" t="s">
        <v>136</v>
      </c>
      <c r="E3250" s="102" t="s">
        <v>275</v>
      </c>
      <c r="F3250" s="102" t="s">
        <v>5092</v>
      </c>
      <c r="G3250" s="103"/>
      <c r="H3250" s="103">
        <v>45774</v>
      </c>
      <c r="I3250" s="102" t="s">
        <v>116</v>
      </c>
      <c r="J3250" s="102" t="s">
        <v>1</v>
      </c>
      <c r="K3250" s="102" t="s">
        <v>2</v>
      </c>
      <c r="L3250" s="102" t="str">
        <f>[2]!Table1[[#This Row],[Orgn]]&amp;"-"&amp;[2]!Table1[[#This Row],[Dest]]</f>
        <v>BRI-SSH</v>
      </c>
      <c r="M3250" s="102" t="str">
        <f t="shared" si="50"/>
        <v>ADT</v>
      </c>
      <c r="N3250" s="102">
        <f>WEEKDAY([2]!Table1[[#This Row],[Travel Date]],2)</f>
        <v>6</v>
      </c>
      <c r="P3250" s="102">
        <v>1</v>
      </c>
    </row>
    <row r="3251" spans="1:16" x14ac:dyDescent="0.25">
      <c r="A3251" s="276" t="s">
        <v>5008</v>
      </c>
      <c r="B3251" s="277" t="s">
        <v>1256</v>
      </c>
      <c r="C3251" s="277" t="s">
        <v>274</v>
      </c>
      <c r="D3251" s="278" t="s">
        <v>136</v>
      </c>
      <c r="E3251" s="102" t="s">
        <v>275</v>
      </c>
      <c r="F3251" s="102" t="s">
        <v>6361</v>
      </c>
      <c r="G3251" s="103"/>
      <c r="H3251" s="103">
        <v>45774</v>
      </c>
      <c r="I3251" s="102" t="s">
        <v>116</v>
      </c>
      <c r="J3251" s="102" t="s">
        <v>1</v>
      </c>
      <c r="K3251" s="102" t="s">
        <v>2</v>
      </c>
      <c r="L3251" s="102" t="str">
        <f>[2]!Table1[[#This Row],[Orgn]]&amp;"-"&amp;[2]!Table1[[#This Row],[Dest]]</f>
        <v>BRI-SSH</v>
      </c>
      <c r="M3251" s="102" t="str">
        <f t="shared" si="50"/>
        <v>ADT</v>
      </c>
      <c r="N3251" s="102">
        <f>WEEKDAY([2]!Table1[[#This Row],[Travel Date]],2)</f>
        <v>6</v>
      </c>
      <c r="P3251" s="102">
        <v>1</v>
      </c>
    </row>
    <row r="3252" spans="1:16" x14ac:dyDescent="0.25">
      <c r="A3252" s="276" t="s">
        <v>5008</v>
      </c>
      <c r="B3252" s="277" t="s">
        <v>1146</v>
      </c>
      <c r="C3252" s="277" t="s">
        <v>277</v>
      </c>
      <c r="D3252" s="278" t="s">
        <v>136</v>
      </c>
      <c r="E3252" s="102" t="s">
        <v>275</v>
      </c>
      <c r="F3252" s="102" t="s">
        <v>6362</v>
      </c>
      <c r="G3252" s="103"/>
      <c r="H3252" s="103">
        <v>45774</v>
      </c>
      <c r="I3252" s="102" t="s">
        <v>116</v>
      </c>
      <c r="J3252" s="102" t="s">
        <v>1</v>
      </c>
      <c r="K3252" s="102" t="s">
        <v>2</v>
      </c>
      <c r="L3252" s="102" t="str">
        <f>[2]!Table1[[#This Row],[Orgn]]&amp;"-"&amp;[2]!Table1[[#This Row],[Dest]]</f>
        <v>BRI-SSH</v>
      </c>
      <c r="M3252" s="102" t="str">
        <f t="shared" si="50"/>
        <v>ADT</v>
      </c>
      <c r="N3252" s="102">
        <f>WEEKDAY([2]!Table1[[#This Row],[Travel Date]],2)</f>
        <v>6</v>
      </c>
      <c r="P3252" s="102">
        <v>1</v>
      </c>
    </row>
    <row r="3253" spans="1:16" x14ac:dyDescent="0.25">
      <c r="A3253" s="276" t="s">
        <v>5008</v>
      </c>
      <c r="B3253" s="277" t="s">
        <v>5012</v>
      </c>
      <c r="C3253" s="277" t="s">
        <v>1075</v>
      </c>
      <c r="D3253" s="278" t="s">
        <v>136</v>
      </c>
      <c r="E3253" s="102" t="s">
        <v>275</v>
      </c>
      <c r="F3253" s="102" t="s">
        <v>6363</v>
      </c>
      <c r="G3253" s="103"/>
      <c r="H3253" s="103">
        <v>45774</v>
      </c>
      <c r="I3253" s="102" t="s">
        <v>116</v>
      </c>
      <c r="J3253" s="102" t="s">
        <v>1</v>
      </c>
      <c r="K3253" s="102" t="s">
        <v>2</v>
      </c>
      <c r="L3253" s="102" t="str">
        <f>[2]!Table1[[#This Row],[Orgn]]&amp;"-"&amp;[2]!Table1[[#This Row],[Dest]]</f>
        <v>BRI-SSH</v>
      </c>
      <c r="M3253" s="102" t="str">
        <f t="shared" si="50"/>
        <v>CHD</v>
      </c>
      <c r="N3253" s="102">
        <f>WEEKDAY([2]!Table1[[#This Row],[Travel Date]],2)</f>
        <v>6</v>
      </c>
      <c r="P3253" s="102">
        <v>1</v>
      </c>
    </row>
    <row r="3254" spans="1:16" x14ac:dyDescent="0.25">
      <c r="A3254" s="276" t="s">
        <v>1671</v>
      </c>
      <c r="B3254" s="277" t="s">
        <v>1173</v>
      </c>
      <c r="C3254" s="277" t="s">
        <v>274</v>
      </c>
      <c r="D3254" s="278" t="s">
        <v>136</v>
      </c>
      <c r="E3254" s="102" t="s">
        <v>275</v>
      </c>
      <c r="F3254" s="102" t="s">
        <v>4941</v>
      </c>
      <c r="G3254" s="103"/>
      <c r="H3254" s="103">
        <v>45774</v>
      </c>
      <c r="I3254" s="102" t="s">
        <v>116</v>
      </c>
      <c r="J3254" s="102" t="s">
        <v>1</v>
      </c>
      <c r="K3254" s="102" t="s">
        <v>2</v>
      </c>
      <c r="L3254" s="102" t="str">
        <f>[2]!Table1[[#This Row],[Orgn]]&amp;"-"&amp;[2]!Table1[[#This Row],[Dest]]</f>
        <v>BRI-SSH</v>
      </c>
      <c r="M3254" s="102" t="str">
        <f t="shared" si="50"/>
        <v>ADT</v>
      </c>
      <c r="N3254" s="102">
        <f>WEEKDAY([2]!Table1[[#This Row],[Travel Date]],2)</f>
        <v>6</v>
      </c>
      <c r="P3254" s="102">
        <v>1</v>
      </c>
    </row>
    <row r="3255" spans="1:16" x14ac:dyDescent="0.25">
      <c r="A3255" s="276" t="s">
        <v>1709</v>
      </c>
      <c r="B3255" s="277" t="s">
        <v>1306</v>
      </c>
      <c r="C3255" s="277" t="s">
        <v>277</v>
      </c>
      <c r="D3255" s="278" t="s">
        <v>2257</v>
      </c>
      <c r="E3255" s="102" t="s">
        <v>275</v>
      </c>
      <c r="F3255" s="102" t="s">
        <v>5125</v>
      </c>
      <c r="G3255" s="103"/>
      <c r="H3255" s="103">
        <v>45774</v>
      </c>
      <c r="I3255" s="102" t="s">
        <v>116</v>
      </c>
      <c r="J3255" s="102" t="s">
        <v>1</v>
      </c>
      <c r="K3255" s="102" t="s">
        <v>2</v>
      </c>
      <c r="L3255" s="102" t="str">
        <f>[2]!Table1[[#This Row],[Orgn]]&amp;"-"&amp;[2]!Table1[[#This Row],[Dest]]</f>
        <v>BRI-SSH</v>
      </c>
      <c r="M3255" s="102" t="str">
        <f t="shared" si="50"/>
        <v>ADT</v>
      </c>
      <c r="N3255" s="102">
        <f>WEEKDAY([2]!Table1[[#This Row],[Travel Date]],2)</f>
        <v>6</v>
      </c>
      <c r="P3255" s="102">
        <v>1</v>
      </c>
    </row>
    <row r="3256" spans="1:16" x14ac:dyDescent="0.25">
      <c r="A3256" s="276" t="s">
        <v>1528</v>
      </c>
      <c r="B3256" s="277" t="s">
        <v>1255</v>
      </c>
      <c r="C3256" s="277" t="s">
        <v>274</v>
      </c>
      <c r="D3256" s="278" t="s">
        <v>2257</v>
      </c>
      <c r="E3256" s="102" t="s">
        <v>275</v>
      </c>
      <c r="F3256" s="102" t="s">
        <v>6364</v>
      </c>
      <c r="G3256" s="103"/>
      <c r="H3256" s="103">
        <v>45774</v>
      </c>
      <c r="I3256" s="102" t="s">
        <v>116</v>
      </c>
      <c r="J3256" s="102" t="s">
        <v>1</v>
      </c>
      <c r="K3256" s="102" t="s">
        <v>2</v>
      </c>
      <c r="L3256" s="102" t="str">
        <f>[2]!Table1[[#This Row],[Orgn]]&amp;"-"&amp;[2]!Table1[[#This Row],[Dest]]</f>
        <v>BRI-SSH</v>
      </c>
      <c r="M3256" s="102" t="str">
        <f t="shared" si="50"/>
        <v>ADT</v>
      </c>
      <c r="N3256" s="102">
        <f>WEEKDAY([2]!Table1[[#This Row],[Travel Date]],2)</f>
        <v>6</v>
      </c>
      <c r="P3256" s="102">
        <v>1</v>
      </c>
    </row>
    <row r="3257" spans="1:16" x14ac:dyDescent="0.25">
      <c r="A3257" s="276" t="s">
        <v>1528</v>
      </c>
      <c r="B3257" s="277" t="s">
        <v>1120</v>
      </c>
      <c r="C3257" s="277" t="s">
        <v>277</v>
      </c>
      <c r="D3257" s="278" t="s">
        <v>2257</v>
      </c>
      <c r="E3257" s="102" t="s">
        <v>275</v>
      </c>
      <c r="F3257" s="102" t="s">
        <v>6365</v>
      </c>
      <c r="G3257" s="103"/>
      <c r="H3257" s="103">
        <v>45774</v>
      </c>
      <c r="I3257" s="102" t="s">
        <v>116</v>
      </c>
      <c r="J3257" s="102" t="s">
        <v>1</v>
      </c>
      <c r="K3257" s="102" t="s">
        <v>2</v>
      </c>
      <c r="L3257" s="102" t="str">
        <f>[2]!Table1[[#This Row],[Orgn]]&amp;"-"&amp;[2]!Table1[[#This Row],[Dest]]</f>
        <v>BRI-SSH</v>
      </c>
      <c r="M3257" s="102" t="str">
        <f t="shared" si="50"/>
        <v>ADT</v>
      </c>
      <c r="N3257" s="102">
        <f>WEEKDAY([2]!Table1[[#This Row],[Travel Date]],2)</f>
        <v>6</v>
      </c>
      <c r="P3257" s="102">
        <v>1</v>
      </c>
    </row>
    <row r="3258" spans="1:16" x14ac:dyDescent="0.25">
      <c r="A3258" s="276" t="s">
        <v>1068</v>
      </c>
      <c r="B3258" s="277" t="s">
        <v>1228</v>
      </c>
      <c r="C3258" s="277" t="s">
        <v>274</v>
      </c>
      <c r="D3258" s="278" t="s">
        <v>2257</v>
      </c>
      <c r="E3258" s="102" t="s">
        <v>275</v>
      </c>
      <c r="F3258" s="102" t="s">
        <v>4920</v>
      </c>
      <c r="G3258" s="103"/>
      <c r="H3258" s="103">
        <v>45774</v>
      </c>
      <c r="I3258" s="102" t="s">
        <v>116</v>
      </c>
      <c r="J3258" s="102" t="s">
        <v>1</v>
      </c>
      <c r="K3258" s="102" t="s">
        <v>2</v>
      </c>
      <c r="L3258" s="102" t="str">
        <f>[2]!Table1[[#This Row],[Orgn]]&amp;"-"&amp;[2]!Table1[[#This Row],[Dest]]</f>
        <v>BRI-SSH</v>
      </c>
      <c r="M3258" s="102" t="str">
        <f t="shared" si="50"/>
        <v>ADT</v>
      </c>
      <c r="N3258" s="102">
        <f>WEEKDAY([2]!Table1[[#This Row],[Travel Date]],2)</f>
        <v>6</v>
      </c>
      <c r="P3258" s="102">
        <v>1</v>
      </c>
    </row>
    <row r="3259" spans="1:16" x14ac:dyDescent="0.25">
      <c r="A3259" s="276" t="s">
        <v>1068</v>
      </c>
      <c r="B3259" s="277" t="s">
        <v>1071</v>
      </c>
      <c r="C3259" s="277" t="s">
        <v>1075</v>
      </c>
      <c r="D3259" s="278" t="s">
        <v>2257</v>
      </c>
      <c r="E3259" s="102" t="s">
        <v>275</v>
      </c>
      <c r="F3259" s="102" t="s">
        <v>6366</v>
      </c>
      <c r="G3259" s="103"/>
      <c r="H3259" s="103">
        <v>45774</v>
      </c>
      <c r="I3259" s="102" t="s">
        <v>116</v>
      </c>
      <c r="J3259" s="102" t="s">
        <v>1</v>
      </c>
      <c r="K3259" s="102" t="s">
        <v>2</v>
      </c>
      <c r="L3259" s="102" t="str">
        <f>[2]!Table1[[#This Row],[Orgn]]&amp;"-"&amp;[2]!Table1[[#This Row],[Dest]]</f>
        <v>BRI-SSH</v>
      </c>
      <c r="M3259" s="102" t="str">
        <f t="shared" si="50"/>
        <v>CHD</v>
      </c>
      <c r="N3259" s="102">
        <f>WEEKDAY([2]!Table1[[#This Row],[Travel Date]],2)</f>
        <v>6</v>
      </c>
      <c r="P3259" s="102">
        <v>1</v>
      </c>
    </row>
    <row r="3260" spans="1:16" x14ac:dyDescent="0.25">
      <c r="A3260" s="276" t="s">
        <v>1068</v>
      </c>
      <c r="B3260" s="277" t="s">
        <v>1149</v>
      </c>
      <c r="C3260" s="277" t="s">
        <v>1075</v>
      </c>
      <c r="D3260" s="278" t="s">
        <v>2257</v>
      </c>
      <c r="E3260" s="102" t="s">
        <v>275</v>
      </c>
      <c r="F3260" s="102" t="s">
        <v>6367</v>
      </c>
      <c r="G3260" s="103"/>
      <c r="H3260" s="103">
        <v>45774</v>
      </c>
      <c r="I3260" s="102" t="s">
        <v>116</v>
      </c>
      <c r="J3260" s="102" t="s">
        <v>1</v>
      </c>
      <c r="K3260" s="102" t="s">
        <v>2</v>
      </c>
      <c r="L3260" s="102" t="str">
        <f>[2]!Table1[[#This Row],[Orgn]]&amp;"-"&amp;[2]!Table1[[#This Row],[Dest]]</f>
        <v>BRI-SSH</v>
      </c>
      <c r="M3260" s="102" t="str">
        <f t="shared" si="50"/>
        <v>CHD</v>
      </c>
      <c r="N3260" s="102">
        <f>WEEKDAY([2]!Table1[[#This Row],[Travel Date]],2)</f>
        <v>6</v>
      </c>
      <c r="P3260" s="102">
        <v>1</v>
      </c>
    </row>
    <row r="3261" spans="1:16" x14ac:dyDescent="0.25">
      <c r="A3261" s="276" t="s">
        <v>1528</v>
      </c>
      <c r="B3261" s="277" t="s">
        <v>1079</v>
      </c>
      <c r="C3261" s="277" t="s">
        <v>277</v>
      </c>
      <c r="D3261" s="278" t="s">
        <v>2257</v>
      </c>
      <c r="E3261" s="102" t="s">
        <v>275</v>
      </c>
      <c r="F3261" s="102" t="s">
        <v>6368</v>
      </c>
      <c r="G3261" s="103"/>
      <c r="H3261" s="103">
        <v>45774</v>
      </c>
      <c r="I3261" s="102" t="s">
        <v>116</v>
      </c>
      <c r="J3261" s="102" t="s">
        <v>1</v>
      </c>
      <c r="K3261" s="102" t="s">
        <v>2</v>
      </c>
      <c r="L3261" s="102" t="str">
        <f>[2]!Table1[[#This Row],[Orgn]]&amp;"-"&amp;[2]!Table1[[#This Row],[Dest]]</f>
        <v>BRI-SSH</v>
      </c>
      <c r="M3261" s="102" t="str">
        <f t="shared" si="50"/>
        <v>ADT</v>
      </c>
      <c r="N3261" s="102">
        <f>WEEKDAY([2]!Table1[[#This Row],[Travel Date]],2)</f>
        <v>6</v>
      </c>
      <c r="P3261" s="102">
        <v>1</v>
      </c>
    </row>
    <row r="3262" spans="1:16" x14ac:dyDescent="0.25">
      <c r="A3262" s="276" t="s">
        <v>5129</v>
      </c>
      <c r="B3262" s="277" t="s">
        <v>1090</v>
      </c>
      <c r="C3262" s="277" t="s">
        <v>274</v>
      </c>
      <c r="D3262" s="278" t="s">
        <v>2257</v>
      </c>
      <c r="E3262" s="102" t="s">
        <v>275</v>
      </c>
      <c r="F3262" s="102" t="s">
        <v>5130</v>
      </c>
      <c r="G3262" s="103"/>
      <c r="H3262" s="103">
        <v>45774</v>
      </c>
      <c r="I3262" s="102" t="s">
        <v>116</v>
      </c>
      <c r="J3262" s="102" t="s">
        <v>1</v>
      </c>
      <c r="K3262" s="102" t="s">
        <v>2</v>
      </c>
      <c r="L3262" s="102" t="str">
        <f>[2]!Table1[[#This Row],[Orgn]]&amp;"-"&amp;[2]!Table1[[#This Row],[Dest]]</f>
        <v>BRI-SSH</v>
      </c>
      <c r="M3262" s="102" t="str">
        <f t="shared" si="50"/>
        <v>ADT</v>
      </c>
      <c r="N3262" s="102">
        <f>WEEKDAY([2]!Table1[[#This Row],[Travel Date]],2)</f>
        <v>6</v>
      </c>
      <c r="P3262" s="102">
        <v>1</v>
      </c>
    </row>
    <row r="3263" spans="1:16" x14ac:dyDescent="0.25">
      <c r="A3263" s="276" t="s">
        <v>5129</v>
      </c>
      <c r="B3263" s="277" t="s">
        <v>1227</v>
      </c>
      <c r="C3263" s="277" t="s">
        <v>1075</v>
      </c>
      <c r="D3263" s="278" t="s">
        <v>2257</v>
      </c>
      <c r="E3263" s="102" t="s">
        <v>275</v>
      </c>
      <c r="F3263" s="102" t="s">
        <v>6369</v>
      </c>
      <c r="G3263" s="103"/>
      <c r="H3263" s="103">
        <v>45774</v>
      </c>
      <c r="I3263" s="102" t="s">
        <v>116</v>
      </c>
      <c r="J3263" s="102" t="s">
        <v>1</v>
      </c>
      <c r="K3263" s="102" t="s">
        <v>2</v>
      </c>
      <c r="L3263" s="102" t="str">
        <f>[2]!Table1[[#This Row],[Orgn]]&amp;"-"&amp;[2]!Table1[[#This Row],[Dest]]</f>
        <v>BRI-SSH</v>
      </c>
      <c r="M3263" s="102" t="str">
        <f t="shared" si="50"/>
        <v>CHD</v>
      </c>
      <c r="N3263" s="102">
        <f>WEEKDAY([2]!Table1[[#This Row],[Travel Date]],2)</f>
        <v>6</v>
      </c>
      <c r="P3263" s="102">
        <v>1</v>
      </c>
    </row>
    <row r="3264" spans="1:16" x14ac:dyDescent="0.25">
      <c r="A3264" s="276" t="s">
        <v>5129</v>
      </c>
      <c r="B3264" s="277" t="s">
        <v>1524</v>
      </c>
      <c r="C3264" s="277" t="s">
        <v>1075</v>
      </c>
      <c r="D3264" s="278" t="s">
        <v>2257</v>
      </c>
      <c r="E3264" s="102" t="s">
        <v>275</v>
      </c>
      <c r="F3264" s="102" t="s">
        <v>6370</v>
      </c>
      <c r="G3264" s="103"/>
      <c r="H3264" s="103">
        <v>45774</v>
      </c>
      <c r="I3264" s="102" t="s">
        <v>116</v>
      </c>
      <c r="J3264" s="102" t="s">
        <v>1</v>
      </c>
      <c r="K3264" s="102" t="s">
        <v>2</v>
      </c>
      <c r="L3264" s="102" t="str">
        <f>[2]!Table1[[#This Row],[Orgn]]&amp;"-"&amp;[2]!Table1[[#This Row],[Dest]]</f>
        <v>BRI-SSH</v>
      </c>
      <c r="M3264" s="102" t="str">
        <f t="shared" si="50"/>
        <v>CHD</v>
      </c>
      <c r="N3264" s="102">
        <f>WEEKDAY([2]!Table1[[#This Row],[Travel Date]],2)</f>
        <v>6</v>
      </c>
      <c r="P3264" s="102">
        <v>1</v>
      </c>
    </row>
    <row r="3265" spans="1:16" x14ac:dyDescent="0.25">
      <c r="A3265" s="276" t="s">
        <v>5159</v>
      </c>
      <c r="B3265" s="277" t="s">
        <v>1108</v>
      </c>
      <c r="C3265" s="277" t="s">
        <v>274</v>
      </c>
      <c r="D3265" s="278" t="s">
        <v>2257</v>
      </c>
      <c r="E3265" s="102" t="s">
        <v>275</v>
      </c>
      <c r="F3265" s="102" t="s">
        <v>5160</v>
      </c>
      <c r="G3265" s="103"/>
      <c r="H3265" s="103">
        <v>45774</v>
      </c>
      <c r="I3265" s="102" t="s">
        <v>116</v>
      </c>
      <c r="J3265" s="102" t="s">
        <v>1</v>
      </c>
      <c r="K3265" s="102" t="s">
        <v>2</v>
      </c>
      <c r="L3265" s="102" t="str">
        <f>[2]!Table1[[#This Row],[Orgn]]&amp;"-"&amp;[2]!Table1[[#This Row],[Dest]]</f>
        <v>BRI-SSH</v>
      </c>
      <c r="M3265" s="102" t="str">
        <f t="shared" si="50"/>
        <v>ADT</v>
      </c>
      <c r="N3265" s="102">
        <f>WEEKDAY([2]!Table1[[#This Row],[Travel Date]],2)</f>
        <v>6</v>
      </c>
      <c r="P3265" s="102">
        <v>1</v>
      </c>
    </row>
    <row r="3266" spans="1:16" x14ac:dyDescent="0.25">
      <c r="A3266" s="276" t="s">
        <v>4937</v>
      </c>
      <c r="B3266" s="277" t="s">
        <v>1306</v>
      </c>
      <c r="C3266" s="277" t="s">
        <v>277</v>
      </c>
      <c r="D3266" s="278" t="s">
        <v>2257</v>
      </c>
      <c r="E3266" s="102" t="s">
        <v>275</v>
      </c>
      <c r="F3266" s="102" t="s">
        <v>4938</v>
      </c>
      <c r="G3266" s="103"/>
      <c r="H3266" s="103">
        <v>45774</v>
      </c>
      <c r="I3266" s="102" t="s">
        <v>116</v>
      </c>
      <c r="J3266" s="102" t="s">
        <v>1</v>
      </c>
      <c r="K3266" s="102" t="s">
        <v>2</v>
      </c>
      <c r="L3266" s="102" t="str">
        <f>[2]!Table1[[#This Row],[Orgn]]&amp;"-"&amp;[2]!Table1[[#This Row],[Dest]]</f>
        <v>BRI-SSH</v>
      </c>
      <c r="M3266" s="102" t="str">
        <f t="shared" ref="M3266:M3329" si="51">IF(TRIM(C3266)="INF", "INF", IF(TRIM(C3266)="CHD", "CHD", "ADT"))</f>
        <v>ADT</v>
      </c>
      <c r="N3266" s="102">
        <f>WEEKDAY([2]!Table1[[#This Row],[Travel Date]],2)</f>
        <v>6</v>
      </c>
      <c r="P3266" s="102">
        <v>1</v>
      </c>
    </row>
    <row r="3267" spans="1:16" x14ac:dyDescent="0.25">
      <c r="A3267" s="276" t="s">
        <v>5159</v>
      </c>
      <c r="B3267" s="277" t="s">
        <v>1575</v>
      </c>
      <c r="C3267" s="277" t="s">
        <v>1075</v>
      </c>
      <c r="D3267" s="278" t="s">
        <v>2257</v>
      </c>
      <c r="E3267" s="102" t="s">
        <v>275</v>
      </c>
      <c r="F3267" s="102" t="s">
        <v>6371</v>
      </c>
      <c r="G3267" s="103"/>
      <c r="H3267" s="103">
        <v>45774</v>
      </c>
      <c r="I3267" s="102" t="s">
        <v>116</v>
      </c>
      <c r="J3267" s="102" t="s">
        <v>1</v>
      </c>
      <c r="K3267" s="102" t="s">
        <v>2</v>
      </c>
      <c r="L3267" s="102" t="str">
        <f>[2]!Table1[[#This Row],[Orgn]]&amp;"-"&amp;[2]!Table1[[#This Row],[Dest]]</f>
        <v>BRI-SSH</v>
      </c>
      <c r="M3267" s="102" t="str">
        <f t="shared" si="51"/>
        <v>CHD</v>
      </c>
      <c r="N3267" s="102">
        <f>WEEKDAY([2]!Table1[[#This Row],[Travel Date]],2)</f>
        <v>6</v>
      </c>
      <c r="P3267" s="102">
        <v>1</v>
      </c>
    </row>
    <row r="3268" spans="1:16" x14ac:dyDescent="0.25">
      <c r="A3268" s="276" t="s">
        <v>5159</v>
      </c>
      <c r="B3268" s="277" t="s">
        <v>1206</v>
      </c>
      <c r="C3268" s="277" t="s">
        <v>1075</v>
      </c>
      <c r="D3268" s="278" t="s">
        <v>2257</v>
      </c>
      <c r="E3268" s="102" t="s">
        <v>275</v>
      </c>
      <c r="F3268" s="102" t="s">
        <v>6372</v>
      </c>
      <c r="G3268" s="103"/>
      <c r="H3268" s="103">
        <v>45774</v>
      </c>
      <c r="I3268" s="102" t="s">
        <v>116</v>
      </c>
      <c r="J3268" s="102" t="s">
        <v>1</v>
      </c>
      <c r="K3268" s="102" t="s">
        <v>2</v>
      </c>
      <c r="L3268" s="102" t="str">
        <f>[2]!Table1[[#This Row],[Orgn]]&amp;"-"&amp;[2]!Table1[[#This Row],[Dest]]</f>
        <v>BRI-SSH</v>
      </c>
      <c r="M3268" s="102" t="str">
        <f t="shared" si="51"/>
        <v>CHD</v>
      </c>
      <c r="N3268" s="102">
        <f>WEEKDAY([2]!Table1[[#This Row],[Travel Date]],2)</f>
        <v>6</v>
      </c>
      <c r="P3268" s="102">
        <v>1</v>
      </c>
    </row>
    <row r="3269" spans="1:16" x14ac:dyDescent="0.25">
      <c r="A3269" s="276" t="s">
        <v>1601</v>
      </c>
      <c r="B3269" s="277" t="s">
        <v>1299</v>
      </c>
      <c r="C3269" s="277" t="s">
        <v>277</v>
      </c>
      <c r="D3269" s="278" t="s">
        <v>2257</v>
      </c>
      <c r="E3269" s="102" t="s">
        <v>275</v>
      </c>
      <c r="F3269" s="102" t="s">
        <v>5101</v>
      </c>
      <c r="G3269" s="103"/>
      <c r="H3269" s="103">
        <v>45774</v>
      </c>
      <c r="I3269" s="102" t="s">
        <v>116</v>
      </c>
      <c r="J3269" s="102" t="s">
        <v>1</v>
      </c>
      <c r="K3269" s="102" t="s">
        <v>2</v>
      </c>
      <c r="L3269" s="102" t="str">
        <f>[2]!Table1[[#This Row],[Orgn]]&amp;"-"&amp;[2]!Table1[[#This Row],[Dest]]</f>
        <v>BRI-SSH</v>
      </c>
      <c r="M3269" s="102" t="str">
        <f t="shared" si="51"/>
        <v>ADT</v>
      </c>
      <c r="N3269" s="102">
        <f>WEEKDAY([2]!Table1[[#This Row],[Travel Date]],2)</f>
        <v>6</v>
      </c>
      <c r="P3269" s="102">
        <v>1</v>
      </c>
    </row>
    <row r="3270" spans="1:16" x14ac:dyDescent="0.25">
      <c r="A3270" s="276" t="s">
        <v>4942</v>
      </c>
      <c r="B3270" s="277" t="s">
        <v>6373</v>
      </c>
      <c r="C3270" s="277" t="s">
        <v>1075</v>
      </c>
      <c r="D3270" s="278" t="s">
        <v>2257</v>
      </c>
      <c r="E3270" s="102" t="s">
        <v>275</v>
      </c>
      <c r="F3270" s="102" t="s">
        <v>6374</v>
      </c>
      <c r="G3270" s="103"/>
      <c r="H3270" s="103">
        <v>45774</v>
      </c>
      <c r="I3270" s="102" t="s">
        <v>116</v>
      </c>
      <c r="J3270" s="102" t="s">
        <v>1</v>
      </c>
      <c r="K3270" s="102" t="s">
        <v>2</v>
      </c>
      <c r="L3270" s="102" t="str">
        <f>[2]!Table1[[#This Row],[Orgn]]&amp;"-"&amp;[2]!Table1[[#This Row],[Dest]]</f>
        <v>BRI-SSH</v>
      </c>
      <c r="M3270" s="102" t="str">
        <f t="shared" si="51"/>
        <v>CHD</v>
      </c>
      <c r="N3270" s="102">
        <f>WEEKDAY([2]!Table1[[#This Row],[Travel Date]],2)</f>
        <v>6</v>
      </c>
      <c r="P3270" s="102">
        <v>1</v>
      </c>
    </row>
    <row r="3271" spans="1:16" x14ac:dyDescent="0.25">
      <c r="A3271" s="276" t="s">
        <v>5563</v>
      </c>
      <c r="B3271" s="277" t="s">
        <v>5564</v>
      </c>
      <c r="C3271" s="277" t="s">
        <v>277</v>
      </c>
      <c r="D3271" s="278" t="s">
        <v>2257</v>
      </c>
      <c r="E3271" s="102" t="s">
        <v>275</v>
      </c>
      <c r="F3271" s="102" t="s">
        <v>6375</v>
      </c>
      <c r="G3271" s="103"/>
      <c r="H3271" s="103">
        <v>45774</v>
      </c>
      <c r="I3271" s="102" t="s">
        <v>116</v>
      </c>
      <c r="J3271" s="102" t="s">
        <v>1</v>
      </c>
      <c r="K3271" s="102" t="s">
        <v>2</v>
      </c>
      <c r="L3271" s="102" t="str">
        <f>[2]!Table1[[#This Row],[Orgn]]&amp;"-"&amp;[2]!Table1[[#This Row],[Dest]]</f>
        <v>BRI-SSH</v>
      </c>
      <c r="M3271" s="102" t="str">
        <f t="shared" si="51"/>
        <v>ADT</v>
      </c>
      <c r="N3271" s="102">
        <f>WEEKDAY([2]!Table1[[#This Row],[Travel Date]],2)</f>
        <v>6</v>
      </c>
      <c r="P3271" s="102">
        <v>1</v>
      </c>
    </row>
    <row r="3272" spans="1:16" x14ac:dyDescent="0.25">
      <c r="A3272" s="276" t="s">
        <v>6376</v>
      </c>
      <c r="B3272" s="277" t="s">
        <v>2060</v>
      </c>
      <c r="C3272" s="277" t="s">
        <v>277</v>
      </c>
      <c r="D3272" s="278" t="s">
        <v>2257</v>
      </c>
      <c r="E3272" s="102" t="s">
        <v>275</v>
      </c>
      <c r="F3272" s="102" t="s">
        <v>6377</v>
      </c>
      <c r="G3272" s="103"/>
      <c r="H3272" s="103">
        <v>45774</v>
      </c>
      <c r="I3272" s="102" t="s">
        <v>116</v>
      </c>
      <c r="J3272" s="102" t="s">
        <v>1</v>
      </c>
      <c r="K3272" s="102" t="s">
        <v>2</v>
      </c>
      <c r="L3272" s="102" t="str">
        <f>[2]!Table1[[#This Row],[Orgn]]&amp;"-"&amp;[2]!Table1[[#This Row],[Dest]]</f>
        <v>BRI-SSH</v>
      </c>
      <c r="M3272" s="102" t="str">
        <f t="shared" si="51"/>
        <v>ADT</v>
      </c>
      <c r="N3272" s="102">
        <f>WEEKDAY([2]!Table1[[#This Row],[Travel Date]],2)</f>
        <v>6</v>
      </c>
      <c r="P3272" s="102">
        <v>1</v>
      </c>
    </row>
    <row r="3273" spans="1:16" x14ac:dyDescent="0.25">
      <c r="A3273" s="276" t="s">
        <v>3250</v>
      </c>
      <c r="B3273" s="277" t="s">
        <v>1478</v>
      </c>
      <c r="C3273" s="277" t="s">
        <v>274</v>
      </c>
      <c r="D3273" s="278" t="s">
        <v>2257</v>
      </c>
      <c r="E3273" s="102" t="s">
        <v>275</v>
      </c>
      <c r="F3273" s="102" t="s">
        <v>3252</v>
      </c>
      <c r="G3273" s="103"/>
      <c r="H3273" s="103">
        <v>45774</v>
      </c>
      <c r="I3273" s="102" t="s">
        <v>116</v>
      </c>
      <c r="J3273" s="102" t="s">
        <v>1</v>
      </c>
      <c r="K3273" s="102" t="s">
        <v>2</v>
      </c>
      <c r="L3273" s="102" t="str">
        <f>[2]!Table1[[#This Row],[Orgn]]&amp;"-"&amp;[2]!Table1[[#This Row],[Dest]]</f>
        <v>BRI-SSH</v>
      </c>
      <c r="M3273" s="102" t="str">
        <f t="shared" si="51"/>
        <v>ADT</v>
      </c>
      <c r="N3273" s="102">
        <f>WEEKDAY([2]!Table1[[#This Row],[Travel Date]],2)</f>
        <v>6</v>
      </c>
      <c r="P3273" s="102">
        <v>1</v>
      </c>
    </row>
    <row r="3274" spans="1:16" x14ac:dyDescent="0.25">
      <c r="A3274" s="276" t="s">
        <v>3250</v>
      </c>
      <c r="B3274" s="277" t="s">
        <v>1635</v>
      </c>
      <c r="C3274" s="277" t="s">
        <v>1075</v>
      </c>
      <c r="D3274" s="278" t="s">
        <v>2257</v>
      </c>
      <c r="E3274" s="102" t="s">
        <v>275</v>
      </c>
      <c r="F3274" s="102" t="s">
        <v>3253</v>
      </c>
      <c r="G3274" s="103"/>
      <c r="H3274" s="103">
        <v>45774</v>
      </c>
      <c r="I3274" s="102" t="s">
        <v>116</v>
      </c>
      <c r="J3274" s="102" t="s">
        <v>1</v>
      </c>
      <c r="K3274" s="102" t="s">
        <v>2</v>
      </c>
      <c r="L3274" s="102" t="str">
        <f>[2]!Table1[[#This Row],[Orgn]]&amp;"-"&amp;[2]!Table1[[#This Row],[Dest]]</f>
        <v>BRI-SSH</v>
      </c>
      <c r="M3274" s="102" t="str">
        <f t="shared" si="51"/>
        <v>CHD</v>
      </c>
      <c r="N3274" s="102">
        <f>WEEKDAY([2]!Table1[[#This Row],[Travel Date]],2)</f>
        <v>6</v>
      </c>
      <c r="P3274" s="102">
        <v>1</v>
      </c>
    </row>
    <row r="3275" spans="1:16" x14ac:dyDescent="0.25">
      <c r="A3275" s="276" t="s">
        <v>1091</v>
      </c>
      <c r="B3275" s="277" t="s">
        <v>1131</v>
      </c>
      <c r="C3275" s="277" t="s">
        <v>274</v>
      </c>
      <c r="D3275" s="278" t="s">
        <v>1852</v>
      </c>
      <c r="E3275" s="102" t="s">
        <v>275</v>
      </c>
      <c r="F3275" s="102" t="s">
        <v>6378</v>
      </c>
      <c r="G3275" s="103"/>
      <c r="H3275" s="103">
        <v>45774</v>
      </c>
      <c r="I3275" s="102" t="s">
        <v>116</v>
      </c>
      <c r="J3275" s="102" t="s">
        <v>1</v>
      </c>
      <c r="K3275" s="102" t="s">
        <v>2</v>
      </c>
      <c r="L3275" s="102" t="str">
        <f>[2]!Table1[[#This Row],[Orgn]]&amp;"-"&amp;[2]!Table1[[#This Row],[Dest]]</f>
        <v>BRI-SSH</v>
      </c>
      <c r="M3275" s="102" t="str">
        <f t="shared" si="51"/>
        <v>ADT</v>
      </c>
      <c r="N3275" s="102">
        <f>WEEKDAY([2]!Table1[[#This Row],[Travel Date]],2)</f>
        <v>6</v>
      </c>
      <c r="P3275" s="102">
        <v>1</v>
      </c>
    </row>
    <row r="3276" spans="1:16" x14ac:dyDescent="0.25">
      <c r="A3276" s="276" t="s">
        <v>1294</v>
      </c>
      <c r="B3276" s="277" t="s">
        <v>1073</v>
      </c>
      <c r="C3276" s="277" t="s">
        <v>277</v>
      </c>
      <c r="D3276" s="278" t="s">
        <v>1852</v>
      </c>
      <c r="E3276" s="102" t="s">
        <v>275</v>
      </c>
      <c r="F3276" s="102" t="s">
        <v>6379</v>
      </c>
      <c r="G3276" s="103"/>
      <c r="H3276" s="103">
        <v>45774</v>
      </c>
      <c r="I3276" s="102" t="s">
        <v>116</v>
      </c>
      <c r="J3276" s="102" t="s">
        <v>1</v>
      </c>
      <c r="K3276" s="102" t="s">
        <v>2</v>
      </c>
      <c r="L3276" s="102" t="str">
        <f>[2]!Table1[[#This Row],[Orgn]]&amp;"-"&amp;[2]!Table1[[#This Row],[Dest]]</f>
        <v>BRI-SSH</v>
      </c>
      <c r="M3276" s="102" t="str">
        <f t="shared" si="51"/>
        <v>ADT</v>
      </c>
      <c r="N3276" s="102">
        <f>WEEKDAY([2]!Table1[[#This Row],[Travel Date]],2)</f>
        <v>6</v>
      </c>
      <c r="P3276" s="102">
        <v>1</v>
      </c>
    </row>
    <row r="3277" spans="1:16" x14ac:dyDescent="0.25">
      <c r="A3277" s="276" t="s">
        <v>6380</v>
      </c>
      <c r="B3277" s="277" t="s">
        <v>1124</v>
      </c>
      <c r="C3277" s="277" t="s">
        <v>274</v>
      </c>
      <c r="D3277" s="278" t="s">
        <v>1852</v>
      </c>
      <c r="E3277" s="102" t="s">
        <v>275</v>
      </c>
      <c r="F3277" s="102" t="s">
        <v>6381</v>
      </c>
      <c r="G3277" s="103"/>
      <c r="H3277" s="103">
        <v>45774</v>
      </c>
      <c r="I3277" s="102" t="s">
        <v>116</v>
      </c>
      <c r="J3277" s="102" t="s">
        <v>1</v>
      </c>
      <c r="K3277" s="102" t="s">
        <v>2</v>
      </c>
      <c r="L3277" s="102" t="str">
        <f>[2]!Table1[[#This Row],[Orgn]]&amp;"-"&amp;[2]!Table1[[#This Row],[Dest]]</f>
        <v>BRI-SSH</v>
      </c>
      <c r="M3277" s="102" t="str">
        <f t="shared" si="51"/>
        <v>ADT</v>
      </c>
      <c r="N3277" s="102">
        <f>WEEKDAY([2]!Table1[[#This Row],[Travel Date]],2)</f>
        <v>6</v>
      </c>
      <c r="P3277" s="102">
        <v>1</v>
      </c>
    </row>
    <row r="3278" spans="1:16" x14ac:dyDescent="0.25">
      <c r="A3278" s="279" t="s">
        <v>1857</v>
      </c>
      <c r="B3278" s="280" t="s">
        <v>1237</v>
      </c>
      <c r="C3278" s="280" t="s">
        <v>277</v>
      </c>
      <c r="D3278" s="278" t="s">
        <v>1852</v>
      </c>
      <c r="E3278" s="102" t="s">
        <v>275</v>
      </c>
      <c r="F3278" s="102" t="s">
        <v>6382</v>
      </c>
      <c r="G3278" s="103"/>
      <c r="H3278" s="103">
        <v>45774</v>
      </c>
      <c r="I3278" s="102" t="s">
        <v>116</v>
      </c>
      <c r="J3278" s="102" t="s">
        <v>1</v>
      </c>
      <c r="K3278" s="102" t="s">
        <v>2</v>
      </c>
      <c r="L3278" s="102" t="str">
        <f>[2]!Table1[[#This Row],[Orgn]]&amp;"-"&amp;[2]!Table1[[#This Row],[Dest]]</f>
        <v>BRI-SSH</v>
      </c>
      <c r="M3278" s="102" t="str">
        <f t="shared" si="51"/>
        <v>ADT</v>
      </c>
      <c r="N3278" s="102">
        <f>WEEKDAY([2]!Table1[[#This Row],[Travel Date]],2)</f>
        <v>6</v>
      </c>
      <c r="P3278" s="102">
        <v>1</v>
      </c>
    </row>
    <row r="3279" spans="1:16" x14ac:dyDescent="0.25">
      <c r="A3279" s="276" t="s">
        <v>2153</v>
      </c>
      <c r="B3279" s="277" t="s">
        <v>4249</v>
      </c>
      <c r="C3279" s="277" t="s">
        <v>277</v>
      </c>
      <c r="D3279" s="278" t="s">
        <v>294</v>
      </c>
      <c r="E3279" s="102" t="s">
        <v>275</v>
      </c>
      <c r="F3279" s="102" t="s">
        <v>6383</v>
      </c>
      <c r="G3279" s="103"/>
      <c r="H3279" s="103">
        <v>45772</v>
      </c>
      <c r="I3279" s="102" t="s">
        <v>284</v>
      </c>
      <c r="J3279" s="102" t="s">
        <v>1</v>
      </c>
      <c r="K3279" s="102" t="s">
        <v>296</v>
      </c>
      <c r="L3279" s="102" t="str">
        <f>[2]!Table1[[#This Row],[Orgn]]&amp;"-"&amp;[2]!Table1[[#This Row],[Dest]]</f>
        <v>BRI-SSH</v>
      </c>
      <c r="M3279" s="102" t="str">
        <f t="shared" si="51"/>
        <v>ADT</v>
      </c>
      <c r="N3279" s="102">
        <f>WEEKDAY([2]!Table1[[#This Row],[Travel Date]],2)</f>
        <v>6</v>
      </c>
      <c r="P3279" s="102">
        <v>1</v>
      </c>
    </row>
    <row r="3280" spans="1:16" x14ac:dyDescent="0.25">
      <c r="A3280" s="276" t="s">
        <v>6384</v>
      </c>
      <c r="B3280" s="277" t="s">
        <v>2044</v>
      </c>
      <c r="C3280" s="277" t="s">
        <v>277</v>
      </c>
      <c r="D3280" s="278" t="s">
        <v>294</v>
      </c>
      <c r="E3280" s="102" t="s">
        <v>275</v>
      </c>
      <c r="F3280" s="102" t="s">
        <v>6385</v>
      </c>
      <c r="G3280" s="103"/>
      <c r="H3280" s="103">
        <v>45772</v>
      </c>
      <c r="I3280" s="102" t="s">
        <v>284</v>
      </c>
      <c r="J3280" s="102" t="s">
        <v>1</v>
      </c>
      <c r="K3280" s="102" t="s">
        <v>296</v>
      </c>
      <c r="L3280" s="102" t="str">
        <f>[2]!Table1[[#This Row],[Orgn]]&amp;"-"&amp;[2]!Table1[[#This Row],[Dest]]</f>
        <v>BRI-SSH</v>
      </c>
      <c r="M3280" s="102" t="str">
        <f t="shared" si="51"/>
        <v>ADT</v>
      </c>
      <c r="N3280" s="102">
        <f>WEEKDAY([2]!Table1[[#This Row],[Travel Date]],2)</f>
        <v>6</v>
      </c>
      <c r="P3280" s="102">
        <v>1</v>
      </c>
    </row>
    <row r="3281" spans="1:16" x14ac:dyDescent="0.25">
      <c r="A3281" s="276" t="s">
        <v>4253</v>
      </c>
      <c r="B3281" s="277" t="s">
        <v>1126</v>
      </c>
      <c r="C3281" s="277" t="s">
        <v>1075</v>
      </c>
      <c r="D3281" s="278" t="s">
        <v>294</v>
      </c>
      <c r="E3281" s="102" t="s">
        <v>275</v>
      </c>
      <c r="F3281" s="102" t="s">
        <v>4254</v>
      </c>
      <c r="G3281" s="103">
        <v>42331</v>
      </c>
      <c r="H3281" s="103">
        <v>45772</v>
      </c>
      <c r="I3281" s="102" t="s">
        <v>284</v>
      </c>
      <c r="J3281" s="102" t="s">
        <v>1</v>
      </c>
      <c r="K3281" s="102" t="s">
        <v>296</v>
      </c>
      <c r="L3281" s="102" t="str">
        <f>[2]!Table1[[#This Row],[Orgn]]&amp;"-"&amp;[2]!Table1[[#This Row],[Dest]]</f>
        <v>BRI-SSH</v>
      </c>
      <c r="M3281" s="102" t="str">
        <f t="shared" si="51"/>
        <v>CHD</v>
      </c>
      <c r="N3281" s="102">
        <f>WEEKDAY([2]!Table1[[#This Row],[Travel Date]],2)</f>
        <v>6</v>
      </c>
      <c r="P3281" s="102">
        <v>1</v>
      </c>
    </row>
    <row r="3282" spans="1:16" x14ac:dyDescent="0.25">
      <c r="A3282" s="276" t="s">
        <v>4253</v>
      </c>
      <c r="B3282" s="277" t="s">
        <v>1136</v>
      </c>
      <c r="C3282" s="277" t="s">
        <v>1075</v>
      </c>
      <c r="D3282" s="278" t="s">
        <v>294</v>
      </c>
      <c r="E3282" s="102" t="s">
        <v>275</v>
      </c>
      <c r="F3282" s="102" t="s">
        <v>4255</v>
      </c>
      <c r="G3282" s="103">
        <v>43307</v>
      </c>
      <c r="H3282" s="103">
        <v>45772</v>
      </c>
      <c r="I3282" s="102" t="s">
        <v>284</v>
      </c>
      <c r="J3282" s="102" t="s">
        <v>1</v>
      </c>
      <c r="K3282" s="102" t="s">
        <v>296</v>
      </c>
      <c r="L3282" s="102" t="str">
        <f>[2]!Table1[[#This Row],[Orgn]]&amp;"-"&amp;[2]!Table1[[#This Row],[Dest]]</f>
        <v>BRI-SSH</v>
      </c>
      <c r="M3282" s="102" t="str">
        <f t="shared" si="51"/>
        <v>CHD</v>
      </c>
      <c r="N3282" s="102">
        <f>WEEKDAY([2]!Table1[[#This Row],[Travel Date]],2)</f>
        <v>6</v>
      </c>
      <c r="P3282" s="102">
        <v>1</v>
      </c>
    </row>
    <row r="3283" spans="1:16" x14ac:dyDescent="0.25">
      <c r="A3283" s="276" t="s">
        <v>4253</v>
      </c>
      <c r="B3283" s="277" t="s">
        <v>1106</v>
      </c>
      <c r="C3283" s="277" t="s">
        <v>274</v>
      </c>
      <c r="D3283" s="278" t="s">
        <v>294</v>
      </c>
      <c r="E3283" s="102" t="s">
        <v>275</v>
      </c>
      <c r="F3283" s="102" t="s">
        <v>4256</v>
      </c>
      <c r="G3283" s="103"/>
      <c r="H3283" s="103">
        <v>45772</v>
      </c>
      <c r="I3283" s="102" t="s">
        <v>284</v>
      </c>
      <c r="J3283" s="102" t="s">
        <v>1</v>
      </c>
      <c r="K3283" s="102" t="s">
        <v>296</v>
      </c>
      <c r="L3283" s="102" t="str">
        <f>[2]!Table1[[#This Row],[Orgn]]&amp;"-"&amp;[2]!Table1[[#This Row],[Dest]]</f>
        <v>BRI-SSH</v>
      </c>
      <c r="M3283" s="102" t="str">
        <f t="shared" si="51"/>
        <v>ADT</v>
      </c>
      <c r="N3283" s="102">
        <f>WEEKDAY([2]!Table1[[#This Row],[Travel Date]],2)</f>
        <v>6</v>
      </c>
      <c r="P3283" s="102">
        <v>1</v>
      </c>
    </row>
    <row r="3284" spans="1:16" x14ac:dyDescent="0.25">
      <c r="A3284" s="276" t="s">
        <v>1429</v>
      </c>
      <c r="B3284" s="277" t="s">
        <v>2130</v>
      </c>
      <c r="C3284" s="277" t="s">
        <v>277</v>
      </c>
      <c r="D3284" s="278" t="s">
        <v>294</v>
      </c>
      <c r="E3284" s="102" t="s">
        <v>275</v>
      </c>
      <c r="F3284" s="102" t="s">
        <v>4259</v>
      </c>
      <c r="G3284" s="103"/>
      <c r="H3284" s="103">
        <v>45772</v>
      </c>
      <c r="I3284" s="102" t="s">
        <v>284</v>
      </c>
      <c r="J3284" s="102" t="s">
        <v>1</v>
      </c>
      <c r="K3284" s="102" t="s">
        <v>296</v>
      </c>
      <c r="L3284" s="102" t="str">
        <f>[2]!Table1[[#This Row],[Orgn]]&amp;"-"&amp;[2]!Table1[[#This Row],[Dest]]</f>
        <v>BRI-SSH</v>
      </c>
      <c r="M3284" s="102" t="str">
        <f t="shared" si="51"/>
        <v>ADT</v>
      </c>
      <c r="N3284" s="102">
        <f>WEEKDAY([2]!Table1[[#This Row],[Travel Date]],2)</f>
        <v>6</v>
      </c>
      <c r="P3284" s="102">
        <v>1</v>
      </c>
    </row>
    <row r="3285" spans="1:16" x14ac:dyDescent="0.25">
      <c r="A3285" s="276" t="s">
        <v>1429</v>
      </c>
      <c r="B3285" s="277" t="s">
        <v>1391</v>
      </c>
      <c r="C3285" s="277" t="s">
        <v>277</v>
      </c>
      <c r="D3285" s="278" t="s">
        <v>294</v>
      </c>
      <c r="E3285" s="102" t="s">
        <v>275</v>
      </c>
      <c r="F3285" s="102" t="s">
        <v>4260</v>
      </c>
      <c r="G3285" s="103"/>
      <c r="H3285" s="103">
        <v>45772</v>
      </c>
      <c r="I3285" s="102" t="s">
        <v>284</v>
      </c>
      <c r="J3285" s="102" t="s">
        <v>1</v>
      </c>
      <c r="K3285" s="102" t="s">
        <v>296</v>
      </c>
      <c r="L3285" s="102" t="str">
        <f>[2]!Table1[[#This Row],[Orgn]]&amp;"-"&amp;[2]!Table1[[#This Row],[Dest]]</f>
        <v>BRI-SSH</v>
      </c>
      <c r="M3285" s="102" t="str">
        <f t="shared" si="51"/>
        <v>ADT</v>
      </c>
      <c r="N3285" s="102">
        <f>WEEKDAY([2]!Table1[[#This Row],[Travel Date]],2)</f>
        <v>6</v>
      </c>
      <c r="P3285" s="102">
        <v>1</v>
      </c>
    </row>
    <row r="3286" spans="1:16" x14ac:dyDescent="0.25">
      <c r="A3286" s="276" t="s">
        <v>6386</v>
      </c>
      <c r="B3286" s="277" t="s">
        <v>4262</v>
      </c>
      <c r="C3286" s="277" t="s">
        <v>277</v>
      </c>
      <c r="D3286" s="278" t="s">
        <v>294</v>
      </c>
      <c r="E3286" s="102" t="s">
        <v>275</v>
      </c>
      <c r="F3286" s="102" t="s">
        <v>6387</v>
      </c>
      <c r="G3286" s="103"/>
      <c r="H3286" s="103">
        <v>45772</v>
      </c>
      <c r="I3286" s="102" t="s">
        <v>284</v>
      </c>
      <c r="J3286" s="102" t="s">
        <v>1</v>
      </c>
      <c r="K3286" s="102" t="s">
        <v>296</v>
      </c>
      <c r="L3286" s="102" t="str">
        <f>[2]!Table1[[#This Row],[Orgn]]&amp;"-"&amp;[2]!Table1[[#This Row],[Dest]]</f>
        <v>BRI-SSH</v>
      </c>
      <c r="M3286" s="102" t="str">
        <f t="shared" si="51"/>
        <v>ADT</v>
      </c>
      <c r="N3286" s="102">
        <f>WEEKDAY([2]!Table1[[#This Row],[Travel Date]],2)</f>
        <v>6</v>
      </c>
      <c r="P3286" s="102">
        <v>1</v>
      </c>
    </row>
    <row r="3287" spans="1:16" x14ac:dyDescent="0.25">
      <c r="A3287" s="276" t="s">
        <v>1106</v>
      </c>
      <c r="B3287" s="277" t="s">
        <v>1429</v>
      </c>
      <c r="C3287" s="277" t="s">
        <v>274</v>
      </c>
      <c r="D3287" s="278" t="s">
        <v>294</v>
      </c>
      <c r="E3287" s="102" t="s">
        <v>275</v>
      </c>
      <c r="F3287" s="102" t="s">
        <v>4264</v>
      </c>
      <c r="G3287" s="103"/>
      <c r="H3287" s="103">
        <v>45772</v>
      </c>
      <c r="I3287" s="102" t="s">
        <v>284</v>
      </c>
      <c r="J3287" s="102" t="s">
        <v>1</v>
      </c>
      <c r="K3287" s="102" t="s">
        <v>296</v>
      </c>
      <c r="L3287" s="102" t="str">
        <f>[2]!Table1[[#This Row],[Orgn]]&amp;"-"&amp;[2]!Table1[[#This Row],[Dest]]</f>
        <v>BRI-SSH</v>
      </c>
      <c r="M3287" s="102" t="str">
        <f t="shared" si="51"/>
        <v>ADT</v>
      </c>
      <c r="N3287" s="102">
        <f>WEEKDAY([2]!Table1[[#This Row],[Travel Date]],2)</f>
        <v>6</v>
      </c>
      <c r="P3287" s="102">
        <v>1</v>
      </c>
    </row>
    <row r="3288" spans="1:16" x14ac:dyDescent="0.25">
      <c r="A3288" s="276" t="s">
        <v>2136</v>
      </c>
      <c r="B3288" s="277" t="s">
        <v>1848</v>
      </c>
      <c r="C3288" s="277" t="s">
        <v>277</v>
      </c>
      <c r="D3288" s="278" t="s">
        <v>294</v>
      </c>
      <c r="E3288" s="102" t="s">
        <v>275</v>
      </c>
      <c r="F3288" s="102" t="s">
        <v>4270</v>
      </c>
      <c r="G3288" s="103"/>
      <c r="H3288" s="103">
        <v>45772</v>
      </c>
      <c r="I3288" s="102" t="s">
        <v>284</v>
      </c>
      <c r="J3288" s="102" t="s">
        <v>1</v>
      </c>
      <c r="K3288" s="102" t="s">
        <v>296</v>
      </c>
      <c r="L3288" s="102" t="str">
        <f>[2]!Table1[[#This Row],[Orgn]]&amp;"-"&amp;[2]!Table1[[#This Row],[Dest]]</f>
        <v>BRI-SSH</v>
      </c>
      <c r="M3288" s="102" t="str">
        <f t="shared" si="51"/>
        <v>ADT</v>
      </c>
      <c r="N3288" s="102">
        <f>WEEKDAY([2]!Table1[[#This Row],[Travel Date]],2)</f>
        <v>6</v>
      </c>
      <c r="P3288" s="102">
        <v>1</v>
      </c>
    </row>
    <row r="3289" spans="1:16" x14ac:dyDescent="0.25">
      <c r="A3289" s="276" t="s">
        <v>2136</v>
      </c>
      <c r="B3289" s="277" t="s">
        <v>1322</v>
      </c>
      <c r="C3289" s="277" t="s">
        <v>274</v>
      </c>
      <c r="D3289" s="278" t="s">
        <v>294</v>
      </c>
      <c r="E3289" s="102" t="s">
        <v>275</v>
      </c>
      <c r="F3289" s="102" t="s">
        <v>4269</v>
      </c>
      <c r="G3289" s="103"/>
      <c r="H3289" s="103">
        <v>45772</v>
      </c>
      <c r="I3289" s="102" t="s">
        <v>284</v>
      </c>
      <c r="J3289" s="102" t="s">
        <v>1</v>
      </c>
      <c r="K3289" s="102" t="s">
        <v>296</v>
      </c>
      <c r="L3289" s="102" t="str">
        <f>[2]!Table1[[#This Row],[Orgn]]&amp;"-"&amp;[2]!Table1[[#This Row],[Dest]]</f>
        <v>BRI-SSH</v>
      </c>
      <c r="M3289" s="102" t="str">
        <f t="shared" si="51"/>
        <v>ADT</v>
      </c>
      <c r="N3289" s="102">
        <f>WEEKDAY([2]!Table1[[#This Row],[Travel Date]],2)</f>
        <v>6</v>
      </c>
      <c r="P3289" s="102">
        <v>1</v>
      </c>
    </row>
    <row r="3290" spans="1:16" x14ac:dyDescent="0.25">
      <c r="A3290" s="276" t="s">
        <v>2136</v>
      </c>
      <c r="B3290" s="277" t="s">
        <v>4267</v>
      </c>
      <c r="C3290" s="277" t="s">
        <v>274</v>
      </c>
      <c r="D3290" s="278" t="s">
        <v>294</v>
      </c>
      <c r="E3290" s="102" t="s">
        <v>275</v>
      </c>
      <c r="F3290" s="102" t="s">
        <v>4268</v>
      </c>
      <c r="G3290" s="103"/>
      <c r="H3290" s="103">
        <v>45772</v>
      </c>
      <c r="I3290" s="102" t="s">
        <v>284</v>
      </c>
      <c r="J3290" s="102" t="s">
        <v>1</v>
      </c>
      <c r="K3290" s="102" t="s">
        <v>296</v>
      </c>
      <c r="L3290" s="102" t="str">
        <f>[2]!Table1[[#This Row],[Orgn]]&amp;"-"&amp;[2]!Table1[[#This Row],[Dest]]</f>
        <v>BRI-SSH</v>
      </c>
      <c r="M3290" s="102" t="str">
        <f t="shared" si="51"/>
        <v>ADT</v>
      </c>
      <c r="N3290" s="102">
        <f>WEEKDAY([2]!Table1[[#This Row],[Travel Date]],2)</f>
        <v>6</v>
      </c>
      <c r="P3290" s="102">
        <v>1</v>
      </c>
    </row>
    <row r="3291" spans="1:16" x14ac:dyDescent="0.25">
      <c r="A3291" s="276" t="s">
        <v>2136</v>
      </c>
      <c r="B3291" s="277" t="s">
        <v>4265</v>
      </c>
      <c r="C3291" s="277" t="s">
        <v>277</v>
      </c>
      <c r="D3291" s="278" t="s">
        <v>294</v>
      </c>
      <c r="E3291" s="102" t="s">
        <v>275</v>
      </c>
      <c r="F3291" s="102" t="s">
        <v>4266</v>
      </c>
      <c r="G3291" s="103"/>
      <c r="H3291" s="103">
        <v>45772</v>
      </c>
      <c r="I3291" s="102" t="s">
        <v>284</v>
      </c>
      <c r="J3291" s="102" t="s">
        <v>1</v>
      </c>
      <c r="K3291" s="102" t="s">
        <v>296</v>
      </c>
      <c r="L3291" s="102" t="str">
        <f>[2]!Table1[[#This Row],[Orgn]]&amp;"-"&amp;[2]!Table1[[#This Row],[Dest]]</f>
        <v>BRI-SSH</v>
      </c>
      <c r="M3291" s="102" t="str">
        <f t="shared" si="51"/>
        <v>ADT</v>
      </c>
      <c r="N3291" s="102">
        <f>WEEKDAY([2]!Table1[[#This Row],[Travel Date]],2)</f>
        <v>6</v>
      </c>
      <c r="P3291" s="102">
        <v>1</v>
      </c>
    </row>
    <row r="3292" spans="1:16" x14ac:dyDescent="0.25">
      <c r="A3292" s="276" t="s">
        <v>6388</v>
      </c>
      <c r="B3292" s="277" t="s">
        <v>1090</v>
      </c>
      <c r="C3292" s="277" t="s">
        <v>274</v>
      </c>
      <c r="D3292" s="278" t="s">
        <v>294</v>
      </c>
      <c r="E3292" s="102" t="s">
        <v>275</v>
      </c>
      <c r="F3292" s="102" t="s">
        <v>6389</v>
      </c>
      <c r="G3292" s="103"/>
      <c r="H3292" s="103">
        <v>45772</v>
      </c>
      <c r="I3292" s="102" t="s">
        <v>284</v>
      </c>
      <c r="J3292" s="102" t="s">
        <v>1</v>
      </c>
      <c r="K3292" s="102" t="s">
        <v>296</v>
      </c>
      <c r="L3292" s="102" t="str">
        <f>[2]!Table1[[#This Row],[Orgn]]&amp;"-"&amp;[2]!Table1[[#This Row],[Dest]]</f>
        <v>BRI-SSH</v>
      </c>
      <c r="M3292" s="102" t="str">
        <f t="shared" si="51"/>
        <v>ADT</v>
      </c>
      <c r="N3292" s="102">
        <f>WEEKDAY([2]!Table1[[#This Row],[Travel Date]],2)</f>
        <v>6</v>
      </c>
      <c r="P3292" s="102">
        <v>1</v>
      </c>
    </row>
    <row r="3293" spans="1:16" x14ac:dyDescent="0.25">
      <c r="A3293" s="276" t="s">
        <v>4271</v>
      </c>
      <c r="B3293" s="277" t="s">
        <v>4272</v>
      </c>
      <c r="C3293" s="277" t="s">
        <v>277</v>
      </c>
      <c r="D3293" s="278" t="s">
        <v>294</v>
      </c>
      <c r="E3293" s="102" t="s">
        <v>275</v>
      </c>
      <c r="F3293" s="102" t="s">
        <v>6390</v>
      </c>
      <c r="G3293" s="103"/>
      <c r="H3293" s="103">
        <v>45772</v>
      </c>
      <c r="I3293" s="102" t="s">
        <v>284</v>
      </c>
      <c r="J3293" s="102" t="s">
        <v>1</v>
      </c>
      <c r="K3293" s="102" t="s">
        <v>296</v>
      </c>
      <c r="L3293" s="102" t="str">
        <f>[2]!Table1[[#This Row],[Orgn]]&amp;"-"&amp;[2]!Table1[[#This Row],[Dest]]</f>
        <v>BRI-SSH</v>
      </c>
      <c r="M3293" s="102" t="str">
        <f t="shared" si="51"/>
        <v>ADT</v>
      </c>
      <c r="N3293" s="102">
        <f>WEEKDAY([2]!Table1[[#This Row],[Travel Date]],2)</f>
        <v>6</v>
      </c>
      <c r="P3293" s="102">
        <v>1</v>
      </c>
    </row>
    <row r="3294" spans="1:16" x14ac:dyDescent="0.25">
      <c r="A3294" s="276" t="s">
        <v>6391</v>
      </c>
      <c r="B3294" s="277" t="s">
        <v>1393</v>
      </c>
      <c r="C3294" s="277" t="s">
        <v>277</v>
      </c>
      <c r="D3294" s="278" t="s">
        <v>294</v>
      </c>
      <c r="E3294" s="102" t="s">
        <v>275</v>
      </c>
      <c r="F3294" s="102" t="s">
        <v>6392</v>
      </c>
      <c r="G3294" s="103"/>
      <c r="H3294" s="103">
        <v>45772</v>
      </c>
      <c r="I3294" s="102" t="s">
        <v>284</v>
      </c>
      <c r="J3294" s="102" t="s">
        <v>1</v>
      </c>
      <c r="K3294" s="102" t="s">
        <v>296</v>
      </c>
      <c r="L3294" s="102" t="str">
        <f>[2]!Table1[[#This Row],[Orgn]]&amp;"-"&amp;[2]!Table1[[#This Row],[Dest]]</f>
        <v>BRI-SSH</v>
      </c>
      <c r="M3294" s="102" t="str">
        <f t="shared" si="51"/>
        <v>ADT</v>
      </c>
      <c r="N3294" s="102">
        <f>WEEKDAY([2]!Table1[[#This Row],[Travel Date]],2)</f>
        <v>6</v>
      </c>
      <c r="P3294" s="102">
        <v>1</v>
      </c>
    </row>
    <row r="3295" spans="1:16" x14ac:dyDescent="0.25">
      <c r="A3295" s="276" t="s">
        <v>6393</v>
      </c>
      <c r="B3295" s="277" t="s">
        <v>4274</v>
      </c>
      <c r="C3295" s="277" t="s">
        <v>277</v>
      </c>
      <c r="D3295" s="278" t="s">
        <v>294</v>
      </c>
      <c r="E3295" s="102" t="s">
        <v>275</v>
      </c>
      <c r="F3295" s="102" t="s">
        <v>6394</v>
      </c>
      <c r="G3295" s="103"/>
      <c r="H3295" s="103">
        <v>45772</v>
      </c>
      <c r="I3295" s="102" t="s">
        <v>284</v>
      </c>
      <c r="J3295" s="102" t="s">
        <v>1</v>
      </c>
      <c r="K3295" s="102" t="s">
        <v>296</v>
      </c>
      <c r="L3295" s="102" t="str">
        <f>[2]!Table1[[#This Row],[Orgn]]&amp;"-"&amp;[2]!Table1[[#This Row],[Dest]]</f>
        <v>BRI-SSH</v>
      </c>
      <c r="M3295" s="102" t="str">
        <f t="shared" si="51"/>
        <v>ADT</v>
      </c>
      <c r="N3295" s="102">
        <f>WEEKDAY([2]!Table1[[#This Row],[Travel Date]],2)</f>
        <v>6</v>
      </c>
      <c r="P3295" s="102">
        <v>1</v>
      </c>
    </row>
    <row r="3296" spans="1:16" x14ac:dyDescent="0.25">
      <c r="A3296" s="276" t="s">
        <v>6393</v>
      </c>
      <c r="B3296" s="277" t="s">
        <v>4276</v>
      </c>
      <c r="C3296" s="277" t="s">
        <v>277</v>
      </c>
      <c r="D3296" s="278" t="s">
        <v>294</v>
      </c>
      <c r="E3296" s="102" t="s">
        <v>275</v>
      </c>
      <c r="F3296" s="102" t="s">
        <v>6395</v>
      </c>
      <c r="G3296" s="103"/>
      <c r="H3296" s="103">
        <v>45772</v>
      </c>
      <c r="I3296" s="102" t="s">
        <v>284</v>
      </c>
      <c r="J3296" s="102" t="s">
        <v>1</v>
      </c>
      <c r="K3296" s="102" t="s">
        <v>296</v>
      </c>
      <c r="L3296" s="102" t="str">
        <f>[2]!Table1[[#This Row],[Orgn]]&amp;"-"&amp;[2]!Table1[[#This Row],[Dest]]</f>
        <v>BRI-SSH</v>
      </c>
      <c r="M3296" s="102" t="str">
        <f t="shared" si="51"/>
        <v>ADT</v>
      </c>
      <c r="N3296" s="102">
        <f>WEEKDAY([2]!Table1[[#This Row],[Travel Date]],2)</f>
        <v>6</v>
      </c>
      <c r="P3296" s="102">
        <v>1</v>
      </c>
    </row>
    <row r="3297" spans="1:16" x14ac:dyDescent="0.25">
      <c r="A3297" s="276" t="s">
        <v>1985</v>
      </c>
      <c r="B3297" s="277" t="s">
        <v>6396</v>
      </c>
      <c r="C3297" s="277" t="s">
        <v>274</v>
      </c>
      <c r="D3297" s="278" t="s">
        <v>294</v>
      </c>
      <c r="E3297" s="102" t="s">
        <v>275</v>
      </c>
      <c r="F3297" s="102" t="s">
        <v>6397</v>
      </c>
      <c r="G3297" s="103"/>
      <c r="H3297" s="103">
        <v>45772</v>
      </c>
      <c r="I3297" s="102" t="s">
        <v>284</v>
      </c>
      <c r="J3297" s="102" t="s">
        <v>1</v>
      </c>
      <c r="K3297" s="102" t="s">
        <v>296</v>
      </c>
      <c r="L3297" s="102" t="str">
        <f>[2]!Table1[[#This Row],[Orgn]]&amp;"-"&amp;[2]!Table1[[#This Row],[Dest]]</f>
        <v>BRI-SSH</v>
      </c>
      <c r="M3297" s="102" t="str">
        <f t="shared" si="51"/>
        <v>ADT</v>
      </c>
      <c r="N3297" s="102">
        <f>WEEKDAY([2]!Table1[[#This Row],[Travel Date]],2)</f>
        <v>6</v>
      </c>
      <c r="P3297" s="102">
        <v>1</v>
      </c>
    </row>
    <row r="3298" spans="1:16" x14ac:dyDescent="0.25">
      <c r="A3298" s="276" t="s">
        <v>1985</v>
      </c>
      <c r="B3298" s="277" t="s">
        <v>4280</v>
      </c>
      <c r="C3298" s="277" t="s">
        <v>277</v>
      </c>
      <c r="D3298" s="278" t="s">
        <v>294</v>
      </c>
      <c r="E3298" s="102" t="s">
        <v>275</v>
      </c>
      <c r="F3298" s="102" t="s">
        <v>6398</v>
      </c>
      <c r="G3298" s="103"/>
      <c r="H3298" s="103">
        <v>45772</v>
      </c>
      <c r="I3298" s="102" t="s">
        <v>284</v>
      </c>
      <c r="J3298" s="102" t="s">
        <v>1</v>
      </c>
      <c r="K3298" s="102" t="s">
        <v>296</v>
      </c>
      <c r="L3298" s="102" t="str">
        <f>[2]!Table1[[#This Row],[Orgn]]&amp;"-"&amp;[2]!Table1[[#This Row],[Dest]]</f>
        <v>BRI-SSH</v>
      </c>
      <c r="M3298" s="102" t="str">
        <f t="shared" si="51"/>
        <v>ADT</v>
      </c>
      <c r="N3298" s="102">
        <f>WEEKDAY([2]!Table1[[#This Row],[Travel Date]],2)</f>
        <v>6</v>
      </c>
      <c r="P3298" s="102">
        <v>1</v>
      </c>
    </row>
    <row r="3299" spans="1:16" x14ac:dyDescent="0.25">
      <c r="A3299" s="276" t="s">
        <v>6399</v>
      </c>
      <c r="B3299" s="277" t="s">
        <v>1546</v>
      </c>
      <c r="C3299" s="277" t="s">
        <v>274</v>
      </c>
      <c r="D3299" s="278" t="s">
        <v>294</v>
      </c>
      <c r="E3299" s="102" t="s">
        <v>275</v>
      </c>
      <c r="F3299" s="102" t="s">
        <v>6400</v>
      </c>
      <c r="G3299" s="103"/>
      <c r="H3299" s="103">
        <v>45772</v>
      </c>
      <c r="I3299" s="102" t="s">
        <v>284</v>
      </c>
      <c r="J3299" s="102" t="s">
        <v>1</v>
      </c>
      <c r="K3299" s="102" t="s">
        <v>296</v>
      </c>
      <c r="L3299" s="102" t="str">
        <f>[2]!Table1[[#This Row],[Orgn]]&amp;"-"&amp;[2]!Table1[[#This Row],[Dest]]</f>
        <v>BRI-SSH</v>
      </c>
      <c r="M3299" s="102" t="str">
        <f t="shared" si="51"/>
        <v>ADT</v>
      </c>
      <c r="N3299" s="102">
        <f>WEEKDAY([2]!Table1[[#This Row],[Travel Date]],2)</f>
        <v>6</v>
      </c>
      <c r="P3299" s="102">
        <v>1</v>
      </c>
    </row>
    <row r="3300" spans="1:16" x14ac:dyDescent="0.25">
      <c r="A3300" s="276" t="s">
        <v>6399</v>
      </c>
      <c r="B3300" s="277" t="s">
        <v>1793</v>
      </c>
      <c r="C3300" s="277" t="s">
        <v>1075</v>
      </c>
      <c r="D3300" s="278" t="s">
        <v>294</v>
      </c>
      <c r="E3300" s="102" t="s">
        <v>275</v>
      </c>
      <c r="F3300" s="102" t="s">
        <v>6401</v>
      </c>
      <c r="G3300" s="103">
        <v>43054</v>
      </c>
      <c r="H3300" s="103">
        <v>45772</v>
      </c>
      <c r="I3300" s="102" t="s">
        <v>284</v>
      </c>
      <c r="J3300" s="102" t="s">
        <v>1</v>
      </c>
      <c r="K3300" s="102" t="s">
        <v>296</v>
      </c>
      <c r="L3300" s="102" t="str">
        <f>[2]!Table1[[#This Row],[Orgn]]&amp;"-"&amp;[2]!Table1[[#This Row],[Dest]]</f>
        <v>BRI-SSH</v>
      </c>
      <c r="M3300" s="102" t="str">
        <f t="shared" si="51"/>
        <v>CHD</v>
      </c>
      <c r="N3300" s="102">
        <f>WEEKDAY([2]!Table1[[#This Row],[Travel Date]],2)</f>
        <v>6</v>
      </c>
      <c r="P3300" s="102">
        <v>1</v>
      </c>
    </row>
    <row r="3301" spans="1:16" x14ac:dyDescent="0.25">
      <c r="A3301" s="276" t="s">
        <v>6402</v>
      </c>
      <c r="B3301" s="277" t="s">
        <v>2017</v>
      </c>
      <c r="C3301" s="277" t="s">
        <v>277</v>
      </c>
      <c r="D3301" s="278" t="s">
        <v>294</v>
      </c>
      <c r="E3301" s="102" t="s">
        <v>275</v>
      </c>
      <c r="F3301" s="102" t="s">
        <v>6403</v>
      </c>
      <c r="G3301" s="103"/>
      <c r="H3301" s="103">
        <v>45772</v>
      </c>
      <c r="I3301" s="102" t="s">
        <v>284</v>
      </c>
      <c r="J3301" s="102" t="s">
        <v>1</v>
      </c>
      <c r="K3301" s="102" t="s">
        <v>296</v>
      </c>
      <c r="L3301" s="102" t="str">
        <f>[2]!Table1[[#This Row],[Orgn]]&amp;"-"&amp;[2]!Table1[[#This Row],[Dest]]</f>
        <v>BRI-SSH</v>
      </c>
      <c r="M3301" s="102" t="str">
        <f t="shared" si="51"/>
        <v>ADT</v>
      </c>
      <c r="N3301" s="102">
        <f>WEEKDAY([2]!Table1[[#This Row],[Travel Date]],2)</f>
        <v>6</v>
      </c>
      <c r="P3301" s="102">
        <v>1</v>
      </c>
    </row>
    <row r="3302" spans="1:16" x14ac:dyDescent="0.25">
      <c r="A3302" s="276" t="s">
        <v>6402</v>
      </c>
      <c r="B3302" s="277" t="s">
        <v>2050</v>
      </c>
      <c r="C3302" s="277" t="s">
        <v>274</v>
      </c>
      <c r="D3302" s="278" t="s">
        <v>294</v>
      </c>
      <c r="E3302" s="102" t="s">
        <v>275</v>
      </c>
      <c r="F3302" s="102" t="s">
        <v>6404</v>
      </c>
      <c r="G3302" s="103"/>
      <c r="H3302" s="103">
        <v>45772</v>
      </c>
      <c r="I3302" s="102" t="s">
        <v>284</v>
      </c>
      <c r="J3302" s="102" t="s">
        <v>1</v>
      </c>
      <c r="K3302" s="102" t="s">
        <v>296</v>
      </c>
      <c r="L3302" s="102" t="str">
        <f>[2]!Table1[[#This Row],[Orgn]]&amp;"-"&amp;[2]!Table1[[#This Row],[Dest]]</f>
        <v>BRI-SSH</v>
      </c>
      <c r="M3302" s="102" t="str">
        <f t="shared" si="51"/>
        <v>ADT</v>
      </c>
      <c r="N3302" s="102">
        <f>WEEKDAY([2]!Table1[[#This Row],[Travel Date]],2)</f>
        <v>6</v>
      </c>
      <c r="P3302" s="102">
        <v>1</v>
      </c>
    </row>
    <row r="3303" spans="1:16" x14ac:dyDescent="0.25">
      <c r="A3303" s="276" t="s">
        <v>6402</v>
      </c>
      <c r="B3303" s="277" t="s">
        <v>1740</v>
      </c>
      <c r="C3303" s="277" t="s">
        <v>274</v>
      </c>
      <c r="D3303" s="278" t="s">
        <v>294</v>
      </c>
      <c r="E3303" s="102" t="s">
        <v>275</v>
      </c>
      <c r="F3303" s="102" t="s">
        <v>6405</v>
      </c>
      <c r="G3303" s="103"/>
      <c r="H3303" s="103">
        <v>45772</v>
      </c>
      <c r="I3303" s="102" t="s">
        <v>284</v>
      </c>
      <c r="J3303" s="102" t="s">
        <v>1</v>
      </c>
      <c r="K3303" s="102" t="s">
        <v>296</v>
      </c>
      <c r="L3303" s="102" t="str">
        <f>[2]!Table1[[#This Row],[Orgn]]&amp;"-"&amp;[2]!Table1[[#This Row],[Dest]]</f>
        <v>BRI-SSH</v>
      </c>
      <c r="M3303" s="102" t="str">
        <f t="shared" si="51"/>
        <v>ADT</v>
      </c>
      <c r="N3303" s="102">
        <f>WEEKDAY([2]!Table1[[#This Row],[Travel Date]],2)</f>
        <v>6</v>
      </c>
      <c r="P3303" s="102">
        <v>1</v>
      </c>
    </row>
    <row r="3304" spans="1:16" x14ac:dyDescent="0.25">
      <c r="A3304" s="276" t="s">
        <v>6406</v>
      </c>
      <c r="B3304" s="277" t="s">
        <v>1834</v>
      </c>
      <c r="C3304" s="277" t="s">
        <v>277</v>
      </c>
      <c r="D3304" s="278" t="s">
        <v>294</v>
      </c>
      <c r="E3304" s="102" t="s">
        <v>275</v>
      </c>
      <c r="F3304" s="102" t="s">
        <v>6407</v>
      </c>
      <c r="G3304" s="103" t="s">
        <v>6408</v>
      </c>
      <c r="H3304" s="103">
        <v>45772</v>
      </c>
      <c r="I3304" s="102" t="s">
        <v>284</v>
      </c>
      <c r="J3304" s="102" t="s">
        <v>1</v>
      </c>
      <c r="K3304" s="102" t="s">
        <v>296</v>
      </c>
      <c r="L3304" s="102" t="str">
        <f>[2]!Table1[[#This Row],[Orgn]]&amp;"-"&amp;[2]!Table1[[#This Row],[Dest]]</f>
        <v>BRI-SSH</v>
      </c>
      <c r="M3304" s="102" t="str">
        <f t="shared" si="51"/>
        <v>ADT</v>
      </c>
      <c r="N3304" s="102">
        <f>WEEKDAY([2]!Table1[[#This Row],[Travel Date]],2)</f>
        <v>6</v>
      </c>
      <c r="P3304" s="102">
        <v>1</v>
      </c>
    </row>
    <row r="3305" spans="1:16" x14ac:dyDescent="0.25">
      <c r="A3305" s="276" t="s">
        <v>6409</v>
      </c>
      <c r="B3305" s="277" t="s">
        <v>1340</v>
      </c>
      <c r="C3305" s="277" t="s">
        <v>1087</v>
      </c>
      <c r="D3305" s="278" t="s">
        <v>294</v>
      </c>
      <c r="E3305" s="102" t="s">
        <v>275</v>
      </c>
      <c r="F3305" s="102" t="s">
        <v>6410</v>
      </c>
      <c r="G3305" s="103"/>
      <c r="H3305" s="103">
        <v>45772</v>
      </c>
      <c r="I3305" s="102" t="s">
        <v>284</v>
      </c>
      <c r="J3305" s="102" t="s">
        <v>1</v>
      </c>
      <c r="K3305" s="102" t="s">
        <v>296</v>
      </c>
      <c r="L3305" s="102" t="str">
        <f>[2]!Table1[[#This Row],[Orgn]]&amp;"-"&amp;[2]!Table1[[#This Row],[Dest]]</f>
        <v>BRI-SSH</v>
      </c>
      <c r="M3305" s="102" t="str">
        <f t="shared" si="51"/>
        <v>ADT</v>
      </c>
      <c r="N3305" s="102">
        <f>WEEKDAY([2]!Table1[[#This Row],[Travel Date]],2)</f>
        <v>6</v>
      </c>
      <c r="P3305" s="102">
        <v>1</v>
      </c>
    </row>
    <row r="3306" spans="1:16" x14ac:dyDescent="0.25">
      <c r="A3306" s="276" t="s">
        <v>6411</v>
      </c>
      <c r="B3306" s="277" t="s">
        <v>1922</v>
      </c>
      <c r="C3306" s="277" t="s">
        <v>277</v>
      </c>
      <c r="D3306" s="278" t="s">
        <v>294</v>
      </c>
      <c r="E3306" s="102" t="s">
        <v>275</v>
      </c>
      <c r="F3306" s="102" t="s">
        <v>6412</v>
      </c>
      <c r="G3306" s="103"/>
      <c r="H3306" s="103">
        <v>45772</v>
      </c>
      <c r="I3306" s="102" t="s">
        <v>284</v>
      </c>
      <c r="J3306" s="102" t="s">
        <v>1</v>
      </c>
      <c r="K3306" s="102" t="s">
        <v>296</v>
      </c>
      <c r="L3306" s="102" t="str">
        <f>[2]!Table1[[#This Row],[Orgn]]&amp;"-"&amp;[2]!Table1[[#This Row],[Dest]]</f>
        <v>BRI-SSH</v>
      </c>
      <c r="M3306" s="102" t="str">
        <f t="shared" si="51"/>
        <v>ADT</v>
      </c>
      <c r="N3306" s="102">
        <f>WEEKDAY([2]!Table1[[#This Row],[Travel Date]],2)</f>
        <v>6</v>
      </c>
      <c r="P3306" s="102">
        <v>1</v>
      </c>
    </row>
    <row r="3307" spans="1:16" x14ac:dyDescent="0.25">
      <c r="A3307" s="276" t="s">
        <v>6413</v>
      </c>
      <c r="B3307" s="277" t="s">
        <v>1172</v>
      </c>
      <c r="C3307" s="277" t="s">
        <v>277</v>
      </c>
      <c r="D3307" s="278" t="s">
        <v>294</v>
      </c>
      <c r="E3307" s="102" t="s">
        <v>275</v>
      </c>
      <c r="F3307" s="102" t="s">
        <v>6414</v>
      </c>
      <c r="G3307" s="103"/>
      <c r="H3307" s="103">
        <v>45772</v>
      </c>
      <c r="I3307" s="102" t="s">
        <v>284</v>
      </c>
      <c r="J3307" s="102" t="s">
        <v>1</v>
      </c>
      <c r="K3307" s="102" t="s">
        <v>296</v>
      </c>
      <c r="L3307" s="102" t="str">
        <f>[2]!Table1[[#This Row],[Orgn]]&amp;"-"&amp;[2]!Table1[[#This Row],[Dest]]</f>
        <v>BRI-SSH</v>
      </c>
      <c r="M3307" s="102" t="str">
        <f t="shared" si="51"/>
        <v>ADT</v>
      </c>
      <c r="N3307" s="102">
        <f>WEEKDAY([2]!Table1[[#This Row],[Travel Date]],2)</f>
        <v>6</v>
      </c>
      <c r="P3307" s="102">
        <v>1</v>
      </c>
    </row>
    <row r="3308" spans="1:16" x14ac:dyDescent="0.25">
      <c r="A3308" s="276" t="s">
        <v>6415</v>
      </c>
      <c r="B3308" s="277" t="s">
        <v>2181</v>
      </c>
      <c r="C3308" s="277" t="s">
        <v>277</v>
      </c>
      <c r="D3308" s="278" t="s">
        <v>294</v>
      </c>
      <c r="E3308" s="102" t="s">
        <v>275</v>
      </c>
      <c r="F3308" s="102" t="s">
        <v>6416</v>
      </c>
      <c r="G3308" s="103"/>
      <c r="H3308" s="103">
        <v>45772</v>
      </c>
      <c r="I3308" s="102" t="s">
        <v>284</v>
      </c>
      <c r="J3308" s="102" t="s">
        <v>1</v>
      </c>
      <c r="K3308" s="102" t="s">
        <v>296</v>
      </c>
      <c r="L3308" s="102" t="str">
        <f>[2]!Table1[[#This Row],[Orgn]]&amp;"-"&amp;[2]!Table1[[#This Row],[Dest]]</f>
        <v>BRI-SSH</v>
      </c>
      <c r="M3308" s="102" t="str">
        <f t="shared" si="51"/>
        <v>ADT</v>
      </c>
      <c r="N3308" s="102">
        <f>WEEKDAY([2]!Table1[[#This Row],[Travel Date]],2)</f>
        <v>6</v>
      </c>
      <c r="P3308" s="102">
        <v>1</v>
      </c>
    </row>
    <row r="3309" spans="1:16" x14ac:dyDescent="0.25">
      <c r="A3309" s="276" t="s">
        <v>6415</v>
      </c>
      <c r="B3309" s="277" t="s">
        <v>4294</v>
      </c>
      <c r="C3309" s="277" t="s">
        <v>1075</v>
      </c>
      <c r="D3309" s="278" t="s">
        <v>294</v>
      </c>
      <c r="E3309" s="102" t="s">
        <v>275</v>
      </c>
      <c r="F3309" s="102" t="s">
        <v>6417</v>
      </c>
      <c r="G3309" s="103">
        <v>43916</v>
      </c>
      <c r="H3309" s="103">
        <v>45772</v>
      </c>
      <c r="I3309" s="102" t="s">
        <v>284</v>
      </c>
      <c r="J3309" s="102" t="s">
        <v>1</v>
      </c>
      <c r="K3309" s="102" t="s">
        <v>296</v>
      </c>
      <c r="L3309" s="102" t="str">
        <f>[2]!Table1[[#This Row],[Orgn]]&amp;"-"&amp;[2]!Table1[[#This Row],[Dest]]</f>
        <v>BRI-SSH</v>
      </c>
      <c r="M3309" s="102" t="str">
        <f t="shared" si="51"/>
        <v>CHD</v>
      </c>
      <c r="N3309" s="102">
        <f>WEEKDAY([2]!Table1[[#This Row],[Travel Date]],2)</f>
        <v>6</v>
      </c>
      <c r="P3309" s="102">
        <v>1</v>
      </c>
    </row>
    <row r="3310" spans="1:16" x14ac:dyDescent="0.25">
      <c r="A3310" s="276" t="s">
        <v>6415</v>
      </c>
      <c r="B3310" s="277" t="s">
        <v>4296</v>
      </c>
      <c r="C3310" s="277" t="s">
        <v>274</v>
      </c>
      <c r="D3310" s="278" t="s">
        <v>294</v>
      </c>
      <c r="E3310" s="102" t="s">
        <v>275</v>
      </c>
      <c r="F3310" s="102" t="s">
        <v>6418</v>
      </c>
      <c r="G3310" s="103"/>
      <c r="H3310" s="103">
        <v>45772</v>
      </c>
      <c r="I3310" s="102" t="s">
        <v>284</v>
      </c>
      <c r="J3310" s="102" t="s">
        <v>1</v>
      </c>
      <c r="K3310" s="102" t="s">
        <v>296</v>
      </c>
      <c r="L3310" s="102" t="str">
        <f>[2]!Table1[[#This Row],[Orgn]]&amp;"-"&amp;[2]!Table1[[#This Row],[Dest]]</f>
        <v>BRI-SSH</v>
      </c>
      <c r="M3310" s="102" t="str">
        <f t="shared" si="51"/>
        <v>ADT</v>
      </c>
      <c r="N3310" s="102">
        <f>WEEKDAY([2]!Table1[[#This Row],[Travel Date]],2)</f>
        <v>6</v>
      </c>
      <c r="P3310" s="102">
        <v>1</v>
      </c>
    </row>
    <row r="3311" spans="1:16" x14ac:dyDescent="0.25">
      <c r="A3311" s="276" t="s">
        <v>6415</v>
      </c>
      <c r="B3311" s="277" t="s">
        <v>2180</v>
      </c>
      <c r="C3311" s="277" t="s">
        <v>1075</v>
      </c>
      <c r="D3311" s="278" t="s">
        <v>294</v>
      </c>
      <c r="E3311" s="102" t="s">
        <v>275</v>
      </c>
      <c r="F3311" s="102" t="s">
        <v>6419</v>
      </c>
      <c r="G3311" s="103">
        <v>42341</v>
      </c>
      <c r="H3311" s="103">
        <v>45772</v>
      </c>
      <c r="I3311" s="102" t="s">
        <v>284</v>
      </c>
      <c r="J3311" s="102" t="s">
        <v>1</v>
      </c>
      <c r="K3311" s="102" t="s">
        <v>296</v>
      </c>
      <c r="L3311" s="102" t="str">
        <f>[2]!Table1[[#This Row],[Orgn]]&amp;"-"&amp;[2]!Table1[[#This Row],[Dest]]</f>
        <v>BRI-SSH</v>
      </c>
      <c r="M3311" s="102" t="str">
        <f t="shared" si="51"/>
        <v>CHD</v>
      </c>
      <c r="N3311" s="102">
        <f>WEEKDAY([2]!Table1[[#This Row],[Travel Date]],2)</f>
        <v>6</v>
      </c>
      <c r="P3311" s="102">
        <v>1</v>
      </c>
    </row>
    <row r="3312" spans="1:16" x14ac:dyDescent="0.25">
      <c r="A3312" s="276" t="s">
        <v>6420</v>
      </c>
      <c r="B3312" s="277" t="s">
        <v>1525</v>
      </c>
      <c r="C3312" s="277" t="s">
        <v>277</v>
      </c>
      <c r="D3312" s="278" t="s">
        <v>294</v>
      </c>
      <c r="E3312" s="102" t="s">
        <v>275</v>
      </c>
      <c r="F3312" s="102" t="s">
        <v>6421</v>
      </c>
      <c r="G3312" s="103"/>
      <c r="H3312" s="103">
        <v>45772</v>
      </c>
      <c r="I3312" s="102" t="s">
        <v>284</v>
      </c>
      <c r="J3312" s="102" t="s">
        <v>1</v>
      </c>
      <c r="K3312" s="102" t="s">
        <v>296</v>
      </c>
      <c r="L3312" s="102" t="str">
        <f>[2]!Table1[[#This Row],[Orgn]]&amp;"-"&amp;[2]!Table1[[#This Row],[Dest]]</f>
        <v>BRI-SSH</v>
      </c>
      <c r="M3312" s="102" t="str">
        <f t="shared" si="51"/>
        <v>ADT</v>
      </c>
      <c r="N3312" s="102">
        <f>WEEKDAY([2]!Table1[[#This Row],[Travel Date]],2)</f>
        <v>6</v>
      </c>
      <c r="P3312" s="102">
        <v>1</v>
      </c>
    </row>
    <row r="3313" spans="1:16" x14ac:dyDescent="0.25">
      <c r="A3313" s="276" t="s">
        <v>6420</v>
      </c>
      <c r="B3313" s="277" t="s">
        <v>2048</v>
      </c>
      <c r="C3313" s="277" t="s">
        <v>277</v>
      </c>
      <c r="D3313" s="278" t="s">
        <v>294</v>
      </c>
      <c r="E3313" s="102" t="s">
        <v>275</v>
      </c>
      <c r="F3313" s="102" t="s">
        <v>6422</v>
      </c>
      <c r="G3313" s="103"/>
      <c r="H3313" s="103">
        <v>45772</v>
      </c>
      <c r="I3313" s="102" t="s">
        <v>284</v>
      </c>
      <c r="J3313" s="102" t="s">
        <v>1</v>
      </c>
      <c r="K3313" s="102" t="s">
        <v>296</v>
      </c>
      <c r="L3313" s="102" t="str">
        <f>[2]!Table1[[#This Row],[Orgn]]&amp;"-"&amp;[2]!Table1[[#This Row],[Dest]]</f>
        <v>BRI-SSH</v>
      </c>
      <c r="M3313" s="102" t="str">
        <f t="shared" si="51"/>
        <v>ADT</v>
      </c>
      <c r="N3313" s="102">
        <f>WEEKDAY([2]!Table1[[#This Row],[Travel Date]],2)</f>
        <v>6</v>
      </c>
      <c r="P3313" s="102">
        <v>1</v>
      </c>
    </row>
    <row r="3314" spans="1:16" x14ac:dyDescent="0.25">
      <c r="A3314" s="276" t="s">
        <v>6423</v>
      </c>
      <c r="B3314" s="277" t="s">
        <v>4306</v>
      </c>
      <c r="C3314" s="277" t="s">
        <v>274</v>
      </c>
      <c r="D3314" s="278" t="s">
        <v>294</v>
      </c>
      <c r="E3314" s="102" t="s">
        <v>275</v>
      </c>
      <c r="F3314" s="102" t="s">
        <v>6424</v>
      </c>
      <c r="G3314" s="103"/>
      <c r="H3314" s="103">
        <v>45772</v>
      </c>
      <c r="I3314" s="102" t="s">
        <v>284</v>
      </c>
      <c r="J3314" s="102" t="s">
        <v>1</v>
      </c>
      <c r="K3314" s="102" t="s">
        <v>296</v>
      </c>
      <c r="L3314" s="102" t="str">
        <f>[2]!Table1[[#This Row],[Orgn]]&amp;"-"&amp;[2]!Table1[[#This Row],[Dest]]</f>
        <v>BRI-SSH</v>
      </c>
      <c r="M3314" s="102" t="str">
        <f t="shared" si="51"/>
        <v>ADT</v>
      </c>
      <c r="N3314" s="102">
        <f>WEEKDAY([2]!Table1[[#This Row],[Travel Date]],2)</f>
        <v>6</v>
      </c>
      <c r="P3314" s="102">
        <v>1</v>
      </c>
    </row>
    <row r="3315" spans="1:16" x14ac:dyDescent="0.25">
      <c r="A3315" s="276" t="s">
        <v>6423</v>
      </c>
      <c r="B3315" s="277" t="s">
        <v>4308</v>
      </c>
      <c r="C3315" s="277" t="s">
        <v>1075</v>
      </c>
      <c r="D3315" s="278" t="s">
        <v>294</v>
      </c>
      <c r="E3315" s="102" t="s">
        <v>275</v>
      </c>
      <c r="F3315" s="102" t="s">
        <v>6425</v>
      </c>
      <c r="G3315" s="103">
        <v>44889</v>
      </c>
      <c r="H3315" s="103">
        <v>45772</v>
      </c>
      <c r="I3315" s="102" t="s">
        <v>284</v>
      </c>
      <c r="J3315" s="102" t="s">
        <v>1</v>
      </c>
      <c r="K3315" s="102" t="s">
        <v>296</v>
      </c>
      <c r="L3315" s="102" t="str">
        <f>[2]!Table1[[#This Row],[Orgn]]&amp;"-"&amp;[2]!Table1[[#This Row],[Dest]]</f>
        <v>BRI-SSH</v>
      </c>
      <c r="M3315" s="102" t="str">
        <f t="shared" si="51"/>
        <v>CHD</v>
      </c>
      <c r="N3315" s="102">
        <f>WEEKDAY([2]!Table1[[#This Row],[Travel Date]],2)</f>
        <v>6</v>
      </c>
      <c r="P3315" s="102">
        <v>1</v>
      </c>
    </row>
    <row r="3316" spans="1:16" x14ac:dyDescent="0.25">
      <c r="A3316" s="276" t="s">
        <v>6426</v>
      </c>
      <c r="B3316" s="277" t="s">
        <v>4311</v>
      </c>
      <c r="C3316" s="277" t="s">
        <v>277</v>
      </c>
      <c r="D3316" s="278" t="s">
        <v>294</v>
      </c>
      <c r="E3316" s="102" t="s">
        <v>275</v>
      </c>
      <c r="F3316" s="102" t="s">
        <v>6427</v>
      </c>
      <c r="G3316" s="103"/>
      <c r="H3316" s="103">
        <v>45772</v>
      </c>
      <c r="I3316" s="102" t="s">
        <v>284</v>
      </c>
      <c r="J3316" s="102" t="s">
        <v>1</v>
      </c>
      <c r="K3316" s="102" t="s">
        <v>296</v>
      </c>
      <c r="L3316" s="102" t="str">
        <f>[2]!Table1[[#This Row],[Orgn]]&amp;"-"&amp;[2]!Table1[[#This Row],[Dest]]</f>
        <v>BRI-SSH</v>
      </c>
      <c r="M3316" s="102" t="str">
        <f t="shared" si="51"/>
        <v>ADT</v>
      </c>
      <c r="N3316" s="102">
        <f>WEEKDAY([2]!Table1[[#This Row],[Travel Date]],2)</f>
        <v>6</v>
      </c>
      <c r="P3316" s="102">
        <v>1</v>
      </c>
    </row>
    <row r="3317" spans="1:16" x14ac:dyDescent="0.25">
      <c r="A3317" s="276" t="s">
        <v>6428</v>
      </c>
      <c r="B3317" s="277" t="s">
        <v>2099</v>
      </c>
      <c r="C3317" s="277" t="s">
        <v>1075</v>
      </c>
      <c r="D3317" s="278" t="s">
        <v>294</v>
      </c>
      <c r="E3317" s="102" t="s">
        <v>275</v>
      </c>
      <c r="F3317" s="102" t="s">
        <v>6429</v>
      </c>
      <c r="G3317" s="103">
        <v>42553</v>
      </c>
      <c r="H3317" s="103">
        <v>45772</v>
      </c>
      <c r="I3317" s="102" t="s">
        <v>284</v>
      </c>
      <c r="J3317" s="102" t="s">
        <v>1</v>
      </c>
      <c r="K3317" s="102" t="s">
        <v>296</v>
      </c>
      <c r="L3317" s="102" t="str">
        <f>[2]!Table1[[#This Row],[Orgn]]&amp;"-"&amp;[2]!Table1[[#This Row],[Dest]]</f>
        <v>BRI-SSH</v>
      </c>
      <c r="M3317" s="102" t="str">
        <f t="shared" si="51"/>
        <v>CHD</v>
      </c>
      <c r="N3317" s="102">
        <f>WEEKDAY([2]!Table1[[#This Row],[Travel Date]],2)</f>
        <v>6</v>
      </c>
      <c r="P3317" s="102">
        <v>1</v>
      </c>
    </row>
    <row r="3318" spans="1:16" x14ac:dyDescent="0.25">
      <c r="A3318" s="276" t="s">
        <v>6428</v>
      </c>
      <c r="B3318" s="277" t="s">
        <v>2168</v>
      </c>
      <c r="C3318" s="277" t="s">
        <v>1075</v>
      </c>
      <c r="D3318" s="278" t="s">
        <v>294</v>
      </c>
      <c r="E3318" s="102" t="s">
        <v>275</v>
      </c>
      <c r="F3318" s="102" t="s">
        <v>6430</v>
      </c>
      <c r="G3318" s="103">
        <v>43182</v>
      </c>
      <c r="H3318" s="103">
        <v>45772</v>
      </c>
      <c r="I3318" s="102" t="s">
        <v>284</v>
      </c>
      <c r="J3318" s="102" t="s">
        <v>1</v>
      </c>
      <c r="K3318" s="102" t="s">
        <v>296</v>
      </c>
      <c r="L3318" s="102" t="str">
        <f>[2]!Table1[[#This Row],[Orgn]]&amp;"-"&amp;[2]!Table1[[#This Row],[Dest]]</f>
        <v>BRI-SSH</v>
      </c>
      <c r="M3318" s="102" t="str">
        <f t="shared" si="51"/>
        <v>CHD</v>
      </c>
      <c r="N3318" s="102">
        <f>WEEKDAY([2]!Table1[[#This Row],[Travel Date]],2)</f>
        <v>6</v>
      </c>
      <c r="P3318" s="102">
        <v>1</v>
      </c>
    </row>
    <row r="3319" spans="1:16" x14ac:dyDescent="0.25">
      <c r="A3319" s="276" t="s">
        <v>6428</v>
      </c>
      <c r="B3319" s="277" t="s">
        <v>1216</v>
      </c>
      <c r="C3319" s="277" t="s">
        <v>274</v>
      </c>
      <c r="D3319" s="278" t="s">
        <v>294</v>
      </c>
      <c r="E3319" s="102" t="s">
        <v>275</v>
      </c>
      <c r="F3319" s="102" t="s">
        <v>6431</v>
      </c>
      <c r="G3319" s="103"/>
      <c r="H3319" s="103">
        <v>45772</v>
      </c>
      <c r="I3319" s="102" t="s">
        <v>284</v>
      </c>
      <c r="J3319" s="102" t="s">
        <v>1</v>
      </c>
      <c r="K3319" s="102" t="s">
        <v>296</v>
      </c>
      <c r="L3319" s="102" t="str">
        <f>[2]!Table1[[#This Row],[Orgn]]&amp;"-"&amp;[2]!Table1[[#This Row],[Dest]]</f>
        <v>BRI-SSH</v>
      </c>
      <c r="M3319" s="102" t="str">
        <f t="shared" si="51"/>
        <v>ADT</v>
      </c>
      <c r="N3319" s="102">
        <f>WEEKDAY([2]!Table1[[#This Row],[Travel Date]],2)</f>
        <v>6</v>
      </c>
      <c r="P3319" s="102">
        <v>1</v>
      </c>
    </row>
    <row r="3320" spans="1:16" x14ac:dyDescent="0.25">
      <c r="A3320" s="276" t="s">
        <v>6432</v>
      </c>
      <c r="B3320" s="277" t="s">
        <v>4318</v>
      </c>
      <c r="C3320" s="277" t="s">
        <v>274</v>
      </c>
      <c r="D3320" s="278" t="s">
        <v>294</v>
      </c>
      <c r="E3320" s="102" t="s">
        <v>275</v>
      </c>
      <c r="F3320" s="102" t="s">
        <v>6433</v>
      </c>
      <c r="G3320" s="103"/>
      <c r="H3320" s="103">
        <v>45772</v>
      </c>
      <c r="I3320" s="102" t="s">
        <v>284</v>
      </c>
      <c r="J3320" s="102" t="s">
        <v>1</v>
      </c>
      <c r="K3320" s="102" t="s">
        <v>296</v>
      </c>
      <c r="L3320" s="102" t="str">
        <f>[2]!Table1[[#This Row],[Orgn]]&amp;"-"&amp;[2]!Table1[[#This Row],[Dest]]</f>
        <v>BRI-SSH</v>
      </c>
      <c r="M3320" s="102" t="str">
        <f t="shared" si="51"/>
        <v>ADT</v>
      </c>
      <c r="N3320" s="102">
        <f>WEEKDAY([2]!Table1[[#This Row],[Travel Date]],2)</f>
        <v>6</v>
      </c>
      <c r="P3320" s="102">
        <v>1</v>
      </c>
    </row>
    <row r="3321" spans="1:16" x14ac:dyDescent="0.25">
      <c r="A3321" s="276" t="s">
        <v>6434</v>
      </c>
      <c r="B3321" s="277" t="s">
        <v>6435</v>
      </c>
      <c r="C3321" s="277" t="s">
        <v>274</v>
      </c>
      <c r="D3321" s="278" t="s">
        <v>294</v>
      </c>
      <c r="E3321" s="102" t="s">
        <v>275</v>
      </c>
      <c r="F3321" s="102" t="s">
        <v>6436</v>
      </c>
      <c r="G3321" s="103"/>
      <c r="H3321" s="103">
        <v>45772</v>
      </c>
      <c r="I3321" s="102" t="s">
        <v>284</v>
      </c>
      <c r="J3321" s="102" t="s">
        <v>1</v>
      </c>
      <c r="K3321" s="102" t="s">
        <v>296</v>
      </c>
      <c r="L3321" s="102" t="str">
        <f>[2]!Table1[[#This Row],[Orgn]]&amp;"-"&amp;[2]!Table1[[#This Row],[Dest]]</f>
        <v>BRI-SSH</v>
      </c>
      <c r="M3321" s="102" t="str">
        <f t="shared" si="51"/>
        <v>ADT</v>
      </c>
      <c r="N3321" s="102">
        <f>WEEKDAY([2]!Table1[[#This Row],[Travel Date]],2)</f>
        <v>6</v>
      </c>
      <c r="P3321" s="102">
        <v>1</v>
      </c>
    </row>
    <row r="3322" spans="1:16" x14ac:dyDescent="0.25">
      <c r="A3322" s="276" t="s">
        <v>6437</v>
      </c>
      <c r="B3322" s="277" t="s">
        <v>1643</v>
      </c>
      <c r="C3322" s="277" t="s">
        <v>277</v>
      </c>
      <c r="D3322" s="278" t="s">
        <v>294</v>
      </c>
      <c r="E3322" s="102" t="s">
        <v>275</v>
      </c>
      <c r="F3322" s="102" t="s">
        <v>6438</v>
      </c>
      <c r="G3322" s="103"/>
      <c r="H3322" s="103">
        <v>45772</v>
      </c>
      <c r="I3322" s="102" t="s">
        <v>284</v>
      </c>
      <c r="J3322" s="102" t="s">
        <v>1</v>
      </c>
      <c r="K3322" s="102" t="s">
        <v>296</v>
      </c>
      <c r="L3322" s="102" t="str">
        <f>[2]!Table1[[#This Row],[Orgn]]&amp;"-"&amp;[2]!Table1[[#This Row],[Dest]]</f>
        <v>BRI-SSH</v>
      </c>
      <c r="M3322" s="102" t="str">
        <f t="shared" si="51"/>
        <v>ADT</v>
      </c>
      <c r="N3322" s="102">
        <f>WEEKDAY([2]!Table1[[#This Row],[Travel Date]],2)</f>
        <v>6</v>
      </c>
      <c r="P3322" s="102">
        <v>1</v>
      </c>
    </row>
    <row r="3323" spans="1:16" x14ac:dyDescent="0.25">
      <c r="A3323" s="276" t="s">
        <v>2053</v>
      </c>
      <c r="B3323" s="277" t="s">
        <v>4322</v>
      </c>
      <c r="C3323" s="277" t="s">
        <v>277</v>
      </c>
      <c r="D3323" s="278" t="s">
        <v>294</v>
      </c>
      <c r="E3323" s="102" t="s">
        <v>275</v>
      </c>
      <c r="F3323" s="102" t="s">
        <v>6439</v>
      </c>
      <c r="G3323" s="103"/>
      <c r="H3323" s="103">
        <v>45772</v>
      </c>
      <c r="I3323" s="102" t="s">
        <v>284</v>
      </c>
      <c r="J3323" s="102" t="s">
        <v>1</v>
      </c>
      <c r="K3323" s="102" t="s">
        <v>296</v>
      </c>
      <c r="L3323" s="102" t="str">
        <f>[2]!Table1[[#This Row],[Orgn]]&amp;"-"&amp;[2]!Table1[[#This Row],[Dest]]</f>
        <v>BRI-SSH</v>
      </c>
      <c r="M3323" s="102" t="str">
        <f t="shared" si="51"/>
        <v>ADT</v>
      </c>
      <c r="N3323" s="102">
        <f>WEEKDAY([2]!Table1[[#This Row],[Travel Date]],2)</f>
        <v>6</v>
      </c>
      <c r="P3323" s="102">
        <v>1</v>
      </c>
    </row>
    <row r="3324" spans="1:16" x14ac:dyDescent="0.25">
      <c r="A3324" s="276" t="s">
        <v>6440</v>
      </c>
      <c r="B3324" s="277" t="s">
        <v>6441</v>
      </c>
      <c r="C3324" s="277" t="s">
        <v>277</v>
      </c>
      <c r="D3324" s="278" t="s">
        <v>294</v>
      </c>
      <c r="E3324" s="102" t="s">
        <v>275</v>
      </c>
      <c r="F3324" s="102" t="s">
        <v>6442</v>
      </c>
      <c r="G3324" s="103"/>
      <c r="H3324" s="103">
        <v>45772</v>
      </c>
      <c r="I3324" s="102" t="s">
        <v>284</v>
      </c>
      <c r="J3324" s="102" t="s">
        <v>1</v>
      </c>
      <c r="K3324" s="102" t="s">
        <v>296</v>
      </c>
      <c r="L3324" s="102" t="str">
        <f>[2]!Table1[[#This Row],[Orgn]]&amp;"-"&amp;[2]!Table1[[#This Row],[Dest]]</f>
        <v>BRI-SSH</v>
      </c>
      <c r="M3324" s="102" t="str">
        <f t="shared" si="51"/>
        <v>ADT</v>
      </c>
      <c r="N3324" s="102">
        <f>WEEKDAY([2]!Table1[[#This Row],[Travel Date]],2)</f>
        <v>6</v>
      </c>
      <c r="P3324" s="102">
        <v>1</v>
      </c>
    </row>
    <row r="3325" spans="1:16" x14ac:dyDescent="0.25">
      <c r="A3325" s="276" t="s">
        <v>6443</v>
      </c>
      <c r="B3325" s="277" t="s">
        <v>4334</v>
      </c>
      <c r="C3325" s="277" t="s">
        <v>274</v>
      </c>
      <c r="D3325" s="278" t="s">
        <v>294</v>
      </c>
      <c r="E3325" s="102" t="s">
        <v>275</v>
      </c>
      <c r="F3325" s="102" t="s">
        <v>6444</v>
      </c>
      <c r="G3325" s="103"/>
      <c r="H3325" s="103">
        <v>45772</v>
      </c>
      <c r="I3325" s="102" t="s">
        <v>284</v>
      </c>
      <c r="J3325" s="102" t="s">
        <v>1</v>
      </c>
      <c r="K3325" s="102" t="s">
        <v>296</v>
      </c>
      <c r="L3325" s="102" t="str">
        <f>[2]!Table1[[#This Row],[Orgn]]&amp;"-"&amp;[2]!Table1[[#This Row],[Dest]]</f>
        <v>BRI-SSH</v>
      </c>
      <c r="M3325" s="102" t="str">
        <f t="shared" si="51"/>
        <v>ADT</v>
      </c>
      <c r="N3325" s="102">
        <f>WEEKDAY([2]!Table1[[#This Row],[Travel Date]],2)</f>
        <v>6</v>
      </c>
      <c r="P3325" s="102">
        <v>1</v>
      </c>
    </row>
    <row r="3326" spans="1:16" x14ac:dyDescent="0.25">
      <c r="A3326" s="276" t="s">
        <v>6443</v>
      </c>
      <c r="B3326" s="277" t="s">
        <v>1214</v>
      </c>
      <c r="C3326" s="277" t="s">
        <v>1105</v>
      </c>
      <c r="D3326" s="278" t="s">
        <v>294</v>
      </c>
      <c r="E3326" s="102" t="s">
        <v>275</v>
      </c>
      <c r="F3326" s="102" t="s">
        <v>6445</v>
      </c>
      <c r="G3326" s="103">
        <v>45050</v>
      </c>
      <c r="H3326" s="103">
        <v>45772</v>
      </c>
      <c r="I3326" s="102" t="s">
        <v>284</v>
      </c>
      <c r="J3326" s="102" t="s">
        <v>1</v>
      </c>
      <c r="K3326" s="102" t="s">
        <v>296</v>
      </c>
      <c r="L3326" s="102" t="str">
        <f>[2]!Table1[[#This Row],[Orgn]]&amp;"-"&amp;[2]!Table1[[#This Row],[Dest]]</f>
        <v>BRI-SSH</v>
      </c>
      <c r="M3326" s="102" t="str">
        <f t="shared" si="51"/>
        <v>INF</v>
      </c>
      <c r="N3326" s="102">
        <f>WEEKDAY([2]!Table1[[#This Row],[Travel Date]],2)</f>
        <v>6</v>
      </c>
      <c r="P3326" s="102">
        <v>1</v>
      </c>
    </row>
    <row r="3327" spans="1:16" x14ac:dyDescent="0.25">
      <c r="A3327" s="276" t="s">
        <v>6443</v>
      </c>
      <c r="B3327" s="277" t="s">
        <v>4336</v>
      </c>
      <c r="C3327" s="277" t="s">
        <v>1075</v>
      </c>
      <c r="D3327" s="278" t="s">
        <v>294</v>
      </c>
      <c r="E3327" s="102" t="s">
        <v>275</v>
      </c>
      <c r="F3327" s="102" t="s">
        <v>6446</v>
      </c>
      <c r="G3327" s="103">
        <v>43970</v>
      </c>
      <c r="H3327" s="103">
        <v>45772</v>
      </c>
      <c r="I3327" s="102" t="s">
        <v>284</v>
      </c>
      <c r="J3327" s="102" t="s">
        <v>1</v>
      </c>
      <c r="K3327" s="102" t="s">
        <v>296</v>
      </c>
      <c r="L3327" s="102" t="str">
        <f>[2]!Table1[[#This Row],[Orgn]]&amp;"-"&amp;[2]!Table1[[#This Row],[Dest]]</f>
        <v>BRI-SSH</v>
      </c>
      <c r="M3327" s="102" t="str">
        <f t="shared" si="51"/>
        <v>CHD</v>
      </c>
      <c r="N3327" s="102">
        <f>WEEKDAY([2]!Table1[[#This Row],[Travel Date]],2)</f>
        <v>6</v>
      </c>
      <c r="P3327" s="102">
        <v>1</v>
      </c>
    </row>
    <row r="3328" spans="1:16" x14ac:dyDescent="0.25">
      <c r="A3328" s="276" t="s">
        <v>6447</v>
      </c>
      <c r="B3328" s="277" t="s">
        <v>2047</v>
      </c>
      <c r="C3328" s="277" t="s">
        <v>1075</v>
      </c>
      <c r="D3328" s="278" t="s">
        <v>294</v>
      </c>
      <c r="E3328" s="102" t="s">
        <v>275</v>
      </c>
      <c r="F3328" s="102" t="s">
        <v>6448</v>
      </c>
      <c r="G3328" s="103">
        <v>44115</v>
      </c>
      <c r="H3328" s="103">
        <v>45772</v>
      </c>
      <c r="I3328" s="102" t="s">
        <v>284</v>
      </c>
      <c r="J3328" s="102" t="s">
        <v>1</v>
      </c>
      <c r="K3328" s="102" t="s">
        <v>296</v>
      </c>
      <c r="L3328" s="102" t="str">
        <f>[2]!Table1[[#This Row],[Orgn]]&amp;"-"&amp;[2]!Table1[[#This Row],[Dest]]</f>
        <v>BRI-SSH</v>
      </c>
      <c r="M3328" s="102" t="str">
        <f t="shared" si="51"/>
        <v>CHD</v>
      </c>
      <c r="N3328" s="102">
        <f>WEEKDAY([2]!Table1[[#This Row],[Travel Date]],2)</f>
        <v>6</v>
      </c>
      <c r="P3328" s="102">
        <v>1</v>
      </c>
    </row>
    <row r="3329" spans="1:16" x14ac:dyDescent="0.25">
      <c r="A3329" s="276" t="s">
        <v>6447</v>
      </c>
      <c r="B3329" s="277" t="s">
        <v>4342</v>
      </c>
      <c r="C3329" s="277" t="s">
        <v>274</v>
      </c>
      <c r="D3329" s="278" t="s">
        <v>294</v>
      </c>
      <c r="E3329" s="102" t="s">
        <v>275</v>
      </c>
      <c r="F3329" s="102" t="s">
        <v>6449</v>
      </c>
      <c r="G3329" s="103"/>
      <c r="H3329" s="103">
        <v>45772</v>
      </c>
      <c r="I3329" s="102" t="s">
        <v>284</v>
      </c>
      <c r="J3329" s="102" t="s">
        <v>1</v>
      </c>
      <c r="K3329" s="102" t="s">
        <v>296</v>
      </c>
      <c r="L3329" s="102" t="str">
        <f>[2]!Table1[[#This Row],[Orgn]]&amp;"-"&amp;[2]!Table1[[#This Row],[Dest]]</f>
        <v>BRI-SSH</v>
      </c>
      <c r="M3329" s="102" t="str">
        <f t="shared" si="51"/>
        <v>ADT</v>
      </c>
      <c r="N3329" s="102">
        <f>WEEKDAY([2]!Table1[[#This Row],[Travel Date]],2)</f>
        <v>6</v>
      </c>
      <c r="P3329" s="102">
        <v>1</v>
      </c>
    </row>
    <row r="3330" spans="1:16" x14ac:dyDescent="0.25">
      <c r="A3330" s="276" t="s">
        <v>2133</v>
      </c>
      <c r="B3330" s="277" t="s">
        <v>1561</v>
      </c>
      <c r="C3330" s="277" t="s">
        <v>274</v>
      </c>
      <c r="D3330" s="278" t="s">
        <v>294</v>
      </c>
      <c r="E3330" s="102" t="s">
        <v>275</v>
      </c>
      <c r="F3330" s="102" t="s">
        <v>4346</v>
      </c>
      <c r="G3330" s="103"/>
      <c r="H3330" s="103">
        <v>45772</v>
      </c>
      <c r="I3330" s="102" t="s">
        <v>284</v>
      </c>
      <c r="J3330" s="102" t="s">
        <v>1</v>
      </c>
      <c r="K3330" s="102" t="s">
        <v>296</v>
      </c>
      <c r="L3330" s="102" t="str">
        <f>[2]!Table1[[#This Row],[Orgn]]&amp;"-"&amp;[2]!Table1[[#This Row],[Dest]]</f>
        <v>BRI-SSH</v>
      </c>
      <c r="M3330" s="102" t="str">
        <f t="shared" ref="M3330:M3393" si="52">IF(TRIM(C3330)="INF", "INF", IF(TRIM(C3330)="CHD", "CHD", "ADT"))</f>
        <v>ADT</v>
      </c>
      <c r="N3330" s="102">
        <f>WEEKDAY([2]!Table1[[#This Row],[Travel Date]],2)</f>
        <v>6</v>
      </c>
      <c r="P3330" s="102">
        <v>1</v>
      </c>
    </row>
    <row r="3331" spans="1:16" x14ac:dyDescent="0.25">
      <c r="A3331" s="276" t="s">
        <v>2133</v>
      </c>
      <c r="B3331" s="277" t="s">
        <v>4344</v>
      </c>
      <c r="C3331" s="277" t="s">
        <v>277</v>
      </c>
      <c r="D3331" s="278" t="s">
        <v>294</v>
      </c>
      <c r="E3331" s="102" t="s">
        <v>275</v>
      </c>
      <c r="F3331" s="102" t="s">
        <v>4345</v>
      </c>
      <c r="G3331" s="103"/>
      <c r="H3331" s="103">
        <v>45772</v>
      </c>
      <c r="I3331" s="102" t="s">
        <v>284</v>
      </c>
      <c r="J3331" s="102" t="s">
        <v>1</v>
      </c>
      <c r="K3331" s="102" t="s">
        <v>296</v>
      </c>
      <c r="L3331" s="102" t="str">
        <f>[2]!Table1[[#This Row],[Orgn]]&amp;"-"&amp;[2]!Table1[[#This Row],[Dest]]</f>
        <v>BRI-SSH</v>
      </c>
      <c r="M3331" s="102" t="str">
        <f t="shared" si="52"/>
        <v>ADT</v>
      </c>
      <c r="N3331" s="102">
        <f>WEEKDAY([2]!Table1[[#This Row],[Travel Date]],2)</f>
        <v>6</v>
      </c>
      <c r="P3331" s="102">
        <v>1</v>
      </c>
    </row>
    <row r="3332" spans="1:16" x14ac:dyDescent="0.25">
      <c r="A3332" s="276" t="s">
        <v>1867</v>
      </c>
      <c r="B3332" s="277" t="s">
        <v>1591</v>
      </c>
      <c r="C3332" s="277" t="s">
        <v>1087</v>
      </c>
      <c r="D3332" s="278" t="s">
        <v>294</v>
      </c>
      <c r="E3332" s="102" t="s">
        <v>275</v>
      </c>
      <c r="F3332" s="102" t="s">
        <v>4347</v>
      </c>
      <c r="G3332" s="103"/>
      <c r="H3332" s="103">
        <v>45772</v>
      </c>
      <c r="I3332" s="102" t="s">
        <v>284</v>
      </c>
      <c r="J3332" s="102" t="s">
        <v>1</v>
      </c>
      <c r="K3332" s="102" t="s">
        <v>296</v>
      </c>
      <c r="L3332" s="102" t="str">
        <f>[2]!Table1[[#This Row],[Orgn]]&amp;"-"&amp;[2]!Table1[[#This Row],[Dest]]</f>
        <v>BRI-SSH</v>
      </c>
      <c r="M3332" s="102" t="str">
        <f t="shared" si="52"/>
        <v>ADT</v>
      </c>
      <c r="N3332" s="102">
        <f>WEEKDAY([2]!Table1[[#This Row],[Travel Date]],2)</f>
        <v>6</v>
      </c>
      <c r="P3332" s="102">
        <v>1</v>
      </c>
    </row>
    <row r="3333" spans="1:16" x14ac:dyDescent="0.25">
      <c r="A3333" s="276" t="s">
        <v>6450</v>
      </c>
      <c r="B3333" s="277" t="s">
        <v>2947</v>
      </c>
      <c r="C3333" s="277" t="s">
        <v>274</v>
      </c>
      <c r="D3333" s="278" t="s">
        <v>294</v>
      </c>
      <c r="E3333" s="102" t="s">
        <v>275</v>
      </c>
      <c r="F3333" s="102" t="s">
        <v>6451</v>
      </c>
      <c r="G3333" s="103"/>
      <c r="H3333" s="103">
        <v>45772</v>
      </c>
      <c r="I3333" s="102" t="s">
        <v>284</v>
      </c>
      <c r="J3333" s="102" t="s">
        <v>1</v>
      </c>
      <c r="K3333" s="102" t="s">
        <v>296</v>
      </c>
      <c r="L3333" s="102" t="str">
        <f>[2]!Table1[[#This Row],[Orgn]]&amp;"-"&amp;[2]!Table1[[#This Row],[Dest]]</f>
        <v>BRI-SSH</v>
      </c>
      <c r="M3333" s="102" t="str">
        <f t="shared" si="52"/>
        <v>ADT</v>
      </c>
      <c r="N3333" s="102">
        <f>WEEKDAY([2]!Table1[[#This Row],[Travel Date]],2)</f>
        <v>6</v>
      </c>
      <c r="P3333" s="102">
        <v>1</v>
      </c>
    </row>
    <row r="3334" spans="1:16" x14ac:dyDescent="0.25">
      <c r="A3334" s="276" t="s">
        <v>6452</v>
      </c>
      <c r="B3334" s="277" t="s">
        <v>1329</v>
      </c>
      <c r="C3334" s="277" t="s">
        <v>277</v>
      </c>
      <c r="D3334" s="278" t="s">
        <v>294</v>
      </c>
      <c r="E3334" s="102" t="s">
        <v>276</v>
      </c>
      <c r="G3334" s="103"/>
      <c r="H3334" s="103">
        <v>45772</v>
      </c>
      <c r="I3334" s="102" t="s">
        <v>284</v>
      </c>
      <c r="J3334" s="102" t="s">
        <v>1</v>
      </c>
      <c r="K3334" s="102" t="s">
        <v>296</v>
      </c>
      <c r="L3334" s="102" t="str">
        <f>[2]!Table1[[#This Row],[Orgn]]&amp;"-"&amp;[2]!Table1[[#This Row],[Dest]]</f>
        <v>BRI-SSH</v>
      </c>
      <c r="M3334" s="102" t="str">
        <f t="shared" si="52"/>
        <v>ADT</v>
      </c>
      <c r="N3334" s="102">
        <f>WEEKDAY([2]!Table1[[#This Row],[Travel Date]],2)</f>
        <v>6</v>
      </c>
      <c r="P3334" s="102">
        <v>1</v>
      </c>
    </row>
    <row r="3335" spans="1:16" x14ac:dyDescent="0.25">
      <c r="A3335" s="276" t="s">
        <v>4349</v>
      </c>
      <c r="B3335" s="277" t="s">
        <v>1237</v>
      </c>
      <c r="C3335" s="277" t="s">
        <v>1087</v>
      </c>
      <c r="D3335" s="278" t="s">
        <v>294</v>
      </c>
      <c r="E3335" s="102" t="s">
        <v>275</v>
      </c>
      <c r="F3335" s="102" t="s">
        <v>4350</v>
      </c>
      <c r="G3335" s="103"/>
      <c r="H3335" s="103">
        <v>45772</v>
      </c>
      <c r="I3335" s="102" t="s">
        <v>284</v>
      </c>
      <c r="J3335" s="102" t="s">
        <v>1</v>
      </c>
      <c r="K3335" s="102" t="s">
        <v>296</v>
      </c>
      <c r="L3335" s="102" t="str">
        <f>[2]!Table1[[#This Row],[Orgn]]&amp;"-"&amp;[2]!Table1[[#This Row],[Dest]]</f>
        <v>BRI-SSH</v>
      </c>
      <c r="M3335" s="102" t="str">
        <f t="shared" si="52"/>
        <v>ADT</v>
      </c>
      <c r="N3335" s="102">
        <f>WEEKDAY([2]!Table1[[#This Row],[Travel Date]],2)</f>
        <v>6</v>
      </c>
      <c r="P3335" s="102">
        <v>1</v>
      </c>
    </row>
    <row r="3336" spans="1:16" x14ac:dyDescent="0.25">
      <c r="A3336" s="276" t="s">
        <v>6453</v>
      </c>
      <c r="B3336" s="277" t="s">
        <v>1337</v>
      </c>
      <c r="C3336" s="277" t="s">
        <v>277</v>
      </c>
      <c r="D3336" s="278" t="s">
        <v>294</v>
      </c>
      <c r="E3336" s="102" t="s">
        <v>275</v>
      </c>
      <c r="F3336" s="102" t="s">
        <v>6454</v>
      </c>
      <c r="G3336" s="103"/>
      <c r="H3336" s="103">
        <v>45772</v>
      </c>
      <c r="I3336" s="102" t="s">
        <v>284</v>
      </c>
      <c r="J3336" s="102" t="s">
        <v>1</v>
      </c>
      <c r="K3336" s="102" t="s">
        <v>296</v>
      </c>
      <c r="L3336" s="102" t="str">
        <f>[2]!Table1[[#This Row],[Orgn]]&amp;"-"&amp;[2]!Table1[[#This Row],[Dest]]</f>
        <v>BRI-SSH</v>
      </c>
      <c r="M3336" s="102" t="str">
        <f t="shared" si="52"/>
        <v>ADT</v>
      </c>
      <c r="N3336" s="102">
        <f>WEEKDAY([2]!Table1[[#This Row],[Travel Date]],2)</f>
        <v>6</v>
      </c>
      <c r="P3336" s="102">
        <v>1</v>
      </c>
    </row>
    <row r="3337" spans="1:16" x14ac:dyDescent="0.25">
      <c r="A3337" s="276" t="s">
        <v>2015</v>
      </c>
      <c r="B3337" s="277" t="s">
        <v>2009</v>
      </c>
      <c r="C3337" s="277" t="s">
        <v>274</v>
      </c>
      <c r="D3337" s="278" t="s">
        <v>294</v>
      </c>
      <c r="E3337" s="102" t="s">
        <v>275</v>
      </c>
      <c r="F3337" s="102" t="s">
        <v>6455</v>
      </c>
      <c r="G3337" s="103"/>
      <c r="H3337" s="103">
        <v>45772</v>
      </c>
      <c r="I3337" s="102" t="s">
        <v>284</v>
      </c>
      <c r="J3337" s="102" t="s">
        <v>1</v>
      </c>
      <c r="K3337" s="102" t="s">
        <v>296</v>
      </c>
      <c r="L3337" s="102" t="str">
        <f>[2]!Table1[[#This Row],[Orgn]]&amp;"-"&amp;[2]!Table1[[#This Row],[Dest]]</f>
        <v>BRI-SSH</v>
      </c>
      <c r="M3337" s="102" t="str">
        <f t="shared" si="52"/>
        <v>ADT</v>
      </c>
      <c r="N3337" s="102">
        <f>WEEKDAY([2]!Table1[[#This Row],[Travel Date]],2)</f>
        <v>6</v>
      </c>
      <c r="P3337" s="102">
        <v>1</v>
      </c>
    </row>
    <row r="3338" spans="1:16" x14ac:dyDescent="0.25">
      <c r="A3338" s="276" t="s">
        <v>6456</v>
      </c>
      <c r="B3338" s="277" t="s">
        <v>4360</v>
      </c>
      <c r="C3338" s="277" t="s">
        <v>277</v>
      </c>
      <c r="D3338" s="278" t="s">
        <v>294</v>
      </c>
      <c r="E3338" s="102" t="s">
        <v>275</v>
      </c>
      <c r="F3338" s="102" t="s">
        <v>6457</v>
      </c>
      <c r="G3338" s="103"/>
      <c r="H3338" s="103">
        <v>45772</v>
      </c>
      <c r="I3338" s="102" t="s">
        <v>284</v>
      </c>
      <c r="J3338" s="102" t="s">
        <v>1</v>
      </c>
      <c r="K3338" s="102" t="s">
        <v>296</v>
      </c>
      <c r="L3338" s="102" t="str">
        <f>[2]!Table1[[#This Row],[Orgn]]&amp;"-"&amp;[2]!Table1[[#This Row],[Dest]]</f>
        <v>BRI-SSH</v>
      </c>
      <c r="M3338" s="102" t="str">
        <f t="shared" si="52"/>
        <v>ADT</v>
      </c>
      <c r="N3338" s="102">
        <f>WEEKDAY([2]!Table1[[#This Row],[Travel Date]],2)</f>
        <v>6</v>
      </c>
      <c r="P3338" s="102">
        <v>1</v>
      </c>
    </row>
    <row r="3339" spans="1:16" x14ac:dyDescent="0.25">
      <c r="A3339" s="276" t="s">
        <v>6456</v>
      </c>
      <c r="B3339" s="277" t="s">
        <v>1932</v>
      </c>
      <c r="C3339" s="277" t="s">
        <v>1075</v>
      </c>
      <c r="D3339" s="278" t="s">
        <v>294</v>
      </c>
      <c r="E3339" s="102" t="s">
        <v>275</v>
      </c>
      <c r="F3339" s="102" t="s">
        <v>6458</v>
      </c>
      <c r="G3339" s="103">
        <v>43141</v>
      </c>
      <c r="H3339" s="103">
        <v>45772</v>
      </c>
      <c r="I3339" s="102" t="s">
        <v>284</v>
      </c>
      <c r="J3339" s="102" t="s">
        <v>1</v>
      </c>
      <c r="K3339" s="102" t="s">
        <v>296</v>
      </c>
      <c r="L3339" s="102" t="str">
        <f>[2]!Table1[[#This Row],[Orgn]]&amp;"-"&amp;[2]!Table1[[#This Row],[Dest]]</f>
        <v>BRI-SSH</v>
      </c>
      <c r="M3339" s="102" t="str">
        <f t="shared" si="52"/>
        <v>CHD</v>
      </c>
      <c r="N3339" s="102">
        <f>WEEKDAY([2]!Table1[[#This Row],[Travel Date]],2)</f>
        <v>6</v>
      </c>
      <c r="P3339" s="102">
        <v>1</v>
      </c>
    </row>
    <row r="3340" spans="1:16" x14ac:dyDescent="0.25">
      <c r="A3340" s="276" t="s">
        <v>6459</v>
      </c>
      <c r="B3340" s="277" t="s">
        <v>6460</v>
      </c>
      <c r="C3340" s="277" t="s">
        <v>277</v>
      </c>
      <c r="D3340" s="278" t="s">
        <v>294</v>
      </c>
      <c r="E3340" s="102" t="s">
        <v>275</v>
      </c>
      <c r="F3340" s="102" t="s">
        <v>6461</v>
      </c>
      <c r="G3340" s="103"/>
      <c r="H3340" s="103">
        <v>45772</v>
      </c>
      <c r="I3340" s="102" t="s">
        <v>284</v>
      </c>
      <c r="J3340" s="102" t="s">
        <v>1</v>
      </c>
      <c r="K3340" s="102" t="s">
        <v>296</v>
      </c>
      <c r="L3340" s="102" t="str">
        <f>[2]!Table1[[#This Row],[Orgn]]&amp;"-"&amp;[2]!Table1[[#This Row],[Dest]]</f>
        <v>BRI-SSH</v>
      </c>
      <c r="M3340" s="102" t="str">
        <f t="shared" si="52"/>
        <v>ADT</v>
      </c>
      <c r="N3340" s="102">
        <f>WEEKDAY([2]!Table1[[#This Row],[Travel Date]],2)</f>
        <v>6</v>
      </c>
      <c r="P3340" s="102">
        <v>1</v>
      </c>
    </row>
    <row r="3341" spans="1:16" x14ac:dyDescent="0.25">
      <c r="A3341" s="276" t="s">
        <v>6462</v>
      </c>
      <c r="B3341" s="277" t="s">
        <v>6463</v>
      </c>
      <c r="C3341" s="277" t="s">
        <v>277</v>
      </c>
      <c r="D3341" s="278" t="s">
        <v>294</v>
      </c>
      <c r="E3341" s="102" t="s">
        <v>275</v>
      </c>
      <c r="F3341" s="102" t="s">
        <v>6464</v>
      </c>
      <c r="G3341" s="103"/>
      <c r="H3341" s="103">
        <v>45772</v>
      </c>
      <c r="I3341" s="102" t="s">
        <v>284</v>
      </c>
      <c r="J3341" s="102" t="s">
        <v>1</v>
      </c>
      <c r="K3341" s="102" t="s">
        <v>296</v>
      </c>
      <c r="L3341" s="102" t="str">
        <f>[2]!Table1[[#This Row],[Orgn]]&amp;"-"&amp;[2]!Table1[[#This Row],[Dest]]</f>
        <v>BRI-SSH</v>
      </c>
      <c r="M3341" s="102" t="str">
        <f t="shared" si="52"/>
        <v>ADT</v>
      </c>
      <c r="N3341" s="102">
        <f>WEEKDAY([2]!Table1[[#This Row],[Travel Date]],2)</f>
        <v>6</v>
      </c>
      <c r="P3341" s="102">
        <v>1</v>
      </c>
    </row>
    <row r="3342" spans="1:16" x14ac:dyDescent="0.25">
      <c r="A3342" s="276" t="s">
        <v>2928</v>
      </c>
      <c r="B3342" s="277" t="s">
        <v>1521</v>
      </c>
      <c r="C3342" s="277" t="s">
        <v>277</v>
      </c>
      <c r="D3342" s="278" t="s">
        <v>294</v>
      </c>
      <c r="E3342" s="102" t="s">
        <v>275</v>
      </c>
      <c r="F3342" s="102" t="s">
        <v>6465</v>
      </c>
      <c r="G3342" s="103"/>
      <c r="H3342" s="103">
        <v>45772</v>
      </c>
      <c r="I3342" s="102" t="s">
        <v>284</v>
      </c>
      <c r="J3342" s="102" t="s">
        <v>1</v>
      </c>
      <c r="K3342" s="102" t="s">
        <v>296</v>
      </c>
      <c r="L3342" s="102" t="str">
        <f>[2]!Table1[[#This Row],[Orgn]]&amp;"-"&amp;[2]!Table1[[#This Row],[Dest]]</f>
        <v>BRI-SSH</v>
      </c>
      <c r="M3342" s="102" t="str">
        <f t="shared" si="52"/>
        <v>ADT</v>
      </c>
      <c r="N3342" s="102">
        <f>WEEKDAY([2]!Table1[[#This Row],[Travel Date]],2)</f>
        <v>6</v>
      </c>
      <c r="P3342" s="102">
        <v>1</v>
      </c>
    </row>
    <row r="3343" spans="1:16" x14ac:dyDescent="0.25">
      <c r="A3343" s="276" t="s">
        <v>6466</v>
      </c>
      <c r="B3343" s="277" t="s">
        <v>1926</v>
      </c>
      <c r="C3343" s="277" t="s">
        <v>274</v>
      </c>
      <c r="D3343" s="278" t="s">
        <v>294</v>
      </c>
      <c r="E3343" s="102" t="s">
        <v>275</v>
      </c>
      <c r="F3343" s="102" t="s">
        <v>6467</v>
      </c>
      <c r="G3343" s="103"/>
      <c r="H3343" s="103">
        <v>45772</v>
      </c>
      <c r="I3343" s="102" t="s">
        <v>284</v>
      </c>
      <c r="J3343" s="102" t="s">
        <v>1</v>
      </c>
      <c r="K3343" s="102" t="s">
        <v>296</v>
      </c>
      <c r="L3343" s="102" t="str">
        <f>[2]!Table1[[#This Row],[Orgn]]&amp;"-"&amp;[2]!Table1[[#This Row],[Dest]]</f>
        <v>BRI-SSH</v>
      </c>
      <c r="M3343" s="102" t="str">
        <f t="shared" si="52"/>
        <v>ADT</v>
      </c>
      <c r="N3343" s="102">
        <f>WEEKDAY([2]!Table1[[#This Row],[Travel Date]],2)</f>
        <v>6</v>
      </c>
      <c r="P3343" s="102">
        <v>1</v>
      </c>
    </row>
    <row r="3344" spans="1:16" x14ac:dyDescent="0.25">
      <c r="A3344" s="276" t="s">
        <v>1917</v>
      </c>
      <c r="B3344" s="277" t="s">
        <v>4368</v>
      </c>
      <c r="C3344" s="277" t="s">
        <v>1075</v>
      </c>
      <c r="D3344" s="278" t="s">
        <v>294</v>
      </c>
      <c r="E3344" s="102" t="s">
        <v>275</v>
      </c>
      <c r="F3344" s="102" t="s">
        <v>6468</v>
      </c>
      <c r="G3344" s="103">
        <v>42191</v>
      </c>
      <c r="H3344" s="103">
        <v>45772</v>
      </c>
      <c r="I3344" s="102" t="s">
        <v>284</v>
      </c>
      <c r="J3344" s="102" t="s">
        <v>1</v>
      </c>
      <c r="K3344" s="102" t="s">
        <v>296</v>
      </c>
      <c r="L3344" s="102" t="str">
        <f>[2]!Table1[[#This Row],[Orgn]]&amp;"-"&amp;[2]!Table1[[#This Row],[Dest]]</f>
        <v>BRI-SSH</v>
      </c>
      <c r="M3344" s="102" t="str">
        <f t="shared" si="52"/>
        <v>CHD</v>
      </c>
      <c r="N3344" s="102">
        <f>WEEKDAY([2]!Table1[[#This Row],[Travel Date]],2)</f>
        <v>6</v>
      </c>
      <c r="P3344" s="102">
        <v>1</v>
      </c>
    </row>
    <row r="3345" spans="1:16" x14ac:dyDescent="0.25">
      <c r="A3345" s="276" t="s">
        <v>1917</v>
      </c>
      <c r="B3345" s="277" t="s">
        <v>4370</v>
      </c>
      <c r="C3345" s="277" t="s">
        <v>1075</v>
      </c>
      <c r="D3345" s="278" t="s">
        <v>294</v>
      </c>
      <c r="E3345" s="102" t="s">
        <v>275</v>
      </c>
      <c r="F3345" s="102" t="s">
        <v>6469</v>
      </c>
      <c r="G3345" s="103">
        <v>44639</v>
      </c>
      <c r="H3345" s="103">
        <v>45772</v>
      </c>
      <c r="I3345" s="102" t="s">
        <v>284</v>
      </c>
      <c r="J3345" s="102" t="s">
        <v>1</v>
      </c>
      <c r="K3345" s="102" t="s">
        <v>296</v>
      </c>
      <c r="L3345" s="102" t="str">
        <f>[2]!Table1[[#This Row],[Orgn]]&amp;"-"&amp;[2]!Table1[[#This Row],[Dest]]</f>
        <v>BRI-SSH</v>
      </c>
      <c r="M3345" s="102" t="str">
        <f t="shared" si="52"/>
        <v>CHD</v>
      </c>
      <c r="N3345" s="102">
        <f>WEEKDAY([2]!Table1[[#This Row],[Travel Date]],2)</f>
        <v>6</v>
      </c>
      <c r="P3345" s="102">
        <v>1</v>
      </c>
    </row>
    <row r="3346" spans="1:16" x14ac:dyDescent="0.25">
      <c r="A3346" s="276" t="s">
        <v>1917</v>
      </c>
      <c r="B3346" s="277" t="s">
        <v>4372</v>
      </c>
      <c r="C3346" s="277" t="s">
        <v>274</v>
      </c>
      <c r="D3346" s="278" t="s">
        <v>294</v>
      </c>
      <c r="E3346" s="102" t="s">
        <v>275</v>
      </c>
      <c r="F3346" s="102" t="s">
        <v>4373</v>
      </c>
      <c r="G3346" s="103"/>
      <c r="H3346" s="103">
        <v>45772</v>
      </c>
      <c r="I3346" s="102" t="s">
        <v>284</v>
      </c>
      <c r="J3346" s="102" t="s">
        <v>1</v>
      </c>
      <c r="K3346" s="102" t="s">
        <v>296</v>
      </c>
      <c r="L3346" s="102" t="str">
        <f>[2]!Table1[[#This Row],[Orgn]]&amp;"-"&amp;[2]!Table1[[#This Row],[Dest]]</f>
        <v>BRI-SSH</v>
      </c>
      <c r="M3346" s="102" t="str">
        <f t="shared" si="52"/>
        <v>ADT</v>
      </c>
      <c r="N3346" s="102">
        <f>WEEKDAY([2]!Table1[[#This Row],[Travel Date]],2)</f>
        <v>6</v>
      </c>
      <c r="P3346" s="102">
        <v>1</v>
      </c>
    </row>
    <row r="3347" spans="1:16" x14ac:dyDescent="0.25">
      <c r="A3347" s="276" t="s">
        <v>6470</v>
      </c>
      <c r="B3347" s="277" t="s">
        <v>4375</v>
      </c>
      <c r="C3347" s="277" t="s">
        <v>274</v>
      </c>
      <c r="D3347" s="278" t="s">
        <v>294</v>
      </c>
      <c r="E3347" s="102" t="s">
        <v>275</v>
      </c>
      <c r="F3347" s="102" t="s">
        <v>6471</v>
      </c>
      <c r="G3347" s="103"/>
      <c r="H3347" s="103">
        <v>45772</v>
      </c>
      <c r="I3347" s="102" t="s">
        <v>284</v>
      </c>
      <c r="J3347" s="102" t="s">
        <v>1</v>
      </c>
      <c r="K3347" s="102" t="s">
        <v>296</v>
      </c>
      <c r="L3347" s="102" t="str">
        <f>[2]!Table1[[#This Row],[Orgn]]&amp;"-"&amp;[2]!Table1[[#This Row],[Dest]]</f>
        <v>BRI-SSH</v>
      </c>
      <c r="M3347" s="102" t="str">
        <f t="shared" si="52"/>
        <v>ADT</v>
      </c>
      <c r="N3347" s="102">
        <f>WEEKDAY([2]!Table1[[#This Row],[Travel Date]],2)</f>
        <v>6</v>
      </c>
      <c r="P3347" s="102">
        <v>1</v>
      </c>
    </row>
    <row r="3348" spans="1:16" x14ac:dyDescent="0.25">
      <c r="A3348" s="276" t="s">
        <v>6472</v>
      </c>
      <c r="B3348" s="277" t="s">
        <v>4378</v>
      </c>
      <c r="C3348" s="277" t="s">
        <v>1105</v>
      </c>
      <c r="D3348" s="278" t="s">
        <v>294</v>
      </c>
      <c r="E3348" s="102" t="s">
        <v>275</v>
      </c>
      <c r="F3348" s="102" t="s">
        <v>6473</v>
      </c>
      <c r="G3348" s="103">
        <v>45245</v>
      </c>
      <c r="H3348" s="103">
        <v>45772</v>
      </c>
      <c r="I3348" s="102" t="s">
        <v>284</v>
      </c>
      <c r="J3348" s="102" t="s">
        <v>1</v>
      </c>
      <c r="K3348" s="102" t="s">
        <v>296</v>
      </c>
      <c r="L3348" s="102" t="str">
        <f>[2]!Table1[[#This Row],[Orgn]]&amp;"-"&amp;[2]!Table1[[#This Row],[Dest]]</f>
        <v>SSH-NAP</v>
      </c>
      <c r="M3348" s="102" t="str">
        <f t="shared" si="52"/>
        <v>INF</v>
      </c>
      <c r="N3348" s="102">
        <f>WEEKDAY([2]!Table1[[#This Row],[Travel Date]],2)</f>
        <v>6</v>
      </c>
      <c r="P3348" s="102">
        <v>1</v>
      </c>
    </row>
    <row r="3349" spans="1:16" x14ac:dyDescent="0.25">
      <c r="A3349" s="276" t="s">
        <v>6474</v>
      </c>
      <c r="B3349" s="277" t="s">
        <v>1731</v>
      </c>
      <c r="C3349" s="277" t="s">
        <v>277</v>
      </c>
      <c r="D3349" s="278" t="s">
        <v>294</v>
      </c>
      <c r="E3349" s="102" t="s">
        <v>275</v>
      </c>
      <c r="F3349" s="102" t="s">
        <v>6475</v>
      </c>
      <c r="G3349" s="103"/>
      <c r="H3349" s="103">
        <v>45772</v>
      </c>
      <c r="I3349" s="102" t="s">
        <v>284</v>
      </c>
      <c r="J3349" s="102" t="s">
        <v>1</v>
      </c>
      <c r="K3349" s="102" t="s">
        <v>296</v>
      </c>
      <c r="L3349" s="102" t="str">
        <f>[2]!Table1[[#This Row],[Orgn]]&amp;"-"&amp;[2]!Table1[[#This Row],[Dest]]</f>
        <v>SSH-NAP</v>
      </c>
      <c r="M3349" s="102" t="str">
        <f t="shared" si="52"/>
        <v>ADT</v>
      </c>
      <c r="N3349" s="102">
        <f>WEEKDAY([2]!Table1[[#This Row],[Travel Date]],2)</f>
        <v>6</v>
      </c>
      <c r="P3349" s="102">
        <v>1</v>
      </c>
    </row>
    <row r="3350" spans="1:16" x14ac:dyDescent="0.25">
      <c r="A3350" s="276" t="s">
        <v>1184</v>
      </c>
      <c r="B3350" s="277" t="s">
        <v>1174</v>
      </c>
      <c r="C3350" s="277" t="s">
        <v>1075</v>
      </c>
      <c r="D3350" s="278" t="s">
        <v>294</v>
      </c>
      <c r="E3350" s="102" t="s">
        <v>275</v>
      </c>
      <c r="F3350" s="102" t="s">
        <v>6476</v>
      </c>
      <c r="G3350" s="103"/>
      <c r="H3350" s="103">
        <v>45772</v>
      </c>
      <c r="I3350" s="102" t="s">
        <v>284</v>
      </c>
      <c r="J3350" s="102" t="s">
        <v>1</v>
      </c>
      <c r="K3350" s="102" t="s">
        <v>296</v>
      </c>
      <c r="L3350" s="102" t="str">
        <f>[2]!Table1[[#This Row],[Orgn]]&amp;"-"&amp;[2]!Table1[[#This Row],[Dest]]</f>
        <v>SSH-NAP</v>
      </c>
      <c r="M3350" s="102" t="str">
        <f t="shared" si="52"/>
        <v>CHD</v>
      </c>
      <c r="N3350" s="102">
        <f>WEEKDAY([2]!Table1[[#This Row],[Travel Date]],2)</f>
        <v>6</v>
      </c>
      <c r="P3350" s="102">
        <v>1</v>
      </c>
    </row>
    <row r="3351" spans="1:16" x14ac:dyDescent="0.25">
      <c r="A3351" s="276" t="s">
        <v>1184</v>
      </c>
      <c r="B3351" s="277" t="s">
        <v>1121</v>
      </c>
      <c r="C3351" s="277" t="s">
        <v>277</v>
      </c>
      <c r="D3351" s="278" t="s">
        <v>294</v>
      </c>
      <c r="E3351" s="102" t="s">
        <v>275</v>
      </c>
      <c r="F3351" s="102" t="s">
        <v>6477</v>
      </c>
      <c r="G3351" s="103"/>
      <c r="H3351" s="103">
        <v>45772</v>
      </c>
      <c r="I3351" s="102" t="s">
        <v>284</v>
      </c>
      <c r="J3351" s="102" t="s">
        <v>1</v>
      </c>
      <c r="K3351" s="102" t="s">
        <v>296</v>
      </c>
      <c r="L3351" s="102" t="str">
        <f>[2]!Table1[[#This Row],[Orgn]]&amp;"-"&amp;[2]!Table1[[#This Row],[Dest]]</f>
        <v>SSH-NAP</v>
      </c>
      <c r="M3351" s="102" t="str">
        <f t="shared" si="52"/>
        <v>ADT</v>
      </c>
      <c r="N3351" s="102">
        <f>WEEKDAY([2]!Table1[[#This Row],[Travel Date]],2)</f>
        <v>6</v>
      </c>
      <c r="P3351" s="102">
        <v>1</v>
      </c>
    </row>
    <row r="3352" spans="1:16" x14ac:dyDescent="0.25">
      <c r="A3352" s="276" t="s">
        <v>6478</v>
      </c>
      <c r="B3352" s="277" t="s">
        <v>1279</v>
      </c>
      <c r="C3352" s="277" t="s">
        <v>1075</v>
      </c>
      <c r="D3352" s="278" t="s">
        <v>294</v>
      </c>
      <c r="E3352" s="102" t="s">
        <v>275</v>
      </c>
      <c r="F3352" s="102" t="s">
        <v>6479</v>
      </c>
      <c r="G3352" s="103"/>
      <c r="H3352" s="103">
        <v>45772</v>
      </c>
      <c r="I3352" s="102" t="s">
        <v>284</v>
      </c>
      <c r="J3352" s="102" t="s">
        <v>1</v>
      </c>
      <c r="K3352" s="102" t="s">
        <v>296</v>
      </c>
      <c r="L3352" s="102" t="str">
        <f>[2]!Table1[[#This Row],[Orgn]]&amp;"-"&amp;[2]!Table1[[#This Row],[Dest]]</f>
        <v>SSH-NAP</v>
      </c>
      <c r="M3352" s="102" t="str">
        <f t="shared" si="52"/>
        <v>CHD</v>
      </c>
      <c r="N3352" s="102">
        <f>WEEKDAY([2]!Table1[[#This Row],[Travel Date]],2)</f>
        <v>6</v>
      </c>
      <c r="P3352" s="102">
        <v>1</v>
      </c>
    </row>
    <row r="3353" spans="1:16" x14ac:dyDescent="0.25">
      <c r="A3353" s="276" t="s">
        <v>1870</v>
      </c>
      <c r="B3353" s="277" t="s">
        <v>1144</v>
      </c>
      <c r="C3353" s="277" t="s">
        <v>277</v>
      </c>
      <c r="D3353" s="278" t="s">
        <v>294</v>
      </c>
      <c r="E3353" s="102" t="s">
        <v>275</v>
      </c>
      <c r="F3353" s="102" t="s">
        <v>6480</v>
      </c>
      <c r="G3353" s="103"/>
      <c r="H3353" s="103">
        <v>45772</v>
      </c>
      <c r="I3353" s="102" t="s">
        <v>284</v>
      </c>
      <c r="J3353" s="102" t="s">
        <v>1</v>
      </c>
      <c r="K3353" s="102" t="s">
        <v>296</v>
      </c>
      <c r="L3353" s="102" t="str">
        <f>[2]!Table1[[#This Row],[Orgn]]&amp;"-"&amp;[2]!Table1[[#This Row],[Dest]]</f>
        <v>SSH-NAP</v>
      </c>
      <c r="M3353" s="102" t="str">
        <f t="shared" si="52"/>
        <v>ADT</v>
      </c>
      <c r="N3353" s="102">
        <f>WEEKDAY([2]!Table1[[#This Row],[Travel Date]],2)</f>
        <v>6</v>
      </c>
      <c r="P3353" s="102">
        <v>1</v>
      </c>
    </row>
    <row r="3354" spans="1:16" x14ac:dyDescent="0.25">
      <c r="A3354" s="276" t="s">
        <v>6481</v>
      </c>
      <c r="B3354" s="277" t="s">
        <v>1513</v>
      </c>
      <c r="C3354" s="277" t="s">
        <v>277</v>
      </c>
      <c r="D3354" s="278" t="s">
        <v>294</v>
      </c>
      <c r="E3354" s="102" t="s">
        <v>275</v>
      </c>
      <c r="F3354" s="102" t="s">
        <v>6482</v>
      </c>
      <c r="G3354" s="103"/>
      <c r="H3354" s="103">
        <v>45772</v>
      </c>
      <c r="I3354" s="102" t="s">
        <v>284</v>
      </c>
      <c r="J3354" s="102" t="s">
        <v>1</v>
      </c>
      <c r="K3354" s="102" t="s">
        <v>296</v>
      </c>
      <c r="L3354" s="102" t="str">
        <f>[2]!Table1[[#This Row],[Orgn]]&amp;"-"&amp;[2]!Table1[[#This Row],[Dest]]</f>
        <v>SSH-NAP</v>
      </c>
      <c r="M3354" s="102" t="str">
        <f t="shared" si="52"/>
        <v>ADT</v>
      </c>
      <c r="N3354" s="102">
        <f>WEEKDAY([2]!Table1[[#This Row],[Travel Date]],2)</f>
        <v>6</v>
      </c>
      <c r="P3354" s="102">
        <v>1</v>
      </c>
    </row>
    <row r="3355" spans="1:16" x14ac:dyDescent="0.25">
      <c r="A3355" s="276" t="s">
        <v>6483</v>
      </c>
      <c r="B3355" s="277" t="s">
        <v>1538</v>
      </c>
      <c r="C3355" s="277" t="s">
        <v>277</v>
      </c>
      <c r="D3355" s="278" t="s">
        <v>294</v>
      </c>
      <c r="E3355" s="102" t="s">
        <v>275</v>
      </c>
      <c r="F3355" s="102" t="s">
        <v>6484</v>
      </c>
      <c r="G3355" s="103"/>
      <c r="H3355" s="103">
        <v>45772</v>
      </c>
      <c r="I3355" s="102" t="s">
        <v>284</v>
      </c>
      <c r="J3355" s="102" t="s">
        <v>1</v>
      </c>
      <c r="K3355" s="102" t="s">
        <v>296</v>
      </c>
      <c r="L3355" s="102" t="str">
        <f>[2]!Table1[[#This Row],[Orgn]]&amp;"-"&amp;[2]!Table1[[#This Row],[Dest]]</f>
        <v>SSH-NAP</v>
      </c>
      <c r="M3355" s="102" t="str">
        <f t="shared" si="52"/>
        <v>ADT</v>
      </c>
      <c r="N3355" s="102">
        <f>WEEKDAY([2]!Table1[[#This Row],[Travel Date]],2)</f>
        <v>6</v>
      </c>
      <c r="P3355" s="102">
        <v>1</v>
      </c>
    </row>
    <row r="3356" spans="1:16" x14ac:dyDescent="0.25">
      <c r="A3356" s="276" t="s">
        <v>6483</v>
      </c>
      <c r="B3356" s="277" t="s">
        <v>4383</v>
      </c>
      <c r="C3356" s="277" t="s">
        <v>277</v>
      </c>
      <c r="D3356" s="278" t="s">
        <v>294</v>
      </c>
      <c r="E3356" s="102" t="s">
        <v>275</v>
      </c>
      <c r="F3356" s="102" t="s">
        <v>6485</v>
      </c>
      <c r="G3356" s="103"/>
      <c r="H3356" s="103">
        <v>45772</v>
      </c>
      <c r="I3356" s="102" t="s">
        <v>284</v>
      </c>
      <c r="J3356" s="102" t="s">
        <v>1</v>
      </c>
      <c r="K3356" s="102" t="s">
        <v>296</v>
      </c>
      <c r="L3356" s="102" t="str">
        <f>[2]!Table1[[#This Row],[Orgn]]&amp;"-"&amp;[2]!Table1[[#This Row],[Dest]]</f>
        <v>SSH-NAP</v>
      </c>
      <c r="M3356" s="102" t="str">
        <f t="shared" si="52"/>
        <v>ADT</v>
      </c>
      <c r="N3356" s="102">
        <f>WEEKDAY([2]!Table1[[#This Row],[Travel Date]],2)</f>
        <v>6</v>
      </c>
      <c r="P3356" s="102">
        <v>1</v>
      </c>
    </row>
    <row r="3357" spans="1:16" x14ac:dyDescent="0.25">
      <c r="A3357" s="276" t="s">
        <v>6483</v>
      </c>
      <c r="B3357" s="277" t="s">
        <v>1550</v>
      </c>
      <c r="C3357" s="277" t="s">
        <v>274</v>
      </c>
      <c r="D3357" s="278" t="s">
        <v>294</v>
      </c>
      <c r="E3357" s="102" t="s">
        <v>275</v>
      </c>
      <c r="F3357" s="102" t="s">
        <v>6486</v>
      </c>
      <c r="G3357" s="103"/>
      <c r="H3357" s="103">
        <v>45772</v>
      </c>
      <c r="I3357" s="102" t="s">
        <v>284</v>
      </c>
      <c r="J3357" s="102" t="s">
        <v>1</v>
      </c>
      <c r="K3357" s="102" t="s">
        <v>296</v>
      </c>
      <c r="L3357" s="102" t="str">
        <f>[2]!Table1[[#This Row],[Orgn]]&amp;"-"&amp;[2]!Table1[[#This Row],[Dest]]</f>
        <v>SSH-NAP</v>
      </c>
      <c r="M3357" s="102" t="str">
        <f t="shared" si="52"/>
        <v>ADT</v>
      </c>
      <c r="N3357" s="102">
        <f>WEEKDAY([2]!Table1[[#This Row],[Travel Date]],2)</f>
        <v>6</v>
      </c>
      <c r="P3357" s="102">
        <v>1</v>
      </c>
    </row>
    <row r="3358" spans="1:16" x14ac:dyDescent="0.25">
      <c r="A3358" s="276" t="s">
        <v>6483</v>
      </c>
      <c r="B3358" s="277" t="s">
        <v>4386</v>
      </c>
      <c r="C3358" s="277" t="s">
        <v>277</v>
      </c>
      <c r="D3358" s="278" t="s">
        <v>294</v>
      </c>
      <c r="E3358" s="102" t="s">
        <v>275</v>
      </c>
      <c r="F3358" s="102" t="s">
        <v>6487</v>
      </c>
      <c r="G3358" s="103"/>
      <c r="H3358" s="103">
        <v>45772</v>
      </c>
      <c r="I3358" s="102" t="s">
        <v>284</v>
      </c>
      <c r="J3358" s="102" t="s">
        <v>1</v>
      </c>
      <c r="K3358" s="102" t="s">
        <v>296</v>
      </c>
      <c r="L3358" s="102" t="str">
        <f>[2]!Table1[[#This Row],[Orgn]]&amp;"-"&amp;[2]!Table1[[#This Row],[Dest]]</f>
        <v>SSH-NAP</v>
      </c>
      <c r="M3358" s="102" t="str">
        <f t="shared" si="52"/>
        <v>ADT</v>
      </c>
      <c r="N3358" s="102">
        <f>WEEKDAY([2]!Table1[[#This Row],[Travel Date]],2)</f>
        <v>6</v>
      </c>
      <c r="P3358" s="102">
        <v>1</v>
      </c>
    </row>
    <row r="3359" spans="1:16" x14ac:dyDescent="0.25">
      <c r="A3359" s="276" t="s">
        <v>6483</v>
      </c>
      <c r="B3359" s="277" t="s">
        <v>4388</v>
      </c>
      <c r="C3359" s="277" t="s">
        <v>274</v>
      </c>
      <c r="D3359" s="278" t="s">
        <v>294</v>
      </c>
      <c r="E3359" s="102" t="s">
        <v>275</v>
      </c>
      <c r="F3359" s="102" t="s">
        <v>6488</v>
      </c>
      <c r="G3359" s="103"/>
      <c r="H3359" s="103">
        <v>45772</v>
      </c>
      <c r="I3359" s="102" t="s">
        <v>284</v>
      </c>
      <c r="J3359" s="102" t="s">
        <v>1</v>
      </c>
      <c r="K3359" s="102" t="s">
        <v>296</v>
      </c>
      <c r="L3359" s="102" t="str">
        <f>[2]!Table1[[#This Row],[Orgn]]&amp;"-"&amp;[2]!Table1[[#This Row],[Dest]]</f>
        <v>SSH-NAP</v>
      </c>
      <c r="M3359" s="102" t="str">
        <f t="shared" si="52"/>
        <v>ADT</v>
      </c>
      <c r="N3359" s="102">
        <f>WEEKDAY([2]!Table1[[#This Row],[Travel Date]],2)</f>
        <v>6</v>
      </c>
      <c r="P3359" s="102">
        <v>1</v>
      </c>
    </row>
    <row r="3360" spans="1:16" x14ac:dyDescent="0.25">
      <c r="A3360" s="276" t="s">
        <v>6489</v>
      </c>
      <c r="B3360" s="277" t="s">
        <v>1726</v>
      </c>
      <c r="C3360" s="277" t="s">
        <v>277</v>
      </c>
      <c r="D3360" s="278" t="s">
        <v>294</v>
      </c>
      <c r="E3360" s="102" t="s">
        <v>275</v>
      </c>
      <c r="F3360" s="102" t="s">
        <v>6490</v>
      </c>
      <c r="G3360" s="103"/>
      <c r="H3360" s="103">
        <v>45772</v>
      </c>
      <c r="I3360" s="102" t="s">
        <v>284</v>
      </c>
      <c r="J3360" s="102" t="s">
        <v>1</v>
      </c>
      <c r="K3360" s="102" t="s">
        <v>296</v>
      </c>
      <c r="L3360" s="102" t="str">
        <f>[2]!Table1[[#This Row],[Orgn]]&amp;"-"&amp;[2]!Table1[[#This Row],[Dest]]</f>
        <v>SSH-NAP</v>
      </c>
      <c r="M3360" s="102" t="str">
        <f t="shared" si="52"/>
        <v>ADT</v>
      </c>
      <c r="N3360" s="102">
        <f>WEEKDAY([2]!Table1[[#This Row],[Travel Date]],2)</f>
        <v>6</v>
      </c>
      <c r="P3360" s="102">
        <v>1</v>
      </c>
    </row>
    <row r="3361" spans="1:16" x14ac:dyDescent="0.25">
      <c r="A3361" s="276" t="s">
        <v>6491</v>
      </c>
      <c r="B3361" s="277" t="s">
        <v>2041</v>
      </c>
      <c r="C3361" s="277" t="s">
        <v>277</v>
      </c>
      <c r="D3361" s="278" t="s">
        <v>294</v>
      </c>
      <c r="E3361" s="102" t="s">
        <v>275</v>
      </c>
      <c r="F3361" s="102" t="s">
        <v>6492</v>
      </c>
      <c r="G3361" s="103"/>
      <c r="H3361" s="103">
        <v>45772</v>
      </c>
      <c r="I3361" s="102" t="s">
        <v>284</v>
      </c>
      <c r="J3361" s="102" t="s">
        <v>1</v>
      </c>
      <c r="K3361" s="102" t="s">
        <v>296</v>
      </c>
      <c r="L3361" s="102" t="str">
        <f>[2]!Table1[[#This Row],[Orgn]]&amp;"-"&amp;[2]!Table1[[#This Row],[Dest]]</f>
        <v>SSH-NAP</v>
      </c>
      <c r="M3361" s="102" t="str">
        <f t="shared" si="52"/>
        <v>ADT</v>
      </c>
      <c r="N3361" s="102">
        <f>WEEKDAY([2]!Table1[[#This Row],[Travel Date]],2)</f>
        <v>6</v>
      </c>
      <c r="P3361" s="102">
        <v>1</v>
      </c>
    </row>
    <row r="3362" spans="1:16" x14ac:dyDescent="0.25">
      <c r="A3362" s="276" t="s">
        <v>6493</v>
      </c>
      <c r="B3362" s="277" t="s">
        <v>1090</v>
      </c>
      <c r="C3362" s="277" t="s">
        <v>1075</v>
      </c>
      <c r="D3362" s="278" t="s">
        <v>294</v>
      </c>
      <c r="E3362" s="102" t="s">
        <v>275</v>
      </c>
      <c r="F3362" s="102" t="s">
        <v>6494</v>
      </c>
      <c r="G3362" s="103" t="s">
        <v>6495</v>
      </c>
      <c r="H3362" s="103">
        <v>45772</v>
      </c>
      <c r="I3362" s="102" t="s">
        <v>284</v>
      </c>
      <c r="J3362" s="102" t="s">
        <v>1</v>
      </c>
      <c r="K3362" s="102" t="s">
        <v>296</v>
      </c>
      <c r="L3362" s="102" t="str">
        <f>[2]!Table1[[#This Row],[Orgn]]&amp;"-"&amp;[2]!Table1[[#This Row],[Dest]]</f>
        <v>SSH-NAP</v>
      </c>
      <c r="M3362" s="102" t="str">
        <f t="shared" si="52"/>
        <v>CHD</v>
      </c>
      <c r="N3362" s="102">
        <f>WEEKDAY([2]!Table1[[#This Row],[Travel Date]],2)</f>
        <v>6</v>
      </c>
      <c r="P3362" s="102">
        <v>1</v>
      </c>
    </row>
    <row r="3363" spans="1:16" x14ac:dyDescent="0.25">
      <c r="A3363" s="276" t="s">
        <v>6493</v>
      </c>
      <c r="B3363" s="277" t="s">
        <v>1707</v>
      </c>
      <c r="C3363" s="277" t="s">
        <v>1075</v>
      </c>
      <c r="D3363" s="278" t="s">
        <v>294</v>
      </c>
      <c r="E3363" s="102" t="s">
        <v>275</v>
      </c>
      <c r="F3363" s="102" t="s">
        <v>6496</v>
      </c>
      <c r="G3363" s="103" t="s">
        <v>6497</v>
      </c>
      <c r="H3363" s="103">
        <v>45772</v>
      </c>
      <c r="I3363" s="102" t="s">
        <v>284</v>
      </c>
      <c r="J3363" s="102" t="s">
        <v>1</v>
      </c>
      <c r="K3363" s="102" t="s">
        <v>296</v>
      </c>
      <c r="L3363" s="102" t="str">
        <f>[2]!Table1[[#This Row],[Orgn]]&amp;"-"&amp;[2]!Table1[[#This Row],[Dest]]</f>
        <v>SSH-NAP</v>
      </c>
      <c r="M3363" s="102" t="str">
        <f t="shared" si="52"/>
        <v>CHD</v>
      </c>
      <c r="N3363" s="102">
        <f>WEEKDAY([2]!Table1[[#This Row],[Travel Date]],2)</f>
        <v>6</v>
      </c>
      <c r="P3363" s="102">
        <v>1</v>
      </c>
    </row>
    <row r="3364" spans="1:16" x14ac:dyDescent="0.25">
      <c r="A3364" s="276" t="s">
        <v>6493</v>
      </c>
      <c r="B3364" s="277" t="s">
        <v>6498</v>
      </c>
      <c r="C3364" s="277" t="s">
        <v>274</v>
      </c>
      <c r="D3364" s="278" t="s">
        <v>294</v>
      </c>
      <c r="E3364" s="102" t="s">
        <v>275</v>
      </c>
      <c r="F3364" s="102" t="s">
        <v>6499</v>
      </c>
      <c r="G3364" s="103"/>
      <c r="H3364" s="103">
        <v>45772</v>
      </c>
      <c r="I3364" s="102" t="s">
        <v>284</v>
      </c>
      <c r="J3364" s="102" t="s">
        <v>1</v>
      </c>
      <c r="K3364" s="102" t="s">
        <v>296</v>
      </c>
      <c r="L3364" s="102" t="str">
        <f>[2]!Table1[[#This Row],[Orgn]]&amp;"-"&amp;[2]!Table1[[#This Row],[Dest]]</f>
        <v>SSH-NAP</v>
      </c>
      <c r="M3364" s="102" t="str">
        <f t="shared" si="52"/>
        <v>ADT</v>
      </c>
      <c r="N3364" s="102">
        <f>WEEKDAY([2]!Table1[[#This Row],[Travel Date]],2)</f>
        <v>6</v>
      </c>
      <c r="P3364" s="102">
        <v>1</v>
      </c>
    </row>
    <row r="3365" spans="1:16" x14ac:dyDescent="0.25">
      <c r="A3365" s="276" t="s">
        <v>6500</v>
      </c>
      <c r="B3365" s="277" t="s">
        <v>4394</v>
      </c>
      <c r="C3365" s="277" t="s">
        <v>1075</v>
      </c>
      <c r="D3365" s="278" t="s">
        <v>294</v>
      </c>
      <c r="E3365" s="102" t="s">
        <v>275</v>
      </c>
      <c r="F3365" s="102" t="s">
        <v>6501</v>
      </c>
      <c r="G3365" s="103">
        <v>42630</v>
      </c>
      <c r="H3365" s="103">
        <v>45772</v>
      </c>
      <c r="I3365" s="102" t="s">
        <v>284</v>
      </c>
      <c r="J3365" s="102" t="s">
        <v>1</v>
      </c>
      <c r="K3365" s="102" t="s">
        <v>296</v>
      </c>
      <c r="L3365" s="102" t="str">
        <f>[2]!Table1[[#This Row],[Orgn]]&amp;"-"&amp;[2]!Table1[[#This Row],[Dest]]</f>
        <v>SSH-NAP</v>
      </c>
      <c r="M3365" s="102" t="str">
        <f t="shared" si="52"/>
        <v>CHD</v>
      </c>
      <c r="N3365" s="102">
        <f>WEEKDAY([2]!Table1[[#This Row],[Travel Date]],2)</f>
        <v>6</v>
      </c>
      <c r="P3365" s="102">
        <v>1</v>
      </c>
    </row>
    <row r="3366" spans="1:16" x14ac:dyDescent="0.25">
      <c r="A3366" s="276" t="s">
        <v>6502</v>
      </c>
      <c r="B3366" s="277" t="s">
        <v>1660</v>
      </c>
      <c r="C3366" s="277" t="s">
        <v>274</v>
      </c>
      <c r="D3366" s="278" t="s">
        <v>294</v>
      </c>
      <c r="E3366" s="102" t="s">
        <v>275</v>
      </c>
      <c r="F3366" s="102" t="s">
        <v>6503</v>
      </c>
      <c r="G3366" s="103"/>
      <c r="H3366" s="103">
        <v>45772</v>
      </c>
      <c r="I3366" s="102" t="s">
        <v>284</v>
      </c>
      <c r="J3366" s="102" t="s">
        <v>1</v>
      </c>
      <c r="K3366" s="102" t="s">
        <v>296</v>
      </c>
      <c r="L3366" s="102" t="str">
        <f>[2]!Table1[[#This Row],[Orgn]]&amp;"-"&amp;[2]!Table1[[#This Row],[Dest]]</f>
        <v>SSH-NAP</v>
      </c>
      <c r="M3366" s="102" t="str">
        <f t="shared" si="52"/>
        <v>ADT</v>
      </c>
      <c r="N3366" s="102">
        <f>WEEKDAY([2]!Table1[[#This Row],[Travel Date]],2)</f>
        <v>6</v>
      </c>
      <c r="P3366" s="102">
        <v>1</v>
      </c>
    </row>
    <row r="3367" spans="1:16" x14ac:dyDescent="0.25">
      <c r="A3367" s="276" t="s">
        <v>6502</v>
      </c>
      <c r="B3367" s="277" t="s">
        <v>2101</v>
      </c>
      <c r="C3367" s="277" t="s">
        <v>277</v>
      </c>
      <c r="D3367" s="278" t="s">
        <v>294</v>
      </c>
      <c r="E3367" s="102" t="s">
        <v>275</v>
      </c>
      <c r="F3367" s="102" t="s">
        <v>6504</v>
      </c>
      <c r="G3367" s="103"/>
      <c r="H3367" s="103">
        <v>45772</v>
      </c>
      <c r="I3367" s="102" t="s">
        <v>284</v>
      </c>
      <c r="J3367" s="102" t="s">
        <v>1</v>
      </c>
      <c r="K3367" s="102" t="s">
        <v>296</v>
      </c>
      <c r="L3367" s="102" t="str">
        <f>[2]!Table1[[#This Row],[Orgn]]&amp;"-"&amp;[2]!Table1[[#This Row],[Dest]]</f>
        <v>SSH-NAP</v>
      </c>
      <c r="M3367" s="102" t="str">
        <f t="shared" si="52"/>
        <v>ADT</v>
      </c>
      <c r="N3367" s="102">
        <f>WEEKDAY([2]!Table1[[#This Row],[Travel Date]],2)</f>
        <v>6</v>
      </c>
      <c r="P3367" s="102">
        <v>1</v>
      </c>
    </row>
    <row r="3368" spans="1:16" x14ac:dyDescent="0.25">
      <c r="A3368" s="276" t="s">
        <v>1336</v>
      </c>
      <c r="B3368" s="277" t="s">
        <v>1930</v>
      </c>
      <c r="C3368" s="277" t="s">
        <v>274</v>
      </c>
      <c r="D3368" s="278" t="s">
        <v>294</v>
      </c>
      <c r="E3368" s="102" t="s">
        <v>275</v>
      </c>
      <c r="F3368" s="102" t="s">
        <v>6505</v>
      </c>
      <c r="G3368" s="103"/>
      <c r="H3368" s="103">
        <v>45772</v>
      </c>
      <c r="I3368" s="102" t="s">
        <v>284</v>
      </c>
      <c r="J3368" s="102" t="s">
        <v>1</v>
      </c>
      <c r="K3368" s="102" t="s">
        <v>296</v>
      </c>
      <c r="L3368" s="102" t="str">
        <f>[2]!Table1[[#This Row],[Orgn]]&amp;"-"&amp;[2]!Table1[[#This Row],[Dest]]</f>
        <v>SSH-NAP</v>
      </c>
      <c r="M3368" s="102" t="str">
        <f t="shared" si="52"/>
        <v>ADT</v>
      </c>
      <c r="N3368" s="102">
        <f>WEEKDAY([2]!Table1[[#This Row],[Travel Date]],2)</f>
        <v>6</v>
      </c>
      <c r="P3368" s="102">
        <v>1</v>
      </c>
    </row>
    <row r="3369" spans="1:16" x14ac:dyDescent="0.25">
      <c r="A3369" s="276" t="s">
        <v>6506</v>
      </c>
      <c r="B3369" s="277" t="s">
        <v>1202</v>
      </c>
      <c r="C3369" s="277" t="s">
        <v>277</v>
      </c>
      <c r="D3369" s="278" t="s">
        <v>294</v>
      </c>
      <c r="E3369" s="102" t="s">
        <v>275</v>
      </c>
      <c r="F3369" s="102" t="s">
        <v>6507</v>
      </c>
      <c r="G3369" s="103"/>
      <c r="H3369" s="103">
        <v>45772</v>
      </c>
      <c r="I3369" s="102" t="s">
        <v>284</v>
      </c>
      <c r="J3369" s="102" t="s">
        <v>1</v>
      </c>
      <c r="K3369" s="102" t="s">
        <v>296</v>
      </c>
      <c r="L3369" s="102" t="str">
        <f>[2]!Table1[[#This Row],[Orgn]]&amp;"-"&amp;[2]!Table1[[#This Row],[Dest]]</f>
        <v>SSH-NAP</v>
      </c>
      <c r="M3369" s="102" t="str">
        <f t="shared" si="52"/>
        <v>ADT</v>
      </c>
      <c r="N3369" s="102">
        <f>WEEKDAY([2]!Table1[[#This Row],[Travel Date]],2)</f>
        <v>6</v>
      </c>
      <c r="P3369" s="102">
        <v>1</v>
      </c>
    </row>
    <row r="3370" spans="1:16" x14ac:dyDescent="0.25">
      <c r="A3370" s="276" t="s">
        <v>6506</v>
      </c>
      <c r="B3370" s="277" t="s">
        <v>1275</v>
      </c>
      <c r="C3370" s="277" t="s">
        <v>274</v>
      </c>
      <c r="D3370" s="278" t="s">
        <v>294</v>
      </c>
      <c r="E3370" s="102" t="s">
        <v>275</v>
      </c>
      <c r="F3370" s="102" t="s">
        <v>6508</v>
      </c>
      <c r="G3370" s="103"/>
      <c r="H3370" s="103">
        <v>45772</v>
      </c>
      <c r="I3370" s="102" t="s">
        <v>284</v>
      </c>
      <c r="J3370" s="102" t="s">
        <v>1</v>
      </c>
      <c r="K3370" s="102" t="s">
        <v>296</v>
      </c>
      <c r="L3370" s="102" t="str">
        <f>[2]!Table1[[#This Row],[Orgn]]&amp;"-"&amp;[2]!Table1[[#This Row],[Dest]]</f>
        <v>SSH-NAP</v>
      </c>
      <c r="M3370" s="102" t="str">
        <f t="shared" si="52"/>
        <v>ADT</v>
      </c>
      <c r="N3370" s="102">
        <f>WEEKDAY([2]!Table1[[#This Row],[Travel Date]],2)</f>
        <v>6</v>
      </c>
      <c r="P3370" s="102">
        <v>1</v>
      </c>
    </row>
    <row r="3371" spans="1:16" x14ac:dyDescent="0.25">
      <c r="A3371" s="276" t="s">
        <v>6509</v>
      </c>
      <c r="B3371" s="277" t="s">
        <v>1919</v>
      </c>
      <c r="C3371" s="277" t="s">
        <v>277</v>
      </c>
      <c r="D3371" s="278" t="s">
        <v>294</v>
      </c>
      <c r="E3371" s="102" t="s">
        <v>275</v>
      </c>
      <c r="F3371" s="102" t="s">
        <v>6510</v>
      </c>
      <c r="G3371" s="103"/>
      <c r="H3371" s="103">
        <v>45772</v>
      </c>
      <c r="I3371" s="102" t="s">
        <v>284</v>
      </c>
      <c r="J3371" s="102" t="s">
        <v>1</v>
      </c>
      <c r="K3371" s="102" t="s">
        <v>296</v>
      </c>
      <c r="L3371" s="102" t="str">
        <f>[2]!Table1[[#This Row],[Orgn]]&amp;"-"&amp;[2]!Table1[[#This Row],[Dest]]</f>
        <v>SSH-NAP</v>
      </c>
      <c r="M3371" s="102" t="str">
        <f t="shared" si="52"/>
        <v>ADT</v>
      </c>
      <c r="N3371" s="102">
        <f>WEEKDAY([2]!Table1[[#This Row],[Travel Date]],2)</f>
        <v>6</v>
      </c>
      <c r="P3371" s="102">
        <v>1</v>
      </c>
    </row>
    <row r="3372" spans="1:16" x14ac:dyDescent="0.25">
      <c r="A3372" s="276" t="s">
        <v>6511</v>
      </c>
      <c r="B3372" s="277" t="s">
        <v>1924</v>
      </c>
      <c r="C3372" s="277" t="s">
        <v>277</v>
      </c>
      <c r="D3372" s="278" t="s">
        <v>294</v>
      </c>
      <c r="E3372" s="102" t="s">
        <v>275</v>
      </c>
      <c r="F3372" s="102" t="s">
        <v>6512</v>
      </c>
      <c r="G3372" s="103"/>
      <c r="H3372" s="103">
        <v>45772</v>
      </c>
      <c r="I3372" s="102" t="s">
        <v>284</v>
      </c>
      <c r="J3372" s="102" t="s">
        <v>1</v>
      </c>
      <c r="K3372" s="102" t="s">
        <v>296</v>
      </c>
      <c r="L3372" s="102" t="str">
        <f>[2]!Table1[[#This Row],[Orgn]]&amp;"-"&amp;[2]!Table1[[#This Row],[Dest]]</f>
        <v>SSH-NAP</v>
      </c>
      <c r="M3372" s="102" t="str">
        <f t="shared" si="52"/>
        <v>ADT</v>
      </c>
      <c r="N3372" s="102">
        <f>WEEKDAY([2]!Table1[[#This Row],[Travel Date]],2)</f>
        <v>6</v>
      </c>
      <c r="P3372" s="102">
        <v>1</v>
      </c>
    </row>
    <row r="3373" spans="1:16" x14ac:dyDescent="0.25">
      <c r="A3373" s="276" t="s">
        <v>6513</v>
      </c>
      <c r="B3373" s="277" t="s">
        <v>1554</v>
      </c>
      <c r="C3373" s="277" t="s">
        <v>274</v>
      </c>
      <c r="D3373" s="278" t="s">
        <v>294</v>
      </c>
      <c r="E3373" s="102" t="s">
        <v>275</v>
      </c>
      <c r="F3373" s="102" t="s">
        <v>6514</v>
      </c>
      <c r="G3373" s="103"/>
      <c r="H3373" s="103">
        <v>45772</v>
      </c>
      <c r="I3373" s="102" t="s">
        <v>284</v>
      </c>
      <c r="J3373" s="102" t="s">
        <v>1</v>
      </c>
      <c r="K3373" s="102" t="s">
        <v>296</v>
      </c>
      <c r="L3373" s="102" t="str">
        <f>[2]!Table1[[#This Row],[Orgn]]&amp;"-"&amp;[2]!Table1[[#This Row],[Dest]]</f>
        <v>SSH-NAP</v>
      </c>
      <c r="M3373" s="102" t="str">
        <f t="shared" si="52"/>
        <v>ADT</v>
      </c>
      <c r="N3373" s="102">
        <f>WEEKDAY([2]!Table1[[#This Row],[Travel Date]],2)</f>
        <v>6</v>
      </c>
      <c r="P3373" s="102">
        <v>1</v>
      </c>
    </row>
    <row r="3374" spans="1:16" x14ac:dyDescent="0.25">
      <c r="A3374" s="276" t="s">
        <v>6513</v>
      </c>
      <c r="B3374" s="277" t="s">
        <v>1175</v>
      </c>
      <c r="C3374" s="277" t="s">
        <v>1075</v>
      </c>
      <c r="D3374" s="278" t="s">
        <v>294</v>
      </c>
      <c r="E3374" s="102" t="s">
        <v>275</v>
      </c>
      <c r="F3374" s="102" t="s">
        <v>6515</v>
      </c>
      <c r="G3374" s="103">
        <v>44764</v>
      </c>
      <c r="H3374" s="103">
        <v>45772</v>
      </c>
      <c r="I3374" s="102" t="s">
        <v>284</v>
      </c>
      <c r="J3374" s="102" t="s">
        <v>1</v>
      </c>
      <c r="K3374" s="102" t="s">
        <v>296</v>
      </c>
      <c r="L3374" s="102" t="str">
        <f>[2]!Table1[[#This Row],[Orgn]]&amp;"-"&amp;[2]!Table1[[#This Row],[Dest]]</f>
        <v>SSH-NAP</v>
      </c>
      <c r="M3374" s="102" t="str">
        <f t="shared" si="52"/>
        <v>CHD</v>
      </c>
      <c r="N3374" s="102">
        <f>WEEKDAY([2]!Table1[[#This Row],[Travel Date]],2)</f>
        <v>6</v>
      </c>
      <c r="P3374" s="102">
        <v>1</v>
      </c>
    </row>
    <row r="3375" spans="1:16" x14ac:dyDescent="0.25">
      <c r="A3375" s="276" t="s">
        <v>6513</v>
      </c>
      <c r="B3375" s="277" t="s">
        <v>1911</v>
      </c>
      <c r="C3375" s="277" t="s">
        <v>1075</v>
      </c>
      <c r="D3375" s="278" t="s">
        <v>294</v>
      </c>
      <c r="E3375" s="102" t="s">
        <v>275</v>
      </c>
      <c r="F3375" s="102" t="s">
        <v>6516</v>
      </c>
      <c r="G3375" s="103">
        <v>43931</v>
      </c>
      <c r="H3375" s="103">
        <v>45772</v>
      </c>
      <c r="I3375" s="102" t="s">
        <v>284</v>
      </c>
      <c r="J3375" s="102" t="s">
        <v>1</v>
      </c>
      <c r="K3375" s="102" t="s">
        <v>296</v>
      </c>
      <c r="L3375" s="102" t="str">
        <f>[2]!Table1[[#This Row],[Orgn]]&amp;"-"&amp;[2]!Table1[[#This Row],[Dest]]</f>
        <v>SSH-NAP</v>
      </c>
      <c r="M3375" s="102" t="str">
        <f t="shared" si="52"/>
        <v>CHD</v>
      </c>
      <c r="N3375" s="102">
        <f>WEEKDAY([2]!Table1[[#This Row],[Travel Date]],2)</f>
        <v>6</v>
      </c>
      <c r="P3375" s="102">
        <v>1</v>
      </c>
    </row>
    <row r="3376" spans="1:16" x14ac:dyDescent="0.25">
      <c r="A3376" s="276" t="s">
        <v>6517</v>
      </c>
      <c r="B3376" s="277" t="s">
        <v>1712</v>
      </c>
      <c r="C3376" s="277" t="s">
        <v>277</v>
      </c>
      <c r="D3376" s="278" t="s">
        <v>294</v>
      </c>
      <c r="E3376" s="102" t="s">
        <v>275</v>
      </c>
      <c r="F3376" s="102" t="s">
        <v>6518</v>
      </c>
      <c r="G3376" s="103"/>
      <c r="H3376" s="103">
        <v>45772</v>
      </c>
      <c r="I3376" s="102" t="s">
        <v>284</v>
      </c>
      <c r="J3376" s="102" t="s">
        <v>1</v>
      </c>
      <c r="K3376" s="102" t="s">
        <v>296</v>
      </c>
      <c r="L3376" s="102" t="str">
        <f>[2]!Table1[[#This Row],[Orgn]]&amp;"-"&amp;[2]!Table1[[#This Row],[Dest]]</f>
        <v>SSH-NAP</v>
      </c>
      <c r="M3376" s="102" t="str">
        <f t="shared" si="52"/>
        <v>ADT</v>
      </c>
      <c r="N3376" s="102">
        <f>WEEKDAY([2]!Table1[[#This Row],[Travel Date]],2)</f>
        <v>6</v>
      </c>
      <c r="P3376" s="102">
        <v>1</v>
      </c>
    </row>
    <row r="3377" spans="1:16" x14ac:dyDescent="0.25">
      <c r="A3377" s="276" t="s">
        <v>6519</v>
      </c>
      <c r="B3377" s="277" t="s">
        <v>1924</v>
      </c>
      <c r="C3377" s="277" t="s">
        <v>277</v>
      </c>
      <c r="D3377" s="278" t="s">
        <v>294</v>
      </c>
      <c r="E3377" s="102" t="s">
        <v>275</v>
      </c>
      <c r="F3377" s="102" t="s">
        <v>6520</v>
      </c>
      <c r="G3377" s="103"/>
      <c r="H3377" s="103">
        <v>45772</v>
      </c>
      <c r="I3377" s="102" t="s">
        <v>284</v>
      </c>
      <c r="J3377" s="102" t="s">
        <v>1</v>
      </c>
      <c r="K3377" s="102" t="s">
        <v>296</v>
      </c>
      <c r="L3377" s="102" t="str">
        <f>[2]!Table1[[#This Row],[Orgn]]&amp;"-"&amp;[2]!Table1[[#This Row],[Dest]]</f>
        <v>SSH-NAP</v>
      </c>
      <c r="M3377" s="102" t="str">
        <f t="shared" si="52"/>
        <v>ADT</v>
      </c>
      <c r="N3377" s="102">
        <f>WEEKDAY([2]!Table1[[#This Row],[Travel Date]],2)</f>
        <v>6</v>
      </c>
      <c r="P3377" s="102">
        <v>1</v>
      </c>
    </row>
    <row r="3378" spans="1:16" x14ac:dyDescent="0.25">
      <c r="A3378" s="276" t="s">
        <v>4416</v>
      </c>
      <c r="B3378" s="277" t="s">
        <v>1643</v>
      </c>
      <c r="C3378" s="277" t="s">
        <v>277</v>
      </c>
      <c r="D3378" s="278" t="s">
        <v>294</v>
      </c>
      <c r="E3378" s="102" t="s">
        <v>275</v>
      </c>
      <c r="F3378" s="102" t="s">
        <v>6521</v>
      </c>
      <c r="G3378" s="103"/>
      <c r="H3378" s="103">
        <v>45772</v>
      </c>
      <c r="I3378" s="102" t="s">
        <v>284</v>
      </c>
      <c r="J3378" s="102" t="s">
        <v>1</v>
      </c>
      <c r="K3378" s="102" t="s">
        <v>296</v>
      </c>
      <c r="L3378" s="102" t="str">
        <f>[2]!Table1[[#This Row],[Orgn]]&amp;"-"&amp;[2]!Table1[[#This Row],[Dest]]</f>
        <v>SSH-NAP</v>
      </c>
      <c r="M3378" s="102" t="str">
        <f t="shared" si="52"/>
        <v>ADT</v>
      </c>
      <c r="N3378" s="102">
        <f>WEEKDAY([2]!Table1[[#This Row],[Travel Date]],2)</f>
        <v>6</v>
      </c>
      <c r="P3378" s="102">
        <v>1</v>
      </c>
    </row>
    <row r="3379" spans="1:16" x14ac:dyDescent="0.25">
      <c r="A3379" s="276" t="s">
        <v>4418</v>
      </c>
      <c r="B3379" s="277" t="s">
        <v>4419</v>
      </c>
      <c r="C3379" s="277" t="s">
        <v>274</v>
      </c>
      <c r="D3379" s="278" t="s">
        <v>294</v>
      </c>
      <c r="E3379" s="102" t="s">
        <v>275</v>
      </c>
      <c r="F3379" s="102" t="s">
        <v>6522</v>
      </c>
      <c r="G3379" s="103"/>
      <c r="H3379" s="103">
        <v>45772</v>
      </c>
      <c r="I3379" s="102" t="s">
        <v>284</v>
      </c>
      <c r="J3379" s="102" t="s">
        <v>1</v>
      </c>
      <c r="K3379" s="102" t="s">
        <v>296</v>
      </c>
      <c r="L3379" s="102" t="str">
        <f>[2]!Table1[[#This Row],[Orgn]]&amp;"-"&amp;[2]!Table1[[#This Row],[Dest]]</f>
        <v>SSH-NAP</v>
      </c>
      <c r="M3379" s="102" t="str">
        <f t="shared" si="52"/>
        <v>ADT</v>
      </c>
      <c r="N3379" s="102">
        <f>WEEKDAY([2]!Table1[[#This Row],[Travel Date]],2)</f>
        <v>6</v>
      </c>
      <c r="P3379" s="102">
        <v>1</v>
      </c>
    </row>
    <row r="3380" spans="1:16" x14ac:dyDescent="0.25">
      <c r="A3380" s="276" t="s">
        <v>4418</v>
      </c>
      <c r="B3380" s="277" t="s">
        <v>4421</v>
      </c>
      <c r="C3380" s="277" t="s">
        <v>274</v>
      </c>
      <c r="D3380" s="278" t="s">
        <v>294</v>
      </c>
      <c r="E3380" s="102" t="s">
        <v>275</v>
      </c>
      <c r="F3380" s="102" t="s">
        <v>4422</v>
      </c>
      <c r="G3380" s="103"/>
      <c r="H3380" s="103">
        <v>45772</v>
      </c>
      <c r="I3380" s="102" t="s">
        <v>284</v>
      </c>
      <c r="J3380" s="102" t="s">
        <v>1</v>
      </c>
      <c r="K3380" s="102" t="s">
        <v>296</v>
      </c>
      <c r="L3380" s="102" t="str">
        <f>[2]!Table1[[#This Row],[Orgn]]&amp;"-"&amp;[2]!Table1[[#This Row],[Dest]]</f>
        <v>SSH-NAP</v>
      </c>
      <c r="M3380" s="102" t="str">
        <f t="shared" si="52"/>
        <v>ADT</v>
      </c>
      <c r="N3380" s="102">
        <f>WEEKDAY([2]!Table1[[#This Row],[Travel Date]],2)</f>
        <v>6</v>
      </c>
      <c r="P3380" s="102">
        <v>1</v>
      </c>
    </row>
    <row r="3381" spans="1:16" x14ac:dyDescent="0.25">
      <c r="A3381" s="276" t="s">
        <v>4427</v>
      </c>
      <c r="B3381" s="277" t="s">
        <v>1987</v>
      </c>
      <c r="C3381" s="277" t="s">
        <v>277</v>
      </c>
      <c r="D3381" s="278" t="s">
        <v>294</v>
      </c>
      <c r="E3381" s="102" t="s">
        <v>275</v>
      </c>
      <c r="F3381" s="102" t="s">
        <v>6523</v>
      </c>
      <c r="G3381" s="103"/>
      <c r="H3381" s="103">
        <v>45772</v>
      </c>
      <c r="I3381" s="102" t="s">
        <v>284</v>
      </c>
      <c r="J3381" s="102" t="s">
        <v>1</v>
      </c>
      <c r="K3381" s="102" t="s">
        <v>296</v>
      </c>
      <c r="L3381" s="102" t="str">
        <f>[2]!Table1[[#This Row],[Orgn]]&amp;"-"&amp;[2]!Table1[[#This Row],[Dest]]</f>
        <v>SSH-NAP</v>
      </c>
      <c r="M3381" s="102" t="str">
        <f t="shared" si="52"/>
        <v>ADT</v>
      </c>
      <c r="N3381" s="102">
        <f>WEEKDAY([2]!Table1[[#This Row],[Travel Date]],2)</f>
        <v>6</v>
      </c>
      <c r="P3381" s="102">
        <v>1</v>
      </c>
    </row>
    <row r="3382" spans="1:16" x14ac:dyDescent="0.25">
      <c r="A3382" s="276" t="s">
        <v>4432</v>
      </c>
      <c r="B3382" s="277" t="s">
        <v>1717</v>
      </c>
      <c r="C3382" s="277" t="s">
        <v>277</v>
      </c>
      <c r="D3382" s="278" t="s">
        <v>294</v>
      </c>
      <c r="E3382" s="102" t="s">
        <v>275</v>
      </c>
      <c r="F3382" s="102" t="s">
        <v>6524</v>
      </c>
      <c r="G3382" s="103"/>
      <c r="H3382" s="103">
        <v>45772</v>
      </c>
      <c r="I3382" s="102" t="s">
        <v>284</v>
      </c>
      <c r="J3382" s="102" t="s">
        <v>1</v>
      </c>
      <c r="K3382" s="102" t="s">
        <v>296</v>
      </c>
      <c r="L3382" s="102" t="str">
        <f>[2]!Table1[[#This Row],[Orgn]]&amp;"-"&amp;[2]!Table1[[#This Row],[Dest]]</f>
        <v>SSH-NAP</v>
      </c>
      <c r="M3382" s="102" t="str">
        <f t="shared" si="52"/>
        <v>ADT</v>
      </c>
      <c r="N3382" s="102">
        <f>WEEKDAY([2]!Table1[[#This Row],[Travel Date]],2)</f>
        <v>6</v>
      </c>
      <c r="P3382" s="102">
        <v>1</v>
      </c>
    </row>
    <row r="3383" spans="1:16" x14ac:dyDescent="0.25">
      <c r="A3383" s="276" t="s">
        <v>6525</v>
      </c>
      <c r="B3383" s="277" t="s">
        <v>1224</v>
      </c>
      <c r="C3383" s="277" t="s">
        <v>274</v>
      </c>
      <c r="D3383" s="278" t="s">
        <v>294</v>
      </c>
      <c r="E3383" s="102" t="s">
        <v>275</v>
      </c>
      <c r="F3383" s="102" t="s">
        <v>6526</v>
      </c>
      <c r="G3383" s="103"/>
      <c r="H3383" s="103">
        <v>45772</v>
      </c>
      <c r="I3383" s="102" t="s">
        <v>284</v>
      </c>
      <c r="J3383" s="102" t="s">
        <v>1</v>
      </c>
      <c r="K3383" s="102" t="s">
        <v>296</v>
      </c>
      <c r="L3383" s="102" t="str">
        <f>[2]!Table1[[#This Row],[Orgn]]&amp;"-"&amp;[2]!Table1[[#This Row],[Dest]]</f>
        <v>SSH-NAP</v>
      </c>
      <c r="M3383" s="102" t="str">
        <f t="shared" si="52"/>
        <v>ADT</v>
      </c>
      <c r="N3383" s="102">
        <f>WEEKDAY([2]!Table1[[#This Row],[Travel Date]],2)</f>
        <v>6</v>
      </c>
      <c r="P3383" s="102">
        <v>1</v>
      </c>
    </row>
    <row r="3384" spans="1:16" x14ac:dyDescent="0.25">
      <c r="A3384" s="276" t="s">
        <v>4441</v>
      </c>
      <c r="B3384" s="277" t="s">
        <v>4442</v>
      </c>
      <c r="C3384" s="277" t="s">
        <v>277</v>
      </c>
      <c r="D3384" s="278" t="s">
        <v>294</v>
      </c>
      <c r="E3384" s="102" t="s">
        <v>275</v>
      </c>
      <c r="F3384" s="102" t="s">
        <v>6527</v>
      </c>
      <c r="G3384" s="103"/>
      <c r="H3384" s="103">
        <v>45772</v>
      </c>
      <c r="I3384" s="102" t="s">
        <v>284</v>
      </c>
      <c r="J3384" s="102" t="s">
        <v>1</v>
      </c>
      <c r="K3384" s="102" t="s">
        <v>296</v>
      </c>
      <c r="L3384" s="102" t="str">
        <f>[2]!Table1[[#This Row],[Orgn]]&amp;"-"&amp;[2]!Table1[[#This Row],[Dest]]</f>
        <v>SSH-NAP</v>
      </c>
      <c r="M3384" s="102" t="str">
        <f t="shared" si="52"/>
        <v>ADT</v>
      </c>
      <c r="N3384" s="102">
        <f>WEEKDAY([2]!Table1[[#This Row],[Travel Date]],2)</f>
        <v>6</v>
      </c>
      <c r="P3384" s="102">
        <v>1</v>
      </c>
    </row>
    <row r="3385" spans="1:16" x14ac:dyDescent="0.25">
      <c r="A3385" s="276" t="s">
        <v>4441</v>
      </c>
      <c r="B3385" s="277" t="s">
        <v>4444</v>
      </c>
      <c r="C3385" s="277" t="s">
        <v>277</v>
      </c>
      <c r="D3385" s="278" t="s">
        <v>294</v>
      </c>
      <c r="E3385" s="102" t="s">
        <v>275</v>
      </c>
      <c r="F3385" s="102" t="s">
        <v>6528</v>
      </c>
      <c r="G3385" s="103"/>
      <c r="H3385" s="103">
        <v>45772</v>
      </c>
      <c r="I3385" s="102" t="s">
        <v>284</v>
      </c>
      <c r="J3385" s="102" t="s">
        <v>1</v>
      </c>
      <c r="K3385" s="102" t="s">
        <v>296</v>
      </c>
      <c r="L3385" s="102" t="str">
        <f>[2]!Table1[[#This Row],[Orgn]]&amp;"-"&amp;[2]!Table1[[#This Row],[Dest]]</f>
        <v>SSH-NAP</v>
      </c>
      <c r="M3385" s="102" t="str">
        <f t="shared" si="52"/>
        <v>ADT</v>
      </c>
      <c r="N3385" s="102">
        <f>WEEKDAY([2]!Table1[[#This Row],[Travel Date]],2)</f>
        <v>6</v>
      </c>
      <c r="P3385" s="102">
        <v>1</v>
      </c>
    </row>
    <row r="3386" spans="1:16" x14ac:dyDescent="0.25">
      <c r="A3386" s="276" t="s">
        <v>4446</v>
      </c>
      <c r="B3386" s="277" t="s">
        <v>1814</v>
      </c>
      <c r="C3386" s="277" t="s">
        <v>277</v>
      </c>
      <c r="D3386" s="278" t="s">
        <v>294</v>
      </c>
      <c r="E3386" s="102" t="s">
        <v>275</v>
      </c>
      <c r="F3386" s="102" t="s">
        <v>6529</v>
      </c>
      <c r="G3386" s="103"/>
      <c r="H3386" s="103">
        <v>45772</v>
      </c>
      <c r="I3386" s="102" t="s">
        <v>284</v>
      </c>
      <c r="J3386" s="102" t="s">
        <v>1</v>
      </c>
      <c r="K3386" s="102" t="s">
        <v>296</v>
      </c>
      <c r="L3386" s="102" t="str">
        <f>[2]!Table1[[#This Row],[Orgn]]&amp;"-"&amp;[2]!Table1[[#This Row],[Dest]]</f>
        <v>SSH-NAP</v>
      </c>
      <c r="M3386" s="102" t="str">
        <f t="shared" si="52"/>
        <v>ADT</v>
      </c>
      <c r="N3386" s="102">
        <f>WEEKDAY([2]!Table1[[#This Row],[Travel Date]],2)</f>
        <v>6</v>
      </c>
      <c r="P3386" s="102">
        <v>1</v>
      </c>
    </row>
    <row r="3387" spans="1:16" x14ac:dyDescent="0.25">
      <c r="A3387" s="276" t="s">
        <v>4446</v>
      </c>
      <c r="B3387" s="277" t="s">
        <v>4448</v>
      </c>
      <c r="C3387" s="277" t="s">
        <v>274</v>
      </c>
      <c r="D3387" s="278" t="s">
        <v>294</v>
      </c>
      <c r="E3387" s="102" t="s">
        <v>275</v>
      </c>
      <c r="F3387" s="102" t="s">
        <v>6530</v>
      </c>
      <c r="G3387" s="103"/>
      <c r="H3387" s="103">
        <v>45772</v>
      </c>
      <c r="I3387" s="102" t="s">
        <v>284</v>
      </c>
      <c r="J3387" s="102" t="s">
        <v>1</v>
      </c>
      <c r="K3387" s="102" t="s">
        <v>296</v>
      </c>
      <c r="L3387" s="102" t="str">
        <f>[2]!Table1[[#This Row],[Orgn]]&amp;"-"&amp;[2]!Table1[[#This Row],[Dest]]</f>
        <v>SSH-NAP</v>
      </c>
      <c r="M3387" s="102" t="str">
        <f t="shared" si="52"/>
        <v>ADT</v>
      </c>
      <c r="N3387" s="102">
        <f>WEEKDAY([2]!Table1[[#This Row],[Travel Date]],2)</f>
        <v>6</v>
      </c>
      <c r="P3387" s="102">
        <v>1</v>
      </c>
    </row>
    <row r="3388" spans="1:16" x14ac:dyDescent="0.25">
      <c r="A3388" s="276" t="s">
        <v>4450</v>
      </c>
      <c r="B3388" s="277" t="s">
        <v>4451</v>
      </c>
      <c r="C3388" s="277" t="s">
        <v>277</v>
      </c>
      <c r="D3388" s="278" t="s">
        <v>294</v>
      </c>
      <c r="E3388" s="102" t="s">
        <v>275</v>
      </c>
      <c r="F3388" s="102" t="s">
        <v>4452</v>
      </c>
      <c r="G3388" s="103"/>
      <c r="H3388" s="103">
        <v>45772</v>
      </c>
      <c r="I3388" s="102" t="s">
        <v>284</v>
      </c>
      <c r="J3388" s="102" t="s">
        <v>1</v>
      </c>
      <c r="K3388" s="102" t="s">
        <v>296</v>
      </c>
      <c r="L3388" s="102" t="str">
        <f>[2]!Table1[[#This Row],[Orgn]]&amp;"-"&amp;[2]!Table1[[#This Row],[Dest]]</f>
        <v>SSH-NAP</v>
      </c>
      <c r="M3388" s="102" t="str">
        <f t="shared" si="52"/>
        <v>ADT</v>
      </c>
      <c r="N3388" s="102">
        <f>WEEKDAY([2]!Table1[[#This Row],[Travel Date]],2)</f>
        <v>6</v>
      </c>
      <c r="P3388" s="102">
        <v>1</v>
      </c>
    </row>
    <row r="3389" spans="1:16" x14ac:dyDescent="0.25">
      <c r="A3389" s="276" t="s">
        <v>4453</v>
      </c>
      <c r="B3389" s="277" t="s">
        <v>1550</v>
      </c>
      <c r="C3389" s="277" t="s">
        <v>274</v>
      </c>
      <c r="D3389" s="278" t="s">
        <v>294</v>
      </c>
      <c r="E3389" s="102" t="s">
        <v>275</v>
      </c>
      <c r="F3389" s="102" t="s">
        <v>6531</v>
      </c>
      <c r="G3389" s="103"/>
      <c r="H3389" s="103">
        <v>45772</v>
      </c>
      <c r="I3389" s="102" t="s">
        <v>284</v>
      </c>
      <c r="J3389" s="102" t="s">
        <v>1</v>
      </c>
      <c r="K3389" s="102" t="s">
        <v>296</v>
      </c>
      <c r="L3389" s="102" t="str">
        <f>[2]!Table1[[#This Row],[Orgn]]&amp;"-"&amp;[2]!Table1[[#This Row],[Dest]]</f>
        <v>SSH-NAP</v>
      </c>
      <c r="M3389" s="102" t="str">
        <f t="shared" si="52"/>
        <v>ADT</v>
      </c>
      <c r="N3389" s="102">
        <f>WEEKDAY([2]!Table1[[#This Row],[Travel Date]],2)</f>
        <v>6</v>
      </c>
      <c r="P3389" s="102">
        <v>1</v>
      </c>
    </row>
    <row r="3390" spans="1:16" x14ac:dyDescent="0.25">
      <c r="A3390" s="276" t="s">
        <v>4455</v>
      </c>
      <c r="B3390" s="277" t="s">
        <v>1214</v>
      </c>
      <c r="C3390" s="277" t="s">
        <v>274</v>
      </c>
      <c r="D3390" s="278" t="s">
        <v>294</v>
      </c>
      <c r="E3390" s="102" t="s">
        <v>275</v>
      </c>
      <c r="F3390" s="102" t="s">
        <v>6532</v>
      </c>
      <c r="G3390" s="103"/>
      <c r="H3390" s="103">
        <v>45772</v>
      </c>
      <c r="I3390" s="102" t="s">
        <v>284</v>
      </c>
      <c r="J3390" s="102" t="s">
        <v>1</v>
      </c>
      <c r="K3390" s="102" t="s">
        <v>296</v>
      </c>
      <c r="L3390" s="102" t="str">
        <f>[2]!Table1[[#This Row],[Orgn]]&amp;"-"&amp;[2]!Table1[[#This Row],[Dest]]</f>
        <v>SSH-NAP</v>
      </c>
      <c r="M3390" s="102" t="str">
        <f t="shared" si="52"/>
        <v>ADT</v>
      </c>
      <c r="N3390" s="102">
        <f>WEEKDAY([2]!Table1[[#This Row],[Travel Date]],2)</f>
        <v>6</v>
      </c>
      <c r="P3390" s="102">
        <v>1</v>
      </c>
    </row>
    <row r="3391" spans="1:16" x14ac:dyDescent="0.25">
      <c r="A3391" s="276" t="s">
        <v>4455</v>
      </c>
      <c r="B3391" s="277" t="s">
        <v>4457</v>
      </c>
      <c r="C3391" s="277" t="s">
        <v>1075</v>
      </c>
      <c r="D3391" s="278" t="s">
        <v>294</v>
      </c>
      <c r="E3391" s="102" t="s">
        <v>275</v>
      </c>
      <c r="F3391" s="102" t="s">
        <v>6533</v>
      </c>
      <c r="G3391" s="103">
        <v>41656</v>
      </c>
      <c r="H3391" s="103">
        <v>45772</v>
      </c>
      <c r="I3391" s="102" t="s">
        <v>284</v>
      </c>
      <c r="J3391" s="102" t="s">
        <v>1</v>
      </c>
      <c r="K3391" s="102" t="s">
        <v>296</v>
      </c>
      <c r="L3391" s="102" t="str">
        <f>[2]!Table1[[#This Row],[Orgn]]&amp;"-"&amp;[2]!Table1[[#This Row],[Dest]]</f>
        <v>SSH-NAP</v>
      </c>
      <c r="M3391" s="102" t="str">
        <f t="shared" si="52"/>
        <v>CHD</v>
      </c>
      <c r="N3391" s="102">
        <f>WEEKDAY([2]!Table1[[#This Row],[Travel Date]],2)</f>
        <v>6</v>
      </c>
      <c r="P3391" s="102">
        <v>1</v>
      </c>
    </row>
    <row r="3392" spans="1:16" x14ac:dyDescent="0.25">
      <c r="A3392" s="276" t="s">
        <v>4459</v>
      </c>
      <c r="B3392" s="277" t="s">
        <v>4460</v>
      </c>
      <c r="C3392" s="277" t="s">
        <v>274</v>
      </c>
      <c r="D3392" s="278" t="s">
        <v>294</v>
      </c>
      <c r="E3392" s="102" t="s">
        <v>275</v>
      </c>
      <c r="F3392" s="102" t="s">
        <v>6534</v>
      </c>
      <c r="G3392" s="103" t="s">
        <v>6535</v>
      </c>
      <c r="H3392" s="103">
        <v>45772</v>
      </c>
      <c r="I3392" s="102" t="s">
        <v>284</v>
      </c>
      <c r="J3392" s="102" t="s">
        <v>1</v>
      </c>
      <c r="K3392" s="102" t="s">
        <v>296</v>
      </c>
      <c r="L3392" s="102" t="str">
        <f>[2]!Table1[[#This Row],[Orgn]]&amp;"-"&amp;[2]!Table1[[#This Row],[Dest]]</f>
        <v>SSH-NAP</v>
      </c>
      <c r="M3392" s="102" t="str">
        <f t="shared" si="52"/>
        <v>ADT</v>
      </c>
      <c r="N3392" s="102">
        <f>WEEKDAY([2]!Table1[[#This Row],[Travel Date]],2)</f>
        <v>6</v>
      </c>
      <c r="P3392" s="102">
        <v>1</v>
      </c>
    </row>
    <row r="3393" spans="1:16" x14ac:dyDescent="0.25">
      <c r="A3393" s="276" t="s">
        <v>4462</v>
      </c>
      <c r="B3393" s="277" t="s">
        <v>2030</v>
      </c>
      <c r="C3393" s="277" t="s">
        <v>274</v>
      </c>
      <c r="D3393" s="278" t="s">
        <v>294</v>
      </c>
      <c r="E3393" s="102" t="s">
        <v>275</v>
      </c>
      <c r="F3393" s="102" t="s">
        <v>6536</v>
      </c>
      <c r="G3393" s="103"/>
      <c r="H3393" s="103">
        <v>45772</v>
      </c>
      <c r="I3393" s="102" t="s">
        <v>284</v>
      </c>
      <c r="J3393" s="102" t="s">
        <v>1</v>
      </c>
      <c r="K3393" s="102" t="s">
        <v>296</v>
      </c>
      <c r="L3393" s="102" t="str">
        <f>[2]!Table1[[#This Row],[Orgn]]&amp;"-"&amp;[2]!Table1[[#This Row],[Dest]]</f>
        <v>SSH-NAP</v>
      </c>
      <c r="M3393" s="102" t="str">
        <f t="shared" si="52"/>
        <v>ADT</v>
      </c>
      <c r="N3393" s="102">
        <f>WEEKDAY([2]!Table1[[#This Row],[Travel Date]],2)</f>
        <v>6</v>
      </c>
      <c r="P3393" s="102">
        <v>1</v>
      </c>
    </row>
    <row r="3394" spans="1:16" x14ac:dyDescent="0.25">
      <c r="A3394" s="276" t="s">
        <v>4462</v>
      </c>
      <c r="B3394" s="277" t="s">
        <v>2480</v>
      </c>
      <c r="C3394" s="277" t="s">
        <v>1075</v>
      </c>
      <c r="D3394" s="278" t="s">
        <v>294</v>
      </c>
      <c r="E3394" s="102" t="s">
        <v>275</v>
      </c>
      <c r="F3394" s="102" t="s">
        <v>6537</v>
      </c>
      <c r="G3394" s="103">
        <v>42876</v>
      </c>
      <c r="H3394" s="103">
        <v>45772</v>
      </c>
      <c r="I3394" s="102" t="s">
        <v>284</v>
      </c>
      <c r="J3394" s="102" t="s">
        <v>1</v>
      </c>
      <c r="K3394" s="102" t="s">
        <v>296</v>
      </c>
      <c r="L3394" s="102" t="str">
        <f>[2]!Table1[[#This Row],[Orgn]]&amp;"-"&amp;[2]!Table1[[#This Row],[Dest]]</f>
        <v>SSH-NAP</v>
      </c>
      <c r="M3394" s="102" t="str">
        <f t="shared" ref="M3394:M3457" si="53">IF(TRIM(C3394)="INF", "INF", IF(TRIM(C3394)="CHD", "CHD", "ADT"))</f>
        <v>CHD</v>
      </c>
      <c r="N3394" s="102">
        <f>WEEKDAY([2]!Table1[[#This Row],[Travel Date]],2)</f>
        <v>6</v>
      </c>
      <c r="P3394" s="102">
        <v>1</v>
      </c>
    </row>
    <row r="3395" spans="1:16" x14ac:dyDescent="0.25">
      <c r="A3395" s="276" t="s">
        <v>4462</v>
      </c>
      <c r="B3395" s="277" t="s">
        <v>1946</v>
      </c>
      <c r="C3395" s="277" t="s">
        <v>274</v>
      </c>
      <c r="D3395" s="278" t="s">
        <v>294</v>
      </c>
      <c r="E3395" s="102" t="s">
        <v>275</v>
      </c>
      <c r="F3395" s="102" t="s">
        <v>6538</v>
      </c>
      <c r="G3395" s="103"/>
      <c r="H3395" s="103">
        <v>45772</v>
      </c>
      <c r="I3395" s="102" t="s">
        <v>284</v>
      </c>
      <c r="J3395" s="102" t="s">
        <v>1</v>
      </c>
      <c r="K3395" s="102" t="s">
        <v>296</v>
      </c>
      <c r="L3395" s="102" t="str">
        <f>[2]!Table1[[#This Row],[Orgn]]&amp;"-"&amp;[2]!Table1[[#This Row],[Dest]]</f>
        <v>SSH-NAP</v>
      </c>
      <c r="M3395" s="102" t="str">
        <f t="shared" si="53"/>
        <v>ADT</v>
      </c>
      <c r="N3395" s="102">
        <f>WEEKDAY([2]!Table1[[#This Row],[Travel Date]],2)</f>
        <v>6</v>
      </c>
      <c r="P3395" s="102">
        <v>1</v>
      </c>
    </row>
    <row r="3396" spans="1:16" x14ac:dyDescent="0.25">
      <c r="A3396" s="276" t="s">
        <v>4462</v>
      </c>
      <c r="B3396" s="277" t="s">
        <v>2016</v>
      </c>
      <c r="C3396" s="277" t="s">
        <v>1075</v>
      </c>
      <c r="D3396" s="278" t="s">
        <v>294</v>
      </c>
      <c r="E3396" s="102" t="s">
        <v>275</v>
      </c>
      <c r="F3396" s="102" t="s">
        <v>6539</v>
      </c>
      <c r="G3396" s="103">
        <v>41933</v>
      </c>
      <c r="H3396" s="103">
        <v>45772</v>
      </c>
      <c r="I3396" s="102" t="s">
        <v>284</v>
      </c>
      <c r="J3396" s="102" t="s">
        <v>1</v>
      </c>
      <c r="K3396" s="102" t="s">
        <v>296</v>
      </c>
      <c r="L3396" s="102" t="str">
        <f>[2]!Table1[[#This Row],[Orgn]]&amp;"-"&amp;[2]!Table1[[#This Row],[Dest]]</f>
        <v>SSH-NAP</v>
      </c>
      <c r="M3396" s="102" t="str">
        <f t="shared" si="53"/>
        <v>CHD</v>
      </c>
      <c r="N3396" s="102">
        <f>WEEKDAY([2]!Table1[[#This Row],[Travel Date]],2)</f>
        <v>6</v>
      </c>
      <c r="P3396" s="102">
        <v>1</v>
      </c>
    </row>
    <row r="3397" spans="1:16" x14ac:dyDescent="0.25">
      <c r="A3397" s="276" t="s">
        <v>1785</v>
      </c>
      <c r="B3397" s="277" t="s">
        <v>1386</v>
      </c>
      <c r="C3397" s="277" t="s">
        <v>277</v>
      </c>
      <c r="D3397" s="278" t="s">
        <v>294</v>
      </c>
      <c r="E3397" s="102" t="s">
        <v>275</v>
      </c>
      <c r="F3397" s="102" t="s">
        <v>6540</v>
      </c>
      <c r="G3397" s="103"/>
      <c r="H3397" s="103">
        <v>45772</v>
      </c>
      <c r="I3397" s="102" t="s">
        <v>284</v>
      </c>
      <c r="J3397" s="102" t="s">
        <v>1</v>
      </c>
      <c r="K3397" s="102" t="s">
        <v>296</v>
      </c>
      <c r="L3397" s="102" t="str">
        <f>[2]!Table1[[#This Row],[Orgn]]&amp;"-"&amp;[2]!Table1[[#This Row],[Dest]]</f>
        <v>SSH-NAP</v>
      </c>
      <c r="M3397" s="102" t="str">
        <f t="shared" si="53"/>
        <v>ADT</v>
      </c>
      <c r="N3397" s="102">
        <f>WEEKDAY([2]!Table1[[#This Row],[Travel Date]],2)</f>
        <v>6</v>
      </c>
      <c r="P3397" s="102">
        <v>1</v>
      </c>
    </row>
    <row r="3398" spans="1:16" x14ac:dyDescent="0.25">
      <c r="A3398" s="276" t="s">
        <v>1785</v>
      </c>
      <c r="B3398" s="277" t="s">
        <v>1434</v>
      </c>
      <c r="C3398" s="277" t="s">
        <v>277</v>
      </c>
      <c r="D3398" s="278" t="s">
        <v>294</v>
      </c>
      <c r="E3398" s="102" t="s">
        <v>275</v>
      </c>
      <c r="F3398" s="102" t="s">
        <v>6541</v>
      </c>
      <c r="G3398" s="103"/>
      <c r="H3398" s="103">
        <v>45772</v>
      </c>
      <c r="I3398" s="102" t="s">
        <v>284</v>
      </c>
      <c r="J3398" s="102" t="s">
        <v>1</v>
      </c>
      <c r="K3398" s="102" t="s">
        <v>296</v>
      </c>
      <c r="L3398" s="102" t="str">
        <f>[2]!Table1[[#This Row],[Orgn]]&amp;"-"&amp;[2]!Table1[[#This Row],[Dest]]</f>
        <v>SSH-NAP</v>
      </c>
      <c r="M3398" s="102" t="str">
        <f t="shared" si="53"/>
        <v>ADT</v>
      </c>
      <c r="N3398" s="102">
        <f>WEEKDAY([2]!Table1[[#This Row],[Travel Date]],2)</f>
        <v>6</v>
      </c>
      <c r="P3398" s="102">
        <v>1</v>
      </c>
    </row>
    <row r="3399" spans="1:16" x14ac:dyDescent="0.25">
      <c r="A3399" s="276" t="s">
        <v>1785</v>
      </c>
      <c r="B3399" s="277" t="s">
        <v>1089</v>
      </c>
      <c r="C3399" s="277" t="s">
        <v>274</v>
      </c>
      <c r="D3399" s="278" t="s">
        <v>294</v>
      </c>
      <c r="E3399" s="102" t="s">
        <v>275</v>
      </c>
      <c r="F3399" s="102" t="s">
        <v>6542</v>
      </c>
      <c r="G3399" s="103"/>
      <c r="H3399" s="103">
        <v>45772</v>
      </c>
      <c r="I3399" s="102" t="s">
        <v>284</v>
      </c>
      <c r="J3399" s="102" t="s">
        <v>1</v>
      </c>
      <c r="K3399" s="102" t="s">
        <v>296</v>
      </c>
      <c r="L3399" s="102" t="str">
        <f>[2]!Table1[[#This Row],[Orgn]]&amp;"-"&amp;[2]!Table1[[#This Row],[Dest]]</f>
        <v>SSH-NAP</v>
      </c>
      <c r="M3399" s="102" t="str">
        <f t="shared" si="53"/>
        <v>ADT</v>
      </c>
      <c r="N3399" s="102">
        <f>WEEKDAY([2]!Table1[[#This Row],[Travel Date]],2)</f>
        <v>6</v>
      </c>
      <c r="P3399" s="102">
        <v>1</v>
      </c>
    </row>
    <row r="3400" spans="1:16" x14ac:dyDescent="0.25">
      <c r="A3400" s="276" t="s">
        <v>1785</v>
      </c>
      <c r="B3400" s="277" t="s">
        <v>1136</v>
      </c>
      <c r="C3400" s="277" t="s">
        <v>274</v>
      </c>
      <c r="D3400" s="278" t="s">
        <v>294</v>
      </c>
      <c r="E3400" s="102" t="s">
        <v>275</v>
      </c>
      <c r="F3400" s="102" t="s">
        <v>6543</v>
      </c>
      <c r="G3400" s="103"/>
      <c r="H3400" s="103">
        <v>45772</v>
      </c>
      <c r="I3400" s="102" t="s">
        <v>284</v>
      </c>
      <c r="J3400" s="102" t="s">
        <v>1</v>
      </c>
      <c r="K3400" s="102" t="s">
        <v>296</v>
      </c>
      <c r="L3400" s="102" t="str">
        <f>[2]!Table1[[#This Row],[Orgn]]&amp;"-"&amp;[2]!Table1[[#This Row],[Dest]]</f>
        <v>SSH-NAP</v>
      </c>
      <c r="M3400" s="102" t="str">
        <f t="shared" si="53"/>
        <v>ADT</v>
      </c>
      <c r="N3400" s="102">
        <f>WEEKDAY([2]!Table1[[#This Row],[Travel Date]],2)</f>
        <v>6</v>
      </c>
      <c r="P3400" s="102">
        <v>1</v>
      </c>
    </row>
    <row r="3401" spans="1:16" x14ac:dyDescent="0.25">
      <c r="A3401" s="276" t="s">
        <v>1785</v>
      </c>
      <c r="B3401" s="277" t="s">
        <v>1648</v>
      </c>
      <c r="C3401" s="277" t="s">
        <v>274</v>
      </c>
      <c r="D3401" s="278" t="s">
        <v>294</v>
      </c>
      <c r="E3401" s="102" t="s">
        <v>275</v>
      </c>
      <c r="F3401" s="102" t="s">
        <v>6544</v>
      </c>
      <c r="G3401" s="103"/>
      <c r="H3401" s="103">
        <v>45772</v>
      </c>
      <c r="I3401" s="102" t="s">
        <v>284</v>
      </c>
      <c r="J3401" s="102" t="s">
        <v>1</v>
      </c>
      <c r="K3401" s="102" t="s">
        <v>296</v>
      </c>
      <c r="L3401" s="102" t="str">
        <f>[2]!Table1[[#This Row],[Orgn]]&amp;"-"&amp;[2]!Table1[[#This Row],[Dest]]</f>
        <v>SSH-NAP</v>
      </c>
      <c r="M3401" s="102" t="str">
        <f t="shared" si="53"/>
        <v>ADT</v>
      </c>
      <c r="N3401" s="102">
        <f>WEEKDAY([2]!Table1[[#This Row],[Travel Date]],2)</f>
        <v>6</v>
      </c>
      <c r="P3401" s="102">
        <v>1</v>
      </c>
    </row>
    <row r="3402" spans="1:16" x14ac:dyDescent="0.25">
      <c r="A3402" s="276" t="s">
        <v>4467</v>
      </c>
      <c r="B3402" s="277" t="s">
        <v>2044</v>
      </c>
      <c r="C3402" s="277" t="s">
        <v>277</v>
      </c>
      <c r="D3402" s="278" t="s">
        <v>294</v>
      </c>
      <c r="E3402" s="102" t="s">
        <v>275</v>
      </c>
      <c r="F3402" s="102" t="s">
        <v>6545</v>
      </c>
      <c r="G3402" s="103"/>
      <c r="H3402" s="103">
        <v>45772</v>
      </c>
      <c r="I3402" s="102" t="s">
        <v>284</v>
      </c>
      <c r="J3402" s="102" t="s">
        <v>1</v>
      </c>
      <c r="K3402" s="102" t="s">
        <v>296</v>
      </c>
      <c r="L3402" s="102" t="str">
        <f>[2]!Table1[[#This Row],[Orgn]]&amp;"-"&amp;[2]!Table1[[#This Row],[Dest]]</f>
        <v>SSH-NAP</v>
      </c>
      <c r="M3402" s="102" t="str">
        <f t="shared" si="53"/>
        <v>ADT</v>
      </c>
      <c r="N3402" s="102">
        <f>WEEKDAY([2]!Table1[[#This Row],[Travel Date]],2)</f>
        <v>6</v>
      </c>
      <c r="P3402" s="102">
        <v>1</v>
      </c>
    </row>
    <row r="3403" spans="1:16" x14ac:dyDescent="0.25">
      <c r="A3403" s="276" t="s">
        <v>4469</v>
      </c>
      <c r="B3403" s="277" t="s">
        <v>4470</v>
      </c>
      <c r="C3403" s="277" t="s">
        <v>277</v>
      </c>
      <c r="D3403" s="278" t="s">
        <v>294</v>
      </c>
      <c r="E3403" s="102" t="s">
        <v>275</v>
      </c>
      <c r="F3403" s="102" t="s">
        <v>6546</v>
      </c>
      <c r="G3403" s="103"/>
      <c r="H3403" s="103">
        <v>45772</v>
      </c>
      <c r="I3403" s="102" t="s">
        <v>284</v>
      </c>
      <c r="J3403" s="102" t="s">
        <v>1</v>
      </c>
      <c r="K3403" s="102" t="s">
        <v>296</v>
      </c>
      <c r="L3403" s="102" t="str">
        <f>[2]!Table1[[#This Row],[Orgn]]&amp;"-"&amp;[2]!Table1[[#This Row],[Dest]]</f>
        <v>SSH-NAP</v>
      </c>
      <c r="M3403" s="102" t="str">
        <f t="shared" si="53"/>
        <v>ADT</v>
      </c>
      <c r="N3403" s="102">
        <f>WEEKDAY([2]!Table1[[#This Row],[Travel Date]],2)</f>
        <v>6</v>
      </c>
      <c r="P3403" s="102">
        <v>1</v>
      </c>
    </row>
    <row r="3404" spans="1:16" x14ac:dyDescent="0.25">
      <c r="A3404" s="276" t="s">
        <v>4472</v>
      </c>
      <c r="B3404" s="277" t="s">
        <v>4473</v>
      </c>
      <c r="C3404" s="277" t="s">
        <v>277</v>
      </c>
      <c r="D3404" s="278" t="s">
        <v>294</v>
      </c>
      <c r="E3404" s="102" t="s">
        <v>275</v>
      </c>
      <c r="F3404" s="102" t="s">
        <v>6547</v>
      </c>
      <c r="G3404" s="103"/>
      <c r="H3404" s="103">
        <v>45772</v>
      </c>
      <c r="I3404" s="102" t="s">
        <v>284</v>
      </c>
      <c r="J3404" s="102" t="s">
        <v>1</v>
      </c>
      <c r="K3404" s="102" t="s">
        <v>296</v>
      </c>
      <c r="L3404" s="102" t="str">
        <f>[2]!Table1[[#This Row],[Orgn]]&amp;"-"&amp;[2]!Table1[[#This Row],[Dest]]</f>
        <v>SSH-NAP</v>
      </c>
      <c r="M3404" s="102" t="str">
        <f t="shared" si="53"/>
        <v>ADT</v>
      </c>
      <c r="N3404" s="102">
        <f>WEEKDAY([2]!Table1[[#This Row],[Travel Date]],2)</f>
        <v>6</v>
      </c>
      <c r="P3404" s="102">
        <v>1</v>
      </c>
    </row>
    <row r="3405" spans="1:16" x14ac:dyDescent="0.25">
      <c r="A3405" s="276" t="s">
        <v>4475</v>
      </c>
      <c r="B3405" s="277" t="s">
        <v>1525</v>
      </c>
      <c r="C3405" s="277" t="s">
        <v>277</v>
      </c>
      <c r="D3405" s="278" t="s">
        <v>294</v>
      </c>
      <c r="E3405" s="102" t="s">
        <v>275</v>
      </c>
      <c r="F3405" s="102" t="s">
        <v>6548</v>
      </c>
      <c r="G3405" s="103"/>
      <c r="H3405" s="103">
        <v>45772</v>
      </c>
      <c r="I3405" s="102" t="s">
        <v>284</v>
      </c>
      <c r="J3405" s="102" t="s">
        <v>1</v>
      </c>
      <c r="K3405" s="102" t="s">
        <v>296</v>
      </c>
      <c r="L3405" s="102" t="str">
        <f>[2]!Table1[[#This Row],[Orgn]]&amp;"-"&amp;[2]!Table1[[#This Row],[Dest]]</f>
        <v>SSH-NAP</v>
      </c>
      <c r="M3405" s="102" t="str">
        <f t="shared" si="53"/>
        <v>ADT</v>
      </c>
      <c r="N3405" s="102">
        <f>WEEKDAY([2]!Table1[[#This Row],[Travel Date]],2)</f>
        <v>6</v>
      </c>
      <c r="P3405" s="102">
        <v>1</v>
      </c>
    </row>
    <row r="3406" spans="1:16" x14ac:dyDescent="0.25">
      <c r="A3406" s="276" t="s">
        <v>1945</v>
      </c>
      <c r="B3406" s="277" t="s">
        <v>1956</v>
      </c>
      <c r="C3406" s="277" t="s">
        <v>277</v>
      </c>
      <c r="D3406" s="278" t="s">
        <v>316</v>
      </c>
      <c r="E3406" s="102" t="s">
        <v>275</v>
      </c>
      <c r="F3406" s="102" t="s">
        <v>6549</v>
      </c>
      <c r="G3406" s="103"/>
      <c r="H3406" s="103">
        <v>45772</v>
      </c>
      <c r="I3406" s="102" t="s">
        <v>284</v>
      </c>
      <c r="J3406" s="102" t="s">
        <v>1</v>
      </c>
      <c r="K3406" s="102" t="s">
        <v>296</v>
      </c>
      <c r="L3406" s="102" t="str">
        <f>[2]!Table1[[#This Row],[Orgn]]&amp;"-"&amp;[2]!Table1[[#This Row],[Dest]]</f>
        <v>SSH-NAP</v>
      </c>
      <c r="M3406" s="102" t="str">
        <f t="shared" si="53"/>
        <v>ADT</v>
      </c>
      <c r="N3406" s="102">
        <f>WEEKDAY([2]!Table1[[#This Row],[Travel Date]],2)</f>
        <v>6</v>
      </c>
      <c r="P3406" s="102">
        <v>1</v>
      </c>
    </row>
    <row r="3407" spans="1:16" x14ac:dyDescent="0.25">
      <c r="A3407" s="276" t="s">
        <v>1945</v>
      </c>
      <c r="B3407" s="277" t="s">
        <v>4478</v>
      </c>
      <c r="C3407" s="277" t="s">
        <v>274</v>
      </c>
      <c r="D3407" s="278" t="s">
        <v>316</v>
      </c>
      <c r="E3407" s="102" t="s">
        <v>275</v>
      </c>
      <c r="F3407" s="102" t="s">
        <v>6550</v>
      </c>
      <c r="G3407" s="103"/>
      <c r="H3407" s="103">
        <v>45772</v>
      </c>
      <c r="I3407" s="102" t="s">
        <v>284</v>
      </c>
      <c r="J3407" s="102" t="s">
        <v>1</v>
      </c>
      <c r="K3407" s="102" t="s">
        <v>296</v>
      </c>
      <c r="L3407" s="102" t="str">
        <f>[2]!Table1[[#This Row],[Orgn]]&amp;"-"&amp;[2]!Table1[[#This Row],[Dest]]</f>
        <v>SSH-NAP</v>
      </c>
      <c r="M3407" s="102" t="str">
        <f t="shared" si="53"/>
        <v>ADT</v>
      </c>
      <c r="N3407" s="102">
        <f>WEEKDAY([2]!Table1[[#This Row],[Travel Date]],2)</f>
        <v>6</v>
      </c>
      <c r="P3407" s="102">
        <v>1</v>
      </c>
    </row>
    <row r="3408" spans="1:16" x14ac:dyDescent="0.25">
      <c r="A3408" s="276" t="s">
        <v>6551</v>
      </c>
      <c r="B3408" s="277" t="s">
        <v>1126</v>
      </c>
      <c r="C3408" s="277" t="s">
        <v>277</v>
      </c>
      <c r="D3408" s="278" t="s">
        <v>316</v>
      </c>
      <c r="E3408" s="102" t="s">
        <v>275</v>
      </c>
      <c r="F3408" s="102" t="s">
        <v>6552</v>
      </c>
      <c r="G3408" s="103"/>
      <c r="H3408" s="103">
        <v>45772</v>
      </c>
      <c r="I3408" s="102" t="s">
        <v>284</v>
      </c>
      <c r="J3408" s="102" t="s">
        <v>1</v>
      </c>
      <c r="K3408" s="102" t="s">
        <v>296</v>
      </c>
      <c r="L3408" s="102" t="str">
        <f>[2]!Table1[[#This Row],[Orgn]]&amp;"-"&amp;[2]!Table1[[#This Row],[Dest]]</f>
        <v>SSH-NAP</v>
      </c>
      <c r="M3408" s="102" t="str">
        <f t="shared" si="53"/>
        <v>ADT</v>
      </c>
      <c r="N3408" s="102">
        <f>WEEKDAY([2]!Table1[[#This Row],[Travel Date]],2)</f>
        <v>6</v>
      </c>
      <c r="P3408" s="102">
        <v>1</v>
      </c>
    </row>
    <row r="3409" spans="1:16" x14ac:dyDescent="0.25">
      <c r="A3409" s="276" t="s">
        <v>1786</v>
      </c>
      <c r="B3409" s="277" t="s">
        <v>6553</v>
      </c>
      <c r="C3409" s="277" t="s">
        <v>1087</v>
      </c>
      <c r="D3409" s="278" t="s">
        <v>316</v>
      </c>
      <c r="E3409" s="102" t="s">
        <v>275</v>
      </c>
      <c r="F3409" s="102" t="s">
        <v>6554</v>
      </c>
      <c r="G3409" s="103"/>
      <c r="H3409" s="103">
        <v>45772</v>
      </c>
      <c r="I3409" s="102" t="s">
        <v>284</v>
      </c>
      <c r="J3409" s="102" t="s">
        <v>1</v>
      </c>
      <c r="K3409" s="102" t="s">
        <v>296</v>
      </c>
      <c r="L3409" s="102" t="str">
        <f>[2]!Table1[[#This Row],[Orgn]]&amp;"-"&amp;[2]!Table1[[#This Row],[Dest]]</f>
        <v>SSH-NAP</v>
      </c>
      <c r="M3409" s="102" t="str">
        <f t="shared" si="53"/>
        <v>ADT</v>
      </c>
      <c r="N3409" s="102">
        <f>WEEKDAY([2]!Table1[[#This Row],[Travel Date]],2)</f>
        <v>6</v>
      </c>
      <c r="P3409" s="102">
        <v>1</v>
      </c>
    </row>
    <row r="3410" spans="1:16" x14ac:dyDescent="0.25">
      <c r="A3410" s="276" t="s">
        <v>4482</v>
      </c>
      <c r="B3410" s="277" t="s">
        <v>1660</v>
      </c>
      <c r="C3410" s="277" t="s">
        <v>1075</v>
      </c>
      <c r="D3410" s="278" t="s">
        <v>316</v>
      </c>
      <c r="E3410" s="102" t="s">
        <v>275</v>
      </c>
      <c r="F3410" s="102" t="s">
        <v>6555</v>
      </c>
      <c r="G3410" s="103">
        <v>42445</v>
      </c>
      <c r="H3410" s="103">
        <v>45772</v>
      </c>
      <c r="I3410" s="102" t="s">
        <v>284</v>
      </c>
      <c r="J3410" s="102" t="s">
        <v>1</v>
      </c>
      <c r="K3410" s="102" t="s">
        <v>296</v>
      </c>
      <c r="L3410" s="102" t="str">
        <f>[2]!Table1[[#This Row],[Orgn]]&amp;"-"&amp;[2]!Table1[[#This Row],[Dest]]</f>
        <v>SSH-NAP</v>
      </c>
      <c r="M3410" s="102" t="str">
        <f t="shared" si="53"/>
        <v>CHD</v>
      </c>
      <c r="N3410" s="102">
        <f>WEEKDAY([2]!Table1[[#This Row],[Travel Date]],2)</f>
        <v>6</v>
      </c>
      <c r="P3410" s="102">
        <v>1</v>
      </c>
    </row>
    <row r="3411" spans="1:16" x14ac:dyDescent="0.25">
      <c r="A3411" s="276" t="s">
        <v>4482</v>
      </c>
      <c r="B3411" s="277" t="s">
        <v>1944</v>
      </c>
      <c r="C3411" s="277" t="s">
        <v>277</v>
      </c>
      <c r="D3411" s="278" t="s">
        <v>316</v>
      </c>
      <c r="E3411" s="102" t="s">
        <v>275</v>
      </c>
      <c r="F3411" s="102" t="s">
        <v>6556</v>
      </c>
      <c r="G3411" s="103"/>
      <c r="H3411" s="103">
        <v>45772</v>
      </c>
      <c r="I3411" s="102" t="s">
        <v>284</v>
      </c>
      <c r="J3411" s="102" t="s">
        <v>1</v>
      </c>
      <c r="K3411" s="102" t="s">
        <v>296</v>
      </c>
      <c r="L3411" s="102" t="str">
        <f>[2]!Table1[[#This Row],[Orgn]]&amp;"-"&amp;[2]!Table1[[#This Row],[Dest]]</f>
        <v>SSH-NAP</v>
      </c>
      <c r="M3411" s="102" t="str">
        <f t="shared" si="53"/>
        <v>ADT</v>
      </c>
      <c r="N3411" s="102">
        <f>WEEKDAY([2]!Table1[[#This Row],[Travel Date]],2)</f>
        <v>6</v>
      </c>
      <c r="P3411" s="102">
        <v>1</v>
      </c>
    </row>
    <row r="3412" spans="1:16" x14ac:dyDescent="0.25">
      <c r="A3412" s="276" t="s">
        <v>4482</v>
      </c>
      <c r="B3412" s="277" t="s">
        <v>1912</v>
      </c>
      <c r="C3412" s="277" t="s">
        <v>274</v>
      </c>
      <c r="D3412" s="278" t="s">
        <v>316</v>
      </c>
      <c r="E3412" s="102" t="s">
        <v>275</v>
      </c>
      <c r="F3412" s="102" t="s">
        <v>6557</v>
      </c>
      <c r="G3412" s="103"/>
      <c r="H3412" s="103">
        <v>45772</v>
      </c>
      <c r="I3412" s="102" t="s">
        <v>284</v>
      </c>
      <c r="J3412" s="102" t="s">
        <v>1</v>
      </c>
      <c r="K3412" s="102" t="s">
        <v>296</v>
      </c>
      <c r="L3412" s="102" t="str">
        <f>[2]!Table1[[#This Row],[Orgn]]&amp;"-"&amp;[2]!Table1[[#This Row],[Dest]]</f>
        <v>SSH-NAP</v>
      </c>
      <c r="M3412" s="102" t="str">
        <f t="shared" si="53"/>
        <v>ADT</v>
      </c>
      <c r="N3412" s="102">
        <f>WEEKDAY([2]!Table1[[#This Row],[Travel Date]],2)</f>
        <v>6</v>
      </c>
      <c r="P3412" s="102">
        <v>1</v>
      </c>
    </row>
    <row r="3413" spans="1:16" x14ac:dyDescent="0.25">
      <c r="A3413" s="276" t="s">
        <v>4486</v>
      </c>
      <c r="B3413" s="277" t="s">
        <v>4487</v>
      </c>
      <c r="C3413" s="277" t="s">
        <v>274</v>
      </c>
      <c r="D3413" s="278" t="s">
        <v>316</v>
      </c>
      <c r="E3413" s="102" t="s">
        <v>275</v>
      </c>
      <c r="F3413" s="102" t="s">
        <v>6558</v>
      </c>
      <c r="G3413" s="103"/>
      <c r="H3413" s="103">
        <v>45772</v>
      </c>
      <c r="I3413" s="102" t="s">
        <v>284</v>
      </c>
      <c r="J3413" s="102" t="s">
        <v>1</v>
      </c>
      <c r="K3413" s="102" t="s">
        <v>296</v>
      </c>
      <c r="L3413" s="102" t="str">
        <f>[2]!Table1[[#This Row],[Orgn]]&amp;"-"&amp;[2]!Table1[[#This Row],[Dest]]</f>
        <v>SSH-NAP</v>
      </c>
      <c r="M3413" s="102" t="str">
        <f t="shared" si="53"/>
        <v>ADT</v>
      </c>
      <c r="N3413" s="102">
        <f>WEEKDAY([2]!Table1[[#This Row],[Travel Date]],2)</f>
        <v>6</v>
      </c>
      <c r="P3413" s="102">
        <v>1</v>
      </c>
    </row>
    <row r="3414" spans="1:16" x14ac:dyDescent="0.25">
      <c r="A3414" s="276" t="s">
        <v>4486</v>
      </c>
      <c r="B3414" s="277" t="s">
        <v>1550</v>
      </c>
      <c r="C3414" s="277" t="s">
        <v>1075</v>
      </c>
      <c r="D3414" s="278" t="s">
        <v>316</v>
      </c>
      <c r="E3414" s="102" t="s">
        <v>275</v>
      </c>
      <c r="F3414" s="102" t="s">
        <v>6559</v>
      </c>
      <c r="G3414" s="103">
        <v>42095</v>
      </c>
      <c r="H3414" s="103">
        <v>45772</v>
      </c>
      <c r="I3414" s="102" t="s">
        <v>284</v>
      </c>
      <c r="J3414" s="102" t="s">
        <v>1</v>
      </c>
      <c r="K3414" s="102" t="s">
        <v>296</v>
      </c>
      <c r="L3414" s="102" t="str">
        <f>[2]!Table1[[#This Row],[Orgn]]&amp;"-"&amp;[2]!Table1[[#This Row],[Dest]]</f>
        <v>SSH-NAP</v>
      </c>
      <c r="M3414" s="102" t="str">
        <f t="shared" si="53"/>
        <v>CHD</v>
      </c>
      <c r="N3414" s="102">
        <f>WEEKDAY([2]!Table1[[#This Row],[Travel Date]],2)</f>
        <v>6</v>
      </c>
      <c r="P3414" s="102">
        <v>1</v>
      </c>
    </row>
    <row r="3415" spans="1:16" x14ac:dyDescent="0.25">
      <c r="A3415" s="276" t="s">
        <v>4486</v>
      </c>
      <c r="B3415" s="277" t="s">
        <v>1924</v>
      </c>
      <c r="C3415" s="277" t="s">
        <v>277</v>
      </c>
      <c r="D3415" s="278" t="s">
        <v>316</v>
      </c>
      <c r="E3415" s="102" t="s">
        <v>275</v>
      </c>
      <c r="F3415" s="102" t="s">
        <v>6560</v>
      </c>
      <c r="G3415" s="103"/>
      <c r="H3415" s="103">
        <v>45772</v>
      </c>
      <c r="I3415" s="102" t="s">
        <v>284</v>
      </c>
      <c r="J3415" s="102" t="s">
        <v>1</v>
      </c>
      <c r="K3415" s="102" t="s">
        <v>296</v>
      </c>
      <c r="L3415" s="102" t="str">
        <f>[2]!Table1[[#This Row],[Orgn]]&amp;"-"&amp;[2]!Table1[[#This Row],[Dest]]</f>
        <v>SSH-NAP</v>
      </c>
      <c r="M3415" s="102" t="str">
        <f t="shared" si="53"/>
        <v>ADT</v>
      </c>
      <c r="N3415" s="102">
        <f>WEEKDAY([2]!Table1[[#This Row],[Travel Date]],2)</f>
        <v>6</v>
      </c>
      <c r="P3415" s="102">
        <v>1</v>
      </c>
    </row>
    <row r="3416" spans="1:16" x14ac:dyDescent="0.25">
      <c r="A3416" s="276" t="s">
        <v>4491</v>
      </c>
      <c r="B3416" s="277" t="s">
        <v>4492</v>
      </c>
      <c r="C3416" s="277" t="s">
        <v>277</v>
      </c>
      <c r="D3416" s="278" t="s">
        <v>279</v>
      </c>
      <c r="E3416" s="102" t="s">
        <v>275</v>
      </c>
      <c r="F3416" s="102" t="s">
        <v>6561</v>
      </c>
      <c r="G3416" s="103"/>
      <c r="H3416" s="103">
        <v>45772</v>
      </c>
      <c r="I3416" s="102" t="s">
        <v>284</v>
      </c>
      <c r="J3416" s="102" t="s">
        <v>1</v>
      </c>
      <c r="K3416" s="102" t="s">
        <v>296</v>
      </c>
      <c r="L3416" s="102" t="str">
        <f>[2]!Table1[[#This Row],[Orgn]]&amp;"-"&amp;[2]!Table1[[#This Row],[Dest]]</f>
        <v>SSH-NAP</v>
      </c>
      <c r="M3416" s="102" t="str">
        <f t="shared" si="53"/>
        <v>ADT</v>
      </c>
      <c r="N3416" s="102">
        <f>WEEKDAY([2]!Table1[[#This Row],[Travel Date]],2)</f>
        <v>6</v>
      </c>
      <c r="P3416" s="102">
        <v>1</v>
      </c>
    </row>
    <row r="3417" spans="1:16" x14ac:dyDescent="0.25">
      <c r="A3417" s="276" t="s">
        <v>1511</v>
      </c>
      <c r="B3417" s="277" t="s">
        <v>1106</v>
      </c>
      <c r="C3417" s="277" t="s">
        <v>274</v>
      </c>
      <c r="D3417" s="278" t="s">
        <v>279</v>
      </c>
      <c r="E3417" s="102" t="s">
        <v>275</v>
      </c>
      <c r="F3417" s="102" t="s">
        <v>4497</v>
      </c>
      <c r="G3417" s="103"/>
      <c r="H3417" s="103">
        <v>45772</v>
      </c>
      <c r="I3417" s="102" t="s">
        <v>284</v>
      </c>
      <c r="J3417" s="102" t="s">
        <v>1</v>
      </c>
      <c r="K3417" s="102" t="s">
        <v>296</v>
      </c>
      <c r="L3417" s="102" t="str">
        <f>[2]!Table1[[#This Row],[Orgn]]&amp;"-"&amp;[2]!Table1[[#This Row],[Dest]]</f>
        <v>SSH-NAP</v>
      </c>
      <c r="M3417" s="102" t="str">
        <f t="shared" si="53"/>
        <v>ADT</v>
      </c>
      <c r="N3417" s="102">
        <f>WEEKDAY([2]!Table1[[#This Row],[Travel Date]],2)</f>
        <v>6</v>
      </c>
      <c r="P3417" s="102">
        <v>1</v>
      </c>
    </row>
    <row r="3418" spans="1:16" x14ac:dyDescent="0.25">
      <c r="A3418" s="276" t="s">
        <v>4498</v>
      </c>
      <c r="B3418" s="277" t="s">
        <v>1946</v>
      </c>
      <c r="C3418" s="277" t="s">
        <v>1075</v>
      </c>
      <c r="D3418" s="278" t="s">
        <v>279</v>
      </c>
      <c r="E3418" s="102" t="s">
        <v>275</v>
      </c>
      <c r="F3418" s="102" t="s">
        <v>6562</v>
      </c>
      <c r="G3418" s="103">
        <v>41922</v>
      </c>
      <c r="H3418" s="103">
        <v>45772</v>
      </c>
      <c r="I3418" s="102" t="s">
        <v>284</v>
      </c>
      <c r="J3418" s="102" t="s">
        <v>1</v>
      </c>
      <c r="K3418" s="102" t="s">
        <v>296</v>
      </c>
      <c r="L3418" s="102" t="str">
        <f>[2]!Table1[[#This Row],[Orgn]]&amp;"-"&amp;[2]!Table1[[#This Row],[Dest]]</f>
        <v>SSH-NAP</v>
      </c>
      <c r="M3418" s="102" t="str">
        <f t="shared" si="53"/>
        <v>CHD</v>
      </c>
      <c r="N3418" s="102">
        <f>WEEKDAY([2]!Table1[[#This Row],[Travel Date]],2)</f>
        <v>6</v>
      </c>
      <c r="P3418" s="102">
        <v>1</v>
      </c>
    </row>
    <row r="3419" spans="1:16" x14ac:dyDescent="0.25">
      <c r="A3419" s="276" t="s">
        <v>4498</v>
      </c>
      <c r="B3419" s="277" t="s">
        <v>1216</v>
      </c>
      <c r="C3419" s="277" t="s">
        <v>274</v>
      </c>
      <c r="D3419" s="278" t="s">
        <v>279</v>
      </c>
      <c r="E3419" s="102" t="s">
        <v>275</v>
      </c>
      <c r="F3419" s="102" t="s">
        <v>6563</v>
      </c>
      <c r="G3419" s="103"/>
      <c r="H3419" s="103">
        <v>45772</v>
      </c>
      <c r="I3419" s="102" t="s">
        <v>284</v>
      </c>
      <c r="J3419" s="102" t="s">
        <v>1</v>
      </c>
      <c r="K3419" s="102" t="s">
        <v>296</v>
      </c>
      <c r="L3419" s="102" t="str">
        <f>[2]!Table1[[#This Row],[Orgn]]&amp;"-"&amp;[2]!Table1[[#This Row],[Dest]]</f>
        <v>SSH-NAP</v>
      </c>
      <c r="M3419" s="102" t="str">
        <f t="shared" si="53"/>
        <v>ADT</v>
      </c>
      <c r="N3419" s="102">
        <f>WEEKDAY([2]!Table1[[#This Row],[Travel Date]],2)</f>
        <v>6</v>
      </c>
      <c r="P3419" s="102">
        <v>1</v>
      </c>
    </row>
    <row r="3420" spans="1:16" x14ac:dyDescent="0.25">
      <c r="A3420" s="276" t="s">
        <v>1824</v>
      </c>
      <c r="B3420" s="277" t="s">
        <v>1089</v>
      </c>
      <c r="C3420" s="277" t="s">
        <v>274</v>
      </c>
      <c r="D3420" s="278" t="s">
        <v>279</v>
      </c>
      <c r="E3420" s="102" t="s">
        <v>275</v>
      </c>
      <c r="F3420" s="102" t="s">
        <v>6564</v>
      </c>
      <c r="G3420" s="103"/>
      <c r="H3420" s="103">
        <v>45772</v>
      </c>
      <c r="I3420" s="102" t="s">
        <v>284</v>
      </c>
      <c r="J3420" s="102" t="s">
        <v>1</v>
      </c>
      <c r="K3420" s="102" t="s">
        <v>296</v>
      </c>
      <c r="L3420" s="102" t="str">
        <f>[2]!Table1[[#This Row],[Orgn]]&amp;"-"&amp;[2]!Table1[[#This Row],[Dest]]</f>
        <v>SSH-NAP</v>
      </c>
      <c r="M3420" s="102" t="str">
        <f t="shared" si="53"/>
        <v>ADT</v>
      </c>
      <c r="N3420" s="102">
        <f>WEEKDAY([2]!Table1[[#This Row],[Travel Date]],2)</f>
        <v>6</v>
      </c>
      <c r="P3420" s="102">
        <v>1</v>
      </c>
    </row>
    <row r="3421" spans="1:16" x14ac:dyDescent="0.25">
      <c r="A3421" s="276" t="s">
        <v>1824</v>
      </c>
      <c r="B3421" s="277" t="s">
        <v>6565</v>
      </c>
      <c r="C3421" s="277" t="s">
        <v>1087</v>
      </c>
      <c r="D3421" s="278" t="s">
        <v>279</v>
      </c>
      <c r="E3421" s="102" t="s">
        <v>275</v>
      </c>
      <c r="F3421" s="102" t="s">
        <v>6566</v>
      </c>
      <c r="G3421" s="103"/>
      <c r="H3421" s="103">
        <v>45772</v>
      </c>
      <c r="I3421" s="102" t="s">
        <v>284</v>
      </c>
      <c r="J3421" s="102" t="s">
        <v>1</v>
      </c>
      <c r="K3421" s="102" t="s">
        <v>296</v>
      </c>
      <c r="L3421" s="102" t="str">
        <f>[2]!Table1[[#This Row],[Orgn]]&amp;"-"&amp;[2]!Table1[[#This Row],[Dest]]</f>
        <v>SSH-NAP</v>
      </c>
      <c r="M3421" s="102" t="str">
        <f t="shared" si="53"/>
        <v>ADT</v>
      </c>
      <c r="N3421" s="102">
        <f>WEEKDAY([2]!Table1[[#This Row],[Travel Date]],2)</f>
        <v>6</v>
      </c>
      <c r="P3421" s="102">
        <v>1</v>
      </c>
    </row>
    <row r="3422" spans="1:16" x14ac:dyDescent="0.25">
      <c r="A3422" s="276" t="s">
        <v>4501</v>
      </c>
      <c r="B3422" s="277" t="s">
        <v>1195</v>
      </c>
      <c r="C3422" s="277" t="s">
        <v>277</v>
      </c>
      <c r="D3422" s="278" t="s">
        <v>279</v>
      </c>
      <c r="E3422" s="102" t="s">
        <v>275</v>
      </c>
      <c r="F3422" s="102" t="s">
        <v>6567</v>
      </c>
      <c r="G3422" s="103"/>
      <c r="H3422" s="103">
        <v>45772</v>
      </c>
      <c r="I3422" s="102" t="s">
        <v>284</v>
      </c>
      <c r="J3422" s="102" t="s">
        <v>1</v>
      </c>
      <c r="K3422" s="102" t="s">
        <v>296</v>
      </c>
      <c r="L3422" s="102" t="str">
        <f>[2]!Table1[[#This Row],[Orgn]]&amp;"-"&amp;[2]!Table1[[#This Row],[Dest]]</f>
        <v>SSH-NAP</v>
      </c>
      <c r="M3422" s="102" t="str">
        <f t="shared" si="53"/>
        <v>ADT</v>
      </c>
      <c r="N3422" s="102">
        <f>WEEKDAY([2]!Table1[[#This Row],[Travel Date]],2)</f>
        <v>6</v>
      </c>
      <c r="P3422" s="102">
        <v>1</v>
      </c>
    </row>
    <row r="3423" spans="1:16" x14ac:dyDescent="0.25">
      <c r="A3423" s="276" t="s">
        <v>4501</v>
      </c>
      <c r="B3423" s="277" t="s">
        <v>1962</v>
      </c>
      <c r="C3423" s="277" t="s">
        <v>274</v>
      </c>
      <c r="D3423" s="278" t="s">
        <v>279</v>
      </c>
      <c r="E3423" s="102" t="s">
        <v>275</v>
      </c>
      <c r="F3423" s="102" t="s">
        <v>6568</v>
      </c>
      <c r="G3423" s="103"/>
      <c r="H3423" s="103">
        <v>45772</v>
      </c>
      <c r="I3423" s="102" t="s">
        <v>284</v>
      </c>
      <c r="J3423" s="102" t="s">
        <v>1</v>
      </c>
      <c r="K3423" s="102" t="s">
        <v>296</v>
      </c>
      <c r="L3423" s="102" t="str">
        <f>[2]!Table1[[#This Row],[Orgn]]&amp;"-"&amp;[2]!Table1[[#This Row],[Dest]]</f>
        <v>SSH-NAP</v>
      </c>
      <c r="M3423" s="102" t="str">
        <f t="shared" si="53"/>
        <v>ADT</v>
      </c>
      <c r="N3423" s="102">
        <f>WEEKDAY([2]!Table1[[#This Row],[Travel Date]],2)</f>
        <v>6</v>
      </c>
      <c r="P3423" s="102">
        <v>1</v>
      </c>
    </row>
    <row r="3424" spans="1:16" x14ac:dyDescent="0.25">
      <c r="A3424" s="276" t="s">
        <v>4504</v>
      </c>
      <c r="B3424" s="277" t="s">
        <v>4505</v>
      </c>
      <c r="C3424" s="277" t="s">
        <v>277</v>
      </c>
      <c r="D3424" s="278" t="s">
        <v>279</v>
      </c>
      <c r="E3424" s="102" t="s">
        <v>275</v>
      </c>
      <c r="F3424" s="102" t="s">
        <v>6569</v>
      </c>
      <c r="G3424" s="103"/>
      <c r="H3424" s="103">
        <v>45772</v>
      </c>
      <c r="I3424" s="102" t="s">
        <v>284</v>
      </c>
      <c r="J3424" s="102" t="s">
        <v>1</v>
      </c>
      <c r="K3424" s="102" t="s">
        <v>296</v>
      </c>
      <c r="L3424" s="102" t="str">
        <f>[2]!Table1[[#This Row],[Orgn]]&amp;"-"&amp;[2]!Table1[[#This Row],[Dest]]</f>
        <v>SSH-NAP</v>
      </c>
      <c r="M3424" s="102" t="str">
        <f t="shared" si="53"/>
        <v>ADT</v>
      </c>
      <c r="N3424" s="102">
        <f>WEEKDAY([2]!Table1[[#This Row],[Travel Date]],2)</f>
        <v>6</v>
      </c>
      <c r="P3424" s="102">
        <v>1</v>
      </c>
    </row>
    <row r="3425" spans="1:16" x14ac:dyDescent="0.25">
      <c r="A3425" s="276" t="s">
        <v>4504</v>
      </c>
      <c r="B3425" s="277" t="s">
        <v>4507</v>
      </c>
      <c r="C3425" s="277" t="s">
        <v>277</v>
      </c>
      <c r="D3425" s="278" t="s">
        <v>279</v>
      </c>
      <c r="E3425" s="102" t="s">
        <v>275</v>
      </c>
      <c r="F3425" s="102" t="s">
        <v>6570</v>
      </c>
      <c r="G3425" s="103"/>
      <c r="H3425" s="103">
        <v>45772</v>
      </c>
      <c r="I3425" s="102" t="s">
        <v>284</v>
      </c>
      <c r="J3425" s="102" t="s">
        <v>1</v>
      </c>
      <c r="K3425" s="102" t="s">
        <v>296</v>
      </c>
      <c r="L3425" s="102" t="str">
        <f>[2]!Table1[[#This Row],[Orgn]]&amp;"-"&amp;[2]!Table1[[#This Row],[Dest]]</f>
        <v>SSH-NAP</v>
      </c>
      <c r="M3425" s="102" t="str">
        <f t="shared" si="53"/>
        <v>ADT</v>
      </c>
      <c r="N3425" s="102">
        <f>WEEKDAY([2]!Table1[[#This Row],[Travel Date]],2)</f>
        <v>6</v>
      </c>
      <c r="P3425" s="102">
        <v>1</v>
      </c>
    </row>
    <row r="3426" spans="1:16" x14ac:dyDescent="0.25">
      <c r="A3426" s="276" t="s">
        <v>4504</v>
      </c>
      <c r="B3426" s="277" t="s">
        <v>4509</v>
      </c>
      <c r="C3426" s="277" t="s">
        <v>274</v>
      </c>
      <c r="D3426" s="278" t="s">
        <v>279</v>
      </c>
      <c r="E3426" s="102" t="s">
        <v>275</v>
      </c>
      <c r="F3426" s="102" t="s">
        <v>6571</v>
      </c>
      <c r="G3426" s="103"/>
      <c r="H3426" s="103">
        <v>45772</v>
      </c>
      <c r="I3426" s="102" t="s">
        <v>284</v>
      </c>
      <c r="J3426" s="102" t="s">
        <v>1</v>
      </c>
      <c r="K3426" s="102" t="s">
        <v>296</v>
      </c>
      <c r="L3426" s="102" t="str">
        <f>[2]!Table1[[#This Row],[Orgn]]&amp;"-"&amp;[2]!Table1[[#This Row],[Dest]]</f>
        <v>SSH-NAP</v>
      </c>
      <c r="M3426" s="102" t="str">
        <f t="shared" si="53"/>
        <v>ADT</v>
      </c>
      <c r="N3426" s="102">
        <f>WEEKDAY([2]!Table1[[#This Row],[Travel Date]],2)</f>
        <v>6</v>
      </c>
      <c r="P3426" s="102">
        <v>1</v>
      </c>
    </row>
    <row r="3427" spans="1:16" x14ac:dyDescent="0.25">
      <c r="A3427" s="276" t="s">
        <v>4511</v>
      </c>
      <c r="B3427" s="277" t="s">
        <v>1214</v>
      </c>
      <c r="C3427" s="277" t="s">
        <v>274</v>
      </c>
      <c r="D3427" s="278" t="s">
        <v>279</v>
      </c>
      <c r="E3427" s="102" t="s">
        <v>275</v>
      </c>
      <c r="F3427" s="102" t="s">
        <v>6572</v>
      </c>
      <c r="G3427" s="103"/>
      <c r="H3427" s="103">
        <v>45772</v>
      </c>
      <c r="I3427" s="102" t="s">
        <v>284</v>
      </c>
      <c r="J3427" s="102" t="s">
        <v>1</v>
      </c>
      <c r="K3427" s="102" t="s">
        <v>296</v>
      </c>
      <c r="L3427" s="102" t="str">
        <f>[2]!Table1[[#This Row],[Orgn]]&amp;"-"&amp;[2]!Table1[[#This Row],[Dest]]</f>
        <v>SSH-NAP</v>
      </c>
      <c r="M3427" s="102" t="str">
        <f t="shared" si="53"/>
        <v>ADT</v>
      </c>
      <c r="N3427" s="102">
        <f>WEEKDAY([2]!Table1[[#This Row],[Travel Date]],2)</f>
        <v>6</v>
      </c>
      <c r="P3427" s="102">
        <v>1</v>
      </c>
    </row>
    <row r="3428" spans="1:16" x14ac:dyDescent="0.25">
      <c r="A3428" s="276" t="s">
        <v>4511</v>
      </c>
      <c r="B3428" s="277" t="s">
        <v>4513</v>
      </c>
      <c r="C3428" s="277" t="s">
        <v>1105</v>
      </c>
      <c r="D3428" s="278" t="s">
        <v>279</v>
      </c>
      <c r="E3428" s="102" t="s">
        <v>275</v>
      </c>
      <c r="F3428" s="102" t="s">
        <v>6573</v>
      </c>
      <c r="G3428" s="103">
        <v>45287</v>
      </c>
      <c r="H3428" s="103">
        <v>45772</v>
      </c>
      <c r="I3428" s="102" t="s">
        <v>284</v>
      </c>
      <c r="J3428" s="102" t="s">
        <v>1</v>
      </c>
      <c r="K3428" s="102" t="s">
        <v>296</v>
      </c>
      <c r="L3428" s="102" t="str">
        <f>[2]!Table1[[#This Row],[Orgn]]&amp;"-"&amp;[2]!Table1[[#This Row],[Dest]]</f>
        <v>SSH-NAP</v>
      </c>
      <c r="M3428" s="102" t="str">
        <f t="shared" si="53"/>
        <v>INF</v>
      </c>
      <c r="N3428" s="102">
        <f>WEEKDAY([2]!Table1[[#This Row],[Travel Date]],2)</f>
        <v>6</v>
      </c>
      <c r="P3428" s="102">
        <v>1</v>
      </c>
    </row>
    <row r="3429" spans="1:16" x14ac:dyDescent="0.25">
      <c r="A3429" s="276" t="s">
        <v>4515</v>
      </c>
      <c r="B3429" s="277" t="s">
        <v>4516</v>
      </c>
      <c r="C3429" s="277" t="s">
        <v>277</v>
      </c>
      <c r="D3429" s="278" t="s">
        <v>279</v>
      </c>
      <c r="E3429" s="102" t="s">
        <v>275</v>
      </c>
      <c r="F3429" s="102" t="s">
        <v>6574</v>
      </c>
      <c r="G3429" s="103"/>
      <c r="H3429" s="103">
        <v>45772</v>
      </c>
      <c r="I3429" s="102" t="s">
        <v>284</v>
      </c>
      <c r="J3429" s="102" t="s">
        <v>1</v>
      </c>
      <c r="K3429" s="102" t="s">
        <v>296</v>
      </c>
      <c r="L3429" s="102" t="str">
        <f>[2]!Table1[[#This Row],[Orgn]]&amp;"-"&amp;[2]!Table1[[#This Row],[Dest]]</f>
        <v>SSH-NAP</v>
      </c>
      <c r="M3429" s="102" t="str">
        <f t="shared" si="53"/>
        <v>ADT</v>
      </c>
      <c r="N3429" s="102">
        <f>WEEKDAY([2]!Table1[[#This Row],[Travel Date]],2)</f>
        <v>6</v>
      </c>
      <c r="P3429" s="102">
        <v>1</v>
      </c>
    </row>
    <row r="3430" spans="1:16" x14ac:dyDescent="0.25">
      <c r="A3430" s="276" t="s">
        <v>6575</v>
      </c>
      <c r="B3430" s="277" t="s">
        <v>1279</v>
      </c>
      <c r="C3430" s="277" t="s">
        <v>274</v>
      </c>
      <c r="D3430" s="278" t="s">
        <v>279</v>
      </c>
      <c r="E3430" s="102" t="s">
        <v>275</v>
      </c>
      <c r="F3430" s="102" t="s">
        <v>6576</v>
      </c>
      <c r="G3430" s="103"/>
      <c r="H3430" s="103">
        <v>45772</v>
      </c>
      <c r="I3430" s="102" t="s">
        <v>284</v>
      </c>
      <c r="J3430" s="102" t="s">
        <v>1</v>
      </c>
      <c r="K3430" s="102" t="s">
        <v>296</v>
      </c>
      <c r="L3430" s="102" t="str">
        <f>[2]!Table1[[#This Row],[Orgn]]&amp;"-"&amp;[2]!Table1[[#This Row],[Dest]]</f>
        <v>SSH-NAP</v>
      </c>
      <c r="M3430" s="102" t="str">
        <f t="shared" si="53"/>
        <v>ADT</v>
      </c>
      <c r="N3430" s="102">
        <f>WEEKDAY([2]!Table1[[#This Row],[Travel Date]],2)</f>
        <v>6</v>
      </c>
      <c r="P3430" s="102">
        <v>1</v>
      </c>
    </row>
    <row r="3431" spans="1:16" x14ac:dyDescent="0.25">
      <c r="A3431" s="276" t="s">
        <v>6575</v>
      </c>
      <c r="B3431" s="277" t="s">
        <v>1408</v>
      </c>
      <c r="C3431" s="277" t="s">
        <v>277</v>
      </c>
      <c r="D3431" s="278" t="s">
        <v>279</v>
      </c>
      <c r="E3431" s="102" t="s">
        <v>275</v>
      </c>
      <c r="F3431" s="102" t="s">
        <v>6577</v>
      </c>
      <c r="G3431" s="103"/>
      <c r="H3431" s="103">
        <v>45772</v>
      </c>
      <c r="I3431" s="102" t="s">
        <v>284</v>
      </c>
      <c r="J3431" s="102" t="s">
        <v>1</v>
      </c>
      <c r="K3431" s="102" t="s">
        <v>296</v>
      </c>
      <c r="L3431" s="102" t="str">
        <f>[2]!Table1[[#This Row],[Orgn]]&amp;"-"&amp;[2]!Table1[[#This Row],[Dest]]</f>
        <v>SSH-NAP</v>
      </c>
      <c r="M3431" s="102" t="str">
        <f t="shared" si="53"/>
        <v>ADT</v>
      </c>
      <c r="N3431" s="102">
        <f>WEEKDAY([2]!Table1[[#This Row],[Travel Date]],2)</f>
        <v>6</v>
      </c>
      <c r="P3431" s="102">
        <v>1</v>
      </c>
    </row>
    <row r="3432" spans="1:16" x14ac:dyDescent="0.25">
      <c r="A3432" s="276" t="s">
        <v>6575</v>
      </c>
      <c r="B3432" s="277" t="s">
        <v>1263</v>
      </c>
      <c r="C3432" s="277" t="s">
        <v>274</v>
      </c>
      <c r="D3432" s="278" t="s">
        <v>279</v>
      </c>
      <c r="E3432" s="102" t="s">
        <v>275</v>
      </c>
      <c r="F3432" s="102" t="s">
        <v>6578</v>
      </c>
      <c r="G3432" s="103"/>
      <c r="H3432" s="103">
        <v>45772</v>
      </c>
      <c r="I3432" s="102" t="s">
        <v>284</v>
      </c>
      <c r="J3432" s="102" t="s">
        <v>1</v>
      </c>
      <c r="K3432" s="102" t="s">
        <v>296</v>
      </c>
      <c r="L3432" s="102" t="str">
        <f>[2]!Table1[[#This Row],[Orgn]]&amp;"-"&amp;[2]!Table1[[#This Row],[Dest]]</f>
        <v>SSH-NAP</v>
      </c>
      <c r="M3432" s="102" t="str">
        <f t="shared" si="53"/>
        <v>ADT</v>
      </c>
      <c r="N3432" s="102">
        <f>WEEKDAY([2]!Table1[[#This Row],[Travel Date]],2)</f>
        <v>6</v>
      </c>
      <c r="P3432" s="102">
        <v>1</v>
      </c>
    </row>
    <row r="3433" spans="1:16" x14ac:dyDescent="0.25">
      <c r="A3433" s="276" t="s">
        <v>4524</v>
      </c>
      <c r="B3433" s="277" t="s">
        <v>1919</v>
      </c>
      <c r="C3433" s="277" t="s">
        <v>277</v>
      </c>
      <c r="D3433" s="278" t="s">
        <v>279</v>
      </c>
      <c r="E3433" s="102" t="s">
        <v>275</v>
      </c>
      <c r="F3433" s="102" t="s">
        <v>6579</v>
      </c>
      <c r="G3433" s="103"/>
      <c r="H3433" s="103">
        <v>45772</v>
      </c>
      <c r="I3433" s="102" t="s">
        <v>284</v>
      </c>
      <c r="J3433" s="102" t="s">
        <v>1</v>
      </c>
      <c r="K3433" s="102" t="s">
        <v>296</v>
      </c>
      <c r="L3433" s="102" t="str">
        <f>[2]!Table1[[#This Row],[Orgn]]&amp;"-"&amp;[2]!Table1[[#This Row],[Dest]]</f>
        <v>SSH-NAP</v>
      </c>
      <c r="M3433" s="102" t="str">
        <f t="shared" si="53"/>
        <v>ADT</v>
      </c>
      <c r="N3433" s="102">
        <f>WEEKDAY([2]!Table1[[#This Row],[Travel Date]],2)</f>
        <v>6</v>
      </c>
      <c r="P3433" s="102">
        <v>1</v>
      </c>
    </row>
    <row r="3434" spans="1:16" x14ac:dyDescent="0.25">
      <c r="A3434" s="276" t="s">
        <v>4526</v>
      </c>
      <c r="B3434" s="277" t="s">
        <v>1860</v>
      </c>
      <c r="C3434" s="277" t="s">
        <v>1075</v>
      </c>
      <c r="D3434" s="278" t="s">
        <v>279</v>
      </c>
      <c r="E3434" s="102" t="s">
        <v>275</v>
      </c>
      <c r="F3434" s="102" t="s">
        <v>6580</v>
      </c>
      <c r="G3434" s="103">
        <v>42752</v>
      </c>
      <c r="H3434" s="103">
        <v>45772</v>
      </c>
      <c r="I3434" s="102" t="s">
        <v>284</v>
      </c>
      <c r="J3434" s="102" t="s">
        <v>1</v>
      </c>
      <c r="K3434" s="102" t="s">
        <v>296</v>
      </c>
      <c r="L3434" s="102" t="str">
        <f>[2]!Table1[[#This Row],[Orgn]]&amp;"-"&amp;[2]!Table1[[#This Row],[Dest]]</f>
        <v>SSH-NAP</v>
      </c>
      <c r="M3434" s="102" t="str">
        <f t="shared" si="53"/>
        <v>CHD</v>
      </c>
      <c r="N3434" s="102">
        <f>WEEKDAY([2]!Table1[[#This Row],[Travel Date]],2)</f>
        <v>6</v>
      </c>
      <c r="P3434" s="102">
        <v>1</v>
      </c>
    </row>
    <row r="3435" spans="1:16" x14ac:dyDescent="0.25">
      <c r="A3435" s="276" t="s">
        <v>4526</v>
      </c>
      <c r="B3435" s="277" t="s">
        <v>1214</v>
      </c>
      <c r="C3435" s="277" t="s">
        <v>274</v>
      </c>
      <c r="D3435" s="278" t="s">
        <v>279</v>
      </c>
      <c r="E3435" s="102" t="s">
        <v>275</v>
      </c>
      <c r="F3435" s="102" t="s">
        <v>6581</v>
      </c>
      <c r="G3435" s="103"/>
      <c r="H3435" s="103">
        <v>45772</v>
      </c>
      <c r="I3435" s="102" t="s">
        <v>284</v>
      </c>
      <c r="J3435" s="102" t="s">
        <v>1</v>
      </c>
      <c r="K3435" s="102" t="s">
        <v>296</v>
      </c>
      <c r="L3435" s="102" t="str">
        <f>[2]!Table1[[#This Row],[Orgn]]&amp;"-"&amp;[2]!Table1[[#This Row],[Dest]]</f>
        <v>SSH-NAP</v>
      </c>
      <c r="M3435" s="102" t="str">
        <f t="shared" si="53"/>
        <v>ADT</v>
      </c>
      <c r="N3435" s="102">
        <f>WEEKDAY([2]!Table1[[#This Row],[Travel Date]],2)</f>
        <v>6</v>
      </c>
      <c r="P3435" s="102">
        <v>1</v>
      </c>
    </row>
    <row r="3436" spans="1:16" x14ac:dyDescent="0.25">
      <c r="A3436" s="276" t="s">
        <v>4529</v>
      </c>
      <c r="B3436" s="277" t="s">
        <v>4530</v>
      </c>
      <c r="C3436" s="277" t="s">
        <v>277</v>
      </c>
      <c r="D3436" s="278" t="s">
        <v>279</v>
      </c>
      <c r="E3436" s="102" t="s">
        <v>275</v>
      </c>
      <c r="F3436" s="102" t="s">
        <v>6582</v>
      </c>
      <c r="G3436" s="103"/>
      <c r="H3436" s="103">
        <v>45772</v>
      </c>
      <c r="I3436" s="102" t="s">
        <v>284</v>
      </c>
      <c r="J3436" s="102" t="s">
        <v>1</v>
      </c>
      <c r="K3436" s="102" t="s">
        <v>296</v>
      </c>
      <c r="L3436" s="102" t="str">
        <f>[2]!Table1[[#This Row],[Orgn]]&amp;"-"&amp;[2]!Table1[[#This Row],[Dest]]</f>
        <v>SSH-NAP</v>
      </c>
      <c r="M3436" s="102" t="str">
        <f t="shared" si="53"/>
        <v>ADT</v>
      </c>
      <c r="N3436" s="102">
        <f>WEEKDAY([2]!Table1[[#This Row],[Travel Date]],2)</f>
        <v>6</v>
      </c>
      <c r="P3436" s="102">
        <v>1</v>
      </c>
    </row>
    <row r="3437" spans="1:16" x14ac:dyDescent="0.25">
      <c r="A3437" s="276" t="s">
        <v>4532</v>
      </c>
      <c r="B3437" s="277" t="s">
        <v>1554</v>
      </c>
      <c r="C3437" s="277" t="s">
        <v>1075</v>
      </c>
      <c r="D3437" s="278" t="s">
        <v>279</v>
      </c>
      <c r="E3437" s="102" t="s">
        <v>275</v>
      </c>
      <c r="F3437" s="102" t="s">
        <v>6583</v>
      </c>
      <c r="G3437" s="103">
        <v>44188</v>
      </c>
      <c r="H3437" s="103">
        <v>45772</v>
      </c>
      <c r="I3437" s="102" t="s">
        <v>284</v>
      </c>
      <c r="J3437" s="102" t="s">
        <v>1</v>
      </c>
      <c r="K3437" s="102" t="s">
        <v>296</v>
      </c>
      <c r="L3437" s="102" t="str">
        <f>[2]!Table1[[#This Row],[Orgn]]&amp;"-"&amp;[2]!Table1[[#This Row],[Dest]]</f>
        <v>SSH-NAP</v>
      </c>
      <c r="M3437" s="102" t="str">
        <f t="shared" si="53"/>
        <v>CHD</v>
      </c>
      <c r="N3437" s="102">
        <f>WEEKDAY([2]!Table1[[#This Row],[Travel Date]],2)</f>
        <v>6</v>
      </c>
      <c r="P3437" s="102">
        <v>1</v>
      </c>
    </row>
    <row r="3438" spans="1:16" x14ac:dyDescent="0.25">
      <c r="A3438" s="276" t="s">
        <v>4532</v>
      </c>
      <c r="B3438" s="277" t="s">
        <v>2101</v>
      </c>
      <c r="C3438" s="277" t="s">
        <v>1075</v>
      </c>
      <c r="D3438" s="278" t="s">
        <v>279</v>
      </c>
      <c r="E3438" s="102" t="s">
        <v>275</v>
      </c>
      <c r="F3438" s="102" t="s">
        <v>6584</v>
      </c>
      <c r="G3438" s="103">
        <v>43276</v>
      </c>
      <c r="H3438" s="103">
        <v>45772</v>
      </c>
      <c r="I3438" s="102" t="s">
        <v>284</v>
      </c>
      <c r="J3438" s="102" t="s">
        <v>1</v>
      </c>
      <c r="K3438" s="102" t="s">
        <v>296</v>
      </c>
      <c r="L3438" s="102" t="str">
        <f>[2]!Table1[[#This Row],[Orgn]]&amp;"-"&amp;[2]!Table1[[#This Row],[Dest]]</f>
        <v>SSH-NAP</v>
      </c>
      <c r="M3438" s="102" t="str">
        <f t="shared" si="53"/>
        <v>CHD</v>
      </c>
      <c r="N3438" s="102">
        <f>WEEKDAY([2]!Table1[[#This Row],[Travel Date]],2)</f>
        <v>6</v>
      </c>
      <c r="P3438" s="102">
        <v>1</v>
      </c>
    </row>
    <row r="3439" spans="1:16" x14ac:dyDescent="0.25">
      <c r="A3439" s="276" t="s">
        <v>4532</v>
      </c>
      <c r="B3439" s="277" t="s">
        <v>1807</v>
      </c>
      <c r="C3439" s="277" t="s">
        <v>274</v>
      </c>
      <c r="D3439" s="278" t="s">
        <v>279</v>
      </c>
      <c r="E3439" s="102" t="s">
        <v>275</v>
      </c>
      <c r="F3439" s="102" t="s">
        <v>6585</v>
      </c>
      <c r="G3439" s="103"/>
      <c r="H3439" s="103">
        <v>45772</v>
      </c>
      <c r="I3439" s="102" t="s">
        <v>284</v>
      </c>
      <c r="J3439" s="102" t="s">
        <v>1</v>
      </c>
      <c r="K3439" s="102" t="s">
        <v>296</v>
      </c>
      <c r="L3439" s="102" t="str">
        <f>[2]!Table1[[#This Row],[Orgn]]&amp;"-"&amp;[2]!Table1[[#This Row],[Dest]]</f>
        <v>SSH-NAP</v>
      </c>
      <c r="M3439" s="102" t="str">
        <f t="shared" si="53"/>
        <v>ADT</v>
      </c>
      <c r="N3439" s="102">
        <f>WEEKDAY([2]!Table1[[#This Row],[Travel Date]],2)</f>
        <v>6</v>
      </c>
      <c r="P3439" s="102">
        <v>1</v>
      </c>
    </row>
    <row r="3440" spans="1:16" x14ac:dyDescent="0.25">
      <c r="A3440" s="276" t="s">
        <v>2109</v>
      </c>
      <c r="B3440" s="277" t="s">
        <v>2100</v>
      </c>
      <c r="C3440" s="277" t="s">
        <v>274</v>
      </c>
      <c r="D3440" s="278" t="s">
        <v>279</v>
      </c>
      <c r="E3440" s="102" t="s">
        <v>275</v>
      </c>
      <c r="F3440" s="102" t="s">
        <v>6586</v>
      </c>
      <c r="G3440" s="103"/>
      <c r="H3440" s="103">
        <v>45772</v>
      </c>
      <c r="I3440" s="102" t="s">
        <v>284</v>
      </c>
      <c r="J3440" s="102" t="s">
        <v>1</v>
      </c>
      <c r="K3440" s="102" t="s">
        <v>296</v>
      </c>
      <c r="L3440" s="102" t="str">
        <f>[2]!Table1[[#This Row],[Orgn]]&amp;"-"&amp;[2]!Table1[[#This Row],[Dest]]</f>
        <v>SSH-NAP</v>
      </c>
      <c r="M3440" s="102" t="str">
        <f t="shared" si="53"/>
        <v>ADT</v>
      </c>
      <c r="N3440" s="102">
        <f>WEEKDAY([2]!Table1[[#This Row],[Travel Date]],2)</f>
        <v>6</v>
      </c>
      <c r="P3440" s="102">
        <v>1</v>
      </c>
    </row>
    <row r="3441" spans="1:16" x14ac:dyDescent="0.25">
      <c r="A3441" s="276" t="s">
        <v>4537</v>
      </c>
      <c r="B3441" s="277" t="s">
        <v>1831</v>
      </c>
      <c r="C3441" s="277" t="s">
        <v>274</v>
      </c>
      <c r="D3441" s="278" t="s">
        <v>279</v>
      </c>
      <c r="E3441" s="102" t="s">
        <v>275</v>
      </c>
      <c r="F3441" s="102" t="s">
        <v>6587</v>
      </c>
      <c r="G3441" s="103"/>
      <c r="H3441" s="103">
        <v>45772</v>
      </c>
      <c r="I3441" s="102" t="s">
        <v>284</v>
      </c>
      <c r="J3441" s="102" t="s">
        <v>1</v>
      </c>
      <c r="K3441" s="102" t="s">
        <v>296</v>
      </c>
      <c r="L3441" s="102" t="str">
        <f>[2]!Table1[[#This Row],[Orgn]]&amp;"-"&amp;[2]!Table1[[#This Row],[Dest]]</f>
        <v>SSH-NAP</v>
      </c>
      <c r="M3441" s="102" t="str">
        <f t="shared" si="53"/>
        <v>ADT</v>
      </c>
      <c r="N3441" s="102">
        <f>WEEKDAY([2]!Table1[[#This Row],[Travel Date]],2)</f>
        <v>6</v>
      </c>
      <c r="P3441" s="102">
        <v>1</v>
      </c>
    </row>
    <row r="3442" spans="1:16" x14ac:dyDescent="0.25">
      <c r="A3442" s="276" t="s">
        <v>4537</v>
      </c>
      <c r="B3442" s="277" t="s">
        <v>1796</v>
      </c>
      <c r="C3442" s="277" t="s">
        <v>274</v>
      </c>
      <c r="D3442" s="278" t="s">
        <v>279</v>
      </c>
      <c r="E3442" s="102" t="s">
        <v>275</v>
      </c>
      <c r="F3442" s="102" t="s">
        <v>6588</v>
      </c>
      <c r="G3442" s="103"/>
      <c r="H3442" s="103">
        <v>45772</v>
      </c>
      <c r="I3442" s="102" t="s">
        <v>284</v>
      </c>
      <c r="J3442" s="102" t="s">
        <v>1</v>
      </c>
      <c r="K3442" s="102" t="s">
        <v>296</v>
      </c>
      <c r="L3442" s="102" t="str">
        <f>[2]!Table1[[#This Row],[Orgn]]&amp;"-"&amp;[2]!Table1[[#This Row],[Dest]]</f>
        <v>SSH-NAP</v>
      </c>
      <c r="M3442" s="102" t="str">
        <f t="shared" si="53"/>
        <v>ADT</v>
      </c>
      <c r="N3442" s="102">
        <f>WEEKDAY([2]!Table1[[#This Row],[Travel Date]],2)</f>
        <v>6</v>
      </c>
      <c r="P3442" s="102">
        <v>1</v>
      </c>
    </row>
    <row r="3443" spans="1:16" x14ac:dyDescent="0.25">
      <c r="A3443" s="276" t="s">
        <v>4540</v>
      </c>
      <c r="B3443" s="277" t="s">
        <v>1805</v>
      </c>
      <c r="C3443" s="277" t="s">
        <v>277</v>
      </c>
      <c r="D3443" s="278" t="s">
        <v>279</v>
      </c>
      <c r="E3443" s="102" t="s">
        <v>275</v>
      </c>
      <c r="F3443" s="102" t="s">
        <v>6589</v>
      </c>
      <c r="G3443" s="103"/>
      <c r="H3443" s="103">
        <v>45772</v>
      </c>
      <c r="I3443" s="102" t="s">
        <v>284</v>
      </c>
      <c r="J3443" s="102" t="s">
        <v>1</v>
      </c>
      <c r="K3443" s="102" t="s">
        <v>296</v>
      </c>
      <c r="L3443" s="102" t="str">
        <f>[2]!Table1[[#This Row],[Orgn]]&amp;"-"&amp;[2]!Table1[[#This Row],[Dest]]</f>
        <v>SSH-NAP</v>
      </c>
      <c r="M3443" s="102" t="str">
        <f t="shared" si="53"/>
        <v>ADT</v>
      </c>
      <c r="N3443" s="102">
        <f>WEEKDAY([2]!Table1[[#This Row],[Travel Date]],2)</f>
        <v>6</v>
      </c>
      <c r="P3443" s="102">
        <v>1</v>
      </c>
    </row>
    <row r="3444" spans="1:16" x14ac:dyDescent="0.25">
      <c r="A3444" s="276" t="s">
        <v>4543</v>
      </c>
      <c r="B3444" s="277" t="s">
        <v>2050</v>
      </c>
      <c r="C3444" s="277" t="s">
        <v>274</v>
      </c>
      <c r="D3444" s="278" t="s">
        <v>280</v>
      </c>
      <c r="E3444" s="102" t="s">
        <v>275</v>
      </c>
      <c r="F3444" s="102" t="s">
        <v>6590</v>
      </c>
      <c r="G3444" s="103"/>
      <c r="H3444" s="103">
        <v>45772</v>
      </c>
      <c r="I3444" s="102" t="s">
        <v>284</v>
      </c>
      <c r="J3444" s="102" t="s">
        <v>1</v>
      </c>
      <c r="K3444" s="102" t="s">
        <v>296</v>
      </c>
      <c r="L3444" s="102" t="str">
        <f>[2]!Table1[[#This Row],[Orgn]]&amp;"-"&amp;[2]!Table1[[#This Row],[Dest]]</f>
        <v>SSH-NAP</v>
      </c>
      <c r="M3444" s="102" t="str">
        <f t="shared" si="53"/>
        <v>ADT</v>
      </c>
      <c r="N3444" s="102">
        <f>WEEKDAY([2]!Table1[[#This Row],[Travel Date]],2)</f>
        <v>6</v>
      </c>
      <c r="P3444" s="102">
        <v>1</v>
      </c>
    </row>
    <row r="3445" spans="1:16" x14ac:dyDescent="0.25">
      <c r="A3445" s="276" t="s">
        <v>4543</v>
      </c>
      <c r="B3445" s="277" t="s">
        <v>1832</v>
      </c>
      <c r="C3445" s="277" t="s">
        <v>1075</v>
      </c>
      <c r="D3445" s="278" t="s">
        <v>280</v>
      </c>
      <c r="E3445" s="102" t="s">
        <v>275</v>
      </c>
      <c r="F3445" s="102" t="s">
        <v>6591</v>
      </c>
      <c r="G3445" s="103">
        <v>45886</v>
      </c>
      <c r="H3445" s="103">
        <v>45772</v>
      </c>
      <c r="I3445" s="102" t="s">
        <v>284</v>
      </c>
      <c r="J3445" s="102" t="s">
        <v>1</v>
      </c>
      <c r="K3445" s="102" t="s">
        <v>296</v>
      </c>
      <c r="L3445" s="102" t="str">
        <f>[2]!Table1[[#This Row],[Orgn]]&amp;"-"&amp;[2]!Table1[[#This Row],[Dest]]</f>
        <v>SSH-NAP</v>
      </c>
      <c r="M3445" s="102" t="str">
        <f t="shared" si="53"/>
        <v>CHD</v>
      </c>
      <c r="N3445" s="102">
        <f>WEEKDAY([2]!Table1[[#This Row],[Travel Date]],2)</f>
        <v>6</v>
      </c>
      <c r="P3445" s="102">
        <v>1</v>
      </c>
    </row>
    <row r="3446" spans="1:16" x14ac:dyDescent="0.25">
      <c r="A3446" s="276" t="s">
        <v>4548</v>
      </c>
      <c r="B3446" s="277" t="s">
        <v>4549</v>
      </c>
      <c r="C3446" s="277" t="s">
        <v>1087</v>
      </c>
      <c r="D3446" s="278" t="s">
        <v>280</v>
      </c>
      <c r="E3446" s="102" t="s">
        <v>275</v>
      </c>
      <c r="F3446" s="102" t="s">
        <v>6592</v>
      </c>
      <c r="G3446" s="103"/>
      <c r="H3446" s="103">
        <v>45772</v>
      </c>
      <c r="I3446" s="102" t="s">
        <v>284</v>
      </c>
      <c r="J3446" s="102" t="s">
        <v>1</v>
      </c>
      <c r="K3446" s="102" t="s">
        <v>296</v>
      </c>
      <c r="L3446" s="102" t="str">
        <f>[2]!Table1[[#This Row],[Orgn]]&amp;"-"&amp;[2]!Table1[[#This Row],[Dest]]</f>
        <v>SSH-NAP</v>
      </c>
      <c r="M3446" s="102" t="str">
        <f t="shared" si="53"/>
        <v>ADT</v>
      </c>
      <c r="N3446" s="102">
        <f>WEEKDAY([2]!Table1[[#This Row],[Travel Date]],2)</f>
        <v>6</v>
      </c>
      <c r="P3446" s="102">
        <v>1</v>
      </c>
    </row>
    <row r="3447" spans="1:16" x14ac:dyDescent="0.25">
      <c r="A3447" s="276" t="s">
        <v>6593</v>
      </c>
      <c r="B3447" s="277" t="s">
        <v>6594</v>
      </c>
      <c r="C3447" s="277" t="s">
        <v>1087</v>
      </c>
      <c r="D3447" s="278" t="s">
        <v>280</v>
      </c>
      <c r="E3447" s="102" t="s">
        <v>275</v>
      </c>
      <c r="F3447" s="102" t="s">
        <v>6595</v>
      </c>
      <c r="G3447" s="103"/>
      <c r="H3447" s="103">
        <v>45772</v>
      </c>
      <c r="I3447" s="102" t="s">
        <v>284</v>
      </c>
      <c r="J3447" s="102" t="s">
        <v>1</v>
      </c>
      <c r="K3447" s="102" t="s">
        <v>296</v>
      </c>
      <c r="L3447" s="102" t="str">
        <f>[2]!Table1[[#This Row],[Orgn]]&amp;"-"&amp;[2]!Table1[[#This Row],[Dest]]</f>
        <v>SSH-NAP</v>
      </c>
      <c r="M3447" s="102" t="str">
        <f t="shared" si="53"/>
        <v>ADT</v>
      </c>
      <c r="N3447" s="102">
        <f>WEEKDAY([2]!Table1[[#This Row],[Travel Date]],2)</f>
        <v>6</v>
      </c>
      <c r="P3447" s="102">
        <v>1</v>
      </c>
    </row>
    <row r="3448" spans="1:16" x14ac:dyDescent="0.25">
      <c r="A3448" s="276" t="s">
        <v>1670</v>
      </c>
      <c r="B3448" s="277" t="s">
        <v>1174</v>
      </c>
      <c r="C3448" s="277" t="s">
        <v>277</v>
      </c>
      <c r="D3448" s="278" t="s">
        <v>280</v>
      </c>
      <c r="E3448" s="102" t="s">
        <v>275</v>
      </c>
      <c r="F3448" s="102" t="s">
        <v>6596</v>
      </c>
      <c r="G3448" s="103"/>
      <c r="H3448" s="103">
        <v>45772</v>
      </c>
      <c r="I3448" s="102" t="s">
        <v>284</v>
      </c>
      <c r="J3448" s="102" t="s">
        <v>1</v>
      </c>
      <c r="K3448" s="102" t="s">
        <v>296</v>
      </c>
      <c r="L3448" s="102" t="str">
        <f>[2]!Table1[[#This Row],[Orgn]]&amp;"-"&amp;[2]!Table1[[#This Row],[Dest]]</f>
        <v>SSH-NAP</v>
      </c>
      <c r="M3448" s="102" t="str">
        <f t="shared" si="53"/>
        <v>ADT</v>
      </c>
      <c r="N3448" s="102">
        <f>WEEKDAY([2]!Table1[[#This Row],[Travel Date]],2)</f>
        <v>6</v>
      </c>
      <c r="P3448" s="102">
        <v>1</v>
      </c>
    </row>
    <row r="3449" spans="1:16" x14ac:dyDescent="0.25">
      <c r="A3449" s="276" t="s">
        <v>4551</v>
      </c>
      <c r="B3449" s="277" t="s">
        <v>1796</v>
      </c>
      <c r="C3449" s="277" t="s">
        <v>277</v>
      </c>
      <c r="D3449" s="278" t="s">
        <v>280</v>
      </c>
      <c r="E3449" s="102" t="s">
        <v>275</v>
      </c>
      <c r="F3449" s="102" t="s">
        <v>6597</v>
      </c>
      <c r="G3449" s="103"/>
      <c r="H3449" s="103">
        <v>45772</v>
      </c>
      <c r="I3449" s="102" t="s">
        <v>284</v>
      </c>
      <c r="J3449" s="102" t="s">
        <v>1</v>
      </c>
      <c r="K3449" s="102" t="s">
        <v>296</v>
      </c>
      <c r="L3449" s="102" t="str">
        <f>[2]!Table1[[#This Row],[Orgn]]&amp;"-"&amp;[2]!Table1[[#This Row],[Dest]]</f>
        <v>SSH-NAP</v>
      </c>
      <c r="M3449" s="102" t="str">
        <f t="shared" si="53"/>
        <v>ADT</v>
      </c>
      <c r="N3449" s="102">
        <f>WEEKDAY([2]!Table1[[#This Row],[Travel Date]],2)</f>
        <v>6</v>
      </c>
      <c r="P3449" s="102">
        <v>1</v>
      </c>
    </row>
    <row r="3450" spans="1:16" x14ac:dyDescent="0.25">
      <c r="A3450" s="276" t="s">
        <v>1964</v>
      </c>
      <c r="B3450" s="277" t="s">
        <v>6598</v>
      </c>
      <c r="C3450" s="277" t="s">
        <v>274</v>
      </c>
      <c r="D3450" s="278" t="s">
        <v>280</v>
      </c>
      <c r="E3450" s="102" t="s">
        <v>275</v>
      </c>
      <c r="F3450" s="102" t="s">
        <v>6599</v>
      </c>
      <c r="G3450" s="103"/>
      <c r="H3450" s="103">
        <v>45772</v>
      </c>
      <c r="I3450" s="102" t="s">
        <v>284</v>
      </c>
      <c r="J3450" s="102" t="s">
        <v>1</v>
      </c>
      <c r="K3450" s="102" t="s">
        <v>296</v>
      </c>
      <c r="L3450" s="102" t="str">
        <f>[2]!Table1[[#This Row],[Orgn]]&amp;"-"&amp;[2]!Table1[[#This Row],[Dest]]</f>
        <v>SSH-NAP</v>
      </c>
      <c r="M3450" s="102" t="str">
        <f t="shared" si="53"/>
        <v>ADT</v>
      </c>
      <c r="N3450" s="102">
        <f>WEEKDAY([2]!Table1[[#This Row],[Travel Date]],2)</f>
        <v>6</v>
      </c>
      <c r="P3450" s="102">
        <v>1</v>
      </c>
    </row>
    <row r="3451" spans="1:16" x14ac:dyDescent="0.25">
      <c r="A3451" s="276" t="s">
        <v>4556</v>
      </c>
      <c r="B3451" s="277" t="s">
        <v>4557</v>
      </c>
      <c r="C3451" s="277" t="s">
        <v>274</v>
      </c>
      <c r="D3451" s="278" t="s">
        <v>280</v>
      </c>
      <c r="E3451" s="102" t="s">
        <v>275</v>
      </c>
      <c r="F3451" s="102" t="s">
        <v>6600</v>
      </c>
      <c r="G3451" s="103"/>
      <c r="H3451" s="103">
        <v>45772</v>
      </c>
      <c r="I3451" s="102" t="s">
        <v>284</v>
      </c>
      <c r="J3451" s="102" t="s">
        <v>1</v>
      </c>
      <c r="K3451" s="102" t="s">
        <v>296</v>
      </c>
      <c r="L3451" s="102" t="str">
        <f>[2]!Table1[[#This Row],[Orgn]]&amp;"-"&amp;[2]!Table1[[#This Row],[Dest]]</f>
        <v>SSH-NAP</v>
      </c>
      <c r="M3451" s="102" t="str">
        <f t="shared" si="53"/>
        <v>ADT</v>
      </c>
      <c r="N3451" s="102">
        <f>WEEKDAY([2]!Table1[[#This Row],[Travel Date]],2)</f>
        <v>6</v>
      </c>
      <c r="P3451" s="102">
        <v>1</v>
      </c>
    </row>
    <row r="3452" spans="1:16" x14ac:dyDescent="0.25">
      <c r="A3452" s="276" t="s">
        <v>6601</v>
      </c>
      <c r="B3452" s="277" t="s">
        <v>1478</v>
      </c>
      <c r="C3452" s="277" t="s">
        <v>274</v>
      </c>
      <c r="D3452" s="278" t="s">
        <v>152</v>
      </c>
      <c r="E3452" s="102" t="s">
        <v>276</v>
      </c>
      <c r="G3452" s="103"/>
      <c r="H3452" s="103">
        <v>45772</v>
      </c>
      <c r="I3452" s="102" t="s">
        <v>284</v>
      </c>
      <c r="J3452" s="102" t="s">
        <v>1</v>
      </c>
      <c r="K3452" s="102" t="s">
        <v>296</v>
      </c>
      <c r="L3452" s="102" t="str">
        <f>[2]!Table1[[#This Row],[Orgn]]&amp;"-"&amp;[2]!Table1[[#This Row],[Dest]]</f>
        <v>SSH-NAP</v>
      </c>
      <c r="M3452" s="102" t="str">
        <f t="shared" si="53"/>
        <v>ADT</v>
      </c>
      <c r="N3452" s="102">
        <f>WEEKDAY([2]!Table1[[#This Row],[Travel Date]],2)</f>
        <v>6</v>
      </c>
      <c r="P3452" s="102">
        <v>1</v>
      </c>
    </row>
    <row r="3453" spans="1:16" x14ac:dyDescent="0.25">
      <c r="A3453" s="276" t="s">
        <v>4559</v>
      </c>
      <c r="B3453" s="277" t="s">
        <v>1366</v>
      </c>
      <c r="C3453" s="277" t="s">
        <v>277</v>
      </c>
      <c r="D3453" s="278" t="s">
        <v>152</v>
      </c>
      <c r="E3453" s="102" t="s">
        <v>275</v>
      </c>
      <c r="F3453" s="102" t="s">
        <v>6602</v>
      </c>
      <c r="G3453" s="103"/>
      <c r="H3453" s="103">
        <v>45772</v>
      </c>
      <c r="I3453" s="102" t="s">
        <v>284</v>
      </c>
      <c r="J3453" s="102" t="s">
        <v>1</v>
      </c>
      <c r="K3453" s="102" t="s">
        <v>296</v>
      </c>
      <c r="L3453" s="102" t="str">
        <f>[2]!Table1[[#This Row],[Orgn]]&amp;"-"&amp;[2]!Table1[[#This Row],[Dest]]</f>
        <v>SSH-NAP</v>
      </c>
      <c r="M3453" s="102" t="str">
        <f t="shared" si="53"/>
        <v>ADT</v>
      </c>
      <c r="N3453" s="102">
        <f>WEEKDAY([2]!Table1[[#This Row],[Travel Date]],2)</f>
        <v>6</v>
      </c>
      <c r="P3453" s="102">
        <v>1</v>
      </c>
    </row>
    <row r="3454" spans="1:16" x14ac:dyDescent="0.25">
      <c r="A3454" s="276" t="s">
        <v>4561</v>
      </c>
      <c r="B3454" s="277" t="s">
        <v>1557</v>
      </c>
      <c r="C3454" s="277" t="s">
        <v>274</v>
      </c>
      <c r="D3454" s="278" t="s">
        <v>152</v>
      </c>
      <c r="E3454" s="102" t="s">
        <v>275</v>
      </c>
      <c r="F3454" s="102" t="s">
        <v>6603</v>
      </c>
      <c r="G3454" s="103"/>
      <c r="H3454" s="103">
        <v>45772</v>
      </c>
      <c r="I3454" s="102" t="s">
        <v>284</v>
      </c>
      <c r="J3454" s="102" t="s">
        <v>1</v>
      </c>
      <c r="K3454" s="102" t="s">
        <v>296</v>
      </c>
      <c r="L3454" s="102" t="str">
        <f>[2]!Table1[[#This Row],[Orgn]]&amp;"-"&amp;[2]!Table1[[#This Row],[Dest]]</f>
        <v>SSH-NAP</v>
      </c>
      <c r="M3454" s="102" t="str">
        <f t="shared" si="53"/>
        <v>ADT</v>
      </c>
      <c r="N3454" s="102">
        <f>WEEKDAY([2]!Table1[[#This Row],[Travel Date]],2)</f>
        <v>6</v>
      </c>
      <c r="P3454" s="102">
        <v>1</v>
      </c>
    </row>
    <row r="3455" spans="1:16" x14ac:dyDescent="0.25">
      <c r="A3455" s="276" t="s">
        <v>6604</v>
      </c>
      <c r="B3455" s="277" t="s">
        <v>6605</v>
      </c>
      <c r="C3455" s="277" t="s">
        <v>1087</v>
      </c>
      <c r="D3455" s="278" t="s">
        <v>152</v>
      </c>
      <c r="E3455" s="102" t="s">
        <v>275</v>
      </c>
      <c r="F3455" s="102" t="s">
        <v>6606</v>
      </c>
      <c r="G3455" s="103"/>
      <c r="H3455" s="103">
        <v>45772</v>
      </c>
      <c r="I3455" s="102" t="s">
        <v>284</v>
      </c>
      <c r="J3455" s="102" t="s">
        <v>1</v>
      </c>
      <c r="K3455" s="102" t="s">
        <v>296</v>
      </c>
      <c r="L3455" s="102" t="str">
        <f>[2]!Table1[[#This Row],[Orgn]]&amp;"-"&amp;[2]!Table1[[#This Row],[Dest]]</f>
        <v>SSH-NAP</v>
      </c>
      <c r="M3455" s="102" t="str">
        <f t="shared" si="53"/>
        <v>ADT</v>
      </c>
      <c r="N3455" s="102">
        <f>WEEKDAY([2]!Table1[[#This Row],[Travel Date]],2)</f>
        <v>6</v>
      </c>
      <c r="P3455" s="102">
        <v>1</v>
      </c>
    </row>
    <row r="3456" spans="1:16" x14ac:dyDescent="0.25">
      <c r="A3456" s="276" t="s">
        <v>4567</v>
      </c>
      <c r="B3456" s="277" t="s">
        <v>4568</v>
      </c>
      <c r="C3456" s="277" t="s">
        <v>277</v>
      </c>
      <c r="D3456" s="278" t="s">
        <v>152</v>
      </c>
      <c r="E3456" s="102" t="s">
        <v>275</v>
      </c>
      <c r="F3456" s="102" t="s">
        <v>6607</v>
      </c>
      <c r="G3456" s="103"/>
      <c r="H3456" s="103">
        <v>45772</v>
      </c>
      <c r="I3456" s="102" t="s">
        <v>284</v>
      </c>
      <c r="J3456" s="102" t="s">
        <v>1</v>
      </c>
      <c r="K3456" s="102" t="s">
        <v>296</v>
      </c>
      <c r="L3456" s="102" t="str">
        <f>[2]!Table1[[#This Row],[Orgn]]&amp;"-"&amp;[2]!Table1[[#This Row],[Dest]]</f>
        <v>SSH-NAP</v>
      </c>
      <c r="M3456" s="102" t="str">
        <f t="shared" si="53"/>
        <v>ADT</v>
      </c>
      <c r="N3456" s="102">
        <f>WEEKDAY([2]!Table1[[#This Row],[Travel Date]],2)</f>
        <v>6</v>
      </c>
      <c r="P3456" s="102">
        <v>1</v>
      </c>
    </row>
    <row r="3457" spans="1:16" x14ac:dyDescent="0.25">
      <c r="A3457" s="276" t="s">
        <v>4570</v>
      </c>
      <c r="B3457" s="277" t="s">
        <v>1175</v>
      </c>
      <c r="C3457" s="277" t="s">
        <v>277</v>
      </c>
      <c r="D3457" s="278" t="s">
        <v>152</v>
      </c>
      <c r="E3457" s="102" t="s">
        <v>275</v>
      </c>
      <c r="F3457" s="102" t="s">
        <v>6608</v>
      </c>
      <c r="G3457" s="103"/>
      <c r="H3457" s="103">
        <v>45772</v>
      </c>
      <c r="I3457" s="102" t="s">
        <v>284</v>
      </c>
      <c r="J3457" s="102" t="s">
        <v>1</v>
      </c>
      <c r="K3457" s="102" t="s">
        <v>296</v>
      </c>
      <c r="L3457" s="102" t="str">
        <f>[2]!Table1[[#This Row],[Orgn]]&amp;"-"&amp;[2]!Table1[[#This Row],[Dest]]</f>
        <v>SSH-NAP</v>
      </c>
      <c r="M3457" s="102" t="str">
        <f t="shared" si="53"/>
        <v>ADT</v>
      </c>
      <c r="N3457" s="102">
        <f>WEEKDAY([2]!Table1[[#This Row],[Travel Date]],2)</f>
        <v>6</v>
      </c>
      <c r="P3457" s="102">
        <v>1</v>
      </c>
    </row>
    <row r="3458" spans="1:16" x14ac:dyDescent="0.25">
      <c r="A3458" s="276" t="s">
        <v>4570</v>
      </c>
      <c r="B3458" s="277" t="s">
        <v>1550</v>
      </c>
      <c r="C3458" s="277" t="s">
        <v>274</v>
      </c>
      <c r="D3458" s="278" t="s">
        <v>152</v>
      </c>
      <c r="E3458" s="102" t="s">
        <v>275</v>
      </c>
      <c r="F3458" s="102" t="s">
        <v>6609</v>
      </c>
      <c r="G3458" s="103"/>
      <c r="H3458" s="103">
        <v>45772</v>
      </c>
      <c r="I3458" s="102" t="s">
        <v>284</v>
      </c>
      <c r="J3458" s="102" t="s">
        <v>1</v>
      </c>
      <c r="K3458" s="102" t="s">
        <v>296</v>
      </c>
      <c r="L3458" s="102" t="str">
        <f>[2]!Table1[[#This Row],[Orgn]]&amp;"-"&amp;[2]!Table1[[#This Row],[Dest]]</f>
        <v>SSH-NAP</v>
      </c>
      <c r="M3458" s="102" t="str">
        <f t="shared" ref="M3458:M3521" si="54">IF(TRIM(C3458)="INF", "INF", IF(TRIM(C3458)="CHD", "CHD", "ADT"))</f>
        <v>ADT</v>
      </c>
      <c r="N3458" s="102">
        <f>WEEKDAY([2]!Table1[[#This Row],[Travel Date]],2)</f>
        <v>6</v>
      </c>
      <c r="P3458" s="102">
        <v>1</v>
      </c>
    </row>
    <row r="3459" spans="1:16" x14ac:dyDescent="0.25">
      <c r="A3459" s="276" t="s">
        <v>4570</v>
      </c>
      <c r="B3459" s="277" t="s">
        <v>1832</v>
      </c>
      <c r="C3459" s="277" t="s">
        <v>277</v>
      </c>
      <c r="D3459" s="278" t="s">
        <v>152</v>
      </c>
      <c r="E3459" s="102" t="s">
        <v>275</v>
      </c>
      <c r="F3459" s="102" t="s">
        <v>6610</v>
      </c>
      <c r="G3459" s="103"/>
      <c r="H3459" s="103">
        <v>45772</v>
      </c>
      <c r="I3459" s="102" t="s">
        <v>284</v>
      </c>
      <c r="J3459" s="102" t="s">
        <v>1</v>
      </c>
      <c r="K3459" s="102" t="s">
        <v>296</v>
      </c>
      <c r="L3459" s="102" t="str">
        <f>[2]!Table1[[#This Row],[Orgn]]&amp;"-"&amp;[2]!Table1[[#This Row],[Dest]]</f>
        <v>SSH-NAP</v>
      </c>
      <c r="M3459" s="102" t="str">
        <f t="shared" si="54"/>
        <v>ADT</v>
      </c>
      <c r="N3459" s="102">
        <f>WEEKDAY([2]!Table1[[#This Row],[Travel Date]],2)</f>
        <v>6</v>
      </c>
      <c r="P3459" s="102">
        <v>1</v>
      </c>
    </row>
    <row r="3460" spans="1:16" x14ac:dyDescent="0.25">
      <c r="A3460" s="276" t="s">
        <v>4574</v>
      </c>
      <c r="B3460" s="277" t="s">
        <v>4575</v>
      </c>
      <c r="C3460" s="277" t="s">
        <v>274</v>
      </c>
      <c r="D3460" s="278" t="s">
        <v>152</v>
      </c>
      <c r="E3460" s="102" t="s">
        <v>275</v>
      </c>
      <c r="F3460" s="102" t="s">
        <v>6611</v>
      </c>
      <c r="G3460" s="103"/>
      <c r="H3460" s="103">
        <v>45772</v>
      </c>
      <c r="I3460" s="102" t="s">
        <v>284</v>
      </c>
      <c r="J3460" s="102" t="s">
        <v>1</v>
      </c>
      <c r="K3460" s="102" t="s">
        <v>296</v>
      </c>
      <c r="L3460" s="102" t="str">
        <f>[2]!Table1[[#This Row],[Orgn]]&amp;"-"&amp;[2]!Table1[[#This Row],[Dest]]</f>
        <v>SSH-NAP</v>
      </c>
      <c r="M3460" s="102" t="str">
        <f t="shared" si="54"/>
        <v>ADT</v>
      </c>
      <c r="N3460" s="102">
        <f>WEEKDAY([2]!Table1[[#This Row],[Travel Date]],2)</f>
        <v>6</v>
      </c>
      <c r="P3460" s="102">
        <v>1</v>
      </c>
    </row>
    <row r="3461" spans="1:16" x14ac:dyDescent="0.25">
      <c r="A3461" s="276" t="s">
        <v>4574</v>
      </c>
      <c r="B3461" s="277" t="s">
        <v>2062</v>
      </c>
      <c r="C3461" s="277" t="s">
        <v>274</v>
      </c>
      <c r="D3461" s="278" t="s">
        <v>152</v>
      </c>
      <c r="E3461" s="102" t="s">
        <v>275</v>
      </c>
      <c r="F3461" s="102" t="s">
        <v>6612</v>
      </c>
      <c r="G3461" s="103"/>
      <c r="H3461" s="103">
        <v>45772</v>
      </c>
      <c r="I3461" s="102" t="s">
        <v>284</v>
      </c>
      <c r="J3461" s="102" t="s">
        <v>1</v>
      </c>
      <c r="K3461" s="102" t="s">
        <v>296</v>
      </c>
      <c r="L3461" s="102" t="str">
        <f>[2]!Table1[[#This Row],[Orgn]]&amp;"-"&amp;[2]!Table1[[#This Row],[Dest]]</f>
        <v>SSH-NAP</v>
      </c>
      <c r="M3461" s="102" t="str">
        <f t="shared" si="54"/>
        <v>ADT</v>
      </c>
      <c r="N3461" s="102">
        <f>WEEKDAY([2]!Table1[[#This Row],[Travel Date]],2)</f>
        <v>6</v>
      </c>
      <c r="P3461" s="102">
        <v>1</v>
      </c>
    </row>
    <row r="3462" spans="1:16" x14ac:dyDescent="0.25">
      <c r="A3462" s="276" t="s">
        <v>4574</v>
      </c>
      <c r="B3462" s="277" t="s">
        <v>4578</v>
      </c>
      <c r="C3462" s="277" t="s">
        <v>1075</v>
      </c>
      <c r="D3462" s="278" t="s">
        <v>1233</v>
      </c>
      <c r="E3462" s="102" t="s">
        <v>275</v>
      </c>
      <c r="F3462" s="102" t="s">
        <v>6613</v>
      </c>
      <c r="G3462" s="103">
        <v>42100</v>
      </c>
      <c r="H3462" s="103">
        <v>45772</v>
      </c>
      <c r="I3462" s="102" t="s">
        <v>284</v>
      </c>
      <c r="J3462" s="102" t="s">
        <v>1</v>
      </c>
      <c r="K3462" s="102" t="s">
        <v>296</v>
      </c>
      <c r="L3462" s="102" t="str">
        <f>[2]!Table1[[#This Row],[Orgn]]&amp;"-"&amp;[2]!Table1[[#This Row],[Dest]]</f>
        <v>SSH-NAP</v>
      </c>
      <c r="M3462" s="102" t="str">
        <f t="shared" si="54"/>
        <v>CHD</v>
      </c>
      <c r="N3462" s="102">
        <f>WEEKDAY([2]!Table1[[#This Row],[Travel Date]],2)</f>
        <v>6</v>
      </c>
      <c r="P3462" s="102">
        <v>1</v>
      </c>
    </row>
    <row r="3463" spans="1:16" x14ac:dyDescent="0.25">
      <c r="A3463" s="276" t="s">
        <v>4574</v>
      </c>
      <c r="B3463" s="277" t="s">
        <v>6614</v>
      </c>
      <c r="C3463" s="277" t="s">
        <v>1075</v>
      </c>
      <c r="D3463" s="278" t="s">
        <v>1233</v>
      </c>
      <c r="E3463" s="102" t="s">
        <v>275</v>
      </c>
      <c r="F3463" s="102" t="s">
        <v>6615</v>
      </c>
      <c r="G3463" s="103">
        <v>43811</v>
      </c>
      <c r="H3463" s="103">
        <v>45772</v>
      </c>
      <c r="I3463" s="102" t="s">
        <v>284</v>
      </c>
      <c r="J3463" s="102" t="s">
        <v>1</v>
      </c>
      <c r="K3463" s="102" t="s">
        <v>296</v>
      </c>
      <c r="L3463" s="102" t="str">
        <f>[2]!Table1[[#This Row],[Orgn]]&amp;"-"&amp;[2]!Table1[[#This Row],[Dest]]</f>
        <v>SSH-NAP</v>
      </c>
      <c r="M3463" s="102" t="str">
        <f t="shared" si="54"/>
        <v>CHD</v>
      </c>
      <c r="N3463" s="102">
        <f>WEEKDAY([2]!Table1[[#This Row],[Travel Date]],2)</f>
        <v>6</v>
      </c>
      <c r="P3463" s="102">
        <v>1</v>
      </c>
    </row>
    <row r="3464" spans="1:16" x14ac:dyDescent="0.25">
      <c r="A3464" s="276" t="s">
        <v>4583</v>
      </c>
      <c r="B3464" s="277" t="s">
        <v>1796</v>
      </c>
      <c r="C3464" s="277" t="s">
        <v>277</v>
      </c>
      <c r="D3464" s="278" t="s">
        <v>1233</v>
      </c>
      <c r="E3464" s="102" t="s">
        <v>275</v>
      </c>
      <c r="F3464" s="102" t="s">
        <v>6616</v>
      </c>
      <c r="G3464" s="103"/>
      <c r="H3464" s="103">
        <v>45772</v>
      </c>
      <c r="I3464" s="102" t="s">
        <v>284</v>
      </c>
      <c r="J3464" s="102" t="s">
        <v>1</v>
      </c>
      <c r="K3464" s="102" t="s">
        <v>296</v>
      </c>
      <c r="L3464" s="102" t="str">
        <f>[2]!Table1[[#This Row],[Orgn]]&amp;"-"&amp;[2]!Table1[[#This Row],[Dest]]</f>
        <v>SSH-NAP</v>
      </c>
      <c r="M3464" s="102" t="str">
        <f t="shared" si="54"/>
        <v>ADT</v>
      </c>
      <c r="N3464" s="102">
        <f>WEEKDAY([2]!Table1[[#This Row],[Travel Date]],2)</f>
        <v>6</v>
      </c>
      <c r="P3464" s="102">
        <v>1</v>
      </c>
    </row>
    <row r="3465" spans="1:16" x14ac:dyDescent="0.25">
      <c r="A3465" s="276" t="s">
        <v>4591</v>
      </c>
      <c r="B3465" s="277" t="s">
        <v>1550</v>
      </c>
      <c r="C3465" s="277" t="s">
        <v>274</v>
      </c>
      <c r="D3465" s="278" t="s">
        <v>1233</v>
      </c>
      <c r="E3465" s="102" t="s">
        <v>275</v>
      </c>
      <c r="F3465" s="102" t="s">
        <v>6617</v>
      </c>
      <c r="G3465" s="103"/>
      <c r="H3465" s="103">
        <v>45772</v>
      </c>
      <c r="I3465" s="102" t="s">
        <v>284</v>
      </c>
      <c r="J3465" s="102" t="s">
        <v>1</v>
      </c>
      <c r="K3465" s="102" t="s">
        <v>296</v>
      </c>
      <c r="L3465" s="102" t="str">
        <f>[2]!Table1[[#This Row],[Orgn]]&amp;"-"&amp;[2]!Table1[[#This Row],[Dest]]</f>
        <v>SSH-NAP</v>
      </c>
      <c r="M3465" s="102" t="str">
        <f t="shared" si="54"/>
        <v>ADT</v>
      </c>
      <c r="N3465" s="102">
        <f>WEEKDAY([2]!Table1[[#This Row],[Travel Date]],2)</f>
        <v>6</v>
      </c>
      <c r="P3465" s="102">
        <v>1</v>
      </c>
    </row>
    <row r="3466" spans="1:16" x14ac:dyDescent="0.25">
      <c r="A3466" s="276" t="s">
        <v>4591</v>
      </c>
      <c r="B3466" s="277" t="s">
        <v>1195</v>
      </c>
      <c r="C3466" s="277" t="s">
        <v>1075</v>
      </c>
      <c r="D3466" s="278" t="s">
        <v>1233</v>
      </c>
      <c r="E3466" s="102" t="s">
        <v>275</v>
      </c>
      <c r="F3466" s="102" t="s">
        <v>6618</v>
      </c>
      <c r="G3466" s="103">
        <v>43228</v>
      </c>
      <c r="H3466" s="103">
        <v>45772</v>
      </c>
      <c r="I3466" s="102" t="s">
        <v>284</v>
      </c>
      <c r="J3466" s="102" t="s">
        <v>1</v>
      </c>
      <c r="K3466" s="102" t="s">
        <v>296</v>
      </c>
      <c r="L3466" s="102" t="str">
        <f>[2]!Table1[[#This Row],[Orgn]]&amp;"-"&amp;[2]!Table1[[#This Row],[Dest]]</f>
        <v>SSH-NAP</v>
      </c>
      <c r="M3466" s="102" t="str">
        <f t="shared" si="54"/>
        <v>CHD</v>
      </c>
      <c r="N3466" s="102">
        <f>WEEKDAY([2]!Table1[[#This Row],[Travel Date]],2)</f>
        <v>6</v>
      </c>
      <c r="P3466" s="102">
        <v>1</v>
      </c>
    </row>
    <row r="3467" spans="1:16" x14ac:dyDescent="0.25">
      <c r="A3467" s="279" t="s">
        <v>4591</v>
      </c>
      <c r="B3467" s="280" t="s">
        <v>1728</v>
      </c>
      <c r="C3467" s="280" t="s">
        <v>1075</v>
      </c>
      <c r="D3467" s="278" t="s">
        <v>1233</v>
      </c>
      <c r="E3467" s="102" t="s">
        <v>275</v>
      </c>
      <c r="F3467" s="102" t="s">
        <v>6619</v>
      </c>
      <c r="G3467" s="103">
        <v>44287</v>
      </c>
      <c r="H3467" s="103">
        <v>45772</v>
      </c>
      <c r="I3467" s="102" t="s">
        <v>284</v>
      </c>
      <c r="J3467" s="102" t="s">
        <v>1</v>
      </c>
      <c r="K3467" s="102" t="s">
        <v>296</v>
      </c>
      <c r="L3467" s="102" t="str">
        <f>[2]!Table1[[#This Row],[Orgn]]&amp;"-"&amp;[2]!Table1[[#This Row],[Dest]]</f>
        <v>SSH-NAP</v>
      </c>
      <c r="M3467" s="102" t="str">
        <f t="shared" si="54"/>
        <v>CHD</v>
      </c>
      <c r="N3467" s="102">
        <f>WEEKDAY([2]!Table1[[#This Row],[Travel Date]],2)</f>
        <v>6</v>
      </c>
      <c r="P3467" s="102">
        <v>1</v>
      </c>
    </row>
    <row r="3468" spans="1:16" x14ac:dyDescent="0.25">
      <c r="A3468" s="276" t="s">
        <v>6620</v>
      </c>
      <c r="B3468" s="277" t="s">
        <v>6621</v>
      </c>
      <c r="C3468" s="277" t="s">
        <v>277</v>
      </c>
      <c r="D3468" s="278" t="s">
        <v>294</v>
      </c>
      <c r="E3468" s="102" t="s">
        <v>275</v>
      </c>
      <c r="F3468" s="102" t="s">
        <v>6622</v>
      </c>
      <c r="G3468" s="103"/>
      <c r="H3468" s="103">
        <v>45772</v>
      </c>
      <c r="I3468" s="102" t="s">
        <v>282</v>
      </c>
      <c r="J3468" s="102" t="s">
        <v>296</v>
      </c>
      <c r="K3468" s="102" t="s">
        <v>1</v>
      </c>
      <c r="L3468" s="102" t="str">
        <f>[2]!Table1[[#This Row],[Orgn]]&amp;"-"&amp;[2]!Table1[[#This Row],[Dest]]</f>
        <v>SSH-NAP</v>
      </c>
      <c r="M3468" s="102" t="str">
        <f t="shared" si="54"/>
        <v>ADT</v>
      </c>
      <c r="N3468" s="102">
        <f>WEEKDAY([2]!Table1[[#This Row],[Travel Date]],2)</f>
        <v>6</v>
      </c>
      <c r="P3468" s="102">
        <v>1</v>
      </c>
    </row>
    <row r="3469" spans="1:16" x14ac:dyDescent="0.25">
      <c r="A3469" s="276" t="s">
        <v>2098</v>
      </c>
      <c r="B3469" s="277" t="s">
        <v>2047</v>
      </c>
      <c r="C3469" s="277" t="s">
        <v>277</v>
      </c>
      <c r="D3469" s="278" t="s">
        <v>294</v>
      </c>
      <c r="E3469" s="102" t="s">
        <v>275</v>
      </c>
      <c r="F3469" s="102" t="s">
        <v>6623</v>
      </c>
      <c r="G3469" s="103"/>
      <c r="H3469" s="103">
        <v>45772</v>
      </c>
      <c r="I3469" s="102" t="s">
        <v>282</v>
      </c>
      <c r="J3469" s="102" t="s">
        <v>296</v>
      </c>
      <c r="K3469" s="102" t="s">
        <v>1</v>
      </c>
      <c r="L3469" s="102" t="str">
        <f>[2]!Table1[[#This Row],[Orgn]]&amp;"-"&amp;[2]!Table1[[#This Row],[Dest]]</f>
        <v>SSH-NAP</v>
      </c>
      <c r="M3469" s="102" t="str">
        <f t="shared" si="54"/>
        <v>ADT</v>
      </c>
      <c r="N3469" s="102">
        <f>WEEKDAY([2]!Table1[[#This Row],[Travel Date]],2)</f>
        <v>6</v>
      </c>
      <c r="P3469" s="102">
        <v>1</v>
      </c>
    </row>
    <row r="3470" spans="1:16" x14ac:dyDescent="0.25">
      <c r="A3470" s="276" t="s">
        <v>2098</v>
      </c>
      <c r="B3470" s="277" t="s">
        <v>6624</v>
      </c>
      <c r="C3470" s="277" t="s">
        <v>274</v>
      </c>
      <c r="D3470" s="278" t="s">
        <v>294</v>
      </c>
      <c r="E3470" s="102" t="s">
        <v>275</v>
      </c>
      <c r="F3470" s="102" t="s">
        <v>6625</v>
      </c>
      <c r="G3470" s="103"/>
      <c r="H3470" s="103">
        <v>45772</v>
      </c>
      <c r="I3470" s="102" t="s">
        <v>282</v>
      </c>
      <c r="J3470" s="102" t="s">
        <v>296</v>
      </c>
      <c r="K3470" s="102" t="s">
        <v>1</v>
      </c>
      <c r="L3470" s="102" t="str">
        <f>[2]!Table1[[#This Row],[Orgn]]&amp;"-"&amp;[2]!Table1[[#This Row],[Dest]]</f>
        <v>SSH-NAP</v>
      </c>
      <c r="M3470" s="102" t="str">
        <f t="shared" si="54"/>
        <v>ADT</v>
      </c>
      <c r="N3470" s="102">
        <f>WEEKDAY([2]!Table1[[#This Row],[Travel Date]],2)</f>
        <v>6</v>
      </c>
      <c r="P3470" s="102">
        <v>1</v>
      </c>
    </row>
    <row r="3471" spans="1:16" x14ac:dyDescent="0.25">
      <c r="A3471" s="276" t="s">
        <v>2098</v>
      </c>
      <c r="B3471" s="277" t="s">
        <v>1195</v>
      </c>
      <c r="C3471" s="277" t="s">
        <v>277</v>
      </c>
      <c r="D3471" s="278" t="s">
        <v>294</v>
      </c>
      <c r="E3471" s="102" t="s">
        <v>275</v>
      </c>
      <c r="F3471" s="102" t="s">
        <v>6626</v>
      </c>
      <c r="G3471" s="103"/>
      <c r="H3471" s="103">
        <v>45772</v>
      </c>
      <c r="I3471" s="102" t="s">
        <v>282</v>
      </c>
      <c r="J3471" s="102" t="s">
        <v>296</v>
      </c>
      <c r="K3471" s="102" t="s">
        <v>1</v>
      </c>
      <c r="L3471" s="102" t="str">
        <f>[2]!Table1[[#This Row],[Orgn]]&amp;"-"&amp;[2]!Table1[[#This Row],[Dest]]</f>
        <v>SSH-NAP</v>
      </c>
      <c r="M3471" s="102" t="str">
        <f t="shared" si="54"/>
        <v>ADT</v>
      </c>
      <c r="N3471" s="102">
        <f>WEEKDAY([2]!Table1[[#This Row],[Travel Date]],2)</f>
        <v>6</v>
      </c>
      <c r="P3471" s="102">
        <v>1</v>
      </c>
    </row>
    <row r="3472" spans="1:16" x14ac:dyDescent="0.25">
      <c r="A3472" s="276" t="s">
        <v>6627</v>
      </c>
      <c r="B3472" s="277" t="s">
        <v>1746</v>
      </c>
      <c r="C3472" s="277" t="s">
        <v>277</v>
      </c>
      <c r="D3472" s="278" t="s">
        <v>294</v>
      </c>
      <c r="E3472" s="102" t="s">
        <v>275</v>
      </c>
      <c r="F3472" s="102" t="s">
        <v>6628</v>
      </c>
      <c r="G3472" s="103"/>
      <c r="H3472" s="103">
        <v>45772</v>
      </c>
      <c r="I3472" s="102" t="s">
        <v>282</v>
      </c>
      <c r="J3472" s="102" t="s">
        <v>296</v>
      </c>
      <c r="K3472" s="102" t="s">
        <v>1</v>
      </c>
      <c r="L3472" s="102" t="str">
        <f>[2]!Table1[[#This Row],[Orgn]]&amp;"-"&amp;[2]!Table1[[#This Row],[Dest]]</f>
        <v>SSH-NAP</v>
      </c>
      <c r="M3472" s="102" t="str">
        <f t="shared" si="54"/>
        <v>ADT</v>
      </c>
      <c r="N3472" s="102">
        <f>WEEKDAY([2]!Table1[[#This Row],[Travel Date]],2)</f>
        <v>6</v>
      </c>
      <c r="P3472" s="102">
        <v>1</v>
      </c>
    </row>
    <row r="3473" spans="1:16" x14ac:dyDescent="0.25">
      <c r="A3473" s="276" t="s">
        <v>6629</v>
      </c>
      <c r="B3473" s="277" t="s">
        <v>1220</v>
      </c>
      <c r="C3473" s="277" t="s">
        <v>277</v>
      </c>
      <c r="D3473" s="278" t="s">
        <v>294</v>
      </c>
      <c r="E3473" s="102" t="s">
        <v>275</v>
      </c>
      <c r="F3473" s="102" t="s">
        <v>6630</v>
      </c>
      <c r="G3473" s="103"/>
      <c r="H3473" s="103">
        <v>45772</v>
      </c>
      <c r="I3473" s="102" t="s">
        <v>282</v>
      </c>
      <c r="J3473" s="102" t="s">
        <v>296</v>
      </c>
      <c r="K3473" s="102" t="s">
        <v>1</v>
      </c>
      <c r="L3473" s="102" t="str">
        <f>[2]!Table1[[#This Row],[Orgn]]&amp;"-"&amp;[2]!Table1[[#This Row],[Dest]]</f>
        <v>SSH-NAP</v>
      </c>
      <c r="M3473" s="102" t="str">
        <f t="shared" si="54"/>
        <v>ADT</v>
      </c>
      <c r="N3473" s="102">
        <f>WEEKDAY([2]!Table1[[#This Row],[Travel Date]],2)</f>
        <v>6</v>
      </c>
      <c r="P3473" s="102">
        <v>1</v>
      </c>
    </row>
    <row r="3474" spans="1:16" x14ac:dyDescent="0.25">
      <c r="A3474" s="276" t="s">
        <v>6631</v>
      </c>
      <c r="B3474" s="277" t="s">
        <v>2105</v>
      </c>
      <c r="C3474" s="277" t="s">
        <v>1075</v>
      </c>
      <c r="D3474" s="278" t="s">
        <v>294</v>
      </c>
      <c r="E3474" s="102" t="s">
        <v>275</v>
      </c>
      <c r="F3474" s="102" t="s">
        <v>6632</v>
      </c>
      <c r="G3474" s="103">
        <v>42957</v>
      </c>
      <c r="H3474" s="103">
        <v>45772</v>
      </c>
      <c r="I3474" s="102" t="s">
        <v>282</v>
      </c>
      <c r="J3474" s="102" t="s">
        <v>296</v>
      </c>
      <c r="K3474" s="102" t="s">
        <v>1</v>
      </c>
      <c r="L3474" s="102" t="str">
        <f>[2]!Table1[[#This Row],[Orgn]]&amp;"-"&amp;[2]!Table1[[#This Row],[Dest]]</f>
        <v>SSH-NAP</v>
      </c>
      <c r="M3474" s="102" t="str">
        <f t="shared" si="54"/>
        <v>CHD</v>
      </c>
      <c r="N3474" s="102">
        <f>WEEKDAY([2]!Table1[[#This Row],[Travel Date]],2)</f>
        <v>6</v>
      </c>
      <c r="P3474" s="102">
        <v>1</v>
      </c>
    </row>
    <row r="3475" spans="1:16" x14ac:dyDescent="0.25">
      <c r="A3475" s="276" t="s">
        <v>6631</v>
      </c>
      <c r="B3475" s="277" t="s">
        <v>2050</v>
      </c>
      <c r="C3475" s="277" t="s">
        <v>274</v>
      </c>
      <c r="D3475" s="278" t="s">
        <v>294</v>
      </c>
      <c r="E3475" s="102" t="s">
        <v>275</v>
      </c>
      <c r="F3475" s="102" t="s">
        <v>6633</v>
      </c>
      <c r="G3475" s="103"/>
      <c r="H3475" s="103">
        <v>45772</v>
      </c>
      <c r="I3475" s="102" t="s">
        <v>282</v>
      </c>
      <c r="J3475" s="102" t="s">
        <v>296</v>
      </c>
      <c r="K3475" s="102" t="s">
        <v>1</v>
      </c>
      <c r="L3475" s="102" t="str">
        <f>[2]!Table1[[#This Row],[Orgn]]&amp;"-"&amp;[2]!Table1[[#This Row],[Dest]]</f>
        <v>SSH-NAP</v>
      </c>
      <c r="M3475" s="102" t="str">
        <f t="shared" si="54"/>
        <v>ADT</v>
      </c>
      <c r="N3475" s="102">
        <f>WEEKDAY([2]!Table1[[#This Row],[Travel Date]],2)</f>
        <v>6</v>
      </c>
      <c r="P3475" s="102">
        <v>1</v>
      </c>
    </row>
    <row r="3476" spans="1:16" x14ac:dyDescent="0.25">
      <c r="A3476" s="276" t="s">
        <v>6634</v>
      </c>
      <c r="B3476" s="277" t="s">
        <v>6635</v>
      </c>
      <c r="C3476" s="277" t="s">
        <v>274</v>
      </c>
      <c r="D3476" s="278" t="s">
        <v>294</v>
      </c>
      <c r="E3476" s="102" t="s">
        <v>275</v>
      </c>
      <c r="F3476" s="102" t="s">
        <v>6636</v>
      </c>
      <c r="G3476" s="103"/>
      <c r="H3476" s="103">
        <v>45772</v>
      </c>
      <c r="I3476" s="102" t="s">
        <v>282</v>
      </c>
      <c r="J3476" s="102" t="s">
        <v>296</v>
      </c>
      <c r="K3476" s="102" t="s">
        <v>1</v>
      </c>
      <c r="L3476" s="102" t="str">
        <f>[2]!Table1[[#This Row],[Orgn]]&amp;"-"&amp;[2]!Table1[[#This Row],[Dest]]</f>
        <v>SSH-NAP</v>
      </c>
      <c r="M3476" s="102" t="str">
        <f t="shared" si="54"/>
        <v>ADT</v>
      </c>
      <c r="N3476" s="102">
        <f>WEEKDAY([2]!Table1[[#This Row],[Travel Date]],2)</f>
        <v>6</v>
      </c>
      <c r="P3476" s="102">
        <v>1</v>
      </c>
    </row>
    <row r="3477" spans="1:16" x14ac:dyDescent="0.25">
      <c r="A3477" s="276" t="s">
        <v>5379</v>
      </c>
      <c r="B3477" s="277" t="s">
        <v>1262</v>
      </c>
      <c r="C3477" s="277" t="s">
        <v>1087</v>
      </c>
      <c r="D3477" s="278" t="s">
        <v>152</v>
      </c>
      <c r="E3477" s="102" t="s">
        <v>275</v>
      </c>
      <c r="F3477" s="102" t="s">
        <v>6637</v>
      </c>
      <c r="G3477" s="103"/>
      <c r="H3477" s="103">
        <v>45772</v>
      </c>
      <c r="I3477" s="102" t="s">
        <v>282</v>
      </c>
      <c r="J3477" s="102" t="s">
        <v>296</v>
      </c>
      <c r="K3477" s="102" t="s">
        <v>1</v>
      </c>
      <c r="L3477" s="102" t="str">
        <f>[2]!Table1[[#This Row],[Orgn]]&amp;"-"&amp;[2]!Table1[[#This Row],[Dest]]</f>
        <v>SSH-NAP</v>
      </c>
      <c r="M3477" s="102" t="str">
        <f t="shared" si="54"/>
        <v>ADT</v>
      </c>
      <c r="N3477" s="102">
        <f>WEEKDAY([2]!Table1[[#This Row],[Travel Date]],2)</f>
        <v>6</v>
      </c>
      <c r="P3477" s="102">
        <v>1</v>
      </c>
    </row>
    <row r="3478" spans="1:16" x14ac:dyDescent="0.25">
      <c r="A3478" s="276" t="s">
        <v>6638</v>
      </c>
      <c r="B3478" s="277" t="s">
        <v>6639</v>
      </c>
      <c r="C3478" s="277" t="s">
        <v>274</v>
      </c>
      <c r="D3478" s="278" t="s">
        <v>294</v>
      </c>
      <c r="E3478" s="102" t="s">
        <v>275</v>
      </c>
      <c r="F3478" s="102" t="s">
        <v>6640</v>
      </c>
      <c r="G3478" s="103"/>
      <c r="H3478" s="103">
        <v>45772</v>
      </c>
      <c r="I3478" s="102" t="s">
        <v>282</v>
      </c>
      <c r="J3478" s="102" t="s">
        <v>296</v>
      </c>
      <c r="K3478" s="102" t="s">
        <v>1</v>
      </c>
      <c r="L3478" s="102" t="str">
        <f>[2]!Table1[[#This Row],[Orgn]]&amp;"-"&amp;[2]!Table1[[#This Row],[Dest]]</f>
        <v>SSH-NAP</v>
      </c>
      <c r="M3478" s="102" t="str">
        <f t="shared" si="54"/>
        <v>ADT</v>
      </c>
      <c r="N3478" s="102">
        <f>WEEKDAY([2]!Table1[[#This Row],[Travel Date]],2)</f>
        <v>6</v>
      </c>
      <c r="P3478" s="102">
        <v>1</v>
      </c>
    </row>
    <row r="3479" spans="1:16" x14ac:dyDescent="0.25">
      <c r="A3479" s="276" t="s">
        <v>1372</v>
      </c>
      <c r="B3479" s="277" t="s">
        <v>1450</v>
      </c>
      <c r="C3479" s="277" t="s">
        <v>1087</v>
      </c>
      <c r="D3479" s="278" t="s">
        <v>152</v>
      </c>
      <c r="E3479" s="102" t="s">
        <v>275</v>
      </c>
      <c r="F3479" s="102" t="s">
        <v>6641</v>
      </c>
      <c r="G3479" s="103"/>
      <c r="H3479" s="103">
        <v>45772</v>
      </c>
      <c r="I3479" s="102" t="s">
        <v>282</v>
      </c>
      <c r="J3479" s="102" t="s">
        <v>296</v>
      </c>
      <c r="K3479" s="102" t="s">
        <v>1</v>
      </c>
      <c r="L3479" s="102" t="str">
        <f>[2]!Table1[[#This Row],[Orgn]]&amp;"-"&amp;[2]!Table1[[#This Row],[Dest]]</f>
        <v>SSH-NAP</v>
      </c>
      <c r="M3479" s="102" t="str">
        <f t="shared" si="54"/>
        <v>ADT</v>
      </c>
      <c r="N3479" s="102">
        <f>WEEKDAY([2]!Table1[[#This Row],[Travel Date]],2)</f>
        <v>6</v>
      </c>
      <c r="P3479" s="102">
        <v>1</v>
      </c>
    </row>
    <row r="3480" spans="1:16" x14ac:dyDescent="0.25">
      <c r="A3480" s="276" t="s">
        <v>6642</v>
      </c>
      <c r="B3480" s="277" t="s">
        <v>1529</v>
      </c>
      <c r="C3480" s="277" t="s">
        <v>277</v>
      </c>
      <c r="D3480" s="278" t="s">
        <v>294</v>
      </c>
      <c r="E3480" s="102" t="s">
        <v>275</v>
      </c>
      <c r="F3480" s="102" t="s">
        <v>6643</v>
      </c>
      <c r="G3480" s="103"/>
      <c r="H3480" s="103">
        <v>45772</v>
      </c>
      <c r="I3480" s="102" t="s">
        <v>282</v>
      </c>
      <c r="J3480" s="102" t="s">
        <v>296</v>
      </c>
      <c r="K3480" s="102" t="s">
        <v>1</v>
      </c>
      <c r="L3480" s="102" t="str">
        <f>[2]!Table1[[#This Row],[Orgn]]&amp;"-"&amp;[2]!Table1[[#This Row],[Dest]]</f>
        <v>SSH-NAP</v>
      </c>
      <c r="M3480" s="102" t="str">
        <f t="shared" si="54"/>
        <v>ADT</v>
      </c>
      <c r="N3480" s="102">
        <f>WEEKDAY([2]!Table1[[#This Row],[Travel Date]],2)</f>
        <v>6</v>
      </c>
      <c r="P3480" s="102">
        <v>1</v>
      </c>
    </row>
    <row r="3481" spans="1:16" x14ac:dyDescent="0.25">
      <c r="A3481" s="276" t="s">
        <v>6644</v>
      </c>
      <c r="B3481" s="277" t="s">
        <v>1116</v>
      </c>
      <c r="C3481" s="277" t="s">
        <v>277</v>
      </c>
      <c r="D3481" s="278" t="s">
        <v>279</v>
      </c>
      <c r="E3481" s="102" t="s">
        <v>275</v>
      </c>
      <c r="F3481" s="102" t="s">
        <v>6645</v>
      </c>
      <c r="G3481" s="103"/>
      <c r="H3481" s="103">
        <v>45772</v>
      </c>
      <c r="I3481" s="102" t="s">
        <v>282</v>
      </c>
      <c r="J3481" s="102" t="s">
        <v>296</v>
      </c>
      <c r="K3481" s="102" t="s">
        <v>1</v>
      </c>
      <c r="L3481" s="102" t="str">
        <f>[2]!Table1[[#This Row],[Orgn]]&amp;"-"&amp;[2]!Table1[[#This Row],[Dest]]</f>
        <v>SSH-NAP</v>
      </c>
      <c r="M3481" s="102" t="str">
        <f t="shared" si="54"/>
        <v>ADT</v>
      </c>
      <c r="N3481" s="102">
        <f>WEEKDAY([2]!Table1[[#This Row],[Travel Date]],2)</f>
        <v>6</v>
      </c>
      <c r="P3481" s="102">
        <v>1</v>
      </c>
    </row>
    <row r="3482" spans="1:16" x14ac:dyDescent="0.25">
      <c r="A3482" s="276" t="s">
        <v>6646</v>
      </c>
      <c r="B3482" s="277" t="s">
        <v>2062</v>
      </c>
      <c r="C3482" s="277" t="s">
        <v>274</v>
      </c>
      <c r="D3482" s="278" t="s">
        <v>294</v>
      </c>
      <c r="E3482" s="102" t="s">
        <v>275</v>
      </c>
      <c r="F3482" s="102" t="s">
        <v>6647</v>
      </c>
      <c r="G3482" s="103"/>
      <c r="H3482" s="103">
        <v>45772</v>
      </c>
      <c r="I3482" s="102" t="s">
        <v>282</v>
      </c>
      <c r="J3482" s="102" t="s">
        <v>296</v>
      </c>
      <c r="K3482" s="102" t="s">
        <v>1</v>
      </c>
      <c r="L3482" s="102" t="str">
        <f>[2]!Table1[[#This Row],[Orgn]]&amp;"-"&amp;[2]!Table1[[#This Row],[Dest]]</f>
        <v>SSH-NAP</v>
      </c>
      <c r="M3482" s="102" t="str">
        <f t="shared" si="54"/>
        <v>ADT</v>
      </c>
      <c r="N3482" s="102">
        <f>WEEKDAY([2]!Table1[[#This Row],[Travel Date]],2)</f>
        <v>6</v>
      </c>
      <c r="P3482" s="102">
        <v>1</v>
      </c>
    </row>
    <row r="3483" spans="1:16" x14ac:dyDescent="0.25">
      <c r="A3483" s="276" t="s">
        <v>2163</v>
      </c>
      <c r="B3483" s="277" t="s">
        <v>1938</v>
      </c>
      <c r="C3483" s="277" t="s">
        <v>274</v>
      </c>
      <c r="D3483" s="278" t="s">
        <v>294</v>
      </c>
      <c r="E3483" s="102" t="s">
        <v>275</v>
      </c>
      <c r="F3483" s="102" t="s">
        <v>6648</v>
      </c>
      <c r="G3483" s="103"/>
      <c r="H3483" s="103">
        <v>45772</v>
      </c>
      <c r="I3483" s="102" t="s">
        <v>282</v>
      </c>
      <c r="J3483" s="102" t="s">
        <v>296</v>
      </c>
      <c r="K3483" s="102" t="s">
        <v>1</v>
      </c>
      <c r="L3483" s="102" t="str">
        <f>[2]!Table1[[#This Row],[Orgn]]&amp;"-"&amp;[2]!Table1[[#This Row],[Dest]]</f>
        <v>SSH-NAP</v>
      </c>
      <c r="M3483" s="102" t="str">
        <f t="shared" si="54"/>
        <v>ADT</v>
      </c>
      <c r="N3483" s="102">
        <f>WEEKDAY([2]!Table1[[#This Row],[Travel Date]],2)</f>
        <v>6</v>
      </c>
      <c r="P3483" s="102">
        <v>1</v>
      </c>
    </row>
    <row r="3484" spans="1:16" x14ac:dyDescent="0.25">
      <c r="A3484" s="276" t="s">
        <v>6649</v>
      </c>
      <c r="B3484" s="277" t="s">
        <v>1521</v>
      </c>
      <c r="C3484" s="277" t="s">
        <v>277</v>
      </c>
      <c r="D3484" s="278" t="s">
        <v>294</v>
      </c>
      <c r="E3484" s="102" t="s">
        <v>275</v>
      </c>
      <c r="F3484" s="102" t="s">
        <v>6650</v>
      </c>
      <c r="G3484" s="103"/>
      <c r="H3484" s="103">
        <v>45772</v>
      </c>
      <c r="I3484" s="102" t="s">
        <v>282</v>
      </c>
      <c r="J3484" s="102" t="s">
        <v>296</v>
      </c>
      <c r="K3484" s="102" t="s">
        <v>1</v>
      </c>
      <c r="L3484" s="102" t="str">
        <f>[2]!Table1[[#This Row],[Orgn]]&amp;"-"&amp;[2]!Table1[[#This Row],[Dest]]</f>
        <v>SSH-NAP</v>
      </c>
      <c r="M3484" s="102" t="str">
        <f t="shared" si="54"/>
        <v>ADT</v>
      </c>
      <c r="N3484" s="102">
        <f>WEEKDAY([2]!Table1[[#This Row],[Travel Date]],2)</f>
        <v>6</v>
      </c>
      <c r="P3484" s="102">
        <v>1</v>
      </c>
    </row>
    <row r="3485" spans="1:16" x14ac:dyDescent="0.25">
      <c r="A3485" s="276" t="s">
        <v>6651</v>
      </c>
      <c r="B3485" s="277" t="s">
        <v>1088</v>
      </c>
      <c r="C3485" s="277" t="s">
        <v>274</v>
      </c>
      <c r="D3485" s="278" t="s">
        <v>279</v>
      </c>
      <c r="E3485" s="102" t="s">
        <v>275</v>
      </c>
      <c r="F3485" s="102" t="s">
        <v>6652</v>
      </c>
      <c r="G3485" s="103"/>
      <c r="H3485" s="103">
        <v>45772</v>
      </c>
      <c r="I3485" s="102" t="s">
        <v>282</v>
      </c>
      <c r="J3485" s="102" t="s">
        <v>296</v>
      </c>
      <c r="K3485" s="102" t="s">
        <v>1</v>
      </c>
      <c r="L3485" s="102" t="str">
        <f>[2]!Table1[[#This Row],[Orgn]]&amp;"-"&amp;[2]!Table1[[#This Row],[Dest]]</f>
        <v>SSH-NAP</v>
      </c>
      <c r="M3485" s="102" t="str">
        <f t="shared" si="54"/>
        <v>ADT</v>
      </c>
      <c r="N3485" s="102">
        <f>WEEKDAY([2]!Table1[[#This Row],[Travel Date]],2)</f>
        <v>6</v>
      </c>
      <c r="P3485" s="102">
        <v>1</v>
      </c>
    </row>
    <row r="3486" spans="1:16" x14ac:dyDescent="0.25">
      <c r="A3486" s="276" t="s">
        <v>6653</v>
      </c>
      <c r="B3486" s="277" t="s">
        <v>6654</v>
      </c>
      <c r="C3486" s="277" t="s">
        <v>277</v>
      </c>
      <c r="D3486" s="278" t="s">
        <v>294</v>
      </c>
      <c r="E3486" s="102" t="s">
        <v>275</v>
      </c>
      <c r="F3486" s="102" t="s">
        <v>6655</v>
      </c>
      <c r="G3486" s="103"/>
      <c r="H3486" s="103">
        <v>45772</v>
      </c>
      <c r="I3486" s="102" t="s">
        <v>282</v>
      </c>
      <c r="J3486" s="102" t="s">
        <v>296</v>
      </c>
      <c r="K3486" s="102" t="s">
        <v>1</v>
      </c>
      <c r="L3486" s="102" t="str">
        <f>[2]!Table1[[#This Row],[Orgn]]&amp;"-"&amp;[2]!Table1[[#This Row],[Dest]]</f>
        <v>SSH-NAP</v>
      </c>
      <c r="M3486" s="102" t="str">
        <f t="shared" si="54"/>
        <v>ADT</v>
      </c>
      <c r="N3486" s="102">
        <f>WEEKDAY([2]!Table1[[#This Row],[Travel Date]],2)</f>
        <v>6</v>
      </c>
      <c r="P3486" s="102">
        <v>1</v>
      </c>
    </row>
    <row r="3487" spans="1:16" x14ac:dyDescent="0.25">
      <c r="A3487" s="276" t="s">
        <v>6656</v>
      </c>
      <c r="B3487" s="277" t="s">
        <v>1738</v>
      </c>
      <c r="C3487" s="277" t="s">
        <v>274</v>
      </c>
      <c r="D3487" s="278" t="s">
        <v>294</v>
      </c>
      <c r="E3487" s="102" t="s">
        <v>275</v>
      </c>
      <c r="F3487" s="102" t="s">
        <v>6657</v>
      </c>
      <c r="G3487" s="103"/>
      <c r="H3487" s="103">
        <v>45772</v>
      </c>
      <c r="I3487" s="102" t="s">
        <v>282</v>
      </c>
      <c r="J3487" s="102" t="s">
        <v>296</v>
      </c>
      <c r="K3487" s="102" t="s">
        <v>1</v>
      </c>
      <c r="L3487" s="102" t="str">
        <f>[2]!Table1[[#This Row],[Orgn]]&amp;"-"&amp;[2]!Table1[[#This Row],[Dest]]</f>
        <v>SSH-NAP</v>
      </c>
      <c r="M3487" s="102" t="str">
        <f t="shared" si="54"/>
        <v>ADT</v>
      </c>
      <c r="N3487" s="102">
        <f>WEEKDAY([2]!Table1[[#This Row],[Travel Date]],2)</f>
        <v>6</v>
      </c>
      <c r="P3487" s="102">
        <v>1</v>
      </c>
    </row>
    <row r="3488" spans="1:16" x14ac:dyDescent="0.25">
      <c r="A3488" s="276" t="s">
        <v>6658</v>
      </c>
      <c r="B3488" s="277" t="s">
        <v>1556</v>
      </c>
      <c r="C3488" s="277" t="s">
        <v>1075</v>
      </c>
      <c r="D3488" s="278" t="s">
        <v>294</v>
      </c>
      <c r="E3488" s="102" t="s">
        <v>275</v>
      </c>
      <c r="F3488" s="102" t="s">
        <v>6659</v>
      </c>
      <c r="G3488" s="103">
        <v>43142</v>
      </c>
      <c r="H3488" s="103">
        <v>45772</v>
      </c>
      <c r="I3488" s="102" t="s">
        <v>282</v>
      </c>
      <c r="J3488" s="102" t="s">
        <v>296</v>
      </c>
      <c r="K3488" s="102" t="s">
        <v>1</v>
      </c>
      <c r="L3488" s="102" t="str">
        <f>[2]!Table1[[#This Row],[Orgn]]&amp;"-"&amp;[2]!Table1[[#This Row],[Dest]]</f>
        <v>SSH-NAP</v>
      </c>
      <c r="M3488" s="102" t="str">
        <f t="shared" si="54"/>
        <v>CHD</v>
      </c>
      <c r="N3488" s="102">
        <f>WEEKDAY([2]!Table1[[#This Row],[Travel Date]],2)</f>
        <v>6</v>
      </c>
      <c r="P3488" s="102">
        <v>1</v>
      </c>
    </row>
    <row r="3489" spans="1:16" x14ac:dyDescent="0.25">
      <c r="A3489" s="276" t="s">
        <v>6658</v>
      </c>
      <c r="B3489" s="277" t="s">
        <v>1717</v>
      </c>
      <c r="C3489" s="277" t="s">
        <v>1075</v>
      </c>
      <c r="D3489" s="278" t="s">
        <v>294</v>
      </c>
      <c r="E3489" s="102" t="s">
        <v>275</v>
      </c>
      <c r="F3489" s="102" t="s">
        <v>6660</v>
      </c>
      <c r="G3489" s="103">
        <v>43928</v>
      </c>
      <c r="H3489" s="103">
        <v>45772</v>
      </c>
      <c r="I3489" s="102" t="s">
        <v>282</v>
      </c>
      <c r="J3489" s="102" t="s">
        <v>296</v>
      </c>
      <c r="K3489" s="102" t="s">
        <v>1</v>
      </c>
      <c r="L3489" s="102" t="str">
        <f>[2]!Table1[[#This Row],[Orgn]]&amp;"-"&amp;[2]!Table1[[#This Row],[Dest]]</f>
        <v>SSH-NAP</v>
      </c>
      <c r="M3489" s="102" t="str">
        <f t="shared" si="54"/>
        <v>CHD</v>
      </c>
      <c r="N3489" s="102">
        <f>WEEKDAY([2]!Table1[[#This Row],[Travel Date]],2)</f>
        <v>6</v>
      </c>
      <c r="P3489" s="102">
        <v>1</v>
      </c>
    </row>
    <row r="3490" spans="1:16" x14ac:dyDescent="0.25">
      <c r="A3490" s="276" t="s">
        <v>6658</v>
      </c>
      <c r="B3490" s="277" t="s">
        <v>1926</v>
      </c>
      <c r="C3490" s="277" t="s">
        <v>274</v>
      </c>
      <c r="D3490" s="278" t="s">
        <v>294</v>
      </c>
      <c r="E3490" s="102" t="s">
        <v>275</v>
      </c>
      <c r="F3490" s="102" t="s">
        <v>6661</v>
      </c>
      <c r="G3490" s="103"/>
      <c r="H3490" s="103">
        <v>45772</v>
      </c>
      <c r="I3490" s="102" t="s">
        <v>282</v>
      </c>
      <c r="J3490" s="102" t="s">
        <v>296</v>
      </c>
      <c r="K3490" s="102" t="s">
        <v>1</v>
      </c>
      <c r="L3490" s="102" t="str">
        <f>[2]!Table1[[#This Row],[Orgn]]&amp;"-"&amp;[2]!Table1[[#This Row],[Dest]]</f>
        <v>SSH-NAP</v>
      </c>
      <c r="M3490" s="102" t="str">
        <f t="shared" si="54"/>
        <v>ADT</v>
      </c>
      <c r="N3490" s="102">
        <f>WEEKDAY([2]!Table1[[#This Row],[Travel Date]],2)</f>
        <v>6</v>
      </c>
      <c r="P3490" s="102">
        <v>1</v>
      </c>
    </row>
    <row r="3491" spans="1:16" x14ac:dyDescent="0.25">
      <c r="A3491" s="276" t="s">
        <v>6662</v>
      </c>
      <c r="B3491" s="277" t="s">
        <v>6663</v>
      </c>
      <c r="C3491" s="277" t="s">
        <v>277</v>
      </c>
      <c r="D3491" s="278" t="s">
        <v>294</v>
      </c>
      <c r="E3491" s="102" t="s">
        <v>275</v>
      </c>
      <c r="F3491" s="102" t="s">
        <v>6664</v>
      </c>
      <c r="G3491" s="103"/>
      <c r="H3491" s="103">
        <v>45772</v>
      </c>
      <c r="I3491" s="102" t="s">
        <v>282</v>
      </c>
      <c r="J3491" s="102" t="s">
        <v>296</v>
      </c>
      <c r="K3491" s="102" t="s">
        <v>1</v>
      </c>
      <c r="L3491" s="102" t="str">
        <f>[2]!Table1[[#This Row],[Orgn]]&amp;"-"&amp;[2]!Table1[[#This Row],[Dest]]</f>
        <v>SSH-NAP</v>
      </c>
      <c r="M3491" s="102" t="str">
        <f t="shared" si="54"/>
        <v>ADT</v>
      </c>
      <c r="N3491" s="102">
        <f>WEEKDAY([2]!Table1[[#This Row],[Travel Date]],2)</f>
        <v>6</v>
      </c>
      <c r="P3491" s="102">
        <v>1</v>
      </c>
    </row>
    <row r="3492" spans="1:16" x14ac:dyDescent="0.25">
      <c r="A3492" s="276" t="s">
        <v>6665</v>
      </c>
      <c r="B3492" s="277" t="s">
        <v>1922</v>
      </c>
      <c r="C3492" s="277" t="s">
        <v>277</v>
      </c>
      <c r="D3492" s="278" t="s">
        <v>294</v>
      </c>
      <c r="E3492" s="102" t="s">
        <v>275</v>
      </c>
      <c r="F3492" s="102" t="s">
        <v>6666</v>
      </c>
      <c r="G3492" s="103"/>
      <c r="H3492" s="103">
        <v>45772</v>
      </c>
      <c r="I3492" s="102" t="s">
        <v>282</v>
      </c>
      <c r="J3492" s="102" t="s">
        <v>296</v>
      </c>
      <c r="K3492" s="102" t="s">
        <v>1</v>
      </c>
      <c r="L3492" s="102" t="str">
        <f>[2]!Table1[[#This Row],[Orgn]]&amp;"-"&amp;[2]!Table1[[#This Row],[Dest]]</f>
        <v>SSH-NAP</v>
      </c>
      <c r="M3492" s="102" t="str">
        <f t="shared" si="54"/>
        <v>ADT</v>
      </c>
      <c r="N3492" s="102">
        <f>WEEKDAY([2]!Table1[[#This Row],[Travel Date]],2)</f>
        <v>6</v>
      </c>
      <c r="P3492" s="102">
        <v>1</v>
      </c>
    </row>
    <row r="3493" spans="1:16" x14ac:dyDescent="0.25">
      <c r="A3493" s="276" t="s">
        <v>6667</v>
      </c>
      <c r="B3493" s="277" t="s">
        <v>1834</v>
      </c>
      <c r="C3493" s="277" t="s">
        <v>277</v>
      </c>
      <c r="D3493" s="278" t="s">
        <v>294</v>
      </c>
      <c r="E3493" s="102" t="s">
        <v>275</v>
      </c>
      <c r="F3493" s="102" t="s">
        <v>6668</v>
      </c>
      <c r="G3493" s="103"/>
      <c r="H3493" s="103">
        <v>45772</v>
      </c>
      <c r="I3493" s="102" t="s">
        <v>282</v>
      </c>
      <c r="J3493" s="102" t="s">
        <v>296</v>
      </c>
      <c r="K3493" s="102" t="s">
        <v>1</v>
      </c>
      <c r="L3493" s="102" t="str">
        <f>[2]!Table1[[#This Row],[Orgn]]&amp;"-"&amp;[2]!Table1[[#This Row],[Dest]]</f>
        <v>SSH-NAP</v>
      </c>
      <c r="M3493" s="102" t="str">
        <f t="shared" si="54"/>
        <v>ADT</v>
      </c>
      <c r="N3493" s="102">
        <f>WEEKDAY([2]!Table1[[#This Row],[Travel Date]],2)</f>
        <v>6</v>
      </c>
      <c r="P3493" s="102">
        <v>1</v>
      </c>
    </row>
    <row r="3494" spans="1:16" x14ac:dyDescent="0.25">
      <c r="A3494" s="276" t="s">
        <v>6669</v>
      </c>
      <c r="B3494" s="277" t="s">
        <v>6670</v>
      </c>
      <c r="C3494" s="277" t="s">
        <v>274</v>
      </c>
      <c r="D3494" s="278" t="s">
        <v>294</v>
      </c>
      <c r="E3494" s="102" t="s">
        <v>275</v>
      </c>
      <c r="F3494" s="102" t="s">
        <v>6671</v>
      </c>
      <c r="G3494" s="103"/>
      <c r="H3494" s="103">
        <v>45772</v>
      </c>
      <c r="I3494" s="102" t="s">
        <v>282</v>
      </c>
      <c r="J3494" s="102" t="s">
        <v>296</v>
      </c>
      <c r="K3494" s="102" t="s">
        <v>1</v>
      </c>
      <c r="L3494" s="102" t="str">
        <f>[2]!Table1[[#This Row],[Orgn]]&amp;"-"&amp;[2]!Table1[[#This Row],[Dest]]</f>
        <v>SSH-NAP</v>
      </c>
      <c r="M3494" s="102" t="str">
        <f t="shared" si="54"/>
        <v>ADT</v>
      </c>
      <c r="N3494" s="102">
        <f>WEEKDAY([2]!Table1[[#This Row],[Travel Date]],2)</f>
        <v>6</v>
      </c>
      <c r="P3494" s="102">
        <v>1</v>
      </c>
    </row>
    <row r="3495" spans="1:16" x14ac:dyDescent="0.25">
      <c r="A3495" s="276" t="s">
        <v>6672</v>
      </c>
      <c r="B3495" s="277" t="s">
        <v>1546</v>
      </c>
      <c r="C3495" s="277" t="s">
        <v>274</v>
      </c>
      <c r="D3495" s="278" t="s">
        <v>294</v>
      </c>
      <c r="E3495" s="102" t="s">
        <v>275</v>
      </c>
      <c r="F3495" s="102" t="s">
        <v>6673</v>
      </c>
      <c r="G3495" s="103"/>
      <c r="H3495" s="103">
        <v>45772</v>
      </c>
      <c r="I3495" s="102" t="s">
        <v>282</v>
      </c>
      <c r="J3495" s="102" t="s">
        <v>296</v>
      </c>
      <c r="K3495" s="102" t="s">
        <v>1</v>
      </c>
      <c r="L3495" s="102" t="str">
        <f>[2]!Table1[[#This Row],[Orgn]]&amp;"-"&amp;[2]!Table1[[#This Row],[Dest]]</f>
        <v>SSH-NAP</v>
      </c>
      <c r="M3495" s="102" t="str">
        <f t="shared" si="54"/>
        <v>ADT</v>
      </c>
      <c r="N3495" s="102">
        <f>WEEKDAY([2]!Table1[[#This Row],[Travel Date]],2)</f>
        <v>6</v>
      </c>
      <c r="P3495" s="102">
        <v>1</v>
      </c>
    </row>
    <row r="3496" spans="1:16" x14ac:dyDescent="0.25">
      <c r="A3496" s="276" t="s">
        <v>6672</v>
      </c>
      <c r="B3496" s="277" t="s">
        <v>6674</v>
      </c>
      <c r="C3496" s="277" t="s">
        <v>1075</v>
      </c>
      <c r="D3496" s="278" t="s">
        <v>294</v>
      </c>
      <c r="E3496" s="102" t="s">
        <v>275</v>
      </c>
      <c r="F3496" s="102" t="s">
        <v>6675</v>
      </c>
      <c r="G3496" s="103">
        <v>41760</v>
      </c>
      <c r="H3496" s="103">
        <v>45772</v>
      </c>
      <c r="I3496" s="102" t="s">
        <v>282</v>
      </c>
      <c r="J3496" s="102" t="s">
        <v>296</v>
      </c>
      <c r="K3496" s="102" t="s">
        <v>1</v>
      </c>
      <c r="L3496" s="102" t="str">
        <f>[2]!Table1[[#This Row],[Orgn]]&amp;"-"&amp;[2]!Table1[[#This Row],[Dest]]</f>
        <v>SSH-NAP</v>
      </c>
      <c r="M3496" s="102" t="str">
        <f t="shared" si="54"/>
        <v>CHD</v>
      </c>
      <c r="N3496" s="102">
        <f>WEEKDAY([2]!Table1[[#This Row],[Travel Date]],2)</f>
        <v>6</v>
      </c>
      <c r="P3496" s="102">
        <v>1</v>
      </c>
    </row>
    <row r="3497" spans="1:16" x14ac:dyDescent="0.25">
      <c r="A3497" s="276" t="s">
        <v>6676</v>
      </c>
      <c r="B3497" s="277" t="s">
        <v>6677</v>
      </c>
      <c r="C3497" s="277" t="s">
        <v>277</v>
      </c>
      <c r="D3497" s="278" t="s">
        <v>294</v>
      </c>
      <c r="E3497" s="102" t="s">
        <v>275</v>
      </c>
      <c r="F3497" s="102" t="s">
        <v>6678</v>
      </c>
      <c r="G3497" s="103"/>
      <c r="H3497" s="103">
        <v>45772</v>
      </c>
      <c r="I3497" s="102" t="s">
        <v>282</v>
      </c>
      <c r="J3497" s="102" t="s">
        <v>296</v>
      </c>
      <c r="K3497" s="102" t="s">
        <v>1</v>
      </c>
      <c r="L3497" s="102" t="str">
        <f>[2]!Table1[[#This Row],[Orgn]]&amp;"-"&amp;[2]!Table1[[#This Row],[Dest]]</f>
        <v>SSH-NAP</v>
      </c>
      <c r="M3497" s="102" t="str">
        <f t="shared" si="54"/>
        <v>ADT</v>
      </c>
      <c r="N3497" s="102">
        <f>WEEKDAY([2]!Table1[[#This Row],[Travel Date]],2)</f>
        <v>6</v>
      </c>
      <c r="P3497" s="102">
        <v>1</v>
      </c>
    </row>
    <row r="3498" spans="1:16" x14ac:dyDescent="0.25">
      <c r="A3498" s="276" t="s">
        <v>6676</v>
      </c>
      <c r="B3498" s="277" t="s">
        <v>2027</v>
      </c>
      <c r="C3498" s="277" t="s">
        <v>274</v>
      </c>
      <c r="D3498" s="278" t="s">
        <v>294</v>
      </c>
      <c r="E3498" s="102" t="s">
        <v>275</v>
      </c>
      <c r="F3498" s="102" t="s">
        <v>6679</v>
      </c>
      <c r="G3498" s="103"/>
      <c r="H3498" s="103">
        <v>45772</v>
      </c>
      <c r="I3498" s="102" t="s">
        <v>282</v>
      </c>
      <c r="J3498" s="102" t="s">
        <v>296</v>
      </c>
      <c r="K3498" s="102" t="s">
        <v>1</v>
      </c>
      <c r="L3498" s="102" t="str">
        <f>[2]!Table1[[#This Row],[Orgn]]&amp;"-"&amp;[2]!Table1[[#This Row],[Dest]]</f>
        <v>SSH-NAP</v>
      </c>
      <c r="M3498" s="102" t="str">
        <f t="shared" si="54"/>
        <v>ADT</v>
      </c>
      <c r="N3498" s="102">
        <f>WEEKDAY([2]!Table1[[#This Row],[Travel Date]],2)</f>
        <v>6</v>
      </c>
      <c r="P3498" s="102">
        <v>1</v>
      </c>
    </row>
    <row r="3499" spans="1:16" x14ac:dyDescent="0.25">
      <c r="A3499" s="276" t="s">
        <v>2063</v>
      </c>
      <c r="B3499" s="277" t="s">
        <v>4470</v>
      </c>
      <c r="C3499" s="277" t="s">
        <v>277</v>
      </c>
      <c r="D3499" s="278" t="s">
        <v>294</v>
      </c>
      <c r="E3499" s="102" t="s">
        <v>275</v>
      </c>
      <c r="F3499" s="102" t="s">
        <v>6680</v>
      </c>
      <c r="G3499" s="103"/>
      <c r="H3499" s="103">
        <v>45772</v>
      </c>
      <c r="I3499" s="102" t="s">
        <v>282</v>
      </c>
      <c r="J3499" s="102" t="s">
        <v>296</v>
      </c>
      <c r="K3499" s="102" t="s">
        <v>1</v>
      </c>
      <c r="L3499" s="102" t="str">
        <f>[2]!Table1[[#This Row],[Orgn]]&amp;"-"&amp;[2]!Table1[[#This Row],[Dest]]</f>
        <v>SSH-NAP</v>
      </c>
      <c r="M3499" s="102" t="str">
        <f t="shared" si="54"/>
        <v>ADT</v>
      </c>
      <c r="N3499" s="102">
        <f>WEEKDAY([2]!Table1[[#This Row],[Travel Date]],2)</f>
        <v>6</v>
      </c>
      <c r="P3499" s="102">
        <v>1</v>
      </c>
    </row>
    <row r="3500" spans="1:16" x14ac:dyDescent="0.25">
      <c r="A3500" s="276" t="s">
        <v>6681</v>
      </c>
      <c r="B3500" s="277" t="s">
        <v>1215</v>
      </c>
      <c r="C3500" s="277" t="s">
        <v>274</v>
      </c>
      <c r="D3500" s="278" t="s">
        <v>294</v>
      </c>
      <c r="E3500" s="102" t="s">
        <v>275</v>
      </c>
      <c r="F3500" s="102" t="s">
        <v>6682</v>
      </c>
      <c r="G3500" s="103"/>
      <c r="H3500" s="103">
        <v>45772</v>
      </c>
      <c r="I3500" s="102" t="s">
        <v>282</v>
      </c>
      <c r="J3500" s="102" t="s">
        <v>296</v>
      </c>
      <c r="K3500" s="102" t="s">
        <v>1</v>
      </c>
      <c r="L3500" s="102" t="str">
        <f>[2]!Table1[[#This Row],[Orgn]]&amp;"-"&amp;[2]!Table1[[#This Row],[Dest]]</f>
        <v>SSH-NAP</v>
      </c>
      <c r="M3500" s="102" t="str">
        <f t="shared" si="54"/>
        <v>ADT</v>
      </c>
      <c r="N3500" s="102">
        <f>WEEKDAY([2]!Table1[[#This Row],[Travel Date]],2)</f>
        <v>6</v>
      </c>
      <c r="P3500" s="102">
        <v>1</v>
      </c>
    </row>
    <row r="3501" spans="1:16" x14ac:dyDescent="0.25">
      <c r="A3501" s="276" t="s">
        <v>6683</v>
      </c>
      <c r="B3501" s="277" t="s">
        <v>1929</v>
      </c>
      <c r="C3501" s="277" t="s">
        <v>277</v>
      </c>
      <c r="D3501" s="278" t="s">
        <v>294</v>
      </c>
      <c r="E3501" s="102" t="s">
        <v>275</v>
      </c>
      <c r="F3501" s="102" t="s">
        <v>6684</v>
      </c>
      <c r="G3501" s="103"/>
      <c r="H3501" s="103">
        <v>45772</v>
      </c>
      <c r="I3501" s="102" t="s">
        <v>282</v>
      </c>
      <c r="J3501" s="102" t="s">
        <v>296</v>
      </c>
      <c r="K3501" s="102" t="s">
        <v>1</v>
      </c>
      <c r="L3501" s="102" t="str">
        <f>[2]!Table1[[#This Row],[Orgn]]&amp;"-"&amp;[2]!Table1[[#This Row],[Dest]]</f>
        <v>SSH-NAP</v>
      </c>
      <c r="M3501" s="102" t="str">
        <f t="shared" si="54"/>
        <v>ADT</v>
      </c>
      <c r="N3501" s="102">
        <f>WEEKDAY([2]!Table1[[#This Row],[Travel Date]],2)</f>
        <v>6</v>
      </c>
      <c r="P3501" s="102">
        <v>1</v>
      </c>
    </row>
    <row r="3502" spans="1:16" x14ac:dyDescent="0.25">
      <c r="A3502" s="276" t="s">
        <v>2115</v>
      </c>
      <c r="B3502" s="277" t="s">
        <v>1561</v>
      </c>
      <c r="C3502" s="277" t="s">
        <v>274</v>
      </c>
      <c r="D3502" s="278" t="s">
        <v>279</v>
      </c>
      <c r="E3502" s="102" t="s">
        <v>275</v>
      </c>
      <c r="F3502" s="102" t="s">
        <v>6685</v>
      </c>
      <c r="G3502" s="103"/>
      <c r="H3502" s="103">
        <v>45772</v>
      </c>
      <c r="I3502" s="102" t="s">
        <v>282</v>
      </c>
      <c r="J3502" s="102" t="s">
        <v>296</v>
      </c>
      <c r="K3502" s="102" t="s">
        <v>1</v>
      </c>
      <c r="L3502" s="102" t="str">
        <f>[2]!Table1[[#This Row],[Orgn]]&amp;"-"&amp;[2]!Table1[[#This Row],[Dest]]</f>
        <v>SSH-NAP</v>
      </c>
      <c r="M3502" s="102" t="str">
        <f t="shared" si="54"/>
        <v>ADT</v>
      </c>
      <c r="N3502" s="102">
        <f>WEEKDAY([2]!Table1[[#This Row],[Travel Date]],2)</f>
        <v>6</v>
      </c>
      <c r="P3502" s="102">
        <v>1</v>
      </c>
    </row>
    <row r="3503" spans="1:16" x14ac:dyDescent="0.25">
      <c r="A3503" s="276" t="s">
        <v>6686</v>
      </c>
      <c r="B3503" s="277" t="s">
        <v>1108</v>
      </c>
      <c r="C3503" s="277" t="s">
        <v>274</v>
      </c>
      <c r="D3503" s="278" t="s">
        <v>152</v>
      </c>
      <c r="E3503" s="102" t="s">
        <v>275</v>
      </c>
      <c r="F3503" s="102" t="s">
        <v>6687</v>
      </c>
      <c r="G3503" s="103"/>
      <c r="H3503" s="103">
        <v>45772</v>
      </c>
      <c r="I3503" s="102" t="s">
        <v>282</v>
      </c>
      <c r="J3503" s="102" t="s">
        <v>296</v>
      </c>
      <c r="K3503" s="102" t="s">
        <v>1</v>
      </c>
      <c r="L3503" s="102" t="str">
        <f>[2]!Table1[[#This Row],[Orgn]]&amp;"-"&amp;[2]!Table1[[#This Row],[Dest]]</f>
        <v>SSH-NAP</v>
      </c>
      <c r="M3503" s="102" t="str">
        <f t="shared" si="54"/>
        <v>ADT</v>
      </c>
      <c r="N3503" s="102">
        <f>WEEKDAY([2]!Table1[[#This Row],[Travel Date]],2)</f>
        <v>6</v>
      </c>
      <c r="P3503" s="102">
        <v>1</v>
      </c>
    </row>
    <row r="3504" spans="1:16" x14ac:dyDescent="0.25">
      <c r="A3504" s="276" t="s">
        <v>6688</v>
      </c>
      <c r="B3504" s="277" t="s">
        <v>6689</v>
      </c>
      <c r="C3504" s="277" t="s">
        <v>277</v>
      </c>
      <c r="D3504" s="278" t="s">
        <v>294</v>
      </c>
      <c r="E3504" s="102" t="s">
        <v>275</v>
      </c>
      <c r="F3504" s="102" t="s">
        <v>6690</v>
      </c>
      <c r="G3504" s="103"/>
      <c r="H3504" s="103">
        <v>45772</v>
      </c>
      <c r="I3504" s="102" t="s">
        <v>282</v>
      </c>
      <c r="J3504" s="102" t="s">
        <v>296</v>
      </c>
      <c r="K3504" s="102" t="s">
        <v>1</v>
      </c>
      <c r="L3504" s="102" t="str">
        <f>[2]!Table1[[#This Row],[Orgn]]&amp;"-"&amp;[2]!Table1[[#This Row],[Dest]]</f>
        <v>SSH-NAP</v>
      </c>
      <c r="M3504" s="102" t="str">
        <f t="shared" si="54"/>
        <v>ADT</v>
      </c>
      <c r="N3504" s="102">
        <f>WEEKDAY([2]!Table1[[#This Row],[Travel Date]],2)</f>
        <v>6</v>
      </c>
      <c r="P3504" s="102">
        <v>1</v>
      </c>
    </row>
    <row r="3505" spans="1:16" x14ac:dyDescent="0.25">
      <c r="A3505" s="276" t="s">
        <v>6691</v>
      </c>
      <c r="B3505" s="277" t="s">
        <v>1195</v>
      </c>
      <c r="C3505" s="277" t="s">
        <v>277</v>
      </c>
      <c r="D3505" s="278" t="s">
        <v>294</v>
      </c>
      <c r="E3505" s="102" t="s">
        <v>275</v>
      </c>
      <c r="F3505" s="102" t="s">
        <v>6692</v>
      </c>
      <c r="G3505" s="103"/>
      <c r="H3505" s="103">
        <v>45772</v>
      </c>
      <c r="I3505" s="102" t="s">
        <v>282</v>
      </c>
      <c r="J3505" s="102" t="s">
        <v>296</v>
      </c>
      <c r="K3505" s="102" t="s">
        <v>1</v>
      </c>
      <c r="L3505" s="102" t="str">
        <f>[2]!Table1[[#This Row],[Orgn]]&amp;"-"&amp;[2]!Table1[[#This Row],[Dest]]</f>
        <v>SSH-NAP</v>
      </c>
      <c r="M3505" s="102" t="str">
        <f t="shared" si="54"/>
        <v>ADT</v>
      </c>
      <c r="N3505" s="102">
        <f>WEEKDAY([2]!Table1[[#This Row],[Travel Date]],2)</f>
        <v>6</v>
      </c>
      <c r="P3505" s="102">
        <v>1</v>
      </c>
    </row>
    <row r="3506" spans="1:16" x14ac:dyDescent="0.25">
      <c r="A3506" s="276" t="s">
        <v>6693</v>
      </c>
      <c r="B3506" s="277" t="s">
        <v>1112</v>
      </c>
      <c r="C3506" s="277" t="s">
        <v>274</v>
      </c>
      <c r="D3506" s="278" t="s">
        <v>279</v>
      </c>
      <c r="E3506" s="102" t="s">
        <v>275</v>
      </c>
      <c r="F3506" s="102" t="s">
        <v>6694</v>
      </c>
      <c r="G3506" s="103"/>
      <c r="H3506" s="103">
        <v>45772</v>
      </c>
      <c r="I3506" s="102" t="s">
        <v>282</v>
      </c>
      <c r="J3506" s="102" t="s">
        <v>296</v>
      </c>
      <c r="K3506" s="102" t="s">
        <v>1</v>
      </c>
      <c r="L3506" s="102" t="str">
        <f>[2]!Table1[[#This Row],[Orgn]]&amp;"-"&amp;[2]!Table1[[#This Row],[Dest]]</f>
        <v>SSH-NAP</v>
      </c>
      <c r="M3506" s="102" t="str">
        <f t="shared" si="54"/>
        <v>ADT</v>
      </c>
      <c r="N3506" s="102">
        <f>WEEKDAY([2]!Table1[[#This Row],[Travel Date]],2)</f>
        <v>6</v>
      </c>
      <c r="P3506" s="102">
        <v>1</v>
      </c>
    </row>
    <row r="3507" spans="1:16" x14ac:dyDescent="0.25">
      <c r="A3507" s="276" t="s">
        <v>6695</v>
      </c>
      <c r="B3507" s="277" t="s">
        <v>1919</v>
      </c>
      <c r="C3507" s="277" t="s">
        <v>277</v>
      </c>
      <c r="D3507" s="278" t="s">
        <v>294</v>
      </c>
      <c r="E3507" s="102" t="s">
        <v>275</v>
      </c>
      <c r="F3507" s="102" t="s">
        <v>6696</v>
      </c>
      <c r="G3507" s="103"/>
      <c r="H3507" s="103">
        <v>45772</v>
      </c>
      <c r="I3507" s="102" t="s">
        <v>282</v>
      </c>
      <c r="J3507" s="102" t="s">
        <v>296</v>
      </c>
      <c r="K3507" s="102" t="s">
        <v>1</v>
      </c>
      <c r="L3507" s="102" t="str">
        <f>[2]!Table1[[#This Row],[Orgn]]&amp;"-"&amp;[2]!Table1[[#This Row],[Dest]]</f>
        <v>SSH-NAP</v>
      </c>
      <c r="M3507" s="102" t="str">
        <f t="shared" si="54"/>
        <v>ADT</v>
      </c>
      <c r="N3507" s="102">
        <f>WEEKDAY([2]!Table1[[#This Row],[Travel Date]],2)</f>
        <v>6</v>
      </c>
      <c r="P3507" s="102">
        <v>1</v>
      </c>
    </row>
    <row r="3508" spans="1:16" x14ac:dyDescent="0.25">
      <c r="A3508" s="276" t="s">
        <v>6697</v>
      </c>
      <c r="B3508" s="277" t="s">
        <v>2480</v>
      </c>
      <c r="C3508" s="277" t="s">
        <v>277</v>
      </c>
      <c r="D3508" s="278" t="s">
        <v>294</v>
      </c>
      <c r="E3508" s="102" t="s">
        <v>275</v>
      </c>
      <c r="F3508" s="102" t="s">
        <v>6698</v>
      </c>
      <c r="G3508" s="103"/>
      <c r="H3508" s="103">
        <v>45772</v>
      </c>
      <c r="I3508" s="102" t="s">
        <v>282</v>
      </c>
      <c r="J3508" s="102" t="s">
        <v>296</v>
      </c>
      <c r="K3508" s="102" t="s">
        <v>1</v>
      </c>
      <c r="L3508" s="102" t="str">
        <f>[2]!Table1[[#This Row],[Orgn]]&amp;"-"&amp;[2]!Table1[[#This Row],[Dest]]</f>
        <v>SSH-NAP</v>
      </c>
      <c r="M3508" s="102" t="str">
        <f t="shared" si="54"/>
        <v>ADT</v>
      </c>
      <c r="N3508" s="102">
        <f>WEEKDAY([2]!Table1[[#This Row],[Travel Date]],2)</f>
        <v>6</v>
      </c>
      <c r="P3508" s="102">
        <v>1</v>
      </c>
    </row>
    <row r="3509" spans="1:16" x14ac:dyDescent="0.25">
      <c r="A3509" s="276" t="s">
        <v>6699</v>
      </c>
      <c r="B3509" s="277" t="s">
        <v>1302</v>
      </c>
      <c r="C3509" s="277" t="s">
        <v>274</v>
      </c>
      <c r="D3509" s="278" t="s">
        <v>152</v>
      </c>
      <c r="E3509" s="102" t="s">
        <v>275</v>
      </c>
      <c r="F3509" s="102" t="s">
        <v>6700</v>
      </c>
      <c r="G3509" s="103"/>
      <c r="H3509" s="103">
        <v>45772</v>
      </c>
      <c r="I3509" s="102" t="s">
        <v>282</v>
      </c>
      <c r="J3509" s="102" t="s">
        <v>296</v>
      </c>
      <c r="K3509" s="102" t="s">
        <v>1</v>
      </c>
      <c r="L3509" s="102" t="str">
        <f>[2]!Table1[[#This Row],[Orgn]]&amp;"-"&amp;[2]!Table1[[#This Row],[Dest]]</f>
        <v>NAP-SSH</v>
      </c>
      <c r="M3509" s="102" t="str">
        <f t="shared" si="54"/>
        <v>ADT</v>
      </c>
      <c r="N3509" s="102">
        <f>WEEKDAY([2]!Table1[[#This Row],[Travel Date]],2)</f>
        <v>6</v>
      </c>
      <c r="P3509" s="102">
        <v>1</v>
      </c>
    </row>
    <row r="3510" spans="1:16" x14ac:dyDescent="0.25">
      <c r="A3510" s="276" t="s">
        <v>6699</v>
      </c>
      <c r="B3510" s="277" t="s">
        <v>6701</v>
      </c>
      <c r="C3510" s="277" t="s">
        <v>274</v>
      </c>
      <c r="D3510" s="278" t="s">
        <v>152</v>
      </c>
      <c r="E3510" s="102" t="s">
        <v>275</v>
      </c>
      <c r="F3510" s="102" t="s">
        <v>6702</v>
      </c>
      <c r="G3510" s="103"/>
      <c r="H3510" s="103">
        <v>45772</v>
      </c>
      <c r="I3510" s="102" t="s">
        <v>282</v>
      </c>
      <c r="J3510" s="102" t="s">
        <v>296</v>
      </c>
      <c r="K3510" s="102" t="s">
        <v>1</v>
      </c>
      <c r="L3510" s="102" t="str">
        <f>[2]!Table1[[#This Row],[Orgn]]&amp;"-"&amp;[2]!Table1[[#This Row],[Dest]]</f>
        <v>NAP-SSH</v>
      </c>
      <c r="M3510" s="102" t="str">
        <f t="shared" si="54"/>
        <v>ADT</v>
      </c>
      <c r="N3510" s="102">
        <f>WEEKDAY([2]!Table1[[#This Row],[Travel Date]],2)</f>
        <v>6</v>
      </c>
      <c r="P3510" s="102">
        <v>1</v>
      </c>
    </row>
    <row r="3511" spans="1:16" x14ac:dyDescent="0.25">
      <c r="A3511" s="276" t="s">
        <v>6703</v>
      </c>
      <c r="B3511" s="277" t="s">
        <v>1321</v>
      </c>
      <c r="C3511" s="277" t="s">
        <v>274</v>
      </c>
      <c r="D3511" s="278" t="s">
        <v>152</v>
      </c>
      <c r="E3511" s="102" t="s">
        <v>275</v>
      </c>
      <c r="F3511" s="102" t="s">
        <v>6704</v>
      </c>
      <c r="G3511" s="103"/>
      <c r="H3511" s="103">
        <v>45772</v>
      </c>
      <c r="I3511" s="102" t="s">
        <v>282</v>
      </c>
      <c r="J3511" s="102" t="s">
        <v>296</v>
      </c>
      <c r="K3511" s="102" t="s">
        <v>1</v>
      </c>
      <c r="L3511" s="102" t="str">
        <f>[2]!Table1[[#This Row],[Orgn]]&amp;"-"&amp;[2]!Table1[[#This Row],[Dest]]</f>
        <v>NAP-SSH</v>
      </c>
      <c r="M3511" s="102" t="str">
        <f t="shared" si="54"/>
        <v>ADT</v>
      </c>
      <c r="N3511" s="102">
        <f>WEEKDAY([2]!Table1[[#This Row],[Travel Date]],2)</f>
        <v>6</v>
      </c>
      <c r="P3511" s="102">
        <v>1</v>
      </c>
    </row>
    <row r="3512" spans="1:16" x14ac:dyDescent="0.25">
      <c r="A3512" s="276" t="s">
        <v>6705</v>
      </c>
      <c r="B3512" s="277" t="s">
        <v>6706</v>
      </c>
      <c r="C3512" s="277" t="s">
        <v>277</v>
      </c>
      <c r="D3512" s="278" t="s">
        <v>294</v>
      </c>
      <c r="E3512" s="102" t="s">
        <v>275</v>
      </c>
      <c r="F3512" s="102" t="s">
        <v>6707</v>
      </c>
      <c r="G3512" s="103"/>
      <c r="H3512" s="103">
        <v>45772</v>
      </c>
      <c r="I3512" s="102" t="s">
        <v>282</v>
      </c>
      <c r="J3512" s="102" t="s">
        <v>296</v>
      </c>
      <c r="K3512" s="102" t="s">
        <v>1</v>
      </c>
      <c r="L3512" s="102" t="str">
        <f>[2]!Table1[[#This Row],[Orgn]]&amp;"-"&amp;[2]!Table1[[#This Row],[Dest]]</f>
        <v>NAP-SSH</v>
      </c>
      <c r="M3512" s="102" t="str">
        <f t="shared" si="54"/>
        <v>ADT</v>
      </c>
      <c r="N3512" s="102">
        <f>WEEKDAY([2]!Table1[[#This Row],[Travel Date]],2)</f>
        <v>6</v>
      </c>
      <c r="P3512" s="102">
        <v>1</v>
      </c>
    </row>
    <row r="3513" spans="1:16" x14ac:dyDescent="0.25">
      <c r="A3513" s="276" t="s">
        <v>6708</v>
      </c>
      <c r="B3513" s="277" t="s">
        <v>6709</v>
      </c>
      <c r="C3513" s="277" t="s">
        <v>1075</v>
      </c>
      <c r="D3513" s="278" t="s">
        <v>294</v>
      </c>
      <c r="E3513" s="102" t="s">
        <v>275</v>
      </c>
      <c r="F3513" s="102" t="s">
        <v>6710</v>
      </c>
      <c r="G3513" s="103">
        <v>44211</v>
      </c>
      <c r="H3513" s="103">
        <v>45772</v>
      </c>
      <c r="I3513" s="102" t="s">
        <v>282</v>
      </c>
      <c r="J3513" s="102" t="s">
        <v>296</v>
      </c>
      <c r="K3513" s="102" t="s">
        <v>1</v>
      </c>
      <c r="L3513" s="102" t="str">
        <f>[2]!Table1[[#This Row],[Orgn]]&amp;"-"&amp;[2]!Table1[[#This Row],[Dest]]</f>
        <v>NAP-SSH</v>
      </c>
      <c r="M3513" s="102" t="str">
        <f t="shared" si="54"/>
        <v>CHD</v>
      </c>
      <c r="N3513" s="102">
        <f>WEEKDAY([2]!Table1[[#This Row],[Travel Date]],2)</f>
        <v>6</v>
      </c>
      <c r="P3513" s="102">
        <v>1</v>
      </c>
    </row>
    <row r="3514" spans="1:16" x14ac:dyDescent="0.25">
      <c r="A3514" s="276" t="s">
        <v>6708</v>
      </c>
      <c r="B3514" s="277" t="s">
        <v>6711</v>
      </c>
      <c r="C3514" s="277" t="s">
        <v>1075</v>
      </c>
      <c r="D3514" s="278" t="s">
        <v>294</v>
      </c>
      <c r="E3514" s="102" t="s">
        <v>275</v>
      </c>
      <c r="F3514" s="102" t="s">
        <v>6712</v>
      </c>
      <c r="G3514" s="103">
        <v>44211</v>
      </c>
      <c r="H3514" s="103">
        <v>45772</v>
      </c>
      <c r="I3514" s="102" t="s">
        <v>282</v>
      </c>
      <c r="J3514" s="102" t="s">
        <v>296</v>
      </c>
      <c r="K3514" s="102" t="s">
        <v>1</v>
      </c>
      <c r="L3514" s="102" t="str">
        <f>[2]!Table1[[#This Row],[Orgn]]&amp;"-"&amp;[2]!Table1[[#This Row],[Dest]]</f>
        <v>NAP-SSH</v>
      </c>
      <c r="M3514" s="102" t="str">
        <f t="shared" si="54"/>
        <v>CHD</v>
      </c>
      <c r="N3514" s="102">
        <f>WEEKDAY([2]!Table1[[#This Row],[Travel Date]],2)</f>
        <v>6</v>
      </c>
      <c r="P3514" s="102">
        <v>1</v>
      </c>
    </row>
    <row r="3515" spans="1:16" x14ac:dyDescent="0.25">
      <c r="A3515" s="276" t="s">
        <v>6713</v>
      </c>
      <c r="B3515" s="277" t="s">
        <v>1550</v>
      </c>
      <c r="C3515" s="277" t="s">
        <v>274</v>
      </c>
      <c r="D3515" s="278" t="s">
        <v>294</v>
      </c>
      <c r="E3515" s="102" t="s">
        <v>275</v>
      </c>
      <c r="F3515" s="102" t="s">
        <v>6714</v>
      </c>
      <c r="G3515" s="103"/>
      <c r="H3515" s="103">
        <v>45772</v>
      </c>
      <c r="I3515" s="102" t="s">
        <v>282</v>
      </c>
      <c r="J3515" s="102" t="s">
        <v>296</v>
      </c>
      <c r="K3515" s="102" t="s">
        <v>1</v>
      </c>
      <c r="L3515" s="102" t="str">
        <f>[2]!Table1[[#This Row],[Orgn]]&amp;"-"&amp;[2]!Table1[[#This Row],[Dest]]</f>
        <v>NAP-SSH</v>
      </c>
      <c r="M3515" s="102" t="str">
        <f t="shared" si="54"/>
        <v>ADT</v>
      </c>
      <c r="N3515" s="102">
        <f>WEEKDAY([2]!Table1[[#This Row],[Travel Date]],2)</f>
        <v>6</v>
      </c>
      <c r="P3515" s="102">
        <v>1</v>
      </c>
    </row>
    <row r="3516" spans="1:16" x14ac:dyDescent="0.25">
      <c r="A3516" s="276" t="s">
        <v>6715</v>
      </c>
      <c r="B3516" s="277" t="s">
        <v>6716</v>
      </c>
      <c r="C3516" s="277" t="s">
        <v>274</v>
      </c>
      <c r="D3516" s="278" t="s">
        <v>279</v>
      </c>
      <c r="E3516" s="102" t="s">
        <v>275</v>
      </c>
      <c r="F3516" s="102" t="s">
        <v>6717</v>
      </c>
      <c r="G3516" s="103"/>
      <c r="H3516" s="103">
        <v>45772</v>
      </c>
      <c r="I3516" s="102" t="s">
        <v>282</v>
      </c>
      <c r="J3516" s="102" t="s">
        <v>296</v>
      </c>
      <c r="K3516" s="102" t="s">
        <v>1</v>
      </c>
      <c r="L3516" s="102" t="str">
        <f>[2]!Table1[[#This Row],[Orgn]]&amp;"-"&amp;[2]!Table1[[#This Row],[Dest]]</f>
        <v>NAP-SSH</v>
      </c>
      <c r="M3516" s="102" t="str">
        <f t="shared" si="54"/>
        <v>ADT</v>
      </c>
      <c r="N3516" s="102">
        <f>WEEKDAY([2]!Table1[[#This Row],[Travel Date]],2)</f>
        <v>6</v>
      </c>
      <c r="P3516" s="102">
        <v>1</v>
      </c>
    </row>
    <row r="3517" spans="1:16" x14ac:dyDescent="0.25">
      <c r="A3517" s="276" t="s">
        <v>6718</v>
      </c>
      <c r="B3517" s="277" t="s">
        <v>1537</v>
      </c>
      <c r="C3517" s="277" t="s">
        <v>277</v>
      </c>
      <c r="D3517" s="278" t="s">
        <v>294</v>
      </c>
      <c r="E3517" s="102" t="s">
        <v>275</v>
      </c>
      <c r="F3517" s="102" t="s">
        <v>6719</v>
      </c>
      <c r="G3517" s="103"/>
      <c r="H3517" s="103">
        <v>45772</v>
      </c>
      <c r="I3517" s="102" t="s">
        <v>282</v>
      </c>
      <c r="J3517" s="102" t="s">
        <v>296</v>
      </c>
      <c r="K3517" s="102" t="s">
        <v>1</v>
      </c>
      <c r="L3517" s="102" t="str">
        <f>[2]!Table1[[#This Row],[Orgn]]&amp;"-"&amp;[2]!Table1[[#This Row],[Dest]]</f>
        <v>NAP-SSH</v>
      </c>
      <c r="M3517" s="102" t="str">
        <f t="shared" si="54"/>
        <v>ADT</v>
      </c>
      <c r="N3517" s="102">
        <f>WEEKDAY([2]!Table1[[#This Row],[Travel Date]],2)</f>
        <v>6</v>
      </c>
      <c r="P3517" s="102">
        <v>1</v>
      </c>
    </row>
    <row r="3518" spans="1:16" x14ac:dyDescent="0.25">
      <c r="A3518" s="276" t="s">
        <v>6720</v>
      </c>
      <c r="B3518" s="277" t="s">
        <v>6721</v>
      </c>
      <c r="C3518" s="277" t="s">
        <v>277</v>
      </c>
      <c r="D3518" s="278" t="s">
        <v>294</v>
      </c>
      <c r="E3518" s="102" t="s">
        <v>275</v>
      </c>
      <c r="F3518" s="102" t="s">
        <v>6722</v>
      </c>
      <c r="G3518" s="103"/>
      <c r="H3518" s="103">
        <v>45772</v>
      </c>
      <c r="I3518" s="102" t="s">
        <v>282</v>
      </c>
      <c r="J3518" s="102" t="s">
        <v>296</v>
      </c>
      <c r="K3518" s="102" t="s">
        <v>1</v>
      </c>
      <c r="L3518" s="102" t="str">
        <f>[2]!Table1[[#This Row],[Orgn]]&amp;"-"&amp;[2]!Table1[[#This Row],[Dest]]</f>
        <v>NAP-SSH</v>
      </c>
      <c r="M3518" s="102" t="str">
        <f t="shared" si="54"/>
        <v>ADT</v>
      </c>
      <c r="N3518" s="102">
        <f>WEEKDAY([2]!Table1[[#This Row],[Travel Date]],2)</f>
        <v>6</v>
      </c>
      <c r="P3518" s="102">
        <v>1</v>
      </c>
    </row>
    <row r="3519" spans="1:16" x14ac:dyDescent="0.25">
      <c r="A3519" s="276" t="s">
        <v>6720</v>
      </c>
      <c r="B3519" s="277" t="s">
        <v>6723</v>
      </c>
      <c r="C3519" s="277" t="s">
        <v>277</v>
      </c>
      <c r="D3519" s="278" t="s">
        <v>294</v>
      </c>
      <c r="E3519" s="102" t="s">
        <v>275</v>
      </c>
      <c r="F3519" s="102" t="s">
        <v>6724</v>
      </c>
      <c r="G3519" s="103"/>
      <c r="H3519" s="103">
        <v>45772</v>
      </c>
      <c r="I3519" s="102" t="s">
        <v>282</v>
      </c>
      <c r="J3519" s="102" t="s">
        <v>296</v>
      </c>
      <c r="K3519" s="102" t="s">
        <v>1</v>
      </c>
      <c r="L3519" s="102" t="str">
        <f>[2]!Table1[[#This Row],[Orgn]]&amp;"-"&amp;[2]!Table1[[#This Row],[Dest]]</f>
        <v>NAP-SSH</v>
      </c>
      <c r="M3519" s="102" t="str">
        <f t="shared" si="54"/>
        <v>ADT</v>
      </c>
      <c r="N3519" s="102">
        <f>WEEKDAY([2]!Table1[[#This Row],[Travel Date]],2)</f>
        <v>6</v>
      </c>
      <c r="P3519" s="102">
        <v>1</v>
      </c>
    </row>
    <row r="3520" spans="1:16" x14ac:dyDescent="0.25">
      <c r="A3520" s="276" t="s">
        <v>6725</v>
      </c>
      <c r="B3520" s="277" t="s">
        <v>1195</v>
      </c>
      <c r="C3520" s="277" t="s">
        <v>277</v>
      </c>
      <c r="D3520" s="278" t="s">
        <v>294</v>
      </c>
      <c r="E3520" s="102" t="s">
        <v>275</v>
      </c>
      <c r="F3520" s="102" t="s">
        <v>6726</v>
      </c>
      <c r="G3520" s="103"/>
      <c r="H3520" s="103">
        <v>45772</v>
      </c>
      <c r="I3520" s="102" t="s">
        <v>282</v>
      </c>
      <c r="J3520" s="102" t="s">
        <v>296</v>
      </c>
      <c r="K3520" s="102" t="s">
        <v>1</v>
      </c>
      <c r="L3520" s="102" t="str">
        <f>[2]!Table1[[#This Row],[Orgn]]&amp;"-"&amp;[2]!Table1[[#This Row],[Dest]]</f>
        <v>NAP-SSH</v>
      </c>
      <c r="M3520" s="102" t="str">
        <f t="shared" si="54"/>
        <v>ADT</v>
      </c>
      <c r="N3520" s="102">
        <f>WEEKDAY([2]!Table1[[#This Row],[Travel Date]],2)</f>
        <v>6</v>
      </c>
      <c r="P3520" s="102">
        <v>1</v>
      </c>
    </row>
    <row r="3521" spans="1:16" x14ac:dyDescent="0.25">
      <c r="A3521" s="276" t="s">
        <v>6727</v>
      </c>
      <c r="B3521" s="277" t="s">
        <v>1554</v>
      </c>
      <c r="C3521" s="277" t="s">
        <v>274</v>
      </c>
      <c r="D3521" s="278" t="s">
        <v>294</v>
      </c>
      <c r="E3521" s="102" t="s">
        <v>275</v>
      </c>
      <c r="F3521" s="102" t="s">
        <v>6728</v>
      </c>
      <c r="G3521" s="103"/>
      <c r="H3521" s="103">
        <v>45772</v>
      </c>
      <c r="I3521" s="102" t="s">
        <v>282</v>
      </c>
      <c r="J3521" s="102" t="s">
        <v>296</v>
      </c>
      <c r="K3521" s="102" t="s">
        <v>1</v>
      </c>
      <c r="L3521" s="102" t="str">
        <f>[2]!Table1[[#This Row],[Orgn]]&amp;"-"&amp;[2]!Table1[[#This Row],[Dest]]</f>
        <v>NAP-SSH</v>
      </c>
      <c r="M3521" s="102" t="str">
        <f t="shared" si="54"/>
        <v>ADT</v>
      </c>
      <c r="N3521" s="102">
        <f>WEEKDAY([2]!Table1[[#This Row],[Travel Date]],2)</f>
        <v>6</v>
      </c>
      <c r="P3521" s="102">
        <v>1</v>
      </c>
    </row>
    <row r="3522" spans="1:16" x14ac:dyDescent="0.25">
      <c r="A3522" s="276" t="s">
        <v>6729</v>
      </c>
      <c r="B3522" s="277" t="s">
        <v>6730</v>
      </c>
      <c r="C3522" s="277" t="s">
        <v>274</v>
      </c>
      <c r="D3522" s="278" t="s">
        <v>294</v>
      </c>
      <c r="E3522" s="102" t="s">
        <v>275</v>
      </c>
      <c r="F3522" s="102" t="s">
        <v>6731</v>
      </c>
      <c r="G3522" s="103"/>
      <c r="H3522" s="103">
        <v>45772</v>
      </c>
      <c r="I3522" s="102" t="s">
        <v>282</v>
      </c>
      <c r="J3522" s="102" t="s">
        <v>296</v>
      </c>
      <c r="K3522" s="102" t="s">
        <v>1</v>
      </c>
      <c r="L3522" s="102" t="str">
        <f>[2]!Table1[[#This Row],[Orgn]]&amp;"-"&amp;[2]!Table1[[#This Row],[Dest]]</f>
        <v>NAP-SSH</v>
      </c>
      <c r="M3522" s="102" t="str">
        <f t="shared" ref="M3522:M3585" si="55">IF(TRIM(C3522)="INF", "INF", IF(TRIM(C3522)="CHD", "CHD", "ADT"))</f>
        <v>ADT</v>
      </c>
      <c r="N3522" s="102">
        <f>WEEKDAY([2]!Table1[[#This Row],[Travel Date]],2)</f>
        <v>6</v>
      </c>
      <c r="P3522" s="102">
        <v>1</v>
      </c>
    </row>
    <row r="3523" spans="1:16" x14ac:dyDescent="0.25">
      <c r="A3523" s="276" t="s">
        <v>6729</v>
      </c>
      <c r="B3523" s="277" t="s">
        <v>1551</v>
      </c>
      <c r="C3523" s="277" t="s">
        <v>277</v>
      </c>
      <c r="D3523" s="278" t="s">
        <v>294</v>
      </c>
      <c r="E3523" s="102" t="s">
        <v>275</v>
      </c>
      <c r="F3523" s="102" t="s">
        <v>6732</v>
      </c>
      <c r="G3523" s="103"/>
      <c r="H3523" s="103">
        <v>45772</v>
      </c>
      <c r="I3523" s="102" t="s">
        <v>282</v>
      </c>
      <c r="J3523" s="102" t="s">
        <v>296</v>
      </c>
      <c r="K3523" s="102" t="s">
        <v>1</v>
      </c>
      <c r="L3523" s="102" t="str">
        <f>[2]!Table1[[#This Row],[Orgn]]&amp;"-"&amp;[2]!Table1[[#This Row],[Dest]]</f>
        <v>NAP-SSH</v>
      </c>
      <c r="M3523" s="102" t="str">
        <f t="shared" si="55"/>
        <v>ADT</v>
      </c>
      <c r="N3523" s="102">
        <f>WEEKDAY([2]!Table1[[#This Row],[Travel Date]],2)</f>
        <v>6</v>
      </c>
      <c r="P3523" s="102">
        <v>1</v>
      </c>
    </row>
    <row r="3524" spans="1:16" x14ac:dyDescent="0.25">
      <c r="A3524" s="276" t="s">
        <v>6729</v>
      </c>
      <c r="B3524" s="277" t="s">
        <v>1526</v>
      </c>
      <c r="C3524" s="277" t="s">
        <v>277</v>
      </c>
      <c r="D3524" s="278" t="s">
        <v>294</v>
      </c>
      <c r="E3524" s="102" t="s">
        <v>275</v>
      </c>
      <c r="F3524" s="102" t="s">
        <v>6733</v>
      </c>
      <c r="G3524" s="103"/>
      <c r="H3524" s="103">
        <v>45772</v>
      </c>
      <c r="I3524" s="102" t="s">
        <v>282</v>
      </c>
      <c r="J3524" s="102" t="s">
        <v>296</v>
      </c>
      <c r="K3524" s="102" t="s">
        <v>1</v>
      </c>
      <c r="L3524" s="102" t="str">
        <f>[2]!Table1[[#This Row],[Orgn]]&amp;"-"&amp;[2]!Table1[[#This Row],[Dest]]</f>
        <v>NAP-SSH</v>
      </c>
      <c r="M3524" s="102" t="str">
        <f t="shared" si="55"/>
        <v>ADT</v>
      </c>
      <c r="N3524" s="102">
        <f>WEEKDAY([2]!Table1[[#This Row],[Travel Date]],2)</f>
        <v>6</v>
      </c>
      <c r="P3524" s="102">
        <v>1</v>
      </c>
    </row>
    <row r="3525" spans="1:16" x14ac:dyDescent="0.25">
      <c r="A3525" s="276" t="s">
        <v>6734</v>
      </c>
      <c r="B3525" s="277" t="s">
        <v>1110</v>
      </c>
      <c r="C3525" s="277" t="s">
        <v>274</v>
      </c>
      <c r="D3525" s="278" t="s">
        <v>152</v>
      </c>
      <c r="E3525" s="102" t="s">
        <v>275</v>
      </c>
      <c r="F3525" s="102" t="s">
        <v>6735</v>
      </c>
      <c r="G3525" s="103"/>
      <c r="H3525" s="103">
        <v>45772</v>
      </c>
      <c r="I3525" s="102" t="s">
        <v>282</v>
      </c>
      <c r="J3525" s="102" t="s">
        <v>296</v>
      </c>
      <c r="K3525" s="102" t="s">
        <v>1</v>
      </c>
      <c r="L3525" s="102" t="str">
        <f>[2]!Table1[[#This Row],[Orgn]]&amp;"-"&amp;[2]!Table1[[#This Row],[Dest]]</f>
        <v>NAP-SSH</v>
      </c>
      <c r="M3525" s="102" t="str">
        <f t="shared" si="55"/>
        <v>ADT</v>
      </c>
      <c r="N3525" s="102">
        <f>WEEKDAY([2]!Table1[[#This Row],[Travel Date]],2)</f>
        <v>6</v>
      </c>
      <c r="P3525" s="102">
        <v>1</v>
      </c>
    </row>
    <row r="3526" spans="1:16" x14ac:dyDescent="0.25">
      <c r="A3526" s="276" t="s">
        <v>6736</v>
      </c>
      <c r="B3526" s="277" t="s">
        <v>2134</v>
      </c>
      <c r="C3526" s="277" t="s">
        <v>277</v>
      </c>
      <c r="D3526" s="278" t="s">
        <v>279</v>
      </c>
      <c r="E3526" s="102" t="s">
        <v>275</v>
      </c>
      <c r="F3526" s="102" t="s">
        <v>6737</v>
      </c>
      <c r="G3526" s="103"/>
      <c r="H3526" s="103">
        <v>45772</v>
      </c>
      <c r="I3526" s="102" t="s">
        <v>282</v>
      </c>
      <c r="J3526" s="102" t="s">
        <v>296</v>
      </c>
      <c r="K3526" s="102" t="s">
        <v>1</v>
      </c>
      <c r="L3526" s="102" t="str">
        <f>[2]!Table1[[#This Row],[Orgn]]&amp;"-"&amp;[2]!Table1[[#This Row],[Dest]]</f>
        <v>NAP-SSH</v>
      </c>
      <c r="M3526" s="102" t="str">
        <f t="shared" si="55"/>
        <v>ADT</v>
      </c>
      <c r="N3526" s="102">
        <f>WEEKDAY([2]!Table1[[#This Row],[Travel Date]],2)</f>
        <v>6</v>
      </c>
      <c r="P3526" s="102">
        <v>1</v>
      </c>
    </row>
    <row r="3527" spans="1:16" x14ac:dyDescent="0.25">
      <c r="A3527" s="276" t="s">
        <v>6738</v>
      </c>
      <c r="B3527" s="277" t="s">
        <v>6739</v>
      </c>
      <c r="C3527" s="277" t="s">
        <v>274</v>
      </c>
      <c r="D3527" s="278" t="s">
        <v>294</v>
      </c>
      <c r="E3527" s="102" t="s">
        <v>275</v>
      </c>
      <c r="F3527" s="102" t="s">
        <v>6740</v>
      </c>
      <c r="G3527" s="103"/>
      <c r="H3527" s="103">
        <v>45772</v>
      </c>
      <c r="I3527" s="102" t="s">
        <v>282</v>
      </c>
      <c r="J3527" s="102" t="s">
        <v>296</v>
      </c>
      <c r="K3527" s="102" t="s">
        <v>1</v>
      </c>
      <c r="L3527" s="102" t="str">
        <f>[2]!Table1[[#This Row],[Orgn]]&amp;"-"&amp;[2]!Table1[[#This Row],[Dest]]</f>
        <v>NAP-SSH</v>
      </c>
      <c r="M3527" s="102" t="str">
        <f t="shared" si="55"/>
        <v>ADT</v>
      </c>
      <c r="N3527" s="102">
        <f>WEEKDAY([2]!Table1[[#This Row],[Travel Date]],2)</f>
        <v>6</v>
      </c>
      <c r="P3527" s="102">
        <v>1</v>
      </c>
    </row>
    <row r="3528" spans="1:16" x14ac:dyDescent="0.25">
      <c r="A3528" s="276" t="s">
        <v>6741</v>
      </c>
      <c r="B3528" s="277" t="s">
        <v>2170</v>
      </c>
      <c r="C3528" s="277" t="s">
        <v>1075</v>
      </c>
      <c r="D3528" s="278" t="s">
        <v>294</v>
      </c>
      <c r="E3528" s="102" t="s">
        <v>275</v>
      </c>
      <c r="F3528" s="102" t="s">
        <v>6742</v>
      </c>
      <c r="G3528" s="103">
        <v>43683</v>
      </c>
      <c r="H3528" s="103">
        <v>45772</v>
      </c>
      <c r="I3528" s="102" t="s">
        <v>282</v>
      </c>
      <c r="J3528" s="102" t="s">
        <v>296</v>
      </c>
      <c r="K3528" s="102" t="s">
        <v>1</v>
      </c>
      <c r="L3528" s="102" t="str">
        <f>[2]!Table1[[#This Row],[Orgn]]&amp;"-"&amp;[2]!Table1[[#This Row],[Dest]]</f>
        <v>NAP-SSH</v>
      </c>
      <c r="M3528" s="102" t="str">
        <f t="shared" si="55"/>
        <v>CHD</v>
      </c>
      <c r="N3528" s="102">
        <f>WEEKDAY([2]!Table1[[#This Row],[Travel Date]],2)</f>
        <v>6</v>
      </c>
      <c r="P3528" s="102">
        <v>1</v>
      </c>
    </row>
    <row r="3529" spans="1:16" x14ac:dyDescent="0.25">
      <c r="A3529" s="276" t="s">
        <v>6741</v>
      </c>
      <c r="B3529" s="277" t="s">
        <v>1740</v>
      </c>
      <c r="C3529" s="277" t="s">
        <v>274</v>
      </c>
      <c r="D3529" s="278" t="s">
        <v>294</v>
      </c>
      <c r="E3529" s="102" t="s">
        <v>275</v>
      </c>
      <c r="F3529" s="102" t="s">
        <v>6743</v>
      </c>
      <c r="G3529" s="103"/>
      <c r="H3529" s="103">
        <v>45772</v>
      </c>
      <c r="I3529" s="102" t="s">
        <v>282</v>
      </c>
      <c r="J3529" s="102" t="s">
        <v>296</v>
      </c>
      <c r="K3529" s="102" t="s">
        <v>1</v>
      </c>
      <c r="L3529" s="102" t="str">
        <f>[2]!Table1[[#This Row],[Orgn]]&amp;"-"&amp;[2]!Table1[[#This Row],[Dest]]</f>
        <v>NAP-SSH</v>
      </c>
      <c r="M3529" s="102" t="str">
        <f t="shared" si="55"/>
        <v>ADT</v>
      </c>
      <c r="N3529" s="102">
        <f>WEEKDAY([2]!Table1[[#This Row],[Travel Date]],2)</f>
        <v>6</v>
      </c>
      <c r="P3529" s="102">
        <v>1</v>
      </c>
    </row>
    <row r="3530" spans="1:16" x14ac:dyDescent="0.25">
      <c r="A3530" s="276" t="s">
        <v>2054</v>
      </c>
      <c r="B3530" s="277" t="s">
        <v>2169</v>
      </c>
      <c r="C3530" s="277" t="s">
        <v>277</v>
      </c>
      <c r="D3530" s="278" t="s">
        <v>294</v>
      </c>
      <c r="E3530" s="102" t="s">
        <v>275</v>
      </c>
      <c r="F3530" s="102" t="s">
        <v>6744</v>
      </c>
      <c r="G3530" s="103"/>
      <c r="H3530" s="103">
        <v>45772</v>
      </c>
      <c r="I3530" s="102" t="s">
        <v>282</v>
      </c>
      <c r="J3530" s="102" t="s">
        <v>296</v>
      </c>
      <c r="K3530" s="102" t="s">
        <v>1</v>
      </c>
      <c r="L3530" s="102" t="str">
        <f>[2]!Table1[[#This Row],[Orgn]]&amp;"-"&amp;[2]!Table1[[#This Row],[Dest]]</f>
        <v>NAP-SSH</v>
      </c>
      <c r="M3530" s="102" t="str">
        <f t="shared" si="55"/>
        <v>ADT</v>
      </c>
      <c r="N3530" s="102">
        <f>WEEKDAY([2]!Table1[[#This Row],[Travel Date]],2)</f>
        <v>6</v>
      </c>
      <c r="P3530" s="102">
        <v>1</v>
      </c>
    </row>
    <row r="3531" spans="1:16" x14ac:dyDescent="0.25">
      <c r="A3531" s="276" t="s">
        <v>1917</v>
      </c>
      <c r="B3531" s="277" t="s">
        <v>1369</v>
      </c>
      <c r="C3531" s="277" t="s">
        <v>1087</v>
      </c>
      <c r="D3531" s="278" t="s">
        <v>152</v>
      </c>
      <c r="E3531" s="102" t="s">
        <v>275</v>
      </c>
      <c r="F3531" s="102" t="s">
        <v>6745</v>
      </c>
      <c r="G3531" s="103"/>
      <c r="H3531" s="103">
        <v>45772</v>
      </c>
      <c r="I3531" s="102" t="s">
        <v>282</v>
      </c>
      <c r="J3531" s="102" t="s">
        <v>296</v>
      </c>
      <c r="K3531" s="102" t="s">
        <v>1</v>
      </c>
      <c r="L3531" s="102" t="str">
        <f>[2]!Table1[[#This Row],[Orgn]]&amp;"-"&amp;[2]!Table1[[#This Row],[Dest]]</f>
        <v>NAP-SSH</v>
      </c>
      <c r="M3531" s="102" t="str">
        <f t="shared" si="55"/>
        <v>ADT</v>
      </c>
      <c r="N3531" s="102">
        <f>WEEKDAY([2]!Table1[[#This Row],[Travel Date]],2)</f>
        <v>6</v>
      </c>
      <c r="P3531" s="102">
        <v>1</v>
      </c>
    </row>
    <row r="3532" spans="1:16" x14ac:dyDescent="0.25">
      <c r="A3532" s="276" t="s">
        <v>6746</v>
      </c>
      <c r="B3532" s="277" t="s">
        <v>2103</v>
      </c>
      <c r="C3532" s="277" t="s">
        <v>274</v>
      </c>
      <c r="D3532" s="278" t="s">
        <v>294</v>
      </c>
      <c r="E3532" s="102" t="s">
        <v>275</v>
      </c>
      <c r="F3532" s="102" t="s">
        <v>6747</v>
      </c>
      <c r="G3532" s="103"/>
      <c r="H3532" s="103">
        <v>45772</v>
      </c>
      <c r="I3532" s="102" t="s">
        <v>282</v>
      </c>
      <c r="J3532" s="102" t="s">
        <v>296</v>
      </c>
      <c r="K3532" s="102" t="s">
        <v>1</v>
      </c>
      <c r="L3532" s="102" t="str">
        <f>[2]!Table1[[#This Row],[Orgn]]&amp;"-"&amp;[2]!Table1[[#This Row],[Dest]]</f>
        <v>NAP-SSH</v>
      </c>
      <c r="M3532" s="102" t="str">
        <f t="shared" si="55"/>
        <v>ADT</v>
      </c>
      <c r="N3532" s="102">
        <f>WEEKDAY([2]!Table1[[#This Row],[Travel Date]],2)</f>
        <v>6</v>
      </c>
      <c r="P3532" s="102">
        <v>1</v>
      </c>
    </row>
    <row r="3533" spans="1:16" x14ac:dyDescent="0.25">
      <c r="A3533" s="276" t="s">
        <v>6748</v>
      </c>
      <c r="B3533" s="277" t="s">
        <v>1337</v>
      </c>
      <c r="C3533" s="277" t="s">
        <v>277</v>
      </c>
      <c r="D3533" s="278" t="s">
        <v>294</v>
      </c>
      <c r="E3533" s="102" t="s">
        <v>275</v>
      </c>
      <c r="F3533" s="102" t="s">
        <v>6749</v>
      </c>
      <c r="G3533" s="103"/>
      <c r="H3533" s="103">
        <v>45772</v>
      </c>
      <c r="I3533" s="102" t="s">
        <v>282</v>
      </c>
      <c r="J3533" s="102" t="s">
        <v>296</v>
      </c>
      <c r="K3533" s="102" t="s">
        <v>1</v>
      </c>
      <c r="L3533" s="102" t="str">
        <f>[2]!Table1[[#This Row],[Orgn]]&amp;"-"&amp;[2]!Table1[[#This Row],[Dest]]</f>
        <v>NAP-SSH</v>
      </c>
      <c r="M3533" s="102" t="str">
        <f t="shared" si="55"/>
        <v>ADT</v>
      </c>
      <c r="N3533" s="102">
        <f>WEEKDAY([2]!Table1[[#This Row],[Travel Date]],2)</f>
        <v>6</v>
      </c>
      <c r="P3533" s="102">
        <v>1</v>
      </c>
    </row>
    <row r="3534" spans="1:16" x14ac:dyDescent="0.25">
      <c r="A3534" s="276" t="s">
        <v>6750</v>
      </c>
      <c r="B3534" s="277" t="s">
        <v>1104</v>
      </c>
      <c r="C3534" s="277" t="s">
        <v>277</v>
      </c>
      <c r="D3534" s="278" t="s">
        <v>279</v>
      </c>
      <c r="E3534" s="102" t="s">
        <v>275</v>
      </c>
      <c r="F3534" s="102" t="s">
        <v>6751</v>
      </c>
      <c r="G3534" s="103"/>
      <c r="H3534" s="103">
        <v>45772</v>
      </c>
      <c r="I3534" s="102" t="s">
        <v>282</v>
      </c>
      <c r="J3534" s="102" t="s">
        <v>296</v>
      </c>
      <c r="K3534" s="102" t="s">
        <v>1</v>
      </c>
      <c r="L3534" s="102" t="str">
        <f>[2]!Table1[[#This Row],[Orgn]]&amp;"-"&amp;[2]!Table1[[#This Row],[Dest]]</f>
        <v>NAP-SSH</v>
      </c>
      <c r="M3534" s="102" t="str">
        <f t="shared" si="55"/>
        <v>ADT</v>
      </c>
      <c r="N3534" s="102">
        <f>WEEKDAY([2]!Table1[[#This Row],[Travel Date]],2)</f>
        <v>6</v>
      </c>
      <c r="P3534" s="102">
        <v>1</v>
      </c>
    </row>
    <row r="3535" spans="1:16" x14ac:dyDescent="0.25">
      <c r="A3535" s="276" t="s">
        <v>6752</v>
      </c>
      <c r="B3535" s="277" t="s">
        <v>2168</v>
      </c>
      <c r="C3535" s="277" t="s">
        <v>1075</v>
      </c>
      <c r="D3535" s="278" t="s">
        <v>294</v>
      </c>
      <c r="E3535" s="102" t="s">
        <v>275</v>
      </c>
      <c r="F3535" s="102" t="s">
        <v>6753</v>
      </c>
      <c r="G3535" s="103">
        <v>43641</v>
      </c>
      <c r="H3535" s="103">
        <v>45772</v>
      </c>
      <c r="I3535" s="102" t="s">
        <v>282</v>
      </c>
      <c r="J3535" s="102" t="s">
        <v>296</v>
      </c>
      <c r="K3535" s="102" t="s">
        <v>1</v>
      </c>
      <c r="L3535" s="102" t="str">
        <f>[2]!Table1[[#This Row],[Orgn]]&amp;"-"&amp;[2]!Table1[[#This Row],[Dest]]</f>
        <v>NAP-SSH</v>
      </c>
      <c r="M3535" s="102" t="str">
        <f t="shared" si="55"/>
        <v>CHD</v>
      </c>
      <c r="N3535" s="102">
        <f>WEEKDAY([2]!Table1[[#This Row],[Travel Date]],2)</f>
        <v>6</v>
      </c>
      <c r="P3535" s="102">
        <v>1</v>
      </c>
    </row>
    <row r="3536" spans="1:16" x14ac:dyDescent="0.25">
      <c r="A3536" s="276" t="s">
        <v>6752</v>
      </c>
      <c r="B3536" s="277" t="s">
        <v>6754</v>
      </c>
      <c r="C3536" s="277" t="s">
        <v>274</v>
      </c>
      <c r="D3536" s="278" t="s">
        <v>294</v>
      </c>
      <c r="E3536" s="102" t="s">
        <v>275</v>
      </c>
      <c r="F3536" s="102" t="s">
        <v>6755</v>
      </c>
      <c r="G3536" s="103"/>
      <c r="H3536" s="103">
        <v>45772</v>
      </c>
      <c r="I3536" s="102" t="s">
        <v>282</v>
      </c>
      <c r="J3536" s="102" t="s">
        <v>296</v>
      </c>
      <c r="K3536" s="102" t="s">
        <v>1</v>
      </c>
      <c r="L3536" s="102" t="str">
        <f>[2]!Table1[[#This Row],[Orgn]]&amp;"-"&amp;[2]!Table1[[#This Row],[Dest]]</f>
        <v>NAP-SSH</v>
      </c>
      <c r="M3536" s="102" t="str">
        <f t="shared" si="55"/>
        <v>ADT</v>
      </c>
      <c r="N3536" s="102">
        <f>WEEKDAY([2]!Table1[[#This Row],[Travel Date]],2)</f>
        <v>6</v>
      </c>
      <c r="P3536" s="102">
        <v>1</v>
      </c>
    </row>
    <row r="3537" spans="1:16" x14ac:dyDescent="0.25">
      <c r="A3537" s="276" t="s">
        <v>6756</v>
      </c>
      <c r="B3537" s="277" t="s">
        <v>1120</v>
      </c>
      <c r="C3537" s="277" t="s">
        <v>1087</v>
      </c>
      <c r="D3537" s="278" t="s">
        <v>152</v>
      </c>
      <c r="E3537" s="102" t="s">
        <v>275</v>
      </c>
      <c r="F3537" s="102" t="s">
        <v>6757</v>
      </c>
      <c r="G3537" s="103"/>
      <c r="H3537" s="103">
        <v>45772</v>
      </c>
      <c r="I3537" s="102" t="s">
        <v>282</v>
      </c>
      <c r="J3537" s="102" t="s">
        <v>296</v>
      </c>
      <c r="K3537" s="102" t="s">
        <v>1</v>
      </c>
      <c r="L3537" s="102" t="str">
        <f>[2]!Table1[[#This Row],[Orgn]]&amp;"-"&amp;[2]!Table1[[#This Row],[Dest]]</f>
        <v>NAP-SSH</v>
      </c>
      <c r="M3537" s="102" t="str">
        <f t="shared" si="55"/>
        <v>ADT</v>
      </c>
      <c r="N3537" s="102">
        <f>WEEKDAY([2]!Table1[[#This Row],[Travel Date]],2)</f>
        <v>6</v>
      </c>
      <c r="P3537" s="102">
        <v>1</v>
      </c>
    </row>
    <row r="3538" spans="1:16" x14ac:dyDescent="0.25">
      <c r="A3538" s="276" t="s">
        <v>6758</v>
      </c>
      <c r="B3538" s="277" t="s">
        <v>2023</v>
      </c>
      <c r="C3538" s="277" t="s">
        <v>1075</v>
      </c>
      <c r="D3538" s="278" t="s">
        <v>294</v>
      </c>
      <c r="E3538" s="102" t="s">
        <v>275</v>
      </c>
      <c r="F3538" s="102" t="s">
        <v>6759</v>
      </c>
      <c r="G3538" s="103">
        <v>42536</v>
      </c>
      <c r="H3538" s="103">
        <v>45772</v>
      </c>
      <c r="I3538" s="102" t="s">
        <v>282</v>
      </c>
      <c r="J3538" s="102" t="s">
        <v>296</v>
      </c>
      <c r="K3538" s="102" t="s">
        <v>1</v>
      </c>
      <c r="L3538" s="102" t="str">
        <f>[2]!Table1[[#This Row],[Orgn]]&amp;"-"&amp;[2]!Table1[[#This Row],[Dest]]</f>
        <v>NAP-SSH</v>
      </c>
      <c r="M3538" s="102" t="str">
        <f t="shared" si="55"/>
        <v>CHD</v>
      </c>
      <c r="N3538" s="102">
        <f>WEEKDAY([2]!Table1[[#This Row],[Travel Date]],2)</f>
        <v>6</v>
      </c>
      <c r="P3538" s="102">
        <v>1</v>
      </c>
    </row>
    <row r="3539" spans="1:16" x14ac:dyDescent="0.25">
      <c r="A3539" s="276" t="s">
        <v>6760</v>
      </c>
      <c r="B3539" s="277" t="s">
        <v>1550</v>
      </c>
      <c r="C3539" s="277" t="s">
        <v>274</v>
      </c>
      <c r="D3539" s="278" t="s">
        <v>294</v>
      </c>
      <c r="E3539" s="102" t="s">
        <v>275</v>
      </c>
      <c r="F3539" s="102" t="s">
        <v>6761</v>
      </c>
      <c r="G3539" s="103"/>
      <c r="H3539" s="103">
        <v>45772</v>
      </c>
      <c r="I3539" s="102" t="s">
        <v>282</v>
      </c>
      <c r="J3539" s="102" t="s">
        <v>296</v>
      </c>
      <c r="K3539" s="102" t="s">
        <v>1</v>
      </c>
      <c r="L3539" s="102" t="str">
        <f>[2]!Table1[[#This Row],[Orgn]]&amp;"-"&amp;[2]!Table1[[#This Row],[Dest]]</f>
        <v>NAP-SSH</v>
      </c>
      <c r="M3539" s="102" t="str">
        <f t="shared" si="55"/>
        <v>ADT</v>
      </c>
      <c r="N3539" s="102">
        <f>WEEKDAY([2]!Table1[[#This Row],[Travel Date]],2)</f>
        <v>6</v>
      </c>
      <c r="P3539" s="102">
        <v>1</v>
      </c>
    </row>
    <row r="3540" spans="1:16" x14ac:dyDescent="0.25">
      <c r="A3540" s="276" t="s">
        <v>6762</v>
      </c>
      <c r="B3540" s="277" t="s">
        <v>1156</v>
      </c>
      <c r="C3540" s="277" t="s">
        <v>277</v>
      </c>
      <c r="D3540" s="278" t="s">
        <v>280</v>
      </c>
      <c r="E3540" s="102" t="s">
        <v>275</v>
      </c>
      <c r="F3540" s="102" t="s">
        <v>6763</v>
      </c>
      <c r="G3540" s="103"/>
      <c r="H3540" s="103">
        <v>45772</v>
      </c>
      <c r="I3540" s="102" t="s">
        <v>282</v>
      </c>
      <c r="J3540" s="102" t="s">
        <v>296</v>
      </c>
      <c r="K3540" s="102" t="s">
        <v>1</v>
      </c>
      <c r="L3540" s="102" t="str">
        <f>[2]!Table1[[#This Row],[Orgn]]&amp;"-"&amp;[2]!Table1[[#This Row],[Dest]]</f>
        <v>NAP-SSH</v>
      </c>
      <c r="M3540" s="102" t="str">
        <f t="shared" si="55"/>
        <v>ADT</v>
      </c>
      <c r="N3540" s="102">
        <f>WEEKDAY([2]!Table1[[#This Row],[Travel Date]],2)</f>
        <v>6</v>
      </c>
      <c r="P3540" s="102">
        <v>1</v>
      </c>
    </row>
    <row r="3541" spans="1:16" x14ac:dyDescent="0.25">
      <c r="A3541" s="276" t="s">
        <v>6764</v>
      </c>
      <c r="B3541" s="277" t="s">
        <v>1660</v>
      </c>
      <c r="C3541" s="277" t="s">
        <v>274</v>
      </c>
      <c r="D3541" s="278" t="s">
        <v>294</v>
      </c>
      <c r="E3541" s="102" t="s">
        <v>275</v>
      </c>
      <c r="F3541" s="102" t="s">
        <v>6765</v>
      </c>
      <c r="G3541" s="103"/>
      <c r="H3541" s="103">
        <v>45772</v>
      </c>
      <c r="I3541" s="102" t="s">
        <v>282</v>
      </c>
      <c r="J3541" s="102" t="s">
        <v>296</v>
      </c>
      <c r="K3541" s="102" t="s">
        <v>1</v>
      </c>
      <c r="L3541" s="102" t="str">
        <f>[2]!Table1[[#This Row],[Orgn]]&amp;"-"&amp;[2]!Table1[[#This Row],[Dest]]</f>
        <v>NAP-SSH</v>
      </c>
      <c r="M3541" s="102" t="str">
        <f t="shared" si="55"/>
        <v>ADT</v>
      </c>
      <c r="N3541" s="102">
        <f>WEEKDAY([2]!Table1[[#This Row],[Travel Date]],2)</f>
        <v>6</v>
      </c>
      <c r="P3541" s="102">
        <v>1</v>
      </c>
    </row>
    <row r="3542" spans="1:16" x14ac:dyDescent="0.25">
      <c r="A3542" s="276" t="s">
        <v>6764</v>
      </c>
      <c r="B3542" s="277" t="s">
        <v>6766</v>
      </c>
      <c r="C3542" s="277" t="s">
        <v>1075</v>
      </c>
      <c r="D3542" s="278" t="s">
        <v>294</v>
      </c>
      <c r="E3542" s="102" t="s">
        <v>275</v>
      </c>
      <c r="F3542" s="102" t="s">
        <v>6767</v>
      </c>
      <c r="G3542" s="103">
        <v>44132</v>
      </c>
      <c r="H3542" s="103">
        <v>45772</v>
      </c>
      <c r="I3542" s="102" t="s">
        <v>282</v>
      </c>
      <c r="J3542" s="102" t="s">
        <v>296</v>
      </c>
      <c r="K3542" s="102" t="s">
        <v>1</v>
      </c>
      <c r="L3542" s="102" t="str">
        <f>[2]!Table1[[#This Row],[Orgn]]&amp;"-"&amp;[2]!Table1[[#This Row],[Dest]]</f>
        <v>NAP-SSH</v>
      </c>
      <c r="M3542" s="102" t="str">
        <f t="shared" si="55"/>
        <v>CHD</v>
      </c>
      <c r="N3542" s="102">
        <f>WEEKDAY([2]!Table1[[#This Row],[Travel Date]],2)</f>
        <v>6</v>
      </c>
      <c r="P3542" s="102">
        <v>1</v>
      </c>
    </row>
    <row r="3543" spans="1:16" x14ac:dyDescent="0.25">
      <c r="A3543" s="276" t="s">
        <v>6764</v>
      </c>
      <c r="B3543" s="277" t="s">
        <v>6768</v>
      </c>
      <c r="C3543" s="277" t="s">
        <v>1075</v>
      </c>
      <c r="D3543" s="278" t="s">
        <v>294</v>
      </c>
      <c r="E3543" s="102" t="s">
        <v>275</v>
      </c>
      <c r="F3543" s="102" t="s">
        <v>6769</v>
      </c>
      <c r="G3543" s="103">
        <v>44809</v>
      </c>
      <c r="H3543" s="103">
        <v>45772</v>
      </c>
      <c r="I3543" s="102" t="s">
        <v>282</v>
      </c>
      <c r="J3543" s="102" t="s">
        <v>296</v>
      </c>
      <c r="K3543" s="102" t="s">
        <v>1</v>
      </c>
      <c r="L3543" s="102" t="str">
        <f>[2]!Table1[[#This Row],[Orgn]]&amp;"-"&amp;[2]!Table1[[#This Row],[Dest]]</f>
        <v>NAP-SSH</v>
      </c>
      <c r="M3543" s="102" t="str">
        <f t="shared" si="55"/>
        <v>CHD</v>
      </c>
      <c r="N3543" s="102">
        <f>WEEKDAY([2]!Table1[[#This Row],[Travel Date]],2)</f>
        <v>6</v>
      </c>
      <c r="P3543" s="102">
        <v>1</v>
      </c>
    </row>
    <row r="3544" spans="1:16" x14ac:dyDescent="0.25">
      <c r="A3544" s="276" t="s">
        <v>6770</v>
      </c>
      <c r="B3544" s="277" t="s">
        <v>6771</v>
      </c>
      <c r="C3544" s="277" t="s">
        <v>274</v>
      </c>
      <c r="D3544" s="278" t="s">
        <v>247</v>
      </c>
      <c r="E3544" s="102" t="s">
        <v>275</v>
      </c>
      <c r="F3544" s="102" t="s">
        <v>6772</v>
      </c>
      <c r="G3544" s="103"/>
      <c r="H3544" s="103">
        <v>45772</v>
      </c>
      <c r="I3544" s="102" t="s">
        <v>282</v>
      </c>
      <c r="J3544" s="102" t="s">
        <v>296</v>
      </c>
      <c r="K3544" s="102" t="s">
        <v>1</v>
      </c>
      <c r="L3544" s="102" t="str">
        <f>[2]!Table1[[#This Row],[Orgn]]&amp;"-"&amp;[2]!Table1[[#This Row],[Dest]]</f>
        <v>NAP-SSH</v>
      </c>
      <c r="M3544" s="102" t="str">
        <f t="shared" si="55"/>
        <v>ADT</v>
      </c>
      <c r="N3544" s="102">
        <f>WEEKDAY([2]!Table1[[#This Row],[Travel Date]],2)</f>
        <v>6</v>
      </c>
      <c r="P3544" s="102">
        <v>1</v>
      </c>
    </row>
    <row r="3545" spans="1:16" x14ac:dyDescent="0.25">
      <c r="A3545" s="276" t="s">
        <v>6773</v>
      </c>
      <c r="B3545" s="277" t="s">
        <v>6774</v>
      </c>
      <c r="C3545" s="277" t="s">
        <v>1087</v>
      </c>
      <c r="D3545" s="278" t="s">
        <v>152</v>
      </c>
      <c r="E3545" s="102" t="s">
        <v>275</v>
      </c>
      <c r="F3545" s="102" t="s">
        <v>6775</v>
      </c>
      <c r="G3545" s="103"/>
      <c r="H3545" s="103">
        <v>45772</v>
      </c>
      <c r="I3545" s="102" t="s">
        <v>282</v>
      </c>
      <c r="J3545" s="102" t="s">
        <v>296</v>
      </c>
      <c r="K3545" s="102" t="s">
        <v>1</v>
      </c>
      <c r="L3545" s="102" t="str">
        <f>[2]!Table1[[#This Row],[Orgn]]&amp;"-"&amp;[2]!Table1[[#This Row],[Dest]]</f>
        <v>NAP-SSH</v>
      </c>
      <c r="M3545" s="102" t="str">
        <f t="shared" si="55"/>
        <v>ADT</v>
      </c>
      <c r="N3545" s="102">
        <f>WEEKDAY([2]!Table1[[#This Row],[Travel Date]],2)</f>
        <v>6</v>
      </c>
      <c r="P3545" s="102">
        <v>1</v>
      </c>
    </row>
    <row r="3546" spans="1:16" x14ac:dyDescent="0.25">
      <c r="A3546" s="276" t="s">
        <v>6776</v>
      </c>
      <c r="B3546" s="277" t="s">
        <v>1702</v>
      </c>
      <c r="C3546" s="277" t="s">
        <v>277</v>
      </c>
      <c r="D3546" s="278" t="s">
        <v>279</v>
      </c>
      <c r="E3546" s="102" t="s">
        <v>275</v>
      </c>
      <c r="F3546" s="102" t="s">
        <v>6777</v>
      </c>
      <c r="G3546" s="103"/>
      <c r="H3546" s="103">
        <v>45772</v>
      </c>
      <c r="I3546" s="102" t="s">
        <v>282</v>
      </c>
      <c r="J3546" s="102" t="s">
        <v>296</v>
      </c>
      <c r="K3546" s="102" t="s">
        <v>1</v>
      </c>
      <c r="L3546" s="102" t="str">
        <f>[2]!Table1[[#This Row],[Orgn]]&amp;"-"&amp;[2]!Table1[[#This Row],[Dest]]</f>
        <v>NAP-SSH</v>
      </c>
      <c r="M3546" s="102" t="str">
        <f t="shared" si="55"/>
        <v>ADT</v>
      </c>
      <c r="N3546" s="102">
        <f>WEEKDAY([2]!Table1[[#This Row],[Travel Date]],2)</f>
        <v>6</v>
      </c>
      <c r="P3546" s="102">
        <v>1</v>
      </c>
    </row>
    <row r="3547" spans="1:16" x14ac:dyDescent="0.25">
      <c r="A3547" s="276" t="s">
        <v>6778</v>
      </c>
      <c r="B3547" s="277" t="s">
        <v>6779</v>
      </c>
      <c r="C3547" s="277" t="s">
        <v>277</v>
      </c>
      <c r="D3547" s="278" t="s">
        <v>3131</v>
      </c>
      <c r="E3547" s="102" t="s">
        <v>275</v>
      </c>
      <c r="F3547" s="102" t="s">
        <v>6780</v>
      </c>
      <c r="G3547" s="103"/>
      <c r="H3547" s="103">
        <v>45772</v>
      </c>
      <c r="I3547" s="102" t="s">
        <v>282</v>
      </c>
      <c r="J3547" s="102" t="s">
        <v>296</v>
      </c>
      <c r="K3547" s="102" t="s">
        <v>1</v>
      </c>
      <c r="L3547" s="102" t="str">
        <f>[2]!Table1[[#This Row],[Orgn]]&amp;"-"&amp;[2]!Table1[[#This Row],[Dest]]</f>
        <v>NAP-SSH</v>
      </c>
      <c r="M3547" s="102" t="str">
        <f t="shared" si="55"/>
        <v>ADT</v>
      </c>
      <c r="N3547" s="102">
        <f>WEEKDAY([2]!Table1[[#This Row],[Travel Date]],2)</f>
        <v>6</v>
      </c>
      <c r="P3547" s="102">
        <v>1</v>
      </c>
    </row>
    <row r="3548" spans="1:16" x14ac:dyDescent="0.25">
      <c r="A3548" s="276" t="s">
        <v>6781</v>
      </c>
      <c r="B3548" s="277" t="s">
        <v>6782</v>
      </c>
      <c r="C3548" s="277" t="s">
        <v>277</v>
      </c>
      <c r="D3548" s="278" t="s">
        <v>294</v>
      </c>
      <c r="E3548" s="102" t="s">
        <v>275</v>
      </c>
      <c r="F3548" s="102" t="s">
        <v>6783</v>
      </c>
      <c r="G3548" s="103"/>
      <c r="H3548" s="103">
        <v>45772</v>
      </c>
      <c r="I3548" s="102" t="s">
        <v>282</v>
      </c>
      <c r="J3548" s="102" t="s">
        <v>296</v>
      </c>
      <c r="K3548" s="102" t="s">
        <v>1</v>
      </c>
      <c r="L3548" s="102" t="str">
        <f>[2]!Table1[[#This Row],[Orgn]]&amp;"-"&amp;[2]!Table1[[#This Row],[Dest]]</f>
        <v>NAP-SSH</v>
      </c>
      <c r="M3548" s="102" t="str">
        <f t="shared" si="55"/>
        <v>ADT</v>
      </c>
      <c r="N3548" s="102">
        <f>WEEKDAY([2]!Table1[[#This Row],[Travel Date]],2)</f>
        <v>6</v>
      </c>
      <c r="P3548" s="102">
        <v>1</v>
      </c>
    </row>
    <row r="3549" spans="1:16" x14ac:dyDescent="0.25">
      <c r="A3549" s="276" t="s">
        <v>6784</v>
      </c>
      <c r="B3549" s="277" t="s">
        <v>6785</v>
      </c>
      <c r="C3549" s="277" t="s">
        <v>274</v>
      </c>
      <c r="D3549" s="278" t="s">
        <v>294</v>
      </c>
      <c r="E3549" s="102" t="s">
        <v>275</v>
      </c>
      <c r="F3549" s="102" t="s">
        <v>6786</v>
      </c>
      <c r="G3549" s="103"/>
      <c r="H3549" s="103">
        <v>45772</v>
      </c>
      <c r="I3549" s="102" t="s">
        <v>282</v>
      </c>
      <c r="J3549" s="102" t="s">
        <v>296</v>
      </c>
      <c r="K3549" s="102" t="s">
        <v>1</v>
      </c>
      <c r="L3549" s="102" t="str">
        <f>[2]!Table1[[#This Row],[Orgn]]&amp;"-"&amp;[2]!Table1[[#This Row],[Dest]]</f>
        <v>NAP-SSH</v>
      </c>
      <c r="M3549" s="102" t="str">
        <f t="shared" si="55"/>
        <v>ADT</v>
      </c>
      <c r="N3549" s="102">
        <f>WEEKDAY([2]!Table1[[#This Row],[Travel Date]],2)</f>
        <v>6</v>
      </c>
      <c r="P3549" s="102">
        <v>1</v>
      </c>
    </row>
    <row r="3550" spans="1:16" x14ac:dyDescent="0.25">
      <c r="A3550" s="276" t="s">
        <v>6787</v>
      </c>
      <c r="B3550" s="277" t="s">
        <v>1942</v>
      </c>
      <c r="C3550" s="277" t="s">
        <v>274</v>
      </c>
      <c r="D3550" s="278" t="s">
        <v>294</v>
      </c>
      <c r="E3550" s="102" t="s">
        <v>275</v>
      </c>
      <c r="F3550" s="102" t="s">
        <v>6788</v>
      </c>
      <c r="G3550" s="103"/>
      <c r="H3550" s="103">
        <v>45772</v>
      </c>
      <c r="I3550" s="102" t="s">
        <v>282</v>
      </c>
      <c r="J3550" s="102" t="s">
        <v>296</v>
      </c>
      <c r="K3550" s="102" t="s">
        <v>1</v>
      </c>
      <c r="L3550" s="102" t="str">
        <f>[2]!Table1[[#This Row],[Orgn]]&amp;"-"&amp;[2]!Table1[[#This Row],[Dest]]</f>
        <v>NAP-SSH</v>
      </c>
      <c r="M3550" s="102" t="str">
        <f t="shared" si="55"/>
        <v>ADT</v>
      </c>
      <c r="N3550" s="102">
        <f>WEEKDAY([2]!Table1[[#This Row],[Travel Date]],2)</f>
        <v>6</v>
      </c>
      <c r="P3550" s="102">
        <v>1</v>
      </c>
    </row>
    <row r="3551" spans="1:16" x14ac:dyDescent="0.25">
      <c r="A3551" s="276" t="s">
        <v>6789</v>
      </c>
      <c r="B3551" s="277" t="s">
        <v>6790</v>
      </c>
      <c r="C3551" s="277" t="s">
        <v>1087</v>
      </c>
      <c r="D3551" s="278" t="s">
        <v>152</v>
      </c>
      <c r="E3551" s="102" t="s">
        <v>275</v>
      </c>
      <c r="F3551" s="102" t="s">
        <v>6791</v>
      </c>
      <c r="G3551" s="103"/>
      <c r="H3551" s="103">
        <v>45772</v>
      </c>
      <c r="I3551" s="102" t="s">
        <v>282</v>
      </c>
      <c r="J3551" s="102" t="s">
        <v>296</v>
      </c>
      <c r="K3551" s="102" t="s">
        <v>1</v>
      </c>
      <c r="L3551" s="102" t="str">
        <f>[2]!Table1[[#This Row],[Orgn]]&amp;"-"&amp;[2]!Table1[[#This Row],[Dest]]</f>
        <v>NAP-SSH</v>
      </c>
      <c r="M3551" s="102" t="str">
        <f t="shared" si="55"/>
        <v>ADT</v>
      </c>
      <c r="N3551" s="102">
        <f>WEEKDAY([2]!Table1[[#This Row],[Travel Date]],2)</f>
        <v>6</v>
      </c>
      <c r="P3551" s="102">
        <v>1</v>
      </c>
    </row>
    <row r="3552" spans="1:16" x14ac:dyDescent="0.25">
      <c r="A3552" s="276" t="s">
        <v>6792</v>
      </c>
      <c r="B3552" s="277" t="s">
        <v>2062</v>
      </c>
      <c r="C3552" s="277" t="s">
        <v>274</v>
      </c>
      <c r="D3552" s="278" t="s">
        <v>294</v>
      </c>
      <c r="E3552" s="102" t="s">
        <v>275</v>
      </c>
      <c r="F3552" s="102" t="s">
        <v>6793</v>
      </c>
      <c r="G3552" s="103"/>
      <c r="H3552" s="103">
        <v>45772</v>
      </c>
      <c r="I3552" s="102" t="s">
        <v>282</v>
      </c>
      <c r="J3552" s="102" t="s">
        <v>296</v>
      </c>
      <c r="K3552" s="102" t="s">
        <v>1</v>
      </c>
      <c r="L3552" s="102" t="str">
        <f>[2]!Table1[[#This Row],[Orgn]]&amp;"-"&amp;[2]!Table1[[#This Row],[Dest]]</f>
        <v>NAP-SSH</v>
      </c>
      <c r="M3552" s="102" t="str">
        <f t="shared" si="55"/>
        <v>ADT</v>
      </c>
      <c r="N3552" s="102">
        <f>WEEKDAY([2]!Table1[[#This Row],[Travel Date]],2)</f>
        <v>6</v>
      </c>
      <c r="P3552" s="102">
        <v>1</v>
      </c>
    </row>
    <row r="3553" spans="1:16" x14ac:dyDescent="0.25">
      <c r="A3553" s="276" t="s">
        <v>6794</v>
      </c>
      <c r="B3553" s="277" t="s">
        <v>1912</v>
      </c>
      <c r="C3553" s="277" t="s">
        <v>274</v>
      </c>
      <c r="D3553" s="278" t="s">
        <v>294</v>
      </c>
      <c r="E3553" s="102" t="s">
        <v>275</v>
      </c>
      <c r="F3553" s="102" t="s">
        <v>6795</v>
      </c>
      <c r="G3553" s="103"/>
      <c r="H3553" s="103">
        <v>45772</v>
      </c>
      <c r="I3553" s="102" t="s">
        <v>282</v>
      </c>
      <c r="J3553" s="102" t="s">
        <v>296</v>
      </c>
      <c r="K3553" s="102" t="s">
        <v>1</v>
      </c>
      <c r="L3553" s="102" t="str">
        <f>[2]!Table1[[#This Row],[Orgn]]&amp;"-"&amp;[2]!Table1[[#This Row],[Dest]]</f>
        <v>NAP-SSH</v>
      </c>
      <c r="M3553" s="102" t="str">
        <f t="shared" si="55"/>
        <v>ADT</v>
      </c>
      <c r="N3553" s="102">
        <f>WEEKDAY([2]!Table1[[#This Row],[Travel Date]],2)</f>
        <v>6</v>
      </c>
      <c r="P3553" s="102">
        <v>1</v>
      </c>
    </row>
    <row r="3554" spans="1:16" x14ac:dyDescent="0.25">
      <c r="A3554" s="276" t="s">
        <v>6794</v>
      </c>
      <c r="B3554" s="277" t="s">
        <v>1902</v>
      </c>
      <c r="C3554" s="277" t="s">
        <v>1105</v>
      </c>
      <c r="D3554" s="278" t="s">
        <v>294</v>
      </c>
      <c r="E3554" s="102" t="s">
        <v>275</v>
      </c>
      <c r="F3554" s="102" t="s">
        <v>6796</v>
      </c>
      <c r="G3554" s="103">
        <v>45376</v>
      </c>
      <c r="H3554" s="103">
        <v>45772</v>
      </c>
      <c r="I3554" s="102" t="s">
        <v>282</v>
      </c>
      <c r="J3554" s="102" t="s">
        <v>296</v>
      </c>
      <c r="K3554" s="102" t="s">
        <v>1</v>
      </c>
      <c r="L3554" s="102" t="str">
        <f>[2]!Table1[[#This Row],[Orgn]]&amp;"-"&amp;[2]!Table1[[#This Row],[Dest]]</f>
        <v>NAP-SSH</v>
      </c>
      <c r="M3554" s="102" t="str">
        <f t="shared" si="55"/>
        <v>INF</v>
      </c>
      <c r="N3554" s="102">
        <f>WEEKDAY([2]!Table1[[#This Row],[Travel Date]],2)</f>
        <v>6</v>
      </c>
      <c r="P3554" s="102">
        <v>1</v>
      </c>
    </row>
    <row r="3555" spans="1:16" x14ac:dyDescent="0.25">
      <c r="A3555" s="276" t="s">
        <v>1570</v>
      </c>
      <c r="B3555" s="277" t="s">
        <v>1229</v>
      </c>
      <c r="C3555" s="277" t="s">
        <v>274</v>
      </c>
      <c r="D3555" s="278" t="s">
        <v>152</v>
      </c>
      <c r="E3555" s="102" t="s">
        <v>275</v>
      </c>
      <c r="F3555" s="102" t="s">
        <v>6797</v>
      </c>
      <c r="G3555" s="103"/>
      <c r="H3555" s="103">
        <v>45772</v>
      </c>
      <c r="I3555" s="102" t="s">
        <v>282</v>
      </c>
      <c r="J3555" s="102" t="s">
        <v>296</v>
      </c>
      <c r="K3555" s="102" t="s">
        <v>1</v>
      </c>
      <c r="L3555" s="102" t="str">
        <f>[2]!Table1[[#This Row],[Orgn]]&amp;"-"&amp;[2]!Table1[[#This Row],[Dest]]</f>
        <v>NAP-SSH</v>
      </c>
      <c r="M3555" s="102" t="str">
        <f t="shared" si="55"/>
        <v>ADT</v>
      </c>
      <c r="N3555" s="102">
        <f>WEEKDAY([2]!Table1[[#This Row],[Travel Date]],2)</f>
        <v>6</v>
      </c>
      <c r="P3555" s="102">
        <v>1</v>
      </c>
    </row>
    <row r="3556" spans="1:16" x14ac:dyDescent="0.25">
      <c r="A3556" s="276" t="s">
        <v>6798</v>
      </c>
      <c r="B3556" s="277" t="s">
        <v>1926</v>
      </c>
      <c r="C3556" s="277" t="s">
        <v>274</v>
      </c>
      <c r="D3556" s="278" t="s">
        <v>294</v>
      </c>
      <c r="E3556" s="102" t="s">
        <v>275</v>
      </c>
      <c r="F3556" s="102" t="s">
        <v>6799</v>
      </c>
      <c r="G3556" s="103"/>
      <c r="H3556" s="103">
        <v>45772</v>
      </c>
      <c r="I3556" s="102" t="s">
        <v>282</v>
      </c>
      <c r="J3556" s="102" t="s">
        <v>296</v>
      </c>
      <c r="K3556" s="102" t="s">
        <v>1</v>
      </c>
      <c r="L3556" s="102" t="str">
        <f>[2]!Table1[[#This Row],[Orgn]]&amp;"-"&amp;[2]!Table1[[#This Row],[Dest]]</f>
        <v>NAP-SSH</v>
      </c>
      <c r="M3556" s="102" t="str">
        <f t="shared" si="55"/>
        <v>ADT</v>
      </c>
      <c r="N3556" s="102">
        <f>WEEKDAY([2]!Table1[[#This Row],[Travel Date]],2)</f>
        <v>6</v>
      </c>
      <c r="P3556" s="102">
        <v>1</v>
      </c>
    </row>
    <row r="3557" spans="1:16" x14ac:dyDescent="0.25">
      <c r="A3557" s="276" t="s">
        <v>6800</v>
      </c>
      <c r="B3557" s="277" t="s">
        <v>2181</v>
      </c>
      <c r="C3557" s="277" t="s">
        <v>277</v>
      </c>
      <c r="D3557" s="278" t="s">
        <v>294</v>
      </c>
      <c r="E3557" s="102" t="s">
        <v>275</v>
      </c>
      <c r="F3557" s="102" t="s">
        <v>6801</v>
      </c>
      <c r="G3557" s="103"/>
      <c r="H3557" s="103">
        <v>45772</v>
      </c>
      <c r="I3557" s="102" t="s">
        <v>282</v>
      </c>
      <c r="J3557" s="102" t="s">
        <v>296</v>
      </c>
      <c r="K3557" s="102" t="s">
        <v>1</v>
      </c>
      <c r="L3557" s="102" t="str">
        <f>[2]!Table1[[#This Row],[Orgn]]&amp;"-"&amp;[2]!Table1[[#This Row],[Dest]]</f>
        <v>NAP-SSH</v>
      </c>
      <c r="M3557" s="102" t="str">
        <f t="shared" si="55"/>
        <v>ADT</v>
      </c>
      <c r="N3557" s="102">
        <f>WEEKDAY([2]!Table1[[#This Row],[Travel Date]],2)</f>
        <v>6</v>
      </c>
      <c r="P3557" s="102">
        <v>1</v>
      </c>
    </row>
    <row r="3558" spans="1:16" x14ac:dyDescent="0.25">
      <c r="A3558" s="276" t="s">
        <v>6802</v>
      </c>
      <c r="B3558" s="277" t="s">
        <v>6803</v>
      </c>
      <c r="C3558" s="277" t="s">
        <v>274</v>
      </c>
      <c r="D3558" s="278" t="s">
        <v>279</v>
      </c>
      <c r="E3558" s="102" t="s">
        <v>275</v>
      </c>
      <c r="F3558" s="102" t="s">
        <v>6804</v>
      </c>
      <c r="G3558" s="103"/>
      <c r="H3558" s="103">
        <v>45772</v>
      </c>
      <c r="I3558" s="102" t="s">
        <v>282</v>
      </c>
      <c r="J3558" s="102" t="s">
        <v>296</v>
      </c>
      <c r="K3558" s="102" t="s">
        <v>1</v>
      </c>
      <c r="L3558" s="102" t="str">
        <f>[2]!Table1[[#This Row],[Orgn]]&amp;"-"&amp;[2]!Table1[[#This Row],[Dest]]</f>
        <v>NAP-SSH</v>
      </c>
      <c r="M3558" s="102" t="str">
        <f t="shared" si="55"/>
        <v>ADT</v>
      </c>
      <c r="N3558" s="102">
        <f>WEEKDAY([2]!Table1[[#This Row],[Travel Date]],2)</f>
        <v>6</v>
      </c>
      <c r="P3558" s="102">
        <v>1</v>
      </c>
    </row>
    <row r="3559" spans="1:16" x14ac:dyDescent="0.25">
      <c r="A3559" s="276" t="s">
        <v>6805</v>
      </c>
      <c r="B3559" s="277" t="s">
        <v>1195</v>
      </c>
      <c r="C3559" s="277" t="s">
        <v>277</v>
      </c>
      <c r="D3559" s="278" t="s">
        <v>294</v>
      </c>
      <c r="E3559" s="102" t="s">
        <v>275</v>
      </c>
      <c r="F3559" s="102" t="s">
        <v>6806</v>
      </c>
      <c r="G3559" s="103"/>
      <c r="H3559" s="103">
        <v>45772</v>
      </c>
      <c r="I3559" s="102" t="s">
        <v>282</v>
      </c>
      <c r="J3559" s="102" t="s">
        <v>296</v>
      </c>
      <c r="K3559" s="102" t="s">
        <v>1</v>
      </c>
      <c r="L3559" s="102" t="str">
        <f>[2]!Table1[[#This Row],[Orgn]]&amp;"-"&amp;[2]!Table1[[#This Row],[Dest]]</f>
        <v>NAP-SSH</v>
      </c>
      <c r="M3559" s="102" t="str">
        <f t="shared" si="55"/>
        <v>ADT</v>
      </c>
      <c r="N3559" s="102">
        <f>WEEKDAY([2]!Table1[[#This Row],[Travel Date]],2)</f>
        <v>6</v>
      </c>
      <c r="P3559" s="102">
        <v>1</v>
      </c>
    </row>
    <row r="3560" spans="1:16" x14ac:dyDescent="0.25">
      <c r="A3560" s="276" t="s">
        <v>6807</v>
      </c>
      <c r="B3560" s="277" t="s">
        <v>1550</v>
      </c>
      <c r="C3560" s="277" t="s">
        <v>274</v>
      </c>
      <c r="D3560" s="278" t="s">
        <v>294</v>
      </c>
      <c r="E3560" s="102" t="s">
        <v>275</v>
      </c>
      <c r="F3560" s="102" t="s">
        <v>6808</v>
      </c>
      <c r="G3560" s="103"/>
      <c r="H3560" s="103">
        <v>45772</v>
      </c>
      <c r="I3560" s="102" t="s">
        <v>282</v>
      </c>
      <c r="J3560" s="102" t="s">
        <v>296</v>
      </c>
      <c r="K3560" s="102" t="s">
        <v>1</v>
      </c>
      <c r="L3560" s="102" t="str">
        <f>[2]!Table1[[#This Row],[Orgn]]&amp;"-"&amp;[2]!Table1[[#This Row],[Dest]]</f>
        <v>NAP-SSH</v>
      </c>
      <c r="M3560" s="102" t="str">
        <f t="shared" si="55"/>
        <v>ADT</v>
      </c>
      <c r="N3560" s="102">
        <f>WEEKDAY([2]!Table1[[#This Row],[Travel Date]],2)</f>
        <v>6</v>
      </c>
      <c r="P3560" s="102">
        <v>1</v>
      </c>
    </row>
    <row r="3561" spans="1:16" x14ac:dyDescent="0.25">
      <c r="A3561" s="276" t="s">
        <v>6809</v>
      </c>
      <c r="B3561" s="277" t="s">
        <v>1450</v>
      </c>
      <c r="C3561" s="277" t="s">
        <v>1087</v>
      </c>
      <c r="D3561" s="278" t="s">
        <v>386</v>
      </c>
      <c r="E3561" s="102" t="s">
        <v>275</v>
      </c>
      <c r="F3561" s="102" t="s">
        <v>6810</v>
      </c>
      <c r="G3561" s="103"/>
      <c r="H3561" s="103">
        <v>45772</v>
      </c>
      <c r="I3561" s="102" t="s">
        <v>282</v>
      </c>
      <c r="J3561" s="102" t="s">
        <v>296</v>
      </c>
      <c r="K3561" s="102" t="s">
        <v>1</v>
      </c>
      <c r="L3561" s="102" t="str">
        <f>[2]!Table1[[#This Row],[Orgn]]&amp;"-"&amp;[2]!Table1[[#This Row],[Dest]]</f>
        <v>NAP-SSH</v>
      </c>
      <c r="M3561" s="102" t="str">
        <f t="shared" si="55"/>
        <v>ADT</v>
      </c>
      <c r="N3561" s="102">
        <f>WEEKDAY([2]!Table1[[#This Row],[Travel Date]],2)</f>
        <v>6</v>
      </c>
      <c r="P3561" s="102">
        <v>1</v>
      </c>
    </row>
    <row r="3562" spans="1:16" x14ac:dyDescent="0.25">
      <c r="A3562" s="276" t="s">
        <v>6811</v>
      </c>
      <c r="B3562" s="277" t="s">
        <v>1848</v>
      </c>
      <c r="C3562" s="277" t="s">
        <v>277</v>
      </c>
      <c r="D3562" s="278" t="s">
        <v>279</v>
      </c>
      <c r="E3562" s="102" t="s">
        <v>275</v>
      </c>
      <c r="F3562" s="102" t="s">
        <v>6812</v>
      </c>
      <c r="G3562" s="103"/>
      <c r="H3562" s="103">
        <v>45772</v>
      </c>
      <c r="I3562" s="102" t="s">
        <v>282</v>
      </c>
      <c r="J3562" s="102" t="s">
        <v>296</v>
      </c>
      <c r="K3562" s="102" t="s">
        <v>1</v>
      </c>
      <c r="L3562" s="102" t="str">
        <f>[2]!Table1[[#This Row],[Orgn]]&amp;"-"&amp;[2]!Table1[[#This Row],[Dest]]</f>
        <v>NAP-SSH</v>
      </c>
      <c r="M3562" s="102" t="str">
        <f t="shared" si="55"/>
        <v>ADT</v>
      </c>
      <c r="N3562" s="102">
        <f>WEEKDAY([2]!Table1[[#This Row],[Travel Date]],2)</f>
        <v>6</v>
      </c>
      <c r="P3562" s="102">
        <v>1</v>
      </c>
    </row>
    <row r="3563" spans="1:16" x14ac:dyDescent="0.25">
      <c r="A3563" s="276" t="s">
        <v>3810</v>
      </c>
      <c r="B3563" s="277" t="s">
        <v>1202</v>
      </c>
      <c r="C3563" s="277" t="s">
        <v>277</v>
      </c>
      <c r="D3563" s="278" t="s">
        <v>279</v>
      </c>
      <c r="E3563" s="102" t="s">
        <v>275</v>
      </c>
      <c r="F3563" s="102" t="s">
        <v>6813</v>
      </c>
      <c r="G3563" s="103"/>
      <c r="H3563" s="103">
        <v>45772</v>
      </c>
      <c r="I3563" s="102" t="s">
        <v>282</v>
      </c>
      <c r="J3563" s="102" t="s">
        <v>296</v>
      </c>
      <c r="K3563" s="102" t="s">
        <v>1</v>
      </c>
      <c r="L3563" s="102" t="str">
        <f>[2]!Table1[[#This Row],[Orgn]]&amp;"-"&amp;[2]!Table1[[#This Row],[Dest]]</f>
        <v>NAP-SSH</v>
      </c>
      <c r="M3563" s="102" t="str">
        <f t="shared" si="55"/>
        <v>ADT</v>
      </c>
      <c r="N3563" s="102">
        <f>WEEKDAY([2]!Table1[[#This Row],[Travel Date]],2)</f>
        <v>6</v>
      </c>
      <c r="P3563" s="102">
        <v>1</v>
      </c>
    </row>
    <row r="3564" spans="1:16" x14ac:dyDescent="0.25">
      <c r="A3564" s="276" t="s">
        <v>3810</v>
      </c>
      <c r="B3564" s="277" t="s">
        <v>1305</v>
      </c>
      <c r="C3564" s="277" t="s">
        <v>274</v>
      </c>
      <c r="D3564" s="278" t="s">
        <v>279</v>
      </c>
      <c r="E3564" s="102" t="s">
        <v>275</v>
      </c>
      <c r="F3564" s="102" t="s">
        <v>6814</v>
      </c>
      <c r="G3564" s="103"/>
      <c r="H3564" s="103">
        <v>45772</v>
      </c>
      <c r="I3564" s="102" t="s">
        <v>282</v>
      </c>
      <c r="J3564" s="102" t="s">
        <v>296</v>
      </c>
      <c r="K3564" s="102" t="s">
        <v>1</v>
      </c>
      <c r="L3564" s="102" t="str">
        <f>[2]!Table1[[#This Row],[Orgn]]&amp;"-"&amp;[2]!Table1[[#This Row],[Dest]]</f>
        <v>NAP-SSH</v>
      </c>
      <c r="M3564" s="102" t="str">
        <f t="shared" si="55"/>
        <v>ADT</v>
      </c>
      <c r="N3564" s="102">
        <f>WEEKDAY([2]!Table1[[#This Row],[Travel Date]],2)</f>
        <v>6</v>
      </c>
      <c r="P3564" s="102">
        <v>1</v>
      </c>
    </row>
    <row r="3565" spans="1:16" x14ac:dyDescent="0.25">
      <c r="A3565" s="276" t="s">
        <v>3810</v>
      </c>
      <c r="B3565" s="277" t="s">
        <v>1600</v>
      </c>
      <c r="C3565" s="277" t="s">
        <v>274</v>
      </c>
      <c r="D3565" s="278" t="s">
        <v>279</v>
      </c>
      <c r="E3565" s="102" t="s">
        <v>275</v>
      </c>
      <c r="F3565" s="102" t="s">
        <v>6815</v>
      </c>
      <c r="G3565" s="103"/>
      <c r="H3565" s="103">
        <v>45772</v>
      </c>
      <c r="I3565" s="102" t="s">
        <v>282</v>
      </c>
      <c r="J3565" s="102" t="s">
        <v>296</v>
      </c>
      <c r="K3565" s="102" t="s">
        <v>1</v>
      </c>
      <c r="L3565" s="102" t="str">
        <f>[2]!Table1[[#This Row],[Orgn]]&amp;"-"&amp;[2]!Table1[[#This Row],[Dest]]</f>
        <v>NAP-SSH</v>
      </c>
      <c r="M3565" s="102" t="str">
        <f t="shared" si="55"/>
        <v>ADT</v>
      </c>
      <c r="N3565" s="102">
        <f>WEEKDAY([2]!Table1[[#This Row],[Travel Date]],2)</f>
        <v>6</v>
      </c>
      <c r="P3565" s="102">
        <v>1</v>
      </c>
    </row>
    <row r="3566" spans="1:16" x14ac:dyDescent="0.25">
      <c r="A3566" s="276" t="s">
        <v>1910</v>
      </c>
      <c r="B3566" s="277" t="s">
        <v>6816</v>
      </c>
      <c r="C3566" s="277" t="s">
        <v>274</v>
      </c>
      <c r="D3566" s="278" t="s">
        <v>279</v>
      </c>
      <c r="E3566" s="102" t="s">
        <v>275</v>
      </c>
      <c r="F3566" s="102" t="s">
        <v>6817</v>
      </c>
      <c r="G3566" s="103"/>
      <c r="H3566" s="103">
        <v>45772</v>
      </c>
      <c r="I3566" s="102" t="s">
        <v>282</v>
      </c>
      <c r="J3566" s="102" t="s">
        <v>296</v>
      </c>
      <c r="K3566" s="102" t="s">
        <v>1</v>
      </c>
      <c r="L3566" s="102" t="str">
        <f>[2]!Table1[[#This Row],[Orgn]]&amp;"-"&amp;[2]!Table1[[#This Row],[Dest]]</f>
        <v>NAP-SSH</v>
      </c>
      <c r="M3566" s="102" t="str">
        <f t="shared" si="55"/>
        <v>ADT</v>
      </c>
      <c r="N3566" s="102">
        <f>WEEKDAY([2]!Table1[[#This Row],[Travel Date]],2)</f>
        <v>6</v>
      </c>
      <c r="P3566" s="102">
        <v>1</v>
      </c>
    </row>
    <row r="3567" spans="1:16" x14ac:dyDescent="0.25">
      <c r="A3567" s="276" t="s">
        <v>1640</v>
      </c>
      <c r="B3567" s="277" t="s">
        <v>1415</v>
      </c>
      <c r="C3567" s="277" t="s">
        <v>1087</v>
      </c>
      <c r="D3567" s="278" t="s">
        <v>152</v>
      </c>
      <c r="E3567" s="102" t="s">
        <v>275</v>
      </c>
      <c r="F3567" s="102" t="s">
        <v>6818</v>
      </c>
      <c r="G3567" s="103"/>
      <c r="H3567" s="103">
        <v>45772</v>
      </c>
      <c r="I3567" s="102" t="s">
        <v>282</v>
      </c>
      <c r="J3567" s="102" t="s">
        <v>296</v>
      </c>
      <c r="K3567" s="102" t="s">
        <v>1</v>
      </c>
      <c r="L3567" s="102" t="str">
        <f>[2]!Table1[[#This Row],[Orgn]]&amp;"-"&amp;[2]!Table1[[#This Row],[Dest]]</f>
        <v>NAP-SSH</v>
      </c>
      <c r="M3567" s="102" t="str">
        <f t="shared" si="55"/>
        <v>ADT</v>
      </c>
      <c r="N3567" s="102">
        <f>WEEKDAY([2]!Table1[[#This Row],[Travel Date]],2)</f>
        <v>6</v>
      </c>
      <c r="P3567" s="102">
        <v>1</v>
      </c>
    </row>
    <row r="3568" spans="1:16" x14ac:dyDescent="0.25">
      <c r="A3568" s="276" t="s">
        <v>1507</v>
      </c>
      <c r="B3568" s="277" t="s">
        <v>1099</v>
      </c>
      <c r="C3568" s="277" t="s">
        <v>274</v>
      </c>
      <c r="D3568" s="278" t="s">
        <v>280</v>
      </c>
      <c r="E3568" s="102" t="s">
        <v>275</v>
      </c>
      <c r="F3568" s="102" t="s">
        <v>6819</v>
      </c>
      <c r="G3568" s="103"/>
      <c r="H3568" s="103">
        <v>45772</v>
      </c>
      <c r="I3568" s="102" t="s">
        <v>282</v>
      </c>
      <c r="J3568" s="102" t="s">
        <v>296</v>
      </c>
      <c r="K3568" s="102" t="s">
        <v>1</v>
      </c>
      <c r="L3568" s="102" t="str">
        <f>[2]!Table1[[#This Row],[Orgn]]&amp;"-"&amp;[2]!Table1[[#This Row],[Dest]]</f>
        <v>NAP-SSH</v>
      </c>
      <c r="M3568" s="102" t="str">
        <f t="shared" si="55"/>
        <v>ADT</v>
      </c>
      <c r="N3568" s="102">
        <f>WEEKDAY([2]!Table1[[#This Row],[Travel Date]],2)</f>
        <v>6</v>
      </c>
      <c r="P3568" s="102">
        <v>1</v>
      </c>
    </row>
    <row r="3569" spans="1:16" x14ac:dyDescent="0.25">
      <c r="A3569" s="276" t="s">
        <v>2055</v>
      </c>
      <c r="B3569" s="277" t="s">
        <v>6820</v>
      </c>
      <c r="C3569" s="277" t="s">
        <v>274</v>
      </c>
      <c r="D3569" s="278" t="s">
        <v>294</v>
      </c>
      <c r="E3569" s="102" t="s">
        <v>275</v>
      </c>
      <c r="F3569" s="102" t="s">
        <v>6821</v>
      </c>
      <c r="G3569" s="103"/>
      <c r="H3569" s="103">
        <v>45772</v>
      </c>
      <c r="I3569" s="102" t="s">
        <v>282</v>
      </c>
      <c r="J3569" s="102" t="s">
        <v>296</v>
      </c>
      <c r="K3569" s="102" t="s">
        <v>1</v>
      </c>
      <c r="L3569" s="102" t="str">
        <f>[2]!Table1[[#This Row],[Orgn]]&amp;"-"&amp;[2]!Table1[[#This Row],[Dest]]</f>
        <v>NAP-SSH</v>
      </c>
      <c r="M3569" s="102" t="str">
        <f t="shared" si="55"/>
        <v>ADT</v>
      </c>
      <c r="N3569" s="102">
        <f>WEEKDAY([2]!Table1[[#This Row],[Travel Date]],2)</f>
        <v>6</v>
      </c>
      <c r="P3569" s="102">
        <v>1</v>
      </c>
    </row>
    <row r="3570" spans="1:16" x14ac:dyDescent="0.25">
      <c r="A3570" s="276" t="s">
        <v>2055</v>
      </c>
      <c r="B3570" s="277" t="s">
        <v>1281</v>
      </c>
      <c r="C3570" s="277" t="s">
        <v>1105</v>
      </c>
      <c r="D3570" s="278" t="s">
        <v>294</v>
      </c>
      <c r="E3570" s="102" t="s">
        <v>275</v>
      </c>
      <c r="F3570" s="102" t="s">
        <v>6822</v>
      </c>
      <c r="G3570" s="103">
        <v>45198</v>
      </c>
      <c r="H3570" s="103">
        <v>45772</v>
      </c>
      <c r="I3570" s="102" t="s">
        <v>282</v>
      </c>
      <c r="J3570" s="102" t="s">
        <v>296</v>
      </c>
      <c r="K3570" s="102" t="s">
        <v>1</v>
      </c>
      <c r="L3570" s="102" t="str">
        <f>[2]!Table1[[#This Row],[Orgn]]&amp;"-"&amp;[2]!Table1[[#This Row],[Dest]]</f>
        <v>NAP-SSH</v>
      </c>
      <c r="M3570" s="102" t="str">
        <f t="shared" si="55"/>
        <v>INF</v>
      </c>
      <c r="N3570" s="102">
        <f>WEEKDAY([2]!Table1[[#This Row],[Travel Date]],2)</f>
        <v>6</v>
      </c>
      <c r="P3570" s="102">
        <v>1</v>
      </c>
    </row>
    <row r="3571" spans="1:16" x14ac:dyDescent="0.25">
      <c r="A3571" s="276" t="s">
        <v>2055</v>
      </c>
      <c r="B3571" s="277" t="s">
        <v>1923</v>
      </c>
      <c r="C3571" s="277" t="s">
        <v>1075</v>
      </c>
      <c r="D3571" s="278" t="s">
        <v>294</v>
      </c>
      <c r="E3571" s="102" t="s">
        <v>275</v>
      </c>
      <c r="F3571" s="102" t="s">
        <v>6823</v>
      </c>
      <c r="G3571" s="103">
        <v>43812</v>
      </c>
      <c r="H3571" s="103">
        <v>45772</v>
      </c>
      <c r="I3571" s="102" t="s">
        <v>282</v>
      </c>
      <c r="J3571" s="102" t="s">
        <v>296</v>
      </c>
      <c r="K3571" s="102" t="s">
        <v>1</v>
      </c>
      <c r="L3571" s="102" t="str">
        <f>[2]!Table1[[#This Row],[Orgn]]&amp;"-"&amp;[2]!Table1[[#This Row],[Dest]]</f>
        <v>NAP-SSH</v>
      </c>
      <c r="M3571" s="102" t="str">
        <f t="shared" si="55"/>
        <v>CHD</v>
      </c>
      <c r="N3571" s="102">
        <f>WEEKDAY([2]!Table1[[#This Row],[Travel Date]],2)</f>
        <v>6</v>
      </c>
      <c r="P3571" s="102">
        <v>1</v>
      </c>
    </row>
    <row r="3572" spans="1:16" x14ac:dyDescent="0.25">
      <c r="A3572" s="276" t="s">
        <v>6824</v>
      </c>
      <c r="B3572" s="277" t="s">
        <v>1739</v>
      </c>
      <c r="C3572" s="277" t="s">
        <v>274</v>
      </c>
      <c r="D3572" s="278" t="s">
        <v>294</v>
      </c>
      <c r="E3572" s="102" t="s">
        <v>275</v>
      </c>
      <c r="F3572" s="102" t="s">
        <v>6825</v>
      </c>
      <c r="G3572" s="103"/>
      <c r="H3572" s="103">
        <v>45772</v>
      </c>
      <c r="I3572" s="102" t="s">
        <v>282</v>
      </c>
      <c r="J3572" s="102" t="s">
        <v>296</v>
      </c>
      <c r="K3572" s="102" t="s">
        <v>1</v>
      </c>
      <c r="L3572" s="102" t="str">
        <f>[2]!Table1[[#This Row],[Orgn]]&amp;"-"&amp;[2]!Table1[[#This Row],[Dest]]</f>
        <v>NAP-SSH</v>
      </c>
      <c r="M3572" s="102" t="str">
        <f t="shared" si="55"/>
        <v>ADT</v>
      </c>
      <c r="N3572" s="102">
        <f>WEEKDAY([2]!Table1[[#This Row],[Travel Date]],2)</f>
        <v>6</v>
      </c>
      <c r="P3572" s="102">
        <v>1</v>
      </c>
    </row>
    <row r="3573" spans="1:16" x14ac:dyDescent="0.25">
      <c r="A3573" s="276" t="s">
        <v>6824</v>
      </c>
      <c r="B3573" s="277" t="s">
        <v>6826</v>
      </c>
      <c r="C3573" s="277" t="s">
        <v>1075</v>
      </c>
      <c r="D3573" s="278" t="s">
        <v>294</v>
      </c>
      <c r="E3573" s="102" t="s">
        <v>275</v>
      </c>
      <c r="F3573" s="102" t="s">
        <v>6827</v>
      </c>
      <c r="G3573" s="103">
        <v>42745</v>
      </c>
      <c r="H3573" s="103">
        <v>45772</v>
      </c>
      <c r="I3573" s="102" t="s">
        <v>282</v>
      </c>
      <c r="J3573" s="102" t="s">
        <v>296</v>
      </c>
      <c r="K3573" s="102" t="s">
        <v>1</v>
      </c>
      <c r="L3573" s="102" t="str">
        <f>[2]!Table1[[#This Row],[Orgn]]&amp;"-"&amp;[2]!Table1[[#This Row],[Dest]]</f>
        <v>NAP-SSH</v>
      </c>
      <c r="M3573" s="102" t="str">
        <f t="shared" si="55"/>
        <v>CHD</v>
      </c>
      <c r="N3573" s="102">
        <f>WEEKDAY([2]!Table1[[#This Row],[Travel Date]],2)</f>
        <v>6</v>
      </c>
      <c r="P3573" s="102">
        <v>1</v>
      </c>
    </row>
    <row r="3574" spans="1:16" x14ac:dyDescent="0.25">
      <c r="A3574" s="276" t="s">
        <v>6824</v>
      </c>
      <c r="B3574" s="277" t="s">
        <v>1799</v>
      </c>
      <c r="C3574" s="277" t="s">
        <v>274</v>
      </c>
      <c r="D3574" s="278" t="s">
        <v>294</v>
      </c>
      <c r="E3574" s="102" t="s">
        <v>275</v>
      </c>
      <c r="F3574" s="102" t="s">
        <v>6828</v>
      </c>
      <c r="G3574" s="103"/>
      <c r="H3574" s="103">
        <v>45772</v>
      </c>
      <c r="I3574" s="102" t="s">
        <v>282</v>
      </c>
      <c r="J3574" s="102" t="s">
        <v>296</v>
      </c>
      <c r="K3574" s="102" t="s">
        <v>1</v>
      </c>
      <c r="L3574" s="102" t="str">
        <f>[2]!Table1[[#This Row],[Orgn]]&amp;"-"&amp;[2]!Table1[[#This Row],[Dest]]</f>
        <v>NAP-SSH</v>
      </c>
      <c r="M3574" s="102" t="str">
        <f t="shared" si="55"/>
        <v>ADT</v>
      </c>
      <c r="N3574" s="102">
        <f>WEEKDAY([2]!Table1[[#This Row],[Travel Date]],2)</f>
        <v>6</v>
      </c>
      <c r="P3574" s="102">
        <v>1</v>
      </c>
    </row>
    <row r="3575" spans="1:16" x14ac:dyDescent="0.25">
      <c r="A3575" s="276" t="s">
        <v>6829</v>
      </c>
      <c r="B3575" s="277" t="s">
        <v>1919</v>
      </c>
      <c r="C3575" s="277" t="s">
        <v>277</v>
      </c>
      <c r="D3575" s="278" t="s">
        <v>294</v>
      </c>
      <c r="E3575" s="102" t="s">
        <v>275</v>
      </c>
      <c r="F3575" s="102" t="s">
        <v>6830</v>
      </c>
      <c r="G3575" s="103"/>
      <c r="H3575" s="103">
        <v>45772</v>
      </c>
      <c r="I3575" s="102" t="s">
        <v>282</v>
      </c>
      <c r="J3575" s="102" t="s">
        <v>296</v>
      </c>
      <c r="K3575" s="102" t="s">
        <v>1</v>
      </c>
      <c r="L3575" s="102" t="str">
        <f>[2]!Table1[[#This Row],[Orgn]]&amp;"-"&amp;[2]!Table1[[#This Row],[Dest]]</f>
        <v>NAP-SSH</v>
      </c>
      <c r="M3575" s="102" t="str">
        <f t="shared" si="55"/>
        <v>ADT</v>
      </c>
      <c r="N3575" s="102">
        <f>WEEKDAY([2]!Table1[[#This Row],[Travel Date]],2)</f>
        <v>6</v>
      </c>
      <c r="P3575" s="102">
        <v>1</v>
      </c>
    </row>
    <row r="3576" spans="1:16" x14ac:dyDescent="0.25">
      <c r="A3576" s="276" t="s">
        <v>6831</v>
      </c>
      <c r="B3576" s="277" t="s">
        <v>1148</v>
      </c>
      <c r="C3576" s="277" t="s">
        <v>1075</v>
      </c>
      <c r="D3576" s="278" t="s">
        <v>152</v>
      </c>
      <c r="E3576" s="102" t="s">
        <v>275</v>
      </c>
      <c r="F3576" s="102" t="s">
        <v>6832</v>
      </c>
      <c r="G3576" s="103" t="s">
        <v>6833</v>
      </c>
      <c r="H3576" s="103">
        <v>45772</v>
      </c>
      <c r="I3576" s="102" t="s">
        <v>282</v>
      </c>
      <c r="J3576" s="102" t="s">
        <v>296</v>
      </c>
      <c r="K3576" s="102" t="s">
        <v>1</v>
      </c>
      <c r="L3576" s="102" t="str">
        <f>[2]!Table1[[#This Row],[Orgn]]&amp;"-"&amp;[2]!Table1[[#This Row],[Dest]]</f>
        <v>NAP-SSH</v>
      </c>
      <c r="M3576" s="102" t="str">
        <f t="shared" si="55"/>
        <v>CHD</v>
      </c>
      <c r="N3576" s="102">
        <f>WEEKDAY([2]!Table1[[#This Row],[Travel Date]],2)</f>
        <v>6</v>
      </c>
      <c r="P3576" s="102">
        <v>1</v>
      </c>
    </row>
    <row r="3577" spans="1:16" x14ac:dyDescent="0.25">
      <c r="A3577" s="276" t="s">
        <v>6831</v>
      </c>
      <c r="B3577" s="277" t="s">
        <v>1508</v>
      </c>
      <c r="C3577" s="277" t="s">
        <v>274</v>
      </c>
      <c r="D3577" s="278" t="s">
        <v>152</v>
      </c>
      <c r="E3577" s="102" t="s">
        <v>275</v>
      </c>
      <c r="F3577" s="102" t="s">
        <v>6834</v>
      </c>
      <c r="G3577" s="103"/>
      <c r="H3577" s="103">
        <v>45772</v>
      </c>
      <c r="I3577" s="102" t="s">
        <v>282</v>
      </c>
      <c r="J3577" s="102" t="s">
        <v>296</v>
      </c>
      <c r="K3577" s="102" t="s">
        <v>1</v>
      </c>
      <c r="L3577" s="102" t="str">
        <f>[2]!Table1[[#This Row],[Orgn]]&amp;"-"&amp;[2]!Table1[[#This Row],[Dest]]</f>
        <v>NAP-SSH</v>
      </c>
      <c r="M3577" s="102" t="str">
        <f t="shared" si="55"/>
        <v>ADT</v>
      </c>
      <c r="N3577" s="102">
        <f>WEEKDAY([2]!Table1[[#This Row],[Travel Date]],2)</f>
        <v>6</v>
      </c>
      <c r="P3577" s="102">
        <v>1</v>
      </c>
    </row>
    <row r="3578" spans="1:16" x14ac:dyDescent="0.25">
      <c r="A3578" s="276" t="s">
        <v>6835</v>
      </c>
      <c r="B3578" s="277" t="s">
        <v>1196</v>
      </c>
      <c r="C3578" s="277" t="s">
        <v>277</v>
      </c>
      <c r="D3578" s="278" t="s">
        <v>294</v>
      </c>
      <c r="E3578" s="102" t="s">
        <v>275</v>
      </c>
      <c r="F3578" s="102" t="s">
        <v>6836</v>
      </c>
      <c r="G3578" s="103"/>
      <c r="H3578" s="103">
        <v>45772</v>
      </c>
      <c r="I3578" s="102" t="s">
        <v>282</v>
      </c>
      <c r="J3578" s="102" t="s">
        <v>296</v>
      </c>
      <c r="K3578" s="102" t="s">
        <v>1</v>
      </c>
      <c r="L3578" s="102" t="str">
        <f>[2]!Table1[[#This Row],[Orgn]]&amp;"-"&amp;[2]!Table1[[#This Row],[Dest]]</f>
        <v>NAP-SSH</v>
      </c>
      <c r="M3578" s="102" t="str">
        <f t="shared" si="55"/>
        <v>ADT</v>
      </c>
      <c r="N3578" s="102">
        <f>WEEKDAY([2]!Table1[[#This Row],[Travel Date]],2)</f>
        <v>6</v>
      </c>
      <c r="P3578" s="102">
        <v>1</v>
      </c>
    </row>
    <row r="3579" spans="1:16" x14ac:dyDescent="0.25">
      <c r="A3579" s="276" t="s">
        <v>6837</v>
      </c>
      <c r="B3579" s="277" t="s">
        <v>6838</v>
      </c>
      <c r="C3579" s="277" t="s">
        <v>277</v>
      </c>
      <c r="D3579" s="278" t="s">
        <v>294</v>
      </c>
      <c r="E3579" s="102" t="s">
        <v>275</v>
      </c>
      <c r="F3579" s="102" t="s">
        <v>6839</v>
      </c>
      <c r="G3579" s="103"/>
      <c r="H3579" s="103">
        <v>45772</v>
      </c>
      <c r="I3579" s="102" t="s">
        <v>282</v>
      </c>
      <c r="J3579" s="102" t="s">
        <v>296</v>
      </c>
      <c r="K3579" s="102" t="s">
        <v>1</v>
      </c>
      <c r="L3579" s="102" t="str">
        <f>[2]!Table1[[#This Row],[Orgn]]&amp;"-"&amp;[2]!Table1[[#This Row],[Dest]]</f>
        <v>NAP-SSH</v>
      </c>
      <c r="M3579" s="102" t="str">
        <f t="shared" si="55"/>
        <v>ADT</v>
      </c>
      <c r="N3579" s="102">
        <f>WEEKDAY([2]!Table1[[#This Row],[Travel Date]],2)</f>
        <v>6</v>
      </c>
      <c r="P3579" s="102">
        <v>1</v>
      </c>
    </row>
    <row r="3580" spans="1:16" x14ac:dyDescent="0.25">
      <c r="A3580" s="276" t="s">
        <v>6840</v>
      </c>
      <c r="B3580" s="277" t="s">
        <v>1656</v>
      </c>
      <c r="C3580" s="277" t="s">
        <v>277</v>
      </c>
      <c r="D3580" s="278" t="s">
        <v>294</v>
      </c>
      <c r="E3580" s="102" t="s">
        <v>275</v>
      </c>
      <c r="F3580" s="102" t="s">
        <v>6841</v>
      </c>
      <c r="G3580" s="103"/>
      <c r="H3580" s="103">
        <v>45772</v>
      </c>
      <c r="I3580" s="102" t="s">
        <v>282</v>
      </c>
      <c r="J3580" s="102" t="s">
        <v>296</v>
      </c>
      <c r="K3580" s="102" t="s">
        <v>1</v>
      </c>
      <c r="L3580" s="102" t="str">
        <f>[2]!Table1[[#This Row],[Orgn]]&amp;"-"&amp;[2]!Table1[[#This Row],[Dest]]</f>
        <v>NAP-SSH</v>
      </c>
      <c r="M3580" s="102" t="str">
        <f t="shared" si="55"/>
        <v>ADT</v>
      </c>
      <c r="N3580" s="102">
        <f>WEEKDAY([2]!Table1[[#This Row],[Travel Date]],2)</f>
        <v>6</v>
      </c>
      <c r="P3580" s="102">
        <v>1</v>
      </c>
    </row>
    <row r="3581" spans="1:16" x14ac:dyDescent="0.25">
      <c r="A3581" s="276" t="s">
        <v>2058</v>
      </c>
      <c r="B3581" s="277" t="s">
        <v>1924</v>
      </c>
      <c r="C3581" s="277" t="s">
        <v>277</v>
      </c>
      <c r="D3581" s="278" t="s">
        <v>294</v>
      </c>
      <c r="E3581" s="102" t="s">
        <v>275</v>
      </c>
      <c r="F3581" s="102" t="s">
        <v>6842</v>
      </c>
      <c r="G3581" s="103"/>
      <c r="H3581" s="103">
        <v>45772</v>
      </c>
      <c r="I3581" s="102" t="s">
        <v>282</v>
      </c>
      <c r="J3581" s="102" t="s">
        <v>296</v>
      </c>
      <c r="K3581" s="102" t="s">
        <v>1</v>
      </c>
      <c r="L3581" s="102" t="str">
        <f>[2]!Table1[[#This Row],[Orgn]]&amp;"-"&amp;[2]!Table1[[#This Row],[Dest]]</f>
        <v>NAP-SSH</v>
      </c>
      <c r="M3581" s="102" t="str">
        <f t="shared" si="55"/>
        <v>ADT</v>
      </c>
      <c r="N3581" s="102">
        <f>WEEKDAY([2]!Table1[[#This Row],[Travel Date]],2)</f>
        <v>6</v>
      </c>
      <c r="P3581" s="102">
        <v>1</v>
      </c>
    </row>
    <row r="3582" spans="1:16" x14ac:dyDescent="0.25">
      <c r="A3582" s="276" t="s">
        <v>6843</v>
      </c>
      <c r="B3582" s="277" t="s">
        <v>2038</v>
      </c>
      <c r="C3582" s="277" t="s">
        <v>277</v>
      </c>
      <c r="D3582" s="278" t="s">
        <v>294</v>
      </c>
      <c r="E3582" s="102" t="s">
        <v>275</v>
      </c>
      <c r="F3582" s="102" t="s">
        <v>6844</v>
      </c>
      <c r="G3582" s="103"/>
      <c r="H3582" s="103">
        <v>45772</v>
      </c>
      <c r="I3582" s="102" t="s">
        <v>282</v>
      </c>
      <c r="J3582" s="102" t="s">
        <v>296</v>
      </c>
      <c r="K3582" s="102" t="s">
        <v>1</v>
      </c>
      <c r="L3582" s="102" t="str">
        <f>[2]!Table1[[#This Row],[Orgn]]&amp;"-"&amp;[2]!Table1[[#This Row],[Dest]]</f>
        <v>NAP-SSH</v>
      </c>
      <c r="M3582" s="102" t="str">
        <f t="shared" si="55"/>
        <v>ADT</v>
      </c>
      <c r="N3582" s="102">
        <f>WEEKDAY([2]!Table1[[#This Row],[Travel Date]],2)</f>
        <v>6</v>
      </c>
      <c r="P3582" s="102">
        <v>1</v>
      </c>
    </row>
    <row r="3583" spans="1:16" x14ac:dyDescent="0.25">
      <c r="A3583" s="276" t="s">
        <v>6843</v>
      </c>
      <c r="B3583" s="277" t="s">
        <v>2041</v>
      </c>
      <c r="C3583" s="277" t="s">
        <v>277</v>
      </c>
      <c r="D3583" s="278" t="s">
        <v>294</v>
      </c>
      <c r="E3583" s="102" t="s">
        <v>275</v>
      </c>
      <c r="F3583" s="102" t="s">
        <v>6845</v>
      </c>
      <c r="G3583" s="103"/>
      <c r="H3583" s="103">
        <v>45772</v>
      </c>
      <c r="I3583" s="102" t="s">
        <v>282</v>
      </c>
      <c r="J3583" s="102" t="s">
        <v>296</v>
      </c>
      <c r="K3583" s="102" t="s">
        <v>1</v>
      </c>
      <c r="L3583" s="102" t="str">
        <f>[2]!Table1[[#This Row],[Orgn]]&amp;"-"&amp;[2]!Table1[[#This Row],[Dest]]</f>
        <v>NAP-SSH</v>
      </c>
      <c r="M3583" s="102" t="str">
        <f t="shared" si="55"/>
        <v>ADT</v>
      </c>
      <c r="N3583" s="102">
        <f>WEEKDAY([2]!Table1[[#This Row],[Travel Date]],2)</f>
        <v>6</v>
      </c>
      <c r="P3583" s="102">
        <v>1</v>
      </c>
    </row>
    <row r="3584" spans="1:16" x14ac:dyDescent="0.25">
      <c r="A3584" s="276" t="s">
        <v>6843</v>
      </c>
      <c r="B3584" s="277" t="s">
        <v>1930</v>
      </c>
      <c r="C3584" s="277" t="s">
        <v>274</v>
      </c>
      <c r="D3584" s="278" t="s">
        <v>294</v>
      </c>
      <c r="E3584" s="102" t="s">
        <v>275</v>
      </c>
      <c r="F3584" s="102" t="s">
        <v>6846</v>
      </c>
      <c r="G3584" s="103"/>
      <c r="H3584" s="103">
        <v>45772</v>
      </c>
      <c r="I3584" s="102" t="s">
        <v>282</v>
      </c>
      <c r="J3584" s="102" t="s">
        <v>296</v>
      </c>
      <c r="K3584" s="102" t="s">
        <v>1</v>
      </c>
      <c r="L3584" s="102" t="str">
        <f>[2]!Table1[[#This Row],[Orgn]]&amp;"-"&amp;[2]!Table1[[#This Row],[Dest]]</f>
        <v>NAP-SSH</v>
      </c>
      <c r="M3584" s="102" t="str">
        <f t="shared" si="55"/>
        <v>ADT</v>
      </c>
      <c r="N3584" s="102">
        <f>WEEKDAY([2]!Table1[[#This Row],[Travel Date]],2)</f>
        <v>6</v>
      </c>
      <c r="P3584" s="102">
        <v>1</v>
      </c>
    </row>
    <row r="3585" spans="1:16" x14ac:dyDescent="0.25">
      <c r="A3585" s="276" t="s">
        <v>6847</v>
      </c>
      <c r="B3585" s="277" t="s">
        <v>1409</v>
      </c>
      <c r="C3585" s="277" t="s">
        <v>1087</v>
      </c>
      <c r="D3585" s="278" t="s">
        <v>152</v>
      </c>
      <c r="E3585" s="102" t="s">
        <v>275</v>
      </c>
      <c r="F3585" s="102" t="s">
        <v>6848</v>
      </c>
      <c r="G3585" s="103"/>
      <c r="H3585" s="103">
        <v>45772</v>
      </c>
      <c r="I3585" s="102" t="s">
        <v>282</v>
      </c>
      <c r="J3585" s="102" t="s">
        <v>296</v>
      </c>
      <c r="K3585" s="102" t="s">
        <v>1</v>
      </c>
      <c r="L3585" s="102" t="str">
        <f>[2]!Table1[[#This Row],[Orgn]]&amp;"-"&amp;[2]!Table1[[#This Row],[Dest]]</f>
        <v>NAP-SSH</v>
      </c>
      <c r="M3585" s="102" t="str">
        <f t="shared" si="55"/>
        <v>ADT</v>
      </c>
      <c r="N3585" s="102">
        <f>WEEKDAY([2]!Table1[[#This Row],[Travel Date]],2)</f>
        <v>6</v>
      </c>
      <c r="P3585" s="102">
        <v>1</v>
      </c>
    </row>
    <row r="3586" spans="1:16" x14ac:dyDescent="0.25">
      <c r="A3586" s="276" t="s">
        <v>6849</v>
      </c>
      <c r="B3586" s="277" t="s">
        <v>1717</v>
      </c>
      <c r="C3586" s="277" t="s">
        <v>277</v>
      </c>
      <c r="D3586" s="278" t="s">
        <v>294</v>
      </c>
      <c r="E3586" s="102" t="s">
        <v>275</v>
      </c>
      <c r="F3586" s="102" t="s">
        <v>6850</v>
      </c>
      <c r="G3586" s="103"/>
      <c r="H3586" s="103">
        <v>45772</v>
      </c>
      <c r="I3586" s="102" t="s">
        <v>282</v>
      </c>
      <c r="J3586" s="102" t="s">
        <v>296</v>
      </c>
      <c r="K3586" s="102" t="s">
        <v>1</v>
      </c>
      <c r="L3586" s="102" t="str">
        <f>[2]!Table1[[#This Row],[Orgn]]&amp;"-"&amp;[2]!Table1[[#This Row],[Dest]]</f>
        <v>NAP-SSH</v>
      </c>
      <c r="M3586" s="102" t="str">
        <f t="shared" ref="M3586:M3649" si="56">IF(TRIM(C3586)="INF", "INF", IF(TRIM(C3586)="CHD", "CHD", "ADT"))</f>
        <v>ADT</v>
      </c>
      <c r="N3586" s="102">
        <f>WEEKDAY([2]!Table1[[#This Row],[Travel Date]],2)</f>
        <v>6</v>
      </c>
      <c r="P3586" s="102">
        <v>1</v>
      </c>
    </row>
    <row r="3587" spans="1:16" x14ac:dyDescent="0.25">
      <c r="A3587" s="276" t="s">
        <v>1287</v>
      </c>
      <c r="B3587" s="277" t="s">
        <v>1330</v>
      </c>
      <c r="C3587" s="277" t="s">
        <v>274</v>
      </c>
      <c r="D3587" s="278" t="s">
        <v>279</v>
      </c>
      <c r="E3587" s="102" t="s">
        <v>275</v>
      </c>
      <c r="F3587" s="102" t="s">
        <v>6851</v>
      </c>
      <c r="G3587" s="103"/>
      <c r="H3587" s="103">
        <v>45772</v>
      </c>
      <c r="I3587" s="102" t="s">
        <v>282</v>
      </c>
      <c r="J3587" s="102" t="s">
        <v>296</v>
      </c>
      <c r="K3587" s="102" t="s">
        <v>1</v>
      </c>
      <c r="L3587" s="102" t="str">
        <f>[2]!Table1[[#This Row],[Orgn]]&amp;"-"&amp;[2]!Table1[[#This Row],[Dest]]</f>
        <v>NAP-SSH</v>
      </c>
      <c r="M3587" s="102" t="str">
        <f t="shared" si="56"/>
        <v>ADT</v>
      </c>
      <c r="N3587" s="102">
        <f>WEEKDAY([2]!Table1[[#This Row],[Travel Date]],2)</f>
        <v>6</v>
      </c>
      <c r="P3587" s="102">
        <v>1</v>
      </c>
    </row>
    <row r="3588" spans="1:16" x14ac:dyDescent="0.25">
      <c r="A3588" s="276" t="s">
        <v>1287</v>
      </c>
      <c r="B3588" s="277" t="s">
        <v>1122</v>
      </c>
      <c r="C3588" s="277" t="s">
        <v>274</v>
      </c>
      <c r="D3588" s="278" t="s">
        <v>279</v>
      </c>
      <c r="E3588" s="102" t="s">
        <v>275</v>
      </c>
      <c r="F3588" s="102" t="s">
        <v>6852</v>
      </c>
      <c r="G3588" s="103"/>
      <c r="H3588" s="103">
        <v>45772</v>
      </c>
      <c r="I3588" s="102" t="s">
        <v>282</v>
      </c>
      <c r="J3588" s="102" t="s">
        <v>296</v>
      </c>
      <c r="K3588" s="102" t="s">
        <v>1</v>
      </c>
      <c r="L3588" s="102" t="str">
        <f>[2]!Table1[[#This Row],[Orgn]]&amp;"-"&amp;[2]!Table1[[#This Row],[Dest]]</f>
        <v>NAP-SSH</v>
      </c>
      <c r="M3588" s="102" t="str">
        <f t="shared" si="56"/>
        <v>ADT</v>
      </c>
      <c r="N3588" s="102">
        <f>WEEKDAY([2]!Table1[[#This Row],[Travel Date]],2)</f>
        <v>6</v>
      </c>
      <c r="P3588" s="102">
        <v>1</v>
      </c>
    </row>
    <row r="3589" spans="1:16" x14ac:dyDescent="0.25">
      <c r="A3589" s="276" t="s">
        <v>6853</v>
      </c>
      <c r="B3589" s="277" t="s">
        <v>1660</v>
      </c>
      <c r="C3589" s="277" t="s">
        <v>274</v>
      </c>
      <c r="D3589" s="278" t="s">
        <v>294</v>
      </c>
      <c r="E3589" s="102" t="s">
        <v>275</v>
      </c>
      <c r="F3589" s="102" t="s">
        <v>6854</v>
      </c>
      <c r="G3589" s="103"/>
      <c r="H3589" s="103">
        <v>45772</v>
      </c>
      <c r="I3589" s="102" t="s">
        <v>282</v>
      </c>
      <c r="J3589" s="102" t="s">
        <v>296</v>
      </c>
      <c r="K3589" s="102" t="s">
        <v>1</v>
      </c>
      <c r="L3589" s="102" t="str">
        <f>[2]!Table1[[#This Row],[Orgn]]&amp;"-"&amp;[2]!Table1[[#This Row],[Dest]]</f>
        <v>NAP-SSH</v>
      </c>
      <c r="M3589" s="102" t="str">
        <f t="shared" si="56"/>
        <v>ADT</v>
      </c>
      <c r="N3589" s="102">
        <f>WEEKDAY([2]!Table1[[#This Row],[Travel Date]],2)</f>
        <v>6</v>
      </c>
      <c r="P3589" s="102">
        <v>1</v>
      </c>
    </row>
    <row r="3590" spans="1:16" x14ac:dyDescent="0.25">
      <c r="A3590" s="276" t="s">
        <v>6855</v>
      </c>
      <c r="B3590" s="277" t="s">
        <v>1103</v>
      </c>
      <c r="C3590" s="277" t="s">
        <v>277</v>
      </c>
      <c r="D3590" s="278" t="s">
        <v>279</v>
      </c>
      <c r="E3590" s="102" t="s">
        <v>275</v>
      </c>
      <c r="F3590" s="102" t="s">
        <v>6856</v>
      </c>
      <c r="G3590" s="103"/>
      <c r="H3590" s="103">
        <v>45772</v>
      </c>
      <c r="I3590" s="102" t="s">
        <v>282</v>
      </c>
      <c r="J3590" s="102" t="s">
        <v>296</v>
      </c>
      <c r="K3590" s="102" t="s">
        <v>1</v>
      </c>
      <c r="L3590" s="102" t="str">
        <f>[2]!Table1[[#This Row],[Orgn]]&amp;"-"&amp;[2]!Table1[[#This Row],[Dest]]</f>
        <v>NAP-SSH</v>
      </c>
      <c r="M3590" s="102" t="str">
        <f t="shared" si="56"/>
        <v>ADT</v>
      </c>
      <c r="N3590" s="102">
        <f>WEEKDAY([2]!Table1[[#This Row],[Travel Date]],2)</f>
        <v>6</v>
      </c>
      <c r="P3590" s="102">
        <v>1</v>
      </c>
    </row>
    <row r="3591" spans="1:16" x14ac:dyDescent="0.25">
      <c r="A3591" s="276" t="s">
        <v>1798</v>
      </c>
      <c r="B3591" s="277" t="s">
        <v>1103</v>
      </c>
      <c r="C3591" s="277" t="s">
        <v>274</v>
      </c>
      <c r="D3591" s="278" t="s">
        <v>280</v>
      </c>
      <c r="E3591" s="102" t="s">
        <v>275</v>
      </c>
      <c r="F3591" s="102" t="s">
        <v>6857</v>
      </c>
      <c r="G3591" s="103"/>
      <c r="H3591" s="103">
        <v>45772</v>
      </c>
      <c r="I3591" s="102" t="s">
        <v>282</v>
      </c>
      <c r="J3591" s="102" t="s">
        <v>296</v>
      </c>
      <c r="K3591" s="102" t="s">
        <v>1</v>
      </c>
      <c r="L3591" s="102" t="str">
        <f>[2]!Table1[[#This Row],[Orgn]]&amp;"-"&amp;[2]!Table1[[#This Row],[Dest]]</f>
        <v>NAP-SSH</v>
      </c>
      <c r="M3591" s="102" t="str">
        <f t="shared" si="56"/>
        <v>ADT</v>
      </c>
      <c r="N3591" s="102">
        <f>WEEKDAY([2]!Table1[[#This Row],[Travel Date]],2)</f>
        <v>6</v>
      </c>
      <c r="P3591" s="102">
        <v>1</v>
      </c>
    </row>
    <row r="3592" spans="1:16" x14ac:dyDescent="0.25">
      <c r="A3592" s="276" t="s">
        <v>2167</v>
      </c>
      <c r="B3592" s="277" t="s">
        <v>6858</v>
      </c>
      <c r="C3592" s="277" t="s">
        <v>277</v>
      </c>
      <c r="D3592" s="278" t="s">
        <v>294</v>
      </c>
      <c r="E3592" s="102" t="s">
        <v>275</v>
      </c>
      <c r="F3592" s="102" t="s">
        <v>6859</v>
      </c>
      <c r="G3592" s="103"/>
      <c r="H3592" s="103">
        <v>45772</v>
      </c>
      <c r="I3592" s="102" t="s">
        <v>282</v>
      </c>
      <c r="J3592" s="102" t="s">
        <v>296</v>
      </c>
      <c r="K3592" s="102" t="s">
        <v>1</v>
      </c>
      <c r="L3592" s="102" t="str">
        <f>[2]!Table1[[#This Row],[Orgn]]&amp;"-"&amp;[2]!Table1[[#This Row],[Dest]]</f>
        <v>NAP-SSH</v>
      </c>
      <c r="M3592" s="102" t="str">
        <f t="shared" si="56"/>
        <v>ADT</v>
      </c>
      <c r="N3592" s="102">
        <f>WEEKDAY([2]!Table1[[#This Row],[Travel Date]],2)</f>
        <v>6</v>
      </c>
      <c r="P3592" s="102">
        <v>1</v>
      </c>
    </row>
    <row r="3593" spans="1:16" x14ac:dyDescent="0.25">
      <c r="A3593" s="276" t="s">
        <v>6860</v>
      </c>
      <c r="B3593" s="277" t="s">
        <v>1583</v>
      </c>
      <c r="C3593" s="277" t="s">
        <v>274</v>
      </c>
      <c r="D3593" s="278" t="s">
        <v>3131</v>
      </c>
      <c r="E3593" s="102" t="s">
        <v>275</v>
      </c>
      <c r="F3593" s="102" t="s">
        <v>6861</v>
      </c>
      <c r="G3593" s="103"/>
      <c r="H3593" s="103">
        <v>45772</v>
      </c>
      <c r="I3593" s="102" t="s">
        <v>282</v>
      </c>
      <c r="J3593" s="102" t="s">
        <v>296</v>
      </c>
      <c r="K3593" s="102" t="s">
        <v>1</v>
      </c>
      <c r="L3593" s="102" t="str">
        <f>[2]!Table1[[#This Row],[Orgn]]&amp;"-"&amp;[2]!Table1[[#This Row],[Dest]]</f>
        <v>NAP-SSH</v>
      </c>
      <c r="M3593" s="102" t="str">
        <f t="shared" si="56"/>
        <v>ADT</v>
      </c>
      <c r="N3593" s="102">
        <f>WEEKDAY([2]!Table1[[#This Row],[Travel Date]],2)</f>
        <v>6</v>
      </c>
      <c r="P3593" s="102">
        <v>1</v>
      </c>
    </row>
    <row r="3594" spans="1:16" x14ac:dyDescent="0.25">
      <c r="A3594" s="276" t="s">
        <v>6862</v>
      </c>
      <c r="B3594" s="277" t="s">
        <v>1224</v>
      </c>
      <c r="C3594" s="277" t="s">
        <v>274</v>
      </c>
      <c r="D3594" s="278" t="s">
        <v>279</v>
      </c>
      <c r="E3594" s="102" t="s">
        <v>275</v>
      </c>
      <c r="F3594" s="102" t="s">
        <v>6863</v>
      </c>
      <c r="G3594" s="103"/>
      <c r="H3594" s="103">
        <v>45772</v>
      </c>
      <c r="I3594" s="102" t="s">
        <v>282</v>
      </c>
      <c r="J3594" s="102" t="s">
        <v>296</v>
      </c>
      <c r="K3594" s="102" t="s">
        <v>1</v>
      </c>
      <c r="L3594" s="102" t="str">
        <f>[2]!Table1[[#This Row],[Orgn]]&amp;"-"&amp;[2]!Table1[[#This Row],[Dest]]</f>
        <v>NAP-SSH</v>
      </c>
      <c r="M3594" s="102" t="str">
        <f t="shared" si="56"/>
        <v>ADT</v>
      </c>
      <c r="N3594" s="102">
        <f>WEEKDAY([2]!Table1[[#This Row],[Travel Date]],2)</f>
        <v>6</v>
      </c>
      <c r="P3594" s="102">
        <v>1</v>
      </c>
    </row>
    <row r="3595" spans="1:16" x14ac:dyDescent="0.25">
      <c r="A3595" s="276" t="s">
        <v>6862</v>
      </c>
      <c r="B3595" s="277" t="s">
        <v>1088</v>
      </c>
      <c r="C3595" s="277" t="s">
        <v>274</v>
      </c>
      <c r="D3595" s="278" t="s">
        <v>279</v>
      </c>
      <c r="E3595" s="102" t="s">
        <v>275</v>
      </c>
      <c r="F3595" s="102" t="s">
        <v>6864</v>
      </c>
      <c r="G3595" s="103"/>
      <c r="H3595" s="103">
        <v>45772</v>
      </c>
      <c r="I3595" s="102" t="s">
        <v>282</v>
      </c>
      <c r="J3595" s="102" t="s">
        <v>296</v>
      </c>
      <c r="K3595" s="102" t="s">
        <v>1</v>
      </c>
      <c r="L3595" s="102" t="str">
        <f>[2]!Table1[[#This Row],[Orgn]]&amp;"-"&amp;[2]!Table1[[#This Row],[Dest]]</f>
        <v>NAP-SSH</v>
      </c>
      <c r="M3595" s="102" t="str">
        <f t="shared" si="56"/>
        <v>ADT</v>
      </c>
      <c r="N3595" s="102">
        <f>WEEKDAY([2]!Table1[[#This Row],[Travel Date]],2)</f>
        <v>6</v>
      </c>
      <c r="P3595" s="102">
        <v>1</v>
      </c>
    </row>
    <row r="3596" spans="1:16" x14ac:dyDescent="0.25">
      <c r="A3596" s="276" t="s">
        <v>6865</v>
      </c>
      <c r="B3596" s="277" t="s">
        <v>1956</v>
      </c>
      <c r="C3596" s="277" t="s">
        <v>277</v>
      </c>
      <c r="D3596" s="278" t="s">
        <v>294</v>
      </c>
      <c r="E3596" s="102" t="s">
        <v>275</v>
      </c>
      <c r="F3596" s="102" t="s">
        <v>6866</v>
      </c>
      <c r="G3596" s="103"/>
      <c r="H3596" s="103">
        <v>45772</v>
      </c>
      <c r="I3596" s="102" t="s">
        <v>282</v>
      </c>
      <c r="J3596" s="102" t="s">
        <v>296</v>
      </c>
      <c r="K3596" s="102" t="s">
        <v>1</v>
      </c>
      <c r="L3596" s="102" t="str">
        <f>[2]!Table1[[#This Row],[Orgn]]&amp;"-"&amp;[2]!Table1[[#This Row],[Dest]]</f>
        <v>NAP-SSH</v>
      </c>
      <c r="M3596" s="102" t="str">
        <f t="shared" si="56"/>
        <v>ADT</v>
      </c>
      <c r="N3596" s="102">
        <f>WEEKDAY([2]!Table1[[#This Row],[Travel Date]],2)</f>
        <v>6</v>
      </c>
      <c r="P3596" s="102">
        <v>1</v>
      </c>
    </row>
    <row r="3597" spans="1:16" x14ac:dyDescent="0.25">
      <c r="A3597" s="276" t="s">
        <v>6867</v>
      </c>
      <c r="B3597" s="277" t="s">
        <v>1206</v>
      </c>
      <c r="C3597" s="277" t="s">
        <v>1087</v>
      </c>
      <c r="D3597" s="278" t="s">
        <v>152</v>
      </c>
      <c r="E3597" s="102" t="s">
        <v>275</v>
      </c>
      <c r="F3597" s="102" t="s">
        <v>6868</v>
      </c>
      <c r="G3597" s="103"/>
      <c r="H3597" s="103">
        <v>45772</v>
      </c>
      <c r="I3597" s="102" t="s">
        <v>282</v>
      </c>
      <c r="J3597" s="102" t="s">
        <v>296</v>
      </c>
      <c r="K3597" s="102" t="s">
        <v>1</v>
      </c>
      <c r="L3597" s="102" t="str">
        <f>[2]!Table1[[#This Row],[Orgn]]&amp;"-"&amp;[2]!Table1[[#This Row],[Dest]]</f>
        <v>NAP-SSH</v>
      </c>
      <c r="M3597" s="102" t="str">
        <f t="shared" si="56"/>
        <v>ADT</v>
      </c>
      <c r="N3597" s="102">
        <f>WEEKDAY([2]!Table1[[#This Row],[Travel Date]],2)</f>
        <v>6</v>
      </c>
      <c r="P3597" s="102">
        <v>1</v>
      </c>
    </row>
    <row r="3598" spans="1:16" x14ac:dyDescent="0.25">
      <c r="A3598" s="276" t="s">
        <v>6869</v>
      </c>
      <c r="B3598" s="277" t="s">
        <v>1660</v>
      </c>
      <c r="C3598" s="277" t="s">
        <v>274</v>
      </c>
      <c r="D3598" s="278" t="s">
        <v>294</v>
      </c>
      <c r="E3598" s="102" t="s">
        <v>275</v>
      </c>
      <c r="F3598" s="102" t="s">
        <v>6870</v>
      </c>
      <c r="G3598" s="103"/>
      <c r="H3598" s="103">
        <v>45772</v>
      </c>
      <c r="I3598" s="102" t="s">
        <v>282</v>
      </c>
      <c r="J3598" s="102" t="s">
        <v>296</v>
      </c>
      <c r="K3598" s="102" t="s">
        <v>1</v>
      </c>
      <c r="L3598" s="102" t="str">
        <f>[2]!Table1[[#This Row],[Orgn]]&amp;"-"&amp;[2]!Table1[[#This Row],[Dest]]</f>
        <v>NAP-SSH</v>
      </c>
      <c r="M3598" s="102" t="str">
        <f t="shared" si="56"/>
        <v>ADT</v>
      </c>
      <c r="N3598" s="102">
        <f>WEEKDAY([2]!Table1[[#This Row],[Travel Date]],2)</f>
        <v>6</v>
      </c>
      <c r="P3598" s="102">
        <v>1</v>
      </c>
    </row>
    <row r="3599" spans="1:16" x14ac:dyDescent="0.25">
      <c r="A3599" s="276" t="s">
        <v>6869</v>
      </c>
      <c r="B3599" s="277" t="s">
        <v>1860</v>
      </c>
      <c r="C3599" s="277" t="s">
        <v>1075</v>
      </c>
      <c r="D3599" s="278" t="s">
        <v>294</v>
      </c>
      <c r="E3599" s="102" t="s">
        <v>275</v>
      </c>
      <c r="F3599" s="102" t="s">
        <v>6871</v>
      </c>
      <c r="G3599" s="103">
        <v>44776</v>
      </c>
      <c r="H3599" s="103">
        <v>45772</v>
      </c>
      <c r="I3599" s="102" t="s">
        <v>282</v>
      </c>
      <c r="J3599" s="102" t="s">
        <v>296</v>
      </c>
      <c r="K3599" s="102" t="s">
        <v>1</v>
      </c>
      <c r="L3599" s="102" t="str">
        <f>[2]!Table1[[#This Row],[Orgn]]&amp;"-"&amp;[2]!Table1[[#This Row],[Dest]]</f>
        <v>NAP-SSH</v>
      </c>
      <c r="M3599" s="102" t="str">
        <f t="shared" si="56"/>
        <v>CHD</v>
      </c>
      <c r="N3599" s="102">
        <f>WEEKDAY([2]!Table1[[#This Row],[Travel Date]],2)</f>
        <v>6</v>
      </c>
      <c r="P3599" s="102">
        <v>1</v>
      </c>
    </row>
    <row r="3600" spans="1:16" x14ac:dyDescent="0.25">
      <c r="A3600" s="276" t="s">
        <v>6869</v>
      </c>
      <c r="B3600" s="277" t="s">
        <v>1738</v>
      </c>
      <c r="C3600" s="277" t="s">
        <v>1075</v>
      </c>
      <c r="D3600" s="278" t="s">
        <v>294</v>
      </c>
      <c r="E3600" s="102" t="s">
        <v>275</v>
      </c>
      <c r="F3600" s="102" t="s">
        <v>6872</v>
      </c>
      <c r="G3600" s="103">
        <v>43814</v>
      </c>
      <c r="H3600" s="103">
        <v>45772</v>
      </c>
      <c r="I3600" s="102" t="s">
        <v>282</v>
      </c>
      <c r="J3600" s="102" t="s">
        <v>296</v>
      </c>
      <c r="K3600" s="102" t="s">
        <v>1</v>
      </c>
      <c r="L3600" s="102" t="str">
        <f>[2]!Table1[[#This Row],[Orgn]]&amp;"-"&amp;[2]!Table1[[#This Row],[Dest]]</f>
        <v>NAP-SSH</v>
      </c>
      <c r="M3600" s="102" t="str">
        <f t="shared" si="56"/>
        <v>CHD</v>
      </c>
      <c r="N3600" s="102">
        <f>WEEKDAY([2]!Table1[[#This Row],[Travel Date]],2)</f>
        <v>6</v>
      </c>
      <c r="P3600" s="102">
        <v>1</v>
      </c>
    </row>
    <row r="3601" spans="1:16" x14ac:dyDescent="0.25">
      <c r="A3601" s="276" t="s">
        <v>6873</v>
      </c>
      <c r="B3601" s="277" t="s">
        <v>1253</v>
      </c>
      <c r="C3601" s="277" t="s">
        <v>277</v>
      </c>
      <c r="D3601" s="278" t="s">
        <v>279</v>
      </c>
      <c r="E3601" s="102" t="s">
        <v>275</v>
      </c>
      <c r="F3601" s="102" t="s">
        <v>6874</v>
      </c>
      <c r="G3601" s="103"/>
      <c r="H3601" s="103">
        <v>45772</v>
      </c>
      <c r="I3601" s="102" t="s">
        <v>282</v>
      </c>
      <c r="J3601" s="102" t="s">
        <v>296</v>
      </c>
      <c r="K3601" s="102" t="s">
        <v>1</v>
      </c>
      <c r="L3601" s="102" t="str">
        <f>[2]!Table1[[#This Row],[Orgn]]&amp;"-"&amp;[2]!Table1[[#This Row],[Dest]]</f>
        <v>NAP-SSH</v>
      </c>
      <c r="M3601" s="102" t="str">
        <f t="shared" si="56"/>
        <v>ADT</v>
      </c>
      <c r="N3601" s="102">
        <f>WEEKDAY([2]!Table1[[#This Row],[Travel Date]],2)</f>
        <v>6</v>
      </c>
      <c r="P3601" s="102">
        <v>1</v>
      </c>
    </row>
    <row r="3602" spans="1:16" x14ac:dyDescent="0.25">
      <c r="A3602" s="276" t="s">
        <v>6875</v>
      </c>
      <c r="B3602" s="277" t="s">
        <v>1718</v>
      </c>
      <c r="C3602" s="277" t="s">
        <v>274</v>
      </c>
      <c r="D3602" s="278" t="s">
        <v>294</v>
      </c>
      <c r="E3602" s="102" t="s">
        <v>275</v>
      </c>
      <c r="F3602" s="102" t="s">
        <v>6876</v>
      </c>
      <c r="G3602" s="103"/>
      <c r="H3602" s="103">
        <v>45772</v>
      </c>
      <c r="I3602" s="102" t="s">
        <v>282</v>
      </c>
      <c r="J3602" s="102" t="s">
        <v>296</v>
      </c>
      <c r="K3602" s="102" t="s">
        <v>1</v>
      </c>
      <c r="L3602" s="102" t="str">
        <f>[2]!Table1[[#This Row],[Orgn]]&amp;"-"&amp;[2]!Table1[[#This Row],[Dest]]</f>
        <v>NAP-SSH</v>
      </c>
      <c r="M3602" s="102" t="str">
        <f t="shared" si="56"/>
        <v>ADT</v>
      </c>
      <c r="N3602" s="102">
        <f>WEEKDAY([2]!Table1[[#This Row],[Travel Date]],2)</f>
        <v>6</v>
      </c>
      <c r="P3602" s="102">
        <v>1</v>
      </c>
    </row>
    <row r="3603" spans="1:16" x14ac:dyDescent="0.25">
      <c r="A3603" s="276" t="s">
        <v>6875</v>
      </c>
      <c r="B3603" s="277" t="s">
        <v>1833</v>
      </c>
      <c r="C3603" s="277" t="s">
        <v>1075</v>
      </c>
      <c r="D3603" s="278" t="s">
        <v>294</v>
      </c>
      <c r="E3603" s="102" t="s">
        <v>275</v>
      </c>
      <c r="F3603" s="102" t="s">
        <v>6877</v>
      </c>
      <c r="G3603" s="103">
        <v>42292</v>
      </c>
      <c r="H3603" s="103">
        <v>45772</v>
      </c>
      <c r="I3603" s="102" t="s">
        <v>282</v>
      </c>
      <c r="J3603" s="102" t="s">
        <v>296</v>
      </c>
      <c r="K3603" s="102" t="s">
        <v>1</v>
      </c>
      <c r="L3603" s="102" t="str">
        <f>[2]!Table1[[#This Row],[Orgn]]&amp;"-"&amp;[2]!Table1[[#This Row],[Dest]]</f>
        <v>NAP-SSH</v>
      </c>
      <c r="M3603" s="102" t="str">
        <f t="shared" si="56"/>
        <v>CHD</v>
      </c>
      <c r="N3603" s="102">
        <f>WEEKDAY([2]!Table1[[#This Row],[Travel Date]],2)</f>
        <v>6</v>
      </c>
      <c r="P3603" s="102">
        <v>1</v>
      </c>
    </row>
    <row r="3604" spans="1:16" x14ac:dyDescent="0.25">
      <c r="A3604" s="276" t="s">
        <v>6878</v>
      </c>
      <c r="B3604" s="277" t="s">
        <v>1545</v>
      </c>
      <c r="C3604" s="277" t="s">
        <v>277</v>
      </c>
      <c r="D3604" s="278" t="s">
        <v>294</v>
      </c>
      <c r="E3604" s="102" t="s">
        <v>275</v>
      </c>
      <c r="F3604" s="102" t="s">
        <v>6879</v>
      </c>
      <c r="G3604" s="103"/>
      <c r="H3604" s="103">
        <v>45772</v>
      </c>
      <c r="I3604" s="102" t="s">
        <v>282</v>
      </c>
      <c r="J3604" s="102" t="s">
        <v>296</v>
      </c>
      <c r="K3604" s="102" t="s">
        <v>1</v>
      </c>
      <c r="L3604" s="102" t="str">
        <f>[2]!Table1[[#This Row],[Orgn]]&amp;"-"&amp;[2]!Table1[[#This Row],[Dest]]</f>
        <v>NAP-SSH</v>
      </c>
      <c r="M3604" s="102" t="str">
        <f t="shared" si="56"/>
        <v>ADT</v>
      </c>
      <c r="N3604" s="102">
        <f>WEEKDAY([2]!Table1[[#This Row],[Travel Date]],2)</f>
        <v>6</v>
      </c>
      <c r="P3604" s="102">
        <v>1</v>
      </c>
    </row>
    <row r="3605" spans="1:16" x14ac:dyDescent="0.25">
      <c r="A3605" s="276" t="s">
        <v>6880</v>
      </c>
      <c r="B3605" s="277" t="s">
        <v>6881</v>
      </c>
      <c r="C3605" s="277" t="s">
        <v>277</v>
      </c>
      <c r="D3605" s="278" t="s">
        <v>279</v>
      </c>
      <c r="E3605" s="102" t="s">
        <v>275</v>
      </c>
      <c r="F3605" s="102" t="s">
        <v>6882</v>
      </c>
      <c r="G3605" s="103"/>
      <c r="H3605" s="103">
        <v>45772</v>
      </c>
      <c r="I3605" s="102" t="s">
        <v>282</v>
      </c>
      <c r="J3605" s="102" t="s">
        <v>296</v>
      </c>
      <c r="K3605" s="102" t="s">
        <v>1</v>
      </c>
      <c r="L3605" s="102" t="str">
        <f>[2]!Table1[[#This Row],[Orgn]]&amp;"-"&amp;[2]!Table1[[#This Row],[Dest]]</f>
        <v>NAP-SSH</v>
      </c>
      <c r="M3605" s="102" t="str">
        <f t="shared" si="56"/>
        <v>ADT</v>
      </c>
      <c r="N3605" s="102">
        <f>WEEKDAY([2]!Table1[[#This Row],[Travel Date]],2)</f>
        <v>6</v>
      </c>
      <c r="P3605" s="102">
        <v>1</v>
      </c>
    </row>
    <row r="3606" spans="1:16" x14ac:dyDescent="0.25">
      <c r="A3606" s="276" t="s">
        <v>6883</v>
      </c>
      <c r="B3606" s="277" t="s">
        <v>1734</v>
      </c>
      <c r="C3606" s="277" t="s">
        <v>277</v>
      </c>
      <c r="D3606" s="278" t="s">
        <v>294</v>
      </c>
      <c r="E3606" s="102" t="s">
        <v>275</v>
      </c>
      <c r="F3606" s="102" t="s">
        <v>6884</v>
      </c>
      <c r="G3606" s="103"/>
      <c r="H3606" s="103">
        <v>45772</v>
      </c>
      <c r="I3606" s="102" t="s">
        <v>282</v>
      </c>
      <c r="J3606" s="102" t="s">
        <v>296</v>
      </c>
      <c r="K3606" s="102" t="s">
        <v>1</v>
      </c>
      <c r="L3606" s="102" t="str">
        <f>[2]!Table1[[#This Row],[Orgn]]&amp;"-"&amp;[2]!Table1[[#This Row],[Dest]]</f>
        <v>NAP-SSH</v>
      </c>
      <c r="M3606" s="102" t="str">
        <f t="shared" si="56"/>
        <v>ADT</v>
      </c>
      <c r="N3606" s="102">
        <f>WEEKDAY([2]!Table1[[#This Row],[Travel Date]],2)</f>
        <v>6</v>
      </c>
      <c r="P3606" s="102">
        <v>1</v>
      </c>
    </row>
    <row r="3607" spans="1:16" x14ac:dyDescent="0.25">
      <c r="A3607" s="276" t="s">
        <v>6883</v>
      </c>
      <c r="B3607" s="277" t="s">
        <v>2025</v>
      </c>
      <c r="C3607" s="277" t="s">
        <v>274</v>
      </c>
      <c r="D3607" s="278" t="s">
        <v>294</v>
      </c>
      <c r="E3607" s="102" t="s">
        <v>275</v>
      </c>
      <c r="F3607" s="102" t="s">
        <v>6885</v>
      </c>
      <c r="G3607" s="103"/>
      <c r="H3607" s="103">
        <v>45772</v>
      </c>
      <c r="I3607" s="102" t="s">
        <v>282</v>
      </c>
      <c r="J3607" s="102" t="s">
        <v>296</v>
      </c>
      <c r="K3607" s="102" t="s">
        <v>1</v>
      </c>
      <c r="L3607" s="102" t="str">
        <f>[2]!Table1[[#This Row],[Orgn]]&amp;"-"&amp;[2]!Table1[[#This Row],[Dest]]</f>
        <v>NAP-SSH</v>
      </c>
      <c r="M3607" s="102" t="str">
        <f t="shared" si="56"/>
        <v>ADT</v>
      </c>
      <c r="N3607" s="102">
        <f>WEEKDAY([2]!Table1[[#This Row],[Travel Date]],2)</f>
        <v>6</v>
      </c>
      <c r="P3607" s="102">
        <v>1</v>
      </c>
    </row>
    <row r="3608" spans="1:16" x14ac:dyDescent="0.25">
      <c r="A3608" s="276" t="s">
        <v>6883</v>
      </c>
      <c r="B3608" s="277" t="s">
        <v>6886</v>
      </c>
      <c r="C3608" s="277" t="s">
        <v>277</v>
      </c>
      <c r="D3608" s="278" t="s">
        <v>294</v>
      </c>
      <c r="E3608" s="102" t="s">
        <v>275</v>
      </c>
      <c r="F3608" s="102" t="s">
        <v>6887</v>
      </c>
      <c r="G3608" s="103"/>
      <c r="H3608" s="103">
        <v>45772</v>
      </c>
      <c r="I3608" s="102" t="s">
        <v>282</v>
      </c>
      <c r="J3608" s="102" t="s">
        <v>296</v>
      </c>
      <c r="K3608" s="102" t="s">
        <v>1</v>
      </c>
      <c r="L3608" s="102" t="str">
        <f>[2]!Table1[[#This Row],[Orgn]]&amp;"-"&amp;[2]!Table1[[#This Row],[Dest]]</f>
        <v>NAP-SSH</v>
      </c>
      <c r="M3608" s="102" t="str">
        <f t="shared" si="56"/>
        <v>ADT</v>
      </c>
      <c r="N3608" s="102">
        <f>WEEKDAY([2]!Table1[[#This Row],[Travel Date]],2)</f>
        <v>6</v>
      </c>
      <c r="P3608" s="102">
        <v>1</v>
      </c>
    </row>
    <row r="3609" spans="1:16" x14ac:dyDescent="0.25">
      <c r="A3609" s="276" t="s">
        <v>6888</v>
      </c>
      <c r="B3609" s="277" t="s">
        <v>1474</v>
      </c>
      <c r="C3609" s="277" t="s">
        <v>274</v>
      </c>
      <c r="D3609" s="278" t="s">
        <v>152</v>
      </c>
      <c r="E3609" s="102" t="s">
        <v>275</v>
      </c>
      <c r="F3609" s="102" t="s">
        <v>6889</v>
      </c>
      <c r="G3609" s="103"/>
      <c r="H3609" s="103">
        <v>45772</v>
      </c>
      <c r="I3609" s="102" t="s">
        <v>282</v>
      </c>
      <c r="J3609" s="102" t="s">
        <v>296</v>
      </c>
      <c r="K3609" s="102" t="s">
        <v>1</v>
      </c>
      <c r="L3609" s="102" t="str">
        <f>[2]!Table1[[#This Row],[Orgn]]&amp;"-"&amp;[2]!Table1[[#This Row],[Dest]]</f>
        <v>NAP-SSH</v>
      </c>
      <c r="M3609" s="102" t="str">
        <f t="shared" si="56"/>
        <v>ADT</v>
      </c>
      <c r="N3609" s="102">
        <f>WEEKDAY([2]!Table1[[#This Row],[Travel Date]],2)</f>
        <v>6</v>
      </c>
      <c r="P3609" s="102">
        <v>1</v>
      </c>
    </row>
    <row r="3610" spans="1:16" x14ac:dyDescent="0.25">
      <c r="A3610" s="276" t="s">
        <v>1516</v>
      </c>
      <c r="B3610" s="277" t="s">
        <v>1229</v>
      </c>
      <c r="C3610" s="277" t="s">
        <v>274</v>
      </c>
      <c r="D3610" s="278" t="s">
        <v>247</v>
      </c>
      <c r="E3610" s="102" t="s">
        <v>275</v>
      </c>
      <c r="F3610" s="102" t="s">
        <v>6890</v>
      </c>
      <c r="G3610" s="103"/>
      <c r="H3610" s="103">
        <v>45772</v>
      </c>
      <c r="I3610" s="102" t="s">
        <v>282</v>
      </c>
      <c r="J3610" s="102" t="s">
        <v>296</v>
      </c>
      <c r="K3610" s="102" t="s">
        <v>1</v>
      </c>
      <c r="L3610" s="102" t="str">
        <f>[2]!Table1[[#This Row],[Orgn]]&amp;"-"&amp;[2]!Table1[[#This Row],[Dest]]</f>
        <v>NAP-SSH</v>
      </c>
      <c r="M3610" s="102" t="str">
        <f t="shared" si="56"/>
        <v>ADT</v>
      </c>
      <c r="N3610" s="102">
        <f>WEEKDAY([2]!Table1[[#This Row],[Travel Date]],2)</f>
        <v>6</v>
      </c>
      <c r="P3610" s="102">
        <v>1</v>
      </c>
    </row>
    <row r="3611" spans="1:16" x14ac:dyDescent="0.25">
      <c r="A3611" s="276" t="s">
        <v>1516</v>
      </c>
      <c r="B3611" s="277" t="s">
        <v>1961</v>
      </c>
      <c r="C3611" s="277" t="s">
        <v>1075</v>
      </c>
      <c r="D3611" s="278" t="s">
        <v>247</v>
      </c>
      <c r="E3611" s="102" t="s">
        <v>275</v>
      </c>
      <c r="F3611" s="102" t="s">
        <v>6891</v>
      </c>
      <c r="G3611" s="103"/>
      <c r="H3611" s="103">
        <v>45772</v>
      </c>
      <c r="I3611" s="102" t="s">
        <v>282</v>
      </c>
      <c r="J3611" s="102" t="s">
        <v>296</v>
      </c>
      <c r="K3611" s="102" t="s">
        <v>1</v>
      </c>
      <c r="L3611" s="102" t="str">
        <f>[2]!Table1[[#This Row],[Orgn]]&amp;"-"&amp;[2]!Table1[[#This Row],[Dest]]</f>
        <v>NAP-SSH</v>
      </c>
      <c r="M3611" s="102" t="str">
        <f t="shared" si="56"/>
        <v>CHD</v>
      </c>
      <c r="N3611" s="102">
        <f>WEEKDAY([2]!Table1[[#This Row],[Travel Date]],2)</f>
        <v>6</v>
      </c>
      <c r="P3611" s="102">
        <v>1</v>
      </c>
    </row>
    <row r="3612" spans="1:16" x14ac:dyDescent="0.25">
      <c r="A3612" s="276" t="s">
        <v>1399</v>
      </c>
      <c r="B3612" s="277" t="s">
        <v>1242</v>
      </c>
      <c r="C3612" s="277" t="s">
        <v>1087</v>
      </c>
      <c r="D3612" s="278" t="s">
        <v>152</v>
      </c>
      <c r="E3612" s="102" t="s">
        <v>275</v>
      </c>
      <c r="F3612" s="102" t="s">
        <v>6892</v>
      </c>
      <c r="G3612" s="103"/>
      <c r="H3612" s="103">
        <v>45772</v>
      </c>
      <c r="I3612" s="102" t="s">
        <v>282</v>
      </c>
      <c r="J3612" s="102" t="s">
        <v>296</v>
      </c>
      <c r="K3612" s="102" t="s">
        <v>1</v>
      </c>
      <c r="L3612" s="102" t="str">
        <f>[2]!Table1[[#This Row],[Orgn]]&amp;"-"&amp;[2]!Table1[[#This Row],[Dest]]</f>
        <v>NAP-SSH</v>
      </c>
      <c r="M3612" s="102" t="str">
        <f t="shared" si="56"/>
        <v>ADT</v>
      </c>
      <c r="N3612" s="102">
        <f>WEEKDAY([2]!Table1[[#This Row],[Travel Date]],2)</f>
        <v>6</v>
      </c>
      <c r="P3612" s="102">
        <v>1</v>
      </c>
    </row>
    <row r="3613" spans="1:16" x14ac:dyDescent="0.25">
      <c r="A3613" s="276" t="s">
        <v>6893</v>
      </c>
      <c r="B3613" s="277" t="s">
        <v>1306</v>
      </c>
      <c r="C3613" s="277" t="s">
        <v>1087</v>
      </c>
      <c r="D3613" s="278" t="s">
        <v>152</v>
      </c>
      <c r="E3613" s="102" t="s">
        <v>275</v>
      </c>
      <c r="F3613" s="102" t="s">
        <v>6894</v>
      </c>
      <c r="G3613" s="103"/>
      <c r="H3613" s="103">
        <v>45772</v>
      </c>
      <c r="I3613" s="102" t="s">
        <v>282</v>
      </c>
      <c r="J3613" s="102" t="s">
        <v>296</v>
      </c>
      <c r="K3613" s="102" t="s">
        <v>1</v>
      </c>
      <c r="L3613" s="102" t="str">
        <f>[2]!Table1[[#This Row],[Orgn]]&amp;"-"&amp;[2]!Table1[[#This Row],[Dest]]</f>
        <v>NAP-SSH</v>
      </c>
      <c r="M3613" s="102" t="str">
        <f t="shared" si="56"/>
        <v>ADT</v>
      </c>
      <c r="N3613" s="102">
        <f>WEEKDAY([2]!Table1[[#This Row],[Travel Date]],2)</f>
        <v>6</v>
      </c>
      <c r="P3613" s="102">
        <v>1</v>
      </c>
    </row>
    <row r="3614" spans="1:16" x14ac:dyDescent="0.25">
      <c r="A3614" s="276" t="s">
        <v>6895</v>
      </c>
      <c r="B3614" s="277" t="s">
        <v>1224</v>
      </c>
      <c r="C3614" s="277" t="s">
        <v>274</v>
      </c>
      <c r="D3614" s="278" t="s">
        <v>152</v>
      </c>
      <c r="E3614" s="102" t="s">
        <v>275</v>
      </c>
      <c r="F3614" s="102" t="s">
        <v>6896</v>
      </c>
      <c r="G3614" s="103"/>
      <c r="H3614" s="103">
        <v>45772</v>
      </c>
      <c r="I3614" s="102" t="s">
        <v>282</v>
      </c>
      <c r="J3614" s="102" t="s">
        <v>296</v>
      </c>
      <c r="K3614" s="102" t="s">
        <v>1</v>
      </c>
      <c r="L3614" s="102" t="str">
        <f>[2]!Table1[[#This Row],[Orgn]]&amp;"-"&amp;[2]!Table1[[#This Row],[Dest]]</f>
        <v>NAP-SSH</v>
      </c>
      <c r="M3614" s="102" t="str">
        <f t="shared" si="56"/>
        <v>ADT</v>
      </c>
      <c r="N3614" s="102">
        <f>WEEKDAY([2]!Table1[[#This Row],[Travel Date]],2)</f>
        <v>6</v>
      </c>
      <c r="P3614" s="102">
        <v>1</v>
      </c>
    </row>
    <row r="3615" spans="1:16" x14ac:dyDescent="0.25">
      <c r="A3615" s="276" t="s">
        <v>6897</v>
      </c>
      <c r="B3615" s="277" t="s">
        <v>6898</v>
      </c>
      <c r="C3615" s="277" t="s">
        <v>277</v>
      </c>
      <c r="D3615" s="278" t="s">
        <v>294</v>
      </c>
      <c r="E3615" s="102" t="s">
        <v>275</v>
      </c>
      <c r="F3615" s="102" t="s">
        <v>6899</v>
      </c>
      <c r="G3615" s="103"/>
      <c r="H3615" s="103">
        <v>45772</v>
      </c>
      <c r="I3615" s="102" t="s">
        <v>282</v>
      </c>
      <c r="J3615" s="102" t="s">
        <v>296</v>
      </c>
      <c r="K3615" s="102" t="s">
        <v>1</v>
      </c>
      <c r="L3615" s="102" t="str">
        <f>[2]!Table1[[#This Row],[Orgn]]&amp;"-"&amp;[2]!Table1[[#This Row],[Dest]]</f>
        <v>NAP-SSH</v>
      </c>
      <c r="M3615" s="102" t="str">
        <f t="shared" si="56"/>
        <v>ADT</v>
      </c>
      <c r="N3615" s="102">
        <f>WEEKDAY([2]!Table1[[#This Row],[Travel Date]],2)</f>
        <v>6</v>
      </c>
      <c r="P3615" s="102">
        <v>1</v>
      </c>
    </row>
    <row r="3616" spans="1:16" x14ac:dyDescent="0.25">
      <c r="A3616" s="276" t="s">
        <v>6900</v>
      </c>
      <c r="B3616" s="277" t="s">
        <v>2062</v>
      </c>
      <c r="C3616" s="277" t="s">
        <v>274</v>
      </c>
      <c r="D3616" s="278" t="s">
        <v>294</v>
      </c>
      <c r="E3616" s="102" t="s">
        <v>275</v>
      </c>
      <c r="F3616" s="102" t="s">
        <v>6901</v>
      </c>
      <c r="G3616" s="103"/>
      <c r="H3616" s="103">
        <v>45772</v>
      </c>
      <c r="I3616" s="102" t="s">
        <v>282</v>
      </c>
      <c r="J3616" s="102" t="s">
        <v>296</v>
      </c>
      <c r="K3616" s="102" t="s">
        <v>1</v>
      </c>
      <c r="L3616" s="102" t="str">
        <f>[2]!Table1[[#This Row],[Orgn]]&amp;"-"&amp;[2]!Table1[[#This Row],[Dest]]</f>
        <v>NAP-SSH</v>
      </c>
      <c r="M3616" s="102" t="str">
        <f t="shared" si="56"/>
        <v>ADT</v>
      </c>
      <c r="N3616" s="102">
        <f>WEEKDAY([2]!Table1[[#This Row],[Travel Date]],2)</f>
        <v>6</v>
      </c>
      <c r="P3616" s="102">
        <v>1</v>
      </c>
    </row>
    <row r="3617" spans="1:16" x14ac:dyDescent="0.25">
      <c r="A3617" s="276" t="s">
        <v>6900</v>
      </c>
      <c r="B3617" s="277" t="s">
        <v>1546</v>
      </c>
      <c r="C3617" s="277" t="s">
        <v>274</v>
      </c>
      <c r="D3617" s="278" t="s">
        <v>294</v>
      </c>
      <c r="E3617" s="102" t="s">
        <v>275</v>
      </c>
      <c r="F3617" s="102" t="s">
        <v>6902</v>
      </c>
      <c r="G3617" s="103"/>
      <c r="H3617" s="103">
        <v>45772</v>
      </c>
      <c r="I3617" s="102" t="s">
        <v>282</v>
      </c>
      <c r="J3617" s="102" t="s">
        <v>296</v>
      </c>
      <c r="K3617" s="102" t="s">
        <v>1</v>
      </c>
      <c r="L3617" s="102" t="str">
        <f>[2]!Table1[[#This Row],[Orgn]]&amp;"-"&amp;[2]!Table1[[#This Row],[Dest]]</f>
        <v>NAP-SSH</v>
      </c>
      <c r="M3617" s="102" t="str">
        <f t="shared" si="56"/>
        <v>ADT</v>
      </c>
      <c r="N3617" s="102">
        <f>WEEKDAY([2]!Table1[[#This Row],[Travel Date]],2)</f>
        <v>6</v>
      </c>
      <c r="P3617" s="102">
        <v>1</v>
      </c>
    </row>
    <row r="3618" spans="1:16" x14ac:dyDescent="0.25">
      <c r="A3618" s="276" t="s">
        <v>4524</v>
      </c>
      <c r="B3618" s="277" t="s">
        <v>2024</v>
      </c>
      <c r="C3618" s="277" t="s">
        <v>277</v>
      </c>
      <c r="D3618" s="278" t="s">
        <v>294</v>
      </c>
      <c r="E3618" s="102" t="s">
        <v>275</v>
      </c>
      <c r="F3618" s="102" t="s">
        <v>6903</v>
      </c>
      <c r="G3618" s="103"/>
      <c r="H3618" s="103">
        <v>45772</v>
      </c>
      <c r="I3618" s="102" t="s">
        <v>282</v>
      </c>
      <c r="J3618" s="102" t="s">
        <v>296</v>
      </c>
      <c r="K3618" s="102" t="s">
        <v>1</v>
      </c>
      <c r="L3618" s="102" t="str">
        <f>[2]!Table1[[#This Row],[Orgn]]&amp;"-"&amp;[2]!Table1[[#This Row],[Dest]]</f>
        <v>NAP-SSH</v>
      </c>
      <c r="M3618" s="102" t="str">
        <f t="shared" si="56"/>
        <v>ADT</v>
      </c>
      <c r="N3618" s="102">
        <f>WEEKDAY([2]!Table1[[#This Row],[Travel Date]],2)</f>
        <v>6</v>
      </c>
      <c r="P3618" s="102">
        <v>1</v>
      </c>
    </row>
    <row r="3619" spans="1:16" x14ac:dyDescent="0.25">
      <c r="A3619" s="276" t="s">
        <v>1446</v>
      </c>
      <c r="B3619" s="277" t="s">
        <v>1384</v>
      </c>
      <c r="C3619" s="277" t="s">
        <v>274</v>
      </c>
      <c r="D3619" s="278" t="s">
        <v>152</v>
      </c>
      <c r="E3619" s="102" t="s">
        <v>275</v>
      </c>
      <c r="F3619" s="102" t="s">
        <v>6904</v>
      </c>
      <c r="G3619" s="103"/>
      <c r="H3619" s="103">
        <v>45772</v>
      </c>
      <c r="I3619" s="102" t="s">
        <v>282</v>
      </c>
      <c r="J3619" s="102" t="s">
        <v>296</v>
      </c>
      <c r="K3619" s="102" t="s">
        <v>1</v>
      </c>
      <c r="L3619" s="102" t="str">
        <f>[2]!Table1[[#This Row],[Orgn]]&amp;"-"&amp;[2]!Table1[[#This Row],[Dest]]</f>
        <v>NAP-SSH</v>
      </c>
      <c r="M3619" s="102" t="str">
        <f t="shared" si="56"/>
        <v>ADT</v>
      </c>
      <c r="N3619" s="102">
        <f>WEEKDAY([2]!Table1[[#This Row],[Travel Date]],2)</f>
        <v>6</v>
      </c>
      <c r="P3619" s="102">
        <v>1</v>
      </c>
    </row>
    <row r="3620" spans="1:16" x14ac:dyDescent="0.25">
      <c r="A3620" s="276" t="s">
        <v>6905</v>
      </c>
      <c r="B3620" s="277" t="s">
        <v>1553</v>
      </c>
      <c r="C3620" s="277" t="s">
        <v>277</v>
      </c>
      <c r="D3620" s="278" t="s">
        <v>294</v>
      </c>
      <c r="E3620" s="102" t="s">
        <v>275</v>
      </c>
      <c r="F3620" s="102" t="s">
        <v>6906</v>
      </c>
      <c r="G3620" s="103"/>
      <c r="H3620" s="103">
        <v>45772</v>
      </c>
      <c r="I3620" s="102" t="s">
        <v>282</v>
      </c>
      <c r="J3620" s="102" t="s">
        <v>296</v>
      </c>
      <c r="K3620" s="102" t="s">
        <v>1</v>
      </c>
      <c r="L3620" s="102" t="str">
        <f>[2]!Table1[[#This Row],[Orgn]]&amp;"-"&amp;[2]!Table1[[#This Row],[Dest]]</f>
        <v>NAP-SSH</v>
      </c>
      <c r="M3620" s="102" t="str">
        <f t="shared" si="56"/>
        <v>ADT</v>
      </c>
      <c r="N3620" s="102">
        <f>WEEKDAY([2]!Table1[[#This Row],[Travel Date]],2)</f>
        <v>6</v>
      </c>
      <c r="P3620" s="102">
        <v>1</v>
      </c>
    </row>
    <row r="3621" spans="1:16" x14ac:dyDescent="0.25">
      <c r="A3621" s="276" t="s">
        <v>6907</v>
      </c>
      <c r="B3621" s="277" t="s">
        <v>1525</v>
      </c>
      <c r="C3621" s="277" t="s">
        <v>277</v>
      </c>
      <c r="D3621" s="278" t="s">
        <v>294</v>
      </c>
      <c r="E3621" s="102" t="s">
        <v>275</v>
      </c>
      <c r="F3621" s="102" t="s">
        <v>6908</v>
      </c>
      <c r="G3621" s="103"/>
      <c r="H3621" s="103">
        <v>45772</v>
      </c>
      <c r="I3621" s="102" t="s">
        <v>282</v>
      </c>
      <c r="J3621" s="102" t="s">
        <v>296</v>
      </c>
      <c r="K3621" s="102" t="s">
        <v>1</v>
      </c>
      <c r="L3621" s="102" t="str">
        <f>[2]!Table1[[#This Row],[Orgn]]&amp;"-"&amp;[2]!Table1[[#This Row],[Dest]]</f>
        <v>NAP-SSH</v>
      </c>
      <c r="M3621" s="102" t="str">
        <f t="shared" si="56"/>
        <v>ADT</v>
      </c>
      <c r="N3621" s="102">
        <f>WEEKDAY([2]!Table1[[#This Row],[Travel Date]],2)</f>
        <v>6</v>
      </c>
      <c r="P3621" s="102">
        <v>1</v>
      </c>
    </row>
    <row r="3622" spans="1:16" x14ac:dyDescent="0.25">
      <c r="A3622" s="276" t="s">
        <v>3913</v>
      </c>
      <c r="B3622" s="277" t="s">
        <v>2107</v>
      </c>
      <c r="C3622" s="277" t="s">
        <v>274</v>
      </c>
      <c r="D3622" s="278" t="s">
        <v>294</v>
      </c>
      <c r="E3622" s="102" t="s">
        <v>275</v>
      </c>
      <c r="F3622" s="102" t="s">
        <v>6909</v>
      </c>
      <c r="G3622" s="103"/>
      <c r="H3622" s="103">
        <v>45772</v>
      </c>
      <c r="I3622" s="102" t="s">
        <v>282</v>
      </c>
      <c r="J3622" s="102" t="s">
        <v>296</v>
      </c>
      <c r="K3622" s="102" t="s">
        <v>1</v>
      </c>
      <c r="L3622" s="102" t="str">
        <f>[2]!Table1[[#This Row],[Orgn]]&amp;"-"&amp;[2]!Table1[[#This Row],[Dest]]</f>
        <v>NAP-SSH</v>
      </c>
      <c r="M3622" s="102" t="str">
        <f t="shared" si="56"/>
        <v>ADT</v>
      </c>
      <c r="N3622" s="102">
        <f>WEEKDAY([2]!Table1[[#This Row],[Travel Date]],2)</f>
        <v>6</v>
      </c>
      <c r="P3622" s="102">
        <v>1</v>
      </c>
    </row>
    <row r="3623" spans="1:16" x14ac:dyDescent="0.25">
      <c r="A3623" s="276" t="s">
        <v>6910</v>
      </c>
      <c r="B3623" s="277" t="s">
        <v>1557</v>
      </c>
      <c r="C3623" s="277" t="s">
        <v>277</v>
      </c>
      <c r="D3623" s="278" t="s">
        <v>294</v>
      </c>
      <c r="E3623" s="102" t="s">
        <v>275</v>
      </c>
      <c r="F3623" s="102" t="s">
        <v>6911</v>
      </c>
      <c r="G3623" s="103"/>
      <c r="H3623" s="103">
        <v>45772</v>
      </c>
      <c r="I3623" s="102" t="s">
        <v>282</v>
      </c>
      <c r="J3623" s="102" t="s">
        <v>296</v>
      </c>
      <c r="K3623" s="102" t="s">
        <v>1</v>
      </c>
      <c r="L3623" s="102" t="str">
        <f>[2]!Table1[[#This Row],[Orgn]]&amp;"-"&amp;[2]!Table1[[#This Row],[Dest]]</f>
        <v>NAP-SSH</v>
      </c>
      <c r="M3623" s="102" t="str">
        <f t="shared" si="56"/>
        <v>ADT</v>
      </c>
      <c r="N3623" s="102">
        <f>WEEKDAY([2]!Table1[[#This Row],[Travel Date]],2)</f>
        <v>6</v>
      </c>
      <c r="P3623" s="102">
        <v>1</v>
      </c>
    </row>
    <row r="3624" spans="1:16" x14ac:dyDescent="0.25">
      <c r="A3624" s="276" t="s">
        <v>6912</v>
      </c>
      <c r="B3624" s="277" t="s">
        <v>2039</v>
      </c>
      <c r="C3624" s="277" t="s">
        <v>274</v>
      </c>
      <c r="D3624" s="278" t="s">
        <v>294</v>
      </c>
      <c r="E3624" s="102" t="s">
        <v>275</v>
      </c>
      <c r="F3624" s="102" t="s">
        <v>6913</v>
      </c>
      <c r="G3624" s="103"/>
      <c r="H3624" s="103">
        <v>45772</v>
      </c>
      <c r="I3624" s="102" t="s">
        <v>282</v>
      </c>
      <c r="J3624" s="102" t="s">
        <v>296</v>
      </c>
      <c r="K3624" s="102" t="s">
        <v>1</v>
      </c>
      <c r="L3624" s="102" t="str">
        <f>[2]!Table1[[#This Row],[Orgn]]&amp;"-"&amp;[2]!Table1[[#This Row],[Dest]]</f>
        <v>NAP-SSH</v>
      </c>
      <c r="M3624" s="102" t="str">
        <f t="shared" si="56"/>
        <v>ADT</v>
      </c>
      <c r="N3624" s="102">
        <f>WEEKDAY([2]!Table1[[#This Row],[Travel Date]],2)</f>
        <v>6</v>
      </c>
      <c r="P3624" s="102">
        <v>1</v>
      </c>
    </row>
    <row r="3625" spans="1:16" x14ac:dyDescent="0.25">
      <c r="A3625" s="276" t="s">
        <v>6914</v>
      </c>
      <c r="B3625" s="277" t="s">
        <v>6915</v>
      </c>
      <c r="C3625" s="277" t="s">
        <v>277</v>
      </c>
      <c r="D3625" s="278" t="s">
        <v>294</v>
      </c>
      <c r="E3625" s="102" t="s">
        <v>275</v>
      </c>
      <c r="F3625" s="102" t="s">
        <v>6916</v>
      </c>
      <c r="G3625" s="103"/>
      <c r="H3625" s="103">
        <v>45772</v>
      </c>
      <c r="I3625" s="102" t="s">
        <v>282</v>
      </c>
      <c r="J3625" s="102" t="s">
        <v>296</v>
      </c>
      <c r="K3625" s="102" t="s">
        <v>1</v>
      </c>
      <c r="L3625" s="102" t="str">
        <f>[2]!Table1[[#This Row],[Orgn]]&amp;"-"&amp;[2]!Table1[[#This Row],[Dest]]</f>
        <v>NAP-SSH</v>
      </c>
      <c r="M3625" s="102" t="str">
        <f t="shared" si="56"/>
        <v>ADT</v>
      </c>
      <c r="N3625" s="102">
        <f>WEEKDAY([2]!Table1[[#This Row],[Travel Date]],2)</f>
        <v>6</v>
      </c>
      <c r="P3625" s="102">
        <v>1</v>
      </c>
    </row>
    <row r="3626" spans="1:16" x14ac:dyDescent="0.25">
      <c r="A3626" s="276" t="s">
        <v>2182</v>
      </c>
      <c r="B3626" s="277" t="s">
        <v>1255</v>
      </c>
      <c r="C3626" s="277" t="s">
        <v>274</v>
      </c>
      <c r="D3626" s="278" t="s">
        <v>279</v>
      </c>
      <c r="E3626" s="102" t="s">
        <v>275</v>
      </c>
      <c r="F3626" s="102" t="s">
        <v>6917</v>
      </c>
      <c r="G3626" s="103"/>
      <c r="H3626" s="103">
        <v>45772</v>
      </c>
      <c r="I3626" s="102" t="s">
        <v>282</v>
      </c>
      <c r="J3626" s="102" t="s">
        <v>296</v>
      </c>
      <c r="K3626" s="102" t="s">
        <v>1</v>
      </c>
      <c r="L3626" s="102" t="str">
        <f>[2]!Table1[[#This Row],[Orgn]]&amp;"-"&amp;[2]!Table1[[#This Row],[Dest]]</f>
        <v>NAP-SSH</v>
      </c>
      <c r="M3626" s="102" t="str">
        <f t="shared" si="56"/>
        <v>ADT</v>
      </c>
      <c r="N3626" s="102">
        <f>WEEKDAY([2]!Table1[[#This Row],[Travel Date]],2)</f>
        <v>6</v>
      </c>
      <c r="P3626" s="102">
        <v>1</v>
      </c>
    </row>
    <row r="3627" spans="1:16" x14ac:dyDescent="0.25">
      <c r="A3627" s="276" t="s">
        <v>2182</v>
      </c>
      <c r="B3627" s="277" t="s">
        <v>1387</v>
      </c>
      <c r="C3627" s="277" t="s">
        <v>274</v>
      </c>
      <c r="D3627" s="278" t="s">
        <v>280</v>
      </c>
      <c r="E3627" s="102" t="s">
        <v>275</v>
      </c>
      <c r="F3627" s="102" t="s">
        <v>6918</v>
      </c>
      <c r="G3627" s="103"/>
      <c r="H3627" s="103">
        <v>45772</v>
      </c>
      <c r="I3627" s="102" t="s">
        <v>282</v>
      </c>
      <c r="J3627" s="102" t="s">
        <v>296</v>
      </c>
      <c r="K3627" s="102" t="s">
        <v>1</v>
      </c>
      <c r="L3627" s="102" t="str">
        <f>[2]!Table1[[#This Row],[Orgn]]&amp;"-"&amp;[2]!Table1[[#This Row],[Dest]]</f>
        <v>NAP-SSH</v>
      </c>
      <c r="M3627" s="102" t="str">
        <f t="shared" si="56"/>
        <v>ADT</v>
      </c>
      <c r="N3627" s="102">
        <f>WEEKDAY([2]!Table1[[#This Row],[Travel Date]],2)</f>
        <v>6</v>
      </c>
      <c r="P3627" s="102">
        <v>1</v>
      </c>
    </row>
    <row r="3628" spans="1:16" x14ac:dyDescent="0.25">
      <c r="A3628" s="276" t="s">
        <v>6919</v>
      </c>
      <c r="B3628" s="277" t="s">
        <v>1832</v>
      </c>
      <c r="C3628" s="277" t="s">
        <v>277</v>
      </c>
      <c r="D3628" s="278" t="s">
        <v>294</v>
      </c>
      <c r="E3628" s="102" t="s">
        <v>275</v>
      </c>
      <c r="F3628" s="102" t="s">
        <v>6920</v>
      </c>
      <c r="G3628" s="103"/>
      <c r="H3628" s="103">
        <v>45772</v>
      </c>
      <c r="I3628" s="102" t="s">
        <v>282</v>
      </c>
      <c r="J3628" s="102" t="s">
        <v>296</v>
      </c>
      <c r="K3628" s="102" t="s">
        <v>1</v>
      </c>
      <c r="L3628" s="102" t="str">
        <f>[2]!Table1[[#This Row],[Orgn]]&amp;"-"&amp;[2]!Table1[[#This Row],[Dest]]</f>
        <v>NAP-SSH</v>
      </c>
      <c r="M3628" s="102" t="str">
        <f t="shared" si="56"/>
        <v>ADT</v>
      </c>
      <c r="N3628" s="102">
        <f>WEEKDAY([2]!Table1[[#This Row],[Travel Date]],2)</f>
        <v>6</v>
      </c>
      <c r="P3628" s="102">
        <v>1</v>
      </c>
    </row>
    <row r="3629" spans="1:16" x14ac:dyDescent="0.25">
      <c r="A3629" s="276" t="s">
        <v>6921</v>
      </c>
      <c r="B3629" s="277" t="s">
        <v>1925</v>
      </c>
      <c r="C3629" s="277" t="s">
        <v>274</v>
      </c>
      <c r="D3629" s="278" t="s">
        <v>294</v>
      </c>
      <c r="E3629" s="102" t="s">
        <v>275</v>
      </c>
      <c r="F3629" s="102" t="s">
        <v>6922</v>
      </c>
      <c r="G3629" s="103"/>
      <c r="H3629" s="103">
        <v>45772</v>
      </c>
      <c r="I3629" s="102" t="s">
        <v>282</v>
      </c>
      <c r="J3629" s="102" t="s">
        <v>296</v>
      </c>
      <c r="K3629" s="102" t="s">
        <v>1</v>
      </c>
      <c r="L3629" s="102" t="str">
        <f>[2]!Table1[[#This Row],[Orgn]]&amp;"-"&amp;[2]!Table1[[#This Row],[Dest]]</f>
        <v>NAP-SSH</v>
      </c>
      <c r="M3629" s="102" t="str">
        <f t="shared" si="56"/>
        <v>ADT</v>
      </c>
      <c r="N3629" s="102">
        <f>WEEKDAY([2]!Table1[[#This Row],[Travel Date]],2)</f>
        <v>6</v>
      </c>
      <c r="P3629" s="102">
        <v>1</v>
      </c>
    </row>
    <row r="3630" spans="1:16" x14ac:dyDescent="0.25">
      <c r="A3630" s="276" t="s">
        <v>6923</v>
      </c>
      <c r="B3630" s="277" t="s">
        <v>2100</v>
      </c>
      <c r="C3630" s="277" t="s">
        <v>274</v>
      </c>
      <c r="D3630" s="278" t="s">
        <v>294</v>
      </c>
      <c r="E3630" s="102" t="s">
        <v>275</v>
      </c>
      <c r="F3630" s="102" t="s">
        <v>6924</v>
      </c>
      <c r="G3630" s="103"/>
      <c r="H3630" s="103">
        <v>45772</v>
      </c>
      <c r="I3630" s="102" t="s">
        <v>282</v>
      </c>
      <c r="J3630" s="102" t="s">
        <v>296</v>
      </c>
      <c r="K3630" s="102" t="s">
        <v>1</v>
      </c>
      <c r="L3630" s="102" t="str">
        <f>[2]!Table1[[#This Row],[Orgn]]&amp;"-"&amp;[2]!Table1[[#This Row],[Dest]]</f>
        <v>NAP-SSH</v>
      </c>
      <c r="M3630" s="102" t="str">
        <f t="shared" si="56"/>
        <v>ADT</v>
      </c>
      <c r="N3630" s="102">
        <f>WEEKDAY([2]!Table1[[#This Row],[Travel Date]],2)</f>
        <v>6</v>
      </c>
      <c r="P3630" s="102">
        <v>1</v>
      </c>
    </row>
    <row r="3631" spans="1:16" x14ac:dyDescent="0.25">
      <c r="A3631" s="276" t="s">
        <v>6923</v>
      </c>
      <c r="B3631" s="277" t="s">
        <v>1799</v>
      </c>
      <c r="C3631" s="277" t="s">
        <v>1075</v>
      </c>
      <c r="D3631" s="278" t="s">
        <v>294</v>
      </c>
      <c r="E3631" s="102" t="s">
        <v>275</v>
      </c>
      <c r="F3631" s="102" t="s">
        <v>6925</v>
      </c>
      <c r="G3631" s="103">
        <v>41504</v>
      </c>
      <c r="H3631" s="103">
        <v>45772</v>
      </c>
      <c r="I3631" s="102" t="s">
        <v>282</v>
      </c>
      <c r="J3631" s="102" t="s">
        <v>296</v>
      </c>
      <c r="K3631" s="102" t="s">
        <v>1</v>
      </c>
      <c r="L3631" s="102" t="str">
        <f>[2]!Table1[[#This Row],[Orgn]]&amp;"-"&amp;[2]!Table1[[#This Row],[Dest]]</f>
        <v>NAP-SSH</v>
      </c>
      <c r="M3631" s="102" t="str">
        <f t="shared" si="56"/>
        <v>CHD</v>
      </c>
      <c r="N3631" s="102">
        <f>WEEKDAY([2]!Table1[[#This Row],[Travel Date]],2)</f>
        <v>6</v>
      </c>
      <c r="P3631" s="102">
        <v>1</v>
      </c>
    </row>
    <row r="3632" spans="1:16" x14ac:dyDescent="0.25">
      <c r="A3632" s="276" t="s">
        <v>6923</v>
      </c>
      <c r="B3632" s="277" t="s">
        <v>1831</v>
      </c>
      <c r="C3632" s="277" t="s">
        <v>1075</v>
      </c>
      <c r="D3632" s="278" t="s">
        <v>294</v>
      </c>
      <c r="E3632" s="102" t="s">
        <v>275</v>
      </c>
      <c r="F3632" s="102" t="s">
        <v>6926</v>
      </c>
      <c r="G3632" s="103">
        <v>42184</v>
      </c>
      <c r="H3632" s="103">
        <v>45772</v>
      </c>
      <c r="I3632" s="102" t="s">
        <v>282</v>
      </c>
      <c r="J3632" s="102" t="s">
        <v>296</v>
      </c>
      <c r="K3632" s="102" t="s">
        <v>1</v>
      </c>
      <c r="L3632" s="102" t="str">
        <f>[2]!Table1[[#This Row],[Orgn]]&amp;"-"&amp;[2]!Table1[[#This Row],[Dest]]</f>
        <v>NAP-SSH</v>
      </c>
      <c r="M3632" s="102" t="str">
        <f t="shared" si="56"/>
        <v>CHD</v>
      </c>
      <c r="N3632" s="102">
        <f>WEEKDAY([2]!Table1[[#This Row],[Travel Date]],2)</f>
        <v>6</v>
      </c>
      <c r="P3632" s="102">
        <v>1</v>
      </c>
    </row>
    <row r="3633" spans="1:16" x14ac:dyDescent="0.25">
      <c r="A3633" s="276" t="s">
        <v>6927</v>
      </c>
      <c r="B3633" s="277" t="s">
        <v>6928</v>
      </c>
      <c r="C3633" s="277" t="s">
        <v>277</v>
      </c>
      <c r="D3633" s="278" t="s">
        <v>294</v>
      </c>
      <c r="E3633" s="102" t="s">
        <v>275</v>
      </c>
      <c r="F3633" s="102" t="s">
        <v>6929</v>
      </c>
      <c r="G3633" s="103"/>
      <c r="H3633" s="103">
        <v>45772</v>
      </c>
      <c r="I3633" s="102" t="s">
        <v>282</v>
      </c>
      <c r="J3633" s="102" t="s">
        <v>296</v>
      </c>
      <c r="K3633" s="102" t="s">
        <v>1</v>
      </c>
      <c r="L3633" s="102" t="str">
        <f>[2]!Table1[[#This Row],[Orgn]]&amp;"-"&amp;[2]!Table1[[#This Row],[Dest]]</f>
        <v>NAP-SSH</v>
      </c>
      <c r="M3633" s="102" t="str">
        <f t="shared" si="56"/>
        <v>ADT</v>
      </c>
      <c r="N3633" s="102">
        <f>WEEKDAY([2]!Table1[[#This Row],[Travel Date]],2)</f>
        <v>6</v>
      </c>
      <c r="P3633" s="102">
        <v>1</v>
      </c>
    </row>
    <row r="3634" spans="1:16" x14ac:dyDescent="0.25">
      <c r="A3634" s="276" t="s">
        <v>6930</v>
      </c>
      <c r="B3634" s="277" t="s">
        <v>1213</v>
      </c>
      <c r="C3634" s="277" t="s">
        <v>274</v>
      </c>
      <c r="D3634" s="278" t="s">
        <v>152</v>
      </c>
      <c r="E3634" s="102" t="s">
        <v>275</v>
      </c>
      <c r="F3634" s="102" t="s">
        <v>6931</v>
      </c>
      <c r="G3634" s="103"/>
      <c r="H3634" s="103">
        <v>45772</v>
      </c>
      <c r="I3634" s="102" t="s">
        <v>282</v>
      </c>
      <c r="J3634" s="102" t="s">
        <v>296</v>
      </c>
      <c r="K3634" s="102" t="s">
        <v>1</v>
      </c>
      <c r="L3634" s="102" t="str">
        <f>[2]!Table1[[#This Row],[Orgn]]&amp;"-"&amp;[2]!Table1[[#This Row],[Dest]]</f>
        <v>NAP-SSH</v>
      </c>
      <c r="M3634" s="102" t="str">
        <f t="shared" si="56"/>
        <v>ADT</v>
      </c>
      <c r="N3634" s="102">
        <f>WEEKDAY([2]!Table1[[#This Row],[Travel Date]],2)</f>
        <v>6</v>
      </c>
      <c r="P3634" s="102">
        <v>1</v>
      </c>
    </row>
    <row r="3635" spans="1:16" x14ac:dyDescent="0.25">
      <c r="A3635" s="276" t="s">
        <v>6932</v>
      </c>
      <c r="B3635" s="277" t="s">
        <v>2171</v>
      </c>
      <c r="C3635" s="277" t="s">
        <v>277</v>
      </c>
      <c r="D3635" s="278" t="s">
        <v>294</v>
      </c>
      <c r="E3635" s="102" t="s">
        <v>275</v>
      </c>
      <c r="F3635" s="102" t="s">
        <v>6933</v>
      </c>
      <c r="G3635" s="103"/>
      <c r="H3635" s="103">
        <v>45772</v>
      </c>
      <c r="I3635" s="102" t="s">
        <v>282</v>
      </c>
      <c r="J3635" s="102" t="s">
        <v>296</v>
      </c>
      <c r="K3635" s="102" t="s">
        <v>1</v>
      </c>
      <c r="L3635" s="102" t="str">
        <f>[2]!Table1[[#This Row],[Orgn]]&amp;"-"&amp;[2]!Table1[[#This Row],[Dest]]</f>
        <v>NAP-SSH</v>
      </c>
      <c r="M3635" s="102" t="str">
        <f t="shared" si="56"/>
        <v>ADT</v>
      </c>
      <c r="N3635" s="102">
        <f>WEEKDAY([2]!Table1[[#This Row],[Travel Date]],2)</f>
        <v>6</v>
      </c>
      <c r="P3635" s="102">
        <v>1</v>
      </c>
    </row>
    <row r="3636" spans="1:16" x14ac:dyDescent="0.25">
      <c r="A3636" s="276" t="s">
        <v>6934</v>
      </c>
      <c r="B3636" s="277" t="s">
        <v>1214</v>
      </c>
      <c r="C3636" s="277" t="s">
        <v>274</v>
      </c>
      <c r="D3636" s="278" t="s">
        <v>294</v>
      </c>
      <c r="E3636" s="102" t="s">
        <v>275</v>
      </c>
      <c r="F3636" s="102" t="s">
        <v>6935</v>
      </c>
      <c r="G3636" s="103"/>
      <c r="H3636" s="103">
        <v>45772</v>
      </c>
      <c r="I3636" s="102" t="s">
        <v>282</v>
      </c>
      <c r="J3636" s="102" t="s">
        <v>296</v>
      </c>
      <c r="K3636" s="102" t="s">
        <v>1</v>
      </c>
      <c r="L3636" s="102" t="str">
        <f>[2]!Table1[[#This Row],[Orgn]]&amp;"-"&amp;[2]!Table1[[#This Row],[Dest]]</f>
        <v>NAP-SSH</v>
      </c>
      <c r="M3636" s="102" t="str">
        <f t="shared" si="56"/>
        <v>ADT</v>
      </c>
      <c r="N3636" s="102">
        <f>WEEKDAY([2]!Table1[[#This Row],[Travel Date]],2)</f>
        <v>6</v>
      </c>
      <c r="P3636" s="102">
        <v>1</v>
      </c>
    </row>
    <row r="3637" spans="1:16" x14ac:dyDescent="0.25">
      <c r="A3637" s="276" t="s">
        <v>6936</v>
      </c>
      <c r="B3637" s="277" t="s">
        <v>2059</v>
      </c>
      <c r="C3637" s="277" t="s">
        <v>277</v>
      </c>
      <c r="D3637" s="278" t="s">
        <v>294</v>
      </c>
      <c r="E3637" s="102" t="s">
        <v>275</v>
      </c>
      <c r="F3637" s="102" t="s">
        <v>6937</v>
      </c>
      <c r="G3637" s="103"/>
      <c r="H3637" s="103">
        <v>45772</v>
      </c>
      <c r="I3637" s="102" t="s">
        <v>282</v>
      </c>
      <c r="J3637" s="102" t="s">
        <v>296</v>
      </c>
      <c r="K3637" s="102" t="s">
        <v>1</v>
      </c>
      <c r="L3637" s="102" t="str">
        <f>[2]!Table1[[#This Row],[Orgn]]&amp;"-"&amp;[2]!Table1[[#This Row],[Dest]]</f>
        <v>NAP-SSH</v>
      </c>
      <c r="M3637" s="102" t="str">
        <f t="shared" si="56"/>
        <v>ADT</v>
      </c>
      <c r="N3637" s="102">
        <f>WEEKDAY([2]!Table1[[#This Row],[Travel Date]],2)</f>
        <v>6</v>
      </c>
      <c r="P3637" s="102">
        <v>1</v>
      </c>
    </row>
    <row r="3638" spans="1:16" x14ac:dyDescent="0.25">
      <c r="A3638" s="276" t="s">
        <v>6938</v>
      </c>
      <c r="B3638" s="277" t="s">
        <v>2030</v>
      </c>
      <c r="C3638" s="277" t="s">
        <v>274</v>
      </c>
      <c r="D3638" s="278" t="s">
        <v>294</v>
      </c>
      <c r="E3638" s="102" t="s">
        <v>275</v>
      </c>
      <c r="F3638" s="102" t="s">
        <v>6939</v>
      </c>
      <c r="G3638" s="103"/>
      <c r="H3638" s="103">
        <v>45772</v>
      </c>
      <c r="I3638" s="102" t="s">
        <v>282</v>
      </c>
      <c r="J3638" s="102" t="s">
        <v>296</v>
      </c>
      <c r="K3638" s="102" t="s">
        <v>1</v>
      </c>
      <c r="L3638" s="102" t="str">
        <f>[2]!Table1[[#This Row],[Orgn]]&amp;"-"&amp;[2]!Table1[[#This Row],[Dest]]</f>
        <v>NAP-SSH</v>
      </c>
      <c r="M3638" s="102" t="str">
        <f t="shared" si="56"/>
        <v>ADT</v>
      </c>
      <c r="N3638" s="102">
        <f>WEEKDAY([2]!Table1[[#This Row],[Travel Date]],2)</f>
        <v>6</v>
      </c>
      <c r="P3638" s="102">
        <v>1</v>
      </c>
    </row>
    <row r="3639" spans="1:16" x14ac:dyDescent="0.25">
      <c r="A3639" s="276" t="s">
        <v>6940</v>
      </c>
      <c r="B3639" s="277" t="s">
        <v>1094</v>
      </c>
      <c r="C3639" s="277" t="s">
        <v>274</v>
      </c>
      <c r="D3639" s="278" t="s">
        <v>152</v>
      </c>
      <c r="E3639" s="102" t="s">
        <v>275</v>
      </c>
      <c r="F3639" s="102" t="s">
        <v>6941</v>
      </c>
      <c r="G3639" s="103"/>
      <c r="H3639" s="103">
        <v>45772</v>
      </c>
      <c r="I3639" s="102" t="s">
        <v>282</v>
      </c>
      <c r="J3639" s="102" t="s">
        <v>296</v>
      </c>
      <c r="K3639" s="102" t="s">
        <v>1</v>
      </c>
      <c r="L3639" s="102" t="str">
        <f>[2]!Table1[[#This Row],[Orgn]]&amp;"-"&amp;[2]!Table1[[#This Row],[Dest]]</f>
        <v>NAP-SSH</v>
      </c>
      <c r="M3639" s="102" t="str">
        <f t="shared" si="56"/>
        <v>ADT</v>
      </c>
      <c r="N3639" s="102">
        <f>WEEKDAY([2]!Table1[[#This Row],[Travel Date]],2)</f>
        <v>6</v>
      </c>
      <c r="P3639" s="102">
        <v>1</v>
      </c>
    </row>
    <row r="3640" spans="1:16" x14ac:dyDescent="0.25">
      <c r="A3640" s="276" t="s">
        <v>6942</v>
      </c>
      <c r="B3640" s="277" t="s">
        <v>1556</v>
      </c>
      <c r="C3640" s="277" t="s">
        <v>274</v>
      </c>
      <c r="D3640" s="278" t="s">
        <v>294</v>
      </c>
      <c r="E3640" s="102" t="s">
        <v>275</v>
      </c>
      <c r="F3640" s="102" t="s">
        <v>6943</v>
      </c>
      <c r="G3640" s="103"/>
      <c r="H3640" s="103">
        <v>45772</v>
      </c>
      <c r="I3640" s="102" t="s">
        <v>282</v>
      </c>
      <c r="J3640" s="102" t="s">
        <v>296</v>
      </c>
      <c r="K3640" s="102" t="s">
        <v>1</v>
      </c>
      <c r="L3640" s="102" t="str">
        <f>[2]!Table1[[#This Row],[Orgn]]&amp;"-"&amp;[2]!Table1[[#This Row],[Dest]]</f>
        <v>NAP-SSH</v>
      </c>
      <c r="M3640" s="102" t="str">
        <f t="shared" si="56"/>
        <v>ADT</v>
      </c>
      <c r="N3640" s="102">
        <f>WEEKDAY([2]!Table1[[#This Row],[Travel Date]],2)</f>
        <v>6</v>
      </c>
      <c r="P3640" s="102">
        <v>1</v>
      </c>
    </row>
    <row r="3641" spans="1:16" x14ac:dyDescent="0.25">
      <c r="A3641" s="276" t="s">
        <v>6942</v>
      </c>
      <c r="B3641" s="277" t="s">
        <v>1946</v>
      </c>
      <c r="C3641" s="277" t="s">
        <v>274</v>
      </c>
      <c r="D3641" s="278" t="s">
        <v>294</v>
      </c>
      <c r="E3641" s="102" t="s">
        <v>275</v>
      </c>
      <c r="F3641" s="102" t="s">
        <v>6944</v>
      </c>
      <c r="G3641" s="103"/>
      <c r="H3641" s="103">
        <v>45772</v>
      </c>
      <c r="I3641" s="102" t="s">
        <v>282</v>
      </c>
      <c r="J3641" s="102" t="s">
        <v>296</v>
      </c>
      <c r="K3641" s="102" t="s">
        <v>1</v>
      </c>
      <c r="L3641" s="102" t="str">
        <f>[2]!Table1[[#This Row],[Orgn]]&amp;"-"&amp;[2]!Table1[[#This Row],[Dest]]</f>
        <v>NAP-SSH</v>
      </c>
      <c r="M3641" s="102" t="str">
        <f t="shared" si="56"/>
        <v>ADT</v>
      </c>
      <c r="N3641" s="102">
        <f>WEEKDAY([2]!Table1[[#This Row],[Travel Date]],2)</f>
        <v>6</v>
      </c>
      <c r="P3641" s="102">
        <v>1</v>
      </c>
    </row>
    <row r="3642" spans="1:16" x14ac:dyDescent="0.25">
      <c r="A3642" s="276" t="s">
        <v>6942</v>
      </c>
      <c r="B3642" s="277" t="s">
        <v>1911</v>
      </c>
      <c r="C3642" s="277" t="s">
        <v>274</v>
      </c>
      <c r="D3642" s="278" t="s">
        <v>294</v>
      </c>
      <c r="E3642" s="102" t="s">
        <v>275</v>
      </c>
      <c r="F3642" s="102" t="s">
        <v>6945</v>
      </c>
      <c r="G3642" s="103"/>
      <c r="H3642" s="103">
        <v>45772</v>
      </c>
      <c r="I3642" s="102" t="s">
        <v>282</v>
      </c>
      <c r="J3642" s="102" t="s">
        <v>296</v>
      </c>
      <c r="K3642" s="102" t="s">
        <v>1</v>
      </c>
      <c r="L3642" s="102" t="str">
        <f>[2]!Table1[[#This Row],[Orgn]]&amp;"-"&amp;[2]!Table1[[#This Row],[Dest]]</f>
        <v>NAP-SSH</v>
      </c>
      <c r="M3642" s="102" t="str">
        <f t="shared" si="56"/>
        <v>ADT</v>
      </c>
      <c r="N3642" s="102">
        <f>WEEKDAY([2]!Table1[[#This Row],[Travel Date]],2)</f>
        <v>6</v>
      </c>
      <c r="P3642" s="102">
        <v>1</v>
      </c>
    </row>
    <row r="3643" spans="1:16" x14ac:dyDescent="0.25">
      <c r="A3643" s="276" t="s">
        <v>6946</v>
      </c>
      <c r="B3643" s="277" t="s">
        <v>6947</v>
      </c>
      <c r="C3643" s="277" t="s">
        <v>274</v>
      </c>
      <c r="D3643" s="278" t="s">
        <v>152</v>
      </c>
      <c r="E3643" s="102" t="s">
        <v>275</v>
      </c>
      <c r="F3643" s="102" t="s">
        <v>6948</v>
      </c>
      <c r="G3643" s="103"/>
      <c r="H3643" s="103">
        <v>45772</v>
      </c>
      <c r="I3643" s="102" t="s">
        <v>282</v>
      </c>
      <c r="J3643" s="102" t="s">
        <v>296</v>
      </c>
      <c r="K3643" s="102" t="s">
        <v>1</v>
      </c>
      <c r="L3643" s="102" t="str">
        <f>[2]!Table1[[#This Row],[Orgn]]&amp;"-"&amp;[2]!Table1[[#This Row],[Dest]]</f>
        <v>NAP-SSH</v>
      </c>
      <c r="M3643" s="102" t="str">
        <f t="shared" si="56"/>
        <v>ADT</v>
      </c>
      <c r="N3643" s="102">
        <f>WEEKDAY([2]!Table1[[#This Row],[Travel Date]],2)</f>
        <v>6</v>
      </c>
      <c r="P3643" s="102">
        <v>1</v>
      </c>
    </row>
    <row r="3644" spans="1:16" x14ac:dyDescent="0.25">
      <c r="A3644" s="276" t="s">
        <v>6949</v>
      </c>
      <c r="B3644" s="277" t="s">
        <v>1110</v>
      </c>
      <c r="C3644" s="277" t="s">
        <v>274</v>
      </c>
      <c r="D3644" s="278" t="s">
        <v>386</v>
      </c>
      <c r="E3644" s="102" t="s">
        <v>275</v>
      </c>
      <c r="F3644" s="102" t="s">
        <v>6950</v>
      </c>
      <c r="G3644" s="103"/>
      <c r="H3644" s="103">
        <v>45772</v>
      </c>
      <c r="I3644" s="102" t="s">
        <v>282</v>
      </c>
      <c r="J3644" s="102" t="s">
        <v>296</v>
      </c>
      <c r="K3644" s="102" t="s">
        <v>1</v>
      </c>
      <c r="L3644" s="102" t="str">
        <f>[2]!Table1[[#This Row],[Orgn]]&amp;"-"&amp;[2]!Table1[[#This Row],[Dest]]</f>
        <v>NAP-SSH</v>
      </c>
      <c r="M3644" s="102" t="str">
        <f t="shared" si="56"/>
        <v>ADT</v>
      </c>
      <c r="N3644" s="102">
        <f>WEEKDAY([2]!Table1[[#This Row],[Travel Date]],2)</f>
        <v>6</v>
      </c>
      <c r="P3644" s="102">
        <v>1</v>
      </c>
    </row>
    <row r="3645" spans="1:16" x14ac:dyDescent="0.25">
      <c r="A3645" s="276" t="s">
        <v>6951</v>
      </c>
      <c r="B3645" s="277" t="s">
        <v>1521</v>
      </c>
      <c r="C3645" s="277" t="s">
        <v>277</v>
      </c>
      <c r="D3645" s="278" t="s">
        <v>294</v>
      </c>
      <c r="E3645" s="102" t="s">
        <v>275</v>
      </c>
      <c r="F3645" s="102" t="s">
        <v>6952</v>
      </c>
      <c r="G3645" s="103"/>
      <c r="H3645" s="103">
        <v>45772</v>
      </c>
      <c r="I3645" s="102" t="s">
        <v>282</v>
      </c>
      <c r="J3645" s="102" t="s">
        <v>296</v>
      </c>
      <c r="K3645" s="102" t="s">
        <v>1</v>
      </c>
      <c r="L3645" s="102" t="str">
        <f>[2]!Table1[[#This Row],[Orgn]]&amp;"-"&amp;[2]!Table1[[#This Row],[Dest]]</f>
        <v>NAP-SSH</v>
      </c>
      <c r="M3645" s="102" t="str">
        <f t="shared" si="56"/>
        <v>ADT</v>
      </c>
      <c r="N3645" s="102">
        <f>WEEKDAY([2]!Table1[[#This Row],[Travel Date]],2)</f>
        <v>6</v>
      </c>
      <c r="P3645" s="102">
        <v>1</v>
      </c>
    </row>
    <row r="3646" spans="1:16" x14ac:dyDescent="0.25">
      <c r="A3646" s="276" t="s">
        <v>6953</v>
      </c>
      <c r="B3646" s="277" t="s">
        <v>6954</v>
      </c>
      <c r="C3646" s="277" t="s">
        <v>277</v>
      </c>
      <c r="D3646" s="278" t="s">
        <v>294</v>
      </c>
      <c r="E3646" s="102" t="s">
        <v>275</v>
      </c>
      <c r="F3646" s="102" t="s">
        <v>6955</v>
      </c>
      <c r="G3646" s="103"/>
      <c r="H3646" s="103">
        <v>45772</v>
      </c>
      <c r="I3646" s="102" t="s">
        <v>282</v>
      </c>
      <c r="J3646" s="102" t="s">
        <v>296</v>
      </c>
      <c r="K3646" s="102" t="s">
        <v>1</v>
      </c>
      <c r="L3646" s="102" t="str">
        <f>[2]!Table1[[#This Row],[Orgn]]&amp;"-"&amp;[2]!Table1[[#This Row],[Dest]]</f>
        <v>NAP-SSH</v>
      </c>
      <c r="M3646" s="102" t="str">
        <f t="shared" si="56"/>
        <v>ADT</v>
      </c>
      <c r="N3646" s="102">
        <f>WEEKDAY([2]!Table1[[#This Row],[Travel Date]],2)</f>
        <v>6</v>
      </c>
      <c r="P3646" s="102">
        <v>1</v>
      </c>
    </row>
    <row r="3647" spans="1:16" x14ac:dyDescent="0.25">
      <c r="A3647" s="276" t="s">
        <v>6956</v>
      </c>
      <c r="B3647" s="277" t="s">
        <v>2146</v>
      </c>
      <c r="C3647" s="277" t="s">
        <v>277</v>
      </c>
      <c r="D3647" s="278" t="s">
        <v>294</v>
      </c>
      <c r="E3647" s="102" t="s">
        <v>275</v>
      </c>
      <c r="F3647" s="102" t="s">
        <v>6957</v>
      </c>
      <c r="G3647" s="103"/>
      <c r="H3647" s="103">
        <v>45772</v>
      </c>
      <c r="I3647" s="102" t="s">
        <v>282</v>
      </c>
      <c r="J3647" s="102" t="s">
        <v>296</v>
      </c>
      <c r="K3647" s="102" t="s">
        <v>1</v>
      </c>
      <c r="L3647" s="102" t="str">
        <f>[2]!Table1[[#This Row],[Orgn]]&amp;"-"&amp;[2]!Table1[[#This Row],[Dest]]</f>
        <v>NAP-SSH</v>
      </c>
      <c r="M3647" s="102" t="str">
        <f t="shared" si="56"/>
        <v>ADT</v>
      </c>
      <c r="N3647" s="102">
        <f>WEEKDAY([2]!Table1[[#This Row],[Travel Date]],2)</f>
        <v>6</v>
      </c>
      <c r="P3647" s="102">
        <v>1</v>
      </c>
    </row>
    <row r="3648" spans="1:16" x14ac:dyDescent="0.25">
      <c r="A3648" s="276" t="s">
        <v>6958</v>
      </c>
      <c r="B3648" s="277" t="s">
        <v>6959</v>
      </c>
      <c r="C3648" s="277" t="s">
        <v>277</v>
      </c>
      <c r="D3648" s="278" t="s">
        <v>280</v>
      </c>
      <c r="E3648" s="102" t="s">
        <v>275</v>
      </c>
      <c r="F3648" s="102" t="s">
        <v>6960</v>
      </c>
      <c r="G3648" s="103"/>
      <c r="H3648" s="103">
        <v>45772</v>
      </c>
      <c r="I3648" s="102" t="s">
        <v>282</v>
      </c>
      <c r="J3648" s="102" t="s">
        <v>296</v>
      </c>
      <c r="K3648" s="102" t="s">
        <v>1</v>
      </c>
      <c r="L3648" s="102" t="str">
        <f>[2]!Table1[[#This Row],[Orgn]]&amp;"-"&amp;[2]!Table1[[#This Row],[Dest]]</f>
        <v>NAP-SSH</v>
      </c>
      <c r="M3648" s="102" t="str">
        <f t="shared" si="56"/>
        <v>ADT</v>
      </c>
      <c r="N3648" s="102">
        <f>WEEKDAY([2]!Table1[[#This Row],[Travel Date]],2)</f>
        <v>6</v>
      </c>
      <c r="P3648" s="102">
        <v>1</v>
      </c>
    </row>
    <row r="3649" spans="1:16" x14ac:dyDescent="0.25">
      <c r="A3649" s="276" t="s">
        <v>6961</v>
      </c>
      <c r="B3649" s="277" t="s">
        <v>2152</v>
      </c>
      <c r="C3649" s="277" t="s">
        <v>274</v>
      </c>
      <c r="D3649" s="278" t="s">
        <v>152</v>
      </c>
      <c r="E3649" s="102" t="s">
        <v>275</v>
      </c>
      <c r="F3649" s="102" t="s">
        <v>6962</v>
      </c>
      <c r="G3649" s="103"/>
      <c r="H3649" s="103">
        <v>45772</v>
      </c>
      <c r="I3649" s="102" t="s">
        <v>282</v>
      </c>
      <c r="J3649" s="102" t="s">
        <v>296</v>
      </c>
      <c r="K3649" s="102" t="s">
        <v>1</v>
      </c>
      <c r="L3649" s="102" t="str">
        <f>[2]!Table1[[#This Row],[Orgn]]&amp;"-"&amp;[2]!Table1[[#This Row],[Dest]]</f>
        <v>NAP-SSH</v>
      </c>
      <c r="M3649" s="102" t="str">
        <f t="shared" si="56"/>
        <v>ADT</v>
      </c>
      <c r="N3649" s="102">
        <f>WEEKDAY([2]!Table1[[#This Row],[Travel Date]],2)</f>
        <v>6</v>
      </c>
      <c r="P3649" s="102">
        <v>1</v>
      </c>
    </row>
    <row r="3650" spans="1:16" x14ac:dyDescent="0.25">
      <c r="A3650" s="279" t="s">
        <v>6963</v>
      </c>
      <c r="B3650" s="280" t="s">
        <v>1417</v>
      </c>
      <c r="C3650" s="280" t="s">
        <v>277</v>
      </c>
      <c r="D3650" s="278"/>
      <c r="E3650" s="102" t="s">
        <v>2161</v>
      </c>
      <c r="F3650" s="102" t="s">
        <v>6964</v>
      </c>
      <c r="G3650" s="103"/>
      <c r="H3650" s="103">
        <v>45772</v>
      </c>
      <c r="I3650" s="102" t="s">
        <v>282</v>
      </c>
      <c r="J3650" s="102" t="s">
        <v>296</v>
      </c>
      <c r="K3650" s="102" t="s">
        <v>1</v>
      </c>
      <c r="L3650" s="102" t="str">
        <f>[2]!Table1[[#This Row],[Orgn]]&amp;"-"&amp;[2]!Table1[[#This Row],[Dest]]</f>
        <v>NAP-SSH</v>
      </c>
      <c r="M3650" s="102" t="str">
        <f t="shared" ref="M3650:M3713" si="57">IF(TRIM(C3650)="INF", "INF", IF(TRIM(C3650)="CHD", "CHD", "ADT"))</f>
        <v>ADT</v>
      </c>
      <c r="N3650" s="102">
        <f>WEEKDAY([2]!Table1[[#This Row],[Travel Date]],2)</f>
        <v>6</v>
      </c>
      <c r="P3650" s="102">
        <v>1</v>
      </c>
    </row>
    <row r="3651" spans="1:16" x14ac:dyDescent="0.25">
      <c r="A3651" s="276" t="s">
        <v>1820</v>
      </c>
      <c r="B3651" s="277" t="s">
        <v>1333</v>
      </c>
      <c r="C3651" s="277" t="s">
        <v>274</v>
      </c>
      <c r="D3651" s="278" t="s">
        <v>207</v>
      </c>
      <c r="E3651" s="102" t="s">
        <v>275</v>
      </c>
      <c r="F3651" s="102" t="s">
        <v>6965</v>
      </c>
      <c r="G3651" s="103"/>
      <c r="H3651" s="103">
        <v>45772</v>
      </c>
      <c r="I3651" s="102" t="s">
        <v>203</v>
      </c>
      <c r="J3651" s="102" t="s">
        <v>2</v>
      </c>
      <c r="K3651" s="102" t="s">
        <v>1</v>
      </c>
      <c r="L3651" s="102" t="str">
        <f>[2]!Table1[[#This Row],[Orgn]]&amp;"-"&amp;[2]!Table1[[#This Row],[Dest]]</f>
        <v>NAP-SSH</v>
      </c>
      <c r="M3651" s="102" t="str">
        <f t="shared" si="57"/>
        <v>ADT</v>
      </c>
      <c r="N3651" s="102">
        <f>WEEKDAY([2]!Table1[[#This Row],[Travel Date]],2)</f>
        <v>6</v>
      </c>
      <c r="P3651" s="102">
        <v>1</v>
      </c>
    </row>
    <row r="3652" spans="1:16" x14ac:dyDescent="0.25">
      <c r="A3652" s="276" t="s">
        <v>1820</v>
      </c>
      <c r="B3652" s="277" t="s">
        <v>1109</v>
      </c>
      <c r="C3652" s="277" t="s">
        <v>1075</v>
      </c>
      <c r="D3652" s="278" t="s">
        <v>207</v>
      </c>
      <c r="E3652" s="102" t="s">
        <v>275</v>
      </c>
      <c r="F3652" s="102" t="s">
        <v>6966</v>
      </c>
      <c r="G3652" s="103">
        <v>42180</v>
      </c>
      <c r="H3652" s="103">
        <v>45772</v>
      </c>
      <c r="I3652" s="102" t="s">
        <v>203</v>
      </c>
      <c r="J3652" s="102" t="s">
        <v>2</v>
      </c>
      <c r="K3652" s="102" t="s">
        <v>1</v>
      </c>
      <c r="L3652" s="102" t="str">
        <f>[2]!Table1[[#This Row],[Orgn]]&amp;"-"&amp;[2]!Table1[[#This Row],[Dest]]</f>
        <v>NAP-SSH</v>
      </c>
      <c r="M3652" s="102" t="str">
        <f t="shared" si="57"/>
        <v>CHD</v>
      </c>
      <c r="N3652" s="102">
        <f>WEEKDAY([2]!Table1[[#This Row],[Travel Date]],2)</f>
        <v>6</v>
      </c>
      <c r="P3652" s="102">
        <v>1</v>
      </c>
    </row>
    <row r="3653" spans="1:16" x14ac:dyDescent="0.25">
      <c r="A3653" s="276" t="s">
        <v>1820</v>
      </c>
      <c r="B3653" s="277" t="s">
        <v>1187</v>
      </c>
      <c r="C3653" s="277" t="s">
        <v>1075</v>
      </c>
      <c r="D3653" s="278" t="s">
        <v>207</v>
      </c>
      <c r="E3653" s="102" t="s">
        <v>275</v>
      </c>
      <c r="F3653" s="102" t="s">
        <v>6967</v>
      </c>
      <c r="G3653" s="103">
        <v>42776</v>
      </c>
      <c r="H3653" s="103">
        <v>45772</v>
      </c>
      <c r="I3653" s="102" t="s">
        <v>203</v>
      </c>
      <c r="J3653" s="102" t="s">
        <v>2</v>
      </c>
      <c r="K3653" s="102" t="s">
        <v>1</v>
      </c>
      <c r="L3653" s="102" t="str">
        <f>[2]!Table1[[#This Row],[Orgn]]&amp;"-"&amp;[2]!Table1[[#This Row],[Dest]]</f>
        <v>NAP-SSH</v>
      </c>
      <c r="M3653" s="102" t="str">
        <f t="shared" si="57"/>
        <v>CHD</v>
      </c>
      <c r="N3653" s="102">
        <f>WEEKDAY([2]!Table1[[#This Row],[Travel Date]],2)</f>
        <v>6</v>
      </c>
      <c r="P3653" s="102">
        <v>1</v>
      </c>
    </row>
    <row r="3654" spans="1:16" x14ac:dyDescent="0.25">
      <c r="A3654" s="276" t="s">
        <v>1775</v>
      </c>
      <c r="B3654" s="277" t="s">
        <v>6968</v>
      </c>
      <c r="C3654" s="277" t="s">
        <v>1087</v>
      </c>
      <c r="D3654" s="278" t="s">
        <v>301</v>
      </c>
      <c r="E3654" s="102" t="s">
        <v>275</v>
      </c>
      <c r="F3654" s="102" t="s">
        <v>6969</v>
      </c>
      <c r="G3654" s="103"/>
      <c r="H3654" s="103">
        <v>45772</v>
      </c>
      <c r="I3654" s="102" t="s">
        <v>203</v>
      </c>
      <c r="J3654" s="102" t="s">
        <v>2</v>
      </c>
      <c r="K3654" s="102" t="s">
        <v>1</v>
      </c>
      <c r="L3654" s="102" t="str">
        <f>[2]!Table1[[#This Row],[Orgn]]&amp;"-"&amp;[2]!Table1[[#This Row],[Dest]]</f>
        <v>NAP-SSH</v>
      </c>
      <c r="M3654" s="102" t="str">
        <f t="shared" si="57"/>
        <v>ADT</v>
      </c>
      <c r="N3654" s="102">
        <f>WEEKDAY([2]!Table1[[#This Row],[Travel Date]],2)</f>
        <v>6</v>
      </c>
      <c r="P3654" s="102">
        <v>1</v>
      </c>
    </row>
    <row r="3655" spans="1:16" x14ac:dyDescent="0.25">
      <c r="A3655" s="276" t="s">
        <v>6970</v>
      </c>
      <c r="B3655" s="277" t="s">
        <v>1486</v>
      </c>
      <c r="C3655" s="277" t="s">
        <v>274</v>
      </c>
      <c r="D3655" s="278" t="s">
        <v>152</v>
      </c>
      <c r="E3655" s="102" t="s">
        <v>275</v>
      </c>
      <c r="F3655" s="102" t="s">
        <v>6971</v>
      </c>
      <c r="G3655" s="103"/>
      <c r="H3655" s="103">
        <v>45772</v>
      </c>
      <c r="I3655" s="102" t="s">
        <v>203</v>
      </c>
      <c r="J3655" s="102" t="s">
        <v>2</v>
      </c>
      <c r="K3655" s="102" t="s">
        <v>1</v>
      </c>
      <c r="L3655" s="102" t="str">
        <f>[2]!Table1[[#This Row],[Orgn]]&amp;"-"&amp;[2]!Table1[[#This Row],[Dest]]</f>
        <v>NAP-SSH</v>
      </c>
      <c r="M3655" s="102" t="str">
        <f t="shared" si="57"/>
        <v>ADT</v>
      </c>
      <c r="N3655" s="102">
        <f>WEEKDAY([2]!Table1[[#This Row],[Travel Date]],2)</f>
        <v>6</v>
      </c>
      <c r="P3655" s="102">
        <v>1</v>
      </c>
    </row>
    <row r="3656" spans="1:16" x14ac:dyDescent="0.25">
      <c r="A3656" s="276" t="s">
        <v>6970</v>
      </c>
      <c r="B3656" s="277" t="s">
        <v>1119</v>
      </c>
      <c r="C3656" s="277" t="s">
        <v>274</v>
      </c>
      <c r="D3656" s="278" t="s">
        <v>152</v>
      </c>
      <c r="E3656" s="102" t="s">
        <v>275</v>
      </c>
      <c r="F3656" s="102" t="s">
        <v>6972</v>
      </c>
      <c r="G3656" s="103"/>
      <c r="H3656" s="103">
        <v>45772</v>
      </c>
      <c r="I3656" s="102" t="s">
        <v>203</v>
      </c>
      <c r="J3656" s="102" t="s">
        <v>2</v>
      </c>
      <c r="K3656" s="102" t="s">
        <v>1</v>
      </c>
      <c r="L3656" s="102" t="str">
        <f>[2]!Table1[[#This Row],[Orgn]]&amp;"-"&amp;[2]!Table1[[#This Row],[Dest]]</f>
        <v>NAP-SSH</v>
      </c>
      <c r="M3656" s="102" t="str">
        <f t="shared" si="57"/>
        <v>ADT</v>
      </c>
      <c r="N3656" s="102">
        <f>WEEKDAY([2]!Table1[[#This Row],[Travel Date]],2)</f>
        <v>6</v>
      </c>
      <c r="P3656" s="102">
        <v>1</v>
      </c>
    </row>
    <row r="3657" spans="1:16" x14ac:dyDescent="0.25">
      <c r="A3657" s="276" t="s">
        <v>6970</v>
      </c>
      <c r="B3657" s="277" t="s">
        <v>1275</v>
      </c>
      <c r="C3657" s="277" t="s">
        <v>274</v>
      </c>
      <c r="D3657" s="278" t="s">
        <v>152</v>
      </c>
      <c r="E3657" s="102" t="s">
        <v>275</v>
      </c>
      <c r="F3657" s="102" t="s">
        <v>6973</v>
      </c>
      <c r="G3657" s="103"/>
      <c r="H3657" s="103">
        <v>45772</v>
      </c>
      <c r="I3657" s="102" t="s">
        <v>203</v>
      </c>
      <c r="J3657" s="102" t="s">
        <v>2</v>
      </c>
      <c r="K3657" s="102" t="s">
        <v>1</v>
      </c>
      <c r="L3657" s="102" t="str">
        <f>[2]!Table1[[#This Row],[Orgn]]&amp;"-"&amp;[2]!Table1[[#This Row],[Dest]]</f>
        <v>NAP-SSH</v>
      </c>
      <c r="M3657" s="102" t="str">
        <f t="shared" si="57"/>
        <v>ADT</v>
      </c>
      <c r="N3657" s="102">
        <f>WEEKDAY([2]!Table1[[#This Row],[Travel Date]],2)</f>
        <v>6</v>
      </c>
      <c r="P3657" s="102">
        <v>1</v>
      </c>
    </row>
    <row r="3658" spans="1:16" x14ac:dyDescent="0.25">
      <c r="A3658" s="276" t="s">
        <v>6974</v>
      </c>
      <c r="B3658" s="277" t="s">
        <v>1347</v>
      </c>
      <c r="C3658" s="277" t="s">
        <v>1087</v>
      </c>
      <c r="D3658" s="278" t="s">
        <v>152</v>
      </c>
      <c r="E3658" s="102" t="s">
        <v>275</v>
      </c>
      <c r="F3658" s="102" t="s">
        <v>6975</v>
      </c>
      <c r="G3658" s="103"/>
      <c r="H3658" s="103">
        <v>45772</v>
      </c>
      <c r="I3658" s="102" t="s">
        <v>203</v>
      </c>
      <c r="J3658" s="102" t="s">
        <v>2</v>
      </c>
      <c r="K3658" s="102" t="s">
        <v>1</v>
      </c>
      <c r="L3658" s="102" t="str">
        <f>[2]!Table1[[#This Row],[Orgn]]&amp;"-"&amp;[2]!Table1[[#This Row],[Dest]]</f>
        <v>NAP-SSH</v>
      </c>
      <c r="M3658" s="102" t="str">
        <f t="shared" si="57"/>
        <v>ADT</v>
      </c>
      <c r="N3658" s="102">
        <f>WEEKDAY([2]!Table1[[#This Row],[Travel Date]],2)</f>
        <v>6</v>
      </c>
      <c r="P3658" s="102">
        <v>1</v>
      </c>
    </row>
    <row r="3659" spans="1:16" x14ac:dyDescent="0.25">
      <c r="A3659" s="276" t="s">
        <v>1265</v>
      </c>
      <c r="B3659" s="277" t="s">
        <v>1229</v>
      </c>
      <c r="C3659" s="277" t="s">
        <v>1070</v>
      </c>
      <c r="D3659" s="278" t="s">
        <v>280</v>
      </c>
      <c r="E3659" s="102" t="s">
        <v>275</v>
      </c>
      <c r="F3659" s="102" t="s">
        <v>6976</v>
      </c>
      <c r="G3659" s="103"/>
      <c r="H3659" s="103">
        <v>45772</v>
      </c>
      <c r="I3659" s="102" t="s">
        <v>203</v>
      </c>
      <c r="J3659" s="102" t="s">
        <v>2</v>
      </c>
      <c r="K3659" s="102" t="s">
        <v>1</v>
      </c>
      <c r="L3659" s="102" t="str">
        <f>[2]!Table1[[#This Row],[Orgn]]&amp;"-"&amp;[2]!Table1[[#This Row],[Dest]]</f>
        <v>NAP-SSH</v>
      </c>
      <c r="M3659" s="102" t="str">
        <f t="shared" si="57"/>
        <v>ADT</v>
      </c>
      <c r="N3659" s="102">
        <f>WEEKDAY([2]!Table1[[#This Row],[Travel Date]],2)</f>
        <v>6</v>
      </c>
      <c r="P3659" s="102">
        <v>1</v>
      </c>
    </row>
    <row r="3660" spans="1:16" x14ac:dyDescent="0.25">
      <c r="A3660" s="276" t="s">
        <v>2094</v>
      </c>
      <c r="B3660" s="277" t="s">
        <v>1345</v>
      </c>
      <c r="C3660" s="277" t="s">
        <v>274</v>
      </c>
      <c r="D3660" s="278" t="s">
        <v>301</v>
      </c>
      <c r="E3660" s="102" t="s">
        <v>275</v>
      </c>
      <c r="F3660" s="102" t="s">
        <v>6977</v>
      </c>
      <c r="G3660" s="103"/>
      <c r="H3660" s="103">
        <v>45772</v>
      </c>
      <c r="I3660" s="102" t="s">
        <v>203</v>
      </c>
      <c r="J3660" s="102" t="s">
        <v>2</v>
      </c>
      <c r="K3660" s="102" t="s">
        <v>1</v>
      </c>
      <c r="L3660" s="102" t="str">
        <f>[2]!Table1[[#This Row],[Orgn]]&amp;"-"&amp;[2]!Table1[[#This Row],[Dest]]</f>
        <v>NAP-SSH</v>
      </c>
      <c r="M3660" s="102" t="str">
        <f t="shared" si="57"/>
        <v>ADT</v>
      </c>
      <c r="N3660" s="102">
        <f>WEEKDAY([2]!Table1[[#This Row],[Travel Date]],2)</f>
        <v>6</v>
      </c>
      <c r="P3660" s="102">
        <v>1</v>
      </c>
    </row>
    <row r="3661" spans="1:16" x14ac:dyDescent="0.25">
      <c r="A3661" s="276" t="s">
        <v>2094</v>
      </c>
      <c r="B3661" s="277" t="s">
        <v>6978</v>
      </c>
      <c r="C3661" s="277" t="s">
        <v>1087</v>
      </c>
      <c r="D3661" s="278" t="s">
        <v>301</v>
      </c>
      <c r="E3661" s="102" t="s">
        <v>275</v>
      </c>
      <c r="F3661" s="102" t="s">
        <v>6979</v>
      </c>
      <c r="G3661" s="103"/>
      <c r="H3661" s="103">
        <v>45772</v>
      </c>
      <c r="I3661" s="102" t="s">
        <v>203</v>
      </c>
      <c r="J3661" s="102" t="s">
        <v>2</v>
      </c>
      <c r="K3661" s="102" t="s">
        <v>1</v>
      </c>
      <c r="L3661" s="102" t="str">
        <f>[2]!Table1[[#This Row],[Orgn]]&amp;"-"&amp;[2]!Table1[[#This Row],[Dest]]</f>
        <v>NAP-SSH</v>
      </c>
      <c r="M3661" s="102" t="str">
        <f t="shared" si="57"/>
        <v>ADT</v>
      </c>
      <c r="N3661" s="102">
        <f>WEEKDAY([2]!Table1[[#This Row],[Travel Date]],2)</f>
        <v>6</v>
      </c>
      <c r="P3661" s="102">
        <v>1</v>
      </c>
    </row>
    <row r="3662" spans="1:16" x14ac:dyDescent="0.25">
      <c r="A3662" s="276" t="s">
        <v>2094</v>
      </c>
      <c r="B3662" s="277" t="s">
        <v>1467</v>
      </c>
      <c r="C3662" s="277" t="s">
        <v>274</v>
      </c>
      <c r="D3662" s="278" t="s">
        <v>301</v>
      </c>
      <c r="E3662" s="102" t="s">
        <v>275</v>
      </c>
      <c r="F3662" s="102" t="s">
        <v>6980</v>
      </c>
      <c r="G3662" s="103"/>
      <c r="H3662" s="103">
        <v>45772</v>
      </c>
      <c r="I3662" s="102" t="s">
        <v>203</v>
      </c>
      <c r="J3662" s="102" t="s">
        <v>2</v>
      </c>
      <c r="K3662" s="102" t="s">
        <v>1</v>
      </c>
      <c r="L3662" s="102" t="str">
        <f>[2]!Table1[[#This Row],[Orgn]]&amp;"-"&amp;[2]!Table1[[#This Row],[Dest]]</f>
        <v>NAP-SSH</v>
      </c>
      <c r="M3662" s="102" t="str">
        <f t="shared" si="57"/>
        <v>ADT</v>
      </c>
      <c r="N3662" s="102">
        <f>WEEKDAY([2]!Table1[[#This Row],[Travel Date]],2)</f>
        <v>6</v>
      </c>
      <c r="P3662" s="102">
        <v>1</v>
      </c>
    </row>
    <row r="3663" spans="1:16" x14ac:dyDescent="0.25">
      <c r="A3663" s="276" t="s">
        <v>2094</v>
      </c>
      <c r="B3663" s="277" t="s">
        <v>6981</v>
      </c>
      <c r="C3663" s="277" t="s">
        <v>1075</v>
      </c>
      <c r="D3663" s="278" t="s">
        <v>301</v>
      </c>
      <c r="E3663" s="102" t="s">
        <v>275</v>
      </c>
      <c r="F3663" s="102" t="s">
        <v>6982</v>
      </c>
      <c r="G3663" s="103"/>
      <c r="H3663" s="103">
        <v>45772</v>
      </c>
      <c r="I3663" s="102" t="s">
        <v>203</v>
      </c>
      <c r="J3663" s="102" t="s">
        <v>2</v>
      </c>
      <c r="K3663" s="102" t="s">
        <v>1</v>
      </c>
      <c r="L3663" s="102" t="str">
        <f>[2]!Table1[[#This Row],[Orgn]]&amp;"-"&amp;[2]!Table1[[#This Row],[Dest]]</f>
        <v>NAP-SSH</v>
      </c>
      <c r="M3663" s="102" t="str">
        <f t="shared" si="57"/>
        <v>CHD</v>
      </c>
      <c r="N3663" s="102">
        <f>WEEKDAY([2]!Table1[[#This Row],[Travel Date]],2)</f>
        <v>6</v>
      </c>
      <c r="P3663" s="102">
        <v>1</v>
      </c>
    </row>
    <row r="3664" spans="1:16" x14ac:dyDescent="0.25">
      <c r="A3664" s="276" t="s">
        <v>2094</v>
      </c>
      <c r="B3664" s="277" t="s">
        <v>6983</v>
      </c>
      <c r="C3664" s="277" t="s">
        <v>1075</v>
      </c>
      <c r="D3664" s="278" t="s">
        <v>301</v>
      </c>
      <c r="E3664" s="102" t="s">
        <v>275</v>
      </c>
      <c r="F3664" s="102" t="s">
        <v>6984</v>
      </c>
      <c r="G3664" s="103"/>
      <c r="H3664" s="103">
        <v>45772</v>
      </c>
      <c r="I3664" s="102" t="s">
        <v>203</v>
      </c>
      <c r="J3664" s="102" t="s">
        <v>2</v>
      </c>
      <c r="K3664" s="102" t="s">
        <v>1</v>
      </c>
      <c r="L3664" s="102" t="str">
        <f>[2]!Table1[[#This Row],[Orgn]]&amp;"-"&amp;[2]!Table1[[#This Row],[Dest]]</f>
        <v>NAP-SSH</v>
      </c>
      <c r="M3664" s="102" t="str">
        <f t="shared" si="57"/>
        <v>CHD</v>
      </c>
      <c r="N3664" s="102">
        <f>WEEKDAY([2]!Table1[[#This Row],[Travel Date]],2)</f>
        <v>6</v>
      </c>
      <c r="P3664" s="102">
        <v>1</v>
      </c>
    </row>
    <row r="3665" spans="1:16" x14ac:dyDescent="0.25">
      <c r="A3665" s="276" t="s">
        <v>6985</v>
      </c>
      <c r="B3665" s="277" t="s">
        <v>1107</v>
      </c>
      <c r="C3665" s="277" t="s">
        <v>1087</v>
      </c>
      <c r="D3665" s="278" t="s">
        <v>152</v>
      </c>
      <c r="E3665" s="102" t="s">
        <v>275</v>
      </c>
      <c r="F3665" s="102" t="s">
        <v>6986</v>
      </c>
      <c r="G3665" s="103"/>
      <c r="H3665" s="103">
        <v>45772</v>
      </c>
      <c r="I3665" s="102" t="s">
        <v>203</v>
      </c>
      <c r="J3665" s="102" t="s">
        <v>2</v>
      </c>
      <c r="K3665" s="102" t="s">
        <v>1</v>
      </c>
      <c r="L3665" s="102" t="str">
        <f>[2]!Table1[[#This Row],[Orgn]]&amp;"-"&amp;[2]!Table1[[#This Row],[Dest]]</f>
        <v>NAP-SSH</v>
      </c>
      <c r="M3665" s="102" t="str">
        <f t="shared" si="57"/>
        <v>ADT</v>
      </c>
      <c r="N3665" s="102">
        <f>WEEKDAY([2]!Table1[[#This Row],[Travel Date]],2)</f>
        <v>6</v>
      </c>
      <c r="P3665" s="102">
        <v>1</v>
      </c>
    </row>
    <row r="3666" spans="1:16" x14ac:dyDescent="0.25">
      <c r="A3666" s="276" t="s">
        <v>6987</v>
      </c>
      <c r="B3666" s="277" t="s">
        <v>1116</v>
      </c>
      <c r="C3666" s="277" t="s">
        <v>1087</v>
      </c>
      <c r="D3666" s="278" t="s">
        <v>207</v>
      </c>
      <c r="E3666" s="102" t="s">
        <v>275</v>
      </c>
      <c r="F3666" s="102" t="s">
        <v>6988</v>
      </c>
      <c r="G3666" s="103"/>
      <c r="H3666" s="103">
        <v>45772</v>
      </c>
      <c r="I3666" s="102" t="s">
        <v>203</v>
      </c>
      <c r="J3666" s="102" t="s">
        <v>2</v>
      </c>
      <c r="K3666" s="102" t="s">
        <v>1</v>
      </c>
      <c r="L3666" s="102" t="str">
        <f>[2]!Table1[[#This Row],[Orgn]]&amp;"-"&amp;[2]!Table1[[#This Row],[Dest]]</f>
        <v>NAP-SSH</v>
      </c>
      <c r="M3666" s="102" t="str">
        <f t="shared" si="57"/>
        <v>ADT</v>
      </c>
      <c r="N3666" s="102">
        <f>WEEKDAY([2]!Table1[[#This Row],[Travel Date]],2)</f>
        <v>6</v>
      </c>
      <c r="P3666" s="102">
        <v>1</v>
      </c>
    </row>
    <row r="3667" spans="1:16" x14ac:dyDescent="0.25">
      <c r="A3667" s="276" t="s">
        <v>1109</v>
      </c>
      <c r="B3667" s="277" t="s">
        <v>1317</v>
      </c>
      <c r="C3667" s="277" t="s">
        <v>1070</v>
      </c>
      <c r="D3667" s="278" t="s">
        <v>280</v>
      </c>
      <c r="E3667" s="102" t="s">
        <v>275</v>
      </c>
      <c r="F3667" s="102" t="s">
        <v>6989</v>
      </c>
      <c r="G3667" s="103"/>
      <c r="H3667" s="103">
        <v>45772</v>
      </c>
      <c r="I3667" s="102" t="s">
        <v>203</v>
      </c>
      <c r="J3667" s="102" t="s">
        <v>2</v>
      </c>
      <c r="K3667" s="102" t="s">
        <v>1</v>
      </c>
      <c r="L3667" s="102" t="str">
        <f>[2]!Table1[[#This Row],[Orgn]]&amp;"-"&amp;[2]!Table1[[#This Row],[Dest]]</f>
        <v>NAP-SSH</v>
      </c>
      <c r="M3667" s="102" t="str">
        <f t="shared" si="57"/>
        <v>ADT</v>
      </c>
      <c r="N3667" s="102">
        <f>WEEKDAY([2]!Table1[[#This Row],[Travel Date]],2)</f>
        <v>6</v>
      </c>
      <c r="P3667" s="102">
        <v>1</v>
      </c>
    </row>
    <row r="3668" spans="1:16" x14ac:dyDescent="0.25">
      <c r="A3668" s="276" t="s">
        <v>1495</v>
      </c>
      <c r="B3668" s="277" t="s">
        <v>1768</v>
      </c>
      <c r="C3668" s="277" t="s">
        <v>274</v>
      </c>
      <c r="D3668" s="278" t="s">
        <v>3131</v>
      </c>
      <c r="E3668" s="102" t="s">
        <v>275</v>
      </c>
      <c r="F3668" s="102" t="s">
        <v>6990</v>
      </c>
      <c r="G3668" s="103"/>
      <c r="H3668" s="103">
        <v>45772</v>
      </c>
      <c r="I3668" s="102" t="s">
        <v>203</v>
      </c>
      <c r="J3668" s="102" t="s">
        <v>2</v>
      </c>
      <c r="K3668" s="102" t="s">
        <v>1</v>
      </c>
      <c r="L3668" s="102" t="str">
        <f>[2]!Table1[[#This Row],[Orgn]]&amp;"-"&amp;[2]!Table1[[#This Row],[Dest]]</f>
        <v>NAP-SSH</v>
      </c>
      <c r="M3668" s="102" t="str">
        <f t="shared" si="57"/>
        <v>ADT</v>
      </c>
      <c r="N3668" s="102">
        <f>WEEKDAY([2]!Table1[[#This Row],[Travel Date]],2)</f>
        <v>6</v>
      </c>
      <c r="P3668" s="102">
        <v>1</v>
      </c>
    </row>
    <row r="3669" spans="1:16" x14ac:dyDescent="0.25">
      <c r="A3669" s="276" t="s">
        <v>1495</v>
      </c>
      <c r="B3669" s="277" t="s">
        <v>1615</v>
      </c>
      <c r="C3669" s="277" t="s">
        <v>277</v>
      </c>
      <c r="D3669" s="278" t="s">
        <v>3131</v>
      </c>
      <c r="E3669" s="102" t="s">
        <v>275</v>
      </c>
      <c r="F3669" s="102" t="s">
        <v>6991</v>
      </c>
      <c r="G3669" s="103"/>
      <c r="H3669" s="103">
        <v>45772</v>
      </c>
      <c r="I3669" s="102" t="s">
        <v>203</v>
      </c>
      <c r="J3669" s="102" t="s">
        <v>2</v>
      </c>
      <c r="K3669" s="102" t="s">
        <v>1</v>
      </c>
      <c r="L3669" s="102" t="str">
        <f>[2]!Table1[[#This Row],[Orgn]]&amp;"-"&amp;[2]!Table1[[#This Row],[Dest]]</f>
        <v>NAP-SSH</v>
      </c>
      <c r="M3669" s="102" t="str">
        <f t="shared" si="57"/>
        <v>ADT</v>
      </c>
      <c r="N3669" s="102">
        <f>WEEKDAY([2]!Table1[[#This Row],[Travel Date]],2)</f>
        <v>6</v>
      </c>
      <c r="P3669" s="102">
        <v>1</v>
      </c>
    </row>
    <row r="3670" spans="1:16" x14ac:dyDescent="0.25">
      <c r="A3670" s="276" t="s">
        <v>6992</v>
      </c>
      <c r="B3670" s="277" t="s">
        <v>1255</v>
      </c>
      <c r="C3670" s="277" t="s">
        <v>1075</v>
      </c>
      <c r="D3670" s="278" t="s">
        <v>316</v>
      </c>
      <c r="E3670" s="102" t="s">
        <v>275</v>
      </c>
      <c r="F3670" s="102" t="s">
        <v>6993</v>
      </c>
      <c r="G3670" s="103">
        <v>41715</v>
      </c>
      <c r="H3670" s="103">
        <v>45772</v>
      </c>
      <c r="I3670" s="102" t="s">
        <v>203</v>
      </c>
      <c r="J3670" s="102" t="s">
        <v>2</v>
      </c>
      <c r="K3670" s="102" t="s">
        <v>1</v>
      </c>
      <c r="L3670" s="102" t="str">
        <f>[2]!Table1[[#This Row],[Orgn]]&amp;"-"&amp;[2]!Table1[[#This Row],[Dest]]</f>
        <v>NAP-SSH</v>
      </c>
      <c r="M3670" s="102" t="str">
        <f t="shared" si="57"/>
        <v>CHD</v>
      </c>
      <c r="N3670" s="102">
        <f>WEEKDAY([2]!Table1[[#This Row],[Travel Date]],2)</f>
        <v>6</v>
      </c>
      <c r="P3670" s="102">
        <v>1</v>
      </c>
    </row>
    <row r="3671" spans="1:16" x14ac:dyDescent="0.25">
      <c r="A3671" s="276" t="s">
        <v>6992</v>
      </c>
      <c r="B3671" s="277" t="s">
        <v>1088</v>
      </c>
      <c r="C3671" s="277" t="s">
        <v>274</v>
      </c>
      <c r="D3671" s="278" t="s">
        <v>316</v>
      </c>
      <c r="E3671" s="102" t="s">
        <v>275</v>
      </c>
      <c r="F3671" s="102" t="s">
        <v>6994</v>
      </c>
      <c r="G3671" s="103"/>
      <c r="H3671" s="103">
        <v>45772</v>
      </c>
      <c r="I3671" s="102" t="s">
        <v>203</v>
      </c>
      <c r="J3671" s="102" t="s">
        <v>2</v>
      </c>
      <c r="K3671" s="102" t="s">
        <v>1</v>
      </c>
      <c r="L3671" s="102" t="str">
        <f>[2]!Table1[[#This Row],[Orgn]]&amp;"-"&amp;[2]!Table1[[#This Row],[Dest]]</f>
        <v>NAP-SSH</v>
      </c>
      <c r="M3671" s="102" t="str">
        <f t="shared" si="57"/>
        <v>ADT</v>
      </c>
      <c r="N3671" s="102">
        <f>WEEKDAY([2]!Table1[[#This Row],[Travel Date]],2)</f>
        <v>6</v>
      </c>
      <c r="P3671" s="102">
        <v>1</v>
      </c>
    </row>
    <row r="3672" spans="1:16" x14ac:dyDescent="0.25">
      <c r="A3672" s="276" t="s">
        <v>6992</v>
      </c>
      <c r="B3672" s="277" t="s">
        <v>1144</v>
      </c>
      <c r="C3672" s="277" t="s">
        <v>1087</v>
      </c>
      <c r="D3672" s="278" t="s">
        <v>316</v>
      </c>
      <c r="E3672" s="102" t="s">
        <v>275</v>
      </c>
      <c r="F3672" s="102" t="s">
        <v>6995</v>
      </c>
      <c r="G3672" s="103"/>
      <c r="H3672" s="103">
        <v>45772</v>
      </c>
      <c r="I3672" s="102" t="s">
        <v>203</v>
      </c>
      <c r="J3672" s="102" t="s">
        <v>2</v>
      </c>
      <c r="K3672" s="102" t="s">
        <v>1</v>
      </c>
      <c r="L3672" s="102" t="str">
        <f>[2]!Table1[[#This Row],[Orgn]]&amp;"-"&amp;[2]!Table1[[#This Row],[Dest]]</f>
        <v>NAP-SSH</v>
      </c>
      <c r="M3672" s="102" t="str">
        <f t="shared" si="57"/>
        <v>ADT</v>
      </c>
      <c r="N3672" s="102">
        <f>WEEKDAY([2]!Table1[[#This Row],[Travel Date]],2)</f>
        <v>6</v>
      </c>
      <c r="P3672" s="102">
        <v>1</v>
      </c>
    </row>
    <row r="3673" spans="1:16" x14ac:dyDescent="0.25">
      <c r="A3673" s="276" t="s">
        <v>6996</v>
      </c>
      <c r="B3673" s="277" t="s">
        <v>6997</v>
      </c>
      <c r="C3673" s="277" t="s">
        <v>1087</v>
      </c>
      <c r="D3673" s="278" t="s">
        <v>316</v>
      </c>
      <c r="E3673" s="102" t="s">
        <v>275</v>
      </c>
      <c r="F3673" s="102" t="s">
        <v>6998</v>
      </c>
      <c r="G3673" s="103"/>
      <c r="H3673" s="103">
        <v>45772</v>
      </c>
      <c r="I3673" s="102" t="s">
        <v>203</v>
      </c>
      <c r="J3673" s="102" t="s">
        <v>2</v>
      </c>
      <c r="K3673" s="102" t="s">
        <v>1</v>
      </c>
      <c r="L3673" s="102" t="str">
        <f>[2]!Table1[[#This Row],[Orgn]]&amp;"-"&amp;[2]!Table1[[#This Row],[Dest]]</f>
        <v>NAP-SSH</v>
      </c>
      <c r="M3673" s="102" t="str">
        <f t="shared" si="57"/>
        <v>ADT</v>
      </c>
      <c r="N3673" s="102">
        <f>WEEKDAY([2]!Table1[[#This Row],[Travel Date]],2)</f>
        <v>6</v>
      </c>
      <c r="P3673" s="102">
        <v>1</v>
      </c>
    </row>
    <row r="3674" spans="1:16" x14ac:dyDescent="0.25">
      <c r="A3674" s="276" t="s">
        <v>6999</v>
      </c>
      <c r="B3674" s="277" t="s">
        <v>7000</v>
      </c>
      <c r="C3674" s="277" t="s">
        <v>1087</v>
      </c>
      <c r="D3674" s="278" t="s">
        <v>316</v>
      </c>
      <c r="E3674" s="102" t="s">
        <v>275</v>
      </c>
      <c r="F3674" s="102" t="s">
        <v>7001</v>
      </c>
      <c r="G3674" s="103"/>
      <c r="H3674" s="103">
        <v>45772</v>
      </c>
      <c r="I3674" s="102" t="s">
        <v>203</v>
      </c>
      <c r="J3674" s="102" t="s">
        <v>2</v>
      </c>
      <c r="K3674" s="102" t="s">
        <v>1</v>
      </c>
      <c r="L3674" s="102" t="str">
        <f>[2]!Table1[[#This Row],[Orgn]]&amp;"-"&amp;[2]!Table1[[#This Row],[Dest]]</f>
        <v>NAP-SSH</v>
      </c>
      <c r="M3674" s="102" t="str">
        <f t="shared" si="57"/>
        <v>ADT</v>
      </c>
      <c r="N3674" s="102">
        <f>WEEKDAY([2]!Table1[[#This Row],[Travel Date]],2)</f>
        <v>6</v>
      </c>
      <c r="P3674" s="102">
        <v>1</v>
      </c>
    </row>
    <row r="3675" spans="1:16" x14ac:dyDescent="0.25">
      <c r="A3675" s="276" t="s">
        <v>7002</v>
      </c>
      <c r="B3675" s="277" t="s">
        <v>1104</v>
      </c>
      <c r="C3675" s="277" t="s">
        <v>277</v>
      </c>
      <c r="D3675" s="278" t="s">
        <v>279</v>
      </c>
      <c r="E3675" s="102" t="s">
        <v>275</v>
      </c>
      <c r="F3675" s="102" t="s">
        <v>7003</v>
      </c>
      <c r="G3675" s="103"/>
      <c r="H3675" s="103">
        <v>45772</v>
      </c>
      <c r="I3675" s="102" t="s">
        <v>203</v>
      </c>
      <c r="J3675" s="102" t="s">
        <v>2</v>
      </c>
      <c r="K3675" s="102" t="s">
        <v>1</v>
      </c>
      <c r="L3675" s="102" t="str">
        <f>[2]!Table1[[#This Row],[Orgn]]&amp;"-"&amp;[2]!Table1[[#This Row],[Dest]]</f>
        <v>NAP-SSH</v>
      </c>
      <c r="M3675" s="102" t="str">
        <f t="shared" si="57"/>
        <v>ADT</v>
      </c>
      <c r="N3675" s="102">
        <f>WEEKDAY([2]!Table1[[#This Row],[Travel Date]],2)</f>
        <v>6</v>
      </c>
      <c r="P3675" s="102">
        <v>1</v>
      </c>
    </row>
    <row r="3676" spans="1:16" x14ac:dyDescent="0.25">
      <c r="A3676" s="276" t="s">
        <v>7004</v>
      </c>
      <c r="B3676" s="277" t="s">
        <v>1335</v>
      </c>
      <c r="C3676" s="277" t="s">
        <v>1070</v>
      </c>
      <c r="D3676" s="278" t="s">
        <v>280</v>
      </c>
      <c r="E3676" s="102" t="s">
        <v>275</v>
      </c>
      <c r="F3676" s="102" t="s">
        <v>7005</v>
      </c>
      <c r="G3676" s="103"/>
      <c r="H3676" s="103">
        <v>45772</v>
      </c>
      <c r="I3676" s="102" t="s">
        <v>203</v>
      </c>
      <c r="J3676" s="102" t="s">
        <v>2</v>
      </c>
      <c r="K3676" s="102" t="s">
        <v>1</v>
      </c>
      <c r="L3676" s="102" t="str">
        <f>[2]!Table1[[#This Row],[Orgn]]&amp;"-"&amp;[2]!Table1[[#This Row],[Dest]]</f>
        <v>NAP-SSH</v>
      </c>
      <c r="M3676" s="102" t="str">
        <f t="shared" si="57"/>
        <v>ADT</v>
      </c>
      <c r="N3676" s="102">
        <f>WEEKDAY([2]!Table1[[#This Row],[Travel Date]],2)</f>
        <v>6</v>
      </c>
      <c r="P3676" s="102">
        <v>1</v>
      </c>
    </row>
    <row r="3677" spans="1:16" x14ac:dyDescent="0.25">
      <c r="A3677" s="276" t="s">
        <v>7004</v>
      </c>
      <c r="B3677" s="277" t="s">
        <v>1661</v>
      </c>
      <c r="C3677" s="277" t="s">
        <v>1074</v>
      </c>
      <c r="D3677" s="278" t="s">
        <v>280</v>
      </c>
      <c r="E3677" s="102" t="s">
        <v>275</v>
      </c>
      <c r="F3677" s="102" t="s">
        <v>7006</v>
      </c>
      <c r="G3677" s="103" t="s">
        <v>7007</v>
      </c>
      <c r="H3677" s="103">
        <v>45772</v>
      </c>
      <c r="I3677" s="102" t="s">
        <v>203</v>
      </c>
      <c r="J3677" s="102" t="s">
        <v>2</v>
      </c>
      <c r="K3677" s="102" t="s">
        <v>1</v>
      </c>
      <c r="L3677" s="102" t="str">
        <f>[2]!Table1[[#This Row],[Orgn]]&amp;"-"&amp;[2]!Table1[[#This Row],[Dest]]</f>
        <v>NAP-SSH</v>
      </c>
      <c r="M3677" s="102" t="str">
        <f t="shared" si="57"/>
        <v>CHD</v>
      </c>
      <c r="N3677" s="102">
        <f>WEEKDAY([2]!Table1[[#This Row],[Travel Date]],2)</f>
        <v>6</v>
      </c>
      <c r="P3677" s="102">
        <v>1</v>
      </c>
    </row>
    <row r="3678" spans="1:16" x14ac:dyDescent="0.25">
      <c r="A3678" s="276" t="s">
        <v>1427</v>
      </c>
      <c r="B3678" s="277" t="s">
        <v>1309</v>
      </c>
      <c r="C3678" s="277" t="s">
        <v>1087</v>
      </c>
      <c r="D3678" s="278" t="s">
        <v>152</v>
      </c>
      <c r="E3678" s="102" t="s">
        <v>275</v>
      </c>
      <c r="F3678" s="102" t="s">
        <v>7008</v>
      </c>
      <c r="G3678" s="103"/>
      <c r="H3678" s="103">
        <v>45772</v>
      </c>
      <c r="I3678" s="102" t="s">
        <v>203</v>
      </c>
      <c r="J3678" s="102" t="s">
        <v>2</v>
      </c>
      <c r="K3678" s="102" t="s">
        <v>1</v>
      </c>
      <c r="L3678" s="102" t="str">
        <f>[2]!Table1[[#This Row],[Orgn]]&amp;"-"&amp;[2]!Table1[[#This Row],[Dest]]</f>
        <v>NAP-SSH</v>
      </c>
      <c r="M3678" s="102" t="str">
        <f t="shared" si="57"/>
        <v>ADT</v>
      </c>
      <c r="N3678" s="102">
        <f>WEEKDAY([2]!Table1[[#This Row],[Travel Date]],2)</f>
        <v>6</v>
      </c>
      <c r="P3678" s="102">
        <v>1</v>
      </c>
    </row>
    <row r="3679" spans="1:16" x14ac:dyDescent="0.25">
      <c r="A3679" s="276" t="s">
        <v>7009</v>
      </c>
      <c r="B3679" s="277" t="s">
        <v>1496</v>
      </c>
      <c r="C3679" s="277" t="s">
        <v>274</v>
      </c>
      <c r="D3679" s="278" t="s">
        <v>207</v>
      </c>
      <c r="E3679" s="102" t="s">
        <v>275</v>
      </c>
      <c r="F3679" s="102" t="s">
        <v>7010</v>
      </c>
      <c r="G3679" s="103"/>
      <c r="H3679" s="103">
        <v>45772</v>
      </c>
      <c r="I3679" s="102" t="s">
        <v>203</v>
      </c>
      <c r="J3679" s="102" t="s">
        <v>2</v>
      </c>
      <c r="K3679" s="102" t="s">
        <v>1</v>
      </c>
      <c r="L3679" s="102" t="str">
        <f>[2]!Table1[[#This Row],[Orgn]]&amp;"-"&amp;[2]!Table1[[#This Row],[Dest]]</f>
        <v>NAP-SSH</v>
      </c>
      <c r="M3679" s="102" t="str">
        <f t="shared" si="57"/>
        <v>ADT</v>
      </c>
      <c r="N3679" s="102">
        <f>WEEKDAY([2]!Table1[[#This Row],[Travel Date]],2)</f>
        <v>6</v>
      </c>
      <c r="P3679" s="102">
        <v>1</v>
      </c>
    </row>
    <row r="3680" spans="1:16" x14ac:dyDescent="0.25">
      <c r="A3680" s="276" t="s">
        <v>5390</v>
      </c>
      <c r="B3680" s="277" t="s">
        <v>7011</v>
      </c>
      <c r="C3680" s="277" t="s">
        <v>274</v>
      </c>
      <c r="D3680" s="278" t="s">
        <v>207</v>
      </c>
      <c r="E3680" s="102" t="s">
        <v>275</v>
      </c>
      <c r="F3680" s="102" t="s">
        <v>7012</v>
      </c>
      <c r="G3680" s="103"/>
      <c r="H3680" s="103">
        <v>45772</v>
      </c>
      <c r="I3680" s="102" t="s">
        <v>203</v>
      </c>
      <c r="J3680" s="102" t="s">
        <v>2</v>
      </c>
      <c r="K3680" s="102" t="s">
        <v>1</v>
      </c>
      <c r="L3680" s="102" t="str">
        <f>[2]!Table1[[#This Row],[Orgn]]&amp;"-"&amp;[2]!Table1[[#This Row],[Dest]]</f>
        <v>NAP-SSH</v>
      </c>
      <c r="M3680" s="102" t="str">
        <f t="shared" si="57"/>
        <v>ADT</v>
      </c>
      <c r="N3680" s="102">
        <f>WEEKDAY([2]!Table1[[#This Row],[Travel Date]],2)</f>
        <v>6</v>
      </c>
      <c r="P3680" s="102">
        <v>1</v>
      </c>
    </row>
    <row r="3681" spans="1:16" x14ac:dyDescent="0.25">
      <c r="A3681" s="276" t="s">
        <v>5390</v>
      </c>
      <c r="B3681" s="277" t="s">
        <v>1174</v>
      </c>
      <c r="C3681" s="277" t="s">
        <v>1075</v>
      </c>
      <c r="D3681" s="278" t="s">
        <v>207</v>
      </c>
      <c r="E3681" s="102" t="s">
        <v>275</v>
      </c>
      <c r="F3681" s="102" t="s">
        <v>7013</v>
      </c>
      <c r="G3681" s="103">
        <v>43781</v>
      </c>
      <c r="H3681" s="103">
        <v>45772</v>
      </c>
      <c r="I3681" s="102" t="s">
        <v>203</v>
      </c>
      <c r="J3681" s="102" t="s">
        <v>2</v>
      </c>
      <c r="K3681" s="102" t="s">
        <v>1</v>
      </c>
      <c r="L3681" s="102" t="str">
        <f>[2]!Table1[[#This Row],[Orgn]]&amp;"-"&amp;[2]!Table1[[#This Row],[Dest]]</f>
        <v>NAP-SSH</v>
      </c>
      <c r="M3681" s="102" t="str">
        <f t="shared" si="57"/>
        <v>CHD</v>
      </c>
      <c r="N3681" s="102">
        <f>WEEKDAY([2]!Table1[[#This Row],[Travel Date]],2)</f>
        <v>6</v>
      </c>
      <c r="P3681" s="102">
        <v>1</v>
      </c>
    </row>
    <row r="3682" spans="1:16" x14ac:dyDescent="0.25">
      <c r="A3682" s="276" t="s">
        <v>7014</v>
      </c>
      <c r="B3682" s="277" t="s">
        <v>1577</v>
      </c>
      <c r="C3682" s="277" t="s">
        <v>1087</v>
      </c>
      <c r="D3682" s="278" t="s">
        <v>316</v>
      </c>
      <c r="E3682" s="102" t="s">
        <v>275</v>
      </c>
      <c r="F3682" s="102" t="s">
        <v>7015</v>
      </c>
      <c r="G3682" s="103"/>
      <c r="H3682" s="103">
        <v>45772</v>
      </c>
      <c r="I3682" s="102" t="s">
        <v>203</v>
      </c>
      <c r="J3682" s="102" t="s">
        <v>2</v>
      </c>
      <c r="K3682" s="102" t="s">
        <v>1</v>
      </c>
      <c r="L3682" s="102" t="str">
        <f>[2]!Table1[[#This Row],[Orgn]]&amp;"-"&amp;[2]!Table1[[#This Row],[Dest]]</f>
        <v>NAP-SSH</v>
      </c>
      <c r="M3682" s="102" t="str">
        <f t="shared" si="57"/>
        <v>ADT</v>
      </c>
      <c r="N3682" s="102">
        <f>WEEKDAY([2]!Table1[[#This Row],[Travel Date]],2)</f>
        <v>6</v>
      </c>
      <c r="P3682" s="102">
        <v>1</v>
      </c>
    </row>
    <row r="3683" spans="1:16" x14ac:dyDescent="0.25">
      <c r="A3683" s="276" t="s">
        <v>3540</v>
      </c>
      <c r="B3683" s="277" t="s">
        <v>1121</v>
      </c>
      <c r="C3683" s="277" t="s">
        <v>274</v>
      </c>
      <c r="D3683" s="278" t="s">
        <v>207</v>
      </c>
      <c r="E3683" s="102" t="s">
        <v>275</v>
      </c>
      <c r="F3683" s="102" t="s">
        <v>7016</v>
      </c>
      <c r="G3683" s="103"/>
      <c r="H3683" s="103">
        <v>45772</v>
      </c>
      <c r="I3683" s="102" t="s">
        <v>203</v>
      </c>
      <c r="J3683" s="102" t="s">
        <v>2</v>
      </c>
      <c r="K3683" s="102" t="s">
        <v>1</v>
      </c>
      <c r="L3683" s="102" t="str">
        <f>[2]!Table1[[#This Row],[Orgn]]&amp;"-"&amp;[2]!Table1[[#This Row],[Dest]]</f>
        <v>NAP-SSH</v>
      </c>
      <c r="M3683" s="102" t="str">
        <f t="shared" si="57"/>
        <v>ADT</v>
      </c>
      <c r="N3683" s="102">
        <f>WEEKDAY([2]!Table1[[#This Row],[Travel Date]],2)</f>
        <v>6</v>
      </c>
      <c r="P3683" s="102">
        <v>1</v>
      </c>
    </row>
    <row r="3684" spans="1:16" x14ac:dyDescent="0.25">
      <c r="A3684" s="276" t="s">
        <v>3540</v>
      </c>
      <c r="B3684" s="277" t="s">
        <v>1208</v>
      </c>
      <c r="C3684" s="277" t="s">
        <v>1087</v>
      </c>
      <c r="D3684" s="278" t="s">
        <v>207</v>
      </c>
      <c r="E3684" s="102" t="s">
        <v>275</v>
      </c>
      <c r="F3684" s="102" t="s">
        <v>7017</v>
      </c>
      <c r="G3684" s="103"/>
      <c r="H3684" s="103">
        <v>45772</v>
      </c>
      <c r="I3684" s="102" t="s">
        <v>203</v>
      </c>
      <c r="J3684" s="102" t="s">
        <v>2</v>
      </c>
      <c r="K3684" s="102" t="s">
        <v>1</v>
      </c>
      <c r="L3684" s="102" t="str">
        <f>[2]!Table1[[#This Row],[Orgn]]&amp;"-"&amp;[2]!Table1[[#This Row],[Dest]]</f>
        <v>NAP-SSH</v>
      </c>
      <c r="M3684" s="102" t="str">
        <f t="shared" si="57"/>
        <v>ADT</v>
      </c>
      <c r="N3684" s="102">
        <f>WEEKDAY([2]!Table1[[#This Row],[Travel Date]],2)</f>
        <v>6</v>
      </c>
      <c r="P3684" s="102">
        <v>1</v>
      </c>
    </row>
    <row r="3685" spans="1:16" x14ac:dyDescent="0.25">
      <c r="A3685" s="276" t="s">
        <v>7018</v>
      </c>
      <c r="B3685" s="277" t="s">
        <v>1256</v>
      </c>
      <c r="C3685" s="277" t="s">
        <v>274</v>
      </c>
      <c r="D3685" s="278" t="s">
        <v>207</v>
      </c>
      <c r="E3685" s="102" t="s">
        <v>275</v>
      </c>
      <c r="F3685" s="102" t="s">
        <v>7019</v>
      </c>
      <c r="G3685" s="103"/>
      <c r="H3685" s="103">
        <v>45772</v>
      </c>
      <c r="I3685" s="102" t="s">
        <v>203</v>
      </c>
      <c r="J3685" s="102" t="s">
        <v>2</v>
      </c>
      <c r="K3685" s="102" t="s">
        <v>1</v>
      </c>
      <c r="L3685" s="102" t="str">
        <f>[2]!Table1[[#This Row],[Orgn]]&amp;"-"&amp;[2]!Table1[[#This Row],[Dest]]</f>
        <v>NAP-SSH</v>
      </c>
      <c r="M3685" s="102" t="str">
        <f t="shared" si="57"/>
        <v>ADT</v>
      </c>
      <c r="N3685" s="102">
        <f>WEEKDAY([2]!Table1[[#This Row],[Travel Date]],2)</f>
        <v>6</v>
      </c>
      <c r="P3685" s="102">
        <v>1</v>
      </c>
    </row>
    <row r="3686" spans="1:16" x14ac:dyDescent="0.25">
      <c r="A3686" s="276" t="s">
        <v>7020</v>
      </c>
      <c r="B3686" s="277" t="s">
        <v>1270</v>
      </c>
      <c r="C3686" s="277" t="s">
        <v>1115</v>
      </c>
      <c r="D3686" s="278" t="s">
        <v>280</v>
      </c>
      <c r="E3686" s="102" t="s">
        <v>275</v>
      </c>
      <c r="F3686" s="102" t="s">
        <v>7021</v>
      </c>
      <c r="G3686" s="103"/>
      <c r="H3686" s="103">
        <v>45772</v>
      </c>
      <c r="I3686" s="102" t="s">
        <v>203</v>
      </c>
      <c r="J3686" s="102" t="s">
        <v>2</v>
      </c>
      <c r="K3686" s="102" t="s">
        <v>1</v>
      </c>
      <c r="L3686" s="102" t="str">
        <f>[2]!Table1[[#This Row],[Orgn]]&amp;"-"&amp;[2]!Table1[[#This Row],[Dest]]</f>
        <v>NAP-SSH</v>
      </c>
      <c r="M3686" s="102" t="str">
        <f t="shared" si="57"/>
        <v>ADT</v>
      </c>
      <c r="N3686" s="102">
        <f>WEEKDAY([2]!Table1[[#This Row],[Travel Date]],2)</f>
        <v>6</v>
      </c>
      <c r="P3686" s="102">
        <v>1</v>
      </c>
    </row>
    <row r="3687" spans="1:16" x14ac:dyDescent="0.25">
      <c r="A3687" s="276" t="s">
        <v>1934</v>
      </c>
      <c r="B3687" s="277" t="s">
        <v>1211</v>
      </c>
      <c r="C3687" s="277" t="s">
        <v>277</v>
      </c>
      <c r="D3687" s="278" t="s">
        <v>279</v>
      </c>
      <c r="E3687" s="102" t="s">
        <v>275</v>
      </c>
      <c r="F3687" s="102" t="s">
        <v>7022</v>
      </c>
      <c r="G3687" s="103"/>
      <c r="H3687" s="103">
        <v>45772</v>
      </c>
      <c r="I3687" s="102" t="s">
        <v>203</v>
      </c>
      <c r="J3687" s="102" t="s">
        <v>2</v>
      </c>
      <c r="K3687" s="102" t="s">
        <v>1</v>
      </c>
      <c r="L3687" s="102" t="str">
        <f>[2]!Table1[[#This Row],[Orgn]]&amp;"-"&amp;[2]!Table1[[#This Row],[Dest]]</f>
        <v>NAP-SSH</v>
      </c>
      <c r="M3687" s="102" t="str">
        <f t="shared" si="57"/>
        <v>ADT</v>
      </c>
      <c r="N3687" s="102">
        <f>WEEKDAY([2]!Table1[[#This Row],[Travel Date]],2)</f>
        <v>6</v>
      </c>
      <c r="P3687" s="102">
        <v>1</v>
      </c>
    </row>
    <row r="3688" spans="1:16" x14ac:dyDescent="0.25">
      <c r="A3688" s="276" t="s">
        <v>7023</v>
      </c>
      <c r="B3688" s="277" t="s">
        <v>1849</v>
      </c>
      <c r="C3688" s="277" t="s">
        <v>1075</v>
      </c>
      <c r="D3688" s="278" t="s">
        <v>1233</v>
      </c>
      <c r="E3688" s="102" t="s">
        <v>275</v>
      </c>
      <c r="F3688" s="102" t="s">
        <v>7024</v>
      </c>
      <c r="G3688" s="103"/>
      <c r="H3688" s="103">
        <v>45772</v>
      </c>
      <c r="I3688" s="102" t="s">
        <v>203</v>
      </c>
      <c r="J3688" s="102" t="s">
        <v>2</v>
      </c>
      <c r="K3688" s="102" t="s">
        <v>1</v>
      </c>
      <c r="L3688" s="102" t="str">
        <f>[2]!Table1[[#This Row],[Orgn]]&amp;"-"&amp;[2]!Table1[[#This Row],[Dest]]</f>
        <v>NAP-SSH</v>
      </c>
      <c r="M3688" s="102" t="str">
        <f t="shared" si="57"/>
        <v>CHD</v>
      </c>
      <c r="N3688" s="102">
        <f>WEEKDAY([2]!Table1[[#This Row],[Travel Date]],2)</f>
        <v>6</v>
      </c>
      <c r="P3688" s="102">
        <v>1</v>
      </c>
    </row>
    <row r="3689" spans="1:16" x14ac:dyDescent="0.25">
      <c r="A3689" s="276" t="s">
        <v>7023</v>
      </c>
      <c r="B3689" s="277" t="s">
        <v>1129</v>
      </c>
      <c r="C3689" s="277" t="s">
        <v>1075</v>
      </c>
      <c r="D3689" s="278" t="s">
        <v>1233</v>
      </c>
      <c r="E3689" s="102" t="s">
        <v>275</v>
      </c>
      <c r="F3689" s="102" t="s">
        <v>7025</v>
      </c>
      <c r="G3689" s="103"/>
      <c r="H3689" s="103">
        <v>45772</v>
      </c>
      <c r="I3689" s="102" t="s">
        <v>203</v>
      </c>
      <c r="J3689" s="102" t="s">
        <v>2</v>
      </c>
      <c r="K3689" s="102" t="s">
        <v>1</v>
      </c>
      <c r="L3689" s="102" t="str">
        <f>[2]!Table1[[#This Row],[Orgn]]&amp;"-"&amp;[2]!Table1[[#This Row],[Dest]]</f>
        <v>NAP-SSH</v>
      </c>
      <c r="M3689" s="102" t="str">
        <f t="shared" si="57"/>
        <v>CHD</v>
      </c>
      <c r="N3689" s="102">
        <f>WEEKDAY([2]!Table1[[#This Row],[Travel Date]],2)</f>
        <v>6</v>
      </c>
      <c r="P3689" s="102">
        <v>1</v>
      </c>
    </row>
    <row r="3690" spans="1:16" x14ac:dyDescent="0.25">
      <c r="A3690" s="276" t="s">
        <v>7023</v>
      </c>
      <c r="B3690" s="277" t="s">
        <v>1255</v>
      </c>
      <c r="C3690" s="277" t="s">
        <v>274</v>
      </c>
      <c r="D3690" s="278" t="s">
        <v>1233</v>
      </c>
      <c r="E3690" s="102" t="s">
        <v>275</v>
      </c>
      <c r="F3690" s="102" t="s">
        <v>7026</v>
      </c>
      <c r="G3690" s="103"/>
      <c r="H3690" s="103">
        <v>45772</v>
      </c>
      <c r="I3690" s="102" t="s">
        <v>203</v>
      </c>
      <c r="J3690" s="102" t="s">
        <v>2</v>
      </c>
      <c r="K3690" s="102" t="s">
        <v>1</v>
      </c>
      <c r="L3690" s="102" t="str">
        <f>[2]!Table1[[#This Row],[Orgn]]&amp;"-"&amp;[2]!Table1[[#This Row],[Dest]]</f>
        <v>NAP-SSH</v>
      </c>
      <c r="M3690" s="102" t="str">
        <f t="shared" si="57"/>
        <v>ADT</v>
      </c>
      <c r="N3690" s="102">
        <f>WEEKDAY([2]!Table1[[#This Row],[Travel Date]],2)</f>
        <v>6</v>
      </c>
      <c r="P3690" s="102">
        <v>1</v>
      </c>
    </row>
    <row r="3691" spans="1:16" x14ac:dyDescent="0.25">
      <c r="A3691" s="276" t="s">
        <v>7027</v>
      </c>
      <c r="B3691" s="277" t="s">
        <v>7028</v>
      </c>
      <c r="C3691" s="277" t="s">
        <v>274</v>
      </c>
      <c r="D3691" s="278" t="s">
        <v>303</v>
      </c>
      <c r="E3691" s="102" t="s">
        <v>275</v>
      </c>
      <c r="F3691" s="102" t="s">
        <v>7029</v>
      </c>
      <c r="G3691" s="103"/>
      <c r="H3691" s="103">
        <v>45772</v>
      </c>
      <c r="I3691" s="102" t="s">
        <v>203</v>
      </c>
      <c r="J3691" s="102" t="s">
        <v>2</v>
      </c>
      <c r="K3691" s="102" t="s">
        <v>1</v>
      </c>
      <c r="L3691" s="102" t="str">
        <f>[2]!Table1[[#This Row],[Orgn]]&amp;"-"&amp;[2]!Table1[[#This Row],[Dest]]</f>
        <v>NAP-SSH</v>
      </c>
      <c r="M3691" s="102" t="str">
        <f t="shared" si="57"/>
        <v>ADT</v>
      </c>
      <c r="N3691" s="102">
        <f>WEEKDAY([2]!Table1[[#This Row],[Travel Date]],2)</f>
        <v>6</v>
      </c>
      <c r="P3691" s="102">
        <v>1</v>
      </c>
    </row>
    <row r="3692" spans="1:16" x14ac:dyDescent="0.25">
      <c r="A3692" s="276" t="s">
        <v>7027</v>
      </c>
      <c r="B3692" s="277" t="s">
        <v>7030</v>
      </c>
      <c r="C3692" s="277" t="s">
        <v>1075</v>
      </c>
      <c r="D3692" s="278" t="s">
        <v>303</v>
      </c>
      <c r="E3692" s="102" t="s">
        <v>275</v>
      </c>
      <c r="F3692" s="102" t="s">
        <v>7031</v>
      </c>
      <c r="G3692" s="103"/>
      <c r="H3692" s="103">
        <v>45772</v>
      </c>
      <c r="I3692" s="102" t="s">
        <v>203</v>
      </c>
      <c r="J3692" s="102" t="s">
        <v>2</v>
      </c>
      <c r="K3692" s="102" t="s">
        <v>1</v>
      </c>
      <c r="L3692" s="102" t="str">
        <f>[2]!Table1[[#This Row],[Orgn]]&amp;"-"&amp;[2]!Table1[[#This Row],[Dest]]</f>
        <v>NAP-SSH</v>
      </c>
      <c r="M3692" s="102" t="str">
        <f t="shared" si="57"/>
        <v>CHD</v>
      </c>
      <c r="N3692" s="102">
        <f>WEEKDAY([2]!Table1[[#This Row],[Travel Date]],2)</f>
        <v>6</v>
      </c>
      <c r="P3692" s="102">
        <v>1</v>
      </c>
    </row>
    <row r="3693" spans="1:16" x14ac:dyDescent="0.25">
      <c r="A3693" s="276" t="s">
        <v>7027</v>
      </c>
      <c r="B3693" s="277" t="s">
        <v>7032</v>
      </c>
      <c r="C3693" s="277" t="s">
        <v>277</v>
      </c>
      <c r="D3693" s="278" t="s">
        <v>303</v>
      </c>
      <c r="E3693" s="102" t="s">
        <v>275</v>
      </c>
      <c r="F3693" s="102" t="s">
        <v>7033</v>
      </c>
      <c r="G3693" s="103"/>
      <c r="H3693" s="103">
        <v>45772</v>
      </c>
      <c r="I3693" s="102" t="s">
        <v>203</v>
      </c>
      <c r="J3693" s="102" t="s">
        <v>2</v>
      </c>
      <c r="K3693" s="102" t="s">
        <v>1</v>
      </c>
      <c r="L3693" s="102" t="str">
        <f>[2]!Table1[[#This Row],[Orgn]]&amp;"-"&amp;[2]!Table1[[#This Row],[Dest]]</f>
        <v>NAP-SSH</v>
      </c>
      <c r="M3693" s="102" t="str">
        <f t="shared" si="57"/>
        <v>ADT</v>
      </c>
      <c r="N3693" s="102">
        <f>WEEKDAY([2]!Table1[[#This Row],[Travel Date]],2)</f>
        <v>6</v>
      </c>
      <c r="P3693" s="102">
        <v>1</v>
      </c>
    </row>
    <row r="3694" spans="1:16" x14ac:dyDescent="0.25">
      <c r="A3694" s="276" t="s">
        <v>2133</v>
      </c>
      <c r="B3694" s="277" t="s">
        <v>1147</v>
      </c>
      <c r="C3694" s="277" t="s">
        <v>1087</v>
      </c>
      <c r="D3694" s="278" t="s">
        <v>316</v>
      </c>
      <c r="E3694" s="102" t="s">
        <v>275</v>
      </c>
      <c r="F3694" s="102" t="s">
        <v>7034</v>
      </c>
      <c r="G3694" s="103"/>
      <c r="H3694" s="103">
        <v>45772</v>
      </c>
      <c r="I3694" s="102" t="s">
        <v>203</v>
      </c>
      <c r="J3694" s="102" t="s">
        <v>2</v>
      </c>
      <c r="K3694" s="102" t="s">
        <v>1</v>
      </c>
      <c r="L3694" s="102" t="str">
        <f>[2]!Table1[[#This Row],[Orgn]]&amp;"-"&amp;[2]!Table1[[#This Row],[Dest]]</f>
        <v>NAP-SSH</v>
      </c>
      <c r="M3694" s="102" t="str">
        <f t="shared" si="57"/>
        <v>ADT</v>
      </c>
      <c r="N3694" s="102">
        <f>WEEKDAY([2]!Table1[[#This Row],[Travel Date]],2)</f>
        <v>6</v>
      </c>
      <c r="P3694" s="102">
        <v>1</v>
      </c>
    </row>
    <row r="3695" spans="1:16" x14ac:dyDescent="0.25">
      <c r="A3695" s="276" t="s">
        <v>2095</v>
      </c>
      <c r="B3695" s="277" t="s">
        <v>1251</v>
      </c>
      <c r="C3695" s="277" t="s">
        <v>274</v>
      </c>
      <c r="D3695" s="278" t="s">
        <v>279</v>
      </c>
      <c r="E3695" s="102" t="s">
        <v>275</v>
      </c>
      <c r="F3695" s="102" t="s">
        <v>7035</v>
      </c>
      <c r="G3695" s="103"/>
      <c r="H3695" s="103">
        <v>45772</v>
      </c>
      <c r="I3695" s="102" t="s">
        <v>203</v>
      </c>
      <c r="J3695" s="102" t="s">
        <v>2</v>
      </c>
      <c r="K3695" s="102" t="s">
        <v>1</v>
      </c>
      <c r="L3695" s="102" t="str">
        <f>[2]!Table1[[#This Row],[Orgn]]&amp;"-"&amp;[2]!Table1[[#This Row],[Dest]]</f>
        <v>SSH-NAP</v>
      </c>
      <c r="M3695" s="102" t="str">
        <f t="shared" si="57"/>
        <v>ADT</v>
      </c>
      <c r="N3695" s="102">
        <f>WEEKDAY([2]!Table1[[#This Row],[Travel Date]],2)</f>
        <v>1</v>
      </c>
      <c r="P3695" s="102">
        <v>1</v>
      </c>
    </row>
    <row r="3696" spans="1:16" x14ac:dyDescent="0.25">
      <c r="A3696" s="276" t="s">
        <v>2821</v>
      </c>
      <c r="B3696" s="277" t="s">
        <v>1089</v>
      </c>
      <c r="C3696" s="277" t="s">
        <v>274</v>
      </c>
      <c r="D3696" s="278" t="s">
        <v>279</v>
      </c>
      <c r="E3696" s="102" t="s">
        <v>275</v>
      </c>
      <c r="F3696" s="102" t="s">
        <v>7036</v>
      </c>
      <c r="G3696" s="103"/>
      <c r="H3696" s="103">
        <v>45772</v>
      </c>
      <c r="I3696" s="102" t="s">
        <v>203</v>
      </c>
      <c r="J3696" s="102" t="s">
        <v>2</v>
      </c>
      <c r="K3696" s="102" t="s">
        <v>1</v>
      </c>
      <c r="L3696" s="102" t="str">
        <f>[2]!Table1[[#This Row],[Orgn]]&amp;"-"&amp;[2]!Table1[[#This Row],[Dest]]</f>
        <v>SSH-NAP</v>
      </c>
      <c r="M3696" s="102" t="str">
        <f t="shared" si="57"/>
        <v>ADT</v>
      </c>
      <c r="N3696" s="102">
        <f>WEEKDAY([2]!Table1[[#This Row],[Travel Date]],2)</f>
        <v>1</v>
      </c>
      <c r="P3696" s="102">
        <v>1</v>
      </c>
    </row>
    <row r="3697" spans="1:16" x14ac:dyDescent="0.25">
      <c r="A3697" s="276" t="s">
        <v>7037</v>
      </c>
      <c r="B3697" s="277" t="s">
        <v>1562</v>
      </c>
      <c r="C3697" s="277" t="s">
        <v>274</v>
      </c>
      <c r="D3697" s="278" t="s">
        <v>316</v>
      </c>
      <c r="E3697" s="102" t="s">
        <v>275</v>
      </c>
      <c r="F3697" s="102" t="s">
        <v>7038</v>
      </c>
      <c r="G3697" s="103"/>
      <c r="H3697" s="103">
        <v>45772</v>
      </c>
      <c r="I3697" s="102" t="s">
        <v>203</v>
      </c>
      <c r="J3697" s="102" t="s">
        <v>2</v>
      </c>
      <c r="K3697" s="102" t="s">
        <v>1</v>
      </c>
      <c r="L3697" s="102" t="str">
        <f>[2]!Table1[[#This Row],[Orgn]]&amp;"-"&amp;[2]!Table1[[#This Row],[Dest]]</f>
        <v>SSH-NAP</v>
      </c>
      <c r="M3697" s="102" t="str">
        <f t="shared" si="57"/>
        <v>ADT</v>
      </c>
      <c r="N3697" s="102">
        <f>WEEKDAY([2]!Table1[[#This Row],[Travel Date]],2)</f>
        <v>1</v>
      </c>
      <c r="P3697" s="102">
        <v>1</v>
      </c>
    </row>
    <row r="3698" spans="1:16" x14ac:dyDescent="0.25">
      <c r="A3698" s="276" t="s">
        <v>7039</v>
      </c>
      <c r="B3698" s="277" t="s">
        <v>7040</v>
      </c>
      <c r="C3698" s="277" t="s">
        <v>274</v>
      </c>
      <c r="D3698" s="278" t="s">
        <v>316</v>
      </c>
      <c r="E3698" s="102" t="s">
        <v>275</v>
      </c>
      <c r="F3698" s="102" t="s">
        <v>7041</v>
      </c>
      <c r="G3698" s="103"/>
      <c r="H3698" s="103">
        <v>45772</v>
      </c>
      <c r="I3698" s="102" t="s">
        <v>203</v>
      </c>
      <c r="J3698" s="102" t="s">
        <v>2</v>
      </c>
      <c r="K3698" s="102" t="s">
        <v>1</v>
      </c>
      <c r="L3698" s="102" t="str">
        <f>[2]!Table1[[#This Row],[Orgn]]&amp;"-"&amp;[2]!Table1[[#This Row],[Dest]]</f>
        <v>SSH-NAP</v>
      </c>
      <c r="M3698" s="102" t="str">
        <f t="shared" si="57"/>
        <v>ADT</v>
      </c>
      <c r="N3698" s="102">
        <f>WEEKDAY([2]!Table1[[#This Row],[Travel Date]],2)</f>
        <v>1</v>
      </c>
      <c r="P3698" s="102">
        <v>1</v>
      </c>
    </row>
    <row r="3699" spans="1:16" x14ac:dyDescent="0.25">
      <c r="A3699" s="276" t="s">
        <v>1093</v>
      </c>
      <c r="B3699" s="277" t="s">
        <v>1073</v>
      </c>
      <c r="C3699" s="277" t="s">
        <v>1087</v>
      </c>
      <c r="D3699" s="278" t="s">
        <v>152</v>
      </c>
      <c r="E3699" s="102" t="s">
        <v>275</v>
      </c>
      <c r="F3699" s="102" t="s">
        <v>7042</v>
      </c>
      <c r="G3699" s="103"/>
      <c r="H3699" s="103">
        <v>45772</v>
      </c>
      <c r="I3699" s="102" t="s">
        <v>203</v>
      </c>
      <c r="J3699" s="102" t="s">
        <v>2</v>
      </c>
      <c r="K3699" s="102" t="s">
        <v>1</v>
      </c>
      <c r="L3699" s="102" t="str">
        <f>[2]!Table1[[#This Row],[Orgn]]&amp;"-"&amp;[2]!Table1[[#This Row],[Dest]]</f>
        <v>SSH-NAP</v>
      </c>
      <c r="M3699" s="102" t="str">
        <f t="shared" si="57"/>
        <v>ADT</v>
      </c>
      <c r="N3699" s="102">
        <f>WEEKDAY([2]!Table1[[#This Row],[Travel Date]],2)</f>
        <v>1</v>
      </c>
      <c r="P3699" s="102">
        <v>1</v>
      </c>
    </row>
    <row r="3700" spans="1:16" x14ac:dyDescent="0.25">
      <c r="A3700" s="276" t="s">
        <v>7043</v>
      </c>
      <c r="B3700" s="277" t="s">
        <v>5992</v>
      </c>
      <c r="C3700" s="277" t="s">
        <v>1087</v>
      </c>
      <c r="D3700" s="278" t="s">
        <v>152</v>
      </c>
      <c r="E3700" s="102" t="s">
        <v>275</v>
      </c>
      <c r="F3700" s="102" t="s">
        <v>7044</v>
      </c>
      <c r="G3700" s="103"/>
      <c r="H3700" s="103">
        <v>45772</v>
      </c>
      <c r="I3700" s="102" t="s">
        <v>203</v>
      </c>
      <c r="J3700" s="102" t="s">
        <v>2</v>
      </c>
      <c r="K3700" s="102" t="s">
        <v>1</v>
      </c>
      <c r="L3700" s="102" t="str">
        <f>[2]!Table1[[#This Row],[Orgn]]&amp;"-"&amp;[2]!Table1[[#This Row],[Dest]]</f>
        <v>SSH-NAP</v>
      </c>
      <c r="M3700" s="102" t="str">
        <f t="shared" si="57"/>
        <v>ADT</v>
      </c>
      <c r="N3700" s="102">
        <f>WEEKDAY([2]!Table1[[#This Row],[Travel Date]],2)</f>
        <v>1</v>
      </c>
      <c r="P3700" s="102">
        <v>1</v>
      </c>
    </row>
    <row r="3701" spans="1:16" x14ac:dyDescent="0.25">
      <c r="A3701" s="276" t="s">
        <v>7043</v>
      </c>
      <c r="B3701" s="277" t="s">
        <v>7045</v>
      </c>
      <c r="C3701" s="277" t="s">
        <v>1087</v>
      </c>
      <c r="D3701" s="278" t="s">
        <v>152</v>
      </c>
      <c r="E3701" s="102" t="s">
        <v>275</v>
      </c>
      <c r="F3701" s="102" t="s">
        <v>7046</v>
      </c>
      <c r="G3701" s="103"/>
      <c r="H3701" s="103">
        <v>45772</v>
      </c>
      <c r="I3701" s="102" t="s">
        <v>203</v>
      </c>
      <c r="J3701" s="102" t="s">
        <v>2</v>
      </c>
      <c r="K3701" s="102" t="s">
        <v>1</v>
      </c>
      <c r="L3701" s="102" t="str">
        <f>[2]!Table1[[#This Row],[Orgn]]&amp;"-"&amp;[2]!Table1[[#This Row],[Dest]]</f>
        <v>SSH-NAP</v>
      </c>
      <c r="M3701" s="102" t="str">
        <f t="shared" si="57"/>
        <v>ADT</v>
      </c>
      <c r="N3701" s="102">
        <f>WEEKDAY([2]!Table1[[#This Row],[Travel Date]],2)</f>
        <v>1</v>
      </c>
      <c r="P3701" s="102">
        <v>1</v>
      </c>
    </row>
    <row r="3702" spans="1:16" x14ac:dyDescent="0.25">
      <c r="A3702" s="276" t="s">
        <v>7043</v>
      </c>
      <c r="B3702" s="277" t="s">
        <v>7047</v>
      </c>
      <c r="C3702" s="277" t="s">
        <v>274</v>
      </c>
      <c r="D3702" s="278" t="s">
        <v>152</v>
      </c>
      <c r="E3702" s="102" t="s">
        <v>275</v>
      </c>
      <c r="F3702" s="102" t="s">
        <v>7048</v>
      </c>
      <c r="G3702" s="103"/>
      <c r="H3702" s="103">
        <v>45772</v>
      </c>
      <c r="I3702" s="102" t="s">
        <v>203</v>
      </c>
      <c r="J3702" s="102" t="s">
        <v>2</v>
      </c>
      <c r="K3702" s="102" t="s">
        <v>1</v>
      </c>
      <c r="L3702" s="102" t="str">
        <f>[2]!Table1[[#This Row],[Orgn]]&amp;"-"&amp;[2]!Table1[[#This Row],[Dest]]</f>
        <v>SSH-NAP</v>
      </c>
      <c r="M3702" s="102" t="str">
        <f t="shared" si="57"/>
        <v>ADT</v>
      </c>
      <c r="N3702" s="102">
        <f>WEEKDAY([2]!Table1[[#This Row],[Travel Date]],2)</f>
        <v>1</v>
      </c>
      <c r="P3702" s="102">
        <v>1</v>
      </c>
    </row>
    <row r="3703" spans="1:16" x14ac:dyDescent="0.25">
      <c r="A3703" s="276" t="s">
        <v>1596</v>
      </c>
      <c r="B3703" s="277" t="s">
        <v>7049</v>
      </c>
      <c r="C3703" s="277" t="s">
        <v>1087</v>
      </c>
      <c r="D3703" s="278" t="s">
        <v>207</v>
      </c>
      <c r="E3703" s="102" t="s">
        <v>275</v>
      </c>
      <c r="F3703" s="102" t="s">
        <v>7050</v>
      </c>
      <c r="G3703" s="103"/>
      <c r="H3703" s="103">
        <v>45772</v>
      </c>
      <c r="I3703" s="102" t="s">
        <v>203</v>
      </c>
      <c r="J3703" s="102" t="s">
        <v>2</v>
      </c>
      <c r="K3703" s="102" t="s">
        <v>1</v>
      </c>
      <c r="L3703" s="102" t="str">
        <f>[2]!Table1[[#This Row],[Orgn]]&amp;"-"&amp;[2]!Table1[[#This Row],[Dest]]</f>
        <v>SSH-NAP</v>
      </c>
      <c r="M3703" s="102" t="str">
        <f t="shared" si="57"/>
        <v>ADT</v>
      </c>
      <c r="N3703" s="102">
        <f>WEEKDAY([2]!Table1[[#This Row],[Travel Date]],2)</f>
        <v>1</v>
      </c>
      <c r="P3703" s="102">
        <v>1</v>
      </c>
    </row>
    <row r="3704" spans="1:16" x14ac:dyDescent="0.25">
      <c r="A3704" s="276" t="s">
        <v>7051</v>
      </c>
      <c r="B3704" s="277" t="s">
        <v>1293</v>
      </c>
      <c r="C3704" s="277" t="s">
        <v>1070</v>
      </c>
      <c r="D3704" s="278" t="s">
        <v>280</v>
      </c>
      <c r="E3704" s="102" t="s">
        <v>275</v>
      </c>
      <c r="F3704" s="102" t="s">
        <v>7052</v>
      </c>
      <c r="G3704" s="103"/>
      <c r="H3704" s="103">
        <v>45772</v>
      </c>
      <c r="I3704" s="102" t="s">
        <v>203</v>
      </c>
      <c r="J3704" s="102" t="s">
        <v>2</v>
      </c>
      <c r="K3704" s="102" t="s">
        <v>1</v>
      </c>
      <c r="L3704" s="102" t="str">
        <f>[2]!Table1[[#This Row],[Orgn]]&amp;"-"&amp;[2]!Table1[[#This Row],[Dest]]</f>
        <v>SSH-NAP</v>
      </c>
      <c r="M3704" s="102" t="str">
        <f t="shared" si="57"/>
        <v>ADT</v>
      </c>
      <c r="N3704" s="102">
        <f>WEEKDAY([2]!Table1[[#This Row],[Travel Date]],2)</f>
        <v>1</v>
      </c>
      <c r="P3704" s="102">
        <v>1</v>
      </c>
    </row>
    <row r="3705" spans="1:16" x14ac:dyDescent="0.25">
      <c r="A3705" s="276" t="s">
        <v>7053</v>
      </c>
      <c r="B3705" s="277" t="s">
        <v>1230</v>
      </c>
      <c r="C3705" s="277" t="s">
        <v>1087</v>
      </c>
      <c r="D3705" s="278" t="s">
        <v>207</v>
      </c>
      <c r="E3705" s="102" t="s">
        <v>275</v>
      </c>
      <c r="F3705" s="102" t="s">
        <v>7054</v>
      </c>
      <c r="G3705" s="103"/>
      <c r="H3705" s="103">
        <v>45772</v>
      </c>
      <c r="I3705" s="102" t="s">
        <v>203</v>
      </c>
      <c r="J3705" s="102" t="s">
        <v>2</v>
      </c>
      <c r="K3705" s="102" t="s">
        <v>1</v>
      </c>
      <c r="L3705" s="102" t="str">
        <f>[2]!Table1[[#This Row],[Orgn]]&amp;"-"&amp;[2]!Table1[[#This Row],[Dest]]</f>
        <v>SSH-NAP</v>
      </c>
      <c r="M3705" s="102" t="str">
        <f t="shared" si="57"/>
        <v>ADT</v>
      </c>
      <c r="N3705" s="102">
        <f>WEEKDAY([2]!Table1[[#This Row],[Travel Date]],2)</f>
        <v>1</v>
      </c>
      <c r="P3705" s="102">
        <v>1</v>
      </c>
    </row>
    <row r="3706" spans="1:16" x14ac:dyDescent="0.25">
      <c r="A3706" s="276" t="s">
        <v>1936</v>
      </c>
      <c r="B3706" s="277" t="s">
        <v>1089</v>
      </c>
      <c r="C3706" s="277" t="s">
        <v>274</v>
      </c>
      <c r="D3706" s="278" t="s">
        <v>207</v>
      </c>
      <c r="E3706" s="102" t="s">
        <v>275</v>
      </c>
      <c r="F3706" s="102" t="s">
        <v>7055</v>
      </c>
      <c r="G3706" s="103"/>
      <c r="H3706" s="103">
        <v>45772</v>
      </c>
      <c r="I3706" s="102" t="s">
        <v>203</v>
      </c>
      <c r="J3706" s="102" t="s">
        <v>2</v>
      </c>
      <c r="K3706" s="102" t="s">
        <v>1</v>
      </c>
      <c r="L3706" s="102" t="str">
        <f>[2]!Table1[[#This Row],[Orgn]]&amp;"-"&amp;[2]!Table1[[#This Row],[Dest]]</f>
        <v>SSH-NAP</v>
      </c>
      <c r="M3706" s="102" t="str">
        <f t="shared" si="57"/>
        <v>ADT</v>
      </c>
      <c r="N3706" s="102">
        <f>WEEKDAY([2]!Table1[[#This Row],[Travel Date]],2)</f>
        <v>1</v>
      </c>
      <c r="P3706" s="102">
        <v>1</v>
      </c>
    </row>
    <row r="3707" spans="1:16" x14ac:dyDescent="0.25">
      <c r="A3707" s="276" t="s">
        <v>1936</v>
      </c>
      <c r="B3707" s="277" t="s">
        <v>7056</v>
      </c>
      <c r="C3707" s="277" t="s">
        <v>1075</v>
      </c>
      <c r="D3707" s="278" t="s">
        <v>207</v>
      </c>
      <c r="E3707" s="102" t="s">
        <v>275</v>
      </c>
      <c r="F3707" s="102" t="s">
        <v>7057</v>
      </c>
      <c r="G3707" s="103">
        <v>42444</v>
      </c>
      <c r="H3707" s="103">
        <v>45772</v>
      </c>
      <c r="I3707" s="102" t="s">
        <v>203</v>
      </c>
      <c r="J3707" s="102" t="s">
        <v>2</v>
      </c>
      <c r="K3707" s="102" t="s">
        <v>1</v>
      </c>
      <c r="L3707" s="102" t="str">
        <f>[2]!Table1[[#This Row],[Orgn]]&amp;"-"&amp;[2]!Table1[[#This Row],[Dest]]</f>
        <v>SSH-NAP</v>
      </c>
      <c r="M3707" s="102" t="str">
        <f t="shared" si="57"/>
        <v>CHD</v>
      </c>
      <c r="N3707" s="102">
        <f>WEEKDAY([2]!Table1[[#This Row],[Travel Date]],2)</f>
        <v>1</v>
      </c>
      <c r="P3707" s="102">
        <v>1</v>
      </c>
    </row>
    <row r="3708" spans="1:16" x14ac:dyDescent="0.25">
      <c r="A3708" s="276" t="s">
        <v>1652</v>
      </c>
      <c r="B3708" s="277" t="s">
        <v>1297</v>
      </c>
      <c r="C3708" s="277" t="s">
        <v>1087</v>
      </c>
      <c r="D3708" s="278" t="s">
        <v>384</v>
      </c>
      <c r="E3708" s="102" t="s">
        <v>275</v>
      </c>
      <c r="F3708" s="102" t="s">
        <v>7058</v>
      </c>
      <c r="G3708" s="103"/>
      <c r="H3708" s="103">
        <v>45772</v>
      </c>
      <c r="I3708" s="102" t="s">
        <v>203</v>
      </c>
      <c r="J3708" s="102" t="s">
        <v>2</v>
      </c>
      <c r="K3708" s="102" t="s">
        <v>1</v>
      </c>
      <c r="L3708" s="102" t="str">
        <f>[2]!Table1[[#This Row],[Orgn]]&amp;"-"&amp;[2]!Table1[[#This Row],[Dest]]</f>
        <v>SSH-NAP</v>
      </c>
      <c r="M3708" s="102" t="str">
        <f t="shared" si="57"/>
        <v>ADT</v>
      </c>
      <c r="N3708" s="102">
        <f>WEEKDAY([2]!Table1[[#This Row],[Travel Date]],2)</f>
        <v>1</v>
      </c>
      <c r="P3708" s="102">
        <v>1</v>
      </c>
    </row>
    <row r="3709" spans="1:16" x14ac:dyDescent="0.25">
      <c r="A3709" s="276" t="s">
        <v>1652</v>
      </c>
      <c r="B3709" s="277" t="s">
        <v>1808</v>
      </c>
      <c r="C3709" s="277" t="s">
        <v>274</v>
      </c>
      <c r="D3709" s="278" t="s">
        <v>384</v>
      </c>
      <c r="E3709" s="102" t="s">
        <v>275</v>
      </c>
      <c r="F3709" s="102" t="s">
        <v>7059</v>
      </c>
      <c r="G3709" s="103"/>
      <c r="H3709" s="103">
        <v>45772</v>
      </c>
      <c r="I3709" s="102" t="s">
        <v>203</v>
      </c>
      <c r="J3709" s="102" t="s">
        <v>2</v>
      </c>
      <c r="K3709" s="102" t="s">
        <v>1</v>
      </c>
      <c r="L3709" s="102" t="str">
        <f>[2]!Table1[[#This Row],[Orgn]]&amp;"-"&amp;[2]!Table1[[#This Row],[Dest]]</f>
        <v>SSH-NAP</v>
      </c>
      <c r="M3709" s="102" t="str">
        <f t="shared" si="57"/>
        <v>ADT</v>
      </c>
      <c r="N3709" s="102">
        <f>WEEKDAY([2]!Table1[[#This Row],[Travel Date]],2)</f>
        <v>1</v>
      </c>
      <c r="P3709" s="102">
        <v>1</v>
      </c>
    </row>
    <row r="3710" spans="1:16" x14ac:dyDescent="0.25">
      <c r="A3710" s="276" t="s">
        <v>1653</v>
      </c>
      <c r="B3710" s="277" t="s">
        <v>1482</v>
      </c>
      <c r="C3710" s="277" t="s">
        <v>274</v>
      </c>
      <c r="D3710" s="278" t="s">
        <v>384</v>
      </c>
      <c r="E3710" s="102" t="s">
        <v>275</v>
      </c>
      <c r="F3710" s="102" t="s">
        <v>7060</v>
      </c>
      <c r="G3710" s="103"/>
      <c r="H3710" s="103">
        <v>45772</v>
      </c>
      <c r="I3710" s="102" t="s">
        <v>203</v>
      </c>
      <c r="J3710" s="102" t="s">
        <v>2</v>
      </c>
      <c r="K3710" s="102" t="s">
        <v>1</v>
      </c>
      <c r="L3710" s="102" t="str">
        <f>[2]!Table1[[#This Row],[Orgn]]&amp;"-"&amp;[2]!Table1[[#This Row],[Dest]]</f>
        <v>SSH-NAP</v>
      </c>
      <c r="M3710" s="102" t="str">
        <f t="shared" si="57"/>
        <v>ADT</v>
      </c>
      <c r="N3710" s="102">
        <f>WEEKDAY([2]!Table1[[#This Row],[Travel Date]],2)</f>
        <v>1</v>
      </c>
      <c r="P3710" s="102">
        <v>1</v>
      </c>
    </row>
    <row r="3711" spans="1:16" x14ac:dyDescent="0.25">
      <c r="A3711" s="276" t="s">
        <v>1653</v>
      </c>
      <c r="B3711" s="277" t="s">
        <v>1729</v>
      </c>
      <c r="C3711" s="277" t="s">
        <v>1432</v>
      </c>
      <c r="D3711" s="278" t="s">
        <v>384</v>
      </c>
      <c r="E3711" s="102" t="s">
        <v>275</v>
      </c>
      <c r="F3711" s="102" t="s">
        <v>7061</v>
      </c>
      <c r="G3711" s="103" t="s">
        <v>7062</v>
      </c>
      <c r="H3711" s="103">
        <v>45772</v>
      </c>
      <c r="I3711" s="102" t="s">
        <v>203</v>
      </c>
      <c r="J3711" s="102" t="s">
        <v>2</v>
      </c>
      <c r="K3711" s="102" t="s">
        <v>1</v>
      </c>
      <c r="L3711" s="102" t="str">
        <f>[2]!Table1[[#This Row],[Orgn]]&amp;"-"&amp;[2]!Table1[[#This Row],[Dest]]</f>
        <v>SSH-NAP</v>
      </c>
      <c r="M3711" s="102" t="str">
        <f t="shared" si="57"/>
        <v>CHD</v>
      </c>
      <c r="N3711" s="102">
        <f>WEEKDAY([2]!Table1[[#This Row],[Travel Date]],2)</f>
        <v>1</v>
      </c>
      <c r="P3711" s="102">
        <v>1</v>
      </c>
    </row>
    <row r="3712" spans="1:16" x14ac:dyDescent="0.25">
      <c r="A3712" s="276" t="s">
        <v>1653</v>
      </c>
      <c r="B3712" s="277" t="s">
        <v>1279</v>
      </c>
      <c r="C3712" s="277" t="s">
        <v>274</v>
      </c>
      <c r="D3712" s="278" t="s">
        <v>384</v>
      </c>
      <c r="E3712" s="102" t="s">
        <v>275</v>
      </c>
      <c r="F3712" s="102" t="s">
        <v>7063</v>
      </c>
      <c r="G3712" s="103"/>
      <c r="H3712" s="103">
        <v>45772</v>
      </c>
      <c r="I3712" s="102" t="s">
        <v>203</v>
      </c>
      <c r="J3712" s="102" t="s">
        <v>2</v>
      </c>
      <c r="K3712" s="102" t="s">
        <v>1</v>
      </c>
      <c r="L3712" s="102" t="str">
        <f>[2]!Table1[[#This Row],[Orgn]]&amp;"-"&amp;[2]!Table1[[#This Row],[Dest]]</f>
        <v>SSH-NAP</v>
      </c>
      <c r="M3712" s="102" t="str">
        <f t="shared" si="57"/>
        <v>ADT</v>
      </c>
      <c r="N3712" s="102">
        <f>WEEKDAY([2]!Table1[[#This Row],[Travel Date]],2)</f>
        <v>1</v>
      </c>
      <c r="P3712" s="102">
        <v>1</v>
      </c>
    </row>
    <row r="3713" spans="1:16" x14ac:dyDescent="0.25">
      <c r="A3713" s="276" t="s">
        <v>7064</v>
      </c>
      <c r="B3713" s="277" t="s">
        <v>1140</v>
      </c>
      <c r="C3713" s="277" t="s">
        <v>274</v>
      </c>
      <c r="D3713" s="278" t="s">
        <v>207</v>
      </c>
      <c r="E3713" s="102" t="s">
        <v>275</v>
      </c>
      <c r="F3713" s="102" t="s">
        <v>7065</v>
      </c>
      <c r="G3713" s="103"/>
      <c r="H3713" s="103">
        <v>45772</v>
      </c>
      <c r="I3713" s="102" t="s">
        <v>203</v>
      </c>
      <c r="J3713" s="102" t="s">
        <v>2</v>
      </c>
      <c r="K3713" s="102" t="s">
        <v>1</v>
      </c>
      <c r="L3713" s="102" t="str">
        <f>[2]!Table1[[#This Row],[Orgn]]&amp;"-"&amp;[2]!Table1[[#This Row],[Dest]]</f>
        <v>SSH-NAP</v>
      </c>
      <c r="M3713" s="102" t="str">
        <f t="shared" si="57"/>
        <v>ADT</v>
      </c>
      <c r="N3713" s="102">
        <f>WEEKDAY([2]!Table1[[#This Row],[Travel Date]],2)</f>
        <v>1</v>
      </c>
      <c r="P3713" s="102">
        <v>1</v>
      </c>
    </row>
    <row r="3714" spans="1:16" x14ac:dyDescent="0.25">
      <c r="A3714" s="276" t="s">
        <v>7064</v>
      </c>
      <c r="B3714" s="277" t="s">
        <v>1279</v>
      </c>
      <c r="C3714" s="277" t="s">
        <v>1075</v>
      </c>
      <c r="D3714" s="278" t="s">
        <v>207</v>
      </c>
      <c r="E3714" s="102" t="s">
        <v>275</v>
      </c>
      <c r="F3714" s="102" t="s">
        <v>7066</v>
      </c>
      <c r="G3714" s="103">
        <v>43529</v>
      </c>
      <c r="H3714" s="103">
        <v>45772</v>
      </c>
      <c r="I3714" s="102" t="s">
        <v>203</v>
      </c>
      <c r="J3714" s="102" t="s">
        <v>2</v>
      </c>
      <c r="K3714" s="102" t="s">
        <v>1</v>
      </c>
      <c r="L3714" s="102" t="str">
        <f>[2]!Table1[[#This Row],[Orgn]]&amp;"-"&amp;[2]!Table1[[#This Row],[Dest]]</f>
        <v>SSH-NAP</v>
      </c>
      <c r="M3714" s="102" t="str">
        <f t="shared" ref="M3714:M3777" si="58">IF(TRIM(C3714)="INF", "INF", IF(TRIM(C3714)="CHD", "CHD", "ADT"))</f>
        <v>CHD</v>
      </c>
      <c r="N3714" s="102">
        <f>WEEKDAY([2]!Table1[[#This Row],[Travel Date]],2)</f>
        <v>1</v>
      </c>
      <c r="P3714" s="102">
        <v>1</v>
      </c>
    </row>
    <row r="3715" spans="1:16" x14ac:dyDescent="0.25">
      <c r="A3715" s="276" t="s">
        <v>7064</v>
      </c>
      <c r="B3715" s="277" t="s">
        <v>1136</v>
      </c>
      <c r="C3715" s="277" t="s">
        <v>1075</v>
      </c>
      <c r="D3715" s="278" t="s">
        <v>207</v>
      </c>
      <c r="E3715" s="102" t="s">
        <v>275</v>
      </c>
      <c r="F3715" s="102" t="s">
        <v>7067</v>
      </c>
      <c r="G3715" s="103">
        <v>42596</v>
      </c>
      <c r="H3715" s="103">
        <v>45772</v>
      </c>
      <c r="I3715" s="102" t="s">
        <v>203</v>
      </c>
      <c r="J3715" s="102" t="s">
        <v>2</v>
      </c>
      <c r="K3715" s="102" t="s">
        <v>1</v>
      </c>
      <c r="L3715" s="102" t="str">
        <f>[2]!Table1[[#This Row],[Orgn]]&amp;"-"&amp;[2]!Table1[[#This Row],[Dest]]</f>
        <v>SSH-NAP</v>
      </c>
      <c r="M3715" s="102" t="str">
        <f t="shared" si="58"/>
        <v>CHD</v>
      </c>
      <c r="N3715" s="102">
        <f>WEEKDAY([2]!Table1[[#This Row],[Travel Date]],2)</f>
        <v>1</v>
      </c>
      <c r="P3715" s="102">
        <v>1</v>
      </c>
    </row>
    <row r="3716" spans="1:16" x14ac:dyDescent="0.25">
      <c r="A3716" s="276" t="s">
        <v>1096</v>
      </c>
      <c r="B3716" s="277" t="s">
        <v>1112</v>
      </c>
      <c r="C3716" s="277" t="s">
        <v>1087</v>
      </c>
      <c r="D3716" s="278" t="s">
        <v>207</v>
      </c>
      <c r="E3716" s="102" t="s">
        <v>275</v>
      </c>
      <c r="F3716" s="102" t="s">
        <v>2143</v>
      </c>
      <c r="G3716" s="103"/>
      <c r="H3716" s="103">
        <v>45772</v>
      </c>
      <c r="I3716" s="102" t="s">
        <v>203</v>
      </c>
      <c r="J3716" s="102" t="s">
        <v>2</v>
      </c>
      <c r="K3716" s="102" t="s">
        <v>1</v>
      </c>
      <c r="L3716" s="102" t="str">
        <f>[2]!Table1[[#This Row],[Orgn]]&amp;"-"&amp;[2]!Table1[[#This Row],[Dest]]</f>
        <v>SSH-NAP</v>
      </c>
      <c r="M3716" s="102" t="str">
        <f t="shared" si="58"/>
        <v>ADT</v>
      </c>
      <c r="N3716" s="102">
        <f>WEEKDAY([2]!Table1[[#This Row],[Travel Date]],2)</f>
        <v>1</v>
      </c>
      <c r="P3716" s="102">
        <v>1</v>
      </c>
    </row>
    <row r="3717" spans="1:16" x14ac:dyDescent="0.25">
      <c r="A3717" s="276" t="s">
        <v>1096</v>
      </c>
      <c r="B3717" s="277" t="s">
        <v>7068</v>
      </c>
      <c r="C3717" s="277" t="s">
        <v>274</v>
      </c>
      <c r="D3717" s="278" t="s">
        <v>207</v>
      </c>
      <c r="E3717" s="102" t="s">
        <v>275</v>
      </c>
      <c r="F3717" s="102" t="s">
        <v>7069</v>
      </c>
      <c r="G3717" s="103"/>
      <c r="H3717" s="103">
        <v>45772</v>
      </c>
      <c r="I3717" s="102" t="s">
        <v>203</v>
      </c>
      <c r="J3717" s="102" t="s">
        <v>2</v>
      </c>
      <c r="K3717" s="102" t="s">
        <v>1</v>
      </c>
      <c r="L3717" s="102" t="str">
        <f>[2]!Table1[[#This Row],[Orgn]]&amp;"-"&amp;[2]!Table1[[#This Row],[Dest]]</f>
        <v>SSH-NAP</v>
      </c>
      <c r="M3717" s="102" t="str">
        <f t="shared" si="58"/>
        <v>ADT</v>
      </c>
      <c r="N3717" s="102">
        <f>WEEKDAY([2]!Table1[[#This Row],[Travel Date]],2)</f>
        <v>1</v>
      </c>
      <c r="P3717" s="102">
        <v>1</v>
      </c>
    </row>
    <row r="3718" spans="1:16" x14ac:dyDescent="0.25">
      <c r="A3718" s="276" t="s">
        <v>1655</v>
      </c>
      <c r="B3718" s="277" t="s">
        <v>1484</v>
      </c>
      <c r="C3718" s="277" t="s">
        <v>1075</v>
      </c>
      <c r="D3718" s="278" t="s">
        <v>316</v>
      </c>
      <c r="E3718" s="102" t="s">
        <v>275</v>
      </c>
      <c r="F3718" s="102" t="s">
        <v>7070</v>
      </c>
      <c r="G3718" s="103">
        <v>43090</v>
      </c>
      <c r="H3718" s="103">
        <v>45772</v>
      </c>
      <c r="I3718" s="102" t="s">
        <v>203</v>
      </c>
      <c r="J3718" s="102" t="s">
        <v>2</v>
      </c>
      <c r="K3718" s="102" t="s">
        <v>1</v>
      </c>
      <c r="L3718" s="102" t="str">
        <f>[2]!Table1[[#This Row],[Orgn]]&amp;"-"&amp;[2]!Table1[[#This Row],[Dest]]</f>
        <v>SSH-NAP</v>
      </c>
      <c r="M3718" s="102" t="str">
        <f t="shared" si="58"/>
        <v>CHD</v>
      </c>
      <c r="N3718" s="102">
        <f>WEEKDAY([2]!Table1[[#This Row],[Travel Date]],2)</f>
        <v>1</v>
      </c>
      <c r="P3718" s="102">
        <v>1</v>
      </c>
    </row>
    <row r="3719" spans="1:16" x14ac:dyDescent="0.25">
      <c r="A3719" s="276" t="s">
        <v>1655</v>
      </c>
      <c r="B3719" s="277" t="s">
        <v>7071</v>
      </c>
      <c r="C3719" s="277" t="s">
        <v>1075</v>
      </c>
      <c r="D3719" s="278" t="s">
        <v>316</v>
      </c>
      <c r="E3719" s="102" t="s">
        <v>275</v>
      </c>
      <c r="F3719" s="102" t="s">
        <v>7072</v>
      </c>
      <c r="G3719" s="103">
        <v>43661</v>
      </c>
      <c r="H3719" s="103">
        <v>45772</v>
      </c>
      <c r="I3719" s="102" t="s">
        <v>203</v>
      </c>
      <c r="J3719" s="102" t="s">
        <v>2</v>
      </c>
      <c r="K3719" s="102" t="s">
        <v>1</v>
      </c>
      <c r="L3719" s="102" t="str">
        <f>[2]!Table1[[#This Row],[Orgn]]&amp;"-"&amp;[2]!Table1[[#This Row],[Dest]]</f>
        <v>SSH-NAP</v>
      </c>
      <c r="M3719" s="102" t="str">
        <f t="shared" si="58"/>
        <v>CHD</v>
      </c>
      <c r="N3719" s="102">
        <f>WEEKDAY([2]!Table1[[#This Row],[Travel Date]],2)</f>
        <v>1</v>
      </c>
      <c r="P3719" s="102">
        <v>1</v>
      </c>
    </row>
    <row r="3720" spans="1:16" x14ac:dyDescent="0.25">
      <c r="A3720" s="276" t="s">
        <v>1655</v>
      </c>
      <c r="B3720" s="277" t="s">
        <v>1376</v>
      </c>
      <c r="C3720" s="277" t="s">
        <v>274</v>
      </c>
      <c r="D3720" s="278" t="s">
        <v>316</v>
      </c>
      <c r="E3720" s="102" t="s">
        <v>275</v>
      </c>
      <c r="F3720" s="102" t="s">
        <v>7073</v>
      </c>
      <c r="G3720" s="103"/>
      <c r="H3720" s="103">
        <v>45772</v>
      </c>
      <c r="I3720" s="102" t="s">
        <v>203</v>
      </c>
      <c r="J3720" s="102" t="s">
        <v>2</v>
      </c>
      <c r="K3720" s="102" t="s">
        <v>1</v>
      </c>
      <c r="L3720" s="102" t="str">
        <f>[2]!Table1[[#This Row],[Orgn]]&amp;"-"&amp;[2]!Table1[[#This Row],[Dest]]</f>
        <v>SSH-NAP</v>
      </c>
      <c r="M3720" s="102" t="str">
        <f t="shared" si="58"/>
        <v>ADT</v>
      </c>
      <c r="N3720" s="102">
        <f>WEEKDAY([2]!Table1[[#This Row],[Travel Date]],2)</f>
        <v>1</v>
      </c>
      <c r="P3720" s="102">
        <v>1</v>
      </c>
    </row>
    <row r="3721" spans="1:16" x14ac:dyDescent="0.25">
      <c r="A3721" s="276" t="s">
        <v>1613</v>
      </c>
      <c r="B3721" s="277" t="s">
        <v>1245</v>
      </c>
      <c r="C3721" s="277" t="s">
        <v>1087</v>
      </c>
      <c r="D3721" s="278" t="s">
        <v>301</v>
      </c>
      <c r="E3721" s="102" t="s">
        <v>275</v>
      </c>
      <c r="F3721" s="102" t="s">
        <v>7074</v>
      </c>
      <c r="G3721" s="103"/>
      <c r="H3721" s="103">
        <v>45772</v>
      </c>
      <c r="I3721" s="102" t="s">
        <v>203</v>
      </c>
      <c r="J3721" s="102" t="s">
        <v>2</v>
      </c>
      <c r="K3721" s="102" t="s">
        <v>1</v>
      </c>
      <c r="L3721" s="102" t="str">
        <f>[2]!Table1[[#This Row],[Orgn]]&amp;"-"&amp;[2]!Table1[[#This Row],[Dest]]</f>
        <v>SSH-NAP</v>
      </c>
      <c r="M3721" s="102" t="str">
        <f t="shared" si="58"/>
        <v>ADT</v>
      </c>
      <c r="N3721" s="102">
        <f>WEEKDAY([2]!Table1[[#This Row],[Travel Date]],2)</f>
        <v>1</v>
      </c>
      <c r="P3721" s="102">
        <v>1</v>
      </c>
    </row>
    <row r="3722" spans="1:16" x14ac:dyDescent="0.25">
      <c r="A3722" s="276" t="s">
        <v>1277</v>
      </c>
      <c r="B3722" s="277" t="s">
        <v>7075</v>
      </c>
      <c r="C3722" s="277" t="s">
        <v>1087</v>
      </c>
      <c r="D3722" s="278" t="s">
        <v>303</v>
      </c>
      <c r="E3722" s="102" t="s">
        <v>275</v>
      </c>
      <c r="F3722" s="102" t="s">
        <v>7076</v>
      </c>
      <c r="G3722" s="103"/>
      <c r="H3722" s="103">
        <v>45772</v>
      </c>
      <c r="I3722" s="102" t="s">
        <v>203</v>
      </c>
      <c r="J3722" s="102" t="s">
        <v>2</v>
      </c>
      <c r="K3722" s="102" t="s">
        <v>1</v>
      </c>
      <c r="L3722" s="102" t="str">
        <f>[2]!Table1[[#This Row],[Orgn]]&amp;"-"&amp;[2]!Table1[[#This Row],[Dest]]</f>
        <v>SSH-NAP</v>
      </c>
      <c r="M3722" s="102" t="str">
        <f t="shared" si="58"/>
        <v>ADT</v>
      </c>
      <c r="N3722" s="102">
        <f>WEEKDAY([2]!Table1[[#This Row],[Travel Date]],2)</f>
        <v>1</v>
      </c>
      <c r="P3722" s="102">
        <v>1</v>
      </c>
    </row>
    <row r="3723" spans="1:16" x14ac:dyDescent="0.25">
      <c r="A3723" s="276" t="s">
        <v>7077</v>
      </c>
      <c r="B3723" s="277" t="s">
        <v>7078</v>
      </c>
      <c r="C3723" s="277" t="s">
        <v>1087</v>
      </c>
      <c r="D3723" s="278" t="s">
        <v>152</v>
      </c>
      <c r="E3723" s="102" t="s">
        <v>275</v>
      </c>
      <c r="F3723" s="102" t="s">
        <v>7079</v>
      </c>
      <c r="G3723" s="103"/>
      <c r="H3723" s="103">
        <v>45772</v>
      </c>
      <c r="I3723" s="102" t="s">
        <v>203</v>
      </c>
      <c r="J3723" s="102" t="s">
        <v>2</v>
      </c>
      <c r="K3723" s="102" t="s">
        <v>1</v>
      </c>
      <c r="L3723" s="102" t="str">
        <f>[2]!Table1[[#This Row],[Orgn]]&amp;"-"&amp;[2]!Table1[[#This Row],[Dest]]</f>
        <v>SSH-NAP</v>
      </c>
      <c r="M3723" s="102" t="str">
        <f t="shared" si="58"/>
        <v>ADT</v>
      </c>
      <c r="N3723" s="102">
        <f>WEEKDAY([2]!Table1[[#This Row],[Travel Date]],2)</f>
        <v>1</v>
      </c>
      <c r="P3723" s="102">
        <v>1</v>
      </c>
    </row>
    <row r="3724" spans="1:16" x14ac:dyDescent="0.25">
      <c r="A3724" s="276" t="s">
        <v>7080</v>
      </c>
      <c r="B3724" s="277" t="s">
        <v>1319</v>
      </c>
      <c r="C3724" s="277" t="s">
        <v>274</v>
      </c>
      <c r="D3724" s="278" t="s">
        <v>279</v>
      </c>
      <c r="E3724" s="102" t="s">
        <v>275</v>
      </c>
      <c r="F3724" s="102" t="s">
        <v>7081</v>
      </c>
      <c r="G3724" s="103"/>
      <c r="H3724" s="103">
        <v>45772</v>
      </c>
      <c r="I3724" s="102" t="s">
        <v>203</v>
      </c>
      <c r="J3724" s="102" t="s">
        <v>2</v>
      </c>
      <c r="K3724" s="102" t="s">
        <v>1</v>
      </c>
      <c r="L3724" s="102" t="str">
        <f>[2]!Table1[[#This Row],[Orgn]]&amp;"-"&amp;[2]!Table1[[#This Row],[Dest]]</f>
        <v>SSH-NAP</v>
      </c>
      <c r="M3724" s="102" t="str">
        <f t="shared" si="58"/>
        <v>ADT</v>
      </c>
      <c r="N3724" s="102">
        <f>WEEKDAY([2]!Table1[[#This Row],[Travel Date]],2)</f>
        <v>1</v>
      </c>
      <c r="P3724" s="102">
        <v>1</v>
      </c>
    </row>
    <row r="3725" spans="1:16" x14ac:dyDescent="0.25">
      <c r="A3725" s="276" t="s">
        <v>7082</v>
      </c>
      <c r="B3725" s="277" t="s">
        <v>1193</v>
      </c>
      <c r="C3725" s="277" t="s">
        <v>1070</v>
      </c>
      <c r="D3725" s="278" t="s">
        <v>280</v>
      </c>
      <c r="E3725" s="102" t="s">
        <v>275</v>
      </c>
      <c r="F3725" s="102" t="s">
        <v>7083</v>
      </c>
      <c r="G3725" s="103"/>
      <c r="H3725" s="103">
        <v>45772</v>
      </c>
      <c r="I3725" s="102" t="s">
        <v>203</v>
      </c>
      <c r="J3725" s="102" t="s">
        <v>2</v>
      </c>
      <c r="K3725" s="102" t="s">
        <v>1</v>
      </c>
      <c r="L3725" s="102" t="str">
        <f>[2]!Table1[[#This Row],[Orgn]]&amp;"-"&amp;[2]!Table1[[#This Row],[Dest]]</f>
        <v>SSH-NAP</v>
      </c>
      <c r="M3725" s="102" t="str">
        <f t="shared" si="58"/>
        <v>ADT</v>
      </c>
      <c r="N3725" s="102">
        <f>WEEKDAY([2]!Table1[[#This Row],[Travel Date]],2)</f>
        <v>1</v>
      </c>
      <c r="P3725" s="102">
        <v>1</v>
      </c>
    </row>
    <row r="3726" spans="1:16" x14ac:dyDescent="0.25">
      <c r="A3726" s="276" t="s">
        <v>1464</v>
      </c>
      <c r="B3726" s="277" t="s">
        <v>1073</v>
      </c>
      <c r="C3726" s="277" t="s">
        <v>1087</v>
      </c>
      <c r="D3726" s="278" t="s">
        <v>152</v>
      </c>
      <c r="E3726" s="102" t="s">
        <v>275</v>
      </c>
      <c r="F3726" s="102" t="s">
        <v>7084</v>
      </c>
      <c r="G3726" s="103"/>
      <c r="H3726" s="103">
        <v>45772</v>
      </c>
      <c r="I3726" s="102" t="s">
        <v>203</v>
      </c>
      <c r="J3726" s="102" t="s">
        <v>2</v>
      </c>
      <c r="K3726" s="102" t="s">
        <v>1</v>
      </c>
      <c r="L3726" s="102" t="str">
        <f>[2]!Table1[[#This Row],[Orgn]]&amp;"-"&amp;[2]!Table1[[#This Row],[Dest]]</f>
        <v>SSH-NAP</v>
      </c>
      <c r="M3726" s="102" t="str">
        <f t="shared" si="58"/>
        <v>ADT</v>
      </c>
      <c r="N3726" s="102">
        <f>WEEKDAY([2]!Table1[[#This Row],[Travel Date]],2)</f>
        <v>1</v>
      </c>
      <c r="P3726" s="102">
        <v>1</v>
      </c>
    </row>
    <row r="3727" spans="1:16" x14ac:dyDescent="0.25">
      <c r="A3727" s="276" t="s">
        <v>1464</v>
      </c>
      <c r="B3727" s="277" t="s">
        <v>1089</v>
      </c>
      <c r="C3727" s="277" t="s">
        <v>274</v>
      </c>
      <c r="D3727" s="278" t="s">
        <v>152</v>
      </c>
      <c r="E3727" s="102" t="s">
        <v>275</v>
      </c>
      <c r="F3727" s="102" t="s">
        <v>7085</v>
      </c>
      <c r="G3727" s="103"/>
      <c r="H3727" s="103">
        <v>45772</v>
      </c>
      <c r="I3727" s="102" t="s">
        <v>203</v>
      </c>
      <c r="J3727" s="102" t="s">
        <v>2</v>
      </c>
      <c r="K3727" s="102" t="s">
        <v>1</v>
      </c>
      <c r="L3727" s="102" t="str">
        <f>[2]!Table1[[#This Row],[Orgn]]&amp;"-"&amp;[2]!Table1[[#This Row],[Dest]]</f>
        <v>SSH-NAP</v>
      </c>
      <c r="M3727" s="102" t="str">
        <f t="shared" si="58"/>
        <v>ADT</v>
      </c>
      <c r="N3727" s="102">
        <f>WEEKDAY([2]!Table1[[#This Row],[Travel Date]],2)</f>
        <v>1</v>
      </c>
      <c r="P3727" s="102">
        <v>1</v>
      </c>
    </row>
    <row r="3728" spans="1:16" x14ac:dyDescent="0.25">
      <c r="A3728" s="276" t="s">
        <v>1464</v>
      </c>
      <c r="B3728" s="277" t="s">
        <v>1229</v>
      </c>
      <c r="C3728" s="277" t="s">
        <v>274</v>
      </c>
      <c r="D3728" s="278" t="s">
        <v>152</v>
      </c>
      <c r="E3728" s="102" t="s">
        <v>275</v>
      </c>
      <c r="F3728" s="102" t="s">
        <v>7086</v>
      </c>
      <c r="G3728" s="103"/>
      <c r="H3728" s="103">
        <v>45772</v>
      </c>
      <c r="I3728" s="102" t="s">
        <v>203</v>
      </c>
      <c r="J3728" s="102" t="s">
        <v>2</v>
      </c>
      <c r="K3728" s="102" t="s">
        <v>1</v>
      </c>
      <c r="L3728" s="102" t="str">
        <f>[2]!Table1[[#This Row],[Orgn]]&amp;"-"&amp;[2]!Table1[[#This Row],[Dest]]</f>
        <v>SSH-NAP</v>
      </c>
      <c r="M3728" s="102" t="str">
        <f t="shared" si="58"/>
        <v>ADT</v>
      </c>
      <c r="N3728" s="102">
        <f>WEEKDAY([2]!Table1[[#This Row],[Travel Date]],2)</f>
        <v>1</v>
      </c>
      <c r="P3728" s="102">
        <v>1</v>
      </c>
    </row>
    <row r="3729" spans="1:16" x14ac:dyDescent="0.25">
      <c r="A3729" s="276" t="s">
        <v>1464</v>
      </c>
      <c r="B3729" s="277" t="s">
        <v>1460</v>
      </c>
      <c r="C3729" s="277" t="s">
        <v>1075</v>
      </c>
      <c r="D3729" s="278" t="s">
        <v>152</v>
      </c>
      <c r="E3729" s="102" t="s">
        <v>275</v>
      </c>
      <c r="F3729" s="102" t="s">
        <v>7087</v>
      </c>
      <c r="G3729" s="103" t="s">
        <v>7088</v>
      </c>
      <c r="H3729" s="103">
        <v>45772</v>
      </c>
      <c r="I3729" s="102" t="s">
        <v>203</v>
      </c>
      <c r="J3729" s="102" t="s">
        <v>2</v>
      </c>
      <c r="K3729" s="102" t="s">
        <v>1</v>
      </c>
      <c r="L3729" s="102" t="str">
        <f>[2]!Table1[[#This Row],[Orgn]]&amp;"-"&amp;[2]!Table1[[#This Row],[Dest]]</f>
        <v>SSH-NAP</v>
      </c>
      <c r="M3729" s="102" t="str">
        <f t="shared" si="58"/>
        <v>CHD</v>
      </c>
      <c r="N3729" s="102">
        <f>WEEKDAY([2]!Table1[[#This Row],[Travel Date]],2)</f>
        <v>1</v>
      </c>
      <c r="P3729" s="102">
        <v>1</v>
      </c>
    </row>
    <row r="3730" spans="1:16" x14ac:dyDescent="0.25">
      <c r="A3730" s="276" t="s">
        <v>1464</v>
      </c>
      <c r="B3730" s="277" t="s">
        <v>1251</v>
      </c>
      <c r="C3730" s="277" t="s">
        <v>274</v>
      </c>
      <c r="D3730" s="278" t="s">
        <v>152</v>
      </c>
      <c r="E3730" s="102" t="s">
        <v>275</v>
      </c>
      <c r="F3730" s="102" t="s">
        <v>7089</v>
      </c>
      <c r="G3730" s="103"/>
      <c r="H3730" s="103">
        <v>45772</v>
      </c>
      <c r="I3730" s="102" t="s">
        <v>203</v>
      </c>
      <c r="J3730" s="102" t="s">
        <v>2</v>
      </c>
      <c r="K3730" s="102" t="s">
        <v>1</v>
      </c>
      <c r="L3730" s="102" t="str">
        <f>[2]!Table1[[#This Row],[Orgn]]&amp;"-"&amp;[2]!Table1[[#This Row],[Dest]]</f>
        <v>SSH-NAP</v>
      </c>
      <c r="M3730" s="102" t="str">
        <f t="shared" si="58"/>
        <v>ADT</v>
      </c>
      <c r="N3730" s="102">
        <f>WEEKDAY([2]!Table1[[#This Row],[Travel Date]],2)</f>
        <v>1</v>
      </c>
      <c r="P3730" s="102">
        <v>1</v>
      </c>
    </row>
    <row r="3731" spans="1:16" x14ac:dyDescent="0.25">
      <c r="A3731" s="276" t="s">
        <v>1319</v>
      </c>
      <c r="B3731" s="277" t="s">
        <v>7080</v>
      </c>
      <c r="C3731" s="277" t="s">
        <v>274</v>
      </c>
      <c r="D3731" s="278" t="s">
        <v>279</v>
      </c>
      <c r="E3731" s="102" t="s">
        <v>275</v>
      </c>
      <c r="F3731" s="102" t="s">
        <v>7090</v>
      </c>
      <c r="G3731" s="103"/>
      <c r="H3731" s="103">
        <v>45772</v>
      </c>
      <c r="I3731" s="102" t="s">
        <v>203</v>
      </c>
      <c r="J3731" s="102" t="s">
        <v>2</v>
      </c>
      <c r="K3731" s="102" t="s">
        <v>1</v>
      </c>
      <c r="L3731" s="102" t="str">
        <f>[2]!Table1[[#This Row],[Orgn]]&amp;"-"&amp;[2]!Table1[[#This Row],[Dest]]</f>
        <v>SSH-NAP</v>
      </c>
      <c r="M3731" s="102" t="str">
        <f t="shared" si="58"/>
        <v>ADT</v>
      </c>
      <c r="N3731" s="102">
        <f>WEEKDAY([2]!Table1[[#This Row],[Travel Date]],2)</f>
        <v>1</v>
      </c>
      <c r="P3731" s="102">
        <v>1</v>
      </c>
    </row>
    <row r="3732" spans="1:16" x14ac:dyDescent="0.25">
      <c r="A3732" s="276" t="s">
        <v>7091</v>
      </c>
      <c r="B3732" s="277" t="s">
        <v>1515</v>
      </c>
      <c r="C3732" s="277" t="s">
        <v>1087</v>
      </c>
      <c r="D3732" s="278" t="s">
        <v>152</v>
      </c>
      <c r="E3732" s="102" t="s">
        <v>275</v>
      </c>
      <c r="F3732" s="102" t="s">
        <v>7092</v>
      </c>
      <c r="G3732" s="103"/>
      <c r="H3732" s="103">
        <v>45772</v>
      </c>
      <c r="I3732" s="102" t="s">
        <v>203</v>
      </c>
      <c r="J3732" s="102" t="s">
        <v>2</v>
      </c>
      <c r="K3732" s="102" t="s">
        <v>1</v>
      </c>
      <c r="L3732" s="102" t="str">
        <f>[2]!Table1[[#This Row],[Orgn]]&amp;"-"&amp;[2]!Table1[[#This Row],[Dest]]</f>
        <v>SSH-NAP</v>
      </c>
      <c r="M3732" s="102" t="str">
        <f t="shared" si="58"/>
        <v>ADT</v>
      </c>
      <c r="N3732" s="102">
        <f>WEEKDAY([2]!Table1[[#This Row],[Travel Date]],2)</f>
        <v>1</v>
      </c>
      <c r="P3732" s="102">
        <v>1</v>
      </c>
    </row>
    <row r="3733" spans="1:16" x14ac:dyDescent="0.25">
      <c r="A3733" s="276" t="s">
        <v>1280</v>
      </c>
      <c r="B3733" s="277" t="s">
        <v>1853</v>
      </c>
      <c r="C3733" s="277" t="s">
        <v>274</v>
      </c>
      <c r="D3733" s="278" t="s">
        <v>207</v>
      </c>
      <c r="E3733" s="102" t="s">
        <v>275</v>
      </c>
      <c r="F3733" s="102" t="s">
        <v>7093</v>
      </c>
      <c r="G3733" s="103"/>
      <c r="H3733" s="103">
        <v>45772</v>
      </c>
      <c r="I3733" s="102" t="s">
        <v>203</v>
      </c>
      <c r="J3733" s="102" t="s">
        <v>2</v>
      </c>
      <c r="K3733" s="102" t="s">
        <v>1</v>
      </c>
      <c r="L3733" s="102" t="str">
        <f>[2]!Table1[[#This Row],[Orgn]]&amp;"-"&amp;[2]!Table1[[#This Row],[Dest]]</f>
        <v>SSH-NAP</v>
      </c>
      <c r="M3733" s="102" t="str">
        <f t="shared" si="58"/>
        <v>ADT</v>
      </c>
      <c r="N3733" s="102">
        <f>WEEKDAY([2]!Table1[[#This Row],[Travel Date]],2)</f>
        <v>1</v>
      </c>
      <c r="P3733" s="102">
        <v>1</v>
      </c>
    </row>
    <row r="3734" spans="1:16" x14ac:dyDescent="0.25">
      <c r="A3734" s="276" t="s">
        <v>1280</v>
      </c>
      <c r="B3734" s="277" t="s">
        <v>1106</v>
      </c>
      <c r="C3734" s="277" t="s">
        <v>1075</v>
      </c>
      <c r="D3734" s="278" t="s">
        <v>207</v>
      </c>
      <c r="E3734" s="102" t="s">
        <v>275</v>
      </c>
      <c r="F3734" s="102" t="s">
        <v>7094</v>
      </c>
      <c r="G3734" s="103">
        <v>43476</v>
      </c>
      <c r="H3734" s="103">
        <v>45772</v>
      </c>
      <c r="I3734" s="102" t="s">
        <v>203</v>
      </c>
      <c r="J3734" s="102" t="s">
        <v>2</v>
      </c>
      <c r="K3734" s="102" t="s">
        <v>1</v>
      </c>
      <c r="L3734" s="102" t="str">
        <f>[2]!Table1[[#This Row],[Orgn]]&amp;"-"&amp;[2]!Table1[[#This Row],[Dest]]</f>
        <v>SSH-NAP</v>
      </c>
      <c r="M3734" s="102" t="str">
        <f t="shared" si="58"/>
        <v>CHD</v>
      </c>
      <c r="N3734" s="102">
        <f>WEEKDAY([2]!Table1[[#This Row],[Travel Date]],2)</f>
        <v>1</v>
      </c>
      <c r="P3734" s="102">
        <v>1</v>
      </c>
    </row>
    <row r="3735" spans="1:16" x14ac:dyDescent="0.25">
      <c r="A3735" s="276" t="s">
        <v>1280</v>
      </c>
      <c r="B3735" s="277" t="s">
        <v>1166</v>
      </c>
      <c r="C3735" s="277" t="s">
        <v>1075</v>
      </c>
      <c r="D3735" s="278" t="s">
        <v>207</v>
      </c>
      <c r="E3735" s="102" t="s">
        <v>275</v>
      </c>
      <c r="F3735" s="102" t="s">
        <v>7095</v>
      </c>
      <c r="G3735" s="103">
        <v>44762</v>
      </c>
      <c r="H3735" s="103">
        <v>45772</v>
      </c>
      <c r="I3735" s="102" t="s">
        <v>203</v>
      </c>
      <c r="J3735" s="102" t="s">
        <v>2</v>
      </c>
      <c r="K3735" s="102" t="s">
        <v>1</v>
      </c>
      <c r="L3735" s="102" t="str">
        <f>[2]!Table1[[#This Row],[Orgn]]&amp;"-"&amp;[2]!Table1[[#This Row],[Dest]]</f>
        <v>SSH-NAP</v>
      </c>
      <c r="M3735" s="102" t="str">
        <f t="shared" si="58"/>
        <v>CHD</v>
      </c>
      <c r="N3735" s="102">
        <f>WEEKDAY([2]!Table1[[#This Row],[Travel Date]],2)</f>
        <v>1</v>
      </c>
      <c r="P3735" s="102">
        <v>1</v>
      </c>
    </row>
    <row r="3736" spans="1:16" x14ac:dyDescent="0.25">
      <c r="A3736" s="276" t="s">
        <v>7096</v>
      </c>
      <c r="B3736" s="277" t="s">
        <v>1152</v>
      </c>
      <c r="C3736" s="277" t="s">
        <v>1087</v>
      </c>
      <c r="D3736" s="278" t="s">
        <v>207</v>
      </c>
      <c r="E3736" s="102" t="s">
        <v>275</v>
      </c>
      <c r="F3736" s="102" t="s">
        <v>7097</v>
      </c>
      <c r="G3736" s="103"/>
      <c r="H3736" s="103">
        <v>45772</v>
      </c>
      <c r="I3736" s="102" t="s">
        <v>203</v>
      </c>
      <c r="J3736" s="102" t="s">
        <v>2</v>
      </c>
      <c r="K3736" s="102" t="s">
        <v>1</v>
      </c>
      <c r="L3736" s="102" t="str">
        <f>[2]!Table1[[#This Row],[Orgn]]&amp;"-"&amp;[2]!Table1[[#This Row],[Dest]]</f>
        <v>SSH-NAP</v>
      </c>
      <c r="M3736" s="102" t="str">
        <f t="shared" si="58"/>
        <v>ADT</v>
      </c>
      <c r="N3736" s="102">
        <f>WEEKDAY([2]!Table1[[#This Row],[Travel Date]],2)</f>
        <v>1</v>
      </c>
      <c r="P3736" s="102">
        <v>1</v>
      </c>
    </row>
    <row r="3737" spans="1:16" x14ac:dyDescent="0.25">
      <c r="A3737" s="276" t="s">
        <v>7098</v>
      </c>
      <c r="B3737" s="277" t="s">
        <v>1240</v>
      </c>
      <c r="C3737" s="277" t="s">
        <v>274</v>
      </c>
      <c r="D3737" s="278" t="s">
        <v>316</v>
      </c>
      <c r="E3737" s="102" t="s">
        <v>275</v>
      </c>
      <c r="F3737" s="102" t="s">
        <v>7099</v>
      </c>
      <c r="G3737" s="103"/>
      <c r="H3737" s="103">
        <v>45772</v>
      </c>
      <c r="I3737" s="102" t="s">
        <v>203</v>
      </c>
      <c r="J3737" s="102" t="s">
        <v>2</v>
      </c>
      <c r="K3737" s="102" t="s">
        <v>1</v>
      </c>
      <c r="L3737" s="102" t="str">
        <f>[2]!Table1[[#This Row],[Orgn]]&amp;"-"&amp;[2]!Table1[[#This Row],[Dest]]</f>
        <v>SSH-NAP</v>
      </c>
      <c r="M3737" s="102" t="str">
        <f t="shared" si="58"/>
        <v>ADT</v>
      </c>
      <c r="N3737" s="102">
        <f>WEEKDAY([2]!Table1[[#This Row],[Travel Date]],2)</f>
        <v>1</v>
      </c>
      <c r="P3737" s="102">
        <v>1</v>
      </c>
    </row>
    <row r="3738" spans="1:16" x14ac:dyDescent="0.25">
      <c r="A3738" s="276" t="s">
        <v>7100</v>
      </c>
      <c r="B3738" s="277" t="s">
        <v>1320</v>
      </c>
      <c r="C3738" s="277" t="s">
        <v>1087</v>
      </c>
      <c r="D3738" s="278" t="s">
        <v>316</v>
      </c>
      <c r="E3738" s="102" t="s">
        <v>275</v>
      </c>
      <c r="F3738" s="102" t="s">
        <v>7101</v>
      </c>
      <c r="G3738" s="103"/>
      <c r="H3738" s="103">
        <v>45772</v>
      </c>
      <c r="I3738" s="102" t="s">
        <v>203</v>
      </c>
      <c r="J3738" s="102" t="s">
        <v>2</v>
      </c>
      <c r="K3738" s="102" t="s">
        <v>1</v>
      </c>
      <c r="L3738" s="102" t="str">
        <f>[2]!Table1[[#This Row],[Orgn]]&amp;"-"&amp;[2]!Table1[[#This Row],[Dest]]</f>
        <v>SSH-NAP</v>
      </c>
      <c r="M3738" s="102" t="str">
        <f t="shared" si="58"/>
        <v>ADT</v>
      </c>
      <c r="N3738" s="102">
        <f>WEEKDAY([2]!Table1[[#This Row],[Travel Date]],2)</f>
        <v>1</v>
      </c>
      <c r="P3738" s="102">
        <v>1</v>
      </c>
    </row>
    <row r="3739" spans="1:16" x14ac:dyDescent="0.25">
      <c r="A3739" s="276" t="s">
        <v>7102</v>
      </c>
      <c r="B3739" s="277" t="s">
        <v>7103</v>
      </c>
      <c r="C3739" s="277" t="s">
        <v>274</v>
      </c>
      <c r="D3739" s="278" t="s">
        <v>316</v>
      </c>
      <c r="E3739" s="102" t="s">
        <v>275</v>
      </c>
      <c r="F3739" s="102" t="s">
        <v>7104</v>
      </c>
      <c r="G3739" s="103"/>
      <c r="H3739" s="103">
        <v>45772</v>
      </c>
      <c r="I3739" s="102" t="s">
        <v>203</v>
      </c>
      <c r="J3739" s="102" t="s">
        <v>2</v>
      </c>
      <c r="K3739" s="102" t="s">
        <v>1</v>
      </c>
      <c r="L3739" s="102" t="str">
        <f>[2]!Table1[[#This Row],[Orgn]]&amp;"-"&amp;[2]!Table1[[#This Row],[Dest]]</f>
        <v>SSH-NAP</v>
      </c>
      <c r="M3739" s="102" t="str">
        <f t="shared" si="58"/>
        <v>ADT</v>
      </c>
      <c r="N3739" s="102">
        <f>WEEKDAY([2]!Table1[[#This Row],[Travel Date]],2)</f>
        <v>1</v>
      </c>
      <c r="P3739" s="102">
        <v>1</v>
      </c>
    </row>
    <row r="3740" spans="1:16" x14ac:dyDescent="0.25">
      <c r="A3740" s="276" t="s">
        <v>7102</v>
      </c>
      <c r="B3740" s="277" t="s">
        <v>7105</v>
      </c>
      <c r="C3740" s="277" t="s">
        <v>1087</v>
      </c>
      <c r="D3740" s="278" t="s">
        <v>316</v>
      </c>
      <c r="E3740" s="102" t="s">
        <v>275</v>
      </c>
      <c r="F3740" s="102" t="s">
        <v>7106</v>
      </c>
      <c r="G3740" s="103"/>
      <c r="H3740" s="103">
        <v>45772</v>
      </c>
      <c r="I3740" s="102" t="s">
        <v>203</v>
      </c>
      <c r="J3740" s="102" t="s">
        <v>2</v>
      </c>
      <c r="K3740" s="102" t="s">
        <v>1</v>
      </c>
      <c r="L3740" s="102" t="str">
        <f>[2]!Table1[[#This Row],[Orgn]]&amp;"-"&amp;[2]!Table1[[#This Row],[Dest]]</f>
        <v>SSH-NAP</v>
      </c>
      <c r="M3740" s="102" t="str">
        <f t="shared" si="58"/>
        <v>ADT</v>
      </c>
      <c r="N3740" s="102">
        <f>WEEKDAY([2]!Table1[[#This Row],[Travel Date]],2)</f>
        <v>1</v>
      </c>
      <c r="P3740" s="102">
        <v>1</v>
      </c>
    </row>
    <row r="3741" spans="1:16" x14ac:dyDescent="0.25">
      <c r="A3741" s="276" t="s">
        <v>7107</v>
      </c>
      <c r="B3741" s="277" t="s">
        <v>7108</v>
      </c>
      <c r="C3741" s="277" t="s">
        <v>1087</v>
      </c>
      <c r="D3741" s="278" t="s">
        <v>316</v>
      </c>
      <c r="E3741" s="102" t="s">
        <v>275</v>
      </c>
      <c r="F3741" s="102" t="s">
        <v>7109</v>
      </c>
      <c r="G3741" s="103"/>
      <c r="H3741" s="103">
        <v>45772</v>
      </c>
      <c r="I3741" s="102" t="s">
        <v>203</v>
      </c>
      <c r="J3741" s="102" t="s">
        <v>2</v>
      </c>
      <c r="K3741" s="102" t="s">
        <v>1</v>
      </c>
      <c r="L3741" s="102" t="str">
        <f>[2]!Table1[[#This Row],[Orgn]]&amp;"-"&amp;[2]!Table1[[#This Row],[Dest]]</f>
        <v>SSH-NAP</v>
      </c>
      <c r="M3741" s="102" t="str">
        <f t="shared" si="58"/>
        <v>ADT</v>
      </c>
      <c r="N3741" s="102">
        <f>WEEKDAY([2]!Table1[[#This Row],[Travel Date]],2)</f>
        <v>1</v>
      </c>
      <c r="P3741" s="102">
        <v>1</v>
      </c>
    </row>
    <row r="3742" spans="1:16" x14ac:dyDescent="0.25">
      <c r="A3742" s="276" t="s">
        <v>7107</v>
      </c>
      <c r="B3742" s="277" t="s">
        <v>7110</v>
      </c>
      <c r="C3742" s="277" t="s">
        <v>1087</v>
      </c>
      <c r="D3742" s="278" t="s">
        <v>316</v>
      </c>
      <c r="E3742" s="102" t="s">
        <v>275</v>
      </c>
      <c r="F3742" s="102" t="s">
        <v>7111</v>
      </c>
      <c r="G3742" s="103"/>
      <c r="H3742" s="103">
        <v>45772</v>
      </c>
      <c r="I3742" s="102" t="s">
        <v>203</v>
      </c>
      <c r="J3742" s="102" t="s">
        <v>2</v>
      </c>
      <c r="K3742" s="102" t="s">
        <v>1</v>
      </c>
      <c r="L3742" s="102" t="str">
        <f>[2]!Table1[[#This Row],[Orgn]]&amp;"-"&amp;[2]!Table1[[#This Row],[Dest]]</f>
        <v>SSH-NAP</v>
      </c>
      <c r="M3742" s="102" t="str">
        <f t="shared" si="58"/>
        <v>ADT</v>
      </c>
      <c r="N3742" s="102">
        <f>WEEKDAY([2]!Table1[[#This Row],[Travel Date]],2)</f>
        <v>1</v>
      </c>
      <c r="P3742" s="102">
        <v>1</v>
      </c>
    </row>
    <row r="3743" spans="1:16" x14ac:dyDescent="0.25">
      <c r="A3743" s="276" t="s">
        <v>7112</v>
      </c>
      <c r="B3743" s="277" t="s">
        <v>1297</v>
      </c>
      <c r="C3743" s="277" t="s">
        <v>1115</v>
      </c>
      <c r="D3743" s="278" t="s">
        <v>280</v>
      </c>
      <c r="E3743" s="102" t="s">
        <v>275</v>
      </c>
      <c r="F3743" s="102" t="s">
        <v>7113</v>
      </c>
      <c r="G3743" s="103"/>
      <c r="H3743" s="103">
        <v>45772</v>
      </c>
      <c r="I3743" s="102" t="s">
        <v>203</v>
      </c>
      <c r="J3743" s="102" t="s">
        <v>2</v>
      </c>
      <c r="K3743" s="102" t="s">
        <v>1</v>
      </c>
      <c r="L3743" s="102" t="str">
        <f>[2]!Table1[[#This Row],[Orgn]]&amp;"-"&amp;[2]!Table1[[#This Row],[Dest]]</f>
        <v>SSH-NAP</v>
      </c>
      <c r="M3743" s="102" t="str">
        <f t="shared" si="58"/>
        <v>ADT</v>
      </c>
      <c r="N3743" s="102">
        <f>WEEKDAY([2]!Table1[[#This Row],[Travel Date]],2)</f>
        <v>1</v>
      </c>
      <c r="P3743" s="102">
        <v>1</v>
      </c>
    </row>
    <row r="3744" spans="1:16" x14ac:dyDescent="0.25">
      <c r="A3744" s="276" t="s">
        <v>7114</v>
      </c>
      <c r="B3744" s="277" t="s">
        <v>7115</v>
      </c>
      <c r="C3744" s="277" t="s">
        <v>1075</v>
      </c>
      <c r="D3744" s="278" t="s">
        <v>301</v>
      </c>
      <c r="E3744" s="102" t="s">
        <v>275</v>
      </c>
      <c r="F3744" s="102" t="s">
        <v>7116</v>
      </c>
      <c r="G3744" s="103" t="s">
        <v>7117</v>
      </c>
      <c r="H3744" s="103">
        <v>45772</v>
      </c>
      <c r="I3744" s="102" t="s">
        <v>203</v>
      </c>
      <c r="J3744" s="102" t="s">
        <v>2</v>
      </c>
      <c r="K3744" s="102" t="s">
        <v>1</v>
      </c>
      <c r="L3744" s="102" t="str">
        <f>[2]!Table1[[#This Row],[Orgn]]&amp;"-"&amp;[2]!Table1[[#This Row],[Dest]]</f>
        <v>SSH-NAP</v>
      </c>
      <c r="M3744" s="102" t="str">
        <f t="shared" si="58"/>
        <v>CHD</v>
      </c>
      <c r="N3744" s="102">
        <f>WEEKDAY([2]!Table1[[#This Row],[Travel Date]],2)</f>
        <v>1</v>
      </c>
      <c r="P3744" s="102">
        <v>1</v>
      </c>
    </row>
    <row r="3745" spans="1:16" x14ac:dyDescent="0.25">
      <c r="A3745" s="276" t="s">
        <v>7118</v>
      </c>
      <c r="B3745" s="277" t="s">
        <v>2045</v>
      </c>
      <c r="C3745" s="277" t="s">
        <v>1087</v>
      </c>
      <c r="D3745" s="278" t="s">
        <v>316</v>
      </c>
      <c r="E3745" s="102" t="s">
        <v>275</v>
      </c>
      <c r="F3745" s="102" t="s">
        <v>7119</v>
      </c>
      <c r="G3745" s="103"/>
      <c r="H3745" s="103">
        <v>45772</v>
      </c>
      <c r="I3745" s="102" t="s">
        <v>203</v>
      </c>
      <c r="J3745" s="102" t="s">
        <v>2</v>
      </c>
      <c r="K3745" s="102" t="s">
        <v>1</v>
      </c>
      <c r="L3745" s="102" t="str">
        <f>[2]!Table1[[#This Row],[Orgn]]&amp;"-"&amp;[2]!Table1[[#This Row],[Dest]]</f>
        <v>SSH-NAP</v>
      </c>
      <c r="M3745" s="102" t="str">
        <f t="shared" si="58"/>
        <v>ADT</v>
      </c>
      <c r="N3745" s="102">
        <f>WEEKDAY([2]!Table1[[#This Row],[Travel Date]],2)</f>
        <v>1</v>
      </c>
      <c r="P3745" s="102">
        <v>1</v>
      </c>
    </row>
    <row r="3746" spans="1:16" x14ac:dyDescent="0.25">
      <c r="A3746" s="276" t="s">
        <v>7120</v>
      </c>
      <c r="B3746" s="277" t="s">
        <v>1330</v>
      </c>
      <c r="C3746" s="277" t="s">
        <v>274</v>
      </c>
      <c r="D3746" s="278" t="s">
        <v>316</v>
      </c>
      <c r="E3746" s="102" t="s">
        <v>275</v>
      </c>
      <c r="F3746" s="102" t="s">
        <v>7121</v>
      </c>
      <c r="G3746" s="103"/>
      <c r="H3746" s="103">
        <v>45772</v>
      </c>
      <c r="I3746" s="102" t="s">
        <v>203</v>
      </c>
      <c r="J3746" s="102" t="s">
        <v>2</v>
      </c>
      <c r="K3746" s="102" t="s">
        <v>1</v>
      </c>
      <c r="L3746" s="102" t="str">
        <f>[2]!Table1[[#This Row],[Orgn]]&amp;"-"&amp;[2]!Table1[[#This Row],[Dest]]</f>
        <v>SSH-NAP</v>
      </c>
      <c r="M3746" s="102" t="str">
        <f t="shared" si="58"/>
        <v>ADT</v>
      </c>
      <c r="N3746" s="102">
        <f>WEEKDAY([2]!Table1[[#This Row],[Travel Date]],2)</f>
        <v>1</v>
      </c>
      <c r="P3746" s="102">
        <v>1</v>
      </c>
    </row>
    <row r="3747" spans="1:16" x14ac:dyDescent="0.25">
      <c r="A3747" s="276" t="s">
        <v>1614</v>
      </c>
      <c r="B3747" s="277" t="s">
        <v>7122</v>
      </c>
      <c r="C3747" s="277" t="s">
        <v>277</v>
      </c>
      <c r="D3747" s="278" t="s">
        <v>3131</v>
      </c>
      <c r="E3747" s="102" t="s">
        <v>275</v>
      </c>
      <c r="F3747" s="102" t="s">
        <v>7123</v>
      </c>
      <c r="G3747" s="103"/>
      <c r="H3747" s="103">
        <v>45772</v>
      </c>
      <c r="I3747" s="102" t="s">
        <v>203</v>
      </c>
      <c r="J3747" s="102" t="s">
        <v>2</v>
      </c>
      <c r="K3747" s="102" t="s">
        <v>1</v>
      </c>
      <c r="L3747" s="102" t="str">
        <f>[2]!Table1[[#This Row],[Orgn]]&amp;"-"&amp;[2]!Table1[[#This Row],[Dest]]</f>
        <v>SSH-NAP</v>
      </c>
      <c r="M3747" s="102" t="str">
        <f t="shared" si="58"/>
        <v>ADT</v>
      </c>
      <c r="N3747" s="102">
        <f>WEEKDAY([2]!Table1[[#This Row],[Travel Date]],2)</f>
        <v>1</v>
      </c>
      <c r="P3747" s="102">
        <v>1</v>
      </c>
    </row>
    <row r="3748" spans="1:16" x14ac:dyDescent="0.25">
      <c r="A3748" s="276" t="s">
        <v>1614</v>
      </c>
      <c r="B3748" s="277" t="s">
        <v>1700</v>
      </c>
      <c r="C3748" s="277" t="s">
        <v>277</v>
      </c>
      <c r="D3748" s="278" t="s">
        <v>3131</v>
      </c>
      <c r="E3748" s="102" t="s">
        <v>275</v>
      </c>
      <c r="F3748" s="102" t="s">
        <v>7124</v>
      </c>
      <c r="G3748" s="103"/>
      <c r="H3748" s="103">
        <v>45772</v>
      </c>
      <c r="I3748" s="102" t="s">
        <v>203</v>
      </c>
      <c r="J3748" s="102" t="s">
        <v>2</v>
      </c>
      <c r="K3748" s="102" t="s">
        <v>1</v>
      </c>
      <c r="L3748" s="102" t="str">
        <f>[2]!Table1[[#This Row],[Orgn]]&amp;"-"&amp;[2]!Table1[[#This Row],[Dest]]</f>
        <v>SSH-NAP</v>
      </c>
      <c r="M3748" s="102" t="str">
        <f t="shared" si="58"/>
        <v>ADT</v>
      </c>
      <c r="N3748" s="102">
        <f>WEEKDAY([2]!Table1[[#This Row],[Travel Date]],2)</f>
        <v>1</v>
      </c>
      <c r="P3748" s="102">
        <v>1</v>
      </c>
    </row>
    <row r="3749" spans="1:16" x14ac:dyDescent="0.25">
      <c r="A3749" s="276" t="s">
        <v>7125</v>
      </c>
      <c r="B3749" s="277" t="s">
        <v>1787</v>
      </c>
      <c r="C3749" s="277" t="s">
        <v>1075</v>
      </c>
      <c r="D3749" s="278" t="s">
        <v>316</v>
      </c>
      <c r="E3749" s="102" t="s">
        <v>275</v>
      </c>
      <c r="F3749" s="102" t="s">
        <v>7126</v>
      </c>
      <c r="G3749" s="103">
        <v>44421</v>
      </c>
      <c r="H3749" s="103">
        <v>45772</v>
      </c>
      <c r="I3749" s="102" t="s">
        <v>203</v>
      </c>
      <c r="J3749" s="102" t="s">
        <v>2</v>
      </c>
      <c r="K3749" s="102" t="s">
        <v>1</v>
      </c>
      <c r="L3749" s="102" t="str">
        <f>[2]!Table1[[#This Row],[Orgn]]&amp;"-"&amp;[2]!Table1[[#This Row],[Dest]]</f>
        <v>SSH-NAP</v>
      </c>
      <c r="M3749" s="102" t="str">
        <f t="shared" si="58"/>
        <v>CHD</v>
      </c>
      <c r="N3749" s="102">
        <f>WEEKDAY([2]!Table1[[#This Row],[Travel Date]],2)</f>
        <v>1</v>
      </c>
      <c r="P3749" s="102">
        <v>1</v>
      </c>
    </row>
    <row r="3750" spans="1:16" x14ac:dyDescent="0.25">
      <c r="A3750" s="276" t="s">
        <v>7125</v>
      </c>
      <c r="B3750" s="277" t="s">
        <v>1210</v>
      </c>
      <c r="C3750" s="277" t="s">
        <v>274</v>
      </c>
      <c r="D3750" s="278" t="s">
        <v>316</v>
      </c>
      <c r="E3750" s="102" t="s">
        <v>275</v>
      </c>
      <c r="F3750" s="102" t="s">
        <v>7127</v>
      </c>
      <c r="G3750" s="103"/>
      <c r="H3750" s="103">
        <v>45772</v>
      </c>
      <c r="I3750" s="102" t="s">
        <v>203</v>
      </c>
      <c r="J3750" s="102" t="s">
        <v>2</v>
      </c>
      <c r="K3750" s="102" t="s">
        <v>1</v>
      </c>
      <c r="L3750" s="102" t="str">
        <f>[2]!Table1[[#This Row],[Orgn]]&amp;"-"&amp;[2]!Table1[[#This Row],[Dest]]</f>
        <v>SSH-NAP</v>
      </c>
      <c r="M3750" s="102" t="str">
        <f t="shared" si="58"/>
        <v>ADT</v>
      </c>
      <c r="N3750" s="102">
        <f>WEEKDAY([2]!Table1[[#This Row],[Travel Date]],2)</f>
        <v>1</v>
      </c>
      <c r="P3750" s="102">
        <v>1</v>
      </c>
    </row>
    <row r="3751" spans="1:16" x14ac:dyDescent="0.25">
      <c r="A3751" s="276" t="s">
        <v>1503</v>
      </c>
      <c r="B3751" s="277" t="s">
        <v>1237</v>
      </c>
      <c r="C3751" s="277" t="s">
        <v>1087</v>
      </c>
      <c r="D3751" s="278" t="s">
        <v>207</v>
      </c>
      <c r="E3751" s="102" t="s">
        <v>275</v>
      </c>
      <c r="F3751" s="102" t="s">
        <v>7128</v>
      </c>
      <c r="G3751" s="103"/>
      <c r="H3751" s="103">
        <v>45772</v>
      </c>
      <c r="I3751" s="102" t="s">
        <v>203</v>
      </c>
      <c r="J3751" s="102" t="s">
        <v>2</v>
      </c>
      <c r="K3751" s="102" t="s">
        <v>1</v>
      </c>
      <c r="L3751" s="102" t="str">
        <f>[2]!Table1[[#This Row],[Orgn]]&amp;"-"&amp;[2]!Table1[[#This Row],[Dest]]</f>
        <v>SSH-NAP</v>
      </c>
      <c r="M3751" s="102" t="str">
        <f t="shared" si="58"/>
        <v>ADT</v>
      </c>
      <c r="N3751" s="102">
        <f>WEEKDAY([2]!Table1[[#This Row],[Travel Date]],2)</f>
        <v>1</v>
      </c>
      <c r="P3751" s="102">
        <v>1</v>
      </c>
    </row>
    <row r="3752" spans="1:16" x14ac:dyDescent="0.25">
      <c r="A3752" s="276" t="s">
        <v>1735</v>
      </c>
      <c r="B3752" s="277" t="s">
        <v>1085</v>
      </c>
      <c r="C3752" s="277" t="s">
        <v>1087</v>
      </c>
      <c r="D3752" s="278" t="s">
        <v>207</v>
      </c>
      <c r="E3752" s="102" t="s">
        <v>275</v>
      </c>
      <c r="F3752" s="102" t="s">
        <v>7129</v>
      </c>
      <c r="G3752" s="103"/>
      <c r="H3752" s="103">
        <v>45772</v>
      </c>
      <c r="I3752" s="102" t="s">
        <v>203</v>
      </c>
      <c r="J3752" s="102" t="s">
        <v>2</v>
      </c>
      <c r="K3752" s="102" t="s">
        <v>1</v>
      </c>
      <c r="L3752" s="102" t="str">
        <f>[2]!Table1[[#This Row],[Orgn]]&amp;"-"&amp;[2]!Table1[[#This Row],[Dest]]</f>
        <v>SSH-NAP</v>
      </c>
      <c r="M3752" s="102" t="str">
        <f t="shared" si="58"/>
        <v>ADT</v>
      </c>
      <c r="N3752" s="102">
        <f>WEEKDAY([2]!Table1[[#This Row],[Travel Date]],2)</f>
        <v>1</v>
      </c>
      <c r="P3752" s="102">
        <v>1</v>
      </c>
    </row>
    <row r="3753" spans="1:16" x14ac:dyDescent="0.25">
      <c r="A3753" s="276" t="s">
        <v>1735</v>
      </c>
      <c r="B3753" s="277" t="s">
        <v>1122</v>
      </c>
      <c r="C3753" s="277" t="s">
        <v>1115</v>
      </c>
      <c r="D3753" s="278" t="s">
        <v>280</v>
      </c>
      <c r="E3753" s="102" t="s">
        <v>275</v>
      </c>
      <c r="F3753" s="102" t="s">
        <v>7130</v>
      </c>
      <c r="G3753" s="103"/>
      <c r="H3753" s="103">
        <v>45772</v>
      </c>
      <c r="I3753" s="102" t="s">
        <v>203</v>
      </c>
      <c r="J3753" s="102" t="s">
        <v>2</v>
      </c>
      <c r="K3753" s="102" t="s">
        <v>1</v>
      </c>
      <c r="L3753" s="102" t="str">
        <f>[2]!Table1[[#This Row],[Orgn]]&amp;"-"&amp;[2]!Table1[[#This Row],[Dest]]</f>
        <v>SSH-NAP</v>
      </c>
      <c r="M3753" s="102" t="str">
        <f t="shared" si="58"/>
        <v>ADT</v>
      </c>
      <c r="N3753" s="102">
        <f>WEEKDAY([2]!Table1[[#This Row],[Travel Date]],2)</f>
        <v>1</v>
      </c>
      <c r="P3753" s="102">
        <v>1</v>
      </c>
    </row>
    <row r="3754" spans="1:16" x14ac:dyDescent="0.25">
      <c r="A3754" s="276" t="s">
        <v>1735</v>
      </c>
      <c r="B3754" s="277" t="s">
        <v>1321</v>
      </c>
      <c r="C3754" s="277" t="s">
        <v>1070</v>
      </c>
      <c r="D3754" s="278" t="s">
        <v>280</v>
      </c>
      <c r="E3754" s="102" t="s">
        <v>275</v>
      </c>
      <c r="F3754" s="102" t="s">
        <v>7131</v>
      </c>
      <c r="G3754" s="103"/>
      <c r="H3754" s="103">
        <v>45772</v>
      </c>
      <c r="I3754" s="102" t="s">
        <v>203</v>
      </c>
      <c r="J3754" s="102" t="s">
        <v>2</v>
      </c>
      <c r="K3754" s="102" t="s">
        <v>1</v>
      </c>
      <c r="L3754" s="102" t="str">
        <f>[2]!Table1[[#This Row],[Orgn]]&amp;"-"&amp;[2]!Table1[[#This Row],[Dest]]</f>
        <v>SSH-NAP</v>
      </c>
      <c r="M3754" s="102" t="str">
        <f t="shared" si="58"/>
        <v>ADT</v>
      </c>
      <c r="N3754" s="102">
        <f>WEEKDAY([2]!Table1[[#This Row],[Travel Date]],2)</f>
        <v>1</v>
      </c>
      <c r="P3754" s="102">
        <v>1</v>
      </c>
    </row>
    <row r="3755" spans="1:16" x14ac:dyDescent="0.25">
      <c r="A3755" s="276" t="s">
        <v>1735</v>
      </c>
      <c r="B3755" s="277" t="s">
        <v>1159</v>
      </c>
      <c r="C3755" s="277" t="s">
        <v>1070</v>
      </c>
      <c r="D3755" s="278" t="s">
        <v>280</v>
      </c>
      <c r="E3755" s="102" t="s">
        <v>275</v>
      </c>
      <c r="F3755" s="102" t="s">
        <v>7132</v>
      </c>
      <c r="G3755" s="103"/>
      <c r="H3755" s="103">
        <v>45772</v>
      </c>
      <c r="I3755" s="102" t="s">
        <v>203</v>
      </c>
      <c r="J3755" s="102" t="s">
        <v>2</v>
      </c>
      <c r="K3755" s="102" t="s">
        <v>1</v>
      </c>
      <c r="L3755" s="102" t="str">
        <f>[2]!Table1[[#This Row],[Orgn]]&amp;"-"&amp;[2]!Table1[[#This Row],[Dest]]</f>
        <v>SSH-NAP</v>
      </c>
      <c r="M3755" s="102" t="str">
        <f t="shared" si="58"/>
        <v>ADT</v>
      </c>
      <c r="N3755" s="102">
        <f>WEEKDAY([2]!Table1[[#This Row],[Travel Date]],2)</f>
        <v>1</v>
      </c>
      <c r="P3755" s="102">
        <v>1</v>
      </c>
    </row>
    <row r="3756" spans="1:16" x14ac:dyDescent="0.25">
      <c r="A3756" s="276" t="s">
        <v>7133</v>
      </c>
      <c r="B3756" s="277" t="s">
        <v>1312</v>
      </c>
      <c r="C3756" s="277" t="s">
        <v>274</v>
      </c>
      <c r="D3756" s="278" t="s">
        <v>301</v>
      </c>
      <c r="E3756" s="102" t="s">
        <v>275</v>
      </c>
      <c r="F3756" s="102" t="s">
        <v>7134</v>
      </c>
      <c r="G3756" s="103"/>
      <c r="H3756" s="103">
        <v>45772</v>
      </c>
      <c r="I3756" s="102" t="s">
        <v>203</v>
      </c>
      <c r="J3756" s="102" t="s">
        <v>2</v>
      </c>
      <c r="K3756" s="102" t="s">
        <v>1</v>
      </c>
      <c r="L3756" s="102" t="str">
        <f>[2]!Table1[[#This Row],[Orgn]]&amp;"-"&amp;[2]!Table1[[#This Row],[Dest]]</f>
        <v>SSH-NAP</v>
      </c>
      <c r="M3756" s="102" t="str">
        <f t="shared" si="58"/>
        <v>ADT</v>
      </c>
      <c r="N3756" s="102">
        <f>WEEKDAY([2]!Table1[[#This Row],[Travel Date]],2)</f>
        <v>1</v>
      </c>
      <c r="P3756" s="102">
        <v>1</v>
      </c>
    </row>
    <row r="3757" spans="1:16" x14ac:dyDescent="0.25">
      <c r="A3757" s="276" t="s">
        <v>7133</v>
      </c>
      <c r="B3757" s="277" t="s">
        <v>1443</v>
      </c>
      <c r="C3757" s="277" t="s">
        <v>1087</v>
      </c>
      <c r="D3757" s="278" t="s">
        <v>301</v>
      </c>
      <c r="E3757" s="102" t="s">
        <v>275</v>
      </c>
      <c r="F3757" s="102" t="s">
        <v>7135</v>
      </c>
      <c r="G3757" s="103"/>
      <c r="H3757" s="103">
        <v>45772</v>
      </c>
      <c r="I3757" s="102" t="s">
        <v>203</v>
      </c>
      <c r="J3757" s="102" t="s">
        <v>2</v>
      </c>
      <c r="K3757" s="102" t="s">
        <v>1</v>
      </c>
      <c r="L3757" s="102" t="str">
        <f>[2]!Table1[[#This Row],[Orgn]]&amp;"-"&amp;[2]!Table1[[#This Row],[Dest]]</f>
        <v>SSH-NAP</v>
      </c>
      <c r="M3757" s="102" t="str">
        <f t="shared" si="58"/>
        <v>ADT</v>
      </c>
      <c r="N3757" s="102">
        <f>WEEKDAY([2]!Table1[[#This Row],[Travel Date]],2)</f>
        <v>1</v>
      </c>
      <c r="P3757" s="102">
        <v>1</v>
      </c>
    </row>
    <row r="3758" spans="1:16" x14ac:dyDescent="0.25">
      <c r="A3758" s="276" t="s">
        <v>7136</v>
      </c>
      <c r="B3758" s="277" t="s">
        <v>1756</v>
      </c>
      <c r="C3758" s="277" t="s">
        <v>1087</v>
      </c>
      <c r="D3758" s="278" t="s">
        <v>301</v>
      </c>
      <c r="E3758" s="102" t="s">
        <v>275</v>
      </c>
      <c r="F3758" s="102" t="s">
        <v>7137</v>
      </c>
      <c r="G3758" s="103"/>
      <c r="H3758" s="103">
        <v>45772</v>
      </c>
      <c r="I3758" s="102" t="s">
        <v>203</v>
      </c>
      <c r="J3758" s="102" t="s">
        <v>2</v>
      </c>
      <c r="K3758" s="102" t="s">
        <v>1</v>
      </c>
      <c r="L3758" s="102" t="str">
        <f>[2]!Table1[[#This Row],[Orgn]]&amp;"-"&amp;[2]!Table1[[#This Row],[Dest]]</f>
        <v>SSH-NAP</v>
      </c>
      <c r="M3758" s="102" t="str">
        <f t="shared" si="58"/>
        <v>ADT</v>
      </c>
      <c r="N3758" s="102">
        <f>WEEKDAY([2]!Table1[[#This Row],[Travel Date]],2)</f>
        <v>1</v>
      </c>
      <c r="P3758" s="102">
        <v>1</v>
      </c>
    </row>
    <row r="3759" spans="1:16" x14ac:dyDescent="0.25">
      <c r="A3759" s="276" t="s">
        <v>7138</v>
      </c>
      <c r="B3759" s="277" t="s">
        <v>2148</v>
      </c>
      <c r="C3759" s="277" t="s">
        <v>1087</v>
      </c>
      <c r="D3759" s="278" t="s">
        <v>207</v>
      </c>
      <c r="E3759" s="102" t="s">
        <v>275</v>
      </c>
      <c r="F3759" s="102" t="s">
        <v>7139</v>
      </c>
      <c r="G3759" s="103"/>
      <c r="H3759" s="103">
        <v>45772</v>
      </c>
      <c r="I3759" s="102" t="s">
        <v>203</v>
      </c>
      <c r="J3759" s="102" t="s">
        <v>2</v>
      </c>
      <c r="K3759" s="102" t="s">
        <v>1</v>
      </c>
      <c r="L3759" s="102" t="str">
        <f>[2]!Table1[[#This Row],[Orgn]]&amp;"-"&amp;[2]!Table1[[#This Row],[Dest]]</f>
        <v>SSH-NAP</v>
      </c>
      <c r="M3759" s="102" t="str">
        <f t="shared" si="58"/>
        <v>ADT</v>
      </c>
      <c r="N3759" s="102">
        <f>WEEKDAY([2]!Table1[[#This Row],[Travel Date]],2)</f>
        <v>1</v>
      </c>
      <c r="P3759" s="102">
        <v>1</v>
      </c>
    </row>
    <row r="3760" spans="1:16" x14ac:dyDescent="0.25">
      <c r="A3760" s="276" t="s">
        <v>1626</v>
      </c>
      <c r="B3760" s="277" t="s">
        <v>1803</v>
      </c>
      <c r="C3760" s="277" t="s">
        <v>1087</v>
      </c>
      <c r="D3760" s="278" t="s">
        <v>301</v>
      </c>
      <c r="E3760" s="102" t="s">
        <v>275</v>
      </c>
      <c r="F3760" s="102" t="s">
        <v>7140</v>
      </c>
      <c r="G3760" s="103"/>
      <c r="H3760" s="103">
        <v>45772</v>
      </c>
      <c r="I3760" s="102" t="s">
        <v>203</v>
      </c>
      <c r="J3760" s="102" t="s">
        <v>2</v>
      </c>
      <c r="K3760" s="102" t="s">
        <v>1</v>
      </c>
      <c r="L3760" s="102" t="str">
        <f>[2]!Table1[[#This Row],[Orgn]]&amp;"-"&amp;[2]!Table1[[#This Row],[Dest]]</f>
        <v>SSH-NAP</v>
      </c>
      <c r="M3760" s="102" t="str">
        <f t="shared" si="58"/>
        <v>ADT</v>
      </c>
      <c r="N3760" s="102">
        <f>WEEKDAY([2]!Table1[[#This Row],[Travel Date]],2)</f>
        <v>1</v>
      </c>
      <c r="P3760" s="102">
        <v>1</v>
      </c>
    </row>
    <row r="3761" spans="1:16" x14ac:dyDescent="0.25">
      <c r="A3761" s="276" t="s">
        <v>1540</v>
      </c>
      <c r="B3761" s="277" t="s">
        <v>7141</v>
      </c>
      <c r="C3761" s="277" t="s">
        <v>1087</v>
      </c>
      <c r="D3761" s="278" t="s">
        <v>301</v>
      </c>
      <c r="E3761" s="102" t="s">
        <v>275</v>
      </c>
      <c r="F3761" s="102" t="s">
        <v>7142</v>
      </c>
      <c r="G3761" s="103"/>
      <c r="H3761" s="103">
        <v>45772</v>
      </c>
      <c r="I3761" s="102" t="s">
        <v>203</v>
      </c>
      <c r="J3761" s="102" t="s">
        <v>2</v>
      </c>
      <c r="K3761" s="102" t="s">
        <v>1</v>
      </c>
      <c r="L3761" s="102" t="str">
        <f>[2]!Table1[[#This Row],[Orgn]]&amp;"-"&amp;[2]!Table1[[#This Row],[Dest]]</f>
        <v>SSH-NAP</v>
      </c>
      <c r="M3761" s="102" t="str">
        <f t="shared" si="58"/>
        <v>ADT</v>
      </c>
      <c r="N3761" s="102">
        <f>WEEKDAY([2]!Table1[[#This Row],[Travel Date]],2)</f>
        <v>1</v>
      </c>
      <c r="P3761" s="102">
        <v>1</v>
      </c>
    </row>
    <row r="3762" spans="1:16" x14ac:dyDescent="0.25">
      <c r="A3762" s="276" t="s">
        <v>7143</v>
      </c>
      <c r="B3762" s="277" t="s">
        <v>1218</v>
      </c>
      <c r="C3762" s="277" t="s">
        <v>1087</v>
      </c>
      <c r="D3762" s="278" t="s">
        <v>303</v>
      </c>
      <c r="E3762" s="102" t="s">
        <v>275</v>
      </c>
      <c r="F3762" s="102" t="s">
        <v>7144</v>
      </c>
      <c r="G3762" s="103"/>
      <c r="H3762" s="103">
        <v>45772</v>
      </c>
      <c r="I3762" s="102" t="s">
        <v>203</v>
      </c>
      <c r="J3762" s="102" t="s">
        <v>2</v>
      </c>
      <c r="K3762" s="102" t="s">
        <v>1</v>
      </c>
      <c r="L3762" s="102" t="str">
        <f>[2]!Table1[[#This Row],[Orgn]]&amp;"-"&amp;[2]!Table1[[#This Row],[Dest]]</f>
        <v>SSH-NAP</v>
      </c>
      <c r="M3762" s="102" t="str">
        <f t="shared" si="58"/>
        <v>ADT</v>
      </c>
      <c r="N3762" s="102">
        <f>WEEKDAY([2]!Table1[[#This Row],[Travel Date]],2)</f>
        <v>1</v>
      </c>
      <c r="P3762" s="102">
        <v>1</v>
      </c>
    </row>
    <row r="3763" spans="1:16" x14ac:dyDescent="0.25">
      <c r="A3763" s="276" t="s">
        <v>7145</v>
      </c>
      <c r="B3763" s="277" t="s">
        <v>2046</v>
      </c>
      <c r="C3763" s="277" t="s">
        <v>1087</v>
      </c>
      <c r="D3763" s="278" t="s">
        <v>316</v>
      </c>
      <c r="E3763" s="102" t="s">
        <v>275</v>
      </c>
      <c r="F3763" s="102" t="s">
        <v>7146</v>
      </c>
      <c r="G3763" s="103"/>
      <c r="H3763" s="103">
        <v>45772</v>
      </c>
      <c r="I3763" s="102" t="s">
        <v>203</v>
      </c>
      <c r="J3763" s="102" t="s">
        <v>2</v>
      </c>
      <c r="K3763" s="102" t="s">
        <v>1</v>
      </c>
      <c r="L3763" s="102" t="str">
        <f>[2]!Table1[[#This Row],[Orgn]]&amp;"-"&amp;[2]!Table1[[#This Row],[Dest]]</f>
        <v>SSH-NAP</v>
      </c>
      <c r="M3763" s="102" t="str">
        <f t="shared" si="58"/>
        <v>ADT</v>
      </c>
      <c r="N3763" s="102">
        <f>WEEKDAY([2]!Table1[[#This Row],[Travel Date]],2)</f>
        <v>1</v>
      </c>
      <c r="P3763" s="102">
        <v>1</v>
      </c>
    </row>
    <row r="3764" spans="1:16" x14ac:dyDescent="0.25">
      <c r="A3764" s="276" t="s">
        <v>7147</v>
      </c>
      <c r="B3764" s="277" t="s">
        <v>7148</v>
      </c>
      <c r="C3764" s="277" t="s">
        <v>1087</v>
      </c>
      <c r="D3764" s="278" t="s">
        <v>316</v>
      </c>
      <c r="E3764" s="102" t="s">
        <v>275</v>
      </c>
      <c r="F3764" s="102" t="s">
        <v>7149</v>
      </c>
      <c r="G3764" s="103"/>
      <c r="H3764" s="103">
        <v>45772</v>
      </c>
      <c r="I3764" s="102" t="s">
        <v>203</v>
      </c>
      <c r="J3764" s="102" t="s">
        <v>2</v>
      </c>
      <c r="K3764" s="102" t="s">
        <v>1</v>
      </c>
      <c r="L3764" s="102" t="str">
        <f>[2]!Table1[[#This Row],[Orgn]]&amp;"-"&amp;[2]!Table1[[#This Row],[Dest]]</f>
        <v>SSH-NAP</v>
      </c>
      <c r="M3764" s="102" t="str">
        <f t="shared" si="58"/>
        <v>ADT</v>
      </c>
      <c r="N3764" s="102">
        <f>WEEKDAY([2]!Table1[[#This Row],[Travel Date]],2)</f>
        <v>1</v>
      </c>
      <c r="P3764" s="102">
        <v>1</v>
      </c>
    </row>
    <row r="3765" spans="1:16" x14ac:dyDescent="0.25">
      <c r="A3765" s="276" t="s">
        <v>7150</v>
      </c>
      <c r="B3765" s="277" t="s">
        <v>1512</v>
      </c>
      <c r="C3765" s="277" t="s">
        <v>1087</v>
      </c>
      <c r="D3765" s="278" t="s">
        <v>301</v>
      </c>
      <c r="E3765" s="102" t="s">
        <v>275</v>
      </c>
      <c r="F3765" s="102" t="s">
        <v>7151</v>
      </c>
      <c r="G3765" s="103"/>
      <c r="H3765" s="103">
        <v>45772</v>
      </c>
      <c r="I3765" s="102" t="s">
        <v>203</v>
      </c>
      <c r="J3765" s="102" t="s">
        <v>2</v>
      </c>
      <c r="K3765" s="102" t="s">
        <v>1</v>
      </c>
      <c r="L3765" s="102" t="str">
        <f>[2]!Table1[[#This Row],[Orgn]]&amp;"-"&amp;[2]!Table1[[#This Row],[Dest]]</f>
        <v>SSH-NAP</v>
      </c>
      <c r="M3765" s="102" t="str">
        <f t="shared" si="58"/>
        <v>ADT</v>
      </c>
      <c r="N3765" s="102">
        <f>WEEKDAY([2]!Table1[[#This Row],[Travel Date]],2)</f>
        <v>1</v>
      </c>
      <c r="P3765" s="102">
        <v>1</v>
      </c>
    </row>
    <row r="3766" spans="1:16" x14ac:dyDescent="0.25">
      <c r="A3766" s="276" t="s">
        <v>7152</v>
      </c>
      <c r="B3766" s="277" t="s">
        <v>7153</v>
      </c>
      <c r="C3766" s="277" t="s">
        <v>1075</v>
      </c>
      <c r="D3766" s="278" t="s">
        <v>316</v>
      </c>
      <c r="E3766" s="102" t="s">
        <v>275</v>
      </c>
      <c r="F3766" s="102" t="s">
        <v>7154</v>
      </c>
      <c r="G3766" s="103">
        <v>44068</v>
      </c>
      <c r="H3766" s="103">
        <v>45772</v>
      </c>
      <c r="I3766" s="102" t="s">
        <v>203</v>
      </c>
      <c r="J3766" s="102" t="s">
        <v>2</v>
      </c>
      <c r="K3766" s="102" t="s">
        <v>1</v>
      </c>
      <c r="L3766" s="102" t="str">
        <f>[2]!Table1[[#This Row],[Orgn]]&amp;"-"&amp;[2]!Table1[[#This Row],[Dest]]</f>
        <v>SSH-NAP</v>
      </c>
      <c r="M3766" s="102" t="str">
        <f t="shared" si="58"/>
        <v>CHD</v>
      </c>
      <c r="N3766" s="102">
        <f>WEEKDAY([2]!Table1[[#This Row],[Travel Date]],2)</f>
        <v>1</v>
      </c>
      <c r="P3766" s="102">
        <v>1</v>
      </c>
    </row>
    <row r="3767" spans="1:16" x14ac:dyDescent="0.25">
      <c r="A3767" s="276" t="s">
        <v>7152</v>
      </c>
      <c r="B3767" s="277" t="s">
        <v>1769</v>
      </c>
      <c r="C3767" s="277" t="s">
        <v>1075</v>
      </c>
      <c r="D3767" s="278" t="s">
        <v>316</v>
      </c>
      <c r="E3767" s="102" t="s">
        <v>275</v>
      </c>
      <c r="F3767" s="102" t="s">
        <v>7155</v>
      </c>
      <c r="G3767" s="103">
        <v>44710</v>
      </c>
      <c r="H3767" s="103">
        <v>45772</v>
      </c>
      <c r="I3767" s="102" t="s">
        <v>203</v>
      </c>
      <c r="J3767" s="102" t="s">
        <v>2</v>
      </c>
      <c r="K3767" s="102" t="s">
        <v>1</v>
      </c>
      <c r="L3767" s="102" t="str">
        <f>[2]!Table1[[#This Row],[Orgn]]&amp;"-"&amp;[2]!Table1[[#This Row],[Dest]]</f>
        <v>SSH-NAP</v>
      </c>
      <c r="M3767" s="102" t="str">
        <f t="shared" si="58"/>
        <v>CHD</v>
      </c>
      <c r="N3767" s="102">
        <f>WEEKDAY([2]!Table1[[#This Row],[Travel Date]],2)</f>
        <v>1</v>
      </c>
      <c r="P3767" s="102">
        <v>1</v>
      </c>
    </row>
    <row r="3768" spans="1:16" x14ac:dyDescent="0.25">
      <c r="A3768" s="276" t="s">
        <v>7152</v>
      </c>
      <c r="B3768" s="277" t="s">
        <v>1367</v>
      </c>
      <c r="C3768" s="277" t="s">
        <v>274</v>
      </c>
      <c r="D3768" s="278" t="s">
        <v>316</v>
      </c>
      <c r="E3768" s="102" t="s">
        <v>275</v>
      </c>
      <c r="F3768" s="102" t="s">
        <v>7156</v>
      </c>
      <c r="G3768" s="103"/>
      <c r="H3768" s="103">
        <v>45772</v>
      </c>
      <c r="I3768" s="102" t="s">
        <v>203</v>
      </c>
      <c r="J3768" s="102" t="s">
        <v>2</v>
      </c>
      <c r="K3768" s="102" t="s">
        <v>1</v>
      </c>
      <c r="L3768" s="102" t="str">
        <f>[2]!Table1[[#This Row],[Orgn]]&amp;"-"&amp;[2]!Table1[[#This Row],[Dest]]</f>
        <v>SSH-NAP</v>
      </c>
      <c r="M3768" s="102" t="str">
        <f t="shared" si="58"/>
        <v>ADT</v>
      </c>
      <c r="N3768" s="102">
        <f>WEEKDAY([2]!Table1[[#This Row],[Travel Date]],2)</f>
        <v>1</v>
      </c>
      <c r="P3768" s="102">
        <v>1</v>
      </c>
    </row>
    <row r="3769" spans="1:16" x14ac:dyDescent="0.25">
      <c r="A3769" s="276" t="s">
        <v>7157</v>
      </c>
      <c r="B3769" s="277" t="s">
        <v>7158</v>
      </c>
      <c r="C3769" s="277" t="s">
        <v>277</v>
      </c>
      <c r="D3769" s="278" t="s">
        <v>279</v>
      </c>
      <c r="E3769" s="102" t="s">
        <v>275</v>
      </c>
      <c r="F3769" s="102" t="s">
        <v>7159</v>
      </c>
      <c r="G3769" s="103"/>
      <c r="H3769" s="103">
        <v>45772</v>
      </c>
      <c r="I3769" s="102" t="s">
        <v>203</v>
      </c>
      <c r="J3769" s="102" t="s">
        <v>2</v>
      </c>
      <c r="K3769" s="102" t="s">
        <v>1</v>
      </c>
      <c r="L3769" s="102" t="str">
        <f>[2]!Table1[[#This Row],[Orgn]]&amp;"-"&amp;[2]!Table1[[#This Row],[Dest]]</f>
        <v>SSH-NAP</v>
      </c>
      <c r="M3769" s="102" t="str">
        <f t="shared" si="58"/>
        <v>ADT</v>
      </c>
      <c r="N3769" s="102">
        <f>WEEKDAY([2]!Table1[[#This Row],[Travel Date]],2)</f>
        <v>1</v>
      </c>
      <c r="P3769" s="102">
        <v>1</v>
      </c>
    </row>
    <row r="3770" spans="1:16" x14ac:dyDescent="0.25">
      <c r="A3770" s="276" t="s">
        <v>7160</v>
      </c>
      <c r="B3770" s="277" t="s">
        <v>1110</v>
      </c>
      <c r="C3770" s="277" t="s">
        <v>274</v>
      </c>
      <c r="D3770" s="278" t="s">
        <v>152</v>
      </c>
      <c r="E3770" s="102" t="s">
        <v>275</v>
      </c>
      <c r="F3770" s="102" t="s">
        <v>7161</v>
      </c>
      <c r="G3770" s="103"/>
      <c r="H3770" s="103">
        <v>45772</v>
      </c>
      <c r="I3770" s="102" t="s">
        <v>203</v>
      </c>
      <c r="J3770" s="102" t="s">
        <v>2</v>
      </c>
      <c r="K3770" s="102" t="s">
        <v>1</v>
      </c>
      <c r="L3770" s="102" t="str">
        <f>[2]!Table1[[#This Row],[Orgn]]&amp;"-"&amp;[2]!Table1[[#This Row],[Dest]]</f>
        <v>SSH-NAP</v>
      </c>
      <c r="M3770" s="102" t="str">
        <f t="shared" si="58"/>
        <v>ADT</v>
      </c>
      <c r="N3770" s="102">
        <f>WEEKDAY([2]!Table1[[#This Row],[Travel Date]],2)</f>
        <v>1</v>
      </c>
      <c r="P3770" s="102">
        <v>1</v>
      </c>
    </row>
    <row r="3771" spans="1:16" x14ac:dyDescent="0.25">
      <c r="A3771" s="276" t="s">
        <v>1576</v>
      </c>
      <c r="B3771" s="277" t="s">
        <v>1704</v>
      </c>
      <c r="C3771" s="277" t="s">
        <v>277</v>
      </c>
      <c r="D3771" s="278" t="s">
        <v>1233</v>
      </c>
      <c r="E3771" s="102" t="s">
        <v>275</v>
      </c>
      <c r="F3771" s="102" t="s">
        <v>7162</v>
      </c>
      <c r="G3771" s="103"/>
      <c r="H3771" s="103">
        <v>45772</v>
      </c>
      <c r="I3771" s="102" t="s">
        <v>203</v>
      </c>
      <c r="J3771" s="102" t="s">
        <v>2</v>
      </c>
      <c r="K3771" s="102" t="s">
        <v>1</v>
      </c>
      <c r="L3771" s="102" t="str">
        <f>[2]!Table1[[#This Row],[Orgn]]&amp;"-"&amp;[2]!Table1[[#This Row],[Dest]]</f>
        <v>SSH-NAP</v>
      </c>
      <c r="M3771" s="102" t="str">
        <f t="shared" si="58"/>
        <v>ADT</v>
      </c>
      <c r="N3771" s="102">
        <f>WEEKDAY([2]!Table1[[#This Row],[Travel Date]],2)</f>
        <v>1</v>
      </c>
      <c r="P3771" s="102">
        <v>1</v>
      </c>
    </row>
    <row r="3772" spans="1:16" x14ac:dyDescent="0.25">
      <c r="A3772" s="276" t="s">
        <v>1542</v>
      </c>
      <c r="B3772" s="277" t="s">
        <v>1172</v>
      </c>
      <c r="C3772" s="277" t="s">
        <v>1087</v>
      </c>
      <c r="D3772" s="278" t="s">
        <v>207</v>
      </c>
      <c r="E3772" s="102" t="s">
        <v>275</v>
      </c>
      <c r="F3772" s="102" t="s">
        <v>7163</v>
      </c>
      <c r="G3772" s="103"/>
      <c r="H3772" s="103">
        <v>45772</v>
      </c>
      <c r="I3772" s="102" t="s">
        <v>203</v>
      </c>
      <c r="J3772" s="102" t="s">
        <v>2</v>
      </c>
      <c r="K3772" s="102" t="s">
        <v>1</v>
      </c>
      <c r="L3772" s="102" t="str">
        <f>[2]!Table1[[#This Row],[Orgn]]&amp;"-"&amp;[2]!Table1[[#This Row],[Dest]]</f>
        <v>SSH-NAP</v>
      </c>
      <c r="M3772" s="102" t="str">
        <f t="shared" si="58"/>
        <v>ADT</v>
      </c>
      <c r="N3772" s="102">
        <f>WEEKDAY([2]!Table1[[#This Row],[Travel Date]],2)</f>
        <v>1</v>
      </c>
      <c r="P3772" s="102">
        <v>1</v>
      </c>
    </row>
    <row r="3773" spans="1:16" x14ac:dyDescent="0.25">
      <c r="A3773" s="276" t="s">
        <v>1602</v>
      </c>
      <c r="B3773" s="277" t="s">
        <v>1452</v>
      </c>
      <c r="C3773" s="277" t="s">
        <v>1087</v>
      </c>
      <c r="D3773" s="278" t="s">
        <v>301</v>
      </c>
      <c r="E3773" s="102" t="s">
        <v>275</v>
      </c>
      <c r="F3773" s="102" t="s">
        <v>7164</v>
      </c>
      <c r="G3773" s="103"/>
      <c r="H3773" s="103">
        <v>45772</v>
      </c>
      <c r="I3773" s="102" t="s">
        <v>203</v>
      </c>
      <c r="J3773" s="102" t="s">
        <v>2</v>
      </c>
      <c r="K3773" s="102" t="s">
        <v>1</v>
      </c>
      <c r="L3773" s="102" t="str">
        <f>[2]!Table1[[#This Row],[Orgn]]&amp;"-"&amp;[2]!Table1[[#This Row],[Dest]]</f>
        <v>SSH-NAP</v>
      </c>
      <c r="M3773" s="102" t="str">
        <f t="shared" si="58"/>
        <v>ADT</v>
      </c>
      <c r="N3773" s="102">
        <f>WEEKDAY([2]!Table1[[#This Row],[Travel Date]],2)</f>
        <v>1</v>
      </c>
      <c r="P3773" s="102">
        <v>1</v>
      </c>
    </row>
    <row r="3774" spans="1:16" x14ac:dyDescent="0.25">
      <c r="A3774" s="276" t="s">
        <v>1472</v>
      </c>
      <c r="B3774" s="277" t="s">
        <v>1782</v>
      </c>
      <c r="C3774" s="277" t="s">
        <v>277</v>
      </c>
      <c r="D3774" s="278" t="s">
        <v>279</v>
      </c>
      <c r="E3774" s="102" t="s">
        <v>275</v>
      </c>
      <c r="F3774" s="102" t="s">
        <v>7165</v>
      </c>
      <c r="G3774" s="103"/>
      <c r="H3774" s="103">
        <v>45772</v>
      </c>
      <c r="I3774" s="102" t="s">
        <v>203</v>
      </c>
      <c r="J3774" s="102" t="s">
        <v>2</v>
      </c>
      <c r="K3774" s="102" t="s">
        <v>1</v>
      </c>
      <c r="L3774" s="102" t="str">
        <f>[2]!Table1[[#This Row],[Orgn]]&amp;"-"&amp;[2]!Table1[[#This Row],[Dest]]</f>
        <v>SSH-NAP</v>
      </c>
      <c r="M3774" s="102" t="str">
        <f t="shared" si="58"/>
        <v>ADT</v>
      </c>
      <c r="N3774" s="102">
        <f>WEEKDAY([2]!Table1[[#This Row],[Travel Date]],2)</f>
        <v>1</v>
      </c>
      <c r="P3774" s="102">
        <v>1</v>
      </c>
    </row>
    <row r="3775" spans="1:16" x14ac:dyDescent="0.25">
      <c r="A3775" s="276" t="s">
        <v>4061</v>
      </c>
      <c r="B3775" s="277" t="s">
        <v>1374</v>
      </c>
      <c r="C3775" s="277" t="s">
        <v>274</v>
      </c>
      <c r="D3775" s="278" t="s">
        <v>301</v>
      </c>
      <c r="E3775" s="102" t="s">
        <v>275</v>
      </c>
      <c r="F3775" s="102" t="s">
        <v>7166</v>
      </c>
      <c r="G3775" s="103"/>
      <c r="H3775" s="103">
        <v>45772</v>
      </c>
      <c r="I3775" s="102" t="s">
        <v>203</v>
      </c>
      <c r="J3775" s="102" t="s">
        <v>2</v>
      </c>
      <c r="K3775" s="102" t="s">
        <v>1</v>
      </c>
      <c r="L3775" s="102" t="str">
        <f>[2]!Table1[[#This Row],[Orgn]]&amp;"-"&amp;[2]!Table1[[#This Row],[Dest]]</f>
        <v>SSH-NAP</v>
      </c>
      <c r="M3775" s="102" t="str">
        <f t="shared" si="58"/>
        <v>ADT</v>
      </c>
      <c r="N3775" s="102">
        <f>WEEKDAY([2]!Table1[[#This Row],[Travel Date]],2)</f>
        <v>1</v>
      </c>
      <c r="P3775" s="102">
        <v>1</v>
      </c>
    </row>
    <row r="3776" spans="1:16" x14ac:dyDescent="0.25">
      <c r="A3776" s="276" t="s">
        <v>7167</v>
      </c>
      <c r="B3776" s="277" t="s">
        <v>1120</v>
      </c>
      <c r="C3776" s="277" t="s">
        <v>277</v>
      </c>
      <c r="D3776" s="278" t="s">
        <v>279</v>
      </c>
      <c r="E3776" s="102" t="s">
        <v>275</v>
      </c>
      <c r="F3776" s="102" t="s">
        <v>7168</v>
      </c>
      <c r="G3776" s="103"/>
      <c r="H3776" s="103">
        <v>45772</v>
      </c>
      <c r="I3776" s="102" t="s">
        <v>203</v>
      </c>
      <c r="J3776" s="102" t="s">
        <v>2</v>
      </c>
      <c r="K3776" s="102" t="s">
        <v>1</v>
      </c>
      <c r="L3776" s="102" t="str">
        <f>[2]!Table1[[#This Row],[Orgn]]&amp;"-"&amp;[2]!Table1[[#This Row],[Dest]]</f>
        <v>SSH-NAP</v>
      </c>
      <c r="M3776" s="102" t="str">
        <f t="shared" si="58"/>
        <v>ADT</v>
      </c>
      <c r="N3776" s="102">
        <f>WEEKDAY([2]!Table1[[#This Row],[Travel Date]],2)</f>
        <v>1</v>
      </c>
      <c r="P3776" s="102">
        <v>1</v>
      </c>
    </row>
    <row r="3777" spans="1:16" x14ac:dyDescent="0.25">
      <c r="A3777" s="276" t="s">
        <v>1358</v>
      </c>
      <c r="B3777" s="277" t="s">
        <v>1242</v>
      </c>
      <c r="C3777" s="277" t="s">
        <v>277</v>
      </c>
      <c r="D3777" s="278" t="s">
        <v>279</v>
      </c>
      <c r="E3777" s="102" t="s">
        <v>275</v>
      </c>
      <c r="F3777" s="102" t="s">
        <v>2176</v>
      </c>
      <c r="G3777" s="103"/>
      <c r="H3777" s="103">
        <v>45772</v>
      </c>
      <c r="I3777" s="102" t="s">
        <v>203</v>
      </c>
      <c r="J3777" s="102" t="s">
        <v>2</v>
      </c>
      <c r="K3777" s="102" t="s">
        <v>1</v>
      </c>
      <c r="L3777" s="102" t="str">
        <f>[2]!Table1[[#This Row],[Orgn]]&amp;"-"&amp;[2]!Table1[[#This Row],[Dest]]</f>
        <v>SSH-NAP</v>
      </c>
      <c r="M3777" s="102" t="str">
        <f t="shared" si="58"/>
        <v>ADT</v>
      </c>
      <c r="N3777" s="102">
        <f>WEEKDAY([2]!Table1[[#This Row],[Travel Date]],2)</f>
        <v>1</v>
      </c>
      <c r="P3777" s="102">
        <v>1</v>
      </c>
    </row>
    <row r="3778" spans="1:16" x14ac:dyDescent="0.25">
      <c r="A3778" s="276" t="s">
        <v>7169</v>
      </c>
      <c r="B3778" s="277" t="s">
        <v>7170</v>
      </c>
      <c r="C3778" s="277" t="s">
        <v>277</v>
      </c>
      <c r="D3778" s="278" t="s">
        <v>3131</v>
      </c>
      <c r="E3778" s="102" t="s">
        <v>275</v>
      </c>
      <c r="F3778" s="102" t="s">
        <v>7171</v>
      </c>
      <c r="G3778" s="103"/>
      <c r="H3778" s="103">
        <v>45772</v>
      </c>
      <c r="I3778" s="102" t="s">
        <v>203</v>
      </c>
      <c r="J3778" s="102" t="s">
        <v>2</v>
      </c>
      <c r="K3778" s="102" t="s">
        <v>1</v>
      </c>
      <c r="L3778" s="102" t="str">
        <f>[2]!Table1[[#This Row],[Orgn]]&amp;"-"&amp;[2]!Table1[[#This Row],[Dest]]</f>
        <v>SSH-NAP</v>
      </c>
      <c r="M3778" s="102" t="str">
        <f t="shared" ref="M3778:M3841" si="59">IF(TRIM(C3778)="INF", "INF", IF(TRIM(C3778)="CHD", "CHD", "ADT"))</f>
        <v>ADT</v>
      </c>
      <c r="N3778" s="102">
        <f>WEEKDAY([2]!Table1[[#This Row],[Travel Date]],2)</f>
        <v>1</v>
      </c>
      <c r="P3778" s="102">
        <v>1</v>
      </c>
    </row>
    <row r="3779" spans="1:16" x14ac:dyDescent="0.25">
      <c r="A3779" s="276" t="s">
        <v>7172</v>
      </c>
      <c r="B3779" s="277" t="s">
        <v>1475</v>
      </c>
      <c r="C3779" s="277" t="s">
        <v>1087</v>
      </c>
      <c r="D3779" s="278" t="s">
        <v>384</v>
      </c>
      <c r="E3779" s="102" t="s">
        <v>275</v>
      </c>
      <c r="F3779" s="102" t="s">
        <v>7173</v>
      </c>
      <c r="G3779" s="103"/>
      <c r="H3779" s="103">
        <v>45772</v>
      </c>
      <c r="I3779" s="102" t="s">
        <v>203</v>
      </c>
      <c r="J3779" s="102" t="s">
        <v>2</v>
      </c>
      <c r="K3779" s="102" t="s">
        <v>1</v>
      </c>
      <c r="L3779" s="102" t="str">
        <f>[2]!Table1[[#This Row],[Orgn]]&amp;"-"&amp;[2]!Table1[[#This Row],[Dest]]</f>
        <v>SSH-NAP</v>
      </c>
      <c r="M3779" s="102" t="str">
        <f t="shared" si="59"/>
        <v>ADT</v>
      </c>
      <c r="N3779" s="102">
        <f>WEEKDAY([2]!Table1[[#This Row],[Travel Date]],2)</f>
        <v>1</v>
      </c>
      <c r="P3779" s="102">
        <v>1</v>
      </c>
    </row>
    <row r="3780" spans="1:16" x14ac:dyDescent="0.25">
      <c r="A3780" s="276" t="s">
        <v>7174</v>
      </c>
      <c r="B3780" s="277" t="s">
        <v>1369</v>
      </c>
      <c r="C3780" s="277" t="s">
        <v>1087</v>
      </c>
      <c r="D3780" s="278" t="s">
        <v>152</v>
      </c>
      <c r="E3780" s="102" t="s">
        <v>275</v>
      </c>
      <c r="F3780" s="102" t="s">
        <v>7175</v>
      </c>
      <c r="G3780" s="103"/>
      <c r="H3780" s="103">
        <v>45772</v>
      </c>
      <c r="I3780" s="102" t="s">
        <v>203</v>
      </c>
      <c r="J3780" s="102" t="s">
        <v>2</v>
      </c>
      <c r="K3780" s="102" t="s">
        <v>1</v>
      </c>
      <c r="L3780" s="102" t="str">
        <f>[2]!Table1[[#This Row],[Orgn]]&amp;"-"&amp;[2]!Table1[[#This Row],[Dest]]</f>
        <v>SSH-NAP</v>
      </c>
      <c r="M3780" s="102" t="str">
        <f t="shared" si="59"/>
        <v>ADT</v>
      </c>
      <c r="N3780" s="102">
        <f>WEEKDAY([2]!Table1[[#This Row],[Travel Date]],2)</f>
        <v>1</v>
      </c>
      <c r="P3780" s="102">
        <v>1</v>
      </c>
    </row>
    <row r="3781" spans="1:16" x14ac:dyDescent="0.25">
      <c r="A3781" s="276" t="s">
        <v>7176</v>
      </c>
      <c r="B3781" s="277" t="s">
        <v>1109</v>
      </c>
      <c r="C3781" s="277" t="s">
        <v>274</v>
      </c>
      <c r="D3781" s="278" t="s">
        <v>279</v>
      </c>
      <c r="E3781" s="102" t="s">
        <v>275</v>
      </c>
      <c r="F3781" s="102" t="s">
        <v>7177</v>
      </c>
      <c r="G3781" s="103"/>
      <c r="H3781" s="103">
        <v>45772</v>
      </c>
      <c r="I3781" s="102" t="s">
        <v>203</v>
      </c>
      <c r="J3781" s="102" t="s">
        <v>2</v>
      </c>
      <c r="K3781" s="102" t="s">
        <v>1</v>
      </c>
      <c r="L3781" s="102" t="str">
        <f>[2]!Table1[[#This Row],[Orgn]]&amp;"-"&amp;[2]!Table1[[#This Row],[Dest]]</f>
        <v>SSH-NAP</v>
      </c>
      <c r="M3781" s="102" t="str">
        <f t="shared" si="59"/>
        <v>ADT</v>
      </c>
      <c r="N3781" s="102">
        <f>WEEKDAY([2]!Table1[[#This Row],[Travel Date]],2)</f>
        <v>1</v>
      </c>
      <c r="P3781" s="102">
        <v>1</v>
      </c>
    </row>
    <row r="3782" spans="1:16" x14ac:dyDescent="0.25">
      <c r="A3782" s="276" t="s">
        <v>7176</v>
      </c>
      <c r="B3782" s="277" t="s">
        <v>1071</v>
      </c>
      <c r="C3782" s="277" t="s">
        <v>274</v>
      </c>
      <c r="D3782" s="278" t="s">
        <v>279</v>
      </c>
      <c r="E3782" s="102" t="s">
        <v>275</v>
      </c>
      <c r="F3782" s="102" t="s">
        <v>7178</v>
      </c>
      <c r="G3782" s="103"/>
      <c r="H3782" s="103">
        <v>45772</v>
      </c>
      <c r="I3782" s="102" t="s">
        <v>203</v>
      </c>
      <c r="J3782" s="102" t="s">
        <v>2</v>
      </c>
      <c r="K3782" s="102" t="s">
        <v>1</v>
      </c>
      <c r="L3782" s="102" t="str">
        <f>[2]!Table1[[#This Row],[Orgn]]&amp;"-"&amp;[2]!Table1[[#This Row],[Dest]]</f>
        <v>SSH-NAP</v>
      </c>
      <c r="M3782" s="102" t="str">
        <f t="shared" si="59"/>
        <v>ADT</v>
      </c>
      <c r="N3782" s="102">
        <f>WEEKDAY([2]!Table1[[#This Row],[Travel Date]],2)</f>
        <v>1</v>
      </c>
      <c r="P3782" s="102">
        <v>1</v>
      </c>
    </row>
    <row r="3783" spans="1:16" x14ac:dyDescent="0.25">
      <c r="A3783" s="276" t="s">
        <v>7176</v>
      </c>
      <c r="B3783" s="277" t="s">
        <v>7179</v>
      </c>
      <c r="C3783" s="277" t="s">
        <v>274</v>
      </c>
      <c r="D3783" s="278" t="s">
        <v>279</v>
      </c>
      <c r="E3783" s="102" t="s">
        <v>275</v>
      </c>
      <c r="F3783" s="102" t="s">
        <v>7180</v>
      </c>
      <c r="G3783" s="103"/>
      <c r="H3783" s="103">
        <v>45772</v>
      </c>
      <c r="I3783" s="102" t="s">
        <v>203</v>
      </c>
      <c r="J3783" s="102" t="s">
        <v>2</v>
      </c>
      <c r="K3783" s="102" t="s">
        <v>1</v>
      </c>
      <c r="L3783" s="102" t="str">
        <f>[2]!Table1[[#This Row],[Orgn]]&amp;"-"&amp;[2]!Table1[[#This Row],[Dest]]</f>
        <v>SSH-NAP</v>
      </c>
      <c r="M3783" s="102" t="str">
        <f t="shared" si="59"/>
        <v>ADT</v>
      </c>
      <c r="N3783" s="102">
        <f>WEEKDAY([2]!Table1[[#This Row],[Travel Date]],2)</f>
        <v>1</v>
      </c>
      <c r="P3783" s="102">
        <v>1</v>
      </c>
    </row>
    <row r="3784" spans="1:16" x14ac:dyDescent="0.25">
      <c r="A3784" s="276" t="s">
        <v>7176</v>
      </c>
      <c r="B3784" s="277" t="s">
        <v>1723</v>
      </c>
      <c r="C3784" s="277" t="s">
        <v>274</v>
      </c>
      <c r="D3784" s="278" t="s">
        <v>279</v>
      </c>
      <c r="E3784" s="102" t="s">
        <v>275</v>
      </c>
      <c r="F3784" s="102" t="s">
        <v>7181</v>
      </c>
      <c r="G3784" s="103"/>
      <c r="H3784" s="103">
        <v>45772</v>
      </c>
      <c r="I3784" s="102" t="s">
        <v>203</v>
      </c>
      <c r="J3784" s="102" t="s">
        <v>2</v>
      </c>
      <c r="K3784" s="102" t="s">
        <v>1</v>
      </c>
      <c r="L3784" s="102" t="str">
        <f>[2]!Table1[[#This Row],[Orgn]]&amp;"-"&amp;[2]!Table1[[#This Row],[Dest]]</f>
        <v>SSH-NAP</v>
      </c>
      <c r="M3784" s="102" t="str">
        <f t="shared" si="59"/>
        <v>ADT</v>
      </c>
      <c r="N3784" s="102">
        <f>WEEKDAY([2]!Table1[[#This Row],[Travel Date]],2)</f>
        <v>1</v>
      </c>
      <c r="P3784" s="102">
        <v>1</v>
      </c>
    </row>
    <row r="3785" spans="1:16" x14ac:dyDescent="0.25">
      <c r="A3785" s="276" t="s">
        <v>1295</v>
      </c>
      <c r="B3785" s="277" t="s">
        <v>1108</v>
      </c>
      <c r="C3785" s="277" t="s">
        <v>274</v>
      </c>
      <c r="D3785" s="278" t="s">
        <v>152</v>
      </c>
      <c r="E3785" s="102" t="s">
        <v>275</v>
      </c>
      <c r="F3785" s="102" t="s">
        <v>7182</v>
      </c>
      <c r="G3785" s="103"/>
      <c r="H3785" s="103">
        <v>45772</v>
      </c>
      <c r="I3785" s="102" t="s">
        <v>203</v>
      </c>
      <c r="J3785" s="102" t="s">
        <v>2</v>
      </c>
      <c r="K3785" s="102" t="s">
        <v>1</v>
      </c>
      <c r="L3785" s="102" t="str">
        <f>[2]!Table1[[#This Row],[Orgn]]&amp;"-"&amp;[2]!Table1[[#This Row],[Dest]]</f>
        <v>SSH-NAP</v>
      </c>
      <c r="M3785" s="102" t="str">
        <f t="shared" si="59"/>
        <v>ADT</v>
      </c>
      <c r="N3785" s="102">
        <f>WEEKDAY([2]!Table1[[#This Row],[Travel Date]],2)</f>
        <v>1</v>
      </c>
      <c r="P3785" s="102">
        <v>1</v>
      </c>
    </row>
    <row r="3786" spans="1:16" x14ac:dyDescent="0.25">
      <c r="A3786" s="276" t="s">
        <v>7183</v>
      </c>
      <c r="B3786" s="277" t="s">
        <v>1319</v>
      </c>
      <c r="C3786" s="277" t="s">
        <v>274</v>
      </c>
      <c r="D3786" s="278" t="s">
        <v>207</v>
      </c>
      <c r="E3786" s="102" t="s">
        <v>275</v>
      </c>
      <c r="F3786" s="102" t="s">
        <v>7184</v>
      </c>
      <c r="G3786" s="103"/>
      <c r="H3786" s="103">
        <v>45772</v>
      </c>
      <c r="I3786" s="102" t="s">
        <v>203</v>
      </c>
      <c r="J3786" s="102" t="s">
        <v>2</v>
      </c>
      <c r="K3786" s="102" t="s">
        <v>1</v>
      </c>
      <c r="L3786" s="102" t="str">
        <f>[2]!Table1[[#This Row],[Orgn]]&amp;"-"&amp;[2]!Table1[[#This Row],[Dest]]</f>
        <v>SSH-NAP</v>
      </c>
      <c r="M3786" s="102" t="str">
        <f t="shared" si="59"/>
        <v>ADT</v>
      </c>
      <c r="N3786" s="102">
        <f>WEEKDAY([2]!Table1[[#This Row],[Travel Date]],2)</f>
        <v>1</v>
      </c>
      <c r="P3786" s="102">
        <v>1</v>
      </c>
    </row>
    <row r="3787" spans="1:16" x14ac:dyDescent="0.25">
      <c r="A3787" s="276" t="s">
        <v>7183</v>
      </c>
      <c r="B3787" s="277" t="s">
        <v>1194</v>
      </c>
      <c r="C3787" s="277" t="s">
        <v>274</v>
      </c>
      <c r="D3787" s="278" t="s">
        <v>207</v>
      </c>
      <c r="E3787" s="102" t="s">
        <v>275</v>
      </c>
      <c r="F3787" s="102" t="s">
        <v>7185</v>
      </c>
      <c r="G3787" s="103"/>
      <c r="H3787" s="103">
        <v>45772</v>
      </c>
      <c r="I3787" s="102" t="s">
        <v>203</v>
      </c>
      <c r="J3787" s="102" t="s">
        <v>2</v>
      </c>
      <c r="K3787" s="102" t="s">
        <v>1</v>
      </c>
      <c r="L3787" s="102" t="str">
        <f>[2]!Table1[[#This Row],[Orgn]]&amp;"-"&amp;[2]!Table1[[#This Row],[Dest]]</f>
        <v>SSH-NAP</v>
      </c>
      <c r="M3787" s="102" t="str">
        <f t="shared" si="59"/>
        <v>ADT</v>
      </c>
      <c r="N3787" s="102">
        <f>WEEKDAY([2]!Table1[[#This Row],[Travel Date]],2)</f>
        <v>1</v>
      </c>
      <c r="P3787" s="102">
        <v>1</v>
      </c>
    </row>
    <row r="3788" spans="1:16" x14ac:dyDescent="0.25">
      <c r="A3788" s="276" t="s">
        <v>7183</v>
      </c>
      <c r="B3788" s="277" t="s">
        <v>1314</v>
      </c>
      <c r="C3788" s="277" t="s">
        <v>274</v>
      </c>
      <c r="D3788" s="278" t="s">
        <v>207</v>
      </c>
      <c r="E3788" s="102" t="s">
        <v>275</v>
      </c>
      <c r="F3788" s="102" t="s">
        <v>7186</v>
      </c>
      <c r="G3788" s="103"/>
      <c r="H3788" s="103">
        <v>45772</v>
      </c>
      <c r="I3788" s="102" t="s">
        <v>203</v>
      </c>
      <c r="J3788" s="102" t="s">
        <v>2</v>
      </c>
      <c r="K3788" s="102" t="s">
        <v>1</v>
      </c>
      <c r="L3788" s="102" t="str">
        <f>[2]!Table1[[#This Row],[Orgn]]&amp;"-"&amp;[2]!Table1[[#This Row],[Dest]]</f>
        <v>SSH-NAP</v>
      </c>
      <c r="M3788" s="102" t="str">
        <f t="shared" si="59"/>
        <v>ADT</v>
      </c>
      <c r="N3788" s="102">
        <f>WEEKDAY([2]!Table1[[#This Row],[Travel Date]],2)</f>
        <v>1</v>
      </c>
      <c r="P3788" s="102">
        <v>1</v>
      </c>
    </row>
    <row r="3789" spans="1:16" x14ac:dyDescent="0.25">
      <c r="A3789" s="276" t="s">
        <v>7187</v>
      </c>
      <c r="B3789" s="277" t="s">
        <v>7188</v>
      </c>
      <c r="C3789" s="277" t="s">
        <v>1087</v>
      </c>
      <c r="D3789" s="278" t="s">
        <v>152</v>
      </c>
      <c r="E3789" s="102" t="s">
        <v>275</v>
      </c>
      <c r="F3789" s="102" t="s">
        <v>7189</v>
      </c>
      <c r="G3789" s="103"/>
      <c r="H3789" s="103">
        <v>45772</v>
      </c>
      <c r="I3789" s="102" t="s">
        <v>203</v>
      </c>
      <c r="J3789" s="102" t="s">
        <v>2</v>
      </c>
      <c r="K3789" s="102" t="s">
        <v>1</v>
      </c>
      <c r="L3789" s="102" t="str">
        <f>[2]!Table1[[#This Row],[Orgn]]&amp;"-"&amp;[2]!Table1[[#This Row],[Dest]]</f>
        <v>SSH-NAP</v>
      </c>
      <c r="M3789" s="102" t="str">
        <f t="shared" si="59"/>
        <v>ADT</v>
      </c>
      <c r="N3789" s="102">
        <f>WEEKDAY([2]!Table1[[#This Row],[Travel Date]],2)</f>
        <v>1</v>
      </c>
      <c r="P3789" s="102">
        <v>1</v>
      </c>
    </row>
    <row r="3790" spans="1:16" x14ac:dyDescent="0.25">
      <c r="A3790" s="276" t="s">
        <v>1479</v>
      </c>
      <c r="B3790" s="277" t="s">
        <v>1762</v>
      </c>
      <c r="C3790" s="277" t="s">
        <v>1087</v>
      </c>
      <c r="D3790" s="278" t="s">
        <v>316</v>
      </c>
      <c r="E3790" s="102" t="s">
        <v>275</v>
      </c>
      <c r="F3790" s="102" t="s">
        <v>7190</v>
      </c>
      <c r="G3790" s="103"/>
      <c r="H3790" s="103">
        <v>45772</v>
      </c>
      <c r="I3790" s="102" t="s">
        <v>203</v>
      </c>
      <c r="J3790" s="102" t="s">
        <v>2</v>
      </c>
      <c r="K3790" s="102" t="s">
        <v>1</v>
      </c>
      <c r="L3790" s="102" t="str">
        <f>[2]!Table1[[#This Row],[Orgn]]&amp;"-"&amp;[2]!Table1[[#This Row],[Dest]]</f>
        <v>SSH-NAP</v>
      </c>
      <c r="M3790" s="102" t="str">
        <f t="shared" si="59"/>
        <v>ADT</v>
      </c>
      <c r="N3790" s="102">
        <f>WEEKDAY([2]!Table1[[#This Row],[Travel Date]],2)</f>
        <v>1</v>
      </c>
      <c r="P3790" s="102">
        <v>1</v>
      </c>
    </row>
    <row r="3791" spans="1:16" x14ac:dyDescent="0.25">
      <c r="A3791" s="276" t="s">
        <v>2126</v>
      </c>
      <c r="B3791" s="277" t="s">
        <v>1408</v>
      </c>
      <c r="C3791" s="277" t="s">
        <v>1087</v>
      </c>
      <c r="D3791" s="278" t="s">
        <v>207</v>
      </c>
      <c r="E3791" s="102" t="s">
        <v>275</v>
      </c>
      <c r="F3791" s="102" t="s">
        <v>7191</v>
      </c>
      <c r="G3791" s="103"/>
      <c r="H3791" s="103">
        <v>45772</v>
      </c>
      <c r="I3791" s="102" t="s">
        <v>203</v>
      </c>
      <c r="J3791" s="102" t="s">
        <v>2</v>
      </c>
      <c r="K3791" s="102" t="s">
        <v>1</v>
      </c>
      <c r="L3791" s="102" t="str">
        <f>[2]!Table1[[#This Row],[Orgn]]&amp;"-"&amp;[2]!Table1[[#This Row],[Dest]]</f>
        <v>SSH-NAP</v>
      </c>
      <c r="M3791" s="102" t="str">
        <f t="shared" si="59"/>
        <v>ADT</v>
      </c>
      <c r="N3791" s="102">
        <f>WEEKDAY([2]!Table1[[#This Row],[Travel Date]],2)</f>
        <v>1</v>
      </c>
      <c r="P3791" s="102">
        <v>1</v>
      </c>
    </row>
    <row r="3792" spans="1:16" x14ac:dyDescent="0.25">
      <c r="A3792" s="276" t="s">
        <v>7192</v>
      </c>
      <c r="B3792" s="277" t="s">
        <v>7193</v>
      </c>
      <c r="C3792" s="277" t="s">
        <v>1087</v>
      </c>
      <c r="D3792" s="278" t="s">
        <v>303</v>
      </c>
      <c r="E3792" s="102" t="s">
        <v>275</v>
      </c>
      <c r="F3792" s="102" t="s">
        <v>7194</v>
      </c>
      <c r="G3792" s="103"/>
      <c r="H3792" s="103">
        <v>45772</v>
      </c>
      <c r="I3792" s="102" t="s">
        <v>203</v>
      </c>
      <c r="J3792" s="102" t="s">
        <v>2</v>
      </c>
      <c r="K3792" s="102" t="s">
        <v>1</v>
      </c>
      <c r="L3792" s="102" t="str">
        <f>[2]!Table1[[#This Row],[Orgn]]&amp;"-"&amp;[2]!Table1[[#This Row],[Dest]]</f>
        <v>SSH-NAP</v>
      </c>
      <c r="M3792" s="102" t="str">
        <f t="shared" si="59"/>
        <v>ADT</v>
      </c>
      <c r="N3792" s="102">
        <f>WEEKDAY([2]!Table1[[#This Row],[Travel Date]],2)</f>
        <v>1</v>
      </c>
      <c r="P3792" s="102">
        <v>1</v>
      </c>
    </row>
    <row r="3793" spans="1:16" x14ac:dyDescent="0.25">
      <c r="A3793" s="276" t="s">
        <v>1133</v>
      </c>
      <c r="B3793" s="277" t="s">
        <v>1699</v>
      </c>
      <c r="C3793" s="277" t="s">
        <v>277</v>
      </c>
      <c r="D3793" s="278" t="s">
        <v>3131</v>
      </c>
      <c r="E3793" s="102" t="s">
        <v>275</v>
      </c>
      <c r="F3793" s="102" t="s">
        <v>7195</v>
      </c>
      <c r="G3793" s="103"/>
      <c r="H3793" s="103">
        <v>45772</v>
      </c>
      <c r="I3793" s="102" t="s">
        <v>203</v>
      </c>
      <c r="J3793" s="102" t="s">
        <v>2</v>
      </c>
      <c r="K3793" s="102" t="s">
        <v>1</v>
      </c>
      <c r="L3793" s="102" t="str">
        <f>[2]!Table1[[#This Row],[Orgn]]&amp;"-"&amp;[2]!Table1[[#This Row],[Dest]]</f>
        <v>SSH-NAP</v>
      </c>
      <c r="M3793" s="102" t="str">
        <f t="shared" si="59"/>
        <v>ADT</v>
      </c>
      <c r="N3793" s="102">
        <f>WEEKDAY([2]!Table1[[#This Row],[Travel Date]],2)</f>
        <v>1</v>
      </c>
      <c r="P3793" s="102">
        <v>1</v>
      </c>
    </row>
    <row r="3794" spans="1:16" x14ac:dyDescent="0.25">
      <c r="A3794" s="276" t="s">
        <v>1829</v>
      </c>
      <c r="B3794" s="277" t="s">
        <v>7196</v>
      </c>
      <c r="C3794" s="277" t="s">
        <v>274</v>
      </c>
      <c r="D3794" s="278" t="s">
        <v>207</v>
      </c>
      <c r="E3794" s="102" t="s">
        <v>275</v>
      </c>
      <c r="F3794" s="102" t="s">
        <v>7197</v>
      </c>
      <c r="G3794" s="103"/>
      <c r="H3794" s="103">
        <v>45772</v>
      </c>
      <c r="I3794" s="102" t="s">
        <v>203</v>
      </c>
      <c r="J3794" s="102" t="s">
        <v>2</v>
      </c>
      <c r="K3794" s="102" t="s">
        <v>1</v>
      </c>
      <c r="L3794" s="102" t="str">
        <f>[2]!Table1[[#This Row],[Orgn]]&amp;"-"&amp;[2]!Table1[[#This Row],[Dest]]</f>
        <v>SSH-NAP</v>
      </c>
      <c r="M3794" s="102" t="str">
        <f t="shared" si="59"/>
        <v>ADT</v>
      </c>
      <c r="N3794" s="102">
        <f>WEEKDAY([2]!Table1[[#This Row],[Travel Date]],2)</f>
        <v>1</v>
      </c>
      <c r="P3794" s="102">
        <v>1</v>
      </c>
    </row>
    <row r="3795" spans="1:16" x14ac:dyDescent="0.25">
      <c r="A3795" s="276" t="s">
        <v>7198</v>
      </c>
      <c r="B3795" s="277" t="s">
        <v>1154</v>
      </c>
      <c r="C3795" s="277" t="s">
        <v>274</v>
      </c>
      <c r="D3795" s="278" t="s">
        <v>152</v>
      </c>
      <c r="E3795" s="102" t="s">
        <v>275</v>
      </c>
      <c r="F3795" s="102" t="s">
        <v>7199</v>
      </c>
      <c r="G3795" s="103"/>
      <c r="H3795" s="103">
        <v>45772</v>
      </c>
      <c r="I3795" s="102" t="s">
        <v>203</v>
      </c>
      <c r="J3795" s="102" t="s">
        <v>2</v>
      </c>
      <c r="K3795" s="102" t="s">
        <v>1</v>
      </c>
      <c r="L3795" s="102" t="str">
        <f>[2]!Table1[[#This Row],[Orgn]]&amp;"-"&amp;[2]!Table1[[#This Row],[Dest]]</f>
        <v>SSH-NAP</v>
      </c>
      <c r="M3795" s="102" t="str">
        <f t="shared" si="59"/>
        <v>ADT</v>
      </c>
      <c r="N3795" s="102">
        <f>WEEKDAY([2]!Table1[[#This Row],[Travel Date]],2)</f>
        <v>1</v>
      </c>
      <c r="P3795" s="102">
        <v>1</v>
      </c>
    </row>
    <row r="3796" spans="1:16" x14ac:dyDescent="0.25">
      <c r="A3796" s="276" t="s">
        <v>7200</v>
      </c>
      <c r="B3796" s="277" t="s">
        <v>1618</v>
      </c>
      <c r="C3796" s="277" t="s">
        <v>274</v>
      </c>
      <c r="D3796" s="278" t="s">
        <v>301</v>
      </c>
      <c r="E3796" s="102" t="s">
        <v>275</v>
      </c>
      <c r="F3796" s="102" t="s">
        <v>7201</v>
      </c>
      <c r="G3796" s="103"/>
      <c r="H3796" s="103">
        <v>45772</v>
      </c>
      <c r="I3796" s="102" t="s">
        <v>203</v>
      </c>
      <c r="J3796" s="102" t="s">
        <v>2</v>
      </c>
      <c r="K3796" s="102" t="s">
        <v>1</v>
      </c>
      <c r="L3796" s="102" t="str">
        <f>[2]!Table1[[#This Row],[Orgn]]&amp;"-"&amp;[2]!Table1[[#This Row],[Dest]]</f>
        <v>SSH-NAP</v>
      </c>
      <c r="M3796" s="102" t="str">
        <f t="shared" si="59"/>
        <v>ADT</v>
      </c>
      <c r="N3796" s="102">
        <f>WEEKDAY([2]!Table1[[#This Row],[Travel Date]],2)</f>
        <v>1</v>
      </c>
      <c r="P3796" s="102">
        <v>1</v>
      </c>
    </row>
    <row r="3797" spans="1:16" x14ac:dyDescent="0.25">
      <c r="A3797" s="276" t="s">
        <v>1745</v>
      </c>
      <c r="B3797" s="277" t="s">
        <v>1145</v>
      </c>
      <c r="C3797" s="277" t="s">
        <v>1087</v>
      </c>
      <c r="D3797" s="278" t="s">
        <v>207</v>
      </c>
      <c r="E3797" s="102" t="s">
        <v>275</v>
      </c>
      <c r="F3797" s="102" t="s">
        <v>7202</v>
      </c>
      <c r="G3797" s="103"/>
      <c r="H3797" s="103">
        <v>45772</v>
      </c>
      <c r="I3797" s="102" t="s">
        <v>203</v>
      </c>
      <c r="J3797" s="102" t="s">
        <v>2</v>
      </c>
      <c r="K3797" s="102" t="s">
        <v>1</v>
      </c>
      <c r="L3797" s="102" t="str">
        <f>[2]!Table1[[#This Row],[Orgn]]&amp;"-"&amp;[2]!Table1[[#This Row],[Dest]]</f>
        <v>SSH-NAP</v>
      </c>
      <c r="M3797" s="102" t="str">
        <f t="shared" si="59"/>
        <v>ADT</v>
      </c>
      <c r="N3797" s="102">
        <f>WEEKDAY([2]!Table1[[#This Row],[Travel Date]],2)</f>
        <v>1</v>
      </c>
      <c r="P3797" s="102">
        <v>1</v>
      </c>
    </row>
    <row r="3798" spans="1:16" x14ac:dyDescent="0.25">
      <c r="A3798" s="276" t="s">
        <v>7203</v>
      </c>
      <c r="B3798" s="277" t="s">
        <v>1293</v>
      </c>
      <c r="C3798" s="277" t="s">
        <v>277</v>
      </c>
      <c r="D3798" s="278" t="s">
        <v>279</v>
      </c>
      <c r="E3798" s="102" t="s">
        <v>275</v>
      </c>
      <c r="F3798" s="102" t="s">
        <v>7204</v>
      </c>
      <c r="G3798" s="103"/>
      <c r="H3798" s="103">
        <v>45772</v>
      </c>
      <c r="I3798" s="102" t="s">
        <v>203</v>
      </c>
      <c r="J3798" s="102" t="s">
        <v>2</v>
      </c>
      <c r="K3798" s="102" t="s">
        <v>1</v>
      </c>
      <c r="L3798" s="102" t="str">
        <f>[2]!Table1[[#This Row],[Orgn]]&amp;"-"&amp;[2]!Table1[[#This Row],[Dest]]</f>
        <v>SSH-NAP</v>
      </c>
      <c r="M3798" s="102" t="str">
        <f t="shared" si="59"/>
        <v>ADT</v>
      </c>
      <c r="N3798" s="102">
        <f>WEEKDAY([2]!Table1[[#This Row],[Travel Date]],2)</f>
        <v>1</v>
      </c>
      <c r="P3798" s="102">
        <v>1</v>
      </c>
    </row>
    <row r="3799" spans="1:16" x14ac:dyDescent="0.25">
      <c r="A3799" s="276" t="s">
        <v>7205</v>
      </c>
      <c r="B3799" s="277" t="s">
        <v>1512</v>
      </c>
      <c r="C3799" s="277" t="s">
        <v>1087</v>
      </c>
      <c r="D3799" s="278" t="s">
        <v>316</v>
      </c>
      <c r="E3799" s="102" t="s">
        <v>275</v>
      </c>
      <c r="F3799" s="102" t="s">
        <v>7206</v>
      </c>
      <c r="G3799" s="103"/>
      <c r="H3799" s="103">
        <v>45772</v>
      </c>
      <c r="I3799" s="102" t="s">
        <v>203</v>
      </c>
      <c r="J3799" s="102" t="s">
        <v>2</v>
      </c>
      <c r="K3799" s="102" t="s">
        <v>1</v>
      </c>
      <c r="L3799" s="102" t="str">
        <f>[2]!Table1[[#This Row],[Orgn]]&amp;"-"&amp;[2]!Table1[[#This Row],[Dest]]</f>
        <v>SSH-NAP</v>
      </c>
      <c r="M3799" s="102" t="str">
        <f t="shared" si="59"/>
        <v>ADT</v>
      </c>
      <c r="N3799" s="102">
        <f>WEEKDAY([2]!Table1[[#This Row],[Travel Date]],2)</f>
        <v>1</v>
      </c>
      <c r="P3799" s="102">
        <v>1</v>
      </c>
    </row>
    <row r="3800" spans="1:16" x14ac:dyDescent="0.25">
      <c r="A3800" s="276" t="s">
        <v>3945</v>
      </c>
      <c r="B3800" s="277" t="s">
        <v>1307</v>
      </c>
      <c r="C3800" s="277" t="s">
        <v>1087</v>
      </c>
      <c r="D3800" s="278" t="s">
        <v>152</v>
      </c>
      <c r="E3800" s="102" t="s">
        <v>275</v>
      </c>
      <c r="F3800" s="102" t="s">
        <v>7207</v>
      </c>
      <c r="G3800" s="103"/>
      <c r="H3800" s="103">
        <v>45772</v>
      </c>
      <c r="I3800" s="102" t="s">
        <v>203</v>
      </c>
      <c r="J3800" s="102" t="s">
        <v>2</v>
      </c>
      <c r="K3800" s="102" t="s">
        <v>1</v>
      </c>
      <c r="L3800" s="102" t="str">
        <f>[2]!Table1[[#This Row],[Orgn]]&amp;"-"&amp;[2]!Table1[[#This Row],[Dest]]</f>
        <v>SSH-NAP</v>
      </c>
      <c r="M3800" s="102" t="str">
        <f t="shared" si="59"/>
        <v>ADT</v>
      </c>
      <c r="N3800" s="102">
        <f>WEEKDAY([2]!Table1[[#This Row],[Travel Date]],2)</f>
        <v>1</v>
      </c>
      <c r="P3800" s="102">
        <v>1</v>
      </c>
    </row>
    <row r="3801" spans="1:16" x14ac:dyDescent="0.25">
      <c r="A3801" s="276" t="s">
        <v>7208</v>
      </c>
      <c r="B3801" s="277" t="s">
        <v>1137</v>
      </c>
      <c r="C3801" s="277" t="s">
        <v>274</v>
      </c>
      <c r="D3801" s="278" t="s">
        <v>316</v>
      </c>
      <c r="E3801" s="102" t="s">
        <v>275</v>
      </c>
      <c r="F3801" s="102" t="s">
        <v>7209</v>
      </c>
      <c r="G3801" s="103"/>
      <c r="H3801" s="103">
        <v>45772</v>
      </c>
      <c r="I3801" s="102" t="s">
        <v>203</v>
      </c>
      <c r="J3801" s="102" t="s">
        <v>2</v>
      </c>
      <c r="K3801" s="102" t="s">
        <v>1</v>
      </c>
      <c r="L3801" s="102" t="str">
        <f>[2]!Table1[[#This Row],[Orgn]]&amp;"-"&amp;[2]!Table1[[#This Row],[Dest]]</f>
        <v>SSH-NAP</v>
      </c>
      <c r="M3801" s="102" t="str">
        <f t="shared" si="59"/>
        <v>ADT</v>
      </c>
      <c r="N3801" s="102">
        <f>WEEKDAY([2]!Table1[[#This Row],[Travel Date]],2)</f>
        <v>1</v>
      </c>
      <c r="P3801" s="102">
        <v>1</v>
      </c>
    </row>
    <row r="3802" spans="1:16" x14ac:dyDescent="0.25">
      <c r="A3802" s="276" t="s">
        <v>7210</v>
      </c>
      <c r="B3802" s="277" t="s">
        <v>1251</v>
      </c>
      <c r="C3802" s="277" t="s">
        <v>274</v>
      </c>
      <c r="D3802" s="278" t="s">
        <v>384</v>
      </c>
      <c r="E3802" s="102" t="s">
        <v>275</v>
      </c>
      <c r="F3802" s="102" t="s">
        <v>7211</v>
      </c>
      <c r="G3802" s="103"/>
      <c r="H3802" s="103">
        <v>45772</v>
      </c>
      <c r="I3802" s="102" t="s">
        <v>203</v>
      </c>
      <c r="J3802" s="102" t="s">
        <v>2</v>
      </c>
      <c r="K3802" s="102" t="s">
        <v>1</v>
      </c>
      <c r="L3802" s="102" t="str">
        <f>[2]!Table1[[#This Row],[Orgn]]&amp;"-"&amp;[2]!Table1[[#This Row],[Dest]]</f>
        <v>SSH-NAP</v>
      </c>
      <c r="M3802" s="102" t="str">
        <f t="shared" si="59"/>
        <v>ADT</v>
      </c>
      <c r="N3802" s="102">
        <f>WEEKDAY([2]!Table1[[#This Row],[Travel Date]],2)</f>
        <v>1</v>
      </c>
      <c r="P3802" s="102">
        <v>1</v>
      </c>
    </row>
    <row r="3803" spans="1:16" x14ac:dyDescent="0.25">
      <c r="A3803" s="276" t="s">
        <v>7210</v>
      </c>
      <c r="B3803" s="277" t="s">
        <v>1403</v>
      </c>
      <c r="C3803" s="277" t="s">
        <v>1075</v>
      </c>
      <c r="D3803" s="278" t="s">
        <v>384</v>
      </c>
      <c r="E3803" s="102" t="s">
        <v>275</v>
      </c>
      <c r="F3803" s="102" t="s">
        <v>7212</v>
      </c>
      <c r="G3803" s="103" t="s">
        <v>7213</v>
      </c>
      <c r="H3803" s="103">
        <v>45772</v>
      </c>
      <c r="I3803" s="102" t="s">
        <v>203</v>
      </c>
      <c r="J3803" s="102" t="s">
        <v>2</v>
      </c>
      <c r="K3803" s="102" t="s">
        <v>1</v>
      </c>
      <c r="L3803" s="102" t="str">
        <f>[2]!Table1[[#This Row],[Orgn]]&amp;"-"&amp;[2]!Table1[[#This Row],[Dest]]</f>
        <v>SSH-NAP</v>
      </c>
      <c r="M3803" s="102" t="str">
        <f t="shared" si="59"/>
        <v>CHD</v>
      </c>
      <c r="N3803" s="102">
        <f>WEEKDAY([2]!Table1[[#This Row],[Travel Date]],2)</f>
        <v>1</v>
      </c>
      <c r="P3803" s="102">
        <v>1</v>
      </c>
    </row>
    <row r="3804" spans="1:16" x14ac:dyDescent="0.25">
      <c r="A3804" s="276" t="s">
        <v>7210</v>
      </c>
      <c r="B3804" s="277" t="s">
        <v>1471</v>
      </c>
      <c r="C3804" s="277" t="s">
        <v>274</v>
      </c>
      <c r="D3804" s="278" t="s">
        <v>384</v>
      </c>
      <c r="E3804" s="102" t="s">
        <v>275</v>
      </c>
      <c r="F3804" s="102" t="s">
        <v>7214</v>
      </c>
      <c r="G3804" s="103"/>
      <c r="H3804" s="103">
        <v>45772</v>
      </c>
      <c r="I3804" s="102" t="s">
        <v>203</v>
      </c>
      <c r="J3804" s="102" t="s">
        <v>2</v>
      </c>
      <c r="K3804" s="102" t="s">
        <v>1</v>
      </c>
      <c r="L3804" s="102" t="str">
        <f>[2]!Table1[[#This Row],[Orgn]]&amp;"-"&amp;[2]!Table1[[#This Row],[Dest]]</f>
        <v>SSH-NAP</v>
      </c>
      <c r="M3804" s="102" t="str">
        <f t="shared" si="59"/>
        <v>ADT</v>
      </c>
      <c r="N3804" s="102">
        <f>WEEKDAY([2]!Table1[[#This Row],[Travel Date]],2)</f>
        <v>1</v>
      </c>
      <c r="P3804" s="102">
        <v>1</v>
      </c>
    </row>
    <row r="3805" spans="1:16" x14ac:dyDescent="0.25">
      <c r="A3805" s="276" t="s">
        <v>7210</v>
      </c>
      <c r="B3805" s="277" t="s">
        <v>1210</v>
      </c>
      <c r="C3805" s="277" t="s">
        <v>274</v>
      </c>
      <c r="D3805" s="278" t="s">
        <v>384</v>
      </c>
      <c r="E3805" s="102" t="s">
        <v>275</v>
      </c>
      <c r="F3805" s="102" t="s">
        <v>7215</v>
      </c>
      <c r="G3805" s="103"/>
      <c r="H3805" s="103">
        <v>45772</v>
      </c>
      <c r="I3805" s="102" t="s">
        <v>203</v>
      </c>
      <c r="J3805" s="102" t="s">
        <v>2</v>
      </c>
      <c r="K3805" s="102" t="s">
        <v>1</v>
      </c>
      <c r="L3805" s="102" t="str">
        <f>[2]!Table1[[#This Row],[Orgn]]&amp;"-"&amp;[2]!Table1[[#This Row],[Dest]]</f>
        <v>SSH-NAP</v>
      </c>
      <c r="M3805" s="102" t="str">
        <f t="shared" si="59"/>
        <v>ADT</v>
      </c>
      <c r="N3805" s="102">
        <f>WEEKDAY([2]!Table1[[#This Row],[Travel Date]],2)</f>
        <v>1</v>
      </c>
      <c r="P3805" s="102">
        <v>1</v>
      </c>
    </row>
    <row r="3806" spans="1:16" x14ac:dyDescent="0.25">
      <c r="A3806" s="276" t="s">
        <v>1212</v>
      </c>
      <c r="B3806" s="277" t="s">
        <v>1141</v>
      </c>
      <c r="C3806" s="277" t="s">
        <v>1087</v>
      </c>
      <c r="D3806" s="278" t="s">
        <v>152</v>
      </c>
      <c r="E3806" s="102" t="s">
        <v>275</v>
      </c>
      <c r="F3806" s="102" t="s">
        <v>7216</v>
      </c>
      <c r="G3806" s="103"/>
      <c r="H3806" s="103">
        <v>45772</v>
      </c>
      <c r="I3806" s="102" t="s">
        <v>203</v>
      </c>
      <c r="J3806" s="102" t="s">
        <v>2</v>
      </c>
      <c r="K3806" s="102" t="s">
        <v>1</v>
      </c>
      <c r="L3806" s="102" t="str">
        <f>[2]!Table1[[#This Row],[Orgn]]&amp;"-"&amp;[2]!Table1[[#This Row],[Dest]]</f>
        <v>SSH-NAP</v>
      </c>
      <c r="M3806" s="102" t="str">
        <f t="shared" si="59"/>
        <v>ADT</v>
      </c>
      <c r="N3806" s="102">
        <f>WEEKDAY([2]!Table1[[#This Row],[Travel Date]],2)</f>
        <v>1</v>
      </c>
      <c r="P3806" s="102">
        <v>1</v>
      </c>
    </row>
    <row r="3807" spans="1:16" x14ac:dyDescent="0.25">
      <c r="A3807" s="276" t="s">
        <v>7217</v>
      </c>
      <c r="B3807" s="277" t="s">
        <v>1187</v>
      </c>
      <c r="C3807" s="277" t="s">
        <v>1070</v>
      </c>
      <c r="D3807" s="278" t="s">
        <v>280</v>
      </c>
      <c r="E3807" s="102" t="s">
        <v>275</v>
      </c>
      <c r="F3807" s="102" t="s">
        <v>7218</v>
      </c>
      <c r="G3807" s="103"/>
      <c r="H3807" s="103">
        <v>45772</v>
      </c>
      <c r="I3807" s="102" t="s">
        <v>203</v>
      </c>
      <c r="J3807" s="102" t="s">
        <v>2</v>
      </c>
      <c r="K3807" s="102" t="s">
        <v>1</v>
      </c>
      <c r="L3807" s="102" t="str">
        <f>[2]!Table1[[#This Row],[Orgn]]&amp;"-"&amp;[2]!Table1[[#This Row],[Dest]]</f>
        <v>SSH-NAP</v>
      </c>
      <c r="M3807" s="102" t="str">
        <f t="shared" si="59"/>
        <v>ADT</v>
      </c>
      <c r="N3807" s="102">
        <f>WEEKDAY([2]!Table1[[#This Row],[Travel Date]],2)</f>
        <v>1</v>
      </c>
      <c r="P3807" s="102">
        <v>1</v>
      </c>
    </row>
    <row r="3808" spans="1:16" x14ac:dyDescent="0.25">
      <c r="A3808" s="276" t="s">
        <v>7217</v>
      </c>
      <c r="B3808" s="277" t="s">
        <v>1219</v>
      </c>
      <c r="C3808" s="277" t="s">
        <v>1070</v>
      </c>
      <c r="D3808" s="278" t="s">
        <v>280</v>
      </c>
      <c r="E3808" s="102" t="s">
        <v>275</v>
      </c>
      <c r="F3808" s="102" t="s">
        <v>7219</v>
      </c>
      <c r="G3808" s="103"/>
      <c r="H3808" s="103">
        <v>45772</v>
      </c>
      <c r="I3808" s="102" t="s">
        <v>203</v>
      </c>
      <c r="J3808" s="102" t="s">
        <v>2</v>
      </c>
      <c r="K3808" s="102" t="s">
        <v>1</v>
      </c>
      <c r="L3808" s="102" t="str">
        <f>[2]!Table1[[#This Row],[Orgn]]&amp;"-"&amp;[2]!Table1[[#This Row],[Dest]]</f>
        <v>SSH-NAP</v>
      </c>
      <c r="M3808" s="102" t="str">
        <f t="shared" si="59"/>
        <v>ADT</v>
      </c>
      <c r="N3808" s="102">
        <f>WEEKDAY([2]!Table1[[#This Row],[Travel Date]],2)</f>
        <v>1</v>
      </c>
      <c r="P3808" s="102">
        <v>1</v>
      </c>
    </row>
    <row r="3809" spans="1:16" x14ac:dyDescent="0.25">
      <c r="A3809" s="276" t="s">
        <v>1485</v>
      </c>
      <c r="B3809" s="277" t="s">
        <v>1089</v>
      </c>
      <c r="C3809" s="277" t="s">
        <v>274</v>
      </c>
      <c r="D3809" s="278" t="s">
        <v>207</v>
      </c>
      <c r="E3809" s="102" t="s">
        <v>275</v>
      </c>
      <c r="F3809" s="102" t="s">
        <v>7220</v>
      </c>
      <c r="G3809" s="103"/>
      <c r="H3809" s="103">
        <v>45772</v>
      </c>
      <c r="I3809" s="102" t="s">
        <v>203</v>
      </c>
      <c r="J3809" s="102" t="s">
        <v>2</v>
      </c>
      <c r="K3809" s="102" t="s">
        <v>1</v>
      </c>
      <c r="L3809" s="102" t="str">
        <f>[2]!Table1[[#This Row],[Orgn]]&amp;"-"&amp;[2]!Table1[[#This Row],[Dest]]</f>
        <v>SSH-NAP</v>
      </c>
      <c r="M3809" s="102" t="str">
        <f t="shared" si="59"/>
        <v>ADT</v>
      </c>
      <c r="N3809" s="102">
        <f>WEEKDAY([2]!Table1[[#This Row],[Travel Date]],2)</f>
        <v>1</v>
      </c>
      <c r="P3809" s="102">
        <v>1</v>
      </c>
    </row>
    <row r="3810" spans="1:16" x14ac:dyDescent="0.25">
      <c r="A3810" s="276" t="s">
        <v>1485</v>
      </c>
      <c r="B3810" s="277" t="s">
        <v>7221</v>
      </c>
      <c r="C3810" s="277" t="s">
        <v>1075</v>
      </c>
      <c r="D3810" s="278" t="s">
        <v>207</v>
      </c>
      <c r="E3810" s="102" t="s">
        <v>275</v>
      </c>
      <c r="F3810" s="102" t="s">
        <v>7222</v>
      </c>
      <c r="G3810" s="103">
        <v>43588</v>
      </c>
      <c r="H3810" s="103">
        <v>45772</v>
      </c>
      <c r="I3810" s="102" t="s">
        <v>203</v>
      </c>
      <c r="J3810" s="102" t="s">
        <v>2</v>
      </c>
      <c r="K3810" s="102" t="s">
        <v>1</v>
      </c>
      <c r="L3810" s="102" t="str">
        <f>[2]!Table1[[#This Row],[Orgn]]&amp;"-"&amp;[2]!Table1[[#This Row],[Dest]]</f>
        <v>SSH-NAP</v>
      </c>
      <c r="M3810" s="102" t="str">
        <f t="shared" si="59"/>
        <v>CHD</v>
      </c>
      <c r="N3810" s="102">
        <f>WEEKDAY([2]!Table1[[#This Row],[Travel Date]],2)</f>
        <v>1</v>
      </c>
      <c r="P3810" s="102">
        <v>1</v>
      </c>
    </row>
    <row r="3811" spans="1:16" x14ac:dyDescent="0.25">
      <c r="A3811" s="276" t="s">
        <v>1485</v>
      </c>
      <c r="B3811" s="277" t="s">
        <v>1071</v>
      </c>
      <c r="C3811" s="277" t="s">
        <v>274</v>
      </c>
      <c r="D3811" s="278" t="s">
        <v>207</v>
      </c>
      <c r="E3811" s="102" t="s">
        <v>275</v>
      </c>
      <c r="F3811" s="102" t="s">
        <v>7223</v>
      </c>
      <c r="G3811" s="103"/>
      <c r="H3811" s="103">
        <v>45772</v>
      </c>
      <c r="I3811" s="102" t="s">
        <v>203</v>
      </c>
      <c r="J3811" s="102" t="s">
        <v>2</v>
      </c>
      <c r="K3811" s="102" t="s">
        <v>1</v>
      </c>
      <c r="L3811" s="102" t="str">
        <f>[2]!Table1[[#This Row],[Orgn]]&amp;"-"&amp;[2]!Table1[[#This Row],[Dest]]</f>
        <v>SSH-NAP</v>
      </c>
      <c r="M3811" s="102" t="str">
        <f t="shared" si="59"/>
        <v>ADT</v>
      </c>
      <c r="N3811" s="102">
        <f>WEEKDAY([2]!Table1[[#This Row],[Travel Date]],2)</f>
        <v>1</v>
      </c>
      <c r="P3811" s="102">
        <v>1</v>
      </c>
    </row>
    <row r="3812" spans="1:16" x14ac:dyDescent="0.25">
      <c r="A3812" s="276" t="s">
        <v>1485</v>
      </c>
      <c r="B3812" s="277" t="s">
        <v>1483</v>
      </c>
      <c r="C3812" s="277" t="s">
        <v>1087</v>
      </c>
      <c r="D3812" s="278" t="s">
        <v>207</v>
      </c>
      <c r="E3812" s="102" t="s">
        <v>275</v>
      </c>
      <c r="F3812" s="102" t="s">
        <v>7224</v>
      </c>
      <c r="G3812" s="103"/>
      <c r="H3812" s="103">
        <v>45772</v>
      </c>
      <c r="I3812" s="102" t="s">
        <v>203</v>
      </c>
      <c r="J3812" s="102" t="s">
        <v>2</v>
      </c>
      <c r="K3812" s="102" t="s">
        <v>1</v>
      </c>
      <c r="L3812" s="102" t="str">
        <f>[2]!Table1[[#This Row],[Orgn]]&amp;"-"&amp;[2]!Table1[[#This Row],[Dest]]</f>
        <v>SSH-NAP</v>
      </c>
      <c r="M3812" s="102" t="str">
        <f t="shared" si="59"/>
        <v>ADT</v>
      </c>
      <c r="N3812" s="102">
        <f>WEEKDAY([2]!Table1[[#This Row],[Travel Date]],2)</f>
        <v>1</v>
      </c>
      <c r="P3812" s="102">
        <v>1</v>
      </c>
    </row>
    <row r="3813" spans="1:16" x14ac:dyDescent="0.25">
      <c r="A3813" s="276" t="s">
        <v>1485</v>
      </c>
      <c r="B3813" s="277" t="s">
        <v>1271</v>
      </c>
      <c r="C3813" s="277" t="s">
        <v>274</v>
      </c>
      <c r="D3813" s="278" t="s">
        <v>207</v>
      </c>
      <c r="E3813" s="102" t="s">
        <v>275</v>
      </c>
      <c r="F3813" s="102" t="s">
        <v>7225</v>
      </c>
      <c r="G3813" s="103"/>
      <c r="H3813" s="103">
        <v>45772</v>
      </c>
      <c r="I3813" s="102" t="s">
        <v>203</v>
      </c>
      <c r="J3813" s="102" t="s">
        <v>2</v>
      </c>
      <c r="K3813" s="102" t="s">
        <v>1</v>
      </c>
      <c r="L3813" s="102" t="str">
        <f>[2]!Table1[[#This Row],[Orgn]]&amp;"-"&amp;[2]!Table1[[#This Row],[Dest]]</f>
        <v>SSH-NAP</v>
      </c>
      <c r="M3813" s="102" t="str">
        <f t="shared" si="59"/>
        <v>ADT</v>
      </c>
      <c r="N3813" s="102">
        <f>WEEKDAY([2]!Table1[[#This Row],[Travel Date]],2)</f>
        <v>1</v>
      </c>
      <c r="P3813" s="102">
        <v>1</v>
      </c>
    </row>
    <row r="3814" spans="1:16" x14ac:dyDescent="0.25">
      <c r="A3814" s="276" t="s">
        <v>1485</v>
      </c>
      <c r="B3814" s="277" t="s">
        <v>1421</v>
      </c>
      <c r="C3814" s="277" t="s">
        <v>1075</v>
      </c>
      <c r="D3814" s="278" t="s">
        <v>207</v>
      </c>
      <c r="E3814" s="102" t="s">
        <v>275</v>
      </c>
      <c r="F3814" s="102" t="s">
        <v>7226</v>
      </c>
      <c r="G3814" s="103">
        <v>42696</v>
      </c>
      <c r="H3814" s="103">
        <v>45772</v>
      </c>
      <c r="I3814" s="102" t="s">
        <v>203</v>
      </c>
      <c r="J3814" s="102" t="s">
        <v>2</v>
      </c>
      <c r="K3814" s="102" t="s">
        <v>1</v>
      </c>
      <c r="L3814" s="102" t="str">
        <f>[2]!Table1[[#This Row],[Orgn]]&amp;"-"&amp;[2]!Table1[[#This Row],[Dest]]</f>
        <v>SSH-NAP</v>
      </c>
      <c r="M3814" s="102" t="str">
        <f t="shared" si="59"/>
        <v>CHD</v>
      </c>
      <c r="N3814" s="102">
        <f>WEEKDAY([2]!Table1[[#This Row],[Travel Date]],2)</f>
        <v>1</v>
      </c>
      <c r="P3814" s="102">
        <v>1</v>
      </c>
    </row>
    <row r="3815" spans="1:16" x14ac:dyDescent="0.25">
      <c r="A3815" s="276" t="s">
        <v>1485</v>
      </c>
      <c r="B3815" s="277" t="s">
        <v>1081</v>
      </c>
      <c r="C3815" s="277" t="s">
        <v>274</v>
      </c>
      <c r="D3815" s="278" t="s">
        <v>279</v>
      </c>
      <c r="E3815" s="102" t="s">
        <v>275</v>
      </c>
      <c r="F3815" s="102" t="s">
        <v>7227</v>
      </c>
      <c r="G3815" s="103"/>
      <c r="H3815" s="103">
        <v>45772</v>
      </c>
      <c r="I3815" s="102" t="s">
        <v>203</v>
      </c>
      <c r="J3815" s="102" t="s">
        <v>2</v>
      </c>
      <c r="K3815" s="102" t="s">
        <v>1</v>
      </c>
      <c r="L3815" s="102" t="str">
        <f>[2]!Table1[[#This Row],[Orgn]]&amp;"-"&amp;[2]!Table1[[#This Row],[Dest]]</f>
        <v>SSH-NAP</v>
      </c>
      <c r="M3815" s="102" t="str">
        <f t="shared" si="59"/>
        <v>ADT</v>
      </c>
      <c r="N3815" s="102">
        <f>WEEKDAY([2]!Table1[[#This Row],[Travel Date]],2)</f>
        <v>1</v>
      </c>
      <c r="P3815" s="102">
        <v>1</v>
      </c>
    </row>
    <row r="3816" spans="1:16" x14ac:dyDescent="0.25">
      <c r="A3816" s="276" t="s">
        <v>7228</v>
      </c>
      <c r="B3816" s="277" t="s">
        <v>1104</v>
      </c>
      <c r="C3816" s="277" t="s">
        <v>1087</v>
      </c>
      <c r="D3816" s="278" t="s">
        <v>207</v>
      </c>
      <c r="E3816" s="102" t="s">
        <v>275</v>
      </c>
      <c r="F3816" s="102" t="s">
        <v>7229</v>
      </c>
      <c r="G3816" s="103"/>
      <c r="H3816" s="103">
        <v>45772</v>
      </c>
      <c r="I3816" s="102" t="s">
        <v>203</v>
      </c>
      <c r="J3816" s="102" t="s">
        <v>2</v>
      </c>
      <c r="K3816" s="102" t="s">
        <v>1</v>
      </c>
      <c r="L3816" s="102" t="str">
        <f>[2]!Table1[[#This Row],[Orgn]]&amp;"-"&amp;[2]!Table1[[#This Row],[Dest]]</f>
        <v>SSH-NAP</v>
      </c>
      <c r="M3816" s="102" t="str">
        <f t="shared" si="59"/>
        <v>ADT</v>
      </c>
      <c r="N3816" s="102">
        <f>WEEKDAY([2]!Table1[[#This Row],[Travel Date]],2)</f>
        <v>1</v>
      </c>
      <c r="P3816" s="102">
        <v>1</v>
      </c>
    </row>
    <row r="3817" spans="1:16" x14ac:dyDescent="0.25">
      <c r="A3817" s="276" t="s">
        <v>7230</v>
      </c>
      <c r="B3817" s="277" t="s">
        <v>1262</v>
      </c>
      <c r="C3817" s="277" t="s">
        <v>1087</v>
      </c>
      <c r="D3817" s="278" t="s">
        <v>316</v>
      </c>
      <c r="E3817" s="102" t="s">
        <v>275</v>
      </c>
      <c r="F3817" s="102" t="s">
        <v>7231</v>
      </c>
      <c r="G3817" s="103"/>
      <c r="H3817" s="103">
        <v>45772</v>
      </c>
      <c r="I3817" s="102" t="s">
        <v>203</v>
      </c>
      <c r="J3817" s="102" t="s">
        <v>2</v>
      </c>
      <c r="K3817" s="102" t="s">
        <v>1</v>
      </c>
      <c r="L3817" s="102" t="str">
        <f>[2]!Table1[[#This Row],[Orgn]]&amp;"-"&amp;[2]!Table1[[#This Row],[Dest]]</f>
        <v>SSH-NAP</v>
      </c>
      <c r="M3817" s="102" t="str">
        <f t="shared" si="59"/>
        <v>ADT</v>
      </c>
      <c r="N3817" s="102">
        <f>WEEKDAY([2]!Table1[[#This Row],[Travel Date]],2)</f>
        <v>1</v>
      </c>
      <c r="P3817" s="102">
        <v>1</v>
      </c>
    </row>
    <row r="3818" spans="1:16" x14ac:dyDescent="0.25">
      <c r="A3818" s="276" t="s">
        <v>7232</v>
      </c>
      <c r="B3818" s="277" t="s">
        <v>1815</v>
      </c>
      <c r="C3818" s="277" t="s">
        <v>274</v>
      </c>
      <c r="D3818" s="278" t="s">
        <v>301</v>
      </c>
      <c r="E3818" s="102" t="s">
        <v>275</v>
      </c>
      <c r="F3818" s="102" t="s">
        <v>7233</v>
      </c>
      <c r="G3818" s="103"/>
      <c r="H3818" s="103">
        <v>45772</v>
      </c>
      <c r="I3818" s="102" t="s">
        <v>203</v>
      </c>
      <c r="J3818" s="102" t="s">
        <v>2</v>
      </c>
      <c r="K3818" s="102" t="s">
        <v>1</v>
      </c>
      <c r="L3818" s="102" t="str">
        <f>[2]!Table1[[#This Row],[Orgn]]&amp;"-"&amp;[2]!Table1[[#This Row],[Dest]]</f>
        <v>SSH-NAP</v>
      </c>
      <c r="M3818" s="102" t="str">
        <f t="shared" si="59"/>
        <v>ADT</v>
      </c>
      <c r="N3818" s="102">
        <f>WEEKDAY([2]!Table1[[#This Row],[Travel Date]],2)</f>
        <v>1</v>
      </c>
      <c r="P3818" s="102">
        <v>1</v>
      </c>
    </row>
    <row r="3819" spans="1:16" x14ac:dyDescent="0.25">
      <c r="A3819" s="276" t="s">
        <v>7232</v>
      </c>
      <c r="B3819" s="277" t="s">
        <v>1563</v>
      </c>
      <c r="C3819" s="277" t="s">
        <v>1075</v>
      </c>
      <c r="D3819" s="278" t="s">
        <v>301</v>
      </c>
      <c r="E3819" s="102" t="s">
        <v>275</v>
      </c>
      <c r="F3819" s="102" t="s">
        <v>7234</v>
      </c>
      <c r="G3819" s="103"/>
      <c r="H3819" s="103">
        <v>45772</v>
      </c>
      <c r="I3819" s="102" t="s">
        <v>203</v>
      </c>
      <c r="J3819" s="102" t="s">
        <v>2</v>
      </c>
      <c r="K3819" s="102" t="s">
        <v>1</v>
      </c>
      <c r="L3819" s="102" t="str">
        <f>[2]!Table1[[#This Row],[Orgn]]&amp;"-"&amp;[2]!Table1[[#This Row],[Dest]]</f>
        <v>SSH-NAP</v>
      </c>
      <c r="M3819" s="102" t="str">
        <f t="shared" si="59"/>
        <v>CHD</v>
      </c>
      <c r="N3819" s="102">
        <f>WEEKDAY([2]!Table1[[#This Row],[Travel Date]],2)</f>
        <v>1</v>
      </c>
      <c r="P3819" s="102">
        <v>1</v>
      </c>
    </row>
    <row r="3820" spans="1:16" x14ac:dyDescent="0.25">
      <c r="A3820" s="276" t="s">
        <v>1488</v>
      </c>
      <c r="B3820" s="277" t="s">
        <v>1137</v>
      </c>
      <c r="C3820" s="277" t="s">
        <v>274</v>
      </c>
      <c r="D3820" s="278" t="s">
        <v>301</v>
      </c>
      <c r="E3820" s="102" t="s">
        <v>275</v>
      </c>
      <c r="F3820" s="102" t="s">
        <v>7235</v>
      </c>
      <c r="G3820" s="103"/>
      <c r="H3820" s="103">
        <v>45772</v>
      </c>
      <c r="I3820" s="102" t="s">
        <v>203</v>
      </c>
      <c r="J3820" s="102" t="s">
        <v>2</v>
      </c>
      <c r="K3820" s="102" t="s">
        <v>1</v>
      </c>
      <c r="L3820" s="102" t="str">
        <f>[2]!Table1[[#This Row],[Orgn]]&amp;"-"&amp;[2]!Table1[[#This Row],[Dest]]</f>
        <v>SSH-NAP</v>
      </c>
      <c r="M3820" s="102" t="str">
        <f t="shared" si="59"/>
        <v>ADT</v>
      </c>
      <c r="N3820" s="102">
        <f>WEEKDAY([2]!Table1[[#This Row],[Travel Date]],2)</f>
        <v>1</v>
      </c>
      <c r="P3820" s="102">
        <v>1</v>
      </c>
    </row>
    <row r="3821" spans="1:16" x14ac:dyDescent="0.25">
      <c r="A3821" s="276" t="s">
        <v>1668</v>
      </c>
      <c r="B3821" s="277" t="s">
        <v>1565</v>
      </c>
      <c r="C3821" s="277" t="s">
        <v>1087</v>
      </c>
      <c r="D3821" s="278" t="s">
        <v>316</v>
      </c>
      <c r="E3821" s="102" t="s">
        <v>275</v>
      </c>
      <c r="F3821" s="102" t="s">
        <v>7236</v>
      </c>
      <c r="G3821" s="103"/>
      <c r="H3821" s="103">
        <v>45772</v>
      </c>
      <c r="I3821" s="102" t="s">
        <v>203</v>
      </c>
      <c r="J3821" s="102" t="s">
        <v>2</v>
      </c>
      <c r="K3821" s="102" t="s">
        <v>1</v>
      </c>
      <c r="L3821" s="102" t="str">
        <f>[2]!Table1[[#This Row],[Orgn]]&amp;"-"&amp;[2]!Table1[[#This Row],[Dest]]</f>
        <v>SSH-NAP</v>
      </c>
      <c r="M3821" s="102" t="str">
        <f t="shared" si="59"/>
        <v>ADT</v>
      </c>
      <c r="N3821" s="102">
        <f>WEEKDAY([2]!Table1[[#This Row],[Travel Date]],2)</f>
        <v>1</v>
      </c>
      <c r="P3821" s="102">
        <v>1</v>
      </c>
    </row>
    <row r="3822" spans="1:16" x14ac:dyDescent="0.25">
      <c r="A3822" s="276" t="s">
        <v>2034</v>
      </c>
      <c r="B3822" s="277" t="s">
        <v>7237</v>
      </c>
      <c r="C3822" s="277" t="s">
        <v>274</v>
      </c>
      <c r="D3822" s="278" t="s">
        <v>303</v>
      </c>
      <c r="E3822" s="102" t="s">
        <v>275</v>
      </c>
      <c r="F3822" s="102" t="s">
        <v>7238</v>
      </c>
      <c r="G3822" s="103"/>
      <c r="H3822" s="103">
        <v>45772</v>
      </c>
      <c r="I3822" s="102" t="s">
        <v>203</v>
      </c>
      <c r="J3822" s="102" t="s">
        <v>2</v>
      </c>
      <c r="K3822" s="102" t="s">
        <v>1</v>
      </c>
      <c r="L3822" s="102" t="str">
        <f>[2]!Table1[[#This Row],[Orgn]]&amp;"-"&amp;[2]!Table1[[#This Row],[Dest]]</f>
        <v>SSH-NAP</v>
      </c>
      <c r="M3822" s="102" t="str">
        <f t="shared" si="59"/>
        <v>ADT</v>
      </c>
      <c r="N3822" s="102">
        <f>WEEKDAY([2]!Table1[[#This Row],[Travel Date]],2)</f>
        <v>1</v>
      </c>
      <c r="P3822" s="102">
        <v>1</v>
      </c>
    </row>
    <row r="3823" spans="1:16" x14ac:dyDescent="0.25">
      <c r="A3823" s="276" t="s">
        <v>2034</v>
      </c>
      <c r="B3823" s="277" t="s">
        <v>7239</v>
      </c>
      <c r="C3823" s="277" t="s">
        <v>274</v>
      </c>
      <c r="D3823" s="278" t="s">
        <v>303</v>
      </c>
      <c r="E3823" s="102" t="s">
        <v>275</v>
      </c>
      <c r="F3823" s="102" t="s">
        <v>7240</v>
      </c>
      <c r="G3823" s="103"/>
      <c r="H3823" s="103">
        <v>45772</v>
      </c>
      <c r="I3823" s="102" t="s">
        <v>203</v>
      </c>
      <c r="J3823" s="102" t="s">
        <v>2</v>
      </c>
      <c r="K3823" s="102" t="s">
        <v>1</v>
      </c>
      <c r="L3823" s="102" t="str">
        <f>[2]!Table1[[#This Row],[Orgn]]&amp;"-"&amp;[2]!Table1[[#This Row],[Dest]]</f>
        <v>SSH-NAP</v>
      </c>
      <c r="M3823" s="102" t="str">
        <f t="shared" si="59"/>
        <v>ADT</v>
      </c>
      <c r="N3823" s="102">
        <f>WEEKDAY([2]!Table1[[#This Row],[Travel Date]],2)</f>
        <v>1</v>
      </c>
      <c r="P3823" s="102">
        <v>1</v>
      </c>
    </row>
    <row r="3824" spans="1:16" x14ac:dyDescent="0.25">
      <c r="A3824" s="276" t="s">
        <v>7241</v>
      </c>
      <c r="B3824" s="277" t="s">
        <v>1361</v>
      </c>
      <c r="C3824" s="277" t="s">
        <v>1087</v>
      </c>
      <c r="D3824" s="278" t="s">
        <v>303</v>
      </c>
      <c r="E3824" s="102" t="s">
        <v>275</v>
      </c>
      <c r="F3824" s="102" t="s">
        <v>7242</v>
      </c>
      <c r="G3824" s="103"/>
      <c r="H3824" s="103">
        <v>45772</v>
      </c>
      <c r="I3824" s="102" t="s">
        <v>203</v>
      </c>
      <c r="J3824" s="102" t="s">
        <v>2</v>
      </c>
      <c r="K3824" s="102" t="s">
        <v>1</v>
      </c>
      <c r="L3824" s="102" t="str">
        <f>[2]!Table1[[#This Row],[Orgn]]&amp;"-"&amp;[2]!Table1[[#This Row],[Dest]]</f>
        <v>SSH-NAP</v>
      </c>
      <c r="M3824" s="102" t="str">
        <f t="shared" si="59"/>
        <v>ADT</v>
      </c>
      <c r="N3824" s="102">
        <f>WEEKDAY([2]!Table1[[#This Row],[Travel Date]],2)</f>
        <v>1</v>
      </c>
      <c r="P3824" s="102">
        <v>1</v>
      </c>
    </row>
    <row r="3825" spans="1:16" x14ac:dyDescent="0.25">
      <c r="A3825" s="276" t="s">
        <v>7243</v>
      </c>
      <c r="B3825" s="277" t="s">
        <v>7244</v>
      </c>
      <c r="C3825" s="277" t="s">
        <v>1087</v>
      </c>
      <c r="D3825" s="278" t="s">
        <v>316</v>
      </c>
      <c r="E3825" s="102" t="s">
        <v>275</v>
      </c>
      <c r="F3825" s="102" t="s">
        <v>7245</v>
      </c>
      <c r="G3825" s="103"/>
      <c r="H3825" s="103">
        <v>45772</v>
      </c>
      <c r="I3825" s="102" t="s">
        <v>203</v>
      </c>
      <c r="J3825" s="102" t="s">
        <v>2</v>
      </c>
      <c r="K3825" s="102" t="s">
        <v>1</v>
      </c>
      <c r="L3825" s="102" t="str">
        <f>[2]!Table1[[#This Row],[Orgn]]&amp;"-"&amp;[2]!Table1[[#This Row],[Dest]]</f>
        <v>SSH-NAP</v>
      </c>
      <c r="M3825" s="102" t="str">
        <f t="shared" si="59"/>
        <v>ADT</v>
      </c>
      <c r="N3825" s="102">
        <f>WEEKDAY([2]!Table1[[#This Row],[Travel Date]],2)</f>
        <v>1</v>
      </c>
      <c r="P3825" s="102">
        <v>1</v>
      </c>
    </row>
    <row r="3826" spans="1:16" x14ac:dyDescent="0.25">
      <c r="A3826" s="279" t="s">
        <v>1683</v>
      </c>
      <c r="B3826" s="280" t="s">
        <v>1192</v>
      </c>
      <c r="C3826" s="280" t="s">
        <v>1115</v>
      </c>
      <c r="D3826" s="278" t="s">
        <v>280</v>
      </c>
      <c r="E3826" s="102" t="s">
        <v>275</v>
      </c>
      <c r="F3826" s="102" t="s">
        <v>7246</v>
      </c>
      <c r="G3826" s="103"/>
      <c r="H3826" s="103">
        <v>45772</v>
      </c>
      <c r="I3826" s="102" t="s">
        <v>203</v>
      </c>
      <c r="J3826" s="102" t="s">
        <v>2</v>
      </c>
      <c r="K3826" s="102" t="s">
        <v>1</v>
      </c>
      <c r="L3826" s="102" t="str">
        <f>[2]!Table1[[#This Row],[Orgn]]&amp;"-"&amp;[2]!Table1[[#This Row],[Dest]]</f>
        <v>SSH-NAP</v>
      </c>
      <c r="M3826" s="102" t="str">
        <f t="shared" si="59"/>
        <v>ADT</v>
      </c>
      <c r="N3826" s="102">
        <f>WEEKDAY([2]!Table1[[#This Row],[Travel Date]],2)</f>
        <v>1</v>
      </c>
      <c r="P3826" s="102">
        <v>1</v>
      </c>
    </row>
    <row r="3827" spans="1:16" x14ac:dyDescent="0.25">
      <c r="A3827" s="276" t="s">
        <v>2035</v>
      </c>
      <c r="B3827" s="277" t="s">
        <v>1071</v>
      </c>
      <c r="C3827" s="277" t="s">
        <v>274</v>
      </c>
      <c r="D3827" s="278" t="s">
        <v>4609</v>
      </c>
      <c r="E3827" s="102" t="s">
        <v>275</v>
      </c>
      <c r="F3827" s="102" t="s">
        <v>7247</v>
      </c>
      <c r="G3827" s="103"/>
      <c r="H3827" s="103">
        <v>45772</v>
      </c>
      <c r="I3827" s="102" t="s">
        <v>208</v>
      </c>
      <c r="J3827" s="102" t="s">
        <v>2</v>
      </c>
      <c r="K3827" s="102" t="s">
        <v>1</v>
      </c>
      <c r="L3827" s="102" t="str">
        <f>[2]!Table1[[#This Row],[Orgn]]&amp;"-"&amp;[2]!Table1[[#This Row],[Dest]]</f>
        <v>SSH-NAP</v>
      </c>
      <c r="M3827" s="102" t="str">
        <f t="shared" si="59"/>
        <v>ADT</v>
      </c>
      <c r="N3827" s="102">
        <f>WEEKDAY([2]!Table1[[#This Row],[Travel Date]],2)</f>
        <v>1</v>
      </c>
      <c r="P3827" s="102">
        <v>1</v>
      </c>
    </row>
    <row r="3828" spans="1:16" x14ac:dyDescent="0.25">
      <c r="A3828" s="276" t="s">
        <v>1747</v>
      </c>
      <c r="B3828" s="277" t="s">
        <v>1330</v>
      </c>
      <c r="C3828" s="277" t="s">
        <v>274</v>
      </c>
      <c r="D3828" s="278" t="s">
        <v>303</v>
      </c>
      <c r="E3828" s="102" t="s">
        <v>276</v>
      </c>
      <c r="F3828" s="102" t="s">
        <v>2123</v>
      </c>
      <c r="G3828" s="103"/>
      <c r="H3828" s="103">
        <v>45772</v>
      </c>
      <c r="I3828" s="102" t="s">
        <v>208</v>
      </c>
      <c r="J3828" s="102" t="s">
        <v>2</v>
      </c>
      <c r="K3828" s="102" t="s">
        <v>1</v>
      </c>
      <c r="L3828" s="102" t="str">
        <f>[2]!Table1[[#This Row],[Orgn]]&amp;"-"&amp;[2]!Table1[[#This Row],[Dest]]</f>
        <v>SSH-NAP</v>
      </c>
      <c r="M3828" s="102" t="str">
        <f t="shared" si="59"/>
        <v>ADT</v>
      </c>
      <c r="N3828" s="102">
        <f>WEEKDAY([2]!Table1[[#This Row],[Travel Date]],2)</f>
        <v>1</v>
      </c>
      <c r="P3828" s="102">
        <v>1</v>
      </c>
    </row>
    <row r="3829" spans="1:16" x14ac:dyDescent="0.25">
      <c r="A3829" s="276" t="s">
        <v>1747</v>
      </c>
      <c r="B3829" s="277" t="s">
        <v>1119</v>
      </c>
      <c r="C3829" s="277" t="s">
        <v>274</v>
      </c>
      <c r="D3829" s="278" t="s">
        <v>303</v>
      </c>
      <c r="E3829" s="102" t="s">
        <v>275</v>
      </c>
      <c r="F3829" s="102" t="s">
        <v>7248</v>
      </c>
      <c r="G3829" s="103"/>
      <c r="H3829" s="103">
        <v>45772</v>
      </c>
      <c r="I3829" s="102" t="s">
        <v>208</v>
      </c>
      <c r="J3829" s="102" t="s">
        <v>2</v>
      </c>
      <c r="K3829" s="102" t="s">
        <v>1</v>
      </c>
      <c r="L3829" s="102" t="str">
        <f>[2]!Table1[[#This Row],[Orgn]]&amp;"-"&amp;[2]!Table1[[#This Row],[Dest]]</f>
        <v>SSH-NAP</v>
      </c>
      <c r="M3829" s="102" t="str">
        <f t="shared" si="59"/>
        <v>ADT</v>
      </c>
      <c r="N3829" s="102">
        <f>WEEKDAY([2]!Table1[[#This Row],[Travel Date]],2)</f>
        <v>1</v>
      </c>
      <c r="P3829" s="102">
        <v>1</v>
      </c>
    </row>
    <row r="3830" spans="1:16" x14ac:dyDescent="0.25">
      <c r="A3830" s="276" t="s">
        <v>1747</v>
      </c>
      <c r="B3830" s="277" t="s">
        <v>1789</v>
      </c>
      <c r="C3830" s="277" t="s">
        <v>274</v>
      </c>
      <c r="D3830" s="278" t="s">
        <v>303</v>
      </c>
      <c r="E3830" s="102" t="s">
        <v>275</v>
      </c>
      <c r="F3830" s="102" t="s">
        <v>7249</v>
      </c>
      <c r="G3830" s="103"/>
      <c r="H3830" s="103">
        <v>45772</v>
      </c>
      <c r="I3830" s="102" t="s">
        <v>208</v>
      </c>
      <c r="J3830" s="102" t="s">
        <v>2</v>
      </c>
      <c r="K3830" s="102" t="s">
        <v>1</v>
      </c>
      <c r="L3830" s="102" t="str">
        <f>[2]!Table1[[#This Row],[Orgn]]&amp;"-"&amp;[2]!Table1[[#This Row],[Dest]]</f>
        <v>SSH-NAP</v>
      </c>
      <c r="M3830" s="102" t="str">
        <f t="shared" si="59"/>
        <v>ADT</v>
      </c>
      <c r="N3830" s="102">
        <f>WEEKDAY([2]!Table1[[#This Row],[Travel Date]],2)</f>
        <v>1</v>
      </c>
      <c r="P3830" s="102">
        <v>1</v>
      </c>
    </row>
    <row r="3831" spans="1:16" x14ac:dyDescent="0.25">
      <c r="A3831" s="276" t="s">
        <v>1629</v>
      </c>
      <c r="B3831" s="277" t="s">
        <v>1187</v>
      </c>
      <c r="C3831" s="277" t="s">
        <v>274</v>
      </c>
      <c r="D3831" s="278" t="s">
        <v>4609</v>
      </c>
      <c r="E3831" s="102" t="s">
        <v>275</v>
      </c>
      <c r="F3831" s="102" t="s">
        <v>7250</v>
      </c>
      <c r="G3831" s="103"/>
      <c r="H3831" s="103">
        <v>45772</v>
      </c>
      <c r="I3831" s="102" t="s">
        <v>208</v>
      </c>
      <c r="J3831" s="102" t="s">
        <v>2</v>
      </c>
      <c r="K3831" s="102" t="s">
        <v>1</v>
      </c>
      <c r="L3831" s="102" t="str">
        <f>[2]!Table1[[#This Row],[Orgn]]&amp;"-"&amp;[2]!Table1[[#This Row],[Dest]]</f>
        <v>SSH-NAP</v>
      </c>
      <c r="M3831" s="102" t="str">
        <f t="shared" si="59"/>
        <v>ADT</v>
      </c>
      <c r="N3831" s="102">
        <f>WEEKDAY([2]!Table1[[#This Row],[Travel Date]],2)</f>
        <v>1</v>
      </c>
      <c r="P3831" s="102">
        <v>1</v>
      </c>
    </row>
    <row r="3832" spans="1:16" x14ac:dyDescent="0.25">
      <c r="A3832" s="276" t="s">
        <v>7251</v>
      </c>
      <c r="B3832" s="277" t="s">
        <v>7252</v>
      </c>
      <c r="C3832" s="277" t="s">
        <v>274</v>
      </c>
      <c r="D3832" s="278" t="s">
        <v>303</v>
      </c>
      <c r="E3832" s="102" t="s">
        <v>275</v>
      </c>
      <c r="F3832" s="102" t="s">
        <v>7253</v>
      </c>
      <c r="G3832" s="103"/>
      <c r="H3832" s="103">
        <v>45772</v>
      </c>
      <c r="I3832" s="102" t="s">
        <v>208</v>
      </c>
      <c r="J3832" s="102" t="s">
        <v>2</v>
      </c>
      <c r="K3832" s="102" t="s">
        <v>1</v>
      </c>
      <c r="L3832" s="102" t="str">
        <f>[2]!Table1[[#This Row],[Orgn]]&amp;"-"&amp;[2]!Table1[[#This Row],[Dest]]</f>
        <v>SSH-NAP</v>
      </c>
      <c r="M3832" s="102" t="str">
        <f t="shared" si="59"/>
        <v>ADT</v>
      </c>
      <c r="N3832" s="102">
        <f>WEEKDAY([2]!Table1[[#This Row],[Travel Date]],2)</f>
        <v>1</v>
      </c>
      <c r="P3832" s="102">
        <v>1</v>
      </c>
    </row>
    <row r="3833" spans="1:16" x14ac:dyDescent="0.25">
      <c r="A3833" s="276" t="s">
        <v>7251</v>
      </c>
      <c r="B3833" s="277" t="s">
        <v>7254</v>
      </c>
      <c r="C3833" s="277" t="s">
        <v>274</v>
      </c>
      <c r="D3833" s="278" t="s">
        <v>303</v>
      </c>
      <c r="E3833" s="102" t="s">
        <v>275</v>
      </c>
      <c r="F3833" s="102" t="s">
        <v>7255</v>
      </c>
      <c r="G3833" s="103"/>
      <c r="H3833" s="103">
        <v>45772</v>
      </c>
      <c r="I3833" s="102" t="s">
        <v>208</v>
      </c>
      <c r="J3833" s="102" t="s">
        <v>2</v>
      </c>
      <c r="K3833" s="102" t="s">
        <v>1</v>
      </c>
      <c r="L3833" s="102" t="str">
        <f>[2]!Table1[[#This Row],[Orgn]]&amp;"-"&amp;[2]!Table1[[#This Row],[Dest]]</f>
        <v>SSH-NAP</v>
      </c>
      <c r="M3833" s="102" t="str">
        <f t="shared" si="59"/>
        <v>ADT</v>
      </c>
      <c r="N3833" s="102">
        <f>WEEKDAY([2]!Table1[[#This Row],[Travel Date]],2)</f>
        <v>1</v>
      </c>
      <c r="P3833" s="102">
        <v>1</v>
      </c>
    </row>
    <row r="3834" spans="1:16" x14ac:dyDescent="0.25">
      <c r="A3834" s="276" t="s">
        <v>7256</v>
      </c>
      <c r="B3834" s="277" t="s">
        <v>1073</v>
      </c>
      <c r="C3834" s="277" t="s">
        <v>1070</v>
      </c>
      <c r="D3834" s="278" t="s">
        <v>280</v>
      </c>
      <c r="E3834" s="102" t="s">
        <v>275</v>
      </c>
      <c r="F3834" s="102" t="s">
        <v>7257</v>
      </c>
      <c r="G3834" s="103"/>
      <c r="H3834" s="103">
        <v>45772</v>
      </c>
      <c r="I3834" s="102" t="s">
        <v>208</v>
      </c>
      <c r="J3834" s="102" t="s">
        <v>2</v>
      </c>
      <c r="K3834" s="102" t="s">
        <v>1</v>
      </c>
      <c r="L3834" s="102" t="str">
        <f>[2]!Table1[[#This Row],[Orgn]]&amp;"-"&amp;[2]!Table1[[#This Row],[Dest]]</f>
        <v>SSH-NAP</v>
      </c>
      <c r="M3834" s="102" t="str">
        <f t="shared" si="59"/>
        <v>ADT</v>
      </c>
      <c r="N3834" s="102">
        <f>WEEKDAY([2]!Table1[[#This Row],[Travel Date]],2)</f>
        <v>1</v>
      </c>
      <c r="P3834" s="102">
        <v>1</v>
      </c>
    </row>
    <row r="3835" spans="1:16" x14ac:dyDescent="0.25">
      <c r="A3835" s="276" t="s">
        <v>1590</v>
      </c>
      <c r="B3835" s="277" t="s">
        <v>1281</v>
      </c>
      <c r="C3835" s="277" t="s">
        <v>1087</v>
      </c>
      <c r="D3835" s="278" t="s">
        <v>303</v>
      </c>
      <c r="E3835" s="102" t="s">
        <v>275</v>
      </c>
      <c r="F3835" s="102" t="s">
        <v>7258</v>
      </c>
      <c r="G3835" s="103"/>
      <c r="H3835" s="103">
        <v>45772</v>
      </c>
      <c r="I3835" s="102" t="s">
        <v>208</v>
      </c>
      <c r="J3835" s="102" t="s">
        <v>2</v>
      </c>
      <c r="K3835" s="102" t="s">
        <v>1</v>
      </c>
      <c r="L3835" s="102" t="str">
        <f>[2]!Table1[[#This Row],[Orgn]]&amp;"-"&amp;[2]!Table1[[#This Row],[Dest]]</f>
        <v>SSH-NAP</v>
      </c>
      <c r="M3835" s="102" t="str">
        <f t="shared" si="59"/>
        <v>ADT</v>
      </c>
      <c r="N3835" s="102">
        <f>WEEKDAY([2]!Table1[[#This Row],[Travel Date]],2)</f>
        <v>1</v>
      </c>
      <c r="P3835" s="102">
        <v>1</v>
      </c>
    </row>
    <row r="3836" spans="1:16" x14ac:dyDescent="0.25">
      <c r="A3836" s="276" t="s">
        <v>1590</v>
      </c>
      <c r="B3836" s="277" t="s">
        <v>1819</v>
      </c>
      <c r="C3836" s="277" t="s">
        <v>1087</v>
      </c>
      <c r="D3836" s="278" t="s">
        <v>303</v>
      </c>
      <c r="E3836" s="102" t="s">
        <v>275</v>
      </c>
      <c r="F3836" s="102" t="s">
        <v>7259</v>
      </c>
      <c r="G3836" s="103"/>
      <c r="H3836" s="103">
        <v>45772</v>
      </c>
      <c r="I3836" s="102" t="s">
        <v>208</v>
      </c>
      <c r="J3836" s="102" t="s">
        <v>2</v>
      </c>
      <c r="K3836" s="102" t="s">
        <v>1</v>
      </c>
      <c r="L3836" s="102" t="str">
        <f>[2]!Table1[[#This Row],[Orgn]]&amp;"-"&amp;[2]!Table1[[#This Row],[Dest]]</f>
        <v>SSH-NAP</v>
      </c>
      <c r="M3836" s="102" t="str">
        <f t="shared" si="59"/>
        <v>ADT</v>
      </c>
      <c r="N3836" s="102">
        <f>WEEKDAY([2]!Table1[[#This Row],[Travel Date]],2)</f>
        <v>1</v>
      </c>
      <c r="P3836" s="102">
        <v>1</v>
      </c>
    </row>
    <row r="3837" spans="1:16" x14ac:dyDescent="0.25">
      <c r="A3837" s="276" t="s">
        <v>1590</v>
      </c>
      <c r="B3837" s="277" t="s">
        <v>1193</v>
      </c>
      <c r="C3837" s="277" t="s">
        <v>274</v>
      </c>
      <c r="D3837" s="278" t="s">
        <v>303</v>
      </c>
      <c r="E3837" s="102" t="s">
        <v>275</v>
      </c>
      <c r="F3837" s="102" t="s">
        <v>7260</v>
      </c>
      <c r="G3837" s="103"/>
      <c r="H3837" s="103">
        <v>45772</v>
      </c>
      <c r="I3837" s="102" t="s">
        <v>208</v>
      </c>
      <c r="J3837" s="102" t="s">
        <v>2</v>
      </c>
      <c r="K3837" s="102" t="s">
        <v>1</v>
      </c>
      <c r="L3837" s="102" t="str">
        <f>[2]!Table1[[#This Row],[Orgn]]&amp;"-"&amp;[2]!Table1[[#This Row],[Dest]]</f>
        <v>SSH-NAP</v>
      </c>
      <c r="M3837" s="102" t="str">
        <f t="shared" si="59"/>
        <v>ADT</v>
      </c>
      <c r="N3837" s="102">
        <f>WEEKDAY([2]!Table1[[#This Row],[Travel Date]],2)</f>
        <v>1</v>
      </c>
      <c r="P3837" s="102">
        <v>1</v>
      </c>
    </row>
    <row r="3838" spans="1:16" x14ac:dyDescent="0.25">
      <c r="A3838" s="276" t="s">
        <v>3540</v>
      </c>
      <c r="B3838" s="277" t="s">
        <v>1335</v>
      </c>
      <c r="C3838" s="277" t="s">
        <v>274</v>
      </c>
      <c r="D3838" s="278" t="s">
        <v>4609</v>
      </c>
      <c r="E3838" s="102" t="s">
        <v>276</v>
      </c>
      <c r="F3838" s="102" t="s">
        <v>2123</v>
      </c>
      <c r="G3838" s="103"/>
      <c r="H3838" s="103">
        <v>45772</v>
      </c>
      <c r="I3838" s="102" t="s">
        <v>208</v>
      </c>
      <c r="J3838" s="102" t="s">
        <v>2</v>
      </c>
      <c r="K3838" s="102" t="s">
        <v>1</v>
      </c>
      <c r="L3838" s="102" t="str">
        <f>[2]!Table1[[#This Row],[Orgn]]&amp;"-"&amp;[2]!Table1[[#This Row],[Dest]]</f>
        <v>SSH-NAP</v>
      </c>
      <c r="M3838" s="102" t="str">
        <f t="shared" si="59"/>
        <v>ADT</v>
      </c>
      <c r="N3838" s="102">
        <f>WEEKDAY([2]!Table1[[#This Row],[Travel Date]],2)</f>
        <v>1</v>
      </c>
      <c r="P3838" s="102">
        <v>1</v>
      </c>
    </row>
    <row r="3839" spans="1:16" x14ac:dyDescent="0.25">
      <c r="A3839" s="276" t="s">
        <v>7261</v>
      </c>
      <c r="B3839" s="277" t="s">
        <v>1094</v>
      </c>
      <c r="C3839" s="277" t="s">
        <v>1070</v>
      </c>
      <c r="D3839" s="278" t="s">
        <v>280</v>
      </c>
      <c r="E3839" s="102" t="s">
        <v>275</v>
      </c>
      <c r="F3839" s="102" t="s">
        <v>7262</v>
      </c>
      <c r="G3839" s="103"/>
      <c r="H3839" s="103">
        <v>45772</v>
      </c>
      <c r="I3839" s="102" t="s">
        <v>208</v>
      </c>
      <c r="J3839" s="102" t="s">
        <v>2</v>
      </c>
      <c r="K3839" s="102" t="s">
        <v>1</v>
      </c>
      <c r="L3839" s="102" t="str">
        <f>[2]!Table1[[#This Row],[Orgn]]&amp;"-"&amp;[2]!Table1[[#This Row],[Dest]]</f>
        <v>SSH-NAP</v>
      </c>
      <c r="M3839" s="102" t="str">
        <f t="shared" si="59"/>
        <v>ADT</v>
      </c>
      <c r="N3839" s="102">
        <f>WEEKDAY([2]!Table1[[#This Row],[Travel Date]],2)</f>
        <v>1</v>
      </c>
      <c r="P3839" s="102">
        <v>1</v>
      </c>
    </row>
    <row r="3840" spans="1:16" x14ac:dyDescent="0.25">
      <c r="A3840" s="276" t="s">
        <v>7261</v>
      </c>
      <c r="B3840" s="277" t="s">
        <v>1140</v>
      </c>
      <c r="C3840" s="277" t="s">
        <v>1070</v>
      </c>
      <c r="D3840" s="278" t="s">
        <v>280</v>
      </c>
      <c r="E3840" s="102" t="s">
        <v>275</v>
      </c>
      <c r="F3840" s="102" t="s">
        <v>7263</v>
      </c>
      <c r="G3840" s="103"/>
      <c r="H3840" s="103">
        <v>45772</v>
      </c>
      <c r="I3840" s="102" t="s">
        <v>208</v>
      </c>
      <c r="J3840" s="102" t="s">
        <v>2</v>
      </c>
      <c r="K3840" s="102" t="s">
        <v>1</v>
      </c>
      <c r="L3840" s="102" t="str">
        <f>[2]!Table1[[#This Row],[Orgn]]&amp;"-"&amp;[2]!Table1[[#This Row],[Dest]]</f>
        <v>SSH-NAP</v>
      </c>
      <c r="M3840" s="102" t="str">
        <f t="shared" si="59"/>
        <v>ADT</v>
      </c>
      <c r="N3840" s="102">
        <f>WEEKDAY([2]!Table1[[#This Row],[Travel Date]],2)</f>
        <v>1</v>
      </c>
      <c r="P3840" s="102">
        <v>1</v>
      </c>
    </row>
    <row r="3841" spans="1:16" x14ac:dyDescent="0.25">
      <c r="A3841" s="276" t="s">
        <v>7261</v>
      </c>
      <c r="B3841" s="277" t="s">
        <v>7264</v>
      </c>
      <c r="C3841" s="277" t="s">
        <v>1070</v>
      </c>
      <c r="D3841" s="278" t="s">
        <v>280</v>
      </c>
      <c r="E3841" s="102" t="s">
        <v>275</v>
      </c>
      <c r="F3841" s="102" t="s">
        <v>7265</v>
      </c>
      <c r="G3841" s="103"/>
      <c r="H3841" s="103">
        <v>45772</v>
      </c>
      <c r="I3841" s="102" t="s">
        <v>208</v>
      </c>
      <c r="J3841" s="102" t="s">
        <v>2</v>
      </c>
      <c r="K3841" s="102" t="s">
        <v>1</v>
      </c>
      <c r="L3841" s="102" t="str">
        <f>[2]!Table1[[#This Row],[Orgn]]&amp;"-"&amp;[2]!Table1[[#This Row],[Dest]]</f>
        <v>SSH-NAP</v>
      </c>
      <c r="M3841" s="102" t="str">
        <f t="shared" si="59"/>
        <v>ADT</v>
      </c>
      <c r="N3841" s="102">
        <f>WEEKDAY([2]!Table1[[#This Row],[Travel Date]],2)</f>
        <v>1</v>
      </c>
      <c r="P3841" s="102">
        <v>1</v>
      </c>
    </row>
    <row r="3842" spans="1:16" x14ac:dyDescent="0.25">
      <c r="A3842" s="276" t="s">
        <v>7266</v>
      </c>
      <c r="B3842" s="277" t="s">
        <v>1811</v>
      </c>
      <c r="C3842" s="277" t="s">
        <v>274</v>
      </c>
      <c r="D3842" s="278" t="s">
        <v>303</v>
      </c>
      <c r="E3842" s="102" t="s">
        <v>275</v>
      </c>
      <c r="F3842" s="102" t="s">
        <v>7267</v>
      </c>
      <c r="G3842" s="103"/>
      <c r="H3842" s="103">
        <v>45772</v>
      </c>
      <c r="I3842" s="102" t="s">
        <v>208</v>
      </c>
      <c r="J3842" s="102" t="s">
        <v>2</v>
      </c>
      <c r="K3842" s="102" t="s">
        <v>1</v>
      </c>
      <c r="L3842" s="102" t="str">
        <f>[2]!Table1[[#This Row],[Orgn]]&amp;"-"&amp;[2]!Table1[[#This Row],[Dest]]</f>
        <v>SSH-NAP</v>
      </c>
      <c r="M3842" s="102" t="str">
        <f t="shared" ref="M3842:M3905" si="60">IF(TRIM(C3842)="INF", "INF", IF(TRIM(C3842)="CHD", "CHD", "ADT"))</f>
        <v>ADT</v>
      </c>
      <c r="N3842" s="102">
        <f>WEEKDAY([2]!Table1[[#This Row],[Travel Date]],2)</f>
        <v>1</v>
      </c>
      <c r="P3842" s="102">
        <v>1</v>
      </c>
    </row>
    <row r="3843" spans="1:16" x14ac:dyDescent="0.25">
      <c r="A3843" s="276" t="s">
        <v>1822</v>
      </c>
      <c r="B3843" s="277" t="s">
        <v>1225</v>
      </c>
      <c r="C3843" s="277" t="s">
        <v>1070</v>
      </c>
      <c r="D3843" s="278" t="s">
        <v>280</v>
      </c>
      <c r="E3843" s="102" t="s">
        <v>275</v>
      </c>
      <c r="F3843" s="102" t="s">
        <v>7268</v>
      </c>
      <c r="G3843" s="103"/>
      <c r="H3843" s="103">
        <v>45772</v>
      </c>
      <c r="I3843" s="102" t="s">
        <v>208</v>
      </c>
      <c r="J3843" s="102" t="s">
        <v>2</v>
      </c>
      <c r="K3843" s="102" t="s">
        <v>1</v>
      </c>
      <c r="L3843" s="102" t="str">
        <f>[2]!Table1[[#This Row],[Orgn]]&amp;"-"&amp;[2]!Table1[[#This Row],[Dest]]</f>
        <v>SSH-NAP</v>
      </c>
      <c r="M3843" s="102" t="str">
        <f t="shared" si="60"/>
        <v>ADT</v>
      </c>
      <c r="N3843" s="102">
        <f>WEEKDAY([2]!Table1[[#This Row],[Travel Date]],2)</f>
        <v>1</v>
      </c>
      <c r="P3843" s="102">
        <v>1</v>
      </c>
    </row>
    <row r="3844" spans="1:16" x14ac:dyDescent="0.25">
      <c r="A3844" s="276" t="s">
        <v>7269</v>
      </c>
      <c r="B3844" s="277" t="s">
        <v>1262</v>
      </c>
      <c r="C3844" s="277" t="s">
        <v>1087</v>
      </c>
      <c r="D3844" s="278" t="s">
        <v>4609</v>
      </c>
      <c r="E3844" s="102" t="s">
        <v>275</v>
      </c>
      <c r="F3844" s="102" t="s">
        <v>7270</v>
      </c>
      <c r="G3844" s="103"/>
      <c r="H3844" s="103">
        <v>45772</v>
      </c>
      <c r="I3844" s="102" t="s">
        <v>208</v>
      </c>
      <c r="J3844" s="102" t="s">
        <v>2</v>
      </c>
      <c r="K3844" s="102" t="s">
        <v>1</v>
      </c>
      <c r="L3844" s="102" t="str">
        <f>[2]!Table1[[#This Row],[Orgn]]&amp;"-"&amp;[2]!Table1[[#This Row],[Dest]]</f>
        <v>SSH-NAP</v>
      </c>
      <c r="M3844" s="102" t="str">
        <f t="shared" si="60"/>
        <v>ADT</v>
      </c>
      <c r="N3844" s="102">
        <f>WEEKDAY([2]!Table1[[#This Row],[Travel Date]],2)</f>
        <v>1</v>
      </c>
      <c r="P3844" s="102">
        <v>1</v>
      </c>
    </row>
    <row r="3845" spans="1:16" x14ac:dyDescent="0.25">
      <c r="A3845" s="276" t="s">
        <v>7271</v>
      </c>
      <c r="B3845" s="277" t="s">
        <v>1071</v>
      </c>
      <c r="C3845" s="277" t="s">
        <v>274</v>
      </c>
      <c r="D3845" s="278" t="s">
        <v>4609</v>
      </c>
      <c r="E3845" s="102" t="s">
        <v>276</v>
      </c>
      <c r="F3845" s="102" t="s">
        <v>2123</v>
      </c>
      <c r="G3845" s="103"/>
      <c r="H3845" s="103">
        <v>45772</v>
      </c>
      <c r="I3845" s="102" t="s">
        <v>208</v>
      </c>
      <c r="J3845" s="102" t="s">
        <v>2</v>
      </c>
      <c r="K3845" s="102" t="s">
        <v>1</v>
      </c>
      <c r="L3845" s="102" t="str">
        <f>[2]!Table1[[#This Row],[Orgn]]&amp;"-"&amp;[2]!Table1[[#This Row],[Dest]]</f>
        <v>SSH-NAP</v>
      </c>
      <c r="M3845" s="102" t="str">
        <f t="shared" si="60"/>
        <v>ADT</v>
      </c>
      <c r="N3845" s="102">
        <f>WEEKDAY([2]!Table1[[#This Row],[Travel Date]],2)</f>
        <v>1</v>
      </c>
      <c r="P3845" s="102">
        <v>1</v>
      </c>
    </row>
    <row r="3846" spans="1:16" x14ac:dyDescent="0.25">
      <c r="A3846" s="276" t="s">
        <v>7271</v>
      </c>
      <c r="B3846" s="277" t="s">
        <v>1069</v>
      </c>
      <c r="C3846" s="277" t="s">
        <v>1075</v>
      </c>
      <c r="D3846" s="278" t="s">
        <v>4609</v>
      </c>
      <c r="E3846" s="102" t="s">
        <v>276</v>
      </c>
      <c r="F3846" s="102" t="s">
        <v>2123</v>
      </c>
      <c r="G3846" s="103"/>
      <c r="H3846" s="103">
        <v>45772</v>
      </c>
      <c r="I3846" s="102" t="s">
        <v>208</v>
      </c>
      <c r="J3846" s="102" t="s">
        <v>2</v>
      </c>
      <c r="K3846" s="102" t="s">
        <v>1</v>
      </c>
      <c r="L3846" s="102" t="str">
        <f>[2]!Table1[[#This Row],[Orgn]]&amp;"-"&amp;[2]!Table1[[#This Row],[Dest]]</f>
        <v>SSH-NAP</v>
      </c>
      <c r="M3846" s="102" t="str">
        <f t="shared" si="60"/>
        <v>CHD</v>
      </c>
      <c r="N3846" s="102">
        <f>WEEKDAY([2]!Table1[[#This Row],[Travel Date]],2)</f>
        <v>1</v>
      </c>
      <c r="P3846" s="102">
        <v>1</v>
      </c>
    </row>
    <row r="3847" spans="1:16" x14ac:dyDescent="0.25">
      <c r="A3847" s="276" t="s">
        <v>7272</v>
      </c>
      <c r="B3847" s="277" t="s">
        <v>2145</v>
      </c>
      <c r="C3847" s="277" t="s">
        <v>1087</v>
      </c>
      <c r="D3847" s="278" t="s">
        <v>303</v>
      </c>
      <c r="E3847" s="102" t="s">
        <v>275</v>
      </c>
      <c r="F3847" s="102" t="s">
        <v>7273</v>
      </c>
      <c r="G3847" s="103"/>
      <c r="H3847" s="103">
        <v>45772</v>
      </c>
      <c r="I3847" s="102" t="s">
        <v>208</v>
      </c>
      <c r="J3847" s="102" t="s">
        <v>2</v>
      </c>
      <c r="K3847" s="102" t="s">
        <v>1</v>
      </c>
      <c r="L3847" s="102" t="str">
        <f>[2]!Table1[[#This Row],[Orgn]]&amp;"-"&amp;[2]!Table1[[#This Row],[Dest]]</f>
        <v>SSH-NAP</v>
      </c>
      <c r="M3847" s="102" t="str">
        <f t="shared" si="60"/>
        <v>ADT</v>
      </c>
      <c r="N3847" s="102">
        <f>WEEKDAY([2]!Table1[[#This Row],[Travel Date]],2)</f>
        <v>1</v>
      </c>
      <c r="P3847" s="102">
        <v>1</v>
      </c>
    </row>
    <row r="3848" spans="1:16" x14ac:dyDescent="0.25">
      <c r="A3848" s="276" t="s">
        <v>7274</v>
      </c>
      <c r="B3848" s="277" t="s">
        <v>7275</v>
      </c>
      <c r="C3848" s="277" t="s">
        <v>1087</v>
      </c>
      <c r="D3848" s="278" t="s">
        <v>303</v>
      </c>
      <c r="E3848" s="102" t="s">
        <v>275</v>
      </c>
      <c r="F3848" s="102" t="s">
        <v>7276</v>
      </c>
      <c r="G3848" s="103"/>
      <c r="H3848" s="103">
        <v>45772</v>
      </c>
      <c r="I3848" s="102" t="s">
        <v>208</v>
      </c>
      <c r="J3848" s="102" t="s">
        <v>2</v>
      </c>
      <c r="K3848" s="102" t="s">
        <v>1</v>
      </c>
      <c r="L3848" s="102" t="str">
        <f>[2]!Table1[[#This Row],[Orgn]]&amp;"-"&amp;[2]!Table1[[#This Row],[Dest]]</f>
        <v>SSH-NAP</v>
      </c>
      <c r="M3848" s="102" t="str">
        <f t="shared" si="60"/>
        <v>ADT</v>
      </c>
      <c r="N3848" s="102">
        <f>WEEKDAY([2]!Table1[[#This Row],[Travel Date]],2)</f>
        <v>1</v>
      </c>
      <c r="P3848" s="102">
        <v>1</v>
      </c>
    </row>
    <row r="3849" spans="1:16" x14ac:dyDescent="0.25">
      <c r="A3849" s="276" t="s">
        <v>1098</v>
      </c>
      <c r="B3849" s="277" t="s">
        <v>2179</v>
      </c>
      <c r="C3849" s="277" t="s">
        <v>1087</v>
      </c>
      <c r="D3849" s="278" t="s">
        <v>4609</v>
      </c>
      <c r="E3849" s="102" t="s">
        <v>275</v>
      </c>
      <c r="F3849" s="102" t="s">
        <v>7277</v>
      </c>
      <c r="G3849" s="103"/>
      <c r="H3849" s="103">
        <v>45772</v>
      </c>
      <c r="I3849" s="102" t="s">
        <v>208</v>
      </c>
      <c r="J3849" s="102" t="s">
        <v>2</v>
      </c>
      <c r="K3849" s="102" t="s">
        <v>1</v>
      </c>
      <c r="L3849" s="102" t="str">
        <f>[2]!Table1[[#This Row],[Orgn]]&amp;"-"&amp;[2]!Table1[[#This Row],[Dest]]</f>
        <v>SSH-NAP</v>
      </c>
      <c r="M3849" s="102" t="str">
        <f t="shared" si="60"/>
        <v>ADT</v>
      </c>
      <c r="N3849" s="102">
        <f>WEEKDAY([2]!Table1[[#This Row],[Travel Date]],2)</f>
        <v>1</v>
      </c>
      <c r="P3849" s="102">
        <v>1</v>
      </c>
    </row>
    <row r="3850" spans="1:16" x14ac:dyDescent="0.25">
      <c r="A3850" s="276" t="s">
        <v>1442</v>
      </c>
      <c r="B3850" s="277" t="s">
        <v>1112</v>
      </c>
      <c r="C3850" s="277" t="s">
        <v>1087</v>
      </c>
      <c r="D3850" s="278" t="s">
        <v>303</v>
      </c>
      <c r="E3850" s="102" t="s">
        <v>275</v>
      </c>
      <c r="F3850" s="102" t="s">
        <v>7278</v>
      </c>
      <c r="G3850" s="103"/>
      <c r="H3850" s="103">
        <v>45772</v>
      </c>
      <c r="I3850" s="102" t="s">
        <v>208</v>
      </c>
      <c r="J3850" s="102" t="s">
        <v>2</v>
      </c>
      <c r="K3850" s="102" t="s">
        <v>1</v>
      </c>
      <c r="L3850" s="102" t="str">
        <f>[2]!Table1[[#This Row],[Orgn]]&amp;"-"&amp;[2]!Table1[[#This Row],[Dest]]</f>
        <v>SSH-NAP</v>
      </c>
      <c r="M3850" s="102" t="str">
        <f t="shared" si="60"/>
        <v>ADT</v>
      </c>
      <c r="N3850" s="102">
        <f>WEEKDAY([2]!Table1[[#This Row],[Travel Date]],2)</f>
        <v>1</v>
      </c>
      <c r="P3850" s="102">
        <v>1</v>
      </c>
    </row>
    <row r="3851" spans="1:16" x14ac:dyDescent="0.25">
      <c r="A3851" s="276" t="s">
        <v>7279</v>
      </c>
      <c r="B3851" s="277" t="s">
        <v>1086</v>
      </c>
      <c r="C3851" s="277" t="s">
        <v>1087</v>
      </c>
      <c r="D3851" s="278" t="s">
        <v>303</v>
      </c>
      <c r="E3851" s="102" t="s">
        <v>275</v>
      </c>
      <c r="F3851" s="102" t="s">
        <v>7280</v>
      </c>
      <c r="G3851" s="103"/>
      <c r="H3851" s="103">
        <v>45772</v>
      </c>
      <c r="I3851" s="102" t="s">
        <v>208</v>
      </c>
      <c r="J3851" s="102" t="s">
        <v>2</v>
      </c>
      <c r="K3851" s="102" t="s">
        <v>1</v>
      </c>
      <c r="L3851" s="102" t="str">
        <f>[2]!Table1[[#This Row],[Orgn]]&amp;"-"&amp;[2]!Table1[[#This Row],[Dest]]</f>
        <v>SSH-NAP</v>
      </c>
      <c r="M3851" s="102" t="str">
        <f t="shared" si="60"/>
        <v>ADT</v>
      </c>
      <c r="N3851" s="102">
        <f>WEEKDAY([2]!Table1[[#This Row],[Travel Date]],2)</f>
        <v>1</v>
      </c>
      <c r="P3851" s="102">
        <v>1</v>
      </c>
    </row>
    <row r="3852" spans="1:16" x14ac:dyDescent="0.25">
      <c r="A3852" s="276" t="s">
        <v>7281</v>
      </c>
      <c r="B3852" s="277" t="s">
        <v>7282</v>
      </c>
      <c r="C3852" s="277" t="s">
        <v>1087</v>
      </c>
      <c r="D3852" s="278" t="s">
        <v>4609</v>
      </c>
      <c r="E3852" s="102" t="s">
        <v>275</v>
      </c>
      <c r="F3852" s="102" t="s">
        <v>7283</v>
      </c>
      <c r="G3852" s="103"/>
      <c r="H3852" s="103">
        <v>45772</v>
      </c>
      <c r="I3852" s="102" t="s">
        <v>208</v>
      </c>
      <c r="J3852" s="102" t="s">
        <v>2</v>
      </c>
      <c r="K3852" s="102" t="s">
        <v>1</v>
      </c>
      <c r="L3852" s="102" t="str">
        <f>[2]!Table1[[#This Row],[Orgn]]&amp;"-"&amp;[2]!Table1[[#This Row],[Dest]]</f>
        <v>SSH-NAP</v>
      </c>
      <c r="M3852" s="102" t="str">
        <f t="shared" si="60"/>
        <v>ADT</v>
      </c>
      <c r="N3852" s="102">
        <f>WEEKDAY([2]!Table1[[#This Row],[Travel Date]],2)</f>
        <v>1</v>
      </c>
      <c r="P3852" s="102">
        <v>1</v>
      </c>
    </row>
    <row r="3853" spans="1:16" x14ac:dyDescent="0.25">
      <c r="A3853" s="276" t="s">
        <v>7284</v>
      </c>
      <c r="B3853" s="277" t="s">
        <v>1349</v>
      </c>
      <c r="C3853" s="277" t="s">
        <v>1087</v>
      </c>
      <c r="D3853" s="278" t="s">
        <v>4609</v>
      </c>
      <c r="E3853" s="102" t="s">
        <v>275</v>
      </c>
      <c r="F3853" s="102" t="s">
        <v>7285</v>
      </c>
      <c r="G3853" s="103"/>
      <c r="H3853" s="103">
        <v>45772</v>
      </c>
      <c r="I3853" s="102" t="s">
        <v>208</v>
      </c>
      <c r="J3853" s="102" t="s">
        <v>2</v>
      </c>
      <c r="K3853" s="102" t="s">
        <v>1</v>
      </c>
      <c r="L3853" s="102" t="str">
        <f>[2]!Table1[[#This Row],[Orgn]]&amp;"-"&amp;[2]!Table1[[#This Row],[Dest]]</f>
        <v>SSH-NAP</v>
      </c>
      <c r="M3853" s="102" t="str">
        <f t="shared" si="60"/>
        <v>ADT</v>
      </c>
      <c r="N3853" s="102">
        <f>WEEKDAY([2]!Table1[[#This Row],[Travel Date]],2)</f>
        <v>1</v>
      </c>
      <c r="P3853" s="102">
        <v>1</v>
      </c>
    </row>
    <row r="3854" spans="1:16" x14ac:dyDescent="0.25">
      <c r="A3854" s="276" t="s">
        <v>7286</v>
      </c>
      <c r="B3854" s="277" t="s">
        <v>1224</v>
      </c>
      <c r="C3854" s="277" t="s">
        <v>1070</v>
      </c>
      <c r="D3854" s="278" t="s">
        <v>280</v>
      </c>
      <c r="E3854" s="102" t="s">
        <v>275</v>
      </c>
      <c r="F3854" s="102" t="s">
        <v>7287</v>
      </c>
      <c r="G3854" s="103"/>
      <c r="H3854" s="103">
        <v>45772</v>
      </c>
      <c r="I3854" s="102" t="s">
        <v>208</v>
      </c>
      <c r="J3854" s="102" t="s">
        <v>2</v>
      </c>
      <c r="K3854" s="102" t="s">
        <v>1</v>
      </c>
      <c r="L3854" s="102" t="str">
        <f>[2]!Table1[[#This Row],[Orgn]]&amp;"-"&amp;[2]!Table1[[#This Row],[Dest]]</f>
        <v>SSH-NAP</v>
      </c>
      <c r="M3854" s="102" t="str">
        <f t="shared" si="60"/>
        <v>ADT</v>
      </c>
      <c r="N3854" s="102">
        <f>WEEKDAY([2]!Table1[[#This Row],[Travel Date]],2)</f>
        <v>1</v>
      </c>
      <c r="P3854" s="102">
        <v>1</v>
      </c>
    </row>
    <row r="3855" spans="1:16" x14ac:dyDescent="0.25">
      <c r="A3855" s="276" t="s">
        <v>2071</v>
      </c>
      <c r="B3855" s="277" t="s">
        <v>7288</v>
      </c>
      <c r="C3855" s="277" t="s">
        <v>1070</v>
      </c>
      <c r="D3855" s="278" t="s">
        <v>280</v>
      </c>
      <c r="E3855" s="102" t="s">
        <v>275</v>
      </c>
      <c r="F3855" s="102" t="s">
        <v>7289</v>
      </c>
      <c r="G3855" s="103"/>
      <c r="H3855" s="103">
        <v>45772</v>
      </c>
      <c r="I3855" s="102" t="s">
        <v>208</v>
      </c>
      <c r="J3855" s="102" t="s">
        <v>2</v>
      </c>
      <c r="K3855" s="102" t="s">
        <v>1</v>
      </c>
      <c r="L3855" s="102" t="str">
        <f>[2]!Table1[[#This Row],[Orgn]]&amp;"-"&amp;[2]!Table1[[#This Row],[Dest]]</f>
        <v>SSH-NAP</v>
      </c>
      <c r="M3855" s="102" t="str">
        <f t="shared" si="60"/>
        <v>ADT</v>
      </c>
      <c r="N3855" s="102">
        <f>WEEKDAY([2]!Table1[[#This Row],[Travel Date]],2)</f>
        <v>1</v>
      </c>
      <c r="P3855" s="102">
        <v>1</v>
      </c>
    </row>
    <row r="3856" spans="1:16" x14ac:dyDescent="0.25">
      <c r="A3856" s="276" t="s">
        <v>4494</v>
      </c>
      <c r="B3856" s="277" t="s">
        <v>7290</v>
      </c>
      <c r="C3856" s="277" t="s">
        <v>1087</v>
      </c>
      <c r="D3856" s="278" t="s">
        <v>303</v>
      </c>
      <c r="E3856" s="102" t="s">
        <v>275</v>
      </c>
      <c r="F3856" s="102" t="s">
        <v>7291</v>
      </c>
      <c r="G3856" s="103"/>
      <c r="H3856" s="103">
        <v>45772</v>
      </c>
      <c r="I3856" s="102" t="s">
        <v>208</v>
      </c>
      <c r="J3856" s="102" t="s">
        <v>2</v>
      </c>
      <c r="K3856" s="102" t="s">
        <v>1</v>
      </c>
      <c r="L3856" s="102" t="str">
        <f>[2]!Table1[[#This Row],[Orgn]]&amp;"-"&amp;[2]!Table1[[#This Row],[Dest]]</f>
        <v>SSH-NAP</v>
      </c>
      <c r="M3856" s="102" t="str">
        <f t="shared" si="60"/>
        <v>ADT</v>
      </c>
      <c r="N3856" s="102">
        <f>WEEKDAY([2]!Table1[[#This Row],[Travel Date]],2)</f>
        <v>1</v>
      </c>
      <c r="P3856" s="102">
        <v>1</v>
      </c>
    </row>
    <row r="3857" spans="1:16" x14ac:dyDescent="0.25">
      <c r="A3857" s="276" t="s">
        <v>1354</v>
      </c>
      <c r="B3857" s="277" t="s">
        <v>1241</v>
      </c>
      <c r="C3857" s="277" t="s">
        <v>1087</v>
      </c>
      <c r="D3857" s="278" t="s">
        <v>4609</v>
      </c>
      <c r="E3857" s="102" t="s">
        <v>275</v>
      </c>
      <c r="F3857" s="102" t="s">
        <v>7292</v>
      </c>
      <c r="G3857" s="103"/>
      <c r="H3857" s="103">
        <v>45772</v>
      </c>
      <c r="I3857" s="102" t="s">
        <v>208</v>
      </c>
      <c r="J3857" s="102" t="s">
        <v>2</v>
      </c>
      <c r="K3857" s="102" t="s">
        <v>1</v>
      </c>
      <c r="L3857" s="102" t="str">
        <f>[2]!Table1[[#This Row],[Orgn]]&amp;"-"&amp;[2]!Table1[[#This Row],[Dest]]</f>
        <v>SSH-NAP</v>
      </c>
      <c r="M3857" s="102" t="str">
        <f t="shared" si="60"/>
        <v>ADT</v>
      </c>
      <c r="N3857" s="102">
        <f>WEEKDAY([2]!Table1[[#This Row],[Travel Date]],2)</f>
        <v>1</v>
      </c>
      <c r="P3857" s="102">
        <v>1</v>
      </c>
    </row>
    <row r="3858" spans="1:16" x14ac:dyDescent="0.25">
      <c r="A3858" s="276" t="s">
        <v>7293</v>
      </c>
      <c r="B3858" s="277" t="s">
        <v>1119</v>
      </c>
      <c r="C3858" s="277" t="s">
        <v>1070</v>
      </c>
      <c r="D3858" s="278" t="s">
        <v>280</v>
      </c>
      <c r="E3858" s="102" t="s">
        <v>275</v>
      </c>
      <c r="F3858" s="102" t="s">
        <v>7294</v>
      </c>
      <c r="G3858" s="103"/>
      <c r="H3858" s="103">
        <v>45772</v>
      </c>
      <c r="I3858" s="102" t="s">
        <v>208</v>
      </c>
      <c r="J3858" s="102" t="s">
        <v>2</v>
      </c>
      <c r="K3858" s="102" t="s">
        <v>1</v>
      </c>
      <c r="L3858" s="102" t="str">
        <f>[2]!Table1[[#This Row],[Orgn]]&amp;"-"&amp;[2]!Table1[[#This Row],[Dest]]</f>
        <v>SSH-NAP</v>
      </c>
      <c r="M3858" s="102" t="str">
        <f t="shared" si="60"/>
        <v>ADT</v>
      </c>
      <c r="N3858" s="102">
        <f>WEEKDAY([2]!Table1[[#This Row],[Travel Date]],2)</f>
        <v>1</v>
      </c>
      <c r="P3858" s="102">
        <v>1</v>
      </c>
    </row>
    <row r="3859" spans="1:16" x14ac:dyDescent="0.25">
      <c r="A3859" s="276" t="s">
        <v>7295</v>
      </c>
      <c r="B3859" s="277" t="s">
        <v>1168</v>
      </c>
      <c r="C3859" s="277" t="s">
        <v>1087</v>
      </c>
      <c r="D3859" s="278" t="s">
        <v>4609</v>
      </c>
      <c r="E3859" s="102" t="s">
        <v>275</v>
      </c>
      <c r="F3859" s="102" t="s">
        <v>7296</v>
      </c>
      <c r="G3859" s="103"/>
      <c r="H3859" s="103">
        <v>45772</v>
      </c>
      <c r="I3859" s="102" t="s">
        <v>208</v>
      </c>
      <c r="J3859" s="102" t="s">
        <v>2</v>
      </c>
      <c r="K3859" s="102" t="s">
        <v>1</v>
      </c>
      <c r="L3859" s="102" t="str">
        <f>[2]!Table1[[#This Row],[Orgn]]&amp;"-"&amp;[2]!Table1[[#This Row],[Dest]]</f>
        <v>SSH-NAP</v>
      </c>
      <c r="M3859" s="102" t="str">
        <f t="shared" si="60"/>
        <v>ADT</v>
      </c>
      <c r="N3859" s="102">
        <f>WEEKDAY([2]!Table1[[#This Row],[Travel Date]],2)</f>
        <v>1</v>
      </c>
      <c r="P3859" s="102">
        <v>1</v>
      </c>
    </row>
    <row r="3860" spans="1:16" x14ac:dyDescent="0.25">
      <c r="A3860" s="276" t="s">
        <v>7295</v>
      </c>
      <c r="B3860" s="277" t="s">
        <v>1099</v>
      </c>
      <c r="C3860" s="277" t="s">
        <v>274</v>
      </c>
      <c r="D3860" s="278" t="s">
        <v>4609</v>
      </c>
      <c r="E3860" s="102" t="s">
        <v>275</v>
      </c>
      <c r="F3860" s="102" t="s">
        <v>7297</v>
      </c>
      <c r="G3860" s="103"/>
      <c r="H3860" s="103">
        <v>45772</v>
      </c>
      <c r="I3860" s="102" t="s">
        <v>208</v>
      </c>
      <c r="J3860" s="102" t="s">
        <v>2</v>
      </c>
      <c r="K3860" s="102" t="s">
        <v>1</v>
      </c>
      <c r="L3860" s="102" t="str">
        <f>[2]!Table1[[#This Row],[Orgn]]&amp;"-"&amp;[2]!Table1[[#This Row],[Dest]]</f>
        <v>SSH-NAP</v>
      </c>
      <c r="M3860" s="102" t="str">
        <f t="shared" si="60"/>
        <v>ADT</v>
      </c>
      <c r="N3860" s="102">
        <f>WEEKDAY([2]!Table1[[#This Row],[Travel Date]],2)</f>
        <v>1</v>
      </c>
      <c r="P3860" s="102">
        <v>1</v>
      </c>
    </row>
    <row r="3861" spans="1:16" x14ac:dyDescent="0.25">
      <c r="A3861" s="276" t="s">
        <v>7295</v>
      </c>
      <c r="B3861" s="277" t="s">
        <v>1251</v>
      </c>
      <c r="C3861" s="277" t="s">
        <v>274</v>
      </c>
      <c r="D3861" s="278" t="s">
        <v>4609</v>
      </c>
      <c r="E3861" s="102" t="s">
        <v>275</v>
      </c>
      <c r="F3861" s="102" t="s">
        <v>7298</v>
      </c>
      <c r="G3861" s="103"/>
      <c r="H3861" s="103">
        <v>45772</v>
      </c>
      <c r="I3861" s="102" t="s">
        <v>208</v>
      </c>
      <c r="J3861" s="102" t="s">
        <v>2</v>
      </c>
      <c r="K3861" s="102" t="s">
        <v>1</v>
      </c>
      <c r="L3861" s="102" t="str">
        <f>[2]!Table1[[#This Row],[Orgn]]&amp;"-"&amp;[2]!Table1[[#This Row],[Dest]]</f>
        <v>SSH-NAP</v>
      </c>
      <c r="M3861" s="102" t="str">
        <f t="shared" si="60"/>
        <v>ADT</v>
      </c>
      <c r="N3861" s="102">
        <f>WEEKDAY([2]!Table1[[#This Row],[Travel Date]],2)</f>
        <v>1</v>
      </c>
      <c r="P3861" s="102">
        <v>1</v>
      </c>
    </row>
    <row r="3862" spans="1:16" x14ac:dyDescent="0.25">
      <c r="A3862" s="276" t="s">
        <v>1315</v>
      </c>
      <c r="B3862" s="277" t="s">
        <v>2131</v>
      </c>
      <c r="C3862" s="277" t="s">
        <v>274</v>
      </c>
      <c r="D3862" s="278" t="s">
        <v>303</v>
      </c>
      <c r="E3862" s="102" t="s">
        <v>275</v>
      </c>
      <c r="F3862" s="102" t="s">
        <v>7299</v>
      </c>
      <c r="G3862" s="103"/>
      <c r="H3862" s="103">
        <v>45772</v>
      </c>
      <c r="I3862" s="102" t="s">
        <v>208</v>
      </c>
      <c r="J3862" s="102" t="s">
        <v>2</v>
      </c>
      <c r="K3862" s="102" t="s">
        <v>1</v>
      </c>
      <c r="L3862" s="102" t="str">
        <f>[2]!Table1[[#This Row],[Orgn]]&amp;"-"&amp;[2]!Table1[[#This Row],[Dest]]</f>
        <v>SSH-NAP</v>
      </c>
      <c r="M3862" s="102" t="str">
        <f t="shared" si="60"/>
        <v>ADT</v>
      </c>
      <c r="N3862" s="102">
        <f>WEEKDAY([2]!Table1[[#This Row],[Travel Date]],2)</f>
        <v>1</v>
      </c>
      <c r="P3862" s="102">
        <v>1</v>
      </c>
    </row>
    <row r="3863" spans="1:16" x14ac:dyDescent="0.25">
      <c r="A3863" s="276" t="s">
        <v>7300</v>
      </c>
      <c r="B3863" s="277" t="s">
        <v>1125</v>
      </c>
      <c r="C3863" s="277" t="s">
        <v>1087</v>
      </c>
      <c r="D3863" s="278" t="s">
        <v>303</v>
      </c>
      <c r="E3863" s="102" t="s">
        <v>275</v>
      </c>
      <c r="F3863" s="102" t="s">
        <v>7301</v>
      </c>
      <c r="G3863" s="103"/>
      <c r="H3863" s="103">
        <v>45772</v>
      </c>
      <c r="I3863" s="102" t="s">
        <v>208</v>
      </c>
      <c r="J3863" s="102" t="s">
        <v>2</v>
      </c>
      <c r="K3863" s="102" t="s">
        <v>1</v>
      </c>
      <c r="L3863" s="102" t="str">
        <f>[2]!Table1[[#This Row],[Orgn]]&amp;"-"&amp;[2]!Table1[[#This Row],[Dest]]</f>
        <v>SSH-NAP</v>
      </c>
      <c r="M3863" s="102" t="str">
        <f t="shared" si="60"/>
        <v>ADT</v>
      </c>
      <c r="N3863" s="102">
        <f>WEEKDAY([2]!Table1[[#This Row],[Travel Date]],2)</f>
        <v>1</v>
      </c>
      <c r="P3863" s="102">
        <v>1</v>
      </c>
    </row>
    <row r="3864" spans="1:16" x14ac:dyDescent="0.25">
      <c r="A3864" s="276" t="s">
        <v>7302</v>
      </c>
      <c r="B3864" s="277" t="s">
        <v>1598</v>
      </c>
      <c r="C3864" s="277" t="s">
        <v>274</v>
      </c>
      <c r="D3864" s="278" t="s">
        <v>303</v>
      </c>
      <c r="E3864" s="102" t="s">
        <v>275</v>
      </c>
      <c r="F3864" s="102" t="s">
        <v>7303</v>
      </c>
      <c r="G3864" s="103"/>
      <c r="H3864" s="103">
        <v>45772</v>
      </c>
      <c r="I3864" s="102" t="s">
        <v>208</v>
      </c>
      <c r="J3864" s="102" t="s">
        <v>2</v>
      </c>
      <c r="K3864" s="102" t="s">
        <v>1</v>
      </c>
      <c r="L3864" s="102" t="str">
        <f>[2]!Table1[[#This Row],[Orgn]]&amp;"-"&amp;[2]!Table1[[#This Row],[Dest]]</f>
        <v>SSH-NAP</v>
      </c>
      <c r="M3864" s="102" t="str">
        <f t="shared" si="60"/>
        <v>ADT</v>
      </c>
      <c r="N3864" s="102">
        <f>WEEKDAY([2]!Table1[[#This Row],[Travel Date]],2)</f>
        <v>1</v>
      </c>
      <c r="P3864" s="102">
        <v>1</v>
      </c>
    </row>
    <row r="3865" spans="1:16" x14ac:dyDescent="0.25">
      <c r="A3865" s="279" t="s">
        <v>7302</v>
      </c>
      <c r="B3865" s="280" t="s">
        <v>1146</v>
      </c>
      <c r="C3865" s="280" t="s">
        <v>1087</v>
      </c>
      <c r="D3865" s="278" t="s">
        <v>303</v>
      </c>
      <c r="E3865" s="102" t="s">
        <v>275</v>
      </c>
      <c r="F3865" s="102" t="s">
        <v>7304</v>
      </c>
      <c r="G3865" s="103"/>
      <c r="H3865" s="103">
        <v>45772</v>
      </c>
      <c r="I3865" s="102" t="s">
        <v>208</v>
      </c>
      <c r="J3865" s="102" t="s">
        <v>2</v>
      </c>
      <c r="K3865" s="102" t="s">
        <v>1</v>
      </c>
      <c r="L3865" s="102" t="str">
        <f>[2]!Table1[[#This Row],[Orgn]]&amp;"-"&amp;[2]!Table1[[#This Row],[Dest]]</f>
        <v>SSH-NAP</v>
      </c>
      <c r="M3865" s="102" t="str">
        <f t="shared" si="60"/>
        <v>ADT</v>
      </c>
      <c r="N3865" s="102">
        <f>WEEKDAY([2]!Table1[[#This Row],[Travel Date]],2)</f>
        <v>1</v>
      </c>
      <c r="P3865" s="102">
        <v>1</v>
      </c>
    </row>
    <row r="3866" spans="1:16" x14ac:dyDescent="0.25">
      <c r="A3866" s="276" t="s">
        <v>7305</v>
      </c>
      <c r="B3866" s="277" t="s">
        <v>1198</v>
      </c>
      <c r="C3866" s="277" t="s">
        <v>1087</v>
      </c>
      <c r="D3866" s="278" t="s">
        <v>370</v>
      </c>
      <c r="E3866" s="102" t="s">
        <v>275</v>
      </c>
      <c r="F3866" s="102" t="s">
        <v>7306</v>
      </c>
      <c r="G3866" s="103"/>
      <c r="H3866" s="103">
        <v>45772</v>
      </c>
      <c r="I3866" s="102" t="s">
        <v>371</v>
      </c>
      <c r="J3866" s="102" t="s">
        <v>373</v>
      </c>
      <c r="K3866" s="102" t="s">
        <v>1</v>
      </c>
      <c r="L3866" s="102" t="str">
        <f>[2]!Table1[[#This Row],[Orgn]]&amp;"-"&amp;[2]!Table1[[#This Row],[Dest]]</f>
        <v>SSH-NAP</v>
      </c>
      <c r="M3866" s="102" t="str">
        <f t="shared" si="60"/>
        <v>ADT</v>
      </c>
      <c r="N3866" s="102">
        <f>WEEKDAY([2]!Table1[[#This Row],[Travel Date]],2)</f>
        <v>1</v>
      </c>
      <c r="P3866" s="102">
        <v>1</v>
      </c>
    </row>
    <row r="3867" spans="1:16" x14ac:dyDescent="0.25">
      <c r="A3867" s="276" t="s">
        <v>7307</v>
      </c>
      <c r="B3867" s="277" t="s">
        <v>1259</v>
      </c>
      <c r="C3867" s="277" t="s">
        <v>274</v>
      </c>
      <c r="D3867" s="278" t="s">
        <v>370</v>
      </c>
      <c r="E3867" s="102" t="s">
        <v>275</v>
      </c>
      <c r="F3867" s="102" t="s">
        <v>7308</v>
      </c>
      <c r="G3867" s="103"/>
      <c r="H3867" s="103">
        <v>45772</v>
      </c>
      <c r="I3867" s="102" t="s">
        <v>371</v>
      </c>
      <c r="J3867" s="102" t="s">
        <v>373</v>
      </c>
      <c r="K3867" s="102" t="s">
        <v>1</v>
      </c>
      <c r="L3867" s="102" t="str">
        <f>[2]!Table1[[#This Row],[Orgn]]&amp;"-"&amp;[2]!Table1[[#This Row],[Dest]]</f>
        <v>SSH-NAP</v>
      </c>
      <c r="M3867" s="102" t="str">
        <f t="shared" si="60"/>
        <v>ADT</v>
      </c>
      <c r="N3867" s="102">
        <f>WEEKDAY([2]!Table1[[#This Row],[Travel Date]],2)</f>
        <v>1</v>
      </c>
      <c r="P3867" s="102">
        <v>1</v>
      </c>
    </row>
    <row r="3868" spans="1:16" x14ac:dyDescent="0.25">
      <c r="A3868" s="276" t="s">
        <v>7307</v>
      </c>
      <c r="B3868" s="277" t="s">
        <v>1759</v>
      </c>
      <c r="C3868" s="277" t="s">
        <v>1075</v>
      </c>
      <c r="D3868" s="278" t="s">
        <v>370</v>
      </c>
      <c r="E3868" s="102" t="s">
        <v>276</v>
      </c>
      <c r="G3868" s="103">
        <v>41552</v>
      </c>
      <c r="H3868" s="103">
        <v>45772</v>
      </c>
      <c r="I3868" s="102" t="s">
        <v>371</v>
      </c>
      <c r="J3868" s="102" t="s">
        <v>373</v>
      </c>
      <c r="K3868" s="102" t="s">
        <v>1</v>
      </c>
      <c r="L3868" s="102" t="str">
        <f>[2]!Table1[[#This Row],[Orgn]]&amp;"-"&amp;[2]!Table1[[#This Row],[Dest]]</f>
        <v>SSH-NAP</v>
      </c>
      <c r="M3868" s="102" t="str">
        <f t="shared" si="60"/>
        <v>CHD</v>
      </c>
      <c r="N3868" s="102">
        <f>WEEKDAY([2]!Table1[[#This Row],[Travel Date]],2)</f>
        <v>1</v>
      </c>
      <c r="P3868" s="102">
        <v>1</v>
      </c>
    </row>
    <row r="3869" spans="1:16" x14ac:dyDescent="0.25">
      <c r="A3869" s="276" t="s">
        <v>7307</v>
      </c>
      <c r="B3869" s="277" t="s">
        <v>1126</v>
      </c>
      <c r="C3869" s="277" t="s">
        <v>1087</v>
      </c>
      <c r="D3869" s="278" t="s">
        <v>370</v>
      </c>
      <c r="E3869" s="102" t="s">
        <v>275</v>
      </c>
      <c r="F3869" s="102" t="s">
        <v>7309</v>
      </c>
      <c r="G3869" s="103"/>
      <c r="H3869" s="103">
        <v>45772</v>
      </c>
      <c r="I3869" s="102" t="s">
        <v>371</v>
      </c>
      <c r="J3869" s="102" t="s">
        <v>373</v>
      </c>
      <c r="K3869" s="102" t="s">
        <v>1</v>
      </c>
      <c r="L3869" s="102" t="str">
        <f>[2]!Table1[[#This Row],[Orgn]]&amp;"-"&amp;[2]!Table1[[#This Row],[Dest]]</f>
        <v>SSH-NAP</v>
      </c>
      <c r="M3869" s="102" t="str">
        <f t="shared" si="60"/>
        <v>ADT</v>
      </c>
      <c r="N3869" s="102">
        <f>WEEKDAY([2]!Table1[[#This Row],[Travel Date]],2)</f>
        <v>1</v>
      </c>
      <c r="P3869" s="102">
        <v>1</v>
      </c>
    </row>
    <row r="3870" spans="1:16" x14ac:dyDescent="0.25">
      <c r="A3870" s="276" t="s">
        <v>7310</v>
      </c>
      <c r="B3870" s="277" t="s">
        <v>1422</v>
      </c>
      <c r="C3870" s="277" t="s">
        <v>1115</v>
      </c>
      <c r="D3870" s="278" t="s">
        <v>280</v>
      </c>
      <c r="E3870" s="102" t="s">
        <v>275</v>
      </c>
      <c r="F3870" s="102" t="s">
        <v>7311</v>
      </c>
      <c r="G3870" s="103"/>
      <c r="H3870" s="103">
        <v>45772</v>
      </c>
      <c r="I3870" s="102" t="s">
        <v>371</v>
      </c>
      <c r="J3870" s="102" t="s">
        <v>373</v>
      </c>
      <c r="K3870" s="102" t="s">
        <v>1</v>
      </c>
      <c r="L3870" s="102" t="str">
        <f>[2]!Table1[[#This Row],[Orgn]]&amp;"-"&amp;[2]!Table1[[#This Row],[Dest]]</f>
        <v>SSH-NAP</v>
      </c>
      <c r="M3870" s="102" t="str">
        <f t="shared" si="60"/>
        <v>ADT</v>
      </c>
      <c r="N3870" s="102">
        <f>WEEKDAY([2]!Table1[[#This Row],[Travel Date]],2)</f>
        <v>1</v>
      </c>
      <c r="P3870" s="102">
        <v>1</v>
      </c>
    </row>
    <row r="3871" spans="1:16" x14ac:dyDescent="0.25">
      <c r="A3871" s="276" t="s">
        <v>1436</v>
      </c>
      <c r="B3871" s="277" t="s">
        <v>1228</v>
      </c>
      <c r="C3871" s="277" t="s">
        <v>274</v>
      </c>
      <c r="D3871" s="278" t="s">
        <v>370</v>
      </c>
      <c r="E3871" s="102" t="s">
        <v>275</v>
      </c>
      <c r="F3871" s="102" t="s">
        <v>7312</v>
      </c>
      <c r="G3871" s="103"/>
      <c r="H3871" s="103">
        <v>45772</v>
      </c>
      <c r="I3871" s="102" t="s">
        <v>371</v>
      </c>
      <c r="J3871" s="102" t="s">
        <v>373</v>
      </c>
      <c r="K3871" s="102" t="s">
        <v>1</v>
      </c>
      <c r="L3871" s="102" t="str">
        <f>[2]!Table1[[#This Row],[Orgn]]&amp;"-"&amp;[2]!Table1[[#This Row],[Dest]]</f>
        <v>SSH-NAP</v>
      </c>
      <c r="M3871" s="102" t="str">
        <f t="shared" si="60"/>
        <v>ADT</v>
      </c>
      <c r="N3871" s="102">
        <f>WEEKDAY([2]!Table1[[#This Row],[Travel Date]],2)</f>
        <v>1</v>
      </c>
      <c r="P3871" s="102">
        <v>1</v>
      </c>
    </row>
    <row r="3872" spans="1:16" x14ac:dyDescent="0.25">
      <c r="A3872" s="276" t="s">
        <v>1436</v>
      </c>
      <c r="B3872" s="277" t="s">
        <v>1508</v>
      </c>
      <c r="C3872" s="277" t="s">
        <v>1105</v>
      </c>
      <c r="D3872" s="278" t="s">
        <v>370</v>
      </c>
      <c r="E3872" s="102" t="s">
        <v>276</v>
      </c>
      <c r="G3872" s="103" t="s">
        <v>7313</v>
      </c>
      <c r="H3872" s="103">
        <v>45772</v>
      </c>
      <c r="I3872" s="102" t="s">
        <v>371</v>
      </c>
      <c r="J3872" s="102" t="s">
        <v>373</v>
      </c>
      <c r="K3872" s="102" t="s">
        <v>1</v>
      </c>
      <c r="L3872" s="102" t="str">
        <f>[2]!Table1[[#This Row],[Orgn]]&amp;"-"&amp;[2]!Table1[[#This Row],[Dest]]</f>
        <v>SSH-NAP</v>
      </c>
      <c r="M3872" s="102" t="str">
        <f t="shared" si="60"/>
        <v>INF</v>
      </c>
      <c r="N3872" s="102">
        <f>WEEKDAY([2]!Table1[[#This Row],[Travel Date]],2)</f>
        <v>1</v>
      </c>
      <c r="P3872" s="102">
        <v>1</v>
      </c>
    </row>
    <row r="3873" spans="1:16" x14ac:dyDescent="0.25">
      <c r="A3873" s="276" t="s">
        <v>7314</v>
      </c>
      <c r="B3873" s="277" t="s">
        <v>1426</v>
      </c>
      <c r="C3873" s="277" t="s">
        <v>274</v>
      </c>
      <c r="D3873" s="278" t="s">
        <v>370</v>
      </c>
      <c r="E3873" s="102" t="s">
        <v>275</v>
      </c>
      <c r="F3873" s="102" t="s">
        <v>7315</v>
      </c>
      <c r="G3873" s="103"/>
      <c r="H3873" s="103">
        <v>45772</v>
      </c>
      <c r="I3873" s="102" t="s">
        <v>371</v>
      </c>
      <c r="J3873" s="102" t="s">
        <v>373</v>
      </c>
      <c r="K3873" s="102" t="s">
        <v>1</v>
      </c>
      <c r="L3873" s="102" t="str">
        <f>[2]!Table1[[#This Row],[Orgn]]&amp;"-"&amp;[2]!Table1[[#This Row],[Dest]]</f>
        <v>NAP-SSH</v>
      </c>
      <c r="M3873" s="102" t="str">
        <f t="shared" si="60"/>
        <v>ADT</v>
      </c>
      <c r="N3873" s="102">
        <f>WEEKDAY([2]!Table1[[#This Row],[Travel Date]],2)</f>
        <v>1</v>
      </c>
      <c r="P3873" s="102">
        <v>1</v>
      </c>
    </row>
    <row r="3874" spans="1:16" x14ac:dyDescent="0.25">
      <c r="A3874" s="276" t="s">
        <v>7316</v>
      </c>
      <c r="B3874" s="277" t="s">
        <v>1141</v>
      </c>
      <c r="C3874" s="277" t="s">
        <v>1087</v>
      </c>
      <c r="D3874" s="278" t="s">
        <v>370</v>
      </c>
      <c r="E3874" s="102" t="s">
        <v>275</v>
      </c>
      <c r="F3874" s="102" t="s">
        <v>7317</v>
      </c>
      <c r="G3874" s="103"/>
      <c r="H3874" s="103">
        <v>45772</v>
      </c>
      <c r="I3874" s="102" t="s">
        <v>371</v>
      </c>
      <c r="J3874" s="102" t="s">
        <v>373</v>
      </c>
      <c r="K3874" s="102" t="s">
        <v>1</v>
      </c>
      <c r="L3874" s="102" t="str">
        <f>[2]!Table1[[#This Row],[Orgn]]&amp;"-"&amp;[2]!Table1[[#This Row],[Dest]]</f>
        <v>NAP-SSH</v>
      </c>
      <c r="M3874" s="102" t="str">
        <f t="shared" si="60"/>
        <v>ADT</v>
      </c>
      <c r="N3874" s="102">
        <f>WEEKDAY([2]!Table1[[#This Row],[Travel Date]],2)</f>
        <v>1</v>
      </c>
      <c r="P3874" s="102">
        <v>1</v>
      </c>
    </row>
    <row r="3875" spans="1:16" x14ac:dyDescent="0.25">
      <c r="A3875" s="276" t="s">
        <v>7318</v>
      </c>
      <c r="B3875" s="277" t="s">
        <v>1141</v>
      </c>
      <c r="C3875" s="277" t="s">
        <v>1087</v>
      </c>
      <c r="D3875" s="278" t="s">
        <v>370</v>
      </c>
      <c r="E3875" s="102" t="s">
        <v>275</v>
      </c>
      <c r="F3875" s="102" t="s">
        <v>7319</v>
      </c>
      <c r="G3875" s="103"/>
      <c r="H3875" s="103">
        <v>45772</v>
      </c>
      <c r="I3875" s="102" t="s">
        <v>371</v>
      </c>
      <c r="J3875" s="102" t="s">
        <v>373</v>
      </c>
      <c r="K3875" s="102" t="s">
        <v>1</v>
      </c>
      <c r="L3875" s="102" t="str">
        <f>[2]!Table1[[#This Row],[Orgn]]&amp;"-"&amp;[2]!Table1[[#This Row],[Dest]]</f>
        <v>NAP-SSH</v>
      </c>
      <c r="M3875" s="102" t="str">
        <f t="shared" si="60"/>
        <v>ADT</v>
      </c>
      <c r="N3875" s="102">
        <f>WEEKDAY([2]!Table1[[#This Row],[Travel Date]],2)</f>
        <v>1</v>
      </c>
      <c r="P3875" s="102">
        <v>1</v>
      </c>
    </row>
    <row r="3876" spans="1:16" x14ac:dyDescent="0.25">
      <c r="A3876" s="276" t="s">
        <v>1780</v>
      </c>
      <c r="B3876" s="277" t="s">
        <v>1172</v>
      </c>
      <c r="C3876" s="277" t="s">
        <v>1087</v>
      </c>
      <c r="D3876" s="278" t="s">
        <v>370</v>
      </c>
      <c r="E3876" s="102" t="s">
        <v>275</v>
      </c>
      <c r="F3876" s="102" t="s">
        <v>7320</v>
      </c>
      <c r="G3876" s="103"/>
      <c r="H3876" s="103">
        <v>45772</v>
      </c>
      <c r="I3876" s="102" t="s">
        <v>371</v>
      </c>
      <c r="J3876" s="102" t="s">
        <v>373</v>
      </c>
      <c r="K3876" s="102" t="s">
        <v>1</v>
      </c>
      <c r="L3876" s="102" t="str">
        <f>[2]!Table1[[#This Row],[Orgn]]&amp;"-"&amp;[2]!Table1[[#This Row],[Dest]]</f>
        <v>NAP-SSH</v>
      </c>
      <c r="M3876" s="102" t="str">
        <f t="shared" si="60"/>
        <v>ADT</v>
      </c>
      <c r="N3876" s="102">
        <f>WEEKDAY([2]!Table1[[#This Row],[Travel Date]],2)</f>
        <v>1</v>
      </c>
      <c r="P3876" s="102">
        <v>1</v>
      </c>
    </row>
    <row r="3877" spans="1:16" x14ac:dyDescent="0.25">
      <c r="A3877" s="276" t="s">
        <v>7321</v>
      </c>
      <c r="B3877" s="277" t="s">
        <v>7322</v>
      </c>
      <c r="C3877" s="277" t="s">
        <v>1087</v>
      </c>
      <c r="D3877" s="278" t="s">
        <v>370</v>
      </c>
      <c r="E3877" s="102" t="s">
        <v>275</v>
      </c>
      <c r="F3877" s="102" t="s">
        <v>7323</v>
      </c>
      <c r="G3877" s="103"/>
      <c r="H3877" s="103">
        <v>45772</v>
      </c>
      <c r="I3877" s="102" t="s">
        <v>371</v>
      </c>
      <c r="J3877" s="102" t="s">
        <v>373</v>
      </c>
      <c r="K3877" s="102" t="s">
        <v>1</v>
      </c>
      <c r="L3877" s="102" t="str">
        <f>[2]!Table1[[#This Row],[Orgn]]&amp;"-"&amp;[2]!Table1[[#This Row],[Dest]]</f>
        <v>NAP-SSH</v>
      </c>
      <c r="M3877" s="102" t="str">
        <f t="shared" si="60"/>
        <v>ADT</v>
      </c>
      <c r="N3877" s="102">
        <f>WEEKDAY([2]!Table1[[#This Row],[Travel Date]],2)</f>
        <v>1</v>
      </c>
      <c r="P3877" s="102">
        <v>1</v>
      </c>
    </row>
    <row r="3878" spans="1:16" x14ac:dyDescent="0.25">
      <c r="A3878" s="276" t="s">
        <v>7324</v>
      </c>
      <c r="B3878" s="277" t="s">
        <v>1713</v>
      </c>
      <c r="C3878" s="277" t="s">
        <v>1087</v>
      </c>
      <c r="D3878" s="278" t="s">
        <v>370</v>
      </c>
      <c r="E3878" s="102" t="s">
        <v>275</v>
      </c>
      <c r="F3878" s="102" t="s">
        <v>7325</v>
      </c>
      <c r="G3878" s="103"/>
      <c r="H3878" s="103">
        <v>45772</v>
      </c>
      <c r="I3878" s="102" t="s">
        <v>371</v>
      </c>
      <c r="J3878" s="102" t="s">
        <v>373</v>
      </c>
      <c r="K3878" s="102" t="s">
        <v>1</v>
      </c>
      <c r="L3878" s="102" t="str">
        <f>[2]!Table1[[#This Row],[Orgn]]&amp;"-"&amp;[2]!Table1[[#This Row],[Dest]]</f>
        <v>NAP-SSH</v>
      </c>
      <c r="M3878" s="102" t="str">
        <f t="shared" si="60"/>
        <v>ADT</v>
      </c>
      <c r="N3878" s="102">
        <f>WEEKDAY([2]!Table1[[#This Row],[Travel Date]],2)</f>
        <v>1</v>
      </c>
      <c r="P3878" s="102">
        <v>1</v>
      </c>
    </row>
    <row r="3879" spans="1:16" x14ac:dyDescent="0.25">
      <c r="A3879" s="276" t="s">
        <v>7326</v>
      </c>
      <c r="B3879" s="277" t="s">
        <v>1324</v>
      </c>
      <c r="C3879" s="277" t="s">
        <v>274</v>
      </c>
      <c r="D3879" s="278" t="s">
        <v>370</v>
      </c>
      <c r="E3879" s="102" t="s">
        <v>275</v>
      </c>
      <c r="F3879" s="102" t="s">
        <v>7327</v>
      </c>
      <c r="G3879" s="103"/>
      <c r="H3879" s="103">
        <v>45772</v>
      </c>
      <c r="I3879" s="102" t="s">
        <v>371</v>
      </c>
      <c r="J3879" s="102" t="s">
        <v>373</v>
      </c>
      <c r="K3879" s="102" t="s">
        <v>1</v>
      </c>
      <c r="L3879" s="102" t="str">
        <f>[2]!Table1[[#This Row],[Orgn]]&amp;"-"&amp;[2]!Table1[[#This Row],[Dest]]</f>
        <v>NAP-SSH</v>
      </c>
      <c r="M3879" s="102" t="str">
        <f t="shared" si="60"/>
        <v>ADT</v>
      </c>
      <c r="N3879" s="102">
        <f>WEEKDAY([2]!Table1[[#This Row],[Travel Date]],2)</f>
        <v>1</v>
      </c>
      <c r="P3879" s="102">
        <v>1</v>
      </c>
    </row>
    <row r="3880" spans="1:16" x14ac:dyDescent="0.25">
      <c r="A3880" s="276" t="s">
        <v>7326</v>
      </c>
      <c r="B3880" s="277" t="s">
        <v>1148</v>
      </c>
      <c r="C3880" s="277" t="s">
        <v>1075</v>
      </c>
      <c r="D3880" s="278" t="s">
        <v>370</v>
      </c>
      <c r="E3880" s="102" t="s">
        <v>276</v>
      </c>
      <c r="G3880" s="103" t="s">
        <v>7328</v>
      </c>
      <c r="H3880" s="103">
        <v>45772</v>
      </c>
      <c r="I3880" s="102" t="s">
        <v>371</v>
      </c>
      <c r="J3880" s="102" t="s">
        <v>373</v>
      </c>
      <c r="K3880" s="102" t="s">
        <v>1</v>
      </c>
      <c r="L3880" s="102" t="str">
        <f>[2]!Table1[[#This Row],[Orgn]]&amp;"-"&amp;[2]!Table1[[#This Row],[Dest]]</f>
        <v>NAP-SSH</v>
      </c>
      <c r="M3880" s="102" t="str">
        <f t="shared" si="60"/>
        <v>CHD</v>
      </c>
      <c r="N3880" s="102">
        <f>WEEKDAY([2]!Table1[[#This Row],[Travel Date]],2)</f>
        <v>1</v>
      </c>
      <c r="P3880" s="102">
        <v>1</v>
      </c>
    </row>
    <row r="3881" spans="1:16" x14ac:dyDescent="0.25">
      <c r="A3881" s="276" t="s">
        <v>7326</v>
      </c>
      <c r="B3881" s="277" t="s">
        <v>1848</v>
      </c>
      <c r="C3881" s="277" t="s">
        <v>1075</v>
      </c>
      <c r="D3881" s="278" t="s">
        <v>370</v>
      </c>
      <c r="E3881" s="102" t="s">
        <v>276</v>
      </c>
      <c r="G3881" s="103" t="s">
        <v>7328</v>
      </c>
      <c r="H3881" s="103">
        <v>45772</v>
      </c>
      <c r="I3881" s="102" t="s">
        <v>371</v>
      </c>
      <c r="J3881" s="102" t="s">
        <v>373</v>
      </c>
      <c r="K3881" s="102" t="s">
        <v>1</v>
      </c>
      <c r="L3881" s="102" t="str">
        <f>[2]!Table1[[#This Row],[Orgn]]&amp;"-"&amp;[2]!Table1[[#This Row],[Dest]]</f>
        <v>NAP-SSH</v>
      </c>
      <c r="M3881" s="102" t="str">
        <f t="shared" si="60"/>
        <v>CHD</v>
      </c>
      <c r="N3881" s="102">
        <f>WEEKDAY([2]!Table1[[#This Row],[Travel Date]],2)</f>
        <v>1</v>
      </c>
      <c r="P3881" s="102">
        <v>1</v>
      </c>
    </row>
    <row r="3882" spans="1:16" x14ac:dyDescent="0.25">
      <c r="A3882" s="276" t="s">
        <v>7326</v>
      </c>
      <c r="B3882" s="277" t="s">
        <v>1209</v>
      </c>
      <c r="C3882" s="277" t="s">
        <v>274</v>
      </c>
      <c r="D3882" s="278" t="s">
        <v>370</v>
      </c>
      <c r="E3882" s="102" t="s">
        <v>275</v>
      </c>
      <c r="F3882" s="102" t="s">
        <v>7329</v>
      </c>
      <c r="G3882" s="103"/>
      <c r="H3882" s="103">
        <v>45772</v>
      </c>
      <c r="I3882" s="102" t="s">
        <v>371</v>
      </c>
      <c r="J3882" s="102" t="s">
        <v>373</v>
      </c>
      <c r="K3882" s="102" t="s">
        <v>1</v>
      </c>
      <c r="L3882" s="102" t="str">
        <f>[2]!Table1[[#This Row],[Orgn]]&amp;"-"&amp;[2]!Table1[[#This Row],[Dest]]</f>
        <v>NAP-SSH</v>
      </c>
      <c r="M3882" s="102" t="str">
        <f t="shared" si="60"/>
        <v>ADT</v>
      </c>
      <c r="N3882" s="102">
        <f>WEEKDAY([2]!Table1[[#This Row],[Travel Date]],2)</f>
        <v>1</v>
      </c>
      <c r="P3882" s="102">
        <v>1</v>
      </c>
    </row>
    <row r="3883" spans="1:16" x14ac:dyDescent="0.25">
      <c r="A3883" s="276" t="s">
        <v>1650</v>
      </c>
      <c r="B3883" s="277" t="s">
        <v>1264</v>
      </c>
      <c r="C3883" s="277" t="s">
        <v>1087</v>
      </c>
      <c r="D3883" s="278" t="s">
        <v>370</v>
      </c>
      <c r="E3883" s="102" t="s">
        <v>275</v>
      </c>
      <c r="F3883" s="102" t="s">
        <v>7330</v>
      </c>
      <c r="G3883" s="103"/>
      <c r="H3883" s="103">
        <v>45772</v>
      </c>
      <c r="I3883" s="102" t="s">
        <v>371</v>
      </c>
      <c r="J3883" s="102" t="s">
        <v>373</v>
      </c>
      <c r="K3883" s="102" t="s">
        <v>1</v>
      </c>
      <c r="L3883" s="102" t="str">
        <f>[2]!Table1[[#This Row],[Orgn]]&amp;"-"&amp;[2]!Table1[[#This Row],[Dest]]</f>
        <v>NAP-SSH</v>
      </c>
      <c r="M3883" s="102" t="str">
        <f t="shared" si="60"/>
        <v>ADT</v>
      </c>
      <c r="N3883" s="102">
        <f>WEEKDAY([2]!Table1[[#This Row],[Travel Date]],2)</f>
        <v>1</v>
      </c>
      <c r="P3883" s="102">
        <v>1</v>
      </c>
    </row>
    <row r="3884" spans="1:16" x14ac:dyDescent="0.25">
      <c r="A3884" s="276" t="s">
        <v>7331</v>
      </c>
      <c r="B3884" s="277" t="s">
        <v>1202</v>
      </c>
      <c r="C3884" s="277" t="s">
        <v>1087</v>
      </c>
      <c r="D3884" s="278" t="s">
        <v>370</v>
      </c>
      <c r="E3884" s="102" t="s">
        <v>275</v>
      </c>
      <c r="F3884" s="102" t="s">
        <v>7332</v>
      </c>
      <c r="G3884" s="103"/>
      <c r="H3884" s="103">
        <v>45772</v>
      </c>
      <c r="I3884" s="102" t="s">
        <v>371</v>
      </c>
      <c r="J3884" s="102" t="s">
        <v>373</v>
      </c>
      <c r="K3884" s="102" t="s">
        <v>1</v>
      </c>
      <c r="L3884" s="102" t="str">
        <f>[2]!Table1[[#This Row],[Orgn]]&amp;"-"&amp;[2]!Table1[[#This Row],[Dest]]</f>
        <v>NAP-SSH</v>
      </c>
      <c r="M3884" s="102" t="str">
        <f t="shared" si="60"/>
        <v>ADT</v>
      </c>
      <c r="N3884" s="102">
        <f>WEEKDAY([2]!Table1[[#This Row],[Travel Date]],2)</f>
        <v>1</v>
      </c>
      <c r="P3884" s="102">
        <v>1</v>
      </c>
    </row>
    <row r="3885" spans="1:16" x14ac:dyDescent="0.25">
      <c r="A3885" s="276" t="s">
        <v>7333</v>
      </c>
      <c r="B3885" s="277" t="s">
        <v>1181</v>
      </c>
      <c r="C3885" s="277" t="s">
        <v>1087</v>
      </c>
      <c r="D3885" s="278" t="s">
        <v>370</v>
      </c>
      <c r="E3885" s="102" t="s">
        <v>275</v>
      </c>
      <c r="F3885" s="102" t="s">
        <v>7334</v>
      </c>
      <c r="G3885" s="103"/>
      <c r="H3885" s="103">
        <v>45772</v>
      </c>
      <c r="I3885" s="102" t="s">
        <v>371</v>
      </c>
      <c r="J3885" s="102" t="s">
        <v>373</v>
      </c>
      <c r="K3885" s="102" t="s">
        <v>1</v>
      </c>
      <c r="L3885" s="102" t="str">
        <f>[2]!Table1[[#This Row],[Orgn]]&amp;"-"&amp;[2]!Table1[[#This Row],[Dest]]</f>
        <v>NAP-SSH</v>
      </c>
      <c r="M3885" s="102" t="str">
        <f t="shared" si="60"/>
        <v>ADT</v>
      </c>
      <c r="N3885" s="102">
        <f>WEEKDAY([2]!Table1[[#This Row],[Travel Date]],2)</f>
        <v>1</v>
      </c>
      <c r="P3885" s="102">
        <v>1</v>
      </c>
    </row>
    <row r="3886" spans="1:16" x14ac:dyDescent="0.25">
      <c r="A3886" s="276" t="s">
        <v>7335</v>
      </c>
      <c r="B3886" s="277" t="s">
        <v>1426</v>
      </c>
      <c r="C3886" s="277" t="s">
        <v>274</v>
      </c>
      <c r="D3886" s="278" t="s">
        <v>370</v>
      </c>
      <c r="E3886" s="102" t="s">
        <v>275</v>
      </c>
      <c r="F3886" s="102" t="s">
        <v>7336</v>
      </c>
      <c r="G3886" s="103"/>
      <c r="H3886" s="103">
        <v>45772</v>
      </c>
      <c r="I3886" s="102" t="s">
        <v>371</v>
      </c>
      <c r="J3886" s="102" t="s">
        <v>373</v>
      </c>
      <c r="K3886" s="102" t="s">
        <v>1</v>
      </c>
      <c r="L3886" s="102" t="str">
        <f>[2]!Table1[[#This Row],[Orgn]]&amp;"-"&amp;[2]!Table1[[#This Row],[Dest]]</f>
        <v>NAP-SSH</v>
      </c>
      <c r="M3886" s="102" t="str">
        <f t="shared" si="60"/>
        <v>ADT</v>
      </c>
      <c r="N3886" s="102">
        <f>WEEKDAY([2]!Table1[[#This Row],[Travel Date]],2)</f>
        <v>1</v>
      </c>
      <c r="P3886" s="102">
        <v>1</v>
      </c>
    </row>
    <row r="3887" spans="1:16" x14ac:dyDescent="0.25">
      <c r="A3887" s="276" t="s">
        <v>7335</v>
      </c>
      <c r="B3887" s="277" t="s">
        <v>1303</v>
      </c>
      <c r="C3887" s="277" t="s">
        <v>1087</v>
      </c>
      <c r="D3887" s="278" t="s">
        <v>370</v>
      </c>
      <c r="E3887" s="102" t="s">
        <v>275</v>
      </c>
      <c r="F3887" s="102" t="s">
        <v>7337</v>
      </c>
      <c r="G3887" s="103"/>
      <c r="H3887" s="103">
        <v>45772</v>
      </c>
      <c r="I3887" s="102" t="s">
        <v>371</v>
      </c>
      <c r="J3887" s="102" t="s">
        <v>373</v>
      </c>
      <c r="K3887" s="102" t="s">
        <v>1</v>
      </c>
      <c r="L3887" s="102" t="str">
        <f>[2]!Table1[[#This Row],[Orgn]]&amp;"-"&amp;[2]!Table1[[#This Row],[Dest]]</f>
        <v>NAP-SSH</v>
      </c>
      <c r="M3887" s="102" t="str">
        <f t="shared" si="60"/>
        <v>ADT</v>
      </c>
      <c r="N3887" s="102">
        <f>WEEKDAY([2]!Table1[[#This Row],[Travel Date]],2)</f>
        <v>1</v>
      </c>
      <c r="P3887" s="102">
        <v>1</v>
      </c>
    </row>
    <row r="3888" spans="1:16" x14ac:dyDescent="0.25">
      <c r="A3888" s="276" t="s">
        <v>7338</v>
      </c>
      <c r="B3888" s="277" t="s">
        <v>7339</v>
      </c>
      <c r="C3888" s="277" t="s">
        <v>1087</v>
      </c>
      <c r="D3888" s="278" t="s">
        <v>370</v>
      </c>
      <c r="E3888" s="102" t="s">
        <v>275</v>
      </c>
      <c r="F3888" s="102" t="s">
        <v>7340</v>
      </c>
      <c r="G3888" s="103"/>
      <c r="H3888" s="103">
        <v>45772</v>
      </c>
      <c r="I3888" s="102" t="s">
        <v>371</v>
      </c>
      <c r="J3888" s="102" t="s">
        <v>373</v>
      </c>
      <c r="K3888" s="102" t="s">
        <v>1</v>
      </c>
      <c r="L3888" s="102" t="str">
        <f>[2]!Table1[[#This Row],[Orgn]]&amp;"-"&amp;[2]!Table1[[#This Row],[Dest]]</f>
        <v>NAP-SSH</v>
      </c>
      <c r="M3888" s="102" t="str">
        <f t="shared" si="60"/>
        <v>ADT</v>
      </c>
      <c r="N3888" s="102">
        <f>WEEKDAY([2]!Table1[[#This Row],[Travel Date]],2)</f>
        <v>1</v>
      </c>
      <c r="P3888" s="102">
        <v>1</v>
      </c>
    </row>
    <row r="3889" spans="1:16" x14ac:dyDescent="0.25">
      <c r="A3889" s="276" t="s">
        <v>7341</v>
      </c>
      <c r="B3889" s="277" t="s">
        <v>1103</v>
      </c>
      <c r="C3889" s="277" t="s">
        <v>1087</v>
      </c>
      <c r="D3889" s="278" t="s">
        <v>370</v>
      </c>
      <c r="E3889" s="102" t="s">
        <v>275</v>
      </c>
      <c r="F3889" s="102" t="s">
        <v>7342</v>
      </c>
      <c r="G3889" s="103"/>
      <c r="H3889" s="103">
        <v>45772</v>
      </c>
      <c r="I3889" s="102" t="s">
        <v>371</v>
      </c>
      <c r="J3889" s="102" t="s">
        <v>373</v>
      </c>
      <c r="K3889" s="102" t="s">
        <v>1</v>
      </c>
      <c r="L3889" s="102" t="str">
        <f>[2]!Table1[[#This Row],[Orgn]]&amp;"-"&amp;[2]!Table1[[#This Row],[Dest]]</f>
        <v>NAP-SSH</v>
      </c>
      <c r="M3889" s="102" t="str">
        <f t="shared" si="60"/>
        <v>ADT</v>
      </c>
      <c r="N3889" s="102">
        <f>WEEKDAY([2]!Table1[[#This Row],[Travel Date]],2)</f>
        <v>1</v>
      </c>
      <c r="P3889" s="102">
        <v>1</v>
      </c>
    </row>
    <row r="3890" spans="1:16" x14ac:dyDescent="0.25">
      <c r="A3890" s="276" t="s">
        <v>7343</v>
      </c>
      <c r="B3890" s="277" t="s">
        <v>1418</v>
      </c>
      <c r="C3890" s="277" t="s">
        <v>274</v>
      </c>
      <c r="D3890" s="278" t="s">
        <v>370</v>
      </c>
      <c r="E3890" s="102" t="s">
        <v>275</v>
      </c>
      <c r="F3890" s="102" t="s">
        <v>7344</v>
      </c>
      <c r="G3890" s="103"/>
      <c r="H3890" s="103">
        <v>45772</v>
      </c>
      <c r="I3890" s="102" t="s">
        <v>371</v>
      </c>
      <c r="J3890" s="102" t="s">
        <v>373</v>
      </c>
      <c r="K3890" s="102" t="s">
        <v>1</v>
      </c>
      <c r="L3890" s="102" t="str">
        <f>[2]!Table1[[#This Row],[Orgn]]&amp;"-"&amp;[2]!Table1[[#This Row],[Dest]]</f>
        <v>NAP-SSH</v>
      </c>
      <c r="M3890" s="102" t="str">
        <f t="shared" si="60"/>
        <v>ADT</v>
      </c>
      <c r="N3890" s="102">
        <f>WEEKDAY([2]!Table1[[#This Row],[Travel Date]],2)</f>
        <v>1</v>
      </c>
      <c r="P3890" s="102">
        <v>1</v>
      </c>
    </row>
    <row r="3891" spans="1:16" x14ac:dyDescent="0.25">
      <c r="A3891" s="276" t="s">
        <v>7345</v>
      </c>
      <c r="B3891" s="277" t="s">
        <v>1361</v>
      </c>
      <c r="C3891" s="277" t="s">
        <v>1087</v>
      </c>
      <c r="D3891" s="278" t="s">
        <v>370</v>
      </c>
      <c r="E3891" s="102" t="s">
        <v>275</v>
      </c>
      <c r="F3891" s="102" t="s">
        <v>7346</v>
      </c>
      <c r="G3891" s="103"/>
      <c r="H3891" s="103">
        <v>45772</v>
      </c>
      <c r="I3891" s="102" t="s">
        <v>371</v>
      </c>
      <c r="J3891" s="102" t="s">
        <v>373</v>
      </c>
      <c r="K3891" s="102" t="s">
        <v>1</v>
      </c>
      <c r="L3891" s="102" t="str">
        <f>[2]!Table1[[#This Row],[Orgn]]&amp;"-"&amp;[2]!Table1[[#This Row],[Dest]]</f>
        <v>NAP-SSH</v>
      </c>
      <c r="M3891" s="102" t="str">
        <f t="shared" si="60"/>
        <v>ADT</v>
      </c>
      <c r="N3891" s="102">
        <f>WEEKDAY([2]!Table1[[#This Row],[Travel Date]],2)</f>
        <v>1</v>
      </c>
      <c r="P3891" s="102">
        <v>1</v>
      </c>
    </row>
    <row r="3892" spans="1:16" x14ac:dyDescent="0.25">
      <c r="A3892" s="276" t="s">
        <v>7345</v>
      </c>
      <c r="B3892" s="277" t="s">
        <v>1088</v>
      </c>
      <c r="C3892" s="277" t="s">
        <v>274</v>
      </c>
      <c r="D3892" s="278" t="s">
        <v>370</v>
      </c>
      <c r="E3892" s="102" t="s">
        <v>275</v>
      </c>
      <c r="F3892" s="102" t="s">
        <v>7347</v>
      </c>
      <c r="G3892" s="103"/>
      <c r="H3892" s="103">
        <v>45772</v>
      </c>
      <c r="I3892" s="102" t="s">
        <v>371</v>
      </c>
      <c r="J3892" s="102" t="s">
        <v>373</v>
      </c>
      <c r="K3892" s="102" t="s">
        <v>1</v>
      </c>
      <c r="L3892" s="102" t="str">
        <f>[2]!Table1[[#This Row],[Orgn]]&amp;"-"&amp;[2]!Table1[[#This Row],[Dest]]</f>
        <v>NAP-SSH</v>
      </c>
      <c r="M3892" s="102" t="str">
        <f t="shared" si="60"/>
        <v>ADT</v>
      </c>
      <c r="N3892" s="102">
        <f>WEEKDAY([2]!Table1[[#This Row],[Travel Date]],2)</f>
        <v>1</v>
      </c>
      <c r="P3892" s="102">
        <v>1</v>
      </c>
    </row>
    <row r="3893" spans="1:16" x14ac:dyDescent="0.25">
      <c r="A3893" s="276" t="s">
        <v>7348</v>
      </c>
      <c r="B3893" s="277" t="s">
        <v>1122</v>
      </c>
      <c r="C3893" s="277" t="s">
        <v>1087</v>
      </c>
      <c r="D3893" s="278" t="s">
        <v>370</v>
      </c>
      <c r="E3893" s="102" t="s">
        <v>275</v>
      </c>
      <c r="F3893" s="102" t="s">
        <v>7349</v>
      </c>
      <c r="G3893" s="103"/>
      <c r="H3893" s="103">
        <v>45772</v>
      </c>
      <c r="I3893" s="102" t="s">
        <v>371</v>
      </c>
      <c r="J3893" s="102" t="s">
        <v>373</v>
      </c>
      <c r="K3893" s="102" t="s">
        <v>1</v>
      </c>
      <c r="L3893" s="102" t="str">
        <f>[2]!Table1[[#This Row],[Orgn]]&amp;"-"&amp;[2]!Table1[[#This Row],[Dest]]</f>
        <v>NAP-SSH</v>
      </c>
      <c r="M3893" s="102" t="str">
        <f t="shared" si="60"/>
        <v>ADT</v>
      </c>
      <c r="N3893" s="102">
        <f>WEEKDAY([2]!Table1[[#This Row],[Travel Date]],2)</f>
        <v>1</v>
      </c>
      <c r="P3893" s="102">
        <v>1</v>
      </c>
    </row>
    <row r="3894" spans="1:16" x14ac:dyDescent="0.25">
      <c r="A3894" s="276" t="s">
        <v>7350</v>
      </c>
      <c r="B3894" s="277" t="s">
        <v>7351</v>
      </c>
      <c r="C3894" s="277" t="s">
        <v>274</v>
      </c>
      <c r="D3894" s="278" t="s">
        <v>370</v>
      </c>
      <c r="E3894" s="102" t="s">
        <v>275</v>
      </c>
      <c r="F3894" s="102" t="s">
        <v>7352</v>
      </c>
      <c r="G3894" s="103"/>
      <c r="H3894" s="103">
        <v>45772</v>
      </c>
      <c r="I3894" s="102" t="s">
        <v>371</v>
      </c>
      <c r="J3894" s="102" t="s">
        <v>373</v>
      </c>
      <c r="K3894" s="102" t="s">
        <v>1</v>
      </c>
      <c r="L3894" s="102" t="str">
        <f>[2]!Table1[[#This Row],[Orgn]]&amp;"-"&amp;[2]!Table1[[#This Row],[Dest]]</f>
        <v>NAP-SSH</v>
      </c>
      <c r="M3894" s="102" t="str">
        <f t="shared" si="60"/>
        <v>ADT</v>
      </c>
      <c r="N3894" s="102">
        <f>WEEKDAY([2]!Table1[[#This Row],[Travel Date]],2)</f>
        <v>1</v>
      </c>
      <c r="P3894" s="102">
        <v>1</v>
      </c>
    </row>
    <row r="3895" spans="1:16" x14ac:dyDescent="0.25">
      <c r="A3895" s="276" t="s">
        <v>7353</v>
      </c>
      <c r="B3895" s="277" t="s">
        <v>1182</v>
      </c>
      <c r="C3895" s="277" t="s">
        <v>1087</v>
      </c>
      <c r="D3895" s="278" t="s">
        <v>370</v>
      </c>
      <c r="E3895" s="102" t="s">
        <v>275</v>
      </c>
      <c r="F3895" s="102" t="s">
        <v>7354</v>
      </c>
      <c r="G3895" s="103"/>
      <c r="H3895" s="103">
        <v>45772</v>
      </c>
      <c r="I3895" s="102" t="s">
        <v>371</v>
      </c>
      <c r="J3895" s="102" t="s">
        <v>373</v>
      </c>
      <c r="K3895" s="102" t="s">
        <v>1</v>
      </c>
      <c r="L3895" s="102" t="str">
        <f>[2]!Table1[[#This Row],[Orgn]]&amp;"-"&amp;[2]!Table1[[#This Row],[Dest]]</f>
        <v>NAP-SSH</v>
      </c>
      <c r="M3895" s="102" t="str">
        <f t="shared" si="60"/>
        <v>ADT</v>
      </c>
      <c r="N3895" s="102">
        <f>WEEKDAY([2]!Table1[[#This Row],[Travel Date]],2)</f>
        <v>1</v>
      </c>
      <c r="P3895" s="102">
        <v>1</v>
      </c>
    </row>
    <row r="3896" spans="1:16" x14ac:dyDescent="0.25">
      <c r="A3896" s="276" t="s">
        <v>7355</v>
      </c>
      <c r="B3896" s="277" t="s">
        <v>1828</v>
      </c>
      <c r="C3896" s="277" t="s">
        <v>1087</v>
      </c>
      <c r="D3896" s="278" t="s">
        <v>370</v>
      </c>
      <c r="E3896" s="102" t="s">
        <v>275</v>
      </c>
      <c r="F3896" s="102" t="s">
        <v>7356</v>
      </c>
      <c r="G3896" s="103"/>
      <c r="H3896" s="103">
        <v>45772</v>
      </c>
      <c r="I3896" s="102" t="s">
        <v>371</v>
      </c>
      <c r="J3896" s="102" t="s">
        <v>373</v>
      </c>
      <c r="K3896" s="102" t="s">
        <v>1</v>
      </c>
      <c r="L3896" s="102" t="str">
        <f>[2]!Table1[[#This Row],[Orgn]]&amp;"-"&amp;[2]!Table1[[#This Row],[Dest]]</f>
        <v>NAP-SSH</v>
      </c>
      <c r="M3896" s="102" t="str">
        <f t="shared" si="60"/>
        <v>ADT</v>
      </c>
      <c r="N3896" s="102">
        <f>WEEKDAY([2]!Table1[[#This Row],[Travel Date]],2)</f>
        <v>1</v>
      </c>
      <c r="P3896" s="102">
        <v>1</v>
      </c>
    </row>
    <row r="3897" spans="1:16" x14ac:dyDescent="0.25">
      <c r="A3897" s="276" t="s">
        <v>7357</v>
      </c>
      <c r="B3897" s="277" t="s">
        <v>1263</v>
      </c>
      <c r="C3897" s="277" t="s">
        <v>274</v>
      </c>
      <c r="D3897" s="278" t="s">
        <v>370</v>
      </c>
      <c r="E3897" s="102" t="s">
        <v>275</v>
      </c>
      <c r="F3897" s="102" t="s">
        <v>7358</v>
      </c>
      <c r="G3897" s="103"/>
      <c r="H3897" s="103">
        <v>45772</v>
      </c>
      <c r="I3897" s="102" t="s">
        <v>371</v>
      </c>
      <c r="J3897" s="102" t="s">
        <v>373</v>
      </c>
      <c r="K3897" s="102" t="s">
        <v>1</v>
      </c>
      <c r="L3897" s="102" t="str">
        <f>[2]!Table1[[#This Row],[Orgn]]&amp;"-"&amp;[2]!Table1[[#This Row],[Dest]]</f>
        <v>NAP-SSH</v>
      </c>
      <c r="M3897" s="102" t="str">
        <f t="shared" si="60"/>
        <v>ADT</v>
      </c>
      <c r="N3897" s="102">
        <f>WEEKDAY([2]!Table1[[#This Row],[Travel Date]],2)</f>
        <v>1</v>
      </c>
      <c r="P3897" s="102">
        <v>1</v>
      </c>
    </row>
    <row r="3898" spans="1:16" x14ac:dyDescent="0.25">
      <c r="A3898" s="276" t="s">
        <v>7359</v>
      </c>
      <c r="B3898" s="277" t="s">
        <v>7360</v>
      </c>
      <c r="C3898" s="277" t="s">
        <v>1087</v>
      </c>
      <c r="D3898" s="278" t="s">
        <v>370</v>
      </c>
      <c r="E3898" s="102" t="s">
        <v>275</v>
      </c>
      <c r="F3898" s="102" t="s">
        <v>7361</v>
      </c>
      <c r="G3898" s="103"/>
      <c r="H3898" s="103">
        <v>45772</v>
      </c>
      <c r="I3898" s="102" t="s">
        <v>371</v>
      </c>
      <c r="J3898" s="102" t="s">
        <v>373</v>
      </c>
      <c r="K3898" s="102" t="s">
        <v>1</v>
      </c>
      <c r="L3898" s="102" t="str">
        <f>[2]!Table1[[#This Row],[Orgn]]&amp;"-"&amp;[2]!Table1[[#This Row],[Dest]]</f>
        <v>NAP-SSH</v>
      </c>
      <c r="M3898" s="102" t="str">
        <f t="shared" si="60"/>
        <v>ADT</v>
      </c>
      <c r="N3898" s="102">
        <f>WEEKDAY([2]!Table1[[#This Row],[Travel Date]],2)</f>
        <v>1</v>
      </c>
      <c r="P3898" s="102">
        <v>1</v>
      </c>
    </row>
    <row r="3899" spans="1:16" x14ac:dyDescent="0.25">
      <c r="A3899" s="276" t="s">
        <v>7362</v>
      </c>
      <c r="B3899" s="277" t="s">
        <v>7363</v>
      </c>
      <c r="C3899" s="277" t="s">
        <v>1087</v>
      </c>
      <c r="D3899" s="278" t="s">
        <v>370</v>
      </c>
      <c r="E3899" s="102" t="s">
        <v>275</v>
      </c>
      <c r="F3899" s="102" t="s">
        <v>7364</v>
      </c>
      <c r="G3899" s="103"/>
      <c r="H3899" s="103">
        <v>45772</v>
      </c>
      <c r="I3899" s="102" t="s">
        <v>371</v>
      </c>
      <c r="J3899" s="102" t="s">
        <v>373</v>
      </c>
      <c r="K3899" s="102" t="s">
        <v>1</v>
      </c>
      <c r="L3899" s="102" t="str">
        <f>[2]!Table1[[#This Row],[Orgn]]&amp;"-"&amp;[2]!Table1[[#This Row],[Dest]]</f>
        <v>NAP-SSH</v>
      </c>
      <c r="M3899" s="102" t="str">
        <f t="shared" si="60"/>
        <v>ADT</v>
      </c>
      <c r="N3899" s="102">
        <f>WEEKDAY([2]!Table1[[#This Row],[Travel Date]],2)</f>
        <v>1</v>
      </c>
      <c r="P3899" s="102">
        <v>1</v>
      </c>
    </row>
    <row r="3900" spans="1:16" x14ac:dyDescent="0.25">
      <c r="A3900" s="276" t="s">
        <v>1191</v>
      </c>
      <c r="B3900" s="277" t="s">
        <v>1229</v>
      </c>
      <c r="C3900" s="277" t="s">
        <v>274</v>
      </c>
      <c r="D3900" s="278" t="s">
        <v>370</v>
      </c>
      <c r="E3900" s="102" t="s">
        <v>275</v>
      </c>
      <c r="F3900" s="102" t="s">
        <v>7365</v>
      </c>
      <c r="G3900" s="103"/>
      <c r="H3900" s="103">
        <v>45772</v>
      </c>
      <c r="I3900" s="102" t="s">
        <v>371</v>
      </c>
      <c r="J3900" s="102" t="s">
        <v>373</v>
      </c>
      <c r="K3900" s="102" t="s">
        <v>1</v>
      </c>
      <c r="L3900" s="102" t="str">
        <f>[2]!Table1[[#This Row],[Orgn]]&amp;"-"&amp;[2]!Table1[[#This Row],[Dest]]</f>
        <v>NAP-SSH</v>
      </c>
      <c r="M3900" s="102" t="str">
        <f t="shared" si="60"/>
        <v>ADT</v>
      </c>
      <c r="N3900" s="102">
        <f>WEEKDAY([2]!Table1[[#This Row],[Travel Date]],2)</f>
        <v>1</v>
      </c>
      <c r="P3900" s="102">
        <v>1</v>
      </c>
    </row>
    <row r="3901" spans="1:16" x14ac:dyDescent="0.25">
      <c r="A3901" s="276" t="s">
        <v>7366</v>
      </c>
      <c r="B3901" s="277" t="s">
        <v>7367</v>
      </c>
      <c r="C3901" s="277" t="s">
        <v>1087</v>
      </c>
      <c r="D3901" s="278" t="s">
        <v>370</v>
      </c>
      <c r="E3901" s="102" t="s">
        <v>275</v>
      </c>
      <c r="F3901" s="102" t="s">
        <v>7368</v>
      </c>
      <c r="G3901" s="103"/>
      <c r="H3901" s="103">
        <v>45772</v>
      </c>
      <c r="I3901" s="102" t="s">
        <v>371</v>
      </c>
      <c r="J3901" s="102" t="s">
        <v>373</v>
      </c>
      <c r="K3901" s="102" t="s">
        <v>1</v>
      </c>
      <c r="L3901" s="102" t="str">
        <f>[2]!Table1[[#This Row],[Orgn]]&amp;"-"&amp;[2]!Table1[[#This Row],[Dest]]</f>
        <v>NAP-SSH</v>
      </c>
      <c r="M3901" s="102" t="str">
        <f t="shared" si="60"/>
        <v>ADT</v>
      </c>
      <c r="N3901" s="102">
        <f>WEEKDAY([2]!Table1[[#This Row],[Travel Date]],2)</f>
        <v>1</v>
      </c>
      <c r="P3901" s="102">
        <v>1</v>
      </c>
    </row>
    <row r="3902" spans="1:16" x14ac:dyDescent="0.25">
      <c r="A3902" s="276" t="s">
        <v>7369</v>
      </c>
      <c r="B3902" s="277" t="s">
        <v>7370</v>
      </c>
      <c r="C3902" s="277" t="s">
        <v>274</v>
      </c>
      <c r="D3902" s="278" t="s">
        <v>370</v>
      </c>
      <c r="E3902" s="102" t="s">
        <v>275</v>
      </c>
      <c r="F3902" s="102" t="s">
        <v>7371</v>
      </c>
      <c r="G3902" s="103"/>
      <c r="H3902" s="103">
        <v>45772</v>
      </c>
      <c r="I3902" s="102" t="s">
        <v>371</v>
      </c>
      <c r="J3902" s="102" t="s">
        <v>373</v>
      </c>
      <c r="K3902" s="102" t="s">
        <v>1</v>
      </c>
      <c r="L3902" s="102" t="str">
        <f>[2]!Table1[[#This Row],[Orgn]]&amp;"-"&amp;[2]!Table1[[#This Row],[Dest]]</f>
        <v>NAP-SSH</v>
      </c>
      <c r="M3902" s="102" t="str">
        <f t="shared" si="60"/>
        <v>ADT</v>
      </c>
      <c r="N3902" s="102">
        <f>WEEKDAY([2]!Table1[[#This Row],[Travel Date]],2)</f>
        <v>1</v>
      </c>
      <c r="P3902" s="102">
        <v>1</v>
      </c>
    </row>
    <row r="3903" spans="1:16" x14ac:dyDescent="0.25">
      <c r="A3903" s="276" t="s">
        <v>7369</v>
      </c>
      <c r="B3903" s="277" t="s">
        <v>1224</v>
      </c>
      <c r="C3903" s="277" t="s">
        <v>274</v>
      </c>
      <c r="D3903" s="278" t="s">
        <v>370</v>
      </c>
      <c r="E3903" s="102" t="s">
        <v>275</v>
      </c>
      <c r="F3903" s="102" t="s">
        <v>7372</v>
      </c>
      <c r="G3903" s="103"/>
      <c r="H3903" s="103">
        <v>45772</v>
      </c>
      <c r="I3903" s="102" t="s">
        <v>371</v>
      </c>
      <c r="J3903" s="102" t="s">
        <v>373</v>
      </c>
      <c r="K3903" s="102" t="s">
        <v>1</v>
      </c>
      <c r="L3903" s="102" t="str">
        <f>[2]!Table1[[#This Row],[Orgn]]&amp;"-"&amp;[2]!Table1[[#This Row],[Dest]]</f>
        <v>NAP-SSH</v>
      </c>
      <c r="M3903" s="102" t="str">
        <f t="shared" si="60"/>
        <v>ADT</v>
      </c>
      <c r="N3903" s="102">
        <f>WEEKDAY([2]!Table1[[#This Row],[Travel Date]],2)</f>
        <v>1</v>
      </c>
      <c r="P3903" s="102">
        <v>1</v>
      </c>
    </row>
    <row r="3904" spans="1:16" x14ac:dyDescent="0.25">
      <c r="A3904" s="276" t="s">
        <v>7373</v>
      </c>
      <c r="B3904" s="277" t="s">
        <v>7374</v>
      </c>
      <c r="C3904" s="277" t="s">
        <v>1087</v>
      </c>
      <c r="D3904" s="278" t="s">
        <v>370</v>
      </c>
      <c r="E3904" s="102" t="s">
        <v>275</v>
      </c>
      <c r="F3904" s="102" t="s">
        <v>7375</v>
      </c>
      <c r="G3904" s="103"/>
      <c r="H3904" s="103">
        <v>45772</v>
      </c>
      <c r="I3904" s="102" t="s">
        <v>371</v>
      </c>
      <c r="J3904" s="102" t="s">
        <v>373</v>
      </c>
      <c r="K3904" s="102" t="s">
        <v>1</v>
      </c>
      <c r="L3904" s="102" t="str">
        <f>[2]!Table1[[#This Row],[Orgn]]&amp;"-"&amp;[2]!Table1[[#This Row],[Dest]]</f>
        <v>NAP-SSH</v>
      </c>
      <c r="M3904" s="102" t="str">
        <f t="shared" si="60"/>
        <v>ADT</v>
      </c>
      <c r="N3904" s="102">
        <f>WEEKDAY([2]!Table1[[#This Row],[Travel Date]],2)</f>
        <v>1</v>
      </c>
      <c r="P3904" s="102">
        <v>1</v>
      </c>
    </row>
    <row r="3905" spans="1:16" x14ac:dyDescent="0.25">
      <c r="A3905" s="276" t="s">
        <v>7376</v>
      </c>
      <c r="B3905" s="277" t="s">
        <v>1229</v>
      </c>
      <c r="C3905" s="277" t="s">
        <v>274</v>
      </c>
      <c r="D3905" s="278" t="s">
        <v>370</v>
      </c>
      <c r="E3905" s="102" t="s">
        <v>275</v>
      </c>
      <c r="F3905" s="102" t="s">
        <v>7377</v>
      </c>
      <c r="G3905" s="103"/>
      <c r="H3905" s="103">
        <v>45772</v>
      </c>
      <c r="I3905" s="102" t="s">
        <v>371</v>
      </c>
      <c r="J3905" s="102" t="s">
        <v>373</v>
      </c>
      <c r="K3905" s="102" t="s">
        <v>1</v>
      </c>
      <c r="L3905" s="102" t="str">
        <f>[2]!Table1[[#This Row],[Orgn]]&amp;"-"&amp;[2]!Table1[[#This Row],[Dest]]</f>
        <v>NAP-SSH</v>
      </c>
      <c r="M3905" s="102" t="str">
        <f t="shared" si="60"/>
        <v>ADT</v>
      </c>
      <c r="N3905" s="102">
        <f>WEEKDAY([2]!Table1[[#This Row],[Travel Date]],2)</f>
        <v>1</v>
      </c>
      <c r="P3905" s="102">
        <v>1</v>
      </c>
    </row>
    <row r="3906" spans="1:16" x14ac:dyDescent="0.25">
      <c r="A3906" s="276" t="s">
        <v>7378</v>
      </c>
      <c r="B3906" s="277" t="s">
        <v>7379</v>
      </c>
      <c r="C3906" s="277" t="s">
        <v>1087</v>
      </c>
      <c r="D3906" s="278" t="s">
        <v>370</v>
      </c>
      <c r="E3906" s="102" t="s">
        <v>275</v>
      </c>
      <c r="F3906" s="102" t="s">
        <v>7380</v>
      </c>
      <c r="G3906" s="103"/>
      <c r="H3906" s="103">
        <v>45772</v>
      </c>
      <c r="I3906" s="102" t="s">
        <v>371</v>
      </c>
      <c r="J3906" s="102" t="s">
        <v>373</v>
      </c>
      <c r="K3906" s="102" t="s">
        <v>1</v>
      </c>
      <c r="L3906" s="102" t="str">
        <f>[2]!Table1[[#This Row],[Orgn]]&amp;"-"&amp;[2]!Table1[[#This Row],[Dest]]</f>
        <v>NAP-SSH</v>
      </c>
      <c r="M3906" s="102" t="str">
        <f t="shared" ref="M3906:M3969" si="61">IF(TRIM(C3906)="INF", "INF", IF(TRIM(C3906)="CHD", "CHD", "ADT"))</f>
        <v>ADT</v>
      </c>
      <c r="N3906" s="102">
        <f>WEEKDAY([2]!Table1[[#This Row],[Travel Date]],2)</f>
        <v>1</v>
      </c>
      <c r="P3906" s="102">
        <v>1</v>
      </c>
    </row>
    <row r="3907" spans="1:16" x14ac:dyDescent="0.25">
      <c r="A3907" s="276" t="s">
        <v>7381</v>
      </c>
      <c r="B3907" s="277" t="s">
        <v>1170</v>
      </c>
      <c r="C3907" s="277" t="s">
        <v>1087</v>
      </c>
      <c r="D3907" s="278" t="s">
        <v>370</v>
      </c>
      <c r="E3907" s="102" t="s">
        <v>275</v>
      </c>
      <c r="F3907" s="102" t="s">
        <v>7382</v>
      </c>
      <c r="G3907" s="103"/>
      <c r="H3907" s="103">
        <v>45772</v>
      </c>
      <c r="I3907" s="102" t="s">
        <v>371</v>
      </c>
      <c r="J3907" s="102" t="s">
        <v>373</v>
      </c>
      <c r="K3907" s="102" t="s">
        <v>1</v>
      </c>
      <c r="L3907" s="102" t="str">
        <f>[2]!Table1[[#This Row],[Orgn]]&amp;"-"&amp;[2]!Table1[[#This Row],[Dest]]</f>
        <v>NAP-SSH</v>
      </c>
      <c r="M3907" s="102" t="str">
        <f t="shared" si="61"/>
        <v>ADT</v>
      </c>
      <c r="N3907" s="102">
        <f>WEEKDAY([2]!Table1[[#This Row],[Travel Date]],2)</f>
        <v>1</v>
      </c>
      <c r="P3907" s="102">
        <v>1</v>
      </c>
    </row>
    <row r="3908" spans="1:16" x14ac:dyDescent="0.25">
      <c r="A3908" s="276" t="s">
        <v>7381</v>
      </c>
      <c r="B3908" s="277" t="s">
        <v>1089</v>
      </c>
      <c r="C3908" s="277" t="s">
        <v>274</v>
      </c>
      <c r="D3908" s="278" t="s">
        <v>370</v>
      </c>
      <c r="E3908" s="102" t="s">
        <v>275</v>
      </c>
      <c r="F3908" s="102" t="s">
        <v>7383</v>
      </c>
      <c r="G3908" s="103"/>
      <c r="H3908" s="103">
        <v>45772</v>
      </c>
      <c r="I3908" s="102" t="s">
        <v>371</v>
      </c>
      <c r="J3908" s="102" t="s">
        <v>373</v>
      </c>
      <c r="K3908" s="102" t="s">
        <v>1</v>
      </c>
      <c r="L3908" s="102" t="str">
        <f>[2]!Table1[[#This Row],[Orgn]]&amp;"-"&amp;[2]!Table1[[#This Row],[Dest]]</f>
        <v>NAP-SSH</v>
      </c>
      <c r="M3908" s="102" t="str">
        <f t="shared" si="61"/>
        <v>ADT</v>
      </c>
      <c r="N3908" s="102">
        <f>WEEKDAY([2]!Table1[[#This Row],[Travel Date]],2)</f>
        <v>1</v>
      </c>
      <c r="P3908" s="102">
        <v>1</v>
      </c>
    </row>
    <row r="3909" spans="1:16" x14ac:dyDescent="0.25">
      <c r="A3909" s="276" t="s">
        <v>7381</v>
      </c>
      <c r="B3909" s="277" t="s">
        <v>1071</v>
      </c>
      <c r="C3909" s="277" t="s">
        <v>274</v>
      </c>
      <c r="D3909" s="278" t="s">
        <v>370</v>
      </c>
      <c r="E3909" s="102" t="s">
        <v>275</v>
      </c>
      <c r="F3909" s="102" t="s">
        <v>7384</v>
      </c>
      <c r="G3909" s="103"/>
      <c r="H3909" s="103">
        <v>45772</v>
      </c>
      <c r="I3909" s="102" t="s">
        <v>371</v>
      </c>
      <c r="J3909" s="102" t="s">
        <v>373</v>
      </c>
      <c r="K3909" s="102" t="s">
        <v>1</v>
      </c>
      <c r="L3909" s="102" t="str">
        <f>[2]!Table1[[#This Row],[Orgn]]&amp;"-"&amp;[2]!Table1[[#This Row],[Dest]]</f>
        <v>NAP-SSH</v>
      </c>
      <c r="M3909" s="102" t="str">
        <f t="shared" si="61"/>
        <v>ADT</v>
      </c>
      <c r="N3909" s="102">
        <f>WEEKDAY([2]!Table1[[#This Row],[Travel Date]],2)</f>
        <v>1</v>
      </c>
      <c r="P3909" s="102">
        <v>1</v>
      </c>
    </row>
    <row r="3910" spans="1:16" x14ac:dyDescent="0.25">
      <c r="A3910" s="276" t="s">
        <v>7385</v>
      </c>
      <c r="B3910" s="277" t="s">
        <v>1319</v>
      </c>
      <c r="C3910" s="277" t="s">
        <v>274</v>
      </c>
      <c r="D3910" s="278" t="s">
        <v>370</v>
      </c>
      <c r="E3910" s="102" t="s">
        <v>275</v>
      </c>
      <c r="F3910" s="102" t="s">
        <v>7386</v>
      </c>
      <c r="G3910" s="103"/>
      <c r="H3910" s="103">
        <v>45772</v>
      </c>
      <c r="I3910" s="102" t="s">
        <v>371</v>
      </c>
      <c r="J3910" s="102" t="s">
        <v>373</v>
      </c>
      <c r="K3910" s="102" t="s">
        <v>1</v>
      </c>
      <c r="L3910" s="102" t="str">
        <f>[2]!Table1[[#This Row],[Orgn]]&amp;"-"&amp;[2]!Table1[[#This Row],[Dest]]</f>
        <v>NAP-SSH</v>
      </c>
      <c r="M3910" s="102" t="str">
        <f t="shared" si="61"/>
        <v>ADT</v>
      </c>
      <c r="N3910" s="102">
        <f>WEEKDAY([2]!Table1[[#This Row],[Travel Date]],2)</f>
        <v>1</v>
      </c>
      <c r="P3910" s="102">
        <v>1</v>
      </c>
    </row>
    <row r="3911" spans="1:16" x14ac:dyDescent="0.25">
      <c r="A3911" s="276" t="s">
        <v>7387</v>
      </c>
      <c r="B3911" s="277" t="s">
        <v>1275</v>
      </c>
      <c r="C3911" s="277" t="s">
        <v>274</v>
      </c>
      <c r="D3911" s="278" t="s">
        <v>370</v>
      </c>
      <c r="E3911" s="102" t="s">
        <v>275</v>
      </c>
      <c r="F3911" s="102" t="s">
        <v>7388</v>
      </c>
      <c r="G3911" s="103"/>
      <c r="H3911" s="103">
        <v>45772</v>
      </c>
      <c r="I3911" s="102" t="s">
        <v>371</v>
      </c>
      <c r="J3911" s="102" t="s">
        <v>373</v>
      </c>
      <c r="K3911" s="102" t="s">
        <v>1</v>
      </c>
      <c r="L3911" s="102" t="str">
        <f>[2]!Table1[[#This Row],[Orgn]]&amp;"-"&amp;[2]!Table1[[#This Row],[Dest]]</f>
        <v>NAP-SSH</v>
      </c>
      <c r="M3911" s="102" t="str">
        <f t="shared" si="61"/>
        <v>ADT</v>
      </c>
      <c r="N3911" s="102">
        <f>WEEKDAY([2]!Table1[[#This Row],[Travel Date]],2)</f>
        <v>1</v>
      </c>
      <c r="P3911" s="102">
        <v>1</v>
      </c>
    </row>
    <row r="3912" spans="1:16" x14ac:dyDescent="0.25">
      <c r="A3912" s="276" t="s">
        <v>7387</v>
      </c>
      <c r="B3912" s="277" t="s">
        <v>1147</v>
      </c>
      <c r="C3912" s="277" t="s">
        <v>1087</v>
      </c>
      <c r="D3912" s="278" t="s">
        <v>370</v>
      </c>
      <c r="E3912" s="102" t="s">
        <v>275</v>
      </c>
      <c r="F3912" s="102" t="s">
        <v>7389</v>
      </c>
      <c r="G3912" s="103"/>
      <c r="H3912" s="103">
        <v>45772</v>
      </c>
      <c r="I3912" s="102" t="s">
        <v>371</v>
      </c>
      <c r="J3912" s="102" t="s">
        <v>373</v>
      </c>
      <c r="K3912" s="102" t="s">
        <v>1</v>
      </c>
      <c r="L3912" s="102" t="str">
        <f>[2]!Table1[[#This Row],[Orgn]]&amp;"-"&amp;[2]!Table1[[#This Row],[Dest]]</f>
        <v>NAP-SSH</v>
      </c>
      <c r="M3912" s="102" t="str">
        <f t="shared" si="61"/>
        <v>ADT</v>
      </c>
      <c r="N3912" s="102">
        <f>WEEKDAY([2]!Table1[[#This Row],[Travel Date]],2)</f>
        <v>1</v>
      </c>
      <c r="P3912" s="102">
        <v>1</v>
      </c>
    </row>
    <row r="3913" spans="1:16" x14ac:dyDescent="0.25">
      <c r="A3913" s="276" t="s">
        <v>7387</v>
      </c>
      <c r="B3913" s="277" t="s">
        <v>1381</v>
      </c>
      <c r="C3913" s="277" t="s">
        <v>274</v>
      </c>
      <c r="D3913" s="278" t="s">
        <v>370</v>
      </c>
      <c r="E3913" s="102" t="s">
        <v>275</v>
      </c>
      <c r="F3913" s="102" t="s">
        <v>7390</v>
      </c>
      <c r="G3913" s="103"/>
      <c r="H3913" s="103">
        <v>45772</v>
      </c>
      <c r="I3913" s="102" t="s">
        <v>371</v>
      </c>
      <c r="J3913" s="102" t="s">
        <v>373</v>
      </c>
      <c r="K3913" s="102" t="s">
        <v>1</v>
      </c>
      <c r="L3913" s="102" t="str">
        <f>[2]!Table1[[#This Row],[Orgn]]&amp;"-"&amp;[2]!Table1[[#This Row],[Dest]]</f>
        <v>NAP-SSH</v>
      </c>
      <c r="M3913" s="102" t="str">
        <f t="shared" si="61"/>
        <v>ADT</v>
      </c>
      <c r="N3913" s="102">
        <f>WEEKDAY([2]!Table1[[#This Row],[Travel Date]],2)</f>
        <v>1</v>
      </c>
      <c r="P3913" s="102">
        <v>1</v>
      </c>
    </row>
    <row r="3914" spans="1:16" x14ac:dyDescent="0.25">
      <c r="A3914" s="276" t="s">
        <v>7387</v>
      </c>
      <c r="B3914" s="277" t="s">
        <v>1126</v>
      </c>
      <c r="C3914" s="277" t="s">
        <v>1087</v>
      </c>
      <c r="D3914" s="278" t="s">
        <v>370</v>
      </c>
      <c r="E3914" s="102" t="s">
        <v>275</v>
      </c>
      <c r="F3914" s="102" t="s">
        <v>7391</v>
      </c>
      <c r="G3914" s="103"/>
      <c r="H3914" s="103">
        <v>45772</v>
      </c>
      <c r="I3914" s="102" t="s">
        <v>371</v>
      </c>
      <c r="J3914" s="102" t="s">
        <v>373</v>
      </c>
      <c r="K3914" s="102" t="s">
        <v>1</v>
      </c>
      <c r="L3914" s="102" t="str">
        <f>[2]!Table1[[#This Row],[Orgn]]&amp;"-"&amp;[2]!Table1[[#This Row],[Dest]]</f>
        <v>NAP-SSH</v>
      </c>
      <c r="M3914" s="102" t="str">
        <f t="shared" si="61"/>
        <v>ADT</v>
      </c>
      <c r="N3914" s="102">
        <f>WEEKDAY([2]!Table1[[#This Row],[Travel Date]],2)</f>
        <v>1</v>
      </c>
      <c r="P3914" s="102">
        <v>1</v>
      </c>
    </row>
    <row r="3915" spans="1:16" x14ac:dyDescent="0.25">
      <c r="A3915" s="276" t="s">
        <v>5269</v>
      </c>
      <c r="B3915" s="277" t="s">
        <v>1274</v>
      </c>
      <c r="C3915" s="277" t="s">
        <v>1087</v>
      </c>
      <c r="D3915" s="278" t="s">
        <v>370</v>
      </c>
      <c r="E3915" s="102" t="s">
        <v>275</v>
      </c>
      <c r="F3915" s="102" t="s">
        <v>7392</v>
      </c>
      <c r="G3915" s="103"/>
      <c r="H3915" s="103">
        <v>45772</v>
      </c>
      <c r="I3915" s="102" t="s">
        <v>371</v>
      </c>
      <c r="J3915" s="102" t="s">
        <v>373</v>
      </c>
      <c r="K3915" s="102" t="s">
        <v>1</v>
      </c>
      <c r="L3915" s="102" t="str">
        <f>[2]!Table1[[#This Row],[Orgn]]&amp;"-"&amp;[2]!Table1[[#This Row],[Dest]]</f>
        <v>NAP-SSH</v>
      </c>
      <c r="M3915" s="102" t="str">
        <f t="shared" si="61"/>
        <v>ADT</v>
      </c>
      <c r="N3915" s="102">
        <f>WEEKDAY([2]!Table1[[#This Row],[Travel Date]],2)</f>
        <v>1</v>
      </c>
      <c r="P3915" s="102">
        <v>1</v>
      </c>
    </row>
    <row r="3916" spans="1:16" x14ac:dyDescent="0.25">
      <c r="A3916" s="276" t="s">
        <v>5269</v>
      </c>
      <c r="B3916" s="277" t="s">
        <v>1864</v>
      </c>
      <c r="C3916" s="277" t="s">
        <v>1087</v>
      </c>
      <c r="D3916" s="278" t="s">
        <v>370</v>
      </c>
      <c r="E3916" s="102" t="s">
        <v>275</v>
      </c>
      <c r="F3916" s="102" t="s">
        <v>7393</v>
      </c>
      <c r="G3916" s="103"/>
      <c r="H3916" s="103">
        <v>45772</v>
      </c>
      <c r="I3916" s="102" t="s">
        <v>371</v>
      </c>
      <c r="J3916" s="102" t="s">
        <v>373</v>
      </c>
      <c r="K3916" s="102" t="s">
        <v>1</v>
      </c>
      <c r="L3916" s="102" t="str">
        <f>[2]!Table1[[#This Row],[Orgn]]&amp;"-"&amp;[2]!Table1[[#This Row],[Dest]]</f>
        <v>NAP-SSH</v>
      </c>
      <c r="M3916" s="102" t="str">
        <f t="shared" si="61"/>
        <v>ADT</v>
      </c>
      <c r="N3916" s="102">
        <f>WEEKDAY([2]!Table1[[#This Row],[Travel Date]],2)</f>
        <v>1</v>
      </c>
      <c r="P3916" s="102">
        <v>1</v>
      </c>
    </row>
    <row r="3917" spans="1:16" x14ac:dyDescent="0.25">
      <c r="A3917" s="276" t="s">
        <v>7394</v>
      </c>
      <c r="B3917" s="277" t="s">
        <v>1686</v>
      </c>
      <c r="C3917" s="277" t="s">
        <v>1087</v>
      </c>
      <c r="D3917" s="278" t="s">
        <v>370</v>
      </c>
      <c r="E3917" s="102" t="s">
        <v>275</v>
      </c>
      <c r="F3917" s="102" t="s">
        <v>7395</v>
      </c>
      <c r="G3917" s="103"/>
      <c r="H3917" s="103">
        <v>45772</v>
      </c>
      <c r="I3917" s="102" t="s">
        <v>371</v>
      </c>
      <c r="J3917" s="102" t="s">
        <v>373</v>
      </c>
      <c r="K3917" s="102" t="s">
        <v>1</v>
      </c>
      <c r="L3917" s="102" t="str">
        <f>[2]!Table1[[#This Row],[Orgn]]&amp;"-"&amp;[2]!Table1[[#This Row],[Dest]]</f>
        <v>NAP-SSH</v>
      </c>
      <c r="M3917" s="102" t="str">
        <f t="shared" si="61"/>
        <v>ADT</v>
      </c>
      <c r="N3917" s="102">
        <f>WEEKDAY([2]!Table1[[#This Row],[Travel Date]],2)</f>
        <v>1</v>
      </c>
      <c r="P3917" s="102">
        <v>1</v>
      </c>
    </row>
    <row r="3918" spans="1:16" x14ac:dyDescent="0.25">
      <c r="A3918" s="276" t="s">
        <v>7396</v>
      </c>
      <c r="B3918" s="277" t="s">
        <v>1168</v>
      </c>
      <c r="C3918" s="277" t="s">
        <v>1087</v>
      </c>
      <c r="D3918" s="278" t="s">
        <v>370</v>
      </c>
      <c r="E3918" s="102" t="s">
        <v>275</v>
      </c>
      <c r="F3918" s="102" t="s">
        <v>7397</v>
      </c>
      <c r="G3918" s="103"/>
      <c r="H3918" s="103">
        <v>45772</v>
      </c>
      <c r="I3918" s="102" t="s">
        <v>371</v>
      </c>
      <c r="J3918" s="102" t="s">
        <v>373</v>
      </c>
      <c r="K3918" s="102" t="s">
        <v>1</v>
      </c>
      <c r="L3918" s="102" t="str">
        <f>[2]!Table1[[#This Row],[Orgn]]&amp;"-"&amp;[2]!Table1[[#This Row],[Dest]]</f>
        <v>NAP-SSH</v>
      </c>
      <c r="M3918" s="102" t="str">
        <f t="shared" si="61"/>
        <v>ADT</v>
      </c>
      <c r="N3918" s="102">
        <f>WEEKDAY([2]!Table1[[#This Row],[Travel Date]],2)</f>
        <v>1</v>
      </c>
      <c r="P3918" s="102">
        <v>1</v>
      </c>
    </row>
    <row r="3919" spans="1:16" x14ac:dyDescent="0.25">
      <c r="A3919" s="276" t="s">
        <v>1767</v>
      </c>
      <c r="B3919" s="277" t="s">
        <v>1181</v>
      </c>
      <c r="C3919" s="277" t="s">
        <v>1087</v>
      </c>
      <c r="D3919" s="278" t="s">
        <v>370</v>
      </c>
      <c r="E3919" s="102" t="s">
        <v>275</v>
      </c>
      <c r="F3919" s="102" t="s">
        <v>7398</v>
      </c>
      <c r="G3919" s="103"/>
      <c r="H3919" s="103">
        <v>45772</v>
      </c>
      <c r="I3919" s="102" t="s">
        <v>371</v>
      </c>
      <c r="J3919" s="102" t="s">
        <v>373</v>
      </c>
      <c r="K3919" s="102" t="s">
        <v>1</v>
      </c>
      <c r="L3919" s="102" t="str">
        <f>[2]!Table1[[#This Row],[Orgn]]&amp;"-"&amp;[2]!Table1[[#This Row],[Dest]]</f>
        <v>NAP-SSH</v>
      </c>
      <c r="M3919" s="102" t="str">
        <f t="shared" si="61"/>
        <v>ADT</v>
      </c>
      <c r="N3919" s="102">
        <f>WEEKDAY([2]!Table1[[#This Row],[Travel Date]],2)</f>
        <v>1</v>
      </c>
      <c r="P3919" s="102">
        <v>1</v>
      </c>
    </row>
    <row r="3920" spans="1:16" x14ac:dyDescent="0.25">
      <c r="A3920" s="276" t="s">
        <v>7399</v>
      </c>
      <c r="B3920" s="277" t="s">
        <v>1073</v>
      </c>
      <c r="C3920" s="277" t="s">
        <v>1087</v>
      </c>
      <c r="D3920" s="278" t="s">
        <v>370</v>
      </c>
      <c r="E3920" s="102" t="s">
        <v>275</v>
      </c>
      <c r="F3920" s="102" t="s">
        <v>7400</v>
      </c>
      <c r="G3920" s="103"/>
      <c r="H3920" s="103">
        <v>45772</v>
      </c>
      <c r="I3920" s="102" t="s">
        <v>371</v>
      </c>
      <c r="J3920" s="102" t="s">
        <v>373</v>
      </c>
      <c r="K3920" s="102" t="s">
        <v>1</v>
      </c>
      <c r="L3920" s="102" t="str">
        <f>[2]!Table1[[#This Row],[Orgn]]&amp;"-"&amp;[2]!Table1[[#This Row],[Dest]]</f>
        <v>NAP-SSH</v>
      </c>
      <c r="M3920" s="102" t="str">
        <f t="shared" si="61"/>
        <v>ADT</v>
      </c>
      <c r="N3920" s="102">
        <f>WEEKDAY([2]!Table1[[#This Row],[Travel Date]],2)</f>
        <v>1</v>
      </c>
      <c r="P3920" s="102">
        <v>1</v>
      </c>
    </row>
    <row r="3921" spans="1:16" x14ac:dyDescent="0.25">
      <c r="A3921" s="276" t="s">
        <v>7401</v>
      </c>
      <c r="B3921" s="277" t="s">
        <v>7402</v>
      </c>
      <c r="C3921" s="277" t="s">
        <v>274</v>
      </c>
      <c r="D3921" s="278" t="s">
        <v>370</v>
      </c>
      <c r="E3921" s="102" t="s">
        <v>275</v>
      </c>
      <c r="F3921" s="102" t="s">
        <v>7403</v>
      </c>
      <c r="G3921" s="103"/>
      <c r="H3921" s="103">
        <v>45772</v>
      </c>
      <c r="I3921" s="102" t="s">
        <v>371</v>
      </c>
      <c r="J3921" s="102" t="s">
        <v>373</v>
      </c>
      <c r="K3921" s="102" t="s">
        <v>1</v>
      </c>
      <c r="L3921" s="102" t="str">
        <f>[2]!Table1[[#This Row],[Orgn]]&amp;"-"&amp;[2]!Table1[[#This Row],[Dest]]</f>
        <v>NAP-SSH</v>
      </c>
      <c r="M3921" s="102" t="str">
        <f t="shared" si="61"/>
        <v>ADT</v>
      </c>
      <c r="N3921" s="102">
        <f>WEEKDAY([2]!Table1[[#This Row],[Travel Date]],2)</f>
        <v>1</v>
      </c>
      <c r="P3921" s="102">
        <v>1</v>
      </c>
    </row>
    <row r="3922" spans="1:16" x14ac:dyDescent="0.25">
      <c r="A3922" s="276" t="s">
        <v>1511</v>
      </c>
      <c r="B3922" s="277" t="s">
        <v>7404</v>
      </c>
      <c r="C3922" s="277" t="s">
        <v>274</v>
      </c>
      <c r="D3922" s="278" t="s">
        <v>370</v>
      </c>
      <c r="E3922" s="102" t="s">
        <v>275</v>
      </c>
      <c r="F3922" s="102" t="s">
        <v>7405</v>
      </c>
      <c r="G3922" s="103" t="s">
        <v>2028</v>
      </c>
      <c r="H3922" s="103">
        <v>45772</v>
      </c>
      <c r="I3922" s="102" t="s">
        <v>371</v>
      </c>
      <c r="J3922" s="102" t="s">
        <v>373</v>
      </c>
      <c r="K3922" s="102" t="s">
        <v>1</v>
      </c>
      <c r="L3922" s="102" t="str">
        <f>[2]!Table1[[#This Row],[Orgn]]&amp;"-"&amp;[2]!Table1[[#This Row],[Dest]]</f>
        <v>NAP-SSH</v>
      </c>
      <c r="M3922" s="102" t="str">
        <f t="shared" si="61"/>
        <v>ADT</v>
      </c>
      <c r="N3922" s="102">
        <f>WEEKDAY([2]!Table1[[#This Row],[Travel Date]],2)</f>
        <v>1</v>
      </c>
      <c r="P3922" s="102">
        <v>1</v>
      </c>
    </row>
    <row r="3923" spans="1:16" x14ac:dyDescent="0.25">
      <c r="A3923" s="276" t="s">
        <v>7406</v>
      </c>
      <c r="B3923" s="277" t="s">
        <v>1291</v>
      </c>
      <c r="C3923" s="277" t="s">
        <v>1087</v>
      </c>
      <c r="D3923" s="278" t="s">
        <v>370</v>
      </c>
      <c r="E3923" s="102" t="s">
        <v>275</v>
      </c>
      <c r="F3923" s="102" t="s">
        <v>7407</v>
      </c>
      <c r="G3923" s="103"/>
      <c r="H3923" s="103">
        <v>45772</v>
      </c>
      <c r="I3923" s="102" t="s">
        <v>371</v>
      </c>
      <c r="J3923" s="102" t="s">
        <v>373</v>
      </c>
      <c r="K3923" s="102" t="s">
        <v>1</v>
      </c>
      <c r="L3923" s="102" t="str">
        <f>[2]!Table1[[#This Row],[Orgn]]&amp;"-"&amp;[2]!Table1[[#This Row],[Dest]]</f>
        <v>NAP-SSH</v>
      </c>
      <c r="M3923" s="102" t="str">
        <f t="shared" si="61"/>
        <v>ADT</v>
      </c>
      <c r="N3923" s="102">
        <f>WEEKDAY([2]!Table1[[#This Row],[Travel Date]],2)</f>
        <v>1</v>
      </c>
      <c r="P3923" s="102">
        <v>1</v>
      </c>
    </row>
    <row r="3924" spans="1:16" x14ac:dyDescent="0.25">
      <c r="A3924" s="276" t="s">
        <v>7408</v>
      </c>
      <c r="B3924" s="277" t="s">
        <v>1772</v>
      </c>
      <c r="C3924" s="277" t="s">
        <v>1075</v>
      </c>
      <c r="D3924" s="278" t="s">
        <v>370</v>
      </c>
      <c r="E3924" s="102" t="s">
        <v>276</v>
      </c>
      <c r="G3924" s="103" t="s">
        <v>7409</v>
      </c>
      <c r="H3924" s="103">
        <v>45772</v>
      </c>
      <c r="I3924" s="102" t="s">
        <v>371</v>
      </c>
      <c r="J3924" s="102" t="s">
        <v>373</v>
      </c>
      <c r="K3924" s="102" t="s">
        <v>1</v>
      </c>
      <c r="L3924" s="102" t="str">
        <f>[2]!Table1[[#This Row],[Orgn]]&amp;"-"&amp;[2]!Table1[[#This Row],[Dest]]</f>
        <v>NAP-SSH</v>
      </c>
      <c r="M3924" s="102" t="str">
        <f t="shared" si="61"/>
        <v>CHD</v>
      </c>
      <c r="N3924" s="102">
        <f>WEEKDAY([2]!Table1[[#This Row],[Travel Date]],2)</f>
        <v>1</v>
      </c>
      <c r="P3924" s="102">
        <v>1</v>
      </c>
    </row>
    <row r="3925" spans="1:16" x14ac:dyDescent="0.25">
      <c r="A3925" s="276" t="s">
        <v>7408</v>
      </c>
      <c r="B3925" s="277" t="s">
        <v>1363</v>
      </c>
      <c r="C3925" s="277" t="s">
        <v>1087</v>
      </c>
      <c r="D3925" s="278" t="s">
        <v>370</v>
      </c>
      <c r="E3925" s="102" t="s">
        <v>275</v>
      </c>
      <c r="F3925" s="102" t="s">
        <v>7410</v>
      </c>
      <c r="G3925" s="103"/>
      <c r="H3925" s="103">
        <v>45772</v>
      </c>
      <c r="I3925" s="102" t="s">
        <v>371</v>
      </c>
      <c r="J3925" s="102" t="s">
        <v>373</v>
      </c>
      <c r="K3925" s="102" t="s">
        <v>1</v>
      </c>
      <c r="L3925" s="102" t="str">
        <f>[2]!Table1[[#This Row],[Orgn]]&amp;"-"&amp;[2]!Table1[[#This Row],[Dest]]</f>
        <v>NAP-SSH</v>
      </c>
      <c r="M3925" s="102" t="str">
        <f t="shared" si="61"/>
        <v>ADT</v>
      </c>
      <c r="N3925" s="102">
        <f>WEEKDAY([2]!Table1[[#This Row],[Travel Date]],2)</f>
        <v>1</v>
      </c>
      <c r="P3925" s="102">
        <v>1</v>
      </c>
    </row>
    <row r="3926" spans="1:16" x14ac:dyDescent="0.25">
      <c r="A3926" s="276" t="s">
        <v>7408</v>
      </c>
      <c r="B3926" s="277" t="s">
        <v>1110</v>
      </c>
      <c r="C3926" s="277" t="s">
        <v>274</v>
      </c>
      <c r="D3926" s="278" t="s">
        <v>370</v>
      </c>
      <c r="E3926" s="102" t="s">
        <v>275</v>
      </c>
      <c r="F3926" s="102" t="s">
        <v>7411</v>
      </c>
      <c r="G3926" s="103"/>
      <c r="H3926" s="103">
        <v>45772</v>
      </c>
      <c r="I3926" s="102" t="s">
        <v>371</v>
      </c>
      <c r="J3926" s="102" t="s">
        <v>373</v>
      </c>
      <c r="K3926" s="102" t="s">
        <v>1</v>
      </c>
      <c r="L3926" s="102" t="str">
        <f>[2]!Table1[[#This Row],[Orgn]]&amp;"-"&amp;[2]!Table1[[#This Row],[Dest]]</f>
        <v>NAP-SSH</v>
      </c>
      <c r="M3926" s="102" t="str">
        <f t="shared" si="61"/>
        <v>ADT</v>
      </c>
      <c r="N3926" s="102">
        <f>WEEKDAY([2]!Table1[[#This Row],[Travel Date]],2)</f>
        <v>1</v>
      </c>
      <c r="P3926" s="102">
        <v>1</v>
      </c>
    </row>
    <row r="3927" spans="1:16" x14ac:dyDescent="0.25">
      <c r="A3927" s="276" t="s">
        <v>7408</v>
      </c>
      <c r="B3927" s="277" t="s">
        <v>1136</v>
      </c>
      <c r="C3927" s="277" t="s">
        <v>274</v>
      </c>
      <c r="D3927" s="278" t="s">
        <v>370</v>
      </c>
      <c r="E3927" s="102" t="s">
        <v>275</v>
      </c>
      <c r="F3927" s="102" t="s">
        <v>7412</v>
      </c>
      <c r="G3927" s="103"/>
      <c r="H3927" s="103">
        <v>45772</v>
      </c>
      <c r="I3927" s="102" t="s">
        <v>371</v>
      </c>
      <c r="J3927" s="102" t="s">
        <v>373</v>
      </c>
      <c r="K3927" s="102" t="s">
        <v>1</v>
      </c>
      <c r="L3927" s="102" t="str">
        <f>[2]!Table1[[#This Row],[Orgn]]&amp;"-"&amp;[2]!Table1[[#This Row],[Dest]]</f>
        <v>NAP-SSH</v>
      </c>
      <c r="M3927" s="102" t="str">
        <f t="shared" si="61"/>
        <v>ADT</v>
      </c>
      <c r="N3927" s="102">
        <f>WEEKDAY([2]!Table1[[#This Row],[Travel Date]],2)</f>
        <v>1</v>
      </c>
      <c r="P3927" s="102">
        <v>1</v>
      </c>
    </row>
    <row r="3928" spans="1:16" x14ac:dyDescent="0.25">
      <c r="A3928" s="276" t="s">
        <v>7408</v>
      </c>
      <c r="B3928" s="277" t="s">
        <v>1352</v>
      </c>
      <c r="C3928" s="277" t="s">
        <v>274</v>
      </c>
      <c r="D3928" s="278" t="s">
        <v>370</v>
      </c>
      <c r="E3928" s="102" t="s">
        <v>275</v>
      </c>
      <c r="F3928" s="102" t="s">
        <v>7413</v>
      </c>
      <c r="G3928" s="103"/>
      <c r="H3928" s="103">
        <v>45772</v>
      </c>
      <c r="I3928" s="102" t="s">
        <v>371</v>
      </c>
      <c r="J3928" s="102" t="s">
        <v>373</v>
      </c>
      <c r="K3928" s="102" t="s">
        <v>1</v>
      </c>
      <c r="L3928" s="102" t="str">
        <f>[2]!Table1[[#This Row],[Orgn]]&amp;"-"&amp;[2]!Table1[[#This Row],[Dest]]</f>
        <v>NAP-SSH</v>
      </c>
      <c r="M3928" s="102" t="str">
        <f t="shared" si="61"/>
        <v>ADT</v>
      </c>
      <c r="N3928" s="102">
        <f>WEEKDAY([2]!Table1[[#This Row],[Travel Date]],2)</f>
        <v>1</v>
      </c>
      <c r="P3928" s="102">
        <v>1</v>
      </c>
    </row>
    <row r="3929" spans="1:16" x14ac:dyDescent="0.25">
      <c r="A3929" s="276" t="s">
        <v>7414</v>
      </c>
      <c r="B3929" s="277" t="s">
        <v>1103</v>
      </c>
      <c r="C3929" s="277" t="s">
        <v>1087</v>
      </c>
      <c r="D3929" s="278" t="s">
        <v>370</v>
      </c>
      <c r="E3929" s="102" t="s">
        <v>275</v>
      </c>
      <c r="F3929" s="102" t="s">
        <v>7415</v>
      </c>
      <c r="G3929" s="103" t="s">
        <v>2028</v>
      </c>
      <c r="H3929" s="103">
        <v>45772</v>
      </c>
      <c r="I3929" s="102" t="s">
        <v>371</v>
      </c>
      <c r="J3929" s="102" t="s">
        <v>373</v>
      </c>
      <c r="K3929" s="102" t="s">
        <v>1</v>
      </c>
      <c r="L3929" s="102" t="str">
        <f>[2]!Table1[[#This Row],[Orgn]]&amp;"-"&amp;[2]!Table1[[#This Row],[Dest]]</f>
        <v>NAP-SSH</v>
      </c>
      <c r="M3929" s="102" t="str">
        <f t="shared" si="61"/>
        <v>ADT</v>
      </c>
      <c r="N3929" s="102">
        <f>WEEKDAY([2]!Table1[[#This Row],[Travel Date]],2)</f>
        <v>1</v>
      </c>
      <c r="P3929" s="102">
        <v>1</v>
      </c>
    </row>
    <row r="3930" spans="1:16" x14ac:dyDescent="0.25">
      <c r="A3930" s="276" t="s">
        <v>7416</v>
      </c>
      <c r="B3930" s="277" t="s">
        <v>1225</v>
      </c>
      <c r="C3930" s="277" t="s">
        <v>1087</v>
      </c>
      <c r="D3930" s="278" t="s">
        <v>370</v>
      </c>
      <c r="E3930" s="102" t="s">
        <v>275</v>
      </c>
      <c r="F3930" s="102" t="s">
        <v>7417</v>
      </c>
      <c r="G3930" s="103"/>
      <c r="H3930" s="103">
        <v>45772</v>
      </c>
      <c r="I3930" s="102" t="s">
        <v>371</v>
      </c>
      <c r="J3930" s="102" t="s">
        <v>373</v>
      </c>
      <c r="K3930" s="102" t="s">
        <v>1</v>
      </c>
      <c r="L3930" s="102" t="str">
        <f>[2]!Table1[[#This Row],[Orgn]]&amp;"-"&amp;[2]!Table1[[#This Row],[Dest]]</f>
        <v>NAP-SSH</v>
      </c>
      <c r="M3930" s="102" t="str">
        <f t="shared" si="61"/>
        <v>ADT</v>
      </c>
      <c r="N3930" s="102">
        <f>WEEKDAY([2]!Table1[[#This Row],[Travel Date]],2)</f>
        <v>1</v>
      </c>
      <c r="P3930" s="102">
        <v>1</v>
      </c>
    </row>
    <row r="3931" spans="1:16" x14ac:dyDescent="0.25">
      <c r="A3931" s="276" t="s">
        <v>5294</v>
      </c>
      <c r="B3931" s="277" t="s">
        <v>1173</v>
      </c>
      <c r="C3931" s="277" t="s">
        <v>274</v>
      </c>
      <c r="D3931" s="278" t="s">
        <v>370</v>
      </c>
      <c r="E3931" s="102" t="s">
        <v>275</v>
      </c>
      <c r="F3931" s="102" t="s">
        <v>7418</v>
      </c>
      <c r="G3931" s="103" t="s">
        <v>2028</v>
      </c>
      <c r="H3931" s="103">
        <v>45772</v>
      </c>
      <c r="I3931" s="102" t="s">
        <v>371</v>
      </c>
      <c r="J3931" s="102" t="s">
        <v>373</v>
      </c>
      <c r="K3931" s="102" t="s">
        <v>1</v>
      </c>
      <c r="L3931" s="102" t="str">
        <f>[2]!Table1[[#This Row],[Orgn]]&amp;"-"&amp;[2]!Table1[[#This Row],[Dest]]</f>
        <v>NAP-SSH</v>
      </c>
      <c r="M3931" s="102" t="str">
        <f t="shared" si="61"/>
        <v>ADT</v>
      </c>
      <c r="N3931" s="102">
        <f>WEEKDAY([2]!Table1[[#This Row],[Travel Date]],2)</f>
        <v>1</v>
      </c>
      <c r="P3931" s="102">
        <v>1</v>
      </c>
    </row>
    <row r="3932" spans="1:16" x14ac:dyDescent="0.25">
      <c r="A3932" s="276" t="s">
        <v>5294</v>
      </c>
      <c r="B3932" s="277" t="s">
        <v>7419</v>
      </c>
      <c r="C3932" s="277" t="s">
        <v>1075</v>
      </c>
      <c r="D3932" s="278" t="s">
        <v>370</v>
      </c>
      <c r="E3932" s="102" t="s">
        <v>276</v>
      </c>
      <c r="G3932" s="103" t="s">
        <v>2028</v>
      </c>
      <c r="H3932" s="103">
        <v>45772</v>
      </c>
      <c r="I3932" s="102" t="s">
        <v>371</v>
      </c>
      <c r="J3932" s="102" t="s">
        <v>373</v>
      </c>
      <c r="K3932" s="102" t="s">
        <v>1</v>
      </c>
      <c r="L3932" s="102" t="str">
        <f>[2]!Table1[[#This Row],[Orgn]]&amp;"-"&amp;[2]!Table1[[#This Row],[Dest]]</f>
        <v>NAP-SSH</v>
      </c>
      <c r="M3932" s="102" t="str">
        <f t="shared" si="61"/>
        <v>CHD</v>
      </c>
      <c r="N3932" s="102">
        <f>WEEKDAY([2]!Table1[[#This Row],[Travel Date]],2)</f>
        <v>1</v>
      </c>
      <c r="P3932" s="102">
        <v>1</v>
      </c>
    </row>
    <row r="3933" spans="1:16" x14ac:dyDescent="0.25">
      <c r="A3933" s="276" t="s">
        <v>7420</v>
      </c>
      <c r="B3933" s="277" t="s">
        <v>1249</v>
      </c>
      <c r="C3933" s="277" t="s">
        <v>1070</v>
      </c>
      <c r="D3933" s="278" t="s">
        <v>280</v>
      </c>
      <c r="E3933" s="102" t="s">
        <v>275</v>
      </c>
      <c r="F3933" s="102" t="s">
        <v>7421</v>
      </c>
      <c r="G3933" s="103"/>
      <c r="H3933" s="103">
        <v>45772</v>
      </c>
      <c r="I3933" s="102" t="s">
        <v>371</v>
      </c>
      <c r="J3933" s="102" t="s">
        <v>373</v>
      </c>
      <c r="K3933" s="102" t="s">
        <v>1</v>
      </c>
      <c r="L3933" s="102" t="str">
        <f>[2]!Table1[[#This Row],[Orgn]]&amp;"-"&amp;[2]!Table1[[#This Row],[Dest]]</f>
        <v>NAP-SSH</v>
      </c>
      <c r="M3933" s="102" t="str">
        <f t="shared" si="61"/>
        <v>ADT</v>
      </c>
      <c r="N3933" s="102">
        <f>WEEKDAY([2]!Table1[[#This Row],[Travel Date]],2)</f>
        <v>1</v>
      </c>
      <c r="P3933" s="102">
        <v>1</v>
      </c>
    </row>
    <row r="3934" spans="1:16" x14ac:dyDescent="0.25">
      <c r="A3934" s="276" t="s">
        <v>7422</v>
      </c>
      <c r="B3934" s="277" t="s">
        <v>1228</v>
      </c>
      <c r="C3934" s="277" t="s">
        <v>274</v>
      </c>
      <c r="D3934" s="278" t="s">
        <v>370</v>
      </c>
      <c r="E3934" s="102" t="s">
        <v>275</v>
      </c>
      <c r="F3934" s="102" t="s">
        <v>7423</v>
      </c>
      <c r="G3934" s="103"/>
      <c r="H3934" s="103">
        <v>45772</v>
      </c>
      <c r="I3934" s="102" t="s">
        <v>371</v>
      </c>
      <c r="J3934" s="102" t="s">
        <v>373</v>
      </c>
      <c r="K3934" s="102" t="s">
        <v>1</v>
      </c>
      <c r="L3934" s="102" t="str">
        <f>[2]!Table1[[#This Row],[Orgn]]&amp;"-"&amp;[2]!Table1[[#This Row],[Dest]]</f>
        <v>NAP-SSH</v>
      </c>
      <c r="M3934" s="102" t="str">
        <f t="shared" si="61"/>
        <v>ADT</v>
      </c>
      <c r="N3934" s="102">
        <f>WEEKDAY([2]!Table1[[#This Row],[Travel Date]],2)</f>
        <v>1</v>
      </c>
      <c r="P3934" s="102">
        <v>1</v>
      </c>
    </row>
    <row r="3935" spans="1:16" x14ac:dyDescent="0.25">
      <c r="A3935" s="276" t="s">
        <v>7424</v>
      </c>
      <c r="B3935" s="277" t="s">
        <v>7425</v>
      </c>
      <c r="C3935" s="277" t="s">
        <v>1087</v>
      </c>
      <c r="D3935" s="278" t="s">
        <v>370</v>
      </c>
      <c r="E3935" s="102" t="s">
        <v>275</v>
      </c>
      <c r="F3935" s="102" t="s">
        <v>7426</v>
      </c>
      <c r="G3935" s="103"/>
      <c r="H3935" s="103">
        <v>45772</v>
      </c>
      <c r="I3935" s="102" t="s">
        <v>371</v>
      </c>
      <c r="J3935" s="102" t="s">
        <v>373</v>
      </c>
      <c r="K3935" s="102" t="s">
        <v>1</v>
      </c>
      <c r="L3935" s="102" t="str">
        <f>[2]!Table1[[#This Row],[Orgn]]&amp;"-"&amp;[2]!Table1[[#This Row],[Dest]]</f>
        <v>NAP-SSH</v>
      </c>
      <c r="M3935" s="102" t="str">
        <f t="shared" si="61"/>
        <v>ADT</v>
      </c>
      <c r="N3935" s="102">
        <f>WEEKDAY([2]!Table1[[#This Row],[Travel Date]],2)</f>
        <v>1</v>
      </c>
      <c r="P3935" s="102">
        <v>1</v>
      </c>
    </row>
    <row r="3936" spans="1:16" x14ac:dyDescent="0.25">
      <c r="A3936" s="276" t="s">
        <v>7427</v>
      </c>
      <c r="B3936" s="277" t="s">
        <v>7428</v>
      </c>
      <c r="C3936" s="277" t="s">
        <v>274</v>
      </c>
      <c r="D3936" s="278" t="s">
        <v>370</v>
      </c>
      <c r="E3936" s="102" t="s">
        <v>275</v>
      </c>
      <c r="F3936" s="102" t="s">
        <v>7429</v>
      </c>
      <c r="G3936" s="103"/>
      <c r="H3936" s="103">
        <v>45772</v>
      </c>
      <c r="I3936" s="102" t="s">
        <v>371</v>
      </c>
      <c r="J3936" s="102" t="s">
        <v>373</v>
      </c>
      <c r="K3936" s="102" t="s">
        <v>1</v>
      </c>
      <c r="L3936" s="102" t="str">
        <f>[2]!Table1[[#This Row],[Orgn]]&amp;"-"&amp;[2]!Table1[[#This Row],[Dest]]</f>
        <v>NAP-SSH</v>
      </c>
      <c r="M3936" s="102" t="str">
        <f t="shared" si="61"/>
        <v>ADT</v>
      </c>
      <c r="N3936" s="102">
        <f>WEEKDAY([2]!Table1[[#This Row],[Travel Date]],2)</f>
        <v>1</v>
      </c>
      <c r="P3936" s="102">
        <v>1</v>
      </c>
    </row>
    <row r="3937" spans="1:16" x14ac:dyDescent="0.25">
      <c r="A3937" s="276" t="s">
        <v>5303</v>
      </c>
      <c r="B3937" s="277" t="s">
        <v>7430</v>
      </c>
      <c r="C3937" s="277" t="s">
        <v>274</v>
      </c>
      <c r="D3937" s="278" t="s">
        <v>370</v>
      </c>
      <c r="E3937" s="102" t="s">
        <v>275</v>
      </c>
      <c r="F3937" s="102" t="s">
        <v>7431</v>
      </c>
      <c r="G3937" s="103"/>
      <c r="H3937" s="103">
        <v>45772</v>
      </c>
      <c r="I3937" s="102" t="s">
        <v>371</v>
      </c>
      <c r="J3937" s="102" t="s">
        <v>373</v>
      </c>
      <c r="K3937" s="102" t="s">
        <v>1</v>
      </c>
      <c r="L3937" s="102" t="str">
        <f>[2]!Table1[[#This Row],[Orgn]]&amp;"-"&amp;[2]!Table1[[#This Row],[Dest]]</f>
        <v>NAP-SSH</v>
      </c>
      <c r="M3937" s="102" t="str">
        <f t="shared" si="61"/>
        <v>ADT</v>
      </c>
      <c r="N3937" s="102">
        <f>WEEKDAY([2]!Table1[[#This Row],[Travel Date]],2)</f>
        <v>1</v>
      </c>
      <c r="P3937" s="102">
        <v>1</v>
      </c>
    </row>
    <row r="3938" spans="1:16" x14ac:dyDescent="0.25">
      <c r="A3938" s="276" t="s">
        <v>5303</v>
      </c>
      <c r="B3938" s="277" t="s">
        <v>7432</v>
      </c>
      <c r="C3938" s="277" t="s">
        <v>274</v>
      </c>
      <c r="D3938" s="278" t="s">
        <v>370</v>
      </c>
      <c r="E3938" s="102" t="s">
        <v>275</v>
      </c>
      <c r="F3938" s="102" t="s">
        <v>7433</v>
      </c>
      <c r="G3938" s="103"/>
      <c r="H3938" s="103">
        <v>45772</v>
      </c>
      <c r="I3938" s="102" t="s">
        <v>371</v>
      </c>
      <c r="J3938" s="102" t="s">
        <v>373</v>
      </c>
      <c r="K3938" s="102" t="s">
        <v>1</v>
      </c>
      <c r="L3938" s="102" t="str">
        <f>[2]!Table1[[#This Row],[Orgn]]&amp;"-"&amp;[2]!Table1[[#This Row],[Dest]]</f>
        <v>NAP-SSH</v>
      </c>
      <c r="M3938" s="102" t="str">
        <f t="shared" si="61"/>
        <v>ADT</v>
      </c>
      <c r="N3938" s="102">
        <f>WEEKDAY([2]!Table1[[#This Row],[Travel Date]],2)</f>
        <v>1</v>
      </c>
      <c r="P3938" s="102">
        <v>1</v>
      </c>
    </row>
    <row r="3939" spans="1:16" x14ac:dyDescent="0.25">
      <c r="A3939" s="276" t="s">
        <v>7434</v>
      </c>
      <c r="B3939" s="277" t="s">
        <v>1305</v>
      </c>
      <c r="C3939" s="277" t="s">
        <v>274</v>
      </c>
      <c r="D3939" s="278" t="s">
        <v>370</v>
      </c>
      <c r="E3939" s="102" t="s">
        <v>275</v>
      </c>
      <c r="F3939" s="102" t="s">
        <v>7435</v>
      </c>
      <c r="G3939" s="103"/>
      <c r="H3939" s="103">
        <v>45772</v>
      </c>
      <c r="I3939" s="102" t="s">
        <v>371</v>
      </c>
      <c r="J3939" s="102" t="s">
        <v>373</v>
      </c>
      <c r="K3939" s="102" t="s">
        <v>1</v>
      </c>
      <c r="L3939" s="102" t="str">
        <f>[2]!Table1[[#This Row],[Orgn]]&amp;"-"&amp;[2]!Table1[[#This Row],[Dest]]</f>
        <v>NAP-SSH</v>
      </c>
      <c r="M3939" s="102" t="str">
        <f t="shared" si="61"/>
        <v>ADT</v>
      </c>
      <c r="N3939" s="102">
        <f>WEEKDAY([2]!Table1[[#This Row],[Travel Date]],2)</f>
        <v>1</v>
      </c>
      <c r="P3939" s="102">
        <v>1</v>
      </c>
    </row>
    <row r="3940" spans="1:16" x14ac:dyDescent="0.25">
      <c r="A3940" s="276" t="s">
        <v>7434</v>
      </c>
      <c r="B3940" s="277" t="s">
        <v>1321</v>
      </c>
      <c r="C3940" s="277" t="s">
        <v>274</v>
      </c>
      <c r="D3940" s="278" t="s">
        <v>370</v>
      </c>
      <c r="E3940" s="102" t="s">
        <v>275</v>
      </c>
      <c r="F3940" s="102" t="s">
        <v>7436</v>
      </c>
      <c r="G3940" s="103"/>
      <c r="H3940" s="103">
        <v>45772</v>
      </c>
      <c r="I3940" s="102" t="s">
        <v>371</v>
      </c>
      <c r="J3940" s="102" t="s">
        <v>373</v>
      </c>
      <c r="K3940" s="102" t="s">
        <v>1</v>
      </c>
      <c r="L3940" s="102" t="str">
        <f>[2]!Table1[[#This Row],[Orgn]]&amp;"-"&amp;[2]!Table1[[#This Row],[Dest]]</f>
        <v>NAP-SSH</v>
      </c>
      <c r="M3940" s="102" t="str">
        <f t="shared" si="61"/>
        <v>ADT</v>
      </c>
      <c r="N3940" s="102">
        <f>WEEKDAY([2]!Table1[[#This Row],[Travel Date]],2)</f>
        <v>1</v>
      </c>
      <c r="P3940" s="102">
        <v>1</v>
      </c>
    </row>
    <row r="3941" spans="1:16" x14ac:dyDescent="0.25">
      <c r="A3941" s="276" t="s">
        <v>7437</v>
      </c>
      <c r="B3941" s="277" t="s">
        <v>7438</v>
      </c>
      <c r="C3941" s="277" t="s">
        <v>274</v>
      </c>
      <c r="D3941" s="278" t="s">
        <v>370</v>
      </c>
      <c r="E3941" s="102" t="s">
        <v>275</v>
      </c>
      <c r="F3941" s="102" t="s">
        <v>7439</v>
      </c>
      <c r="G3941" s="103"/>
      <c r="H3941" s="103">
        <v>45772</v>
      </c>
      <c r="I3941" s="102" t="s">
        <v>371</v>
      </c>
      <c r="J3941" s="102" t="s">
        <v>373</v>
      </c>
      <c r="K3941" s="102" t="s">
        <v>1</v>
      </c>
      <c r="L3941" s="102" t="str">
        <f>[2]!Table1[[#This Row],[Orgn]]&amp;"-"&amp;[2]!Table1[[#This Row],[Dest]]</f>
        <v>NAP-SSH</v>
      </c>
      <c r="M3941" s="102" t="str">
        <f t="shared" si="61"/>
        <v>ADT</v>
      </c>
      <c r="N3941" s="102">
        <f>WEEKDAY([2]!Table1[[#This Row],[Travel Date]],2)</f>
        <v>1</v>
      </c>
      <c r="P3941" s="102">
        <v>1</v>
      </c>
    </row>
    <row r="3942" spans="1:16" x14ac:dyDescent="0.25">
      <c r="A3942" s="276" t="s">
        <v>7437</v>
      </c>
      <c r="B3942" s="277" t="s">
        <v>1232</v>
      </c>
      <c r="C3942" s="277" t="s">
        <v>274</v>
      </c>
      <c r="D3942" s="278" t="s">
        <v>370</v>
      </c>
      <c r="E3942" s="102" t="s">
        <v>275</v>
      </c>
      <c r="F3942" s="102" t="s">
        <v>7440</v>
      </c>
      <c r="G3942" s="103"/>
      <c r="H3942" s="103">
        <v>45772</v>
      </c>
      <c r="I3942" s="102" t="s">
        <v>371</v>
      </c>
      <c r="J3942" s="102" t="s">
        <v>373</v>
      </c>
      <c r="K3942" s="102" t="s">
        <v>1</v>
      </c>
      <c r="L3942" s="102" t="str">
        <f>[2]!Table1[[#This Row],[Orgn]]&amp;"-"&amp;[2]!Table1[[#This Row],[Dest]]</f>
        <v>NAP-SSH</v>
      </c>
      <c r="M3942" s="102" t="str">
        <f t="shared" si="61"/>
        <v>ADT</v>
      </c>
      <c r="N3942" s="102">
        <f>WEEKDAY([2]!Table1[[#This Row],[Travel Date]],2)</f>
        <v>1</v>
      </c>
      <c r="P3942" s="102">
        <v>1</v>
      </c>
    </row>
    <row r="3943" spans="1:16" x14ac:dyDescent="0.25">
      <c r="A3943" s="276" t="s">
        <v>7437</v>
      </c>
      <c r="B3943" s="277" t="s">
        <v>1165</v>
      </c>
      <c r="C3943" s="277" t="s">
        <v>1075</v>
      </c>
      <c r="D3943" s="278" t="s">
        <v>370</v>
      </c>
      <c r="E3943" s="102" t="s">
        <v>275</v>
      </c>
      <c r="G3943" s="103" t="s">
        <v>7441</v>
      </c>
      <c r="H3943" s="103">
        <v>45772</v>
      </c>
      <c r="I3943" s="102" t="s">
        <v>371</v>
      </c>
      <c r="J3943" s="102" t="s">
        <v>373</v>
      </c>
      <c r="K3943" s="102" t="s">
        <v>1</v>
      </c>
      <c r="L3943" s="102" t="str">
        <f>[2]!Table1[[#This Row],[Orgn]]&amp;"-"&amp;[2]!Table1[[#This Row],[Dest]]</f>
        <v>NAP-SSH</v>
      </c>
      <c r="M3943" s="102" t="str">
        <f t="shared" si="61"/>
        <v>CHD</v>
      </c>
      <c r="N3943" s="102">
        <f>WEEKDAY([2]!Table1[[#This Row],[Travel Date]],2)</f>
        <v>1</v>
      </c>
      <c r="P3943" s="102">
        <v>1</v>
      </c>
    </row>
    <row r="3944" spans="1:16" x14ac:dyDescent="0.25">
      <c r="A3944" s="276" t="s">
        <v>7442</v>
      </c>
      <c r="B3944" s="277" t="s">
        <v>1119</v>
      </c>
      <c r="C3944" s="277" t="s">
        <v>274</v>
      </c>
      <c r="D3944" s="278" t="s">
        <v>370</v>
      </c>
      <c r="E3944" s="102" t="s">
        <v>275</v>
      </c>
      <c r="F3944" s="102" t="s">
        <v>7443</v>
      </c>
      <c r="G3944" s="103"/>
      <c r="H3944" s="103">
        <v>45772</v>
      </c>
      <c r="I3944" s="102" t="s">
        <v>371</v>
      </c>
      <c r="J3944" s="102" t="s">
        <v>373</v>
      </c>
      <c r="K3944" s="102" t="s">
        <v>1</v>
      </c>
      <c r="L3944" s="102" t="str">
        <f>[2]!Table1[[#This Row],[Orgn]]&amp;"-"&amp;[2]!Table1[[#This Row],[Dest]]</f>
        <v>NAP-SSH</v>
      </c>
      <c r="M3944" s="102" t="str">
        <f t="shared" si="61"/>
        <v>ADT</v>
      </c>
      <c r="N3944" s="102">
        <f>WEEKDAY([2]!Table1[[#This Row],[Travel Date]],2)</f>
        <v>1</v>
      </c>
      <c r="P3944" s="102">
        <v>1</v>
      </c>
    </row>
    <row r="3945" spans="1:16" x14ac:dyDescent="0.25">
      <c r="A3945" s="276" t="s">
        <v>7442</v>
      </c>
      <c r="B3945" s="277" t="s">
        <v>7444</v>
      </c>
      <c r="C3945" s="277" t="s">
        <v>1075</v>
      </c>
      <c r="D3945" s="278" t="s">
        <v>370</v>
      </c>
      <c r="E3945" s="102" t="s">
        <v>276</v>
      </c>
      <c r="G3945" s="103" t="s">
        <v>7445</v>
      </c>
      <c r="H3945" s="103">
        <v>45772</v>
      </c>
      <c r="I3945" s="102" t="s">
        <v>371</v>
      </c>
      <c r="J3945" s="102" t="s">
        <v>373</v>
      </c>
      <c r="K3945" s="102" t="s">
        <v>1</v>
      </c>
      <c r="L3945" s="102" t="str">
        <f>[2]!Table1[[#This Row],[Orgn]]&amp;"-"&amp;[2]!Table1[[#This Row],[Dest]]</f>
        <v>NAP-SSH</v>
      </c>
      <c r="M3945" s="102" t="str">
        <f t="shared" si="61"/>
        <v>CHD</v>
      </c>
      <c r="N3945" s="102">
        <f>WEEKDAY([2]!Table1[[#This Row],[Travel Date]],2)</f>
        <v>1</v>
      </c>
      <c r="P3945" s="102">
        <v>1</v>
      </c>
    </row>
    <row r="3946" spans="1:16" x14ac:dyDescent="0.25">
      <c r="A3946" s="276" t="s">
        <v>7442</v>
      </c>
      <c r="B3946" s="277" t="s">
        <v>7446</v>
      </c>
      <c r="C3946" s="277" t="s">
        <v>1075</v>
      </c>
      <c r="D3946" s="278" t="s">
        <v>370</v>
      </c>
      <c r="E3946" s="102" t="s">
        <v>276</v>
      </c>
      <c r="G3946" s="103" t="s">
        <v>7447</v>
      </c>
      <c r="H3946" s="103">
        <v>45772</v>
      </c>
      <c r="I3946" s="102" t="s">
        <v>371</v>
      </c>
      <c r="J3946" s="102" t="s">
        <v>373</v>
      </c>
      <c r="K3946" s="102" t="s">
        <v>1</v>
      </c>
      <c r="L3946" s="102" t="str">
        <f>[2]!Table1[[#This Row],[Orgn]]&amp;"-"&amp;[2]!Table1[[#This Row],[Dest]]</f>
        <v>NAP-SSH</v>
      </c>
      <c r="M3946" s="102" t="str">
        <f t="shared" si="61"/>
        <v>CHD</v>
      </c>
      <c r="N3946" s="102">
        <f>WEEKDAY([2]!Table1[[#This Row],[Travel Date]],2)</f>
        <v>1</v>
      </c>
      <c r="P3946" s="102">
        <v>1</v>
      </c>
    </row>
    <row r="3947" spans="1:16" x14ac:dyDescent="0.25">
      <c r="A3947" s="276" t="s">
        <v>7448</v>
      </c>
      <c r="B3947" s="277" t="s">
        <v>1434</v>
      </c>
      <c r="C3947" s="277" t="s">
        <v>1087</v>
      </c>
      <c r="D3947" s="278" t="s">
        <v>370</v>
      </c>
      <c r="E3947" s="102" t="s">
        <v>275</v>
      </c>
      <c r="F3947" s="102" t="s">
        <v>7449</v>
      </c>
      <c r="G3947" s="103"/>
      <c r="H3947" s="103">
        <v>45772</v>
      </c>
      <c r="I3947" s="102" t="s">
        <v>371</v>
      </c>
      <c r="J3947" s="102" t="s">
        <v>373</v>
      </c>
      <c r="K3947" s="102" t="s">
        <v>1</v>
      </c>
      <c r="L3947" s="102" t="str">
        <f>[2]!Table1[[#This Row],[Orgn]]&amp;"-"&amp;[2]!Table1[[#This Row],[Dest]]</f>
        <v>NAP-SSH</v>
      </c>
      <c r="M3947" s="102" t="str">
        <f t="shared" si="61"/>
        <v>ADT</v>
      </c>
      <c r="N3947" s="102">
        <f>WEEKDAY([2]!Table1[[#This Row],[Travel Date]],2)</f>
        <v>1</v>
      </c>
      <c r="P3947" s="102">
        <v>1</v>
      </c>
    </row>
    <row r="3948" spans="1:16" x14ac:dyDescent="0.25">
      <c r="A3948" s="276" t="s">
        <v>1254</v>
      </c>
      <c r="B3948" s="277" t="s">
        <v>7450</v>
      </c>
      <c r="C3948" s="277"/>
      <c r="D3948" s="278" t="s">
        <v>370</v>
      </c>
      <c r="E3948" s="102" t="s">
        <v>275</v>
      </c>
      <c r="F3948" s="102" t="s">
        <v>7451</v>
      </c>
      <c r="G3948" s="103"/>
      <c r="H3948" s="103">
        <v>45772</v>
      </c>
      <c r="I3948" s="102" t="s">
        <v>371</v>
      </c>
      <c r="J3948" s="102" t="s">
        <v>373</v>
      </c>
      <c r="K3948" s="102" t="s">
        <v>1</v>
      </c>
      <c r="L3948" s="102" t="str">
        <f>[2]!Table1[[#This Row],[Orgn]]&amp;"-"&amp;[2]!Table1[[#This Row],[Dest]]</f>
        <v>NAP-SSH</v>
      </c>
      <c r="M3948" s="102" t="str">
        <f t="shared" si="61"/>
        <v>ADT</v>
      </c>
      <c r="N3948" s="102">
        <f>WEEKDAY([2]!Table1[[#This Row],[Travel Date]],2)</f>
        <v>1</v>
      </c>
      <c r="P3948" s="102">
        <v>1</v>
      </c>
    </row>
    <row r="3949" spans="1:16" x14ac:dyDescent="0.25">
      <c r="A3949" s="276" t="s">
        <v>1722</v>
      </c>
      <c r="B3949" s="277" t="s">
        <v>1182</v>
      </c>
      <c r="C3949" s="277" t="s">
        <v>1087</v>
      </c>
      <c r="D3949" s="278" t="s">
        <v>370</v>
      </c>
      <c r="E3949" s="102" t="s">
        <v>275</v>
      </c>
      <c r="F3949" s="102" t="s">
        <v>7452</v>
      </c>
      <c r="G3949" s="103"/>
      <c r="H3949" s="103">
        <v>45772</v>
      </c>
      <c r="I3949" s="102" t="s">
        <v>371</v>
      </c>
      <c r="J3949" s="102" t="s">
        <v>373</v>
      </c>
      <c r="K3949" s="102" t="s">
        <v>1</v>
      </c>
      <c r="L3949" s="102" t="str">
        <f>[2]!Table1[[#This Row],[Orgn]]&amp;"-"&amp;[2]!Table1[[#This Row],[Dest]]</f>
        <v>NAP-SSH</v>
      </c>
      <c r="M3949" s="102" t="str">
        <f t="shared" si="61"/>
        <v>ADT</v>
      </c>
      <c r="N3949" s="102">
        <f>WEEKDAY([2]!Table1[[#This Row],[Travel Date]],2)</f>
        <v>1</v>
      </c>
      <c r="P3949" s="102">
        <v>1</v>
      </c>
    </row>
    <row r="3950" spans="1:16" x14ac:dyDescent="0.25">
      <c r="A3950" s="276" t="s">
        <v>7453</v>
      </c>
      <c r="B3950" s="277" t="s">
        <v>1123</v>
      </c>
      <c r="C3950" s="277" t="s">
        <v>1087</v>
      </c>
      <c r="D3950" s="278" t="s">
        <v>370</v>
      </c>
      <c r="E3950" s="102" t="s">
        <v>275</v>
      </c>
      <c r="F3950" s="102" t="s">
        <v>7454</v>
      </c>
      <c r="G3950" s="103"/>
      <c r="H3950" s="103">
        <v>45772</v>
      </c>
      <c r="I3950" s="102" t="s">
        <v>371</v>
      </c>
      <c r="J3950" s="102" t="s">
        <v>373</v>
      </c>
      <c r="K3950" s="102" t="s">
        <v>1</v>
      </c>
      <c r="L3950" s="102" t="str">
        <f>[2]!Table1[[#This Row],[Orgn]]&amp;"-"&amp;[2]!Table1[[#This Row],[Dest]]</f>
        <v>NAP-SSH</v>
      </c>
      <c r="M3950" s="102" t="str">
        <f t="shared" si="61"/>
        <v>ADT</v>
      </c>
      <c r="N3950" s="102">
        <f>WEEKDAY([2]!Table1[[#This Row],[Travel Date]],2)</f>
        <v>1</v>
      </c>
      <c r="P3950" s="102">
        <v>1</v>
      </c>
    </row>
    <row r="3951" spans="1:16" x14ac:dyDescent="0.25">
      <c r="A3951" s="276" t="s">
        <v>7455</v>
      </c>
      <c r="B3951" s="277" t="s">
        <v>7456</v>
      </c>
      <c r="C3951" s="277" t="s">
        <v>1087</v>
      </c>
      <c r="D3951" s="278" t="s">
        <v>370</v>
      </c>
      <c r="E3951" s="102" t="s">
        <v>275</v>
      </c>
      <c r="F3951" s="102" t="s">
        <v>7457</v>
      </c>
      <c r="G3951" s="103"/>
      <c r="H3951" s="103">
        <v>45772</v>
      </c>
      <c r="I3951" s="102" t="s">
        <v>371</v>
      </c>
      <c r="J3951" s="102" t="s">
        <v>373</v>
      </c>
      <c r="K3951" s="102" t="s">
        <v>1</v>
      </c>
      <c r="L3951" s="102" t="str">
        <f>[2]!Table1[[#This Row],[Orgn]]&amp;"-"&amp;[2]!Table1[[#This Row],[Dest]]</f>
        <v>NAP-SSH</v>
      </c>
      <c r="M3951" s="102" t="str">
        <f t="shared" si="61"/>
        <v>ADT</v>
      </c>
      <c r="N3951" s="102">
        <f>WEEKDAY([2]!Table1[[#This Row],[Travel Date]],2)</f>
        <v>1</v>
      </c>
      <c r="P3951" s="102">
        <v>1</v>
      </c>
    </row>
    <row r="3952" spans="1:16" x14ac:dyDescent="0.25">
      <c r="A3952" s="276" t="s">
        <v>7458</v>
      </c>
      <c r="B3952" s="277" t="s">
        <v>7459</v>
      </c>
      <c r="C3952" s="277" t="s">
        <v>274</v>
      </c>
      <c r="D3952" s="278" t="s">
        <v>370</v>
      </c>
      <c r="E3952" s="102" t="s">
        <v>275</v>
      </c>
      <c r="F3952" s="102" t="s">
        <v>7460</v>
      </c>
      <c r="G3952" s="103"/>
      <c r="H3952" s="103">
        <v>45772</v>
      </c>
      <c r="I3952" s="102" t="s">
        <v>371</v>
      </c>
      <c r="J3952" s="102" t="s">
        <v>373</v>
      </c>
      <c r="K3952" s="102" t="s">
        <v>1</v>
      </c>
      <c r="L3952" s="102" t="str">
        <f>[2]!Table1[[#This Row],[Orgn]]&amp;"-"&amp;[2]!Table1[[#This Row],[Dest]]</f>
        <v>NAP-SSH</v>
      </c>
      <c r="M3952" s="102" t="str">
        <f t="shared" si="61"/>
        <v>ADT</v>
      </c>
      <c r="N3952" s="102">
        <f>WEEKDAY([2]!Table1[[#This Row],[Travel Date]],2)</f>
        <v>1</v>
      </c>
      <c r="P3952" s="102">
        <v>1</v>
      </c>
    </row>
    <row r="3953" spans="1:16" x14ac:dyDescent="0.25">
      <c r="A3953" s="276" t="s">
        <v>7458</v>
      </c>
      <c r="B3953" s="277" t="s">
        <v>7461</v>
      </c>
      <c r="C3953" s="277" t="s">
        <v>274</v>
      </c>
      <c r="D3953" s="278" t="s">
        <v>370</v>
      </c>
      <c r="E3953" s="102" t="s">
        <v>275</v>
      </c>
      <c r="F3953" s="102" t="s">
        <v>7462</v>
      </c>
      <c r="G3953" s="103"/>
      <c r="H3953" s="103">
        <v>45772</v>
      </c>
      <c r="I3953" s="102" t="s">
        <v>371</v>
      </c>
      <c r="J3953" s="102" t="s">
        <v>373</v>
      </c>
      <c r="K3953" s="102" t="s">
        <v>1</v>
      </c>
      <c r="L3953" s="102" t="str">
        <f>[2]!Table1[[#This Row],[Orgn]]&amp;"-"&amp;[2]!Table1[[#This Row],[Dest]]</f>
        <v>NAP-SSH</v>
      </c>
      <c r="M3953" s="102" t="str">
        <f t="shared" si="61"/>
        <v>ADT</v>
      </c>
      <c r="N3953" s="102">
        <f>WEEKDAY([2]!Table1[[#This Row],[Travel Date]],2)</f>
        <v>1</v>
      </c>
      <c r="P3953" s="102">
        <v>1</v>
      </c>
    </row>
    <row r="3954" spans="1:16" x14ac:dyDescent="0.25">
      <c r="A3954" s="276" t="s">
        <v>7458</v>
      </c>
      <c r="B3954" s="277" t="s">
        <v>7463</v>
      </c>
      <c r="C3954" s="277" t="s">
        <v>1087</v>
      </c>
      <c r="D3954" s="278" t="s">
        <v>370</v>
      </c>
      <c r="E3954" s="102" t="s">
        <v>275</v>
      </c>
      <c r="F3954" s="102" t="s">
        <v>7464</v>
      </c>
      <c r="G3954" s="103"/>
      <c r="H3954" s="103">
        <v>45772</v>
      </c>
      <c r="I3954" s="102" t="s">
        <v>371</v>
      </c>
      <c r="J3954" s="102" t="s">
        <v>373</v>
      </c>
      <c r="K3954" s="102" t="s">
        <v>1</v>
      </c>
      <c r="L3954" s="102" t="str">
        <f>[2]!Table1[[#This Row],[Orgn]]&amp;"-"&amp;[2]!Table1[[#This Row],[Dest]]</f>
        <v>NAP-SSH</v>
      </c>
      <c r="M3954" s="102" t="str">
        <f t="shared" si="61"/>
        <v>ADT</v>
      </c>
      <c r="N3954" s="102">
        <f>WEEKDAY([2]!Table1[[#This Row],[Travel Date]],2)</f>
        <v>1</v>
      </c>
      <c r="P3954" s="102">
        <v>1</v>
      </c>
    </row>
    <row r="3955" spans="1:16" x14ac:dyDescent="0.25">
      <c r="A3955" s="276" t="s">
        <v>7465</v>
      </c>
      <c r="B3955" s="277" t="s">
        <v>1073</v>
      </c>
      <c r="C3955" s="277" t="s">
        <v>1087</v>
      </c>
      <c r="D3955" s="278" t="s">
        <v>370</v>
      </c>
      <c r="E3955" s="102" t="s">
        <v>275</v>
      </c>
      <c r="F3955" s="102" t="s">
        <v>7466</v>
      </c>
      <c r="G3955" s="103"/>
      <c r="H3955" s="103">
        <v>45772</v>
      </c>
      <c r="I3955" s="102" t="s">
        <v>371</v>
      </c>
      <c r="J3955" s="102" t="s">
        <v>373</v>
      </c>
      <c r="K3955" s="102" t="s">
        <v>1</v>
      </c>
      <c r="L3955" s="102" t="str">
        <f>[2]!Table1[[#This Row],[Orgn]]&amp;"-"&amp;[2]!Table1[[#This Row],[Dest]]</f>
        <v>NAP-SSH</v>
      </c>
      <c r="M3955" s="102" t="str">
        <f t="shared" si="61"/>
        <v>ADT</v>
      </c>
      <c r="N3955" s="102">
        <f>WEEKDAY([2]!Table1[[#This Row],[Travel Date]],2)</f>
        <v>1</v>
      </c>
      <c r="P3955" s="102">
        <v>1</v>
      </c>
    </row>
    <row r="3956" spans="1:16" x14ac:dyDescent="0.25">
      <c r="A3956" s="276" t="s">
        <v>7467</v>
      </c>
      <c r="B3956" s="277" t="s">
        <v>1408</v>
      </c>
      <c r="C3956" s="277" t="s">
        <v>1087</v>
      </c>
      <c r="D3956" s="278" t="s">
        <v>370</v>
      </c>
      <c r="E3956" s="102" t="s">
        <v>275</v>
      </c>
      <c r="F3956" s="102" t="s">
        <v>7468</v>
      </c>
      <c r="G3956" s="103"/>
      <c r="H3956" s="103">
        <v>45772</v>
      </c>
      <c r="I3956" s="102" t="s">
        <v>371</v>
      </c>
      <c r="J3956" s="102" t="s">
        <v>373</v>
      </c>
      <c r="K3956" s="102" t="s">
        <v>1</v>
      </c>
      <c r="L3956" s="102" t="str">
        <f>[2]!Table1[[#This Row],[Orgn]]&amp;"-"&amp;[2]!Table1[[#This Row],[Dest]]</f>
        <v>NAP-SSH</v>
      </c>
      <c r="M3956" s="102" t="str">
        <f t="shared" si="61"/>
        <v>ADT</v>
      </c>
      <c r="N3956" s="102">
        <f>WEEKDAY([2]!Table1[[#This Row],[Travel Date]],2)</f>
        <v>1</v>
      </c>
      <c r="P3956" s="102">
        <v>1</v>
      </c>
    </row>
    <row r="3957" spans="1:16" x14ac:dyDescent="0.25">
      <c r="A3957" s="279" t="s">
        <v>7469</v>
      </c>
      <c r="B3957" s="280" t="s">
        <v>1123</v>
      </c>
      <c r="C3957" s="280" t="s">
        <v>1087</v>
      </c>
      <c r="D3957" s="278" t="s">
        <v>370</v>
      </c>
      <c r="E3957" s="102" t="s">
        <v>275</v>
      </c>
      <c r="F3957" s="102" t="s">
        <v>7470</v>
      </c>
      <c r="G3957" s="103" t="s">
        <v>2028</v>
      </c>
      <c r="H3957" s="103">
        <v>45772</v>
      </c>
      <c r="I3957" s="102" t="s">
        <v>371</v>
      </c>
      <c r="J3957" s="102" t="s">
        <v>373</v>
      </c>
      <c r="K3957" s="102" t="s">
        <v>1</v>
      </c>
      <c r="L3957" s="102" t="str">
        <f>[2]!Table1[[#This Row],[Orgn]]&amp;"-"&amp;[2]!Table1[[#This Row],[Dest]]</f>
        <v>NAP-SSH</v>
      </c>
      <c r="M3957" s="102" t="str">
        <f t="shared" si="61"/>
        <v>ADT</v>
      </c>
      <c r="N3957" s="102">
        <f>WEEKDAY([2]!Table1[[#This Row],[Travel Date]],2)</f>
        <v>1</v>
      </c>
      <c r="P3957" s="102">
        <v>1</v>
      </c>
    </row>
    <row r="3958" spans="1:16" x14ac:dyDescent="0.25">
      <c r="B3958" s="103"/>
      <c r="C3958" s="103"/>
      <c r="L3958" s="102" t="str">
        <f>[2]!Table1[[#This Row],[Orgn]]&amp;"-"&amp;[2]!Table1[[#This Row],[Dest]]</f>
        <v>NAP-SSH</v>
      </c>
      <c r="M3958" s="102" t="str">
        <f t="shared" si="61"/>
        <v>ADT</v>
      </c>
      <c r="N3958" s="102">
        <f>WEEKDAY([2]!Table1[[#This Row],[Travel Date]],2)</f>
        <v>1</v>
      </c>
      <c r="P3958" s="102">
        <v>1</v>
      </c>
    </row>
    <row r="3959" spans="1:16" x14ac:dyDescent="0.25">
      <c r="B3959" s="103"/>
      <c r="C3959" s="103"/>
      <c r="L3959" s="102" t="str">
        <f>[2]!Table1[[#This Row],[Orgn]]&amp;"-"&amp;[2]!Table1[[#This Row],[Dest]]</f>
        <v>NAP-SSH</v>
      </c>
      <c r="M3959" s="102" t="str">
        <f t="shared" si="61"/>
        <v>ADT</v>
      </c>
      <c r="N3959" s="102">
        <f>WEEKDAY([2]!Table1[[#This Row],[Travel Date]],2)</f>
        <v>1</v>
      </c>
      <c r="P3959" s="102">
        <v>1</v>
      </c>
    </row>
    <row r="3960" spans="1:16" x14ac:dyDescent="0.25">
      <c r="B3960" s="103"/>
      <c r="C3960" s="103"/>
      <c r="L3960" s="102" t="str">
        <f>[2]!Table1[[#This Row],[Orgn]]&amp;"-"&amp;[2]!Table1[[#This Row],[Dest]]</f>
        <v>NAP-SSH</v>
      </c>
      <c r="M3960" s="102" t="str">
        <f t="shared" si="61"/>
        <v>ADT</v>
      </c>
      <c r="N3960" s="102">
        <f>WEEKDAY([2]!Table1[[#This Row],[Travel Date]],2)</f>
        <v>1</v>
      </c>
      <c r="P3960" s="102">
        <v>1</v>
      </c>
    </row>
    <row r="3961" spans="1:16" x14ac:dyDescent="0.25">
      <c r="B3961" s="103"/>
      <c r="C3961" s="103"/>
      <c r="L3961" s="102" t="str">
        <f>[2]!Table1[[#This Row],[Orgn]]&amp;"-"&amp;[2]!Table1[[#This Row],[Dest]]</f>
        <v>NAP-SSH</v>
      </c>
      <c r="M3961" s="102" t="str">
        <f t="shared" si="61"/>
        <v>ADT</v>
      </c>
      <c r="N3961" s="102">
        <f>WEEKDAY([2]!Table1[[#This Row],[Travel Date]],2)</f>
        <v>1</v>
      </c>
      <c r="P3961" s="102">
        <v>1</v>
      </c>
    </row>
    <row r="3962" spans="1:16" x14ac:dyDescent="0.25">
      <c r="B3962" s="103"/>
      <c r="C3962" s="103"/>
      <c r="L3962" s="102" t="str">
        <f>[2]!Table1[[#This Row],[Orgn]]&amp;"-"&amp;[2]!Table1[[#This Row],[Dest]]</f>
        <v>NAP-SSH</v>
      </c>
      <c r="M3962" s="102" t="str">
        <f t="shared" si="61"/>
        <v>ADT</v>
      </c>
      <c r="N3962" s="102">
        <f>WEEKDAY([2]!Table1[[#This Row],[Travel Date]],2)</f>
        <v>1</v>
      </c>
      <c r="P3962" s="102">
        <v>1</v>
      </c>
    </row>
    <row r="3963" spans="1:16" x14ac:dyDescent="0.25">
      <c r="B3963" s="103"/>
      <c r="C3963" s="103"/>
      <c r="L3963" s="102" t="str">
        <f>[2]!Table1[[#This Row],[Orgn]]&amp;"-"&amp;[2]!Table1[[#This Row],[Dest]]</f>
        <v>NAP-SSH</v>
      </c>
      <c r="M3963" s="102" t="str">
        <f t="shared" si="61"/>
        <v>ADT</v>
      </c>
      <c r="N3963" s="102">
        <f>WEEKDAY([2]!Table1[[#This Row],[Travel Date]],2)</f>
        <v>1</v>
      </c>
      <c r="P3963" s="102">
        <v>1</v>
      </c>
    </row>
    <row r="3964" spans="1:16" x14ac:dyDescent="0.25">
      <c r="B3964" s="103"/>
      <c r="C3964" s="103"/>
      <c r="L3964" s="102" t="str">
        <f>[2]!Table1[[#This Row],[Orgn]]&amp;"-"&amp;[2]!Table1[[#This Row],[Dest]]</f>
        <v>NAP-SSH</v>
      </c>
      <c r="M3964" s="102" t="str">
        <f t="shared" si="61"/>
        <v>ADT</v>
      </c>
      <c r="N3964" s="102">
        <f>WEEKDAY([2]!Table1[[#This Row],[Travel Date]],2)</f>
        <v>1</v>
      </c>
      <c r="P3964" s="102">
        <v>1</v>
      </c>
    </row>
    <row r="3965" spans="1:16" x14ac:dyDescent="0.25">
      <c r="B3965" s="103"/>
      <c r="C3965" s="103"/>
      <c r="L3965" s="102" t="str">
        <f>[2]!Table1[[#This Row],[Orgn]]&amp;"-"&amp;[2]!Table1[[#This Row],[Dest]]</f>
        <v>NAP-SSH</v>
      </c>
      <c r="M3965" s="102" t="str">
        <f t="shared" si="61"/>
        <v>ADT</v>
      </c>
      <c r="N3965" s="102">
        <f>WEEKDAY([2]!Table1[[#This Row],[Travel Date]],2)</f>
        <v>1</v>
      </c>
      <c r="P3965" s="102">
        <v>1</v>
      </c>
    </row>
    <row r="3966" spans="1:16" x14ac:dyDescent="0.25">
      <c r="B3966" s="103"/>
      <c r="C3966" s="103"/>
      <c r="L3966" s="102" t="str">
        <f>[2]!Table1[[#This Row],[Orgn]]&amp;"-"&amp;[2]!Table1[[#This Row],[Dest]]</f>
        <v>NAP-SSH</v>
      </c>
      <c r="M3966" s="102" t="str">
        <f t="shared" si="61"/>
        <v>ADT</v>
      </c>
      <c r="N3966" s="102">
        <f>WEEKDAY([2]!Table1[[#This Row],[Travel Date]],2)</f>
        <v>1</v>
      </c>
      <c r="P3966" s="102">
        <v>1</v>
      </c>
    </row>
    <row r="3967" spans="1:16" x14ac:dyDescent="0.25">
      <c r="B3967" s="103"/>
      <c r="C3967" s="103"/>
      <c r="L3967" s="102" t="str">
        <f>[2]!Table1[[#This Row],[Orgn]]&amp;"-"&amp;[2]!Table1[[#This Row],[Dest]]</f>
        <v>NAP-SSH</v>
      </c>
      <c r="M3967" s="102" t="str">
        <f t="shared" si="61"/>
        <v>ADT</v>
      </c>
      <c r="N3967" s="102">
        <f>WEEKDAY([2]!Table1[[#This Row],[Travel Date]],2)</f>
        <v>1</v>
      </c>
      <c r="P3967" s="102">
        <v>1</v>
      </c>
    </row>
    <row r="3968" spans="1:16" x14ac:dyDescent="0.25">
      <c r="B3968" s="103"/>
      <c r="C3968" s="103"/>
      <c r="L3968" s="102" t="str">
        <f>[2]!Table1[[#This Row],[Orgn]]&amp;"-"&amp;[2]!Table1[[#This Row],[Dest]]</f>
        <v>NAP-SSH</v>
      </c>
      <c r="M3968" s="102" t="str">
        <f t="shared" si="61"/>
        <v>ADT</v>
      </c>
      <c r="N3968" s="102">
        <f>WEEKDAY([2]!Table1[[#This Row],[Travel Date]],2)</f>
        <v>1</v>
      </c>
      <c r="P3968" s="102">
        <v>1</v>
      </c>
    </row>
    <row r="3969" spans="2:16" x14ac:dyDescent="0.25">
      <c r="B3969" s="103"/>
      <c r="C3969" s="103"/>
      <c r="L3969" s="102" t="str">
        <f>[2]!Table1[[#This Row],[Orgn]]&amp;"-"&amp;[2]!Table1[[#This Row],[Dest]]</f>
        <v>NAP-SSH</v>
      </c>
      <c r="M3969" s="102" t="str">
        <f t="shared" si="61"/>
        <v>ADT</v>
      </c>
      <c r="N3969" s="102">
        <f>WEEKDAY([2]!Table1[[#This Row],[Travel Date]],2)</f>
        <v>1</v>
      </c>
      <c r="P3969" s="102">
        <v>1</v>
      </c>
    </row>
    <row r="3970" spans="2:16" x14ac:dyDescent="0.25">
      <c r="B3970" s="103"/>
      <c r="C3970" s="103"/>
      <c r="L3970" s="102" t="str">
        <f>[2]!Table1[[#This Row],[Orgn]]&amp;"-"&amp;[2]!Table1[[#This Row],[Dest]]</f>
        <v>NAP-SSH</v>
      </c>
      <c r="M3970" s="102" t="str">
        <f t="shared" ref="M3970:M4033" si="62">IF(TRIM(C3970)="INF", "INF", IF(TRIM(C3970)="CHD", "CHD", "ADT"))</f>
        <v>ADT</v>
      </c>
      <c r="N3970" s="102">
        <f>WEEKDAY([2]!Table1[[#This Row],[Travel Date]],2)</f>
        <v>1</v>
      </c>
      <c r="P3970" s="102">
        <v>1</v>
      </c>
    </row>
    <row r="3971" spans="2:16" x14ac:dyDescent="0.25">
      <c r="B3971" s="103"/>
      <c r="C3971" s="103"/>
      <c r="L3971" s="102" t="str">
        <f>[2]!Table1[[#This Row],[Orgn]]&amp;"-"&amp;[2]!Table1[[#This Row],[Dest]]</f>
        <v>NAP-SSH</v>
      </c>
      <c r="M3971" s="102" t="str">
        <f t="shared" si="62"/>
        <v>ADT</v>
      </c>
      <c r="N3971" s="102">
        <f>WEEKDAY([2]!Table1[[#This Row],[Travel Date]],2)</f>
        <v>1</v>
      </c>
      <c r="P3971" s="102">
        <v>1</v>
      </c>
    </row>
    <row r="3972" spans="2:16" x14ac:dyDescent="0.25">
      <c r="B3972" s="103"/>
      <c r="C3972" s="103"/>
      <c r="L3972" s="102" t="str">
        <f>[2]!Table1[[#This Row],[Orgn]]&amp;"-"&amp;[2]!Table1[[#This Row],[Dest]]</f>
        <v>NAP-SSH</v>
      </c>
      <c r="M3972" s="102" t="str">
        <f t="shared" si="62"/>
        <v>ADT</v>
      </c>
      <c r="N3972" s="102">
        <f>WEEKDAY([2]!Table1[[#This Row],[Travel Date]],2)</f>
        <v>1</v>
      </c>
      <c r="P3972" s="102">
        <v>1</v>
      </c>
    </row>
    <row r="3973" spans="2:16" x14ac:dyDescent="0.25">
      <c r="B3973" s="103"/>
      <c r="C3973" s="103"/>
      <c r="L3973" s="102" t="str">
        <f>[2]!Table1[[#This Row],[Orgn]]&amp;"-"&amp;[2]!Table1[[#This Row],[Dest]]</f>
        <v>NAP-SSH</v>
      </c>
      <c r="M3973" s="102" t="str">
        <f t="shared" si="62"/>
        <v>ADT</v>
      </c>
      <c r="N3973" s="102">
        <f>WEEKDAY([2]!Table1[[#This Row],[Travel Date]],2)</f>
        <v>1</v>
      </c>
      <c r="P3973" s="102">
        <v>1</v>
      </c>
    </row>
    <row r="3974" spans="2:16" x14ac:dyDescent="0.25">
      <c r="B3974" s="103"/>
      <c r="C3974" s="103"/>
      <c r="L3974" s="102" t="str">
        <f>[2]!Table1[[#This Row],[Orgn]]&amp;"-"&amp;[2]!Table1[[#This Row],[Dest]]</f>
        <v>NAP-SSH</v>
      </c>
      <c r="M3974" s="102" t="str">
        <f t="shared" si="62"/>
        <v>ADT</v>
      </c>
      <c r="N3974" s="102">
        <f>WEEKDAY([2]!Table1[[#This Row],[Travel Date]],2)</f>
        <v>1</v>
      </c>
      <c r="P3974" s="102">
        <v>1</v>
      </c>
    </row>
    <row r="3975" spans="2:16" x14ac:dyDescent="0.25">
      <c r="B3975" s="103"/>
      <c r="C3975" s="103"/>
      <c r="L3975" s="102" t="str">
        <f>[2]!Table1[[#This Row],[Orgn]]&amp;"-"&amp;[2]!Table1[[#This Row],[Dest]]</f>
        <v>NAP-SSH</v>
      </c>
      <c r="M3975" s="102" t="str">
        <f t="shared" si="62"/>
        <v>ADT</v>
      </c>
      <c r="N3975" s="102">
        <f>WEEKDAY([2]!Table1[[#This Row],[Travel Date]],2)</f>
        <v>1</v>
      </c>
      <c r="P3975" s="102">
        <v>1</v>
      </c>
    </row>
    <row r="3976" spans="2:16" x14ac:dyDescent="0.25">
      <c r="B3976" s="103"/>
      <c r="C3976" s="103"/>
      <c r="L3976" s="102" t="str">
        <f>[2]!Table1[[#This Row],[Orgn]]&amp;"-"&amp;[2]!Table1[[#This Row],[Dest]]</f>
        <v>NAP-SSH</v>
      </c>
      <c r="M3976" s="102" t="str">
        <f t="shared" si="62"/>
        <v>ADT</v>
      </c>
      <c r="N3976" s="102">
        <f>WEEKDAY([2]!Table1[[#This Row],[Travel Date]],2)</f>
        <v>1</v>
      </c>
      <c r="P3976" s="102">
        <v>1</v>
      </c>
    </row>
    <row r="3977" spans="2:16" x14ac:dyDescent="0.25">
      <c r="B3977" s="103"/>
      <c r="C3977" s="103"/>
      <c r="L3977" s="102" t="str">
        <f>[2]!Table1[[#This Row],[Orgn]]&amp;"-"&amp;[2]!Table1[[#This Row],[Dest]]</f>
        <v>NAP-SSH</v>
      </c>
      <c r="M3977" s="102" t="str">
        <f t="shared" si="62"/>
        <v>ADT</v>
      </c>
      <c r="N3977" s="102">
        <f>WEEKDAY([2]!Table1[[#This Row],[Travel Date]],2)</f>
        <v>1</v>
      </c>
      <c r="P3977" s="102">
        <v>1</v>
      </c>
    </row>
    <row r="3978" spans="2:16" x14ac:dyDescent="0.25">
      <c r="B3978" s="103"/>
      <c r="C3978" s="103"/>
      <c r="L3978" s="102" t="str">
        <f>[2]!Table1[[#This Row],[Orgn]]&amp;"-"&amp;[2]!Table1[[#This Row],[Dest]]</f>
        <v>NAP-SSH</v>
      </c>
      <c r="M3978" s="102" t="str">
        <f t="shared" si="62"/>
        <v>ADT</v>
      </c>
      <c r="N3978" s="102">
        <f>WEEKDAY([2]!Table1[[#This Row],[Travel Date]],2)</f>
        <v>1</v>
      </c>
      <c r="P3978" s="102">
        <v>1</v>
      </c>
    </row>
    <row r="3979" spans="2:16" x14ac:dyDescent="0.25">
      <c r="B3979" s="103"/>
      <c r="C3979" s="103"/>
      <c r="L3979" s="102" t="str">
        <f>[2]!Table1[[#This Row],[Orgn]]&amp;"-"&amp;[2]!Table1[[#This Row],[Dest]]</f>
        <v>NAP-SSH</v>
      </c>
      <c r="M3979" s="102" t="str">
        <f t="shared" si="62"/>
        <v>ADT</v>
      </c>
      <c r="N3979" s="102">
        <f>WEEKDAY([2]!Table1[[#This Row],[Travel Date]],2)</f>
        <v>1</v>
      </c>
      <c r="P3979" s="102">
        <v>1</v>
      </c>
    </row>
    <row r="3980" spans="2:16" x14ac:dyDescent="0.25">
      <c r="B3980" s="103"/>
      <c r="C3980" s="103"/>
      <c r="L3980" s="102" t="str">
        <f>[2]!Table1[[#This Row],[Orgn]]&amp;"-"&amp;[2]!Table1[[#This Row],[Dest]]</f>
        <v>NAP-SSH</v>
      </c>
      <c r="M3980" s="102" t="str">
        <f t="shared" si="62"/>
        <v>ADT</v>
      </c>
      <c r="N3980" s="102">
        <f>WEEKDAY([2]!Table1[[#This Row],[Travel Date]],2)</f>
        <v>1</v>
      </c>
      <c r="P3980" s="102">
        <v>1</v>
      </c>
    </row>
    <row r="3981" spans="2:16" x14ac:dyDescent="0.25">
      <c r="B3981" s="103"/>
      <c r="C3981" s="103"/>
      <c r="L3981" s="102" t="str">
        <f>[2]!Table1[[#This Row],[Orgn]]&amp;"-"&amp;[2]!Table1[[#This Row],[Dest]]</f>
        <v>NAP-SSH</v>
      </c>
      <c r="M3981" s="102" t="str">
        <f t="shared" si="62"/>
        <v>ADT</v>
      </c>
      <c r="N3981" s="102">
        <f>WEEKDAY([2]!Table1[[#This Row],[Travel Date]],2)</f>
        <v>1</v>
      </c>
      <c r="P3981" s="102">
        <v>1</v>
      </c>
    </row>
    <row r="3982" spans="2:16" x14ac:dyDescent="0.25">
      <c r="B3982" s="103"/>
      <c r="C3982" s="103"/>
      <c r="L3982" s="102" t="str">
        <f>[2]!Table1[[#This Row],[Orgn]]&amp;"-"&amp;[2]!Table1[[#This Row],[Dest]]</f>
        <v>NAP-SSH</v>
      </c>
      <c r="M3982" s="102" t="str">
        <f t="shared" si="62"/>
        <v>ADT</v>
      </c>
      <c r="N3982" s="102">
        <f>WEEKDAY([2]!Table1[[#This Row],[Travel Date]],2)</f>
        <v>1</v>
      </c>
      <c r="P3982" s="102">
        <v>1</v>
      </c>
    </row>
    <row r="3983" spans="2:16" x14ac:dyDescent="0.25">
      <c r="B3983" s="103"/>
      <c r="C3983" s="103"/>
      <c r="L3983" s="102" t="str">
        <f>[2]!Table1[[#This Row],[Orgn]]&amp;"-"&amp;[2]!Table1[[#This Row],[Dest]]</f>
        <v>NAP-SSH</v>
      </c>
      <c r="M3983" s="102" t="str">
        <f t="shared" si="62"/>
        <v>ADT</v>
      </c>
      <c r="N3983" s="102">
        <f>WEEKDAY([2]!Table1[[#This Row],[Travel Date]],2)</f>
        <v>1</v>
      </c>
      <c r="P3983" s="102">
        <v>1</v>
      </c>
    </row>
    <row r="3984" spans="2:16" x14ac:dyDescent="0.25">
      <c r="B3984" s="103"/>
      <c r="C3984" s="103"/>
      <c r="L3984" s="102" t="str">
        <f>[2]!Table1[[#This Row],[Orgn]]&amp;"-"&amp;[2]!Table1[[#This Row],[Dest]]</f>
        <v>NAP-SSH</v>
      </c>
      <c r="M3984" s="102" t="str">
        <f t="shared" si="62"/>
        <v>ADT</v>
      </c>
      <c r="N3984" s="102">
        <f>WEEKDAY([2]!Table1[[#This Row],[Travel Date]],2)</f>
        <v>1</v>
      </c>
      <c r="P3984" s="102">
        <v>1</v>
      </c>
    </row>
    <row r="3985" spans="2:16" x14ac:dyDescent="0.25">
      <c r="B3985" s="103"/>
      <c r="C3985" s="103"/>
      <c r="L3985" s="102" t="str">
        <f>[2]!Table1[[#This Row],[Orgn]]&amp;"-"&amp;[2]!Table1[[#This Row],[Dest]]</f>
        <v>NAP-SSH</v>
      </c>
      <c r="M3985" s="102" t="str">
        <f t="shared" si="62"/>
        <v>ADT</v>
      </c>
      <c r="N3985" s="102">
        <f>WEEKDAY([2]!Table1[[#This Row],[Travel Date]],2)</f>
        <v>1</v>
      </c>
      <c r="P3985" s="102">
        <v>1</v>
      </c>
    </row>
    <row r="3986" spans="2:16" x14ac:dyDescent="0.25">
      <c r="B3986" s="103"/>
      <c r="C3986" s="103"/>
      <c r="L3986" s="102" t="str">
        <f>[2]!Table1[[#This Row],[Orgn]]&amp;"-"&amp;[2]!Table1[[#This Row],[Dest]]</f>
        <v>NAP-SSH</v>
      </c>
      <c r="M3986" s="102" t="str">
        <f t="shared" si="62"/>
        <v>ADT</v>
      </c>
      <c r="N3986" s="102">
        <f>WEEKDAY([2]!Table1[[#This Row],[Travel Date]],2)</f>
        <v>1</v>
      </c>
      <c r="P3986" s="102">
        <v>1</v>
      </c>
    </row>
    <row r="3987" spans="2:16" x14ac:dyDescent="0.25">
      <c r="B3987" s="103"/>
      <c r="C3987" s="103"/>
      <c r="L3987" s="102" t="str">
        <f>[2]!Table1[[#This Row],[Orgn]]&amp;"-"&amp;[2]!Table1[[#This Row],[Dest]]</f>
        <v>NAP-SSH</v>
      </c>
      <c r="M3987" s="102" t="str">
        <f t="shared" si="62"/>
        <v>ADT</v>
      </c>
      <c r="N3987" s="102">
        <f>WEEKDAY([2]!Table1[[#This Row],[Travel Date]],2)</f>
        <v>1</v>
      </c>
      <c r="P3987" s="102">
        <v>1</v>
      </c>
    </row>
    <row r="3988" spans="2:16" x14ac:dyDescent="0.25">
      <c r="B3988" s="103"/>
      <c r="C3988" s="103"/>
      <c r="L3988" s="102" t="str">
        <f>[2]!Table1[[#This Row],[Orgn]]&amp;"-"&amp;[2]!Table1[[#This Row],[Dest]]</f>
        <v>NAP-SSH</v>
      </c>
      <c r="M3988" s="102" t="str">
        <f t="shared" si="62"/>
        <v>ADT</v>
      </c>
      <c r="N3988" s="102">
        <f>WEEKDAY([2]!Table1[[#This Row],[Travel Date]],2)</f>
        <v>1</v>
      </c>
      <c r="P3988" s="102">
        <v>1</v>
      </c>
    </row>
    <row r="3989" spans="2:16" x14ac:dyDescent="0.25">
      <c r="B3989" s="103"/>
      <c r="C3989" s="103"/>
      <c r="L3989" s="102" t="str">
        <f>[2]!Table1[[#This Row],[Orgn]]&amp;"-"&amp;[2]!Table1[[#This Row],[Dest]]</f>
        <v>NAP-SSH</v>
      </c>
      <c r="M3989" s="102" t="str">
        <f t="shared" si="62"/>
        <v>ADT</v>
      </c>
      <c r="N3989" s="102">
        <f>WEEKDAY([2]!Table1[[#This Row],[Travel Date]],2)</f>
        <v>1</v>
      </c>
      <c r="P3989" s="102">
        <v>1</v>
      </c>
    </row>
    <row r="3990" spans="2:16" x14ac:dyDescent="0.25">
      <c r="B3990" s="103"/>
      <c r="C3990" s="103"/>
      <c r="L3990" s="102" t="str">
        <f>[2]!Table1[[#This Row],[Orgn]]&amp;"-"&amp;[2]!Table1[[#This Row],[Dest]]</f>
        <v>NAP-SSH</v>
      </c>
      <c r="M3990" s="102" t="str">
        <f t="shared" si="62"/>
        <v>ADT</v>
      </c>
      <c r="N3990" s="102">
        <f>WEEKDAY([2]!Table1[[#This Row],[Travel Date]],2)</f>
        <v>1</v>
      </c>
      <c r="P3990" s="102">
        <v>1</v>
      </c>
    </row>
    <row r="3991" spans="2:16" x14ac:dyDescent="0.25">
      <c r="B3991" s="103"/>
      <c r="C3991" s="103"/>
      <c r="L3991" s="102" t="str">
        <f>[2]!Table1[[#This Row],[Orgn]]&amp;"-"&amp;[2]!Table1[[#This Row],[Dest]]</f>
        <v>NAP-SSH</v>
      </c>
      <c r="M3991" s="102" t="str">
        <f t="shared" si="62"/>
        <v>ADT</v>
      </c>
      <c r="N3991" s="102">
        <f>WEEKDAY([2]!Table1[[#This Row],[Travel Date]],2)</f>
        <v>1</v>
      </c>
      <c r="P3991" s="102">
        <v>1</v>
      </c>
    </row>
    <row r="3992" spans="2:16" x14ac:dyDescent="0.25">
      <c r="B3992" s="103"/>
      <c r="C3992" s="103"/>
      <c r="L3992" s="102" t="str">
        <f>[2]!Table1[[#This Row],[Orgn]]&amp;"-"&amp;[2]!Table1[[#This Row],[Dest]]</f>
        <v>NAP-SSH</v>
      </c>
      <c r="M3992" s="102" t="str">
        <f t="shared" si="62"/>
        <v>ADT</v>
      </c>
      <c r="N3992" s="102">
        <f>WEEKDAY([2]!Table1[[#This Row],[Travel Date]],2)</f>
        <v>1</v>
      </c>
      <c r="P3992" s="102">
        <v>1</v>
      </c>
    </row>
    <row r="3993" spans="2:16" x14ac:dyDescent="0.25">
      <c r="B3993" s="103"/>
      <c r="C3993" s="103"/>
      <c r="L3993" s="102" t="str">
        <f>[2]!Table1[[#This Row],[Orgn]]&amp;"-"&amp;[2]!Table1[[#This Row],[Dest]]</f>
        <v>NAP-SSH</v>
      </c>
      <c r="M3993" s="102" t="str">
        <f t="shared" si="62"/>
        <v>ADT</v>
      </c>
      <c r="N3993" s="102">
        <f>WEEKDAY([2]!Table1[[#This Row],[Travel Date]],2)</f>
        <v>1</v>
      </c>
      <c r="P3993" s="102">
        <v>1</v>
      </c>
    </row>
    <row r="3994" spans="2:16" x14ac:dyDescent="0.25">
      <c r="B3994" s="103"/>
      <c r="C3994" s="103"/>
      <c r="L3994" s="102" t="str">
        <f>[2]!Table1[[#This Row],[Orgn]]&amp;"-"&amp;[2]!Table1[[#This Row],[Dest]]</f>
        <v>NAP-SSH</v>
      </c>
      <c r="M3994" s="102" t="str">
        <f t="shared" si="62"/>
        <v>ADT</v>
      </c>
      <c r="N3994" s="102">
        <f>WEEKDAY([2]!Table1[[#This Row],[Travel Date]],2)</f>
        <v>1</v>
      </c>
      <c r="P3994" s="102">
        <v>1</v>
      </c>
    </row>
    <row r="3995" spans="2:16" x14ac:dyDescent="0.25">
      <c r="B3995" s="103"/>
      <c r="C3995" s="103"/>
      <c r="L3995" s="102" t="str">
        <f>[2]!Table1[[#This Row],[Orgn]]&amp;"-"&amp;[2]!Table1[[#This Row],[Dest]]</f>
        <v>NAP-SSH</v>
      </c>
      <c r="M3995" s="102" t="str">
        <f t="shared" si="62"/>
        <v>ADT</v>
      </c>
      <c r="N3995" s="102">
        <f>WEEKDAY([2]!Table1[[#This Row],[Travel Date]],2)</f>
        <v>1</v>
      </c>
      <c r="P3995" s="102">
        <v>1</v>
      </c>
    </row>
    <row r="3996" spans="2:16" x14ac:dyDescent="0.25">
      <c r="B3996" s="103"/>
      <c r="C3996" s="103"/>
      <c r="L3996" s="102" t="str">
        <f>[2]!Table1[[#This Row],[Orgn]]&amp;"-"&amp;[2]!Table1[[#This Row],[Dest]]</f>
        <v>NAP-SSH</v>
      </c>
      <c r="M3996" s="102" t="str">
        <f t="shared" si="62"/>
        <v>ADT</v>
      </c>
      <c r="N3996" s="102">
        <f>WEEKDAY([2]!Table1[[#This Row],[Travel Date]],2)</f>
        <v>1</v>
      </c>
      <c r="P3996" s="102">
        <v>1</v>
      </c>
    </row>
    <row r="3997" spans="2:16" x14ac:dyDescent="0.25">
      <c r="B3997" s="103"/>
      <c r="C3997" s="103"/>
      <c r="L3997" s="102" t="str">
        <f>[2]!Table1[[#This Row],[Orgn]]&amp;"-"&amp;[2]!Table1[[#This Row],[Dest]]</f>
        <v>NAP-SSH</v>
      </c>
      <c r="M3997" s="102" t="str">
        <f t="shared" si="62"/>
        <v>ADT</v>
      </c>
      <c r="N3997" s="102">
        <f>WEEKDAY([2]!Table1[[#This Row],[Travel Date]],2)</f>
        <v>1</v>
      </c>
      <c r="P3997" s="102">
        <v>1</v>
      </c>
    </row>
    <row r="3998" spans="2:16" x14ac:dyDescent="0.25">
      <c r="B3998" s="103"/>
      <c r="C3998" s="103"/>
      <c r="L3998" s="102" t="str">
        <f>[2]!Table1[[#This Row],[Orgn]]&amp;"-"&amp;[2]!Table1[[#This Row],[Dest]]</f>
        <v>NAP-SSH</v>
      </c>
      <c r="M3998" s="102" t="str">
        <f t="shared" si="62"/>
        <v>ADT</v>
      </c>
      <c r="N3998" s="102">
        <f>WEEKDAY([2]!Table1[[#This Row],[Travel Date]],2)</f>
        <v>1</v>
      </c>
      <c r="P3998" s="102">
        <v>1</v>
      </c>
    </row>
    <row r="3999" spans="2:16" x14ac:dyDescent="0.25">
      <c r="B3999" s="103"/>
      <c r="C3999" s="103"/>
      <c r="L3999" s="102" t="str">
        <f>[2]!Table1[[#This Row],[Orgn]]&amp;"-"&amp;[2]!Table1[[#This Row],[Dest]]</f>
        <v>NAP-SSH</v>
      </c>
      <c r="M3999" s="102" t="str">
        <f t="shared" si="62"/>
        <v>ADT</v>
      </c>
      <c r="N3999" s="102">
        <f>WEEKDAY([2]!Table1[[#This Row],[Travel Date]],2)</f>
        <v>1</v>
      </c>
      <c r="P3999" s="102">
        <v>1</v>
      </c>
    </row>
    <row r="4000" spans="2:16" x14ac:dyDescent="0.25">
      <c r="B4000" s="103"/>
      <c r="C4000" s="103"/>
      <c r="L4000" s="102" t="str">
        <f>[2]!Table1[[#This Row],[Orgn]]&amp;"-"&amp;[2]!Table1[[#This Row],[Dest]]</f>
        <v>NAP-SSH</v>
      </c>
      <c r="M4000" s="102" t="str">
        <f t="shared" si="62"/>
        <v>ADT</v>
      </c>
      <c r="N4000" s="102">
        <f>WEEKDAY([2]!Table1[[#This Row],[Travel Date]],2)</f>
        <v>1</v>
      </c>
      <c r="P4000" s="102">
        <v>1</v>
      </c>
    </row>
    <row r="4001" spans="2:16" x14ac:dyDescent="0.25">
      <c r="B4001" s="103"/>
      <c r="C4001" s="103"/>
      <c r="L4001" s="102" t="str">
        <f>[2]!Table1[[#This Row],[Orgn]]&amp;"-"&amp;[2]!Table1[[#This Row],[Dest]]</f>
        <v>NAP-SSH</v>
      </c>
      <c r="M4001" s="102" t="str">
        <f t="shared" si="62"/>
        <v>ADT</v>
      </c>
      <c r="N4001" s="102">
        <f>WEEKDAY([2]!Table1[[#This Row],[Travel Date]],2)</f>
        <v>1</v>
      </c>
      <c r="P4001" s="102">
        <v>1</v>
      </c>
    </row>
    <row r="4002" spans="2:16" x14ac:dyDescent="0.25">
      <c r="B4002" s="103"/>
      <c r="C4002" s="103"/>
      <c r="L4002" s="102" t="str">
        <f>[2]!Table1[[#This Row],[Orgn]]&amp;"-"&amp;[2]!Table1[[#This Row],[Dest]]</f>
        <v>NAP-SSH</v>
      </c>
      <c r="M4002" s="102" t="str">
        <f t="shared" si="62"/>
        <v>ADT</v>
      </c>
      <c r="N4002" s="102">
        <f>WEEKDAY([2]!Table1[[#This Row],[Travel Date]],2)</f>
        <v>1</v>
      </c>
      <c r="P4002" s="102">
        <v>1</v>
      </c>
    </row>
    <row r="4003" spans="2:16" x14ac:dyDescent="0.25">
      <c r="B4003" s="103"/>
      <c r="C4003" s="103"/>
      <c r="L4003" s="102" t="str">
        <f>[2]!Table1[[#This Row],[Orgn]]&amp;"-"&amp;[2]!Table1[[#This Row],[Dest]]</f>
        <v>NAP-SSH</v>
      </c>
      <c r="M4003" s="102" t="str">
        <f t="shared" si="62"/>
        <v>ADT</v>
      </c>
      <c r="N4003" s="102">
        <f>WEEKDAY([2]!Table1[[#This Row],[Travel Date]],2)</f>
        <v>1</v>
      </c>
      <c r="P4003" s="102">
        <v>1</v>
      </c>
    </row>
    <row r="4004" spans="2:16" x14ac:dyDescent="0.25">
      <c r="B4004" s="103"/>
      <c r="C4004" s="103"/>
      <c r="L4004" s="102" t="str">
        <f>[2]!Table1[[#This Row],[Orgn]]&amp;"-"&amp;[2]!Table1[[#This Row],[Dest]]</f>
        <v>NAP-SSH</v>
      </c>
      <c r="M4004" s="102" t="str">
        <f t="shared" si="62"/>
        <v>ADT</v>
      </c>
      <c r="N4004" s="102">
        <f>WEEKDAY([2]!Table1[[#This Row],[Travel Date]],2)</f>
        <v>1</v>
      </c>
      <c r="P4004" s="102">
        <v>1</v>
      </c>
    </row>
    <row r="4005" spans="2:16" x14ac:dyDescent="0.25">
      <c r="B4005" s="103"/>
      <c r="C4005" s="103"/>
      <c r="L4005" s="102" t="str">
        <f>[2]!Table1[[#This Row],[Orgn]]&amp;"-"&amp;[2]!Table1[[#This Row],[Dest]]</f>
        <v>NAP-SSH</v>
      </c>
      <c r="M4005" s="102" t="str">
        <f t="shared" si="62"/>
        <v>ADT</v>
      </c>
      <c r="N4005" s="102">
        <f>WEEKDAY([2]!Table1[[#This Row],[Travel Date]],2)</f>
        <v>1</v>
      </c>
      <c r="P4005" s="102">
        <v>1</v>
      </c>
    </row>
    <row r="4006" spans="2:16" x14ac:dyDescent="0.25">
      <c r="B4006" s="103"/>
      <c r="C4006" s="103"/>
      <c r="L4006" s="102" t="str">
        <f>[2]!Table1[[#This Row],[Orgn]]&amp;"-"&amp;[2]!Table1[[#This Row],[Dest]]</f>
        <v>NAP-SSH</v>
      </c>
      <c r="M4006" s="102" t="str">
        <f t="shared" si="62"/>
        <v>ADT</v>
      </c>
      <c r="N4006" s="102">
        <f>WEEKDAY([2]!Table1[[#This Row],[Travel Date]],2)</f>
        <v>1</v>
      </c>
      <c r="P4006" s="102">
        <v>1</v>
      </c>
    </row>
    <row r="4007" spans="2:16" x14ac:dyDescent="0.25">
      <c r="B4007" s="103"/>
      <c r="C4007" s="103"/>
      <c r="L4007" s="102" t="str">
        <f>[2]!Table1[[#This Row],[Orgn]]&amp;"-"&amp;[2]!Table1[[#This Row],[Dest]]</f>
        <v>NAP-SSH</v>
      </c>
      <c r="M4007" s="102" t="str">
        <f t="shared" si="62"/>
        <v>ADT</v>
      </c>
      <c r="N4007" s="102">
        <f>WEEKDAY([2]!Table1[[#This Row],[Travel Date]],2)</f>
        <v>1</v>
      </c>
      <c r="P4007" s="102">
        <v>1</v>
      </c>
    </row>
    <row r="4008" spans="2:16" x14ac:dyDescent="0.25">
      <c r="B4008" s="103"/>
      <c r="C4008" s="103"/>
      <c r="L4008" s="102" t="str">
        <f>[2]!Table1[[#This Row],[Orgn]]&amp;"-"&amp;[2]!Table1[[#This Row],[Dest]]</f>
        <v>NAP-SSH</v>
      </c>
      <c r="M4008" s="102" t="str">
        <f t="shared" si="62"/>
        <v>ADT</v>
      </c>
      <c r="N4008" s="102">
        <f>WEEKDAY([2]!Table1[[#This Row],[Travel Date]],2)</f>
        <v>1</v>
      </c>
      <c r="P4008" s="102">
        <v>1</v>
      </c>
    </row>
    <row r="4009" spans="2:16" x14ac:dyDescent="0.25">
      <c r="B4009" s="103"/>
      <c r="C4009" s="103"/>
      <c r="L4009" s="102" t="str">
        <f>[2]!Table1[[#This Row],[Orgn]]&amp;"-"&amp;[2]!Table1[[#This Row],[Dest]]</f>
        <v>NAP-SSH</v>
      </c>
      <c r="M4009" s="102" t="str">
        <f t="shared" si="62"/>
        <v>ADT</v>
      </c>
      <c r="N4009" s="102">
        <f>WEEKDAY([2]!Table1[[#This Row],[Travel Date]],2)</f>
        <v>1</v>
      </c>
      <c r="P4009" s="102">
        <v>1</v>
      </c>
    </row>
    <row r="4010" spans="2:16" x14ac:dyDescent="0.25">
      <c r="B4010" s="103"/>
      <c r="C4010" s="103"/>
      <c r="L4010" s="102" t="str">
        <f>[2]!Table1[[#This Row],[Orgn]]&amp;"-"&amp;[2]!Table1[[#This Row],[Dest]]</f>
        <v>NAP-SSH</v>
      </c>
      <c r="M4010" s="102" t="str">
        <f t="shared" si="62"/>
        <v>ADT</v>
      </c>
      <c r="N4010" s="102">
        <f>WEEKDAY([2]!Table1[[#This Row],[Travel Date]],2)</f>
        <v>1</v>
      </c>
      <c r="P4010" s="102">
        <v>1</v>
      </c>
    </row>
    <row r="4011" spans="2:16" x14ac:dyDescent="0.25">
      <c r="B4011" s="103"/>
      <c r="C4011" s="103"/>
      <c r="L4011" s="102" t="str">
        <f>[2]!Table1[[#This Row],[Orgn]]&amp;"-"&amp;[2]!Table1[[#This Row],[Dest]]</f>
        <v>NAP-SSH</v>
      </c>
      <c r="M4011" s="102" t="str">
        <f t="shared" si="62"/>
        <v>ADT</v>
      </c>
      <c r="N4011" s="102">
        <f>WEEKDAY([2]!Table1[[#This Row],[Travel Date]],2)</f>
        <v>1</v>
      </c>
      <c r="P4011" s="102">
        <v>1</v>
      </c>
    </row>
    <row r="4012" spans="2:16" x14ac:dyDescent="0.25">
      <c r="B4012" s="103"/>
      <c r="C4012" s="103"/>
      <c r="L4012" s="102" t="str">
        <f>[2]!Table1[[#This Row],[Orgn]]&amp;"-"&amp;[2]!Table1[[#This Row],[Dest]]</f>
        <v>NAP-SSH</v>
      </c>
      <c r="M4012" s="102" t="str">
        <f t="shared" si="62"/>
        <v>ADT</v>
      </c>
      <c r="N4012" s="102">
        <f>WEEKDAY([2]!Table1[[#This Row],[Travel Date]],2)</f>
        <v>1</v>
      </c>
      <c r="P4012" s="102">
        <v>1</v>
      </c>
    </row>
    <row r="4013" spans="2:16" x14ac:dyDescent="0.25">
      <c r="B4013" s="103"/>
      <c r="C4013" s="103"/>
      <c r="L4013" s="102" t="str">
        <f>[2]!Table1[[#This Row],[Orgn]]&amp;"-"&amp;[2]!Table1[[#This Row],[Dest]]</f>
        <v>NAP-SSH</v>
      </c>
      <c r="M4013" s="102" t="str">
        <f t="shared" si="62"/>
        <v>ADT</v>
      </c>
      <c r="N4013" s="102">
        <f>WEEKDAY([2]!Table1[[#This Row],[Travel Date]],2)</f>
        <v>1</v>
      </c>
      <c r="P4013" s="102">
        <v>1</v>
      </c>
    </row>
    <row r="4014" spans="2:16" x14ac:dyDescent="0.25">
      <c r="B4014" s="103"/>
      <c r="C4014" s="103"/>
      <c r="L4014" s="102" t="str">
        <f>[2]!Table1[[#This Row],[Orgn]]&amp;"-"&amp;[2]!Table1[[#This Row],[Dest]]</f>
        <v>NAP-SSH</v>
      </c>
      <c r="M4014" s="102" t="str">
        <f t="shared" si="62"/>
        <v>ADT</v>
      </c>
      <c r="N4014" s="102">
        <f>WEEKDAY([2]!Table1[[#This Row],[Travel Date]],2)</f>
        <v>1</v>
      </c>
      <c r="P4014" s="102">
        <v>1</v>
      </c>
    </row>
    <row r="4015" spans="2:16" x14ac:dyDescent="0.25">
      <c r="B4015" s="103"/>
      <c r="C4015" s="103"/>
      <c r="L4015" s="102" t="str">
        <f>[2]!Table1[[#This Row],[Orgn]]&amp;"-"&amp;[2]!Table1[[#This Row],[Dest]]</f>
        <v>NAP-SSH</v>
      </c>
      <c r="M4015" s="102" t="str">
        <f t="shared" si="62"/>
        <v>ADT</v>
      </c>
      <c r="N4015" s="102">
        <f>WEEKDAY([2]!Table1[[#This Row],[Travel Date]],2)</f>
        <v>1</v>
      </c>
      <c r="P4015" s="102">
        <v>1</v>
      </c>
    </row>
    <row r="4016" spans="2:16" x14ac:dyDescent="0.25">
      <c r="B4016" s="103"/>
      <c r="C4016" s="103"/>
      <c r="L4016" s="102" t="str">
        <f>[2]!Table1[[#This Row],[Orgn]]&amp;"-"&amp;[2]!Table1[[#This Row],[Dest]]</f>
        <v>NAP-SSH</v>
      </c>
      <c r="M4016" s="102" t="str">
        <f t="shared" si="62"/>
        <v>ADT</v>
      </c>
      <c r="N4016" s="102">
        <f>WEEKDAY([2]!Table1[[#This Row],[Travel Date]],2)</f>
        <v>1</v>
      </c>
      <c r="P4016" s="102">
        <v>1</v>
      </c>
    </row>
    <row r="4017" spans="2:16" x14ac:dyDescent="0.25">
      <c r="B4017" s="103"/>
      <c r="C4017" s="103"/>
      <c r="L4017" s="102" t="str">
        <f>[2]!Table1[[#This Row],[Orgn]]&amp;"-"&amp;[2]!Table1[[#This Row],[Dest]]</f>
        <v>NAP-SSH</v>
      </c>
      <c r="M4017" s="102" t="str">
        <f t="shared" si="62"/>
        <v>ADT</v>
      </c>
      <c r="N4017" s="102">
        <f>WEEKDAY([2]!Table1[[#This Row],[Travel Date]],2)</f>
        <v>1</v>
      </c>
      <c r="P4017" s="102">
        <v>1</v>
      </c>
    </row>
    <row r="4018" spans="2:16" x14ac:dyDescent="0.25">
      <c r="B4018" s="103"/>
      <c r="C4018" s="103"/>
      <c r="L4018" s="102" t="str">
        <f>[2]!Table1[[#This Row],[Orgn]]&amp;"-"&amp;[2]!Table1[[#This Row],[Dest]]</f>
        <v>NAP-SSH</v>
      </c>
      <c r="M4018" s="102" t="str">
        <f t="shared" si="62"/>
        <v>ADT</v>
      </c>
      <c r="N4018" s="102">
        <f>WEEKDAY([2]!Table1[[#This Row],[Travel Date]],2)</f>
        <v>1</v>
      </c>
      <c r="P4018" s="102">
        <v>1</v>
      </c>
    </row>
    <row r="4019" spans="2:16" x14ac:dyDescent="0.25">
      <c r="B4019" s="103"/>
      <c r="C4019" s="103"/>
      <c r="L4019" s="102" t="str">
        <f>[2]!Table1[[#This Row],[Orgn]]&amp;"-"&amp;[2]!Table1[[#This Row],[Dest]]</f>
        <v>NAP-SSH</v>
      </c>
      <c r="M4019" s="102" t="str">
        <f t="shared" si="62"/>
        <v>ADT</v>
      </c>
      <c r="N4019" s="102">
        <f>WEEKDAY([2]!Table1[[#This Row],[Travel Date]],2)</f>
        <v>1</v>
      </c>
      <c r="P4019" s="102">
        <v>1</v>
      </c>
    </row>
    <row r="4020" spans="2:16" x14ac:dyDescent="0.25">
      <c r="B4020" s="103"/>
      <c r="C4020" s="103"/>
      <c r="L4020" s="102" t="str">
        <f>[2]!Table1[[#This Row],[Orgn]]&amp;"-"&amp;[2]!Table1[[#This Row],[Dest]]</f>
        <v>NAP-SSH</v>
      </c>
      <c r="M4020" s="102" t="str">
        <f t="shared" si="62"/>
        <v>ADT</v>
      </c>
      <c r="N4020" s="102">
        <f>WEEKDAY([2]!Table1[[#This Row],[Travel Date]],2)</f>
        <v>1</v>
      </c>
      <c r="P4020" s="102">
        <v>1</v>
      </c>
    </row>
    <row r="4021" spans="2:16" x14ac:dyDescent="0.25">
      <c r="B4021" s="103"/>
      <c r="C4021" s="103"/>
      <c r="L4021" s="102" t="str">
        <f>[2]!Table1[[#This Row],[Orgn]]&amp;"-"&amp;[2]!Table1[[#This Row],[Dest]]</f>
        <v>NAP-SSH</v>
      </c>
      <c r="M4021" s="102" t="str">
        <f t="shared" si="62"/>
        <v>ADT</v>
      </c>
      <c r="N4021" s="102">
        <f>WEEKDAY([2]!Table1[[#This Row],[Travel Date]],2)</f>
        <v>1</v>
      </c>
      <c r="P4021" s="102">
        <v>1</v>
      </c>
    </row>
    <row r="4022" spans="2:16" x14ac:dyDescent="0.25">
      <c r="B4022" s="103"/>
      <c r="C4022" s="103"/>
      <c r="L4022" s="102" t="str">
        <f>[2]!Table1[[#This Row],[Orgn]]&amp;"-"&amp;[2]!Table1[[#This Row],[Dest]]</f>
        <v>NAP-SSH</v>
      </c>
      <c r="M4022" s="102" t="str">
        <f t="shared" si="62"/>
        <v>ADT</v>
      </c>
      <c r="N4022" s="102">
        <f>WEEKDAY([2]!Table1[[#This Row],[Travel Date]],2)</f>
        <v>1</v>
      </c>
      <c r="P4022" s="102">
        <v>1</v>
      </c>
    </row>
    <row r="4023" spans="2:16" x14ac:dyDescent="0.25">
      <c r="B4023" s="103"/>
      <c r="C4023" s="103"/>
      <c r="L4023" s="102" t="str">
        <f>[2]!Table1[[#This Row],[Orgn]]&amp;"-"&amp;[2]!Table1[[#This Row],[Dest]]</f>
        <v>NAP-SSH</v>
      </c>
      <c r="M4023" s="102" t="str">
        <f t="shared" si="62"/>
        <v>ADT</v>
      </c>
      <c r="N4023" s="102">
        <f>WEEKDAY([2]!Table1[[#This Row],[Travel Date]],2)</f>
        <v>1</v>
      </c>
      <c r="P4023" s="102">
        <v>1</v>
      </c>
    </row>
    <row r="4024" spans="2:16" x14ac:dyDescent="0.25">
      <c r="B4024" s="103"/>
      <c r="C4024" s="103"/>
      <c r="L4024" s="102" t="str">
        <f>[2]!Table1[[#This Row],[Orgn]]&amp;"-"&amp;[2]!Table1[[#This Row],[Dest]]</f>
        <v>NAP-SSH</v>
      </c>
      <c r="M4024" s="102" t="str">
        <f t="shared" si="62"/>
        <v>ADT</v>
      </c>
      <c r="N4024" s="102">
        <f>WEEKDAY([2]!Table1[[#This Row],[Travel Date]],2)</f>
        <v>1</v>
      </c>
      <c r="P4024" s="102">
        <v>1</v>
      </c>
    </row>
    <row r="4025" spans="2:16" x14ac:dyDescent="0.25">
      <c r="B4025" s="103"/>
      <c r="C4025" s="103"/>
      <c r="L4025" s="102" t="str">
        <f>[2]!Table1[[#This Row],[Orgn]]&amp;"-"&amp;[2]!Table1[[#This Row],[Dest]]</f>
        <v>NAP-SSH</v>
      </c>
      <c r="M4025" s="102" t="str">
        <f t="shared" si="62"/>
        <v>ADT</v>
      </c>
      <c r="N4025" s="102">
        <f>WEEKDAY([2]!Table1[[#This Row],[Travel Date]],2)</f>
        <v>1</v>
      </c>
      <c r="P4025" s="102">
        <v>1</v>
      </c>
    </row>
    <row r="4026" spans="2:16" x14ac:dyDescent="0.25">
      <c r="B4026" s="103"/>
      <c r="C4026" s="103"/>
      <c r="L4026" s="102" t="str">
        <f>[2]!Table1[[#This Row],[Orgn]]&amp;"-"&amp;[2]!Table1[[#This Row],[Dest]]</f>
        <v>NAP-SSH</v>
      </c>
      <c r="M4026" s="102" t="str">
        <f t="shared" si="62"/>
        <v>ADT</v>
      </c>
      <c r="N4026" s="102">
        <f>WEEKDAY([2]!Table1[[#This Row],[Travel Date]],2)</f>
        <v>1</v>
      </c>
      <c r="P4026" s="102">
        <v>1</v>
      </c>
    </row>
    <row r="4027" spans="2:16" x14ac:dyDescent="0.25">
      <c r="B4027" s="103"/>
      <c r="C4027" s="103"/>
      <c r="L4027" s="102" t="str">
        <f>[2]!Table1[[#This Row],[Orgn]]&amp;"-"&amp;[2]!Table1[[#This Row],[Dest]]</f>
        <v>NAP-SSH</v>
      </c>
      <c r="M4027" s="102" t="str">
        <f t="shared" si="62"/>
        <v>ADT</v>
      </c>
      <c r="N4027" s="102">
        <f>WEEKDAY([2]!Table1[[#This Row],[Travel Date]],2)</f>
        <v>1</v>
      </c>
      <c r="P4027" s="102">
        <v>1</v>
      </c>
    </row>
    <row r="4028" spans="2:16" x14ac:dyDescent="0.25">
      <c r="B4028" s="103"/>
      <c r="C4028" s="103"/>
      <c r="L4028" s="102" t="str">
        <f>[2]!Table1[[#This Row],[Orgn]]&amp;"-"&amp;[2]!Table1[[#This Row],[Dest]]</f>
        <v>NAP-SSH</v>
      </c>
      <c r="M4028" s="102" t="str">
        <f t="shared" si="62"/>
        <v>ADT</v>
      </c>
      <c r="N4028" s="102">
        <f>WEEKDAY([2]!Table1[[#This Row],[Travel Date]],2)</f>
        <v>1</v>
      </c>
      <c r="P4028" s="102">
        <v>1</v>
      </c>
    </row>
    <row r="4029" spans="2:16" x14ac:dyDescent="0.25">
      <c r="B4029" s="103"/>
      <c r="C4029" s="103"/>
      <c r="L4029" s="102" t="str">
        <f>[2]!Table1[[#This Row],[Orgn]]&amp;"-"&amp;[2]!Table1[[#This Row],[Dest]]</f>
        <v>NAP-SSH</v>
      </c>
      <c r="M4029" s="102" t="str">
        <f t="shared" si="62"/>
        <v>ADT</v>
      </c>
      <c r="N4029" s="102">
        <f>WEEKDAY([2]!Table1[[#This Row],[Travel Date]],2)</f>
        <v>1</v>
      </c>
      <c r="P4029" s="102">
        <v>1</v>
      </c>
    </row>
    <row r="4030" spans="2:16" x14ac:dyDescent="0.25">
      <c r="B4030" s="103"/>
      <c r="C4030" s="103"/>
      <c r="L4030" s="102" t="str">
        <f>[2]!Table1[[#This Row],[Orgn]]&amp;"-"&amp;[2]!Table1[[#This Row],[Dest]]</f>
        <v>NAP-SSH</v>
      </c>
      <c r="M4030" s="102" t="str">
        <f t="shared" si="62"/>
        <v>ADT</v>
      </c>
      <c r="N4030" s="102">
        <f>WEEKDAY([2]!Table1[[#This Row],[Travel Date]],2)</f>
        <v>1</v>
      </c>
      <c r="P4030" s="102">
        <v>1</v>
      </c>
    </row>
    <row r="4031" spans="2:16" x14ac:dyDescent="0.25">
      <c r="B4031" s="103"/>
      <c r="C4031" s="103"/>
      <c r="L4031" s="102" t="str">
        <f>[2]!Table1[[#This Row],[Orgn]]&amp;"-"&amp;[2]!Table1[[#This Row],[Dest]]</f>
        <v>NAP-SSH</v>
      </c>
      <c r="M4031" s="102" t="str">
        <f t="shared" si="62"/>
        <v>ADT</v>
      </c>
      <c r="N4031" s="102">
        <f>WEEKDAY([2]!Table1[[#This Row],[Travel Date]],2)</f>
        <v>1</v>
      </c>
      <c r="P4031" s="102">
        <v>1</v>
      </c>
    </row>
    <row r="4032" spans="2:16" x14ac:dyDescent="0.25">
      <c r="B4032" s="103"/>
      <c r="C4032" s="103"/>
      <c r="L4032" s="102" t="str">
        <f>[2]!Table1[[#This Row],[Orgn]]&amp;"-"&amp;[2]!Table1[[#This Row],[Dest]]</f>
        <v>NAP-SSH</v>
      </c>
      <c r="M4032" s="102" t="str">
        <f t="shared" si="62"/>
        <v>ADT</v>
      </c>
      <c r="N4032" s="102">
        <f>WEEKDAY([2]!Table1[[#This Row],[Travel Date]],2)</f>
        <v>1</v>
      </c>
      <c r="P4032" s="102">
        <v>1</v>
      </c>
    </row>
    <row r="4033" spans="2:16" x14ac:dyDescent="0.25">
      <c r="B4033" s="103"/>
      <c r="C4033" s="103"/>
      <c r="L4033" s="102" t="str">
        <f>[2]!Table1[[#This Row],[Orgn]]&amp;"-"&amp;[2]!Table1[[#This Row],[Dest]]</f>
        <v>NAP-SSH</v>
      </c>
      <c r="M4033" s="102" t="str">
        <f t="shared" si="62"/>
        <v>ADT</v>
      </c>
      <c r="N4033" s="102">
        <f>WEEKDAY([2]!Table1[[#This Row],[Travel Date]],2)</f>
        <v>1</v>
      </c>
      <c r="P4033" s="102">
        <v>1</v>
      </c>
    </row>
    <row r="4034" spans="2:16" x14ac:dyDescent="0.25">
      <c r="B4034" s="103"/>
      <c r="C4034" s="103"/>
      <c r="L4034" s="102" t="str">
        <f>[2]!Table1[[#This Row],[Orgn]]&amp;"-"&amp;[2]!Table1[[#This Row],[Dest]]</f>
        <v>NAP-SSH</v>
      </c>
      <c r="M4034" s="102" t="str">
        <f t="shared" ref="M4034:M4097" si="63">IF(TRIM(C4034)="INF", "INF", IF(TRIM(C4034)="CHD", "CHD", "ADT"))</f>
        <v>ADT</v>
      </c>
      <c r="N4034" s="102">
        <f>WEEKDAY([2]!Table1[[#This Row],[Travel Date]],2)</f>
        <v>1</v>
      </c>
      <c r="P4034" s="102">
        <v>1</v>
      </c>
    </row>
    <row r="4035" spans="2:16" x14ac:dyDescent="0.25">
      <c r="B4035" s="103"/>
      <c r="C4035" s="103"/>
      <c r="L4035" s="102" t="str">
        <f>[2]!Table1[[#This Row],[Orgn]]&amp;"-"&amp;[2]!Table1[[#This Row],[Dest]]</f>
        <v>NAP-SSH</v>
      </c>
      <c r="M4035" s="102" t="str">
        <f t="shared" si="63"/>
        <v>ADT</v>
      </c>
      <c r="N4035" s="102">
        <f>WEEKDAY([2]!Table1[[#This Row],[Travel Date]],2)</f>
        <v>1</v>
      </c>
      <c r="P4035" s="102">
        <v>1</v>
      </c>
    </row>
    <row r="4036" spans="2:16" x14ac:dyDescent="0.25">
      <c r="B4036" s="103"/>
      <c r="C4036" s="103"/>
      <c r="L4036" s="102" t="str">
        <f>[2]!Table1[[#This Row],[Orgn]]&amp;"-"&amp;[2]!Table1[[#This Row],[Dest]]</f>
        <v>NAP-SSH</v>
      </c>
      <c r="M4036" s="102" t="str">
        <f t="shared" si="63"/>
        <v>ADT</v>
      </c>
      <c r="N4036" s="102">
        <f>WEEKDAY([2]!Table1[[#This Row],[Travel Date]],2)</f>
        <v>1</v>
      </c>
      <c r="P4036" s="102">
        <v>1</v>
      </c>
    </row>
    <row r="4037" spans="2:16" x14ac:dyDescent="0.25">
      <c r="B4037" s="103"/>
      <c r="C4037" s="103"/>
      <c r="L4037" s="102" t="str">
        <f>[2]!Table1[[#This Row],[Orgn]]&amp;"-"&amp;[2]!Table1[[#This Row],[Dest]]</f>
        <v>NAP-SSH</v>
      </c>
      <c r="M4037" s="102" t="str">
        <f t="shared" si="63"/>
        <v>ADT</v>
      </c>
      <c r="N4037" s="102">
        <f>WEEKDAY([2]!Table1[[#This Row],[Travel Date]],2)</f>
        <v>1</v>
      </c>
      <c r="P4037" s="102">
        <v>1</v>
      </c>
    </row>
    <row r="4038" spans="2:16" x14ac:dyDescent="0.25">
      <c r="B4038" s="103"/>
      <c r="C4038" s="103"/>
      <c r="L4038" s="102" t="str">
        <f>[2]!Table1[[#This Row],[Orgn]]&amp;"-"&amp;[2]!Table1[[#This Row],[Dest]]</f>
        <v>NAP-SSH</v>
      </c>
      <c r="M4038" s="102" t="str">
        <f t="shared" si="63"/>
        <v>ADT</v>
      </c>
      <c r="N4038" s="102">
        <f>WEEKDAY([2]!Table1[[#This Row],[Travel Date]],2)</f>
        <v>1</v>
      </c>
      <c r="P4038" s="102">
        <v>1</v>
      </c>
    </row>
    <row r="4039" spans="2:16" x14ac:dyDescent="0.25">
      <c r="B4039" s="103"/>
      <c r="C4039" s="103"/>
      <c r="L4039" s="102" t="str">
        <f>[2]!Table1[[#This Row],[Orgn]]&amp;"-"&amp;[2]!Table1[[#This Row],[Dest]]</f>
        <v>NAP-SSH</v>
      </c>
      <c r="M4039" s="102" t="str">
        <f t="shared" si="63"/>
        <v>ADT</v>
      </c>
      <c r="N4039" s="102">
        <f>WEEKDAY([2]!Table1[[#This Row],[Travel Date]],2)</f>
        <v>1</v>
      </c>
      <c r="P4039" s="102">
        <v>1</v>
      </c>
    </row>
    <row r="4040" spans="2:16" x14ac:dyDescent="0.25">
      <c r="B4040" s="103"/>
      <c r="C4040" s="103"/>
      <c r="L4040" s="102" t="str">
        <f>[2]!Table1[[#This Row],[Orgn]]&amp;"-"&amp;[2]!Table1[[#This Row],[Dest]]</f>
        <v>NAP-SSH</v>
      </c>
      <c r="M4040" s="102" t="str">
        <f t="shared" si="63"/>
        <v>ADT</v>
      </c>
      <c r="N4040" s="102">
        <f>WEEKDAY([2]!Table1[[#This Row],[Travel Date]],2)</f>
        <v>1</v>
      </c>
      <c r="P4040" s="102">
        <v>1</v>
      </c>
    </row>
    <row r="4041" spans="2:16" x14ac:dyDescent="0.25">
      <c r="B4041" s="103"/>
      <c r="C4041" s="103"/>
      <c r="L4041" s="102" t="str">
        <f>[2]!Table1[[#This Row],[Orgn]]&amp;"-"&amp;[2]!Table1[[#This Row],[Dest]]</f>
        <v>NAP-SSH</v>
      </c>
      <c r="M4041" s="102" t="str">
        <f t="shared" si="63"/>
        <v>ADT</v>
      </c>
      <c r="N4041" s="102">
        <f>WEEKDAY([2]!Table1[[#This Row],[Travel Date]],2)</f>
        <v>1</v>
      </c>
      <c r="P4041" s="102">
        <v>1</v>
      </c>
    </row>
    <row r="4042" spans="2:16" x14ac:dyDescent="0.25">
      <c r="B4042" s="103"/>
      <c r="C4042" s="103"/>
      <c r="L4042" s="102" t="str">
        <f>[2]!Table1[[#This Row],[Orgn]]&amp;"-"&amp;[2]!Table1[[#This Row],[Dest]]</f>
        <v>NAP-SSH</v>
      </c>
      <c r="M4042" s="102" t="str">
        <f t="shared" si="63"/>
        <v>ADT</v>
      </c>
      <c r="N4042" s="102">
        <f>WEEKDAY([2]!Table1[[#This Row],[Travel Date]],2)</f>
        <v>1</v>
      </c>
      <c r="P4042" s="102">
        <v>1</v>
      </c>
    </row>
    <row r="4043" spans="2:16" x14ac:dyDescent="0.25">
      <c r="B4043" s="103"/>
      <c r="C4043" s="103"/>
      <c r="L4043" s="102" t="str">
        <f>[2]!Table1[[#This Row],[Orgn]]&amp;"-"&amp;[2]!Table1[[#This Row],[Dest]]</f>
        <v>NAP-SSH</v>
      </c>
      <c r="M4043" s="102" t="str">
        <f t="shared" si="63"/>
        <v>ADT</v>
      </c>
      <c r="N4043" s="102">
        <f>WEEKDAY([2]!Table1[[#This Row],[Travel Date]],2)</f>
        <v>1</v>
      </c>
      <c r="P4043" s="102">
        <v>1</v>
      </c>
    </row>
    <row r="4044" spans="2:16" x14ac:dyDescent="0.25">
      <c r="B4044" s="103"/>
      <c r="C4044" s="103"/>
      <c r="L4044" s="102" t="str">
        <f>[2]!Table1[[#This Row],[Orgn]]&amp;"-"&amp;[2]!Table1[[#This Row],[Dest]]</f>
        <v>NAP-SSH</v>
      </c>
      <c r="M4044" s="102" t="str">
        <f t="shared" si="63"/>
        <v>ADT</v>
      </c>
      <c r="N4044" s="102">
        <f>WEEKDAY([2]!Table1[[#This Row],[Travel Date]],2)</f>
        <v>1</v>
      </c>
      <c r="P4044" s="102">
        <v>1</v>
      </c>
    </row>
    <row r="4045" spans="2:16" x14ac:dyDescent="0.25">
      <c r="B4045" s="103"/>
      <c r="C4045" s="103"/>
      <c r="L4045" s="102" t="str">
        <f>[2]!Table1[[#This Row],[Orgn]]&amp;"-"&amp;[2]!Table1[[#This Row],[Dest]]</f>
        <v>NAP-SSH</v>
      </c>
      <c r="M4045" s="102" t="str">
        <f t="shared" si="63"/>
        <v>ADT</v>
      </c>
      <c r="N4045" s="102">
        <f>WEEKDAY([2]!Table1[[#This Row],[Travel Date]],2)</f>
        <v>1</v>
      </c>
      <c r="P4045" s="102">
        <v>1</v>
      </c>
    </row>
    <row r="4046" spans="2:16" x14ac:dyDescent="0.25">
      <c r="B4046" s="103"/>
      <c r="C4046" s="103"/>
      <c r="L4046" s="102" t="str">
        <f>[2]!Table1[[#This Row],[Orgn]]&amp;"-"&amp;[2]!Table1[[#This Row],[Dest]]</f>
        <v>NAP-SSH</v>
      </c>
      <c r="M4046" s="102" t="str">
        <f t="shared" si="63"/>
        <v>ADT</v>
      </c>
      <c r="N4046" s="102">
        <f>WEEKDAY([2]!Table1[[#This Row],[Travel Date]],2)</f>
        <v>1</v>
      </c>
      <c r="P4046" s="102">
        <v>1</v>
      </c>
    </row>
    <row r="4047" spans="2:16" x14ac:dyDescent="0.25">
      <c r="B4047" s="103"/>
      <c r="C4047" s="103"/>
      <c r="L4047" s="102" t="str">
        <f>[2]!Table1[[#This Row],[Orgn]]&amp;"-"&amp;[2]!Table1[[#This Row],[Dest]]</f>
        <v>NAP-SSH</v>
      </c>
      <c r="M4047" s="102" t="str">
        <f t="shared" si="63"/>
        <v>ADT</v>
      </c>
      <c r="N4047" s="102">
        <f>WEEKDAY([2]!Table1[[#This Row],[Travel Date]],2)</f>
        <v>1</v>
      </c>
      <c r="P4047" s="102">
        <v>1</v>
      </c>
    </row>
    <row r="4048" spans="2:16" x14ac:dyDescent="0.25">
      <c r="B4048" s="103"/>
      <c r="C4048" s="103"/>
      <c r="L4048" s="102" t="str">
        <f>[2]!Table1[[#This Row],[Orgn]]&amp;"-"&amp;[2]!Table1[[#This Row],[Dest]]</f>
        <v>NAP-SSH</v>
      </c>
      <c r="M4048" s="102" t="str">
        <f t="shared" si="63"/>
        <v>ADT</v>
      </c>
      <c r="N4048" s="102">
        <f>WEEKDAY([2]!Table1[[#This Row],[Travel Date]],2)</f>
        <v>1</v>
      </c>
      <c r="P4048" s="102">
        <v>1</v>
      </c>
    </row>
    <row r="4049" spans="2:16" x14ac:dyDescent="0.25">
      <c r="B4049" s="103"/>
      <c r="C4049" s="103"/>
      <c r="L4049" s="102" t="str">
        <f>[2]!Table1[[#This Row],[Orgn]]&amp;"-"&amp;[2]!Table1[[#This Row],[Dest]]</f>
        <v>NAP-SSH</v>
      </c>
      <c r="M4049" s="102" t="str">
        <f t="shared" si="63"/>
        <v>ADT</v>
      </c>
      <c r="N4049" s="102">
        <f>WEEKDAY([2]!Table1[[#This Row],[Travel Date]],2)</f>
        <v>1</v>
      </c>
      <c r="P4049" s="102">
        <v>1</v>
      </c>
    </row>
    <row r="4050" spans="2:16" x14ac:dyDescent="0.25">
      <c r="B4050" s="103"/>
      <c r="C4050" s="103"/>
      <c r="L4050" s="102" t="str">
        <f>[2]!Table1[[#This Row],[Orgn]]&amp;"-"&amp;[2]!Table1[[#This Row],[Dest]]</f>
        <v>NAP-SSH</v>
      </c>
      <c r="M4050" s="102" t="str">
        <f t="shared" si="63"/>
        <v>ADT</v>
      </c>
      <c r="N4050" s="102">
        <f>WEEKDAY([2]!Table1[[#This Row],[Travel Date]],2)</f>
        <v>1</v>
      </c>
      <c r="P4050" s="102">
        <v>1</v>
      </c>
    </row>
    <row r="4051" spans="2:16" x14ac:dyDescent="0.25">
      <c r="B4051" s="103"/>
      <c r="C4051" s="103"/>
      <c r="L4051" s="102" t="str">
        <f>[2]!Table1[[#This Row],[Orgn]]&amp;"-"&amp;[2]!Table1[[#This Row],[Dest]]</f>
        <v>RMF-MXP</v>
      </c>
      <c r="M4051" s="102" t="str">
        <f t="shared" si="63"/>
        <v>ADT</v>
      </c>
      <c r="N4051" s="102">
        <f>WEEKDAY([2]!Table1[[#This Row],[Travel Date]],2)</f>
        <v>2</v>
      </c>
      <c r="P4051" s="102">
        <v>1</v>
      </c>
    </row>
    <row r="4052" spans="2:16" x14ac:dyDescent="0.25">
      <c r="B4052" s="103"/>
      <c r="C4052" s="103"/>
      <c r="L4052" s="102" t="str">
        <f>[2]!Table1[[#This Row],[Orgn]]&amp;"-"&amp;[2]!Table1[[#This Row],[Dest]]</f>
        <v>RMF-MXP</v>
      </c>
      <c r="M4052" s="102" t="str">
        <f t="shared" si="63"/>
        <v>ADT</v>
      </c>
      <c r="N4052" s="102">
        <f>WEEKDAY([2]!Table1[[#This Row],[Travel Date]],2)</f>
        <v>2</v>
      </c>
      <c r="P4052" s="102">
        <v>1</v>
      </c>
    </row>
    <row r="4053" spans="2:16" x14ac:dyDescent="0.25">
      <c r="B4053" s="103"/>
      <c r="C4053" s="103"/>
      <c r="L4053" s="102" t="str">
        <f>[2]!Table1[[#This Row],[Orgn]]&amp;"-"&amp;[2]!Table1[[#This Row],[Dest]]</f>
        <v>RMF-MXP</v>
      </c>
      <c r="M4053" s="102" t="str">
        <f t="shared" si="63"/>
        <v>ADT</v>
      </c>
      <c r="N4053" s="102">
        <f>WEEKDAY([2]!Table1[[#This Row],[Travel Date]],2)</f>
        <v>2</v>
      </c>
      <c r="P4053" s="102">
        <v>1</v>
      </c>
    </row>
    <row r="4054" spans="2:16" x14ac:dyDescent="0.25">
      <c r="B4054" s="103"/>
      <c r="C4054" s="103"/>
      <c r="L4054" s="102" t="str">
        <f>[2]!Table1[[#This Row],[Orgn]]&amp;"-"&amp;[2]!Table1[[#This Row],[Dest]]</f>
        <v>RMF-MXP</v>
      </c>
      <c r="M4054" s="102" t="str">
        <f t="shared" si="63"/>
        <v>ADT</v>
      </c>
      <c r="N4054" s="102">
        <f>WEEKDAY([2]!Table1[[#This Row],[Travel Date]],2)</f>
        <v>2</v>
      </c>
      <c r="P4054" s="102">
        <v>1</v>
      </c>
    </row>
    <row r="4055" spans="2:16" x14ac:dyDescent="0.25">
      <c r="B4055" s="103"/>
      <c r="C4055" s="103"/>
      <c r="L4055" s="102" t="str">
        <f>[2]!Table1[[#This Row],[Orgn]]&amp;"-"&amp;[2]!Table1[[#This Row],[Dest]]</f>
        <v>RMF-MXP</v>
      </c>
      <c r="M4055" s="102" t="str">
        <f t="shared" si="63"/>
        <v>ADT</v>
      </c>
      <c r="N4055" s="102">
        <f>WEEKDAY([2]!Table1[[#This Row],[Travel Date]],2)</f>
        <v>2</v>
      </c>
      <c r="P4055" s="102">
        <v>1</v>
      </c>
    </row>
    <row r="4056" spans="2:16" x14ac:dyDescent="0.25">
      <c r="B4056" s="103"/>
      <c r="C4056" s="103"/>
      <c r="L4056" s="102" t="str">
        <f>[2]!Table1[[#This Row],[Orgn]]&amp;"-"&amp;[2]!Table1[[#This Row],[Dest]]</f>
        <v>RMF-MXP</v>
      </c>
      <c r="M4056" s="102" t="str">
        <f t="shared" si="63"/>
        <v>ADT</v>
      </c>
      <c r="N4056" s="102">
        <f>WEEKDAY([2]!Table1[[#This Row],[Travel Date]],2)</f>
        <v>2</v>
      </c>
      <c r="P4056" s="102">
        <v>1</v>
      </c>
    </row>
    <row r="4057" spans="2:16" x14ac:dyDescent="0.25">
      <c r="B4057" s="103"/>
      <c r="C4057" s="103"/>
      <c r="L4057" s="102" t="str">
        <f>[2]!Table1[[#This Row],[Orgn]]&amp;"-"&amp;[2]!Table1[[#This Row],[Dest]]</f>
        <v>RMF-MXP</v>
      </c>
      <c r="M4057" s="102" t="str">
        <f t="shared" si="63"/>
        <v>ADT</v>
      </c>
      <c r="N4057" s="102">
        <f>WEEKDAY([2]!Table1[[#This Row],[Travel Date]],2)</f>
        <v>2</v>
      </c>
      <c r="P4057" s="102">
        <v>1</v>
      </c>
    </row>
    <row r="4058" spans="2:16" x14ac:dyDescent="0.25">
      <c r="B4058" s="103"/>
      <c r="C4058" s="103"/>
      <c r="L4058" s="102" t="str">
        <f>[2]!Table1[[#This Row],[Orgn]]&amp;"-"&amp;[2]!Table1[[#This Row],[Dest]]</f>
        <v>RMF-MXP</v>
      </c>
      <c r="M4058" s="102" t="str">
        <f t="shared" si="63"/>
        <v>ADT</v>
      </c>
      <c r="N4058" s="102">
        <f>WEEKDAY([2]!Table1[[#This Row],[Travel Date]],2)</f>
        <v>2</v>
      </c>
      <c r="P4058" s="102">
        <v>1</v>
      </c>
    </row>
    <row r="4059" spans="2:16" x14ac:dyDescent="0.25">
      <c r="B4059" s="103"/>
      <c r="C4059" s="103"/>
      <c r="L4059" s="102" t="str">
        <f>[2]!Table1[[#This Row],[Orgn]]&amp;"-"&amp;[2]!Table1[[#This Row],[Dest]]</f>
        <v>RMF-MXP</v>
      </c>
      <c r="M4059" s="102" t="str">
        <f t="shared" si="63"/>
        <v>ADT</v>
      </c>
      <c r="N4059" s="102">
        <f>WEEKDAY([2]!Table1[[#This Row],[Travel Date]],2)</f>
        <v>2</v>
      </c>
      <c r="P4059" s="102">
        <v>1</v>
      </c>
    </row>
    <row r="4060" spans="2:16" x14ac:dyDescent="0.25">
      <c r="B4060" s="103"/>
      <c r="C4060" s="103"/>
      <c r="L4060" s="102" t="str">
        <f>[2]!Table1[[#This Row],[Orgn]]&amp;"-"&amp;[2]!Table1[[#This Row],[Dest]]</f>
        <v>RMF-MXP</v>
      </c>
      <c r="M4060" s="102" t="str">
        <f t="shared" si="63"/>
        <v>ADT</v>
      </c>
      <c r="N4060" s="102">
        <f>WEEKDAY([2]!Table1[[#This Row],[Travel Date]],2)</f>
        <v>2</v>
      </c>
      <c r="P4060" s="102">
        <v>1</v>
      </c>
    </row>
    <row r="4061" spans="2:16" x14ac:dyDescent="0.25">
      <c r="B4061" s="103"/>
      <c r="C4061" s="103"/>
      <c r="L4061" s="102" t="str">
        <f>[2]!Table1[[#This Row],[Orgn]]&amp;"-"&amp;[2]!Table1[[#This Row],[Dest]]</f>
        <v>RMF-MXP</v>
      </c>
      <c r="M4061" s="102" t="str">
        <f t="shared" si="63"/>
        <v>ADT</v>
      </c>
      <c r="N4061" s="102">
        <f>WEEKDAY([2]!Table1[[#This Row],[Travel Date]],2)</f>
        <v>2</v>
      </c>
      <c r="P4061" s="102">
        <v>1</v>
      </c>
    </row>
    <row r="4062" spans="2:16" x14ac:dyDescent="0.25">
      <c r="B4062" s="103"/>
      <c r="C4062" s="103"/>
      <c r="L4062" s="102" t="str">
        <f>[2]!Table1[[#This Row],[Orgn]]&amp;"-"&amp;[2]!Table1[[#This Row],[Dest]]</f>
        <v>RMF-MXP</v>
      </c>
      <c r="M4062" s="102" t="str">
        <f t="shared" si="63"/>
        <v>ADT</v>
      </c>
      <c r="N4062" s="102">
        <f>WEEKDAY([2]!Table1[[#This Row],[Travel Date]],2)</f>
        <v>2</v>
      </c>
      <c r="P4062" s="102">
        <v>1</v>
      </c>
    </row>
    <row r="4063" spans="2:16" x14ac:dyDescent="0.25">
      <c r="B4063" s="103"/>
      <c r="C4063" s="103"/>
      <c r="L4063" s="102" t="str">
        <f>[2]!Table1[[#This Row],[Orgn]]&amp;"-"&amp;[2]!Table1[[#This Row],[Dest]]</f>
        <v>RMF-MXP</v>
      </c>
      <c r="M4063" s="102" t="str">
        <f t="shared" si="63"/>
        <v>ADT</v>
      </c>
      <c r="N4063" s="102">
        <f>WEEKDAY([2]!Table1[[#This Row],[Travel Date]],2)</f>
        <v>2</v>
      </c>
      <c r="P4063" s="102">
        <v>1</v>
      </c>
    </row>
    <row r="4064" spans="2:16" x14ac:dyDescent="0.25">
      <c r="B4064" s="103"/>
      <c r="C4064" s="103"/>
      <c r="L4064" s="102" t="str">
        <f>[2]!Table1[[#This Row],[Orgn]]&amp;"-"&amp;[2]!Table1[[#This Row],[Dest]]</f>
        <v>RMF-MXP</v>
      </c>
      <c r="M4064" s="102" t="str">
        <f t="shared" si="63"/>
        <v>ADT</v>
      </c>
      <c r="N4064" s="102">
        <f>WEEKDAY([2]!Table1[[#This Row],[Travel Date]],2)</f>
        <v>2</v>
      </c>
      <c r="P4064" s="102">
        <v>1</v>
      </c>
    </row>
    <row r="4065" spans="2:16" x14ac:dyDescent="0.25">
      <c r="B4065" s="103"/>
      <c r="C4065" s="103"/>
      <c r="L4065" s="102" t="str">
        <f>[2]!Table1[[#This Row],[Orgn]]&amp;"-"&amp;[2]!Table1[[#This Row],[Dest]]</f>
        <v>RMF-MXP</v>
      </c>
      <c r="M4065" s="102" t="str">
        <f t="shared" si="63"/>
        <v>ADT</v>
      </c>
      <c r="N4065" s="102">
        <f>WEEKDAY([2]!Table1[[#This Row],[Travel Date]],2)</f>
        <v>2</v>
      </c>
      <c r="P4065" s="102">
        <v>1</v>
      </c>
    </row>
    <row r="4066" spans="2:16" x14ac:dyDescent="0.25">
      <c r="B4066" s="103"/>
      <c r="C4066" s="103"/>
      <c r="L4066" s="102" t="str">
        <f>[2]!Table1[[#This Row],[Orgn]]&amp;"-"&amp;[2]!Table1[[#This Row],[Dest]]</f>
        <v>RMF-MXP</v>
      </c>
      <c r="M4066" s="102" t="str">
        <f t="shared" si="63"/>
        <v>ADT</v>
      </c>
      <c r="N4066" s="102">
        <f>WEEKDAY([2]!Table1[[#This Row],[Travel Date]],2)</f>
        <v>2</v>
      </c>
      <c r="P4066" s="102">
        <v>1</v>
      </c>
    </row>
    <row r="4067" spans="2:16" x14ac:dyDescent="0.25">
      <c r="B4067" s="103"/>
      <c r="C4067" s="103"/>
      <c r="L4067" s="102" t="str">
        <f>[2]!Table1[[#This Row],[Orgn]]&amp;"-"&amp;[2]!Table1[[#This Row],[Dest]]</f>
        <v>RMF-MXP</v>
      </c>
      <c r="M4067" s="102" t="str">
        <f t="shared" si="63"/>
        <v>ADT</v>
      </c>
      <c r="N4067" s="102">
        <f>WEEKDAY([2]!Table1[[#This Row],[Travel Date]],2)</f>
        <v>2</v>
      </c>
      <c r="P4067" s="102">
        <v>1</v>
      </c>
    </row>
    <row r="4068" spans="2:16" x14ac:dyDescent="0.25">
      <c r="B4068" s="103"/>
      <c r="C4068" s="103"/>
      <c r="L4068" s="102" t="str">
        <f>[2]!Table1[[#This Row],[Orgn]]&amp;"-"&amp;[2]!Table1[[#This Row],[Dest]]</f>
        <v>RMF-MXP</v>
      </c>
      <c r="M4068" s="102" t="str">
        <f t="shared" si="63"/>
        <v>ADT</v>
      </c>
      <c r="N4068" s="102">
        <f>WEEKDAY([2]!Table1[[#This Row],[Travel Date]],2)</f>
        <v>2</v>
      </c>
      <c r="P4068" s="102">
        <v>1</v>
      </c>
    </row>
    <row r="4069" spans="2:16" x14ac:dyDescent="0.25">
      <c r="B4069" s="103"/>
      <c r="C4069" s="103"/>
      <c r="L4069" s="102" t="str">
        <f>[2]!Table1[[#This Row],[Orgn]]&amp;"-"&amp;[2]!Table1[[#This Row],[Dest]]</f>
        <v>RMF-MXP</v>
      </c>
      <c r="M4069" s="102" t="str">
        <f t="shared" si="63"/>
        <v>ADT</v>
      </c>
      <c r="N4069" s="102">
        <f>WEEKDAY([2]!Table1[[#This Row],[Travel Date]],2)</f>
        <v>2</v>
      </c>
      <c r="P4069" s="102">
        <v>1</v>
      </c>
    </row>
    <row r="4070" spans="2:16" x14ac:dyDescent="0.25">
      <c r="B4070" s="103"/>
      <c r="C4070" s="103"/>
      <c r="L4070" s="102" t="str">
        <f>[2]!Table1[[#This Row],[Orgn]]&amp;"-"&amp;[2]!Table1[[#This Row],[Dest]]</f>
        <v>RMF-MXP</v>
      </c>
      <c r="M4070" s="102" t="str">
        <f t="shared" si="63"/>
        <v>ADT</v>
      </c>
      <c r="N4070" s="102">
        <f>WEEKDAY([2]!Table1[[#This Row],[Travel Date]],2)</f>
        <v>2</v>
      </c>
      <c r="P4070" s="102">
        <v>1</v>
      </c>
    </row>
    <row r="4071" spans="2:16" x14ac:dyDescent="0.25">
      <c r="B4071" s="103"/>
      <c r="C4071" s="103"/>
      <c r="L4071" s="102" t="str">
        <f>[2]!Table1[[#This Row],[Orgn]]&amp;"-"&amp;[2]!Table1[[#This Row],[Dest]]</f>
        <v>RMF-MXP</v>
      </c>
      <c r="M4071" s="102" t="str">
        <f t="shared" si="63"/>
        <v>ADT</v>
      </c>
      <c r="N4071" s="102">
        <f>WEEKDAY([2]!Table1[[#This Row],[Travel Date]],2)</f>
        <v>2</v>
      </c>
      <c r="P4071" s="102">
        <v>1</v>
      </c>
    </row>
    <row r="4072" spans="2:16" x14ac:dyDescent="0.25">
      <c r="B4072" s="103"/>
      <c r="C4072" s="103"/>
      <c r="L4072" s="102" t="str">
        <f>[2]!Table1[[#This Row],[Orgn]]&amp;"-"&amp;[2]!Table1[[#This Row],[Dest]]</f>
        <v>RMF-MXP</v>
      </c>
      <c r="M4072" s="102" t="str">
        <f t="shared" si="63"/>
        <v>ADT</v>
      </c>
      <c r="N4072" s="102">
        <f>WEEKDAY([2]!Table1[[#This Row],[Travel Date]],2)</f>
        <v>2</v>
      </c>
      <c r="P4072" s="102">
        <v>1</v>
      </c>
    </row>
    <row r="4073" spans="2:16" x14ac:dyDescent="0.25">
      <c r="B4073" s="103"/>
      <c r="C4073" s="103"/>
      <c r="L4073" s="102" t="str">
        <f>[2]!Table1[[#This Row],[Orgn]]&amp;"-"&amp;[2]!Table1[[#This Row],[Dest]]</f>
        <v>RMF-MXP</v>
      </c>
      <c r="M4073" s="102" t="str">
        <f t="shared" si="63"/>
        <v>ADT</v>
      </c>
      <c r="N4073" s="102">
        <f>WEEKDAY([2]!Table1[[#This Row],[Travel Date]],2)</f>
        <v>2</v>
      </c>
      <c r="P4073" s="102">
        <v>1</v>
      </c>
    </row>
    <row r="4074" spans="2:16" x14ac:dyDescent="0.25">
      <c r="B4074" s="103"/>
      <c r="C4074" s="103"/>
      <c r="L4074" s="102" t="str">
        <f>[2]!Table1[[#This Row],[Orgn]]&amp;"-"&amp;[2]!Table1[[#This Row],[Dest]]</f>
        <v>RMF-MXP</v>
      </c>
      <c r="M4074" s="102" t="str">
        <f t="shared" si="63"/>
        <v>ADT</v>
      </c>
      <c r="N4074" s="102">
        <f>WEEKDAY([2]!Table1[[#This Row],[Travel Date]],2)</f>
        <v>2</v>
      </c>
      <c r="P4074" s="102">
        <v>1</v>
      </c>
    </row>
    <row r="4075" spans="2:16" x14ac:dyDescent="0.25">
      <c r="B4075" s="103"/>
      <c r="C4075" s="103"/>
      <c r="L4075" s="102" t="str">
        <f>[2]!Table1[[#This Row],[Orgn]]&amp;"-"&amp;[2]!Table1[[#This Row],[Dest]]</f>
        <v>RMF-MXP</v>
      </c>
      <c r="M4075" s="102" t="str">
        <f t="shared" si="63"/>
        <v>ADT</v>
      </c>
      <c r="N4075" s="102">
        <f>WEEKDAY([2]!Table1[[#This Row],[Travel Date]],2)</f>
        <v>2</v>
      </c>
      <c r="P4075" s="102">
        <v>1</v>
      </c>
    </row>
    <row r="4076" spans="2:16" x14ac:dyDescent="0.25">
      <c r="B4076" s="103"/>
      <c r="C4076" s="103"/>
      <c r="L4076" s="102" t="str">
        <f>[2]!Table1[[#This Row],[Orgn]]&amp;"-"&amp;[2]!Table1[[#This Row],[Dest]]</f>
        <v>RMF-MXP</v>
      </c>
      <c r="M4076" s="102" t="str">
        <f t="shared" si="63"/>
        <v>ADT</v>
      </c>
      <c r="N4076" s="102">
        <f>WEEKDAY([2]!Table1[[#This Row],[Travel Date]],2)</f>
        <v>2</v>
      </c>
      <c r="P4076" s="102">
        <v>1</v>
      </c>
    </row>
    <row r="4077" spans="2:16" x14ac:dyDescent="0.25">
      <c r="B4077" s="103"/>
      <c r="C4077" s="103"/>
      <c r="L4077" s="102" t="str">
        <f>[2]!Table1[[#This Row],[Orgn]]&amp;"-"&amp;[2]!Table1[[#This Row],[Dest]]</f>
        <v>RMF-MXP</v>
      </c>
      <c r="M4077" s="102" t="str">
        <f t="shared" si="63"/>
        <v>ADT</v>
      </c>
      <c r="N4077" s="102">
        <f>WEEKDAY([2]!Table1[[#This Row],[Travel Date]],2)</f>
        <v>2</v>
      </c>
      <c r="P4077" s="102">
        <v>1</v>
      </c>
    </row>
    <row r="4078" spans="2:16" x14ac:dyDescent="0.25">
      <c r="B4078" s="103"/>
      <c r="C4078" s="103"/>
      <c r="L4078" s="102" t="str">
        <f>[2]!Table1[[#This Row],[Orgn]]&amp;"-"&amp;[2]!Table1[[#This Row],[Dest]]</f>
        <v>RMF-MXP</v>
      </c>
      <c r="M4078" s="102" t="str">
        <f t="shared" si="63"/>
        <v>ADT</v>
      </c>
      <c r="N4078" s="102">
        <f>WEEKDAY([2]!Table1[[#This Row],[Travel Date]],2)</f>
        <v>2</v>
      </c>
      <c r="P4078" s="102">
        <v>1</v>
      </c>
    </row>
    <row r="4079" spans="2:16" x14ac:dyDescent="0.25">
      <c r="B4079" s="103"/>
      <c r="C4079" s="103"/>
      <c r="L4079" s="102" t="str">
        <f>[2]!Table1[[#This Row],[Orgn]]&amp;"-"&amp;[2]!Table1[[#This Row],[Dest]]</f>
        <v>RMF-MXP</v>
      </c>
      <c r="M4079" s="102" t="str">
        <f t="shared" si="63"/>
        <v>ADT</v>
      </c>
      <c r="N4079" s="102">
        <f>WEEKDAY([2]!Table1[[#This Row],[Travel Date]],2)</f>
        <v>2</v>
      </c>
      <c r="P4079" s="102">
        <v>1</v>
      </c>
    </row>
    <row r="4080" spans="2:16" x14ac:dyDescent="0.25">
      <c r="B4080" s="103"/>
      <c r="C4080" s="103"/>
      <c r="L4080" s="102" t="str">
        <f>[2]!Table1[[#This Row],[Orgn]]&amp;"-"&amp;[2]!Table1[[#This Row],[Dest]]</f>
        <v>RMF-MXP</v>
      </c>
      <c r="M4080" s="102" t="str">
        <f t="shared" si="63"/>
        <v>ADT</v>
      </c>
      <c r="N4080" s="102">
        <f>WEEKDAY([2]!Table1[[#This Row],[Travel Date]],2)</f>
        <v>2</v>
      </c>
      <c r="P4080" s="102">
        <v>1</v>
      </c>
    </row>
    <row r="4081" spans="2:16" x14ac:dyDescent="0.25">
      <c r="B4081" s="103"/>
      <c r="C4081" s="103"/>
      <c r="L4081" s="102" t="str">
        <f>[2]!Table1[[#This Row],[Orgn]]&amp;"-"&amp;[2]!Table1[[#This Row],[Dest]]</f>
        <v>RMF-MXP</v>
      </c>
      <c r="M4081" s="102" t="str">
        <f t="shared" si="63"/>
        <v>ADT</v>
      </c>
      <c r="N4081" s="102">
        <f>WEEKDAY([2]!Table1[[#This Row],[Travel Date]],2)</f>
        <v>2</v>
      </c>
      <c r="P4081" s="102">
        <v>1</v>
      </c>
    </row>
    <row r="4082" spans="2:16" x14ac:dyDescent="0.25">
      <c r="B4082" s="103"/>
      <c r="C4082" s="103"/>
      <c r="L4082" s="102" t="str">
        <f>[2]!Table1[[#This Row],[Orgn]]&amp;"-"&amp;[2]!Table1[[#This Row],[Dest]]</f>
        <v>RMF-MXP</v>
      </c>
      <c r="M4082" s="102" t="str">
        <f t="shared" si="63"/>
        <v>ADT</v>
      </c>
      <c r="N4082" s="102">
        <f>WEEKDAY([2]!Table1[[#This Row],[Travel Date]],2)</f>
        <v>2</v>
      </c>
      <c r="P4082" s="102">
        <v>1</v>
      </c>
    </row>
    <row r="4083" spans="2:16" x14ac:dyDescent="0.25">
      <c r="B4083" s="103"/>
      <c r="C4083" s="103"/>
      <c r="L4083" s="102" t="str">
        <f>[2]!Table1[[#This Row],[Orgn]]&amp;"-"&amp;[2]!Table1[[#This Row],[Dest]]</f>
        <v>RMF-MXP</v>
      </c>
      <c r="M4083" s="102" t="str">
        <f t="shared" si="63"/>
        <v>ADT</v>
      </c>
      <c r="N4083" s="102">
        <f>WEEKDAY([2]!Table1[[#This Row],[Travel Date]],2)</f>
        <v>2</v>
      </c>
      <c r="P4083" s="102">
        <v>1</v>
      </c>
    </row>
    <row r="4084" spans="2:16" x14ac:dyDescent="0.25">
      <c r="B4084" s="103"/>
      <c r="C4084" s="103"/>
      <c r="L4084" s="102" t="str">
        <f>[2]!Table1[[#This Row],[Orgn]]&amp;"-"&amp;[2]!Table1[[#This Row],[Dest]]</f>
        <v>RMF-MXP</v>
      </c>
      <c r="M4084" s="102" t="str">
        <f t="shared" si="63"/>
        <v>ADT</v>
      </c>
      <c r="N4084" s="102">
        <f>WEEKDAY([2]!Table1[[#This Row],[Travel Date]],2)</f>
        <v>2</v>
      </c>
      <c r="P4084" s="102">
        <v>1</v>
      </c>
    </row>
    <row r="4085" spans="2:16" x14ac:dyDescent="0.25">
      <c r="B4085" s="103"/>
      <c r="C4085" s="103"/>
      <c r="L4085" s="102" t="str">
        <f>[2]!Table1[[#This Row],[Orgn]]&amp;"-"&amp;[2]!Table1[[#This Row],[Dest]]</f>
        <v>RMF-MXP</v>
      </c>
      <c r="M4085" s="102" t="str">
        <f t="shared" si="63"/>
        <v>ADT</v>
      </c>
      <c r="N4085" s="102">
        <f>WEEKDAY([2]!Table1[[#This Row],[Travel Date]],2)</f>
        <v>2</v>
      </c>
      <c r="P4085" s="102">
        <v>1</v>
      </c>
    </row>
    <row r="4086" spans="2:16" x14ac:dyDescent="0.25">
      <c r="B4086" s="103"/>
      <c r="C4086" s="103"/>
      <c r="L4086" s="102" t="str">
        <f>[2]!Table1[[#This Row],[Orgn]]&amp;"-"&amp;[2]!Table1[[#This Row],[Dest]]</f>
        <v>RMF-MXP</v>
      </c>
      <c r="M4086" s="102" t="str">
        <f t="shared" si="63"/>
        <v>ADT</v>
      </c>
      <c r="N4086" s="102">
        <f>WEEKDAY([2]!Table1[[#This Row],[Travel Date]],2)</f>
        <v>2</v>
      </c>
      <c r="P4086" s="102">
        <v>1</v>
      </c>
    </row>
    <row r="4087" spans="2:16" x14ac:dyDescent="0.25">
      <c r="B4087" s="103"/>
      <c r="C4087" s="103"/>
      <c r="L4087" s="102" t="str">
        <f>[2]!Table1[[#This Row],[Orgn]]&amp;"-"&amp;[2]!Table1[[#This Row],[Dest]]</f>
        <v>RMF-MXP</v>
      </c>
      <c r="M4087" s="102" t="str">
        <f t="shared" si="63"/>
        <v>ADT</v>
      </c>
      <c r="N4087" s="102">
        <f>WEEKDAY([2]!Table1[[#This Row],[Travel Date]],2)</f>
        <v>2</v>
      </c>
      <c r="P4087" s="102">
        <v>1</v>
      </c>
    </row>
    <row r="4088" spans="2:16" x14ac:dyDescent="0.25">
      <c r="B4088" s="103"/>
      <c r="C4088" s="103"/>
      <c r="L4088" s="102" t="str">
        <f>[2]!Table1[[#This Row],[Orgn]]&amp;"-"&amp;[2]!Table1[[#This Row],[Dest]]</f>
        <v>RMF-MXP</v>
      </c>
      <c r="M4088" s="102" t="str">
        <f t="shared" si="63"/>
        <v>ADT</v>
      </c>
      <c r="N4088" s="102">
        <f>WEEKDAY([2]!Table1[[#This Row],[Travel Date]],2)</f>
        <v>2</v>
      </c>
      <c r="P4088" s="102">
        <v>1</v>
      </c>
    </row>
    <row r="4089" spans="2:16" x14ac:dyDescent="0.25">
      <c r="B4089" s="103"/>
      <c r="C4089" s="103"/>
      <c r="L4089" s="102" t="str">
        <f>[2]!Table1[[#This Row],[Orgn]]&amp;"-"&amp;[2]!Table1[[#This Row],[Dest]]</f>
        <v>RMF-MXP</v>
      </c>
      <c r="M4089" s="102" t="str">
        <f t="shared" si="63"/>
        <v>ADT</v>
      </c>
      <c r="N4089" s="102">
        <f>WEEKDAY([2]!Table1[[#This Row],[Travel Date]],2)</f>
        <v>2</v>
      </c>
      <c r="P4089" s="102">
        <v>1</v>
      </c>
    </row>
    <row r="4090" spans="2:16" x14ac:dyDescent="0.25">
      <c r="B4090" s="103"/>
      <c r="C4090" s="103"/>
      <c r="L4090" s="102" t="str">
        <f>[2]!Table1[[#This Row],[Orgn]]&amp;"-"&amp;[2]!Table1[[#This Row],[Dest]]</f>
        <v>RMF-MXP</v>
      </c>
      <c r="M4090" s="102" t="str">
        <f t="shared" si="63"/>
        <v>ADT</v>
      </c>
      <c r="N4090" s="102">
        <f>WEEKDAY([2]!Table1[[#This Row],[Travel Date]],2)</f>
        <v>2</v>
      </c>
      <c r="P4090" s="102">
        <v>1</v>
      </c>
    </row>
    <row r="4091" spans="2:16" x14ac:dyDescent="0.25">
      <c r="B4091" s="103"/>
      <c r="C4091" s="103"/>
      <c r="L4091" s="102" t="str">
        <f>[2]!Table1[[#This Row],[Orgn]]&amp;"-"&amp;[2]!Table1[[#This Row],[Dest]]</f>
        <v>RMF-MXP</v>
      </c>
      <c r="M4091" s="102" t="str">
        <f t="shared" si="63"/>
        <v>ADT</v>
      </c>
      <c r="N4091" s="102">
        <f>WEEKDAY([2]!Table1[[#This Row],[Travel Date]],2)</f>
        <v>2</v>
      </c>
      <c r="P4091" s="102">
        <v>1</v>
      </c>
    </row>
    <row r="4092" spans="2:16" x14ac:dyDescent="0.25">
      <c r="B4092" s="103"/>
      <c r="C4092" s="103"/>
      <c r="L4092" s="102" t="str">
        <f>[2]!Table1[[#This Row],[Orgn]]&amp;"-"&amp;[2]!Table1[[#This Row],[Dest]]</f>
        <v>RMF-MXP</v>
      </c>
      <c r="M4092" s="102" t="str">
        <f t="shared" si="63"/>
        <v>ADT</v>
      </c>
      <c r="N4092" s="102">
        <f>WEEKDAY([2]!Table1[[#This Row],[Travel Date]],2)</f>
        <v>2</v>
      </c>
      <c r="P4092" s="102">
        <v>1</v>
      </c>
    </row>
    <row r="4093" spans="2:16" x14ac:dyDescent="0.25">
      <c r="B4093" s="103"/>
      <c r="C4093" s="103"/>
      <c r="L4093" s="102" t="str">
        <f>[2]!Table1[[#This Row],[Orgn]]&amp;"-"&amp;[2]!Table1[[#This Row],[Dest]]</f>
        <v>RMF-MXP</v>
      </c>
      <c r="M4093" s="102" t="str">
        <f t="shared" si="63"/>
        <v>ADT</v>
      </c>
      <c r="N4093" s="102">
        <f>WEEKDAY([2]!Table1[[#This Row],[Travel Date]],2)</f>
        <v>2</v>
      </c>
      <c r="P4093" s="102">
        <v>1</v>
      </c>
    </row>
    <row r="4094" spans="2:16" x14ac:dyDescent="0.25">
      <c r="B4094" s="103"/>
      <c r="C4094" s="103"/>
      <c r="L4094" s="102" t="str">
        <f>[2]!Table1[[#This Row],[Orgn]]&amp;"-"&amp;[2]!Table1[[#This Row],[Dest]]</f>
        <v>RMF-MXP</v>
      </c>
      <c r="M4094" s="102" t="str">
        <f t="shared" si="63"/>
        <v>ADT</v>
      </c>
      <c r="N4094" s="102">
        <f>WEEKDAY([2]!Table1[[#This Row],[Travel Date]],2)</f>
        <v>2</v>
      </c>
      <c r="P4094" s="102">
        <v>1</v>
      </c>
    </row>
    <row r="4095" spans="2:16" x14ac:dyDescent="0.25">
      <c r="B4095" s="103"/>
      <c r="C4095" s="103"/>
      <c r="L4095" s="102" t="str">
        <f>[2]!Table1[[#This Row],[Orgn]]&amp;"-"&amp;[2]!Table1[[#This Row],[Dest]]</f>
        <v>RMF-MXP</v>
      </c>
      <c r="M4095" s="102" t="str">
        <f t="shared" si="63"/>
        <v>ADT</v>
      </c>
      <c r="N4095" s="102">
        <f>WEEKDAY([2]!Table1[[#This Row],[Travel Date]],2)</f>
        <v>2</v>
      </c>
      <c r="P4095" s="102">
        <v>1</v>
      </c>
    </row>
    <row r="4096" spans="2:16" x14ac:dyDescent="0.25">
      <c r="B4096" s="103"/>
      <c r="C4096" s="103"/>
      <c r="L4096" s="102" t="str">
        <f>[2]!Table1[[#This Row],[Orgn]]&amp;"-"&amp;[2]!Table1[[#This Row],[Dest]]</f>
        <v>RMF-MXP</v>
      </c>
      <c r="M4096" s="102" t="str">
        <f t="shared" si="63"/>
        <v>ADT</v>
      </c>
      <c r="N4096" s="102">
        <f>WEEKDAY([2]!Table1[[#This Row],[Travel Date]],2)</f>
        <v>2</v>
      </c>
      <c r="P4096" s="102">
        <v>1</v>
      </c>
    </row>
    <row r="4097" spans="2:16" x14ac:dyDescent="0.25">
      <c r="B4097" s="103"/>
      <c r="C4097" s="103"/>
      <c r="L4097" s="102" t="str">
        <f>[2]!Table1[[#This Row],[Orgn]]&amp;"-"&amp;[2]!Table1[[#This Row],[Dest]]</f>
        <v>RMF-MXP</v>
      </c>
      <c r="M4097" s="102" t="str">
        <f t="shared" si="63"/>
        <v>ADT</v>
      </c>
      <c r="N4097" s="102">
        <f>WEEKDAY([2]!Table1[[#This Row],[Travel Date]],2)</f>
        <v>2</v>
      </c>
      <c r="P4097" s="102">
        <v>1</v>
      </c>
    </row>
    <row r="4098" spans="2:16" x14ac:dyDescent="0.25">
      <c r="B4098" s="103"/>
      <c r="C4098" s="103"/>
      <c r="L4098" s="102" t="str">
        <f>[2]!Table1[[#This Row],[Orgn]]&amp;"-"&amp;[2]!Table1[[#This Row],[Dest]]</f>
        <v>RMF-MXP</v>
      </c>
      <c r="M4098" s="102" t="str">
        <f t="shared" ref="M4098:M4161" si="64">IF(TRIM(C4098)="INF", "INF", IF(TRIM(C4098)="CHD", "CHD", "ADT"))</f>
        <v>ADT</v>
      </c>
      <c r="N4098" s="102">
        <f>WEEKDAY([2]!Table1[[#This Row],[Travel Date]],2)</f>
        <v>2</v>
      </c>
      <c r="P4098" s="102">
        <v>1</v>
      </c>
    </row>
    <row r="4099" spans="2:16" x14ac:dyDescent="0.25">
      <c r="B4099" s="103"/>
      <c r="C4099" s="103"/>
      <c r="L4099" s="102" t="str">
        <f>[2]!Table1[[#This Row],[Orgn]]&amp;"-"&amp;[2]!Table1[[#This Row],[Dest]]</f>
        <v>RMF-MXP</v>
      </c>
      <c r="M4099" s="102" t="str">
        <f t="shared" si="64"/>
        <v>ADT</v>
      </c>
      <c r="N4099" s="102">
        <f>WEEKDAY([2]!Table1[[#This Row],[Travel Date]],2)</f>
        <v>2</v>
      </c>
      <c r="P4099" s="102">
        <v>1</v>
      </c>
    </row>
    <row r="4100" spans="2:16" x14ac:dyDescent="0.25">
      <c r="B4100" s="103"/>
      <c r="C4100" s="103"/>
      <c r="L4100" s="102" t="str">
        <f>[2]!Table1[[#This Row],[Orgn]]&amp;"-"&amp;[2]!Table1[[#This Row],[Dest]]</f>
        <v>RMF-MXP</v>
      </c>
      <c r="M4100" s="102" t="str">
        <f t="shared" si="64"/>
        <v>ADT</v>
      </c>
      <c r="N4100" s="102">
        <f>WEEKDAY([2]!Table1[[#This Row],[Travel Date]],2)</f>
        <v>2</v>
      </c>
      <c r="P4100" s="102">
        <v>1</v>
      </c>
    </row>
    <row r="4101" spans="2:16" x14ac:dyDescent="0.25">
      <c r="B4101" s="103"/>
      <c r="C4101" s="103"/>
      <c r="L4101" s="102" t="str">
        <f>[2]!Table1[[#This Row],[Orgn]]&amp;"-"&amp;[2]!Table1[[#This Row],[Dest]]</f>
        <v>RMF-MXP</v>
      </c>
      <c r="M4101" s="102" t="str">
        <f t="shared" si="64"/>
        <v>ADT</v>
      </c>
      <c r="N4101" s="102">
        <f>WEEKDAY([2]!Table1[[#This Row],[Travel Date]],2)</f>
        <v>2</v>
      </c>
      <c r="P4101" s="102">
        <v>1</v>
      </c>
    </row>
    <row r="4102" spans="2:16" x14ac:dyDescent="0.25">
      <c r="B4102" s="103"/>
      <c r="C4102" s="103"/>
      <c r="L4102" s="102" t="str">
        <f>[2]!Table1[[#This Row],[Orgn]]&amp;"-"&amp;[2]!Table1[[#This Row],[Dest]]</f>
        <v>RMF-MXP</v>
      </c>
      <c r="M4102" s="102" t="str">
        <f t="shared" si="64"/>
        <v>ADT</v>
      </c>
      <c r="N4102" s="102">
        <f>WEEKDAY([2]!Table1[[#This Row],[Travel Date]],2)</f>
        <v>2</v>
      </c>
      <c r="P4102" s="102">
        <v>1</v>
      </c>
    </row>
    <row r="4103" spans="2:16" x14ac:dyDescent="0.25">
      <c r="B4103" s="103"/>
      <c r="C4103" s="103"/>
      <c r="L4103" s="102" t="str">
        <f>[2]!Table1[[#This Row],[Orgn]]&amp;"-"&amp;[2]!Table1[[#This Row],[Dest]]</f>
        <v>RMF-MXP</v>
      </c>
      <c r="M4103" s="102" t="str">
        <f t="shared" si="64"/>
        <v>ADT</v>
      </c>
      <c r="N4103" s="102">
        <f>WEEKDAY([2]!Table1[[#This Row],[Travel Date]],2)</f>
        <v>2</v>
      </c>
      <c r="P4103" s="102">
        <v>1</v>
      </c>
    </row>
    <row r="4104" spans="2:16" x14ac:dyDescent="0.25">
      <c r="B4104" s="103"/>
      <c r="C4104" s="103"/>
      <c r="L4104" s="102" t="str">
        <f>[2]!Table1[[#This Row],[Orgn]]&amp;"-"&amp;[2]!Table1[[#This Row],[Dest]]</f>
        <v>RMF-MXP</v>
      </c>
      <c r="M4104" s="102" t="str">
        <f t="shared" si="64"/>
        <v>ADT</v>
      </c>
      <c r="N4104" s="102">
        <f>WEEKDAY([2]!Table1[[#This Row],[Travel Date]],2)</f>
        <v>2</v>
      </c>
      <c r="P4104" s="102">
        <v>1</v>
      </c>
    </row>
    <row r="4105" spans="2:16" x14ac:dyDescent="0.25">
      <c r="B4105" s="103"/>
      <c r="C4105" s="103"/>
      <c r="L4105" s="102" t="str">
        <f>[2]!Table1[[#This Row],[Orgn]]&amp;"-"&amp;[2]!Table1[[#This Row],[Dest]]</f>
        <v>RMF-MXP</v>
      </c>
      <c r="M4105" s="102" t="str">
        <f t="shared" si="64"/>
        <v>ADT</v>
      </c>
      <c r="N4105" s="102">
        <f>WEEKDAY([2]!Table1[[#This Row],[Travel Date]],2)</f>
        <v>2</v>
      </c>
      <c r="P4105" s="102">
        <v>1</v>
      </c>
    </row>
    <row r="4106" spans="2:16" x14ac:dyDescent="0.25">
      <c r="B4106" s="103"/>
      <c r="C4106" s="103"/>
      <c r="L4106" s="102" t="str">
        <f>[2]!Table1[[#This Row],[Orgn]]&amp;"-"&amp;[2]!Table1[[#This Row],[Dest]]</f>
        <v>RMF-MXP</v>
      </c>
      <c r="M4106" s="102" t="str">
        <f t="shared" si="64"/>
        <v>ADT</v>
      </c>
      <c r="N4106" s="102">
        <f>WEEKDAY([2]!Table1[[#This Row],[Travel Date]],2)</f>
        <v>2</v>
      </c>
      <c r="P4106" s="102">
        <v>1</v>
      </c>
    </row>
    <row r="4107" spans="2:16" x14ac:dyDescent="0.25">
      <c r="B4107" s="103"/>
      <c r="C4107" s="103"/>
      <c r="L4107" s="102" t="str">
        <f>[2]!Table1[[#This Row],[Orgn]]&amp;"-"&amp;[2]!Table1[[#This Row],[Dest]]</f>
        <v>RMF-MXP</v>
      </c>
      <c r="M4107" s="102" t="str">
        <f t="shared" si="64"/>
        <v>ADT</v>
      </c>
      <c r="N4107" s="102">
        <f>WEEKDAY([2]!Table1[[#This Row],[Travel Date]],2)</f>
        <v>2</v>
      </c>
      <c r="P4107" s="102">
        <v>1</v>
      </c>
    </row>
    <row r="4108" spans="2:16" x14ac:dyDescent="0.25">
      <c r="B4108" s="103"/>
      <c r="C4108" s="103"/>
      <c r="L4108" s="102" t="str">
        <f>[2]!Table1[[#This Row],[Orgn]]&amp;"-"&amp;[2]!Table1[[#This Row],[Dest]]</f>
        <v>RMF-MXP</v>
      </c>
      <c r="M4108" s="102" t="str">
        <f t="shared" si="64"/>
        <v>ADT</v>
      </c>
      <c r="N4108" s="102">
        <f>WEEKDAY([2]!Table1[[#This Row],[Travel Date]],2)</f>
        <v>2</v>
      </c>
      <c r="P4108" s="102">
        <v>1</v>
      </c>
    </row>
    <row r="4109" spans="2:16" x14ac:dyDescent="0.25">
      <c r="B4109" s="103"/>
      <c r="C4109" s="103"/>
      <c r="L4109" s="102" t="str">
        <f>[2]!Table1[[#This Row],[Orgn]]&amp;"-"&amp;[2]!Table1[[#This Row],[Dest]]</f>
        <v>RMF-MXP</v>
      </c>
      <c r="M4109" s="102" t="str">
        <f t="shared" si="64"/>
        <v>ADT</v>
      </c>
      <c r="N4109" s="102">
        <f>WEEKDAY([2]!Table1[[#This Row],[Travel Date]],2)</f>
        <v>2</v>
      </c>
      <c r="P4109" s="102">
        <v>1</v>
      </c>
    </row>
    <row r="4110" spans="2:16" x14ac:dyDescent="0.25">
      <c r="B4110" s="103"/>
      <c r="C4110" s="103"/>
      <c r="L4110" s="102" t="str">
        <f>[2]!Table1[[#This Row],[Orgn]]&amp;"-"&amp;[2]!Table1[[#This Row],[Dest]]</f>
        <v>RMF-MXP</v>
      </c>
      <c r="M4110" s="102" t="str">
        <f t="shared" si="64"/>
        <v>ADT</v>
      </c>
      <c r="N4110" s="102">
        <f>WEEKDAY([2]!Table1[[#This Row],[Travel Date]],2)</f>
        <v>2</v>
      </c>
      <c r="P4110" s="102">
        <v>1</v>
      </c>
    </row>
    <row r="4111" spans="2:16" x14ac:dyDescent="0.25">
      <c r="B4111" s="103"/>
      <c r="C4111" s="103"/>
      <c r="L4111" s="102" t="str">
        <f>[2]!Table1[[#This Row],[Orgn]]&amp;"-"&amp;[2]!Table1[[#This Row],[Dest]]</f>
        <v>RMF-MXP</v>
      </c>
      <c r="M4111" s="102" t="str">
        <f t="shared" si="64"/>
        <v>ADT</v>
      </c>
      <c r="N4111" s="102">
        <f>WEEKDAY([2]!Table1[[#This Row],[Travel Date]],2)</f>
        <v>2</v>
      </c>
      <c r="P4111" s="102">
        <v>1</v>
      </c>
    </row>
    <row r="4112" spans="2:16" x14ac:dyDescent="0.25">
      <c r="B4112" s="103"/>
      <c r="C4112" s="103"/>
      <c r="L4112" s="102" t="str">
        <f>[2]!Table1[[#This Row],[Orgn]]&amp;"-"&amp;[2]!Table1[[#This Row],[Dest]]</f>
        <v>RMF-MXP</v>
      </c>
      <c r="M4112" s="102" t="str">
        <f t="shared" si="64"/>
        <v>ADT</v>
      </c>
      <c r="N4112" s="102">
        <f>WEEKDAY([2]!Table1[[#This Row],[Travel Date]],2)</f>
        <v>2</v>
      </c>
      <c r="P4112" s="102">
        <v>1</v>
      </c>
    </row>
    <row r="4113" spans="2:16" x14ac:dyDescent="0.25">
      <c r="B4113" s="103"/>
      <c r="C4113" s="103"/>
      <c r="L4113" s="102" t="str">
        <f>[2]!Table1[[#This Row],[Orgn]]&amp;"-"&amp;[2]!Table1[[#This Row],[Dest]]</f>
        <v>RMF-MXP</v>
      </c>
      <c r="M4113" s="102" t="str">
        <f t="shared" si="64"/>
        <v>ADT</v>
      </c>
      <c r="N4113" s="102">
        <f>WEEKDAY([2]!Table1[[#This Row],[Travel Date]],2)</f>
        <v>2</v>
      </c>
      <c r="P4113" s="102">
        <v>1</v>
      </c>
    </row>
    <row r="4114" spans="2:16" x14ac:dyDescent="0.25">
      <c r="B4114" s="103"/>
      <c r="C4114" s="103"/>
      <c r="L4114" s="102" t="str">
        <f>[2]!Table1[[#This Row],[Orgn]]&amp;"-"&amp;[2]!Table1[[#This Row],[Dest]]</f>
        <v>RMF-MXP</v>
      </c>
      <c r="M4114" s="102" t="str">
        <f t="shared" si="64"/>
        <v>ADT</v>
      </c>
      <c r="N4114" s="102">
        <f>WEEKDAY([2]!Table1[[#This Row],[Travel Date]],2)</f>
        <v>2</v>
      </c>
      <c r="P4114" s="102">
        <v>1</v>
      </c>
    </row>
    <row r="4115" spans="2:16" x14ac:dyDescent="0.25">
      <c r="B4115" s="103"/>
      <c r="C4115" s="103"/>
      <c r="L4115" s="102" t="str">
        <f>[2]!Table1[[#This Row],[Orgn]]&amp;"-"&amp;[2]!Table1[[#This Row],[Dest]]</f>
        <v>RMF-MXP</v>
      </c>
      <c r="M4115" s="102" t="str">
        <f t="shared" si="64"/>
        <v>ADT</v>
      </c>
      <c r="N4115" s="102">
        <f>WEEKDAY([2]!Table1[[#This Row],[Travel Date]],2)</f>
        <v>2</v>
      </c>
      <c r="P4115" s="102">
        <v>1</v>
      </c>
    </row>
    <row r="4116" spans="2:16" x14ac:dyDescent="0.25">
      <c r="B4116" s="103"/>
      <c r="C4116" s="103"/>
      <c r="L4116" s="102" t="str">
        <f>[2]!Table1[[#This Row],[Orgn]]&amp;"-"&amp;[2]!Table1[[#This Row],[Dest]]</f>
        <v>RMF-MXP</v>
      </c>
      <c r="M4116" s="102" t="str">
        <f t="shared" si="64"/>
        <v>ADT</v>
      </c>
      <c r="N4116" s="102">
        <f>WEEKDAY([2]!Table1[[#This Row],[Travel Date]],2)</f>
        <v>2</v>
      </c>
      <c r="P4116" s="102">
        <v>1</v>
      </c>
    </row>
    <row r="4117" spans="2:16" x14ac:dyDescent="0.25">
      <c r="B4117" s="103"/>
      <c r="C4117" s="103"/>
      <c r="L4117" s="102" t="str">
        <f>[2]!Table1[[#This Row],[Orgn]]&amp;"-"&amp;[2]!Table1[[#This Row],[Dest]]</f>
        <v>RMF-MXP</v>
      </c>
      <c r="M4117" s="102" t="str">
        <f t="shared" si="64"/>
        <v>ADT</v>
      </c>
      <c r="N4117" s="102">
        <f>WEEKDAY([2]!Table1[[#This Row],[Travel Date]],2)</f>
        <v>2</v>
      </c>
      <c r="P4117" s="102">
        <v>1</v>
      </c>
    </row>
    <row r="4118" spans="2:16" x14ac:dyDescent="0.25">
      <c r="B4118" s="103"/>
      <c r="C4118" s="103"/>
      <c r="L4118" s="102" t="str">
        <f>[2]!Table1[[#This Row],[Orgn]]&amp;"-"&amp;[2]!Table1[[#This Row],[Dest]]</f>
        <v>RMF-MXP</v>
      </c>
      <c r="M4118" s="102" t="str">
        <f t="shared" si="64"/>
        <v>ADT</v>
      </c>
      <c r="N4118" s="102">
        <f>WEEKDAY([2]!Table1[[#This Row],[Travel Date]],2)</f>
        <v>2</v>
      </c>
      <c r="P4118" s="102">
        <v>1</v>
      </c>
    </row>
    <row r="4119" spans="2:16" x14ac:dyDescent="0.25">
      <c r="B4119" s="103"/>
      <c r="C4119" s="103"/>
      <c r="L4119" s="102" t="str">
        <f>[2]!Table1[[#This Row],[Orgn]]&amp;"-"&amp;[2]!Table1[[#This Row],[Dest]]</f>
        <v>RMF-MXP</v>
      </c>
      <c r="M4119" s="102" t="str">
        <f t="shared" si="64"/>
        <v>ADT</v>
      </c>
      <c r="N4119" s="102">
        <f>WEEKDAY([2]!Table1[[#This Row],[Travel Date]],2)</f>
        <v>2</v>
      </c>
      <c r="P4119" s="102">
        <v>1</v>
      </c>
    </row>
    <row r="4120" spans="2:16" x14ac:dyDescent="0.25">
      <c r="B4120" s="103"/>
      <c r="C4120" s="103"/>
      <c r="L4120" s="102" t="str">
        <f>[2]!Table1[[#This Row],[Orgn]]&amp;"-"&amp;[2]!Table1[[#This Row],[Dest]]</f>
        <v>RMF-MXP</v>
      </c>
      <c r="M4120" s="102" t="str">
        <f t="shared" si="64"/>
        <v>ADT</v>
      </c>
      <c r="N4120" s="102">
        <f>WEEKDAY([2]!Table1[[#This Row],[Travel Date]],2)</f>
        <v>2</v>
      </c>
      <c r="P4120" s="102">
        <v>1</v>
      </c>
    </row>
    <row r="4121" spans="2:16" x14ac:dyDescent="0.25">
      <c r="B4121" s="103"/>
      <c r="C4121" s="103"/>
      <c r="L4121" s="102" t="str">
        <f>[2]!Table1[[#This Row],[Orgn]]&amp;"-"&amp;[2]!Table1[[#This Row],[Dest]]</f>
        <v>RMF-MXP</v>
      </c>
      <c r="M4121" s="102" t="str">
        <f t="shared" si="64"/>
        <v>ADT</v>
      </c>
      <c r="N4121" s="102">
        <f>WEEKDAY([2]!Table1[[#This Row],[Travel Date]],2)</f>
        <v>2</v>
      </c>
      <c r="P4121" s="102">
        <v>1</v>
      </c>
    </row>
    <row r="4122" spans="2:16" x14ac:dyDescent="0.25">
      <c r="B4122" s="103"/>
      <c r="C4122" s="103"/>
      <c r="L4122" s="102" t="str">
        <f>[2]!Table1[[#This Row],[Orgn]]&amp;"-"&amp;[2]!Table1[[#This Row],[Dest]]</f>
        <v>RMF-MXP</v>
      </c>
      <c r="M4122" s="102" t="str">
        <f t="shared" si="64"/>
        <v>ADT</v>
      </c>
      <c r="N4122" s="102">
        <f>WEEKDAY([2]!Table1[[#This Row],[Travel Date]],2)</f>
        <v>2</v>
      </c>
      <c r="P4122" s="102">
        <v>1</v>
      </c>
    </row>
    <row r="4123" spans="2:16" x14ac:dyDescent="0.25">
      <c r="B4123" s="103"/>
      <c r="C4123" s="103"/>
      <c r="L4123" s="102" t="str">
        <f>[2]!Table1[[#This Row],[Orgn]]&amp;"-"&amp;[2]!Table1[[#This Row],[Dest]]</f>
        <v>RMF-MXP</v>
      </c>
      <c r="M4123" s="102" t="str">
        <f t="shared" si="64"/>
        <v>ADT</v>
      </c>
      <c r="N4123" s="102">
        <f>WEEKDAY([2]!Table1[[#This Row],[Travel Date]],2)</f>
        <v>2</v>
      </c>
      <c r="P4123" s="102">
        <v>1</v>
      </c>
    </row>
    <row r="4124" spans="2:16" x14ac:dyDescent="0.25">
      <c r="B4124" s="103"/>
      <c r="C4124" s="103"/>
      <c r="L4124" s="102" t="str">
        <f>[2]!Table1[[#This Row],[Orgn]]&amp;"-"&amp;[2]!Table1[[#This Row],[Dest]]</f>
        <v>RMF-MXP</v>
      </c>
      <c r="M4124" s="102" t="str">
        <f t="shared" si="64"/>
        <v>ADT</v>
      </c>
      <c r="N4124" s="102">
        <f>WEEKDAY([2]!Table1[[#This Row],[Travel Date]],2)</f>
        <v>2</v>
      </c>
      <c r="P4124" s="102">
        <v>1</v>
      </c>
    </row>
    <row r="4125" spans="2:16" x14ac:dyDescent="0.25">
      <c r="B4125" s="103"/>
      <c r="C4125" s="103"/>
      <c r="L4125" s="102" t="str">
        <f>[2]!Table1[[#This Row],[Orgn]]&amp;"-"&amp;[2]!Table1[[#This Row],[Dest]]</f>
        <v>RMF-MXP</v>
      </c>
      <c r="M4125" s="102" t="str">
        <f t="shared" si="64"/>
        <v>ADT</v>
      </c>
      <c r="N4125" s="102">
        <f>WEEKDAY([2]!Table1[[#This Row],[Travel Date]],2)</f>
        <v>2</v>
      </c>
      <c r="P4125" s="102">
        <v>1</v>
      </c>
    </row>
    <row r="4126" spans="2:16" x14ac:dyDescent="0.25">
      <c r="B4126" s="103"/>
      <c r="C4126" s="103"/>
      <c r="L4126" s="102" t="str">
        <f>[2]!Table1[[#This Row],[Orgn]]&amp;"-"&amp;[2]!Table1[[#This Row],[Dest]]</f>
        <v>RMF-MXP</v>
      </c>
      <c r="M4126" s="102" t="str">
        <f t="shared" si="64"/>
        <v>ADT</v>
      </c>
      <c r="N4126" s="102">
        <f>WEEKDAY([2]!Table1[[#This Row],[Travel Date]],2)</f>
        <v>2</v>
      </c>
      <c r="P4126" s="102">
        <v>1</v>
      </c>
    </row>
    <row r="4127" spans="2:16" x14ac:dyDescent="0.25">
      <c r="B4127" s="103"/>
      <c r="C4127" s="103"/>
      <c r="L4127" s="102" t="str">
        <f>[2]!Table1[[#This Row],[Orgn]]&amp;"-"&amp;[2]!Table1[[#This Row],[Dest]]</f>
        <v>RMF-MXP</v>
      </c>
      <c r="M4127" s="102" t="str">
        <f t="shared" si="64"/>
        <v>ADT</v>
      </c>
      <c r="N4127" s="102">
        <f>WEEKDAY([2]!Table1[[#This Row],[Travel Date]],2)</f>
        <v>2</v>
      </c>
      <c r="P4127" s="102">
        <v>1</v>
      </c>
    </row>
    <row r="4128" spans="2:16" x14ac:dyDescent="0.25">
      <c r="B4128" s="103"/>
      <c r="C4128" s="103"/>
      <c r="L4128" s="102" t="str">
        <f>[2]!Table1[[#This Row],[Orgn]]&amp;"-"&amp;[2]!Table1[[#This Row],[Dest]]</f>
        <v>RMF-MXP</v>
      </c>
      <c r="M4128" s="102" t="str">
        <f t="shared" si="64"/>
        <v>ADT</v>
      </c>
      <c r="N4128" s="102">
        <f>WEEKDAY([2]!Table1[[#This Row],[Travel Date]],2)</f>
        <v>2</v>
      </c>
      <c r="P4128" s="102">
        <v>1</v>
      </c>
    </row>
    <row r="4129" spans="2:16" x14ac:dyDescent="0.25">
      <c r="B4129" s="103"/>
      <c r="C4129" s="103"/>
      <c r="L4129" s="102" t="str">
        <f>[2]!Table1[[#This Row],[Orgn]]&amp;"-"&amp;[2]!Table1[[#This Row],[Dest]]</f>
        <v>RMF-MXP</v>
      </c>
      <c r="M4129" s="102" t="str">
        <f t="shared" si="64"/>
        <v>ADT</v>
      </c>
      <c r="N4129" s="102">
        <f>WEEKDAY([2]!Table1[[#This Row],[Travel Date]],2)</f>
        <v>2</v>
      </c>
      <c r="P4129" s="102">
        <v>1</v>
      </c>
    </row>
    <row r="4130" spans="2:16" x14ac:dyDescent="0.25">
      <c r="B4130" s="103"/>
      <c r="C4130" s="103"/>
      <c r="L4130" s="102" t="str">
        <f>[2]!Table1[[#This Row],[Orgn]]&amp;"-"&amp;[2]!Table1[[#This Row],[Dest]]</f>
        <v>RMF-MXP</v>
      </c>
      <c r="M4130" s="102" t="str">
        <f t="shared" si="64"/>
        <v>ADT</v>
      </c>
      <c r="N4130" s="102">
        <f>WEEKDAY([2]!Table1[[#This Row],[Travel Date]],2)</f>
        <v>2</v>
      </c>
      <c r="P4130" s="102">
        <v>1</v>
      </c>
    </row>
    <row r="4131" spans="2:16" x14ac:dyDescent="0.25">
      <c r="B4131" s="103"/>
      <c r="C4131" s="103"/>
      <c r="L4131" s="102" t="str">
        <f>[2]!Table1[[#This Row],[Orgn]]&amp;"-"&amp;[2]!Table1[[#This Row],[Dest]]</f>
        <v>RMF-MXP</v>
      </c>
      <c r="M4131" s="102" t="str">
        <f t="shared" si="64"/>
        <v>ADT</v>
      </c>
      <c r="N4131" s="102">
        <f>WEEKDAY([2]!Table1[[#This Row],[Travel Date]],2)</f>
        <v>2</v>
      </c>
      <c r="P4131" s="102">
        <v>1</v>
      </c>
    </row>
    <row r="4132" spans="2:16" x14ac:dyDescent="0.25">
      <c r="B4132" s="103"/>
      <c r="C4132" s="103"/>
      <c r="L4132" s="102" t="str">
        <f>[2]!Table1[[#This Row],[Orgn]]&amp;"-"&amp;[2]!Table1[[#This Row],[Dest]]</f>
        <v>RMF-MXP</v>
      </c>
      <c r="M4132" s="102" t="str">
        <f t="shared" si="64"/>
        <v>ADT</v>
      </c>
      <c r="N4132" s="102">
        <f>WEEKDAY([2]!Table1[[#This Row],[Travel Date]],2)</f>
        <v>2</v>
      </c>
      <c r="P4132" s="102">
        <v>1</v>
      </c>
    </row>
    <row r="4133" spans="2:16" x14ac:dyDescent="0.25">
      <c r="B4133" s="103"/>
      <c r="C4133" s="103"/>
      <c r="L4133" s="102" t="str">
        <f>[2]!Table1[[#This Row],[Orgn]]&amp;"-"&amp;[2]!Table1[[#This Row],[Dest]]</f>
        <v>RMF-MXP</v>
      </c>
      <c r="M4133" s="102" t="str">
        <f t="shared" si="64"/>
        <v>ADT</v>
      </c>
      <c r="N4133" s="102">
        <f>WEEKDAY([2]!Table1[[#This Row],[Travel Date]],2)</f>
        <v>2</v>
      </c>
      <c r="P4133" s="102">
        <v>1</v>
      </c>
    </row>
    <row r="4134" spans="2:16" x14ac:dyDescent="0.25">
      <c r="B4134" s="103"/>
      <c r="C4134" s="103"/>
      <c r="L4134" s="102" t="str">
        <f>[2]!Table1[[#This Row],[Orgn]]&amp;"-"&amp;[2]!Table1[[#This Row],[Dest]]</f>
        <v>RMF-MXP</v>
      </c>
      <c r="M4134" s="102" t="str">
        <f t="shared" si="64"/>
        <v>ADT</v>
      </c>
      <c r="N4134" s="102">
        <f>WEEKDAY([2]!Table1[[#This Row],[Travel Date]],2)</f>
        <v>2</v>
      </c>
      <c r="P4134" s="102">
        <v>1</v>
      </c>
    </row>
    <row r="4135" spans="2:16" x14ac:dyDescent="0.25">
      <c r="B4135" s="103"/>
      <c r="C4135" s="103"/>
      <c r="L4135" s="102" t="str">
        <f>[2]!Table1[[#This Row],[Orgn]]&amp;"-"&amp;[2]!Table1[[#This Row],[Dest]]</f>
        <v>RMF-MXP</v>
      </c>
      <c r="M4135" s="102" t="str">
        <f t="shared" si="64"/>
        <v>ADT</v>
      </c>
      <c r="N4135" s="102">
        <f>WEEKDAY([2]!Table1[[#This Row],[Travel Date]],2)</f>
        <v>2</v>
      </c>
      <c r="P4135" s="102">
        <v>1</v>
      </c>
    </row>
    <row r="4136" spans="2:16" x14ac:dyDescent="0.25">
      <c r="B4136" s="103"/>
      <c r="C4136" s="103"/>
      <c r="L4136" s="102" t="str">
        <f>[2]!Table1[[#This Row],[Orgn]]&amp;"-"&amp;[2]!Table1[[#This Row],[Dest]]</f>
        <v>RMF-MXP</v>
      </c>
      <c r="M4136" s="102" t="str">
        <f t="shared" si="64"/>
        <v>ADT</v>
      </c>
      <c r="N4136" s="102">
        <f>WEEKDAY([2]!Table1[[#This Row],[Travel Date]],2)</f>
        <v>2</v>
      </c>
      <c r="P4136" s="102">
        <v>1</v>
      </c>
    </row>
    <row r="4137" spans="2:16" x14ac:dyDescent="0.25">
      <c r="B4137" s="103"/>
      <c r="C4137" s="103"/>
      <c r="L4137" s="102" t="str">
        <f>[2]!Table1[[#This Row],[Orgn]]&amp;"-"&amp;[2]!Table1[[#This Row],[Dest]]</f>
        <v>RMF-MXP</v>
      </c>
      <c r="M4137" s="102" t="str">
        <f t="shared" si="64"/>
        <v>ADT</v>
      </c>
      <c r="N4137" s="102">
        <f>WEEKDAY([2]!Table1[[#This Row],[Travel Date]],2)</f>
        <v>2</v>
      </c>
      <c r="P4137" s="102">
        <v>1</v>
      </c>
    </row>
    <row r="4138" spans="2:16" x14ac:dyDescent="0.25">
      <c r="B4138" s="103"/>
      <c r="C4138" s="103"/>
      <c r="L4138" s="102" t="str">
        <f>[2]!Table1[[#This Row],[Orgn]]&amp;"-"&amp;[2]!Table1[[#This Row],[Dest]]</f>
        <v>RMF-MXP</v>
      </c>
      <c r="M4138" s="102" t="str">
        <f t="shared" si="64"/>
        <v>ADT</v>
      </c>
      <c r="N4138" s="102">
        <f>WEEKDAY([2]!Table1[[#This Row],[Travel Date]],2)</f>
        <v>2</v>
      </c>
      <c r="P4138" s="102">
        <v>1</v>
      </c>
    </row>
    <row r="4139" spans="2:16" x14ac:dyDescent="0.25">
      <c r="B4139" s="103"/>
      <c r="C4139" s="103"/>
      <c r="L4139" s="102" t="str">
        <f>[2]!Table1[[#This Row],[Orgn]]&amp;"-"&amp;[2]!Table1[[#This Row],[Dest]]</f>
        <v>RMF-MXP</v>
      </c>
      <c r="M4139" s="102" t="str">
        <f t="shared" si="64"/>
        <v>ADT</v>
      </c>
      <c r="N4139" s="102">
        <f>WEEKDAY([2]!Table1[[#This Row],[Travel Date]],2)</f>
        <v>2</v>
      </c>
      <c r="P4139" s="102">
        <v>1</v>
      </c>
    </row>
    <row r="4140" spans="2:16" x14ac:dyDescent="0.25">
      <c r="B4140" s="103"/>
      <c r="C4140" s="103"/>
      <c r="L4140" s="102" t="str">
        <f>[2]!Table1[[#This Row],[Orgn]]&amp;"-"&amp;[2]!Table1[[#This Row],[Dest]]</f>
        <v>RMF-MXP</v>
      </c>
      <c r="M4140" s="102" t="str">
        <f t="shared" si="64"/>
        <v>ADT</v>
      </c>
      <c r="N4140" s="102">
        <f>WEEKDAY([2]!Table1[[#This Row],[Travel Date]],2)</f>
        <v>2</v>
      </c>
      <c r="P4140" s="102">
        <v>1</v>
      </c>
    </row>
    <row r="4141" spans="2:16" x14ac:dyDescent="0.25">
      <c r="B4141" s="103"/>
      <c r="C4141" s="103"/>
      <c r="L4141" s="102" t="str">
        <f>[2]!Table1[[#This Row],[Orgn]]&amp;"-"&amp;[2]!Table1[[#This Row],[Dest]]</f>
        <v>RMF-MXP</v>
      </c>
      <c r="M4141" s="102" t="str">
        <f t="shared" si="64"/>
        <v>ADT</v>
      </c>
      <c r="N4141" s="102">
        <f>WEEKDAY([2]!Table1[[#This Row],[Travel Date]],2)</f>
        <v>2</v>
      </c>
      <c r="P4141" s="102">
        <v>1</v>
      </c>
    </row>
    <row r="4142" spans="2:16" x14ac:dyDescent="0.25">
      <c r="B4142" s="103"/>
      <c r="C4142" s="103"/>
      <c r="L4142" s="102" t="str">
        <f>[2]!Table1[[#This Row],[Orgn]]&amp;"-"&amp;[2]!Table1[[#This Row],[Dest]]</f>
        <v>RMF-MXP</v>
      </c>
      <c r="M4142" s="102" t="str">
        <f t="shared" si="64"/>
        <v>ADT</v>
      </c>
      <c r="N4142" s="102">
        <f>WEEKDAY([2]!Table1[[#This Row],[Travel Date]],2)</f>
        <v>2</v>
      </c>
      <c r="P4142" s="102">
        <v>1</v>
      </c>
    </row>
    <row r="4143" spans="2:16" x14ac:dyDescent="0.25">
      <c r="B4143" s="103"/>
      <c r="C4143" s="103"/>
      <c r="L4143" s="102" t="str">
        <f>[2]!Table1[[#This Row],[Orgn]]&amp;"-"&amp;[2]!Table1[[#This Row],[Dest]]</f>
        <v>RMF-MXP</v>
      </c>
      <c r="M4143" s="102" t="str">
        <f t="shared" si="64"/>
        <v>ADT</v>
      </c>
      <c r="N4143" s="102">
        <f>WEEKDAY([2]!Table1[[#This Row],[Travel Date]],2)</f>
        <v>2</v>
      </c>
      <c r="P4143" s="102">
        <v>1</v>
      </c>
    </row>
    <row r="4144" spans="2:16" x14ac:dyDescent="0.25">
      <c r="B4144" s="103"/>
      <c r="C4144" s="103"/>
      <c r="L4144" s="102" t="str">
        <f>[2]!Table1[[#This Row],[Orgn]]&amp;"-"&amp;[2]!Table1[[#This Row],[Dest]]</f>
        <v>RMF-MXP</v>
      </c>
      <c r="M4144" s="102" t="str">
        <f t="shared" si="64"/>
        <v>ADT</v>
      </c>
      <c r="N4144" s="102">
        <f>WEEKDAY([2]!Table1[[#This Row],[Travel Date]],2)</f>
        <v>2</v>
      </c>
      <c r="P4144" s="102">
        <v>1</v>
      </c>
    </row>
    <row r="4145" spans="2:16" x14ac:dyDescent="0.25">
      <c r="B4145" s="103"/>
      <c r="C4145" s="103"/>
      <c r="L4145" s="102" t="str">
        <f>[2]!Table1[[#This Row],[Orgn]]&amp;"-"&amp;[2]!Table1[[#This Row],[Dest]]</f>
        <v>RMF-MXP</v>
      </c>
      <c r="M4145" s="102" t="str">
        <f t="shared" si="64"/>
        <v>ADT</v>
      </c>
      <c r="N4145" s="102">
        <f>WEEKDAY([2]!Table1[[#This Row],[Travel Date]],2)</f>
        <v>2</v>
      </c>
      <c r="P4145" s="102">
        <v>1</v>
      </c>
    </row>
    <row r="4146" spans="2:16" x14ac:dyDescent="0.25">
      <c r="B4146" s="103"/>
      <c r="C4146" s="103"/>
      <c r="L4146" s="102" t="str">
        <f>[2]!Table1[[#This Row],[Orgn]]&amp;"-"&amp;[2]!Table1[[#This Row],[Dest]]</f>
        <v>RMF-MXP</v>
      </c>
      <c r="M4146" s="102" t="str">
        <f t="shared" si="64"/>
        <v>ADT</v>
      </c>
      <c r="N4146" s="102">
        <f>WEEKDAY([2]!Table1[[#This Row],[Travel Date]],2)</f>
        <v>2</v>
      </c>
      <c r="P4146" s="102">
        <v>1</v>
      </c>
    </row>
    <row r="4147" spans="2:16" x14ac:dyDescent="0.25">
      <c r="B4147" s="103"/>
      <c r="C4147" s="103"/>
      <c r="L4147" s="102" t="str">
        <f>[2]!Table1[[#This Row],[Orgn]]&amp;"-"&amp;[2]!Table1[[#This Row],[Dest]]</f>
        <v>RMF-MXP</v>
      </c>
      <c r="M4147" s="102" t="str">
        <f t="shared" si="64"/>
        <v>ADT</v>
      </c>
      <c r="N4147" s="102">
        <f>WEEKDAY([2]!Table1[[#This Row],[Travel Date]],2)</f>
        <v>2</v>
      </c>
      <c r="P4147" s="102">
        <v>1</v>
      </c>
    </row>
    <row r="4148" spans="2:16" x14ac:dyDescent="0.25">
      <c r="B4148" s="103"/>
      <c r="C4148" s="103"/>
      <c r="L4148" s="102" t="str">
        <f>[2]!Table1[[#This Row],[Orgn]]&amp;"-"&amp;[2]!Table1[[#This Row],[Dest]]</f>
        <v>RMF-MXP</v>
      </c>
      <c r="M4148" s="102" t="str">
        <f t="shared" si="64"/>
        <v>ADT</v>
      </c>
      <c r="N4148" s="102">
        <f>WEEKDAY([2]!Table1[[#This Row],[Travel Date]],2)</f>
        <v>2</v>
      </c>
      <c r="P4148" s="102">
        <v>1</v>
      </c>
    </row>
    <row r="4149" spans="2:16" x14ac:dyDescent="0.25">
      <c r="B4149" s="103"/>
      <c r="C4149" s="103"/>
      <c r="L4149" s="102" t="str">
        <f>[2]!Table1[[#This Row],[Orgn]]&amp;"-"&amp;[2]!Table1[[#This Row],[Dest]]</f>
        <v>RMF-MXP</v>
      </c>
      <c r="M4149" s="102" t="str">
        <f t="shared" si="64"/>
        <v>ADT</v>
      </c>
      <c r="N4149" s="102">
        <f>WEEKDAY([2]!Table1[[#This Row],[Travel Date]],2)</f>
        <v>2</v>
      </c>
      <c r="P4149" s="102">
        <v>1</v>
      </c>
    </row>
    <row r="4150" spans="2:16" x14ac:dyDescent="0.25">
      <c r="B4150" s="103"/>
      <c r="C4150" s="103"/>
      <c r="L4150" s="102" t="str">
        <f>[2]!Table1[[#This Row],[Orgn]]&amp;"-"&amp;[2]!Table1[[#This Row],[Dest]]</f>
        <v>RMF-MXP</v>
      </c>
      <c r="M4150" s="102" t="str">
        <f t="shared" si="64"/>
        <v>ADT</v>
      </c>
      <c r="N4150" s="102">
        <f>WEEKDAY([2]!Table1[[#This Row],[Travel Date]],2)</f>
        <v>2</v>
      </c>
      <c r="P4150" s="102">
        <v>1</v>
      </c>
    </row>
    <row r="4151" spans="2:16" x14ac:dyDescent="0.25">
      <c r="B4151" s="103"/>
      <c r="C4151" s="103"/>
      <c r="L4151" s="102" t="str">
        <f>[2]!Table1[[#This Row],[Orgn]]&amp;"-"&amp;[2]!Table1[[#This Row],[Dest]]</f>
        <v>RMF-MXP</v>
      </c>
      <c r="M4151" s="102" t="str">
        <f t="shared" si="64"/>
        <v>ADT</v>
      </c>
      <c r="N4151" s="102">
        <f>WEEKDAY([2]!Table1[[#This Row],[Travel Date]],2)</f>
        <v>2</v>
      </c>
      <c r="P4151" s="102">
        <v>1</v>
      </c>
    </row>
    <row r="4152" spans="2:16" x14ac:dyDescent="0.25">
      <c r="B4152" s="103"/>
      <c r="C4152" s="103"/>
      <c r="L4152" s="102" t="str">
        <f>[2]!Table1[[#This Row],[Orgn]]&amp;"-"&amp;[2]!Table1[[#This Row],[Dest]]</f>
        <v>RMF-MXP</v>
      </c>
      <c r="M4152" s="102" t="str">
        <f t="shared" si="64"/>
        <v>ADT</v>
      </c>
      <c r="N4152" s="102">
        <f>WEEKDAY([2]!Table1[[#This Row],[Travel Date]],2)</f>
        <v>2</v>
      </c>
      <c r="P4152" s="102">
        <v>1</v>
      </c>
    </row>
    <row r="4153" spans="2:16" x14ac:dyDescent="0.25">
      <c r="B4153" s="103"/>
      <c r="C4153" s="103"/>
      <c r="L4153" s="102" t="str">
        <f>[2]!Table1[[#This Row],[Orgn]]&amp;"-"&amp;[2]!Table1[[#This Row],[Dest]]</f>
        <v>RMF-MXP</v>
      </c>
      <c r="M4153" s="102" t="str">
        <f t="shared" si="64"/>
        <v>ADT</v>
      </c>
      <c r="N4153" s="102">
        <f>WEEKDAY([2]!Table1[[#This Row],[Travel Date]],2)</f>
        <v>2</v>
      </c>
      <c r="P4153" s="102">
        <v>1</v>
      </c>
    </row>
    <row r="4154" spans="2:16" x14ac:dyDescent="0.25">
      <c r="B4154" s="103"/>
      <c r="C4154" s="103"/>
      <c r="L4154" s="102" t="str">
        <f>[2]!Table1[[#This Row],[Orgn]]&amp;"-"&amp;[2]!Table1[[#This Row],[Dest]]</f>
        <v>RMF-MXP</v>
      </c>
      <c r="M4154" s="102" t="str">
        <f t="shared" si="64"/>
        <v>ADT</v>
      </c>
      <c r="N4154" s="102">
        <f>WEEKDAY([2]!Table1[[#This Row],[Travel Date]],2)</f>
        <v>2</v>
      </c>
      <c r="P4154" s="102">
        <v>1</v>
      </c>
    </row>
    <row r="4155" spans="2:16" x14ac:dyDescent="0.25">
      <c r="B4155" s="103"/>
      <c r="C4155" s="103"/>
      <c r="L4155" s="102" t="str">
        <f>[2]!Table1[[#This Row],[Orgn]]&amp;"-"&amp;[2]!Table1[[#This Row],[Dest]]</f>
        <v>RMF-MXP</v>
      </c>
      <c r="M4155" s="102" t="str">
        <f t="shared" si="64"/>
        <v>ADT</v>
      </c>
      <c r="N4155" s="102">
        <f>WEEKDAY([2]!Table1[[#This Row],[Travel Date]],2)</f>
        <v>2</v>
      </c>
      <c r="P4155" s="102">
        <v>1</v>
      </c>
    </row>
    <row r="4156" spans="2:16" x14ac:dyDescent="0.25">
      <c r="B4156" s="103"/>
      <c r="C4156" s="103"/>
      <c r="L4156" s="102" t="str">
        <f>[2]!Table1[[#This Row],[Orgn]]&amp;"-"&amp;[2]!Table1[[#This Row],[Dest]]</f>
        <v>RMF-MXP</v>
      </c>
      <c r="M4156" s="102" t="str">
        <f t="shared" si="64"/>
        <v>ADT</v>
      </c>
      <c r="N4156" s="102">
        <f>WEEKDAY([2]!Table1[[#This Row],[Travel Date]],2)</f>
        <v>2</v>
      </c>
      <c r="P4156" s="102">
        <v>1</v>
      </c>
    </row>
    <row r="4157" spans="2:16" x14ac:dyDescent="0.25">
      <c r="B4157" s="103"/>
      <c r="C4157" s="103"/>
      <c r="L4157" s="102" t="str">
        <f>[2]!Table1[[#This Row],[Orgn]]&amp;"-"&amp;[2]!Table1[[#This Row],[Dest]]</f>
        <v>RMF-MXP</v>
      </c>
      <c r="M4157" s="102" t="str">
        <f t="shared" si="64"/>
        <v>ADT</v>
      </c>
      <c r="N4157" s="102">
        <f>WEEKDAY([2]!Table1[[#This Row],[Travel Date]],2)</f>
        <v>2</v>
      </c>
      <c r="P4157" s="102">
        <v>1</v>
      </c>
    </row>
    <row r="4158" spans="2:16" x14ac:dyDescent="0.25">
      <c r="B4158" s="103"/>
      <c r="C4158" s="103"/>
      <c r="L4158" s="102" t="str">
        <f>[2]!Table1[[#This Row],[Orgn]]&amp;"-"&amp;[2]!Table1[[#This Row],[Dest]]</f>
        <v>RMF-MXP</v>
      </c>
      <c r="M4158" s="102" t="str">
        <f t="shared" si="64"/>
        <v>ADT</v>
      </c>
      <c r="N4158" s="102">
        <f>WEEKDAY([2]!Table1[[#This Row],[Travel Date]],2)</f>
        <v>2</v>
      </c>
      <c r="P4158" s="102">
        <v>1</v>
      </c>
    </row>
    <row r="4159" spans="2:16" x14ac:dyDescent="0.25">
      <c r="B4159" s="103"/>
      <c r="C4159" s="103"/>
      <c r="L4159" s="102" t="str">
        <f>[2]!Table1[[#This Row],[Orgn]]&amp;"-"&amp;[2]!Table1[[#This Row],[Dest]]</f>
        <v>RMF-MXP</v>
      </c>
      <c r="M4159" s="102" t="str">
        <f t="shared" si="64"/>
        <v>ADT</v>
      </c>
      <c r="N4159" s="102">
        <f>WEEKDAY([2]!Table1[[#This Row],[Travel Date]],2)</f>
        <v>2</v>
      </c>
      <c r="P4159" s="102">
        <v>1</v>
      </c>
    </row>
    <row r="4160" spans="2:16" x14ac:dyDescent="0.25">
      <c r="B4160" s="103"/>
      <c r="C4160" s="103"/>
      <c r="L4160" s="102" t="str">
        <f>[2]!Table1[[#This Row],[Orgn]]&amp;"-"&amp;[2]!Table1[[#This Row],[Dest]]</f>
        <v>RMF-MXP</v>
      </c>
      <c r="M4160" s="102" t="str">
        <f t="shared" si="64"/>
        <v>ADT</v>
      </c>
      <c r="N4160" s="102">
        <f>WEEKDAY([2]!Table1[[#This Row],[Travel Date]],2)</f>
        <v>2</v>
      </c>
      <c r="P4160" s="102">
        <v>1</v>
      </c>
    </row>
    <row r="4161" spans="2:16" x14ac:dyDescent="0.25">
      <c r="B4161" s="103"/>
      <c r="C4161" s="103"/>
      <c r="L4161" s="102" t="str">
        <f>[2]!Table1[[#This Row],[Orgn]]&amp;"-"&amp;[2]!Table1[[#This Row],[Dest]]</f>
        <v>RMF-MXP</v>
      </c>
      <c r="M4161" s="102" t="str">
        <f t="shared" si="64"/>
        <v>ADT</v>
      </c>
      <c r="N4161" s="102">
        <f>WEEKDAY([2]!Table1[[#This Row],[Travel Date]],2)</f>
        <v>2</v>
      </c>
      <c r="P4161" s="102">
        <v>1</v>
      </c>
    </row>
    <row r="4162" spans="2:16" x14ac:dyDescent="0.25">
      <c r="B4162" s="103"/>
      <c r="C4162" s="103"/>
      <c r="L4162" s="102" t="str">
        <f>[2]!Table1[[#This Row],[Orgn]]&amp;"-"&amp;[2]!Table1[[#This Row],[Dest]]</f>
        <v>RMF-MXP</v>
      </c>
      <c r="M4162" s="102" t="str">
        <f t="shared" ref="M4162:M4225" si="65">IF(TRIM(C4162)="INF", "INF", IF(TRIM(C4162)="CHD", "CHD", "ADT"))</f>
        <v>ADT</v>
      </c>
      <c r="N4162" s="102">
        <f>WEEKDAY([2]!Table1[[#This Row],[Travel Date]],2)</f>
        <v>2</v>
      </c>
      <c r="P4162" s="102">
        <v>1</v>
      </c>
    </row>
    <row r="4163" spans="2:16" x14ac:dyDescent="0.25">
      <c r="B4163" s="103"/>
      <c r="C4163" s="103"/>
      <c r="L4163" s="102" t="str">
        <f>[2]!Table1[[#This Row],[Orgn]]&amp;"-"&amp;[2]!Table1[[#This Row],[Dest]]</f>
        <v>RMF-MXP</v>
      </c>
      <c r="M4163" s="102" t="str">
        <f t="shared" si="65"/>
        <v>ADT</v>
      </c>
      <c r="N4163" s="102">
        <f>WEEKDAY([2]!Table1[[#This Row],[Travel Date]],2)</f>
        <v>2</v>
      </c>
      <c r="P4163" s="102">
        <v>1</v>
      </c>
    </row>
    <row r="4164" spans="2:16" x14ac:dyDescent="0.25">
      <c r="B4164" s="103"/>
      <c r="C4164" s="103"/>
      <c r="L4164" s="102" t="str">
        <f>[2]!Table1[[#This Row],[Orgn]]&amp;"-"&amp;[2]!Table1[[#This Row],[Dest]]</f>
        <v>RMF-MXP</v>
      </c>
      <c r="M4164" s="102" t="str">
        <f t="shared" si="65"/>
        <v>ADT</v>
      </c>
      <c r="N4164" s="102">
        <f>WEEKDAY([2]!Table1[[#This Row],[Travel Date]],2)</f>
        <v>2</v>
      </c>
      <c r="P4164" s="102">
        <v>1</v>
      </c>
    </row>
    <row r="4165" spans="2:16" x14ac:dyDescent="0.25">
      <c r="B4165" s="103"/>
      <c r="C4165" s="103"/>
      <c r="L4165" s="102" t="str">
        <f>[2]!Table1[[#This Row],[Orgn]]&amp;"-"&amp;[2]!Table1[[#This Row],[Dest]]</f>
        <v>RMF-MXP</v>
      </c>
      <c r="M4165" s="102" t="str">
        <f t="shared" si="65"/>
        <v>ADT</v>
      </c>
      <c r="N4165" s="102">
        <f>WEEKDAY([2]!Table1[[#This Row],[Travel Date]],2)</f>
        <v>2</v>
      </c>
      <c r="P4165" s="102">
        <v>1</v>
      </c>
    </row>
    <row r="4166" spans="2:16" x14ac:dyDescent="0.25">
      <c r="B4166" s="103"/>
      <c r="C4166" s="103"/>
      <c r="L4166" s="102" t="str">
        <f>[2]!Table1[[#This Row],[Orgn]]&amp;"-"&amp;[2]!Table1[[#This Row],[Dest]]</f>
        <v>RMF-MXP</v>
      </c>
      <c r="M4166" s="102" t="str">
        <f t="shared" si="65"/>
        <v>ADT</v>
      </c>
      <c r="N4166" s="102">
        <f>WEEKDAY([2]!Table1[[#This Row],[Travel Date]],2)</f>
        <v>2</v>
      </c>
      <c r="P4166" s="102">
        <v>1</v>
      </c>
    </row>
    <row r="4167" spans="2:16" x14ac:dyDescent="0.25">
      <c r="B4167" s="103"/>
      <c r="C4167" s="103"/>
      <c r="L4167" s="102" t="str">
        <f>[2]!Table1[[#This Row],[Orgn]]&amp;"-"&amp;[2]!Table1[[#This Row],[Dest]]</f>
        <v>RMF-MXP</v>
      </c>
      <c r="M4167" s="102" t="str">
        <f t="shared" si="65"/>
        <v>ADT</v>
      </c>
      <c r="N4167" s="102">
        <f>WEEKDAY([2]!Table1[[#This Row],[Travel Date]],2)</f>
        <v>2</v>
      </c>
      <c r="P4167" s="102">
        <v>1</v>
      </c>
    </row>
    <row r="4168" spans="2:16" x14ac:dyDescent="0.25">
      <c r="B4168" s="103"/>
      <c r="C4168" s="103"/>
      <c r="L4168" s="102" t="str">
        <f>[2]!Table1[[#This Row],[Orgn]]&amp;"-"&amp;[2]!Table1[[#This Row],[Dest]]</f>
        <v>RMF-MXP</v>
      </c>
      <c r="M4168" s="102" t="str">
        <f t="shared" si="65"/>
        <v>ADT</v>
      </c>
      <c r="N4168" s="102">
        <f>WEEKDAY([2]!Table1[[#This Row],[Travel Date]],2)</f>
        <v>2</v>
      </c>
      <c r="P4168" s="102">
        <v>1</v>
      </c>
    </row>
    <row r="4169" spans="2:16" x14ac:dyDescent="0.25">
      <c r="B4169" s="103"/>
      <c r="C4169" s="103"/>
      <c r="L4169" s="102" t="str">
        <f>[2]!Table1[[#This Row],[Orgn]]&amp;"-"&amp;[2]!Table1[[#This Row],[Dest]]</f>
        <v>RMF-MXP</v>
      </c>
      <c r="M4169" s="102" t="str">
        <f t="shared" si="65"/>
        <v>ADT</v>
      </c>
      <c r="N4169" s="102">
        <f>WEEKDAY([2]!Table1[[#This Row],[Travel Date]],2)</f>
        <v>2</v>
      </c>
      <c r="P4169" s="102">
        <v>1</v>
      </c>
    </row>
    <row r="4170" spans="2:16" x14ac:dyDescent="0.25">
      <c r="B4170" s="103"/>
      <c r="C4170" s="103"/>
      <c r="L4170" s="102" t="str">
        <f>[2]!Table1[[#This Row],[Orgn]]&amp;"-"&amp;[2]!Table1[[#This Row],[Dest]]</f>
        <v>RMF-MXP</v>
      </c>
      <c r="M4170" s="102" t="str">
        <f t="shared" si="65"/>
        <v>ADT</v>
      </c>
      <c r="N4170" s="102">
        <f>WEEKDAY([2]!Table1[[#This Row],[Travel Date]],2)</f>
        <v>2</v>
      </c>
      <c r="P4170" s="102">
        <v>1</v>
      </c>
    </row>
    <row r="4171" spans="2:16" x14ac:dyDescent="0.25">
      <c r="B4171" s="103"/>
      <c r="C4171" s="103"/>
      <c r="L4171" s="102" t="str">
        <f>[2]!Table1[[#This Row],[Orgn]]&amp;"-"&amp;[2]!Table1[[#This Row],[Dest]]</f>
        <v>RMF-MXP</v>
      </c>
      <c r="M4171" s="102" t="str">
        <f t="shared" si="65"/>
        <v>ADT</v>
      </c>
      <c r="N4171" s="102">
        <f>WEEKDAY([2]!Table1[[#This Row],[Travel Date]],2)</f>
        <v>2</v>
      </c>
      <c r="P4171" s="102">
        <v>1</v>
      </c>
    </row>
    <row r="4172" spans="2:16" x14ac:dyDescent="0.25">
      <c r="B4172" s="103"/>
      <c r="C4172" s="103"/>
      <c r="L4172" s="102" t="str">
        <f>[2]!Table1[[#This Row],[Orgn]]&amp;"-"&amp;[2]!Table1[[#This Row],[Dest]]</f>
        <v>RMF-MXP</v>
      </c>
      <c r="M4172" s="102" t="str">
        <f t="shared" si="65"/>
        <v>ADT</v>
      </c>
      <c r="N4172" s="102">
        <f>WEEKDAY([2]!Table1[[#This Row],[Travel Date]],2)</f>
        <v>2</v>
      </c>
      <c r="P4172" s="102">
        <v>1</v>
      </c>
    </row>
    <row r="4173" spans="2:16" x14ac:dyDescent="0.25">
      <c r="B4173" s="103"/>
      <c r="C4173" s="103"/>
      <c r="L4173" s="102" t="str">
        <f>[2]!Table1[[#This Row],[Orgn]]&amp;"-"&amp;[2]!Table1[[#This Row],[Dest]]</f>
        <v>RMF-MXP</v>
      </c>
      <c r="M4173" s="102" t="str">
        <f t="shared" si="65"/>
        <v>ADT</v>
      </c>
      <c r="N4173" s="102">
        <f>WEEKDAY([2]!Table1[[#This Row],[Travel Date]],2)</f>
        <v>2</v>
      </c>
      <c r="P4173" s="102">
        <v>1</v>
      </c>
    </row>
    <row r="4174" spans="2:16" x14ac:dyDescent="0.25">
      <c r="B4174" s="103"/>
      <c r="C4174" s="103"/>
      <c r="L4174" s="102" t="str">
        <f>[2]!Table1[[#This Row],[Orgn]]&amp;"-"&amp;[2]!Table1[[#This Row],[Dest]]</f>
        <v>RMF-MXP</v>
      </c>
      <c r="M4174" s="102" t="str">
        <f t="shared" si="65"/>
        <v>ADT</v>
      </c>
      <c r="N4174" s="102">
        <f>WEEKDAY([2]!Table1[[#This Row],[Travel Date]],2)</f>
        <v>2</v>
      </c>
      <c r="P4174" s="102">
        <v>1</v>
      </c>
    </row>
    <row r="4175" spans="2:16" x14ac:dyDescent="0.25">
      <c r="B4175" s="103"/>
      <c r="C4175" s="103"/>
      <c r="L4175" s="102" t="str">
        <f>[2]!Table1[[#This Row],[Orgn]]&amp;"-"&amp;[2]!Table1[[#This Row],[Dest]]</f>
        <v>RMF-MXP</v>
      </c>
      <c r="M4175" s="102" t="str">
        <f t="shared" si="65"/>
        <v>ADT</v>
      </c>
      <c r="N4175" s="102">
        <f>WEEKDAY([2]!Table1[[#This Row],[Travel Date]],2)</f>
        <v>2</v>
      </c>
      <c r="P4175" s="102">
        <v>1</v>
      </c>
    </row>
    <row r="4176" spans="2:16" x14ac:dyDescent="0.25">
      <c r="B4176" s="103"/>
      <c r="C4176" s="103"/>
      <c r="L4176" s="102" t="str">
        <f>[2]!Table1[[#This Row],[Orgn]]&amp;"-"&amp;[2]!Table1[[#This Row],[Dest]]</f>
        <v>RMF-MXP</v>
      </c>
      <c r="M4176" s="102" t="str">
        <f t="shared" si="65"/>
        <v>ADT</v>
      </c>
      <c r="N4176" s="102">
        <f>WEEKDAY([2]!Table1[[#This Row],[Travel Date]],2)</f>
        <v>2</v>
      </c>
      <c r="P4176" s="102">
        <v>1</v>
      </c>
    </row>
    <row r="4177" spans="2:16" x14ac:dyDescent="0.25">
      <c r="B4177" s="103"/>
      <c r="C4177" s="103"/>
      <c r="L4177" s="102" t="str">
        <f>[2]!Table1[[#This Row],[Orgn]]&amp;"-"&amp;[2]!Table1[[#This Row],[Dest]]</f>
        <v>RMF-MXP</v>
      </c>
      <c r="M4177" s="102" t="str">
        <f t="shared" si="65"/>
        <v>ADT</v>
      </c>
      <c r="N4177" s="102">
        <f>WEEKDAY([2]!Table1[[#This Row],[Travel Date]],2)</f>
        <v>2</v>
      </c>
      <c r="P4177" s="102">
        <v>1</v>
      </c>
    </row>
    <row r="4178" spans="2:16" x14ac:dyDescent="0.25">
      <c r="B4178" s="103"/>
      <c r="C4178" s="103"/>
      <c r="L4178" s="102" t="str">
        <f>[2]!Table1[[#This Row],[Orgn]]&amp;"-"&amp;[2]!Table1[[#This Row],[Dest]]</f>
        <v>RMF-MXP</v>
      </c>
      <c r="M4178" s="102" t="str">
        <f t="shared" si="65"/>
        <v>ADT</v>
      </c>
      <c r="N4178" s="102">
        <f>WEEKDAY([2]!Table1[[#This Row],[Travel Date]],2)</f>
        <v>2</v>
      </c>
      <c r="P4178" s="102">
        <v>1</v>
      </c>
    </row>
    <row r="4179" spans="2:16" x14ac:dyDescent="0.25">
      <c r="B4179" s="103"/>
      <c r="C4179" s="103"/>
      <c r="L4179" s="102" t="str">
        <f>[2]!Table1[[#This Row],[Orgn]]&amp;"-"&amp;[2]!Table1[[#This Row],[Dest]]</f>
        <v>RMF-MXP</v>
      </c>
      <c r="M4179" s="102" t="str">
        <f t="shared" si="65"/>
        <v>ADT</v>
      </c>
      <c r="N4179" s="102">
        <f>WEEKDAY([2]!Table1[[#This Row],[Travel Date]],2)</f>
        <v>2</v>
      </c>
      <c r="P4179" s="102">
        <v>1</v>
      </c>
    </row>
    <row r="4180" spans="2:16" x14ac:dyDescent="0.25">
      <c r="B4180" s="103"/>
      <c r="C4180" s="103"/>
      <c r="L4180" s="102" t="str">
        <f>[2]!Table1[[#This Row],[Orgn]]&amp;"-"&amp;[2]!Table1[[#This Row],[Dest]]</f>
        <v>RMF-MXP</v>
      </c>
      <c r="M4180" s="102" t="str">
        <f t="shared" si="65"/>
        <v>ADT</v>
      </c>
      <c r="N4180" s="102">
        <f>WEEKDAY([2]!Table1[[#This Row],[Travel Date]],2)</f>
        <v>2</v>
      </c>
      <c r="P4180" s="102">
        <v>1</v>
      </c>
    </row>
    <row r="4181" spans="2:16" x14ac:dyDescent="0.25">
      <c r="B4181" s="103"/>
      <c r="C4181" s="103"/>
      <c r="L4181" s="102" t="str">
        <f>[2]!Table1[[#This Row],[Orgn]]&amp;"-"&amp;[2]!Table1[[#This Row],[Dest]]</f>
        <v>RMF-MXP</v>
      </c>
      <c r="M4181" s="102" t="str">
        <f t="shared" si="65"/>
        <v>ADT</v>
      </c>
      <c r="N4181" s="102">
        <f>WEEKDAY([2]!Table1[[#This Row],[Travel Date]],2)</f>
        <v>2</v>
      </c>
      <c r="P4181" s="102">
        <v>1</v>
      </c>
    </row>
    <row r="4182" spans="2:16" x14ac:dyDescent="0.25">
      <c r="B4182" s="103"/>
      <c r="C4182" s="103"/>
      <c r="L4182" s="102" t="str">
        <f>[2]!Table1[[#This Row],[Orgn]]&amp;"-"&amp;[2]!Table1[[#This Row],[Dest]]</f>
        <v>RMF-MXP</v>
      </c>
      <c r="M4182" s="102" t="str">
        <f t="shared" si="65"/>
        <v>ADT</v>
      </c>
      <c r="N4182" s="102">
        <f>WEEKDAY([2]!Table1[[#This Row],[Travel Date]],2)</f>
        <v>2</v>
      </c>
      <c r="P4182" s="102">
        <v>1</v>
      </c>
    </row>
    <row r="4183" spans="2:16" x14ac:dyDescent="0.25">
      <c r="B4183" s="103"/>
      <c r="C4183" s="103"/>
      <c r="L4183" s="102" t="str">
        <f>[2]!Table1[[#This Row],[Orgn]]&amp;"-"&amp;[2]!Table1[[#This Row],[Dest]]</f>
        <v>RMF-MXP</v>
      </c>
      <c r="M4183" s="102" t="str">
        <f t="shared" si="65"/>
        <v>ADT</v>
      </c>
      <c r="N4183" s="102">
        <f>WEEKDAY([2]!Table1[[#This Row],[Travel Date]],2)</f>
        <v>2</v>
      </c>
      <c r="P4183" s="102">
        <v>1</v>
      </c>
    </row>
    <row r="4184" spans="2:16" x14ac:dyDescent="0.25">
      <c r="B4184" s="103"/>
      <c r="C4184" s="103"/>
      <c r="L4184" s="102" t="str">
        <f>[2]!Table1[[#This Row],[Orgn]]&amp;"-"&amp;[2]!Table1[[#This Row],[Dest]]</f>
        <v>RMF-MXP</v>
      </c>
      <c r="M4184" s="102" t="str">
        <f t="shared" si="65"/>
        <v>ADT</v>
      </c>
      <c r="N4184" s="102">
        <f>WEEKDAY([2]!Table1[[#This Row],[Travel Date]],2)</f>
        <v>2</v>
      </c>
      <c r="P4184" s="102">
        <v>1</v>
      </c>
    </row>
    <row r="4185" spans="2:16" x14ac:dyDescent="0.25">
      <c r="B4185" s="103"/>
      <c r="C4185" s="103"/>
      <c r="L4185" s="102" t="str">
        <f>[2]!Table1[[#This Row],[Orgn]]&amp;"-"&amp;[2]!Table1[[#This Row],[Dest]]</f>
        <v>RMF-MXP</v>
      </c>
      <c r="M4185" s="102" t="str">
        <f t="shared" si="65"/>
        <v>ADT</v>
      </c>
      <c r="N4185" s="102">
        <f>WEEKDAY([2]!Table1[[#This Row],[Travel Date]],2)</f>
        <v>2</v>
      </c>
      <c r="P4185" s="102">
        <v>1</v>
      </c>
    </row>
    <row r="4186" spans="2:16" x14ac:dyDescent="0.25">
      <c r="B4186" s="103"/>
      <c r="C4186" s="103"/>
      <c r="L4186" s="102" t="str">
        <f>[2]!Table1[[#This Row],[Orgn]]&amp;"-"&amp;[2]!Table1[[#This Row],[Dest]]</f>
        <v>RMF-MXP</v>
      </c>
      <c r="M4186" s="102" t="str">
        <f t="shared" si="65"/>
        <v>ADT</v>
      </c>
      <c r="N4186" s="102">
        <f>WEEKDAY([2]!Table1[[#This Row],[Travel Date]],2)</f>
        <v>2</v>
      </c>
      <c r="P4186" s="102">
        <v>1</v>
      </c>
    </row>
    <row r="4187" spans="2:16" x14ac:dyDescent="0.25">
      <c r="B4187" s="103"/>
      <c r="C4187" s="103"/>
      <c r="L4187" s="102" t="str">
        <f>[2]!Table1[[#This Row],[Orgn]]&amp;"-"&amp;[2]!Table1[[#This Row],[Dest]]</f>
        <v>RMF-MXP</v>
      </c>
      <c r="M4187" s="102" t="str">
        <f t="shared" si="65"/>
        <v>ADT</v>
      </c>
      <c r="N4187" s="102">
        <f>WEEKDAY([2]!Table1[[#This Row],[Travel Date]],2)</f>
        <v>2</v>
      </c>
      <c r="P4187" s="102">
        <v>1</v>
      </c>
    </row>
    <row r="4188" spans="2:16" x14ac:dyDescent="0.25">
      <c r="B4188" s="103"/>
      <c r="C4188" s="103"/>
      <c r="L4188" s="102" t="str">
        <f>[2]!Table1[[#This Row],[Orgn]]&amp;"-"&amp;[2]!Table1[[#This Row],[Dest]]</f>
        <v>RMF-MXP</v>
      </c>
      <c r="M4188" s="102" t="str">
        <f t="shared" si="65"/>
        <v>ADT</v>
      </c>
      <c r="N4188" s="102">
        <f>WEEKDAY([2]!Table1[[#This Row],[Travel Date]],2)</f>
        <v>2</v>
      </c>
      <c r="P4188" s="102">
        <v>1</v>
      </c>
    </row>
    <row r="4189" spans="2:16" x14ac:dyDescent="0.25">
      <c r="B4189" s="103"/>
      <c r="C4189" s="103"/>
      <c r="L4189" s="102" t="str">
        <f>[2]!Table1[[#This Row],[Orgn]]&amp;"-"&amp;[2]!Table1[[#This Row],[Dest]]</f>
        <v>RMF-MXP</v>
      </c>
      <c r="M4189" s="102" t="str">
        <f t="shared" si="65"/>
        <v>ADT</v>
      </c>
      <c r="N4189" s="102">
        <f>WEEKDAY([2]!Table1[[#This Row],[Travel Date]],2)</f>
        <v>2</v>
      </c>
      <c r="P4189" s="102">
        <v>1</v>
      </c>
    </row>
    <row r="4190" spans="2:16" x14ac:dyDescent="0.25">
      <c r="B4190" s="103"/>
      <c r="C4190" s="103"/>
      <c r="L4190" s="102" t="str">
        <f>[2]!Table1[[#This Row],[Orgn]]&amp;"-"&amp;[2]!Table1[[#This Row],[Dest]]</f>
        <v>RMF-MXP</v>
      </c>
      <c r="M4190" s="102" t="str">
        <f t="shared" si="65"/>
        <v>ADT</v>
      </c>
      <c r="N4190" s="102">
        <f>WEEKDAY([2]!Table1[[#This Row],[Travel Date]],2)</f>
        <v>2</v>
      </c>
      <c r="P4190" s="102">
        <v>1</v>
      </c>
    </row>
    <row r="4191" spans="2:16" x14ac:dyDescent="0.25">
      <c r="B4191" s="103"/>
      <c r="C4191" s="103"/>
      <c r="L4191" s="102" t="str">
        <f>[2]!Table1[[#This Row],[Orgn]]&amp;"-"&amp;[2]!Table1[[#This Row],[Dest]]</f>
        <v>RMF-MXP</v>
      </c>
      <c r="M4191" s="102" t="str">
        <f t="shared" si="65"/>
        <v>ADT</v>
      </c>
      <c r="N4191" s="102">
        <f>WEEKDAY([2]!Table1[[#This Row],[Travel Date]],2)</f>
        <v>2</v>
      </c>
      <c r="P4191" s="102">
        <v>1</v>
      </c>
    </row>
    <row r="4192" spans="2:16" x14ac:dyDescent="0.25">
      <c r="B4192" s="103"/>
      <c r="C4192" s="103"/>
      <c r="L4192" s="102" t="str">
        <f>[2]!Table1[[#This Row],[Orgn]]&amp;"-"&amp;[2]!Table1[[#This Row],[Dest]]</f>
        <v>RMF-MXP</v>
      </c>
      <c r="M4192" s="102" t="str">
        <f t="shared" si="65"/>
        <v>ADT</v>
      </c>
      <c r="N4192" s="102">
        <f>WEEKDAY([2]!Table1[[#This Row],[Travel Date]],2)</f>
        <v>2</v>
      </c>
      <c r="P4192" s="102">
        <v>1</v>
      </c>
    </row>
    <row r="4193" spans="2:16" x14ac:dyDescent="0.25">
      <c r="B4193" s="103"/>
      <c r="C4193" s="103"/>
      <c r="L4193" s="102" t="str">
        <f>[2]!Table1[[#This Row],[Orgn]]&amp;"-"&amp;[2]!Table1[[#This Row],[Dest]]</f>
        <v>RMF-MXP</v>
      </c>
      <c r="M4193" s="102" t="str">
        <f t="shared" si="65"/>
        <v>ADT</v>
      </c>
      <c r="N4193" s="102">
        <f>WEEKDAY([2]!Table1[[#This Row],[Travel Date]],2)</f>
        <v>2</v>
      </c>
      <c r="P4193" s="102">
        <v>1</v>
      </c>
    </row>
    <row r="4194" spans="2:16" x14ac:dyDescent="0.25">
      <c r="B4194" s="103"/>
      <c r="C4194" s="103"/>
      <c r="L4194" s="102" t="str">
        <f>[2]!Table1[[#This Row],[Orgn]]&amp;"-"&amp;[2]!Table1[[#This Row],[Dest]]</f>
        <v>RMF-MXP</v>
      </c>
      <c r="M4194" s="102" t="str">
        <f t="shared" si="65"/>
        <v>ADT</v>
      </c>
      <c r="N4194" s="102">
        <f>WEEKDAY([2]!Table1[[#This Row],[Travel Date]],2)</f>
        <v>2</v>
      </c>
      <c r="P4194" s="102">
        <v>1</v>
      </c>
    </row>
    <row r="4195" spans="2:16" x14ac:dyDescent="0.25">
      <c r="B4195" s="103"/>
      <c r="C4195" s="103"/>
      <c r="L4195" s="102" t="str">
        <f>[2]!Table1[[#This Row],[Orgn]]&amp;"-"&amp;[2]!Table1[[#This Row],[Dest]]</f>
        <v>RMF-MXP</v>
      </c>
      <c r="M4195" s="102" t="str">
        <f t="shared" si="65"/>
        <v>ADT</v>
      </c>
      <c r="N4195" s="102">
        <f>WEEKDAY([2]!Table1[[#This Row],[Travel Date]],2)</f>
        <v>2</v>
      </c>
      <c r="P4195" s="102">
        <v>1</v>
      </c>
    </row>
    <row r="4196" spans="2:16" x14ac:dyDescent="0.25">
      <c r="B4196" s="103"/>
      <c r="C4196" s="103"/>
      <c r="L4196" s="102" t="str">
        <f>[2]!Table1[[#This Row],[Orgn]]&amp;"-"&amp;[2]!Table1[[#This Row],[Dest]]</f>
        <v>RMF-MXP</v>
      </c>
      <c r="M4196" s="102" t="str">
        <f t="shared" si="65"/>
        <v>ADT</v>
      </c>
      <c r="N4196" s="102">
        <f>WEEKDAY([2]!Table1[[#This Row],[Travel Date]],2)</f>
        <v>2</v>
      </c>
      <c r="P4196" s="102">
        <v>1</v>
      </c>
    </row>
    <row r="4197" spans="2:16" x14ac:dyDescent="0.25">
      <c r="B4197" s="103"/>
      <c r="C4197" s="103"/>
      <c r="L4197" s="102" t="str">
        <f>[2]!Table1[[#This Row],[Orgn]]&amp;"-"&amp;[2]!Table1[[#This Row],[Dest]]</f>
        <v>RMF-MXP</v>
      </c>
      <c r="M4197" s="102" t="str">
        <f t="shared" si="65"/>
        <v>ADT</v>
      </c>
      <c r="N4197" s="102">
        <f>WEEKDAY([2]!Table1[[#This Row],[Travel Date]],2)</f>
        <v>2</v>
      </c>
      <c r="P4197" s="102">
        <v>1</v>
      </c>
    </row>
    <row r="4198" spans="2:16" x14ac:dyDescent="0.25">
      <c r="B4198" s="103"/>
      <c r="C4198" s="103"/>
      <c r="L4198" s="102" t="str">
        <f>[2]!Table1[[#This Row],[Orgn]]&amp;"-"&amp;[2]!Table1[[#This Row],[Dest]]</f>
        <v>RMF-MXP</v>
      </c>
      <c r="M4198" s="102" t="str">
        <f t="shared" si="65"/>
        <v>ADT</v>
      </c>
      <c r="N4198" s="102">
        <f>WEEKDAY([2]!Table1[[#This Row],[Travel Date]],2)</f>
        <v>2</v>
      </c>
      <c r="P4198" s="102">
        <v>1</v>
      </c>
    </row>
    <row r="4199" spans="2:16" x14ac:dyDescent="0.25">
      <c r="B4199" s="103"/>
      <c r="C4199" s="103"/>
      <c r="L4199" s="102" t="str">
        <f>[2]!Table1[[#This Row],[Orgn]]&amp;"-"&amp;[2]!Table1[[#This Row],[Dest]]</f>
        <v>RMF-MXP</v>
      </c>
      <c r="M4199" s="102" t="str">
        <f t="shared" si="65"/>
        <v>ADT</v>
      </c>
      <c r="N4199" s="102">
        <f>WEEKDAY([2]!Table1[[#This Row],[Travel Date]],2)</f>
        <v>2</v>
      </c>
      <c r="P4199" s="102">
        <v>1</v>
      </c>
    </row>
    <row r="4200" spans="2:16" x14ac:dyDescent="0.25">
      <c r="B4200" s="103"/>
      <c r="C4200" s="103"/>
      <c r="L4200" s="102" t="str">
        <f>[2]!Table1[[#This Row],[Orgn]]&amp;"-"&amp;[2]!Table1[[#This Row],[Dest]]</f>
        <v>RMF-MXP</v>
      </c>
      <c r="M4200" s="102" t="str">
        <f t="shared" si="65"/>
        <v>ADT</v>
      </c>
      <c r="N4200" s="102">
        <f>WEEKDAY([2]!Table1[[#This Row],[Travel Date]],2)</f>
        <v>2</v>
      </c>
      <c r="P4200" s="102">
        <v>1</v>
      </c>
    </row>
    <row r="4201" spans="2:16" x14ac:dyDescent="0.25">
      <c r="B4201" s="103"/>
      <c r="C4201" s="103"/>
      <c r="L4201" s="102" t="str">
        <f>[2]!Table1[[#This Row],[Orgn]]&amp;"-"&amp;[2]!Table1[[#This Row],[Dest]]</f>
        <v>RMF-MXP</v>
      </c>
      <c r="M4201" s="102" t="str">
        <f t="shared" si="65"/>
        <v>ADT</v>
      </c>
      <c r="N4201" s="102">
        <f>WEEKDAY([2]!Table1[[#This Row],[Travel Date]],2)</f>
        <v>2</v>
      </c>
      <c r="P4201" s="102">
        <v>1</v>
      </c>
    </row>
    <row r="4202" spans="2:16" x14ac:dyDescent="0.25">
      <c r="B4202" s="103"/>
      <c r="C4202" s="103"/>
      <c r="L4202" s="102" t="str">
        <f>[2]!Table1[[#This Row],[Orgn]]&amp;"-"&amp;[2]!Table1[[#This Row],[Dest]]</f>
        <v>RMF-MXP</v>
      </c>
      <c r="M4202" s="102" t="str">
        <f t="shared" si="65"/>
        <v>ADT</v>
      </c>
      <c r="N4202" s="102">
        <f>WEEKDAY([2]!Table1[[#This Row],[Travel Date]],2)</f>
        <v>2</v>
      </c>
      <c r="P4202" s="102">
        <v>1</v>
      </c>
    </row>
    <row r="4203" spans="2:16" x14ac:dyDescent="0.25">
      <c r="B4203" s="103"/>
      <c r="C4203" s="103"/>
      <c r="L4203" s="102" t="str">
        <f>[2]!Table1[[#This Row],[Orgn]]&amp;"-"&amp;[2]!Table1[[#This Row],[Dest]]</f>
        <v>RMF-MXP</v>
      </c>
      <c r="M4203" s="102" t="str">
        <f t="shared" si="65"/>
        <v>ADT</v>
      </c>
      <c r="N4203" s="102">
        <f>WEEKDAY([2]!Table1[[#This Row],[Travel Date]],2)</f>
        <v>2</v>
      </c>
      <c r="P4203" s="102">
        <v>1</v>
      </c>
    </row>
    <row r="4204" spans="2:16" x14ac:dyDescent="0.25">
      <c r="B4204" s="103"/>
      <c r="C4204" s="103"/>
      <c r="L4204" s="102" t="str">
        <f>[2]!Table1[[#This Row],[Orgn]]&amp;"-"&amp;[2]!Table1[[#This Row],[Dest]]</f>
        <v>RMF-MXP</v>
      </c>
      <c r="M4204" s="102" t="str">
        <f t="shared" si="65"/>
        <v>ADT</v>
      </c>
      <c r="N4204" s="102">
        <f>WEEKDAY([2]!Table1[[#This Row],[Travel Date]],2)</f>
        <v>2</v>
      </c>
      <c r="P4204" s="102">
        <v>1</v>
      </c>
    </row>
    <row r="4205" spans="2:16" x14ac:dyDescent="0.25">
      <c r="B4205" s="103"/>
      <c r="C4205" s="103"/>
      <c r="L4205" s="102" t="str">
        <f>[2]!Table1[[#This Row],[Orgn]]&amp;"-"&amp;[2]!Table1[[#This Row],[Dest]]</f>
        <v>RMF-MXP</v>
      </c>
      <c r="M4205" s="102" t="str">
        <f t="shared" si="65"/>
        <v>ADT</v>
      </c>
      <c r="N4205" s="102">
        <f>WEEKDAY([2]!Table1[[#This Row],[Travel Date]],2)</f>
        <v>2</v>
      </c>
      <c r="P4205" s="102">
        <v>1</v>
      </c>
    </row>
    <row r="4206" spans="2:16" x14ac:dyDescent="0.25">
      <c r="B4206" s="103"/>
      <c r="C4206" s="103"/>
      <c r="L4206" s="102" t="str">
        <f>[2]!Table1[[#This Row],[Orgn]]&amp;"-"&amp;[2]!Table1[[#This Row],[Dest]]</f>
        <v>RMF-MXP</v>
      </c>
      <c r="M4206" s="102" t="str">
        <f t="shared" si="65"/>
        <v>ADT</v>
      </c>
      <c r="N4206" s="102">
        <f>WEEKDAY([2]!Table1[[#This Row],[Travel Date]],2)</f>
        <v>2</v>
      </c>
      <c r="P4206" s="102">
        <v>1</v>
      </c>
    </row>
    <row r="4207" spans="2:16" x14ac:dyDescent="0.25">
      <c r="B4207" s="103"/>
      <c r="C4207" s="103"/>
      <c r="L4207" s="102" t="str">
        <f>[2]!Table1[[#This Row],[Orgn]]&amp;"-"&amp;[2]!Table1[[#This Row],[Dest]]</f>
        <v>RMF-MXP</v>
      </c>
      <c r="M4207" s="102" t="str">
        <f t="shared" si="65"/>
        <v>ADT</v>
      </c>
      <c r="N4207" s="102">
        <f>WEEKDAY([2]!Table1[[#This Row],[Travel Date]],2)</f>
        <v>2</v>
      </c>
      <c r="P4207" s="102">
        <v>1</v>
      </c>
    </row>
    <row r="4208" spans="2:16" x14ac:dyDescent="0.25">
      <c r="B4208" s="103"/>
      <c r="C4208" s="103"/>
      <c r="L4208" s="102" t="str">
        <f>[2]!Table1[[#This Row],[Orgn]]&amp;"-"&amp;[2]!Table1[[#This Row],[Dest]]</f>
        <v>RMF-MXP</v>
      </c>
      <c r="M4208" s="102" t="str">
        <f t="shared" si="65"/>
        <v>ADT</v>
      </c>
      <c r="N4208" s="102">
        <f>WEEKDAY([2]!Table1[[#This Row],[Travel Date]],2)</f>
        <v>2</v>
      </c>
      <c r="P4208" s="102">
        <v>1</v>
      </c>
    </row>
    <row r="4209" spans="2:16" x14ac:dyDescent="0.25">
      <c r="B4209" s="103"/>
      <c r="C4209" s="103"/>
      <c r="L4209" s="102" t="str">
        <f>[2]!Table1[[#This Row],[Orgn]]&amp;"-"&amp;[2]!Table1[[#This Row],[Dest]]</f>
        <v>RMF-MXP</v>
      </c>
      <c r="M4209" s="102" t="str">
        <f t="shared" si="65"/>
        <v>ADT</v>
      </c>
      <c r="N4209" s="102">
        <f>WEEKDAY([2]!Table1[[#This Row],[Travel Date]],2)</f>
        <v>2</v>
      </c>
      <c r="P4209" s="102">
        <v>1</v>
      </c>
    </row>
    <row r="4210" spans="2:16" x14ac:dyDescent="0.25">
      <c r="B4210" s="103"/>
      <c r="C4210" s="103"/>
      <c r="L4210" s="102" t="str">
        <f>[2]!Table1[[#This Row],[Orgn]]&amp;"-"&amp;[2]!Table1[[#This Row],[Dest]]</f>
        <v>RMF-MXP</v>
      </c>
      <c r="M4210" s="102" t="str">
        <f t="shared" si="65"/>
        <v>ADT</v>
      </c>
      <c r="N4210" s="102">
        <f>WEEKDAY([2]!Table1[[#This Row],[Travel Date]],2)</f>
        <v>2</v>
      </c>
      <c r="P4210" s="102">
        <v>1</v>
      </c>
    </row>
    <row r="4211" spans="2:16" x14ac:dyDescent="0.25">
      <c r="B4211" s="103"/>
      <c r="C4211" s="103"/>
      <c r="L4211" s="102" t="str">
        <f>[2]!Table1[[#This Row],[Orgn]]&amp;"-"&amp;[2]!Table1[[#This Row],[Dest]]</f>
        <v>RMF-MXP</v>
      </c>
      <c r="M4211" s="102" t="str">
        <f t="shared" si="65"/>
        <v>ADT</v>
      </c>
      <c r="N4211" s="102">
        <f>WEEKDAY([2]!Table1[[#This Row],[Travel Date]],2)</f>
        <v>2</v>
      </c>
      <c r="P4211" s="102">
        <v>1</v>
      </c>
    </row>
    <row r="4212" spans="2:16" x14ac:dyDescent="0.25">
      <c r="B4212" s="103"/>
      <c r="C4212" s="103"/>
      <c r="L4212" s="102" t="str">
        <f>[2]!Table1[[#This Row],[Orgn]]&amp;"-"&amp;[2]!Table1[[#This Row],[Dest]]</f>
        <v>RMF-MXP</v>
      </c>
      <c r="M4212" s="102" t="str">
        <f t="shared" si="65"/>
        <v>ADT</v>
      </c>
      <c r="N4212" s="102">
        <f>WEEKDAY([2]!Table1[[#This Row],[Travel Date]],2)</f>
        <v>2</v>
      </c>
      <c r="P4212" s="102">
        <v>1</v>
      </c>
    </row>
    <row r="4213" spans="2:16" x14ac:dyDescent="0.25">
      <c r="B4213" s="103"/>
      <c r="C4213" s="103"/>
      <c r="L4213" s="102" t="str">
        <f>[2]!Table1[[#This Row],[Orgn]]&amp;"-"&amp;[2]!Table1[[#This Row],[Dest]]</f>
        <v>RMF-MXP</v>
      </c>
      <c r="M4213" s="102" t="str">
        <f t="shared" si="65"/>
        <v>ADT</v>
      </c>
      <c r="N4213" s="102">
        <f>WEEKDAY([2]!Table1[[#This Row],[Travel Date]],2)</f>
        <v>2</v>
      </c>
      <c r="P4213" s="102">
        <v>1</v>
      </c>
    </row>
    <row r="4214" spans="2:16" x14ac:dyDescent="0.25">
      <c r="B4214" s="103"/>
      <c r="C4214" s="103"/>
      <c r="L4214" s="102" t="str">
        <f>[2]!Table1[[#This Row],[Orgn]]&amp;"-"&amp;[2]!Table1[[#This Row],[Dest]]</f>
        <v>RMF-MXP</v>
      </c>
      <c r="M4214" s="102" t="str">
        <f t="shared" si="65"/>
        <v>ADT</v>
      </c>
      <c r="N4214" s="102">
        <f>WEEKDAY([2]!Table1[[#This Row],[Travel Date]],2)</f>
        <v>2</v>
      </c>
      <c r="P4214" s="102">
        <v>1</v>
      </c>
    </row>
    <row r="4215" spans="2:16" x14ac:dyDescent="0.25">
      <c r="B4215" s="103"/>
      <c r="C4215" s="103"/>
      <c r="L4215" s="102" t="str">
        <f>[2]!Table1[[#This Row],[Orgn]]&amp;"-"&amp;[2]!Table1[[#This Row],[Dest]]</f>
        <v>RMF-MXP</v>
      </c>
      <c r="M4215" s="102" t="str">
        <f t="shared" si="65"/>
        <v>ADT</v>
      </c>
      <c r="N4215" s="102">
        <f>WEEKDAY([2]!Table1[[#This Row],[Travel Date]],2)</f>
        <v>2</v>
      </c>
      <c r="P4215" s="102">
        <v>1</v>
      </c>
    </row>
    <row r="4216" spans="2:16" x14ac:dyDescent="0.25">
      <c r="B4216" s="103"/>
      <c r="C4216" s="103"/>
      <c r="L4216" s="102" t="str">
        <f>[2]!Table1[[#This Row],[Orgn]]&amp;"-"&amp;[2]!Table1[[#This Row],[Dest]]</f>
        <v>RMF-MXP</v>
      </c>
      <c r="M4216" s="102" t="str">
        <f t="shared" si="65"/>
        <v>ADT</v>
      </c>
      <c r="N4216" s="102">
        <f>WEEKDAY([2]!Table1[[#This Row],[Travel Date]],2)</f>
        <v>2</v>
      </c>
      <c r="P4216" s="102">
        <v>1</v>
      </c>
    </row>
    <row r="4217" spans="2:16" x14ac:dyDescent="0.25">
      <c r="B4217" s="103"/>
      <c r="C4217" s="103"/>
      <c r="L4217" s="102" t="str">
        <f>[2]!Table1[[#This Row],[Orgn]]&amp;"-"&amp;[2]!Table1[[#This Row],[Dest]]</f>
        <v>RMF-MXP</v>
      </c>
      <c r="M4217" s="102" t="str">
        <f t="shared" si="65"/>
        <v>ADT</v>
      </c>
      <c r="N4217" s="102">
        <f>WEEKDAY([2]!Table1[[#This Row],[Travel Date]],2)</f>
        <v>2</v>
      </c>
      <c r="P4217" s="102">
        <v>1</v>
      </c>
    </row>
    <row r="4218" spans="2:16" x14ac:dyDescent="0.25">
      <c r="B4218" s="103"/>
      <c r="C4218" s="103"/>
      <c r="L4218" s="102" t="str">
        <f>[2]!Table1[[#This Row],[Orgn]]&amp;"-"&amp;[2]!Table1[[#This Row],[Dest]]</f>
        <v>RMF-MXP</v>
      </c>
      <c r="M4218" s="102" t="str">
        <f t="shared" si="65"/>
        <v>ADT</v>
      </c>
      <c r="N4218" s="102">
        <f>WEEKDAY([2]!Table1[[#This Row],[Travel Date]],2)</f>
        <v>2</v>
      </c>
      <c r="P4218" s="102">
        <v>1</v>
      </c>
    </row>
    <row r="4219" spans="2:16" x14ac:dyDescent="0.25">
      <c r="B4219" s="103"/>
      <c r="C4219" s="103"/>
      <c r="L4219" s="102" t="str">
        <f>[2]!Table1[[#This Row],[Orgn]]&amp;"-"&amp;[2]!Table1[[#This Row],[Dest]]</f>
        <v>RMF-MXP</v>
      </c>
      <c r="M4219" s="102" t="str">
        <f t="shared" si="65"/>
        <v>ADT</v>
      </c>
      <c r="N4219" s="102">
        <f>WEEKDAY([2]!Table1[[#This Row],[Travel Date]],2)</f>
        <v>2</v>
      </c>
      <c r="P4219" s="102">
        <v>1</v>
      </c>
    </row>
    <row r="4220" spans="2:16" x14ac:dyDescent="0.25">
      <c r="B4220" s="103"/>
      <c r="C4220" s="103"/>
      <c r="L4220" s="102" t="str">
        <f>[2]!Table1[[#This Row],[Orgn]]&amp;"-"&amp;[2]!Table1[[#This Row],[Dest]]</f>
        <v>RMF-MXP</v>
      </c>
      <c r="M4220" s="102" t="str">
        <f t="shared" si="65"/>
        <v>ADT</v>
      </c>
      <c r="N4220" s="102">
        <f>WEEKDAY([2]!Table1[[#This Row],[Travel Date]],2)</f>
        <v>2</v>
      </c>
      <c r="P4220" s="102">
        <v>1</v>
      </c>
    </row>
    <row r="4221" spans="2:16" x14ac:dyDescent="0.25">
      <c r="B4221" s="103"/>
      <c r="C4221" s="103"/>
      <c r="L4221" s="102" t="str">
        <f>[2]!Table1[[#This Row],[Orgn]]&amp;"-"&amp;[2]!Table1[[#This Row],[Dest]]</f>
        <v>RMF-MXP</v>
      </c>
      <c r="M4221" s="102" t="str">
        <f t="shared" si="65"/>
        <v>ADT</v>
      </c>
      <c r="N4221" s="102">
        <f>WEEKDAY([2]!Table1[[#This Row],[Travel Date]],2)</f>
        <v>2</v>
      </c>
      <c r="P4221" s="102">
        <v>1</v>
      </c>
    </row>
    <row r="4222" spans="2:16" x14ac:dyDescent="0.25">
      <c r="B4222" s="103"/>
      <c r="C4222" s="103"/>
      <c r="L4222" s="102" t="str">
        <f>[2]!Table1[[#This Row],[Orgn]]&amp;"-"&amp;[2]!Table1[[#This Row],[Dest]]</f>
        <v>RMF-MXP</v>
      </c>
      <c r="M4222" s="102" t="str">
        <f t="shared" si="65"/>
        <v>ADT</v>
      </c>
      <c r="N4222" s="102">
        <f>WEEKDAY([2]!Table1[[#This Row],[Travel Date]],2)</f>
        <v>2</v>
      </c>
      <c r="P4222" s="102">
        <v>1</v>
      </c>
    </row>
    <row r="4223" spans="2:16" x14ac:dyDescent="0.25">
      <c r="B4223" s="103"/>
      <c r="C4223" s="103"/>
      <c r="L4223" s="102" t="str">
        <f>[2]!Table1[[#This Row],[Orgn]]&amp;"-"&amp;[2]!Table1[[#This Row],[Dest]]</f>
        <v>RMF-MXP</v>
      </c>
      <c r="M4223" s="102" t="str">
        <f t="shared" si="65"/>
        <v>ADT</v>
      </c>
      <c r="N4223" s="102">
        <f>WEEKDAY([2]!Table1[[#This Row],[Travel Date]],2)</f>
        <v>2</v>
      </c>
      <c r="P4223" s="102">
        <v>1</v>
      </c>
    </row>
    <row r="4224" spans="2:16" x14ac:dyDescent="0.25">
      <c r="B4224" s="103"/>
      <c r="C4224" s="103"/>
      <c r="L4224" s="102" t="str">
        <f>[2]!Table1[[#This Row],[Orgn]]&amp;"-"&amp;[2]!Table1[[#This Row],[Dest]]</f>
        <v>RMF-MXP</v>
      </c>
      <c r="M4224" s="102" t="str">
        <f t="shared" si="65"/>
        <v>ADT</v>
      </c>
      <c r="N4224" s="102">
        <f>WEEKDAY([2]!Table1[[#This Row],[Travel Date]],2)</f>
        <v>2</v>
      </c>
      <c r="P4224" s="102">
        <v>1</v>
      </c>
    </row>
    <row r="4225" spans="2:16" x14ac:dyDescent="0.25">
      <c r="B4225" s="103"/>
      <c r="C4225" s="103"/>
      <c r="L4225" s="102" t="str">
        <f>[2]!Table1[[#This Row],[Orgn]]&amp;"-"&amp;[2]!Table1[[#This Row],[Dest]]</f>
        <v>RMF-MXP</v>
      </c>
      <c r="M4225" s="102" t="str">
        <f t="shared" si="65"/>
        <v>ADT</v>
      </c>
      <c r="N4225" s="102">
        <f>WEEKDAY([2]!Table1[[#This Row],[Travel Date]],2)</f>
        <v>2</v>
      </c>
      <c r="P4225" s="102">
        <v>1</v>
      </c>
    </row>
    <row r="4226" spans="2:16" x14ac:dyDescent="0.25">
      <c r="B4226" s="103"/>
      <c r="C4226" s="103"/>
      <c r="L4226" s="102" t="str">
        <f>[2]!Table1[[#This Row],[Orgn]]&amp;"-"&amp;[2]!Table1[[#This Row],[Dest]]</f>
        <v>RMF-MXP</v>
      </c>
      <c r="M4226" s="102" t="str">
        <f t="shared" ref="M4226:M4289" si="66">IF(TRIM(C4226)="INF", "INF", IF(TRIM(C4226)="CHD", "CHD", "ADT"))</f>
        <v>ADT</v>
      </c>
      <c r="N4226" s="102">
        <f>WEEKDAY([2]!Table1[[#This Row],[Travel Date]],2)</f>
        <v>2</v>
      </c>
      <c r="P4226" s="102">
        <v>1</v>
      </c>
    </row>
    <row r="4227" spans="2:16" x14ac:dyDescent="0.25">
      <c r="B4227" s="103"/>
      <c r="C4227" s="103"/>
      <c r="L4227" s="102" t="str">
        <f>[2]!Table1[[#This Row],[Orgn]]&amp;"-"&amp;[2]!Table1[[#This Row],[Dest]]</f>
        <v>RMF-MXP</v>
      </c>
      <c r="M4227" s="102" t="str">
        <f t="shared" si="66"/>
        <v>ADT</v>
      </c>
      <c r="N4227" s="102">
        <f>WEEKDAY([2]!Table1[[#This Row],[Travel Date]],2)</f>
        <v>2</v>
      </c>
      <c r="P4227" s="102">
        <v>1</v>
      </c>
    </row>
    <row r="4228" spans="2:16" x14ac:dyDescent="0.25">
      <c r="B4228" s="103"/>
      <c r="C4228" s="103"/>
      <c r="L4228" s="102" t="str">
        <f>[2]!Table1[[#This Row],[Orgn]]&amp;"-"&amp;[2]!Table1[[#This Row],[Dest]]</f>
        <v>RMF-MXP</v>
      </c>
      <c r="M4228" s="102" t="str">
        <f t="shared" si="66"/>
        <v>ADT</v>
      </c>
      <c r="N4228" s="102">
        <f>WEEKDAY([2]!Table1[[#This Row],[Travel Date]],2)</f>
        <v>2</v>
      </c>
      <c r="P4228" s="102">
        <v>1</v>
      </c>
    </row>
    <row r="4229" spans="2:16" x14ac:dyDescent="0.25">
      <c r="B4229" s="103"/>
      <c r="C4229" s="103"/>
      <c r="L4229" s="102" t="str">
        <f>[2]!Table1[[#This Row],[Orgn]]&amp;"-"&amp;[2]!Table1[[#This Row],[Dest]]</f>
        <v>RMF-MXP</v>
      </c>
      <c r="M4229" s="102" t="str">
        <f t="shared" si="66"/>
        <v>ADT</v>
      </c>
      <c r="N4229" s="102">
        <f>WEEKDAY([2]!Table1[[#This Row],[Travel Date]],2)</f>
        <v>2</v>
      </c>
      <c r="P4229" s="102">
        <v>1</v>
      </c>
    </row>
    <row r="4230" spans="2:16" x14ac:dyDescent="0.25">
      <c r="B4230" s="103"/>
      <c r="C4230" s="103"/>
      <c r="L4230" s="102" t="str">
        <f>[2]!Table1[[#This Row],[Orgn]]&amp;"-"&amp;[2]!Table1[[#This Row],[Dest]]</f>
        <v>RMF-MXP</v>
      </c>
      <c r="M4230" s="102" t="str">
        <f t="shared" si="66"/>
        <v>ADT</v>
      </c>
      <c r="N4230" s="102">
        <f>WEEKDAY([2]!Table1[[#This Row],[Travel Date]],2)</f>
        <v>2</v>
      </c>
      <c r="P4230" s="102">
        <v>1</v>
      </c>
    </row>
    <row r="4231" spans="2:16" x14ac:dyDescent="0.25">
      <c r="B4231" s="103"/>
      <c r="C4231" s="103"/>
      <c r="L4231" s="102" t="str">
        <f>[2]!Table1[[#This Row],[Orgn]]&amp;"-"&amp;[2]!Table1[[#This Row],[Dest]]</f>
        <v>RMF-MXP</v>
      </c>
      <c r="M4231" s="102" t="str">
        <f t="shared" si="66"/>
        <v>ADT</v>
      </c>
      <c r="N4231" s="102">
        <f>WEEKDAY([2]!Table1[[#This Row],[Travel Date]],2)</f>
        <v>2</v>
      </c>
      <c r="P4231" s="102">
        <v>1</v>
      </c>
    </row>
    <row r="4232" spans="2:16" x14ac:dyDescent="0.25">
      <c r="B4232" s="103"/>
      <c r="C4232" s="103"/>
      <c r="L4232" s="102" t="str">
        <f>[2]!Table1[[#This Row],[Orgn]]&amp;"-"&amp;[2]!Table1[[#This Row],[Dest]]</f>
        <v>RMF-MXP</v>
      </c>
      <c r="M4232" s="102" t="str">
        <f t="shared" si="66"/>
        <v>ADT</v>
      </c>
      <c r="N4232" s="102">
        <f>WEEKDAY([2]!Table1[[#This Row],[Travel Date]],2)</f>
        <v>2</v>
      </c>
      <c r="P4232" s="102">
        <v>1</v>
      </c>
    </row>
    <row r="4233" spans="2:16" x14ac:dyDescent="0.25">
      <c r="B4233" s="103"/>
      <c r="C4233" s="103"/>
      <c r="L4233" s="102" t="str">
        <f>[2]!Table1[[#This Row],[Orgn]]&amp;"-"&amp;[2]!Table1[[#This Row],[Dest]]</f>
        <v>RMF-MXP</v>
      </c>
      <c r="M4233" s="102" t="str">
        <f t="shared" si="66"/>
        <v>ADT</v>
      </c>
      <c r="N4233" s="102">
        <f>WEEKDAY([2]!Table1[[#This Row],[Travel Date]],2)</f>
        <v>2</v>
      </c>
      <c r="P4233" s="102">
        <v>1</v>
      </c>
    </row>
    <row r="4234" spans="2:16" x14ac:dyDescent="0.25">
      <c r="B4234" s="103"/>
      <c r="C4234" s="103"/>
      <c r="L4234" s="102" t="str">
        <f>[2]!Table1[[#This Row],[Orgn]]&amp;"-"&amp;[2]!Table1[[#This Row],[Dest]]</f>
        <v>RMF-MXP</v>
      </c>
      <c r="M4234" s="102" t="str">
        <f t="shared" si="66"/>
        <v>ADT</v>
      </c>
      <c r="N4234" s="102">
        <f>WEEKDAY([2]!Table1[[#This Row],[Travel Date]],2)</f>
        <v>2</v>
      </c>
      <c r="P4234" s="102">
        <v>1</v>
      </c>
    </row>
    <row r="4235" spans="2:16" x14ac:dyDescent="0.25">
      <c r="B4235" s="103"/>
      <c r="C4235" s="103"/>
      <c r="L4235" s="102" t="str">
        <f>[2]!Table1[[#This Row],[Orgn]]&amp;"-"&amp;[2]!Table1[[#This Row],[Dest]]</f>
        <v>RMF-MXP</v>
      </c>
      <c r="M4235" s="102" t="str">
        <f t="shared" si="66"/>
        <v>ADT</v>
      </c>
      <c r="N4235" s="102">
        <f>WEEKDAY([2]!Table1[[#This Row],[Travel Date]],2)</f>
        <v>2</v>
      </c>
      <c r="P4235" s="102">
        <v>1</v>
      </c>
    </row>
    <row r="4236" spans="2:16" x14ac:dyDescent="0.25">
      <c r="B4236" s="103"/>
      <c r="C4236" s="103"/>
      <c r="L4236" s="102" t="str">
        <f>[2]!Table1[[#This Row],[Orgn]]&amp;"-"&amp;[2]!Table1[[#This Row],[Dest]]</f>
        <v>RMF-MXP</v>
      </c>
      <c r="M4236" s="102" t="str">
        <f t="shared" si="66"/>
        <v>ADT</v>
      </c>
      <c r="N4236" s="102">
        <f>WEEKDAY([2]!Table1[[#This Row],[Travel Date]],2)</f>
        <v>2</v>
      </c>
      <c r="P4236" s="102">
        <v>1</v>
      </c>
    </row>
    <row r="4237" spans="2:16" x14ac:dyDescent="0.25">
      <c r="B4237" s="103"/>
      <c r="C4237" s="103"/>
      <c r="L4237" s="102" t="str">
        <f>[2]!Table1[[#This Row],[Orgn]]&amp;"-"&amp;[2]!Table1[[#This Row],[Dest]]</f>
        <v>RMF-MXP</v>
      </c>
      <c r="M4237" s="102" t="str">
        <f t="shared" si="66"/>
        <v>ADT</v>
      </c>
      <c r="N4237" s="102">
        <f>WEEKDAY([2]!Table1[[#This Row],[Travel Date]],2)</f>
        <v>2</v>
      </c>
      <c r="P4237" s="102">
        <v>1</v>
      </c>
    </row>
    <row r="4238" spans="2:16" x14ac:dyDescent="0.25">
      <c r="B4238" s="103"/>
      <c r="C4238" s="103"/>
      <c r="L4238" s="102" t="str">
        <f>[2]!Table1[[#This Row],[Orgn]]&amp;"-"&amp;[2]!Table1[[#This Row],[Dest]]</f>
        <v>RMF-MXP</v>
      </c>
      <c r="M4238" s="102" t="str">
        <f t="shared" si="66"/>
        <v>ADT</v>
      </c>
      <c r="N4238" s="102">
        <f>WEEKDAY([2]!Table1[[#This Row],[Travel Date]],2)</f>
        <v>2</v>
      </c>
      <c r="P4238" s="102">
        <v>1</v>
      </c>
    </row>
    <row r="4239" spans="2:16" x14ac:dyDescent="0.25">
      <c r="B4239" s="103"/>
      <c r="C4239" s="103"/>
      <c r="L4239" s="102" t="str">
        <f>[2]!Table1[[#This Row],[Orgn]]&amp;"-"&amp;[2]!Table1[[#This Row],[Dest]]</f>
        <v>RMF-MXP</v>
      </c>
      <c r="M4239" s="102" t="str">
        <f t="shared" si="66"/>
        <v>ADT</v>
      </c>
      <c r="N4239" s="102">
        <f>WEEKDAY([2]!Table1[[#This Row],[Travel Date]],2)</f>
        <v>2</v>
      </c>
      <c r="P4239" s="102">
        <v>1</v>
      </c>
    </row>
    <row r="4240" spans="2:16" x14ac:dyDescent="0.25">
      <c r="B4240" s="103"/>
      <c r="C4240" s="103"/>
      <c r="L4240" s="102" t="str">
        <f>[2]!Table1[[#This Row],[Orgn]]&amp;"-"&amp;[2]!Table1[[#This Row],[Dest]]</f>
        <v>RMF-MXP</v>
      </c>
      <c r="M4240" s="102" t="str">
        <f t="shared" si="66"/>
        <v>ADT</v>
      </c>
      <c r="N4240" s="102">
        <f>WEEKDAY([2]!Table1[[#This Row],[Travel Date]],2)</f>
        <v>2</v>
      </c>
      <c r="P4240" s="102">
        <v>1</v>
      </c>
    </row>
    <row r="4241" spans="2:16" x14ac:dyDescent="0.25">
      <c r="B4241" s="103"/>
      <c r="C4241" s="103"/>
      <c r="L4241" s="102" t="str">
        <f>[2]!Table1[[#This Row],[Orgn]]&amp;"-"&amp;[2]!Table1[[#This Row],[Dest]]</f>
        <v>MXP-RMF</v>
      </c>
      <c r="M4241" s="102" t="str">
        <f t="shared" si="66"/>
        <v>ADT</v>
      </c>
      <c r="N4241" s="102">
        <f>WEEKDAY([2]!Table1[[#This Row],[Travel Date]],2)</f>
        <v>2</v>
      </c>
      <c r="P4241" s="102">
        <v>1</v>
      </c>
    </row>
    <row r="4242" spans="2:16" x14ac:dyDescent="0.25">
      <c r="B4242" s="103"/>
      <c r="C4242" s="103"/>
      <c r="L4242" s="102" t="str">
        <f>[2]!Table1[[#This Row],[Orgn]]&amp;"-"&amp;[2]!Table1[[#This Row],[Dest]]</f>
        <v>MXP-RMF</v>
      </c>
      <c r="M4242" s="102" t="str">
        <f t="shared" si="66"/>
        <v>ADT</v>
      </c>
      <c r="N4242" s="102">
        <f>WEEKDAY([2]!Table1[[#This Row],[Travel Date]],2)</f>
        <v>2</v>
      </c>
      <c r="P4242" s="102">
        <v>1</v>
      </c>
    </row>
    <row r="4243" spans="2:16" x14ac:dyDescent="0.25">
      <c r="B4243" s="103"/>
      <c r="C4243" s="103"/>
      <c r="L4243" s="102" t="str">
        <f>[2]!Table1[[#This Row],[Orgn]]&amp;"-"&amp;[2]!Table1[[#This Row],[Dest]]</f>
        <v>MXP-RMF</v>
      </c>
      <c r="M4243" s="102" t="str">
        <f t="shared" si="66"/>
        <v>ADT</v>
      </c>
      <c r="N4243" s="102">
        <f>WEEKDAY([2]!Table1[[#This Row],[Travel Date]],2)</f>
        <v>2</v>
      </c>
      <c r="P4243" s="102">
        <v>1</v>
      </c>
    </row>
    <row r="4244" spans="2:16" x14ac:dyDescent="0.25">
      <c r="B4244" s="103"/>
      <c r="C4244" s="103"/>
      <c r="L4244" s="102" t="str">
        <f>[2]!Table1[[#This Row],[Orgn]]&amp;"-"&amp;[2]!Table1[[#This Row],[Dest]]</f>
        <v>MXP-RMF</v>
      </c>
      <c r="M4244" s="102" t="str">
        <f t="shared" si="66"/>
        <v>ADT</v>
      </c>
      <c r="N4244" s="102">
        <f>WEEKDAY([2]!Table1[[#This Row],[Travel Date]],2)</f>
        <v>2</v>
      </c>
      <c r="P4244" s="102">
        <v>1</v>
      </c>
    </row>
    <row r="4245" spans="2:16" x14ac:dyDescent="0.25">
      <c r="B4245" s="103"/>
      <c r="C4245" s="103"/>
      <c r="L4245" s="102" t="str">
        <f>[2]!Table1[[#This Row],[Orgn]]&amp;"-"&amp;[2]!Table1[[#This Row],[Dest]]</f>
        <v>MXP-RMF</v>
      </c>
      <c r="M4245" s="102" t="str">
        <f t="shared" si="66"/>
        <v>ADT</v>
      </c>
      <c r="N4245" s="102">
        <f>WEEKDAY([2]!Table1[[#This Row],[Travel Date]],2)</f>
        <v>2</v>
      </c>
      <c r="P4245" s="102">
        <v>1</v>
      </c>
    </row>
    <row r="4246" spans="2:16" x14ac:dyDescent="0.25">
      <c r="B4246" s="103"/>
      <c r="C4246" s="103"/>
      <c r="L4246" s="102" t="str">
        <f>[2]!Table1[[#This Row],[Orgn]]&amp;"-"&amp;[2]!Table1[[#This Row],[Dest]]</f>
        <v>MXP-RMF</v>
      </c>
      <c r="M4246" s="102" t="str">
        <f t="shared" si="66"/>
        <v>ADT</v>
      </c>
      <c r="N4246" s="102">
        <f>WEEKDAY([2]!Table1[[#This Row],[Travel Date]],2)</f>
        <v>2</v>
      </c>
      <c r="P4246" s="102">
        <v>1</v>
      </c>
    </row>
    <row r="4247" spans="2:16" x14ac:dyDescent="0.25">
      <c r="B4247" s="103"/>
      <c r="C4247" s="103"/>
      <c r="L4247" s="102" t="str">
        <f>[2]!Table1[[#This Row],[Orgn]]&amp;"-"&amp;[2]!Table1[[#This Row],[Dest]]</f>
        <v>MXP-RMF</v>
      </c>
      <c r="M4247" s="102" t="str">
        <f t="shared" si="66"/>
        <v>ADT</v>
      </c>
      <c r="N4247" s="102">
        <f>WEEKDAY([2]!Table1[[#This Row],[Travel Date]],2)</f>
        <v>2</v>
      </c>
      <c r="P4247" s="102">
        <v>1</v>
      </c>
    </row>
    <row r="4248" spans="2:16" x14ac:dyDescent="0.25">
      <c r="B4248" s="103"/>
      <c r="C4248" s="103"/>
      <c r="L4248" s="102" t="str">
        <f>[2]!Table1[[#This Row],[Orgn]]&amp;"-"&amp;[2]!Table1[[#This Row],[Dest]]</f>
        <v>MXP-RMF</v>
      </c>
      <c r="M4248" s="102" t="str">
        <f t="shared" si="66"/>
        <v>ADT</v>
      </c>
      <c r="N4248" s="102">
        <f>WEEKDAY([2]!Table1[[#This Row],[Travel Date]],2)</f>
        <v>2</v>
      </c>
      <c r="P4248" s="102">
        <v>1</v>
      </c>
    </row>
    <row r="4249" spans="2:16" x14ac:dyDescent="0.25">
      <c r="B4249" s="103"/>
      <c r="C4249" s="103"/>
      <c r="L4249" s="102" t="str">
        <f>[2]!Table1[[#This Row],[Orgn]]&amp;"-"&amp;[2]!Table1[[#This Row],[Dest]]</f>
        <v>MXP-RMF</v>
      </c>
      <c r="M4249" s="102" t="str">
        <f t="shared" si="66"/>
        <v>ADT</v>
      </c>
      <c r="N4249" s="102">
        <f>WEEKDAY([2]!Table1[[#This Row],[Travel Date]],2)</f>
        <v>2</v>
      </c>
      <c r="P4249" s="102">
        <v>1</v>
      </c>
    </row>
    <row r="4250" spans="2:16" x14ac:dyDescent="0.25">
      <c r="B4250" s="103"/>
      <c r="C4250" s="103"/>
      <c r="L4250" s="102" t="str">
        <f>[2]!Table1[[#This Row],[Orgn]]&amp;"-"&amp;[2]!Table1[[#This Row],[Dest]]</f>
        <v>MXP-RMF</v>
      </c>
      <c r="M4250" s="102" t="str">
        <f t="shared" si="66"/>
        <v>ADT</v>
      </c>
      <c r="N4250" s="102">
        <f>WEEKDAY([2]!Table1[[#This Row],[Travel Date]],2)</f>
        <v>2</v>
      </c>
      <c r="P4250" s="102">
        <v>1</v>
      </c>
    </row>
    <row r="4251" spans="2:16" x14ac:dyDescent="0.25">
      <c r="B4251" s="103"/>
      <c r="C4251" s="103"/>
      <c r="L4251" s="102" t="str">
        <f>[2]!Table1[[#This Row],[Orgn]]&amp;"-"&amp;[2]!Table1[[#This Row],[Dest]]</f>
        <v>MXP-RMF</v>
      </c>
      <c r="M4251" s="102" t="str">
        <f t="shared" si="66"/>
        <v>ADT</v>
      </c>
      <c r="N4251" s="102">
        <f>WEEKDAY([2]!Table1[[#This Row],[Travel Date]],2)</f>
        <v>2</v>
      </c>
      <c r="P4251" s="102">
        <v>1</v>
      </c>
    </row>
    <row r="4252" spans="2:16" x14ac:dyDescent="0.25">
      <c r="B4252" s="103"/>
      <c r="C4252" s="103"/>
      <c r="L4252" s="102" t="str">
        <f>[2]!Table1[[#This Row],[Orgn]]&amp;"-"&amp;[2]!Table1[[#This Row],[Dest]]</f>
        <v>MXP-RMF</v>
      </c>
      <c r="M4252" s="102" t="str">
        <f t="shared" si="66"/>
        <v>ADT</v>
      </c>
      <c r="N4252" s="102">
        <f>WEEKDAY([2]!Table1[[#This Row],[Travel Date]],2)</f>
        <v>2</v>
      </c>
      <c r="P4252" s="102">
        <v>1</v>
      </c>
    </row>
    <row r="4253" spans="2:16" x14ac:dyDescent="0.25">
      <c r="B4253" s="103"/>
      <c r="C4253" s="103"/>
      <c r="L4253" s="102" t="str">
        <f>[2]!Table1[[#This Row],[Orgn]]&amp;"-"&amp;[2]!Table1[[#This Row],[Dest]]</f>
        <v>MXP-RMF</v>
      </c>
      <c r="M4253" s="102" t="str">
        <f t="shared" si="66"/>
        <v>ADT</v>
      </c>
      <c r="N4253" s="102">
        <f>WEEKDAY([2]!Table1[[#This Row],[Travel Date]],2)</f>
        <v>2</v>
      </c>
      <c r="P4253" s="102">
        <v>1</v>
      </c>
    </row>
    <row r="4254" spans="2:16" x14ac:dyDescent="0.25">
      <c r="B4254" s="103"/>
      <c r="C4254" s="103"/>
      <c r="L4254" s="102" t="str">
        <f>[2]!Table1[[#This Row],[Orgn]]&amp;"-"&amp;[2]!Table1[[#This Row],[Dest]]</f>
        <v>MXP-RMF</v>
      </c>
      <c r="M4254" s="102" t="str">
        <f t="shared" si="66"/>
        <v>ADT</v>
      </c>
      <c r="N4254" s="102">
        <f>WEEKDAY([2]!Table1[[#This Row],[Travel Date]],2)</f>
        <v>2</v>
      </c>
      <c r="P4254" s="102">
        <v>1</v>
      </c>
    </row>
    <row r="4255" spans="2:16" x14ac:dyDescent="0.25">
      <c r="B4255" s="103"/>
      <c r="C4255" s="103"/>
      <c r="L4255" s="102" t="str">
        <f>[2]!Table1[[#This Row],[Orgn]]&amp;"-"&amp;[2]!Table1[[#This Row],[Dest]]</f>
        <v>MXP-RMF</v>
      </c>
      <c r="M4255" s="102" t="str">
        <f t="shared" si="66"/>
        <v>ADT</v>
      </c>
      <c r="N4255" s="102">
        <f>WEEKDAY([2]!Table1[[#This Row],[Travel Date]],2)</f>
        <v>2</v>
      </c>
      <c r="P4255" s="102">
        <v>1</v>
      </c>
    </row>
    <row r="4256" spans="2:16" x14ac:dyDescent="0.25">
      <c r="B4256" s="103"/>
      <c r="C4256" s="103"/>
      <c r="L4256" s="102" t="str">
        <f>[2]!Table1[[#This Row],[Orgn]]&amp;"-"&amp;[2]!Table1[[#This Row],[Dest]]</f>
        <v>MXP-RMF</v>
      </c>
      <c r="M4256" s="102" t="str">
        <f t="shared" si="66"/>
        <v>ADT</v>
      </c>
      <c r="N4256" s="102">
        <f>WEEKDAY([2]!Table1[[#This Row],[Travel Date]],2)</f>
        <v>2</v>
      </c>
      <c r="P4256" s="102">
        <v>1</v>
      </c>
    </row>
    <row r="4257" spans="2:16" x14ac:dyDescent="0.25">
      <c r="B4257" s="103"/>
      <c r="C4257" s="103"/>
      <c r="L4257" s="102" t="str">
        <f>[2]!Table1[[#This Row],[Orgn]]&amp;"-"&amp;[2]!Table1[[#This Row],[Dest]]</f>
        <v>MXP-RMF</v>
      </c>
      <c r="M4257" s="102" t="str">
        <f t="shared" si="66"/>
        <v>ADT</v>
      </c>
      <c r="N4257" s="102">
        <f>WEEKDAY([2]!Table1[[#This Row],[Travel Date]],2)</f>
        <v>2</v>
      </c>
      <c r="P4257" s="102">
        <v>1</v>
      </c>
    </row>
    <row r="4258" spans="2:16" x14ac:dyDescent="0.25">
      <c r="B4258" s="103"/>
      <c r="C4258" s="103"/>
      <c r="L4258" s="102" t="str">
        <f>[2]!Table1[[#This Row],[Orgn]]&amp;"-"&amp;[2]!Table1[[#This Row],[Dest]]</f>
        <v>MXP-RMF</v>
      </c>
      <c r="M4258" s="102" t="str">
        <f t="shared" si="66"/>
        <v>ADT</v>
      </c>
      <c r="N4258" s="102">
        <f>WEEKDAY([2]!Table1[[#This Row],[Travel Date]],2)</f>
        <v>2</v>
      </c>
      <c r="P4258" s="102">
        <v>1</v>
      </c>
    </row>
    <row r="4259" spans="2:16" x14ac:dyDescent="0.25">
      <c r="B4259" s="103"/>
      <c r="C4259" s="103"/>
      <c r="L4259" s="102" t="str">
        <f>[2]!Table1[[#This Row],[Orgn]]&amp;"-"&amp;[2]!Table1[[#This Row],[Dest]]</f>
        <v>MXP-RMF</v>
      </c>
      <c r="M4259" s="102" t="str">
        <f t="shared" si="66"/>
        <v>ADT</v>
      </c>
      <c r="N4259" s="102">
        <f>WEEKDAY([2]!Table1[[#This Row],[Travel Date]],2)</f>
        <v>2</v>
      </c>
      <c r="P4259" s="102">
        <v>1</v>
      </c>
    </row>
    <row r="4260" spans="2:16" x14ac:dyDescent="0.25">
      <c r="B4260" s="103"/>
      <c r="C4260" s="103"/>
      <c r="L4260" s="102" t="str">
        <f>[2]!Table1[[#This Row],[Orgn]]&amp;"-"&amp;[2]!Table1[[#This Row],[Dest]]</f>
        <v>MXP-RMF</v>
      </c>
      <c r="M4260" s="102" t="str">
        <f t="shared" si="66"/>
        <v>ADT</v>
      </c>
      <c r="N4260" s="102">
        <f>WEEKDAY([2]!Table1[[#This Row],[Travel Date]],2)</f>
        <v>2</v>
      </c>
      <c r="P4260" s="102">
        <v>1</v>
      </c>
    </row>
    <row r="4261" spans="2:16" x14ac:dyDescent="0.25">
      <c r="B4261" s="103"/>
      <c r="C4261" s="103"/>
      <c r="L4261" s="102" t="str">
        <f>[2]!Table1[[#This Row],[Orgn]]&amp;"-"&amp;[2]!Table1[[#This Row],[Dest]]</f>
        <v>MXP-RMF</v>
      </c>
      <c r="M4261" s="102" t="str">
        <f t="shared" si="66"/>
        <v>ADT</v>
      </c>
      <c r="N4261" s="102">
        <f>WEEKDAY([2]!Table1[[#This Row],[Travel Date]],2)</f>
        <v>2</v>
      </c>
      <c r="P4261" s="102">
        <v>1</v>
      </c>
    </row>
    <row r="4262" spans="2:16" x14ac:dyDescent="0.25">
      <c r="B4262" s="103"/>
      <c r="C4262" s="103"/>
      <c r="L4262" s="102" t="str">
        <f>[2]!Table1[[#This Row],[Orgn]]&amp;"-"&amp;[2]!Table1[[#This Row],[Dest]]</f>
        <v>MXP-RMF</v>
      </c>
      <c r="M4262" s="102" t="str">
        <f t="shared" si="66"/>
        <v>ADT</v>
      </c>
      <c r="N4262" s="102">
        <f>WEEKDAY([2]!Table1[[#This Row],[Travel Date]],2)</f>
        <v>2</v>
      </c>
      <c r="P4262" s="102">
        <v>1</v>
      </c>
    </row>
    <row r="4263" spans="2:16" x14ac:dyDescent="0.25">
      <c r="B4263" s="103"/>
      <c r="C4263" s="103"/>
      <c r="L4263" s="102" t="str">
        <f>[2]!Table1[[#This Row],[Orgn]]&amp;"-"&amp;[2]!Table1[[#This Row],[Dest]]</f>
        <v>MXP-RMF</v>
      </c>
      <c r="M4263" s="102" t="str">
        <f t="shared" si="66"/>
        <v>ADT</v>
      </c>
      <c r="N4263" s="102">
        <f>WEEKDAY([2]!Table1[[#This Row],[Travel Date]],2)</f>
        <v>2</v>
      </c>
      <c r="P4263" s="102">
        <v>1</v>
      </c>
    </row>
    <row r="4264" spans="2:16" x14ac:dyDescent="0.25">
      <c r="B4264" s="103"/>
      <c r="C4264" s="103"/>
      <c r="L4264" s="102" t="str">
        <f>[2]!Table1[[#This Row],[Orgn]]&amp;"-"&amp;[2]!Table1[[#This Row],[Dest]]</f>
        <v>MXP-RMF</v>
      </c>
      <c r="M4264" s="102" t="str">
        <f t="shared" si="66"/>
        <v>ADT</v>
      </c>
      <c r="N4264" s="102">
        <f>WEEKDAY([2]!Table1[[#This Row],[Travel Date]],2)</f>
        <v>2</v>
      </c>
      <c r="P4264" s="102">
        <v>1</v>
      </c>
    </row>
    <row r="4265" spans="2:16" x14ac:dyDescent="0.25">
      <c r="B4265" s="103"/>
      <c r="C4265" s="103"/>
      <c r="L4265" s="102" t="str">
        <f>[2]!Table1[[#This Row],[Orgn]]&amp;"-"&amp;[2]!Table1[[#This Row],[Dest]]</f>
        <v>MXP-RMF</v>
      </c>
      <c r="M4265" s="102" t="str">
        <f t="shared" si="66"/>
        <v>ADT</v>
      </c>
      <c r="N4265" s="102">
        <f>WEEKDAY([2]!Table1[[#This Row],[Travel Date]],2)</f>
        <v>2</v>
      </c>
      <c r="P4265" s="102">
        <v>1</v>
      </c>
    </row>
    <row r="4266" spans="2:16" x14ac:dyDescent="0.25">
      <c r="B4266" s="103"/>
      <c r="C4266" s="103"/>
      <c r="L4266" s="102" t="str">
        <f>[2]!Table1[[#This Row],[Orgn]]&amp;"-"&amp;[2]!Table1[[#This Row],[Dest]]</f>
        <v>MXP-RMF</v>
      </c>
      <c r="M4266" s="102" t="str">
        <f t="shared" si="66"/>
        <v>ADT</v>
      </c>
      <c r="N4266" s="102">
        <f>WEEKDAY([2]!Table1[[#This Row],[Travel Date]],2)</f>
        <v>2</v>
      </c>
      <c r="P4266" s="102">
        <v>1</v>
      </c>
    </row>
    <row r="4267" spans="2:16" x14ac:dyDescent="0.25">
      <c r="B4267" s="103"/>
      <c r="C4267" s="103"/>
      <c r="L4267" s="102" t="str">
        <f>[2]!Table1[[#This Row],[Orgn]]&amp;"-"&amp;[2]!Table1[[#This Row],[Dest]]</f>
        <v>MXP-RMF</v>
      </c>
      <c r="M4267" s="102" t="str">
        <f t="shared" si="66"/>
        <v>ADT</v>
      </c>
      <c r="N4267" s="102">
        <f>WEEKDAY([2]!Table1[[#This Row],[Travel Date]],2)</f>
        <v>2</v>
      </c>
      <c r="P4267" s="102">
        <v>1</v>
      </c>
    </row>
    <row r="4268" spans="2:16" x14ac:dyDescent="0.25">
      <c r="B4268" s="103"/>
      <c r="C4268" s="103"/>
      <c r="L4268" s="102" t="str">
        <f>[2]!Table1[[#This Row],[Orgn]]&amp;"-"&amp;[2]!Table1[[#This Row],[Dest]]</f>
        <v>MXP-RMF</v>
      </c>
      <c r="M4268" s="102" t="str">
        <f t="shared" si="66"/>
        <v>ADT</v>
      </c>
      <c r="N4268" s="102">
        <f>WEEKDAY([2]!Table1[[#This Row],[Travel Date]],2)</f>
        <v>2</v>
      </c>
      <c r="P4268" s="102">
        <v>1</v>
      </c>
    </row>
    <row r="4269" spans="2:16" x14ac:dyDescent="0.25">
      <c r="B4269" s="103"/>
      <c r="C4269" s="103"/>
      <c r="L4269" s="102" t="str">
        <f>[2]!Table1[[#This Row],[Orgn]]&amp;"-"&amp;[2]!Table1[[#This Row],[Dest]]</f>
        <v>MXP-RMF</v>
      </c>
      <c r="M4269" s="102" t="str">
        <f t="shared" si="66"/>
        <v>ADT</v>
      </c>
      <c r="N4269" s="102">
        <f>WEEKDAY([2]!Table1[[#This Row],[Travel Date]],2)</f>
        <v>2</v>
      </c>
      <c r="P4269" s="102">
        <v>1</v>
      </c>
    </row>
    <row r="4270" spans="2:16" x14ac:dyDescent="0.25">
      <c r="B4270" s="103"/>
      <c r="C4270" s="103"/>
      <c r="L4270" s="102" t="str">
        <f>[2]!Table1[[#This Row],[Orgn]]&amp;"-"&amp;[2]!Table1[[#This Row],[Dest]]</f>
        <v>MXP-RMF</v>
      </c>
      <c r="M4270" s="102" t="str">
        <f t="shared" si="66"/>
        <v>ADT</v>
      </c>
      <c r="N4270" s="102">
        <f>WEEKDAY([2]!Table1[[#This Row],[Travel Date]],2)</f>
        <v>2</v>
      </c>
      <c r="P4270" s="102">
        <v>1</v>
      </c>
    </row>
    <row r="4271" spans="2:16" x14ac:dyDescent="0.25">
      <c r="B4271" s="103"/>
      <c r="C4271" s="103"/>
      <c r="L4271" s="102" t="str">
        <f>[2]!Table1[[#This Row],[Orgn]]&amp;"-"&amp;[2]!Table1[[#This Row],[Dest]]</f>
        <v>MXP-RMF</v>
      </c>
      <c r="M4271" s="102" t="str">
        <f t="shared" si="66"/>
        <v>ADT</v>
      </c>
      <c r="N4271" s="102">
        <f>WEEKDAY([2]!Table1[[#This Row],[Travel Date]],2)</f>
        <v>2</v>
      </c>
      <c r="P4271" s="102">
        <v>1</v>
      </c>
    </row>
    <row r="4272" spans="2:16" x14ac:dyDescent="0.25">
      <c r="B4272" s="103"/>
      <c r="C4272" s="103"/>
      <c r="L4272" s="102" t="str">
        <f>[2]!Table1[[#This Row],[Orgn]]&amp;"-"&amp;[2]!Table1[[#This Row],[Dest]]</f>
        <v>MXP-RMF</v>
      </c>
      <c r="M4272" s="102" t="str">
        <f t="shared" si="66"/>
        <v>ADT</v>
      </c>
      <c r="N4272" s="102">
        <f>WEEKDAY([2]!Table1[[#This Row],[Travel Date]],2)</f>
        <v>2</v>
      </c>
      <c r="P4272" s="102">
        <v>1</v>
      </c>
    </row>
    <row r="4273" spans="2:16" x14ac:dyDescent="0.25">
      <c r="B4273" s="103"/>
      <c r="C4273" s="103"/>
      <c r="L4273" s="102" t="str">
        <f>[2]!Table1[[#This Row],[Orgn]]&amp;"-"&amp;[2]!Table1[[#This Row],[Dest]]</f>
        <v>MXP-RMF</v>
      </c>
      <c r="M4273" s="102" t="str">
        <f t="shared" si="66"/>
        <v>ADT</v>
      </c>
      <c r="N4273" s="102">
        <f>WEEKDAY([2]!Table1[[#This Row],[Travel Date]],2)</f>
        <v>2</v>
      </c>
      <c r="P4273" s="102">
        <v>1</v>
      </c>
    </row>
    <row r="4274" spans="2:16" x14ac:dyDescent="0.25">
      <c r="B4274" s="103"/>
      <c r="C4274" s="103"/>
      <c r="L4274" s="102" t="str">
        <f>[2]!Table1[[#This Row],[Orgn]]&amp;"-"&amp;[2]!Table1[[#This Row],[Dest]]</f>
        <v>MXP-RMF</v>
      </c>
      <c r="M4274" s="102" t="str">
        <f t="shared" si="66"/>
        <v>ADT</v>
      </c>
      <c r="N4274" s="102">
        <f>WEEKDAY([2]!Table1[[#This Row],[Travel Date]],2)</f>
        <v>2</v>
      </c>
      <c r="P4274" s="102">
        <v>1</v>
      </c>
    </row>
    <row r="4275" spans="2:16" x14ac:dyDescent="0.25">
      <c r="B4275" s="103"/>
      <c r="C4275" s="103"/>
      <c r="L4275" s="102" t="str">
        <f>[2]!Table1[[#This Row],[Orgn]]&amp;"-"&amp;[2]!Table1[[#This Row],[Dest]]</f>
        <v>MXP-RMF</v>
      </c>
      <c r="M4275" s="102" t="str">
        <f t="shared" si="66"/>
        <v>ADT</v>
      </c>
      <c r="N4275" s="102">
        <f>WEEKDAY([2]!Table1[[#This Row],[Travel Date]],2)</f>
        <v>2</v>
      </c>
      <c r="P4275" s="102">
        <v>1</v>
      </c>
    </row>
    <row r="4276" spans="2:16" x14ac:dyDescent="0.25">
      <c r="B4276" s="103"/>
      <c r="C4276" s="103"/>
      <c r="L4276" s="102" t="str">
        <f>[2]!Table1[[#This Row],[Orgn]]&amp;"-"&amp;[2]!Table1[[#This Row],[Dest]]</f>
        <v>MXP-RMF</v>
      </c>
      <c r="M4276" s="102" t="str">
        <f t="shared" si="66"/>
        <v>ADT</v>
      </c>
      <c r="N4276" s="102">
        <f>WEEKDAY([2]!Table1[[#This Row],[Travel Date]],2)</f>
        <v>2</v>
      </c>
      <c r="P4276" s="102">
        <v>1</v>
      </c>
    </row>
    <row r="4277" spans="2:16" x14ac:dyDescent="0.25">
      <c r="B4277" s="103"/>
      <c r="C4277" s="103"/>
      <c r="L4277" s="102" t="str">
        <f>[2]!Table1[[#This Row],[Orgn]]&amp;"-"&amp;[2]!Table1[[#This Row],[Dest]]</f>
        <v>MXP-RMF</v>
      </c>
      <c r="M4277" s="102" t="str">
        <f t="shared" si="66"/>
        <v>ADT</v>
      </c>
      <c r="N4277" s="102">
        <f>WEEKDAY([2]!Table1[[#This Row],[Travel Date]],2)</f>
        <v>2</v>
      </c>
      <c r="P4277" s="102">
        <v>1</v>
      </c>
    </row>
    <row r="4278" spans="2:16" x14ac:dyDescent="0.25">
      <c r="B4278" s="103"/>
      <c r="C4278" s="103"/>
      <c r="L4278" s="102" t="str">
        <f>[2]!Table1[[#This Row],[Orgn]]&amp;"-"&amp;[2]!Table1[[#This Row],[Dest]]</f>
        <v>MXP-RMF</v>
      </c>
      <c r="M4278" s="102" t="str">
        <f t="shared" si="66"/>
        <v>ADT</v>
      </c>
      <c r="N4278" s="102">
        <f>WEEKDAY([2]!Table1[[#This Row],[Travel Date]],2)</f>
        <v>2</v>
      </c>
      <c r="P4278" s="102">
        <v>1</v>
      </c>
    </row>
    <row r="4279" spans="2:16" x14ac:dyDescent="0.25">
      <c r="B4279" s="103"/>
      <c r="C4279" s="103"/>
      <c r="L4279" s="102" t="str">
        <f>[2]!Table1[[#This Row],[Orgn]]&amp;"-"&amp;[2]!Table1[[#This Row],[Dest]]</f>
        <v>MXP-RMF</v>
      </c>
      <c r="M4279" s="102" t="str">
        <f t="shared" si="66"/>
        <v>ADT</v>
      </c>
      <c r="N4279" s="102">
        <f>WEEKDAY([2]!Table1[[#This Row],[Travel Date]],2)</f>
        <v>2</v>
      </c>
      <c r="P4279" s="102">
        <v>1</v>
      </c>
    </row>
    <row r="4280" spans="2:16" x14ac:dyDescent="0.25">
      <c r="B4280" s="103"/>
      <c r="C4280" s="103"/>
      <c r="L4280" s="102" t="str">
        <f>[2]!Table1[[#This Row],[Orgn]]&amp;"-"&amp;[2]!Table1[[#This Row],[Dest]]</f>
        <v>MXP-RMF</v>
      </c>
      <c r="M4280" s="102" t="str">
        <f t="shared" si="66"/>
        <v>ADT</v>
      </c>
      <c r="N4280" s="102">
        <f>WEEKDAY([2]!Table1[[#This Row],[Travel Date]],2)</f>
        <v>2</v>
      </c>
      <c r="P4280" s="102">
        <v>1</v>
      </c>
    </row>
    <row r="4281" spans="2:16" x14ac:dyDescent="0.25">
      <c r="B4281" s="103"/>
      <c r="C4281" s="103"/>
      <c r="L4281" s="102" t="str">
        <f>[2]!Table1[[#This Row],[Orgn]]&amp;"-"&amp;[2]!Table1[[#This Row],[Dest]]</f>
        <v>MXP-RMF</v>
      </c>
      <c r="M4281" s="102" t="str">
        <f t="shared" si="66"/>
        <v>ADT</v>
      </c>
      <c r="N4281" s="102">
        <f>WEEKDAY([2]!Table1[[#This Row],[Travel Date]],2)</f>
        <v>2</v>
      </c>
      <c r="P4281" s="102">
        <v>1</v>
      </c>
    </row>
    <row r="4282" spans="2:16" x14ac:dyDescent="0.25">
      <c r="B4282" s="103"/>
      <c r="C4282" s="103"/>
      <c r="L4282" s="102" t="str">
        <f>[2]!Table1[[#This Row],[Orgn]]&amp;"-"&amp;[2]!Table1[[#This Row],[Dest]]</f>
        <v>MXP-RMF</v>
      </c>
      <c r="M4282" s="102" t="str">
        <f t="shared" si="66"/>
        <v>ADT</v>
      </c>
      <c r="N4282" s="102">
        <f>WEEKDAY([2]!Table1[[#This Row],[Travel Date]],2)</f>
        <v>2</v>
      </c>
      <c r="P4282" s="102">
        <v>1</v>
      </c>
    </row>
    <row r="4283" spans="2:16" x14ac:dyDescent="0.25">
      <c r="B4283" s="103"/>
      <c r="C4283" s="103"/>
      <c r="L4283" s="102" t="str">
        <f>[2]!Table1[[#This Row],[Orgn]]&amp;"-"&amp;[2]!Table1[[#This Row],[Dest]]</f>
        <v>MXP-RMF</v>
      </c>
      <c r="M4283" s="102" t="str">
        <f t="shared" si="66"/>
        <v>ADT</v>
      </c>
      <c r="N4283" s="102">
        <f>WEEKDAY([2]!Table1[[#This Row],[Travel Date]],2)</f>
        <v>2</v>
      </c>
      <c r="P4283" s="102">
        <v>1</v>
      </c>
    </row>
    <row r="4284" spans="2:16" x14ac:dyDescent="0.25">
      <c r="B4284" s="103"/>
      <c r="C4284" s="103"/>
      <c r="L4284" s="102" t="str">
        <f>[2]!Table1[[#This Row],[Orgn]]&amp;"-"&amp;[2]!Table1[[#This Row],[Dest]]</f>
        <v>MXP-RMF</v>
      </c>
      <c r="M4284" s="102" t="str">
        <f t="shared" si="66"/>
        <v>ADT</v>
      </c>
      <c r="N4284" s="102">
        <f>WEEKDAY([2]!Table1[[#This Row],[Travel Date]],2)</f>
        <v>2</v>
      </c>
      <c r="P4284" s="102">
        <v>1</v>
      </c>
    </row>
    <row r="4285" spans="2:16" x14ac:dyDescent="0.25">
      <c r="B4285" s="103"/>
      <c r="C4285" s="103"/>
      <c r="L4285" s="102" t="str">
        <f>[2]!Table1[[#This Row],[Orgn]]&amp;"-"&amp;[2]!Table1[[#This Row],[Dest]]</f>
        <v>MXP-RMF</v>
      </c>
      <c r="M4285" s="102" t="str">
        <f t="shared" si="66"/>
        <v>ADT</v>
      </c>
      <c r="N4285" s="102">
        <f>WEEKDAY([2]!Table1[[#This Row],[Travel Date]],2)</f>
        <v>2</v>
      </c>
      <c r="P4285" s="102">
        <v>1</v>
      </c>
    </row>
    <row r="4286" spans="2:16" x14ac:dyDescent="0.25">
      <c r="B4286" s="103"/>
      <c r="C4286" s="103"/>
      <c r="L4286" s="102" t="str">
        <f>[2]!Table1[[#This Row],[Orgn]]&amp;"-"&amp;[2]!Table1[[#This Row],[Dest]]</f>
        <v>MXP-RMF</v>
      </c>
      <c r="M4286" s="102" t="str">
        <f t="shared" si="66"/>
        <v>ADT</v>
      </c>
      <c r="N4286" s="102">
        <f>WEEKDAY([2]!Table1[[#This Row],[Travel Date]],2)</f>
        <v>2</v>
      </c>
      <c r="P4286" s="102">
        <v>1</v>
      </c>
    </row>
    <row r="4287" spans="2:16" x14ac:dyDescent="0.25">
      <c r="B4287" s="103"/>
      <c r="C4287" s="103"/>
      <c r="L4287" s="102" t="str">
        <f>[2]!Table1[[#This Row],[Orgn]]&amp;"-"&amp;[2]!Table1[[#This Row],[Dest]]</f>
        <v>MXP-RMF</v>
      </c>
      <c r="M4287" s="102" t="str">
        <f t="shared" si="66"/>
        <v>ADT</v>
      </c>
      <c r="N4287" s="102">
        <f>WEEKDAY([2]!Table1[[#This Row],[Travel Date]],2)</f>
        <v>2</v>
      </c>
      <c r="P4287" s="102">
        <v>1</v>
      </c>
    </row>
    <row r="4288" spans="2:16" x14ac:dyDescent="0.25">
      <c r="B4288" s="103"/>
      <c r="C4288" s="103"/>
      <c r="L4288" s="102" t="str">
        <f>[2]!Table1[[#This Row],[Orgn]]&amp;"-"&amp;[2]!Table1[[#This Row],[Dest]]</f>
        <v>MXP-RMF</v>
      </c>
      <c r="M4288" s="102" t="str">
        <f t="shared" si="66"/>
        <v>ADT</v>
      </c>
      <c r="N4288" s="102">
        <f>WEEKDAY([2]!Table1[[#This Row],[Travel Date]],2)</f>
        <v>2</v>
      </c>
      <c r="P4288" s="102">
        <v>1</v>
      </c>
    </row>
    <row r="4289" spans="2:16" x14ac:dyDescent="0.25">
      <c r="B4289" s="103"/>
      <c r="C4289" s="103"/>
      <c r="L4289" s="102" t="str">
        <f>[2]!Table1[[#This Row],[Orgn]]&amp;"-"&amp;[2]!Table1[[#This Row],[Dest]]</f>
        <v>MXP-RMF</v>
      </c>
      <c r="M4289" s="102" t="str">
        <f t="shared" si="66"/>
        <v>ADT</v>
      </c>
      <c r="N4289" s="102">
        <f>WEEKDAY([2]!Table1[[#This Row],[Travel Date]],2)</f>
        <v>2</v>
      </c>
      <c r="P4289" s="102">
        <v>1</v>
      </c>
    </row>
    <row r="4290" spans="2:16" x14ac:dyDescent="0.25">
      <c r="B4290" s="103"/>
      <c r="C4290" s="103"/>
      <c r="L4290" s="102" t="str">
        <f>[2]!Table1[[#This Row],[Orgn]]&amp;"-"&amp;[2]!Table1[[#This Row],[Dest]]</f>
        <v>MXP-RMF</v>
      </c>
      <c r="M4290" s="102" t="str">
        <f t="shared" ref="M4290:M4353" si="67">IF(TRIM(C4290)="INF", "INF", IF(TRIM(C4290)="CHD", "CHD", "ADT"))</f>
        <v>ADT</v>
      </c>
      <c r="N4290" s="102">
        <f>WEEKDAY([2]!Table1[[#This Row],[Travel Date]],2)</f>
        <v>2</v>
      </c>
      <c r="P4290" s="102">
        <v>1</v>
      </c>
    </row>
    <row r="4291" spans="2:16" x14ac:dyDescent="0.25">
      <c r="B4291" s="103"/>
      <c r="C4291" s="103"/>
      <c r="L4291" s="102" t="str">
        <f>[2]!Table1[[#This Row],[Orgn]]&amp;"-"&amp;[2]!Table1[[#This Row],[Dest]]</f>
        <v>MXP-RMF</v>
      </c>
      <c r="M4291" s="102" t="str">
        <f t="shared" si="67"/>
        <v>ADT</v>
      </c>
      <c r="N4291" s="102">
        <f>WEEKDAY([2]!Table1[[#This Row],[Travel Date]],2)</f>
        <v>2</v>
      </c>
      <c r="P4291" s="102">
        <v>1</v>
      </c>
    </row>
    <row r="4292" spans="2:16" x14ac:dyDescent="0.25">
      <c r="B4292" s="103"/>
      <c r="C4292" s="103"/>
      <c r="L4292" s="102" t="str">
        <f>[2]!Table1[[#This Row],[Orgn]]&amp;"-"&amp;[2]!Table1[[#This Row],[Dest]]</f>
        <v>MXP-RMF</v>
      </c>
      <c r="M4292" s="102" t="str">
        <f t="shared" si="67"/>
        <v>ADT</v>
      </c>
      <c r="N4292" s="102">
        <f>WEEKDAY([2]!Table1[[#This Row],[Travel Date]],2)</f>
        <v>2</v>
      </c>
      <c r="P4292" s="102">
        <v>1</v>
      </c>
    </row>
    <row r="4293" spans="2:16" x14ac:dyDescent="0.25">
      <c r="B4293" s="103"/>
      <c r="C4293" s="103"/>
      <c r="L4293" s="102" t="str">
        <f>[2]!Table1[[#This Row],[Orgn]]&amp;"-"&amp;[2]!Table1[[#This Row],[Dest]]</f>
        <v>MXP-RMF</v>
      </c>
      <c r="M4293" s="102" t="str">
        <f t="shared" si="67"/>
        <v>ADT</v>
      </c>
      <c r="N4293" s="102">
        <f>WEEKDAY([2]!Table1[[#This Row],[Travel Date]],2)</f>
        <v>2</v>
      </c>
      <c r="P4293" s="102">
        <v>1</v>
      </c>
    </row>
    <row r="4294" spans="2:16" x14ac:dyDescent="0.25">
      <c r="B4294" s="103"/>
      <c r="C4294" s="103"/>
      <c r="L4294" s="102" t="str">
        <f>[2]!Table1[[#This Row],[Orgn]]&amp;"-"&amp;[2]!Table1[[#This Row],[Dest]]</f>
        <v>MXP-RMF</v>
      </c>
      <c r="M4294" s="102" t="str">
        <f t="shared" si="67"/>
        <v>ADT</v>
      </c>
      <c r="N4294" s="102">
        <f>WEEKDAY([2]!Table1[[#This Row],[Travel Date]],2)</f>
        <v>2</v>
      </c>
      <c r="P4294" s="102">
        <v>1</v>
      </c>
    </row>
    <row r="4295" spans="2:16" x14ac:dyDescent="0.25">
      <c r="B4295" s="103"/>
      <c r="C4295" s="103"/>
      <c r="L4295" s="102" t="str">
        <f>[2]!Table1[[#This Row],[Orgn]]&amp;"-"&amp;[2]!Table1[[#This Row],[Dest]]</f>
        <v>MXP-RMF</v>
      </c>
      <c r="M4295" s="102" t="str">
        <f t="shared" si="67"/>
        <v>ADT</v>
      </c>
      <c r="N4295" s="102">
        <f>WEEKDAY([2]!Table1[[#This Row],[Travel Date]],2)</f>
        <v>2</v>
      </c>
      <c r="P4295" s="102">
        <v>1</v>
      </c>
    </row>
    <row r="4296" spans="2:16" x14ac:dyDescent="0.25">
      <c r="B4296" s="103"/>
      <c r="C4296" s="103"/>
      <c r="L4296" s="102" t="str">
        <f>[2]!Table1[[#This Row],[Orgn]]&amp;"-"&amp;[2]!Table1[[#This Row],[Dest]]</f>
        <v>MXP-RMF</v>
      </c>
      <c r="M4296" s="102" t="str">
        <f t="shared" si="67"/>
        <v>ADT</v>
      </c>
      <c r="N4296" s="102">
        <f>WEEKDAY([2]!Table1[[#This Row],[Travel Date]],2)</f>
        <v>2</v>
      </c>
      <c r="P4296" s="102">
        <v>1</v>
      </c>
    </row>
    <row r="4297" spans="2:16" x14ac:dyDescent="0.25">
      <c r="B4297" s="103"/>
      <c r="C4297" s="103"/>
      <c r="L4297" s="102" t="str">
        <f>[2]!Table1[[#This Row],[Orgn]]&amp;"-"&amp;[2]!Table1[[#This Row],[Dest]]</f>
        <v>MXP-RMF</v>
      </c>
      <c r="M4297" s="102" t="str">
        <f t="shared" si="67"/>
        <v>ADT</v>
      </c>
      <c r="N4297" s="102">
        <f>WEEKDAY([2]!Table1[[#This Row],[Travel Date]],2)</f>
        <v>2</v>
      </c>
      <c r="P4297" s="102">
        <v>1</v>
      </c>
    </row>
    <row r="4298" spans="2:16" x14ac:dyDescent="0.25">
      <c r="B4298" s="103"/>
      <c r="C4298" s="103"/>
      <c r="L4298" s="102" t="str">
        <f>[2]!Table1[[#This Row],[Orgn]]&amp;"-"&amp;[2]!Table1[[#This Row],[Dest]]</f>
        <v>MXP-RMF</v>
      </c>
      <c r="M4298" s="102" t="str">
        <f t="shared" si="67"/>
        <v>ADT</v>
      </c>
      <c r="N4298" s="102">
        <f>WEEKDAY([2]!Table1[[#This Row],[Travel Date]],2)</f>
        <v>2</v>
      </c>
      <c r="P4298" s="102">
        <v>1</v>
      </c>
    </row>
    <row r="4299" spans="2:16" x14ac:dyDescent="0.25">
      <c r="B4299" s="103"/>
      <c r="C4299" s="103"/>
      <c r="L4299" s="102" t="str">
        <f>[2]!Table1[[#This Row],[Orgn]]&amp;"-"&amp;[2]!Table1[[#This Row],[Dest]]</f>
        <v>MXP-RMF</v>
      </c>
      <c r="M4299" s="102" t="str">
        <f t="shared" si="67"/>
        <v>ADT</v>
      </c>
      <c r="N4299" s="102">
        <f>WEEKDAY([2]!Table1[[#This Row],[Travel Date]],2)</f>
        <v>2</v>
      </c>
      <c r="P4299" s="102">
        <v>1</v>
      </c>
    </row>
    <row r="4300" spans="2:16" x14ac:dyDescent="0.25">
      <c r="B4300" s="103"/>
      <c r="C4300" s="103"/>
      <c r="L4300" s="102" t="str">
        <f>[2]!Table1[[#This Row],[Orgn]]&amp;"-"&amp;[2]!Table1[[#This Row],[Dest]]</f>
        <v>MXP-RMF</v>
      </c>
      <c r="M4300" s="102" t="str">
        <f t="shared" si="67"/>
        <v>ADT</v>
      </c>
      <c r="N4300" s="102">
        <f>WEEKDAY([2]!Table1[[#This Row],[Travel Date]],2)</f>
        <v>2</v>
      </c>
      <c r="P4300" s="102">
        <v>1</v>
      </c>
    </row>
    <row r="4301" spans="2:16" x14ac:dyDescent="0.25">
      <c r="B4301" s="103"/>
      <c r="C4301" s="103"/>
      <c r="L4301" s="102" t="str">
        <f>[2]!Table1[[#This Row],[Orgn]]&amp;"-"&amp;[2]!Table1[[#This Row],[Dest]]</f>
        <v>MXP-RMF</v>
      </c>
      <c r="M4301" s="102" t="str">
        <f t="shared" si="67"/>
        <v>ADT</v>
      </c>
      <c r="N4301" s="102">
        <f>WEEKDAY([2]!Table1[[#This Row],[Travel Date]],2)</f>
        <v>2</v>
      </c>
      <c r="P4301" s="102">
        <v>1</v>
      </c>
    </row>
    <row r="4302" spans="2:16" x14ac:dyDescent="0.25">
      <c r="B4302" s="103"/>
      <c r="C4302" s="103"/>
      <c r="L4302" s="102" t="str">
        <f>[2]!Table1[[#This Row],[Orgn]]&amp;"-"&amp;[2]!Table1[[#This Row],[Dest]]</f>
        <v>MXP-RMF</v>
      </c>
      <c r="M4302" s="102" t="str">
        <f t="shared" si="67"/>
        <v>ADT</v>
      </c>
      <c r="N4302" s="102">
        <f>WEEKDAY([2]!Table1[[#This Row],[Travel Date]],2)</f>
        <v>2</v>
      </c>
      <c r="P4302" s="102">
        <v>1</v>
      </c>
    </row>
    <row r="4303" spans="2:16" x14ac:dyDescent="0.25">
      <c r="B4303" s="103"/>
      <c r="C4303" s="103"/>
      <c r="L4303" s="102" t="str">
        <f>[2]!Table1[[#This Row],[Orgn]]&amp;"-"&amp;[2]!Table1[[#This Row],[Dest]]</f>
        <v>MXP-RMF</v>
      </c>
      <c r="M4303" s="102" t="str">
        <f t="shared" si="67"/>
        <v>ADT</v>
      </c>
      <c r="N4303" s="102">
        <f>WEEKDAY([2]!Table1[[#This Row],[Travel Date]],2)</f>
        <v>2</v>
      </c>
      <c r="P4303" s="102">
        <v>1</v>
      </c>
    </row>
    <row r="4304" spans="2:16" x14ac:dyDescent="0.25">
      <c r="B4304" s="103"/>
      <c r="C4304" s="103"/>
      <c r="L4304" s="102" t="str">
        <f>[2]!Table1[[#This Row],[Orgn]]&amp;"-"&amp;[2]!Table1[[#This Row],[Dest]]</f>
        <v>MXP-RMF</v>
      </c>
      <c r="M4304" s="102" t="str">
        <f t="shared" si="67"/>
        <v>ADT</v>
      </c>
      <c r="N4304" s="102">
        <f>WEEKDAY([2]!Table1[[#This Row],[Travel Date]],2)</f>
        <v>2</v>
      </c>
      <c r="P4304" s="102">
        <v>1</v>
      </c>
    </row>
    <row r="4305" spans="2:16" x14ac:dyDescent="0.25">
      <c r="B4305" s="103"/>
      <c r="C4305" s="103"/>
      <c r="L4305" s="102" t="str">
        <f>[2]!Table1[[#This Row],[Orgn]]&amp;"-"&amp;[2]!Table1[[#This Row],[Dest]]</f>
        <v>MXP-RMF</v>
      </c>
      <c r="M4305" s="102" t="str">
        <f t="shared" si="67"/>
        <v>ADT</v>
      </c>
      <c r="N4305" s="102">
        <f>WEEKDAY([2]!Table1[[#This Row],[Travel Date]],2)</f>
        <v>2</v>
      </c>
      <c r="P4305" s="102">
        <v>1</v>
      </c>
    </row>
    <row r="4306" spans="2:16" x14ac:dyDescent="0.25">
      <c r="B4306" s="103"/>
      <c r="C4306" s="103"/>
      <c r="L4306" s="102" t="str">
        <f>[2]!Table1[[#This Row],[Orgn]]&amp;"-"&amp;[2]!Table1[[#This Row],[Dest]]</f>
        <v>MXP-RMF</v>
      </c>
      <c r="M4306" s="102" t="str">
        <f t="shared" si="67"/>
        <v>ADT</v>
      </c>
      <c r="N4306" s="102">
        <f>WEEKDAY([2]!Table1[[#This Row],[Travel Date]],2)</f>
        <v>2</v>
      </c>
      <c r="P4306" s="102">
        <v>1</v>
      </c>
    </row>
    <row r="4307" spans="2:16" x14ac:dyDescent="0.25">
      <c r="B4307" s="103"/>
      <c r="C4307" s="103"/>
      <c r="L4307" s="102" t="str">
        <f>[2]!Table1[[#This Row],[Orgn]]&amp;"-"&amp;[2]!Table1[[#This Row],[Dest]]</f>
        <v>MXP-RMF</v>
      </c>
      <c r="M4307" s="102" t="str">
        <f t="shared" si="67"/>
        <v>ADT</v>
      </c>
      <c r="N4307" s="102">
        <f>WEEKDAY([2]!Table1[[#This Row],[Travel Date]],2)</f>
        <v>2</v>
      </c>
      <c r="P4307" s="102">
        <v>1</v>
      </c>
    </row>
    <row r="4308" spans="2:16" x14ac:dyDescent="0.25">
      <c r="B4308" s="103"/>
      <c r="C4308" s="103"/>
      <c r="L4308" s="102" t="str">
        <f>[2]!Table1[[#This Row],[Orgn]]&amp;"-"&amp;[2]!Table1[[#This Row],[Dest]]</f>
        <v>MXP-RMF</v>
      </c>
      <c r="M4308" s="102" t="str">
        <f t="shared" si="67"/>
        <v>ADT</v>
      </c>
      <c r="N4308" s="102">
        <f>WEEKDAY([2]!Table1[[#This Row],[Travel Date]],2)</f>
        <v>2</v>
      </c>
      <c r="P4308" s="102">
        <v>1</v>
      </c>
    </row>
    <row r="4309" spans="2:16" x14ac:dyDescent="0.25">
      <c r="B4309" s="103"/>
      <c r="C4309" s="103"/>
      <c r="L4309" s="102" t="str">
        <f>[2]!Table1[[#This Row],[Orgn]]&amp;"-"&amp;[2]!Table1[[#This Row],[Dest]]</f>
        <v>MXP-RMF</v>
      </c>
      <c r="M4309" s="102" t="str">
        <f t="shared" si="67"/>
        <v>ADT</v>
      </c>
      <c r="N4309" s="102">
        <f>WEEKDAY([2]!Table1[[#This Row],[Travel Date]],2)</f>
        <v>2</v>
      </c>
      <c r="P4309" s="102">
        <v>1</v>
      </c>
    </row>
    <row r="4310" spans="2:16" x14ac:dyDescent="0.25">
      <c r="B4310" s="103"/>
      <c r="C4310" s="103"/>
      <c r="L4310" s="102" t="str">
        <f>[2]!Table1[[#This Row],[Orgn]]&amp;"-"&amp;[2]!Table1[[#This Row],[Dest]]</f>
        <v>MXP-RMF</v>
      </c>
      <c r="M4310" s="102" t="str">
        <f t="shared" si="67"/>
        <v>ADT</v>
      </c>
      <c r="N4310" s="102">
        <f>WEEKDAY([2]!Table1[[#This Row],[Travel Date]],2)</f>
        <v>2</v>
      </c>
      <c r="P4310" s="102">
        <v>1</v>
      </c>
    </row>
    <row r="4311" spans="2:16" x14ac:dyDescent="0.25">
      <c r="B4311" s="103"/>
      <c r="C4311" s="103"/>
      <c r="L4311" s="102" t="str">
        <f>[2]!Table1[[#This Row],[Orgn]]&amp;"-"&amp;[2]!Table1[[#This Row],[Dest]]</f>
        <v>MXP-RMF</v>
      </c>
      <c r="M4311" s="102" t="str">
        <f t="shared" si="67"/>
        <v>ADT</v>
      </c>
      <c r="N4311" s="102">
        <f>WEEKDAY([2]!Table1[[#This Row],[Travel Date]],2)</f>
        <v>2</v>
      </c>
      <c r="P4311" s="102">
        <v>1</v>
      </c>
    </row>
    <row r="4312" spans="2:16" x14ac:dyDescent="0.25">
      <c r="B4312" s="103"/>
      <c r="C4312" s="103"/>
      <c r="L4312" s="102" t="str">
        <f>[2]!Table1[[#This Row],[Orgn]]&amp;"-"&amp;[2]!Table1[[#This Row],[Dest]]</f>
        <v>MXP-RMF</v>
      </c>
      <c r="M4312" s="102" t="str">
        <f t="shared" si="67"/>
        <v>ADT</v>
      </c>
      <c r="N4312" s="102">
        <f>WEEKDAY([2]!Table1[[#This Row],[Travel Date]],2)</f>
        <v>2</v>
      </c>
      <c r="P4312" s="102">
        <v>1</v>
      </c>
    </row>
    <row r="4313" spans="2:16" x14ac:dyDescent="0.25">
      <c r="B4313" s="103"/>
      <c r="C4313" s="103"/>
      <c r="L4313" s="102" t="str">
        <f>[2]!Table1[[#This Row],[Orgn]]&amp;"-"&amp;[2]!Table1[[#This Row],[Dest]]</f>
        <v>MXP-RMF</v>
      </c>
      <c r="M4313" s="102" t="str">
        <f t="shared" si="67"/>
        <v>ADT</v>
      </c>
      <c r="N4313" s="102">
        <f>WEEKDAY([2]!Table1[[#This Row],[Travel Date]],2)</f>
        <v>2</v>
      </c>
      <c r="P4313" s="102">
        <v>1</v>
      </c>
    </row>
    <row r="4314" spans="2:16" x14ac:dyDescent="0.25">
      <c r="B4314" s="103"/>
      <c r="C4314" s="103"/>
      <c r="L4314" s="102" t="str">
        <f>[2]!Table1[[#This Row],[Orgn]]&amp;"-"&amp;[2]!Table1[[#This Row],[Dest]]</f>
        <v>MXP-RMF</v>
      </c>
      <c r="M4314" s="102" t="str">
        <f t="shared" si="67"/>
        <v>ADT</v>
      </c>
      <c r="N4314" s="102">
        <f>WEEKDAY([2]!Table1[[#This Row],[Travel Date]],2)</f>
        <v>2</v>
      </c>
      <c r="P4314" s="102">
        <v>1</v>
      </c>
    </row>
    <row r="4315" spans="2:16" x14ac:dyDescent="0.25">
      <c r="B4315" s="103"/>
      <c r="C4315" s="103"/>
      <c r="L4315" s="102" t="str">
        <f>[2]!Table1[[#This Row],[Orgn]]&amp;"-"&amp;[2]!Table1[[#This Row],[Dest]]</f>
        <v>MXP-RMF</v>
      </c>
      <c r="M4315" s="102" t="str">
        <f t="shared" si="67"/>
        <v>ADT</v>
      </c>
      <c r="N4315" s="102">
        <f>WEEKDAY([2]!Table1[[#This Row],[Travel Date]],2)</f>
        <v>2</v>
      </c>
      <c r="P4315" s="102">
        <v>1</v>
      </c>
    </row>
    <row r="4316" spans="2:16" x14ac:dyDescent="0.25">
      <c r="B4316" s="103"/>
      <c r="C4316" s="103"/>
      <c r="L4316" s="102" t="str">
        <f>[2]!Table1[[#This Row],[Orgn]]&amp;"-"&amp;[2]!Table1[[#This Row],[Dest]]</f>
        <v>MXP-RMF</v>
      </c>
      <c r="M4316" s="102" t="str">
        <f t="shared" si="67"/>
        <v>ADT</v>
      </c>
      <c r="N4316" s="102">
        <f>WEEKDAY([2]!Table1[[#This Row],[Travel Date]],2)</f>
        <v>2</v>
      </c>
      <c r="P4316" s="102">
        <v>1</v>
      </c>
    </row>
    <row r="4317" spans="2:16" x14ac:dyDescent="0.25">
      <c r="B4317" s="103"/>
      <c r="C4317" s="103"/>
      <c r="L4317" s="102" t="str">
        <f>[2]!Table1[[#This Row],[Orgn]]&amp;"-"&amp;[2]!Table1[[#This Row],[Dest]]</f>
        <v>MXP-RMF</v>
      </c>
      <c r="M4317" s="102" t="str">
        <f t="shared" si="67"/>
        <v>ADT</v>
      </c>
      <c r="N4317" s="102">
        <f>WEEKDAY([2]!Table1[[#This Row],[Travel Date]],2)</f>
        <v>2</v>
      </c>
      <c r="P4317" s="102">
        <v>1</v>
      </c>
    </row>
    <row r="4318" spans="2:16" x14ac:dyDescent="0.25">
      <c r="B4318" s="103"/>
      <c r="C4318" s="103"/>
      <c r="L4318" s="102" t="str">
        <f>[2]!Table1[[#This Row],[Orgn]]&amp;"-"&amp;[2]!Table1[[#This Row],[Dest]]</f>
        <v>MXP-RMF</v>
      </c>
      <c r="M4318" s="102" t="str">
        <f t="shared" si="67"/>
        <v>ADT</v>
      </c>
      <c r="N4318" s="102">
        <f>WEEKDAY([2]!Table1[[#This Row],[Travel Date]],2)</f>
        <v>2</v>
      </c>
      <c r="P4318" s="102">
        <v>1</v>
      </c>
    </row>
    <row r="4319" spans="2:16" x14ac:dyDescent="0.25">
      <c r="B4319" s="103"/>
      <c r="C4319" s="103"/>
      <c r="L4319" s="102" t="str">
        <f>[2]!Table1[[#This Row],[Orgn]]&amp;"-"&amp;[2]!Table1[[#This Row],[Dest]]</f>
        <v>MXP-RMF</v>
      </c>
      <c r="M4319" s="102" t="str">
        <f t="shared" si="67"/>
        <v>ADT</v>
      </c>
      <c r="N4319" s="102">
        <f>WEEKDAY([2]!Table1[[#This Row],[Travel Date]],2)</f>
        <v>2</v>
      </c>
      <c r="P4319" s="102">
        <v>1</v>
      </c>
    </row>
    <row r="4320" spans="2:16" x14ac:dyDescent="0.25">
      <c r="B4320" s="103"/>
      <c r="C4320" s="103"/>
      <c r="L4320" s="102" t="str">
        <f>[2]!Table1[[#This Row],[Orgn]]&amp;"-"&amp;[2]!Table1[[#This Row],[Dest]]</f>
        <v>MXP-RMF</v>
      </c>
      <c r="M4320" s="102" t="str">
        <f t="shared" si="67"/>
        <v>ADT</v>
      </c>
      <c r="N4320" s="102">
        <f>WEEKDAY([2]!Table1[[#This Row],[Travel Date]],2)</f>
        <v>2</v>
      </c>
      <c r="P4320" s="102">
        <v>1</v>
      </c>
    </row>
    <row r="4321" spans="2:16" x14ac:dyDescent="0.25">
      <c r="B4321" s="103"/>
      <c r="C4321" s="103"/>
      <c r="L4321" s="102" t="str">
        <f>[2]!Table1[[#This Row],[Orgn]]&amp;"-"&amp;[2]!Table1[[#This Row],[Dest]]</f>
        <v>MXP-RMF</v>
      </c>
      <c r="M4321" s="102" t="str">
        <f t="shared" si="67"/>
        <v>ADT</v>
      </c>
      <c r="N4321" s="102">
        <f>WEEKDAY([2]!Table1[[#This Row],[Travel Date]],2)</f>
        <v>2</v>
      </c>
      <c r="P4321" s="102">
        <v>1</v>
      </c>
    </row>
    <row r="4322" spans="2:16" x14ac:dyDescent="0.25">
      <c r="B4322" s="103"/>
      <c r="C4322" s="103"/>
      <c r="L4322" s="102" t="str">
        <f>[2]!Table1[[#This Row],[Orgn]]&amp;"-"&amp;[2]!Table1[[#This Row],[Dest]]</f>
        <v>MXP-RMF</v>
      </c>
      <c r="M4322" s="102" t="str">
        <f t="shared" si="67"/>
        <v>ADT</v>
      </c>
      <c r="N4322" s="102">
        <f>WEEKDAY([2]!Table1[[#This Row],[Travel Date]],2)</f>
        <v>2</v>
      </c>
      <c r="P4322" s="102">
        <v>1</v>
      </c>
    </row>
    <row r="4323" spans="2:16" x14ac:dyDescent="0.25">
      <c r="B4323" s="103"/>
      <c r="C4323" s="103"/>
      <c r="L4323" s="102" t="str">
        <f>[2]!Table1[[#This Row],[Orgn]]&amp;"-"&amp;[2]!Table1[[#This Row],[Dest]]</f>
        <v>MXP-RMF</v>
      </c>
      <c r="M4323" s="102" t="str">
        <f t="shared" si="67"/>
        <v>ADT</v>
      </c>
      <c r="N4323" s="102">
        <f>WEEKDAY([2]!Table1[[#This Row],[Travel Date]],2)</f>
        <v>2</v>
      </c>
      <c r="P4323" s="102">
        <v>1</v>
      </c>
    </row>
    <row r="4324" spans="2:16" x14ac:dyDescent="0.25">
      <c r="B4324" s="103"/>
      <c r="C4324" s="103"/>
      <c r="L4324" s="102" t="str">
        <f>[2]!Table1[[#This Row],[Orgn]]&amp;"-"&amp;[2]!Table1[[#This Row],[Dest]]</f>
        <v>MXP-RMF</v>
      </c>
      <c r="M4324" s="102" t="str">
        <f t="shared" si="67"/>
        <v>ADT</v>
      </c>
      <c r="N4324" s="102">
        <f>WEEKDAY([2]!Table1[[#This Row],[Travel Date]],2)</f>
        <v>2</v>
      </c>
      <c r="P4324" s="102">
        <v>1</v>
      </c>
    </row>
    <row r="4325" spans="2:16" x14ac:dyDescent="0.25">
      <c r="B4325" s="103"/>
      <c r="C4325" s="103"/>
      <c r="L4325" s="102" t="str">
        <f>[2]!Table1[[#This Row],[Orgn]]&amp;"-"&amp;[2]!Table1[[#This Row],[Dest]]</f>
        <v>MXP-RMF</v>
      </c>
      <c r="M4325" s="102" t="str">
        <f t="shared" si="67"/>
        <v>ADT</v>
      </c>
      <c r="N4325" s="102">
        <f>WEEKDAY([2]!Table1[[#This Row],[Travel Date]],2)</f>
        <v>2</v>
      </c>
      <c r="P4325" s="102">
        <v>1</v>
      </c>
    </row>
    <row r="4326" spans="2:16" x14ac:dyDescent="0.25">
      <c r="B4326" s="103"/>
      <c r="C4326" s="103"/>
      <c r="L4326" s="102" t="str">
        <f>[2]!Table1[[#This Row],[Orgn]]&amp;"-"&amp;[2]!Table1[[#This Row],[Dest]]</f>
        <v>MXP-RMF</v>
      </c>
      <c r="M4326" s="102" t="str">
        <f t="shared" si="67"/>
        <v>ADT</v>
      </c>
      <c r="N4326" s="102">
        <f>WEEKDAY([2]!Table1[[#This Row],[Travel Date]],2)</f>
        <v>2</v>
      </c>
      <c r="P4326" s="102">
        <v>1</v>
      </c>
    </row>
    <row r="4327" spans="2:16" x14ac:dyDescent="0.25">
      <c r="B4327" s="103"/>
      <c r="C4327" s="103"/>
      <c r="L4327" s="102" t="str">
        <f>[2]!Table1[[#This Row],[Orgn]]&amp;"-"&amp;[2]!Table1[[#This Row],[Dest]]</f>
        <v>MXP-RMF</v>
      </c>
      <c r="M4327" s="102" t="str">
        <f t="shared" si="67"/>
        <v>ADT</v>
      </c>
      <c r="N4327" s="102">
        <f>WEEKDAY([2]!Table1[[#This Row],[Travel Date]],2)</f>
        <v>2</v>
      </c>
      <c r="P4327" s="102">
        <v>1</v>
      </c>
    </row>
    <row r="4328" spans="2:16" x14ac:dyDescent="0.25">
      <c r="B4328" s="103"/>
      <c r="C4328" s="103"/>
      <c r="L4328" s="102" t="str">
        <f>[2]!Table1[[#This Row],[Orgn]]&amp;"-"&amp;[2]!Table1[[#This Row],[Dest]]</f>
        <v>MXP-RMF</v>
      </c>
      <c r="M4328" s="102" t="str">
        <f t="shared" si="67"/>
        <v>ADT</v>
      </c>
      <c r="N4328" s="102">
        <f>WEEKDAY([2]!Table1[[#This Row],[Travel Date]],2)</f>
        <v>2</v>
      </c>
      <c r="P4328" s="102">
        <v>1</v>
      </c>
    </row>
    <row r="4329" spans="2:16" x14ac:dyDescent="0.25">
      <c r="B4329" s="103"/>
      <c r="C4329" s="103"/>
      <c r="L4329" s="102" t="str">
        <f>[2]!Table1[[#This Row],[Orgn]]&amp;"-"&amp;[2]!Table1[[#This Row],[Dest]]</f>
        <v>MXP-RMF</v>
      </c>
      <c r="M4329" s="102" t="str">
        <f t="shared" si="67"/>
        <v>ADT</v>
      </c>
      <c r="N4329" s="102">
        <f>WEEKDAY([2]!Table1[[#This Row],[Travel Date]],2)</f>
        <v>2</v>
      </c>
      <c r="P4329" s="102">
        <v>1</v>
      </c>
    </row>
    <row r="4330" spans="2:16" x14ac:dyDescent="0.25">
      <c r="B4330" s="103"/>
      <c r="C4330" s="103"/>
      <c r="L4330" s="102" t="str">
        <f>[2]!Table1[[#This Row],[Orgn]]&amp;"-"&amp;[2]!Table1[[#This Row],[Dest]]</f>
        <v>MXP-RMF</v>
      </c>
      <c r="M4330" s="102" t="str">
        <f t="shared" si="67"/>
        <v>ADT</v>
      </c>
      <c r="N4330" s="102">
        <f>WEEKDAY([2]!Table1[[#This Row],[Travel Date]],2)</f>
        <v>2</v>
      </c>
      <c r="P4330" s="102">
        <v>1</v>
      </c>
    </row>
    <row r="4331" spans="2:16" x14ac:dyDescent="0.25">
      <c r="B4331" s="103"/>
      <c r="C4331" s="103"/>
      <c r="L4331" s="102" t="str">
        <f>[2]!Table1[[#This Row],[Orgn]]&amp;"-"&amp;[2]!Table1[[#This Row],[Dest]]</f>
        <v>MXP-RMF</v>
      </c>
      <c r="M4331" s="102" t="str">
        <f t="shared" si="67"/>
        <v>ADT</v>
      </c>
      <c r="N4331" s="102">
        <f>WEEKDAY([2]!Table1[[#This Row],[Travel Date]],2)</f>
        <v>2</v>
      </c>
      <c r="P4331" s="102">
        <v>1</v>
      </c>
    </row>
    <row r="4332" spans="2:16" x14ac:dyDescent="0.25">
      <c r="B4332" s="103"/>
      <c r="C4332" s="103"/>
      <c r="L4332" s="102" t="str">
        <f>[2]!Table1[[#This Row],[Orgn]]&amp;"-"&amp;[2]!Table1[[#This Row],[Dest]]</f>
        <v>MXP-RMF</v>
      </c>
      <c r="M4332" s="102" t="str">
        <f t="shared" si="67"/>
        <v>ADT</v>
      </c>
      <c r="N4332" s="102">
        <f>WEEKDAY([2]!Table1[[#This Row],[Travel Date]],2)</f>
        <v>2</v>
      </c>
      <c r="P4332" s="102">
        <v>1</v>
      </c>
    </row>
    <row r="4333" spans="2:16" x14ac:dyDescent="0.25">
      <c r="B4333" s="103"/>
      <c r="C4333" s="103"/>
      <c r="L4333" s="102" t="str">
        <f>[2]!Table1[[#This Row],[Orgn]]&amp;"-"&amp;[2]!Table1[[#This Row],[Dest]]</f>
        <v>MXP-RMF</v>
      </c>
      <c r="M4333" s="102" t="str">
        <f t="shared" si="67"/>
        <v>ADT</v>
      </c>
      <c r="N4333" s="102">
        <f>WEEKDAY([2]!Table1[[#This Row],[Travel Date]],2)</f>
        <v>2</v>
      </c>
      <c r="P4333" s="102">
        <v>1</v>
      </c>
    </row>
    <row r="4334" spans="2:16" x14ac:dyDescent="0.25">
      <c r="B4334" s="103"/>
      <c r="C4334" s="103"/>
      <c r="L4334" s="102" t="str">
        <f>[2]!Table1[[#This Row],[Orgn]]&amp;"-"&amp;[2]!Table1[[#This Row],[Dest]]</f>
        <v>MXP-RMF</v>
      </c>
      <c r="M4334" s="102" t="str">
        <f t="shared" si="67"/>
        <v>ADT</v>
      </c>
      <c r="N4334" s="102">
        <f>WEEKDAY([2]!Table1[[#This Row],[Travel Date]],2)</f>
        <v>2</v>
      </c>
      <c r="P4334" s="102">
        <v>1</v>
      </c>
    </row>
    <row r="4335" spans="2:16" x14ac:dyDescent="0.25">
      <c r="B4335" s="103"/>
      <c r="C4335" s="103"/>
      <c r="L4335" s="102" t="str">
        <f>[2]!Table1[[#This Row],[Orgn]]&amp;"-"&amp;[2]!Table1[[#This Row],[Dest]]</f>
        <v>MXP-RMF</v>
      </c>
      <c r="M4335" s="102" t="str">
        <f t="shared" si="67"/>
        <v>ADT</v>
      </c>
      <c r="N4335" s="102">
        <f>WEEKDAY([2]!Table1[[#This Row],[Travel Date]],2)</f>
        <v>2</v>
      </c>
      <c r="P4335" s="102">
        <v>1</v>
      </c>
    </row>
    <row r="4336" spans="2:16" x14ac:dyDescent="0.25">
      <c r="B4336" s="103"/>
      <c r="C4336" s="103"/>
      <c r="L4336" s="102" t="str">
        <f>[2]!Table1[[#This Row],[Orgn]]&amp;"-"&amp;[2]!Table1[[#This Row],[Dest]]</f>
        <v>SSH-NAP</v>
      </c>
      <c r="M4336" s="102" t="str">
        <f t="shared" si="67"/>
        <v>ADT</v>
      </c>
      <c r="N4336" s="102">
        <f>WEEKDAY([2]!Table1[[#This Row],[Travel Date]],2)</f>
        <v>6</v>
      </c>
      <c r="P4336" s="102">
        <v>1</v>
      </c>
    </row>
    <row r="4337" spans="2:16" x14ac:dyDescent="0.25">
      <c r="B4337" s="103"/>
      <c r="C4337" s="103"/>
      <c r="L4337" s="102" t="str">
        <f>[2]!Table1[[#This Row],[Orgn]]&amp;"-"&amp;[2]!Table1[[#This Row],[Dest]]</f>
        <v>SSH-NAP</v>
      </c>
      <c r="M4337" s="102" t="str">
        <f t="shared" si="67"/>
        <v>ADT</v>
      </c>
      <c r="N4337" s="102">
        <f>WEEKDAY([2]!Table1[[#This Row],[Travel Date]],2)</f>
        <v>6</v>
      </c>
      <c r="P4337" s="102">
        <v>1</v>
      </c>
    </row>
    <row r="4338" spans="2:16" x14ac:dyDescent="0.25">
      <c r="B4338" s="103"/>
      <c r="C4338" s="103"/>
      <c r="L4338" s="102" t="str">
        <f>[2]!Table1[[#This Row],[Orgn]]&amp;"-"&amp;[2]!Table1[[#This Row],[Dest]]</f>
        <v>SSH-NAP</v>
      </c>
      <c r="M4338" s="102" t="str">
        <f t="shared" si="67"/>
        <v>ADT</v>
      </c>
      <c r="N4338" s="102">
        <f>WEEKDAY([2]!Table1[[#This Row],[Travel Date]],2)</f>
        <v>6</v>
      </c>
      <c r="P4338" s="102">
        <v>1</v>
      </c>
    </row>
    <row r="4339" spans="2:16" x14ac:dyDescent="0.25">
      <c r="B4339" s="103"/>
      <c r="C4339" s="103"/>
      <c r="L4339" s="102" t="str">
        <f>[2]!Table1[[#This Row],[Orgn]]&amp;"-"&amp;[2]!Table1[[#This Row],[Dest]]</f>
        <v>SSH-NAP</v>
      </c>
      <c r="M4339" s="102" t="str">
        <f t="shared" si="67"/>
        <v>ADT</v>
      </c>
      <c r="N4339" s="102">
        <f>WEEKDAY([2]!Table1[[#This Row],[Travel Date]],2)</f>
        <v>6</v>
      </c>
      <c r="P4339" s="102">
        <v>1</v>
      </c>
    </row>
    <row r="4340" spans="2:16" x14ac:dyDescent="0.25">
      <c r="B4340" s="103"/>
      <c r="C4340" s="103"/>
      <c r="L4340" s="102" t="str">
        <f>[2]!Table1[[#This Row],[Orgn]]&amp;"-"&amp;[2]!Table1[[#This Row],[Dest]]</f>
        <v>SSH-NAP</v>
      </c>
      <c r="M4340" s="102" t="str">
        <f t="shared" si="67"/>
        <v>ADT</v>
      </c>
      <c r="N4340" s="102">
        <f>WEEKDAY([2]!Table1[[#This Row],[Travel Date]],2)</f>
        <v>6</v>
      </c>
      <c r="P4340" s="102">
        <v>1</v>
      </c>
    </row>
    <row r="4341" spans="2:16" x14ac:dyDescent="0.25">
      <c r="B4341" s="103"/>
      <c r="C4341" s="103"/>
      <c r="L4341" s="102" t="str">
        <f>[2]!Table1[[#This Row],[Orgn]]&amp;"-"&amp;[2]!Table1[[#This Row],[Dest]]</f>
        <v>SSH-NAP</v>
      </c>
      <c r="M4341" s="102" t="str">
        <f t="shared" si="67"/>
        <v>ADT</v>
      </c>
      <c r="N4341" s="102">
        <f>WEEKDAY([2]!Table1[[#This Row],[Travel Date]],2)</f>
        <v>6</v>
      </c>
      <c r="P4341" s="102">
        <v>1</v>
      </c>
    </row>
    <row r="4342" spans="2:16" x14ac:dyDescent="0.25">
      <c r="B4342" s="103"/>
      <c r="C4342" s="103"/>
      <c r="L4342" s="102" t="str">
        <f>[2]!Table1[[#This Row],[Orgn]]&amp;"-"&amp;[2]!Table1[[#This Row],[Dest]]</f>
        <v>SSH-NAP</v>
      </c>
      <c r="M4342" s="102" t="str">
        <f t="shared" si="67"/>
        <v>ADT</v>
      </c>
      <c r="N4342" s="102">
        <f>WEEKDAY([2]!Table1[[#This Row],[Travel Date]],2)</f>
        <v>6</v>
      </c>
      <c r="P4342" s="102">
        <v>1</v>
      </c>
    </row>
    <row r="4343" spans="2:16" x14ac:dyDescent="0.25">
      <c r="B4343" s="103"/>
      <c r="C4343" s="103"/>
      <c r="L4343" s="102" t="str">
        <f>[2]!Table1[[#This Row],[Orgn]]&amp;"-"&amp;[2]!Table1[[#This Row],[Dest]]</f>
        <v>SSH-NAP</v>
      </c>
      <c r="M4343" s="102" t="str">
        <f t="shared" si="67"/>
        <v>ADT</v>
      </c>
      <c r="N4343" s="102">
        <f>WEEKDAY([2]!Table1[[#This Row],[Travel Date]],2)</f>
        <v>6</v>
      </c>
      <c r="P4343" s="102">
        <v>1</v>
      </c>
    </row>
    <row r="4344" spans="2:16" x14ac:dyDescent="0.25">
      <c r="B4344" s="103"/>
      <c r="C4344" s="103"/>
      <c r="L4344" s="102" t="str">
        <f>[2]!Table1[[#This Row],[Orgn]]&amp;"-"&amp;[2]!Table1[[#This Row],[Dest]]</f>
        <v>SSH-NAP</v>
      </c>
      <c r="M4344" s="102" t="str">
        <f t="shared" si="67"/>
        <v>ADT</v>
      </c>
      <c r="N4344" s="102">
        <f>WEEKDAY([2]!Table1[[#This Row],[Travel Date]],2)</f>
        <v>6</v>
      </c>
      <c r="P4344" s="102">
        <v>1</v>
      </c>
    </row>
    <row r="4345" spans="2:16" x14ac:dyDescent="0.25">
      <c r="B4345" s="103"/>
      <c r="C4345" s="103"/>
      <c r="L4345" s="102" t="str">
        <f>[2]!Table1[[#This Row],[Orgn]]&amp;"-"&amp;[2]!Table1[[#This Row],[Dest]]</f>
        <v>SSH-NAP</v>
      </c>
      <c r="M4345" s="102" t="str">
        <f t="shared" si="67"/>
        <v>ADT</v>
      </c>
      <c r="N4345" s="102">
        <f>WEEKDAY([2]!Table1[[#This Row],[Travel Date]],2)</f>
        <v>6</v>
      </c>
      <c r="P4345" s="102">
        <v>1</v>
      </c>
    </row>
    <row r="4346" spans="2:16" x14ac:dyDescent="0.25">
      <c r="B4346" s="103"/>
      <c r="C4346" s="103"/>
      <c r="L4346" s="102" t="str">
        <f>[2]!Table1[[#This Row],[Orgn]]&amp;"-"&amp;[2]!Table1[[#This Row],[Dest]]</f>
        <v>SSH-NAP</v>
      </c>
      <c r="M4346" s="102" t="str">
        <f t="shared" si="67"/>
        <v>ADT</v>
      </c>
      <c r="N4346" s="102">
        <f>WEEKDAY([2]!Table1[[#This Row],[Travel Date]],2)</f>
        <v>6</v>
      </c>
      <c r="P4346" s="102">
        <v>1</v>
      </c>
    </row>
    <row r="4347" spans="2:16" x14ac:dyDescent="0.25">
      <c r="B4347" s="103"/>
      <c r="C4347" s="103"/>
      <c r="L4347" s="102" t="str">
        <f>[2]!Table1[[#This Row],[Orgn]]&amp;"-"&amp;[2]!Table1[[#This Row],[Dest]]</f>
        <v>SSH-NAP</v>
      </c>
      <c r="M4347" s="102" t="str">
        <f t="shared" si="67"/>
        <v>ADT</v>
      </c>
      <c r="N4347" s="102">
        <f>WEEKDAY([2]!Table1[[#This Row],[Travel Date]],2)</f>
        <v>6</v>
      </c>
      <c r="P4347" s="102">
        <v>1</v>
      </c>
    </row>
    <row r="4348" spans="2:16" x14ac:dyDescent="0.25">
      <c r="B4348" s="103"/>
      <c r="C4348" s="103"/>
      <c r="L4348" s="102" t="str">
        <f>[2]!Table1[[#This Row],[Orgn]]&amp;"-"&amp;[2]!Table1[[#This Row],[Dest]]</f>
        <v>SSH-NAP</v>
      </c>
      <c r="M4348" s="102" t="str">
        <f t="shared" si="67"/>
        <v>ADT</v>
      </c>
      <c r="N4348" s="102">
        <f>WEEKDAY([2]!Table1[[#This Row],[Travel Date]],2)</f>
        <v>6</v>
      </c>
      <c r="P4348" s="102">
        <v>1</v>
      </c>
    </row>
    <row r="4349" spans="2:16" x14ac:dyDescent="0.25">
      <c r="B4349" s="103"/>
      <c r="C4349" s="103"/>
      <c r="L4349" s="102" t="str">
        <f>[2]!Table1[[#This Row],[Orgn]]&amp;"-"&amp;[2]!Table1[[#This Row],[Dest]]</f>
        <v>SSH-NAP</v>
      </c>
      <c r="M4349" s="102" t="str">
        <f t="shared" si="67"/>
        <v>ADT</v>
      </c>
      <c r="N4349" s="102">
        <f>WEEKDAY([2]!Table1[[#This Row],[Travel Date]],2)</f>
        <v>6</v>
      </c>
      <c r="P4349" s="102">
        <v>1</v>
      </c>
    </row>
    <row r="4350" spans="2:16" x14ac:dyDescent="0.25">
      <c r="B4350" s="103"/>
      <c r="C4350" s="103"/>
      <c r="L4350" s="102" t="str">
        <f>[2]!Table1[[#This Row],[Orgn]]&amp;"-"&amp;[2]!Table1[[#This Row],[Dest]]</f>
        <v>SSH-NAP</v>
      </c>
      <c r="M4350" s="102" t="str">
        <f t="shared" si="67"/>
        <v>ADT</v>
      </c>
      <c r="N4350" s="102">
        <f>WEEKDAY([2]!Table1[[#This Row],[Travel Date]],2)</f>
        <v>6</v>
      </c>
      <c r="P4350" s="102">
        <v>1</v>
      </c>
    </row>
    <row r="4351" spans="2:16" x14ac:dyDescent="0.25">
      <c r="B4351" s="103"/>
      <c r="C4351" s="103"/>
      <c r="L4351" s="102" t="str">
        <f>[2]!Table1[[#This Row],[Orgn]]&amp;"-"&amp;[2]!Table1[[#This Row],[Dest]]</f>
        <v>SSH-NAP</v>
      </c>
      <c r="M4351" s="102" t="str">
        <f t="shared" si="67"/>
        <v>ADT</v>
      </c>
      <c r="N4351" s="102">
        <f>WEEKDAY([2]!Table1[[#This Row],[Travel Date]],2)</f>
        <v>6</v>
      </c>
      <c r="P4351" s="102">
        <v>1</v>
      </c>
    </row>
    <row r="4352" spans="2:16" x14ac:dyDescent="0.25">
      <c r="B4352" s="103"/>
      <c r="C4352" s="103"/>
      <c r="L4352" s="102" t="str">
        <f>[2]!Table1[[#This Row],[Orgn]]&amp;"-"&amp;[2]!Table1[[#This Row],[Dest]]</f>
        <v>SSH-NAP</v>
      </c>
      <c r="M4352" s="102" t="str">
        <f t="shared" si="67"/>
        <v>ADT</v>
      </c>
      <c r="N4352" s="102">
        <f>WEEKDAY([2]!Table1[[#This Row],[Travel Date]],2)</f>
        <v>6</v>
      </c>
      <c r="P4352" s="102">
        <v>1</v>
      </c>
    </row>
    <row r="4353" spans="2:16" x14ac:dyDescent="0.25">
      <c r="B4353" s="103"/>
      <c r="C4353" s="103"/>
      <c r="L4353" s="102" t="str">
        <f>[2]!Table1[[#This Row],[Orgn]]&amp;"-"&amp;[2]!Table1[[#This Row],[Dest]]</f>
        <v>SSH-NAP</v>
      </c>
      <c r="M4353" s="102" t="str">
        <f t="shared" si="67"/>
        <v>ADT</v>
      </c>
      <c r="N4353" s="102">
        <f>WEEKDAY([2]!Table1[[#This Row],[Travel Date]],2)</f>
        <v>6</v>
      </c>
      <c r="P4353" s="102">
        <v>1</v>
      </c>
    </row>
    <row r="4354" spans="2:16" x14ac:dyDescent="0.25">
      <c r="B4354" s="103"/>
      <c r="C4354" s="103"/>
      <c r="L4354" s="102" t="str">
        <f>[2]!Table1[[#This Row],[Orgn]]&amp;"-"&amp;[2]!Table1[[#This Row],[Dest]]</f>
        <v>SSH-NAP</v>
      </c>
      <c r="M4354" s="102" t="str">
        <f t="shared" ref="M4354:M4417" si="68">IF(TRIM(C4354)="INF", "INF", IF(TRIM(C4354)="CHD", "CHD", "ADT"))</f>
        <v>ADT</v>
      </c>
      <c r="N4354" s="102">
        <f>WEEKDAY([2]!Table1[[#This Row],[Travel Date]],2)</f>
        <v>6</v>
      </c>
      <c r="P4354" s="102">
        <v>1</v>
      </c>
    </row>
    <row r="4355" spans="2:16" x14ac:dyDescent="0.25">
      <c r="B4355" s="103"/>
      <c r="C4355" s="103"/>
      <c r="L4355" s="102" t="str">
        <f>[2]!Table1[[#This Row],[Orgn]]&amp;"-"&amp;[2]!Table1[[#This Row],[Dest]]</f>
        <v>SSH-NAP</v>
      </c>
      <c r="M4355" s="102" t="str">
        <f t="shared" si="68"/>
        <v>ADT</v>
      </c>
      <c r="N4355" s="102">
        <f>WEEKDAY([2]!Table1[[#This Row],[Travel Date]],2)</f>
        <v>6</v>
      </c>
      <c r="P4355" s="102">
        <v>1</v>
      </c>
    </row>
    <row r="4356" spans="2:16" x14ac:dyDescent="0.25">
      <c r="B4356" s="103"/>
      <c r="C4356" s="103"/>
      <c r="L4356" s="102" t="str">
        <f>[2]!Table1[[#This Row],[Orgn]]&amp;"-"&amp;[2]!Table1[[#This Row],[Dest]]</f>
        <v>SSH-NAP</v>
      </c>
      <c r="M4356" s="102" t="str">
        <f t="shared" si="68"/>
        <v>ADT</v>
      </c>
      <c r="N4356" s="102">
        <f>WEEKDAY([2]!Table1[[#This Row],[Travel Date]],2)</f>
        <v>6</v>
      </c>
      <c r="P4356" s="102">
        <v>1</v>
      </c>
    </row>
    <row r="4357" spans="2:16" x14ac:dyDescent="0.25">
      <c r="B4357" s="103"/>
      <c r="C4357" s="103"/>
      <c r="L4357" s="102" t="str">
        <f>[2]!Table1[[#This Row],[Orgn]]&amp;"-"&amp;[2]!Table1[[#This Row],[Dest]]</f>
        <v>SSH-NAP</v>
      </c>
      <c r="M4357" s="102" t="str">
        <f t="shared" si="68"/>
        <v>ADT</v>
      </c>
      <c r="N4357" s="102">
        <f>WEEKDAY([2]!Table1[[#This Row],[Travel Date]],2)</f>
        <v>6</v>
      </c>
      <c r="P4357" s="102">
        <v>1</v>
      </c>
    </row>
    <row r="4358" spans="2:16" x14ac:dyDescent="0.25">
      <c r="B4358" s="103"/>
      <c r="C4358" s="103"/>
      <c r="L4358" s="102" t="str">
        <f>[2]!Table1[[#This Row],[Orgn]]&amp;"-"&amp;[2]!Table1[[#This Row],[Dest]]</f>
        <v>SSH-NAP</v>
      </c>
      <c r="M4358" s="102" t="str">
        <f t="shared" si="68"/>
        <v>ADT</v>
      </c>
      <c r="N4358" s="102">
        <f>WEEKDAY([2]!Table1[[#This Row],[Travel Date]],2)</f>
        <v>6</v>
      </c>
      <c r="P4358" s="102">
        <v>1</v>
      </c>
    </row>
    <row r="4359" spans="2:16" x14ac:dyDescent="0.25">
      <c r="B4359" s="103"/>
      <c r="C4359" s="103"/>
      <c r="L4359" s="102" t="str">
        <f>[2]!Table1[[#This Row],[Orgn]]&amp;"-"&amp;[2]!Table1[[#This Row],[Dest]]</f>
        <v>SSH-NAP</v>
      </c>
      <c r="M4359" s="102" t="str">
        <f t="shared" si="68"/>
        <v>ADT</v>
      </c>
      <c r="N4359" s="102">
        <f>WEEKDAY([2]!Table1[[#This Row],[Travel Date]],2)</f>
        <v>6</v>
      </c>
      <c r="P4359" s="102">
        <v>1</v>
      </c>
    </row>
    <row r="4360" spans="2:16" x14ac:dyDescent="0.25">
      <c r="B4360" s="103"/>
      <c r="C4360" s="103"/>
      <c r="L4360" s="102" t="str">
        <f>[2]!Table1[[#This Row],[Orgn]]&amp;"-"&amp;[2]!Table1[[#This Row],[Dest]]</f>
        <v>SSH-NAP</v>
      </c>
      <c r="M4360" s="102" t="str">
        <f t="shared" si="68"/>
        <v>ADT</v>
      </c>
      <c r="N4360" s="102">
        <f>WEEKDAY([2]!Table1[[#This Row],[Travel Date]],2)</f>
        <v>6</v>
      </c>
      <c r="P4360" s="102">
        <v>1</v>
      </c>
    </row>
    <row r="4361" spans="2:16" x14ac:dyDescent="0.25">
      <c r="B4361" s="103"/>
      <c r="C4361" s="103"/>
      <c r="L4361" s="102" t="str">
        <f>[2]!Table1[[#This Row],[Orgn]]&amp;"-"&amp;[2]!Table1[[#This Row],[Dest]]</f>
        <v>SSH-NAP</v>
      </c>
      <c r="M4361" s="102" t="str">
        <f t="shared" si="68"/>
        <v>ADT</v>
      </c>
      <c r="N4361" s="102">
        <f>WEEKDAY([2]!Table1[[#This Row],[Travel Date]],2)</f>
        <v>6</v>
      </c>
      <c r="P4361" s="102">
        <v>1</v>
      </c>
    </row>
    <row r="4362" spans="2:16" x14ac:dyDescent="0.25">
      <c r="B4362" s="103"/>
      <c r="C4362" s="103"/>
      <c r="L4362" s="102" t="str">
        <f>[2]!Table1[[#This Row],[Orgn]]&amp;"-"&amp;[2]!Table1[[#This Row],[Dest]]</f>
        <v>SSH-NAP</v>
      </c>
      <c r="M4362" s="102" t="str">
        <f t="shared" si="68"/>
        <v>ADT</v>
      </c>
      <c r="N4362" s="102">
        <f>WEEKDAY([2]!Table1[[#This Row],[Travel Date]],2)</f>
        <v>6</v>
      </c>
      <c r="P4362" s="102">
        <v>1</v>
      </c>
    </row>
    <row r="4363" spans="2:16" x14ac:dyDescent="0.25">
      <c r="B4363" s="103"/>
      <c r="C4363" s="103"/>
      <c r="L4363" s="102" t="str">
        <f>[2]!Table1[[#This Row],[Orgn]]&amp;"-"&amp;[2]!Table1[[#This Row],[Dest]]</f>
        <v>SSH-NAP</v>
      </c>
      <c r="M4363" s="102" t="str">
        <f t="shared" si="68"/>
        <v>ADT</v>
      </c>
      <c r="N4363" s="102">
        <f>WEEKDAY([2]!Table1[[#This Row],[Travel Date]],2)</f>
        <v>6</v>
      </c>
      <c r="P4363" s="102">
        <v>1</v>
      </c>
    </row>
    <row r="4364" spans="2:16" x14ac:dyDescent="0.25">
      <c r="B4364" s="103"/>
      <c r="C4364" s="103"/>
      <c r="L4364" s="102" t="str">
        <f>[2]!Table1[[#This Row],[Orgn]]&amp;"-"&amp;[2]!Table1[[#This Row],[Dest]]</f>
        <v>SSH-NAP</v>
      </c>
      <c r="M4364" s="102" t="str">
        <f t="shared" si="68"/>
        <v>ADT</v>
      </c>
      <c r="N4364" s="102">
        <f>WEEKDAY([2]!Table1[[#This Row],[Travel Date]],2)</f>
        <v>6</v>
      </c>
      <c r="P4364" s="102">
        <v>1</v>
      </c>
    </row>
    <row r="4365" spans="2:16" x14ac:dyDescent="0.25">
      <c r="B4365" s="103"/>
      <c r="C4365" s="103"/>
      <c r="L4365" s="102" t="str">
        <f>[2]!Table1[[#This Row],[Orgn]]&amp;"-"&amp;[2]!Table1[[#This Row],[Dest]]</f>
        <v>SSH-NAP</v>
      </c>
      <c r="M4365" s="102" t="str">
        <f t="shared" si="68"/>
        <v>ADT</v>
      </c>
      <c r="N4365" s="102">
        <f>WEEKDAY([2]!Table1[[#This Row],[Travel Date]],2)</f>
        <v>6</v>
      </c>
      <c r="P4365" s="102">
        <v>1</v>
      </c>
    </row>
    <row r="4366" spans="2:16" x14ac:dyDescent="0.25">
      <c r="B4366" s="103"/>
      <c r="C4366" s="103"/>
      <c r="L4366" s="102" t="str">
        <f>[2]!Table1[[#This Row],[Orgn]]&amp;"-"&amp;[2]!Table1[[#This Row],[Dest]]</f>
        <v>SSH-NAP</v>
      </c>
      <c r="M4366" s="102" t="str">
        <f t="shared" si="68"/>
        <v>ADT</v>
      </c>
      <c r="N4366" s="102">
        <f>WEEKDAY([2]!Table1[[#This Row],[Travel Date]],2)</f>
        <v>6</v>
      </c>
      <c r="P4366" s="102">
        <v>1</v>
      </c>
    </row>
    <row r="4367" spans="2:16" x14ac:dyDescent="0.25">
      <c r="B4367" s="103"/>
      <c r="C4367" s="103"/>
      <c r="L4367" s="102" t="str">
        <f>[2]!Table1[[#This Row],[Orgn]]&amp;"-"&amp;[2]!Table1[[#This Row],[Dest]]</f>
        <v>SSH-NAP</v>
      </c>
      <c r="M4367" s="102" t="str">
        <f t="shared" si="68"/>
        <v>ADT</v>
      </c>
      <c r="N4367" s="102">
        <f>WEEKDAY([2]!Table1[[#This Row],[Travel Date]],2)</f>
        <v>6</v>
      </c>
      <c r="P4367" s="102">
        <v>1</v>
      </c>
    </row>
    <row r="4368" spans="2:16" x14ac:dyDescent="0.25">
      <c r="B4368" s="103"/>
      <c r="C4368" s="103"/>
      <c r="L4368" s="102" t="str">
        <f>[2]!Table1[[#This Row],[Orgn]]&amp;"-"&amp;[2]!Table1[[#This Row],[Dest]]</f>
        <v>SSH-NAP</v>
      </c>
      <c r="M4368" s="102" t="str">
        <f t="shared" si="68"/>
        <v>ADT</v>
      </c>
      <c r="N4368" s="102">
        <f>WEEKDAY([2]!Table1[[#This Row],[Travel Date]],2)</f>
        <v>6</v>
      </c>
      <c r="P4368" s="102">
        <v>1</v>
      </c>
    </row>
    <row r="4369" spans="2:16" x14ac:dyDescent="0.25">
      <c r="B4369" s="103"/>
      <c r="C4369" s="103"/>
      <c r="L4369" s="102" t="str">
        <f>[2]!Table1[[#This Row],[Orgn]]&amp;"-"&amp;[2]!Table1[[#This Row],[Dest]]</f>
        <v>SSH-NAP</v>
      </c>
      <c r="M4369" s="102" t="str">
        <f t="shared" si="68"/>
        <v>ADT</v>
      </c>
      <c r="N4369" s="102">
        <f>WEEKDAY([2]!Table1[[#This Row],[Travel Date]],2)</f>
        <v>6</v>
      </c>
      <c r="P4369" s="102">
        <v>1</v>
      </c>
    </row>
    <row r="4370" spans="2:16" x14ac:dyDescent="0.25">
      <c r="B4370" s="103"/>
      <c r="C4370" s="103"/>
      <c r="L4370" s="102" t="str">
        <f>[2]!Table1[[#This Row],[Orgn]]&amp;"-"&amp;[2]!Table1[[#This Row],[Dest]]</f>
        <v>SSH-NAP</v>
      </c>
      <c r="M4370" s="102" t="str">
        <f t="shared" si="68"/>
        <v>ADT</v>
      </c>
      <c r="N4370" s="102">
        <f>WEEKDAY([2]!Table1[[#This Row],[Travel Date]],2)</f>
        <v>6</v>
      </c>
      <c r="P4370" s="102">
        <v>1</v>
      </c>
    </row>
    <row r="4371" spans="2:16" x14ac:dyDescent="0.25">
      <c r="B4371" s="103"/>
      <c r="C4371" s="103"/>
      <c r="L4371" s="102" t="str">
        <f>[2]!Table1[[#This Row],[Orgn]]&amp;"-"&amp;[2]!Table1[[#This Row],[Dest]]</f>
        <v>SSH-NAP</v>
      </c>
      <c r="M4371" s="102" t="str">
        <f t="shared" si="68"/>
        <v>ADT</v>
      </c>
      <c r="N4371" s="102">
        <f>WEEKDAY([2]!Table1[[#This Row],[Travel Date]],2)</f>
        <v>6</v>
      </c>
      <c r="P4371" s="102">
        <v>1</v>
      </c>
    </row>
    <row r="4372" spans="2:16" x14ac:dyDescent="0.25">
      <c r="B4372" s="103"/>
      <c r="C4372" s="103"/>
      <c r="L4372" s="102" t="str">
        <f>[2]!Table1[[#This Row],[Orgn]]&amp;"-"&amp;[2]!Table1[[#This Row],[Dest]]</f>
        <v>SSH-NAP</v>
      </c>
      <c r="M4372" s="102" t="str">
        <f t="shared" si="68"/>
        <v>ADT</v>
      </c>
      <c r="N4372" s="102">
        <f>WEEKDAY([2]!Table1[[#This Row],[Travel Date]],2)</f>
        <v>6</v>
      </c>
      <c r="P4372" s="102">
        <v>1</v>
      </c>
    </row>
    <row r="4373" spans="2:16" x14ac:dyDescent="0.25">
      <c r="B4373" s="103"/>
      <c r="C4373" s="103"/>
      <c r="L4373" s="102" t="str">
        <f>[2]!Table1[[#This Row],[Orgn]]&amp;"-"&amp;[2]!Table1[[#This Row],[Dest]]</f>
        <v>SSH-NAP</v>
      </c>
      <c r="M4373" s="102" t="str">
        <f t="shared" si="68"/>
        <v>ADT</v>
      </c>
      <c r="N4373" s="102">
        <f>WEEKDAY([2]!Table1[[#This Row],[Travel Date]],2)</f>
        <v>6</v>
      </c>
      <c r="P4373" s="102">
        <v>1</v>
      </c>
    </row>
    <row r="4374" spans="2:16" x14ac:dyDescent="0.25">
      <c r="B4374" s="103"/>
      <c r="C4374" s="103"/>
      <c r="L4374" s="102" t="str">
        <f>[2]!Table1[[#This Row],[Orgn]]&amp;"-"&amp;[2]!Table1[[#This Row],[Dest]]</f>
        <v>SSH-NAP</v>
      </c>
      <c r="M4374" s="102" t="str">
        <f t="shared" si="68"/>
        <v>ADT</v>
      </c>
      <c r="N4374" s="102">
        <f>WEEKDAY([2]!Table1[[#This Row],[Travel Date]],2)</f>
        <v>6</v>
      </c>
      <c r="P4374" s="102">
        <v>1</v>
      </c>
    </row>
    <row r="4375" spans="2:16" x14ac:dyDescent="0.25">
      <c r="B4375" s="103"/>
      <c r="C4375" s="103"/>
      <c r="L4375" s="102" t="str">
        <f>[2]!Table1[[#This Row],[Orgn]]&amp;"-"&amp;[2]!Table1[[#This Row],[Dest]]</f>
        <v>SSH-NAP</v>
      </c>
      <c r="M4375" s="102" t="str">
        <f t="shared" si="68"/>
        <v>ADT</v>
      </c>
      <c r="N4375" s="102">
        <f>WEEKDAY([2]!Table1[[#This Row],[Travel Date]],2)</f>
        <v>6</v>
      </c>
      <c r="P4375" s="102">
        <v>1</v>
      </c>
    </row>
    <row r="4376" spans="2:16" x14ac:dyDescent="0.25">
      <c r="B4376" s="103"/>
      <c r="C4376" s="103"/>
      <c r="L4376" s="102" t="str">
        <f>[2]!Table1[[#This Row],[Orgn]]&amp;"-"&amp;[2]!Table1[[#This Row],[Dest]]</f>
        <v>SSH-NAP</v>
      </c>
      <c r="M4376" s="102" t="str">
        <f t="shared" si="68"/>
        <v>ADT</v>
      </c>
      <c r="N4376" s="102">
        <f>WEEKDAY([2]!Table1[[#This Row],[Travel Date]],2)</f>
        <v>6</v>
      </c>
      <c r="P4376" s="102">
        <v>1</v>
      </c>
    </row>
    <row r="4377" spans="2:16" x14ac:dyDescent="0.25">
      <c r="B4377" s="103"/>
      <c r="C4377" s="103"/>
      <c r="L4377" s="102" t="str">
        <f>[2]!Table1[[#This Row],[Orgn]]&amp;"-"&amp;[2]!Table1[[#This Row],[Dest]]</f>
        <v>SSH-NAP</v>
      </c>
      <c r="M4377" s="102" t="str">
        <f t="shared" si="68"/>
        <v>ADT</v>
      </c>
      <c r="N4377" s="102">
        <f>WEEKDAY([2]!Table1[[#This Row],[Travel Date]],2)</f>
        <v>6</v>
      </c>
      <c r="P4377" s="102">
        <v>1</v>
      </c>
    </row>
    <row r="4378" spans="2:16" x14ac:dyDescent="0.25">
      <c r="B4378" s="103"/>
      <c r="C4378" s="103"/>
      <c r="L4378" s="102" t="str">
        <f>[2]!Table1[[#This Row],[Orgn]]&amp;"-"&amp;[2]!Table1[[#This Row],[Dest]]</f>
        <v>SSH-NAP</v>
      </c>
      <c r="M4378" s="102" t="str">
        <f t="shared" si="68"/>
        <v>ADT</v>
      </c>
      <c r="N4378" s="102">
        <f>WEEKDAY([2]!Table1[[#This Row],[Travel Date]],2)</f>
        <v>6</v>
      </c>
      <c r="P4378" s="102">
        <v>1</v>
      </c>
    </row>
    <row r="4379" spans="2:16" x14ac:dyDescent="0.25">
      <c r="B4379" s="103"/>
      <c r="C4379" s="103"/>
      <c r="L4379" s="102" t="str">
        <f>[2]!Table1[[#This Row],[Orgn]]&amp;"-"&amp;[2]!Table1[[#This Row],[Dest]]</f>
        <v>SSH-NAP</v>
      </c>
      <c r="M4379" s="102" t="str">
        <f t="shared" si="68"/>
        <v>ADT</v>
      </c>
      <c r="N4379" s="102">
        <f>WEEKDAY([2]!Table1[[#This Row],[Travel Date]],2)</f>
        <v>6</v>
      </c>
      <c r="P4379" s="102">
        <v>1</v>
      </c>
    </row>
    <row r="4380" spans="2:16" x14ac:dyDescent="0.25">
      <c r="B4380" s="103"/>
      <c r="C4380" s="103"/>
      <c r="L4380" s="102" t="str">
        <f>[2]!Table1[[#This Row],[Orgn]]&amp;"-"&amp;[2]!Table1[[#This Row],[Dest]]</f>
        <v>SSH-NAP</v>
      </c>
      <c r="M4380" s="102" t="str">
        <f t="shared" si="68"/>
        <v>ADT</v>
      </c>
      <c r="N4380" s="102">
        <f>WEEKDAY([2]!Table1[[#This Row],[Travel Date]],2)</f>
        <v>6</v>
      </c>
      <c r="P4380" s="102">
        <v>1</v>
      </c>
    </row>
    <row r="4381" spans="2:16" x14ac:dyDescent="0.25">
      <c r="B4381" s="103"/>
      <c r="C4381" s="103"/>
      <c r="L4381" s="102" t="str">
        <f>[2]!Table1[[#This Row],[Orgn]]&amp;"-"&amp;[2]!Table1[[#This Row],[Dest]]</f>
        <v>SSH-NAP</v>
      </c>
      <c r="M4381" s="102" t="str">
        <f t="shared" si="68"/>
        <v>ADT</v>
      </c>
      <c r="N4381" s="102">
        <f>WEEKDAY([2]!Table1[[#This Row],[Travel Date]],2)</f>
        <v>6</v>
      </c>
      <c r="P4381" s="102">
        <v>1</v>
      </c>
    </row>
    <row r="4382" spans="2:16" x14ac:dyDescent="0.25">
      <c r="B4382" s="103"/>
      <c r="C4382" s="103"/>
      <c r="L4382" s="102" t="str">
        <f>[2]!Table1[[#This Row],[Orgn]]&amp;"-"&amp;[2]!Table1[[#This Row],[Dest]]</f>
        <v>SSH-NAP</v>
      </c>
      <c r="M4382" s="102" t="str">
        <f t="shared" si="68"/>
        <v>ADT</v>
      </c>
      <c r="N4382" s="102">
        <f>WEEKDAY([2]!Table1[[#This Row],[Travel Date]],2)</f>
        <v>6</v>
      </c>
      <c r="P4382" s="102">
        <v>1</v>
      </c>
    </row>
    <row r="4383" spans="2:16" x14ac:dyDescent="0.25">
      <c r="B4383" s="103"/>
      <c r="C4383" s="103"/>
      <c r="L4383" s="102" t="str">
        <f>[2]!Table1[[#This Row],[Orgn]]&amp;"-"&amp;[2]!Table1[[#This Row],[Dest]]</f>
        <v>SSH-NAP</v>
      </c>
      <c r="M4383" s="102" t="str">
        <f t="shared" si="68"/>
        <v>ADT</v>
      </c>
      <c r="N4383" s="102">
        <f>WEEKDAY([2]!Table1[[#This Row],[Travel Date]],2)</f>
        <v>6</v>
      </c>
      <c r="P4383" s="102">
        <v>1</v>
      </c>
    </row>
    <row r="4384" spans="2:16" x14ac:dyDescent="0.25">
      <c r="B4384" s="103"/>
      <c r="C4384" s="103"/>
      <c r="L4384" s="102" t="str">
        <f>[2]!Table1[[#This Row],[Orgn]]&amp;"-"&amp;[2]!Table1[[#This Row],[Dest]]</f>
        <v>SSH-NAP</v>
      </c>
      <c r="M4384" s="102" t="str">
        <f t="shared" si="68"/>
        <v>ADT</v>
      </c>
      <c r="N4384" s="102">
        <f>WEEKDAY([2]!Table1[[#This Row],[Travel Date]],2)</f>
        <v>6</v>
      </c>
      <c r="P4384" s="102">
        <v>1</v>
      </c>
    </row>
    <row r="4385" spans="2:16" x14ac:dyDescent="0.25">
      <c r="B4385" s="103"/>
      <c r="C4385" s="103"/>
      <c r="L4385" s="102" t="str">
        <f>[2]!Table1[[#This Row],[Orgn]]&amp;"-"&amp;[2]!Table1[[#This Row],[Dest]]</f>
        <v>SSH-NAP</v>
      </c>
      <c r="M4385" s="102" t="str">
        <f t="shared" si="68"/>
        <v>ADT</v>
      </c>
      <c r="N4385" s="102">
        <f>WEEKDAY([2]!Table1[[#This Row],[Travel Date]],2)</f>
        <v>6</v>
      </c>
      <c r="P4385" s="102">
        <v>1</v>
      </c>
    </row>
    <row r="4386" spans="2:16" x14ac:dyDescent="0.25">
      <c r="B4386" s="103"/>
      <c r="C4386" s="103"/>
      <c r="L4386" s="102" t="str">
        <f>[2]!Table1[[#This Row],[Orgn]]&amp;"-"&amp;[2]!Table1[[#This Row],[Dest]]</f>
        <v>SSH-NAP</v>
      </c>
      <c r="M4386" s="102" t="str">
        <f t="shared" si="68"/>
        <v>ADT</v>
      </c>
      <c r="N4386" s="102">
        <f>WEEKDAY([2]!Table1[[#This Row],[Travel Date]],2)</f>
        <v>6</v>
      </c>
      <c r="P4386" s="102">
        <v>1</v>
      </c>
    </row>
    <row r="4387" spans="2:16" x14ac:dyDescent="0.25">
      <c r="B4387" s="103"/>
      <c r="C4387" s="103"/>
      <c r="L4387" s="102" t="str">
        <f>[2]!Table1[[#This Row],[Orgn]]&amp;"-"&amp;[2]!Table1[[#This Row],[Dest]]</f>
        <v>SSH-NAP</v>
      </c>
      <c r="M4387" s="102" t="str">
        <f t="shared" si="68"/>
        <v>ADT</v>
      </c>
      <c r="N4387" s="102">
        <f>WEEKDAY([2]!Table1[[#This Row],[Travel Date]],2)</f>
        <v>6</v>
      </c>
      <c r="P4387" s="102">
        <v>1</v>
      </c>
    </row>
    <row r="4388" spans="2:16" x14ac:dyDescent="0.25">
      <c r="B4388" s="103"/>
      <c r="C4388" s="103"/>
      <c r="L4388" s="102" t="str">
        <f>[2]!Table1[[#This Row],[Orgn]]&amp;"-"&amp;[2]!Table1[[#This Row],[Dest]]</f>
        <v>SSH-NAP</v>
      </c>
      <c r="M4388" s="102" t="str">
        <f t="shared" si="68"/>
        <v>ADT</v>
      </c>
      <c r="N4388" s="102">
        <f>WEEKDAY([2]!Table1[[#This Row],[Travel Date]],2)</f>
        <v>6</v>
      </c>
      <c r="P4388" s="102">
        <v>1</v>
      </c>
    </row>
    <row r="4389" spans="2:16" x14ac:dyDescent="0.25">
      <c r="B4389" s="103"/>
      <c r="C4389" s="103"/>
      <c r="L4389" s="102" t="str">
        <f>[2]!Table1[[#This Row],[Orgn]]&amp;"-"&amp;[2]!Table1[[#This Row],[Dest]]</f>
        <v>SSH-NAP</v>
      </c>
      <c r="M4389" s="102" t="str">
        <f t="shared" si="68"/>
        <v>ADT</v>
      </c>
      <c r="N4389" s="102">
        <f>WEEKDAY([2]!Table1[[#This Row],[Travel Date]],2)</f>
        <v>6</v>
      </c>
      <c r="P4389" s="102">
        <v>1</v>
      </c>
    </row>
    <row r="4390" spans="2:16" x14ac:dyDescent="0.25">
      <c r="B4390" s="103"/>
      <c r="C4390" s="103"/>
      <c r="L4390" s="102" t="str">
        <f>[2]!Table1[[#This Row],[Orgn]]&amp;"-"&amp;[2]!Table1[[#This Row],[Dest]]</f>
        <v>SSH-NAP</v>
      </c>
      <c r="M4390" s="102" t="str">
        <f t="shared" si="68"/>
        <v>ADT</v>
      </c>
      <c r="N4390" s="102">
        <f>WEEKDAY([2]!Table1[[#This Row],[Travel Date]],2)</f>
        <v>6</v>
      </c>
      <c r="P4390" s="102">
        <v>1</v>
      </c>
    </row>
    <row r="4391" spans="2:16" x14ac:dyDescent="0.25">
      <c r="B4391" s="103"/>
      <c r="C4391" s="103"/>
      <c r="L4391" s="102" t="str">
        <f>[2]!Table1[[#This Row],[Orgn]]&amp;"-"&amp;[2]!Table1[[#This Row],[Dest]]</f>
        <v>SSH-NAP</v>
      </c>
      <c r="M4391" s="102" t="str">
        <f t="shared" si="68"/>
        <v>ADT</v>
      </c>
      <c r="N4391" s="102">
        <f>WEEKDAY([2]!Table1[[#This Row],[Travel Date]],2)</f>
        <v>6</v>
      </c>
      <c r="P4391" s="102">
        <v>1</v>
      </c>
    </row>
    <row r="4392" spans="2:16" x14ac:dyDescent="0.25">
      <c r="B4392" s="103"/>
      <c r="C4392" s="103"/>
      <c r="L4392" s="102" t="str">
        <f>[2]!Table1[[#This Row],[Orgn]]&amp;"-"&amp;[2]!Table1[[#This Row],[Dest]]</f>
        <v>SSH-NAP</v>
      </c>
      <c r="M4392" s="102" t="str">
        <f t="shared" si="68"/>
        <v>ADT</v>
      </c>
      <c r="N4392" s="102">
        <f>WEEKDAY([2]!Table1[[#This Row],[Travel Date]],2)</f>
        <v>6</v>
      </c>
      <c r="P4392" s="102">
        <v>1</v>
      </c>
    </row>
    <row r="4393" spans="2:16" x14ac:dyDescent="0.25">
      <c r="B4393" s="103"/>
      <c r="C4393" s="103"/>
      <c r="L4393" s="102" t="str">
        <f>[2]!Table1[[#This Row],[Orgn]]&amp;"-"&amp;[2]!Table1[[#This Row],[Dest]]</f>
        <v>SSH-NAP</v>
      </c>
      <c r="M4393" s="102" t="str">
        <f t="shared" si="68"/>
        <v>ADT</v>
      </c>
      <c r="N4393" s="102">
        <f>WEEKDAY([2]!Table1[[#This Row],[Travel Date]],2)</f>
        <v>6</v>
      </c>
      <c r="P4393" s="102">
        <v>1</v>
      </c>
    </row>
    <row r="4394" spans="2:16" x14ac:dyDescent="0.25">
      <c r="B4394" s="103"/>
      <c r="C4394" s="103"/>
      <c r="L4394" s="102" t="str">
        <f>[2]!Table1[[#This Row],[Orgn]]&amp;"-"&amp;[2]!Table1[[#This Row],[Dest]]</f>
        <v>SSH-NAP</v>
      </c>
      <c r="M4394" s="102" t="str">
        <f t="shared" si="68"/>
        <v>ADT</v>
      </c>
      <c r="N4394" s="102">
        <f>WEEKDAY([2]!Table1[[#This Row],[Travel Date]],2)</f>
        <v>6</v>
      </c>
      <c r="P4394" s="102">
        <v>1</v>
      </c>
    </row>
    <row r="4395" spans="2:16" x14ac:dyDescent="0.25">
      <c r="B4395" s="103"/>
      <c r="C4395" s="103"/>
      <c r="L4395" s="102" t="str">
        <f>[2]!Table1[[#This Row],[Orgn]]&amp;"-"&amp;[2]!Table1[[#This Row],[Dest]]</f>
        <v>SSH-NAP</v>
      </c>
      <c r="M4395" s="102" t="str">
        <f t="shared" si="68"/>
        <v>ADT</v>
      </c>
      <c r="N4395" s="102">
        <f>WEEKDAY([2]!Table1[[#This Row],[Travel Date]],2)</f>
        <v>6</v>
      </c>
      <c r="P4395" s="102">
        <v>1</v>
      </c>
    </row>
    <row r="4396" spans="2:16" x14ac:dyDescent="0.25">
      <c r="B4396" s="103"/>
      <c r="C4396" s="103"/>
      <c r="L4396" s="102" t="str">
        <f>[2]!Table1[[#This Row],[Orgn]]&amp;"-"&amp;[2]!Table1[[#This Row],[Dest]]</f>
        <v>SSH-NAP</v>
      </c>
      <c r="M4396" s="102" t="str">
        <f t="shared" si="68"/>
        <v>ADT</v>
      </c>
      <c r="N4396" s="102">
        <f>WEEKDAY([2]!Table1[[#This Row],[Travel Date]],2)</f>
        <v>6</v>
      </c>
      <c r="P4396" s="102">
        <v>1</v>
      </c>
    </row>
    <row r="4397" spans="2:16" x14ac:dyDescent="0.25">
      <c r="B4397" s="103"/>
      <c r="C4397" s="103"/>
      <c r="L4397" s="102" t="str">
        <f>[2]!Table1[[#This Row],[Orgn]]&amp;"-"&amp;[2]!Table1[[#This Row],[Dest]]</f>
        <v>SSH-NAP</v>
      </c>
      <c r="M4397" s="102" t="str">
        <f t="shared" si="68"/>
        <v>ADT</v>
      </c>
      <c r="N4397" s="102">
        <f>WEEKDAY([2]!Table1[[#This Row],[Travel Date]],2)</f>
        <v>6</v>
      </c>
      <c r="P4397" s="102">
        <v>1</v>
      </c>
    </row>
    <row r="4398" spans="2:16" x14ac:dyDescent="0.25">
      <c r="B4398" s="103"/>
      <c r="C4398" s="103"/>
      <c r="L4398" s="102" t="str">
        <f>[2]!Table1[[#This Row],[Orgn]]&amp;"-"&amp;[2]!Table1[[#This Row],[Dest]]</f>
        <v>SSH-NAP</v>
      </c>
      <c r="M4398" s="102" t="str">
        <f t="shared" si="68"/>
        <v>ADT</v>
      </c>
      <c r="N4398" s="102">
        <f>WEEKDAY([2]!Table1[[#This Row],[Travel Date]],2)</f>
        <v>6</v>
      </c>
      <c r="P4398" s="102">
        <v>1</v>
      </c>
    </row>
    <row r="4399" spans="2:16" x14ac:dyDescent="0.25">
      <c r="B4399" s="103"/>
      <c r="C4399" s="103"/>
      <c r="L4399" s="102" t="str">
        <f>[2]!Table1[[#This Row],[Orgn]]&amp;"-"&amp;[2]!Table1[[#This Row],[Dest]]</f>
        <v>SSH-NAP</v>
      </c>
      <c r="M4399" s="102" t="str">
        <f t="shared" si="68"/>
        <v>ADT</v>
      </c>
      <c r="N4399" s="102">
        <f>WEEKDAY([2]!Table1[[#This Row],[Travel Date]],2)</f>
        <v>6</v>
      </c>
      <c r="P4399" s="102">
        <v>1</v>
      </c>
    </row>
    <row r="4400" spans="2:16" x14ac:dyDescent="0.25">
      <c r="B4400" s="103"/>
      <c r="C4400" s="103"/>
      <c r="L4400" s="102" t="str">
        <f>[2]!Table1[[#This Row],[Orgn]]&amp;"-"&amp;[2]!Table1[[#This Row],[Dest]]</f>
        <v>SSH-NAP</v>
      </c>
      <c r="M4400" s="102" t="str">
        <f t="shared" si="68"/>
        <v>ADT</v>
      </c>
      <c r="N4400" s="102">
        <f>WEEKDAY([2]!Table1[[#This Row],[Travel Date]],2)</f>
        <v>6</v>
      </c>
      <c r="P4400" s="102">
        <v>1</v>
      </c>
    </row>
    <row r="4401" spans="2:16" x14ac:dyDescent="0.25">
      <c r="B4401" s="103"/>
      <c r="C4401" s="103"/>
      <c r="L4401" s="102" t="str">
        <f>[2]!Table1[[#This Row],[Orgn]]&amp;"-"&amp;[2]!Table1[[#This Row],[Dest]]</f>
        <v>SSH-NAP</v>
      </c>
      <c r="M4401" s="102" t="str">
        <f t="shared" si="68"/>
        <v>ADT</v>
      </c>
      <c r="N4401" s="102">
        <f>WEEKDAY([2]!Table1[[#This Row],[Travel Date]],2)</f>
        <v>6</v>
      </c>
      <c r="P4401" s="102">
        <v>1</v>
      </c>
    </row>
    <row r="4402" spans="2:16" x14ac:dyDescent="0.25">
      <c r="B4402" s="103"/>
      <c r="C4402" s="103"/>
      <c r="L4402" s="102" t="str">
        <f>[2]!Table1[[#This Row],[Orgn]]&amp;"-"&amp;[2]!Table1[[#This Row],[Dest]]</f>
        <v>SSH-NAP</v>
      </c>
      <c r="M4402" s="102" t="str">
        <f t="shared" si="68"/>
        <v>ADT</v>
      </c>
      <c r="N4402" s="102">
        <f>WEEKDAY([2]!Table1[[#This Row],[Travel Date]],2)</f>
        <v>6</v>
      </c>
      <c r="P4402" s="102">
        <v>1</v>
      </c>
    </row>
    <row r="4403" spans="2:16" x14ac:dyDescent="0.25">
      <c r="B4403" s="103"/>
      <c r="C4403" s="103"/>
      <c r="L4403" s="102" t="str">
        <f>[2]!Table1[[#This Row],[Orgn]]&amp;"-"&amp;[2]!Table1[[#This Row],[Dest]]</f>
        <v>SSH-NAP</v>
      </c>
      <c r="M4403" s="102" t="str">
        <f t="shared" si="68"/>
        <v>ADT</v>
      </c>
      <c r="N4403" s="102">
        <f>WEEKDAY([2]!Table1[[#This Row],[Travel Date]],2)</f>
        <v>6</v>
      </c>
      <c r="P4403" s="102">
        <v>1</v>
      </c>
    </row>
    <row r="4404" spans="2:16" x14ac:dyDescent="0.25">
      <c r="B4404" s="103"/>
      <c r="C4404" s="103"/>
      <c r="L4404" s="102" t="str">
        <f>[2]!Table1[[#This Row],[Orgn]]&amp;"-"&amp;[2]!Table1[[#This Row],[Dest]]</f>
        <v>SSH-NAP</v>
      </c>
      <c r="M4404" s="102" t="str">
        <f t="shared" si="68"/>
        <v>ADT</v>
      </c>
      <c r="N4404" s="102">
        <f>WEEKDAY([2]!Table1[[#This Row],[Travel Date]],2)</f>
        <v>6</v>
      </c>
      <c r="P4404" s="102">
        <v>1</v>
      </c>
    </row>
    <row r="4405" spans="2:16" x14ac:dyDescent="0.25">
      <c r="B4405" s="103"/>
      <c r="C4405" s="103"/>
      <c r="L4405" s="102" t="str">
        <f>[2]!Table1[[#This Row],[Orgn]]&amp;"-"&amp;[2]!Table1[[#This Row],[Dest]]</f>
        <v>SSH-NAP</v>
      </c>
      <c r="M4405" s="102" t="str">
        <f t="shared" si="68"/>
        <v>ADT</v>
      </c>
      <c r="N4405" s="102">
        <f>WEEKDAY([2]!Table1[[#This Row],[Travel Date]],2)</f>
        <v>6</v>
      </c>
      <c r="P4405" s="102">
        <v>1</v>
      </c>
    </row>
    <row r="4406" spans="2:16" x14ac:dyDescent="0.25">
      <c r="B4406" s="103"/>
      <c r="C4406" s="103"/>
      <c r="L4406" s="102" t="str">
        <f>[2]!Table1[[#This Row],[Orgn]]&amp;"-"&amp;[2]!Table1[[#This Row],[Dest]]</f>
        <v>SSH-NAP</v>
      </c>
      <c r="M4406" s="102" t="str">
        <f t="shared" si="68"/>
        <v>ADT</v>
      </c>
      <c r="N4406" s="102">
        <f>WEEKDAY([2]!Table1[[#This Row],[Travel Date]],2)</f>
        <v>6</v>
      </c>
      <c r="P4406" s="102">
        <v>1</v>
      </c>
    </row>
    <row r="4407" spans="2:16" x14ac:dyDescent="0.25">
      <c r="B4407" s="103"/>
      <c r="C4407" s="103"/>
      <c r="L4407" s="102" t="str">
        <f>[2]!Table1[[#This Row],[Orgn]]&amp;"-"&amp;[2]!Table1[[#This Row],[Dest]]</f>
        <v>SSH-NAP</v>
      </c>
      <c r="M4407" s="102" t="str">
        <f t="shared" si="68"/>
        <v>ADT</v>
      </c>
      <c r="N4407" s="102">
        <f>WEEKDAY([2]!Table1[[#This Row],[Travel Date]],2)</f>
        <v>6</v>
      </c>
      <c r="P4407" s="102">
        <v>1</v>
      </c>
    </row>
    <row r="4408" spans="2:16" x14ac:dyDescent="0.25">
      <c r="B4408" s="103"/>
      <c r="C4408" s="103"/>
      <c r="L4408" s="102" t="str">
        <f>[2]!Table1[[#This Row],[Orgn]]&amp;"-"&amp;[2]!Table1[[#This Row],[Dest]]</f>
        <v>SSH-NAP</v>
      </c>
      <c r="M4408" s="102" t="str">
        <f t="shared" si="68"/>
        <v>ADT</v>
      </c>
      <c r="N4408" s="102">
        <f>WEEKDAY([2]!Table1[[#This Row],[Travel Date]],2)</f>
        <v>6</v>
      </c>
      <c r="P4408" s="102">
        <v>1</v>
      </c>
    </row>
    <row r="4409" spans="2:16" x14ac:dyDescent="0.25">
      <c r="B4409" s="103"/>
      <c r="C4409" s="103"/>
      <c r="L4409" s="102" t="str">
        <f>[2]!Table1[[#This Row],[Orgn]]&amp;"-"&amp;[2]!Table1[[#This Row],[Dest]]</f>
        <v>SSH-NAP</v>
      </c>
      <c r="M4409" s="102" t="str">
        <f t="shared" si="68"/>
        <v>ADT</v>
      </c>
      <c r="N4409" s="102">
        <f>WEEKDAY([2]!Table1[[#This Row],[Travel Date]],2)</f>
        <v>6</v>
      </c>
      <c r="P4409" s="102">
        <v>1</v>
      </c>
    </row>
    <row r="4410" spans="2:16" x14ac:dyDescent="0.25">
      <c r="B4410" s="103"/>
      <c r="C4410" s="103"/>
      <c r="L4410" s="102" t="str">
        <f>[2]!Table1[[#This Row],[Orgn]]&amp;"-"&amp;[2]!Table1[[#This Row],[Dest]]</f>
        <v>SSH-NAP</v>
      </c>
      <c r="M4410" s="102" t="str">
        <f t="shared" si="68"/>
        <v>ADT</v>
      </c>
      <c r="N4410" s="102">
        <f>WEEKDAY([2]!Table1[[#This Row],[Travel Date]],2)</f>
        <v>6</v>
      </c>
      <c r="P4410" s="102">
        <v>1</v>
      </c>
    </row>
    <row r="4411" spans="2:16" x14ac:dyDescent="0.25">
      <c r="B4411" s="103"/>
      <c r="C4411" s="103"/>
      <c r="L4411" s="102" t="str">
        <f>[2]!Table1[[#This Row],[Orgn]]&amp;"-"&amp;[2]!Table1[[#This Row],[Dest]]</f>
        <v>SSH-NAP</v>
      </c>
      <c r="M4411" s="102" t="str">
        <f t="shared" si="68"/>
        <v>ADT</v>
      </c>
      <c r="N4411" s="102">
        <f>WEEKDAY([2]!Table1[[#This Row],[Travel Date]],2)</f>
        <v>6</v>
      </c>
      <c r="P4411" s="102">
        <v>1</v>
      </c>
    </row>
    <row r="4412" spans="2:16" x14ac:dyDescent="0.25">
      <c r="B4412" s="103"/>
      <c r="C4412" s="103"/>
      <c r="L4412" s="102" t="str">
        <f>[2]!Table1[[#This Row],[Orgn]]&amp;"-"&amp;[2]!Table1[[#This Row],[Dest]]</f>
        <v>SSH-NAP</v>
      </c>
      <c r="M4412" s="102" t="str">
        <f t="shared" si="68"/>
        <v>ADT</v>
      </c>
      <c r="N4412" s="102">
        <f>WEEKDAY([2]!Table1[[#This Row],[Travel Date]],2)</f>
        <v>6</v>
      </c>
      <c r="P4412" s="102">
        <v>1</v>
      </c>
    </row>
    <row r="4413" spans="2:16" x14ac:dyDescent="0.25">
      <c r="B4413" s="103"/>
      <c r="C4413" s="103"/>
      <c r="L4413" s="102" t="str">
        <f>[2]!Table1[[#This Row],[Orgn]]&amp;"-"&amp;[2]!Table1[[#This Row],[Dest]]</f>
        <v>SSH-NAP</v>
      </c>
      <c r="M4413" s="102" t="str">
        <f t="shared" si="68"/>
        <v>ADT</v>
      </c>
      <c r="N4413" s="102">
        <f>WEEKDAY([2]!Table1[[#This Row],[Travel Date]],2)</f>
        <v>6</v>
      </c>
      <c r="P4413" s="102">
        <v>1</v>
      </c>
    </row>
    <row r="4414" spans="2:16" x14ac:dyDescent="0.25">
      <c r="B4414" s="103"/>
      <c r="C4414" s="103"/>
      <c r="L4414" s="102" t="str">
        <f>[2]!Table1[[#This Row],[Orgn]]&amp;"-"&amp;[2]!Table1[[#This Row],[Dest]]</f>
        <v>SSH-NAP</v>
      </c>
      <c r="M4414" s="102" t="str">
        <f t="shared" si="68"/>
        <v>ADT</v>
      </c>
      <c r="N4414" s="102">
        <f>WEEKDAY([2]!Table1[[#This Row],[Travel Date]],2)</f>
        <v>6</v>
      </c>
      <c r="P4414" s="102">
        <v>1</v>
      </c>
    </row>
    <row r="4415" spans="2:16" x14ac:dyDescent="0.25">
      <c r="B4415" s="103"/>
      <c r="C4415" s="103"/>
      <c r="L4415" s="102" t="str">
        <f>[2]!Table1[[#This Row],[Orgn]]&amp;"-"&amp;[2]!Table1[[#This Row],[Dest]]</f>
        <v>SSH-NAP</v>
      </c>
      <c r="M4415" s="102" t="str">
        <f t="shared" si="68"/>
        <v>ADT</v>
      </c>
      <c r="N4415" s="102">
        <f>WEEKDAY([2]!Table1[[#This Row],[Travel Date]],2)</f>
        <v>6</v>
      </c>
      <c r="P4415" s="102">
        <v>1</v>
      </c>
    </row>
    <row r="4416" spans="2:16" x14ac:dyDescent="0.25">
      <c r="B4416" s="103"/>
      <c r="C4416" s="103"/>
      <c r="L4416" s="102" t="str">
        <f>[2]!Table1[[#This Row],[Orgn]]&amp;"-"&amp;[2]!Table1[[#This Row],[Dest]]</f>
        <v>SSH-NAP</v>
      </c>
      <c r="M4416" s="102" t="str">
        <f t="shared" si="68"/>
        <v>ADT</v>
      </c>
      <c r="N4416" s="102">
        <f>WEEKDAY([2]!Table1[[#This Row],[Travel Date]],2)</f>
        <v>6</v>
      </c>
      <c r="P4416" s="102">
        <v>1</v>
      </c>
    </row>
    <row r="4417" spans="2:16" x14ac:dyDescent="0.25">
      <c r="B4417" s="103"/>
      <c r="C4417" s="103"/>
      <c r="L4417" s="102" t="str">
        <f>[2]!Table1[[#This Row],[Orgn]]&amp;"-"&amp;[2]!Table1[[#This Row],[Dest]]</f>
        <v>SSH-NAP</v>
      </c>
      <c r="M4417" s="102" t="str">
        <f t="shared" si="68"/>
        <v>ADT</v>
      </c>
      <c r="N4417" s="102">
        <f>WEEKDAY([2]!Table1[[#This Row],[Travel Date]],2)</f>
        <v>6</v>
      </c>
      <c r="P4417" s="102">
        <v>1</v>
      </c>
    </row>
    <row r="4418" spans="2:16" x14ac:dyDescent="0.25">
      <c r="B4418" s="103"/>
      <c r="C4418" s="103"/>
      <c r="L4418" s="102" t="str">
        <f>[2]!Table1[[#This Row],[Orgn]]&amp;"-"&amp;[2]!Table1[[#This Row],[Dest]]</f>
        <v>SSH-NAP</v>
      </c>
      <c r="M4418" s="102" t="str">
        <f t="shared" ref="M4418:M4481" si="69">IF(TRIM(C4418)="INF", "INF", IF(TRIM(C4418)="CHD", "CHD", "ADT"))</f>
        <v>ADT</v>
      </c>
      <c r="N4418" s="102">
        <f>WEEKDAY([2]!Table1[[#This Row],[Travel Date]],2)</f>
        <v>6</v>
      </c>
      <c r="P4418" s="102">
        <v>1</v>
      </c>
    </row>
    <row r="4419" spans="2:16" x14ac:dyDescent="0.25">
      <c r="B4419" s="103"/>
      <c r="C4419" s="103"/>
      <c r="L4419" s="102" t="str">
        <f>[2]!Table1[[#This Row],[Orgn]]&amp;"-"&amp;[2]!Table1[[#This Row],[Dest]]</f>
        <v>SSH-NAP</v>
      </c>
      <c r="M4419" s="102" t="str">
        <f t="shared" si="69"/>
        <v>ADT</v>
      </c>
      <c r="N4419" s="102">
        <f>WEEKDAY([2]!Table1[[#This Row],[Travel Date]],2)</f>
        <v>6</v>
      </c>
      <c r="P4419" s="102">
        <v>1</v>
      </c>
    </row>
    <row r="4420" spans="2:16" x14ac:dyDescent="0.25">
      <c r="B4420" s="103"/>
      <c r="C4420" s="103"/>
      <c r="L4420" s="102" t="str">
        <f>[2]!Table1[[#This Row],[Orgn]]&amp;"-"&amp;[2]!Table1[[#This Row],[Dest]]</f>
        <v>SSH-NAP</v>
      </c>
      <c r="M4420" s="102" t="str">
        <f t="shared" si="69"/>
        <v>ADT</v>
      </c>
      <c r="N4420" s="102">
        <f>WEEKDAY([2]!Table1[[#This Row],[Travel Date]],2)</f>
        <v>6</v>
      </c>
      <c r="P4420" s="102">
        <v>1</v>
      </c>
    </row>
    <row r="4421" spans="2:16" x14ac:dyDescent="0.25">
      <c r="B4421" s="103"/>
      <c r="C4421" s="103"/>
      <c r="L4421" s="102" t="str">
        <f>[2]!Table1[[#This Row],[Orgn]]&amp;"-"&amp;[2]!Table1[[#This Row],[Dest]]</f>
        <v>SSH-NAP</v>
      </c>
      <c r="M4421" s="102" t="str">
        <f t="shared" si="69"/>
        <v>ADT</v>
      </c>
      <c r="N4421" s="102">
        <f>WEEKDAY([2]!Table1[[#This Row],[Travel Date]],2)</f>
        <v>6</v>
      </c>
      <c r="P4421" s="102">
        <v>1</v>
      </c>
    </row>
    <row r="4422" spans="2:16" x14ac:dyDescent="0.25">
      <c r="B4422" s="103"/>
      <c r="C4422" s="103"/>
      <c r="L4422" s="102" t="str">
        <f>[2]!Table1[[#This Row],[Orgn]]&amp;"-"&amp;[2]!Table1[[#This Row],[Dest]]</f>
        <v>SSH-NAP</v>
      </c>
      <c r="M4422" s="102" t="str">
        <f t="shared" si="69"/>
        <v>ADT</v>
      </c>
      <c r="N4422" s="102">
        <f>WEEKDAY([2]!Table1[[#This Row],[Travel Date]],2)</f>
        <v>6</v>
      </c>
      <c r="P4422" s="102">
        <v>1</v>
      </c>
    </row>
    <row r="4423" spans="2:16" x14ac:dyDescent="0.25">
      <c r="B4423" s="103"/>
      <c r="C4423" s="103"/>
      <c r="L4423" s="102" t="str">
        <f>[2]!Table1[[#This Row],[Orgn]]&amp;"-"&amp;[2]!Table1[[#This Row],[Dest]]</f>
        <v>SSH-NAP</v>
      </c>
      <c r="M4423" s="102" t="str">
        <f t="shared" si="69"/>
        <v>ADT</v>
      </c>
      <c r="N4423" s="102">
        <f>WEEKDAY([2]!Table1[[#This Row],[Travel Date]],2)</f>
        <v>6</v>
      </c>
      <c r="P4423" s="102">
        <v>1</v>
      </c>
    </row>
    <row r="4424" spans="2:16" x14ac:dyDescent="0.25">
      <c r="B4424" s="103"/>
      <c r="C4424" s="103"/>
      <c r="L4424" s="102" t="str">
        <f>[2]!Table1[[#This Row],[Orgn]]&amp;"-"&amp;[2]!Table1[[#This Row],[Dest]]</f>
        <v>SSH-NAP</v>
      </c>
      <c r="M4424" s="102" t="str">
        <f t="shared" si="69"/>
        <v>ADT</v>
      </c>
      <c r="N4424" s="102">
        <f>WEEKDAY([2]!Table1[[#This Row],[Travel Date]],2)</f>
        <v>6</v>
      </c>
      <c r="P4424" s="102">
        <v>1</v>
      </c>
    </row>
    <row r="4425" spans="2:16" x14ac:dyDescent="0.25">
      <c r="B4425" s="103"/>
      <c r="C4425" s="103"/>
      <c r="L4425" s="102" t="str">
        <f>[2]!Table1[[#This Row],[Orgn]]&amp;"-"&amp;[2]!Table1[[#This Row],[Dest]]</f>
        <v>SSH-NAP</v>
      </c>
      <c r="M4425" s="102" t="str">
        <f t="shared" si="69"/>
        <v>ADT</v>
      </c>
      <c r="N4425" s="102">
        <f>WEEKDAY([2]!Table1[[#This Row],[Travel Date]],2)</f>
        <v>6</v>
      </c>
      <c r="P4425" s="102">
        <v>1</v>
      </c>
    </row>
    <row r="4426" spans="2:16" x14ac:dyDescent="0.25">
      <c r="B4426" s="103"/>
      <c r="C4426" s="103"/>
      <c r="L4426" s="102" t="str">
        <f>[2]!Table1[[#This Row],[Orgn]]&amp;"-"&amp;[2]!Table1[[#This Row],[Dest]]</f>
        <v>SSH-NAP</v>
      </c>
      <c r="M4426" s="102" t="str">
        <f t="shared" si="69"/>
        <v>ADT</v>
      </c>
      <c r="N4426" s="102">
        <f>WEEKDAY([2]!Table1[[#This Row],[Travel Date]],2)</f>
        <v>6</v>
      </c>
      <c r="P4426" s="102">
        <v>1</v>
      </c>
    </row>
    <row r="4427" spans="2:16" x14ac:dyDescent="0.25">
      <c r="B4427" s="103"/>
      <c r="C4427" s="103"/>
      <c r="L4427" s="102" t="str">
        <f>[2]!Table1[[#This Row],[Orgn]]&amp;"-"&amp;[2]!Table1[[#This Row],[Dest]]</f>
        <v>SSH-NAP</v>
      </c>
      <c r="M4427" s="102" t="str">
        <f t="shared" si="69"/>
        <v>ADT</v>
      </c>
      <c r="N4427" s="102">
        <f>WEEKDAY([2]!Table1[[#This Row],[Travel Date]],2)</f>
        <v>6</v>
      </c>
      <c r="P4427" s="102">
        <v>1</v>
      </c>
    </row>
    <row r="4428" spans="2:16" x14ac:dyDescent="0.25">
      <c r="B4428" s="103"/>
      <c r="C4428" s="103"/>
      <c r="L4428" s="102" t="str">
        <f>[2]!Table1[[#This Row],[Orgn]]&amp;"-"&amp;[2]!Table1[[#This Row],[Dest]]</f>
        <v>SSH-NAP</v>
      </c>
      <c r="M4428" s="102" t="str">
        <f t="shared" si="69"/>
        <v>ADT</v>
      </c>
      <c r="N4428" s="102">
        <f>WEEKDAY([2]!Table1[[#This Row],[Travel Date]],2)</f>
        <v>6</v>
      </c>
      <c r="P4428" s="102">
        <v>1</v>
      </c>
    </row>
    <row r="4429" spans="2:16" x14ac:dyDescent="0.25">
      <c r="B4429" s="103"/>
      <c r="C4429" s="103"/>
      <c r="L4429" s="102" t="str">
        <f>[2]!Table1[[#This Row],[Orgn]]&amp;"-"&amp;[2]!Table1[[#This Row],[Dest]]</f>
        <v>SSH-NAP</v>
      </c>
      <c r="M4429" s="102" t="str">
        <f t="shared" si="69"/>
        <v>ADT</v>
      </c>
      <c r="N4429" s="102">
        <f>WEEKDAY([2]!Table1[[#This Row],[Travel Date]],2)</f>
        <v>6</v>
      </c>
      <c r="P4429" s="102">
        <v>1</v>
      </c>
    </row>
    <row r="4430" spans="2:16" x14ac:dyDescent="0.25">
      <c r="B4430" s="103"/>
      <c r="C4430" s="103"/>
      <c r="L4430" s="102" t="str">
        <f>[2]!Table1[[#This Row],[Orgn]]&amp;"-"&amp;[2]!Table1[[#This Row],[Dest]]</f>
        <v>SSH-NAP</v>
      </c>
      <c r="M4430" s="102" t="str">
        <f t="shared" si="69"/>
        <v>ADT</v>
      </c>
      <c r="N4430" s="102">
        <f>WEEKDAY([2]!Table1[[#This Row],[Travel Date]],2)</f>
        <v>6</v>
      </c>
      <c r="P4430" s="102">
        <v>1</v>
      </c>
    </row>
    <row r="4431" spans="2:16" x14ac:dyDescent="0.25">
      <c r="B4431" s="103"/>
      <c r="C4431" s="103"/>
      <c r="L4431" s="102" t="str">
        <f>[2]!Table1[[#This Row],[Orgn]]&amp;"-"&amp;[2]!Table1[[#This Row],[Dest]]</f>
        <v>SSH-NAP</v>
      </c>
      <c r="M4431" s="102" t="str">
        <f t="shared" si="69"/>
        <v>ADT</v>
      </c>
      <c r="N4431" s="102">
        <f>WEEKDAY([2]!Table1[[#This Row],[Travel Date]],2)</f>
        <v>6</v>
      </c>
      <c r="P4431" s="102">
        <v>1</v>
      </c>
    </row>
    <row r="4432" spans="2:16" x14ac:dyDescent="0.25">
      <c r="B4432" s="103"/>
      <c r="C4432" s="103"/>
      <c r="L4432" s="102" t="str">
        <f>[2]!Table1[[#This Row],[Orgn]]&amp;"-"&amp;[2]!Table1[[#This Row],[Dest]]</f>
        <v>SSH-NAP</v>
      </c>
      <c r="M4432" s="102" t="str">
        <f t="shared" si="69"/>
        <v>ADT</v>
      </c>
      <c r="N4432" s="102">
        <f>WEEKDAY([2]!Table1[[#This Row],[Travel Date]],2)</f>
        <v>6</v>
      </c>
      <c r="P4432" s="102">
        <v>1</v>
      </c>
    </row>
    <row r="4433" spans="2:16" x14ac:dyDescent="0.25">
      <c r="B4433" s="103"/>
      <c r="C4433" s="103"/>
      <c r="L4433" s="102" t="str">
        <f>[2]!Table1[[#This Row],[Orgn]]&amp;"-"&amp;[2]!Table1[[#This Row],[Dest]]</f>
        <v>SSH-NAP</v>
      </c>
      <c r="M4433" s="102" t="str">
        <f t="shared" si="69"/>
        <v>ADT</v>
      </c>
      <c r="N4433" s="102">
        <f>WEEKDAY([2]!Table1[[#This Row],[Travel Date]],2)</f>
        <v>6</v>
      </c>
      <c r="P4433" s="102">
        <v>1</v>
      </c>
    </row>
    <row r="4434" spans="2:16" x14ac:dyDescent="0.25">
      <c r="B4434" s="103"/>
      <c r="C4434" s="103"/>
      <c r="L4434" s="102" t="str">
        <f>[2]!Table1[[#This Row],[Orgn]]&amp;"-"&amp;[2]!Table1[[#This Row],[Dest]]</f>
        <v>SSH-NAP</v>
      </c>
      <c r="M4434" s="102" t="str">
        <f t="shared" si="69"/>
        <v>ADT</v>
      </c>
      <c r="N4434" s="102">
        <f>WEEKDAY([2]!Table1[[#This Row],[Travel Date]],2)</f>
        <v>6</v>
      </c>
      <c r="P4434" s="102">
        <v>1</v>
      </c>
    </row>
    <row r="4435" spans="2:16" x14ac:dyDescent="0.25">
      <c r="B4435" s="103"/>
      <c r="C4435" s="103"/>
      <c r="L4435" s="102" t="str">
        <f>[2]!Table1[[#This Row],[Orgn]]&amp;"-"&amp;[2]!Table1[[#This Row],[Dest]]</f>
        <v>SSH-NAP</v>
      </c>
      <c r="M4435" s="102" t="str">
        <f t="shared" si="69"/>
        <v>ADT</v>
      </c>
      <c r="N4435" s="102">
        <f>WEEKDAY([2]!Table1[[#This Row],[Travel Date]],2)</f>
        <v>6</v>
      </c>
      <c r="P4435" s="102">
        <v>1</v>
      </c>
    </row>
    <row r="4436" spans="2:16" x14ac:dyDescent="0.25">
      <c r="B4436" s="103"/>
      <c r="C4436" s="103"/>
      <c r="L4436" s="102" t="str">
        <f>[2]!Table1[[#This Row],[Orgn]]&amp;"-"&amp;[2]!Table1[[#This Row],[Dest]]</f>
        <v>SSH-NAP</v>
      </c>
      <c r="M4436" s="102" t="str">
        <f t="shared" si="69"/>
        <v>ADT</v>
      </c>
      <c r="N4436" s="102">
        <f>WEEKDAY([2]!Table1[[#This Row],[Travel Date]],2)</f>
        <v>6</v>
      </c>
      <c r="P4436" s="102">
        <v>1</v>
      </c>
    </row>
    <row r="4437" spans="2:16" x14ac:dyDescent="0.25">
      <c r="B4437" s="103"/>
      <c r="C4437" s="103"/>
      <c r="L4437" s="102" t="str">
        <f>[2]!Table1[[#This Row],[Orgn]]&amp;"-"&amp;[2]!Table1[[#This Row],[Dest]]</f>
        <v>SSH-NAP</v>
      </c>
      <c r="M4437" s="102" t="str">
        <f t="shared" si="69"/>
        <v>ADT</v>
      </c>
      <c r="N4437" s="102">
        <f>WEEKDAY([2]!Table1[[#This Row],[Travel Date]],2)</f>
        <v>6</v>
      </c>
      <c r="P4437" s="102">
        <v>1</v>
      </c>
    </row>
    <row r="4438" spans="2:16" x14ac:dyDescent="0.25">
      <c r="B4438" s="103"/>
      <c r="C4438" s="103"/>
      <c r="L4438" s="102" t="str">
        <f>[2]!Table1[[#This Row],[Orgn]]&amp;"-"&amp;[2]!Table1[[#This Row],[Dest]]</f>
        <v>SSH-NAP</v>
      </c>
      <c r="M4438" s="102" t="str">
        <f t="shared" si="69"/>
        <v>ADT</v>
      </c>
      <c r="N4438" s="102">
        <f>WEEKDAY([2]!Table1[[#This Row],[Travel Date]],2)</f>
        <v>6</v>
      </c>
      <c r="P4438" s="102">
        <v>1</v>
      </c>
    </row>
    <row r="4439" spans="2:16" x14ac:dyDescent="0.25">
      <c r="B4439" s="103"/>
      <c r="C4439" s="103"/>
      <c r="L4439" s="102" t="str">
        <f>[2]!Table1[[#This Row],[Orgn]]&amp;"-"&amp;[2]!Table1[[#This Row],[Dest]]</f>
        <v>SSH-NAP</v>
      </c>
      <c r="M4439" s="102" t="str">
        <f t="shared" si="69"/>
        <v>ADT</v>
      </c>
      <c r="N4439" s="102">
        <f>WEEKDAY([2]!Table1[[#This Row],[Travel Date]],2)</f>
        <v>6</v>
      </c>
      <c r="P4439" s="102">
        <v>1</v>
      </c>
    </row>
    <row r="4440" spans="2:16" x14ac:dyDescent="0.25">
      <c r="B4440" s="103"/>
      <c r="C4440" s="103"/>
      <c r="L4440" s="102" t="str">
        <f>[2]!Table1[[#This Row],[Orgn]]&amp;"-"&amp;[2]!Table1[[#This Row],[Dest]]</f>
        <v>SSH-NAP</v>
      </c>
      <c r="M4440" s="102" t="str">
        <f t="shared" si="69"/>
        <v>ADT</v>
      </c>
      <c r="N4440" s="102">
        <f>WEEKDAY([2]!Table1[[#This Row],[Travel Date]],2)</f>
        <v>6</v>
      </c>
      <c r="P4440" s="102">
        <v>1</v>
      </c>
    </row>
    <row r="4441" spans="2:16" x14ac:dyDescent="0.25">
      <c r="B4441" s="103"/>
      <c r="C4441" s="103"/>
      <c r="L4441" s="102" t="str">
        <f>[2]!Table1[[#This Row],[Orgn]]&amp;"-"&amp;[2]!Table1[[#This Row],[Dest]]</f>
        <v>SSH-NAP</v>
      </c>
      <c r="M4441" s="102" t="str">
        <f t="shared" si="69"/>
        <v>ADT</v>
      </c>
      <c r="N4441" s="102">
        <f>WEEKDAY([2]!Table1[[#This Row],[Travel Date]],2)</f>
        <v>6</v>
      </c>
      <c r="P4441" s="102">
        <v>1</v>
      </c>
    </row>
    <row r="4442" spans="2:16" x14ac:dyDescent="0.25">
      <c r="B4442" s="103"/>
      <c r="C4442" s="103"/>
      <c r="L4442" s="102" t="str">
        <f>[2]!Table1[[#This Row],[Orgn]]&amp;"-"&amp;[2]!Table1[[#This Row],[Dest]]</f>
        <v>SSH-NAP</v>
      </c>
      <c r="M4442" s="102" t="str">
        <f t="shared" si="69"/>
        <v>ADT</v>
      </c>
      <c r="N4442" s="102">
        <f>WEEKDAY([2]!Table1[[#This Row],[Travel Date]],2)</f>
        <v>6</v>
      </c>
      <c r="P4442" s="102">
        <v>1</v>
      </c>
    </row>
    <row r="4443" spans="2:16" x14ac:dyDescent="0.25">
      <c r="B4443" s="103"/>
      <c r="C4443" s="103"/>
      <c r="L4443" s="102" t="str">
        <f>[2]!Table1[[#This Row],[Orgn]]&amp;"-"&amp;[2]!Table1[[#This Row],[Dest]]</f>
        <v>SSH-NAP</v>
      </c>
      <c r="M4443" s="102" t="str">
        <f t="shared" si="69"/>
        <v>ADT</v>
      </c>
      <c r="N4443" s="102">
        <f>WEEKDAY([2]!Table1[[#This Row],[Travel Date]],2)</f>
        <v>6</v>
      </c>
      <c r="P4443" s="102">
        <v>1</v>
      </c>
    </row>
    <row r="4444" spans="2:16" x14ac:dyDescent="0.25">
      <c r="B4444" s="103"/>
      <c r="C4444" s="103"/>
      <c r="L4444" s="102" t="str">
        <f>[2]!Table1[[#This Row],[Orgn]]&amp;"-"&amp;[2]!Table1[[#This Row],[Dest]]</f>
        <v>SSH-NAP</v>
      </c>
      <c r="M4444" s="102" t="str">
        <f t="shared" si="69"/>
        <v>ADT</v>
      </c>
      <c r="N4444" s="102">
        <f>WEEKDAY([2]!Table1[[#This Row],[Travel Date]],2)</f>
        <v>6</v>
      </c>
      <c r="P4444" s="102">
        <v>1</v>
      </c>
    </row>
    <row r="4445" spans="2:16" x14ac:dyDescent="0.25">
      <c r="B4445" s="103"/>
      <c r="C4445" s="103"/>
      <c r="L4445" s="102" t="str">
        <f>[2]!Table1[[#This Row],[Orgn]]&amp;"-"&amp;[2]!Table1[[#This Row],[Dest]]</f>
        <v>SSH-NAP</v>
      </c>
      <c r="M4445" s="102" t="str">
        <f t="shared" si="69"/>
        <v>ADT</v>
      </c>
      <c r="N4445" s="102">
        <f>WEEKDAY([2]!Table1[[#This Row],[Travel Date]],2)</f>
        <v>6</v>
      </c>
      <c r="P4445" s="102">
        <v>1</v>
      </c>
    </row>
    <row r="4446" spans="2:16" x14ac:dyDescent="0.25">
      <c r="B4446" s="103"/>
      <c r="C4446" s="103"/>
      <c r="L4446" s="102" t="str">
        <f>[2]!Table1[[#This Row],[Orgn]]&amp;"-"&amp;[2]!Table1[[#This Row],[Dest]]</f>
        <v>SSH-NAP</v>
      </c>
      <c r="M4446" s="102" t="str">
        <f t="shared" si="69"/>
        <v>ADT</v>
      </c>
      <c r="N4446" s="102">
        <f>WEEKDAY([2]!Table1[[#This Row],[Travel Date]],2)</f>
        <v>6</v>
      </c>
      <c r="P4446" s="102">
        <v>1</v>
      </c>
    </row>
    <row r="4447" spans="2:16" x14ac:dyDescent="0.25">
      <c r="B4447" s="103"/>
      <c r="C4447" s="103"/>
      <c r="L4447" s="102" t="str">
        <f>[2]!Table1[[#This Row],[Orgn]]&amp;"-"&amp;[2]!Table1[[#This Row],[Dest]]</f>
        <v>SSH-NAP</v>
      </c>
      <c r="M4447" s="102" t="str">
        <f t="shared" si="69"/>
        <v>ADT</v>
      </c>
      <c r="N4447" s="102">
        <f>WEEKDAY([2]!Table1[[#This Row],[Travel Date]],2)</f>
        <v>6</v>
      </c>
      <c r="P4447" s="102">
        <v>1</v>
      </c>
    </row>
    <row r="4448" spans="2:16" x14ac:dyDescent="0.25">
      <c r="B4448" s="103"/>
      <c r="C4448" s="103"/>
      <c r="L4448" s="102" t="str">
        <f>[2]!Table1[[#This Row],[Orgn]]&amp;"-"&amp;[2]!Table1[[#This Row],[Dest]]</f>
        <v>SSH-NAP</v>
      </c>
      <c r="M4448" s="102" t="str">
        <f t="shared" si="69"/>
        <v>ADT</v>
      </c>
      <c r="N4448" s="102">
        <f>WEEKDAY([2]!Table1[[#This Row],[Travel Date]],2)</f>
        <v>6</v>
      </c>
      <c r="P4448" s="102">
        <v>1</v>
      </c>
    </row>
    <row r="4449" spans="2:16" x14ac:dyDescent="0.25">
      <c r="B4449" s="103"/>
      <c r="C4449" s="103"/>
      <c r="L4449" s="102" t="str">
        <f>[2]!Table1[[#This Row],[Orgn]]&amp;"-"&amp;[2]!Table1[[#This Row],[Dest]]</f>
        <v>SSH-NAP</v>
      </c>
      <c r="M4449" s="102" t="str">
        <f t="shared" si="69"/>
        <v>ADT</v>
      </c>
      <c r="N4449" s="102">
        <f>WEEKDAY([2]!Table1[[#This Row],[Travel Date]],2)</f>
        <v>6</v>
      </c>
      <c r="P4449" s="102">
        <v>1</v>
      </c>
    </row>
    <row r="4450" spans="2:16" x14ac:dyDescent="0.25">
      <c r="B4450" s="103"/>
      <c r="C4450" s="103"/>
      <c r="L4450" s="102" t="str">
        <f>[2]!Table1[[#This Row],[Orgn]]&amp;"-"&amp;[2]!Table1[[#This Row],[Dest]]</f>
        <v>SSH-NAP</v>
      </c>
      <c r="M4450" s="102" t="str">
        <f t="shared" si="69"/>
        <v>ADT</v>
      </c>
      <c r="N4450" s="102">
        <f>WEEKDAY([2]!Table1[[#This Row],[Travel Date]],2)</f>
        <v>6</v>
      </c>
      <c r="P4450" s="102">
        <v>1</v>
      </c>
    </row>
    <row r="4451" spans="2:16" x14ac:dyDescent="0.25">
      <c r="B4451" s="103"/>
      <c r="C4451" s="103"/>
      <c r="L4451" s="102" t="str">
        <f>[2]!Table1[[#This Row],[Orgn]]&amp;"-"&amp;[2]!Table1[[#This Row],[Dest]]</f>
        <v>SSH-NAP</v>
      </c>
      <c r="M4451" s="102" t="str">
        <f t="shared" si="69"/>
        <v>ADT</v>
      </c>
      <c r="N4451" s="102">
        <f>WEEKDAY([2]!Table1[[#This Row],[Travel Date]],2)</f>
        <v>6</v>
      </c>
      <c r="P4451" s="102">
        <v>1</v>
      </c>
    </row>
    <row r="4452" spans="2:16" x14ac:dyDescent="0.25">
      <c r="B4452" s="103"/>
      <c r="C4452" s="103"/>
      <c r="L4452" s="102" t="str">
        <f>[2]!Table1[[#This Row],[Orgn]]&amp;"-"&amp;[2]!Table1[[#This Row],[Dest]]</f>
        <v>SSH-NAP</v>
      </c>
      <c r="M4452" s="102" t="str">
        <f t="shared" si="69"/>
        <v>ADT</v>
      </c>
      <c r="N4452" s="102">
        <f>WEEKDAY([2]!Table1[[#This Row],[Travel Date]],2)</f>
        <v>6</v>
      </c>
      <c r="P4452" s="102">
        <v>1</v>
      </c>
    </row>
    <row r="4453" spans="2:16" x14ac:dyDescent="0.25">
      <c r="B4453" s="103"/>
      <c r="C4453" s="103"/>
      <c r="L4453" s="102" t="str">
        <f>[2]!Table1[[#This Row],[Orgn]]&amp;"-"&amp;[2]!Table1[[#This Row],[Dest]]</f>
        <v>SSH-NAP</v>
      </c>
      <c r="M4453" s="102" t="str">
        <f t="shared" si="69"/>
        <v>ADT</v>
      </c>
      <c r="N4453" s="102">
        <f>WEEKDAY([2]!Table1[[#This Row],[Travel Date]],2)</f>
        <v>6</v>
      </c>
      <c r="P4453" s="102">
        <v>1</v>
      </c>
    </row>
    <row r="4454" spans="2:16" x14ac:dyDescent="0.25">
      <c r="B4454" s="103"/>
      <c r="C4454" s="103"/>
      <c r="L4454" s="102" t="str">
        <f>[2]!Table1[[#This Row],[Orgn]]&amp;"-"&amp;[2]!Table1[[#This Row],[Dest]]</f>
        <v>SSH-NAP</v>
      </c>
      <c r="M4454" s="102" t="str">
        <f t="shared" si="69"/>
        <v>ADT</v>
      </c>
      <c r="N4454" s="102">
        <f>WEEKDAY([2]!Table1[[#This Row],[Travel Date]],2)</f>
        <v>6</v>
      </c>
      <c r="P4454" s="102">
        <v>1</v>
      </c>
    </row>
    <row r="4455" spans="2:16" x14ac:dyDescent="0.25">
      <c r="B4455" s="103"/>
      <c r="C4455" s="103"/>
      <c r="L4455" s="102" t="str">
        <f>[2]!Table1[[#This Row],[Orgn]]&amp;"-"&amp;[2]!Table1[[#This Row],[Dest]]</f>
        <v>SSH-NAP</v>
      </c>
      <c r="M4455" s="102" t="str">
        <f t="shared" si="69"/>
        <v>ADT</v>
      </c>
      <c r="N4455" s="102">
        <f>WEEKDAY([2]!Table1[[#This Row],[Travel Date]],2)</f>
        <v>6</v>
      </c>
      <c r="P4455" s="102">
        <v>1</v>
      </c>
    </row>
    <row r="4456" spans="2:16" x14ac:dyDescent="0.25">
      <c r="B4456" s="103"/>
      <c r="C4456" s="103"/>
      <c r="L4456" s="102" t="str">
        <f>[2]!Table1[[#This Row],[Orgn]]&amp;"-"&amp;[2]!Table1[[#This Row],[Dest]]</f>
        <v>SSH-NAP</v>
      </c>
      <c r="M4456" s="102" t="str">
        <f t="shared" si="69"/>
        <v>ADT</v>
      </c>
      <c r="N4456" s="102">
        <f>WEEKDAY([2]!Table1[[#This Row],[Travel Date]],2)</f>
        <v>6</v>
      </c>
      <c r="P4456" s="102">
        <v>1</v>
      </c>
    </row>
    <row r="4457" spans="2:16" x14ac:dyDescent="0.25">
      <c r="B4457" s="103"/>
      <c r="C4457" s="103"/>
      <c r="L4457" s="102" t="str">
        <f>[2]!Table1[[#This Row],[Orgn]]&amp;"-"&amp;[2]!Table1[[#This Row],[Dest]]</f>
        <v>SSH-NAP</v>
      </c>
      <c r="M4457" s="102" t="str">
        <f t="shared" si="69"/>
        <v>ADT</v>
      </c>
      <c r="N4457" s="102">
        <f>WEEKDAY([2]!Table1[[#This Row],[Travel Date]],2)</f>
        <v>6</v>
      </c>
      <c r="P4457" s="102">
        <v>1</v>
      </c>
    </row>
    <row r="4458" spans="2:16" x14ac:dyDescent="0.25">
      <c r="B4458" s="103"/>
      <c r="C4458" s="103"/>
      <c r="L4458" s="102" t="str">
        <f>[2]!Table1[[#This Row],[Orgn]]&amp;"-"&amp;[2]!Table1[[#This Row],[Dest]]</f>
        <v>SSH-NAP</v>
      </c>
      <c r="M4458" s="102" t="str">
        <f t="shared" si="69"/>
        <v>ADT</v>
      </c>
      <c r="N4458" s="102">
        <f>WEEKDAY([2]!Table1[[#This Row],[Travel Date]],2)</f>
        <v>6</v>
      </c>
      <c r="P4458" s="102">
        <v>1</v>
      </c>
    </row>
    <row r="4459" spans="2:16" x14ac:dyDescent="0.25">
      <c r="B4459" s="103"/>
      <c r="C4459" s="103"/>
      <c r="L4459" s="102" t="str">
        <f>[2]!Table1[[#This Row],[Orgn]]&amp;"-"&amp;[2]!Table1[[#This Row],[Dest]]</f>
        <v>SSH-NAP</v>
      </c>
      <c r="M4459" s="102" t="str">
        <f t="shared" si="69"/>
        <v>ADT</v>
      </c>
      <c r="N4459" s="102">
        <f>WEEKDAY([2]!Table1[[#This Row],[Travel Date]],2)</f>
        <v>6</v>
      </c>
      <c r="P4459" s="102">
        <v>1</v>
      </c>
    </row>
    <row r="4460" spans="2:16" x14ac:dyDescent="0.25">
      <c r="B4460" s="103"/>
      <c r="C4460" s="103"/>
      <c r="L4460" s="102" t="str">
        <f>[2]!Table1[[#This Row],[Orgn]]&amp;"-"&amp;[2]!Table1[[#This Row],[Dest]]</f>
        <v>SSH-NAP</v>
      </c>
      <c r="M4460" s="102" t="str">
        <f t="shared" si="69"/>
        <v>ADT</v>
      </c>
      <c r="N4460" s="102">
        <f>WEEKDAY([2]!Table1[[#This Row],[Travel Date]],2)</f>
        <v>6</v>
      </c>
      <c r="P4460" s="102">
        <v>1</v>
      </c>
    </row>
    <row r="4461" spans="2:16" x14ac:dyDescent="0.25">
      <c r="B4461" s="103"/>
      <c r="C4461" s="103"/>
      <c r="L4461" s="102" t="str">
        <f>[2]!Table1[[#This Row],[Orgn]]&amp;"-"&amp;[2]!Table1[[#This Row],[Dest]]</f>
        <v>SSH-NAP</v>
      </c>
      <c r="M4461" s="102" t="str">
        <f t="shared" si="69"/>
        <v>ADT</v>
      </c>
      <c r="N4461" s="102">
        <f>WEEKDAY([2]!Table1[[#This Row],[Travel Date]],2)</f>
        <v>6</v>
      </c>
      <c r="P4461" s="102">
        <v>1</v>
      </c>
    </row>
    <row r="4462" spans="2:16" x14ac:dyDescent="0.25">
      <c r="B4462" s="103"/>
      <c r="C4462" s="103"/>
      <c r="L4462" s="102" t="str">
        <f>[2]!Table1[[#This Row],[Orgn]]&amp;"-"&amp;[2]!Table1[[#This Row],[Dest]]</f>
        <v>SSH-NAP</v>
      </c>
      <c r="M4462" s="102" t="str">
        <f t="shared" si="69"/>
        <v>ADT</v>
      </c>
      <c r="N4462" s="102">
        <f>WEEKDAY([2]!Table1[[#This Row],[Travel Date]],2)</f>
        <v>6</v>
      </c>
      <c r="P4462" s="102">
        <v>1</v>
      </c>
    </row>
    <row r="4463" spans="2:16" x14ac:dyDescent="0.25">
      <c r="B4463" s="103"/>
      <c r="C4463" s="103"/>
      <c r="L4463" s="102" t="str">
        <f>[2]!Table1[[#This Row],[Orgn]]&amp;"-"&amp;[2]!Table1[[#This Row],[Dest]]</f>
        <v>SSH-NAP</v>
      </c>
      <c r="M4463" s="102" t="str">
        <f t="shared" si="69"/>
        <v>ADT</v>
      </c>
      <c r="N4463" s="102">
        <f>WEEKDAY([2]!Table1[[#This Row],[Travel Date]],2)</f>
        <v>6</v>
      </c>
      <c r="P4463" s="102">
        <v>1</v>
      </c>
    </row>
    <row r="4464" spans="2:16" x14ac:dyDescent="0.25">
      <c r="B4464" s="103"/>
      <c r="C4464" s="103"/>
      <c r="L4464" s="102" t="str">
        <f>[2]!Table1[[#This Row],[Orgn]]&amp;"-"&amp;[2]!Table1[[#This Row],[Dest]]</f>
        <v>SSH-NAP</v>
      </c>
      <c r="M4464" s="102" t="str">
        <f t="shared" si="69"/>
        <v>ADT</v>
      </c>
      <c r="N4464" s="102">
        <f>WEEKDAY([2]!Table1[[#This Row],[Travel Date]],2)</f>
        <v>6</v>
      </c>
      <c r="P4464" s="102">
        <v>1</v>
      </c>
    </row>
    <row r="4465" spans="2:16" x14ac:dyDescent="0.25">
      <c r="B4465" s="103"/>
      <c r="C4465" s="103"/>
      <c r="L4465" s="102" t="str">
        <f>[2]!Table1[[#This Row],[Orgn]]&amp;"-"&amp;[2]!Table1[[#This Row],[Dest]]</f>
        <v>SSH-NAP</v>
      </c>
      <c r="M4465" s="102" t="str">
        <f t="shared" si="69"/>
        <v>ADT</v>
      </c>
      <c r="N4465" s="102">
        <f>WEEKDAY([2]!Table1[[#This Row],[Travel Date]],2)</f>
        <v>6</v>
      </c>
      <c r="P4465" s="102">
        <v>1</v>
      </c>
    </row>
    <row r="4466" spans="2:16" x14ac:dyDescent="0.25">
      <c r="B4466" s="103"/>
      <c r="C4466" s="103"/>
      <c r="L4466" s="102" t="str">
        <f>[2]!Table1[[#This Row],[Orgn]]&amp;"-"&amp;[2]!Table1[[#This Row],[Dest]]</f>
        <v>SSH-NAP</v>
      </c>
      <c r="M4466" s="102" t="str">
        <f t="shared" si="69"/>
        <v>ADT</v>
      </c>
      <c r="N4466" s="102">
        <f>WEEKDAY([2]!Table1[[#This Row],[Travel Date]],2)</f>
        <v>6</v>
      </c>
      <c r="P4466" s="102">
        <v>1</v>
      </c>
    </row>
    <row r="4467" spans="2:16" x14ac:dyDescent="0.25">
      <c r="B4467" s="103"/>
      <c r="C4467" s="103"/>
      <c r="L4467" s="102" t="str">
        <f>[2]!Table1[[#This Row],[Orgn]]&amp;"-"&amp;[2]!Table1[[#This Row],[Dest]]</f>
        <v>SSH-NAP</v>
      </c>
      <c r="M4467" s="102" t="str">
        <f t="shared" si="69"/>
        <v>ADT</v>
      </c>
      <c r="N4467" s="102">
        <f>WEEKDAY([2]!Table1[[#This Row],[Travel Date]],2)</f>
        <v>6</v>
      </c>
      <c r="P4467" s="102">
        <v>1</v>
      </c>
    </row>
    <row r="4468" spans="2:16" x14ac:dyDescent="0.25">
      <c r="B4468" s="103"/>
      <c r="C4468" s="103"/>
      <c r="L4468" s="102" t="str">
        <f>[2]!Table1[[#This Row],[Orgn]]&amp;"-"&amp;[2]!Table1[[#This Row],[Dest]]</f>
        <v>SSH-NAP</v>
      </c>
      <c r="M4468" s="102" t="str">
        <f t="shared" si="69"/>
        <v>ADT</v>
      </c>
      <c r="N4468" s="102">
        <f>WEEKDAY([2]!Table1[[#This Row],[Travel Date]],2)</f>
        <v>6</v>
      </c>
      <c r="P4468" s="102">
        <v>1</v>
      </c>
    </row>
    <row r="4469" spans="2:16" x14ac:dyDescent="0.25">
      <c r="B4469" s="103"/>
      <c r="C4469" s="103"/>
      <c r="L4469" s="102" t="str">
        <f>[2]!Table1[[#This Row],[Orgn]]&amp;"-"&amp;[2]!Table1[[#This Row],[Dest]]</f>
        <v>SSH-NAP</v>
      </c>
      <c r="M4469" s="102" t="str">
        <f t="shared" si="69"/>
        <v>ADT</v>
      </c>
      <c r="N4469" s="102">
        <f>WEEKDAY([2]!Table1[[#This Row],[Travel Date]],2)</f>
        <v>6</v>
      </c>
      <c r="P4469" s="102">
        <v>1</v>
      </c>
    </row>
    <row r="4470" spans="2:16" x14ac:dyDescent="0.25">
      <c r="B4470" s="103"/>
      <c r="C4470" s="103"/>
      <c r="L4470" s="102" t="str">
        <f>[2]!Table1[[#This Row],[Orgn]]&amp;"-"&amp;[2]!Table1[[#This Row],[Dest]]</f>
        <v>SSH-NAP</v>
      </c>
      <c r="M4470" s="102" t="str">
        <f t="shared" si="69"/>
        <v>ADT</v>
      </c>
      <c r="N4470" s="102">
        <f>WEEKDAY([2]!Table1[[#This Row],[Travel Date]],2)</f>
        <v>6</v>
      </c>
      <c r="P4470" s="102">
        <v>1</v>
      </c>
    </row>
    <row r="4471" spans="2:16" x14ac:dyDescent="0.25">
      <c r="B4471" s="103"/>
      <c r="C4471" s="103"/>
      <c r="L4471" s="102" t="str">
        <f>[2]!Table1[[#This Row],[Orgn]]&amp;"-"&amp;[2]!Table1[[#This Row],[Dest]]</f>
        <v>SSH-NAP</v>
      </c>
      <c r="M4471" s="102" t="str">
        <f t="shared" si="69"/>
        <v>ADT</v>
      </c>
      <c r="N4471" s="102">
        <f>WEEKDAY([2]!Table1[[#This Row],[Travel Date]],2)</f>
        <v>6</v>
      </c>
      <c r="P4471" s="102">
        <v>1</v>
      </c>
    </row>
    <row r="4472" spans="2:16" x14ac:dyDescent="0.25">
      <c r="B4472" s="103"/>
      <c r="C4472" s="103"/>
      <c r="L4472" s="102" t="str">
        <f>[2]!Table1[[#This Row],[Orgn]]&amp;"-"&amp;[2]!Table1[[#This Row],[Dest]]</f>
        <v>SSH-NAP</v>
      </c>
      <c r="M4472" s="102" t="str">
        <f t="shared" si="69"/>
        <v>ADT</v>
      </c>
      <c r="N4472" s="102">
        <f>WEEKDAY([2]!Table1[[#This Row],[Travel Date]],2)</f>
        <v>6</v>
      </c>
      <c r="P4472" s="102">
        <v>1</v>
      </c>
    </row>
    <row r="4473" spans="2:16" x14ac:dyDescent="0.25">
      <c r="B4473" s="103"/>
      <c r="C4473" s="103"/>
      <c r="L4473" s="102" t="str">
        <f>[2]!Table1[[#This Row],[Orgn]]&amp;"-"&amp;[2]!Table1[[#This Row],[Dest]]</f>
        <v>SSH-NAP</v>
      </c>
      <c r="M4473" s="102" t="str">
        <f t="shared" si="69"/>
        <v>ADT</v>
      </c>
      <c r="N4473" s="102">
        <f>WEEKDAY([2]!Table1[[#This Row],[Travel Date]],2)</f>
        <v>6</v>
      </c>
      <c r="P4473" s="102">
        <v>1</v>
      </c>
    </row>
    <row r="4474" spans="2:16" x14ac:dyDescent="0.25">
      <c r="B4474" s="103"/>
      <c r="C4474" s="103"/>
      <c r="L4474" s="102" t="str">
        <f>[2]!Table1[[#This Row],[Orgn]]&amp;"-"&amp;[2]!Table1[[#This Row],[Dest]]</f>
        <v>SSH-NAP</v>
      </c>
      <c r="M4474" s="102" t="str">
        <f t="shared" si="69"/>
        <v>ADT</v>
      </c>
      <c r="N4474" s="102">
        <f>WEEKDAY([2]!Table1[[#This Row],[Travel Date]],2)</f>
        <v>6</v>
      </c>
      <c r="P4474" s="102">
        <v>1</v>
      </c>
    </row>
    <row r="4475" spans="2:16" x14ac:dyDescent="0.25">
      <c r="B4475" s="103"/>
      <c r="C4475" s="103"/>
      <c r="L4475" s="102" t="str">
        <f>[2]!Table1[[#This Row],[Orgn]]&amp;"-"&amp;[2]!Table1[[#This Row],[Dest]]</f>
        <v>SSH-NAP</v>
      </c>
      <c r="M4475" s="102" t="str">
        <f t="shared" si="69"/>
        <v>ADT</v>
      </c>
      <c r="N4475" s="102">
        <f>WEEKDAY([2]!Table1[[#This Row],[Travel Date]],2)</f>
        <v>6</v>
      </c>
      <c r="P4475" s="102">
        <v>1</v>
      </c>
    </row>
    <row r="4476" spans="2:16" x14ac:dyDescent="0.25">
      <c r="B4476" s="103"/>
      <c r="C4476" s="103"/>
      <c r="L4476" s="102" t="str">
        <f>[2]!Table1[[#This Row],[Orgn]]&amp;"-"&amp;[2]!Table1[[#This Row],[Dest]]</f>
        <v>SSH-NAP</v>
      </c>
      <c r="M4476" s="102" t="str">
        <f t="shared" si="69"/>
        <v>ADT</v>
      </c>
      <c r="N4476" s="102">
        <f>WEEKDAY([2]!Table1[[#This Row],[Travel Date]],2)</f>
        <v>6</v>
      </c>
      <c r="P4476" s="102">
        <v>1</v>
      </c>
    </row>
    <row r="4477" spans="2:16" x14ac:dyDescent="0.25">
      <c r="B4477" s="103"/>
      <c r="C4477" s="103"/>
      <c r="L4477" s="102" t="str">
        <f>[2]!Table1[[#This Row],[Orgn]]&amp;"-"&amp;[2]!Table1[[#This Row],[Dest]]</f>
        <v>SSH-NAP</v>
      </c>
      <c r="M4477" s="102" t="str">
        <f t="shared" si="69"/>
        <v>ADT</v>
      </c>
      <c r="N4477" s="102">
        <f>WEEKDAY([2]!Table1[[#This Row],[Travel Date]],2)</f>
        <v>6</v>
      </c>
      <c r="P4477" s="102">
        <v>1</v>
      </c>
    </row>
    <row r="4478" spans="2:16" x14ac:dyDescent="0.25">
      <c r="B4478" s="103"/>
      <c r="C4478" s="103"/>
      <c r="L4478" s="102" t="str">
        <f>[2]!Table1[[#This Row],[Orgn]]&amp;"-"&amp;[2]!Table1[[#This Row],[Dest]]</f>
        <v>SSH-NAP</v>
      </c>
      <c r="M4478" s="102" t="str">
        <f t="shared" si="69"/>
        <v>ADT</v>
      </c>
      <c r="N4478" s="102">
        <f>WEEKDAY([2]!Table1[[#This Row],[Travel Date]],2)</f>
        <v>6</v>
      </c>
      <c r="P4478" s="102">
        <v>1</v>
      </c>
    </row>
    <row r="4479" spans="2:16" x14ac:dyDescent="0.25">
      <c r="B4479" s="103"/>
      <c r="C4479" s="103"/>
      <c r="L4479" s="102" t="str">
        <f>[2]!Table1[[#This Row],[Orgn]]&amp;"-"&amp;[2]!Table1[[#This Row],[Dest]]</f>
        <v>SSH-NAP</v>
      </c>
      <c r="M4479" s="102" t="str">
        <f t="shared" si="69"/>
        <v>ADT</v>
      </c>
      <c r="N4479" s="102">
        <f>WEEKDAY([2]!Table1[[#This Row],[Travel Date]],2)</f>
        <v>6</v>
      </c>
      <c r="P4479" s="102">
        <v>1</v>
      </c>
    </row>
    <row r="4480" spans="2:16" x14ac:dyDescent="0.25">
      <c r="B4480" s="103"/>
      <c r="C4480" s="103"/>
      <c r="L4480" s="102" t="str">
        <f>[2]!Table1[[#This Row],[Orgn]]&amp;"-"&amp;[2]!Table1[[#This Row],[Dest]]</f>
        <v>SSH-NAP</v>
      </c>
      <c r="M4480" s="102" t="str">
        <f t="shared" si="69"/>
        <v>ADT</v>
      </c>
      <c r="N4480" s="102">
        <f>WEEKDAY([2]!Table1[[#This Row],[Travel Date]],2)</f>
        <v>6</v>
      </c>
      <c r="P4480" s="102">
        <v>1</v>
      </c>
    </row>
    <row r="4481" spans="2:16" x14ac:dyDescent="0.25">
      <c r="B4481" s="103"/>
      <c r="C4481" s="103"/>
      <c r="L4481" s="102" t="str">
        <f>[2]!Table1[[#This Row],[Orgn]]&amp;"-"&amp;[2]!Table1[[#This Row],[Dest]]</f>
        <v>SSH-NAP</v>
      </c>
      <c r="M4481" s="102" t="str">
        <f t="shared" si="69"/>
        <v>ADT</v>
      </c>
      <c r="N4481" s="102">
        <f>WEEKDAY([2]!Table1[[#This Row],[Travel Date]],2)</f>
        <v>6</v>
      </c>
      <c r="P4481" s="102">
        <v>1</v>
      </c>
    </row>
    <row r="4482" spans="2:16" x14ac:dyDescent="0.25">
      <c r="B4482" s="103"/>
      <c r="C4482" s="103"/>
      <c r="L4482" s="102" t="str">
        <f>[2]!Table1[[#This Row],[Orgn]]&amp;"-"&amp;[2]!Table1[[#This Row],[Dest]]</f>
        <v>SSH-NAP</v>
      </c>
      <c r="M4482" s="102" t="str">
        <f t="shared" ref="M4482:M4545" si="70">IF(TRIM(C4482)="INF", "INF", IF(TRIM(C4482)="CHD", "CHD", "ADT"))</f>
        <v>ADT</v>
      </c>
      <c r="N4482" s="102">
        <f>WEEKDAY([2]!Table1[[#This Row],[Travel Date]],2)</f>
        <v>6</v>
      </c>
      <c r="P4482" s="102">
        <v>1</v>
      </c>
    </row>
    <row r="4483" spans="2:16" x14ac:dyDescent="0.25">
      <c r="B4483" s="103"/>
      <c r="C4483" s="103"/>
      <c r="L4483" s="102" t="str">
        <f>[2]!Table1[[#This Row],[Orgn]]&amp;"-"&amp;[2]!Table1[[#This Row],[Dest]]</f>
        <v>SSH-NAP</v>
      </c>
      <c r="M4483" s="102" t="str">
        <f t="shared" si="70"/>
        <v>ADT</v>
      </c>
      <c r="N4483" s="102">
        <f>WEEKDAY([2]!Table1[[#This Row],[Travel Date]],2)</f>
        <v>6</v>
      </c>
      <c r="P4483" s="102">
        <v>1</v>
      </c>
    </row>
    <row r="4484" spans="2:16" x14ac:dyDescent="0.25">
      <c r="B4484" s="103"/>
      <c r="C4484" s="103"/>
      <c r="L4484" s="102" t="str">
        <f>[2]!Table1[[#This Row],[Orgn]]&amp;"-"&amp;[2]!Table1[[#This Row],[Dest]]</f>
        <v>SSH-NAP</v>
      </c>
      <c r="M4484" s="102" t="str">
        <f t="shared" si="70"/>
        <v>ADT</v>
      </c>
      <c r="N4484" s="102">
        <f>WEEKDAY([2]!Table1[[#This Row],[Travel Date]],2)</f>
        <v>6</v>
      </c>
      <c r="P4484" s="102">
        <v>1</v>
      </c>
    </row>
    <row r="4485" spans="2:16" x14ac:dyDescent="0.25">
      <c r="B4485" s="103"/>
      <c r="C4485" s="103"/>
      <c r="L4485" s="102" t="str">
        <f>[2]!Table1[[#This Row],[Orgn]]&amp;"-"&amp;[2]!Table1[[#This Row],[Dest]]</f>
        <v>SSH-NAP</v>
      </c>
      <c r="M4485" s="102" t="str">
        <f t="shared" si="70"/>
        <v>ADT</v>
      </c>
      <c r="N4485" s="102">
        <f>WEEKDAY([2]!Table1[[#This Row],[Travel Date]],2)</f>
        <v>6</v>
      </c>
      <c r="P4485" s="102">
        <v>1</v>
      </c>
    </row>
    <row r="4486" spans="2:16" x14ac:dyDescent="0.25">
      <c r="B4486" s="103"/>
      <c r="C4486" s="103"/>
      <c r="L4486" s="102" t="str">
        <f>[2]!Table1[[#This Row],[Orgn]]&amp;"-"&amp;[2]!Table1[[#This Row],[Dest]]</f>
        <v>SSH-NAP</v>
      </c>
      <c r="M4486" s="102" t="str">
        <f t="shared" si="70"/>
        <v>ADT</v>
      </c>
      <c r="N4486" s="102">
        <f>WEEKDAY([2]!Table1[[#This Row],[Travel Date]],2)</f>
        <v>6</v>
      </c>
      <c r="P4486" s="102">
        <v>1</v>
      </c>
    </row>
    <row r="4487" spans="2:16" x14ac:dyDescent="0.25">
      <c r="B4487" s="103"/>
      <c r="C4487" s="103"/>
      <c r="L4487" s="102" t="str">
        <f>[2]!Table1[[#This Row],[Orgn]]&amp;"-"&amp;[2]!Table1[[#This Row],[Dest]]</f>
        <v>SSH-NAP</v>
      </c>
      <c r="M4487" s="102" t="str">
        <f t="shared" si="70"/>
        <v>ADT</v>
      </c>
      <c r="N4487" s="102">
        <f>WEEKDAY([2]!Table1[[#This Row],[Travel Date]],2)</f>
        <v>6</v>
      </c>
      <c r="P4487" s="102">
        <v>1</v>
      </c>
    </row>
    <row r="4488" spans="2:16" x14ac:dyDescent="0.25">
      <c r="B4488" s="103"/>
      <c r="C4488" s="103"/>
      <c r="L4488" s="102" t="str">
        <f>[2]!Table1[[#This Row],[Orgn]]&amp;"-"&amp;[2]!Table1[[#This Row],[Dest]]</f>
        <v>SSH-NAP</v>
      </c>
      <c r="M4488" s="102" t="str">
        <f t="shared" si="70"/>
        <v>ADT</v>
      </c>
      <c r="N4488" s="102">
        <f>WEEKDAY([2]!Table1[[#This Row],[Travel Date]],2)</f>
        <v>6</v>
      </c>
      <c r="P4488" s="102">
        <v>1</v>
      </c>
    </row>
    <row r="4489" spans="2:16" x14ac:dyDescent="0.25">
      <c r="B4489" s="103"/>
      <c r="C4489" s="103"/>
      <c r="L4489" s="102" t="str">
        <f>[2]!Table1[[#This Row],[Orgn]]&amp;"-"&amp;[2]!Table1[[#This Row],[Dest]]</f>
        <v>SSH-NAP</v>
      </c>
      <c r="M4489" s="102" t="str">
        <f t="shared" si="70"/>
        <v>ADT</v>
      </c>
      <c r="N4489" s="102">
        <f>WEEKDAY([2]!Table1[[#This Row],[Travel Date]],2)</f>
        <v>6</v>
      </c>
      <c r="P4489" s="102">
        <v>1</v>
      </c>
    </row>
    <row r="4490" spans="2:16" x14ac:dyDescent="0.25">
      <c r="B4490" s="103"/>
      <c r="C4490" s="103"/>
      <c r="L4490" s="102" t="str">
        <f>[2]!Table1[[#This Row],[Orgn]]&amp;"-"&amp;[2]!Table1[[#This Row],[Dest]]</f>
        <v>SSH-NAP</v>
      </c>
      <c r="M4490" s="102" t="str">
        <f t="shared" si="70"/>
        <v>ADT</v>
      </c>
      <c r="N4490" s="102">
        <f>WEEKDAY([2]!Table1[[#This Row],[Travel Date]],2)</f>
        <v>6</v>
      </c>
      <c r="P4490" s="102">
        <v>1</v>
      </c>
    </row>
    <row r="4491" spans="2:16" x14ac:dyDescent="0.25">
      <c r="B4491" s="103"/>
      <c r="C4491" s="103"/>
      <c r="L4491" s="102" t="str">
        <f>[2]!Table1[[#This Row],[Orgn]]&amp;"-"&amp;[2]!Table1[[#This Row],[Dest]]</f>
        <v>SSH-NAP</v>
      </c>
      <c r="M4491" s="102" t="str">
        <f t="shared" si="70"/>
        <v>ADT</v>
      </c>
      <c r="N4491" s="102">
        <f>WEEKDAY([2]!Table1[[#This Row],[Travel Date]],2)</f>
        <v>6</v>
      </c>
      <c r="P4491" s="102">
        <v>1</v>
      </c>
    </row>
    <row r="4492" spans="2:16" x14ac:dyDescent="0.25">
      <c r="B4492" s="103"/>
      <c r="C4492" s="103"/>
      <c r="L4492" s="102" t="str">
        <f>[2]!Table1[[#This Row],[Orgn]]&amp;"-"&amp;[2]!Table1[[#This Row],[Dest]]</f>
        <v>SSH-NAP</v>
      </c>
      <c r="M4492" s="102" t="str">
        <f t="shared" si="70"/>
        <v>ADT</v>
      </c>
      <c r="N4492" s="102">
        <f>WEEKDAY([2]!Table1[[#This Row],[Travel Date]],2)</f>
        <v>6</v>
      </c>
      <c r="P4492" s="102">
        <v>1</v>
      </c>
    </row>
    <row r="4493" spans="2:16" x14ac:dyDescent="0.25">
      <c r="B4493" s="103"/>
      <c r="C4493" s="103"/>
      <c r="L4493" s="102" t="str">
        <f>[2]!Table1[[#This Row],[Orgn]]&amp;"-"&amp;[2]!Table1[[#This Row],[Dest]]</f>
        <v>SSH-NAP</v>
      </c>
      <c r="M4493" s="102" t="str">
        <f t="shared" si="70"/>
        <v>ADT</v>
      </c>
      <c r="N4493" s="102">
        <f>WEEKDAY([2]!Table1[[#This Row],[Travel Date]],2)</f>
        <v>6</v>
      </c>
      <c r="P4493" s="102">
        <v>1</v>
      </c>
    </row>
    <row r="4494" spans="2:16" x14ac:dyDescent="0.25">
      <c r="B4494" s="103"/>
      <c r="C4494" s="103"/>
      <c r="L4494" s="102" t="str">
        <f>[2]!Table1[[#This Row],[Orgn]]&amp;"-"&amp;[2]!Table1[[#This Row],[Dest]]</f>
        <v>SSH-NAP</v>
      </c>
      <c r="M4494" s="102" t="str">
        <f t="shared" si="70"/>
        <v>ADT</v>
      </c>
      <c r="N4494" s="102">
        <f>WEEKDAY([2]!Table1[[#This Row],[Travel Date]],2)</f>
        <v>6</v>
      </c>
      <c r="P4494" s="102">
        <v>1</v>
      </c>
    </row>
    <row r="4495" spans="2:16" x14ac:dyDescent="0.25">
      <c r="B4495" s="103"/>
      <c r="C4495" s="103"/>
      <c r="L4495" s="102" t="str">
        <f>[2]!Table1[[#This Row],[Orgn]]&amp;"-"&amp;[2]!Table1[[#This Row],[Dest]]</f>
        <v>SSH-NAP</v>
      </c>
      <c r="M4495" s="102" t="str">
        <f t="shared" si="70"/>
        <v>ADT</v>
      </c>
      <c r="N4495" s="102">
        <f>WEEKDAY([2]!Table1[[#This Row],[Travel Date]],2)</f>
        <v>6</v>
      </c>
      <c r="P4495" s="102">
        <v>1</v>
      </c>
    </row>
    <row r="4496" spans="2:16" x14ac:dyDescent="0.25">
      <c r="B4496" s="103"/>
      <c r="C4496" s="103"/>
      <c r="L4496" s="102" t="str">
        <f>[2]!Table1[[#This Row],[Orgn]]&amp;"-"&amp;[2]!Table1[[#This Row],[Dest]]</f>
        <v>SSH-NAP</v>
      </c>
      <c r="M4496" s="102" t="str">
        <f t="shared" si="70"/>
        <v>ADT</v>
      </c>
      <c r="N4496" s="102">
        <f>WEEKDAY([2]!Table1[[#This Row],[Travel Date]],2)</f>
        <v>6</v>
      </c>
      <c r="P4496" s="102">
        <v>1</v>
      </c>
    </row>
    <row r="4497" spans="2:16" x14ac:dyDescent="0.25">
      <c r="B4497" s="103"/>
      <c r="C4497" s="103"/>
      <c r="L4497" s="102" t="str">
        <f>[2]!Table1[[#This Row],[Orgn]]&amp;"-"&amp;[2]!Table1[[#This Row],[Dest]]</f>
        <v>SSH-NAP</v>
      </c>
      <c r="M4497" s="102" t="str">
        <f t="shared" si="70"/>
        <v>ADT</v>
      </c>
      <c r="N4497" s="102">
        <f>WEEKDAY([2]!Table1[[#This Row],[Travel Date]],2)</f>
        <v>6</v>
      </c>
      <c r="P4497" s="102">
        <v>1</v>
      </c>
    </row>
    <row r="4498" spans="2:16" x14ac:dyDescent="0.25">
      <c r="B4498" s="103"/>
      <c r="C4498" s="103"/>
      <c r="L4498" s="102" t="str">
        <f>[2]!Table1[[#This Row],[Orgn]]&amp;"-"&amp;[2]!Table1[[#This Row],[Dest]]</f>
        <v>SSH-NAP</v>
      </c>
      <c r="M4498" s="102" t="str">
        <f t="shared" si="70"/>
        <v>ADT</v>
      </c>
      <c r="N4498" s="102">
        <f>WEEKDAY([2]!Table1[[#This Row],[Travel Date]],2)</f>
        <v>6</v>
      </c>
      <c r="P4498" s="102">
        <v>1</v>
      </c>
    </row>
    <row r="4499" spans="2:16" x14ac:dyDescent="0.25">
      <c r="B4499" s="103"/>
      <c r="C4499" s="103"/>
      <c r="L4499" s="102" t="str">
        <f>[2]!Table1[[#This Row],[Orgn]]&amp;"-"&amp;[2]!Table1[[#This Row],[Dest]]</f>
        <v>SSH-NAP</v>
      </c>
      <c r="M4499" s="102" t="str">
        <f t="shared" si="70"/>
        <v>ADT</v>
      </c>
      <c r="N4499" s="102">
        <f>WEEKDAY([2]!Table1[[#This Row],[Travel Date]],2)</f>
        <v>6</v>
      </c>
      <c r="P4499" s="102">
        <v>1</v>
      </c>
    </row>
    <row r="4500" spans="2:16" x14ac:dyDescent="0.25">
      <c r="B4500" s="103"/>
      <c r="C4500" s="103"/>
      <c r="L4500" s="102" t="str">
        <f>[2]!Table1[[#This Row],[Orgn]]&amp;"-"&amp;[2]!Table1[[#This Row],[Dest]]</f>
        <v>SSH-NAP</v>
      </c>
      <c r="M4500" s="102" t="str">
        <f t="shared" si="70"/>
        <v>ADT</v>
      </c>
      <c r="N4500" s="102">
        <f>WEEKDAY([2]!Table1[[#This Row],[Travel Date]],2)</f>
        <v>6</v>
      </c>
      <c r="P4500" s="102">
        <v>1</v>
      </c>
    </row>
    <row r="4501" spans="2:16" x14ac:dyDescent="0.25">
      <c r="B4501" s="103"/>
      <c r="C4501" s="103"/>
      <c r="L4501" s="102" t="str">
        <f>[2]!Table1[[#This Row],[Orgn]]&amp;"-"&amp;[2]!Table1[[#This Row],[Dest]]</f>
        <v>SSH-NAP</v>
      </c>
      <c r="M4501" s="102" t="str">
        <f t="shared" si="70"/>
        <v>ADT</v>
      </c>
      <c r="N4501" s="102">
        <f>WEEKDAY([2]!Table1[[#This Row],[Travel Date]],2)</f>
        <v>6</v>
      </c>
      <c r="P4501" s="102">
        <v>1</v>
      </c>
    </row>
    <row r="4502" spans="2:16" x14ac:dyDescent="0.25">
      <c r="B4502" s="103"/>
      <c r="C4502" s="103"/>
      <c r="L4502" s="102" t="str">
        <f>[2]!Table1[[#This Row],[Orgn]]&amp;"-"&amp;[2]!Table1[[#This Row],[Dest]]</f>
        <v>SSH-NAP</v>
      </c>
      <c r="M4502" s="102" t="str">
        <f t="shared" si="70"/>
        <v>ADT</v>
      </c>
      <c r="N4502" s="102">
        <f>WEEKDAY([2]!Table1[[#This Row],[Travel Date]],2)</f>
        <v>6</v>
      </c>
      <c r="P4502" s="102">
        <v>1</v>
      </c>
    </row>
    <row r="4503" spans="2:16" x14ac:dyDescent="0.25">
      <c r="B4503" s="103"/>
      <c r="C4503" s="103"/>
      <c r="L4503" s="102" t="str">
        <f>[2]!Table1[[#This Row],[Orgn]]&amp;"-"&amp;[2]!Table1[[#This Row],[Dest]]</f>
        <v>SSH-NAP</v>
      </c>
      <c r="M4503" s="102" t="str">
        <f t="shared" si="70"/>
        <v>ADT</v>
      </c>
      <c r="N4503" s="102">
        <f>WEEKDAY([2]!Table1[[#This Row],[Travel Date]],2)</f>
        <v>6</v>
      </c>
      <c r="P4503" s="102">
        <v>1</v>
      </c>
    </row>
    <row r="4504" spans="2:16" x14ac:dyDescent="0.25">
      <c r="B4504" s="103"/>
      <c r="C4504" s="103"/>
      <c r="L4504" s="102" t="str">
        <f>[2]!Table1[[#This Row],[Orgn]]&amp;"-"&amp;[2]!Table1[[#This Row],[Dest]]</f>
        <v>SSH-NAP</v>
      </c>
      <c r="M4504" s="102" t="str">
        <f t="shared" si="70"/>
        <v>ADT</v>
      </c>
      <c r="N4504" s="102">
        <f>WEEKDAY([2]!Table1[[#This Row],[Travel Date]],2)</f>
        <v>6</v>
      </c>
      <c r="P4504" s="102">
        <v>1</v>
      </c>
    </row>
    <row r="4505" spans="2:16" x14ac:dyDescent="0.25">
      <c r="B4505" s="103"/>
      <c r="C4505" s="103"/>
      <c r="L4505" s="102" t="str">
        <f>[2]!Table1[[#This Row],[Orgn]]&amp;"-"&amp;[2]!Table1[[#This Row],[Dest]]</f>
        <v>SSH-NAP</v>
      </c>
      <c r="M4505" s="102" t="str">
        <f t="shared" si="70"/>
        <v>ADT</v>
      </c>
      <c r="N4505" s="102">
        <f>WEEKDAY([2]!Table1[[#This Row],[Travel Date]],2)</f>
        <v>6</v>
      </c>
      <c r="P4505" s="102">
        <v>1</v>
      </c>
    </row>
    <row r="4506" spans="2:16" x14ac:dyDescent="0.25">
      <c r="B4506" s="103"/>
      <c r="C4506" s="103"/>
      <c r="L4506" s="102" t="str">
        <f>[2]!Table1[[#This Row],[Orgn]]&amp;"-"&amp;[2]!Table1[[#This Row],[Dest]]</f>
        <v>SSH-NAP</v>
      </c>
      <c r="M4506" s="102" t="str">
        <f t="shared" si="70"/>
        <v>ADT</v>
      </c>
      <c r="N4506" s="102">
        <f>WEEKDAY([2]!Table1[[#This Row],[Travel Date]],2)</f>
        <v>6</v>
      </c>
      <c r="P4506" s="102">
        <v>1</v>
      </c>
    </row>
    <row r="4507" spans="2:16" x14ac:dyDescent="0.25">
      <c r="B4507" s="103"/>
      <c r="C4507" s="103"/>
      <c r="L4507" s="102" t="str">
        <f>[2]!Table1[[#This Row],[Orgn]]&amp;"-"&amp;[2]!Table1[[#This Row],[Dest]]</f>
        <v>SSH-NAP</v>
      </c>
      <c r="M4507" s="102" t="str">
        <f t="shared" si="70"/>
        <v>ADT</v>
      </c>
      <c r="N4507" s="102">
        <f>WEEKDAY([2]!Table1[[#This Row],[Travel Date]],2)</f>
        <v>6</v>
      </c>
      <c r="P4507" s="102">
        <v>1</v>
      </c>
    </row>
    <row r="4508" spans="2:16" x14ac:dyDescent="0.25">
      <c r="B4508" s="103"/>
      <c r="C4508" s="103"/>
      <c r="L4508" s="102" t="str">
        <f>[2]!Table1[[#This Row],[Orgn]]&amp;"-"&amp;[2]!Table1[[#This Row],[Dest]]</f>
        <v>SSH-NAP</v>
      </c>
      <c r="M4508" s="102" t="str">
        <f t="shared" si="70"/>
        <v>ADT</v>
      </c>
      <c r="N4508" s="102">
        <f>WEEKDAY([2]!Table1[[#This Row],[Travel Date]],2)</f>
        <v>6</v>
      </c>
      <c r="P4508" s="102">
        <v>1</v>
      </c>
    </row>
    <row r="4509" spans="2:16" x14ac:dyDescent="0.25">
      <c r="B4509" s="103"/>
      <c r="C4509" s="103"/>
      <c r="L4509" s="102" t="str">
        <f>[2]!Table1[[#This Row],[Orgn]]&amp;"-"&amp;[2]!Table1[[#This Row],[Dest]]</f>
        <v>SSH-NAP</v>
      </c>
      <c r="M4509" s="102" t="str">
        <f t="shared" si="70"/>
        <v>ADT</v>
      </c>
      <c r="N4509" s="102">
        <f>WEEKDAY([2]!Table1[[#This Row],[Travel Date]],2)</f>
        <v>6</v>
      </c>
      <c r="P4509" s="102">
        <v>1</v>
      </c>
    </row>
    <row r="4510" spans="2:16" x14ac:dyDescent="0.25">
      <c r="B4510" s="103"/>
      <c r="C4510" s="103"/>
      <c r="L4510" s="102" t="str">
        <f>[2]!Table1[[#This Row],[Orgn]]&amp;"-"&amp;[2]!Table1[[#This Row],[Dest]]</f>
        <v>SSH-NAP</v>
      </c>
      <c r="M4510" s="102" t="str">
        <f t="shared" si="70"/>
        <v>ADT</v>
      </c>
      <c r="N4510" s="102">
        <f>WEEKDAY([2]!Table1[[#This Row],[Travel Date]],2)</f>
        <v>6</v>
      </c>
      <c r="P4510" s="102">
        <v>1</v>
      </c>
    </row>
    <row r="4511" spans="2:16" x14ac:dyDescent="0.25">
      <c r="B4511" s="103"/>
      <c r="C4511" s="103"/>
      <c r="L4511" s="102" t="str">
        <f>[2]!Table1[[#This Row],[Orgn]]&amp;"-"&amp;[2]!Table1[[#This Row],[Dest]]</f>
        <v>SSH-NAP</v>
      </c>
      <c r="M4511" s="102" t="str">
        <f t="shared" si="70"/>
        <v>ADT</v>
      </c>
      <c r="N4511" s="102">
        <f>WEEKDAY([2]!Table1[[#This Row],[Travel Date]],2)</f>
        <v>6</v>
      </c>
      <c r="P4511" s="102">
        <v>1</v>
      </c>
    </row>
    <row r="4512" spans="2:16" x14ac:dyDescent="0.25">
      <c r="B4512" s="103"/>
      <c r="C4512" s="103"/>
      <c r="L4512" s="102" t="str">
        <f>[2]!Table1[[#This Row],[Orgn]]&amp;"-"&amp;[2]!Table1[[#This Row],[Dest]]</f>
        <v>SSH-NAP</v>
      </c>
      <c r="M4512" s="102" t="str">
        <f t="shared" si="70"/>
        <v>ADT</v>
      </c>
      <c r="N4512" s="102">
        <f>WEEKDAY([2]!Table1[[#This Row],[Travel Date]],2)</f>
        <v>6</v>
      </c>
      <c r="P4512" s="102">
        <v>1</v>
      </c>
    </row>
    <row r="4513" spans="2:16" x14ac:dyDescent="0.25">
      <c r="B4513" s="103"/>
      <c r="C4513" s="103"/>
      <c r="L4513" s="102" t="str">
        <f>[2]!Table1[[#This Row],[Orgn]]&amp;"-"&amp;[2]!Table1[[#This Row],[Dest]]</f>
        <v>SSH-NAP</v>
      </c>
      <c r="M4513" s="102" t="str">
        <f t="shared" si="70"/>
        <v>ADT</v>
      </c>
      <c r="N4513" s="102">
        <f>WEEKDAY([2]!Table1[[#This Row],[Travel Date]],2)</f>
        <v>6</v>
      </c>
      <c r="P4513" s="102">
        <v>1</v>
      </c>
    </row>
    <row r="4514" spans="2:16" x14ac:dyDescent="0.25">
      <c r="B4514" s="103"/>
      <c r="C4514" s="103"/>
      <c r="L4514" s="102" t="str">
        <f>[2]!Table1[[#This Row],[Orgn]]&amp;"-"&amp;[2]!Table1[[#This Row],[Dest]]</f>
        <v>SSH-NAP</v>
      </c>
      <c r="M4514" s="102" t="str">
        <f t="shared" si="70"/>
        <v>ADT</v>
      </c>
      <c r="N4514" s="102">
        <f>WEEKDAY([2]!Table1[[#This Row],[Travel Date]],2)</f>
        <v>6</v>
      </c>
      <c r="P4514" s="102">
        <v>1</v>
      </c>
    </row>
    <row r="4515" spans="2:16" x14ac:dyDescent="0.25">
      <c r="B4515" s="103"/>
      <c r="C4515" s="103"/>
      <c r="L4515" s="102" t="str">
        <f>[2]!Table1[[#This Row],[Orgn]]&amp;"-"&amp;[2]!Table1[[#This Row],[Dest]]</f>
        <v>SSH-NAP</v>
      </c>
      <c r="M4515" s="102" t="str">
        <f t="shared" si="70"/>
        <v>ADT</v>
      </c>
      <c r="N4515" s="102">
        <f>WEEKDAY([2]!Table1[[#This Row],[Travel Date]],2)</f>
        <v>6</v>
      </c>
      <c r="P4515" s="102">
        <v>1</v>
      </c>
    </row>
    <row r="4516" spans="2:16" x14ac:dyDescent="0.25">
      <c r="B4516" s="103"/>
      <c r="C4516" s="103"/>
      <c r="L4516" s="102" t="str">
        <f>[2]!Table1[[#This Row],[Orgn]]&amp;"-"&amp;[2]!Table1[[#This Row],[Dest]]</f>
        <v>SSH-NAP</v>
      </c>
      <c r="M4516" s="102" t="str">
        <f t="shared" si="70"/>
        <v>ADT</v>
      </c>
      <c r="N4516" s="102">
        <f>WEEKDAY([2]!Table1[[#This Row],[Travel Date]],2)</f>
        <v>6</v>
      </c>
      <c r="P4516" s="102">
        <v>1</v>
      </c>
    </row>
    <row r="4517" spans="2:16" x14ac:dyDescent="0.25">
      <c r="B4517" s="103"/>
      <c r="C4517" s="103"/>
      <c r="L4517" s="102" t="str">
        <f>[2]!Table1[[#This Row],[Orgn]]&amp;"-"&amp;[2]!Table1[[#This Row],[Dest]]</f>
        <v>SSH-NAP</v>
      </c>
      <c r="M4517" s="102" t="str">
        <f t="shared" si="70"/>
        <v>ADT</v>
      </c>
      <c r="N4517" s="102">
        <f>WEEKDAY([2]!Table1[[#This Row],[Travel Date]],2)</f>
        <v>6</v>
      </c>
      <c r="P4517" s="102">
        <v>1</v>
      </c>
    </row>
    <row r="4518" spans="2:16" x14ac:dyDescent="0.25">
      <c r="B4518" s="103"/>
      <c r="C4518" s="103"/>
      <c r="L4518" s="102" t="str">
        <f>[2]!Table1[[#This Row],[Orgn]]&amp;"-"&amp;[2]!Table1[[#This Row],[Dest]]</f>
        <v>SSH-NAP</v>
      </c>
      <c r="M4518" s="102" t="str">
        <f t="shared" si="70"/>
        <v>ADT</v>
      </c>
      <c r="N4518" s="102">
        <f>WEEKDAY([2]!Table1[[#This Row],[Travel Date]],2)</f>
        <v>6</v>
      </c>
      <c r="P4518" s="102">
        <v>1</v>
      </c>
    </row>
    <row r="4519" spans="2:16" x14ac:dyDescent="0.25">
      <c r="B4519" s="103"/>
      <c r="C4519" s="103"/>
      <c r="L4519" s="102" t="str">
        <f>[2]!Table1[[#This Row],[Orgn]]&amp;"-"&amp;[2]!Table1[[#This Row],[Dest]]</f>
        <v>SSH-NAP</v>
      </c>
      <c r="M4519" s="102" t="str">
        <f t="shared" si="70"/>
        <v>ADT</v>
      </c>
      <c r="N4519" s="102">
        <f>WEEKDAY([2]!Table1[[#This Row],[Travel Date]],2)</f>
        <v>6</v>
      </c>
      <c r="P4519" s="102">
        <v>1</v>
      </c>
    </row>
    <row r="4520" spans="2:16" x14ac:dyDescent="0.25">
      <c r="B4520" s="103"/>
      <c r="C4520" s="103"/>
      <c r="L4520" s="102" t="str">
        <f>[2]!Table1[[#This Row],[Orgn]]&amp;"-"&amp;[2]!Table1[[#This Row],[Dest]]</f>
        <v>NAP-SSH</v>
      </c>
      <c r="M4520" s="102" t="str">
        <f t="shared" si="70"/>
        <v>ADT</v>
      </c>
      <c r="N4520" s="102">
        <f>WEEKDAY([2]!Table1[[#This Row],[Travel Date]],2)</f>
        <v>6</v>
      </c>
      <c r="P4520" s="102">
        <v>1</v>
      </c>
    </row>
    <row r="4521" spans="2:16" x14ac:dyDescent="0.25">
      <c r="B4521" s="103"/>
      <c r="C4521" s="103"/>
      <c r="L4521" s="102" t="str">
        <f>[2]!Table1[[#This Row],[Orgn]]&amp;"-"&amp;[2]!Table1[[#This Row],[Dest]]</f>
        <v>NAP-SSH</v>
      </c>
      <c r="M4521" s="102" t="str">
        <f t="shared" si="70"/>
        <v>ADT</v>
      </c>
      <c r="N4521" s="102">
        <f>WEEKDAY([2]!Table1[[#This Row],[Travel Date]],2)</f>
        <v>6</v>
      </c>
      <c r="P4521" s="102">
        <v>1</v>
      </c>
    </row>
    <row r="4522" spans="2:16" x14ac:dyDescent="0.25">
      <c r="B4522" s="103"/>
      <c r="C4522" s="103"/>
      <c r="L4522" s="102" t="str">
        <f>[2]!Table1[[#This Row],[Orgn]]&amp;"-"&amp;[2]!Table1[[#This Row],[Dest]]</f>
        <v>NAP-SSH</v>
      </c>
      <c r="M4522" s="102" t="str">
        <f t="shared" si="70"/>
        <v>ADT</v>
      </c>
      <c r="N4522" s="102">
        <f>WEEKDAY([2]!Table1[[#This Row],[Travel Date]],2)</f>
        <v>6</v>
      </c>
      <c r="P4522" s="102">
        <v>1</v>
      </c>
    </row>
    <row r="4523" spans="2:16" x14ac:dyDescent="0.25">
      <c r="B4523" s="103"/>
      <c r="C4523" s="103"/>
      <c r="L4523" s="102" t="str">
        <f>[2]!Table1[[#This Row],[Orgn]]&amp;"-"&amp;[2]!Table1[[#This Row],[Dest]]</f>
        <v>NAP-SSH</v>
      </c>
      <c r="M4523" s="102" t="str">
        <f t="shared" si="70"/>
        <v>ADT</v>
      </c>
      <c r="N4523" s="102">
        <f>WEEKDAY([2]!Table1[[#This Row],[Travel Date]],2)</f>
        <v>6</v>
      </c>
      <c r="P4523" s="102">
        <v>1</v>
      </c>
    </row>
    <row r="4524" spans="2:16" x14ac:dyDescent="0.25">
      <c r="B4524" s="103"/>
      <c r="C4524" s="103"/>
      <c r="L4524" s="102" t="str">
        <f>[2]!Table1[[#This Row],[Orgn]]&amp;"-"&amp;[2]!Table1[[#This Row],[Dest]]</f>
        <v>NAP-SSH</v>
      </c>
      <c r="M4524" s="102" t="str">
        <f t="shared" si="70"/>
        <v>ADT</v>
      </c>
      <c r="N4524" s="102">
        <f>WEEKDAY([2]!Table1[[#This Row],[Travel Date]],2)</f>
        <v>6</v>
      </c>
      <c r="P4524" s="102">
        <v>1</v>
      </c>
    </row>
    <row r="4525" spans="2:16" x14ac:dyDescent="0.25">
      <c r="B4525" s="103"/>
      <c r="C4525" s="103"/>
      <c r="L4525" s="102" t="str">
        <f>[2]!Table1[[#This Row],[Orgn]]&amp;"-"&amp;[2]!Table1[[#This Row],[Dest]]</f>
        <v>NAP-SSH</v>
      </c>
      <c r="M4525" s="102" t="str">
        <f t="shared" si="70"/>
        <v>ADT</v>
      </c>
      <c r="N4525" s="102">
        <f>WEEKDAY([2]!Table1[[#This Row],[Travel Date]],2)</f>
        <v>6</v>
      </c>
      <c r="P4525" s="102">
        <v>1</v>
      </c>
    </row>
    <row r="4526" spans="2:16" x14ac:dyDescent="0.25">
      <c r="B4526" s="103"/>
      <c r="C4526" s="103"/>
      <c r="L4526" s="102" t="str">
        <f>[2]!Table1[[#This Row],[Orgn]]&amp;"-"&amp;[2]!Table1[[#This Row],[Dest]]</f>
        <v>NAP-SSH</v>
      </c>
      <c r="M4526" s="102" t="str">
        <f t="shared" si="70"/>
        <v>ADT</v>
      </c>
      <c r="N4526" s="102">
        <f>WEEKDAY([2]!Table1[[#This Row],[Travel Date]],2)</f>
        <v>6</v>
      </c>
      <c r="P4526" s="102">
        <v>1</v>
      </c>
    </row>
    <row r="4527" spans="2:16" x14ac:dyDescent="0.25">
      <c r="B4527" s="103"/>
      <c r="C4527" s="103"/>
      <c r="L4527" s="102" t="str">
        <f>[2]!Table1[[#This Row],[Orgn]]&amp;"-"&amp;[2]!Table1[[#This Row],[Dest]]</f>
        <v>NAP-SSH</v>
      </c>
      <c r="M4527" s="102" t="str">
        <f t="shared" si="70"/>
        <v>ADT</v>
      </c>
      <c r="N4527" s="102">
        <f>WEEKDAY([2]!Table1[[#This Row],[Travel Date]],2)</f>
        <v>6</v>
      </c>
      <c r="P4527" s="102">
        <v>1</v>
      </c>
    </row>
    <row r="4528" spans="2:16" x14ac:dyDescent="0.25">
      <c r="B4528" s="103"/>
      <c r="C4528" s="103"/>
      <c r="L4528" s="102" t="str">
        <f>[2]!Table1[[#This Row],[Orgn]]&amp;"-"&amp;[2]!Table1[[#This Row],[Dest]]</f>
        <v>NAP-SSH</v>
      </c>
      <c r="M4528" s="102" t="str">
        <f t="shared" si="70"/>
        <v>ADT</v>
      </c>
      <c r="N4528" s="102">
        <f>WEEKDAY([2]!Table1[[#This Row],[Travel Date]],2)</f>
        <v>6</v>
      </c>
      <c r="P4528" s="102">
        <v>1</v>
      </c>
    </row>
    <row r="4529" spans="2:16" x14ac:dyDescent="0.25">
      <c r="B4529" s="103"/>
      <c r="C4529" s="103"/>
      <c r="L4529" s="102" t="str">
        <f>[2]!Table1[[#This Row],[Orgn]]&amp;"-"&amp;[2]!Table1[[#This Row],[Dest]]</f>
        <v>NAP-SSH</v>
      </c>
      <c r="M4529" s="102" t="str">
        <f t="shared" si="70"/>
        <v>ADT</v>
      </c>
      <c r="N4529" s="102">
        <f>WEEKDAY([2]!Table1[[#This Row],[Travel Date]],2)</f>
        <v>6</v>
      </c>
      <c r="P4529" s="102">
        <v>1</v>
      </c>
    </row>
    <row r="4530" spans="2:16" x14ac:dyDescent="0.25">
      <c r="B4530" s="103"/>
      <c r="C4530" s="103"/>
      <c r="L4530" s="102" t="str">
        <f>[2]!Table1[[#This Row],[Orgn]]&amp;"-"&amp;[2]!Table1[[#This Row],[Dest]]</f>
        <v>NAP-SSH</v>
      </c>
      <c r="M4530" s="102" t="str">
        <f t="shared" si="70"/>
        <v>ADT</v>
      </c>
      <c r="N4530" s="102">
        <f>WEEKDAY([2]!Table1[[#This Row],[Travel Date]],2)</f>
        <v>6</v>
      </c>
      <c r="P4530" s="102">
        <v>1</v>
      </c>
    </row>
    <row r="4531" spans="2:16" x14ac:dyDescent="0.25">
      <c r="B4531" s="103"/>
      <c r="C4531" s="103"/>
      <c r="L4531" s="102" t="str">
        <f>[2]!Table1[[#This Row],[Orgn]]&amp;"-"&amp;[2]!Table1[[#This Row],[Dest]]</f>
        <v>NAP-SSH</v>
      </c>
      <c r="M4531" s="102" t="str">
        <f t="shared" si="70"/>
        <v>ADT</v>
      </c>
      <c r="N4531" s="102">
        <f>WEEKDAY([2]!Table1[[#This Row],[Travel Date]],2)</f>
        <v>6</v>
      </c>
      <c r="P4531" s="102">
        <v>1</v>
      </c>
    </row>
    <row r="4532" spans="2:16" x14ac:dyDescent="0.25">
      <c r="B4532" s="103"/>
      <c r="C4532" s="103"/>
      <c r="L4532" s="102" t="str">
        <f>[2]!Table1[[#This Row],[Orgn]]&amp;"-"&amp;[2]!Table1[[#This Row],[Dest]]</f>
        <v>NAP-SSH</v>
      </c>
      <c r="M4532" s="102" t="str">
        <f t="shared" si="70"/>
        <v>ADT</v>
      </c>
      <c r="N4532" s="102">
        <f>WEEKDAY([2]!Table1[[#This Row],[Travel Date]],2)</f>
        <v>6</v>
      </c>
      <c r="P4532" s="102">
        <v>1</v>
      </c>
    </row>
    <row r="4533" spans="2:16" x14ac:dyDescent="0.25">
      <c r="B4533" s="103"/>
      <c r="C4533" s="103"/>
      <c r="L4533" s="102" t="str">
        <f>[2]!Table1[[#This Row],[Orgn]]&amp;"-"&amp;[2]!Table1[[#This Row],[Dest]]</f>
        <v>NAP-SSH</v>
      </c>
      <c r="M4533" s="102" t="str">
        <f t="shared" si="70"/>
        <v>ADT</v>
      </c>
      <c r="N4533" s="102">
        <f>WEEKDAY([2]!Table1[[#This Row],[Travel Date]],2)</f>
        <v>6</v>
      </c>
      <c r="P4533" s="102">
        <v>1</v>
      </c>
    </row>
    <row r="4534" spans="2:16" x14ac:dyDescent="0.25">
      <c r="B4534" s="103"/>
      <c r="C4534" s="103"/>
      <c r="L4534" s="102" t="str">
        <f>[2]!Table1[[#This Row],[Orgn]]&amp;"-"&amp;[2]!Table1[[#This Row],[Dest]]</f>
        <v>NAP-SSH</v>
      </c>
      <c r="M4534" s="102" t="str">
        <f t="shared" si="70"/>
        <v>ADT</v>
      </c>
      <c r="N4534" s="102">
        <f>WEEKDAY([2]!Table1[[#This Row],[Travel Date]],2)</f>
        <v>6</v>
      </c>
      <c r="P4534" s="102">
        <v>1</v>
      </c>
    </row>
    <row r="4535" spans="2:16" x14ac:dyDescent="0.25">
      <c r="B4535" s="103"/>
      <c r="C4535" s="103"/>
      <c r="L4535" s="102" t="str">
        <f>[2]!Table1[[#This Row],[Orgn]]&amp;"-"&amp;[2]!Table1[[#This Row],[Dest]]</f>
        <v>NAP-SSH</v>
      </c>
      <c r="M4535" s="102" t="str">
        <f t="shared" si="70"/>
        <v>ADT</v>
      </c>
      <c r="N4535" s="102">
        <f>WEEKDAY([2]!Table1[[#This Row],[Travel Date]],2)</f>
        <v>6</v>
      </c>
      <c r="P4535" s="102">
        <v>1</v>
      </c>
    </row>
    <row r="4536" spans="2:16" x14ac:dyDescent="0.25">
      <c r="B4536" s="103"/>
      <c r="C4536" s="103"/>
      <c r="L4536" s="102" t="str">
        <f>[2]!Table1[[#This Row],[Orgn]]&amp;"-"&amp;[2]!Table1[[#This Row],[Dest]]</f>
        <v>NAP-SSH</v>
      </c>
      <c r="M4536" s="102" t="str">
        <f t="shared" si="70"/>
        <v>ADT</v>
      </c>
      <c r="N4536" s="102">
        <f>WEEKDAY([2]!Table1[[#This Row],[Travel Date]],2)</f>
        <v>6</v>
      </c>
      <c r="P4536" s="102">
        <v>1</v>
      </c>
    </row>
    <row r="4537" spans="2:16" x14ac:dyDescent="0.25">
      <c r="B4537" s="103"/>
      <c r="C4537" s="103"/>
      <c r="L4537" s="102" t="str">
        <f>[2]!Table1[[#This Row],[Orgn]]&amp;"-"&amp;[2]!Table1[[#This Row],[Dest]]</f>
        <v>NAP-SSH</v>
      </c>
      <c r="M4537" s="102" t="str">
        <f t="shared" si="70"/>
        <v>ADT</v>
      </c>
      <c r="N4537" s="102">
        <f>WEEKDAY([2]!Table1[[#This Row],[Travel Date]],2)</f>
        <v>6</v>
      </c>
      <c r="P4537" s="102">
        <v>1</v>
      </c>
    </row>
    <row r="4538" spans="2:16" x14ac:dyDescent="0.25">
      <c r="B4538" s="103"/>
      <c r="C4538" s="103"/>
      <c r="L4538" s="102" t="str">
        <f>[2]!Table1[[#This Row],[Orgn]]&amp;"-"&amp;[2]!Table1[[#This Row],[Dest]]</f>
        <v>NAP-SSH</v>
      </c>
      <c r="M4538" s="102" t="str">
        <f t="shared" si="70"/>
        <v>ADT</v>
      </c>
      <c r="N4538" s="102">
        <f>WEEKDAY([2]!Table1[[#This Row],[Travel Date]],2)</f>
        <v>6</v>
      </c>
      <c r="P4538" s="102">
        <v>1</v>
      </c>
    </row>
    <row r="4539" spans="2:16" x14ac:dyDescent="0.25">
      <c r="B4539" s="103"/>
      <c r="C4539" s="103"/>
      <c r="L4539" s="102" t="str">
        <f>[2]!Table1[[#This Row],[Orgn]]&amp;"-"&amp;[2]!Table1[[#This Row],[Dest]]</f>
        <v>NAP-SSH</v>
      </c>
      <c r="M4539" s="102" t="str">
        <f t="shared" si="70"/>
        <v>ADT</v>
      </c>
      <c r="N4539" s="102">
        <f>WEEKDAY([2]!Table1[[#This Row],[Travel Date]],2)</f>
        <v>6</v>
      </c>
      <c r="P4539" s="102">
        <v>1</v>
      </c>
    </row>
    <row r="4540" spans="2:16" x14ac:dyDescent="0.25">
      <c r="B4540" s="103"/>
      <c r="C4540" s="103"/>
      <c r="L4540" s="102" t="str">
        <f>[2]!Table1[[#This Row],[Orgn]]&amp;"-"&amp;[2]!Table1[[#This Row],[Dest]]</f>
        <v>NAP-SSH</v>
      </c>
      <c r="M4540" s="102" t="str">
        <f t="shared" si="70"/>
        <v>ADT</v>
      </c>
      <c r="N4540" s="102">
        <f>WEEKDAY([2]!Table1[[#This Row],[Travel Date]],2)</f>
        <v>6</v>
      </c>
      <c r="P4540" s="102">
        <v>1</v>
      </c>
    </row>
    <row r="4541" spans="2:16" x14ac:dyDescent="0.25">
      <c r="B4541" s="103"/>
      <c r="C4541" s="103"/>
      <c r="L4541" s="102" t="str">
        <f>[2]!Table1[[#This Row],[Orgn]]&amp;"-"&amp;[2]!Table1[[#This Row],[Dest]]</f>
        <v>NAP-SSH</v>
      </c>
      <c r="M4541" s="102" t="str">
        <f t="shared" si="70"/>
        <v>ADT</v>
      </c>
      <c r="N4541" s="102">
        <f>WEEKDAY([2]!Table1[[#This Row],[Travel Date]],2)</f>
        <v>6</v>
      </c>
      <c r="P4541" s="102">
        <v>1</v>
      </c>
    </row>
    <row r="4542" spans="2:16" x14ac:dyDescent="0.25">
      <c r="B4542" s="103"/>
      <c r="C4542" s="103"/>
      <c r="L4542" s="102" t="str">
        <f>[2]!Table1[[#This Row],[Orgn]]&amp;"-"&amp;[2]!Table1[[#This Row],[Dest]]</f>
        <v>NAP-SSH</v>
      </c>
      <c r="M4542" s="102" t="str">
        <f t="shared" si="70"/>
        <v>ADT</v>
      </c>
      <c r="N4542" s="102">
        <f>WEEKDAY([2]!Table1[[#This Row],[Travel Date]],2)</f>
        <v>6</v>
      </c>
      <c r="P4542" s="102">
        <v>1</v>
      </c>
    </row>
    <row r="4543" spans="2:16" x14ac:dyDescent="0.25">
      <c r="B4543" s="103"/>
      <c r="C4543" s="103"/>
      <c r="L4543" s="102" t="str">
        <f>[2]!Table1[[#This Row],[Orgn]]&amp;"-"&amp;[2]!Table1[[#This Row],[Dest]]</f>
        <v>NAP-SSH</v>
      </c>
      <c r="M4543" s="102" t="str">
        <f t="shared" si="70"/>
        <v>ADT</v>
      </c>
      <c r="N4543" s="102">
        <f>WEEKDAY([2]!Table1[[#This Row],[Travel Date]],2)</f>
        <v>6</v>
      </c>
      <c r="P4543" s="102">
        <v>1</v>
      </c>
    </row>
    <row r="4544" spans="2:16" x14ac:dyDescent="0.25">
      <c r="B4544" s="103"/>
      <c r="C4544" s="103"/>
      <c r="L4544" s="102" t="str">
        <f>[2]!Table1[[#This Row],[Orgn]]&amp;"-"&amp;[2]!Table1[[#This Row],[Dest]]</f>
        <v>NAP-SSH</v>
      </c>
      <c r="M4544" s="102" t="str">
        <f t="shared" si="70"/>
        <v>ADT</v>
      </c>
      <c r="N4544" s="102">
        <f>WEEKDAY([2]!Table1[[#This Row],[Travel Date]],2)</f>
        <v>6</v>
      </c>
      <c r="P4544" s="102">
        <v>1</v>
      </c>
    </row>
    <row r="4545" spans="2:16" x14ac:dyDescent="0.25">
      <c r="B4545" s="103"/>
      <c r="C4545" s="103"/>
      <c r="L4545" s="102" t="str">
        <f>[2]!Table1[[#This Row],[Orgn]]&amp;"-"&amp;[2]!Table1[[#This Row],[Dest]]</f>
        <v>NAP-SSH</v>
      </c>
      <c r="M4545" s="102" t="str">
        <f t="shared" si="70"/>
        <v>ADT</v>
      </c>
      <c r="N4545" s="102">
        <f>WEEKDAY([2]!Table1[[#This Row],[Travel Date]],2)</f>
        <v>6</v>
      </c>
      <c r="P4545" s="102">
        <v>1</v>
      </c>
    </row>
    <row r="4546" spans="2:16" x14ac:dyDescent="0.25">
      <c r="B4546" s="103"/>
      <c r="C4546" s="103"/>
      <c r="L4546" s="102" t="str">
        <f>[2]!Table1[[#This Row],[Orgn]]&amp;"-"&amp;[2]!Table1[[#This Row],[Dest]]</f>
        <v>NAP-SSH</v>
      </c>
      <c r="M4546" s="102" t="str">
        <f t="shared" ref="M4546:M4609" si="71">IF(TRIM(C4546)="INF", "INF", IF(TRIM(C4546)="CHD", "CHD", "ADT"))</f>
        <v>ADT</v>
      </c>
      <c r="N4546" s="102">
        <f>WEEKDAY([2]!Table1[[#This Row],[Travel Date]],2)</f>
        <v>6</v>
      </c>
      <c r="P4546" s="102">
        <v>1</v>
      </c>
    </row>
    <row r="4547" spans="2:16" x14ac:dyDescent="0.25">
      <c r="B4547" s="103"/>
      <c r="C4547" s="103"/>
      <c r="L4547" s="102" t="str">
        <f>[2]!Table1[[#This Row],[Orgn]]&amp;"-"&amp;[2]!Table1[[#This Row],[Dest]]</f>
        <v>NAP-SSH</v>
      </c>
      <c r="M4547" s="102" t="str">
        <f t="shared" si="71"/>
        <v>ADT</v>
      </c>
      <c r="N4547" s="102">
        <f>WEEKDAY([2]!Table1[[#This Row],[Travel Date]],2)</f>
        <v>6</v>
      </c>
      <c r="P4547" s="102">
        <v>1</v>
      </c>
    </row>
    <row r="4548" spans="2:16" x14ac:dyDescent="0.25">
      <c r="B4548" s="103"/>
      <c r="C4548" s="103"/>
      <c r="L4548" s="102" t="str">
        <f>[2]!Table1[[#This Row],[Orgn]]&amp;"-"&amp;[2]!Table1[[#This Row],[Dest]]</f>
        <v>NAP-SSH</v>
      </c>
      <c r="M4548" s="102" t="str">
        <f t="shared" si="71"/>
        <v>ADT</v>
      </c>
      <c r="N4548" s="102">
        <f>WEEKDAY([2]!Table1[[#This Row],[Travel Date]],2)</f>
        <v>6</v>
      </c>
      <c r="P4548" s="102">
        <v>1</v>
      </c>
    </row>
    <row r="4549" spans="2:16" x14ac:dyDescent="0.25">
      <c r="B4549" s="103"/>
      <c r="C4549" s="103"/>
      <c r="L4549" s="102" t="str">
        <f>[2]!Table1[[#This Row],[Orgn]]&amp;"-"&amp;[2]!Table1[[#This Row],[Dest]]</f>
        <v>NAP-SSH</v>
      </c>
      <c r="M4549" s="102" t="str">
        <f t="shared" si="71"/>
        <v>ADT</v>
      </c>
      <c r="N4549" s="102">
        <f>WEEKDAY([2]!Table1[[#This Row],[Travel Date]],2)</f>
        <v>6</v>
      </c>
      <c r="P4549" s="102">
        <v>1</v>
      </c>
    </row>
    <row r="4550" spans="2:16" x14ac:dyDescent="0.25">
      <c r="B4550" s="103"/>
      <c r="C4550" s="103"/>
      <c r="L4550" s="102" t="str">
        <f>[2]!Table1[[#This Row],[Orgn]]&amp;"-"&amp;[2]!Table1[[#This Row],[Dest]]</f>
        <v>NAP-SSH</v>
      </c>
      <c r="M4550" s="102" t="str">
        <f t="shared" si="71"/>
        <v>ADT</v>
      </c>
      <c r="N4550" s="102">
        <f>WEEKDAY([2]!Table1[[#This Row],[Travel Date]],2)</f>
        <v>6</v>
      </c>
      <c r="P4550" s="102">
        <v>1</v>
      </c>
    </row>
    <row r="4551" spans="2:16" x14ac:dyDescent="0.25">
      <c r="B4551" s="103"/>
      <c r="C4551" s="103"/>
      <c r="L4551" s="102" t="str">
        <f>[2]!Table1[[#This Row],[Orgn]]&amp;"-"&amp;[2]!Table1[[#This Row],[Dest]]</f>
        <v>NAP-SSH</v>
      </c>
      <c r="M4551" s="102" t="str">
        <f t="shared" si="71"/>
        <v>ADT</v>
      </c>
      <c r="N4551" s="102">
        <f>WEEKDAY([2]!Table1[[#This Row],[Travel Date]],2)</f>
        <v>6</v>
      </c>
      <c r="P4551" s="102">
        <v>1</v>
      </c>
    </row>
    <row r="4552" spans="2:16" x14ac:dyDescent="0.25">
      <c r="B4552" s="103"/>
      <c r="C4552" s="103"/>
      <c r="L4552" s="102" t="str">
        <f>[2]!Table1[[#This Row],[Orgn]]&amp;"-"&amp;[2]!Table1[[#This Row],[Dest]]</f>
        <v>NAP-SSH</v>
      </c>
      <c r="M4552" s="102" t="str">
        <f t="shared" si="71"/>
        <v>ADT</v>
      </c>
      <c r="N4552" s="102">
        <f>WEEKDAY([2]!Table1[[#This Row],[Travel Date]],2)</f>
        <v>6</v>
      </c>
      <c r="P4552" s="102">
        <v>1</v>
      </c>
    </row>
    <row r="4553" spans="2:16" x14ac:dyDescent="0.25">
      <c r="B4553" s="103"/>
      <c r="C4553" s="103"/>
      <c r="L4553" s="102" t="str">
        <f>[2]!Table1[[#This Row],[Orgn]]&amp;"-"&amp;[2]!Table1[[#This Row],[Dest]]</f>
        <v>NAP-SSH</v>
      </c>
      <c r="M4553" s="102" t="str">
        <f t="shared" si="71"/>
        <v>ADT</v>
      </c>
      <c r="N4553" s="102">
        <f>WEEKDAY([2]!Table1[[#This Row],[Travel Date]],2)</f>
        <v>6</v>
      </c>
      <c r="P4553" s="102">
        <v>1</v>
      </c>
    </row>
    <row r="4554" spans="2:16" x14ac:dyDescent="0.25">
      <c r="B4554" s="103"/>
      <c r="C4554" s="103"/>
      <c r="L4554" s="102" t="str">
        <f>[2]!Table1[[#This Row],[Orgn]]&amp;"-"&amp;[2]!Table1[[#This Row],[Dest]]</f>
        <v>NAP-SSH</v>
      </c>
      <c r="M4554" s="102" t="str">
        <f t="shared" si="71"/>
        <v>ADT</v>
      </c>
      <c r="N4554" s="102">
        <f>WEEKDAY([2]!Table1[[#This Row],[Travel Date]],2)</f>
        <v>6</v>
      </c>
      <c r="P4554" s="102">
        <v>1</v>
      </c>
    </row>
    <row r="4555" spans="2:16" x14ac:dyDescent="0.25">
      <c r="B4555" s="103"/>
      <c r="C4555" s="103"/>
      <c r="L4555" s="102" t="str">
        <f>[2]!Table1[[#This Row],[Orgn]]&amp;"-"&amp;[2]!Table1[[#This Row],[Dest]]</f>
        <v>NAP-SSH</v>
      </c>
      <c r="M4555" s="102" t="str">
        <f t="shared" si="71"/>
        <v>ADT</v>
      </c>
      <c r="N4555" s="102">
        <f>WEEKDAY([2]!Table1[[#This Row],[Travel Date]],2)</f>
        <v>6</v>
      </c>
      <c r="P4555" s="102">
        <v>1</v>
      </c>
    </row>
    <row r="4556" spans="2:16" x14ac:dyDescent="0.25">
      <c r="B4556" s="103"/>
      <c r="C4556" s="103"/>
      <c r="L4556" s="102" t="str">
        <f>[2]!Table1[[#This Row],[Orgn]]&amp;"-"&amp;[2]!Table1[[#This Row],[Dest]]</f>
        <v>NAP-SSH</v>
      </c>
      <c r="M4556" s="102" t="str">
        <f t="shared" si="71"/>
        <v>ADT</v>
      </c>
      <c r="N4556" s="102">
        <f>WEEKDAY([2]!Table1[[#This Row],[Travel Date]],2)</f>
        <v>6</v>
      </c>
      <c r="P4556" s="102">
        <v>1</v>
      </c>
    </row>
    <row r="4557" spans="2:16" x14ac:dyDescent="0.25">
      <c r="B4557" s="103"/>
      <c r="C4557" s="103"/>
      <c r="L4557" s="102" t="str">
        <f>[2]!Table1[[#This Row],[Orgn]]&amp;"-"&amp;[2]!Table1[[#This Row],[Dest]]</f>
        <v>NAP-SSH</v>
      </c>
      <c r="M4557" s="102" t="str">
        <f t="shared" si="71"/>
        <v>ADT</v>
      </c>
      <c r="N4557" s="102">
        <f>WEEKDAY([2]!Table1[[#This Row],[Travel Date]],2)</f>
        <v>6</v>
      </c>
      <c r="P4557" s="102">
        <v>1</v>
      </c>
    </row>
    <row r="4558" spans="2:16" x14ac:dyDescent="0.25">
      <c r="B4558" s="103"/>
      <c r="C4558" s="103"/>
      <c r="L4558" s="102" t="str">
        <f>[2]!Table1[[#This Row],[Orgn]]&amp;"-"&amp;[2]!Table1[[#This Row],[Dest]]</f>
        <v>NAP-SSH</v>
      </c>
      <c r="M4558" s="102" t="str">
        <f t="shared" si="71"/>
        <v>ADT</v>
      </c>
      <c r="N4558" s="102">
        <f>WEEKDAY([2]!Table1[[#This Row],[Travel Date]],2)</f>
        <v>6</v>
      </c>
      <c r="P4558" s="102">
        <v>1</v>
      </c>
    </row>
    <row r="4559" spans="2:16" x14ac:dyDescent="0.25">
      <c r="B4559" s="103"/>
      <c r="C4559" s="103"/>
      <c r="L4559" s="102" t="str">
        <f>[2]!Table1[[#This Row],[Orgn]]&amp;"-"&amp;[2]!Table1[[#This Row],[Dest]]</f>
        <v>NAP-SSH</v>
      </c>
      <c r="M4559" s="102" t="str">
        <f t="shared" si="71"/>
        <v>ADT</v>
      </c>
      <c r="N4559" s="102">
        <f>WEEKDAY([2]!Table1[[#This Row],[Travel Date]],2)</f>
        <v>6</v>
      </c>
      <c r="P4559" s="102">
        <v>1</v>
      </c>
    </row>
    <row r="4560" spans="2:16" x14ac:dyDescent="0.25">
      <c r="B4560" s="103"/>
      <c r="C4560" s="103"/>
      <c r="L4560" s="102" t="str">
        <f>[2]!Table1[[#This Row],[Orgn]]&amp;"-"&amp;[2]!Table1[[#This Row],[Dest]]</f>
        <v>NAP-SSH</v>
      </c>
      <c r="M4560" s="102" t="str">
        <f t="shared" si="71"/>
        <v>ADT</v>
      </c>
      <c r="N4560" s="102">
        <f>WEEKDAY([2]!Table1[[#This Row],[Travel Date]],2)</f>
        <v>6</v>
      </c>
      <c r="P4560" s="102">
        <v>1</v>
      </c>
    </row>
    <row r="4561" spans="2:16" x14ac:dyDescent="0.25">
      <c r="B4561" s="103"/>
      <c r="C4561" s="103"/>
      <c r="L4561" s="102" t="str">
        <f>[2]!Table1[[#This Row],[Orgn]]&amp;"-"&amp;[2]!Table1[[#This Row],[Dest]]</f>
        <v>NAP-SSH</v>
      </c>
      <c r="M4561" s="102" t="str">
        <f t="shared" si="71"/>
        <v>ADT</v>
      </c>
      <c r="N4561" s="102">
        <f>WEEKDAY([2]!Table1[[#This Row],[Travel Date]],2)</f>
        <v>6</v>
      </c>
      <c r="P4561" s="102">
        <v>1</v>
      </c>
    </row>
    <row r="4562" spans="2:16" x14ac:dyDescent="0.25">
      <c r="B4562" s="103"/>
      <c r="C4562" s="103"/>
      <c r="L4562" s="102" t="str">
        <f>[2]!Table1[[#This Row],[Orgn]]&amp;"-"&amp;[2]!Table1[[#This Row],[Dest]]</f>
        <v>NAP-SSH</v>
      </c>
      <c r="M4562" s="102" t="str">
        <f t="shared" si="71"/>
        <v>ADT</v>
      </c>
      <c r="N4562" s="102">
        <f>WEEKDAY([2]!Table1[[#This Row],[Travel Date]],2)</f>
        <v>6</v>
      </c>
      <c r="P4562" s="102">
        <v>1</v>
      </c>
    </row>
    <row r="4563" spans="2:16" x14ac:dyDescent="0.25">
      <c r="B4563" s="103"/>
      <c r="C4563" s="103"/>
      <c r="L4563" s="102" t="str">
        <f>[2]!Table1[[#This Row],[Orgn]]&amp;"-"&amp;[2]!Table1[[#This Row],[Dest]]</f>
        <v>NAP-SSH</v>
      </c>
      <c r="M4563" s="102" t="str">
        <f t="shared" si="71"/>
        <v>ADT</v>
      </c>
      <c r="N4563" s="102">
        <f>WEEKDAY([2]!Table1[[#This Row],[Travel Date]],2)</f>
        <v>6</v>
      </c>
      <c r="P4563" s="102">
        <v>1</v>
      </c>
    </row>
    <row r="4564" spans="2:16" x14ac:dyDescent="0.25">
      <c r="B4564" s="103"/>
      <c r="C4564" s="103"/>
      <c r="L4564" s="102" t="str">
        <f>[2]!Table1[[#This Row],[Orgn]]&amp;"-"&amp;[2]!Table1[[#This Row],[Dest]]</f>
        <v>NAP-SSH</v>
      </c>
      <c r="M4564" s="102" t="str">
        <f t="shared" si="71"/>
        <v>ADT</v>
      </c>
      <c r="N4564" s="102">
        <f>WEEKDAY([2]!Table1[[#This Row],[Travel Date]],2)</f>
        <v>6</v>
      </c>
      <c r="P4564" s="102">
        <v>1</v>
      </c>
    </row>
    <row r="4565" spans="2:16" x14ac:dyDescent="0.25">
      <c r="B4565" s="103"/>
      <c r="C4565" s="103"/>
      <c r="L4565" s="102" t="str">
        <f>[2]!Table1[[#This Row],[Orgn]]&amp;"-"&amp;[2]!Table1[[#This Row],[Dest]]</f>
        <v>NAP-SSH</v>
      </c>
      <c r="M4565" s="102" t="str">
        <f t="shared" si="71"/>
        <v>ADT</v>
      </c>
      <c r="N4565" s="102">
        <f>WEEKDAY([2]!Table1[[#This Row],[Travel Date]],2)</f>
        <v>6</v>
      </c>
      <c r="P4565" s="102">
        <v>1</v>
      </c>
    </row>
    <row r="4566" spans="2:16" x14ac:dyDescent="0.25">
      <c r="B4566" s="103"/>
      <c r="C4566" s="103"/>
      <c r="L4566" s="102" t="str">
        <f>[2]!Table1[[#This Row],[Orgn]]&amp;"-"&amp;[2]!Table1[[#This Row],[Dest]]</f>
        <v>NAP-SSH</v>
      </c>
      <c r="M4566" s="102" t="str">
        <f t="shared" si="71"/>
        <v>ADT</v>
      </c>
      <c r="N4566" s="102">
        <f>WEEKDAY([2]!Table1[[#This Row],[Travel Date]],2)</f>
        <v>6</v>
      </c>
      <c r="P4566" s="102">
        <v>1</v>
      </c>
    </row>
    <row r="4567" spans="2:16" x14ac:dyDescent="0.25">
      <c r="B4567" s="103"/>
      <c r="C4567" s="103"/>
      <c r="L4567" s="102" t="str">
        <f>[2]!Table1[[#This Row],[Orgn]]&amp;"-"&amp;[2]!Table1[[#This Row],[Dest]]</f>
        <v>NAP-SSH</v>
      </c>
      <c r="M4567" s="102" t="str">
        <f t="shared" si="71"/>
        <v>ADT</v>
      </c>
      <c r="N4567" s="102">
        <f>WEEKDAY([2]!Table1[[#This Row],[Travel Date]],2)</f>
        <v>6</v>
      </c>
      <c r="P4567" s="102">
        <v>1</v>
      </c>
    </row>
    <row r="4568" spans="2:16" x14ac:dyDescent="0.25">
      <c r="B4568" s="103"/>
      <c r="C4568" s="103"/>
      <c r="L4568" s="102" t="str">
        <f>[2]!Table1[[#This Row],[Orgn]]&amp;"-"&amp;[2]!Table1[[#This Row],[Dest]]</f>
        <v>NAP-SSH</v>
      </c>
      <c r="M4568" s="102" t="str">
        <f t="shared" si="71"/>
        <v>ADT</v>
      </c>
      <c r="N4568" s="102">
        <f>WEEKDAY([2]!Table1[[#This Row],[Travel Date]],2)</f>
        <v>6</v>
      </c>
      <c r="P4568" s="102">
        <v>1</v>
      </c>
    </row>
    <row r="4569" spans="2:16" x14ac:dyDescent="0.25">
      <c r="B4569" s="103"/>
      <c r="C4569" s="103"/>
      <c r="L4569" s="102" t="str">
        <f>[2]!Table1[[#This Row],[Orgn]]&amp;"-"&amp;[2]!Table1[[#This Row],[Dest]]</f>
        <v>NAP-SSH</v>
      </c>
      <c r="M4569" s="102" t="str">
        <f t="shared" si="71"/>
        <v>ADT</v>
      </c>
      <c r="N4569" s="102">
        <f>WEEKDAY([2]!Table1[[#This Row],[Travel Date]],2)</f>
        <v>6</v>
      </c>
      <c r="P4569" s="102">
        <v>1</v>
      </c>
    </row>
    <row r="4570" spans="2:16" x14ac:dyDescent="0.25">
      <c r="B4570" s="103"/>
      <c r="C4570" s="103"/>
      <c r="L4570" s="102" t="str">
        <f>[2]!Table1[[#This Row],[Orgn]]&amp;"-"&amp;[2]!Table1[[#This Row],[Dest]]</f>
        <v>NAP-SSH</v>
      </c>
      <c r="M4570" s="102" t="str">
        <f t="shared" si="71"/>
        <v>ADT</v>
      </c>
      <c r="N4570" s="102">
        <f>WEEKDAY([2]!Table1[[#This Row],[Travel Date]],2)</f>
        <v>6</v>
      </c>
      <c r="P4570" s="102">
        <v>1</v>
      </c>
    </row>
    <row r="4571" spans="2:16" x14ac:dyDescent="0.25">
      <c r="B4571" s="103"/>
      <c r="C4571" s="103"/>
      <c r="L4571" s="102" t="str">
        <f>[2]!Table1[[#This Row],[Orgn]]&amp;"-"&amp;[2]!Table1[[#This Row],[Dest]]</f>
        <v>NAP-SSH</v>
      </c>
      <c r="M4571" s="102" t="str">
        <f t="shared" si="71"/>
        <v>ADT</v>
      </c>
      <c r="N4571" s="102">
        <f>WEEKDAY([2]!Table1[[#This Row],[Travel Date]],2)</f>
        <v>6</v>
      </c>
      <c r="P4571" s="102">
        <v>1</v>
      </c>
    </row>
    <row r="4572" spans="2:16" x14ac:dyDescent="0.25">
      <c r="B4572" s="103"/>
      <c r="C4572" s="103"/>
      <c r="L4572" s="102" t="str">
        <f>[2]!Table1[[#This Row],[Orgn]]&amp;"-"&amp;[2]!Table1[[#This Row],[Dest]]</f>
        <v>NAP-SSH</v>
      </c>
      <c r="M4572" s="102" t="str">
        <f t="shared" si="71"/>
        <v>ADT</v>
      </c>
      <c r="N4572" s="102">
        <f>WEEKDAY([2]!Table1[[#This Row],[Travel Date]],2)</f>
        <v>6</v>
      </c>
      <c r="P4572" s="102">
        <v>1</v>
      </c>
    </row>
    <row r="4573" spans="2:16" x14ac:dyDescent="0.25">
      <c r="B4573" s="103"/>
      <c r="C4573" s="103"/>
      <c r="L4573" s="102" t="str">
        <f>[2]!Table1[[#This Row],[Orgn]]&amp;"-"&amp;[2]!Table1[[#This Row],[Dest]]</f>
        <v>NAP-SSH</v>
      </c>
      <c r="M4573" s="102" t="str">
        <f t="shared" si="71"/>
        <v>ADT</v>
      </c>
      <c r="N4573" s="102">
        <f>WEEKDAY([2]!Table1[[#This Row],[Travel Date]],2)</f>
        <v>6</v>
      </c>
      <c r="P4573" s="102">
        <v>1</v>
      </c>
    </row>
    <row r="4574" spans="2:16" x14ac:dyDescent="0.25">
      <c r="B4574" s="103"/>
      <c r="C4574" s="103"/>
      <c r="L4574" s="102" t="str">
        <f>[2]!Table1[[#This Row],[Orgn]]&amp;"-"&amp;[2]!Table1[[#This Row],[Dest]]</f>
        <v>NAP-SSH</v>
      </c>
      <c r="M4574" s="102" t="str">
        <f t="shared" si="71"/>
        <v>ADT</v>
      </c>
      <c r="N4574" s="102">
        <f>WEEKDAY([2]!Table1[[#This Row],[Travel Date]],2)</f>
        <v>6</v>
      </c>
      <c r="P4574" s="102">
        <v>1</v>
      </c>
    </row>
    <row r="4575" spans="2:16" x14ac:dyDescent="0.25">
      <c r="B4575" s="103"/>
      <c r="C4575" s="103"/>
      <c r="L4575" s="102" t="str">
        <f>[2]!Table1[[#This Row],[Orgn]]&amp;"-"&amp;[2]!Table1[[#This Row],[Dest]]</f>
        <v>NAP-SSH</v>
      </c>
      <c r="M4575" s="102" t="str">
        <f t="shared" si="71"/>
        <v>ADT</v>
      </c>
      <c r="N4575" s="102">
        <f>WEEKDAY([2]!Table1[[#This Row],[Travel Date]],2)</f>
        <v>6</v>
      </c>
      <c r="P4575" s="102">
        <v>1</v>
      </c>
    </row>
    <row r="4576" spans="2:16" x14ac:dyDescent="0.25">
      <c r="B4576" s="103"/>
      <c r="C4576" s="103"/>
      <c r="L4576" s="102" t="str">
        <f>[2]!Table1[[#This Row],[Orgn]]&amp;"-"&amp;[2]!Table1[[#This Row],[Dest]]</f>
        <v>NAP-SSH</v>
      </c>
      <c r="M4576" s="102" t="str">
        <f t="shared" si="71"/>
        <v>ADT</v>
      </c>
      <c r="N4576" s="102">
        <f>WEEKDAY([2]!Table1[[#This Row],[Travel Date]],2)</f>
        <v>6</v>
      </c>
      <c r="P4576" s="102">
        <v>1</v>
      </c>
    </row>
    <row r="4577" spans="2:16" x14ac:dyDescent="0.25">
      <c r="B4577" s="103"/>
      <c r="C4577" s="103"/>
      <c r="L4577" s="102" t="str">
        <f>[2]!Table1[[#This Row],[Orgn]]&amp;"-"&amp;[2]!Table1[[#This Row],[Dest]]</f>
        <v>NAP-SSH</v>
      </c>
      <c r="M4577" s="102" t="str">
        <f t="shared" si="71"/>
        <v>ADT</v>
      </c>
      <c r="N4577" s="102">
        <f>WEEKDAY([2]!Table1[[#This Row],[Travel Date]],2)</f>
        <v>6</v>
      </c>
      <c r="P4577" s="102">
        <v>1</v>
      </c>
    </row>
    <row r="4578" spans="2:16" x14ac:dyDescent="0.25">
      <c r="B4578" s="103"/>
      <c r="C4578" s="103"/>
      <c r="L4578" s="102" t="str">
        <f>[2]!Table1[[#This Row],[Orgn]]&amp;"-"&amp;[2]!Table1[[#This Row],[Dest]]</f>
        <v>NAP-SSH</v>
      </c>
      <c r="M4578" s="102" t="str">
        <f t="shared" si="71"/>
        <v>ADT</v>
      </c>
      <c r="N4578" s="102">
        <f>WEEKDAY([2]!Table1[[#This Row],[Travel Date]],2)</f>
        <v>6</v>
      </c>
      <c r="P4578" s="102">
        <v>1</v>
      </c>
    </row>
    <row r="4579" spans="2:16" x14ac:dyDescent="0.25">
      <c r="B4579" s="103"/>
      <c r="C4579" s="103"/>
      <c r="L4579" s="102" t="str">
        <f>[2]!Table1[[#This Row],[Orgn]]&amp;"-"&amp;[2]!Table1[[#This Row],[Dest]]</f>
        <v>NAP-SSH</v>
      </c>
      <c r="M4579" s="102" t="str">
        <f t="shared" si="71"/>
        <v>ADT</v>
      </c>
      <c r="N4579" s="102">
        <f>WEEKDAY([2]!Table1[[#This Row],[Travel Date]],2)</f>
        <v>6</v>
      </c>
      <c r="P4579" s="102">
        <v>1</v>
      </c>
    </row>
    <row r="4580" spans="2:16" x14ac:dyDescent="0.25">
      <c r="B4580" s="103"/>
      <c r="C4580" s="103"/>
      <c r="L4580" s="102" t="str">
        <f>[2]!Table1[[#This Row],[Orgn]]&amp;"-"&amp;[2]!Table1[[#This Row],[Dest]]</f>
        <v>NAP-SSH</v>
      </c>
      <c r="M4580" s="102" t="str">
        <f t="shared" si="71"/>
        <v>ADT</v>
      </c>
      <c r="N4580" s="102">
        <f>WEEKDAY([2]!Table1[[#This Row],[Travel Date]],2)</f>
        <v>6</v>
      </c>
      <c r="P4580" s="102">
        <v>1</v>
      </c>
    </row>
    <row r="4581" spans="2:16" x14ac:dyDescent="0.25">
      <c r="B4581" s="103"/>
      <c r="C4581" s="103"/>
      <c r="L4581" s="102" t="str">
        <f>[2]!Table1[[#This Row],[Orgn]]&amp;"-"&amp;[2]!Table1[[#This Row],[Dest]]</f>
        <v>NAP-SSH</v>
      </c>
      <c r="M4581" s="102" t="str">
        <f t="shared" si="71"/>
        <v>ADT</v>
      </c>
      <c r="N4581" s="102">
        <f>WEEKDAY([2]!Table1[[#This Row],[Travel Date]],2)</f>
        <v>6</v>
      </c>
      <c r="P4581" s="102">
        <v>1</v>
      </c>
    </row>
    <row r="4582" spans="2:16" x14ac:dyDescent="0.25">
      <c r="B4582" s="103"/>
      <c r="C4582" s="103"/>
      <c r="L4582" s="102" t="str">
        <f>[2]!Table1[[#This Row],[Orgn]]&amp;"-"&amp;[2]!Table1[[#This Row],[Dest]]</f>
        <v>NAP-SSH</v>
      </c>
      <c r="M4582" s="102" t="str">
        <f t="shared" si="71"/>
        <v>ADT</v>
      </c>
      <c r="N4582" s="102">
        <f>WEEKDAY([2]!Table1[[#This Row],[Travel Date]],2)</f>
        <v>6</v>
      </c>
      <c r="P4582" s="102">
        <v>1</v>
      </c>
    </row>
    <row r="4583" spans="2:16" x14ac:dyDescent="0.25">
      <c r="B4583" s="103"/>
      <c r="C4583" s="103"/>
      <c r="L4583" s="102" t="str">
        <f>[2]!Table1[[#This Row],[Orgn]]&amp;"-"&amp;[2]!Table1[[#This Row],[Dest]]</f>
        <v>NAP-SSH</v>
      </c>
      <c r="M4583" s="102" t="str">
        <f t="shared" si="71"/>
        <v>ADT</v>
      </c>
      <c r="N4583" s="102">
        <f>WEEKDAY([2]!Table1[[#This Row],[Travel Date]],2)</f>
        <v>6</v>
      </c>
      <c r="P4583" s="102">
        <v>1</v>
      </c>
    </row>
    <row r="4584" spans="2:16" x14ac:dyDescent="0.25">
      <c r="B4584" s="103"/>
      <c r="C4584" s="103"/>
      <c r="L4584" s="102" t="str">
        <f>[2]!Table1[[#This Row],[Orgn]]&amp;"-"&amp;[2]!Table1[[#This Row],[Dest]]</f>
        <v>NAP-SSH</v>
      </c>
      <c r="M4584" s="102" t="str">
        <f t="shared" si="71"/>
        <v>ADT</v>
      </c>
      <c r="N4584" s="102">
        <f>WEEKDAY([2]!Table1[[#This Row],[Travel Date]],2)</f>
        <v>6</v>
      </c>
      <c r="P4584" s="102">
        <v>1</v>
      </c>
    </row>
    <row r="4585" spans="2:16" x14ac:dyDescent="0.25">
      <c r="B4585" s="103"/>
      <c r="C4585" s="103"/>
      <c r="L4585" s="102" t="str">
        <f>[2]!Table1[[#This Row],[Orgn]]&amp;"-"&amp;[2]!Table1[[#This Row],[Dest]]</f>
        <v>NAP-SSH</v>
      </c>
      <c r="M4585" s="102" t="str">
        <f t="shared" si="71"/>
        <v>ADT</v>
      </c>
      <c r="N4585" s="102">
        <f>WEEKDAY([2]!Table1[[#This Row],[Travel Date]],2)</f>
        <v>6</v>
      </c>
      <c r="P4585" s="102">
        <v>1</v>
      </c>
    </row>
    <row r="4586" spans="2:16" x14ac:dyDescent="0.25">
      <c r="B4586" s="103"/>
      <c r="C4586" s="103"/>
      <c r="L4586" s="102" t="str">
        <f>[2]!Table1[[#This Row],[Orgn]]&amp;"-"&amp;[2]!Table1[[#This Row],[Dest]]</f>
        <v>NAP-SSH</v>
      </c>
      <c r="M4586" s="102" t="str">
        <f t="shared" si="71"/>
        <v>ADT</v>
      </c>
      <c r="N4586" s="102">
        <f>WEEKDAY([2]!Table1[[#This Row],[Travel Date]],2)</f>
        <v>6</v>
      </c>
      <c r="P4586" s="102">
        <v>1</v>
      </c>
    </row>
    <row r="4587" spans="2:16" x14ac:dyDescent="0.25">
      <c r="B4587" s="103"/>
      <c r="C4587" s="103"/>
      <c r="L4587" s="102" t="str">
        <f>[2]!Table1[[#This Row],[Orgn]]&amp;"-"&amp;[2]!Table1[[#This Row],[Dest]]</f>
        <v>NAP-SSH</v>
      </c>
      <c r="M4587" s="102" t="str">
        <f t="shared" si="71"/>
        <v>ADT</v>
      </c>
      <c r="N4587" s="102">
        <f>WEEKDAY([2]!Table1[[#This Row],[Travel Date]],2)</f>
        <v>6</v>
      </c>
      <c r="P4587" s="102">
        <v>1</v>
      </c>
    </row>
    <row r="4588" spans="2:16" x14ac:dyDescent="0.25">
      <c r="B4588" s="103"/>
      <c r="C4588" s="103"/>
      <c r="L4588" s="102" t="str">
        <f>[2]!Table1[[#This Row],[Orgn]]&amp;"-"&amp;[2]!Table1[[#This Row],[Dest]]</f>
        <v>NAP-SSH</v>
      </c>
      <c r="M4588" s="102" t="str">
        <f t="shared" si="71"/>
        <v>ADT</v>
      </c>
      <c r="N4588" s="102">
        <f>WEEKDAY([2]!Table1[[#This Row],[Travel Date]],2)</f>
        <v>6</v>
      </c>
      <c r="P4588" s="102">
        <v>1</v>
      </c>
    </row>
    <row r="4589" spans="2:16" x14ac:dyDescent="0.25">
      <c r="B4589" s="103"/>
      <c r="C4589" s="103"/>
      <c r="L4589" s="102" t="str">
        <f>[2]!Table1[[#This Row],[Orgn]]&amp;"-"&amp;[2]!Table1[[#This Row],[Dest]]</f>
        <v>NAP-SSH</v>
      </c>
      <c r="M4589" s="102" t="str">
        <f t="shared" si="71"/>
        <v>ADT</v>
      </c>
      <c r="N4589" s="102">
        <f>WEEKDAY([2]!Table1[[#This Row],[Travel Date]],2)</f>
        <v>6</v>
      </c>
      <c r="P4589" s="102">
        <v>1</v>
      </c>
    </row>
    <row r="4590" spans="2:16" x14ac:dyDescent="0.25">
      <c r="B4590" s="103"/>
      <c r="C4590" s="103"/>
      <c r="L4590" s="102" t="str">
        <f>[2]!Table1[[#This Row],[Orgn]]&amp;"-"&amp;[2]!Table1[[#This Row],[Dest]]</f>
        <v>NAP-SSH</v>
      </c>
      <c r="M4590" s="102" t="str">
        <f t="shared" si="71"/>
        <v>ADT</v>
      </c>
      <c r="N4590" s="102">
        <f>WEEKDAY([2]!Table1[[#This Row],[Travel Date]],2)</f>
        <v>6</v>
      </c>
      <c r="P4590" s="102">
        <v>1</v>
      </c>
    </row>
    <row r="4591" spans="2:16" x14ac:dyDescent="0.25">
      <c r="B4591" s="103"/>
      <c r="C4591" s="103"/>
      <c r="L4591" s="102" t="str">
        <f>[2]!Table1[[#This Row],[Orgn]]&amp;"-"&amp;[2]!Table1[[#This Row],[Dest]]</f>
        <v>NAP-SSH</v>
      </c>
      <c r="M4591" s="102" t="str">
        <f t="shared" si="71"/>
        <v>ADT</v>
      </c>
      <c r="N4591" s="102">
        <f>WEEKDAY([2]!Table1[[#This Row],[Travel Date]],2)</f>
        <v>6</v>
      </c>
      <c r="P4591" s="102">
        <v>1</v>
      </c>
    </row>
    <row r="4592" spans="2:16" x14ac:dyDescent="0.25">
      <c r="B4592" s="103"/>
      <c r="C4592" s="103"/>
      <c r="L4592" s="102" t="str">
        <f>[2]!Table1[[#This Row],[Orgn]]&amp;"-"&amp;[2]!Table1[[#This Row],[Dest]]</f>
        <v>NAP-SSH</v>
      </c>
      <c r="M4592" s="102" t="str">
        <f t="shared" si="71"/>
        <v>ADT</v>
      </c>
      <c r="N4592" s="102">
        <f>WEEKDAY([2]!Table1[[#This Row],[Travel Date]],2)</f>
        <v>6</v>
      </c>
      <c r="P4592" s="102">
        <v>1</v>
      </c>
    </row>
    <row r="4593" spans="2:16" x14ac:dyDescent="0.25">
      <c r="B4593" s="103"/>
      <c r="C4593" s="103"/>
      <c r="L4593" s="102" t="str">
        <f>[2]!Table1[[#This Row],[Orgn]]&amp;"-"&amp;[2]!Table1[[#This Row],[Dest]]</f>
        <v>NAP-SSH</v>
      </c>
      <c r="M4593" s="102" t="str">
        <f t="shared" si="71"/>
        <v>ADT</v>
      </c>
      <c r="N4593" s="102">
        <f>WEEKDAY([2]!Table1[[#This Row],[Travel Date]],2)</f>
        <v>6</v>
      </c>
      <c r="P4593" s="102">
        <v>1</v>
      </c>
    </row>
    <row r="4594" spans="2:16" x14ac:dyDescent="0.25">
      <c r="B4594" s="103"/>
      <c r="C4594" s="103"/>
      <c r="L4594" s="102" t="str">
        <f>[2]!Table1[[#This Row],[Orgn]]&amp;"-"&amp;[2]!Table1[[#This Row],[Dest]]</f>
        <v>NAP-SSH</v>
      </c>
      <c r="M4594" s="102" t="str">
        <f t="shared" si="71"/>
        <v>ADT</v>
      </c>
      <c r="N4594" s="102">
        <f>WEEKDAY([2]!Table1[[#This Row],[Travel Date]],2)</f>
        <v>6</v>
      </c>
      <c r="P4594" s="102">
        <v>1</v>
      </c>
    </row>
    <row r="4595" spans="2:16" x14ac:dyDescent="0.25">
      <c r="B4595" s="103"/>
      <c r="C4595" s="103"/>
      <c r="L4595" s="102" t="str">
        <f>[2]!Table1[[#This Row],[Orgn]]&amp;"-"&amp;[2]!Table1[[#This Row],[Dest]]</f>
        <v>NAP-SSH</v>
      </c>
      <c r="M4595" s="102" t="str">
        <f t="shared" si="71"/>
        <v>ADT</v>
      </c>
      <c r="N4595" s="102">
        <f>WEEKDAY([2]!Table1[[#This Row],[Travel Date]],2)</f>
        <v>6</v>
      </c>
      <c r="P4595" s="102">
        <v>1</v>
      </c>
    </row>
    <row r="4596" spans="2:16" x14ac:dyDescent="0.25">
      <c r="B4596" s="103"/>
      <c r="C4596" s="103"/>
      <c r="L4596" s="102" t="str">
        <f>[2]!Table1[[#This Row],[Orgn]]&amp;"-"&amp;[2]!Table1[[#This Row],[Dest]]</f>
        <v>NAP-SSH</v>
      </c>
      <c r="M4596" s="102" t="str">
        <f t="shared" si="71"/>
        <v>ADT</v>
      </c>
      <c r="N4596" s="102">
        <f>WEEKDAY([2]!Table1[[#This Row],[Travel Date]],2)</f>
        <v>6</v>
      </c>
      <c r="P4596" s="102">
        <v>1</v>
      </c>
    </row>
    <row r="4597" spans="2:16" x14ac:dyDescent="0.25">
      <c r="B4597" s="103"/>
      <c r="C4597" s="103"/>
      <c r="L4597" s="102" t="str">
        <f>[2]!Table1[[#This Row],[Orgn]]&amp;"-"&amp;[2]!Table1[[#This Row],[Dest]]</f>
        <v>NAP-SSH</v>
      </c>
      <c r="M4597" s="102" t="str">
        <f t="shared" si="71"/>
        <v>ADT</v>
      </c>
      <c r="N4597" s="102">
        <f>WEEKDAY([2]!Table1[[#This Row],[Travel Date]],2)</f>
        <v>6</v>
      </c>
      <c r="P4597" s="102">
        <v>1</v>
      </c>
    </row>
    <row r="4598" spans="2:16" x14ac:dyDescent="0.25">
      <c r="B4598" s="103"/>
      <c r="C4598" s="103"/>
      <c r="L4598" s="102" t="str">
        <f>[2]!Table1[[#This Row],[Orgn]]&amp;"-"&amp;[2]!Table1[[#This Row],[Dest]]</f>
        <v>NAP-SSH</v>
      </c>
      <c r="M4598" s="102" t="str">
        <f t="shared" si="71"/>
        <v>ADT</v>
      </c>
      <c r="N4598" s="102">
        <f>WEEKDAY([2]!Table1[[#This Row],[Travel Date]],2)</f>
        <v>6</v>
      </c>
      <c r="P4598" s="102">
        <v>1</v>
      </c>
    </row>
    <row r="4599" spans="2:16" x14ac:dyDescent="0.25">
      <c r="B4599" s="103"/>
      <c r="C4599" s="103"/>
      <c r="L4599" s="102" t="str">
        <f>[2]!Table1[[#This Row],[Orgn]]&amp;"-"&amp;[2]!Table1[[#This Row],[Dest]]</f>
        <v>NAP-SSH</v>
      </c>
      <c r="M4599" s="102" t="str">
        <f t="shared" si="71"/>
        <v>ADT</v>
      </c>
      <c r="N4599" s="102">
        <f>WEEKDAY([2]!Table1[[#This Row],[Travel Date]],2)</f>
        <v>6</v>
      </c>
      <c r="P4599" s="102">
        <v>1</v>
      </c>
    </row>
    <row r="4600" spans="2:16" x14ac:dyDescent="0.25">
      <c r="B4600" s="103"/>
      <c r="C4600" s="103"/>
      <c r="L4600" s="102" t="str">
        <f>[2]!Table1[[#This Row],[Orgn]]&amp;"-"&amp;[2]!Table1[[#This Row],[Dest]]</f>
        <v>NAP-SSH</v>
      </c>
      <c r="M4600" s="102" t="str">
        <f t="shared" si="71"/>
        <v>ADT</v>
      </c>
      <c r="N4600" s="102">
        <f>WEEKDAY([2]!Table1[[#This Row],[Travel Date]],2)</f>
        <v>6</v>
      </c>
      <c r="P4600" s="102">
        <v>1</v>
      </c>
    </row>
    <row r="4601" spans="2:16" x14ac:dyDescent="0.25">
      <c r="B4601" s="103"/>
      <c r="C4601" s="103"/>
      <c r="L4601" s="102" t="str">
        <f>[2]!Table1[[#This Row],[Orgn]]&amp;"-"&amp;[2]!Table1[[#This Row],[Dest]]</f>
        <v>NAP-SSH</v>
      </c>
      <c r="M4601" s="102" t="str">
        <f t="shared" si="71"/>
        <v>ADT</v>
      </c>
      <c r="N4601" s="102">
        <f>WEEKDAY([2]!Table1[[#This Row],[Travel Date]],2)</f>
        <v>6</v>
      </c>
      <c r="P4601" s="102">
        <v>1</v>
      </c>
    </row>
    <row r="4602" spans="2:16" x14ac:dyDescent="0.25">
      <c r="B4602" s="103"/>
      <c r="C4602" s="103"/>
      <c r="L4602" s="102" t="str">
        <f>[2]!Table1[[#This Row],[Orgn]]&amp;"-"&amp;[2]!Table1[[#This Row],[Dest]]</f>
        <v>NAP-SSH</v>
      </c>
      <c r="M4602" s="102" t="str">
        <f t="shared" si="71"/>
        <v>ADT</v>
      </c>
      <c r="N4602" s="102">
        <f>WEEKDAY([2]!Table1[[#This Row],[Travel Date]],2)</f>
        <v>6</v>
      </c>
      <c r="P4602" s="102">
        <v>1</v>
      </c>
    </row>
    <row r="4603" spans="2:16" x14ac:dyDescent="0.25">
      <c r="B4603" s="103"/>
      <c r="C4603" s="103"/>
      <c r="L4603" s="102" t="str">
        <f>[2]!Table1[[#This Row],[Orgn]]&amp;"-"&amp;[2]!Table1[[#This Row],[Dest]]</f>
        <v>NAP-SSH</v>
      </c>
      <c r="M4603" s="102" t="str">
        <f t="shared" si="71"/>
        <v>ADT</v>
      </c>
      <c r="N4603" s="102">
        <f>WEEKDAY([2]!Table1[[#This Row],[Travel Date]],2)</f>
        <v>6</v>
      </c>
      <c r="P4603" s="102">
        <v>1</v>
      </c>
    </row>
    <row r="4604" spans="2:16" x14ac:dyDescent="0.25">
      <c r="B4604" s="103"/>
      <c r="C4604" s="103"/>
      <c r="L4604" s="102" t="str">
        <f>[2]!Table1[[#This Row],[Orgn]]&amp;"-"&amp;[2]!Table1[[#This Row],[Dest]]</f>
        <v>NAP-SSH</v>
      </c>
      <c r="M4604" s="102" t="str">
        <f t="shared" si="71"/>
        <v>ADT</v>
      </c>
      <c r="N4604" s="102">
        <f>WEEKDAY([2]!Table1[[#This Row],[Travel Date]],2)</f>
        <v>6</v>
      </c>
      <c r="P4604" s="102">
        <v>1</v>
      </c>
    </row>
    <row r="4605" spans="2:16" x14ac:dyDescent="0.25">
      <c r="B4605" s="103"/>
      <c r="C4605" s="103"/>
      <c r="L4605" s="102" t="str">
        <f>[2]!Table1[[#This Row],[Orgn]]&amp;"-"&amp;[2]!Table1[[#This Row],[Dest]]</f>
        <v>NAP-SSH</v>
      </c>
      <c r="M4605" s="102" t="str">
        <f t="shared" si="71"/>
        <v>ADT</v>
      </c>
      <c r="N4605" s="102">
        <f>WEEKDAY([2]!Table1[[#This Row],[Travel Date]],2)</f>
        <v>6</v>
      </c>
      <c r="P4605" s="102">
        <v>1</v>
      </c>
    </row>
    <row r="4606" spans="2:16" x14ac:dyDescent="0.25">
      <c r="B4606" s="103"/>
      <c r="C4606" s="103"/>
      <c r="L4606" s="102" t="str">
        <f>[2]!Table1[[#This Row],[Orgn]]&amp;"-"&amp;[2]!Table1[[#This Row],[Dest]]</f>
        <v>NAP-SSH</v>
      </c>
      <c r="M4606" s="102" t="str">
        <f t="shared" si="71"/>
        <v>ADT</v>
      </c>
      <c r="N4606" s="102">
        <f>WEEKDAY([2]!Table1[[#This Row],[Travel Date]],2)</f>
        <v>6</v>
      </c>
      <c r="P4606" s="102">
        <v>1</v>
      </c>
    </row>
    <row r="4607" spans="2:16" x14ac:dyDescent="0.25">
      <c r="B4607" s="103"/>
      <c r="C4607" s="103"/>
      <c r="L4607" s="102" t="str">
        <f>[2]!Table1[[#This Row],[Orgn]]&amp;"-"&amp;[2]!Table1[[#This Row],[Dest]]</f>
        <v>NAP-SSH</v>
      </c>
      <c r="M4607" s="102" t="str">
        <f t="shared" si="71"/>
        <v>ADT</v>
      </c>
      <c r="N4607" s="102">
        <f>WEEKDAY([2]!Table1[[#This Row],[Travel Date]],2)</f>
        <v>6</v>
      </c>
      <c r="P4607" s="102">
        <v>1</v>
      </c>
    </row>
    <row r="4608" spans="2:16" x14ac:dyDescent="0.25">
      <c r="B4608" s="103"/>
      <c r="C4608" s="103"/>
      <c r="L4608" s="102" t="str">
        <f>[2]!Table1[[#This Row],[Orgn]]&amp;"-"&amp;[2]!Table1[[#This Row],[Dest]]</f>
        <v>NAP-SSH</v>
      </c>
      <c r="M4608" s="102" t="str">
        <f t="shared" si="71"/>
        <v>ADT</v>
      </c>
      <c r="N4608" s="102">
        <f>WEEKDAY([2]!Table1[[#This Row],[Travel Date]],2)</f>
        <v>6</v>
      </c>
      <c r="P4608" s="102">
        <v>1</v>
      </c>
    </row>
    <row r="4609" spans="2:16" x14ac:dyDescent="0.25">
      <c r="B4609" s="103"/>
      <c r="C4609" s="103"/>
      <c r="L4609" s="102" t="str">
        <f>[2]!Table1[[#This Row],[Orgn]]&amp;"-"&amp;[2]!Table1[[#This Row],[Dest]]</f>
        <v>NAP-SSH</v>
      </c>
      <c r="M4609" s="102" t="str">
        <f t="shared" si="71"/>
        <v>ADT</v>
      </c>
      <c r="N4609" s="102">
        <f>WEEKDAY([2]!Table1[[#This Row],[Travel Date]],2)</f>
        <v>6</v>
      </c>
      <c r="P4609" s="102">
        <v>1</v>
      </c>
    </row>
    <row r="4610" spans="2:16" x14ac:dyDescent="0.25">
      <c r="B4610" s="103"/>
      <c r="C4610" s="103"/>
      <c r="L4610" s="102" t="str">
        <f>[2]!Table1[[#This Row],[Orgn]]&amp;"-"&amp;[2]!Table1[[#This Row],[Dest]]</f>
        <v>NAP-SSH</v>
      </c>
      <c r="M4610" s="102" t="str">
        <f t="shared" ref="M4610:M4673" si="72">IF(TRIM(C4610)="INF", "INF", IF(TRIM(C4610)="CHD", "CHD", "ADT"))</f>
        <v>ADT</v>
      </c>
      <c r="N4610" s="102">
        <f>WEEKDAY([2]!Table1[[#This Row],[Travel Date]],2)</f>
        <v>6</v>
      </c>
      <c r="P4610" s="102">
        <v>1</v>
      </c>
    </row>
    <row r="4611" spans="2:16" x14ac:dyDescent="0.25">
      <c r="B4611" s="103"/>
      <c r="C4611" s="103"/>
      <c r="L4611" s="102" t="str">
        <f>[2]!Table1[[#This Row],[Orgn]]&amp;"-"&amp;[2]!Table1[[#This Row],[Dest]]</f>
        <v>NAP-SSH</v>
      </c>
      <c r="M4611" s="102" t="str">
        <f t="shared" si="72"/>
        <v>ADT</v>
      </c>
      <c r="N4611" s="102">
        <f>WEEKDAY([2]!Table1[[#This Row],[Travel Date]],2)</f>
        <v>6</v>
      </c>
      <c r="P4611" s="102">
        <v>1</v>
      </c>
    </row>
    <row r="4612" spans="2:16" x14ac:dyDescent="0.25">
      <c r="B4612" s="103"/>
      <c r="C4612" s="103"/>
      <c r="L4612" s="102" t="str">
        <f>[2]!Table1[[#This Row],[Orgn]]&amp;"-"&amp;[2]!Table1[[#This Row],[Dest]]</f>
        <v>NAP-SSH</v>
      </c>
      <c r="M4612" s="102" t="str">
        <f t="shared" si="72"/>
        <v>ADT</v>
      </c>
      <c r="N4612" s="102">
        <f>WEEKDAY([2]!Table1[[#This Row],[Travel Date]],2)</f>
        <v>6</v>
      </c>
      <c r="P4612" s="102">
        <v>1</v>
      </c>
    </row>
    <row r="4613" spans="2:16" x14ac:dyDescent="0.25">
      <c r="B4613" s="103"/>
      <c r="C4613" s="103"/>
      <c r="L4613" s="102" t="str">
        <f>[2]!Table1[[#This Row],[Orgn]]&amp;"-"&amp;[2]!Table1[[#This Row],[Dest]]</f>
        <v>NAP-SSH</v>
      </c>
      <c r="M4613" s="102" t="str">
        <f t="shared" si="72"/>
        <v>ADT</v>
      </c>
      <c r="N4613" s="102">
        <f>WEEKDAY([2]!Table1[[#This Row],[Travel Date]],2)</f>
        <v>6</v>
      </c>
      <c r="P4613" s="102">
        <v>1</v>
      </c>
    </row>
    <row r="4614" spans="2:16" x14ac:dyDescent="0.25">
      <c r="B4614" s="103"/>
      <c r="C4614" s="103"/>
      <c r="L4614" s="102" t="str">
        <f>[2]!Table1[[#This Row],[Orgn]]&amp;"-"&amp;[2]!Table1[[#This Row],[Dest]]</f>
        <v>NAP-SSH</v>
      </c>
      <c r="M4614" s="102" t="str">
        <f t="shared" si="72"/>
        <v>ADT</v>
      </c>
      <c r="N4614" s="102">
        <f>WEEKDAY([2]!Table1[[#This Row],[Travel Date]],2)</f>
        <v>6</v>
      </c>
      <c r="P4614" s="102">
        <v>1</v>
      </c>
    </row>
    <row r="4615" spans="2:16" x14ac:dyDescent="0.25">
      <c r="B4615" s="103"/>
      <c r="C4615" s="103"/>
      <c r="L4615" s="102" t="str">
        <f>[2]!Table1[[#This Row],[Orgn]]&amp;"-"&amp;[2]!Table1[[#This Row],[Dest]]</f>
        <v>NAP-SSH</v>
      </c>
      <c r="M4615" s="102" t="str">
        <f t="shared" si="72"/>
        <v>ADT</v>
      </c>
      <c r="N4615" s="102">
        <f>WEEKDAY([2]!Table1[[#This Row],[Travel Date]],2)</f>
        <v>6</v>
      </c>
      <c r="P4615" s="102">
        <v>1</v>
      </c>
    </row>
    <row r="4616" spans="2:16" x14ac:dyDescent="0.25">
      <c r="B4616" s="103"/>
      <c r="C4616" s="103"/>
      <c r="L4616" s="102" t="str">
        <f>[2]!Table1[[#This Row],[Orgn]]&amp;"-"&amp;[2]!Table1[[#This Row],[Dest]]</f>
        <v>NAP-SSH</v>
      </c>
      <c r="M4616" s="102" t="str">
        <f t="shared" si="72"/>
        <v>ADT</v>
      </c>
      <c r="N4616" s="102">
        <f>WEEKDAY([2]!Table1[[#This Row],[Travel Date]],2)</f>
        <v>6</v>
      </c>
      <c r="P4616" s="102">
        <v>1</v>
      </c>
    </row>
    <row r="4617" spans="2:16" x14ac:dyDescent="0.25">
      <c r="B4617" s="103"/>
      <c r="C4617" s="103"/>
      <c r="L4617" s="102" t="str">
        <f>[2]!Table1[[#This Row],[Orgn]]&amp;"-"&amp;[2]!Table1[[#This Row],[Dest]]</f>
        <v>NAP-SSH</v>
      </c>
      <c r="M4617" s="102" t="str">
        <f t="shared" si="72"/>
        <v>ADT</v>
      </c>
      <c r="N4617" s="102">
        <f>WEEKDAY([2]!Table1[[#This Row],[Travel Date]],2)</f>
        <v>6</v>
      </c>
      <c r="P4617" s="102">
        <v>1</v>
      </c>
    </row>
    <row r="4618" spans="2:16" x14ac:dyDescent="0.25">
      <c r="B4618" s="103"/>
      <c r="C4618" s="103"/>
      <c r="L4618" s="102" t="str">
        <f>[2]!Table1[[#This Row],[Orgn]]&amp;"-"&amp;[2]!Table1[[#This Row],[Dest]]</f>
        <v>NAP-SSH</v>
      </c>
      <c r="M4618" s="102" t="str">
        <f t="shared" si="72"/>
        <v>ADT</v>
      </c>
      <c r="N4618" s="102">
        <f>WEEKDAY([2]!Table1[[#This Row],[Travel Date]],2)</f>
        <v>6</v>
      </c>
      <c r="P4618" s="102">
        <v>1</v>
      </c>
    </row>
    <row r="4619" spans="2:16" x14ac:dyDescent="0.25">
      <c r="B4619" s="103"/>
      <c r="C4619" s="103"/>
      <c r="L4619" s="102" t="str">
        <f>[2]!Table1[[#This Row],[Orgn]]&amp;"-"&amp;[2]!Table1[[#This Row],[Dest]]</f>
        <v>NAP-SSH</v>
      </c>
      <c r="M4619" s="102" t="str">
        <f t="shared" si="72"/>
        <v>ADT</v>
      </c>
      <c r="N4619" s="102">
        <f>WEEKDAY([2]!Table1[[#This Row],[Travel Date]],2)</f>
        <v>6</v>
      </c>
      <c r="P4619" s="102">
        <v>1</v>
      </c>
    </row>
    <row r="4620" spans="2:16" x14ac:dyDescent="0.25">
      <c r="B4620" s="103"/>
      <c r="C4620" s="103"/>
      <c r="L4620" s="102" t="str">
        <f>[2]!Table1[[#This Row],[Orgn]]&amp;"-"&amp;[2]!Table1[[#This Row],[Dest]]</f>
        <v>NAP-SSH</v>
      </c>
      <c r="M4620" s="102" t="str">
        <f t="shared" si="72"/>
        <v>ADT</v>
      </c>
      <c r="N4620" s="102">
        <f>WEEKDAY([2]!Table1[[#This Row],[Travel Date]],2)</f>
        <v>6</v>
      </c>
      <c r="P4620" s="102">
        <v>1</v>
      </c>
    </row>
    <row r="4621" spans="2:16" x14ac:dyDescent="0.25">
      <c r="B4621" s="103"/>
      <c r="C4621" s="103"/>
      <c r="L4621" s="102" t="str">
        <f>[2]!Table1[[#This Row],[Orgn]]&amp;"-"&amp;[2]!Table1[[#This Row],[Dest]]</f>
        <v>NAP-SSH</v>
      </c>
      <c r="M4621" s="102" t="str">
        <f t="shared" si="72"/>
        <v>ADT</v>
      </c>
      <c r="N4621" s="102">
        <f>WEEKDAY([2]!Table1[[#This Row],[Travel Date]],2)</f>
        <v>6</v>
      </c>
      <c r="P4621" s="102">
        <v>1</v>
      </c>
    </row>
    <row r="4622" spans="2:16" x14ac:dyDescent="0.25">
      <c r="B4622" s="103"/>
      <c r="C4622" s="103"/>
      <c r="L4622" s="102" t="str">
        <f>[2]!Table1[[#This Row],[Orgn]]&amp;"-"&amp;[2]!Table1[[#This Row],[Dest]]</f>
        <v>NAP-SSH</v>
      </c>
      <c r="M4622" s="102" t="str">
        <f t="shared" si="72"/>
        <v>ADT</v>
      </c>
      <c r="N4622" s="102">
        <f>WEEKDAY([2]!Table1[[#This Row],[Travel Date]],2)</f>
        <v>6</v>
      </c>
      <c r="P4622" s="102">
        <v>1</v>
      </c>
    </row>
    <row r="4623" spans="2:16" x14ac:dyDescent="0.25">
      <c r="B4623" s="103"/>
      <c r="C4623" s="103"/>
      <c r="L4623" s="102" t="str">
        <f>[2]!Table1[[#This Row],[Orgn]]&amp;"-"&amp;[2]!Table1[[#This Row],[Dest]]</f>
        <v>NAP-SSH</v>
      </c>
      <c r="M4623" s="102" t="str">
        <f t="shared" si="72"/>
        <v>ADT</v>
      </c>
      <c r="N4623" s="102">
        <f>WEEKDAY([2]!Table1[[#This Row],[Travel Date]],2)</f>
        <v>6</v>
      </c>
      <c r="P4623" s="102">
        <v>1</v>
      </c>
    </row>
    <row r="4624" spans="2:16" x14ac:dyDescent="0.25">
      <c r="B4624" s="103"/>
      <c r="C4624" s="103"/>
      <c r="L4624" s="102" t="str">
        <f>[2]!Table1[[#This Row],[Orgn]]&amp;"-"&amp;[2]!Table1[[#This Row],[Dest]]</f>
        <v>NAP-SSH</v>
      </c>
      <c r="M4624" s="102" t="str">
        <f t="shared" si="72"/>
        <v>ADT</v>
      </c>
      <c r="N4624" s="102">
        <f>WEEKDAY([2]!Table1[[#This Row],[Travel Date]],2)</f>
        <v>6</v>
      </c>
      <c r="P4624" s="102">
        <v>1</v>
      </c>
    </row>
    <row r="4625" spans="2:16" x14ac:dyDescent="0.25">
      <c r="B4625" s="103"/>
      <c r="C4625" s="103"/>
      <c r="L4625" s="102" t="str">
        <f>[2]!Table1[[#This Row],[Orgn]]&amp;"-"&amp;[2]!Table1[[#This Row],[Dest]]</f>
        <v>NAP-SSH</v>
      </c>
      <c r="M4625" s="102" t="str">
        <f t="shared" si="72"/>
        <v>ADT</v>
      </c>
      <c r="N4625" s="102">
        <f>WEEKDAY([2]!Table1[[#This Row],[Travel Date]],2)</f>
        <v>6</v>
      </c>
      <c r="P4625" s="102">
        <v>1</v>
      </c>
    </row>
    <row r="4626" spans="2:16" x14ac:dyDescent="0.25">
      <c r="B4626" s="103"/>
      <c r="C4626" s="103"/>
      <c r="L4626" s="102" t="str">
        <f>[2]!Table1[[#This Row],[Orgn]]&amp;"-"&amp;[2]!Table1[[#This Row],[Dest]]</f>
        <v>NAP-SSH</v>
      </c>
      <c r="M4626" s="102" t="str">
        <f t="shared" si="72"/>
        <v>ADT</v>
      </c>
      <c r="N4626" s="102">
        <f>WEEKDAY([2]!Table1[[#This Row],[Travel Date]],2)</f>
        <v>6</v>
      </c>
      <c r="P4626" s="102">
        <v>1</v>
      </c>
    </row>
    <row r="4627" spans="2:16" x14ac:dyDescent="0.25">
      <c r="B4627" s="103"/>
      <c r="C4627" s="103"/>
      <c r="L4627" s="102" t="str">
        <f>[2]!Table1[[#This Row],[Orgn]]&amp;"-"&amp;[2]!Table1[[#This Row],[Dest]]</f>
        <v>NAP-SSH</v>
      </c>
      <c r="M4627" s="102" t="str">
        <f t="shared" si="72"/>
        <v>ADT</v>
      </c>
      <c r="N4627" s="102">
        <f>WEEKDAY([2]!Table1[[#This Row],[Travel Date]],2)</f>
        <v>6</v>
      </c>
      <c r="P4627" s="102">
        <v>1</v>
      </c>
    </row>
    <row r="4628" spans="2:16" x14ac:dyDescent="0.25">
      <c r="B4628" s="103"/>
      <c r="C4628" s="103"/>
      <c r="L4628" s="102" t="str">
        <f>[2]!Table1[[#This Row],[Orgn]]&amp;"-"&amp;[2]!Table1[[#This Row],[Dest]]</f>
        <v>NAP-SSH</v>
      </c>
      <c r="M4628" s="102" t="str">
        <f t="shared" si="72"/>
        <v>ADT</v>
      </c>
      <c r="N4628" s="102">
        <f>WEEKDAY([2]!Table1[[#This Row],[Travel Date]],2)</f>
        <v>6</v>
      </c>
      <c r="P4628" s="102">
        <v>1</v>
      </c>
    </row>
    <row r="4629" spans="2:16" x14ac:dyDescent="0.25">
      <c r="B4629" s="103"/>
      <c r="C4629" s="103"/>
      <c r="L4629" s="102" t="str">
        <f>[2]!Table1[[#This Row],[Orgn]]&amp;"-"&amp;[2]!Table1[[#This Row],[Dest]]</f>
        <v>NAP-SSH</v>
      </c>
      <c r="M4629" s="102" t="str">
        <f t="shared" si="72"/>
        <v>ADT</v>
      </c>
      <c r="N4629" s="102">
        <f>WEEKDAY([2]!Table1[[#This Row],[Travel Date]],2)</f>
        <v>6</v>
      </c>
      <c r="P4629" s="102">
        <v>1</v>
      </c>
    </row>
    <row r="4630" spans="2:16" x14ac:dyDescent="0.25">
      <c r="B4630" s="103"/>
      <c r="C4630" s="103"/>
      <c r="L4630" s="102" t="str">
        <f>[2]!Table1[[#This Row],[Orgn]]&amp;"-"&amp;[2]!Table1[[#This Row],[Dest]]</f>
        <v>NAP-SSH</v>
      </c>
      <c r="M4630" s="102" t="str">
        <f t="shared" si="72"/>
        <v>ADT</v>
      </c>
      <c r="N4630" s="102">
        <f>WEEKDAY([2]!Table1[[#This Row],[Travel Date]],2)</f>
        <v>6</v>
      </c>
      <c r="P4630" s="102">
        <v>1</v>
      </c>
    </row>
    <row r="4631" spans="2:16" x14ac:dyDescent="0.25">
      <c r="B4631" s="103"/>
      <c r="C4631" s="103"/>
      <c r="L4631" s="102" t="str">
        <f>[2]!Table1[[#This Row],[Orgn]]&amp;"-"&amp;[2]!Table1[[#This Row],[Dest]]</f>
        <v>NAP-SSH</v>
      </c>
      <c r="M4631" s="102" t="str">
        <f t="shared" si="72"/>
        <v>ADT</v>
      </c>
      <c r="N4631" s="102">
        <f>WEEKDAY([2]!Table1[[#This Row],[Travel Date]],2)</f>
        <v>6</v>
      </c>
      <c r="P4631" s="102">
        <v>1</v>
      </c>
    </row>
    <row r="4632" spans="2:16" x14ac:dyDescent="0.25">
      <c r="B4632" s="103"/>
      <c r="C4632" s="103"/>
      <c r="L4632" s="102" t="str">
        <f>[2]!Table1[[#This Row],[Orgn]]&amp;"-"&amp;[2]!Table1[[#This Row],[Dest]]</f>
        <v>NAP-SSH</v>
      </c>
      <c r="M4632" s="102" t="str">
        <f t="shared" si="72"/>
        <v>ADT</v>
      </c>
      <c r="N4632" s="102">
        <f>WEEKDAY([2]!Table1[[#This Row],[Travel Date]],2)</f>
        <v>6</v>
      </c>
      <c r="P4632" s="102">
        <v>1</v>
      </c>
    </row>
    <row r="4633" spans="2:16" x14ac:dyDescent="0.25">
      <c r="B4633" s="103"/>
      <c r="C4633" s="103"/>
      <c r="L4633" s="102" t="str">
        <f>[2]!Table1[[#This Row],[Orgn]]&amp;"-"&amp;[2]!Table1[[#This Row],[Dest]]</f>
        <v>NAP-SSH</v>
      </c>
      <c r="M4633" s="102" t="str">
        <f t="shared" si="72"/>
        <v>ADT</v>
      </c>
      <c r="N4633" s="102">
        <f>WEEKDAY([2]!Table1[[#This Row],[Travel Date]],2)</f>
        <v>6</v>
      </c>
      <c r="P4633" s="102">
        <v>1</v>
      </c>
    </row>
    <row r="4634" spans="2:16" x14ac:dyDescent="0.25">
      <c r="B4634" s="103"/>
      <c r="C4634" s="103"/>
      <c r="L4634" s="102" t="str">
        <f>[2]!Table1[[#This Row],[Orgn]]&amp;"-"&amp;[2]!Table1[[#This Row],[Dest]]</f>
        <v>NAP-SSH</v>
      </c>
      <c r="M4634" s="102" t="str">
        <f t="shared" si="72"/>
        <v>ADT</v>
      </c>
      <c r="N4634" s="102">
        <f>WEEKDAY([2]!Table1[[#This Row],[Travel Date]],2)</f>
        <v>6</v>
      </c>
      <c r="P4634" s="102">
        <v>1</v>
      </c>
    </row>
    <row r="4635" spans="2:16" x14ac:dyDescent="0.25">
      <c r="B4635" s="103"/>
      <c r="C4635" s="103"/>
      <c r="L4635" s="102" t="str">
        <f>[2]!Table1[[#This Row],[Orgn]]&amp;"-"&amp;[2]!Table1[[#This Row],[Dest]]</f>
        <v>NAP-SSH</v>
      </c>
      <c r="M4635" s="102" t="str">
        <f t="shared" si="72"/>
        <v>ADT</v>
      </c>
      <c r="N4635" s="102">
        <f>WEEKDAY([2]!Table1[[#This Row],[Travel Date]],2)</f>
        <v>6</v>
      </c>
      <c r="P4635" s="102">
        <v>1</v>
      </c>
    </row>
    <row r="4636" spans="2:16" x14ac:dyDescent="0.25">
      <c r="B4636" s="103"/>
      <c r="C4636" s="103"/>
      <c r="L4636" s="102" t="str">
        <f>[2]!Table1[[#This Row],[Orgn]]&amp;"-"&amp;[2]!Table1[[#This Row],[Dest]]</f>
        <v>NAP-SSH</v>
      </c>
      <c r="M4636" s="102" t="str">
        <f t="shared" si="72"/>
        <v>ADT</v>
      </c>
      <c r="N4636" s="102">
        <f>WEEKDAY([2]!Table1[[#This Row],[Travel Date]],2)</f>
        <v>6</v>
      </c>
      <c r="P4636" s="102">
        <v>1</v>
      </c>
    </row>
    <row r="4637" spans="2:16" x14ac:dyDescent="0.25">
      <c r="B4637" s="103"/>
      <c r="C4637" s="103"/>
      <c r="L4637" s="102" t="str">
        <f>[2]!Table1[[#This Row],[Orgn]]&amp;"-"&amp;[2]!Table1[[#This Row],[Dest]]</f>
        <v>SSH-BRI</v>
      </c>
      <c r="M4637" s="102" t="str">
        <f t="shared" si="72"/>
        <v>ADT</v>
      </c>
      <c r="N4637" s="102">
        <f>WEEKDAY([2]!Table1[[#This Row],[Travel Date]],2)</f>
        <v>6</v>
      </c>
      <c r="P4637" s="102">
        <v>1</v>
      </c>
    </row>
    <row r="4638" spans="2:16" x14ac:dyDescent="0.25">
      <c r="B4638" s="103"/>
      <c r="C4638" s="103"/>
      <c r="L4638" s="102" t="str">
        <f>[2]!Table1[[#This Row],[Orgn]]&amp;"-"&amp;[2]!Table1[[#This Row],[Dest]]</f>
        <v>SSH-BRI</v>
      </c>
      <c r="M4638" s="102" t="str">
        <f t="shared" si="72"/>
        <v>ADT</v>
      </c>
      <c r="N4638" s="102">
        <f>WEEKDAY([2]!Table1[[#This Row],[Travel Date]],2)</f>
        <v>6</v>
      </c>
      <c r="P4638" s="102">
        <v>1</v>
      </c>
    </row>
    <row r="4639" spans="2:16" x14ac:dyDescent="0.25">
      <c r="B4639" s="103"/>
      <c r="C4639" s="103"/>
      <c r="L4639" s="102" t="str">
        <f>[2]!Table1[[#This Row],[Orgn]]&amp;"-"&amp;[2]!Table1[[#This Row],[Dest]]</f>
        <v>SSH-BRI</v>
      </c>
      <c r="M4639" s="102" t="str">
        <f t="shared" si="72"/>
        <v>ADT</v>
      </c>
      <c r="N4639" s="102">
        <f>WEEKDAY([2]!Table1[[#This Row],[Travel Date]],2)</f>
        <v>6</v>
      </c>
      <c r="P4639" s="102">
        <v>1</v>
      </c>
    </row>
    <row r="4640" spans="2:16" x14ac:dyDescent="0.25">
      <c r="B4640" s="103"/>
      <c r="C4640" s="103"/>
      <c r="L4640" s="102" t="str">
        <f>[2]!Table1[[#This Row],[Orgn]]&amp;"-"&amp;[2]!Table1[[#This Row],[Dest]]</f>
        <v>SSH-BRI</v>
      </c>
      <c r="M4640" s="102" t="str">
        <f t="shared" si="72"/>
        <v>ADT</v>
      </c>
      <c r="N4640" s="102">
        <f>WEEKDAY([2]!Table1[[#This Row],[Travel Date]],2)</f>
        <v>6</v>
      </c>
      <c r="P4640" s="102">
        <v>1</v>
      </c>
    </row>
    <row r="4641" spans="2:16" x14ac:dyDescent="0.25">
      <c r="B4641" s="103"/>
      <c r="C4641" s="103"/>
      <c r="L4641" s="102" t="str">
        <f>[2]!Table1[[#This Row],[Orgn]]&amp;"-"&amp;[2]!Table1[[#This Row],[Dest]]</f>
        <v>SSH-BRI</v>
      </c>
      <c r="M4641" s="102" t="str">
        <f t="shared" si="72"/>
        <v>ADT</v>
      </c>
      <c r="N4641" s="102">
        <f>WEEKDAY([2]!Table1[[#This Row],[Travel Date]],2)</f>
        <v>6</v>
      </c>
      <c r="P4641" s="102">
        <v>1</v>
      </c>
    </row>
    <row r="4642" spans="2:16" x14ac:dyDescent="0.25">
      <c r="B4642" s="103"/>
      <c r="C4642" s="103"/>
      <c r="L4642" s="102" t="str">
        <f>[2]!Table1[[#This Row],[Orgn]]&amp;"-"&amp;[2]!Table1[[#This Row],[Dest]]</f>
        <v>SSH-BRI</v>
      </c>
      <c r="M4642" s="102" t="str">
        <f t="shared" si="72"/>
        <v>ADT</v>
      </c>
      <c r="N4642" s="102">
        <f>WEEKDAY([2]!Table1[[#This Row],[Travel Date]],2)</f>
        <v>6</v>
      </c>
      <c r="P4642" s="102">
        <v>1</v>
      </c>
    </row>
    <row r="4643" spans="2:16" x14ac:dyDescent="0.25">
      <c r="B4643" s="103"/>
      <c r="C4643" s="103"/>
      <c r="L4643" s="102" t="str">
        <f>[2]!Table1[[#This Row],[Orgn]]&amp;"-"&amp;[2]!Table1[[#This Row],[Dest]]</f>
        <v>SSH-BRI</v>
      </c>
      <c r="M4643" s="102" t="str">
        <f t="shared" si="72"/>
        <v>ADT</v>
      </c>
      <c r="N4643" s="102">
        <f>WEEKDAY([2]!Table1[[#This Row],[Travel Date]],2)</f>
        <v>6</v>
      </c>
      <c r="P4643" s="102">
        <v>1</v>
      </c>
    </row>
    <row r="4644" spans="2:16" x14ac:dyDescent="0.25">
      <c r="B4644" s="103"/>
      <c r="C4644" s="103"/>
      <c r="L4644" s="102" t="str">
        <f>[2]!Table1[[#This Row],[Orgn]]&amp;"-"&amp;[2]!Table1[[#This Row],[Dest]]</f>
        <v>SSH-BRI</v>
      </c>
      <c r="M4644" s="102" t="str">
        <f t="shared" si="72"/>
        <v>ADT</v>
      </c>
      <c r="N4644" s="102">
        <f>WEEKDAY([2]!Table1[[#This Row],[Travel Date]],2)</f>
        <v>6</v>
      </c>
      <c r="P4644" s="102">
        <v>1</v>
      </c>
    </row>
    <row r="4645" spans="2:16" x14ac:dyDescent="0.25">
      <c r="B4645" s="103"/>
      <c r="C4645" s="103"/>
      <c r="L4645" s="102" t="str">
        <f>[2]!Table1[[#This Row],[Orgn]]&amp;"-"&amp;[2]!Table1[[#This Row],[Dest]]</f>
        <v>SSH-BRI</v>
      </c>
      <c r="M4645" s="102" t="str">
        <f t="shared" si="72"/>
        <v>ADT</v>
      </c>
      <c r="N4645" s="102">
        <f>WEEKDAY([2]!Table1[[#This Row],[Travel Date]],2)</f>
        <v>6</v>
      </c>
      <c r="P4645" s="102">
        <v>1</v>
      </c>
    </row>
    <row r="4646" spans="2:16" x14ac:dyDescent="0.25">
      <c r="B4646" s="103"/>
      <c r="C4646" s="103"/>
      <c r="L4646" s="102" t="str">
        <f>[2]!Table1[[#This Row],[Orgn]]&amp;"-"&amp;[2]!Table1[[#This Row],[Dest]]</f>
        <v>SSH-BRI</v>
      </c>
      <c r="M4646" s="102" t="str">
        <f t="shared" si="72"/>
        <v>ADT</v>
      </c>
      <c r="N4646" s="102">
        <f>WEEKDAY([2]!Table1[[#This Row],[Travel Date]],2)</f>
        <v>6</v>
      </c>
      <c r="P4646" s="102">
        <v>1</v>
      </c>
    </row>
    <row r="4647" spans="2:16" x14ac:dyDescent="0.25">
      <c r="B4647" s="103"/>
      <c r="C4647" s="103"/>
      <c r="L4647" s="102" t="str">
        <f>[2]!Table1[[#This Row],[Orgn]]&amp;"-"&amp;[2]!Table1[[#This Row],[Dest]]</f>
        <v>SSH-BRI</v>
      </c>
      <c r="M4647" s="102" t="str">
        <f t="shared" si="72"/>
        <v>ADT</v>
      </c>
      <c r="N4647" s="102">
        <f>WEEKDAY([2]!Table1[[#This Row],[Travel Date]],2)</f>
        <v>6</v>
      </c>
      <c r="P4647" s="102">
        <v>1</v>
      </c>
    </row>
    <row r="4648" spans="2:16" x14ac:dyDescent="0.25">
      <c r="B4648" s="103"/>
      <c r="C4648" s="103"/>
      <c r="L4648" s="102" t="str">
        <f>[2]!Table1[[#This Row],[Orgn]]&amp;"-"&amp;[2]!Table1[[#This Row],[Dest]]</f>
        <v>SSH-BRI</v>
      </c>
      <c r="M4648" s="102" t="str">
        <f t="shared" si="72"/>
        <v>ADT</v>
      </c>
      <c r="N4648" s="102">
        <f>WEEKDAY([2]!Table1[[#This Row],[Travel Date]],2)</f>
        <v>6</v>
      </c>
      <c r="P4648" s="102">
        <v>1</v>
      </c>
    </row>
    <row r="4649" spans="2:16" x14ac:dyDescent="0.25">
      <c r="B4649" s="103"/>
      <c r="C4649" s="103"/>
      <c r="L4649" s="102" t="str">
        <f>[2]!Table1[[#This Row],[Orgn]]&amp;"-"&amp;[2]!Table1[[#This Row],[Dest]]</f>
        <v>SSH-BRI</v>
      </c>
      <c r="M4649" s="102" t="str">
        <f t="shared" si="72"/>
        <v>ADT</v>
      </c>
      <c r="N4649" s="102">
        <f>WEEKDAY([2]!Table1[[#This Row],[Travel Date]],2)</f>
        <v>6</v>
      </c>
      <c r="P4649" s="102">
        <v>1</v>
      </c>
    </row>
    <row r="4650" spans="2:16" x14ac:dyDescent="0.25">
      <c r="B4650" s="103"/>
      <c r="C4650" s="103"/>
      <c r="L4650" s="102" t="str">
        <f>[2]!Table1[[#This Row],[Orgn]]&amp;"-"&amp;[2]!Table1[[#This Row],[Dest]]</f>
        <v>SSH-BRI</v>
      </c>
      <c r="M4650" s="102" t="str">
        <f t="shared" si="72"/>
        <v>ADT</v>
      </c>
      <c r="N4650" s="102">
        <f>WEEKDAY([2]!Table1[[#This Row],[Travel Date]],2)</f>
        <v>6</v>
      </c>
      <c r="P4650" s="102">
        <v>1</v>
      </c>
    </row>
    <row r="4651" spans="2:16" x14ac:dyDescent="0.25">
      <c r="B4651" s="103"/>
      <c r="C4651" s="103"/>
      <c r="L4651" s="102" t="str">
        <f>[2]!Table1[[#This Row],[Orgn]]&amp;"-"&amp;[2]!Table1[[#This Row],[Dest]]</f>
        <v>SSH-BRI</v>
      </c>
      <c r="M4651" s="102" t="str">
        <f t="shared" si="72"/>
        <v>ADT</v>
      </c>
      <c r="N4651" s="102">
        <f>WEEKDAY([2]!Table1[[#This Row],[Travel Date]],2)</f>
        <v>6</v>
      </c>
      <c r="P4651" s="102">
        <v>1</v>
      </c>
    </row>
    <row r="4652" spans="2:16" x14ac:dyDescent="0.25">
      <c r="B4652" s="103"/>
      <c r="C4652" s="103"/>
      <c r="L4652" s="102" t="str">
        <f>[2]!Table1[[#This Row],[Orgn]]&amp;"-"&amp;[2]!Table1[[#This Row],[Dest]]</f>
        <v>SSH-BRI</v>
      </c>
      <c r="M4652" s="102" t="str">
        <f t="shared" si="72"/>
        <v>ADT</v>
      </c>
      <c r="N4652" s="102">
        <f>WEEKDAY([2]!Table1[[#This Row],[Travel Date]],2)</f>
        <v>6</v>
      </c>
      <c r="P4652" s="102">
        <v>1</v>
      </c>
    </row>
    <row r="4653" spans="2:16" x14ac:dyDescent="0.25">
      <c r="B4653" s="103"/>
      <c r="C4653" s="103"/>
      <c r="L4653" s="102" t="str">
        <f>[2]!Table1[[#This Row],[Orgn]]&amp;"-"&amp;[2]!Table1[[#This Row],[Dest]]</f>
        <v>SSH-BRI</v>
      </c>
      <c r="M4653" s="102" t="str">
        <f t="shared" si="72"/>
        <v>ADT</v>
      </c>
      <c r="N4653" s="102">
        <f>WEEKDAY([2]!Table1[[#This Row],[Travel Date]],2)</f>
        <v>6</v>
      </c>
      <c r="P4653" s="102">
        <v>1</v>
      </c>
    </row>
    <row r="4654" spans="2:16" x14ac:dyDescent="0.25">
      <c r="B4654" s="103"/>
      <c r="C4654" s="103"/>
      <c r="L4654" s="102" t="str">
        <f>[2]!Table1[[#This Row],[Orgn]]&amp;"-"&amp;[2]!Table1[[#This Row],[Dest]]</f>
        <v>SSH-BRI</v>
      </c>
      <c r="M4654" s="102" t="str">
        <f t="shared" si="72"/>
        <v>ADT</v>
      </c>
      <c r="N4654" s="102">
        <f>WEEKDAY([2]!Table1[[#This Row],[Travel Date]],2)</f>
        <v>6</v>
      </c>
      <c r="P4654" s="102">
        <v>1</v>
      </c>
    </row>
    <row r="4655" spans="2:16" x14ac:dyDescent="0.25">
      <c r="B4655" s="103"/>
      <c r="C4655" s="103"/>
      <c r="L4655" s="102" t="str">
        <f>[2]!Table1[[#This Row],[Orgn]]&amp;"-"&amp;[2]!Table1[[#This Row],[Dest]]</f>
        <v>SSH-BRI</v>
      </c>
      <c r="M4655" s="102" t="str">
        <f t="shared" si="72"/>
        <v>ADT</v>
      </c>
      <c r="N4655" s="102">
        <f>WEEKDAY([2]!Table1[[#This Row],[Travel Date]],2)</f>
        <v>6</v>
      </c>
      <c r="P4655" s="102">
        <v>1</v>
      </c>
    </row>
    <row r="4656" spans="2:16" x14ac:dyDescent="0.25">
      <c r="B4656" s="103"/>
      <c r="C4656" s="103"/>
      <c r="L4656" s="102" t="str">
        <f>[2]!Table1[[#This Row],[Orgn]]&amp;"-"&amp;[2]!Table1[[#This Row],[Dest]]</f>
        <v>SSH-BRI</v>
      </c>
      <c r="M4656" s="102" t="str">
        <f t="shared" si="72"/>
        <v>ADT</v>
      </c>
      <c r="N4656" s="102">
        <f>WEEKDAY([2]!Table1[[#This Row],[Travel Date]],2)</f>
        <v>6</v>
      </c>
      <c r="P4656" s="102">
        <v>1</v>
      </c>
    </row>
    <row r="4657" spans="2:16" x14ac:dyDescent="0.25">
      <c r="B4657" s="103"/>
      <c r="C4657" s="103"/>
      <c r="L4657" s="102" t="str">
        <f>[2]!Table1[[#This Row],[Orgn]]&amp;"-"&amp;[2]!Table1[[#This Row],[Dest]]</f>
        <v>SSH-BRI</v>
      </c>
      <c r="M4657" s="102" t="str">
        <f t="shared" si="72"/>
        <v>ADT</v>
      </c>
      <c r="N4657" s="102">
        <f>WEEKDAY([2]!Table1[[#This Row],[Travel Date]],2)</f>
        <v>6</v>
      </c>
      <c r="P4657" s="102">
        <v>1</v>
      </c>
    </row>
    <row r="4658" spans="2:16" x14ac:dyDescent="0.25">
      <c r="B4658" s="103"/>
      <c r="C4658" s="103"/>
      <c r="L4658" s="102" t="str">
        <f>[2]!Table1[[#This Row],[Orgn]]&amp;"-"&amp;[2]!Table1[[#This Row],[Dest]]</f>
        <v>SSH-BRI</v>
      </c>
      <c r="M4658" s="102" t="str">
        <f t="shared" si="72"/>
        <v>ADT</v>
      </c>
      <c r="N4658" s="102">
        <f>WEEKDAY([2]!Table1[[#This Row],[Travel Date]],2)</f>
        <v>6</v>
      </c>
      <c r="P4658" s="102">
        <v>1</v>
      </c>
    </row>
    <row r="4659" spans="2:16" x14ac:dyDescent="0.25">
      <c r="B4659" s="103"/>
      <c r="C4659" s="103"/>
      <c r="L4659" s="102" t="str">
        <f>[2]!Table1[[#This Row],[Orgn]]&amp;"-"&amp;[2]!Table1[[#This Row],[Dest]]</f>
        <v>SSH-BRI</v>
      </c>
      <c r="M4659" s="102" t="str">
        <f t="shared" si="72"/>
        <v>ADT</v>
      </c>
      <c r="N4659" s="102">
        <f>WEEKDAY([2]!Table1[[#This Row],[Travel Date]],2)</f>
        <v>6</v>
      </c>
      <c r="P4659" s="102">
        <v>1</v>
      </c>
    </row>
    <row r="4660" spans="2:16" x14ac:dyDescent="0.25">
      <c r="B4660" s="103"/>
      <c r="C4660" s="103"/>
      <c r="L4660" s="102" t="str">
        <f>[2]!Table1[[#This Row],[Orgn]]&amp;"-"&amp;[2]!Table1[[#This Row],[Dest]]</f>
        <v>SSH-BRI</v>
      </c>
      <c r="M4660" s="102" t="str">
        <f t="shared" si="72"/>
        <v>ADT</v>
      </c>
      <c r="N4660" s="102">
        <f>WEEKDAY([2]!Table1[[#This Row],[Travel Date]],2)</f>
        <v>6</v>
      </c>
      <c r="P4660" s="102">
        <v>1</v>
      </c>
    </row>
    <row r="4661" spans="2:16" x14ac:dyDescent="0.25">
      <c r="B4661" s="103"/>
      <c r="C4661" s="103"/>
      <c r="L4661" s="102" t="str">
        <f>[2]!Table1[[#This Row],[Orgn]]&amp;"-"&amp;[2]!Table1[[#This Row],[Dest]]</f>
        <v>SSH-BRI</v>
      </c>
      <c r="M4661" s="102" t="str">
        <f t="shared" si="72"/>
        <v>ADT</v>
      </c>
      <c r="N4661" s="102">
        <f>WEEKDAY([2]!Table1[[#This Row],[Travel Date]],2)</f>
        <v>6</v>
      </c>
      <c r="P4661" s="102">
        <v>1</v>
      </c>
    </row>
    <row r="4662" spans="2:16" x14ac:dyDescent="0.25">
      <c r="B4662" s="103"/>
      <c r="C4662" s="103"/>
      <c r="L4662" s="102" t="str">
        <f>[2]!Table1[[#This Row],[Orgn]]&amp;"-"&amp;[2]!Table1[[#This Row],[Dest]]</f>
        <v>SSH-BRI</v>
      </c>
      <c r="M4662" s="102" t="str">
        <f t="shared" si="72"/>
        <v>ADT</v>
      </c>
      <c r="N4662" s="102">
        <f>WEEKDAY([2]!Table1[[#This Row],[Travel Date]],2)</f>
        <v>6</v>
      </c>
      <c r="P4662" s="102">
        <v>1</v>
      </c>
    </row>
    <row r="4663" spans="2:16" x14ac:dyDescent="0.25">
      <c r="B4663" s="103"/>
      <c r="C4663" s="103"/>
      <c r="L4663" s="102" t="str">
        <f>[2]!Table1[[#This Row],[Orgn]]&amp;"-"&amp;[2]!Table1[[#This Row],[Dest]]</f>
        <v>SSH-BRI</v>
      </c>
      <c r="M4663" s="102" t="str">
        <f t="shared" si="72"/>
        <v>ADT</v>
      </c>
      <c r="N4663" s="102">
        <f>WEEKDAY([2]!Table1[[#This Row],[Travel Date]],2)</f>
        <v>6</v>
      </c>
      <c r="P4663" s="102">
        <v>1</v>
      </c>
    </row>
    <row r="4664" spans="2:16" x14ac:dyDescent="0.25">
      <c r="B4664" s="103"/>
      <c r="C4664" s="103"/>
      <c r="L4664" s="102" t="str">
        <f>[2]!Table1[[#This Row],[Orgn]]&amp;"-"&amp;[2]!Table1[[#This Row],[Dest]]</f>
        <v>SSH-BRI</v>
      </c>
      <c r="M4664" s="102" t="str">
        <f t="shared" si="72"/>
        <v>ADT</v>
      </c>
      <c r="N4664" s="102">
        <f>WEEKDAY([2]!Table1[[#This Row],[Travel Date]],2)</f>
        <v>6</v>
      </c>
      <c r="P4664" s="102">
        <v>1</v>
      </c>
    </row>
    <row r="4665" spans="2:16" x14ac:dyDescent="0.25">
      <c r="B4665" s="103"/>
      <c r="C4665" s="103"/>
      <c r="L4665" s="102" t="str">
        <f>[2]!Table1[[#This Row],[Orgn]]&amp;"-"&amp;[2]!Table1[[#This Row],[Dest]]</f>
        <v>SSH-BRI</v>
      </c>
      <c r="M4665" s="102" t="str">
        <f t="shared" si="72"/>
        <v>ADT</v>
      </c>
      <c r="N4665" s="102">
        <f>WEEKDAY([2]!Table1[[#This Row],[Travel Date]],2)</f>
        <v>6</v>
      </c>
      <c r="P4665" s="102">
        <v>1</v>
      </c>
    </row>
    <row r="4666" spans="2:16" x14ac:dyDescent="0.25">
      <c r="B4666" s="103"/>
      <c r="C4666" s="103"/>
      <c r="L4666" s="102" t="str">
        <f>[2]!Table1[[#This Row],[Orgn]]&amp;"-"&amp;[2]!Table1[[#This Row],[Dest]]</f>
        <v>SSH-BRI</v>
      </c>
      <c r="M4666" s="102" t="str">
        <f t="shared" si="72"/>
        <v>ADT</v>
      </c>
      <c r="N4666" s="102">
        <f>WEEKDAY([2]!Table1[[#This Row],[Travel Date]],2)</f>
        <v>6</v>
      </c>
      <c r="P4666" s="102">
        <v>1</v>
      </c>
    </row>
    <row r="4667" spans="2:16" x14ac:dyDescent="0.25">
      <c r="B4667" s="103"/>
      <c r="C4667" s="103"/>
      <c r="L4667" s="102" t="str">
        <f>[2]!Table1[[#This Row],[Orgn]]&amp;"-"&amp;[2]!Table1[[#This Row],[Dest]]</f>
        <v>SSH-BRI</v>
      </c>
      <c r="M4667" s="102" t="str">
        <f t="shared" si="72"/>
        <v>ADT</v>
      </c>
      <c r="N4667" s="102">
        <f>WEEKDAY([2]!Table1[[#This Row],[Travel Date]],2)</f>
        <v>6</v>
      </c>
      <c r="P4667" s="102">
        <v>1</v>
      </c>
    </row>
    <row r="4668" spans="2:16" x14ac:dyDescent="0.25">
      <c r="B4668" s="103"/>
      <c r="C4668" s="103"/>
      <c r="L4668" s="102" t="str">
        <f>[2]!Table1[[#This Row],[Orgn]]&amp;"-"&amp;[2]!Table1[[#This Row],[Dest]]</f>
        <v>SSH-BRI</v>
      </c>
      <c r="M4668" s="102" t="str">
        <f t="shared" si="72"/>
        <v>ADT</v>
      </c>
      <c r="N4668" s="102">
        <f>WEEKDAY([2]!Table1[[#This Row],[Travel Date]],2)</f>
        <v>6</v>
      </c>
      <c r="P4668" s="102">
        <v>1</v>
      </c>
    </row>
    <row r="4669" spans="2:16" x14ac:dyDescent="0.25">
      <c r="B4669" s="103"/>
      <c r="C4669" s="103"/>
      <c r="L4669" s="102" t="str">
        <f>[2]!Table1[[#This Row],[Orgn]]&amp;"-"&amp;[2]!Table1[[#This Row],[Dest]]</f>
        <v>SSH-BRI</v>
      </c>
      <c r="M4669" s="102" t="str">
        <f t="shared" si="72"/>
        <v>ADT</v>
      </c>
      <c r="N4669" s="102">
        <f>WEEKDAY([2]!Table1[[#This Row],[Travel Date]],2)</f>
        <v>6</v>
      </c>
      <c r="P4669" s="102">
        <v>1</v>
      </c>
    </row>
    <row r="4670" spans="2:16" x14ac:dyDescent="0.25">
      <c r="B4670" s="103"/>
      <c r="C4670" s="103"/>
      <c r="L4670" s="102" t="str">
        <f>[2]!Table1[[#This Row],[Orgn]]&amp;"-"&amp;[2]!Table1[[#This Row],[Dest]]</f>
        <v>SSH-BRI</v>
      </c>
      <c r="M4670" s="102" t="str">
        <f t="shared" si="72"/>
        <v>ADT</v>
      </c>
      <c r="N4670" s="102">
        <f>WEEKDAY([2]!Table1[[#This Row],[Travel Date]],2)</f>
        <v>6</v>
      </c>
      <c r="P4670" s="102">
        <v>1</v>
      </c>
    </row>
    <row r="4671" spans="2:16" x14ac:dyDescent="0.25">
      <c r="B4671" s="103"/>
      <c r="C4671" s="103"/>
      <c r="L4671" s="102" t="str">
        <f>[2]!Table1[[#This Row],[Orgn]]&amp;"-"&amp;[2]!Table1[[#This Row],[Dest]]</f>
        <v>SSH-BRI</v>
      </c>
      <c r="M4671" s="102" t="str">
        <f t="shared" si="72"/>
        <v>ADT</v>
      </c>
      <c r="N4671" s="102">
        <f>WEEKDAY([2]!Table1[[#This Row],[Travel Date]],2)</f>
        <v>6</v>
      </c>
      <c r="P4671" s="102">
        <v>1</v>
      </c>
    </row>
    <row r="4672" spans="2:16" x14ac:dyDescent="0.25">
      <c r="B4672" s="103"/>
      <c r="C4672" s="103"/>
      <c r="L4672" s="102" t="str">
        <f>[2]!Table1[[#This Row],[Orgn]]&amp;"-"&amp;[2]!Table1[[#This Row],[Dest]]</f>
        <v>SSH-BRI</v>
      </c>
      <c r="M4672" s="102" t="str">
        <f t="shared" si="72"/>
        <v>ADT</v>
      </c>
      <c r="N4672" s="102">
        <f>WEEKDAY([2]!Table1[[#This Row],[Travel Date]],2)</f>
        <v>6</v>
      </c>
      <c r="P4672" s="102">
        <v>1</v>
      </c>
    </row>
    <row r="4673" spans="2:16" x14ac:dyDescent="0.25">
      <c r="B4673" s="103"/>
      <c r="C4673" s="103"/>
      <c r="L4673" s="102" t="str">
        <f>[2]!Table1[[#This Row],[Orgn]]&amp;"-"&amp;[2]!Table1[[#This Row],[Dest]]</f>
        <v>SSH-BRI</v>
      </c>
      <c r="M4673" s="102" t="str">
        <f t="shared" si="72"/>
        <v>ADT</v>
      </c>
      <c r="N4673" s="102">
        <f>WEEKDAY([2]!Table1[[#This Row],[Travel Date]],2)</f>
        <v>6</v>
      </c>
      <c r="P4673" s="102">
        <v>1</v>
      </c>
    </row>
    <row r="4674" spans="2:16" x14ac:dyDescent="0.25">
      <c r="B4674" s="103"/>
      <c r="C4674" s="103"/>
      <c r="L4674" s="102" t="str">
        <f>[2]!Table1[[#This Row],[Orgn]]&amp;"-"&amp;[2]!Table1[[#This Row],[Dest]]</f>
        <v>SSH-BRI</v>
      </c>
      <c r="M4674" s="102" t="str">
        <f t="shared" ref="M4674:M4737" si="73">IF(TRIM(C4674)="INF", "INF", IF(TRIM(C4674)="CHD", "CHD", "ADT"))</f>
        <v>ADT</v>
      </c>
      <c r="N4674" s="102">
        <f>WEEKDAY([2]!Table1[[#This Row],[Travel Date]],2)</f>
        <v>6</v>
      </c>
      <c r="P4674" s="102">
        <v>1</v>
      </c>
    </row>
    <row r="4675" spans="2:16" x14ac:dyDescent="0.25">
      <c r="B4675" s="103"/>
      <c r="C4675" s="103"/>
      <c r="L4675" s="102" t="str">
        <f>[2]!Table1[[#This Row],[Orgn]]&amp;"-"&amp;[2]!Table1[[#This Row],[Dest]]</f>
        <v>SSH-BRI</v>
      </c>
      <c r="M4675" s="102" t="str">
        <f t="shared" si="73"/>
        <v>ADT</v>
      </c>
      <c r="N4675" s="102">
        <f>WEEKDAY([2]!Table1[[#This Row],[Travel Date]],2)</f>
        <v>6</v>
      </c>
      <c r="P4675" s="102">
        <v>1</v>
      </c>
    </row>
    <row r="4676" spans="2:16" x14ac:dyDescent="0.25">
      <c r="B4676" s="103"/>
      <c r="C4676" s="103"/>
      <c r="L4676" s="102" t="str">
        <f>[2]!Table1[[#This Row],[Orgn]]&amp;"-"&amp;[2]!Table1[[#This Row],[Dest]]</f>
        <v>SSH-BRI</v>
      </c>
      <c r="M4676" s="102" t="str">
        <f t="shared" si="73"/>
        <v>ADT</v>
      </c>
      <c r="N4676" s="102">
        <f>WEEKDAY([2]!Table1[[#This Row],[Travel Date]],2)</f>
        <v>6</v>
      </c>
      <c r="P4676" s="102">
        <v>1</v>
      </c>
    </row>
    <row r="4677" spans="2:16" x14ac:dyDescent="0.25">
      <c r="B4677" s="103"/>
      <c r="C4677" s="103"/>
      <c r="L4677" s="102" t="str">
        <f>[2]!Table1[[#This Row],[Orgn]]&amp;"-"&amp;[2]!Table1[[#This Row],[Dest]]</f>
        <v>SSH-BRI</v>
      </c>
      <c r="M4677" s="102" t="str">
        <f t="shared" si="73"/>
        <v>ADT</v>
      </c>
      <c r="N4677" s="102">
        <f>WEEKDAY([2]!Table1[[#This Row],[Travel Date]],2)</f>
        <v>6</v>
      </c>
      <c r="P4677" s="102">
        <v>1</v>
      </c>
    </row>
    <row r="4678" spans="2:16" x14ac:dyDescent="0.25">
      <c r="B4678" s="103"/>
      <c r="C4678" s="103"/>
      <c r="L4678" s="102" t="str">
        <f>[2]!Table1[[#This Row],[Orgn]]&amp;"-"&amp;[2]!Table1[[#This Row],[Dest]]</f>
        <v>SSH-BRI</v>
      </c>
      <c r="M4678" s="102" t="str">
        <f t="shared" si="73"/>
        <v>ADT</v>
      </c>
      <c r="N4678" s="102">
        <f>WEEKDAY([2]!Table1[[#This Row],[Travel Date]],2)</f>
        <v>6</v>
      </c>
      <c r="P4678" s="102">
        <v>1</v>
      </c>
    </row>
    <row r="4679" spans="2:16" x14ac:dyDescent="0.25">
      <c r="B4679" s="103"/>
      <c r="C4679" s="103"/>
      <c r="L4679" s="102" t="str">
        <f>[2]!Table1[[#This Row],[Orgn]]&amp;"-"&amp;[2]!Table1[[#This Row],[Dest]]</f>
        <v>SSH-BRI</v>
      </c>
      <c r="M4679" s="102" t="str">
        <f t="shared" si="73"/>
        <v>ADT</v>
      </c>
      <c r="N4679" s="102">
        <f>WEEKDAY([2]!Table1[[#This Row],[Travel Date]],2)</f>
        <v>6</v>
      </c>
      <c r="P4679" s="102">
        <v>1</v>
      </c>
    </row>
    <row r="4680" spans="2:16" x14ac:dyDescent="0.25">
      <c r="B4680" s="103"/>
      <c r="C4680" s="103"/>
      <c r="L4680" s="102" t="str">
        <f>[2]!Table1[[#This Row],[Orgn]]&amp;"-"&amp;[2]!Table1[[#This Row],[Dest]]</f>
        <v>SSH-BRI</v>
      </c>
      <c r="M4680" s="102" t="str">
        <f t="shared" si="73"/>
        <v>ADT</v>
      </c>
      <c r="N4680" s="102">
        <f>WEEKDAY([2]!Table1[[#This Row],[Travel Date]],2)</f>
        <v>6</v>
      </c>
      <c r="P4680" s="102">
        <v>1</v>
      </c>
    </row>
    <row r="4681" spans="2:16" x14ac:dyDescent="0.25">
      <c r="B4681" s="103"/>
      <c r="C4681" s="103"/>
      <c r="L4681" s="102" t="str">
        <f>[2]!Table1[[#This Row],[Orgn]]&amp;"-"&amp;[2]!Table1[[#This Row],[Dest]]</f>
        <v>SSH-BRI</v>
      </c>
      <c r="M4681" s="102" t="str">
        <f t="shared" si="73"/>
        <v>ADT</v>
      </c>
      <c r="N4681" s="102">
        <f>WEEKDAY([2]!Table1[[#This Row],[Travel Date]],2)</f>
        <v>6</v>
      </c>
      <c r="P4681" s="102">
        <v>1</v>
      </c>
    </row>
    <row r="4682" spans="2:16" x14ac:dyDescent="0.25">
      <c r="B4682" s="103"/>
      <c r="C4682" s="103"/>
      <c r="L4682" s="102" t="str">
        <f>[2]!Table1[[#This Row],[Orgn]]&amp;"-"&amp;[2]!Table1[[#This Row],[Dest]]</f>
        <v>SSH-BRI</v>
      </c>
      <c r="M4682" s="102" t="str">
        <f t="shared" si="73"/>
        <v>ADT</v>
      </c>
      <c r="N4682" s="102">
        <f>WEEKDAY([2]!Table1[[#This Row],[Travel Date]],2)</f>
        <v>6</v>
      </c>
      <c r="P4682" s="102">
        <v>1</v>
      </c>
    </row>
    <row r="4683" spans="2:16" x14ac:dyDescent="0.25">
      <c r="B4683" s="103"/>
      <c r="C4683" s="103"/>
      <c r="L4683" s="102" t="str">
        <f>[2]!Table1[[#This Row],[Orgn]]&amp;"-"&amp;[2]!Table1[[#This Row],[Dest]]</f>
        <v>SSH-BRI</v>
      </c>
      <c r="M4683" s="102" t="str">
        <f t="shared" si="73"/>
        <v>ADT</v>
      </c>
      <c r="N4683" s="102">
        <f>WEEKDAY([2]!Table1[[#This Row],[Travel Date]],2)</f>
        <v>6</v>
      </c>
      <c r="P4683" s="102">
        <v>1</v>
      </c>
    </row>
    <row r="4684" spans="2:16" x14ac:dyDescent="0.25">
      <c r="B4684" s="103"/>
      <c r="C4684" s="103"/>
      <c r="L4684" s="102" t="str">
        <f>[2]!Table1[[#This Row],[Orgn]]&amp;"-"&amp;[2]!Table1[[#This Row],[Dest]]</f>
        <v>SSH-BRI</v>
      </c>
      <c r="M4684" s="102" t="str">
        <f t="shared" si="73"/>
        <v>ADT</v>
      </c>
      <c r="N4684" s="102">
        <f>WEEKDAY([2]!Table1[[#This Row],[Travel Date]],2)</f>
        <v>6</v>
      </c>
      <c r="P4684" s="102">
        <v>1</v>
      </c>
    </row>
    <row r="4685" spans="2:16" x14ac:dyDescent="0.25">
      <c r="B4685" s="103"/>
      <c r="C4685" s="103"/>
      <c r="L4685" s="102" t="str">
        <f>[2]!Table1[[#This Row],[Orgn]]&amp;"-"&amp;[2]!Table1[[#This Row],[Dest]]</f>
        <v>SSH-BRI</v>
      </c>
      <c r="M4685" s="102" t="str">
        <f t="shared" si="73"/>
        <v>ADT</v>
      </c>
      <c r="N4685" s="102">
        <f>WEEKDAY([2]!Table1[[#This Row],[Travel Date]],2)</f>
        <v>6</v>
      </c>
      <c r="P4685" s="102">
        <v>1</v>
      </c>
    </row>
    <row r="4686" spans="2:16" x14ac:dyDescent="0.25">
      <c r="B4686" s="103"/>
      <c r="C4686" s="103"/>
      <c r="L4686" s="102" t="str">
        <f>[2]!Table1[[#This Row],[Orgn]]&amp;"-"&amp;[2]!Table1[[#This Row],[Dest]]</f>
        <v>SSH-BRI</v>
      </c>
      <c r="M4686" s="102" t="str">
        <f t="shared" si="73"/>
        <v>ADT</v>
      </c>
      <c r="N4686" s="102">
        <f>WEEKDAY([2]!Table1[[#This Row],[Travel Date]],2)</f>
        <v>6</v>
      </c>
      <c r="P4686" s="102">
        <v>1</v>
      </c>
    </row>
    <row r="4687" spans="2:16" x14ac:dyDescent="0.25">
      <c r="B4687" s="103"/>
      <c r="C4687" s="103"/>
      <c r="L4687" s="102" t="str">
        <f>[2]!Table1[[#This Row],[Orgn]]&amp;"-"&amp;[2]!Table1[[#This Row],[Dest]]</f>
        <v>SSH-BRI</v>
      </c>
      <c r="M4687" s="102" t="str">
        <f t="shared" si="73"/>
        <v>ADT</v>
      </c>
      <c r="N4687" s="102">
        <f>WEEKDAY([2]!Table1[[#This Row],[Travel Date]],2)</f>
        <v>6</v>
      </c>
      <c r="P4687" s="102">
        <v>1</v>
      </c>
    </row>
    <row r="4688" spans="2:16" x14ac:dyDescent="0.25">
      <c r="B4688" s="103"/>
      <c r="C4688" s="103"/>
      <c r="L4688" s="102" t="str">
        <f>[2]!Table1[[#This Row],[Orgn]]&amp;"-"&amp;[2]!Table1[[#This Row],[Dest]]</f>
        <v>SSH-BRI</v>
      </c>
      <c r="M4688" s="102" t="str">
        <f t="shared" si="73"/>
        <v>ADT</v>
      </c>
      <c r="N4688" s="102">
        <f>WEEKDAY([2]!Table1[[#This Row],[Travel Date]],2)</f>
        <v>6</v>
      </c>
      <c r="P4688" s="102">
        <v>1</v>
      </c>
    </row>
    <row r="4689" spans="2:16" x14ac:dyDescent="0.25">
      <c r="B4689" s="103"/>
      <c r="C4689" s="103"/>
      <c r="L4689" s="102" t="str">
        <f>[2]!Table1[[#This Row],[Orgn]]&amp;"-"&amp;[2]!Table1[[#This Row],[Dest]]</f>
        <v>SSH-BRI</v>
      </c>
      <c r="M4689" s="102" t="str">
        <f t="shared" si="73"/>
        <v>ADT</v>
      </c>
      <c r="N4689" s="102">
        <f>WEEKDAY([2]!Table1[[#This Row],[Travel Date]],2)</f>
        <v>6</v>
      </c>
      <c r="P4689" s="102">
        <v>1</v>
      </c>
    </row>
    <row r="4690" spans="2:16" x14ac:dyDescent="0.25">
      <c r="B4690" s="103"/>
      <c r="C4690" s="103"/>
      <c r="L4690" s="102" t="str">
        <f>[2]!Table1[[#This Row],[Orgn]]&amp;"-"&amp;[2]!Table1[[#This Row],[Dest]]</f>
        <v>SSH-BRI</v>
      </c>
      <c r="M4690" s="102" t="str">
        <f t="shared" si="73"/>
        <v>ADT</v>
      </c>
      <c r="N4690" s="102">
        <f>WEEKDAY([2]!Table1[[#This Row],[Travel Date]],2)</f>
        <v>6</v>
      </c>
      <c r="P4690" s="102">
        <v>1</v>
      </c>
    </row>
    <row r="4691" spans="2:16" x14ac:dyDescent="0.25">
      <c r="B4691" s="103"/>
      <c r="C4691" s="103"/>
      <c r="L4691" s="102" t="str">
        <f>[2]!Table1[[#This Row],[Orgn]]&amp;"-"&amp;[2]!Table1[[#This Row],[Dest]]</f>
        <v>SSH-BRI</v>
      </c>
      <c r="M4691" s="102" t="str">
        <f t="shared" si="73"/>
        <v>ADT</v>
      </c>
      <c r="N4691" s="102">
        <f>WEEKDAY([2]!Table1[[#This Row],[Travel Date]],2)</f>
        <v>6</v>
      </c>
      <c r="P4691" s="102">
        <v>1</v>
      </c>
    </row>
    <row r="4692" spans="2:16" x14ac:dyDescent="0.25">
      <c r="B4692" s="103"/>
      <c r="C4692" s="103"/>
      <c r="L4692" s="102" t="str">
        <f>[2]!Table1[[#This Row],[Orgn]]&amp;"-"&amp;[2]!Table1[[#This Row],[Dest]]</f>
        <v>SSH-BRI</v>
      </c>
      <c r="M4692" s="102" t="str">
        <f t="shared" si="73"/>
        <v>ADT</v>
      </c>
      <c r="N4692" s="102">
        <f>WEEKDAY([2]!Table1[[#This Row],[Travel Date]],2)</f>
        <v>6</v>
      </c>
      <c r="P4692" s="102">
        <v>1</v>
      </c>
    </row>
    <row r="4693" spans="2:16" x14ac:dyDescent="0.25">
      <c r="B4693" s="103"/>
      <c r="C4693" s="103"/>
      <c r="L4693" s="102" t="str">
        <f>[2]!Table1[[#This Row],[Orgn]]&amp;"-"&amp;[2]!Table1[[#This Row],[Dest]]</f>
        <v>SSH-BRI</v>
      </c>
      <c r="M4693" s="102" t="str">
        <f t="shared" si="73"/>
        <v>ADT</v>
      </c>
      <c r="N4693" s="102">
        <f>WEEKDAY([2]!Table1[[#This Row],[Travel Date]],2)</f>
        <v>6</v>
      </c>
      <c r="P4693" s="102">
        <v>1</v>
      </c>
    </row>
    <row r="4694" spans="2:16" x14ac:dyDescent="0.25">
      <c r="B4694" s="103"/>
      <c r="C4694" s="103"/>
      <c r="L4694" s="102" t="str">
        <f>[2]!Table1[[#This Row],[Orgn]]&amp;"-"&amp;[2]!Table1[[#This Row],[Dest]]</f>
        <v>SSH-BRI</v>
      </c>
      <c r="M4694" s="102" t="str">
        <f t="shared" si="73"/>
        <v>ADT</v>
      </c>
      <c r="N4694" s="102">
        <f>WEEKDAY([2]!Table1[[#This Row],[Travel Date]],2)</f>
        <v>6</v>
      </c>
      <c r="P4694" s="102">
        <v>1</v>
      </c>
    </row>
    <row r="4695" spans="2:16" x14ac:dyDescent="0.25">
      <c r="B4695" s="103"/>
      <c r="C4695" s="103"/>
      <c r="L4695" s="102" t="str">
        <f>[2]!Table1[[#This Row],[Orgn]]&amp;"-"&amp;[2]!Table1[[#This Row],[Dest]]</f>
        <v>SSH-BRI</v>
      </c>
      <c r="M4695" s="102" t="str">
        <f t="shared" si="73"/>
        <v>ADT</v>
      </c>
      <c r="N4695" s="102">
        <f>WEEKDAY([2]!Table1[[#This Row],[Travel Date]],2)</f>
        <v>6</v>
      </c>
      <c r="P4695" s="102">
        <v>1</v>
      </c>
    </row>
    <row r="4696" spans="2:16" x14ac:dyDescent="0.25">
      <c r="B4696" s="103"/>
      <c r="C4696" s="103"/>
      <c r="L4696" s="102" t="str">
        <f>[2]!Table1[[#This Row],[Orgn]]&amp;"-"&amp;[2]!Table1[[#This Row],[Dest]]</f>
        <v>SSH-BRI</v>
      </c>
      <c r="M4696" s="102" t="str">
        <f t="shared" si="73"/>
        <v>ADT</v>
      </c>
      <c r="N4696" s="102">
        <f>WEEKDAY([2]!Table1[[#This Row],[Travel Date]],2)</f>
        <v>6</v>
      </c>
      <c r="P4696" s="102">
        <v>1</v>
      </c>
    </row>
    <row r="4697" spans="2:16" x14ac:dyDescent="0.25">
      <c r="B4697" s="103"/>
      <c r="C4697" s="103"/>
      <c r="L4697" s="102" t="str">
        <f>[2]!Table1[[#This Row],[Orgn]]&amp;"-"&amp;[2]!Table1[[#This Row],[Dest]]</f>
        <v>SSH-BRI</v>
      </c>
      <c r="M4697" s="102" t="str">
        <f t="shared" si="73"/>
        <v>ADT</v>
      </c>
      <c r="N4697" s="102">
        <f>WEEKDAY([2]!Table1[[#This Row],[Travel Date]],2)</f>
        <v>6</v>
      </c>
      <c r="P4697" s="102">
        <v>1</v>
      </c>
    </row>
    <row r="4698" spans="2:16" x14ac:dyDescent="0.25">
      <c r="B4698" s="103"/>
      <c r="C4698" s="103"/>
      <c r="L4698" s="102" t="str">
        <f>[2]!Table1[[#This Row],[Orgn]]&amp;"-"&amp;[2]!Table1[[#This Row],[Dest]]</f>
        <v>SSH-BRI</v>
      </c>
      <c r="M4698" s="102" t="str">
        <f t="shared" si="73"/>
        <v>ADT</v>
      </c>
      <c r="N4698" s="102">
        <f>WEEKDAY([2]!Table1[[#This Row],[Travel Date]],2)</f>
        <v>6</v>
      </c>
      <c r="P4698" s="102">
        <v>1</v>
      </c>
    </row>
    <row r="4699" spans="2:16" x14ac:dyDescent="0.25">
      <c r="B4699" s="103"/>
      <c r="C4699" s="103"/>
      <c r="L4699" s="102" t="str">
        <f>[2]!Table1[[#This Row],[Orgn]]&amp;"-"&amp;[2]!Table1[[#This Row],[Dest]]</f>
        <v>SSH-BRI</v>
      </c>
      <c r="M4699" s="102" t="str">
        <f t="shared" si="73"/>
        <v>ADT</v>
      </c>
      <c r="N4699" s="102">
        <f>WEEKDAY([2]!Table1[[#This Row],[Travel Date]],2)</f>
        <v>6</v>
      </c>
      <c r="P4699" s="102">
        <v>1</v>
      </c>
    </row>
    <row r="4700" spans="2:16" x14ac:dyDescent="0.25">
      <c r="B4700" s="103"/>
      <c r="C4700" s="103"/>
      <c r="L4700" s="102" t="str">
        <f>[2]!Table1[[#This Row],[Orgn]]&amp;"-"&amp;[2]!Table1[[#This Row],[Dest]]</f>
        <v>SSH-BRI</v>
      </c>
      <c r="M4700" s="102" t="str">
        <f t="shared" si="73"/>
        <v>ADT</v>
      </c>
      <c r="N4700" s="102">
        <f>WEEKDAY([2]!Table1[[#This Row],[Travel Date]],2)</f>
        <v>6</v>
      </c>
      <c r="P4700" s="102">
        <v>1</v>
      </c>
    </row>
    <row r="4701" spans="2:16" x14ac:dyDescent="0.25">
      <c r="B4701" s="103"/>
      <c r="C4701" s="103"/>
      <c r="L4701" s="102" t="str">
        <f>[2]!Table1[[#This Row],[Orgn]]&amp;"-"&amp;[2]!Table1[[#This Row],[Dest]]</f>
        <v>SSH-BRI</v>
      </c>
      <c r="M4701" s="102" t="str">
        <f t="shared" si="73"/>
        <v>ADT</v>
      </c>
      <c r="N4701" s="102">
        <f>WEEKDAY([2]!Table1[[#This Row],[Travel Date]],2)</f>
        <v>6</v>
      </c>
      <c r="P4701" s="102">
        <v>1</v>
      </c>
    </row>
    <row r="4702" spans="2:16" x14ac:dyDescent="0.25">
      <c r="B4702" s="103"/>
      <c r="C4702" s="103"/>
      <c r="L4702" s="102" t="str">
        <f>[2]!Table1[[#This Row],[Orgn]]&amp;"-"&amp;[2]!Table1[[#This Row],[Dest]]</f>
        <v>SSH-BRI</v>
      </c>
      <c r="M4702" s="102" t="str">
        <f t="shared" si="73"/>
        <v>ADT</v>
      </c>
      <c r="N4702" s="102">
        <f>WEEKDAY([2]!Table1[[#This Row],[Travel Date]],2)</f>
        <v>6</v>
      </c>
      <c r="P4702" s="102">
        <v>1</v>
      </c>
    </row>
    <row r="4703" spans="2:16" x14ac:dyDescent="0.25">
      <c r="B4703" s="103"/>
      <c r="C4703" s="103"/>
      <c r="L4703" s="102" t="str">
        <f>[2]!Table1[[#This Row],[Orgn]]&amp;"-"&amp;[2]!Table1[[#This Row],[Dest]]</f>
        <v>SSH-BRI</v>
      </c>
      <c r="M4703" s="102" t="str">
        <f t="shared" si="73"/>
        <v>ADT</v>
      </c>
      <c r="N4703" s="102">
        <f>WEEKDAY([2]!Table1[[#This Row],[Travel Date]],2)</f>
        <v>6</v>
      </c>
      <c r="P4703" s="102">
        <v>1</v>
      </c>
    </row>
    <row r="4704" spans="2:16" x14ac:dyDescent="0.25">
      <c r="B4704" s="103"/>
      <c r="C4704" s="103"/>
      <c r="L4704" s="102" t="str">
        <f>[2]!Table1[[#This Row],[Orgn]]&amp;"-"&amp;[2]!Table1[[#This Row],[Dest]]</f>
        <v>SSH-BRI</v>
      </c>
      <c r="M4704" s="102" t="str">
        <f t="shared" si="73"/>
        <v>ADT</v>
      </c>
      <c r="N4704" s="102">
        <f>WEEKDAY([2]!Table1[[#This Row],[Travel Date]],2)</f>
        <v>6</v>
      </c>
      <c r="P4704" s="102">
        <v>1</v>
      </c>
    </row>
    <row r="4705" spans="2:16" x14ac:dyDescent="0.25">
      <c r="B4705" s="103"/>
      <c r="C4705" s="103"/>
      <c r="L4705" s="102" t="str">
        <f>[2]!Table1[[#This Row],[Orgn]]&amp;"-"&amp;[2]!Table1[[#This Row],[Dest]]</f>
        <v>SSH-BRI</v>
      </c>
      <c r="M4705" s="102" t="str">
        <f t="shared" si="73"/>
        <v>ADT</v>
      </c>
      <c r="N4705" s="102">
        <f>WEEKDAY([2]!Table1[[#This Row],[Travel Date]],2)</f>
        <v>6</v>
      </c>
      <c r="P4705" s="102">
        <v>1</v>
      </c>
    </row>
    <row r="4706" spans="2:16" x14ac:dyDescent="0.25">
      <c r="B4706" s="103"/>
      <c r="C4706" s="103"/>
      <c r="L4706" s="102" t="str">
        <f>[2]!Table1[[#This Row],[Orgn]]&amp;"-"&amp;[2]!Table1[[#This Row],[Dest]]</f>
        <v>SSH-BRI</v>
      </c>
      <c r="M4706" s="102" t="str">
        <f t="shared" si="73"/>
        <v>ADT</v>
      </c>
      <c r="N4706" s="102">
        <f>WEEKDAY([2]!Table1[[#This Row],[Travel Date]],2)</f>
        <v>6</v>
      </c>
      <c r="P4706" s="102">
        <v>1</v>
      </c>
    </row>
    <row r="4707" spans="2:16" x14ac:dyDescent="0.25">
      <c r="B4707" s="103"/>
      <c r="C4707" s="103"/>
      <c r="L4707" s="102" t="str">
        <f>[2]!Table1[[#This Row],[Orgn]]&amp;"-"&amp;[2]!Table1[[#This Row],[Dest]]</f>
        <v>SSH-BRI</v>
      </c>
      <c r="M4707" s="102" t="str">
        <f t="shared" si="73"/>
        <v>ADT</v>
      </c>
      <c r="N4707" s="102">
        <f>WEEKDAY([2]!Table1[[#This Row],[Travel Date]],2)</f>
        <v>6</v>
      </c>
      <c r="P4707" s="102">
        <v>1</v>
      </c>
    </row>
    <row r="4708" spans="2:16" x14ac:dyDescent="0.25">
      <c r="B4708" s="103"/>
      <c r="C4708" s="103"/>
      <c r="L4708" s="102" t="str">
        <f>[2]!Table1[[#This Row],[Orgn]]&amp;"-"&amp;[2]!Table1[[#This Row],[Dest]]</f>
        <v>SSH-BRI</v>
      </c>
      <c r="M4708" s="102" t="str">
        <f t="shared" si="73"/>
        <v>ADT</v>
      </c>
      <c r="N4708" s="102">
        <f>WEEKDAY([2]!Table1[[#This Row],[Travel Date]],2)</f>
        <v>6</v>
      </c>
      <c r="P4708" s="102">
        <v>1</v>
      </c>
    </row>
    <row r="4709" spans="2:16" x14ac:dyDescent="0.25">
      <c r="B4709" s="103"/>
      <c r="C4709" s="103"/>
      <c r="L4709" s="102" t="str">
        <f>[2]!Table1[[#This Row],[Orgn]]&amp;"-"&amp;[2]!Table1[[#This Row],[Dest]]</f>
        <v>SSH-BRI</v>
      </c>
      <c r="M4709" s="102" t="str">
        <f t="shared" si="73"/>
        <v>ADT</v>
      </c>
      <c r="N4709" s="102">
        <f>WEEKDAY([2]!Table1[[#This Row],[Travel Date]],2)</f>
        <v>6</v>
      </c>
      <c r="P4709" s="102">
        <v>1</v>
      </c>
    </row>
    <row r="4710" spans="2:16" x14ac:dyDescent="0.25">
      <c r="B4710" s="103"/>
      <c r="C4710" s="103"/>
      <c r="L4710" s="102" t="str">
        <f>[2]!Table1[[#This Row],[Orgn]]&amp;"-"&amp;[2]!Table1[[#This Row],[Dest]]</f>
        <v>SSH-BRI</v>
      </c>
      <c r="M4710" s="102" t="str">
        <f t="shared" si="73"/>
        <v>ADT</v>
      </c>
      <c r="N4710" s="102">
        <f>WEEKDAY([2]!Table1[[#This Row],[Travel Date]],2)</f>
        <v>6</v>
      </c>
      <c r="P4710" s="102">
        <v>1</v>
      </c>
    </row>
    <row r="4711" spans="2:16" x14ac:dyDescent="0.25">
      <c r="B4711" s="103"/>
      <c r="C4711" s="103"/>
      <c r="L4711" s="102" t="str">
        <f>[2]!Table1[[#This Row],[Orgn]]&amp;"-"&amp;[2]!Table1[[#This Row],[Dest]]</f>
        <v>SSH-BRI</v>
      </c>
      <c r="M4711" s="102" t="str">
        <f t="shared" si="73"/>
        <v>ADT</v>
      </c>
      <c r="N4711" s="102">
        <f>WEEKDAY([2]!Table1[[#This Row],[Travel Date]],2)</f>
        <v>6</v>
      </c>
      <c r="P4711" s="102">
        <v>1</v>
      </c>
    </row>
    <row r="4712" spans="2:16" x14ac:dyDescent="0.25">
      <c r="B4712" s="103"/>
      <c r="C4712" s="103"/>
      <c r="L4712" s="102" t="str">
        <f>[2]!Table1[[#This Row],[Orgn]]&amp;"-"&amp;[2]!Table1[[#This Row],[Dest]]</f>
        <v>SSH-BRI</v>
      </c>
      <c r="M4712" s="102" t="str">
        <f t="shared" si="73"/>
        <v>ADT</v>
      </c>
      <c r="N4712" s="102">
        <f>WEEKDAY([2]!Table1[[#This Row],[Travel Date]],2)</f>
        <v>6</v>
      </c>
      <c r="P4712" s="102">
        <v>1</v>
      </c>
    </row>
    <row r="4713" spans="2:16" x14ac:dyDescent="0.25">
      <c r="B4713" s="103"/>
      <c r="C4713" s="103"/>
      <c r="L4713" s="102" t="str">
        <f>[2]!Table1[[#This Row],[Orgn]]&amp;"-"&amp;[2]!Table1[[#This Row],[Dest]]</f>
        <v>SSH-BRI</v>
      </c>
      <c r="M4713" s="102" t="str">
        <f t="shared" si="73"/>
        <v>ADT</v>
      </c>
      <c r="N4713" s="102">
        <f>WEEKDAY([2]!Table1[[#This Row],[Travel Date]],2)</f>
        <v>6</v>
      </c>
      <c r="P4713" s="102">
        <v>1</v>
      </c>
    </row>
    <row r="4714" spans="2:16" x14ac:dyDescent="0.25">
      <c r="B4714" s="103"/>
      <c r="C4714" s="103"/>
      <c r="L4714" s="102" t="str">
        <f>[2]!Table1[[#This Row],[Orgn]]&amp;"-"&amp;[2]!Table1[[#This Row],[Dest]]</f>
        <v>SSH-BRI</v>
      </c>
      <c r="M4714" s="102" t="str">
        <f t="shared" si="73"/>
        <v>ADT</v>
      </c>
      <c r="N4714" s="102">
        <f>WEEKDAY([2]!Table1[[#This Row],[Travel Date]],2)</f>
        <v>6</v>
      </c>
      <c r="P4714" s="102">
        <v>1</v>
      </c>
    </row>
    <row r="4715" spans="2:16" x14ac:dyDescent="0.25">
      <c r="B4715" s="103"/>
      <c r="C4715" s="103"/>
      <c r="L4715" s="102" t="str">
        <f>[2]!Table1[[#This Row],[Orgn]]&amp;"-"&amp;[2]!Table1[[#This Row],[Dest]]</f>
        <v>SSH-BRI</v>
      </c>
      <c r="M4715" s="102" t="str">
        <f t="shared" si="73"/>
        <v>ADT</v>
      </c>
      <c r="N4715" s="102">
        <f>WEEKDAY([2]!Table1[[#This Row],[Travel Date]],2)</f>
        <v>6</v>
      </c>
      <c r="P4715" s="102">
        <v>1</v>
      </c>
    </row>
    <row r="4716" spans="2:16" x14ac:dyDescent="0.25">
      <c r="B4716" s="103"/>
      <c r="C4716" s="103"/>
      <c r="L4716" s="102" t="str">
        <f>[2]!Table1[[#This Row],[Orgn]]&amp;"-"&amp;[2]!Table1[[#This Row],[Dest]]</f>
        <v>SSH-BRI</v>
      </c>
      <c r="M4716" s="102" t="str">
        <f t="shared" si="73"/>
        <v>ADT</v>
      </c>
      <c r="N4716" s="102">
        <f>WEEKDAY([2]!Table1[[#This Row],[Travel Date]],2)</f>
        <v>6</v>
      </c>
      <c r="P4716" s="102">
        <v>1</v>
      </c>
    </row>
    <row r="4717" spans="2:16" x14ac:dyDescent="0.25">
      <c r="B4717" s="103"/>
      <c r="C4717" s="103"/>
      <c r="L4717" s="102" t="str">
        <f>[2]!Table1[[#This Row],[Orgn]]&amp;"-"&amp;[2]!Table1[[#This Row],[Dest]]</f>
        <v>SSH-BRI</v>
      </c>
      <c r="M4717" s="102" t="str">
        <f t="shared" si="73"/>
        <v>ADT</v>
      </c>
      <c r="N4717" s="102">
        <f>WEEKDAY([2]!Table1[[#This Row],[Travel Date]],2)</f>
        <v>6</v>
      </c>
      <c r="P4717" s="102">
        <v>1</v>
      </c>
    </row>
    <row r="4718" spans="2:16" x14ac:dyDescent="0.25">
      <c r="B4718" s="103"/>
      <c r="C4718" s="103"/>
      <c r="L4718" s="102" t="str">
        <f>[2]!Table1[[#This Row],[Orgn]]&amp;"-"&amp;[2]!Table1[[#This Row],[Dest]]</f>
        <v>SSH-BRI</v>
      </c>
      <c r="M4718" s="102" t="str">
        <f t="shared" si="73"/>
        <v>ADT</v>
      </c>
      <c r="N4718" s="102">
        <f>WEEKDAY([2]!Table1[[#This Row],[Travel Date]],2)</f>
        <v>6</v>
      </c>
      <c r="P4718" s="102">
        <v>1</v>
      </c>
    </row>
    <row r="4719" spans="2:16" x14ac:dyDescent="0.25">
      <c r="B4719" s="103"/>
      <c r="C4719" s="103"/>
      <c r="L4719" s="102" t="str">
        <f>[2]!Table1[[#This Row],[Orgn]]&amp;"-"&amp;[2]!Table1[[#This Row],[Dest]]</f>
        <v>SSH-BRI</v>
      </c>
      <c r="M4719" s="102" t="str">
        <f t="shared" si="73"/>
        <v>ADT</v>
      </c>
      <c r="N4719" s="102">
        <f>WEEKDAY([2]!Table1[[#This Row],[Travel Date]],2)</f>
        <v>6</v>
      </c>
      <c r="P4719" s="102">
        <v>1</v>
      </c>
    </row>
    <row r="4720" spans="2:16" x14ac:dyDescent="0.25">
      <c r="B4720" s="103"/>
      <c r="C4720" s="103"/>
      <c r="L4720" s="102" t="str">
        <f>[2]!Table1[[#This Row],[Orgn]]&amp;"-"&amp;[2]!Table1[[#This Row],[Dest]]</f>
        <v>SSH-BRI</v>
      </c>
      <c r="M4720" s="102" t="str">
        <f t="shared" si="73"/>
        <v>ADT</v>
      </c>
      <c r="N4720" s="102">
        <f>WEEKDAY([2]!Table1[[#This Row],[Travel Date]],2)</f>
        <v>6</v>
      </c>
      <c r="P4720" s="102">
        <v>1</v>
      </c>
    </row>
    <row r="4721" spans="2:16" x14ac:dyDescent="0.25">
      <c r="B4721" s="103"/>
      <c r="C4721" s="103"/>
      <c r="L4721" s="102" t="str">
        <f>[2]!Table1[[#This Row],[Orgn]]&amp;"-"&amp;[2]!Table1[[#This Row],[Dest]]</f>
        <v>SSH-BRI</v>
      </c>
      <c r="M4721" s="102" t="str">
        <f t="shared" si="73"/>
        <v>ADT</v>
      </c>
      <c r="N4721" s="102">
        <f>WEEKDAY([2]!Table1[[#This Row],[Travel Date]],2)</f>
        <v>6</v>
      </c>
      <c r="P4721" s="102">
        <v>1</v>
      </c>
    </row>
    <row r="4722" spans="2:16" x14ac:dyDescent="0.25">
      <c r="B4722" s="103"/>
      <c r="C4722" s="103"/>
      <c r="L4722" s="102" t="str">
        <f>[2]!Table1[[#This Row],[Orgn]]&amp;"-"&amp;[2]!Table1[[#This Row],[Dest]]</f>
        <v>SSH-BRI</v>
      </c>
      <c r="M4722" s="102" t="str">
        <f t="shared" si="73"/>
        <v>ADT</v>
      </c>
      <c r="N4722" s="102">
        <f>WEEKDAY([2]!Table1[[#This Row],[Travel Date]],2)</f>
        <v>6</v>
      </c>
      <c r="P4722" s="102">
        <v>1</v>
      </c>
    </row>
    <row r="4723" spans="2:16" x14ac:dyDescent="0.25">
      <c r="B4723" s="103"/>
      <c r="C4723" s="103"/>
      <c r="L4723" s="102" t="str">
        <f>[2]!Table1[[#This Row],[Orgn]]&amp;"-"&amp;[2]!Table1[[#This Row],[Dest]]</f>
        <v>SSH-BRI</v>
      </c>
      <c r="M4723" s="102" t="str">
        <f t="shared" si="73"/>
        <v>ADT</v>
      </c>
      <c r="N4723" s="102">
        <f>WEEKDAY([2]!Table1[[#This Row],[Travel Date]],2)</f>
        <v>6</v>
      </c>
      <c r="P4723" s="102">
        <v>1</v>
      </c>
    </row>
    <row r="4724" spans="2:16" x14ac:dyDescent="0.25">
      <c r="B4724" s="103"/>
      <c r="C4724" s="103"/>
      <c r="L4724" s="102" t="str">
        <f>[2]!Table1[[#This Row],[Orgn]]&amp;"-"&amp;[2]!Table1[[#This Row],[Dest]]</f>
        <v>SSH-BRI</v>
      </c>
      <c r="M4724" s="102" t="str">
        <f t="shared" si="73"/>
        <v>ADT</v>
      </c>
      <c r="N4724" s="102">
        <f>WEEKDAY([2]!Table1[[#This Row],[Travel Date]],2)</f>
        <v>6</v>
      </c>
      <c r="P4724" s="102">
        <v>1</v>
      </c>
    </row>
    <row r="4725" spans="2:16" x14ac:dyDescent="0.25">
      <c r="B4725" s="103"/>
      <c r="C4725" s="103"/>
      <c r="L4725" s="102" t="str">
        <f>[2]!Table1[[#This Row],[Orgn]]&amp;"-"&amp;[2]!Table1[[#This Row],[Dest]]</f>
        <v>SSH-BRI</v>
      </c>
      <c r="M4725" s="102" t="str">
        <f t="shared" si="73"/>
        <v>ADT</v>
      </c>
      <c r="N4725" s="102">
        <f>WEEKDAY([2]!Table1[[#This Row],[Travel Date]],2)</f>
        <v>6</v>
      </c>
      <c r="P4725" s="102">
        <v>1</v>
      </c>
    </row>
    <row r="4726" spans="2:16" x14ac:dyDescent="0.25">
      <c r="B4726" s="103"/>
      <c r="C4726" s="103"/>
      <c r="L4726" s="102" t="str">
        <f>[2]!Table1[[#This Row],[Orgn]]&amp;"-"&amp;[2]!Table1[[#This Row],[Dest]]</f>
        <v>SSH-BRI</v>
      </c>
      <c r="M4726" s="102" t="str">
        <f t="shared" si="73"/>
        <v>ADT</v>
      </c>
      <c r="N4726" s="102">
        <f>WEEKDAY([2]!Table1[[#This Row],[Travel Date]],2)</f>
        <v>6</v>
      </c>
      <c r="P4726" s="102">
        <v>1</v>
      </c>
    </row>
    <row r="4727" spans="2:16" x14ac:dyDescent="0.25">
      <c r="B4727" s="103"/>
      <c r="C4727" s="103"/>
      <c r="L4727" s="102" t="str">
        <f>[2]!Table1[[#This Row],[Orgn]]&amp;"-"&amp;[2]!Table1[[#This Row],[Dest]]</f>
        <v>SSH-BRI</v>
      </c>
      <c r="M4727" s="102" t="str">
        <f t="shared" si="73"/>
        <v>ADT</v>
      </c>
      <c r="N4727" s="102">
        <f>WEEKDAY([2]!Table1[[#This Row],[Travel Date]],2)</f>
        <v>6</v>
      </c>
      <c r="P4727" s="102">
        <v>1</v>
      </c>
    </row>
    <row r="4728" spans="2:16" x14ac:dyDescent="0.25">
      <c r="B4728" s="103"/>
      <c r="C4728" s="103"/>
      <c r="L4728" s="102" t="str">
        <f>[2]!Table1[[#This Row],[Orgn]]&amp;"-"&amp;[2]!Table1[[#This Row],[Dest]]</f>
        <v>SSH-BRI</v>
      </c>
      <c r="M4728" s="102" t="str">
        <f t="shared" si="73"/>
        <v>ADT</v>
      </c>
      <c r="N4728" s="102">
        <f>WEEKDAY([2]!Table1[[#This Row],[Travel Date]],2)</f>
        <v>6</v>
      </c>
      <c r="P4728" s="102">
        <v>1</v>
      </c>
    </row>
    <row r="4729" spans="2:16" x14ac:dyDescent="0.25">
      <c r="B4729" s="103"/>
      <c r="C4729" s="103"/>
      <c r="L4729" s="102" t="str">
        <f>[2]!Table1[[#This Row],[Orgn]]&amp;"-"&amp;[2]!Table1[[#This Row],[Dest]]</f>
        <v>SSH-BRI</v>
      </c>
      <c r="M4729" s="102" t="str">
        <f t="shared" si="73"/>
        <v>ADT</v>
      </c>
      <c r="N4729" s="102">
        <f>WEEKDAY([2]!Table1[[#This Row],[Travel Date]],2)</f>
        <v>6</v>
      </c>
      <c r="P4729" s="102">
        <v>1</v>
      </c>
    </row>
    <row r="4730" spans="2:16" x14ac:dyDescent="0.25">
      <c r="B4730" s="103"/>
      <c r="C4730" s="103"/>
      <c r="L4730" s="102" t="str">
        <f>[2]!Table1[[#This Row],[Orgn]]&amp;"-"&amp;[2]!Table1[[#This Row],[Dest]]</f>
        <v>SSH-BRI</v>
      </c>
      <c r="M4730" s="102" t="str">
        <f t="shared" si="73"/>
        <v>ADT</v>
      </c>
      <c r="N4730" s="102">
        <f>WEEKDAY([2]!Table1[[#This Row],[Travel Date]],2)</f>
        <v>6</v>
      </c>
      <c r="P4730" s="102">
        <v>1</v>
      </c>
    </row>
    <row r="4731" spans="2:16" x14ac:dyDescent="0.25">
      <c r="B4731" s="103"/>
      <c r="C4731" s="103"/>
      <c r="L4731" s="102" t="str">
        <f>[2]!Table1[[#This Row],[Orgn]]&amp;"-"&amp;[2]!Table1[[#This Row],[Dest]]</f>
        <v>SSH-BRI</v>
      </c>
      <c r="M4731" s="102" t="str">
        <f t="shared" si="73"/>
        <v>ADT</v>
      </c>
      <c r="N4731" s="102">
        <f>WEEKDAY([2]!Table1[[#This Row],[Travel Date]],2)</f>
        <v>6</v>
      </c>
      <c r="P4731" s="102">
        <v>1</v>
      </c>
    </row>
    <row r="4732" spans="2:16" x14ac:dyDescent="0.25">
      <c r="B4732" s="103"/>
      <c r="C4732" s="103"/>
      <c r="L4732" s="102" t="str">
        <f>[2]!Table1[[#This Row],[Orgn]]&amp;"-"&amp;[2]!Table1[[#This Row],[Dest]]</f>
        <v>SSH-BRI</v>
      </c>
      <c r="M4732" s="102" t="str">
        <f t="shared" si="73"/>
        <v>ADT</v>
      </c>
      <c r="N4732" s="102">
        <f>WEEKDAY([2]!Table1[[#This Row],[Travel Date]],2)</f>
        <v>6</v>
      </c>
      <c r="P4732" s="102">
        <v>1</v>
      </c>
    </row>
    <row r="4733" spans="2:16" x14ac:dyDescent="0.25">
      <c r="B4733" s="103"/>
      <c r="C4733" s="103"/>
      <c r="L4733" s="102" t="str">
        <f>[2]!Table1[[#This Row],[Orgn]]&amp;"-"&amp;[2]!Table1[[#This Row],[Dest]]</f>
        <v>SSH-BRI</v>
      </c>
      <c r="M4733" s="102" t="str">
        <f t="shared" si="73"/>
        <v>ADT</v>
      </c>
      <c r="N4733" s="102">
        <f>WEEKDAY([2]!Table1[[#This Row],[Travel Date]],2)</f>
        <v>6</v>
      </c>
      <c r="P4733" s="102">
        <v>1</v>
      </c>
    </row>
    <row r="4734" spans="2:16" x14ac:dyDescent="0.25">
      <c r="B4734" s="103"/>
      <c r="C4734" s="103"/>
      <c r="L4734" s="102" t="str">
        <f>[2]!Table1[[#This Row],[Orgn]]&amp;"-"&amp;[2]!Table1[[#This Row],[Dest]]</f>
        <v>SSH-BRI</v>
      </c>
      <c r="M4734" s="102" t="str">
        <f t="shared" si="73"/>
        <v>ADT</v>
      </c>
      <c r="N4734" s="102">
        <f>WEEKDAY([2]!Table1[[#This Row],[Travel Date]],2)</f>
        <v>6</v>
      </c>
      <c r="P4734" s="102">
        <v>1</v>
      </c>
    </row>
    <row r="4735" spans="2:16" x14ac:dyDescent="0.25">
      <c r="B4735" s="103"/>
      <c r="C4735" s="103"/>
      <c r="L4735" s="102" t="str">
        <f>[2]!Table1[[#This Row],[Orgn]]&amp;"-"&amp;[2]!Table1[[#This Row],[Dest]]</f>
        <v>SSH-BRI</v>
      </c>
      <c r="M4735" s="102" t="str">
        <f t="shared" si="73"/>
        <v>ADT</v>
      </c>
      <c r="N4735" s="102">
        <f>WEEKDAY([2]!Table1[[#This Row],[Travel Date]],2)</f>
        <v>6</v>
      </c>
      <c r="P4735" s="102">
        <v>1</v>
      </c>
    </row>
    <row r="4736" spans="2:16" x14ac:dyDescent="0.25">
      <c r="B4736" s="103"/>
      <c r="C4736" s="103"/>
      <c r="L4736" s="102" t="str">
        <f>[2]!Table1[[#This Row],[Orgn]]&amp;"-"&amp;[2]!Table1[[#This Row],[Dest]]</f>
        <v>SSH-BRI</v>
      </c>
      <c r="M4736" s="102" t="str">
        <f t="shared" si="73"/>
        <v>ADT</v>
      </c>
      <c r="N4736" s="102">
        <f>WEEKDAY([2]!Table1[[#This Row],[Travel Date]],2)</f>
        <v>6</v>
      </c>
      <c r="P4736" s="102">
        <v>1</v>
      </c>
    </row>
    <row r="4737" spans="2:16" x14ac:dyDescent="0.25">
      <c r="B4737" s="103"/>
      <c r="C4737" s="103"/>
      <c r="L4737" s="102" t="str">
        <f>[2]!Table1[[#This Row],[Orgn]]&amp;"-"&amp;[2]!Table1[[#This Row],[Dest]]</f>
        <v>SSH-BRI</v>
      </c>
      <c r="M4737" s="102" t="str">
        <f t="shared" si="73"/>
        <v>ADT</v>
      </c>
      <c r="N4737" s="102">
        <f>WEEKDAY([2]!Table1[[#This Row],[Travel Date]],2)</f>
        <v>6</v>
      </c>
      <c r="P4737" s="102">
        <v>1</v>
      </c>
    </row>
    <row r="4738" spans="2:16" x14ac:dyDescent="0.25">
      <c r="B4738" s="103"/>
      <c r="C4738" s="103"/>
      <c r="L4738" s="102" t="str">
        <f>[2]!Table1[[#This Row],[Orgn]]&amp;"-"&amp;[2]!Table1[[#This Row],[Dest]]</f>
        <v>SSH-BRI</v>
      </c>
      <c r="M4738" s="102" t="str">
        <f t="shared" ref="M4738:M4801" si="74">IF(TRIM(C4738)="INF", "INF", IF(TRIM(C4738)="CHD", "CHD", "ADT"))</f>
        <v>ADT</v>
      </c>
      <c r="N4738" s="102">
        <f>WEEKDAY([2]!Table1[[#This Row],[Travel Date]],2)</f>
        <v>6</v>
      </c>
      <c r="P4738" s="102">
        <v>1</v>
      </c>
    </row>
    <row r="4739" spans="2:16" x14ac:dyDescent="0.25">
      <c r="B4739" s="103"/>
      <c r="C4739" s="103"/>
      <c r="L4739" s="102" t="str">
        <f>[2]!Table1[[#This Row],[Orgn]]&amp;"-"&amp;[2]!Table1[[#This Row],[Dest]]</f>
        <v>SSH-BRI</v>
      </c>
      <c r="M4739" s="102" t="str">
        <f t="shared" si="74"/>
        <v>ADT</v>
      </c>
      <c r="N4739" s="102">
        <f>WEEKDAY([2]!Table1[[#This Row],[Travel Date]],2)</f>
        <v>6</v>
      </c>
      <c r="P4739" s="102">
        <v>1</v>
      </c>
    </row>
    <row r="4740" spans="2:16" x14ac:dyDescent="0.25">
      <c r="B4740" s="103"/>
      <c r="C4740" s="103"/>
      <c r="L4740" s="102" t="str">
        <f>[2]!Table1[[#This Row],[Orgn]]&amp;"-"&amp;[2]!Table1[[#This Row],[Dest]]</f>
        <v>SSH-BRI</v>
      </c>
      <c r="M4740" s="102" t="str">
        <f t="shared" si="74"/>
        <v>ADT</v>
      </c>
      <c r="N4740" s="102">
        <f>WEEKDAY([2]!Table1[[#This Row],[Travel Date]],2)</f>
        <v>6</v>
      </c>
      <c r="P4740" s="102">
        <v>1</v>
      </c>
    </row>
    <row r="4741" spans="2:16" x14ac:dyDescent="0.25">
      <c r="B4741" s="103"/>
      <c r="C4741" s="103"/>
      <c r="L4741" s="102" t="str">
        <f>[2]!Table1[[#This Row],[Orgn]]&amp;"-"&amp;[2]!Table1[[#This Row],[Dest]]</f>
        <v>SSH-BRI</v>
      </c>
      <c r="M4741" s="102" t="str">
        <f t="shared" si="74"/>
        <v>ADT</v>
      </c>
      <c r="N4741" s="102">
        <f>WEEKDAY([2]!Table1[[#This Row],[Travel Date]],2)</f>
        <v>6</v>
      </c>
      <c r="P4741" s="102">
        <v>1</v>
      </c>
    </row>
    <row r="4742" spans="2:16" x14ac:dyDescent="0.25">
      <c r="B4742" s="103"/>
      <c r="C4742" s="103"/>
      <c r="L4742" s="102" t="str">
        <f>[2]!Table1[[#This Row],[Orgn]]&amp;"-"&amp;[2]!Table1[[#This Row],[Dest]]</f>
        <v>SSH-BRI</v>
      </c>
      <c r="M4742" s="102" t="str">
        <f t="shared" si="74"/>
        <v>ADT</v>
      </c>
      <c r="N4742" s="102">
        <f>WEEKDAY([2]!Table1[[#This Row],[Travel Date]],2)</f>
        <v>6</v>
      </c>
      <c r="P4742" s="102">
        <v>1</v>
      </c>
    </row>
    <row r="4743" spans="2:16" x14ac:dyDescent="0.25">
      <c r="B4743" s="103"/>
      <c r="C4743" s="103"/>
      <c r="L4743" s="102" t="str">
        <f>[2]!Table1[[#This Row],[Orgn]]&amp;"-"&amp;[2]!Table1[[#This Row],[Dest]]</f>
        <v>SSH-BRI</v>
      </c>
      <c r="M4743" s="102" t="str">
        <f t="shared" si="74"/>
        <v>ADT</v>
      </c>
      <c r="N4743" s="102">
        <f>WEEKDAY([2]!Table1[[#This Row],[Travel Date]],2)</f>
        <v>6</v>
      </c>
      <c r="P4743" s="102">
        <v>1</v>
      </c>
    </row>
    <row r="4744" spans="2:16" x14ac:dyDescent="0.25">
      <c r="B4744" s="103"/>
      <c r="C4744" s="103"/>
      <c r="L4744" s="102" t="str">
        <f>[2]!Table1[[#This Row],[Orgn]]&amp;"-"&amp;[2]!Table1[[#This Row],[Dest]]</f>
        <v>SSH-BRI</v>
      </c>
      <c r="M4744" s="102" t="str">
        <f t="shared" si="74"/>
        <v>ADT</v>
      </c>
      <c r="N4744" s="102">
        <f>WEEKDAY([2]!Table1[[#This Row],[Travel Date]],2)</f>
        <v>6</v>
      </c>
      <c r="P4744" s="102">
        <v>1</v>
      </c>
    </row>
    <row r="4745" spans="2:16" x14ac:dyDescent="0.25">
      <c r="B4745" s="103"/>
      <c r="C4745" s="103"/>
      <c r="L4745" s="102" t="str">
        <f>[2]!Table1[[#This Row],[Orgn]]&amp;"-"&amp;[2]!Table1[[#This Row],[Dest]]</f>
        <v>SSH-BRI</v>
      </c>
      <c r="M4745" s="102" t="str">
        <f t="shared" si="74"/>
        <v>ADT</v>
      </c>
      <c r="N4745" s="102">
        <f>WEEKDAY([2]!Table1[[#This Row],[Travel Date]],2)</f>
        <v>6</v>
      </c>
      <c r="P4745" s="102">
        <v>1</v>
      </c>
    </row>
    <row r="4746" spans="2:16" x14ac:dyDescent="0.25">
      <c r="B4746" s="103"/>
      <c r="C4746" s="103"/>
      <c r="L4746" s="102" t="str">
        <f>[2]!Table1[[#This Row],[Orgn]]&amp;"-"&amp;[2]!Table1[[#This Row],[Dest]]</f>
        <v>SSH-BRI</v>
      </c>
      <c r="M4746" s="102" t="str">
        <f t="shared" si="74"/>
        <v>ADT</v>
      </c>
      <c r="N4746" s="102">
        <f>WEEKDAY([2]!Table1[[#This Row],[Travel Date]],2)</f>
        <v>6</v>
      </c>
      <c r="P4746" s="102">
        <v>1</v>
      </c>
    </row>
    <row r="4747" spans="2:16" x14ac:dyDescent="0.25">
      <c r="B4747" s="103"/>
      <c r="C4747" s="103"/>
      <c r="L4747" s="102" t="str">
        <f>[2]!Table1[[#This Row],[Orgn]]&amp;"-"&amp;[2]!Table1[[#This Row],[Dest]]</f>
        <v>SSH-BRI</v>
      </c>
      <c r="M4747" s="102" t="str">
        <f t="shared" si="74"/>
        <v>ADT</v>
      </c>
      <c r="N4747" s="102">
        <f>WEEKDAY([2]!Table1[[#This Row],[Travel Date]],2)</f>
        <v>6</v>
      </c>
      <c r="P4747" s="102">
        <v>1</v>
      </c>
    </row>
    <row r="4748" spans="2:16" x14ac:dyDescent="0.25">
      <c r="B4748" s="103"/>
      <c r="C4748" s="103"/>
      <c r="L4748" s="102" t="str">
        <f>[2]!Table1[[#This Row],[Orgn]]&amp;"-"&amp;[2]!Table1[[#This Row],[Dest]]</f>
        <v>SSH-BRI</v>
      </c>
      <c r="M4748" s="102" t="str">
        <f t="shared" si="74"/>
        <v>ADT</v>
      </c>
      <c r="N4748" s="102">
        <f>WEEKDAY([2]!Table1[[#This Row],[Travel Date]],2)</f>
        <v>6</v>
      </c>
      <c r="P4748" s="102">
        <v>1</v>
      </c>
    </row>
    <row r="4749" spans="2:16" x14ac:dyDescent="0.25">
      <c r="B4749" s="103"/>
      <c r="C4749" s="103"/>
      <c r="L4749" s="102" t="str">
        <f>[2]!Table1[[#This Row],[Orgn]]&amp;"-"&amp;[2]!Table1[[#This Row],[Dest]]</f>
        <v>SSH-BRI</v>
      </c>
      <c r="M4749" s="102" t="str">
        <f t="shared" si="74"/>
        <v>ADT</v>
      </c>
      <c r="N4749" s="102">
        <f>WEEKDAY([2]!Table1[[#This Row],[Travel Date]],2)</f>
        <v>6</v>
      </c>
      <c r="P4749" s="102">
        <v>1</v>
      </c>
    </row>
    <row r="4750" spans="2:16" x14ac:dyDescent="0.25">
      <c r="B4750" s="103"/>
      <c r="C4750" s="103"/>
      <c r="L4750" s="102" t="str">
        <f>[2]!Table1[[#This Row],[Orgn]]&amp;"-"&amp;[2]!Table1[[#This Row],[Dest]]</f>
        <v>SSH-BRI</v>
      </c>
      <c r="M4750" s="102" t="str">
        <f t="shared" si="74"/>
        <v>ADT</v>
      </c>
      <c r="N4750" s="102">
        <f>WEEKDAY([2]!Table1[[#This Row],[Travel Date]],2)</f>
        <v>6</v>
      </c>
      <c r="P4750" s="102">
        <v>1</v>
      </c>
    </row>
    <row r="4751" spans="2:16" x14ac:dyDescent="0.25">
      <c r="B4751" s="103"/>
      <c r="C4751" s="103"/>
      <c r="L4751" s="102" t="str">
        <f>[2]!Table1[[#This Row],[Orgn]]&amp;"-"&amp;[2]!Table1[[#This Row],[Dest]]</f>
        <v>SSH-BRI</v>
      </c>
      <c r="M4751" s="102" t="str">
        <f t="shared" si="74"/>
        <v>ADT</v>
      </c>
      <c r="N4751" s="102">
        <f>WEEKDAY([2]!Table1[[#This Row],[Travel Date]],2)</f>
        <v>6</v>
      </c>
      <c r="P4751" s="102">
        <v>1</v>
      </c>
    </row>
    <row r="4752" spans="2:16" x14ac:dyDescent="0.25">
      <c r="B4752" s="103"/>
      <c r="C4752" s="103"/>
      <c r="L4752" s="102" t="str">
        <f>[2]!Table1[[#This Row],[Orgn]]&amp;"-"&amp;[2]!Table1[[#This Row],[Dest]]</f>
        <v>SSH-BRI</v>
      </c>
      <c r="M4752" s="102" t="str">
        <f t="shared" si="74"/>
        <v>ADT</v>
      </c>
      <c r="N4752" s="102">
        <f>WEEKDAY([2]!Table1[[#This Row],[Travel Date]],2)</f>
        <v>6</v>
      </c>
      <c r="P4752" s="102">
        <v>1</v>
      </c>
    </row>
    <row r="4753" spans="2:16" x14ac:dyDescent="0.25">
      <c r="B4753" s="103"/>
      <c r="C4753" s="103"/>
      <c r="L4753" s="102" t="str">
        <f>[2]!Table1[[#This Row],[Orgn]]&amp;"-"&amp;[2]!Table1[[#This Row],[Dest]]</f>
        <v>SSH-BRI</v>
      </c>
      <c r="M4753" s="102" t="str">
        <f t="shared" si="74"/>
        <v>ADT</v>
      </c>
      <c r="N4753" s="102">
        <f>WEEKDAY([2]!Table1[[#This Row],[Travel Date]],2)</f>
        <v>6</v>
      </c>
      <c r="P4753" s="102">
        <v>1</v>
      </c>
    </row>
    <row r="4754" spans="2:16" x14ac:dyDescent="0.25">
      <c r="B4754" s="103"/>
      <c r="C4754" s="103"/>
      <c r="L4754" s="102" t="str">
        <f>[2]!Table1[[#This Row],[Orgn]]&amp;"-"&amp;[2]!Table1[[#This Row],[Dest]]</f>
        <v>SSH-BRI</v>
      </c>
      <c r="M4754" s="102" t="str">
        <f t="shared" si="74"/>
        <v>ADT</v>
      </c>
      <c r="N4754" s="102">
        <f>WEEKDAY([2]!Table1[[#This Row],[Travel Date]],2)</f>
        <v>6</v>
      </c>
      <c r="P4754" s="102">
        <v>1</v>
      </c>
    </row>
    <row r="4755" spans="2:16" x14ac:dyDescent="0.25">
      <c r="B4755" s="103"/>
      <c r="C4755" s="103"/>
      <c r="L4755" s="102" t="str">
        <f>[2]!Table1[[#This Row],[Orgn]]&amp;"-"&amp;[2]!Table1[[#This Row],[Dest]]</f>
        <v>SSH-BRI</v>
      </c>
      <c r="M4755" s="102" t="str">
        <f t="shared" si="74"/>
        <v>ADT</v>
      </c>
      <c r="N4755" s="102">
        <f>WEEKDAY([2]!Table1[[#This Row],[Travel Date]],2)</f>
        <v>6</v>
      </c>
      <c r="P4755" s="102">
        <v>1</v>
      </c>
    </row>
    <row r="4756" spans="2:16" x14ac:dyDescent="0.25">
      <c r="B4756" s="103"/>
      <c r="C4756" s="103"/>
      <c r="L4756" s="102" t="str">
        <f>[2]!Table1[[#This Row],[Orgn]]&amp;"-"&amp;[2]!Table1[[#This Row],[Dest]]</f>
        <v>SSH-BRI</v>
      </c>
      <c r="M4756" s="102" t="str">
        <f t="shared" si="74"/>
        <v>ADT</v>
      </c>
      <c r="N4756" s="102">
        <f>WEEKDAY([2]!Table1[[#This Row],[Travel Date]],2)</f>
        <v>6</v>
      </c>
      <c r="P4756" s="102">
        <v>1</v>
      </c>
    </row>
    <row r="4757" spans="2:16" x14ac:dyDescent="0.25">
      <c r="B4757" s="103"/>
      <c r="C4757" s="103"/>
      <c r="L4757" s="102" t="str">
        <f>[2]!Table1[[#This Row],[Orgn]]&amp;"-"&amp;[2]!Table1[[#This Row],[Dest]]</f>
        <v>SSH-BRI</v>
      </c>
      <c r="M4757" s="102" t="str">
        <f t="shared" si="74"/>
        <v>ADT</v>
      </c>
      <c r="N4757" s="102">
        <f>WEEKDAY([2]!Table1[[#This Row],[Travel Date]],2)</f>
        <v>6</v>
      </c>
      <c r="P4757" s="102">
        <v>1</v>
      </c>
    </row>
    <row r="4758" spans="2:16" x14ac:dyDescent="0.25">
      <c r="B4758" s="103"/>
      <c r="C4758" s="103"/>
      <c r="L4758" s="102" t="str">
        <f>[2]!Table1[[#This Row],[Orgn]]&amp;"-"&amp;[2]!Table1[[#This Row],[Dest]]</f>
        <v>SSH-BRI</v>
      </c>
      <c r="M4758" s="102" t="str">
        <f t="shared" si="74"/>
        <v>ADT</v>
      </c>
      <c r="N4758" s="102">
        <f>WEEKDAY([2]!Table1[[#This Row],[Travel Date]],2)</f>
        <v>6</v>
      </c>
      <c r="P4758" s="102">
        <v>1</v>
      </c>
    </row>
    <row r="4759" spans="2:16" x14ac:dyDescent="0.25">
      <c r="B4759" s="103"/>
      <c r="C4759" s="103"/>
      <c r="L4759" s="102" t="str">
        <f>[2]!Table1[[#This Row],[Orgn]]&amp;"-"&amp;[2]!Table1[[#This Row],[Dest]]</f>
        <v>SSH-BRI</v>
      </c>
      <c r="M4759" s="102" t="str">
        <f t="shared" si="74"/>
        <v>ADT</v>
      </c>
      <c r="N4759" s="102">
        <f>WEEKDAY([2]!Table1[[#This Row],[Travel Date]],2)</f>
        <v>6</v>
      </c>
      <c r="P4759" s="102">
        <v>1</v>
      </c>
    </row>
    <row r="4760" spans="2:16" x14ac:dyDescent="0.25">
      <c r="B4760" s="103"/>
      <c r="C4760" s="103"/>
      <c r="L4760" s="102" t="str">
        <f>[2]!Table1[[#This Row],[Orgn]]&amp;"-"&amp;[2]!Table1[[#This Row],[Dest]]</f>
        <v>SSH-BRI</v>
      </c>
      <c r="M4760" s="102" t="str">
        <f t="shared" si="74"/>
        <v>ADT</v>
      </c>
      <c r="N4760" s="102">
        <f>WEEKDAY([2]!Table1[[#This Row],[Travel Date]],2)</f>
        <v>6</v>
      </c>
      <c r="P4760" s="102">
        <v>1</v>
      </c>
    </row>
    <row r="4761" spans="2:16" x14ac:dyDescent="0.25">
      <c r="B4761" s="103"/>
      <c r="C4761" s="103"/>
      <c r="L4761" s="102" t="str">
        <f>[2]!Table1[[#This Row],[Orgn]]&amp;"-"&amp;[2]!Table1[[#This Row],[Dest]]</f>
        <v>SSH-BRI</v>
      </c>
      <c r="M4761" s="102" t="str">
        <f t="shared" si="74"/>
        <v>ADT</v>
      </c>
      <c r="N4761" s="102">
        <f>WEEKDAY([2]!Table1[[#This Row],[Travel Date]],2)</f>
        <v>6</v>
      </c>
      <c r="P4761" s="102">
        <v>1</v>
      </c>
    </row>
    <row r="4762" spans="2:16" x14ac:dyDescent="0.25">
      <c r="B4762" s="103"/>
      <c r="C4762" s="103"/>
      <c r="L4762" s="102" t="str">
        <f>[2]!Table1[[#This Row],[Orgn]]&amp;"-"&amp;[2]!Table1[[#This Row],[Dest]]</f>
        <v>SSH-BRI</v>
      </c>
      <c r="M4762" s="102" t="str">
        <f t="shared" si="74"/>
        <v>ADT</v>
      </c>
      <c r="N4762" s="102">
        <f>WEEKDAY([2]!Table1[[#This Row],[Travel Date]],2)</f>
        <v>6</v>
      </c>
      <c r="P4762" s="102">
        <v>1</v>
      </c>
    </row>
    <row r="4763" spans="2:16" x14ac:dyDescent="0.25">
      <c r="B4763" s="103"/>
      <c r="C4763" s="103"/>
      <c r="L4763" s="102" t="str">
        <f>[2]!Table1[[#This Row],[Orgn]]&amp;"-"&amp;[2]!Table1[[#This Row],[Dest]]</f>
        <v>SSH-BRI</v>
      </c>
      <c r="M4763" s="102" t="str">
        <f t="shared" si="74"/>
        <v>ADT</v>
      </c>
      <c r="N4763" s="102">
        <f>WEEKDAY([2]!Table1[[#This Row],[Travel Date]],2)</f>
        <v>6</v>
      </c>
      <c r="P4763" s="102">
        <v>1</v>
      </c>
    </row>
    <row r="4764" spans="2:16" x14ac:dyDescent="0.25">
      <c r="B4764" s="103"/>
      <c r="C4764" s="103"/>
      <c r="L4764" s="102" t="str">
        <f>[2]!Table1[[#This Row],[Orgn]]&amp;"-"&amp;[2]!Table1[[#This Row],[Dest]]</f>
        <v>SSH-BRI</v>
      </c>
      <c r="M4764" s="102" t="str">
        <f t="shared" si="74"/>
        <v>ADT</v>
      </c>
      <c r="N4764" s="102">
        <f>WEEKDAY([2]!Table1[[#This Row],[Travel Date]],2)</f>
        <v>6</v>
      </c>
      <c r="P4764" s="102">
        <v>1</v>
      </c>
    </row>
    <row r="4765" spans="2:16" x14ac:dyDescent="0.25">
      <c r="B4765" s="103"/>
      <c r="C4765" s="103"/>
      <c r="L4765" s="102" t="str">
        <f>[2]!Table1[[#This Row],[Orgn]]&amp;"-"&amp;[2]!Table1[[#This Row],[Dest]]</f>
        <v>SSH-BRI</v>
      </c>
      <c r="M4765" s="102" t="str">
        <f t="shared" si="74"/>
        <v>ADT</v>
      </c>
      <c r="N4765" s="102">
        <f>WEEKDAY([2]!Table1[[#This Row],[Travel Date]],2)</f>
        <v>6</v>
      </c>
      <c r="P4765" s="102">
        <v>1</v>
      </c>
    </row>
    <row r="4766" spans="2:16" x14ac:dyDescent="0.25">
      <c r="B4766" s="103"/>
      <c r="C4766" s="103"/>
      <c r="L4766" s="102" t="str">
        <f>[2]!Table1[[#This Row],[Orgn]]&amp;"-"&amp;[2]!Table1[[#This Row],[Dest]]</f>
        <v>SSH-BRI</v>
      </c>
      <c r="M4766" s="102" t="str">
        <f t="shared" si="74"/>
        <v>ADT</v>
      </c>
      <c r="N4766" s="102">
        <f>WEEKDAY([2]!Table1[[#This Row],[Travel Date]],2)</f>
        <v>6</v>
      </c>
      <c r="P4766" s="102">
        <v>1</v>
      </c>
    </row>
    <row r="4767" spans="2:16" x14ac:dyDescent="0.25">
      <c r="B4767" s="103"/>
      <c r="C4767" s="103"/>
      <c r="L4767" s="102" t="str">
        <f>[2]!Table1[[#This Row],[Orgn]]&amp;"-"&amp;[2]!Table1[[#This Row],[Dest]]</f>
        <v>SSH-BRI</v>
      </c>
      <c r="M4767" s="102" t="str">
        <f t="shared" si="74"/>
        <v>ADT</v>
      </c>
      <c r="N4767" s="102">
        <f>WEEKDAY([2]!Table1[[#This Row],[Travel Date]],2)</f>
        <v>6</v>
      </c>
      <c r="P4767" s="102">
        <v>1</v>
      </c>
    </row>
    <row r="4768" spans="2:16" x14ac:dyDescent="0.25">
      <c r="B4768" s="103"/>
      <c r="C4768" s="103"/>
      <c r="L4768" s="102" t="str">
        <f>[2]!Table1[[#This Row],[Orgn]]&amp;"-"&amp;[2]!Table1[[#This Row],[Dest]]</f>
        <v>SSH-BRI</v>
      </c>
      <c r="M4768" s="102" t="str">
        <f t="shared" si="74"/>
        <v>ADT</v>
      </c>
      <c r="N4768" s="102">
        <f>WEEKDAY([2]!Table1[[#This Row],[Travel Date]],2)</f>
        <v>6</v>
      </c>
      <c r="P4768" s="102">
        <v>1</v>
      </c>
    </row>
    <row r="4769" spans="2:16" x14ac:dyDescent="0.25">
      <c r="B4769" s="103"/>
      <c r="C4769" s="103"/>
      <c r="L4769" s="102" t="str">
        <f>[2]!Table1[[#This Row],[Orgn]]&amp;"-"&amp;[2]!Table1[[#This Row],[Dest]]</f>
        <v>SSH-BRI</v>
      </c>
      <c r="M4769" s="102" t="str">
        <f t="shared" si="74"/>
        <v>ADT</v>
      </c>
      <c r="N4769" s="102">
        <f>WEEKDAY([2]!Table1[[#This Row],[Travel Date]],2)</f>
        <v>6</v>
      </c>
      <c r="P4769" s="102">
        <v>1</v>
      </c>
    </row>
    <row r="4770" spans="2:16" x14ac:dyDescent="0.25">
      <c r="B4770" s="103"/>
      <c r="C4770" s="103"/>
      <c r="L4770" s="102" t="str">
        <f>[2]!Table1[[#This Row],[Orgn]]&amp;"-"&amp;[2]!Table1[[#This Row],[Dest]]</f>
        <v>SSH-BRI</v>
      </c>
      <c r="M4770" s="102" t="str">
        <f t="shared" si="74"/>
        <v>ADT</v>
      </c>
      <c r="N4770" s="102">
        <f>WEEKDAY([2]!Table1[[#This Row],[Travel Date]],2)</f>
        <v>6</v>
      </c>
      <c r="P4770" s="102">
        <v>1</v>
      </c>
    </row>
    <row r="4771" spans="2:16" x14ac:dyDescent="0.25">
      <c r="B4771" s="103"/>
      <c r="C4771" s="103"/>
      <c r="L4771" s="102" t="str">
        <f>[2]!Table1[[#This Row],[Orgn]]&amp;"-"&amp;[2]!Table1[[#This Row],[Dest]]</f>
        <v>SSH-BRI</v>
      </c>
      <c r="M4771" s="102" t="str">
        <f t="shared" si="74"/>
        <v>ADT</v>
      </c>
      <c r="N4771" s="102">
        <f>WEEKDAY([2]!Table1[[#This Row],[Travel Date]],2)</f>
        <v>6</v>
      </c>
      <c r="P4771" s="102">
        <v>1</v>
      </c>
    </row>
    <row r="4772" spans="2:16" x14ac:dyDescent="0.25">
      <c r="B4772" s="103"/>
      <c r="C4772" s="103"/>
      <c r="L4772" s="102" t="str">
        <f>[2]!Table1[[#This Row],[Orgn]]&amp;"-"&amp;[2]!Table1[[#This Row],[Dest]]</f>
        <v>SSH-BRI</v>
      </c>
      <c r="M4772" s="102" t="str">
        <f t="shared" si="74"/>
        <v>ADT</v>
      </c>
      <c r="N4772" s="102">
        <f>WEEKDAY([2]!Table1[[#This Row],[Travel Date]],2)</f>
        <v>6</v>
      </c>
      <c r="P4772" s="102">
        <v>1</v>
      </c>
    </row>
    <row r="4773" spans="2:16" x14ac:dyDescent="0.25">
      <c r="B4773" s="103"/>
      <c r="C4773" s="103"/>
      <c r="L4773" s="102" t="str">
        <f>[2]!Table1[[#This Row],[Orgn]]&amp;"-"&amp;[2]!Table1[[#This Row],[Dest]]</f>
        <v>SSH-BRI</v>
      </c>
      <c r="M4773" s="102" t="str">
        <f t="shared" si="74"/>
        <v>ADT</v>
      </c>
      <c r="N4773" s="102">
        <f>WEEKDAY([2]!Table1[[#This Row],[Travel Date]],2)</f>
        <v>6</v>
      </c>
      <c r="P4773" s="102">
        <v>1</v>
      </c>
    </row>
    <row r="4774" spans="2:16" x14ac:dyDescent="0.25">
      <c r="B4774" s="103"/>
      <c r="C4774" s="103"/>
      <c r="L4774" s="102" t="str">
        <f>[2]!Table1[[#This Row],[Orgn]]&amp;"-"&amp;[2]!Table1[[#This Row],[Dest]]</f>
        <v>SSH-BRI</v>
      </c>
      <c r="M4774" s="102" t="str">
        <f t="shared" si="74"/>
        <v>ADT</v>
      </c>
      <c r="N4774" s="102">
        <f>WEEKDAY([2]!Table1[[#This Row],[Travel Date]],2)</f>
        <v>6</v>
      </c>
      <c r="P4774" s="102">
        <v>1</v>
      </c>
    </row>
    <row r="4775" spans="2:16" x14ac:dyDescent="0.25">
      <c r="B4775" s="103"/>
      <c r="C4775" s="103"/>
      <c r="L4775" s="102" t="str">
        <f>[2]!Table1[[#This Row],[Orgn]]&amp;"-"&amp;[2]!Table1[[#This Row],[Dest]]</f>
        <v>SSH-BRI</v>
      </c>
      <c r="M4775" s="102" t="str">
        <f t="shared" si="74"/>
        <v>ADT</v>
      </c>
      <c r="N4775" s="102">
        <f>WEEKDAY([2]!Table1[[#This Row],[Travel Date]],2)</f>
        <v>6</v>
      </c>
      <c r="P4775" s="102">
        <v>1</v>
      </c>
    </row>
    <row r="4776" spans="2:16" x14ac:dyDescent="0.25">
      <c r="B4776" s="103"/>
      <c r="C4776" s="103"/>
      <c r="L4776" s="102" t="str">
        <f>[2]!Table1[[#This Row],[Orgn]]&amp;"-"&amp;[2]!Table1[[#This Row],[Dest]]</f>
        <v>SSH-BRI</v>
      </c>
      <c r="M4776" s="102" t="str">
        <f t="shared" si="74"/>
        <v>ADT</v>
      </c>
      <c r="N4776" s="102">
        <f>WEEKDAY([2]!Table1[[#This Row],[Travel Date]],2)</f>
        <v>6</v>
      </c>
      <c r="P4776" s="102">
        <v>1</v>
      </c>
    </row>
    <row r="4777" spans="2:16" x14ac:dyDescent="0.25">
      <c r="B4777" s="103"/>
      <c r="C4777" s="103"/>
      <c r="L4777" s="102" t="str">
        <f>[2]!Table1[[#This Row],[Orgn]]&amp;"-"&amp;[2]!Table1[[#This Row],[Dest]]</f>
        <v>SSH-BRI</v>
      </c>
      <c r="M4777" s="102" t="str">
        <f t="shared" si="74"/>
        <v>ADT</v>
      </c>
      <c r="N4777" s="102">
        <f>WEEKDAY([2]!Table1[[#This Row],[Travel Date]],2)</f>
        <v>6</v>
      </c>
      <c r="P4777" s="102">
        <v>1</v>
      </c>
    </row>
    <row r="4778" spans="2:16" x14ac:dyDescent="0.25">
      <c r="B4778" s="103"/>
      <c r="C4778" s="103"/>
      <c r="L4778" s="102" t="str">
        <f>[2]!Table1[[#This Row],[Orgn]]&amp;"-"&amp;[2]!Table1[[#This Row],[Dest]]</f>
        <v>SSH-BRI</v>
      </c>
      <c r="M4778" s="102" t="str">
        <f t="shared" si="74"/>
        <v>ADT</v>
      </c>
      <c r="N4778" s="102">
        <f>WEEKDAY([2]!Table1[[#This Row],[Travel Date]],2)</f>
        <v>6</v>
      </c>
      <c r="P4778" s="102">
        <v>1</v>
      </c>
    </row>
    <row r="4779" spans="2:16" x14ac:dyDescent="0.25">
      <c r="B4779" s="103"/>
      <c r="C4779" s="103"/>
      <c r="L4779" s="102" t="str">
        <f>[2]!Table1[[#This Row],[Orgn]]&amp;"-"&amp;[2]!Table1[[#This Row],[Dest]]</f>
        <v>SSH-BRI</v>
      </c>
      <c r="M4779" s="102" t="str">
        <f t="shared" si="74"/>
        <v>ADT</v>
      </c>
      <c r="N4779" s="102">
        <f>WEEKDAY([2]!Table1[[#This Row],[Travel Date]],2)</f>
        <v>6</v>
      </c>
      <c r="P4779" s="102">
        <v>1</v>
      </c>
    </row>
    <row r="4780" spans="2:16" x14ac:dyDescent="0.25">
      <c r="B4780" s="103"/>
      <c r="C4780" s="103"/>
      <c r="L4780" s="102" t="str">
        <f>[2]!Table1[[#This Row],[Orgn]]&amp;"-"&amp;[2]!Table1[[#This Row],[Dest]]</f>
        <v>SSH-BRI</v>
      </c>
      <c r="M4780" s="102" t="str">
        <f t="shared" si="74"/>
        <v>ADT</v>
      </c>
      <c r="N4780" s="102">
        <f>WEEKDAY([2]!Table1[[#This Row],[Travel Date]],2)</f>
        <v>6</v>
      </c>
      <c r="P4780" s="102">
        <v>1</v>
      </c>
    </row>
    <row r="4781" spans="2:16" x14ac:dyDescent="0.25">
      <c r="B4781" s="103"/>
      <c r="C4781" s="103"/>
      <c r="L4781" s="102" t="str">
        <f>[2]!Table1[[#This Row],[Orgn]]&amp;"-"&amp;[2]!Table1[[#This Row],[Dest]]</f>
        <v>SSH-BRI</v>
      </c>
      <c r="M4781" s="102" t="str">
        <f t="shared" si="74"/>
        <v>ADT</v>
      </c>
      <c r="N4781" s="102">
        <f>WEEKDAY([2]!Table1[[#This Row],[Travel Date]],2)</f>
        <v>6</v>
      </c>
      <c r="P4781" s="102">
        <v>1</v>
      </c>
    </row>
    <row r="4782" spans="2:16" x14ac:dyDescent="0.25">
      <c r="B4782" s="103"/>
      <c r="C4782" s="103"/>
      <c r="L4782" s="102" t="str">
        <f>[2]!Table1[[#This Row],[Orgn]]&amp;"-"&amp;[2]!Table1[[#This Row],[Dest]]</f>
        <v>SSH-BRI</v>
      </c>
      <c r="M4782" s="102" t="str">
        <f t="shared" si="74"/>
        <v>ADT</v>
      </c>
      <c r="N4782" s="102">
        <f>WEEKDAY([2]!Table1[[#This Row],[Travel Date]],2)</f>
        <v>6</v>
      </c>
      <c r="P4782" s="102">
        <v>1</v>
      </c>
    </row>
    <row r="4783" spans="2:16" x14ac:dyDescent="0.25">
      <c r="B4783" s="103"/>
      <c r="C4783" s="103"/>
      <c r="L4783" s="102" t="str">
        <f>[2]!Table1[[#This Row],[Orgn]]&amp;"-"&amp;[2]!Table1[[#This Row],[Dest]]</f>
        <v>SSH-BRI</v>
      </c>
      <c r="M4783" s="102" t="str">
        <f t="shared" si="74"/>
        <v>ADT</v>
      </c>
      <c r="N4783" s="102">
        <f>WEEKDAY([2]!Table1[[#This Row],[Travel Date]],2)</f>
        <v>6</v>
      </c>
      <c r="P4783" s="102">
        <v>1</v>
      </c>
    </row>
    <row r="4784" spans="2:16" x14ac:dyDescent="0.25">
      <c r="B4784" s="103"/>
      <c r="C4784" s="103"/>
      <c r="L4784" s="102" t="str">
        <f>[2]!Table1[[#This Row],[Orgn]]&amp;"-"&amp;[2]!Table1[[#This Row],[Dest]]</f>
        <v>SSH-BRI</v>
      </c>
      <c r="M4784" s="102" t="str">
        <f t="shared" si="74"/>
        <v>ADT</v>
      </c>
      <c r="N4784" s="102">
        <f>WEEKDAY([2]!Table1[[#This Row],[Travel Date]],2)</f>
        <v>6</v>
      </c>
      <c r="P4784" s="102">
        <v>1</v>
      </c>
    </row>
    <row r="4785" spans="2:16" x14ac:dyDescent="0.25">
      <c r="B4785" s="103"/>
      <c r="C4785" s="103"/>
      <c r="L4785" s="102" t="str">
        <f>[2]!Table1[[#This Row],[Orgn]]&amp;"-"&amp;[2]!Table1[[#This Row],[Dest]]</f>
        <v>SSH-BRI</v>
      </c>
      <c r="M4785" s="102" t="str">
        <f t="shared" si="74"/>
        <v>ADT</v>
      </c>
      <c r="N4785" s="102">
        <f>WEEKDAY([2]!Table1[[#This Row],[Travel Date]],2)</f>
        <v>6</v>
      </c>
      <c r="P4785" s="102">
        <v>1</v>
      </c>
    </row>
    <row r="4786" spans="2:16" x14ac:dyDescent="0.25">
      <c r="B4786" s="103"/>
      <c r="C4786" s="103"/>
      <c r="L4786" s="102" t="str">
        <f>[2]!Table1[[#This Row],[Orgn]]&amp;"-"&amp;[2]!Table1[[#This Row],[Dest]]</f>
        <v>SSH-BRI</v>
      </c>
      <c r="M4786" s="102" t="str">
        <f t="shared" si="74"/>
        <v>ADT</v>
      </c>
      <c r="N4786" s="102">
        <f>WEEKDAY([2]!Table1[[#This Row],[Travel Date]],2)</f>
        <v>6</v>
      </c>
      <c r="P4786" s="102">
        <v>1</v>
      </c>
    </row>
    <row r="4787" spans="2:16" x14ac:dyDescent="0.25">
      <c r="B4787" s="103"/>
      <c r="C4787" s="103"/>
      <c r="L4787" s="102" t="str">
        <f>[2]!Table1[[#This Row],[Orgn]]&amp;"-"&amp;[2]!Table1[[#This Row],[Dest]]</f>
        <v>SSH-BRI</v>
      </c>
      <c r="M4787" s="102" t="str">
        <f t="shared" si="74"/>
        <v>ADT</v>
      </c>
      <c r="N4787" s="102">
        <f>WEEKDAY([2]!Table1[[#This Row],[Travel Date]],2)</f>
        <v>6</v>
      </c>
      <c r="P4787" s="102">
        <v>1</v>
      </c>
    </row>
    <row r="4788" spans="2:16" x14ac:dyDescent="0.25">
      <c r="B4788" s="103"/>
      <c r="C4788" s="103"/>
      <c r="L4788" s="102" t="str">
        <f>[2]!Table1[[#This Row],[Orgn]]&amp;"-"&amp;[2]!Table1[[#This Row],[Dest]]</f>
        <v>SSH-BRI</v>
      </c>
      <c r="M4788" s="102" t="str">
        <f t="shared" si="74"/>
        <v>ADT</v>
      </c>
      <c r="N4788" s="102">
        <f>WEEKDAY([2]!Table1[[#This Row],[Travel Date]],2)</f>
        <v>6</v>
      </c>
      <c r="P4788" s="102">
        <v>1</v>
      </c>
    </row>
    <row r="4789" spans="2:16" x14ac:dyDescent="0.25">
      <c r="B4789" s="103"/>
      <c r="C4789" s="103"/>
      <c r="L4789" s="102" t="str">
        <f>[2]!Table1[[#This Row],[Orgn]]&amp;"-"&amp;[2]!Table1[[#This Row],[Dest]]</f>
        <v>SSH-BRI</v>
      </c>
      <c r="M4789" s="102" t="str">
        <f t="shared" si="74"/>
        <v>ADT</v>
      </c>
      <c r="N4789" s="102">
        <f>WEEKDAY([2]!Table1[[#This Row],[Travel Date]],2)</f>
        <v>6</v>
      </c>
      <c r="P4789" s="102">
        <v>1</v>
      </c>
    </row>
    <row r="4790" spans="2:16" x14ac:dyDescent="0.25">
      <c r="B4790" s="103"/>
      <c r="C4790" s="103"/>
      <c r="L4790" s="102" t="str">
        <f>[2]!Table1[[#This Row],[Orgn]]&amp;"-"&amp;[2]!Table1[[#This Row],[Dest]]</f>
        <v>SSH-BRI</v>
      </c>
      <c r="M4790" s="102" t="str">
        <f t="shared" si="74"/>
        <v>ADT</v>
      </c>
      <c r="N4790" s="102">
        <f>WEEKDAY([2]!Table1[[#This Row],[Travel Date]],2)</f>
        <v>6</v>
      </c>
      <c r="P4790" s="102">
        <v>1</v>
      </c>
    </row>
    <row r="4791" spans="2:16" x14ac:dyDescent="0.25">
      <c r="B4791" s="103"/>
      <c r="C4791" s="103"/>
      <c r="L4791" s="102" t="str">
        <f>[2]!Table1[[#This Row],[Orgn]]&amp;"-"&amp;[2]!Table1[[#This Row],[Dest]]</f>
        <v>SSH-BRI</v>
      </c>
      <c r="M4791" s="102" t="str">
        <f t="shared" si="74"/>
        <v>ADT</v>
      </c>
      <c r="N4791" s="102">
        <f>WEEKDAY([2]!Table1[[#This Row],[Travel Date]],2)</f>
        <v>6</v>
      </c>
      <c r="P4791" s="102">
        <v>1</v>
      </c>
    </row>
    <row r="4792" spans="2:16" x14ac:dyDescent="0.25">
      <c r="B4792" s="103"/>
      <c r="C4792" s="103"/>
      <c r="L4792" s="102" t="str">
        <f>[2]!Table1[[#This Row],[Orgn]]&amp;"-"&amp;[2]!Table1[[#This Row],[Dest]]</f>
        <v>SSH-BRI</v>
      </c>
      <c r="M4792" s="102" t="str">
        <f t="shared" si="74"/>
        <v>ADT</v>
      </c>
      <c r="N4792" s="102">
        <f>WEEKDAY([2]!Table1[[#This Row],[Travel Date]],2)</f>
        <v>6</v>
      </c>
      <c r="P4792" s="102">
        <v>1</v>
      </c>
    </row>
    <row r="4793" spans="2:16" x14ac:dyDescent="0.25">
      <c r="B4793" s="103"/>
      <c r="C4793" s="103"/>
      <c r="L4793" s="102" t="str">
        <f>[2]!Table1[[#This Row],[Orgn]]&amp;"-"&amp;[2]!Table1[[#This Row],[Dest]]</f>
        <v>SSH-BRI</v>
      </c>
      <c r="M4793" s="102" t="str">
        <f t="shared" si="74"/>
        <v>ADT</v>
      </c>
      <c r="N4793" s="102">
        <f>WEEKDAY([2]!Table1[[#This Row],[Travel Date]],2)</f>
        <v>6</v>
      </c>
      <c r="P4793" s="102">
        <v>1</v>
      </c>
    </row>
    <row r="4794" spans="2:16" x14ac:dyDescent="0.25">
      <c r="B4794" s="103"/>
      <c r="C4794" s="103"/>
      <c r="L4794" s="102" t="str">
        <f>[2]!Table1[[#This Row],[Orgn]]&amp;"-"&amp;[2]!Table1[[#This Row],[Dest]]</f>
        <v>SSH-BRI</v>
      </c>
      <c r="M4794" s="102" t="str">
        <f t="shared" si="74"/>
        <v>ADT</v>
      </c>
      <c r="N4794" s="102">
        <f>WEEKDAY([2]!Table1[[#This Row],[Travel Date]],2)</f>
        <v>6</v>
      </c>
      <c r="P4794" s="102">
        <v>1</v>
      </c>
    </row>
    <row r="4795" spans="2:16" x14ac:dyDescent="0.25">
      <c r="B4795" s="103"/>
      <c r="C4795" s="103"/>
      <c r="L4795" s="102" t="str">
        <f>[2]!Table1[[#This Row],[Orgn]]&amp;"-"&amp;[2]!Table1[[#This Row],[Dest]]</f>
        <v>SSH-BRI</v>
      </c>
      <c r="M4795" s="102" t="str">
        <f t="shared" si="74"/>
        <v>ADT</v>
      </c>
      <c r="N4795" s="102">
        <f>WEEKDAY([2]!Table1[[#This Row],[Travel Date]],2)</f>
        <v>6</v>
      </c>
      <c r="P4795" s="102">
        <v>1</v>
      </c>
    </row>
    <row r="4796" spans="2:16" x14ac:dyDescent="0.25">
      <c r="B4796" s="103"/>
      <c r="C4796" s="103"/>
      <c r="L4796" s="102" t="str">
        <f>[2]!Table1[[#This Row],[Orgn]]&amp;"-"&amp;[2]!Table1[[#This Row],[Dest]]</f>
        <v>SSH-BRI</v>
      </c>
      <c r="M4796" s="102" t="str">
        <f t="shared" si="74"/>
        <v>ADT</v>
      </c>
      <c r="N4796" s="102">
        <f>WEEKDAY([2]!Table1[[#This Row],[Travel Date]],2)</f>
        <v>6</v>
      </c>
      <c r="P4796" s="102">
        <v>1</v>
      </c>
    </row>
    <row r="4797" spans="2:16" x14ac:dyDescent="0.25">
      <c r="B4797" s="103"/>
      <c r="C4797" s="103"/>
      <c r="L4797" s="102" t="str">
        <f>[2]!Table1[[#This Row],[Orgn]]&amp;"-"&amp;[2]!Table1[[#This Row],[Dest]]</f>
        <v>SSH-BRI</v>
      </c>
      <c r="M4797" s="102" t="str">
        <f t="shared" si="74"/>
        <v>ADT</v>
      </c>
      <c r="N4797" s="102">
        <f>WEEKDAY([2]!Table1[[#This Row],[Travel Date]],2)</f>
        <v>6</v>
      </c>
      <c r="P4797" s="102">
        <v>1</v>
      </c>
    </row>
    <row r="4798" spans="2:16" x14ac:dyDescent="0.25">
      <c r="B4798" s="103"/>
      <c r="C4798" s="103"/>
      <c r="L4798" s="102" t="str">
        <f>[2]!Table1[[#This Row],[Orgn]]&amp;"-"&amp;[2]!Table1[[#This Row],[Dest]]</f>
        <v>SSH-BRI</v>
      </c>
      <c r="M4798" s="102" t="str">
        <f t="shared" si="74"/>
        <v>ADT</v>
      </c>
      <c r="N4798" s="102">
        <f>WEEKDAY([2]!Table1[[#This Row],[Travel Date]],2)</f>
        <v>6</v>
      </c>
      <c r="P4798" s="102">
        <v>1</v>
      </c>
    </row>
    <row r="4799" spans="2:16" x14ac:dyDescent="0.25">
      <c r="B4799" s="103"/>
      <c r="C4799" s="103"/>
      <c r="L4799" s="102" t="str">
        <f>[2]!Table1[[#This Row],[Orgn]]&amp;"-"&amp;[2]!Table1[[#This Row],[Dest]]</f>
        <v>SSH-BRI</v>
      </c>
      <c r="M4799" s="102" t="str">
        <f t="shared" si="74"/>
        <v>ADT</v>
      </c>
      <c r="N4799" s="102">
        <f>WEEKDAY([2]!Table1[[#This Row],[Travel Date]],2)</f>
        <v>6</v>
      </c>
      <c r="P4799" s="102">
        <v>1</v>
      </c>
    </row>
    <row r="4800" spans="2:16" x14ac:dyDescent="0.25">
      <c r="B4800" s="103"/>
      <c r="C4800" s="103"/>
      <c r="L4800" s="102" t="str">
        <f>[2]!Table1[[#This Row],[Orgn]]&amp;"-"&amp;[2]!Table1[[#This Row],[Dest]]</f>
        <v>SSH-BRI</v>
      </c>
      <c r="M4800" s="102" t="str">
        <f t="shared" si="74"/>
        <v>ADT</v>
      </c>
      <c r="N4800" s="102">
        <f>WEEKDAY([2]!Table1[[#This Row],[Travel Date]],2)</f>
        <v>6</v>
      </c>
      <c r="P4800" s="102">
        <v>1</v>
      </c>
    </row>
    <row r="4801" spans="2:16" x14ac:dyDescent="0.25">
      <c r="B4801" s="103"/>
      <c r="C4801" s="103"/>
      <c r="L4801" s="102" t="str">
        <f>[2]!Table1[[#This Row],[Orgn]]&amp;"-"&amp;[2]!Table1[[#This Row],[Dest]]</f>
        <v>SSH-BRI</v>
      </c>
      <c r="M4801" s="102" t="str">
        <f t="shared" si="74"/>
        <v>ADT</v>
      </c>
      <c r="N4801" s="102">
        <f>WEEKDAY([2]!Table1[[#This Row],[Travel Date]],2)</f>
        <v>6</v>
      </c>
      <c r="P4801" s="102">
        <v>1</v>
      </c>
    </row>
    <row r="4802" spans="2:16" x14ac:dyDescent="0.25">
      <c r="B4802" s="103"/>
      <c r="C4802" s="103"/>
      <c r="L4802" s="102" t="str">
        <f>[2]!Table1[[#This Row],[Orgn]]&amp;"-"&amp;[2]!Table1[[#This Row],[Dest]]</f>
        <v>SSH-BRI</v>
      </c>
      <c r="M4802" s="102" t="str">
        <f t="shared" ref="M4802:M4865" si="75">IF(TRIM(C4802)="INF", "INF", IF(TRIM(C4802)="CHD", "CHD", "ADT"))</f>
        <v>ADT</v>
      </c>
      <c r="N4802" s="102">
        <f>WEEKDAY([2]!Table1[[#This Row],[Travel Date]],2)</f>
        <v>6</v>
      </c>
      <c r="P4802" s="102">
        <v>1</v>
      </c>
    </row>
    <row r="4803" spans="2:16" x14ac:dyDescent="0.25">
      <c r="B4803" s="103"/>
      <c r="C4803" s="103"/>
      <c r="L4803" s="102" t="str">
        <f>[2]!Table1[[#This Row],[Orgn]]&amp;"-"&amp;[2]!Table1[[#This Row],[Dest]]</f>
        <v>SSH-BRI</v>
      </c>
      <c r="M4803" s="102" t="str">
        <f t="shared" si="75"/>
        <v>ADT</v>
      </c>
      <c r="N4803" s="102">
        <f>WEEKDAY([2]!Table1[[#This Row],[Travel Date]],2)</f>
        <v>6</v>
      </c>
      <c r="P4803" s="102">
        <v>1</v>
      </c>
    </row>
    <row r="4804" spans="2:16" x14ac:dyDescent="0.25">
      <c r="B4804" s="103"/>
      <c r="C4804" s="103"/>
      <c r="L4804" s="102" t="str">
        <f>[2]!Table1[[#This Row],[Orgn]]&amp;"-"&amp;[2]!Table1[[#This Row],[Dest]]</f>
        <v>SSH-BRI</v>
      </c>
      <c r="M4804" s="102" t="str">
        <f t="shared" si="75"/>
        <v>ADT</v>
      </c>
      <c r="N4804" s="102">
        <f>WEEKDAY([2]!Table1[[#This Row],[Travel Date]],2)</f>
        <v>6</v>
      </c>
      <c r="P4804" s="102">
        <v>1</v>
      </c>
    </row>
    <row r="4805" spans="2:16" x14ac:dyDescent="0.25">
      <c r="B4805" s="103"/>
      <c r="C4805" s="103"/>
      <c r="L4805" s="102" t="str">
        <f>[2]!Table1[[#This Row],[Orgn]]&amp;"-"&amp;[2]!Table1[[#This Row],[Dest]]</f>
        <v>SSH-BRI</v>
      </c>
      <c r="M4805" s="102" t="str">
        <f t="shared" si="75"/>
        <v>ADT</v>
      </c>
      <c r="N4805" s="102">
        <f>WEEKDAY([2]!Table1[[#This Row],[Travel Date]],2)</f>
        <v>6</v>
      </c>
      <c r="P4805" s="102">
        <v>1</v>
      </c>
    </row>
    <row r="4806" spans="2:16" x14ac:dyDescent="0.25">
      <c r="B4806" s="103"/>
      <c r="C4806" s="103"/>
      <c r="L4806" s="102" t="str">
        <f>[2]!Table1[[#This Row],[Orgn]]&amp;"-"&amp;[2]!Table1[[#This Row],[Dest]]</f>
        <v>SSH-BRI</v>
      </c>
      <c r="M4806" s="102" t="str">
        <f t="shared" si="75"/>
        <v>ADT</v>
      </c>
      <c r="N4806" s="102">
        <f>WEEKDAY([2]!Table1[[#This Row],[Travel Date]],2)</f>
        <v>6</v>
      </c>
      <c r="P4806" s="102">
        <v>1</v>
      </c>
    </row>
    <row r="4807" spans="2:16" x14ac:dyDescent="0.25">
      <c r="B4807" s="103"/>
      <c r="C4807" s="103"/>
      <c r="L4807" s="102" t="str">
        <f>[2]!Table1[[#This Row],[Orgn]]&amp;"-"&amp;[2]!Table1[[#This Row],[Dest]]</f>
        <v>SSH-BRI</v>
      </c>
      <c r="M4807" s="102" t="str">
        <f t="shared" si="75"/>
        <v>ADT</v>
      </c>
      <c r="N4807" s="102">
        <f>WEEKDAY([2]!Table1[[#This Row],[Travel Date]],2)</f>
        <v>6</v>
      </c>
      <c r="P4807" s="102">
        <v>1</v>
      </c>
    </row>
    <row r="4808" spans="2:16" x14ac:dyDescent="0.25">
      <c r="B4808" s="103"/>
      <c r="C4808" s="103"/>
      <c r="L4808" s="102" t="str">
        <f>[2]!Table1[[#This Row],[Orgn]]&amp;"-"&amp;[2]!Table1[[#This Row],[Dest]]</f>
        <v>SSH-BRI</v>
      </c>
      <c r="M4808" s="102" t="str">
        <f t="shared" si="75"/>
        <v>ADT</v>
      </c>
      <c r="N4808" s="102">
        <f>WEEKDAY([2]!Table1[[#This Row],[Travel Date]],2)</f>
        <v>6</v>
      </c>
      <c r="P4808" s="102">
        <v>1</v>
      </c>
    </row>
    <row r="4809" spans="2:16" x14ac:dyDescent="0.25">
      <c r="B4809" s="103"/>
      <c r="C4809" s="103"/>
      <c r="L4809" s="102" t="str">
        <f>[2]!Table1[[#This Row],[Orgn]]&amp;"-"&amp;[2]!Table1[[#This Row],[Dest]]</f>
        <v>SSH-BRI</v>
      </c>
      <c r="M4809" s="102" t="str">
        <f t="shared" si="75"/>
        <v>ADT</v>
      </c>
      <c r="N4809" s="102">
        <f>WEEKDAY([2]!Table1[[#This Row],[Travel Date]],2)</f>
        <v>6</v>
      </c>
      <c r="P4809" s="102">
        <v>1</v>
      </c>
    </row>
    <row r="4810" spans="2:16" x14ac:dyDescent="0.25">
      <c r="B4810" s="103"/>
      <c r="C4810" s="103"/>
      <c r="L4810" s="102" t="str">
        <f>[2]!Table1[[#This Row],[Orgn]]&amp;"-"&amp;[2]!Table1[[#This Row],[Dest]]</f>
        <v>SSH-BRI</v>
      </c>
      <c r="M4810" s="102" t="str">
        <f t="shared" si="75"/>
        <v>ADT</v>
      </c>
      <c r="N4810" s="102">
        <f>WEEKDAY([2]!Table1[[#This Row],[Travel Date]],2)</f>
        <v>6</v>
      </c>
      <c r="P4810" s="102">
        <v>1</v>
      </c>
    </row>
    <row r="4811" spans="2:16" x14ac:dyDescent="0.25">
      <c r="B4811" s="103"/>
      <c r="C4811" s="103"/>
      <c r="L4811" s="102" t="str">
        <f>[2]!Table1[[#This Row],[Orgn]]&amp;"-"&amp;[2]!Table1[[#This Row],[Dest]]</f>
        <v>SSH-BRI</v>
      </c>
      <c r="M4811" s="102" t="str">
        <f t="shared" si="75"/>
        <v>ADT</v>
      </c>
      <c r="N4811" s="102">
        <f>WEEKDAY([2]!Table1[[#This Row],[Travel Date]],2)</f>
        <v>6</v>
      </c>
      <c r="P4811" s="102">
        <v>1</v>
      </c>
    </row>
    <row r="4812" spans="2:16" x14ac:dyDescent="0.25">
      <c r="B4812" s="103"/>
      <c r="C4812" s="103"/>
      <c r="L4812" s="102" t="str">
        <f>[2]!Table1[[#This Row],[Orgn]]&amp;"-"&amp;[2]!Table1[[#This Row],[Dest]]</f>
        <v>SSH-BRI</v>
      </c>
      <c r="M4812" s="102" t="str">
        <f t="shared" si="75"/>
        <v>ADT</v>
      </c>
      <c r="N4812" s="102">
        <f>WEEKDAY([2]!Table1[[#This Row],[Travel Date]],2)</f>
        <v>6</v>
      </c>
      <c r="P4812" s="102">
        <v>1</v>
      </c>
    </row>
    <row r="4813" spans="2:16" x14ac:dyDescent="0.25">
      <c r="B4813" s="103"/>
      <c r="C4813" s="103"/>
      <c r="L4813" s="102" t="str">
        <f>[2]!Table1[[#This Row],[Orgn]]&amp;"-"&amp;[2]!Table1[[#This Row],[Dest]]</f>
        <v>SSH-BRI</v>
      </c>
      <c r="M4813" s="102" t="str">
        <f t="shared" si="75"/>
        <v>ADT</v>
      </c>
      <c r="N4813" s="102">
        <f>WEEKDAY([2]!Table1[[#This Row],[Travel Date]],2)</f>
        <v>6</v>
      </c>
      <c r="P4813" s="102">
        <v>1</v>
      </c>
    </row>
    <row r="4814" spans="2:16" x14ac:dyDescent="0.25">
      <c r="B4814" s="103"/>
      <c r="C4814" s="103"/>
      <c r="L4814" s="102" t="str">
        <f>[2]!Table1[[#This Row],[Orgn]]&amp;"-"&amp;[2]!Table1[[#This Row],[Dest]]</f>
        <v>SSH-BRI</v>
      </c>
      <c r="M4814" s="102" t="str">
        <f t="shared" si="75"/>
        <v>ADT</v>
      </c>
      <c r="N4814" s="102">
        <f>WEEKDAY([2]!Table1[[#This Row],[Travel Date]],2)</f>
        <v>6</v>
      </c>
      <c r="P4814" s="102">
        <v>1</v>
      </c>
    </row>
    <row r="4815" spans="2:16" x14ac:dyDescent="0.25">
      <c r="B4815" s="103"/>
      <c r="C4815" s="103"/>
      <c r="L4815" s="102" t="str">
        <f>[2]!Table1[[#This Row],[Orgn]]&amp;"-"&amp;[2]!Table1[[#This Row],[Dest]]</f>
        <v>SSH-BRI</v>
      </c>
      <c r="M4815" s="102" t="str">
        <f t="shared" si="75"/>
        <v>ADT</v>
      </c>
      <c r="N4815" s="102">
        <f>WEEKDAY([2]!Table1[[#This Row],[Travel Date]],2)</f>
        <v>6</v>
      </c>
      <c r="P4815" s="102">
        <v>1</v>
      </c>
    </row>
    <row r="4816" spans="2:16" x14ac:dyDescent="0.25">
      <c r="B4816" s="103"/>
      <c r="C4816" s="103"/>
      <c r="L4816" s="102" t="str">
        <f>[2]!Table1[[#This Row],[Orgn]]&amp;"-"&amp;[2]!Table1[[#This Row],[Dest]]</f>
        <v>SSH-BRI</v>
      </c>
      <c r="M4816" s="102" t="str">
        <f t="shared" si="75"/>
        <v>ADT</v>
      </c>
      <c r="N4816" s="102">
        <f>WEEKDAY([2]!Table1[[#This Row],[Travel Date]],2)</f>
        <v>6</v>
      </c>
      <c r="P4816" s="102">
        <v>1</v>
      </c>
    </row>
    <row r="4817" spans="2:16" x14ac:dyDescent="0.25">
      <c r="B4817" s="103"/>
      <c r="C4817" s="103"/>
      <c r="L4817" s="102" t="str">
        <f>[2]!Table1[[#This Row],[Orgn]]&amp;"-"&amp;[2]!Table1[[#This Row],[Dest]]</f>
        <v>SSH-BRI</v>
      </c>
      <c r="M4817" s="102" t="str">
        <f t="shared" si="75"/>
        <v>ADT</v>
      </c>
      <c r="N4817" s="102">
        <f>WEEKDAY([2]!Table1[[#This Row],[Travel Date]],2)</f>
        <v>6</v>
      </c>
      <c r="P4817" s="102">
        <v>1</v>
      </c>
    </row>
    <row r="4818" spans="2:16" x14ac:dyDescent="0.25">
      <c r="B4818" s="103"/>
      <c r="C4818" s="103"/>
      <c r="L4818" s="102" t="str">
        <f>[2]!Table1[[#This Row],[Orgn]]&amp;"-"&amp;[2]!Table1[[#This Row],[Dest]]</f>
        <v>SSH-BRI</v>
      </c>
      <c r="M4818" s="102" t="str">
        <f t="shared" si="75"/>
        <v>ADT</v>
      </c>
      <c r="N4818" s="102">
        <f>WEEKDAY([2]!Table1[[#This Row],[Travel Date]],2)</f>
        <v>6</v>
      </c>
      <c r="P4818" s="102">
        <v>1</v>
      </c>
    </row>
    <row r="4819" spans="2:16" x14ac:dyDescent="0.25">
      <c r="B4819" s="103"/>
      <c r="C4819" s="103"/>
      <c r="L4819" s="102" t="str">
        <f>[2]!Table1[[#This Row],[Orgn]]&amp;"-"&amp;[2]!Table1[[#This Row],[Dest]]</f>
        <v>SSH-BRI</v>
      </c>
      <c r="M4819" s="102" t="str">
        <f t="shared" si="75"/>
        <v>ADT</v>
      </c>
      <c r="N4819" s="102">
        <f>WEEKDAY([2]!Table1[[#This Row],[Travel Date]],2)</f>
        <v>6</v>
      </c>
      <c r="P4819" s="102">
        <v>1</v>
      </c>
    </row>
    <row r="4820" spans="2:16" x14ac:dyDescent="0.25">
      <c r="B4820" s="103"/>
      <c r="C4820" s="103"/>
      <c r="L4820" s="102" t="str">
        <f>[2]!Table1[[#This Row],[Orgn]]&amp;"-"&amp;[2]!Table1[[#This Row],[Dest]]</f>
        <v>SSH-BRI</v>
      </c>
      <c r="M4820" s="102" t="str">
        <f t="shared" si="75"/>
        <v>ADT</v>
      </c>
      <c r="N4820" s="102">
        <f>WEEKDAY([2]!Table1[[#This Row],[Travel Date]],2)</f>
        <v>6</v>
      </c>
      <c r="P4820" s="102">
        <v>1</v>
      </c>
    </row>
    <row r="4821" spans="2:16" x14ac:dyDescent="0.25">
      <c r="B4821" s="103"/>
      <c r="C4821" s="103"/>
      <c r="L4821" s="102" t="str">
        <f>[2]!Table1[[#This Row],[Orgn]]&amp;"-"&amp;[2]!Table1[[#This Row],[Dest]]</f>
        <v>SSH-BRI</v>
      </c>
      <c r="M4821" s="102" t="str">
        <f t="shared" si="75"/>
        <v>ADT</v>
      </c>
      <c r="N4821" s="102">
        <f>WEEKDAY([2]!Table1[[#This Row],[Travel Date]],2)</f>
        <v>6</v>
      </c>
      <c r="P4821" s="102">
        <v>1</v>
      </c>
    </row>
    <row r="4822" spans="2:16" x14ac:dyDescent="0.25">
      <c r="B4822" s="103"/>
      <c r="C4822" s="103"/>
      <c r="L4822" s="102" t="str">
        <f>[2]!Table1[[#This Row],[Orgn]]&amp;"-"&amp;[2]!Table1[[#This Row],[Dest]]</f>
        <v>SSH-BRI</v>
      </c>
      <c r="M4822" s="102" t="str">
        <f t="shared" si="75"/>
        <v>ADT</v>
      </c>
      <c r="N4822" s="102">
        <f>WEEKDAY([2]!Table1[[#This Row],[Travel Date]],2)</f>
        <v>6</v>
      </c>
      <c r="P4822" s="102">
        <v>1</v>
      </c>
    </row>
    <row r="4823" spans="2:16" x14ac:dyDescent="0.25">
      <c r="B4823" s="103"/>
      <c r="C4823" s="103"/>
      <c r="L4823" s="102" t="str">
        <f>[2]!Table1[[#This Row],[Orgn]]&amp;"-"&amp;[2]!Table1[[#This Row],[Dest]]</f>
        <v>SSH-BRI</v>
      </c>
      <c r="M4823" s="102" t="str">
        <f t="shared" si="75"/>
        <v>ADT</v>
      </c>
      <c r="N4823" s="102">
        <f>WEEKDAY([2]!Table1[[#This Row],[Travel Date]],2)</f>
        <v>6</v>
      </c>
      <c r="P4823" s="102">
        <v>1</v>
      </c>
    </row>
    <row r="4824" spans="2:16" x14ac:dyDescent="0.25">
      <c r="B4824" s="103"/>
      <c r="C4824" s="103"/>
      <c r="L4824" s="102" t="str">
        <f>[2]!Table1[[#This Row],[Orgn]]&amp;"-"&amp;[2]!Table1[[#This Row],[Dest]]</f>
        <v>SSH-BRI</v>
      </c>
      <c r="M4824" s="102" t="str">
        <f t="shared" si="75"/>
        <v>ADT</v>
      </c>
      <c r="N4824" s="102">
        <f>WEEKDAY([2]!Table1[[#This Row],[Travel Date]],2)</f>
        <v>6</v>
      </c>
      <c r="P4824" s="102">
        <v>1</v>
      </c>
    </row>
    <row r="4825" spans="2:16" x14ac:dyDescent="0.25">
      <c r="B4825" s="103"/>
      <c r="C4825" s="103"/>
      <c r="L4825" s="102" t="str">
        <f>[2]!Table1[[#This Row],[Orgn]]&amp;"-"&amp;[2]!Table1[[#This Row],[Dest]]</f>
        <v>SSH-BRI</v>
      </c>
      <c r="M4825" s="102" t="str">
        <f t="shared" si="75"/>
        <v>ADT</v>
      </c>
      <c r="N4825" s="102">
        <f>WEEKDAY([2]!Table1[[#This Row],[Travel Date]],2)</f>
        <v>6</v>
      </c>
      <c r="P4825" s="102">
        <v>1</v>
      </c>
    </row>
    <row r="4826" spans="2:16" x14ac:dyDescent="0.25">
      <c r="B4826" s="103"/>
      <c r="C4826" s="103"/>
      <c r="L4826" s="102" t="str">
        <f>[2]!Table1[[#This Row],[Orgn]]&amp;"-"&amp;[2]!Table1[[#This Row],[Dest]]</f>
        <v>SSH-BRI</v>
      </c>
      <c r="M4826" s="102" t="str">
        <f t="shared" si="75"/>
        <v>ADT</v>
      </c>
      <c r="N4826" s="102">
        <f>WEEKDAY([2]!Table1[[#This Row],[Travel Date]],2)</f>
        <v>6</v>
      </c>
      <c r="P4826" s="102">
        <v>1</v>
      </c>
    </row>
    <row r="4827" spans="2:16" x14ac:dyDescent="0.25">
      <c r="B4827" s="103"/>
      <c r="C4827" s="103"/>
      <c r="L4827" s="102" t="str">
        <f>[2]!Table1[[#This Row],[Orgn]]&amp;"-"&amp;[2]!Table1[[#This Row],[Dest]]</f>
        <v>BRI-SSH</v>
      </c>
      <c r="M4827" s="102" t="str">
        <f t="shared" si="75"/>
        <v>ADT</v>
      </c>
      <c r="N4827" s="102">
        <f>WEEKDAY([2]!Table1[[#This Row],[Travel Date]],2)</f>
        <v>6</v>
      </c>
      <c r="P4827" s="102">
        <v>1</v>
      </c>
    </row>
    <row r="4828" spans="2:16" x14ac:dyDescent="0.25">
      <c r="B4828" s="103"/>
      <c r="C4828" s="103"/>
      <c r="L4828" s="102" t="str">
        <f>[2]!Table1[[#This Row],[Orgn]]&amp;"-"&amp;[2]!Table1[[#This Row],[Dest]]</f>
        <v>BRI-SSH</v>
      </c>
      <c r="M4828" s="102" t="str">
        <f t="shared" si="75"/>
        <v>ADT</v>
      </c>
      <c r="N4828" s="102">
        <f>WEEKDAY([2]!Table1[[#This Row],[Travel Date]],2)</f>
        <v>6</v>
      </c>
      <c r="P4828" s="102">
        <v>1</v>
      </c>
    </row>
    <row r="4829" spans="2:16" x14ac:dyDescent="0.25">
      <c r="B4829" s="103"/>
      <c r="C4829" s="103"/>
      <c r="L4829" s="102" t="str">
        <f>[2]!Table1[[#This Row],[Orgn]]&amp;"-"&amp;[2]!Table1[[#This Row],[Dest]]</f>
        <v>BRI-SSH</v>
      </c>
      <c r="M4829" s="102" t="str">
        <f t="shared" si="75"/>
        <v>ADT</v>
      </c>
      <c r="N4829" s="102">
        <f>WEEKDAY([2]!Table1[[#This Row],[Travel Date]],2)</f>
        <v>6</v>
      </c>
      <c r="P4829" s="102">
        <v>1</v>
      </c>
    </row>
    <row r="4830" spans="2:16" x14ac:dyDescent="0.25">
      <c r="B4830" s="103"/>
      <c r="C4830" s="103"/>
      <c r="L4830" s="102" t="str">
        <f>[2]!Table1[[#This Row],[Orgn]]&amp;"-"&amp;[2]!Table1[[#This Row],[Dest]]</f>
        <v>BRI-SSH</v>
      </c>
      <c r="M4830" s="102" t="str">
        <f t="shared" si="75"/>
        <v>ADT</v>
      </c>
      <c r="N4830" s="102">
        <f>WEEKDAY([2]!Table1[[#This Row],[Travel Date]],2)</f>
        <v>6</v>
      </c>
      <c r="P4830" s="102">
        <v>1</v>
      </c>
    </row>
    <row r="4831" spans="2:16" x14ac:dyDescent="0.25">
      <c r="B4831" s="103"/>
      <c r="C4831" s="103"/>
      <c r="L4831" s="102" t="str">
        <f>[2]!Table1[[#This Row],[Orgn]]&amp;"-"&amp;[2]!Table1[[#This Row],[Dest]]</f>
        <v>BRI-SSH</v>
      </c>
      <c r="M4831" s="102" t="str">
        <f t="shared" si="75"/>
        <v>ADT</v>
      </c>
      <c r="N4831" s="102">
        <f>WEEKDAY([2]!Table1[[#This Row],[Travel Date]],2)</f>
        <v>6</v>
      </c>
      <c r="P4831" s="102">
        <v>1</v>
      </c>
    </row>
    <row r="4832" spans="2:16" x14ac:dyDescent="0.25">
      <c r="B4832" s="103"/>
      <c r="C4832" s="103"/>
      <c r="L4832" s="102" t="str">
        <f>[2]!Table1[[#This Row],[Orgn]]&amp;"-"&amp;[2]!Table1[[#This Row],[Dest]]</f>
        <v>BRI-SSH</v>
      </c>
      <c r="M4832" s="102" t="str">
        <f t="shared" si="75"/>
        <v>ADT</v>
      </c>
      <c r="N4832" s="102">
        <f>WEEKDAY([2]!Table1[[#This Row],[Travel Date]],2)</f>
        <v>6</v>
      </c>
      <c r="P4832" s="102">
        <v>1</v>
      </c>
    </row>
    <row r="4833" spans="2:16" x14ac:dyDescent="0.25">
      <c r="B4833" s="103"/>
      <c r="C4833" s="103"/>
      <c r="L4833" s="102" t="str">
        <f>[2]!Table1[[#This Row],[Orgn]]&amp;"-"&amp;[2]!Table1[[#This Row],[Dest]]</f>
        <v>BRI-SSH</v>
      </c>
      <c r="M4833" s="102" t="str">
        <f t="shared" si="75"/>
        <v>ADT</v>
      </c>
      <c r="N4833" s="102">
        <f>WEEKDAY([2]!Table1[[#This Row],[Travel Date]],2)</f>
        <v>6</v>
      </c>
      <c r="P4833" s="102">
        <v>1</v>
      </c>
    </row>
    <row r="4834" spans="2:16" x14ac:dyDescent="0.25">
      <c r="B4834" s="103"/>
      <c r="C4834" s="103"/>
      <c r="L4834" s="102" t="str">
        <f>[2]!Table1[[#This Row],[Orgn]]&amp;"-"&amp;[2]!Table1[[#This Row],[Dest]]</f>
        <v>BRI-SSH</v>
      </c>
      <c r="M4834" s="102" t="str">
        <f t="shared" si="75"/>
        <v>ADT</v>
      </c>
      <c r="N4834" s="102">
        <f>WEEKDAY([2]!Table1[[#This Row],[Travel Date]],2)</f>
        <v>6</v>
      </c>
      <c r="P4834" s="102">
        <v>1</v>
      </c>
    </row>
    <row r="4835" spans="2:16" x14ac:dyDescent="0.25">
      <c r="B4835" s="103"/>
      <c r="C4835" s="103"/>
      <c r="L4835" s="102" t="str">
        <f>[2]!Table1[[#This Row],[Orgn]]&amp;"-"&amp;[2]!Table1[[#This Row],[Dest]]</f>
        <v>BRI-SSH</v>
      </c>
      <c r="M4835" s="102" t="str">
        <f t="shared" si="75"/>
        <v>ADT</v>
      </c>
      <c r="N4835" s="102">
        <f>WEEKDAY([2]!Table1[[#This Row],[Travel Date]],2)</f>
        <v>6</v>
      </c>
      <c r="P4835" s="102">
        <v>1</v>
      </c>
    </row>
    <row r="4836" spans="2:16" x14ac:dyDescent="0.25">
      <c r="B4836" s="103"/>
      <c r="C4836" s="103"/>
      <c r="L4836" s="102" t="str">
        <f>[2]!Table1[[#This Row],[Orgn]]&amp;"-"&amp;[2]!Table1[[#This Row],[Dest]]</f>
        <v>BRI-SSH</v>
      </c>
      <c r="M4836" s="102" t="str">
        <f t="shared" si="75"/>
        <v>ADT</v>
      </c>
      <c r="N4836" s="102">
        <f>WEEKDAY([2]!Table1[[#This Row],[Travel Date]],2)</f>
        <v>6</v>
      </c>
      <c r="P4836" s="102">
        <v>1</v>
      </c>
    </row>
    <row r="4837" spans="2:16" x14ac:dyDescent="0.25">
      <c r="B4837" s="103"/>
      <c r="C4837" s="103"/>
      <c r="L4837" s="102" t="str">
        <f>[2]!Table1[[#This Row],[Orgn]]&amp;"-"&amp;[2]!Table1[[#This Row],[Dest]]</f>
        <v>BRI-SSH</v>
      </c>
      <c r="M4837" s="102" t="str">
        <f t="shared" si="75"/>
        <v>ADT</v>
      </c>
      <c r="N4837" s="102">
        <f>WEEKDAY([2]!Table1[[#This Row],[Travel Date]],2)</f>
        <v>6</v>
      </c>
      <c r="P4837" s="102">
        <v>1</v>
      </c>
    </row>
    <row r="4838" spans="2:16" x14ac:dyDescent="0.25">
      <c r="B4838" s="103"/>
      <c r="C4838" s="103"/>
      <c r="L4838" s="102" t="str">
        <f>[2]!Table1[[#This Row],[Orgn]]&amp;"-"&amp;[2]!Table1[[#This Row],[Dest]]</f>
        <v>BRI-SSH</v>
      </c>
      <c r="M4838" s="102" t="str">
        <f t="shared" si="75"/>
        <v>ADT</v>
      </c>
      <c r="N4838" s="102">
        <f>WEEKDAY([2]!Table1[[#This Row],[Travel Date]],2)</f>
        <v>6</v>
      </c>
      <c r="P4838" s="102">
        <v>1</v>
      </c>
    </row>
    <row r="4839" spans="2:16" x14ac:dyDescent="0.25">
      <c r="B4839" s="103"/>
      <c r="C4839" s="103"/>
      <c r="L4839" s="102" t="str">
        <f>[2]!Table1[[#This Row],[Orgn]]&amp;"-"&amp;[2]!Table1[[#This Row],[Dest]]</f>
        <v>BRI-SSH</v>
      </c>
      <c r="M4839" s="102" t="str">
        <f t="shared" si="75"/>
        <v>ADT</v>
      </c>
      <c r="N4839" s="102">
        <f>WEEKDAY([2]!Table1[[#This Row],[Travel Date]],2)</f>
        <v>6</v>
      </c>
      <c r="P4839" s="102">
        <v>1</v>
      </c>
    </row>
    <row r="4840" spans="2:16" x14ac:dyDescent="0.25">
      <c r="B4840" s="103"/>
      <c r="C4840" s="103"/>
      <c r="L4840" s="102" t="str">
        <f>[2]!Table1[[#This Row],[Orgn]]&amp;"-"&amp;[2]!Table1[[#This Row],[Dest]]</f>
        <v>BRI-SSH</v>
      </c>
      <c r="M4840" s="102" t="str">
        <f t="shared" si="75"/>
        <v>ADT</v>
      </c>
      <c r="N4840" s="102">
        <f>WEEKDAY([2]!Table1[[#This Row],[Travel Date]],2)</f>
        <v>6</v>
      </c>
      <c r="P4840" s="102">
        <v>1</v>
      </c>
    </row>
    <row r="4841" spans="2:16" x14ac:dyDescent="0.25">
      <c r="B4841" s="103"/>
      <c r="C4841" s="103"/>
      <c r="L4841" s="102" t="str">
        <f>[2]!Table1[[#This Row],[Orgn]]&amp;"-"&amp;[2]!Table1[[#This Row],[Dest]]</f>
        <v>BRI-SSH</v>
      </c>
      <c r="M4841" s="102" t="str">
        <f t="shared" si="75"/>
        <v>ADT</v>
      </c>
      <c r="N4841" s="102">
        <f>WEEKDAY([2]!Table1[[#This Row],[Travel Date]],2)</f>
        <v>6</v>
      </c>
      <c r="P4841" s="102">
        <v>1</v>
      </c>
    </row>
    <row r="4842" spans="2:16" x14ac:dyDescent="0.25">
      <c r="B4842" s="103"/>
      <c r="C4842" s="103"/>
      <c r="L4842" s="102" t="str">
        <f>[2]!Table1[[#This Row],[Orgn]]&amp;"-"&amp;[2]!Table1[[#This Row],[Dest]]</f>
        <v>BRI-SSH</v>
      </c>
      <c r="M4842" s="102" t="str">
        <f t="shared" si="75"/>
        <v>ADT</v>
      </c>
      <c r="N4842" s="102">
        <f>WEEKDAY([2]!Table1[[#This Row],[Travel Date]],2)</f>
        <v>6</v>
      </c>
      <c r="P4842" s="102">
        <v>1</v>
      </c>
    </row>
    <row r="4843" spans="2:16" x14ac:dyDescent="0.25">
      <c r="B4843" s="103"/>
      <c r="C4843" s="103"/>
      <c r="L4843" s="102" t="str">
        <f>[2]!Table1[[#This Row],[Orgn]]&amp;"-"&amp;[2]!Table1[[#This Row],[Dest]]</f>
        <v>BRI-SSH</v>
      </c>
      <c r="M4843" s="102" t="str">
        <f t="shared" si="75"/>
        <v>ADT</v>
      </c>
      <c r="N4843" s="102">
        <f>WEEKDAY([2]!Table1[[#This Row],[Travel Date]],2)</f>
        <v>6</v>
      </c>
      <c r="P4843" s="102">
        <v>1</v>
      </c>
    </row>
    <row r="4844" spans="2:16" x14ac:dyDescent="0.25">
      <c r="B4844" s="103"/>
      <c r="C4844" s="103"/>
      <c r="L4844" s="102" t="str">
        <f>[2]!Table1[[#This Row],[Orgn]]&amp;"-"&amp;[2]!Table1[[#This Row],[Dest]]</f>
        <v>BRI-SSH</v>
      </c>
      <c r="M4844" s="102" t="str">
        <f t="shared" si="75"/>
        <v>ADT</v>
      </c>
      <c r="N4844" s="102">
        <f>WEEKDAY([2]!Table1[[#This Row],[Travel Date]],2)</f>
        <v>6</v>
      </c>
      <c r="P4844" s="102">
        <v>1</v>
      </c>
    </row>
    <row r="4845" spans="2:16" x14ac:dyDescent="0.25">
      <c r="B4845" s="103"/>
      <c r="C4845" s="103"/>
      <c r="L4845" s="102" t="str">
        <f>[2]!Table1[[#This Row],[Orgn]]&amp;"-"&amp;[2]!Table1[[#This Row],[Dest]]</f>
        <v>BRI-SSH</v>
      </c>
      <c r="M4845" s="102" t="str">
        <f t="shared" si="75"/>
        <v>ADT</v>
      </c>
      <c r="N4845" s="102">
        <f>WEEKDAY([2]!Table1[[#This Row],[Travel Date]],2)</f>
        <v>6</v>
      </c>
      <c r="P4845" s="102">
        <v>1</v>
      </c>
    </row>
    <row r="4846" spans="2:16" x14ac:dyDescent="0.25">
      <c r="B4846" s="103"/>
      <c r="C4846" s="103"/>
      <c r="L4846" s="102" t="str">
        <f>[2]!Table1[[#This Row],[Orgn]]&amp;"-"&amp;[2]!Table1[[#This Row],[Dest]]</f>
        <v>BRI-SSH</v>
      </c>
      <c r="M4846" s="102" t="str">
        <f t="shared" si="75"/>
        <v>ADT</v>
      </c>
      <c r="N4846" s="102">
        <f>WEEKDAY([2]!Table1[[#This Row],[Travel Date]],2)</f>
        <v>6</v>
      </c>
      <c r="P4846" s="102">
        <v>1</v>
      </c>
    </row>
    <row r="4847" spans="2:16" x14ac:dyDescent="0.25">
      <c r="B4847" s="103"/>
      <c r="C4847" s="103"/>
      <c r="L4847" s="102" t="str">
        <f>[2]!Table1[[#This Row],[Orgn]]&amp;"-"&amp;[2]!Table1[[#This Row],[Dest]]</f>
        <v>BRI-SSH</v>
      </c>
      <c r="M4847" s="102" t="str">
        <f t="shared" si="75"/>
        <v>ADT</v>
      </c>
      <c r="N4847" s="102">
        <f>WEEKDAY([2]!Table1[[#This Row],[Travel Date]],2)</f>
        <v>6</v>
      </c>
      <c r="P4847" s="102">
        <v>1</v>
      </c>
    </row>
    <row r="4848" spans="2:16" x14ac:dyDescent="0.25">
      <c r="B4848" s="103"/>
      <c r="C4848" s="103"/>
      <c r="L4848" s="102" t="str">
        <f>[2]!Table1[[#This Row],[Orgn]]&amp;"-"&amp;[2]!Table1[[#This Row],[Dest]]</f>
        <v>BRI-SSH</v>
      </c>
      <c r="M4848" s="102" t="str">
        <f t="shared" si="75"/>
        <v>ADT</v>
      </c>
      <c r="N4848" s="102">
        <f>WEEKDAY([2]!Table1[[#This Row],[Travel Date]],2)</f>
        <v>6</v>
      </c>
      <c r="P4848" s="102">
        <v>1</v>
      </c>
    </row>
    <row r="4849" spans="2:16" x14ac:dyDescent="0.25">
      <c r="B4849" s="103"/>
      <c r="C4849" s="103"/>
      <c r="L4849" s="102" t="str">
        <f>[2]!Table1[[#This Row],[Orgn]]&amp;"-"&amp;[2]!Table1[[#This Row],[Dest]]</f>
        <v>BRI-SSH</v>
      </c>
      <c r="M4849" s="102" t="str">
        <f t="shared" si="75"/>
        <v>ADT</v>
      </c>
      <c r="N4849" s="102">
        <f>WEEKDAY([2]!Table1[[#This Row],[Travel Date]],2)</f>
        <v>6</v>
      </c>
      <c r="P4849" s="102">
        <v>1</v>
      </c>
    </row>
    <row r="4850" spans="2:16" x14ac:dyDescent="0.25">
      <c r="B4850" s="103"/>
      <c r="C4850" s="103"/>
      <c r="L4850" s="102" t="str">
        <f>[2]!Table1[[#This Row],[Orgn]]&amp;"-"&amp;[2]!Table1[[#This Row],[Dest]]</f>
        <v>BRI-SSH</v>
      </c>
      <c r="M4850" s="102" t="str">
        <f t="shared" si="75"/>
        <v>ADT</v>
      </c>
      <c r="N4850" s="102">
        <f>WEEKDAY([2]!Table1[[#This Row],[Travel Date]],2)</f>
        <v>6</v>
      </c>
      <c r="P4850" s="102">
        <v>1</v>
      </c>
    </row>
    <row r="4851" spans="2:16" x14ac:dyDescent="0.25">
      <c r="B4851" s="103"/>
      <c r="C4851" s="103"/>
      <c r="L4851" s="102" t="str">
        <f>[2]!Table1[[#This Row],[Orgn]]&amp;"-"&amp;[2]!Table1[[#This Row],[Dest]]</f>
        <v>BRI-SSH</v>
      </c>
      <c r="M4851" s="102" t="str">
        <f t="shared" si="75"/>
        <v>ADT</v>
      </c>
      <c r="N4851" s="102">
        <f>WEEKDAY([2]!Table1[[#This Row],[Travel Date]],2)</f>
        <v>6</v>
      </c>
      <c r="P4851" s="102">
        <v>1</v>
      </c>
    </row>
    <row r="4852" spans="2:16" x14ac:dyDescent="0.25">
      <c r="B4852" s="103"/>
      <c r="C4852" s="103"/>
      <c r="L4852" s="102" t="str">
        <f>[2]!Table1[[#This Row],[Orgn]]&amp;"-"&amp;[2]!Table1[[#This Row],[Dest]]</f>
        <v>BRI-SSH</v>
      </c>
      <c r="M4852" s="102" t="str">
        <f t="shared" si="75"/>
        <v>ADT</v>
      </c>
      <c r="N4852" s="102">
        <f>WEEKDAY([2]!Table1[[#This Row],[Travel Date]],2)</f>
        <v>6</v>
      </c>
      <c r="P4852" s="102">
        <v>1</v>
      </c>
    </row>
    <row r="4853" spans="2:16" x14ac:dyDescent="0.25">
      <c r="B4853" s="103"/>
      <c r="C4853" s="103"/>
      <c r="L4853" s="102" t="str">
        <f>[2]!Table1[[#This Row],[Orgn]]&amp;"-"&amp;[2]!Table1[[#This Row],[Dest]]</f>
        <v>BRI-SSH</v>
      </c>
      <c r="M4853" s="102" t="str">
        <f t="shared" si="75"/>
        <v>ADT</v>
      </c>
      <c r="N4853" s="102">
        <f>WEEKDAY([2]!Table1[[#This Row],[Travel Date]],2)</f>
        <v>6</v>
      </c>
      <c r="P4853" s="102">
        <v>1</v>
      </c>
    </row>
    <row r="4854" spans="2:16" x14ac:dyDescent="0.25">
      <c r="B4854" s="103"/>
      <c r="C4854" s="103"/>
      <c r="L4854" s="102" t="str">
        <f>[2]!Table1[[#This Row],[Orgn]]&amp;"-"&amp;[2]!Table1[[#This Row],[Dest]]</f>
        <v>BRI-SSH</v>
      </c>
      <c r="M4854" s="102" t="str">
        <f t="shared" si="75"/>
        <v>ADT</v>
      </c>
      <c r="N4854" s="102">
        <f>WEEKDAY([2]!Table1[[#This Row],[Travel Date]],2)</f>
        <v>6</v>
      </c>
      <c r="P4854" s="102">
        <v>1</v>
      </c>
    </row>
    <row r="4855" spans="2:16" x14ac:dyDescent="0.25">
      <c r="B4855" s="103"/>
      <c r="C4855" s="103"/>
      <c r="L4855" s="102" t="str">
        <f>[2]!Table1[[#This Row],[Orgn]]&amp;"-"&amp;[2]!Table1[[#This Row],[Dest]]</f>
        <v>BRI-SSH</v>
      </c>
      <c r="M4855" s="102" t="str">
        <f t="shared" si="75"/>
        <v>ADT</v>
      </c>
      <c r="N4855" s="102">
        <f>WEEKDAY([2]!Table1[[#This Row],[Travel Date]],2)</f>
        <v>6</v>
      </c>
      <c r="P4855" s="102">
        <v>1</v>
      </c>
    </row>
    <row r="4856" spans="2:16" x14ac:dyDescent="0.25">
      <c r="B4856" s="103"/>
      <c r="C4856" s="103"/>
      <c r="L4856" s="102" t="str">
        <f>[2]!Table1[[#This Row],[Orgn]]&amp;"-"&amp;[2]!Table1[[#This Row],[Dest]]</f>
        <v>BRI-SSH</v>
      </c>
      <c r="M4856" s="102" t="str">
        <f t="shared" si="75"/>
        <v>ADT</v>
      </c>
      <c r="N4856" s="102">
        <f>WEEKDAY([2]!Table1[[#This Row],[Travel Date]],2)</f>
        <v>6</v>
      </c>
      <c r="P4856" s="102">
        <v>1</v>
      </c>
    </row>
    <row r="4857" spans="2:16" x14ac:dyDescent="0.25">
      <c r="B4857" s="103"/>
      <c r="C4857" s="103"/>
      <c r="L4857" s="102" t="str">
        <f>[2]!Table1[[#This Row],[Orgn]]&amp;"-"&amp;[2]!Table1[[#This Row],[Dest]]</f>
        <v>BRI-SSH</v>
      </c>
      <c r="M4857" s="102" t="str">
        <f t="shared" si="75"/>
        <v>ADT</v>
      </c>
      <c r="N4857" s="102">
        <f>WEEKDAY([2]!Table1[[#This Row],[Travel Date]],2)</f>
        <v>6</v>
      </c>
      <c r="P4857" s="102">
        <v>1</v>
      </c>
    </row>
    <row r="4858" spans="2:16" x14ac:dyDescent="0.25">
      <c r="B4858" s="103"/>
      <c r="C4858" s="103"/>
      <c r="L4858" s="102" t="str">
        <f>[2]!Table1[[#This Row],[Orgn]]&amp;"-"&amp;[2]!Table1[[#This Row],[Dest]]</f>
        <v>BRI-SSH</v>
      </c>
      <c r="M4858" s="102" t="str">
        <f t="shared" si="75"/>
        <v>ADT</v>
      </c>
      <c r="N4858" s="102">
        <f>WEEKDAY([2]!Table1[[#This Row],[Travel Date]],2)</f>
        <v>6</v>
      </c>
      <c r="P4858" s="102">
        <v>1</v>
      </c>
    </row>
    <row r="4859" spans="2:16" x14ac:dyDescent="0.25">
      <c r="B4859" s="103"/>
      <c r="C4859" s="103"/>
      <c r="L4859" s="102" t="str">
        <f>[2]!Table1[[#This Row],[Orgn]]&amp;"-"&amp;[2]!Table1[[#This Row],[Dest]]</f>
        <v>BRI-SSH</v>
      </c>
      <c r="M4859" s="102" t="str">
        <f t="shared" si="75"/>
        <v>ADT</v>
      </c>
      <c r="N4859" s="102">
        <f>WEEKDAY([2]!Table1[[#This Row],[Travel Date]],2)</f>
        <v>6</v>
      </c>
      <c r="P4859" s="102">
        <v>1</v>
      </c>
    </row>
    <row r="4860" spans="2:16" x14ac:dyDescent="0.25">
      <c r="B4860" s="103"/>
      <c r="C4860" s="103"/>
      <c r="L4860" s="102" t="str">
        <f>[2]!Table1[[#This Row],[Orgn]]&amp;"-"&amp;[2]!Table1[[#This Row],[Dest]]</f>
        <v>BRI-SSH</v>
      </c>
      <c r="M4860" s="102" t="str">
        <f t="shared" si="75"/>
        <v>ADT</v>
      </c>
      <c r="N4860" s="102">
        <f>WEEKDAY([2]!Table1[[#This Row],[Travel Date]],2)</f>
        <v>6</v>
      </c>
      <c r="P4860" s="102">
        <v>1</v>
      </c>
    </row>
    <row r="4861" spans="2:16" x14ac:dyDescent="0.25">
      <c r="B4861" s="103"/>
      <c r="C4861" s="103"/>
      <c r="L4861" s="102" t="str">
        <f>[2]!Table1[[#This Row],[Orgn]]&amp;"-"&amp;[2]!Table1[[#This Row],[Dest]]</f>
        <v>BRI-SSH</v>
      </c>
      <c r="M4861" s="102" t="str">
        <f t="shared" si="75"/>
        <v>ADT</v>
      </c>
      <c r="N4861" s="102">
        <f>WEEKDAY([2]!Table1[[#This Row],[Travel Date]],2)</f>
        <v>6</v>
      </c>
      <c r="P4861" s="102">
        <v>1</v>
      </c>
    </row>
    <row r="4862" spans="2:16" x14ac:dyDescent="0.25">
      <c r="B4862" s="103"/>
      <c r="C4862" s="103"/>
      <c r="L4862" s="102" t="str">
        <f>[2]!Table1[[#This Row],[Orgn]]&amp;"-"&amp;[2]!Table1[[#This Row],[Dest]]</f>
        <v>BRI-SSH</v>
      </c>
      <c r="M4862" s="102" t="str">
        <f t="shared" si="75"/>
        <v>ADT</v>
      </c>
      <c r="N4862" s="102">
        <f>WEEKDAY([2]!Table1[[#This Row],[Travel Date]],2)</f>
        <v>6</v>
      </c>
      <c r="P4862" s="102">
        <v>1</v>
      </c>
    </row>
    <row r="4863" spans="2:16" x14ac:dyDescent="0.25">
      <c r="B4863" s="103"/>
      <c r="C4863" s="103"/>
      <c r="L4863" s="102" t="str">
        <f>[2]!Table1[[#This Row],[Orgn]]&amp;"-"&amp;[2]!Table1[[#This Row],[Dest]]</f>
        <v>BRI-SSH</v>
      </c>
      <c r="M4863" s="102" t="str">
        <f t="shared" si="75"/>
        <v>ADT</v>
      </c>
      <c r="N4863" s="102">
        <f>WEEKDAY([2]!Table1[[#This Row],[Travel Date]],2)</f>
        <v>6</v>
      </c>
      <c r="P4863" s="102">
        <v>1</v>
      </c>
    </row>
    <row r="4864" spans="2:16" x14ac:dyDescent="0.25">
      <c r="B4864" s="103"/>
      <c r="C4864" s="103"/>
      <c r="L4864" s="102" t="str">
        <f>[2]!Table1[[#This Row],[Orgn]]&amp;"-"&amp;[2]!Table1[[#This Row],[Dest]]</f>
        <v>BRI-SSH</v>
      </c>
      <c r="M4864" s="102" t="str">
        <f t="shared" si="75"/>
        <v>ADT</v>
      </c>
      <c r="N4864" s="102">
        <f>WEEKDAY([2]!Table1[[#This Row],[Travel Date]],2)</f>
        <v>6</v>
      </c>
      <c r="P4864" s="102">
        <v>1</v>
      </c>
    </row>
    <row r="4865" spans="2:16" x14ac:dyDescent="0.25">
      <c r="B4865" s="103"/>
      <c r="C4865" s="103"/>
      <c r="L4865" s="102" t="str">
        <f>[2]!Table1[[#This Row],[Orgn]]&amp;"-"&amp;[2]!Table1[[#This Row],[Dest]]</f>
        <v>BRI-SSH</v>
      </c>
      <c r="M4865" s="102" t="str">
        <f t="shared" si="75"/>
        <v>ADT</v>
      </c>
      <c r="N4865" s="102">
        <f>WEEKDAY([2]!Table1[[#This Row],[Travel Date]],2)</f>
        <v>6</v>
      </c>
      <c r="P4865" s="102">
        <v>1</v>
      </c>
    </row>
    <row r="4866" spans="2:16" x14ac:dyDescent="0.25">
      <c r="B4866" s="103"/>
      <c r="C4866" s="103"/>
      <c r="L4866" s="102" t="str">
        <f>[2]!Table1[[#This Row],[Orgn]]&amp;"-"&amp;[2]!Table1[[#This Row],[Dest]]</f>
        <v>BRI-SSH</v>
      </c>
      <c r="M4866" s="102" t="str">
        <f t="shared" ref="M4866:M4929" si="76">IF(TRIM(C4866)="INF", "INF", IF(TRIM(C4866)="CHD", "CHD", "ADT"))</f>
        <v>ADT</v>
      </c>
      <c r="N4866" s="102">
        <f>WEEKDAY([2]!Table1[[#This Row],[Travel Date]],2)</f>
        <v>6</v>
      </c>
      <c r="P4866" s="102">
        <v>1</v>
      </c>
    </row>
    <row r="4867" spans="2:16" x14ac:dyDescent="0.25">
      <c r="B4867" s="103"/>
      <c r="C4867" s="103"/>
      <c r="L4867" s="102" t="str">
        <f>[2]!Table1[[#This Row],[Orgn]]&amp;"-"&amp;[2]!Table1[[#This Row],[Dest]]</f>
        <v>BRI-SSH</v>
      </c>
      <c r="M4867" s="102" t="str">
        <f t="shared" si="76"/>
        <v>ADT</v>
      </c>
      <c r="N4867" s="102">
        <f>WEEKDAY([2]!Table1[[#This Row],[Travel Date]],2)</f>
        <v>6</v>
      </c>
      <c r="P4867" s="102">
        <v>1</v>
      </c>
    </row>
    <row r="4868" spans="2:16" x14ac:dyDescent="0.25">
      <c r="B4868" s="103"/>
      <c r="C4868" s="103"/>
      <c r="L4868" s="102" t="str">
        <f>[2]!Table1[[#This Row],[Orgn]]&amp;"-"&amp;[2]!Table1[[#This Row],[Dest]]</f>
        <v>BRI-SSH</v>
      </c>
      <c r="M4868" s="102" t="str">
        <f t="shared" si="76"/>
        <v>ADT</v>
      </c>
      <c r="N4868" s="102">
        <f>WEEKDAY([2]!Table1[[#This Row],[Travel Date]],2)</f>
        <v>6</v>
      </c>
      <c r="P4868" s="102">
        <v>1</v>
      </c>
    </row>
    <row r="4869" spans="2:16" x14ac:dyDescent="0.25">
      <c r="B4869" s="103"/>
      <c r="C4869" s="103"/>
      <c r="L4869" s="102" t="str">
        <f>[2]!Table1[[#This Row],[Orgn]]&amp;"-"&amp;[2]!Table1[[#This Row],[Dest]]</f>
        <v>BRI-SSH</v>
      </c>
      <c r="M4869" s="102" t="str">
        <f t="shared" si="76"/>
        <v>ADT</v>
      </c>
      <c r="N4869" s="102">
        <f>WEEKDAY([2]!Table1[[#This Row],[Travel Date]],2)</f>
        <v>6</v>
      </c>
      <c r="P4869" s="102">
        <v>1</v>
      </c>
    </row>
    <row r="4870" spans="2:16" x14ac:dyDescent="0.25">
      <c r="B4870" s="103"/>
      <c r="C4870" s="103"/>
      <c r="L4870" s="102" t="str">
        <f>[2]!Table1[[#This Row],[Orgn]]&amp;"-"&amp;[2]!Table1[[#This Row],[Dest]]</f>
        <v>BRI-SSH</v>
      </c>
      <c r="M4870" s="102" t="str">
        <f t="shared" si="76"/>
        <v>ADT</v>
      </c>
      <c r="N4870" s="102">
        <f>WEEKDAY([2]!Table1[[#This Row],[Travel Date]],2)</f>
        <v>6</v>
      </c>
      <c r="P4870" s="102">
        <v>1</v>
      </c>
    </row>
    <row r="4871" spans="2:16" x14ac:dyDescent="0.25">
      <c r="B4871" s="103"/>
      <c r="C4871" s="103"/>
      <c r="L4871" s="102" t="str">
        <f>[2]!Table1[[#This Row],[Orgn]]&amp;"-"&amp;[2]!Table1[[#This Row],[Dest]]</f>
        <v>BRI-SSH</v>
      </c>
      <c r="M4871" s="102" t="str">
        <f t="shared" si="76"/>
        <v>ADT</v>
      </c>
      <c r="N4871" s="102">
        <f>WEEKDAY([2]!Table1[[#This Row],[Travel Date]],2)</f>
        <v>6</v>
      </c>
      <c r="P4871" s="102">
        <v>1</v>
      </c>
    </row>
    <row r="4872" spans="2:16" x14ac:dyDescent="0.25">
      <c r="B4872" s="103"/>
      <c r="C4872" s="103"/>
      <c r="L4872" s="102" t="str">
        <f>[2]!Table1[[#This Row],[Orgn]]&amp;"-"&amp;[2]!Table1[[#This Row],[Dest]]</f>
        <v>BRI-SSH</v>
      </c>
      <c r="M4872" s="102" t="str">
        <f t="shared" si="76"/>
        <v>ADT</v>
      </c>
      <c r="N4872" s="102">
        <f>WEEKDAY([2]!Table1[[#This Row],[Travel Date]],2)</f>
        <v>6</v>
      </c>
      <c r="P4872" s="102">
        <v>1</v>
      </c>
    </row>
    <row r="4873" spans="2:16" x14ac:dyDescent="0.25">
      <c r="B4873" s="103"/>
      <c r="C4873" s="103"/>
      <c r="L4873" s="102" t="str">
        <f>[2]!Table1[[#This Row],[Orgn]]&amp;"-"&amp;[2]!Table1[[#This Row],[Dest]]</f>
        <v>BRI-SSH</v>
      </c>
      <c r="M4873" s="102" t="str">
        <f t="shared" si="76"/>
        <v>ADT</v>
      </c>
      <c r="N4873" s="102">
        <f>WEEKDAY([2]!Table1[[#This Row],[Travel Date]],2)</f>
        <v>6</v>
      </c>
      <c r="P4873" s="102">
        <v>1</v>
      </c>
    </row>
    <row r="4874" spans="2:16" x14ac:dyDescent="0.25">
      <c r="B4874" s="103"/>
      <c r="C4874" s="103"/>
      <c r="L4874" s="102" t="str">
        <f>[2]!Table1[[#This Row],[Orgn]]&amp;"-"&amp;[2]!Table1[[#This Row],[Dest]]</f>
        <v>BRI-SSH</v>
      </c>
      <c r="M4874" s="102" t="str">
        <f t="shared" si="76"/>
        <v>ADT</v>
      </c>
      <c r="N4874" s="102">
        <f>WEEKDAY([2]!Table1[[#This Row],[Travel Date]],2)</f>
        <v>6</v>
      </c>
      <c r="P4874" s="102">
        <v>1</v>
      </c>
    </row>
    <row r="4875" spans="2:16" x14ac:dyDescent="0.25">
      <c r="B4875" s="103"/>
      <c r="C4875" s="103"/>
      <c r="L4875" s="102" t="str">
        <f>[2]!Table1[[#This Row],[Orgn]]&amp;"-"&amp;[2]!Table1[[#This Row],[Dest]]</f>
        <v>BRI-SSH</v>
      </c>
      <c r="M4875" s="102" t="str">
        <f t="shared" si="76"/>
        <v>ADT</v>
      </c>
      <c r="N4875" s="102">
        <f>WEEKDAY([2]!Table1[[#This Row],[Travel Date]],2)</f>
        <v>6</v>
      </c>
      <c r="P4875" s="102">
        <v>1</v>
      </c>
    </row>
    <row r="4876" spans="2:16" x14ac:dyDescent="0.25">
      <c r="B4876" s="103"/>
      <c r="C4876" s="103"/>
      <c r="L4876" s="102" t="str">
        <f>[2]!Table1[[#This Row],[Orgn]]&amp;"-"&amp;[2]!Table1[[#This Row],[Dest]]</f>
        <v>BRI-SSH</v>
      </c>
      <c r="M4876" s="102" t="str">
        <f t="shared" si="76"/>
        <v>ADT</v>
      </c>
      <c r="N4876" s="102">
        <f>WEEKDAY([2]!Table1[[#This Row],[Travel Date]],2)</f>
        <v>6</v>
      </c>
      <c r="P4876" s="102">
        <v>1</v>
      </c>
    </row>
    <row r="4877" spans="2:16" x14ac:dyDescent="0.25">
      <c r="B4877" s="103"/>
      <c r="C4877" s="103"/>
      <c r="L4877" s="102" t="str">
        <f>[2]!Table1[[#This Row],[Orgn]]&amp;"-"&amp;[2]!Table1[[#This Row],[Dest]]</f>
        <v>BRI-SSH</v>
      </c>
      <c r="M4877" s="102" t="str">
        <f t="shared" si="76"/>
        <v>ADT</v>
      </c>
      <c r="N4877" s="102">
        <f>WEEKDAY([2]!Table1[[#This Row],[Travel Date]],2)</f>
        <v>6</v>
      </c>
      <c r="P4877" s="102">
        <v>1</v>
      </c>
    </row>
    <row r="4878" spans="2:16" x14ac:dyDescent="0.25">
      <c r="B4878" s="103"/>
      <c r="C4878" s="103"/>
      <c r="L4878" s="102" t="str">
        <f>[2]!Table1[[#This Row],[Orgn]]&amp;"-"&amp;[2]!Table1[[#This Row],[Dest]]</f>
        <v>BRI-SSH</v>
      </c>
      <c r="M4878" s="102" t="str">
        <f t="shared" si="76"/>
        <v>ADT</v>
      </c>
      <c r="N4878" s="102">
        <f>WEEKDAY([2]!Table1[[#This Row],[Travel Date]],2)</f>
        <v>6</v>
      </c>
      <c r="P4878" s="102">
        <v>1</v>
      </c>
    </row>
    <row r="4879" spans="2:16" x14ac:dyDescent="0.25">
      <c r="B4879" s="103"/>
      <c r="C4879" s="103"/>
      <c r="L4879" s="102" t="str">
        <f>[2]!Table1[[#This Row],[Orgn]]&amp;"-"&amp;[2]!Table1[[#This Row],[Dest]]</f>
        <v>BRI-SSH</v>
      </c>
      <c r="M4879" s="102" t="str">
        <f t="shared" si="76"/>
        <v>ADT</v>
      </c>
      <c r="N4879" s="102">
        <f>WEEKDAY([2]!Table1[[#This Row],[Travel Date]],2)</f>
        <v>6</v>
      </c>
      <c r="P4879" s="102">
        <v>1</v>
      </c>
    </row>
    <row r="4880" spans="2:16" x14ac:dyDescent="0.25">
      <c r="B4880" s="103"/>
      <c r="C4880" s="103"/>
      <c r="L4880" s="102" t="str">
        <f>[2]!Table1[[#This Row],[Orgn]]&amp;"-"&amp;[2]!Table1[[#This Row],[Dest]]</f>
        <v>BRI-SSH</v>
      </c>
      <c r="M4880" s="102" t="str">
        <f t="shared" si="76"/>
        <v>ADT</v>
      </c>
      <c r="N4880" s="102">
        <f>WEEKDAY([2]!Table1[[#This Row],[Travel Date]],2)</f>
        <v>6</v>
      </c>
      <c r="P4880" s="102">
        <v>1</v>
      </c>
    </row>
    <row r="4881" spans="2:16" x14ac:dyDescent="0.25">
      <c r="B4881" s="103"/>
      <c r="C4881" s="103"/>
      <c r="L4881" s="102" t="str">
        <f>[2]!Table1[[#This Row],[Orgn]]&amp;"-"&amp;[2]!Table1[[#This Row],[Dest]]</f>
        <v>BRI-SSH</v>
      </c>
      <c r="M4881" s="102" t="str">
        <f t="shared" si="76"/>
        <v>ADT</v>
      </c>
      <c r="N4881" s="102">
        <f>WEEKDAY([2]!Table1[[#This Row],[Travel Date]],2)</f>
        <v>6</v>
      </c>
      <c r="P4881" s="102">
        <v>1</v>
      </c>
    </row>
    <row r="4882" spans="2:16" x14ac:dyDescent="0.25">
      <c r="B4882" s="103"/>
      <c r="C4882" s="103"/>
      <c r="L4882" s="102" t="str">
        <f>[2]!Table1[[#This Row],[Orgn]]&amp;"-"&amp;[2]!Table1[[#This Row],[Dest]]</f>
        <v>BRI-SSH</v>
      </c>
      <c r="M4882" s="102" t="str">
        <f t="shared" si="76"/>
        <v>ADT</v>
      </c>
      <c r="N4882" s="102">
        <f>WEEKDAY([2]!Table1[[#This Row],[Travel Date]],2)</f>
        <v>6</v>
      </c>
      <c r="P4882" s="102">
        <v>1</v>
      </c>
    </row>
    <row r="4883" spans="2:16" x14ac:dyDescent="0.25">
      <c r="B4883" s="103"/>
      <c r="C4883" s="103"/>
      <c r="L4883" s="102" t="str">
        <f>[2]!Table1[[#This Row],[Orgn]]&amp;"-"&amp;[2]!Table1[[#This Row],[Dest]]</f>
        <v>BRI-SSH</v>
      </c>
      <c r="M4883" s="102" t="str">
        <f t="shared" si="76"/>
        <v>ADT</v>
      </c>
      <c r="N4883" s="102">
        <f>WEEKDAY([2]!Table1[[#This Row],[Travel Date]],2)</f>
        <v>6</v>
      </c>
      <c r="P4883" s="102">
        <v>1</v>
      </c>
    </row>
    <row r="4884" spans="2:16" x14ac:dyDescent="0.25">
      <c r="B4884" s="103"/>
      <c r="C4884" s="103"/>
      <c r="L4884" s="102" t="str">
        <f>[2]!Table1[[#This Row],[Orgn]]&amp;"-"&amp;[2]!Table1[[#This Row],[Dest]]</f>
        <v>BRI-SSH</v>
      </c>
      <c r="M4884" s="102" t="str">
        <f t="shared" si="76"/>
        <v>ADT</v>
      </c>
      <c r="N4884" s="102">
        <f>WEEKDAY([2]!Table1[[#This Row],[Travel Date]],2)</f>
        <v>6</v>
      </c>
      <c r="P4884" s="102">
        <v>1</v>
      </c>
    </row>
    <row r="4885" spans="2:16" x14ac:dyDescent="0.25">
      <c r="B4885" s="103"/>
      <c r="C4885" s="103"/>
      <c r="L4885" s="102" t="str">
        <f>[2]!Table1[[#This Row],[Orgn]]&amp;"-"&amp;[2]!Table1[[#This Row],[Dest]]</f>
        <v>BRI-SSH</v>
      </c>
      <c r="M4885" s="102" t="str">
        <f t="shared" si="76"/>
        <v>ADT</v>
      </c>
      <c r="N4885" s="102">
        <f>WEEKDAY([2]!Table1[[#This Row],[Travel Date]],2)</f>
        <v>6</v>
      </c>
      <c r="P4885" s="102">
        <v>1</v>
      </c>
    </row>
    <row r="4886" spans="2:16" x14ac:dyDescent="0.25">
      <c r="B4886" s="103"/>
      <c r="C4886" s="103"/>
      <c r="L4886" s="102" t="str">
        <f>[2]!Table1[[#This Row],[Orgn]]&amp;"-"&amp;[2]!Table1[[#This Row],[Dest]]</f>
        <v>BRI-SSH</v>
      </c>
      <c r="M4886" s="102" t="str">
        <f t="shared" si="76"/>
        <v>ADT</v>
      </c>
      <c r="N4886" s="102">
        <f>WEEKDAY([2]!Table1[[#This Row],[Travel Date]],2)</f>
        <v>6</v>
      </c>
      <c r="P4886" s="102">
        <v>1</v>
      </c>
    </row>
    <row r="4887" spans="2:16" x14ac:dyDescent="0.25">
      <c r="B4887" s="103"/>
      <c r="C4887" s="103"/>
      <c r="L4887" s="102" t="str">
        <f>[2]!Table1[[#This Row],[Orgn]]&amp;"-"&amp;[2]!Table1[[#This Row],[Dest]]</f>
        <v>BRI-SSH</v>
      </c>
      <c r="M4887" s="102" t="str">
        <f t="shared" si="76"/>
        <v>ADT</v>
      </c>
      <c r="N4887" s="102">
        <f>WEEKDAY([2]!Table1[[#This Row],[Travel Date]],2)</f>
        <v>6</v>
      </c>
      <c r="P4887" s="102">
        <v>1</v>
      </c>
    </row>
    <row r="4888" spans="2:16" x14ac:dyDescent="0.25">
      <c r="B4888" s="103"/>
      <c r="C4888" s="103"/>
      <c r="L4888" s="102" t="str">
        <f>[2]!Table1[[#This Row],[Orgn]]&amp;"-"&amp;[2]!Table1[[#This Row],[Dest]]</f>
        <v>BRI-SSH</v>
      </c>
      <c r="M4888" s="102" t="str">
        <f t="shared" si="76"/>
        <v>ADT</v>
      </c>
      <c r="N4888" s="102">
        <f>WEEKDAY([2]!Table1[[#This Row],[Travel Date]],2)</f>
        <v>6</v>
      </c>
      <c r="P4888" s="102">
        <v>1</v>
      </c>
    </row>
    <row r="4889" spans="2:16" x14ac:dyDescent="0.25">
      <c r="B4889" s="103"/>
      <c r="C4889" s="103"/>
      <c r="L4889" s="102" t="str">
        <f>[2]!Table1[[#This Row],[Orgn]]&amp;"-"&amp;[2]!Table1[[#This Row],[Dest]]</f>
        <v>BRI-SSH</v>
      </c>
      <c r="M4889" s="102" t="str">
        <f t="shared" si="76"/>
        <v>ADT</v>
      </c>
      <c r="N4889" s="102">
        <f>WEEKDAY([2]!Table1[[#This Row],[Travel Date]],2)</f>
        <v>6</v>
      </c>
      <c r="P4889" s="102">
        <v>1</v>
      </c>
    </row>
    <row r="4890" spans="2:16" x14ac:dyDescent="0.25">
      <c r="B4890" s="103"/>
      <c r="C4890" s="103"/>
      <c r="L4890" s="102" t="str">
        <f>[2]!Table1[[#This Row],[Orgn]]&amp;"-"&amp;[2]!Table1[[#This Row],[Dest]]</f>
        <v>BRI-SSH</v>
      </c>
      <c r="M4890" s="102" t="str">
        <f t="shared" si="76"/>
        <v>ADT</v>
      </c>
      <c r="N4890" s="102">
        <f>WEEKDAY([2]!Table1[[#This Row],[Travel Date]],2)</f>
        <v>6</v>
      </c>
      <c r="P4890" s="102">
        <v>1</v>
      </c>
    </row>
    <row r="4891" spans="2:16" x14ac:dyDescent="0.25">
      <c r="B4891" s="103"/>
      <c r="C4891" s="103"/>
      <c r="L4891" s="102" t="str">
        <f>[2]!Table1[[#This Row],[Orgn]]&amp;"-"&amp;[2]!Table1[[#This Row],[Dest]]</f>
        <v>BRI-SSH</v>
      </c>
      <c r="M4891" s="102" t="str">
        <f t="shared" si="76"/>
        <v>ADT</v>
      </c>
      <c r="N4891" s="102">
        <f>WEEKDAY([2]!Table1[[#This Row],[Travel Date]],2)</f>
        <v>6</v>
      </c>
      <c r="P4891" s="102">
        <v>1</v>
      </c>
    </row>
    <row r="4892" spans="2:16" x14ac:dyDescent="0.25">
      <c r="B4892" s="103"/>
      <c r="C4892" s="103"/>
      <c r="L4892" s="102" t="str">
        <f>[2]!Table1[[#This Row],[Orgn]]&amp;"-"&amp;[2]!Table1[[#This Row],[Dest]]</f>
        <v>BRI-SSH</v>
      </c>
      <c r="M4892" s="102" t="str">
        <f t="shared" si="76"/>
        <v>ADT</v>
      </c>
      <c r="N4892" s="102">
        <f>WEEKDAY([2]!Table1[[#This Row],[Travel Date]],2)</f>
        <v>6</v>
      </c>
      <c r="P4892" s="102">
        <v>1</v>
      </c>
    </row>
    <row r="4893" spans="2:16" x14ac:dyDescent="0.25">
      <c r="B4893" s="103"/>
      <c r="C4893" s="103"/>
      <c r="L4893" s="102" t="str">
        <f>[2]!Table1[[#This Row],[Orgn]]&amp;"-"&amp;[2]!Table1[[#This Row],[Dest]]</f>
        <v>BRI-SSH</v>
      </c>
      <c r="M4893" s="102" t="str">
        <f t="shared" si="76"/>
        <v>ADT</v>
      </c>
      <c r="N4893" s="102">
        <f>WEEKDAY([2]!Table1[[#This Row],[Travel Date]],2)</f>
        <v>6</v>
      </c>
      <c r="P4893" s="102">
        <v>1</v>
      </c>
    </row>
    <row r="4894" spans="2:16" x14ac:dyDescent="0.25">
      <c r="B4894" s="103"/>
      <c r="C4894" s="103"/>
      <c r="L4894" s="102" t="str">
        <f>[2]!Table1[[#This Row],[Orgn]]&amp;"-"&amp;[2]!Table1[[#This Row],[Dest]]</f>
        <v>BRI-SSH</v>
      </c>
      <c r="M4894" s="102" t="str">
        <f t="shared" si="76"/>
        <v>ADT</v>
      </c>
      <c r="N4894" s="102">
        <f>WEEKDAY([2]!Table1[[#This Row],[Travel Date]],2)</f>
        <v>6</v>
      </c>
      <c r="P4894" s="102">
        <v>1</v>
      </c>
    </row>
    <row r="4895" spans="2:16" x14ac:dyDescent="0.25">
      <c r="B4895" s="103"/>
      <c r="C4895" s="103"/>
      <c r="L4895" s="102" t="str">
        <f>[2]!Table1[[#This Row],[Orgn]]&amp;"-"&amp;[2]!Table1[[#This Row],[Dest]]</f>
        <v>BRI-SSH</v>
      </c>
      <c r="M4895" s="102" t="str">
        <f t="shared" si="76"/>
        <v>ADT</v>
      </c>
      <c r="N4895" s="102">
        <f>WEEKDAY([2]!Table1[[#This Row],[Travel Date]],2)</f>
        <v>6</v>
      </c>
      <c r="P4895" s="102">
        <v>1</v>
      </c>
    </row>
    <row r="4896" spans="2:16" x14ac:dyDescent="0.25">
      <c r="B4896" s="103"/>
      <c r="C4896" s="103"/>
      <c r="L4896" s="102" t="str">
        <f>[2]!Table1[[#This Row],[Orgn]]&amp;"-"&amp;[2]!Table1[[#This Row],[Dest]]</f>
        <v>BRI-SSH</v>
      </c>
      <c r="M4896" s="102" t="str">
        <f t="shared" si="76"/>
        <v>ADT</v>
      </c>
      <c r="N4896" s="102">
        <f>WEEKDAY([2]!Table1[[#This Row],[Travel Date]],2)</f>
        <v>6</v>
      </c>
      <c r="P4896" s="102">
        <v>1</v>
      </c>
    </row>
    <row r="4897" spans="2:16" x14ac:dyDescent="0.25">
      <c r="B4897" s="103"/>
      <c r="C4897" s="103"/>
      <c r="L4897" s="102" t="str">
        <f>[2]!Table1[[#This Row],[Orgn]]&amp;"-"&amp;[2]!Table1[[#This Row],[Dest]]</f>
        <v>BRI-SSH</v>
      </c>
      <c r="M4897" s="102" t="str">
        <f t="shared" si="76"/>
        <v>ADT</v>
      </c>
      <c r="N4897" s="102">
        <f>WEEKDAY([2]!Table1[[#This Row],[Travel Date]],2)</f>
        <v>6</v>
      </c>
      <c r="P4897" s="102">
        <v>1</v>
      </c>
    </row>
    <row r="4898" spans="2:16" x14ac:dyDescent="0.25">
      <c r="B4898" s="103"/>
      <c r="C4898" s="103"/>
      <c r="L4898" s="102" t="str">
        <f>[2]!Table1[[#This Row],[Orgn]]&amp;"-"&amp;[2]!Table1[[#This Row],[Dest]]</f>
        <v>BRI-SSH</v>
      </c>
      <c r="M4898" s="102" t="str">
        <f t="shared" si="76"/>
        <v>ADT</v>
      </c>
      <c r="N4898" s="102">
        <f>WEEKDAY([2]!Table1[[#This Row],[Travel Date]],2)</f>
        <v>6</v>
      </c>
      <c r="P4898" s="102">
        <v>1</v>
      </c>
    </row>
    <row r="4899" spans="2:16" x14ac:dyDescent="0.25">
      <c r="B4899" s="103"/>
      <c r="C4899" s="103"/>
      <c r="L4899" s="102" t="str">
        <f>[2]!Table1[[#This Row],[Orgn]]&amp;"-"&amp;[2]!Table1[[#This Row],[Dest]]</f>
        <v>BRI-SSH</v>
      </c>
      <c r="M4899" s="102" t="str">
        <f t="shared" si="76"/>
        <v>ADT</v>
      </c>
      <c r="N4899" s="102">
        <f>WEEKDAY([2]!Table1[[#This Row],[Travel Date]],2)</f>
        <v>6</v>
      </c>
      <c r="P4899" s="102">
        <v>1</v>
      </c>
    </row>
    <row r="4900" spans="2:16" x14ac:dyDescent="0.25">
      <c r="B4900" s="103"/>
      <c r="C4900" s="103"/>
      <c r="L4900" s="102" t="str">
        <f>[2]!Table1[[#This Row],[Orgn]]&amp;"-"&amp;[2]!Table1[[#This Row],[Dest]]</f>
        <v>BRI-SSH</v>
      </c>
      <c r="M4900" s="102" t="str">
        <f t="shared" si="76"/>
        <v>ADT</v>
      </c>
      <c r="N4900" s="102">
        <f>WEEKDAY([2]!Table1[[#This Row],[Travel Date]],2)</f>
        <v>6</v>
      </c>
      <c r="P4900" s="102">
        <v>1</v>
      </c>
    </row>
    <row r="4901" spans="2:16" x14ac:dyDescent="0.25">
      <c r="B4901" s="103"/>
      <c r="C4901" s="103"/>
      <c r="L4901" s="102" t="str">
        <f>[2]!Table1[[#This Row],[Orgn]]&amp;"-"&amp;[2]!Table1[[#This Row],[Dest]]</f>
        <v>BRI-SSH</v>
      </c>
      <c r="M4901" s="102" t="str">
        <f t="shared" si="76"/>
        <v>ADT</v>
      </c>
      <c r="N4901" s="102">
        <f>WEEKDAY([2]!Table1[[#This Row],[Travel Date]],2)</f>
        <v>6</v>
      </c>
      <c r="P4901" s="102">
        <v>1</v>
      </c>
    </row>
    <row r="4902" spans="2:16" x14ac:dyDescent="0.25">
      <c r="B4902" s="103"/>
      <c r="C4902" s="103"/>
      <c r="L4902" s="102" t="str">
        <f>[2]!Table1[[#This Row],[Orgn]]&amp;"-"&amp;[2]!Table1[[#This Row],[Dest]]</f>
        <v>BRI-SSH</v>
      </c>
      <c r="M4902" s="102" t="str">
        <f t="shared" si="76"/>
        <v>ADT</v>
      </c>
      <c r="N4902" s="102">
        <f>WEEKDAY([2]!Table1[[#This Row],[Travel Date]],2)</f>
        <v>6</v>
      </c>
      <c r="P4902" s="102">
        <v>1</v>
      </c>
    </row>
    <row r="4903" spans="2:16" x14ac:dyDescent="0.25">
      <c r="B4903" s="103"/>
      <c r="C4903" s="103"/>
      <c r="L4903" s="102" t="str">
        <f>[2]!Table1[[#This Row],[Orgn]]&amp;"-"&amp;[2]!Table1[[#This Row],[Dest]]</f>
        <v>BRI-SSH</v>
      </c>
      <c r="M4903" s="102" t="str">
        <f t="shared" si="76"/>
        <v>ADT</v>
      </c>
      <c r="N4903" s="102">
        <f>WEEKDAY([2]!Table1[[#This Row],[Travel Date]],2)</f>
        <v>6</v>
      </c>
      <c r="P4903" s="102">
        <v>1</v>
      </c>
    </row>
    <row r="4904" spans="2:16" x14ac:dyDescent="0.25">
      <c r="B4904" s="103"/>
      <c r="C4904" s="103"/>
      <c r="L4904" s="102" t="str">
        <f>[2]!Table1[[#This Row],[Orgn]]&amp;"-"&amp;[2]!Table1[[#This Row],[Dest]]</f>
        <v>BRI-SSH</v>
      </c>
      <c r="M4904" s="102" t="str">
        <f t="shared" si="76"/>
        <v>ADT</v>
      </c>
      <c r="N4904" s="102">
        <f>WEEKDAY([2]!Table1[[#This Row],[Travel Date]],2)</f>
        <v>6</v>
      </c>
      <c r="P4904" s="102">
        <v>1</v>
      </c>
    </row>
    <row r="4905" spans="2:16" x14ac:dyDescent="0.25">
      <c r="B4905" s="103"/>
      <c r="C4905" s="103"/>
      <c r="L4905" s="102" t="str">
        <f>[2]!Table1[[#This Row],[Orgn]]&amp;"-"&amp;[2]!Table1[[#This Row],[Dest]]</f>
        <v>BRI-SSH</v>
      </c>
      <c r="M4905" s="102" t="str">
        <f t="shared" si="76"/>
        <v>ADT</v>
      </c>
      <c r="N4905" s="102">
        <f>WEEKDAY([2]!Table1[[#This Row],[Travel Date]],2)</f>
        <v>6</v>
      </c>
      <c r="P4905" s="102">
        <v>1</v>
      </c>
    </row>
    <row r="4906" spans="2:16" x14ac:dyDescent="0.25">
      <c r="B4906" s="103"/>
      <c r="C4906" s="103"/>
      <c r="L4906" s="102" t="str">
        <f>[2]!Table1[[#This Row],[Orgn]]&amp;"-"&amp;[2]!Table1[[#This Row],[Dest]]</f>
        <v>BRI-SSH</v>
      </c>
      <c r="M4906" s="102" t="str">
        <f t="shared" si="76"/>
        <v>ADT</v>
      </c>
      <c r="N4906" s="102">
        <f>WEEKDAY([2]!Table1[[#This Row],[Travel Date]],2)</f>
        <v>6</v>
      </c>
      <c r="P4906" s="102">
        <v>1</v>
      </c>
    </row>
    <row r="4907" spans="2:16" x14ac:dyDescent="0.25">
      <c r="B4907" s="103"/>
      <c r="C4907" s="103"/>
      <c r="L4907" s="102" t="str">
        <f>[2]!Table1[[#This Row],[Orgn]]&amp;"-"&amp;[2]!Table1[[#This Row],[Dest]]</f>
        <v>BRI-SSH</v>
      </c>
      <c r="M4907" s="102" t="str">
        <f t="shared" si="76"/>
        <v>ADT</v>
      </c>
      <c r="N4907" s="102">
        <f>WEEKDAY([2]!Table1[[#This Row],[Travel Date]],2)</f>
        <v>6</v>
      </c>
      <c r="P4907" s="102">
        <v>1</v>
      </c>
    </row>
    <row r="4908" spans="2:16" x14ac:dyDescent="0.25">
      <c r="B4908" s="103"/>
      <c r="C4908" s="103"/>
      <c r="L4908" s="102" t="str">
        <f>[2]!Table1[[#This Row],[Orgn]]&amp;"-"&amp;[2]!Table1[[#This Row],[Dest]]</f>
        <v>BRI-SSH</v>
      </c>
      <c r="M4908" s="102" t="str">
        <f t="shared" si="76"/>
        <v>ADT</v>
      </c>
      <c r="N4908" s="102">
        <f>WEEKDAY([2]!Table1[[#This Row],[Travel Date]],2)</f>
        <v>6</v>
      </c>
      <c r="P4908" s="102">
        <v>1</v>
      </c>
    </row>
    <row r="4909" spans="2:16" x14ac:dyDescent="0.25">
      <c r="B4909" s="103"/>
      <c r="C4909" s="103"/>
      <c r="L4909" s="102" t="str">
        <f>[2]!Table1[[#This Row],[Orgn]]&amp;"-"&amp;[2]!Table1[[#This Row],[Dest]]</f>
        <v>BRI-SSH</v>
      </c>
      <c r="M4909" s="102" t="str">
        <f t="shared" si="76"/>
        <v>ADT</v>
      </c>
      <c r="N4909" s="102">
        <f>WEEKDAY([2]!Table1[[#This Row],[Travel Date]],2)</f>
        <v>6</v>
      </c>
      <c r="P4909" s="102">
        <v>1</v>
      </c>
    </row>
    <row r="4910" spans="2:16" x14ac:dyDescent="0.25">
      <c r="B4910" s="103"/>
      <c r="C4910" s="103"/>
      <c r="L4910" s="102" t="str">
        <f>[2]!Table1[[#This Row],[Orgn]]&amp;"-"&amp;[2]!Table1[[#This Row],[Dest]]</f>
        <v>BRI-SSH</v>
      </c>
      <c r="M4910" s="102" t="str">
        <f t="shared" si="76"/>
        <v>ADT</v>
      </c>
      <c r="N4910" s="102">
        <f>WEEKDAY([2]!Table1[[#This Row],[Travel Date]],2)</f>
        <v>6</v>
      </c>
      <c r="P4910" s="102">
        <v>1</v>
      </c>
    </row>
    <row r="4911" spans="2:16" x14ac:dyDescent="0.25">
      <c r="B4911" s="103"/>
      <c r="C4911" s="103"/>
      <c r="L4911" s="102" t="str">
        <f>[2]!Table1[[#This Row],[Orgn]]&amp;"-"&amp;[2]!Table1[[#This Row],[Dest]]</f>
        <v>BRI-SSH</v>
      </c>
      <c r="M4911" s="102" t="str">
        <f t="shared" si="76"/>
        <v>ADT</v>
      </c>
      <c r="N4911" s="102">
        <f>WEEKDAY([2]!Table1[[#This Row],[Travel Date]],2)</f>
        <v>6</v>
      </c>
      <c r="P4911" s="102">
        <v>1</v>
      </c>
    </row>
    <row r="4912" spans="2:16" x14ac:dyDescent="0.25">
      <c r="B4912" s="103"/>
      <c r="C4912" s="103"/>
      <c r="L4912" s="102" t="str">
        <f>[2]!Table1[[#This Row],[Orgn]]&amp;"-"&amp;[2]!Table1[[#This Row],[Dest]]</f>
        <v>BRI-SSH</v>
      </c>
      <c r="M4912" s="102" t="str">
        <f t="shared" si="76"/>
        <v>ADT</v>
      </c>
      <c r="N4912" s="102">
        <f>WEEKDAY([2]!Table1[[#This Row],[Travel Date]],2)</f>
        <v>6</v>
      </c>
      <c r="P4912" s="102">
        <v>1</v>
      </c>
    </row>
    <row r="4913" spans="2:16" x14ac:dyDescent="0.25">
      <c r="B4913" s="103"/>
      <c r="C4913" s="103"/>
      <c r="L4913" s="102" t="str">
        <f>[2]!Table1[[#This Row],[Orgn]]&amp;"-"&amp;[2]!Table1[[#This Row],[Dest]]</f>
        <v>BRI-SSH</v>
      </c>
      <c r="M4913" s="102" t="str">
        <f t="shared" si="76"/>
        <v>ADT</v>
      </c>
      <c r="N4913" s="102">
        <f>WEEKDAY([2]!Table1[[#This Row],[Travel Date]],2)</f>
        <v>6</v>
      </c>
      <c r="P4913" s="102">
        <v>1</v>
      </c>
    </row>
    <row r="4914" spans="2:16" x14ac:dyDescent="0.25">
      <c r="B4914" s="103"/>
      <c r="C4914" s="103"/>
      <c r="L4914" s="102" t="str">
        <f>[2]!Table1[[#This Row],[Orgn]]&amp;"-"&amp;[2]!Table1[[#This Row],[Dest]]</f>
        <v>BRI-SSH</v>
      </c>
      <c r="M4914" s="102" t="str">
        <f t="shared" si="76"/>
        <v>ADT</v>
      </c>
      <c r="N4914" s="102">
        <f>WEEKDAY([2]!Table1[[#This Row],[Travel Date]],2)</f>
        <v>6</v>
      </c>
      <c r="P4914" s="102">
        <v>1</v>
      </c>
    </row>
    <row r="4915" spans="2:16" x14ac:dyDescent="0.25">
      <c r="B4915" s="103"/>
      <c r="C4915" s="103"/>
      <c r="L4915" s="102" t="str">
        <f>[2]!Table1[[#This Row],[Orgn]]&amp;"-"&amp;[2]!Table1[[#This Row],[Dest]]</f>
        <v>BRI-SSH</v>
      </c>
      <c r="M4915" s="102" t="str">
        <f t="shared" si="76"/>
        <v>ADT</v>
      </c>
      <c r="N4915" s="102">
        <f>WEEKDAY([2]!Table1[[#This Row],[Travel Date]],2)</f>
        <v>6</v>
      </c>
      <c r="P4915" s="102">
        <v>1</v>
      </c>
    </row>
    <row r="4916" spans="2:16" x14ac:dyDescent="0.25">
      <c r="B4916" s="103"/>
      <c r="C4916" s="103"/>
      <c r="L4916" s="102" t="str">
        <f>[2]!Table1[[#This Row],[Orgn]]&amp;"-"&amp;[2]!Table1[[#This Row],[Dest]]</f>
        <v>BRI-SSH</v>
      </c>
      <c r="M4916" s="102" t="str">
        <f t="shared" si="76"/>
        <v>ADT</v>
      </c>
      <c r="N4916" s="102">
        <f>WEEKDAY([2]!Table1[[#This Row],[Travel Date]],2)</f>
        <v>6</v>
      </c>
      <c r="P4916" s="102">
        <v>1</v>
      </c>
    </row>
    <row r="4917" spans="2:16" x14ac:dyDescent="0.25">
      <c r="B4917" s="103"/>
      <c r="C4917" s="103"/>
      <c r="L4917" s="102" t="str">
        <f>[2]!Table1[[#This Row],[Orgn]]&amp;"-"&amp;[2]!Table1[[#This Row],[Dest]]</f>
        <v>BRI-SSH</v>
      </c>
      <c r="M4917" s="102" t="str">
        <f t="shared" si="76"/>
        <v>ADT</v>
      </c>
      <c r="N4917" s="102">
        <f>WEEKDAY([2]!Table1[[#This Row],[Travel Date]],2)</f>
        <v>6</v>
      </c>
      <c r="P4917" s="102">
        <v>1</v>
      </c>
    </row>
    <row r="4918" spans="2:16" x14ac:dyDescent="0.25">
      <c r="B4918" s="103"/>
      <c r="C4918" s="103"/>
      <c r="L4918" s="102" t="str">
        <f>[2]!Table1[[#This Row],[Orgn]]&amp;"-"&amp;[2]!Table1[[#This Row],[Dest]]</f>
        <v>BRI-SSH</v>
      </c>
      <c r="M4918" s="102" t="str">
        <f t="shared" si="76"/>
        <v>ADT</v>
      </c>
      <c r="N4918" s="102">
        <f>WEEKDAY([2]!Table1[[#This Row],[Travel Date]],2)</f>
        <v>6</v>
      </c>
      <c r="P4918" s="102">
        <v>1</v>
      </c>
    </row>
    <row r="4919" spans="2:16" x14ac:dyDescent="0.25">
      <c r="B4919" s="103"/>
      <c r="C4919" s="103"/>
      <c r="L4919" s="102" t="str">
        <f>[2]!Table1[[#This Row],[Orgn]]&amp;"-"&amp;[2]!Table1[[#This Row],[Dest]]</f>
        <v>BRI-SSH</v>
      </c>
      <c r="M4919" s="102" t="str">
        <f t="shared" si="76"/>
        <v>ADT</v>
      </c>
      <c r="N4919" s="102">
        <f>WEEKDAY([2]!Table1[[#This Row],[Travel Date]],2)</f>
        <v>6</v>
      </c>
      <c r="P4919" s="102">
        <v>1</v>
      </c>
    </row>
    <row r="4920" spans="2:16" x14ac:dyDescent="0.25">
      <c r="B4920" s="103"/>
      <c r="C4920" s="103"/>
      <c r="L4920" s="102" t="str">
        <f>[2]!Table1[[#This Row],[Orgn]]&amp;"-"&amp;[2]!Table1[[#This Row],[Dest]]</f>
        <v>BRI-SSH</v>
      </c>
      <c r="M4920" s="102" t="str">
        <f t="shared" si="76"/>
        <v>ADT</v>
      </c>
      <c r="N4920" s="102">
        <f>WEEKDAY([2]!Table1[[#This Row],[Travel Date]],2)</f>
        <v>6</v>
      </c>
      <c r="P4920" s="102">
        <v>1</v>
      </c>
    </row>
    <row r="4921" spans="2:16" x14ac:dyDescent="0.25">
      <c r="B4921" s="103"/>
      <c r="C4921" s="103"/>
      <c r="L4921" s="102" t="str">
        <f>[2]!Table1[[#This Row],[Orgn]]&amp;"-"&amp;[2]!Table1[[#This Row],[Dest]]</f>
        <v>BRI-SSH</v>
      </c>
      <c r="M4921" s="102" t="str">
        <f t="shared" si="76"/>
        <v>ADT</v>
      </c>
      <c r="N4921" s="102">
        <f>WEEKDAY([2]!Table1[[#This Row],[Travel Date]],2)</f>
        <v>6</v>
      </c>
      <c r="P4921" s="102">
        <v>1</v>
      </c>
    </row>
    <row r="4922" spans="2:16" x14ac:dyDescent="0.25">
      <c r="B4922" s="103"/>
      <c r="C4922" s="103"/>
      <c r="L4922" s="102" t="str">
        <f>[2]!Table1[[#This Row],[Orgn]]&amp;"-"&amp;[2]!Table1[[#This Row],[Dest]]</f>
        <v>BRI-SSH</v>
      </c>
      <c r="M4922" s="102" t="str">
        <f t="shared" si="76"/>
        <v>ADT</v>
      </c>
      <c r="N4922" s="102">
        <f>WEEKDAY([2]!Table1[[#This Row],[Travel Date]],2)</f>
        <v>6</v>
      </c>
      <c r="P4922" s="102">
        <v>1</v>
      </c>
    </row>
    <row r="4923" spans="2:16" x14ac:dyDescent="0.25">
      <c r="B4923" s="103"/>
      <c r="C4923" s="103"/>
      <c r="L4923" s="102" t="str">
        <f>[2]!Table1[[#This Row],[Orgn]]&amp;"-"&amp;[2]!Table1[[#This Row],[Dest]]</f>
        <v>BRI-SSH</v>
      </c>
      <c r="M4923" s="102" t="str">
        <f t="shared" si="76"/>
        <v>ADT</v>
      </c>
      <c r="N4923" s="102">
        <f>WEEKDAY([2]!Table1[[#This Row],[Travel Date]],2)</f>
        <v>6</v>
      </c>
      <c r="P4923" s="102">
        <v>1</v>
      </c>
    </row>
    <row r="4924" spans="2:16" x14ac:dyDescent="0.25">
      <c r="B4924" s="103"/>
      <c r="C4924" s="103"/>
      <c r="L4924" s="102" t="str">
        <f>[2]!Table1[[#This Row],[Orgn]]&amp;"-"&amp;[2]!Table1[[#This Row],[Dest]]</f>
        <v>BRI-SSH</v>
      </c>
      <c r="M4924" s="102" t="str">
        <f t="shared" si="76"/>
        <v>ADT</v>
      </c>
      <c r="N4924" s="102">
        <f>WEEKDAY([2]!Table1[[#This Row],[Travel Date]],2)</f>
        <v>6</v>
      </c>
      <c r="P4924" s="102">
        <v>1</v>
      </c>
    </row>
    <row r="4925" spans="2:16" x14ac:dyDescent="0.25">
      <c r="B4925" s="103"/>
      <c r="C4925" s="103"/>
      <c r="L4925" s="102" t="str">
        <f>[2]!Table1[[#This Row],[Orgn]]&amp;"-"&amp;[2]!Table1[[#This Row],[Dest]]</f>
        <v>BRI-SSH</v>
      </c>
      <c r="M4925" s="102" t="str">
        <f t="shared" si="76"/>
        <v>ADT</v>
      </c>
      <c r="N4925" s="102">
        <f>WEEKDAY([2]!Table1[[#This Row],[Travel Date]],2)</f>
        <v>6</v>
      </c>
      <c r="P4925" s="102">
        <v>1</v>
      </c>
    </row>
    <row r="4926" spans="2:16" x14ac:dyDescent="0.25">
      <c r="B4926" s="103"/>
      <c r="C4926" s="103"/>
      <c r="L4926" s="102" t="str">
        <f>[2]!Table1[[#This Row],[Orgn]]&amp;"-"&amp;[2]!Table1[[#This Row],[Dest]]</f>
        <v>BRI-SSH</v>
      </c>
      <c r="M4926" s="102" t="str">
        <f t="shared" si="76"/>
        <v>ADT</v>
      </c>
      <c r="N4926" s="102">
        <f>WEEKDAY([2]!Table1[[#This Row],[Travel Date]],2)</f>
        <v>6</v>
      </c>
      <c r="P4926" s="102">
        <v>1</v>
      </c>
    </row>
    <row r="4927" spans="2:16" x14ac:dyDescent="0.25">
      <c r="B4927" s="103"/>
      <c r="C4927" s="103"/>
      <c r="L4927" s="102" t="str">
        <f>[2]!Table1[[#This Row],[Orgn]]&amp;"-"&amp;[2]!Table1[[#This Row],[Dest]]</f>
        <v>BRI-SSH</v>
      </c>
      <c r="M4927" s="102" t="str">
        <f t="shared" si="76"/>
        <v>ADT</v>
      </c>
      <c r="N4927" s="102">
        <f>WEEKDAY([2]!Table1[[#This Row],[Travel Date]],2)</f>
        <v>6</v>
      </c>
      <c r="P4927" s="102">
        <v>1</v>
      </c>
    </row>
    <row r="4928" spans="2:16" x14ac:dyDescent="0.25">
      <c r="B4928" s="103"/>
      <c r="C4928" s="103"/>
      <c r="L4928" s="102" t="str">
        <f>[2]!Table1[[#This Row],[Orgn]]&amp;"-"&amp;[2]!Table1[[#This Row],[Dest]]</f>
        <v>BRI-SSH</v>
      </c>
      <c r="M4928" s="102" t="str">
        <f t="shared" si="76"/>
        <v>ADT</v>
      </c>
      <c r="N4928" s="102">
        <f>WEEKDAY([2]!Table1[[#This Row],[Travel Date]],2)</f>
        <v>6</v>
      </c>
      <c r="P4928" s="102">
        <v>1</v>
      </c>
    </row>
    <row r="4929" spans="2:16" x14ac:dyDescent="0.25">
      <c r="B4929" s="103"/>
      <c r="C4929" s="103"/>
      <c r="L4929" s="102" t="str">
        <f>[2]!Table1[[#This Row],[Orgn]]&amp;"-"&amp;[2]!Table1[[#This Row],[Dest]]</f>
        <v>BRI-SSH</v>
      </c>
      <c r="M4929" s="102" t="str">
        <f t="shared" si="76"/>
        <v>ADT</v>
      </c>
      <c r="N4929" s="102">
        <f>WEEKDAY([2]!Table1[[#This Row],[Travel Date]],2)</f>
        <v>6</v>
      </c>
      <c r="P4929" s="102">
        <v>1</v>
      </c>
    </row>
    <row r="4930" spans="2:16" x14ac:dyDescent="0.25">
      <c r="B4930" s="103"/>
      <c r="C4930" s="103"/>
      <c r="L4930" s="102" t="str">
        <f>[2]!Table1[[#This Row],[Orgn]]&amp;"-"&amp;[2]!Table1[[#This Row],[Dest]]</f>
        <v>BRI-SSH</v>
      </c>
      <c r="M4930" s="102" t="str">
        <f t="shared" ref="M4930:M4993" si="77">IF(TRIM(C4930)="INF", "INF", IF(TRIM(C4930)="CHD", "CHD", "ADT"))</f>
        <v>ADT</v>
      </c>
      <c r="N4930" s="102">
        <f>WEEKDAY([2]!Table1[[#This Row],[Travel Date]],2)</f>
        <v>6</v>
      </c>
      <c r="P4930" s="102">
        <v>1</v>
      </c>
    </row>
    <row r="4931" spans="2:16" x14ac:dyDescent="0.25">
      <c r="B4931" s="103"/>
      <c r="C4931" s="103"/>
      <c r="L4931" s="102" t="str">
        <f>[2]!Table1[[#This Row],[Orgn]]&amp;"-"&amp;[2]!Table1[[#This Row],[Dest]]</f>
        <v>BRI-SSH</v>
      </c>
      <c r="M4931" s="102" t="str">
        <f t="shared" si="77"/>
        <v>ADT</v>
      </c>
      <c r="N4931" s="102">
        <f>WEEKDAY([2]!Table1[[#This Row],[Travel Date]],2)</f>
        <v>6</v>
      </c>
      <c r="P4931" s="102">
        <v>1</v>
      </c>
    </row>
    <row r="4932" spans="2:16" x14ac:dyDescent="0.25">
      <c r="B4932" s="103"/>
      <c r="C4932" s="103"/>
      <c r="L4932" s="102" t="str">
        <f>[2]!Table1[[#This Row],[Orgn]]&amp;"-"&amp;[2]!Table1[[#This Row],[Dest]]</f>
        <v>BRI-SSH</v>
      </c>
      <c r="M4932" s="102" t="str">
        <f t="shared" si="77"/>
        <v>ADT</v>
      </c>
      <c r="N4932" s="102">
        <f>WEEKDAY([2]!Table1[[#This Row],[Travel Date]],2)</f>
        <v>6</v>
      </c>
      <c r="P4932" s="102">
        <v>1</v>
      </c>
    </row>
    <row r="4933" spans="2:16" x14ac:dyDescent="0.25">
      <c r="B4933" s="103"/>
      <c r="C4933" s="103"/>
      <c r="L4933" s="102" t="str">
        <f>[2]!Table1[[#This Row],[Orgn]]&amp;"-"&amp;[2]!Table1[[#This Row],[Dest]]</f>
        <v>BRI-SSH</v>
      </c>
      <c r="M4933" s="102" t="str">
        <f t="shared" si="77"/>
        <v>ADT</v>
      </c>
      <c r="N4933" s="102">
        <f>WEEKDAY([2]!Table1[[#This Row],[Travel Date]],2)</f>
        <v>6</v>
      </c>
      <c r="P4933" s="102">
        <v>1</v>
      </c>
    </row>
    <row r="4934" spans="2:16" x14ac:dyDescent="0.25">
      <c r="B4934" s="103"/>
      <c r="C4934" s="103"/>
      <c r="L4934" s="102" t="str">
        <f>[2]!Table1[[#This Row],[Orgn]]&amp;"-"&amp;[2]!Table1[[#This Row],[Dest]]</f>
        <v>BRI-SSH</v>
      </c>
      <c r="M4934" s="102" t="str">
        <f t="shared" si="77"/>
        <v>ADT</v>
      </c>
      <c r="N4934" s="102">
        <f>WEEKDAY([2]!Table1[[#This Row],[Travel Date]],2)</f>
        <v>6</v>
      </c>
      <c r="P4934" s="102">
        <v>1</v>
      </c>
    </row>
    <row r="4935" spans="2:16" x14ac:dyDescent="0.25">
      <c r="B4935" s="103"/>
      <c r="C4935" s="103"/>
      <c r="L4935" s="102" t="str">
        <f>[2]!Table1[[#This Row],[Orgn]]&amp;"-"&amp;[2]!Table1[[#This Row],[Dest]]</f>
        <v>BRI-SSH</v>
      </c>
      <c r="M4935" s="102" t="str">
        <f t="shared" si="77"/>
        <v>ADT</v>
      </c>
      <c r="N4935" s="102">
        <f>WEEKDAY([2]!Table1[[#This Row],[Travel Date]],2)</f>
        <v>6</v>
      </c>
      <c r="P4935" s="102">
        <v>1</v>
      </c>
    </row>
    <row r="4936" spans="2:16" x14ac:dyDescent="0.25">
      <c r="B4936" s="103"/>
      <c r="C4936" s="103"/>
      <c r="L4936" s="102" t="str">
        <f>[2]!Table1[[#This Row],[Orgn]]&amp;"-"&amp;[2]!Table1[[#This Row],[Dest]]</f>
        <v>BRI-SSH</v>
      </c>
      <c r="M4936" s="102" t="str">
        <f t="shared" si="77"/>
        <v>ADT</v>
      </c>
      <c r="N4936" s="102">
        <f>WEEKDAY([2]!Table1[[#This Row],[Travel Date]],2)</f>
        <v>6</v>
      </c>
      <c r="P4936" s="102">
        <v>1</v>
      </c>
    </row>
    <row r="4937" spans="2:16" x14ac:dyDescent="0.25">
      <c r="B4937" s="103"/>
      <c r="C4937" s="103"/>
      <c r="L4937" s="102" t="str">
        <f>[2]!Table1[[#This Row],[Orgn]]&amp;"-"&amp;[2]!Table1[[#This Row],[Dest]]</f>
        <v>BRI-SSH</v>
      </c>
      <c r="M4937" s="102" t="str">
        <f t="shared" si="77"/>
        <v>ADT</v>
      </c>
      <c r="N4937" s="102">
        <f>WEEKDAY([2]!Table1[[#This Row],[Travel Date]],2)</f>
        <v>6</v>
      </c>
      <c r="P4937" s="102">
        <v>1</v>
      </c>
    </row>
    <row r="4938" spans="2:16" x14ac:dyDescent="0.25">
      <c r="B4938" s="103"/>
      <c r="C4938" s="103"/>
      <c r="L4938" s="102" t="str">
        <f>[2]!Table1[[#This Row],[Orgn]]&amp;"-"&amp;[2]!Table1[[#This Row],[Dest]]</f>
        <v>BRI-SSH</v>
      </c>
      <c r="M4938" s="102" t="str">
        <f t="shared" si="77"/>
        <v>ADT</v>
      </c>
      <c r="N4938" s="102">
        <f>WEEKDAY([2]!Table1[[#This Row],[Travel Date]],2)</f>
        <v>6</v>
      </c>
      <c r="P4938" s="102">
        <v>1</v>
      </c>
    </row>
    <row r="4939" spans="2:16" x14ac:dyDescent="0.25">
      <c r="B4939" s="103"/>
      <c r="C4939" s="103"/>
      <c r="L4939" s="102" t="str">
        <f>[2]!Table1[[#This Row],[Orgn]]&amp;"-"&amp;[2]!Table1[[#This Row],[Dest]]</f>
        <v>BRI-SSH</v>
      </c>
      <c r="M4939" s="102" t="str">
        <f t="shared" si="77"/>
        <v>ADT</v>
      </c>
      <c r="N4939" s="102">
        <f>WEEKDAY([2]!Table1[[#This Row],[Travel Date]],2)</f>
        <v>6</v>
      </c>
      <c r="P4939" s="102">
        <v>1</v>
      </c>
    </row>
    <row r="4940" spans="2:16" x14ac:dyDescent="0.25">
      <c r="B4940" s="103"/>
      <c r="C4940" s="103"/>
      <c r="L4940" s="102" t="str">
        <f>[2]!Table1[[#This Row],[Orgn]]&amp;"-"&amp;[2]!Table1[[#This Row],[Dest]]</f>
        <v>BRI-SSH</v>
      </c>
      <c r="M4940" s="102" t="str">
        <f t="shared" si="77"/>
        <v>ADT</v>
      </c>
      <c r="N4940" s="102">
        <f>WEEKDAY([2]!Table1[[#This Row],[Travel Date]],2)</f>
        <v>6</v>
      </c>
      <c r="P4940" s="102">
        <v>1</v>
      </c>
    </row>
    <row r="4941" spans="2:16" x14ac:dyDescent="0.25">
      <c r="B4941" s="103"/>
      <c r="C4941" s="103"/>
      <c r="L4941" s="102" t="str">
        <f>[2]!Table1[[#This Row],[Orgn]]&amp;"-"&amp;[2]!Table1[[#This Row],[Dest]]</f>
        <v>BRI-SSH</v>
      </c>
      <c r="M4941" s="102" t="str">
        <f t="shared" si="77"/>
        <v>ADT</v>
      </c>
      <c r="N4941" s="102">
        <f>WEEKDAY([2]!Table1[[#This Row],[Travel Date]],2)</f>
        <v>6</v>
      </c>
      <c r="P4941" s="102">
        <v>1</v>
      </c>
    </row>
    <row r="4942" spans="2:16" x14ac:dyDescent="0.25">
      <c r="B4942" s="103"/>
      <c r="C4942" s="103"/>
      <c r="L4942" s="102" t="str">
        <f>[2]!Table1[[#This Row],[Orgn]]&amp;"-"&amp;[2]!Table1[[#This Row],[Dest]]</f>
        <v>BRI-SSH</v>
      </c>
      <c r="M4942" s="102" t="str">
        <f t="shared" si="77"/>
        <v>ADT</v>
      </c>
      <c r="N4942" s="102">
        <f>WEEKDAY([2]!Table1[[#This Row],[Travel Date]],2)</f>
        <v>6</v>
      </c>
      <c r="P4942" s="102">
        <v>1</v>
      </c>
    </row>
    <row r="4943" spans="2:16" x14ac:dyDescent="0.25">
      <c r="B4943" s="103"/>
      <c r="C4943" s="103"/>
      <c r="L4943" s="102" t="str">
        <f>[2]!Table1[[#This Row],[Orgn]]&amp;"-"&amp;[2]!Table1[[#This Row],[Dest]]</f>
        <v>BRI-SSH</v>
      </c>
      <c r="M4943" s="102" t="str">
        <f t="shared" si="77"/>
        <v>ADT</v>
      </c>
      <c r="N4943" s="102">
        <f>WEEKDAY([2]!Table1[[#This Row],[Travel Date]],2)</f>
        <v>6</v>
      </c>
      <c r="P4943" s="102">
        <v>1</v>
      </c>
    </row>
    <row r="4944" spans="2:16" x14ac:dyDescent="0.25">
      <c r="B4944" s="103"/>
      <c r="C4944" s="103"/>
      <c r="L4944" s="102" t="str">
        <f>[2]!Table1[[#This Row],[Orgn]]&amp;"-"&amp;[2]!Table1[[#This Row],[Dest]]</f>
        <v>BRI-SSH</v>
      </c>
      <c r="M4944" s="102" t="str">
        <f t="shared" si="77"/>
        <v>ADT</v>
      </c>
      <c r="N4944" s="102">
        <f>WEEKDAY([2]!Table1[[#This Row],[Travel Date]],2)</f>
        <v>6</v>
      </c>
      <c r="P4944" s="102">
        <v>1</v>
      </c>
    </row>
    <row r="4945" spans="2:16" x14ac:dyDescent="0.25">
      <c r="B4945" s="103"/>
      <c r="C4945" s="103"/>
      <c r="L4945" s="102" t="str">
        <f>[2]!Table1[[#This Row],[Orgn]]&amp;"-"&amp;[2]!Table1[[#This Row],[Dest]]</f>
        <v>BRI-SSH</v>
      </c>
      <c r="M4945" s="102" t="str">
        <f t="shared" si="77"/>
        <v>ADT</v>
      </c>
      <c r="N4945" s="102">
        <f>WEEKDAY([2]!Table1[[#This Row],[Travel Date]],2)</f>
        <v>6</v>
      </c>
      <c r="P4945" s="102">
        <v>1</v>
      </c>
    </row>
    <row r="4946" spans="2:16" x14ac:dyDescent="0.25">
      <c r="B4946" s="103"/>
      <c r="C4946" s="103"/>
      <c r="L4946" s="102" t="str">
        <f>[2]!Table1[[#This Row],[Orgn]]&amp;"-"&amp;[2]!Table1[[#This Row],[Dest]]</f>
        <v>BRI-SSH</v>
      </c>
      <c r="M4946" s="102" t="str">
        <f t="shared" si="77"/>
        <v>ADT</v>
      </c>
      <c r="N4946" s="102">
        <f>WEEKDAY([2]!Table1[[#This Row],[Travel Date]],2)</f>
        <v>6</v>
      </c>
      <c r="P4946" s="102">
        <v>1</v>
      </c>
    </row>
    <row r="4947" spans="2:16" x14ac:dyDescent="0.25">
      <c r="B4947" s="103"/>
      <c r="C4947" s="103"/>
      <c r="L4947" s="102" t="str">
        <f>[2]!Table1[[#This Row],[Orgn]]&amp;"-"&amp;[2]!Table1[[#This Row],[Dest]]</f>
        <v>BRI-SSH</v>
      </c>
      <c r="M4947" s="102" t="str">
        <f t="shared" si="77"/>
        <v>ADT</v>
      </c>
      <c r="N4947" s="102">
        <f>WEEKDAY([2]!Table1[[#This Row],[Travel Date]],2)</f>
        <v>6</v>
      </c>
      <c r="P4947" s="102">
        <v>1</v>
      </c>
    </row>
    <row r="4948" spans="2:16" x14ac:dyDescent="0.25">
      <c r="B4948" s="103"/>
      <c r="C4948" s="103"/>
      <c r="L4948" s="102" t="str">
        <f>[2]!Table1[[#This Row],[Orgn]]&amp;"-"&amp;[2]!Table1[[#This Row],[Dest]]</f>
        <v>BRI-SSH</v>
      </c>
      <c r="M4948" s="102" t="str">
        <f t="shared" si="77"/>
        <v>ADT</v>
      </c>
      <c r="N4948" s="102">
        <f>WEEKDAY([2]!Table1[[#This Row],[Travel Date]],2)</f>
        <v>6</v>
      </c>
      <c r="P4948" s="102">
        <v>1</v>
      </c>
    </row>
    <row r="4949" spans="2:16" x14ac:dyDescent="0.25">
      <c r="B4949" s="103"/>
      <c r="C4949" s="103"/>
      <c r="L4949" s="102" t="str">
        <f>[2]!Table1[[#This Row],[Orgn]]&amp;"-"&amp;[2]!Table1[[#This Row],[Dest]]</f>
        <v>BRI-SSH</v>
      </c>
      <c r="M4949" s="102" t="str">
        <f t="shared" si="77"/>
        <v>ADT</v>
      </c>
      <c r="N4949" s="102">
        <f>WEEKDAY([2]!Table1[[#This Row],[Travel Date]],2)</f>
        <v>6</v>
      </c>
      <c r="P4949" s="102">
        <v>1</v>
      </c>
    </row>
    <row r="4950" spans="2:16" x14ac:dyDescent="0.25">
      <c r="B4950" s="103"/>
      <c r="C4950" s="103"/>
      <c r="L4950" s="102" t="str">
        <f>[2]!Table1[[#This Row],[Orgn]]&amp;"-"&amp;[2]!Table1[[#This Row],[Dest]]</f>
        <v>BRI-SSH</v>
      </c>
      <c r="M4950" s="102" t="str">
        <f t="shared" si="77"/>
        <v>ADT</v>
      </c>
      <c r="N4950" s="102">
        <f>WEEKDAY([2]!Table1[[#This Row],[Travel Date]],2)</f>
        <v>6</v>
      </c>
      <c r="P4950" s="102">
        <v>1</v>
      </c>
    </row>
    <row r="4951" spans="2:16" x14ac:dyDescent="0.25">
      <c r="B4951" s="103"/>
      <c r="C4951" s="103"/>
      <c r="L4951" s="102" t="str">
        <f>[2]!Table1[[#This Row],[Orgn]]&amp;"-"&amp;[2]!Table1[[#This Row],[Dest]]</f>
        <v>BRI-SSH</v>
      </c>
      <c r="M4951" s="102" t="str">
        <f t="shared" si="77"/>
        <v>ADT</v>
      </c>
      <c r="N4951" s="102">
        <f>WEEKDAY([2]!Table1[[#This Row],[Travel Date]],2)</f>
        <v>6</v>
      </c>
      <c r="P4951" s="102">
        <v>1</v>
      </c>
    </row>
    <row r="4952" spans="2:16" x14ac:dyDescent="0.25">
      <c r="B4952" s="103"/>
      <c r="C4952" s="103"/>
      <c r="L4952" s="102" t="str">
        <f>[2]!Table1[[#This Row],[Orgn]]&amp;"-"&amp;[2]!Table1[[#This Row],[Dest]]</f>
        <v>BRI-SSH</v>
      </c>
      <c r="M4952" s="102" t="str">
        <f t="shared" si="77"/>
        <v>ADT</v>
      </c>
      <c r="N4952" s="102">
        <f>WEEKDAY([2]!Table1[[#This Row],[Travel Date]],2)</f>
        <v>6</v>
      </c>
      <c r="P4952" s="102">
        <v>1</v>
      </c>
    </row>
    <row r="4953" spans="2:16" x14ac:dyDescent="0.25">
      <c r="B4953" s="103"/>
      <c r="C4953" s="103"/>
      <c r="L4953" s="102" t="str">
        <f>[2]!Table1[[#This Row],[Orgn]]&amp;"-"&amp;[2]!Table1[[#This Row],[Dest]]</f>
        <v>BRI-SSH</v>
      </c>
      <c r="M4953" s="102" t="str">
        <f t="shared" si="77"/>
        <v>ADT</v>
      </c>
      <c r="N4953" s="102">
        <f>WEEKDAY([2]!Table1[[#This Row],[Travel Date]],2)</f>
        <v>6</v>
      </c>
      <c r="P4953" s="102">
        <v>1</v>
      </c>
    </row>
    <row r="4954" spans="2:16" x14ac:dyDescent="0.25">
      <c r="B4954" s="103"/>
      <c r="C4954" s="103"/>
      <c r="L4954" s="102" t="str">
        <f>[2]!Table1[[#This Row],[Orgn]]&amp;"-"&amp;[2]!Table1[[#This Row],[Dest]]</f>
        <v>BRI-SSH</v>
      </c>
      <c r="M4954" s="102" t="str">
        <f t="shared" si="77"/>
        <v>ADT</v>
      </c>
      <c r="N4954" s="102">
        <f>WEEKDAY([2]!Table1[[#This Row],[Travel Date]],2)</f>
        <v>6</v>
      </c>
      <c r="P4954" s="102">
        <v>1</v>
      </c>
    </row>
    <row r="4955" spans="2:16" x14ac:dyDescent="0.25">
      <c r="B4955" s="103"/>
      <c r="C4955" s="103"/>
      <c r="L4955" s="102" t="str">
        <f>[2]!Table1[[#This Row],[Orgn]]&amp;"-"&amp;[2]!Table1[[#This Row],[Dest]]</f>
        <v>BRI-SSH</v>
      </c>
      <c r="M4955" s="102" t="str">
        <f t="shared" si="77"/>
        <v>ADT</v>
      </c>
      <c r="N4955" s="102">
        <f>WEEKDAY([2]!Table1[[#This Row],[Travel Date]],2)</f>
        <v>6</v>
      </c>
      <c r="P4955" s="102">
        <v>1</v>
      </c>
    </row>
    <row r="4956" spans="2:16" x14ac:dyDescent="0.25">
      <c r="B4956" s="103"/>
      <c r="C4956" s="103"/>
      <c r="L4956" s="102" t="str">
        <f>[2]!Table1[[#This Row],[Orgn]]&amp;"-"&amp;[2]!Table1[[#This Row],[Dest]]</f>
        <v>BRI-SSH</v>
      </c>
      <c r="M4956" s="102" t="str">
        <f t="shared" si="77"/>
        <v>ADT</v>
      </c>
      <c r="N4956" s="102">
        <f>WEEKDAY([2]!Table1[[#This Row],[Travel Date]],2)</f>
        <v>6</v>
      </c>
      <c r="P4956" s="102">
        <v>1</v>
      </c>
    </row>
    <row r="4957" spans="2:16" x14ac:dyDescent="0.25">
      <c r="B4957" s="103"/>
      <c r="C4957" s="103"/>
      <c r="L4957" s="102" t="str">
        <f>[2]!Table1[[#This Row],[Orgn]]&amp;"-"&amp;[2]!Table1[[#This Row],[Dest]]</f>
        <v>BRI-SSH</v>
      </c>
      <c r="M4957" s="102" t="str">
        <f t="shared" si="77"/>
        <v>ADT</v>
      </c>
      <c r="N4957" s="102">
        <f>WEEKDAY([2]!Table1[[#This Row],[Travel Date]],2)</f>
        <v>6</v>
      </c>
      <c r="P4957" s="102">
        <v>1</v>
      </c>
    </row>
    <row r="4958" spans="2:16" x14ac:dyDescent="0.25">
      <c r="B4958" s="103"/>
      <c r="C4958" s="103"/>
      <c r="L4958" s="102" t="str">
        <f>[2]!Table1[[#This Row],[Orgn]]&amp;"-"&amp;[2]!Table1[[#This Row],[Dest]]</f>
        <v>BRI-SSH</v>
      </c>
      <c r="M4958" s="102" t="str">
        <f t="shared" si="77"/>
        <v>ADT</v>
      </c>
      <c r="N4958" s="102">
        <f>WEEKDAY([2]!Table1[[#This Row],[Travel Date]],2)</f>
        <v>6</v>
      </c>
      <c r="P4958" s="102">
        <v>1</v>
      </c>
    </row>
    <row r="4959" spans="2:16" x14ac:dyDescent="0.25">
      <c r="B4959" s="103"/>
      <c r="C4959" s="103"/>
      <c r="L4959" s="102" t="str">
        <f>[2]!Table1[[#This Row],[Orgn]]&amp;"-"&amp;[2]!Table1[[#This Row],[Dest]]</f>
        <v>BRI-SSH</v>
      </c>
      <c r="M4959" s="102" t="str">
        <f t="shared" si="77"/>
        <v>ADT</v>
      </c>
      <c r="N4959" s="102">
        <f>WEEKDAY([2]!Table1[[#This Row],[Travel Date]],2)</f>
        <v>6</v>
      </c>
      <c r="P4959" s="102">
        <v>1</v>
      </c>
    </row>
    <row r="4960" spans="2:16" x14ac:dyDescent="0.25">
      <c r="B4960" s="103"/>
      <c r="C4960" s="103"/>
      <c r="L4960" s="102" t="str">
        <f>[2]!Table1[[#This Row],[Orgn]]&amp;"-"&amp;[2]!Table1[[#This Row],[Dest]]</f>
        <v>BRI-SSH</v>
      </c>
      <c r="M4960" s="102" t="str">
        <f t="shared" si="77"/>
        <v>ADT</v>
      </c>
      <c r="N4960" s="102">
        <f>WEEKDAY([2]!Table1[[#This Row],[Travel Date]],2)</f>
        <v>6</v>
      </c>
      <c r="P4960" s="102">
        <v>1</v>
      </c>
    </row>
    <row r="4961" spans="2:16" x14ac:dyDescent="0.25">
      <c r="B4961" s="103"/>
      <c r="C4961" s="103"/>
      <c r="L4961" s="102" t="str">
        <f>[2]!Table1[[#This Row],[Orgn]]&amp;"-"&amp;[2]!Table1[[#This Row],[Dest]]</f>
        <v>BRI-SSH</v>
      </c>
      <c r="M4961" s="102" t="str">
        <f t="shared" si="77"/>
        <v>ADT</v>
      </c>
      <c r="N4961" s="102">
        <f>WEEKDAY([2]!Table1[[#This Row],[Travel Date]],2)</f>
        <v>6</v>
      </c>
      <c r="P4961" s="102">
        <v>1</v>
      </c>
    </row>
    <row r="4962" spans="2:16" x14ac:dyDescent="0.25">
      <c r="B4962" s="103"/>
      <c r="C4962" s="103"/>
      <c r="L4962" s="102" t="str">
        <f>[2]!Table1[[#This Row],[Orgn]]&amp;"-"&amp;[2]!Table1[[#This Row],[Dest]]</f>
        <v>BRI-SSH</v>
      </c>
      <c r="M4962" s="102" t="str">
        <f t="shared" si="77"/>
        <v>ADT</v>
      </c>
      <c r="N4962" s="102">
        <f>WEEKDAY([2]!Table1[[#This Row],[Travel Date]],2)</f>
        <v>6</v>
      </c>
      <c r="P4962" s="102">
        <v>1</v>
      </c>
    </row>
    <row r="4963" spans="2:16" x14ac:dyDescent="0.25">
      <c r="B4963" s="103"/>
      <c r="C4963" s="103"/>
      <c r="L4963" s="102" t="str">
        <f>[2]!Table1[[#This Row],[Orgn]]&amp;"-"&amp;[2]!Table1[[#This Row],[Dest]]</f>
        <v>BRI-SSH</v>
      </c>
      <c r="M4963" s="102" t="str">
        <f t="shared" si="77"/>
        <v>ADT</v>
      </c>
      <c r="N4963" s="102">
        <f>WEEKDAY([2]!Table1[[#This Row],[Travel Date]],2)</f>
        <v>6</v>
      </c>
      <c r="P4963" s="102">
        <v>1</v>
      </c>
    </row>
    <row r="4964" spans="2:16" x14ac:dyDescent="0.25">
      <c r="B4964" s="103"/>
      <c r="C4964" s="103"/>
      <c r="L4964" s="102" t="str">
        <f>[2]!Table1[[#This Row],[Orgn]]&amp;"-"&amp;[2]!Table1[[#This Row],[Dest]]</f>
        <v>BRI-SSH</v>
      </c>
      <c r="M4964" s="102" t="str">
        <f t="shared" si="77"/>
        <v>ADT</v>
      </c>
      <c r="N4964" s="102">
        <f>WEEKDAY([2]!Table1[[#This Row],[Travel Date]],2)</f>
        <v>6</v>
      </c>
      <c r="P4964" s="102">
        <v>1</v>
      </c>
    </row>
    <row r="4965" spans="2:16" x14ac:dyDescent="0.25">
      <c r="B4965" s="103"/>
      <c r="C4965" s="103"/>
      <c r="L4965" s="102" t="str">
        <f>[2]!Table1[[#This Row],[Orgn]]&amp;"-"&amp;[2]!Table1[[#This Row],[Dest]]</f>
        <v>BRI-SSH</v>
      </c>
      <c r="M4965" s="102" t="str">
        <f t="shared" si="77"/>
        <v>ADT</v>
      </c>
      <c r="N4965" s="102">
        <f>WEEKDAY([2]!Table1[[#This Row],[Travel Date]],2)</f>
        <v>6</v>
      </c>
      <c r="P4965" s="102">
        <v>1</v>
      </c>
    </row>
    <row r="4966" spans="2:16" x14ac:dyDescent="0.25">
      <c r="B4966" s="103"/>
      <c r="C4966" s="103"/>
      <c r="L4966" s="102" t="str">
        <f>[2]!Table1[[#This Row],[Orgn]]&amp;"-"&amp;[2]!Table1[[#This Row],[Dest]]</f>
        <v>BRI-SSH</v>
      </c>
      <c r="M4966" s="102" t="str">
        <f t="shared" si="77"/>
        <v>ADT</v>
      </c>
      <c r="N4966" s="102">
        <f>WEEKDAY([2]!Table1[[#This Row],[Travel Date]],2)</f>
        <v>6</v>
      </c>
      <c r="P4966" s="102">
        <v>1</v>
      </c>
    </row>
    <row r="4967" spans="2:16" x14ac:dyDescent="0.25">
      <c r="B4967" s="103"/>
      <c r="C4967" s="103"/>
      <c r="L4967" s="102" t="str">
        <f>[2]!Table1[[#This Row],[Orgn]]&amp;"-"&amp;[2]!Table1[[#This Row],[Dest]]</f>
        <v>BRI-SSH</v>
      </c>
      <c r="M4967" s="102" t="str">
        <f t="shared" si="77"/>
        <v>ADT</v>
      </c>
      <c r="N4967" s="102">
        <f>WEEKDAY([2]!Table1[[#This Row],[Travel Date]],2)</f>
        <v>6</v>
      </c>
      <c r="P4967" s="102">
        <v>1</v>
      </c>
    </row>
    <row r="4968" spans="2:16" x14ac:dyDescent="0.25">
      <c r="B4968" s="103"/>
      <c r="C4968" s="103"/>
      <c r="L4968" s="102" t="str">
        <f>[2]!Table1[[#This Row],[Orgn]]&amp;"-"&amp;[2]!Table1[[#This Row],[Dest]]</f>
        <v>BRI-SSH</v>
      </c>
      <c r="M4968" s="102" t="str">
        <f t="shared" si="77"/>
        <v>ADT</v>
      </c>
      <c r="N4968" s="102">
        <f>WEEKDAY([2]!Table1[[#This Row],[Travel Date]],2)</f>
        <v>6</v>
      </c>
      <c r="P4968" s="102">
        <v>1</v>
      </c>
    </row>
    <row r="4969" spans="2:16" x14ac:dyDescent="0.25">
      <c r="B4969" s="103"/>
      <c r="C4969" s="103"/>
      <c r="L4969" s="102" t="str">
        <f>[2]!Table1[[#This Row],[Orgn]]&amp;"-"&amp;[2]!Table1[[#This Row],[Dest]]</f>
        <v>BRI-SSH</v>
      </c>
      <c r="M4969" s="102" t="str">
        <f t="shared" si="77"/>
        <v>ADT</v>
      </c>
      <c r="N4969" s="102">
        <f>WEEKDAY([2]!Table1[[#This Row],[Travel Date]],2)</f>
        <v>6</v>
      </c>
      <c r="P4969" s="102">
        <v>1</v>
      </c>
    </row>
    <row r="4970" spans="2:16" x14ac:dyDescent="0.25">
      <c r="B4970" s="103"/>
      <c r="C4970" s="103"/>
      <c r="L4970" s="102" t="str">
        <f>[2]!Table1[[#This Row],[Orgn]]&amp;"-"&amp;[2]!Table1[[#This Row],[Dest]]</f>
        <v>BRI-SSH</v>
      </c>
      <c r="M4970" s="102" t="str">
        <f t="shared" si="77"/>
        <v>ADT</v>
      </c>
      <c r="N4970" s="102">
        <f>WEEKDAY([2]!Table1[[#This Row],[Travel Date]],2)</f>
        <v>6</v>
      </c>
      <c r="P4970" s="102">
        <v>1</v>
      </c>
    </row>
    <row r="4971" spans="2:16" x14ac:dyDescent="0.25">
      <c r="B4971" s="103"/>
      <c r="C4971" s="103"/>
      <c r="L4971" s="102" t="str">
        <f>[2]!Table1[[#This Row],[Orgn]]&amp;"-"&amp;[2]!Table1[[#This Row],[Dest]]</f>
        <v>BRI-SSH</v>
      </c>
      <c r="M4971" s="102" t="str">
        <f t="shared" si="77"/>
        <v>ADT</v>
      </c>
      <c r="N4971" s="102">
        <f>WEEKDAY([2]!Table1[[#This Row],[Travel Date]],2)</f>
        <v>6</v>
      </c>
      <c r="P4971" s="102">
        <v>1</v>
      </c>
    </row>
    <row r="4972" spans="2:16" x14ac:dyDescent="0.25">
      <c r="B4972" s="103"/>
      <c r="C4972" s="103"/>
      <c r="L4972" s="102" t="str">
        <f>[2]!Table1[[#This Row],[Orgn]]&amp;"-"&amp;[2]!Table1[[#This Row],[Dest]]</f>
        <v>BRI-SSH</v>
      </c>
      <c r="M4972" s="102" t="str">
        <f t="shared" si="77"/>
        <v>ADT</v>
      </c>
      <c r="N4972" s="102">
        <f>WEEKDAY([2]!Table1[[#This Row],[Travel Date]],2)</f>
        <v>6</v>
      </c>
      <c r="P4972" s="102">
        <v>1</v>
      </c>
    </row>
    <row r="4973" spans="2:16" x14ac:dyDescent="0.25">
      <c r="B4973" s="103"/>
      <c r="C4973" s="103"/>
      <c r="L4973" s="102" t="str">
        <f>[2]!Table1[[#This Row],[Orgn]]&amp;"-"&amp;[2]!Table1[[#This Row],[Dest]]</f>
        <v>BRI-SSH</v>
      </c>
      <c r="M4973" s="102" t="str">
        <f t="shared" si="77"/>
        <v>ADT</v>
      </c>
      <c r="N4973" s="102">
        <f>WEEKDAY([2]!Table1[[#This Row],[Travel Date]],2)</f>
        <v>6</v>
      </c>
      <c r="P4973" s="102">
        <v>1</v>
      </c>
    </row>
    <row r="4974" spans="2:16" x14ac:dyDescent="0.25">
      <c r="B4974" s="103"/>
      <c r="C4974" s="103"/>
      <c r="L4974" s="102" t="str">
        <f>[2]!Table1[[#This Row],[Orgn]]&amp;"-"&amp;[2]!Table1[[#This Row],[Dest]]</f>
        <v>BRI-SSH</v>
      </c>
      <c r="M4974" s="102" t="str">
        <f t="shared" si="77"/>
        <v>ADT</v>
      </c>
      <c r="N4974" s="102">
        <f>WEEKDAY([2]!Table1[[#This Row],[Travel Date]],2)</f>
        <v>6</v>
      </c>
      <c r="P4974" s="102">
        <v>1</v>
      </c>
    </row>
    <row r="4975" spans="2:16" x14ac:dyDescent="0.25">
      <c r="B4975" s="103"/>
      <c r="C4975" s="103"/>
      <c r="L4975" s="102" t="str">
        <f>[2]!Table1[[#This Row],[Orgn]]&amp;"-"&amp;[2]!Table1[[#This Row],[Dest]]</f>
        <v>BRI-SSH</v>
      </c>
      <c r="M4975" s="102" t="str">
        <f t="shared" si="77"/>
        <v>ADT</v>
      </c>
      <c r="N4975" s="102">
        <f>WEEKDAY([2]!Table1[[#This Row],[Travel Date]],2)</f>
        <v>6</v>
      </c>
      <c r="P4975" s="102">
        <v>1</v>
      </c>
    </row>
    <row r="4976" spans="2:16" x14ac:dyDescent="0.25">
      <c r="B4976" s="103"/>
      <c r="C4976" s="103"/>
      <c r="L4976" s="102" t="str">
        <f>[2]!Table1[[#This Row],[Orgn]]&amp;"-"&amp;[2]!Table1[[#This Row],[Dest]]</f>
        <v>BRI-SSH</v>
      </c>
      <c r="M4976" s="102" t="str">
        <f t="shared" si="77"/>
        <v>ADT</v>
      </c>
      <c r="N4976" s="102">
        <f>WEEKDAY([2]!Table1[[#This Row],[Travel Date]],2)</f>
        <v>6</v>
      </c>
      <c r="P4976" s="102">
        <v>1</v>
      </c>
    </row>
    <row r="4977" spans="2:16" x14ac:dyDescent="0.25">
      <c r="B4977" s="103"/>
      <c r="C4977" s="103"/>
      <c r="L4977" s="102" t="str">
        <f>[2]!Table1[[#This Row],[Orgn]]&amp;"-"&amp;[2]!Table1[[#This Row],[Dest]]</f>
        <v>BRI-SSH</v>
      </c>
      <c r="M4977" s="102" t="str">
        <f t="shared" si="77"/>
        <v>ADT</v>
      </c>
      <c r="N4977" s="102">
        <f>WEEKDAY([2]!Table1[[#This Row],[Travel Date]],2)</f>
        <v>6</v>
      </c>
      <c r="P4977" s="102">
        <v>1</v>
      </c>
    </row>
    <row r="4978" spans="2:16" x14ac:dyDescent="0.25">
      <c r="B4978" s="103"/>
      <c r="C4978" s="103"/>
      <c r="L4978" s="102" t="str">
        <f>[2]!Table1[[#This Row],[Orgn]]&amp;"-"&amp;[2]!Table1[[#This Row],[Dest]]</f>
        <v>BRI-SSH</v>
      </c>
      <c r="M4978" s="102" t="str">
        <f t="shared" si="77"/>
        <v>ADT</v>
      </c>
      <c r="N4978" s="102">
        <f>WEEKDAY([2]!Table1[[#This Row],[Travel Date]],2)</f>
        <v>6</v>
      </c>
      <c r="P4978" s="102">
        <v>1</v>
      </c>
    </row>
    <row r="4979" spans="2:16" x14ac:dyDescent="0.25">
      <c r="B4979" s="103"/>
      <c r="C4979" s="103"/>
      <c r="L4979" s="102" t="str">
        <f>[2]!Table1[[#This Row],[Orgn]]&amp;"-"&amp;[2]!Table1[[#This Row],[Dest]]</f>
        <v>BRI-SSH</v>
      </c>
      <c r="M4979" s="102" t="str">
        <f t="shared" si="77"/>
        <v>ADT</v>
      </c>
      <c r="N4979" s="102">
        <f>WEEKDAY([2]!Table1[[#This Row],[Travel Date]],2)</f>
        <v>6</v>
      </c>
      <c r="P4979" s="102">
        <v>1</v>
      </c>
    </row>
    <row r="4980" spans="2:16" x14ac:dyDescent="0.25">
      <c r="B4980" s="103"/>
      <c r="C4980" s="103"/>
      <c r="L4980" s="102" t="str">
        <f>[2]!Table1[[#This Row],[Orgn]]&amp;"-"&amp;[2]!Table1[[#This Row],[Dest]]</f>
        <v>BRI-SSH</v>
      </c>
      <c r="M4980" s="102" t="str">
        <f t="shared" si="77"/>
        <v>ADT</v>
      </c>
      <c r="N4980" s="102">
        <f>WEEKDAY([2]!Table1[[#This Row],[Travel Date]],2)</f>
        <v>6</v>
      </c>
      <c r="P4980" s="102">
        <v>1</v>
      </c>
    </row>
    <row r="4981" spans="2:16" x14ac:dyDescent="0.25">
      <c r="B4981" s="103"/>
      <c r="C4981" s="103"/>
      <c r="L4981" s="102" t="str">
        <f>[2]!Table1[[#This Row],[Orgn]]&amp;"-"&amp;[2]!Table1[[#This Row],[Dest]]</f>
        <v>BRI-SSH</v>
      </c>
      <c r="M4981" s="102" t="str">
        <f t="shared" si="77"/>
        <v>ADT</v>
      </c>
      <c r="N4981" s="102">
        <f>WEEKDAY([2]!Table1[[#This Row],[Travel Date]],2)</f>
        <v>6</v>
      </c>
      <c r="P4981" s="102">
        <v>1</v>
      </c>
    </row>
    <row r="4982" spans="2:16" x14ac:dyDescent="0.25">
      <c r="B4982" s="103"/>
      <c r="C4982" s="103"/>
      <c r="L4982" s="102" t="str">
        <f>[2]!Table1[[#This Row],[Orgn]]&amp;"-"&amp;[2]!Table1[[#This Row],[Dest]]</f>
        <v>BRI-SSH</v>
      </c>
      <c r="M4982" s="102" t="str">
        <f t="shared" si="77"/>
        <v>ADT</v>
      </c>
      <c r="N4982" s="102">
        <f>WEEKDAY([2]!Table1[[#This Row],[Travel Date]],2)</f>
        <v>6</v>
      </c>
      <c r="P4982" s="102">
        <v>1</v>
      </c>
    </row>
    <row r="4983" spans="2:16" x14ac:dyDescent="0.25">
      <c r="B4983" s="103"/>
      <c r="C4983" s="103"/>
      <c r="L4983" s="102" t="str">
        <f>[2]!Table1[[#This Row],[Orgn]]&amp;"-"&amp;[2]!Table1[[#This Row],[Dest]]</f>
        <v>BRI-SSH</v>
      </c>
      <c r="M4983" s="102" t="str">
        <f t="shared" si="77"/>
        <v>ADT</v>
      </c>
      <c r="N4983" s="102">
        <f>WEEKDAY([2]!Table1[[#This Row],[Travel Date]],2)</f>
        <v>6</v>
      </c>
      <c r="P4983" s="102">
        <v>1</v>
      </c>
    </row>
    <row r="4984" spans="2:16" x14ac:dyDescent="0.25">
      <c r="B4984" s="103"/>
      <c r="C4984" s="103"/>
      <c r="L4984" s="102" t="str">
        <f>[2]!Table1[[#This Row],[Orgn]]&amp;"-"&amp;[2]!Table1[[#This Row],[Dest]]</f>
        <v>BRI-SSH</v>
      </c>
      <c r="M4984" s="102" t="str">
        <f t="shared" si="77"/>
        <v>ADT</v>
      </c>
      <c r="N4984" s="102">
        <f>WEEKDAY([2]!Table1[[#This Row],[Travel Date]],2)</f>
        <v>6</v>
      </c>
      <c r="P4984" s="102">
        <v>1</v>
      </c>
    </row>
    <row r="4985" spans="2:16" x14ac:dyDescent="0.25">
      <c r="B4985" s="103"/>
      <c r="C4985" s="103"/>
      <c r="L4985" s="102" t="str">
        <f>[2]!Table1[[#This Row],[Orgn]]&amp;"-"&amp;[2]!Table1[[#This Row],[Dest]]</f>
        <v>BRI-SSH</v>
      </c>
      <c r="M4985" s="102" t="str">
        <f t="shared" si="77"/>
        <v>ADT</v>
      </c>
      <c r="N4985" s="102">
        <f>WEEKDAY([2]!Table1[[#This Row],[Travel Date]],2)</f>
        <v>6</v>
      </c>
      <c r="P4985" s="102">
        <v>1</v>
      </c>
    </row>
    <row r="4986" spans="2:16" x14ac:dyDescent="0.25">
      <c r="B4986" s="103"/>
      <c r="C4986" s="103"/>
      <c r="L4986" s="102" t="str">
        <f>[2]!Table1[[#This Row],[Orgn]]&amp;"-"&amp;[2]!Table1[[#This Row],[Dest]]</f>
        <v>BRI-SSH</v>
      </c>
      <c r="M4986" s="102" t="str">
        <f t="shared" si="77"/>
        <v>ADT</v>
      </c>
      <c r="N4986" s="102">
        <f>WEEKDAY([2]!Table1[[#This Row],[Travel Date]],2)</f>
        <v>6</v>
      </c>
      <c r="P4986" s="102">
        <v>1</v>
      </c>
    </row>
    <row r="4987" spans="2:16" x14ac:dyDescent="0.25">
      <c r="B4987" s="103"/>
      <c r="C4987" s="103"/>
      <c r="L4987" s="102" t="str">
        <f>[2]!Table1[[#This Row],[Orgn]]&amp;"-"&amp;[2]!Table1[[#This Row],[Dest]]</f>
        <v>BRI-SSH</v>
      </c>
      <c r="M4987" s="102" t="str">
        <f t="shared" si="77"/>
        <v>ADT</v>
      </c>
      <c r="N4987" s="102">
        <f>WEEKDAY([2]!Table1[[#This Row],[Travel Date]],2)</f>
        <v>6</v>
      </c>
      <c r="P4987" s="102">
        <v>1</v>
      </c>
    </row>
    <row r="4988" spans="2:16" x14ac:dyDescent="0.25">
      <c r="B4988" s="103"/>
      <c r="C4988" s="103"/>
      <c r="L4988" s="102" t="str">
        <f>[2]!Table1[[#This Row],[Orgn]]&amp;"-"&amp;[2]!Table1[[#This Row],[Dest]]</f>
        <v>SSH-NAP</v>
      </c>
      <c r="M4988" s="102" t="str">
        <f t="shared" si="77"/>
        <v>ADT</v>
      </c>
      <c r="N4988" s="102">
        <f>WEEKDAY([2]!Table1[[#This Row],[Travel Date]],2)</f>
        <v>6</v>
      </c>
      <c r="P4988" s="102">
        <v>1</v>
      </c>
    </row>
    <row r="4989" spans="2:16" x14ac:dyDescent="0.25">
      <c r="B4989" s="103"/>
      <c r="C4989" s="103"/>
      <c r="L4989" s="102" t="str">
        <f>[2]!Table1[[#This Row],[Orgn]]&amp;"-"&amp;[2]!Table1[[#This Row],[Dest]]</f>
        <v>SSH-NAP</v>
      </c>
      <c r="M4989" s="102" t="str">
        <f t="shared" si="77"/>
        <v>ADT</v>
      </c>
      <c r="N4989" s="102">
        <f>WEEKDAY([2]!Table1[[#This Row],[Travel Date]],2)</f>
        <v>6</v>
      </c>
      <c r="P4989" s="102">
        <v>1</v>
      </c>
    </row>
    <row r="4990" spans="2:16" x14ac:dyDescent="0.25">
      <c r="B4990" s="103"/>
      <c r="C4990" s="103"/>
      <c r="L4990" s="102" t="str">
        <f>[2]!Table1[[#This Row],[Orgn]]&amp;"-"&amp;[2]!Table1[[#This Row],[Dest]]</f>
        <v>SSH-NAP</v>
      </c>
      <c r="M4990" s="102" t="str">
        <f t="shared" si="77"/>
        <v>ADT</v>
      </c>
      <c r="N4990" s="102">
        <f>WEEKDAY([2]!Table1[[#This Row],[Travel Date]],2)</f>
        <v>6</v>
      </c>
      <c r="P4990" s="102">
        <v>1</v>
      </c>
    </row>
    <row r="4991" spans="2:16" x14ac:dyDescent="0.25">
      <c r="B4991" s="103"/>
      <c r="C4991" s="103"/>
      <c r="L4991" s="102" t="str">
        <f>[2]!Table1[[#This Row],[Orgn]]&amp;"-"&amp;[2]!Table1[[#This Row],[Dest]]</f>
        <v>SSH-NAP</v>
      </c>
      <c r="M4991" s="102" t="str">
        <f t="shared" si="77"/>
        <v>ADT</v>
      </c>
      <c r="N4991" s="102">
        <f>WEEKDAY([2]!Table1[[#This Row],[Travel Date]],2)</f>
        <v>6</v>
      </c>
      <c r="P4991" s="102">
        <v>1</v>
      </c>
    </row>
    <row r="4992" spans="2:16" x14ac:dyDescent="0.25">
      <c r="B4992" s="103"/>
      <c r="C4992" s="103"/>
      <c r="L4992" s="102" t="str">
        <f>[2]!Table1[[#This Row],[Orgn]]&amp;"-"&amp;[2]!Table1[[#This Row],[Dest]]</f>
        <v>SSH-NAP</v>
      </c>
      <c r="M4992" s="102" t="str">
        <f t="shared" si="77"/>
        <v>ADT</v>
      </c>
      <c r="N4992" s="102">
        <f>WEEKDAY([2]!Table1[[#This Row],[Travel Date]],2)</f>
        <v>6</v>
      </c>
      <c r="P4992" s="102">
        <v>1</v>
      </c>
    </row>
    <row r="4993" spans="2:16" x14ac:dyDescent="0.25">
      <c r="B4993" s="103"/>
      <c r="C4993" s="103"/>
      <c r="L4993" s="102" t="str">
        <f>[2]!Table1[[#This Row],[Orgn]]&amp;"-"&amp;[2]!Table1[[#This Row],[Dest]]</f>
        <v>SSH-NAP</v>
      </c>
      <c r="M4993" s="102" t="str">
        <f t="shared" si="77"/>
        <v>ADT</v>
      </c>
      <c r="N4993" s="102">
        <f>WEEKDAY([2]!Table1[[#This Row],[Travel Date]],2)</f>
        <v>6</v>
      </c>
      <c r="P4993" s="102">
        <v>1</v>
      </c>
    </row>
    <row r="4994" spans="2:16" x14ac:dyDescent="0.25">
      <c r="B4994" s="103"/>
      <c r="C4994" s="103"/>
      <c r="L4994" s="102" t="str">
        <f>[2]!Table1[[#This Row],[Orgn]]&amp;"-"&amp;[2]!Table1[[#This Row],[Dest]]</f>
        <v>SSH-NAP</v>
      </c>
      <c r="M4994" s="102" t="str">
        <f t="shared" ref="M4994:M5057" si="78">IF(TRIM(C4994)="INF", "INF", IF(TRIM(C4994)="CHD", "CHD", "ADT"))</f>
        <v>ADT</v>
      </c>
      <c r="N4994" s="102">
        <f>WEEKDAY([2]!Table1[[#This Row],[Travel Date]],2)</f>
        <v>6</v>
      </c>
      <c r="P4994" s="102">
        <v>1</v>
      </c>
    </row>
    <row r="4995" spans="2:16" x14ac:dyDescent="0.25">
      <c r="B4995" s="103"/>
      <c r="C4995" s="103"/>
      <c r="L4995" s="102" t="str">
        <f>[2]!Table1[[#This Row],[Orgn]]&amp;"-"&amp;[2]!Table1[[#This Row],[Dest]]</f>
        <v>SSH-NAP</v>
      </c>
      <c r="M4995" s="102" t="str">
        <f t="shared" si="78"/>
        <v>ADT</v>
      </c>
      <c r="N4995" s="102">
        <f>WEEKDAY([2]!Table1[[#This Row],[Travel Date]],2)</f>
        <v>6</v>
      </c>
      <c r="P4995" s="102">
        <v>1</v>
      </c>
    </row>
    <row r="4996" spans="2:16" x14ac:dyDescent="0.25">
      <c r="B4996" s="103"/>
      <c r="C4996" s="103"/>
      <c r="L4996" s="102" t="str">
        <f>[2]!Table1[[#This Row],[Orgn]]&amp;"-"&amp;[2]!Table1[[#This Row],[Dest]]</f>
        <v>SSH-NAP</v>
      </c>
      <c r="M4996" s="102" t="str">
        <f t="shared" si="78"/>
        <v>ADT</v>
      </c>
      <c r="N4996" s="102">
        <f>WEEKDAY([2]!Table1[[#This Row],[Travel Date]],2)</f>
        <v>6</v>
      </c>
      <c r="P4996" s="102">
        <v>1</v>
      </c>
    </row>
    <row r="4997" spans="2:16" x14ac:dyDescent="0.25">
      <c r="B4997" s="103"/>
      <c r="C4997" s="103"/>
      <c r="L4997" s="102" t="str">
        <f>[2]!Table1[[#This Row],[Orgn]]&amp;"-"&amp;[2]!Table1[[#This Row],[Dest]]</f>
        <v>SSH-NAP</v>
      </c>
      <c r="M4997" s="102" t="str">
        <f t="shared" si="78"/>
        <v>ADT</v>
      </c>
      <c r="N4997" s="102">
        <f>WEEKDAY([2]!Table1[[#This Row],[Travel Date]],2)</f>
        <v>6</v>
      </c>
      <c r="P4997" s="102">
        <v>1</v>
      </c>
    </row>
    <row r="4998" spans="2:16" x14ac:dyDescent="0.25">
      <c r="B4998" s="103"/>
      <c r="C4998" s="103"/>
      <c r="L4998" s="102" t="str">
        <f>[2]!Table1[[#This Row],[Orgn]]&amp;"-"&amp;[2]!Table1[[#This Row],[Dest]]</f>
        <v>SSH-NAP</v>
      </c>
      <c r="M4998" s="102" t="str">
        <f t="shared" si="78"/>
        <v>ADT</v>
      </c>
      <c r="N4998" s="102">
        <f>WEEKDAY([2]!Table1[[#This Row],[Travel Date]],2)</f>
        <v>6</v>
      </c>
      <c r="P4998" s="102">
        <v>1</v>
      </c>
    </row>
    <row r="4999" spans="2:16" x14ac:dyDescent="0.25">
      <c r="B4999" s="103"/>
      <c r="C4999" s="103"/>
      <c r="L4999" s="102" t="str">
        <f>[2]!Table1[[#This Row],[Orgn]]&amp;"-"&amp;[2]!Table1[[#This Row],[Dest]]</f>
        <v>SSH-NAP</v>
      </c>
      <c r="M4999" s="102" t="str">
        <f t="shared" si="78"/>
        <v>ADT</v>
      </c>
      <c r="N4999" s="102">
        <f>WEEKDAY([2]!Table1[[#This Row],[Travel Date]],2)</f>
        <v>6</v>
      </c>
      <c r="P4999" s="102">
        <v>1</v>
      </c>
    </row>
    <row r="5000" spans="2:16" x14ac:dyDescent="0.25">
      <c r="B5000" s="103"/>
      <c r="C5000" s="103"/>
      <c r="L5000" s="102" t="str">
        <f>[2]!Table1[[#This Row],[Orgn]]&amp;"-"&amp;[2]!Table1[[#This Row],[Dest]]</f>
        <v>SSH-NAP</v>
      </c>
      <c r="M5000" s="102" t="str">
        <f t="shared" si="78"/>
        <v>ADT</v>
      </c>
      <c r="N5000" s="102">
        <f>WEEKDAY([2]!Table1[[#This Row],[Travel Date]],2)</f>
        <v>6</v>
      </c>
      <c r="P5000" s="102">
        <v>1</v>
      </c>
    </row>
    <row r="5001" spans="2:16" x14ac:dyDescent="0.25">
      <c r="B5001" s="103"/>
      <c r="C5001" s="103"/>
      <c r="L5001" s="102" t="str">
        <f>[2]!Table1[[#This Row],[Orgn]]&amp;"-"&amp;[2]!Table1[[#This Row],[Dest]]</f>
        <v>SSH-NAP</v>
      </c>
      <c r="M5001" s="102" t="str">
        <f t="shared" si="78"/>
        <v>ADT</v>
      </c>
      <c r="N5001" s="102">
        <f>WEEKDAY([2]!Table1[[#This Row],[Travel Date]],2)</f>
        <v>6</v>
      </c>
      <c r="P5001" s="102">
        <v>1</v>
      </c>
    </row>
    <row r="5002" spans="2:16" x14ac:dyDescent="0.25">
      <c r="B5002" s="103"/>
      <c r="C5002" s="103"/>
      <c r="L5002" s="102" t="str">
        <f>[2]!Table1[[#This Row],[Orgn]]&amp;"-"&amp;[2]!Table1[[#This Row],[Dest]]</f>
        <v>SSH-NAP</v>
      </c>
      <c r="M5002" s="102" t="str">
        <f t="shared" si="78"/>
        <v>ADT</v>
      </c>
      <c r="N5002" s="102">
        <f>WEEKDAY([2]!Table1[[#This Row],[Travel Date]],2)</f>
        <v>6</v>
      </c>
      <c r="P5002" s="102">
        <v>1</v>
      </c>
    </row>
    <row r="5003" spans="2:16" x14ac:dyDescent="0.25">
      <c r="B5003" s="103"/>
      <c r="C5003" s="103"/>
      <c r="L5003" s="102" t="str">
        <f>[2]!Table1[[#This Row],[Orgn]]&amp;"-"&amp;[2]!Table1[[#This Row],[Dest]]</f>
        <v>SSH-NAP</v>
      </c>
      <c r="M5003" s="102" t="str">
        <f t="shared" si="78"/>
        <v>ADT</v>
      </c>
      <c r="N5003" s="102">
        <f>WEEKDAY([2]!Table1[[#This Row],[Travel Date]],2)</f>
        <v>6</v>
      </c>
      <c r="P5003" s="102">
        <v>1</v>
      </c>
    </row>
    <row r="5004" spans="2:16" x14ac:dyDescent="0.25">
      <c r="B5004" s="103"/>
      <c r="C5004" s="103"/>
      <c r="L5004" s="102" t="str">
        <f>[2]!Table1[[#This Row],[Orgn]]&amp;"-"&amp;[2]!Table1[[#This Row],[Dest]]</f>
        <v>SSH-NAP</v>
      </c>
      <c r="M5004" s="102" t="str">
        <f t="shared" si="78"/>
        <v>ADT</v>
      </c>
      <c r="N5004" s="102">
        <f>WEEKDAY([2]!Table1[[#This Row],[Travel Date]],2)</f>
        <v>6</v>
      </c>
      <c r="P5004" s="102">
        <v>1</v>
      </c>
    </row>
    <row r="5005" spans="2:16" x14ac:dyDescent="0.25">
      <c r="B5005" s="103"/>
      <c r="C5005" s="103"/>
      <c r="L5005" s="102" t="str">
        <f>[2]!Table1[[#This Row],[Orgn]]&amp;"-"&amp;[2]!Table1[[#This Row],[Dest]]</f>
        <v>SSH-NAP</v>
      </c>
      <c r="M5005" s="102" t="str">
        <f t="shared" si="78"/>
        <v>ADT</v>
      </c>
      <c r="N5005" s="102">
        <f>WEEKDAY([2]!Table1[[#This Row],[Travel Date]],2)</f>
        <v>6</v>
      </c>
      <c r="P5005" s="102">
        <v>1</v>
      </c>
    </row>
    <row r="5006" spans="2:16" x14ac:dyDescent="0.25">
      <c r="B5006" s="103"/>
      <c r="C5006" s="103"/>
      <c r="L5006" s="102" t="str">
        <f>[2]!Table1[[#This Row],[Orgn]]&amp;"-"&amp;[2]!Table1[[#This Row],[Dest]]</f>
        <v>SSH-NAP</v>
      </c>
      <c r="M5006" s="102" t="str">
        <f t="shared" si="78"/>
        <v>ADT</v>
      </c>
      <c r="N5006" s="102">
        <f>WEEKDAY([2]!Table1[[#This Row],[Travel Date]],2)</f>
        <v>6</v>
      </c>
      <c r="P5006" s="102">
        <v>1</v>
      </c>
    </row>
    <row r="5007" spans="2:16" x14ac:dyDescent="0.25">
      <c r="B5007" s="103"/>
      <c r="C5007" s="103"/>
      <c r="L5007" s="102" t="str">
        <f>[2]!Table1[[#This Row],[Orgn]]&amp;"-"&amp;[2]!Table1[[#This Row],[Dest]]</f>
        <v>SSH-NAP</v>
      </c>
      <c r="M5007" s="102" t="str">
        <f t="shared" si="78"/>
        <v>ADT</v>
      </c>
      <c r="N5007" s="102">
        <f>WEEKDAY([2]!Table1[[#This Row],[Travel Date]],2)</f>
        <v>6</v>
      </c>
      <c r="P5007" s="102">
        <v>1</v>
      </c>
    </row>
    <row r="5008" spans="2:16" x14ac:dyDescent="0.25">
      <c r="B5008" s="103"/>
      <c r="C5008" s="103"/>
      <c r="L5008" s="102" t="str">
        <f>[2]!Table1[[#This Row],[Orgn]]&amp;"-"&amp;[2]!Table1[[#This Row],[Dest]]</f>
        <v>SSH-NAP</v>
      </c>
      <c r="M5008" s="102" t="str">
        <f t="shared" si="78"/>
        <v>ADT</v>
      </c>
      <c r="N5008" s="102">
        <f>WEEKDAY([2]!Table1[[#This Row],[Travel Date]],2)</f>
        <v>6</v>
      </c>
      <c r="P5008" s="102">
        <v>1</v>
      </c>
    </row>
    <row r="5009" spans="2:16" x14ac:dyDescent="0.25">
      <c r="B5009" s="103"/>
      <c r="C5009" s="103"/>
      <c r="L5009" s="102" t="str">
        <f>[2]!Table1[[#This Row],[Orgn]]&amp;"-"&amp;[2]!Table1[[#This Row],[Dest]]</f>
        <v>SSH-NAP</v>
      </c>
      <c r="M5009" s="102" t="str">
        <f t="shared" si="78"/>
        <v>ADT</v>
      </c>
      <c r="N5009" s="102">
        <f>WEEKDAY([2]!Table1[[#This Row],[Travel Date]],2)</f>
        <v>6</v>
      </c>
      <c r="P5009" s="102">
        <v>1</v>
      </c>
    </row>
    <row r="5010" spans="2:16" x14ac:dyDescent="0.25">
      <c r="B5010" s="103"/>
      <c r="C5010" s="103"/>
      <c r="L5010" s="102" t="str">
        <f>[2]!Table1[[#This Row],[Orgn]]&amp;"-"&amp;[2]!Table1[[#This Row],[Dest]]</f>
        <v>SSH-NAP</v>
      </c>
      <c r="M5010" s="102" t="str">
        <f t="shared" si="78"/>
        <v>ADT</v>
      </c>
      <c r="N5010" s="102">
        <f>WEEKDAY([2]!Table1[[#This Row],[Travel Date]],2)</f>
        <v>6</v>
      </c>
      <c r="P5010" s="102">
        <v>1</v>
      </c>
    </row>
    <row r="5011" spans="2:16" x14ac:dyDescent="0.25">
      <c r="B5011" s="103"/>
      <c r="C5011" s="103"/>
      <c r="L5011" s="102" t="str">
        <f>[2]!Table1[[#This Row],[Orgn]]&amp;"-"&amp;[2]!Table1[[#This Row],[Dest]]</f>
        <v>SSH-NAP</v>
      </c>
      <c r="M5011" s="102" t="str">
        <f t="shared" si="78"/>
        <v>ADT</v>
      </c>
      <c r="N5011" s="102">
        <f>WEEKDAY([2]!Table1[[#This Row],[Travel Date]],2)</f>
        <v>6</v>
      </c>
      <c r="P5011" s="102">
        <v>1</v>
      </c>
    </row>
    <row r="5012" spans="2:16" x14ac:dyDescent="0.25">
      <c r="B5012" s="103"/>
      <c r="C5012" s="103"/>
      <c r="L5012" s="102" t="str">
        <f>[2]!Table1[[#This Row],[Orgn]]&amp;"-"&amp;[2]!Table1[[#This Row],[Dest]]</f>
        <v>SSH-NAP</v>
      </c>
      <c r="M5012" s="102" t="str">
        <f t="shared" si="78"/>
        <v>ADT</v>
      </c>
      <c r="N5012" s="102">
        <f>WEEKDAY([2]!Table1[[#This Row],[Travel Date]],2)</f>
        <v>6</v>
      </c>
      <c r="P5012" s="102">
        <v>1</v>
      </c>
    </row>
    <row r="5013" spans="2:16" x14ac:dyDescent="0.25">
      <c r="B5013" s="103"/>
      <c r="C5013" s="103"/>
      <c r="L5013" s="102" t="str">
        <f>[2]!Table1[[#This Row],[Orgn]]&amp;"-"&amp;[2]!Table1[[#This Row],[Dest]]</f>
        <v>SSH-NAP</v>
      </c>
      <c r="M5013" s="102" t="str">
        <f t="shared" si="78"/>
        <v>ADT</v>
      </c>
      <c r="N5013" s="102">
        <f>WEEKDAY([2]!Table1[[#This Row],[Travel Date]],2)</f>
        <v>6</v>
      </c>
      <c r="P5013" s="102">
        <v>1</v>
      </c>
    </row>
    <row r="5014" spans="2:16" x14ac:dyDescent="0.25">
      <c r="B5014" s="103"/>
      <c r="C5014" s="103"/>
      <c r="L5014" s="102" t="str">
        <f>[2]!Table1[[#This Row],[Orgn]]&amp;"-"&amp;[2]!Table1[[#This Row],[Dest]]</f>
        <v>SSH-NAP</v>
      </c>
      <c r="M5014" s="102" t="str">
        <f t="shared" si="78"/>
        <v>ADT</v>
      </c>
      <c r="N5014" s="102">
        <f>WEEKDAY([2]!Table1[[#This Row],[Travel Date]],2)</f>
        <v>6</v>
      </c>
      <c r="P5014" s="102">
        <v>1</v>
      </c>
    </row>
    <row r="5015" spans="2:16" x14ac:dyDescent="0.25">
      <c r="B5015" s="103"/>
      <c r="C5015" s="103"/>
      <c r="L5015" s="102" t="str">
        <f>[2]!Table1[[#This Row],[Orgn]]&amp;"-"&amp;[2]!Table1[[#This Row],[Dest]]</f>
        <v>SSH-NAP</v>
      </c>
      <c r="M5015" s="102" t="str">
        <f t="shared" si="78"/>
        <v>ADT</v>
      </c>
      <c r="N5015" s="102">
        <f>WEEKDAY([2]!Table1[[#This Row],[Travel Date]],2)</f>
        <v>6</v>
      </c>
      <c r="P5015" s="102">
        <v>1</v>
      </c>
    </row>
    <row r="5016" spans="2:16" x14ac:dyDescent="0.25">
      <c r="B5016" s="103"/>
      <c r="C5016" s="103"/>
      <c r="L5016" s="102" t="str">
        <f>[2]!Table1[[#This Row],[Orgn]]&amp;"-"&amp;[2]!Table1[[#This Row],[Dest]]</f>
        <v>SSH-NAP</v>
      </c>
      <c r="M5016" s="102" t="str">
        <f t="shared" si="78"/>
        <v>ADT</v>
      </c>
      <c r="N5016" s="102">
        <f>WEEKDAY([2]!Table1[[#This Row],[Travel Date]],2)</f>
        <v>6</v>
      </c>
      <c r="P5016" s="102">
        <v>1</v>
      </c>
    </row>
    <row r="5017" spans="2:16" x14ac:dyDescent="0.25">
      <c r="B5017" s="103"/>
      <c r="C5017" s="103"/>
      <c r="L5017" s="102" t="str">
        <f>[2]!Table1[[#This Row],[Orgn]]&amp;"-"&amp;[2]!Table1[[#This Row],[Dest]]</f>
        <v>SSH-NAP</v>
      </c>
      <c r="M5017" s="102" t="str">
        <f t="shared" si="78"/>
        <v>ADT</v>
      </c>
      <c r="N5017" s="102">
        <f>WEEKDAY([2]!Table1[[#This Row],[Travel Date]],2)</f>
        <v>6</v>
      </c>
      <c r="P5017" s="102">
        <v>1</v>
      </c>
    </row>
    <row r="5018" spans="2:16" x14ac:dyDescent="0.25">
      <c r="B5018" s="103"/>
      <c r="C5018" s="103"/>
      <c r="L5018" s="102" t="str">
        <f>[2]!Table1[[#This Row],[Orgn]]&amp;"-"&amp;[2]!Table1[[#This Row],[Dest]]</f>
        <v>SSH-NAP</v>
      </c>
      <c r="M5018" s="102" t="str">
        <f t="shared" si="78"/>
        <v>ADT</v>
      </c>
      <c r="N5018" s="102">
        <f>WEEKDAY([2]!Table1[[#This Row],[Travel Date]],2)</f>
        <v>6</v>
      </c>
      <c r="P5018" s="102">
        <v>1</v>
      </c>
    </row>
    <row r="5019" spans="2:16" x14ac:dyDescent="0.25">
      <c r="B5019" s="103"/>
      <c r="C5019" s="103"/>
      <c r="L5019" s="102" t="str">
        <f>[2]!Table1[[#This Row],[Orgn]]&amp;"-"&amp;[2]!Table1[[#This Row],[Dest]]</f>
        <v>SSH-NAP</v>
      </c>
      <c r="M5019" s="102" t="str">
        <f t="shared" si="78"/>
        <v>ADT</v>
      </c>
      <c r="N5019" s="102">
        <f>WEEKDAY([2]!Table1[[#This Row],[Travel Date]],2)</f>
        <v>6</v>
      </c>
      <c r="P5019" s="102">
        <v>1</v>
      </c>
    </row>
    <row r="5020" spans="2:16" x14ac:dyDescent="0.25">
      <c r="B5020" s="103"/>
      <c r="C5020" s="103"/>
      <c r="L5020" s="102" t="str">
        <f>[2]!Table1[[#This Row],[Orgn]]&amp;"-"&amp;[2]!Table1[[#This Row],[Dest]]</f>
        <v>SSH-NAP</v>
      </c>
      <c r="M5020" s="102" t="str">
        <f t="shared" si="78"/>
        <v>ADT</v>
      </c>
      <c r="N5020" s="102">
        <f>WEEKDAY([2]!Table1[[#This Row],[Travel Date]],2)</f>
        <v>6</v>
      </c>
      <c r="P5020" s="102">
        <v>1</v>
      </c>
    </row>
    <row r="5021" spans="2:16" x14ac:dyDescent="0.25">
      <c r="B5021" s="103"/>
      <c r="C5021" s="103"/>
      <c r="L5021" s="102" t="str">
        <f>[2]!Table1[[#This Row],[Orgn]]&amp;"-"&amp;[2]!Table1[[#This Row],[Dest]]</f>
        <v>SSH-NAP</v>
      </c>
      <c r="M5021" s="102" t="str">
        <f t="shared" si="78"/>
        <v>ADT</v>
      </c>
      <c r="N5021" s="102">
        <f>WEEKDAY([2]!Table1[[#This Row],[Travel Date]],2)</f>
        <v>6</v>
      </c>
      <c r="P5021" s="102">
        <v>1</v>
      </c>
    </row>
    <row r="5022" spans="2:16" x14ac:dyDescent="0.25">
      <c r="B5022" s="103"/>
      <c r="C5022" s="103"/>
      <c r="L5022" s="102" t="str">
        <f>[2]!Table1[[#This Row],[Orgn]]&amp;"-"&amp;[2]!Table1[[#This Row],[Dest]]</f>
        <v>SSH-NAP</v>
      </c>
      <c r="M5022" s="102" t="str">
        <f t="shared" si="78"/>
        <v>ADT</v>
      </c>
      <c r="N5022" s="102">
        <f>WEEKDAY([2]!Table1[[#This Row],[Travel Date]],2)</f>
        <v>6</v>
      </c>
      <c r="P5022" s="102">
        <v>1</v>
      </c>
    </row>
    <row r="5023" spans="2:16" x14ac:dyDescent="0.25">
      <c r="B5023" s="103"/>
      <c r="C5023" s="103"/>
      <c r="L5023" s="102" t="str">
        <f>[2]!Table1[[#This Row],[Orgn]]&amp;"-"&amp;[2]!Table1[[#This Row],[Dest]]</f>
        <v>SSH-NAP</v>
      </c>
      <c r="M5023" s="102" t="str">
        <f t="shared" si="78"/>
        <v>ADT</v>
      </c>
      <c r="N5023" s="102">
        <f>WEEKDAY([2]!Table1[[#This Row],[Travel Date]],2)</f>
        <v>6</v>
      </c>
      <c r="P5023" s="102">
        <v>1</v>
      </c>
    </row>
    <row r="5024" spans="2:16" x14ac:dyDescent="0.25">
      <c r="B5024" s="103"/>
      <c r="C5024" s="103"/>
      <c r="L5024" s="102" t="str">
        <f>[2]!Table1[[#This Row],[Orgn]]&amp;"-"&amp;[2]!Table1[[#This Row],[Dest]]</f>
        <v>SSH-NAP</v>
      </c>
      <c r="M5024" s="102" t="str">
        <f t="shared" si="78"/>
        <v>ADT</v>
      </c>
      <c r="N5024" s="102">
        <f>WEEKDAY([2]!Table1[[#This Row],[Travel Date]],2)</f>
        <v>6</v>
      </c>
      <c r="P5024" s="102">
        <v>1</v>
      </c>
    </row>
    <row r="5025" spans="2:16" x14ac:dyDescent="0.25">
      <c r="B5025" s="103"/>
      <c r="C5025" s="103"/>
      <c r="L5025" s="102" t="str">
        <f>[2]!Table1[[#This Row],[Orgn]]&amp;"-"&amp;[2]!Table1[[#This Row],[Dest]]</f>
        <v>SSH-NAP</v>
      </c>
      <c r="M5025" s="102" t="str">
        <f t="shared" si="78"/>
        <v>ADT</v>
      </c>
      <c r="N5025" s="102">
        <f>WEEKDAY([2]!Table1[[#This Row],[Travel Date]],2)</f>
        <v>6</v>
      </c>
      <c r="P5025" s="102">
        <v>1</v>
      </c>
    </row>
    <row r="5026" spans="2:16" x14ac:dyDescent="0.25">
      <c r="B5026" s="103"/>
      <c r="C5026" s="103"/>
      <c r="L5026" s="102" t="str">
        <f>[2]!Table1[[#This Row],[Orgn]]&amp;"-"&amp;[2]!Table1[[#This Row],[Dest]]</f>
        <v>SSH-NAP</v>
      </c>
      <c r="M5026" s="102" t="str">
        <f t="shared" si="78"/>
        <v>ADT</v>
      </c>
      <c r="N5026" s="102">
        <f>WEEKDAY([2]!Table1[[#This Row],[Travel Date]],2)</f>
        <v>6</v>
      </c>
      <c r="P5026" s="102">
        <v>1</v>
      </c>
    </row>
    <row r="5027" spans="2:16" x14ac:dyDescent="0.25">
      <c r="B5027" s="103"/>
      <c r="C5027" s="103"/>
      <c r="L5027" s="102" t="str">
        <f>[2]!Table1[[#This Row],[Orgn]]&amp;"-"&amp;[2]!Table1[[#This Row],[Dest]]</f>
        <v>SSH-NAP</v>
      </c>
      <c r="M5027" s="102" t="str">
        <f t="shared" si="78"/>
        <v>ADT</v>
      </c>
      <c r="N5027" s="102">
        <f>WEEKDAY([2]!Table1[[#This Row],[Travel Date]],2)</f>
        <v>6</v>
      </c>
      <c r="P5027" s="102">
        <v>1</v>
      </c>
    </row>
    <row r="5028" spans="2:16" x14ac:dyDescent="0.25">
      <c r="B5028" s="103"/>
      <c r="C5028" s="103"/>
      <c r="L5028" s="102" t="str">
        <f>[2]!Table1[[#This Row],[Orgn]]&amp;"-"&amp;[2]!Table1[[#This Row],[Dest]]</f>
        <v>SSH-NAP</v>
      </c>
      <c r="M5028" s="102" t="str">
        <f t="shared" si="78"/>
        <v>ADT</v>
      </c>
      <c r="N5028" s="102">
        <f>WEEKDAY([2]!Table1[[#This Row],[Travel Date]],2)</f>
        <v>6</v>
      </c>
      <c r="P5028" s="102">
        <v>1</v>
      </c>
    </row>
    <row r="5029" spans="2:16" x14ac:dyDescent="0.25">
      <c r="B5029" s="103"/>
      <c r="C5029" s="103"/>
      <c r="L5029" s="102" t="str">
        <f>[2]!Table1[[#This Row],[Orgn]]&amp;"-"&amp;[2]!Table1[[#This Row],[Dest]]</f>
        <v>SSH-NAP</v>
      </c>
      <c r="M5029" s="102" t="str">
        <f t="shared" si="78"/>
        <v>ADT</v>
      </c>
      <c r="N5029" s="102">
        <f>WEEKDAY([2]!Table1[[#This Row],[Travel Date]],2)</f>
        <v>6</v>
      </c>
      <c r="P5029" s="102">
        <v>1</v>
      </c>
    </row>
    <row r="5030" spans="2:16" x14ac:dyDescent="0.25">
      <c r="B5030" s="103"/>
      <c r="C5030" s="103"/>
      <c r="L5030" s="102" t="str">
        <f>[2]!Table1[[#This Row],[Orgn]]&amp;"-"&amp;[2]!Table1[[#This Row],[Dest]]</f>
        <v>SSH-NAP</v>
      </c>
      <c r="M5030" s="102" t="str">
        <f t="shared" si="78"/>
        <v>ADT</v>
      </c>
      <c r="N5030" s="102">
        <f>WEEKDAY([2]!Table1[[#This Row],[Travel Date]],2)</f>
        <v>6</v>
      </c>
      <c r="P5030" s="102">
        <v>1</v>
      </c>
    </row>
    <row r="5031" spans="2:16" x14ac:dyDescent="0.25">
      <c r="B5031" s="103"/>
      <c r="C5031" s="103"/>
      <c r="L5031" s="102" t="str">
        <f>[2]!Table1[[#This Row],[Orgn]]&amp;"-"&amp;[2]!Table1[[#This Row],[Dest]]</f>
        <v>SSH-NAP</v>
      </c>
      <c r="M5031" s="102" t="str">
        <f t="shared" si="78"/>
        <v>ADT</v>
      </c>
      <c r="N5031" s="102">
        <f>WEEKDAY([2]!Table1[[#This Row],[Travel Date]],2)</f>
        <v>6</v>
      </c>
      <c r="P5031" s="102">
        <v>1</v>
      </c>
    </row>
    <row r="5032" spans="2:16" x14ac:dyDescent="0.25">
      <c r="B5032" s="103"/>
      <c r="C5032" s="103"/>
      <c r="L5032" s="102" t="str">
        <f>[2]!Table1[[#This Row],[Orgn]]&amp;"-"&amp;[2]!Table1[[#This Row],[Dest]]</f>
        <v>SSH-NAP</v>
      </c>
      <c r="M5032" s="102" t="str">
        <f t="shared" si="78"/>
        <v>ADT</v>
      </c>
      <c r="N5032" s="102">
        <f>WEEKDAY([2]!Table1[[#This Row],[Travel Date]],2)</f>
        <v>6</v>
      </c>
      <c r="P5032" s="102">
        <v>1</v>
      </c>
    </row>
    <row r="5033" spans="2:16" x14ac:dyDescent="0.25">
      <c r="B5033" s="103"/>
      <c r="C5033" s="103"/>
      <c r="L5033" s="102" t="str">
        <f>[2]!Table1[[#This Row],[Orgn]]&amp;"-"&amp;[2]!Table1[[#This Row],[Dest]]</f>
        <v>SSH-NAP</v>
      </c>
      <c r="M5033" s="102" t="str">
        <f t="shared" si="78"/>
        <v>ADT</v>
      </c>
      <c r="N5033" s="102">
        <f>WEEKDAY([2]!Table1[[#This Row],[Travel Date]],2)</f>
        <v>6</v>
      </c>
      <c r="P5033" s="102">
        <v>1</v>
      </c>
    </row>
    <row r="5034" spans="2:16" x14ac:dyDescent="0.25">
      <c r="B5034" s="103"/>
      <c r="C5034" s="103"/>
      <c r="L5034" s="102" t="str">
        <f>[2]!Table1[[#This Row],[Orgn]]&amp;"-"&amp;[2]!Table1[[#This Row],[Dest]]</f>
        <v>SSH-NAP</v>
      </c>
      <c r="M5034" s="102" t="str">
        <f t="shared" si="78"/>
        <v>ADT</v>
      </c>
      <c r="N5034" s="102">
        <f>WEEKDAY([2]!Table1[[#This Row],[Travel Date]],2)</f>
        <v>6</v>
      </c>
      <c r="P5034" s="102">
        <v>1</v>
      </c>
    </row>
    <row r="5035" spans="2:16" x14ac:dyDescent="0.25">
      <c r="B5035" s="103"/>
      <c r="C5035" s="103"/>
      <c r="L5035" s="102" t="str">
        <f>[2]!Table1[[#This Row],[Orgn]]&amp;"-"&amp;[2]!Table1[[#This Row],[Dest]]</f>
        <v>SSH-NAP</v>
      </c>
      <c r="M5035" s="102" t="str">
        <f t="shared" si="78"/>
        <v>ADT</v>
      </c>
      <c r="N5035" s="102">
        <f>WEEKDAY([2]!Table1[[#This Row],[Travel Date]],2)</f>
        <v>6</v>
      </c>
      <c r="P5035" s="102">
        <v>1</v>
      </c>
    </row>
    <row r="5036" spans="2:16" x14ac:dyDescent="0.25">
      <c r="B5036" s="103"/>
      <c r="C5036" s="103"/>
      <c r="L5036" s="102" t="str">
        <f>[2]!Table1[[#This Row],[Orgn]]&amp;"-"&amp;[2]!Table1[[#This Row],[Dest]]</f>
        <v>SSH-NAP</v>
      </c>
      <c r="M5036" s="102" t="str">
        <f t="shared" si="78"/>
        <v>ADT</v>
      </c>
      <c r="N5036" s="102">
        <f>WEEKDAY([2]!Table1[[#This Row],[Travel Date]],2)</f>
        <v>6</v>
      </c>
      <c r="P5036" s="102">
        <v>1</v>
      </c>
    </row>
    <row r="5037" spans="2:16" x14ac:dyDescent="0.25">
      <c r="B5037" s="103"/>
      <c r="C5037" s="103"/>
      <c r="L5037" s="102" t="str">
        <f>[2]!Table1[[#This Row],[Orgn]]&amp;"-"&amp;[2]!Table1[[#This Row],[Dest]]</f>
        <v>SSH-NAP</v>
      </c>
      <c r="M5037" s="102" t="str">
        <f t="shared" si="78"/>
        <v>ADT</v>
      </c>
      <c r="N5037" s="102">
        <f>WEEKDAY([2]!Table1[[#This Row],[Travel Date]],2)</f>
        <v>6</v>
      </c>
      <c r="P5037" s="102">
        <v>1</v>
      </c>
    </row>
    <row r="5038" spans="2:16" x14ac:dyDescent="0.25">
      <c r="B5038" s="103"/>
      <c r="C5038" s="103"/>
      <c r="L5038" s="102" t="str">
        <f>[2]!Table1[[#This Row],[Orgn]]&amp;"-"&amp;[2]!Table1[[#This Row],[Dest]]</f>
        <v>SSH-NAP</v>
      </c>
      <c r="M5038" s="102" t="str">
        <f t="shared" si="78"/>
        <v>ADT</v>
      </c>
      <c r="N5038" s="102">
        <f>WEEKDAY([2]!Table1[[#This Row],[Travel Date]],2)</f>
        <v>6</v>
      </c>
      <c r="P5038" s="102">
        <v>1</v>
      </c>
    </row>
    <row r="5039" spans="2:16" x14ac:dyDescent="0.25">
      <c r="B5039" s="103"/>
      <c r="C5039" s="103"/>
      <c r="L5039" s="102" t="str">
        <f>[2]!Table1[[#This Row],[Orgn]]&amp;"-"&amp;[2]!Table1[[#This Row],[Dest]]</f>
        <v>SSH-NAP</v>
      </c>
      <c r="M5039" s="102" t="str">
        <f t="shared" si="78"/>
        <v>ADT</v>
      </c>
      <c r="N5039" s="102">
        <f>WEEKDAY([2]!Table1[[#This Row],[Travel Date]],2)</f>
        <v>6</v>
      </c>
      <c r="P5039" s="102">
        <v>1</v>
      </c>
    </row>
    <row r="5040" spans="2:16" x14ac:dyDescent="0.25">
      <c r="B5040" s="103"/>
      <c r="C5040" s="103"/>
      <c r="L5040" s="102" t="str">
        <f>[2]!Table1[[#This Row],[Orgn]]&amp;"-"&amp;[2]!Table1[[#This Row],[Dest]]</f>
        <v>SSH-NAP</v>
      </c>
      <c r="M5040" s="102" t="str">
        <f t="shared" si="78"/>
        <v>ADT</v>
      </c>
      <c r="N5040" s="102">
        <f>WEEKDAY([2]!Table1[[#This Row],[Travel Date]],2)</f>
        <v>6</v>
      </c>
      <c r="P5040" s="102">
        <v>1</v>
      </c>
    </row>
    <row r="5041" spans="2:16" x14ac:dyDescent="0.25">
      <c r="B5041" s="103"/>
      <c r="C5041" s="103"/>
      <c r="L5041" s="102" t="str">
        <f>[2]!Table1[[#This Row],[Orgn]]&amp;"-"&amp;[2]!Table1[[#This Row],[Dest]]</f>
        <v>SSH-NAP</v>
      </c>
      <c r="M5041" s="102" t="str">
        <f t="shared" si="78"/>
        <v>ADT</v>
      </c>
      <c r="N5041" s="102">
        <f>WEEKDAY([2]!Table1[[#This Row],[Travel Date]],2)</f>
        <v>6</v>
      </c>
      <c r="P5041" s="102">
        <v>1</v>
      </c>
    </row>
    <row r="5042" spans="2:16" x14ac:dyDescent="0.25">
      <c r="B5042" s="103"/>
      <c r="C5042" s="103"/>
      <c r="L5042" s="102" t="str">
        <f>[2]!Table1[[#This Row],[Orgn]]&amp;"-"&amp;[2]!Table1[[#This Row],[Dest]]</f>
        <v>SSH-NAP</v>
      </c>
      <c r="M5042" s="102" t="str">
        <f t="shared" si="78"/>
        <v>ADT</v>
      </c>
      <c r="N5042" s="102">
        <f>WEEKDAY([2]!Table1[[#This Row],[Travel Date]],2)</f>
        <v>6</v>
      </c>
      <c r="P5042" s="102">
        <v>1</v>
      </c>
    </row>
    <row r="5043" spans="2:16" x14ac:dyDescent="0.25">
      <c r="B5043" s="103"/>
      <c r="C5043" s="103"/>
      <c r="L5043" s="102" t="str">
        <f>[2]!Table1[[#This Row],[Orgn]]&amp;"-"&amp;[2]!Table1[[#This Row],[Dest]]</f>
        <v>SSH-NAP</v>
      </c>
      <c r="M5043" s="102" t="str">
        <f t="shared" si="78"/>
        <v>ADT</v>
      </c>
      <c r="N5043" s="102">
        <f>WEEKDAY([2]!Table1[[#This Row],[Travel Date]],2)</f>
        <v>6</v>
      </c>
      <c r="P5043" s="102">
        <v>1</v>
      </c>
    </row>
    <row r="5044" spans="2:16" x14ac:dyDescent="0.25">
      <c r="B5044" s="103"/>
      <c r="C5044" s="103"/>
      <c r="L5044" s="102" t="str">
        <f>[2]!Table1[[#This Row],[Orgn]]&amp;"-"&amp;[2]!Table1[[#This Row],[Dest]]</f>
        <v>SSH-NAP</v>
      </c>
      <c r="M5044" s="102" t="str">
        <f t="shared" si="78"/>
        <v>ADT</v>
      </c>
      <c r="N5044" s="102">
        <f>WEEKDAY([2]!Table1[[#This Row],[Travel Date]],2)</f>
        <v>6</v>
      </c>
      <c r="P5044" s="102">
        <v>1</v>
      </c>
    </row>
    <row r="5045" spans="2:16" x14ac:dyDescent="0.25">
      <c r="B5045" s="103"/>
      <c r="C5045" s="103"/>
      <c r="L5045" s="102" t="str">
        <f>[2]!Table1[[#This Row],[Orgn]]&amp;"-"&amp;[2]!Table1[[#This Row],[Dest]]</f>
        <v>SSH-NAP</v>
      </c>
      <c r="M5045" s="102" t="str">
        <f t="shared" si="78"/>
        <v>ADT</v>
      </c>
      <c r="N5045" s="102">
        <f>WEEKDAY([2]!Table1[[#This Row],[Travel Date]],2)</f>
        <v>6</v>
      </c>
      <c r="P5045" s="102">
        <v>1</v>
      </c>
    </row>
    <row r="5046" spans="2:16" x14ac:dyDescent="0.25">
      <c r="B5046" s="103"/>
      <c r="C5046" s="103"/>
      <c r="L5046" s="102" t="str">
        <f>[2]!Table1[[#This Row],[Orgn]]&amp;"-"&amp;[2]!Table1[[#This Row],[Dest]]</f>
        <v>SSH-NAP</v>
      </c>
      <c r="M5046" s="102" t="str">
        <f t="shared" si="78"/>
        <v>ADT</v>
      </c>
      <c r="N5046" s="102">
        <f>WEEKDAY([2]!Table1[[#This Row],[Travel Date]],2)</f>
        <v>6</v>
      </c>
      <c r="P5046" s="102">
        <v>1</v>
      </c>
    </row>
    <row r="5047" spans="2:16" x14ac:dyDescent="0.25">
      <c r="B5047" s="103"/>
      <c r="C5047" s="103"/>
      <c r="L5047" s="102" t="str">
        <f>[2]!Table1[[#This Row],[Orgn]]&amp;"-"&amp;[2]!Table1[[#This Row],[Dest]]</f>
        <v>SSH-NAP</v>
      </c>
      <c r="M5047" s="102" t="str">
        <f t="shared" si="78"/>
        <v>ADT</v>
      </c>
      <c r="N5047" s="102">
        <f>WEEKDAY([2]!Table1[[#This Row],[Travel Date]],2)</f>
        <v>6</v>
      </c>
      <c r="P5047" s="102">
        <v>1</v>
      </c>
    </row>
    <row r="5048" spans="2:16" x14ac:dyDescent="0.25">
      <c r="B5048" s="103"/>
      <c r="C5048" s="103"/>
      <c r="L5048" s="102" t="str">
        <f>[2]!Table1[[#This Row],[Orgn]]&amp;"-"&amp;[2]!Table1[[#This Row],[Dest]]</f>
        <v>SSH-NAP</v>
      </c>
      <c r="M5048" s="102" t="str">
        <f t="shared" si="78"/>
        <v>ADT</v>
      </c>
      <c r="N5048" s="102">
        <f>WEEKDAY([2]!Table1[[#This Row],[Travel Date]],2)</f>
        <v>6</v>
      </c>
      <c r="P5048" s="102">
        <v>1</v>
      </c>
    </row>
    <row r="5049" spans="2:16" x14ac:dyDescent="0.25">
      <c r="B5049" s="103"/>
      <c r="C5049" s="103"/>
      <c r="L5049" s="102" t="str">
        <f>[2]!Table1[[#This Row],[Orgn]]&amp;"-"&amp;[2]!Table1[[#This Row],[Dest]]</f>
        <v>SSH-NAP</v>
      </c>
      <c r="M5049" s="102" t="str">
        <f t="shared" si="78"/>
        <v>ADT</v>
      </c>
      <c r="N5049" s="102">
        <f>WEEKDAY([2]!Table1[[#This Row],[Travel Date]],2)</f>
        <v>6</v>
      </c>
      <c r="P5049" s="102">
        <v>1</v>
      </c>
    </row>
    <row r="5050" spans="2:16" x14ac:dyDescent="0.25">
      <c r="B5050" s="103"/>
      <c r="C5050" s="103"/>
      <c r="L5050" s="102" t="str">
        <f>[2]!Table1[[#This Row],[Orgn]]&amp;"-"&amp;[2]!Table1[[#This Row],[Dest]]</f>
        <v>SSH-NAP</v>
      </c>
      <c r="M5050" s="102" t="str">
        <f t="shared" si="78"/>
        <v>ADT</v>
      </c>
      <c r="N5050" s="102">
        <f>WEEKDAY([2]!Table1[[#This Row],[Travel Date]],2)</f>
        <v>6</v>
      </c>
      <c r="P5050" s="102">
        <v>1</v>
      </c>
    </row>
    <row r="5051" spans="2:16" x14ac:dyDescent="0.25">
      <c r="B5051" s="103"/>
      <c r="C5051" s="103"/>
      <c r="L5051" s="102" t="str">
        <f>[2]!Table1[[#This Row],[Orgn]]&amp;"-"&amp;[2]!Table1[[#This Row],[Dest]]</f>
        <v>SSH-NAP</v>
      </c>
      <c r="M5051" s="102" t="str">
        <f t="shared" si="78"/>
        <v>ADT</v>
      </c>
      <c r="N5051" s="102">
        <f>WEEKDAY([2]!Table1[[#This Row],[Travel Date]],2)</f>
        <v>6</v>
      </c>
      <c r="P5051" s="102">
        <v>1</v>
      </c>
    </row>
    <row r="5052" spans="2:16" x14ac:dyDescent="0.25">
      <c r="B5052" s="103"/>
      <c r="C5052" s="103"/>
      <c r="L5052" s="102" t="str">
        <f>[2]!Table1[[#This Row],[Orgn]]&amp;"-"&amp;[2]!Table1[[#This Row],[Dest]]</f>
        <v>SSH-NAP</v>
      </c>
      <c r="M5052" s="102" t="str">
        <f t="shared" si="78"/>
        <v>ADT</v>
      </c>
      <c r="N5052" s="102">
        <f>WEEKDAY([2]!Table1[[#This Row],[Travel Date]],2)</f>
        <v>6</v>
      </c>
      <c r="P5052" s="102">
        <v>1</v>
      </c>
    </row>
    <row r="5053" spans="2:16" x14ac:dyDescent="0.25">
      <c r="B5053" s="103"/>
      <c r="C5053" s="103"/>
      <c r="L5053" s="102" t="str">
        <f>[2]!Table1[[#This Row],[Orgn]]&amp;"-"&amp;[2]!Table1[[#This Row],[Dest]]</f>
        <v>SSH-NAP</v>
      </c>
      <c r="M5053" s="102" t="str">
        <f t="shared" si="78"/>
        <v>ADT</v>
      </c>
      <c r="N5053" s="102">
        <f>WEEKDAY([2]!Table1[[#This Row],[Travel Date]],2)</f>
        <v>6</v>
      </c>
      <c r="P5053" s="102">
        <v>1</v>
      </c>
    </row>
    <row r="5054" spans="2:16" x14ac:dyDescent="0.25">
      <c r="B5054" s="103"/>
      <c r="C5054" s="103"/>
      <c r="L5054" s="102" t="str">
        <f>[2]!Table1[[#This Row],[Orgn]]&amp;"-"&amp;[2]!Table1[[#This Row],[Dest]]</f>
        <v>SSH-NAP</v>
      </c>
      <c r="M5054" s="102" t="str">
        <f t="shared" si="78"/>
        <v>ADT</v>
      </c>
      <c r="N5054" s="102">
        <f>WEEKDAY([2]!Table1[[#This Row],[Travel Date]],2)</f>
        <v>6</v>
      </c>
      <c r="P5054" s="102">
        <v>1</v>
      </c>
    </row>
    <row r="5055" spans="2:16" x14ac:dyDescent="0.25">
      <c r="B5055" s="103"/>
      <c r="C5055" s="103"/>
      <c r="L5055" s="102" t="str">
        <f>[2]!Table1[[#This Row],[Orgn]]&amp;"-"&amp;[2]!Table1[[#This Row],[Dest]]</f>
        <v>SSH-NAP</v>
      </c>
      <c r="M5055" s="102" t="str">
        <f t="shared" si="78"/>
        <v>ADT</v>
      </c>
      <c r="N5055" s="102">
        <f>WEEKDAY([2]!Table1[[#This Row],[Travel Date]],2)</f>
        <v>6</v>
      </c>
      <c r="P5055" s="102">
        <v>1</v>
      </c>
    </row>
    <row r="5056" spans="2:16" x14ac:dyDescent="0.25">
      <c r="B5056" s="103"/>
      <c r="C5056" s="103"/>
      <c r="L5056" s="102" t="str">
        <f>[2]!Table1[[#This Row],[Orgn]]&amp;"-"&amp;[2]!Table1[[#This Row],[Dest]]</f>
        <v>SSH-NAP</v>
      </c>
      <c r="M5056" s="102" t="str">
        <f t="shared" si="78"/>
        <v>ADT</v>
      </c>
      <c r="N5056" s="102">
        <f>WEEKDAY([2]!Table1[[#This Row],[Travel Date]],2)</f>
        <v>6</v>
      </c>
      <c r="P5056" s="102">
        <v>1</v>
      </c>
    </row>
    <row r="5057" spans="2:16" x14ac:dyDescent="0.25">
      <c r="B5057" s="103"/>
      <c r="C5057" s="103"/>
      <c r="L5057" s="102" t="str">
        <f>[2]!Table1[[#This Row],[Orgn]]&amp;"-"&amp;[2]!Table1[[#This Row],[Dest]]</f>
        <v>SSH-NAP</v>
      </c>
      <c r="M5057" s="102" t="str">
        <f t="shared" si="78"/>
        <v>ADT</v>
      </c>
      <c r="N5057" s="102">
        <f>WEEKDAY([2]!Table1[[#This Row],[Travel Date]],2)</f>
        <v>6</v>
      </c>
      <c r="P5057" s="102">
        <v>1</v>
      </c>
    </row>
    <row r="5058" spans="2:16" x14ac:dyDescent="0.25">
      <c r="B5058" s="103"/>
      <c r="C5058" s="103"/>
      <c r="L5058" s="102" t="str">
        <f>[2]!Table1[[#This Row],[Orgn]]&amp;"-"&amp;[2]!Table1[[#This Row],[Dest]]</f>
        <v>SSH-NAP</v>
      </c>
      <c r="M5058" s="102" t="str">
        <f t="shared" ref="M5058:M5121" si="79">IF(TRIM(C5058)="INF", "INF", IF(TRIM(C5058)="CHD", "CHD", "ADT"))</f>
        <v>ADT</v>
      </c>
      <c r="N5058" s="102">
        <f>WEEKDAY([2]!Table1[[#This Row],[Travel Date]],2)</f>
        <v>6</v>
      </c>
      <c r="P5058" s="102">
        <v>1</v>
      </c>
    </row>
    <row r="5059" spans="2:16" x14ac:dyDescent="0.25">
      <c r="B5059" s="103"/>
      <c r="C5059" s="103"/>
      <c r="L5059" s="102" t="str">
        <f>[2]!Table1[[#This Row],[Orgn]]&amp;"-"&amp;[2]!Table1[[#This Row],[Dest]]</f>
        <v>SSH-NAP</v>
      </c>
      <c r="M5059" s="102" t="str">
        <f t="shared" si="79"/>
        <v>ADT</v>
      </c>
      <c r="N5059" s="102">
        <f>WEEKDAY([2]!Table1[[#This Row],[Travel Date]],2)</f>
        <v>6</v>
      </c>
      <c r="P5059" s="102">
        <v>1</v>
      </c>
    </row>
    <row r="5060" spans="2:16" x14ac:dyDescent="0.25">
      <c r="B5060" s="103"/>
      <c r="C5060" s="103"/>
      <c r="L5060" s="102" t="str">
        <f>[2]!Table1[[#This Row],[Orgn]]&amp;"-"&amp;[2]!Table1[[#This Row],[Dest]]</f>
        <v>SSH-NAP</v>
      </c>
      <c r="M5060" s="102" t="str">
        <f t="shared" si="79"/>
        <v>ADT</v>
      </c>
      <c r="N5060" s="102">
        <f>WEEKDAY([2]!Table1[[#This Row],[Travel Date]],2)</f>
        <v>6</v>
      </c>
      <c r="P5060" s="102">
        <v>1</v>
      </c>
    </row>
    <row r="5061" spans="2:16" x14ac:dyDescent="0.25">
      <c r="B5061" s="103"/>
      <c r="C5061" s="103"/>
      <c r="L5061" s="102" t="str">
        <f>[2]!Table1[[#This Row],[Orgn]]&amp;"-"&amp;[2]!Table1[[#This Row],[Dest]]</f>
        <v>SSH-NAP</v>
      </c>
      <c r="M5061" s="102" t="str">
        <f t="shared" si="79"/>
        <v>ADT</v>
      </c>
      <c r="N5061" s="102">
        <f>WEEKDAY([2]!Table1[[#This Row],[Travel Date]],2)</f>
        <v>6</v>
      </c>
      <c r="P5061" s="102">
        <v>1</v>
      </c>
    </row>
    <row r="5062" spans="2:16" x14ac:dyDescent="0.25">
      <c r="B5062" s="103"/>
      <c r="C5062" s="103"/>
      <c r="L5062" s="102" t="str">
        <f>[2]!Table1[[#This Row],[Orgn]]&amp;"-"&amp;[2]!Table1[[#This Row],[Dest]]</f>
        <v>SSH-NAP</v>
      </c>
      <c r="M5062" s="102" t="str">
        <f t="shared" si="79"/>
        <v>ADT</v>
      </c>
      <c r="N5062" s="102">
        <f>WEEKDAY([2]!Table1[[#This Row],[Travel Date]],2)</f>
        <v>6</v>
      </c>
      <c r="P5062" s="102">
        <v>1</v>
      </c>
    </row>
    <row r="5063" spans="2:16" x14ac:dyDescent="0.25">
      <c r="B5063" s="103"/>
      <c r="C5063" s="103"/>
      <c r="L5063" s="102" t="str">
        <f>[2]!Table1[[#This Row],[Orgn]]&amp;"-"&amp;[2]!Table1[[#This Row],[Dest]]</f>
        <v>SSH-NAP</v>
      </c>
      <c r="M5063" s="102" t="str">
        <f t="shared" si="79"/>
        <v>ADT</v>
      </c>
      <c r="N5063" s="102">
        <f>WEEKDAY([2]!Table1[[#This Row],[Travel Date]],2)</f>
        <v>6</v>
      </c>
      <c r="P5063" s="102">
        <v>1</v>
      </c>
    </row>
    <row r="5064" spans="2:16" x14ac:dyDescent="0.25">
      <c r="B5064" s="103"/>
      <c r="C5064" s="103"/>
      <c r="L5064" s="102" t="str">
        <f>[2]!Table1[[#This Row],[Orgn]]&amp;"-"&amp;[2]!Table1[[#This Row],[Dest]]</f>
        <v>SSH-NAP</v>
      </c>
      <c r="M5064" s="102" t="str">
        <f t="shared" si="79"/>
        <v>ADT</v>
      </c>
      <c r="N5064" s="102">
        <f>WEEKDAY([2]!Table1[[#This Row],[Travel Date]],2)</f>
        <v>6</v>
      </c>
      <c r="P5064" s="102">
        <v>1</v>
      </c>
    </row>
    <row r="5065" spans="2:16" x14ac:dyDescent="0.25">
      <c r="B5065" s="103"/>
      <c r="C5065" s="103"/>
      <c r="L5065" s="102" t="str">
        <f>[2]!Table1[[#This Row],[Orgn]]&amp;"-"&amp;[2]!Table1[[#This Row],[Dest]]</f>
        <v>SSH-NAP</v>
      </c>
      <c r="M5065" s="102" t="str">
        <f t="shared" si="79"/>
        <v>ADT</v>
      </c>
      <c r="N5065" s="102">
        <f>WEEKDAY([2]!Table1[[#This Row],[Travel Date]],2)</f>
        <v>6</v>
      </c>
      <c r="P5065" s="102">
        <v>1</v>
      </c>
    </row>
    <row r="5066" spans="2:16" x14ac:dyDescent="0.25">
      <c r="B5066" s="103"/>
      <c r="C5066" s="103"/>
      <c r="L5066" s="102" t="str">
        <f>[2]!Table1[[#This Row],[Orgn]]&amp;"-"&amp;[2]!Table1[[#This Row],[Dest]]</f>
        <v>SSH-NAP</v>
      </c>
      <c r="M5066" s="102" t="str">
        <f t="shared" si="79"/>
        <v>ADT</v>
      </c>
      <c r="N5066" s="102">
        <f>WEEKDAY([2]!Table1[[#This Row],[Travel Date]],2)</f>
        <v>6</v>
      </c>
      <c r="P5066" s="102">
        <v>1</v>
      </c>
    </row>
    <row r="5067" spans="2:16" x14ac:dyDescent="0.25">
      <c r="B5067" s="103"/>
      <c r="C5067" s="103"/>
      <c r="L5067" s="102" t="str">
        <f>[2]!Table1[[#This Row],[Orgn]]&amp;"-"&amp;[2]!Table1[[#This Row],[Dest]]</f>
        <v>SSH-NAP</v>
      </c>
      <c r="M5067" s="102" t="str">
        <f t="shared" si="79"/>
        <v>ADT</v>
      </c>
      <c r="N5067" s="102">
        <f>WEEKDAY([2]!Table1[[#This Row],[Travel Date]],2)</f>
        <v>6</v>
      </c>
      <c r="P5067" s="102">
        <v>1</v>
      </c>
    </row>
    <row r="5068" spans="2:16" x14ac:dyDescent="0.25">
      <c r="B5068" s="103"/>
      <c r="C5068" s="103"/>
      <c r="L5068" s="102" t="str">
        <f>[2]!Table1[[#This Row],[Orgn]]&amp;"-"&amp;[2]!Table1[[#This Row],[Dest]]</f>
        <v>SSH-NAP</v>
      </c>
      <c r="M5068" s="102" t="str">
        <f t="shared" si="79"/>
        <v>ADT</v>
      </c>
      <c r="N5068" s="102">
        <f>WEEKDAY([2]!Table1[[#This Row],[Travel Date]],2)</f>
        <v>6</v>
      </c>
      <c r="P5068" s="102">
        <v>1</v>
      </c>
    </row>
    <row r="5069" spans="2:16" x14ac:dyDescent="0.25">
      <c r="B5069" s="103"/>
      <c r="C5069" s="103"/>
      <c r="L5069" s="102" t="str">
        <f>[2]!Table1[[#This Row],[Orgn]]&amp;"-"&amp;[2]!Table1[[#This Row],[Dest]]</f>
        <v>SSH-NAP</v>
      </c>
      <c r="M5069" s="102" t="str">
        <f t="shared" si="79"/>
        <v>ADT</v>
      </c>
      <c r="N5069" s="102">
        <f>WEEKDAY([2]!Table1[[#This Row],[Travel Date]],2)</f>
        <v>6</v>
      </c>
      <c r="P5069" s="102">
        <v>1</v>
      </c>
    </row>
    <row r="5070" spans="2:16" x14ac:dyDescent="0.25">
      <c r="B5070" s="103"/>
      <c r="C5070" s="103"/>
      <c r="L5070" s="102" t="str">
        <f>[2]!Table1[[#This Row],[Orgn]]&amp;"-"&amp;[2]!Table1[[#This Row],[Dest]]</f>
        <v>SSH-NAP</v>
      </c>
      <c r="M5070" s="102" t="str">
        <f t="shared" si="79"/>
        <v>ADT</v>
      </c>
      <c r="N5070" s="102">
        <f>WEEKDAY([2]!Table1[[#This Row],[Travel Date]],2)</f>
        <v>6</v>
      </c>
      <c r="P5070" s="102">
        <v>1</v>
      </c>
    </row>
    <row r="5071" spans="2:16" x14ac:dyDescent="0.25">
      <c r="B5071" s="103"/>
      <c r="C5071" s="103"/>
      <c r="L5071" s="102" t="str">
        <f>[2]!Table1[[#This Row],[Orgn]]&amp;"-"&amp;[2]!Table1[[#This Row],[Dest]]</f>
        <v>SSH-NAP</v>
      </c>
      <c r="M5071" s="102" t="str">
        <f t="shared" si="79"/>
        <v>ADT</v>
      </c>
      <c r="N5071" s="102">
        <f>WEEKDAY([2]!Table1[[#This Row],[Travel Date]],2)</f>
        <v>6</v>
      </c>
      <c r="P5071" s="102">
        <v>1</v>
      </c>
    </row>
    <row r="5072" spans="2:16" x14ac:dyDescent="0.25">
      <c r="B5072" s="103"/>
      <c r="C5072" s="103"/>
      <c r="L5072" s="102" t="str">
        <f>[2]!Table1[[#This Row],[Orgn]]&amp;"-"&amp;[2]!Table1[[#This Row],[Dest]]</f>
        <v>SSH-NAP</v>
      </c>
      <c r="M5072" s="102" t="str">
        <f t="shared" si="79"/>
        <v>ADT</v>
      </c>
      <c r="N5072" s="102">
        <f>WEEKDAY([2]!Table1[[#This Row],[Travel Date]],2)</f>
        <v>6</v>
      </c>
      <c r="P5072" s="102">
        <v>1</v>
      </c>
    </row>
    <row r="5073" spans="2:16" x14ac:dyDescent="0.25">
      <c r="B5073" s="103"/>
      <c r="C5073" s="103"/>
      <c r="L5073" s="102" t="str">
        <f>[2]!Table1[[#This Row],[Orgn]]&amp;"-"&amp;[2]!Table1[[#This Row],[Dest]]</f>
        <v>SSH-NAP</v>
      </c>
      <c r="M5073" s="102" t="str">
        <f t="shared" si="79"/>
        <v>ADT</v>
      </c>
      <c r="N5073" s="102">
        <f>WEEKDAY([2]!Table1[[#This Row],[Travel Date]],2)</f>
        <v>6</v>
      </c>
      <c r="P5073" s="102">
        <v>1</v>
      </c>
    </row>
    <row r="5074" spans="2:16" x14ac:dyDescent="0.25">
      <c r="B5074" s="103"/>
      <c r="C5074" s="103"/>
      <c r="L5074" s="102" t="str">
        <f>[2]!Table1[[#This Row],[Orgn]]&amp;"-"&amp;[2]!Table1[[#This Row],[Dest]]</f>
        <v>SSH-NAP</v>
      </c>
      <c r="M5074" s="102" t="str">
        <f t="shared" si="79"/>
        <v>ADT</v>
      </c>
      <c r="N5074" s="102">
        <f>WEEKDAY([2]!Table1[[#This Row],[Travel Date]],2)</f>
        <v>6</v>
      </c>
      <c r="P5074" s="102">
        <v>1</v>
      </c>
    </row>
    <row r="5075" spans="2:16" x14ac:dyDescent="0.25">
      <c r="B5075" s="103"/>
      <c r="C5075" s="103"/>
      <c r="L5075" s="102" t="str">
        <f>[2]!Table1[[#This Row],[Orgn]]&amp;"-"&amp;[2]!Table1[[#This Row],[Dest]]</f>
        <v>SSH-NAP</v>
      </c>
      <c r="M5075" s="102" t="str">
        <f t="shared" si="79"/>
        <v>ADT</v>
      </c>
      <c r="N5075" s="102">
        <f>WEEKDAY([2]!Table1[[#This Row],[Travel Date]],2)</f>
        <v>6</v>
      </c>
      <c r="P5075" s="102">
        <v>1</v>
      </c>
    </row>
    <row r="5076" spans="2:16" x14ac:dyDescent="0.25">
      <c r="B5076" s="103"/>
      <c r="C5076" s="103"/>
      <c r="L5076" s="102" t="str">
        <f>[2]!Table1[[#This Row],[Orgn]]&amp;"-"&amp;[2]!Table1[[#This Row],[Dest]]</f>
        <v>SSH-NAP</v>
      </c>
      <c r="M5076" s="102" t="str">
        <f t="shared" si="79"/>
        <v>ADT</v>
      </c>
      <c r="N5076" s="102">
        <f>WEEKDAY([2]!Table1[[#This Row],[Travel Date]],2)</f>
        <v>6</v>
      </c>
      <c r="P5076" s="102">
        <v>1</v>
      </c>
    </row>
    <row r="5077" spans="2:16" x14ac:dyDescent="0.25">
      <c r="B5077" s="103"/>
      <c r="C5077" s="103"/>
      <c r="L5077" s="102" t="str">
        <f>[2]!Table1[[#This Row],[Orgn]]&amp;"-"&amp;[2]!Table1[[#This Row],[Dest]]</f>
        <v>SSH-NAP</v>
      </c>
      <c r="M5077" s="102" t="str">
        <f t="shared" si="79"/>
        <v>ADT</v>
      </c>
      <c r="N5077" s="102">
        <f>WEEKDAY([2]!Table1[[#This Row],[Travel Date]],2)</f>
        <v>6</v>
      </c>
      <c r="P5077" s="102">
        <v>1</v>
      </c>
    </row>
    <row r="5078" spans="2:16" x14ac:dyDescent="0.25">
      <c r="B5078" s="103"/>
      <c r="C5078" s="103"/>
      <c r="L5078" s="102" t="str">
        <f>[2]!Table1[[#This Row],[Orgn]]&amp;"-"&amp;[2]!Table1[[#This Row],[Dest]]</f>
        <v>SSH-NAP</v>
      </c>
      <c r="M5078" s="102" t="str">
        <f t="shared" si="79"/>
        <v>ADT</v>
      </c>
      <c r="N5078" s="102">
        <f>WEEKDAY([2]!Table1[[#This Row],[Travel Date]],2)</f>
        <v>6</v>
      </c>
      <c r="P5078" s="102">
        <v>1</v>
      </c>
    </row>
    <row r="5079" spans="2:16" x14ac:dyDescent="0.25">
      <c r="B5079" s="103"/>
      <c r="C5079" s="103"/>
      <c r="L5079" s="102" t="str">
        <f>[2]!Table1[[#This Row],[Orgn]]&amp;"-"&amp;[2]!Table1[[#This Row],[Dest]]</f>
        <v>SSH-NAP</v>
      </c>
      <c r="M5079" s="102" t="str">
        <f t="shared" si="79"/>
        <v>ADT</v>
      </c>
      <c r="N5079" s="102">
        <f>WEEKDAY([2]!Table1[[#This Row],[Travel Date]],2)</f>
        <v>6</v>
      </c>
      <c r="P5079" s="102">
        <v>1</v>
      </c>
    </row>
    <row r="5080" spans="2:16" x14ac:dyDescent="0.25">
      <c r="B5080" s="103"/>
      <c r="C5080" s="103"/>
      <c r="L5080" s="102" t="str">
        <f>[2]!Table1[[#This Row],[Orgn]]&amp;"-"&amp;[2]!Table1[[#This Row],[Dest]]</f>
        <v>SSH-NAP</v>
      </c>
      <c r="M5080" s="102" t="str">
        <f t="shared" si="79"/>
        <v>ADT</v>
      </c>
      <c r="N5080" s="102">
        <f>WEEKDAY([2]!Table1[[#This Row],[Travel Date]],2)</f>
        <v>6</v>
      </c>
      <c r="P5080" s="102">
        <v>1</v>
      </c>
    </row>
    <row r="5081" spans="2:16" x14ac:dyDescent="0.25">
      <c r="B5081" s="103"/>
      <c r="C5081" s="103"/>
      <c r="L5081" s="102" t="str">
        <f>[2]!Table1[[#This Row],[Orgn]]&amp;"-"&amp;[2]!Table1[[#This Row],[Dest]]</f>
        <v>SSH-NAP</v>
      </c>
      <c r="M5081" s="102" t="str">
        <f t="shared" si="79"/>
        <v>ADT</v>
      </c>
      <c r="N5081" s="102">
        <f>WEEKDAY([2]!Table1[[#This Row],[Travel Date]],2)</f>
        <v>6</v>
      </c>
      <c r="P5081" s="102">
        <v>1</v>
      </c>
    </row>
    <row r="5082" spans="2:16" x14ac:dyDescent="0.25">
      <c r="B5082" s="103"/>
      <c r="C5082" s="103"/>
      <c r="L5082" s="102" t="str">
        <f>[2]!Table1[[#This Row],[Orgn]]&amp;"-"&amp;[2]!Table1[[#This Row],[Dest]]</f>
        <v>SSH-NAP</v>
      </c>
      <c r="M5082" s="102" t="str">
        <f t="shared" si="79"/>
        <v>ADT</v>
      </c>
      <c r="N5082" s="102">
        <f>WEEKDAY([2]!Table1[[#This Row],[Travel Date]],2)</f>
        <v>6</v>
      </c>
      <c r="P5082" s="102">
        <v>1</v>
      </c>
    </row>
    <row r="5083" spans="2:16" x14ac:dyDescent="0.25">
      <c r="B5083" s="103"/>
      <c r="C5083" s="103"/>
      <c r="L5083" s="102" t="str">
        <f>[2]!Table1[[#This Row],[Orgn]]&amp;"-"&amp;[2]!Table1[[#This Row],[Dest]]</f>
        <v>SSH-NAP</v>
      </c>
      <c r="M5083" s="102" t="str">
        <f t="shared" si="79"/>
        <v>ADT</v>
      </c>
      <c r="N5083" s="102">
        <f>WEEKDAY([2]!Table1[[#This Row],[Travel Date]],2)</f>
        <v>6</v>
      </c>
      <c r="P5083" s="102">
        <v>1</v>
      </c>
    </row>
    <row r="5084" spans="2:16" x14ac:dyDescent="0.25">
      <c r="B5084" s="103"/>
      <c r="C5084" s="103"/>
      <c r="L5084" s="102" t="str">
        <f>[2]!Table1[[#This Row],[Orgn]]&amp;"-"&amp;[2]!Table1[[#This Row],[Dest]]</f>
        <v>SSH-NAP</v>
      </c>
      <c r="M5084" s="102" t="str">
        <f t="shared" si="79"/>
        <v>ADT</v>
      </c>
      <c r="N5084" s="102">
        <f>WEEKDAY([2]!Table1[[#This Row],[Travel Date]],2)</f>
        <v>6</v>
      </c>
      <c r="P5084" s="102">
        <v>1</v>
      </c>
    </row>
    <row r="5085" spans="2:16" x14ac:dyDescent="0.25">
      <c r="B5085" s="103"/>
      <c r="C5085" s="103"/>
      <c r="L5085" s="102" t="str">
        <f>[2]!Table1[[#This Row],[Orgn]]&amp;"-"&amp;[2]!Table1[[#This Row],[Dest]]</f>
        <v>SSH-NAP</v>
      </c>
      <c r="M5085" s="102" t="str">
        <f t="shared" si="79"/>
        <v>ADT</v>
      </c>
      <c r="N5085" s="102">
        <f>WEEKDAY([2]!Table1[[#This Row],[Travel Date]],2)</f>
        <v>6</v>
      </c>
      <c r="P5085" s="102">
        <v>1</v>
      </c>
    </row>
    <row r="5086" spans="2:16" x14ac:dyDescent="0.25">
      <c r="B5086" s="103"/>
      <c r="C5086" s="103"/>
      <c r="L5086" s="102" t="str">
        <f>[2]!Table1[[#This Row],[Orgn]]&amp;"-"&amp;[2]!Table1[[#This Row],[Dest]]</f>
        <v>SSH-NAP</v>
      </c>
      <c r="M5086" s="102" t="str">
        <f t="shared" si="79"/>
        <v>ADT</v>
      </c>
      <c r="N5086" s="102">
        <f>WEEKDAY([2]!Table1[[#This Row],[Travel Date]],2)</f>
        <v>6</v>
      </c>
      <c r="P5086" s="102">
        <v>1</v>
      </c>
    </row>
    <row r="5087" spans="2:16" x14ac:dyDescent="0.25">
      <c r="B5087" s="103"/>
      <c r="C5087" s="103"/>
      <c r="L5087" s="102" t="str">
        <f>[2]!Table1[[#This Row],[Orgn]]&amp;"-"&amp;[2]!Table1[[#This Row],[Dest]]</f>
        <v>SSH-NAP</v>
      </c>
      <c r="M5087" s="102" t="str">
        <f t="shared" si="79"/>
        <v>ADT</v>
      </c>
      <c r="N5087" s="102">
        <f>WEEKDAY([2]!Table1[[#This Row],[Travel Date]],2)</f>
        <v>6</v>
      </c>
      <c r="P5087" s="102">
        <v>1</v>
      </c>
    </row>
    <row r="5088" spans="2:16" x14ac:dyDescent="0.25">
      <c r="B5088" s="103"/>
      <c r="C5088" s="103"/>
      <c r="L5088" s="102" t="str">
        <f>[2]!Table1[[#This Row],[Orgn]]&amp;"-"&amp;[2]!Table1[[#This Row],[Dest]]</f>
        <v>SSH-NAP</v>
      </c>
      <c r="M5088" s="102" t="str">
        <f t="shared" si="79"/>
        <v>ADT</v>
      </c>
      <c r="N5088" s="102">
        <f>WEEKDAY([2]!Table1[[#This Row],[Travel Date]],2)</f>
        <v>6</v>
      </c>
      <c r="P5088" s="102">
        <v>1</v>
      </c>
    </row>
    <row r="5089" spans="2:16" x14ac:dyDescent="0.25">
      <c r="B5089" s="103"/>
      <c r="C5089" s="103"/>
      <c r="L5089" s="102" t="str">
        <f>[2]!Table1[[#This Row],[Orgn]]&amp;"-"&amp;[2]!Table1[[#This Row],[Dest]]</f>
        <v>SSH-NAP</v>
      </c>
      <c r="M5089" s="102" t="str">
        <f t="shared" si="79"/>
        <v>ADT</v>
      </c>
      <c r="N5089" s="102">
        <f>WEEKDAY([2]!Table1[[#This Row],[Travel Date]],2)</f>
        <v>6</v>
      </c>
      <c r="P5089" s="102">
        <v>1</v>
      </c>
    </row>
    <row r="5090" spans="2:16" x14ac:dyDescent="0.25">
      <c r="B5090" s="103"/>
      <c r="C5090" s="103"/>
      <c r="L5090" s="102" t="str">
        <f>[2]!Table1[[#This Row],[Orgn]]&amp;"-"&amp;[2]!Table1[[#This Row],[Dest]]</f>
        <v>SSH-NAP</v>
      </c>
      <c r="M5090" s="102" t="str">
        <f t="shared" si="79"/>
        <v>ADT</v>
      </c>
      <c r="N5090" s="102">
        <f>WEEKDAY([2]!Table1[[#This Row],[Travel Date]],2)</f>
        <v>6</v>
      </c>
      <c r="P5090" s="102">
        <v>1</v>
      </c>
    </row>
    <row r="5091" spans="2:16" x14ac:dyDescent="0.25">
      <c r="B5091" s="103"/>
      <c r="C5091" s="103"/>
      <c r="L5091" s="102" t="str">
        <f>[2]!Table1[[#This Row],[Orgn]]&amp;"-"&amp;[2]!Table1[[#This Row],[Dest]]</f>
        <v>SSH-NAP</v>
      </c>
      <c r="M5091" s="102" t="str">
        <f t="shared" si="79"/>
        <v>ADT</v>
      </c>
      <c r="N5091" s="102">
        <f>WEEKDAY([2]!Table1[[#This Row],[Travel Date]],2)</f>
        <v>6</v>
      </c>
      <c r="P5091" s="102">
        <v>1</v>
      </c>
    </row>
    <row r="5092" spans="2:16" x14ac:dyDescent="0.25">
      <c r="B5092" s="103"/>
      <c r="C5092" s="103"/>
      <c r="L5092" s="102" t="str">
        <f>[2]!Table1[[#This Row],[Orgn]]&amp;"-"&amp;[2]!Table1[[#This Row],[Dest]]</f>
        <v>SSH-NAP</v>
      </c>
      <c r="M5092" s="102" t="str">
        <f t="shared" si="79"/>
        <v>ADT</v>
      </c>
      <c r="N5092" s="102">
        <f>WEEKDAY([2]!Table1[[#This Row],[Travel Date]],2)</f>
        <v>6</v>
      </c>
      <c r="P5092" s="102">
        <v>1</v>
      </c>
    </row>
    <row r="5093" spans="2:16" x14ac:dyDescent="0.25">
      <c r="B5093" s="103"/>
      <c r="C5093" s="103"/>
      <c r="L5093" s="102" t="str">
        <f>[2]!Table1[[#This Row],[Orgn]]&amp;"-"&amp;[2]!Table1[[#This Row],[Dest]]</f>
        <v>SSH-NAP</v>
      </c>
      <c r="M5093" s="102" t="str">
        <f t="shared" si="79"/>
        <v>ADT</v>
      </c>
      <c r="N5093" s="102">
        <f>WEEKDAY([2]!Table1[[#This Row],[Travel Date]],2)</f>
        <v>6</v>
      </c>
      <c r="P5093" s="102">
        <v>1</v>
      </c>
    </row>
    <row r="5094" spans="2:16" x14ac:dyDescent="0.25">
      <c r="B5094" s="103"/>
      <c r="C5094" s="103"/>
      <c r="L5094" s="102" t="str">
        <f>[2]!Table1[[#This Row],[Orgn]]&amp;"-"&amp;[2]!Table1[[#This Row],[Dest]]</f>
        <v>SSH-NAP</v>
      </c>
      <c r="M5094" s="102" t="str">
        <f t="shared" si="79"/>
        <v>ADT</v>
      </c>
      <c r="N5094" s="102">
        <f>WEEKDAY([2]!Table1[[#This Row],[Travel Date]],2)</f>
        <v>6</v>
      </c>
      <c r="P5094" s="102">
        <v>1</v>
      </c>
    </row>
    <row r="5095" spans="2:16" x14ac:dyDescent="0.25">
      <c r="B5095" s="103"/>
      <c r="C5095" s="103"/>
      <c r="L5095" s="102" t="str">
        <f>[2]!Table1[[#This Row],[Orgn]]&amp;"-"&amp;[2]!Table1[[#This Row],[Dest]]</f>
        <v>SSH-NAP</v>
      </c>
      <c r="M5095" s="102" t="str">
        <f t="shared" si="79"/>
        <v>ADT</v>
      </c>
      <c r="N5095" s="102">
        <f>WEEKDAY([2]!Table1[[#This Row],[Travel Date]],2)</f>
        <v>6</v>
      </c>
      <c r="P5095" s="102">
        <v>1</v>
      </c>
    </row>
    <row r="5096" spans="2:16" x14ac:dyDescent="0.25">
      <c r="B5096" s="103"/>
      <c r="C5096" s="103"/>
      <c r="L5096" s="102" t="str">
        <f>[2]!Table1[[#This Row],[Orgn]]&amp;"-"&amp;[2]!Table1[[#This Row],[Dest]]</f>
        <v>SSH-NAP</v>
      </c>
      <c r="M5096" s="102" t="str">
        <f t="shared" si="79"/>
        <v>ADT</v>
      </c>
      <c r="N5096" s="102">
        <f>WEEKDAY([2]!Table1[[#This Row],[Travel Date]],2)</f>
        <v>6</v>
      </c>
      <c r="P5096" s="102">
        <v>1</v>
      </c>
    </row>
    <row r="5097" spans="2:16" x14ac:dyDescent="0.25">
      <c r="B5097" s="103"/>
      <c r="C5097" s="103"/>
      <c r="L5097" s="102" t="str">
        <f>[2]!Table1[[#This Row],[Orgn]]&amp;"-"&amp;[2]!Table1[[#This Row],[Dest]]</f>
        <v>SSH-NAP</v>
      </c>
      <c r="M5097" s="102" t="str">
        <f t="shared" si="79"/>
        <v>ADT</v>
      </c>
      <c r="N5097" s="102">
        <f>WEEKDAY([2]!Table1[[#This Row],[Travel Date]],2)</f>
        <v>6</v>
      </c>
      <c r="P5097" s="102">
        <v>1</v>
      </c>
    </row>
    <row r="5098" spans="2:16" x14ac:dyDescent="0.25">
      <c r="B5098" s="103"/>
      <c r="C5098" s="103"/>
      <c r="L5098" s="102" t="str">
        <f>[2]!Table1[[#This Row],[Orgn]]&amp;"-"&amp;[2]!Table1[[#This Row],[Dest]]</f>
        <v>SSH-NAP</v>
      </c>
      <c r="M5098" s="102" t="str">
        <f t="shared" si="79"/>
        <v>ADT</v>
      </c>
      <c r="N5098" s="102">
        <f>WEEKDAY([2]!Table1[[#This Row],[Travel Date]],2)</f>
        <v>6</v>
      </c>
      <c r="P5098" s="102">
        <v>1</v>
      </c>
    </row>
    <row r="5099" spans="2:16" x14ac:dyDescent="0.25">
      <c r="B5099" s="103"/>
      <c r="C5099" s="103"/>
      <c r="L5099" s="102" t="str">
        <f>[2]!Table1[[#This Row],[Orgn]]&amp;"-"&amp;[2]!Table1[[#This Row],[Dest]]</f>
        <v>SSH-NAP</v>
      </c>
      <c r="M5099" s="102" t="str">
        <f t="shared" si="79"/>
        <v>ADT</v>
      </c>
      <c r="N5099" s="102">
        <f>WEEKDAY([2]!Table1[[#This Row],[Travel Date]],2)</f>
        <v>6</v>
      </c>
      <c r="P5099" s="102">
        <v>1</v>
      </c>
    </row>
    <row r="5100" spans="2:16" x14ac:dyDescent="0.25">
      <c r="B5100" s="103"/>
      <c r="C5100" s="103"/>
      <c r="L5100" s="102" t="str">
        <f>[2]!Table1[[#This Row],[Orgn]]&amp;"-"&amp;[2]!Table1[[#This Row],[Dest]]</f>
        <v>SSH-NAP</v>
      </c>
      <c r="M5100" s="102" t="str">
        <f t="shared" si="79"/>
        <v>ADT</v>
      </c>
      <c r="N5100" s="102">
        <f>WEEKDAY([2]!Table1[[#This Row],[Travel Date]],2)</f>
        <v>6</v>
      </c>
      <c r="P5100" s="102">
        <v>1</v>
      </c>
    </row>
    <row r="5101" spans="2:16" x14ac:dyDescent="0.25">
      <c r="B5101" s="103"/>
      <c r="C5101" s="103"/>
      <c r="L5101" s="102" t="str">
        <f>[2]!Table1[[#This Row],[Orgn]]&amp;"-"&amp;[2]!Table1[[#This Row],[Dest]]</f>
        <v>SSH-NAP</v>
      </c>
      <c r="M5101" s="102" t="str">
        <f t="shared" si="79"/>
        <v>ADT</v>
      </c>
      <c r="N5101" s="102">
        <f>WEEKDAY([2]!Table1[[#This Row],[Travel Date]],2)</f>
        <v>6</v>
      </c>
      <c r="P5101" s="102">
        <v>1</v>
      </c>
    </row>
    <row r="5102" spans="2:16" x14ac:dyDescent="0.25">
      <c r="B5102" s="103"/>
      <c r="C5102" s="103"/>
      <c r="L5102" s="102" t="str">
        <f>[2]!Table1[[#This Row],[Orgn]]&amp;"-"&amp;[2]!Table1[[#This Row],[Dest]]</f>
        <v>SSH-NAP</v>
      </c>
      <c r="M5102" s="102" t="str">
        <f t="shared" si="79"/>
        <v>ADT</v>
      </c>
      <c r="N5102" s="102">
        <f>WEEKDAY([2]!Table1[[#This Row],[Travel Date]],2)</f>
        <v>6</v>
      </c>
      <c r="P5102" s="102">
        <v>1</v>
      </c>
    </row>
    <row r="5103" spans="2:16" x14ac:dyDescent="0.25">
      <c r="B5103" s="103"/>
      <c r="C5103" s="103"/>
      <c r="L5103" s="102" t="str">
        <f>[2]!Table1[[#This Row],[Orgn]]&amp;"-"&amp;[2]!Table1[[#This Row],[Dest]]</f>
        <v>SSH-NAP</v>
      </c>
      <c r="M5103" s="102" t="str">
        <f t="shared" si="79"/>
        <v>ADT</v>
      </c>
      <c r="N5103" s="102">
        <f>WEEKDAY([2]!Table1[[#This Row],[Travel Date]],2)</f>
        <v>6</v>
      </c>
      <c r="P5103" s="102">
        <v>1</v>
      </c>
    </row>
    <row r="5104" spans="2:16" x14ac:dyDescent="0.25">
      <c r="B5104" s="103"/>
      <c r="C5104" s="103"/>
      <c r="L5104" s="102" t="str">
        <f>[2]!Table1[[#This Row],[Orgn]]&amp;"-"&amp;[2]!Table1[[#This Row],[Dest]]</f>
        <v>SSH-NAP</v>
      </c>
      <c r="M5104" s="102" t="str">
        <f t="shared" si="79"/>
        <v>ADT</v>
      </c>
      <c r="N5104" s="102">
        <f>WEEKDAY([2]!Table1[[#This Row],[Travel Date]],2)</f>
        <v>6</v>
      </c>
      <c r="P5104" s="102">
        <v>1</v>
      </c>
    </row>
    <row r="5105" spans="2:16" x14ac:dyDescent="0.25">
      <c r="B5105" s="103"/>
      <c r="C5105" s="103"/>
      <c r="L5105" s="102" t="str">
        <f>[2]!Table1[[#This Row],[Orgn]]&amp;"-"&amp;[2]!Table1[[#This Row],[Dest]]</f>
        <v>SSH-NAP</v>
      </c>
      <c r="M5105" s="102" t="str">
        <f t="shared" si="79"/>
        <v>ADT</v>
      </c>
      <c r="N5105" s="102">
        <f>WEEKDAY([2]!Table1[[#This Row],[Travel Date]],2)</f>
        <v>6</v>
      </c>
      <c r="P5105" s="102">
        <v>1</v>
      </c>
    </row>
    <row r="5106" spans="2:16" x14ac:dyDescent="0.25">
      <c r="B5106" s="103"/>
      <c r="C5106" s="103"/>
      <c r="L5106" s="102" t="str">
        <f>[2]!Table1[[#This Row],[Orgn]]&amp;"-"&amp;[2]!Table1[[#This Row],[Dest]]</f>
        <v>SSH-NAP</v>
      </c>
      <c r="M5106" s="102" t="str">
        <f t="shared" si="79"/>
        <v>ADT</v>
      </c>
      <c r="N5106" s="102">
        <f>WEEKDAY([2]!Table1[[#This Row],[Travel Date]],2)</f>
        <v>6</v>
      </c>
      <c r="P5106" s="102">
        <v>1</v>
      </c>
    </row>
    <row r="5107" spans="2:16" x14ac:dyDescent="0.25">
      <c r="B5107" s="103"/>
      <c r="C5107" s="103"/>
      <c r="L5107" s="102" t="str">
        <f>[2]!Table1[[#This Row],[Orgn]]&amp;"-"&amp;[2]!Table1[[#This Row],[Dest]]</f>
        <v>SSH-NAP</v>
      </c>
      <c r="M5107" s="102" t="str">
        <f t="shared" si="79"/>
        <v>ADT</v>
      </c>
      <c r="N5107" s="102">
        <f>WEEKDAY([2]!Table1[[#This Row],[Travel Date]],2)</f>
        <v>6</v>
      </c>
      <c r="P5107" s="102">
        <v>1</v>
      </c>
    </row>
    <row r="5108" spans="2:16" x14ac:dyDescent="0.25">
      <c r="B5108" s="103"/>
      <c r="C5108" s="103"/>
      <c r="L5108" s="102" t="str">
        <f>[2]!Table1[[#This Row],[Orgn]]&amp;"-"&amp;[2]!Table1[[#This Row],[Dest]]</f>
        <v>SSH-NAP</v>
      </c>
      <c r="M5108" s="102" t="str">
        <f t="shared" si="79"/>
        <v>ADT</v>
      </c>
      <c r="N5108" s="102">
        <f>WEEKDAY([2]!Table1[[#This Row],[Travel Date]],2)</f>
        <v>6</v>
      </c>
      <c r="P5108" s="102">
        <v>1</v>
      </c>
    </row>
    <row r="5109" spans="2:16" x14ac:dyDescent="0.25">
      <c r="B5109" s="103"/>
      <c r="C5109" s="103"/>
      <c r="L5109" s="102" t="str">
        <f>[2]!Table1[[#This Row],[Orgn]]&amp;"-"&amp;[2]!Table1[[#This Row],[Dest]]</f>
        <v>SSH-NAP</v>
      </c>
      <c r="M5109" s="102" t="str">
        <f t="shared" si="79"/>
        <v>ADT</v>
      </c>
      <c r="N5109" s="102">
        <f>WEEKDAY([2]!Table1[[#This Row],[Travel Date]],2)</f>
        <v>6</v>
      </c>
      <c r="P5109" s="102">
        <v>1</v>
      </c>
    </row>
    <row r="5110" spans="2:16" x14ac:dyDescent="0.25">
      <c r="B5110" s="103"/>
      <c r="C5110" s="103"/>
      <c r="L5110" s="102" t="str">
        <f>[2]!Table1[[#This Row],[Orgn]]&amp;"-"&amp;[2]!Table1[[#This Row],[Dest]]</f>
        <v>SSH-NAP</v>
      </c>
      <c r="M5110" s="102" t="str">
        <f t="shared" si="79"/>
        <v>ADT</v>
      </c>
      <c r="N5110" s="102">
        <f>WEEKDAY([2]!Table1[[#This Row],[Travel Date]],2)</f>
        <v>6</v>
      </c>
      <c r="P5110" s="102">
        <v>1</v>
      </c>
    </row>
    <row r="5111" spans="2:16" x14ac:dyDescent="0.25">
      <c r="B5111" s="103"/>
      <c r="C5111" s="103"/>
      <c r="L5111" s="102" t="str">
        <f>[2]!Table1[[#This Row],[Orgn]]&amp;"-"&amp;[2]!Table1[[#This Row],[Dest]]</f>
        <v>SSH-NAP</v>
      </c>
      <c r="M5111" s="102" t="str">
        <f t="shared" si="79"/>
        <v>ADT</v>
      </c>
      <c r="N5111" s="102">
        <f>WEEKDAY([2]!Table1[[#This Row],[Travel Date]],2)</f>
        <v>6</v>
      </c>
      <c r="P5111" s="102">
        <v>1</v>
      </c>
    </row>
    <row r="5112" spans="2:16" x14ac:dyDescent="0.25">
      <c r="B5112" s="103"/>
      <c r="C5112" s="103"/>
      <c r="L5112" s="102" t="str">
        <f>[2]!Table1[[#This Row],[Orgn]]&amp;"-"&amp;[2]!Table1[[#This Row],[Dest]]</f>
        <v>SSH-NAP</v>
      </c>
      <c r="M5112" s="102" t="str">
        <f t="shared" si="79"/>
        <v>ADT</v>
      </c>
      <c r="N5112" s="102">
        <f>WEEKDAY([2]!Table1[[#This Row],[Travel Date]],2)</f>
        <v>6</v>
      </c>
      <c r="P5112" s="102">
        <v>1</v>
      </c>
    </row>
    <row r="5113" spans="2:16" x14ac:dyDescent="0.25">
      <c r="B5113" s="103"/>
      <c r="C5113" s="103"/>
      <c r="L5113" s="102" t="str">
        <f>[2]!Table1[[#This Row],[Orgn]]&amp;"-"&amp;[2]!Table1[[#This Row],[Dest]]</f>
        <v>SSH-NAP</v>
      </c>
      <c r="M5113" s="102" t="str">
        <f t="shared" si="79"/>
        <v>ADT</v>
      </c>
      <c r="N5113" s="102">
        <f>WEEKDAY([2]!Table1[[#This Row],[Travel Date]],2)</f>
        <v>6</v>
      </c>
      <c r="P5113" s="102">
        <v>1</v>
      </c>
    </row>
    <row r="5114" spans="2:16" x14ac:dyDescent="0.25">
      <c r="B5114" s="103"/>
      <c r="C5114" s="103"/>
      <c r="L5114" s="102" t="str">
        <f>[2]!Table1[[#This Row],[Orgn]]&amp;"-"&amp;[2]!Table1[[#This Row],[Dest]]</f>
        <v>SSH-NAP</v>
      </c>
      <c r="M5114" s="102" t="str">
        <f t="shared" si="79"/>
        <v>ADT</v>
      </c>
      <c r="N5114" s="102">
        <f>WEEKDAY([2]!Table1[[#This Row],[Travel Date]],2)</f>
        <v>6</v>
      </c>
      <c r="P5114" s="102">
        <v>1</v>
      </c>
    </row>
    <row r="5115" spans="2:16" x14ac:dyDescent="0.25">
      <c r="B5115" s="103"/>
      <c r="C5115" s="103"/>
      <c r="L5115" s="102" t="str">
        <f>[2]!Table1[[#This Row],[Orgn]]&amp;"-"&amp;[2]!Table1[[#This Row],[Dest]]</f>
        <v>SSH-NAP</v>
      </c>
      <c r="M5115" s="102" t="str">
        <f t="shared" si="79"/>
        <v>ADT</v>
      </c>
      <c r="N5115" s="102">
        <f>WEEKDAY([2]!Table1[[#This Row],[Travel Date]],2)</f>
        <v>6</v>
      </c>
      <c r="P5115" s="102">
        <v>1</v>
      </c>
    </row>
    <row r="5116" spans="2:16" x14ac:dyDescent="0.25">
      <c r="B5116" s="103"/>
      <c r="C5116" s="103"/>
      <c r="L5116" s="102" t="str">
        <f>[2]!Table1[[#This Row],[Orgn]]&amp;"-"&amp;[2]!Table1[[#This Row],[Dest]]</f>
        <v>SSH-NAP</v>
      </c>
      <c r="M5116" s="102" t="str">
        <f t="shared" si="79"/>
        <v>ADT</v>
      </c>
      <c r="N5116" s="102">
        <f>WEEKDAY([2]!Table1[[#This Row],[Travel Date]],2)</f>
        <v>6</v>
      </c>
      <c r="P5116" s="102">
        <v>1</v>
      </c>
    </row>
    <row r="5117" spans="2:16" x14ac:dyDescent="0.25">
      <c r="B5117" s="103"/>
      <c r="C5117" s="103"/>
      <c r="L5117" s="102" t="str">
        <f>[2]!Table1[[#This Row],[Orgn]]&amp;"-"&amp;[2]!Table1[[#This Row],[Dest]]</f>
        <v>SSH-NAP</v>
      </c>
      <c r="M5117" s="102" t="str">
        <f t="shared" si="79"/>
        <v>ADT</v>
      </c>
      <c r="N5117" s="102">
        <f>WEEKDAY([2]!Table1[[#This Row],[Travel Date]],2)</f>
        <v>6</v>
      </c>
      <c r="P5117" s="102">
        <v>1</v>
      </c>
    </row>
    <row r="5118" spans="2:16" x14ac:dyDescent="0.25">
      <c r="B5118" s="103"/>
      <c r="C5118" s="103"/>
      <c r="L5118" s="102" t="str">
        <f>[2]!Table1[[#This Row],[Orgn]]&amp;"-"&amp;[2]!Table1[[#This Row],[Dest]]</f>
        <v>SSH-NAP</v>
      </c>
      <c r="M5118" s="102" t="str">
        <f t="shared" si="79"/>
        <v>ADT</v>
      </c>
      <c r="N5118" s="102">
        <f>WEEKDAY([2]!Table1[[#This Row],[Travel Date]],2)</f>
        <v>6</v>
      </c>
      <c r="P5118" s="102">
        <v>1</v>
      </c>
    </row>
    <row r="5119" spans="2:16" x14ac:dyDescent="0.25">
      <c r="B5119" s="103"/>
      <c r="C5119" s="103"/>
      <c r="L5119" s="102" t="str">
        <f>[2]!Table1[[#This Row],[Orgn]]&amp;"-"&amp;[2]!Table1[[#This Row],[Dest]]</f>
        <v>SSH-NAP</v>
      </c>
      <c r="M5119" s="102" t="str">
        <f t="shared" si="79"/>
        <v>ADT</v>
      </c>
      <c r="N5119" s="102">
        <f>WEEKDAY([2]!Table1[[#This Row],[Travel Date]],2)</f>
        <v>6</v>
      </c>
      <c r="P5119" s="102">
        <v>1</v>
      </c>
    </row>
    <row r="5120" spans="2:16" x14ac:dyDescent="0.25">
      <c r="B5120" s="103"/>
      <c r="C5120" s="103"/>
      <c r="L5120" s="102" t="str">
        <f>[2]!Table1[[#This Row],[Orgn]]&amp;"-"&amp;[2]!Table1[[#This Row],[Dest]]</f>
        <v>SSH-NAP</v>
      </c>
      <c r="M5120" s="102" t="str">
        <f t="shared" si="79"/>
        <v>ADT</v>
      </c>
      <c r="N5120" s="102">
        <f>WEEKDAY([2]!Table1[[#This Row],[Travel Date]],2)</f>
        <v>6</v>
      </c>
      <c r="P5120" s="102">
        <v>1</v>
      </c>
    </row>
    <row r="5121" spans="2:16" x14ac:dyDescent="0.25">
      <c r="B5121" s="103"/>
      <c r="C5121" s="103"/>
      <c r="L5121" s="102" t="str">
        <f>[2]!Table1[[#This Row],[Orgn]]&amp;"-"&amp;[2]!Table1[[#This Row],[Dest]]</f>
        <v>SSH-NAP</v>
      </c>
      <c r="M5121" s="102" t="str">
        <f t="shared" si="79"/>
        <v>ADT</v>
      </c>
      <c r="N5121" s="102">
        <f>WEEKDAY([2]!Table1[[#This Row],[Travel Date]],2)</f>
        <v>6</v>
      </c>
      <c r="P5121" s="102">
        <v>1</v>
      </c>
    </row>
    <row r="5122" spans="2:16" x14ac:dyDescent="0.25">
      <c r="B5122" s="103"/>
      <c r="C5122" s="103"/>
      <c r="L5122" s="102" t="str">
        <f>[2]!Table1[[#This Row],[Orgn]]&amp;"-"&amp;[2]!Table1[[#This Row],[Dest]]</f>
        <v>SSH-NAP</v>
      </c>
      <c r="M5122" s="102" t="str">
        <f t="shared" ref="M5122:M5185" si="80">IF(TRIM(C5122)="INF", "INF", IF(TRIM(C5122)="CHD", "CHD", "ADT"))</f>
        <v>ADT</v>
      </c>
      <c r="N5122" s="102">
        <f>WEEKDAY([2]!Table1[[#This Row],[Travel Date]],2)</f>
        <v>6</v>
      </c>
      <c r="P5122" s="102">
        <v>1</v>
      </c>
    </row>
    <row r="5123" spans="2:16" x14ac:dyDescent="0.25">
      <c r="B5123" s="103"/>
      <c r="C5123" s="103"/>
      <c r="L5123" s="102" t="str">
        <f>[2]!Table1[[#This Row],[Orgn]]&amp;"-"&amp;[2]!Table1[[#This Row],[Dest]]</f>
        <v>SSH-NAP</v>
      </c>
      <c r="M5123" s="102" t="str">
        <f t="shared" si="80"/>
        <v>ADT</v>
      </c>
      <c r="N5123" s="102">
        <f>WEEKDAY([2]!Table1[[#This Row],[Travel Date]],2)</f>
        <v>6</v>
      </c>
      <c r="P5123" s="102">
        <v>1</v>
      </c>
    </row>
    <row r="5124" spans="2:16" x14ac:dyDescent="0.25">
      <c r="B5124" s="103"/>
      <c r="C5124" s="103"/>
      <c r="L5124" s="102" t="str">
        <f>[2]!Table1[[#This Row],[Orgn]]&amp;"-"&amp;[2]!Table1[[#This Row],[Dest]]</f>
        <v>SSH-NAP</v>
      </c>
      <c r="M5124" s="102" t="str">
        <f t="shared" si="80"/>
        <v>ADT</v>
      </c>
      <c r="N5124" s="102">
        <f>WEEKDAY([2]!Table1[[#This Row],[Travel Date]],2)</f>
        <v>6</v>
      </c>
      <c r="P5124" s="102">
        <v>1</v>
      </c>
    </row>
    <row r="5125" spans="2:16" x14ac:dyDescent="0.25">
      <c r="B5125" s="103"/>
      <c r="C5125" s="103"/>
      <c r="L5125" s="102" t="str">
        <f>[2]!Table1[[#This Row],[Orgn]]&amp;"-"&amp;[2]!Table1[[#This Row],[Dest]]</f>
        <v>SSH-NAP</v>
      </c>
      <c r="M5125" s="102" t="str">
        <f t="shared" si="80"/>
        <v>ADT</v>
      </c>
      <c r="N5125" s="102">
        <f>WEEKDAY([2]!Table1[[#This Row],[Travel Date]],2)</f>
        <v>6</v>
      </c>
      <c r="P5125" s="102">
        <v>1</v>
      </c>
    </row>
    <row r="5126" spans="2:16" x14ac:dyDescent="0.25">
      <c r="B5126" s="103"/>
      <c r="C5126" s="103"/>
      <c r="L5126" s="102" t="str">
        <f>[2]!Table1[[#This Row],[Orgn]]&amp;"-"&amp;[2]!Table1[[#This Row],[Dest]]</f>
        <v>SSH-NAP</v>
      </c>
      <c r="M5126" s="102" t="str">
        <f t="shared" si="80"/>
        <v>ADT</v>
      </c>
      <c r="N5126" s="102">
        <f>WEEKDAY([2]!Table1[[#This Row],[Travel Date]],2)</f>
        <v>6</v>
      </c>
      <c r="P5126" s="102">
        <v>1</v>
      </c>
    </row>
    <row r="5127" spans="2:16" x14ac:dyDescent="0.25">
      <c r="B5127" s="103"/>
      <c r="C5127" s="103"/>
      <c r="L5127" s="102" t="str">
        <f>[2]!Table1[[#This Row],[Orgn]]&amp;"-"&amp;[2]!Table1[[#This Row],[Dest]]</f>
        <v>SSH-NAP</v>
      </c>
      <c r="M5127" s="102" t="str">
        <f t="shared" si="80"/>
        <v>ADT</v>
      </c>
      <c r="N5127" s="102">
        <f>WEEKDAY([2]!Table1[[#This Row],[Travel Date]],2)</f>
        <v>6</v>
      </c>
      <c r="P5127" s="102">
        <v>1</v>
      </c>
    </row>
    <row r="5128" spans="2:16" x14ac:dyDescent="0.25">
      <c r="B5128" s="103"/>
      <c r="C5128" s="103"/>
      <c r="L5128" s="102" t="str">
        <f>[2]!Table1[[#This Row],[Orgn]]&amp;"-"&amp;[2]!Table1[[#This Row],[Dest]]</f>
        <v>SSH-NAP</v>
      </c>
      <c r="M5128" s="102" t="str">
        <f t="shared" si="80"/>
        <v>ADT</v>
      </c>
      <c r="N5128" s="102">
        <f>WEEKDAY([2]!Table1[[#This Row],[Travel Date]],2)</f>
        <v>6</v>
      </c>
      <c r="P5128" s="102">
        <v>1</v>
      </c>
    </row>
    <row r="5129" spans="2:16" x14ac:dyDescent="0.25">
      <c r="B5129" s="103"/>
      <c r="C5129" s="103"/>
      <c r="L5129" s="102" t="str">
        <f>[2]!Table1[[#This Row],[Orgn]]&amp;"-"&amp;[2]!Table1[[#This Row],[Dest]]</f>
        <v>SSH-NAP</v>
      </c>
      <c r="M5129" s="102" t="str">
        <f t="shared" si="80"/>
        <v>ADT</v>
      </c>
      <c r="N5129" s="102">
        <f>WEEKDAY([2]!Table1[[#This Row],[Travel Date]],2)</f>
        <v>6</v>
      </c>
      <c r="P5129" s="102">
        <v>1</v>
      </c>
    </row>
    <row r="5130" spans="2:16" x14ac:dyDescent="0.25">
      <c r="B5130" s="103"/>
      <c r="C5130" s="103"/>
      <c r="L5130" s="102" t="str">
        <f>[2]!Table1[[#This Row],[Orgn]]&amp;"-"&amp;[2]!Table1[[#This Row],[Dest]]</f>
        <v>SSH-NAP</v>
      </c>
      <c r="M5130" s="102" t="str">
        <f t="shared" si="80"/>
        <v>ADT</v>
      </c>
      <c r="N5130" s="102">
        <f>WEEKDAY([2]!Table1[[#This Row],[Travel Date]],2)</f>
        <v>6</v>
      </c>
      <c r="P5130" s="102">
        <v>1</v>
      </c>
    </row>
    <row r="5131" spans="2:16" x14ac:dyDescent="0.25">
      <c r="B5131" s="103"/>
      <c r="C5131" s="103"/>
      <c r="L5131" s="102" t="str">
        <f>[2]!Table1[[#This Row],[Orgn]]&amp;"-"&amp;[2]!Table1[[#This Row],[Dest]]</f>
        <v>SSH-NAP</v>
      </c>
      <c r="M5131" s="102" t="str">
        <f t="shared" si="80"/>
        <v>ADT</v>
      </c>
      <c r="N5131" s="102">
        <f>WEEKDAY([2]!Table1[[#This Row],[Travel Date]],2)</f>
        <v>6</v>
      </c>
      <c r="P5131" s="102">
        <v>1</v>
      </c>
    </row>
    <row r="5132" spans="2:16" x14ac:dyDescent="0.25">
      <c r="B5132" s="103"/>
      <c r="C5132" s="103"/>
      <c r="L5132" s="102" t="str">
        <f>[2]!Table1[[#This Row],[Orgn]]&amp;"-"&amp;[2]!Table1[[#This Row],[Dest]]</f>
        <v>SSH-NAP</v>
      </c>
      <c r="M5132" s="102" t="str">
        <f t="shared" si="80"/>
        <v>ADT</v>
      </c>
      <c r="N5132" s="102">
        <f>WEEKDAY([2]!Table1[[#This Row],[Travel Date]],2)</f>
        <v>6</v>
      </c>
      <c r="P5132" s="102">
        <v>1</v>
      </c>
    </row>
    <row r="5133" spans="2:16" x14ac:dyDescent="0.25">
      <c r="B5133" s="103"/>
      <c r="C5133" s="103"/>
      <c r="L5133" s="102" t="str">
        <f>[2]!Table1[[#This Row],[Orgn]]&amp;"-"&amp;[2]!Table1[[#This Row],[Dest]]</f>
        <v>SSH-NAP</v>
      </c>
      <c r="M5133" s="102" t="str">
        <f t="shared" si="80"/>
        <v>ADT</v>
      </c>
      <c r="N5133" s="102">
        <f>WEEKDAY([2]!Table1[[#This Row],[Travel Date]],2)</f>
        <v>6</v>
      </c>
      <c r="P5133" s="102">
        <v>1</v>
      </c>
    </row>
    <row r="5134" spans="2:16" x14ac:dyDescent="0.25">
      <c r="B5134" s="103"/>
      <c r="C5134" s="103"/>
      <c r="L5134" s="102" t="str">
        <f>[2]!Table1[[#This Row],[Orgn]]&amp;"-"&amp;[2]!Table1[[#This Row],[Dest]]</f>
        <v>SSH-NAP</v>
      </c>
      <c r="M5134" s="102" t="str">
        <f t="shared" si="80"/>
        <v>ADT</v>
      </c>
      <c r="N5134" s="102">
        <f>WEEKDAY([2]!Table1[[#This Row],[Travel Date]],2)</f>
        <v>6</v>
      </c>
      <c r="P5134" s="102">
        <v>1</v>
      </c>
    </row>
    <row r="5135" spans="2:16" x14ac:dyDescent="0.25">
      <c r="B5135" s="103"/>
      <c r="C5135" s="103"/>
      <c r="L5135" s="102" t="str">
        <f>[2]!Table1[[#This Row],[Orgn]]&amp;"-"&amp;[2]!Table1[[#This Row],[Dest]]</f>
        <v>SSH-NAP</v>
      </c>
      <c r="M5135" s="102" t="str">
        <f t="shared" si="80"/>
        <v>ADT</v>
      </c>
      <c r="N5135" s="102">
        <f>WEEKDAY([2]!Table1[[#This Row],[Travel Date]],2)</f>
        <v>6</v>
      </c>
      <c r="P5135" s="102">
        <v>1</v>
      </c>
    </row>
    <row r="5136" spans="2:16" x14ac:dyDescent="0.25">
      <c r="B5136" s="103"/>
      <c r="C5136" s="103"/>
      <c r="L5136" s="102" t="str">
        <f>[2]!Table1[[#This Row],[Orgn]]&amp;"-"&amp;[2]!Table1[[#This Row],[Dest]]</f>
        <v>SSH-NAP</v>
      </c>
      <c r="M5136" s="102" t="str">
        <f t="shared" si="80"/>
        <v>ADT</v>
      </c>
      <c r="N5136" s="102">
        <f>WEEKDAY([2]!Table1[[#This Row],[Travel Date]],2)</f>
        <v>6</v>
      </c>
      <c r="P5136" s="102">
        <v>1</v>
      </c>
    </row>
    <row r="5137" spans="2:16" x14ac:dyDescent="0.25">
      <c r="B5137" s="103"/>
      <c r="C5137" s="103"/>
      <c r="L5137" s="102" t="str">
        <f>[2]!Table1[[#This Row],[Orgn]]&amp;"-"&amp;[2]!Table1[[#This Row],[Dest]]</f>
        <v>SSH-NAP</v>
      </c>
      <c r="M5137" s="102" t="str">
        <f t="shared" si="80"/>
        <v>ADT</v>
      </c>
      <c r="N5137" s="102">
        <f>WEEKDAY([2]!Table1[[#This Row],[Travel Date]],2)</f>
        <v>6</v>
      </c>
      <c r="P5137" s="102">
        <v>1</v>
      </c>
    </row>
    <row r="5138" spans="2:16" x14ac:dyDescent="0.25">
      <c r="B5138" s="103"/>
      <c r="C5138" s="103"/>
      <c r="L5138" s="102" t="str">
        <f>[2]!Table1[[#This Row],[Orgn]]&amp;"-"&amp;[2]!Table1[[#This Row],[Dest]]</f>
        <v>SSH-NAP</v>
      </c>
      <c r="M5138" s="102" t="str">
        <f t="shared" si="80"/>
        <v>ADT</v>
      </c>
      <c r="N5138" s="102">
        <f>WEEKDAY([2]!Table1[[#This Row],[Travel Date]],2)</f>
        <v>6</v>
      </c>
      <c r="P5138" s="102">
        <v>1</v>
      </c>
    </row>
    <row r="5139" spans="2:16" x14ac:dyDescent="0.25">
      <c r="B5139" s="103"/>
      <c r="C5139" s="103"/>
      <c r="L5139" s="102" t="str">
        <f>[2]!Table1[[#This Row],[Orgn]]&amp;"-"&amp;[2]!Table1[[#This Row],[Dest]]</f>
        <v>SSH-NAP</v>
      </c>
      <c r="M5139" s="102" t="str">
        <f t="shared" si="80"/>
        <v>ADT</v>
      </c>
      <c r="N5139" s="102">
        <f>WEEKDAY([2]!Table1[[#This Row],[Travel Date]],2)</f>
        <v>6</v>
      </c>
      <c r="P5139" s="102">
        <v>1</v>
      </c>
    </row>
    <row r="5140" spans="2:16" x14ac:dyDescent="0.25">
      <c r="B5140" s="103"/>
      <c r="C5140" s="103"/>
      <c r="L5140" s="102" t="str">
        <f>[2]!Table1[[#This Row],[Orgn]]&amp;"-"&amp;[2]!Table1[[#This Row],[Dest]]</f>
        <v>SSH-NAP</v>
      </c>
      <c r="M5140" s="102" t="str">
        <f t="shared" si="80"/>
        <v>ADT</v>
      </c>
      <c r="N5140" s="102">
        <f>WEEKDAY([2]!Table1[[#This Row],[Travel Date]],2)</f>
        <v>6</v>
      </c>
      <c r="P5140" s="102">
        <v>1</v>
      </c>
    </row>
    <row r="5141" spans="2:16" x14ac:dyDescent="0.25">
      <c r="B5141" s="103"/>
      <c r="C5141" s="103"/>
      <c r="L5141" s="102" t="str">
        <f>[2]!Table1[[#This Row],[Orgn]]&amp;"-"&amp;[2]!Table1[[#This Row],[Dest]]</f>
        <v>SSH-NAP</v>
      </c>
      <c r="M5141" s="102" t="str">
        <f t="shared" si="80"/>
        <v>ADT</v>
      </c>
      <c r="N5141" s="102">
        <f>WEEKDAY([2]!Table1[[#This Row],[Travel Date]],2)</f>
        <v>6</v>
      </c>
      <c r="P5141" s="102">
        <v>1</v>
      </c>
    </row>
    <row r="5142" spans="2:16" x14ac:dyDescent="0.25">
      <c r="B5142" s="103"/>
      <c r="C5142" s="103"/>
      <c r="L5142" s="102" t="str">
        <f>[2]!Table1[[#This Row],[Orgn]]&amp;"-"&amp;[2]!Table1[[#This Row],[Dest]]</f>
        <v>SSH-NAP</v>
      </c>
      <c r="M5142" s="102" t="str">
        <f t="shared" si="80"/>
        <v>ADT</v>
      </c>
      <c r="N5142" s="102">
        <f>WEEKDAY([2]!Table1[[#This Row],[Travel Date]],2)</f>
        <v>6</v>
      </c>
      <c r="P5142" s="102">
        <v>1</v>
      </c>
    </row>
    <row r="5143" spans="2:16" x14ac:dyDescent="0.25">
      <c r="B5143" s="103"/>
      <c r="C5143" s="103"/>
      <c r="L5143" s="102" t="str">
        <f>[2]!Table1[[#This Row],[Orgn]]&amp;"-"&amp;[2]!Table1[[#This Row],[Dest]]</f>
        <v>SSH-NAP</v>
      </c>
      <c r="M5143" s="102" t="str">
        <f t="shared" si="80"/>
        <v>ADT</v>
      </c>
      <c r="N5143" s="102">
        <f>WEEKDAY([2]!Table1[[#This Row],[Travel Date]],2)</f>
        <v>6</v>
      </c>
      <c r="P5143" s="102">
        <v>1</v>
      </c>
    </row>
    <row r="5144" spans="2:16" x14ac:dyDescent="0.25">
      <c r="B5144" s="103"/>
      <c r="C5144" s="103"/>
      <c r="L5144" s="102" t="str">
        <f>[2]!Table1[[#This Row],[Orgn]]&amp;"-"&amp;[2]!Table1[[#This Row],[Dest]]</f>
        <v>SSH-NAP</v>
      </c>
      <c r="M5144" s="102" t="str">
        <f t="shared" si="80"/>
        <v>ADT</v>
      </c>
      <c r="N5144" s="102">
        <f>WEEKDAY([2]!Table1[[#This Row],[Travel Date]],2)</f>
        <v>6</v>
      </c>
      <c r="P5144" s="102">
        <v>1</v>
      </c>
    </row>
    <row r="5145" spans="2:16" x14ac:dyDescent="0.25">
      <c r="B5145" s="103"/>
      <c r="C5145" s="103"/>
      <c r="L5145" s="102" t="str">
        <f>[2]!Table1[[#This Row],[Orgn]]&amp;"-"&amp;[2]!Table1[[#This Row],[Dest]]</f>
        <v>SSH-NAP</v>
      </c>
      <c r="M5145" s="102" t="str">
        <f t="shared" si="80"/>
        <v>ADT</v>
      </c>
      <c r="N5145" s="102">
        <f>WEEKDAY([2]!Table1[[#This Row],[Travel Date]],2)</f>
        <v>6</v>
      </c>
      <c r="P5145" s="102">
        <v>1</v>
      </c>
    </row>
    <row r="5146" spans="2:16" x14ac:dyDescent="0.25">
      <c r="B5146" s="103"/>
      <c r="C5146" s="103"/>
      <c r="L5146" s="102" t="str">
        <f>[2]!Table1[[#This Row],[Orgn]]&amp;"-"&amp;[2]!Table1[[#This Row],[Dest]]</f>
        <v>SSH-NAP</v>
      </c>
      <c r="M5146" s="102" t="str">
        <f t="shared" si="80"/>
        <v>ADT</v>
      </c>
      <c r="N5146" s="102">
        <f>WEEKDAY([2]!Table1[[#This Row],[Travel Date]],2)</f>
        <v>6</v>
      </c>
      <c r="P5146" s="102">
        <v>1</v>
      </c>
    </row>
    <row r="5147" spans="2:16" x14ac:dyDescent="0.25">
      <c r="B5147" s="103"/>
      <c r="C5147" s="103"/>
      <c r="L5147" s="102" t="str">
        <f>[2]!Table1[[#This Row],[Orgn]]&amp;"-"&amp;[2]!Table1[[#This Row],[Dest]]</f>
        <v>SSH-NAP</v>
      </c>
      <c r="M5147" s="102" t="str">
        <f t="shared" si="80"/>
        <v>ADT</v>
      </c>
      <c r="N5147" s="102">
        <f>WEEKDAY([2]!Table1[[#This Row],[Travel Date]],2)</f>
        <v>6</v>
      </c>
      <c r="P5147" s="102">
        <v>1</v>
      </c>
    </row>
    <row r="5148" spans="2:16" x14ac:dyDescent="0.25">
      <c r="B5148" s="103"/>
      <c r="C5148" s="103"/>
      <c r="L5148" s="102" t="str">
        <f>[2]!Table1[[#This Row],[Orgn]]&amp;"-"&amp;[2]!Table1[[#This Row],[Dest]]</f>
        <v>SSH-NAP</v>
      </c>
      <c r="M5148" s="102" t="str">
        <f t="shared" si="80"/>
        <v>ADT</v>
      </c>
      <c r="N5148" s="102">
        <f>WEEKDAY([2]!Table1[[#This Row],[Travel Date]],2)</f>
        <v>6</v>
      </c>
      <c r="P5148" s="102">
        <v>1</v>
      </c>
    </row>
    <row r="5149" spans="2:16" x14ac:dyDescent="0.25">
      <c r="B5149" s="103"/>
      <c r="C5149" s="103"/>
      <c r="L5149" s="102" t="str">
        <f>[2]!Table1[[#This Row],[Orgn]]&amp;"-"&amp;[2]!Table1[[#This Row],[Dest]]</f>
        <v>SSH-NAP</v>
      </c>
      <c r="M5149" s="102" t="str">
        <f t="shared" si="80"/>
        <v>ADT</v>
      </c>
      <c r="N5149" s="102">
        <f>WEEKDAY([2]!Table1[[#This Row],[Travel Date]],2)</f>
        <v>6</v>
      </c>
      <c r="P5149" s="102">
        <v>1</v>
      </c>
    </row>
    <row r="5150" spans="2:16" x14ac:dyDescent="0.25">
      <c r="B5150" s="103"/>
      <c r="C5150" s="103"/>
      <c r="L5150" s="102" t="str">
        <f>[2]!Table1[[#This Row],[Orgn]]&amp;"-"&amp;[2]!Table1[[#This Row],[Dest]]</f>
        <v>SSH-NAP</v>
      </c>
      <c r="M5150" s="102" t="str">
        <f t="shared" si="80"/>
        <v>ADT</v>
      </c>
      <c r="N5150" s="102">
        <f>WEEKDAY([2]!Table1[[#This Row],[Travel Date]],2)</f>
        <v>6</v>
      </c>
      <c r="P5150" s="102">
        <v>1</v>
      </c>
    </row>
    <row r="5151" spans="2:16" x14ac:dyDescent="0.25">
      <c r="B5151" s="103"/>
      <c r="C5151" s="103"/>
      <c r="L5151" s="102" t="str">
        <f>[2]!Table1[[#This Row],[Orgn]]&amp;"-"&amp;[2]!Table1[[#This Row],[Dest]]</f>
        <v>SSH-NAP</v>
      </c>
      <c r="M5151" s="102" t="str">
        <f t="shared" si="80"/>
        <v>ADT</v>
      </c>
      <c r="N5151" s="102">
        <f>WEEKDAY([2]!Table1[[#This Row],[Travel Date]],2)</f>
        <v>6</v>
      </c>
      <c r="P5151" s="102">
        <v>1</v>
      </c>
    </row>
    <row r="5152" spans="2:16" x14ac:dyDescent="0.25">
      <c r="B5152" s="103"/>
      <c r="C5152" s="103"/>
      <c r="L5152" s="102" t="str">
        <f>[2]!Table1[[#This Row],[Orgn]]&amp;"-"&amp;[2]!Table1[[#This Row],[Dest]]</f>
        <v>SSH-NAP</v>
      </c>
      <c r="M5152" s="102" t="str">
        <f t="shared" si="80"/>
        <v>ADT</v>
      </c>
      <c r="N5152" s="102">
        <f>WEEKDAY([2]!Table1[[#This Row],[Travel Date]],2)</f>
        <v>6</v>
      </c>
      <c r="P5152" s="102">
        <v>1</v>
      </c>
    </row>
    <row r="5153" spans="2:16" x14ac:dyDescent="0.25">
      <c r="B5153" s="103"/>
      <c r="C5153" s="103"/>
      <c r="L5153" s="102" t="str">
        <f>[2]!Table1[[#This Row],[Orgn]]&amp;"-"&amp;[2]!Table1[[#This Row],[Dest]]</f>
        <v>SSH-NAP</v>
      </c>
      <c r="M5153" s="102" t="str">
        <f t="shared" si="80"/>
        <v>ADT</v>
      </c>
      <c r="N5153" s="102">
        <f>WEEKDAY([2]!Table1[[#This Row],[Travel Date]],2)</f>
        <v>6</v>
      </c>
      <c r="P5153" s="102">
        <v>1</v>
      </c>
    </row>
    <row r="5154" spans="2:16" x14ac:dyDescent="0.25">
      <c r="B5154" s="103"/>
      <c r="C5154" s="103"/>
      <c r="L5154" s="102" t="str">
        <f>[2]!Table1[[#This Row],[Orgn]]&amp;"-"&amp;[2]!Table1[[#This Row],[Dest]]</f>
        <v>SSH-NAP</v>
      </c>
      <c r="M5154" s="102" t="str">
        <f t="shared" si="80"/>
        <v>ADT</v>
      </c>
      <c r="N5154" s="102">
        <f>WEEKDAY([2]!Table1[[#This Row],[Travel Date]],2)</f>
        <v>6</v>
      </c>
      <c r="P5154" s="102">
        <v>1</v>
      </c>
    </row>
    <row r="5155" spans="2:16" x14ac:dyDescent="0.25">
      <c r="B5155" s="103"/>
      <c r="C5155" s="103"/>
      <c r="L5155" s="102" t="str">
        <f>[2]!Table1[[#This Row],[Orgn]]&amp;"-"&amp;[2]!Table1[[#This Row],[Dest]]</f>
        <v>SSH-NAP</v>
      </c>
      <c r="M5155" s="102" t="str">
        <f t="shared" si="80"/>
        <v>ADT</v>
      </c>
      <c r="N5155" s="102">
        <f>WEEKDAY([2]!Table1[[#This Row],[Travel Date]],2)</f>
        <v>6</v>
      </c>
      <c r="P5155" s="102">
        <v>1</v>
      </c>
    </row>
    <row r="5156" spans="2:16" x14ac:dyDescent="0.25">
      <c r="B5156" s="103"/>
      <c r="C5156" s="103"/>
      <c r="L5156" s="102" t="str">
        <f>[2]!Table1[[#This Row],[Orgn]]&amp;"-"&amp;[2]!Table1[[#This Row],[Dest]]</f>
        <v>SSH-NAP</v>
      </c>
      <c r="M5156" s="102" t="str">
        <f t="shared" si="80"/>
        <v>ADT</v>
      </c>
      <c r="N5156" s="102">
        <f>WEEKDAY([2]!Table1[[#This Row],[Travel Date]],2)</f>
        <v>6</v>
      </c>
      <c r="P5156" s="102">
        <v>1</v>
      </c>
    </row>
    <row r="5157" spans="2:16" x14ac:dyDescent="0.25">
      <c r="B5157" s="103"/>
      <c r="C5157" s="103"/>
      <c r="L5157" s="102" t="str">
        <f>[2]!Table1[[#This Row],[Orgn]]&amp;"-"&amp;[2]!Table1[[#This Row],[Dest]]</f>
        <v>SSH-NAP</v>
      </c>
      <c r="M5157" s="102" t="str">
        <f t="shared" si="80"/>
        <v>ADT</v>
      </c>
      <c r="N5157" s="102">
        <f>WEEKDAY([2]!Table1[[#This Row],[Travel Date]],2)</f>
        <v>6</v>
      </c>
      <c r="P5157" s="102">
        <v>1</v>
      </c>
    </row>
    <row r="5158" spans="2:16" x14ac:dyDescent="0.25">
      <c r="B5158" s="103"/>
      <c r="C5158" s="103"/>
      <c r="L5158" s="102" t="str">
        <f>[2]!Table1[[#This Row],[Orgn]]&amp;"-"&amp;[2]!Table1[[#This Row],[Dest]]</f>
        <v>SSH-NAP</v>
      </c>
      <c r="M5158" s="102" t="str">
        <f t="shared" si="80"/>
        <v>ADT</v>
      </c>
      <c r="N5158" s="102">
        <f>WEEKDAY([2]!Table1[[#This Row],[Travel Date]],2)</f>
        <v>6</v>
      </c>
      <c r="P5158" s="102">
        <v>1</v>
      </c>
    </row>
    <row r="5159" spans="2:16" x14ac:dyDescent="0.25">
      <c r="B5159" s="103"/>
      <c r="C5159" s="103"/>
      <c r="L5159" s="102" t="str">
        <f>[2]!Table1[[#This Row],[Orgn]]&amp;"-"&amp;[2]!Table1[[#This Row],[Dest]]</f>
        <v>SSH-NAP</v>
      </c>
      <c r="M5159" s="102" t="str">
        <f t="shared" si="80"/>
        <v>ADT</v>
      </c>
      <c r="N5159" s="102">
        <f>WEEKDAY([2]!Table1[[#This Row],[Travel Date]],2)</f>
        <v>6</v>
      </c>
      <c r="P5159" s="102">
        <v>1</v>
      </c>
    </row>
    <row r="5160" spans="2:16" x14ac:dyDescent="0.25">
      <c r="B5160" s="103"/>
      <c r="C5160" s="103"/>
      <c r="L5160" s="102" t="str">
        <f>[2]!Table1[[#This Row],[Orgn]]&amp;"-"&amp;[2]!Table1[[#This Row],[Dest]]</f>
        <v>SSH-NAP</v>
      </c>
      <c r="M5160" s="102" t="str">
        <f t="shared" si="80"/>
        <v>ADT</v>
      </c>
      <c r="N5160" s="102">
        <f>WEEKDAY([2]!Table1[[#This Row],[Travel Date]],2)</f>
        <v>6</v>
      </c>
      <c r="P5160" s="102">
        <v>1</v>
      </c>
    </row>
    <row r="5161" spans="2:16" x14ac:dyDescent="0.25">
      <c r="B5161" s="103"/>
      <c r="C5161" s="103"/>
      <c r="L5161" s="102" t="str">
        <f>[2]!Table1[[#This Row],[Orgn]]&amp;"-"&amp;[2]!Table1[[#This Row],[Dest]]</f>
        <v>SSH-NAP</v>
      </c>
      <c r="M5161" s="102" t="str">
        <f t="shared" si="80"/>
        <v>ADT</v>
      </c>
      <c r="N5161" s="102">
        <f>WEEKDAY([2]!Table1[[#This Row],[Travel Date]],2)</f>
        <v>6</v>
      </c>
      <c r="P5161" s="102">
        <v>1</v>
      </c>
    </row>
    <row r="5162" spans="2:16" x14ac:dyDescent="0.25">
      <c r="B5162" s="103"/>
      <c r="C5162" s="103"/>
      <c r="L5162" s="102" t="str">
        <f>[2]!Table1[[#This Row],[Orgn]]&amp;"-"&amp;[2]!Table1[[#This Row],[Dest]]</f>
        <v>SSH-NAP</v>
      </c>
      <c r="M5162" s="102" t="str">
        <f t="shared" si="80"/>
        <v>ADT</v>
      </c>
      <c r="N5162" s="102">
        <f>WEEKDAY([2]!Table1[[#This Row],[Travel Date]],2)</f>
        <v>6</v>
      </c>
      <c r="P5162" s="102">
        <v>1</v>
      </c>
    </row>
    <row r="5163" spans="2:16" x14ac:dyDescent="0.25">
      <c r="B5163" s="103"/>
      <c r="C5163" s="103"/>
      <c r="L5163" s="102" t="str">
        <f>[2]!Table1[[#This Row],[Orgn]]&amp;"-"&amp;[2]!Table1[[#This Row],[Dest]]</f>
        <v>SSH-NAP</v>
      </c>
      <c r="M5163" s="102" t="str">
        <f t="shared" si="80"/>
        <v>ADT</v>
      </c>
      <c r="N5163" s="102">
        <f>WEEKDAY([2]!Table1[[#This Row],[Travel Date]],2)</f>
        <v>6</v>
      </c>
      <c r="P5163" s="102">
        <v>1</v>
      </c>
    </row>
    <row r="5164" spans="2:16" x14ac:dyDescent="0.25">
      <c r="B5164" s="103"/>
      <c r="C5164" s="103"/>
      <c r="L5164" s="102" t="str">
        <f>[2]!Table1[[#This Row],[Orgn]]&amp;"-"&amp;[2]!Table1[[#This Row],[Dest]]</f>
        <v>SSH-NAP</v>
      </c>
      <c r="M5164" s="102" t="str">
        <f t="shared" si="80"/>
        <v>ADT</v>
      </c>
      <c r="N5164" s="102">
        <f>WEEKDAY([2]!Table1[[#This Row],[Travel Date]],2)</f>
        <v>6</v>
      </c>
      <c r="P5164" s="102">
        <v>1</v>
      </c>
    </row>
    <row r="5165" spans="2:16" x14ac:dyDescent="0.25">
      <c r="B5165" s="103"/>
      <c r="C5165" s="103"/>
      <c r="L5165" s="102" t="str">
        <f>[2]!Table1[[#This Row],[Orgn]]&amp;"-"&amp;[2]!Table1[[#This Row],[Dest]]</f>
        <v>SSH-NAP</v>
      </c>
      <c r="M5165" s="102" t="str">
        <f t="shared" si="80"/>
        <v>ADT</v>
      </c>
      <c r="N5165" s="102">
        <f>WEEKDAY([2]!Table1[[#This Row],[Travel Date]],2)</f>
        <v>6</v>
      </c>
      <c r="P5165" s="102">
        <v>1</v>
      </c>
    </row>
    <row r="5166" spans="2:16" x14ac:dyDescent="0.25">
      <c r="B5166" s="103"/>
      <c r="C5166" s="103"/>
      <c r="L5166" s="102" t="str">
        <f>[2]!Table1[[#This Row],[Orgn]]&amp;"-"&amp;[2]!Table1[[#This Row],[Dest]]</f>
        <v>SSH-NAP</v>
      </c>
      <c r="M5166" s="102" t="str">
        <f t="shared" si="80"/>
        <v>ADT</v>
      </c>
      <c r="N5166" s="102">
        <f>WEEKDAY([2]!Table1[[#This Row],[Travel Date]],2)</f>
        <v>6</v>
      </c>
      <c r="P5166" s="102">
        <v>1</v>
      </c>
    </row>
    <row r="5167" spans="2:16" x14ac:dyDescent="0.25">
      <c r="B5167" s="103"/>
      <c r="C5167" s="103"/>
      <c r="L5167" s="102" t="str">
        <f>[2]!Table1[[#This Row],[Orgn]]&amp;"-"&amp;[2]!Table1[[#This Row],[Dest]]</f>
        <v>SSH-NAP</v>
      </c>
      <c r="M5167" s="102" t="str">
        <f t="shared" si="80"/>
        <v>ADT</v>
      </c>
      <c r="N5167" s="102">
        <f>WEEKDAY([2]!Table1[[#This Row],[Travel Date]],2)</f>
        <v>6</v>
      </c>
      <c r="P5167" s="102">
        <v>1</v>
      </c>
    </row>
    <row r="5168" spans="2:16" x14ac:dyDescent="0.25">
      <c r="B5168" s="103"/>
      <c r="C5168" s="103"/>
      <c r="L5168" s="102" t="str">
        <f>[2]!Table1[[#This Row],[Orgn]]&amp;"-"&amp;[2]!Table1[[#This Row],[Dest]]</f>
        <v>SSH-NAP</v>
      </c>
      <c r="M5168" s="102" t="str">
        <f t="shared" si="80"/>
        <v>ADT</v>
      </c>
      <c r="N5168" s="102">
        <f>WEEKDAY([2]!Table1[[#This Row],[Travel Date]],2)</f>
        <v>6</v>
      </c>
      <c r="P5168" s="102">
        <v>1</v>
      </c>
    </row>
    <row r="5169" spans="2:16" x14ac:dyDescent="0.25">
      <c r="B5169" s="103"/>
      <c r="C5169" s="103"/>
      <c r="L5169" s="102" t="str">
        <f>[2]!Table1[[#This Row],[Orgn]]&amp;"-"&amp;[2]!Table1[[#This Row],[Dest]]</f>
        <v>SSH-NAP</v>
      </c>
      <c r="M5169" s="102" t="str">
        <f t="shared" si="80"/>
        <v>ADT</v>
      </c>
      <c r="N5169" s="102">
        <f>WEEKDAY([2]!Table1[[#This Row],[Travel Date]],2)</f>
        <v>6</v>
      </c>
      <c r="P5169" s="102">
        <v>1</v>
      </c>
    </row>
    <row r="5170" spans="2:16" x14ac:dyDescent="0.25">
      <c r="B5170" s="103"/>
      <c r="C5170" s="103"/>
      <c r="L5170" s="102" t="str">
        <f>[2]!Table1[[#This Row],[Orgn]]&amp;"-"&amp;[2]!Table1[[#This Row],[Dest]]</f>
        <v>SSH-NAP</v>
      </c>
      <c r="M5170" s="102" t="str">
        <f t="shared" si="80"/>
        <v>ADT</v>
      </c>
      <c r="N5170" s="102">
        <f>WEEKDAY([2]!Table1[[#This Row],[Travel Date]],2)</f>
        <v>6</v>
      </c>
      <c r="P5170" s="102">
        <v>1</v>
      </c>
    </row>
    <row r="5171" spans="2:16" x14ac:dyDescent="0.25">
      <c r="B5171" s="103"/>
      <c r="C5171" s="103"/>
      <c r="L5171" s="102" t="str">
        <f>[2]!Table1[[#This Row],[Orgn]]&amp;"-"&amp;[2]!Table1[[#This Row],[Dest]]</f>
        <v>SSH-NAP</v>
      </c>
      <c r="M5171" s="102" t="str">
        <f t="shared" si="80"/>
        <v>ADT</v>
      </c>
      <c r="N5171" s="102">
        <f>WEEKDAY([2]!Table1[[#This Row],[Travel Date]],2)</f>
        <v>6</v>
      </c>
      <c r="P5171" s="102">
        <v>1</v>
      </c>
    </row>
    <row r="5172" spans="2:16" x14ac:dyDescent="0.25">
      <c r="B5172" s="103"/>
      <c r="C5172" s="103"/>
      <c r="L5172" s="102" t="str">
        <f>[2]!Table1[[#This Row],[Orgn]]&amp;"-"&amp;[2]!Table1[[#This Row],[Dest]]</f>
        <v>SSH-NAP</v>
      </c>
      <c r="M5172" s="102" t="str">
        <f t="shared" si="80"/>
        <v>ADT</v>
      </c>
      <c r="N5172" s="102">
        <f>WEEKDAY([2]!Table1[[#This Row],[Travel Date]],2)</f>
        <v>6</v>
      </c>
      <c r="P5172" s="102">
        <v>1</v>
      </c>
    </row>
    <row r="5173" spans="2:16" x14ac:dyDescent="0.25">
      <c r="B5173" s="103"/>
      <c r="C5173" s="103"/>
      <c r="L5173" s="102" t="str">
        <f>[2]!Table1[[#This Row],[Orgn]]&amp;"-"&amp;[2]!Table1[[#This Row],[Dest]]</f>
        <v>SSH-NAP</v>
      </c>
      <c r="M5173" s="102" t="str">
        <f t="shared" si="80"/>
        <v>ADT</v>
      </c>
      <c r="N5173" s="102">
        <f>WEEKDAY([2]!Table1[[#This Row],[Travel Date]],2)</f>
        <v>6</v>
      </c>
      <c r="P5173" s="102">
        <v>1</v>
      </c>
    </row>
    <row r="5174" spans="2:16" x14ac:dyDescent="0.25">
      <c r="B5174" s="103"/>
      <c r="C5174" s="103"/>
      <c r="L5174" s="102" t="str">
        <f>[2]!Table1[[#This Row],[Orgn]]&amp;"-"&amp;[2]!Table1[[#This Row],[Dest]]</f>
        <v>SSH-NAP</v>
      </c>
      <c r="M5174" s="102" t="str">
        <f t="shared" si="80"/>
        <v>ADT</v>
      </c>
      <c r="N5174" s="102">
        <f>WEEKDAY([2]!Table1[[#This Row],[Travel Date]],2)</f>
        <v>6</v>
      </c>
      <c r="P5174" s="102">
        <v>1</v>
      </c>
    </row>
    <row r="5175" spans="2:16" x14ac:dyDescent="0.25">
      <c r="B5175" s="103"/>
      <c r="C5175" s="103"/>
      <c r="L5175" s="102" t="str">
        <f>[2]!Table1[[#This Row],[Orgn]]&amp;"-"&amp;[2]!Table1[[#This Row],[Dest]]</f>
        <v>SSH-NAP</v>
      </c>
      <c r="M5175" s="102" t="str">
        <f t="shared" si="80"/>
        <v>ADT</v>
      </c>
      <c r="N5175" s="102">
        <f>WEEKDAY([2]!Table1[[#This Row],[Travel Date]],2)</f>
        <v>6</v>
      </c>
      <c r="P5175" s="102">
        <v>1</v>
      </c>
    </row>
    <row r="5176" spans="2:16" x14ac:dyDescent="0.25">
      <c r="B5176" s="103"/>
      <c r="C5176" s="103"/>
      <c r="L5176" s="102" t="str">
        <f>[2]!Table1[[#This Row],[Orgn]]&amp;"-"&amp;[2]!Table1[[#This Row],[Dest]]</f>
        <v>SSH-NAP</v>
      </c>
      <c r="M5176" s="102" t="str">
        <f t="shared" si="80"/>
        <v>ADT</v>
      </c>
      <c r="N5176" s="102">
        <f>WEEKDAY([2]!Table1[[#This Row],[Travel Date]],2)</f>
        <v>6</v>
      </c>
      <c r="P5176" s="102">
        <v>1</v>
      </c>
    </row>
    <row r="5177" spans="2:16" x14ac:dyDescent="0.25">
      <c r="B5177" s="103"/>
      <c r="C5177" s="103"/>
      <c r="L5177" s="102" t="str">
        <f>[2]!Table1[[#This Row],[Orgn]]&amp;"-"&amp;[2]!Table1[[#This Row],[Dest]]</f>
        <v>SSH-NAP</v>
      </c>
      <c r="M5177" s="102" t="str">
        <f t="shared" si="80"/>
        <v>ADT</v>
      </c>
      <c r="N5177" s="102">
        <f>WEEKDAY([2]!Table1[[#This Row],[Travel Date]],2)</f>
        <v>6</v>
      </c>
      <c r="P5177" s="102">
        <v>1</v>
      </c>
    </row>
    <row r="5178" spans="2:16" x14ac:dyDescent="0.25">
      <c r="B5178" s="103"/>
      <c r="C5178" s="103"/>
      <c r="L5178" s="102" t="str">
        <f>[2]!Table1[[#This Row],[Orgn]]&amp;"-"&amp;[2]!Table1[[#This Row],[Dest]]</f>
        <v>NAP-SSH</v>
      </c>
      <c r="M5178" s="102" t="str">
        <f t="shared" si="80"/>
        <v>ADT</v>
      </c>
      <c r="N5178" s="102">
        <f>WEEKDAY([2]!Table1[[#This Row],[Travel Date]],2)</f>
        <v>6</v>
      </c>
      <c r="P5178" s="102">
        <v>1</v>
      </c>
    </row>
    <row r="5179" spans="2:16" x14ac:dyDescent="0.25">
      <c r="B5179" s="103"/>
      <c r="C5179" s="103"/>
      <c r="L5179" s="102" t="str">
        <f>[2]!Table1[[#This Row],[Orgn]]&amp;"-"&amp;[2]!Table1[[#This Row],[Dest]]</f>
        <v>NAP-SSH</v>
      </c>
      <c r="M5179" s="102" t="str">
        <f t="shared" si="80"/>
        <v>ADT</v>
      </c>
      <c r="N5179" s="102">
        <f>WEEKDAY([2]!Table1[[#This Row],[Travel Date]],2)</f>
        <v>6</v>
      </c>
      <c r="P5179" s="102">
        <v>1</v>
      </c>
    </row>
    <row r="5180" spans="2:16" x14ac:dyDescent="0.25">
      <c r="B5180" s="103"/>
      <c r="C5180" s="103"/>
      <c r="L5180" s="102" t="str">
        <f>[2]!Table1[[#This Row],[Orgn]]&amp;"-"&amp;[2]!Table1[[#This Row],[Dest]]</f>
        <v>NAP-SSH</v>
      </c>
      <c r="M5180" s="102" t="str">
        <f t="shared" si="80"/>
        <v>ADT</v>
      </c>
      <c r="N5180" s="102">
        <f>WEEKDAY([2]!Table1[[#This Row],[Travel Date]],2)</f>
        <v>6</v>
      </c>
      <c r="P5180" s="102">
        <v>1</v>
      </c>
    </row>
    <row r="5181" spans="2:16" x14ac:dyDescent="0.25">
      <c r="B5181" s="103"/>
      <c r="C5181" s="103"/>
      <c r="L5181" s="102" t="str">
        <f>[2]!Table1[[#This Row],[Orgn]]&amp;"-"&amp;[2]!Table1[[#This Row],[Dest]]</f>
        <v>NAP-SSH</v>
      </c>
      <c r="M5181" s="102" t="str">
        <f t="shared" si="80"/>
        <v>ADT</v>
      </c>
      <c r="N5181" s="102">
        <f>WEEKDAY([2]!Table1[[#This Row],[Travel Date]],2)</f>
        <v>6</v>
      </c>
      <c r="P5181" s="102">
        <v>1</v>
      </c>
    </row>
    <row r="5182" spans="2:16" x14ac:dyDescent="0.25">
      <c r="B5182" s="103"/>
      <c r="C5182" s="103"/>
      <c r="L5182" s="102" t="str">
        <f>[2]!Table1[[#This Row],[Orgn]]&amp;"-"&amp;[2]!Table1[[#This Row],[Dest]]</f>
        <v>NAP-SSH</v>
      </c>
      <c r="M5182" s="102" t="str">
        <f t="shared" si="80"/>
        <v>ADT</v>
      </c>
      <c r="N5182" s="102">
        <f>WEEKDAY([2]!Table1[[#This Row],[Travel Date]],2)</f>
        <v>6</v>
      </c>
      <c r="P5182" s="102">
        <v>1</v>
      </c>
    </row>
    <row r="5183" spans="2:16" x14ac:dyDescent="0.25">
      <c r="B5183" s="103"/>
      <c r="C5183" s="103"/>
      <c r="L5183" s="102" t="str">
        <f>[2]!Table1[[#This Row],[Orgn]]&amp;"-"&amp;[2]!Table1[[#This Row],[Dest]]</f>
        <v>NAP-SSH</v>
      </c>
      <c r="M5183" s="102" t="str">
        <f t="shared" si="80"/>
        <v>ADT</v>
      </c>
      <c r="N5183" s="102">
        <f>WEEKDAY([2]!Table1[[#This Row],[Travel Date]],2)</f>
        <v>6</v>
      </c>
      <c r="P5183" s="102">
        <v>1</v>
      </c>
    </row>
    <row r="5184" spans="2:16" x14ac:dyDescent="0.25">
      <c r="B5184" s="103"/>
      <c r="C5184" s="103"/>
      <c r="L5184" s="102" t="str">
        <f>[2]!Table1[[#This Row],[Orgn]]&amp;"-"&amp;[2]!Table1[[#This Row],[Dest]]</f>
        <v>NAP-SSH</v>
      </c>
      <c r="M5184" s="102" t="str">
        <f t="shared" si="80"/>
        <v>ADT</v>
      </c>
      <c r="N5184" s="102">
        <f>WEEKDAY([2]!Table1[[#This Row],[Travel Date]],2)</f>
        <v>6</v>
      </c>
      <c r="P5184" s="102">
        <v>1</v>
      </c>
    </row>
    <row r="5185" spans="2:16" x14ac:dyDescent="0.25">
      <c r="B5185" s="103"/>
      <c r="C5185" s="103"/>
      <c r="L5185" s="102" t="str">
        <f>[2]!Table1[[#This Row],[Orgn]]&amp;"-"&amp;[2]!Table1[[#This Row],[Dest]]</f>
        <v>NAP-SSH</v>
      </c>
      <c r="M5185" s="102" t="str">
        <f t="shared" si="80"/>
        <v>ADT</v>
      </c>
      <c r="N5185" s="102">
        <f>WEEKDAY([2]!Table1[[#This Row],[Travel Date]],2)</f>
        <v>6</v>
      </c>
      <c r="P5185" s="102">
        <v>1</v>
      </c>
    </row>
    <row r="5186" spans="2:16" x14ac:dyDescent="0.25">
      <c r="B5186" s="103"/>
      <c r="C5186" s="103"/>
      <c r="L5186" s="102" t="str">
        <f>[2]!Table1[[#This Row],[Orgn]]&amp;"-"&amp;[2]!Table1[[#This Row],[Dest]]</f>
        <v>NAP-SSH</v>
      </c>
      <c r="M5186" s="102" t="str">
        <f t="shared" ref="M5186:M5249" si="81">IF(TRIM(C5186)="INF", "INF", IF(TRIM(C5186)="CHD", "CHD", "ADT"))</f>
        <v>ADT</v>
      </c>
      <c r="N5186" s="102">
        <f>WEEKDAY([2]!Table1[[#This Row],[Travel Date]],2)</f>
        <v>6</v>
      </c>
      <c r="P5186" s="102">
        <v>1</v>
      </c>
    </row>
    <row r="5187" spans="2:16" x14ac:dyDescent="0.25">
      <c r="B5187" s="103"/>
      <c r="C5187" s="103"/>
      <c r="L5187" s="102" t="str">
        <f>[2]!Table1[[#This Row],[Orgn]]&amp;"-"&amp;[2]!Table1[[#This Row],[Dest]]</f>
        <v>NAP-SSH</v>
      </c>
      <c r="M5187" s="102" t="str">
        <f t="shared" si="81"/>
        <v>ADT</v>
      </c>
      <c r="N5187" s="102">
        <f>WEEKDAY([2]!Table1[[#This Row],[Travel Date]],2)</f>
        <v>6</v>
      </c>
      <c r="P5187" s="102">
        <v>1</v>
      </c>
    </row>
    <row r="5188" spans="2:16" x14ac:dyDescent="0.25">
      <c r="B5188" s="103"/>
      <c r="C5188" s="103"/>
      <c r="L5188" s="102" t="str">
        <f>[2]!Table1[[#This Row],[Orgn]]&amp;"-"&amp;[2]!Table1[[#This Row],[Dest]]</f>
        <v>NAP-SSH</v>
      </c>
      <c r="M5188" s="102" t="str">
        <f t="shared" si="81"/>
        <v>ADT</v>
      </c>
      <c r="N5188" s="102">
        <f>WEEKDAY([2]!Table1[[#This Row],[Travel Date]],2)</f>
        <v>6</v>
      </c>
      <c r="P5188" s="102">
        <v>1</v>
      </c>
    </row>
    <row r="5189" spans="2:16" x14ac:dyDescent="0.25">
      <c r="B5189" s="103"/>
      <c r="C5189" s="103"/>
      <c r="L5189" s="102" t="str">
        <f>[2]!Table1[[#This Row],[Orgn]]&amp;"-"&amp;[2]!Table1[[#This Row],[Dest]]</f>
        <v>NAP-SSH</v>
      </c>
      <c r="M5189" s="102" t="str">
        <f t="shared" si="81"/>
        <v>ADT</v>
      </c>
      <c r="N5189" s="102">
        <f>WEEKDAY([2]!Table1[[#This Row],[Travel Date]],2)</f>
        <v>6</v>
      </c>
      <c r="P5189" s="102">
        <v>1</v>
      </c>
    </row>
    <row r="5190" spans="2:16" x14ac:dyDescent="0.25">
      <c r="B5190" s="103"/>
      <c r="C5190" s="103"/>
      <c r="L5190" s="102" t="str">
        <f>[2]!Table1[[#This Row],[Orgn]]&amp;"-"&amp;[2]!Table1[[#This Row],[Dest]]</f>
        <v>NAP-SSH</v>
      </c>
      <c r="M5190" s="102" t="str">
        <f t="shared" si="81"/>
        <v>ADT</v>
      </c>
      <c r="N5190" s="102">
        <f>WEEKDAY([2]!Table1[[#This Row],[Travel Date]],2)</f>
        <v>6</v>
      </c>
      <c r="P5190" s="102">
        <v>1</v>
      </c>
    </row>
    <row r="5191" spans="2:16" x14ac:dyDescent="0.25">
      <c r="B5191" s="103"/>
      <c r="C5191" s="103"/>
      <c r="L5191" s="102" t="str">
        <f>[2]!Table1[[#This Row],[Orgn]]&amp;"-"&amp;[2]!Table1[[#This Row],[Dest]]</f>
        <v>NAP-SSH</v>
      </c>
      <c r="M5191" s="102" t="str">
        <f t="shared" si="81"/>
        <v>ADT</v>
      </c>
      <c r="N5191" s="102">
        <f>WEEKDAY([2]!Table1[[#This Row],[Travel Date]],2)</f>
        <v>6</v>
      </c>
      <c r="P5191" s="102">
        <v>1</v>
      </c>
    </row>
    <row r="5192" spans="2:16" x14ac:dyDescent="0.25">
      <c r="B5192" s="103"/>
      <c r="C5192" s="103"/>
      <c r="L5192" s="102" t="str">
        <f>[2]!Table1[[#This Row],[Orgn]]&amp;"-"&amp;[2]!Table1[[#This Row],[Dest]]</f>
        <v>NAP-SSH</v>
      </c>
      <c r="M5192" s="102" t="str">
        <f t="shared" si="81"/>
        <v>ADT</v>
      </c>
      <c r="N5192" s="102">
        <f>WEEKDAY([2]!Table1[[#This Row],[Travel Date]],2)</f>
        <v>6</v>
      </c>
      <c r="P5192" s="102">
        <v>1</v>
      </c>
    </row>
    <row r="5193" spans="2:16" x14ac:dyDescent="0.25">
      <c r="B5193" s="103"/>
      <c r="C5193" s="103"/>
      <c r="L5193" s="102" t="str">
        <f>[2]!Table1[[#This Row],[Orgn]]&amp;"-"&amp;[2]!Table1[[#This Row],[Dest]]</f>
        <v>NAP-SSH</v>
      </c>
      <c r="M5193" s="102" t="str">
        <f t="shared" si="81"/>
        <v>ADT</v>
      </c>
      <c r="N5193" s="102">
        <f>WEEKDAY([2]!Table1[[#This Row],[Travel Date]],2)</f>
        <v>6</v>
      </c>
      <c r="P5193" s="102">
        <v>1</v>
      </c>
    </row>
    <row r="5194" spans="2:16" x14ac:dyDescent="0.25">
      <c r="B5194" s="103"/>
      <c r="C5194" s="103"/>
      <c r="L5194" s="102" t="str">
        <f>[2]!Table1[[#This Row],[Orgn]]&amp;"-"&amp;[2]!Table1[[#This Row],[Dest]]</f>
        <v>NAP-SSH</v>
      </c>
      <c r="M5194" s="102" t="str">
        <f t="shared" si="81"/>
        <v>ADT</v>
      </c>
      <c r="N5194" s="102">
        <f>WEEKDAY([2]!Table1[[#This Row],[Travel Date]],2)</f>
        <v>6</v>
      </c>
      <c r="P5194" s="102">
        <v>1</v>
      </c>
    </row>
    <row r="5195" spans="2:16" x14ac:dyDescent="0.25">
      <c r="B5195" s="103"/>
      <c r="C5195" s="103"/>
      <c r="L5195" s="102" t="str">
        <f>[2]!Table1[[#This Row],[Orgn]]&amp;"-"&amp;[2]!Table1[[#This Row],[Dest]]</f>
        <v>NAP-SSH</v>
      </c>
      <c r="M5195" s="102" t="str">
        <f t="shared" si="81"/>
        <v>ADT</v>
      </c>
      <c r="N5195" s="102">
        <f>WEEKDAY([2]!Table1[[#This Row],[Travel Date]],2)</f>
        <v>6</v>
      </c>
      <c r="P5195" s="102">
        <v>1</v>
      </c>
    </row>
    <row r="5196" spans="2:16" x14ac:dyDescent="0.25">
      <c r="B5196" s="103"/>
      <c r="C5196" s="103"/>
      <c r="L5196" s="102" t="str">
        <f>[2]!Table1[[#This Row],[Orgn]]&amp;"-"&amp;[2]!Table1[[#This Row],[Dest]]</f>
        <v>NAP-SSH</v>
      </c>
      <c r="M5196" s="102" t="str">
        <f t="shared" si="81"/>
        <v>ADT</v>
      </c>
      <c r="N5196" s="102">
        <f>WEEKDAY([2]!Table1[[#This Row],[Travel Date]],2)</f>
        <v>6</v>
      </c>
      <c r="P5196" s="102">
        <v>1</v>
      </c>
    </row>
    <row r="5197" spans="2:16" x14ac:dyDescent="0.25">
      <c r="B5197" s="103"/>
      <c r="C5197" s="103"/>
      <c r="L5197" s="102" t="str">
        <f>[2]!Table1[[#This Row],[Orgn]]&amp;"-"&amp;[2]!Table1[[#This Row],[Dest]]</f>
        <v>NAP-SSH</v>
      </c>
      <c r="M5197" s="102" t="str">
        <f t="shared" si="81"/>
        <v>ADT</v>
      </c>
      <c r="N5197" s="102">
        <f>WEEKDAY([2]!Table1[[#This Row],[Travel Date]],2)</f>
        <v>6</v>
      </c>
      <c r="P5197" s="102">
        <v>1</v>
      </c>
    </row>
    <row r="5198" spans="2:16" x14ac:dyDescent="0.25">
      <c r="B5198" s="103"/>
      <c r="C5198" s="103"/>
      <c r="L5198" s="102" t="str">
        <f>[2]!Table1[[#This Row],[Orgn]]&amp;"-"&amp;[2]!Table1[[#This Row],[Dest]]</f>
        <v>NAP-SSH</v>
      </c>
      <c r="M5198" s="102" t="str">
        <f t="shared" si="81"/>
        <v>ADT</v>
      </c>
      <c r="N5198" s="102">
        <f>WEEKDAY([2]!Table1[[#This Row],[Travel Date]],2)</f>
        <v>6</v>
      </c>
      <c r="P5198" s="102">
        <v>1</v>
      </c>
    </row>
    <row r="5199" spans="2:16" x14ac:dyDescent="0.25">
      <c r="B5199" s="103"/>
      <c r="C5199" s="103"/>
      <c r="L5199" s="102" t="str">
        <f>[2]!Table1[[#This Row],[Orgn]]&amp;"-"&amp;[2]!Table1[[#This Row],[Dest]]</f>
        <v>NAP-SSH</v>
      </c>
      <c r="M5199" s="102" t="str">
        <f t="shared" si="81"/>
        <v>ADT</v>
      </c>
      <c r="N5199" s="102">
        <f>WEEKDAY([2]!Table1[[#This Row],[Travel Date]],2)</f>
        <v>6</v>
      </c>
      <c r="P5199" s="102">
        <v>1</v>
      </c>
    </row>
    <row r="5200" spans="2:16" x14ac:dyDescent="0.25">
      <c r="B5200" s="103"/>
      <c r="C5200" s="103"/>
      <c r="L5200" s="102" t="str">
        <f>[2]!Table1[[#This Row],[Orgn]]&amp;"-"&amp;[2]!Table1[[#This Row],[Dest]]</f>
        <v>NAP-SSH</v>
      </c>
      <c r="M5200" s="102" t="str">
        <f t="shared" si="81"/>
        <v>ADT</v>
      </c>
      <c r="N5200" s="102">
        <f>WEEKDAY([2]!Table1[[#This Row],[Travel Date]],2)</f>
        <v>6</v>
      </c>
      <c r="P5200" s="102">
        <v>1</v>
      </c>
    </row>
    <row r="5201" spans="2:16" x14ac:dyDescent="0.25">
      <c r="B5201" s="103"/>
      <c r="C5201" s="103"/>
      <c r="L5201" s="102" t="str">
        <f>[2]!Table1[[#This Row],[Orgn]]&amp;"-"&amp;[2]!Table1[[#This Row],[Dest]]</f>
        <v>NAP-SSH</v>
      </c>
      <c r="M5201" s="102" t="str">
        <f t="shared" si="81"/>
        <v>ADT</v>
      </c>
      <c r="N5201" s="102">
        <f>WEEKDAY([2]!Table1[[#This Row],[Travel Date]],2)</f>
        <v>6</v>
      </c>
      <c r="P5201" s="102">
        <v>1</v>
      </c>
    </row>
    <row r="5202" spans="2:16" x14ac:dyDescent="0.25">
      <c r="B5202" s="103"/>
      <c r="C5202" s="103"/>
      <c r="L5202" s="102" t="str">
        <f>[2]!Table1[[#This Row],[Orgn]]&amp;"-"&amp;[2]!Table1[[#This Row],[Dest]]</f>
        <v>NAP-SSH</v>
      </c>
      <c r="M5202" s="102" t="str">
        <f t="shared" si="81"/>
        <v>ADT</v>
      </c>
      <c r="N5202" s="102">
        <f>WEEKDAY([2]!Table1[[#This Row],[Travel Date]],2)</f>
        <v>6</v>
      </c>
      <c r="P5202" s="102">
        <v>1</v>
      </c>
    </row>
    <row r="5203" spans="2:16" x14ac:dyDescent="0.25">
      <c r="B5203" s="103"/>
      <c r="C5203" s="103"/>
      <c r="L5203" s="102" t="str">
        <f>[2]!Table1[[#This Row],[Orgn]]&amp;"-"&amp;[2]!Table1[[#This Row],[Dest]]</f>
        <v>NAP-SSH</v>
      </c>
      <c r="M5203" s="102" t="str">
        <f t="shared" si="81"/>
        <v>ADT</v>
      </c>
      <c r="N5203" s="102">
        <f>WEEKDAY([2]!Table1[[#This Row],[Travel Date]],2)</f>
        <v>6</v>
      </c>
      <c r="P5203" s="102">
        <v>1</v>
      </c>
    </row>
    <row r="5204" spans="2:16" x14ac:dyDescent="0.25">
      <c r="B5204" s="103"/>
      <c r="C5204" s="103"/>
      <c r="L5204" s="102" t="str">
        <f>[2]!Table1[[#This Row],[Orgn]]&amp;"-"&amp;[2]!Table1[[#This Row],[Dest]]</f>
        <v>NAP-SSH</v>
      </c>
      <c r="M5204" s="102" t="str">
        <f t="shared" si="81"/>
        <v>ADT</v>
      </c>
      <c r="N5204" s="102">
        <f>WEEKDAY([2]!Table1[[#This Row],[Travel Date]],2)</f>
        <v>6</v>
      </c>
      <c r="P5204" s="102">
        <v>1</v>
      </c>
    </row>
    <row r="5205" spans="2:16" x14ac:dyDescent="0.25">
      <c r="B5205" s="103"/>
      <c r="C5205" s="103"/>
      <c r="L5205" s="102" t="str">
        <f>[2]!Table1[[#This Row],[Orgn]]&amp;"-"&amp;[2]!Table1[[#This Row],[Dest]]</f>
        <v>NAP-SSH</v>
      </c>
      <c r="M5205" s="102" t="str">
        <f t="shared" si="81"/>
        <v>ADT</v>
      </c>
      <c r="N5205" s="102">
        <f>WEEKDAY([2]!Table1[[#This Row],[Travel Date]],2)</f>
        <v>6</v>
      </c>
      <c r="P5205" s="102">
        <v>1</v>
      </c>
    </row>
    <row r="5206" spans="2:16" x14ac:dyDescent="0.25">
      <c r="B5206" s="103"/>
      <c r="C5206" s="103"/>
      <c r="L5206" s="102" t="str">
        <f>[2]!Table1[[#This Row],[Orgn]]&amp;"-"&amp;[2]!Table1[[#This Row],[Dest]]</f>
        <v>NAP-SSH</v>
      </c>
      <c r="M5206" s="102" t="str">
        <f t="shared" si="81"/>
        <v>ADT</v>
      </c>
      <c r="N5206" s="102">
        <f>WEEKDAY([2]!Table1[[#This Row],[Travel Date]],2)</f>
        <v>6</v>
      </c>
      <c r="P5206" s="102">
        <v>1</v>
      </c>
    </row>
    <row r="5207" spans="2:16" x14ac:dyDescent="0.25">
      <c r="B5207" s="103"/>
      <c r="C5207" s="103"/>
      <c r="L5207" s="102" t="str">
        <f>[2]!Table1[[#This Row],[Orgn]]&amp;"-"&amp;[2]!Table1[[#This Row],[Dest]]</f>
        <v>NAP-SSH</v>
      </c>
      <c r="M5207" s="102" t="str">
        <f t="shared" si="81"/>
        <v>ADT</v>
      </c>
      <c r="N5207" s="102">
        <f>WEEKDAY([2]!Table1[[#This Row],[Travel Date]],2)</f>
        <v>6</v>
      </c>
      <c r="P5207" s="102">
        <v>1</v>
      </c>
    </row>
    <row r="5208" spans="2:16" x14ac:dyDescent="0.25">
      <c r="B5208" s="103"/>
      <c r="C5208" s="103"/>
      <c r="L5208" s="102" t="str">
        <f>[2]!Table1[[#This Row],[Orgn]]&amp;"-"&amp;[2]!Table1[[#This Row],[Dest]]</f>
        <v>NAP-SSH</v>
      </c>
      <c r="M5208" s="102" t="str">
        <f t="shared" si="81"/>
        <v>ADT</v>
      </c>
      <c r="N5208" s="102">
        <f>WEEKDAY([2]!Table1[[#This Row],[Travel Date]],2)</f>
        <v>6</v>
      </c>
      <c r="P5208" s="102">
        <v>1</v>
      </c>
    </row>
    <row r="5209" spans="2:16" x14ac:dyDescent="0.25">
      <c r="B5209" s="103"/>
      <c r="C5209" s="103"/>
      <c r="L5209" s="102" t="str">
        <f>[2]!Table1[[#This Row],[Orgn]]&amp;"-"&amp;[2]!Table1[[#This Row],[Dest]]</f>
        <v>NAP-SSH</v>
      </c>
      <c r="M5209" s="102" t="str">
        <f t="shared" si="81"/>
        <v>ADT</v>
      </c>
      <c r="N5209" s="102">
        <f>WEEKDAY([2]!Table1[[#This Row],[Travel Date]],2)</f>
        <v>6</v>
      </c>
      <c r="P5209" s="102">
        <v>1</v>
      </c>
    </row>
    <row r="5210" spans="2:16" x14ac:dyDescent="0.25">
      <c r="B5210" s="103"/>
      <c r="C5210" s="103"/>
      <c r="L5210" s="102" t="str">
        <f>[2]!Table1[[#This Row],[Orgn]]&amp;"-"&amp;[2]!Table1[[#This Row],[Dest]]</f>
        <v>NAP-SSH</v>
      </c>
      <c r="M5210" s="102" t="str">
        <f t="shared" si="81"/>
        <v>ADT</v>
      </c>
      <c r="N5210" s="102">
        <f>WEEKDAY([2]!Table1[[#This Row],[Travel Date]],2)</f>
        <v>6</v>
      </c>
      <c r="P5210" s="102">
        <v>1</v>
      </c>
    </row>
    <row r="5211" spans="2:16" x14ac:dyDescent="0.25">
      <c r="B5211" s="103"/>
      <c r="C5211" s="103"/>
      <c r="L5211" s="102" t="str">
        <f>[2]!Table1[[#This Row],[Orgn]]&amp;"-"&amp;[2]!Table1[[#This Row],[Dest]]</f>
        <v>NAP-SSH</v>
      </c>
      <c r="M5211" s="102" t="str">
        <f t="shared" si="81"/>
        <v>ADT</v>
      </c>
      <c r="N5211" s="102">
        <f>WEEKDAY([2]!Table1[[#This Row],[Travel Date]],2)</f>
        <v>6</v>
      </c>
      <c r="P5211" s="102">
        <v>1</v>
      </c>
    </row>
    <row r="5212" spans="2:16" x14ac:dyDescent="0.25">
      <c r="B5212" s="103"/>
      <c r="C5212" s="103"/>
      <c r="L5212" s="102" t="str">
        <f>[2]!Table1[[#This Row],[Orgn]]&amp;"-"&amp;[2]!Table1[[#This Row],[Dest]]</f>
        <v>NAP-SSH</v>
      </c>
      <c r="M5212" s="102" t="str">
        <f t="shared" si="81"/>
        <v>ADT</v>
      </c>
      <c r="N5212" s="102">
        <f>WEEKDAY([2]!Table1[[#This Row],[Travel Date]],2)</f>
        <v>6</v>
      </c>
      <c r="P5212" s="102">
        <v>1</v>
      </c>
    </row>
    <row r="5213" spans="2:16" x14ac:dyDescent="0.25">
      <c r="B5213" s="103"/>
      <c r="C5213" s="103"/>
      <c r="L5213" s="102" t="str">
        <f>[2]!Table1[[#This Row],[Orgn]]&amp;"-"&amp;[2]!Table1[[#This Row],[Dest]]</f>
        <v>NAP-SSH</v>
      </c>
      <c r="M5213" s="102" t="str">
        <f t="shared" si="81"/>
        <v>ADT</v>
      </c>
      <c r="N5213" s="102">
        <f>WEEKDAY([2]!Table1[[#This Row],[Travel Date]],2)</f>
        <v>6</v>
      </c>
      <c r="P5213" s="102">
        <v>1</v>
      </c>
    </row>
    <row r="5214" spans="2:16" x14ac:dyDescent="0.25">
      <c r="B5214" s="103"/>
      <c r="C5214" s="103"/>
      <c r="L5214" s="102" t="str">
        <f>[2]!Table1[[#This Row],[Orgn]]&amp;"-"&amp;[2]!Table1[[#This Row],[Dest]]</f>
        <v>NAP-SSH</v>
      </c>
      <c r="M5214" s="102" t="str">
        <f t="shared" si="81"/>
        <v>ADT</v>
      </c>
      <c r="N5214" s="102">
        <f>WEEKDAY([2]!Table1[[#This Row],[Travel Date]],2)</f>
        <v>6</v>
      </c>
      <c r="P5214" s="102">
        <v>1</v>
      </c>
    </row>
    <row r="5215" spans="2:16" x14ac:dyDescent="0.25">
      <c r="B5215" s="103"/>
      <c r="C5215" s="103"/>
      <c r="L5215" s="102" t="str">
        <f>[2]!Table1[[#This Row],[Orgn]]&amp;"-"&amp;[2]!Table1[[#This Row],[Dest]]</f>
        <v>NAP-SSH</v>
      </c>
      <c r="M5215" s="102" t="str">
        <f t="shared" si="81"/>
        <v>ADT</v>
      </c>
      <c r="N5215" s="102">
        <f>WEEKDAY([2]!Table1[[#This Row],[Travel Date]],2)</f>
        <v>6</v>
      </c>
      <c r="P5215" s="102">
        <v>1</v>
      </c>
    </row>
    <row r="5216" spans="2:16" x14ac:dyDescent="0.25">
      <c r="B5216" s="103"/>
      <c r="C5216" s="103"/>
      <c r="L5216" s="102" t="str">
        <f>[2]!Table1[[#This Row],[Orgn]]&amp;"-"&amp;[2]!Table1[[#This Row],[Dest]]</f>
        <v>NAP-SSH</v>
      </c>
      <c r="M5216" s="102" t="str">
        <f t="shared" si="81"/>
        <v>ADT</v>
      </c>
      <c r="N5216" s="102">
        <f>WEEKDAY([2]!Table1[[#This Row],[Travel Date]],2)</f>
        <v>6</v>
      </c>
      <c r="P5216" s="102">
        <v>1</v>
      </c>
    </row>
    <row r="5217" spans="2:16" x14ac:dyDescent="0.25">
      <c r="B5217" s="103"/>
      <c r="C5217" s="103"/>
      <c r="L5217" s="102" t="str">
        <f>[2]!Table1[[#This Row],[Orgn]]&amp;"-"&amp;[2]!Table1[[#This Row],[Dest]]</f>
        <v>NAP-SSH</v>
      </c>
      <c r="M5217" s="102" t="str">
        <f t="shared" si="81"/>
        <v>ADT</v>
      </c>
      <c r="N5217" s="102">
        <f>WEEKDAY([2]!Table1[[#This Row],[Travel Date]],2)</f>
        <v>6</v>
      </c>
      <c r="P5217" s="102">
        <v>1</v>
      </c>
    </row>
    <row r="5218" spans="2:16" x14ac:dyDescent="0.25">
      <c r="B5218" s="103"/>
      <c r="C5218" s="103"/>
      <c r="L5218" s="102" t="str">
        <f>[2]!Table1[[#This Row],[Orgn]]&amp;"-"&amp;[2]!Table1[[#This Row],[Dest]]</f>
        <v>NAP-SSH</v>
      </c>
      <c r="M5218" s="102" t="str">
        <f t="shared" si="81"/>
        <v>ADT</v>
      </c>
      <c r="N5218" s="102">
        <f>WEEKDAY([2]!Table1[[#This Row],[Travel Date]],2)</f>
        <v>6</v>
      </c>
      <c r="P5218" s="102">
        <v>1</v>
      </c>
    </row>
    <row r="5219" spans="2:16" x14ac:dyDescent="0.25">
      <c r="B5219" s="103"/>
      <c r="C5219" s="103"/>
      <c r="L5219" s="102" t="str">
        <f>[2]!Table1[[#This Row],[Orgn]]&amp;"-"&amp;[2]!Table1[[#This Row],[Dest]]</f>
        <v>NAP-SSH</v>
      </c>
      <c r="M5219" s="102" t="str">
        <f t="shared" si="81"/>
        <v>ADT</v>
      </c>
      <c r="N5219" s="102">
        <f>WEEKDAY([2]!Table1[[#This Row],[Travel Date]],2)</f>
        <v>6</v>
      </c>
      <c r="P5219" s="102">
        <v>1</v>
      </c>
    </row>
    <row r="5220" spans="2:16" x14ac:dyDescent="0.25">
      <c r="B5220" s="103"/>
      <c r="C5220" s="103"/>
      <c r="L5220" s="102" t="str">
        <f>[2]!Table1[[#This Row],[Orgn]]&amp;"-"&amp;[2]!Table1[[#This Row],[Dest]]</f>
        <v>NAP-SSH</v>
      </c>
      <c r="M5220" s="102" t="str">
        <f t="shared" si="81"/>
        <v>ADT</v>
      </c>
      <c r="N5220" s="102">
        <f>WEEKDAY([2]!Table1[[#This Row],[Travel Date]],2)</f>
        <v>6</v>
      </c>
      <c r="P5220" s="102">
        <v>1</v>
      </c>
    </row>
    <row r="5221" spans="2:16" x14ac:dyDescent="0.25">
      <c r="B5221" s="103"/>
      <c r="C5221" s="103"/>
      <c r="L5221" s="102" t="str">
        <f>[2]!Table1[[#This Row],[Orgn]]&amp;"-"&amp;[2]!Table1[[#This Row],[Dest]]</f>
        <v>NAP-SSH</v>
      </c>
      <c r="M5221" s="102" t="str">
        <f t="shared" si="81"/>
        <v>ADT</v>
      </c>
      <c r="N5221" s="102">
        <f>WEEKDAY([2]!Table1[[#This Row],[Travel Date]],2)</f>
        <v>6</v>
      </c>
      <c r="P5221" s="102">
        <v>1</v>
      </c>
    </row>
    <row r="5222" spans="2:16" x14ac:dyDescent="0.25">
      <c r="B5222" s="103"/>
      <c r="C5222" s="103"/>
      <c r="L5222" s="102" t="str">
        <f>[2]!Table1[[#This Row],[Orgn]]&amp;"-"&amp;[2]!Table1[[#This Row],[Dest]]</f>
        <v>NAP-SSH</v>
      </c>
      <c r="M5222" s="102" t="str">
        <f t="shared" si="81"/>
        <v>ADT</v>
      </c>
      <c r="N5222" s="102">
        <f>WEEKDAY([2]!Table1[[#This Row],[Travel Date]],2)</f>
        <v>6</v>
      </c>
      <c r="P5222" s="102">
        <v>1</v>
      </c>
    </row>
    <row r="5223" spans="2:16" x14ac:dyDescent="0.25">
      <c r="B5223" s="103"/>
      <c r="C5223" s="103"/>
      <c r="L5223" s="102" t="str">
        <f>[2]!Table1[[#This Row],[Orgn]]&amp;"-"&amp;[2]!Table1[[#This Row],[Dest]]</f>
        <v>NAP-SSH</v>
      </c>
      <c r="M5223" s="102" t="str">
        <f t="shared" si="81"/>
        <v>ADT</v>
      </c>
      <c r="N5223" s="102">
        <f>WEEKDAY([2]!Table1[[#This Row],[Travel Date]],2)</f>
        <v>6</v>
      </c>
      <c r="P5223" s="102">
        <v>1</v>
      </c>
    </row>
    <row r="5224" spans="2:16" x14ac:dyDescent="0.25">
      <c r="B5224" s="103"/>
      <c r="C5224" s="103"/>
      <c r="L5224" s="102" t="str">
        <f>[2]!Table1[[#This Row],[Orgn]]&amp;"-"&amp;[2]!Table1[[#This Row],[Dest]]</f>
        <v>NAP-SSH</v>
      </c>
      <c r="M5224" s="102" t="str">
        <f t="shared" si="81"/>
        <v>ADT</v>
      </c>
      <c r="N5224" s="102">
        <f>WEEKDAY([2]!Table1[[#This Row],[Travel Date]],2)</f>
        <v>6</v>
      </c>
      <c r="P5224" s="102">
        <v>1</v>
      </c>
    </row>
    <row r="5225" spans="2:16" x14ac:dyDescent="0.25">
      <c r="B5225" s="103"/>
      <c r="C5225" s="103"/>
      <c r="L5225" s="102" t="str">
        <f>[2]!Table1[[#This Row],[Orgn]]&amp;"-"&amp;[2]!Table1[[#This Row],[Dest]]</f>
        <v>NAP-SSH</v>
      </c>
      <c r="M5225" s="102" t="str">
        <f t="shared" si="81"/>
        <v>ADT</v>
      </c>
      <c r="N5225" s="102">
        <f>WEEKDAY([2]!Table1[[#This Row],[Travel Date]],2)</f>
        <v>6</v>
      </c>
      <c r="P5225" s="102">
        <v>1</v>
      </c>
    </row>
    <row r="5226" spans="2:16" x14ac:dyDescent="0.25">
      <c r="B5226" s="103"/>
      <c r="C5226" s="103"/>
      <c r="L5226" s="102" t="str">
        <f>[2]!Table1[[#This Row],[Orgn]]&amp;"-"&amp;[2]!Table1[[#This Row],[Dest]]</f>
        <v>NAP-SSH</v>
      </c>
      <c r="M5226" s="102" t="str">
        <f t="shared" si="81"/>
        <v>ADT</v>
      </c>
      <c r="N5226" s="102">
        <f>WEEKDAY([2]!Table1[[#This Row],[Travel Date]],2)</f>
        <v>6</v>
      </c>
      <c r="P5226" s="102">
        <v>1</v>
      </c>
    </row>
    <row r="5227" spans="2:16" x14ac:dyDescent="0.25">
      <c r="B5227" s="103"/>
      <c r="C5227" s="103"/>
      <c r="L5227" s="102" t="str">
        <f>[2]!Table1[[#This Row],[Orgn]]&amp;"-"&amp;[2]!Table1[[#This Row],[Dest]]</f>
        <v>NAP-SSH</v>
      </c>
      <c r="M5227" s="102" t="str">
        <f t="shared" si="81"/>
        <v>ADT</v>
      </c>
      <c r="N5227" s="102">
        <f>WEEKDAY([2]!Table1[[#This Row],[Travel Date]],2)</f>
        <v>6</v>
      </c>
      <c r="P5227" s="102">
        <v>1</v>
      </c>
    </row>
    <row r="5228" spans="2:16" x14ac:dyDescent="0.25">
      <c r="B5228" s="103"/>
      <c r="C5228" s="103"/>
      <c r="L5228" s="102" t="str">
        <f>[2]!Table1[[#This Row],[Orgn]]&amp;"-"&amp;[2]!Table1[[#This Row],[Dest]]</f>
        <v>NAP-SSH</v>
      </c>
      <c r="M5228" s="102" t="str">
        <f t="shared" si="81"/>
        <v>ADT</v>
      </c>
      <c r="N5228" s="102">
        <f>WEEKDAY([2]!Table1[[#This Row],[Travel Date]],2)</f>
        <v>6</v>
      </c>
      <c r="P5228" s="102">
        <v>1</v>
      </c>
    </row>
    <row r="5229" spans="2:16" x14ac:dyDescent="0.25">
      <c r="B5229" s="103"/>
      <c r="C5229" s="103"/>
      <c r="L5229" s="102" t="str">
        <f>[2]!Table1[[#This Row],[Orgn]]&amp;"-"&amp;[2]!Table1[[#This Row],[Dest]]</f>
        <v>NAP-SSH</v>
      </c>
      <c r="M5229" s="102" t="str">
        <f t="shared" si="81"/>
        <v>ADT</v>
      </c>
      <c r="N5229" s="102">
        <f>WEEKDAY([2]!Table1[[#This Row],[Travel Date]],2)</f>
        <v>6</v>
      </c>
      <c r="P5229" s="102">
        <v>1</v>
      </c>
    </row>
    <row r="5230" spans="2:16" x14ac:dyDescent="0.25">
      <c r="B5230" s="103"/>
      <c r="C5230" s="103"/>
      <c r="L5230" s="102" t="str">
        <f>[2]!Table1[[#This Row],[Orgn]]&amp;"-"&amp;[2]!Table1[[#This Row],[Dest]]</f>
        <v>NAP-SSH</v>
      </c>
      <c r="M5230" s="102" t="str">
        <f t="shared" si="81"/>
        <v>ADT</v>
      </c>
      <c r="N5230" s="102">
        <f>WEEKDAY([2]!Table1[[#This Row],[Travel Date]],2)</f>
        <v>6</v>
      </c>
      <c r="P5230" s="102">
        <v>1</v>
      </c>
    </row>
    <row r="5231" spans="2:16" x14ac:dyDescent="0.25">
      <c r="B5231" s="103"/>
      <c r="C5231" s="103"/>
      <c r="L5231" s="102" t="str">
        <f>[2]!Table1[[#This Row],[Orgn]]&amp;"-"&amp;[2]!Table1[[#This Row],[Dest]]</f>
        <v>NAP-SSH</v>
      </c>
      <c r="M5231" s="102" t="str">
        <f t="shared" si="81"/>
        <v>ADT</v>
      </c>
      <c r="N5231" s="102">
        <f>WEEKDAY([2]!Table1[[#This Row],[Travel Date]],2)</f>
        <v>6</v>
      </c>
      <c r="P5231" s="102">
        <v>1</v>
      </c>
    </row>
    <row r="5232" spans="2:16" x14ac:dyDescent="0.25">
      <c r="B5232" s="103"/>
      <c r="C5232" s="103"/>
      <c r="L5232" s="102" t="str">
        <f>[2]!Table1[[#This Row],[Orgn]]&amp;"-"&amp;[2]!Table1[[#This Row],[Dest]]</f>
        <v>NAP-SSH</v>
      </c>
      <c r="M5232" s="102" t="str">
        <f t="shared" si="81"/>
        <v>ADT</v>
      </c>
      <c r="N5232" s="102">
        <f>WEEKDAY([2]!Table1[[#This Row],[Travel Date]],2)</f>
        <v>6</v>
      </c>
      <c r="P5232" s="102">
        <v>1</v>
      </c>
    </row>
    <row r="5233" spans="2:16" x14ac:dyDescent="0.25">
      <c r="B5233" s="103"/>
      <c r="C5233" s="103"/>
      <c r="L5233" s="102" t="str">
        <f>[2]!Table1[[#This Row],[Orgn]]&amp;"-"&amp;[2]!Table1[[#This Row],[Dest]]</f>
        <v>NAP-SSH</v>
      </c>
      <c r="M5233" s="102" t="str">
        <f t="shared" si="81"/>
        <v>ADT</v>
      </c>
      <c r="N5233" s="102">
        <f>WEEKDAY([2]!Table1[[#This Row],[Travel Date]],2)</f>
        <v>6</v>
      </c>
      <c r="P5233" s="102">
        <v>1</v>
      </c>
    </row>
    <row r="5234" spans="2:16" x14ac:dyDescent="0.25">
      <c r="B5234" s="103"/>
      <c r="C5234" s="103"/>
      <c r="L5234" s="102" t="str">
        <f>[2]!Table1[[#This Row],[Orgn]]&amp;"-"&amp;[2]!Table1[[#This Row],[Dest]]</f>
        <v>NAP-SSH</v>
      </c>
      <c r="M5234" s="102" t="str">
        <f t="shared" si="81"/>
        <v>ADT</v>
      </c>
      <c r="N5234" s="102">
        <f>WEEKDAY([2]!Table1[[#This Row],[Travel Date]],2)</f>
        <v>6</v>
      </c>
      <c r="P5234" s="102">
        <v>1</v>
      </c>
    </row>
    <row r="5235" spans="2:16" x14ac:dyDescent="0.25">
      <c r="B5235" s="103"/>
      <c r="C5235" s="103"/>
      <c r="L5235" s="102" t="str">
        <f>[2]!Table1[[#This Row],[Orgn]]&amp;"-"&amp;[2]!Table1[[#This Row],[Dest]]</f>
        <v>NAP-SSH</v>
      </c>
      <c r="M5235" s="102" t="str">
        <f t="shared" si="81"/>
        <v>ADT</v>
      </c>
      <c r="N5235" s="102">
        <f>WEEKDAY([2]!Table1[[#This Row],[Travel Date]],2)</f>
        <v>6</v>
      </c>
      <c r="P5235" s="102">
        <v>1</v>
      </c>
    </row>
    <row r="5236" spans="2:16" x14ac:dyDescent="0.25">
      <c r="B5236" s="103"/>
      <c r="C5236" s="103"/>
      <c r="L5236" s="102" t="str">
        <f>[2]!Table1[[#This Row],[Orgn]]&amp;"-"&amp;[2]!Table1[[#This Row],[Dest]]</f>
        <v>NAP-SSH</v>
      </c>
      <c r="M5236" s="102" t="str">
        <f t="shared" si="81"/>
        <v>ADT</v>
      </c>
      <c r="N5236" s="102">
        <f>WEEKDAY([2]!Table1[[#This Row],[Travel Date]],2)</f>
        <v>6</v>
      </c>
      <c r="P5236" s="102">
        <v>1</v>
      </c>
    </row>
    <row r="5237" spans="2:16" x14ac:dyDescent="0.25">
      <c r="B5237" s="103"/>
      <c r="C5237" s="103"/>
      <c r="L5237" s="102" t="str">
        <f>[2]!Table1[[#This Row],[Orgn]]&amp;"-"&amp;[2]!Table1[[#This Row],[Dest]]</f>
        <v>NAP-SSH</v>
      </c>
      <c r="M5237" s="102" t="str">
        <f t="shared" si="81"/>
        <v>ADT</v>
      </c>
      <c r="N5237" s="102">
        <f>WEEKDAY([2]!Table1[[#This Row],[Travel Date]],2)</f>
        <v>6</v>
      </c>
      <c r="P5237" s="102">
        <v>1</v>
      </c>
    </row>
    <row r="5238" spans="2:16" x14ac:dyDescent="0.25">
      <c r="B5238" s="103"/>
      <c r="C5238" s="103"/>
      <c r="L5238" s="102" t="str">
        <f>[2]!Table1[[#This Row],[Orgn]]&amp;"-"&amp;[2]!Table1[[#This Row],[Dest]]</f>
        <v>NAP-SSH</v>
      </c>
      <c r="M5238" s="102" t="str">
        <f t="shared" si="81"/>
        <v>ADT</v>
      </c>
      <c r="N5238" s="102">
        <f>WEEKDAY([2]!Table1[[#This Row],[Travel Date]],2)</f>
        <v>6</v>
      </c>
      <c r="P5238" s="102">
        <v>1</v>
      </c>
    </row>
    <row r="5239" spans="2:16" x14ac:dyDescent="0.25">
      <c r="B5239" s="103"/>
      <c r="C5239" s="103"/>
      <c r="L5239" s="102" t="str">
        <f>[2]!Table1[[#This Row],[Orgn]]&amp;"-"&amp;[2]!Table1[[#This Row],[Dest]]</f>
        <v>NAP-SSH</v>
      </c>
      <c r="M5239" s="102" t="str">
        <f t="shared" si="81"/>
        <v>ADT</v>
      </c>
      <c r="N5239" s="102">
        <f>WEEKDAY([2]!Table1[[#This Row],[Travel Date]],2)</f>
        <v>6</v>
      </c>
      <c r="P5239" s="102">
        <v>1</v>
      </c>
    </row>
    <row r="5240" spans="2:16" x14ac:dyDescent="0.25">
      <c r="B5240" s="103"/>
      <c r="C5240" s="103"/>
      <c r="L5240" s="102" t="str">
        <f>[2]!Table1[[#This Row],[Orgn]]&amp;"-"&amp;[2]!Table1[[#This Row],[Dest]]</f>
        <v>NAP-SSH</v>
      </c>
      <c r="M5240" s="102" t="str">
        <f t="shared" si="81"/>
        <v>ADT</v>
      </c>
      <c r="N5240" s="102">
        <f>WEEKDAY([2]!Table1[[#This Row],[Travel Date]],2)</f>
        <v>6</v>
      </c>
      <c r="P5240" s="102">
        <v>1</v>
      </c>
    </row>
    <row r="5241" spans="2:16" x14ac:dyDescent="0.25">
      <c r="B5241" s="103"/>
      <c r="C5241" s="103"/>
      <c r="L5241" s="102" t="str">
        <f>[2]!Table1[[#This Row],[Orgn]]&amp;"-"&amp;[2]!Table1[[#This Row],[Dest]]</f>
        <v>NAP-SSH</v>
      </c>
      <c r="M5241" s="102" t="str">
        <f t="shared" si="81"/>
        <v>ADT</v>
      </c>
      <c r="N5241" s="102">
        <f>WEEKDAY([2]!Table1[[#This Row],[Travel Date]],2)</f>
        <v>6</v>
      </c>
      <c r="P5241" s="102">
        <v>1</v>
      </c>
    </row>
    <row r="5242" spans="2:16" x14ac:dyDescent="0.25">
      <c r="B5242" s="103"/>
      <c r="C5242" s="103"/>
      <c r="L5242" s="102" t="str">
        <f>[2]!Table1[[#This Row],[Orgn]]&amp;"-"&amp;[2]!Table1[[#This Row],[Dest]]</f>
        <v>NAP-SSH</v>
      </c>
      <c r="M5242" s="102" t="str">
        <f t="shared" si="81"/>
        <v>ADT</v>
      </c>
      <c r="N5242" s="102">
        <f>WEEKDAY([2]!Table1[[#This Row],[Travel Date]],2)</f>
        <v>6</v>
      </c>
      <c r="P5242" s="102">
        <v>1</v>
      </c>
    </row>
    <row r="5243" spans="2:16" x14ac:dyDescent="0.25">
      <c r="B5243" s="103"/>
      <c r="C5243" s="103"/>
      <c r="L5243" s="102" t="str">
        <f>[2]!Table1[[#This Row],[Orgn]]&amp;"-"&amp;[2]!Table1[[#This Row],[Dest]]</f>
        <v>NAP-SSH</v>
      </c>
      <c r="M5243" s="102" t="str">
        <f t="shared" si="81"/>
        <v>ADT</v>
      </c>
      <c r="N5243" s="102">
        <f>WEEKDAY([2]!Table1[[#This Row],[Travel Date]],2)</f>
        <v>6</v>
      </c>
      <c r="P5243" s="102">
        <v>1</v>
      </c>
    </row>
    <row r="5244" spans="2:16" x14ac:dyDescent="0.25">
      <c r="B5244" s="103"/>
      <c r="C5244" s="103"/>
      <c r="L5244" s="102" t="str">
        <f>[2]!Table1[[#This Row],[Orgn]]&amp;"-"&amp;[2]!Table1[[#This Row],[Dest]]</f>
        <v>NAP-SSH</v>
      </c>
      <c r="M5244" s="102" t="str">
        <f t="shared" si="81"/>
        <v>ADT</v>
      </c>
      <c r="N5244" s="102">
        <f>WEEKDAY([2]!Table1[[#This Row],[Travel Date]],2)</f>
        <v>6</v>
      </c>
      <c r="P5244" s="102">
        <v>1</v>
      </c>
    </row>
    <row r="5245" spans="2:16" x14ac:dyDescent="0.25">
      <c r="B5245" s="103"/>
      <c r="C5245" s="103"/>
      <c r="L5245" s="102" t="str">
        <f>[2]!Table1[[#This Row],[Orgn]]&amp;"-"&amp;[2]!Table1[[#This Row],[Dest]]</f>
        <v>NAP-SSH</v>
      </c>
      <c r="M5245" s="102" t="str">
        <f t="shared" si="81"/>
        <v>ADT</v>
      </c>
      <c r="N5245" s="102">
        <f>WEEKDAY([2]!Table1[[#This Row],[Travel Date]],2)</f>
        <v>6</v>
      </c>
      <c r="P5245" s="102">
        <v>1</v>
      </c>
    </row>
    <row r="5246" spans="2:16" x14ac:dyDescent="0.25">
      <c r="B5246" s="103"/>
      <c r="C5246" s="103"/>
      <c r="L5246" s="102" t="str">
        <f>[2]!Table1[[#This Row],[Orgn]]&amp;"-"&amp;[2]!Table1[[#This Row],[Dest]]</f>
        <v>NAP-SSH</v>
      </c>
      <c r="M5246" s="102" t="str">
        <f t="shared" si="81"/>
        <v>ADT</v>
      </c>
      <c r="N5246" s="102">
        <f>WEEKDAY([2]!Table1[[#This Row],[Travel Date]],2)</f>
        <v>6</v>
      </c>
      <c r="P5246" s="102">
        <v>1</v>
      </c>
    </row>
    <row r="5247" spans="2:16" x14ac:dyDescent="0.25">
      <c r="B5247" s="103"/>
      <c r="C5247" s="103"/>
      <c r="L5247" s="102" t="str">
        <f>[2]!Table1[[#This Row],[Orgn]]&amp;"-"&amp;[2]!Table1[[#This Row],[Dest]]</f>
        <v>NAP-SSH</v>
      </c>
      <c r="M5247" s="102" t="str">
        <f t="shared" si="81"/>
        <v>ADT</v>
      </c>
      <c r="N5247" s="102">
        <f>WEEKDAY([2]!Table1[[#This Row],[Travel Date]],2)</f>
        <v>6</v>
      </c>
      <c r="P5247" s="102">
        <v>1</v>
      </c>
    </row>
    <row r="5248" spans="2:16" x14ac:dyDescent="0.25">
      <c r="B5248" s="103"/>
      <c r="C5248" s="103"/>
      <c r="L5248" s="102" t="str">
        <f>[2]!Table1[[#This Row],[Orgn]]&amp;"-"&amp;[2]!Table1[[#This Row],[Dest]]</f>
        <v>NAP-SSH</v>
      </c>
      <c r="M5248" s="102" t="str">
        <f t="shared" si="81"/>
        <v>ADT</v>
      </c>
      <c r="N5248" s="102">
        <f>WEEKDAY([2]!Table1[[#This Row],[Travel Date]],2)</f>
        <v>6</v>
      </c>
      <c r="P5248" s="102">
        <v>1</v>
      </c>
    </row>
    <row r="5249" spans="2:16" x14ac:dyDescent="0.25">
      <c r="B5249" s="103"/>
      <c r="C5249" s="103"/>
      <c r="L5249" s="102" t="str">
        <f>[2]!Table1[[#This Row],[Orgn]]&amp;"-"&amp;[2]!Table1[[#This Row],[Dest]]</f>
        <v>NAP-SSH</v>
      </c>
      <c r="M5249" s="102" t="str">
        <f t="shared" si="81"/>
        <v>ADT</v>
      </c>
      <c r="N5249" s="102">
        <f>WEEKDAY([2]!Table1[[#This Row],[Travel Date]],2)</f>
        <v>6</v>
      </c>
      <c r="P5249" s="102">
        <v>1</v>
      </c>
    </row>
    <row r="5250" spans="2:16" x14ac:dyDescent="0.25">
      <c r="B5250" s="103"/>
      <c r="C5250" s="103"/>
      <c r="L5250" s="102" t="str">
        <f>[2]!Table1[[#This Row],[Orgn]]&amp;"-"&amp;[2]!Table1[[#This Row],[Dest]]</f>
        <v>NAP-SSH</v>
      </c>
      <c r="M5250" s="102" t="str">
        <f t="shared" ref="M5250:M5313" si="82">IF(TRIM(C5250)="INF", "INF", IF(TRIM(C5250)="CHD", "CHD", "ADT"))</f>
        <v>ADT</v>
      </c>
      <c r="N5250" s="102">
        <f>WEEKDAY([2]!Table1[[#This Row],[Travel Date]],2)</f>
        <v>6</v>
      </c>
      <c r="P5250" s="102">
        <v>1</v>
      </c>
    </row>
    <row r="5251" spans="2:16" x14ac:dyDescent="0.25">
      <c r="B5251" s="103"/>
      <c r="C5251" s="103"/>
      <c r="L5251" s="102" t="str">
        <f>[2]!Table1[[#This Row],[Orgn]]&amp;"-"&amp;[2]!Table1[[#This Row],[Dest]]</f>
        <v>NAP-SSH</v>
      </c>
      <c r="M5251" s="102" t="str">
        <f t="shared" si="82"/>
        <v>ADT</v>
      </c>
      <c r="N5251" s="102">
        <f>WEEKDAY([2]!Table1[[#This Row],[Travel Date]],2)</f>
        <v>6</v>
      </c>
      <c r="P5251" s="102">
        <v>1</v>
      </c>
    </row>
    <row r="5252" spans="2:16" x14ac:dyDescent="0.25">
      <c r="B5252" s="103"/>
      <c r="C5252" s="103"/>
      <c r="L5252" s="102" t="str">
        <f>[2]!Table1[[#This Row],[Orgn]]&amp;"-"&amp;[2]!Table1[[#This Row],[Dest]]</f>
        <v>NAP-SSH</v>
      </c>
      <c r="M5252" s="102" t="str">
        <f t="shared" si="82"/>
        <v>ADT</v>
      </c>
      <c r="N5252" s="102">
        <f>WEEKDAY([2]!Table1[[#This Row],[Travel Date]],2)</f>
        <v>6</v>
      </c>
      <c r="P5252" s="102">
        <v>1</v>
      </c>
    </row>
    <row r="5253" spans="2:16" x14ac:dyDescent="0.25">
      <c r="B5253" s="103"/>
      <c r="C5253" s="103"/>
      <c r="L5253" s="102" t="str">
        <f>[2]!Table1[[#This Row],[Orgn]]&amp;"-"&amp;[2]!Table1[[#This Row],[Dest]]</f>
        <v>NAP-SSH</v>
      </c>
      <c r="M5253" s="102" t="str">
        <f t="shared" si="82"/>
        <v>ADT</v>
      </c>
      <c r="N5253" s="102">
        <f>WEEKDAY([2]!Table1[[#This Row],[Travel Date]],2)</f>
        <v>6</v>
      </c>
      <c r="P5253" s="102">
        <v>1</v>
      </c>
    </row>
    <row r="5254" spans="2:16" x14ac:dyDescent="0.25">
      <c r="B5254" s="103"/>
      <c r="C5254" s="103"/>
      <c r="L5254" s="102" t="str">
        <f>[2]!Table1[[#This Row],[Orgn]]&amp;"-"&amp;[2]!Table1[[#This Row],[Dest]]</f>
        <v>NAP-SSH</v>
      </c>
      <c r="M5254" s="102" t="str">
        <f t="shared" si="82"/>
        <v>ADT</v>
      </c>
      <c r="N5254" s="102">
        <f>WEEKDAY([2]!Table1[[#This Row],[Travel Date]],2)</f>
        <v>6</v>
      </c>
      <c r="P5254" s="102">
        <v>1</v>
      </c>
    </row>
    <row r="5255" spans="2:16" x14ac:dyDescent="0.25">
      <c r="B5255" s="103"/>
      <c r="C5255" s="103"/>
      <c r="L5255" s="102" t="str">
        <f>[2]!Table1[[#This Row],[Orgn]]&amp;"-"&amp;[2]!Table1[[#This Row],[Dest]]</f>
        <v>NAP-SSH</v>
      </c>
      <c r="M5255" s="102" t="str">
        <f t="shared" si="82"/>
        <v>ADT</v>
      </c>
      <c r="N5255" s="102">
        <f>WEEKDAY([2]!Table1[[#This Row],[Travel Date]],2)</f>
        <v>6</v>
      </c>
      <c r="P5255" s="102">
        <v>1</v>
      </c>
    </row>
    <row r="5256" spans="2:16" x14ac:dyDescent="0.25">
      <c r="B5256" s="103"/>
      <c r="C5256" s="103"/>
      <c r="L5256" s="102" t="str">
        <f>[2]!Table1[[#This Row],[Orgn]]&amp;"-"&amp;[2]!Table1[[#This Row],[Dest]]</f>
        <v>NAP-SSH</v>
      </c>
      <c r="M5256" s="102" t="str">
        <f t="shared" si="82"/>
        <v>ADT</v>
      </c>
      <c r="N5256" s="102">
        <f>WEEKDAY([2]!Table1[[#This Row],[Travel Date]],2)</f>
        <v>6</v>
      </c>
      <c r="P5256" s="102">
        <v>1</v>
      </c>
    </row>
    <row r="5257" spans="2:16" x14ac:dyDescent="0.25">
      <c r="B5257" s="103"/>
      <c r="C5257" s="103"/>
      <c r="L5257" s="102" t="str">
        <f>[2]!Table1[[#This Row],[Orgn]]&amp;"-"&amp;[2]!Table1[[#This Row],[Dest]]</f>
        <v>NAP-SSH</v>
      </c>
      <c r="M5257" s="102" t="str">
        <f t="shared" si="82"/>
        <v>ADT</v>
      </c>
      <c r="N5257" s="102">
        <f>WEEKDAY([2]!Table1[[#This Row],[Travel Date]],2)</f>
        <v>6</v>
      </c>
      <c r="P5257" s="102">
        <v>1</v>
      </c>
    </row>
    <row r="5258" spans="2:16" x14ac:dyDescent="0.25">
      <c r="B5258" s="103"/>
      <c r="C5258" s="103"/>
      <c r="L5258" s="102" t="str">
        <f>[2]!Table1[[#This Row],[Orgn]]&amp;"-"&amp;[2]!Table1[[#This Row],[Dest]]</f>
        <v>NAP-SSH</v>
      </c>
      <c r="M5258" s="102" t="str">
        <f t="shared" si="82"/>
        <v>ADT</v>
      </c>
      <c r="N5258" s="102">
        <f>WEEKDAY([2]!Table1[[#This Row],[Travel Date]],2)</f>
        <v>6</v>
      </c>
      <c r="P5258" s="102">
        <v>1</v>
      </c>
    </row>
    <row r="5259" spans="2:16" x14ac:dyDescent="0.25">
      <c r="B5259" s="103"/>
      <c r="C5259" s="103"/>
      <c r="L5259" s="102" t="str">
        <f>[2]!Table1[[#This Row],[Orgn]]&amp;"-"&amp;[2]!Table1[[#This Row],[Dest]]</f>
        <v>NAP-SSH</v>
      </c>
      <c r="M5259" s="102" t="str">
        <f t="shared" si="82"/>
        <v>ADT</v>
      </c>
      <c r="N5259" s="102">
        <f>WEEKDAY([2]!Table1[[#This Row],[Travel Date]],2)</f>
        <v>6</v>
      </c>
      <c r="P5259" s="102">
        <v>1</v>
      </c>
    </row>
    <row r="5260" spans="2:16" x14ac:dyDescent="0.25">
      <c r="B5260" s="103"/>
      <c r="C5260" s="103"/>
      <c r="L5260" s="102" t="str">
        <f>[2]!Table1[[#This Row],[Orgn]]&amp;"-"&amp;[2]!Table1[[#This Row],[Dest]]</f>
        <v>NAP-SSH</v>
      </c>
      <c r="M5260" s="102" t="str">
        <f t="shared" si="82"/>
        <v>ADT</v>
      </c>
      <c r="N5260" s="102">
        <f>WEEKDAY([2]!Table1[[#This Row],[Travel Date]],2)</f>
        <v>6</v>
      </c>
      <c r="P5260" s="102">
        <v>1</v>
      </c>
    </row>
    <row r="5261" spans="2:16" x14ac:dyDescent="0.25">
      <c r="B5261" s="103"/>
      <c r="C5261" s="103"/>
      <c r="L5261" s="102" t="str">
        <f>[2]!Table1[[#This Row],[Orgn]]&amp;"-"&amp;[2]!Table1[[#This Row],[Dest]]</f>
        <v>NAP-SSH</v>
      </c>
      <c r="M5261" s="102" t="str">
        <f t="shared" si="82"/>
        <v>ADT</v>
      </c>
      <c r="N5261" s="102">
        <f>WEEKDAY([2]!Table1[[#This Row],[Travel Date]],2)</f>
        <v>6</v>
      </c>
      <c r="P5261" s="102">
        <v>1</v>
      </c>
    </row>
    <row r="5262" spans="2:16" x14ac:dyDescent="0.25">
      <c r="B5262" s="103"/>
      <c r="C5262" s="103"/>
      <c r="L5262" s="102" t="str">
        <f>[2]!Table1[[#This Row],[Orgn]]&amp;"-"&amp;[2]!Table1[[#This Row],[Dest]]</f>
        <v>NAP-SSH</v>
      </c>
      <c r="M5262" s="102" t="str">
        <f t="shared" si="82"/>
        <v>ADT</v>
      </c>
      <c r="N5262" s="102">
        <f>WEEKDAY([2]!Table1[[#This Row],[Travel Date]],2)</f>
        <v>6</v>
      </c>
      <c r="P5262" s="102">
        <v>1</v>
      </c>
    </row>
    <row r="5263" spans="2:16" x14ac:dyDescent="0.25">
      <c r="B5263" s="103"/>
      <c r="C5263" s="103"/>
      <c r="L5263" s="102" t="str">
        <f>[2]!Table1[[#This Row],[Orgn]]&amp;"-"&amp;[2]!Table1[[#This Row],[Dest]]</f>
        <v>NAP-SSH</v>
      </c>
      <c r="M5263" s="102" t="str">
        <f t="shared" si="82"/>
        <v>ADT</v>
      </c>
      <c r="N5263" s="102">
        <f>WEEKDAY([2]!Table1[[#This Row],[Travel Date]],2)</f>
        <v>6</v>
      </c>
      <c r="P5263" s="102">
        <v>1</v>
      </c>
    </row>
    <row r="5264" spans="2:16" x14ac:dyDescent="0.25">
      <c r="B5264" s="103"/>
      <c r="C5264" s="103"/>
      <c r="L5264" s="102" t="str">
        <f>[2]!Table1[[#This Row],[Orgn]]&amp;"-"&amp;[2]!Table1[[#This Row],[Dest]]</f>
        <v>NAP-SSH</v>
      </c>
      <c r="M5264" s="102" t="str">
        <f t="shared" si="82"/>
        <v>ADT</v>
      </c>
      <c r="N5264" s="102">
        <f>WEEKDAY([2]!Table1[[#This Row],[Travel Date]],2)</f>
        <v>6</v>
      </c>
      <c r="P5264" s="102">
        <v>1</v>
      </c>
    </row>
    <row r="5265" spans="2:16" x14ac:dyDescent="0.25">
      <c r="B5265" s="103"/>
      <c r="C5265" s="103"/>
      <c r="L5265" s="102" t="str">
        <f>[2]!Table1[[#This Row],[Orgn]]&amp;"-"&amp;[2]!Table1[[#This Row],[Dest]]</f>
        <v>NAP-SSH</v>
      </c>
      <c r="M5265" s="102" t="str">
        <f t="shared" si="82"/>
        <v>ADT</v>
      </c>
      <c r="N5265" s="102">
        <f>WEEKDAY([2]!Table1[[#This Row],[Travel Date]],2)</f>
        <v>6</v>
      </c>
      <c r="P5265" s="102">
        <v>1</v>
      </c>
    </row>
    <row r="5266" spans="2:16" x14ac:dyDescent="0.25">
      <c r="B5266" s="103"/>
      <c r="C5266" s="103"/>
      <c r="L5266" s="102" t="str">
        <f>[2]!Table1[[#This Row],[Orgn]]&amp;"-"&amp;[2]!Table1[[#This Row],[Dest]]</f>
        <v>NAP-SSH</v>
      </c>
      <c r="M5266" s="102" t="str">
        <f t="shared" si="82"/>
        <v>ADT</v>
      </c>
      <c r="N5266" s="102">
        <f>WEEKDAY([2]!Table1[[#This Row],[Travel Date]],2)</f>
        <v>6</v>
      </c>
      <c r="P5266" s="102">
        <v>1</v>
      </c>
    </row>
    <row r="5267" spans="2:16" x14ac:dyDescent="0.25">
      <c r="B5267" s="103"/>
      <c r="C5267" s="103"/>
      <c r="L5267" s="102" t="str">
        <f>[2]!Table1[[#This Row],[Orgn]]&amp;"-"&amp;[2]!Table1[[#This Row],[Dest]]</f>
        <v>NAP-SSH</v>
      </c>
      <c r="M5267" s="102" t="str">
        <f t="shared" si="82"/>
        <v>ADT</v>
      </c>
      <c r="N5267" s="102">
        <f>WEEKDAY([2]!Table1[[#This Row],[Travel Date]],2)</f>
        <v>6</v>
      </c>
      <c r="P5267" s="102">
        <v>1</v>
      </c>
    </row>
    <row r="5268" spans="2:16" x14ac:dyDescent="0.25">
      <c r="B5268" s="103"/>
      <c r="C5268" s="103"/>
      <c r="L5268" s="102" t="str">
        <f>[2]!Table1[[#This Row],[Orgn]]&amp;"-"&amp;[2]!Table1[[#This Row],[Dest]]</f>
        <v>NAP-SSH</v>
      </c>
      <c r="M5268" s="102" t="str">
        <f t="shared" si="82"/>
        <v>ADT</v>
      </c>
      <c r="N5268" s="102">
        <f>WEEKDAY([2]!Table1[[#This Row],[Travel Date]],2)</f>
        <v>6</v>
      </c>
      <c r="P5268" s="102">
        <v>1</v>
      </c>
    </row>
    <row r="5269" spans="2:16" x14ac:dyDescent="0.25">
      <c r="B5269" s="103"/>
      <c r="C5269" s="103"/>
      <c r="L5269" s="102" t="str">
        <f>[2]!Table1[[#This Row],[Orgn]]&amp;"-"&amp;[2]!Table1[[#This Row],[Dest]]</f>
        <v>NAP-SSH</v>
      </c>
      <c r="M5269" s="102" t="str">
        <f t="shared" si="82"/>
        <v>ADT</v>
      </c>
      <c r="N5269" s="102">
        <f>WEEKDAY([2]!Table1[[#This Row],[Travel Date]],2)</f>
        <v>6</v>
      </c>
      <c r="P5269" s="102">
        <v>1</v>
      </c>
    </row>
    <row r="5270" spans="2:16" x14ac:dyDescent="0.25">
      <c r="B5270" s="103"/>
      <c r="C5270" s="103"/>
      <c r="L5270" s="102" t="str">
        <f>[2]!Table1[[#This Row],[Orgn]]&amp;"-"&amp;[2]!Table1[[#This Row],[Dest]]</f>
        <v>NAP-SSH</v>
      </c>
      <c r="M5270" s="102" t="str">
        <f t="shared" si="82"/>
        <v>ADT</v>
      </c>
      <c r="N5270" s="102">
        <f>WEEKDAY([2]!Table1[[#This Row],[Travel Date]],2)</f>
        <v>6</v>
      </c>
      <c r="P5270" s="102">
        <v>1</v>
      </c>
    </row>
    <row r="5271" spans="2:16" x14ac:dyDescent="0.25">
      <c r="B5271" s="103"/>
      <c r="C5271" s="103"/>
      <c r="L5271" s="102" t="str">
        <f>[2]!Table1[[#This Row],[Orgn]]&amp;"-"&amp;[2]!Table1[[#This Row],[Dest]]</f>
        <v>NAP-SSH</v>
      </c>
      <c r="M5271" s="102" t="str">
        <f t="shared" si="82"/>
        <v>ADT</v>
      </c>
      <c r="N5271" s="102">
        <f>WEEKDAY([2]!Table1[[#This Row],[Travel Date]],2)</f>
        <v>6</v>
      </c>
      <c r="P5271" s="102">
        <v>1</v>
      </c>
    </row>
    <row r="5272" spans="2:16" x14ac:dyDescent="0.25">
      <c r="B5272" s="103"/>
      <c r="C5272" s="103"/>
      <c r="L5272" s="102" t="str">
        <f>[2]!Table1[[#This Row],[Orgn]]&amp;"-"&amp;[2]!Table1[[#This Row],[Dest]]</f>
        <v>NAP-SSH</v>
      </c>
      <c r="M5272" s="102" t="str">
        <f t="shared" si="82"/>
        <v>ADT</v>
      </c>
      <c r="N5272" s="102">
        <f>WEEKDAY([2]!Table1[[#This Row],[Travel Date]],2)</f>
        <v>6</v>
      </c>
      <c r="P5272" s="102">
        <v>1</v>
      </c>
    </row>
    <row r="5273" spans="2:16" x14ac:dyDescent="0.25">
      <c r="B5273" s="103"/>
      <c r="C5273" s="103"/>
      <c r="L5273" s="102" t="str">
        <f>[2]!Table1[[#This Row],[Orgn]]&amp;"-"&amp;[2]!Table1[[#This Row],[Dest]]</f>
        <v>NAP-SSH</v>
      </c>
      <c r="M5273" s="102" t="str">
        <f t="shared" si="82"/>
        <v>ADT</v>
      </c>
      <c r="N5273" s="102">
        <f>WEEKDAY([2]!Table1[[#This Row],[Travel Date]],2)</f>
        <v>6</v>
      </c>
      <c r="P5273" s="102">
        <v>1</v>
      </c>
    </row>
    <row r="5274" spans="2:16" x14ac:dyDescent="0.25">
      <c r="B5274" s="103"/>
      <c r="C5274" s="103"/>
      <c r="L5274" s="102" t="str">
        <f>[2]!Table1[[#This Row],[Orgn]]&amp;"-"&amp;[2]!Table1[[#This Row],[Dest]]</f>
        <v>NAP-SSH</v>
      </c>
      <c r="M5274" s="102" t="str">
        <f t="shared" si="82"/>
        <v>ADT</v>
      </c>
      <c r="N5274" s="102">
        <f>WEEKDAY([2]!Table1[[#This Row],[Travel Date]],2)</f>
        <v>6</v>
      </c>
      <c r="P5274" s="102">
        <v>1</v>
      </c>
    </row>
    <row r="5275" spans="2:16" x14ac:dyDescent="0.25">
      <c r="B5275" s="103"/>
      <c r="C5275" s="103"/>
      <c r="L5275" s="102" t="str">
        <f>[2]!Table1[[#This Row],[Orgn]]&amp;"-"&amp;[2]!Table1[[#This Row],[Dest]]</f>
        <v>NAP-SSH</v>
      </c>
      <c r="M5275" s="102" t="str">
        <f t="shared" si="82"/>
        <v>ADT</v>
      </c>
      <c r="N5275" s="102">
        <f>WEEKDAY([2]!Table1[[#This Row],[Travel Date]],2)</f>
        <v>6</v>
      </c>
      <c r="P5275" s="102">
        <v>1</v>
      </c>
    </row>
    <row r="5276" spans="2:16" x14ac:dyDescent="0.25">
      <c r="B5276" s="103"/>
      <c r="C5276" s="103"/>
      <c r="L5276" s="102" t="str">
        <f>[2]!Table1[[#This Row],[Orgn]]&amp;"-"&amp;[2]!Table1[[#This Row],[Dest]]</f>
        <v>NAP-SSH</v>
      </c>
      <c r="M5276" s="102" t="str">
        <f t="shared" si="82"/>
        <v>ADT</v>
      </c>
      <c r="N5276" s="102">
        <f>WEEKDAY([2]!Table1[[#This Row],[Travel Date]],2)</f>
        <v>6</v>
      </c>
      <c r="P5276" s="102">
        <v>1</v>
      </c>
    </row>
    <row r="5277" spans="2:16" x14ac:dyDescent="0.25">
      <c r="B5277" s="103"/>
      <c r="C5277" s="103"/>
      <c r="L5277" s="102" t="str">
        <f>[2]!Table1[[#This Row],[Orgn]]&amp;"-"&amp;[2]!Table1[[#This Row],[Dest]]</f>
        <v>NAP-SSH</v>
      </c>
      <c r="M5277" s="102" t="str">
        <f t="shared" si="82"/>
        <v>ADT</v>
      </c>
      <c r="N5277" s="102">
        <f>WEEKDAY([2]!Table1[[#This Row],[Travel Date]],2)</f>
        <v>6</v>
      </c>
      <c r="P5277" s="102">
        <v>1</v>
      </c>
    </row>
    <row r="5278" spans="2:16" x14ac:dyDescent="0.25">
      <c r="B5278" s="103"/>
      <c r="C5278" s="103"/>
      <c r="L5278" s="102" t="str">
        <f>[2]!Table1[[#This Row],[Orgn]]&amp;"-"&amp;[2]!Table1[[#This Row],[Dest]]</f>
        <v>NAP-SSH</v>
      </c>
      <c r="M5278" s="102" t="str">
        <f t="shared" si="82"/>
        <v>ADT</v>
      </c>
      <c r="N5278" s="102">
        <f>WEEKDAY([2]!Table1[[#This Row],[Travel Date]],2)</f>
        <v>6</v>
      </c>
      <c r="P5278" s="102">
        <v>1</v>
      </c>
    </row>
    <row r="5279" spans="2:16" x14ac:dyDescent="0.25">
      <c r="B5279" s="103"/>
      <c r="C5279" s="103"/>
      <c r="L5279" s="102" t="str">
        <f>[2]!Table1[[#This Row],[Orgn]]&amp;"-"&amp;[2]!Table1[[#This Row],[Dest]]</f>
        <v>NAP-SSH</v>
      </c>
      <c r="M5279" s="102" t="str">
        <f t="shared" si="82"/>
        <v>ADT</v>
      </c>
      <c r="N5279" s="102">
        <f>WEEKDAY([2]!Table1[[#This Row],[Travel Date]],2)</f>
        <v>6</v>
      </c>
      <c r="P5279" s="102">
        <v>1</v>
      </c>
    </row>
    <row r="5280" spans="2:16" x14ac:dyDescent="0.25">
      <c r="B5280" s="103"/>
      <c r="C5280" s="103"/>
      <c r="L5280" s="102" t="str">
        <f>[2]!Table1[[#This Row],[Orgn]]&amp;"-"&amp;[2]!Table1[[#This Row],[Dest]]</f>
        <v>NAP-SSH</v>
      </c>
      <c r="M5280" s="102" t="str">
        <f t="shared" si="82"/>
        <v>ADT</v>
      </c>
      <c r="N5280" s="102">
        <f>WEEKDAY([2]!Table1[[#This Row],[Travel Date]],2)</f>
        <v>6</v>
      </c>
      <c r="P5280" s="102">
        <v>1</v>
      </c>
    </row>
    <row r="5281" spans="2:16" x14ac:dyDescent="0.25">
      <c r="B5281" s="103"/>
      <c r="C5281" s="103"/>
      <c r="L5281" s="102" t="str">
        <f>[2]!Table1[[#This Row],[Orgn]]&amp;"-"&amp;[2]!Table1[[#This Row],[Dest]]</f>
        <v>NAP-SSH</v>
      </c>
      <c r="M5281" s="102" t="str">
        <f t="shared" si="82"/>
        <v>ADT</v>
      </c>
      <c r="N5281" s="102">
        <f>WEEKDAY([2]!Table1[[#This Row],[Travel Date]],2)</f>
        <v>6</v>
      </c>
      <c r="P5281" s="102">
        <v>1</v>
      </c>
    </row>
    <row r="5282" spans="2:16" x14ac:dyDescent="0.25">
      <c r="B5282" s="103"/>
      <c r="C5282" s="103"/>
      <c r="L5282" s="102" t="str">
        <f>[2]!Table1[[#This Row],[Orgn]]&amp;"-"&amp;[2]!Table1[[#This Row],[Dest]]</f>
        <v>NAP-SSH</v>
      </c>
      <c r="M5282" s="102" t="str">
        <f t="shared" si="82"/>
        <v>ADT</v>
      </c>
      <c r="N5282" s="102">
        <f>WEEKDAY([2]!Table1[[#This Row],[Travel Date]],2)</f>
        <v>6</v>
      </c>
      <c r="P5282" s="102">
        <v>1</v>
      </c>
    </row>
    <row r="5283" spans="2:16" x14ac:dyDescent="0.25">
      <c r="B5283" s="103"/>
      <c r="C5283" s="103"/>
      <c r="L5283" s="102" t="str">
        <f>[2]!Table1[[#This Row],[Orgn]]&amp;"-"&amp;[2]!Table1[[#This Row],[Dest]]</f>
        <v>NAP-SSH</v>
      </c>
      <c r="M5283" s="102" t="str">
        <f t="shared" si="82"/>
        <v>ADT</v>
      </c>
      <c r="N5283" s="102">
        <f>WEEKDAY([2]!Table1[[#This Row],[Travel Date]],2)</f>
        <v>6</v>
      </c>
      <c r="P5283" s="102">
        <v>1</v>
      </c>
    </row>
    <row r="5284" spans="2:16" x14ac:dyDescent="0.25">
      <c r="B5284" s="103"/>
      <c r="C5284" s="103"/>
      <c r="L5284" s="102" t="str">
        <f>[2]!Table1[[#This Row],[Orgn]]&amp;"-"&amp;[2]!Table1[[#This Row],[Dest]]</f>
        <v>NAP-SSH</v>
      </c>
      <c r="M5284" s="102" t="str">
        <f t="shared" si="82"/>
        <v>ADT</v>
      </c>
      <c r="N5284" s="102">
        <f>WEEKDAY([2]!Table1[[#This Row],[Travel Date]],2)</f>
        <v>6</v>
      </c>
      <c r="P5284" s="102">
        <v>1</v>
      </c>
    </row>
    <row r="5285" spans="2:16" x14ac:dyDescent="0.25">
      <c r="B5285" s="103"/>
      <c r="C5285" s="103"/>
      <c r="L5285" s="102" t="str">
        <f>[2]!Table1[[#This Row],[Orgn]]&amp;"-"&amp;[2]!Table1[[#This Row],[Dest]]</f>
        <v>NAP-SSH</v>
      </c>
      <c r="M5285" s="102" t="str">
        <f t="shared" si="82"/>
        <v>ADT</v>
      </c>
      <c r="N5285" s="102">
        <f>WEEKDAY([2]!Table1[[#This Row],[Travel Date]],2)</f>
        <v>6</v>
      </c>
      <c r="P5285" s="102">
        <v>1</v>
      </c>
    </row>
    <row r="5286" spans="2:16" x14ac:dyDescent="0.25">
      <c r="B5286" s="103"/>
      <c r="C5286" s="103"/>
      <c r="L5286" s="102" t="str">
        <f>[2]!Table1[[#This Row],[Orgn]]&amp;"-"&amp;[2]!Table1[[#This Row],[Dest]]</f>
        <v>NAP-SSH</v>
      </c>
      <c r="M5286" s="102" t="str">
        <f t="shared" si="82"/>
        <v>ADT</v>
      </c>
      <c r="N5286" s="102">
        <f>WEEKDAY([2]!Table1[[#This Row],[Travel Date]],2)</f>
        <v>6</v>
      </c>
      <c r="P5286" s="102">
        <v>1</v>
      </c>
    </row>
    <row r="5287" spans="2:16" x14ac:dyDescent="0.25">
      <c r="B5287" s="103"/>
      <c r="C5287" s="103"/>
      <c r="L5287" s="102" t="str">
        <f>[2]!Table1[[#This Row],[Orgn]]&amp;"-"&amp;[2]!Table1[[#This Row],[Dest]]</f>
        <v>NAP-SSH</v>
      </c>
      <c r="M5287" s="102" t="str">
        <f t="shared" si="82"/>
        <v>ADT</v>
      </c>
      <c r="N5287" s="102">
        <f>WEEKDAY([2]!Table1[[#This Row],[Travel Date]],2)</f>
        <v>6</v>
      </c>
      <c r="P5287" s="102">
        <v>1</v>
      </c>
    </row>
    <row r="5288" spans="2:16" x14ac:dyDescent="0.25">
      <c r="B5288" s="103"/>
      <c r="C5288" s="103"/>
      <c r="L5288" s="102" t="str">
        <f>[2]!Table1[[#This Row],[Orgn]]&amp;"-"&amp;[2]!Table1[[#This Row],[Dest]]</f>
        <v>NAP-SSH</v>
      </c>
      <c r="M5288" s="102" t="str">
        <f t="shared" si="82"/>
        <v>ADT</v>
      </c>
      <c r="N5288" s="102">
        <f>WEEKDAY([2]!Table1[[#This Row],[Travel Date]],2)</f>
        <v>6</v>
      </c>
      <c r="P5288" s="102">
        <v>1</v>
      </c>
    </row>
    <row r="5289" spans="2:16" x14ac:dyDescent="0.25">
      <c r="B5289" s="103"/>
      <c r="C5289" s="103"/>
      <c r="L5289" s="102" t="str">
        <f>[2]!Table1[[#This Row],[Orgn]]&amp;"-"&amp;[2]!Table1[[#This Row],[Dest]]</f>
        <v>NAP-SSH</v>
      </c>
      <c r="M5289" s="102" t="str">
        <f t="shared" si="82"/>
        <v>ADT</v>
      </c>
      <c r="N5289" s="102">
        <f>WEEKDAY([2]!Table1[[#This Row],[Travel Date]],2)</f>
        <v>6</v>
      </c>
      <c r="P5289" s="102">
        <v>1</v>
      </c>
    </row>
    <row r="5290" spans="2:16" x14ac:dyDescent="0.25">
      <c r="B5290" s="103"/>
      <c r="C5290" s="103"/>
      <c r="L5290" s="102" t="str">
        <f>[2]!Table1[[#This Row],[Orgn]]&amp;"-"&amp;[2]!Table1[[#This Row],[Dest]]</f>
        <v>NAP-SSH</v>
      </c>
      <c r="M5290" s="102" t="str">
        <f t="shared" si="82"/>
        <v>ADT</v>
      </c>
      <c r="N5290" s="102">
        <f>WEEKDAY([2]!Table1[[#This Row],[Travel Date]],2)</f>
        <v>6</v>
      </c>
      <c r="P5290" s="102">
        <v>1</v>
      </c>
    </row>
    <row r="5291" spans="2:16" x14ac:dyDescent="0.25">
      <c r="B5291" s="103"/>
      <c r="C5291" s="103"/>
      <c r="L5291" s="102" t="str">
        <f>[2]!Table1[[#This Row],[Orgn]]&amp;"-"&amp;[2]!Table1[[#This Row],[Dest]]</f>
        <v>NAP-SSH</v>
      </c>
      <c r="M5291" s="102" t="str">
        <f t="shared" si="82"/>
        <v>ADT</v>
      </c>
      <c r="N5291" s="102">
        <f>WEEKDAY([2]!Table1[[#This Row],[Travel Date]],2)</f>
        <v>6</v>
      </c>
      <c r="P5291" s="102">
        <v>1</v>
      </c>
    </row>
    <row r="5292" spans="2:16" x14ac:dyDescent="0.25">
      <c r="B5292" s="103"/>
      <c r="C5292" s="103"/>
      <c r="L5292" s="102" t="str">
        <f>[2]!Table1[[#This Row],[Orgn]]&amp;"-"&amp;[2]!Table1[[#This Row],[Dest]]</f>
        <v>NAP-SSH</v>
      </c>
      <c r="M5292" s="102" t="str">
        <f t="shared" si="82"/>
        <v>ADT</v>
      </c>
      <c r="N5292" s="102">
        <f>WEEKDAY([2]!Table1[[#This Row],[Travel Date]],2)</f>
        <v>6</v>
      </c>
      <c r="P5292" s="102">
        <v>1</v>
      </c>
    </row>
    <row r="5293" spans="2:16" x14ac:dyDescent="0.25">
      <c r="B5293" s="103"/>
      <c r="C5293" s="103"/>
      <c r="L5293" s="102" t="str">
        <f>[2]!Table1[[#This Row],[Orgn]]&amp;"-"&amp;[2]!Table1[[#This Row],[Dest]]</f>
        <v>NAP-SSH</v>
      </c>
      <c r="M5293" s="102" t="str">
        <f t="shared" si="82"/>
        <v>ADT</v>
      </c>
      <c r="N5293" s="102">
        <f>WEEKDAY([2]!Table1[[#This Row],[Travel Date]],2)</f>
        <v>6</v>
      </c>
      <c r="P5293" s="102">
        <v>1</v>
      </c>
    </row>
    <row r="5294" spans="2:16" x14ac:dyDescent="0.25">
      <c r="B5294" s="103"/>
      <c r="C5294" s="103"/>
      <c r="L5294" s="102" t="str">
        <f>[2]!Table1[[#This Row],[Orgn]]&amp;"-"&amp;[2]!Table1[[#This Row],[Dest]]</f>
        <v>NAP-SSH</v>
      </c>
      <c r="M5294" s="102" t="str">
        <f t="shared" si="82"/>
        <v>ADT</v>
      </c>
      <c r="N5294" s="102">
        <f>WEEKDAY([2]!Table1[[#This Row],[Travel Date]],2)</f>
        <v>6</v>
      </c>
      <c r="P5294" s="102">
        <v>1</v>
      </c>
    </row>
    <row r="5295" spans="2:16" x14ac:dyDescent="0.25">
      <c r="B5295" s="103"/>
      <c r="C5295" s="103"/>
      <c r="L5295" s="102" t="str">
        <f>[2]!Table1[[#This Row],[Orgn]]&amp;"-"&amp;[2]!Table1[[#This Row],[Dest]]</f>
        <v>NAP-SSH</v>
      </c>
      <c r="M5295" s="102" t="str">
        <f t="shared" si="82"/>
        <v>ADT</v>
      </c>
      <c r="N5295" s="102">
        <f>WEEKDAY([2]!Table1[[#This Row],[Travel Date]],2)</f>
        <v>6</v>
      </c>
      <c r="P5295" s="102">
        <v>1</v>
      </c>
    </row>
    <row r="5296" spans="2:16" x14ac:dyDescent="0.25">
      <c r="B5296" s="103"/>
      <c r="C5296" s="103"/>
      <c r="L5296" s="102" t="str">
        <f>[2]!Table1[[#This Row],[Orgn]]&amp;"-"&amp;[2]!Table1[[#This Row],[Dest]]</f>
        <v>NAP-SSH</v>
      </c>
      <c r="M5296" s="102" t="str">
        <f t="shared" si="82"/>
        <v>ADT</v>
      </c>
      <c r="N5296" s="102">
        <f>WEEKDAY([2]!Table1[[#This Row],[Travel Date]],2)</f>
        <v>6</v>
      </c>
      <c r="P5296" s="102">
        <v>1</v>
      </c>
    </row>
    <row r="5297" spans="2:16" x14ac:dyDescent="0.25">
      <c r="B5297" s="103"/>
      <c r="C5297" s="103"/>
      <c r="L5297" s="102" t="str">
        <f>[2]!Table1[[#This Row],[Orgn]]&amp;"-"&amp;[2]!Table1[[#This Row],[Dest]]</f>
        <v>NAP-SSH</v>
      </c>
      <c r="M5297" s="102" t="str">
        <f t="shared" si="82"/>
        <v>ADT</v>
      </c>
      <c r="N5297" s="102">
        <f>WEEKDAY([2]!Table1[[#This Row],[Travel Date]],2)</f>
        <v>6</v>
      </c>
      <c r="P5297" s="102">
        <v>1</v>
      </c>
    </row>
    <row r="5298" spans="2:16" x14ac:dyDescent="0.25">
      <c r="B5298" s="103"/>
      <c r="C5298" s="103"/>
      <c r="L5298" s="102" t="str">
        <f>[2]!Table1[[#This Row],[Orgn]]&amp;"-"&amp;[2]!Table1[[#This Row],[Dest]]</f>
        <v>NAP-SSH</v>
      </c>
      <c r="M5298" s="102" t="str">
        <f t="shared" si="82"/>
        <v>ADT</v>
      </c>
      <c r="N5298" s="102">
        <f>WEEKDAY([2]!Table1[[#This Row],[Travel Date]],2)</f>
        <v>6</v>
      </c>
      <c r="P5298" s="102">
        <v>1</v>
      </c>
    </row>
    <row r="5299" spans="2:16" x14ac:dyDescent="0.25">
      <c r="B5299" s="103"/>
      <c r="C5299" s="103"/>
      <c r="L5299" s="102" t="str">
        <f>[2]!Table1[[#This Row],[Orgn]]&amp;"-"&amp;[2]!Table1[[#This Row],[Dest]]</f>
        <v>NAP-SSH</v>
      </c>
      <c r="M5299" s="102" t="str">
        <f t="shared" si="82"/>
        <v>ADT</v>
      </c>
      <c r="N5299" s="102">
        <f>WEEKDAY([2]!Table1[[#This Row],[Travel Date]],2)</f>
        <v>6</v>
      </c>
      <c r="P5299" s="102">
        <v>1</v>
      </c>
    </row>
    <row r="5300" spans="2:16" x14ac:dyDescent="0.25">
      <c r="B5300" s="103"/>
      <c r="C5300" s="103"/>
      <c r="L5300" s="102" t="str">
        <f>[2]!Table1[[#This Row],[Orgn]]&amp;"-"&amp;[2]!Table1[[#This Row],[Dest]]</f>
        <v>NAP-SSH</v>
      </c>
      <c r="M5300" s="102" t="str">
        <f t="shared" si="82"/>
        <v>ADT</v>
      </c>
      <c r="N5300" s="102">
        <f>WEEKDAY([2]!Table1[[#This Row],[Travel Date]],2)</f>
        <v>6</v>
      </c>
      <c r="P5300" s="102">
        <v>1</v>
      </c>
    </row>
    <row r="5301" spans="2:16" x14ac:dyDescent="0.25">
      <c r="B5301" s="103"/>
      <c r="C5301" s="103"/>
      <c r="L5301" s="102" t="str">
        <f>[2]!Table1[[#This Row],[Orgn]]&amp;"-"&amp;[2]!Table1[[#This Row],[Dest]]</f>
        <v>NAP-SSH</v>
      </c>
      <c r="M5301" s="102" t="str">
        <f t="shared" si="82"/>
        <v>ADT</v>
      </c>
      <c r="N5301" s="102">
        <f>WEEKDAY([2]!Table1[[#This Row],[Travel Date]],2)</f>
        <v>6</v>
      </c>
      <c r="P5301" s="102">
        <v>1</v>
      </c>
    </row>
    <row r="5302" spans="2:16" x14ac:dyDescent="0.25">
      <c r="B5302" s="103"/>
      <c r="C5302" s="103"/>
      <c r="L5302" s="102" t="str">
        <f>[2]!Table1[[#This Row],[Orgn]]&amp;"-"&amp;[2]!Table1[[#This Row],[Dest]]</f>
        <v>NAP-SSH</v>
      </c>
      <c r="M5302" s="102" t="str">
        <f t="shared" si="82"/>
        <v>ADT</v>
      </c>
      <c r="N5302" s="102">
        <f>WEEKDAY([2]!Table1[[#This Row],[Travel Date]],2)</f>
        <v>6</v>
      </c>
      <c r="P5302" s="102">
        <v>1</v>
      </c>
    </row>
    <row r="5303" spans="2:16" x14ac:dyDescent="0.25">
      <c r="B5303" s="103"/>
      <c r="C5303" s="103"/>
      <c r="L5303" s="102" t="str">
        <f>[2]!Table1[[#This Row],[Orgn]]&amp;"-"&amp;[2]!Table1[[#This Row],[Dest]]</f>
        <v>NAP-SSH</v>
      </c>
      <c r="M5303" s="102" t="str">
        <f t="shared" si="82"/>
        <v>ADT</v>
      </c>
      <c r="N5303" s="102">
        <f>WEEKDAY([2]!Table1[[#This Row],[Travel Date]],2)</f>
        <v>6</v>
      </c>
      <c r="P5303" s="102">
        <v>1</v>
      </c>
    </row>
    <row r="5304" spans="2:16" x14ac:dyDescent="0.25">
      <c r="B5304" s="103"/>
      <c r="C5304" s="103"/>
      <c r="L5304" s="102" t="str">
        <f>[2]!Table1[[#This Row],[Orgn]]&amp;"-"&amp;[2]!Table1[[#This Row],[Dest]]</f>
        <v>NAP-SSH</v>
      </c>
      <c r="M5304" s="102" t="str">
        <f t="shared" si="82"/>
        <v>ADT</v>
      </c>
      <c r="N5304" s="102">
        <f>WEEKDAY([2]!Table1[[#This Row],[Travel Date]],2)</f>
        <v>6</v>
      </c>
      <c r="P5304" s="102">
        <v>1</v>
      </c>
    </row>
    <row r="5305" spans="2:16" x14ac:dyDescent="0.25">
      <c r="B5305" s="103"/>
      <c r="C5305" s="103"/>
      <c r="L5305" s="102" t="str">
        <f>[2]!Table1[[#This Row],[Orgn]]&amp;"-"&amp;[2]!Table1[[#This Row],[Dest]]</f>
        <v>NAP-SSH</v>
      </c>
      <c r="M5305" s="102" t="str">
        <f t="shared" si="82"/>
        <v>ADT</v>
      </c>
      <c r="N5305" s="102">
        <f>WEEKDAY([2]!Table1[[#This Row],[Travel Date]],2)</f>
        <v>6</v>
      </c>
      <c r="P5305" s="102">
        <v>1</v>
      </c>
    </row>
    <row r="5306" spans="2:16" x14ac:dyDescent="0.25">
      <c r="B5306" s="103"/>
      <c r="C5306" s="103"/>
      <c r="L5306" s="102" t="str">
        <f>[2]!Table1[[#This Row],[Orgn]]&amp;"-"&amp;[2]!Table1[[#This Row],[Dest]]</f>
        <v>NAP-SSH</v>
      </c>
      <c r="M5306" s="102" t="str">
        <f t="shared" si="82"/>
        <v>ADT</v>
      </c>
      <c r="N5306" s="102">
        <f>WEEKDAY([2]!Table1[[#This Row],[Travel Date]],2)</f>
        <v>6</v>
      </c>
      <c r="P5306" s="102">
        <v>1</v>
      </c>
    </row>
    <row r="5307" spans="2:16" x14ac:dyDescent="0.25">
      <c r="B5307" s="103"/>
      <c r="C5307" s="103"/>
      <c r="L5307" s="102" t="str">
        <f>[2]!Table1[[#This Row],[Orgn]]&amp;"-"&amp;[2]!Table1[[#This Row],[Dest]]</f>
        <v>NAP-SSH</v>
      </c>
      <c r="M5307" s="102" t="str">
        <f t="shared" si="82"/>
        <v>ADT</v>
      </c>
      <c r="N5307" s="102">
        <f>WEEKDAY([2]!Table1[[#This Row],[Travel Date]],2)</f>
        <v>6</v>
      </c>
      <c r="P5307" s="102">
        <v>1</v>
      </c>
    </row>
    <row r="5308" spans="2:16" x14ac:dyDescent="0.25">
      <c r="B5308" s="103"/>
      <c r="C5308" s="103"/>
      <c r="L5308" s="102" t="str">
        <f>[2]!Table1[[#This Row],[Orgn]]&amp;"-"&amp;[2]!Table1[[#This Row],[Dest]]</f>
        <v>NAP-SSH</v>
      </c>
      <c r="M5308" s="102" t="str">
        <f t="shared" si="82"/>
        <v>ADT</v>
      </c>
      <c r="N5308" s="102">
        <f>WEEKDAY([2]!Table1[[#This Row],[Travel Date]],2)</f>
        <v>6</v>
      </c>
      <c r="P5308" s="102">
        <v>1</v>
      </c>
    </row>
    <row r="5309" spans="2:16" x14ac:dyDescent="0.25">
      <c r="B5309" s="103"/>
      <c r="C5309" s="103"/>
      <c r="L5309" s="102" t="str">
        <f>[2]!Table1[[#This Row],[Orgn]]&amp;"-"&amp;[2]!Table1[[#This Row],[Dest]]</f>
        <v>NAP-SSH</v>
      </c>
      <c r="M5309" s="102" t="str">
        <f t="shared" si="82"/>
        <v>ADT</v>
      </c>
      <c r="N5309" s="102">
        <f>WEEKDAY([2]!Table1[[#This Row],[Travel Date]],2)</f>
        <v>6</v>
      </c>
      <c r="P5309" s="102">
        <v>1</v>
      </c>
    </row>
    <row r="5310" spans="2:16" x14ac:dyDescent="0.25">
      <c r="B5310" s="103"/>
      <c r="C5310" s="103"/>
      <c r="L5310" s="102" t="str">
        <f>[2]!Table1[[#This Row],[Orgn]]&amp;"-"&amp;[2]!Table1[[#This Row],[Dest]]</f>
        <v>NAP-SSH</v>
      </c>
      <c r="M5310" s="102" t="str">
        <f t="shared" si="82"/>
        <v>ADT</v>
      </c>
      <c r="N5310" s="102">
        <f>WEEKDAY([2]!Table1[[#This Row],[Travel Date]],2)</f>
        <v>6</v>
      </c>
      <c r="P5310" s="102">
        <v>1</v>
      </c>
    </row>
    <row r="5311" spans="2:16" x14ac:dyDescent="0.25">
      <c r="B5311" s="103"/>
      <c r="C5311" s="103"/>
      <c r="L5311" s="102" t="str">
        <f>[2]!Table1[[#This Row],[Orgn]]&amp;"-"&amp;[2]!Table1[[#This Row],[Dest]]</f>
        <v>NAP-SSH</v>
      </c>
      <c r="M5311" s="102" t="str">
        <f t="shared" si="82"/>
        <v>ADT</v>
      </c>
      <c r="N5311" s="102">
        <f>WEEKDAY([2]!Table1[[#This Row],[Travel Date]],2)</f>
        <v>6</v>
      </c>
      <c r="P5311" s="102">
        <v>1</v>
      </c>
    </row>
    <row r="5312" spans="2:16" x14ac:dyDescent="0.25">
      <c r="B5312" s="103"/>
      <c r="C5312" s="103"/>
      <c r="L5312" s="102" t="str">
        <f>[2]!Table1[[#This Row],[Orgn]]&amp;"-"&amp;[2]!Table1[[#This Row],[Dest]]</f>
        <v>NAP-SSH</v>
      </c>
      <c r="M5312" s="102" t="str">
        <f t="shared" si="82"/>
        <v>ADT</v>
      </c>
      <c r="N5312" s="102">
        <f>WEEKDAY([2]!Table1[[#This Row],[Travel Date]],2)</f>
        <v>6</v>
      </c>
      <c r="P5312" s="102">
        <v>1</v>
      </c>
    </row>
    <row r="5313" spans="2:16" x14ac:dyDescent="0.25">
      <c r="B5313" s="103"/>
      <c r="C5313" s="103"/>
      <c r="L5313" s="102" t="str">
        <f>[2]!Table1[[#This Row],[Orgn]]&amp;"-"&amp;[2]!Table1[[#This Row],[Dest]]</f>
        <v>NAP-SSH</v>
      </c>
      <c r="M5313" s="102" t="str">
        <f t="shared" si="82"/>
        <v>ADT</v>
      </c>
      <c r="N5313" s="102">
        <f>WEEKDAY([2]!Table1[[#This Row],[Travel Date]],2)</f>
        <v>6</v>
      </c>
      <c r="P5313" s="102">
        <v>1</v>
      </c>
    </row>
    <row r="5314" spans="2:16" x14ac:dyDescent="0.25">
      <c r="B5314" s="103"/>
      <c r="C5314" s="103"/>
      <c r="L5314" s="102" t="str">
        <f>[2]!Table1[[#This Row],[Orgn]]&amp;"-"&amp;[2]!Table1[[#This Row],[Dest]]</f>
        <v>NAP-SSH</v>
      </c>
      <c r="M5314" s="102" t="str">
        <f t="shared" ref="M5314:M5377" si="83">IF(TRIM(C5314)="INF", "INF", IF(TRIM(C5314)="CHD", "CHD", "ADT"))</f>
        <v>ADT</v>
      </c>
      <c r="N5314" s="102">
        <f>WEEKDAY([2]!Table1[[#This Row],[Travel Date]],2)</f>
        <v>6</v>
      </c>
      <c r="P5314" s="102">
        <v>1</v>
      </c>
    </row>
    <row r="5315" spans="2:16" x14ac:dyDescent="0.25">
      <c r="B5315" s="103"/>
      <c r="C5315" s="103"/>
      <c r="L5315" s="102" t="str">
        <f>[2]!Table1[[#This Row],[Orgn]]&amp;"-"&amp;[2]!Table1[[#This Row],[Dest]]</f>
        <v>NAP-SSH</v>
      </c>
      <c r="M5315" s="102" t="str">
        <f t="shared" si="83"/>
        <v>ADT</v>
      </c>
      <c r="N5315" s="102">
        <f>WEEKDAY([2]!Table1[[#This Row],[Travel Date]],2)</f>
        <v>6</v>
      </c>
      <c r="P5315" s="102">
        <v>1</v>
      </c>
    </row>
    <row r="5316" spans="2:16" x14ac:dyDescent="0.25">
      <c r="B5316" s="103"/>
      <c r="C5316" s="103"/>
      <c r="L5316" s="102" t="str">
        <f>[2]!Table1[[#This Row],[Orgn]]&amp;"-"&amp;[2]!Table1[[#This Row],[Dest]]</f>
        <v>NAP-SSH</v>
      </c>
      <c r="M5316" s="102" t="str">
        <f t="shared" si="83"/>
        <v>ADT</v>
      </c>
      <c r="N5316" s="102">
        <f>WEEKDAY([2]!Table1[[#This Row],[Travel Date]],2)</f>
        <v>6</v>
      </c>
      <c r="P5316" s="102">
        <v>1</v>
      </c>
    </row>
    <row r="5317" spans="2:16" x14ac:dyDescent="0.25">
      <c r="B5317" s="103"/>
      <c r="C5317" s="103"/>
      <c r="L5317" s="102" t="str">
        <f>[2]!Table1[[#This Row],[Orgn]]&amp;"-"&amp;[2]!Table1[[#This Row],[Dest]]</f>
        <v>NAP-SSH</v>
      </c>
      <c r="M5317" s="102" t="str">
        <f t="shared" si="83"/>
        <v>ADT</v>
      </c>
      <c r="N5317" s="102">
        <f>WEEKDAY([2]!Table1[[#This Row],[Travel Date]],2)</f>
        <v>6</v>
      </c>
      <c r="P5317" s="102">
        <v>1</v>
      </c>
    </row>
    <row r="5318" spans="2:16" x14ac:dyDescent="0.25">
      <c r="B5318" s="103"/>
      <c r="C5318" s="103"/>
      <c r="L5318" s="102" t="str">
        <f>[2]!Table1[[#This Row],[Orgn]]&amp;"-"&amp;[2]!Table1[[#This Row],[Dest]]</f>
        <v>NAP-SSH</v>
      </c>
      <c r="M5318" s="102" t="str">
        <f t="shared" si="83"/>
        <v>ADT</v>
      </c>
      <c r="N5318" s="102">
        <f>WEEKDAY([2]!Table1[[#This Row],[Travel Date]],2)</f>
        <v>6</v>
      </c>
      <c r="P5318" s="102">
        <v>1</v>
      </c>
    </row>
    <row r="5319" spans="2:16" x14ac:dyDescent="0.25">
      <c r="B5319" s="103"/>
      <c r="C5319" s="103"/>
      <c r="L5319" s="102" t="str">
        <f>[2]!Table1[[#This Row],[Orgn]]&amp;"-"&amp;[2]!Table1[[#This Row],[Dest]]</f>
        <v>NAP-SSH</v>
      </c>
      <c r="M5319" s="102" t="str">
        <f t="shared" si="83"/>
        <v>ADT</v>
      </c>
      <c r="N5319" s="102">
        <f>WEEKDAY([2]!Table1[[#This Row],[Travel Date]],2)</f>
        <v>6</v>
      </c>
      <c r="P5319" s="102">
        <v>1</v>
      </c>
    </row>
    <row r="5320" spans="2:16" x14ac:dyDescent="0.25">
      <c r="B5320" s="103"/>
      <c r="C5320" s="103"/>
      <c r="L5320" s="102" t="str">
        <f>[2]!Table1[[#This Row],[Orgn]]&amp;"-"&amp;[2]!Table1[[#This Row],[Dest]]</f>
        <v>NAP-SSH</v>
      </c>
      <c r="M5320" s="102" t="str">
        <f t="shared" si="83"/>
        <v>ADT</v>
      </c>
      <c r="N5320" s="102">
        <f>WEEKDAY([2]!Table1[[#This Row],[Travel Date]],2)</f>
        <v>6</v>
      </c>
      <c r="P5320" s="102">
        <v>1</v>
      </c>
    </row>
    <row r="5321" spans="2:16" x14ac:dyDescent="0.25">
      <c r="B5321" s="103"/>
      <c r="C5321" s="103"/>
      <c r="L5321" s="102" t="str">
        <f>[2]!Table1[[#This Row],[Orgn]]&amp;"-"&amp;[2]!Table1[[#This Row],[Dest]]</f>
        <v>NAP-SSH</v>
      </c>
      <c r="M5321" s="102" t="str">
        <f t="shared" si="83"/>
        <v>ADT</v>
      </c>
      <c r="N5321" s="102">
        <f>WEEKDAY([2]!Table1[[#This Row],[Travel Date]],2)</f>
        <v>6</v>
      </c>
      <c r="P5321" s="102">
        <v>1</v>
      </c>
    </row>
    <row r="5322" spans="2:16" x14ac:dyDescent="0.25">
      <c r="B5322" s="103"/>
      <c r="C5322" s="103"/>
      <c r="L5322" s="102" t="str">
        <f>[2]!Table1[[#This Row],[Orgn]]&amp;"-"&amp;[2]!Table1[[#This Row],[Dest]]</f>
        <v>NAP-SSH</v>
      </c>
      <c r="M5322" s="102" t="str">
        <f t="shared" si="83"/>
        <v>ADT</v>
      </c>
      <c r="N5322" s="102">
        <f>WEEKDAY([2]!Table1[[#This Row],[Travel Date]],2)</f>
        <v>6</v>
      </c>
      <c r="P5322" s="102">
        <v>1</v>
      </c>
    </row>
    <row r="5323" spans="2:16" x14ac:dyDescent="0.25">
      <c r="B5323" s="103"/>
      <c r="C5323" s="103"/>
      <c r="L5323" s="102" t="str">
        <f>[2]!Table1[[#This Row],[Orgn]]&amp;"-"&amp;[2]!Table1[[#This Row],[Dest]]</f>
        <v>NAP-SSH</v>
      </c>
      <c r="M5323" s="102" t="str">
        <f t="shared" si="83"/>
        <v>ADT</v>
      </c>
      <c r="N5323" s="102">
        <f>WEEKDAY([2]!Table1[[#This Row],[Travel Date]],2)</f>
        <v>6</v>
      </c>
      <c r="P5323" s="102">
        <v>1</v>
      </c>
    </row>
    <row r="5324" spans="2:16" x14ac:dyDescent="0.25">
      <c r="B5324" s="103"/>
      <c r="C5324" s="103"/>
      <c r="L5324" s="102" t="str">
        <f>[2]!Table1[[#This Row],[Orgn]]&amp;"-"&amp;[2]!Table1[[#This Row],[Dest]]</f>
        <v>NAP-SSH</v>
      </c>
      <c r="M5324" s="102" t="str">
        <f t="shared" si="83"/>
        <v>ADT</v>
      </c>
      <c r="N5324" s="102">
        <f>WEEKDAY([2]!Table1[[#This Row],[Travel Date]],2)</f>
        <v>6</v>
      </c>
      <c r="P5324" s="102">
        <v>1</v>
      </c>
    </row>
    <row r="5325" spans="2:16" x14ac:dyDescent="0.25">
      <c r="B5325" s="103"/>
      <c r="C5325" s="103"/>
      <c r="L5325" s="102" t="str">
        <f>[2]!Table1[[#This Row],[Orgn]]&amp;"-"&amp;[2]!Table1[[#This Row],[Dest]]</f>
        <v>NAP-SSH</v>
      </c>
      <c r="M5325" s="102" t="str">
        <f t="shared" si="83"/>
        <v>ADT</v>
      </c>
      <c r="N5325" s="102">
        <f>WEEKDAY([2]!Table1[[#This Row],[Travel Date]],2)</f>
        <v>6</v>
      </c>
      <c r="P5325" s="102">
        <v>1</v>
      </c>
    </row>
    <row r="5326" spans="2:16" x14ac:dyDescent="0.25">
      <c r="B5326" s="103"/>
      <c r="C5326" s="103"/>
      <c r="L5326" s="102" t="str">
        <f>[2]!Table1[[#This Row],[Orgn]]&amp;"-"&amp;[2]!Table1[[#This Row],[Dest]]</f>
        <v>SSH-NAP</v>
      </c>
      <c r="M5326" s="102" t="str">
        <f t="shared" si="83"/>
        <v>ADT</v>
      </c>
      <c r="N5326" s="102">
        <f>WEEKDAY([2]!Table1[[#This Row],[Travel Date]],2)</f>
        <v>1</v>
      </c>
      <c r="P5326" s="102">
        <v>1</v>
      </c>
    </row>
    <row r="5327" spans="2:16" x14ac:dyDescent="0.25">
      <c r="B5327" s="103"/>
      <c r="C5327" s="103"/>
      <c r="L5327" s="102" t="str">
        <f>[2]!Table1[[#This Row],[Orgn]]&amp;"-"&amp;[2]!Table1[[#This Row],[Dest]]</f>
        <v>SSH-NAP</v>
      </c>
      <c r="M5327" s="102" t="str">
        <f t="shared" si="83"/>
        <v>ADT</v>
      </c>
      <c r="N5327" s="102">
        <f>WEEKDAY([2]!Table1[[#This Row],[Travel Date]],2)</f>
        <v>1</v>
      </c>
      <c r="P5327" s="102">
        <v>1</v>
      </c>
    </row>
    <row r="5328" spans="2:16" x14ac:dyDescent="0.25">
      <c r="B5328" s="103"/>
      <c r="C5328" s="103"/>
      <c r="L5328" s="102" t="str">
        <f>[2]!Table1[[#This Row],[Orgn]]&amp;"-"&amp;[2]!Table1[[#This Row],[Dest]]</f>
        <v>SSH-NAP</v>
      </c>
      <c r="M5328" s="102" t="str">
        <f t="shared" si="83"/>
        <v>ADT</v>
      </c>
      <c r="N5328" s="102">
        <f>WEEKDAY([2]!Table1[[#This Row],[Travel Date]],2)</f>
        <v>1</v>
      </c>
      <c r="P5328" s="102">
        <v>1</v>
      </c>
    </row>
    <row r="5329" spans="2:16" x14ac:dyDescent="0.25">
      <c r="B5329" s="103"/>
      <c r="C5329" s="103"/>
      <c r="L5329" s="102" t="str">
        <f>[2]!Table1[[#This Row],[Orgn]]&amp;"-"&amp;[2]!Table1[[#This Row],[Dest]]</f>
        <v>SSH-NAP</v>
      </c>
      <c r="M5329" s="102" t="str">
        <f t="shared" si="83"/>
        <v>ADT</v>
      </c>
      <c r="N5329" s="102">
        <f>WEEKDAY([2]!Table1[[#This Row],[Travel Date]],2)</f>
        <v>1</v>
      </c>
      <c r="P5329" s="102">
        <v>1</v>
      </c>
    </row>
    <row r="5330" spans="2:16" x14ac:dyDescent="0.25">
      <c r="B5330" s="103"/>
      <c r="C5330" s="103"/>
      <c r="L5330" s="102" t="str">
        <f>[2]!Table1[[#This Row],[Orgn]]&amp;"-"&amp;[2]!Table1[[#This Row],[Dest]]</f>
        <v>SSH-NAP</v>
      </c>
      <c r="M5330" s="102" t="str">
        <f t="shared" si="83"/>
        <v>ADT</v>
      </c>
      <c r="N5330" s="102">
        <f>WEEKDAY([2]!Table1[[#This Row],[Travel Date]],2)</f>
        <v>1</v>
      </c>
      <c r="P5330" s="102">
        <v>1</v>
      </c>
    </row>
    <row r="5331" spans="2:16" x14ac:dyDescent="0.25">
      <c r="B5331" s="103"/>
      <c r="C5331" s="103"/>
      <c r="L5331" s="102" t="str">
        <f>[2]!Table1[[#This Row],[Orgn]]&amp;"-"&amp;[2]!Table1[[#This Row],[Dest]]</f>
        <v>SSH-NAP</v>
      </c>
      <c r="M5331" s="102" t="str">
        <f t="shared" si="83"/>
        <v>ADT</v>
      </c>
      <c r="N5331" s="102">
        <f>WEEKDAY([2]!Table1[[#This Row],[Travel Date]],2)</f>
        <v>1</v>
      </c>
      <c r="P5331" s="102">
        <v>1</v>
      </c>
    </row>
    <row r="5332" spans="2:16" x14ac:dyDescent="0.25">
      <c r="B5332" s="103"/>
      <c r="C5332" s="103"/>
      <c r="L5332" s="102" t="str">
        <f>[2]!Table1[[#This Row],[Orgn]]&amp;"-"&amp;[2]!Table1[[#This Row],[Dest]]</f>
        <v>SSH-NAP</v>
      </c>
      <c r="M5332" s="102" t="str">
        <f t="shared" si="83"/>
        <v>ADT</v>
      </c>
      <c r="N5332" s="102">
        <f>WEEKDAY([2]!Table1[[#This Row],[Travel Date]],2)</f>
        <v>1</v>
      </c>
      <c r="P5332" s="102">
        <v>1</v>
      </c>
    </row>
    <row r="5333" spans="2:16" x14ac:dyDescent="0.25">
      <c r="B5333" s="103"/>
      <c r="C5333" s="103"/>
      <c r="L5333" s="102" t="str">
        <f>[2]!Table1[[#This Row],[Orgn]]&amp;"-"&amp;[2]!Table1[[#This Row],[Dest]]</f>
        <v>SSH-NAP</v>
      </c>
      <c r="M5333" s="102" t="str">
        <f t="shared" si="83"/>
        <v>ADT</v>
      </c>
      <c r="N5333" s="102">
        <f>WEEKDAY([2]!Table1[[#This Row],[Travel Date]],2)</f>
        <v>1</v>
      </c>
      <c r="P5333" s="102">
        <v>1</v>
      </c>
    </row>
    <row r="5334" spans="2:16" x14ac:dyDescent="0.25">
      <c r="B5334" s="103"/>
      <c r="C5334" s="103"/>
      <c r="L5334" s="102" t="str">
        <f>[2]!Table1[[#This Row],[Orgn]]&amp;"-"&amp;[2]!Table1[[#This Row],[Dest]]</f>
        <v>SSH-NAP</v>
      </c>
      <c r="M5334" s="102" t="str">
        <f t="shared" si="83"/>
        <v>ADT</v>
      </c>
      <c r="N5334" s="102">
        <f>WEEKDAY([2]!Table1[[#This Row],[Travel Date]],2)</f>
        <v>1</v>
      </c>
      <c r="P5334" s="102">
        <v>1</v>
      </c>
    </row>
    <row r="5335" spans="2:16" x14ac:dyDescent="0.25">
      <c r="B5335" s="103"/>
      <c r="C5335" s="103"/>
      <c r="L5335" s="102" t="str">
        <f>[2]!Table1[[#This Row],[Orgn]]&amp;"-"&amp;[2]!Table1[[#This Row],[Dest]]</f>
        <v>SSH-NAP</v>
      </c>
      <c r="M5335" s="102" t="str">
        <f t="shared" si="83"/>
        <v>ADT</v>
      </c>
      <c r="N5335" s="102">
        <f>WEEKDAY([2]!Table1[[#This Row],[Travel Date]],2)</f>
        <v>1</v>
      </c>
      <c r="P5335" s="102">
        <v>1</v>
      </c>
    </row>
    <row r="5336" spans="2:16" x14ac:dyDescent="0.25">
      <c r="B5336" s="103"/>
      <c r="C5336" s="103"/>
      <c r="L5336" s="102" t="str">
        <f>[2]!Table1[[#This Row],[Orgn]]&amp;"-"&amp;[2]!Table1[[#This Row],[Dest]]</f>
        <v>SSH-NAP</v>
      </c>
      <c r="M5336" s="102" t="str">
        <f t="shared" si="83"/>
        <v>ADT</v>
      </c>
      <c r="N5336" s="102">
        <f>WEEKDAY([2]!Table1[[#This Row],[Travel Date]],2)</f>
        <v>1</v>
      </c>
      <c r="P5336" s="102">
        <v>1</v>
      </c>
    </row>
    <row r="5337" spans="2:16" x14ac:dyDescent="0.25">
      <c r="B5337" s="103"/>
      <c r="C5337" s="103"/>
      <c r="L5337" s="102" t="str">
        <f>[2]!Table1[[#This Row],[Orgn]]&amp;"-"&amp;[2]!Table1[[#This Row],[Dest]]</f>
        <v>SSH-NAP</v>
      </c>
      <c r="M5337" s="102" t="str">
        <f t="shared" si="83"/>
        <v>ADT</v>
      </c>
      <c r="N5337" s="102">
        <f>WEEKDAY([2]!Table1[[#This Row],[Travel Date]],2)</f>
        <v>1</v>
      </c>
      <c r="P5337" s="102">
        <v>1</v>
      </c>
    </row>
    <row r="5338" spans="2:16" x14ac:dyDescent="0.25">
      <c r="B5338" s="103"/>
      <c r="C5338" s="103"/>
      <c r="L5338" s="102" t="str">
        <f>[2]!Table1[[#This Row],[Orgn]]&amp;"-"&amp;[2]!Table1[[#This Row],[Dest]]</f>
        <v>SSH-NAP</v>
      </c>
      <c r="M5338" s="102" t="str">
        <f t="shared" si="83"/>
        <v>ADT</v>
      </c>
      <c r="N5338" s="102">
        <f>WEEKDAY([2]!Table1[[#This Row],[Travel Date]],2)</f>
        <v>1</v>
      </c>
      <c r="P5338" s="102">
        <v>1</v>
      </c>
    </row>
    <row r="5339" spans="2:16" x14ac:dyDescent="0.25">
      <c r="B5339" s="103"/>
      <c r="C5339" s="103"/>
      <c r="L5339" s="102" t="str">
        <f>[2]!Table1[[#This Row],[Orgn]]&amp;"-"&amp;[2]!Table1[[#This Row],[Dest]]</f>
        <v>SSH-NAP</v>
      </c>
      <c r="M5339" s="102" t="str">
        <f t="shared" si="83"/>
        <v>ADT</v>
      </c>
      <c r="N5339" s="102">
        <f>WEEKDAY([2]!Table1[[#This Row],[Travel Date]],2)</f>
        <v>1</v>
      </c>
      <c r="P5339" s="102">
        <v>1</v>
      </c>
    </row>
    <row r="5340" spans="2:16" x14ac:dyDescent="0.25">
      <c r="B5340" s="103"/>
      <c r="C5340" s="103"/>
      <c r="L5340" s="102" t="str">
        <f>[2]!Table1[[#This Row],[Orgn]]&amp;"-"&amp;[2]!Table1[[#This Row],[Dest]]</f>
        <v>SSH-NAP</v>
      </c>
      <c r="M5340" s="102" t="str">
        <f t="shared" si="83"/>
        <v>ADT</v>
      </c>
      <c r="N5340" s="102">
        <f>WEEKDAY([2]!Table1[[#This Row],[Travel Date]],2)</f>
        <v>1</v>
      </c>
      <c r="P5340" s="102">
        <v>1</v>
      </c>
    </row>
    <row r="5341" spans="2:16" x14ac:dyDescent="0.25">
      <c r="B5341" s="103"/>
      <c r="C5341" s="103"/>
      <c r="L5341" s="102" t="str">
        <f>[2]!Table1[[#This Row],[Orgn]]&amp;"-"&amp;[2]!Table1[[#This Row],[Dest]]</f>
        <v>SSH-NAP</v>
      </c>
      <c r="M5341" s="102" t="str">
        <f t="shared" si="83"/>
        <v>ADT</v>
      </c>
      <c r="N5341" s="102">
        <f>WEEKDAY([2]!Table1[[#This Row],[Travel Date]],2)</f>
        <v>1</v>
      </c>
      <c r="P5341" s="102">
        <v>1</v>
      </c>
    </row>
    <row r="5342" spans="2:16" x14ac:dyDescent="0.25">
      <c r="B5342" s="103"/>
      <c r="C5342" s="103"/>
      <c r="L5342" s="102" t="str">
        <f>[2]!Table1[[#This Row],[Orgn]]&amp;"-"&amp;[2]!Table1[[#This Row],[Dest]]</f>
        <v>SSH-NAP</v>
      </c>
      <c r="M5342" s="102" t="str">
        <f t="shared" si="83"/>
        <v>ADT</v>
      </c>
      <c r="N5342" s="102">
        <f>WEEKDAY([2]!Table1[[#This Row],[Travel Date]],2)</f>
        <v>1</v>
      </c>
      <c r="P5342" s="102">
        <v>1</v>
      </c>
    </row>
    <row r="5343" spans="2:16" x14ac:dyDescent="0.25">
      <c r="B5343" s="103"/>
      <c r="C5343" s="103"/>
      <c r="L5343" s="102" t="str">
        <f>[2]!Table1[[#This Row],[Orgn]]&amp;"-"&amp;[2]!Table1[[#This Row],[Dest]]</f>
        <v>SSH-NAP</v>
      </c>
      <c r="M5343" s="102" t="str">
        <f t="shared" si="83"/>
        <v>ADT</v>
      </c>
      <c r="N5343" s="102">
        <f>WEEKDAY([2]!Table1[[#This Row],[Travel Date]],2)</f>
        <v>1</v>
      </c>
      <c r="P5343" s="102">
        <v>1</v>
      </c>
    </row>
    <row r="5344" spans="2:16" x14ac:dyDescent="0.25">
      <c r="B5344" s="103"/>
      <c r="C5344" s="103"/>
      <c r="L5344" s="102" t="str">
        <f>[2]!Table1[[#This Row],[Orgn]]&amp;"-"&amp;[2]!Table1[[#This Row],[Dest]]</f>
        <v>SSH-NAP</v>
      </c>
      <c r="M5344" s="102" t="str">
        <f t="shared" si="83"/>
        <v>ADT</v>
      </c>
      <c r="N5344" s="102">
        <f>WEEKDAY([2]!Table1[[#This Row],[Travel Date]],2)</f>
        <v>1</v>
      </c>
      <c r="P5344" s="102">
        <v>1</v>
      </c>
    </row>
    <row r="5345" spans="2:16" x14ac:dyDescent="0.25">
      <c r="B5345" s="103"/>
      <c r="C5345" s="103"/>
      <c r="L5345" s="102" t="str">
        <f>[2]!Table1[[#This Row],[Orgn]]&amp;"-"&amp;[2]!Table1[[#This Row],[Dest]]</f>
        <v>SSH-NAP</v>
      </c>
      <c r="M5345" s="102" t="str">
        <f t="shared" si="83"/>
        <v>ADT</v>
      </c>
      <c r="N5345" s="102">
        <f>WEEKDAY([2]!Table1[[#This Row],[Travel Date]],2)</f>
        <v>1</v>
      </c>
      <c r="P5345" s="102">
        <v>1</v>
      </c>
    </row>
    <row r="5346" spans="2:16" x14ac:dyDescent="0.25">
      <c r="B5346" s="103"/>
      <c r="C5346" s="103"/>
      <c r="L5346" s="102" t="str">
        <f>[2]!Table1[[#This Row],[Orgn]]&amp;"-"&amp;[2]!Table1[[#This Row],[Dest]]</f>
        <v>SSH-NAP</v>
      </c>
      <c r="M5346" s="102" t="str">
        <f t="shared" si="83"/>
        <v>ADT</v>
      </c>
      <c r="N5346" s="102">
        <f>WEEKDAY([2]!Table1[[#This Row],[Travel Date]],2)</f>
        <v>1</v>
      </c>
      <c r="P5346" s="102">
        <v>1</v>
      </c>
    </row>
    <row r="5347" spans="2:16" x14ac:dyDescent="0.25">
      <c r="B5347" s="103"/>
      <c r="C5347" s="103"/>
      <c r="L5347" s="102" t="str">
        <f>[2]!Table1[[#This Row],[Orgn]]&amp;"-"&amp;[2]!Table1[[#This Row],[Dest]]</f>
        <v>SSH-NAP</v>
      </c>
      <c r="M5347" s="102" t="str">
        <f t="shared" si="83"/>
        <v>ADT</v>
      </c>
      <c r="N5347" s="102">
        <f>WEEKDAY([2]!Table1[[#This Row],[Travel Date]],2)</f>
        <v>1</v>
      </c>
      <c r="P5347" s="102">
        <v>1</v>
      </c>
    </row>
    <row r="5348" spans="2:16" x14ac:dyDescent="0.25">
      <c r="B5348" s="103"/>
      <c r="C5348" s="103"/>
      <c r="L5348" s="102" t="str">
        <f>[2]!Table1[[#This Row],[Orgn]]&amp;"-"&amp;[2]!Table1[[#This Row],[Dest]]</f>
        <v>SSH-NAP</v>
      </c>
      <c r="M5348" s="102" t="str">
        <f t="shared" si="83"/>
        <v>ADT</v>
      </c>
      <c r="N5348" s="102">
        <f>WEEKDAY([2]!Table1[[#This Row],[Travel Date]],2)</f>
        <v>1</v>
      </c>
      <c r="P5348" s="102">
        <v>1</v>
      </c>
    </row>
    <row r="5349" spans="2:16" x14ac:dyDescent="0.25">
      <c r="B5349" s="103"/>
      <c r="C5349" s="103"/>
      <c r="L5349" s="102" t="str">
        <f>[2]!Table1[[#This Row],[Orgn]]&amp;"-"&amp;[2]!Table1[[#This Row],[Dest]]</f>
        <v>SSH-NAP</v>
      </c>
      <c r="M5349" s="102" t="str">
        <f t="shared" si="83"/>
        <v>ADT</v>
      </c>
      <c r="N5349" s="102">
        <f>WEEKDAY([2]!Table1[[#This Row],[Travel Date]],2)</f>
        <v>1</v>
      </c>
      <c r="P5349" s="102">
        <v>1</v>
      </c>
    </row>
    <row r="5350" spans="2:16" x14ac:dyDescent="0.25">
      <c r="B5350" s="103"/>
      <c r="C5350" s="103"/>
      <c r="L5350" s="102" t="str">
        <f>[2]!Table1[[#This Row],[Orgn]]&amp;"-"&amp;[2]!Table1[[#This Row],[Dest]]</f>
        <v>SSH-NAP</v>
      </c>
      <c r="M5350" s="102" t="str">
        <f t="shared" si="83"/>
        <v>ADT</v>
      </c>
      <c r="N5350" s="102">
        <f>WEEKDAY([2]!Table1[[#This Row],[Travel Date]],2)</f>
        <v>1</v>
      </c>
      <c r="P5350" s="102">
        <v>1</v>
      </c>
    </row>
    <row r="5351" spans="2:16" x14ac:dyDescent="0.25">
      <c r="B5351" s="103"/>
      <c r="C5351" s="103"/>
      <c r="L5351" s="102" t="str">
        <f>[2]!Table1[[#This Row],[Orgn]]&amp;"-"&amp;[2]!Table1[[#This Row],[Dest]]</f>
        <v>SSH-NAP</v>
      </c>
      <c r="M5351" s="102" t="str">
        <f t="shared" si="83"/>
        <v>ADT</v>
      </c>
      <c r="N5351" s="102">
        <f>WEEKDAY([2]!Table1[[#This Row],[Travel Date]],2)</f>
        <v>1</v>
      </c>
      <c r="P5351" s="102">
        <v>1</v>
      </c>
    </row>
    <row r="5352" spans="2:16" x14ac:dyDescent="0.25">
      <c r="B5352" s="103"/>
      <c r="C5352" s="103"/>
      <c r="L5352" s="102" t="str">
        <f>[2]!Table1[[#This Row],[Orgn]]&amp;"-"&amp;[2]!Table1[[#This Row],[Dest]]</f>
        <v>SSH-NAP</v>
      </c>
      <c r="M5352" s="102" t="str">
        <f t="shared" si="83"/>
        <v>ADT</v>
      </c>
      <c r="N5352" s="102">
        <f>WEEKDAY([2]!Table1[[#This Row],[Travel Date]],2)</f>
        <v>1</v>
      </c>
      <c r="P5352" s="102">
        <v>1</v>
      </c>
    </row>
    <row r="5353" spans="2:16" x14ac:dyDescent="0.25">
      <c r="B5353" s="103"/>
      <c r="C5353" s="103"/>
      <c r="L5353" s="102" t="str">
        <f>[2]!Table1[[#This Row],[Orgn]]&amp;"-"&amp;[2]!Table1[[#This Row],[Dest]]</f>
        <v>SSH-NAP</v>
      </c>
      <c r="M5353" s="102" t="str">
        <f t="shared" si="83"/>
        <v>ADT</v>
      </c>
      <c r="N5353" s="102">
        <f>WEEKDAY([2]!Table1[[#This Row],[Travel Date]],2)</f>
        <v>1</v>
      </c>
      <c r="P5353" s="102">
        <v>1</v>
      </c>
    </row>
    <row r="5354" spans="2:16" x14ac:dyDescent="0.25">
      <c r="B5354" s="103"/>
      <c r="C5354" s="103"/>
      <c r="L5354" s="102" t="str">
        <f>[2]!Table1[[#This Row],[Orgn]]&amp;"-"&amp;[2]!Table1[[#This Row],[Dest]]</f>
        <v>SSH-NAP</v>
      </c>
      <c r="M5354" s="102" t="str">
        <f t="shared" si="83"/>
        <v>ADT</v>
      </c>
      <c r="N5354" s="102">
        <f>WEEKDAY([2]!Table1[[#This Row],[Travel Date]],2)</f>
        <v>1</v>
      </c>
      <c r="P5354" s="102">
        <v>1</v>
      </c>
    </row>
    <row r="5355" spans="2:16" x14ac:dyDescent="0.25">
      <c r="B5355" s="103"/>
      <c r="C5355" s="103"/>
      <c r="L5355" s="102" t="str">
        <f>[2]!Table1[[#This Row],[Orgn]]&amp;"-"&amp;[2]!Table1[[#This Row],[Dest]]</f>
        <v>SSH-NAP</v>
      </c>
      <c r="M5355" s="102" t="str">
        <f t="shared" si="83"/>
        <v>ADT</v>
      </c>
      <c r="N5355" s="102">
        <f>WEEKDAY([2]!Table1[[#This Row],[Travel Date]],2)</f>
        <v>1</v>
      </c>
      <c r="P5355" s="102">
        <v>1</v>
      </c>
    </row>
    <row r="5356" spans="2:16" x14ac:dyDescent="0.25">
      <c r="B5356" s="103"/>
      <c r="C5356" s="103"/>
      <c r="L5356" s="102" t="str">
        <f>[2]!Table1[[#This Row],[Orgn]]&amp;"-"&amp;[2]!Table1[[#This Row],[Dest]]</f>
        <v>SSH-NAP</v>
      </c>
      <c r="M5356" s="102" t="str">
        <f t="shared" si="83"/>
        <v>ADT</v>
      </c>
      <c r="N5356" s="102">
        <f>WEEKDAY([2]!Table1[[#This Row],[Travel Date]],2)</f>
        <v>1</v>
      </c>
      <c r="P5356" s="102">
        <v>1</v>
      </c>
    </row>
    <row r="5357" spans="2:16" x14ac:dyDescent="0.25">
      <c r="B5357" s="103"/>
      <c r="C5357" s="103"/>
      <c r="L5357" s="102" t="str">
        <f>[2]!Table1[[#This Row],[Orgn]]&amp;"-"&amp;[2]!Table1[[#This Row],[Dest]]</f>
        <v>SSH-NAP</v>
      </c>
      <c r="M5357" s="102" t="str">
        <f t="shared" si="83"/>
        <v>ADT</v>
      </c>
      <c r="N5357" s="102">
        <f>WEEKDAY([2]!Table1[[#This Row],[Travel Date]],2)</f>
        <v>1</v>
      </c>
      <c r="P5357" s="102">
        <v>1</v>
      </c>
    </row>
    <row r="5358" spans="2:16" x14ac:dyDescent="0.25">
      <c r="B5358" s="103"/>
      <c r="C5358" s="103"/>
      <c r="L5358" s="102" t="str">
        <f>[2]!Table1[[#This Row],[Orgn]]&amp;"-"&amp;[2]!Table1[[#This Row],[Dest]]</f>
        <v>SSH-NAP</v>
      </c>
      <c r="M5358" s="102" t="str">
        <f t="shared" si="83"/>
        <v>ADT</v>
      </c>
      <c r="N5358" s="102">
        <f>WEEKDAY([2]!Table1[[#This Row],[Travel Date]],2)</f>
        <v>1</v>
      </c>
      <c r="P5358" s="102">
        <v>1</v>
      </c>
    </row>
    <row r="5359" spans="2:16" x14ac:dyDescent="0.25">
      <c r="B5359" s="103"/>
      <c r="C5359" s="103"/>
      <c r="L5359" s="102" t="str">
        <f>[2]!Table1[[#This Row],[Orgn]]&amp;"-"&amp;[2]!Table1[[#This Row],[Dest]]</f>
        <v>SSH-NAP</v>
      </c>
      <c r="M5359" s="102" t="str">
        <f t="shared" si="83"/>
        <v>ADT</v>
      </c>
      <c r="N5359" s="102">
        <f>WEEKDAY([2]!Table1[[#This Row],[Travel Date]],2)</f>
        <v>1</v>
      </c>
      <c r="P5359" s="102">
        <v>1</v>
      </c>
    </row>
    <row r="5360" spans="2:16" x14ac:dyDescent="0.25">
      <c r="B5360" s="103"/>
      <c r="C5360" s="103"/>
      <c r="L5360" s="102" t="str">
        <f>[2]!Table1[[#This Row],[Orgn]]&amp;"-"&amp;[2]!Table1[[#This Row],[Dest]]</f>
        <v>SSH-NAP</v>
      </c>
      <c r="M5360" s="102" t="str">
        <f t="shared" si="83"/>
        <v>ADT</v>
      </c>
      <c r="N5360" s="102">
        <f>WEEKDAY([2]!Table1[[#This Row],[Travel Date]],2)</f>
        <v>1</v>
      </c>
      <c r="P5360" s="102">
        <v>1</v>
      </c>
    </row>
    <row r="5361" spans="2:16" x14ac:dyDescent="0.25">
      <c r="B5361" s="103"/>
      <c r="C5361" s="103"/>
      <c r="L5361" s="102" t="str">
        <f>[2]!Table1[[#This Row],[Orgn]]&amp;"-"&amp;[2]!Table1[[#This Row],[Dest]]</f>
        <v>SSH-NAP</v>
      </c>
      <c r="M5361" s="102" t="str">
        <f t="shared" si="83"/>
        <v>ADT</v>
      </c>
      <c r="N5361" s="102">
        <f>WEEKDAY([2]!Table1[[#This Row],[Travel Date]],2)</f>
        <v>1</v>
      </c>
      <c r="P5361" s="102">
        <v>1</v>
      </c>
    </row>
    <row r="5362" spans="2:16" x14ac:dyDescent="0.25">
      <c r="B5362" s="103"/>
      <c r="C5362" s="103"/>
      <c r="L5362" s="102" t="str">
        <f>[2]!Table1[[#This Row],[Orgn]]&amp;"-"&amp;[2]!Table1[[#This Row],[Dest]]</f>
        <v>SSH-NAP</v>
      </c>
      <c r="M5362" s="102" t="str">
        <f t="shared" si="83"/>
        <v>ADT</v>
      </c>
      <c r="N5362" s="102">
        <f>WEEKDAY([2]!Table1[[#This Row],[Travel Date]],2)</f>
        <v>1</v>
      </c>
      <c r="P5362" s="102">
        <v>1</v>
      </c>
    </row>
    <row r="5363" spans="2:16" x14ac:dyDescent="0.25">
      <c r="B5363" s="103"/>
      <c r="C5363" s="103"/>
      <c r="L5363" s="102" t="str">
        <f>[2]!Table1[[#This Row],[Orgn]]&amp;"-"&amp;[2]!Table1[[#This Row],[Dest]]</f>
        <v>SSH-NAP</v>
      </c>
      <c r="M5363" s="102" t="str">
        <f t="shared" si="83"/>
        <v>ADT</v>
      </c>
      <c r="N5363" s="102">
        <f>WEEKDAY([2]!Table1[[#This Row],[Travel Date]],2)</f>
        <v>1</v>
      </c>
      <c r="P5363" s="102">
        <v>1</v>
      </c>
    </row>
    <row r="5364" spans="2:16" x14ac:dyDescent="0.25">
      <c r="B5364" s="103"/>
      <c r="C5364" s="103"/>
      <c r="L5364" s="102" t="str">
        <f>[2]!Table1[[#This Row],[Orgn]]&amp;"-"&amp;[2]!Table1[[#This Row],[Dest]]</f>
        <v>SSH-NAP</v>
      </c>
      <c r="M5364" s="102" t="str">
        <f t="shared" si="83"/>
        <v>ADT</v>
      </c>
      <c r="N5364" s="102">
        <f>WEEKDAY([2]!Table1[[#This Row],[Travel Date]],2)</f>
        <v>1</v>
      </c>
      <c r="P5364" s="102">
        <v>1</v>
      </c>
    </row>
    <row r="5365" spans="2:16" x14ac:dyDescent="0.25">
      <c r="B5365" s="103"/>
      <c r="C5365" s="103"/>
      <c r="L5365" s="102" t="str">
        <f>[2]!Table1[[#This Row],[Orgn]]&amp;"-"&amp;[2]!Table1[[#This Row],[Dest]]</f>
        <v>SSH-NAP</v>
      </c>
      <c r="M5365" s="102" t="str">
        <f t="shared" si="83"/>
        <v>ADT</v>
      </c>
      <c r="N5365" s="102">
        <f>WEEKDAY([2]!Table1[[#This Row],[Travel Date]],2)</f>
        <v>1</v>
      </c>
      <c r="P5365" s="102">
        <v>1</v>
      </c>
    </row>
    <row r="5366" spans="2:16" x14ac:dyDescent="0.25">
      <c r="B5366" s="103"/>
      <c r="C5366" s="103"/>
      <c r="L5366" s="102" t="str">
        <f>[2]!Table1[[#This Row],[Orgn]]&amp;"-"&amp;[2]!Table1[[#This Row],[Dest]]</f>
        <v>SSH-NAP</v>
      </c>
      <c r="M5366" s="102" t="str">
        <f t="shared" si="83"/>
        <v>ADT</v>
      </c>
      <c r="N5366" s="102">
        <f>WEEKDAY([2]!Table1[[#This Row],[Travel Date]],2)</f>
        <v>1</v>
      </c>
      <c r="P5366" s="102">
        <v>1</v>
      </c>
    </row>
    <row r="5367" spans="2:16" x14ac:dyDescent="0.25">
      <c r="B5367" s="103"/>
      <c r="C5367" s="103"/>
      <c r="L5367" s="102" t="str">
        <f>[2]!Table1[[#This Row],[Orgn]]&amp;"-"&amp;[2]!Table1[[#This Row],[Dest]]</f>
        <v>SSH-NAP</v>
      </c>
      <c r="M5367" s="102" t="str">
        <f t="shared" si="83"/>
        <v>ADT</v>
      </c>
      <c r="N5367" s="102">
        <f>WEEKDAY([2]!Table1[[#This Row],[Travel Date]],2)</f>
        <v>1</v>
      </c>
      <c r="P5367" s="102">
        <v>1</v>
      </c>
    </row>
    <row r="5368" spans="2:16" x14ac:dyDescent="0.25">
      <c r="B5368" s="103"/>
      <c r="C5368" s="103"/>
      <c r="L5368" s="102" t="str">
        <f>[2]!Table1[[#This Row],[Orgn]]&amp;"-"&amp;[2]!Table1[[#This Row],[Dest]]</f>
        <v>SSH-NAP</v>
      </c>
      <c r="M5368" s="102" t="str">
        <f t="shared" si="83"/>
        <v>ADT</v>
      </c>
      <c r="N5368" s="102">
        <f>WEEKDAY([2]!Table1[[#This Row],[Travel Date]],2)</f>
        <v>1</v>
      </c>
      <c r="P5368" s="102">
        <v>1</v>
      </c>
    </row>
    <row r="5369" spans="2:16" x14ac:dyDescent="0.25">
      <c r="B5369" s="103"/>
      <c r="C5369" s="103"/>
      <c r="L5369" s="102" t="str">
        <f>[2]!Table1[[#This Row],[Orgn]]&amp;"-"&amp;[2]!Table1[[#This Row],[Dest]]</f>
        <v>SSH-NAP</v>
      </c>
      <c r="M5369" s="102" t="str">
        <f t="shared" si="83"/>
        <v>ADT</v>
      </c>
      <c r="N5369" s="102">
        <f>WEEKDAY([2]!Table1[[#This Row],[Travel Date]],2)</f>
        <v>1</v>
      </c>
      <c r="P5369" s="102">
        <v>1</v>
      </c>
    </row>
    <row r="5370" spans="2:16" x14ac:dyDescent="0.25">
      <c r="B5370" s="103"/>
      <c r="C5370" s="103"/>
      <c r="L5370" s="102" t="str">
        <f>[2]!Table1[[#This Row],[Orgn]]&amp;"-"&amp;[2]!Table1[[#This Row],[Dest]]</f>
        <v>SSH-NAP</v>
      </c>
      <c r="M5370" s="102" t="str">
        <f t="shared" si="83"/>
        <v>ADT</v>
      </c>
      <c r="N5370" s="102">
        <f>WEEKDAY([2]!Table1[[#This Row],[Travel Date]],2)</f>
        <v>1</v>
      </c>
      <c r="P5370" s="102">
        <v>1</v>
      </c>
    </row>
    <row r="5371" spans="2:16" x14ac:dyDescent="0.25">
      <c r="B5371" s="103"/>
      <c r="C5371" s="103"/>
      <c r="L5371" s="102" t="str">
        <f>[2]!Table1[[#This Row],[Orgn]]&amp;"-"&amp;[2]!Table1[[#This Row],[Dest]]</f>
        <v>SSH-NAP</v>
      </c>
      <c r="M5371" s="102" t="str">
        <f t="shared" si="83"/>
        <v>ADT</v>
      </c>
      <c r="N5371" s="102">
        <f>WEEKDAY([2]!Table1[[#This Row],[Travel Date]],2)</f>
        <v>1</v>
      </c>
      <c r="P5371" s="102">
        <v>1</v>
      </c>
    </row>
    <row r="5372" spans="2:16" x14ac:dyDescent="0.25">
      <c r="B5372" s="103"/>
      <c r="C5372" s="103"/>
      <c r="L5372" s="102" t="str">
        <f>[2]!Table1[[#This Row],[Orgn]]&amp;"-"&amp;[2]!Table1[[#This Row],[Dest]]</f>
        <v>SSH-NAP</v>
      </c>
      <c r="M5372" s="102" t="str">
        <f t="shared" si="83"/>
        <v>ADT</v>
      </c>
      <c r="N5372" s="102">
        <f>WEEKDAY([2]!Table1[[#This Row],[Travel Date]],2)</f>
        <v>1</v>
      </c>
      <c r="P5372" s="102">
        <v>1</v>
      </c>
    </row>
    <row r="5373" spans="2:16" x14ac:dyDescent="0.25">
      <c r="B5373" s="103"/>
      <c r="C5373" s="103"/>
      <c r="L5373" s="102" t="str">
        <f>[2]!Table1[[#This Row],[Orgn]]&amp;"-"&amp;[2]!Table1[[#This Row],[Dest]]</f>
        <v>SSH-NAP</v>
      </c>
      <c r="M5373" s="102" t="str">
        <f t="shared" si="83"/>
        <v>ADT</v>
      </c>
      <c r="N5373" s="102">
        <f>WEEKDAY([2]!Table1[[#This Row],[Travel Date]],2)</f>
        <v>1</v>
      </c>
      <c r="P5373" s="102">
        <v>1</v>
      </c>
    </row>
    <row r="5374" spans="2:16" x14ac:dyDescent="0.25">
      <c r="B5374" s="103"/>
      <c r="C5374" s="103"/>
      <c r="L5374" s="102" t="str">
        <f>[2]!Table1[[#This Row],[Orgn]]&amp;"-"&amp;[2]!Table1[[#This Row],[Dest]]</f>
        <v>SSH-NAP</v>
      </c>
      <c r="M5374" s="102" t="str">
        <f t="shared" si="83"/>
        <v>ADT</v>
      </c>
      <c r="N5374" s="102">
        <f>WEEKDAY([2]!Table1[[#This Row],[Travel Date]],2)</f>
        <v>1</v>
      </c>
      <c r="P5374" s="102">
        <v>1</v>
      </c>
    </row>
    <row r="5375" spans="2:16" x14ac:dyDescent="0.25">
      <c r="B5375" s="103"/>
      <c r="C5375" s="103"/>
      <c r="L5375" s="102" t="str">
        <f>[2]!Table1[[#This Row],[Orgn]]&amp;"-"&amp;[2]!Table1[[#This Row],[Dest]]</f>
        <v>SSH-NAP</v>
      </c>
      <c r="M5375" s="102" t="str">
        <f t="shared" si="83"/>
        <v>ADT</v>
      </c>
      <c r="N5375" s="102">
        <f>WEEKDAY([2]!Table1[[#This Row],[Travel Date]],2)</f>
        <v>1</v>
      </c>
      <c r="P5375" s="102">
        <v>1</v>
      </c>
    </row>
    <row r="5376" spans="2:16" x14ac:dyDescent="0.25">
      <c r="B5376" s="103"/>
      <c r="C5376" s="103"/>
      <c r="L5376" s="102" t="str">
        <f>[2]!Table1[[#This Row],[Orgn]]&amp;"-"&amp;[2]!Table1[[#This Row],[Dest]]</f>
        <v>SSH-NAP</v>
      </c>
      <c r="M5376" s="102" t="str">
        <f t="shared" si="83"/>
        <v>ADT</v>
      </c>
      <c r="N5376" s="102">
        <f>WEEKDAY([2]!Table1[[#This Row],[Travel Date]],2)</f>
        <v>1</v>
      </c>
      <c r="P5376" s="102">
        <v>1</v>
      </c>
    </row>
    <row r="5377" spans="2:16" x14ac:dyDescent="0.25">
      <c r="B5377" s="103"/>
      <c r="C5377" s="103"/>
      <c r="L5377" s="102" t="str">
        <f>[2]!Table1[[#This Row],[Orgn]]&amp;"-"&amp;[2]!Table1[[#This Row],[Dest]]</f>
        <v>SSH-NAP</v>
      </c>
      <c r="M5377" s="102" t="str">
        <f t="shared" si="83"/>
        <v>ADT</v>
      </c>
      <c r="N5377" s="102">
        <f>WEEKDAY([2]!Table1[[#This Row],[Travel Date]],2)</f>
        <v>1</v>
      </c>
      <c r="P5377" s="102">
        <v>1</v>
      </c>
    </row>
    <row r="5378" spans="2:16" x14ac:dyDescent="0.25">
      <c r="B5378" s="103"/>
      <c r="C5378" s="103"/>
      <c r="L5378" s="102" t="str">
        <f>[2]!Table1[[#This Row],[Orgn]]&amp;"-"&amp;[2]!Table1[[#This Row],[Dest]]</f>
        <v>SSH-NAP</v>
      </c>
      <c r="M5378" s="102" t="str">
        <f t="shared" ref="M5378:M5441" si="84">IF(TRIM(C5378)="INF", "INF", IF(TRIM(C5378)="CHD", "CHD", "ADT"))</f>
        <v>ADT</v>
      </c>
      <c r="N5378" s="102">
        <f>WEEKDAY([2]!Table1[[#This Row],[Travel Date]],2)</f>
        <v>1</v>
      </c>
      <c r="P5378" s="102">
        <v>1</v>
      </c>
    </row>
    <row r="5379" spans="2:16" x14ac:dyDescent="0.25">
      <c r="B5379" s="103"/>
      <c r="C5379" s="103"/>
      <c r="L5379" s="102" t="str">
        <f>[2]!Table1[[#This Row],[Orgn]]&amp;"-"&amp;[2]!Table1[[#This Row],[Dest]]</f>
        <v>SSH-NAP</v>
      </c>
      <c r="M5379" s="102" t="str">
        <f t="shared" si="84"/>
        <v>ADT</v>
      </c>
      <c r="N5379" s="102">
        <f>WEEKDAY([2]!Table1[[#This Row],[Travel Date]],2)</f>
        <v>1</v>
      </c>
      <c r="P5379" s="102">
        <v>1</v>
      </c>
    </row>
    <row r="5380" spans="2:16" x14ac:dyDescent="0.25">
      <c r="B5380" s="103"/>
      <c r="C5380" s="103"/>
      <c r="L5380" s="102" t="str">
        <f>[2]!Table1[[#This Row],[Orgn]]&amp;"-"&amp;[2]!Table1[[#This Row],[Dest]]</f>
        <v>SSH-NAP</v>
      </c>
      <c r="M5380" s="102" t="str">
        <f t="shared" si="84"/>
        <v>ADT</v>
      </c>
      <c r="N5380" s="102">
        <f>WEEKDAY([2]!Table1[[#This Row],[Travel Date]],2)</f>
        <v>1</v>
      </c>
      <c r="P5380" s="102">
        <v>1</v>
      </c>
    </row>
    <row r="5381" spans="2:16" x14ac:dyDescent="0.25">
      <c r="B5381" s="103"/>
      <c r="C5381" s="103"/>
      <c r="L5381" s="102" t="str">
        <f>[2]!Table1[[#This Row],[Orgn]]&amp;"-"&amp;[2]!Table1[[#This Row],[Dest]]</f>
        <v>SSH-NAP</v>
      </c>
      <c r="M5381" s="102" t="str">
        <f t="shared" si="84"/>
        <v>ADT</v>
      </c>
      <c r="N5381" s="102">
        <f>WEEKDAY([2]!Table1[[#This Row],[Travel Date]],2)</f>
        <v>1</v>
      </c>
      <c r="P5381" s="102">
        <v>1</v>
      </c>
    </row>
    <row r="5382" spans="2:16" x14ac:dyDescent="0.25">
      <c r="B5382" s="103"/>
      <c r="C5382" s="103"/>
      <c r="L5382" s="102" t="str">
        <f>[2]!Table1[[#This Row],[Orgn]]&amp;"-"&amp;[2]!Table1[[#This Row],[Dest]]</f>
        <v>SSH-NAP</v>
      </c>
      <c r="M5382" s="102" t="str">
        <f t="shared" si="84"/>
        <v>ADT</v>
      </c>
      <c r="N5382" s="102">
        <f>WEEKDAY([2]!Table1[[#This Row],[Travel Date]],2)</f>
        <v>1</v>
      </c>
      <c r="P5382" s="102">
        <v>1</v>
      </c>
    </row>
    <row r="5383" spans="2:16" x14ac:dyDescent="0.25">
      <c r="B5383" s="103"/>
      <c r="C5383" s="103"/>
      <c r="L5383" s="102" t="str">
        <f>[2]!Table1[[#This Row],[Orgn]]&amp;"-"&amp;[2]!Table1[[#This Row],[Dest]]</f>
        <v>SSH-NAP</v>
      </c>
      <c r="M5383" s="102" t="str">
        <f t="shared" si="84"/>
        <v>ADT</v>
      </c>
      <c r="N5383" s="102">
        <f>WEEKDAY([2]!Table1[[#This Row],[Travel Date]],2)</f>
        <v>1</v>
      </c>
      <c r="P5383" s="102">
        <v>1</v>
      </c>
    </row>
    <row r="5384" spans="2:16" x14ac:dyDescent="0.25">
      <c r="B5384" s="103"/>
      <c r="C5384" s="103"/>
      <c r="L5384" s="102" t="str">
        <f>[2]!Table1[[#This Row],[Orgn]]&amp;"-"&amp;[2]!Table1[[#This Row],[Dest]]</f>
        <v>SSH-NAP</v>
      </c>
      <c r="M5384" s="102" t="str">
        <f t="shared" si="84"/>
        <v>ADT</v>
      </c>
      <c r="N5384" s="102">
        <f>WEEKDAY([2]!Table1[[#This Row],[Travel Date]],2)</f>
        <v>1</v>
      </c>
      <c r="P5384" s="102">
        <v>1</v>
      </c>
    </row>
    <row r="5385" spans="2:16" x14ac:dyDescent="0.25">
      <c r="B5385" s="103"/>
      <c r="C5385" s="103"/>
      <c r="L5385" s="102" t="str">
        <f>[2]!Table1[[#This Row],[Orgn]]&amp;"-"&amp;[2]!Table1[[#This Row],[Dest]]</f>
        <v>SSH-NAP</v>
      </c>
      <c r="M5385" s="102" t="str">
        <f t="shared" si="84"/>
        <v>ADT</v>
      </c>
      <c r="N5385" s="102">
        <f>WEEKDAY([2]!Table1[[#This Row],[Travel Date]],2)</f>
        <v>1</v>
      </c>
      <c r="P5385" s="102">
        <v>1</v>
      </c>
    </row>
    <row r="5386" spans="2:16" x14ac:dyDescent="0.25">
      <c r="B5386" s="103"/>
      <c r="C5386" s="103"/>
      <c r="L5386" s="102" t="str">
        <f>[2]!Table1[[#This Row],[Orgn]]&amp;"-"&amp;[2]!Table1[[#This Row],[Dest]]</f>
        <v>SSH-NAP</v>
      </c>
      <c r="M5386" s="102" t="str">
        <f t="shared" si="84"/>
        <v>ADT</v>
      </c>
      <c r="N5386" s="102">
        <f>WEEKDAY([2]!Table1[[#This Row],[Travel Date]],2)</f>
        <v>1</v>
      </c>
      <c r="P5386" s="102">
        <v>1</v>
      </c>
    </row>
    <row r="5387" spans="2:16" x14ac:dyDescent="0.25">
      <c r="B5387" s="103"/>
      <c r="C5387" s="103"/>
      <c r="L5387" s="102" t="str">
        <f>[2]!Table1[[#This Row],[Orgn]]&amp;"-"&amp;[2]!Table1[[#This Row],[Dest]]</f>
        <v>SSH-NAP</v>
      </c>
      <c r="M5387" s="102" t="str">
        <f t="shared" si="84"/>
        <v>ADT</v>
      </c>
      <c r="N5387" s="102">
        <f>WEEKDAY([2]!Table1[[#This Row],[Travel Date]],2)</f>
        <v>1</v>
      </c>
      <c r="P5387" s="102">
        <v>1</v>
      </c>
    </row>
    <row r="5388" spans="2:16" x14ac:dyDescent="0.25">
      <c r="B5388" s="103"/>
      <c r="C5388" s="103"/>
      <c r="L5388" s="102" t="str">
        <f>[2]!Table1[[#This Row],[Orgn]]&amp;"-"&amp;[2]!Table1[[#This Row],[Dest]]</f>
        <v>SSH-NAP</v>
      </c>
      <c r="M5388" s="102" t="str">
        <f t="shared" si="84"/>
        <v>ADT</v>
      </c>
      <c r="N5388" s="102">
        <f>WEEKDAY([2]!Table1[[#This Row],[Travel Date]],2)</f>
        <v>1</v>
      </c>
      <c r="P5388" s="102">
        <v>1</v>
      </c>
    </row>
    <row r="5389" spans="2:16" x14ac:dyDescent="0.25">
      <c r="B5389" s="103"/>
      <c r="C5389" s="103"/>
      <c r="L5389" s="102" t="str">
        <f>[2]!Table1[[#This Row],[Orgn]]&amp;"-"&amp;[2]!Table1[[#This Row],[Dest]]</f>
        <v>SSH-NAP</v>
      </c>
      <c r="M5389" s="102" t="str">
        <f t="shared" si="84"/>
        <v>ADT</v>
      </c>
      <c r="N5389" s="102">
        <f>WEEKDAY([2]!Table1[[#This Row],[Travel Date]],2)</f>
        <v>1</v>
      </c>
      <c r="P5389" s="102">
        <v>1</v>
      </c>
    </row>
    <row r="5390" spans="2:16" x14ac:dyDescent="0.25">
      <c r="B5390" s="103"/>
      <c r="C5390" s="103"/>
      <c r="L5390" s="102" t="str">
        <f>[2]!Table1[[#This Row],[Orgn]]&amp;"-"&amp;[2]!Table1[[#This Row],[Dest]]</f>
        <v>SSH-NAP</v>
      </c>
      <c r="M5390" s="102" t="str">
        <f t="shared" si="84"/>
        <v>ADT</v>
      </c>
      <c r="N5390" s="102">
        <f>WEEKDAY([2]!Table1[[#This Row],[Travel Date]],2)</f>
        <v>1</v>
      </c>
      <c r="P5390" s="102">
        <v>1</v>
      </c>
    </row>
    <row r="5391" spans="2:16" x14ac:dyDescent="0.25">
      <c r="B5391" s="103"/>
      <c r="C5391" s="103"/>
      <c r="L5391" s="102" t="str">
        <f>[2]!Table1[[#This Row],[Orgn]]&amp;"-"&amp;[2]!Table1[[#This Row],[Dest]]</f>
        <v>SSH-NAP</v>
      </c>
      <c r="M5391" s="102" t="str">
        <f t="shared" si="84"/>
        <v>ADT</v>
      </c>
      <c r="N5391" s="102">
        <f>WEEKDAY([2]!Table1[[#This Row],[Travel Date]],2)</f>
        <v>1</v>
      </c>
      <c r="P5391" s="102">
        <v>1</v>
      </c>
    </row>
    <row r="5392" spans="2:16" x14ac:dyDescent="0.25">
      <c r="B5392" s="103"/>
      <c r="C5392" s="103"/>
      <c r="L5392" s="102" t="str">
        <f>[2]!Table1[[#This Row],[Orgn]]&amp;"-"&amp;[2]!Table1[[#This Row],[Dest]]</f>
        <v>SSH-NAP</v>
      </c>
      <c r="M5392" s="102" t="str">
        <f t="shared" si="84"/>
        <v>ADT</v>
      </c>
      <c r="N5392" s="102">
        <f>WEEKDAY([2]!Table1[[#This Row],[Travel Date]],2)</f>
        <v>1</v>
      </c>
      <c r="P5392" s="102">
        <v>1</v>
      </c>
    </row>
    <row r="5393" spans="2:16" x14ac:dyDescent="0.25">
      <c r="B5393" s="103"/>
      <c r="C5393" s="103"/>
      <c r="L5393" s="102" t="str">
        <f>[2]!Table1[[#This Row],[Orgn]]&amp;"-"&amp;[2]!Table1[[#This Row],[Dest]]</f>
        <v>SSH-NAP</v>
      </c>
      <c r="M5393" s="102" t="str">
        <f t="shared" si="84"/>
        <v>ADT</v>
      </c>
      <c r="N5393" s="102">
        <f>WEEKDAY([2]!Table1[[#This Row],[Travel Date]],2)</f>
        <v>1</v>
      </c>
      <c r="P5393" s="102">
        <v>1</v>
      </c>
    </row>
    <row r="5394" spans="2:16" x14ac:dyDescent="0.25">
      <c r="B5394" s="103"/>
      <c r="C5394" s="103"/>
      <c r="L5394" s="102" t="str">
        <f>[2]!Table1[[#This Row],[Orgn]]&amp;"-"&amp;[2]!Table1[[#This Row],[Dest]]</f>
        <v>SSH-NAP</v>
      </c>
      <c r="M5394" s="102" t="str">
        <f t="shared" si="84"/>
        <v>ADT</v>
      </c>
      <c r="N5394" s="102">
        <f>WEEKDAY([2]!Table1[[#This Row],[Travel Date]],2)</f>
        <v>1</v>
      </c>
      <c r="P5394" s="102">
        <v>1</v>
      </c>
    </row>
    <row r="5395" spans="2:16" x14ac:dyDescent="0.25">
      <c r="B5395" s="103"/>
      <c r="C5395" s="103"/>
      <c r="L5395" s="102" t="str">
        <f>[2]!Table1[[#This Row],[Orgn]]&amp;"-"&amp;[2]!Table1[[#This Row],[Dest]]</f>
        <v>SSH-NAP</v>
      </c>
      <c r="M5395" s="102" t="str">
        <f t="shared" si="84"/>
        <v>ADT</v>
      </c>
      <c r="N5395" s="102">
        <f>WEEKDAY([2]!Table1[[#This Row],[Travel Date]],2)</f>
        <v>1</v>
      </c>
      <c r="P5395" s="102">
        <v>1</v>
      </c>
    </row>
    <row r="5396" spans="2:16" x14ac:dyDescent="0.25">
      <c r="B5396" s="103"/>
      <c r="C5396" s="103"/>
      <c r="L5396" s="102" t="str">
        <f>[2]!Table1[[#This Row],[Orgn]]&amp;"-"&amp;[2]!Table1[[#This Row],[Dest]]</f>
        <v>SSH-NAP</v>
      </c>
      <c r="M5396" s="102" t="str">
        <f t="shared" si="84"/>
        <v>ADT</v>
      </c>
      <c r="N5396" s="102">
        <f>WEEKDAY([2]!Table1[[#This Row],[Travel Date]],2)</f>
        <v>1</v>
      </c>
      <c r="P5396" s="102">
        <v>1</v>
      </c>
    </row>
    <row r="5397" spans="2:16" x14ac:dyDescent="0.25">
      <c r="B5397" s="103"/>
      <c r="C5397" s="103"/>
      <c r="L5397" s="102" t="str">
        <f>[2]!Table1[[#This Row],[Orgn]]&amp;"-"&amp;[2]!Table1[[#This Row],[Dest]]</f>
        <v>SSH-NAP</v>
      </c>
      <c r="M5397" s="102" t="str">
        <f t="shared" si="84"/>
        <v>ADT</v>
      </c>
      <c r="N5397" s="102">
        <f>WEEKDAY([2]!Table1[[#This Row],[Travel Date]],2)</f>
        <v>1</v>
      </c>
      <c r="P5397" s="102">
        <v>1</v>
      </c>
    </row>
    <row r="5398" spans="2:16" x14ac:dyDescent="0.25">
      <c r="B5398" s="103"/>
      <c r="C5398" s="103"/>
      <c r="L5398" s="102" t="str">
        <f>[2]!Table1[[#This Row],[Orgn]]&amp;"-"&amp;[2]!Table1[[#This Row],[Dest]]</f>
        <v>SSH-NAP</v>
      </c>
      <c r="M5398" s="102" t="str">
        <f t="shared" si="84"/>
        <v>ADT</v>
      </c>
      <c r="N5398" s="102">
        <f>WEEKDAY([2]!Table1[[#This Row],[Travel Date]],2)</f>
        <v>1</v>
      </c>
      <c r="P5398" s="102">
        <v>1</v>
      </c>
    </row>
    <row r="5399" spans="2:16" x14ac:dyDescent="0.25">
      <c r="B5399" s="103"/>
      <c r="C5399" s="103"/>
      <c r="L5399" s="102" t="str">
        <f>[2]!Table1[[#This Row],[Orgn]]&amp;"-"&amp;[2]!Table1[[#This Row],[Dest]]</f>
        <v>SSH-NAP</v>
      </c>
      <c r="M5399" s="102" t="str">
        <f t="shared" si="84"/>
        <v>ADT</v>
      </c>
      <c r="N5399" s="102">
        <f>WEEKDAY([2]!Table1[[#This Row],[Travel Date]],2)</f>
        <v>1</v>
      </c>
      <c r="P5399" s="102">
        <v>1</v>
      </c>
    </row>
    <row r="5400" spans="2:16" x14ac:dyDescent="0.25">
      <c r="B5400" s="103"/>
      <c r="C5400" s="103"/>
      <c r="L5400" s="102" t="str">
        <f>[2]!Table1[[#This Row],[Orgn]]&amp;"-"&amp;[2]!Table1[[#This Row],[Dest]]</f>
        <v>SSH-NAP</v>
      </c>
      <c r="M5400" s="102" t="str">
        <f t="shared" si="84"/>
        <v>ADT</v>
      </c>
      <c r="N5400" s="102">
        <f>WEEKDAY([2]!Table1[[#This Row],[Travel Date]],2)</f>
        <v>1</v>
      </c>
      <c r="P5400" s="102">
        <v>1</v>
      </c>
    </row>
    <row r="5401" spans="2:16" x14ac:dyDescent="0.25">
      <c r="B5401" s="103"/>
      <c r="C5401" s="103"/>
      <c r="L5401" s="102" t="str">
        <f>[2]!Table1[[#This Row],[Orgn]]&amp;"-"&amp;[2]!Table1[[#This Row],[Dest]]</f>
        <v>SSH-NAP</v>
      </c>
      <c r="M5401" s="102" t="str">
        <f t="shared" si="84"/>
        <v>ADT</v>
      </c>
      <c r="N5401" s="102">
        <f>WEEKDAY([2]!Table1[[#This Row],[Travel Date]],2)</f>
        <v>1</v>
      </c>
      <c r="P5401" s="102">
        <v>1</v>
      </c>
    </row>
    <row r="5402" spans="2:16" x14ac:dyDescent="0.25">
      <c r="B5402" s="103"/>
      <c r="C5402" s="103"/>
      <c r="L5402" s="102" t="str">
        <f>[2]!Table1[[#This Row],[Orgn]]&amp;"-"&amp;[2]!Table1[[#This Row],[Dest]]</f>
        <v>SSH-NAP</v>
      </c>
      <c r="M5402" s="102" t="str">
        <f t="shared" si="84"/>
        <v>ADT</v>
      </c>
      <c r="N5402" s="102">
        <f>WEEKDAY([2]!Table1[[#This Row],[Travel Date]],2)</f>
        <v>1</v>
      </c>
      <c r="P5402" s="102">
        <v>1</v>
      </c>
    </row>
    <row r="5403" spans="2:16" x14ac:dyDescent="0.25">
      <c r="B5403" s="103"/>
      <c r="C5403" s="103"/>
      <c r="L5403" s="102" t="str">
        <f>[2]!Table1[[#This Row],[Orgn]]&amp;"-"&amp;[2]!Table1[[#This Row],[Dest]]</f>
        <v>SSH-NAP</v>
      </c>
      <c r="M5403" s="102" t="str">
        <f t="shared" si="84"/>
        <v>ADT</v>
      </c>
      <c r="N5403" s="102">
        <f>WEEKDAY([2]!Table1[[#This Row],[Travel Date]],2)</f>
        <v>1</v>
      </c>
      <c r="P5403" s="102">
        <v>1</v>
      </c>
    </row>
    <row r="5404" spans="2:16" x14ac:dyDescent="0.25">
      <c r="B5404" s="103"/>
      <c r="C5404" s="103"/>
      <c r="L5404" s="102" t="str">
        <f>[2]!Table1[[#This Row],[Orgn]]&amp;"-"&amp;[2]!Table1[[#This Row],[Dest]]</f>
        <v>SSH-NAP</v>
      </c>
      <c r="M5404" s="102" t="str">
        <f t="shared" si="84"/>
        <v>ADT</v>
      </c>
      <c r="N5404" s="102">
        <f>WEEKDAY([2]!Table1[[#This Row],[Travel Date]],2)</f>
        <v>1</v>
      </c>
      <c r="P5404" s="102">
        <v>1</v>
      </c>
    </row>
    <row r="5405" spans="2:16" x14ac:dyDescent="0.25">
      <c r="B5405" s="103"/>
      <c r="C5405" s="103"/>
      <c r="L5405" s="102" t="str">
        <f>[2]!Table1[[#This Row],[Orgn]]&amp;"-"&amp;[2]!Table1[[#This Row],[Dest]]</f>
        <v>SSH-NAP</v>
      </c>
      <c r="M5405" s="102" t="str">
        <f t="shared" si="84"/>
        <v>ADT</v>
      </c>
      <c r="N5405" s="102">
        <f>WEEKDAY([2]!Table1[[#This Row],[Travel Date]],2)</f>
        <v>1</v>
      </c>
      <c r="P5405" s="102">
        <v>1</v>
      </c>
    </row>
    <row r="5406" spans="2:16" x14ac:dyDescent="0.25">
      <c r="B5406" s="103"/>
      <c r="C5406" s="103"/>
      <c r="L5406" s="102" t="str">
        <f>[2]!Table1[[#This Row],[Orgn]]&amp;"-"&amp;[2]!Table1[[#This Row],[Dest]]</f>
        <v>SSH-NAP</v>
      </c>
      <c r="M5406" s="102" t="str">
        <f t="shared" si="84"/>
        <v>ADT</v>
      </c>
      <c r="N5406" s="102">
        <f>WEEKDAY([2]!Table1[[#This Row],[Travel Date]],2)</f>
        <v>1</v>
      </c>
      <c r="P5406" s="102">
        <v>1</v>
      </c>
    </row>
    <row r="5407" spans="2:16" x14ac:dyDescent="0.25">
      <c r="B5407" s="103"/>
      <c r="C5407" s="103"/>
      <c r="L5407" s="102" t="str">
        <f>[2]!Table1[[#This Row],[Orgn]]&amp;"-"&amp;[2]!Table1[[#This Row],[Dest]]</f>
        <v>SSH-NAP</v>
      </c>
      <c r="M5407" s="102" t="str">
        <f t="shared" si="84"/>
        <v>ADT</v>
      </c>
      <c r="N5407" s="102">
        <f>WEEKDAY([2]!Table1[[#This Row],[Travel Date]],2)</f>
        <v>1</v>
      </c>
      <c r="P5407" s="102">
        <v>1</v>
      </c>
    </row>
    <row r="5408" spans="2:16" x14ac:dyDescent="0.25">
      <c r="B5408" s="103"/>
      <c r="C5408" s="103"/>
      <c r="L5408" s="102" t="str">
        <f>[2]!Table1[[#This Row],[Orgn]]&amp;"-"&amp;[2]!Table1[[#This Row],[Dest]]</f>
        <v>SSH-NAP</v>
      </c>
      <c r="M5408" s="102" t="str">
        <f t="shared" si="84"/>
        <v>ADT</v>
      </c>
      <c r="N5408" s="102">
        <f>WEEKDAY([2]!Table1[[#This Row],[Travel Date]],2)</f>
        <v>1</v>
      </c>
      <c r="P5408" s="102">
        <v>1</v>
      </c>
    </row>
    <row r="5409" spans="2:16" x14ac:dyDescent="0.25">
      <c r="B5409" s="103"/>
      <c r="C5409" s="103"/>
      <c r="L5409" s="102" t="str">
        <f>[2]!Table1[[#This Row],[Orgn]]&amp;"-"&amp;[2]!Table1[[#This Row],[Dest]]</f>
        <v>SSH-NAP</v>
      </c>
      <c r="M5409" s="102" t="str">
        <f t="shared" si="84"/>
        <v>ADT</v>
      </c>
      <c r="N5409" s="102">
        <f>WEEKDAY([2]!Table1[[#This Row],[Travel Date]],2)</f>
        <v>1</v>
      </c>
      <c r="P5409" s="102">
        <v>1</v>
      </c>
    </row>
    <row r="5410" spans="2:16" x14ac:dyDescent="0.25">
      <c r="B5410" s="103"/>
      <c r="C5410" s="103"/>
      <c r="L5410" s="102" t="str">
        <f>[2]!Table1[[#This Row],[Orgn]]&amp;"-"&amp;[2]!Table1[[#This Row],[Dest]]</f>
        <v>SSH-NAP</v>
      </c>
      <c r="M5410" s="102" t="str">
        <f t="shared" si="84"/>
        <v>ADT</v>
      </c>
      <c r="N5410" s="102">
        <f>WEEKDAY([2]!Table1[[#This Row],[Travel Date]],2)</f>
        <v>1</v>
      </c>
      <c r="P5410" s="102">
        <v>1</v>
      </c>
    </row>
    <row r="5411" spans="2:16" x14ac:dyDescent="0.25">
      <c r="B5411" s="103"/>
      <c r="C5411" s="103"/>
      <c r="L5411" s="102" t="str">
        <f>[2]!Table1[[#This Row],[Orgn]]&amp;"-"&amp;[2]!Table1[[#This Row],[Dest]]</f>
        <v>SSH-NAP</v>
      </c>
      <c r="M5411" s="102" t="str">
        <f t="shared" si="84"/>
        <v>ADT</v>
      </c>
      <c r="N5411" s="102">
        <f>WEEKDAY([2]!Table1[[#This Row],[Travel Date]],2)</f>
        <v>1</v>
      </c>
      <c r="P5411" s="102">
        <v>1</v>
      </c>
    </row>
    <row r="5412" spans="2:16" x14ac:dyDescent="0.25">
      <c r="B5412" s="103"/>
      <c r="C5412" s="103"/>
      <c r="L5412" s="102" t="str">
        <f>[2]!Table1[[#This Row],[Orgn]]&amp;"-"&amp;[2]!Table1[[#This Row],[Dest]]</f>
        <v>SSH-NAP</v>
      </c>
      <c r="M5412" s="102" t="str">
        <f t="shared" si="84"/>
        <v>ADT</v>
      </c>
      <c r="N5412" s="102">
        <f>WEEKDAY([2]!Table1[[#This Row],[Travel Date]],2)</f>
        <v>1</v>
      </c>
      <c r="P5412" s="102">
        <v>1</v>
      </c>
    </row>
    <row r="5413" spans="2:16" x14ac:dyDescent="0.25">
      <c r="B5413" s="103"/>
      <c r="C5413" s="103"/>
      <c r="L5413" s="102" t="str">
        <f>[2]!Table1[[#This Row],[Orgn]]&amp;"-"&amp;[2]!Table1[[#This Row],[Dest]]</f>
        <v>SSH-NAP</v>
      </c>
      <c r="M5413" s="102" t="str">
        <f t="shared" si="84"/>
        <v>ADT</v>
      </c>
      <c r="N5413" s="102">
        <f>WEEKDAY([2]!Table1[[#This Row],[Travel Date]],2)</f>
        <v>1</v>
      </c>
      <c r="P5413" s="102">
        <v>1</v>
      </c>
    </row>
    <row r="5414" spans="2:16" x14ac:dyDescent="0.25">
      <c r="B5414" s="103"/>
      <c r="C5414" s="103"/>
      <c r="L5414" s="102" t="str">
        <f>[2]!Table1[[#This Row],[Orgn]]&amp;"-"&amp;[2]!Table1[[#This Row],[Dest]]</f>
        <v>SSH-NAP</v>
      </c>
      <c r="M5414" s="102" t="str">
        <f t="shared" si="84"/>
        <v>ADT</v>
      </c>
      <c r="N5414" s="102">
        <f>WEEKDAY([2]!Table1[[#This Row],[Travel Date]],2)</f>
        <v>1</v>
      </c>
      <c r="P5414" s="102">
        <v>1</v>
      </c>
    </row>
    <row r="5415" spans="2:16" x14ac:dyDescent="0.25">
      <c r="B5415" s="103"/>
      <c r="C5415" s="103"/>
      <c r="L5415" s="102" t="str">
        <f>[2]!Table1[[#This Row],[Orgn]]&amp;"-"&amp;[2]!Table1[[#This Row],[Dest]]</f>
        <v>SSH-NAP</v>
      </c>
      <c r="M5415" s="102" t="str">
        <f t="shared" si="84"/>
        <v>ADT</v>
      </c>
      <c r="N5415" s="102">
        <f>WEEKDAY([2]!Table1[[#This Row],[Travel Date]],2)</f>
        <v>1</v>
      </c>
      <c r="P5415" s="102">
        <v>1</v>
      </c>
    </row>
    <row r="5416" spans="2:16" x14ac:dyDescent="0.25">
      <c r="B5416" s="103"/>
      <c r="C5416" s="103"/>
      <c r="L5416" s="102" t="str">
        <f>[2]!Table1[[#This Row],[Orgn]]&amp;"-"&amp;[2]!Table1[[#This Row],[Dest]]</f>
        <v>SSH-NAP</v>
      </c>
      <c r="M5416" s="102" t="str">
        <f t="shared" si="84"/>
        <v>ADT</v>
      </c>
      <c r="N5416" s="102">
        <f>WEEKDAY([2]!Table1[[#This Row],[Travel Date]],2)</f>
        <v>1</v>
      </c>
      <c r="P5416" s="102">
        <v>1</v>
      </c>
    </row>
    <row r="5417" spans="2:16" x14ac:dyDescent="0.25">
      <c r="B5417" s="103"/>
      <c r="C5417" s="103"/>
      <c r="L5417" s="102" t="str">
        <f>[2]!Table1[[#This Row],[Orgn]]&amp;"-"&amp;[2]!Table1[[#This Row],[Dest]]</f>
        <v>SSH-NAP</v>
      </c>
      <c r="M5417" s="102" t="str">
        <f t="shared" si="84"/>
        <v>ADT</v>
      </c>
      <c r="N5417" s="102">
        <f>WEEKDAY([2]!Table1[[#This Row],[Travel Date]],2)</f>
        <v>1</v>
      </c>
      <c r="P5417" s="102">
        <v>1</v>
      </c>
    </row>
    <row r="5418" spans="2:16" x14ac:dyDescent="0.25">
      <c r="B5418" s="103"/>
      <c r="C5418" s="103"/>
      <c r="L5418" s="102" t="str">
        <f>[2]!Table1[[#This Row],[Orgn]]&amp;"-"&amp;[2]!Table1[[#This Row],[Dest]]</f>
        <v>SSH-NAP</v>
      </c>
      <c r="M5418" s="102" t="str">
        <f t="shared" si="84"/>
        <v>ADT</v>
      </c>
      <c r="N5418" s="102">
        <f>WEEKDAY([2]!Table1[[#This Row],[Travel Date]],2)</f>
        <v>1</v>
      </c>
      <c r="P5418" s="102">
        <v>1</v>
      </c>
    </row>
    <row r="5419" spans="2:16" x14ac:dyDescent="0.25">
      <c r="B5419" s="103"/>
      <c r="C5419" s="103"/>
      <c r="L5419" s="102" t="str">
        <f>[2]!Table1[[#This Row],[Orgn]]&amp;"-"&amp;[2]!Table1[[#This Row],[Dest]]</f>
        <v>SSH-NAP</v>
      </c>
      <c r="M5419" s="102" t="str">
        <f t="shared" si="84"/>
        <v>ADT</v>
      </c>
      <c r="N5419" s="102">
        <f>WEEKDAY([2]!Table1[[#This Row],[Travel Date]],2)</f>
        <v>1</v>
      </c>
      <c r="P5419" s="102">
        <v>1</v>
      </c>
    </row>
    <row r="5420" spans="2:16" x14ac:dyDescent="0.25">
      <c r="B5420" s="103"/>
      <c r="C5420" s="103"/>
      <c r="L5420" s="102" t="str">
        <f>[2]!Table1[[#This Row],[Orgn]]&amp;"-"&amp;[2]!Table1[[#This Row],[Dest]]</f>
        <v>SSH-NAP</v>
      </c>
      <c r="M5420" s="102" t="str">
        <f t="shared" si="84"/>
        <v>ADT</v>
      </c>
      <c r="N5420" s="102">
        <f>WEEKDAY([2]!Table1[[#This Row],[Travel Date]],2)</f>
        <v>1</v>
      </c>
      <c r="P5420" s="102">
        <v>1</v>
      </c>
    </row>
    <row r="5421" spans="2:16" x14ac:dyDescent="0.25">
      <c r="B5421" s="103"/>
      <c r="C5421" s="103"/>
      <c r="L5421" s="102" t="str">
        <f>[2]!Table1[[#This Row],[Orgn]]&amp;"-"&amp;[2]!Table1[[#This Row],[Dest]]</f>
        <v>SSH-NAP</v>
      </c>
      <c r="M5421" s="102" t="str">
        <f t="shared" si="84"/>
        <v>ADT</v>
      </c>
      <c r="N5421" s="102">
        <f>WEEKDAY([2]!Table1[[#This Row],[Travel Date]],2)</f>
        <v>1</v>
      </c>
      <c r="P5421" s="102">
        <v>1</v>
      </c>
    </row>
    <row r="5422" spans="2:16" x14ac:dyDescent="0.25">
      <c r="B5422" s="103"/>
      <c r="C5422" s="103"/>
      <c r="L5422" s="102" t="str">
        <f>[2]!Table1[[#This Row],[Orgn]]&amp;"-"&amp;[2]!Table1[[#This Row],[Dest]]</f>
        <v>SSH-NAP</v>
      </c>
      <c r="M5422" s="102" t="str">
        <f t="shared" si="84"/>
        <v>ADT</v>
      </c>
      <c r="N5422" s="102">
        <f>WEEKDAY([2]!Table1[[#This Row],[Travel Date]],2)</f>
        <v>1</v>
      </c>
      <c r="P5422" s="102">
        <v>1</v>
      </c>
    </row>
    <row r="5423" spans="2:16" x14ac:dyDescent="0.25">
      <c r="B5423" s="103"/>
      <c r="C5423" s="103"/>
      <c r="L5423" s="102" t="str">
        <f>[2]!Table1[[#This Row],[Orgn]]&amp;"-"&amp;[2]!Table1[[#This Row],[Dest]]</f>
        <v>SSH-NAP</v>
      </c>
      <c r="M5423" s="102" t="str">
        <f t="shared" si="84"/>
        <v>ADT</v>
      </c>
      <c r="N5423" s="102">
        <f>WEEKDAY([2]!Table1[[#This Row],[Travel Date]],2)</f>
        <v>1</v>
      </c>
      <c r="P5423" s="102">
        <v>1</v>
      </c>
    </row>
    <row r="5424" spans="2:16" x14ac:dyDescent="0.25">
      <c r="B5424" s="103"/>
      <c r="C5424" s="103"/>
      <c r="L5424" s="102" t="str">
        <f>[2]!Table1[[#This Row],[Orgn]]&amp;"-"&amp;[2]!Table1[[#This Row],[Dest]]</f>
        <v>SSH-NAP</v>
      </c>
      <c r="M5424" s="102" t="str">
        <f t="shared" si="84"/>
        <v>ADT</v>
      </c>
      <c r="N5424" s="102">
        <f>WEEKDAY([2]!Table1[[#This Row],[Travel Date]],2)</f>
        <v>1</v>
      </c>
      <c r="P5424" s="102">
        <v>1</v>
      </c>
    </row>
    <row r="5425" spans="2:16" x14ac:dyDescent="0.25">
      <c r="B5425" s="103"/>
      <c r="C5425" s="103"/>
      <c r="L5425" s="102" t="str">
        <f>[2]!Table1[[#This Row],[Orgn]]&amp;"-"&amp;[2]!Table1[[#This Row],[Dest]]</f>
        <v>SSH-NAP</v>
      </c>
      <c r="M5425" s="102" t="str">
        <f t="shared" si="84"/>
        <v>ADT</v>
      </c>
      <c r="N5425" s="102">
        <f>WEEKDAY([2]!Table1[[#This Row],[Travel Date]],2)</f>
        <v>1</v>
      </c>
      <c r="P5425" s="102">
        <v>1</v>
      </c>
    </row>
    <row r="5426" spans="2:16" x14ac:dyDescent="0.25">
      <c r="B5426" s="103"/>
      <c r="C5426" s="103"/>
      <c r="L5426" s="102" t="str">
        <f>[2]!Table1[[#This Row],[Orgn]]&amp;"-"&amp;[2]!Table1[[#This Row],[Dest]]</f>
        <v>SSH-NAP</v>
      </c>
      <c r="M5426" s="102" t="str">
        <f t="shared" si="84"/>
        <v>ADT</v>
      </c>
      <c r="N5426" s="102">
        <f>WEEKDAY([2]!Table1[[#This Row],[Travel Date]],2)</f>
        <v>1</v>
      </c>
      <c r="P5426" s="102">
        <v>1</v>
      </c>
    </row>
    <row r="5427" spans="2:16" x14ac:dyDescent="0.25">
      <c r="B5427" s="103"/>
      <c r="C5427" s="103"/>
      <c r="L5427" s="102" t="str">
        <f>[2]!Table1[[#This Row],[Orgn]]&amp;"-"&amp;[2]!Table1[[#This Row],[Dest]]</f>
        <v>SSH-NAP</v>
      </c>
      <c r="M5427" s="102" t="str">
        <f t="shared" si="84"/>
        <v>ADT</v>
      </c>
      <c r="N5427" s="102">
        <f>WEEKDAY([2]!Table1[[#This Row],[Travel Date]],2)</f>
        <v>1</v>
      </c>
      <c r="P5427" s="102">
        <v>1</v>
      </c>
    </row>
    <row r="5428" spans="2:16" x14ac:dyDescent="0.25">
      <c r="B5428" s="103"/>
      <c r="C5428" s="103"/>
      <c r="L5428" s="102" t="str">
        <f>[2]!Table1[[#This Row],[Orgn]]&amp;"-"&amp;[2]!Table1[[#This Row],[Dest]]</f>
        <v>SSH-NAP</v>
      </c>
      <c r="M5428" s="102" t="str">
        <f t="shared" si="84"/>
        <v>ADT</v>
      </c>
      <c r="N5428" s="102">
        <f>WEEKDAY([2]!Table1[[#This Row],[Travel Date]],2)</f>
        <v>1</v>
      </c>
      <c r="P5428" s="102">
        <v>1</v>
      </c>
    </row>
    <row r="5429" spans="2:16" x14ac:dyDescent="0.25">
      <c r="B5429" s="103"/>
      <c r="C5429" s="103"/>
      <c r="L5429" s="102" t="str">
        <f>[2]!Table1[[#This Row],[Orgn]]&amp;"-"&amp;[2]!Table1[[#This Row],[Dest]]</f>
        <v>SSH-NAP</v>
      </c>
      <c r="M5429" s="102" t="str">
        <f t="shared" si="84"/>
        <v>ADT</v>
      </c>
      <c r="N5429" s="102">
        <f>WEEKDAY([2]!Table1[[#This Row],[Travel Date]],2)</f>
        <v>1</v>
      </c>
      <c r="P5429" s="102">
        <v>1</v>
      </c>
    </row>
    <row r="5430" spans="2:16" x14ac:dyDescent="0.25">
      <c r="B5430" s="103"/>
      <c r="C5430" s="103"/>
      <c r="L5430" s="102" t="str">
        <f>[2]!Table1[[#This Row],[Orgn]]&amp;"-"&amp;[2]!Table1[[#This Row],[Dest]]</f>
        <v>SSH-NAP</v>
      </c>
      <c r="M5430" s="102" t="str">
        <f t="shared" si="84"/>
        <v>ADT</v>
      </c>
      <c r="N5430" s="102">
        <f>WEEKDAY([2]!Table1[[#This Row],[Travel Date]],2)</f>
        <v>1</v>
      </c>
      <c r="P5430" s="102">
        <v>1</v>
      </c>
    </row>
    <row r="5431" spans="2:16" x14ac:dyDescent="0.25">
      <c r="B5431" s="103"/>
      <c r="C5431" s="103"/>
      <c r="L5431" s="102" t="str">
        <f>[2]!Table1[[#This Row],[Orgn]]&amp;"-"&amp;[2]!Table1[[#This Row],[Dest]]</f>
        <v>SSH-NAP</v>
      </c>
      <c r="M5431" s="102" t="str">
        <f t="shared" si="84"/>
        <v>ADT</v>
      </c>
      <c r="N5431" s="102">
        <f>WEEKDAY([2]!Table1[[#This Row],[Travel Date]],2)</f>
        <v>1</v>
      </c>
      <c r="P5431" s="102">
        <v>1</v>
      </c>
    </row>
    <row r="5432" spans="2:16" x14ac:dyDescent="0.25">
      <c r="B5432" s="103"/>
      <c r="C5432" s="103"/>
      <c r="L5432" s="102" t="str">
        <f>[2]!Table1[[#This Row],[Orgn]]&amp;"-"&amp;[2]!Table1[[#This Row],[Dest]]</f>
        <v>SSH-NAP</v>
      </c>
      <c r="M5432" s="102" t="str">
        <f t="shared" si="84"/>
        <v>ADT</v>
      </c>
      <c r="N5432" s="102">
        <f>WEEKDAY([2]!Table1[[#This Row],[Travel Date]],2)</f>
        <v>1</v>
      </c>
      <c r="P5432" s="102">
        <v>1</v>
      </c>
    </row>
    <row r="5433" spans="2:16" x14ac:dyDescent="0.25">
      <c r="B5433" s="103"/>
      <c r="C5433" s="103"/>
      <c r="L5433" s="102" t="str">
        <f>[2]!Table1[[#This Row],[Orgn]]&amp;"-"&amp;[2]!Table1[[#This Row],[Dest]]</f>
        <v>SSH-NAP</v>
      </c>
      <c r="M5433" s="102" t="str">
        <f t="shared" si="84"/>
        <v>ADT</v>
      </c>
      <c r="N5433" s="102">
        <f>WEEKDAY([2]!Table1[[#This Row],[Travel Date]],2)</f>
        <v>1</v>
      </c>
      <c r="P5433" s="102">
        <v>1</v>
      </c>
    </row>
    <row r="5434" spans="2:16" x14ac:dyDescent="0.25">
      <c r="B5434" s="103"/>
      <c r="C5434" s="103"/>
      <c r="L5434" s="102" t="str">
        <f>[2]!Table1[[#This Row],[Orgn]]&amp;"-"&amp;[2]!Table1[[#This Row],[Dest]]</f>
        <v>SSH-NAP</v>
      </c>
      <c r="M5434" s="102" t="str">
        <f t="shared" si="84"/>
        <v>ADT</v>
      </c>
      <c r="N5434" s="102">
        <f>WEEKDAY([2]!Table1[[#This Row],[Travel Date]],2)</f>
        <v>1</v>
      </c>
      <c r="P5434" s="102">
        <v>1</v>
      </c>
    </row>
    <row r="5435" spans="2:16" x14ac:dyDescent="0.25">
      <c r="B5435" s="103"/>
      <c r="C5435" s="103"/>
      <c r="L5435" s="102" t="str">
        <f>[2]!Table1[[#This Row],[Orgn]]&amp;"-"&amp;[2]!Table1[[#This Row],[Dest]]</f>
        <v>SSH-NAP</v>
      </c>
      <c r="M5435" s="102" t="str">
        <f t="shared" si="84"/>
        <v>ADT</v>
      </c>
      <c r="N5435" s="102">
        <f>WEEKDAY([2]!Table1[[#This Row],[Travel Date]],2)</f>
        <v>1</v>
      </c>
      <c r="P5435" s="102">
        <v>1</v>
      </c>
    </row>
    <row r="5436" spans="2:16" x14ac:dyDescent="0.25">
      <c r="B5436" s="103"/>
      <c r="C5436" s="103"/>
      <c r="L5436" s="102" t="str">
        <f>[2]!Table1[[#This Row],[Orgn]]&amp;"-"&amp;[2]!Table1[[#This Row],[Dest]]</f>
        <v>SSH-NAP</v>
      </c>
      <c r="M5436" s="102" t="str">
        <f t="shared" si="84"/>
        <v>ADT</v>
      </c>
      <c r="N5436" s="102">
        <f>WEEKDAY([2]!Table1[[#This Row],[Travel Date]],2)</f>
        <v>1</v>
      </c>
      <c r="P5436" s="102">
        <v>1</v>
      </c>
    </row>
    <row r="5437" spans="2:16" x14ac:dyDescent="0.25">
      <c r="B5437" s="103"/>
      <c r="C5437" s="103"/>
      <c r="L5437" s="102" t="str">
        <f>[2]!Table1[[#This Row],[Orgn]]&amp;"-"&amp;[2]!Table1[[#This Row],[Dest]]</f>
        <v>SSH-NAP</v>
      </c>
      <c r="M5437" s="102" t="str">
        <f t="shared" si="84"/>
        <v>ADT</v>
      </c>
      <c r="N5437" s="102">
        <f>WEEKDAY([2]!Table1[[#This Row],[Travel Date]],2)</f>
        <v>1</v>
      </c>
      <c r="P5437" s="102">
        <v>1</v>
      </c>
    </row>
    <row r="5438" spans="2:16" x14ac:dyDescent="0.25">
      <c r="B5438" s="103"/>
      <c r="C5438" s="103"/>
      <c r="L5438" s="102" t="str">
        <f>[2]!Table1[[#This Row],[Orgn]]&amp;"-"&amp;[2]!Table1[[#This Row],[Dest]]</f>
        <v>SSH-NAP</v>
      </c>
      <c r="M5438" s="102" t="str">
        <f t="shared" si="84"/>
        <v>ADT</v>
      </c>
      <c r="N5438" s="102">
        <f>WEEKDAY([2]!Table1[[#This Row],[Travel Date]],2)</f>
        <v>1</v>
      </c>
      <c r="P5438" s="102">
        <v>1</v>
      </c>
    </row>
    <row r="5439" spans="2:16" x14ac:dyDescent="0.25">
      <c r="B5439" s="103"/>
      <c r="C5439" s="103"/>
      <c r="L5439" s="102" t="str">
        <f>[2]!Table1[[#This Row],[Orgn]]&amp;"-"&amp;[2]!Table1[[#This Row],[Dest]]</f>
        <v>SSH-NAP</v>
      </c>
      <c r="M5439" s="102" t="str">
        <f t="shared" si="84"/>
        <v>ADT</v>
      </c>
      <c r="N5439" s="102">
        <f>WEEKDAY([2]!Table1[[#This Row],[Travel Date]],2)</f>
        <v>1</v>
      </c>
      <c r="P5439" s="102">
        <v>1</v>
      </c>
    </row>
    <row r="5440" spans="2:16" x14ac:dyDescent="0.25">
      <c r="B5440" s="103"/>
      <c r="C5440" s="103"/>
      <c r="L5440" s="102" t="str">
        <f>[2]!Table1[[#This Row],[Orgn]]&amp;"-"&amp;[2]!Table1[[#This Row],[Dest]]</f>
        <v>SSH-NAP</v>
      </c>
      <c r="M5440" s="102" t="str">
        <f t="shared" si="84"/>
        <v>ADT</v>
      </c>
      <c r="N5440" s="102">
        <f>WEEKDAY([2]!Table1[[#This Row],[Travel Date]],2)</f>
        <v>1</v>
      </c>
      <c r="P5440" s="102">
        <v>1</v>
      </c>
    </row>
    <row r="5441" spans="2:16" x14ac:dyDescent="0.25">
      <c r="B5441" s="103"/>
      <c r="C5441" s="103"/>
      <c r="L5441" s="102" t="str">
        <f>[2]!Table1[[#This Row],[Orgn]]&amp;"-"&amp;[2]!Table1[[#This Row],[Dest]]</f>
        <v>SSH-NAP</v>
      </c>
      <c r="M5441" s="102" t="str">
        <f t="shared" si="84"/>
        <v>ADT</v>
      </c>
      <c r="N5441" s="102">
        <f>WEEKDAY([2]!Table1[[#This Row],[Travel Date]],2)</f>
        <v>1</v>
      </c>
      <c r="P5441" s="102">
        <v>1</v>
      </c>
    </row>
    <row r="5442" spans="2:16" x14ac:dyDescent="0.25">
      <c r="B5442" s="103"/>
      <c r="C5442" s="103"/>
      <c r="L5442" s="102" t="str">
        <f>[2]!Table1[[#This Row],[Orgn]]&amp;"-"&amp;[2]!Table1[[#This Row],[Dest]]</f>
        <v>SSH-NAP</v>
      </c>
      <c r="M5442" s="102" t="str">
        <f t="shared" ref="M5442:M5505" si="85">IF(TRIM(C5442)="INF", "INF", IF(TRIM(C5442)="CHD", "CHD", "ADT"))</f>
        <v>ADT</v>
      </c>
      <c r="N5442" s="102">
        <f>WEEKDAY([2]!Table1[[#This Row],[Travel Date]],2)</f>
        <v>1</v>
      </c>
      <c r="P5442" s="102">
        <v>1</v>
      </c>
    </row>
    <row r="5443" spans="2:16" x14ac:dyDescent="0.25">
      <c r="B5443" s="103"/>
      <c r="C5443" s="103"/>
      <c r="L5443" s="102" t="str">
        <f>[2]!Table1[[#This Row],[Orgn]]&amp;"-"&amp;[2]!Table1[[#This Row],[Dest]]</f>
        <v>SSH-NAP</v>
      </c>
      <c r="M5443" s="102" t="str">
        <f t="shared" si="85"/>
        <v>ADT</v>
      </c>
      <c r="N5443" s="102">
        <f>WEEKDAY([2]!Table1[[#This Row],[Travel Date]],2)</f>
        <v>1</v>
      </c>
      <c r="P5443" s="102">
        <v>1</v>
      </c>
    </row>
    <row r="5444" spans="2:16" x14ac:dyDescent="0.25">
      <c r="B5444" s="103"/>
      <c r="C5444" s="103"/>
      <c r="L5444" s="102" t="str">
        <f>[2]!Table1[[#This Row],[Orgn]]&amp;"-"&amp;[2]!Table1[[#This Row],[Dest]]</f>
        <v>SSH-NAP</v>
      </c>
      <c r="M5444" s="102" t="str">
        <f t="shared" si="85"/>
        <v>ADT</v>
      </c>
      <c r="N5444" s="102">
        <f>WEEKDAY([2]!Table1[[#This Row],[Travel Date]],2)</f>
        <v>1</v>
      </c>
      <c r="P5444" s="102">
        <v>1</v>
      </c>
    </row>
    <row r="5445" spans="2:16" x14ac:dyDescent="0.25">
      <c r="B5445" s="103"/>
      <c r="C5445" s="103"/>
      <c r="L5445" s="102" t="str">
        <f>[2]!Table1[[#This Row],[Orgn]]&amp;"-"&amp;[2]!Table1[[#This Row],[Dest]]</f>
        <v>SSH-NAP</v>
      </c>
      <c r="M5445" s="102" t="str">
        <f t="shared" si="85"/>
        <v>ADT</v>
      </c>
      <c r="N5445" s="102">
        <f>WEEKDAY([2]!Table1[[#This Row],[Travel Date]],2)</f>
        <v>1</v>
      </c>
      <c r="P5445" s="102">
        <v>1</v>
      </c>
    </row>
    <row r="5446" spans="2:16" x14ac:dyDescent="0.25">
      <c r="B5446" s="103"/>
      <c r="C5446" s="103"/>
      <c r="L5446" s="102" t="str">
        <f>[2]!Table1[[#This Row],[Orgn]]&amp;"-"&amp;[2]!Table1[[#This Row],[Dest]]</f>
        <v>SSH-NAP</v>
      </c>
      <c r="M5446" s="102" t="str">
        <f t="shared" si="85"/>
        <v>ADT</v>
      </c>
      <c r="N5446" s="102">
        <f>WEEKDAY([2]!Table1[[#This Row],[Travel Date]],2)</f>
        <v>1</v>
      </c>
      <c r="P5446" s="102">
        <v>1</v>
      </c>
    </row>
    <row r="5447" spans="2:16" x14ac:dyDescent="0.25">
      <c r="B5447" s="103"/>
      <c r="C5447" s="103"/>
      <c r="L5447" s="102" t="str">
        <f>[2]!Table1[[#This Row],[Orgn]]&amp;"-"&amp;[2]!Table1[[#This Row],[Dest]]</f>
        <v>SSH-NAP</v>
      </c>
      <c r="M5447" s="102" t="str">
        <f t="shared" si="85"/>
        <v>ADT</v>
      </c>
      <c r="N5447" s="102">
        <f>WEEKDAY([2]!Table1[[#This Row],[Travel Date]],2)</f>
        <v>1</v>
      </c>
      <c r="P5447" s="102">
        <v>1</v>
      </c>
    </row>
    <row r="5448" spans="2:16" x14ac:dyDescent="0.25">
      <c r="B5448" s="103"/>
      <c r="C5448" s="103"/>
      <c r="L5448" s="102" t="str">
        <f>[2]!Table1[[#This Row],[Orgn]]&amp;"-"&amp;[2]!Table1[[#This Row],[Dest]]</f>
        <v>SSH-NAP</v>
      </c>
      <c r="M5448" s="102" t="str">
        <f t="shared" si="85"/>
        <v>ADT</v>
      </c>
      <c r="N5448" s="102">
        <f>WEEKDAY([2]!Table1[[#This Row],[Travel Date]],2)</f>
        <v>1</v>
      </c>
      <c r="P5448" s="102">
        <v>1</v>
      </c>
    </row>
    <row r="5449" spans="2:16" x14ac:dyDescent="0.25">
      <c r="B5449" s="103"/>
      <c r="C5449" s="103"/>
      <c r="L5449" s="102" t="str">
        <f>[2]!Table1[[#This Row],[Orgn]]&amp;"-"&amp;[2]!Table1[[#This Row],[Dest]]</f>
        <v>SSH-NAP</v>
      </c>
      <c r="M5449" s="102" t="str">
        <f t="shared" si="85"/>
        <v>ADT</v>
      </c>
      <c r="N5449" s="102">
        <f>WEEKDAY([2]!Table1[[#This Row],[Travel Date]],2)</f>
        <v>1</v>
      </c>
      <c r="P5449" s="102">
        <v>1</v>
      </c>
    </row>
    <row r="5450" spans="2:16" x14ac:dyDescent="0.25">
      <c r="B5450" s="103"/>
      <c r="C5450" s="103"/>
      <c r="L5450" s="102" t="str">
        <f>[2]!Table1[[#This Row],[Orgn]]&amp;"-"&amp;[2]!Table1[[#This Row],[Dest]]</f>
        <v>SSH-NAP</v>
      </c>
      <c r="M5450" s="102" t="str">
        <f t="shared" si="85"/>
        <v>ADT</v>
      </c>
      <c r="N5450" s="102">
        <f>WEEKDAY([2]!Table1[[#This Row],[Travel Date]],2)</f>
        <v>1</v>
      </c>
      <c r="P5450" s="102">
        <v>1</v>
      </c>
    </row>
    <row r="5451" spans="2:16" x14ac:dyDescent="0.25">
      <c r="B5451" s="103"/>
      <c r="C5451" s="103"/>
      <c r="L5451" s="102" t="str">
        <f>[2]!Table1[[#This Row],[Orgn]]&amp;"-"&amp;[2]!Table1[[#This Row],[Dest]]</f>
        <v>SSH-NAP</v>
      </c>
      <c r="M5451" s="102" t="str">
        <f t="shared" si="85"/>
        <v>ADT</v>
      </c>
      <c r="N5451" s="102">
        <f>WEEKDAY([2]!Table1[[#This Row],[Travel Date]],2)</f>
        <v>1</v>
      </c>
      <c r="P5451" s="102">
        <v>1</v>
      </c>
    </row>
    <row r="5452" spans="2:16" x14ac:dyDescent="0.25">
      <c r="B5452" s="103"/>
      <c r="C5452" s="103"/>
      <c r="L5452" s="102" t="str">
        <f>[2]!Table1[[#This Row],[Orgn]]&amp;"-"&amp;[2]!Table1[[#This Row],[Dest]]</f>
        <v>SSH-NAP</v>
      </c>
      <c r="M5452" s="102" t="str">
        <f t="shared" si="85"/>
        <v>ADT</v>
      </c>
      <c r="N5452" s="102">
        <f>WEEKDAY([2]!Table1[[#This Row],[Travel Date]],2)</f>
        <v>1</v>
      </c>
      <c r="P5452" s="102">
        <v>1</v>
      </c>
    </row>
    <row r="5453" spans="2:16" x14ac:dyDescent="0.25">
      <c r="B5453" s="103"/>
      <c r="C5453" s="103"/>
      <c r="L5453" s="102" t="str">
        <f>[2]!Table1[[#This Row],[Orgn]]&amp;"-"&amp;[2]!Table1[[#This Row],[Dest]]</f>
        <v>SSH-NAP</v>
      </c>
      <c r="M5453" s="102" t="str">
        <f t="shared" si="85"/>
        <v>ADT</v>
      </c>
      <c r="N5453" s="102">
        <f>WEEKDAY([2]!Table1[[#This Row],[Travel Date]],2)</f>
        <v>1</v>
      </c>
      <c r="P5453" s="102">
        <v>1</v>
      </c>
    </row>
    <row r="5454" spans="2:16" x14ac:dyDescent="0.25">
      <c r="B5454" s="103"/>
      <c r="C5454" s="103"/>
      <c r="L5454" s="102" t="str">
        <f>[2]!Table1[[#This Row],[Orgn]]&amp;"-"&amp;[2]!Table1[[#This Row],[Dest]]</f>
        <v>SSH-NAP</v>
      </c>
      <c r="M5454" s="102" t="str">
        <f t="shared" si="85"/>
        <v>ADT</v>
      </c>
      <c r="N5454" s="102">
        <f>WEEKDAY([2]!Table1[[#This Row],[Travel Date]],2)</f>
        <v>1</v>
      </c>
      <c r="P5454" s="102">
        <v>1</v>
      </c>
    </row>
    <row r="5455" spans="2:16" x14ac:dyDescent="0.25">
      <c r="B5455" s="103"/>
      <c r="C5455" s="103"/>
      <c r="L5455" s="102" t="str">
        <f>[2]!Table1[[#This Row],[Orgn]]&amp;"-"&amp;[2]!Table1[[#This Row],[Dest]]</f>
        <v>SSH-NAP</v>
      </c>
      <c r="M5455" s="102" t="str">
        <f t="shared" si="85"/>
        <v>ADT</v>
      </c>
      <c r="N5455" s="102">
        <f>WEEKDAY([2]!Table1[[#This Row],[Travel Date]],2)</f>
        <v>1</v>
      </c>
      <c r="P5455" s="102">
        <v>1</v>
      </c>
    </row>
    <row r="5456" spans="2:16" x14ac:dyDescent="0.25">
      <c r="B5456" s="103"/>
      <c r="C5456" s="103"/>
      <c r="L5456" s="102" t="str">
        <f>[2]!Table1[[#This Row],[Orgn]]&amp;"-"&amp;[2]!Table1[[#This Row],[Dest]]</f>
        <v>SSH-NAP</v>
      </c>
      <c r="M5456" s="102" t="str">
        <f t="shared" si="85"/>
        <v>ADT</v>
      </c>
      <c r="N5456" s="102">
        <f>WEEKDAY([2]!Table1[[#This Row],[Travel Date]],2)</f>
        <v>1</v>
      </c>
      <c r="P5456" s="102">
        <v>1</v>
      </c>
    </row>
    <row r="5457" spans="2:16" x14ac:dyDescent="0.25">
      <c r="B5457" s="103"/>
      <c r="C5457" s="103"/>
      <c r="L5457" s="102" t="str">
        <f>[2]!Table1[[#This Row],[Orgn]]&amp;"-"&amp;[2]!Table1[[#This Row],[Dest]]</f>
        <v>SSH-NAP</v>
      </c>
      <c r="M5457" s="102" t="str">
        <f t="shared" si="85"/>
        <v>ADT</v>
      </c>
      <c r="N5457" s="102">
        <f>WEEKDAY([2]!Table1[[#This Row],[Travel Date]],2)</f>
        <v>1</v>
      </c>
      <c r="P5457" s="102">
        <v>1</v>
      </c>
    </row>
    <row r="5458" spans="2:16" x14ac:dyDescent="0.25">
      <c r="B5458" s="103"/>
      <c r="C5458" s="103"/>
      <c r="L5458" s="102" t="str">
        <f>[2]!Table1[[#This Row],[Orgn]]&amp;"-"&amp;[2]!Table1[[#This Row],[Dest]]</f>
        <v>SSH-NAP</v>
      </c>
      <c r="M5458" s="102" t="str">
        <f t="shared" si="85"/>
        <v>ADT</v>
      </c>
      <c r="N5458" s="102">
        <f>WEEKDAY([2]!Table1[[#This Row],[Travel Date]],2)</f>
        <v>1</v>
      </c>
      <c r="P5458" s="102">
        <v>1</v>
      </c>
    </row>
    <row r="5459" spans="2:16" x14ac:dyDescent="0.25">
      <c r="B5459" s="103"/>
      <c r="C5459" s="103"/>
      <c r="L5459" s="102" t="str">
        <f>[2]!Table1[[#This Row],[Orgn]]&amp;"-"&amp;[2]!Table1[[#This Row],[Dest]]</f>
        <v>SSH-NAP</v>
      </c>
      <c r="M5459" s="102" t="str">
        <f t="shared" si="85"/>
        <v>ADT</v>
      </c>
      <c r="N5459" s="102">
        <f>WEEKDAY([2]!Table1[[#This Row],[Travel Date]],2)</f>
        <v>1</v>
      </c>
      <c r="P5459" s="102">
        <v>1</v>
      </c>
    </row>
    <row r="5460" spans="2:16" x14ac:dyDescent="0.25">
      <c r="B5460" s="103"/>
      <c r="C5460" s="103"/>
      <c r="L5460" s="102" t="str">
        <f>[2]!Table1[[#This Row],[Orgn]]&amp;"-"&amp;[2]!Table1[[#This Row],[Dest]]</f>
        <v>SSH-NAP</v>
      </c>
      <c r="M5460" s="102" t="str">
        <f t="shared" si="85"/>
        <v>ADT</v>
      </c>
      <c r="N5460" s="102">
        <f>WEEKDAY([2]!Table1[[#This Row],[Travel Date]],2)</f>
        <v>1</v>
      </c>
      <c r="P5460" s="102">
        <v>1</v>
      </c>
    </row>
    <row r="5461" spans="2:16" x14ac:dyDescent="0.25">
      <c r="B5461" s="103"/>
      <c r="C5461" s="103"/>
      <c r="L5461" s="102" t="str">
        <f>[2]!Table1[[#This Row],[Orgn]]&amp;"-"&amp;[2]!Table1[[#This Row],[Dest]]</f>
        <v>SSH-NAP</v>
      </c>
      <c r="M5461" s="102" t="str">
        <f t="shared" si="85"/>
        <v>ADT</v>
      </c>
      <c r="N5461" s="102">
        <f>WEEKDAY([2]!Table1[[#This Row],[Travel Date]],2)</f>
        <v>1</v>
      </c>
      <c r="P5461" s="102">
        <v>1</v>
      </c>
    </row>
    <row r="5462" spans="2:16" x14ac:dyDescent="0.25">
      <c r="B5462" s="103"/>
      <c r="C5462" s="103"/>
      <c r="L5462" s="102" t="str">
        <f>[2]!Table1[[#This Row],[Orgn]]&amp;"-"&amp;[2]!Table1[[#This Row],[Dest]]</f>
        <v>SSH-NAP</v>
      </c>
      <c r="M5462" s="102" t="str">
        <f t="shared" si="85"/>
        <v>ADT</v>
      </c>
      <c r="N5462" s="102">
        <f>WEEKDAY([2]!Table1[[#This Row],[Travel Date]],2)</f>
        <v>1</v>
      </c>
      <c r="P5462" s="102">
        <v>1</v>
      </c>
    </row>
    <row r="5463" spans="2:16" x14ac:dyDescent="0.25">
      <c r="B5463" s="103"/>
      <c r="C5463" s="103"/>
      <c r="L5463" s="102" t="str">
        <f>[2]!Table1[[#This Row],[Orgn]]&amp;"-"&amp;[2]!Table1[[#This Row],[Dest]]</f>
        <v>SSH-NAP</v>
      </c>
      <c r="M5463" s="102" t="str">
        <f t="shared" si="85"/>
        <v>ADT</v>
      </c>
      <c r="N5463" s="102">
        <f>WEEKDAY([2]!Table1[[#This Row],[Travel Date]],2)</f>
        <v>1</v>
      </c>
      <c r="P5463" s="102">
        <v>1</v>
      </c>
    </row>
    <row r="5464" spans="2:16" x14ac:dyDescent="0.25">
      <c r="B5464" s="103"/>
      <c r="C5464" s="103"/>
      <c r="L5464" s="102" t="str">
        <f>[2]!Table1[[#This Row],[Orgn]]&amp;"-"&amp;[2]!Table1[[#This Row],[Dest]]</f>
        <v>SSH-NAP</v>
      </c>
      <c r="M5464" s="102" t="str">
        <f t="shared" si="85"/>
        <v>ADT</v>
      </c>
      <c r="N5464" s="102">
        <f>WEEKDAY([2]!Table1[[#This Row],[Travel Date]],2)</f>
        <v>1</v>
      </c>
      <c r="P5464" s="102">
        <v>1</v>
      </c>
    </row>
    <row r="5465" spans="2:16" x14ac:dyDescent="0.25">
      <c r="B5465" s="103"/>
      <c r="C5465" s="103"/>
      <c r="L5465" s="102" t="str">
        <f>[2]!Table1[[#This Row],[Orgn]]&amp;"-"&amp;[2]!Table1[[#This Row],[Dest]]</f>
        <v>SSH-NAP</v>
      </c>
      <c r="M5465" s="102" t="str">
        <f t="shared" si="85"/>
        <v>ADT</v>
      </c>
      <c r="N5465" s="102">
        <f>WEEKDAY([2]!Table1[[#This Row],[Travel Date]],2)</f>
        <v>1</v>
      </c>
      <c r="P5465" s="102">
        <v>1</v>
      </c>
    </row>
    <row r="5466" spans="2:16" x14ac:dyDescent="0.25">
      <c r="B5466" s="103"/>
      <c r="C5466" s="103"/>
      <c r="L5466" s="102" t="str">
        <f>[2]!Table1[[#This Row],[Orgn]]&amp;"-"&amp;[2]!Table1[[#This Row],[Dest]]</f>
        <v>SSH-NAP</v>
      </c>
      <c r="M5466" s="102" t="str">
        <f t="shared" si="85"/>
        <v>ADT</v>
      </c>
      <c r="N5466" s="102">
        <f>WEEKDAY([2]!Table1[[#This Row],[Travel Date]],2)</f>
        <v>1</v>
      </c>
      <c r="P5466" s="102">
        <v>1</v>
      </c>
    </row>
    <row r="5467" spans="2:16" x14ac:dyDescent="0.25">
      <c r="B5467" s="103"/>
      <c r="C5467" s="103"/>
      <c r="L5467" s="102" t="str">
        <f>[2]!Table1[[#This Row],[Orgn]]&amp;"-"&amp;[2]!Table1[[#This Row],[Dest]]</f>
        <v>SSH-NAP</v>
      </c>
      <c r="M5467" s="102" t="str">
        <f t="shared" si="85"/>
        <v>ADT</v>
      </c>
      <c r="N5467" s="102">
        <f>WEEKDAY([2]!Table1[[#This Row],[Travel Date]],2)</f>
        <v>1</v>
      </c>
      <c r="P5467" s="102">
        <v>1</v>
      </c>
    </row>
    <row r="5468" spans="2:16" x14ac:dyDescent="0.25">
      <c r="B5468" s="103"/>
      <c r="C5468" s="103"/>
      <c r="L5468" s="102" t="str">
        <f>[2]!Table1[[#This Row],[Orgn]]&amp;"-"&amp;[2]!Table1[[#This Row],[Dest]]</f>
        <v>SSH-NAP</v>
      </c>
      <c r="M5468" s="102" t="str">
        <f t="shared" si="85"/>
        <v>ADT</v>
      </c>
      <c r="N5468" s="102">
        <f>WEEKDAY([2]!Table1[[#This Row],[Travel Date]],2)</f>
        <v>1</v>
      </c>
      <c r="P5468" s="102">
        <v>1</v>
      </c>
    </row>
    <row r="5469" spans="2:16" x14ac:dyDescent="0.25">
      <c r="B5469" s="103"/>
      <c r="C5469" s="103"/>
      <c r="L5469" s="102" t="str">
        <f>[2]!Table1[[#This Row],[Orgn]]&amp;"-"&amp;[2]!Table1[[#This Row],[Dest]]</f>
        <v>SSH-NAP</v>
      </c>
      <c r="M5469" s="102" t="str">
        <f t="shared" si="85"/>
        <v>ADT</v>
      </c>
      <c r="N5469" s="102">
        <f>WEEKDAY([2]!Table1[[#This Row],[Travel Date]],2)</f>
        <v>1</v>
      </c>
      <c r="P5469" s="102">
        <v>1</v>
      </c>
    </row>
    <row r="5470" spans="2:16" x14ac:dyDescent="0.25">
      <c r="B5470" s="103"/>
      <c r="C5470" s="103"/>
      <c r="L5470" s="102" t="str">
        <f>[2]!Table1[[#This Row],[Orgn]]&amp;"-"&amp;[2]!Table1[[#This Row],[Dest]]</f>
        <v>SSH-NAP</v>
      </c>
      <c r="M5470" s="102" t="str">
        <f t="shared" si="85"/>
        <v>ADT</v>
      </c>
      <c r="N5470" s="102">
        <f>WEEKDAY([2]!Table1[[#This Row],[Travel Date]],2)</f>
        <v>1</v>
      </c>
      <c r="P5470" s="102">
        <v>1</v>
      </c>
    </row>
    <row r="5471" spans="2:16" x14ac:dyDescent="0.25">
      <c r="B5471" s="103"/>
      <c r="C5471" s="103"/>
      <c r="L5471" s="102" t="str">
        <f>[2]!Table1[[#This Row],[Orgn]]&amp;"-"&amp;[2]!Table1[[#This Row],[Dest]]</f>
        <v>SSH-NAP</v>
      </c>
      <c r="M5471" s="102" t="str">
        <f t="shared" si="85"/>
        <v>ADT</v>
      </c>
      <c r="N5471" s="102">
        <f>WEEKDAY([2]!Table1[[#This Row],[Travel Date]],2)</f>
        <v>1</v>
      </c>
      <c r="P5471" s="102">
        <v>1</v>
      </c>
    </row>
    <row r="5472" spans="2:16" x14ac:dyDescent="0.25">
      <c r="B5472" s="103"/>
      <c r="C5472" s="103"/>
      <c r="L5472" s="102" t="str">
        <f>[2]!Table1[[#This Row],[Orgn]]&amp;"-"&amp;[2]!Table1[[#This Row],[Dest]]</f>
        <v>SSH-NAP</v>
      </c>
      <c r="M5472" s="102" t="str">
        <f t="shared" si="85"/>
        <v>ADT</v>
      </c>
      <c r="N5472" s="102">
        <f>WEEKDAY([2]!Table1[[#This Row],[Travel Date]],2)</f>
        <v>1</v>
      </c>
      <c r="P5472" s="102">
        <v>1</v>
      </c>
    </row>
    <row r="5473" spans="2:16" x14ac:dyDescent="0.25">
      <c r="B5473" s="103"/>
      <c r="C5473" s="103"/>
      <c r="L5473" s="102" t="str">
        <f>[2]!Table1[[#This Row],[Orgn]]&amp;"-"&amp;[2]!Table1[[#This Row],[Dest]]</f>
        <v>SSH-NAP</v>
      </c>
      <c r="M5473" s="102" t="str">
        <f t="shared" si="85"/>
        <v>ADT</v>
      </c>
      <c r="N5473" s="102">
        <f>WEEKDAY([2]!Table1[[#This Row],[Travel Date]],2)</f>
        <v>1</v>
      </c>
      <c r="P5473" s="102">
        <v>1</v>
      </c>
    </row>
    <row r="5474" spans="2:16" x14ac:dyDescent="0.25">
      <c r="B5474" s="103"/>
      <c r="C5474" s="103"/>
      <c r="L5474" s="102" t="str">
        <f>[2]!Table1[[#This Row],[Orgn]]&amp;"-"&amp;[2]!Table1[[#This Row],[Dest]]</f>
        <v>SSH-NAP</v>
      </c>
      <c r="M5474" s="102" t="str">
        <f t="shared" si="85"/>
        <v>ADT</v>
      </c>
      <c r="N5474" s="102">
        <f>WEEKDAY([2]!Table1[[#This Row],[Travel Date]],2)</f>
        <v>1</v>
      </c>
      <c r="P5474" s="102">
        <v>1</v>
      </c>
    </row>
    <row r="5475" spans="2:16" x14ac:dyDescent="0.25">
      <c r="B5475" s="103"/>
      <c r="C5475" s="103"/>
      <c r="L5475" s="102" t="str">
        <f>[2]!Table1[[#This Row],[Orgn]]&amp;"-"&amp;[2]!Table1[[#This Row],[Dest]]</f>
        <v>SSH-NAP</v>
      </c>
      <c r="M5475" s="102" t="str">
        <f t="shared" si="85"/>
        <v>ADT</v>
      </c>
      <c r="N5475" s="102">
        <f>WEEKDAY([2]!Table1[[#This Row],[Travel Date]],2)</f>
        <v>1</v>
      </c>
      <c r="P5475" s="102">
        <v>1</v>
      </c>
    </row>
    <row r="5476" spans="2:16" x14ac:dyDescent="0.25">
      <c r="B5476" s="103"/>
      <c r="C5476" s="103"/>
      <c r="L5476" s="102" t="str">
        <f>[2]!Table1[[#This Row],[Orgn]]&amp;"-"&amp;[2]!Table1[[#This Row],[Dest]]</f>
        <v>SSH-NAP</v>
      </c>
      <c r="M5476" s="102" t="str">
        <f t="shared" si="85"/>
        <v>ADT</v>
      </c>
      <c r="N5476" s="102">
        <f>WEEKDAY([2]!Table1[[#This Row],[Travel Date]],2)</f>
        <v>1</v>
      </c>
      <c r="P5476" s="102">
        <v>1</v>
      </c>
    </row>
    <row r="5477" spans="2:16" x14ac:dyDescent="0.25">
      <c r="B5477" s="103"/>
      <c r="C5477" s="103"/>
      <c r="L5477" s="102" t="str">
        <f>[2]!Table1[[#This Row],[Orgn]]&amp;"-"&amp;[2]!Table1[[#This Row],[Dest]]</f>
        <v>SSH-NAP</v>
      </c>
      <c r="M5477" s="102" t="str">
        <f t="shared" si="85"/>
        <v>ADT</v>
      </c>
      <c r="N5477" s="102">
        <f>WEEKDAY([2]!Table1[[#This Row],[Travel Date]],2)</f>
        <v>1</v>
      </c>
      <c r="P5477" s="102">
        <v>1</v>
      </c>
    </row>
    <row r="5478" spans="2:16" x14ac:dyDescent="0.25">
      <c r="B5478" s="103"/>
      <c r="C5478" s="103"/>
      <c r="L5478" s="102" t="str">
        <f>[2]!Table1[[#This Row],[Orgn]]&amp;"-"&amp;[2]!Table1[[#This Row],[Dest]]</f>
        <v>SSH-NAP</v>
      </c>
      <c r="M5478" s="102" t="str">
        <f t="shared" si="85"/>
        <v>ADT</v>
      </c>
      <c r="N5478" s="102">
        <f>WEEKDAY([2]!Table1[[#This Row],[Travel Date]],2)</f>
        <v>1</v>
      </c>
      <c r="P5478" s="102">
        <v>1</v>
      </c>
    </row>
    <row r="5479" spans="2:16" x14ac:dyDescent="0.25">
      <c r="B5479" s="103"/>
      <c r="C5479" s="103"/>
      <c r="L5479" s="102" t="str">
        <f>[2]!Table1[[#This Row],[Orgn]]&amp;"-"&amp;[2]!Table1[[#This Row],[Dest]]</f>
        <v>SSH-NAP</v>
      </c>
      <c r="M5479" s="102" t="str">
        <f t="shared" si="85"/>
        <v>ADT</v>
      </c>
      <c r="N5479" s="102">
        <f>WEEKDAY([2]!Table1[[#This Row],[Travel Date]],2)</f>
        <v>1</v>
      </c>
      <c r="P5479" s="102">
        <v>1</v>
      </c>
    </row>
    <row r="5480" spans="2:16" x14ac:dyDescent="0.25">
      <c r="B5480" s="103"/>
      <c r="C5480" s="103"/>
      <c r="L5480" s="102" t="str">
        <f>[2]!Table1[[#This Row],[Orgn]]&amp;"-"&amp;[2]!Table1[[#This Row],[Dest]]</f>
        <v>SSH-NAP</v>
      </c>
      <c r="M5480" s="102" t="str">
        <f t="shared" si="85"/>
        <v>ADT</v>
      </c>
      <c r="N5480" s="102">
        <f>WEEKDAY([2]!Table1[[#This Row],[Travel Date]],2)</f>
        <v>1</v>
      </c>
      <c r="P5480" s="102">
        <v>1</v>
      </c>
    </row>
    <row r="5481" spans="2:16" x14ac:dyDescent="0.25">
      <c r="B5481" s="103"/>
      <c r="C5481" s="103"/>
      <c r="L5481" s="102" t="str">
        <f>[2]!Table1[[#This Row],[Orgn]]&amp;"-"&amp;[2]!Table1[[#This Row],[Dest]]</f>
        <v>SSH-NAP</v>
      </c>
      <c r="M5481" s="102" t="str">
        <f t="shared" si="85"/>
        <v>ADT</v>
      </c>
      <c r="N5481" s="102">
        <f>WEEKDAY([2]!Table1[[#This Row],[Travel Date]],2)</f>
        <v>1</v>
      </c>
      <c r="P5481" s="102">
        <v>1</v>
      </c>
    </row>
    <row r="5482" spans="2:16" x14ac:dyDescent="0.25">
      <c r="B5482" s="103"/>
      <c r="C5482" s="103"/>
      <c r="L5482" s="102" t="str">
        <f>[2]!Table1[[#This Row],[Orgn]]&amp;"-"&amp;[2]!Table1[[#This Row],[Dest]]</f>
        <v>SSH-NAP</v>
      </c>
      <c r="M5482" s="102" t="str">
        <f t="shared" si="85"/>
        <v>ADT</v>
      </c>
      <c r="N5482" s="102">
        <f>WEEKDAY([2]!Table1[[#This Row],[Travel Date]],2)</f>
        <v>1</v>
      </c>
      <c r="P5482" s="102">
        <v>1</v>
      </c>
    </row>
    <row r="5483" spans="2:16" x14ac:dyDescent="0.25">
      <c r="B5483" s="103"/>
      <c r="C5483" s="103"/>
      <c r="L5483" s="102" t="str">
        <f>[2]!Table1[[#This Row],[Orgn]]&amp;"-"&amp;[2]!Table1[[#This Row],[Dest]]</f>
        <v>SSH-NAP</v>
      </c>
      <c r="M5483" s="102" t="str">
        <f t="shared" si="85"/>
        <v>ADT</v>
      </c>
      <c r="N5483" s="102">
        <f>WEEKDAY([2]!Table1[[#This Row],[Travel Date]],2)</f>
        <v>1</v>
      </c>
      <c r="P5483" s="102">
        <v>1</v>
      </c>
    </row>
    <row r="5484" spans="2:16" x14ac:dyDescent="0.25">
      <c r="B5484" s="103"/>
      <c r="C5484" s="103"/>
      <c r="L5484" s="102" t="str">
        <f>[2]!Table1[[#This Row],[Orgn]]&amp;"-"&amp;[2]!Table1[[#This Row],[Dest]]</f>
        <v>SSH-NAP</v>
      </c>
      <c r="M5484" s="102" t="str">
        <f t="shared" si="85"/>
        <v>ADT</v>
      </c>
      <c r="N5484" s="102">
        <f>WEEKDAY([2]!Table1[[#This Row],[Travel Date]],2)</f>
        <v>1</v>
      </c>
      <c r="P5484" s="102">
        <v>1</v>
      </c>
    </row>
    <row r="5485" spans="2:16" x14ac:dyDescent="0.25">
      <c r="B5485" s="103"/>
      <c r="C5485" s="103"/>
      <c r="L5485" s="102" t="str">
        <f>[2]!Table1[[#This Row],[Orgn]]&amp;"-"&amp;[2]!Table1[[#This Row],[Dest]]</f>
        <v>SSH-NAP</v>
      </c>
      <c r="M5485" s="102" t="str">
        <f t="shared" si="85"/>
        <v>ADT</v>
      </c>
      <c r="N5485" s="102">
        <f>WEEKDAY([2]!Table1[[#This Row],[Travel Date]],2)</f>
        <v>1</v>
      </c>
      <c r="P5485" s="102">
        <v>1</v>
      </c>
    </row>
    <row r="5486" spans="2:16" x14ac:dyDescent="0.25">
      <c r="B5486" s="103"/>
      <c r="C5486" s="103"/>
      <c r="L5486" s="102" t="str">
        <f>[2]!Table1[[#This Row],[Orgn]]&amp;"-"&amp;[2]!Table1[[#This Row],[Dest]]</f>
        <v>SSH-NAP</v>
      </c>
      <c r="M5486" s="102" t="str">
        <f t="shared" si="85"/>
        <v>ADT</v>
      </c>
      <c r="N5486" s="102">
        <f>WEEKDAY([2]!Table1[[#This Row],[Travel Date]],2)</f>
        <v>1</v>
      </c>
      <c r="P5486" s="102">
        <v>1</v>
      </c>
    </row>
    <row r="5487" spans="2:16" x14ac:dyDescent="0.25">
      <c r="B5487" s="103"/>
      <c r="C5487" s="103"/>
      <c r="L5487" s="102" t="str">
        <f>[2]!Table1[[#This Row],[Orgn]]&amp;"-"&amp;[2]!Table1[[#This Row],[Dest]]</f>
        <v>SSH-NAP</v>
      </c>
      <c r="M5487" s="102" t="str">
        <f t="shared" si="85"/>
        <v>ADT</v>
      </c>
      <c r="N5487" s="102">
        <f>WEEKDAY([2]!Table1[[#This Row],[Travel Date]],2)</f>
        <v>1</v>
      </c>
      <c r="P5487" s="102">
        <v>1</v>
      </c>
    </row>
    <row r="5488" spans="2:16" x14ac:dyDescent="0.25">
      <c r="B5488" s="103"/>
      <c r="C5488" s="103"/>
      <c r="L5488" s="102" t="str">
        <f>[2]!Table1[[#This Row],[Orgn]]&amp;"-"&amp;[2]!Table1[[#This Row],[Dest]]</f>
        <v>SSH-NAP</v>
      </c>
      <c r="M5488" s="102" t="str">
        <f t="shared" si="85"/>
        <v>ADT</v>
      </c>
      <c r="N5488" s="102">
        <f>WEEKDAY([2]!Table1[[#This Row],[Travel Date]],2)</f>
        <v>1</v>
      </c>
      <c r="P5488" s="102">
        <v>1</v>
      </c>
    </row>
    <row r="5489" spans="2:16" x14ac:dyDescent="0.25">
      <c r="B5489" s="103"/>
      <c r="C5489" s="103"/>
      <c r="L5489" s="102" t="str">
        <f>[2]!Table1[[#This Row],[Orgn]]&amp;"-"&amp;[2]!Table1[[#This Row],[Dest]]</f>
        <v>SSH-NAP</v>
      </c>
      <c r="M5489" s="102" t="str">
        <f t="shared" si="85"/>
        <v>ADT</v>
      </c>
      <c r="N5489" s="102">
        <f>WEEKDAY([2]!Table1[[#This Row],[Travel Date]],2)</f>
        <v>1</v>
      </c>
      <c r="P5489" s="102">
        <v>1</v>
      </c>
    </row>
    <row r="5490" spans="2:16" x14ac:dyDescent="0.25">
      <c r="B5490" s="103"/>
      <c r="C5490" s="103"/>
      <c r="L5490" s="102" t="str">
        <f>[2]!Table1[[#This Row],[Orgn]]&amp;"-"&amp;[2]!Table1[[#This Row],[Dest]]</f>
        <v>SSH-NAP</v>
      </c>
      <c r="M5490" s="102" t="str">
        <f t="shared" si="85"/>
        <v>ADT</v>
      </c>
      <c r="N5490" s="102">
        <f>WEEKDAY([2]!Table1[[#This Row],[Travel Date]],2)</f>
        <v>1</v>
      </c>
      <c r="P5490" s="102">
        <v>1</v>
      </c>
    </row>
    <row r="5491" spans="2:16" x14ac:dyDescent="0.25">
      <c r="B5491" s="103"/>
      <c r="C5491" s="103"/>
      <c r="L5491" s="102" t="str">
        <f>[2]!Table1[[#This Row],[Orgn]]&amp;"-"&amp;[2]!Table1[[#This Row],[Dest]]</f>
        <v>SSH-NAP</v>
      </c>
      <c r="M5491" s="102" t="str">
        <f t="shared" si="85"/>
        <v>ADT</v>
      </c>
      <c r="N5491" s="102">
        <f>WEEKDAY([2]!Table1[[#This Row],[Travel Date]],2)</f>
        <v>1</v>
      </c>
      <c r="P5491" s="102">
        <v>1</v>
      </c>
    </row>
    <row r="5492" spans="2:16" x14ac:dyDescent="0.25">
      <c r="B5492" s="103"/>
      <c r="C5492" s="103"/>
      <c r="L5492" s="102" t="str">
        <f>[2]!Table1[[#This Row],[Orgn]]&amp;"-"&amp;[2]!Table1[[#This Row],[Dest]]</f>
        <v>SSH-NAP</v>
      </c>
      <c r="M5492" s="102" t="str">
        <f t="shared" si="85"/>
        <v>ADT</v>
      </c>
      <c r="N5492" s="102">
        <f>WEEKDAY([2]!Table1[[#This Row],[Travel Date]],2)</f>
        <v>1</v>
      </c>
      <c r="P5492" s="102">
        <v>1</v>
      </c>
    </row>
    <row r="5493" spans="2:16" x14ac:dyDescent="0.25">
      <c r="B5493" s="103"/>
      <c r="C5493" s="103"/>
      <c r="L5493" s="102" t="str">
        <f>[2]!Table1[[#This Row],[Orgn]]&amp;"-"&amp;[2]!Table1[[#This Row],[Dest]]</f>
        <v>SSH-NAP</v>
      </c>
      <c r="M5493" s="102" t="str">
        <f t="shared" si="85"/>
        <v>ADT</v>
      </c>
      <c r="N5493" s="102">
        <f>WEEKDAY([2]!Table1[[#This Row],[Travel Date]],2)</f>
        <v>1</v>
      </c>
      <c r="P5493" s="102">
        <v>1</v>
      </c>
    </row>
    <row r="5494" spans="2:16" x14ac:dyDescent="0.25">
      <c r="B5494" s="103"/>
      <c r="C5494" s="103"/>
      <c r="L5494" s="102" t="str">
        <f>[2]!Table1[[#This Row],[Orgn]]&amp;"-"&amp;[2]!Table1[[#This Row],[Dest]]</f>
        <v>SSH-NAP</v>
      </c>
      <c r="M5494" s="102" t="str">
        <f t="shared" si="85"/>
        <v>ADT</v>
      </c>
      <c r="N5494" s="102">
        <f>WEEKDAY([2]!Table1[[#This Row],[Travel Date]],2)</f>
        <v>1</v>
      </c>
      <c r="P5494" s="102">
        <v>1</v>
      </c>
    </row>
    <row r="5495" spans="2:16" x14ac:dyDescent="0.25">
      <c r="B5495" s="103"/>
      <c r="C5495" s="103"/>
      <c r="L5495" s="102" t="str">
        <f>[2]!Table1[[#This Row],[Orgn]]&amp;"-"&amp;[2]!Table1[[#This Row],[Dest]]</f>
        <v>SSH-NAP</v>
      </c>
      <c r="M5495" s="102" t="str">
        <f t="shared" si="85"/>
        <v>ADT</v>
      </c>
      <c r="N5495" s="102">
        <f>WEEKDAY([2]!Table1[[#This Row],[Travel Date]],2)</f>
        <v>1</v>
      </c>
      <c r="P5495" s="102">
        <v>1</v>
      </c>
    </row>
    <row r="5496" spans="2:16" x14ac:dyDescent="0.25">
      <c r="B5496" s="103"/>
      <c r="C5496" s="103"/>
      <c r="L5496" s="102" t="str">
        <f>[2]!Table1[[#This Row],[Orgn]]&amp;"-"&amp;[2]!Table1[[#This Row],[Dest]]</f>
        <v>SSH-NAP</v>
      </c>
      <c r="M5496" s="102" t="str">
        <f t="shared" si="85"/>
        <v>ADT</v>
      </c>
      <c r="N5496" s="102">
        <f>WEEKDAY([2]!Table1[[#This Row],[Travel Date]],2)</f>
        <v>1</v>
      </c>
      <c r="P5496" s="102">
        <v>1</v>
      </c>
    </row>
    <row r="5497" spans="2:16" x14ac:dyDescent="0.25">
      <c r="B5497" s="103"/>
      <c r="C5497" s="103"/>
      <c r="L5497" s="102" t="str">
        <f>[2]!Table1[[#This Row],[Orgn]]&amp;"-"&amp;[2]!Table1[[#This Row],[Dest]]</f>
        <v>SSH-NAP</v>
      </c>
      <c r="M5497" s="102" t="str">
        <f t="shared" si="85"/>
        <v>ADT</v>
      </c>
      <c r="N5497" s="102">
        <f>WEEKDAY([2]!Table1[[#This Row],[Travel Date]],2)</f>
        <v>1</v>
      </c>
      <c r="P5497" s="102">
        <v>1</v>
      </c>
    </row>
    <row r="5498" spans="2:16" x14ac:dyDescent="0.25">
      <c r="B5498" s="103"/>
      <c r="C5498" s="103"/>
      <c r="L5498" s="102" t="str">
        <f>[2]!Table1[[#This Row],[Orgn]]&amp;"-"&amp;[2]!Table1[[#This Row],[Dest]]</f>
        <v>SSH-NAP</v>
      </c>
      <c r="M5498" s="102" t="str">
        <f t="shared" si="85"/>
        <v>ADT</v>
      </c>
      <c r="N5498" s="102">
        <f>WEEKDAY([2]!Table1[[#This Row],[Travel Date]],2)</f>
        <v>1</v>
      </c>
      <c r="P5498" s="102">
        <v>1</v>
      </c>
    </row>
    <row r="5499" spans="2:16" x14ac:dyDescent="0.25">
      <c r="B5499" s="103"/>
      <c r="C5499" s="103"/>
      <c r="L5499" s="102" t="str">
        <f>[2]!Table1[[#This Row],[Orgn]]&amp;"-"&amp;[2]!Table1[[#This Row],[Dest]]</f>
        <v>SSH-NAP</v>
      </c>
      <c r="M5499" s="102" t="str">
        <f t="shared" si="85"/>
        <v>ADT</v>
      </c>
      <c r="N5499" s="102">
        <f>WEEKDAY([2]!Table1[[#This Row],[Travel Date]],2)</f>
        <v>1</v>
      </c>
      <c r="P5499" s="102">
        <v>1</v>
      </c>
    </row>
    <row r="5500" spans="2:16" x14ac:dyDescent="0.25">
      <c r="B5500" s="103"/>
      <c r="C5500" s="103"/>
      <c r="L5500" s="102" t="str">
        <f>[2]!Table1[[#This Row],[Orgn]]&amp;"-"&amp;[2]!Table1[[#This Row],[Dest]]</f>
        <v>SSH-NAP</v>
      </c>
      <c r="M5500" s="102" t="str">
        <f t="shared" si="85"/>
        <v>ADT</v>
      </c>
      <c r="N5500" s="102">
        <f>WEEKDAY([2]!Table1[[#This Row],[Travel Date]],2)</f>
        <v>1</v>
      </c>
      <c r="P5500" s="102">
        <v>1</v>
      </c>
    </row>
    <row r="5501" spans="2:16" x14ac:dyDescent="0.25">
      <c r="B5501" s="103"/>
      <c r="C5501" s="103"/>
      <c r="L5501" s="102" t="str">
        <f>[2]!Table1[[#This Row],[Orgn]]&amp;"-"&amp;[2]!Table1[[#This Row],[Dest]]</f>
        <v>SSH-NAP</v>
      </c>
      <c r="M5501" s="102" t="str">
        <f t="shared" si="85"/>
        <v>ADT</v>
      </c>
      <c r="N5501" s="102">
        <f>WEEKDAY([2]!Table1[[#This Row],[Travel Date]],2)</f>
        <v>1</v>
      </c>
      <c r="P5501" s="102">
        <v>1</v>
      </c>
    </row>
    <row r="5502" spans="2:16" x14ac:dyDescent="0.25">
      <c r="B5502" s="103"/>
      <c r="C5502" s="103"/>
      <c r="L5502" s="102" t="str">
        <f>[2]!Table1[[#This Row],[Orgn]]&amp;"-"&amp;[2]!Table1[[#This Row],[Dest]]</f>
        <v>NAP-SSH</v>
      </c>
      <c r="M5502" s="102" t="str">
        <f t="shared" si="85"/>
        <v>ADT</v>
      </c>
      <c r="N5502" s="102">
        <f>WEEKDAY([2]!Table1[[#This Row],[Travel Date]],2)</f>
        <v>1</v>
      </c>
      <c r="P5502" s="102">
        <v>1</v>
      </c>
    </row>
    <row r="5503" spans="2:16" x14ac:dyDescent="0.25">
      <c r="B5503" s="103"/>
      <c r="C5503" s="103"/>
      <c r="L5503" s="102" t="str">
        <f>[2]!Table1[[#This Row],[Orgn]]&amp;"-"&amp;[2]!Table1[[#This Row],[Dest]]</f>
        <v>NAP-SSH</v>
      </c>
      <c r="M5503" s="102" t="str">
        <f t="shared" si="85"/>
        <v>ADT</v>
      </c>
      <c r="N5503" s="102">
        <f>WEEKDAY([2]!Table1[[#This Row],[Travel Date]],2)</f>
        <v>1</v>
      </c>
      <c r="P5503" s="102">
        <v>1</v>
      </c>
    </row>
    <row r="5504" spans="2:16" x14ac:dyDescent="0.25">
      <c r="B5504" s="103"/>
      <c r="C5504" s="103"/>
      <c r="L5504" s="102" t="str">
        <f>[2]!Table1[[#This Row],[Orgn]]&amp;"-"&amp;[2]!Table1[[#This Row],[Dest]]</f>
        <v>NAP-SSH</v>
      </c>
      <c r="M5504" s="102" t="str">
        <f t="shared" si="85"/>
        <v>ADT</v>
      </c>
      <c r="N5504" s="102">
        <f>WEEKDAY([2]!Table1[[#This Row],[Travel Date]],2)</f>
        <v>1</v>
      </c>
      <c r="P5504" s="102">
        <v>1</v>
      </c>
    </row>
    <row r="5505" spans="2:16" x14ac:dyDescent="0.25">
      <c r="B5505" s="103"/>
      <c r="C5505" s="103"/>
      <c r="L5505" s="102" t="str">
        <f>[2]!Table1[[#This Row],[Orgn]]&amp;"-"&amp;[2]!Table1[[#This Row],[Dest]]</f>
        <v>NAP-SSH</v>
      </c>
      <c r="M5505" s="102" t="str">
        <f t="shared" si="85"/>
        <v>ADT</v>
      </c>
      <c r="N5505" s="102">
        <f>WEEKDAY([2]!Table1[[#This Row],[Travel Date]],2)</f>
        <v>1</v>
      </c>
      <c r="P5505" s="102">
        <v>1</v>
      </c>
    </row>
    <row r="5506" spans="2:16" x14ac:dyDescent="0.25">
      <c r="B5506" s="103"/>
      <c r="C5506" s="103"/>
      <c r="L5506" s="102" t="str">
        <f>[2]!Table1[[#This Row],[Orgn]]&amp;"-"&amp;[2]!Table1[[#This Row],[Dest]]</f>
        <v>NAP-SSH</v>
      </c>
      <c r="M5506" s="102" t="str">
        <f t="shared" ref="M5506:M5569" si="86">IF(TRIM(C5506)="INF", "INF", IF(TRIM(C5506)="CHD", "CHD", "ADT"))</f>
        <v>ADT</v>
      </c>
      <c r="N5506" s="102">
        <f>WEEKDAY([2]!Table1[[#This Row],[Travel Date]],2)</f>
        <v>1</v>
      </c>
      <c r="P5506" s="102">
        <v>1</v>
      </c>
    </row>
    <row r="5507" spans="2:16" x14ac:dyDescent="0.25">
      <c r="B5507" s="103"/>
      <c r="C5507" s="103"/>
      <c r="L5507" s="102" t="str">
        <f>[2]!Table1[[#This Row],[Orgn]]&amp;"-"&amp;[2]!Table1[[#This Row],[Dest]]</f>
        <v>NAP-SSH</v>
      </c>
      <c r="M5507" s="102" t="str">
        <f t="shared" si="86"/>
        <v>ADT</v>
      </c>
      <c r="N5507" s="102">
        <f>WEEKDAY([2]!Table1[[#This Row],[Travel Date]],2)</f>
        <v>1</v>
      </c>
      <c r="P5507" s="102">
        <v>1</v>
      </c>
    </row>
    <row r="5508" spans="2:16" x14ac:dyDescent="0.25">
      <c r="B5508" s="103"/>
      <c r="C5508" s="103"/>
      <c r="L5508" s="102" t="str">
        <f>[2]!Table1[[#This Row],[Orgn]]&amp;"-"&amp;[2]!Table1[[#This Row],[Dest]]</f>
        <v>NAP-SSH</v>
      </c>
      <c r="M5508" s="102" t="str">
        <f t="shared" si="86"/>
        <v>ADT</v>
      </c>
      <c r="N5508" s="102">
        <f>WEEKDAY([2]!Table1[[#This Row],[Travel Date]],2)</f>
        <v>1</v>
      </c>
      <c r="P5508" s="102">
        <v>1</v>
      </c>
    </row>
    <row r="5509" spans="2:16" x14ac:dyDescent="0.25">
      <c r="B5509" s="103"/>
      <c r="C5509" s="103"/>
      <c r="L5509" s="102" t="str">
        <f>[2]!Table1[[#This Row],[Orgn]]&amp;"-"&amp;[2]!Table1[[#This Row],[Dest]]</f>
        <v>NAP-SSH</v>
      </c>
      <c r="M5509" s="102" t="str">
        <f t="shared" si="86"/>
        <v>ADT</v>
      </c>
      <c r="N5509" s="102">
        <f>WEEKDAY([2]!Table1[[#This Row],[Travel Date]],2)</f>
        <v>1</v>
      </c>
      <c r="P5509" s="102">
        <v>1</v>
      </c>
    </row>
    <row r="5510" spans="2:16" x14ac:dyDescent="0.25">
      <c r="B5510" s="103"/>
      <c r="C5510" s="103"/>
      <c r="L5510" s="102" t="str">
        <f>[2]!Table1[[#This Row],[Orgn]]&amp;"-"&amp;[2]!Table1[[#This Row],[Dest]]</f>
        <v>NAP-SSH</v>
      </c>
      <c r="M5510" s="102" t="str">
        <f t="shared" si="86"/>
        <v>ADT</v>
      </c>
      <c r="N5510" s="102">
        <f>WEEKDAY([2]!Table1[[#This Row],[Travel Date]],2)</f>
        <v>1</v>
      </c>
      <c r="P5510" s="102">
        <v>1</v>
      </c>
    </row>
    <row r="5511" spans="2:16" x14ac:dyDescent="0.25">
      <c r="B5511" s="103"/>
      <c r="C5511" s="103"/>
      <c r="L5511" s="102" t="str">
        <f>[2]!Table1[[#This Row],[Orgn]]&amp;"-"&amp;[2]!Table1[[#This Row],[Dest]]</f>
        <v>NAP-SSH</v>
      </c>
      <c r="M5511" s="102" t="str">
        <f t="shared" si="86"/>
        <v>ADT</v>
      </c>
      <c r="N5511" s="102">
        <f>WEEKDAY([2]!Table1[[#This Row],[Travel Date]],2)</f>
        <v>1</v>
      </c>
      <c r="P5511" s="102">
        <v>1</v>
      </c>
    </row>
    <row r="5512" spans="2:16" x14ac:dyDescent="0.25">
      <c r="B5512" s="103"/>
      <c r="C5512" s="103"/>
      <c r="L5512" s="102" t="str">
        <f>[2]!Table1[[#This Row],[Orgn]]&amp;"-"&amp;[2]!Table1[[#This Row],[Dest]]</f>
        <v>NAP-SSH</v>
      </c>
      <c r="M5512" s="102" t="str">
        <f t="shared" si="86"/>
        <v>ADT</v>
      </c>
      <c r="N5512" s="102">
        <f>WEEKDAY([2]!Table1[[#This Row],[Travel Date]],2)</f>
        <v>1</v>
      </c>
      <c r="P5512" s="102">
        <v>1</v>
      </c>
    </row>
    <row r="5513" spans="2:16" x14ac:dyDescent="0.25">
      <c r="B5513" s="103"/>
      <c r="C5513" s="103"/>
      <c r="L5513" s="102" t="str">
        <f>[2]!Table1[[#This Row],[Orgn]]&amp;"-"&amp;[2]!Table1[[#This Row],[Dest]]</f>
        <v>NAP-SSH</v>
      </c>
      <c r="M5513" s="102" t="str">
        <f t="shared" si="86"/>
        <v>ADT</v>
      </c>
      <c r="N5513" s="102">
        <f>WEEKDAY([2]!Table1[[#This Row],[Travel Date]],2)</f>
        <v>1</v>
      </c>
      <c r="P5513" s="102">
        <v>1</v>
      </c>
    </row>
    <row r="5514" spans="2:16" x14ac:dyDescent="0.25">
      <c r="B5514" s="103"/>
      <c r="C5514" s="103"/>
      <c r="L5514" s="102" t="str">
        <f>[2]!Table1[[#This Row],[Orgn]]&amp;"-"&amp;[2]!Table1[[#This Row],[Dest]]</f>
        <v>NAP-SSH</v>
      </c>
      <c r="M5514" s="102" t="str">
        <f t="shared" si="86"/>
        <v>ADT</v>
      </c>
      <c r="N5514" s="102">
        <f>WEEKDAY([2]!Table1[[#This Row],[Travel Date]],2)</f>
        <v>1</v>
      </c>
      <c r="P5514" s="102">
        <v>1</v>
      </c>
    </row>
    <row r="5515" spans="2:16" x14ac:dyDescent="0.25">
      <c r="B5515" s="103"/>
      <c r="C5515" s="103"/>
      <c r="L5515" s="102" t="str">
        <f>[2]!Table1[[#This Row],[Orgn]]&amp;"-"&amp;[2]!Table1[[#This Row],[Dest]]</f>
        <v>NAP-SSH</v>
      </c>
      <c r="M5515" s="102" t="str">
        <f t="shared" si="86"/>
        <v>ADT</v>
      </c>
      <c r="N5515" s="102">
        <f>WEEKDAY([2]!Table1[[#This Row],[Travel Date]],2)</f>
        <v>1</v>
      </c>
      <c r="P5515" s="102">
        <v>1</v>
      </c>
    </row>
    <row r="5516" spans="2:16" x14ac:dyDescent="0.25">
      <c r="B5516" s="103"/>
      <c r="C5516" s="103"/>
      <c r="L5516" s="102" t="str">
        <f>[2]!Table1[[#This Row],[Orgn]]&amp;"-"&amp;[2]!Table1[[#This Row],[Dest]]</f>
        <v>NAP-SSH</v>
      </c>
      <c r="M5516" s="102" t="str">
        <f t="shared" si="86"/>
        <v>ADT</v>
      </c>
      <c r="N5516" s="102">
        <f>WEEKDAY([2]!Table1[[#This Row],[Travel Date]],2)</f>
        <v>1</v>
      </c>
      <c r="P5516" s="102">
        <v>1</v>
      </c>
    </row>
    <row r="5517" spans="2:16" x14ac:dyDescent="0.25">
      <c r="B5517" s="103"/>
      <c r="C5517" s="103"/>
      <c r="L5517" s="102" t="str">
        <f>[2]!Table1[[#This Row],[Orgn]]&amp;"-"&amp;[2]!Table1[[#This Row],[Dest]]</f>
        <v>NAP-SSH</v>
      </c>
      <c r="M5517" s="102" t="str">
        <f t="shared" si="86"/>
        <v>ADT</v>
      </c>
      <c r="N5517" s="102">
        <f>WEEKDAY([2]!Table1[[#This Row],[Travel Date]],2)</f>
        <v>1</v>
      </c>
      <c r="P5517" s="102">
        <v>1</v>
      </c>
    </row>
    <row r="5518" spans="2:16" x14ac:dyDescent="0.25">
      <c r="B5518" s="103"/>
      <c r="C5518" s="103"/>
      <c r="L5518" s="102" t="str">
        <f>[2]!Table1[[#This Row],[Orgn]]&amp;"-"&amp;[2]!Table1[[#This Row],[Dest]]</f>
        <v>NAP-SSH</v>
      </c>
      <c r="M5518" s="102" t="str">
        <f t="shared" si="86"/>
        <v>ADT</v>
      </c>
      <c r="N5518" s="102">
        <f>WEEKDAY([2]!Table1[[#This Row],[Travel Date]],2)</f>
        <v>1</v>
      </c>
      <c r="P5518" s="102">
        <v>1</v>
      </c>
    </row>
    <row r="5519" spans="2:16" x14ac:dyDescent="0.25">
      <c r="B5519" s="103"/>
      <c r="C5519" s="103"/>
      <c r="L5519" s="102" t="str">
        <f>[2]!Table1[[#This Row],[Orgn]]&amp;"-"&amp;[2]!Table1[[#This Row],[Dest]]</f>
        <v>NAP-SSH</v>
      </c>
      <c r="M5519" s="102" t="str">
        <f t="shared" si="86"/>
        <v>ADT</v>
      </c>
      <c r="N5519" s="102">
        <f>WEEKDAY([2]!Table1[[#This Row],[Travel Date]],2)</f>
        <v>1</v>
      </c>
      <c r="P5519" s="102">
        <v>1</v>
      </c>
    </row>
    <row r="5520" spans="2:16" x14ac:dyDescent="0.25">
      <c r="B5520" s="103"/>
      <c r="C5520" s="103"/>
      <c r="L5520" s="102" t="str">
        <f>[2]!Table1[[#This Row],[Orgn]]&amp;"-"&amp;[2]!Table1[[#This Row],[Dest]]</f>
        <v>NAP-SSH</v>
      </c>
      <c r="M5520" s="102" t="str">
        <f t="shared" si="86"/>
        <v>ADT</v>
      </c>
      <c r="N5520" s="102">
        <f>WEEKDAY([2]!Table1[[#This Row],[Travel Date]],2)</f>
        <v>1</v>
      </c>
      <c r="P5520" s="102">
        <v>1</v>
      </c>
    </row>
    <row r="5521" spans="2:16" x14ac:dyDescent="0.25">
      <c r="B5521" s="103"/>
      <c r="C5521" s="103"/>
      <c r="L5521" s="102" t="str">
        <f>[2]!Table1[[#This Row],[Orgn]]&amp;"-"&amp;[2]!Table1[[#This Row],[Dest]]</f>
        <v>NAP-SSH</v>
      </c>
      <c r="M5521" s="102" t="str">
        <f t="shared" si="86"/>
        <v>ADT</v>
      </c>
      <c r="N5521" s="102">
        <f>WEEKDAY([2]!Table1[[#This Row],[Travel Date]],2)</f>
        <v>1</v>
      </c>
      <c r="P5521" s="102">
        <v>1</v>
      </c>
    </row>
    <row r="5522" spans="2:16" x14ac:dyDescent="0.25">
      <c r="B5522" s="103"/>
      <c r="C5522" s="103"/>
      <c r="L5522" s="102" t="str">
        <f>[2]!Table1[[#This Row],[Orgn]]&amp;"-"&amp;[2]!Table1[[#This Row],[Dest]]</f>
        <v>NAP-SSH</v>
      </c>
      <c r="M5522" s="102" t="str">
        <f t="shared" si="86"/>
        <v>ADT</v>
      </c>
      <c r="N5522" s="102">
        <f>WEEKDAY([2]!Table1[[#This Row],[Travel Date]],2)</f>
        <v>1</v>
      </c>
      <c r="P5522" s="102">
        <v>1</v>
      </c>
    </row>
    <row r="5523" spans="2:16" x14ac:dyDescent="0.25">
      <c r="B5523" s="103"/>
      <c r="C5523" s="103"/>
      <c r="L5523" s="102" t="str">
        <f>[2]!Table1[[#This Row],[Orgn]]&amp;"-"&amp;[2]!Table1[[#This Row],[Dest]]</f>
        <v>NAP-SSH</v>
      </c>
      <c r="M5523" s="102" t="str">
        <f t="shared" si="86"/>
        <v>ADT</v>
      </c>
      <c r="N5523" s="102">
        <f>WEEKDAY([2]!Table1[[#This Row],[Travel Date]],2)</f>
        <v>1</v>
      </c>
      <c r="P5523" s="102">
        <v>1</v>
      </c>
    </row>
    <row r="5524" spans="2:16" x14ac:dyDescent="0.25">
      <c r="B5524" s="103"/>
      <c r="C5524" s="103"/>
      <c r="L5524" s="102" t="str">
        <f>[2]!Table1[[#This Row],[Orgn]]&amp;"-"&amp;[2]!Table1[[#This Row],[Dest]]</f>
        <v>NAP-SSH</v>
      </c>
      <c r="M5524" s="102" t="str">
        <f t="shared" si="86"/>
        <v>ADT</v>
      </c>
      <c r="N5524" s="102">
        <f>WEEKDAY([2]!Table1[[#This Row],[Travel Date]],2)</f>
        <v>1</v>
      </c>
      <c r="P5524" s="102">
        <v>1</v>
      </c>
    </row>
    <row r="5525" spans="2:16" x14ac:dyDescent="0.25">
      <c r="B5525" s="103"/>
      <c r="C5525" s="103"/>
      <c r="L5525" s="102" t="str">
        <f>[2]!Table1[[#This Row],[Orgn]]&amp;"-"&amp;[2]!Table1[[#This Row],[Dest]]</f>
        <v>NAP-SSH</v>
      </c>
      <c r="M5525" s="102" t="str">
        <f t="shared" si="86"/>
        <v>ADT</v>
      </c>
      <c r="N5525" s="102">
        <f>WEEKDAY([2]!Table1[[#This Row],[Travel Date]],2)</f>
        <v>1</v>
      </c>
      <c r="P5525" s="102">
        <v>1</v>
      </c>
    </row>
    <row r="5526" spans="2:16" x14ac:dyDescent="0.25">
      <c r="B5526" s="103"/>
      <c r="C5526" s="103"/>
      <c r="L5526" s="102" t="str">
        <f>[2]!Table1[[#This Row],[Orgn]]&amp;"-"&amp;[2]!Table1[[#This Row],[Dest]]</f>
        <v>NAP-SSH</v>
      </c>
      <c r="M5526" s="102" t="str">
        <f t="shared" si="86"/>
        <v>ADT</v>
      </c>
      <c r="N5526" s="102">
        <f>WEEKDAY([2]!Table1[[#This Row],[Travel Date]],2)</f>
        <v>1</v>
      </c>
      <c r="P5526" s="102">
        <v>1</v>
      </c>
    </row>
    <row r="5527" spans="2:16" x14ac:dyDescent="0.25">
      <c r="B5527" s="103"/>
      <c r="C5527" s="103"/>
      <c r="L5527" s="102" t="str">
        <f>[2]!Table1[[#This Row],[Orgn]]&amp;"-"&amp;[2]!Table1[[#This Row],[Dest]]</f>
        <v>NAP-SSH</v>
      </c>
      <c r="M5527" s="102" t="str">
        <f t="shared" si="86"/>
        <v>ADT</v>
      </c>
      <c r="N5527" s="102">
        <f>WEEKDAY([2]!Table1[[#This Row],[Travel Date]],2)</f>
        <v>1</v>
      </c>
      <c r="P5527" s="102">
        <v>1</v>
      </c>
    </row>
    <row r="5528" spans="2:16" x14ac:dyDescent="0.25">
      <c r="B5528" s="103"/>
      <c r="C5528" s="103"/>
      <c r="L5528" s="102" t="str">
        <f>[2]!Table1[[#This Row],[Orgn]]&amp;"-"&amp;[2]!Table1[[#This Row],[Dest]]</f>
        <v>NAP-SSH</v>
      </c>
      <c r="M5528" s="102" t="str">
        <f t="shared" si="86"/>
        <v>ADT</v>
      </c>
      <c r="N5528" s="102">
        <f>WEEKDAY([2]!Table1[[#This Row],[Travel Date]],2)</f>
        <v>1</v>
      </c>
      <c r="P5528" s="102">
        <v>1</v>
      </c>
    </row>
    <row r="5529" spans="2:16" x14ac:dyDescent="0.25">
      <c r="B5529" s="103"/>
      <c r="C5529" s="103"/>
      <c r="L5529" s="102" t="str">
        <f>[2]!Table1[[#This Row],[Orgn]]&amp;"-"&amp;[2]!Table1[[#This Row],[Dest]]</f>
        <v>NAP-SSH</v>
      </c>
      <c r="M5529" s="102" t="str">
        <f t="shared" si="86"/>
        <v>ADT</v>
      </c>
      <c r="N5529" s="102">
        <f>WEEKDAY([2]!Table1[[#This Row],[Travel Date]],2)</f>
        <v>1</v>
      </c>
      <c r="P5529" s="102">
        <v>1</v>
      </c>
    </row>
    <row r="5530" spans="2:16" x14ac:dyDescent="0.25">
      <c r="B5530" s="103"/>
      <c r="C5530" s="103"/>
      <c r="L5530" s="102" t="str">
        <f>[2]!Table1[[#This Row],[Orgn]]&amp;"-"&amp;[2]!Table1[[#This Row],[Dest]]</f>
        <v>NAP-SSH</v>
      </c>
      <c r="M5530" s="102" t="str">
        <f t="shared" si="86"/>
        <v>ADT</v>
      </c>
      <c r="N5530" s="102">
        <f>WEEKDAY([2]!Table1[[#This Row],[Travel Date]],2)</f>
        <v>1</v>
      </c>
      <c r="P5530" s="102">
        <v>1</v>
      </c>
    </row>
    <row r="5531" spans="2:16" x14ac:dyDescent="0.25">
      <c r="B5531" s="103"/>
      <c r="C5531" s="103"/>
      <c r="L5531" s="102" t="str">
        <f>[2]!Table1[[#This Row],[Orgn]]&amp;"-"&amp;[2]!Table1[[#This Row],[Dest]]</f>
        <v>NAP-SSH</v>
      </c>
      <c r="M5531" s="102" t="str">
        <f t="shared" si="86"/>
        <v>ADT</v>
      </c>
      <c r="N5531" s="102">
        <f>WEEKDAY([2]!Table1[[#This Row],[Travel Date]],2)</f>
        <v>1</v>
      </c>
      <c r="P5531" s="102">
        <v>1</v>
      </c>
    </row>
    <row r="5532" spans="2:16" x14ac:dyDescent="0.25">
      <c r="B5532" s="103"/>
      <c r="C5532" s="103"/>
      <c r="L5532" s="102" t="str">
        <f>[2]!Table1[[#This Row],[Orgn]]&amp;"-"&amp;[2]!Table1[[#This Row],[Dest]]</f>
        <v>NAP-SSH</v>
      </c>
      <c r="M5532" s="102" t="str">
        <f t="shared" si="86"/>
        <v>ADT</v>
      </c>
      <c r="N5532" s="102">
        <f>WEEKDAY([2]!Table1[[#This Row],[Travel Date]],2)</f>
        <v>1</v>
      </c>
      <c r="P5532" s="102">
        <v>1</v>
      </c>
    </row>
    <row r="5533" spans="2:16" x14ac:dyDescent="0.25">
      <c r="B5533" s="103"/>
      <c r="C5533" s="103"/>
      <c r="L5533" s="102" t="str">
        <f>[2]!Table1[[#This Row],[Orgn]]&amp;"-"&amp;[2]!Table1[[#This Row],[Dest]]</f>
        <v>NAP-SSH</v>
      </c>
      <c r="M5533" s="102" t="str">
        <f t="shared" si="86"/>
        <v>ADT</v>
      </c>
      <c r="N5533" s="102">
        <f>WEEKDAY([2]!Table1[[#This Row],[Travel Date]],2)</f>
        <v>1</v>
      </c>
      <c r="P5533" s="102">
        <v>1</v>
      </c>
    </row>
    <row r="5534" spans="2:16" x14ac:dyDescent="0.25">
      <c r="B5534" s="103"/>
      <c r="C5534" s="103"/>
      <c r="L5534" s="102" t="str">
        <f>[2]!Table1[[#This Row],[Orgn]]&amp;"-"&amp;[2]!Table1[[#This Row],[Dest]]</f>
        <v>NAP-SSH</v>
      </c>
      <c r="M5534" s="102" t="str">
        <f t="shared" si="86"/>
        <v>ADT</v>
      </c>
      <c r="N5534" s="102">
        <f>WEEKDAY([2]!Table1[[#This Row],[Travel Date]],2)</f>
        <v>1</v>
      </c>
      <c r="P5534" s="102">
        <v>1</v>
      </c>
    </row>
    <row r="5535" spans="2:16" x14ac:dyDescent="0.25">
      <c r="B5535" s="103"/>
      <c r="C5535" s="103"/>
      <c r="L5535" s="102" t="str">
        <f>[2]!Table1[[#This Row],[Orgn]]&amp;"-"&amp;[2]!Table1[[#This Row],[Dest]]</f>
        <v>NAP-SSH</v>
      </c>
      <c r="M5535" s="102" t="str">
        <f t="shared" si="86"/>
        <v>ADT</v>
      </c>
      <c r="N5535" s="102">
        <f>WEEKDAY([2]!Table1[[#This Row],[Travel Date]],2)</f>
        <v>1</v>
      </c>
      <c r="P5535" s="102">
        <v>1</v>
      </c>
    </row>
    <row r="5536" spans="2:16" x14ac:dyDescent="0.25">
      <c r="B5536" s="103"/>
      <c r="C5536" s="103"/>
      <c r="L5536" s="102" t="str">
        <f>[2]!Table1[[#This Row],[Orgn]]&amp;"-"&amp;[2]!Table1[[#This Row],[Dest]]</f>
        <v>NAP-SSH</v>
      </c>
      <c r="M5536" s="102" t="str">
        <f t="shared" si="86"/>
        <v>ADT</v>
      </c>
      <c r="N5536" s="102">
        <f>WEEKDAY([2]!Table1[[#This Row],[Travel Date]],2)</f>
        <v>1</v>
      </c>
      <c r="P5536" s="102">
        <v>1</v>
      </c>
    </row>
    <row r="5537" spans="2:16" x14ac:dyDescent="0.25">
      <c r="B5537" s="103"/>
      <c r="C5537" s="103"/>
      <c r="L5537" s="102" t="str">
        <f>[2]!Table1[[#This Row],[Orgn]]&amp;"-"&amp;[2]!Table1[[#This Row],[Dest]]</f>
        <v>NAP-SSH</v>
      </c>
      <c r="M5537" s="102" t="str">
        <f t="shared" si="86"/>
        <v>ADT</v>
      </c>
      <c r="N5537" s="102">
        <f>WEEKDAY([2]!Table1[[#This Row],[Travel Date]],2)</f>
        <v>1</v>
      </c>
      <c r="P5537" s="102">
        <v>1</v>
      </c>
    </row>
    <row r="5538" spans="2:16" x14ac:dyDescent="0.25">
      <c r="B5538" s="103"/>
      <c r="C5538" s="103"/>
      <c r="L5538" s="102" t="str">
        <f>[2]!Table1[[#This Row],[Orgn]]&amp;"-"&amp;[2]!Table1[[#This Row],[Dest]]</f>
        <v>NAP-SSH</v>
      </c>
      <c r="M5538" s="102" t="str">
        <f t="shared" si="86"/>
        <v>ADT</v>
      </c>
      <c r="N5538" s="102">
        <f>WEEKDAY([2]!Table1[[#This Row],[Travel Date]],2)</f>
        <v>1</v>
      </c>
      <c r="P5538" s="102">
        <v>1</v>
      </c>
    </row>
    <row r="5539" spans="2:16" x14ac:dyDescent="0.25">
      <c r="B5539" s="103"/>
      <c r="C5539" s="103"/>
      <c r="L5539" s="102" t="str">
        <f>[2]!Table1[[#This Row],[Orgn]]&amp;"-"&amp;[2]!Table1[[#This Row],[Dest]]</f>
        <v>NAP-SSH</v>
      </c>
      <c r="M5539" s="102" t="str">
        <f t="shared" si="86"/>
        <v>ADT</v>
      </c>
      <c r="N5539" s="102">
        <f>WEEKDAY([2]!Table1[[#This Row],[Travel Date]],2)</f>
        <v>1</v>
      </c>
      <c r="P5539" s="102">
        <v>1</v>
      </c>
    </row>
    <row r="5540" spans="2:16" x14ac:dyDescent="0.25">
      <c r="B5540" s="103"/>
      <c r="C5540" s="103"/>
      <c r="L5540" s="102" t="str">
        <f>[2]!Table1[[#This Row],[Orgn]]&amp;"-"&amp;[2]!Table1[[#This Row],[Dest]]</f>
        <v>NAP-SSH</v>
      </c>
      <c r="M5540" s="102" t="str">
        <f t="shared" si="86"/>
        <v>ADT</v>
      </c>
      <c r="N5540" s="102">
        <f>WEEKDAY([2]!Table1[[#This Row],[Travel Date]],2)</f>
        <v>1</v>
      </c>
      <c r="P5540" s="102">
        <v>1</v>
      </c>
    </row>
    <row r="5541" spans="2:16" x14ac:dyDescent="0.25">
      <c r="B5541" s="103"/>
      <c r="C5541" s="103"/>
      <c r="L5541" s="102" t="str">
        <f>[2]!Table1[[#This Row],[Orgn]]&amp;"-"&amp;[2]!Table1[[#This Row],[Dest]]</f>
        <v>NAP-SSH</v>
      </c>
      <c r="M5541" s="102" t="str">
        <f t="shared" si="86"/>
        <v>ADT</v>
      </c>
      <c r="N5541" s="102">
        <f>WEEKDAY([2]!Table1[[#This Row],[Travel Date]],2)</f>
        <v>1</v>
      </c>
      <c r="P5541" s="102">
        <v>1</v>
      </c>
    </row>
    <row r="5542" spans="2:16" x14ac:dyDescent="0.25">
      <c r="B5542" s="103"/>
      <c r="C5542" s="103"/>
      <c r="L5542" s="102" t="str">
        <f>[2]!Table1[[#This Row],[Orgn]]&amp;"-"&amp;[2]!Table1[[#This Row],[Dest]]</f>
        <v>NAP-SSH</v>
      </c>
      <c r="M5542" s="102" t="str">
        <f t="shared" si="86"/>
        <v>ADT</v>
      </c>
      <c r="N5542" s="102">
        <f>WEEKDAY([2]!Table1[[#This Row],[Travel Date]],2)</f>
        <v>1</v>
      </c>
      <c r="P5542" s="102">
        <v>1</v>
      </c>
    </row>
    <row r="5543" spans="2:16" x14ac:dyDescent="0.25">
      <c r="B5543" s="103"/>
      <c r="C5543" s="103"/>
      <c r="L5543" s="102" t="str">
        <f>[2]!Table1[[#This Row],[Orgn]]&amp;"-"&amp;[2]!Table1[[#This Row],[Dest]]</f>
        <v>NAP-SSH</v>
      </c>
      <c r="M5543" s="102" t="str">
        <f t="shared" si="86"/>
        <v>ADT</v>
      </c>
      <c r="N5543" s="102">
        <f>WEEKDAY([2]!Table1[[#This Row],[Travel Date]],2)</f>
        <v>1</v>
      </c>
      <c r="P5543" s="102">
        <v>1</v>
      </c>
    </row>
    <row r="5544" spans="2:16" x14ac:dyDescent="0.25">
      <c r="B5544" s="103"/>
      <c r="C5544" s="103"/>
      <c r="L5544" s="102" t="str">
        <f>[2]!Table1[[#This Row],[Orgn]]&amp;"-"&amp;[2]!Table1[[#This Row],[Dest]]</f>
        <v>NAP-SSH</v>
      </c>
      <c r="M5544" s="102" t="str">
        <f t="shared" si="86"/>
        <v>ADT</v>
      </c>
      <c r="N5544" s="102">
        <f>WEEKDAY([2]!Table1[[#This Row],[Travel Date]],2)</f>
        <v>1</v>
      </c>
      <c r="P5544" s="102">
        <v>1</v>
      </c>
    </row>
    <row r="5545" spans="2:16" x14ac:dyDescent="0.25">
      <c r="B5545" s="103"/>
      <c r="C5545" s="103"/>
      <c r="L5545" s="102" t="str">
        <f>[2]!Table1[[#This Row],[Orgn]]&amp;"-"&amp;[2]!Table1[[#This Row],[Dest]]</f>
        <v>NAP-SSH</v>
      </c>
      <c r="M5545" s="102" t="str">
        <f t="shared" si="86"/>
        <v>ADT</v>
      </c>
      <c r="N5545" s="102">
        <f>WEEKDAY([2]!Table1[[#This Row],[Travel Date]],2)</f>
        <v>1</v>
      </c>
      <c r="P5545" s="102">
        <v>1</v>
      </c>
    </row>
    <row r="5546" spans="2:16" x14ac:dyDescent="0.25">
      <c r="B5546" s="103"/>
      <c r="C5546" s="103"/>
      <c r="L5546" s="102" t="str">
        <f>[2]!Table1[[#This Row],[Orgn]]&amp;"-"&amp;[2]!Table1[[#This Row],[Dest]]</f>
        <v>NAP-SSH</v>
      </c>
      <c r="M5546" s="102" t="str">
        <f t="shared" si="86"/>
        <v>ADT</v>
      </c>
      <c r="N5546" s="102">
        <f>WEEKDAY([2]!Table1[[#This Row],[Travel Date]],2)</f>
        <v>1</v>
      </c>
      <c r="P5546" s="102">
        <v>1</v>
      </c>
    </row>
    <row r="5547" spans="2:16" x14ac:dyDescent="0.25">
      <c r="B5547" s="103"/>
      <c r="C5547" s="103"/>
      <c r="L5547" s="102" t="str">
        <f>[2]!Table1[[#This Row],[Orgn]]&amp;"-"&amp;[2]!Table1[[#This Row],[Dest]]</f>
        <v>NAP-SSH</v>
      </c>
      <c r="M5547" s="102" t="str">
        <f t="shared" si="86"/>
        <v>ADT</v>
      </c>
      <c r="N5547" s="102">
        <f>WEEKDAY([2]!Table1[[#This Row],[Travel Date]],2)</f>
        <v>1</v>
      </c>
      <c r="P5547" s="102">
        <v>1</v>
      </c>
    </row>
    <row r="5548" spans="2:16" x14ac:dyDescent="0.25">
      <c r="B5548" s="103"/>
      <c r="C5548" s="103"/>
      <c r="L5548" s="102" t="str">
        <f>[2]!Table1[[#This Row],[Orgn]]&amp;"-"&amp;[2]!Table1[[#This Row],[Dest]]</f>
        <v>NAP-SSH</v>
      </c>
      <c r="M5548" s="102" t="str">
        <f t="shared" si="86"/>
        <v>ADT</v>
      </c>
      <c r="N5548" s="102">
        <f>WEEKDAY([2]!Table1[[#This Row],[Travel Date]],2)</f>
        <v>1</v>
      </c>
      <c r="P5548" s="102">
        <v>1</v>
      </c>
    </row>
    <row r="5549" spans="2:16" x14ac:dyDescent="0.25">
      <c r="B5549" s="103"/>
      <c r="C5549" s="103"/>
      <c r="L5549" s="102" t="str">
        <f>[2]!Table1[[#This Row],[Orgn]]&amp;"-"&amp;[2]!Table1[[#This Row],[Dest]]</f>
        <v>NAP-SSH</v>
      </c>
      <c r="M5549" s="102" t="str">
        <f t="shared" si="86"/>
        <v>ADT</v>
      </c>
      <c r="N5549" s="102">
        <f>WEEKDAY([2]!Table1[[#This Row],[Travel Date]],2)</f>
        <v>1</v>
      </c>
      <c r="P5549" s="102">
        <v>1</v>
      </c>
    </row>
    <row r="5550" spans="2:16" x14ac:dyDescent="0.25">
      <c r="B5550" s="103"/>
      <c r="C5550" s="103"/>
      <c r="L5550" s="102" t="str">
        <f>[2]!Table1[[#This Row],[Orgn]]&amp;"-"&amp;[2]!Table1[[#This Row],[Dest]]</f>
        <v>NAP-SSH</v>
      </c>
      <c r="M5550" s="102" t="str">
        <f t="shared" si="86"/>
        <v>ADT</v>
      </c>
      <c r="N5550" s="102">
        <f>WEEKDAY([2]!Table1[[#This Row],[Travel Date]],2)</f>
        <v>1</v>
      </c>
      <c r="P5550" s="102">
        <v>1</v>
      </c>
    </row>
    <row r="5551" spans="2:16" x14ac:dyDescent="0.25">
      <c r="B5551" s="103"/>
      <c r="C5551" s="103"/>
      <c r="L5551" s="102" t="str">
        <f>[2]!Table1[[#This Row],[Orgn]]&amp;"-"&amp;[2]!Table1[[#This Row],[Dest]]</f>
        <v>NAP-SSH</v>
      </c>
      <c r="M5551" s="102" t="str">
        <f t="shared" si="86"/>
        <v>ADT</v>
      </c>
      <c r="N5551" s="102">
        <f>WEEKDAY([2]!Table1[[#This Row],[Travel Date]],2)</f>
        <v>1</v>
      </c>
      <c r="P5551" s="102">
        <v>1</v>
      </c>
    </row>
    <row r="5552" spans="2:16" x14ac:dyDescent="0.25">
      <c r="B5552" s="103"/>
      <c r="C5552" s="103"/>
      <c r="L5552" s="102" t="str">
        <f>[2]!Table1[[#This Row],[Orgn]]&amp;"-"&amp;[2]!Table1[[#This Row],[Dest]]</f>
        <v>NAP-SSH</v>
      </c>
      <c r="M5552" s="102" t="str">
        <f t="shared" si="86"/>
        <v>ADT</v>
      </c>
      <c r="N5552" s="102">
        <f>WEEKDAY([2]!Table1[[#This Row],[Travel Date]],2)</f>
        <v>1</v>
      </c>
      <c r="P5552" s="102">
        <v>1</v>
      </c>
    </row>
    <row r="5553" spans="2:16" x14ac:dyDescent="0.25">
      <c r="B5553" s="103"/>
      <c r="C5553" s="103"/>
      <c r="L5553" s="102" t="str">
        <f>[2]!Table1[[#This Row],[Orgn]]&amp;"-"&amp;[2]!Table1[[#This Row],[Dest]]</f>
        <v>NAP-SSH</v>
      </c>
      <c r="M5553" s="102" t="str">
        <f t="shared" si="86"/>
        <v>ADT</v>
      </c>
      <c r="N5553" s="102">
        <f>WEEKDAY([2]!Table1[[#This Row],[Travel Date]],2)</f>
        <v>1</v>
      </c>
      <c r="P5553" s="102">
        <v>1</v>
      </c>
    </row>
    <row r="5554" spans="2:16" x14ac:dyDescent="0.25">
      <c r="B5554" s="103"/>
      <c r="C5554" s="103"/>
      <c r="L5554" s="102" t="str">
        <f>[2]!Table1[[#This Row],[Orgn]]&amp;"-"&amp;[2]!Table1[[#This Row],[Dest]]</f>
        <v>NAP-SSH</v>
      </c>
      <c r="M5554" s="102" t="str">
        <f t="shared" si="86"/>
        <v>ADT</v>
      </c>
      <c r="N5554" s="102">
        <f>WEEKDAY([2]!Table1[[#This Row],[Travel Date]],2)</f>
        <v>1</v>
      </c>
      <c r="P5554" s="102">
        <v>1</v>
      </c>
    </row>
    <row r="5555" spans="2:16" x14ac:dyDescent="0.25">
      <c r="B5555" s="103"/>
      <c r="C5555" s="103"/>
      <c r="L5555" s="102" t="str">
        <f>[2]!Table1[[#This Row],[Orgn]]&amp;"-"&amp;[2]!Table1[[#This Row],[Dest]]</f>
        <v>NAP-SSH</v>
      </c>
      <c r="M5555" s="102" t="str">
        <f t="shared" si="86"/>
        <v>ADT</v>
      </c>
      <c r="N5555" s="102">
        <f>WEEKDAY([2]!Table1[[#This Row],[Travel Date]],2)</f>
        <v>1</v>
      </c>
      <c r="P5555" s="102">
        <v>1</v>
      </c>
    </row>
    <row r="5556" spans="2:16" x14ac:dyDescent="0.25">
      <c r="B5556" s="103"/>
      <c r="C5556" s="103"/>
      <c r="L5556" s="102" t="str">
        <f>[2]!Table1[[#This Row],[Orgn]]&amp;"-"&amp;[2]!Table1[[#This Row],[Dest]]</f>
        <v>NAP-SSH</v>
      </c>
      <c r="M5556" s="102" t="str">
        <f t="shared" si="86"/>
        <v>ADT</v>
      </c>
      <c r="N5556" s="102">
        <f>WEEKDAY([2]!Table1[[#This Row],[Travel Date]],2)</f>
        <v>1</v>
      </c>
      <c r="P5556" s="102">
        <v>1</v>
      </c>
    </row>
    <row r="5557" spans="2:16" x14ac:dyDescent="0.25">
      <c r="B5557" s="103"/>
      <c r="C5557" s="103"/>
      <c r="L5557" s="102" t="str">
        <f>[2]!Table1[[#This Row],[Orgn]]&amp;"-"&amp;[2]!Table1[[#This Row],[Dest]]</f>
        <v>NAP-SSH</v>
      </c>
      <c r="M5557" s="102" t="str">
        <f t="shared" si="86"/>
        <v>ADT</v>
      </c>
      <c r="N5557" s="102">
        <f>WEEKDAY([2]!Table1[[#This Row],[Travel Date]],2)</f>
        <v>1</v>
      </c>
      <c r="P5557" s="102">
        <v>1</v>
      </c>
    </row>
    <row r="5558" spans="2:16" x14ac:dyDescent="0.25">
      <c r="B5558" s="103"/>
      <c r="C5558" s="103"/>
      <c r="L5558" s="102" t="str">
        <f>[2]!Table1[[#This Row],[Orgn]]&amp;"-"&amp;[2]!Table1[[#This Row],[Dest]]</f>
        <v>NAP-SSH</v>
      </c>
      <c r="M5558" s="102" t="str">
        <f t="shared" si="86"/>
        <v>ADT</v>
      </c>
      <c r="N5558" s="102">
        <f>WEEKDAY([2]!Table1[[#This Row],[Travel Date]],2)</f>
        <v>1</v>
      </c>
      <c r="P5558" s="102">
        <v>1</v>
      </c>
    </row>
    <row r="5559" spans="2:16" x14ac:dyDescent="0.25">
      <c r="B5559" s="103"/>
      <c r="C5559" s="103"/>
      <c r="L5559" s="102" t="str">
        <f>[2]!Table1[[#This Row],[Orgn]]&amp;"-"&amp;[2]!Table1[[#This Row],[Dest]]</f>
        <v>NAP-SSH</v>
      </c>
      <c r="M5559" s="102" t="str">
        <f t="shared" si="86"/>
        <v>ADT</v>
      </c>
      <c r="N5559" s="102">
        <f>WEEKDAY([2]!Table1[[#This Row],[Travel Date]],2)</f>
        <v>1</v>
      </c>
      <c r="P5559" s="102">
        <v>1</v>
      </c>
    </row>
    <row r="5560" spans="2:16" x14ac:dyDescent="0.25">
      <c r="B5560" s="103"/>
      <c r="C5560" s="103"/>
      <c r="L5560" s="102" t="str">
        <f>[2]!Table1[[#This Row],[Orgn]]&amp;"-"&amp;[2]!Table1[[#This Row],[Dest]]</f>
        <v>NAP-SSH</v>
      </c>
      <c r="M5560" s="102" t="str">
        <f t="shared" si="86"/>
        <v>ADT</v>
      </c>
      <c r="N5560" s="102">
        <f>WEEKDAY([2]!Table1[[#This Row],[Travel Date]],2)</f>
        <v>1</v>
      </c>
      <c r="P5560" s="102">
        <v>1</v>
      </c>
    </row>
    <row r="5561" spans="2:16" x14ac:dyDescent="0.25">
      <c r="B5561" s="103"/>
      <c r="C5561" s="103"/>
      <c r="L5561" s="102" t="str">
        <f>[2]!Table1[[#This Row],[Orgn]]&amp;"-"&amp;[2]!Table1[[#This Row],[Dest]]</f>
        <v>NAP-SSH</v>
      </c>
      <c r="M5561" s="102" t="str">
        <f t="shared" si="86"/>
        <v>ADT</v>
      </c>
      <c r="N5561" s="102">
        <f>WEEKDAY([2]!Table1[[#This Row],[Travel Date]],2)</f>
        <v>1</v>
      </c>
      <c r="P5561" s="102">
        <v>1</v>
      </c>
    </row>
    <row r="5562" spans="2:16" x14ac:dyDescent="0.25">
      <c r="B5562" s="103"/>
      <c r="C5562" s="103"/>
      <c r="L5562" s="102" t="str">
        <f>[2]!Table1[[#This Row],[Orgn]]&amp;"-"&amp;[2]!Table1[[#This Row],[Dest]]</f>
        <v>NAP-SSH</v>
      </c>
      <c r="M5562" s="102" t="str">
        <f t="shared" si="86"/>
        <v>ADT</v>
      </c>
      <c r="N5562" s="102">
        <f>WEEKDAY([2]!Table1[[#This Row],[Travel Date]],2)</f>
        <v>1</v>
      </c>
      <c r="P5562" s="102">
        <v>1</v>
      </c>
    </row>
    <row r="5563" spans="2:16" x14ac:dyDescent="0.25">
      <c r="B5563" s="103"/>
      <c r="C5563" s="103"/>
      <c r="L5563" s="102" t="str">
        <f>[2]!Table1[[#This Row],[Orgn]]&amp;"-"&amp;[2]!Table1[[#This Row],[Dest]]</f>
        <v>NAP-SSH</v>
      </c>
      <c r="M5563" s="102" t="str">
        <f t="shared" si="86"/>
        <v>ADT</v>
      </c>
      <c r="N5563" s="102">
        <f>WEEKDAY([2]!Table1[[#This Row],[Travel Date]],2)</f>
        <v>1</v>
      </c>
      <c r="P5563" s="102">
        <v>1</v>
      </c>
    </row>
    <row r="5564" spans="2:16" x14ac:dyDescent="0.25">
      <c r="B5564" s="103"/>
      <c r="C5564" s="103"/>
      <c r="L5564" s="102" t="str">
        <f>[2]!Table1[[#This Row],[Orgn]]&amp;"-"&amp;[2]!Table1[[#This Row],[Dest]]</f>
        <v>NAP-SSH</v>
      </c>
      <c r="M5564" s="102" t="str">
        <f t="shared" si="86"/>
        <v>ADT</v>
      </c>
      <c r="N5564" s="102">
        <f>WEEKDAY([2]!Table1[[#This Row],[Travel Date]],2)</f>
        <v>1</v>
      </c>
      <c r="P5564" s="102">
        <v>1</v>
      </c>
    </row>
    <row r="5565" spans="2:16" x14ac:dyDescent="0.25">
      <c r="B5565" s="103"/>
      <c r="C5565" s="103"/>
      <c r="L5565" s="102" t="str">
        <f>[2]!Table1[[#This Row],[Orgn]]&amp;"-"&amp;[2]!Table1[[#This Row],[Dest]]</f>
        <v>NAP-SSH</v>
      </c>
      <c r="M5565" s="102" t="str">
        <f t="shared" si="86"/>
        <v>ADT</v>
      </c>
      <c r="N5565" s="102">
        <f>WEEKDAY([2]!Table1[[#This Row],[Travel Date]],2)</f>
        <v>1</v>
      </c>
      <c r="P5565" s="102">
        <v>1</v>
      </c>
    </row>
    <row r="5566" spans="2:16" x14ac:dyDescent="0.25">
      <c r="B5566" s="103"/>
      <c r="C5566" s="103"/>
      <c r="L5566" s="102" t="str">
        <f>[2]!Table1[[#This Row],[Orgn]]&amp;"-"&amp;[2]!Table1[[#This Row],[Dest]]</f>
        <v>NAP-SSH</v>
      </c>
      <c r="M5566" s="102" t="str">
        <f t="shared" si="86"/>
        <v>ADT</v>
      </c>
      <c r="N5566" s="102">
        <f>WEEKDAY([2]!Table1[[#This Row],[Travel Date]],2)</f>
        <v>1</v>
      </c>
      <c r="P5566" s="102">
        <v>1</v>
      </c>
    </row>
    <row r="5567" spans="2:16" x14ac:dyDescent="0.25">
      <c r="B5567" s="103"/>
      <c r="C5567" s="103"/>
      <c r="L5567" s="102" t="str">
        <f>[2]!Table1[[#This Row],[Orgn]]&amp;"-"&amp;[2]!Table1[[#This Row],[Dest]]</f>
        <v>NAP-SSH</v>
      </c>
      <c r="M5567" s="102" t="str">
        <f t="shared" si="86"/>
        <v>ADT</v>
      </c>
      <c r="N5567" s="102">
        <f>WEEKDAY([2]!Table1[[#This Row],[Travel Date]],2)</f>
        <v>1</v>
      </c>
      <c r="P5567" s="102">
        <v>1</v>
      </c>
    </row>
    <row r="5568" spans="2:16" x14ac:dyDescent="0.25">
      <c r="B5568" s="103"/>
      <c r="C5568" s="103"/>
      <c r="L5568" s="102" t="str">
        <f>[2]!Table1[[#This Row],[Orgn]]&amp;"-"&amp;[2]!Table1[[#This Row],[Dest]]</f>
        <v>NAP-SSH</v>
      </c>
      <c r="M5568" s="102" t="str">
        <f t="shared" si="86"/>
        <v>ADT</v>
      </c>
      <c r="N5568" s="102">
        <f>WEEKDAY([2]!Table1[[#This Row],[Travel Date]],2)</f>
        <v>1</v>
      </c>
      <c r="P5568" s="102">
        <v>1</v>
      </c>
    </row>
    <row r="5569" spans="2:16" x14ac:dyDescent="0.25">
      <c r="B5569" s="103"/>
      <c r="C5569" s="103"/>
      <c r="L5569" s="102" t="str">
        <f>[2]!Table1[[#This Row],[Orgn]]&amp;"-"&amp;[2]!Table1[[#This Row],[Dest]]</f>
        <v>NAP-SSH</v>
      </c>
      <c r="M5569" s="102" t="str">
        <f t="shared" si="86"/>
        <v>ADT</v>
      </c>
      <c r="N5569" s="102">
        <f>WEEKDAY([2]!Table1[[#This Row],[Travel Date]],2)</f>
        <v>1</v>
      </c>
      <c r="P5569" s="102">
        <v>1</v>
      </c>
    </row>
    <row r="5570" spans="2:16" x14ac:dyDescent="0.25">
      <c r="B5570" s="103"/>
      <c r="C5570" s="103"/>
      <c r="L5570" s="102" t="str">
        <f>[2]!Table1[[#This Row],[Orgn]]&amp;"-"&amp;[2]!Table1[[#This Row],[Dest]]</f>
        <v>NAP-SSH</v>
      </c>
      <c r="M5570" s="102" t="str">
        <f t="shared" ref="M5570:M5633" si="87">IF(TRIM(C5570)="INF", "INF", IF(TRIM(C5570)="CHD", "CHD", "ADT"))</f>
        <v>ADT</v>
      </c>
      <c r="N5570" s="102">
        <f>WEEKDAY([2]!Table1[[#This Row],[Travel Date]],2)</f>
        <v>1</v>
      </c>
      <c r="P5570" s="102">
        <v>1</v>
      </c>
    </row>
    <row r="5571" spans="2:16" x14ac:dyDescent="0.25">
      <c r="B5571" s="103"/>
      <c r="C5571" s="103"/>
      <c r="L5571" s="102" t="str">
        <f>[2]!Table1[[#This Row],[Orgn]]&amp;"-"&amp;[2]!Table1[[#This Row],[Dest]]</f>
        <v>NAP-SSH</v>
      </c>
      <c r="M5571" s="102" t="str">
        <f t="shared" si="87"/>
        <v>ADT</v>
      </c>
      <c r="N5571" s="102">
        <f>WEEKDAY([2]!Table1[[#This Row],[Travel Date]],2)</f>
        <v>1</v>
      </c>
      <c r="P5571" s="102">
        <v>1</v>
      </c>
    </row>
    <row r="5572" spans="2:16" x14ac:dyDescent="0.25">
      <c r="B5572" s="103"/>
      <c r="C5572" s="103"/>
      <c r="L5572" s="102" t="str">
        <f>[2]!Table1[[#This Row],[Orgn]]&amp;"-"&amp;[2]!Table1[[#This Row],[Dest]]</f>
        <v>NAP-SSH</v>
      </c>
      <c r="M5572" s="102" t="str">
        <f t="shared" si="87"/>
        <v>ADT</v>
      </c>
      <c r="N5572" s="102">
        <f>WEEKDAY([2]!Table1[[#This Row],[Travel Date]],2)</f>
        <v>1</v>
      </c>
      <c r="P5572" s="102">
        <v>1</v>
      </c>
    </row>
    <row r="5573" spans="2:16" x14ac:dyDescent="0.25">
      <c r="B5573" s="103"/>
      <c r="C5573" s="103"/>
      <c r="L5573" s="102" t="str">
        <f>[2]!Table1[[#This Row],[Orgn]]&amp;"-"&amp;[2]!Table1[[#This Row],[Dest]]</f>
        <v>NAP-SSH</v>
      </c>
      <c r="M5573" s="102" t="str">
        <f t="shared" si="87"/>
        <v>ADT</v>
      </c>
      <c r="N5573" s="102">
        <f>WEEKDAY([2]!Table1[[#This Row],[Travel Date]],2)</f>
        <v>1</v>
      </c>
      <c r="P5573" s="102">
        <v>1</v>
      </c>
    </row>
    <row r="5574" spans="2:16" x14ac:dyDescent="0.25">
      <c r="B5574" s="103"/>
      <c r="C5574" s="103"/>
      <c r="L5574" s="102" t="str">
        <f>[2]!Table1[[#This Row],[Orgn]]&amp;"-"&amp;[2]!Table1[[#This Row],[Dest]]</f>
        <v>NAP-SSH</v>
      </c>
      <c r="M5574" s="102" t="str">
        <f t="shared" si="87"/>
        <v>ADT</v>
      </c>
      <c r="N5574" s="102">
        <f>WEEKDAY([2]!Table1[[#This Row],[Travel Date]],2)</f>
        <v>1</v>
      </c>
      <c r="P5574" s="102">
        <v>1</v>
      </c>
    </row>
    <row r="5575" spans="2:16" x14ac:dyDescent="0.25">
      <c r="B5575" s="103"/>
      <c r="C5575" s="103"/>
      <c r="L5575" s="102" t="str">
        <f>[2]!Table1[[#This Row],[Orgn]]&amp;"-"&amp;[2]!Table1[[#This Row],[Dest]]</f>
        <v>NAP-SSH</v>
      </c>
      <c r="M5575" s="102" t="str">
        <f t="shared" si="87"/>
        <v>ADT</v>
      </c>
      <c r="N5575" s="102">
        <f>WEEKDAY([2]!Table1[[#This Row],[Travel Date]],2)</f>
        <v>1</v>
      </c>
      <c r="P5575" s="102">
        <v>1</v>
      </c>
    </row>
    <row r="5576" spans="2:16" x14ac:dyDescent="0.25">
      <c r="B5576" s="103"/>
      <c r="C5576" s="103"/>
      <c r="L5576" s="102" t="str">
        <f>[2]!Table1[[#This Row],[Orgn]]&amp;"-"&amp;[2]!Table1[[#This Row],[Dest]]</f>
        <v>NAP-SSH</v>
      </c>
      <c r="M5576" s="102" t="str">
        <f t="shared" si="87"/>
        <v>ADT</v>
      </c>
      <c r="N5576" s="102">
        <f>WEEKDAY([2]!Table1[[#This Row],[Travel Date]],2)</f>
        <v>1</v>
      </c>
      <c r="P5576" s="102">
        <v>1</v>
      </c>
    </row>
    <row r="5577" spans="2:16" x14ac:dyDescent="0.25">
      <c r="B5577" s="103"/>
      <c r="C5577" s="103"/>
      <c r="L5577" s="102" t="str">
        <f>[2]!Table1[[#This Row],[Orgn]]&amp;"-"&amp;[2]!Table1[[#This Row],[Dest]]</f>
        <v>NAP-SSH</v>
      </c>
      <c r="M5577" s="102" t="str">
        <f t="shared" si="87"/>
        <v>ADT</v>
      </c>
      <c r="N5577" s="102">
        <f>WEEKDAY([2]!Table1[[#This Row],[Travel Date]],2)</f>
        <v>1</v>
      </c>
      <c r="P5577" s="102">
        <v>1</v>
      </c>
    </row>
    <row r="5578" spans="2:16" x14ac:dyDescent="0.25">
      <c r="B5578" s="103"/>
      <c r="C5578" s="103"/>
      <c r="L5578" s="102" t="str">
        <f>[2]!Table1[[#This Row],[Orgn]]&amp;"-"&amp;[2]!Table1[[#This Row],[Dest]]</f>
        <v>NAP-SSH</v>
      </c>
      <c r="M5578" s="102" t="str">
        <f t="shared" si="87"/>
        <v>ADT</v>
      </c>
      <c r="N5578" s="102">
        <f>WEEKDAY([2]!Table1[[#This Row],[Travel Date]],2)</f>
        <v>1</v>
      </c>
      <c r="P5578" s="102">
        <v>1</v>
      </c>
    </row>
    <row r="5579" spans="2:16" x14ac:dyDescent="0.25">
      <c r="B5579" s="103"/>
      <c r="C5579" s="103"/>
      <c r="L5579" s="102" t="str">
        <f>[2]!Table1[[#This Row],[Orgn]]&amp;"-"&amp;[2]!Table1[[#This Row],[Dest]]</f>
        <v>NAP-SSH</v>
      </c>
      <c r="M5579" s="102" t="str">
        <f t="shared" si="87"/>
        <v>ADT</v>
      </c>
      <c r="N5579" s="102">
        <f>WEEKDAY([2]!Table1[[#This Row],[Travel Date]],2)</f>
        <v>1</v>
      </c>
      <c r="P5579" s="102">
        <v>1</v>
      </c>
    </row>
    <row r="5580" spans="2:16" x14ac:dyDescent="0.25">
      <c r="B5580" s="103"/>
      <c r="C5580" s="103"/>
      <c r="L5580" s="102" t="str">
        <f>[2]!Table1[[#This Row],[Orgn]]&amp;"-"&amp;[2]!Table1[[#This Row],[Dest]]</f>
        <v>NAP-SSH</v>
      </c>
      <c r="M5580" s="102" t="str">
        <f t="shared" si="87"/>
        <v>ADT</v>
      </c>
      <c r="N5580" s="102">
        <f>WEEKDAY([2]!Table1[[#This Row],[Travel Date]],2)</f>
        <v>1</v>
      </c>
      <c r="P5580" s="102">
        <v>1</v>
      </c>
    </row>
    <row r="5581" spans="2:16" x14ac:dyDescent="0.25">
      <c r="B5581" s="103"/>
      <c r="C5581" s="103"/>
      <c r="L5581" s="102" t="str">
        <f>[2]!Table1[[#This Row],[Orgn]]&amp;"-"&amp;[2]!Table1[[#This Row],[Dest]]</f>
        <v>NAP-SSH</v>
      </c>
      <c r="M5581" s="102" t="str">
        <f t="shared" si="87"/>
        <v>ADT</v>
      </c>
      <c r="N5581" s="102">
        <f>WEEKDAY([2]!Table1[[#This Row],[Travel Date]],2)</f>
        <v>1</v>
      </c>
      <c r="P5581" s="102">
        <v>1</v>
      </c>
    </row>
    <row r="5582" spans="2:16" x14ac:dyDescent="0.25">
      <c r="B5582" s="103"/>
      <c r="C5582" s="103"/>
      <c r="L5582" s="102" t="str">
        <f>[2]!Table1[[#This Row],[Orgn]]&amp;"-"&amp;[2]!Table1[[#This Row],[Dest]]</f>
        <v>NAP-SSH</v>
      </c>
      <c r="M5582" s="102" t="str">
        <f t="shared" si="87"/>
        <v>ADT</v>
      </c>
      <c r="N5582" s="102">
        <f>WEEKDAY([2]!Table1[[#This Row],[Travel Date]],2)</f>
        <v>1</v>
      </c>
      <c r="P5582" s="102">
        <v>1</v>
      </c>
    </row>
    <row r="5583" spans="2:16" x14ac:dyDescent="0.25">
      <c r="B5583" s="103"/>
      <c r="C5583" s="103"/>
      <c r="L5583" s="102" t="str">
        <f>[2]!Table1[[#This Row],[Orgn]]&amp;"-"&amp;[2]!Table1[[#This Row],[Dest]]</f>
        <v>NAP-SSH</v>
      </c>
      <c r="M5583" s="102" t="str">
        <f t="shared" si="87"/>
        <v>ADT</v>
      </c>
      <c r="N5583" s="102">
        <f>WEEKDAY([2]!Table1[[#This Row],[Travel Date]],2)</f>
        <v>1</v>
      </c>
      <c r="P5583" s="102">
        <v>1</v>
      </c>
    </row>
    <row r="5584" spans="2:16" x14ac:dyDescent="0.25">
      <c r="B5584" s="103"/>
      <c r="C5584" s="103"/>
      <c r="L5584" s="102" t="str">
        <f>[2]!Table1[[#This Row],[Orgn]]&amp;"-"&amp;[2]!Table1[[#This Row],[Dest]]</f>
        <v>NAP-SSH</v>
      </c>
      <c r="M5584" s="102" t="str">
        <f t="shared" si="87"/>
        <v>ADT</v>
      </c>
      <c r="N5584" s="102">
        <f>WEEKDAY([2]!Table1[[#This Row],[Travel Date]],2)</f>
        <v>1</v>
      </c>
      <c r="P5584" s="102">
        <v>1</v>
      </c>
    </row>
    <row r="5585" spans="2:16" x14ac:dyDescent="0.25">
      <c r="B5585" s="103"/>
      <c r="C5585" s="103"/>
      <c r="L5585" s="102" t="str">
        <f>[2]!Table1[[#This Row],[Orgn]]&amp;"-"&amp;[2]!Table1[[#This Row],[Dest]]</f>
        <v>NAP-SSH</v>
      </c>
      <c r="M5585" s="102" t="str">
        <f t="shared" si="87"/>
        <v>ADT</v>
      </c>
      <c r="N5585" s="102">
        <f>WEEKDAY([2]!Table1[[#This Row],[Travel Date]],2)</f>
        <v>1</v>
      </c>
      <c r="P5585" s="102">
        <v>1</v>
      </c>
    </row>
    <row r="5586" spans="2:16" x14ac:dyDescent="0.25">
      <c r="B5586" s="103"/>
      <c r="C5586" s="103"/>
      <c r="L5586" s="102" t="str">
        <f>[2]!Table1[[#This Row],[Orgn]]&amp;"-"&amp;[2]!Table1[[#This Row],[Dest]]</f>
        <v>NAP-SSH</v>
      </c>
      <c r="M5586" s="102" t="str">
        <f t="shared" si="87"/>
        <v>ADT</v>
      </c>
      <c r="N5586" s="102">
        <f>WEEKDAY([2]!Table1[[#This Row],[Travel Date]],2)</f>
        <v>1</v>
      </c>
      <c r="P5586" s="102">
        <v>1</v>
      </c>
    </row>
    <row r="5587" spans="2:16" x14ac:dyDescent="0.25">
      <c r="B5587" s="103"/>
      <c r="C5587" s="103"/>
      <c r="L5587" s="102" t="str">
        <f>[2]!Table1[[#This Row],[Orgn]]&amp;"-"&amp;[2]!Table1[[#This Row],[Dest]]</f>
        <v>NAP-SSH</v>
      </c>
      <c r="M5587" s="102" t="str">
        <f t="shared" si="87"/>
        <v>ADT</v>
      </c>
      <c r="N5587" s="102">
        <f>WEEKDAY([2]!Table1[[#This Row],[Travel Date]],2)</f>
        <v>1</v>
      </c>
      <c r="P5587" s="102">
        <v>1</v>
      </c>
    </row>
    <row r="5588" spans="2:16" x14ac:dyDescent="0.25">
      <c r="B5588" s="103"/>
      <c r="C5588" s="103"/>
      <c r="L5588" s="102" t="str">
        <f>[2]!Table1[[#This Row],[Orgn]]&amp;"-"&amp;[2]!Table1[[#This Row],[Dest]]</f>
        <v>NAP-SSH</v>
      </c>
      <c r="M5588" s="102" t="str">
        <f t="shared" si="87"/>
        <v>ADT</v>
      </c>
      <c r="N5588" s="102">
        <f>WEEKDAY([2]!Table1[[#This Row],[Travel Date]],2)</f>
        <v>1</v>
      </c>
      <c r="P5588" s="102">
        <v>1</v>
      </c>
    </row>
    <row r="5589" spans="2:16" x14ac:dyDescent="0.25">
      <c r="B5589" s="103"/>
      <c r="C5589" s="103"/>
      <c r="L5589" s="102" t="str">
        <f>[2]!Table1[[#This Row],[Orgn]]&amp;"-"&amp;[2]!Table1[[#This Row],[Dest]]</f>
        <v>NAP-SSH</v>
      </c>
      <c r="M5589" s="102" t="str">
        <f t="shared" si="87"/>
        <v>ADT</v>
      </c>
      <c r="N5589" s="102">
        <f>WEEKDAY([2]!Table1[[#This Row],[Travel Date]],2)</f>
        <v>1</v>
      </c>
      <c r="P5589" s="102">
        <v>1</v>
      </c>
    </row>
    <row r="5590" spans="2:16" x14ac:dyDescent="0.25">
      <c r="B5590" s="103"/>
      <c r="C5590" s="103"/>
      <c r="L5590" s="102" t="str">
        <f>[2]!Table1[[#This Row],[Orgn]]&amp;"-"&amp;[2]!Table1[[#This Row],[Dest]]</f>
        <v>NAP-SSH</v>
      </c>
      <c r="M5590" s="102" t="str">
        <f t="shared" si="87"/>
        <v>ADT</v>
      </c>
      <c r="N5590" s="102">
        <f>WEEKDAY([2]!Table1[[#This Row],[Travel Date]],2)</f>
        <v>1</v>
      </c>
      <c r="P5590" s="102">
        <v>1</v>
      </c>
    </row>
    <row r="5591" spans="2:16" x14ac:dyDescent="0.25">
      <c r="B5591" s="103"/>
      <c r="C5591" s="103"/>
      <c r="L5591" s="102" t="str">
        <f>[2]!Table1[[#This Row],[Orgn]]&amp;"-"&amp;[2]!Table1[[#This Row],[Dest]]</f>
        <v>NAP-SSH</v>
      </c>
      <c r="M5591" s="102" t="str">
        <f t="shared" si="87"/>
        <v>ADT</v>
      </c>
      <c r="N5591" s="102">
        <f>WEEKDAY([2]!Table1[[#This Row],[Travel Date]],2)</f>
        <v>1</v>
      </c>
      <c r="P5591" s="102">
        <v>1</v>
      </c>
    </row>
    <row r="5592" spans="2:16" x14ac:dyDescent="0.25">
      <c r="B5592" s="103"/>
      <c r="C5592" s="103"/>
      <c r="L5592" s="102" t="str">
        <f>[2]!Table1[[#This Row],[Orgn]]&amp;"-"&amp;[2]!Table1[[#This Row],[Dest]]</f>
        <v>NAP-SSH</v>
      </c>
      <c r="M5592" s="102" t="str">
        <f t="shared" si="87"/>
        <v>ADT</v>
      </c>
      <c r="N5592" s="102">
        <f>WEEKDAY([2]!Table1[[#This Row],[Travel Date]],2)</f>
        <v>1</v>
      </c>
      <c r="P5592" s="102">
        <v>1</v>
      </c>
    </row>
    <row r="5593" spans="2:16" x14ac:dyDescent="0.25">
      <c r="B5593" s="103"/>
      <c r="C5593" s="103"/>
      <c r="L5593" s="102" t="str">
        <f>[2]!Table1[[#This Row],[Orgn]]&amp;"-"&amp;[2]!Table1[[#This Row],[Dest]]</f>
        <v>NAP-SSH</v>
      </c>
      <c r="M5593" s="102" t="str">
        <f t="shared" si="87"/>
        <v>ADT</v>
      </c>
      <c r="N5593" s="102">
        <f>WEEKDAY([2]!Table1[[#This Row],[Travel Date]],2)</f>
        <v>1</v>
      </c>
      <c r="P5593" s="102">
        <v>1</v>
      </c>
    </row>
    <row r="5594" spans="2:16" x14ac:dyDescent="0.25">
      <c r="B5594" s="103"/>
      <c r="C5594" s="103"/>
      <c r="L5594" s="102" t="str">
        <f>[2]!Table1[[#This Row],[Orgn]]&amp;"-"&amp;[2]!Table1[[#This Row],[Dest]]</f>
        <v>NAP-SSH</v>
      </c>
      <c r="M5594" s="102" t="str">
        <f t="shared" si="87"/>
        <v>ADT</v>
      </c>
      <c r="N5594" s="102">
        <f>WEEKDAY([2]!Table1[[#This Row],[Travel Date]],2)</f>
        <v>1</v>
      </c>
      <c r="P5594" s="102">
        <v>1</v>
      </c>
    </row>
    <row r="5595" spans="2:16" x14ac:dyDescent="0.25">
      <c r="B5595" s="103"/>
      <c r="C5595" s="103"/>
      <c r="L5595" s="102" t="str">
        <f>[2]!Table1[[#This Row],[Orgn]]&amp;"-"&amp;[2]!Table1[[#This Row],[Dest]]</f>
        <v>NAP-SSH</v>
      </c>
      <c r="M5595" s="102" t="str">
        <f t="shared" si="87"/>
        <v>ADT</v>
      </c>
      <c r="N5595" s="102">
        <f>WEEKDAY([2]!Table1[[#This Row],[Travel Date]],2)</f>
        <v>1</v>
      </c>
      <c r="P5595" s="102">
        <v>1</v>
      </c>
    </row>
    <row r="5596" spans="2:16" x14ac:dyDescent="0.25">
      <c r="B5596" s="103"/>
      <c r="C5596" s="103"/>
      <c r="L5596" s="102" t="str">
        <f>[2]!Table1[[#This Row],[Orgn]]&amp;"-"&amp;[2]!Table1[[#This Row],[Dest]]</f>
        <v>NAP-SSH</v>
      </c>
      <c r="M5596" s="102" t="str">
        <f t="shared" si="87"/>
        <v>ADT</v>
      </c>
      <c r="N5596" s="102">
        <f>WEEKDAY([2]!Table1[[#This Row],[Travel Date]],2)</f>
        <v>1</v>
      </c>
      <c r="P5596" s="102">
        <v>1</v>
      </c>
    </row>
    <row r="5597" spans="2:16" x14ac:dyDescent="0.25">
      <c r="B5597" s="103"/>
      <c r="C5597" s="103"/>
      <c r="L5597" s="102" t="str">
        <f>[2]!Table1[[#This Row],[Orgn]]&amp;"-"&amp;[2]!Table1[[#This Row],[Dest]]</f>
        <v>NAP-SSH</v>
      </c>
      <c r="M5597" s="102" t="str">
        <f t="shared" si="87"/>
        <v>ADT</v>
      </c>
      <c r="N5597" s="102">
        <f>WEEKDAY([2]!Table1[[#This Row],[Travel Date]],2)</f>
        <v>1</v>
      </c>
      <c r="P5597" s="102">
        <v>1</v>
      </c>
    </row>
    <row r="5598" spans="2:16" x14ac:dyDescent="0.25">
      <c r="B5598" s="103"/>
      <c r="C5598" s="103"/>
      <c r="L5598" s="102" t="str">
        <f>[2]!Table1[[#This Row],[Orgn]]&amp;"-"&amp;[2]!Table1[[#This Row],[Dest]]</f>
        <v>NAP-SSH</v>
      </c>
      <c r="M5598" s="102" t="str">
        <f t="shared" si="87"/>
        <v>ADT</v>
      </c>
      <c r="N5598" s="102">
        <f>WEEKDAY([2]!Table1[[#This Row],[Travel Date]],2)</f>
        <v>1</v>
      </c>
      <c r="P5598" s="102">
        <v>1</v>
      </c>
    </row>
    <row r="5599" spans="2:16" x14ac:dyDescent="0.25">
      <c r="B5599" s="103"/>
      <c r="C5599" s="103"/>
      <c r="L5599" s="102" t="str">
        <f>[2]!Table1[[#This Row],[Orgn]]&amp;"-"&amp;[2]!Table1[[#This Row],[Dest]]</f>
        <v>NAP-SSH</v>
      </c>
      <c r="M5599" s="102" t="str">
        <f t="shared" si="87"/>
        <v>ADT</v>
      </c>
      <c r="N5599" s="102">
        <f>WEEKDAY([2]!Table1[[#This Row],[Travel Date]],2)</f>
        <v>1</v>
      </c>
      <c r="P5599" s="102">
        <v>1</v>
      </c>
    </row>
    <row r="5600" spans="2:16" x14ac:dyDescent="0.25">
      <c r="B5600" s="103"/>
      <c r="C5600" s="103"/>
      <c r="L5600" s="102" t="str">
        <f>[2]!Table1[[#This Row],[Orgn]]&amp;"-"&amp;[2]!Table1[[#This Row],[Dest]]</f>
        <v>NAP-SSH</v>
      </c>
      <c r="M5600" s="102" t="str">
        <f t="shared" si="87"/>
        <v>ADT</v>
      </c>
      <c r="N5600" s="102">
        <f>WEEKDAY([2]!Table1[[#This Row],[Travel Date]],2)</f>
        <v>1</v>
      </c>
      <c r="P5600" s="102">
        <v>1</v>
      </c>
    </row>
    <row r="5601" spans="2:16" x14ac:dyDescent="0.25">
      <c r="B5601" s="103"/>
      <c r="C5601" s="103"/>
      <c r="L5601" s="102" t="str">
        <f>[2]!Table1[[#This Row],[Orgn]]&amp;"-"&amp;[2]!Table1[[#This Row],[Dest]]</f>
        <v>NAP-SSH</v>
      </c>
      <c r="M5601" s="102" t="str">
        <f t="shared" si="87"/>
        <v>ADT</v>
      </c>
      <c r="N5601" s="102">
        <f>WEEKDAY([2]!Table1[[#This Row],[Travel Date]],2)</f>
        <v>1</v>
      </c>
      <c r="P5601" s="102">
        <v>1</v>
      </c>
    </row>
    <row r="5602" spans="2:16" x14ac:dyDescent="0.25">
      <c r="B5602" s="103"/>
      <c r="C5602" s="103"/>
      <c r="L5602" s="102" t="str">
        <f>[2]!Table1[[#This Row],[Orgn]]&amp;"-"&amp;[2]!Table1[[#This Row],[Dest]]</f>
        <v>NAP-SSH</v>
      </c>
      <c r="M5602" s="102" t="str">
        <f t="shared" si="87"/>
        <v>ADT</v>
      </c>
      <c r="N5602" s="102">
        <f>WEEKDAY([2]!Table1[[#This Row],[Travel Date]],2)</f>
        <v>1</v>
      </c>
      <c r="P5602" s="102">
        <v>1</v>
      </c>
    </row>
    <row r="5603" spans="2:16" x14ac:dyDescent="0.25">
      <c r="B5603" s="103"/>
      <c r="C5603" s="103"/>
      <c r="L5603" s="102" t="str">
        <f>[2]!Table1[[#This Row],[Orgn]]&amp;"-"&amp;[2]!Table1[[#This Row],[Dest]]</f>
        <v>NAP-SSH</v>
      </c>
      <c r="M5603" s="102" t="str">
        <f t="shared" si="87"/>
        <v>ADT</v>
      </c>
      <c r="N5603" s="102">
        <f>WEEKDAY([2]!Table1[[#This Row],[Travel Date]],2)</f>
        <v>1</v>
      </c>
      <c r="P5603" s="102">
        <v>1</v>
      </c>
    </row>
    <row r="5604" spans="2:16" x14ac:dyDescent="0.25">
      <c r="B5604" s="103"/>
      <c r="C5604" s="103"/>
      <c r="L5604" s="102" t="str">
        <f>[2]!Table1[[#This Row],[Orgn]]&amp;"-"&amp;[2]!Table1[[#This Row],[Dest]]</f>
        <v>NAP-SSH</v>
      </c>
      <c r="M5604" s="102" t="str">
        <f t="shared" si="87"/>
        <v>ADT</v>
      </c>
      <c r="N5604" s="102">
        <f>WEEKDAY([2]!Table1[[#This Row],[Travel Date]],2)</f>
        <v>1</v>
      </c>
      <c r="P5604" s="102">
        <v>1</v>
      </c>
    </row>
    <row r="5605" spans="2:16" x14ac:dyDescent="0.25">
      <c r="B5605" s="103"/>
      <c r="C5605" s="103"/>
      <c r="L5605" s="102" t="str">
        <f>[2]!Table1[[#This Row],[Orgn]]&amp;"-"&amp;[2]!Table1[[#This Row],[Dest]]</f>
        <v>NAP-SSH</v>
      </c>
      <c r="M5605" s="102" t="str">
        <f t="shared" si="87"/>
        <v>ADT</v>
      </c>
      <c r="N5605" s="102">
        <f>WEEKDAY([2]!Table1[[#This Row],[Travel Date]],2)</f>
        <v>1</v>
      </c>
      <c r="P5605" s="102">
        <v>1</v>
      </c>
    </row>
    <row r="5606" spans="2:16" x14ac:dyDescent="0.25">
      <c r="B5606" s="103"/>
      <c r="C5606" s="103"/>
      <c r="L5606" s="102" t="str">
        <f>[2]!Table1[[#This Row],[Orgn]]&amp;"-"&amp;[2]!Table1[[#This Row],[Dest]]</f>
        <v>NAP-SSH</v>
      </c>
      <c r="M5606" s="102" t="str">
        <f t="shared" si="87"/>
        <v>ADT</v>
      </c>
      <c r="N5606" s="102">
        <f>WEEKDAY([2]!Table1[[#This Row],[Travel Date]],2)</f>
        <v>1</v>
      </c>
      <c r="P5606" s="102">
        <v>1</v>
      </c>
    </row>
    <row r="5607" spans="2:16" x14ac:dyDescent="0.25">
      <c r="B5607" s="103"/>
      <c r="C5607" s="103"/>
      <c r="L5607" s="102" t="str">
        <f>[2]!Table1[[#This Row],[Orgn]]&amp;"-"&amp;[2]!Table1[[#This Row],[Dest]]</f>
        <v>NAP-SSH</v>
      </c>
      <c r="M5607" s="102" t="str">
        <f t="shared" si="87"/>
        <v>ADT</v>
      </c>
      <c r="N5607" s="102">
        <f>WEEKDAY([2]!Table1[[#This Row],[Travel Date]],2)</f>
        <v>1</v>
      </c>
      <c r="P5607" s="102">
        <v>1</v>
      </c>
    </row>
    <row r="5608" spans="2:16" x14ac:dyDescent="0.25">
      <c r="B5608" s="103"/>
      <c r="C5608" s="103"/>
      <c r="L5608" s="102" t="str">
        <f>[2]!Table1[[#This Row],[Orgn]]&amp;"-"&amp;[2]!Table1[[#This Row],[Dest]]</f>
        <v>NAP-SSH</v>
      </c>
      <c r="M5608" s="102" t="str">
        <f t="shared" si="87"/>
        <v>ADT</v>
      </c>
      <c r="N5608" s="102">
        <f>WEEKDAY([2]!Table1[[#This Row],[Travel Date]],2)</f>
        <v>1</v>
      </c>
      <c r="P5608" s="102">
        <v>1</v>
      </c>
    </row>
    <row r="5609" spans="2:16" x14ac:dyDescent="0.25">
      <c r="B5609" s="103"/>
      <c r="C5609" s="103"/>
      <c r="L5609" s="102" t="str">
        <f>[2]!Table1[[#This Row],[Orgn]]&amp;"-"&amp;[2]!Table1[[#This Row],[Dest]]</f>
        <v>NAP-SSH</v>
      </c>
      <c r="M5609" s="102" t="str">
        <f t="shared" si="87"/>
        <v>ADT</v>
      </c>
      <c r="N5609" s="102">
        <f>WEEKDAY([2]!Table1[[#This Row],[Travel Date]],2)</f>
        <v>1</v>
      </c>
      <c r="P5609" s="102">
        <v>1</v>
      </c>
    </row>
    <row r="5610" spans="2:16" x14ac:dyDescent="0.25">
      <c r="B5610" s="103"/>
      <c r="C5610" s="103"/>
      <c r="L5610" s="102" t="str">
        <f>[2]!Table1[[#This Row],[Orgn]]&amp;"-"&amp;[2]!Table1[[#This Row],[Dest]]</f>
        <v>NAP-SSH</v>
      </c>
      <c r="M5610" s="102" t="str">
        <f t="shared" si="87"/>
        <v>ADT</v>
      </c>
      <c r="N5610" s="102">
        <f>WEEKDAY([2]!Table1[[#This Row],[Travel Date]],2)</f>
        <v>1</v>
      </c>
      <c r="P5610" s="102">
        <v>1</v>
      </c>
    </row>
    <row r="5611" spans="2:16" x14ac:dyDescent="0.25">
      <c r="B5611" s="103"/>
      <c r="C5611" s="103"/>
      <c r="L5611" s="102" t="str">
        <f>[2]!Table1[[#This Row],[Orgn]]&amp;"-"&amp;[2]!Table1[[#This Row],[Dest]]</f>
        <v>NAP-SSH</v>
      </c>
      <c r="M5611" s="102" t="str">
        <f t="shared" si="87"/>
        <v>ADT</v>
      </c>
      <c r="N5611" s="102">
        <f>WEEKDAY([2]!Table1[[#This Row],[Travel Date]],2)</f>
        <v>1</v>
      </c>
      <c r="P5611" s="102">
        <v>1</v>
      </c>
    </row>
    <row r="5612" spans="2:16" x14ac:dyDescent="0.25">
      <c r="B5612" s="103"/>
      <c r="C5612" s="103"/>
      <c r="L5612" s="102" t="str">
        <f>[2]!Table1[[#This Row],[Orgn]]&amp;"-"&amp;[2]!Table1[[#This Row],[Dest]]</f>
        <v>NAP-SSH</v>
      </c>
      <c r="M5612" s="102" t="str">
        <f t="shared" si="87"/>
        <v>ADT</v>
      </c>
      <c r="N5612" s="102">
        <f>WEEKDAY([2]!Table1[[#This Row],[Travel Date]],2)</f>
        <v>1</v>
      </c>
      <c r="P5612" s="102">
        <v>1</v>
      </c>
    </row>
    <row r="5613" spans="2:16" x14ac:dyDescent="0.25">
      <c r="B5613" s="103"/>
      <c r="C5613" s="103"/>
      <c r="L5613" s="102" t="str">
        <f>[2]!Table1[[#This Row],[Orgn]]&amp;"-"&amp;[2]!Table1[[#This Row],[Dest]]</f>
        <v>NAP-SSH</v>
      </c>
      <c r="M5613" s="102" t="str">
        <f t="shared" si="87"/>
        <v>ADT</v>
      </c>
      <c r="N5613" s="102">
        <f>WEEKDAY([2]!Table1[[#This Row],[Travel Date]],2)</f>
        <v>1</v>
      </c>
      <c r="P5613" s="102">
        <v>1</v>
      </c>
    </row>
    <row r="5614" spans="2:16" x14ac:dyDescent="0.25">
      <c r="B5614" s="103"/>
      <c r="C5614" s="103"/>
      <c r="L5614" s="102" t="str">
        <f>[2]!Table1[[#This Row],[Orgn]]&amp;"-"&amp;[2]!Table1[[#This Row],[Dest]]</f>
        <v>RMF-MXP</v>
      </c>
      <c r="M5614" s="102" t="str">
        <f t="shared" si="87"/>
        <v>ADT</v>
      </c>
      <c r="N5614" s="102">
        <f>WEEKDAY([2]!Table1[[#This Row],[Travel Date]],2)</f>
        <v>2</v>
      </c>
      <c r="P5614" s="102">
        <v>1</v>
      </c>
    </row>
    <row r="5615" spans="2:16" x14ac:dyDescent="0.25">
      <c r="B5615" s="103"/>
      <c r="C5615" s="103"/>
      <c r="L5615" s="102" t="str">
        <f>[2]!Table1[[#This Row],[Orgn]]&amp;"-"&amp;[2]!Table1[[#This Row],[Dest]]</f>
        <v>RMF-MXP</v>
      </c>
      <c r="M5615" s="102" t="str">
        <f t="shared" si="87"/>
        <v>ADT</v>
      </c>
      <c r="N5615" s="102">
        <f>WEEKDAY([2]!Table1[[#This Row],[Travel Date]],2)</f>
        <v>2</v>
      </c>
      <c r="P5615" s="102">
        <v>1</v>
      </c>
    </row>
    <row r="5616" spans="2:16" x14ac:dyDescent="0.25">
      <c r="B5616" s="103"/>
      <c r="C5616" s="103"/>
      <c r="L5616" s="102" t="str">
        <f>[2]!Table1[[#This Row],[Orgn]]&amp;"-"&amp;[2]!Table1[[#This Row],[Dest]]</f>
        <v>RMF-MXP</v>
      </c>
      <c r="M5616" s="102" t="str">
        <f t="shared" si="87"/>
        <v>ADT</v>
      </c>
      <c r="N5616" s="102">
        <f>WEEKDAY([2]!Table1[[#This Row],[Travel Date]],2)</f>
        <v>2</v>
      </c>
      <c r="P5616" s="102">
        <v>1</v>
      </c>
    </row>
    <row r="5617" spans="2:16" x14ac:dyDescent="0.25">
      <c r="B5617" s="103"/>
      <c r="C5617" s="103"/>
      <c r="L5617" s="102" t="str">
        <f>[2]!Table1[[#This Row],[Orgn]]&amp;"-"&amp;[2]!Table1[[#This Row],[Dest]]</f>
        <v>RMF-MXP</v>
      </c>
      <c r="M5617" s="102" t="str">
        <f t="shared" si="87"/>
        <v>ADT</v>
      </c>
      <c r="N5617" s="102">
        <f>WEEKDAY([2]!Table1[[#This Row],[Travel Date]],2)</f>
        <v>2</v>
      </c>
      <c r="P5617" s="102">
        <v>1</v>
      </c>
    </row>
    <row r="5618" spans="2:16" x14ac:dyDescent="0.25">
      <c r="B5618" s="103"/>
      <c r="C5618" s="103"/>
      <c r="L5618" s="102" t="str">
        <f>[2]!Table1[[#This Row],[Orgn]]&amp;"-"&amp;[2]!Table1[[#This Row],[Dest]]</f>
        <v>RMF-MXP</v>
      </c>
      <c r="M5618" s="102" t="str">
        <f t="shared" si="87"/>
        <v>ADT</v>
      </c>
      <c r="N5618" s="102">
        <f>WEEKDAY([2]!Table1[[#This Row],[Travel Date]],2)</f>
        <v>2</v>
      </c>
      <c r="P5618" s="102">
        <v>1</v>
      </c>
    </row>
    <row r="5619" spans="2:16" x14ac:dyDescent="0.25">
      <c r="B5619" s="103"/>
      <c r="C5619" s="103"/>
      <c r="L5619" s="102" t="str">
        <f>[2]!Table1[[#This Row],[Orgn]]&amp;"-"&amp;[2]!Table1[[#This Row],[Dest]]</f>
        <v>RMF-MXP</v>
      </c>
      <c r="M5619" s="102" t="str">
        <f t="shared" si="87"/>
        <v>ADT</v>
      </c>
      <c r="N5619" s="102">
        <f>WEEKDAY([2]!Table1[[#This Row],[Travel Date]],2)</f>
        <v>2</v>
      </c>
      <c r="P5619" s="102">
        <v>1</v>
      </c>
    </row>
    <row r="5620" spans="2:16" x14ac:dyDescent="0.25">
      <c r="B5620" s="103"/>
      <c r="C5620" s="103"/>
      <c r="L5620" s="102" t="str">
        <f>[2]!Table1[[#This Row],[Orgn]]&amp;"-"&amp;[2]!Table1[[#This Row],[Dest]]</f>
        <v>RMF-MXP</v>
      </c>
      <c r="M5620" s="102" t="str">
        <f t="shared" si="87"/>
        <v>ADT</v>
      </c>
      <c r="N5620" s="102">
        <f>WEEKDAY([2]!Table1[[#This Row],[Travel Date]],2)</f>
        <v>2</v>
      </c>
      <c r="P5620" s="102">
        <v>1</v>
      </c>
    </row>
    <row r="5621" spans="2:16" x14ac:dyDescent="0.25">
      <c r="B5621" s="103"/>
      <c r="C5621" s="103"/>
      <c r="L5621" s="102" t="str">
        <f>[2]!Table1[[#This Row],[Orgn]]&amp;"-"&amp;[2]!Table1[[#This Row],[Dest]]</f>
        <v>RMF-MXP</v>
      </c>
      <c r="M5621" s="102" t="str">
        <f t="shared" si="87"/>
        <v>ADT</v>
      </c>
      <c r="N5621" s="102">
        <f>WEEKDAY([2]!Table1[[#This Row],[Travel Date]],2)</f>
        <v>2</v>
      </c>
      <c r="P5621" s="102">
        <v>1</v>
      </c>
    </row>
    <row r="5622" spans="2:16" x14ac:dyDescent="0.25">
      <c r="B5622" s="103"/>
      <c r="C5622" s="103"/>
      <c r="L5622" s="102" t="str">
        <f>[2]!Table1[[#This Row],[Orgn]]&amp;"-"&amp;[2]!Table1[[#This Row],[Dest]]</f>
        <v>RMF-MXP</v>
      </c>
      <c r="M5622" s="102" t="str">
        <f t="shared" si="87"/>
        <v>ADT</v>
      </c>
      <c r="N5622" s="102">
        <f>WEEKDAY([2]!Table1[[#This Row],[Travel Date]],2)</f>
        <v>2</v>
      </c>
      <c r="P5622" s="102">
        <v>1</v>
      </c>
    </row>
    <row r="5623" spans="2:16" x14ac:dyDescent="0.25">
      <c r="B5623" s="103"/>
      <c r="C5623" s="103"/>
      <c r="L5623" s="102" t="str">
        <f>[2]!Table1[[#This Row],[Orgn]]&amp;"-"&amp;[2]!Table1[[#This Row],[Dest]]</f>
        <v>RMF-MXP</v>
      </c>
      <c r="M5623" s="102" t="str">
        <f t="shared" si="87"/>
        <v>ADT</v>
      </c>
      <c r="N5623" s="102">
        <f>WEEKDAY([2]!Table1[[#This Row],[Travel Date]],2)</f>
        <v>2</v>
      </c>
      <c r="P5623" s="102">
        <v>1</v>
      </c>
    </row>
    <row r="5624" spans="2:16" x14ac:dyDescent="0.25">
      <c r="B5624" s="103"/>
      <c r="C5624" s="103"/>
      <c r="L5624" s="102" t="str">
        <f>[2]!Table1[[#This Row],[Orgn]]&amp;"-"&amp;[2]!Table1[[#This Row],[Dest]]</f>
        <v>RMF-MXP</v>
      </c>
      <c r="M5624" s="102" t="str">
        <f t="shared" si="87"/>
        <v>ADT</v>
      </c>
      <c r="N5624" s="102">
        <f>WEEKDAY([2]!Table1[[#This Row],[Travel Date]],2)</f>
        <v>2</v>
      </c>
      <c r="P5624" s="102">
        <v>1</v>
      </c>
    </row>
    <row r="5625" spans="2:16" x14ac:dyDescent="0.25">
      <c r="B5625" s="103"/>
      <c r="C5625" s="103"/>
      <c r="L5625" s="102" t="str">
        <f>[2]!Table1[[#This Row],[Orgn]]&amp;"-"&amp;[2]!Table1[[#This Row],[Dest]]</f>
        <v>RMF-MXP</v>
      </c>
      <c r="M5625" s="102" t="str">
        <f t="shared" si="87"/>
        <v>ADT</v>
      </c>
      <c r="N5625" s="102">
        <f>WEEKDAY([2]!Table1[[#This Row],[Travel Date]],2)</f>
        <v>2</v>
      </c>
      <c r="P5625" s="102">
        <v>1</v>
      </c>
    </row>
    <row r="5626" spans="2:16" x14ac:dyDescent="0.25">
      <c r="B5626" s="103"/>
      <c r="C5626" s="103"/>
      <c r="L5626" s="102" t="str">
        <f>[2]!Table1[[#This Row],[Orgn]]&amp;"-"&amp;[2]!Table1[[#This Row],[Dest]]</f>
        <v>RMF-MXP</v>
      </c>
      <c r="M5626" s="102" t="str">
        <f t="shared" si="87"/>
        <v>ADT</v>
      </c>
      <c r="N5626" s="102">
        <f>WEEKDAY([2]!Table1[[#This Row],[Travel Date]],2)</f>
        <v>2</v>
      </c>
      <c r="P5626" s="102">
        <v>1</v>
      </c>
    </row>
    <row r="5627" spans="2:16" x14ac:dyDescent="0.25">
      <c r="B5627" s="103"/>
      <c r="C5627" s="103"/>
      <c r="L5627" s="102" t="str">
        <f>[2]!Table1[[#This Row],[Orgn]]&amp;"-"&amp;[2]!Table1[[#This Row],[Dest]]</f>
        <v>RMF-MXP</v>
      </c>
      <c r="M5627" s="102" t="str">
        <f t="shared" si="87"/>
        <v>ADT</v>
      </c>
      <c r="N5627" s="102">
        <f>WEEKDAY([2]!Table1[[#This Row],[Travel Date]],2)</f>
        <v>2</v>
      </c>
      <c r="P5627" s="102">
        <v>1</v>
      </c>
    </row>
    <row r="5628" spans="2:16" x14ac:dyDescent="0.25">
      <c r="B5628" s="103"/>
      <c r="C5628" s="103"/>
      <c r="L5628" s="102" t="str">
        <f>[2]!Table1[[#This Row],[Orgn]]&amp;"-"&amp;[2]!Table1[[#This Row],[Dest]]</f>
        <v>RMF-MXP</v>
      </c>
      <c r="M5628" s="102" t="str">
        <f t="shared" si="87"/>
        <v>ADT</v>
      </c>
      <c r="N5628" s="102">
        <f>WEEKDAY([2]!Table1[[#This Row],[Travel Date]],2)</f>
        <v>2</v>
      </c>
      <c r="P5628" s="102">
        <v>1</v>
      </c>
    </row>
    <row r="5629" spans="2:16" x14ac:dyDescent="0.25">
      <c r="B5629" s="103"/>
      <c r="C5629" s="103"/>
      <c r="L5629" s="102" t="str">
        <f>[2]!Table1[[#This Row],[Orgn]]&amp;"-"&amp;[2]!Table1[[#This Row],[Dest]]</f>
        <v>RMF-MXP</v>
      </c>
      <c r="M5629" s="102" t="str">
        <f t="shared" si="87"/>
        <v>ADT</v>
      </c>
      <c r="N5629" s="102">
        <f>WEEKDAY([2]!Table1[[#This Row],[Travel Date]],2)</f>
        <v>2</v>
      </c>
      <c r="P5629" s="102">
        <v>1</v>
      </c>
    </row>
    <row r="5630" spans="2:16" x14ac:dyDescent="0.25">
      <c r="B5630" s="103"/>
      <c r="C5630" s="103"/>
      <c r="L5630" s="102" t="str">
        <f>[2]!Table1[[#This Row],[Orgn]]&amp;"-"&amp;[2]!Table1[[#This Row],[Dest]]</f>
        <v>RMF-MXP</v>
      </c>
      <c r="M5630" s="102" t="str">
        <f t="shared" si="87"/>
        <v>ADT</v>
      </c>
      <c r="N5630" s="102">
        <f>WEEKDAY([2]!Table1[[#This Row],[Travel Date]],2)</f>
        <v>2</v>
      </c>
      <c r="P5630" s="102">
        <v>1</v>
      </c>
    </row>
    <row r="5631" spans="2:16" x14ac:dyDescent="0.25">
      <c r="B5631" s="103"/>
      <c r="C5631" s="103"/>
      <c r="L5631" s="102" t="str">
        <f>[2]!Table1[[#This Row],[Orgn]]&amp;"-"&amp;[2]!Table1[[#This Row],[Dest]]</f>
        <v>RMF-MXP</v>
      </c>
      <c r="M5631" s="102" t="str">
        <f t="shared" si="87"/>
        <v>ADT</v>
      </c>
      <c r="N5631" s="102">
        <f>WEEKDAY([2]!Table1[[#This Row],[Travel Date]],2)</f>
        <v>2</v>
      </c>
      <c r="P5631" s="102">
        <v>1</v>
      </c>
    </row>
    <row r="5632" spans="2:16" x14ac:dyDescent="0.25">
      <c r="B5632" s="103"/>
      <c r="C5632" s="103"/>
      <c r="L5632" s="102" t="str">
        <f>[2]!Table1[[#This Row],[Orgn]]&amp;"-"&amp;[2]!Table1[[#This Row],[Dest]]</f>
        <v>RMF-MXP</v>
      </c>
      <c r="M5632" s="102" t="str">
        <f t="shared" si="87"/>
        <v>ADT</v>
      </c>
      <c r="N5632" s="102">
        <f>WEEKDAY([2]!Table1[[#This Row],[Travel Date]],2)</f>
        <v>2</v>
      </c>
      <c r="P5632" s="102">
        <v>1</v>
      </c>
    </row>
    <row r="5633" spans="2:16" x14ac:dyDescent="0.25">
      <c r="B5633" s="103"/>
      <c r="C5633" s="103"/>
      <c r="L5633" s="102" t="str">
        <f>[2]!Table1[[#This Row],[Orgn]]&amp;"-"&amp;[2]!Table1[[#This Row],[Dest]]</f>
        <v>RMF-MXP</v>
      </c>
      <c r="M5633" s="102" t="str">
        <f t="shared" si="87"/>
        <v>ADT</v>
      </c>
      <c r="N5633" s="102">
        <f>WEEKDAY([2]!Table1[[#This Row],[Travel Date]],2)</f>
        <v>2</v>
      </c>
      <c r="P5633" s="102">
        <v>1</v>
      </c>
    </row>
    <row r="5634" spans="2:16" x14ac:dyDescent="0.25">
      <c r="B5634" s="103"/>
      <c r="C5634" s="103"/>
      <c r="L5634" s="102" t="str">
        <f>[2]!Table1[[#This Row],[Orgn]]&amp;"-"&amp;[2]!Table1[[#This Row],[Dest]]</f>
        <v>RMF-MXP</v>
      </c>
      <c r="M5634" s="102" t="str">
        <f t="shared" ref="M5634:M5697" si="88">IF(TRIM(C5634)="INF", "INF", IF(TRIM(C5634)="CHD", "CHD", "ADT"))</f>
        <v>ADT</v>
      </c>
      <c r="N5634" s="102">
        <f>WEEKDAY([2]!Table1[[#This Row],[Travel Date]],2)</f>
        <v>2</v>
      </c>
      <c r="P5634" s="102">
        <v>1</v>
      </c>
    </row>
    <row r="5635" spans="2:16" x14ac:dyDescent="0.25">
      <c r="B5635" s="103"/>
      <c r="C5635" s="103"/>
      <c r="L5635" s="102" t="str">
        <f>[2]!Table1[[#This Row],[Orgn]]&amp;"-"&amp;[2]!Table1[[#This Row],[Dest]]</f>
        <v>RMF-MXP</v>
      </c>
      <c r="M5635" s="102" t="str">
        <f t="shared" si="88"/>
        <v>ADT</v>
      </c>
      <c r="N5635" s="102">
        <f>WEEKDAY([2]!Table1[[#This Row],[Travel Date]],2)</f>
        <v>2</v>
      </c>
      <c r="P5635" s="102">
        <v>1</v>
      </c>
    </row>
    <row r="5636" spans="2:16" x14ac:dyDescent="0.25">
      <c r="B5636" s="103"/>
      <c r="C5636" s="103"/>
      <c r="L5636" s="102" t="str">
        <f>[2]!Table1[[#This Row],[Orgn]]&amp;"-"&amp;[2]!Table1[[#This Row],[Dest]]</f>
        <v>RMF-MXP</v>
      </c>
      <c r="M5636" s="102" t="str">
        <f t="shared" si="88"/>
        <v>ADT</v>
      </c>
      <c r="N5636" s="102">
        <f>WEEKDAY([2]!Table1[[#This Row],[Travel Date]],2)</f>
        <v>2</v>
      </c>
      <c r="P5636" s="102">
        <v>1</v>
      </c>
    </row>
    <row r="5637" spans="2:16" x14ac:dyDescent="0.25">
      <c r="B5637" s="103"/>
      <c r="C5637" s="103"/>
      <c r="L5637" s="102" t="str">
        <f>[2]!Table1[[#This Row],[Orgn]]&amp;"-"&amp;[2]!Table1[[#This Row],[Dest]]</f>
        <v>RMF-MXP</v>
      </c>
      <c r="M5637" s="102" t="str">
        <f t="shared" si="88"/>
        <v>ADT</v>
      </c>
      <c r="N5637" s="102">
        <f>WEEKDAY([2]!Table1[[#This Row],[Travel Date]],2)</f>
        <v>2</v>
      </c>
      <c r="P5637" s="102">
        <v>1</v>
      </c>
    </row>
    <row r="5638" spans="2:16" x14ac:dyDescent="0.25">
      <c r="B5638" s="103"/>
      <c r="C5638" s="103"/>
      <c r="L5638" s="102" t="str">
        <f>[2]!Table1[[#This Row],[Orgn]]&amp;"-"&amp;[2]!Table1[[#This Row],[Dest]]</f>
        <v>RMF-MXP</v>
      </c>
      <c r="M5638" s="102" t="str">
        <f t="shared" si="88"/>
        <v>ADT</v>
      </c>
      <c r="N5638" s="102">
        <f>WEEKDAY([2]!Table1[[#This Row],[Travel Date]],2)</f>
        <v>2</v>
      </c>
      <c r="P5638" s="102">
        <v>1</v>
      </c>
    </row>
    <row r="5639" spans="2:16" x14ac:dyDescent="0.25">
      <c r="B5639" s="103"/>
      <c r="C5639" s="103"/>
      <c r="L5639" s="102" t="str">
        <f>[2]!Table1[[#This Row],[Orgn]]&amp;"-"&amp;[2]!Table1[[#This Row],[Dest]]</f>
        <v>RMF-MXP</v>
      </c>
      <c r="M5639" s="102" t="str">
        <f t="shared" si="88"/>
        <v>ADT</v>
      </c>
      <c r="N5639" s="102">
        <f>WEEKDAY([2]!Table1[[#This Row],[Travel Date]],2)</f>
        <v>2</v>
      </c>
      <c r="P5639" s="102">
        <v>1</v>
      </c>
    </row>
    <row r="5640" spans="2:16" x14ac:dyDescent="0.25">
      <c r="B5640" s="103"/>
      <c r="C5640" s="103"/>
      <c r="L5640" s="102" t="str">
        <f>[2]!Table1[[#This Row],[Orgn]]&amp;"-"&amp;[2]!Table1[[#This Row],[Dest]]</f>
        <v>RMF-MXP</v>
      </c>
      <c r="M5640" s="102" t="str">
        <f t="shared" si="88"/>
        <v>ADT</v>
      </c>
      <c r="N5640" s="102">
        <f>WEEKDAY([2]!Table1[[#This Row],[Travel Date]],2)</f>
        <v>2</v>
      </c>
      <c r="P5640" s="102">
        <v>1</v>
      </c>
    </row>
    <row r="5641" spans="2:16" x14ac:dyDescent="0.25">
      <c r="B5641" s="103"/>
      <c r="C5641" s="103"/>
      <c r="L5641" s="102" t="str">
        <f>[2]!Table1[[#This Row],[Orgn]]&amp;"-"&amp;[2]!Table1[[#This Row],[Dest]]</f>
        <v>RMF-MXP</v>
      </c>
      <c r="M5641" s="102" t="str">
        <f t="shared" si="88"/>
        <v>ADT</v>
      </c>
      <c r="N5641" s="102">
        <f>WEEKDAY([2]!Table1[[#This Row],[Travel Date]],2)</f>
        <v>2</v>
      </c>
      <c r="P5641" s="102">
        <v>1</v>
      </c>
    </row>
    <row r="5642" spans="2:16" x14ac:dyDescent="0.25">
      <c r="B5642" s="103"/>
      <c r="C5642" s="103"/>
      <c r="L5642" s="102" t="str">
        <f>[2]!Table1[[#This Row],[Orgn]]&amp;"-"&amp;[2]!Table1[[#This Row],[Dest]]</f>
        <v>RMF-MXP</v>
      </c>
      <c r="M5642" s="102" t="str">
        <f t="shared" si="88"/>
        <v>ADT</v>
      </c>
      <c r="N5642" s="102">
        <f>WEEKDAY([2]!Table1[[#This Row],[Travel Date]],2)</f>
        <v>2</v>
      </c>
      <c r="P5642" s="102">
        <v>1</v>
      </c>
    </row>
    <row r="5643" spans="2:16" x14ac:dyDescent="0.25">
      <c r="B5643" s="103"/>
      <c r="C5643" s="103"/>
      <c r="L5643" s="102" t="str">
        <f>[2]!Table1[[#This Row],[Orgn]]&amp;"-"&amp;[2]!Table1[[#This Row],[Dest]]</f>
        <v>RMF-MXP</v>
      </c>
      <c r="M5643" s="102" t="str">
        <f t="shared" si="88"/>
        <v>ADT</v>
      </c>
      <c r="N5643" s="102">
        <f>WEEKDAY([2]!Table1[[#This Row],[Travel Date]],2)</f>
        <v>2</v>
      </c>
      <c r="P5643" s="102">
        <v>1</v>
      </c>
    </row>
    <row r="5644" spans="2:16" x14ac:dyDescent="0.25">
      <c r="B5644" s="103"/>
      <c r="C5644" s="103"/>
      <c r="L5644" s="102" t="str">
        <f>[2]!Table1[[#This Row],[Orgn]]&amp;"-"&amp;[2]!Table1[[#This Row],[Dest]]</f>
        <v>RMF-MXP</v>
      </c>
      <c r="M5644" s="102" t="str">
        <f t="shared" si="88"/>
        <v>ADT</v>
      </c>
      <c r="N5644" s="102">
        <f>WEEKDAY([2]!Table1[[#This Row],[Travel Date]],2)</f>
        <v>2</v>
      </c>
      <c r="P5644" s="102">
        <v>1</v>
      </c>
    </row>
    <row r="5645" spans="2:16" x14ac:dyDescent="0.25">
      <c r="B5645" s="103"/>
      <c r="C5645" s="103"/>
      <c r="L5645" s="102" t="str">
        <f>[2]!Table1[[#This Row],[Orgn]]&amp;"-"&amp;[2]!Table1[[#This Row],[Dest]]</f>
        <v>RMF-MXP</v>
      </c>
      <c r="M5645" s="102" t="str">
        <f t="shared" si="88"/>
        <v>ADT</v>
      </c>
      <c r="N5645" s="102">
        <f>WEEKDAY([2]!Table1[[#This Row],[Travel Date]],2)</f>
        <v>2</v>
      </c>
      <c r="P5645" s="102">
        <v>1</v>
      </c>
    </row>
    <row r="5646" spans="2:16" x14ac:dyDescent="0.25">
      <c r="B5646" s="103"/>
      <c r="C5646" s="103"/>
      <c r="L5646" s="102" t="str">
        <f>[2]!Table1[[#This Row],[Orgn]]&amp;"-"&amp;[2]!Table1[[#This Row],[Dest]]</f>
        <v>RMF-MXP</v>
      </c>
      <c r="M5646" s="102" t="str">
        <f t="shared" si="88"/>
        <v>ADT</v>
      </c>
      <c r="N5646" s="102">
        <f>WEEKDAY([2]!Table1[[#This Row],[Travel Date]],2)</f>
        <v>2</v>
      </c>
      <c r="P5646" s="102">
        <v>1</v>
      </c>
    </row>
    <row r="5647" spans="2:16" x14ac:dyDescent="0.25">
      <c r="B5647" s="103"/>
      <c r="C5647" s="103"/>
      <c r="L5647" s="102" t="str">
        <f>[2]!Table1[[#This Row],[Orgn]]&amp;"-"&amp;[2]!Table1[[#This Row],[Dest]]</f>
        <v>RMF-MXP</v>
      </c>
      <c r="M5647" s="102" t="str">
        <f t="shared" si="88"/>
        <v>ADT</v>
      </c>
      <c r="N5647" s="102">
        <f>WEEKDAY([2]!Table1[[#This Row],[Travel Date]],2)</f>
        <v>2</v>
      </c>
      <c r="P5647" s="102">
        <v>1</v>
      </c>
    </row>
    <row r="5648" spans="2:16" x14ac:dyDescent="0.25">
      <c r="B5648" s="103"/>
      <c r="C5648" s="103"/>
      <c r="L5648" s="102" t="str">
        <f>[2]!Table1[[#This Row],[Orgn]]&amp;"-"&amp;[2]!Table1[[#This Row],[Dest]]</f>
        <v>RMF-MXP</v>
      </c>
      <c r="M5648" s="102" t="str">
        <f t="shared" si="88"/>
        <v>ADT</v>
      </c>
      <c r="N5648" s="102">
        <f>WEEKDAY([2]!Table1[[#This Row],[Travel Date]],2)</f>
        <v>2</v>
      </c>
      <c r="P5648" s="102">
        <v>1</v>
      </c>
    </row>
    <row r="5649" spans="2:16" x14ac:dyDescent="0.25">
      <c r="B5649" s="103"/>
      <c r="C5649" s="103"/>
      <c r="L5649" s="102" t="str">
        <f>[2]!Table1[[#This Row],[Orgn]]&amp;"-"&amp;[2]!Table1[[#This Row],[Dest]]</f>
        <v>RMF-MXP</v>
      </c>
      <c r="M5649" s="102" t="str">
        <f t="shared" si="88"/>
        <v>ADT</v>
      </c>
      <c r="N5649" s="102">
        <f>WEEKDAY([2]!Table1[[#This Row],[Travel Date]],2)</f>
        <v>2</v>
      </c>
      <c r="P5649" s="102">
        <v>1</v>
      </c>
    </row>
    <row r="5650" spans="2:16" x14ac:dyDescent="0.25">
      <c r="B5650" s="103"/>
      <c r="C5650" s="103"/>
      <c r="L5650" s="102" t="str">
        <f>[2]!Table1[[#This Row],[Orgn]]&amp;"-"&amp;[2]!Table1[[#This Row],[Dest]]</f>
        <v>RMF-MXP</v>
      </c>
      <c r="M5650" s="102" t="str">
        <f t="shared" si="88"/>
        <v>ADT</v>
      </c>
      <c r="N5650" s="102">
        <f>WEEKDAY([2]!Table1[[#This Row],[Travel Date]],2)</f>
        <v>2</v>
      </c>
      <c r="P5650" s="102">
        <v>1</v>
      </c>
    </row>
    <row r="5651" spans="2:16" x14ac:dyDescent="0.25">
      <c r="B5651" s="103"/>
      <c r="C5651" s="103"/>
      <c r="L5651" s="102" t="str">
        <f>[2]!Table1[[#This Row],[Orgn]]&amp;"-"&amp;[2]!Table1[[#This Row],[Dest]]</f>
        <v>RMF-MXP</v>
      </c>
      <c r="M5651" s="102" t="str">
        <f t="shared" si="88"/>
        <v>ADT</v>
      </c>
      <c r="N5651" s="102">
        <f>WEEKDAY([2]!Table1[[#This Row],[Travel Date]],2)</f>
        <v>2</v>
      </c>
      <c r="P5651" s="102">
        <v>1</v>
      </c>
    </row>
    <row r="5652" spans="2:16" x14ac:dyDescent="0.25">
      <c r="B5652" s="103"/>
      <c r="C5652" s="103"/>
      <c r="L5652" s="102" t="str">
        <f>[2]!Table1[[#This Row],[Orgn]]&amp;"-"&amp;[2]!Table1[[#This Row],[Dest]]</f>
        <v>RMF-MXP</v>
      </c>
      <c r="M5652" s="102" t="str">
        <f t="shared" si="88"/>
        <v>ADT</v>
      </c>
      <c r="N5652" s="102">
        <f>WEEKDAY([2]!Table1[[#This Row],[Travel Date]],2)</f>
        <v>2</v>
      </c>
      <c r="P5652" s="102">
        <v>1</v>
      </c>
    </row>
    <row r="5653" spans="2:16" x14ac:dyDescent="0.25">
      <c r="B5653" s="103"/>
      <c r="C5653" s="103"/>
      <c r="L5653" s="102" t="str">
        <f>[2]!Table1[[#This Row],[Orgn]]&amp;"-"&amp;[2]!Table1[[#This Row],[Dest]]</f>
        <v>RMF-MXP</v>
      </c>
      <c r="M5653" s="102" t="str">
        <f t="shared" si="88"/>
        <v>ADT</v>
      </c>
      <c r="N5653" s="102">
        <f>WEEKDAY([2]!Table1[[#This Row],[Travel Date]],2)</f>
        <v>2</v>
      </c>
      <c r="P5653" s="102">
        <v>1</v>
      </c>
    </row>
    <row r="5654" spans="2:16" x14ac:dyDescent="0.25">
      <c r="B5654" s="103"/>
      <c r="C5654" s="103"/>
      <c r="L5654" s="102" t="str">
        <f>[2]!Table1[[#This Row],[Orgn]]&amp;"-"&amp;[2]!Table1[[#This Row],[Dest]]</f>
        <v>RMF-MXP</v>
      </c>
      <c r="M5654" s="102" t="str">
        <f t="shared" si="88"/>
        <v>ADT</v>
      </c>
      <c r="N5654" s="102">
        <f>WEEKDAY([2]!Table1[[#This Row],[Travel Date]],2)</f>
        <v>2</v>
      </c>
      <c r="P5654" s="102">
        <v>1</v>
      </c>
    </row>
    <row r="5655" spans="2:16" x14ac:dyDescent="0.25">
      <c r="B5655" s="103"/>
      <c r="C5655" s="103"/>
      <c r="L5655" s="102" t="str">
        <f>[2]!Table1[[#This Row],[Orgn]]&amp;"-"&amp;[2]!Table1[[#This Row],[Dest]]</f>
        <v>RMF-MXP</v>
      </c>
      <c r="M5655" s="102" t="str">
        <f t="shared" si="88"/>
        <v>ADT</v>
      </c>
      <c r="N5655" s="102">
        <f>WEEKDAY([2]!Table1[[#This Row],[Travel Date]],2)</f>
        <v>2</v>
      </c>
      <c r="P5655" s="102">
        <v>1</v>
      </c>
    </row>
    <row r="5656" spans="2:16" x14ac:dyDescent="0.25">
      <c r="B5656" s="103"/>
      <c r="C5656" s="103"/>
      <c r="L5656" s="102" t="str">
        <f>[2]!Table1[[#This Row],[Orgn]]&amp;"-"&amp;[2]!Table1[[#This Row],[Dest]]</f>
        <v>RMF-MXP</v>
      </c>
      <c r="M5656" s="102" t="str">
        <f t="shared" si="88"/>
        <v>ADT</v>
      </c>
      <c r="N5656" s="102">
        <f>WEEKDAY([2]!Table1[[#This Row],[Travel Date]],2)</f>
        <v>2</v>
      </c>
      <c r="P5656" s="102">
        <v>1</v>
      </c>
    </row>
    <row r="5657" spans="2:16" x14ac:dyDescent="0.25">
      <c r="B5657" s="103"/>
      <c r="C5657" s="103"/>
      <c r="L5657" s="102" t="str">
        <f>[2]!Table1[[#This Row],[Orgn]]&amp;"-"&amp;[2]!Table1[[#This Row],[Dest]]</f>
        <v>RMF-MXP</v>
      </c>
      <c r="M5657" s="102" t="str">
        <f t="shared" si="88"/>
        <v>ADT</v>
      </c>
      <c r="N5657" s="102">
        <f>WEEKDAY([2]!Table1[[#This Row],[Travel Date]],2)</f>
        <v>2</v>
      </c>
      <c r="P5657" s="102">
        <v>1</v>
      </c>
    </row>
    <row r="5658" spans="2:16" x14ac:dyDescent="0.25">
      <c r="B5658" s="103"/>
      <c r="C5658" s="103"/>
      <c r="L5658" s="102" t="str">
        <f>[2]!Table1[[#This Row],[Orgn]]&amp;"-"&amp;[2]!Table1[[#This Row],[Dest]]</f>
        <v>RMF-MXP</v>
      </c>
      <c r="M5658" s="102" t="str">
        <f t="shared" si="88"/>
        <v>ADT</v>
      </c>
      <c r="N5658" s="102">
        <f>WEEKDAY([2]!Table1[[#This Row],[Travel Date]],2)</f>
        <v>2</v>
      </c>
      <c r="P5658" s="102">
        <v>1</v>
      </c>
    </row>
    <row r="5659" spans="2:16" x14ac:dyDescent="0.25">
      <c r="B5659" s="103"/>
      <c r="C5659" s="103"/>
      <c r="L5659" s="102" t="str">
        <f>[2]!Table1[[#This Row],[Orgn]]&amp;"-"&amp;[2]!Table1[[#This Row],[Dest]]</f>
        <v>RMF-MXP</v>
      </c>
      <c r="M5659" s="102" t="str">
        <f t="shared" si="88"/>
        <v>ADT</v>
      </c>
      <c r="N5659" s="102">
        <f>WEEKDAY([2]!Table1[[#This Row],[Travel Date]],2)</f>
        <v>2</v>
      </c>
      <c r="P5659" s="102">
        <v>1</v>
      </c>
    </row>
    <row r="5660" spans="2:16" x14ac:dyDescent="0.25">
      <c r="B5660" s="103"/>
      <c r="C5660" s="103"/>
      <c r="L5660" s="102" t="str">
        <f>[2]!Table1[[#This Row],[Orgn]]&amp;"-"&amp;[2]!Table1[[#This Row],[Dest]]</f>
        <v>RMF-MXP</v>
      </c>
      <c r="M5660" s="102" t="str">
        <f t="shared" si="88"/>
        <v>ADT</v>
      </c>
      <c r="N5660" s="102">
        <f>WEEKDAY([2]!Table1[[#This Row],[Travel Date]],2)</f>
        <v>2</v>
      </c>
      <c r="P5660" s="102">
        <v>1</v>
      </c>
    </row>
    <row r="5661" spans="2:16" x14ac:dyDescent="0.25">
      <c r="B5661" s="103"/>
      <c r="C5661" s="103"/>
      <c r="L5661" s="102" t="str">
        <f>[2]!Table1[[#This Row],[Orgn]]&amp;"-"&amp;[2]!Table1[[#This Row],[Dest]]</f>
        <v>RMF-MXP</v>
      </c>
      <c r="M5661" s="102" t="str">
        <f t="shared" si="88"/>
        <v>ADT</v>
      </c>
      <c r="N5661" s="102">
        <f>WEEKDAY([2]!Table1[[#This Row],[Travel Date]],2)</f>
        <v>2</v>
      </c>
      <c r="P5661" s="102">
        <v>1</v>
      </c>
    </row>
    <row r="5662" spans="2:16" x14ac:dyDescent="0.25">
      <c r="B5662" s="103"/>
      <c r="C5662" s="103"/>
      <c r="L5662" s="102" t="str">
        <f>[2]!Table1[[#This Row],[Orgn]]&amp;"-"&amp;[2]!Table1[[#This Row],[Dest]]</f>
        <v>RMF-MXP</v>
      </c>
      <c r="M5662" s="102" t="str">
        <f t="shared" si="88"/>
        <v>ADT</v>
      </c>
      <c r="N5662" s="102">
        <f>WEEKDAY([2]!Table1[[#This Row],[Travel Date]],2)</f>
        <v>2</v>
      </c>
      <c r="P5662" s="102">
        <v>1</v>
      </c>
    </row>
    <row r="5663" spans="2:16" x14ac:dyDescent="0.25">
      <c r="B5663" s="103"/>
      <c r="C5663" s="103"/>
      <c r="L5663" s="102" t="str">
        <f>[2]!Table1[[#This Row],[Orgn]]&amp;"-"&amp;[2]!Table1[[#This Row],[Dest]]</f>
        <v>RMF-MXP</v>
      </c>
      <c r="M5663" s="102" t="str">
        <f t="shared" si="88"/>
        <v>ADT</v>
      </c>
      <c r="N5663" s="102">
        <f>WEEKDAY([2]!Table1[[#This Row],[Travel Date]],2)</f>
        <v>2</v>
      </c>
      <c r="P5663" s="102">
        <v>1</v>
      </c>
    </row>
    <row r="5664" spans="2:16" x14ac:dyDescent="0.25">
      <c r="B5664" s="103"/>
      <c r="C5664" s="103"/>
      <c r="L5664" s="102" t="str">
        <f>[2]!Table1[[#This Row],[Orgn]]&amp;"-"&amp;[2]!Table1[[#This Row],[Dest]]</f>
        <v>RMF-MXP</v>
      </c>
      <c r="M5664" s="102" t="str">
        <f t="shared" si="88"/>
        <v>ADT</v>
      </c>
      <c r="N5664" s="102">
        <f>WEEKDAY([2]!Table1[[#This Row],[Travel Date]],2)</f>
        <v>2</v>
      </c>
      <c r="P5664" s="102">
        <v>1</v>
      </c>
    </row>
    <row r="5665" spans="2:16" x14ac:dyDescent="0.25">
      <c r="B5665" s="103"/>
      <c r="C5665" s="103"/>
      <c r="L5665" s="102" t="str">
        <f>[2]!Table1[[#This Row],[Orgn]]&amp;"-"&amp;[2]!Table1[[#This Row],[Dest]]</f>
        <v>RMF-MXP</v>
      </c>
      <c r="M5665" s="102" t="str">
        <f t="shared" si="88"/>
        <v>ADT</v>
      </c>
      <c r="N5665" s="102">
        <f>WEEKDAY([2]!Table1[[#This Row],[Travel Date]],2)</f>
        <v>2</v>
      </c>
      <c r="P5665" s="102">
        <v>1</v>
      </c>
    </row>
    <row r="5666" spans="2:16" x14ac:dyDescent="0.25">
      <c r="B5666" s="103"/>
      <c r="C5666" s="103"/>
      <c r="L5666" s="102" t="str">
        <f>[2]!Table1[[#This Row],[Orgn]]&amp;"-"&amp;[2]!Table1[[#This Row],[Dest]]</f>
        <v>RMF-MXP</v>
      </c>
      <c r="M5666" s="102" t="str">
        <f t="shared" si="88"/>
        <v>ADT</v>
      </c>
      <c r="N5666" s="102">
        <f>WEEKDAY([2]!Table1[[#This Row],[Travel Date]],2)</f>
        <v>2</v>
      </c>
      <c r="P5666" s="102">
        <v>1</v>
      </c>
    </row>
    <row r="5667" spans="2:16" x14ac:dyDescent="0.25">
      <c r="B5667" s="103"/>
      <c r="C5667" s="103"/>
      <c r="L5667" s="102" t="str">
        <f>[2]!Table1[[#This Row],[Orgn]]&amp;"-"&amp;[2]!Table1[[#This Row],[Dest]]</f>
        <v>RMF-MXP</v>
      </c>
      <c r="M5667" s="102" t="str">
        <f t="shared" si="88"/>
        <v>ADT</v>
      </c>
      <c r="N5667" s="102">
        <f>WEEKDAY([2]!Table1[[#This Row],[Travel Date]],2)</f>
        <v>2</v>
      </c>
      <c r="P5667" s="102">
        <v>1</v>
      </c>
    </row>
    <row r="5668" spans="2:16" x14ac:dyDescent="0.25">
      <c r="B5668" s="103"/>
      <c r="C5668" s="103"/>
      <c r="L5668" s="102" t="str">
        <f>[2]!Table1[[#This Row],[Orgn]]&amp;"-"&amp;[2]!Table1[[#This Row],[Dest]]</f>
        <v>RMF-MXP</v>
      </c>
      <c r="M5668" s="102" t="str">
        <f t="shared" si="88"/>
        <v>ADT</v>
      </c>
      <c r="N5668" s="102">
        <f>WEEKDAY([2]!Table1[[#This Row],[Travel Date]],2)</f>
        <v>2</v>
      </c>
      <c r="P5668" s="102">
        <v>1</v>
      </c>
    </row>
    <row r="5669" spans="2:16" x14ac:dyDescent="0.25">
      <c r="B5669" s="103"/>
      <c r="C5669" s="103"/>
      <c r="L5669" s="102" t="str">
        <f>[2]!Table1[[#This Row],[Orgn]]&amp;"-"&amp;[2]!Table1[[#This Row],[Dest]]</f>
        <v>RMF-MXP</v>
      </c>
      <c r="M5669" s="102" t="str">
        <f t="shared" si="88"/>
        <v>ADT</v>
      </c>
      <c r="N5669" s="102">
        <f>WEEKDAY([2]!Table1[[#This Row],[Travel Date]],2)</f>
        <v>2</v>
      </c>
      <c r="P5669" s="102">
        <v>1</v>
      </c>
    </row>
    <row r="5670" spans="2:16" x14ac:dyDescent="0.25">
      <c r="B5670" s="103"/>
      <c r="C5670" s="103"/>
      <c r="L5670" s="102" t="str">
        <f>[2]!Table1[[#This Row],[Orgn]]&amp;"-"&amp;[2]!Table1[[#This Row],[Dest]]</f>
        <v>RMF-MXP</v>
      </c>
      <c r="M5670" s="102" t="str">
        <f t="shared" si="88"/>
        <v>ADT</v>
      </c>
      <c r="N5670" s="102">
        <f>WEEKDAY([2]!Table1[[#This Row],[Travel Date]],2)</f>
        <v>2</v>
      </c>
      <c r="P5670" s="102">
        <v>1</v>
      </c>
    </row>
    <row r="5671" spans="2:16" x14ac:dyDescent="0.25">
      <c r="B5671" s="103"/>
      <c r="C5671" s="103"/>
      <c r="L5671" s="102" t="str">
        <f>[2]!Table1[[#This Row],[Orgn]]&amp;"-"&amp;[2]!Table1[[#This Row],[Dest]]</f>
        <v>RMF-MXP</v>
      </c>
      <c r="M5671" s="102" t="str">
        <f t="shared" si="88"/>
        <v>ADT</v>
      </c>
      <c r="N5671" s="102">
        <f>WEEKDAY([2]!Table1[[#This Row],[Travel Date]],2)</f>
        <v>2</v>
      </c>
      <c r="P5671" s="102">
        <v>1</v>
      </c>
    </row>
    <row r="5672" spans="2:16" x14ac:dyDescent="0.25">
      <c r="B5672" s="103"/>
      <c r="C5672" s="103"/>
      <c r="L5672" s="102" t="str">
        <f>[2]!Table1[[#This Row],[Orgn]]&amp;"-"&amp;[2]!Table1[[#This Row],[Dest]]</f>
        <v>RMF-MXP</v>
      </c>
      <c r="M5672" s="102" t="str">
        <f t="shared" si="88"/>
        <v>ADT</v>
      </c>
      <c r="N5672" s="102">
        <f>WEEKDAY([2]!Table1[[#This Row],[Travel Date]],2)</f>
        <v>2</v>
      </c>
      <c r="P5672" s="102">
        <v>1</v>
      </c>
    </row>
    <row r="5673" spans="2:16" x14ac:dyDescent="0.25">
      <c r="B5673" s="103"/>
      <c r="C5673" s="103"/>
      <c r="L5673" s="102" t="str">
        <f>[2]!Table1[[#This Row],[Orgn]]&amp;"-"&amp;[2]!Table1[[#This Row],[Dest]]</f>
        <v>RMF-MXP</v>
      </c>
      <c r="M5673" s="102" t="str">
        <f t="shared" si="88"/>
        <v>ADT</v>
      </c>
      <c r="N5673" s="102">
        <f>WEEKDAY([2]!Table1[[#This Row],[Travel Date]],2)</f>
        <v>2</v>
      </c>
      <c r="P5673" s="102">
        <v>1</v>
      </c>
    </row>
    <row r="5674" spans="2:16" x14ac:dyDescent="0.25">
      <c r="B5674" s="103"/>
      <c r="C5674" s="103"/>
      <c r="L5674" s="102" t="str">
        <f>[2]!Table1[[#This Row],[Orgn]]&amp;"-"&amp;[2]!Table1[[#This Row],[Dest]]</f>
        <v>RMF-MXP</v>
      </c>
      <c r="M5674" s="102" t="str">
        <f t="shared" si="88"/>
        <v>ADT</v>
      </c>
      <c r="N5674" s="102">
        <f>WEEKDAY([2]!Table1[[#This Row],[Travel Date]],2)</f>
        <v>2</v>
      </c>
      <c r="P5674" s="102">
        <v>1</v>
      </c>
    </row>
    <row r="5675" spans="2:16" x14ac:dyDescent="0.25">
      <c r="B5675" s="103"/>
      <c r="C5675" s="103"/>
      <c r="L5675" s="102" t="str">
        <f>[2]!Table1[[#This Row],[Orgn]]&amp;"-"&amp;[2]!Table1[[#This Row],[Dest]]</f>
        <v>RMF-MXP</v>
      </c>
      <c r="M5675" s="102" t="str">
        <f t="shared" si="88"/>
        <v>ADT</v>
      </c>
      <c r="N5675" s="102">
        <f>WEEKDAY([2]!Table1[[#This Row],[Travel Date]],2)</f>
        <v>2</v>
      </c>
      <c r="P5675" s="102">
        <v>1</v>
      </c>
    </row>
    <row r="5676" spans="2:16" x14ac:dyDescent="0.25">
      <c r="B5676" s="103"/>
      <c r="C5676" s="103"/>
      <c r="L5676" s="102" t="str">
        <f>[2]!Table1[[#This Row],[Orgn]]&amp;"-"&amp;[2]!Table1[[#This Row],[Dest]]</f>
        <v>RMF-MXP</v>
      </c>
      <c r="M5676" s="102" t="str">
        <f t="shared" si="88"/>
        <v>ADT</v>
      </c>
      <c r="N5676" s="102">
        <f>WEEKDAY([2]!Table1[[#This Row],[Travel Date]],2)</f>
        <v>2</v>
      </c>
      <c r="P5676" s="102">
        <v>1</v>
      </c>
    </row>
    <row r="5677" spans="2:16" x14ac:dyDescent="0.25">
      <c r="B5677" s="103"/>
      <c r="C5677" s="103"/>
      <c r="L5677" s="102" t="str">
        <f>[2]!Table1[[#This Row],[Orgn]]&amp;"-"&amp;[2]!Table1[[#This Row],[Dest]]</f>
        <v>RMF-MXP</v>
      </c>
      <c r="M5677" s="102" t="str">
        <f t="shared" si="88"/>
        <v>ADT</v>
      </c>
      <c r="N5677" s="102">
        <f>WEEKDAY([2]!Table1[[#This Row],[Travel Date]],2)</f>
        <v>2</v>
      </c>
      <c r="P5677" s="102">
        <v>1</v>
      </c>
    </row>
    <row r="5678" spans="2:16" x14ac:dyDescent="0.25">
      <c r="B5678" s="103"/>
      <c r="C5678" s="103"/>
      <c r="L5678" s="102" t="str">
        <f>[2]!Table1[[#This Row],[Orgn]]&amp;"-"&amp;[2]!Table1[[#This Row],[Dest]]</f>
        <v>RMF-MXP</v>
      </c>
      <c r="M5678" s="102" t="str">
        <f t="shared" si="88"/>
        <v>ADT</v>
      </c>
      <c r="N5678" s="102">
        <f>WEEKDAY([2]!Table1[[#This Row],[Travel Date]],2)</f>
        <v>2</v>
      </c>
      <c r="P5678" s="102">
        <v>1</v>
      </c>
    </row>
    <row r="5679" spans="2:16" x14ac:dyDescent="0.25">
      <c r="B5679" s="103"/>
      <c r="C5679" s="103"/>
      <c r="L5679" s="102" t="str">
        <f>[2]!Table1[[#This Row],[Orgn]]&amp;"-"&amp;[2]!Table1[[#This Row],[Dest]]</f>
        <v>RMF-MXP</v>
      </c>
      <c r="M5679" s="102" t="str">
        <f t="shared" si="88"/>
        <v>ADT</v>
      </c>
      <c r="N5679" s="102">
        <f>WEEKDAY([2]!Table1[[#This Row],[Travel Date]],2)</f>
        <v>2</v>
      </c>
      <c r="P5679" s="102">
        <v>1</v>
      </c>
    </row>
    <row r="5680" spans="2:16" x14ac:dyDescent="0.25">
      <c r="B5680" s="103"/>
      <c r="C5680" s="103"/>
      <c r="L5680" s="102" t="str">
        <f>[2]!Table1[[#This Row],[Orgn]]&amp;"-"&amp;[2]!Table1[[#This Row],[Dest]]</f>
        <v>RMF-MXP</v>
      </c>
      <c r="M5680" s="102" t="str">
        <f t="shared" si="88"/>
        <v>ADT</v>
      </c>
      <c r="N5680" s="102">
        <f>WEEKDAY([2]!Table1[[#This Row],[Travel Date]],2)</f>
        <v>2</v>
      </c>
      <c r="P5680" s="102">
        <v>1</v>
      </c>
    </row>
    <row r="5681" spans="2:16" x14ac:dyDescent="0.25">
      <c r="B5681" s="103"/>
      <c r="C5681" s="103"/>
      <c r="L5681" s="102" t="str">
        <f>[2]!Table1[[#This Row],[Orgn]]&amp;"-"&amp;[2]!Table1[[#This Row],[Dest]]</f>
        <v>RMF-MXP</v>
      </c>
      <c r="M5681" s="102" t="str">
        <f t="shared" si="88"/>
        <v>ADT</v>
      </c>
      <c r="N5681" s="102">
        <f>WEEKDAY([2]!Table1[[#This Row],[Travel Date]],2)</f>
        <v>2</v>
      </c>
      <c r="P5681" s="102">
        <v>1</v>
      </c>
    </row>
    <row r="5682" spans="2:16" x14ac:dyDescent="0.25">
      <c r="B5682" s="103"/>
      <c r="C5682" s="103"/>
      <c r="L5682" s="102" t="str">
        <f>[2]!Table1[[#This Row],[Orgn]]&amp;"-"&amp;[2]!Table1[[#This Row],[Dest]]</f>
        <v>RMF-MXP</v>
      </c>
      <c r="M5682" s="102" t="str">
        <f t="shared" si="88"/>
        <v>ADT</v>
      </c>
      <c r="N5682" s="102">
        <f>WEEKDAY([2]!Table1[[#This Row],[Travel Date]],2)</f>
        <v>2</v>
      </c>
      <c r="P5682" s="102">
        <v>1</v>
      </c>
    </row>
    <row r="5683" spans="2:16" x14ac:dyDescent="0.25">
      <c r="B5683" s="103"/>
      <c r="C5683" s="103"/>
      <c r="L5683" s="102" t="str">
        <f>[2]!Table1[[#This Row],[Orgn]]&amp;"-"&amp;[2]!Table1[[#This Row],[Dest]]</f>
        <v>RMF-MXP</v>
      </c>
      <c r="M5683" s="102" t="str">
        <f t="shared" si="88"/>
        <v>ADT</v>
      </c>
      <c r="N5683" s="102">
        <f>WEEKDAY([2]!Table1[[#This Row],[Travel Date]],2)</f>
        <v>2</v>
      </c>
      <c r="P5683" s="102">
        <v>1</v>
      </c>
    </row>
    <row r="5684" spans="2:16" x14ac:dyDescent="0.25">
      <c r="B5684" s="103"/>
      <c r="C5684" s="103"/>
      <c r="L5684" s="102" t="str">
        <f>[2]!Table1[[#This Row],[Orgn]]&amp;"-"&amp;[2]!Table1[[#This Row],[Dest]]</f>
        <v>RMF-MXP</v>
      </c>
      <c r="M5684" s="102" t="str">
        <f t="shared" si="88"/>
        <v>ADT</v>
      </c>
      <c r="N5684" s="102">
        <f>WEEKDAY([2]!Table1[[#This Row],[Travel Date]],2)</f>
        <v>2</v>
      </c>
      <c r="P5684" s="102">
        <v>1</v>
      </c>
    </row>
    <row r="5685" spans="2:16" x14ac:dyDescent="0.25">
      <c r="B5685" s="103"/>
      <c r="C5685" s="103"/>
      <c r="L5685" s="102" t="str">
        <f>[2]!Table1[[#This Row],[Orgn]]&amp;"-"&amp;[2]!Table1[[#This Row],[Dest]]</f>
        <v>RMF-MXP</v>
      </c>
      <c r="M5685" s="102" t="str">
        <f t="shared" si="88"/>
        <v>ADT</v>
      </c>
      <c r="N5685" s="102">
        <f>WEEKDAY([2]!Table1[[#This Row],[Travel Date]],2)</f>
        <v>2</v>
      </c>
      <c r="P5685" s="102">
        <v>1</v>
      </c>
    </row>
    <row r="5686" spans="2:16" x14ac:dyDescent="0.25">
      <c r="B5686" s="103"/>
      <c r="C5686" s="103"/>
      <c r="L5686" s="102" t="str">
        <f>[2]!Table1[[#This Row],[Orgn]]&amp;"-"&amp;[2]!Table1[[#This Row],[Dest]]</f>
        <v>RMF-MXP</v>
      </c>
      <c r="M5686" s="102" t="str">
        <f t="shared" si="88"/>
        <v>ADT</v>
      </c>
      <c r="N5686" s="102">
        <f>WEEKDAY([2]!Table1[[#This Row],[Travel Date]],2)</f>
        <v>2</v>
      </c>
      <c r="P5686" s="102">
        <v>1</v>
      </c>
    </row>
    <row r="5687" spans="2:16" x14ac:dyDescent="0.25">
      <c r="B5687" s="103"/>
      <c r="C5687" s="103"/>
      <c r="L5687" s="102" t="str">
        <f>[2]!Table1[[#This Row],[Orgn]]&amp;"-"&amp;[2]!Table1[[#This Row],[Dest]]</f>
        <v>RMF-MXP</v>
      </c>
      <c r="M5687" s="102" t="str">
        <f t="shared" si="88"/>
        <v>ADT</v>
      </c>
      <c r="N5687" s="102">
        <f>WEEKDAY([2]!Table1[[#This Row],[Travel Date]],2)</f>
        <v>2</v>
      </c>
      <c r="P5687" s="102">
        <v>1</v>
      </c>
    </row>
    <row r="5688" spans="2:16" x14ac:dyDescent="0.25">
      <c r="B5688" s="103"/>
      <c r="C5688" s="103"/>
      <c r="L5688" s="102" t="str">
        <f>[2]!Table1[[#This Row],[Orgn]]&amp;"-"&amp;[2]!Table1[[#This Row],[Dest]]</f>
        <v>RMF-MXP</v>
      </c>
      <c r="M5688" s="102" t="str">
        <f t="shared" si="88"/>
        <v>ADT</v>
      </c>
      <c r="N5688" s="102">
        <f>WEEKDAY([2]!Table1[[#This Row],[Travel Date]],2)</f>
        <v>2</v>
      </c>
      <c r="P5688" s="102">
        <v>1</v>
      </c>
    </row>
    <row r="5689" spans="2:16" x14ac:dyDescent="0.25">
      <c r="B5689" s="103"/>
      <c r="C5689" s="103"/>
      <c r="L5689" s="102" t="str">
        <f>[2]!Table1[[#This Row],[Orgn]]&amp;"-"&amp;[2]!Table1[[#This Row],[Dest]]</f>
        <v>RMF-MXP</v>
      </c>
      <c r="M5689" s="102" t="str">
        <f t="shared" si="88"/>
        <v>ADT</v>
      </c>
      <c r="N5689" s="102">
        <f>WEEKDAY([2]!Table1[[#This Row],[Travel Date]],2)</f>
        <v>2</v>
      </c>
      <c r="P5689" s="102">
        <v>1</v>
      </c>
    </row>
    <row r="5690" spans="2:16" x14ac:dyDescent="0.25">
      <c r="B5690" s="103"/>
      <c r="C5690" s="103"/>
      <c r="L5690" s="102" t="str">
        <f>[2]!Table1[[#This Row],[Orgn]]&amp;"-"&amp;[2]!Table1[[#This Row],[Dest]]</f>
        <v>RMF-MXP</v>
      </c>
      <c r="M5690" s="102" t="str">
        <f t="shared" si="88"/>
        <v>ADT</v>
      </c>
      <c r="N5690" s="102">
        <f>WEEKDAY([2]!Table1[[#This Row],[Travel Date]],2)</f>
        <v>2</v>
      </c>
      <c r="P5690" s="102">
        <v>1</v>
      </c>
    </row>
    <row r="5691" spans="2:16" x14ac:dyDescent="0.25">
      <c r="B5691" s="103"/>
      <c r="C5691" s="103"/>
      <c r="L5691" s="102" t="str">
        <f>[2]!Table1[[#This Row],[Orgn]]&amp;"-"&amp;[2]!Table1[[#This Row],[Dest]]</f>
        <v>RMF-MXP</v>
      </c>
      <c r="M5691" s="102" t="str">
        <f t="shared" si="88"/>
        <v>ADT</v>
      </c>
      <c r="N5691" s="102">
        <f>WEEKDAY([2]!Table1[[#This Row],[Travel Date]],2)</f>
        <v>2</v>
      </c>
      <c r="P5691" s="102">
        <v>1</v>
      </c>
    </row>
    <row r="5692" spans="2:16" x14ac:dyDescent="0.25">
      <c r="B5692" s="103"/>
      <c r="C5692" s="103"/>
      <c r="L5692" s="102" t="str">
        <f>[2]!Table1[[#This Row],[Orgn]]&amp;"-"&amp;[2]!Table1[[#This Row],[Dest]]</f>
        <v>RMF-MXP</v>
      </c>
      <c r="M5692" s="102" t="str">
        <f t="shared" si="88"/>
        <v>ADT</v>
      </c>
      <c r="N5692" s="102">
        <f>WEEKDAY([2]!Table1[[#This Row],[Travel Date]],2)</f>
        <v>2</v>
      </c>
      <c r="P5692" s="102">
        <v>1</v>
      </c>
    </row>
    <row r="5693" spans="2:16" x14ac:dyDescent="0.25">
      <c r="B5693" s="103"/>
      <c r="C5693" s="103"/>
      <c r="L5693" s="102" t="str">
        <f>[2]!Table1[[#This Row],[Orgn]]&amp;"-"&amp;[2]!Table1[[#This Row],[Dest]]</f>
        <v>RMF-MXP</v>
      </c>
      <c r="M5693" s="102" t="str">
        <f t="shared" si="88"/>
        <v>ADT</v>
      </c>
      <c r="N5693" s="102">
        <f>WEEKDAY([2]!Table1[[#This Row],[Travel Date]],2)</f>
        <v>2</v>
      </c>
      <c r="P5693" s="102">
        <v>1</v>
      </c>
    </row>
    <row r="5694" spans="2:16" x14ac:dyDescent="0.25">
      <c r="B5694" s="103"/>
      <c r="C5694" s="103"/>
      <c r="L5694" s="102" t="str">
        <f>[2]!Table1[[#This Row],[Orgn]]&amp;"-"&amp;[2]!Table1[[#This Row],[Dest]]</f>
        <v>RMF-MXP</v>
      </c>
      <c r="M5694" s="102" t="str">
        <f t="shared" si="88"/>
        <v>ADT</v>
      </c>
      <c r="N5694" s="102">
        <f>WEEKDAY([2]!Table1[[#This Row],[Travel Date]],2)</f>
        <v>2</v>
      </c>
      <c r="P5694" s="102">
        <v>1</v>
      </c>
    </row>
    <row r="5695" spans="2:16" x14ac:dyDescent="0.25">
      <c r="B5695" s="103"/>
      <c r="C5695" s="103"/>
      <c r="L5695" s="102" t="str">
        <f>[2]!Table1[[#This Row],[Orgn]]&amp;"-"&amp;[2]!Table1[[#This Row],[Dest]]</f>
        <v>RMF-MXP</v>
      </c>
      <c r="M5695" s="102" t="str">
        <f t="shared" si="88"/>
        <v>ADT</v>
      </c>
      <c r="N5695" s="102">
        <f>WEEKDAY([2]!Table1[[#This Row],[Travel Date]],2)</f>
        <v>2</v>
      </c>
      <c r="P5695" s="102">
        <v>1</v>
      </c>
    </row>
    <row r="5696" spans="2:16" x14ac:dyDescent="0.25">
      <c r="B5696" s="103"/>
      <c r="C5696" s="103"/>
      <c r="L5696" s="102" t="str">
        <f>[2]!Table1[[#This Row],[Orgn]]&amp;"-"&amp;[2]!Table1[[#This Row],[Dest]]</f>
        <v>RMF-MXP</v>
      </c>
      <c r="M5696" s="102" t="str">
        <f t="shared" si="88"/>
        <v>ADT</v>
      </c>
      <c r="N5696" s="102">
        <f>WEEKDAY([2]!Table1[[#This Row],[Travel Date]],2)</f>
        <v>2</v>
      </c>
      <c r="P5696" s="102">
        <v>1</v>
      </c>
    </row>
    <row r="5697" spans="2:16" x14ac:dyDescent="0.25">
      <c r="B5697" s="103"/>
      <c r="C5697" s="103"/>
      <c r="L5697" s="102" t="str">
        <f>[2]!Table1[[#This Row],[Orgn]]&amp;"-"&amp;[2]!Table1[[#This Row],[Dest]]</f>
        <v>RMF-MXP</v>
      </c>
      <c r="M5697" s="102" t="str">
        <f t="shared" si="88"/>
        <v>ADT</v>
      </c>
      <c r="N5697" s="102">
        <f>WEEKDAY([2]!Table1[[#This Row],[Travel Date]],2)</f>
        <v>2</v>
      </c>
      <c r="P5697" s="102">
        <v>1</v>
      </c>
    </row>
    <row r="5698" spans="2:16" x14ac:dyDescent="0.25">
      <c r="B5698" s="103"/>
      <c r="C5698" s="103"/>
      <c r="L5698" s="102" t="str">
        <f>[2]!Table1[[#This Row],[Orgn]]&amp;"-"&amp;[2]!Table1[[#This Row],[Dest]]</f>
        <v>RMF-MXP</v>
      </c>
      <c r="M5698" s="102" t="str">
        <f t="shared" ref="M5698:M5761" si="89">IF(TRIM(C5698)="INF", "INF", IF(TRIM(C5698)="CHD", "CHD", "ADT"))</f>
        <v>ADT</v>
      </c>
      <c r="N5698" s="102">
        <f>WEEKDAY([2]!Table1[[#This Row],[Travel Date]],2)</f>
        <v>2</v>
      </c>
      <c r="P5698" s="102">
        <v>1</v>
      </c>
    </row>
    <row r="5699" spans="2:16" x14ac:dyDescent="0.25">
      <c r="B5699" s="103"/>
      <c r="C5699" s="103"/>
      <c r="L5699" s="102" t="str">
        <f>[2]!Table1[[#This Row],[Orgn]]&amp;"-"&amp;[2]!Table1[[#This Row],[Dest]]</f>
        <v>RMF-MXP</v>
      </c>
      <c r="M5699" s="102" t="str">
        <f t="shared" si="89"/>
        <v>ADT</v>
      </c>
      <c r="N5699" s="102">
        <f>WEEKDAY([2]!Table1[[#This Row],[Travel Date]],2)</f>
        <v>2</v>
      </c>
      <c r="P5699" s="102">
        <v>1</v>
      </c>
    </row>
    <row r="5700" spans="2:16" x14ac:dyDescent="0.25">
      <c r="B5700" s="103"/>
      <c r="C5700" s="103"/>
      <c r="L5700" s="102" t="str">
        <f>[2]!Table1[[#This Row],[Orgn]]&amp;"-"&amp;[2]!Table1[[#This Row],[Dest]]</f>
        <v>RMF-MXP</v>
      </c>
      <c r="M5700" s="102" t="str">
        <f t="shared" si="89"/>
        <v>ADT</v>
      </c>
      <c r="N5700" s="102">
        <f>WEEKDAY([2]!Table1[[#This Row],[Travel Date]],2)</f>
        <v>2</v>
      </c>
      <c r="P5700" s="102">
        <v>1</v>
      </c>
    </row>
    <row r="5701" spans="2:16" x14ac:dyDescent="0.25">
      <c r="B5701" s="103"/>
      <c r="C5701" s="103"/>
      <c r="L5701" s="102" t="str">
        <f>[2]!Table1[[#This Row],[Orgn]]&amp;"-"&amp;[2]!Table1[[#This Row],[Dest]]</f>
        <v>RMF-MXP</v>
      </c>
      <c r="M5701" s="102" t="str">
        <f t="shared" si="89"/>
        <v>ADT</v>
      </c>
      <c r="N5701" s="102">
        <f>WEEKDAY([2]!Table1[[#This Row],[Travel Date]],2)</f>
        <v>2</v>
      </c>
      <c r="P5701" s="102">
        <v>1</v>
      </c>
    </row>
    <row r="5702" spans="2:16" x14ac:dyDescent="0.25">
      <c r="B5702" s="103"/>
      <c r="C5702" s="103"/>
      <c r="L5702" s="102" t="str">
        <f>[2]!Table1[[#This Row],[Orgn]]&amp;"-"&amp;[2]!Table1[[#This Row],[Dest]]</f>
        <v>RMF-MXP</v>
      </c>
      <c r="M5702" s="102" t="str">
        <f t="shared" si="89"/>
        <v>ADT</v>
      </c>
      <c r="N5702" s="102">
        <f>WEEKDAY([2]!Table1[[#This Row],[Travel Date]],2)</f>
        <v>2</v>
      </c>
      <c r="P5702" s="102">
        <v>1</v>
      </c>
    </row>
    <row r="5703" spans="2:16" x14ac:dyDescent="0.25">
      <c r="B5703" s="103"/>
      <c r="C5703" s="103"/>
      <c r="L5703" s="102" t="str">
        <f>[2]!Table1[[#This Row],[Orgn]]&amp;"-"&amp;[2]!Table1[[#This Row],[Dest]]</f>
        <v>RMF-MXP</v>
      </c>
      <c r="M5703" s="102" t="str">
        <f t="shared" si="89"/>
        <v>ADT</v>
      </c>
      <c r="N5703" s="102">
        <f>WEEKDAY([2]!Table1[[#This Row],[Travel Date]],2)</f>
        <v>2</v>
      </c>
      <c r="P5703" s="102">
        <v>1</v>
      </c>
    </row>
    <row r="5704" spans="2:16" x14ac:dyDescent="0.25">
      <c r="B5704" s="103"/>
      <c r="C5704" s="103"/>
      <c r="L5704" s="102" t="str">
        <f>[2]!Table1[[#This Row],[Orgn]]&amp;"-"&amp;[2]!Table1[[#This Row],[Dest]]</f>
        <v>RMF-MXP</v>
      </c>
      <c r="M5704" s="102" t="str">
        <f t="shared" si="89"/>
        <v>ADT</v>
      </c>
      <c r="N5704" s="102">
        <f>WEEKDAY([2]!Table1[[#This Row],[Travel Date]],2)</f>
        <v>2</v>
      </c>
      <c r="P5704" s="102">
        <v>1</v>
      </c>
    </row>
    <row r="5705" spans="2:16" x14ac:dyDescent="0.25">
      <c r="B5705" s="103"/>
      <c r="C5705" s="103"/>
      <c r="L5705" s="102" t="str">
        <f>[2]!Table1[[#This Row],[Orgn]]&amp;"-"&amp;[2]!Table1[[#This Row],[Dest]]</f>
        <v>RMF-MXP</v>
      </c>
      <c r="M5705" s="102" t="str">
        <f t="shared" si="89"/>
        <v>ADT</v>
      </c>
      <c r="N5705" s="102">
        <f>WEEKDAY([2]!Table1[[#This Row],[Travel Date]],2)</f>
        <v>2</v>
      </c>
      <c r="P5705" s="102">
        <v>1</v>
      </c>
    </row>
    <row r="5706" spans="2:16" x14ac:dyDescent="0.25">
      <c r="B5706" s="103"/>
      <c r="C5706" s="103"/>
      <c r="L5706" s="102" t="str">
        <f>[2]!Table1[[#This Row],[Orgn]]&amp;"-"&amp;[2]!Table1[[#This Row],[Dest]]</f>
        <v>RMF-MXP</v>
      </c>
      <c r="M5706" s="102" t="str">
        <f t="shared" si="89"/>
        <v>ADT</v>
      </c>
      <c r="N5706" s="102">
        <f>WEEKDAY([2]!Table1[[#This Row],[Travel Date]],2)</f>
        <v>2</v>
      </c>
      <c r="P5706" s="102">
        <v>1</v>
      </c>
    </row>
    <row r="5707" spans="2:16" x14ac:dyDescent="0.25">
      <c r="B5707" s="103"/>
      <c r="C5707" s="103"/>
      <c r="L5707" s="102" t="str">
        <f>[2]!Table1[[#This Row],[Orgn]]&amp;"-"&amp;[2]!Table1[[#This Row],[Dest]]</f>
        <v>RMF-MXP</v>
      </c>
      <c r="M5707" s="102" t="str">
        <f t="shared" si="89"/>
        <v>ADT</v>
      </c>
      <c r="N5707" s="102">
        <f>WEEKDAY([2]!Table1[[#This Row],[Travel Date]],2)</f>
        <v>2</v>
      </c>
      <c r="P5707" s="102">
        <v>1</v>
      </c>
    </row>
    <row r="5708" spans="2:16" x14ac:dyDescent="0.25">
      <c r="B5708" s="103"/>
      <c r="C5708" s="103"/>
      <c r="L5708" s="102" t="str">
        <f>[2]!Table1[[#This Row],[Orgn]]&amp;"-"&amp;[2]!Table1[[#This Row],[Dest]]</f>
        <v>RMF-MXP</v>
      </c>
      <c r="M5708" s="102" t="str">
        <f t="shared" si="89"/>
        <v>ADT</v>
      </c>
      <c r="N5708" s="102">
        <f>WEEKDAY([2]!Table1[[#This Row],[Travel Date]],2)</f>
        <v>2</v>
      </c>
      <c r="P5708" s="102">
        <v>1</v>
      </c>
    </row>
    <row r="5709" spans="2:16" x14ac:dyDescent="0.25">
      <c r="B5709" s="103"/>
      <c r="C5709" s="103"/>
      <c r="L5709" s="102" t="str">
        <f>[2]!Table1[[#This Row],[Orgn]]&amp;"-"&amp;[2]!Table1[[#This Row],[Dest]]</f>
        <v>RMF-MXP</v>
      </c>
      <c r="M5709" s="102" t="str">
        <f t="shared" si="89"/>
        <v>ADT</v>
      </c>
      <c r="N5709" s="102">
        <f>WEEKDAY([2]!Table1[[#This Row],[Travel Date]],2)</f>
        <v>2</v>
      </c>
      <c r="P5709" s="102">
        <v>1</v>
      </c>
    </row>
    <row r="5710" spans="2:16" x14ac:dyDescent="0.25">
      <c r="B5710" s="103"/>
      <c r="C5710" s="103"/>
      <c r="L5710" s="102" t="str">
        <f>[2]!Table1[[#This Row],[Orgn]]&amp;"-"&amp;[2]!Table1[[#This Row],[Dest]]</f>
        <v>RMF-MXP</v>
      </c>
      <c r="M5710" s="102" t="str">
        <f t="shared" si="89"/>
        <v>ADT</v>
      </c>
      <c r="N5710" s="102">
        <f>WEEKDAY([2]!Table1[[#This Row],[Travel Date]],2)</f>
        <v>2</v>
      </c>
      <c r="P5710" s="102">
        <v>1</v>
      </c>
    </row>
    <row r="5711" spans="2:16" x14ac:dyDescent="0.25">
      <c r="B5711" s="103"/>
      <c r="C5711" s="103"/>
      <c r="L5711" s="102" t="str">
        <f>[2]!Table1[[#This Row],[Orgn]]&amp;"-"&amp;[2]!Table1[[#This Row],[Dest]]</f>
        <v>RMF-MXP</v>
      </c>
      <c r="M5711" s="102" t="str">
        <f t="shared" si="89"/>
        <v>ADT</v>
      </c>
      <c r="N5711" s="102">
        <f>WEEKDAY([2]!Table1[[#This Row],[Travel Date]],2)</f>
        <v>2</v>
      </c>
      <c r="P5711" s="102">
        <v>1</v>
      </c>
    </row>
    <row r="5712" spans="2:16" x14ac:dyDescent="0.25">
      <c r="B5712" s="103"/>
      <c r="C5712" s="103"/>
      <c r="L5712" s="102" t="str">
        <f>[2]!Table1[[#This Row],[Orgn]]&amp;"-"&amp;[2]!Table1[[#This Row],[Dest]]</f>
        <v>RMF-MXP</v>
      </c>
      <c r="M5712" s="102" t="str">
        <f t="shared" si="89"/>
        <v>ADT</v>
      </c>
      <c r="N5712" s="102">
        <f>WEEKDAY([2]!Table1[[#This Row],[Travel Date]],2)</f>
        <v>2</v>
      </c>
      <c r="P5712" s="102">
        <v>1</v>
      </c>
    </row>
    <row r="5713" spans="2:16" x14ac:dyDescent="0.25">
      <c r="B5713" s="103"/>
      <c r="C5713" s="103"/>
      <c r="L5713" s="102" t="str">
        <f>[2]!Table1[[#This Row],[Orgn]]&amp;"-"&amp;[2]!Table1[[#This Row],[Dest]]</f>
        <v>RMF-MXP</v>
      </c>
      <c r="M5713" s="102" t="str">
        <f t="shared" si="89"/>
        <v>ADT</v>
      </c>
      <c r="N5713" s="102">
        <f>WEEKDAY([2]!Table1[[#This Row],[Travel Date]],2)</f>
        <v>2</v>
      </c>
      <c r="P5713" s="102">
        <v>1</v>
      </c>
    </row>
    <row r="5714" spans="2:16" x14ac:dyDescent="0.25">
      <c r="B5714" s="103"/>
      <c r="C5714" s="103"/>
      <c r="L5714" s="102" t="str">
        <f>[2]!Table1[[#This Row],[Orgn]]&amp;"-"&amp;[2]!Table1[[#This Row],[Dest]]</f>
        <v>RMF-MXP</v>
      </c>
      <c r="M5714" s="102" t="str">
        <f t="shared" si="89"/>
        <v>ADT</v>
      </c>
      <c r="N5714" s="102">
        <f>WEEKDAY([2]!Table1[[#This Row],[Travel Date]],2)</f>
        <v>2</v>
      </c>
      <c r="P5714" s="102">
        <v>1</v>
      </c>
    </row>
    <row r="5715" spans="2:16" x14ac:dyDescent="0.25">
      <c r="B5715" s="103"/>
      <c r="C5715" s="103"/>
      <c r="L5715" s="102" t="str">
        <f>[2]!Table1[[#This Row],[Orgn]]&amp;"-"&amp;[2]!Table1[[#This Row],[Dest]]</f>
        <v>RMF-MXP</v>
      </c>
      <c r="M5715" s="102" t="str">
        <f t="shared" si="89"/>
        <v>ADT</v>
      </c>
      <c r="N5715" s="102">
        <f>WEEKDAY([2]!Table1[[#This Row],[Travel Date]],2)</f>
        <v>2</v>
      </c>
      <c r="P5715" s="102">
        <v>1</v>
      </c>
    </row>
    <row r="5716" spans="2:16" x14ac:dyDescent="0.25">
      <c r="B5716" s="103"/>
      <c r="C5716" s="103"/>
      <c r="L5716" s="102" t="str">
        <f>[2]!Table1[[#This Row],[Orgn]]&amp;"-"&amp;[2]!Table1[[#This Row],[Dest]]</f>
        <v>RMF-MXP</v>
      </c>
      <c r="M5716" s="102" t="str">
        <f t="shared" si="89"/>
        <v>ADT</v>
      </c>
      <c r="N5716" s="102">
        <f>WEEKDAY([2]!Table1[[#This Row],[Travel Date]],2)</f>
        <v>2</v>
      </c>
      <c r="P5716" s="102">
        <v>1</v>
      </c>
    </row>
    <row r="5717" spans="2:16" x14ac:dyDescent="0.25">
      <c r="B5717" s="103"/>
      <c r="C5717" s="103"/>
      <c r="L5717" s="102" t="str">
        <f>[2]!Table1[[#This Row],[Orgn]]&amp;"-"&amp;[2]!Table1[[#This Row],[Dest]]</f>
        <v>RMF-MXP</v>
      </c>
      <c r="M5717" s="102" t="str">
        <f t="shared" si="89"/>
        <v>ADT</v>
      </c>
      <c r="N5717" s="102">
        <f>WEEKDAY([2]!Table1[[#This Row],[Travel Date]],2)</f>
        <v>2</v>
      </c>
      <c r="P5717" s="102">
        <v>1</v>
      </c>
    </row>
    <row r="5718" spans="2:16" x14ac:dyDescent="0.25">
      <c r="B5718" s="103"/>
      <c r="C5718" s="103"/>
      <c r="L5718" s="102" t="str">
        <f>[2]!Table1[[#This Row],[Orgn]]&amp;"-"&amp;[2]!Table1[[#This Row],[Dest]]</f>
        <v>RMF-MXP</v>
      </c>
      <c r="M5718" s="102" t="str">
        <f t="shared" si="89"/>
        <v>ADT</v>
      </c>
      <c r="N5718" s="102">
        <f>WEEKDAY([2]!Table1[[#This Row],[Travel Date]],2)</f>
        <v>2</v>
      </c>
      <c r="P5718" s="102">
        <v>1</v>
      </c>
    </row>
    <row r="5719" spans="2:16" x14ac:dyDescent="0.25">
      <c r="B5719" s="103"/>
      <c r="C5719" s="103"/>
      <c r="L5719" s="102" t="str">
        <f>[2]!Table1[[#This Row],[Orgn]]&amp;"-"&amp;[2]!Table1[[#This Row],[Dest]]</f>
        <v>RMF-MXP</v>
      </c>
      <c r="M5719" s="102" t="str">
        <f t="shared" si="89"/>
        <v>ADT</v>
      </c>
      <c r="N5719" s="102">
        <f>WEEKDAY([2]!Table1[[#This Row],[Travel Date]],2)</f>
        <v>2</v>
      </c>
      <c r="P5719" s="102">
        <v>1</v>
      </c>
    </row>
    <row r="5720" spans="2:16" x14ac:dyDescent="0.25">
      <c r="B5720" s="103"/>
      <c r="C5720" s="103"/>
      <c r="L5720" s="102" t="str">
        <f>[2]!Table1[[#This Row],[Orgn]]&amp;"-"&amp;[2]!Table1[[#This Row],[Dest]]</f>
        <v>RMF-MXP</v>
      </c>
      <c r="M5720" s="102" t="str">
        <f t="shared" si="89"/>
        <v>ADT</v>
      </c>
      <c r="N5720" s="102">
        <f>WEEKDAY([2]!Table1[[#This Row],[Travel Date]],2)</f>
        <v>2</v>
      </c>
      <c r="P5720" s="102">
        <v>1</v>
      </c>
    </row>
    <row r="5721" spans="2:16" x14ac:dyDescent="0.25">
      <c r="B5721" s="103"/>
      <c r="C5721" s="103"/>
      <c r="L5721" s="102" t="str">
        <f>[2]!Table1[[#This Row],[Orgn]]&amp;"-"&amp;[2]!Table1[[#This Row],[Dest]]</f>
        <v>RMF-MXP</v>
      </c>
      <c r="M5721" s="102" t="str">
        <f t="shared" si="89"/>
        <v>ADT</v>
      </c>
      <c r="N5721" s="102">
        <f>WEEKDAY([2]!Table1[[#This Row],[Travel Date]],2)</f>
        <v>2</v>
      </c>
      <c r="P5721" s="102">
        <v>1</v>
      </c>
    </row>
    <row r="5722" spans="2:16" x14ac:dyDescent="0.25">
      <c r="B5722" s="103"/>
      <c r="C5722" s="103"/>
      <c r="L5722" s="102" t="str">
        <f>[2]!Table1[[#This Row],[Orgn]]&amp;"-"&amp;[2]!Table1[[#This Row],[Dest]]</f>
        <v>RMF-MXP</v>
      </c>
      <c r="M5722" s="102" t="str">
        <f t="shared" si="89"/>
        <v>ADT</v>
      </c>
      <c r="N5722" s="102">
        <f>WEEKDAY([2]!Table1[[#This Row],[Travel Date]],2)</f>
        <v>2</v>
      </c>
      <c r="P5722" s="102">
        <v>1</v>
      </c>
    </row>
    <row r="5723" spans="2:16" x14ac:dyDescent="0.25">
      <c r="B5723" s="103"/>
      <c r="C5723" s="103"/>
      <c r="L5723" s="102" t="str">
        <f>[2]!Table1[[#This Row],[Orgn]]&amp;"-"&amp;[2]!Table1[[#This Row],[Dest]]</f>
        <v>RMF-MXP</v>
      </c>
      <c r="M5723" s="102" t="str">
        <f t="shared" si="89"/>
        <v>ADT</v>
      </c>
      <c r="N5723" s="102">
        <f>WEEKDAY([2]!Table1[[#This Row],[Travel Date]],2)</f>
        <v>2</v>
      </c>
      <c r="P5723" s="102">
        <v>1</v>
      </c>
    </row>
    <row r="5724" spans="2:16" x14ac:dyDescent="0.25">
      <c r="B5724" s="103"/>
      <c r="C5724" s="103"/>
      <c r="L5724" s="102" t="str">
        <f>[2]!Table1[[#This Row],[Orgn]]&amp;"-"&amp;[2]!Table1[[#This Row],[Dest]]</f>
        <v>RMF-MXP</v>
      </c>
      <c r="M5724" s="102" t="str">
        <f t="shared" si="89"/>
        <v>ADT</v>
      </c>
      <c r="N5724" s="102">
        <f>WEEKDAY([2]!Table1[[#This Row],[Travel Date]],2)</f>
        <v>2</v>
      </c>
      <c r="P5724" s="102">
        <v>1</v>
      </c>
    </row>
    <row r="5725" spans="2:16" x14ac:dyDescent="0.25">
      <c r="B5725" s="103"/>
      <c r="C5725" s="103"/>
      <c r="L5725" s="102" t="str">
        <f>[2]!Table1[[#This Row],[Orgn]]&amp;"-"&amp;[2]!Table1[[#This Row],[Dest]]</f>
        <v>RMF-MXP</v>
      </c>
      <c r="M5725" s="102" t="str">
        <f t="shared" si="89"/>
        <v>ADT</v>
      </c>
      <c r="N5725" s="102">
        <f>WEEKDAY([2]!Table1[[#This Row],[Travel Date]],2)</f>
        <v>2</v>
      </c>
      <c r="P5725" s="102">
        <v>1</v>
      </c>
    </row>
    <row r="5726" spans="2:16" x14ac:dyDescent="0.25">
      <c r="B5726" s="103"/>
      <c r="C5726" s="103"/>
      <c r="L5726" s="102" t="str">
        <f>[2]!Table1[[#This Row],[Orgn]]&amp;"-"&amp;[2]!Table1[[#This Row],[Dest]]</f>
        <v>RMF-MXP</v>
      </c>
      <c r="M5726" s="102" t="str">
        <f t="shared" si="89"/>
        <v>ADT</v>
      </c>
      <c r="N5726" s="102">
        <f>WEEKDAY([2]!Table1[[#This Row],[Travel Date]],2)</f>
        <v>2</v>
      </c>
      <c r="P5726" s="102">
        <v>1</v>
      </c>
    </row>
    <row r="5727" spans="2:16" x14ac:dyDescent="0.25">
      <c r="B5727" s="103"/>
      <c r="C5727" s="103"/>
      <c r="L5727" s="102" t="str">
        <f>[2]!Table1[[#This Row],[Orgn]]&amp;"-"&amp;[2]!Table1[[#This Row],[Dest]]</f>
        <v>RMF-MXP</v>
      </c>
      <c r="M5727" s="102" t="str">
        <f t="shared" si="89"/>
        <v>ADT</v>
      </c>
      <c r="N5727" s="102">
        <f>WEEKDAY([2]!Table1[[#This Row],[Travel Date]],2)</f>
        <v>2</v>
      </c>
      <c r="P5727" s="102">
        <v>1</v>
      </c>
    </row>
    <row r="5728" spans="2:16" x14ac:dyDescent="0.25">
      <c r="B5728" s="103"/>
      <c r="C5728" s="103"/>
      <c r="L5728" s="102" t="str">
        <f>[2]!Table1[[#This Row],[Orgn]]&amp;"-"&amp;[2]!Table1[[#This Row],[Dest]]</f>
        <v>RMF-MXP</v>
      </c>
      <c r="M5728" s="102" t="str">
        <f t="shared" si="89"/>
        <v>ADT</v>
      </c>
      <c r="N5728" s="102">
        <f>WEEKDAY([2]!Table1[[#This Row],[Travel Date]],2)</f>
        <v>2</v>
      </c>
      <c r="P5728" s="102">
        <v>1</v>
      </c>
    </row>
    <row r="5729" spans="2:16" x14ac:dyDescent="0.25">
      <c r="B5729" s="103"/>
      <c r="C5729" s="103"/>
      <c r="L5729" s="102" t="str">
        <f>[2]!Table1[[#This Row],[Orgn]]&amp;"-"&amp;[2]!Table1[[#This Row],[Dest]]</f>
        <v>RMF-MXP</v>
      </c>
      <c r="M5729" s="102" t="str">
        <f t="shared" si="89"/>
        <v>ADT</v>
      </c>
      <c r="N5729" s="102">
        <f>WEEKDAY([2]!Table1[[#This Row],[Travel Date]],2)</f>
        <v>2</v>
      </c>
      <c r="P5729" s="102">
        <v>1</v>
      </c>
    </row>
    <row r="5730" spans="2:16" x14ac:dyDescent="0.25">
      <c r="B5730" s="103"/>
      <c r="C5730" s="103"/>
      <c r="L5730" s="102" t="str">
        <f>[2]!Table1[[#This Row],[Orgn]]&amp;"-"&amp;[2]!Table1[[#This Row],[Dest]]</f>
        <v>RMF-MXP</v>
      </c>
      <c r="M5730" s="102" t="str">
        <f t="shared" si="89"/>
        <v>ADT</v>
      </c>
      <c r="N5730" s="102">
        <f>WEEKDAY([2]!Table1[[#This Row],[Travel Date]],2)</f>
        <v>2</v>
      </c>
      <c r="P5730" s="102">
        <v>1</v>
      </c>
    </row>
    <row r="5731" spans="2:16" x14ac:dyDescent="0.25">
      <c r="B5731" s="103"/>
      <c r="C5731" s="103"/>
      <c r="L5731" s="102" t="str">
        <f>[2]!Table1[[#This Row],[Orgn]]&amp;"-"&amp;[2]!Table1[[#This Row],[Dest]]</f>
        <v>RMF-MXP</v>
      </c>
      <c r="M5731" s="102" t="str">
        <f t="shared" si="89"/>
        <v>ADT</v>
      </c>
      <c r="N5731" s="102">
        <f>WEEKDAY([2]!Table1[[#This Row],[Travel Date]],2)</f>
        <v>2</v>
      </c>
      <c r="P5731" s="102">
        <v>1</v>
      </c>
    </row>
    <row r="5732" spans="2:16" x14ac:dyDescent="0.25">
      <c r="B5732" s="103"/>
      <c r="C5732" s="103"/>
      <c r="L5732" s="102" t="str">
        <f>[2]!Table1[[#This Row],[Orgn]]&amp;"-"&amp;[2]!Table1[[#This Row],[Dest]]</f>
        <v>RMF-MXP</v>
      </c>
      <c r="M5732" s="102" t="str">
        <f t="shared" si="89"/>
        <v>ADT</v>
      </c>
      <c r="N5732" s="102">
        <f>WEEKDAY([2]!Table1[[#This Row],[Travel Date]],2)</f>
        <v>2</v>
      </c>
      <c r="P5732" s="102">
        <v>1</v>
      </c>
    </row>
    <row r="5733" spans="2:16" x14ac:dyDescent="0.25">
      <c r="B5733" s="103"/>
      <c r="C5733" s="103"/>
      <c r="L5733" s="102" t="str">
        <f>[2]!Table1[[#This Row],[Orgn]]&amp;"-"&amp;[2]!Table1[[#This Row],[Dest]]</f>
        <v>RMF-MXP</v>
      </c>
      <c r="M5733" s="102" t="str">
        <f t="shared" si="89"/>
        <v>ADT</v>
      </c>
      <c r="N5733" s="102">
        <f>WEEKDAY([2]!Table1[[#This Row],[Travel Date]],2)</f>
        <v>2</v>
      </c>
      <c r="P5733" s="102">
        <v>1</v>
      </c>
    </row>
    <row r="5734" spans="2:16" x14ac:dyDescent="0.25">
      <c r="B5734" s="103"/>
      <c r="C5734" s="103"/>
      <c r="L5734" s="102" t="str">
        <f>[2]!Table1[[#This Row],[Orgn]]&amp;"-"&amp;[2]!Table1[[#This Row],[Dest]]</f>
        <v>RMF-MXP</v>
      </c>
      <c r="M5734" s="102" t="str">
        <f t="shared" si="89"/>
        <v>ADT</v>
      </c>
      <c r="N5734" s="102">
        <f>WEEKDAY([2]!Table1[[#This Row],[Travel Date]],2)</f>
        <v>2</v>
      </c>
      <c r="P5734" s="102">
        <v>1</v>
      </c>
    </row>
    <row r="5735" spans="2:16" x14ac:dyDescent="0.25">
      <c r="B5735" s="103"/>
      <c r="C5735" s="103"/>
      <c r="L5735" s="102" t="str">
        <f>[2]!Table1[[#This Row],[Orgn]]&amp;"-"&amp;[2]!Table1[[#This Row],[Dest]]</f>
        <v>RMF-MXP</v>
      </c>
      <c r="M5735" s="102" t="str">
        <f t="shared" si="89"/>
        <v>ADT</v>
      </c>
      <c r="N5735" s="102">
        <f>WEEKDAY([2]!Table1[[#This Row],[Travel Date]],2)</f>
        <v>2</v>
      </c>
      <c r="P5735" s="102">
        <v>1</v>
      </c>
    </row>
    <row r="5736" spans="2:16" x14ac:dyDescent="0.25">
      <c r="B5736" s="103"/>
      <c r="C5736" s="103"/>
      <c r="L5736" s="102" t="str">
        <f>[2]!Table1[[#This Row],[Orgn]]&amp;"-"&amp;[2]!Table1[[#This Row],[Dest]]</f>
        <v>RMF-MXP</v>
      </c>
      <c r="M5736" s="102" t="str">
        <f t="shared" si="89"/>
        <v>ADT</v>
      </c>
      <c r="N5736" s="102">
        <f>WEEKDAY([2]!Table1[[#This Row],[Travel Date]],2)</f>
        <v>2</v>
      </c>
      <c r="P5736" s="102">
        <v>1</v>
      </c>
    </row>
    <row r="5737" spans="2:16" x14ac:dyDescent="0.25">
      <c r="B5737" s="103"/>
      <c r="C5737" s="103"/>
      <c r="L5737" s="102" t="str">
        <f>[2]!Table1[[#This Row],[Orgn]]&amp;"-"&amp;[2]!Table1[[#This Row],[Dest]]</f>
        <v>RMF-MXP</v>
      </c>
      <c r="M5737" s="102" t="str">
        <f t="shared" si="89"/>
        <v>ADT</v>
      </c>
      <c r="N5737" s="102">
        <f>WEEKDAY([2]!Table1[[#This Row],[Travel Date]],2)</f>
        <v>2</v>
      </c>
      <c r="P5737" s="102">
        <v>1</v>
      </c>
    </row>
    <row r="5738" spans="2:16" x14ac:dyDescent="0.25">
      <c r="B5738" s="103"/>
      <c r="C5738" s="103"/>
      <c r="L5738" s="102" t="str">
        <f>[2]!Table1[[#This Row],[Orgn]]&amp;"-"&amp;[2]!Table1[[#This Row],[Dest]]</f>
        <v>RMF-MXP</v>
      </c>
      <c r="M5738" s="102" t="str">
        <f t="shared" si="89"/>
        <v>ADT</v>
      </c>
      <c r="N5738" s="102">
        <f>WEEKDAY([2]!Table1[[#This Row],[Travel Date]],2)</f>
        <v>2</v>
      </c>
      <c r="P5738" s="102">
        <v>1</v>
      </c>
    </row>
    <row r="5739" spans="2:16" x14ac:dyDescent="0.25">
      <c r="B5739" s="103"/>
      <c r="C5739" s="103"/>
      <c r="L5739" s="102" t="str">
        <f>[2]!Table1[[#This Row],[Orgn]]&amp;"-"&amp;[2]!Table1[[#This Row],[Dest]]</f>
        <v>RMF-MXP</v>
      </c>
      <c r="M5739" s="102" t="str">
        <f t="shared" si="89"/>
        <v>ADT</v>
      </c>
      <c r="N5739" s="102">
        <f>WEEKDAY([2]!Table1[[#This Row],[Travel Date]],2)</f>
        <v>2</v>
      </c>
      <c r="P5739" s="102">
        <v>1</v>
      </c>
    </row>
    <row r="5740" spans="2:16" x14ac:dyDescent="0.25">
      <c r="B5740" s="103"/>
      <c r="C5740" s="103"/>
      <c r="L5740" s="102" t="str">
        <f>[2]!Table1[[#This Row],[Orgn]]&amp;"-"&amp;[2]!Table1[[#This Row],[Dest]]</f>
        <v>RMF-MXP</v>
      </c>
      <c r="M5740" s="102" t="str">
        <f t="shared" si="89"/>
        <v>ADT</v>
      </c>
      <c r="N5740" s="102">
        <f>WEEKDAY([2]!Table1[[#This Row],[Travel Date]],2)</f>
        <v>2</v>
      </c>
      <c r="P5740" s="102">
        <v>1</v>
      </c>
    </row>
    <row r="5741" spans="2:16" x14ac:dyDescent="0.25">
      <c r="B5741" s="103"/>
      <c r="C5741" s="103"/>
      <c r="L5741" s="102" t="str">
        <f>[2]!Table1[[#This Row],[Orgn]]&amp;"-"&amp;[2]!Table1[[#This Row],[Dest]]</f>
        <v>RMF-MXP</v>
      </c>
      <c r="M5741" s="102" t="str">
        <f t="shared" si="89"/>
        <v>ADT</v>
      </c>
      <c r="N5741" s="102">
        <f>WEEKDAY([2]!Table1[[#This Row],[Travel Date]],2)</f>
        <v>2</v>
      </c>
      <c r="P5741" s="102">
        <v>1</v>
      </c>
    </row>
    <row r="5742" spans="2:16" x14ac:dyDescent="0.25">
      <c r="B5742" s="103"/>
      <c r="C5742" s="103"/>
      <c r="L5742" s="102" t="str">
        <f>[2]!Table1[[#This Row],[Orgn]]&amp;"-"&amp;[2]!Table1[[#This Row],[Dest]]</f>
        <v>RMF-MXP</v>
      </c>
      <c r="M5742" s="102" t="str">
        <f t="shared" si="89"/>
        <v>ADT</v>
      </c>
      <c r="N5742" s="102">
        <f>WEEKDAY([2]!Table1[[#This Row],[Travel Date]],2)</f>
        <v>2</v>
      </c>
      <c r="P5742" s="102">
        <v>1</v>
      </c>
    </row>
    <row r="5743" spans="2:16" x14ac:dyDescent="0.25">
      <c r="B5743" s="103"/>
      <c r="C5743" s="103"/>
      <c r="L5743" s="102" t="str">
        <f>[2]!Table1[[#This Row],[Orgn]]&amp;"-"&amp;[2]!Table1[[#This Row],[Dest]]</f>
        <v>RMF-MXP</v>
      </c>
      <c r="M5743" s="102" t="str">
        <f t="shared" si="89"/>
        <v>ADT</v>
      </c>
      <c r="N5743" s="102">
        <f>WEEKDAY([2]!Table1[[#This Row],[Travel Date]],2)</f>
        <v>2</v>
      </c>
      <c r="P5743" s="102">
        <v>1</v>
      </c>
    </row>
    <row r="5744" spans="2:16" x14ac:dyDescent="0.25">
      <c r="B5744" s="103"/>
      <c r="C5744" s="103"/>
      <c r="L5744" s="102" t="str">
        <f>[2]!Table1[[#This Row],[Orgn]]&amp;"-"&amp;[2]!Table1[[#This Row],[Dest]]</f>
        <v>RMF-MXP</v>
      </c>
      <c r="M5744" s="102" t="str">
        <f t="shared" si="89"/>
        <v>ADT</v>
      </c>
      <c r="N5744" s="102">
        <f>WEEKDAY([2]!Table1[[#This Row],[Travel Date]],2)</f>
        <v>2</v>
      </c>
      <c r="P5744" s="102">
        <v>1</v>
      </c>
    </row>
    <row r="5745" spans="2:16" x14ac:dyDescent="0.25">
      <c r="B5745" s="103"/>
      <c r="C5745" s="103"/>
      <c r="L5745" s="102" t="str">
        <f>[2]!Table1[[#This Row],[Orgn]]&amp;"-"&amp;[2]!Table1[[#This Row],[Dest]]</f>
        <v>RMF-MXP</v>
      </c>
      <c r="M5745" s="102" t="str">
        <f t="shared" si="89"/>
        <v>ADT</v>
      </c>
      <c r="N5745" s="102">
        <f>WEEKDAY([2]!Table1[[#This Row],[Travel Date]],2)</f>
        <v>2</v>
      </c>
      <c r="P5745" s="102">
        <v>1</v>
      </c>
    </row>
    <row r="5746" spans="2:16" x14ac:dyDescent="0.25">
      <c r="B5746" s="103"/>
      <c r="C5746" s="103"/>
      <c r="L5746" s="102" t="str">
        <f>[2]!Table1[[#This Row],[Orgn]]&amp;"-"&amp;[2]!Table1[[#This Row],[Dest]]</f>
        <v>RMF-MXP</v>
      </c>
      <c r="M5746" s="102" t="str">
        <f t="shared" si="89"/>
        <v>ADT</v>
      </c>
      <c r="N5746" s="102">
        <f>WEEKDAY([2]!Table1[[#This Row],[Travel Date]],2)</f>
        <v>2</v>
      </c>
      <c r="P5746" s="102">
        <v>1</v>
      </c>
    </row>
    <row r="5747" spans="2:16" x14ac:dyDescent="0.25">
      <c r="B5747" s="103"/>
      <c r="C5747" s="103"/>
      <c r="L5747" s="102" t="str">
        <f>[2]!Table1[[#This Row],[Orgn]]&amp;"-"&amp;[2]!Table1[[#This Row],[Dest]]</f>
        <v>RMF-MXP</v>
      </c>
      <c r="M5747" s="102" t="str">
        <f t="shared" si="89"/>
        <v>ADT</v>
      </c>
      <c r="N5747" s="102">
        <f>WEEKDAY([2]!Table1[[#This Row],[Travel Date]],2)</f>
        <v>2</v>
      </c>
      <c r="P5747" s="102">
        <v>1</v>
      </c>
    </row>
    <row r="5748" spans="2:16" x14ac:dyDescent="0.25">
      <c r="B5748" s="103"/>
      <c r="C5748" s="103"/>
      <c r="L5748" s="102" t="str">
        <f>[2]!Table1[[#This Row],[Orgn]]&amp;"-"&amp;[2]!Table1[[#This Row],[Dest]]</f>
        <v>RMF-MXP</v>
      </c>
      <c r="M5748" s="102" t="str">
        <f t="shared" si="89"/>
        <v>ADT</v>
      </c>
      <c r="N5748" s="102">
        <f>WEEKDAY([2]!Table1[[#This Row],[Travel Date]],2)</f>
        <v>2</v>
      </c>
      <c r="P5748" s="102">
        <v>1</v>
      </c>
    </row>
    <row r="5749" spans="2:16" x14ac:dyDescent="0.25">
      <c r="B5749" s="103"/>
      <c r="C5749" s="103"/>
      <c r="L5749" s="102" t="str">
        <f>[2]!Table1[[#This Row],[Orgn]]&amp;"-"&amp;[2]!Table1[[#This Row],[Dest]]</f>
        <v>RMF-MXP</v>
      </c>
      <c r="M5749" s="102" t="str">
        <f t="shared" si="89"/>
        <v>ADT</v>
      </c>
      <c r="N5749" s="102">
        <f>WEEKDAY([2]!Table1[[#This Row],[Travel Date]],2)</f>
        <v>2</v>
      </c>
      <c r="P5749" s="102">
        <v>1</v>
      </c>
    </row>
    <row r="5750" spans="2:16" x14ac:dyDescent="0.25">
      <c r="B5750" s="103"/>
      <c r="C5750" s="103"/>
      <c r="L5750" s="102" t="str">
        <f>[2]!Table1[[#This Row],[Orgn]]&amp;"-"&amp;[2]!Table1[[#This Row],[Dest]]</f>
        <v>RMF-MXP</v>
      </c>
      <c r="M5750" s="102" t="str">
        <f t="shared" si="89"/>
        <v>ADT</v>
      </c>
      <c r="N5750" s="102">
        <f>WEEKDAY([2]!Table1[[#This Row],[Travel Date]],2)</f>
        <v>2</v>
      </c>
      <c r="P5750" s="102">
        <v>1</v>
      </c>
    </row>
    <row r="5751" spans="2:16" x14ac:dyDescent="0.25">
      <c r="B5751" s="103"/>
      <c r="C5751" s="103"/>
      <c r="L5751" s="102" t="str">
        <f>[2]!Table1[[#This Row],[Orgn]]&amp;"-"&amp;[2]!Table1[[#This Row],[Dest]]</f>
        <v>RMF-MXP</v>
      </c>
      <c r="M5751" s="102" t="str">
        <f t="shared" si="89"/>
        <v>ADT</v>
      </c>
      <c r="N5751" s="102">
        <f>WEEKDAY([2]!Table1[[#This Row],[Travel Date]],2)</f>
        <v>2</v>
      </c>
      <c r="P5751" s="102">
        <v>1</v>
      </c>
    </row>
    <row r="5752" spans="2:16" x14ac:dyDescent="0.25">
      <c r="B5752" s="103"/>
      <c r="C5752" s="103"/>
      <c r="L5752" s="102" t="str">
        <f>[2]!Table1[[#This Row],[Orgn]]&amp;"-"&amp;[2]!Table1[[#This Row],[Dest]]</f>
        <v>RMF-MXP</v>
      </c>
      <c r="M5752" s="102" t="str">
        <f t="shared" si="89"/>
        <v>ADT</v>
      </c>
      <c r="N5752" s="102">
        <f>WEEKDAY([2]!Table1[[#This Row],[Travel Date]],2)</f>
        <v>2</v>
      </c>
      <c r="P5752" s="102">
        <v>1</v>
      </c>
    </row>
    <row r="5753" spans="2:16" x14ac:dyDescent="0.25">
      <c r="B5753" s="103"/>
      <c r="C5753" s="103"/>
      <c r="L5753" s="102" t="str">
        <f>[2]!Table1[[#This Row],[Orgn]]&amp;"-"&amp;[2]!Table1[[#This Row],[Dest]]</f>
        <v>RMF-MXP</v>
      </c>
      <c r="M5753" s="102" t="str">
        <f t="shared" si="89"/>
        <v>ADT</v>
      </c>
      <c r="N5753" s="102">
        <f>WEEKDAY([2]!Table1[[#This Row],[Travel Date]],2)</f>
        <v>2</v>
      </c>
      <c r="P5753" s="102">
        <v>1</v>
      </c>
    </row>
    <row r="5754" spans="2:16" x14ac:dyDescent="0.25">
      <c r="B5754" s="103"/>
      <c r="C5754" s="103"/>
      <c r="L5754" s="102" t="str">
        <f>[2]!Table1[[#This Row],[Orgn]]&amp;"-"&amp;[2]!Table1[[#This Row],[Dest]]</f>
        <v>RMF-MXP</v>
      </c>
      <c r="M5754" s="102" t="str">
        <f t="shared" si="89"/>
        <v>ADT</v>
      </c>
      <c r="N5754" s="102">
        <f>WEEKDAY([2]!Table1[[#This Row],[Travel Date]],2)</f>
        <v>2</v>
      </c>
      <c r="P5754" s="102">
        <v>1</v>
      </c>
    </row>
    <row r="5755" spans="2:16" x14ac:dyDescent="0.25">
      <c r="B5755" s="103"/>
      <c r="C5755" s="103"/>
      <c r="L5755" s="102" t="str">
        <f>[2]!Table1[[#This Row],[Orgn]]&amp;"-"&amp;[2]!Table1[[#This Row],[Dest]]</f>
        <v>RMF-MXP</v>
      </c>
      <c r="M5755" s="102" t="str">
        <f t="shared" si="89"/>
        <v>ADT</v>
      </c>
      <c r="N5755" s="102">
        <f>WEEKDAY([2]!Table1[[#This Row],[Travel Date]],2)</f>
        <v>2</v>
      </c>
      <c r="P5755" s="102">
        <v>1</v>
      </c>
    </row>
    <row r="5756" spans="2:16" x14ac:dyDescent="0.25">
      <c r="B5756" s="103"/>
      <c r="C5756" s="103"/>
      <c r="L5756" s="102" t="str">
        <f>[2]!Table1[[#This Row],[Orgn]]&amp;"-"&amp;[2]!Table1[[#This Row],[Dest]]</f>
        <v>RMF-MXP</v>
      </c>
      <c r="M5756" s="102" t="str">
        <f t="shared" si="89"/>
        <v>ADT</v>
      </c>
      <c r="N5756" s="102">
        <f>WEEKDAY([2]!Table1[[#This Row],[Travel Date]],2)</f>
        <v>2</v>
      </c>
      <c r="P5756" s="102">
        <v>1</v>
      </c>
    </row>
    <row r="5757" spans="2:16" x14ac:dyDescent="0.25">
      <c r="B5757" s="103"/>
      <c r="C5757" s="103"/>
      <c r="L5757" s="102" t="str">
        <f>[2]!Table1[[#This Row],[Orgn]]&amp;"-"&amp;[2]!Table1[[#This Row],[Dest]]</f>
        <v>RMF-MXP</v>
      </c>
      <c r="M5757" s="102" t="str">
        <f t="shared" si="89"/>
        <v>ADT</v>
      </c>
      <c r="N5757" s="102">
        <f>WEEKDAY([2]!Table1[[#This Row],[Travel Date]],2)</f>
        <v>2</v>
      </c>
      <c r="P5757" s="102">
        <v>1</v>
      </c>
    </row>
    <row r="5758" spans="2:16" x14ac:dyDescent="0.25">
      <c r="B5758" s="103"/>
      <c r="C5758" s="103"/>
      <c r="L5758" s="102" t="str">
        <f>[2]!Table1[[#This Row],[Orgn]]&amp;"-"&amp;[2]!Table1[[#This Row],[Dest]]</f>
        <v>RMF-MXP</v>
      </c>
      <c r="M5758" s="102" t="str">
        <f t="shared" si="89"/>
        <v>ADT</v>
      </c>
      <c r="N5758" s="102">
        <f>WEEKDAY([2]!Table1[[#This Row],[Travel Date]],2)</f>
        <v>2</v>
      </c>
      <c r="P5758" s="102">
        <v>1</v>
      </c>
    </row>
    <row r="5759" spans="2:16" x14ac:dyDescent="0.25">
      <c r="B5759" s="103"/>
      <c r="C5759" s="103"/>
      <c r="L5759" s="102" t="str">
        <f>[2]!Table1[[#This Row],[Orgn]]&amp;"-"&amp;[2]!Table1[[#This Row],[Dest]]</f>
        <v>RMF-MXP</v>
      </c>
      <c r="M5759" s="102" t="str">
        <f t="shared" si="89"/>
        <v>ADT</v>
      </c>
      <c r="N5759" s="102">
        <f>WEEKDAY([2]!Table1[[#This Row],[Travel Date]],2)</f>
        <v>2</v>
      </c>
      <c r="P5759" s="102">
        <v>1</v>
      </c>
    </row>
    <row r="5760" spans="2:16" x14ac:dyDescent="0.25">
      <c r="B5760" s="103"/>
      <c r="C5760" s="103"/>
      <c r="L5760" s="102" t="str">
        <f>[2]!Table1[[#This Row],[Orgn]]&amp;"-"&amp;[2]!Table1[[#This Row],[Dest]]</f>
        <v>RMF-MXP</v>
      </c>
      <c r="M5760" s="102" t="str">
        <f t="shared" si="89"/>
        <v>ADT</v>
      </c>
      <c r="N5760" s="102">
        <f>WEEKDAY([2]!Table1[[#This Row],[Travel Date]],2)</f>
        <v>2</v>
      </c>
      <c r="P5760" s="102">
        <v>1</v>
      </c>
    </row>
    <row r="5761" spans="2:16" x14ac:dyDescent="0.25">
      <c r="B5761" s="103"/>
      <c r="C5761" s="103"/>
      <c r="L5761" s="102" t="str">
        <f>[2]!Table1[[#This Row],[Orgn]]&amp;"-"&amp;[2]!Table1[[#This Row],[Dest]]</f>
        <v>RMF-MXP</v>
      </c>
      <c r="M5761" s="102" t="str">
        <f t="shared" si="89"/>
        <v>ADT</v>
      </c>
      <c r="N5761" s="102">
        <f>WEEKDAY([2]!Table1[[#This Row],[Travel Date]],2)</f>
        <v>2</v>
      </c>
      <c r="P5761" s="102">
        <v>1</v>
      </c>
    </row>
    <row r="5762" spans="2:16" x14ac:dyDescent="0.25">
      <c r="B5762" s="103"/>
      <c r="C5762" s="103"/>
      <c r="L5762" s="102" t="str">
        <f>[2]!Table1[[#This Row],[Orgn]]&amp;"-"&amp;[2]!Table1[[#This Row],[Dest]]</f>
        <v>RMF-MXP</v>
      </c>
      <c r="M5762" s="102" t="str">
        <f t="shared" ref="M5762:M5825" si="90">IF(TRIM(C5762)="INF", "INF", IF(TRIM(C5762)="CHD", "CHD", "ADT"))</f>
        <v>ADT</v>
      </c>
      <c r="N5762" s="102">
        <f>WEEKDAY([2]!Table1[[#This Row],[Travel Date]],2)</f>
        <v>2</v>
      </c>
      <c r="P5762" s="102">
        <v>1</v>
      </c>
    </row>
    <row r="5763" spans="2:16" x14ac:dyDescent="0.25">
      <c r="B5763" s="103"/>
      <c r="C5763" s="103"/>
      <c r="L5763" s="102" t="str">
        <f>[2]!Table1[[#This Row],[Orgn]]&amp;"-"&amp;[2]!Table1[[#This Row],[Dest]]</f>
        <v>RMF-MXP</v>
      </c>
      <c r="M5763" s="102" t="str">
        <f t="shared" si="90"/>
        <v>ADT</v>
      </c>
      <c r="N5763" s="102">
        <f>WEEKDAY([2]!Table1[[#This Row],[Travel Date]],2)</f>
        <v>2</v>
      </c>
      <c r="P5763" s="102">
        <v>1</v>
      </c>
    </row>
    <row r="5764" spans="2:16" x14ac:dyDescent="0.25">
      <c r="B5764" s="103"/>
      <c r="C5764" s="103"/>
      <c r="L5764" s="102" t="str">
        <f>[2]!Table1[[#This Row],[Orgn]]&amp;"-"&amp;[2]!Table1[[#This Row],[Dest]]</f>
        <v>RMF-MXP</v>
      </c>
      <c r="M5764" s="102" t="str">
        <f t="shared" si="90"/>
        <v>ADT</v>
      </c>
      <c r="N5764" s="102">
        <f>WEEKDAY([2]!Table1[[#This Row],[Travel Date]],2)</f>
        <v>2</v>
      </c>
      <c r="P5764" s="102">
        <v>1</v>
      </c>
    </row>
    <row r="5765" spans="2:16" x14ac:dyDescent="0.25">
      <c r="B5765" s="103"/>
      <c r="C5765" s="103"/>
      <c r="L5765" s="102" t="str">
        <f>[2]!Table1[[#This Row],[Orgn]]&amp;"-"&amp;[2]!Table1[[#This Row],[Dest]]</f>
        <v>RMF-MXP</v>
      </c>
      <c r="M5765" s="102" t="str">
        <f t="shared" si="90"/>
        <v>ADT</v>
      </c>
      <c r="N5765" s="102">
        <f>WEEKDAY([2]!Table1[[#This Row],[Travel Date]],2)</f>
        <v>2</v>
      </c>
      <c r="P5765" s="102">
        <v>1</v>
      </c>
    </row>
    <row r="5766" spans="2:16" x14ac:dyDescent="0.25">
      <c r="B5766" s="103"/>
      <c r="C5766" s="103"/>
      <c r="L5766" s="102" t="str">
        <f>[2]!Table1[[#This Row],[Orgn]]&amp;"-"&amp;[2]!Table1[[#This Row],[Dest]]</f>
        <v>RMF-MXP</v>
      </c>
      <c r="M5766" s="102" t="str">
        <f t="shared" si="90"/>
        <v>ADT</v>
      </c>
      <c r="N5766" s="102">
        <f>WEEKDAY([2]!Table1[[#This Row],[Travel Date]],2)</f>
        <v>2</v>
      </c>
      <c r="P5766" s="102">
        <v>1</v>
      </c>
    </row>
    <row r="5767" spans="2:16" x14ac:dyDescent="0.25">
      <c r="B5767" s="103"/>
      <c r="C5767" s="103"/>
      <c r="L5767" s="102" t="str">
        <f>[2]!Table1[[#This Row],[Orgn]]&amp;"-"&amp;[2]!Table1[[#This Row],[Dest]]</f>
        <v>RMF-MXP</v>
      </c>
      <c r="M5767" s="102" t="str">
        <f t="shared" si="90"/>
        <v>ADT</v>
      </c>
      <c r="N5767" s="102">
        <f>WEEKDAY([2]!Table1[[#This Row],[Travel Date]],2)</f>
        <v>2</v>
      </c>
      <c r="P5767" s="102">
        <v>1</v>
      </c>
    </row>
    <row r="5768" spans="2:16" x14ac:dyDescent="0.25">
      <c r="B5768" s="103"/>
      <c r="C5768" s="103"/>
      <c r="L5768" s="102" t="str">
        <f>[2]!Table1[[#This Row],[Orgn]]&amp;"-"&amp;[2]!Table1[[#This Row],[Dest]]</f>
        <v>RMF-MXP</v>
      </c>
      <c r="M5768" s="102" t="str">
        <f t="shared" si="90"/>
        <v>ADT</v>
      </c>
      <c r="N5768" s="102">
        <f>WEEKDAY([2]!Table1[[#This Row],[Travel Date]],2)</f>
        <v>2</v>
      </c>
      <c r="P5768" s="102">
        <v>1</v>
      </c>
    </row>
    <row r="5769" spans="2:16" x14ac:dyDescent="0.25">
      <c r="B5769" s="103"/>
      <c r="C5769" s="103"/>
      <c r="L5769" s="102" t="str">
        <f>[2]!Table1[[#This Row],[Orgn]]&amp;"-"&amp;[2]!Table1[[#This Row],[Dest]]</f>
        <v>RMF-MXP</v>
      </c>
      <c r="M5769" s="102" t="str">
        <f t="shared" si="90"/>
        <v>ADT</v>
      </c>
      <c r="N5769" s="102">
        <f>WEEKDAY([2]!Table1[[#This Row],[Travel Date]],2)</f>
        <v>2</v>
      </c>
      <c r="P5769" s="102">
        <v>1</v>
      </c>
    </row>
    <row r="5770" spans="2:16" x14ac:dyDescent="0.25">
      <c r="B5770" s="103"/>
      <c r="C5770" s="103"/>
      <c r="L5770" s="102" t="str">
        <f>[2]!Table1[[#This Row],[Orgn]]&amp;"-"&amp;[2]!Table1[[#This Row],[Dest]]</f>
        <v>RMF-MXP</v>
      </c>
      <c r="M5770" s="102" t="str">
        <f t="shared" si="90"/>
        <v>ADT</v>
      </c>
      <c r="N5770" s="102">
        <f>WEEKDAY([2]!Table1[[#This Row],[Travel Date]],2)</f>
        <v>2</v>
      </c>
      <c r="P5770" s="102">
        <v>1</v>
      </c>
    </row>
    <row r="5771" spans="2:16" x14ac:dyDescent="0.25">
      <c r="B5771" s="103"/>
      <c r="C5771" s="103"/>
      <c r="L5771" s="102" t="str">
        <f>[2]!Table1[[#This Row],[Orgn]]&amp;"-"&amp;[2]!Table1[[#This Row],[Dest]]</f>
        <v>RMF-MXP</v>
      </c>
      <c r="M5771" s="102" t="str">
        <f t="shared" si="90"/>
        <v>ADT</v>
      </c>
      <c r="N5771" s="102">
        <f>WEEKDAY([2]!Table1[[#This Row],[Travel Date]],2)</f>
        <v>2</v>
      </c>
      <c r="P5771" s="102">
        <v>1</v>
      </c>
    </row>
    <row r="5772" spans="2:16" x14ac:dyDescent="0.25">
      <c r="B5772" s="103"/>
      <c r="C5772" s="103"/>
      <c r="L5772" s="102" t="str">
        <f>[2]!Table1[[#This Row],[Orgn]]&amp;"-"&amp;[2]!Table1[[#This Row],[Dest]]</f>
        <v>RMF-MXP</v>
      </c>
      <c r="M5772" s="102" t="str">
        <f t="shared" si="90"/>
        <v>ADT</v>
      </c>
      <c r="N5772" s="102">
        <f>WEEKDAY([2]!Table1[[#This Row],[Travel Date]],2)</f>
        <v>2</v>
      </c>
      <c r="P5772" s="102">
        <v>1</v>
      </c>
    </row>
    <row r="5773" spans="2:16" x14ac:dyDescent="0.25">
      <c r="B5773" s="103"/>
      <c r="C5773" s="103"/>
      <c r="L5773" s="102" t="str">
        <f>[2]!Table1[[#This Row],[Orgn]]&amp;"-"&amp;[2]!Table1[[#This Row],[Dest]]</f>
        <v>RMF-MXP</v>
      </c>
      <c r="M5773" s="102" t="str">
        <f t="shared" si="90"/>
        <v>ADT</v>
      </c>
      <c r="N5773" s="102">
        <f>WEEKDAY([2]!Table1[[#This Row],[Travel Date]],2)</f>
        <v>2</v>
      </c>
      <c r="P5773" s="102">
        <v>1</v>
      </c>
    </row>
    <row r="5774" spans="2:16" x14ac:dyDescent="0.25">
      <c r="B5774" s="103"/>
      <c r="C5774" s="103"/>
      <c r="L5774" s="102" t="str">
        <f>[2]!Table1[[#This Row],[Orgn]]&amp;"-"&amp;[2]!Table1[[#This Row],[Dest]]</f>
        <v>RMF-MXP</v>
      </c>
      <c r="M5774" s="102" t="str">
        <f t="shared" si="90"/>
        <v>ADT</v>
      </c>
      <c r="N5774" s="102">
        <f>WEEKDAY([2]!Table1[[#This Row],[Travel Date]],2)</f>
        <v>2</v>
      </c>
      <c r="P5774" s="102">
        <v>1</v>
      </c>
    </row>
    <row r="5775" spans="2:16" x14ac:dyDescent="0.25">
      <c r="B5775" s="103"/>
      <c r="C5775" s="103"/>
      <c r="L5775" s="102" t="str">
        <f>[2]!Table1[[#This Row],[Orgn]]&amp;"-"&amp;[2]!Table1[[#This Row],[Dest]]</f>
        <v>RMF-MXP</v>
      </c>
      <c r="M5775" s="102" t="str">
        <f t="shared" si="90"/>
        <v>ADT</v>
      </c>
      <c r="N5775" s="102">
        <f>WEEKDAY([2]!Table1[[#This Row],[Travel Date]],2)</f>
        <v>2</v>
      </c>
      <c r="P5775" s="102">
        <v>1</v>
      </c>
    </row>
    <row r="5776" spans="2:16" x14ac:dyDescent="0.25">
      <c r="B5776" s="103"/>
      <c r="C5776" s="103"/>
      <c r="L5776" s="102" t="str">
        <f>[2]!Table1[[#This Row],[Orgn]]&amp;"-"&amp;[2]!Table1[[#This Row],[Dest]]</f>
        <v>RMF-MXP</v>
      </c>
      <c r="M5776" s="102" t="str">
        <f t="shared" si="90"/>
        <v>ADT</v>
      </c>
      <c r="N5776" s="102">
        <f>WEEKDAY([2]!Table1[[#This Row],[Travel Date]],2)</f>
        <v>2</v>
      </c>
      <c r="P5776" s="102">
        <v>1</v>
      </c>
    </row>
    <row r="5777" spans="2:16" x14ac:dyDescent="0.25">
      <c r="B5777" s="103"/>
      <c r="C5777" s="103"/>
      <c r="L5777" s="102" t="str">
        <f>[2]!Table1[[#This Row],[Orgn]]&amp;"-"&amp;[2]!Table1[[#This Row],[Dest]]</f>
        <v>RMF-MXP</v>
      </c>
      <c r="M5777" s="102" t="str">
        <f t="shared" si="90"/>
        <v>ADT</v>
      </c>
      <c r="N5777" s="102">
        <f>WEEKDAY([2]!Table1[[#This Row],[Travel Date]],2)</f>
        <v>2</v>
      </c>
      <c r="P5777" s="102">
        <v>1</v>
      </c>
    </row>
    <row r="5778" spans="2:16" x14ac:dyDescent="0.25">
      <c r="B5778" s="103"/>
      <c r="C5778" s="103"/>
      <c r="L5778" s="102" t="str">
        <f>[2]!Table1[[#This Row],[Orgn]]&amp;"-"&amp;[2]!Table1[[#This Row],[Dest]]</f>
        <v>RMF-MXP</v>
      </c>
      <c r="M5778" s="102" t="str">
        <f t="shared" si="90"/>
        <v>ADT</v>
      </c>
      <c r="N5778" s="102">
        <f>WEEKDAY([2]!Table1[[#This Row],[Travel Date]],2)</f>
        <v>2</v>
      </c>
      <c r="P5778" s="102">
        <v>1</v>
      </c>
    </row>
    <row r="5779" spans="2:16" x14ac:dyDescent="0.25">
      <c r="B5779" s="103"/>
      <c r="C5779" s="103"/>
      <c r="L5779" s="102" t="str">
        <f>[2]!Table1[[#This Row],[Orgn]]&amp;"-"&amp;[2]!Table1[[#This Row],[Dest]]</f>
        <v>RMF-MXP</v>
      </c>
      <c r="M5779" s="102" t="str">
        <f t="shared" si="90"/>
        <v>ADT</v>
      </c>
      <c r="N5779" s="102">
        <f>WEEKDAY([2]!Table1[[#This Row],[Travel Date]],2)</f>
        <v>2</v>
      </c>
      <c r="P5779" s="102">
        <v>1</v>
      </c>
    </row>
    <row r="5780" spans="2:16" x14ac:dyDescent="0.25">
      <c r="B5780" s="103"/>
      <c r="C5780" s="103"/>
      <c r="L5780" s="102" t="str">
        <f>[2]!Table1[[#This Row],[Orgn]]&amp;"-"&amp;[2]!Table1[[#This Row],[Dest]]</f>
        <v>RMF-MXP</v>
      </c>
      <c r="M5780" s="102" t="str">
        <f t="shared" si="90"/>
        <v>ADT</v>
      </c>
      <c r="N5780" s="102">
        <f>WEEKDAY([2]!Table1[[#This Row],[Travel Date]],2)</f>
        <v>2</v>
      </c>
      <c r="P5780" s="102">
        <v>1</v>
      </c>
    </row>
    <row r="5781" spans="2:16" x14ac:dyDescent="0.25">
      <c r="B5781" s="103"/>
      <c r="C5781" s="103"/>
      <c r="L5781" s="102" t="str">
        <f>[2]!Table1[[#This Row],[Orgn]]&amp;"-"&amp;[2]!Table1[[#This Row],[Dest]]</f>
        <v>RMF-MXP</v>
      </c>
      <c r="M5781" s="102" t="str">
        <f t="shared" si="90"/>
        <v>ADT</v>
      </c>
      <c r="N5781" s="102">
        <f>WEEKDAY([2]!Table1[[#This Row],[Travel Date]],2)</f>
        <v>2</v>
      </c>
      <c r="P5781" s="102">
        <v>1</v>
      </c>
    </row>
    <row r="5782" spans="2:16" x14ac:dyDescent="0.25">
      <c r="B5782" s="103"/>
      <c r="C5782" s="103"/>
      <c r="L5782" s="102" t="str">
        <f>[2]!Table1[[#This Row],[Orgn]]&amp;"-"&amp;[2]!Table1[[#This Row],[Dest]]</f>
        <v>RMF-MXP</v>
      </c>
      <c r="M5782" s="102" t="str">
        <f t="shared" si="90"/>
        <v>ADT</v>
      </c>
      <c r="N5782" s="102">
        <f>WEEKDAY([2]!Table1[[#This Row],[Travel Date]],2)</f>
        <v>2</v>
      </c>
      <c r="P5782" s="102">
        <v>1</v>
      </c>
    </row>
    <row r="5783" spans="2:16" x14ac:dyDescent="0.25">
      <c r="B5783" s="103"/>
      <c r="C5783" s="103"/>
      <c r="L5783" s="102" t="str">
        <f>[2]!Table1[[#This Row],[Orgn]]&amp;"-"&amp;[2]!Table1[[#This Row],[Dest]]</f>
        <v>RMF-MXP</v>
      </c>
      <c r="M5783" s="102" t="str">
        <f t="shared" si="90"/>
        <v>ADT</v>
      </c>
      <c r="N5783" s="102">
        <f>WEEKDAY([2]!Table1[[#This Row],[Travel Date]],2)</f>
        <v>2</v>
      </c>
      <c r="P5783" s="102">
        <v>1</v>
      </c>
    </row>
    <row r="5784" spans="2:16" x14ac:dyDescent="0.25">
      <c r="B5784" s="103"/>
      <c r="C5784" s="103"/>
      <c r="L5784" s="102" t="str">
        <f>[2]!Table1[[#This Row],[Orgn]]&amp;"-"&amp;[2]!Table1[[#This Row],[Dest]]</f>
        <v>RMF-MXP</v>
      </c>
      <c r="M5784" s="102" t="str">
        <f t="shared" si="90"/>
        <v>ADT</v>
      </c>
      <c r="N5784" s="102">
        <f>WEEKDAY([2]!Table1[[#This Row],[Travel Date]],2)</f>
        <v>2</v>
      </c>
      <c r="P5784" s="102">
        <v>1</v>
      </c>
    </row>
    <row r="5785" spans="2:16" x14ac:dyDescent="0.25">
      <c r="B5785" s="103"/>
      <c r="C5785" s="103"/>
      <c r="L5785" s="102" t="str">
        <f>[2]!Table1[[#This Row],[Orgn]]&amp;"-"&amp;[2]!Table1[[#This Row],[Dest]]</f>
        <v>RMF-MXP</v>
      </c>
      <c r="M5785" s="102" t="str">
        <f t="shared" si="90"/>
        <v>ADT</v>
      </c>
      <c r="N5785" s="102">
        <f>WEEKDAY([2]!Table1[[#This Row],[Travel Date]],2)</f>
        <v>2</v>
      </c>
      <c r="P5785" s="102">
        <v>1</v>
      </c>
    </row>
    <row r="5786" spans="2:16" x14ac:dyDescent="0.25">
      <c r="B5786" s="103"/>
      <c r="C5786" s="103"/>
      <c r="L5786" s="102" t="str">
        <f>[2]!Table1[[#This Row],[Orgn]]&amp;"-"&amp;[2]!Table1[[#This Row],[Dest]]</f>
        <v>RMF-MXP</v>
      </c>
      <c r="M5786" s="102" t="str">
        <f t="shared" si="90"/>
        <v>ADT</v>
      </c>
      <c r="N5786" s="102">
        <f>WEEKDAY([2]!Table1[[#This Row],[Travel Date]],2)</f>
        <v>2</v>
      </c>
      <c r="P5786" s="102">
        <v>1</v>
      </c>
    </row>
    <row r="5787" spans="2:16" x14ac:dyDescent="0.25">
      <c r="B5787" s="103"/>
      <c r="C5787" s="103"/>
      <c r="L5787" s="102" t="str">
        <f>[2]!Table1[[#This Row],[Orgn]]&amp;"-"&amp;[2]!Table1[[#This Row],[Dest]]</f>
        <v>RMF-MXP</v>
      </c>
      <c r="M5787" s="102" t="str">
        <f t="shared" si="90"/>
        <v>ADT</v>
      </c>
      <c r="N5787" s="102">
        <f>WEEKDAY([2]!Table1[[#This Row],[Travel Date]],2)</f>
        <v>2</v>
      </c>
      <c r="P5787" s="102">
        <v>1</v>
      </c>
    </row>
    <row r="5788" spans="2:16" x14ac:dyDescent="0.25">
      <c r="B5788" s="103"/>
      <c r="C5788" s="103"/>
      <c r="L5788" s="102" t="str">
        <f>[2]!Table1[[#This Row],[Orgn]]&amp;"-"&amp;[2]!Table1[[#This Row],[Dest]]</f>
        <v>RMF-MXP</v>
      </c>
      <c r="M5788" s="102" t="str">
        <f t="shared" si="90"/>
        <v>ADT</v>
      </c>
      <c r="N5788" s="102">
        <f>WEEKDAY([2]!Table1[[#This Row],[Travel Date]],2)</f>
        <v>2</v>
      </c>
      <c r="P5788" s="102">
        <v>1</v>
      </c>
    </row>
    <row r="5789" spans="2:16" x14ac:dyDescent="0.25">
      <c r="B5789" s="103"/>
      <c r="C5789" s="103"/>
      <c r="L5789" s="102" t="str">
        <f>[2]!Table1[[#This Row],[Orgn]]&amp;"-"&amp;[2]!Table1[[#This Row],[Dest]]</f>
        <v>RMF-MXP</v>
      </c>
      <c r="M5789" s="102" t="str">
        <f t="shared" si="90"/>
        <v>ADT</v>
      </c>
      <c r="N5789" s="102">
        <f>WEEKDAY([2]!Table1[[#This Row],[Travel Date]],2)</f>
        <v>2</v>
      </c>
      <c r="P5789" s="102">
        <v>1</v>
      </c>
    </row>
    <row r="5790" spans="2:16" x14ac:dyDescent="0.25">
      <c r="B5790" s="103"/>
      <c r="C5790" s="103"/>
      <c r="L5790" s="102" t="str">
        <f>[2]!Table1[[#This Row],[Orgn]]&amp;"-"&amp;[2]!Table1[[#This Row],[Dest]]</f>
        <v>RMF-MXP</v>
      </c>
      <c r="M5790" s="102" t="str">
        <f t="shared" si="90"/>
        <v>ADT</v>
      </c>
      <c r="N5790" s="102">
        <f>WEEKDAY([2]!Table1[[#This Row],[Travel Date]],2)</f>
        <v>2</v>
      </c>
      <c r="P5790" s="102">
        <v>1</v>
      </c>
    </row>
    <row r="5791" spans="2:16" x14ac:dyDescent="0.25">
      <c r="B5791" s="103"/>
      <c r="C5791" s="103"/>
      <c r="L5791" s="102" t="str">
        <f>[2]!Table1[[#This Row],[Orgn]]&amp;"-"&amp;[2]!Table1[[#This Row],[Dest]]</f>
        <v>RMF-MXP</v>
      </c>
      <c r="M5791" s="102" t="str">
        <f t="shared" si="90"/>
        <v>ADT</v>
      </c>
      <c r="N5791" s="102">
        <f>WEEKDAY([2]!Table1[[#This Row],[Travel Date]],2)</f>
        <v>2</v>
      </c>
      <c r="P5791" s="102">
        <v>1</v>
      </c>
    </row>
    <row r="5792" spans="2:16" x14ac:dyDescent="0.25">
      <c r="B5792" s="103"/>
      <c r="C5792" s="103"/>
      <c r="L5792" s="102" t="str">
        <f>[2]!Table1[[#This Row],[Orgn]]&amp;"-"&amp;[2]!Table1[[#This Row],[Dest]]</f>
        <v>RMF-MXP</v>
      </c>
      <c r="M5792" s="102" t="str">
        <f t="shared" si="90"/>
        <v>ADT</v>
      </c>
      <c r="N5792" s="102">
        <f>WEEKDAY([2]!Table1[[#This Row],[Travel Date]],2)</f>
        <v>2</v>
      </c>
      <c r="P5792" s="102">
        <v>1</v>
      </c>
    </row>
    <row r="5793" spans="2:16" x14ac:dyDescent="0.25">
      <c r="B5793" s="103"/>
      <c r="C5793" s="103"/>
      <c r="L5793" s="102" t="str">
        <f>[2]!Table1[[#This Row],[Orgn]]&amp;"-"&amp;[2]!Table1[[#This Row],[Dest]]</f>
        <v>RMF-MXP</v>
      </c>
      <c r="M5793" s="102" t="str">
        <f t="shared" si="90"/>
        <v>ADT</v>
      </c>
      <c r="N5793" s="102">
        <f>WEEKDAY([2]!Table1[[#This Row],[Travel Date]],2)</f>
        <v>2</v>
      </c>
      <c r="P5793" s="102">
        <v>1</v>
      </c>
    </row>
    <row r="5794" spans="2:16" x14ac:dyDescent="0.25">
      <c r="B5794" s="103"/>
      <c r="C5794" s="103"/>
      <c r="L5794" s="102" t="str">
        <f>[2]!Table1[[#This Row],[Orgn]]&amp;"-"&amp;[2]!Table1[[#This Row],[Dest]]</f>
        <v>RMF-MXP</v>
      </c>
      <c r="M5794" s="102" t="str">
        <f t="shared" si="90"/>
        <v>ADT</v>
      </c>
      <c r="N5794" s="102">
        <f>WEEKDAY([2]!Table1[[#This Row],[Travel Date]],2)</f>
        <v>2</v>
      </c>
      <c r="P5794" s="102">
        <v>1</v>
      </c>
    </row>
    <row r="5795" spans="2:16" x14ac:dyDescent="0.25">
      <c r="B5795" s="103"/>
      <c r="C5795" s="103"/>
      <c r="L5795" s="102" t="str">
        <f>[2]!Table1[[#This Row],[Orgn]]&amp;"-"&amp;[2]!Table1[[#This Row],[Dest]]</f>
        <v>RMF-MXP</v>
      </c>
      <c r="M5795" s="102" t="str">
        <f t="shared" si="90"/>
        <v>ADT</v>
      </c>
      <c r="N5795" s="102">
        <f>WEEKDAY([2]!Table1[[#This Row],[Travel Date]],2)</f>
        <v>2</v>
      </c>
      <c r="P5795" s="102">
        <v>1</v>
      </c>
    </row>
    <row r="5796" spans="2:16" x14ac:dyDescent="0.25">
      <c r="B5796" s="103"/>
      <c r="C5796" s="103"/>
      <c r="L5796" s="102" t="str">
        <f>[2]!Table1[[#This Row],[Orgn]]&amp;"-"&amp;[2]!Table1[[#This Row],[Dest]]</f>
        <v>MXP-RMF</v>
      </c>
      <c r="M5796" s="102" t="str">
        <f t="shared" si="90"/>
        <v>ADT</v>
      </c>
      <c r="N5796" s="102">
        <f>WEEKDAY([2]!Table1[[#This Row],[Travel Date]],2)</f>
        <v>2</v>
      </c>
      <c r="P5796" s="102">
        <v>1</v>
      </c>
    </row>
    <row r="5797" spans="2:16" x14ac:dyDescent="0.25">
      <c r="B5797" s="103"/>
      <c r="C5797" s="103"/>
      <c r="L5797" s="102" t="str">
        <f>[2]!Table1[[#This Row],[Orgn]]&amp;"-"&amp;[2]!Table1[[#This Row],[Dest]]</f>
        <v>MXP-RMF</v>
      </c>
      <c r="M5797" s="102" t="str">
        <f t="shared" si="90"/>
        <v>ADT</v>
      </c>
      <c r="N5797" s="102">
        <f>WEEKDAY([2]!Table1[[#This Row],[Travel Date]],2)</f>
        <v>2</v>
      </c>
      <c r="P5797" s="102">
        <v>1</v>
      </c>
    </row>
    <row r="5798" spans="2:16" x14ac:dyDescent="0.25">
      <c r="B5798" s="103"/>
      <c r="C5798" s="103"/>
      <c r="L5798" s="102" t="str">
        <f>[2]!Table1[[#This Row],[Orgn]]&amp;"-"&amp;[2]!Table1[[#This Row],[Dest]]</f>
        <v>MXP-RMF</v>
      </c>
      <c r="M5798" s="102" t="str">
        <f t="shared" si="90"/>
        <v>ADT</v>
      </c>
      <c r="N5798" s="102">
        <f>WEEKDAY([2]!Table1[[#This Row],[Travel Date]],2)</f>
        <v>2</v>
      </c>
      <c r="P5798" s="102">
        <v>1</v>
      </c>
    </row>
    <row r="5799" spans="2:16" x14ac:dyDescent="0.25">
      <c r="B5799" s="103"/>
      <c r="C5799" s="103"/>
      <c r="L5799" s="102" t="str">
        <f>[2]!Table1[[#This Row],[Orgn]]&amp;"-"&amp;[2]!Table1[[#This Row],[Dest]]</f>
        <v>MXP-RMF</v>
      </c>
      <c r="M5799" s="102" t="str">
        <f t="shared" si="90"/>
        <v>ADT</v>
      </c>
      <c r="N5799" s="102">
        <f>WEEKDAY([2]!Table1[[#This Row],[Travel Date]],2)</f>
        <v>2</v>
      </c>
      <c r="P5799" s="102">
        <v>1</v>
      </c>
    </row>
    <row r="5800" spans="2:16" x14ac:dyDescent="0.25">
      <c r="B5800" s="103"/>
      <c r="C5800" s="103"/>
      <c r="L5800" s="102" t="str">
        <f>[2]!Table1[[#This Row],[Orgn]]&amp;"-"&amp;[2]!Table1[[#This Row],[Dest]]</f>
        <v>MXP-RMF</v>
      </c>
      <c r="M5800" s="102" t="str">
        <f t="shared" si="90"/>
        <v>ADT</v>
      </c>
      <c r="N5800" s="102">
        <f>WEEKDAY([2]!Table1[[#This Row],[Travel Date]],2)</f>
        <v>2</v>
      </c>
      <c r="P5800" s="102">
        <v>1</v>
      </c>
    </row>
    <row r="5801" spans="2:16" x14ac:dyDescent="0.25">
      <c r="B5801" s="103"/>
      <c r="C5801" s="103"/>
      <c r="L5801" s="102" t="str">
        <f>[2]!Table1[[#This Row],[Orgn]]&amp;"-"&amp;[2]!Table1[[#This Row],[Dest]]</f>
        <v>MXP-RMF</v>
      </c>
      <c r="M5801" s="102" t="str">
        <f t="shared" si="90"/>
        <v>ADT</v>
      </c>
      <c r="N5801" s="102">
        <f>WEEKDAY([2]!Table1[[#This Row],[Travel Date]],2)</f>
        <v>2</v>
      </c>
      <c r="P5801" s="102">
        <v>1</v>
      </c>
    </row>
    <row r="5802" spans="2:16" x14ac:dyDescent="0.25">
      <c r="B5802" s="103"/>
      <c r="C5802" s="103"/>
      <c r="L5802" s="102" t="str">
        <f>[2]!Table1[[#This Row],[Orgn]]&amp;"-"&amp;[2]!Table1[[#This Row],[Dest]]</f>
        <v>MXP-RMF</v>
      </c>
      <c r="M5802" s="102" t="str">
        <f t="shared" si="90"/>
        <v>ADT</v>
      </c>
      <c r="N5802" s="102">
        <f>WEEKDAY([2]!Table1[[#This Row],[Travel Date]],2)</f>
        <v>2</v>
      </c>
      <c r="P5802" s="102">
        <v>1</v>
      </c>
    </row>
    <row r="5803" spans="2:16" x14ac:dyDescent="0.25">
      <c r="B5803" s="103"/>
      <c r="C5803" s="103"/>
      <c r="L5803" s="102" t="str">
        <f>[2]!Table1[[#This Row],[Orgn]]&amp;"-"&amp;[2]!Table1[[#This Row],[Dest]]</f>
        <v>MXP-RMF</v>
      </c>
      <c r="M5803" s="102" t="str">
        <f t="shared" si="90"/>
        <v>ADT</v>
      </c>
      <c r="N5803" s="102">
        <f>WEEKDAY([2]!Table1[[#This Row],[Travel Date]],2)</f>
        <v>2</v>
      </c>
      <c r="P5803" s="102">
        <v>1</v>
      </c>
    </row>
    <row r="5804" spans="2:16" x14ac:dyDescent="0.25">
      <c r="B5804" s="103"/>
      <c r="C5804" s="103"/>
      <c r="L5804" s="102" t="str">
        <f>[2]!Table1[[#This Row],[Orgn]]&amp;"-"&amp;[2]!Table1[[#This Row],[Dest]]</f>
        <v>MXP-RMF</v>
      </c>
      <c r="M5804" s="102" t="str">
        <f t="shared" si="90"/>
        <v>ADT</v>
      </c>
      <c r="N5804" s="102">
        <f>WEEKDAY([2]!Table1[[#This Row],[Travel Date]],2)</f>
        <v>2</v>
      </c>
      <c r="P5804" s="102">
        <v>1</v>
      </c>
    </row>
    <row r="5805" spans="2:16" x14ac:dyDescent="0.25">
      <c r="B5805" s="103"/>
      <c r="C5805" s="103"/>
      <c r="L5805" s="102" t="str">
        <f>[2]!Table1[[#This Row],[Orgn]]&amp;"-"&amp;[2]!Table1[[#This Row],[Dest]]</f>
        <v>MXP-RMF</v>
      </c>
      <c r="M5805" s="102" t="str">
        <f t="shared" si="90"/>
        <v>ADT</v>
      </c>
      <c r="N5805" s="102">
        <f>WEEKDAY([2]!Table1[[#This Row],[Travel Date]],2)</f>
        <v>2</v>
      </c>
      <c r="P5805" s="102">
        <v>1</v>
      </c>
    </row>
    <row r="5806" spans="2:16" x14ac:dyDescent="0.25">
      <c r="B5806" s="103"/>
      <c r="C5806" s="103"/>
      <c r="L5806" s="102" t="str">
        <f>[2]!Table1[[#This Row],[Orgn]]&amp;"-"&amp;[2]!Table1[[#This Row],[Dest]]</f>
        <v>MXP-RMF</v>
      </c>
      <c r="M5806" s="102" t="str">
        <f t="shared" si="90"/>
        <v>ADT</v>
      </c>
      <c r="N5806" s="102">
        <f>WEEKDAY([2]!Table1[[#This Row],[Travel Date]],2)</f>
        <v>2</v>
      </c>
      <c r="P5806" s="102">
        <v>1</v>
      </c>
    </row>
    <row r="5807" spans="2:16" x14ac:dyDescent="0.25">
      <c r="B5807" s="103"/>
      <c r="C5807" s="103"/>
      <c r="L5807" s="102" t="str">
        <f>[2]!Table1[[#This Row],[Orgn]]&amp;"-"&amp;[2]!Table1[[#This Row],[Dest]]</f>
        <v>MXP-RMF</v>
      </c>
      <c r="M5807" s="102" t="str">
        <f t="shared" si="90"/>
        <v>ADT</v>
      </c>
      <c r="N5807" s="102">
        <f>WEEKDAY([2]!Table1[[#This Row],[Travel Date]],2)</f>
        <v>2</v>
      </c>
      <c r="P5807" s="102">
        <v>1</v>
      </c>
    </row>
    <row r="5808" spans="2:16" x14ac:dyDescent="0.25">
      <c r="B5808" s="103"/>
      <c r="C5808" s="103"/>
      <c r="L5808" s="102" t="str">
        <f>[2]!Table1[[#This Row],[Orgn]]&amp;"-"&amp;[2]!Table1[[#This Row],[Dest]]</f>
        <v>MXP-RMF</v>
      </c>
      <c r="M5808" s="102" t="str">
        <f t="shared" si="90"/>
        <v>ADT</v>
      </c>
      <c r="N5808" s="102">
        <f>WEEKDAY([2]!Table1[[#This Row],[Travel Date]],2)</f>
        <v>2</v>
      </c>
      <c r="P5808" s="102">
        <v>1</v>
      </c>
    </row>
    <row r="5809" spans="2:16" x14ac:dyDescent="0.25">
      <c r="B5809" s="103"/>
      <c r="C5809" s="103"/>
      <c r="L5809" s="102" t="str">
        <f>[2]!Table1[[#This Row],[Orgn]]&amp;"-"&amp;[2]!Table1[[#This Row],[Dest]]</f>
        <v>MXP-RMF</v>
      </c>
      <c r="M5809" s="102" t="str">
        <f t="shared" si="90"/>
        <v>ADT</v>
      </c>
      <c r="N5809" s="102">
        <f>WEEKDAY([2]!Table1[[#This Row],[Travel Date]],2)</f>
        <v>2</v>
      </c>
      <c r="P5809" s="102">
        <v>1</v>
      </c>
    </row>
    <row r="5810" spans="2:16" x14ac:dyDescent="0.25">
      <c r="B5810" s="103"/>
      <c r="C5810" s="103"/>
      <c r="L5810" s="102" t="str">
        <f>[2]!Table1[[#This Row],[Orgn]]&amp;"-"&amp;[2]!Table1[[#This Row],[Dest]]</f>
        <v>MXP-RMF</v>
      </c>
      <c r="M5810" s="102" t="str">
        <f t="shared" si="90"/>
        <v>ADT</v>
      </c>
      <c r="N5810" s="102">
        <f>WEEKDAY([2]!Table1[[#This Row],[Travel Date]],2)</f>
        <v>2</v>
      </c>
      <c r="P5810" s="102">
        <v>1</v>
      </c>
    </row>
    <row r="5811" spans="2:16" x14ac:dyDescent="0.25">
      <c r="B5811" s="103"/>
      <c r="C5811" s="103"/>
      <c r="L5811" s="102" t="str">
        <f>[2]!Table1[[#This Row],[Orgn]]&amp;"-"&amp;[2]!Table1[[#This Row],[Dest]]</f>
        <v>MXP-RMF</v>
      </c>
      <c r="M5811" s="102" t="str">
        <f t="shared" si="90"/>
        <v>ADT</v>
      </c>
      <c r="N5811" s="102">
        <f>WEEKDAY([2]!Table1[[#This Row],[Travel Date]],2)</f>
        <v>2</v>
      </c>
      <c r="P5811" s="102">
        <v>1</v>
      </c>
    </row>
    <row r="5812" spans="2:16" x14ac:dyDescent="0.25">
      <c r="B5812" s="103"/>
      <c r="C5812" s="103"/>
      <c r="L5812" s="102" t="str">
        <f>[2]!Table1[[#This Row],[Orgn]]&amp;"-"&amp;[2]!Table1[[#This Row],[Dest]]</f>
        <v>MXP-RMF</v>
      </c>
      <c r="M5812" s="102" t="str">
        <f t="shared" si="90"/>
        <v>ADT</v>
      </c>
      <c r="N5812" s="102">
        <f>WEEKDAY([2]!Table1[[#This Row],[Travel Date]],2)</f>
        <v>2</v>
      </c>
      <c r="P5812" s="102">
        <v>1</v>
      </c>
    </row>
    <row r="5813" spans="2:16" x14ac:dyDescent="0.25">
      <c r="B5813" s="103"/>
      <c r="C5813" s="103"/>
      <c r="L5813" s="102" t="str">
        <f>[2]!Table1[[#This Row],[Orgn]]&amp;"-"&amp;[2]!Table1[[#This Row],[Dest]]</f>
        <v>MXP-RMF</v>
      </c>
      <c r="M5813" s="102" t="str">
        <f t="shared" si="90"/>
        <v>ADT</v>
      </c>
      <c r="N5813" s="102">
        <f>WEEKDAY([2]!Table1[[#This Row],[Travel Date]],2)</f>
        <v>2</v>
      </c>
      <c r="P5813" s="102">
        <v>1</v>
      </c>
    </row>
    <row r="5814" spans="2:16" x14ac:dyDescent="0.25">
      <c r="B5814" s="103"/>
      <c r="C5814" s="103"/>
      <c r="L5814" s="102" t="str">
        <f>[2]!Table1[[#This Row],[Orgn]]&amp;"-"&amp;[2]!Table1[[#This Row],[Dest]]</f>
        <v>MXP-RMF</v>
      </c>
      <c r="M5814" s="102" t="str">
        <f t="shared" si="90"/>
        <v>ADT</v>
      </c>
      <c r="N5814" s="102">
        <f>WEEKDAY([2]!Table1[[#This Row],[Travel Date]],2)</f>
        <v>2</v>
      </c>
      <c r="P5814" s="102">
        <v>1</v>
      </c>
    </row>
    <row r="5815" spans="2:16" x14ac:dyDescent="0.25">
      <c r="B5815" s="103"/>
      <c r="C5815" s="103"/>
      <c r="L5815" s="102" t="str">
        <f>[2]!Table1[[#This Row],[Orgn]]&amp;"-"&amp;[2]!Table1[[#This Row],[Dest]]</f>
        <v>MXP-RMF</v>
      </c>
      <c r="M5815" s="102" t="str">
        <f t="shared" si="90"/>
        <v>ADT</v>
      </c>
      <c r="N5815" s="102">
        <f>WEEKDAY([2]!Table1[[#This Row],[Travel Date]],2)</f>
        <v>2</v>
      </c>
      <c r="P5815" s="102">
        <v>1</v>
      </c>
    </row>
    <row r="5816" spans="2:16" x14ac:dyDescent="0.25">
      <c r="B5816" s="103"/>
      <c r="C5816" s="103"/>
      <c r="L5816" s="102" t="str">
        <f>[2]!Table1[[#This Row],[Orgn]]&amp;"-"&amp;[2]!Table1[[#This Row],[Dest]]</f>
        <v>MXP-RMF</v>
      </c>
      <c r="M5816" s="102" t="str">
        <f t="shared" si="90"/>
        <v>ADT</v>
      </c>
      <c r="N5816" s="102">
        <f>WEEKDAY([2]!Table1[[#This Row],[Travel Date]],2)</f>
        <v>2</v>
      </c>
      <c r="P5816" s="102">
        <v>1</v>
      </c>
    </row>
    <row r="5817" spans="2:16" x14ac:dyDescent="0.25">
      <c r="B5817" s="103"/>
      <c r="C5817" s="103"/>
      <c r="L5817" s="102" t="str">
        <f>[2]!Table1[[#This Row],[Orgn]]&amp;"-"&amp;[2]!Table1[[#This Row],[Dest]]</f>
        <v>MXP-RMF</v>
      </c>
      <c r="M5817" s="102" t="str">
        <f t="shared" si="90"/>
        <v>ADT</v>
      </c>
      <c r="N5817" s="102">
        <f>WEEKDAY([2]!Table1[[#This Row],[Travel Date]],2)</f>
        <v>2</v>
      </c>
      <c r="P5817" s="102">
        <v>1</v>
      </c>
    </row>
    <row r="5818" spans="2:16" x14ac:dyDescent="0.25">
      <c r="B5818" s="103"/>
      <c r="C5818" s="103"/>
      <c r="L5818" s="102" t="str">
        <f>[2]!Table1[[#This Row],[Orgn]]&amp;"-"&amp;[2]!Table1[[#This Row],[Dest]]</f>
        <v>MXP-RMF</v>
      </c>
      <c r="M5818" s="102" t="str">
        <f t="shared" si="90"/>
        <v>ADT</v>
      </c>
      <c r="N5818" s="102">
        <f>WEEKDAY([2]!Table1[[#This Row],[Travel Date]],2)</f>
        <v>2</v>
      </c>
      <c r="P5818" s="102">
        <v>1</v>
      </c>
    </row>
    <row r="5819" spans="2:16" x14ac:dyDescent="0.25">
      <c r="B5819" s="103"/>
      <c r="C5819" s="103"/>
      <c r="L5819" s="102" t="str">
        <f>[2]!Table1[[#This Row],[Orgn]]&amp;"-"&amp;[2]!Table1[[#This Row],[Dest]]</f>
        <v>MXP-RMF</v>
      </c>
      <c r="M5819" s="102" t="str">
        <f t="shared" si="90"/>
        <v>ADT</v>
      </c>
      <c r="N5819" s="102">
        <f>WEEKDAY([2]!Table1[[#This Row],[Travel Date]],2)</f>
        <v>2</v>
      </c>
      <c r="P5819" s="102">
        <v>1</v>
      </c>
    </row>
    <row r="5820" spans="2:16" x14ac:dyDescent="0.25">
      <c r="B5820" s="103"/>
      <c r="C5820" s="103"/>
      <c r="L5820" s="102" t="str">
        <f>[2]!Table1[[#This Row],[Orgn]]&amp;"-"&amp;[2]!Table1[[#This Row],[Dest]]</f>
        <v>MXP-RMF</v>
      </c>
      <c r="M5820" s="102" t="str">
        <f t="shared" si="90"/>
        <v>ADT</v>
      </c>
      <c r="N5820" s="102">
        <f>WEEKDAY([2]!Table1[[#This Row],[Travel Date]],2)</f>
        <v>2</v>
      </c>
      <c r="P5820" s="102">
        <v>1</v>
      </c>
    </row>
    <row r="5821" spans="2:16" x14ac:dyDescent="0.25">
      <c r="B5821" s="103"/>
      <c r="C5821" s="103"/>
      <c r="L5821" s="102" t="str">
        <f>[2]!Table1[[#This Row],[Orgn]]&amp;"-"&amp;[2]!Table1[[#This Row],[Dest]]</f>
        <v>MXP-RMF</v>
      </c>
      <c r="M5821" s="102" t="str">
        <f t="shared" si="90"/>
        <v>ADT</v>
      </c>
      <c r="N5821" s="102">
        <f>WEEKDAY([2]!Table1[[#This Row],[Travel Date]],2)</f>
        <v>2</v>
      </c>
      <c r="P5821" s="102">
        <v>1</v>
      </c>
    </row>
    <row r="5822" spans="2:16" x14ac:dyDescent="0.25">
      <c r="B5822" s="103"/>
      <c r="C5822" s="103"/>
      <c r="L5822" s="102" t="str">
        <f>[2]!Table1[[#This Row],[Orgn]]&amp;"-"&amp;[2]!Table1[[#This Row],[Dest]]</f>
        <v>MXP-RMF</v>
      </c>
      <c r="M5822" s="102" t="str">
        <f t="shared" si="90"/>
        <v>ADT</v>
      </c>
      <c r="N5822" s="102">
        <f>WEEKDAY([2]!Table1[[#This Row],[Travel Date]],2)</f>
        <v>2</v>
      </c>
      <c r="P5822" s="102">
        <v>1</v>
      </c>
    </row>
    <row r="5823" spans="2:16" x14ac:dyDescent="0.25">
      <c r="B5823" s="103"/>
      <c r="C5823" s="103"/>
      <c r="L5823" s="102" t="str">
        <f>[2]!Table1[[#This Row],[Orgn]]&amp;"-"&amp;[2]!Table1[[#This Row],[Dest]]</f>
        <v>MXP-RMF</v>
      </c>
      <c r="M5823" s="102" t="str">
        <f t="shared" si="90"/>
        <v>ADT</v>
      </c>
      <c r="N5823" s="102">
        <f>WEEKDAY([2]!Table1[[#This Row],[Travel Date]],2)</f>
        <v>2</v>
      </c>
      <c r="P5823" s="102">
        <v>1</v>
      </c>
    </row>
    <row r="5824" spans="2:16" x14ac:dyDescent="0.25">
      <c r="B5824" s="103"/>
      <c r="C5824" s="103"/>
      <c r="L5824" s="102" t="str">
        <f>[2]!Table1[[#This Row],[Orgn]]&amp;"-"&amp;[2]!Table1[[#This Row],[Dest]]</f>
        <v>MXP-RMF</v>
      </c>
      <c r="M5824" s="102" t="str">
        <f t="shared" si="90"/>
        <v>ADT</v>
      </c>
      <c r="N5824" s="102">
        <f>WEEKDAY([2]!Table1[[#This Row],[Travel Date]],2)</f>
        <v>2</v>
      </c>
      <c r="P5824" s="102">
        <v>1</v>
      </c>
    </row>
    <row r="5825" spans="2:16" x14ac:dyDescent="0.25">
      <c r="B5825" s="103"/>
      <c r="C5825" s="103"/>
      <c r="L5825" s="102" t="str">
        <f>[2]!Table1[[#This Row],[Orgn]]&amp;"-"&amp;[2]!Table1[[#This Row],[Dest]]</f>
        <v>MXP-RMF</v>
      </c>
      <c r="M5825" s="102" t="str">
        <f t="shared" si="90"/>
        <v>ADT</v>
      </c>
      <c r="N5825" s="102">
        <f>WEEKDAY([2]!Table1[[#This Row],[Travel Date]],2)</f>
        <v>2</v>
      </c>
      <c r="P5825" s="102">
        <v>1</v>
      </c>
    </row>
    <row r="5826" spans="2:16" x14ac:dyDescent="0.25">
      <c r="B5826" s="103"/>
      <c r="C5826" s="103"/>
      <c r="L5826" s="102" t="str">
        <f>[2]!Table1[[#This Row],[Orgn]]&amp;"-"&amp;[2]!Table1[[#This Row],[Dest]]</f>
        <v>MXP-RMF</v>
      </c>
      <c r="M5826" s="102" t="str">
        <f t="shared" ref="M5826:M5889" si="91">IF(TRIM(C5826)="INF", "INF", IF(TRIM(C5826)="CHD", "CHD", "ADT"))</f>
        <v>ADT</v>
      </c>
      <c r="N5826" s="102">
        <f>WEEKDAY([2]!Table1[[#This Row],[Travel Date]],2)</f>
        <v>2</v>
      </c>
      <c r="P5826" s="102">
        <v>1</v>
      </c>
    </row>
    <row r="5827" spans="2:16" x14ac:dyDescent="0.25">
      <c r="B5827" s="103"/>
      <c r="C5827" s="103"/>
      <c r="L5827" s="102" t="str">
        <f>[2]!Table1[[#This Row],[Orgn]]&amp;"-"&amp;[2]!Table1[[#This Row],[Dest]]</f>
        <v>MXP-RMF</v>
      </c>
      <c r="M5827" s="102" t="str">
        <f t="shared" si="91"/>
        <v>ADT</v>
      </c>
      <c r="N5827" s="102">
        <f>WEEKDAY([2]!Table1[[#This Row],[Travel Date]],2)</f>
        <v>2</v>
      </c>
      <c r="P5827" s="102">
        <v>1</v>
      </c>
    </row>
    <row r="5828" spans="2:16" x14ac:dyDescent="0.25">
      <c r="B5828" s="103"/>
      <c r="C5828" s="103"/>
      <c r="L5828" s="102" t="str">
        <f>[2]!Table1[[#This Row],[Orgn]]&amp;"-"&amp;[2]!Table1[[#This Row],[Dest]]</f>
        <v>MXP-RMF</v>
      </c>
      <c r="M5828" s="102" t="str">
        <f t="shared" si="91"/>
        <v>ADT</v>
      </c>
      <c r="N5828" s="102">
        <f>WEEKDAY([2]!Table1[[#This Row],[Travel Date]],2)</f>
        <v>2</v>
      </c>
      <c r="P5828" s="102">
        <v>1</v>
      </c>
    </row>
    <row r="5829" spans="2:16" x14ac:dyDescent="0.25">
      <c r="B5829" s="103"/>
      <c r="C5829" s="103"/>
      <c r="L5829" s="102" t="str">
        <f>[2]!Table1[[#This Row],[Orgn]]&amp;"-"&amp;[2]!Table1[[#This Row],[Dest]]</f>
        <v>MXP-RMF</v>
      </c>
      <c r="M5829" s="102" t="str">
        <f t="shared" si="91"/>
        <v>ADT</v>
      </c>
      <c r="N5829" s="102">
        <f>WEEKDAY([2]!Table1[[#This Row],[Travel Date]],2)</f>
        <v>2</v>
      </c>
      <c r="P5829" s="102">
        <v>1</v>
      </c>
    </row>
    <row r="5830" spans="2:16" x14ac:dyDescent="0.25">
      <c r="B5830" s="103"/>
      <c r="C5830" s="103"/>
      <c r="L5830" s="102" t="str">
        <f>[2]!Table1[[#This Row],[Orgn]]&amp;"-"&amp;[2]!Table1[[#This Row],[Dest]]</f>
        <v>MXP-RMF</v>
      </c>
      <c r="M5830" s="102" t="str">
        <f t="shared" si="91"/>
        <v>ADT</v>
      </c>
      <c r="N5830" s="102">
        <f>WEEKDAY([2]!Table1[[#This Row],[Travel Date]],2)</f>
        <v>2</v>
      </c>
      <c r="P5830" s="102">
        <v>1</v>
      </c>
    </row>
    <row r="5831" spans="2:16" x14ac:dyDescent="0.25">
      <c r="B5831" s="103"/>
      <c r="C5831" s="103"/>
      <c r="L5831" s="102" t="str">
        <f>[2]!Table1[[#This Row],[Orgn]]&amp;"-"&amp;[2]!Table1[[#This Row],[Dest]]</f>
        <v>SSH-NAP</v>
      </c>
      <c r="M5831" s="102" t="str">
        <f t="shared" si="91"/>
        <v>ADT</v>
      </c>
      <c r="N5831" s="102">
        <f>WEEKDAY([2]!Table1[[#This Row],[Travel Date]],2)</f>
        <v>6</v>
      </c>
      <c r="P5831" s="102">
        <v>1</v>
      </c>
    </row>
    <row r="5832" spans="2:16" x14ac:dyDescent="0.25">
      <c r="B5832" s="103"/>
      <c r="C5832" s="103"/>
      <c r="L5832" s="102" t="str">
        <f>[2]!Table1[[#This Row],[Orgn]]&amp;"-"&amp;[2]!Table1[[#This Row],[Dest]]</f>
        <v>SSH-NAP</v>
      </c>
      <c r="M5832" s="102" t="str">
        <f t="shared" si="91"/>
        <v>ADT</v>
      </c>
      <c r="N5832" s="102">
        <f>WEEKDAY([2]!Table1[[#This Row],[Travel Date]],2)</f>
        <v>6</v>
      </c>
      <c r="P5832" s="102">
        <v>1</v>
      </c>
    </row>
    <row r="5833" spans="2:16" x14ac:dyDescent="0.25">
      <c r="B5833" s="103"/>
      <c r="C5833" s="103"/>
      <c r="L5833" s="102" t="str">
        <f>[2]!Table1[[#This Row],[Orgn]]&amp;"-"&amp;[2]!Table1[[#This Row],[Dest]]</f>
        <v>SSH-NAP</v>
      </c>
      <c r="M5833" s="102" t="str">
        <f t="shared" si="91"/>
        <v>ADT</v>
      </c>
      <c r="N5833" s="102">
        <f>WEEKDAY([2]!Table1[[#This Row],[Travel Date]],2)</f>
        <v>6</v>
      </c>
      <c r="P5833" s="102">
        <v>1</v>
      </c>
    </row>
    <row r="5834" spans="2:16" x14ac:dyDescent="0.25">
      <c r="B5834" s="103"/>
      <c r="C5834" s="103"/>
      <c r="L5834" s="102" t="str">
        <f>[2]!Table1[[#This Row],[Orgn]]&amp;"-"&amp;[2]!Table1[[#This Row],[Dest]]</f>
        <v>SSH-NAP</v>
      </c>
      <c r="M5834" s="102" t="str">
        <f t="shared" si="91"/>
        <v>ADT</v>
      </c>
      <c r="N5834" s="102">
        <f>WEEKDAY([2]!Table1[[#This Row],[Travel Date]],2)</f>
        <v>6</v>
      </c>
      <c r="P5834" s="102">
        <v>1</v>
      </c>
    </row>
    <row r="5835" spans="2:16" x14ac:dyDescent="0.25">
      <c r="B5835" s="103"/>
      <c r="C5835" s="103"/>
      <c r="L5835" s="102" t="str">
        <f>[2]!Table1[[#This Row],[Orgn]]&amp;"-"&amp;[2]!Table1[[#This Row],[Dest]]</f>
        <v>SSH-NAP</v>
      </c>
      <c r="M5835" s="102" t="str">
        <f t="shared" si="91"/>
        <v>ADT</v>
      </c>
      <c r="N5835" s="102">
        <f>WEEKDAY([2]!Table1[[#This Row],[Travel Date]],2)</f>
        <v>6</v>
      </c>
      <c r="P5835" s="102">
        <v>1</v>
      </c>
    </row>
    <row r="5836" spans="2:16" x14ac:dyDescent="0.25">
      <c r="B5836" s="103"/>
      <c r="C5836" s="103"/>
      <c r="L5836" s="102" t="str">
        <f>[2]!Table1[[#This Row],[Orgn]]&amp;"-"&amp;[2]!Table1[[#This Row],[Dest]]</f>
        <v>SSH-NAP</v>
      </c>
      <c r="M5836" s="102" t="str">
        <f t="shared" si="91"/>
        <v>ADT</v>
      </c>
      <c r="N5836" s="102">
        <f>WEEKDAY([2]!Table1[[#This Row],[Travel Date]],2)</f>
        <v>6</v>
      </c>
      <c r="P5836" s="102">
        <v>1</v>
      </c>
    </row>
    <row r="5837" spans="2:16" x14ac:dyDescent="0.25">
      <c r="B5837" s="103"/>
      <c r="C5837" s="103"/>
      <c r="L5837" s="102" t="str">
        <f>[2]!Table1[[#This Row],[Orgn]]&amp;"-"&amp;[2]!Table1[[#This Row],[Dest]]</f>
        <v>SSH-NAP</v>
      </c>
      <c r="M5837" s="102" t="str">
        <f t="shared" si="91"/>
        <v>ADT</v>
      </c>
      <c r="N5837" s="102">
        <f>WEEKDAY([2]!Table1[[#This Row],[Travel Date]],2)</f>
        <v>6</v>
      </c>
      <c r="P5837" s="102">
        <v>1</v>
      </c>
    </row>
    <row r="5838" spans="2:16" x14ac:dyDescent="0.25">
      <c r="B5838" s="103"/>
      <c r="C5838" s="103"/>
      <c r="L5838" s="102" t="str">
        <f>[2]!Table1[[#This Row],[Orgn]]&amp;"-"&amp;[2]!Table1[[#This Row],[Dest]]</f>
        <v>SSH-NAP</v>
      </c>
      <c r="M5838" s="102" t="str">
        <f t="shared" si="91"/>
        <v>ADT</v>
      </c>
      <c r="N5838" s="102">
        <f>WEEKDAY([2]!Table1[[#This Row],[Travel Date]],2)</f>
        <v>6</v>
      </c>
      <c r="P5838" s="102">
        <v>1</v>
      </c>
    </row>
    <row r="5839" spans="2:16" x14ac:dyDescent="0.25">
      <c r="B5839" s="103"/>
      <c r="C5839" s="103"/>
      <c r="L5839" s="102" t="str">
        <f>[2]!Table1[[#This Row],[Orgn]]&amp;"-"&amp;[2]!Table1[[#This Row],[Dest]]</f>
        <v>SSH-NAP</v>
      </c>
      <c r="M5839" s="102" t="str">
        <f t="shared" si="91"/>
        <v>ADT</v>
      </c>
      <c r="N5839" s="102">
        <f>WEEKDAY([2]!Table1[[#This Row],[Travel Date]],2)</f>
        <v>6</v>
      </c>
      <c r="P5839" s="102">
        <v>1</v>
      </c>
    </row>
    <row r="5840" spans="2:16" x14ac:dyDescent="0.25">
      <c r="B5840" s="103"/>
      <c r="C5840" s="103"/>
      <c r="L5840" s="102" t="str">
        <f>[2]!Table1[[#This Row],[Orgn]]&amp;"-"&amp;[2]!Table1[[#This Row],[Dest]]</f>
        <v>SSH-NAP</v>
      </c>
      <c r="M5840" s="102" t="str">
        <f t="shared" si="91"/>
        <v>ADT</v>
      </c>
      <c r="N5840" s="102">
        <f>WEEKDAY([2]!Table1[[#This Row],[Travel Date]],2)</f>
        <v>6</v>
      </c>
      <c r="P5840" s="102">
        <v>1</v>
      </c>
    </row>
    <row r="5841" spans="2:16" x14ac:dyDescent="0.25">
      <c r="B5841" s="103"/>
      <c r="C5841" s="103"/>
      <c r="L5841" s="102" t="str">
        <f>[2]!Table1[[#This Row],[Orgn]]&amp;"-"&amp;[2]!Table1[[#This Row],[Dest]]</f>
        <v>SSH-NAP</v>
      </c>
      <c r="M5841" s="102" t="str">
        <f t="shared" si="91"/>
        <v>ADT</v>
      </c>
      <c r="N5841" s="102">
        <f>WEEKDAY([2]!Table1[[#This Row],[Travel Date]],2)</f>
        <v>6</v>
      </c>
      <c r="P5841" s="102">
        <v>1</v>
      </c>
    </row>
    <row r="5842" spans="2:16" x14ac:dyDescent="0.25">
      <c r="B5842" s="103"/>
      <c r="C5842" s="103"/>
      <c r="L5842" s="102" t="str">
        <f>[2]!Table1[[#This Row],[Orgn]]&amp;"-"&amp;[2]!Table1[[#This Row],[Dest]]</f>
        <v>SSH-NAP</v>
      </c>
      <c r="M5842" s="102" t="str">
        <f t="shared" si="91"/>
        <v>ADT</v>
      </c>
      <c r="N5842" s="102">
        <f>WEEKDAY([2]!Table1[[#This Row],[Travel Date]],2)</f>
        <v>6</v>
      </c>
      <c r="P5842" s="102">
        <v>1</v>
      </c>
    </row>
    <row r="5843" spans="2:16" x14ac:dyDescent="0.25">
      <c r="B5843" s="103"/>
      <c r="C5843" s="103"/>
      <c r="L5843" s="102" t="str">
        <f>[2]!Table1[[#This Row],[Orgn]]&amp;"-"&amp;[2]!Table1[[#This Row],[Dest]]</f>
        <v>SSH-NAP</v>
      </c>
      <c r="M5843" s="102" t="str">
        <f t="shared" si="91"/>
        <v>ADT</v>
      </c>
      <c r="N5843" s="102">
        <f>WEEKDAY([2]!Table1[[#This Row],[Travel Date]],2)</f>
        <v>6</v>
      </c>
      <c r="P5843" s="102">
        <v>1</v>
      </c>
    </row>
    <row r="5844" spans="2:16" x14ac:dyDescent="0.25">
      <c r="B5844" s="103"/>
      <c r="C5844" s="103"/>
      <c r="L5844" s="102" t="str">
        <f>[2]!Table1[[#This Row],[Orgn]]&amp;"-"&amp;[2]!Table1[[#This Row],[Dest]]</f>
        <v>SSH-NAP</v>
      </c>
      <c r="M5844" s="102" t="str">
        <f t="shared" si="91"/>
        <v>ADT</v>
      </c>
      <c r="N5844" s="102">
        <f>WEEKDAY([2]!Table1[[#This Row],[Travel Date]],2)</f>
        <v>6</v>
      </c>
      <c r="P5844" s="102">
        <v>1</v>
      </c>
    </row>
    <row r="5845" spans="2:16" x14ac:dyDescent="0.25">
      <c r="B5845" s="103"/>
      <c r="C5845" s="103"/>
      <c r="L5845" s="102" t="str">
        <f>[2]!Table1[[#This Row],[Orgn]]&amp;"-"&amp;[2]!Table1[[#This Row],[Dest]]</f>
        <v>SSH-NAP</v>
      </c>
      <c r="M5845" s="102" t="str">
        <f t="shared" si="91"/>
        <v>ADT</v>
      </c>
      <c r="N5845" s="102">
        <f>WEEKDAY([2]!Table1[[#This Row],[Travel Date]],2)</f>
        <v>6</v>
      </c>
      <c r="P5845" s="102">
        <v>1</v>
      </c>
    </row>
    <row r="5846" spans="2:16" x14ac:dyDescent="0.25">
      <c r="B5846" s="103"/>
      <c r="C5846" s="103"/>
      <c r="L5846" s="102" t="str">
        <f>[2]!Table1[[#This Row],[Orgn]]&amp;"-"&amp;[2]!Table1[[#This Row],[Dest]]</f>
        <v>SSH-NAP</v>
      </c>
      <c r="M5846" s="102" t="str">
        <f t="shared" si="91"/>
        <v>ADT</v>
      </c>
      <c r="N5846" s="102">
        <f>WEEKDAY([2]!Table1[[#This Row],[Travel Date]],2)</f>
        <v>6</v>
      </c>
      <c r="P5846" s="102">
        <v>1</v>
      </c>
    </row>
    <row r="5847" spans="2:16" x14ac:dyDescent="0.25">
      <c r="B5847" s="103"/>
      <c r="C5847" s="103"/>
      <c r="L5847" s="102" t="str">
        <f>[2]!Table1[[#This Row],[Orgn]]&amp;"-"&amp;[2]!Table1[[#This Row],[Dest]]</f>
        <v>SSH-NAP</v>
      </c>
      <c r="M5847" s="102" t="str">
        <f t="shared" si="91"/>
        <v>ADT</v>
      </c>
      <c r="N5847" s="102">
        <f>WEEKDAY([2]!Table1[[#This Row],[Travel Date]],2)</f>
        <v>6</v>
      </c>
      <c r="P5847" s="102">
        <v>1</v>
      </c>
    </row>
    <row r="5848" spans="2:16" x14ac:dyDescent="0.25">
      <c r="B5848" s="103"/>
      <c r="C5848" s="103"/>
      <c r="L5848" s="102" t="str">
        <f>[2]!Table1[[#This Row],[Orgn]]&amp;"-"&amp;[2]!Table1[[#This Row],[Dest]]</f>
        <v>SSH-NAP</v>
      </c>
      <c r="M5848" s="102" t="str">
        <f t="shared" si="91"/>
        <v>ADT</v>
      </c>
      <c r="N5848" s="102">
        <f>WEEKDAY([2]!Table1[[#This Row],[Travel Date]],2)</f>
        <v>6</v>
      </c>
      <c r="P5848" s="102">
        <v>1</v>
      </c>
    </row>
    <row r="5849" spans="2:16" x14ac:dyDescent="0.25">
      <c r="B5849" s="103"/>
      <c r="C5849" s="103"/>
      <c r="L5849" s="102" t="str">
        <f>[2]!Table1[[#This Row],[Orgn]]&amp;"-"&amp;[2]!Table1[[#This Row],[Dest]]</f>
        <v>SSH-NAP</v>
      </c>
      <c r="M5849" s="102" t="str">
        <f t="shared" si="91"/>
        <v>ADT</v>
      </c>
      <c r="N5849" s="102">
        <f>WEEKDAY([2]!Table1[[#This Row],[Travel Date]],2)</f>
        <v>6</v>
      </c>
      <c r="P5849" s="102">
        <v>1</v>
      </c>
    </row>
    <row r="5850" spans="2:16" x14ac:dyDescent="0.25">
      <c r="B5850" s="103"/>
      <c r="C5850" s="103"/>
      <c r="L5850" s="102" t="str">
        <f>[2]!Table1[[#This Row],[Orgn]]&amp;"-"&amp;[2]!Table1[[#This Row],[Dest]]</f>
        <v>SSH-NAP</v>
      </c>
      <c r="M5850" s="102" t="str">
        <f t="shared" si="91"/>
        <v>ADT</v>
      </c>
      <c r="N5850" s="102">
        <f>WEEKDAY([2]!Table1[[#This Row],[Travel Date]],2)</f>
        <v>6</v>
      </c>
      <c r="P5850" s="102">
        <v>1</v>
      </c>
    </row>
    <row r="5851" spans="2:16" x14ac:dyDescent="0.25">
      <c r="B5851" s="103"/>
      <c r="C5851" s="103"/>
      <c r="L5851" s="102" t="str">
        <f>[2]!Table1[[#This Row],[Orgn]]&amp;"-"&amp;[2]!Table1[[#This Row],[Dest]]</f>
        <v>SSH-NAP</v>
      </c>
      <c r="M5851" s="102" t="str">
        <f t="shared" si="91"/>
        <v>ADT</v>
      </c>
      <c r="N5851" s="102">
        <f>WEEKDAY([2]!Table1[[#This Row],[Travel Date]],2)</f>
        <v>6</v>
      </c>
      <c r="P5851" s="102">
        <v>1</v>
      </c>
    </row>
    <row r="5852" spans="2:16" x14ac:dyDescent="0.25">
      <c r="B5852" s="103"/>
      <c r="C5852" s="103"/>
      <c r="L5852" s="102" t="str">
        <f>[2]!Table1[[#This Row],[Orgn]]&amp;"-"&amp;[2]!Table1[[#This Row],[Dest]]</f>
        <v>SSH-NAP</v>
      </c>
      <c r="M5852" s="102" t="str">
        <f t="shared" si="91"/>
        <v>ADT</v>
      </c>
      <c r="N5852" s="102">
        <f>WEEKDAY([2]!Table1[[#This Row],[Travel Date]],2)</f>
        <v>6</v>
      </c>
      <c r="P5852" s="102">
        <v>1</v>
      </c>
    </row>
    <row r="5853" spans="2:16" x14ac:dyDescent="0.25">
      <c r="B5853" s="103"/>
      <c r="C5853" s="103"/>
      <c r="L5853" s="102" t="str">
        <f>[2]!Table1[[#This Row],[Orgn]]&amp;"-"&amp;[2]!Table1[[#This Row],[Dest]]</f>
        <v>SSH-NAP</v>
      </c>
      <c r="M5853" s="102" t="str">
        <f t="shared" si="91"/>
        <v>ADT</v>
      </c>
      <c r="N5853" s="102">
        <f>WEEKDAY([2]!Table1[[#This Row],[Travel Date]],2)</f>
        <v>6</v>
      </c>
      <c r="P5853" s="102">
        <v>1</v>
      </c>
    </row>
    <row r="5854" spans="2:16" x14ac:dyDescent="0.25">
      <c r="B5854" s="103"/>
      <c r="C5854" s="103"/>
      <c r="L5854" s="102" t="str">
        <f>[2]!Table1[[#This Row],[Orgn]]&amp;"-"&amp;[2]!Table1[[#This Row],[Dest]]</f>
        <v>SSH-NAP</v>
      </c>
      <c r="M5854" s="102" t="str">
        <f t="shared" si="91"/>
        <v>ADT</v>
      </c>
      <c r="N5854" s="102">
        <f>WEEKDAY([2]!Table1[[#This Row],[Travel Date]],2)</f>
        <v>6</v>
      </c>
      <c r="P5854" s="102">
        <v>1</v>
      </c>
    </row>
    <row r="5855" spans="2:16" x14ac:dyDescent="0.25">
      <c r="B5855" s="103"/>
      <c r="C5855" s="103"/>
      <c r="L5855" s="102" t="str">
        <f>[2]!Table1[[#This Row],[Orgn]]&amp;"-"&amp;[2]!Table1[[#This Row],[Dest]]</f>
        <v>SSH-NAP</v>
      </c>
      <c r="M5855" s="102" t="str">
        <f t="shared" si="91"/>
        <v>ADT</v>
      </c>
      <c r="N5855" s="102">
        <f>WEEKDAY([2]!Table1[[#This Row],[Travel Date]],2)</f>
        <v>6</v>
      </c>
      <c r="P5855" s="102">
        <v>1</v>
      </c>
    </row>
    <row r="5856" spans="2:16" x14ac:dyDescent="0.25">
      <c r="B5856" s="103"/>
      <c r="C5856" s="103"/>
      <c r="L5856" s="102" t="str">
        <f>[2]!Table1[[#This Row],[Orgn]]&amp;"-"&amp;[2]!Table1[[#This Row],[Dest]]</f>
        <v>SSH-NAP</v>
      </c>
      <c r="M5856" s="102" t="str">
        <f t="shared" si="91"/>
        <v>ADT</v>
      </c>
      <c r="N5856" s="102">
        <f>WEEKDAY([2]!Table1[[#This Row],[Travel Date]],2)</f>
        <v>6</v>
      </c>
      <c r="P5856" s="102">
        <v>1</v>
      </c>
    </row>
    <row r="5857" spans="2:16" x14ac:dyDescent="0.25">
      <c r="B5857" s="103"/>
      <c r="C5857" s="103"/>
      <c r="L5857" s="102" t="str">
        <f>[2]!Table1[[#This Row],[Orgn]]&amp;"-"&amp;[2]!Table1[[#This Row],[Dest]]</f>
        <v>SSH-NAP</v>
      </c>
      <c r="M5857" s="102" t="str">
        <f t="shared" si="91"/>
        <v>ADT</v>
      </c>
      <c r="N5857" s="102">
        <f>WEEKDAY([2]!Table1[[#This Row],[Travel Date]],2)</f>
        <v>6</v>
      </c>
      <c r="P5857" s="102">
        <v>1</v>
      </c>
    </row>
    <row r="5858" spans="2:16" x14ac:dyDescent="0.25">
      <c r="B5858" s="103"/>
      <c r="C5858" s="103"/>
      <c r="L5858" s="102" t="str">
        <f>[2]!Table1[[#This Row],[Orgn]]&amp;"-"&amp;[2]!Table1[[#This Row],[Dest]]</f>
        <v>SSH-NAP</v>
      </c>
      <c r="M5858" s="102" t="str">
        <f t="shared" si="91"/>
        <v>ADT</v>
      </c>
      <c r="N5858" s="102">
        <f>WEEKDAY([2]!Table1[[#This Row],[Travel Date]],2)</f>
        <v>6</v>
      </c>
      <c r="P5858" s="102">
        <v>1</v>
      </c>
    </row>
    <row r="5859" spans="2:16" x14ac:dyDescent="0.25">
      <c r="B5859" s="103"/>
      <c r="C5859" s="103"/>
      <c r="L5859" s="102" t="str">
        <f>[2]!Table1[[#This Row],[Orgn]]&amp;"-"&amp;[2]!Table1[[#This Row],[Dest]]</f>
        <v>SSH-NAP</v>
      </c>
      <c r="M5859" s="102" t="str">
        <f t="shared" si="91"/>
        <v>ADT</v>
      </c>
      <c r="N5859" s="102">
        <f>WEEKDAY([2]!Table1[[#This Row],[Travel Date]],2)</f>
        <v>6</v>
      </c>
      <c r="P5859" s="102">
        <v>1</v>
      </c>
    </row>
    <row r="5860" spans="2:16" x14ac:dyDescent="0.25">
      <c r="B5860" s="103"/>
      <c r="C5860" s="103"/>
      <c r="L5860" s="102" t="str">
        <f>[2]!Table1[[#This Row],[Orgn]]&amp;"-"&amp;[2]!Table1[[#This Row],[Dest]]</f>
        <v>SSH-NAP</v>
      </c>
      <c r="M5860" s="102" t="str">
        <f t="shared" si="91"/>
        <v>ADT</v>
      </c>
      <c r="N5860" s="102">
        <f>WEEKDAY([2]!Table1[[#This Row],[Travel Date]],2)</f>
        <v>6</v>
      </c>
      <c r="P5860" s="102">
        <v>1</v>
      </c>
    </row>
    <row r="5861" spans="2:16" x14ac:dyDescent="0.25">
      <c r="B5861" s="103"/>
      <c r="C5861" s="103"/>
      <c r="L5861" s="102" t="str">
        <f>[2]!Table1[[#This Row],[Orgn]]&amp;"-"&amp;[2]!Table1[[#This Row],[Dest]]</f>
        <v>SSH-NAP</v>
      </c>
      <c r="M5861" s="102" t="str">
        <f t="shared" si="91"/>
        <v>ADT</v>
      </c>
      <c r="N5861" s="102">
        <f>WEEKDAY([2]!Table1[[#This Row],[Travel Date]],2)</f>
        <v>6</v>
      </c>
      <c r="P5861" s="102">
        <v>1</v>
      </c>
    </row>
    <row r="5862" spans="2:16" x14ac:dyDescent="0.25">
      <c r="B5862" s="103"/>
      <c r="C5862" s="103"/>
      <c r="L5862" s="102" t="str">
        <f>[2]!Table1[[#This Row],[Orgn]]&amp;"-"&amp;[2]!Table1[[#This Row],[Dest]]</f>
        <v>SSH-NAP</v>
      </c>
      <c r="M5862" s="102" t="str">
        <f t="shared" si="91"/>
        <v>ADT</v>
      </c>
      <c r="N5862" s="102">
        <f>WEEKDAY([2]!Table1[[#This Row],[Travel Date]],2)</f>
        <v>6</v>
      </c>
      <c r="P5862" s="102">
        <v>1</v>
      </c>
    </row>
    <row r="5863" spans="2:16" x14ac:dyDescent="0.25">
      <c r="B5863" s="103"/>
      <c r="C5863" s="103"/>
      <c r="L5863" s="102" t="str">
        <f>[2]!Table1[[#This Row],[Orgn]]&amp;"-"&amp;[2]!Table1[[#This Row],[Dest]]</f>
        <v>SSH-NAP</v>
      </c>
      <c r="M5863" s="102" t="str">
        <f t="shared" si="91"/>
        <v>ADT</v>
      </c>
      <c r="N5863" s="102">
        <f>WEEKDAY([2]!Table1[[#This Row],[Travel Date]],2)</f>
        <v>6</v>
      </c>
      <c r="P5863" s="102">
        <v>1</v>
      </c>
    </row>
    <row r="5864" spans="2:16" x14ac:dyDescent="0.25">
      <c r="B5864" s="103"/>
      <c r="C5864" s="103"/>
      <c r="L5864" s="102" t="str">
        <f>[2]!Table1[[#This Row],[Orgn]]&amp;"-"&amp;[2]!Table1[[#This Row],[Dest]]</f>
        <v>SSH-NAP</v>
      </c>
      <c r="M5864" s="102" t="str">
        <f t="shared" si="91"/>
        <v>ADT</v>
      </c>
      <c r="N5864" s="102">
        <f>WEEKDAY([2]!Table1[[#This Row],[Travel Date]],2)</f>
        <v>6</v>
      </c>
      <c r="P5864" s="102">
        <v>1</v>
      </c>
    </row>
    <row r="5865" spans="2:16" x14ac:dyDescent="0.25">
      <c r="B5865" s="103"/>
      <c r="C5865" s="103"/>
      <c r="L5865" s="102" t="str">
        <f>[2]!Table1[[#This Row],[Orgn]]&amp;"-"&amp;[2]!Table1[[#This Row],[Dest]]</f>
        <v>SSH-NAP</v>
      </c>
      <c r="M5865" s="102" t="str">
        <f t="shared" si="91"/>
        <v>ADT</v>
      </c>
      <c r="N5865" s="102">
        <f>WEEKDAY([2]!Table1[[#This Row],[Travel Date]],2)</f>
        <v>6</v>
      </c>
      <c r="P5865" s="102">
        <v>1</v>
      </c>
    </row>
    <row r="5866" spans="2:16" x14ac:dyDescent="0.25">
      <c r="B5866" s="103"/>
      <c r="C5866" s="103"/>
      <c r="L5866" s="102" t="str">
        <f>[2]!Table1[[#This Row],[Orgn]]&amp;"-"&amp;[2]!Table1[[#This Row],[Dest]]</f>
        <v>SSH-NAP</v>
      </c>
      <c r="M5866" s="102" t="str">
        <f t="shared" si="91"/>
        <v>ADT</v>
      </c>
      <c r="N5866" s="102">
        <f>WEEKDAY([2]!Table1[[#This Row],[Travel Date]],2)</f>
        <v>6</v>
      </c>
      <c r="P5866" s="102">
        <v>1</v>
      </c>
    </row>
    <row r="5867" spans="2:16" x14ac:dyDescent="0.25">
      <c r="B5867" s="103"/>
      <c r="C5867" s="103"/>
      <c r="L5867" s="102" t="str">
        <f>[2]!Table1[[#This Row],[Orgn]]&amp;"-"&amp;[2]!Table1[[#This Row],[Dest]]</f>
        <v>SSH-NAP</v>
      </c>
      <c r="M5867" s="102" t="str">
        <f t="shared" si="91"/>
        <v>ADT</v>
      </c>
      <c r="N5867" s="102">
        <f>WEEKDAY([2]!Table1[[#This Row],[Travel Date]],2)</f>
        <v>6</v>
      </c>
      <c r="P5867" s="102">
        <v>1</v>
      </c>
    </row>
    <row r="5868" spans="2:16" x14ac:dyDescent="0.25">
      <c r="B5868" s="103"/>
      <c r="C5868" s="103"/>
      <c r="L5868" s="102" t="str">
        <f>[2]!Table1[[#This Row],[Orgn]]&amp;"-"&amp;[2]!Table1[[#This Row],[Dest]]</f>
        <v>SSH-NAP</v>
      </c>
      <c r="M5868" s="102" t="str">
        <f t="shared" si="91"/>
        <v>ADT</v>
      </c>
      <c r="N5868" s="102">
        <f>WEEKDAY([2]!Table1[[#This Row],[Travel Date]],2)</f>
        <v>6</v>
      </c>
      <c r="P5868" s="102">
        <v>1</v>
      </c>
    </row>
    <row r="5869" spans="2:16" x14ac:dyDescent="0.25">
      <c r="B5869" s="103"/>
      <c r="C5869" s="103"/>
      <c r="L5869" s="102" t="str">
        <f>[2]!Table1[[#This Row],[Orgn]]&amp;"-"&amp;[2]!Table1[[#This Row],[Dest]]</f>
        <v>SSH-NAP</v>
      </c>
      <c r="M5869" s="102" t="str">
        <f t="shared" si="91"/>
        <v>ADT</v>
      </c>
      <c r="N5869" s="102">
        <f>WEEKDAY([2]!Table1[[#This Row],[Travel Date]],2)</f>
        <v>6</v>
      </c>
      <c r="P5869" s="102">
        <v>1</v>
      </c>
    </row>
    <row r="5870" spans="2:16" x14ac:dyDescent="0.25">
      <c r="B5870" s="103"/>
      <c r="C5870" s="103"/>
      <c r="L5870" s="102" t="str">
        <f>[2]!Table1[[#This Row],[Orgn]]&amp;"-"&amp;[2]!Table1[[#This Row],[Dest]]</f>
        <v>SSH-NAP</v>
      </c>
      <c r="M5870" s="102" t="str">
        <f t="shared" si="91"/>
        <v>ADT</v>
      </c>
      <c r="N5870" s="102">
        <f>WEEKDAY([2]!Table1[[#This Row],[Travel Date]],2)</f>
        <v>6</v>
      </c>
      <c r="P5870" s="102">
        <v>1</v>
      </c>
    </row>
    <row r="5871" spans="2:16" x14ac:dyDescent="0.25">
      <c r="B5871" s="103"/>
      <c r="C5871" s="103"/>
      <c r="L5871" s="102" t="str">
        <f>[2]!Table1[[#This Row],[Orgn]]&amp;"-"&amp;[2]!Table1[[#This Row],[Dest]]</f>
        <v>SSH-NAP</v>
      </c>
      <c r="M5871" s="102" t="str">
        <f t="shared" si="91"/>
        <v>ADT</v>
      </c>
      <c r="N5871" s="102">
        <f>WEEKDAY([2]!Table1[[#This Row],[Travel Date]],2)</f>
        <v>6</v>
      </c>
      <c r="P5871" s="102">
        <v>1</v>
      </c>
    </row>
    <row r="5872" spans="2:16" x14ac:dyDescent="0.25">
      <c r="B5872" s="103"/>
      <c r="C5872" s="103"/>
      <c r="L5872" s="102" t="str">
        <f>[2]!Table1[[#This Row],[Orgn]]&amp;"-"&amp;[2]!Table1[[#This Row],[Dest]]</f>
        <v>SSH-NAP</v>
      </c>
      <c r="M5872" s="102" t="str">
        <f t="shared" si="91"/>
        <v>ADT</v>
      </c>
      <c r="N5872" s="102">
        <f>WEEKDAY([2]!Table1[[#This Row],[Travel Date]],2)</f>
        <v>6</v>
      </c>
      <c r="P5872" s="102">
        <v>1</v>
      </c>
    </row>
    <row r="5873" spans="2:16" x14ac:dyDescent="0.25">
      <c r="B5873" s="103"/>
      <c r="C5873" s="103"/>
      <c r="L5873" s="102" t="str">
        <f>[2]!Table1[[#This Row],[Orgn]]&amp;"-"&amp;[2]!Table1[[#This Row],[Dest]]</f>
        <v>SSH-NAP</v>
      </c>
      <c r="M5873" s="102" t="str">
        <f t="shared" si="91"/>
        <v>ADT</v>
      </c>
      <c r="N5873" s="102">
        <f>WEEKDAY([2]!Table1[[#This Row],[Travel Date]],2)</f>
        <v>6</v>
      </c>
      <c r="P5873" s="102">
        <v>1</v>
      </c>
    </row>
    <row r="5874" spans="2:16" x14ac:dyDescent="0.25">
      <c r="B5874" s="103"/>
      <c r="C5874" s="103"/>
      <c r="L5874" s="102" t="str">
        <f>[2]!Table1[[#This Row],[Orgn]]&amp;"-"&amp;[2]!Table1[[#This Row],[Dest]]</f>
        <v>SSH-NAP</v>
      </c>
      <c r="M5874" s="102" t="str">
        <f t="shared" si="91"/>
        <v>ADT</v>
      </c>
      <c r="N5874" s="102">
        <f>WEEKDAY([2]!Table1[[#This Row],[Travel Date]],2)</f>
        <v>6</v>
      </c>
      <c r="P5874" s="102">
        <v>1</v>
      </c>
    </row>
    <row r="5875" spans="2:16" x14ac:dyDescent="0.25">
      <c r="B5875" s="103"/>
      <c r="C5875" s="103"/>
      <c r="L5875" s="102" t="str">
        <f>[2]!Table1[[#This Row],[Orgn]]&amp;"-"&amp;[2]!Table1[[#This Row],[Dest]]</f>
        <v>SSH-NAP</v>
      </c>
      <c r="M5875" s="102" t="str">
        <f t="shared" si="91"/>
        <v>ADT</v>
      </c>
      <c r="N5875" s="102">
        <f>WEEKDAY([2]!Table1[[#This Row],[Travel Date]],2)</f>
        <v>6</v>
      </c>
      <c r="P5875" s="102">
        <v>1</v>
      </c>
    </row>
    <row r="5876" spans="2:16" x14ac:dyDescent="0.25">
      <c r="B5876" s="103"/>
      <c r="C5876" s="103"/>
      <c r="L5876" s="102" t="str">
        <f>[2]!Table1[[#This Row],[Orgn]]&amp;"-"&amp;[2]!Table1[[#This Row],[Dest]]</f>
        <v>SSH-NAP</v>
      </c>
      <c r="M5876" s="102" t="str">
        <f t="shared" si="91"/>
        <v>ADT</v>
      </c>
      <c r="N5876" s="102">
        <f>WEEKDAY([2]!Table1[[#This Row],[Travel Date]],2)</f>
        <v>6</v>
      </c>
      <c r="P5876" s="102">
        <v>1</v>
      </c>
    </row>
    <row r="5877" spans="2:16" x14ac:dyDescent="0.25">
      <c r="B5877" s="103"/>
      <c r="C5877" s="103"/>
      <c r="L5877" s="102" t="str">
        <f>[2]!Table1[[#This Row],[Orgn]]&amp;"-"&amp;[2]!Table1[[#This Row],[Dest]]</f>
        <v>SSH-NAP</v>
      </c>
      <c r="M5877" s="102" t="str">
        <f t="shared" si="91"/>
        <v>ADT</v>
      </c>
      <c r="N5877" s="102">
        <f>WEEKDAY([2]!Table1[[#This Row],[Travel Date]],2)</f>
        <v>6</v>
      </c>
      <c r="P5877" s="102">
        <v>1</v>
      </c>
    </row>
    <row r="5878" spans="2:16" x14ac:dyDescent="0.25">
      <c r="B5878" s="103"/>
      <c r="C5878" s="103"/>
      <c r="L5878" s="102" t="str">
        <f>[2]!Table1[[#This Row],[Orgn]]&amp;"-"&amp;[2]!Table1[[#This Row],[Dest]]</f>
        <v>SSH-NAP</v>
      </c>
      <c r="M5878" s="102" t="str">
        <f t="shared" si="91"/>
        <v>ADT</v>
      </c>
      <c r="N5878" s="102">
        <f>WEEKDAY([2]!Table1[[#This Row],[Travel Date]],2)</f>
        <v>6</v>
      </c>
      <c r="P5878" s="102">
        <v>1</v>
      </c>
    </row>
    <row r="5879" spans="2:16" x14ac:dyDescent="0.25">
      <c r="B5879" s="103"/>
      <c r="C5879" s="103"/>
      <c r="L5879" s="102" t="str">
        <f>[2]!Table1[[#This Row],[Orgn]]&amp;"-"&amp;[2]!Table1[[#This Row],[Dest]]</f>
        <v>SSH-NAP</v>
      </c>
      <c r="M5879" s="102" t="str">
        <f t="shared" si="91"/>
        <v>ADT</v>
      </c>
      <c r="N5879" s="102">
        <f>WEEKDAY([2]!Table1[[#This Row],[Travel Date]],2)</f>
        <v>6</v>
      </c>
      <c r="P5879" s="102">
        <v>1</v>
      </c>
    </row>
    <row r="5880" spans="2:16" x14ac:dyDescent="0.25">
      <c r="B5880" s="103"/>
      <c r="C5880" s="103"/>
      <c r="L5880" s="102" t="str">
        <f>[2]!Table1[[#This Row],[Orgn]]&amp;"-"&amp;[2]!Table1[[#This Row],[Dest]]</f>
        <v>SSH-NAP</v>
      </c>
      <c r="M5880" s="102" t="str">
        <f t="shared" si="91"/>
        <v>ADT</v>
      </c>
      <c r="N5880" s="102">
        <f>WEEKDAY([2]!Table1[[#This Row],[Travel Date]],2)</f>
        <v>6</v>
      </c>
      <c r="P5880" s="102">
        <v>1</v>
      </c>
    </row>
    <row r="5881" spans="2:16" x14ac:dyDescent="0.25">
      <c r="B5881" s="103"/>
      <c r="C5881" s="103"/>
      <c r="L5881" s="102" t="str">
        <f>[2]!Table1[[#This Row],[Orgn]]&amp;"-"&amp;[2]!Table1[[#This Row],[Dest]]</f>
        <v>SSH-NAP</v>
      </c>
      <c r="M5881" s="102" t="str">
        <f t="shared" si="91"/>
        <v>ADT</v>
      </c>
      <c r="N5881" s="102">
        <f>WEEKDAY([2]!Table1[[#This Row],[Travel Date]],2)</f>
        <v>6</v>
      </c>
      <c r="P5881" s="102">
        <v>1</v>
      </c>
    </row>
    <row r="5882" spans="2:16" x14ac:dyDescent="0.25">
      <c r="B5882" s="103"/>
      <c r="C5882" s="103"/>
      <c r="L5882" s="102" t="str">
        <f>[2]!Table1[[#This Row],[Orgn]]&amp;"-"&amp;[2]!Table1[[#This Row],[Dest]]</f>
        <v>SSH-NAP</v>
      </c>
      <c r="M5882" s="102" t="str">
        <f t="shared" si="91"/>
        <v>ADT</v>
      </c>
      <c r="N5882" s="102">
        <f>WEEKDAY([2]!Table1[[#This Row],[Travel Date]],2)</f>
        <v>6</v>
      </c>
      <c r="P5882" s="102">
        <v>1</v>
      </c>
    </row>
    <row r="5883" spans="2:16" x14ac:dyDescent="0.25">
      <c r="B5883" s="103"/>
      <c r="C5883" s="103"/>
      <c r="L5883" s="102" t="str">
        <f>[2]!Table1[[#This Row],[Orgn]]&amp;"-"&amp;[2]!Table1[[#This Row],[Dest]]</f>
        <v>SSH-NAP</v>
      </c>
      <c r="M5883" s="102" t="str">
        <f t="shared" si="91"/>
        <v>ADT</v>
      </c>
      <c r="N5883" s="102">
        <f>WEEKDAY([2]!Table1[[#This Row],[Travel Date]],2)</f>
        <v>6</v>
      </c>
      <c r="P5883" s="102">
        <v>1</v>
      </c>
    </row>
    <row r="5884" spans="2:16" x14ac:dyDescent="0.25">
      <c r="B5884" s="103"/>
      <c r="C5884" s="103"/>
      <c r="L5884" s="102" t="str">
        <f>[2]!Table1[[#This Row],[Orgn]]&amp;"-"&amp;[2]!Table1[[#This Row],[Dest]]</f>
        <v>SSH-NAP</v>
      </c>
      <c r="M5884" s="102" t="str">
        <f t="shared" si="91"/>
        <v>ADT</v>
      </c>
      <c r="N5884" s="102">
        <f>WEEKDAY([2]!Table1[[#This Row],[Travel Date]],2)</f>
        <v>6</v>
      </c>
      <c r="P5884" s="102">
        <v>1</v>
      </c>
    </row>
    <row r="5885" spans="2:16" x14ac:dyDescent="0.25">
      <c r="B5885" s="103"/>
      <c r="C5885" s="103"/>
      <c r="L5885" s="102" t="str">
        <f>[2]!Table1[[#This Row],[Orgn]]&amp;"-"&amp;[2]!Table1[[#This Row],[Dest]]</f>
        <v>SSH-NAP</v>
      </c>
      <c r="M5885" s="102" t="str">
        <f t="shared" si="91"/>
        <v>ADT</v>
      </c>
      <c r="N5885" s="102">
        <f>WEEKDAY([2]!Table1[[#This Row],[Travel Date]],2)</f>
        <v>6</v>
      </c>
      <c r="P5885" s="102">
        <v>1</v>
      </c>
    </row>
    <row r="5886" spans="2:16" x14ac:dyDescent="0.25">
      <c r="B5886" s="103"/>
      <c r="C5886" s="103"/>
      <c r="L5886" s="102" t="str">
        <f>[2]!Table1[[#This Row],[Orgn]]&amp;"-"&amp;[2]!Table1[[#This Row],[Dest]]</f>
        <v>SSH-NAP</v>
      </c>
      <c r="M5886" s="102" t="str">
        <f t="shared" si="91"/>
        <v>ADT</v>
      </c>
      <c r="N5886" s="102">
        <f>WEEKDAY([2]!Table1[[#This Row],[Travel Date]],2)</f>
        <v>6</v>
      </c>
      <c r="P5886" s="102">
        <v>1</v>
      </c>
    </row>
    <row r="5887" spans="2:16" x14ac:dyDescent="0.25">
      <c r="B5887" s="103"/>
      <c r="C5887" s="103"/>
      <c r="L5887" s="102" t="str">
        <f>[2]!Table1[[#This Row],[Orgn]]&amp;"-"&amp;[2]!Table1[[#This Row],[Dest]]</f>
        <v>SSH-NAP</v>
      </c>
      <c r="M5887" s="102" t="str">
        <f t="shared" si="91"/>
        <v>ADT</v>
      </c>
      <c r="N5887" s="102">
        <f>WEEKDAY([2]!Table1[[#This Row],[Travel Date]],2)</f>
        <v>6</v>
      </c>
      <c r="P5887" s="102">
        <v>1</v>
      </c>
    </row>
    <row r="5888" spans="2:16" x14ac:dyDescent="0.25">
      <c r="B5888" s="103"/>
      <c r="C5888" s="103"/>
      <c r="L5888" s="102" t="str">
        <f>[2]!Table1[[#This Row],[Orgn]]&amp;"-"&amp;[2]!Table1[[#This Row],[Dest]]</f>
        <v>SSH-NAP</v>
      </c>
      <c r="M5888" s="102" t="str">
        <f t="shared" si="91"/>
        <v>ADT</v>
      </c>
      <c r="N5888" s="102">
        <f>WEEKDAY([2]!Table1[[#This Row],[Travel Date]],2)</f>
        <v>6</v>
      </c>
      <c r="P5888" s="102">
        <v>1</v>
      </c>
    </row>
    <row r="5889" spans="2:16" x14ac:dyDescent="0.25">
      <c r="B5889" s="103"/>
      <c r="C5889" s="103"/>
      <c r="L5889" s="102" t="str">
        <f>[2]!Table1[[#This Row],[Orgn]]&amp;"-"&amp;[2]!Table1[[#This Row],[Dest]]</f>
        <v>SSH-NAP</v>
      </c>
      <c r="M5889" s="102" t="str">
        <f t="shared" si="91"/>
        <v>ADT</v>
      </c>
      <c r="N5889" s="102">
        <f>WEEKDAY([2]!Table1[[#This Row],[Travel Date]],2)</f>
        <v>6</v>
      </c>
      <c r="P5889" s="102">
        <v>1</v>
      </c>
    </row>
    <row r="5890" spans="2:16" x14ac:dyDescent="0.25">
      <c r="B5890" s="103"/>
      <c r="C5890" s="103"/>
      <c r="L5890" s="102" t="str">
        <f>[2]!Table1[[#This Row],[Orgn]]&amp;"-"&amp;[2]!Table1[[#This Row],[Dest]]</f>
        <v>SSH-NAP</v>
      </c>
      <c r="M5890" s="102" t="str">
        <f t="shared" ref="M5890:M5953" si="92">IF(TRIM(C5890)="INF", "INF", IF(TRIM(C5890)="CHD", "CHD", "ADT"))</f>
        <v>ADT</v>
      </c>
      <c r="N5890" s="102">
        <f>WEEKDAY([2]!Table1[[#This Row],[Travel Date]],2)</f>
        <v>6</v>
      </c>
      <c r="P5890" s="102">
        <v>1</v>
      </c>
    </row>
    <row r="5891" spans="2:16" x14ac:dyDescent="0.25">
      <c r="B5891" s="103"/>
      <c r="C5891" s="103"/>
      <c r="L5891" s="102" t="str">
        <f>[2]!Table1[[#This Row],[Orgn]]&amp;"-"&amp;[2]!Table1[[#This Row],[Dest]]</f>
        <v>SSH-NAP</v>
      </c>
      <c r="M5891" s="102" t="str">
        <f t="shared" si="92"/>
        <v>ADT</v>
      </c>
      <c r="N5891" s="102">
        <f>WEEKDAY([2]!Table1[[#This Row],[Travel Date]],2)</f>
        <v>6</v>
      </c>
      <c r="P5891" s="102">
        <v>1</v>
      </c>
    </row>
    <row r="5892" spans="2:16" x14ac:dyDescent="0.25">
      <c r="B5892" s="103"/>
      <c r="C5892" s="103"/>
      <c r="L5892" s="102" t="str">
        <f>[2]!Table1[[#This Row],[Orgn]]&amp;"-"&amp;[2]!Table1[[#This Row],[Dest]]</f>
        <v>SSH-NAP</v>
      </c>
      <c r="M5892" s="102" t="str">
        <f t="shared" si="92"/>
        <v>ADT</v>
      </c>
      <c r="N5892" s="102">
        <f>WEEKDAY([2]!Table1[[#This Row],[Travel Date]],2)</f>
        <v>6</v>
      </c>
      <c r="P5892" s="102">
        <v>1</v>
      </c>
    </row>
    <row r="5893" spans="2:16" x14ac:dyDescent="0.25">
      <c r="B5893" s="103"/>
      <c r="C5893" s="103"/>
      <c r="L5893" s="102" t="str">
        <f>[2]!Table1[[#This Row],[Orgn]]&amp;"-"&amp;[2]!Table1[[#This Row],[Dest]]</f>
        <v>SSH-NAP</v>
      </c>
      <c r="M5893" s="102" t="str">
        <f t="shared" si="92"/>
        <v>ADT</v>
      </c>
      <c r="N5893" s="102">
        <f>WEEKDAY([2]!Table1[[#This Row],[Travel Date]],2)</f>
        <v>6</v>
      </c>
      <c r="P5893" s="102">
        <v>1</v>
      </c>
    </row>
    <row r="5894" spans="2:16" x14ac:dyDescent="0.25">
      <c r="B5894" s="103"/>
      <c r="C5894" s="103"/>
      <c r="L5894" s="102" t="str">
        <f>[2]!Table1[[#This Row],[Orgn]]&amp;"-"&amp;[2]!Table1[[#This Row],[Dest]]</f>
        <v>SSH-NAP</v>
      </c>
      <c r="M5894" s="102" t="str">
        <f t="shared" si="92"/>
        <v>ADT</v>
      </c>
      <c r="N5894" s="102">
        <f>WEEKDAY([2]!Table1[[#This Row],[Travel Date]],2)</f>
        <v>6</v>
      </c>
      <c r="P5894" s="102">
        <v>1</v>
      </c>
    </row>
    <row r="5895" spans="2:16" x14ac:dyDescent="0.25">
      <c r="B5895" s="103"/>
      <c r="C5895" s="103"/>
      <c r="L5895" s="102" t="str">
        <f>[2]!Table1[[#This Row],[Orgn]]&amp;"-"&amp;[2]!Table1[[#This Row],[Dest]]</f>
        <v>SSH-NAP</v>
      </c>
      <c r="M5895" s="102" t="str">
        <f t="shared" si="92"/>
        <v>ADT</v>
      </c>
      <c r="N5895" s="102">
        <f>WEEKDAY([2]!Table1[[#This Row],[Travel Date]],2)</f>
        <v>6</v>
      </c>
      <c r="P5895" s="102">
        <v>1</v>
      </c>
    </row>
    <row r="5896" spans="2:16" x14ac:dyDescent="0.25">
      <c r="B5896" s="103"/>
      <c r="C5896" s="103"/>
      <c r="L5896" s="102" t="str">
        <f>[2]!Table1[[#This Row],[Orgn]]&amp;"-"&amp;[2]!Table1[[#This Row],[Dest]]</f>
        <v>SSH-NAP</v>
      </c>
      <c r="M5896" s="102" t="str">
        <f t="shared" si="92"/>
        <v>ADT</v>
      </c>
      <c r="N5896" s="102">
        <f>WEEKDAY([2]!Table1[[#This Row],[Travel Date]],2)</f>
        <v>6</v>
      </c>
      <c r="P5896" s="102">
        <v>1</v>
      </c>
    </row>
    <row r="5897" spans="2:16" x14ac:dyDescent="0.25">
      <c r="B5897" s="103"/>
      <c r="C5897" s="103"/>
      <c r="L5897" s="102" t="str">
        <f>[2]!Table1[[#This Row],[Orgn]]&amp;"-"&amp;[2]!Table1[[#This Row],[Dest]]</f>
        <v>SSH-NAP</v>
      </c>
      <c r="M5897" s="102" t="str">
        <f t="shared" si="92"/>
        <v>ADT</v>
      </c>
      <c r="N5897" s="102">
        <f>WEEKDAY([2]!Table1[[#This Row],[Travel Date]],2)</f>
        <v>6</v>
      </c>
      <c r="P5897" s="102">
        <v>1</v>
      </c>
    </row>
    <row r="5898" spans="2:16" x14ac:dyDescent="0.25">
      <c r="B5898" s="103"/>
      <c r="C5898" s="103"/>
      <c r="L5898" s="102" t="str">
        <f>[2]!Table1[[#This Row],[Orgn]]&amp;"-"&amp;[2]!Table1[[#This Row],[Dest]]</f>
        <v>SSH-NAP</v>
      </c>
      <c r="M5898" s="102" t="str">
        <f t="shared" si="92"/>
        <v>ADT</v>
      </c>
      <c r="N5898" s="102">
        <f>WEEKDAY([2]!Table1[[#This Row],[Travel Date]],2)</f>
        <v>6</v>
      </c>
      <c r="P5898" s="102">
        <v>1</v>
      </c>
    </row>
    <row r="5899" spans="2:16" x14ac:dyDescent="0.25">
      <c r="B5899" s="103"/>
      <c r="C5899" s="103"/>
      <c r="L5899" s="102" t="str">
        <f>[2]!Table1[[#This Row],[Orgn]]&amp;"-"&amp;[2]!Table1[[#This Row],[Dest]]</f>
        <v>SSH-NAP</v>
      </c>
      <c r="M5899" s="102" t="str">
        <f t="shared" si="92"/>
        <v>ADT</v>
      </c>
      <c r="N5899" s="102">
        <f>WEEKDAY([2]!Table1[[#This Row],[Travel Date]],2)</f>
        <v>6</v>
      </c>
      <c r="P5899" s="102">
        <v>1</v>
      </c>
    </row>
    <row r="5900" spans="2:16" x14ac:dyDescent="0.25">
      <c r="B5900" s="103"/>
      <c r="C5900" s="103"/>
      <c r="L5900" s="102" t="str">
        <f>[2]!Table1[[#This Row],[Orgn]]&amp;"-"&amp;[2]!Table1[[#This Row],[Dest]]</f>
        <v>SSH-NAP</v>
      </c>
      <c r="M5900" s="102" t="str">
        <f t="shared" si="92"/>
        <v>ADT</v>
      </c>
      <c r="N5900" s="102">
        <f>WEEKDAY([2]!Table1[[#This Row],[Travel Date]],2)</f>
        <v>6</v>
      </c>
      <c r="P5900" s="102">
        <v>1</v>
      </c>
    </row>
    <row r="5901" spans="2:16" x14ac:dyDescent="0.25">
      <c r="B5901" s="103"/>
      <c r="C5901" s="103"/>
      <c r="L5901" s="102" t="str">
        <f>[2]!Table1[[#This Row],[Orgn]]&amp;"-"&amp;[2]!Table1[[#This Row],[Dest]]</f>
        <v>SSH-NAP</v>
      </c>
      <c r="M5901" s="102" t="str">
        <f t="shared" si="92"/>
        <v>ADT</v>
      </c>
      <c r="N5901" s="102">
        <f>WEEKDAY([2]!Table1[[#This Row],[Travel Date]],2)</f>
        <v>6</v>
      </c>
      <c r="P5901" s="102">
        <v>1</v>
      </c>
    </row>
    <row r="5902" spans="2:16" x14ac:dyDescent="0.25">
      <c r="B5902" s="103"/>
      <c r="C5902" s="103"/>
      <c r="L5902" s="102" t="str">
        <f>[2]!Table1[[#This Row],[Orgn]]&amp;"-"&amp;[2]!Table1[[#This Row],[Dest]]</f>
        <v>SSH-NAP</v>
      </c>
      <c r="M5902" s="102" t="str">
        <f t="shared" si="92"/>
        <v>ADT</v>
      </c>
      <c r="N5902" s="102">
        <f>WEEKDAY([2]!Table1[[#This Row],[Travel Date]],2)</f>
        <v>6</v>
      </c>
      <c r="P5902" s="102">
        <v>1</v>
      </c>
    </row>
    <row r="5903" spans="2:16" x14ac:dyDescent="0.25">
      <c r="B5903" s="103"/>
      <c r="C5903" s="103"/>
      <c r="L5903" s="102" t="str">
        <f>[2]!Table1[[#This Row],[Orgn]]&amp;"-"&amp;[2]!Table1[[#This Row],[Dest]]</f>
        <v>SSH-NAP</v>
      </c>
      <c r="M5903" s="102" t="str">
        <f t="shared" si="92"/>
        <v>ADT</v>
      </c>
      <c r="N5903" s="102">
        <f>WEEKDAY([2]!Table1[[#This Row],[Travel Date]],2)</f>
        <v>6</v>
      </c>
      <c r="P5903" s="102">
        <v>1</v>
      </c>
    </row>
    <row r="5904" spans="2:16" x14ac:dyDescent="0.25">
      <c r="B5904" s="103"/>
      <c r="C5904" s="103"/>
      <c r="L5904" s="102" t="str">
        <f>[2]!Table1[[#This Row],[Orgn]]&amp;"-"&amp;[2]!Table1[[#This Row],[Dest]]</f>
        <v>SSH-NAP</v>
      </c>
      <c r="M5904" s="102" t="str">
        <f t="shared" si="92"/>
        <v>ADT</v>
      </c>
      <c r="N5904" s="102">
        <f>WEEKDAY([2]!Table1[[#This Row],[Travel Date]],2)</f>
        <v>6</v>
      </c>
      <c r="P5904" s="102">
        <v>1</v>
      </c>
    </row>
    <row r="5905" spans="2:16" x14ac:dyDescent="0.25">
      <c r="B5905" s="103"/>
      <c r="C5905" s="103"/>
      <c r="L5905" s="102" t="str">
        <f>[2]!Table1[[#This Row],[Orgn]]&amp;"-"&amp;[2]!Table1[[#This Row],[Dest]]</f>
        <v>SSH-NAP</v>
      </c>
      <c r="M5905" s="102" t="str">
        <f t="shared" si="92"/>
        <v>ADT</v>
      </c>
      <c r="N5905" s="102">
        <f>WEEKDAY([2]!Table1[[#This Row],[Travel Date]],2)</f>
        <v>6</v>
      </c>
      <c r="P5905" s="102">
        <v>1</v>
      </c>
    </row>
    <row r="5906" spans="2:16" x14ac:dyDescent="0.25">
      <c r="B5906" s="103"/>
      <c r="C5906" s="103"/>
      <c r="L5906" s="102" t="str">
        <f>[2]!Table1[[#This Row],[Orgn]]&amp;"-"&amp;[2]!Table1[[#This Row],[Dest]]</f>
        <v>SSH-NAP</v>
      </c>
      <c r="M5906" s="102" t="str">
        <f t="shared" si="92"/>
        <v>ADT</v>
      </c>
      <c r="N5906" s="102">
        <f>WEEKDAY([2]!Table1[[#This Row],[Travel Date]],2)</f>
        <v>6</v>
      </c>
      <c r="P5906" s="102">
        <v>1</v>
      </c>
    </row>
    <row r="5907" spans="2:16" x14ac:dyDescent="0.25">
      <c r="B5907" s="103"/>
      <c r="C5907" s="103"/>
      <c r="L5907" s="102" t="str">
        <f>[2]!Table1[[#This Row],[Orgn]]&amp;"-"&amp;[2]!Table1[[#This Row],[Dest]]</f>
        <v>SSH-NAP</v>
      </c>
      <c r="M5907" s="102" t="str">
        <f t="shared" si="92"/>
        <v>ADT</v>
      </c>
      <c r="N5907" s="102">
        <f>WEEKDAY([2]!Table1[[#This Row],[Travel Date]],2)</f>
        <v>6</v>
      </c>
      <c r="P5907" s="102">
        <v>1</v>
      </c>
    </row>
    <row r="5908" spans="2:16" x14ac:dyDescent="0.25">
      <c r="B5908" s="103"/>
      <c r="C5908" s="103"/>
      <c r="L5908" s="102" t="str">
        <f>[2]!Table1[[#This Row],[Orgn]]&amp;"-"&amp;[2]!Table1[[#This Row],[Dest]]</f>
        <v>SSH-NAP</v>
      </c>
      <c r="M5908" s="102" t="str">
        <f t="shared" si="92"/>
        <v>ADT</v>
      </c>
      <c r="N5908" s="102">
        <f>WEEKDAY([2]!Table1[[#This Row],[Travel Date]],2)</f>
        <v>6</v>
      </c>
      <c r="P5908" s="102">
        <v>1</v>
      </c>
    </row>
    <row r="5909" spans="2:16" x14ac:dyDescent="0.25">
      <c r="B5909" s="103"/>
      <c r="C5909" s="103"/>
      <c r="L5909" s="102" t="str">
        <f>[2]!Table1[[#This Row],[Orgn]]&amp;"-"&amp;[2]!Table1[[#This Row],[Dest]]</f>
        <v>SSH-NAP</v>
      </c>
      <c r="M5909" s="102" t="str">
        <f t="shared" si="92"/>
        <v>ADT</v>
      </c>
      <c r="N5909" s="102">
        <f>WEEKDAY([2]!Table1[[#This Row],[Travel Date]],2)</f>
        <v>6</v>
      </c>
      <c r="P5909" s="102">
        <v>1</v>
      </c>
    </row>
    <row r="5910" spans="2:16" x14ac:dyDescent="0.25">
      <c r="B5910" s="103"/>
      <c r="C5910" s="103"/>
      <c r="L5910" s="102" t="str">
        <f>[2]!Table1[[#This Row],[Orgn]]&amp;"-"&amp;[2]!Table1[[#This Row],[Dest]]</f>
        <v>SSH-NAP</v>
      </c>
      <c r="M5910" s="102" t="str">
        <f t="shared" si="92"/>
        <v>ADT</v>
      </c>
      <c r="N5910" s="102">
        <f>WEEKDAY([2]!Table1[[#This Row],[Travel Date]],2)</f>
        <v>6</v>
      </c>
      <c r="P5910" s="102">
        <v>1</v>
      </c>
    </row>
    <row r="5911" spans="2:16" x14ac:dyDescent="0.25">
      <c r="B5911" s="103"/>
      <c r="C5911" s="103"/>
      <c r="L5911" s="102" t="str">
        <f>[2]!Table1[[#This Row],[Orgn]]&amp;"-"&amp;[2]!Table1[[#This Row],[Dest]]</f>
        <v>SSH-NAP</v>
      </c>
      <c r="M5911" s="102" t="str">
        <f t="shared" si="92"/>
        <v>ADT</v>
      </c>
      <c r="N5911" s="102">
        <f>WEEKDAY([2]!Table1[[#This Row],[Travel Date]],2)</f>
        <v>6</v>
      </c>
      <c r="P5911" s="102">
        <v>1</v>
      </c>
    </row>
    <row r="5912" spans="2:16" x14ac:dyDescent="0.25">
      <c r="B5912" s="103"/>
      <c r="C5912" s="103"/>
      <c r="L5912" s="102" t="str">
        <f>[2]!Table1[[#This Row],[Orgn]]&amp;"-"&amp;[2]!Table1[[#This Row],[Dest]]</f>
        <v>SSH-NAP</v>
      </c>
      <c r="M5912" s="102" t="str">
        <f t="shared" si="92"/>
        <v>ADT</v>
      </c>
      <c r="N5912" s="102">
        <f>WEEKDAY([2]!Table1[[#This Row],[Travel Date]],2)</f>
        <v>6</v>
      </c>
      <c r="P5912" s="102">
        <v>1</v>
      </c>
    </row>
    <row r="5913" spans="2:16" x14ac:dyDescent="0.25">
      <c r="B5913" s="103"/>
      <c r="C5913" s="103"/>
      <c r="L5913" s="102" t="str">
        <f>[2]!Table1[[#This Row],[Orgn]]&amp;"-"&amp;[2]!Table1[[#This Row],[Dest]]</f>
        <v>SSH-NAP</v>
      </c>
      <c r="M5913" s="102" t="str">
        <f t="shared" si="92"/>
        <v>ADT</v>
      </c>
      <c r="N5913" s="102">
        <f>WEEKDAY([2]!Table1[[#This Row],[Travel Date]],2)</f>
        <v>6</v>
      </c>
      <c r="P5913" s="102">
        <v>1</v>
      </c>
    </row>
    <row r="5914" spans="2:16" x14ac:dyDescent="0.25">
      <c r="B5914" s="103"/>
      <c r="C5914" s="103"/>
      <c r="L5914" s="102" t="str">
        <f>[2]!Table1[[#This Row],[Orgn]]&amp;"-"&amp;[2]!Table1[[#This Row],[Dest]]</f>
        <v>SSH-NAP</v>
      </c>
      <c r="M5914" s="102" t="str">
        <f t="shared" si="92"/>
        <v>ADT</v>
      </c>
      <c r="N5914" s="102">
        <f>WEEKDAY([2]!Table1[[#This Row],[Travel Date]],2)</f>
        <v>6</v>
      </c>
      <c r="P5914" s="102">
        <v>1</v>
      </c>
    </row>
    <row r="5915" spans="2:16" x14ac:dyDescent="0.25">
      <c r="B5915" s="103"/>
      <c r="C5915" s="103"/>
      <c r="L5915" s="102" t="str">
        <f>[2]!Table1[[#This Row],[Orgn]]&amp;"-"&amp;[2]!Table1[[#This Row],[Dest]]</f>
        <v>SSH-NAP</v>
      </c>
      <c r="M5915" s="102" t="str">
        <f t="shared" si="92"/>
        <v>ADT</v>
      </c>
      <c r="N5915" s="102">
        <f>WEEKDAY([2]!Table1[[#This Row],[Travel Date]],2)</f>
        <v>6</v>
      </c>
      <c r="P5915" s="102">
        <v>1</v>
      </c>
    </row>
    <row r="5916" spans="2:16" x14ac:dyDescent="0.25">
      <c r="B5916" s="103"/>
      <c r="C5916" s="103"/>
      <c r="L5916" s="102" t="str">
        <f>[2]!Table1[[#This Row],[Orgn]]&amp;"-"&amp;[2]!Table1[[#This Row],[Dest]]</f>
        <v>SSH-NAP</v>
      </c>
      <c r="M5916" s="102" t="str">
        <f t="shared" si="92"/>
        <v>ADT</v>
      </c>
      <c r="N5916" s="102">
        <f>WEEKDAY([2]!Table1[[#This Row],[Travel Date]],2)</f>
        <v>6</v>
      </c>
      <c r="P5916" s="102">
        <v>1</v>
      </c>
    </row>
    <row r="5917" spans="2:16" x14ac:dyDescent="0.25">
      <c r="B5917" s="103"/>
      <c r="C5917" s="103"/>
      <c r="L5917" s="102" t="str">
        <f>[2]!Table1[[#This Row],[Orgn]]&amp;"-"&amp;[2]!Table1[[#This Row],[Dest]]</f>
        <v>SSH-NAP</v>
      </c>
      <c r="M5917" s="102" t="str">
        <f t="shared" si="92"/>
        <v>ADT</v>
      </c>
      <c r="N5917" s="102">
        <f>WEEKDAY([2]!Table1[[#This Row],[Travel Date]],2)</f>
        <v>6</v>
      </c>
      <c r="P5917" s="102">
        <v>1</v>
      </c>
    </row>
    <row r="5918" spans="2:16" x14ac:dyDescent="0.25">
      <c r="B5918" s="103"/>
      <c r="C5918" s="103"/>
      <c r="L5918" s="102" t="str">
        <f>[2]!Table1[[#This Row],[Orgn]]&amp;"-"&amp;[2]!Table1[[#This Row],[Dest]]</f>
        <v>SSH-NAP</v>
      </c>
      <c r="M5918" s="102" t="str">
        <f t="shared" si="92"/>
        <v>ADT</v>
      </c>
      <c r="N5918" s="102">
        <f>WEEKDAY([2]!Table1[[#This Row],[Travel Date]],2)</f>
        <v>6</v>
      </c>
      <c r="P5918" s="102">
        <v>1</v>
      </c>
    </row>
    <row r="5919" spans="2:16" x14ac:dyDescent="0.25">
      <c r="B5919" s="103"/>
      <c r="C5919" s="103"/>
      <c r="L5919" s="102" t="str">
        <f>[2]!Table1[[#This Row],[Orgn]]&amp;"-"&amp;[2]!Table1[[#This Row],[Dest]]</f>
        <v>SSH-NAP</v>
      </c>
      <c r="M5919" s="102" t="str">
        <f t="shared" si="92"/>
        <v>ADT</v>
      </c>
      <c r="N5919" s="102">
        <f>WEEKDAY([2]!Table1[[#This Row],[Travel Date]],2)</f>
        <v>6</v>
      </c>
      <c r="P5919" s="102">
        <v>1</v>
      </c>
    </row>
    <row r="5920" spans="2:16" x14ac:dyDescent="0.25">
      <c r="B5920" s="103"/>
      <c r="C5920" s="103"/>
      <c r="L5920" s="102" t="str">
        <f>[2]!Table1[[#This Row],[Orgn]]&amp;"-"&amp;[2]!Table1[[#This Row],[Dest]]</f>
        <v>SSH-NAP</v>
      </c>
      <c r="M5920" s="102" t="str">
        <f t="shared" si="92"/>
        <v>ADT</v>
      </c>
      <c r="N5920" s="102">
        <f>WEEKDAY([2]!Table1[[#This Row],[Travel Date]],2)</f>
        <v>6</v>
      </c>
      <c r="P5920" s="102">
        <v>1</v>
      </c>
    </row>
    <row r="5921" spans="2:16" x14ac:dyDescent="0.25">
      <c r="B5921" s="103"/>
      <c r="C5921" s="103"/>
      <c r="L5921" s="102" t="str">
        <f>[2]!Table1[[#This Row],[Orgn]]&amp;"-"&amp;[2]!Table1[[#This Row],[Dest]]</f>
        <v>SSH-NAP</v>
      </c>
      <c r="M5921" s="102" t="str">
        <f t="shared" si="92"/>
        <v>ADT</v>
      </c>
      <c r="N5921" s="102">
        <f>WEEKDAY([2]!Table1[[#This Row],[Travel Date]],2)</f>
        <v>6</v>
      </c>
      <c r="P5921" s="102">
        <v>1</v>
      </c>
    </row>
    <row r="5922" spans="2:16" x14ac:dyDescent="0.25">
      <c r="B5922" s="103"/>
      <c r="C5922" s="103"/>
      <c r="L5922" s="102" t="str">
        <f>[2]!Table1[[#This Row],[Orgn]]&amp;"-"&amp;[2]!Table1[[#This Row],[Dest]]</f>
        <v>SSH-NAP</v>
      </c>
      <c r="M5922" s="102" t="str">
        <f t="shared" si="92"/>
        <v>ADT</v>
      </c>
      <c r="N5922" s="102">
        <f>WEEKDAY([2]!Table1[[#This Row],[Travel Date]],2)</f>
        <v>6</v>
      </c>
      <c r="P5922" s="102">
        <v>1</v>
      </c>
    </row>
    <row r="5923" spans="2:16" x14ac:dyDescent="0.25">
      <c r="B5923" s="103"/>
      <c r="C5923" s="103"/>
      <c r="L5923" s="102" t="str">
        <f>[2]!Table1[[#This Row],[Orgn]]&amp;"-"&amp;[2]!Table1[[#This Row],[Dest]]</f>
        <v>SSH-NAP</v>
      </c>
      <c r="M5923" s="102" t="str">
        <f t="shared" si="92"/>
        <v>ADT</v>
      </c>
      <c r="N5923" s="102">
        <f>WEEKDAY([2]!Table1[[#This Row],[Travel Date]],2)</f>
        <v>6</v>
      </c>
      <c r="P5923" s="102">
        <v>1</v>
      </c>
    </row>
    <row r="5924" spans="2:16" x14ac:dyDescent="0.25">
      <c r="B5924" s="103"/>
      <c r="C5924" s="103"/>
      <c r="L5924" s="102" t="str">
        <f>[2]!Table1[[#This Row],[Orgn]]&amp;"-"&amp;[2]!Table1[[#This Row],[Dest]]</f>
        <v>SSH-NAP</v>
      </c>
      <c r="M5924" s="102" t="str">
        <f t="shared" si="92"/>
        <v>ADT</v>
      </c>
      <c r="N5924" s="102">
        <f>WEEKDAY([2]!Table1[[#This Row],[Travel Date]],2)</f>
        <v>6</v>
      </c>
      <c r="P5924" s="102">
        <v>1</v>
      </c>
    </row>
    <row r="5925" spans="2:16" x14ac:dyDescent="0.25">
      <c r="B5925" s="103"/>
      <c r="C5925" s="103"/>
      <c r="L5925" s="102" t="str">
        <f>[2]!Table1[[#This Row],[Orgn]]&amp;"-"&amp;[2]!Table1[[#This Row],[Dest]]</f>
        <v>SSH-NAP</v>
      </c>
      <c r="M5925" s="102" t="str">
        <f t="shared" si="92"/>
        <v>ADT</v>
      </c>
      <c r="N5925" s="102">
        <f>WEEKDAY([2]!Table1[[#This Row],[Travel Date]],2)</f>
        <v>6</v>
      </c>
      <c r="P5925" s="102">
        <v>1</v>
      </c>
    </row>
    <row r="5926" spans="2:16" x14ac:dyDescent="0.25">
      <c r="B5926" s="103"/>
      <c r="C5926" s="103"/>
      <c r="L5926" s="102" t="str">
        <f>[2]!Table1[[#This Row],[Orgn]]&amp;"-"&amp;[2]!Table1[[#This Row],[Dest]]</f>
        <v>SSH-NAP</v>
      </c>
      <c r="M5926" s="102" t="str">
        <f t="shared" si="92"/>
        <v>ADT</v>
      </c>
      <c r="N5926" s="102">
        <f>WEEKDAY([2]!Table1[[#This Row],[Travel Date]],2)</f>
        <v>6</v>
      </c>
      <c r="P5926" s="102">
        <v>1</v>
      </c>
    </row>
    <row r="5927" spans="2:16" x14ac:dyDescent="0.25">
      <c r="B5927" s="103"/>
      <c r="C5927" s="103"/>
      <c r="L5927" s="102" t="str">
        <f>[2]!Table1[[#This Row],[Orgn]]&amp;"-"&amp;[2]!Table1[[#This Row],[Dest]]</f>
        <v>SSH-NAP</v>
      </c>
      <c r="M5927" s="102" t="str">
        <f t="shared" si="92"/>
        <v>ADT</v>
      </c>
      <c r="N5927" s="102">
        <f>WEEKDAY([2]!Table1[[#This Row],[Travel Date]],2)</f>
        <v>6</v>
      </c>
      <c r="P5927" s="102">
        <v>1</v>
      </c>
    </row>
    <row r="5928" spans="2:16" x14ac:dyDescent="0.25">
      <c r="B5928" s="103"/>
      <c r="C5928" s="103"/>
      <c r="L5928" s="102" t="str">
        <f>[2]!Table1[[#This Row],[Orgn]]&amp;"-"&amp;[2]!Table1[[#This Row],[Dest]]</f>
        <v>SSH-NAP</v>
      </c>
      <c r="M5928" s="102" t="str">
        <f t="shared" si="92"/>
        <v>ADT</v>
      </c>
      <c r="N5928" s="102">
        <f>WEEKDAY([2]!Table1[[#This Row],[Travel Date]],2)</f>
        <v>6</v>
      </c>
      <c r="P5928" s="102">
        <v>1</v>
      </c>
    </row>
    <row r="5929" spans="2:16" x14ac:dyDescent="0.25">
      <c r="B5929" s="103"/>
      <c r="C5929" s="103"/>
      <c r="L5929" s="102" t="str">
        <f>[2]!Table1[[#This Row],[Orgn]]&amp;"-"&amp;[2]!Table1[[#This Row],[Dest]]</f>
        <v>SSH-NAP</v>
      </c>
      <c r="M5929" s="102" t="str">
        <f t="shared" si="92"/>
        <v>ADT</v>
      </c>
      <c r="N5929" s="102">
        <f>WEEKDAY([2]!Table1[[#This Row],[Travel Date]],2)</f>
        <v>6</v>
      </c>
      <c r="P5929" s="102">
        <v>1</v>
      </c>
    </row>
    <row r="5930" spans="2:16" x14ac:dyDescent="0.25">
      <c r="B5930" s="103"/>
      <c r="C5930" s="103"/>
      <c r="L5930" s="102" t="str">
        <f>[2]!Table1[[#This Row],[Orgn]]&amp;"-"&amp;[2]!Table1[[#This Row],[Dest]]</f>
        <v>SSH-NAP</v>
      </c>
      <c r="M5930" s="102" t="str">
        <f t="shared" si="92"/>
        <v>ADT</v>
      </c>
      <c r="N5930" s="102">
        <f>WEEKDAY([2]!Table1[[#This Row],[Travel Date]],2)</f>
        <v>6</v>
      </c>
      <c r="P5930" s="102">
        <v>1</v>
      </c>
    </row>
    <row r="5931" spans="2:16" x14ac:dyDescent="0.25">
      <c r="B5931" s="103"/>
      <c r="C5931" s="103"/>
      <c r="L5931" s="102" t="str">
        <f>[2]!Table1[[#This Row],[Orgn]]&amp;"-"&amp;[2]!Table1[[#This Row],[Dest]]</f>
        <v>SSH-NAP</v>
      </c>
      <c r="M5931" s="102" t="str">
        <f t="shared" si="92"/>
        <v>ADT</v>
      </c>
      <c r="N5931" s="102">
        <f>WEEKDAY([2]!Table1[[#This Row],[Travel Date]],2)</f>
        <v>6</v>
      </c>
      <c r="P5931" s="102">
        <v>1</v>
      </c>
    </row>
    <row r="5932" spans="2:16" x14ac:dyDescent="0.25">
      <c r="B5932" s="103"/>
      <c r="C5932" s="103"/>
      <c r="L5932" s="102" t="str">
        <f>[2]!Table1[[#This Row],[Orgn]]&amp;"-"&amp;[2]!Table1[[#This Row],[Dest]]</f>
        <v>SSH-NAP</v>
      </c>
      <c r="M5932" s="102" t="str">
        <f t="shared" si="92"/>
        <v>ADT</v>
      </c>
      <c r="N5932" s="102">
        <f>WEEKDAY([2]!Table1[[#This Row],[Travel Date]],2)</f>
        <v>6</v>
      </c>
      <c r="P5932" s="102">
        <v>1</v>
      </c>
    </row>
    <row r="5933" spans="2:16" x14ac:dyDescent="0.25">
      <c r="B5933" s="103"/>
      <c r="C5933" s="103"/>
      <c r="L5933" s="102" t="str">
        <f>[2]!Table1[[#This Row],[Orgn]]&amp;"-"&amp;[2]!Table1[[#This Row],[Dest]]</f>
        <v>SSH-NAP</v>
      </c>
      <c r="M5933" s="102" t="str">
        <f t="shared" si="92"/>
        <v>ADT</v>
      </c>
      <c r="N5933" s="102">
        <f>WEEKDAY([2]!Table1[[#This Row],[Travel Date]],2)</f>
        <v>6</v>
      </c>
      <c r="P5933" s="102">
        <v>1</v>
      </c>
    </row>
    <row r="5934" spans="2:16" x14ac:dyDescent="0.25">
      <c r="B5934" s="103"/>
      <c r="C5934" s="103"/>
      <c r="L5934" s="102" t="str">
        <f>[2]!Table1[[#This Row],[Orgn]]&amp;"-"&amp;[2]!Table1[[#This Row],[Dest]]</f>
        <v>SSH-NAP</v>
      </c>
      <c r="M5934" s="102" t="str">
        <f t="shared" si="92"/>
        <v>ADT</v>
      </c>
      <c r="N5934" s="102">
        <f>WEEKDAY([2]!Table1[[#This Row],[Travel Date]],2)</f>
        <v>6</v>
      </c>
      <c r="P5934" s="102">
        <v>1</v>
      </c>
    </row>
    <row r="5935" spans="2:16" x14ac:dyDescent="0.25">
      <c r="B5935" s="103"/>
      <c r="C5935" s="103"/>
      <c r="L5935" s="102" t="str">
        <f>[2]!Table1[[#This Row],[Orgn]]&amp;"-"&amp;[2]!Table1[[#This Row],[Dest]]</f>
        <v>SSH-NAP</v>
      </c>
      <c r="M5935" s="102" t="str">
        <f t="shared" si="92"/>
        <v>ADT</v>
      </c>
      <c r="N5935" s="102">
        <f>WEEKDAY([2]!Table1[[#This Row],[Travel Date]],2)</f>
        <v>6</v>
      </c>
      <c r="P5935" s="102">
        <v>1</v>
      </c>
    </row>
    <row r="5936" spans="2:16" x14ac:dyDescent="0.25">
      <c r="B5936" s="103"/>
      <c r="C5936" s="103"/>
      <c r="L5936" s="102" t="str">
        <f>[2]!Table1[[#This Row],[Orgn]]&amp;"-"&amp;[2]!Table1[[#This Row],[Dest]]</f>
        <v>SSH-NAP</v>
      </c>
      <c r="M5936" s="102" t="str">
        <f t="shared" si="92"/>
        <v>ADT</v>
      </c>
      <c r="N5936" s="102">
        <f>WEEKDAY([2]!Table1[[#This Row],[Travel Date]],2)</f>
        <v>6</v>
      </c>
      <c r="P5936" s="102">
        <v>1</v>
      </c>
    </row>
    <row r="5937" spans="2:16" x14ac:dyDescent="0.25">
      <c r="B5937" s="103"/>
      <c r="C5937" s="103"/>
      <c r="L5937" s="102" t="str">
        <f>[2]!Table1[[#This Row],[Orgn]]&amp;"-"&amp;[2]!Table1[[#This Row],[Dest]]</f>
        <v>SSH-NAP</v>
      </c>
      <c r="M5937" s="102" t="str">
        <f t="shared" si="92"/>
        <v>ADT</v>
      </c>
      <c r="N5937" s="102">
        <f>WEEKDAY([2]!Table1[[#This Row],[Travel Date]],2)</f>
        <v>6</v>
      </c>
      <c r="P5937" s="102">
        <v>1</v>
      </c>
    </row>
    <row r="5938" spans="2:16" x14ac:dyDescent="0.25">
      <c r="B5938" s="103"/>
      <c r="C5938" s="103"/>
      <c r="L5938" s="102" t="str">
        <f>[2]!Table1[[#This Row],[Orgn]]&amp;"-"&amp;[2]!Table1[[#This Row],[Dest]]</f>
        <v>SSH-NAP</v>
      </c>
      <c r="M5938" s="102" t="str">
        <f t="shared" si="92"/>
        <v>ADT</v>
      </c>
      <c r="N5938" s="102">
        <f>WEEKDAY([2]!Table1[[#This Row],[Travel Date]],2)</f>
        <v>6</v>
      </c>
      <c r="P5938" s="102">
        <v>1</v>
      </c>
    </row>
    <row r="5939" spans="2:16" x14ac:dyDescent="0.25">
      <c r="B5939" s="103"/>
      <c r="C5939" s="103"/>
      <c r="L5939" s="102" t="str">
        <f>[2]!Table1[[#This Row],[Orgn]]&amp;"-"&amp;[2]!Table1[[#This Row],[Dest]]</f>
        <v>SSH-NAP</v>
      </c>
      <c r="M5939" s="102" t="str">
        <f t="shared" si="92"/>
        <v>ADT</v>
      </c>
      <c r="N5939" s="102">
        <f>WEEKDAY([2]!Table1[[#This Row],[Travel Date]],2)</f>
        <v>6</v>
      </c>
      <c r="P5939" s="102">
        <v>1</v>
      </c>
    </row>
    <row r="5940" spans="2:16" x14ac:dyDescent="0.25">
      <c r="B5940" s="103"/>
      <c r="C5940" s="103"/>
      <c r="L5940" s="102" t="str">
        <f>[2]!Table1[[#This Row],[Orgn]]&amp;"-"&amp;[2]!Table1[[#This Row],[Dest]]</f>
        <v>SSH-NAP</v>
      </c>
      <c r="M5940" s="102" t="str">
        <f t="shared" si="92"/>
        <v>ADT</v>
      </c>
      <c r="N5940" s="102">
        <f>WEEKDAY([2]!Table1[[#This Row],[Travel Date]],2)</f>
        <v>6</v>
      </c>
      <c r="P5940" s="102">
        <v>1</v>
      </c>
    </row>
    <row r="5941" spans="2:16" x14ac:dyDescent="0.25">
      <c r="B5941" s="103"/>
      <c r="C5941" s="103"/>
      <c r="L5941" s="102" t="str">
        <f>[2]!Table1[[#This Row],[Orgn]]&amp;"-"&amp;[2]!Table1[[#This Row],[Dest]]</f>
        <v>SSH-NAP</v>
      </c>
      <c r="M5941" s="102" t="str">
        <f t="shared" si="92"/>
        <v>ADT</v>
      </c>
      <c r="N5941" s="102">
        <f>WEEKDAY([2]!Table1[[#This Row],[Travel Date]],2)</f>
        <v>6</v>
      </c>
      <c r="P5941" s="102">
        <v>1</v>
      </c>
    </row>
    <row r="5942" spans="2:16" x14ac:dyDescent="0.25">
      <c r="B5942" s="103"/>
      <c r="C5942" s="103"/>
      <c r="L5942" s="102" t="str">
        <f>[2]!Table1[[#This Row],[Orgn]]&amp;"-"&amp;[2]!Table1[[#This Row],[Dest]]</f>
        <v>SSH-NAP</v>
      </c>
      <c r="M5942" s="102" t="str">
        <f t="shared" si="92"/>
        <v>ADT</v>
      </c>
      <c r="N5942" s="102">
        <f>WEEKDAY([2]!Table1[[#This Row],[Travel Date]],2)</f>
        <v>6</v>
      </c>
      <c r="P5942" s="102">
        <v>1</v>
      </c>
    </row>
    <row r="5943" spans="2:16" x14ac:dyDescent="0.25">
      <c r="B5943" s="103"/>
      <c r="C5943" s="103"/>
      <c r="L5943" s="102" t="str">
        <f>[2]!Table1[[#This Row],[Orgn]]&amp;"-"&amp;[2]!Table1[[#This Row],[Dest]]</f>
        <v>SSH-NAP</v>
      </c>
      <c r="M5943" s="102" t="str">
        <f t="shared" si="92"/>
        <v>ADT</v>
      </c>
      <c r="N5943" s="102">
        <f>WEEKDAY([2]!Table1[[#This Row],[Travel Date]],2)</f>
        <v>6</v>
      </c>
      <c r="P5943" s="102">
        <v>1</v>
      </c>
    </row>
    <row r="5944" spans="2:16" x14ac:dyDescent="0.25">
      <c r="B5944" s="103"/>
      <c r="C5944" s="103"/>
      <c r="L5944" s="102" t="str">
        <f>[2]!Table1[[#This Row],[Orgn]]&amp;"-"&amp;[2]!Table1[[#This Row],[Dest]]</f>
        <v>SSH-NAP</v>
      </c>
      <c r="M5944" s="102" t="str">
        <f t="shared" si="92"/>
        <v>ADT</v>
      </c>
      <c r="N5944" s="102">
        <f>WEEKDAY([2]!Table1[[#This Row],[Travel Date]],2)</f>
        <v>6</v>
      </c>
      <c r="P5944" s="102">
        <v>1</v>
      </c>
    </row>
    <row r="5945" spans="2:16" x14ac:dyDescent="0.25">
      <c r="B5945" s="103"/>
      <c r="C5945" s="103"/>
      <c r="L5945" s="102" t="str">
        <f>[2]!Table1[[#This Row],[Orgn]]&amp;"-"&amp;[2]!Table1[[#This Row],[Dest]]</f>
        <v>SSH-NAP</v>
      </c>
      <c r="M5945" s="102" t="str">
        <f t="shared" si="92"/>
        <v>ADT</v>
      </c>
      <c r="N5945" s="102">
        <f>WEEKDAY([2]!Table1[[#This Row],[Travel Date]],2)</f>
        <v>6</v>
      </c>
      <c r="P5945" s="102">
        <v>1</v>
      </c>
    </row>
    <row r="5946" spans="2:16" x14ac:dyDescent="0.25">
      <c r="B5946" s="103"/>
      <c r="C5946" s="103"/>
      <c r="L5946" s="102" t="str">
        <f>[2]!Table1[[#This Row],[Orgn]]&amp;"-"&amp;[2]!Table1[[#This Row],[Dest]]</f>
        <v>SSH-NAP</v>
      </c>
      <c r="M5946" s="102" t="str">
        <f t="shared" si="92"/>
        <v>ADT</v>
      </c>
      <c r="N5946" s="102">
        <f>WEEKDAY([2]!Table1[[#This Row],[Travel Date]],2)</f>
        <v>6</v>
      </c>
      <c r="P5946" s="102">
        <v>1</v>
      </c>
    </row>
    <row r="5947" spans="2:16" x14ac:dyDescent="0.25">
      <c r="B5947" s="103"/>
      <c r="C5947" s="103"/>
      <c r="L5947" s="102" t="str">
        <f>[2]!Table1[[#This Row],[Orgn]]&amp;"-"&amp;[2]!Table1[[#This Row],[Dest]]</f>
        <v>SSH-NAP</v>
      </c>
      <c r="M5947" s="102" t="str">
        <f t="shared" si="92"/>
        <v>ADT</v>
      </c>
      <c r="N5947" s="102">
        <f>WEEKDAY([2]!Table1[[#This Row],[Travel Date]],2)</f>
        <v>6</v>
      </c>
      <c r="P5947" s="102">
        <v>1</v>
      </c>
    </row>
    <row r="5948" spans="2:16" x14ac:dyDescent="0.25">
      <c r="B5948" s="103"/>
      <c r="C5948" s="103"/>
      <c r="L5948" s="102" t="str">
        <f>[2]!Table1[[#This Row],[Orgn]]&amp;"-"&amp;[2]!Table1[[#This Row],[Dest]]</f>
        <v>SSH-NAP</v>
      </c>
      <c r="M5948" s="102" t="str">
        <f t="shared" si="92"/>
        <v>ADT</v>
      </c>
      <c r="N5948" s="102">
        <f>WEEKDAY([2]!Table1[[#This Row],[Travel Date]],2)</f>
        <v>6</v>
      </c>
      <c r="P5948" s="102">
        <v>1</v>
      </c>
    </row>
    <row r="5949" spans="2:16" x14ac:dyDescent="0.25">
      <c r="B5949" s="103"/>
      <c r="C5949" s="103"/>
      <c r="L5949" s="102" t="str">
        <f>[2]!Table1[[#This Row],[Orgn]]&amp;"-"&amp;[2]!Table1[[#This Row],[Dest]]</f>
        <v>SSH-NAP</v>
      </c>
      <c r="M5949" s="102" t="str">
        <f t="shared" si="92"/>
        <v>ADT</v>
      </c>
      <c r="N5949" s="102">
        <f>WEEKDAY([2]!Table1[[#This Row],[Travel Date]],2)</f>
        <v>6</v>
      </c>
      <c r="P5949" s="102">
        <v>1</v>
      </c>
    </row>
    <row r="5950" spans="2:16" x14ac:dyDescent="0.25">
      <c r="B5950" s="103"/>
      <c r="C5950" s="103"/>
      <c r="L5950" s="102" t="str">
        <f>[2]!Table1[[#This Row],[Orgn]]&amp;"-"&amp;[2]!Table1[[#This Row],[Dest]]</f>
        <v>SSH-NAP</v>
      </c>
      <c r="M5950" s="102" t="str">
        <f t="shared" si="92"/>
        <v>ADT</v>
      </c>
      <c r="N5950" s="102">
        <f>WEEKDAY([2]!Table1[[#This Row],[Travel Date]],2)</f>
        <v>6</v>
      </c>
      <c r="P5950" s="102">
        <v>1</v>
      </c>
    </row>
    <row r="5951" spans="2:16" x14ac:dyDescent="0.25">
      <c r="B5951" s="103"/>
      <c r="C5951" s="103"/>
      <c r="L5951" s="102" t="str">
        <f>[2]!Table1[[#This Row],[Orgn]]&amp;"-"&amp;[2]!Table1[[#This Row],[Dest]]</f>
        <v>SSH-NAP</v>
      </c>
      <c r="M5951" s="102" t="str">
        <f t="shared" si="92"/>
        <v>ADT</v>
      </c>
      <c r="N5951" s="102">
        <f>WEEKDAY([2]!Table1[[#This Row],[Travel Date]],2)</f>
        <v>6</v>
      </c>
      <c r="P5951" s="102">
        <v>1</v>
      </c>
    </row>
    <row r="5952" spans="2:16" x14ac:dyDescent="0.25">
      <c r="B5952" s="103"/>
      <c r="C5952" s="103"/>
      <c r="L5952" s="102" t="str">
        <f>[2]!Table1[[#This Row],[Orgn]]&amp;"-"&amp;[2]!Table1[[#This Row],[Dest]]</f>
        <v>SSH-NAP</v>
      </c>
      <c r="M5952" s="102" t="str">
        <f t="shared" si="92"/>
        <v>ADT</v>
      </c>
      <c r="N5952" s="102">
        <f>WEEKDAY([2]!Table1[[#This Row],[Travel Date]],2)</f>
        <v>6</v>
      </c>
      <c r="P5952" s="102">
        <v>1</v>
      </c>
    </row>
    <row r="5953" spans="2:16" x14ac:dyDescent="0.25">
      <c r="B5953" s="103"/>
      <c r="C5953" s="103"/>
      <c r="L5953" s="102" t="str">
        <f>[2]!Table1[[#This Row],[Orgn]]&amp;"-"&amp;[2]!Table1[[#This Row],[Dest]]</f>
        <v>SSH-NAP</v>
      </c>
      <c r="M5953" s="102" t="str">
        <f t="shared" si="92"/>
        <v>ADT</v>
      </c>
      <c r="N5953" s="102">
        <f>WEEKDAY([2]!Table1[[#This Row],[Travel Date]],2)</f>
        <v>6</v>
      </c>
      <c r="P5953" s="102">
        <v>1</v>
      </c>
    </row>
    <row r="5954" spans="2:16" x14ac:dyDescent="0.25">
      <c r="B5954" s="103"/>
      <c r="C5954" s="103"/>
      <c r="L5954" s="102" t="str">
        <f>[2]!Table1[[#This Row],[Orgn]]&amp;"-"&amp;[2]!Table1[[#This Row],[Dest]]</f>
        <v>SSH-NAP</v>
      </c>
      <c r="M5954" s="102" t="str">
        <f t="shared" ref="M5954:M6017" si="93">IF(TRIM(C5954)="INF", "INF", IF(TRIM(C5954)="CHD", "CHD", "ADT"))</f>
        <v>ADT</v>
      </c>
      <c r="N5954" s="102">
        <f>WEEKDAY([2]!Table1[[#This Row],[Travel Date]],2)</f>
        <v>6</v>
      </c>
      <c r="P5954" s="102">
        <v>1</v>
      </c>
    </row>
    <row r="5955" spans="2:16" x14ac:dyDescent="0.25">
      <c r="B5955" s="103"/>
      <c r="C5955" s="103"/>
      <c r="L5955" s="102" t="str">
        <f>[2]!Table1[[#This Row],[Orgn]]&amp;"-"&amp;[2]!Table1[[#This Row],[Dest]]</f>
        <v>SSH-NAP</v>
      </c>
      <c r="M5955" s="102" t="str">
        <f t="shared" si="93"/>
        <v>ADT</v>
      </c>
      <c r="N5955" s="102">
        <f>WEEKDAY([2]!Table1[[#This Row],[Travel Date]],2)</f>
        <v>6</v>
      </c>
      <c r="P5955" s="102">
        <v>1</v>
      </c>
    </row>
    <row r="5956" spans="2:16" x14ac:dyDescent="0.25">
      <c r="B5956" s="103"/>
      <c r="C5956" s="103"/>
      <c r="L5956" s="102" t="str">
        <f>[2]!Table1[[#This Row],[Orgn]]&amp;"-"&amp;[2]!Table1[[#This Row],[Dest]]</f>
        <v>SSH-NAP</v>
      </c>
      <c r="M5956" s="102" t="str">
        <f t="shared" si="93"/>
        <v>ADT</v>
      </c>
      <c r="N5956" s="102">
        <f>WEEKDAY([2]!Table1[[#This Row],[Travel Date]],2)</f>
        <v>6</v>
      </c>
      <c r="P5956" s="102">
        <v>1</v>
      </c>
    </row>
    <row r="5957" spans="2:16" x14ac:dyDescent="0.25">
      <c r="B5957" s="103"/>
      <c r="C5957" s="103"/>
      <c r="L5957" s="102" t="str">
        <f>[2]!Table1[[#This Row],[Orgn]]&amp;"-"&amp;[2]!Table1[[#This Row],[Dest]]</f>
        <v>SSH-NAP</v>
      </c>
      <c r="M5957" s="102" t="str">
        <f t="shared" si="93"/>
        <v>ADT</v>
      </c>
      <c r="N5957" s="102">
        <f>WEEKDAY([2]!Table1[[#This Row],[Travel Date]],2)</f>
        <v>6</v>
      </c>
      <c r="P5957" s="102">
        <v>1</v>
      </c>
    </row>
    <row r="5958" spans="2:16" x14ac:dyDescent="0.25">
      <c r="B5958" s="103"/>
      <c r="C5958" s="103"/>
      <c r="L5958" s="102" t="str">
        <f>[2]!Table1[[#This Row],[Orgn]]&amp;"-"&amp;[2]!Table1[[#This Row],[Dest]]</f>
        <v>SSH-NAP</v>
      </c>
      <c r="M5958" s="102" t="str">
        <f t="shared" si="93"/>
        <v>ADT</v>
      </c>
      <c r="N5958" s="102">
        <f>WEEKDAY([2]!Table1[[#This Row],[Travel Date]],2)</f>
        <v>6</v>
      </c>
      <c r="P5958" s="102">
        <v>1</v>
      </c>
    </row>
    <row r="5959" spans="2:16" x14ac:dyDescent="0.25">
      <c r="B5959" s="103"/>
      <c r="C5959" s="103"/>
      <c r="L5959" s="102" t="str">
        <f>[2]!Table1[[#This Row],[Orgn]]&amp;"-"&amp;[2]!Table1[[#This Row],[Dest]]</f>
        <v>SSH-NAP</v>
      </c>
      <c r="M5959" s="102" t="str">
        <f t="shared" si="93"/>
        <v>ADT</v>
      </c>
      <c r="N5959" s="102">
        <f>WEEKDAY([2]!Table1[[#This Row],[Travel Date]],2)</f>
        <v>6</v>
      </c>
      <c r="P5959" s="102">
        <v>1</v>
      </c>
    </row>
    <row r="5960" spans="2:16" x14ac:dyDescent="0.25">
      <c r="B5960" s="103"/>
      <c r="C5960" s="103"/>
      <c r="L5960" s="102" t="str">
        <f>[2]!Table1[[#This Row],[Orgn]]&amp;"-"&amp;[2]!Table1[[#This Row],[Dest]]</f>
        <v>SSH-NAP</v>
      </c>
      <c r="M5960" s="102" t="str">
        <f t="shared" si="93"/>
        <v>ADT</v>
      </c>
      <c r="N5960" s="102">
        <f>WEEKDAY([2]!Table1[[#This Row],[Travel Date]],2)</f>
        <v>6</v>
      </c>
      <c r="P5960" s="102">
        <v>1</v>
      </c>
    </row>
    <row r="5961" spans="2:16" x14ac:dyDescent="0.25">
      <c r="B5961" s="103"/>
      <c r="C5961" s="103"/>
      <c r="L5961" s="102" t="str">
        <f>[2]!Table1[[#This Row],[Orgn]]&amp;"-"&amp;[2]!Table1[[#This Row],[Dest]]</f>
        <v>SSH-NAP</v>
      </c>
      <c r="M5961" s="102" t="str">
        <f t="shared" si="93"/>
        <v>ADT</v>
      </c>
      <c r="N5961" s="102">
        <f>WEEKDAY([2]!Table1[[#This Row],[Travel Date]],2)</f>
        <v>6</v>
      </c>
      <c r="P5961" s="102">
        <v>1</v>
      </c>
    </row>
    <row r="5962" spans="2:16" x14ac:dyDescent="0.25">
      <c r="B5962" s="103"/>
      <c r="C5962" s="103"/>
      <c r="L5962" s="102" t="str">
        <f>[2]!Table1[[#This Row],[Orgn]]&amp;"-"&amp;[2]!Table1[[#This Row],[Dest]]</f>
        <v>SSH-NAP</v>
      </c>
      <c r="M5962" s="102" t="str">
        <f t="shared" si="93"/>
        <v>ADT</v>
      </c>
      <c r="N5962" s="102">
        <f>WEEKDAY([2]!Table1[[#This Row],[Travel Date]],2)</f>
        <v>6</v>
      </c>
      <c r="P5962" s="102">
        <v>1</v>
      </c>
    </row>
    <row r="5963" spans="2:16" x14ac:dyDescent="0.25">
      <c r="B5963" s="103"/>
      <c r="C5963" s="103"/>
      <c r="L5963" s="102" t="str">
        <f>[2]!Table1[[#This Row],[Orgn]]&amp;"-"&amp;[2]!Table1[[#This Row],[Dest]]</f>
        <v>SSH-NAP</v>
      </c>
      <c r="M5963" s="102" t="str">
        <f t="shared" si="93"/>
        <v>ADT</v>
      </c>
      <c r="N5963" s="102">
        <f>WEEKDAY([2]!Table1[[#This Row],[Travel Date]],2)</f>
        <v>6</v>
      </c>
      <c r="P5963" s="102">
        <v>1</v>
      </c>
    </row>
    <row r="5964" spans="2:16" x14ac:dyDescent="0.25">
      <c r="B5964" s="103"/>
      <c r="C5964" s="103"/>
      <c r="L5964" s="102" t="str">
        <f>[2]!Table1[[#This Row],[Orgn]]&amp;"-"&amp;[2]!Table1[[#This Row],[Dest]]</f>
        <v>SSH-NAP</v>
      </c>
      <c r="M5964" s="102" t="str">
        <f t="shared" si="93"/>
        <v>ADT</v>
      </c>
      <c r="N5964" s="102">
        <f>WEEKDAY([2]!Table1[[#This Row],[Travel Date]],2)</f>
        <v>6</v>
      </c>
      <c r="P5964" s="102">
        <v>1</v>
      </c>
    </row>
    <row r="5965" spans="2:16" x14ac:dyDescent="0.25">
      <c r="B5965" s="103"/>
      <c r="C5965" s="103"/>
      <c r="L5965" s="102" t="str">
        <f>[2]!Table1[[#This Row],[Orgn]]&amp;"-"&amp;[2]!Table1[[#This Row],[Dest]]</f>
        <v>SSH-NAP</v>
      </c>
      <c r="M5965" s="102" t="str">
        <f t="shared" si="93"/>
        <v>ADT</v>
      </c>
      <c r="N5965" s="102">
        <f>WEEKDAY([2]!Table1[[#This Row],[Travel Date]],2)</f>
        <v>6</v>
      </c>
      <c r="P5965" s="102">
        <v>1</v>
      </c>
    </row>
    <row r="5966" spans="2:16" x14ac:dyDescent="0.25">
      <c r="B5966" s="103"/>
      <c r="C5966" s="103"/>
      <c r="L5966" s="102" t="str">
        <f>[2]!Table1[[#This Row],[Orgn]]&amp;"-"&amp;[2]!Table1[[#This Row],[Dest]]</f>
        <v>SSH-NAP</v>
      </c>
      <c r="M5966" s="102" t="str">
        <f t="shared" si="93"/>
        <v>ADT</v>
      </c>
      <c r="N5966" s="102">
        <f>WEEKDAY([2]!Table1[[#This Row],[Travel Date]],2)</f>
        <v>6</v>
      </c>
      <c r="P5966" s="102">
        <v>1</v>
      </c>
    </row>
    <row r="5967" spans="2:16" x14ac:dyDescent="0.25">
      <c r="B5967" s="103"/>
      <c r="C5967" s="103"/>
      <c r="L5967" s="102" t="str">
        <f>[2]!Table1[[#This Row],[Orgn]]&amp;"-"&amp;[2]!Table1[[#This Row],[Dest]]</f>
        <v>SSH-NAP</v>
      </c>
      <c r="M5967" s="102" t="str">
        <f t="shared" si="93"/>
        <v>ADT</v>
      </c>
      <c r="N5967" s="102">
        <f>WEEKDAY([2]!Table1[[#This Row],[Travel Date]],2)</f>
        <v>6</v>
      </c>
      <c r="P5967" s="102">
        <v>1</v>
      </c>
    </row>
    <row r="5968" spans="2:16" x14ac:dyDescent="0.25">
      <c r="B5968" s="103"/>
      <c r="C5968" s="103"/>
      <c r="L5968" s="102" t="str">
        <f>[2]!Table1[[#This Row],[Orgn]]&amp;"-"&amp;[2]!Table1[[#This Row],[Dest]]</f>
        <v>SSH-NAP</v>
      </c>
      <c r="M5968" s="102" t="str">
        <f t="shared" si="93"/>
        <v>ADT</v>
      </c>
      <c r="N5968" s="102">
        <f>WEEKDAY([2]!Table1[[#This Row],[Travel Date]],2)</f>
        <v>6</v>
      </c>
      <c r="P5968" s="102">
        <v>1</v>
      </c>
    </row>
    <row r="5969" spans="2:16" x14ac:dyDescent="0.25">
      <c r="B5969" s="103"/>
      <c r="C5969" s="103"/>
      <c r="L5969" s="102" t="str">
        <f>[2]!Table1[[#This Row],[Orgn]]&amp;"-"&amp;[2]!Table1[[#This Row],[Dest]]</f>
        <v>SSH-NAP</v>
      </c>
      <c r="M5969" s="102" t="str">
        <f t="shared" si="93"/>
        <v>ADT</v>
      </c>
      <c r="N5969" s="102">
        <f>WEEKDAY([2]!Table1[[#This Row],[Travel Date]],2)</f>
        <v>6</v>
      </c>
      <c r="P5969" s="102">
        <v>1</v>
      </c>
    </row>
    <row r="5970" spans="2:16" x14ac:dyDescent="0.25">
      <c r="B5970" s="103"/>
      <c r="C5970" s="103"/>
      <c r="L5970" s="102" t="str">
        <f>[2]!Table1[[#This Row],[Orgn]]&amp;"-"&amp;[2]!Table1[[#This Row],[Dest]]</f>
        <v>SSH-NAP</v>
      </c>
      <c r="M5970" s="102" t="str">
        <f t="shared" si="93"/>
        <v>ADT</v>
      </c>
      <c r="N5970" s="102">
        <f>WEEKDAY([2]!Table1[[#This Row],[Travel Date]],2)</f>
        <v>6</v>
      </c>
      <c r="P5970" s="102">
        <v>1</v>
      </c>
    </row>
    <row r="5971" spans="2:16" x14ac:dyDescent="0.25">
      <c r="B5971" s="103"/>
      <c r="C5971" s="103"/>
      <c r="L5971" s="102" t="str">
        <f>[2]!Table1[[#This Row],[Orgn]]&amp;"-"&amp;[2]!Table1[[#This Row],[Dest]]</f>
        <v>SSH-NAP</v>
      </c>
      <c r="M5971" s="102" t="str">
        <f t="shared" si="93"/>
        <v>ADT</v>
      </c>
      <c r="N5971" s="102">
        <f>WEEKDAY([2]!Table1[[#This Row],[Travel Date]],2)</f>
        <v>6</v>
      </c>
      <c r="P5971" s="102">
        <v>1</v>
      </c>
    </row>
    <row r="5972" spans="2:16" x14ac:dyDescent="0.25">
      <c r="B5972" s="103"/>
      <c r="C5972" s="103"/>
      <c r="L5972" s="102" t="str">
        <f>[2]!Table1[[#This Row],[Orgn]]&amp;"-"&amp;[2]!Table1[[#This Row],[Dest]]</f>
        <v>SSH-NAP</v>
      </c>
      <c r="M5972" s="102" t="str">
        <f t="shared" si="93"/>
        <v>ADT</v>
      </c>
      <c r="N5972" s="102">
        <f>WEEKDAY([2]!Table1[[#This Row],[Travel Date]],2)</f>
        <v>6</v>
      </c>
      <c r="P5972" s="102">
        <v>1</v>
      </c>
    </row>
    <row r="5973" spans="2:16" x14ac:dyDescent="0.25">
      <c r="B5973" s="103"/>
      <c r="C5973" s="103"/>
      <c r="L5973" s="102" t="str">
        <f>[2]!Table1[[#This Row],[Orgn]]&amp;"-"&amp;[2]!Table1[[#This Row],[Dest]]</f>
        <v>SSH-NAP</v>
      </c>
      <c r="M5973" s="102" t="str">
        <f t="shared" si="93"/>
        <v>ADT</v>
      </c>
      <c r="N5973" s="102">
        <f>WEEKDAY([2]!Table1[[#This Row],[Travel Date]],2)</f>
        <v>6</v>
      </c>
      <c r="P5973" s="102">
        <v>1</v>
      </c>
    </row>
    <row r="5974" spans="2:16" x14ac:dyDescent="0.25">
      <c r="B5974" s="103"/>
      <c r="C5974" s="103"/>
      <c r="L5974" s="102" t="str">
        <f>[2]!Table1[[#This Row],[Orgn]]&amp;"-"&amp;[2]!Table1[[#This Row],[Dest]]</f>
        <v>SSH-NAP</v>
      </c>
      <c r="M5974" s="102" t="str">
        <f t="shared" si="93"/>
        <v>ADT</v>
      </c>
      <c r="N5974" s="102">
        <f>WEEKDAY([2]!Table1[[#This Row],[Travel Date]],2)</f>
        <v>6</v>
      </c>
      <c r="P5974" s="102">
        <v>1</v>
      </c>
    </row>
    <row r="5975" spans="2:16" x14ac:dyDescent="0.25">
      <c r="B5975" s="103"/>
      <c r="C5975" s="103"/>
      <c r="L5975" s="102" t="str">
        <f>[2]!Table1[[#This Row],[Orgn]]&amp;"-"&amp;[2]!Table1[[#This Row],[Dest]]</f>
        <v>SSH-NAP</v>
      </c>
      <c r="M5975" s="102" t="str">
        <f t="shared" si="93"/>
        <v>ADT</v>
      </c>
      <c r="N5975" s="102">
        <f>WEEKDAY([2]!Table1[[#This Row],[Travel Date]],2)</f>
        <v>6</v>
      </c>
      <c r="P5975" s="102">
        <v>1</v>
      </c>
    </row>
    <row r="5976" spans="2:16" x14ac:dyDescent="0.25">
      <c r="B5976" s="103"/>
      <c r="C5976" s="103"/>
      <c r="L5976" s="102" t="str">
        <f>[2]!Table1[[#This Row],[Orgn]]&amp;"-"&amp;[2]!Table1[[#This Row],[Dest]]</f>
        <v>SSH-NAP</v>
      </c>
      <c r="M5976" s="102" t="str">
        <f t="shared" si="93"/>
        <v>ADT</v>
      </c>
      <c r="N5976" s="102">
        <f>WEEKDAY([2]!Table1[[#This Row],[Travel Date]],2)</f>
        <v>6</v>
      </c>
      <c r="P5976" s="102">
        <v>1</v>
      </c>
    </row>
    <row r="5977" spans="2:16" x14ac:dyDescent="0.25">
      <c r="B5977" s="103"/>
      <c r="C5977" s="103"/>
      <c r="L5977" s="102" t="str">
        <f>[2]!Table1[[#This Row],[Orgn]]&amp;"-"&amp;[2]!Table1[[#This Row],[Dest]]</f>
        <v>SSH-NAP</v>
      </c>
      <c r="M5977" s="102" t="str">
        <f t="shared" si="93"/>
        <v>ADT</v>
      </c>
      <c r="N5977" s="102">
        <f>WEEKDAY([2]!Table1[[#This Row],[Travel Date]],2)</f>
        <v>6</v>
      </c>
      <c r="P5977" s="102">
        <v>1</v>
      </c>
    </row>
    <row r="5978" spans="2:16" x14ac:dyDescent="0.25">
      <c r="B5978" s="103"/>
      <c r="C5978" s="103"/>
      <c r="L5978" s="102" t="str">
        <f>[2]!Table1[[#This Row],[Orgn]]&amp;"-"&amp;[2]!Table1[[#This Row],[Dest]]</f>
        <v>SSH-NAP</v>
      </c>
      <c r="M5978" s="102" t="str">
        <f t="shared" si="93"/>
        <v>ADT</v>
      </c>
      <c r="N5978" s="102">
        <f>WEEKDAY([2]!Table1[[#This Row],[Travel Date]],2)</f>
        <v>6</v>
      </c>
      <c r="P5978" s="102">
        <v>1</v>
      </c>
    </row>
    <row r="5979" spans="2:16" x14ac:dyDescent="0.25">
      <c r="B5979" s="103"/>
      <c r="C5979" s="103"/>
      <c r="L5979" s="102" t="str">
        <f>[2]!Table1[[#This Row],[Orgn]]&amp;"-"&amp;[2]!Table1[[#This Row],[Dest]]</f>
        <v>SSH-NAP</v>
      </c>
      <c r="M5979" s="102" t="str">
        <f t="shared" si="93"/>
        <v>ADT</v>
      </c>
      <c r="N5979" s="102">
        <f>WEEKDAY([2]!Table1[[#This Row],[Travel Date]],2)</f>
        <v>6</v>
      </c>
      <c r="P5979" s="102">
        <v>1</v>
      </c>
    </row>
    <row r="5980" spans="2:16" x14ac:dyDescent="0.25">
      <c r="B5980" s="103"/>
      <c r="C5980" s="103"/>
      <c r="L5980" s="102" t="str">
        <f>[2]!Table1[[#This Row],[Orgn]]&amp;"-"&amp;[2]!Table1[[#This Row],[Dest]]</f>
        <v>SSH-NAP</v>
      </c>
      <c r="M5980" s="102" t="str">
        <f t="shared" si="93"/>
        <v>ADT</v>
      </c>
      <c r="N5980" s="102">
        <f>WEEKDAY([2]!Table1[[#This Row],[Travel Date]],2)</f>
        <v>6</v>
      </c>
      <c r="P5980" s="102">
        <v>1</v>
      </c>
    </row>
    <row r="5981" spans="2:16" x14ac:dyDescent="0.25">
      <c r="B5981" s="103"/>
      <c r="C5981" s="103"/>
      <c r="L5981" s="102" t="str">
        <f>[2]!Table1[[#This Row],[Orgn]]&amp;"-"&amp;[2]!Table1[[#This Row],[Dest]]</f>
        <v>SSH-NAP</v>
      </c>
      <c r="M5981" s="102" t="str">
        <f t="shared" si="93"/>
        <v>ADT</v>
      </c>
      <c r="N5981" s="102">
        <f>WEEKDAY([2]!Table1[[#This Row],[Travel Date]],2)</f>
        <v>6</v>
      </c>
      <c r="P5981" s="102">
        <v>1</v>
      </c>
    </row>
    <row r="5982" spans="2:16" x14ac:dyDescent="0.25">
      <c r="B5982" s="103"/>
      <c r="C5982" s="103"/>
      <c r="L5982" s="102" t="str">
        <f>[2]!Table1[[#This Row],[Orgn]]&amp;"-"&amp;[2]!Table1[[#This Row],[Dest]]</f>
        <v>SSH-NAP</v>
      </c>
      <c r="M5982" s="102" t="str">
        <f t="shared" si="93"/>
        <v>ADT</v>
      </c>
      <c r="N5982" s="102">
        <f>WEEKDAY([2]!Table1[[#This Row],[Travel Date]],2)</f>
        <v>6</v>
      </c>
      <c r="P5982" s="102">
        <v>1</v>
      </c>
    </row>
    <row r="5983" spans="2:16" x14ac:dyDescent="0.25">
      <c r="B5983" s="103"/>
      <c r="C5983" s="103"/>
      <c r="L5983" s="102" t="str">
        <f>[2]!Table1[[#This Row],[Orgn]]&amp;"-"&amp;[2]!Table1[[#This Row],[Dest]]</f>
        <v>SSH-NAP</v>
      </c>
      <c r="M5983" s="102" t="str">
        <f t="shared" si="93"/>
        <v>ADT</v>
      </c>
      <c r="N5983" s="102">
        <f>WEEKDAY([2]!Table1[[#This Row],[Travel Date]],2)</f>
        <v>6</v>
      </c>
      <c r="P5983" s="102">
        <v>1</v>
      </c>
    </row>
    <row r="5984" spans="2:16" x14ac:dyDescent="0.25">
      <c r="B5984" s="103"/>
      <c r="C5984" s="103"/>
      <c r="L5984" s="102" t="str">
        <f>[2]!Table1[[#This Row],[Orgn]]&amp;"-"&amp;[2]!Table1[[#This Row],[Dest]]</f>
        <v>SSH-NAP</v>
      </c>
      <c r="M5984" s="102" t="str">
        <f t="shared" si="93"/>
        <v>ADT</v>
      </c>
      <c r="N5984" s="102">
        <f>WEEKDAY([2]!Table1[[#This Row],[Travel Date]],2)</f>
        <v>6</v>
      </c>
      <c r="P5984" s="102">
        <v>1</v>
      </c>
    </row>
    <row r="5985" spans="2:16" x14ac:dyDescent="0.25">
      <c r="B5985" s="103"/>
      <c r="C5985" s="103"/>
      <c r="L5985" s="102" t="str">
        <f>[2]!Table1[[#This Row],[Orgn]]&amp;"-"&amp;[2]!Table1[[#This Row],[Dest]]</f>
        <v>SSH-NAP</v>
      </c>
      <c r="M5985" s="102" t="str">
        <f t="shared" si="93"/>
        <v>ADT</v>
      </c>
      <c r="N5985" s="102">
        <f>WEEKDAY([2]!Table1[[#This Row],[Travel Date]],2)</f>
        <v>6</v>
      </c>
      <c r="P5985" s="102">
        <v>1</v>
      </c>
    </row>
    <row r="5986" spans="2:16" x14ac:dyDescent="0.25">
      <c r="B5986" s="103"/>
      <c r="C5986" s="103"/>
      <c r="L5986" s="102" t="str">
        <f>[2]!Table1[[#This Row],[Orgn]]&amp;"-"&amp;[2]!Table1[[#This Row],[Dest]]</f>
        <v>SSH-NAP</v>
      </c>
      <c r="M5986" s="102" t="str">
        <f t="shared" si="93"/>
        <v>ADT</v>
      </c>
      <c r="N5986" s="102">
        <f>WEEKDAY([2]!Table1[[#This Row],[Travel Date]],2)</f>
        <v>6</v>
      </c>
      <c r="P5986" s="102">
        <v>1</v>
      </c>
    </row>
    <row r="5987" spans="2:16" x14ac:dyDescent="0.25">
      <c r="B5987" s="103"/>
      <c r="C5987" s="103"/>
      <c r="L5987" s="102" t="str">
        <f>[2]!Table1[[#This Row],[Orgn]]&amp;"-"&amp;[2]!Table1[[#This Row],[Dest]]</f>
        <v>SSH-NAP</v>
      </c>
      <c r="M5987" s="102" t="str">
        <f t="shared" si="93"/>
        <v>ADT</v>
      </c>
      <c r="N5987" s="102">
        <f>WEEKDAY([2]!Table1[[#This Row],[Travel Date]],2)</f>
        <v>6</v>
      </c>
      <c r="P5987" s="102">
        <v>1</v>
      </c>
    </row>
    <row r="5988" spans="2:16" x14ac:dyDescent="0.25">
      <c r="B5988" s="103"/>
      <c r="C5988" s="103"/>
      <c r="L5988" s="102" t="str">
        <f>[2]!Table1[[#This Row],[Orgn]]&amp;"-"&amp;[2]!Table1[[#This Row],[Dest]]</f>
        <v>SSH-NAP</v>
      </c>
      <c r="M5988" s="102" t="str">
        <f t="shared" si="93"/>
        <v>ADT</v>
      </c>
      <c r="N5988" s="102">
        <f>WEEKDAY([2]!Table1[[#This Row],[Travel Date]],2)</f>
        <v>6</v>
      </c>
      <c r="P5988" s="102">
        <v>1</v>
      </c>
    </row>
    <row r="5989" spans="2:16" x14ac:dyDescent="0.25">
      <c r="B5989" s="103"/>
      <c r="C5989" s="103"/>
      <c r="L5989" s="102" t="str">
        <f>[2]!Table1[[#This Row],[Orgn]]&amp;"-"&amp;[2]!Table1[[#This Row],[Dest]]</f>
        <v>SSH-NAP</v>
      </c>
      <c r="M5989" s="102" t="str">
        <f t="shared" si="93"/>
        <v>ADT</v>
      </c>
      <c r="N5989" s="102">
        <f>WEEKDAY([2]!Table1[[#This Row],[Travel Date]],2)</f>
        <v>6</v>
      </c>
      <c r="P5989" s="102">
        <v>1</v>
      </c>
    </row>
    <row r="5990" spans="2:16" x14ac:dyDescent="0.25">
      <c r="B5990" s="103"/>
      <c r="C5990" s="103"/>
      <c r="L5990" s="102" t="str">
        <f>[2]!Table1[[#This Row],[Orgn]]&amp;"-"&amp;[2]!Table1[[#This Row],[Dest]]</f>
        <v>SSH-NAP</v>
      </c>
      <c r="M5990" s="102" t="str">
        <f t="shared" si="93"/>
        <v>ADT</v>
      </c>
      <c r="N5990" s="102">
        <f>WEEKDAY([2]!Table1[[#This Row],[Travel Date]],2)</f>
        <v>6</v>
      </c>
      <c r="P5990" s="102">
        <v>1</v>
      </c>
    </row>
    <row r="5991" spans="2:16" x14ac:dyDescent="0.25">
      <c r="B5991" s="103"/>
      <c r="C5991" s="103"/>
      <c r="L5991" s="102" t="str">
        <f>[2]!Table1[[#This Row],[Orgn]]&amp;"-"&amp;[2]!Table1[[#This Row],[Dest]]</f>
        <v>SSH-NAP</v>
      </c>
      <c r="M5991" s="102" t="str">
        <f t="shared" si="93"/>
        <v>ADT</v>
      </c>
      <c r="N5991" s="102">
        <f>WEEKDAY([2]!Table1[[#This Row],[Travel Date]],2)</f>
        <v>6</v>
      </c>
      <c r="P5991" s="102">
        <v>1</v>
      </c>
    </row>
    <row r="5992" spans="2:16" x14ac:dyDescent="0.25">
      <c r="B5992" s="103"/>
      <c r="C5992" s="103"/>
      <c r="L5992" s="102" t="str">
        <f>[2]!Table1[[#This Row],[Orgn]]&amp;"-"&amp;[2]!Table1[[#This Row],[Dest]]</f>
        <v>SSH-NAP</v>
      </c>
      <c r="M5992" s="102" t="str">
        <f t="shared" si="93"/>
        <v>ADT</v>
      </c>
      <c r="N5992" s="102">
        <f>WEEKDAY([2]!Table1[[#This Row],[Travel Date]],2)</f>
        <v>6</v>
      </c>
      <c r="P5992" s="102">
        <v>1</v>
      </c>
    </row>
    <row r="5993" spans="2:16" x14ac:dyDescent="0.25">
      <c r="B5993" s="103"/>
      <c r="C5993" s="103"/>
      <c r="L5993" s="102" t="str">
        <f>[2]!Table1[[#This Row],[Orgn]]&amp;"-"&amp;[2]!Table1[[#This Row],[Dest]]</f>
        <v>SSH-NAP</v>
      </c>
      <c r="M5993" s="102" t="str">
        <f t="shared" si="93"/>
        <v>ADT</v>
      </c>
      <c r="N5993" s="102">
        <f>WEEKDAY([2]!Table1[[#This Row],[Travel Date]],2)</f>
        <v>6</v>
      </c>
      <c r="P5993" s="102">
        <v>1</v>
      </c>
    </row>
    <row r="5994" spans="2:16" x14ac:dyDescent="0.25">
      <c r="B5994" s="103"/>
      <c r="C5994" s="103"/>
      <c r="L5994" s="102" t="str">
        <f>[2]!Table1[[#This Row],[Orgn]]&amp;"-"&amp;[2]!Table1[[#This Row],[Dest]]</f>
        <v>SSH-NAP</v>
      </c>
      <c r="M5994" s="102" t="str">
        <f t="shared" si="93"/>
        <v>ADT</v>
      </c>
      <c r="N5994" s="102">
        <f>WEEKDAY([2]!Table1[[#This Row],[Travel Date]],2)</f>
        <v>6</v>
      </c>
      <c r="P5994" s="102">
        <v>1</v>
      </c>
    </row>
    <row r="5995" spans="2:16" x14ac:dyDescent="0.25">
      <c r="B5995" s="103"/>
      <c r="C5995" s="103"/>
      <c r="L5995" s="102" t="str">
        <f>[2]!Table1[[#This Row],[Orgn]]&amp;"-"&amp;[2]!Table1[[#This Row],[Dest]]</f>
        <v>NAP-SSH</v>
      </c>
      <c r="M5995" s="102" t="str">
        <f t="shared" si="93"/>
        <v>ADT</v>
      </c>
      <c r="N5995" s="102">
        <f>WEEKDAY([2]!Table1[[#This Row],[Travel Date]],2)</f>
        <v>6</v>
      </c>
      <c r="P5995" s="102">
        <v>1</v>
      </c>
    </row>
    <row r="5996" spans="2:16" x14ac:dyDescent="0.25">
      <c r="B5996" s="103"/>
      <c r="C5996" s="103"/>
      <c r="L5996" s="102" t="str">
        <f>[2]!Table1[[#This Row],[Orgn]]&amp;"-"&amp;[2]!Table1[[#This Row],[Dest]]</f>
        <v>NAP-SSH</v>
      </c>
      <c r="M5996" s="102" t="str">
        <f t="shared" si="93"/>
        <v>ADT</v>
      </c>
      <c r="N5996" s="102">
        <f>WEEKDAY([2]!Table1[[#This Row],[Travel Date]],2)</f>
        <v>6</v>
      </c>
      <c r="P5996" s="102">
        <v>1</v>
      </c>
    </row>
    <row r="5997" spans="2:16" x14ac:dyDescent="0.25">
      <c r="B5997" s="103"/>
      <c r="C5997" s="103"/>
      <c r="L5997" s="102" t="str">
        <f>[2]!Table1[[#This Row],[Orgn]]&amp;"-"&amp;[2]!Table1[[#This Row],[Dest]]</f>
        <v>NAP-SSH</v>
      </c>
      <c r="M5997" s="102" t="str">
        <f t="shared" si="93"/>
        <v>ADT</v>
      </c>
      <c r="N5997" s="102">
        <f>WEEKDAY([2]!Table1[[#This Row],[Travel Date]],2)</f>
        <v>6</v>
      </c>
      <c r="P5997" s="102">
        <v>1</v>
      </c>
    </row>
    <row r="5998" spans="2:16" x14ac:dyDescent="0.25">
      <c r="B5998" s="103"/>
      <c r="C5998" s="103"/>
      <c r="L5998" s="102" t="str">
        <f>[2]!Table1[[#This Row],[Orgn]]&amp;"-"&amp;[2]!Table1[[#This Row],[Dest]]</f>
        <v>NAP-SSH</v>
      </c>
      <c r="M5998" s="102" t="str">
        <f t="shared" si="93"/>
        <v>ADT</v>
      </c>
      <c r="N5998" s="102">
        <f>WEEKDAY([2]!Table1[[#This Row],[Travel Date]],2)</f>
        <v>6</v>
      </c>
      <c r="P5998" s="102">
        <v>1</v>
      </c>
    </row>
    <row r="5999" spans="2:16" x14ac:dyDescent="0.25">
      <c r="B5999" s="103"/>
      <c r="C5999" s="103"/>
      <c r="L5999" s="102" t="str">
        <f>[2]!Table1[[#This Row],[Orgn]]&amp;"-"&amp;[2]!Table1[[#This Row],[Dest]]</f>
        <v>NAP-SSH</v>
      </c>
      <c r="M5999" s="102" t="str">
        <f t="shared" si="93"/>
        <v>ADT</v>
      </c>
      <c r="N5999" s="102">
        <f>WEEKDAY([2]!Table1[[#This Row],[Travel Date]],2)</f>
        <v>6</v>
      </c>
      <c r="P5999" s="102">
        <v>1</v>
      </c>
    </row>
    <row r="6000" spans="2:16" x14ac:dyDescent="0.25">
      <c r="B6000" s="103"/>
      <c r="C6000" s="103"/>
      <c r="L6000" s="102" t="str">
        <f>[2]!Table1[[#This Row],[Orgn]]&amp;"-"&amp;[2]!Table1[[#This Row],[Dest]]</f>
        <v>NAP-SSH</v>
      </c>
      <c r="M6000" s="102" t="str">
        <f t="shared" si="93"/>
        <v>ADT</v>
      </c>
      <c r="N6000" s="102">
        <f>WEEKDAY([2]!Table1[[#This Row],[Travel Date]],2)</f>
        <v>6</v>
      </c>
      <c r="P6000" s="102">
        <v>1</v>
      </c>
    </row>
    <row r="6001" spans="2:16" x14ac:dyDescent="0.25">
      <c r="B6001" s="103"/>
      <c r="C6001" s="103"/>
      <c r="L6001" s="102" t="str">
        <f>[2]!Table1[[#This Row],[Orgn]]&amp;"-"&amp;[2]!Table1[[#This Row],[Dest]]</f>
        <v>NAP-SSH</v>
      </c>
      <c r="M6001" s="102" t="str">
        <f t="shared" si="93"/>
        <v>ADT</v>
      </c>
      <c r="N6001" s="102">
        <f>WEEKDAY([2]!Table1[[#This Row],[Travel Date]],2)</f>
        <v>6</v>
      </c>
      <c r="P6001" s="102">
        <v>1</v>
      </c>
    </row>
    <row r="6002" spans="2:16" x14ac:dyDescent="0.25">
      <c r="B6002" s="103"/>
      <c r="C6002" s="103"/>
      <c r="L6002" s="102" t="str">
        <f>[2]!Table1[[#This Row],[Orgn]]&amp;"-"&amp;[2]!Table1[[#This Row],[Dest]]</f>
        <v>NAP-SSH</v>
      </c>
      <c r="M6002" s="102" t="str">
        <f t="shared" si="93"/>
        <v>ADT</v>
      </c>
      <c r="N6002" s="102">
        <f>WEEKDAY([2]!Table1[[#This Row],[Travel Date]],2)</f>
        <v>6</v>
      </c>
      <c r="P6002" s="102">
        <v>1</v>
      </c>
    </row>
    <row r="6003" spans="2:16" x14ac:dyDescent="0.25">
      <c r="B6003" s="103"/>
      <c r="C6003" s="103"/>
      <c r="L6003" s="102" t="str">
        <f>[2]!Table1[[#This Row],[Orgn]]&amp;"-"&amp;[2]!Table1[[#This Row],[Dest]]</f>
        <v>NAP-SSH</v>
      </c>
      <c r="M6003" s="102" t="str">
        <f t="shared" si="93"/>
        <v>ADT</v>
      </c>
      <c r="N6003" s="102">
        <f>WEEKDAY([2]!Table1[[#This Row],[Travel Date]],2)</f>
        <v>6</v>
      </c>
      <c r="P6003" s="102">
        <v>1</v>
      </c>
    </row>
    <row r="6004" spans="2:16" x14ac:dyDescent="0.25">
      <c r="B6004" s="103"/>
      <c r="C6004" s="103"/>
      <c r="L6004" s="102" t="str">
        <f>[2]!Table1[[#This Row],[Orgn]]&amp;"-"&amp;[2]!Table1[[#This Row],[Dest]]</f>
        <v>NAP-SSH</v>
      </c>
      <c r="M6004" s="102" t="str">
        <f t="shared" si="93"/>
        <v>ADT</v>
      </c>
      <c r="N6004" s="102">
        <f>WEEKDAY([2]!Table1[[#This Row],[Travel Date]],2)</f>
        <v>6</v>
      </c>
      <c r="P6004" s="102">
        <v>1</v>
      </c>
    </row>
    <row r="6005" spans="2:16" x14ac:dyDescent="0.25">
      <c r="B6005" s="103"/>
      <c r="C6005" s="103"/>
      <c r="L6005" s="102" t="str">
        <f>[2]!Table1[[#This Row],[Orgn]]&amp;"-"&amp;[2]!Table1[[#This Row],[Dest]]</f>
        <v>NAP-SSH</v>
      </c>
      <c r="M6005" s="102" t="str">
        <f t="shared" si="93"/>
        <v>ADT</v>
      </c>
      <c r="N6005" s="102">
        <f>WEEKDAY([2]!Table1[[#This Row],[Travel Date]],2)</f>
        <v>6</v>
      </c>
      <c r="P6005" s="102">
        <v>1</v>
      </c>
    </row>
    <row r="6006" spans="2:16" x14ac:dyDescent="0.25">
      <c r="B6006" s="103"/>
      <c r="C6006" s="103"/>
      <c r="L6006" s="102" t="str">
        <f>[2]!Table1[[#This Row],[Orgn]]&amp;"-"&amp;[2]!Table1[[#This Row],[Dest]]</f>
        <v>NAP-SSH</v>
      </c>
      <c r="M6006" s="102" t="str">
        <f t="shared" si="93"/>
        <v>ADT</v>
      </c>
      <c r="N6006" s="102">
        <f>WEEKDAY([2]!Table1[[#This Row],[Travel Date]],2)</f>
        <v>6</v>
      </c>
      <c r="P6006" s="102">
        <v>1</v>
      </c>
    </row>
    <row r="6007" spans="2:16" x14ac:dyDescent="0.25">
      <c r="B6007" s="103"/>
      <c r="C6007" s="103"/>
      <c r="L6007" s="102" t="str">
        <f>[2]!Table1[[#This Row],[Orgn]]&amp;"-"&amp;[2]!Table1[[#This Row],[Dest]]</f>
        <v>NAP-SSH</v>
      </c>
      <c r="M6007" s="102" t="str">
        <f t="shared" si="93"/>
        <v>ADT</v>
      </c>
      <c r="N6007" s="102">
        <f>WEEKDAY([2]!Table1[[#This Row],[Travel Date]],2)</f>
        <v>6</v>
      </c>
      <c r="P6007" s="102">
        <v>1</v>
      </c>
    </row>
    <row r="6008" spans="2:16" x14ac:dyDescent="0.25">
      <c r="B6008" s="103"/>
      <c r="C6008" s="103"/>
      <c r="L6008" s="102" t="str">
        <f>[2]!Table1[[#This Row],[Orgn]]&amp;"-"&amp;[2]!Table1[[#This Row],[Dest]]</f>
        <v>NAP-SSH</v>
      </c>
      <c r="M6008" s="102" t="str">
        <f t="shared" si="93"/>
        <v>ADT</v>
      </c>
      <c r="N6008" s="102">
        <f>WEEKDAY([2]!Table1[[#This Row],[Travel Date]],2)</f>
        <v>6</v>
      </c>
      <c r="P6008" s="102">
        <v>1</v>
      </c>
    </row>
    <row r="6009" spans="2:16" x14ac:dyDescent="0.25">
      <c r="B6009" s="103"/>
      <c r="C6009" s="103"/>
      <c r="L6009" s="102" t="str">
        <f>[2]!Table1[[#This Row],[Orgn]]&amp;"-"&amp;[2]!Table1[[#This Row],[Dest]]</f>
        <v>NAP-SSH</v>
      </c>
      <c r="M6009" s="102" t="str">
        <f t="shared" si="93"/>
        <v>ADT</v>
      </c>
      <c r="N6009" s="102">
        <f>WEEKDAY([2]!Table1[[#This Row],[Travel Date]],2)</f>
        <v>6</v>
      </c>
      <c r="P6009" s="102">
        <v>1</v>
      </c>
    </row>
    <row r="6010" spans="2:16" x14ac:dyDescent="0.25">
      <c r="B6010" s="103"/>
      <c r="C6010" s="103"/>
      <c r="L6010" s="102" t="str">
        <f>[2]!Table1[[#This Row],[Orgn]]&amp;"-"&amp;[2]!Table1[[#This Row],[Dest]]</f>
        <v>NAP-SSH</v>
      </c>
      <c r="M6010" s="102" t="str">
        <f t="shared" si="93"/>
        <v>ADT</v>
      </c>
      <c r="N6010" s="102">
        <f>WEEKDAY([2]!Table1[[#This Row],[Travel Date]],2)</f>
        <v>6</v>
      </c>
      <c r="P6010" s="102">
        <v>1</v>
      </c>
    </row>
    <row r="6011" spans="2:16" x14ac:dyDescent="0.25">
      <c r="B6011" s="103"/>
      <c r="C6011" s="103"/>
      <c r="L6011" s="102" t="str">
        <f>[2]!Table1[[#This Row],[Orgn]]&amp;"-"&amp;[2]!Table1[[#This Row],[Dest]]</f>
        <v>NAP-SSH</v>
      </c>
      <c r="M6011" s="102" t="str">
        <f t="shared" si="93"/>
        <v>ADT</v>
      </c>
      <c r="N6011" s="102">
        <f>WEEKDAY([2]!Table1[[#This Row],[Travel Date]],2)</f>
        <v>6</v>
      </c>
      <c r="P6011" s="102">
        <v>1</v>
      </c>
    </row>
    <row r="6012" spans="2:16" x14ac:dyDescent="0.25">
      <c r="B6012" s="103"/>
      <c r="C6012" s="103"/>
      <c r="L6012" s="102" t="str">
        <f>[2]!Table1[[#This Row],[Orgn]]&amp;"-"&amp;[2]!Table1[[#This Row],[Dest]]</f>
        <v>NAP-SSH</v>
      </c>
      <c r="M6012" s="102" t="str">
        <f t="shared" si="93"/>
        <v>ADT</v>
      </c>
      <c r="N6012" s="102">
        <f>WEEKDAY([2]!Table1[[#This Row],[Travel Date]],2)</f>
        <v>6</v>
      </c>
      <c r="P6012" s="102">
        <v>1</v>
      </c>
    </row>
    <row r="6013" spans="2:16" x14ac:dyDescent="0.25">
      <c r="B6013" s="103"/>
      <c r="C6013" s="103"/>
      <c r="L6013" s="102" t="str">
        <f>[2]!Table1[[#This Row],[Orgn]]&amp;"-"&amp;[2]!Table1[[#This Row],[Dest]]</f>
        <v>NAP-SSH</v>
      </c>
      <c r="M6013" s="102" t="str">
        <f t="shared" si="93"/>
        <v>ADT</v>
      </c>
      <c r="N6013" s="102">
        <f>WEEKDAY([2]!Table1[[#This Row],[Travel Date]],2)</f>
        <v>6</v>
      </c>
      <c r="P6013" s="102">
        <v>1</v>
      </c>
    </row>
    <row r="6014" spans="2:16" x14ac:dyDescent="0.25">
      <c r="B6014" s="103"/>
      <c r="C6014" s="103"/>
      <c r="L6014" s="102" t="str">
        <f>[2]!Table1[[#This Row],[Orgn]]&amp;"-"&amp;[2]!Table1[[#This Row],[Dest]]</f>
        <v>NAP-SSH</v>
      </c>
      <c r="M6014" s="102" t="str">
        <f t="shared" si="93"/>
        <v>ADT</v>
      </c>
      <c r="N6014" s="102">
        <f>WEEKDAY([2]!Table1[[#This Row],[Travel Date]],2)</f>
        <v>6</v>
      </c>
      <c r="P6014" s="102">
        <v>1</v>
      </c>
    </row>
    <row r="6015" spans="2:16" x14ac:dyDescent="0.25">
      <c r="B6015" s="103"/>
      <c r="C6015" s="103"/>
      <c r="L6015" s="102" t="str">
        <f>[2]!Table1[[#This Row],[Orgn]]&amp;"-"&amp;[2]!Table1[[#This Row],[Dest]]</f>
        <v>NAP-SSH</v>
      </c>
      <c r="M6015" s="102" t="str">
        <f t="shared" si="93"/>
        <v>ADT</v>
      </c>
      <c r="N6015" s="102">
        <f>WEEKDAY([2]!Table1[[#This Row],[Travel Date]],2)</f>
        <v>6</v>
      </c>
      <c r="P6015" s="102">
        <v>1</v>
      </c>
    </row>
    <row r="6016" spans="2:16" x14ac:dyDescent="0.25">
      <c r="B6016" s="103"/>
      <c r="C6016" s="103"/>
      <c r="L6016" s="102" t="str">
        <f>[2]!Table1[[#This Row],[Orgn]]&amp;"-"&amp;[2]!Table1[[#This Row],[Dest]]</f>
        <v>NAP-SSH</v>
      </c>
      <c r="M6016" s="102" t="str">
        <f t="shared" si="93"/>
        <v>ADT</v>
      </c>
      <c r="N6016" s="102">
        <f>WEEKDAY([2]!Table1[[#This Row],[Travel Date]],2)</f>
        <v>6</v>
      </c>
      <c r="P6016" s="102">
        <v>1</v>
      </c>
    </row>
    <row r="6017" spans="2:16" x14ac:dyDescent="0.25">
      <c r="B6017" s="103"/>
      <c r="C6017" s="103"/>
      <c r="L6017" s="102" t="str">
        <f>[2]!Table1[[#This Row],[Orgn]]&amp;"-"&amp;[2]!Table1[[#This Row],[Dest]]</f>
        <v>NAP-SSH</v>
      </c>
      <c r="M6017" s="102" t="str">
        <f t="shared" si="93"/>
        <v>ADT</v>
      </c>
      <c r="N6017" s="102">
        <f>WEEKDAY([2]!Table1[[#This Row],[Travel Date]],2)</f>
        <v>6</v>
      </c>
      <c r="P6017" s="102">
        <v>1</v>
      </c>
    </row>
    <row r="6018" spans="2:16" x14ac:dyDescent="0.25">
      <c r="B6018" s="103"/>
      <c r="C6018" s="103"/>
      <c r="L6018" s="102" t="str">
        <f>[2]!Table1[[#This Row],[Orgn]]&amp;"-"&amp;[2]!Table1[[#This Row],[Dest]]</f>
        <v>NAP-SSH</v>
      </c>
      <c r="M6018" s="102" t="str">
        <f t="shared" ref="M6018:M6081" si="94">IF(TRIM(C6018)="INF", "INF", IF(TRIM(C6018)="CHD", "CHD", "ADT"))</f>
        <v>ADT</v>
      </c>
      <c r="N6018" s="102">
        <f>WEEKDAY([2]!Table1[[#This Row],[Travel Date]],2)</f>
        <v>6</v>
      </c>
      <c r="P6018" s="102">
        <v>1</v>
      </c>
    </row>
    <row r="6019" spans="2:16" x14ac:dyDescent="0.25">
      <c r="B6019" s="103"/>
      <c r="C6019" s="103"/>
      <c r="L6019" s="102" t="str">
        <f>[2]!Table1[[#This Row],[Orgn]]&amp;"-"&amp;[2]!Table1[[#This Row],[Dest]]</f>
        <v>NAP-SSH</v>
      </c>
      <c r="M6019" s="102" t="str">
        <f t="shared" si="94"/>
        <v>ADT</v>
      </c>
      <c r="N6019" s="102">
        <f>WEEKDAY([2]!Table1[[#This Row],[Travel Date]],2)</f>
        <v>6</v>
      </c>
      <c r="P6019" s="102">
        <v>1</v>
      </c>
    </row>
    <row r="6020" spans="2:16" x14ac:dyDescent="0.25">
      <c r="B6020" s="103"/>
      <c r="C6020" s="103"/>
      <c r="L6020" s="102" t="str">
        <f>[2]!Table1[[#This Row],[Orgn]]&amp;"-"&amp;[2]!Table1[[#This Row],[Dest]]</f>
        <v>NAP-SSH</v>
      </c>
      <c r="M6020" s="102" t="str">
        <f t="shared" si="94"/>
        <v>ADT</v>
      </c>
      <c r="N6020" s="102">
        <f>WEEKDAY([2]!Table1[[#This Row],[Travel Date]],2)</f>
        <v>6</v>
      </c>
      <c r="P6020" s="102">
        <v>1</v>
      </c>
    </row>
    <row r="6021" spans="2:16" x14ac:dyDescent="0.25">
      <c r="B6021" s="103"/>
      <c r="C6021" s="103"/>
      <c r="L6021" s="102" t="str">
        <f>[2]!Table1[[#This Row],[Orgn]]&amp;"-"&amp;[2]!Table1[[#This Row],[Dest]]</f>
        <v>NAP-SSH</v>
      </c>
      <c r="M6021" s="102" t="str">
        <f t="shared" si="94"/>
        <v>ADT</v>
      </c>
      <c r="N6021" s="102">
        <f>WEEKDAY([2]!Table1[[#This Row],[Travel Date]],2)</f>
        <v>6</v>
      </c>
      <c r="P6021" s="102">
        <v>1</v>
      </c>
    </row>
    <row r="6022" spans="2:16" x14ac:dyDescent="0.25">
      <c r="B6022" s="103"/>
      <c r="C6022" s="103"/>
      <c r="L6022" s="102" t="str">
        <f>[2]!Table1[[#This Row],[Orgn]]&amp;"-"&amp;[2]!Table1[[#This Row],[Dest]]</f>
        <v>NAP-SSH</v>
      </c>
      <c r="M6022" s="102" t="str">
        <f t="shared" si="94"/>
        <v>ADT</v>
      </c>
      <c r="N6022" s="102">
        <f>WEEKDAY([2]!Table1[[#This Row],[Travel Date]],2)</f>
        <v>6</v>
      </c>
      <c r="P6022" s="102">
        <v>1</v>
      </c>
    </row>
    <row r="6023" spans="2:16" x14ac:dyDescent="0.25">
      <c r="B6023" s="103"/>
      <c r="C6023" s="103"/>
      <c r="L6023" s="102" t="str">
        <f>[2]!Table1[[#This Row],[Orgn]]&amp;"-"&amp;[2]!Table1[[#This Row],[Dest]]</f>
        <v>NAP-SSH</v>
      </c>
      <c r="M6023" s="102" t="str">
        <f t="shared" si="94"/>
        <v>ADT</v>
      </c>
      <c r="N6023" s="102">
        <f>WEEKDAY([2]!Table1[[#This Row],[Travel Date]],2)</f>
        <v>6</v>
      </c>
      <c r="P6023" s="102">
        <v>1</v>
      </c>
    </row>
    <row r="6024" spans="2:16" x14ac:dyDescent="0.25">
      <c r="B6024" s="103"/>
      <c r="C6024" s="103"/>
      <c r="L6024" s="102" t="str">
        <f>[2]!Table1[[#This Row],[Orgn]]&amp;"-"&amp;[2]!Table1[[#This Row],[Dest]]</f>
        <v>NAP-SSH</v>
      </c>
      <c r="M6024" s="102" t="str">
        <f t="shared" si="94"/>
        <v>ADT</v>
      </c>
      <c r="N6024" s="102">
        <f>WEEKDAY([2]!Table1[[#This Row],[Travel Date]],2)</f>
        <v>6</v>
      </c>
      <c r="P6024" s="102">
        <v>1</v>
      </c>
    </row>
    <row r="6025" spans="2:16" x14ac:dyDescent="0.25">
      <c r="B6025" s="103"/>
      <c r="C6025" s="103"/>
      <c r="L6025" s="102" t="str">
        <f>[2]!Table1[[#This Row],[Orgn]]&amp;"-"&amp;[2]!Table1[[#This Row],[Dest]]</f>
        <v>NAP-SSH</v>
      </c>
      <c r="M6025" s="102" t="str">
        <f t="shared" si="94"/>
        <v>ADT</v>
      </c>
      <c r="N6025" s="102">
        <f>WEEKDAY([2]!Table1[[#This Row],[Travel Date]],2)</f>
        <v>6</v>
      </c>
      <c r="P6025" s="102">
        <v>1</v>
      </c>
    </row>
    <row r="6026" spans="2:16" x14ac:dyDescent="0.25">
      <c r="B6026" s="103"/>
      <c r="C6026" s="103"/>
      <c r="L6026" s="102" t="str">
        <f>[2]!Table1[[#This Row],[Orgn]]&amp;"-"&amp;[2]!Table1[[#This Row],[Dest]]</f>
        <v>NAP-SSH</v>
      </c>
      <c r="M6026" s="102" t="str">
        <f t="shared" si="94"/>
        <v>ADT</v>
      </c>
      <c r="N6026" s="102">
        <f>WEEKDAY([2]!Table1[[#This Row],[Travel Date]],2)</f>
        <v>6</v>
      </c>
      <c r="P6026" s="102">
        <v>1</v>
      </c>
    </row>
    <row r="6027" spans="2:16" x14ac:dyDescent="0.25">
      <c r="B6027" s="103"/>
      <c r="C6027" s="103"/>
      <c r="L6027" s="102" t="str">
        <f>[2]!Table1[[#This Row],[Orgn]]&amp;"-"&amp;[2]!Table1[[#This Row],[Dest]]</f>
        <v>NAP-SSH</v>
      </c>
      <c r="M6027" s="102" t="str">
        <f t="shared" si="94"/>
        <v>ADT</v>
      </c>
      <c r="N6027" s="102">
        <f>WEEKDAY([2]!Table1[[#This Row],[Travel Date]],2)</f>
        <v>6</v>
      </c>
      <c r="P6027" s="102">
        <v>1</v>
      </c>
    </row>
    <row r="6028" spans="2:16" x14ac:dyDescent="0.25">
      <c r="B6028" s="103"/>
      <c r="C6028" s="103"/>
      <c r="L6028" s="102" t="str">
        <f>[2]!Table1[[#This Row],[Orgn]]&amp;"-"&amp;[2]!Table1[[#This Row],[Dest]]</f>
        <v>NAP-SSH</v>
      </c>
      <c r="M6028" s="102" t="str">
        <f t="shared" si="94"/>
        <v>ADT</v>
      </c>
      <c r="N6028" s="102">
        <f>WEEKDAY([2]!Table1[[#This Row],[Travel Date]],2)</f>
        <v>6</v>
      </c>
      <c r="P6028" s="102">
        <v>1</v>
      </c>
    </row>
    <row r="6029" spans="2:16" x14ac:dyDescent="0.25">
      <c r="B6029" s="103"/>
      <c r="C6029" s="103"/>
      <c r="L6029" s="102" t="str">
        <f>[2]!Table1[[#This Row],[Orgn]]&amp;"-"&amp;[2]!Table1[[#This Row],[Dest]]</f>
        <v>NAP-SSH</v>
      </c>
      <c r="M6029" s="102" t="str">
        <f t="shared" si="94"/>
        <v>ADT</v>
      </c>
      <c r="N6029" s="102">
        <f>WEEKDAY([2]!Table1[[#This Row],[Travel Date]],2)</f>
        <v>6</v>
      </c>
      <c r="P6029" s="102">
        <v>1</v>
      </c>
    </row>
    <row r="6030" spans="2:16" x14ac:dyDescent="0.25">
      <c r="B6030" s="103"/>
      <c r="C6030" s="103"/>
      <c r="L6030" s="102" t="str">
        <f>[2]!Table1[[#This Row],[Orgn]]&amp;"-"&amp;[2]!Table1[[#This Row],[Dest]]</f>
        <v>NAP-SSH</v>
      </c>
      <c r="M6030" s="102" t="str">
        <f t="shared" si="94"/>
        <v>ADT</v>
      </c>
      <c r="N6030" s="102">
        <f>WEEKDAY([2]!Table1[[#This Row],[Travel Date]],2)</f>
        <v>6</v>
      </c>
      <c r="P6030" s="102">
        <v>1</v>
      </c>
    </row>
    <row r="6031" spans="2:16" x14ac:dyDescent="0.25">
      <c r="B6031" s="103"/>
      <c r="C6031" s="103"/>
      <c r="L6031" s="102" t="str">
        <f>[2]!Table1[[#This Row],[Orgn]]&amp;"-"&amp;[2]!Table1[[#This Row],[Dest]]</f>
        <v>NAP-SSH</v>
      </c>
      <c r="M6031" s="102" t="str">
        <f t="shared" si="94"/>
        <v>ADT</v>
      </c>
      <c r="N6031" s="102">
        <f>WEEKDAY([2]!Table1[[#This Row],[Travel Date]],2)</f>
        <v>6</v>
      </c>
      <c r="P6031" s="102">
        <v>1</v>
      </c>
    </row>
    <row r="6032" spans="2:16" x14ac:dyDescent="0.25">
      <c r="B6032" s="103"/>
      <c r="C6032" s="103"/>
      <c r="L6032" s="102" t="str">
        <f>[2]!Table1[[#This Row],[Orgn]]&amp;"-"&amp;[2]!Table1[[#This Row],[Dest]]</f>
        <v>NAP-SSH</v>
      </c>
      <c r="M6032" s="102" t="str">
        <f t="shared" si="94"/>
        <v>ADT</v>
      </c>
      <c r="N6032" s="102">
        <f>WEEKDAY([2]!Table1[[#This Row],[Travel Date]],2)</f>
        <v>6</v>
      </c>
      <c r="P6032" s="102">
        <v>1</v>
      </c>
    </row>
    <row r="6033" spans="2:16" x14ac:dyDescent="0.25">
      <c r="B6033" s="103"/>
      <c r="C6033" s="103"/>
      <c r="L6033" s="102" t="str">
        <f>[2]!Table1[[#This Row],[Orgn]]&amp;"-"&amp;[2]!Table1[[#This Row],[Dest]]</f>
        <v>NAP-SSH</v>
      </c>
      <c r="M6033" s="102" t="str">
        <f t="shared" si="94"/>
        <v>ADT</v>
      </c>
      <c r="N6033" s="102">
        <f>WEEKDAY([2]!Table1[[#This Row],[Travel Date]],2)</f>
        <v>6</v>
      </c>
      <c r="P6033" s="102">
        <v>1</v>
      </c>
    </row>
    <row r="6034" spans="2:16" x14ac:dyDescent="0.25">
      <c r="B6034" s="103"/>
      <c r="C6034" s="103"/>
      <c r="L6034" s="102" t="str">
        <f>[2]!Table1[[#This Row],[Orgn]]&amp;"-"&amp;[2]!Table1[[#This Row],[Dest]]</f>
        <v>NAP-SSH</v>
      </c>
      <c r="M6034" s="102" t="str">
        <f t="shared" si="94"/>
        <v>ADT</v>
      </c>
      <c r="N6034" s="102">
        <f>WEEKDAY([2]!Table1[[#This Row],[Travel Date]],2)</f>
        <v>6</v>
      </c>
      <c r="P6034" s="102">
        <v>1</v>
      </c>
    </row>
    <row r="6035" spans="2:16" x14ac:dyDescent="0.25">
      <c r="B6035" s="103"/>
      <c r="C6035" s="103"/>
      <c r="L6035" s="102" t="str">
        <f>[2]!Table1[[#This Row],[Orgn]]&amp;"-"&amp;[2]!Table1[[#This Row],[Dest]]</f>
        <v>NAP-SSH</v>
      </c>
      <c r="M6035" s="102" t="str">
        <f t="shared" si="94"/>
        <v>ADT</v>
      </c>
      <c r="N6035" s="102">
        <f>WEEKDAY([2]!Table1[[#This Row],[Travel Date]],2)</f>
        <v>6</v>
      </c>
      <c r="P6035" s="102">
        <v>1</v>
      </c>
    </row>
    <row r="6036" spans="2:16" x14ac:dyDescent="0.25">
      <c r="B6036" s="103"/>
      <c r="C6036" s="103"/>
      <c r="L6036" s="102" t="str">
        <f>[2]!Table1[[#This Row],[Orgn]]&amp;"-"&amp;[2]!Table1[[#This Row],[Dest]]</f>
        <v>NAP-SSH</v>
      </c>
      <c r="M6036" s="102" t="str">
        <f t="shared" si="94"/>
        <v>ADT</v>
      </c>
      <c r="N6036" s="102">
        <f>WEEKDAY([2]!Table1[[#This Row],[Travel Date]],2)</f>
        <v>6</v>
      </c>
      <c r="P6036" s="102">
        <v>1</v>
      </c>
    </row>
    <row r="6037" spans="2:16" x14ac:dyDescent="0.25">
      <c r="B6037" s="103"/>
      <c r="C6037" s="103"/>
      <c r="L6037" s="102" t="str">
        <f>[2]!Table1[[#This Row],[Orgn]]&amp;"-"&amp;[2]!Table1[[#This Row],[Dest]]</f>
        <v>NAP-SSH</v>
      </c>
      <c r="M6037" s="102" t="str">
        <f t="shared" si="94"/>
        <v>ADT</v>
      </c>
      <c r="N6037" s="102">
        <f>WEEKDAY([2]!Table1[[#This Row],[Travel Date]],2)</f>
        <v>6</v>
      </c>
      <c r="P6037" s="102">
        <v>1</v>
      </c>
    </row>
    <row r="6038" spans="2:16" x14ac:dyDescent="0.25">
      <c r="B6038" s="103"/>
      <c r="C6038" s="103"/>
      <c r="L6038" s="102" t="str">
        <f>[2]!Table1[[#This Row],[Orgn]]&amp;"-"&amp;[2]!Table1[[#This Row],[Dest]]</f>
        <v>NAP-SSH</v>
      </c>
      <c r="M6038" s="102" t="str">
        <f t="shared" si="94"/>
        <v>ADT</v>
      </c>
      <c r="N6038" s="102">
        <f>WEEKDAY([2]!Table1[[#This Row],[Travel Date]],2)</f>
        <v>6</v>
      </c>
      <c r="P6038" s="102">
        <v>1</v>
      </c>
    </row>
    <row r="6039" spans="2:16" x14ac:dyDescent="0.25">
      <c r="B6039" s="103"/>
      <c r="C6039" s="103"/>
      <c r="L6039" s="102" t="str">
        <f>[2]!Table1[[#This Row],[Orgn]]&amp;"-"&amp;[2]!Table1[[#This Row],[Dest]]</f>
        <v>NAP-SSH</v>
      </c>
      <c r="M6039" s="102" t="str">
        <f t="shared" si="94"/>
        <v>ADT</v>
      </c>
      <c r="N6039" s="102">
        <f>WEEKDAY([2]!Table1[[#This Row],[Travel Date]],2)</f>
        <v>6</v>
      </c>
      <c r="P6039" s="102">
        <v>1</v>
      </c>
    </row>
    <row r="6040" spans="2:16" x14ac:dyDescent="0.25">
      <c r="B6040" s="103"/>
      <c r="C6040" s="103"/>
      <c r="L6040" s="102" t="str">
        <f>[2]!Table1[[#This Row],[Orgn]]&amp;"-"&amp;[2]!Table1[[#This Row],[Dest]]</f>
        <v>NAP-SSH</v>
      </c>
      <c r="M6040" s="102" t="str">
        <f t="shared" si="94"/>
        <v>ADT</v>
      </c>
      <c r="N6040" s="102">
        <f>WEEKDAY([2]!Table1[[#This Row],[Travel Date]],2)</f>
        <v>6</v>
      </c>
      <c r="P6040" s="102">
        <v>1</v>
      </c>
    </row>
    <row r="6041" spans="2:16" x14ac:dyDescent="0.25">
      <c r="B6041" s="103"/>
      <c r="C6041" s="103"/>
      <c r="L6041" s="102" t="str">
        <f>[2]!Table1[[#This Row],[Orgn]]&amp;"-"&amp;[2]!Table1[[#This Row],[Dest]]</f>
        <v>NAP-SSH</v>
      </c>
      <c r="M6041" s="102" t="str">
        <f t="shared" si="94"/>
        <v>ADT</v>
      </c>
      <c r="N6041" s="102">
        <f>WEEKDAY([2]!Table1[[#This Row],[Travel Date]],2)</f>
        <v>6</v>
      </c>
      <c r="P6041" s="102">
        <v>1</v>
      </c>
    </row>
    <row r="6042" spans="2:16" x14ac:dyDescent="0.25">
      <c r="B6042" s="103"/>
      <c r="C6042" s="103"/>
      <c r="L6042" s="102" t="str">
        <f>[2]!Table1[[#This Row],[Orgn]]&amp;"-"&amp;[2]!Table1[[#This Row],[Dest]]</f>
        <v>NAP-SSH</v>
      </c>
      <c r="M6042" s="102" t="str">
        <f t="shared" si="94"/>
        <v>ADT</v>
      </c>
      <c r="N6042" s="102">
        <f>WEEKDAY([2]!Table1[[#This Row],[Travel Date]],2)</f>
        <v>6</v>
      </c>
      <c r="P6042" s="102">
        <v>1</v>
      </c>
    </row>
    <row r="6043" spans="2:16" x14ac:dyDescent="0.25">
      <c r="B6043" s="103"/>
      <c r="C6043" s="103"/>
      <c r="L6043" s="102" t="str">
        <f>[2]!Table1[[#This Row],[Orgn]]&amp;"-"&amp;[2]!Table1[[#This Row],[Dest]]</f>
        <v>NAP-SSH</v>
      </c>
      <c r="M6043" s="102" t="str">
        <f t="shared" si="94"/>
        <v>ADT</v>
      </c>
      <c r="N6043" s="102">
        <f>WEEKDAY([2]!Table1[[#This Row],[Travel Date]],2)</f>
        <v>6</v>
      </c>
      <c r="P6043" s="102">
        <v>1</v>
      </c>
    </row>
    <row r="6044" spans="2:16" x14ac:dyDescent="0.25">
      <c r="B6044" s="103"/>
      <c r="C6044" s="103"/>
      <c r="L6044" s="102" t="str">
        <f>[2]!Table1[[#This Row],[Orgn]]&amp;"-"&amp;[2]!Table1[[#This Row],[Dest]]</f>
        <v>NAP-SSH</v>
      </c>
      <c r="M6044" s="102" t="str">
        <f t="shared" si="94"/>
        <v>ADT</v>
      </c>
      <c r="N6044" s="102">
        <f>WEEKDAY([2]!Table1[[#This Row],[Travel Date]],2)</f>
        <v>6</v>
      </c>
      <c r="P6044" s="102">
        <v>1</v>
      </c>
    </row>
    <row r="6045" spans="2:16" x14ac:dyDescent="0.25">
      <c r="B6045" s="103"/>
      <c r="C6045" s="103"/>
      <c r="L6045" s="102" t="str">
        <f>[2]!Table1[[#This Row],[Orgn]]&amp;"-"&amp;[2]!Table1[[#This Row],[Dest]]</f>
        <v>NAP-SSH</v>
      </c>
      <c r="M6045" s="102" t="str">
        <f t="shared" si="94"/>
        <v>ADT</v>
      </c>
      <c r="N6045" s="102">
        <f>WEEKDAY([2]!Table1[[#This Row],[Travel Date]],2)</f>
        <v>6</v>
      </c>
      <c r="P6045" s="102">
        <v>1</v>
      </c>
    </row>
    <row r="6046" spans="2:16" x14ac:dyDescent="0.25">
      <c r="B6046" s="103"/>
      <c r="C6046" s="103"/>
      <c r="L6046" s="102" t="str">
        <f>[2]!Table1[[#This Row],[Orgn]]&amp;"-"&amp;[2]!Table1[[#This Row],[Dest]]</f>
        <v>NAP-SSH</v>
      </c>
      <c r="M6046" s="102" t="str">
        <f t="shared" si="94"/>
        <v>ADT</v>
      </c>
      <c r="N6046" s="102">
        <f>WEEKDAY([2]!Table1[[#This Row],[Travel Date]],2)</f>
        <v>6</v>
      </c>
      <c r="P6046" s="102">
        <v>1</v>
      </c>
    </row>
    <row r="6047" spans="2:16" x14ac:dyDescent="0.25">
      <c r="B6047" s="103"/>
      <c r="C6047" s="103"/>
      <c r="L6047" s="102" t="str">
        <f>[2]!Table1[[#This Row],[Orgn]]&amp;"-"&amp;[2]!Table1[[#This Row],[Dest]]</f>
        <v>NAP-SSH</v>
      </c>
      <c r="M6047" s="102" t="str">
        <f t="shared" si="94"/>
        <v>ADT</v>
      </c>
      <c r="N6047" s="102">
        <f>WEEKDAY([2]!Table1[[#This Row],[Travel Date]],2)</f>
        <v>6</v>
      </c>
      <c r="P6047" s="102">
        <v>1</v>
      </c>
    </row>
    <row r="6048" spans="2:16" x14ac:dyDescent="0.25">
      <c r="B6048" s="103"/>
      <c r="C6048" s="103"/>
      <c r="L6048" s="102" t="str">
        <f>[2]!Table1[[#This Row],[Orgn]]&amp;"-"&amp;[2]!Table1[[#This Row],[Dest]]</f>
        <v>NAP-SSH</v>
      </c>
      <c r="M6048" s="102" t="str">
        <f t="shared" si="94"/>
        <v>ADT</v>
      </c>
      <c r="N6048" s="102">
        <f>WEEKDAY([2]!Table1[[#This Row],[Travel Date]],2)</f>
        <v>6</v>
      </c>
      <c r="P6048" s="102">
        <v>1</v>
      </c>
    </row>
    <row r="6049" spans="2:16" x14ac:dyDescent="0.25">
      <c r="B6049" s="103"/>
      <c r="C6049" s="103"/>
      <c r="L6049" s="102" t="str">
        <f>[2]!Table1[[#This Row],[Orgn]]&amp;"-"&amp;[2]!Table1[[#This Row],[Dest]]</f>
        <v>NAP-SSH</v>
      </c>
      <c r="M6049" s="102" t="str">
        <f t="shared" si="94"/>
        <v>ADT</v>
      </c>
      <c r="N6049" s="102">
        <f>WEEKDAY([2]!Table1[[#This Row],[Travel Date]],2)</f>
        <v>6</v>
      </c>
      <c r="P6049" s="102">
        <v>1</v>
      </c>
    </row>
    <row r="6050" spans="2:16" x14ac:dyDescent="0.25">
      <c r="B6050" s="103"/>
      <c r="C6050" s="103"/>
      <c r="L6050" s="102" t="str">
        <f>[2]!Table1[[#This Row],[Orgn]]&amp;"-"&amp;[2]!Table1[[#This Row],[Dest]]</f>
        <v>NAP-SSH</v>
      </c>
      <c r="M6050" s="102" t="str">
        <f t="shared" si="94"/>
        <v>ADT</v>
      </c>
      <c r="N6050" s="102">
        <f>WEEKDAY([2]!Table1[[#This Row],[Travel Date]],2)</f>
        <v>6</v>
      </c>
      <c r="P6050" s="102">
        <v>1</v>
      </c>
    </row>
    <row r="6051" spans="2:16" x14ac:dyDescent="0.25">
      <c r="B6051" s="103"/>
      <c r="C6051" s="103"/>
      <c r="L6051" s="102" t="str">
        <f>[2]!Table1[[#This Row],[Orgn]]&amp;"-"&amp;[2]!Table1[[#This Row],[Dest]]</f>
        <v>NAP-SSH</v>
      </c>
      <c r="M6051" s="102" t="str">
        <f t="shared" si="94"/>
        <v>ADT</v>
      </c>
      <c r="N6051" s="102">
        <f>WEEKDAY([2]!Table1[[#This Row],[Travel Date]],2)</f>
        <v>6</v>
      </c>
      <c r="P6051" s="102">
        <v>1</v>
      </c>
    </row>
    <row r="6052" spans="2:16" x14ac:dyDescent="0.25">
      <c r="B6052" s="103"/>
      <c r="C6052" s="103"/>
      <c r="L6052" s="102" t="str">
        <f>[2]!Table1[[#This Row],[Orgn]]&amp;"-"&amp;[2]!Table1[[#This Row],[Dest]]</f>
        <v>NAP-SSH</v>
      </c>
      <c r="M6052" s="102" t="str">
        <f t="shared" si="94"/>
        <v>ADT</v>
      </c>
      <c r="N6052" s="102">
        <f>WEEKDAY([2]!Table1[[#This Row],[Travel Date]],2)</f>
        <v>6</v>
      </c>
      <c r="P6052" s="102">
        <v>1</v>
      </c>
    </row>
    <row r="6053" spans="2:16" x14ac:dyDescent="0.25">
      <c r="B6053" s="103"/>
      <c r="C6053" s="103"/>
      <c r="L6053" s="102" t="str">
        <f>[2]!Table1[[#This Row],[Orgn]]&amp;"-"&amp;[2]!Table1[[#This Row],[Dest]]</f>
        <v>NAP-SSH</v>
      </c>
      <c r="M6053" s="102" t="str">
        <f t="shared" si="94"/>
        <v>ADT</v>
      </c>
      <c r="N6053" s="102">
        <f>WEEKDAY([2]!Table1[[#This Row],[Travel Date]],2)</f>
        <v>6</v>
      </c>
      <c r="P6053" s="102">
        <v>1</v>
      </c>
    </row>
    <row r="6054" spans="2:16" x14ac:dyDescent="0.25">
      <c r="B6054" s="103"/>
      <c r="C6054" s="103"/>
      <c r="L6054" s="102" t="str">
        <f>[2]!Table1[[#This Row],[Orgn]]&amp;"-"&amp;[2]!Table1[[#This Row],[Dest]]</f>
        <v>NAP-SSH</v>
      </c>
      <c r="M6054" s="102" t="str">
        <f t="shared" si="94"/>
        <v>ADT</v>
      </c>
      <c r="N6054" s="102">
        <f>WEEKDAY([2]!Table1[[#This Row],[Travel Date]],2)</f>
        <v>6</v>
      </c>
      <c r="P6054" s="102">
        <v>1</v>
      </c>
    </row>
    <row r="6055" spans="2:16" x14ac:dyDescent="0.25">
      <c r="B6055" s="103"/>
      <c r="C6055" s="103"/>
      <c r="L6055" s="102" t="str">
        <f>[2]!Table1[[#This Row],[Orgn]]&amp;"-"&amp;[2]!Table1[[#This Row],[Dest]]</f>
        <v>NAP-SSH</v>
      </c>
      <c r="M6055" s="102" t="str">
        <f t="shared" si="94"/>
        <v>ADT</v>
      </c>
      <c r="N6055" s="102">
        <f>WEEKDAY([2]!Table1[[#This Row],[Travel Date]],2)</f>
        <v>6</v>
      </c>
      <c r="P6055" s="102">
        <v>1</v>
      </c>
    </row>
    <row r="6056" spans="2:16" x14ac:dyDescent="0.25">
      <c r="B6056" s="103"/>
      <c r="C6056" s="103"/>
      <c r="L6056" s="102" t="str">
        <f>[2]!Table1[[#This Row],[Orgn]]&amp;"-"&amp;[2]!Table1[[#This Row],[Dest]]</f>
        <v>NAP-SSH</v>
      </c>
      <c r="M6056" s="102" t="str">
        <f t="shared" si="94"/>
        <v>ADT</v>
      </c>
      <c r="N6056" s="102">
        <f>WEEKDAY([2]!Table1[[#This Row],[Travel Date]],2)</f>
        <v>6</v>
      </c>
      <c r="P6056" s="102">
        <v>1</v>
      </c>
    </row>
    <row r="6057" spans="2:16" x14ac:dyDescent="0.25">
      <c r="B6057" s="103"/>
      <c r="C6057" s="103"/>
      <c r="L6057" s="102" t="str">
        <f>[2]!Table1[[#This Row],[Orgn]]&amp;"-"&amp;[2]!Table1[[#This Row],[Dest]]</f>
        <v>NAP-SSH</v>
      </c>
      <c r="M6057" s="102" t="str">
        <f t="shared" si="94"/>
        <v>ADT</v>
      </c>
      <c r="N6057" s="102">
        <f>WEEKDAY([2]!Table1[[#This Row],[Travel Date]],2)</f>
        <v>6</v>
      </c>
      <c r="P6057" s="102">
        <v>1</v>
      </c>
    </row>
    <row r="6058" spans="2:16" x14ac:dyDescent="0.25">
      <c r="B6058" s="103"/>
      <c r="C6058" s="103"/>
      <c r="L6058" s="102" t="str">
        <f>[2]!Table1[[#This Row],[Orgn]]&amp;"-"&amp;[2]!Table1[[#This Row],[Dest]]</f>
        <v>NAP-SSH</v>
      </c>
      <c r="M6058" s="102" t="str">
        <f t="shared" si="94"/>
        <v>ADT</v>
      </c>
      <c r="N6058" s="102">
        <f>WEEKDAY([2]!Table1[[#This Row],[Travel Date]],2)</f>
        <v>6</v>
      </c>
      <c r="P6058" s="102">
        <v>1</v>
      </c>
    </row>
    <row r="6059" spans="2:16" x14ac:dyDescent="0.25">
      <c r="B6059" s="103"/>
      <c r="C6059" s="103"/>
      <c r="L6059" s="102" t="str">
        <f>[2]!Table1[[#This Row],[Orgn]]&amp;"-"&amp;[2]!Table1[[#This Row],[Dest]]</f>
        <v>NAP-SSH</v>
      </c>
      <c r="M6059" s="102" t="str">
        <f t="shared" si="94"/>
        <v>ADT</v>
      </c>
      <c r="N6059" s="102">
        <f>WEEKDAY([2]!Table1[[#This Row],[Travel Date]],2)</f>
        <v>6</v>
      </c>
      <c r="P6059" s="102">
        <v>1</v>
      </c>
    </row>
    <row r="6060" spans="2:16" x14ac:dyDescent="0.25">
      <c r="B6060" s="103"/>
      <c r="C6060" s="103"/>
      <c r="L6060" s="102" t="str">
        <f>[2]!Table1[[#This Row],[Orgn]]&amp;"-"&amp;[2]!Table1[[#This Row],[Dest]]</f>
        <v>NAP-SSH</v>
      </c>
      <c r="M6060" s="102" t="str">
        <f t="shared" si="94"/>
        <v>ADT</v>
      </c>
      <c r="N6060" s="102">
        <f>WEEKDAY([2]!Table1[[#This Row],[Travel Date]],2)</f>
        <v>6</v>
      </c>
      <c r="P6060" s="102">
        <v>1</v>
      </c>
    </row>
    <row r="6061" spans="2:16" x14ac:dyDescent="0.25">
      <c r="B6061" s="103"/>
      <c r="C6061" s="103"/>
      <c r="L6061" s="102" t="str">
        <f>[2]!Table1[[#This Row],[Orgn]]&amp;"-"&amp;[2]!Table1[[#This Row],[Dest]]</f>
        <v>NAP-SSH</v>
      </c>
      <c r="M6061" s="102" t="str">
        <f t="shared" si="94"/>
        <v>ADT</v>
      </c>
      <c r="N6061" s="102">
        <f>WEEKDAY([2]!Table1[[#This Row],[Travel Date]],2)</f>
        <v>6</v>
      </c>
      <c r="P6061" s="102">
        <v>1</v>
      </c>
    </row>
    <row r="6062" spans="2:16" x14ac:dyDescent="0.25">
      <c r="B6062" s="103"/>
      <c r="C6062" s="103"/>
      <c r="L6062" s="102" t="str">
        <f>[2]!Table1[[#This Row],[Orgn]]&amp;"-"&amp;[2]!Table1[[#This Row],[Dest]]</f>
        <v>NAP-SSH</v>
      </c>
      <c r="M6062" s="102" t="str">
        <f t="shared" si="94"/>
        <v>ADT</v>
      </c>
      <c r="N6062" s="102">
        <f>WEEKDAY([2]!Table1[[#This Row],[Travel Date]],2)</f>
        <v>6</v>
      </c>
      <c r="P6062" s="102">
        <v>1</v>
      </c>
    </row>
    <row r="6063" spans="2:16" x14ac:dyDescent="0.25">
      <c r="B6063" s="103"/>
      <c r="C6063" s="103"/>
      <c r="L6063" s="102" t="str">
        <f>[2]!Table1[[#This Row],[Orgn]]&amp;"-"&amp;[2]!Table1[[#This Row],[Dest]]</f>
        <v>NAP-SSH</v>
      </c>
      <c r="M6063" s="102" t="str">
        <f t="shared" si="94"/>
        <v>ADT</v>
      </c>
      <c r="N6063" s="102">
        <f>WEEKDAY([2]!Table1[[#This Row],[Travel Date]],2)</f>
        <v>6</v>
      </c>
      <c r="P6063" s="102">
        <v>1</v>
      </c>
    </row>
    <row r="6064" spans="2:16" x14ac:dyDescent="0.25">
      <c r="B6064" s="103"/>
      <c r="C6064" s="103"/>
      <c r="L6064" s="102" t="str">
        <f>[2]!Table1[[#This Row],[Orgn]]&amp;"-"&amp;[2]!Table1[[#This Row],[Dest]]</f>
        <v>NAP-SSH</v>
      </c>
      <c r="M6064" s="102" t="str">
        <f t="shared" si="94"/>
        <v>ADT</v>
      </c>
      <c r="N6064" s="102">
        <f>WEEKDAY([2]!Table1[[#This Row],[Travel Date]],2)</f>
        <v>6</v>
      </c>
      <c r="P6064" s="102">
        <v>1</v>
      </c>
    </row>
    <row r="6065" spans="2:16" x14ac:dyDescent="0.25">
      <c r="B6065" s="103"/>
      <c r="C6065" s="103"/>
      <c r="L6065" s="102" t="str">
        <f>[2]!Table1[[#This Row],[Orgn]]&amp;"-"&amp;[2]!Table1[[#This Row],[Dest]]</f>
        <v>NAP-SSH</v>
      </c>
      <c r="M6065" s="102" t="str">
        <f t="shared" si="94"/>
        <v>ADT</v>
      </c>
      <c r="N6065" s="102">
        <f>WEEKDAY([2]!Table1[[#This Row],[Travel Date]],2)</f>
        <v>6</v>
      </c>
      <c r="P6065" s="102">
        <v>1</v>
      </c>
    </row>
    <row r="6066" spans="2:16" x14ac:dyDescent="0.25">
      <c r="B6066" s="103"/>
      <c r="C6066" s="103"/>
      <c r="L6066" s="102" t="str">
        <f>[2]!Table1[[#This Row],[Orgn]]&amp;"-"&amp;[2]!Table1[[#This Row],[Dest]]</f>
        <v>NAP-SSH</v>
      </c>
      <c r="M6066" s="102" t="str">
        <f t="shared" si="94"/>
        <v>ADT</v>
      </c>
      <c r="N6066" s="102">
        <f>WEEKDAY([2]!Table1[[#This Row],[Travel Date]],2)</f>
        <v>6</v>
      </c>
      <c r="P6066" s="102">
        <v>1</v>
      </c>
    </row>
    <row r="6067" spans="2:16" x14ac:dyDescent="0.25">
      <c r="B6067" s="103"/>
      <c r="C6067" s="103"/>
      <c r="L6067" s="102" t="str">
        <f>[2]!Table1[[#This Row],[Orgn]]&amp;"-"&amp;[2]!Table1[[#This Row],[Dest]]</f>
        <v>NAP-SSH</v>
      </c>
      <c r="M6067" s="102" t="str">
        <f t="shared" si="94"/>
        <v>ADT</v>
      </c>
      <c r="N6067" s="102">
        <f>WEEKDAY([2]!Table1[[#This Row],[Travel Date]],2)</f>
        <v>6</v>
      </c>
      <c r="P6067" s="102">
        <v>1</v>
      </c>
    </row>
    <row r="6068" spans="2:16" x14ac:dyDescent="0.25">
      <c r="B6068" s="103"/>
      <c r="C6068" s="103"/>
      <c r="L6068" s="102" t="str">
        <f>[2]!Table1[[#This Row],[Orgn]]&amp;"-"&amp;[2]!Table1[[#This Row],[Dest]]</f>
        <v>NAP-SSH</v>
      </c>
      <c r="M6068" s="102" t="str">
        <f t="shared" si="94"/>
        <v>ADT</v>
      </c>
      <c r="N6068" s="102">
        <f>WEEKDAY([2]!Table1[[#This Row],[Travel Date]],2)</f>
        <v>6</v>
      </c>
      <c r="P6068" s="102">
        <v>1</v>
      </c>
    </row>
    <row r="6069" spans="2:16" x14ac:dyDescent="0.25">
      <c r="B6069" s="103"/>
      <c r="C6069" s="103"/>
      <c r="L6069" s="102" t="str">
        <f>[2]!Table1[[#This Row],[Orgn]]&amp;"-"&amp;[2]!Table1[[#This Row],[Dest]]</f>
        <v>NAP-SSH</v>
      </c>
      <c r="M6069" s="102" t="str">
        <f t="shared" si="94"/>
        <v>ADT</v>
      </c>
      <c r="N6069" s="102">
        <f>WEEKDAY([2]!Table1[[#This Row],[Travel Date]],2)</f>
        <v>6</v>
      </c>
      <c r="P6069" s="102">
        <v>1</v>
      </c>
    </row>
    <row r="6070" spans="2:16" x14ac:dyDescent="0.25">
      <c r="B6070" s="103"/>
      <c r="C6070" s="103"/>
      <c r="L6070" s="102" t="str">
        <f>[2]!Table1[[#This Row],[Orgn]]&amp;"-"&amp;[2]!Table1[[#This Row],[Dest]]</f>
        <v>NAP-SSH</v>
      </c>
      <c r="M6070" s="102" t="str">
        <f t="shared" si="94"/>
        <v>ADT</v>
      </c>
      <c r="N6070" s="102">
        <f>WEEKDAY([2]!Table1[[#This Row],[Travel Date]],2)</f>
        <v>6</v>
      </c>
      <c r="P6070" s="102">
        <v>1</v>
      </c>
    </row>
    <row r="6071" spans="2:16" x14ac:dyDescent="0.25">
      <c r="B6071" s="103"/>
      <c r="C6071" s="103"/>
      <c r="L6071" s="102" t="str">
        <f>[2]!Table1[[#This Row],[Orgn]]&amp;"-"&amp;[2]!Table1[[#This Row],[Dest]]</f>
        <v>NAP-SSH</v>
      </c>
      <c r="M6071" s="102" t="str">
        <f t="shared" si="94"/>
        <v>ADT</v>
      </c>
      <c r="N6071" s="102">
        <f>WEEKDAY([2]!Table1[[#This Row],[Travel Date]],2)</f>
        <v>6</v>
      </c>
      <c r="P6071" s="102">
        <v>1</v>
      </c>
    </row>
    <row r="6072" spans="2:16" x14ac:dyDescent="0.25">
      <c r="B6072" s="103"/>
      <c r="C6072" s="103"/>
      <c r="L6072" s="102" t="str">
        <f>[2]!Table1[[#This Row],[Orgn]]&amp;"-"&amp;[2]!Table1[[#This Row],[Dest]]</f>
        <v>NAP-SSH</v>
      </c>
      <c r="M6072" s="102" t="str">
        <f t="shared" si="94"/>
        <v>ADT</v>
      </c>
      <c r="N6072" s="102">
        <f>WEEKDAY([2]!Table1[[#This Row],[Travel Date]],2)</f>
        <v>6</v>
      </c>
      <c r="P6072" s="102">
        <v>1</v>
      </c>
    </row>
    <row r="6073" spans="2:16" x14ac:dyDescent="0.25">
      <c r="B6073" s="103"/>
      <c r="C6073" s="103"/>
      <c r="L6073" s="102" t="str">
        <f>[2]!Table1[[#This Row],[Orgn]]&amp;"-"&amp;[2]!Table1[[#This Row],[Dest]]</f>
        <v>NAP-SSH</v>
      </c>
      <c r="M6073" s="102" t="str">
        <f t="shared" si="94"/>
        <v>ADT</v>
      </c>
      <c r="N6073" s="102">
        <f>WEEKDAY([2]!Table1[[#This Row],[Travel Date]],2)</f>
        <v>6</v>
      </c>
      <c r="P6073" s="102">
        <v>1</v>
      </c>
    </row>
    <row r="6074" spans="2:16" x14ac:dyDescent="0.25">
      <c r="B6074" s="103"/>
      <c r="C6074" s="103"/>
      <c r="L6074" s="102" t="str">
        <f>[2]!Table1[[#This Row],[Orgn]]&amp;"-"&amp;[2]!Table1[[#This Row],[Dest]]</f>
        <v>NAP-SSH</v>
      </c>
      <c r="M6074" s="102" t="str">
        <f t="shared" si="94"/>
        <v>ADT</v>
      </c>
      <c r="N6074" s="102">
        <f>WEEKDAY([2]!Table1[[#This Row],[Travel Date]],2)</f>
        <v>6</v>
      </c>
      <c r="P6074" s="102">
        <v>1</v>
      </c>
    </row>
    <row r="6075" spans="2:16" x14ac:dyDescent="0.25">
      <c r="B6075" s="103"/>
      <c r="C6075" s="103"/>
      <c r="L6075" s="102" t="str">
        <f>[2]!Table1[[#This Row],[Orgn]]&amp;"-"&amp;[2]!Table1[[#This Row],[Dest]]</f>
        <v>NAP-SSH</v>
      </c>
      <c r="M6075" s="102" t="str">
        <f t="shared" si="94"/>
        <v>ADT</v>
      </c>
      <c r="N6075" s="102">
        <f>WEEKDAY([2]!Table1[[#This Row],[Travel Date]],2)</f>
        <v>6</v>
      </c>
      <c r="P6075" s="102">
        <v>1</v>
      </c>
    </row>
    <row r="6076" spans="2:16" x14ac:dyDescent="0.25">
      <c r="B6076" s="103"/>
      <c r="C6076" s="103"/>
      <c r="L6076" s="102" t="str">
        <f>[2]!Table1[[#This Row],[Orgn]]&amp;"-"&amp;[2]!Table1[[#This Row],[Dest]]</f>
        <v>NAP-SSH</v>
      </c>
      <c r="M6076" s="102" t="str">
        <f t="shared" si="94"/>
        <v>ADT</v>
      </c>
      <c r="N6076" s="102">
        <f>WEEKDAY([2]!Table1[[#This Row],[Travel Date]],2)</f>
        <v>6</v>
      </c>
      <c r="P6076" s="102">
        <v>1</v>
      </c>
    </row>
    <row r="6077" spans="2:16" x14ac:dyDescent="0.25">
      <c r="B6077" s="103"/>
      <c r="C6077" s="103"/>
      <c r="L6077" s="102" t="str">
        <f>[2]!Table1[[#This Row],[Orgn]]&amp;"-"&amp;[2]!Table1[[#This Row],[Dest]]</f>
        <v>NAP-SSH</v>
      </c>
      <c r="M6077" s="102" t="str">
        <f t="shared" si="94"/>
        <v>ADT</v>
      </c>
      <c r="N6077" s="102">
        <f>WEEKDAY([2]!Table1[[#This Row],[Travel Date]],2)</f>
        <v>6</v>
      </c>
      <c r="P6077" s="102">
        <v>1</v>
      </c>
    </row>
    <row r="6078" spans="2:16" x14ac:dyDescent="0.25">
      <c r="B6078" s="103"/>
      <c r="C6078" s="103"/>
      <c r="L6078" s="102" t="str">
        <f>[2]!Table1[[#This Row],[Orgn]]&amp;"-"&amp;[2]!Table1[[#This Row],[Dest]]</f>
        <v>NAP-SSH</v>
      </c>
      <c r="M6078" s="102" t="str">
        <f t="shared" si="94"/>
        <v>ADT</v>
      </c>
      <c r="N6078" s="102">
        <f>WEEKDAY([2]!Table1[[#This Row],[Travel Date]],2)</f>
        <v>6</v>
      </c>
      <c r="P6078" s="102">
        <v>1</v>
      </c>
    </row>
    <row r="6079" spans="2:16" x14ac:dyDescent="0.25">
      <c r="B6079" s="103"/>
      <c r="C6079" s="103"/>
      <c r="L6079" s="102" t="str">
        <f>[2]!Table1[[#This Row],[Orgn]]&amp;"-"&amp;[2]!Table1[[#This Row],[Dest]]</f>
        <v>NAP-SSH</v>
      </c>
      <c r="M6079" s="102" t="str">
        <f t="shared" si="94"/>
        <v>ADT</v>
      </c>
      <c r="N6079" s="102">
        <f>WEEKDAY([2]!Table1[[#This Row],[Travel Date]],2)</f>
        <v>6</v>
      </c>
      <c r="P6079" s="102">
        <v>1</v>
      </c>
    </row>
    <row r="6080" spans="2:16" x14ac:dyDescent="0.25">
      <c r="B6080" s="103"/>
      <c r="C6080" s="103"/>
      <c r="L6080" s="102" t="str">
        <f>[2]!Table1[[#This Row],[Orgn]]&amp;"-"&amp;[2]!Table1[[#This Row],[Dest]]</f>
        <v>NAP-SSH</v>
      </c>
      <c r="M6080" s="102" t="str">
        <f t="shared" si="94"/>
        <v>ADT</v>
      </c>
      <c r="N6080" s="102">
        <f>WEEKDAY([2]!Table1[[#This Row],[Travel Date]],2)</f>
        <v>6</v>
      </c>
      <c r="P6080" s="102">
        <v>1</v>
      </c>
    </row>
    <row r="6081" spans="2:16" x14ac:dyDescent="0.25">
      <c r="B6081" s="103"/>
      <c r="C6081" s="103"/>
      <c r="L6081" s="102" t="str">
        <f>[2]!Table1[[#This Row],[Orgn]]&amp;"-"&amp;[2]!Table1[[#This Row],[Dest]]</f>
        <v>NAP-SSH</v>
      </c>
      <c r="M6081" s="102" t="str">
        <f t="shared" si="94"/>
        <v>ADT</v>
      </c>
      <c r="N6081" s="102">
        <f>WEEKDAY([2]!Table1[[#This Row],[Travel Date]],2)</f>
        <v>6</v>
      </c>
      <c r="P6081" s="102">
        <v>1</v>
      </c>
    </row>
    <row r="6082" spans="2:16" x14ac:dyDescent="0.25">
      <c r="B6082" s="103"/>
      <c r="C6082" s="103"/>
      <c r="L6082" s="102" t="str">
        <f>[2]!Table1[[#This Row],[Orgn]]&amp;"-"&amp;[2]!Table1[[#This Row],[Dest]]</f>
        <v>NAP-SSH</v>
      </c>
      <c r="M6082" s="102" t="str">
        <f t="shared" ref="M6082:M6145" si="95">IF(TRIM(C6082)="INF", "INF", IF(TRIM(C6082)="CHD", "CHD", "ADT"))</f>
        <v>ADT</v>
      </c>
      <c r="N6082" s="102">
        <f>WEEKDAY([2]!Table1[[#This Row],[Travel Date]],2)</f>
        <v>6</v>
      </c>
      <c r="P6082" s="102">
        <v>1</v>
      </c>
    </row>
    <row r="6083" spans="2:16" x14ac:dyDescent="0.25">
      <c r="B6083" s="103"/>
      <c r="C6083" s="103"/>
      <c r="L6083" s="102" t="str">
        <f>[2]!Table1[[#This Row],[Orgn]]&amp;"-"&amp;[2]!Table1[[#This Row],[Dest]]</f>
        <v>NAP-SSH</v>
      </c>
      <c r="M6083" s="102" t="str">
        <f t="shared" si="95"/>
        <v>ADT</v>
      </c>
      <c r="N6083" s="102">
        <f>WEEKDAY([2]!Table1[[#This Row],[Travel Date]],2)</f>
        <v>6</v>
      </c>
      <c r="P6083" s="102">
        <v>1</v>
      </c>
    </row>
    <row r="6084" spans="2:16" x14ac:dyDescent="0.25">
      <c r="B6084" s="103"/>
      <c r="C6084" s="103"/>
      <c r="L6084" s="102" t="str">
        <f>[2]!Table1[[#This Row],[Orgn]]&amp;"-"&amp;[2]!Table1[[#This Row],[Dest]]</f>
        <v>NAP-SSH</v>
      </c>
      <c r="M6084" s="102" t="str">
        <f t="shared" si="95"/>
        <v>ADT</v>
      </c>
      <c r="N6084" s="102">
        <f>WEEKDAY([2]!Table1[[#This Row],[Travel Date]],2)</f>
        <v>6</v>
      </c>
      <c r="P6084" s="102">
        <v>1</v>
      </c>
    </row>
    <row r="6085" spans="2:16" x14ac:dyDescent="0.25">
      <c r="B6085" s="103"/>
      <c r="C6085" s="103"/>
      <c r="L6085" s="102" t="str">
        <f>[2]!Table1[[#This Row],[Orgn]]&amp;"-"&amp;[2]!Table1[[#This Row],[Dest]]</f>
        <v>NAP-SSH</v>
      </c>
      <c r="M6085" s="102" t="str">
        <f t="shared" si="95"/>
        <v>ADT</v>
      </c>
      <c r="N6085" s="102">
        <f>WEEKDAY([2]!Table1[[#This Row],[Travel Date]],2)</f>
        <v>6</v>
      </c>
      <c r="P6085" s="102">
        <v>1</v>
      </c>
    </row>
    <row r="6086" spans="2:16" x14ac:dyDescent="0.25">
      <c r="B6086" s="103"/>
      <c r="C6086" s="103"/>
      <c r="L6086" s="102" t="str">
        <f>[2]!Table1[[#This Row],[Orgn]]&amp;"-"&amp;[2]!Table1[[#This Row],[Dest]]</f>
        <v>NAP-SSH</v>
      </c>
      <c r="M6086" s="102" t="str">
        <f t="shared" si="95"/>
        <v>ADT</v>
      </c>
      <c r="N6086" s="102">
        <f>WEEKDAY([2]!Table1[[#This Row],[Travel Date]],2)</f>
        <v>6</v>
      </c>
      <c r="P6086" s="102">
        <v>1</v>
      </c>
    </row>
    <row r="6087" spans="2:16" x14ac:dyDescent="0.25">
      <c r="B6087" s="103"/>
      <c r="C6087" s="103"/>
      <c r="L6087" s="102" t="str">
        <f>[2]!Table1[[#This Row],[Orgn]]&amp;"-"&amp;[2]!Table1[[#This Row],[Dest]]</f>
        <v>NAP-SSH</v>
      </c>
      <c r="M6087" s="102" t="str">
        <f t="shared" si="95"/>
        <v>ADT</v>
      </c>
      <c r="N6087" s="102">
        <f>WEEKDAY([2]!Table1[[#This Row],[Travel Date]],2)</f>
        <v>6</v>
      </c>
      <c r="P6087" s="102">
        <v>1</v>
      </c>
    </row>
    <row r="6088" spans="2:16" x14ac:dyDescent="0.25">
      <c r="B6088" s="103"/>
      <c r="C6088" s="103"/>
      <c r="L6088" s="102" t="str">
        <f>[2]!Table1[[#This Row],[Orgn]]&amp;"-"&amp;[2]!Table1[[#This Row],[Dest]]</f>
        <v>NAP-SSH</v>
      </c>
      <c r="M6088" s="102" t="str">
        <f t="shared" si="95"/>
        <v>ADT</v>
      </c>
      <c r="N6088" s="102">
        <f>WEEKDAY([2]!Table1[[#This Row],[Travel Date]],2)</f>
        <v>6</v>
      </c>
      <c r="P6088" s="102">
        <v>1</v>
      </c>
    </row>
    <row r="6089" spans="2:16" x14ac:dyDescent="0.25">
      <c r="B6089" s="103"/>
      <c r="C6089" s="103"/>
      <c r="L6089" s="102" t="str">
        <f>[2]!Table1[[#This Row],[Orgn]]&amp;"-"&amp;[2]!Table1[[#This Row],[Dest]]</f>
        <v>NAP-SSH</v>
      </c>
      <c r="M6089" s="102" t="str">
        <f t="shared" si="95"/>
        <v>ADT</v>
      </c>
      <c r="N6089" s="102">
        <f>WEEKDAY([2]!Table1[[#This Row],[Travel Date]],2)</f>
        <v>6</v>
      </c>
      <c r="P6089" s="102">
        <v>1</v>
      </c>
    </row>
    <row r="6090" spans="2:16" x14ac:dyDescent="0.25">
      <c r="B6090" s="103"/>
      <c r="C6090" s="103"/>
      <c r="L6090" s="102" t="str">
        <f>[2]!Table1[[#This Row],[Orgn]]&amp;"-"&amp;[2]!Table1[[#This Row],[Dest]]</f>
        <v>NAP-SSH</v>
      </c>
      <c r="M6090" s="102" t="str">
        <f t="shared" si="95"/>
        <v>ADT</v>
      </c>
      <c r="N6090" s="102">
        <f>WEEKDAY([2]!Table1[[#This Row],[Travel Date]],2)</f>
        <v>6</v>
      </c>
      <c r="P6090" s="102">
        <v>1</v>
      </c>
    </row>
    <row r="6091" spans="2:16" x14ac:dyDescent="0.25">
      <c r="B6091" s="103"/>
      <c r="C6091" s="103"/>
      <c r="L6091" s="102" t="str">
        <f>[2]!Table1[[#This Row],[Orgn]]&amp;"-"&amp;[2]!Table1[[#This Row],[Dest]]</f>
        <v>NAP-SSH</v>
      </c>
      <c r="M6091" s="102" t="str">
        <f t="shared" si="95"/>
        <v>ADT</v>
      </c>
      <c r="N6091" s="102">
        <f>WEEKDAY([2]!Table1[[#This Row],[Travel Date]],2)</f>
        <v>6</v>
      </c>
      <c r="P6091" s="102">
        <v>1</v>
      </c>
    </row>
    <row r="6092" spans="2:16" x14ac:dyDescent="0.25">
      <c r="B6092" s="103"/>
      <c r="C6092" s="103"/>
      <c r="L6092" s="102" t="str">
        <f>[2]!Table1[[#This Row],[Orgn]]&amp;"-"&amp;[2]!Table1[[#This Row],[Dest]]</f>
        <v>NAP-SSH</v>
      </c>
      <c r="M6092" s="102" t="str">
        <f t="shared" si="95"/>
        <v>ADT</v>
      </c>
      <c r="N6092" s="102">
        <f>WEEKDAY([2]!Table1[[#This Row],[Travel Date]],2)</f>
        <v>6</v>
      </c>
      <c r="P6092" s="102">
        <v>1</v>
      </c>
    </row>
    <row r="6093" spans="2:16" x14ac:dyDescent="0.25">
      <c r="B6093" s="103"/>
      <c r="C6093" s="103"/>
      <c r="L6093" s="102" t="str">
        <f>[2]!Table1[[#This Row],[Orgn]]&amp;"-"&amp;[2]!Table1[[#This Row],[Dest]]</f>
        <v>NAP-SSH</v>
      </c>
      <c r="M6093" s="102" t="str">
        <f t="shared" si="95"/>
        <v>ADT</v>
      </c>
      <c r="N6093" s="102">
        <f>WEEKDAY([2]!Table1[[#This Row],[Travel Date]],2)</f>
        <v>6</v>
      </c>
      <c r="P6093" s="102">
        <v>1</v>
      </c>
    </row>
    <row r="6094" spans="2:16" x14ac:dyDescent="0.25">
      <c r="B6094" s="103"/>
      <c r="C6094" s="103"/>
      <c r="L6094" s="102" t="str">
        <f>[2]!Table1[[#This Row],[Orgn]]&amp;"-"&amp;[2]!Table1[[#This Row],[Dest]]</f>
        <v>NAP-SSH</v>
      </c>
      <c r="M6094" s="102" t="str">
        <f t="shared" si="95"/>
        <v>ADT</v>
      </c>
      <c r="N6094" s="102">
        <f>WEEKDAY([2]!Table1[[#This Row],[Travel Date]],2)</f>
        <v>6</v>
      </c>
      <c r="P6094" s="102">
        <v>1</v>
      </c>
    </row>
    <row r="6095" spans="2:16" x14ac:dyDescent="0.25">
      <c r="B6095" s="103"/>
      <c r="C6095" s="103"/>
      <c r="L6095" s="102" t="str">
        <f>[2]!Table1[[#This Row],[Orgn]]&amp;"-"&amp;[2]!Table1[[#This Row],[Dest]]</f>
        <v>NAP-SSH</v>
      </c>
      <c r="M6095" s="102" t="str">
        <f t="shared" si="95"/>
        <v>ADT</v>
      </c>
      <c r="N6095" s="102">
        <f>WEEKDAY([2]!Table1[[#This Row],[Travel Date]],2)</f>
        <v>6</v>
      </c>
      <c r="P6095" s="102">
        <v>1</v>
      </c>
    </row>
    <row r="6096" spans="2:16" x14ac:dyDescent="0.25">
      <c r="B6096" s="103"/>
      <c r="C6096" s="103"/>
      <c r="L6096" s="102" t="str">
        <f>[2]!Table1[[#This Row],[Orgn]]&amp;"-"&amp;[2]!Table1[[#This Row],[Dest]]</f>
        <v>NAP-SSH</v>
      </c>
      <c r="M6096" s="102" t="str">
        <f t="shared" si="95"/>
        <v>ADT</v>
      </c>
      <c r="N6096" s="102">
        <f>WEEKDAY([2]!Table1[[#This Row],[Travel Date]],2)</f>
        <v>6</v>
      </c>
      <c r="P6096" s="102">
        <v>1</v>
      </c>
    </row>
    <row r="6097" spans="2:16" x14ac:dyDescent="0.25">
      <c r="B6097" s="103"/>
      <c r="C6097" s="103"/>
      <c r="L6097" s="102" t="str">
        <f>[2]!Table1[[#This Row],[Orgn]]&amp;"-"&amp;[2]!Table1[[#This Row],[Dest]]</f>
        <v>NAP-SSH</v>
      </c>
      <c r="M6097" s="102" t="str">
        <f t="shared" si="95"/>
        <v>ADT</v>
      </c>
      <c r="N6097" s="102">
        <f>WEEKDAY([2]!Table1[[#This Row],[Travel Date]],2)</f>
        <v>6</v>
      </c>
      <c r="P6097" s="102">
        <v>1</v>
      </c>
    </row>
    <row r="6098" spans="2:16" x14ac:dyDescent="0.25">
      <c r="B6098" s="103"/>
      <c r="C6098" s="103"/>
      <c r="L6098" s="102" t="str">
        <f>[2]!Table1[[#This Row],[Orgn]]&amp;"-"&amp;[2]!Table1[[#This Row],[Dest]]</f>
        <v>NAP-SSH</v>
      </c>
      <c r="M6098" s="102" t="str">
        <f t="shared" si="95"/>
        <v>ADT</v>
      </c>
      <c r="N6098" s="102">
        <f>WEEKDAY([2]!Table1[[#This Row],[Travel Date]],2)</f>
        <v>6</v>
      </c>
      <c r="P6098" s="102">
        <v>1</v>
      </c>
    </row>
    <row r="6099" spans="2:16" x14ac:dyDescent="0.25">
      <c r="B6099" s="103"/>
      <c r="C6099" s="103"/>
      <c r="L6099" s="102" t="str">
        <f>[2]!Table1[[#This Row],[Orgn]]&amp;"-"&amp;[2]!Table1[[#This Row],[Dest]]</f>
        <v>NAP-SSH</v>
      </c>
      <c r="M6099" s="102" t="str">
        <f t="shared" si="95"/>
        <v>ADT</v>
      </c>
      <c r="N6099" s="102">
        <f>WEEKDAY([2]!Table1[[#This Row],[Travel Date]],2)</f>
        <v>6</v>
      </c>
      <c r="P6099" s="102">
        <v>1</v>
      </c>
    </row>
    <row r="6100" spans="2:16" x14ac:dyDescent="0.25">
      <c r="B6100" s="103"/>
      <c r="C6100" s="103"/>
      <c r="L6100" s="102" t="str">
        <f>[2]!Table1[[#This Row],[Orgn]]&amp;"-"&amp;[2]!Table1[[#This Row],[Dest]]</f>
        <v>NAP-SSH</v>
      </c>
      <c r="M6100" s="102" t="str">
        <f t="shared" si="95"/>
        <v>ADT</v>
      </c>
      <c r="N6100" s="102">
        <f>WEEKDAY([2]!Table1[[#This Row],[Travel Date]],2)</f>
        <v>6</v>
      </c>
      <c r="P6100" s="102">
        <v>1</v>
      </c>
    </row>
    <row r="6101" spans="2:16" x14ac:dyDescent="0.25">
      <c r="B6101" s="103"/>
      <c r="C6101" s="103"/>
      <c r="L6101" s="102" t="str">
        <f>[2]!Table1[[#This Row],[Orgn]]&amp;"-"&amp;[2]!Table1[[#This Row],[Dest]]</f>
        <v>NAP-SSH</v>
      </c>
      <c r="M6101" s="102" t="str">
        <f t="shared" si="95"/>
        <v>ADT</v>
      </c>
      <c r="N6101" s="102">
        <f>WEEKDAY([2]!Table1[[#This Row],[Travel Date]],2)</f>
        <v>6</v>
      </c>
      <c r="P6101" s="102">
        <v>1</v>
      </c>
    </row>
    <row r="6102" spans="2:16" x14ac:dyDescent="0.25">
      <c r="B6102" s="103"/>
      <c r="C6102" s="103"/>
      <c r="L6102" s="102" t="str">
        <f>[2]!Table1[[#This Row],[Orgn]]&amp;"-"&amp;[2]!Table1[[#This Row],[Dest]]</f>
        <v>NAP-SSH</v>
      </c>
      <c r="M6102" s="102" t="str">
        <f t="shared" si="95"/>
        <v>ADT</v>
      </c>
      <c r="N6102" s="102">
        <f>WEEKDAY([2]!Table1[[#This Row],[Travel Date]],2)</f>
        <v>6</v>
      </c>
      <c r="P6102" s="102">
        <v>1</v>
      </c>
    </row>
    <row r="6103" spans="2:16" x14ac:dyDescent="0.25">
      <c r="B6103" s="103"/>
      <c r="C6103" s="103"/>
      <c r="L6103" s="102" t="str">
        <f>[2]!Table1[[#This Row],[Orgn]]&amp;"-"&amp;[2]!Table1[[#This Row],[Dest]]</f>
        <v>NAP-SSH</v>
      </c>
      <c r="M6103" s="102" t="str">
        <f t="shared" si="95"/>
        <v>ADT</v>
      </c>
      <c r="N6103" s="102">
        <f>WEEKDAY([2]!Table1[[#This Row],[Travel Date]],2)</f>
        <v>6</v>
      </c>
      <c r="P6103" s="102">
        <v>1</v>
      </c>
    </row>
    <row r="6104" spans="2:16" x14ac:dyDescent="0.25">
      <c r="B6104" s="103"/>
      <c r="C6104" s="103"/>
      <c r="L6104" s="102" t="str">
        <f>[2]!Table1[[#This Row],[Orgn]]&amp;"-"&amp;[2]!Table1[[#This Row],[Dest]]</f>
        <v>NAP-SSH</v>
      </c>
      <c r="M6104" s="102" t="str">
        <f t="shared" si="95"/>
        <v>ADT</v>
      </c>
      <c r="N6104" s="102">
        <f>WEEKDAY([2]!Table1[[#This Row],[Travel Date]],2)</f>
        <v>6</v>
      </c>
      <c r="P6104" s="102">
        <v>1</v>
      </c>
    </row>
    <row r="6105" spans="2:16" x14ac:dyDescent="0.25">
      <c r="B6105" s="103"/>
      <c r="C6105" s="103"/>
      <c r="L6105" s="102" t="str">
        <f>[2]!Table1[[#This Row],[Orgn]]&amp;"-"&amp;[2]!Table1[[#This Row],[Dest]]</f>
        <v>NAP-SSH</v>
      </c>
      <c r="M6105" s="102" t="str">
        <f t="shared" si="95"/>
        <v>ADT</v>
      </c>
      <c r="N6105" s="102">
        <f>WEEKDAY([2]!Table1[[#This Row],[Travel Date]],2)</f>
        <v>6</v>
      </c>
      <c r="P6105" s="102">
        <v>1</v>
      </c>
    </row>
    <row r="6106" spans="2:16" x14ac:dyDescent="0.25">
      <c r="B6106" s="103"/>
      <c r="C6106" s="103"/>
      <c r="L6106" s="102" t="str">
        <f>[2]!Table1[[#This Row],[Orgn]]&amp;"-"&amp;[2]!Table1[[#This Row],[Dest]]</f>
        <v>NAP-SSH</v>
      </c>
      <c r="M6106" s="102" t="str">
        <f t="shared" si="95"/>
        <v>ADT</v>
      </c>
      <c r="N6106" s="102">
        <f>WEEKDAY([2]!Table1[[#This Row],[Travel Date]],2)</f>
        <v>6</v>
      </c>
      <c r="P6106" s="102">
        <v>1</v>
      </c>
    </row>
    <row r="6107" spans="2:16" x14ac:dyDescent="0.25">
      <c r="B6107" s="103"/>
      <c r="C6107" s="103"/>
      <c r="L6107" s="102" t="str">
        <f>[2]!Table1[[#This Row],[Orgn]]&amp;"-"&amp;[2]!Table1[[#This Row],[Dest]]</f>
        <v>NAP-SSH</v>
      </c>
      <c r="M6107" s="102" t="str">
        <f t="shared" si="95"/>
        <v>ADT</v>
      </c>
      <c r="N6107" s="102">
        <f>WEEKDAY([2]!Table1[[#This Row],[Travel Date]],2)</f>
        <v>6</v>
      </c>
      <c r="P6107" s="102">
        <v>1</v>
      </c>
    </row>
    <row r="6108" spans="2:16" x14ac:dyDescent="0.25">
      <c r="B6108" s="103"/>
      <c r="C6108" s="103"/>
      <c r="L6108" s="102" t="str">
        <f>[2]!Table1[[#This Row],[Orgn]]&amp;"-"&amp;[2]!Table1[[#This Row],[Dest]]</f>
        <v>NAP-SSH</v>
      </c>
      <c r="M6108" s="102" t="str">
        <f t="shared" si="95"/>
        <v>ADT</v>
      </c>
      <c r="N6108" s="102">
        <f>WEEKDAY([2]!Table1[[#This Row],[Travel Date]],2)</f>
        <v>6</v>
      </c>
      <c r="P6108" s="102">
        <v>1</v>
      </c>
    </row>
    <row r="6109" spans="2:16" x14ac:dyDescent="0.25">
      <c r="B6109" s="103"/>
      <c r="C6109" s="103"/>
      <c r="L6109" s="102" t="str">
        <f>[2]!Table1[[#This Row],[Orgn]]&amp;"-"&amp;[2]!Table1[[#This Row],[Dest]]</f>
        <v>NAP-SSH</v>
      </c>
      <c r="M6109" s="102" t="str">
        <f t="shared" si="95"/>
        <v>ADT</v>
      </c>
      <c r="N6109" s="102">
        <f>WEEKDAY([2]!Table1[[#This Row],[Travel Date]],2)</f>
        <v>6</v>
      </c>
      <c r="P6109" s="102">
        <v>1</v>
      </c>
    </row>
    <row r="6110" spans="2:16" x14ac:dyDescent="0.25">
      <c r="B6110" s="103"/>
      <c r="C6110" s="103"/>
      <c r="L6110" s="102" t="str">
        <f>[2]!Table1[[#This Row],[Orgn]]&amp;"-"&amp;[2]!Table1[[#This Row],[Dest]]</f>
        <v>NAP-SSH</v>
      </c>
      <c r="M6110" s="102" t="str">
        <f t="shared" si="95"/>
        <v>ADT</v>
      </c>
      <c r="N6110" s="102">
        <f>WEEKDAY([2]!Table1[[#This Row],[Travel Date]],2)</f>
        <v>6</v>
      </c>
      <c r="P6110" s="102">
        <v>1</v>
      </c>
    </row>
    <row r="6111" spans="2:16" x14ac:dyDescent="0.25">
      <c r="B6111" s="103"/>
      <c r="C6111" s="103"/>
      <c r="L6111" s="102" t="str">
        <f>[2]!Table1[[#This Row],[Orgn]]&amp;"-"&amp;[2]!Table1[[#This Row],[Dest]]</f>
        <v>NAP-SSH</v>
      </c>
      <c r="M6111" s="102" t="str">
        <f t="shared" si="95"/>
        <v>ADT</v>
      </c>
      <c r="N6111" s="102">
        <f>WEEKDAY([2]!Table1[[#This Row],[Travel Date]],2)</f>
        <v>6</v>
      </c>
      <c r="P6111" s="102">
        <v>1</v>
      </c>
    </row>
    <row r="6112" spans="2:16" x14ac:dyDescent="0.25">
      <c r="B6112" s="103"/>
      <c r="C6112" s="103"/>
      <c r="L6112" s="102" t="str">
        <f>[2]!Table1[[#This Row],[Orgn]]&amp;"-"&amp;[2]!Table1[[#This Row],[Dest]]</f>
        <v>NAP-SSH</v>
      </c>
      <c r="M6112" s="102" t="str">
        <f t="shared" si="95"/>
        <v>ADT</v>
      </c>
      <c r="N6112" s="102">
        <f>WEEKDAY([2]!Table1[[#This Row],[Travel Date]],2)</f>
        <v>6</v>
      </c>
      <c r="P6112" s="102">
        <v>1</v>
      </c>
    </row>
    <row r="6113" spans="2:16" x14ac:dyDescent="0.25">
      <c r="B6113" s="103"/>
      <c r="C6113" s="103"/>
      <c r="L6113" s="102" t="str">
        <f>[2]!Table1[[#This Row],[Orgn]]&amp;"-"&amp;[2]!Table1[[#This Row],[Dest]]</f>
        <v>NAP-SSH</v>
      </c>
      <c r="M6113" s="102" t="str">
        <f t="shared" si="95"/>
        <v>ADT</v>
      </c>
      <c r="N6113" s="102">
        <f>WEEKDAY([2]!Table1[[#This Row],[Travel Date]],2)</f>
        <v>6</v>
      </c>
      <c r="P6113" s="102">
        <v>1</v>
      </c>
    </row>
    <row r="6114" spans="2:16" x14ac:dyDescent="0.25">
      <c r="B6114" s="103"/>
      <c r="C6114" s="103"/>
      <c r="L6114" s="102" t="str">
        <f>[2]!Table1[[#This Row],[Orgn]]&amp;"-"&amp;[2]!Table1[[#This Row],[Dest]]</f>
        <v>NAP-SSH</v>
      </c>
      <c r="M6114" s="102" t="str">
        <f t="shared" si="95"/>
        <v>ADT</v>
      </c>
      <c r="N6114" s="102">
        <f>WEEKDAY([2]!Table1[[#This Row],[Travel Date]],2)</f>
        <v>6</v>
      </c>
      <c r="P6114" s="102">
        <v>1</v>
      </c>
    </row>
    <row r="6115" spans="2:16" x14ac:dyDescent="0.25">
      <c r="B6115" s="103"/>
      <c r="C6115" s="103"/>
      <c r="L6115" s="102" t="str">
        <f>[2]!Table1[[#This Row],[Orgn]]&amp;"-"&amp;[2]!Table1[[#This Row],[Dest]]</f>
        <v>NAP-SSH</v>
      </c>
      <c r="M6115" s="102" t="str">
        <f t="shared" si="95"/>
        <v>ADT</v>
      </c>
      <c r="N6115" s="102">
        <f>WEEKDAY([2]!Table1[[#This Row],[Travel Date]],2)</f>
        <v>6</v>
      </c>
      <c r="P6115" s="102">
        <v>1</v>
      </c>
    </row>
    <row r="6116" spans="2:16" x14ac:dyDescent="0.25">
      <c r="B6116" s="103"/>
      <c r="C6116" s="103"/>
      <c r="L6116" s="102" t="str">
        <f>[2]!Table1[[#This Row],[Orgn]]&amp;"-"&amp;[2]!Table1[[#This Row],[Dest]]</f>
        <v>NAP-SSH</v>
      </c>
      <c r="M6116" s="102" t="str">
        <f t="shared" si="95"/>
        <v>ADT</v>
      </c>
      <c r="N6116" s="102">
        <f>WEEKDAY([2]!Table1[[#This Row],[Travel Date]],2)</f>
        <v>6</v>
      </c>
      <c r="P6116" s="102">
        <v>1</v>
      </c>
    </row>
    <row r="6117" spans="2:16" x14ac:dyDescent="0.25">
      <c r="B6117" s="103"/>
      <c r="C6117" s="103"/>
      <c r="L6117" s="102" t="str">
        <f>[2]!Table1[[#This Row],[Orgn]]&amp;"-"&amp;[2]!Table1[[#This Row],[Dest]]</f>
        <v>NAP-SSH</v>
      </c>
      <c r="M6117" s="102" t="str">
        <f t="shared" si="95"/>
        <v>ADT</v>
      </c>
      <c r="N6117" s="102">
        <f>WEEKDAY([2]!Table1[[#This Row],[Travel Date]],2)</f>
        <v>6</v>
      </c>
      <c r="P6117" s="102">
        <v>1</v>
      </c>
    </row>
    <row r="6118" spans="2:16" x14ac:dyDescent="0.25">
      <c r="B6118" s="103"/>
      <c r="C6118" s="103"/>
      <c r="L6118" s="102" t="str">
        <f>[2]!Table1[[#This Row],[Orgn]]&amp;"-"&amp;[2]!Table1[[#This Row],[Dest]]</f>
        <v>NAP-SSH</v>
      </c>
      <c r="M6118" s="102" t="str">
        <f t="shared" si="95"/>
        <v>ADT</v>
      </c>
      <c r="N6118" s="102">
        <f>WEEKDAY([2]!Table1[[#This Row],[Travel Date]],2)</f>
        <v>6</v>
      </c>
      <c r="P6118" s="102">
        <v>1</v>
      </c>
    </row>
    <row r="6119" spans="2:16" x14ac:dyDescent="0.25">
      <c r="B6119" s="103"/>
      <c r="C6119" s="103"/>
      <c r="L6119" s="102" t="str">
        <f>[2]!Table1[[#This Row],[Orgn]]&amp;"-"&amp;[2]!Table1[[#This Row],[Dest]]</f>
        <v>SSH-BRI</v>
      </c>
      <c r="M6119" s="102" t="str">
        <f t="shared" si="95"/>
        <v>ADT</v>
      </c>
      <c r="N6119" s="102">
        <f>WEEKDAY([2]!Table1[[#This Row],[Travel Date]],2)</f>
        <v>6</v>
      </c>
      <c r="P6119" s="102">
        <v>1</v>
      </c>
    </row>
    <row r="6120" spans="2:16" x14ac:dyDescent="0.25">
      <c r="B6120" s="103"/>
      <c r="C6120" s="103"/>
      <c r="L6120" s="102" t="str">
        <f>[2]!Table1[[#This Row],[Orgn]]&amp;"-"&amp;[2]!Table1[[#This Row],[Dest]]</f>
        <v>SSH-BRI</v>
      </c>
      <c r="M6120" s="102" t="str">
        <f t="shared" si="95"/>
        <v>ADT</v>
      </c>
      <c r="N6120" s="102">
        <f>WEEKDAY([2]!Table1[[#This Row],[Travel Date]],2)</f>
        <v>6</v>
      </c>
      <c r="P6120" s="102">
        <v>1</v>
      </c>
    </row>
    <row r="6121" spans="2:16" x14ac:dyDescent="0.25">
      <c r="B6121" s="103"/>
      <c r="C6121" s="103"/>
      <c r="L6121" s="102" t="str">
        <f>[2]!Table1[[#This Row],[Orgn]]&amp;"-"&amp;[2]!Table1[[#This Row],[Dest]]</f>
        <v>SSH-BRI</v>
      </c>
      <c r="M6121" s="102" t="str">
        <f t="shared" si="95"/>
        <v>ADT</v>
      </c>
      <c r="N6121" s="102">
        <f>WEEKDAY([2]!Table1[[#This Row],[Travel Date]],2)</f>
        <v>6</v>
      </c>
      <c r="P6121" s="102">
        <v>1</v>
      </c>
    </row>
    <row r="6122" spans="2:16" x14ac:dyDescent="0.25">
      <c r="B6122" s="103"/>
      <c r="C6122" s="103"/>
      <c r="L6122" s="102" t="str">
        <f>[2]!Table1[[#This Row],[Orgn]]&amp;"-"&amp;[2]!Table1[[#This Row],[Dest]]</f>
        <v>SSH-BRI</v>
      </c>
      <c r="M6122" s="102" t="str">
        <f t="shared" si="95"/>
        <v>ADT</v>
      </c>
      <c r="N6122" s="102">
        <f>WEEKDAY([2]!Table1[[#This Row],[Travel Date]],2)</f>
        <v>6</v>
      </c>
      <c r="P6122" s="102">
        <v>1</v>
      </c>
    </row>
    <row r="6123" spans="2:16" x14ac:dyDescent="0.25">
      <c r="B6123" s="103"/>
      <c r="C6123" s="103"/>
      <c r="L6123" s="102" t="str">
        <f>[2]!Table1[[#This Row],[Orgn]]&amp;"-"&amp;[2]!Table1[[#This Row],[Dest]]</f>
        <v>SSH-BRI</v>
      </c>
      <c r="M6123" s="102" t="str">
        <f t="shared" si="95"/>
        <v>ADT</v>
      </c>
      <c r="N6123" s="102">
        <f>WEEKDAY([2]!Table1[[#This Row],[Travel Date]],2)</f>
        <v>6</v>
      </c>
      <c r="P6123" s="102">
        <v>1</v>
      </c>
    </row>
    <row r="6124" spans="2:16" x14ac:dyDescent="0.25">
      <c r="B6124" s="103"/>
      <c r="C6124" s="103"/>
      <c r="L6124" s="102" t="str">
        <f>[2]!Table1[[#This Row],[Orgn]]&amp;"-"&amp;[2]!Table1[[#This Row],[Dest]]</f>
        <v>SSH-BRI</v>
      </c>
      <c r="M6124" s="102" t="str">
        <f t="shared" si="95"/>
        <v>ADT</v>
      </c>
      <c r="N6124" s="102">
        <f>WEEKDAY([2]!Table1[[#This Row],[Travel Date]],2)</f>
        <v>6</v>
      </c>
      <c r="P6124" s="102">
        <v>1</v>
      </c>
    </row>
    <row r="6125" spans="2:16" x14ac:dyDescent="0.25">
      <c r="B6125" s="103"/>
      <c r="C6125" s="103"/>
      <c r="L6125" s="102" t="str">
        <f>[2]!Table1[[#This Row],[Orgn]]&amp;"-"&amp;[2]!Table1[[#This Row],[Dest]]</f>
        <v>SSH-BRI</v>
      </c>
      <c r="M6125" s="102" t="str">
        <f t="shared" si="95"/>
        <v>ADT</v>
      </c>
      <c r="N6125" s="102">
        <f>WEEKDAY([2]!Table1[[#This Row],[Travel Date]],2)</f>
        <v>6</v>
      </c>
      <c r="P6125" s="102">
        <v>1</v>
      </c>
    </row>
    <row r="6126" spans="2:16" x14ac:dyDescent="0.25">
      <c r="B6126" s="103"/>
      <c r="C6126" s="103"/>
      <c r="L6126" s="102" t="str">
        <f>[2]!Table1[[#This Row],[Orgn]]&amp;"-"&amp;[2]!Table1[[#This Row],[Dest]]</f>
        <v>SSH-BRI</v>
      </c>
      <c r="M6126" s="102" t="str">
        <f t="shared" si="95"/>
        <v>ADT</v>
      </c>
      <c r="N6126" s="102">
        <f>WEEKDAY([2]!Table1[[#This Row],[Travel Date]],2)</f>
        <v>6</v>
      </c>
      <c r="P6126" s="102">
        <v>1</v>
      </c>
    </row>
    <row r="6127" spans="2:16" x14ac:dyDescent="0.25">
      <c r="B6127" s="103"/>
      <c r="C6127" s="103"/>
      <c r="L6127" s="102" t="str">
        <f>[2]!Table1[[#This Row],[Orgn]]&amp;"-"&amp;[2]!Table1[[#This Row],[Dest]]</f>
        <v>SSH-BRI</v>
      </c>
      <c r="M6127" s="102" t="str">
        <f t="shared" si="95"/>
        <v>ADT</v>
      </c>
      <c r="N6127" s="102">
        <f>WEEKDAY([2]!Table1[[#This Row],[Travel Date]],2)</f>
        <v>6</v>
      </c>
      <c r="P6127" s="102">
        <v>1</v>
      </c>
    </row>
    <row r="6128" spans="2:16" x14ac:dyDescent="0.25">
      <c r="B6128" s="103"/>
      <c r="C6128" s="103"/>
      <c r="L6128" s="102" t="str">
        <f>[2]!Table1[[#This Row],[Orgn]]&amp;"-"&amp;[2]!Table1[[#This Row],[Dest]]</f>
        <v>SSH-BRI</v>
      </c>
      <c r="M6128" s="102" t="str">
        <f t="shared" si="95"/>
        <v>ADT</v>
      </c>
      <c r="N6128" s="102">
        <f>WEEKDAY([2]!Table1[[#This Row],[Travel Date]],2)</f>
        <v>6</v>
      </c>
      <c r="P6128" s="102">
        <v>1</v>
      </c>
    </row>
    <row r="6129" spans="2:16" x14ac:dyDescent="0.25">
      <c r="B6129" s="103"/>
      <c r="C6129" s="103"/>
      <c r="L6129" s="102" t="str">
        <f>[2]!Table1[[#This Row],[Orgn]]&amp;"-"&amp;[2]!Table1[[#This Row],[Dest]]</f>
        <v>SSH-BRI</v>
      </c>
      <c r="M6129" s="102" t="str">
        <f t="shared" si="95"/>
        <v>ADT</v>
      </c>
      <c r="N6129" s="102">
        <f>WEEKDAY([2]!Table1[[#This Row],[Travel Date]],2)</f>
        <v>6</v>
      </c>
      <c r="P6129" s="102">
        <v>1</v>
      </c>
    </row>
    <row r="6130" spans="2:16" x14ac:dyDescent="0.25">
      <c r="B6130" s="103"/>
      <c r="C6130" s="103"/>
      <c r="L6130" s="102" t="str">
        <f>[2]!Table1[[#This Row],[Orgn]]&amp;"-"&amp;[2]!Table1[[#This Row],[Dest]]</f>
        <v>SSH-BRI</v>
      </c>
      <c r="M6130" s="102" t="str">
        <f t="shared" si="95"/>
        <v>ADT</v>
      </c>
      <c r="N6130" s="102">
        <f>WEEKDAY([2]!Table1[[#This Row],[Travel Date]],2)</f>
        <v>6</v>
      </c>
      <c r="P6130" s="102">
        <v>1</v>
      </c>
    </row>
    <row r="6131" spans="2:16" x14ac:dyDescent="0.25">
      <c r="B6131" s="103"/>
      <c r="C6131" s="103"/>
      <c r="L6131" s="102" t="str">
        <f>[2]!Table1[[#This Row],[Orgn]]&amp;"-"&amp;[2]!Table1[[#This Row],[Dest]]</f>
        <v>SSH-BRI</v>
      </c>
      <c r="M6131" s="102" t="str">
        <f t="shared" si="95"/>
        <v>ADT</v>
      </c>
      <c r="N6131" s="102">
        <f>WEEKDAY([2]!Table1[[#This Row],[Travel Date]],2)</f>
        <v>6</v>
      </c>
      <c r="P6131" s="102">
        <v>1</v>
      </c>
    </row>
    <row r="6132" spans="2:16" x14ac:dyDescent="0.25">
      <c r="B6132" s="103"/>
      <c r="C6132" s="103"/>
      <c r="L6132" s="102" t="str">
        <f>[2]!Table1[[#This Row],[Orgn]]&amp;"-"&amp;[2]!Table1[[#This Row],[Dest]]</f>
        <v>SSH-BRI</v>
      </c>
      <c r="M6132" s="102" t="str">
        <f t="shared" si="95"/>
        <v>ADT</v>
      </c>
      <c r="N6132" s="102">
        <f>WEEKDAY([2]!Table1[[#This Row],[Travel Date]],2)</f>
        <v>6</v>
      </c>
      <c r="P6132" s="102">
        <v>1</v>
      </c>
    </row>
    <row r="6133" spans="2:16" x14ac:dyDescent="0.25">
      <c r="B6133" s="103"/>
      <c r="C6133" s="103"/>
      <c r="L6133" s="102" t="str">
        <f>[2]!Table1[[#This Row],[Orgn]]&amp;"-"&amp;[2]!Table1[[#This Row],[Dest]]</f>
        <v>SSH-BRI</v>
      </c>
      <c r="M6133" s="102" t="str">
        <f t="shared" si="95"/>
        <v>ADT</v>
      </c>
      <c r="N6133" s="102">
        <f>WEEKDAY([2]!Table1[[#This Row],[Travel Date]],2)</f>
        <v>6</v>
      </c>
      <c r="P6133" s="102">
        <v>1</v>
      </c>
    </row>
    <row r="6134" spans="2:16" x14ac:dyDescent="0.25">
      <c r="B6134" s="103"/>
      <c r="C6134" s="103"/>
      <c r="L6134" s="102" t="str">
        <f>[2]!Table1[[#This Row],[Orgn]]&amp;"-"&amp;[2]!Table1[[#This Row],[Dest]]</f>
        <v>SSH-BRI</v>
      </c>
      <c r="M6134" s="102" t="str">
        <f t="shared" si="95"/>
        <v>ADT</v>
      </c>
      <c r="N6134" s="102">
        <f>WEEKDAY([2]!Table1[[#This Row],[Travel Date]],2)</f>
        <v>6</v>
      </c>
      <c r="P6134" s="102">
        <v>1</v>
      </c>
    </row>
    <row r="6135" spans="2:16" x14ac:dyDescent="0.25">
      <c r="B6135" s="103"/>
      <c r="C6135" s="103"/>
      <c r="L6135" s="102" t="str">
        <f>[2]!Table1[[#This Row],[Orgn]]&amp;"-"&amp;[2]!Table1[[#This Row],[Dest]]</f>
        <v>SSH-BRI</v>
      </c>
      <c r="M6135" s="102" t="str">
        <f t="shared" si="95"/>
        <v>ADT</v>
      </c>
      <c r="N6135" s="102">
        <f>WEEKDAY([2]!Table1[[#This Row],[Travel Date]],2)</f>
        <v>6</v>
      </c>
      <c r="P6135" s="102">
        <v>1</v>
      </c>
    </row>
    <row r="6136" spans="2:16" x14ac:dyDescent="0.25">
      <c r="B6136" s="103"/>
      <c r="C6136" s="103"/>
      <c r="L6136" s="102" t="str">
        <f>[2]!Table1[[#This Row],[Orgn]]&amp;"-"&amp;[2]!Table1[[#This Row],[Dest]]</f>
        <v>SSH-BRI</v>
      </c>
      <c r="M6136" s="102" t="str">
        <f t="shared" si="95"/>
        <v>ADT</v>
      </c>
      <c r="N6136" s="102">
        <f>WEEKDAY([2]!Table1[[#This Row],[Travel Date]],2)</f>
        <v>6</v>
      </c>
      <c r="P6136" s="102">
        <v>1</v>
      </c>
    </row>
    <row r="6137" spans="2:16" x14ac:dyDescent="0.25">
      <c r="B6137" s="103"/>
      <c r="C6137" s="103"/>
      <c r="L6137" s="102" t="str">
        <f>[2]!Table1[[#This Row],[Orgn]]&amp;"-"&amp;[2]!Table1[[#This Row],[Dest]]</f>
        <v>SSH-BRI</v>
      </c>
      <c r="M6137" s="102" t="str">
        <f t="shared" si="95"/>
        <v>ADT</v>
      </c>
      <c r="N6137" s="102">
        <f>WEEKDAY([2]!Table1[[#This Row],[Travel Date]],2)</f>
        <v>6</v>
      </c>
      <c r="P6137" s="102">
        <v>1</v>
      </c>
    </row>
    <row r="6138" spans="2:16" x14ac:dyDescent="0.25">
      <c r="B6138" s="103"/>
      <c r="C6138" s="103"/>
      <c r="L6138" s="102" t="str">
        <f>[2]!Table1[[#This Row],[Orgn]]&amp;"-"&amp;[2]!Table1[[#This Row],[Dest]]</f>
        <v>SSH-BRI</v>
      </c>
      <c r="M6138" s="102" t="str">
        <f t="shared" si="95"/>
        <v>ADT</v>
      </c>
      <c r="N6138" s="102">
        <f>WEEKDAY([2]!Table1[[#This Row],[Travel Date]],2)</f>
        <v>6</v>
      </c>
      <c r="P6138" s="102">
        <v>1</v>
      </c>
    </row>
    <row r="6139" spans="2:16" x14ac:dyDescent="0.25">
      <c r="B6139" s="103"/>
      <c r="C6139" s="103"/>
      <c r="L6139" s="102" t="str">
        <f>[2]!Table1[[#This Row],[Orgn]]&amp;"-"&amp;[2]!Table1[[#This Row],[Dest]]</f>
        <v>SSH-BRI</v>
      </c>
      <c r="M6139" s="102" t="str">
        <f t="shared" si="95"/>
        <v>ADT</v>
      </c>
      <c r="N6139" s="102">
        <f>WEEKDAY([2]!Table1[[#This Row],[Travel Date]],2)</f>
        <v>6</v>
      </c>
      <c r="P6139" s="102">
        <v>1</v>
      </c>
    </row>
    <row r="6140" spans="2:16" x14ac:dyDescent="0.25">
      <c r="B6140" s="103"/>
      <c r="C6140" s="103"/>
      <c r="L6140" s="102" t="str">
        <f>[2]!Table1[[#This Row],[Orgn]]&amp;"-"&amp;[2]!Table1[[#This Row],[Dest]]</f>
        <v>SSH-BRI</v>
      </c>
      <c r="M6140" s="102" t="str">
        <f t="shared" si="95"/>
        <v>ADT</v>
      </c>
      <c r="N6140" s="102">
        <f>WEEKDAY([2]!Table1[[#This Row],[Travel Date]],2)</f>
        <v>6</v>
      </c>
      <c r="P6140" s="102">
        <v>1</v>
      </c>
    </row>
    <row r="6141" spans="2:16" x14ac:dyDescent="0.25">
      <c r="B6141" s="103"/>
      <c r="C6141" s="103"/>
      <c r="L6141" s="102" t="str">
        <f>[2]!Table1[[#This Row],[Orgn]]&amp;"-"&amp;[2]!Table1[[#This Row],[Dest]]</f>
        <v>SSH-BRI</v>
      </c>
      <c r="M6141" s="102" t="str">
        <f t="shared" si="95"/>
        <v>ADT</v>
      </c>
      <c r="N6141" s="102">
        <f>WEEKDAY([2]!Table1[[#This Row],[Travel Date]],2)</f>
        <v>6</v>
      </c>
      <c r="P6141" s="102">
        <v>1</v>
      </c>
    </row>
    <row r="6142" spans="2:16" x14ac:dyDescent="0.25">
      <c r="B6142" s="103"/>
      <c r="C6142" s="103"/>
      <c r="L6142" s="102" t="str">
        <f>[2]!Table1[[#This Row],[Orgn]]&amp;"-"&amp;[2]!Table1[[#This Row],[Dest]]</f>
        <v>SSH-BRI</v>
      </c>
      <c r="M6142" s="102" t="str">
        <f t="shared" si="95"/>
        <v>ADT</v>
      </c>
      <c r="N6142" s="102">
        <f>WEEKDAY([2]!Table1[[#This Row],[Travel Date]],2)</f>
        <v>6</v>
      </c>
      <c r="P6142" s="102">
        <v>1</v>
      </c>
    </row>
    <row r="6143" spans="2:16" x14ac:dyDescent="0.25">
      <c r="B6143" s="103"/>
      <c r="C6143" s="103"/>
      <c r="L6143" s="102" t="str">
        <f>[2]!Table1[[#This Row],[Orgn]]&amp;"-"&amp;[2]!Table1[[#This Row],[Dest]]</f>
        <v>SSH-BRI</v>
      </c>
      <c r="M6143" s="102" t="str">
        <f t="shared" si="95"/>
        <v>ADT</v>
      </c>
      <c r="N6143" s="102">
        <f>WEEKDAY([2]!Table1[[#This Row],[Travel Date]],2)</f>
        <v>6</v>
      </c>
      <c r="P6143" s="102">
        <v>1</v>
      </c>
    </row>
    <row r="6144" spans="2:16" x14ac:dyDescent="0.25">
      <c r="B6144" s="103"/>
      <c r="C6144" s="103"/>
      <c r="L6144" s="102" t="str">
        <f>[2]!Table1[[#This Row],[Orgn]]&amp;"-"&amp;[2]!Table1[[#This Row],[Dest]]</f>
        <v>SSH-BRI</v>
      </c>
      <c r="M6144" s="102" t="str">
        <f t="shared" si="95"/>
        <v>ADT</v>
      </c>
      <c r="N6144" s="102">
        <f>WEEKDAY([2]!Table1[[#This Row],[Travel Date]],2)</f>
        <v>6</v>
      </c>
      <c r="P6144" s="102">
        <v>1</v>
      </c>
    </row>
    <row r="6145" spans="2:16" x14ac:dyDescent="0.25">
      <c r="B6145" s="103"/>
      <c r="C6145" s="103"/>
      <c r="L6145" s="102" t="str">
        <f>[2]!Table1[[#This Row],[Orgn]]&amp;"-"&amp;[2]!Table1[[#This Row],[Dest]]</f>
        <v>SSH-BRI</v>
      </c>
      <c r="M6145" s="102" t="str">
        <f t="shared" si="95"/>
        <v>ADT</v>
      </c>
      <c r="N6145" s="102">
        <f>WEEKDAY([2]!Table1[[#This Row],[Travel Date]],2)</f>
        <v>6</v>
      </c>
      <c r="P6145" s="102">
        <v>1</v>
      </c>
    </row>
    <row r="6146" spans="2:16" x14ac:dyDescent="0.25">
      <c r="B6146" s="103"/>
      <c r="C6146" s="103"/>
      <c r="L6146" s="102" t="str">
        <f>[2]!Table1[[#This Row],[Orgn]]&amp;"-"&amp;[2]!Table1[[#This Row],[Dest]]</f>
        <v>SSH-BRI</v>
      </c>
      <c r="M6146" s="102" t="str">
        <f t="shared" ref="M6146:M6209" si="96">IF(TRIM(C6146)="INF", "INF", IF(TRIM(C6146)="CHD", "CHD", "ADT"))</f>
        <v>ADT</v>
      </c>
      <c r="N6146" s="102">
        <f>WEEKDAY([2]!Table1[[#This Row],[Travel Date]],2)</f>
        <v>6</v>
      </c>
      <c r="P6146" s="102">
        <v>1</v>
      </c>
    </row>
    <row r="6147" spans="2:16" x14ac:dyDescent="0.25">
      <c r="B6147" s="103"/>
      <c r="C6147" s="103"/>
      <c r="L6147" s="102" t="str">
        <f>[2]!Table1[[#This Row],[Orgn]]&amp;"-"&amp;[2]!Table1[[#This Row],[Dest]]</f>
        <v>SSH-BRI</v>
      </c>
      <c r="M6147" s="102" t="str">
        <f t="shared" si="96"/>
        <v>ADT</v>
      </c>
      <c r="N6147" s="102">
        <f>WEEKDAY([2]!Table1[[#This Row],[Travel Date]],2)</f>
        <v>6</v>
      </c>
      <c r="P6147" s="102">
        <v>1</v>
      </c>
    </row>
    <row r="6148" spans="2:16" x14ac:dyDescent="0.25">
      <c r="B6148" s="103"/>
      <c r="C6148" s="103"/>
      <c r="L6148" s="102" t="str">
        <f>[2]!Table1[[#This Row],[Orgn]]&amp;"-"&amp;[2]!Table1[[#This Row],[Dest]]</f>
        <v>SSH-BRI</v>
      </c>
      <c r="M6148" s="102" t="str">
        <f t="shared" si="96"/>
        <v>ADT</v>
      </c>
      <c r="N6148" s="102">
        <f>WEEKDAY([2]!Table1[[#This Row],[Travel Date]],2)</f>
        <v>6</v>
      </c>
      <c r="P6148" s="102">
        <v>1</v>
      </c>
    </row>
    <row r="6149" spans="2:16" x14ac:dyDescent="0.25">
      <c r="B6149" s="103"/>
      <c r="C6149" s="103"/>
      <c r="L6149" s="102" t="str">
        <f>[2]!Table1[[#This Row],[Orgn]]&amp;"-"&amp;[2]!Table1[[#This Row],[Dest]]</f>
        <v>SSH-BRI</v>
      </c>
      <c r="M6149" s="102" t="str">
        <f t="shared" si="96"/>
        <v>ADT</v>
      </c>
      <c r="N6149" s="102">
        <f>WEEKDAY([2]!Table1[[#This Row],[Travel Date]],2)</f>
        <v>6</v>
      </c>
      <c r="P6149" s="102">
        <v>1</v>
      </c>
    </row>
    <row r="6150" spans="2:16" x14ac:dyDescent="0.25">
      <c r="B6150" s="103"/>
      <c r="C6150" s="103"/>
      <c r="L6150" s="102" t="str">
        <f>[2]!Table1[[#This Row],[Orgn]]&amp;"-"&amp;[2]!Table1[[#This Row],[Dest]]</f>
        <v>SSH-BRI</v>
      </c>
      <c r="M6150" s="102" t="str">
        <f t="shared" si="96"/>
        <v>ADT</v>
      </c>
      <c r="N6150" s="102">
        <f>WEEKDAY([2]!Table1[[#This Row],[Travel Date]],2)</f>
        <v>6</v>
      </c>
      <c r="P6150" s="102">
        <v>1</v>
      </c>
    </row>
    <row r="6151" spans="2:16" x14ac:dyDescent="0.25">
      <c r="B6151" s="103"/>
      <c r="C6151" s="103"/>
      <c r="L6151" s="102" t="str">
        <f>[2]!Table1[[#This Row],[Orgn]]&amp;"-"&amp;[2]!Table1[[#This Row],[Dest]]</f>
        <v>SSH-BRI</v>
      </c>
      <c r="M6151" s="102" t="str">
        <f t="shared" si="96"/>
        <v>ADT</v>
      </c>
      <c r="N6151" s="102">
        <f>WEEKDAY([2]!Table1[[#This Row],[Travel Date]],2)</f>
        <v>6</v>
      </c>
      <c r="P6151" s="102">
        <v>1</v>
      </c>
    </row>
    <row r="6152" spans="2:16" x14ac:dyDescent="0.25">
      <c r="B6152" s="103"/>
      <c r="C6152" s="103"/>
      <c r="L6152" s="102" t="str">
        <f>[2]!Table1[[#This Row],[Orgn]]&amp;"-"&amp;[2]!Table1[[#This Row],[Dest]]</f>
        <v>SSH-BRI</v>
      </c>
      <c r="M6152" s="102" t="str">
        <f t="shared" si="96"/>
        <v>ADT</v>
      </c>
      <c r="N6152" s="102">
        <f>WEEKDAY([2]!Table1[[#This Row],[Travel Date]],2)</f>
        <v>6</v>
      </c>
      <c r="P6152" s="102">
        <v>1</v>
      </c>
    </row>
    <row r="6153" spans="2:16" x14ac:dyDescent="0.25">
      <c r="B6153" s="103"/>
      <c r="C6153" s="103"/>
      <c r="L6153" s="102" t="str">
        <f>[2]!Table1[[#This Row],[Orgn]]&amp;"-"&amp;[2]!Table1[[#This Row],[Dest]]</f>
        <v>SSH-BRI</v>
      </c>
      <c r="M6153" s="102" t="str">
        <f t="shared" si="96"/>
        <v>ADT</v>
      </c>
      <c r="N6153" s="102">
        <f>WEEKDAY([2]!Table1[[#This Row],[Travel Date]],2)</f>
        <v>6</v>
      </c>
      <c r="P6153" s="102">
        <v>1</v>
      </c>
    </row>
    <row r="6154" spans="2:16" x14ac:dyDescent="0.25">
      <c r="B6154" s="103"/>
      <c r="C6154" s="103"/>
      <c r="L6154" s="102" t="str">
        <f>[2]!Table1[[#This Row],[Orgn]]&amp;"-"&amp;[2]!Table1[[#This Row],[Dest]]</f>
        <v>SSH-BRI</v>
      </c>
      <c r="M6154" s="102" t="str">
        <f t="shared" si="96"/>
        <v>ADT</v>
      </c>
      <c r="N6154" s="102">
        <f>WEEKDAY([2]!Table1[[#This Row],[Travel Date]],2)</f>
        <v>6</v>
      </c>
      <c r="P6154" s="102">
        <v>1</v>
      </c>
    </row>
    <row r="6155" spans="2:16" x14ac:dyDescent="0.25">
      <c r="B6155" s="103"/>
      <c r="C6155" s="103"/>
      <c r="L6155" s="102" t="str">
        <f>[2]!Table1[[#This Row],[Orgn]]&amp;"-"&amp;[2]!Table1[[#This Row],[Dest]]</f>
        <v>SSH-BRI</v>
      </c>
      <c r="M6155" s="102" t="str">
        <f t="shared" si="96"/>
        <v>ADT</v>
      </c>
      <c r="N6155" s="102">
        <f>WEEKDAY([2]!Table1[[#This Row],[Travel Date]],2)</f>
        <v>6</v>
      </c>
      <c r="P6155" s="102">
        <v>1</v>
      </c>
    </row>
    <row r="6156" spans="2:16" x14ac:dyDescent="0.25">
      <c r="B6156" s="103"/>
      <c r="C6156" s="103"/>
      <c r="L6156" s="102" t="str">
        <f>[2]!Table1[[#This Row],[Orgn]]&amp;"-"&amp;[2]!Table1[[#This Row],[Dest]]</f>
        <v>SSH-BRI</v>
      </c>
      <c r="M6156" s="102" t="str">
        <f t="shared" si="96"/>
        <v>ADT</v>
      </c>
      <c r="N6156" s="102">
        <f>WEEKDAY([2]!Table1[[#This Row],[Travel Date]],2)</f>
        <v>6</v>
      </c>
      <c r="P6156" s="102">
        <v>1</v>
      </c>
    </row>
    <row r="6157" spans="2:16" x14ac:dyDescent="0.25">
      <c r="B6157" s="103"/>
      <c r="C6157" s="103"/>
      <c r="L6157" s="102" t="str">
        <f>[2]!Table1[[#This Row],[Orgn]]&amp;"-"&amp;[2]!Table1[[#This Row],[Dest]]</f>
        <v>SSH-BRI</v>
      </c>
      <c r="M6157" s="102" t="str">
        <f t="shared" si="96"/>
        <v>ADT</v>
      </c>
      <c r="N6157" s="102">
        <f>WEEKDAY([2]!Table1[[#This Row],[Travel Date]],2)</f>
        <v>6</v>
      </c>
      <c r="P6157" s="102">
        <v>1</v>
      </c>
    </row>
    <row r="6158" spans="2:16" x14ac:dyDescent="0.25">
      <c r="B6158" s="103"/>
      <c r="C6158" s="103"/>
      <c r="L6158" s="102" t="str">
        <f>[2]!Table1[[#This Row],[Orgn]]&amp;"-"&amp;[2]!Table1[[#This Row],[Dest]]</f>
        <v>SSH-BRI</v>
      </c>
      <c r="M6158" s="102" t="str">
        <f t="shared" si="96"/>
        <v>ADT</v>
      </c>
      <c r="N6158" s="102">
        <f>WEEKDAY([2]!Table1[[#This Row],[Travel Date]],2)</f>
        <v>6</v>
      </c>
      <c r="P6158" s="102">
        <v>1</v>
      </c>
    </row>
    <row r="6159" spans="2:16" x14ac:dyDescent="0.25">
      <c r="B6159" s="103"/>
      <c r="C6159" s="103"/>
      <c r="L6159" s="102" t="str">
        <f>[2]!Table1[[#This Row],[Orgn]]&amp;"-"&amp;[2]!Table1[[#This Row],[Dest]]</f>
        <v>SSH-BRI</v>
      </c>
      <c r="M6159" s="102" t="str">
        <f t="shared" si="96"/>
        <v>ADT</v>
      </c>
      <c r="N6159" s="102">
        <f>WEEKDAY([2]!Table1[[#This Row],[Travel Date]],2)</f>
        <v>6</v>
      </c>
      <c r="P6159" s="102">
        <v>1</v>
      </c>
    </row>
    <row r="6160" spans="2:16" x14ac:dyDescent="0.25">
      <c r="B6160" s="103"/>
      <c r="C6160" s="103"/>
      <c r="L6160" s="102" t="str">
        <f>[2]!Table1[[#This Row],[Orgn]]&amp;"-"&amp;[2]!Table1[[#This Row],[Dest]]</f>
        <v>SSH-BRI</v>
      </c>
      <c r="M6160" s="102" t="str">
        <f t="shared" si="96"/>
        <v>ADT</v>
      </c>
      <c r="N6160" s="102">
        <f>WEEKDAY([2]!Table1[[#This Row],[Travel Date]],2)</f>
        <v>6</v>
      </c>
      <c r="P6160" s="102">
        <v>1</v>
      </c>
    </row>
    <row r="6161" spans="2:16" x14ac:dyDescent="0.25">
      <c r="B6161" s="103"/>
      <c r="C6161" s="103"/>
      <c r="L6161" s="102" t="str">
        <f>[2]!Table1[[#This Row],[Orgn]]&amp;"-"&amp;[2]!Table1[[#This Row],[Dest]]</f>
        <v>SSH-BRI</v>
      </c>
      <c r="M6161" s="102" t="str">
        <f t="shared" si="96"/>
        <v>ADT</v>
      </c>
      <c r="N6161" s="102">
        <f>WEEKDAY([2]!Table1[[#This Row],[Travel Date]],2)</f>
        <v>6</v>
      </c>
      <c r="P6161" s="102">
        <v>1</v>
      </c>
    </row>
    <row r="6162" spans="2:16" x14ac:dyDescent="0.25">
      <c r="B6162" s="103"/>
      <c r="C6162" s="103"/>
      <c r="L6162" s="102" t="str">
        <f>[2]!Table1[[#This Row],[Orgn]]&amp;"-"&amp;[2]!Table1[[#This Row],[Dest]]</f>
        <v>SSH-BRI</v>
      </c>
      <c r="M6162" s="102" t="str">
        <f t="shared" si="96"/>
        <v>ADT</v>
      </c>
      <c r="N6162" s="102">
        <f>WEEKDAY([2]!Table1[[#This Row],[Travel Date]],2)</f>
        <v>6</v>
      </c>
      <c r="P6162" s="102">
        <v>1</v>
      </c>
    </row>
    <row r="6163" spans="2:16" x14ac:dyDescent="0.25">
      <c r="B6163" s="103"/>
      <c r="C6163" s="103"/>
      <c r="L6163" s="102" t="str">
        <f>[2]!Table1[[#This Row],[Orgn]]&amp;"-"&amp;[2]!Table1[[#This Row],[Dest]]</f>
        <v>SSH-BRI</v>
      </c>
      <c r="M6163" s="102" t="str">
        <f t="shared" si="96"/>
        <v>ADT</v>
      </c>
      <c r="N6163" s="102">
        <f>WEEKDAY([2]!Table1[[#This Row],[Travel Date]],2)</f>
        <v>6</v>
      </c>
      <c r="P6163" s="102">
        <v>1</v>
      </c>
    </row>
    <row r="6164" spans="2:16" x14ac:dyDescent="0.25">
      <c r="B6164" s="103"/>
      <c r="C6164" s="103"/>
      <c r="L6164" s="102" t="str">
        <f>[2]!Table1[[#This Row],[Orgn]]&amp;"-"&amp;[2]!Table1[[#This Row],[Dest]]</f>
        <v>SSH-BRI</v>
      </c>
      <c r="M6164" s="102" t="str">
        <f t="shared" si="96"/>
        <v>ADT</v>
      </c>
      <c r="N6164" s="102">
        <f>WEEKDAY([2]!Table1[[#This Row],[Travel Date]],2)</f>
        <v>6</v>
      </c>
      <c r="P6164" s="102">
        <v>1</v>
      </c>
    </row>
    <row r="6165" spans="2:16" x14ac:dyDescent="0.25">
      <c r="B6165" s="103"/>
      <c r="C6165" s="103"/>
      <c r="L6165" s="102" t="str">
        <f>[2]!Table1[[#This Row],[Orgn]]&amp;"-"&amp;[2]!Table1[[#This Row],[Dest]]</f>
        <v>SSH-BRI</v>
      </c>
      <c r="M6165" s="102" t="str">
        <f t="shared" si="96"/>
        <v>ADT</v>
      </c>
      <c r="N6165" s="102">
        <f>WEEKDAY([2]!Table1[[#This Row],[Travel Date]],2)</f>
        <v>6</v>
      </c>
      <c r="P6165" s="102">
        <v>1</v>
      </c>
    </row>
    <row r="6166" spans="2:16" x14ac:dyDescent="0.25">
      <c r="B6166" s="103"/>
      <c r="C6166" s="103"/>
      <c r="L6166" s="102" t="str">
        <f>[2]!Table1[[#This Row],[Orgn]]&amp;"-"&amp;[2]!Table1[[#This Row],[Dest]]</f>
        <v>SSH-BRI</v>
      </c>
      <c r="M6166" s="102" t="str">
        <f t="shared" si="96"/>
        <v>ADT</v>
      </c>
      <c r="N6166" s="102">
        <f>WEEKDAY([2]!Table1[[#This Row],[Travel Date]],2)</f>
        <v>6</v>
      </c>
      <c r="P6166" s="102">
        <v>1</v>
      </c>
    </row>
    <row r="6167" spans="2:16" x14ac:dyDescent="0.25">
      <c r="B6167" s="103"/>
      <c r="C6167" s="103"/>
      <c r="L6167" s="102" t="str">
        <f>[2]!Table1[[#This Row],[Orgn]]&amp;"-"&amp;[2]!Table1[[#This Row],[Dest]]</f>
        <v>SSH-BRI</v>
      </c>
      <c r="M6167" s="102" t="str">
        <f t="shared" si="96"/>
        <v>ADT</v>
      </c>
      <c r="N6167" s="102">
        <f>WEEKDAY([2]!Table1[[#This Row],[Travel Date]],2)</f>
        <v>6</v>
      </c>
      <c r="P6167" s="102">
        <v>1</v>
      </c>
    </row>
    <row r="6168" spans="2:16" x14ac:dyDescent="0.25">
      <c r="B6168" s="103"/>
      <c r="C6168" s="103"/>
      <c r="L6168" s="102" t="str">
        <f>[2]!Table1[[#This Row],[Orgn]]&amp;"-"&amp;[2]!Table1[[#This Row],[Dest]]</f>
        <v>SSH-BRI</v>
      </c>
      <c r="M6168" s="102" t="str">
        <f t="shared" si="96"/>
        <v>ADT</v>
      </c>
      <c r="N6168" s="102">
        <f>WEEKDAY([2]!Table1[[#This Row],[Travel Date]],2)</f>
        <v>6</v>
      </c>
      <c r="P6168" s="102">
        <v>1</v>
      </c>
    </row>
    <row r="6169" spans="2:16" x14ac:dyDescent="0.25">
      <c r="B6169" s="103"/>
      <c r="C6169" s="103"/>
      <c r="L6169" s="102" t="str">
        <f>[2]!Table1[[#This Row],[Orgn]]&amp;"-"&amp;[2]!Table1[[#This Row],[Dest]]</f>
        <v>SSH-BRI</v>
      </c>
      <c r="M6169" s="102" t="str">
        <f t="shared" si="96"/>
        <v>ADT</v>
      </c>
      <c r="N6169" s="102">
        <f>WEEKDAY([2]!Table1[[#This Row],[Travel Date]],2)</f>
        <v>6</v>
      </c>
      <c r="P6169" s="102">
        <v>1</v>
      </c>
    </row>
    <row r="6170" spans="2:16" x14ac:dyDescent="0.25">
      <c r="B6170" s="103"/>
      <c r="C6170" s="103"/>
      <c r="L6170" s="102" t="str">
        <f>[2]!Table1[[#This Row],[Orgn]]&amp;"-"&amp;[2]!Table1[[#This Row],[Dest]]</f>
        <v>SSH-BRI</v>
      </c>
      <c r="M6170" s="102" t="str">
        <f t="shared" si="96"/>
        <v>ADT</v>
      </c>
      <c r="N6170" s="102">
        <f>WEEKDAY([2]!Table1[[#This Row],[Travel Date]],2)</f>
        <v>6</v>
      </c>
      <c r="P6170" s="102">
        <v>1</v>
      </c>
    </row>
    <row r="6171" spans="2:16" x14ac:dyDescent="0.25">
      <c r="B6171" s="103"/>
      <c r="C6171" s="103"/>
      <c r="L6171" s="102" t="str">
        <f>[2]!Table1[[#This Row],[Orgn]]&amp;"-"&amp;[2]!Table1[[#This Row],[Dest]]</f>
        <v>SSH-BRI</v>
      </c>
      <c r="M6171" s="102" t="str">
        <f t="shared" si="96"/>
        <v>ADT</v>
      </c>
      <c r="N6171" s="102">
        <f>WEEKDAY([2]!Table1[[#This Row],[Travel Date]],2)</f>
        <v>6</v>
      </c>
      <c r="P6171" s="102">
        <v>1</v>
      </c>
    </row>
    <row r="6172" spans="2:16" x14ac:dyDescent="0.25">
      <c r="B6172" s="103"/>
      <c r="C6172" s="103"/>
      <c r="L6172" s="102" t="str">
        <f>[2]!Table1[[#This Row],[Orgn]]&amp;"-"&amp;[2]!Table1[[#This Row],[Dest]]</f>
        <v>SSH-BRI</v>
      </c>
      <c r="M6172" s="102" t="str">
        <f t="shared" si="96"/>
        <v>ADT</v>
      </c>
      <c r="N6172" s="102">
        <f>WEEKDAY([2]!Table1[[#This Row],[Travel Date]],2)</f>
        <v>6</v>
      </c>
      <c r="P6172" s="102">
        <v>1</v>
      </c>
    </row>
    <row r="6173" spans="2:16" x14ac:dyDescent="0.25">
      <c r="B6173" s="103"/>
      <c r="C6173" s="103"/>
      <c r="L6173" s="102" t="str">
        <f>[2]!Table1[[#This Row],[Orgn]]&amp;"-"&amp;[2]!Table1[[#This Row],[Dest]]</f>
        <v>SSH-BRI</v>
      </c>
      <c r="M6173" s="102" t="str">
        <f t="shared" si="96"/>
        <v>ADT</v>
      </c>
      <c r="N6173" s="102">
        <f>WEEKDAY([2]!Table1[[#This Row],[Travel Date]],2)</f>
        <v>6</v>
      </c>
      <c r="P6173" s="102">
        <v>1</v>
      </c>
    </row>
    <row r="6174" spans="2:16" x14ac:dyDescent="0.25">
      <c r="B6174" s="103"/>
      <c r="C6174" s="103"/>
      <c r="L6174" s="102" t="str">
        <f>[2]!Table1[[#This Row],[Orgn]]&amp;"-"&amp;[2]!Table1[[#This Row],[Dest]]</f>
        <v>SSH-BRI</v>
      </c>
      <c r="M6174" s="102" t="str">
        <f t="shared" si="96"/>
        <v>ADT</v>
      </c>
      <c r="N6174" s="102">
        <f>WEEKDAY([2]!Table1[[#This Row],[Travel Date]],2)</f>
        <v>6</v>
      </c>
      <c r="P6174" s="102">
        <v>1</v>
      </c>
    </row>
    <row r="6175" spans="2:16" x14ac:dyDescent="0.25">
      <c r="B6175" s="103"/>
      <c r="C6175" s="103"/>
      <c r="L6175" s="102" t="str">
        <f>[2]!Table1[[#This Row],[Orgn]]&amp;"-"&amp;[2]!Table1[[#This Row],[Dest]]</f>
        <v>SSH-BRI</v>
      </c>
      <c r="M6175" s="102" t="str">
        <f t="shared" si="96"/>
        <v>ADT</v>
      </c>
      <c r="N6175" s="102">
        <f>WEEKDAY([2]!Table1[[#This Row],[Travel Date]],2)</f>
        <v>6</v>
      </c>
      <c r="P6175" s="102">
        <v>1</v>
      </c>
    </row>
    <row r="6176" spans="2:16" x14ac:dyDescent="0.25">
      <c r="B6176" s="103"/>
      <c r="C6176" s="103"/>
      <c r="L6176" s="102" t="str">
        <f>[2]!Table1[[#This Row],[Orgn]]&amp;"-"&amp;[2]!Table1[[#This Row],[Dest]]</f>
        <v>SSH-BRI</v>
      </c>
      <c r="M6176" s="102" t="str">
        <f t="shared" si="96"/>
        <v>ADT</v>
      </c>
      <c r="N6176" s="102">
        <f>WEEKDAY([2]!Table1[[#This Row],[Travel Date]],2)</f>
        <v>6</v>
      </c>
      <c r="P6176" s="102">
        <v>1</v>
      </c>
    </row>
    <row r="6177" spans="2:16" x14ac:dyDescent="0.25">
      <c r="B6177" s="103"/>
      <c r="C6177" s="103"/>
      <c r="L6177" s="102" t="str">
        <f>[2]!Table1[[#This Row],[Orgn]]&amp;"-"&amp;[2]!Table1[[#This Row],[Dest]]</f>
        <v>SSH-BRI</v>
      </c>
      <c r="M6177" s="102" t="str">
        <f t="shared" si="96"/>
        <v>ADT</v>
      </c>
      <c r="N6177" s="102">
        <f>WEEKDAY([2]!Table1[[#This Row],[Travel Date]],2)</f>
        <v>6</v>
      </c>
      <c r="P6177" s="102">
        <v>1</v>
      </c>
    </row>
    <row r="6178" spans="2:16" x14ac:dyDescent="0.25">
      <c r="B6178" s="103"/>
      <c r="C6178" s="103"/>
      <c r="L6178" s="102" t="str">
        <f>[2]!Table1[[#This Row],[Orgn]]&amp;"-"&amp;[2]!Table1[[#This Row],[Dest]]</f>
        <v>SSH-BRI</v>
      </c>
      <c r="M6178" s="102" t="str">
        <f t="shared" si="96"/>
        <v>ADT</v>
      </c>
      <c r="N6178" s="102">
        <f>WEEKDAY([2]!Table1[[#This Row],[Travel Date]],2)</f>
        <v>6</v>
      </c>
      <c r="P6178" s="102">
        <v>1</v>
      </c>
    </row>
    <row r="6179" spans="2:16" x14ac:dyDescent="0.25">
      <c r="B6179" s="103"/>
      <c r="C6179" s="103"/>
      <c r="L6179" s="102" t="str">
        <f>[2]!Table1[[#This Row],[Orgn]]&amp;"-"&amp;[2]!Table1[[#This Row],[Dest]]</f>
        <v>SSH-BRI</v>
      </c>
      <c r="M6179" s="102" t="str">
        <f t="shared" si="96"/>
        <v>ADT</v>
      </c>
      <c r="N6179" s="102">
        <f>WEEKDAY([2]!Table1[[#This Row],[Travel Date]],2)</f>
        <v>6</v>
      </c>
      <c r="P6179" s="102">
        <v>1</v>
      </c>
    </row>
    <row r="6180" spans="2:16" x14ac:dyDescent="0.25">
      <c r="B6180" s="103"/>
      <c r="C6180" s="103"/>
      <c r="L6180" s="102" t="str">
        <f>[2]!Table1[[#This Row],[Orgn]]&amp;"-"&amp;[2]!Table1[[#This Row],[Dest]]</f>
        <v>SSH-BRI</v>
      </c>
      <c r="M6180" s="102" t="str">
        <f t="shared" si="96"/>
        <v>ADT</v>
      </c>
      <c r="N6180" s="102">
        <f>WEEKDAY([2]!Table1[[#This Row],[Travel Date]],2)</f>
        <v>6</v>
      </c>
      <c r="P6180" s="102">
        <v>1</v>
      </c>
    </row>
    <row r="6181" spans="2:16" x14ac:dyDescent="0.25">
      <c r="B6181" s="103"/>
      <c r="C6181" s="103"/>
      <c r="L6181" s="102" t="str">
        <f>[2]!Table1[[#This Row],[Orgn]]&amp;"-"&amp;[2]!Table1[[#This Row],[Dest]]</f>
        <v>SSH-BRI</v>
      </c>
      <c r="M6181" s="102" t="str">
        <f t="shared" si="96"/>
        <v>ADT</v>
      </c>
      <c r="N6181" s="102">
        <f>WEEKDAY([2]!Table1[[#This Row],[Travel Date]],2)</f>
        <v>6</v>
      </c>
      <c r="P6181" s="102">
        <v>1</v>
      </c>
    </row>
    <row r="6182" spans="2:16" x14ac:dyDescent="0.25">
      <c r="B6182" s="103"/>
      <c r="C6182" s="103"/>
      <c r="L6182" s="102" t="str">
        <f>[2]!Table1[[#This Row],[Orgn]]&amp;"-"&amp;[2]!Table1[[#This Row],[Dest]]</f>
        <v>SSH-BRI</v>
      </c>
      <c r="M6182" s="102" t="str">
        <f t="shared" si="96"/>
        <v>ADT</v>
      </c>
      <c r="N6182" s="102">
        <f>WEEKDAY([2]!Table1[[#This Row],[Travel Date]],2)</f>
        <v>6</v>
      </c>
      <c r="P6182" s="102">
        <v>1</v>
      </c>
    </row>
    <row r="6183" spans="2:16" x14ac:dyDescent="0.25">
      <c r="B6183" s="103"/>
      <c r="C6183" s="103"/>
      <c r="L6183" s="102" t="str">
        <f>[2]!Table1[[#This Row],[Orgn]]&amp;"-"&amp;[2]!Table1[[#This Row],[Dest]]</f>
        <v>SSH-BRI</v>
      </c>
      <c r="M6183" s="102" t="str">
        <f t="shared" si="96"/>
        <v>ADT</v>
      </c>
      <c r="N6183" s="102">
        <f>WEEKDAY([2]!Table1[[#This Row],[Travel Date]],2)</f>
        <v>6</v>
      </c>
      <c r="P6183" s="102">
        <v>1</v>
      </c>
    </row>
    <row r="6184" spans="2:16" x14ac:dyDescent="0.25">
      <c r="B6184" s="103"/>
      <c r="C6184" s="103"/>
      <c r="L6184" s="102" t="str">
        <f>[2]!Table1[[#This Row],[Orgn]]&amp;"-"&amp;[2]!Table1[[#This Row],[Dest]]</f>
        <v>SSH-BRI</v>
      </c>
      <c r="M6184" s="102" t="str">
        <f t="shared" si="96"/>
        <v>ADT</v>
      </c>
      <c r="N6184" s="102">
        <f>WEEKDAY([2]!Table1[[#This Row],[Travel Date]],2)</f>
        <v>6</v>
      </c>
      <c r="P6184" s="102">
        <v>1</v>
      </c>
    </row>
    <row r="6185" spans="2:16" x14ac:dyDescent="0.25">
      <c r="B6185" s="103"/>
      <c r="C6185" s="103"/>
      <c r="L6185" s="102" t="str">
        <f>[2]!Table1[[#This Row],[Orgn]]&amp;"-"&amp;[2]!Table1[[#This Row],[Dest]]</f>
        <v>SSH-BRI</v>
      </c>
      <c r="M6185" s="102" t="str">
        <f t="shared" si="96"/>
        <v>ADT</v>
      </c>
      <c r="N6185" s="102">
        <f>WEEKDAY([2]!Table1[[#This Row],[Travel Date]],2)</f>
        <v>6</v>
      </c>
      <c r="P6185" s="102">
        <v>1</v>
      </c>
    </row>
    <row r="6186" spans="2:16" x14ac:dyDescent="0.25">
      <c r="B6186" s="103"/>
      <c r="C6186" s="103"/>
      <c r="L6186" s="102" t="str">
        <f>[2]!Table1[[#This Row],[Orgn]]&amp;"-"&amp;[2]!Table1[[#This Row],[Dest]]</f>
        <v>SSH-BRI</v>
      </c>
      <c r="M6186" s="102" t="str">
        <f t="shared" si="96"/>
        <v>ADT</v>
      </c>
      <c r="N6186" s="102">
        <f>WEEKDAY([2]!Table1[[#This Row],[Travel Date]],2)</f>
        <v>6</v>
      </c>
      <c r="P6186" s="102">
        <v>1</v>
      </c>
    </row>
    <row r="6187" spans="2:16" x14ac:dyDescent="0.25">
      <c r="B6187" s="103"/>
      <c r="C6187" s="103"/>
      <c r="L6187" s="102" t="str">
        <f>[2]!Table1[[#This Row],[Orgn]]&amp;"-"&amp;[2]!Table1[[#This Row],[Dest]]</f>
        <v>SSH-BRI</v>
      </c>
      <c r="M6187" s="102" t="str">
        <f t="shared" si="96"/>
        <v>ADT</v>
      </c>
      <c r="N6187" s="102">
        <f>WEEKDAY([2]!Table1[[#This Row],[Travel Date]],2)</f>
        <v>6</v>
      </c>
      <c r="P6187" s="102">
        <v>1</v>
      </c>
    </row>
    <row r="6188" spans="2:16" x14ac:dyDescent="0.25">
      <c r="B6188" s="103"/>
      <c r="C6188" s="103"/>
      <c r="L6188" s="102" t="str">
        <f>[2]!Table1[[#This Row],[Orgn]]&amp;"-"&amp;[2]!Table1[[#This Row],[Dest]]</f>
        <v>SSH-BRI</v>
      </c>
      <c r="M6188" s="102" t="str">
        <f t="shared" si="96"/>
        <v>ADT</v>
      </c>
      <c r="N6188" s="102">
        <f>WEEKDAY([2]!Table1[[#This Row],[Travel Date]],2)</f>
        <v>6</v>
      </c>
      <c r="P6188" s="102">
        <v>1</v>
      </c>
    </row>
    <row r="6189" spans="2:16" x14ac:dyDescent="0.25">
      <c r="B6189" s="103"/>
      <c r="C6189" s="103"/>
      <c r="L6189" s="102" t="str">
        <f>[2]!Table1[[#This Row],[Orgn]]&amp;"-"&amp;[2]!Table1[[#This Row],[Dest]]</f>
        <v>SSH-BRI</v>
      </c>
      <c r="M6189" s="102" t="str">
        <f t="shared" si="96"/>
        <v>ADT</v>
      </c>
      <c r="N6189" s="102">
        <f>WEEKDAY([2]!Table1[[#This Row],[Travel Date]],2)</f>
        <v>6</v>
      </c>
      <c r="P6189" s="102">
        <v>1</v>
      </c>
    </row>
    <row r="6190" spans="2:16" x14ac:dyDescent="0.25">
      <c r="B6190" s="103"/>
      <c r="C6190" s="103"/>
      <c r="L6190" s="102" t="str">
        <f>[2]!Table1[[#This Row],[Orgn]]&amp;"-"&amp;[2]!Table1[[#This Row],[Dest]]</f>
        <v>SSH-BRI</v>
      </c>
      <c r="M6190" s="102" t="str">
        <f t="shared" si="96"/>
        <v>ADT</v>
      </c>
      <c r="N6190" s="102">
        <f>WEEKDAY([2]!Table1[[#This Row],[Travel Date]],2)</f>
        <v>6</v>
      </c>
      <c r="P6190" s="102">
        <v>1</v>
      </c>
    </row>
    <row r="6191" spans="2:16" x14ac:dyDescent="0.25">
      <c r="B6191" s="103"/>
      <c r="C6191" s="103"/>
      <c r="L6191" s="102" t="str">
        <f>[2]!Table1[[#This Row],[Orgn]]&amp;"-"&amp;[2]!Table1[[#This Row],[Dest]]</f>
        <v>SSH-BRI</v>
      </c>
      <c r="M6191" s="102" t="str">
        <f t="shared" si="96"/>
        <v>ADT</v>
      </c>
      <c r="N6191" s="102">
        <f>WEEKDAY([2]!Table1[[#This Row],[Travel Date]],2)</f>
        <v>6</v>
      </c>
      <c r="P6191" s="102">
        <v>1</v>
      </c>
    </row>
    <row r="6192" spans="2:16" x14ac:dyDescent="0.25">
      <c r="B6192" s="103"/>
      <c r="C6192" s="103"/>
      <c r="L6192" s="102" t="str">
        <f>[2]!Table1[[#This Row],[Orgn]]&amp;"-"&amp;[2]!Table1[[#This Row],[Dest]]</f>
        <v>SSH-BRI</v>
      </c>
      <c r="M6192" s="102" t="str">
        <f t="shared" si="96"/>
        <v>ADT</v>
      </c>
      <c r="N6192" s="102">
        <f>WEEKDAY([2]!Table1[[#This Row],[Travel Date]],2)</f>
        <v>6</v>
      </c>
      <c r="P6192" s="102">
        <v>1</v>
      </c>
    </row>
    <row r="6193" spans="2:16" x14ac:dyDescent="0.25">
      <c r="B6193" s="103"/>
      <c r="C6193" s="103"/>
      <c r="L6193" s="102" t="str">
        <f>[2]!Table1[[#This Row],[Orgn]]&amp;"-"&amp;[2]!Table1[[#This Row],[Dest]]</f>
        <v>SSH-BRI</v>
      </c>
      <c r="M6193" s="102" t="str">
        <f t="shared" si="96"/>
        <v>ADT</v>
      </c>
      <c r="N6193" s="102">
        <f>WEEKDAY([2]!Table1[[#This Row],[Travel Date]],2)</f>
        <v>6</v>
      </c>
      <c r="P6193" s="102">
        <v>1</v>
      </c>
    </row>
    <row r="6194" spans="2:16" x14ac:dyDescent="0.25">
      <c r="B6194" s="103"/>
      <c r="C6194" s="103"/>
      <c r="L6194" s="102" t="str">
        <f>[2]!Table1[[#This Row],[Orgn]]&amp;"-"&amp;[2]!Table1[[#This Row],[Dest]]</f>
        <v>SSH-BRI</v>
      </c>
      <c r="M6194" s="102" t="str">
        <f t="shared" si="96"/>
        <v>ADT</v>
      </c>
      <c r="N6194" s="102">
        <f>WEEKDAY([2]!Table1[[#This Row],[Travel Date]],2)</f>
        <v>6</v>
      </c>
      <c r="P6194" s="102">
        <v>1</v>
      </c>
    </row>
    <row r="6195" spans="2:16" x14ac:dyDescent="0.25">
      <c r="B6195" s="103"/>
      <c r="C6195" s="103"/>
      <c r="L6195" s="102" t="str">
        <f>[2]!Table1[[#This Row],[Orgn]]&amp;"-"&amp;[2]!Table1[[#This Row],[Dest]]</f>
        <v>SSH-BRI</v>
      </c>
      <c r="M6195" s="102" t="str">
        <f t="shared" si="96"/>
        <v>ADT</v>
      </c>
      <c r="N6195" s="102">
        <f>WEEKDAY([2]!Table1[[#This Row],[Travel Date]],2)</f>
        <v>6</v>
      </c>
      <c r="P6195" s="102">
        <v>1</v>
      </c>
    </row>
    <row r="6196" spans="2:16" x14ac:dyDescent="0.25">
      <c r="B6196" s="103"/>
      <c r="C6196" s="103"/>
      <c r="L6196" s="102" t="str">
        <f>[2]!Table1[[#This Row],[Orgn]]&amp;"-"&amp;[2]!Table1[[#This Row],[Dest]]</f>
        <v>SSH-BRI</v>
      </c>
      <c r="M6196" s="102" t="str">
        <f t="shared" si="96"/>
        <v>ADT</v>
      </c>
      <c r="N6196" s="102">
        <f>WEEKDAY([2]!Table1[[#This Row],[Travel Date]],2)</f>
        <v>6</v>
      </c>
      <c r="P6196" s="102">
        <v>1</v>
      </c>
    </row>
    <row r="6197" spans="2:16" x14ac:dyDescent="0.25">
      <c r="B6197" s="103"/>
      <c r="C6197" s="103"/>
      <c r="L6197" s="102" t="str">
        <f>[2]!Table1[[#This Row],[Orgn]]&amp;"-"&amp;[2]!Table1[[#This Row],[Dest]]</f>
        <v>SSH-BRI</v>
      </c>
      <c r="M6197" s="102" t="str">
        <f t="shared" si="96"/>
        <v>ADT</v>
      </c>
      <c r="N6197" s="102">
        <f>WEEKDAY([2]!Table1[[#This Row],[Travel Date]],2)</f>
        <v>6</v>
      </c>
      <c r="P6197" s="102">
        <v>1</v>
      </c>
    </row>
    <row r="6198" spans="2:16" x14ac:dyDescent="0.25">
      <c r="B6198" s="103"/>
      <c r="C6198" s="103"/>
      <c r="L6198" s="102" t="str">
        <f>[2]!Table1[[#This Row],[Orgn]]&amp;"-"&amp;[2]!Table1[[#This Row],[Dest]]</f>
        <v>SSH-BRI</v>
      </c>
      <c r="M6198" s="102" t="str">
        <f t="shared" si="96"/>
        <v>ADT</v>
      </c>
      <c r="N6198" s="102">
        <f>WEEKDAY([2]!Table1[[#This Row],[Travel Date]],2)</f>
        <v>6</v>
      </c>
      <c r="P6198" s="102">
        <v>1</v>
      </c>
    </row>
    <row r="6199" spans="2:16" x14ac:dyDescent="0.25">
      <c r="B6199" s="103"/>
      <c r="C6199" s="103"/>
      <c r="L6199" s="102" t="str">
        <f>[2]!Table1[[#This Row],[Orgn]]&amp;"-"&amp;[2]!Table1[[#This Row],[Dest]]</f>
        <v>SSH-BRI</v>
      </c>
      <c r="M6199" s="102" t="str">
        <f t="shared" si="96"/>
        <v>ADT</v>
      </c>
      <c r="N6199" s="102">
        <f>WEEKDAY([2]!Table1[[#This Row],[Travel Date]],2)</f>
        <v>6</v>
      </c>
      <c r="P6199" s="102">
        <v>1</v>
      </c>
    </row>
    <row r="6200" spans="2:16" x14ac:dyDescent="0.25">
      <c r="B6200" s="103"/>
      <c r="C6200" s="103"/>
      <c r="L6200" s="102" t="str">
        <f>[2]!Table1[[#This Row],[Orgn]]&amp;"-"&amp;[2]!Table1[[#This Row],[Dest]]</f>
        <v>SSH-BRI</v>
      </c>
      <c r="M6200" s="102" t="str">
        <f t="shared" si="96"/>
        <v>ADT</v>
      </c>
      <c r="N6200" s="102">
        <f>WEEKDAY([2]!Table1[[#This Row],[Travel Date]],2)</f>
        <v>6</v>
      </c>
      <c r="P6200" s="102">
        <v>1</v>
      </c>
    </row>
    <row r="6201" spans="2:16" x14ac:dyDescent="0.25">
      <c r="B6201" s="103"/>
      <c r="C6201" s="103"/>
      <c r="L6201" s="102" t="str">
        <f>[2]!Table1[[#This Row],[Orgn]]&amp;"-"&amp;[2]!Table1[[#This Row],[Dest]]</f>
        <v>SSH-BRI</v>
      </c>
      <c r="M6201" s="102" t="str">
        <f t="shared" si="96"/>
        <v>ADT</v>
      </c>
      <c r="N6201" s="102">
        <f>WEEKDAY([2]!Table1[[#This Row],[Travel Date]],2)</f>
        <v>6</v>
      </c>
      <c r="P6201" s="102">
        <v>1</v>
      </c>
    </row>
    <row r="6202" spans="2:16" x14ac:dyDescent="0.25">
      <c r="B6202" s="103"/>
      <c r="C6202" s="103"/>
      <c r="L6202" s="102" t="str">
        <f>[2]!Table1[[#This Row],[Orgn]]&amp;"-"&amp;[2]!Table1[[#This Row],[Dest]]</f>
        <v>SSH-BRI</v>
      </c>
      <c r="M6202" s="102" t="str">
        <f t="shared" si="96"/>
        <v>ADT</v>
      </c>
      <c r="N6202" s="102">
        <f>WEEKDAY([2]!Table1[[#This Row],[Travel Date]],2)</f>
        <v>6</v>
      </c>
      <c r="P6202" s="102">
        <v>1</v>
      </c>
    </row>
    <row r="6203" spans="2:16" x14ac:dyDescent="0.25">
      <c r="B6203" s="103"/>
      <c r="C6203" s="103"/>
      <c r="L6203" s="102" t="str">
        <f>[2]!Table1[[#This Row],[Orgn]]&amp;"-"&amp;[2]!Table1[[#This Row],[Dest]]</f>
        <v>SSH-BRI</v>
      </c>
      <c r="M6203" s="102" t="str">
        <f t="shared" si="96"/>
        <v>ADT</v>
      </c>
      <c r="N6203" s="102">
        <f>WEEKDAY([2]!Table1[[#This Row],[Travel Date]],2)</f>
        <v>6</v>
      </c>
      <c r="P6203" s="102">
        <v>1</v>
      </c>
    </row>
    <row r="6204" spans="2:16" x14ac:dyDescent="0.25">
      <c r="B6204" s="103"/>
      <c r="C6204" s="103"/>
      <c r="L6204" s="102" t="str">
        <f>[2]!Table1[[#This Row],[Orgn]]&amp;"-"&amp;[2]!Table1[[#This Row],[Dest]]</f>
        <v>SSH-BRI</v>
      </c>
      <c r="M6204" s="102" t="str">
        <f t="shared" si="96"/>
        <v>ADT</v>
      </c>
      <c r="N6204" s="102">
        <f>WEEKDAY([2]!Table1[[#This Row],[Travel Date]],2)</f>
        <v>6</v>
      </c>
      <c r="P6204" s="102">
        <v>1</v>
      </c>
    </row>
    <row r="6205" spans="2:16" x14ac:dyDescent="0.25">
      <c r="B6205" s="103"/>
      <c r="C6205" s="103"/>
      <c r="L6205" s="102" t="str">
        <f>[2]!Table1[[#This Row],[Orgn]]&amp;"-"&amp;[2]!Table1[[#This Row],[Dest]]</f>
        <v>SSH-BRI</v>
      </c>
      <c r="M6205" s="102" t="str">
        <f t="shared" si="96"/>
        <v>ADT</v>
      </c>
      <c r="N6205" s="102">
        <f>WEEKDAY([2]!Table1[[#This Row],[Travel Date]],2)</f>
        <v>6</v>
      </c>
      <c r="P6205" s="102">
        <v>1</v>
      </c>
    </row>
    <row r="6206" spans="2:16" x14ac:dyDescent="0.25">
      <c r="B6206" s="103"/>
      <c r="C6206" s="103"/>
      <c r="L6206" s="102" t="str">
        <f>[2]!Table1[[#This Row],[Orgn]]&amp;"-"&amp;[2]!Table1[[#This Row],[Dest]]</f>
        <v>SSH-BRI</v>
      </c>
      <c r="M6206" s="102" t="str">
        <f t="shared" si="96"/>
        <v>ADT</v>
      </c>
      <c r="N6206" s="102">
        <f>WEEKDAY([2]!Table1[[#This Row],[Travel Date]],2)</f>
        <v>6</v>
      </c>
      <c r="P6206" s="102">
        <v>1</v>
      </c>
    </row>
    <row r="6207" spans="2:16" x14ac:dyDescent="0.25">
      <c r="B6207" s="103"/>
      <c r="C6207" s="103"/>
      <c r="L6207" s="102" t="str">
        <f>[2]!Table1[[#This Row],[Orgn]]&amp;"-"&amp;[2]!Table1[[#This Row],[Dest]]</f>
        <v>SSH-BRI</v>
      </c>
      <c r="M6207" s="102" t="str">
        <f t="shared" si="96"/>
        <v>ADT</v>
      </c>
      <c r="N6207" s="102">
        <f>WEEKDAY([2]!Table1[[#This Row],[Travel Date]],2)</f>
        <v>6</v>
      </c>
      <c r="P6207" s="102">
        <v>1</v>
      </c>
    </row>
    <row r="6208" spans="2:16" x14ac:dyDescent="0.25">
      <c r="B6208" s="103"/>
      <c r="C6208" s="103"/>
      <c r="L6208" s="102" t="str">
        <f>[2]!Table1[[#This Row],[Orgn]]&amp;"-"&amp;[2]!Table1[[#This Row],[Dest]]</f>
        <v>SSH-BRI</v>
      </c>
      <c r="M6208" s="102" t="str">
        <f t="shared" si="96"/>
        <v>ADT</v>
      </c>
      <c r="N6208" s="102">
        <f>WEEKDAY([2]!Table1[[#This Row],[Travel Date]],2)</f>
        <v>6</v>
      </c>
      <c r="P6208" s="102">
        <v>1</v>
      </c>
    </row>
    <row r="6209" spans="2:16" x14ac:dyDescent="0.25">
      <c r="B6209" s="103"/>
      <c r="C6209" s="103"/>
      <c r="L6209" s="102" t="str">
        <f>[2]!Table1[[#This Row],[Orgn]]&amp;"-"&amp;[2]!Table1[[#This Row],[Dest]]</f>
        <v>SSH-BRI</v>
      </c>
      <c r="M6209" s="102" t="str">
        <f t="shared" si="96"/>
        <v>ADT</v>
      </c>
      <c r="N6209" s="102">
        <f>WEEKDAY([2]!Table1[[#This Row],[Travel Date]],2)</f>
        <v>6</v>
      </c>
      <c r="P6209" s="102">
        <v>1</v>
      </c>
    </row>
    <row r="6210" spans="2:16" x14ac:dyDescent="0.25">
      <c r="B6210" s="103"/>
      <c r="C6210" s="103"/>
      <c r="L6210" s="102" t="str">
        <f>[2]!Table1[[#This Row],[Orgn]]&amp;"-"&amp;[2]!Table1[[#This Row],[Dest]]</f>
        <v>SSH-BRI</v>
      </c>
      <c r="M6210" s="102" t="str">
        <f t="shared" ref="M6210:M6273" si="97">IF(TRIM(C6210)="INF", "INF", IF(TRIM(C6210)="CHD", "CHD", "ADT"))</f>
        <v>ADT</v>
      </c>
      <c r="N6210" s="102">
        <f>WEEKDAY([2]!Table1[[#This Row],[Travel Date]],2)</f>
        <v>6</v>
      </c>
      <c r="P6210" s="102">
        <v>1</v>
      </c>
    </row>
    <row r="6211" spans="2:16" x14ac:dyDescent="0.25">
      <c r="B6211" s="103"/>
      <c r="C6211" s="103"/>
      <c r="L6211" s="102" t="str">
        <f>[2]!Table1[[#This Row],[Orgn]]&amp;"-"&amp;[2]!Table1[[#This Row],[Dest]]</f>
        <v>SSH-BRI</v>
      </c>
      <c r="M6211" s="102" t="str">
        <f t="shared" si="97"/>
        <v>ADT</v>
      </c>
      <c r="N6211" s="102">
        <f>WEEKDAY([2]!Table1[[#This Row],[Travel Date]],2)</f>
        <v>6</v>
      </c>
      <c r="P6211" s="102">
        <v>1</v>
      </c>
    </row>
    <row r="6212" spans="2:16" x14ac:dyDescent="0.25">
      <c r="B6212" s="103"/>
      <c r="C6212" s="103"/>
      <c r="L6212" s="102" t="str">
        <f>[2]!Table1[[#This Row],[Orgn]]&amp;"-"&amp;[2]!Table1[[#This Row],[Dest]]</f>
        <v>SSH-BRI</v>
      </c>
      <c r="M6212" s="102" t="str">
        <f t="shared" si="97"/>
        <v>ADT</v>
      </c>
      <c r="N6212" s="102">
        <f>WEEKDAY([2]!Table1[[#This Row],[Travel Date]],2)</f>
        <v>6</v>
      </c>
      <c r="P6212" s="102">
        <v>1</v>
      </c>
    </row>
    <row r="6213" spans="2:16" x14ac:dyDescent="0.25">
      <c r="B6213" s="103"/>
      <c r="C6213" s="103"/>
      <c r="L6213" s="102" t="str">
        <f>[2]!Table1[[#This Row],[Orgn]]&amp;"-"&amp;[2]!Table1[[#This Row],[Dest]]</f>
        <v>SSH-BRI</v>
      </c>
      <c r="M6213" s="102" t="str">
        <f t="shared" si="97"/>
        <v>ADT</v>
      </c>
      <c r="N6213" s="102">
        <f>WEEKDAY([2]!Table1[[#This Row],[Travel Date]],2)</f>
        <v>6</v>
      </c>
      <c r="P6213" s="102">
        <v>1</v>
      </c>
    </row>
    <row r="6214" spans="2:16" x14ac:dyDescent="0.25">
      <c r="B6214" s="103"/>
      <c r="C6214" s="103"/>
      <c r="L6214" s="102" t="str">
        <f>[2]!Table1[[#This Row],[Orgn]]&amp;"-"&amp;[2]!Table1[[#This Row],[Dest]]</f>
        <v>SSH-BRI</v>
      </c>
      <c r="M6214" s="102" t="str">
        <f t="shared" si="97"/>
        <v>ADT</v>
      </c>
      <c r="N6214" s="102">
        <f>WEEKDAY([2]!Table1[[#This Row],[Travel Date]],2)</f>
        <v>6</v>
      </c>
      <c r="P6214" s="102">
        <v>1</v>
      </c>
    </row>
    <row r="6215" spans="2:16" x14ac:dyDescent="0.25">
      <c r="B6215" s="103"/>
      <c r="C6215" s="103"/>
      <c r="L6215" s="102" t="str">
        <f>[2]!Table1[[#This Row],[Orgn]]&amp;"-"&amp;[2]!Table1[[#This Row],[Dest]]</f>
        <v>SSH-BRI</v>
      </c>
      <c r="M6215" s="102" t="str">
        <f t="shared" si="97"/>
        <v>ADT</v>
      </c>
      <c r="N6215" s="102">
        <f>WEEKDAY([2]!Table1[[#This Row],[Travel Date]],2)</f>
        <v>6</v>
      </c>
      <c r="P6215" s="102">
        <v>1</v>
      </c>
    </row>
    <row r="6216" spans="2:16" x14ac:dyDescent="0.25">
      <c r="B6216" s="103"/>
      <c r="C6216" s="103"/>
      <c r="L6216" s="102" t="str">
        <f>[2]!Table1[[#This Row],[Orgn]]&amp;"-"&amp;[2]!Table1[[#This Row],[Dest]]</f>
        <v>SSH-BRI</v>
      </c>
      <c r="M6216" s="102" t="str">
        <f t="shared" si="97"/>
        <v>ADT</v>
      </c>
      <c r="N6216" s="102">
        <f>WEEKDAY([2]!Table1[[#This Row],[Travel Date]],2)</f>
        <v>6</v>
      </c>
      <c r="P6216" s="102">
        <v>1</v>
      </c>
    </row>
    <row r="6217" spans="2:16" x14ac:dyDescent="0.25">
      <c r="B6217" s="103"/>
      <c r="C6217" s="103"/>
      <c r="L6217" s="102" t="str">
        <f>[2]!Table1[[#This Row],[Orgn]]&amp;"-"&amp;[2]!Table1[[#This Row],[Dest]]</f>
        <v>SSH-BRI</v>
      </c>
      <c r="M6217" s="102" t="str">
        <f t="shared" si="97"/>
        <v>ADT</v>
      </c>
      <c r="N6217" s="102">
        <f>WEEKDAY([2]!Table1[[#This Row],[Travel Date]],2)</f>
        <v>6</v>
      </c>
      <c r="P6217" s="102">
        <v>1</v>
      </c>
    </row>
    <row r="6218" spans="2:16" x14ac:dyDescent="0.25">
      <c r="B6218" s="103"/>
      <c r="C6218" s="103"/>
      <c r="L6218" s="102" t="str">
        <f>[2]!Table1[[#This Row],[Orgn]]&amp;"-"&amp;[2]!Table1[[#This Row],[Dest]]</f>
        <v>SSH-BRI</v>
      </c>
      <c r="M6218" s="102" t="str">
        <f t="shared" si="97"/>
        <v>ADT</v>
      </c>
      <c r="N6218" s="102">
        <f>WEEKDAY([2]!Table1[[#This Row],[Travel Date]],2)</f>
        <v>6</v>
      </c>
      <c r="P6218" s="102">
        <v>1</v>
      </c>
    </row>
    <row r="6219" spans="2:16" x14ac:dyDescent="0.25">
      <c r="B6219" s="103"/>
      <c r="C6219" s="103"/>
      <c r="L6219" s="102" t="str">
        <f>[2]!Table1[[#This Row],[Orgn]]&amp;"-"&amp;[2]!Table1[[#This Row],[Dest]]</f>
        <v>SSH-BRI</v>
      </c>
      <c r="M6219" s="102" t="str">
        <f t="shared" si="97"/>
        <v>ADT</v>
      </c>
      <c r="N6219" s="102">
        <f>WEEKDAY([2]!Table1[[#This Row],[Travel Date]],2)</f>
        <v>6</v>
      </c>
      <c r="P6219" s="102">
        <v>1</v>
      </c>
    </row>
    <row r="6220" spans="2:16" x14ac:dyDescent="0.25">
      <c r="B6220" s="103"/>
      <c r="C6220" s="103"/>
      <c r="L6220" s="102" t="str">
        <f>[2]!Table1[[#This Row],[Orgn]]&amp;"-"&amp;[2]!Table1[[#This Row],[Dest]]</f>
        <v>SSH-BRI</v>
      </c>
      <c r="M6220" s="102" t="str">
        <f t="shared" si="97"/>
        <v>ADT</v>
      </c>
      <c r="N6220" s="102">
        <f>WEEKDAY([2]!Table1[[#This Row],[Travel Date]],2)</f>
        <v>6</v>
      </c>
      <c r="P6220" s="102">
        <v>1</v>
      </c>
    </row>
    <row r="6221" spans="2:16" x14ac:dyDescent="0.25">
      <c r="B6221" s="103"/>
      <c r="C6221" s="103"/>
      <c r="L6221" s="102" t="str">
        <f>[2]!Table1[[#This Row],[Orgn]]&amp;"-"&amp;[2]!Table1[[#This Row],[Dest]]</f>
        <v>SSH-BRI</v>
      </c>
      <c r="M6221" s="102" t="str">
        <f t="shared" si="97"/>
        <v>ADT</v>
      </c>
      <c r="N6221" s="102">
        <f>WEEKDAY([2]!Table1[[#This Row],[Travel Date]],2)</f>
        <v>6</v>
      </c>
      <c r="P6221" s="102">
        <v>1</v>
      </c>
    </row>
    <row r="6222" spans="2:16" x14ac:dyDescent="0.25">
      <c r="B6222" s="103"/>
      <c r="C6222" s="103"/>
      <c r="L6222" s="102" t="str">
        <f>[2]!Table1[[#This Row],[Orgn]]&amp;"-"&amp;[2]!Table1[[#This Row],[Dest]]</f>
        <v>SSH-BRI</v>
      </c>
      <c r="M6222" s="102" t="str">
        <f t="shared" si="97"/>
        <v>ADT</v>
      </c>
      <c r="N6222" s="102">
        <f>WEEKDAY([2]!Table1[[#This Row],[Travel Date]],2)</f>
        <v>6</v>
      </c>
      <c r="P6222" s="102">
        <v>1</v>
      </c>
    </row>
    <row r="6223" spans="2:16" x14ac:dyDescent="0.25">
      <c r="B6223" s="103"/>
      <c r="C6223" s="103"/>
      <c r="L6223" s="102" t="str">
        <f>[2]!Table1[[#This Row],[Orgn]]&amp;"-"&amp;[2]!Table1[[#This Row],[Dest]]</f>
        <v>SSH-BRI</v>
      </c>
      <c r="M6223" s="102" t="str">
        <f t="shared" si="97"/>
        <v>ADT</v>
      </c>
      <c r="N6223" s="102">
        <f>WEEKDAY([2]!Table1[[#This Row],[Travel Date]],2)</f>
        <v>6</v>
      </c>
      <c r="P6223" s="102">
        <v>1</v>
      </c>
    </row>
    <row r="6224" spans="2:16" x14ac:dyDescent="0.25">
      <c r="B6224" s="103"/>
      <c r="C6224" s="103"/>
      <c r="L6224" s="102" t="str">
        <f>[2]!Table1[[#This Row],[Orgn]]&amp;"-"&amp;[2]!Table1[[#This Row],[Dest]]</f>
        <v>SSH-BRI</v>
      </c>
      <c r="M6224" s="102" t="str">
        <f t="shared" si="97"/>
        <v>ADT</v>
      </c>
      <c r="N6224" s="102">
        <f>WEEKDAY([2]!Table1[[#This Row],[Travel Date]],2)</f>
        <v>6</v>
      </c>
      <c r="P6224" s="102">
        <v>1</v>
      </c>
    </row>
    <row r="6225" spans="2:16" x14ac:dyDescent="0.25">
      <c r="B6225" s="103"/>
      <c r="C6225" s="103"/>
      <c r="L6225" s="102" t="str">
        <f>[2]!Table1[[#This Row],[Orgn]]&amp;"-"&amp;[2]!Table1[[#This Row],[Dest]]</f>
        <v>SSH-BRI</v>
      </c>
      <c r="M6225" s="102" t="str">
        <f t="shared" si="97"/>
        <v>ADT</v>
      </c>
      <c r="N6225" s="102">
        <f>WEEKDAY([2]!Table1[[#This Row],[Travel Date]],2)</f>
        <v>6</v>
      </c>
      <c r="P6225" s="102">
        <v>1</v>
      </c>
    </row>
    <row r="6226" spans="2:16" x14ac:dyDescent="0.25">
      <c r="B6226" s="103"/>
      <c r="C6226" s="103"/>
      <c r="L6226" s="102" t="str">
        <f>[2]!Table1[[#This Row],[Orgn]]&amp;"-"&amp;[2]!Table1[[#This Row],[Dest]]</f>
        <v>SSH-BRI</v>
      </c>
      <c r="M6226" s="102" t="str">
        <f t="shared" si="97"/>
        <v>ADT</v>
      </c>
      <c r="N6226" s="102">
        <f>WEEKDAY([2]!Table1[[#This Row],[Travel Date]],2)</f>
        <v>6</v>
      </c>
      <c r="P6226" s="102">
        <v>1</v>
      </c>
    </row>
    <row r="6227" spans="2:16" x14ac:dyDescent="0.25">
      <c r="B6227" s="103"/>
      <c r="C6227" s="103"/>
      <c r="L6227" s="102" t="str">
        <f>[2]!Table1[[#This Row],[Orgn]]&amp;"-"&amp;[2]!Table1[[#This Row],[Dest]]</f>
        <v>SSH-BRI</v>
      </c>
      <c r="M6227" s="102" t="str">
        <f t="shared" si="97"/>
        <v>ADT</v>
      </c>
      <c r="N6227" s="102">
        <f>WEEKDAY([2]!Table1[[#This Row],[Travel Date]],2)</f>
        <v>6</v>
      </c>
      <c r="P6227" s="102">
        <v>1</v>
      </c>
    </row>
    <row r="6228" spans="2:16" x14ac:dyDescent="0.25">
      <c r="B6228" s="103"/>
      <c r="C6228" s="103"/>
      <c r="L6228" s="102" t="str">
        <f>[2]!Table1[[#This Row],[Orgn]]&amp;"-"&amp;[2]!Table1[[#This Row],[Dest]]</f>
        <v>SSH-BRI</v>
      </c>
      <c r="M6228" s="102" t="str">
        <f t="shared" si="97"/>
        <v>ADT</v>
      </c>
      <c r="N6228" s="102">
        <f>WEEKDAY([2]!Table1[[#This Row],[Travel Date]],2)</f>
        <v>6</v>
      </c>
      <c r="P6228" s="102">
        <v>1</v>
      </c>
    </row>
    <row r="6229" spans="2:16" x14ac:dyDescent="0.25">
      <c r="B6229" s="103"/>
      <c r="C6229" s="103"/>
      <c r="L6229" s="102" t="str">
        <f>[2]!Table1[[#This Row],[Orgn]]&amp;"-"&amp;[2]!Table1[[#This Row],[Dest]]</f>
        <v>SSH-BRI</v>
      </c>
      <c r="M6229" s="102" t="str">
        <f t="shared" si="97"/>
        <v>ADT</v>
      </c>
      <c r="N6229" s="102">
        <f>WEEKDAY([2]!Table1[[#This Row],[Travel Date]],2)</f>
        <v>6</v>
      </c>
      <c r="P6229" s="102">
        <v>1</v>
      </c>
    </row>
    <row r="6230" spans="2:16" x14ac:dyDescent="0.25">
      <c r="B6230" s="103"/>
      <c r="C6230" s="103"/>
      <c r="L6230" s="102" t="str">
        <f>[2]!Table1[[#This Row],[Orgn]]&amp;"-"&amp;[2]!Table1[[#This Row],[Dest]]</f>
        <v>SSH-BRI</v>
      </c>
      <c r="M6230" s="102" t="str">
        <f t="shared" si="97"/>
        <v>ADT</v>
      </c>
      <c r="N6230" s="102">
        <f>WEEKDAY([2]!Table1[[#This Row],[Travel Date]],2)</f>
        <v>6</v>
      </c>
      <c r="P6230" s="102">
        <v>1</v>
      </c>
    </row>
    <row r="6231" spans="2:16" x14ac:dyDescent="0.25">
      <c r="B6231" s="103"/>
      <c r="C6231" s="103"/>
      <c r="L6231" s="102" t="str">
        <f>[2]!Table1[[#This Row],[Orgn]]&amp;"-"&amp;[2]!Table1[[#This Row],[Dest]]</f>
        <v>SSH-BRI</v>
      </c>
      <c r="M6231" s="102" t="str">
        <f t="shared" si="97"/>
        <v>ADT</v>
      </c>
      <c r="N6231" s="102">
        <f>WEEKDAY([2]!Table1[[#This Row],[Travel Date]],2)</f>
        <v>6</v>
      </c>
      <c r="P6231" s="102">
        <v>1</v>
      </c>
    </row>
    <row r="6232" spans="2:16" x14ac:dyDescent="0.25">
      <c r="B6232" s="103"/>
      <c r="C6232" s="103"/>
      <c r="L6232" s="102" t="str">
        <f>[2]!Table1[[#This Row],[Orgn]]&amp;"-"&amp;[2]!Table1[[#This Row],[Dest]]</f>
        <v>SSH-BRI</v>
      </c>
      <c r="M6232" s="102" t="str">
        <f t="shared" si="97"/>
        <v>ADT</v>
      </c>
      <c r="N6232" s="102">
        <f>WEEKDAY([2]!Table1[[#This Row],[Travel Date]],2)</f>
        <v>6</v>
      </c>
      <c r="P6232" s="102">
        <v>1</v>
      </c>
    </row>
    <row r="6233" spans="2:16" x14ac:dyDescent="0.25">
      <c r="B6233" s="103"/>
      <c r="C6233" s="103"/>
      <c r="L6233" s="102" t="str">
        <f>[2]!Table1[[#This Row],[Orgn]]&amp;"-"&amp;[2]!Table1[[#This Row],[Dest]]</f>
        <v>SSH-BRI</v>
      </c>
      <c r="M6233" s="102" t="str">
        <f t="shared" si="97"/>
        <v>ADT</v>
      </c>
      <c r="N6233" s="102">
        <f>WEEKDAY([2]!Table1[[#This Row],[Travel Date]],2)</f>
        <v>6</v>
      </c>
      <c r="P6233" s="102">
        <v>1</v>
      </c>
    </row>
    <row r="6234" spans="2:16" x14ac:dyDescent="0.25">
      <c r="B6234" s="103"/>
      <c r="C6234" s="103"/>
      <c r="L6234" s="102" t="str">
        <f>[2]!Table1[[#This Row],[Orgn]]&amp;"-"&amp;[2]!Table1[[#This Row],[Dest]]</f>
        <v>SSH-BRI</v>
      </c>
      <c r="M6234" s="102" t="str">
        <f t="shared" si="97"/>
        <v>ADT</v>
      </c>
      <c r="N6234" s="102">
        <f>WEEKDAY([2]!Table1[[#This Row],[Travel Date]],2)</f>
        <v>6</v>
      </c>
      <c r="P6234" s="102">
        <v>1</v>
      </c>
    </row>
    <row r="6235" spans="2:16" x14ac:dyDescent="0.25">
      <c r="B6235" s="103"/>
      <c r="C6235" s="103"/>
      <c r="L6235" s="102" t="str">
        <f>[2]!Table1[[#This Row],[Orgn]]&amp;"-"&amp;[2]!Table1[[#This Row],[Dest]]</f>
        <v>SSH-BRI</v>
      </c>
      <c r="M6235" s="102" t="str">
        <f t="shared" si="97"/>
        <v>ADT</v>
      </c>
      <c r="N6235" s="102">
        <f>WEEKDAY([2]!Table1[[#This Row],[Travel Date]],2)</f>
        <v>6</v>
      </c>
      <c r="P6235" s="102">
        <v>1</v>
      </c>
    </row>
    <row r="6236" spans="2:16" x14ac:dyDescent="0.25">
      <c r="B6236" s="103"/>
      <c r="C6236" s="103"/>
      <c r="L6236" s="102" t="str">
        <f>[2]!Table1[[#This Row],[Orgn]]&amp;"-"&amp;[2]!Table1[[#This Row],[Dest]]</f>
        <v>SSH-BRI</v>
      </c>
      <c r="M6236" s="102" t="str">
        <f t="shared" si="97"/>
        <v>ADT</v>
      </c>
      <c r="N6236" s="102">
        <f>WEEKDAY([2]!Table1[[#This Row],[Travel Date]],2)</f>
        <v>6</v>
      </c>
      <c r="P6236" s="102">
        <v>1</v>
      </c>
    </row>
    <row r="6237" spans="2:16" x14ac:dyDescent="0.25">
      <c r="B6237" s="103"/>
      <c r="C6237" s="103"/>
      <c r="L6237" s="102" t="str">
        <f>[2]!Table1[[#This Row],[Orgn]]&amp;"-"&amp;[2]!Table1[[#This Row],[Dest]]</f>
        <v>SSH-BRI</v>
      </c>
      <c r="M6237" s="102" t="str">
        <f t="shared" si="97"/>
        <v>ADT</v>
      </c>
      <c r="N6237" s="102">
        <f>WEEKDAY([2]!Table1[[#This Row],[Travel Date]],2)</f>
        <v>6</v>
      </c>
      <c r="P6237" s="102">
        <v>1</v>
      </c>
    </row>
    <row r="6238" spans="2:16" x14ac:dyDescent="0.25">
      <c r="B6238" s="103"/>
      <c r="C6238" s="103"/>
      <c r="L6238" s="102" t="str">
        <f>[2]!Table1[[#This Row],[Orgn]]&amp;"-"&amp;[2]!Table1[[#This Row],[Dest]]</f>
        <v>SSH-BRI</v>
      </c>
      <c r="M6238" s="102" t="str">
        <f t="shared" si="97"/>
        <v>ADT</v>
      </c>
      <c r="N6238" s="102">
        <f>WEEKDAY([2]!Table1[[#This Row],[Travel Date]],2)</f>
        <v>6</v>
      </c>
      <c r="P6238" s="102">
        <v>1</v>
      </c>
    </row>
    <row r="6239" spans="2:16" x14ac:dyDescent="0.25">
      <c r="B6239" s="103"/>
      <c r="C6239" s="103"/>
      <c r="L6239" s="102" t="str">
        <f>[2]!Table1[[#This Row],[Orgn]]&amp;"-"&amp;[2]!Table1[[#This Row],[Dest]]</f>
        <v>SSH-BRI</v>
      </c>
      <c r="M6239" s="102" t="str">
        <f t="shared" si="97"/>
        <v>ADT</v>
      </c>
      <c r="N6239" s="102">
        <f>WEEKDAY([2]!Table1[[#This Row],[Travel Date]],2)</f>
        <v>6</v>
      </c>
      <c r="P6239" s="102">
        <v>1</v>
      </c>
    </row>
    <row r="6240" spans="2:16" x14ac:dyDescent="0.25">
      <c r="B6240" s="103"/>
      <c r="C6240" s="103"/>
      <c r="L6240" s="102" t="str">
        <f>[2]!Table1[[#This Row],[Orgn]]&amp;"-"&amp;[2]!Table1[[#This Row],[Dest]]</f>
        <v>SSH-BRI</v>
      </c>
      <c r="M6240" s="102" t="str">
        <f t="shared" si="97"/>
        <v>ADT</v>
      </c>
      <c r="N6240" s="102">
        <f>WEEKDAY([2]!Table1[[#This Row],[Travel Date]],2)</f>
        <v>6</v>
      </c>
      <c r="P6240" s="102">
        <v>1</v>
      </c>
    </row>
    <row r="6241" spans="2:16" x14ac:dyDescent="0.25">
      <c r="B6241" s="103"/>
      <c r="C6241" s="103"/>
      <c r="L6241" s="102" t="str">
        <f>[2]!Table1[[#This Row],[Orgn]]&amp;"-"&amp;[2]!Table1[[#This Row],[Dest]]</f>
        <v>SSH-BRI</v>
      </c>
      <c r="M6241" s="102" t="str">
        <f t="shared" si="97"/>
        <v>ADT</v>
      </c>
      <c r="N6241" s="102">
        <f>WEEKDAY([2]!Table1[[#This Row],[Travel Date]],2)</f>
        <v>6</v>
      </c>
      <c r="P6241" s="102">
        <v>1</v>
      </c>
    </row>
    <row r="6242" spans="2:16" x14ac:dyDescent="0.25">
      <c r="B6242" s="103"/>
      <c r="C6242" s="103"/>
      <c r="L6242" s="102" t="str">
        <f>[2]!Table1[[#This Row],[Orgn]]&amp;"-"&amp;[2]!Table1[[#This Row],[Dest]]</f>
        <v>SSH-BRI</v>
      </c>
      <c r="M6242" s="102" t="str">
        <f t="shared" si="97"/>
        <v>ADT</v>
      </c>
      <c r="N6242" s="102">
        <f>WEEKDAY([2]!Table1[[#This Row],[Travel Date]],2)</f>
        <v>6</v>
      </c>
      <c r="P6242" s="102">
        <v>1</v>
      </c>
    </row>
    <row r="6243" spans="2:16" x14ac:dyDescent="0.25">
      <c r="B6243" s="103"/>
      <c r="C6243" s="103"/>
      <c r="L6243" s="102" t="str">
        <f>[2]!Table1[[#This Row],[Orgn]]&amp;"-"&amp;[2]!Table1[[#This Row],[Dest]]</f>
        <v>SSH-BRI</v>
      </c>
      <c r="M6243" s="102" t="str">
        <f t="shared" si="97"/>
        <v>ADT</v>
      </c>
      <c r="N6243" s="102">
        <f>WEEKDAY([2]!Table1[[#This Row],[Travel Date]],2)</f>
        <v>6</v>
      </c>
      <c r="P6243" s="102">
        <v>1</v>
      </c>
    </row>
    <row r="6244" spans="2:16" x14ac:dyDescent="0.25">
      <c r="B6244" s="103"/>
      <c r="C6244" s="103"/>
      <c r="L6244" s="102" t="str">
        <f>[2]!Table1[[#This Row],[Orgn]]&amp;"-"&amp;[2]!Table1[[#This Row],[Dest]]</f>
        <v>SSH-BRI</v>
      </c>
      <c r="M6244" s="102" t="str">
        <f t="shared" si="97"/>
        <v>ADT</v>
      </c>
      <c r="N6244" s="102">
        <f>WEEKDAY([2]!Table1[[#This Row],[Travel Date]],2)</f>
        <v>6</v>
      </c>
      <c r="P6244" s="102">
        <v>1</v>
      </c>
    </row>
    <row r="6245" spans="2:16" x14ac:dyDescent="0.25">
      <c r="B6245" s="103"/>
      <c r="C6245" s="103"/>
      <c r="L6245" s="102" t="str">
        <f>[2]!Table1[[#This Row],[Orgn]]&amp;"-"&amp;[2]!Table1[[#This Row],[Dest]]</f>
        <v>SSH-BRI</v>
      </c>
      <c r="M6245" s="102" t="str">
        <f t="shared" si="97"/>
        <v>ADT</v>
      </c>
      <c r="N6245" s="102">
        <f>WEEKDAY([2]!Table1[[#This Row],[Travel Date]],2)</f>
        <v>6</v>
      </c>
      <c r="P6245" s="102">
        <v>1</v>
      </c>
    </row>
    <row r="6246" spans="2:16" x14ac:dyDescent="0.25">
      <c r="B6246" s="103"/>
      <c r="C6246" s="103"/>
      <c r="L6246" s="102" t="str">
        <f>[2]!Table1[[#This Row],[Orgn]]&amp;"-"&amp;[2]!Table1[[#This Row],[Dest]]</f>
        <v>SSH-BRI</v>
      </c>
      <c r="M6246" s="102" t="str">
        <f t="shared" si="97"/>
        <v>ADT</v>
      </c>
      <c r="N6246" s="102">
        <f>WEEKDAY([2]!Table1[[#This Row],[Travel Date]],2)</f>
        <v>6</v>
      </c>
      <c r="P6246" s="102">
        <v>1</v>
      </c>
    </row>
    <row r="6247" spans="2:16" x14ac:dyDescent="0.25">
      <c r="B6247" s="103"/>
      <c r="C6247" s="103"/>
      <c r="L6247" s="102" t="str">
        <f>[2]!Table1[[#This Row],[Orgn]]&amp;"-"&amp;[2]!Table1[[#This Row],[Dest]]</f>
        <v>SSH-BRI</v>
      </c>
      <c r="M6247" s="102" t="str">
        <f t="shared" si="97"/>
        <v>ADT</v>
      </c>
      <c r="N6247" s="102">
        <f>WEEKDAY([2]!Table1[[#This Row],[Travel Date]],2)</f>
        <v>6</v>
      </c>
      <c r="P6247" s="102">
        <v>1</v>
      </c>
    </row>
    <row r="6248" spans="2:16" x14ac:dyDescent="0.25">
      <c r="B6248" s="103"/>
      <c r="C6248" s="103"/>
      <c r="L6248" s="102" t="str">
        <f>[2]!Table1[[#This Row],[Orgn]]&amp;"-"&amp;[2]!Table1[[#This Row],[Dest]]</f>
        <v>SSH-BRI</v>
      </c>
      <c r="M6248" s="102" t="str">
        <f t="shared" si="97"/>
        <v>ADT</v>
      </c>
      <c r="N6248" s="102">
        <f>WEEKDAY([2]!Table1[[#This Row],[Travel Date]],2)</f>
        <v>6</v>
      </c>
      <c r="P6248" s="102">
        <v>1</v>
      </c>
    </row>
    <row r="6249" spans="2:16" x14ac:dyDescent="0.25">
      <c r="B6249" s="103"/>
      <c r="C6249" s="103"/>
      <c r="L6249" s="102" t="str">
        <f>[2]!Table1[[#This Row],[Orgn]]&amp;"-"&amp;[2]!Table1[[#This Row],[Dest]]</f>
        <v>SSH-BRI</v>
      </c>
      <c r="M6249" s="102" t="str">
        <f t="shared" si="97"/>
        <v>ADT</v>
      </c>
      <c r="N6249" s="102">
        <f>WEEKDAY([2]!Table1[[#This Row],[Travel Date]],2)</f>
        <v>6</v>
      </c>
      <c r="P6249" s="102">
        <v>1</v>
      </c>
    </row>
    <row r="6250" spans="2:16" x14ac:dyDescent="0.25">
      <c r="B6250" s="103"/>
      <c r="C6250" s="103"/>
      <c r="L6250" s="102" t="str">
        <f>[2]!Table1[[#This Row],[Orgn]]&amp;"-"&amp;[2]!Table1[[#This Row],[Dest]]</f>
        <v>SSH-BRI</v>
      </c>
      <c r="M6250" s="102" t="str">
        <f t="shared" si="97"/>
        <v>ADT</v>
      </c>
      <c r="N6250" s="102">
        <f>WEEKDAY([2]!Table1[[#This Row],[Travel Date]],2)</f>
        <v>6</v>
      </c>
      <c r="P6250" s="102">
        <v>1</v>
      </c>
    </row>
    <row r="6251" spans="2:16" x14ac:dyDescent="0.25">
      <c r="B6251" s="103"/>
      <c r="C6251" s="103"/>
      <c r="L6251" s="102" t="str">
        <f>[2]!Table1[[#This Row],[Orgn]]&amp;"-"&amp;[2]!Table1[[#This Row],[Dest]]</f>
        <v>SSH-BRI</v>
      </c>
      <c r="M6251" s="102" t="str">
        <f t="shared" si="97"/>
        <v>ADT</v>
      </c>
      <c r="N6251" s="102">
        <f>WEEKDAY([2]!Table1[[#This Row],[Travel Date]],2)</f>
        <v>6</v>
      </c>
      <c r="P6251" s="102">
        <v>1</v>
      </c>
    </row>
    <row r="6252" spans="2:16" x14ac:dyDescent="0.25">
      <c r="B6252" s="103"/>
      <c r="C6252" s="103"/>
      <c r="L6252" s="102" t="str">
        <f>[2]!Table1[[#This Row],[Orgn]]&amp;"-"&amp;[2]!Table1[[#This Row],[Dest]]</f>
        <v>SSH-BRI</v>
      </c>
      <c r="M6252" s="102" t="str">
        <f t="shared" si="97"/>
        <v>ADT</v>
      </c>
      <c r="N6252" s="102">
        <f>WEEKDAY([2]!Table1[[#This Row],[Travel Date]],2)</f>
        <v>6</v>
      </c>
      <c r="P6252" s="102">
        <v>1</v>
      </c>
    </row>
    <row r="6253" spans="2:16" x14ac:dyDescent="0.25">
      <c r="B6253" s="103"/>
      <c r="C6253" s="103"/>
      <c r="L6253" s="102" t="str">
        <f>[2]!Table1[[#This Row],[Orgn]]&amp;"-"&amp;[2]!Table1[[#This Row],[Dest]]</f>
        <v>SSH-BRI</v>
      </c>
      <c r="M6253" s="102" t="str">
        <f t="shared" si="97"/>
        <v>ADT</v>
      </c>
      <c r="N6253" s="102">
        <f>WEEKDAY([2]!Table1[[#This Row],[Travel Date]],2)</f>
        <v>6</v>
      </c>
      <c r="P6253" s="102">
        <v>1</v>
      </c>
    </row>
    <row r="6254" spans="2:16" x14ac:dyDescent="0.25">
      <c r="B6254" s="103"/>
      <c r="C6254" s="103"/>
      <c r="L6254" s="102" t="str">
        <f>[2]!Table1[[#This Row],[Orgn]]&amp;"-"&amp;[2]!Table1[[#This Row],[Dest]]</f>
        <v>SSH-BRI</v>
      </c>
      <c r="M6254" s="102" t="str">
        <f t="shared" si="97"/>
        <v>ADT</v>
      </c>
      <c r="N6254" s="102">
        <f>WEEKDAY([2]!Table1[[#This Row],[Travel Date]],2)</f>
        <v>6</v>
      </c>
      <c r="P6254" s="102">
        <v>1</v>
      </c>
    </row>
    <row r="6255" spans="2:16" x14ac:dyDescent="0.25">
      <c r="B6255" s="103"/>
      <c r="C6255" s="103"/>
      <c r="L6255" s="102" t="str">
        <f>[2]!Table1[[#This Row],[Orgn]]&amp;"-"&amp;[2]!Table1[[#This Row],[Dest]]</f>
        <v>SSH-BRI</v>
      </c>
      <c r="M6255" s="102" t="str">
        <f t="shared" si="97"/>
        <v>ADT</v>
      </c>
      <c r="N6255" s="102">
        <f>WEEKDAY([2]!Table1[[#This Row],[Travel Date]],2)</f>
        <v>6</v>
      </c>
      <c r="P6255" s="102">
        <v>1</v>
      </c>
    </row>
    <row r="6256" spans="2:16" x14ac:dyDescent="0.25">
      <c r="B6256" s="103"/>
      <c r="C6256" s="103"/>
      <c r="L6256" s="102" t="str">
        <f>[2]!Table1[[#This Row],[Orgn]]&amp;"-"&amp;[2]!Table1[[#This Row],[Dest]]</f>
        <v>SSH-BRI</v>
      </c>
      <c r="M6256" s="102" t="str">
        <f t="shared" si="97"/>
        <v>ADT</v>
      </c>
      <c r="N6256" s="102">
        <f>WEEKDAY([2]!Table1[[#This Row],[Travel Date]],2)</f>
        <v>6</v>
      </c>
      <c r="P6256" s="102">
        <v>1</v>
      </c>
    </row>
    <row r="6257" spans="2:16" x14ac:dyDescent="0.25">
      <c r="B6257" s="103"/>
      <c r="C6257" s="103"/>
      <c r="L6257" s="102" t="str">
        <f>[2]!Table1[[#This Row],[Orgn]]&amp;"-"&amp;[2]!Table1[[#This Row],[Dest]]</f>
        <v>SSH-BRI</v>
      </c>
      <c r="M6257" s="102" t="str">
        <f t="shared" si="97"/>
        <v>ADT</v>
      </c>
      <c r="N6257" s="102">
        <f>WEEKDAY([2]!Table1[[#This Row],[Travel Date]],2)</f>
        <v>6</v>
      </c>
      <c r="P6257" s="102">
        <v>1</v>
      </c>
    </row>
    <row r="6258" spans="2:16" x14ac:dyDescent="0.25">
      <c r="B6258" s="103"/>
      <c r="C6258" s="103"/>
      <c r="L6258" s="102" t="str">
        <f>[2]!Table1[[#This Row],[Orgn]]&amp;"-"&amp;[2]!Table1[[#This Row],[Dest]]</f>
        <v>SSH-BRI</v>
      </c>
      <c r="M6258" s="102" t="str">
        <f t="shared" si="97"/>
        <v>ADT</v>
      </c>
      <c r="N6258" s="102">
        <f>WEEKDAY([2]!Table1[[#This Row],[Travel Date]],2)</f>
        <v>6</v>
      </c>
      <c r="P6258" s="102">
        <v>1</v>
      </c>
    </row>
    <row r="6259" spans="2:16" x14ac:dyDescent="0.25">
      <c r="B6259" s="103"/>
      <c r="C6259" s="103"/>
      <c r="L6259" s="102" t="str">
        <f>[2]!Table1[[#This Row],[Orgn]]&amp;"-"&amp;[2]!Table1[[#This Row],[Dest]]</f>
        <v>SSH-BRI</v>
      </c>
      <c r="M6259" s="102" t="str">
        <f t="shared" si="97"/>
        <v>ADT</v>
      </c>
      <c r="N6259" s="102">
        <f>WEEKDAY([2]!Table1[[#This Row],[Travel Date]],2)</f>
        <v>6</v>
      </c>
      <c r="P6259" s="102">
        <v>1</v>
      </c>
    </row>
    <row r="6260" spans="2:16" x14ac:dyDescent="0.25">
      <c r="B6260" s="103"/>
      <c r="C6260" s="103"/>
      <c r="L6260" s="102" t="str">
        <f>[2]!Table1[[#This Row],[Orgn]]&amp;"-"&amp;[2]!Table1[[#This Row],[Dest]]</f>
        <v>SSH-BRI</v>
      </c>
      <c r="M6260" s="102" t="str">
        <f t="shared" si="97"/>
        <v>ADT</v>
      </c>
      <c r="N6260" s="102">
        <f>WEEKDAY([2]!Table1[[#This Row],[Travel Date]],2)</f>
        <v>6</v>
      </c>
      <c r="P6260" s="102">
        <v>1</v>
      </c>
    </row>
    <row r="6261" spans="2:16" x14ac:dyDescent="0.25">
      <c r="B6261" s="103"/>
      <c r="C6261" s="103"/>
      <c r="L6261" s="102" t="str">
        <f>[2]!Table1[[#This Row],[Orgn]]&amp;"-"&amp;[2]!Table1[[#This Row],[Dest]]</f>
        <v>SSH-BRI</v>
      </c>
      <c r="M6261" s="102" t="str">
        <f t="shared" si="97"/>
        <v>ADT</v>
      </c>
      <c r="N6261" s="102">
        <f>WEEKDAY([2]!Table1[[#This Row],[Travel Date]],2)</f>
        <v>6</v>
      </c>
      <c r="P6261" s="102">
        <v>1</v>
      </c>
    </row>
    <row r="6262" spans="2:16" x14ac:dyDescent="0.25">
      <c r="B6262" s="103"/>
      <c r="C6262" s="103"/>
      <c r="L6262" s="102" t="str">
        <f>[2]!Table1[[#This Row],[Orgn]]&amp;"-"&amp;[2]!Table1[[#This Row],[Dest]]</f>
        <v>SSH-BRI</v>
      </c>
      <c r="M6262" s="102" t="str">
        <f t="shared" si="97"/>
        <v>ADT</v>
      </c>
      <c r="N6262" s="102">
        <f>WEEKDAY([2]!Table1[[#This Row],[Travel Date]],2)</f>
        <v>6</v>
      </c>
      <c r="P6262" s="102">
        <v>1</v>
      </c>
    </row>
    <row r="6263" spans="2:16" x14ac:dyDescent="0.25">
      <c r="B6263" s="103"/>
      <c r="C6263" s="103"/>
      <c r="L6263" s="102" t="str">
        <f>[2]!Table1[[#This Row],[Orgn]]&amp;"-"&amp;[2]!Table1[[#This Row],[Dest]]</f>
        <v>SSH-BRI</v>
      </c>
      <c r="M6263" s="102" t="str">
        <f t="shared" si="97"/>
        <v>ADT</v>
      </c>
      <c r="N6263" s="102">
        <f>WEEKDAY([2]!Table1[[#This Row],[Travel Date]],2)</f>
        <v>6</v>
      </c>
      <c r="P6263" s="102">
        <v>1</v>
      </c>
    </row>
    <row r="6264" spans="2:16" x14ac:dyDescent="0.25">
      <c r="B6264" s="103"/>
      <c r="C6264" s="103"/>
      <c r="L6264" s="102" t="str">
        <f>[2]!Table1[[#This Row],[Orgn]]&amp;"-"&amp;[2]!Table1[[#This Row],[Dest]]</f>
        <v>SSH-BRI</v>
      </c>
      <c r="M6264" s="102" t="str">
        <f t="shared" si="97"/>
        <v>ADT</v>
      </c>
      <c r="N6264" s="102">
        <f>WEEKDAY([2]!Table1[[#This Row],[Travel Date]],2)</f>
        <v>6</v>
      </c>
      <c r="P6264" s="102">
        <v>1</v>
      </c>
    </row>
    <row r="6265" spans="2:16" x14ac:dyDescent="0.25">
      <c r="B6265" s="103"/>
      <c r="C6265" s="103"/>
      <c r="L6265" s="102" t="str">
        <f>[2]!Table1[[#This Row],[Orgn]]&amp;"-"&amp;[2]!Table1[[#This Row],[Dest]]</f>
        <v>SSH-BRI</v>
      </c>
      <c r="M6265" s="102" t="str">
        <f t="shared" si="97"/>
        <v>ADT</v>
      </c>
      <c r="N6265" s="102">
        <f>WEEKDAY([2]!Table1[[#This Row],[Travel Date]],2)</f>
        <v>6</v>
      </c>
      <c r="P6265" s="102">
        <v>1</v>
      </c>
    </row>
    <row r="6266" spans="2:16" x14ac:dyDescent="0.25">
      <c r="B6266" s="103"/>
      <c r="C6266" s="103"/>
      <c r="L6266" s="102" t="str">
        <f>[2]!Table1[[#This Row],[Orgn]]&amp;"-"&amp;[2]!Table1[[#This Row],[Dest]]</f>
        <v>SSH-BRI</v>
      </c>
      <c r="M6266" s="102" t="str">
        <f t="shared" si="97"/>
        <v>ADT</v>
      </c>
      <c r="N6266" s="102">
        <f>WEEKDAY([2]!Table1[[#This Row],[Travel Date]],2)</f>
        <v>6</v>
      </c>
      <c r="P6266" s="102">
        <v>1</v>
      </c>
    </row>
    <row r="6267" spans="2:16" x14ac:dyDescent="0.25">
      <c r="B6267" s="103"/>
      <c r="C6267" s="103"/>
      <c r="L6267" s="102" t="str">
        <f>[2]!Table1[[#This Row],[Orgn]]&amp;"-"&amp;[2]!Table1[[#This Row],[Dest]]</f>
        <v>SSH-BRI</v>
      </c>
      <c r="M6267" s="102" t="str">
        <f t="shared" si="97"/>
        <v>ADT</v>
      </c>
      <c r="N6267" s="102">
        <f>WEEKDAY([2]!Table1[[#This Row],[Travel Date]],2)</f>
        <v>6</v>
      </c>
      <c r="P6267" s="102">
        <v>1</v>
      </c>
    </row>
    <row r="6268" spans="2:16" x14ac:dyDescent="0.25">
      <c r="B6268" s="103"/>
      <c r="C6268" s="103"/>
      <c r="L6268" s="102" t="str">
        <f>[2]!Table1[[#This Row],[Orgn]]&amp;"-"&amp;[2]!Table1[[#This Row],[Dest]]</f>
        <v>SSH-BRI</v>
      </c>
      <c r="M6268" s="102" t="str">
        <f t="shared" si="97"/>
        <v>ADT</v>
      </c>
      <c r="N6268" s="102">
        <f>WEEKDAY([2]!Table1[[#This Row],[Travel Date]],2)</f>
        <v>6</v>
      </c>
      <c r="P6268" s="102">
        <v>1</v>
      </c>
    </row>
    <row r="6269" spans="2:16" x14ac:dyDescent="0.25">
      <c r="B6269" s="103"/>
      <c r="C6269" s="103"/>
      <c r="L6269" s="102" t="str">
        <f>[2]!Table1[[#This Row],[Orgn]]&amp;"-"&amp;[2]!Table1[[#This Row],[Dest]]</f>
        <v>SSH-BRI</v>
      </c>
      <c r="M6269" s="102" t="str">
        <f t="shared" si="97"/>
        <v>ADT</v>
      </c>
      <c r="N6269" s="102">
        <f>WEEKDAY([2]!Table1[[#This Row],[Travel Date]],2)</f>
        <v>6</v>
      </c>
      <c r="P6269" s="102">
        <v>1</v>
      </c>
    </row>
    <row r="6270" spans="2:16" x14ac:dyDescent="0.25">
      <c r="B6270" s="103"/>
      <c r="C6270" s="103"/>
      <c r="L6270" s="102" t="str">
        <f>[2]!Table1[[#This Row],[Orgn]]&amp;"-"&amp;[2]!Table1[[#This Row],[Dest]]</f>
        <v>SSH-BRI</v>
      </c>
      <c r="M6270" s="102" t="str">
        <f t="shared" si="97"/>
        <v>ADT</v>
      </c>
      <c r="N6270" s="102">
        <f>WEEKDAY([2]!Table1[[#This Row],[Travel Date]],2)</f>
        <v>6</v>
      </c>
      <c r="P6270" s="102">
        <v>1</v>
      </c>
    </row>
    <row r="6271" spans="2:16" x14ac:dyDescent="0.25">
      <c r="B6271" s="103"/>
      <c r="C6271" s="103"/>
      <c r="L6271" s="102" t="str">
        <f>[2]!Table1[[#This Row],[Orgn]]&amp;"-"&amp;[2]!Table1[[#This Row],[Dest]]</f>
        <v>SSH-BRI</v>
      </c>
      <c r="M6271" s="102" t="str">
        <f t="shared" si="97"/>
        <v>ADT</v>
      </c>
      <c r="N6271" s="102">
        <f>WEEKDAY([2]!Table1[[#This Row],[Travel Date]],2)</f>
        <v>6</v>
      </c>
      <c r="P6271" s="102">
        <v>1</v>
      </c>
    </row>
    <row r="6272" spans="2:16" x14ac:dyDescent="0.25">
      <c r="B6272" s="103"/>
      <c r="C6272" s="103"/>
      <c r="L6272" s="102" t="str">
        <f>[2]!Table1[[#This Row],[Orgn]]&amp;"-"&amp;[2]!Table1[[#This Row],[Dest]]</f>
        <v>SSH-BRI</v>
      </c>
      <c r="M6272" s="102" t="str">
        <f t="shared" si="97"/>
        <v>ADT</v>
      </c>
      <c r="N6272" s="102">
        <f>WEEKDAY([2]!Table1[[#This Row],[Travel Date]],2)</f>
        <v>6</v>
      </c>
      <c r="P6272" s="102">
        <v>1</v>
      </c>
    </row>
    <row r="6273" spans="2:16" x14ac:dyDescent="0.25">
      <c r="B6273" s="103"/>
      <c r="C6273" s="103"/>
      <c r="L6273" s="102" t="str">
        <f>[2]!Table1[[#This Row],[Orgn]]&amp;"-"&amp;[2]!Table1[[#This Row],[Dest]]</f>
        <v>SSH-BRI</v>
      </c>
      <c r="M6273" s="102" t="str">
        <f t="shared" si="97"/>
        <v>ADT</v>
      </c>
      <c r="N6273" s="102">
        <f>WEEKDAY([2]!Table1[[#This Row],[Travel Date]],2)</f>
        <v>6</v>
      </c>
      <c r="P6273" s="102">
        <v>1</v>
      </c>
    </row>
    <row r="6274" spans="2:16" x14ac:dyDescent="0.25">
      <c r="B6274" s="103"/>
      <c r="C6274" s="103"/>
      <c r="L6274" s="102" t="str">
        <f>[2]!Table1[[#This Row],[Orgn]]&amp;"-"&amp;[2]!Table1[[#This Row],[Dest]]</f>
        <v>SSH-BRI</v>
      </c>
      <c r="M6274" s="102" t="str">
        <f t="shared" ref="M6274:M6337" si="98">IF(TRIM(C6274)="INF", "INF", IF(TRIM(C6274)="CHD", "CHD", "ADT"))</f>
        <v>ADT</v>
      </c>
      <c r="N6274" s="102">
        <f>WEEKDAY([2]!Table1[[#This Row],[Travel Date]],2)</f>
        <v>6</v>
      </c>
      <c r="P6274" s="102">
        <v>1</v>
      </c>
    </row>
    <row r="6275" spans="2:16" x14ac:dyDescent="0.25">
      <c r="B6275" s="103"/>
      <c r="C6275" s="103"/>
      <c r="L6275" s="102" t="str">
        <f>[2]!Table1[[#This Row],[Orgn]]&amp;"-"&amp;[2]!Table1[[#This Row],[Dest]]</f>
        <v>SSH-BRI</v>
      </c>
      <c r="M6275" s="102" t="str">
        <f t="shared" si="98"/>
        <v>ADT</v>
      </c>
      <c r="N6275" s="102">
        <f>WEEKDAY([2]!Table1[[#This Row],[Travel Date]],2)</f>
        <v>6</v>
      </c>
      <c r="P6275" s="102">
        <v>1</v>
      </c>
    </row>
    <row r="6276" spans="2:16" x14ac:dyDescent="0.25">
      <c r="B6276" s="103"/>
      <c r="C6276" s="103"/>
      <c r="L6276" s="102" t="str">
        <f>[2]!Table1[[#This Row],[Orgn]]&amp;"-"&amp;[2]!Table1[[#This Row],[Dest]]</f>
        <v>SSH-BRI</v>
      </c>
      <c r="M6276" s="102" t="str">
        <f t="shared" si="98"/>
        <v>ADT</v>
      </c>
      <c r="N6276" s="102">
        <f>WEEKDAY([2]!Table1[[#This Row],[Travel Date]],2)</f>
        <v>6</v>
      </c>
      <c r="P6276" s="102">
        <v>1</v>
      </c>
    </row>
    <row r="6277" spans="2:16" x14ac:dyDescent="0.25">
      <c r="B6277" s="103"/>
      <c r="C6277" s="103"/>
      <c r="L6277" s="102" t="str">
        <f>[2]!Table1[[#This Row],[Orgn]]&amp;"-"&amp;[2]!Table1[[#This Row],[Dest]]</f>
        <v>SSH-BRI</v>
      </c>
      <c r="M6277" s="102" t="str">
        <f t="shared" si="98"/>
        <v>ADT</v>
      </c>
      <c r="N6277" s="102">
        <f>WEEKDAY([2]!Table1[[#This Row],[Travel Date]],2)</f>
        <v>6</v>
      </c>
      <c r="P6277" s="102">
        <v>1</v>
      </c>
    </row>
    <row r="6278" spans="2:16" x14ac:dyDescent="0.25">
      <c r="B6278" s="103"/>
      <c r="C6278" s="103"/>
      <c r="L6278" s="102" t="str">
        <f>[2]!Table1[[#This Row],[Orgn]]&amp;"-"&amp;[2]!Table1[[#This Row],[Dest]]</f>
        <v>SSH-BRI</v>
      </c>
      <c r="M6278" s="102" t="str">
        <f t="shared" si="98"/>
        <v>ADT</v>
      </c>
      <c r="N6278" s="102">
        <f>WEEKDAY([2]!Table1[[#This Row],[Travel Date]],2)</f>
        <v>6</v>
      </c>
      <c r="P6278" s="102">
        <v>1</v>
      </c>
    </row>
    <row r="6279" spans="2:16" x14ac:dyDescent="0.25">
      <c r="B6279" s="103"/>
      <c r="C6279" s="103"/>
      <c r="L6279" s="102" t="str">
        <f>[2]!Table1[[#This Row],[Orgn]]&amp;"-"&amp;[2]!Table1[[#This Row],[Dest]]</f>
        <v>SSH-BRI</v>
      </c>
      <c r="M6279" s="102" t="str">
        <f t="shared" si="98"/>
        <v>ADT</v>
      </c>
      <c r="N6279" s="102">
        <f>WEEKDAY([2]!Table1[[#This Row],[Travel Date]],2)</f>
        <v>6</v>
      </c>
      <c r="P6279" s="102">
        <v>1</v>
      </c>
    </row>
    <row r="6280" spans="2:16" x14ac:dyDescent="0.25">
      <c r="B6280" s="103"/>
      <c r="C6280" s="103"/>
      <c r="L6280" s="102" t="str">
        <f>[2]!Table1[[#This Row],[Orgn]]&amp;"-"&amp;[2]!Table1[[#This Row],[Dest]]</f>
        <v>SSH-BRI</v>
      </c>
      <c r="M6280" s="102" t="str">
        <f t="shared" si="98"/>
        <v>ADT</v>
      </c>
      <c r="N6280" s="102">
        <f>WEEKDAY([2]!Table1[[#This Row],[Travel Date]],2)</f>
        <v>6</v>
      </c>
      <c r="P6280" s="102">
        <v>1</v>
      </c>
    </row>
    <row r="6281" spans="2:16" x14ac:dyDescent="0.25">
      <c r="B6281" s="103"/>
      <c r="C6281" s="103"/>
      <c r="L6281" s="102" t="str">
        <f>[2]!Table1[[#This Row],[Orgn]]&amp;"-"&amp;[2]!Table1[[#This Row],[Dest]]</f>
        <v>SSH-BRI</v>
      </c>
      <c r="M6281" s="102" t="str">
        <f t="shared" si="98"/>
        <v>ADT</v>
      </c>
      <c r="N6281" s="102">
        <f>WEEKDAY([2]!Table1[[#This Row],[Travel Date]],2)</f>
        <v>6</v>
      </c>
      <c r="P6281" s="102">
        <v>1</v>
      </c>
    </row>
    <row r="6282" spans="2:16" x14ac:dyDescent="0.25">
      <c r="B6282" s="103"/>
      <c r="C6282" s="103"/>
      <c r="L6282" s="102" t="str">
        <f>[2]!Table1[[#This Row],[Orgn]]&amp;"-"&amp;[2]!Table1[[#This Row],[Dest]]</f>
        <v>SSH-BRI</v>
      </c>
      <c r="M6282" s="102" t="str">
        <f t="shared" si="98"/>
        <v>ADT</v>
      </c>
      <c r="N6282" s="102">
        <f>WEEKDAY([2]!Table1[[#This Row],[Travel Date]],2)</f>
        <v>6</v>
      </c>
      <c r="P6282" s="102">
        <v>1</v>
      </c>
    </row>
    <row r="6283" spans="2:16" x14ac:dyDescent="0.25">
      <c r="B6283" s="103"/>
      <c r="C6283" s="103"/>
      <c r="L6283" s="102" t="str">
        <f>[2]!Table1[[#This Row],[Orgn]]&amp;"-"&amp;[2]!Table1[[#This Row],[Dest]]</f>
        <v>SSH-BRI</v>
      </c>
      <c r="M6283" s="102" t="str">
        <f t="shared" si="98"/>
        <v>ADT</v>
      </c>
      <c r="N6283" s="102">
        <f>WEEKDAY([2]!Table1[[#This Row],[Travel Date]],2)</f>
        <v>6</v>
      </c>
      <c r="P6283" s="102">
        <v>1</v>
      </c>
    </row>
    <row r="6284" spans="2:16" x14ac:dyDescent="0.25">
      <c r="B6284" s="103"/>
      <c r="C6284" s="103"/>
      <c r="L6284" s="102" t="str">
        <f>[2]!Table1[[#This Row],[Orgn]]&amp;"-"&amp;[2]!Table1[[#This Row],[Dest]]</f>
        <v>SSH-BRI</v>
      </c>
      <c r="M6284" s="102" t="str">
        <f t="shared" si="98"/>
        <v>ADT</v>
      </c>
      <c r="N6284" s="102">
        <f>WEEKDAY([2]!Table1[[#This Row],[Travel Date]],2)</f>
        <v>6</v>
      </c>
      <c r="P6284" s="102">
        <v>1</v>
      </c>
    </row>
    <row r="6285" spans="2:16" x14ac:dyDescent="0.25">
      <c r="B6285" s="103"/>
      <c r="C6285" s="103"/>
      <c r="L6285" s="102" t="str">
        <f>[2]!Table1[[#This Row],[Orgn]]&amp;"-"&amp;[2]!Table1[[#This Row],[Dest]]</f>
        <v>SSH-BRI</v>
      </c>
      <c r="M6285" s="102" t="str">
        <f t="shared" si="98"/>
        <v>ADT</v>
      </c>
      <c r="N6285" s="102">
        <f>WEEKDAY([2]!Table1[[#This Row],[Travel Date]],2)</f>
        <v>6</v>
      </c>
      <c r="P6285" s="102">
        <v>1</v>
      </c>
    </row>
    <row r="6286" spans="2:16" x14ac:dyDescent="0.25">
      <c r="B6286" s="103"/>
      <c r="C6286" s="103"/>
      <c r="L6286" s="102" t="str">
        <f>[2]!Table1[[#This Row],[Orgn]]&amp;"-"&amp;[2]!Table1[[#This Row],[Dest]]</f>
        <v>SSH-BRI</v>
      </c>
      <c r="M6286" s="102" t="str">
        <f t="shared" si="98"/>
        <v>ADT</v>
      </c>
      <c r="N6286" s="102">
        <f>WEEKDAY([2]!Table1[[#This Row],[Travel Date]],2)</f>
        <v>6</v>
      </c>
      <c r="P6286" s="102">
        <v>1</v>
      </c>
    </row>
    <row r="6287" spans="2:16" x14ac:dyDescent="0.25">
      <c r="B6287" s="103"/>
      <c r="C6287" s="103"/>
      <c r="L6287" s="102" t="str">
        <f>[2]!Table1[[#This Row],[Orgn]]&amp;"-"&amp;[2]!Table1[[#This Row],[Dest]]</f>
        <v>SSH-BRI</v>
      </c>
      <c r="M6287" s="102" t="str">
        <f t="shared" si="98"/>
        <v>ADT</v>
      </c>
      <c r="N6287" s="102">
        <f>WEEKDAY([2]!Table1[[#This Row],[Travel Date]],2)</f>
        <v>6</v>
      </c>
      <c r="P6287" s="102">
        <v>1</v>
      </c>
    </row>
    <row r="6288" spans="2:16" x14ac:dyDescent="0.25">
      <c r="B6288" s="103"/>
      <c r="C6288" s="103"/>
      <c r="L6288" s="102" t="str">
        <f>[2]!Table1[[#This Row],[Orgn]]&amp;"-"&amp;[2]!Table1[[#This Row],[Dest]]</f>
        <v>SSH-BRI</v>
      </c>
      <c r="M6288" s="102" t="str">
        <f t="shared" si="98"/>
        <v>ADT</v>
      </c>
      <c r="N6288" s="102">
        <f>WEEKDAY([2]!Table1[[#This Row],[Travel Date]],2)</f>
        <v>6</v>
      </c>
      <c r="P6288" s="102">
        <v>1</v>
      </c>
    </row>
    <row r="6289" spans="2:16" x14ac:dyDescent="0.25">
      <c r="B6289" s="103"/>
      <c r="C6289" s="103"/>
      <c r="L6289" s="102" t="str">
        <f>[2]!Table1[[#This Row],[Orgn]]&amp;"-"&amp;[2]!Table1[[#This Row],[Dest]]</f>
        <v>SSH-BRI</v>
      </c>
      <c r="M6289" s="102" t="str">
        <f t="shared" si="98"/>
        <v>ADT</v>
      </c>
      <c r="N6289" s="102">
        <f>WEEKDAY([2]!Table1[[#This Row],[Travel Date]],2)</f>
        <v>6</v>
      </c>
      <c r="P6289" s="102">
        <v>1</v>
      </c>
    </row>
    <row r="6290" spans="2:16" x14ac:dyDescent="0.25">
      <c r="B6290" s="103"/>
      <c r="C6290" s="103"/>
      <c r="L6290" s="102" t="str">
        <f>[2]!Table1[[#This Row],[Orgn]]&amp;"-"&amp;[2]!Table1[[#This Row],[Dest]]</f>
        <v>SSH-BRI</v>
      </c>
      <c r="M6290" s="102" t="str">
        <f t="shared" si="98"/>
        <v>ADT</v>
      </c>
      <c r="N6290" s="102">
        <f>WEEKDAY([2]!Table1[[#This Row],[Travel Date]],2)</f>
        <v>6</v>
      </c>
      <c r="P6290" s="102">
        <v>1</v>
      </c>
    </row>
    <row r="6291" spans="2:16" x14ac:dyDescent="0.25">
      <c r="B6291" s="103"/>
      <c r="C6291" s="103"/>
      <c r="L6291" s="102" t="str">
        <f>[2]!Table1[[#This Row],[Orgn]]&amp;"-"&amp;[2]!Table1[[#This Row],[Dest]]</f>
        <v>SSH-BRI</v>
      </c>
      <c r="M6291" s="102" t="str">
        <f t="shared" si="98"/>
        <v>ADT</v>
      </c>
      <c r="N6291" s="102">
        <f>WEEKDAY([2]!Table1[[#This Row],[Travel Date]],2)</f>
        <v>6</v>
      </c>
      <c r="P6291" s="102">
        <v>1</v>
      </c>
    </row>
    <row r="6292" spans="2:16" x14ac:dyDescent="0.25">
      <c r="B6292" s="103"/>
      <c r="C6292" s="103"/>
      <c r="L6292" s="102" t="str">
        <f>[2]!Table1[[#This Row],[Orgn]]&amp;"-"&amp;[2]!Table1[[#This Row],[Dest]]</f>
        <v>SSH-BRI</v>
      </c>
      <c r="M6292" s="102" t="str">
        <f t="shared" si="98"/>
        <v>ADT</v>
      </c>
      <c r="N6292" s="102">
        <f>WEEKDAY([2]!Table1[[#This Row],[Travel Date]],2)</f>
        <v>6</v>
      </c>
      <c r="P6292" s="102">
        <v>1</v>
      </c>
    </row>
    <row r="6293" spans="2:16" x14ac:dyDescent="0.25">
      <c r="B6293" s="103"/>
      <c r="C6293" s="103"/>
      <c r="L6293" s="102" t="str">
        <f>[2]!Table1[[#This Row],[Orgn]]&amp;"-"&amp;[2]!Table1[[#This Row],[Dest]]</f>
        <v>SSH-BRI</v>
      </c>
      <c r="M6293" s="102" t="str">
        <f t="shared" si="98"/>
        <v>ADT</v>
      </c>
      <c r="N6293" s="102">
        <f>WEEKDAY([2]!Table1[[#This Row],[Travel Date]],2)</f>
        <v>6</v>
      </c>
      <c r="P6293" s="102">
        <v>1</v>
      </c>
    </row>
    <row r="6294" spans="2:16" x14ac:dyDescent="0.25">
      <c r="B6294" s="103"/>
      <c r="C6294" s="103"/>
      <c r="L6294" s="102" t="str">
        <f>[2]!Table1[[#This Row],[Orgn]]&amp;"-"&amp;[2]!Table1[[#This Row],[Dest]]</f>
        <v>SSH-BRI</v>
      </c>
      <c r="M6294" s="102" t="str">
        <f t="shared" si="98"/>
        <v>ADT</v>
      </c>
      <c r="N6294" s="102">
        <f>WEEKDAY([2]!Table1[[#This Row],[Travel Date]],2)</f>
        <v>6</v>
      </c>
      <c r="P6294" s="102">
        <v>1</v>
      </c>
    </row>
    <row r="6295" spans="2:16" x14ac:dyDescent="0.25">
      <c r="B6295" s="103"/>
      <c r="C6295" s="103"/>
      <c r="L6295" s="102" t="str">
        <f>[2]!Table1[[#This Row],[Orgn]]&amp;"-"&amp;[2]!Table1[[#This Row],[Dest]]</f>
        <v>SSH-BRI</v>
      </c>
      <c r="M6295" s="102" t="str">
        <f t="shared" si="98"/>
        <v>ADT</v>
      </c>
      <c r="N6295" s="102">
        <f>WEEKDAY([2]!Table1[[#This Row],[Travel Date]],2)</f>
        <v>6</v>
      </c>
      <c r="P6295" s="102">
        <v>1</v>
      </c>
    </row>
    <row r="6296" spans="2:16" x14ac:dyDescent="0.25">
      <c r="B6296" s="103"/>
      <c r="C6296" s="103"/>
      <c r="L6296" s="102" t="str">
        <f>[2]!Table1[[#This Row],[Orgn]]&amp;"-"&amp;[2]!Table1[[#This Row],[Dest]]</f>
        <v>SSH-BRI</v>
      </c>
      <c r="M6296" s="102" t="str">
        <f t="shared" si="98"/>
        <v>ADT</v>
      </c>
      <c r="N6296" s="102">
        <f>WEEKDAY([2]!Table1[[#This Row],[Travel Date]],2)</f>
        <v>6</v>
      </c>
      <c r="P6296" s="102">
        <v>1</v>
      </c>
    </row>
    <row r="6297" spans="2:16" x14ac:dyDescent="0.25">
      <c r="B6297" s="103"/>
      <c r="C6297" s="103"/>
      <c r="L6297" s="102" t="str">
        <f>[2]!Table1[[#This Row],[Orgn]]&amp;"-"&amp;[2]!Table1[[#This Row],[Dest]]</f>
        <v>SSH-BRI</v>
      </c>
      <c r="M6297" s="102" t="str">
        <f t="shared" si="98"/>
        <v>ADT</v>
      </c>
      <c r="N6297" s="102">
        <f>WEEKDAY([2]!Table1[[#This Row],[Travel Date]],2)</f>
        <v>6</v>
      </c>
      <c r="P6297" s="102">
        <v>1</v>
      </c>
    </row>
    <row r="6298" spans="2:16" x14ac:dyDescent="0.25">
      <c r="B6298" s="103"/>
      <c r="C6298" s="103"/>
      <c r="L6298" s="102" t="str">
        <f>[2]!Table1[[#This Row],[Orgn]]&amp;"-"&amp;[2]!Table1[[#This Row],[Dest]]</f>
        <v>SSH-BRI</v>
      </c>
      <c r="M6298" s="102" t="str">
        <f t="shared" si="98"/>
        <v>ADT</v>
      </c>
      <c r="N6298" s="102">
        <f>WEEKDAY([2]!Table1[[#This Row],[Travel Date]],2)</f>
        <v>6</v>
      </c>
      <c r="P6298" s="102">
        <v>1</v>
      </c>
    </row>
    <row r="6299" spans="2:16" x14ac:dyDescent="0.25">
      <c r="B6299" s="103"/>
      <c r="C6299" s="103"/>
      <c r="L6299" s="102" t="str">
        <f>[2]!Table1[[#This Row],[Orgn]]&amp;"-"&amp;[2]!Table1[[#This Row],[Dest]]</f>
        <v>SSH-BRI</v>
      </c>
      <c r="M6299" s="102" t="str">
        <f t="shared" si="98"/>
        <v>ADT</v>
      </c>
      <c r="N6299" s="102">
        <f>WEEKDAY([2]!Table1[[#This Row],[Travel Date]],2)</f>
        <v>6</v>
      </c>
      <c r="P6299" s="102">
        <v>1</v>
      </c>
    </row>
    <row r="6300" spans="2:16" x14ac:dyDescent="0.25">
      <c r="B6300" s="103"/>
      <c r="C6300" s="103"/>
      <c r="L6300" s="102" t="str">
        <f>[2]!Table1[[#This Row],[Orgn]]&amp;"-"&amp;[2]!Table1[[#This Row],[Dest]]</f>
        <v>SSH-BRI</v>
      </c>
      <c r="M6300" s="102" t="str">
        <f t="shared" si="98"/>
        <v>ADT</v>
      </c>
      <c r="N6300" s="102">
        <f>WEEKDAY([2]!Table1[[#This Row],[Travel Date]],2)</f>
        <v>6</v>
      </c>
      <c r="P6300" s="102">
        <v>1</v>
      </c>
    </row>
    <row r="6301" spans="2:16" x14ac:dyDescent="0.25">
      <c r="B6301" s="103"/>
      <c r="C6301" s="103"/>
      <c r="L6301" s="102" t="str">
        <f>[2]!Table1[[#This Row],[Orgn]]&amp;"-"&amp;[2]!Table1[[#This Row],[Dest]]</f>
        <v>BRI-SSH</v>
      </c>
      <c r="M6301" s="102" t="str">
        <f t="shared" si="98"/>
        <v>ADT</v>
      </c>
      <c r="N6301" s="102">
        <f>WEEKDAY([2]!Table1[[#This Row],[Travel Date]],2)</f>
        <v>6</v>
      </c>
      <c r="P6301" s="102">
        <v>1</v>
      </c>
    </row>
    <row r="6302" spans="2:16" x14ac:dyDescent="0.25">
      <c r="B6302" s="103"/>
      <c r="C6302" s="103"/>
      <c r="L6302" s="102" t="str">
        <f>[2]!Table1[[#This Row],[Orgn]]&amp;"-"&amp;[2]!Table1[[#This Row],[Dest]]</f>
        <v>BRI-SSH</v>
      </c>
      <c r="M6302" s="102" t="str">
        <f t="shared" si="98"/>
        <v>ADT</v>
      </c>
      <c r="N6302" s="102">
        <f>WEEKDAY([2]!Table1[[#This Row],[Travel Date]],2)</f>
        <v>6</v>
      </c>
      <c r="P6302" s="102">
        <v>1</v>
      </c>
    </row>
    <row r="6303" spans="2:16" x14ac:dyDescent="0.25">
      <c r="B6303" s="103"/>
      <c r="C6303" s="103"/>
      <c r="L6303" s="102" t="str">
        <f>[2]!Table1[[#This Row],[Orgn]]&amp;"-"&amp;[2]!Table1[[#This Row],[Dest]]</f>
        <v>BRI-SSH</v>
      </c>
      <c r="M6303" s="102" t="str">
        <f t="shared" si="98"/>
        <v>ADT</v>
      </c>
      <c r="N6303" s="102">
        <f>WEEKDAY([2]!Table1[[#This Row],[Travel Date]],2)</f>
        <v>6</v>
      </c>
      <c r="P6303" s="102">
        <v>1</v>
      </c>
    </row>
    <row r="6304" spans="2:16" x14ac:dyDescent="0.25">
      <c r="B6304" s="103"/>
      <c r="C6304" s="103"/>
      <c r="L6304" s="102" t="str">
        <f>[2]!Table1[[#This Row],[Orgn]]&amp;"-"&amp;[2]!Table1[[#This Row],[Dest]]</f>
        <v>BRI-SSH</v>
      </c>
      <c r="M6304" s="102" t="str">
        <f t="shared" si="98"/>
        <v>ADT</v>
      </c>
      <c r="N6304" s="102">
        <f>WEEKDAY([2]!Table1[[#This Row],[Travel Date]],2)</f>
        <v>6</v>
      </c>
      <c r="P6304" s="102">
        <v>1</v>
      </c>
    </row>
    <row r="6305" spans="2:16" x14ac:dyDescent="0.25">
      <c r="B6305" s="103"/>
      <c r="C6305" s="103"/>
      <c r="L6305" s="102" t="str">
        <f>[2]!Table1[[#This Row],[Orgn]]&amp;"-"&amp;[2]!Table1[[#This Row],[Dest]]</f>
        <v>BRI-SSH</v>
      </c>
      <c r="M6305" s="102" t="str">
        <f t="shared" si="98"/>
        <v>ADT</v>
      </c>
      <c r="N6305" s="102">
        <f>WEEKDAY([2]!Table1[[#This Row],[Travel Date]],2)</f>
        <v>6</v>
      </c>
      <c r="P6305" s="102">
        <v>1</v>
      </c>
    </row>
    <row r="6306" spans="2:16" x14ac:dyDescent="0.25">
      <c r="B6306" s="103"/>
      <c r="C6306" s="103"/>
      <c r="L6306" s="102" t="str">
        <f>[2]!Table1[[#This Row],[Orgn]]&amp;"-"&amp;[2]!Table1[[#This Row],[Dest]]</f>
        <v>BRI-SSH</v>
      </c>
      <c r="M6306" s="102" t="str">
        <f t="shared" si="98"/>
        <v>ADT</v>
      </c>
      <c r="N6306" s="102">
        <f>WEEKDAY([2]!Table1[[#This Row],[Travel Date]],2)</f>
        <v>6</v>
      </c>
      <c r="P6306" s="102">
        <v>1</v>
      </c>
    </row>
    <row r="6307" spans="2:16" x14ac:dyDescent="0.25">
      <c r="B6307" s="103"/>
      <c r="C6307" s="103"/>
      <c r="L6307" s="102" t="str">
        <f>[2]!Table1[[#This Row],[Orgn]]&amp;"-"&amp;[2]!Table1[[#This Row],[Dest]]</f>
        <v>BRI-SSH</v>
      </c>
      <c r="M6307" s="102" t="str">
        <f t="shared" si="98"/>
        <v>ADT</v>
      </c>
      <c r="N6307" s="102">
        <f>WEEKDAY([2]!Table1[[#This Row],[Travel Date]],2)</f>
        <v>6</v>
      </c>
      <c r="P6307" s="102">
        <v>1</v>
      </c>
    </row>
    <row r="6308" spans="2:16" x14ac:dyDescent="0.25">
      <c r="B6308" s="103"/>
      <c r="C6308" s="103"/>
      <c r="L6308" s="102" t="str">
        <f>[2]!Table1[[#This Row],[Orgn]]&amp;"-"&amp;[2]!Table1[[#This Row],[Dest]]</f>
        <v>BRI-SSH</v>
      </c>
      <c r="M6308" s="102" t="str">
        <f t="shared" si="98"/>
        <v>ADT</v>
      </c>
      <c r="N6308" s="102">
        <f>WEEKDAY([2]!Table1[[#This Row],[Travel Date]],2)</f>
        <v>6</v>
      </c>
      <c r="P6308" s="102">
        <v>1</v>
      </c>
    </row>
    <row r="6309" spans="2:16" x14ac:dyDescent="0.25">
      <c r="B6309" s="103"/>
      <c r="C6309" s="103"/>
      <c r="L6309" s="102" t="str">
        <f>[2]!Table1[[#This Row],[Orgn]]&amp;"-"&amp;[2]!Table1[[#This Row],[Dest]]</f>
        <v>BRI-SSH</v>
      </c>
      <c r="M6309" s="102" t="str">
        <f t="shared" si="98"/>
        <v>ADT</v>
      </c>
      <c r="N6309" s="102">
        <f>WEEKDAY([2]!Table1[[#This Row],[Travel Date]],2)</f>
        <v>6</v>
      </c>
      <c r="P6309" s="102">
        <v>1</v>
      </c>
    </row>
    <row r="6310" spans="2:16" x14ac:dyDescent="0.25">
      <c r="B6310" s="103"/>
      <c r="C6310" s="103"/>
      <c r="L6310" s="102" t="str">
        <f>[2]!Table1[[#This Row],[Orgn]]&amp;"-"&amp;[2]!Table1[[#This Row],[Dest]]</f>
        <v>BRI-SSH</v>
      </c>
      <c r="M6310" s="102" t="str">
        <f t="shared" si="98"/>
        <v>ADT</v>
      </c>
      <c r="N6310" s="102">
        <f>WEEKDAY([2]!Table1[[#This Row],[Travel Date]],2)</f>
        <v>6</v>
      </c>
      <c r="P6310" s="102">
        <v>1</v>
      </c>
    </row>
    <row r="6311" spans="2:16" x14ac:dyDescent="0.25">
      <c r="B6311" s="103"/>
      <c r="C6311" s="103"/>
      <c r="L6311" s="102" t="str">
        <f>[2]!Table1[[#This Row],[Orgn]]&amp;"-"&amp;[2]!Table1[[#This Row],[Dest]]</f>
        <v>BRI-SSH</v>
      </c>
      <c r="M6311" s="102" t="str">
        <f t="shared" si="98"/>
        <v>ADT</v>
      </c>
      <c r="N6311" s="102">
        <f>WEEKDAY([2]!Table1[[#This Row],[Travel Date]],2)</f>
        <v>6</v>
      </c>
      <c r="P6311" s="102">
        <v>1</v>
      </c>
    </row>
    <row r="6312" spans="2:16" x14ac:dyDescent="0.25">
      <c r="B6312" s="103"/>
      <c r="C6312" s="103"/>
      <c r="L6312" s="102" t="str">
        <f>[2]!Table1[[#This Row],[Orgn]]&amp;"-"&amp;[2]!Table1[[#This Row],[Dest]]</f>
        <v>BRI-SSH</v>
      </c>
      <c r="M6312" s="102" t="str">
        <f t="shared" si="98"/>
        <v>ADT</v>
      </c>
      <c r="N6312" s="102">
        <f>WEEKDAY([2]!Table1[[#This Row],[Travel Date]],2)</f>
        <v>6</v>
      </c>
      <c r="P6312" s="102">
        <v>1</v>
      </c>
    </row>
    <row r="6313" spans="2:16" x14ac:dyDescent="0.25">
      <c r="B6313" s="103"/>
      <c r="C6313" s="103"/>
      <c r="L6313" s="102" t="str">
        <f>[2]!Table1[[#This Row],[Orgn]]&amp;"-"&amp;[2]!Table1[[#This Row],[Dest]]</f>
        <v>BRI-SSH</v>
      </c>
      <c r="M6313" s="102" t="str">
        <f t="shared" si="98"/>
        <v>ADT</v>
      </c>
      <c r="N6313" s="102">
        <f>WEEKDAY([2]!Table1[[#This Row],[Travel Date]],2)</f>
        <v>6</v>
      </c>
      <c r="P6313" s="102">
        <v>1</v>
      </c>
    </row>
    <row r="6314" spans="2:16" x14ac:dyDescent="0.25">
      <c r="B6314" s="103"/>
      <c r="C6314" s="103"/>
      <c r="L6314" s="102" t="str">
        <f>[2]!Table1[[#This Row],[Orgn]]&amp;"-"&amp;[2]!Table1[[#This Row],[Dest]]</f>
        <v>BRI-SSH</v>
      </c>
      <c r="M6314" s="102" t="str">
        <f t="shared" si="98"/>
        <v>ADT</v>
      </c>
      <c r="N6314" s="102">
        <f>WEEKDAY([2]!Table1[[#This Row],[Travel Date]],2)</f>
        <v>6</v>
      </c>
      <c r="P6314" s="102">
        <v>1</v>
      </c>
    </row>
    <row r="6315" spans="2:16" x14ac:dyDescent="0.25">
      <c r="B6315" s="103"/>
      <c r="C6315" s="103"/>
      <c r="L6315" s="102" t="str">
        <f>[2]!Table1[[#This Row],[Orgn]]&amp;"-"&amp;[2]!Table1[[#This Row],[Dest]]</f>
        <v>BRI-SSH</v>
      </c>
      <c r="M6315" s="102" t="str">
        <f t="shared" si="98"/>
        <v>ADT</v>
      </c>
      <c r="N6315" s="102">
        <f>WEEKDAY([2]!Table1[[#This Row],[Travel Date]],2)</f>
        <v>6</v>
      </c>
      <c r="P6315" s="102">
        <v>1</v>
      </c>
    </row>
    <row r="6316" spans="2:16" x14ac:dyDescent="0.25">
      <c r="B6316" s="103"/>
      <c r="C6316" s="103"/>
      <c r="L6316" s="102" t="str">
        <f>[2]!Table1[[#This Row],[Orgn]]&amp;"-"&amp;[2]!Table1[[#This Row],[Dest]]</f>
        <v>BRI-SSH</v>
      </c>
      <c r="M6316" s="102" t="str">
        <f t="shared" si="98"/>
        <v>ADT</v>
      </c>
      <c r="N6316" s="102">
        <f>WEEKDAY([2]!Table1[[#This Row],[Travel Date]],2)</f>
        <v>6</v>
      </c>
      <c r="P6316" s="102">
        <v>1</v>
      </c>
    </row>
    <row r="6317" spans="2:16" x14ac:dyDescent="0.25">
      <c r="B6317" s="103"/>
      <c r="C6317" s="103"/>
      <c r="L6317" s="102" t="str">
        <f>[2]!Table1[[#This Row],[Orgn]]&amp;"-"&amp;[2]!Table1[[#This Row],[Dest]]</f>
        <v>BRI-SSH</v>
      </c>
      <c r="M6317" s="102" t="str">
        <f t="shared" si="98"/>
        <v>ADT</v>
      </c>
      <c r="N6317" s="102">
        <f>WEEKDAY([2]!Table1[[#This Row],[Travel Date]],2)</f>
        <v>6</v>
      </c>
      <c r="P6317" s="102">
        <v>1</v>
      </c>
    </row>
    <row r="6318" spans="2:16" x14ac:dyDescent="0.25">
      <c r="B6318" s="103"/>
      <c r="C6318" s="103"/>
      <c r="L6318" s="102" t="str">
        <f>[2]!Table1[[#This Row],[Orgn]]&amp;"-"&amp;[2]!Table1[[#This Row],[Dest]]</f>
        <v>BRI-SSH</v>
      </c>
      <c r="M6318" s="102" t="str">
        <f t="shared" si="98"/>
        <v>ADT</v>
      </c>
      <c r="N6318" s="102">
        <f>WEEKDAY([2]!Table1[[#This Row],[Travel Date]],2)</f>
        <v>6</v>
      </c>
      <c r="P6318" s="102">
        <v>1</v>
      </c>
    </row>
    <row r="6319" spans="2:16" x14ac:dyDescent="0.25">
      <c r="B6319" s="103"/>
      <c r="C6319" s="103"/>
      <c r="L6319" s="102" t="str">
        <f>[2]!Table1[[#This Row],[Orgn]]&amp;"-"&amp;[2]!Table1[[#This Row],[Dest]]</f>
        <v>BRI-SSH</v>
      </c>
      <c r="M6319" s="102" t="str">
        <f t="shared" si="98"/>
        <v>ADT</v>
      </c>
      <c r="N6319" s="102">
        <f>WEEKDAY([2]!Table1[[#This Row],[Travel Date]],2)</f>
        <v>6</v>
      </c>
      <c r="P6319" s="102">
        <v>1</v>
      </c>
    </row>
    <row r="6320" spans="2:16" x14ac:dyDescent="0.25">
      <c r="B6320" s="103"/>
      <c r="C6320" s="103"/>
      <c r="L6320" s="102" t="str">
        <f>[2]!Table1[[#This Row],[Orgn]]&amp;"-"&amp;[2]!Table1[[#This Row],[Dest]]</f>
        <v>BRI-SSH</v>
      </c>
      <c r="M6320" s="102" t="str">
        <f t="shared" si="98"/>
        <v>ADT</v>
      </c>
      <c r="N6320" s="102">
        <f>WEEKDAY([2]!Table1[[#This Row],[Travel Date]],2)</f>
        <v>6</v>
      </c>
      <c r="P6320" s="102">
        <v>1</v>
      </c>
    </row>
    <row r="6321" spans="2:16" x14ac:dyDescent="0.25">
      <c r="B6321" s="103"/>
      <c r="C6321" s="103"/>
      <c r="L6321" s="102" t="str">
        <f>[2]!Table1[[#This Row],[Orgn]]&amp;"-"&amp;[2]!Table1[[#This Row],[Dest]]</f>
        <v>BRI-SSH</v>
      </c>
      <c r="M6321" s="102" t="str">
        <f t="shared" si="98"/>
        <v>ADT</v>
      </c>
      <c r="N6321" s="102">
        <f>WEEKDAY([2]!Table1[[#This Row],[Travel Date]],2)</f>
        <v>6</v>
      </c>
      <c r="P6321" s="102">
        <v>1</v>
      </c>
    </row>
    <row r="6322" spans="2:16" x14ac:dyDescent="0.25">
      <c r="B6322" s="103"/>
      <c r="C6322" s="103"/>
      <c r="L6322" s="102" t="str">
        <f>[2]!Table1[[#This Row],[Orgn]]&amp;"-"&amp;[2]!Table1[[#This Row],[Dest]]</f>
        <v>BRI-SSH</v>
      </c>
      <c r="M6322" s="102" t="str">
        <f t="shared" si="98"/>
        <v>ADT</v>
      </c>
      <c r="N6322" s="102">
        <f>WEEKDAY([2]!Table1[[#This Row],[Travel Date]],2)</f>
        <v>6</v>
      </c>
      <c r="P6322" s="102">
        <v>1</v>
      </c>
    </row>
    <row r="6323" spans="2:16" x14ac:dyDescent="0.25">
      <c r="B6323" s="103"/>
      <c r="C6323" s="103"/>
      <c r="L6323" s="102" t="str">
        <f>[2]!Table1[[#This Row],[Orgn]]&amp;"-"&amp;[2]!Table1[[#This Row],[Dest]]</f>
        <v>BRI-SSH</v>
      </c>
      <c r="M6323" s="102" t="str">
        <f t="shared" si="98"/>
        <v>ADT</v>
      </c>
      <c r="N6323" s="102">
        <f>WEEKDAY([2]!Table1[[#This Row],[Travel Date]],2)</f>
        <v>6</v>
      </c>
      <c r="P6323" s="102">
        <v>1</v>
      </c>
    </row>
    <row r="6324" spans="2:16" x14ac:dyDescent="0.25">
      <c r="B6324" s="103"/>
      <c r="C6324" s="103"/>
      <c r="L6324" s="102" t="str">
        <f>[2]!Table1[[#This Row],[Orgn]]&amp;"-"&amp;[2]!Table1[[#This Row],[Dest]]</f>
        <v>BRI-SSH</v>
      </c>
      <c r="M6324" s="102" t="str">
        <f t="shared" si="98"/>
        <v>ADT</v>
      </c>
      <c r="N6324" s="102">
        <f>WEEKDAY([2]!Table1[[#This Row],[Travel Date]],2)</f>
        <v>6</v>
      </c>
      <c r="P6324" s="102">
        <v>1</v>
      </c>
    </row>
    <row r="6325" spans="2:16" x14ac:dyDescent="0.25">
      <c r="B6325" s="103"/>
      <c r="C6325" s="103"/>
      <c r="L6325" s="102" t="str">
        <f>[2]!Table1[[#This Row],[Orgn]]&amp;"-"&amp;[2]!Table1[[#This Row],[Dest]]</f>
        <v>BRI-SSH</v>
      </c>
      <c r="M6325" s="102" t="str">
        <f t="shared" si="98"/>
        <v>ADT</v>
      </c>
      <c r="N6325" s="102">
        <f>WEEKDAY([2]!Table1[[#This Row],[Travel Date]],2)</f>
        <v>6</v>
      </c>
      <c r="P6325" s="102">
        <v>1</v>
      </c>
    </row>
    <row r="6326" spans="2:16" x14ac:dyDescent="0.25">
      <c r="B6326" s="103"/>
      <c r="C6326" s="103"/>
      <c r="L6326" s="102" t="str">
        <f>[2]!Table1[[#This Row],[Orgn]]&amp;"-"&amp;[2]!Table1[[#This Row],[Dest]]</f>
        <v>BRI-SSH</v>
      </c>
      <c r="M6326" s="102" t="str">
        <f t="shared" si="98"/>
        <v>ADT</v>
      </c>
      <c r="N6326" s="102">
        <f>WEEKDAY([2]!Table1[[#This Row],[Travel Date]],2)</f>
        <v>6</v>
      </c>
      <c r="P6326" s="102">
        <v>1</v>
      </c>
    </row>
    <row r="6327" spans="2:16" x14ac:dyDescent="0.25">
      <c r="B6327" s="103"/>
      <c r="C6327" s="103"/>
      <c r="L6327" s="102" t="str">
        <f>[2]!Table1[[#This Row],[Orgn]]&amp;"-"&amp;[2]!Table1[[#This Row],[Dest]]</f>
        <v>BRI-SSH</v>
      </c>
      <c r="M6327" s="102" t="str">
        <f t="shared" si="98"/>
        <v>ADT</v>
      </c>
      <c r="N6327" s="102">
        <f>WEEKDAY([2]!Table1[[#This Row],[Travel Date]],2)</f>
        <v>6</v>
      </c>
      <c r="P6327" s="102">
        <v>1</v>
      </c>
    </row>
    <row r="6328" spans="2:16" x14ac:dyDescent="0.25">
      <c r="B6328" s="103"/>
      <c r="C6328" s="103"/>
      <c r="L6328" s="102" t="str">
        <f>[2]!Table1[[#This Row],[Orgn]]&amp;"-"&amp;[2]!Table1[[#This Row],[Dest]]</f>
        <v>BRI-SSH</v>
      </c>
      <c r="M6328" s="102" t="str">
        <f t="shared" si="98"/>
        <v>ADT</v>
      </c>
      <c r="N6328" s="102">
        <f>WEEKDAY([2]!Table1[[#This Row],[Travel Date]],2)</f>
        <v>6</v>
      </c>
      <c r="P6328" s="102">
        <v>1</v>
      </c>
    </row>
    <row r="6329" spans="2:16" x14ac:dyDescent="0.25">
      <c r="B6329" s="103"/>
      <c r="C6329" s="103"/>
      <c r="L6329" s="102" t="str">
        <f>[2]!Table1[[#This Row],[Orgn]]&amp;"-"&amp;[2]!Table1[[#This Row],[Dest]]</f>
        <v>BRI-SSH</v>
      </c>
      <c r="M6329" s="102" t="str">
        <f t="shared" si="98"/>
        <v>ADT</v>
      </c>
      <c r="N6329" s="102">
        <f>WEEKDAY([2]!Table1[[#This Row],[Travel Date]],2)</f>
        <v>6</v>
      </c>
      <c r="P6329" s="102">
        <v>1</v>
      </c>
    </row>
    <row r="6330" spans="2:16" x14ac:dyDescent="0.25">
      <c r="B6330" s="103"/>
      <c r="C6330" s="103"/>
      <c r="L6330" s="102" t="str">
        <f>[2]!Table1[[#This Row],[Orgn]]&amp;"-"&amp;[2]!Table1[[#This Row],[Dest]]</f>
        <v>BRI-SSH</v>
      </c>
      <c r="M6330" s="102" t="str">
        <f t="shared" si="98"/>
        <v>ADT</v>
      </c>
      <c r="N6330" s="102">
        <f>WEEKDAY([2]!Table1[[#This Row],[Travel Date]],2)</f>
        <v>6</v>
      </c>
      <c r="P6330" s="102">
        <v>1</v>
      </c>
    </row>
    <row r="6331" spans="2:16" x14ac:dyDescent="0.25">
      <c r="B6331" s="103"/>
      <c r="C6331" s="103"/>
      <c r="L6331" s="102" t="str">
        <f>[2]!Table1[[#This Row],[Orgn]]&amp;"-"&amp;[2]!Table1[[#This Row],[Dest]]</f>
        <v>BRI-SSH</v>
      </c>
      <c r="M6331" s="102" t="str">
        <f t="shared" si="98"/>
        <v>ADT</v>
      </c>
      <c r="N6331" s="102">
        <f>WEEKDAY([2]!Table1[[#This Row],[Travel Date]],2)</f>
        <v>6</v>
      </c>
      <c r="P6331" s="102">
        <v>1</v>
      </c>
    </row>
    <row r="6332" spans="2:16" x14ac:dyDescent="0.25">
      <c r="B6332" s="103"/>
      <c r="C6332" s="103"/>
      <c r="L6332" s="102" t="str">
        <f>[2]!Table1[[#This Row],[Orgn]]&amp;"-"&amp;[2]!Table1[[#This Row],[Dest]]</f>
        <v>BRI-SSH</v>
      </c>
      <c r="M6332" s="102" t="str">
        <f t="shared" si="98"/>
        <v>ADT</v>
      </c>
      <c r="N6332" s="102">
        <f>WEEKDAY([2]!Table1[[#This Row],[Travel Date]],2)</f>
        <v>6</v>
      </c>
      <c r="P6332" s="102">
        <v>1</v>
      </c>
    </row>
    <row r="6333" spans="2:16" x14ac:dyDescent="0.25">
      <c r="B6333" s="103"/>
      <c r="C6333" s="103"/>
      <c r="L6333" s="102" t="str">
        <f>[2]!Table1[[#This Row],[Orgn]]&amp;"-"&amp;[2]!Table1[[#This Row],[Dest]]</f>
        <v>BRI-SSH</v>
      </c>
      <c r="M6333" s="102" t="str">
        <f t="shared" si="98"/>
        <v>ADT</v>
      </c>
      <c r="N6333" s="102">
        <f>WEEKDAY([2]!Table1[[#This Row],[Travel Date]],2)</f>
        <v>6</v>
      </c>
      <c r="P6333" s="102">
        <v>1</v>
      </c>
    </row>
    <row r="6334" spans="2:16" x14ac:dyDescent="0.25">
      <c r="B6334" s="103"/>
      <c r="C6334" s="103"/>
      <c r="L6334" s="102" t="str">
        <f>[2]!Table1[[#This Row],[Orgn]]&amp;"-"&amp;[2]!Table1[[#This Row],[Dest]]</f>
        <v>BRI-SSH</v>
      </c>
      <c r="M6334" s="102" t="str">
        <f t="shared" si="98"/>
        <v>ADT</v>
      </c>
      <c r="N6334" s="102">
        <f>WEEKDAY([2]!Table1[[#This Row],[Travel Date]],2)</f>
        <v>6</v>
      </c>
      <c r="P6334" s="102">
        <v>1</v>
      </c>
    </row>
    <row r="6335" spans="2:16" x14ac:dyDescent="0.25">
      <c r="B6335" s="103"/>
      <c r="C6335" s="103"/>
      <c r="L6335" s="102" t="str">
        <f>[2]!Table1[[#This Row],[Orgn]]&amp;"-"&amp;[2]!Table1[[#This Row],[Dest]]</f>
        <v>BRI-SSH</v>
      </c>
      <c r="M6335" s="102" t="str">
        <f t="shared" si="98"/>
        <v>ADT</v>
      </c>
      <c r="N6335" s="102">
        <f>WEEKDAY([2]!Table1[[#This Row],[Travel Date]],2)</f>
        <v>6</v>
      </c>
      <c r="P6335" s="102">
        <v>1</v>
      </c>
    </row>
    <row r="6336" spans="2:16" x14ac:dyDescent="0.25">
      <c r="B6336" s="103"/>
      <c r="C6336" s="103"/>
      <c r="L6336" s="102" t="str">
        <f>[2]!Table1[[#This Row],[Orgn]]&amp;"-"&amp;[2]!Table1[[#This Row],[Dest]]</f>
        <v>BRI-SSH</v>
      </c>
      <c r="M6336" s="102" t="str">
        <f t="shared" si="98"/>
        <v>ADT</v>
      </c>
      <c r="N6336" s="102">
        <f>WEEKDAY([2]!Table1[[#This Row],[Travel Date]],2)</f>
        <v>6</v>
      </c>
      <c r="P6336" s="102">
        <v>1</v>
      </c>
    </row>
    <row r="6337" spans="2:16" x14ac:dyDescent="0.25">
      <c r="B6337" s="103"/>
      <c r="C6337" s="103"/>
      <c r="L6337" s="102" t="str">
        <f>[2]!Table1[[#This Row],[Orgn]]&amp;"-"&amp;[2]!Table1[[#This Row],[Dest]]</f>
        <v>BRI-SSH</v>
      </c>
      <c r="M6337" s="102" t="str">
        <f t="shared" si="98"/>
        <v>ADT</v>
      </c>
      <c r="N6337" s="102">
        <f>WEEKDAY([2]!Table1[[#This Row],[Travel Date]],2)</f>
        <v>6</v>
      </c>
      <c r="P6337" s="102">
        <v>1</v>
      </c>
    </row>
    <row r="6338" spans="2:16" x14ac:dyDescent="0.25">
      <c r="B6338" s="103"/>
      <c r="C6338" s="103"/>
      <c r="L6338" s="102" t="str">
        <f>[2]!Table1[[#This Row],[Orgn]]&amp;"-"&amp;[2]!Table1[[#This Row],[Dest]]</f>
        <v>BRI-SSH</v>
      </c>
      <c r="M6338" s="102" t="str">
        <f t="shared" ref="M6338:M6401" si="99">IF(TRIM(C6338)="INF", "INF", IF(TRIM(C6338)="CHD", "CHD", "ADT"))</f>
        <v>ADT</v>
      </c>
      <c r="N6338" s="102">
        <f>WEEKDAY([2]!Table1[[#This Row],[Travel Date]],2)</f>
        <v>6</v>
      </c>
      <c r="P6338" s="102">
        <v>1</v>
      </c>
    </row>
    <row r="6339" spans="2:16" x14ac:dyDescent="0.25">
      <c r="B6339" s="103"/>
      <c r="C6339" s="103"/>
      <c r="L6339" s="102" t="str">
        <f>[2]!Table1[[#This Row],[Orgn]]&amp;"-"&amp;[2]!Table1[[#This Row],[Dest]]</f>
        <v>BRI-SSH</v>
      </c>
      <c r="M6339" s="102" t="str">
        <f t="shared" si="99"/>
        <v>ADT</v>
      </c>
      <c r="N6339" s="102">
        <f>WEEKDAY([2]!Table1[[#This Row],[Travel Date]],2)</f>
        <v>6</v>
      </c>
      <c r="P6339" s="102">
        <v>1</v>
      </c>
    </row>
    <row r="6340" spans="2:16" x14ac:dyDescent="0.25">
      <c r="B6340" s="103"/>
      <c r="C6340" s="103"/>
      <c r="L6340" s="102" t="str">
        <f>[2]!Table1[[#This Row],[Orgn]]&amp;"-"&amp;[2]!Table1[[#This Row],[Dest]]</f>
        <v>BRI-SSH</v>
      </c>
      <c r="M6340" s="102" t="str">
        <f t="shared" si="99"/>
        <v>ADT</v>
      </c>
      <c r="N6340" s="102">
        <f>WEEKDAY([2]!Table1[[#This Row],[Travel Date]],2)</f>
        <v>6</v>
      </c>
      <c r="P6340" s="102">
        <v>1</v>
      </c>
    </row>
    <row r="6341" spans="2:16" x14ac:dyDescent="0.25">
      <c r="B6341" s="103"/>
      <c r="C6341" s="103"/>
      <c r="L6341" s="102" t="str">
        <f>[2]!Table1[[#This Row],[Orgn]]&amp;"-"&amp;[2]!Table1[[#This Row],[Dest]]</f>
        <v>BRI-SSH</v>
      </c>
      <c r="M6341" s="102" t="str">
        <f t="shared" si="99"/>
        <v>ADT</v>
      </c>
      <c r="N6341" s="102">
        <f>WEEKDAY([2]!Table1[[#This Row],[Travel Date]],2)</f>
        <v>6</v>
      </c>
      <c r="P6341" s="102">
        <v>1</v>
      </c>
    </row>
    <row r="6342" spans="2:16" x14ac:dyDescent="0.25">
      <c r="B6342" s="103"/>
      <c r="C6342" s="103"/>
      <c r="L6342" s="102" t="str">
        <f>[2]!Table1[[#This Row],[Orgn]]&amp;"-"&amp;[2]!Table1[[#This Row],[Dest]]</f>
        <v>BRI-SSH</v>
      </c>
      <c r="M6342" s="102" t="str">
        <f t="shared" si="99"/>
        <v>ADT</v>
      </c>
      <c r="N6342" s="102">
        <f>WEEKDAY([2]!Table1[[#This Row],[Travel Date]],2)</f>
        <v>6</v>
      </c>
      <c r="P6342" s="102">
        <v>1</v>
      </c>
    </row>
    <row r="6343" spans="2:16" x14ac:dyDescent="0.25">
      <c r="B6343" s="103"/>
      <c r="C6343" s="103"/>
      <c r="L6343" s="102" t="str">
        <f>[2]!Table1[[#This Row],[Orgn]]&amp;"-"&amp;[2]!Table1[[#This Row],[Dest]]</f>
        <v>BRI-SSH</v>
      </c>
      <c r="M6343" s="102" t="str">
        <f t="shared" si="99"/>
        <v>ADT</v>
      </c>
      <c r="N6343" s="102">
        <f>WEEKDAY([2]!Table1[[#This Row],[Travel Date]],2)</f>
        <v>6</v>
      </c>
      <c r="P6343" s="102">
        <v>1</v>
      </c>
    </row>
    <row r="6344" spans="2:16" x14ac:dyDescent="0.25">
      <c r="B6344" s="103"/>
      <c r="C6344" s="103"/>
      <c r="L6344" s="102" t="str">
        <f>[2]!Table1[[#This Row],[Orgn]]&amp;"-"&amp;[2]!Table1[[#This Row],[Dest]]</f>
        <v>BRI-SSH</v>
      </c>
      <c r="M6344" s="102" t="str">
        <f t="shared" si="99"/>
        <v>ADT</v>
      </c>
      <c r="N6344" s="102">
        <f>WEEKDAY([2]!Table1[[#This Row],[Travel Date]],2)</f>
        <v>6</v>
      </c>
      <c r="P6344" s="102">
        <v>1</v>
      </c>
    </row>
    <row r="6345" spans="2:16" x14ac:dyDescent="0.25">
      <c r="B6345" s="103"/>
      <c r="C6345" s="103"/>
      <c r="L6345" s="102" t="str">
        <f>[2]!Table1[[#This Row],[Orgn]]&amp;"-"&amp;[2]!Table1[[#This Row],[Dest]]</f>
        <v>BRI-SSH</v>
      </c>
      <c r="M6345" s="102" t="str">
        <f t="shared" si="99"/>
        <v>ADT</v>
      </c>
      <c r="N6345" s="102">
        <f>WEEKDAY([2]!Table1[[#This Row],[Travel Date]],2)</f>
        <v>6</v>
      </c>
      <c r="P6345" s="102">
        <v>1</v>
      </c>
    </row>
    <row r="6346" spans="2:16" x14ac:dyDescent="0.25">
      <c r="B6346" s="103"/>
      <c r="C6346" s="103"/>
      <c r="L6346" s="102" t="str">
        <f>[2]!Table1[[#This Row],[Orgn]]&amp;"-"&amp;[2]!Table1[[#This Row],[Dest]]</f>
        <v>BRI-SSH</v>
      </c>
      <c r="M6346" s="102" t="str">
        <f t="shared" si="99"/>
        <v>ADT</v>
      </c>
      <c r="N6346" s="102">
        <f>WEEKDAY([2]!Table1[[#This Row],[Travel Date]],2)</f>
        <v>6</v>
      </c>
      <c r="P6346" s="102">
        <v>1</v>
      </c>
    </row>
    <row r="6347" spans="2:16" x14ac:dyDescent="0.25">
      <c r="B6347" s="103"/>
      <c r="C6347" s="103"/>
      <c r="L6347" s="102" t="str">
        <f>[2]!Table1[[#This Row],[Orgn]]&amp;"-"&amp;[2]!Table1[[#This Row],[Dest]]</f>
        <v>BRI-SSH</v>
      </c>
      <c r="M6347" s="102" t="str">
        <f t="shared" si="99"/>
        <v>ADT</v>
      </c>
      <c r="N6347" s="102">
        <f>WEEKDAY([2]!Table1[[#This Row],[Travel Date]],2)</f>
        <v>6</v>
      </c>
      <c r="P6347" s="102">
        <v>1</v>
      </c>
    </row>
    <row r="6348" spans="2:16" x14ac:dyDescent="0.25">
      <c r="B6348" s="103"/>
      <c r="C6348" s="103"/>
      <c r="L6348" s="102" t="str">
        <f>[2]!Table1[[#This Row],[Orgn]]&amp;"-"&amp;[2]!Table1[[#This Row],[Dest]]</f>
        <v>BRI-SSH</v>
      </c>
      <c r="M6348" s="102" t="str">
        <f t="shared" si="99"/>
        <v>ADT</v>
      </c>
      <c r="N6348" s="102">
        <f>WEEKDAY([2]!Table1[[#This Row],[Travel Date]],2)</f>
        <v>6</v>
      </c>
      <c r="P6348" s="102">
        <v>1</v>
      </c>
    </row>
    <row r="6349" spans="2:16" x14ac:dyDescent="0.25">
      <c r="B6349" s="103"/>
      <c r="C6349" s="103"/>
      <c r="L6349" s="102" t="str">
        <f>[2]!Table1[[#This Row],[Orgn]]&amp;"-"&amp;[2]!Table1[[#This Row],[Dest]]</f>
        <v>BRI-SSH</v>
      </c>
      <c r="M6349" s="102" t="str">
        <f t="shared" si="99"/>
        <v>ADT</v>
      </c>
      <c r="N6349" s="102">
        <f>WEEKDAY([2]!Table1[[#This Row],[Travel Date]],2)</f>
        <v>6</v>
      </c>
      <c r="P6349" s="102">
        <v>1</v>
      </c>
    </row>
    <row r="6350" spans="2:16" x14ac:dyDescent="0.25">
      <c r="B6350" s="103"/>
      <c r="C6350" s="103"/>
      <c r="L6350" s="102" t="str">
        <f>[2]!Table1[[#This Row],[Orgn]]&amp;"-"&amp;[2]!Table1[[#This Row],[Dest]]</f>
        <v>BRI-SSH</v>
      </c>
      <c r="M6350" s="102" t="str">
        <f t="shared" si="99"/>
        <v>ADT</v>
      </c>
      <c r="N6350" s="102">
        <f>WEEKDAY([2]!Table1[[#This Row],[Travel Date]],2)</f>
        <v>6</v>
      </c>
      <c r="P6350" s="102">
        <v>1</v>
      </c>
    </row>
    <row r="6351" spans="2:16" x14ac:dyDescent="0.25">
      <c r="B6351" s="103"/>
      <c r="C6351" s="103"/>
      <c r="L6351" s="102" t="str">
        <f>[2]!Table1[[#This Row],[Orgn]]&amp;"-"&amp;[2]!Table1[[#This Row],[Dest]]</f>
        <v>BRI-SSH</v>
      </c>
      <c r="M6351" s="102" t="str">
        <f t="shared" si="99"/>
        <v>ADT</v>
      </c>
      <c r="N6351" s="102">
        <f>WEEKDAY([2]!Table1[[#This Row],[Travel Date]],2)</f>
        <v>6</v>
      </c>
      <c r="P6351" s="102">
        <v>1</v>
      </c>
    </row>
    <row r="6352" spans="2:16" x14ac:dyDescent="0.25">
      <c r="B6352" s="103"/>
      <c r="C6352" s="103"/>
      <c r="L6352" s="102" t="str">
        <f>[2]!Table1[[#This Row],[Orgn]]&amp;"-"&amp;[2]!Table1[[#This Row],[Dest]]</f>
        <v>BRI-SSH</v>
      </c>
      <c r="M6352" s="102" t="str">
        <f t="shared" si="99"/>
        <v>ADT</v>
      </c>
      <c r="N6352" s="102">
        <f>WEEKDAY([2]!Table1[[#This Row],[Travel Date]],2)</f>
        <v>6</v>
      </c>
      <c r="P6352" s="102">
        <v>1</v>
      </c>
    </row>
    <row r="6353" spans="2:16" x14ac:dyDescent="0.25">
      <c r="B6353" s="103"/>
      <c r="C6353" s="103"/>
      <c r="L6353" s="102" t="str">
        <f>[2]!Table1[[#This Row],[Orgn]]&amp;"-"&amp;[2]!Table1[[#This Row],[Dest]]</f>
        <v>BRI-SSH</v>
      </c>
      <c r="M6353" s="102" t="str">
        <f t="shared" si="99"/>
        <v>ADT</v>
      </c>
      <c r="N6353" s="102">
        <f>WEEKDAY([2]!Table1[[#This Row],[Travel Date]],2)</f>
        <v>6</v>
      </c>
      <c r="P6353" s="102">
        <v>1</v>
      </c>
    </row>
    <row r="6354" spans="2:16" x14ac:dyDescent="0.25">
      <c r="B6354" s="103"/>
      <c r="C6354" s="103"/>
      <c r="L6354" s="102" t="str">
        <f>[2]!Table1[[#This Row],[Orgn]]&amp;"-"&amp;[2]!Table1[[#This Row],[Dest]]</f>
        <v>BRI-SSH</v>
      </c>
      <c r="M6354" s="102" t="str">
        <f t="shared" si="99"/>
        <v>ADT</v>
      </c>
      <c r="N6354" s="102">
        <f>WEEKDAY([2]!Table1[[#This Row],[Travel Date]],2)</f>
        <v>6</v>
      </c>
      <c r="P6354" s="102">
        <v>1</v>
      </c>
    </row>
    <row r="6355" spans="2:16" x14ac:dyDescent="0.25">
      <c r="B6355" s="103"/>
      <c r="C6355" s="103"/>
      <c r="L6355" s="102" t="str">
        <f>[2]!Table1[[#This Row],[Orgn]]&amp;"-"&amp;[2]!Table1[[#This Row],[Dest]]</f>
        <v>BRI-SSH</v>
      </c>
      <c r="M6355" s="102" t="str">
        <f t="shared" si="99"/>
        <v>ADT</v>
      </c>
      <c r="N6355" s="102">
        <f>WEEKDAY([2]!Table1[[#This Row],[Travel Date]],2)</f>
        <v>6</v>
      </c>
      <c r="P6355" s="102">
        <v>1</v>
      </c>
    </row>
    <row r="6356" spans="2:16" x14ac:dyDescent="0.25">
      <c r="B6356" s="103"/>
      <c r="C6356" s="103"/>
      <c r="L6356" s="102" t="str">
        <f>[2]!Table1[[#This Row],[Orgn]]&amp;"-"&amp;[2]!Table1[[#This Row],[Dest]]</f>
        <v>BRI-SSH</v>
      </c>
      <c r="M6356" s="102" t="str">
        <f t="shared" si="99"/>
        <v>ADT</v>
      </c>
      <c r="N6356" s="102">
        <f>WEEKDAY([2]!Table1[[#This Row],[Travel Date]],2)</f>
        <v>6</v>
      </c>
      <c r="P6356" s="102">
        <v>1</v>
      </c>
    </row>
    <row r="6357" spans="2:16" x14ac:dyDescent="0.25">
      <c r="B6357" s="103"/>
      <c r="C6357" s="103"/>
      <c r="L6357" s="102" t="str">
        <f>[2]!Table1[[#This Row],[Orgn]]&amp;"-"&amp;[2]!Table1[[#This Row],[Dest]]</f>
        <v>BRI-SSH</v>
      </c>
      <c r="M6357" s="102" t="str">
        <f t="shared" si="99"/>
        <v>ADT</v>
      </c>
      <c r="N6357" s="102">
        <f>WEEKDAY([2]!Table1[[#This Row],[Travel Date]],2)</f>
        <v>6</v>
      </c>
      <c r="P6357" s="102">
        <v>1</v>
      </c>
    </row>
    <row r="6358" spans="2:16" x14ac:dyDescent="0.25">
      <c r="B6358" s="103"/>
      <c r="C6358" s="103"/>
      <c r="L6358" s="102" t="str">
        <f>[2]!Table1[[#This Row],[Orgn]]&amp;"-"&amp;[2]!Table1[[#This Row],[Dest]]</f>
        <v>BRI-SSH</v>
      </c>
      <c r="M6358" s="102" t="str">
        <f t="shared" si="99"/>
        <v>ADT</v>
      </c>
      <c r="N6358" s="102">
        <f>WEEKDAY([2]!Table1[[#This Row],[Travel Date]],2)</f>
        <v>6</v>
      </c>
      <c r="P6358" s="102">
        <v>1</v>
      </c>
    </row>
    <row r="6359" spans="2:16" x14ac:dyDescent="0.25">
      <c r="B6359" s="103"/>
      <c r="C6359" s="103"/>
      <c r="L6359" s="102" t="str">
        <f>[2]!Table1[[#This Row],[Orgn]]&amp;"-"&amp;[2]!Table1[[#This Row],[Dest]]</f>
        <v>BRI-SSH</v>
      </c>
      <c r="M6359" s="102" t="str">
        <f t="shared" si="99"/>
        <v>ADT</v>
      </c>
      <c r="N6359" s="102">
        <f>WEEKDAY([2]!Table1[[#This Row],[Travel Date]],2)</f>
        <v>6</v>
      </c>
      <c r="P6359" s="102">
        <v>1</v>
      </c>
    </row>
    <row r="6360" spans="2:16" x14ac:dyDescent="0.25">
      <c r="B6360" s="103"/>
      <c r="C6360" s="103"/>
      <c r="L6360" s="102" t="str">
        <f>[2]!Table1[[#This Row],[Orgn]]&amp;"-"&amp;[2]!Table1[[#This Row],[Dest]]</f>
        <v>BRI-SSH</v>
      </c>
      <c r="M6360" s="102" t="str">
        <f t="shared" si="99"/>
        <v>ADT</v>
      </c>
      <c r="N6360" s="102">
        <f>WEEKDAY([2]!Table1[[#This Row],[Travel Date]],2)</f>
        <v>6</v>
      </c>
      <c r="P6360" s="102">
        <v>1</v>
      </c>
    </row>
    <row r="6361" spans="2:16" x14ac:dyDescent="0.25">
      <c r="B6361" s="103"/>
      <c r="C6361" s="103"/>
      <c r="L6361" s="102" t="str">
        <f>[2]!Table1[[#This Row],[Orgn]]&amp;"-"&amp;[2]!Table1[[#This Row],[Dest]]</f>
        <v>BRI-SSH</v>
      </c>
      <c r="M6361" s="102" t="str">
        <f t="shared" si="99"/>
        <v>ADT</v>
      </c>
      <c r="N6361" s="102">
        <f>WEEKDAY([2]!Table1[[#This Row],[Travel Date]],2)</f>
        <v>6</v>
      </c>
      <c r="P6361" s="102">
        <v>1</v>
      </c>
    </row>
    <row r="6362" spans="2:16" x14ac:dyDescent="0.25">
      <c r="B6362" s="103"/>
      <c r="C6362" s="103"/>
      <c r="L6362" s="102" t="str">
        <f>[2]!Table1[[#This Row],[Orgn]]&amp;"-"&amp;[2]!Table1[[#This Row],[Dest]]</f>
        <v>BRI-SSH</v>
      </c>
      <c r="M6362" s="102" t="str">
        <f t="shared" si="99"/>
        <v>ADT</v>
      </c>
      <c r="N6362" s="102">
        <f>WEEKDAY([2]!Table1[[#This Row],[Travel Date]],2)</f>
        <v>6</v>
      </c>
      <c r="P6362" s="102">
        <v>1</v>
      </c>
    </row>
    <row r="6363" spans="2:16" x14ac:dyDescent="0.25">
      <c r="B6363" s="103"/>
      <c r="C6363" s="103"/>
      <c r="L6363" s="102" t="str">
        <f>[2]!Table1[[#This Row],[Orgn]]&amp;"-"&amp;[2]!Table1[[#This Row],[Dest]]</f>
        <v>BRI-SSH</v>
      </c>
      <c r="M6363" s="102" t="str">
        <f t="shared" si="99"/>
        <v>ADT</v>
      </c>
      <c r="N6363" s="102">
        <f>WEEKDAY([2]!Table1[[#This Row],[Travel Date]],2)</f>
        <v>6</v>
      </c>
      <c r="P6363" s="102">
        <v>1</v>
      </c>
    </row>
    <row r="6364" spans="2:16" x14ac:dyDescent="0.25">
      <c r="B6364" s="103"/>
      <c r="C6364" s="103"/>
      <c r="L6364" s="102" t="str">
        <f>[2]!Table1[[#This Row],[Orgn]]&amp;"-"&amp;[2]!Table1[[#This Row],[Dest]]</f>
        <v>BRI-SSH</v>
      </c>
      <c r="M6364" s="102" t="str">
        <f t="shared" si="99"/>
        <v>ADT</v>
      </c>
      <c r="N6364" s="102">
        <f>WEEKDAY([2]!Table1[[#This Row],[Travel Date]],2)</f>
        <v>6</v>
      </c>
      <c r="P6364" s="102">
        <v>1</v>
      </c>
    </row>
    <row r="6365" spans="2:16" x14ac:dyDescent="0.25">
      <c r="B6365" s="103"/>
      <c r="C6365" s="103"/>
      <c r="L6365" s="102" t="str">
        <f>[2]!Table1[[#This Row],[Orgn]]&amp;"-"&amp;[2]!Table1[[#This Row],[Dest]]</f>
        <v>BRI-SSH</v>
      </c>
      <c r="M6365" s="102" t="str">
        <f t="shared" si="99"/>
        <v>ADT</v>
      </c>
      <c r="N6365" s="102">
        <f>WEEKDAY([2]!Table1[[#This Row],[Travel Date]],2)</f>
        <v>6</v>
      </c>
      <c r="P6365" s="102">
        <v>1</v>
      </c>
    </row>
    <row r="6366" spans="2:16" x14ac:dyDescent="0.25">
      <c r="B6366" s="103"/>
      <c r="C6366" s="103"/>
      <c r="L6366" s="102" t="str">
        <f>[2]!Table1[[#This Row],[Orgn]]&amp;"-"&amp;[2]!Table1[[#This Row],[Dest]]</f>
        <v>BRI-SSH</v>
      </c>
      <c r="M6366" s="102" t="str">
        <f t="shared" si="99"/>
        <v>ADT</v>
      </c>
      <c r="N6366" s="102">
        <f>WEEKDAY([2]!Table1[[#This Row],[Travel Date]],2)</f>
        <v>6</v>
      </c>
      <c r="P6366" s="102">
        <v>1</v>
      </c>
    </row>
    <row r="6367" spans="2:16" x14ac:dyDescent="0.25">
      <c r="B6367" s="103"/>
      <c r="C6367" s="103"/>
      <c r="L6367" s="102" t="str">
        <f>[2]!Table1[[#This Row],[Orgn]]&amp;"-"&amp;[2]!Table1[[#This Row],[Dest]]</f>
        <v>BRI-SSH</v>
      </c>
      <c r="M6367" s="102" t="str">
        <f t="shared" si="99"/>
        <v>ADT</v>
      </c>
      <c r="N6367" s="102">
        <f>WEEKDAY([2]!Table1[[#This Row],[Travel Date]],2)</f>
        <v>6</v>
      </c>
      <c r="P6367" s="102">
        <v>1</v>
      </c>
    </row>
    <row r="6368" spans="2:16" x14ac:dyDescent="0.25">
      <c r="B6368" s="103"/>
      <c r="C6368" s="103"/>
      <c r="L6368" s="102" t="str">
        <f>[2]!Table1[[#This Row],[Orgn]]&amp;"-"&amp;[2]!Table1[[#This Row],[Dest]]</f>
        <v>BRI-SSH</v>
      </c>
      <c r="M6368" s="102" t="str">
        <f t="shared" si="99"/>
        <v>ADT</v>
      </c>
      <c r="N6368" s="102">
        <f>WEEKDAY([2]!Table1[[#This Row],[Travel Date]],2)</f>
        <v>6</v>
      </c>
      <c r="P6368" s="102">
        <v>1</v>
      </c>
    </row>
    <row r="6369" spans="2:16" x14ac:dyDescent="0.25">
      <c r="B6369" s="103"/>
      <c r="C6369" s="103"/>
      <c r="L6369" s="102" t="str">
        <f>[2]!Table1[[#This Row],[Orgn]]&amp;"-"&amp;[2]!Table1[[#This Row],[Dest]]</f>
        <v>BRI-SSH</v>
      </c>
      <c r="M6369" s="102" t="str">
        <f t="shared" si="99"/>
        <v>ADT</v>
      </c>
      <c r="N6369" s="102">
        <f>WEEKDAY([2]!Table1[[#This Row],[Travel Date]],2)</f>
        <v>6</v>
      </c>
      <c r="P6369" s="102">
        <v>1</v>
      </c>
    </row>
    <row r="6370" spans="2:16" x14ac:dyDescent="0.25">
      <c r="B6370" s="103"/>
      <c r="C6370" s="103"/>
      <c r="L6370" s="102" t="str">
        <f>[2]!Table1[[#This Row],[Orgn]]&amp;"-"&amp;[2]!Table1[[#This Row],[Dest]]</f>
        <v>BRI-SSH</v>
      </c>
      <c r="M6370" s="102" t="str">
        <f t="shared" si="99"/>
        <v>ADT</v>
      </c>
      <c r="N6370" s="102">
        <f>WEEKDAY([2]!Table1[[#This Row],[Travel Date]],2)</f>
        <v>6</v>
      </c>
      <c r="P6370" s="102">
        <v>1</v>
      </c>
    </row>
    <row r="6371" spans="2:16" x14ac:dyDescent="0.25">
      <c r="B6371" s="103"/>
      <c r="C6371" s="103"/>
      <c r="L6371" s="102" t="str">
        <f>[2]!Table1[[#This Row],[Orgn]]&amp;"-"&amp;[2]!Table1[[#This Row],[Dest]]</f>
        <v>BRI-SSH</v>
      </c>
      <c r="M6371" s="102" t="str">
        <f t="shared" si="99"/>
        <v>ADT</v>
      </c>
      <c r="N6371" s="102">
        <f>WEEKDAY([2]!Table1[[#This Row],[Travel Date]],2)</f>
        <v>6</v>
      </c>
      <c r="P6371" s="102">
        <v>1</v>
      </c>
    </row>
    <row r="6372" spans="2:16" x14ac:dyDescent="0.25">
      <c r="B6372" s="103"/>
      <c r="C6372" s="103"/>
      <c r="L6372" s="102" t="str">
        <f>[2]!Table1[[#This Row],[Orgn]]&amp;"-"&amp;[2]!Table1[[#This Row],[Dest]]</f>
        <v>BRI-SSH</v>
      </c>
      <c r="M6372" s="102" t="str">
        <f t="shared" si="99"/>
        <v>ADT</v>
      </c>
      <c r="N6372" s="102">
        <f>WEEKDAY([2]!Table1[[#This Row],[Travel Date]],2)</f>
        <v>6</v>
      </c>
      <c r="P6372" s="102">
        <v>1</v>
      </c>
    </row>
    <row r="6373" spans="2:16" x14ac:dyDescent="0.25">
      <c r="B6373" s="103"/>
      <c r="C6373" s="103"/>
      <c r="L6373" s="102" t="str">
        <f>[2]!Table1[[#This Row],[Orgn]]&amp;"-"&amp;[2]!Table1[[#This Row],[Dest]]</f>
        <v>BRI-SSH</v>
      </c>
      <c r="M6373" s="102" t="str">
        <f t="shared" si="99"/>
        <v>ADT</v>
      </c>
      <c r="N6373" s="102">
        <f>WEEKDAY([2]!Table1[[#This Row],[Travel Date]],2)</f>
        <v>6</v>
      </c>
      <c r="P6373" s="102">
        <v>1</v>
      </c>
    </row>
    <row r="6374" spans="2:16" x14ac:dyDescent="0.25">
      <c r="B6374" s="103"/>
      <c r="C6374" s="103"/>
      <c r="L6374" s="102" t="str">
        <f>[2]!Table1[[#This Row],[Orgn]]&amp;"-"&amp;[2]!Table1[[#This Row],[Dest]]</f>
        <v>BRI-SSH</v>
      </c>
      <c r="M6374" s="102" t="str">
        <f t="shared" si="99"/>
        <v>ADT</v>
      </c>
      <c r="N6374" s="102">
        <f>WEEKDAY([2]!Table1[[#This Row],[Travel Date]],2)</f>
        <v>6</v>
      </c>
      <c r="P6374" s="102">
        <v>1</v>
      </c>
    </row>
    <row r="6375" spans="2:16" x14ac:dyDescent="0.25">
      <c r="B6375" s="103"/>
      <c r="C6375" s="103"/>
      <c r="L6375" s="102" t="str">
        <f>[2]!Table1[[#This Row],[Orgn]]&amp;"-"&amp;[2]!Table1[[#This Row],[Dest]]</f>
        <v>BRI-SSH</v>
      </c>
      <c r="M6375" s="102" t="str">
        <f t="shared" si="99"/>
        <v>ADT</v>
      </c>
      <c r="N6375" s="102">
        <f>WEEKDAY([2]!Table1[[#This Row],[Travel Date]],2)</f>
        <v>6</v>
      </c>
      <c r="P6375" s="102">
        <v>1</v>
      </c>
    </row>
    <row r="6376" spans="2:16" x14ac:dyDescent="0.25">
      <c r="B6376" s="103"/>
      <c r="C6376" s="103"/>
      <c r="L6376" s="102" t="str">
        <f>[2]!Table1[[#This Row],[Orgn]]&amp;"-"&amp;[2]!Table1[[#This Row],[Dest]]</f>
        <v>BRI-SSH</v>
      </c>
      <c r="M6376" s="102" t="str">
        <f t="shared" si="99"/>
        <v>ADT</v>
      </c>
      <c r="N6376" s="102">
        <f>WEEKDAY([2]!Table1[[#This Row],[Travel Date]],2)</f>
        <v>6</v>
      </c>
      <c r="P6376" s="102">
        <v>1</v>
      </c>
    </row>
    <row r="6377" spans="2:16" x14ac:dyDescent="0.25">
      <c r="B6377" s="103"/>
      <c r="C6377" s="103"/>
      <c r="L6377" s="102" t="str">
        <f>[2]!Table1[[#This Row],[Orgn]]&amp;"-"&amp;[2]!Table1[[#This Row],[Dest]]</f>
        <v>BRI-SSH</v>
      </c>
      <c r="M6377" s="102" t="str">
        <f t="shared" si="99"/>
        <v>ADT</v>
      </c>
      <c r="N6377" s="102">
        <f>WEEKDAY([2]!Table1[[#This Row],[Travel Date]],2)</f>
        <v>6</v>
      </c>
      <c r="P6377" s="102">
        <v>1</v>
      </c>
    </row>
    <row r="6378" spans="2:16" x14ac:dyDescent="0.25">
      <c r="B6378" s="103"/>
      <c r="C6378" s="103"/>
      <c r="L6378" s="102" t="str">
        <f>[2]!Table1[[#This Row],[Orgn]]&amp;"-"&amp;[2]!Table1[[#This Row],[Dest]]</f>
        <v>BRI-SSH</v>
      </c>
      <c r="M6378" s="102" t="str">
        <f t="shared" si="99"/>
        <v>ADT</v>
      </c>
      <c r="N6378" s="102">
        <f>WEEKDAY([2]!Table1[[#This Row],[Travel Date]],2)</f>
        <v>6</v>
      </c>
      <c r="P6378" s="102">
        <v>1</v>
      </c>
    </row>
    <row r="6379" spans="2:16" x14ac:dyDescent="0.25">
      <c r="B6379" s="103"/>
      <c r="C6379" s="103"/>
      <c r="L6379" s="102" t="str">
        <f>[2]!Table1[[#This Row],[Orgn]]&amp;"-"&amp;[2]!Table1[[#This Row],[Dest]]</f>
        <v>BRI-SSH</v>
      </c>
      <c r="M6379" s="102" t="str">
        <f t="shared" si="99"/>
        <v>ADT</v>
      </c>
      <c r="N6379" s="102">
        <f>WEEKDAY([2]!Table1[[#This Row],[Travel Date]],2)</f>
        <v>6</v>
      </c>
      <c r="P6379" s="102">
        <v>1</v>
      </c>
    </row>
    <row r="6380" spans="2:16" x14ac:dyDescent="0.25">
      <c r="B6380" s="103"/>
      <c r="C6380" s="103"/>
      <c r="L6380" s="102" t="str">
        <f>[2]!Table1[[#This Row],[Orgn]]&amp;"-"&amp;[2]!Table1[[#This Row],[Dest]]</f>
        <v>BRI-SSH</v>
      </c>
      <c r="M6380" s="102" t="str">
        <f t="shared" si="99"/>
        <v>ADT</v>
      </c>
      <c r="N6380" s="102">
        <f>WEEKDAY([2]!Table1[[#This Row],[Travel Date]],2)</f>
        <v>6</v>
      </c>
      <c r="P6380" s="102">
        <v>1</v>
      </c>
    </row>
    <row r="6381" spans="2:16" x14ac:dyDescent="0.25">
      <c r="B6381" s="103"/>
      <c r="C6381" s="103"/>
      <c r="L6381" s="102" t="str">
        <f>[2]!Table1[[#This Row],[Orgn]]&amp;"-"&amp;[2]!Table1[[#This Row],[Dest]]</f>
        <v>BRI-SSH</v>
      </c>
      <c r="M6381" s="102" t="str">
        <f t="shared" si="99"/>
        <v>ADT</v>
      </c>
      <c r="N6381" s="102">
        <f>WEEKDAY([2]!Table1[[#This Row],[Travel Date]],2)</f>
        <v>6</v>
      </c>
      <c r="P6381" s="102">
        <v>1</v>
      </c>
    </row>
    <row r="6382" spans="2:16" x14ac:dyDescent="0.25">
      <c r="B6382" s="103"/>
      <c r="C6382" s="103"/>
      <c r="L6382" s="102" t="str">
        <f>[2]!Table1[[#This Row],[Orgn]]&amp;"-"&amp;[2]!Table1[[#This Row],[Dest]]</f>
        <v>BRI-SSH</v>
      </c>
      <c r="M6382" s="102" t="str">
        <f t="shared" si="99"/>
        <v>ADT</v>
      </c>
      <c r="N6382" s="102">
        <f>WEEKDAY([2]!Table1[[#This Row],[Travel Date]],2)</f>
        <v>6</v>
      </c>
      <c r="P6382" s="102">
        <v>1</v>
      </c>
    </row>
    <row r="6383" spans="2:16" x14ac:dyDescent="0.25">
      <c r="B6383" s="103"/>
      <c r="C6383" s="103"/>
      <c r="L6383" s="102" t="str">
        <f>[2]!Table1[[#This Row],[Orgn]]&amp;"-"&amp;[2]!Table1[[#This Row],[Dest]]</f>
        <v>BRI-SSH</v>
      </c>
      <c r="M6383" s="102" t="str">
        <f t="shared" si="99"/>
        <v>ADT</v>
      </c>
      <c r="N6383" s="102">
        <f>WEEKDAY([2]!Table1[[#This Row],[Travel Date]],2)</f>
        <v>6</v>
      </c>
      <c r="P6383" s="102">
        <v>1</v>
      </c>
    </row>
    <row r="6384" spans="2:16" x14ac:dyDescent="0.25">
      <c r="B6384" s="103"/>
      <c r="C6384" s="103"/>
      <c r="L6384" s="102" t="str">
        <f>[2]!Table1[[#This Row],[Orgn]]&amp;"-"&amp;[2]!Table1[[#This Row],[Dest]]</f>
        <v>BRI-SSH</v>
      </c>
      <c r="M6384" s="102" t="str">
        <f t="shared" si="99"/>
        <v>ADT</v>
      </c>
      <c r="N6384" s="102">
        <f>WEEKDAY([2]!Table1[[#This Row],[Travel Date]],2)</f>
        <v>6</v>
      </c>
      <c r="P6384" s="102">
        <v>1</v>
      </c>
    </row>
    <row r="6385" spans="2:16" x14ac:dyDescent="0.25">
      <c r="B6385" s="103"/>
      <c r="C6385" s="103"/>
      <c r="L6385" s="102" t="str">
        <f>[2]!Table1[[#This Row],[Orgn]]&amp;"-"&amp;[2]!Table1[[#This Row],[Dest]]</f>
        <v>BRI-SSH</v>
      </c>
      <c r="M6385" s="102" t="str">
        <f t="shared" si="99"/>
        <v>ADT</v>
      </c>
      <c r="N6385" s="102">
        <f>WEEKDAY([2]!Table1[[#This Row],[Travel Date]],2)</f>
        <v>6</v>
      </c>
      <c r="P6385" s="102">
        <v>1</v>
      </c>
    </row>
    <row r="6386" spans="2:16" x14ac:dyDescent="0.25">
      <c r="B6386" s="103"/>
      <c r="C6386" s="103"/>
      <c r="L6386" s="102" t="str">
        <f>[2]!Table1[[#This Row],[Orgn]]&amp;"-"&amp;[2]!Table1[[#This Row],[Dest]]</f>
        <v>BRI-SSH</v>
      </c>
      <c r="M6386" s="102" t="str">
        <f t="shared" si="99"/>
        <v>ADT</v>
      </c>
      <c r="N6386" s="102">
        <f>WEEKDAY([2]!Table1[[#This Row],[Travel Date]],2)</f>
        <v>6</v>
      </c>
      <c r="P6386" s="102">
        <v>1</v>
      </c>
    </row>
    <row r="6387" spans="2:16" x14ac:dyDescent="0.25">
      <c r="B6387" s="103"/>
      <c r="C6387" s="103"/>
      <c r="L6387" s="102" t="str">
        <f>[2]!Table1[[#This Row],[Orgn]]&amp;"-"&amp;[2]!Table1[[#This Row],[Dest]]</f>
        <v>BRI-SSH</v>
      </c>
      <c r="M6387" s="102" t="str">
        <f t="shared" si="99"/>
        <v>ADT</v>
      </c>
      <c r="N6387" s="102">
        <f>WEEKDAY([2]!Table1[[#This Row],[Travel Date]],2)</f>
        <v>6</v>
      </c>
      <c r="P6387" s="102">
        <v>1</v>
      </c>
    </row>
    <row r="6388" spans="2:16" x14ac:dyDescent="0.25">
      <c r="B6388" s="103"/>
      <c r="C6388" s="103"/>
      <c r="L6388" s="102" t="str">
        <f>[2]!Table1[[#This Row],[Orgn]]&amp;"-"&amp;[2]!Table1[[#This Row],[Dest]]</f>
        <v>BRI-SSH</v>
      </c>
      <c r="M6388" s="102" t="str">
        <f t="shared" si="99"/>
        <v>ADT</v>
      </c>
      <c r="N6388" s="102">
        <f>WEEKDAY([2]!Table1[[#This Row],[Travel Date]],2)</f>
        <v>6</v>
      </c>
      <c r="P6388" s="102">
        <v>1</v>
      </c>
    </row>
    <row r="6389" spans="2:16" x14ac:dyDescent="0.25">
      <c r="B6389" s="103"/>
      <c r="C6389" s="103"/>
      <c r="L6389" s="102" t="str">
        <f>[2]!Table1[[#This Row],[Orgn]]&amp;"-"&amp;[2]!Table1[[#This Row],[Dest]]</f>
        <v>BRI-SSH</v>
      </c>
      <c r="M6389" s="102" t="str">
        <f t="shared" si="99"/>
        <v>ADT</v>
      </c>
      <c r="N6389" s="102">
        <f>WEEKDAY([2]!Table1[[#This Row],[Travel Date]],2)</f>
        <v>6</v>
      </c>
      <c r="P6389" s="102">
        <v>1</v>
      </c>
    </row>
    <row r="6390" spans="2:16" x14ac:dyDescent="0.25">
      <c r="B6390" s="103"/>
      <c r="C6390" s="103"/>
      <c r="L6390" s="102" t="str">
        <f>[2]!Table1[[#This Row],[Orgn]]&amp;"-"&amp;[2]!Table1[[#This Row],[Dest]]</f>
        <v>BRI-SSH</v>
      </c>
      <c r="M6390" s="102" t="str">
        <f t="shared" si="99"/>
        <v>ADT</v>
      </c>
      <c r="N6390" s="102">
        <f>WEEKDAY([2]!Table1[[#This Row],[Travel Date]],2)</f>
        <v>6</v>
      </c>
      <c r="P6390" s="102">
        <v>1</v>
      </c>
    </row>
    <row r="6391" spans="2:16" x14ac:dyDescent="0.25">
      <c r="B6391" s="103"/>
      <c r="C6391" s="103"/>
      <c r="L6391" s="102" t="str">
        <f>[2]!Table1[[#This Row],[Orgn]]&amp;"-"&amp;[2]!Table1[[#This Row],[Dest]]</f>
        <v>BRI-SSH</v>
      </c>
      <c r="M6391" s="102" t="str">
        <f t="shared" si="99"/>
        <v>ADT</v>
      </c>
      <c r="N6391" s="102">
        <f>WEEKDAY([2]!Table1[[#This Row],[Travel Date]],2)</f>
        <v>6</v>
      </c>
      <c r="P6391" s="102">
        <v>1</v>
      </c>
    </row>
    <row r="6392" spans="2:16" x14ac:dyDescent="0.25">
      <c r="B6392" s="103"/>
      <c r="C6392" s="103"/>
      <c r="L6392" s="102" t="str">
        <f>[2]!Table1[[#This Row],[Orgn]]&amp;"-"&amp;[2]!Table1[[#This Row],[Dest]]</f>
        <v>BRI-SSH</v>
      </c>
      <c r="M6392" s="102" t="str">
        <f t="shared" si="99"/>
        <v>ADT</v>
      </c>
      <c r="N6392" s="102">
        <f>WEEKDAY([2]!Table1[[#This Row],[Travel Date]],2)</f>
        <v>6</v>
      </c>
      <c r="P6392" s="102">
        <v>1</v>
      </c>
    </row>
    <row r="6393" spans="2:16" x14ac:dyDescent="0.25">
      <c r="B6393" s="103"/>
      <c r="C6393" s="103"/>
      <c r="L6393" s="102" t="str">
        <f>[2]!Table1[[#This Row],[Orgn]]&amp;"-"&amp;[2]!Table1[[#This Row],[Dest]]</f>
        <v>BRI-SSH</v>
      </c>
      <c r="M6393" s="102" t="str">
        <f t="shared" si="99"/>
        <v>ADT</v>
      </c>
      <c r="N6393" s="102">
        <f>WEEKDAY([2]!Table1[[#This Row],[Travel Date]],2)</f>
        <v>6</v>
      </c>
      <c r="P6393" s="102">
        <v>1</v>
      </c>
    </row>
    <row r="6394" spans="2:16" x14ac:dyDescent="0.25">
      <c r="B6394" s="103"/>
      <c r="C6394" s="103"/>
      <c r="L6394" s="102" t="str">
        <f>[2]!Table1[[#This Row],[Orgn]]&amp;"-"&amp;[2]!Table1[[#This Row],[Dest]]</f>
        <v>BRI-SSH</v>
      </c>
      <c r="M6394" s="102" t="str">
        <f t="shared" si="99"/>
        <v>ADT</v>
      </c>
      <c r="N6394" s="102">
        <f>WEEKDAY([2]!Table1[[#This Row],[Travel Date]],2)</f>
        <v>6</v>
      </c>
      <c r="P6394" s="102">
        <v>1</v>
      </c>
    </row>
    <row r="6395" spans="2:16" x14ac:dyDescent="0.25">
      <c r="B6395" s="103"/>
      <c r="C6395" s="103"/>
      <c r="L6395" s="102" t="str">
        <f>[2]!Table1[[#This Row],[Orgn]]&amp;"-"&amp;[2]!Table1[[#This Row],[Dest]]</f>
        <v>BRI-SSH</v>
      </c>
      <c r="M6395" s="102" t="str">
        <f t="shared" si="99"/>
        <v>ADT</v>
      </c>
      <c r="N6395" s="102">
        <f>WEEKDAY([2]!Table1[[#This Row],[Travel Date]],2)</f>
        <v>6</v>
      </c>
      <c r="P6395" s="102">
        <v>1</v>
      </c>
    </row>
    <row r="6396" spans="2:16" x14ac:dyDescent="0.25">
      <c r="B6396" s="103"/>
      <c r="C6396" s="103"/>
      <c r="L6396" s="102" t="str">
        <f>[2]!Table1[[#This Row],[Orgn]]&amp;"-"&amp;[2]!Table1[[#This Row],[Dest]]</f>
        <v>BRI-SSH</v>
      </c>
      <c r="M6396" s="102" t="str">
        <f t="shared" si="99"/>
        <v>ADT</v>
      </c>
      <c r="N6396" s="102">
        <f>WEEKDAY([2]!Table1[[#This Row],[Travel Date]],2)</f>
        <v>6</v>
      </c>
      <c r="P6396" s="102">
        <v>1</v>
      </c>
    </row>
    <row r="6397" spans="2:16" x14ac:dyDescent="0.25">
      <c r="B6397" s="103"/>
      <c r="C6397" s="103"/>
      <c r="L6397" s="102" t="str">
        <f>[2]!Table1[[#This Row],[Orgn]]&amp;"-"&amp;[2]!Table1[[#This Row],[Dest]]</f>
        <v>BRI-SSH</v>
      </c>
      <c r="M6397" s="102" t="str">
        <f t="shared" si="99"/>
        <v>ADT</v>
      </c>
      <c r="N6397" s="102">
        <f>WEEKDAY([2]!Table1[[#This Row],[Travel Date]],2)</f>
        <v>6</v>
      </c>
      <c r="P6397" s="102">
        <v>1</v>
      </c>
    </row>
    <row r="6398" spans="2:16" x14ac:dyDescent="0.25">
      <c r="B6398" s="103"/>
      <c r="C6398" s="103"/>
      <c r="L6398" s="102" t="str">
        <f>[2]!Table1[[#This Row],[Orgn]]&amp;"-"&amp;[2]!Table1[[#This Row],[Dest]]</f>
        <v>BRI-SSH</v>
      </c>
      <c r="M6398" s="102" t="str">
        <f t="shared" si="99"/>
        <v>ADT</v>
      </c>
      <c r="N6398" s="102">
        <f>WEEKDAY([2]!Table1[[#This Row],[Travel Date]],2)</f>
        <v>6</v>
      </c>
      <c r="P6398" s="102">
        <v>1</v>
      </c>
    </row>
    <row r="6399" spans="2:16" x14ac:dyDescent="0.25">
      <c r="B6399" s="103"/>
      <c r="C6399" s="103"/>
      <c r="L6399" s="102" t="str">
        <f>[2]!Table1[[#This Row],[Orgn]]&amp;"-"&amp;[2]!Table1[[#This Row],[Dest]]</f>
        <v>BRI-SSH</v>
      </c>
      <c r="M6399" s="102" t="str">
        <f t="shared" si="99"/>
        <v>ADT</v>
      </c>
      <c r="N6399" s="102">
        <f>WEEKDAY([2]!Table1[[#This Row],[Travel Date]],2)</f>
        <v>6</v>
      </c>
      <c r="P6399" s="102">
        <v>1</v>
      </c>
    </row>
    <row r="6400" spans="2:16" x14ac:dyDescent="0.25">
      <c r="B6400" s="103"/>
      <c r="C6400" s="103"/>
      <c r="L6400" s="102" t="str">
        <f>[2]!Table1[[#This Row],[Orgn]]&amp;"-"&amp;[2]!Table1[[#This Row],[Dest]]</f>
        <v>BRI-SSH</v>
      </c>
      <c r="M6400" s="102" t="str">
        <f t="shared" si="99"/>
        <v>ADT</v>
      </c>
      <c r="N6400" s="102">
        <f>WEEKDAY([2]!Table1[[#This Row],[Travel Date]],2)</f>
        <v>6</v>
      </c>
      <c r="P6400" s="102">
        <v>1</v>
      </c>
    </row>
    <row r="6401" spans="2:16" x14ac:dyDescent="0.25">
      <c r="B6401" s="103"/>
      <c r="C6401" s="103"/>
      <c r="L6401" s="102" t="str">
        <f>[2]!Table1[[#This Row],[Orgn]]&amp;"-"&amp;[2]!Table1[[#This Row],[Dest]]</f>
        <v>BRI-SSH</v>
      </c>
      <c r="M6401" s="102" t="str">
        <f t="shared" si="99"/>
        <v>ADT</v>
      </c>
      <c r="N6401" s="102">
        <f>WEEKDAY([2]!Table1[[#This Row],[Travel Date]],2)</f>
        <v>6</v>
      </c>
      <c r="P6401" s="102">
        <v>1</v>
      </c>
    </row>
    <row r="6402" spans="2:16" x14ac:dyDescent="0.25">
      <c r="B6402" s="103"/>
      <c r="C6402" s="103"/>
      <c r="L6402" s="102" t="str">
        <f>[2]!Table1[[#This Row],[Orgn]]&amp;"-"&amp;[2]!Table1[[#This Row],[Dest]]</f>
        <v>BRI-SSH</v>
      </c>
      <c r="M6402" s="102" t="str">
        <f t="shared" ref="M6402:M6465" si="100">IF(TRIM(C6402)="INF", "INF", IF(TRIM(C6402)="CHD", "CHD", "ADT"))</f>
        <v>ADT</v>
      </c>
      <c r="N6402" s="102">
        <f>WEEKDAY([2]!Table1[[#This Row],[Travel Date]],2)</f>
        <v>6</v>
      </c>
      <c r="P6402" s="102">
        <v>1</v>
      </c>
    </row>
    <row r="6403" spans="2:16" x14ac:dyDescent="0.25">
      <c r="B6403" s="103"/>
      <c r="C6403" s="103"/>
      <c r="L6403" s="102" t="str">
        <f>[2]!Table1[[#This Row],[Orgn]]&amp;"-"&amp;[2]!Table1[[#This Row],[Dest]]</f>
        <v>BRI-SSH</v>
      </c>
      <c r="M6403" s="102" t="str">
        <f t="shared" si="100"/>
        <v>ADT</v>
      </c>
      <c r="N6403" s="102">
        <f>WEEKDAY([2]!Table1[[#This Row],[Travel Date]],2)</f>
        <v>6</v>
      </c>
      <c r="P6403" s="102">
        <v>1</v>
      </c>
    </row>
    <row r="6404" spans="2:16" x14ac:dyDescent="0.25">
      <c r="B6404" s="103"/>
      <c r="C6404" s="103"/>
      <c r="L6404" s="102" t="str">
        <f>[2]!Table1[[#This Row],[Orgn]]&amp;"-"&amp;[2]!Table1[[#This Row],[Dest]]</f>
        <v>BRI-SSH</v>
      </c>
      <c r="M6404" s="102" t="str">
        <f t="shared" si="100"/>
        <v>ADT</v>
      </c>
      <c r="N6404" s="102">
        <f>WEEKDAY([2]!Table1[[#This Row],[Travel Date]],2)</f>
        <v>6</v>
      </c>
      <c r="P6404" s="102">
        <v>1</v>
      </c>
    </row>
    <row r="6405" spans="2:16" x14ac:dyDescent="0.25">
      <c r="B6405" s="103"/>
      <c r="C6405" s="103"/>
      <c r="L6405" s="102" t="str">
        <f>[2]!Table1[[#This Row],[Orgn]]&amp;"-"&amp;[2]!Table1[[#This Row],[Dest]]</f>
        <v>BRI-SSH</v>
      </c>
      <c r="M6405" s="102" t="str">
        <f t="shared" si="100"/>
        <v>ADT</v>
      </c>
      <c r="N6405" s="102">
        <f>WEEKDAY([2]!Table1[[#This Row],[Travel Date]],2)</f>
        <v>6</v>
      </c>
      <c r="P6405" s="102">
        <v>1</v>
      </c>
    </row>
    <row r="6406" spans="2:16" x14ac:dyDescent="0.25">
      <c r="B6406" s="103"/>
      <c r="C6406" s="103"/>
      <c r="L6406" s="102" t="str">
        <f>[2]!Table1[[#This Row],[Orgn]]&amp;"-"&amp;[2]!Table1[[#This Row],[Dest]]</f>
        <v>BRI-SSH</v>
      </c>
      <c r="M6406" s="102" t="str">
        <f t="shared" si="100"/>
        <v>ADT</v>
      </c>
      <c r="N6406" s="102">
        <f>WEEKDAY([2]!Table1[[#This Row],[Travel Date]],2)</f>
        <v>6</v>
      </c>
      <c r="P6406" s="102">
        <v>1</v>
      </c>
    </row>
    <row r="6407" spans="2:16" x14ac:dyDescent="0.25">
      <c r="B6407" s="103"/>
      <c r="C6407" s="103"/>
      <c r="L6407" s="102" t="str">
        <f>[2]!Table1[[#This Row],[Orgn]]&amp;"-"&amp;[2]!Table1[[#This Row],[Dest]]</f>
        <v>BRI-SSH</v>
      </c>
      <c r="M6407" s="102" t="str">
        <f t="shared" si="100"/>
        <v>ADT</v>
      </c>
      <c r="N6407" s="102">
        <f>WEEKDAY([2]!Table1[[#This Row],[Travel Date]],2)</f>
        <v>6</v>
      </c>
      <c r="P6407" s="102">
        <v>1</v>
      </c>
    </row>
    <row r="6408" spans="2:16" x14ac:dyDescent="0.25">
      <c r="B6408" s="103"/>
      <c r="C6408" s="103"/>
      <c r="L6408" s="102" t="str">
        <f>[2]!Table1[[#This Row],[Orgn]]&amp;"-"&amp;[2]!Table1[[#This Row],[Dest]]</f>
        <v>BRI-SSH</v>
      </c>
      <c r="M6408" s="102" t="str">
        <f t="shared" si="100"/>
        <v>ADT</v>
      </c>
      <c r="N6408" s="102">
        <f>WEEKDAY([2]!Table1[[#This Row],[Travel Date]],2)</f>
        <v>6</v>
      </c>
      <c r="P6408" s="102">
        <v>1</v>
      </c>
    </row>
    <row r="6409" spans="2:16" x14ac:dyDescent="0.25">
      <c r="B6409" s="103"/>
      <c r="C6409" s="103"/>
      <c r="L6409" s="102" t="str">
        <f>[2]!Table1[[#This Row],[Orgn]]&amp;"-"&amp;[2]!Table1[[#This Row],[Dest]]</f>
        <v>BRI-SSH</v>
      </c>
      <c r="M6409" s="102" t="str">
        <f t="shared" si="100"/>
        <v>ADT</v>
      </c>
      <c r="N6409" s="102">
        <f>WEEKDAY([2]!Table1[[#This Row],[Travel Date]],2)</f>
        <v>6</v>
      </c>
      <c r="P6409" s="102">
        <v>1</v>
      </c>
    </row>
    <row r="6410" spans="2:16" x14ac:dyDescent="0.25">
      <c r="B6410" s="103"/>
      <c r="C6410" s="103"/>
      <c r="L6410" s="102" t="str">
        <f>[2]!Table1[[#This Row],[Orgn]]&amp;"-"&amp;[2]!Table1[[#This Row],[Dest]]</f>
        <v>BRI-SSH</v>
      </c>
      <c r="M6410" s="102" t="str">
        <f t="shared" si="100"/>
        <v>ADT</v>
      </c>
      <c r="N6410" s="102">
        <f>WEEKDAY([2]!Table1[[#This Row],[Travel Date]],2)</f>
        <v>6</v>
      </c>
      <c r="P6410" s="102">
        <v>1</v>
      </c>
    </row>
    <row r="6411" spans="2:16" x14ac:dyDescent="0.25">
      <c r="B6411" s="103"/>
      <c r="C6411" s="103"/>
      <c r="L6411" s="102" t="str">
        <f>[2]!Table1[[#This Row],[Orgn]]&amp;"-"&amp;[2]!Table1[[#This Row],[Dest]]</f>
        <v>BRI-SSH</v>
      </c>
      <c r="M6411" s="102" t="str">
        <f t="shared" si="100"/>
        <v>ADT</v>
      </c>
      <c r="N6411" s="102">
        <f>WEEKDAY([2]!Table1[[#This Row],[Travel Date]],2)</f>
        <v>6</v>
      </c>
      <c r="P6411" s="102">
        <v>1</v>
      </c>
    </row>
    <row r="6412" spans="2:16" x14ac:dyDescent="0.25">
      <c r="B6412" s="103"/>
      <c r="C6412" s="103"/>
      <c r="L6412" s="102" t="str">
        <f>[2]!Table1[[#This Row],[Orgn]]&amp;"-"&amp;[2]!Table1[[#This Row],[Dest]]</f>
        <v>BRI-SSH</v>
      </c>
      <c r="M6412" s="102" t="str">
        <f t="shared" si="100"/>
        <v>ADT</v>
      </c>
      <c r="N6412" s="102">
        <f>WEEKDAY([2]!Table1[[#This Row],[Travel Date]],2)</f>
        <v>6</v>
      </c>
      <c r="P6412" s="102">
        <v>1</v>
      </c>
    </row>
    <row r="6413" spans="2:16" x14ac:dyDescent="0.25">
      <c r="B6413" s="103"/>
      <c r="C6413" s="103"/>
      <c r="L6413" s="102" t="str">
        <f>[2]!Table1[[#This Row],[Orgn]]&amp;"-"&amp;[2]!Table1[[#This Row],[Dest]]</f>
        <v>BRI-SSH</v>
      </c>
      <c r="M6413" s="102" t="str">
        <f t="shared" si="100"/>
        <v>ADT</v>
      </c>
      <c r="N6413" s="102">
        <f>WEEKDAY([2]!Table1[[#This Row],[Travel Date]],2)</f>
        <v>6</v>
      </c>
      <c r="P6413" s="102">
        <v>1</v>
      </c>
    </row>
    <row r="6414" spans="2:16" x14ac:dyDescent="0.25">
      <c r="B6414" s="103"/>
      <c r="C6414" s="103"/>
      <c r="L6414" s="102" t="str">
        <f>[2]!Table1[[#This Row],[Orgn]]&amp;"-"&amp;[2]!Table1[[#This Row],[Dest]]</f>
        <v>BRI-SSH</v>
      </c>
      <c r="M6414" s="102" t="str">
        <f t="shared" si="100"/>
        <v>ADT</v>
      </c>
      <c r="N6414" s="102">
        <f>WEEKDAY([2]!Table1[[#This Row],[Travel Date]],2)</f>
        <v>6</v>
      </c>
      <c r="P6414" s="102">
        <v>1</v>
      </c>
    </row>
    <row r="6415" spans="2:16" x14ac:dyDescent="0.25">
      <c r="B6415" s="103"/>
      <c r="C6415" s="103"/>
      <c r="L6415" s="102" t="str">
        <f>[2]!Table1[[#This Row],[Orgn]]&amp;"-"&amp;[2]!Table1[[#This Row],[Dest]]</f>
        <v>BRI-SSH</v>
      </c>
      <c r="M6415" s="102" t="str">
        <f t="shared" si="100"/>
        <v>ADT</v>
      </c>
      <c r="N6415" s="102">
        <f>WEEKDAY([2]!Table1[[#This Row],[Travel Date]],2)</f>
        <v>6</v>
      </c>
      <c r="P6415" s="102">
        <v>1</v>
      </c>
    </row>
    <row r="6416" spans="2:16" x14ac:dyDescent="0.25">
      <c r="B6416" s="103"/>
      <c r="C6416" s="103"/>
      <c r="L6416" s="102" t="str">
        <f>[2]!Table1[[#This Row],[Orgn]]&amp;"-"&amp;[2]!Table1[[#This Row],[Dest]]</f>
        <v>BRI-SSH</v>
      </c>
      <c r="M6416" s="102" t="str">
        <f t="shared" si="100"/>
        <v>ADT</v>
      </c>
      <c r="N6416" s="102">
        <f>WEEKDAY([2]!Table1[[#This Row],[Travel Date]],2)</f>
        <v>6</v>
      </c>
      <c r="P6416" s="102">
        <v>1</v>
      </c>
    </row>
    <row r="6417" spans="2:16" x14ac:dyDescent="0.25">
      <c r="B6417" s="103"/>
      <c r="C6417" s="103"/>
      <c r="L6417" s="102" t="str">
        <f>[2]!Table1[[#This Row],[Orgn]]&amp;"-"&amp;[2]!Table1[[#This Row],[Dest]]</f>
        <v>BRI-SSH</v>
      </c>
      <c r="M6417" s="102" t="str">
        <f t="shared" si="100"/>
        <v>ADT</v>
      </c>
      <c r="N6417" s="102">
        <f>WEEKDAY([2]!Table1[[#This Row],[Travel Date]],2)</f>
        <v>6</v>
      </c>
      <c r="P6417" s="102">
        <v>1</v>
      </c>
    </row>
    <row r="6418" spans="2:16" x14ac:dyDescent="0.25">
      <c r="B6418" s="103"/>
      <c r="C6418" s="103"/>
      <c r="L6418" s="102" t="str">
        <f>[2]!Table1[[#This Row],[Orgn]]&amp;"-"&amp;[2]!Table1[[#This Row],[Dest]]</f>
        <v>BRI-SSH</v>
      </c>
      <c r="M6418" s="102" t="str">
        <f t="shared" si="100"/>
        <v>ADT</v>
      </c>
      <c r="N6418" s="102">
        <f>WEEKDAY([2]!Table1[[#This Row],[Travel Date]],2)</f>
        <v>6</v>
      </c>
      <c r="P6418" s="102">
        <v>1</v>
      </c>
    </row>
    <row r="6419" spans="2:16" x14ac:dyDescent="0.25">
      <c r="B6419" s="103"/>
      <c r="C6419" s="103"/>
      <c r="L6419" s="102" t="str">
        <f>[2]!Table1[[#This Row],[Orgn]]&amp;"-"&amp;[2]!Table1[[#This Row],[Dest]]</f>
        <v>BRI-SSH</v>
      </c>
      <c r="M6419" s="102" t="str">
        <f t="shared" si="100"/>
        <v>ADT</v>
      </c>
      <c r="N6419" s="102">
        <f>WEEKDAY([2]!Table1[[#This Row],[Travel Date]],2)</f>
        <v>6</v>
      </c>
      <c r="P6419" s="102">
        <v>1</v>
      </c>
    </row>
    <row r="6420" spans="2:16" x14ac:dyDescent="0.25">
      <c r="B6420" s="103"/>
      <c r="C6420" s="103"/>
      <c r="L6420" s="102" t="str">
        <f>[2]!Table1[[#This Row],[Orgn]]&amp;"-"&amp;[2]!Table1[[#This Row],[Dest]]</f>
        <v>BRI-SSH</v>
      </c>
      <c r="M6420" s="102" t="str">
        <f t="shared" si="100"/>
        <v>ADT</v>
      </c>
      <c r="N6420" s="102">
        <f>WEEKDAY([2]!Table1[[#This Row],[Travel Date]],2)</f>
        <v>6</v>
      </c>
      <c r="P6420" s="102">
        <v>1</v>
      </c>
    </row>
    <row r="6421" spans="2:16" x14ac:dyDescent="0.25">
      <c r="B6421" s="103"/>
      <c r="C6421" s="103"/>
      <c r="L6421" s="102" t="str">
        <f>[2]!Table1[[#This Row],[Orgn]]&amp;"-"&amp;[2]!Table1[[#This Row],[Dest]]</f>
        <v>BRI-SSH</v>
      </c>
      <c r="M6421" s="102" t="str">
        <f t="shared" si="100"/>
        <v>ADT</v>
      </c>
      <c r="N6421" s="102">
        <f>WEEKDAY([2]!Table1[[#This Row],[Travel Date]],2)</f>
        <v>6</v>
      </c>
      <c r="P6421" s="102">
        <v>1</v>
      </c>
    </row>
    <row r="6422" spans="2:16" x14ac:dyDescent="0.25">
      <c r="B6422" s="103"/>
      <c r="C6422" s="103"/>
      <c r="L6422" s="102" t="str">
        <f>[2]!Table1[[#This Row],[Orgn]]&amp;"-"&amp;[2]!Table1[[#This Row],[Dest]]</f>
        <v>BRI-SSH</v>
      </c>
      <c r="M6422" s="102" t="str">
        <f t="shared" si="100"/>
        <v>ADT</v>
      </c>
      <c r="N6422" s="102">
        <f>WEEKDAY([2]!Table1[[#This Row],[Travel Date]],2)</f>
        <v>6</v>
      </c>
      <c r="P6422" s="102">
        <v>1</v>
      </c>
    </row>
    <row r="6423" spans="2:16" x14ac:dyDescent="0.25">
      <c r="B6423" s="103"/>
      <c r="C6423" s="103"/>
      <c r="L6423" s="102" t="str">
        <f>[2]!Table1[[#This Row],[Orgn]]&amp;"-"&amp;[2]!Table1[[#This Row],[Dest]]</f>
        <v>BRI-SSH</v>
      </c>
      <c r="M6423" s="102" t="str">
        <f t="shared" si="100"/>
        <v>ADT</v>
      </c>
      <c r="N6423" s="102">
        <f>WEEKDAY([2]!Table1[[#This Row],[Travel Date]],2)</f>
        <v>6</v>
      </c>
      <c r="P6423" s="102">
        <v>1</v>
      </c>
    </row>
    <row r="6424" spans="2:16" x14ac:dyDescent="0.25">
      <c r="B6424" s="103"/>
      <c r="C6424" s="103"/>
      <c r="L6424" s="102" t="str">
        <f>[2]!Table1[[#This Row],[Orgn]]&amp;"-"&amp;[2]!Table1[[#This Row],[Dest]]</f>
        <v>BRI-SSH</v>
      </c>
      <c r="M6424" s="102" t="str">
        <f t="shared" si="100"/>
        <v>ADT</v>
      </c>
      <c r="N6424" s="102">
        <f>WEEKDAY([2]!Table1[[#This Row],[Travel Date]],2)</f>
        <v>6</v>
      </c>
      <c r="P6424" s="102">
        <v>1</v>
      </c>
    </row>
    <row r="6425" spans="2:16" x14ac:dyDescent="0.25">
      <c r="B6425" s="103"/>
      <c r="C6425" s="103"/>
      <c r="L6425" s="102" t="str">
        <f>[2]!Table1[[#This Row],[Orgn]]&amp;"-"&amp;[2]!Table1[[#This Row],[Dest]]</f>
        <v>BRI-SSH</v>
      </c>
      <c r="M6425" s="102" t="str">
        <f t="shared" si="100"/>
        <v>ADT</v>
      </c>
      <c r="N6425" s="102">
        <f>WEEKDAY([2]!Table1[[#This Row],[Travel Date]],2)</f>
        <v>6</v>
      </c>
      <c r="P6425" s="102">
        <v>1</v>
      </c>
    </row>
    <row r="6426" spans="2:16" x14ac:dyDescent="0.25">
      <c r="B6426" s="103"/>
      <c r="C6426" s="103"/>
      <c r="L6426" s="102" t="str">
        <f>[2]!Table1[[#This Row],[Orgn]]&amp;"-"&amp;[2]!Table1[[#This Row],[Dest]]</f>
        <v>BRI-SSH</v>
      </c>
      <c r="M6426" s="102" t="str">
        <f t="shared" si="100"/>
        <v>ADT</v>
      </c>
      <c r="N6426" s="102">
        <f>WEEKDAY([2]!Table1[[#This Row],[Travel Date]],2)</f>
        <v>6</v>
      </c>
      <c r="P6426" s="102">
        <v>1</v>
      </c>
    </row>
    <row r="6427" spans="2:16" x14ac:dyDescent="0.25">
      <c r="B6427" s="103"/>
      <c r="C6427" s="103"/>
      <c r="L6427" s="102" t="str">
        <f>[2]!Table1[[#This Row],[Orgn]]&amp;"-"&amp;[2]!Table1[[#This Row],[Dest]]</f>
        <v>BRI-SSH</v>
      </c>
      <c r="M6427" s="102" t="str">
        <f t="shared" si="100"/>
        <v>ADT</v>
      </c>
      <c r="N6427" s="102">
        <f>WEEKDAY([2]!Table1[[#This Row],[Travel Date]],2)</f>
        <v>6</v>
      </c>
      <c r="P6427" s="102">
        <v>1</v>
      </c>
    </row>
    <row r="6428" spans="2:16" x14ac:dyDescent="0.25">
      <c r="B6428" s="103"/>
      <c r="C6428" s="103"/>
      <c r="L6428" s="102" t="str">
        <f>[2]!Table1[[#This Row],[Orgn]]&amp;"-"&amp;[2]!Table1[[#This Row],[Dest]]</f>
        <v>BRI-SSH</v>
      </c>
      <c r="M6428" s="102" t="str">
        <f t="shared" si="100"/>
        <v>ADT</v>
      </c>
      <c r="N6428" s="102">
        <f>WEEKDAY([2]!Table1[[#This Row],[Travel Date]],2)</f>
        <v>6</v>
      </c>
      <c r="P6428" s="102">
        <v>1</v>
      </c>
    </row>
    <row r="6429" spans="2:16" x14ac:dyDescent="0.25">
      <c r="B6429" s="103"/>
      <c r="C6429" s="103"/>
      <c r="L6429" s="102" t="str">
        <f>[2]!Table1[[#This Row],[Orgn]]&amp;"-"&amp;[2]!Table1[[#This Row],[Dest]]</f>
        <v>BRI-SSH</v>
      </c>
      <c r="M6429" s="102" t="str">
        <f t="shared" si="100"/>
        <v>ADT</v>
      </c>
      <c r="N6429" s="102">
        <f>WEEKDAY([2]!Table1[[#This Row],[Travel Date]],2)</f>
        <v>6</v>
      </c>
      <c r="P6429" s="102">
        <v>1</v>
      </c>
    </row>
    <row r="6430" spans="2:16" x14ac:dyDescent="0.25">
      <c r="B6430" s="103"/>
      <c r="C6430" s="103"/>
      <c r="L6430" s="102" t="str">
        <f>[2]!Table1[[#This Row],[Orgn]]&amp;"-"&amp;[2]!Table1[[#This Row],[Dest]]</f>
        <v>BRI-SSH</v>
      </c>
      <c r="M6430" s="102" t="str">
        <f t="shared" si="100"/>
        <v>ADT</v>
      </c>
      <c r="N6430" s="102">
        <f>WEEKDAY([2]!Table1[[#This Row],[Travel Date]],2)</f>
        <v>6</v>
      </c>
      <c r="P6430" s="102">
        <v>1</v>
      </c>
    </row>
    <row r="6431" spans="2:16" x14ac:dyDescent="0.25">
      <c r="B6431" s="103"/>
      <c r="C6431" s="103"/>
      <c r="L6431" s="102" t="str">
        <f>[2]!Table1[[#This Row],[Orgn]]&amp;"-"&amp;[2]!Table1[[#This Row],[Dest]]</f>
        <v>BRI-SSH</v>
      </c>
      <c r="M6431" s="102" t="str">
        <f t="shared" si="100"/>
        <v>ADT</v>
      </c>
      <c r="N6431" s="102">
        <f>WEEKDAY([2]!Table1[[#This Row],[Travel Date]],2)</f>
        <v>6</v>
      </c>
      <c r="P6431" s="102">
        <v>1</v>
      </c>
    </row>
    <row r="6432" spans="2:16" x14ac:dyDescent="0.25">
      <c r="B6432" s="103"/>
      <c r="C6432" s="103"/>
      <c r="L6432" s="102" t="str">
        <f>[2]!Table1[[#This Row],[Orgn]]&amp;"-"&amp;[2]!Table1[[#This Row],[Dest]]</f>
        <v>BRI-SSH</v>
      </c>
      <c r="M6432" s="102" t="str">
        <f t="shared" si="100"/>
        <v>ADT</v>
      </c>
      <c r="N6432" s="102">
        <f>WEEKDAY([2]!Table1[[#This Row],[Travel Date]],2)</f>
        <v>6</v>
      </c>
      <c r="P6432" s="102">
        <v>1</v>
      </c>
    </row>
    <row r="6433" spans="2:16" x14ac:dyDescent="0.25">
      <c r="B6433" s="103"/>
      <c r="C6433" s="103"/>
      <c r="L6433" s="102" t="str">
        <f>[2]!Table1[[#This Row],[Orgn]]&amp;"-"&amp;[2]!Table1[[#This Row],[Dest]]</f>
        <v>BRI-SSH</v>
      </c>
      <c r="M6433" s="102" t="str">
        <f t="shared" si="100"/>
        <v>ADT</v>
      </c>
      <c r="N6433" s="102">
        <f>WEEKDAY([2]!Table1[[#This Row],[Travel Date]],2)</f>
        <v>6</v>
      </c>
      <c r="P6433" s="102">
        <v>1</v>
      </c>
    </row>
    <row r="6434" spans="2:16" x14ac:dyDescent="0.25">
      <c r="B6434" s="103"/>
      <c r="C6434" s="103"/>
      <c r="L6434" s="102" t="str">
        <f>[2]!Table1[[#This Row],[Orgn]]&amp;"-"&amp;[2]!Table1[[#This Row],[Dest]]</f>
        <v>BRI-SSH</v>
      </c>
      <c r="M6434" s="102" t="str">
        <f t="shared" si="100"/>
        <v>ADT</v>
      </c>
      <c r="N6434" s="102">
        <f>WEEKDAY([2]!Table1[[#This Row],[Travel Date]],2)</f>
        <v>6</v>
      </c>
      <c r="P6434" s="102">
        <v>1</v>
      </c>
    </row>
    <row r="6435" spans="2:16" x14ac:dyDescent="0.25">
      <c r="B6435" s="103"/>
      <c r="C6435" s="103"/>
      <c r="L6435" s="102" t="str">
        <f>[2]!Table1[[#This Row],[Orgn]]&amp;"-"&amp;[2]!Table1[[#This Row],[Dest]]</f>
        <v>BRI-SSH</v>
      </c>
      <c r="M6435" s="102" t="str">
        <f t="shared" si="100"/>
        <v>ADT</v>
      </c>
      <c r="N6435" s="102">
        <f>WEEKDAY([2]!Table1[[#This Row],[Travel Date]],2)</f>
        <v>6</v>
      </c>
      <c r="P6435" s="102">
        <v>1</v>
      </c>
    </row>
    <row r="6436" spans="2:16" x14ac:dyDescent="0.25">
      <c r="B6436" s="103"/>
      <c r="C6436" s="103"/>
      <c r="L6436" s="102" t="str">
        <f>[2]!Table1[[#This Row],[Orgn]]&amp;"-"&amp;[2]!Table1[[#This Row],[Dest]]</f>
        <v>BRI-SSH</v>
      </c>
      <c r="M6436" s="102" t="str">
        <f t="shared" si="100"/>
        <v>ADT</v>
      </c>
      <c r="N6436" s="102">
        <f>WEEKDAY([2]!Table1[[#This Row],[Travel Date]],2)</f>
        <v>6</v>
      </c>
      <c r="P6436" s="102">
        <v>1</v>
      </c>
    </row>
    <row r="6437" spans="2:16" x14ac:dyDescent="0.25">
      <c r="B6437" s="103"/>
      <c r="C6437" s="103"/>
      <c r="L6437" s="102" t="str">
        <f>[2]!Table1[[#This Row],[Orgn]]&amp;"-"&amp;[2]!Table1[[#This Row],[Dest]]</f>
        <v>BRI-SSH</v>
      </c>
      <c r="M6437" s="102" t="str">
        <f t="shared" si="100"/>
        <v>ADT</v>
      </c>
      <c r="N6437" s="102">
        <f>WEEKDAY([2]!Table1[[#This Row],[Travel Date]],2)</f>
        <v>6</v>
      </c>
      <c r="P6437" s="102">
        <v>1</v>
      </c>
    </row>
    <row r="6438" spans="2:16" x14ac:dyDescent="0.25">
      <c r="B6438" s="103"/>
      <c r="C6438" s="103"/>
      <c r="L6438" s="102" t="str">
        <f>[2]!Table1[[#This Row],[Orgn]]&amp;"-"&amp;[2]!Table1[[#This Row],[Dest]]</f>
        <v>BRI-SSH</v>
      </c>
      <c r="M6438" s="102" t="str">
        <f t="shared" si="100"/>
        <v>ADT</v>
      </c>
      <c r="N6438" s="102">
        <f>WEEKDAY([2]!Table1[[#This Row],[Travel Date]],2)</f>
        <v>6</v>
      </c>
      <c r="P6438" s="102">
        <v>1</v>
      </c>
    </row>
    <row r="6439" spans="2:16" x14ac:dyDescent="0.25">
      <c r="B6439" s="103"/>
      <c r="C6439" s="103"/>
      <c r="L6439" s="102" t="str">
        <f>[2]!Table1[[#This Row],[Orgn]]&amp;"-"&amp;[2]!Table1[[#This Row],[Dest]]</f>
        <v>BRI-SSH</v>
      </c>
      <c r="M6439" s="102" t="str">
        <f t="shared" si="100"/>
        <v>ADT</v>
      </c>
      <c r="N6439" s="102">
        <f>WEEKDAY([2]!Table1[[#This Row],[Travel Date]],2)</f>
        <v>6</v>
      </c>
      <c r="P6439" s="102">
        <v>1</v>
      </c>
    </row>
    <row r="6440" spans="2:16" x14ac:dyDescent="0.25">
      <c r="B6440" s="103"/>
      <c r="C6440" s="103"/>
      <c r="L6440" s="102" t="str">
        <f>[2]!Table1[[#This Row],[Orgn]]&amp;"-"&amp;[2]!Table1[[#This Row],[Dest]]</f>
        <v>BRI-SSH</v>
      </c>
      <c r="M6440" s="102" t="str">
        <f t="shared" si="100"/>
        <v>ADT</v>
      </c>
      <c r="N6440" s="102">
        <f>WEEKDAY([2]!Table1[[#This Row],[Travel Date]],2)</f>
        <v>6</v>
      </c>
      <c r="P6440" s="102">
        <v>1</v>
      </c>
    </row>
    <row r="6441" spans="2:16" x14ac:dyDescent="0.25">
      <c r="B6441" s="103"/>
      <c r="C6441" s="103"/>
      <c r="L6441" s="102" t="str">
        <f>[2]!Table1[[#This Row],[Orgn]]&amp;"-"&amp;[2]!Table1[[#This Row],[Dest]]</f>
        <v>BRI-SSH</v>
      </c>
      <c r="M6441" s="102" t="str">
        <f t="shared" si="100"/>
        <v>ADT</v>
      </c>
      <c r="N6441" s="102">
        <f>WEEKDAY([2]!Table1[[#This Row],[Travel Date]],2)</f>
        <v>6</v>
      </c>
      <c r="P6441" s="102">
        <v>1</v>
      </c>
    </row>
    <row r="6442" spans="2:16" x14ac:dyDescent="0.25">
      <c r="B6442" s="103"/>
      <c r="C6442" s="103"/>
      <c r="L6442" s="102" t="str">
        <f>[2]!Table1[[#This Row],[Orgn]]&amp;"-"&amp;[2]!Table1[[#This Row],[Dest]]</f>
        <v>BRI-SSH</v>
      </c>
      <c r="M6442" s="102" t="str">
        <f t="shared" si="100"/>
        <v>ADT</v>
      </c>
      <c r="N6442" s="102">
        <f>WEEKDAY([2]!Table1[[#This Row],[Travel Date]],2)</f>
        <v>6</v>
      </c>
      <c r="P6442" s="102">
        <v>1</v>
      </c>
    </row>
    <row r="6443" spans="2:16" x14ac:dyDescent="0.25">
      <c r="B6443" s="103"/>
      <c r="C6443" s="103"/>
      <c r="L6443" s="102" t="str">
        <f>[2]!Table1[[#This Row],[Orgn]]&amp;"-"&amp;[2]!Table1[[#This Row],[Dest]]</f>
        <v>BRI-SSH</v>
      </c>
      <c r="M6443" s="102" t="str">
        <f t="shared" si="100"/>
        <v>ADT</v>
      </c>
      <c r="N6443" s="102">
        <f>WEEKDAY([2]!Table1[[#This Row],[Travel Date]],2)</f>
        <v>6</v>
      </c>
      <c r="P6443" s="102">
        <v>1</v>
      </c>
    </row>
    <row r="6444" spans="2:16" x14ac:dyDescent="0.25">
      <c r="B6444" s="103"/>
      <c r="C6444" s="103"/>
      <c r="L6444" s="102" t="str">
        <f>[2]!Table1[[#This Row],[Orgn]]&amp;"-"&amp;[2]!Table1[[#This Row],[Dest]]</f>
        <v>BRI-SSH</v>
      </c>
      <c r="M6444" s="102" t="str">
        <f t="shared" si="100"/>
        <v>ADT</v>
      </c>
      <c r="N6444" s="102">
        <f>WEEKDAY([2]!Table1[[#This Row],[Travel Date]],2)</f>
        <v>6</v>
      </c>
      <c r="P6444" s="102">
        <v>1</v>
      </c>
    </row>
    <row r="6445" spans="2:16" x14ac:dyDescent="0.25">
      <c r="B6445" s="103"/>
      <c r="C6445" s="103"/>
      <c r="L6445" s="102" t="str">
        <f>[2]!Table1[[#This Row],[Orgn]]&amp;"-"&amp;[2]!Table1[[#This Row],[Dest]]</f>
        <v>BRI-SSH</v>
      </c>
      <c r="M6445" s="102" t="str">
        <f t="shared" si="100"/>
        <v>ADT</v>
      </c>
      <c r="N6445" s="102">
        <f>WEEKDAY([2]!Table1[[#This Row],[Travel Date]],2)</f>
        <v>6</v>
      </c>
      <c r="P6445" s="102">
        <v>1</v>
      </c>
    </row>
    <row r="6446" spans="2:16" x14ac:dyDescent="0.25">
      <c r="B6446" s="103"/>
      <c r="C6446" s="103"/>
      <c r="L6446" s="102" t="str">
        <f>[2]!Table1[[#This Row],[Orgn]]&amp;"-"&amp;[2]!Table1[[#This Row],[Dest]]</f>
        <v>BRI-SSH</v>
      </c>
      <c r="M6446" s="102" t="str">
        <f t="shared" si="100"/>
        <v>ADT</v>
      </c>
      <c r="N6446" s="102">
        <f>WEEKDAY([2]!Table1[[#This Row],[Travel Date]],2)</f>
        <v>6</v>
      </c>
      <c r="P6446" s="102">
        <v>1</v>
      </c>
    </row>
    <row r="6447" spans="2:16" x14ac:dyDescent="0.25">
      <c r="B6447" s="103"/>
      <c r="C6447" s="103"/>
      <c r="L6447" s="102" t="str">
        <f>[2]!Table1[[#This Row],[Orgn]]&amp;"-"&amp;[2]!Table1[[#This Row],[Dest]]</f>
        <v>BRI-SSH</v>
      </c>
      <c r="M6447" s="102" t="str">
        <f t="shared" si="100"/>
        <v>ADT</v>
      </c>
      <c r="N6447" s="102">
        <f>WEEKDAY([2]!Table1[[#This Row],[Travel Date]],2)</f>
        <v>6</v>
      </c>
      <c r="P6447" s="102">
        <v>1</v>
      </c>
    </row>
    <row r="6448" spans="2:16" x14ac:dyDescent="0.25">
      <c r="B6448" s="103"/>
      <c r="C6448" s="103"/>
      <c r="L6448" s="102" t="str">
        <f>[2]!Table1[[#This Row],[Orgn]]&amp;"-"&amp;[2]!Table1[[#This Row],[Dest]]</f>
        <v>BRI-SSH</v>
      </c>
      <c r="M6448" s="102" t="str">
        <f t="shared" si="100"/>
        <v>ADT</v>
      </c>
      <c r="N6448" s="102">
        <f>WEEKDAY([2]!Table1[[#This Row],[Travel Date]],2)</f>
        <v>6</v>
      </c>
      <c r="P6448" s="102">
        <v>1</v>
      </c>
    </row>
    <row r="6449" spans="2:16" x14ac:dyDescent="0.25">
      <c r="B6449" s="103"/>
      <c r="C6449" s="103"/>
      <c r="L6449" s="102" t="str">
        <f>[2]!Table1[[#This Row],[Orgn]]&amp;"-"&amp;[2]!Table1[[#This Row],[Dest]]</f>
        <v>BRI-SSH</v>
      </c>
      <c r="M6449" s="102" t="str">
        <f t="shared" si="100"/>
        <v>ADT</v>
      </c>
      <c r="N6449" s="102">
        <f>WEEKDAY([2]!Table1[[#This Row],[Travel Date]],2)</f>
        <v>6</v>
      </c>
      <c r="P6449" s="102">
        <v>1</v>
      </c>
    </row>
    <row r="6450" spans="2:16" x14ac:dyDescent="0.25">
      <c r="B6450" s="103"/>
      <c r="C6450" s="103"/>
      <c r="L6450" s="102" t="str">
        <f>[2]!Table1[[#This Row],[Orgn]]&amp;"-"&amp;[2]!Table1[[#This Row],[Dest]]</f>
        <v>BRI-SSH</v>
      </c>
      <c r="M6450" s="102" t="str">
        <f t="shared" si="100"/>
        <v>ADT</v>
      </c>
      <c r="N6450" s="102">
        <f>WEEKDAY([2]!Table1[[#This Row],[Travel Date]],2)</f>
        <v>6</v>
      </c>
      <c r="P6450" s="102">
        <v>1</v>
      </c>
    </row>
    <row r="6451" spans="2:16" x14ac:dyDescent="0.25">
      <c r="B6451" s="103"/>
      <c r="C6451" s="103"/>
      <c r="L6451" s="102" t="str">
        <f>[2]!Table1[[#This Row],[Orgn]]&amp;"-"&amp;[2]!Table1[[#This Row],[Dest]]</f>
        <v>BRI-SSH</v>
      </c>
      <c r="M6451" s="102" t="str">
        <f t="shared" si="100"/>
        <v>ADT</v>
      </c>
      <c r="N6451" s="102">
        <f>WEEKDAY([2]!Table1[[#This Row],[Travel Date]],2)</f>
        <v>6</v>
      </c>
      <c r="P6451" s="102">
        <v>1</v>
      </c>
    </row>
    <row r="6452" spans="2:16" x14ac:dyDescent="0.25">
      <c r="B6452" s="103"/>
      <c r="C6452" s="103"/>
      <c r="L6452" s="102" t="str">
        <f>[2]!Table1[[#This Row],[Orgn]]&amp;"-"&amp;[2]!Table1[[#This Row],[Dest]]</f>
        <v>BRI-SSH</v>
      </c>
      <c r="M6452" s="102" t="str">
        <f t="shared" si="100"/>
        <v>ADT</v>
      </c>
      <c r="N6452" s="102">
        <f>WEEKDAY([2]!Table1[[#This Row],[Travel Date]],2)</f>
        <v>6</v>
      </c>
      <c r="P6452" s="102">
        <v>1</v>
      </c>
    </row>
    <row r="6453" spans="2:16" x14ac:dyDescent="0.25">
      <c r="B6453" s="103"/>
      <c r="C6453" s="103"/>
      <c r="L6453" s="102" t="str">
        <f>[2]!Table1[[#This Row],[Orgn]]&amp;"-"&amp;[2]!Table1[[#This Row],[Dest]]</f>
        <v>BRI-SSH</v>
      </c>
      <c r="M6453" s="102" t="str">
        <f t="shared" si="100"/>
        <v>ADT</v>
      </c>
      <c r="N6453" s="102">
        <f>WEEKDAY([2]!Table1[[#This Row],[Travel Date]],2)</f>
        <v>6</v>
      </c>
      <c r="P6453" s="102">
        <v>1</v>
      </c>
    </row>
    <row r="6454" spans="2:16" x14ac:dyDescent="0.25">
      <c r="B6454" s="103"/>
      <c r="C6454" s="103"/>
      <c r="L6454" s="102" t="str">
        <f>[2]!Table1[[#This Row],[Orgn]]&amp;"-"&amp;[2]!Table1[[#This Row],[Dest]]</f>
        <v>BRI-SSH</v>
      </c>
      <c r="M6454" s="102" t="str">
        <f t="shared" si="100"/>
        <v>ADT</v>
      </c>
      <c r="N6454" s="102">
        <f>WEEKDAY([2]!Table1[[#This Row],[Travel Date]],2)</f>
        <v>6</v>
      </c>
      <c r="P6454" s="102">
        <v>1</v>
      </c>
    </row>
    <row r="6455" spans="2:16" x14ac:dyDescent="0.25">
      <c r="B6455" s="103"/>
      <c r="C6455" s="103"/>
      <c r="L6455" s="102" t="str">
        <f>[2]!Table1[[#This Row],[Orgn]]&amp;"-"&amp;[2]!Table1[[#This Row],[Dest]]</f>
        <v>BRI-SSH</v>
      </c>
      <c r="M6455" s="102" t="str">
        <f t="shared" si="100"/>
        <v>ADT</v>
      </c>
      <c r="N6455" s="102">
        <f>WEEKDAY([2]!Table1[[#This Row],[Travel Date]],2)</f>
        <v>6</v>
      </c>
      <c r="P6455" s="102">
        <v>1</v>
      </c>
    </row>
    <row r="6456" spans="2:16" x14ac:dyDescent="0.25">
      <c r="B6456" s="103"/>
      <c r="C6456" s="103"/>
      <c r="L6456" s="102" t="str">
        <f>[2]!Table1[[#This Row],[Orgn]]&amp;"-"&amp;[2]!Table1[[#This Row],[Dest]]</f>
        <v>BRI-SSH</v>
      </c>
      <c r="M6456" s="102" t="str">
        <f t="shared" si="100"/>
        <v>ADT</v>
      </c>
      <c r="N6456" s="102">
        <f>WEEKDAY([2]!Table1[[#This Row],[Travel Date]],2)</f>
        <v>6</v>
      </c>
      <c r="P6456" s="102">
        <v>1</v>
      </c>
    </row>
    <row r="6457" spans="2:16" x14ac:dyDescent="0.25">
      <c r="B6457" s="103"/>
      <c r="C6457" s="103"/>
      <c r="L6457" s="102" t="str">
        <f>[2]!Table1[[#This Row],[Orgn]]&amp;"-"&amp;[2]!Table1[[#This Row],[Dest]]</f>
        <v>BRI-SSH</v>
      </c>
      <c r="M6457" s="102" t="str">
        <f t="shared" si="100"/>
        <v>ADT</v>
      </c>
      <c r="N6457" s="102">
        <f>WEEKDAY([2]!Table1[[#This Row],[Travel Date]],2)</f>
        <v>6</v>
      </c>
      <c r="P6457" s="102">
        <v>1</v>
      </c>
    </row>
    <row r="6458" spans="2:16" x14ac:dyDescent="0.25">
      <c r="B6458" s="103"/>
      <c r="C6458" s="103"/>
      <c r="L6458" s="102" t="str">
        <f>[2]!Table1[[#This Row],[Orgn]]&amp;"-"&amp;[2]!Table1[[#This Row],[Dest]]</f>
        <v>BRI-SSH</v>
      </c>
      <c r="M6458" s="102" t="str">
        <f t="shared" si="100"/>
        <v>ADT</v>
      </c>
      <c r="N6458" s="102">
        <f>WEEKDAY([2]!Table1[[#This Row],[Travel Date]],2)</f>
        <v>6</v>
      </c>
      <c r="P6458" s="102">
        <v>1</v>
      </c>
    </row>
    <row r="6459" spans="2:16" x14ac:dyDescent="0.25">
      <c r="B6459" s="103"/>
      <c r="C6459" s="103"/>
      <c r="L6459" s="102" t="str">
        <f>[2]!Table1[[#This Row],[Orgn]]&amp;"-"&amp;[2]!Table1[[#This Row],[Dest]]</f>
        <v>BRI-SSH</v>
      </c>
      <c r="M6459" s="102" t="str">
        <f t="shared" si="100"/>
        <v>ADT</v>
      </c>
      <c r="N6459" s="102">
        <f>WEEKDAY([2]!Table1[[#This Row],[Travel Date]],2)</f>
        <v>6</v>
      </c>
      <c r="P6459" s="102">
        <v>1</v>
      </c>
    </row>
    <row r="6460" spans="2:16" x14ac:dyDescent="0.25">
      <c r="B6460" s="103"/>
      <c r="C6460" s="103"/>
      <c r="L6460" s="102" t="str">
        <f>[2]!Table1[[#This Row],[Orgn]]&amp;"-"&amp;[2]!Table1[[#This Row],[Dest]]</f>
        <v>BRI-SSH</v>
      </c>
      <c r="M6460" s="102" t="str">
        <f t="shared" si="100"/>
        <v>ADT</v>
      </c>
      <c r="N6460" s="102">
        <f>WEEKDAY([2]!Table1[[#This Row],[Travel Date]],2)</f>
        <v>6</v>
      </c>
      <c r="P6460" s="102">
        <v>1</v>
      </c>
    </row>
    <row r="6461" spans="2:16" x14ac:dyDescent="0.25">
      <c r="B6461" s="103"/>
      <c r="C6461" s="103"/>
      <c r="L6461" s="102" t="str">
        <f>[2]!Table1[[#This Row],[Orgn]]&amp;"-"&amp;[2]!Table1[[#This Row],[Dest]]</f>
        <v>BRI-SSH</v>
      </c>
      <c r="M6461" s="102" t="str">
        <f t="shared" si="100"/>
        <v>ADT</v>
      </c>
      <c r="N6461" s="102">
        <f>WEEKDAY([2]!Table1[[#This Row],[Travel Date]],2)</f>
        <v>6</v>
      </c>
      <c r="P6461" s="102">
        <v>1</v>
      </c>
    </row>
    <row r="6462" spans="2:16" x14ac:dyDescent="0.25">
      <c r="B6462" s="103"/>
      <c r="C6462" s="103"/>
      <c r="L6462" s="102" t="str">
        <f>[2]!Table1[[#This Row],[Orgn]]&amp;"-"&amp;[2]!Table1[[#This Row],[Dest]]</f>
        <v>BRI-SSH</v>
      </c>
      <c r="M6462" s="102" t="str">
        <f t="shared" si="100"/>
        <v>ADT</v>
      </c>
      <c r="N6462" s="102">
        <f>WEEKDAY([2]!Table1[[#This Row],[Travel Date]],2)</f>
        <v>6</v>
      </c>
      <c r="P6462" s="102">
        <v>1</v>
      </c>
    </row>
    <row r="6463" spans="2:16" x14ac:dyDescent="0.25">
      <c r="B6463" s="103"/>
      <c r="C6463" s="103"/>
      <c r="L6463" s="102" t="str">
        <f>[2]!Table1[[#This Row],[Orgn]]&amp;"-"&amp;[2]!Table1[[#This Row],[Dest]]</f>
        <v>BRI-SSH</v>
      </c>
      <c r="M6463" s="102" t="str">
        <f t="shared" si="100"/>
        <v>ADT</v>
      </c>
      <c r="N6463" s="102">
        <f>WEEKDAY([2]!Table1[[#This Row],[Travel Date]],2)</f>
        <v>6</v>
      </c>
      <c r="P6463" s="102">
        <v>1</v>
      </c>
    </row>
    <row r="6464" spans="2:16" x14ac:dyDescent="0.25">
      <c r="B6464" s="103"/>
      <c r="C6464" s="103"/>
      <c r="L6464" s="102" t="str">
        <f>[2]!Table1[[#This Row],[Orgn]]&amp;"-"&amp;[2]!Table1[[#This Row],[Dest]]</f>
        <v>BRI-SSH</v>
      </c>
      <c r="M6464" s="102" t="str">
        <f t="shared" si="100"/>
        <v>ADT</v>
      </c>
      <c r="N6464" s="102">
        <f>WEEKDAY([2]!Table1[[#This Row],[Travel Date]],2)</f>
        <v>6</v>
      </c>
      <c r="P6464" s="102">
        <v>1</v>
      </c>
    </row>
    <row r="6465" spans="2:16" x14ac:dyDescent="0.25">
      <c r="B6465" s="103"/>
      <c r="C6465" s="103"/>
      <c r="L6465" s="102" t="str">
        <f>[2]!Table1[[#This Row],[Orgn]]&amp;"-"&amp;[2]!Table1[[#This Row],[Dest]]</f>
        <v>BRI-SSH</v>
      </c>
      <c r="M6465" s="102" t="str">
        <f t="shared" si="100"/>
        <v>ADT</v>
      </c>
      <c r="N6465" s="102">
        <f>WEEKDAY([2]!Table1[[#This Row],[Travel Date]],2)</f>
        <v>6</v>
      </c>
      <c r="P6465" s="102">
        <v>1</v>
      </c>
    </row>
    <row r="6466" spans="2:16" x14ac:dyDescent="0.25">
      <c r="B6466" s="103"/>
      <c r="C6466" s="103"/>
      <c r="L6466" s="102" t="str">
        <f>[2]!Table1[[#This Row],[Orgn]]&amp;"-"&amp;[2]!Table1[[#This Row],[Dest]]</f>
        <v>BRI-SSH</v>
      </c>
      <c r="M6466" s="102" t="str">
        <f t="shared" ref="M6466:M6529" si="101">IF(TRIM(C6466)="INF", "INF", IF(TRIM(C6466)="CHD", "CHD", "ADT"))</f>
        <v>ADT</v>
      </c>
      <c r="N6466" s="102">
        <f>WEEKDAY([2]!Table1[[#This Row],[Travel Date]],2)</f>
        <v>6</v>
      </c>
      <c r="P6466" s="102">
        <v>1</v>
      </c>
    </row>
    <row r="6467" spans="2:16" x14ac:dyDescent="0.25">
      <c r="B6467" s="103"/>
      <c r="C6467" s="103"/>
      <c r="L6467" s="102" t="str">
        <f>[2]!Table1[[#This Row],[Orgn]]&amp;"-"&amp;[2]!Table1[[#This Row],[Dest]]</f>
        <v>BRI-SSH</v>
      </c>
      <c r="M6467" s="102" t="str">
        <f t="shared" si="101"/>
        <v>ADT</v>
      </c>
      <c r="N6467" s="102">
        <f>WEEKDAY([2]!Table1[[#This Row],[Travel Date]],2)</f>
        <v>6</v>
      </c>
      <c r="P6467" s="102">
        <v>1</v>
      </c>
    </row>
    <row r="6468" spans="2:16" x14ac:dyDescent="0.25">
      <c r="B6468" s="103"/>
      <c r="C6468" s="103"/>
      <c r="L6468" s="102" t="str">
        <f>[2]!Table1[[#This Row],[Orgn]]&amp;"-"&amp;[2]!Table1[[#This Row],[Dest]]</f>
        <v>BRI-SSH</v>
      </c>
      <c r="M6468" s="102" t="str">
        <f t="shared" si="101"/>
        <v>ADT</v>
      </c>
      <c r="N6468" s="102">
        <f>WEEKDAY([2]!Table1[[#This Row],[Travel Date]],2)</f>
        <v>6</v>
      </c>
      <c r="P6468" s="102">
        <v>1</v>
      </c>
    </row>
    <row r="6469" spans="2:16" x14ac:dyDescent="0.25">
      <c r="B6469" s="103"/>
      <c r="C6469" s="103"/>
      <c r="L6469" s="102" t="str">
        <f>[2]!Table1[[#This Row],[Orgn]]&amp;"-"&amp;[2]!Table1[[#This Row],[Dest]]</f>
        <v>BRI-SSH</v>
      </c>
      <c r="M6469" s="102" t="str">
        <f t="shared" si="101"/>
        <v>ADT</v>
      </c>
      <c r="N6469" s="102">
        <f>WEEKDAY([2]!Table1[[#This Row],[Travel Date]],2)</f>
        <v>6</v>
      </c>
      <c r="P6469" s="102">
        <v>1</v>
      </c>
    </row>
    <row r="6470" spans="2:16" x14ac:dyDescent="0.25">
      <c r="B6470" s="103"/>
      <c r="C6470" s="103"/>
      <c r="L6470" s="102" t="str">
        <f>[2]!Table1[[#This Row],[Orgn]]&amp;"-"&amp;[2]!Table1[[#This Row],[Dest]]</f>
        <v>BRI-SSH</v>
      </c>
      <c r="M6470" s="102" t="str">
        <f t="shared" si="101"/>
        <v>ADT</v>
      </c>
      <c r="N6470" s="102">
        <f>WEEKDAY([2]!Table1[[#This Row],[Travel Date]],2)</f>
        <v>6</v>
      </c>
      <c r="P6470" s="102">
        <v>1</v>
      </c>
    </row>
    <row r="6471" spans="2:16" x14ac:dyDescent="0.25">
      <c r="B6471" s="103"/>
      <c r="C6471" s="103"/>
      <c r="L6471" s="102" t="str">
        <f>[2]!Table1[[#This Row],[Orgn]]&amp;"-"&amp;[2]!Table1[[#This Row],[Dest]]</f>
        <v>BRI-SSH</v>
      </c>
      <c r="M6471" s="102" t="str">
        <f t="shared" si="101"/>
        <v>ADT</v>
      </c>
      <c r="N6471" s="102">
        <f>WEEKDAY([2]!Table1[[#This Row],[Travel Date]],2)</f>
        <v>6</v>
      </c>
      <c r="P6471" s="102">
        <v>1</v>
      </c>
    </row>
    <row r="6472" spans="2:16" x14ac:dyDescent="0.25">
      <c r="B6472" s="103"/>
      <c r="C6472" s="103"/>
      <c r="L6472" s="102" t="str">
        <f>[2]!Table1[[#This Row],[Orgn]]&amp;"-"&amp;[2]!Table1[[#This Row],[Dest]]</f>
        <v>BRI-SSH</v>
      </c>
      <c r="M6472" s="102" t="str">
        <f t="shared" si="101"/>
        <v>ADT</v>
      </c>
      <c r="N6472" s="102">
        <f>WEEKDAY([2]!Table1[[#This Row],[Travel Date]],2)</f>
        <v>6</v>
      </c>
      <c r="P6472" s="102">
        <v>1</v>
      </c>
    </row>
    <row r="6473" spans="2:16" x14ac:dyDescent="0.25">
      <c r="B6473" s="103"/>
      <c r="C6473" s="103"/>
      <c r="L6473" s="102" t="str">
        <f>[2]!Table1[[#This Row],[Orgn]]&amp;"-"&amp;[2]!Table1[[#This Row],[Dest]]</f>
        <v>BRI-SSH</v>
      </c>
      <c r="M6473" s="102" t="str">
        <f t="shared" si="101"/>
        <v>ADT</v>
      </c>
      <c r="N6473" s="102">
        <f>WEEKDAY([2]!Table1[[#This Row],[Travel Date]],2)</f>
        <v>6</v>
      </c>
      <c r="P6473" s="102">
        <v>1</v>
      </c>
    </row>
    <row r="6474" spans="2:16" x14ac:dyDescent="0.25">
      <c r="B6474" s="103"/>
      <c r="C6474" s="103"/>
      <c r="L6474" s="102" t="str">
        <f>[2]!Table1[[#This Row],[Orgn]]&amp;"-"&amp;[2]!Table1[[#This Row],[Dest]]</f>
        <v>BRI-SSH</v>
      </c>
      <c r="M6474" s="102" t="str">
        <f t="shared" si="101"/>
        <v>ADT</v>
      </c>
      <c r="N6474" s="102">
        <f>WEEKDAY([2]!Table1[[#This Row],[Travel Date]],2)</f>
        <v>6</v>
      </c>
      <c r="P6474" s="102">
        <v>1</v>
      </c>
    </row>
    <row r="6475" spans="2:16" x14ac:dyDescent="0.25">
      <c r="B6475" s="103"/>
      <c r="C6475" s="103"/>
      <c r="L6475" s="102" t="str">
        <f>[2]!Table1[[#This Row],[Orgn]]&amp;"-"&amp;[2]!Table1[[#This Row],[Dest]]</f>
        <v>BRI-SSH</v>
      </c>
      <c r="M6475" s="102" t="str">
        <f t="shared" si="101"/>
        <v>ADT</v>
      </c>
      <c r="N6475" s="102">
        <f>WEEKDAY([2]!Table1[[#This Row],[Travel Date]],2)</f>
        <v>6</v>
      </c>
      <c r="P6475" s="102">
        <v>1</v>
      </c>
    </row>
    <row r="6476" spans="2:16" x14ac:dyDescent="0.25">
      <c r="B6476" s="103"/>
      <c r="C6476" s="103"/>
      <c r="L6476" s="102" t="str">
        <f>[2]!Table1[[#This Row],[Orgn]]&amp;"-"&amp;[2]!Table1[[#This Row],[Dest]]</f>
        <v>BRI-SSH</v>
      </c>
      <c r="M6476" s="102" t="str">
        <f t="shared" si="101"/>
        <v>ADT</v>
      </c>
      <c r="N6476" s="102">
        <f>WEEKDAY([2]!Table1[[#This Row],[Travel Date]],2)</f>
        <v>6</v>
      </c>
      <c r="P6476" s="102">
        <v>1</v>
      </c>
    </row>
    <row r="6477" spans="2:16" x14ac:dyDescent="0.25">
      <c r="B6477" s="103"/>
      <c r="C6477" s="103"/>
      <c r="L6477" s="102" t="str">
        <f>[2]!Table1[[#This Row],[Orgn]]&amp;"-"&amp;[2]!Table1[[#This Row],[Dest]]</f>
        <v>BRI-SSH</v>
      </c>
      <c r="M6477" s="102" t="str">
        <f t="shared" si="101"/>
        <v>ADT</v>
      </c>
      <c r="N6477" s="102">
        <f>WEEKDAY([2]!Table1[[#This Row],[Travel Date]],2)</f>
        <v>6</v>
      </c>
      <c r="P6477" s="102">
        <v>1</v>
      </c>
    </row>
    <row r="6478" spans="2:16" x14ac:dyDescent="0.25">
      <c r="B6478" s="103"/>
      <c r="C6478" s="103"/>
      <c r="L6478" s="102" t="str">
        <f>[2]!Table1[[#This Row],[Orgn]]&amp;"-"&amp;[2]!Table1[[#This Row],[Dest]]</f>
        <v>NAP-SSH</v>
      </c>
      <c r="M6478" s="102" t="str">
        <f t="shared" si="101"/>
        <v>ADT</v>
      </c>
      <c r="N6478" s="102">
        <f>WEEKDAY([2]!Table1[[#This Row],[Travel Date]],2)</f>
        <v>6</v>
      </c>
      <c r="P6478" s="102">
        <v>1</v>
      </c>
    </row>
    <row r="6479" spans="2:16" x14ac:dyDescent="0.25">
      <c r="B6479" s="103"/>
      <c r="C6479" s="103"/>
      <c r="L6479" s="102" t="str">
        <f>[2]!Table1[[#This Row],[Orgn]]&amp;"-"&amp;[2]!Table1[[#This Row],[Dest]]</f>
        <v>NAP-SSH</v>
      </c>
      <c r="M6479" s="102" t="str">
        <f t="shared" si="101"/>
        <v>ADT</v>
      </c>
      <c r="N6479" s="102">
        <f>WEEKDAY([2]!Table1[[#This Row],[Travel Date]],2)</f>
        <v>6</v>
      </c>
      <c r="P6479" s="102">
        <v>1</v>
      </c>
    </row>
    <row r="6480" spans="2:16" x14ac:dyDescent="0.25">
      <c r="B6480" s="103"/>
      <c r="C6480" s="103"/>
      <c r="L6480" s="102" t="str">
        <f>[2]!Table1[[#This Row],[Orgn]]&amp;"-"&amp;[2]!Table1[[#This Row],[Dest]]</f>
        <v>NAP-SSH</v>
      </c>
      <c r="M6480" s="102" t="str">
        <f t="shared" si="101"/>
        <v>ADT</v>
      </c>
      <c r="N6480" s="102">
        <f>WEEKDAY([2]!Table1[[#This Row],[Travel Date]],2)</f>
        <v>6</v>
      </c>
      <c r="P6480" s="102">
        <v>1</v>
      </c>
    </row>
    <row r="6481" spans="2:16" x14ac:dyDescent="0.25">
      <c r="B6481" s="103"/>
      <c r="C6481" s="103"/>
      <c r="L6481" s="102" t="str">
        <f>[2]!Table1[[#This Row],[Orgn]]&amp;"-"&amp;[2]!Table1[[#This Row],[Dest]]</f>
        <v>NAP-SSH</v>
      </c>
      <c r="M6481" s="102" t="str">
        <f t="shared" si="101"/>
        <v>ADT</v>
      </c>
      <c r="N6481" s="102">
        <f>WEEKDAY([2]!Table1[[#This Row],[Travel Date]],2)</f>
        <v>6</v>
      </c>
      <c r="P6481" s="102">
        <v>1</v>
      </c>
    </row>
    <row r="6482" spans="2:16" x14ac:dyDescent="0.25">
      <c r="B6482" s="103"/>
      <c r="C6482" s="103"/>
      <c r="L6482" s="102" t="str">
        <f>[2]!Table1[[#This Row],[Orgn]]&amp;"-"&amp;[2]!Table1[[#This Row],[Dest]]</f>
        <v>NAP-SSH</v>
      </c>
      <c r="M6482" s="102" t="str">
        <f t="shared" si="101"/>
        <v>ADT</v>
      </c>
      <c r="N6482" s="102">
        <f>WEEKDAY([2]!Table1[[#This Row],[Travel Date]],2)</f>
        <v>6</v>
      </c>
      <c r="P6482" s="102">
        <v>1</v>
      </c>
    </row>
    <row r="6483" spans="2:16" x14ac:dyDescent="0.25">
      <c r="B6483" s="103"/>
      <c r="C6483" s="103"/>
      <c r="L6483" s="102" t="str">
        <f>[2]!Table1[[#This Row],[Orgn]]&amp;"-"&amp;[2]!Table1[[#This Row],[Dest]]</f>
        <v>NAP-SSH</v>
      </c>
      <c r="M6483" s="102" t="str">
        <f t="shared" si="101"/>
        <v>ADT</v>
      </c>
      <c r="N6483" s="102">
        <f>WEEKDAY([2]!Table1[[#This Row],[Travel Date]],2)</f>
        <v>6</v>
      </c>
      <c r="P6483" s="102">
        <v>1</v>
      </c>
    </row>
    <row r="6484" spans="2:16" x14ac:dyDescent="0.25">
      <c r="B6484" s="103"/>
      <c r="C6484" s="103"/>
      <c r="L6484" s="102" t="str">
        <f>[2]!Table1[[#This Row],[Orgn]]&amp;"-"&amp;[2]!Table1[[#This Row],[Dest]]</f>
        <v>NAP-SSH</v>
      </c>
      <c r="M6484" s="102" t="str">
        <f t="shared" si="101"/>
        <v>ADT</v>
      </c>
      <c r="N6484" s="102">
        <f>WEEKDAY([2]!Table1[[#This Row],[Travel Date]],2)</f>
        <v>6</v>
      </c>
      <c r="P6484" s="102">
        <v>1</v>
      </c>
    </row>
    <row r="6485" spans="2:16" x14ac:dyDescent="0.25">
      <c r="B6485" s="103"/>
      <c r="C6485" s="103"/>
      <c r="L6485" s="102" t="str">
        <f>[2]!Table1[[#This Row],[Orgn]]&amp;"-"&amp;[2]!Table1[[#This Row],[Dest]]</f>
        <v>NAP-SSH</v>
      </c>
      <c r="M6485" s="102" t="str">
        <f t="shared" si="101"/>
        <v>ADT</v>
      </c>
      <c r="N6485" s="102">
        <f>WEEKDAY([2]!Table1[[#This Row],[Travel Date]],2)</f>
        <v>6</v>
      </c>
      <c r="P6485" s="102">
        <v>1</v>
      </c>
    </row>
    <row r="6486" spans="2:16" x14ac:dyDescent="0.25">
      <c r="B6486" s="103"/>
      <c r="C6486" s="103"/>
      <c r="L6486" s="102" t="str">
        <f>[2]!Table1[[#This Row],[Orgn]]&amp;"-"&amp;[2]!Table1[[#This Row],[Dest]]</f>
        <v>NAP-SSH</v>
      </c>
      <c r="M6486" s="102" t="str">
        <f t="shared" si="101"/>
        <v>ADT</v>
      </c>
      <c r="N6486" s="102">
        <f>WEEKDAY([2]!Table1[[#This Row],[Travel Date]],2)</f>
        <v>6</v>
      </c>
      <c r="P6486" s="102">
        <v>1</v>
      </c>
    </row>
    <row r="6487" spans="2:16" x14ac:dyDescent="0.25">
      <c r="B6487" s="103"/>
      <c r="C6487" s="103"/>
      <c r="L6487" s="102" t="str">
        <f>[2]!Table1[[#This Row],[Orgn]]&amp;"-"&amp;[2]!Table1[[#This Row],[Dest]]</f>
        <v>NAP-SSH</v>
      </c>
      <c r="M6487" s="102" t="str">
        <f t="shared" si="101"/>
        <v>ADT</v>
      </c>
      <c r="N6487" s="102">
        <f>WEEKDAY([2]!Table1[[#This Row],[Travel Date]],2)</f>
        <v>6</v>
      </c>
      <c r="P6487" s="102">
        <v>1</v>
      </c>
    </row>
    <row r="6488" spans="2:16" x14ac:dyDescent="0.25">
      <c r="B6488" s="103"/>
      <c r="C6488" s="103"/>
      <c r="L6488" s="102" t="str">
        <f>[2]!Table1[[#This Row],[Orgn]]&amp;"-"&amp;[2]!Table1[[#This Row],[Dest]]</f>
        <v>NAP-SSH</v>
      </c>
      <c r="M6488" s="102" t="str">
        <f t="shared" si="101"/>
        <v>ADT</v>
      </c>
      <c r="N6488" s="102">
        <f>WEEKDAY([2]!Table1[[#This Row],[Travel Date]],2)</f>
        <v>6</v>
      </c>
      <c r="P6488" s="102">
        <v>1</v>
      </c>
    </row>
    <row r="6489" spans="2:16" x14ac:dyDescent="0.25">
      <c r="B6489" s="103"/>
      <c r="C6489" s="103"/>
      <c r="L6489" s="102" t="str">
        <f>[2]!Table1[[#This Row],[Orgn]]&amp;"-"&amp;[2]!Table1[[#This Row],[Dest]]</f>
        <v>NAP-SSH</v>
      </c>
      <c r="M6489" s="102" t="str">
        <f t="shared" si="101"/>
        <v>ADT</v>
      </c>
      <c r="N6489" s="102">
        <f>WEEKDAY([2]!Table1[[#This Row],[Travel Date]],2)</f>
        <v>6</v>
      </c>
      <c r="P6489" s="102">
        <v>1</v>
      </c>
    </row>
    <row r="6490" spans="2:16" x14ac:dyDescent="0.25">
      <c r="B6490" s="103"/>
      <c r="C6490" s="103"/>
      <c r="L6490" s="102" t="str">
        <f>[2]!Table1[[#This Row],[Orgn]]&amp;"-"&amp;[2]!Table1[[#This Row],[Dest]]</f>
        <v>NAP-SSH</v>
      </c>
      <c r="M6490" s="102" t="str">
        <f t="shared" si="101"/>
        <v>ADT</v>
      </c>
      <c r="N6490" s="102">
        <f>WEEKDAY([2]!Table1[[#This Row],[Travel Date]],2)</f>
        <v>6</v>
      </c>
      <c r="P6490" s="102">
        <v>1</v>
      </c>
    </row>
    <row r="6491" spans="2:16" x14ac:dyDescent="0.25">
      <c r="B6491" s="103"/>
      <c r="C6491" s="103"/>
      <c r="L6491" s="102" t="str">
        <f>[2]!Table1[[#This Row],[Orgn]]&amp;"-"&amp;[2]!Table1[[#This Row],[Dest]]</f>
        <v>NAP-SSH</v>
      </c>
      <c r="M6491" s="102" t="str">
        <f t="shared" si="101"/>
        <v>ADT</v>
      </c>
      <c r="N6491" s="102">
        <f>WEEKDAY([2]!Table1[[#This Row],[Travel Date]],2)</f>
        <v>6</v>
      </c>
      <c r="P6491" s="102">
        <v>1</v>
      </c>
    </row>
    <row r="6492" spans="2:16" x14ac:dyDescent="0.25">
      <c r="B6492" s="103"/>
      <c r="C6492" s="103"/>
      <c r="L6492" s="102" t="str">
        <f>[2]!Table1[[#This Row],[Orgn]]&amp;"-"&amp;[2]!Table1[[#This Row],[Dest]]</f>
        <v>NAP-SSH</v>
      </c>
      <c r="M6492" s="102" t="str">
        <f t="shared" si="101"/>
        <v>ADT</v>
      </c>
      <c r="N6492" s="102">
        <f>WEEKDAY([2]!Table1[[#This Row],[Travel Date]],2)</f>
        <v>6</v>
      </c>
      <c r="P6492" s="102">
        <v>1</v>
      </c>
    </row>
    <row r="6493" spans="2:16" x14ac:dyDescent="0.25">
      <c r="B6493" s="103"/>
      <c r="C6493" s="103"/>
      <c r="L6493" s="102" t="str">
        <f>[2]!Table1[[#This Row],[Orgn]]&amp;"-"&amp;[2]!Table1[[#This Row],[Dest]]</f>
        <v>NAP-SSH</v>
      </c>
      <c r="M6493" s="102" t="str">
        <f t="shared" si="101"/>
        <v>ADT</v>
      </c>
      <c r="N6493" s="102">
        <f>WEEKDAY([2]!Table1[[#This Row],[Travel Date]],2)</f>
        <v>6</v>
      </c>
      <c r="P6493" s="102">
        <v>1</v>
      </c>
    </row>
    <row r="6494" spans="2:16" x14ac:dyDescent="0.25">
      <c r="B6494" s="103"/>
      <c r="C6494" s="103"/>
      <c r="L6494" s="102" t="str">
        <f>[2]!Table1[[#This Row],[Orgn]]&amp;"-"&amp;[2]!Table1[[#This Row],[Dest]]</f>
        <v>NAP-SSH</v>
      </c>
      <c r="M6494" s="102" t="str">
        <f t="shared" si="101"/>
        <v>ADT</v>
      </c>
      <c r="N6494" s="102">
        <f>WEEKDAY([2]!Table1[[#This Row],[Travel Date]],2)</f>
        <v>6</v>
      </c>
      <c r="P6494" s="102">
        <v>1</v>
      </c>
    </row>
    <row r="6495" spans="2:16" x14ac:dyDescent="0.25">
      <c r="B6495" s="103"/>
      <c r="C6495" s="103"/>
      <c r="L6495" s="102" t="str">
        <f>[2]!Table1[[#This Row],[Orgn]]&amp;"-"&amp;[2]!Table1[[#This Row],[Dest]]</f>
        <v>NAP-SSH</v>
      </c>
      <c r="M6495" s="102" t="str">
        <f t="shared" si="101"/>
        <v>ADT</v>
      </c>
      <c r="N6495" s="102">
        <f>WEEKDAY([2]!Table1[[#This Row],[Travel Date]],2)</f>
        <v>6</v>
      </c>
      <c r="P6495" s="102">
        <v>1</v>
      </c>
    </row>
    <row r="6496" spans="2:16" x14ac:dyDescent="0.25">
      <c r="B6496" s="103"/>
      <c r="C6496" s="103"/>
      <c r="L6496" s="102" t="str">
        <f>[2]!Table1[[#This Row],[Orgn]]&amp;"-"&amp;[2]!Table1[[#This Row],[Dest]]</f>
        <v>NAP-SSH</v>
      </c>
      <c r="M6496" s="102" t="str">
        <f t="shared" si="101"/>
        <v>ADT</v>
      </c>
      <c r="N6496" s="102">
        <f>WEEKDAY([2]!Table1[[#This Row],[Travel Date]],2)</f>
        <v>6</v>
      </c>
      <c r="P6496" s="102">
        <v>1</v>
      </c>
    </row>
    <row r="6497" spans="2:16" x14ac:dyDescent="0.25">
      <c r="B6497" s="103"/>
      <c r="C6497" s="103"/>
      <c r="L6497" s="102" t="str">
        <f>[2]!Table1[[#This Row],[Orgn]]&amp;"-"&amp;[2]!Table1[[#This Row],[Dest]]</f>
        <v>NAP-SSH</v>
      </c>
      <c r="M6497" s="102" t="str">
        <f t="shared" si="101"/>
        <v>ADT</v>
      </c>
      <c r="N6497" s="102">
        <f>WEEKDAY([2]!Table1[[#This Row],[Travel Date]],2)</f>
        <v>6</v>
      </c>
      <c r="P6497" s="102">
        <v>1</v>
      </c>
    </row>
    <row r="6498" spans="2:16" x14ac:dyDescent="0.25">
      <c r="B6498" s="103"/>
      <c r="C6498" s="103"/>
      <c r="L6498" s="102" t="str">
        <f>[2]!Table1[[#This Row],[Orgn]]&amp;"-"&amp;[2]!Table1[[#This Row],[Dest]]</f>
        <v>NAP-SSH</v>
      </c>
      <c r="M6498" s="102" t="str">
        <f t="shared" si="101"/>
        <v>ADT</v>
      </c>
      <c r="N6498" s="102">
        <f>WEEKDAY([2]!Table1[[#This Row],[Travel Date]],2)</f>
        <v>6</v>
      </c>
      <c r="P6498" s="102">
        <v>1</v>
      </c>
    </row>
    <row r="6499" spans="2:16" x14ac:dyDescent="0.25">
      <c r="B6499" s="103"/>
      <c r="C6499" s="103"/>
      <c r="L6499" s="102" t="str">
        <f>[2]!Table1[[#This Row],[Orgn]]&amp;"-"&amp;[2]!Table1[[#This Row],[Dest]]</f>
        <v>NAP-SSH</v>
      </c>
      <c r="M6499" s="102" t="str">
        <f t="shared" si="101"/>
        <v>ADT</v>
      </c>
      <c r="N6499" s="102">
        <f>WEEKDAY([2]!Table1[[#This Row],[Travel Date]],2)</f>
        <v>6</v>
      </c>
      <c r="P6499" s="102">
        <v>1</v>
      </c>
    </row>
    <row r="6500" spans="2:16" x14ac:dyDescent="0.25">
      <c r="B6500" s="103"/>
      <c r="C6500" s="103"/>
      <c r="L6500" s="102" t="str">
        <f>[2]!Table1[[#This Row],[Orgn]]&amp;"-"&amp;[2]!Table1[[#This Row],[Dest]]</f>
        <v>NAP-SSH</v>
      </c>
      <c r="M6500" s="102" t="str">
        <f t="shared" si="101"/>
        <v>ADT</v>
      </c>
      <c r="N6500" s="102">
        <f>WEEKDAY([2]!Table1[[#This Row],[Travel Date]],2)</f>
        <v>6</v>
      </c>
      <c r="P6500" s="102">
        <v>1</v>
      </c>
    </row>
    <row r="6501" spans="2:16" x14ac:dyDescent="0.25">
      <c r="B6501" s="103"/>
      <c r="C6501" s="103"/>
      <c r="L6501" s="102" t="str">
        <f>[2]!Table1[[#This Row],[Orgn]]&amp;"-"&amp;[2]!Table1[[#This Row],[Dest]]</f>
        <v>NAP-SSH</v>
      </c>
      <c r="M6501" s="102" t="str">
        <f t="shared" si="101"/>
        <v>ADT</v>
      </c>
      <c r="N6501" s="102">
        <f>WEEKDAY([2]!Table1[[#This Row],[Travel Date]],2)</f>
        <v>6</v>
      </c>
      <c r="P6501" s="102">
        <v>1</v>
      </c>
    </row>
    <row r="6502" spans="2:16" x14ac:dyDescent="0.25">
      <c r="B6502" s="103"/>
      <c r="C6502" s="103"/>
      <c r="L6502" s="102" t="str">
        <f>[2]!Table1[[#This Row],[Orgn]]&amp;"-"&amp;[2]!Table1[[#This Row],[Dest]]</f>
        <v>NAP-SSH</v>
      </c>
      <c r="M6502" s="102" t="str">
        <f t="shared" si="101"/>
        <v>ADT</v>
      </c>
      <c r="N6502" s="102">
        <f>WEEKDAY([2]!Table1[[#This Row],[Travel Date]],2)</f>
        <v>6</v>
      </c>
      <c r="P6502" s="102">
        <v>1</v>
      </c>
    </row>
    <row r="6503" spans="2:16" x14ac:dyDescent="0.25">
      <c r="B6503" s="103"/>
      <c r="C6503" s="103"/>
      <c r="L6503" s="102" t="str">
        <f>[2]!Table1[[#This Row],[Orgn]]&amp;"-"&amp;[2]!Table1[[#This Row],[Dest]]</f>
        <v>NAP-SSH</v>
      </c>
      <c r="M6503" s="102" t="str">
        <f t="shared" si="101"/>
        <v>ADT</v>
      </c>
      <c r="N6503" s="102">
        <f>WEEKDAY([2]!Table1[[#This Row],[Travel Date]],2)</f>
        <v>6</v>
      </c>
      <c r="P6503" s="102">
        <v>1</v>
      </c>
    </row>
    <row r="6504" spans="2:16" x14ac:dyDescent="0.25">
      <c r="B6504" s="103"/>
      <c r="C6504" s="103"/>
      <c r="L6504" s="102" t="str">
        <f>[2]!Table1[[#This Row],[Orgn]]&amp;"-"&amp;[2]!Table1[[#This Row],[Dest]]</f>
        <v>NAP-SSH</v>
      </c>
      <c r="M6504" s="102" t="str">
        <f t="shared" si="101"/>
        <v>ADT</v>
      </c>
      <c r="N6504" s="102">
        <f>WEEKDAY([2]!Table1[[#This Row],[Travel Date]],2)</f>
        <v>6</v>
      </c>
      <c r="P6504" s="102">
        <v>1</v>
      </c>
    </row>
    <row r="6505" spans="2:16" x14ac:dyDescent="0.25">
      <c r="B6505" s="103"/>
      <c r="C6505" s="103"/>
      <c r="L6505" s="102" t="str">
        <f>[2]!Table1[[#This Row],[Orgn]]&amp;"-"&amp;[2]!Table1[[#This Row],[Dest]]</f>
        <v>NAP-SSH</v>
      </c>
      <c r="M6505" s="102" t="str">
        <f t="shared" si="101"/>
        <v>ADT</v>
      </c>
      <c r="N6505" s="102">
        <f>WEEKDAY([2]!Table1[[#This Row],[Travel Date]],2)</f>
        <v>6</v>
      </c>
      <c r="P6505" s="102">
        <v>1</v>
      </c>
    </row>
    <row r="6506" spans="2:16" x14ac:dyDescent="0.25">
      <c r="B6506" s="103"/>
      <c r="C6506" s="103"/>
      <c r="L6506" s="102" t="str">
        <f>[2]!Table1[[#This Row],[Orgn]]&amp;"-"&amp;[2]!Table1[[#This Row],[Dest]]</f>
        <v>NAP-SSH</v>
      </c>
      <c r="M6506" s="102" t="str">
        <f t="shared" si="101"/>
        <v>ADT</v>
      </c>
      <c r="N6506" s="102">
        <f>WEEKDAY([2]!Table1[[#This Row],[Travel Date]],2)</f>
        <v>6</v>
      </c>
      <c r="P6506" s="102">
        <v>1</v>
      </c>
    </row>
    <row r="6507" spans="2:16" x14ac:dyDescent="0.25">
      <c r="B6507" s="103"/>
      <c r="C6507" s="103"/>
      <c r="L6507" s="102" t="str">
        <f>[2]!Table1[[#This Row],[Orgn]]&amp;"-"&amp;[2]!Table1[[#This Row],[Dest]]</f>
        <v>NAP-SSH</v>
      </c>
      <c r="M6507" s="102" t="str">
        <f t="shared" si="101"/>
        <v>ADT</v>
      </c>
      <c r="N6507" s="102">
        <f>WEEKDAY([2]!Table1[[#This Row],[Travel Date]],2)</f>
        <v>6</v>
      </c>
      <c r="P6507" s="102">
        <v>1</v>
      </c>
    </row>
    <row r="6508" spans="2:16" x14ac:dyDescent="0.25">
      <c r="B6508" s="103"/>
      <c r="C6508" s="103"/>
      <c r="L6508" s="102" t="str">
        <f>[2]!Table1[[#This Row],[Orgn]]&amp;"-"&amp;[2]!Table1[[#This Row],[Dest]]</f>
        <v>NAP-SSH</v>
      </c>
      <c r="M6508" s="102" t="str">
        <f t="shared" si="101"/>
        <v>ADT</v>
      </c>
      <c r="N6508" s="102">
        <f>WEEKDAY([2]!Table1[[#This Row],[Travel Date]],2)</f>
        <v>6</v>
      </c>
      <c r="P6508" s="102">
        <v>1</v>
      </c>
    </row>
    <row r="6509" spans="2:16" x14ac:dyDescent="0.25">
      <c r="B6509" s="103"/>
      <c r="C6509" s="103"/>
      <c r="L6509" s="102" t="str">
        <f>[2]!Table1[[#This Row],[Orgn]]&amp;"-"&amp;[2]!Table1[[#This Row],[Dest]]</f>
        <v>NAP-SSH</v>
      </c>
      <c r="M6509" s="102" t="str">
        <f t="shared" si="101"/>
        <v>ADT</v>
      </c>
      <c r="N6509" s="102">
        <f>WEEKDAY([2]!Table1[[#This Row],[Travel Date]],2)</f>
        <v>6</v>
      </c>
      <c r="P6509" s="102">
        <v>1</v>
      </c>
    </row>
    <row r="6510" spans="2:16" x14ac:dyDescent="0.25">
      <c r="B6510" s="103"/>
      <c r="C6510" s="103"/>
      <c r="L6510" s="102" t="str">
        <f>[2]!Table1[[#This Row],[Orgn]]&amp;"-"&amp;[2]!Table1[[#This Row],[Dest]]</f>
        <v>NAP-SSH</v>
      </c>
      <c r="M6510" s="102" t="str">
        <f t="shared" si="101"/>
        <v>ADT</v>
      </c>
      <c r="N6510" s="102">
        <f>WEEKDAY([2]!Table1[[#This Row],[Travel Date]],2)</f>
        <v>6</v>
      </c>
      <c r="P6510" s="102">
        <v>1</v>
      </c>
    </row>
    <row r="6511" spans="2:16" x14ac:dyDescent="0.25">
      <c r="B6511" s="103"/>
      <c r="C6511" s="103"/>
      <c r="L6511" s="102" t="str">
        <f>[2]!Table1[[#This Row],[Orgn]]&amp;"-"&amp;[2]!Table1[[#This Row],[Dest]]</f>
        <v>NAP-SSH</v>
      </c>
      <c r="M6511" s="102" t="str">
        <f t="shared" si="101"/>
        <v>ADT</v>
      </c>
      <c r="N6511" s="102">
        <f>WEEKDAY([2]!Table1[[#This Row],[Travel Date]],2)</f>
        <v>6</v>
      </c>
      <c r="P6511" s="102">
        <v>1</v>
      </c>
    </row>
    <row r="6512" spans="2:16" x14ac:dyDescent="0.25">
      <c r="B6512" s="103"/>
      <c r="C6512" s="103"/>
      <c r="L6512" s="102" t="str">
        <f>[2]!Table1[[#This Row],[Orgn]]&amp;"-"&amp;[2]!Table1[[#This Row],[Dest]]</f>
        <v>NAP-SSH</v>
      </c>
      <c r="M6512" s="102" t="str">
        <f t="shared" si="101"/>
        <v>ADT</v>
      </c>
      <c r="N6512" s="102">
        <f>WEEKDAY([2]!Table1[[#This Row],[Travel Date]],2)</f>
        <v>6</v>
      </c>
      <c r="P6512" s="102">
        <v>1</v>
      </c>
    </row>
    <row r="6513" spans="2:16" x14ac:dyDescent="0.25">
      <c r="B6513" s="103"/>
      <c r="C6513" s="103"/>
      <c r="L6513" s="102" t="str">
        <f>[2]!Table1[[#This Row],[Orgn]]&amp;"-"&amp;[2]!Table1[[#This Row],[Dest]]</f>
        <v>NAP-SSH</v>
      </c>
      <c r="M6513" s="102" t="str">
        <f t="shared" si="101"/>
        <v>ADT</v>
      </c>
      <c r="N6513" s="102">
        <f>WEEKDAY([2]!Table1[[#This Row],[Travel Date]],2)</f>
        <v>6</v>
      </c>
      <c r="P6513" s="102">
        <v>1</v>
      </c>
    </row>
    <row r="6514" spans="2:16" x14ac:dyDescent="0.25">
      <c r="B6514" s="103"/>
      <c r="C6514" s="103"/>
      <c r="L6514" s="102" t="str">
        <f>[2]!Table1[[#This Row],[Orgn]]&amp;"-"&amp;[2]!Table1[[#This Row],[Dest]]</f>
        <v>NAP-SSH</v>
      </c>
      <c r="M6514" s="102" t="str">
        <f t="shared" si="101"/>
        <v>ADT</v>
      </c>
      <c r="N6514" s="102">
        <f>WEEKDAY([2]!Table1[[#This Row],[Travel Date]],2)</f>
        <v>6</v>
      </c>
      <c r="P6514" s="102">
        <v>1</v>
      </c>
    </row>
    <row r="6515" spans="2:16" x14ac:dyDescent="0.25">
      <c r="B6515" s="103"/>
      <c r="C6515" s="103"/>
      <c r="L6515" s="102" t="str">
        <f>[2]!Table1[[#This Row],[Orgn]]&amp;"-"&amp;[2]!Table1[[#This Row],[Dest]]</f>
        <v>NAP-SSH</v>
      </c>
      <c r="M6515" s="102" t="str">
        <f t="shared" si="101"/>
        <v>ADT</v>
      </c>
      <c r="N6515" s="102">
        <f>WEEKDAY([2]!Table1[[#This Row],[Travel Date]],2)</f>
        <v>6</v>
      </c>
      <c r="P6515" s="102">
        <v>1</v>
      </c>
    </row>
    <row r="6516" spans="2:16" x14ac:dyDescent="0.25">
      <c r="B6516" s="103"/>
      <c r="C6516" s="103"/>
      <c r="L6516" s="102" t="str">
        <f>[2]!Table1[[#This Row],[Orgn]]&amp;"-"&amp;[2]!Table1[[#This Row],[Dest]]</f>
        <v>NAP-SSH</v>
      </c>
      <c r="M6516" s="102" t="str">
        <f t="shared" si="101"/>
        <v>ADT</v>
      </c>
      <c r="N6516" s="102">
        <f>WEEKDAY([2]!Table1[[#This Row],[Travel Date]],2)</f>
        <v>6</v>
      </c>
      <c r="P6516" s="102">
        <v>1</v>
      </c>
    </row>
    <row r="6517" spans="2:16" x14ac:dyDescent="0.25">
      <c r="B6517" s="103"/>
      <c r="C6517" s="103"/>
      <c r="L6517" s="102" t="str">
        <f>[2]!Table1[[#This Row],[Orgn]]&amp;"-"&amp;[2]!Table1[[#This Row],[Dest]]</f>
        <v>NAP-SSH</v>
      </c>
      <c r="M6517" s="102" t="str">
        <f t="shared" si="101"/>
        <v>ADT</v>
      </c>
      <c r="N6517" s="102">
        <f>WEEKDAY([2]!Table1[[#This Row],[Travel Date]],2)</f>
        <v>6</v>
      </c>
      <c r="P6517" s="102">
        <v>1</v>
      </c>
    </row>
    <row r="6518" spans="2:16" x14ac:dyDescent="0.25">
      <c r="B6518" s="103"/>
      <c r="C6518" s="103"/>
      <c r="L6518" s="102" t="str">
        <f>[2]!Table1[[#This Row],[Orgn]]&amp;"-"&amp;[2]!Table1[[#This Row],[Dest]]</f>
        <v>NAP-SSH</v>
      </c>
      <c r="M6518" s="102" t="str">
        <f t="shared" si="101"/>
        <v>ADT</v>
      </c>
      <c r="N6518" s="102">
        <f>WEEKDAY([2]!Table1[[#This Row],[Travel Date]],2)</f>
        <v>6</v>
      </c>
      <c r="P6518" s="102">
        <v>1</v>
      </c>
    </row>
    <row r="6519" spans="2:16" x14ac:dyDescent="0.25">
      <c r="B6519" s="103"/>
      <c r="C6519" s="103"/>
      <c r="L6519" s="102" t="str">
        <f>[2]!Table1[[#This Row],[Orgn]]&amp;"-"&amp;[2]!Table1[[#This Row],[Dest]]</f>
        <v>NAP-SSH</v>
      </c>
      <c r="M6519" s="102" t="str">
        <f t="shared" si="101"/>
        <v>ADT</v>
      </c>
      <c r="N6519" s="102">
        <f>WEEKDAY([2]!Table1[[#This Row],[Travel Date]],2)</f>
        <v>6</v>
      </c>
      <c r="P6519" s="102">
        <v>1</v>
      </c>
    </row>
    <row r="6520" spans="2:16" x14ac:dyDescent="0.25">
      <c r="B6520" s="103"/>
      <c r="C6520" s="103"/>
      <c r="L6520" s="102" t="str">
        <f>[2]!Table1[[#This Row],[Orgn]]&amp;"-"&amp;[2]!Table1[[#This Row],[Dest]]</f>
        <v>NAP-SSH</v>
      </c>
      <c r="M6520" s="102" t="str">
        <f t="shared" si="101"/>
        <v>ADT</v>
      </c>
      <c r="N6520" s="102">
        <f>WEEKDAY([2]!Table1[[#This Row],[Travel Date]],2)</f>
        <v>6</v>
      </c>
      <c r="P6520" s="102">
        <v>1</v>
      </c>
    </row>
    <row r="6521" spans="2:16" x14ac:dyDescent="0.25">
      <c r="B6521" s="103"/>
      <c r="C6521" s="103"/>
      <c r="L6521" s="102" t="str">
        <f>[2]!Table1[[#This Row],[Orgn]]&amp;"-"&amp;[2]!Table1[[#This Row],[Dest]]</f>
        <v>NAP-SSH</v>
      </c>
      <c r="M6521" s="102" t="str">
        <f t="shared" si="101"/>
        <v>ADT</v>
      </c>
      <c r="N6521" s="102">
        <f>WEEKDAY([2]!Table1[[#This Row],[Travel Date]],2)</f>
        <v>6</v>
      </c>
      <c r="P6521" s="102">
        <v>1</v>
      </c>
    </row>
    <row r="6522" spans="2:16" x14ac:dyDescent="0.25">
      <c r="B6522" s="103"/>
      <c r="C6522" s="103"/>
      <c r="L6522" s="102" t="str">
        <f>[2]!Table1[[#This Row],[Orgn]]&amp;"-"&amp;[2]!Table1[[#This Row],[Dest]]</f>
        <v>NAP-SSH</v>
      </c>
      <c r="M6522" s="102" t="str">
        <f t="shared" si="101"/>
        <v>ADT</v>
      </c>
      <c r="N6522" s="102">
        <f>WEEKDAY([2]!Table1[[#This Row],[Travel Date]],2)</f>
        <v>6</v>
      </c>
      <c r="P6522" s="102">
        <v>1</v>
      </c>
    </row>
    <row r="6523" spans="2:16" x14ac:dyDescent="0.25">
      <c r="B6523" s="103"/>
      <c r="C6523" s="103"/>
      <c r="L6523" s="102" t="str">
        <f>[2]!Table1[[#This Row],[Orgn]]&amp;"-"&amp;[2]!Table1[[#This Row],[Dest]]</f>
        <v>NAP-SSH</v>
      </c>
      <c r="M6523" s="102" t="str">
        <f t="shared" si="101"/>
        <v>ADT</v>
      </c>
      <c r="N6523" s="102">
        <f>WEEKDAY([2]!Table1[[#This Row],[Travel Date]],2)</f>
        <v>6</v>
      </c>
      <c r="P6523" s="102">
        <v>1</v>
      </c>
    </row>
    <row r="6524" spans="2:16" x14ac:dyDescent="0.25">
      <c r="B6524" s="103"/>
      <c r="C6524" s="103"/>
      <c r="L6524" s="102" t="str">
        <f>[2]!Table1[[#This Row],[Orgn]]&amp;"-"&amp;[2]!Table1[[#This Row],[Dest]]</f>
        <v>NAP-SSH</v>
      </c>
      <c r="M6524" s="102" t="str">
        <f t="shared" si="101"/>
        <v>ADT</v>
      </c>
      <c r="N6524" s="102">
        <f>WEEKDAY([2]!Table1[[#This Row],[Travel Date]],2)</f>
        <v>6</v>
      </c>
      <c r="P6524" s="102">
        <v>1</v>
      </c>
    </row>
    <row r="6525" spans="2:16" x14ac:dyDescent="0.25">
      <c r="B6525" s="103"/>
      <c r="C6525" s="103"/>
      <c r="L6525" s="102" t="str">
        <f>[2]!Table1[[#This Row],[Orgn]]&amp;"-"&amp;[2]!Table1[[#This Row],[Dest]]</f>
        <v>NAP-SSH</v>
      </c>
      <c r="M6525" s="102" t="str">
        <f t="shared" si="101"/>
        <v>ADT</v>
      </c>
      <c r="N6525" s="102">
        <f>WEEKDAY([2]!Table1[[#This Row],[Travel Date]],2)</f>
        <v>6</v>
      </c>
      <c r="P6525" s="102">
        <v>1</v>
      </c>
    </row>
    <row r="6526" spans="2:16" x14ac:dyDescent="0.25">
      <c r="B6526" s="103"/>
      <c r="C6526" s="103"/>
      <c r="L6526" s="102" t="str">
        <f>[2]!Table1[[#This Row],[Orgn]]&amp;"-"&amp;[2]!Table1[[#This Row],[Dest]]</f>
        <v>NAP-SSH</v>
      </c>
      <c r="M6526" s="102" t="str">
        <f t="shared" si="101"/>
        <v>ADT</v>
      </c>
      <c r="N6526" s="102">
        <f>WEEKDAY([2]!Table1[[#This Row],[Travel Date]],2)</f>
        <v>6</v>
      </c>
      <c r="P6526" s="102">
        <v>1</v>
      </c>
    </row>
    <row r="6527" spans="2:16" x14ac:dyDescent="0.25">
      <c r="B6527" s="103"/>
      <c r="C6527" s="103"/>
      <c r="L6527" s="102" t="str">
        <f>[2]!Table1[[#This Row],[Orgn]]&amp;"-"&amp;[2]!Table1[[#This Row],[Dest]]</f>
        <v>NAP-SSH</v>
      </c>
      <c r="M6527" s="102" t="str">
        <f t="shared" si="101"/>
        <v>ADT</v>
      </c>
      <c r="N6527" s="102">
        <f>WEEKDAY([2]!Table1[[#This Row],[Travel Date]],2)</f>
        <v>6</v>
      </c>
      <c r="P6527" s="102">
        <v>1</v>
      </c>
    </row>
    <row r="6528" spans="2:16" x14ac:dyDescent="0.25">
      <c r="B6528" s="103"/>
      <c r="C6528" s="103"/>
      <c r="L6528" s="102" t="str">
        <f>[2]!Table1[[#This Row],[Orgn]]&amp;"-"&amp;[2]!Table1[[#This Row],[Dest]]</f>
        <v>NAP-SSH</v>
      </c>
      <c r="M6528" s="102" t="str">
        <f t="shared" si="101"/>
        <v>ADT</v>
      </c>
      <c r="N6528" s="102">
        <f>WEEKDAY([2]!Table1[[#This Row],[Travel Date]],2)</f>
        <v>6</v>
      </c>
      <c r="P6528" s="102">
        <v>1</v>
      </c>
    </row>
    <row r="6529" spans="2:16" x14ac:dyDescent="0.25">
      <c r="B6529" s="103"/>
      <c r="C6529" s="103"/>
      <c r="L6529" s="102" t="str">
        <f>[2]!Table1[[#This Row],[Orgn]]&amp;"-"&amp;[2]!Table1[[#This Row],[Dest]]</f>
        <v>NAP-SSH</v>
      </c>
      <c r="M6529" s="102" t="str">
        <f t="shared" si="101"/>
        <v>ADT</v>
      </c>
      <c r="N6529" s="102">
        <f>WEEKDAY([2]!Table1[[#This Row],[Travel Date]],2)</f>
        <v>6</v>
      </c>
      <c r="P6529" s="102">
        <v>1</v>
      </c>
    </row>
    <row r="6530" spans="2:16" x14ac:dyDescent="0.25">
      <c r="B6530" s="103"/>
      <c r="C6530" s="103"/>
      <c r="L6530" s="102" t="str">
        <f>[2]!Table1[[#This Row],[Orgn]]&amp;"-"&amp;[2]!Table1[[#This Row],[Dest]]</f>
        <v>NAP-SSH</v>
      </c>
      <c r="M6530" s="102" t="str">
        <f t="shared" ref="M6530:M6593" si="102">IF(TRIM(C6530)="INF", "INF", IF(TRIM(C6530)="CHD", "CHD", "ADT"))</f>
        <v>ADT</v>
      </c>
      <c r="N6530" s="102">
        <f>WEEKDAY([2]!Table1[[#This Row],[Travel Date]],2)</f>
        <v>6</v>
      </c>
      <c r="P6530" s="102">
        <v>1</v>
      </c>
    </row>
    <row r="6531" spans="2:16" x14ac:dyDescent="0.25">
      <c r="B6531" s="103"/>
      <c r="C6531" s="103"/>
      <c r="L6531" s="102" t="str">
        <f>[2]!Table1[[#This Row],[Orgn]]&amp;"-"&amp;[2]!Table1[[#This Row],[Dest]]</f>
        <v>NAP-SSH</v>
      </c>
      <c r="M6531" s="102" t="str">
        <f t="shared" si="102"/>
        <v>ADT</v>
      </c>
      <c r="N6531" s="102">
        <f>WEEKDAY([2]!Table1[[#This Row],[Travel Date]],2)</f>
        <v>6</v>
      </c>
      <c r="P6531" s="102">
        <v>1</v>
      </c>
    </row>
    <row r="6532" spans="2:16" x14ac:dyDescent="0.25">
      <c r="B6532" s="103"/>
      <c r="C6532" s="103"/>
      <c r="L6532" s="102" t="str">
        <f>[2]!Table1[[#This Row],[Orgn]]&amp;"-"&amp;[2]!Table1[[#This Row],[Dest]]</f>
        <v>NAP-SSH</v>
      </c>
      <c r="M6532" s="102" t="str">
        <f t="shared" si="102"/>
        <v>ADT</v>
      </c>
      <c r="N6532" s="102">
        <f>WEEKDAY([2]!Table1[[#This Row],[Travel Date]],2)</f>
        <v>6</v>
      </c>
      <c r="P6532" s="102">
        <v>1</v>
      </c>
    </row>
    <row r="6533" spans="2:16" x14ac:dyDescent="0.25">
      <c r="B6533" s="103"/>
      <c r="C6533" s="103"/>
      <c r="L6533" s="102" t="str">
        <f>[2]!Table1[[#This Row],[Orgn]]&amp;"-"&amp;[2]!Table1[[#This Row],[Dest]]</f>
        <v>NAP-SSH</v>
      </c>
      <c r="M6533" s="102" t="str">
        <f t="shared" si="102"/>
        <v>ADT</v>
      </c>
      <c r="N6533" s="102">
        <f>WEEKDAY([2]!Table1[[#This Row],[Travel Date]],2)</f>
        <v>6</v>
      </c>
      <c r="P6533" s="102">
        <v>1</v>
      </c>
    </row>
    <row r="6534" spans="2:16" x14ac:dyDescent="0.25">
      <c r="B6534" s="103"/>
      <c r="C6534" s="103"/>
      <c r="L6534" s="102" t="str">
        <f>[2]!Table1[[#This Row],[Orgn]]&amp;"-"&amp;[2]!Table1[[#This Row],[Dest]]</f>
        <v>NAP-SSH</v>
      </c>
      <c r="M6534" s="102" t="str">
        <f t="shared" si="102"/>
        <v>ADT</v>
      </c>
      <c r="N6534" s="102">
        <f>WEEKDAY([2]!Table1[[#This Row],[Travel Date]],2)</f>
        <v>6</v>
      </c>
      <c r="P6534" s="102">
        <v>1</v>
      </c>
    </row>
    <row r="6535" spans="2:16" x14ac:dyDescent="0.25">
      <c r="B6535" s="103"/>
      <c r="C6535" s="103"/>
      <c r="L6535" s="102" t="str">
        <f>[2]!Table1[[#This Row],[Orgn]]&amp;"-"&amp;[2]!Table1[[#This Row],[Dest]]</f>
        <v>NAP-SSH</v>
      </c>
      <c r="M6535" s="102" t="str">
        <f t="shared" si="102"/>
        <v>ADT</v>
      </c>
      <c r="N6535" s="102">
        <f>WEEKDAY([2]!Table1[[#This Row],[Travel Date]],2)</f>
        <v>6</v>
      </c>
      <c r="P6535" s="102">
        <v>1</v>
      </c>
    </row>
    <row r="6536" spans="2:16" x14ac:dyDescent="0.25">
      <c r="B6536" s="103"/>
      <c r="C6536" s="103"/>
      <c r="L6536" s="102" t="str">
        <f>[2]!Table1[[#This Row],[Orgn]]&amp;"-"&amp;[2]!Table1[[#This Row],[Dest]]</f>
        <v>NAP-SSH</v>
      </c>
      <c r="M6536" s="102" t="str">
        <f t="shared" si="102"/>
        <v>ADT</v>
      </c>
      <c r="N6536" s="102">
        <f>WEEKDAY([2]!Table1[[#This Row],[Travel Date]],2)</f>
        <v>6</v>
      </c>
      <c r="P6536" s="102">
        <v>1</v>
      </c>
    </row>
    <row r="6537" spans="2:16" x14ac:dyDescent="0.25">
      <c r="B6537" s="103"/>
      <c r="C6537" s="103"/>
      <c r="L6537" s="102" t="str">
        <f>[2]!Table1[[#This Row],[Orgn]]&amp;"-"&amp;[2]!Table1[[#This Row],[Dest]]</f>
        <v>NAP-SSH</v>
      </c>
      <c r="M6537" s="102" t="str">
        <f t="shared" si="102"/>
        <v>ADT</v>
      </c>
      <c r="N6537" s="102">
        <f>WEEKDAY([2]!Table1[[#This Row],[Travel Date]],2)</f>
        <v>6</v>
      </c>
      <c r="P6537" s="102">
        <v>1</v>
      </c>
    </row>
    <row r="6538" spans="2:16" x14ac:dyDescent="0.25">
      <c r="B6538" s="103"/>
      <c r="C6538" s="103"/>
      <c r="L6538" s="102" t="str">
        <f>[2]!Table1[[#This Row],[Orgn]]&amp;"-"&amp;[2]!Table1[[#This Row],[Dest]]</f>
        <v>NAP-SSH</v>
      </c>
      <c r="M6538" s="102" t="str">
        <f t="shared" si="102"/>
        <v>ADT</v>
      </c>
      <c r="N6538" s="102">
        <f>WEEKDAY([2]!Table1[[#This Row],[Travel Date]],2)</f>
        <v>6</v>
      </c>
      <c r="P6538" s="102">
        <v>1</v>
      </c>
    </row>
    <row r="6539" spans="2:16" x14ac:dyDescent="0.25">
      <c r="B6539" s="103"/>
      <c r="C6539" s="103"/>
      <c r="L6539" s="102" t="str">
        <f>[2]!Table1[[#This Row],[Orgn]]&amp;"-"&amp;[2]!Table1[[#This Row],[Dest]]</f>
        <v>NAP-SSH</v>
      </c>
      <c r="M6539" s="102" t="str">
        <f t="shared" si="102"/>
        <v>ADT</v>
      </c>
      <c r="N6539" s="102">
        <f>WEEKDAY([2]!Table1[[#This Row],[Travel Date]],2)</f>
        <v>6</v>
      </c>
      <c r="P6539" s="102">
        <v>1</v>
      </c>
    </row>
    <row r="6540" spans="2:16" x14ac:dyDescent="0.25">
      <c r="B6540" s="103"/>
      <c r="C6540" s="103"/>
      <c r="L6540" s="102" t="str">
        <f>[2]!Table1[[#This Row],[Orgn]]&amp;"-"&amp;[2]!Table1[[#This Row],[Dest]]</f>
        <v>NAP-SSH</v>
      </c>
      <c r="M6540" s="102" t="str">
        <f t="shared" si="102"/>
        <v>ADT</v>
      </c>
      <c r="N6540" s="102">
        <f>WEEKDAY([2]!Table1[[#This Row],[Travel Date]],2)</f>
        <v>6</v>
      </c>
      <c r="P6540" s="102">
        <v>1</v>
      </c>
    </row>
    <row r="6541" spans="2:16" x14ac:dyDescent="0.25">
      <c r="B6541" s="103"/>
      <c r="C6541" s="103"/>
      <c r="L6541" s="102" t="str">
        <f>[2]!Table1[[#This Row],[Orgn]]&amp;"-"&amp;[2]!Table1[[#This Row],[Dest]]</f>
        <v>NAP-SSH</v>
      </c>
      <c r="M6541" s="102" t="str">
        <f t="shared" si="102"/>
        <v>ADT</v>
      </c>
      <c r="N6541" s="102">
        <f>WEEKDAY([2]!Table1[[#This Row],[Travel Date]],2)</f>
        <v>6</v>
      </c>
      <c r="P6541" s="102">
        <v>1</v>
      </c>
    </row>
    <row r="6542" spans="2:16" x14ac:dyDescent="0.25">
      <c r="B6542" s="103"/>
      <c r="C6542" s="103"/>
      <c r="L6542" s="102" t="str">
        <f>[2]!Table1[[#This Row],[Orgn]]&amp;"-"&amp;[2]!Table1[[#This Row],[Dest]]</f>
        <v>NAP-SSH</v>
      </c>
      <c r="M6542" s="102" t="str">
        <f t="shared" si="102"/>
        <v>ADT</v>
      </c>
      <c r="N6542" s="102">
        <f>WEEKDAY([2]!Table1[[#This Row],[Travel Date]],2)</f>
        <v>6</v>
      </c>
      <c r="P6542" s="102">
        <v>1</v>
      </c>
    </row>
    <row r="6543" spans="2:16" x14ac:dyDescent="0.25">
      <c r="B6543" s="103"/>
      <c r="C6543" s="103"/>
      <c r="L6543" s="102" t="str">
        <f>[2]!Table1[[#This Row],[Orgn]]&amp;"-"&amp;[2]!Table1[[#This Row],[Dest]]</f>
        <v>NAP-SSH</v>
      </c>
      <c r="M6543" s="102" t="str">
        <f t="shared" si="102"/>
        <v>ADT</v>
      </c>
      <c r="N6543" s="102">
        <f>WEEKDAY([2]!Table1[[#This Row],[Travel Date]],2)</f>
        <v>6</v>
      </c>
      <c r="P6543" s="102">
        <v>1</v>
      </c>
    </row>
    <row r="6544" spans="2:16" x14ac:dyDescent="0.25">
      <c r="B6544" s="103"/>
      <c r="C6544" s="103"/>
      <c r="L6544" s="102" t="str">
        <f>[2]!Table1[[#This Row],[Orgn]]&amp;"-"&amp;[2]!Table1[[#This Row],[Dest]]</f>
        <v>NAP-SSH</v>
      </c>
      <c r="M6544" s="102" t="str">
        <f t="shared" si="102"/>
        <v>ADT</v>
      </c>
      <c r="N6544" s="102">
        <f>WEEKDAY([2]!Table1[[#This Row],[Travel Date]],2)</f>
        <v>6</v>
      </c>
      <c r="P6544" s="102">
        <v>1</v>
      </c>
    </row>
    <row r="6545" spans="2:16" x14ac:dyDescent="0.25">
      <c r="B6545" s="103"/>
      <c r="C6545" s="103"/>
      <c r="L6545" s="102" t="str">
        <f>[2]!Table1[[#This Row],[Orgn]]&amp;"-"&amp;[2]!Table1[[#This Row],[Dest]]</f>
        <v>NAP-SSH</v>
      </c>
      <c r="M6545" s="102" t="str">
        <f t="shared" si="102"/>
        <v>ADT</v>
      </c>
      <c r="N6545" s="102">
        <f>WEEKDAY([2]!Table1[[#This Row],[Travel Date]],2)</f>
        <v>6</v>
      </c>
      <c r="P6545" s="102">
        <v>1</v>
      </c>
    </row>
    <row r="6546" spans="2:16" x14ac:dyDescent="0.25">
      <c r="B6546" s="103"/>
      <c r="C6546" s="103"/>
      <c r="L6546" s="102" t="str">
        <f>[2]!Table1[[#This Row],[Orgn]]&amp;"-"&amp;[2]!Table1[[#This Row],[Dest]]</f>
        <v>NAP-SSH</v>
      </c>
      <c r="M6546" s="102" t="str">
        <f t="shared" si="102"/>
        <v>ADT</v>
      </c>
      <c r="N6546" s="102">
        <f>WEEKDAY([2]!Table1[[#This Row],[Travel Date]],2)</f>
        <v>6</v>
      </c>
      <c r="P6546" s="102">
        <v>1</v>
      </c>
    </row>
    <row r="6547" spans="2:16" x14ac:dyDescent="0.25">
      <c r="B6547" s="103"/>
      <c r="C6547" s="103"/>
      <c r="L6547" s="102" t="str">
        <f>[2]!Table1[[#This Row],[Orgn]]&amp;"-"&amp;[2]!Table1[[#This Row],[Dest]]</f>
        <v>NAP-SSH</v>
      </c>
      <c r="M6547" s="102" t="str">
        <f t="shared" si="102"/>
        <v>ADT</v>
      </c>
      <c r="N6547" s="102">
        <f>WEEKDAY([2]!Table1[[#This Row],[Travel Date]],2)</f>
        <v>6</v>
      </c>
      <c r="P6547" s="102">
        <v>1</v>
      </c>
    </row>
    <row r="6548" spans="2:16" x14ac:dyDescent="0.25">
      <c r="B6548" s="103"/>
      <c r="C6548" s="103"/>
      <c r="L6548" s="102" t="str">
        <f>[2]!Table1[[#This Row],[Orgn]]&amp;"-"&amp;[2]!Table1[[#This Row],[Dest]]</f>
        <v>NAP-SSH</v>
      </c>
      <c r="M6548" s="102" t="str">
        <f t="shared" si="102"/>
        <v>ADT</v>
      </c>
      <c r="N6548" s="102">
        <f>WEEKDAY([2]!Table1[[#This Row],[Travel Date]],2)</f>
        <v>6</v>
      </c>
      <c r="P6548" s="102">
        <v>1</v>
      </c>
    </row>
    <row r="6549" spans="2:16" x14ac:dyDescent="0.25">
      <c r="B6549" s="103"/>
      <c r="C6549" s="103"/>
      <c r="L6549" s="102" t="str">
        <f>[2]!Table1[[#This Row],[Orgn]]&amp;"-"&amp;[2]!Table1[[#This Row],[Dest]]</f>
        <v>NAP-SSH</v>
      </c>
      <c r="M6549" s="102" t="str">
        <f t="shared" si="102"/>
        <v>ADT</v>
      </c>
      <c r="N6549" s="102">
        <f>WEEKDAY([2]!Table1[[#This Row],[Travel Date]],2)</f>
        <v>6</v>
      </c>
      <c r="P6549" s="102">
        <v>1</v>
      </c>
    </row>
    <row r="6550" spans="2:16" x14ac:dyDescent="0.25">
      <c r="B6550" s="103"/>
      <c r="C6550" s="103"/>
      <c r="L6550" s="102" t="str">
        <f>[2]!Table1[[#This Row],[Orgn]]&amp;"-"&amp;[2]!Table1[[#This Row],[Dest]]</f>
        <v>NAP-SSH</v>
      </c>
      <c r="M6550" s="102" t="str">
        <f t="shared" si="102"/>
        <v>ADT</v>
      </c>
      <c r="N6550" s="102">
        <f>WEEKDAY([2]!Table1[[#This Row],[Travel Date]],2)</f>
        <v>6</v>
      </c>
      <c r="P6550" s="102">
        <v>1</v>
      </c>
    </row>
    <row r="6551" spans="2:16" x14ac:dyDescent="0.25">
      <c r="B6551" s="103"/>
      <c r="C6551" s="103"/>
      <c r="L6551" s="102" t="str">
        <f>[2]!Table1[[#This Row],[Orgn]]&amp;"-"&amp;[2]!Table1[[#This Row],[Dest]]</f>
        <v>NAP-SSH</v>
      </c>
      <c r="M6551" s="102" t="str">
        <f t="shared" si="102"/>
        <v>ADT</v>
      </c>
      <c r="N6551" s="102">
        <f>WEEKDAY([2]!Table1[[#This Row],[Travel Date]],2)</f>
        <v>6</v>
      </c>
      <c r="P6551" s="102">
        <v>1</v>
      </c>
    </row>
    <row r="6552" spans="2:16" x14ac:dyDescent="0.25">
      <c r="B6552" s="103"/>
      <c r="C6552" s="103"/>
      <c r="L6552" s="102" t="str">
        <f>[2]!Table1[[#This Row],[Orgn]]&amp;"-"&amp;[2]!Table1[[#This Row],[Dest]]</f>
        <v>NAP-SSH</v>
      </c>
      <c r="M6552" s="102" t="str">
        <f t="shared" si="102"/>
        <v>ADT</v>
      </c>
      <c r="N6552" s="102">
        <f>WEEKDAY([2]!Table1[[#This Row],[Travel Date]],2)</f>
        <v>6</v>
      </c>
      <c r="P6552" s="102">
        <v>1</v>
      </c>
    </row>
    <row r="6553" spans="2:16" x14ac:dyDescent="0.25">
      <c r="B6553" s="103"/>
      <c r="C6553" s="103"/>
      <c r="L6553" s="102" t="str">
        <f>[2]!Table1[[#This Row],[Orgn]]&amp;"-"&amp;[2]!Table1[[#This Row],[Dest]]</f>
        <v>NAP-SSH</v>
      </c>
      <c r="M6553" s="102" t="str">
        <f t="shared" si="102"/>
        <v>ADT</v>
      </c>
      <c r="N6553" s="102">
        <f>WEEKDAY([2]!Table1[[#This Row],[Travel Date]],2)</f>
        <v>6</v>
      </c>
      <c r="P6553" s="102">
        <v>1</v>
      </c>
    </row>
    <row r="6554" spans="2:16" x14ac:dyDescent="0.25">
      <c r="B6554" s="103"/>
      <c r="C6554" s="103"/>
      <c r="L6554" s="102" t="str">
        <f>[2]!Table1[[#This Row],[Orgn]]&amp;"-"&amp;[2]!Table1[[#This Row],[Dest]]</f>
        <v>NAP-SSH</v>
      </c>
      <c r="M6554" s="102" t="str">
        <f t="shared" si="102"/>
        <v>ADT</v>
      </c>
      <c r="N6554" s="102">
        <f>WEEKDAY([2]!Table1[[#This Row],[Travel Date]],2)</f>
        <v>6</v>
      </c>
      <c r="P6554" s="102">
        <v>1</v>
      </c>
    </row>
    <row r="6555" spans="2:16" x14ac:dyDescent="0.25">
      <c r="B6555" s="103"/>
      <c r="C6555" s="103"/>
      <c r="L6555" s="102" t="str">
        <f>[2]!Table1[[#This Row],[Orgn]]&amp;"-"&amp;[2]!Table1[[#This Row],[Dest]]</f>
        <v>NAP-SSH</v>
      </c>
      <c r="M6555" s="102" t="str">
        <f t="shared" si="102"/>
        <v>ADT</v>
      </c>
      <c r="N6555" s="102">
        <f>WEEKDAY([2]!Table1[[#This Row],[Travel Date]],2)</f>
        <v>6</v>
      </c>
      <c r="P6555" s="102">
        <v>1</v>
      </c>
    </row>
    <row r="6556" spans="2:16" x14ac:dyDescent="0.25">
      <c r="B6556" s="103"/>
      <c r="C6556" s="103"/>
      <c r="L6556" s="102" t="str">
        <f>[2]!Table1[[#This Row],[Orgn]]&amp;"-"&amp;[2]!Table1[[#This Row],[Dest]]</f>
        <v>NAP-SSH</v>
      </c>
      <c r="M6556" s="102" t="str">
        <f t="shared" si="102"/>
        <v>ADT</v>
      </c>
      <c r="N6556" s="102">
        <f>WEEKDAY([2]!Table1[[#This Row],[Travel Date]],2)</f>
        <v>6</v>
      </c>
      <c r="P6556" s="102">
        <v>1</v>
      </c>
    </row>
    <row r="6557" spans="2:16" x14ac:dyDescent="0.25">
      <c r="B6557" s="103"/>
      <c r="C6557" s="103"/>
      <c r="L6557" s="102" t="str">
        <f>[2]!Table1[[#This Row],[Orgn]]&amp;"-"&amp;[2]!Table1[[#This Row],[Dest]]</f>
        <v>NAP-SSH</v>
      </c>
      <c r="M6557" s="102" t="str">
        <f t="shared" si="102"/>
        <v>ADT</v>
      </c>
      <c r="N6557" s="102">
        <f>WEEKDAY([2]!Table1[[#This Row],[Travel Date]],2)</f>
        <v>6</v>
      </c>
      <c r="P6557" s="102">
        <v>1</v>
      </c>
    </row>
    <row r="6558" spans="2:16" x14ac:dyDescent="0.25">
      <c r="B6558" s="103"/>
      <c r="C6558" s="103"/>
      <c r="L6558" s="102" t="str">
        <f>[2]!Table1[[#This Row],[Orgn]]&amp;"-"&amp;[2]!Table1[[#This Row],[Dest]]</f>
        <v>NAP-SSH</v>
      </c>
      <c r="M6558" s="102" t="str">
        <f t="shared" si="102"/>
        <v>ADT</v>
      </c>
      <c r="N6558" s="102">
        <f>WEEKDAY([2]!Table1[[#This Row],[Travel Date]],2)</f>
        <v>6</v>
      </c>
      <c r="P6558" s="102">
        <v>1</v>
      </c>
    </row>
    <row r="6559" spans="2:16" x14ac:dyDescent="0.25">
      <c r="B6559" s="103"/>
      <c r="C6559" s="103"/>
      <c r="L6559" s="102" t="str">
        <f>[2]!Table1[[#This Row],[Orgn]]&amp;"-"&amp;[2]!Table1[[#This Row],[Dest]]</f>
        <v>NAP-SSH</v>
      </c>
      <c r="M6559" s="102" t="str">
        <f t="shared" si="102"/>
        <v>ADT</v>
      </c>
      <c r="N6559" s="102">
        <f>WEEKDAY([2]!Table1[[#This Row],[Travel Date]],2)</f>
        <v>6</v>
      </c>
      <c r="P6559" s="102">
        <v>1</v>
      </c>
    </row>
    <row r="6560" spans="2:16" x14ac:dyDescent="0.25">
      <c r="B6560" s="103"/>
      <c r="C6560" s="103"/>
      <c r="L6560" s="102" t="str">
        <f>[2]!Table1[[#This Row],[Orgn]]&amp;"-"&amp;[2]!Table1[[#This Row],[Dest]]</f>
        <v>NAP-SSH</v>
      </c>
      <c r="M6560" s="102" t="str">
        <f t="shared" si="102"/>
        <v>ADT</v>
      </c>
      <c r="N6560" s="102">
        <f>WEEKDAY([2]!Table1[[#This Row],[Travel Date]],2)</f>
        <v>6</v>
      </c>
      <c r="P6560" s="102">
        <v>1</v>
      </c>
    </row>
    <row r="6561" spans="2:16" x14ac:dyDescent="0.25">
      <c r="B6561" s="103"/>
      <c r="C6561" s="103"/>
      <c r="L6561" s="102" t="str">
        <f>[2]!Table1[[#This Row],[Orgn]]&amp;"-"&amp;[2]!Table1[[#This Row],[Dest]]</f>
        <v>NAP-SSH</v>
      </c>
      <c r="M6561" s="102" t="str">
        <f t="shared" si="102"/>
        <v>ADT</v>
      </c>
      <c r="N6561" s="102">
        <f>WEEKDAY([2]!Table1[[#This Row],[Travel Date]],2)</f>
        <v>6</v>
      </c>
      <c r="P6561" s="102">
        <v>1</v>
      </c>
    </row>
    <row r="6562" spans="2:16" x14ac:dyDescent="0.25">
      <c r="B6562" s="103"/>
      <c r="C6562" s="103"/>
      <c r="L6562" s="102" t="str">
        <f>[2]!Table1[[#This Row],[Orgn]]&amp;"-"&amp;[2]!Table1[[#This Row],[Dest]]</f>
        <v>NAP-SSH</v>
      </c>
      <c r="M6562" s="102" t="str">
        <f t="shared" si="102"/>
        <v>ADT</v>
      </c>
      <c r="N6562" s="102">
        <f>WEEKDAY([2]!Table1[[#This Row],[Travel Date]],2)</f>
        <v>6</v>
      </c>
      <c r="P6562" s="102">
        <v>1</v>
      </c>
    </row>
    <row r="6563" spans="2:16" x14ac:dyDescent="0.25">
      <c r="B6563" s="103"/>
      <c r="C6563" s="103"/>
      <c r="L6563" s="102" t="str">
        <f>[2]!Table1[[#This Row],[Orgn]]&amp;"-"&amp;[2]!Table1[[#This Row],[Dest]]</f>
        <v>NAP-SSH</v>
      </c>
      <c r="M6563" s="102" t="str">
        <f t="shared" si="102"/>
        <v>ADT</v>
      </c>
      <c r="N6563" s="102">
        <f>WEEKDAY([2]!Table1[[#This Row],[Travel Date]],2)</f>
        <v>6</v>
      </c>
      <c r="P6563" s="102">
        <v>1</v>
      </c>
    </row>
    <row r="6564" spans="2:16" x14ac:dyDescent="0.25">
      <c r="B6564" s="103"/>
      <c r="C6564" s="103"/>
      <c r="L6564" s="102" t="str">
        <f>[2]!Table1[[#This Row],[Orgn]]&amp;"-"&amp;[2]!Table1[[#This Row],[Dest]]</f>
        <v>NAP-SSH</v>
      </c>
      <c r="M6564" s="102" t="str">
        <f t="shared" si="102"/>
        <v>ADT</v>
      </c>
      <c r="N6564" s="102">
        <f>WEEKDAY([2]!Table1[[#This Row],[Travel Date]],2)</f>
        <v>6</v>
      </c>
      <c r="P6564" s="102">
        <v>1</v>
      </c>
    </row>
    <row r="6565" spans="2:16" x14ac:dyDescent="0.25">
      <c r="B6565" s="103"/>
      <c r="C6565" s="103"/>
      <c r="L6565" s="102" t="str">
        <f>[2]!Table1[[#This Row],[Orgn]]&amp;"-"&amp;[2]!Table1[[#This Row],[Dest]]</f>
        <v>NAP-SSH</v>
      </c>
      <c r="M6565" s="102" t="str">
        <f t="shared" si="102"/>
        <v>ADT</v>
      </c>
      <c r="N6565" s="102">
        <f>WEEKDAY([2]!Table1[[#This Row],[Travel Date]],2)</f>
        <v>6</v>
      </c>
      <c r="P6565" s="102">
        <v>1</v>
      </c>
    </row>
    <row r="6566" spans="2:16" x14ac:dyDescent="0.25">
      <c r="B6566" s="103"/>
      <c r="C6566" s="103"/>
      <c r="L6566" s="102" t="str">
        <f>[2]!Table1[[#This Row],[Orgn]]&amp;"-"&amp;[2]!Table1[[#This Row],[Dest]]</f>
        <v>NAP-SSH</v>
      </c>
      <c r="M6566" s="102" t="str">
        <f t="shared" si="102"/>
        <v>ADT</v>
      </c>
      <c r="N6566" s="102">
        <f>WEEKDAY([2]!Table1[[#This Row],[Travel Date]],2)</f>
        <v>6</v>
      </c>
      <c r="P6566" s="102">
        <v>1</v>
      </c>
    </row>
    <row r="6567" spans="2:16" x14ac:dyDescent="0.25">
      <c r="B6567" s="103"/>
      <c r="C6567" s="103"/>
      <c r="L6567" s="102" t="str">
        <f>[2]!Table1[[#This Row],[Orgn]]&amp;"-"&amp;[2]!Table1[[#This Row],[Dest]]</f>
        <v>NAP-SSH</v>
      </c>
      <c r="M6567" s="102" t="str">
        <f t="shared" si="102"/>
        <v>ADT</v>
      </c>
      <c r="N6567" s="102">
        <f>WEEKDAY([2]!Table1[[#This Row],[Travel Date]],2)</f>
        <v>6</v>
      </c>
      <c r="P6567" s="102">
        <v>1</v>
      </c>
    </row>
    <row r="6568" spans="2:16" x14ac:dyDescent="0.25">
      <c r="B6568" s="103"/>
      <c r="C6568" s="103"/>
      <c r="L6568" s="102" t="str">
        <f>[2]!Table1[[#This Row],[Orgn]]&amp;"-"&amp;[2]!Table1[[#This Row],[Dest]]</f>
        <v>NAP-SSH</v>
      </c>
      <c r="M6568" s="102" t="str">
        <f t="shared" si="102"/>
        <v>ADT</v>
      </c>
      <c r="N6568" s="102">
        <f>WEEKDAY([2]!Table1[[#This Row],[Travel Date]],2)</f>
        <v>6</v>
      </c>
      <c r="P6568" s="102">
        <v>1</v>
      </c>
    </row>
    <row r="6569" spans="2:16" x14ac:dyDescent="0.25">
      <c r="B6569" s="103"/>
      <c r="C6569" s="103"/>
      <c r="L6569" s="102" t="str">
        <f>[2]!Table1[[#This Row],[Orgn]]&amp;"-"&amp;[2]!Table1[[#This Row],[Dest]]</f>
        <v>NAP-SSH</v>
      </c>
      <c r="M6569" s="102" t="str">
        <f t="shared" si="102"/>
        <v>ADT</v>
      </c>
      <c r="N6569" s="102">
        <f>WEEKDAY([2]!Table1[[#This Row],[Travel Date]],2)</f>
        <v>6</v>
      </c>
      <c r="P6569" s="102">
        <v>1</v>
      </c>
    </row>
    <row r="6570" spans="2:16" x14ac:dyDescent="0.25">
      <c r="B6570" s="103"/>
      <c r="C6570" s="103"/>
      <c r="L6570" s="102" t="str">
        <f>[2]!Table1[[#This Row],[Orgn]]&amp;"-"&amp;[2]!Table1[[#This Row],[Dest]]</f>
        <v>NAP-SSH</v>
      </c>
      <c r="M6570" s="102" t="str">
        <f t="shared" si="102"/>
        <v>ADT</v>
      </c>
      <c r="N6570" s="102">
        <f>WEEKDAY([2]!Table1[[#This Row],[Travel Date]],2)</f>
        <v>6</v>
      </c>
      <c r="P6570" s="102">
        <v>1</v>
      </c>
    </row>
    <row r="6571" spans="2:16" x14ac:dyDescent="0.25">
      <c r="B6571" s="103"/>
      <c r="C6571" s="103"/>
      <c r="L6571" s="102" t="str">
        <f>[2]!Table1[[#This Row],[Orgn]]&amp;"-"&amp;[2]!Table1[[#This Row],[Dest]]</f>
        <v>NAP-SSH</v>
      </c>
      <c r="M6571" s="102" t="str">
        <f t="shared" si="102"/>
        <v>ADT</v>
      </c>
      <c r="N6571" s="102">
        <f>WEEKDAY([2]!Table1[[#This Row],[Travel Date]],2)</f>
        <v>6</v>
      </c>
      <c r="P6571" s="102">
        <v>1</v>
      </c>
    </row>
    <row r="6572" spans="2:16" x14ac:dyDescent="0.25">
      <c r="B6572" s="103"/>
      <c r="C6572" s="103"/>
      <c r="L6572" s="102" t="str">
        <f>[2]!Table1[[#This Row],[Orgn]]&amp;"-"&amp;[2]!Table1[[#This Row],[Dest]]</f>
        <v>NAP-SSH</v>
      </c>
      <c r="M6572" s="102" t="str">
        <f t="shared" si="102"/>
        <v>ADT</v>
      </c>
      <c r="N6572" s="102">
        <f>WEEKDAY([2]!Table1[[#This Row],[Travel Date]],2)</f>
        <v>6</v>
      </c>
      <c r="P6572" s="102">
        <v>1</v>
      </c>
    </row>
    <row r="6573" spans="2:16" x14ac:dyDescent="0.25">
      <c r="B6573" s="103"/>
      <c r="C6573" s="103"/>
      <c r="L6573" s="102" t="str">
        <f>[2]!Table1[[#This Row],[Orgn]]&amp;"-"&amp;[2]!Table1[[#This Row],[Dest]]</f>
        <v>NAP-SSH</v>
      </c>
      <c r="M6573" s="102" t="str">
        <f t="shared" si="102"/>
        <v>ADT</v>
      </c>
      <c r="N6573" s="102">
        <f>WEEKDAY([2]!Table1[[#This Row],[Travel Date]],2)</f>
        <v>6</v>
      </c>
      <c r="P6573" s="102">
        <v>1</v>
      </c>
    </row>
    <row r="6574" spans="2:16" x14ac:dyDescent="0.25">
      <c r="B6574" s="103"/>
      <c r="C6574" s="103"/>
      <c r="L6574" s="102" t="str">
        <f>[2]!Table1[[#This Row],[Orgn]]&amp;"-"&amp;[2]!Table1[[#This Row],[Dest]]</f>
        <v>NAP-SSH</v>
      </c>
      <c r="M6574" s="102" t="str">
        <f t="shared" si="102"/>
        <v>ADT</v>
      </c>
      <c r="N6574" s="102">
        <f>WEEKDAY([2]!Table1[[#This Row],[Travel Date]],2)</f>
        <v>6</v>
      </c>
      <c r="P6574" s="102">
        <v>1</v>
      </c>
    </row>
    <row r="6575" spans="2:16" x14ac:dyDescent="0.25">
      <c r="B6575" s="103"/>
      <c r="C6575" s="103"/>
      <c r="L6575" s="102" t="str">
        <f>[2]!Table1[[#This Row],[Orgn]]&amp;"-"&amp;[2]!Table1[[#This Row],[Dest]]</f>
        <v>NAP-SSH</v>
      </c>
      <c r="M6575" s="102" t="str">
        <f t="shared" si="102"/>
        <v>ADT</v>
      </c>
      <c r="N6575" s="102">
        <f>WEEKDAY([2]!Table1[[#This Row],[Travel Date]],2)</f>
        <v>6</v>
      </c>
      <c r="P6575" s="102">
        <v>1</v>
      </c>
    </row>
    <row r="6576" spans="2:16" x14ac:dyDescent="0.25">
      <c r="B6576" s="103"/>
      <c r="C6576" s="103"/>
      <c r="L6576" s="102" t="str">
        <f>[2]!Table1[[#This Row],[Orgn]]&amp;"-"&amp;[2]!Table1[[#This Row],[Dest]]</f>
        <v>NAP-SSH</v>
      </c>
      <c r="M6576" s="102" t="str">
        <f t="shared" si="102"/>
        <v>ADT</v>
      </c>
      <c r="N6576" s="102">
        <f>WEEKDAY([2]!Table1[[#This Row],[Travel Date]],2)</f>
        <v>6</v>
      </c>
      <c r="P6576" s="102">
        <v>1</v>
      </c>
    </row>
    <row r="6577" spans="2:16" x14ac:dyDescent="0.25">
      <c r="B6577" s="103"/>
      <c r="C6577" s="103"/>
      <c r="L6577" s="102" t="str">
        <f>[2]!Table1[[#This Row],[Orgn]]&amp;"-"&amp;[2]!Table1[[#This Row],[Dest]]</f>
        <v>NAP-SSH</v>
      </c>
      <c r="M6577" s="102" t="str">
        <f t="shared" si="102"/>
        <v>ADT</v>
      </c>
      <c r="N6577" s="102">
        <f>WEEKDAY([2]!Table1[[#This Row],[Travel Date]],2)</f>
        <v>6</v>
      </c>
      <c r="P6577" s="102">
        <v>1</v>
      </c>
    </row>
    <row r="6578" spans="2:16" x14ac:dyDescent="0.25">
      <c r="B6578" s="103"/>
      <c r="C6578" s="103"/>
      <c r="L6578" s="102" t="str">
        <f>[2]!Table1[[#This Row],[Orgn]]&amp;"-"&amp;[2]!Table1[[#This Row],[Dest]]</f>
        <v>NAP-SSH</v>
      </c>
      <c r="M6578" s="102" t="str">
        <f t="shared" si="102"/>
        <v>ADT</v>
      </c>
      <c r="N6578" s="102">
        <f>WEEKDAY([2]!Table1[[#This Row],[Travel Date]],2)</f>
        <v>6</v>
      </c>
      <c r="P6578" s="102">
        <v>1</v>
      </c>
    </row>
    <row r="6579" spans="2:16" x14ac:dyDescent="0.25">
      <c r="B6579" s="103"/>
      <c r="C6579" s="103"/>
      <c r="L6579" s="102" t="str">
        <f>[2]!Table1[[#This Row],[Orgn]]&amp;"-"&amp;[2]!Table1[[#This Row],[Dest]]</f>
        <v>NAP-SSH</v>
      </c>
      <c r="M6579" s="102" t="str">
        <f t="shared" si="102"/>
        <v>ADT</v>
      </c>
      <c r="N6579" s="102">
        <f>WEEKDAY([2]!Table1[[#This Row],[Travel Date]],2)</f>
        <v>6</v>
      </c>
      <c r="P6579" s="102">
        <v>1</v>
      </c>
    </row>
    <row r="6580" spans="2:16" x14ac:dyDescent="0.25">
      <c r="B6580" s="103"/>
      <c r="C6580" s="103"/>
      <c r="L6580" s="102" t="str">
        <f>[2]!Table1[[#This Row],[Orgn]]&amp;"-"&amp;[2]!Table1[[#This Row],[Dest]]</f>
        <v>NAP-SSH</v>
      </c>
      <c r="M6580" s="102" t="str">
        <f t="shared" si="102"/>
        <v>ADT</v>
      </c>
      <c r="N6580" s="102">
        <f>WEEKDAY([2]!Table1[[#This Row],[Travel Date]],2)</f>
        <v>6</v>
      </c>
      <c r="P6580" s="102">
        <v>1</v>
      </c>
    </row>
    <row r="6581" spans="2:16" x14ac:dyDescent="0.25">
      <c r="B6581" s="103"/>
      <c r="C6581" s="103"/>
      <c r="L6581" s="102" t="str">
        <f>[2]!Table1[[#This Row],[Orgn]]&amp;"-"&amp;[2]!Table1[[#This Row],[Dest]]</f>
        <v>NAP-SSH</v>
      </c>
      <c r="M6581" s="102" t="str">
        <f t="shared" si="102"/>
        <v>ADT</v>
      </c>
      <c r="N6581" s="102">
        <f>WEEKDAY([2]!Table1[[#This Row],[Travel Date]],2)</f>
        <v>6</v>
      </c>
      <c r="P6581" s="102">
        <v>1</v>
      </c>
    </row>
    <row r="6582" spans="2:16" x14ac:dyDescent="0.25">
      <c r="B6582" s="103"/>
      <c r="C6582" s="103"/>
      <c r="L6582" s="102" t="str">
        <f>[2]!Table1[[#This Row],[Orgn]]&amp;"-"&amp;[2]!Table1[[#This Row],[Dest]]</f>
        <v>NAP-SSH</v>
      </c>
      <c r="M6582" s="102" t="str">
        <f t="shared" si="102"/>
        <v>ADT</v>
      </c>
      <c r="N6582" s="102">
        <f>WEEKDAY([2]!Table1[[#This Row],[Travel Date]],2)</f>
        <v>6</v>
      </c>
      <c r="P6582" s="102">
        <v>1</v>
      </c>
    </row>
    <row r="6583" spans="2:16" x14ac:dyDescent="0.25">
      <c r="B6583" s="103"/>
      <c r="C6583" s="103"/>
      <c r="L6583" s="102" t="str">
        <f>[2]!Table1[[#This Row],[Orgn]]&amp;"-"&amp;[2]!Table1[[#This Row],[Dest]]</f>
        <v>NAP-SSH</v>
      </c>
      <c r="M6583" s="102" t="str">
        <f t="shared" si="102"/>
        <v>ADT</v>
      </c>
      <c r="N6583" s="102">
        <f>WEEKDAY([2]!Table1[[#This Row],[Travel Date]],2)</f>
        <v>6</v>
      </c>
      <c r="P6583" s="102">
        <v>1</v>
      </c>
    </row>
    <row r="6584" spans="2:16" x14ac:dyDescent="0.25">
      <c r="B6584" s="103"/>
      <c r="C6584" s="103"/>
      <c r="L6584" s="102" t="str">
        <f>[2]!Table1[[#This Row],[Orgn]]&amp;"-"&amp;[2]!Table1[[#This Row],[Dest]]</f>
        <v>NAP-SSH</v>
      </c>
      <c r="M6584" s="102" t="str">
        <f t="shared" si="102"/>
        <v>ADT</v>
      </c>
      <c r="N6584" s="102">
        <f>WEEKDAY([2]!Table1[[#This Row],[Travel Date]],2)</f>
        <v>6</v>
      </c>
      <c r="P6584" s="102">
        <v>1</v>
      </c>
    </row>
    <row r="6585" spans="2:16" x14ac:dyDescent="0.25">
      <c r="B6585" s="103"/>
      <c r="C6585" s="103"/>
      <c r="L6585" s="102" t="str">
        <f>[2]!Table1[[#This Row],[Orgn]]&amp;"-"&amp;[2]!Table1[[#This Row],[Dest]]</f>
        <v>NAP-SSH</v>
      </c>
      <c r="M6585" s="102" t="str">
        <f t="shared" si="102"/>
        <v>ADT</v>
      </c>
      <c r="N6585" s="102">
        <f>WEEKDAY([2]!Table1[[#This Row],[Travel Date]],2)</f>
        <v>6</v>
      </c>
      <c r="P6585" s="102">
        <v>1</v>
      </c>
    </row>
    <row r="6586" spans="2:16" x14ac:dyDescent="0.25">
      <c r="B6586" s="103"/>
      <c r="C6586" s="103"/>
      <c r="L6586" s="102" t="str">
        <f>[2]!Table1[[#This Row],[Orgn]]&amp;"-"&amp;[2]!Table1[[#This Row],[Dest]]</f>
        <v>NAP-SSH</v>
      </c>
      <c r="M6586" s="102" t="str">
        <f t="shared" si="102"/>
        <v>ADT</v>
      </c>
      <c r="N6586" s="102">
        <f>WEEKDAY([2]!Table1[[#This Row],[Travel Date]],2)</f>
        <v>6</v>
      </c>
      <c r="P6586" s="102">
        <v>1</v>
      </c>
    </row>
    <row r="6587" spans="2:16" x14ac:dyDescent="0.25">
      <c r="B6587" s="103"/>
      <c r="C6587" s="103"/>
      <c r="L6587" s="102" t="str">
        <f>[2]!Table1[[#This Row],[Orgn]]&amp;"-"&amp;[2]!Table1[[#This Row],[Dest]]</f>
        <v>NAP-SSH</v>
      </c>
      <c r="M6587" s="102" t="str">
        <f t="shared" si="102"/>
        <v>ADT</v>
      </c>
      <c r="N6587" s="102">
        <f>WEEKDAY([2]!Table1[[#This Row],[Travel Date]],2)</f>
        <v>6</v>
      </c>
      <c r="P6587" s="102">
        <v>1</v>
      </c>
    </row>
    <row r="6588" spans="2:16" x14ac:dyDescent="0.25">
      <c r="B6588" s="103"/>
      <c r="C6588" s="103"/>
      <c r="L6588" s="102" t="str">
        <f>[2]!Table1[[#This Row],[Orgn]]&amp;"-"&amp;[2]!Table1[[#This Row],[Dest]]</f>
        <v>NAP-SSH</v>
      </c>
      <c r="M6588" s="102" t="str">
        <f t="shared" si="102"/>
        <v>ADT</v>
      </c>
      <c r="N6588" s="102">
        <f>WEEKDAY([2]!Table1[[#This Row],[Travel Date]],2)</f>
        <v>6</v>
      </c>
      <c r="P6588" s="102">
        <v>1</v>
      </c>
    </row>
    <row r="6589" spans="2:16" x14ac:dyDescent="0.25">
      <c r="B6589" s="103"/>
      <c r="C6589" s="103"/>
      <c r="L6589" s="102" t="str">
        <f>[2]!Table1[[#This Row],[Orgn]]&amp;"-"&amp;[2]!Table1[[#This Row],[Dest]]</f>
        <v>NAP-SSH</v>
      </c>
      <c r="M6589" s="102" t="str">
        <f t="shared" si="102"/>
        <v>ADT</v>
      </c>
      <c r="N6589" s="102">
        <f>WEEKDAY([2]!Table1[[#This Row],[Travel Date]],2)</f>
        <v>6</v>
      </c>
      <c r="P6589" s="102">
        <v>1</v>
      </c>
    </row>
    <row r="6590" spans="2:16" x14ac:dyDescent="0.25">
      <c r="B6590" s="103"/>
      <c r="C6590" s="103"/>
      <c r="L6590" s="102" t="str">
        <f>[2]!Table1[[#This Row],[Orgn]]&amp;"-"&amp;[2]!Table1[[#This Row],[Dest]]</f>
        <v>NAP-SSH</v>
      </c>
      <c r="M6590" s="102" t="str">
        <f t="shared" si="102"/>
        <v>ADT</v>
      </c>
      <c r="N6590" s="102">
        <f>WEEKDAY([2]!Table1[[#This Row],[Travel Date]],2)</f>
        <v>6</v>
      </c>
      <c r="P6590" s="102">
        <v>1</v>
      </c>
    </row>
    <row r="6591" spans="2:16" x14ac:dyDescent="0.25">
      <c r="B6591" s="103"/>
      <c r="C6591" s="103"/>
      <c r="L6591" s="102" t="str">
        <f>[2]!Table1[[#This Row],[Orgn]]&amp;"-"&amp;[2]!Table1[[#This Row],[Dest]]</f>
        <v>NAP-SSH</v>
      </c>
      <c r="M6591" s="102" t="str">
        <f t="shared" si="102"/>
        <v>ADT</v>
      </c>
      <c r="N6591" s="102">
        <f>WEEKDAY([2]!Table1[[#This Row],[Travel Date]],2)</f>
        <v>6</v>
      </c>
      <c r="P6591" s="102">
        <v>1</v>
      </c>
    </row>
    <row r="6592" spans="2:16" x14ac:dyDescent="0.25">
      <c r="B6592" s="103"/>
      <c r="C6592" s="103"/>
      <c r="L6592" s="102" t="str">
        <f>[2]!Table1[[#This Row],[Orgn]]&amp;"-"&amp;[2]!Table1[[#This Row],[Dest]]</f>
        <v>NAP-SSH</v>
      </c>
      <c r="M6592" s="102" t="str">
        <f t="shared" si="102"/>
        <v>ADT</v>
      </c>
      <c r="N6592" s="102">
        <f>WEEKDAY([2]!Table1[[#This Row],[Travel Date]],2)</f>
        <v>6</v>
      </c>
      <c r="P6592" s="102">
        <v>1</v>
      </c>
    </row>
    <row r="6593" spans="2:16" x14ac:dyDescent="0.25">
      <c r="B6593" s="103"/>
      <c r="C6593" s="103"/>
      <c r="L6593" s="102" t="str">
        <f>[2]!Table1[[#This Row],[Orgn]]&amp;"-"&amp;[2]!Table1[[#This Row],[Dest]]</f>
        <v>NAP-SSH</v>
      </c>
      <c r="M6593" s="102" t="str">
        <f t="shared" si="102"/>
        <v>ADT</v>
      </c>
      <c r="N6593" s="102">
        <f>WEEKDAY([2]!Table1[[#This Row],[Travel Date]],2)</f>
        <v>6</v>
      </c>
      <c r="P6593" s="102">
        <v>1</v>
      </c>
    </row>
    <row r="6594" spans="2:16" x14ac:dyDescent="0.25">
      <c r="B6594" s="103"/>
      <c r="C6594" s="103"/>
      <c r="L6594" s="102" t="str">
        <f>[2]!Table1[[#This Row],[Orgn]]&amp;"-"&amp;[2]!Table1[[#This Row],[Dest]]</f>
        <v>NAP-SSH</v>
      </c>
      <c r="M6594" s="102" t="str">
        <f t="shared" ref="M6594:M6657" si="103">IF(TRIM(C6594)="INF", "INF", IF(TRIM(C6594)="CHD", "CHD", "ADT"))</f>
        <v>ADT</v>
      </c>
      <c r="N6594" s="102">
        <f>WEEKDAY([2]!Table1[[#This Row],[Travel Date]],2)</f>
        <v>6</v>
      </c>
      <c r="P6594" s="102">
        <v>1</v>
      </c>
    </row>
    <row r="6595" spans="2:16" x14ac:dyDescent="0.25">
      <c r="B6595" s="103"/>
      <c r="C6595" s="103"/>
      <c r="L6595" s="102" t="str">
        <f>[2]!Table1[[#This Row],[Orgn]]&amp;"-"&amp;[2]!Table1[[#This Row],[Dest]]</f>
        <v>NAP-SSH</v>
      </c>
      <c r="M6595" s="102" t="str">
        <f t="shared" si="103"/>
        <v>ADT</v>
      </c>
      <c r="N6595" s="102">
        <f>WEEKDAY([2]!Table1[[#This Row],[Travel Date]],2)</f>
        <v>6</v>
      </c>
      <c r="P6595" s="102">
        <v>1</v>
      </c>
    </row>
    <row r="6596" spans="2:16" x14ac:dyDescent="0.25">
      <c r="B6596" s="103"/>
      <c r="C6596" s="103"/>
      <c r="L6596" s="102" t="str">
        <f>[2]!Table1[[#This Row],[Orgn]]&amp;"-"&amp;[2]!Table1[[#This Row],[Dest]]</f>
        <v>NAP-SSH</v>
      </c>
      <c r="M6596" s="102" t="str">
        <f t="shared" si="103"/>
        <v>ADT</v>
      </c>
      <c r="N6596" s="102">
        <f>WEEKDAY([2]!Table1[[#This Row],[Travel Date]],2)</f>
        <v>6</v>
      </c>
      <c r="P6596" s="102">
        <v>1</v>
      </c>
    </row>
    <row r="6597" spans="2:16" x14ac:dyDescent="0.25">
      <c r="B6597" s="103"/>
      <c r="C6597" s="103"/>
      <c r="L6597" s="102" t="str">
        <f>[2]!Table1[[#This Row],[Orgn]]&amp;"-"&amp;[2]!Table1[[#This Row],[Dest]]</f>
        <v>NAP-SSH</v>
      </c>
      <c r="M6597" s="102" t="str">
        <f t="shared" si="103"/>
        <v>ADT</v>
      </c>
      <c r="N6597" s="102">
        <f>WEEKDAY([2]!Table1[[#This Row],[Travel Date]],2)</f>
        <v>6</v>
      </c>
      <c r="P6597" s="102">
        <v>1</v>
      </c>
    </row>
    <row r="6598" spans="2:16" x14ac:dyDescent="0.25">
      <c r="B6598" s="103"/>
      <c r="C6598" s="103"/>
      <c r="L6598" s="102" t="str">
        <f>[2]!Table1[[#This Row],[Orgn]]&amp;"-"&amp;[2]!Table1[[#This Row],[Dest]]</f>
        <v>NAP-SSH</v>
      </c>
      <c r="M6598" s="102" t="str">
        <f t="shared" si="103"/>
        <v>ADT</v>
      </c>
      <c r="N6598" s="102">
        <f>WEEKDAY([2]!Table1[[#This Row],[Travel Date]],2)</f>
        <v>6</v>
      </c>
      <c r="P6598" s="102">
        <v>1</v>
      </c>
    </row>
    <row r="6599" spans="2:16" x14ac:dyDescent="0.25">
      <c r="B6599" s="103"/>
      <c r="C6599" s="103"/>
      <c r="L6599" s="102" t="str">
        <f>[2]!Table1[[#This Row],[Orgn]]&amp;"-"&amp;[2]!Table1[[#This Row],[Dest]]</f>
        <v>NAP-SSH</v>
      </c>
      <c r="M6599" s="102" t="str">
        <f t="shared" si="103"/>
        <v>ADT</v>
      </c>
      <c r="N6599" s="102">
        <f>WEEKDAY([2]!Table1[[#This Row],[Travel Date]],2)</f>
        <v>6</v>
      </c>
      <c r="P6599" s="102">
        <v>1</v>
      </c>
    </row>
    <row r="6600" spans="2:16" x14ac:dyDescent="0.25">
      <c r="B6600" s="103"/>
      <c r="C6600" s="103"/>
      <c r="L6600" s="102" t="str">
        <f>[2]!Table1[[#This Row],[Orgn]]&amp;"-"&amp;[2]!Table1[[#This Row],[Dest]]</f>
        <v>NAP-SSH</v>
      </c>
      <c r="M6600" s="102" t="str">
        <f t="shared" si="103"/>
        <v>ADT</v>
      </c>
      <c r="N6600" s="102">
        <f>WEEKDAY([2]!Table1[[#This Row],[Travel Date]],2)</f>
        <v>6</v>
      </c>
      <c r="P6600" s="102">
        <v>1</v>
      </c>
    </row>
    <row r="6601" spans="2:16" x14ac:dyDescent="0.25">
      <c r="B6601" s="103"/>
      <c r="C6601" s="103"/>
      <c r="L6601" s="102" t="str">
        <f>[2]!Table1[[#This Row],[Orgn]]&amp;"-"&amp;[2]!Table1[[#This Row],[Dest]]</f>
        <v>NAP-SSH</v>
      </c>
      <c r="M6601" s="102" t="str">
        <f t="shared" si="103"/>
        <v>ADT</v>
      </c>
      <c r="N6601" s="102">
        <f>WEEKDAY([2]!Table1[[#This Row],[Travel Date]],2)</f>
        <v>6</v>
      </c>
      <c r="P6601" s="102">
        <v>1</v>
      </c>
    </row>
    <row r="6602" spans="2:16" x14ac:dyDescent="0.25">
      <c r="B6602" s="103"/>
      <c r="C6602" s="103"/>
      <c r="L6602" s="102" t="str">
        <f>[2]!Table1[[#This Row],[Orgn]]&amp;"-"&amp;[2]!Table1[[#This Row],[Dest]]</f>
        <v>NAP-SSH</v>
      </c>
      <c r="M6602" s="102" t="str">
        <f t="shared" si="103"/>
        <v>ADT</v>
      </c>
      <c r="N6602" s="102">
        <f>WEEKDAY([2]!Table1[[#This Row],[Travel Date]],2)</f>
        <v>6</v>
      </c>
      <c r="P6602" s="102">
        <v>1</v>
      </c>
    </row>
    <row r="6603" spans="2:16" x14ac:dyDescent="0.25">
      <c r="B6603" s="103"/>
      <c r="C6603" s="103"/>
      <c r="L6603" s="102" t="str">
        <f>[2]!Table1[[#This Row],[Orgn]]&amp;"-"&amp;[2]!Table1[[#This Row],[Dest]]</f>
        <v>NAP-SSH</v>
      </c>
      <c r="M6603" s="102" t="str">
        <f t="shared" si="103"/>
        <v>ADT</v>
      </c>
      <c r="N6603" s="102">
        <f>WEEKDAY([2]!Table1[[#This Row],[Travel Date]],2)</f>
        <v>6</v>
      </c>
      <c r="P6603" s="102">
        <v>1</v>
      </c>
    </row>
    <row r="6604" spans="2:16" x14ac:dyDescent="0.25">
      <c r="B6604" s="103"/>
      <c r="C6604" s="103"/>
      <c r="L6604" s="102" t="str">
        <f>[2]!Table1[[#This Row],[Orgn]]&amp;"-"&amp;[2]!Table1[[#This Row],[Dest]]</f>
        <v>NAP-SSH</v>
      </c>
      <c r="M6604" s="102" t="str">
        <f t="shared" si="103"/>
        <v>ADT</v>
      </c>
      <c r="N6604" s="102">
        <f>WEEKDAY([2]!Table1[[#This Row],[Travel Date]],2)</f>
        <v>6</v>
      </c>
      <c r="P6604" s="102">
        <v>1</v>
      </c>
    </row>
    <row r="6605" spans="2:16" x14ac:dyDescent="0.25">
      <c r="B6605" s="103"/>
      <c r="C6605" s="103"/>
      <c r="L6605" s="102" t="str">
        <f>[2]!Table1[[#This Row],[Orgn]]&amp;"-"&amp;[2]!Table1[[#This Row],[Dest]]</f>
        <v>NAP-SSH</v>
      </c>
      <c r="M6605" s="102" t="str">
        <f t="shared" si="103"/>
        <v>ADT</v>
      </c>
      <c r="N6605" s="102">
        <f>WEEKDAY([2]!Table1[[#This Row],[Travel Date]],2)</f>
        <v>6</v>
      </c>
      <c r="P6605" s="102">
        <v>1</v>
      </c>
    </row>
    <row r="6606" spans="2:16" x14ac:dyDescent="0.25">
      <c r="B6606" s="103"/>
      <c r="C6606" s="103"/>
      <c r="L6606" s="102" t="str">
        <f>[2]!Table1[[#This Row],[Orgn]]&amp;"-"&amp;[2]!Table1[[#This Row],[Dest]]</f>
        <v>NAP-SSH</v>
      </c>
      <c r="M6606" s="102" t="str">
        <f t="shared" si="103"/>
        <v>ADT</v>
      </c>
      <c r="N6606" s="102">
        <f>WEEKDAY([2]!Table1[[#This Row],[Travel Date]],2)</f>
        <v>6</v>
      </c>
      <c r="P6606" s="102">
        <v>1</v>
      </c>
    </row>
    <row r="6607" spans="2:16" x14ac:dyDescent="0.25">
      <c r="B6607" s="103"/>
      <c r="C6607" s="103"/>
      <c r="L6607" s="102" t="str">
        <f>[2]!Table1[[#This Row],[Orgn]]&amp;"-"&amp;[2]!Table1[[#This Row],[Dest]]</f>
        <v>NAP-SSH</v>
      </c>
      <c r="M6607" s="102" t="str">
        <f t="shared" si="103"/>
        <v>ADT</v>
      </c>
      <c r="N6607" s="102">
        <f>WEEKDAY([2]!Table1[[#This Row],[Travel Date]],2)</f>
        <v>6</v>
      </c>
      <c r="P6607" s="102">
        <v>1</v>
      </c>
    </row>
    <row r="6608" spans="2:16" x14ac:dyDescent="0.25">
      <c r="B6608" s="103"/>
      <c r="C6608" s="103"/>
      <c r="L6608" s="102" t="str">
        <f>[2]!Table1[[#This Row],[Orgn]]&amp;"-"&amp;[2]!Table1[[#This Row],[Dest]]</f>
        <v>NAP-SSH</v>
      </c>
      <c r="M6608" s="102" t="str">
        <f t="shared" si="103"/>
        <v>ADT</v>
      </c>
      <c r="N6608" s="102">
        <f>WEEKDAY([2]!Table1[[#This Row],[Travel Date]],2)</f>
        <v>6</v>
      </c>
      <c r="P6608" s="102">
        <v>1</v>
      </c>
    </row>
    <row r="6609" spans="2:16" x14ac:dyDescent="0.25">
      <c r="B6609" s="103"/>
      <c r="C6609" s="103"/>
      <c r="L6609" s="102" t="str">
        <f>[2]!Table1[[#This Row],[Orgn]]&amp;"-"&amp;[2]!Table1[[#This Row],[Dest]]</f>
        <v>NAP-SSH</v>
      </c>
      <c r="M6609" s="102" t="str">
        <f t="shared" si="103"/>
        <v>ADT</v>
      </c>
      <c r="N6609" s="102">
        <f>WEEKDAY([2]!Table1[[#This Row],[Travel Date]],2)</f>
        <v>6</v>
      </c>
      <c r="P6609" s="102">
        <v>1</v>
      </c>
    </row>
    <row r="6610" spans="2:16" x14ac:dyDescent="0.25">
      <c r="B6610" s="103"/>
      <c r="C6610" s="103"/>
      <c r="L6610" s="102" t="str">
        <f>[2]!Table1[[#This Row],[Orgn]]&amp;"-"&amp;[2]!Table1[[#This Row],[Dest]]</f>
        <v>NAP-SSH</v>
      </c>
      <c r="M6610" s="102" t="str">
        <f t="shared" si="103"/>
        <v>ADT</v>
      </c>
      <c r="N6610" s="102">
        <f>WEEKDAY([2]!Table1[[#This Row],[Travel Date]],2)</f>
        <v>6</v>
      </c>
      <c r="P6610" s="102">
        <v>1</v>
      </c>
    </row>
    <row r="6611" spans="2:16" x14ac:dyDescent="0.25">
      <c r="B6611" s="103"/>
      <c r="C6611" s="103"/>
      <c r="L6611" s="102" t="str">
        <f>[2]!Table1[[#This Row],[Orgn]]&amp;"-"&amp;[2]!Table1[[#This Row],[Dest]]</f>
        <v>NAP-SSH</v>
      </c>
      <c r="M6611" s="102" t="str">
        <f t="shared" si="103"/>
        <v>ADT</v>
      </c>
      <c r="N6611" s="102">
        <f>WEEKDAY([2]!Table1[[#This Row],[Travel Date]],2)</f>
        <v>6</v>
      </c>
      <c r="P6611" s="102">
        <v>1</v>
      </c>
    </row>
    <row r="6612" spans="2:16" x14ac:dyDescent="0.25">
      <c r="B6612" s="103"/>
      <c r="C6612" s="103"/>
      <c r="L6612" s="102" t="str">
        <f>[2]!Table1[[#This Row],[Orgn]]&amp;"-"&amp;[2]!Table1[[#This Row],[Dest]]</f>
        <v>NAP-SSH</v>
      </c>
      <c r="M6612" s="102" t="str">
        <f t="shared" si="103"/>
        <v>ADT</v>
      </c>
      <c r="N6612" s="102">
        <f>WEEKDAY([2]!Table1[[#This Row],[Travel Date]],2)</f>
        <v>6</v>
      </c>
      <c r="P6612" s="102">
        <v>1</v>
      </c>
    </row>
    <row r="6613" spans="2:16" x14ac:dyDescent="0.25">
      <c r="B6613" s="103"/>
      <c r="C6613" s="103"/>
      <c r="L6613" s="102" t="str">
        <f>[2]!Table1[[#This Row],[Orgn]]&amp;"-"&amp;[2]!Table1[[#This Row],[Dest]]</f>
        <v>NAP-SSH</v>
      </c>
      <c r="M6613" s="102" t="str">
        <f t="shared" si="103"/>
        <v>ADT</v>
      </c>
      <c r="N6613" s="102">
        <f>WEEKDAY([2]!Table1[[#This Row],[Travel Date]],2)</f>
        <v>6</v>
      </c>
      <c r="P6613" s="102">
        <v>1</v>
      </c>
    </row>
    <row r="6614" spans="2:16" x14ac:dyDescent="0.25">
      <c r="B6614" s="103"/>
      <c r="C6614" s="103"/>
      <c r="L6614" s="102" t="str">
        <f>[2]!Table1[[#This Row],[Orgn]]&amp;"-"&amp;[2]!Table1[[#This Row],[Dest]]</f>
        <v>NAP-SSH</v>
      </c>
      <c r="M6614" s="102" t="str">
        <f t="shared" si="103"/>
        <v>ADT</v>
      </c>
      <c r="N6614" s="102">
        <f>WEEKDAY([2]!Table1[[#This Row],[Travel Date]],2)</f>
        <v>6</v>
      </c>
      <c r="P6614" s="102">
        <v>1</v>
      </c>
    </row>
    <row r="6615" spans="2:16" x14ac:dyDescent="0.25">
      <c r="B6615" s="103"/>
      <c r="C6615" s="103"/>
      <c r="L6615" s="102" t="str">
        <f>[2]!Table1[[#This Row],[Orgn]]&amp;"-"&amp;[2]!Table1[[#This Row],[Dest]]</f>
        <v>NAP-SSH</v>
      </c>
      <c r="M6615" s="102" t="str">
        <f t="shared" si="103"/>
        <v>ADT</v>
      </c>
      <c r="N6615" s="102">
        <f>WEEKDAY([2]!Table1[[#This Row],[Travel Date]],2)</f>
        <v>6</v>
      </c>
      <c r="P6615" s="102">
        <v>1</v>
      </c>
    </row>
    <row r="6616" spans="2:16" x14ac:dyDescent="0.25">
      <c r="B6616" s="103"/>
      <c r="C6616" s="103"/>
      <c r="L6616" s="102" t="str">
        <f>[2]!Table1[[#This Row],[Orgn]]&amp;"-"&amp;[2]!Table1[[#This Row],[Dest]]</f>
        <v>NAP-SSH</v>
      </c>
      <c r="M6616" s="102" t="str">
        <f t="shared" si="103"/>
        <v>ADT</v>
      </c>
      <c r="N6616" s="102">
        <f>WEEKDAY([2]!Table1[[#This Row],[Travel Date]],2)</f>
        <v>6</v>
      </c>
      <c r="P6616" s="102">
        <v>1</v>
      </c>
    </row>
    <row r="6617" spans="2:16" x14ac:dyDescent="0.25">
      <c r="B6617" s="103"/>
      <c r="C6617" s="103"/>
      <c r="L6617" s="102" t="str">
        <f>[2]!Table1[[#This Row],[Orgn]]&amp;"-"&amp;[2]!Table1[[#This Row],[Dest]]</f>
        <v>NAP-SSH</v>
      </c>
      <c r="M6617" s="102" t="str">
        <f t="shared" si="103"/>
        <v>ADT</v>
      </c>
      <c r="N6617" s="102">
        <f>WEEKDAY([2]!Table1[[#This Row],[Travel Date]],2)</f>
        <v>6</v>
      </c>
      <c r="P6617" s="102">
        <v>1</v>
      </c>
    </row>
    <row r="6618" spans="2:16" x14ac:dyDescent="0.25">
      <c r="B6618" s="103"/>
      <c r="C6618" s="103"/>
      <c r="L6618" s="102" t="str">
        <f>[2]!Table1[[#This Row],[Orgn]]&amp;"-"&amp;[2]!Table1[[#This Row],[Dest]]</f>
        <v>NAP-SSH</v>
      </c>
      <c r="M6618" s="102" t="str">
        <f t="shared" si="103"/>
        <v>ADT</v>
      </c>
      <c r="N6618" s="102">
        <f>WEEKDAY([2]!Table1[[#This Row],[Travel Date]],2)</f>
        <v>6</v>
      </c>
      <c r="P6618" s="102">
        <v>1</v>
      </c>
    </row>
    <row r="6619" spans="2:16" x14ac:dyDescent="0.25">
      <c r="B6619" s="103"/>
      <c r="C6619" s="103"/>
      <c r="L6619" s="102" t="str">
        <f>[2]!Table1[[#This Row],[Orgn]]&amp;"-"&amp;[2]!Table1[[#This Row],[Dest]]</f>
        <v>NAP-SSH</v>
      </c>
      <c r="M6619" s="102" t="str">
        <f t="shared" si="103"/>
        <v>ADT</v>
      </c>
      <c r="N6619" s="102">
        <f>WEEKDAY([2]!Table1[[#This Row],[Travel Date]],2)</f>
        <v>6</v>
      </c>
      <c r="P6619" s="102">
        <v>1</v>
      </c>
    </row>
    <row r="6620" spans="2:16" x14ac:dyDescent="0.25">
      <c r="B6620" s="103"/>
      <c r="C6620" s="103"/>
      <c r="L6620" s="102" t="str">
        <f>[2]!Table1[[#This Row],[Orgn]]&amp;"-"&amp;[2]!Table1[[#This Row],[Dest]]</f>
        <v>NAP-SSH</v>
      </c>
      <c r="M6620" s="102" t="str">
        <f t="shared" si="103"/>
        <v>ADT</v>
      </c>
      <c r="N6620" s="102">
        <f>WEEKDAY([2]!Table1[[#This Row],[Travel Date]],2)</f>
        <v>6</v>
      </c>
      <c r="P6620" s="102">
        <v>1</v>
      </c>
    </row>
    <row r="6621" spans="2:16" x14ac:dyDescent="0.25">
      <c r="B6621" s="103"/>
      <c r="C6621" s="103"/>
      <c r="L6621" s="102" t="str">
        <f>[2]!Table1[[#This Row],[Orgn]]&amp;"-"&amp;[2]!Table1[[#This Row],[Dest]]</f>
        <v>NAP-SSH</v>
      </c>
      <c r="M6621" s="102" t="str">
        <f t="shared" si="103"/>
        <v>ADT</v>
      </c>
      <c r="N6621" s="102">
        <f>WEEKDAY([2]!Table1[[#This Row],[Travel Date]],2)</f>
        <v>6</v>
      </c>
      <c r="P6621" s="102">
        <v>1</v>
      </c>
    </row>
    <row r="6622" spans="2:16" x14ac:dyDescent="0.25">
      <c r="B6622" s="103"/>
      <c r="C6622" s="103"/>
      <c r="L6622" s="102" t="str">
        <f>[2]!Table1[[#This Row],[Orgn]]&amp;"-"&amp;[2]!Table1[[#This Row],[Dest]]</f>
        <v>NAP-SSH</v>
      </c>
      <c r="M6622" s="102" t="str">
        <f t="shared" si="103"/>
        <v>ADT</v>
      </c>
      <c r="N6622" s="102">
        <f>WEEKDAY([2]!Table1[[#This Row],[Travel Date]],2)</f>
        <v>6</v>
      </c>
      <c r="P6622" s="102">
        <v>1</v>
      </c>
    </row>
    <row r="6623" spans="2:16" x14ac:dyDescent="0.25">
      <c r="B6623" s="103"/>
      <c r="C6623" s="103"/>
      <c r="L6623" s="102" t="str">
        <f>[2]!Table1[[#This Row],[Orgn]]&amp;"-"&amp;[2]!Table1[[#This Row],[Dest]]</f>
        <v>NAP-SSH</v>
      </c>
      <c r="M6623" s="102" t="str">
        <f t="shared" si="103"/>
        <v>ADT</v>
      </c>
      <c r="N6623" s="102">
        <f>WEEKDAY([2]!Table1[[#This Row],[Travel Date]],2)</f>
        <v>6</v>
      </c>
      <c r="P6623" s="102">
        <v>1</v>
      </c>
    </row>
    <row r="6624" spans="2:16" x14ac:dyDescent="0.25">
      <c r="B6624" s="103"/>
      <c r="C6624" s="103"/>
      <c r="L6624" s="102" t="str">
        <f>[2]!Table1[[#This Row],[Orgn]]&amp;"-"&amp;[2]!Table1[[#This Row],[Dest]]</f>
        <v>NAP-SSH</v>
      </c>
      <c r="M6624" s="102" t="str">
        <f t="shared" si="103"/>
        <v>ADT</v>
      </c>
      <c r="N6624" s="102">
        <f>WEEKDAY([2]!Table1[[#This Row],[Travel Date]],2)</f>
        <v>6</v>
      </c>
      <c r="P6624" s="102">
        <v>1</v>
      </c>
    </row>
    <row r="6625" spans="2:16" x14ac:dyDescent="0.25">
      <c r="B6625" s="103"/>
      <c r="C6625" s="103"/>
      <c r="L6625" s="102" t="str">
        <f>[2]!Table1[[#This Row],[Orgn]]&amp;"-"&amp;[2]!Table1[[#This Row],[Dest]]</f>
        <v>NAP-SSH</v>
      </c>
      <c r="M6625" s="102" t="str">
        <f t="shared" si="103"/>
        <v>ADT</v>
      </c>
      <c r="N6625" s="102">
        <f>WEEKDAY([2]!Table1[[#This Row],[Travel Date]],2)</f>
        <v>6</v>
      </c>
      <c r="P6625" s="102">
        <v>1</v>
      </c>
    </row>
    <row r="6626" spans="2:16" x14ac:dyDescent="0.25">
      <c r="B6626" s="103"/>
      <c r="C6626" s="103"/>
      <c r="L6626" s="102" t="str">
        <f>[2]!Table1[[#This Row],[Orgn]]&amp;"-"&amp;[2]!Table1[[#This Row],[Dest]]</f>
        <v>NAP-SSH</v>
      </c>
      <c r="M6626" s="102" t="str">
        <f t="shared" si="103"/>
        <v>ADT</v>
      </c>
      <c r="N6626" s="102">
        <f>WEEKDAY([2]!Table1[[#This Row],[Travel Date]],2)</f>
        <v>6</v>
      </c>
      <c r="P6626" s="102">
        <v>1</v>
      </c>
    </row>
    <row r="6627" spans="2:16" x14ac:dyDescent="0.25">
      <c r="B6627" s="103"/>
      <c r="C6627" s="103"/>
      <c r="L6627" s="102" t="str">
        <f>[2]!Table1[[#This Row],[Orgn]]&amp;"-"&amp;[2]!Table1[[#This Row],[Dest]]</f>
        <v>NAP-SSH</v>
      </c>
      <c r="M6627" s="102" t="str">
        <f t="shared" si="103"/>
        <v>ADT</v>
      </c>
      <c r="N6627" s="102">
        <f>WEEKDAY([2]!Table1[[#This Row],[Travel Date]],2)</f>
        <v>6</v>
      </c>
      <c r="P6627" s="102">
        <v>1</v>
      </c>
    </row>
    <row r="6628" spans="2:16" x14ac:dyDescent="0.25">
      <c r="B6628" s="103"/>
      <c r="C6628" s="103"/>
      <c r="L6628" s="102" t="str">
        <f>[2]!Table1[[#This Row],[Orgn]]&amp;"-"&amp;[2]!Table1[[#This Row],[Dest]]</f>
        <v>NAP-SSH</v>
      </c>
      <c r="M6628" s="102" t="str">
        <f t="shared" si="103"/>
        <v>ADT</v>
      </c>
      <c r="N6628" s="102">
        <f>WEEKDAY([2]!Table1[[#This Row],[Travel Date]],2)</f>
        <v>6</v>
      </c>
      <c r="P6628" s="102">
        <v>1</v>
      </c>
    </row>
    <row r="6629" spans="2:16" x14ac:dyDescent="0.25">
      <c r="B6629" s="103"/>
      <c r="C6629" s="103"/>
      <c r="L6629" s="102" t="str">
        <f>[2]!Table1[[#This Row],[Orgn]]&amp;"-"&amp;[2]!Table1[[#This Row],[Dest]]</f>
        <v>NAP-SSH</v>
      </c>
      <c r="M6629" s="102" t="str">
        <f t="shared" si="103"/>
        <v>ADT</v>
      </c>
      <c r="N6629" s="102">
        <f>WEEKDAY([2]!Table1[[#This Row],[Travel Date]],2)</f>
        <v>6</v>
      </c>
      <c r="P6629" s="102">
        <v>1</v>
      </c>
    </row>
    <row r="6630" spans="2:16" x14ac:dyDescent="0.25">
      <c r="B6630" s="103"/>
      <c r="C6630" s="103"/>
      <c r="L6630" s="102" t="str">
        <f>[2]!Table1[[#This Row],[Orgn]]&amp;"-"&amp;[2]!Table1[[#This Row],[Dest]]</f>
        <v>NAP-SSH</v>
      </c>
      <c r="M6630" s="102" t="str">
        <f t="shared" si="103"/>
        <v>ADT</v>
      </c>
      <c r="N6630" s="102">
        <f>WEEKDAY([2]!Table1[[#This Row],[Travel Date]],2)</f>
        <v>6</v>
      </c>
      <c r="P6630" s="102">
        <v>1</v>
      </c>
    </row>
    <row r="6631" spans="2:16" x14ac:dyDescent="0.25">
      <c r="B6631" s="103"/>
      <c r="C6631" s="103"/>
      <c r="L6631" s="102" t="str">
        <f>[2]!Table1[[#This Row],[Orgn]]&amp;"-"&amp;[2]!Table1[[#This Row],[Dest]]</f>
        <v>NAP-SSH</v>
      </c>
      <c r="M6631" s="102" t="str">
        <f t="shared" si="103"/>
        <v>ADT</v>
      </c>
      <c r="N6631" s="102">
        <f>WEEKDAY([2]!Table1[[#This Row],[Travel Date]],2)</f>
        <v>6</v>
      </c>
      <c r="P6631" s="102">
        <v>1</v>
      </c>
    </row>
    <row r="6632" spans="2:16" x14ac:dyDescent="0.25">
      <c r="B6632" s="103"/>
      <c r="C6632" s="103"/>
      <c r="L6632" s="102" t="str">
        <f>[2]!Table1[[#This Row],[Orgn]]&amp;"-"&amp;[2]!Table1[[#This Row],[Dest]]</f>
        <v>NAP-SSH</v>
      </c>
      <c r="M6632" s="102" t="str">
        <f t="shared" si="103"/>
        <v>ADT</v>
      </c>
      <c r="N6632" s="102">
        <f>WEEKDAY([2]!Table1[[#This Row],[Travel Date]],2)</f>
        <v>6</v>
      </c>
      <c r="P6632" s="102">
        <v>1</v>
      </c>
    </row>
    <row r="6633" spans="2:16" x14ac:dyDescent="0.25">
      <c r="B6633" s="103"/>
      <c r="C6633" s="103"/>
      <c r="L6633" s="102" t="str">
        <f>[2]!Table1[[#This Row],[Orgn]]&amp;"-"&amp;[2]!Table1[[#This Row],[Dest]]</f>
        <v>NAP-SSH</v>
      </c>
      <c r="M6633" s="102" t="str">
        <f t="shared" si="103"/>
        <v>ADT</v>
      </c>
      <c r="N6633" s="102">
        <f>WEEKDAY([2]!Table1[[#This Row],[Travel Date]],2)</f>
        <v>6</v>
      </c>
      <c r="P6633" s="102">
        <v>1</v>
      </c>
    </row>
    <row r="6634" spans="2:16" x14ac:dyDescent="0.25">
      <c r="B6634" s="103"/>
      <c r="C6634" s="103"/>
      <c r="L6634" s="102" t="str">
        <f>[2]!Table1[[#This Row],[Orgn]]&amp;"-"&amp;[2]!Table1[[#This Row],[Dest]]</f>
        <v>NAP-SSH</v>
      </c>
      <c r="M6634" s="102" t="str">
        <f t="shared" si="103"/>
        <v>ADT</v>
      </c>
      <c r="N6634" s="102">
        <f>WEEKDAY([2]!Table1[[#This Row],[Travel Date]],2)</f>
        <v>6</v>
      </c>
      <c r="P6634" s="102">
        <v>1</v>
      </c>
    </row>
    <row r="6635" spans="2:16" x14ac:dyDescent="0.25">
      <c r="B6635" s="103"/>
      <c r="C6635" s="103"/>
      <c r="L6635" s="102" t="str">
        <f>[2]!Table1[[#This Row],[Orgn]]&amp;"-"&amp;[2]!Table1[[#This Row],[Dest]]</f>
        <v>NAP-SSH</v>
      </c>
      <c r="M6635" s="102" t="str">
        <f t="shared" si="103"/>
        <v>ADT</v>
      </c>
      <c r="N6635" s="102">
        <f>WEEKDAY([2]!Table1[[#This Row],[Travel Date]],2)</f>
        <v>6</v>
      </c>
      <c r="P6635" s="102">
        <v>1</v>
      </c>
    </row>
    <row r="6636" spans="2:16" x14ac:dyDescent="0.25">
      <c r="B6636" s="103"/>
      <c r="C6636" s="103"/>
      <c r="L6636" s="102" t="str">
        <f>[2]!Table1[[#This Row],[Orgn]]&amp;"-"&amp;[2]!Table1[[#This Row],[Dest]]</f>
        <v>NAP-SSH</v>
      </c>
      <c r="M6636" s="102" t="str">
        <f t="shared" si="103"/>
        <v>ADT</v>
      </c>
      <c r="N6636" s="102">
        <f>WEEKDAY([2]!Table1[[#This Row],[Travel Date]],2)</f>
        <v>6</v>
      </c>
      <c r="P6636" s="102">
        <v>1</v>
      </c>
    </row>
    <row r="6637" spans="2:16" x14ac:dyDescent="0.25">
      <c r="B6637" s="103"/>
      <c r="C6637" s="103"/>
      <c r="L6637" s="102" t="str">
        <f>[2]!Table1[[#This Row],[Orgn]]&amp;"-"&amp;[2]!Table1[[#This Row],[Dest]]</f>
        <v>NAP-SSH</v>
      </c>
      <c r="M6637" s="102" t="str">
        <f t="shared" si="103"/>
        <v>ADT</v>
      </c>
      <c r="N6637" s="102">
        <f>WEEKDAY([2]!Table1[[#This Row],[Travel Date]],2)</f>
        <v>6</v>
      </c>
      <c r="P6637" s="102">
        <v>1</v>
      </c>
    </row>
    <row r="6638" spans="2:16" x14ac:dyDescent="0.25">
      <c r="B6638" s="103"/>
      <c r="C6638" s="103"/>
      <c r="L6638" s="102" t="str">
        <f>[2]!Table1[[#This Row],[Orgn]]&amp;"-"&amp;[2]!Table1[[#This Row],[Dest]]</f>
        <v>NAP-SSH</v>
      </c>
      <c r="M6638" s="102" t="str">
        <f t="shared" si="103"/>
        <v>ADT</v>
      </c>
      <c r="N6638" s="102">
        <f>WEEKDAY([2]!Table1[[#This Row],[Travel Date]],2)</f>
        <v>6</v>
      </c>
      <c r="P6638" s="102">
        <v>1</v>
      </c>
    </row>
    <row r="6639" spans="2:16" x14ac:dyDescent="0.25">
      <c r="B6639" s="103"/>
      <c r="C6639" s="103"/>
      <c r="L6639" s="102" t="str">
        <f>[2]!Table1[[#This Row],[Orgn]]&amp;"-"&amp;[2]!Table1[[#This Row],[Dest]]</f>
        <v>NAP-SSH</v>
      </c>
      <c r="M6639" s="102" t="str">
        <f t="shared" si="103"/>
        <v>ADT</v>
      </c>
      <c r="N6639" s="102">
        <f>WEEKDAY([2]!Table1[[#This Row],[Travel Date]],2)</f>
        <v>6</v>
      </c>
      <c r="P6639" s="102">
        <v>1</v>
      </c>
    </row>
    <row r="6640" spans="2:16" x14ac:dyDescent="0.25">
      <c r="B6640" s="103"/>
      <c r="C6640" s="103"/>
      <c r="L6640" s="102" t="str">
        <f>[2]!Table1[[#This Row],[Orgn]]&amp;"-"&amp;[2]!Table1[[#This Row],[Dest]]</f>
        <v>NAP-SSH</v>
      </c>
      <c r="M6640" s="102" t="str">
        <f t="shared" si="103"/>
        <v>ADT</v>
      </c>
      <c r="N6640" s="102">
        <f>WEEKDAY([2]!Table1[[#This Row],[Travel Date]],2)</f>
        <v>6</v>
      </c>
      <c r="P6640" s="102">
        <v>1</v>
      </c>
    </row>
    <row r="6641" spans="2:16" x14ac:dyDescent="0.25">
      <c r="B6641" s="103"/>
      <c r="C6641" s="103"/>
      <c r="L6641" s="102" t="str">
        <f>[2]!Table1[[#This Row],[Orgn]]&amp;"-"&amp;[2]!Table1[[#This Row],[Dest]]</f>
        <v>NAP-SSH</v>
      </c>
      <c r="M6641" s="102" t="str">
        <f t="shared" si="103"/>
        <v>ADT</v>
      </c>
      <c r="N6641" s="102">
        <f>WEEKDAY([2]!Table1[[#This Row],[Travel Date]],2)</f>
        <v>6</v>
      </c>
      <c r="P6641" s="102">
        <v>1</v>
      </c>
    </row>
    <row r="6642" spans="2:16" x14ac:dyDescent="0.25">
      <c r="B6642" s="103"/>
      <c r="C6642" s="103"/>
      <c r="L6642" s="102" t="str">
        <f>[2]!Table1[[#This Row],[Orgn]]&amp;"-"&amp;[2]!Table1[[#This Row],[Dest]]</f>
        <v>NAP-SSH</v>
      </c>
      <c r="M6642" s="102" t="str">
        <f t="shared" si="103"/>
        <v>ADT</v>
      </c>
      <c r="N6642" s="102">
        <f>WEEKDAY([2]!Table1[[#This Row],[Travel Date]],2)</f>
        <v>6</v>
      </c>
      <c r="P6642" s="102">
        <v>1</v>
      </c>
    </row>
    <row r="6643" spans="2:16" x14ac:dyDescent="0.25">
      <c r="B6643" s="103"/>
      <c r="C6643" s="103"/>
      <c r="L6643" s="102" t="str">
        <f>[2]!Table1[[#This Row],[Orgn]]&amp;"-"&amp;[2]!Table1[[#This Row],[Dest]]</f>
        <v>NAP-SSH</v>
      </c>
      <c r="M6643" s="102" t="str">
        <f t="shared" si="103"/>
        <v>ADT</v>
      </c>
      <c r="N6643" s="102">
        <f>WEEKDAY([2]!Table1[[#This Row],[Travel Date]],2)</f>
        <v>6</v>
      </c>
      <c r="P6643" s="102">
        <v>1</v>
      </c>
    </row>
    <row r="6644" spans="2:16" x14ac:dyDescent="0.25">
      <c r="B6644" s="103"/>
      <c r="C6644" s="103"/>
      <c r="L6644" s="102" t="str">
        <f>[2]!Table1[[#This Row],[Orgn]]&amp;"-"&amp;[2]!Table1[[#This Row],[Dest]]</f>
        <v>NAP-SSH</v>
      </c>
      <c r="M6644" s="102" t="str">
        <f t="shared" si="103"/>
        <v>ADT</v>
      </c>
      <c r="N6644" s="102">
        <f>WEEKDAY([2]!Table1[[#This Row],[Travel Date]],2)</f>
        <v>6</v>
      </c>
      <c r="P6644" s="102">
        <v>1</v>
      </c>
    </row>
    <row r="6645" spans="2:16" x14ac:dyDescent="0.25">
      <c r="B6645" s="103"/>
      <c r="C6645" s="103"/>
      <c r="L6645" s="102" t="str">
        <f>[2]!Table1[[#This Row],[Orgn]]&amp;"-"&amp;[2]!Table1[[#This Row],[Dest]]</f>
        <v>NAP-SSH</v>
      </c>
      <c r="M6645" s="102" t="str">
        <f t="shared" si="103"/>
        <v>ADT</v>
      </c>
      <c r="N6645" s="102">
        <f>WEEKDAY([2]!Table1[[#This Row],[Travel Date]],2)</f>
        <v>6</v>
      </c>
      <c r="P6645" s="102">
        <v>1</v>
      </c>
    </row>
    <row r="6646" spans="2:16" x14ac:dyDescent="0.25">
      <c r="B6646" s="103"/>
      <c r="C6646" s="103"/>
      <c r="L6646" s="102" t="str">
        <f>[2]!Table1[[#This Row],[Orgn]]&amp;"-"&amp;[2]!Table1[[#This Row],[Dest]]</f>
        <v>NAP-SSH</v>
      </c>
      <c r="M6646" s="102" t="str">
        <f t="shared" si="103"/>
        <v>ADT</v>
      </c>
      <c r="N6646" s="102">
        <f>WEEKDAY([2]!Table1[[#This Row],[Travel Date]],2)</f>
        <v>6</v>
      </c>
      <c r="P6646" s="102">
        <v>1</v>
      </c>
    </row>
    <row r="6647" spans="2:16" x14ac:dyDescent="0.25">
      <c r="B6647" s="103"/>
      <c r="C6647" s="103"/>
      <c r="L6647" s="102" t="str">
        <f>[2]!Table1[[#This Row],[Orgn]]&amp;"-"&amp;[2]!Table1[[#This Row],[Dest]]</f>
        <v>NAP-SSH</v>
      </c>
      <c r="M6647" s="102" t="str">
        <f t="shared" si="103"/>
        <v>ADT</v>
      </c>
      <c r="N6647" s="102">
        <f>WEEKDAY([2]!Table1[[#This Row],[Travel Date]],2)</f>
        <v>6</v>
      </c>
      <c r="P6647" s="102">
        <v>1</v>
      </c>
    </row>
    <row r="6648" spans="2:16" x14ac:dyDescent="0.25">
      <c r="B6648" s="103"/>
      <c r="C6648" s="103"/>
      <c r="L6648" s="102" t="str">
        <f>[2]!Table1[[#This Row],[Orgn]]&amp;"-"&amp;[2]!Table1[[#This Row],[Dest]]</f>
        <v>NAP-SSH</v>
      </c>
      <c r="M6648" s="102" t="str">
        <f t="shared" si="103"/>
        <v>ADT</v>
      </c>
      <c r="N6648" s="102">
        <f>WEEKDAY([2]!Table1[[#This Row],[Travel Date]],2)</f>
        <v>6</v>
      </c>
      <c r="P6648" s="102">
        <v>1</v>
      </c>
    </row>
    <row r="6649" spans="2:16" x14ac:dyDescent="0.25">
      <c r="B6649" s="103"/>
      <c r="C6649" s="103"/>
      <c r="L6649" s="102" t="str">
        <f>[2]!Table1[[#This Row],[Orgn]]&amp;"-"&amp;[2]!Table1[[#This Row],[Dest]]</f>
        <v>NAP-SSH</v>
      </c>
      <c r="M6649" s="102" t="str">
        <f t="shared" si="103"/>
        <v>ADT</v>
      </c>
      <c r="N6649" s="102">
        <f>WEEKDAY([2]!Table1[[#This Row],[Travel Date]],2)</f>
        <v>6</v>
      </c>
      <c r="P6649" s="102">
        <v>1</v>
      </c>
    </row>
    <row r="6650" spans="2:16" x14ac:dyDescent="0.25">
      <c r="B6650" s="103"/>
      <c r="C6650" s="103"/>
      <c r="L6650" s="102" t="str">
        <f>[2]!Table1[[#This Row],[Orgn]]&amp;"-"&amp;[2]!Table1[[#This Row],[Dest]]</f>
        <v>NAP-SSH</v>
      </c>
      <c r="M6650" s="102" t="str">
        <f t="shared" si="103"/>
        <v>ADT</v>
      </c>
      <c r="N6650" s="102">
        <f>WEEKDAY([2]!Table1[[#This Row],[Travel Date]],2)</f>
        <v>6</v>
      </c>
      <c r="P6650" s="102">
        <v>1</v>
      </c>
    </row>
    <row r="6651" spans="2:16" x14ac:dyDescent="0.25">
      <c r="B6651" s="103"/>
      <c r="C6651" s="103"/>
      <c r="L6651" s="102" t="str">
        <f>[2]!Table1[[#This Row],[Orgn]]&amp;"-"&amp;[2]!Table1[[#This Row],[Dest]]</f>
        <v>NAP-SSH</v>
      </c>
      <c r="M6651" s="102" t="str">
        <f t="shared" si="103"/>
        <v>ADT</v>
      </c>
      <c r="N6651" s="102">
        <f>WEEKDAY([2]!Table1[[#This Row],[Travel Date]],2)</f>
        <v>6</v>
      </c>
      <c r="P6651" s="102">
        <v>1</v>
      </c>
    </row>
    <row r="6652" spans="2:16" x14ac:dyDescent="0.25">
      <c r="B6652" s="103"/>
      <c r="C6652" s="103"/>
      <c r="L6652" s="102" t="str">
        <f>[2]!Table1[[#This Row],[Orgn]]&amp;"-"&amp;[2]!Table1[[#This Row],[Dest]]</f>
        <v>NAP-SSH</v>
      </c>
      <c r="M6652" s="102" t="str">
        <f t="shared" si="103"/>
        <v>ADT</v>
      </c>
      <c r="N6652" s="102">
        <f>WEEKDAY([2]!Table1[[#This Row],[Travel Date]],2)</f>
        <v>6</v>
      </c>
      <c r="P6652" s="102">
        <v>1</v>
      </c>
    </row>
    <row r="6653" spans="2:16" x14ac:dyDescent="0.25">
      <c r="B6653" s="103"/>
      <c r="C6653" s="103"/>
      <c r="L6653" s="102" t="str">
        <f>[2]!Table1[[#This Row],[Orgn]]&amp;"-"&amp;[2]!Table1[[#This Row],[Dest]]</f>
        <v>NAP-SSH</v>
      </c>
      <c r="M6653" s="102" t="str">
        <f t="shared" si="103"/>
        <v>ADT</v>
      </c>
      <c r="N6653" s="102">
        <f>WEEKDAY([2]!Table1[[#This Row],[Travel Date]],2)</f>
        <v>6</v>
      </c>
      <c r="P6653" s="102">
        <v>1</v>
      </c>
    </row>
    <row r="6654" spans="2:16" x14ac:dyDescent="0.25">
      <c r="B6654" s="103"/>
      <c r="C6654" s="103"/>
      <c r="L6654" s="102" t="str">
        <f>[2]!Table1[[#This Row],[Orgn]]&amp;"-"&amp;[2]!Table1[[#This Row],[Dest]]</f>
        <v>NAP-SSH</v>
      </c>
      <c r="M6654" s="102" t="str">
        <f t="shared" si="103"/>
        <v>ADT</v>
      </c>
      <c r="N6654" s="102">
        <f>WEEKDAY([2]!Table1[[#This Row],[Travel Date]],2)</f>
        <v>6</v>
      </c>
      <c r="P6654" s="102">
        <v>1</v>
      </c>
    </row>
    <row r="6655" spans="2:16" x14ac:dyDescent="0.25">
      <c r="B6655" s="103"/>
      <c r="C6655" s="103"/>
      <c r="L6655" s="102" t="str">
        <f>[2]!Table1[[#This Row],[Orgn]]&amp;"-"&amp;[2]!Table1[[#This Row],[Dest]]</f>
        <v>NAP-SSH</v>
      </c>
      <c r="M6655" s="102" t="str">
        <f t="shared" si="103"/>
        <v>ADT</v>
      </c>
      <c r="N6655" s="102">
        <f>WEEKDAY([2]!Table1[[#This Row],[Travel Date]],2)</f>
        <v>6</v>
      </c>
      <c r="P6655" s="102">
        <v>1</v>
      </c>
    </row>
    <row r="6656" spans="2:16" x14ac:dyDescent="0.25">
      <c r="B6656" s="103"/>
      <c r="C6656" s="103"/>
      <c r="L6656" s="102" t="str">
        <f>[2]!Table1[[#This Row],[Orgn]]&amp;"-"&amp;[2]!Table1[[#This Row],[Dest]]</f>
        <v>NAP-SSH</v>
      </c>
      <c r="M6656" s="102" t="str">
        <f t="shared" si="103"/>
        <v>ADT</v>
      </c>
      <c r="N6656" s="102">
        <f>WEEKDAY([2]!Table1[[#This Row],[Travel Date]],2)</f>
        <v>6</v>
      </c>
      <c r="P6656" s="102">
        <v>1</v>
      </c>
    </row>
    <row r="6657" spans="2:16" x14ac:dyDescent="0.25">
      <c r="B6657" s="103"/>
      <c r="C6657" s="103"/>
      <c r="L6657" s="102" t="str">
        <f>[2]!Table1[[#This Row],[Orgn]]&amp;"-"&amp;[2]!Table1[[#This Row],[Dest]]</f>
        <v>NAP-SSH</v>
      </c>
      <c r="M6657" s="102" t="str">
        <f t="shared" si="103"/>
        <v>ADT</v>
      </c>
      <c r="N6657" s="102">
        <f>WEEKDAY([2]!Table1[[#This Row],[Travel Date]],2)</f>
        <v>6</v>
      </c>
      <c r="P6657" s="102">
        <v>1</v>
      </c>
    </row>
    <row r="6658" spans="2:16" x14ac:dyDescent="0.25">
      <c r="B6658" s="103"/>
      <c r="C6658" s="103"/>
      <c r="L6658" s="102" t="str">
        <f>[2]!Table1[[#This Row],[Orgn]]&amp;"-"&amp;[2]!Table1[[#This Row],[Dest]]</f>
        <v>SSH-NAP</v>
      </c>
      <c r="M6658" s="102" t="str">
        <f t="shared" ref="M6658:M6721" si="104">IF(TRIM(C6658)="INF", "INF", IF(TRIM(C6658)="CHD", "CHD", "ADT"))</f>
        <v>ADT</v>
      </c>
      <c r="N6658" s="102">
        <f>WEEKDAY([2]!Table1[[#This Row],[Travel Date]],2)</f>
        <v>6</v>
      </c>
      <c r="P6658" s="102">
        <v>1</v>
      </c>
    </row>
    <row r="6659" spans="2:16" x14ac:dyDescent="0.25">
      <c r="B6659" s="103"/>
      <c r="C6659" s="103"/>
      <c r="L6659" s="102" t="str">
        <f>[2]!Table1[[#This Row],[Orgn]]&amp;"-"&amp;[2]!Table1[[#This Row],[Dest]]</f>
        <v>SSH-NAP</v>
      </c>
      <c r="M6659" s="102" t="str">
        <f t="shared" si="104"/>
        <v>ADT</v>
      </c>
      <c r="N6659" s="102">
        <f>WEEKDAY([2]!Table1[[#This Row],[Travel Date]],2)</f>
        <v>6</v>
      </c>
      <c r="P6659" s="102">
        <v>1</v>
      </c>
    </row>
    <row r="6660" spans="2:16" x14ac:dyDescent="0.25">
      <c r="B6660" s="103"/>
      <c r="C6660" s="103"/>
      <c r="L6660" s="102" t="str">
        <f>[2]!Table1[[#This Row],[Orgn]]&amp;"-"&amp;[2]!Table1[[#This Row],[Dest]]</f>
        <v>SSH-NAP</v>
      </c>
      <c r="M6660" s="102" t="str">
        <f t="shared" si="104"/>
        <v>ADT</v>
      </c>
      <c r="N6660" s="102">
        <f>WEEKDAY([2]!Table1[[#This Row],[Travel Date]],2)</f>
        <v>6</v>
      </c>
      <c r="P6660" s="102">
        <v>1</v>
      </c>
    </row>
    <row r="6661" spans="2:16" x14ac:dyDescent="0.25">
      <c r="B6661" s="103"/>
      <c r="C6661" s="103"/>
      <c r="L6661" s="102" t="str">
        <f>[2]!Table1[[#This Row],[Orgn]]&amp;"-"&amp;[2]!Table1[[#This Row],[Dest]]</f>
        <v>SSH-NAP</v>
      </c>
      <c r="M6661" s="102" t="str">
        <f t="shared" si="104"/>
        <v>ADT</v>
      </c>
      <c r="N6661" s="102">
        <f>WEEKDAY([2]!Table1[[#This Row],[Travel Date]],2)</f>
        <v>6</v>
      </c>
      <c r="P6661" s="102">
        <v>1</v>
      </c>
    </row>
    <row r="6662" spans="2:16" x14ac:dyDescent="0.25">
      <c r="B6662" s="103"/>
      <c r="C6662" s="103"/>
      <c r="L6662" s="102" t="str">
        <f>[2]!Table1[[#This Row],[Orgn]]&amp;"-"&amp;[2]!Table1[[#This Row],[Dest]]</f>
        <v>SSH-NAP</v>
      </c>
      <c r="M6662" s="102" t="str">
        <f t="shared" si="104"/>
        <v>ADT</v>
      </c>
      <c r="N6662" s="102">
        <f>WEEKDAY([2]!Table1[[#This Row],[Travel Date]],2)</f>
        <v>6</v>
      </c>
      <c r="P6662" s="102">
        <v>1</v>
      </c>
    </row>
    <row r="6663" spans="2:16" x14ac:dyDescent="0.25">
      <c r="B6663" s="103"/>
      <c r="C6663" s="103"/>
      <c r="L6663" s="102" t="str">
        <f>[2]!Table1[[#This Row],[Orgn]]&amp;"-"&amp;[2]!Table1[[#This Row],[Dest]]</f>
        <v>SSH-NAP</v>
      </c>
      <c r="M6663" s="102" t="str">
        <f t="shared" si="104"/>
        <v>ADT</v>
      </c>
      <c r="N6663" s="102">
        <f>WEEKDAY([2]!Table1[[#This Row],[Travel Date]],2)</f>
        <v>6</v>
      </c>
      <c r="P6663" s="102">
        <v>1</v>
      </c>
    </row>
    <row r="6664" spans="2:16" x14ac:dyDescent="0.25">
      <c r="B6664" s="103"/>
      <c r="C6664" s="103"/>
      <c r="L6664" s="102" t="str">
        <f>[2]!Table1[[#This Row],[Orgn]]&amp;"-"&amp;[2]!Table1[[#This Row],[Dest]]</f>
        <v>SSH-NAP</v>
      </c>
      <c r="M6664" s="102" t="str">
        <f t="shared" si="104"/>
        <v>ADT</v>
      </c>
      <c r="N6664" s="102">
        <f>WEEKDAY([2]!Table1[[#This Row],[Travel Date]],2)</f>
        <v>6</v>
      </c>
      <c r="P6664" s="102">
        <v>1</v>
      </c>
    </row>
    <row r="6665" spans="2:16" x14ac:dyDescent="0.25">
      <c r="B6665" s="103"/>
      <c r="C6665" s="103"/>
      <c r="L6665" s="102" t="str">
        <f>[2]!Table1[[#This Row],[Orgn]]&amp;"-"&amp;[2]!Table1[[#This Row],[Dest]]</f>
        <v>SSH-NAP</v>
      </c>
      <c r="M6665" s="102" t="str">
        <f t="shared" si="104"/>
        <v>ADT</v>
      </c>
      <c r="N6665" s="102">
        <f>WEEKDAY([2]!Table1[[#This Row],[Travel Date]],2)</f>
        <v>6</v>
      </c>
      <c r="P6665" s="102">
        <v>1</v>
      </c>
    </row>
    <row r="6666" spans="2:16" x14ac:dyDescent="0.25">
      <c r="B6666" s="103"/>
      <c r="C6666" s="103"/>
      <c r="L6666" s="102" t="str">
        <f>[2]!Table1[[#This Row],[Orgn]]&amp;"-"&amp;[2]!Table1[[#This Row],[Dest]]</f>
        <v>SSH-NAP</v>
      </c>
      <c r="M6666" s="102" t="str">
        <f t="shared" si="104"/>
        <v>ADT</v>
      </c>
      <c r="N6666" s="102">
        <f>WEEKDAY([2]!Table1[[#This Row],[Travel Date]],2)</f>
        <v>6</v>
      </c>
      <c r="P6666" s="102">
        <v>1</v>
      </c>
    </row>
    <row r="6667" spans="2:16" x14ac:dyDescent="0.25">
      <c r="B6667" s="103"/>
      <c r="C6667" s="103"/>
      <c r="L6667" s="102" t="str">
        <f>[2]!Table1[[#This Row],[Orgn]]&amp;"-"&amp;[2]!Table1[[#This Row],[Dest]]</f>
        <v>SSH-NAP</v>
      </c>
      <c r="M6667" s="102" t="str">
        <f t="shared" si="104"/>
        <v>ADT</v>
      </c>
      <c r="N6667" s="102">
        <f>WEEKDAY([2]!Table1[[#This Row],[Travel Date]],2)</f>
        <v>6</v>
      </c>
      <c r="P6667" s="102">
        <v>1</v>
      </c>
    </row>
    <row r="6668" spans="2:16" x14ac:dyDescent="0.25">
      <c r="B6668" s="103"/>
      <c r="C6668" s="103"/>
      <c r="L6668" s="102" t="str">
        <f>[2]!Table1[[#This Row],[Orgn]]&amp;"-"&amp;[2]!Table1[[#This Row],[Dest]]</f>
        <v>SSH-NAP</v>
      </c>
      <c r="M6668" s="102" t="str">
        <f t="shared" si="104"/>
        <v>ADT</v>
      </c>
      <c r="N6668" s="102">
        <f>WEEKDAY([2]!Table1[[#This Row],[Travel Date]],2)</f>
        <v>6</v>
      </c>
      <c r="P6668" s="102">
        <v>1</v>
      </c>
    </row>
    <row r="6669" spans="2:16" x14ac:dyDescent="0.25">
      <c r="B6669" s="103"/>
      <c r="C6669" s="103"/>
      <c r="L6669" s="102" t="str">
        <f>[2]!Table1[[#This Row],[Orgn]]&amp;"-"&amp;[2]!Table1[[#This Row],[Dest]]</f>
        <v>SSH-NAP</v>
      </c>
      <c r="M6669" s="102" t="str">
        <f t="shared" si="104"/>
        <v>ADT</v>
      </c>
      <c r="N6669" s="102">
        <f>WEEKDAY([2]!Table1[[#This Row],[Travel Date]],2)</f>
        <v>6</v>
      </c>
      <c r="P6669" s="102">
        <v>1</v>
      </c>
    </row>
    <row r="6670" spans="2:16" x14ac:dyDescent="0.25">
      <c r="B6670" s="103"/>
      <c r="C6670" s="103"/>
      <c r="L6670" s="102" t="str">
        <f>[2]!Table1[[#This Row],[Orgn]]&amp;"-"&amp;[2]!Table1[[#This Row],[Dest]]</f>
        <v>SSH-NAP</v>
      </c>
      <c r="M6670" s="102" t="str">
        <f t="shared" si="104"/>
        <v>ADT</v>
      </c>
      <c r="N6670" s="102">
        <f>WEEKDAY([2]!Table1[[#This Row],[Travel Date]],2)</f>
        <v>6</v>
      </c>
      <c r="P6670" s="102">
        <v>1</v>
      </c>
    </row>
    <row r="6671" spans="2:16" x14ac:dyDescent="0.25">
      <c r="B6671" s="103"/>
      <c r="C6671" s="103"/>
      <c r="L6671" s="102" t="str">
        <f>[2]!Table1[[#This Row],[Orgn]]&amp;"-"&amp;[2]!Table1[[#This Row],[Dest]]</f>
        <v>SSH-NAP</v>
      </c>
      <c r="M6671" s="102" t="str">
        <f t="shared" si="104"/>
        <v>ADT</v>
      </c>
      <c r="N6671" s="102">
        <f>WEEKDAY([2]!Table1[[#This Row],[Travel Date]],2)</f>
        <v>6</v>
      </c>
      <c r="P6671" s="102">
        <v>1</v>
      </c>
    </row>
    <row r="6672" spans="2:16" x14ac:dyDescent="0.25">
      <c r="B6672" s="103"/>
      <c r="C6672" s="103"/>
      <c r="L6672" s="102" t="str">
        <f>[2]!Table1[[#This Row],[Orgn]]&amp;"-"&amp;[2]!Table1[[#This Row],[Dest]]</f>
        <v>SSH-NAP</v>
      </c>
      <c r="M6672" s="102" t="str">
        <f t="shared" si="104"/>
        <v>ADT</v>
      </c>
      <c r="N6672" s="102">
        <f>WEEKDAY([2]!Table1[[#This Row],[Travel Date]],2)</f>
        <v>6</v>
      </c>
      <c r="P6672" s="102">
        <v>1</v>
      </c>
    </row>
    <row r="6673" spans="2:16" x14ac:dyDescent="0.25">
      <c r="B6673" s="103"/>
      <c r="C6673" s="103"/>
      <c r="L6673" s="102" t="str">
        <f>[2]!Table1[[#This Row],[Orgn]]&amp;"-"&amp;[2]!Table1[[#This Row],[Dest]]</f>
        <v>SSH-NAP</v>
      </c>
      <c r="M6673" s="102" t="str">
        <f t="shared" si="104"/>
        <v>ADT</v>
      </c>
      <c r="N6673" s="102">
        <f>WEEKDAY([2]!Table1[[#This Row],[Travel Date]],2)</f>
        <v>6</v>
      </c>
      <c r="P6673" s="102">
        <v>1</v>
      </c>
    </row>
    <row r="6674" spans="2:16" x14ac:dyDescent="0.25">
      <c r="B6674" s="103"/>
      <c r="C6674" s="103"/>
      <c r="L6674" s="102" t="str">
        <f>[2]!Table1[[#This Row],[Orgn]]&amp;"-"&amp;[2]!Table1[[#This Row],[Dest]]</f>
        <v>SSH-NAP</v>
      </c>
      <c r="M6674" s="102" t="str">
        <f t="shared" si="104"/>
        <v>ADT</v>
      </c>
      <c r="N6674" s="102">
        <f>WEEKDAY([2]!Table1[[#This Row],[Travel Date]],2)</f>
        <v>6</v>
      </c>
      <c r="P6674" s="102">
        <v>1</v>
      </c>
    </row>
    <row r="6675" spans="2:16" x14ac:dyDescent="0.25">
      <c r="B6675" s="103"/>
      <c r="C6675" s="103"/>
      <c r="L6675" s="102" t="str">
        <f>[2]!Table1[[#This Row],[Orgn]]&amp;"-"&amp;[2]!Table1[[#This Row],[Dest]]</f>
        <v>SSH-NAP</v>
      </c>
      <c r="M6675" s="102" t="str">
        <f t="shared" si="104"/>
        <v>ADT</v>
      </c>
      <c r="N6675" s="102">
        <f>WEEKDAY([2]!Table1[[#This Row],[Travel Date]],2)</f>
        <v>6</v>
      </c>
      <c r="P6675" s="102">
        <v>1</v>
      </c>
    </row>
    <row r="6676" spans="2:16" x14ac:dyDescent="0.25">
      <c r="B6676" s="103"/>
      <c r="C6676" s="103"/>
      <c r="L6676" s="102" t="str">
        <f>[2]!Table1[[#This Row],[Orgn]]&amp;"-"&amp;[2]!Table1[[#This Row],[Dest]]</f>
        <v>SSH-NAP</v>
      </c>
      <c r="M6676" s="102" t="str">
        <f t="shared" si="104"/>
        <v>ADT</v>
      </c>
      <c r="N6676" s="102">
        <f>WEEKDAY([2]!Table1[[#This Row],[Travel Date]],2)</f>
        <v>6</v>
      </c>
      <c r="P6676" s="102">
        <v>1</v>
      </c>
    </row>
    <row r="6677" spans="2:16" x14ac:dyDescent="0.25">
      <c r="B6677" s="103"/>
      <c r="C6677" s="103"/>
      <c r="L6677" s="102" t="str">
        <f>[2]!Table1[[#This Row],[Orgn]]&amp;"-"&amp;[2]!Table1[[#This Row],[Dest]]</f>
        <v>SSH-NAP</v>
      </c>
      <c r="M6677" s="102" t="str">
        <f t="shared" si="104"/>
        <v>ADT</v>
      </c>
      <c r="N6677" s="102">
        <f>WEEKDAY([2]!Table1[[#This Row],[Travel Date]],2)</f>
        <v>6</v>
      </c>
      <c r="P6677" s="102">
        <v>1</v>
      </c>
    </row>
    <row r="6678" spans="2:16" x14ac:dyDescent="0.25">
      <c r="B6678" s="103"/>
      <c r="C6678" s="103"/>
      <c r="L6678" s="102" t="str">
        <f>[2]!Table1[[#This Row],[Orgn]]&amp;"-"&amp;[2]!Table1[[#This Row],[Dest]]</f>
        <v>SSH-NAP</v>
      </c>
      <c r="M6678" s="102" t="str">
        <f t="shared" si="104"/>
        <v>ADT</v>
      </c>
      <c r="N6678" s="102">
        <f>WEEKDAY([2]!Table1[[#This Row],[Travel Date]],2)</f>
        <v>6</v>
      </c>
      <c r="P6678" s="102">
        <v>1</v>
      </c>
    </row>
    <row r="6679" spans="2:16" x14ac:dyDescent="0.25">
      <c r="B6679" s="103"/>
      <c r="C6679" s="103"/>
      <c r="L6679" s="102" t="str">
        <f>[2]!Table1[[#This Row],[Orgn]]&amp;"-"&amp;[2]!Table1[[#This Row],[Dest]]</f>
        <v>SSH-NAP</v>
      </c>
      <c r="M6679" s="102" t="str">
        <f t="shared" si="104"/>
        <v>ADT</v>
      </c>
      <c r="N6679" s="102">
        <f>WEEKDAY([2]!Table1[[#This Row],[Travel Date]],2)</f>
        <v>6</v>
      </c>
      <c r="P6679" s="102">
        <v>1</v>
      </c>
    </row>
    <row r="6680" spans="2:16" x14ac:dyDescent="0.25">
      <c r="B6680" s="103"/>
      <c r="C6680" s="103"/>
      <c r="L6680" s="102" t="str">
        <f>[2]!Table1[[#This Row],[Orgn]]&amp;"-"&amp;[2]!Table1[[#This Row],[Dest]]</f>
        <v>SSH-NAP</v>
      </c>
      <c r="M6680" s="102" t="str">
        <f t="shared" si="104"/>
        <v>ADT</v>
      </c>
      <c r="N6680" s="102">
        <f>WEEKDAY([2]!Table1[[#This Row],[Travel Date]],2)</f>
        <v>6</v>
      </c>
      <c r="P6680" s="102">
        <v>1</v>
      </c>
    </row>
    <row r="6681" spans="2:16" x14ac:dyDescent="0.25">
      <c r="B6681" s="103"/>
      <c r="C6681" s="103"/>
      <c r="L6681" s="102" t="str">
        <f>[2]!Table1[[#This Row],[Orgn]]&amp;"-"&amp;[2]!Table1[[#This Row],[Dest]]</f>
        <v>SSH-NAP</v>
      </c>
      <c r="M6681" s="102" t="str">
        <f t="shared" si="104"/>
        <v>ADT</v>
      </c>
      <c r="N6681" s="102">
        <f>WEEKDAY([2]!Table1[[#This Row],[Travel Date]],2)</f>
        <v>6</v>
      </c>
      <c r="P6681" s="102">
        <v>1</v>
      </c>
    </row>
    <row r="6682" spans="2:16" x14ac:dyDescent="0.25">
      <c r="B6682" s="103"/>
      <c r="C6682" s="103"/>
      <c r="L6682" s="102" t="str">
        <f>[2]!Table1[[#This Row],[Orgn]]&amp;"-"&amp;[2]!Table1[[#This Row],[Dest]]</f>
        <v>SSH-NAP</v>
      </c>
      <c r="M6682" s="102" t="str">
        <f t="shared" si="104"/>
        <v>ADT</v>
      </c>
      <c r="N6682" s="102">
        <f>WEEKDAY([2]!Table1[[#This Row],[Travel Date]],2)</f>
        <v>6</v>
      </c>
      <c r="P6682" s="102">
        <v>1</v>
      </c>
    </row>
    <row r="6683" spans="2:16" x14ac:dyDescent="0.25">
      <c r="B6683" s="103"/>
      <c r="C6683" s="103"/>
      <c r="L6683" s="102" t="str">
        <f>[2]!Table1[[#This Row],[Orgn]]&amp;"-"&amp;[2]!Table1[[#This Row],[Dest]]</f>
        <v>SSH-NAP</v>
      </c>
      <c r="M6683" s="102" t="str">
        <f t="shared" si="104"/>
        <v>ADT</v>
      </c>
      <c r="N6683" s="102">
        <f>WEEKDAY([2]!Table1[[#This Row],[Travel Date]],2)</f>
        <v>6</v>
      </c>
      <c r="P6683" s="102">
        <v>1</v>
      </c>
    </row>
    <row r="6684" spans="2:16" x14ac:dyDescent="0.25">
      <c r="B6684" s="103"/>
      <c r="C6684" s="103"/>
      <c r="L6684" s="102" t="str">
        <f>[2]!Table1[[#This Row],[Orgn]]&amp;"-"&amp;[2]!Table1[[#This Row],[Dest]]</f>
        <v>SSH-NAP</v>
      </c>
      <c r="M6684" s="102" t="str">
        <f t="shared" si="104"/>
        <v>ADT</v>
      </c>
      <c r="N6684" s="102">
        <f>WEEKDAY([2]!Table1[[#This Row],[Travel Date]],2)</f>
        <v>6</v>
      </c>
      <c r="P6684" s="102">
        <v>1</v>
      </c>
    </row>
    <row r="6685" spans="2:16" x14ac:dyDescent="0.25">
      <c r="B6685" s="103"/>
      <c r="C6685" s="103"/>
      <c r="L6685" s="102" t="str">
        <f>[2]!Table1[[#This Row],[Orgn]]&amp;"-"&amp;[2]!Table1[[#This Row],[Dest]]</f>
        <v>SSH-NAP</v>
      </c>
      <c r="M6685" s="102" t="str">
        <f t="shared" si="104"/>
        <v>ADT</v>
      </c>
      <c r="N6685" s="102">
        <f>WEEKDAY([2]!Table1[[#This Row],[Travel Date]],2)</f>
        <v>6</v>
      </c>
      <c r="P6685" s="102">
        <v>1</v>
      </c>
    </row>
    <row r="6686" spans="2:16" x14ac:dyDescent="0.25">
      <c r="B6686" s="103"/>
      <c r="C6686" s="103"/>
      <c r="L6686" s="102" t="str">
        <f>[2]!Table1[[#This Row],[Orgn]]&amp;"-"&amp;[2]!Table1[[#This Row],[Dest]]</f>
        <v>SSH-NAP</v>
      </c>
      <c r="M6686" s="102" t="str">
        <f t="shared" si="104"/>
        <v>ADT</v>
      </c>
      <c r="N6686" s="102">
        <f>WEEKDAY([2]!Table1[[#This Row],[Travel Date]],2)</f>
        <v>6</v>
      </c>
      <c r="P6686" s="102">
        <v>1</v>
      </c>
    </row>
    <row r="6687" spans="2:16" x14ac:dyDescent="0.25">
      <c r="B6687" s="103"/>
      <c r="C6687" s="103"/>
      <c r="L6687" s="102" t="str">
        <f>[2]!Table1[[#This Row],[Orgn]]&amp;"-"&amp;[2]!Table1[[#This Row],[Dest]]</f>
        <v>SSH-NAP</v>
      </c>
      <c r="M6687" s="102" t="str">
        <f t="shared" si="104"/>
        <v>ADT</v>
      </c>
      <c r="N6687" s="102">
        <f>WEEKDAY([2]!Table1[[#This Row],[Travel Date]],2)</f>
        <v>6</v>
      </c>
      <c r="P6687" s="102">
        <v>1</v>
      </c>
    </row>
    <row r="6688" spans="2:16" x14ac:dyDescent="0.25">
      <c r="B6688" s="103"/>
      <c r="C6688" s="103"/>
      <c r="L6688" s="102" t="str">
        <f>[2]!Table1[[#This Row],[Orgn]]&amp;"-"&amp;[2]!Table1[[#This Row],[Dest]]</f>
        <v>SSH-NAP</v>
      </c>
      <c r="M6688" s="102" t="str">
        <f t="shared" si="104"/>
        <v>ADT</v>
      </c>
      <c r="N6688" s="102">
        <f>WEEKDAY([2]!Table1[[#This Row],[Travel Date]],2)</f>
        <v>6</v>
      </c>
      <c r="P6688" s="102">
        <v>1</v>
      </c>
    </row>
    <row r="6689" spans="2:16" x14ac:dyDescent="0.25">
      <c r="B6689" s="103"/>
      <c r="C6689" s="103"/>
      <c r="L6689" s="102" t="str">
        <f>[2]!Table1[[#This Row],[Orgn]]&amp;"-"&amp;[2]!Table1[[#This Row],[Dest]]</f>
        <v>SSH-NAP</v>
      </c>
      <c r="M6689" s="102" t="str">
        <f t="shared" si="104"/>
        <v>ADT</v>
      </c>
      <c r="N6689" s="102">
        <f>WEEKDAY([2]!Table1[[#This Row],[Travel Date]],2)</f>
        <v>6</v>
      </c>
      <c r="P6689" s="102">
        <v>1</v>
      </c>
    </row>
    <row r="6690" spans="2:16" x14ac:dyDescent="0.25">
      <c r="B6690" s="103"/>
      <c r="C6690" s="103"/>
      <c r="L6690" s="102" t="str">
        <f>[2]!Table1[[#This Row],[Orgn]]&amp;"-"&amp;[2]!Table1[[#This Row],[Dest]]</f>
        <v>SSH-NAP</v>
      </c>
      <c r="M6690" s="102" t="str">
        <f t="shared" si="104"/>
        <v>ADT</v>
      </c>
      <c r="N6690" s="102">
        <f>WEEKDAY([2]!Table1[[#This Row],[Travel Date]],2)</f>
        <v>6</v>
      </c>
      <c r="P6690" s="102">
        <v>1</v>
      </c>
    </row>
    <row r="6691" spans="2:16" x14ac:dyDescent="0.25">
      <c r="B6691" s="103"/>
      <c r="C6691" s="103"/>
      <c r="L6691" s="102" t="str">
        <f>[2]!Table1[[#This Row],[Orgn]]&amp;"-"&amp;[2]!Table1[[#This Row],[Dest]]</f>
        <v>SSH-NAP</v>
      </c>
      <c r="M6691" s="102" t="str">
        <f t="shared" si="104"/>
        <v>ADT</v>
      </c>
      <c r="N6691" s="102">
        <f>WEEKDAY([2]!Table1[[#This Row],[Travel Date]],2)</f>
        <v>6</v>
      </c>
      <c r="P6691" s="102">
        <v>1</v>
      </c>
    </row>
    <row r="6692" spans="2:16" x14ac:dyDescent="0.25">
      <c r="B6692" s="103"/>
      <c r="C6692" s="103"/>
      <c r="L6692" s="102" t="str">
        <f>[2]!Table1[[#This Row],[Orgn]]&amp;"-"&amp;[2]!Table1[[#This Row],[Dest]]</f>
        <v>SSH-NAP</v>
      </c>
      <c r="M6692" s="102" t="str">
        <f t="shared" si="104"/>
        <v>ADT</v>
      </c>
      <c r="N6692" s="102">
        <f>WEEKDAY([2]!Table1[[#This Row],[Travel Date]],2)</f>
        <v>6</v>
      </c>
      <c r="P6692" s="102">
        <v>1</v>
      </c>
    </row>
    <row r="6693" spans="2:16" x14ac:dyDescent="0.25">
      <c r="B6693" s="103"/>
      <c r="C6693" s="103"/>
      <c r="L6693" s="102" t="str">
        <f>[2]!Table1[[#This Row],[Orgn]]&amp;"-"&amp;[2]!Table1[[#This Row],[Dest]]</f>
        <v>SSH-NAP</v>
      </c>
      <c r="M6693" s="102" t="str">
        <f t="shared" si="104"/>
        <v>ADT</v>
      </c>
      <c r="N6693" s="102">
        <f>WEEKDAY([2]!Table1[[#This Row],[Travel Date]],2)</f>
        <v>6</v>
      </c>
      <c r="P6693" s="102">
        <v>1</v>
      </c>
    </row>
    <row r="6694" spans="2:16" x14ac:dyDescent="0.25">
      <c r="B6694" s="103"/>
      <c r="C6694" s="103"/>
      <c r="L6694" s="102" t="str">
        <f>[2]!Table1[[#This Row],[Orgn]]&amp;"-"&amp;[2]!Table1[[#This Row],[Dest]]</f>
        <v>SSH-NAP</v>
      </c>
      <c r="M6694" s="102" t="str">
        <f t="shared" si="104"/>
        <v>ADT</v>
      </c>
      <c r="N6694" s="102">
        <f>WEEKDAY([2]!Table1[[#This Row],[Travel Date]],2)</f>
        <v>6</v>
      </c>
      <c r="P6694" s="102">
        <v>1</v>
      </c>
    </row>
    <row r="6695" spans="2:16" x14ac:dyDescent="0.25">
      <c r="B6695" s="103"/>
      <c r="C6695" s="103"/>
      <c r="L6695" s="102" t="str">
        <f>[2]!Table1[[#This Row],[Orgn]]&amp;"-"&amp;[2]!Table1[[#This Row],[Dest]]</f>
        <v>SSH-NAP</v>
      </c>
      <c r="M6695" s="102" t="str">
        <f t="shared" si="104"/>
        <v>ADT</v>
      </c>
      <c r="N6695" s="102">
        <f>WEEKDAY([2]!Table1[[#This Row],[Travel Date]],2)</f>
        <v>6</v>
      </c>
      <c r="P6695" s="102">
        <v>1</v>
      </c>
    </row>
    <row r="6696" spans="2:16" x14ac:dyDescent="0.25">
      <c r="B6696" s="103"/>
      <c r="C6696" s="103"/>
      <c r="L6696" s="102" t="str">
        <f>[2]!Table1[[#This Row],[Orgn]]&amp;"-"&amp;[2]!Table1[[#This Row],[Dest]]</f>
        <v>SSH-NAP</v>
      </c>
      <c r="M6696" s="102" t="str">
        <f t="shared" si="104"/>
        <v>ADT</v>
      </c>
      <c r="N6696" s="102">
        <f>WEEKDAY([2]!Table1[[#This Row],[Travel Date]],2)</f>
        <v>6</v>
      </c>
      <c r="P6696" s="102">
        <v>1</v>
      </c>
    </row>
    <row r="6697" spans="2:16" x14ac:dyDescent="0.25">
      <c r="B6697" s="103"/>
      <c r="C6697" s="103"/>
      <c r="L6697" s="102" t="str">
        <f>[2]!Table1[[#This Row],[Orgn]]&amp;"-"&amp;[2]!Table1[[#This Row],[Dest]]</f>
        <v>SSH-NAP</v>
      </c>
      <c r="M6697" s="102" t="str">
        <f t="shared" si="104"/>
        <v>ADT</v>
      </c>
      <c r="N6697" s="102">
        <f>WEEKDAY([2]!Table1[[#This Row],[Travel Date]],2)</f>
        <v>6</v>
      </c>
      <c r="P6697" s="102">
        <v>1</v>
      </c>
    </row>
    <row r="6698" spans="2:16" x14ac:dyDescent="0.25">
      <c r="B6698" s="103"/>
      <c r="C6698" s="103"/>
      <c r="L6698" s="102" t="str">
        <f>[2]!Table1[[#This Row],[Orgn]]&amp;"-"&amp;[2]!Table1[[#This Row],[Dest]]</f>
        <v>SSH-NAP</v>
      </c>
      <c r="M6698" s="102" t="str">
        <f t="shared" si="104"/>
        <v>ADT</v>
      </c>
      <c r="N6698" s="102">
        <f>WEEKDAY([2]!Table1[[#This Row],[Travel Date]],2)</f>
        <v>6</v>
      </c>
      <c r="P6698" s="102">
        <v>1</v>
      </c>
    </row>
    <row r="6699" spans="2:16" x14ac:dyDescent="0.25">
      <c r="B6699" s="103"/>
      <c r="C6699" s="103"/>
      <c r="L6699" s="102" t="str">
        <f>[2]!Table1[[#This Row],[Orgn]]&amp;"-"&amp;[2]!Table1[[#This Row],[Dest]]</f>
        <v>SSH-NAP</v>
      </c>
      <c r="M6699" s="102" t="str">
        <f t="shared" si="104"/>
        <v>ADT</v>
      </c>
      <c r="N6699" s="102">
        <f>WEEKDAY([2]!Table1[[#This Row],[Travel Date]],2)</f>
        <v>6</v>
      </c>
      <c r="P6699" s="102">
        <v>1</v>
      </c>
    </row>
    <row r="6700" spans="2:16" x14ac:dyDescent="0.25">
      <c r="B6700" s="103"/>
      <c r="C6700" s="103"/>
      <c r="L6700" s="102" t="str">
        <f>[2]!Table1[[#This Row],[Orgn]]&amp;"-"&amp;[2]!Table1[[#This Row],[Dest]]</f>
        <v>SSH-NAP</v>
      </c>
      <c r="M6700" s="102" t="str">
        <f t="shared" si="104"/>
        <v>ADT</v>
      </c>
      <c r="N6700" s="102">
        <f>WEEKDAY([2]!Table1[[#This Row],[Travel Date]],2)</f>
        <v>6</v>
      </c>
      <c r="P6700" s="102">
        <v>1</v>
      </c>
    </row>
    <row r="6701" spans="2:16" x14ac:dyDescent="0.25">
      <c r="B6701" s="103"/>
      <c r="C6701" s="103"/>
      <c r="L6701" s="102" t="str">
        <f>[2]!Table1[[#This Row],[Orgn]]&amp;"-"&amp;[2]!Table1[[#This Row],[Dest]]</f>
        <v>SSH-NAP</v>
      </c>
      <c r="M6701" s="102" t="str">
        <f t="shared" si="104"/>
        <v>ADT</v>
      </c>
      <c r="N6701" s="102">
        <f>WEEKDAY([2]!Table1[[#This Row],[Travel Date]],2)</f>
        <v>6</v>
      </c>
      <c r="P6701" s="102">
        <v>1</v>
      </c>
    </row>
    <row r="6702" spans="2:16" x14ac:dyDescent="0.25">
      <c r="B6702" s="103"/>
      <c r="C6702" s="103"/>
      <c r="L6702" s="102" t="str">
        <f>[2]!Table1[[#This Row],[Orgn]]&amp;"-"&amp;[2]!Table1[[#This Row],[Dest]]</f>
        <v>SSH-NAP</v>
      </c>
      <c r="M6702" s="102" t="str">
        <f t="shared" si="104"/>
        <v>ADT</v>
      </c>
      <c r="N6702" s="102">
        <f>WEEKDAY([2]!Table1[[#This Row],[Travel Date]],2)</f>
        <v>6</v>
      </c>
      <c r="P6702" s="102">
        <v>1</v>
      </c>
    </row>
    <row r="6703" spans="2:16" x14ac:dyDescent="0.25">
      <c r="B6703" s="103"/>
      <c r="C6703" s="103"/>
      <c r="L6703" s="102" t="str">
        <f>[2]!Table1[[#This Row],[Orgn]]&amp;"-"&amp;[2]!Table1[[#This Row],[Dest]]</f>
        <v>SSH-NAP</v>
      </c>
      <c r="M6703" s="102" t="str">
        <f t="shared" si="104"/>
        <v>ADT</v>
      </c>
      <c r="N6703" s="102">
        <f>WEEKDAY([2]!Table1[[#This Row],[Travel Date]],2)</f>
        <v>6</v>
      </c>
      <c r="P6703" s="102">
        <v>1</v>
      </c>
    </row>
    <row r="6704" spans="2:16" x14ac:dyDescent="0.25">
      <c r="B6704" s="103"/>
      <c r="C6704" s="103"/>
      <c r="L6704" s="102" t="str">
        <f>[2]!Table1[[#This Row],[Orgn]]&amp;"-"&amp;[2]!Table1[[#This Row],[Dest]]</f>
        <v>SSH-NAP</v>
      </c>
      <c r="M6704" s="102" t="str">
        <f t="shared" si="104"/>
        <v>ADT</v>
      </c>
      <c r="N6704" s="102">
        <f>WEEKDAY([2]!Table1[[#This Row],[Travel Date]],2)</f>
        <v>6</v>
      </c>
      <c r="P6704" s="102">
        <v>1</v>
      </c>
    </row>
    <row r="6705" spans="2:16" x14ac:dyDescent="0.25">
      <c r="B6705" s="103"/>
      <c r="C6705" s="103"/>
      <c r="L6705" s="102" t="str">
        <f>[2]!Table1[[#This Row],[Orgn]]&amp;"-"&amp;[2]!Table1[[#This Row],[Dest]]</f>
        <v>SSH-NAP</v>
      </c>
      <c r="M6705" s="102" t="str">
        <f t="shared" si="104"/>
        <v>ADT</v>
      </c>
      <c r="N6705" s="102">
        <f>WEEKDAY([2]!Table1[[#This Row],[Travel Date]],2)</f>
        <v>6</v>
      </c>
      <c r="P6705" s="102">
        <v>1</v>
      </c>
    </row>
    <row r="6706" spans="2:16" x14ac:dyDescent="0.25">
      <c r="B6706" s="103"/>
      <c r="C6706" s="103"/>
      <c r="L6706" s="102" t="str">
        <f>[2]!Table1[[#This Row],[Orgn]]&amp;"-"&amp;[2]!Table1[[#This Row],[Dest]]</f>
        <v>SSH-NAP</v>
      </c>
      <c r="M6706" s="102" t="str">
        <f t="shared" si="104"/>
        <v>ADT</v>
      </c>
      <c r="N6706" s="102">
        <f>WEEKDAY([2]!Table1[[#This Row],[Travel Date]],2)</f>
        <v>6</v>
      </c>
      <c r="P6706" s="102">
        <v>1</v>
      </c>
    </row>
    <row r="6707" spans="2:16" x14ac:dyDescent="0.25">
      <c r="B6707" s="103"/>
      <c r="C6707" s="103"/>
      <c r="L6707" s="102" t="str">
        <f>[2]!Table1[[#This Row],[Orgn]]&amp;"-"&amp;[2]!Table1[[#This Row],[Dest]]</f>
        <v>SSH-NAP</v>
      </c>
      <c r="M6707" s="102" t="str">
        <f t="shared" si="104"/>
        <v>ADT</v>
      </c>
      <c r="N6707" s="102">
        <f>WEEKDAY([2]!Table1[[#This Row],[Travel Date]],2)</f>
        <v>6</v>
      </c>
      <c r="P6707" s="102">
        <v>1</v>
      </c>
    </row>
    <row r="6708" spans="2:16" x14ac:dyDescent="0.25">
      <c r="B6708" s="103"/>
      <c r="C6708" s="103"/>
      <c r="L6708" s="102" t="str">
        <f>[2]!Table1[[#This Row],[Orgn]]&amp;"-"&amp;[2]!Table1[[#This Row],[Dest]]</f>
        <v>SSH-NAP</v>
      </c>
      <c r="M6708" s="102" t="str">
        <f t="shared" si="104"/>
        <v>ADT</v>
      </c>
      <c r="N6708" s="102">
        <f>WEEKDAY([2]!Table1[[#This Row],[Travel Date]],2)</f>
        <v>6</v>
      </c>
      <c r="P6708" s="102">
        <v>1</v>
      </c>
    </row>
    <row r="6709" spans="2:16" x14ac:dyDescent="0.25">
      <c r="B6709" s="103"/>
      <c r="C6709" s="103"/>
      <c r="L6709" s="102" t="str">
        <f>[2]!Table1[[#This Row],[Orgn]]&amp;"-"&amp;[2]!Table1[[#This Row],[Dest]]</f>
        <v>SSH-NAP</v>
      </c>
      <c r="M6709" s="102" t="str">
        <f t="shared" si="104"/>
        <v>ADT</v>
      </c>
      <c r="N6709" s="102">
        <f>WEEKDAY([2]!Table1[[#This Row],[Travel Date]],2)</f>
        <v>6</v>
      </c>
      <c r="P6709" s="102">
        <v>1</v>
      </c>
    </row>
    <row r="6710" spans="2:16" x14ac:dyDescent="0.25">
      <c r="B6710" s="103"/>
      <c r="C6710" s="103"/>
      <c r="L6710" s="102" t="str">
        <f>[2]!Table1[[#This Row],[Orgn]]&amp;"-"&amp;[2]!Table1[[#This Row],[Dest]]</f>
        <v>SSH-NAP</v>
      </c>
      <c r="M6710" s="102" t="str">
        <f t="shared" si="104"/>
        <v>ADT</v>
      </c>
      <c r="N6710" s="102">
        <f>WEEKDAY([2]!Table1[[#This Row],[Travel Date]],2)</f>
        <v>6</v>
      </c>
      <c r="P6710" s="102">
        <v>1</v>
      </c>
    </row>
    <row r="6711" spans="2:16" x14ac:dyDescent="0.25">
      <c r="B6711" s="103"/>
      <c r="C6711" s="103"/>
      <c r="L6711" s="102" t="str">
        <f>[2]!Table1[[#This Row],[Orgn]]&amp;"-"&amp;[2]!Table1[[#This Row],[Dest]]</f>
        <v>SSH-NAP</v>
      </c>
      <c r="M6711" s="102" t="str">
        <f t="shared" si="104"/>
        <v>ADT</v>
      </c>
      <c r="N6711" s="102">
        <f>WEEKDAY([2]!Table1[[#This Row],[Travel Date]],2)</f>
        <v>6</v>
      </c>
      <c r="P6711" s="102">
        <v>1</v>
      </c>
    </row>
    <row r="6712" spans="2:16" x14ac:dyDescent="0.25">
      <c r="B6712" s="103"/>
      <c r="C6712" s="103"/>
      <c r="L6712" s="102" t="str">
        <f>[2]!Table1[[#This Row],[Orgn]]&amp;"-"&amp;[2]!Table1[[#This Row],[Dest]]</f>
        <v>SSH-NAP</v>
      </c>
      <c r="M6712" s="102" t="str">
        <f t="shared" si="104"/>
        <v>ADT</v>
      </c>
      <c r="N6712" s="102">
        <f>WEEKDAY([2]!Table1[[#This Row],[Travel Date]],2)</f>
        <v>6</v>
      </c>
      <c r="P6712" s="102">
        <v>1</v>
      </c>
    </row>
    <row r="6713" spans="2:16" x14ac:dyDescent="0.25">
      <c r="B6713" s="103"/>
      <c r="C6713" s="103"/>
      <c r="L6713" s="102" t="str">
        <f>[2]!Table1[[#This Row],[Orgn]]&amp;"-"&amp;[2]!Table1[[#This Row],[Dest]]</f>
        <v>SSH-NAP</v>
      </c>
      <c r="M6713" s="102" t="str">
        <f t="shared" si="104"/>
        <v>ADT</v>
      </c>
      <c r="N6713" s="102">
        <f>WEEKDAY([2]!Table1[[#This Row],[Travel Date]],2)</f>
        <v>6</v>
      </c>
      <c r="P6713" s="102">
        <v>1</v>
      </c>
    </row>
    <row r="6714" spans="2:16" x14ac:dyDescent="0.25">
      <c r="B6714" s="103"/>
      <c r="C6714" s="103"/>
      <c r="L6714" s="102" t="str">
        <f>[2]!Table1[[#This Row],[Orgn]]&amp;"-"&amp;[2]!Table1[[#This Row],[Dest]]</f>
        <v>SSH-NAP</v>
      </c>
      <c r="M6714" s="102" t="str">
        <f t="shared" si="104"/>
        <v>ADT</v>
      </c>
      <c r="N6714" s="102">
        <f>WEEKDAY([2]!Table1[[#This Row],[Travel Date]],2)</f>
        <v>6</v>
      </c>
      <c r="P6714" s="102">
        <v>1</v>
      </c>
    </row>
    <row r="6715" spans="2:16" x14ac:dyDescent="0.25">
      <c r="B6715" s="103"/>
      <c r="C6715" s="103"/>
      <c r="L6715" s="102" t="str">
        <f>[2]!Table1[[#This Row],[Orgn]]&amp;"-"&amp;[2]!Table1[[#This Row],[Dest]]</f>
        <v>SSH-NAP</v>
      </c>
      <c r="M6715" s="102" t="str">
        <f t="shared" si="104"/>
        <v>ADT</v>
      </c>
      <c r="N6715" s="102">
        <f>WEEKDAY([2]!Table1[[#This Row],[Travel Date]],2)</f>
        <v>6</v>
      </c>
      <c r="P6715" s="102">
        <v>1</v>
      </c>
    </row>
    <row r="6716" spans="2:16" x14ac:dyDescent="0.25">
      <c r="B6716" s="103"/>
      <c r="C6716" s="103"/>
      <c r="L6716" s="102" t="str">
        <f>[2]!Table1[[#This Row],[Orgn]]&amp;"-"&amp;[2]!Table1[[#This Row],[Dest]]</f>
        <v>SSH-NAP</v>
      </c>
      <c r="M6716" s="102" t="str">
        <f t="shared" si="104"/>
        <v>ADT</v>
      </c>
      <c r="N6716" s="102">
        <f>WEEKDAY([2]!Table1[[#This Row],[Travel Date]],2)</f>
        <v>6</v>
      </c>
      <c r="P6716" s="102">
        <v>1</v>
      </c>
    </row>
    <row r="6717" spans="2:16" x14ac:dyDescent="0.25">
      <c r="B6717" s="103"/>
      <c r="C6717" s="103"/>
      <c r="L6717" s="102" t="str">
        <f>[2]!Table1[[#This Row],[Orgn]]&amp;"-"&amp;[2]!Table1[[#This Row],[Dest]]</f>
        <v>SSH-NAP</v>
      </c>
      <c r="M6717" s="102" t="str">
        <f t="shared" si="104"/>
        <v>ADT</v>
      </c>
      <c r="N6717" s="102">
        <f>WEEKDAY([2]!Table1[[#This Row],[Travel Date]],2)</f>
        <v>6</v>
      </c>
      <c r="P6717" s="102">
        <v>1</v>
      </c>
    </row>
    <row r="6718" spans="2:16" x14ac:dyDescent="0.25">
      <c r="B6718" s="103"/>
      <c r="C6718" s="103"/>
      <c r="L6718" s="102" t="str">
        <f>[2]!Table1[[#This Row],[Orgn]]&amp;"-"&amp;[2]!Table1[[#This Row],[Dest]]</f>
        <v>SSH-NAP</v>
      </c>
      <c r="M6718" s="102" t="str">
        <f t="shared" si="104"/>
        <v>ADT</v>
      </c>
      <c r="N6718" s="102">
        <f>WEEKDAY([2]!Table1[[#This Row],[Travel Date]],2)</f>
        <v>6</v>
      </c>
      <c r="P6718" s="102">
        <v>1</v>
      </c>
    </row>
    <row r="6719" spans="2:16" x14ac:dyDescent="0.25">
      <c r="B6719" s="103"/>
      <c r="C6719" s="103"/>
      <c r="L6719" s="102" t="str">
        <f>[2]!Table1[[#This Row],[Orgn]]&amp;"-"&amp;[2]!Table1[[#This Row],[Dest]]</f>
        <v>SSH-NAP</v>
      </c>
      <c r="M6719" s="102" t="str">
        <f t="shared" si="104"/>
        <v>ADT</v>
      </c>
      <c r="N6719" s="102">
        <f>WEEKDAY([2]!Table1[[#This Row],[Travel Date]],2)</f>
        <v>6</v>
      </c>
      <c r="P6719" s="102">
        <v>1</v>
      </c>
    </row>
    <row r="6720" spans="2:16" x14ac:dyDescent="0.25">
      <c r="B6720" s="103"/>
      <c r="C6720" s="103"/>
      <c r="L6720" s="102" t="str">
        <f>[2]!Table1[[#This Row],[Orgn]]&amp;"-"&amp;[2]!Table1[[#This Row],[Dest]]</f>
        <v>SSH-NAP</v>
      </c>
      <c r="M6720" s="102" t="str">
        <f t="shared" si="104"/>
        <v>ADT</v>
      </c>
      <c r="N6720" s="102">
        <f>WEEKDAY([2]!Table1[[#This Row],[Travel Date]],2)</f>
        <v>6</v>
      </c>
      <c r="P6720" s="102">
        <v>1</v>
      </c>
    </row>
    <row r="6721" spans="2:16" x14ac:dyDescent="0.25">
      <c r="B6721" s="103"/>
      <c r="C6721" s="103"/>
      <c r="L6721" s="102" t="str">
        <f>[2]!Table1[[#This Row],[Orgn]]&amp;"-"&amp;[2]!Table1[[#This Row],[Dest]]</f>
        <v>SSH-NAP</v>
      </c>
      <c r="M6721" s="102" t="str">
        <f t="shared" si="104"/>
        <v>ADT</v>
      </c>
      <c r="N6721" s="102">
        <f>WEEKDAY([2]!Table1[[#This Row],[Travel Date]],2)</f>
        <v>6</v>
      </c>
      <c r="P6721" s="102">
        <v>1</v>
      </c>
    </row>
    <row r="6722" spans="2:16" x14ac:dyDescent="0.25">
      <c r="B6722" s="103"/>
      <c r="C6722" s="103"/>
      <c r="L6722" s="102" t="str">
        <f>[2]!Table1[[#This Row],[Orgn]]&amp;"-"&amp;[2]!Table1[[#This Row],[Dest]]</f>
        <v>SSH-NAP</v>
      </c>
      <c r="M6722" s="102" t="str">
        <f t="shared" ref="M6722:M6785" si="105">IF(TRIM(C6722)="INF", "INF", IF(TRIM(C6722)="CHD", "CHD", "ADT"))</f>
        <v>ADT</v>
      </c>
      <c r="N6722" s="102">
        <f>WEEKDAY([2]!Table1[[#This Row],[Travel Date]],2)</f>
        <v>6</v>
      </c>
      <c r="P6722" s="102">
        <v>1</v>
      </c>
    </row>
    <row r="6723" spans="2:16" x14ac:dyDescent="0.25">
      <c r="B6723" s="103"/>
      <c r="C6723" s="103"/>
      <c r="L6723" s="102" t="str">
        <f>[2]!Table1[[#This Row],[Orgn]]&amp;"-"&amp;[2]!Table1[[#This Row],[Dest]]</f>
        <v>SSH-NAP</v>
      </c>
      <c r="M6723" s="102" t="str">
        <f t="shared" si="105"/>
        <v>ADT</v>
      </c>
      <c r="N6723" s="102">
        <f>WEEKDAY([2]!Table1[[#This Row],[Travel Date]],2)</f>
        <v>6</v>
      </c>
      <c r="P6723" s="102">
        <v>1</v>
      </c>
    </row>
    <row r="6724" spans="2:16" x14ac:dyDescent="0.25">
      <c r="B6724" s="103"/>
      <c r="C6724" s="103"/>
      <c r="L6724" s="102" t="str">
        <f>[2]!Table1[[#This Row],[Orgn]]&amp;"-"&amp;[2]!Table1[[#This Row],[Dest]]</f>
        <v>SSH-NAP</v>
      </c>
      <c r="M6724" s="102" t="str">
        <f t="shared" si="105"/>
        <v>ADT</v>
      </c>
      <c r="N6724" s="102">
        <f>WEEKDAY([2]!Table1[[#This Row],[Travel Date]],2)</f>
        <v>6</v>
      </c>
      <c r="P6724" s="102">
        <v>1</v>
      </c>
    </row>
    <row r="6725" spans="2:16" x14ac:dyDescent="0.25">
      <c r="B6725" s="103"/>
      <c r="C6725" s="103"/>
      <c r="L6725" s="102" t="str">
        <f>[2]!Table1[[#This Row],[Orgn]]&amp;"-"&amp;[2]!Table1[[#This Row],[Dest]]</f>
        <v>SSH-NAP</v>
      </c>
      <c r="M6725" s="102" t="str">
        <f t="shared" si="105"/>
        <v>ADT</v>
      </c>
      <c r="N6725" s="102">
        <f>WEEKDAY([2]!Table1[[#This Row],[Travel Date]],2)</f>
        <v>6</v>
      </c>
      <c r="P6725" s="102">
        <v>1</v>
      </c>
    </row>
    <row r="6726" spans="2:16" x14ac:dyDescent="0.25">
      <c r="B6726" s="103"/>
      <c r="C6726" s="103"/>
      <c r="L6726" s="102" t="str">
        <f>[2]!Table1[[#This Row],[Orgn]]&amp;"-"&amp;[2]!Table1[[#This Row],[Dest]]</f>
        <v>SSH-NAP</v>
      </c>
      <c r="M6726" s="102" t="str">
        <f t="shared" si="105"/>
        <v>ADT</v>
      </c>
      <c r="N6726" s="102">
        <f>WEEKDAY([2]!Table1[[#This Row],[Travel Date]],2)</f>
        <v>6</v>
      </c>
      <c r="P6726" s="102">
        <v>1</v>
      </c>
    </row>
    <row r="6727" spans="2:16" x14ac:dyDescent="0.25">
      <c r="B6727" s="103"/>
      <c r="C6727" s="103"/>
      <c r="L6727" s="102" t="str">
        <f>[2]!Table1[[#This Row],[Orgn]]&amp;"-"&amp;[2]!Table1[[#This Row],[Dest]]</f>
        <v>SSH-NAP</v>
      </c>
      <c r="M6727" s="102" t="str">
        <f t="shared" si="105"/>
        <v>ADT</v>
      </c>
      <c r="N6727" s="102">
        <f>WEEKDAY([2]!Table1[[#This Row],[Travel Date]],2)</f>
        <v>6</v>
      </c>
      <c r="P6727" s="102">
        <v>1</v>
      </c>
    </row>
    <row r="6728" spans="2:16" x14ac:dyDescent="0.25">
      <c r="B6728" s="103"/>
      <c r="C6728" s="103"/>
      <c r="L6728" s="102" t="str">
        <f>[2]!Table1[[#This Row],[Orgn]]&amp;"-"&amp;[2]!Table1[[#This Row],[Dest]]</f>
        <v>SSH-NAP</v>
      </c>
      <c r="M6728" s="102" t="str">
        <f t="shared" si="105"/>
        <v>ADT</v>
      </c>
      <c r="N6728" s="102">
        <f>WEEKDAY([2]!Table1[[#This Row],[Travel Date]],2)</f>
        <v>6</v>
      </c>
      <c r="P6728" s="102">
        <v>1</v>
      </c>
    </row>
    <row r="6729" spans="2:16" x14ac:dyDescent="0.25">
      <c r="B6729" s="103"/>
      <c r="C6729" s="103"/>
      <c r="L6729" s="102" t="str">
        <f>[2]!Table1[[#This Row],[Orgn]]&amp;"-"&amp;[2]!Table1[[#This Row],[Dest]]</f>
        <v>SSH-NAP</v>
      </c>
      <c r="M6729" s="102" t="str">
        <f t="shared" si="105"/>
        <v>ADT</v>
      </c>
      <c r="N6729" s="102">
        <f>WEEKDAY([2]!Table1[[#This Row],[Travel Date]],2)</f>
        <v>6</v>
      </c>
      <c r="P6729" s="102">
        <v>1</v>
      </c>
    </row>
    <row r="6730" spans="2:16" x14ac:dyDescent="0.25">
      <c r="B6730" s="103"/>
      <c r="C6730" s="103"/>
      <c r="L6730" s="102" t="str">
        <f>[2]!Table1[[#This Row],[Orgn]]&amp;"-"&amp;[2]!Table1[[#This Row],[Dest]]</f>
        <v>SSH-NAP</v>
      </c>
      <c r="M6730" s="102" t="str">
        <f t="shared" si="105"/>
        <v>ADT</v>
      </c>
      <c r="N6730" s="102">
        <f>WEEKDAY([2]!Table1[[#This Row],[Travel Date]],2)</f>
        <v>6</v>
      </c>
      <c r="P6730" s="102">
        <v>1</v>
      </c>
    </row>
    <row r="6731" spans="2:16" x14ac:dyDescent="0.25">
      <c r="B6731" s="103"/>
      <c r="C6731" s="103"/>
      <c r="L6731" s="102" t="str">
        <f>[2]!Table1[[#This Row],[Orgn]]&amp;"-"&amp;[2]!Table1[[#This Row],[Dest]]</f>
        <v>SSH-NAP</v>
      </c>
      <c r="M6731" s="102" t="str">
        <f t="shared" si="105"/>
        <v>ADT</v>
      </c>
      <c r="N6731" s="102">
        <f>WEEKDAY([2]!Table1[[#This Row],[Travel Date]],2)</f>
        <v>6</v>
      </c>
      <c r="P6731" s="102">
        <v>1</v>
      </c>
    </row>
    <row r="6732" spans="2:16" x14ac:dyDescent="0.25">
      <c r="B6732" s="103"/>
      <c r="C6732" s="103"/>
      <c r="L6732" s="102" t="str">
        <f>[2]!Table1[[#This Row],[Orgn]]&amp;"-"&amp;[2]!Table1[[#This Row],[Dest]]</f>
        <v>SSH-NAP</v>
      </c>
      <c r="M6732" s="102" t="str">
        <f t="shared" si="105"/>
        <v>ADT</v>
      </c>
      <c r="N6732" s="102">
        <f>WEEKDAY([2]!Table1[[#This Row],[Travel Date]],2)</f>
        <v>6</v>
      </c>
      <c r="P6732" s="102">
        <v>1</v>
      </c>
    </row>
    <row r="6733" spans="2:16" x14ac:dyDescent="0.25">
      <c r="B6733" s="103"/>
      <c r="C6733" s="103"/>
      <c r="L6733" s="102" t="str">
        <f>[2]!Table1[[#This Row],[Orgn]]&amp;"-"&amp;[2]!Table1[[#This Row],[Dest]]</f>
        <v>SSH-NAP</v>
      </c>
      <c r="M6733" s="102" t="str">
        <f t="shared" si="105"/>
        <v>ADT</v>
      </c>
      <c r="N6733" s="102">
        <f>WEEKDAY([2]!Table1[[#This Row],[Travel Date]],2)</f>
        <v>6</v>
      </c>
      <c r="P6733" s="102">
        <v>1</v>
      </c>
    </row>
    <row r="6734" spans="2:16" x14ac:dyDescent="0.25">
      <c r="B6734" s="103"/>
      <c r="C6734" s="103"/>
      <c r="L6734" s="102" t="str">
        <f>[2]!Table1[[#This Row],[Orgn]]&amp;"-"&amp;[2]!Table1[[#This Row],[Dest]]</f>
        <v>SSH-NAP</v>
      </c>
      <c r="M6734" s="102" t="str">
        <f t="shared" si="105"/>
        <v>ADT</v>
      </c>
      <c r="N6734" s="102">
        <f>WEEKDAY([2]!Table1[[#This Row],[Travel Date]],2)</f>
        <v>6</v>
      </c>
      <c r="P6734" s="102">
        <v>1</v>
      </c>
    </row>
    <row r="6735" spans="2:16" x14ac:dyDescent="0.25">
      <c r="B6735" s="103"/>
      <c r="C6735" s="103"/>
      <c r="L6735" s="102" t="str">
        <f>[2]!Table1[[#This Row],[Orgn]]&amp;"-"&amp;[2]!Table1[[#This Row],[Dest]]</f>
        <v>SSH-NAP</v>
      </c>
      <c r="M6735" s="102" t="str">
        <f t="shared" si="105"/>
        <v>ADT</v>
      </c>
      <c r="N6735" s="102">
        <f>WEEKDAY([2]!Table1[[#This Row],[Travel Date]],2)</f>
        <v>6</v>
      </c>
      <c r="P6735" s="102">
        <v>1</v>
      </c>
    </row>
    <row r="6736" spans="2:16" x14ac:dyDescent="0.25">
      <c r="B6736" s="103"/>
      <c r="C6736" s="103"/>
      <c r="L6736" s="102" t="str">
        <f>[2]!Table1[[#This Row],[Orgn]]&amp;"-"&amp;[2]!Table1[[#This Row],[Dest]]</f>
        <v>SSH-NAP</v>
      </c>
      <c r="M6736" s="102" t="str">
        <f t="shared" si="105"/>
        <v>ADT</v>
      </c>
      <c r="N6736" s="102">
        <f>WEEKDAY([2]!Table1[[#This Row],[Travel Date]],2)</f>
        <v>6</v>
      </c>
      <c r="P6736" s="102">
        <v>1</v>
      </c>
    </row>
    <row r="6737" spans="2:16" x14ac:dyDescent="0.25">
      <c r="B6737" s="103"/>
      <c r="C6737" s="103"/>
      <c r="L6737" s="102" t="str">
        <f>[2]!Table1[[#This Row],[Orgn]]&amp;"-"&amp;[2]!Table1[[#This Row],[Dest]]</f>
        <v>SSH-NAP</v>
      </c>
      <c r="M6737" s="102" t="str">
        <f t="shared" si="105"/>
        <v>ADT</v>
      </c>
      <c r="N6737" s="102">
        <f>WEEKDAY([2]!Table1[[#This Row],[Travel Date]],2)</f>
        <v>6</v>
      </c>
      <c r="P6737" s="102">
        <v>1</v>
      </c>
    </row>
    <row r="6738" spans="2:16" x14ac:dyDescent="0.25">
      <c r="B6738" s="103"/>
      <c r="C6738" s="103"/>
      <c r="L6738" s="102" t="str">
        <f>[2]!Table1[[#This Row],[Orgn]]&amp;"-"&amp;[2]!Table1[[#This Row],[Dest]]</f>
        <v>SSH-NAP</v>
      </c>
      <c r="M6738" s="102" t="str">
        <f t="shared" si="105"/>
        <v>ADT</v>
      </c>
      <c r="N6738" s="102">
        <f>WEEKDAY([2]!Table1[[#This Row],[Travel Date]],2)</f>
        <v>6</v>
      </c>
      <c r="P6738" s="102">
        <v>1</v>
      </c>
    </row>
    <row r="6739" spans="2:16" x14ac:dyDescent="0.25">
      <c r="B6739" s="103"/>
      <c r="C6739" s="103"/>
      <c r="L6739" s="102" t="str">
        <f>[2]!Table1[[#This Row],[Orgn]]&amp;"-"&amp;[2]!Table1[[#This Row],[Dest]]</f>
        <v>SSH-NAP</v>
      </c>
      <c r="M6739" s="102" t="str">
        <f t="shared" si="105"/>
        <v>ADT</v>
      </c>
      <c r="N6739" s="102">
        <f>WEEKDAY([2]!Table1[[#This Row],[Travel Date]],2)</f>
        <v>6</v>
      </c>
      <c r="P6739" s="102">
        <v>1</v>
      </c>
    </row>
    <row r="6740" spans="2:16" x14ac:dyDescent="0.25">
      <c r="B6740" s="103"/>
      <c r="C6740" s="103"/>
      <c r="L6740" s="102" t="str">
        <f>[2]!Table1[[#This Row],[Orgn]]&amp;"-"&amp;[2]!Table1[[#This Row],[Dest]]</f>
        <v>SSH-NAP</v>
      </c>
      <c r="M6740" s="102" t="str">
        <f t="shared" si="105"/>
        <v>ADT</v>
      </c>
      <c r="N6740" s="102">
        <f>WEEKDAY([2]!Table1[[#This Row],[Travel Date]],2)</f>
        <v>6</v>
      </c>
      <c r="P6740" s="102">
        <v>1</v>
      </c>
    </row>
    <row r="6741" spans="2:16" x14ac:dyDescent="0.25">
      <c r="B6741" s="103"/>
      <c r="C6741" s="103"/>
      <c r="L6741" s="102" t="str">
        <f>[2]!Table1[[#This Row],[Orgn]]&amp;"-"&amp;[2]!Table1[[#This Row],[Dest]]</f>
        <v>SSH-NAP</v>
      </c>
      <c r="M6741" s="102" t="str">
        <f t="shared" si="105"/>
        <v>ADT</v>
      </c>
      <c r="N6741" s="102">
        <f>WEEKDAY([2]!Table1[[#This Row],[Travel Date]],2)</f>
        <v>6</v>
      </c>
      <c r="P6741" s="102">
        <v>1</v>
      </c>
    </row>
    <row r="6742" spans="2:16" x14ac:dyDescent="0.25">
      <c r="B6742" s="103"/>
      <c r="C6742" s="103"/>
      <c r="L6742" s="102" t="str">
        <f>[2]!Table1[[#This Row],[Orgn]]&amp;"-"&amp;[2]!Table1[[#This Row],[Dest]]</f>
        <v>SSH-NAP</v>
      </c>
      <c r="M6742" s="102" t="str">
        <f t="shared" si="105"/>
        <v>ADT</v>
      </c>
      <c r="N6742" s="102">
        <f>WEEKDAY([2]!Table1[[#This Row],[Travel Date]],2)</f>
        <v>6</v>
      </c>
      <c r="P6742" s="102">
        <v>1</v>
      </c>
    </row>
    <row r="6743" spans="2:16" x14ac:dyDescent="0.25">
      <c r="B6743" s="103"/>
      <c r="C6743" s="103"/>
      <c r="L6743" s="102" t="str">
        <f>[2]!Table1[[#This Row],[Orgn]]&amp;"-"&amp;[2]!Table1[[#This Row],[Dest]]</f>
        <v>SSH-NAP</v>
      </c>
      <c r="M6743" s="102" t="str">
        <f t="shared" si="105"/>
        <v>ADT</v>
      </c>
      <c r="N6743" s="102">
        <f>WEEKDAY([2]!Table1[[#This Row],[Travel Date]],2)</f>
        <v>6</v>
      </c>
      <c r="P6743" s="102">
        <v>1</v>
      </c>
    </row>
    <row r="6744" spans="2:16" x14ac:dyDescent="0.25">
      <c r="B6744" s="103"/>
      <c r="C6744" s="103"/>
      <c r="L6744" s="102" t="str">
        <f>[2]!Table1[[#This Row],[Orgn]]&amp;"-"&amp;[2]!Table1[[#This Row],[Dest]]</f>
        <v>SSH-NAP</v>
      </c>
      <c r="M6744" s="102" t="str">
        <f t="shared" si="105"/>
        <v>ADT</v>
      </c>
      <c r="N6744" s="102">
        <f>WEEKDAY([2]!Table1[[#This Row],[Travel Date]],2)</f>
        <v>6</v>
      </c>
      <c r="P6744" s="102">
        <v>1</v>
      </c>
    </row>
    <row r="6745" spans="2:16" x14ac:dyDescent="0.25">
      <c r="B6745" s="103"/>
      <c r="C6745" s="103"/>
      <c r="L6745" s="102" t="str">
        <f>[2]!Table1[[#This Row],[Orgn]]&amp;"-"&amp;[2]!Table1[[#This Row],[Dest]]</f>
        <v>SSH-NAP</v>
      </c>
      <c r="M6745" s="102" t="str">
        <f t="shared" si="105"/>
        <v>ADT</v>
      </c>
      <c r="N6745" s="102">
        <f>WEEKDAY([2]!Table1[[#This Row],[Travel Date]],2)</f>
        <v>6</v>
      </c>
      <c r="P6745" s="102">
        <v>1</v>
      </c>
    </row>
    <row r="6746" spans="2:16" x14ac:dyDescent="0.25">
      <c r="B6746" s="103"/>
      <c r="C6746" s="103"/>
      <c r="L6746" s="102" t="str">
        <f>[2]!Table1[[#This Row],[Orgn]]&amp;"-"&amp;[2]!Table1[[#This Row],[Dest]]</f>
        <v>SSH-NAP</v>
      </c>
      <c r="M6746" s="102" t="str">
        <f t="shared" si="105"/>
        <v>ADT</v>
      </c>
      <c r="N6746" s="102">
        <f>WEEKDAY([2]!Table1[[#This Row],[Travel Date]],2)</f>
        <v>6</v>
      </c>
      <c r="P6746" s="102">
        <v>1</v>
      </c>
    </row>
    <row r="6747" spans="2:16" x14ac:dyDescent="0.25">
      <c r="B6747" s="103"/>
      <c r="C6747" s="103"/>
      <c r="L6747" s="102" t="str">
        <f>[2]!Table1[[#This Row],[Orgn]]&amp;"-"&amp;[2]!Table1[[#This Row],[Dest]]</f>
        <v>SSH-NAP</v>
      </c>
      <c r="M6747" s="102" t="str">
        <f t="shared" si="105"/>
        <v>ADT</v>
      </c>
      <c r="N6747" s="102">
        <f>WEEKDAY([2]!Table1[[#This Row],[Travel Date]],2)</f>
        <v>6</v>
      </c>
      <c r="P6747" s="102">
        <v>1</v>
      </c>
    </row>
    <row r="6748" spans="2:16" x14ac:dyDescent="0.25">
      <c r="B6748" s="103"/>
      <c r="C6748" s="103"/>
      <c r="L6748" s="102" t="str">
        <f>[2]!Table1[[#This Row],[Orgn]]&amp;"-"&amp;[2]!Table1[[#This Row],[Dest]]</f>
        <v>SSH-NAP</v>
      </c>
      <c r="M6748" s="102" t="str">
        <f t="shared" si="105"/>
        <v>ADT</v>
      </c>
      <c r="N6748" s="102">
        <f>WEEKDAY([2]!Table1[[#This Row],[Travel Date]],2)</f>
        <v>6</v>
      </c>
      <c r="P6748" s="102">
        <v>1</v>
      </c>
    </row>
    <row r="6749" spans="2:16" x14ac:dyDescent="0.25">
      <c r="B6749" s="103"/>
      <c r="C6749" s="103"/>
      <c r="L6749" s="102" t="str">
        <f>[2]!Table1[[#This Row],[Orgn]]&amp;"-"&amp;[2]!Table1[[#This Row],[Dest]]</f>
        <v>SSH-NAP</v>
      </c>
      <c r="M6749" s="102" t="str">
        <f t="shared" si="105"/>
        <v>ADT</v>
      </c>
      <c r="N6749" s="102">
        <f>WEEKDAY([2]!Table1[[#This Row],[Travel Date]],2)</f>
        <v>6</v>
      </c>
      <c r="P6749" s="102">
        <v>1</v>
      </c>
    </row>
    <row r="6750" spans="2:16" x14ac:dyDescent="0.25">
      <c r="B6750" s="103"/>
      <c r="C6750" s="103"/>
      <c r="L6750" s="102" t="str">
        <f>[2]!Table1[[#This Row],[Orgn]]&amp;"-"&amp;[2]!Table1[[#This Row],[Dest]]</f>
        <v>SSH-NAP</v>
      </c>
      <c r="M6750" s="102" t="str">
        <f t="shared" si="105"/>
        <v>ADT</v>
      </c>
      <c r="N6750" s="102">
        <f>WEEKDAY([2]!Table1[[#This Row],[Travel Date]],2)</f>
        <v>6</v>
      </c>
      <c r="P6750" s="102">
        <v>1</v>
      </c>
    </row>
    <row r="6751" spans="2:16" x14ac:dyDescent="0.25">
      <c r="B6751" s="103"/>
      <c r="C6751" s="103"/>
      <c r="L6751" s="102" t="str">
        <f>[2]!Table1[[#This Row],[Orgn]]&amp;"-"&amp;[2]!Table1[[#This Row],[Dest]]</f>
        <v>SSH-NAP</v>
      </c>
      <c r="M6751" s="102" t="str">
        <f t="shared" si="105"/>
        <v>ADT</v>
      </c>
      <c r="N6751" s="102">
        <f>WEEKDAY([2]!Table1[[#This Row],[Travel Date]],2)</f>
        <v>6</v>
      </c>
      <c r="P6751" s="102">
        <v>1</v>
      </c>
    </row>
    <row r="6752" spans="2:16" x14ac:dyDescent="0.25">
      <c r="B6752" s="103"/>
      <c r="C6752" s="103"/>
      <c r="L6752" s="102" t="str">
        <f>[2]!Table1[[#This Row],[Orgn]]&amp;"-"&amp;[2]!Table1[[#This Row],[Dest]]</f>
        <v>SSH-NAP</v>
      </c>
      <c r="M6752" s="102" t="str">
        <f t="shared" si="105"/>
        <v>ADT</v>
      </c>
      <c r="N6752" s="102">
        <f>WEEKDAY([2]!Table1[[#This Row],[Travel Date]],2)</f>
        <v>6</v>
      </c>
      <c r="P6752" s="102">
        <v>1</v>
      </c>
    </row>
    <row r="6753" spans="2:16" x14ac:dyDescent="0.25">
      <c r="B6753" s="103"/>
      <c r="C6753" s="103"/>
      <c r="L6753" s="102" t="str">
        <f>[2]!Table1[[#This Row],[Orgn]]&amp;"-"&amp;[2]!Table1[[#This Row],[Dest]]</f>
        <v>SSH-NAP</v>
      </c>
      <c r="M6753" s="102" t="str">
        <f t="shared" si="105"/>
        <v>ADT</v>
      </c>
      <c r="N6753" s="102">
        <f>WEEKDAY([2]!Table1[[#This Row],[Travel Date]],2)</f>
        <v>6</v>
      </c>
      <c r="P6753" s="102">
        <v>1</v>
      </c>
    </row>
    <row r="6754" spans="2:16" x14ac:dyDescent="0.25">
      <c r="B6754" s="103"/>
      <c r="C6754" s="103"/>
      <c r="L6754" s="102" t="str">
        <f>[2]!Table1[[#This Row],[Orgn]]&amp;"-"&amp;[2]!Table1[[#This Row],[Dest]]</f>
        <v>SSH-NAP</v>
      </c>
      <c r="M6754" s="102" t="str">
        <f t="shared" si="105"/>
        <v>ADT</v>
      </c>
      <c r="N6754" s="102">
        <f>WEEKDAY([2]!Table1[[#This Row],[Travel Date]],2)</f>
        <v>6</v>
      </c>
      <c r="P6754" s="102">
        <v>1</v>
      </c>
    </row>
    <row r="6755" spans="2:16" x14ac:dyDescent="0.25">
      <c r="B6755" s="103"/>
      <c r="C6755" s="103"/>
      <c r="L6755" s="102" t="str">
        <f>[2]!Table1[[#This Row],[Orgn]]&amp;"-"&amp;[2]!Table1[[#This Row],[Dest]]</f>
        <v>SSH-NAP</v>
      </c>
      <c r="M6755" s="102" t="str">
        <f t="shared" si="105"/>
        <v>ADT</v>
      </c>
      <c r="N6755" s="102">
        <f>WEEKDAY([2]!Table1[[#This Row],[Travel Date]],2)</f>
        <v>6</v>
      </c>
      <c r="P6755" s="102">
        <v>1</v>
      </c>
    </row>
    <row r="6756" spans="2:16" x14ac:dyDescent="0.25">
      <c r="B6756" s="103"/>
      <c r="C6756" s="103"/>
      <c r="L6756" s="102" t="str">
        <f>[2]!Table1[[#This Row],[Orgn]]&amp;"-"&amp;[2]!Table1[[#This Row],[Dest]]</f>
        <v>SSH-NAP</v>
      </c>
      <c r="M6756" s="102" t="str">
        <f t="shared" si="105"/>
        <v>ADT</v>
      </c>
      <c r="N6756" s="102">
        <f>WEEKDAY([2]!Table1[[#This Row],[Travel Date]],2)</f>
        <v>6</v>
      </c>
      <c r="P6756" s="102">
        <v>1</v>
      </c>
    </row>
    <row r="6757" spans="2:16" x14ac:dyDescent="0.25">
      <c r="B6757" s="103"/>
      <c r="C6757" s="103"/>
      <c r="L6757" s="102" t="str">
        <f>[2]!Table1[[#This Row],[Orgn]]&amp;"-"&amp;[2]!Table1[[#This Row],[Dest]]</f>
        <v>SSH-NAP</v>
      </c>
      <c r="M6757" s="102" t="str">
        <f t="shared" si="105"/>
        <v>ADT</v>
      </c>
      <c r="N6757" s="102">
        <f>WEEKDAY([2]!Table1[[#This Row],[Travel Date]],2)</f>
        <v>6</v>
      </c>
      <c r="P6757" s="102">
        <v>1</v>
      </c>
    </row>
    <row r="6758" spans="2:16" x14ac:dyDescent="0.25">
      <c r="B6758" s="103"/>
      <c r="C6758" s="103"/>
      <c r="L6758" s="102" t="str">
        <f>[2]!Table1[[#This Row],[Orgn]]&amp;"-"&amp;[2]!Table1[[#This Row],[Dest]]</f>
        <v>SSH-NAP</v>
      </c>
      <c r="M6758" s="102" t="str">
        <f t="shared" si="105"/>
        <v>ADT</v>
      </c>
      <c r="N6758" s="102">
        <f>WEEKDAY([2]!Table1[[#This Row],[Travel Date]],2)</f>
        <v>6</v>
      </c>
      <c r="P6758" s="102">
        <v>1</v>
      </c>
    </row>
    <row r="6759" spans="2:16" x14ac:dyDescent="0.25">
      <c r="B6759" s="103"/>
      <c r="C6759" s="103"/>
      <c r="L6759" s="102" t="str">
        <f>[2]!Table1[[#This Row],[Orgn]]&amp;"-"&amp;[2]!Table1[[#This Row],[Dest]]</f>
        <v>SSH-NAP</v>
      </c>
      <c r="M6759" s="102" t="str">
        <f t="shared" si="105"/>
        <v>ADT</v>
      </c>
      <c r="N6759" s="102">
        <f>WEEKDAY([2]!Table1[[#This Row],[Travel Date]],2)</f>
        <v>6</v>
      </c>
      <c r="P6759" s="102">
        <v>1</v>
      </c>
    </row>
    <row r="6760" spans="2:16" x14ac:dyDescent="0.25">
      <c r="B6760" s="103"/>
      <c r="C6760" s="103"/>
      <c r="L6760" s="102" t="str">
        <f>[2]!Table1[[#This Row],[Orgn]]&amp;"-"&amp;[2]!Table1[[#This Row],[Dest]]</f>
        <v>SSH-NAP</v>
      </c>
      <c r="M6760" s="102" t="str">
        <f t="shared" si="105"/>
        <v>ADT</v>
      </c>
      <c r="N6760" s="102">
        <f>WEEKDAY([2]!Table1[[#This Row],[Travel Date]],2)</f>
        <v>6</v>
      </c>
      <c r="P6760" s="102">
        <v>1</v>
      </c>
    </row>
    <row r="6761" spans="2:16" x14ac:dyDescent="0.25">
      <c r="B6761" s="103"/>
      <c r="C6761" s="103"/>
      <c r="L6761" s="102" t="str">
        <f>[2]!Table1[[#This Row],[Orgn]]&amp;"-"&amp;[2]!Table1[[#This Row],[Dest]]</f>
        <v>SSH-NAP</v>
      </c>
      <c r="M6761" s="102" t="str">
        <f t="shared" si="105"/>
        <v>ADT</v>
      </c>
      <c r="N6761" s="102">
        <f>WEEKDAY([2]!Table1[[#This Row],[Travel Date]],2)</f>
        <v>6</v>
      </c>
      <c r="P6761" s="102">
        <v>1</v>
      </c>
    </row>
    <row r="6762" spans="2:16" x14ac:dyDescent="0.25">
      <c r="B6762" s="103"/>
      <c r="C6762" s="103"/>
      <c r="L6762" s="102" t="str">
        <f>[2]!Table1[[#This Row],[Orgn]]&amp;"-"&amp;[2]!Table1[[#This Row],[Dest]]</f>
        <v>SSH-NAP</v>
      </c>
      <c r="M6762" s="102" t="str">
        <f t="shared" si="105"/>
        <v>ADT</v>
      </c>
      <c r="N6762" s="102">
        <f>WEEKDAY([2]!Table1[[#This Row],[Travel Date]],2)</f>
        <v>6</v>
      </c>
      <c r="P6762" s="102">
        <v>1</v>
      </c>
    </row>
    <row r="6763" spans="2:16" x14ac:dyDescent="0.25">
      <c r="B6763" s="103"/>
      <c r="C6763" s="103"/>
      <c r="L6763" s="102" t="str">
        <f>[2]!Table1[[#This Row],[Orgn]]&amp;"-"&amp;[2]!Table1[[#This Row],[Dest]]</f>
        <v>SSH-NAP</v>
      </c>
      <c r="M6763" s="102" t="str">
        <f t="shared" si="105"/>
        <v>ADT</v>
      </c>
      <c r="N6763" s="102">
        <f>WEEKDAY([2]!Table1[[#This Row],[Travel Date]],2)</f>
        <v>6</v>
      </c>
      <c r="P6763" s="102">
        <v>1</v>
      </c>
    </row>
    <row r="6764" spans="2:16" x14ac:dyDescent="0.25">
      <c r="B6764" s="103"/>
      <c r="C6764" s="103"/>
      <c r="L6764" s="102" t="str">
        <f>[2]!Table1[[#This Row],[Orgn]]&amp;"-"&amp;[2]!Table1[[#This Row],[Dest]]</f>
        <v>SSH-NAP</v>
      </c>
      <c r="M6764" s="102" t="str">
        <f t="shared" si="105"/>
        <v>ADT</v>
      </c>
      <c r="N6764" s="102">
        <f>WEEKDAY([2]!Table1[[#This Row],[Travel Date]],2)</f>
        <v>6</v>
      </c>
      <c r="P6764" s="102">
        <v>1</v>
      </c>
    </row>
    <row r="6765" spans="2:16" x14ac:dyDescent="0.25">
      <c r="B6765" s="103"/>
      <c r="C6765" s="103"/>
      <c r="L6765" s="102" t="str">
        <f>[2]!Table1[[#This Row],[Orgn]]&amp;"-"&amp;[2]!Table1[[#This Row],[Dest]]</f>
        <v>SSH-NAP</v>
      </c>
      <c r="M6765" s="102" t="str">
        <f t="shared" si="105"/>
        <v>ADT</v>
      </c>
      <c r="N6765" s="102">
        <f>WEEKDAY([2]!Table1[[#This Row],[Travel Date]],2)</f>
        <v>6</v>
      </c>
      <c r="P6765" s="102">
        <v>1</v>
      </c>
    </row>
    <row r="6766" spans="2:16" x14ac:dyDescent="0.25">
      <c r="B6766" s="103"/>
      <c r="C6766" s="103"/>
      <c r="L6766" s="102" t="str">
        <f>[2]!Table1[[#This Row],[Orgn]]&amp;"-"&amp;[2]!Table1[[#This Row],[Dest]]</f>
        <v>SSH-NAP</v>
      </c>
      <c r="M6766" s="102" t="str">
        <f t="shared" si="105"/>
        <v>ADT</v>
      </c>
      <c r="N6766" s="102">
        <f>WEEKDAY([2]!Table1[[#This Row],[Travel Date]],2)</f>
        <v>6</v>
      </c>
      <c r="P6766" s="102">
        <v>1</v>
      </c>
    </row>
    <row r="6767" spans="2:16" x14ac:dyDescent="0.25">
      <c r="B6767" s="103"/>
      <c r="C6767" s="103"/>
      <c r="L6767" s="102" t="str">
        <f>[2]!Table1[[#This Row],[Orgn]]&amp;"-"&amp;[2]!Table1[[#This Row],[Dest]]</f>
        <v>SSH-NAP</v>
      </c>
      <c r="M6767" s="102" t="str">
        <f t="shared" si="105"/>
        <v>ADT</v>
      </c>
      <c r="N6767" s="102">
        <f>WEEKDAY([2]!Table1[[#This Row],[Travel Date]],2)</f>
        <v>6</v>
      </c>
      <c r="P6767" s="102">
        <v>1</v>
      </c>
    </row>
    <row r="6768" spans="2:16" x14ac:dyDescent="0.25">
      <c r="B6768" s="103"/>
      <c r="C6768" s="103"/>
      <c r="L6768" s="102" t="str">
        <f>[2]!Table1[[#This Row],[Orgn]]&amp;"-"&amp;[2]!Table1[[#This Row],[Dest]]</f>
        <v>SSH-NAP</v>
      </c>
      <c r="M6768" s="102" t="str">
        <f t="shared" si="105"/>
        <v>ADT</v>
      </c>
      <c r="N6768" s="102">
        <f>WEEKDAY([2]!Table1[[#This Row],[Travel Date]],2)</f>
        <v>6</v>
      </c>
      <c r="P6768" s="102">
        <v>1</v>
      </c>
    </row>
    <row r="6769" spans="2:16" x14ac:dyDescent="0.25">
      <c r="B6769" s="103"/>
      <c r="C6769" s="103"/>
      <c r="L6769" s="102" t="str">
        <f>[2]!Table1[[#This Row],[Orgn]]&amp;"-"&amp;[2]!Table1[[#This Row],[Dest]]</f>
        <v>SSH-NAP</v>
      </c>
      <c r="M6769" s="102" t="str">
        <f t="shared" si="105"/>
        <v>ADT</v>
      </c>
      <c r="N6769" s="102">
        <f>WEEKDAY([2]!Table1[[#This Row],[Travel Date]],2)</f>
        <v>6</v>
      </c>
      <c r="P6769" s="102">
        <v>1</v>
      </c>
    </row>
    <row r="6770" spans="2:16" x14ac:dyDescent="0.25">
      <c r="B6770" s="103"/>
      <c r="C6770" s="103"/>
      <c r="L6770" s="102" t="str">
        <f>[2]!Table1[[#This Row],[Orgn]]&amp;"-"&amp;[2]!Table1[[#This Row],[Dest]]</f>
        <v>SSH-NAP</v>
      </c>
      <c r="M6770" s="102" t="str">
        <f t="shared" si="105"/>
        <v>ADT</v>
      </c>
      <c r="N6770" s="102">
        <f>WEEKDAY([2]!Table1[[#This Row],[Travel Date]],2)</f>
        <v>6</v>
      </c>
      <c r="P6770" s="102">
        <v>1</v>
      </c>
    </row>
    <row r="6771" spans="2:16" x14ac:dyDescent="0.25">
      <c r="B6771" s="103"/>
      <c r="C6771" s="103"/>
      <c r="L6771" s="102" t="str">
        <f>[2]!Table1[[#This Row],[Orgn]]&amp;"-"&amp;[2]!Table1[[#This Row],[Dest]]</f>
        <v>SSH-NAP</v>
      </c>
      <c r="M6771" s="102" t="str">
        <f t="shared" si="105"/>
        <v>ADT</v>
      </c>
      <c r="N6771" s="102">
        <f>WEEKDAY([2]!Table1[[#This Row],[Travel Date]],2)</f>
        <v>6</v>
      </c>
      <c r="P6771" s="102">
        <v>1</v>
      </c>
    </row>
    <row r="6772" spans="2:16" x14ac:dyDescent="0.25">
      <c r="B6772" s="103"/>
      <c r="C6772" s="103"/>
      <c r="L6772" s="102" t="str">
        <f>[2]!Table1[[#This Row],[Orgn]]&amp;"-"&amp;[2]!Table1[[#This Row],[Dest]]</f>
        <v>SSH-NAP</v>
      </c>
      <c r="M6772" s="102" t="str">
        <f t="shared" si="105"/>
        <v>ADT</v>
      </c>
      <c r="N6772" s="102">
        <f>WEEKDAY([2]!Table1[[#This Row],[Travel Date]],2)</f>
        <v>6</v>
      </c>
      <c r="P6772" s="102">
        <v>1</v>
      </c>
    </row>
    <row r="6773" spans="2:16" x14ac:dyDescent="0.25">
      <c r="B6773" s="103"/>
      <c r="C6773" s="103"/>
      <c r="L6773" s="102" t="str">
        <f>[2]!Table1[[#This Row],[Orgn]]&amp;"-"&amp;[2]!Table1[[#This Row],[Dest]]</f>
        <v>SSH-NAP</v>
      </c>
      <c r="M6773" s="102" t="str">
        <f t="shared" si="105"/>
        <v>ADT</v>
      </c>
      <c r="N6773" s="102">
        <f>WEEKDAY([2]!Table1[[#This Row],[Travel Date]],2)</f>
        <v>6</v>
      </c>
      <c r="P6773" s="102">
        <v>1</v>
      </c>
    </row>
    <row r="6774" spans="2:16" x14ac:dyDescent="0.25">
      <c r="B6774" s="103"/>
      <c r="C6774" s="103"/>
      <c r="L6774" s="102" t="str">
        <f>[2]!Table1[[#This Row],[Orgn]]&amp;"-"&amp;[2]!Table1[[#This Row],[Dest]]</f>
        <v>SSH-NAP</v>
      </c>
      <c r="M6774" s="102" t="str">
        <f t="shared" si="105"/>
        <v>ADT</v>
      </c>
      <c r="N6774" s="102">
        <f>WEEKDAY([2]!Table1[[#This Row],[Travel Date]],2)</f>
        <v>6</v>
      </c>
      <c r="P6774" s="102">
        <v>1</v>
      </c>
    </row>
    <row r="6775" spans="2:16" x14ac:dyDescent="0.25">
      <c r="B6775" s="103"/>
      <c r="C6775" s="103"/>
      <c r="L6775" s="102" t="str">
        <f>[2]!Table1[[#This Row],[Orgn]]&amp;"-"&amp;[2]!Table1[[#This Row],[Dest]]</f>
        <v>SSH-NAP</v>
      </c>
      <c r="M6775" s="102" t="str">
        <f t="shared" si="105"/>
        <v>ADT</v>
      </c>
      <c r="N6775" s="102">
        <f>WEEKDAY([2]!Table1[[#This Row],[Travel Date]],2)</f>
        <v>6</v>
      </c>
      <c r="P6775" s="102">
        <v>1</v>
      </c>
    </row>
    <row r="6776" spans="2:16" x14ac:dyDescent="0.25">
      <c r="B6776" s="103"/>
      <c r="C6776" s="103"/>
      <c r="L6776" s="102" t="str">
        <f>[2]!Table1[[#This Row],[Orgn]]&amp;"-"&amp;[2]!Table1[[#This Row],[Dest]]</f>
        <v>SSH-NAP</v>
      </c>
      <c r="M6776" s="102" t="str">
        <f t="shared" si="105"/>
        <v>ADT</v>
      </c>
      <c r="N6776" s="102">
        <f>WEEKDAY([2]!Table1[[#This Row],[Travel Date]],2)</f>
        <v>6</v>
      </c>
      <c r="P6776" s="102">
        <v>1</v>
      </c>
    </row>
    <row r="6777" spans="2:16" x14ac:dyDescent="0.25">
      <c r="B6777" s="103"/>
      <c r="C6777" s="103"/>
      <c r="L6777" s="102" t="str">
        <f>[2]!Table1[[#This Row],[Orgn]]&amp;"-"&amp;[2]!Table1[[#This Row],[Dest]]</f>
        <v>SSH-NAP</v>
      </c>
      <c r="M6777" s="102" t="str">
        <f t="shared" si="105"/>
        <v>ADT</v>
      </c>
      <c r="N6777" s="102">
        <f>WEEKDAY([2]!Table1[[#This Row],[Travel Date]],2)</f>
        <v>6</v>
      </c>
      <c r="P6777" s="102">
        <v>1</v>
      </c>
    </row>
    <row r="6778" spans="2:16" x14ac:dyDescent="0.25">
      <c r="B6778" s="103"/>
      <c r="C6778" s="103"/>
      <c r="L6778" s="102" t="str">
        <f>[2]!Table1[[#This Row],[Orgn]]&amp;"-"&amp;[2]!Table1[[#This Row],[Dest]]</f>
        <v>SSH-NAP</v>
      </c>
      <c r="M6778" s="102" t="str">
        <f t="shared" si="105"/>
        <v>ADT</v>
      </c>
      <c r="N6778" s="102">
        <f>WEEKDAY([2]!Table1[[#This Row],[Travel Date]],2)</f>
        <v>6</v>
      </c>
      <c r="P6778" s="102">
        <v>1</v>
      </c>
    </row>
    <row r="6779" spans="2:16" x14ac:dyDescent="0.25">
      <c r="B6779" s="103"/>
      <c r="C6779" s="103"/>
      <c r="L6779" s="102" t="str">
        <f>[2]!Table1[[#This Row],[Orgn]]&amp;"-"&amp;[2]!Table1[[#This Row],[Dest]]</f>
        <v>SSH-NAP</v>
      </c>
      <c r="M6779" s="102" t="str">
        <f t="shared" si="105"/>
        <v>ADT</v>
      </c>
      <c r="N6779" s="102">
        <f>WEEKDAY([2]!Table1[[#This Row],[Travel Date]],2)</f>
        <v>6</v>
      </c>
      <c r="P6779" s="102">
        <v>1</v>
      </c>
    </row>
    <row r="6780" spans="2:16" x14ac:dyDescent="0.25">
      <c r="B6780" s="103"/>
      <c r="C6780" s="103"/>
      <c r="L6780" s="102" t="str">
        <f>[2]!Table1[[#This Row],[Orgn]]&amp;"-"&amp;[2]!Table1[[#This Row],[Dest]]</f>
        <v>SSH-NAP</v>
      </c>
      <c r="M6780" s="102" t="str">
        <f t="shared" si="105"/>
        <v>ADT</v>
      </c>
      <c r="N6780" s="102">
        <f>WEEKDAY([2]!Table1[[#This Row],[Travel Date]],2)</f>
        <v>6</v>
      </c>
      <c r="P6780" s="102">
        <v>1</v>
      </c>
    </row>
    <row r="6781" spans="2:16" x14ac:dyDescent="0.25">
      <c r="B6781" s="103"/>
      <c r="C6781" s="103"/>
      <c r="L6781" s="102" t="str">
        <f>[2]!Table1[[#This Row],[Orgn]]&amp;"-"&amp;[2]!Table1[[#This Row],[Dest]]</f>
        <v>SSH-NAP</v>
      </c>
      <c r="M6781" s="102" t="str">
        <f t="shared" si="105"/>
        <v>ADT</v>
      </c>
      <c r="N6781" s="102">
        <f>WEEKDAY([2]!Table1[[#This Row],[Travel Date]],2)</f>
        <v>6</v>
      </c>
      <c r="P6781" s="102">
        <v>1</v>
      </c>
    </row>
    <row r="6782" spans="2:16" x14ac:dyDescent="0.25">
      <c r="B6782" s="103"/>
      <c r="C6782" s="103"/>
      <c r="L6782" s="102" t="str">
        <f>[2]!Table1[[#This Row],[Orgn]]&amp;"-"&amp;[2]!Table1[[#This Row],[Dest]]</f>
        <v>SSH-NAP</v>
      </c>
      <c r="M6782" s="102" t="str">
        <f t="shared" si="105"/>
        <v>ADT</v>
      </c>
      <c r="N6782" s="102">
        <f>WEEKDAY([2]!Table1[[#This Row],[Travel Date]],2)</f>
        <v>6</v>
      </c>
      <c r="P6782" s="102">
        <v>1</v>
      </c>
    </row>
    <row r="6783" spans="2:16" x14ac:dyDescent="0.25">
      <c r="B6783" s="103"/>
      <c r="C6783" s="103"/>
      <c r="L6783" s="102" t="str">
        <f>[2]!Table1[[#This Row],[Orgn]]&amp;"-"&amp;[2]!Table1[[#This Row],[Dest]]</f>
        <v>SSH-NAP</v>
      </c>
      <c r="M6783" s="102" t="str">
        <f t="shared" si="105"/>
        <v>ADT</v>
      </c>
      <c r="N6783" s="102">
        <f>WEEKDAY([2]!Table1[[#This Row],[Travel Date]],2)</f>
        <v>6</v>
      </c>
      <c r="P6783" s="102">
        <v>1</v>
      </c>
    </row>
    <row r="6784" spans="2:16" x14ac:dyDescent="0.25">
      <c r="B6784" s="103"/>
      <c r="C6784" s="103"/>
      <c r="L6784" s="102" t="str">
        <f>[2]!Table1[[#This Row],[Orgn]]&amp;"-"&amp;[2]!Table1[[#This Row],[Dest]]</f>
        <v>SSH-NAP</v>
      </c>
      <c r="M6784" s="102" t="str">
        <f t="shared" si="105"/>
        <v>ADT</v>
      </c>
      <c r="N6784" s="102">
        <f>WEEKDAY([2]!Table1[[#This Row],[Travel Date]],2)</f>
        <v>6</v>
      </c>
      <c r="P6784" s="102">
        <v>1</v>
      </c>
    </row>
    <row r="6785" spans="2:16" x14ac:dyDescent="0.25">
      <c r="B6785" s="103"/>
      <c r="C6785" s="103"/>
      <c r="L6785" s="102" t="str">
        <f>[2]!Table1[[#This Row],[Orgn]]&amp;"-"&amp;[2]!Table1[[#This Row],[Dest]]</f>
        <v>SSH-NAP</v>
      </c>
      <c r="M6785" s="102" t="str">
        <f t="shared" si="105"/>
        <v>ADT</v>
      </c>
      <c r="N6785" s="102">
        <f>WEEKDAY([2]!Table1[[#This Row],[Travel Date]],2)</f>
        <v>6</v>
      </c>
      <c r="P6785" s="102">
        <v>1</v>
      </c>
    </row>
    <row r="6786" spans="2:16" x14ac:dyDescent="0.25">
      <c r="B6786" s="103"/>
      <c r="C6786" s="103"/>
      <c r="L6786" s="102" t="str">
        <f>[2]!Table1[[#This Row],[Orgn]]&amp;"-"&amp;[2]!Table1[[#This Row],[Dest]]</f>
        <v>SSH-NAP</v>
      </c>
      <c r="M6786" s="102" t="str">
        <f t="shared" ref="M6786:M6849" si="106">IF(TRIM(C6786)="INF", "INF", IF(TRIM(C6786)="CHD", "CHD", "ADT"))</f>
        <v>ADT</v>
      </c>
      <c r="N6786" s="102">
        <f>WEEKDAY([2]!Table1[[#This Row],[Travel Date]],2)</f>
        <v>6</v>
      </c>
      <c r="P6786" s="102">
        <v>1</v>
      </c>
    </row>
    <row r="6787" spans="2:16" x14ac:dyDescent="0.25">
      <c r="B6787" s="103"/>
      <c r="C6787" s="103"/>
      <c r="L6787" s="102" t="str">
        <f>[2]!Table1[[#This Row],[Orgn]]&amp;"-"&amp;[2]!Table1[[#This Row],[Dest]]</f>
        <v>SSH-NAP</v>
      </c>
      <c r="M6787" s="102" t="str">
        <f t="shared" si="106"/>
        <v>ADT</v>
      </c>
      <c r="N6787" s="102">
        <f>WEEKDAY([2]!Table1[[#This Row],[Travel Date]],2)</f>
        <v>6</v>
      </c>
      <c r="P6787" s="102">
        <v>1</v>
      </c>
    </row>
    <row r="6788" spans="2:16" x14ac:dyDescent="0.25">
      <c r="B6788" s="103"/>
      <c r="C6788" s="103"/>
      <c r="L6788" s="102" t="str">
        <f>[2]!Table1[[#This Row],[Orgn]]&amp;"-"&amp;[2]!Table1[[#This Row],[Dest]]</f>
        <v>SSH-NAP</v>
      </c>
      <c r="M6788" s="102" t="str">
        <f t="shared" si="106"/>
        <v>ADT</v>
      </c>
      <c r="N6788" s="102">
        <f>WEEKDAY([2]!Table1[[#This Row],[Travel Date]],2)</f>
        <v>6</v>
      </c>
      <c r="P6788" s="102">
        <v>1</v>
      </c>
    </row>
    <row r="6789" spans="2:16" x14ac:dyDescent="0.25">
      <c r="B6789" s="103"/>
      <c r="C6789" s="103"/>
      <c r="L6789" s="102" t="str">
        <f>[2]!Table1[[#This Row],[Orgn]]&amp;"-"&amp;[2]!Table1[[#This Row],[Dest]]</f>
        <v>SSH-NAP</v>
      </c>
      <c r="M6789" s="102" t="str">
        <f t="shared" si="106"/>
        <v>ADT</v>
      </c>
      <c r="N6789" s="102">
        <f>WEEKDAY([2]!Table1[[#This Row],[Travel Date]],2)</f>
        <v>6</v>
      </c>
      <c r="P6789" s="102">
        <v>1</v>
      </c>
    </row>
    <row r="6790" spans="2:16" x14ac:dyDescent="0.25">
      <c r="B6790" s="103"/>
      <c r="C6790" s="103"/>
      <c r="L6790" s="102" t="str">
        <f>[2]!Table1[[#This Row],[Orgn]]&amp;"-"&amp;[2]!Table1[[#This Row],[Dest]]</f>
        <v>SSH-NAP</v>
      </c>
      <c r="M6790" s="102" t="str">
        <f t="shared" si="106"/>
        <v>ADT</v>
      </c>
      <c r="N6790" s="102">
        <f>WEEKDAY([2]!Table1[[#This Row],[Travel Date]],2)</f>
        <v>6</v>
      </c>
      <c r="P6790" s="102">
        <v>1</v>
      </c>
    </row>
    <row r="6791" spans="2:16" x14ac:dyDescent="0.25">
      <c r="B6791" s="103"/>
      <c r="C6791" s="103"/>
      <c r="L6791" s="102" t="str">
        <f>[2]!Table1[[#This Row],[Orgn]]&amp;"-"&amp;[2]!Table1[[#This Row],[Dest]]</f>
        <v>SSH-NAP</v>
      </c>
      <c r="M6791" s="102" t="str">
        <f t="shared" si="106"/>
        <v>ADT</v>
      </c>
      <c r="N6791" s="102">
        <f>WEEKDAY([2]!Table1[[#This Row],[Travel Date]],2)</f>
        <v>6</v>
      </c>
      <c r="P6791" s="102">
        <v>1</v>
      </c>
    </row>
    <row r="6792" spans="2:16" x14ac:dyDescent="0.25">
      <c r="B6792" s="103"/>
      <c r="C6792" s="103"/>
      <c r="L6792" s="102" t="str">
        <f>[2]!Table1[[#This Row],[Orgn]]&amp;"-"&amp;[2]!Table1[[#This Row],[Dest]]</f>
        <v>SSH-NAP</v>
      </c>
      <c r="M6792" s="102" t="str">
        <f t="shared" si="106"/>
        <v>ADT</v>
      </c>
      <c r="N6792" s="102">
        <f>WEEKDAY([2]!Table1[[#This Row],[Travel Date]],2)</f>
        <v>6</v>
      </c>
      <c r="P6792" s="102">
        <v>1</v>
      </c>
    </row>
    <row r="6793" spans="2:16" x14ac:dyDescent="0.25">
      <c r="B6793" s="103"/>
      <c r="C6793" s="103"/>
      <c r="L6793" s="102" t="str">
        <f>[2]!Table1[[#This Row],[Orgn]]&amp;"-"&amp;[2]!Table1[[#This Row],[Dest]]</f>
        <v>SSH-NAP</v>
      </c>
      <c r="M6793" s="102" t="str">
        <f t="shared" si="106"/>
        <v>ADT</v>
      </c>
      <c r="N6793" s="102">
        <f>WEEKDAY([2]!Table1[[#This Row],[Travel Date]],2)</f>
        <v>6</v>
      </c>
      <c r="P6793" s="102">
        <v>1</v>
      </c>
    </row>
    <row r="6794" spans="2:16" x14ac:dyDescent="0.25">
      <c r="B6794" s="103"/>
      <c r="C6794" s="103"/>
      <c r="L6794" s="102" t="str">
        <f>[2]!Table1[[#This Row],[Orgn]]&amp;"-"&amp;[2]!Table1[[#This Row],[Dest]]</f>
        <v>SSH-NAP</v>
      </c>
      <c r="M6794" s="102" t="str">
        <f t="shared" si="106"/>
        <v>ADT</v>
      </c>
      <c r="N6794" s="102">
        <f>WEEKDAY([2]!Table1[[#This Row],[Travel Date]],2)</f>
        <v>6</v>
      </c>
      <c r="P6794" s="102">
        <v>1</v>
      </c>
    </row>
    <row r="6795" spans="2:16" x14ac:dyDescent="0.25">
      <c r="B6795" s="103"/>
      <c r="C6795" s="103"/>
      <c r="L6795" s="102" t="str">
        <f>[2]!Table1[[#This Row],[Orgn]]&amp;"-"&amp;[2]!Table1[[#This Row],[Dest]]</f>
        <v>SSH-NAP</v>
      </c>
      <c r="M6795" s="102" t="str">
        <f t="shared" si="106"/>
        <v>ADT</v>
      </c>
      <c r="N6795" s="102">
        <f>WEEKDAY([2]!Table1[[#This Row],[Travel Date]],2)</f>
        <v>6</v>
      </c>
      <c r="P6795" s="102">
        <v>1</v>
      </c>
    </row>
    <row r="6796" spans="2:16" x14ac:dyDescent="0.25">
      <c r="B6796" s="103"/>
      <c r="C6796" s="103"/>
      <c r="L6796" s="102" t="str">
        <f>[2]!Table1[[#This Row],[Orgn]]&amp;"-"&amp;[2]!Table1[[#This Row],[Dest]]</f>
        <v>SSH-NAP</v>
      </c>
      <c r="M6796" s="102" t="str">
        <f t="shared" si="106"/>
        <v>ADT</v>
      </c>
      <c r="N6796" s="102">
        <f>WEEKDAY([2]!Table1[[#This Row],[Travel Date]],2)</f>
        <v>6</v>
      </c>
      <c r="P6796" s="102">
        <v>1</v>
      </c>
    </row>
    <row r="6797" spans="2:16" x14ac:dyDescent="0.25">
      <c r="B6797" s="103"/>
      <c r="C6797" s="103"/>
      <c r="L6797" s="102" t="str">
        <f>[2]!Table1[[#This Row],[Orgn]]&amp;"-"&amp;[2]!Table1[[#This Row],[Dest]]</f>
        <v>SSH-NAP</v>
      </c>
      <c r="M6797" s="102" t="str">
        <f t="shared" si="106"/>
        <v>ADT</v>
      </c>
      <c r="N6797" s="102">
        <f>WEEKDAY([2]!Table1[[#This Row],[Travel Date]],2)</f>
        <v>6</v>
      </c>
      <c r="P6797" s="102">
        <v>1</v>
      </c>
    </row>
    <row r="6798" spans="2:16" x14ac:dyDescent="0.25">
      <c r="B6798" s="103"/>
      <c r="C6798" s="103"/>
      <c r="L6798" s="102" t="str">
        <f>[2]!Table1[[#This Row],[Orgn]]&amp;"-"&amp;[2]!Table1[[#This Row],[Dest]]</f>
        <v>SSH-NAP</v>
      </c>
      <c r="M6798" s="102" t="str">
        <f t="shared" si="106"/>
        <v>ADT</v>
      </c>
      <c r="N6798" s="102">
        <f>WEEKDAY([2]!Table1[[#This Row],[Travel Date]],2)</f>
        <v>6</v>
      </c>
      <c r="P6798" s="102">
        <v>1</v>
      </c>
    </row>
    <row r="6799" spans="2:16" x14ac:dyDescent="0.25">
      <c r="B6799" s="103"/>
      <c r="C6799" s="103"/>
      <c r="L6799" s="102" t="str">
        <f>[2]!Table1[[#This Row],[Orgn]]&amp;"-"&amp;[2]!Table1[[#This Row],[Dest]]</f>
        <v>SSH-NAP</v>
      </c>
      <c r="M6799" s="102" t="str">
        <f t="shared" si="106"/>
        <v>ADT</v>
      </c>
      <c r="N6799" s="102">
        <f>WEEKDAY([2]!Table1[[#This Row],[Travel Date]],2)</f>
        <v>6</v>
      </c>
      <c r="P6799" s="102">
        <v>1</v>
      </c>
    </row>
    <row r="6800" spans="2:16" x14ac:dyDescent="0.25">
      <c r="B6800" s="103"/>
      <c r="C6800" s="103"/>
      <c r="L6800" s="102" t="str">
        <f>[2]!Table1[[#This Row],[Orgn]]&amp;"-"&amp;[2]!Table1[[#This Row],[Dest]]</f>
        <v>SSH-NAP</v>
      </c>
      <c r="M6800" s="102" t="str">
        <f t="shared" si="106"/>
        <v>ADT</v>
      </c>
      <c r="N6800" s="102">
        <f>WEEKDAY([2]!Table1[[#This Row],[Travel Date]],2)</f>
        <v>6</v>
      </c>
      <c r="P6800" s="102">
        <v>1</v>
      </c>
    </row>
    <row r="6801" spans="2:16" x14ac:dyDescent="0.25">
      <c r="B6801" s="103"/>
      <c r="C6801" s="103"/>
      <c r="L6801" s="102" t="str">
        <f>[2]!Table1[[#This Row],[Orgn]]&amp;"-"&amp;[2]!Table1[[#This Row],[Dest]]</f>
        <v>SSH-NAP</v>
      </c>
      <c r="M6801" s="102" t="str">
        <f t="shared" si="106"/>
        <v>ADT</v>
      </c>
      <c r="N6801" s="102">
        <f>WEEKDAY([2]!Table1[[#This Row],[Travel Date]],2)</f>
        <v>6</v>
      </c>
      <c r="P6801" s="102">
        <v>1</v>
      </c>
    </row>
    <row r="6802" spans="2:16" x14ac:dyDescent="0.25">
      <c r="B6802" s="103"/>
      <c r="C6802" s="103"/>
      <c r="L6802" s="102" t="str">
        <f>[2]!Table1[[#This Row],[Orgn]]&amp;"-"&amp;[2]!Table1[[#This Row],[Dest]]</f>
        <v>SSH-NAP</v>
      </c>
      <c r="M6802" s="102" t="str">
        <f t="shared" si="106"/>
        <v>ADT</v>
      </c>
      <c r="N6802" s="102">
        <f>WEEKDAY([2]!Table1[[#This Row],[Travel Date]],2)</f>
        <v>6</v>
      </c>
      <c r="P6802" s="102">
        <v>1</v>
      </c>
    </row>
    <row r="6803" spans="2:16" x14ac:dyDescent="0.25">
      <c r="B6803" s="103"/>
      <c r="C6803" s="103"/>
      <c r="L6803" s="102" t="str">
        <f>[2]!Table1[[#This Row],[Orgn]]&amp;"-"&amp;[2]!Table1[[#This Row],[Dest]]</f>
        <v>SSH-NAP</v>
      </c>
      <c r="M6803" s="102" t="str">
        <f t="shared" si="106"/>
        <v>ADT</v>
      </c>
      <c r="N6803" s="102">
        <f>WEEKDAY([2]!Table1[[#This Row],[Travel Date]],2)</f>
        <v>6</v>
      </c>
      <c r="P6803" s="102">
        <v>1</v>
      </c>
    </row>
    <row r="6804" spans="2:16" x14ac:dyDescent="0.25">
      <c r="B6804" s="103"/>
      <c r="C6804" s="103"/>
      <c r="L6804" s="102" t="str">
        <f>[2]!Table1[[#This Row],[Orgn]]&amp;"-"&amp;[2]!Table1[[#This Row],[Dest]]</f>
        <v>SSH-NAP</v>
      </c>
      <c r="M6804" s="102" t="str">
        <f t="shared" si="106"/>
        <v>ADT</v>
      </c>
      <c r="N6804" s="102">
        <f>WEEKDAY([2]!Table1[[#This Row],[Travel Date]],2)</f>
        <v>6</v>
      </c>
      <c r="P6804" s="102">
        <v>1</v>
      </c>
    </row>
    <row r="6805" spans="2:16" x14ac:dyDescent="0.25">
      <c r="B6805" s="103"/>
      <c r="C6805" s="103"/>
      <c r="L6805" s="102" t="str">
        <f>[2]!Table1[[#This Row],[Orgn]]&amp;"-"&amp;[2]!Table1[[#This Row],[Dest]]</f>
        <v>SSH-NAP</v>
      </c>
      <c r="M6805" s="102" t="str">
        <f t="shared" si="106"/>
        <v>ADT</v>
      </c>
      <c r="N6805" s="102">
        <f>WEEKDAY([2]!Table1[[#This Row],[Travel Date]],2)</f>
        <v>6</v>
      </c>
      <c r="P6805" s="102">
        <v>1</v>
      </c>
    </row>
    <row r="6806" spans="2:16" x14ac:dyDescent="0.25">
      <c r="B6806" s="103"/>
      <c r="C6806" s="103"/>
      <c r="L6806" s="102" t="str">
        <f>[2]!Table1[[#This Row],[Orgn]]&amp;"-"&amp;[2]!Table1[[#This Row],[Dest]]</f>
        <v>SSH-NAP</v>
      </c>
      <c r="M6806" s="102" t="str">
        <f t="shared" si="106"/>
        <v>ADT</v>
      </c>
      <c r="N6806" s="102">
        <f>WEEKDAY([2]!Table1[[#This Row],[Travel Date]],2)</f>
        <v>6</v>
      </c>
      <c r="P6806" s="102">
        <v>1</v>
      </c>
    </row>
    <row r="6807" spans="2:16" x14ac:dyDescent="0.25">
      <c r="B6807" s="103"/>
      <c r="C6807" s="103"/>
      <c r="L6807" s="102" t="str">
        <f>[2]!Table1[[#This Row],[Orgn]]&amp;"-"&amp;[2]!Table1[[#This Row],[Dest]]</f>
        <v>SSH-NAP</v>
      </c>
      <c r="M6807" s="102" t="str">
        <f t="shared" si="106"/>
        <v>ADT</v>
      </c>
      <c r="N6807" s="102">
        <f>WEEKDAY([2]!Table1[[#This Row],[Travel Date]],2)</f>
        <v>6</v>
      </c>
      <c r="P6807" s="102">
        <v>1</v>
      </c>
    </row>
    <row r="6808" spans="2:16" x14ac:dyDescent="0.25">
      <c r="B6808" s="103"/>
      <c r="C6808" s="103"/>
      <c r="L6808" s="102" t="str">
        <f>[2]!Table1[[#This Row],[Orgn]]&amp;"-"&amp;[2]!Table1[[#This Row],[Dest]]</f>
        <v>SSH-NAP</v>
      </c>
      <c r="M6808" s="102" t="str">
        <f t="shared" si="106"/>
        <v>ADT</v>
      </c>
      <c r="N6808" s="102">
        <f>WEEKDAY([2]!Table1[[#This Row],[Travel Date]],2)</f>
        <v>6</v>
      </c>
      <c r="P6808" s="102">
        <v>1</v>
      </c>
    </row>
    <row r="6809" spans="2:16" x14ac:dyDescent="0.25">
      <c r="B6809" s="103"/>
      <c r="C6809" s="103"/>
      <c r="L6809" s="102" t="str">
        <f>[2]!Table1[[#This Row],[Orgn]]&amp;"-"&amp;[2]!Table1[[#This Row],[Dest]]</f>
        <v>SSH-NAP</v>
      </c>
      <c r="M6809" s="102" t="str">
        <f t="shared" si="106"/>
        <v>ADT</v>
      </c>
      <c r="N6809" s="102">
        <f>WEEKDAY([2]!Table1[[#This Row],[Travel Date]],2)</f>
        <v>6</v>
      </c>
      <c r="P6809" s="102">
        <v>1</v>
      </c>
    </row>
    <row r="6810" spans="2:16" x14ac:dyDescent="0.25">
      <c r="B6810" s="103"/>
      <c r="C6810" s="103"/>
      <c r="L6810" s="102" t="str">
        <f>[2]!Table1[[#This Row],[Orgn]]&amp;"-"&amp;[2]!Table1[[#This Row],[Dest]]</f>
        <v>SSH-NAP</v>
      </c>
      <c r="M6810" s="102" t="str">
        <f t="shared" si="106"/>
        <v>ADT</v>
      </c>
      <c r="N6810" s="102">
        <f>WEEKDAY([2]!Table1[[#This Row],[Travel Date]],2)</f>
        <v>6</v>
      </c>
      <c r="P6810" s="102">
        <v>1</v>
      </c>
    </row>
    <row r="6811" spans="2:16" x14ac:dyDescent="0.25">
      <c r="B6811" s="103"/>
      <c r="C6811" s="103"/>
      <c r="L6811" s="102" t="str">
        <f>[2]!Table1[[#This Row],[Orgn]]&amp;"-"&amp;[2]!Table1[[#This Row],[Dest]]</f>
        <v>SSH-NAP</v>
      </c>
      <c r="M6811" s="102" t="str">
        <f t="shared" si="106"/>
        <v>ADT</v>
      </c>
      <c r="N6811" s="102">
        <f>WEEKDAY([2]!Table1[[#This Row],[Travel Date]],2)</f>
        <v>6</v>
      </c>
      <c r="P6811" s="102">
        <v>1</v>
      </c>
    </row>
    <row r="6812" spans="2:16" x14ac:dyDescent="0.25">
      <c r="B6812" s="103"/>
      <c r="C6812" s="103"/>
      <c r="L6812" s="102" t="str">
        <f>[2]!Table1[[#This Row],[Orgn]]&amp;"-"&amp;[2]!Table1[[#This Row],[Dest]]</f>
        <v>SSH-NAP</v>
      </c>
      <c r="M6812" s="102" t="str">
        <f t="shared" si="106"/>
        <v>ADT</v>
      </c>
      <c r="N6812" s="102">
        <f>WEEKDAY([2]!Table1[[#This Row],[Travel Date]],2)</f>
        <v>6</v>
      </c>
      <c r="P6812" s="102">
        <v>1</v>
      </c>
    </row>
    <row r="6813" spans="2:16" x14ac:dyDescent="0.25">
      <c r="B6813" s="103"/>
      <c r="C6813" s="103"/>
      <c r="L6813" s="102" t="str">
        <f>[2]!Table1[[#This Row],[Orgn]]&amp;"-"&amp;[2]!Table1[[#This Row],[Dest]]</f>
        <v>SSH-NAP</v>
      </c>
      <c r="M6813" s="102" t="str">
        <f t="shared" si="106"/>
        <v>ADT</v>
      </c>
      <c r="N6813" s="102">
        <f>WEEKDAY([2]!Table1[[#This Row],[Travel Date]],2)</f>
        <v>6</v>
      </c>
      <c r="P6813" s="102">
        <v>1</v>
      </c>
    </row>
    <row r="6814" spans="2:16" x14ac:dyDescent="0.25">
      <c r="B6814" s="103"/>
      <c r="C6814" s="103"/>
      <c r="L6814" s="102" t="str">
        <f>[2]!Table1[[#This Row],[Orgn]]&amp;"-"&amp;[2]!Table1[[#This Row],[Dest]]</f>
        <v>SSH-NAP</v>
      </c>
      <c r="M6814" s="102" t="str">
        <f t="shared" si="106"/>
        <v>ADT</v>
      </c>
      <c r="N6814" s="102">
        <f>WEEKDAY([2]!Table1[[#This Row],[Travel Date]],2)</f>
        <v>6</v>
      </c>
      <c r="P6814" s="102">
        <v>1</v>
      </c>
    </row>
    <row r="6815" spans="2:16" x14ac:dyDescent="0.25">
      <c r="B6815" s="103"/>
      <c r="C6815" s="103"/>
      <c r="L6815" s="102" t="str">
        <f>[2]!Table1[[#This Row],[Orgn]]&amp;"-"&amp;[2]!Table1[[#This Row],[Dest]]</f>
        <v>SSH-NAP</v>
      </c>
      <c r="M6815" s="102" t="str">
        <f t="shared" si="106"/>
        <v>ADT</v>
      </c>
      <c r="N6815" s="102">
        <f>WEEKDAY([2]!Table1[[#This Row],[Travel Date]],2)</f>
        <v>6</v>
      </c>
      <c r="P6815" s="102">
        <v>1</v>
      </c>
    </row>
    <row r="6816" spans="2:16" x14ac:dyDescent="0.25">
      <c r="B6816" s="103"/>
      <c r="C6816" s="103"/>
      <c r="L6816" s="102" t="str">
        <f>[2]!Table1[[#This Row],[Orgn]]&amp;"-"&amp;[2]!Table1[[#This Row],[Dest]]</f>
        <v>SSH-NAP</v>
      </c>
      <c r="M6816" s="102" t="str">
        <f t="shared" si="106"/>
        <v>ADT</v>
      </c>
      <c r="N6816" s="102">
        <f>WEEKDAY([2]!Table1[[#This Row],[Travel Date]],2)</f>
        <v>6</v>
      </c>
      <c r="P6816" s="102">
        <v>1</v>
      </c>
    </row>
    <row r="6817" spans="2:16" x14ac:dyDescent="0.25">
      <c r="B6817" s="103"/>
      <c r="C6817" s="103"/>
      <c r="L6817" s="102" t="str">
        <f>[2]!Table1[[#This Row],[Orgn]]&amp;"-"&amp;[2]!Table1[[#This Row],[Dest]]</f>
        <v>SSH-NAP</v>
      </c>
      <c r="M6817" s="102" t="str">
        <f t="shared" si="106"/>
        <v>ADT</v>
      </c>
      <c r="N6817" s="102">
        <f>WEEKDAY([2]!Table1[[#This Row],[Travel Date]],2)</f>
        <v>6</v>
      </c>
      <c r="P6817" s="102">
        <v>1</v>
      </c>
    </row>
    <row r="6818" spans="2:16" x14ac:dyDescent="0.25">
      <c r="B6818" s="103"/>
      <c r="C6818" s="103"/>
      <c r="L6818" s="102" t="str">
        <f>[2]!Table1[[#This Row],[Orgn]]&amp;"-"&amp;[2]!Table1[[#This Row],[Dest]]</f>
        <v>SSH-NAP</v>
      </c>
      <c r="M6818" s="102" t="str">
        <f t="shared" si="106"/>
        <v>ADT</v>
      </c>
      <c r="N6818" s="102">
        <f>WEEKDAY([2]!Table1[[#This Row],[Travel Date]],2)</f>
        <v>6</v>
      </c>
      <c r="P6818" s="102">
        <v>1</v>
      </c>
    </row>
    <row r="6819" spans="2:16" x14ac:dyDescent="0.25">
      <c r="B6819" s="103"/>
      <c r="C6819" s="103"/>
      <c r="L6819" s="102" t="str">
        <f>[2]!Table1[[#This Row],[Orgn]]&amp;"-"&amp;[2]!Table1[[#This Row],[Dest]]</f>
        <v>SSH-NAP</v>
      </c>
      <c r="M6819" s="102" t="str">
        <f t="shared" si="106"/>
        <v>ADT</v>
      </c>
      <c r="N6819" s="102">
        <f>WEEKDAY([2]!Table1[[#This Row],[Travel Date]],2)</f>
        <v>6</v>
      </c>
      <c r="P6819" s="102">
        <v>1</v>
      </c>
    </row>
    <row r="6820" spans="2:16" x14ac:dyDescent="0.25">
      <c r="B6820" s="103"/>
      <c r="C6820" s="103"/>
      <c r="L6820" s="102" t="str">
        <f>[2]!Table1[[#This Row],[Orgn]]&amp;"-"&amp;[2]!Table1[[#This Row],[Dest]]</f>
        <v>SSH-NAP</v>
      </c>
      <c r="M6820" s="102" t="str">
        <f t="shared" si="106"/>
        <v>ADT</v>
      </c>
      <c r="N6820" s="102">
        <f>WEEKDAY([2]!Table1[[#This Row],[Travel Date]],2)</f>
        <v>6</v>
      </c>
      <c r="P6820" s="102">
        <v>1</v>
      </c>
    </row>
    <row r="6821" spans="2:16" x14ac:dyDescent="0.25">
      <c r="B6821" s="103"/>
      <c r="C6821" s="103"/>
      <c r="L6821" s="102" t="str">
        <f>[2]!Table1[[#This Row],[Orgn]]&amp;"-"&amp;[2]!Table1[[#This Row],[Dest]]</f>
        <v>SSH-NAP</v>
      </c>
      <c r="M6821" s="102" t="str">
        <f t="shared" si="106"/>
        <v>ADT</v>
      </c>
      <c r="N6821" s="102">
        <f>WEEKDAY([2]!Table1[[#This Row],[Travel Date]],2)</f>
        <v>6</v>
      </c>
      <c r="P6821" s="102">
        <v>1</v>
      </c>
    </row>
    <row r="6822" spans="2:16" x14ac:dyDescent="0.25">
      <c r="B6822" s="103"/>
      <c r="C6822" s="103"/>
      <c r="L6822" s="102" t="str">
        <f>[2]!Table1[[#This Row],[Orgn]]&amp;"-"&amp;[2]!Table1[[#This Row],[Dest]]</f>
        <v>SSH-NAP</v>
      </c>
      <c r="M6822" s="102" t="str">
        <f t="shared" si="106"/>
        <v>ADT</v>
      </c>
      <c r="N6822" s="102">
        <f>WEEKDAY([2]!Table1[[#This Row],[Travel Date]],2)</f>
        <v>6</v>
      </c>
      <c r="P6822" s="102">
        <v>1</v>
      </c>
    </row>
    <row r="6823" spans="2:16" x14ac:dyDescent="0.25">
      <c r="B6823" s="103"/>
      <c r="C6823" s="103"/>
      <c r="L6823" s="102" t="str">
        <f>[2]!Table1[[#This Row],[Orgn]]&amp;"-"&amp;[2]!Table1[[#This Row],[Dest]]</f>
        <v>SSH-NAP</v>
      </c>
      <c r="M6823" s="102" t="str">
        <f t="shared" si="106"/>
        <v>ADT</v>
      </c>
      <c r="N6823" s="102">
        <f>WEEKDAY([2]!Table1[[#This Row],[Travel Date]],2)</f>
        <v>6</v>
      </c>
      <c r="P6823" s="102">
        <v>1</v>
      </c>
    </row>
    <row r="6824" spans="2:16" x14ac:dyDescent="0.25">
      <c r="B6824" s="103"/>
      <c r="C6824" s="103"/>
      <c r="L6824" s="102" t="str">
        <f>[2]!Table1[[#This Row],[Orgn]]&amp;"-"&amp;[2]!Table1[[#This Row],[Dest]]</f>
        <v>SSH-NAP</v>
      </c>
      <c r="M6824" s="102" t="str">
        <f t="shared" si="106"/>
        <v>ADT</v>
      </c>
      <c r="N6824" s="102">
        <f>WEEKDAY([2]!Table1[[#This Row],[Travel Date]],2)</f>
        <v>6</v>
      </c>
      <c r="P6824" s="102">
        <v>1</v>
      </c>
    </row>
    <row r="6825" spans="2:16" x14ac:dyDescent="0.25">
      <c r="B6825" s="103"/>
      <c r="C6825" s="103"/>
      <c r="L6825" s="102" t="str">
        <f>[2]!Table1[[#This Row],[Orgn]]&amp;"-"&amp;[2]!Table1[[#This Row],[Dest]]</f>
        <v>SSH-NAP</v>
      </c>
      <c r="M6825" s="102" t="str">
        <f t="shared" si="106"/>
        <v>ADT</v>
      </c>
      <c r="N6825" s="102">
        <f>WEEKDAY([2]!Table1[[#This Row],[Travel Date]],2)</f>
        <v>6</v>
      </c>
      <c r="P6825" s="102">
        <v>1</v>
      </c>
    </row>
    <row r="6826" spans="2:16" x14ac:dyDescent="0.25">
      <c r="B6826" s="103"/>
      <c r="C6826" s="103"/>
      <c r="L6826" s="102" t="str">
        <f>[2]!Table1[[#This Row],[Orgn]]&amp;"-"&amp;[2]!Table1[[#This Row],[Dest]]</f>
        <v>SSH-NAP</v>
      </c>
      <c r="M6826" s="102" t="str">
        <f t="shared" si="106"/>
        <v>ADT</v>
      </c>
      <c r="N6826" s="102">
        <f>WEEKDAY([2]!Table1[[#This Row],[Travel Date]],2)</f>
        <v>6</v>
      </c>
      <c r="P6826" s="102">
        <v>1</v>
      </c>
    </row>
    <row r="6827" spans="2:16" x14ac:dyDescent="0.25">
      <c r="B6827" s="103"/>
      <c r="C6827" s="103"/>
      <c r="L6827" s="102" t="str">
        <f>[2]!Table1[[#This Row],[Orgn]]&amp;"-"&amp;[2]!Table1[[#This Row],[Dest]]</f>
        <v>SSH-NAP</v>
      </c>
      <c r="M6827" s="102" t="str">
        <f t="shared" si="106"/>
        <v>ADT</v>
      </c>
      <c r="N6827" s="102">
        <f>WEEKDAY([2]!Table1[[#This Row],[Travel Date]],2)</f>
        <v>6</v>
      </c>
      <c r="P6827" s="102">
        <v>1</v>
      </c>
    </row>
    <row r="6828" spans="2:16" x14ac:dyDescent="0.25">
      <c r="B6828" s="103"/>
      <c r="C6828" s="103"/>
      <c r="L6828" s="102" t="str">
        <f>[2]!Table1[[#This Row],[Orgn]]&amp;"-"&amp;[2]!Table1[[#This Row],[Dest]]</f>
        <v>SSH-NAP</v>
      </c>
      <c r="M6828" s="102" t="str">
        <f t="shared" si="106"/>
        <v>ADT</v>
      </c>
      <c r="N6828" s="102">
        <f>WEEKDAY([2]!Table1[[#This Row],[Travel Date]],2)</f>
        <v>6</v>
      </c>
      <c r="P6828" s="102">
        <v>1</v>
      </c>
    </row>
    <row r="6829" spans="2:16" x14ac:dyDescent="0.25">
      <c r="B6829" s="103"/>
      <c r="C6829" s="103"/>
      <c r="L6829" s="102" t="str">
        <f>[2]!Table1[[#This Row],[Orgn]]&amp;"-"&amp;[2]!Table1[[#This Row],[Dest]]</f>
        <v>SSH-NAP</v>
      </c>
      <c r="M6829" s="102" t="str">
        <f t="shared" si="106"/>
        <v>ADT</v>
      </c>
      <c r="N6829" s="102">
        <f>WEEKDAY([2]!Table1[[#This Row],[Travel Date]],2)</f>
        <v>6</v>
      </c>
      <c r="P6829" s="102">
        <v>1</v>
      </c>
    </row>
    <row r="6830" spans="2:16" x14ac:dyDescent="0.25">
      <c r="B6830" s="103"/>
      <c r="C6830" s="103"/>
      <c r="L6830" s="102" t="str">
        <f>[2]!Table1[[#This Row],[Orgn]]&amp;"-"&amp;[2]!Table1[[#This Row],[Dest]]</f>
        <v>SSH-NAP</v>
      </c>
      <c r="M6830" s="102" t="str">
        <f t="shared" si="106"/>
        <v>ADT</v>
      </c>
      <c r="N6830" s="102">
        <f>WEEKDAY([2]!Table1[[#This Row],[Travel Date]],2)</f>
        <v>6</v>
      </c>
      <c r="P6830" s="102">
        <v>1</v>
      </c>
    </row>
    <row r="6831" spans="2:16" x14ac:dyDescent="0.25">
      <c r="B6831" s="103"/>
      <c r="C6831" s="103"/>
      <c r="L6831" s="102" t="str">
        <f>[2]!Table1[[#This Row],[Orgn]]&amp;"-"&amp;[2]!Table1[[#This Row],[Dest]]</f>
        <v>SSH-NAP</v>
      </c>
      <c r="M6831" s="102" t="str">
        <f t="shared" si="106"/>
        <v>ADT</v>
      </c>
      <c r="N6831" s="102">
        <f>WEEKDAY([2]!Table1[[#This Row],[Travel Date]],2)</f>
        <v>6</v>
      </c>
      <c r="P6831" s="102">
        <v>1</v>
      </c>
    </row>
    <row r="6832" spans="2:16" x14ac:dyDescent="0.25">
      <c r="B6832" s="103"/>
      <c r="C6832" s="103"/>
      <c r="L6832" s="102" t="str">
        <f>[2]!Table1[[#This Row],[Orgn]]&amp;"-"&amp;[2]!Table1[[#This Row],[Dest]]</f>
        <v>SSH-NAP</v>
      </c>
      <c r="M6832" s="102" t="str">
        <f t="shared" si="106"/>
        <v>ADT</v>
      </c>
      <c r="N6832" s="102">
        <f>WEEKDAY([2]!Table1[[#This Row],[Travel Date]],2)</f>
        <v>6</v>
      </c>
      <c r="P6832" s="102">
        <v>1</v>
      </c>
    </row>
    <row r="6833" spans="2:16" x14ac:dyDescent="0.25">
      <c r="B6833" s="103"/>
      <c r="C6833" s="103"/>
      <c r="L6833" s="102" t="str">
        <f>[2]!Table1[[#This Row],[Orgn]]&amp;"-"&amp;[2]!Table1[[#This Row],[Dest]]</f>
        <v>SSH-NAP</v>
      </c>
      <c r="M6833" s="102" t="str">
        <f t="shared" si="106"/>
        <v>ADT</v>
      </c>
      <c r="N6833" s="102">
        <f>WEEKDAY([2]!Table1[[#This Row],[Travel Date]],2)</f>
        <v>6</v>
      </c>
      <c r="P6833" s="102">
        <v>1</v>
      </c>
    </row>
    <row r="6834" spans="2:16" x14ac:dyDescent="0.25">
      <c r="B6834" s="103"/>
      <c r="C6834" s="103"/>
      <c r="L6834" s="102" t="str">
        <f>[2]!Table1[[#This Row],[Orgn]]&amp;"-"&amp;[2]!Table1[[#This Row],[Dest]]</f>
        <v>SSH-NAP</v>
      </c>
      <c r="M6834" s="102" t="str">
        <f t="shared" si="106"/>
        <v>ADT</v>
      </c>
      <c r="N6834" s="102">
        <f>WEEKDAY([2]!Table1[[#This Row],[Travel Date]],2)</f>
        <v>6</v>
      </c>
      <c r="P6834" s="102">
        <v>1</v>
      </c>
    </row>
    <row r="6835" spans="2:16" x14ac:dyDescent="0.25">
      <c r="B6835" s="103"/>
      <c r="C6835" s="103"/>
      <c r="L6835" s="102" t="str">
        <f>[2]!Table1[[#This Row],[Orgn]]&amp;"-"&amp;[2]!Table1[[#This Row],[Dest]]</f>
        <v>SSH-NAP</v>
      </c>
      <c r="M6835" s="102" t="str">
        <f t="shared" si="106"/>
        <v>ADT</v>
      </c>
      <c r="N6835" s="102">
        <f>WEEKDAY([2]!Table1[[#This Row],[Travel Date]],2)</f>
        <v>6</v>
      </c>
      <c r="P6835" s="102">
        <v>1</v>
      </c>
    </row>
    <row r="6836" spans="2:16" x14ac:dyDescent="0.25">
      <c r="B6836" s="103"/>
      <c r="C6836" s="103"/>
      <c r="L6836" s="102" t="str">
        <f>[2]!Table1[[#This Row],[Orgn]]&amp;"-"&amp;[2]!Table1[[#This Row],[Dest]]</f>
        <v>SSH-NAP</v>
      </c>
      <c r="M6836" s="102" t="str">
        <f t="shared" si="106"/>
        <v>ADT</v>
      </c>
      <c r="N6836" s="102">
        <f>WEEKDAY([2]!Table1[[#This Row],[Travel Date]],2)</f>
        <v>6</v>
      </c>
      <c r="P6836" s="102">
        <v>1</v>
      </c>
    </row>
    <row r="6837" spans="2:16" x14ac:dyDescent="0.25">
      <c r="B6837" s="103"/>
      <c r="C6837" s="103"/>
      <c r="L6837" s="102" t="str">
        <f>[2]!Table1[[#This Row],[Orgn]]&amp;"-"&amp;[2]!Table1[[#This Row],[Dest]]</f>
        <v>SSH-NAP</v>
      </c>
      <c r="M6837" s="102" t="str">
        <f t="shared" si="106"/>
        <v>ADT</v>
      </c>
      <c r="N6837" s="102">
        <f>WEEKDAY([2]!Table1[[#This Row],[Travel Date]],2)</f>
        <v>1</v>
      </c>
      <c r="P6837" s="102">
        <v>1</v>
      </c>
    </row>
    <row r="6838" spans="2:16" x14ac:dyDescent="0.25">
      <c r="B6838" s="103"/>
      <c r="C6838" s="103"/>
      <c r="L6838" s="102" t="str">
        <f>[2]!Table1[[#This Row],[Orgn]]&amp;"-"&amp;[2]!Table1[[#This Row],[Dest]]</f>
        <v>SSH-NAP</v>
      </c>
      <c r="M6838" s="102" t="str">
        <f t="shared" si="106"/>
        <v>ADT</v>
      </c>
      <c r="N6838" s="102">
        <f>WEEKDAY([2]!Table1[[#This Row],[Travel Date]],2)</f>
        <v>1</v>
      </c>
      <c r="P6838" s="102">
        <v>1</v>
      </c>
    </row>
    <row r="6839" spans="2:16" x14ac:dyDescent="0.25">
      <c r="B6839" s="103"/>
      <c r="C6839" s="103"/>
      <c r="L6839" s="102" t="str">
        <f>[2]!Table1[[#This Row],[Orgn]]&amp;"-"&amp;[2]!Table1[[#This Row],[Dest]]</f>
        <v>SSH-NAP</v>
      </c>
      <c r="M6839" s="102" t="str">
        <f t="shared" si="106"/>
        <v>ADT</v>
      </c>
      <c r="N6839" s="102">
        <f>WEEKDAY([2]!Table1[[#This Row],[Travel Date]],2)</f>
        <v>1</v>
      </c>
      <c r="P6839" s="102">
        <v>1</v>
      </c>
    </row>
    <row r="6840" spans="2:16" x14ac:dyDescent="0.25">
      <c r="B6840" s="103"/>
      <c r="C6840" s="103"/>
      <c r="L6840" s="102" t="str">
        <f>[2]!Table1[[#This Row],[Orgn]]&amp;"-"&amp;[2]!Table1[[#This Row],[Dest]]</f>
        <v>SSH-NAP</v>
      </c>
      <c r="M6840" s="102" t="str">
        <f t="shared" si="106"/>
        <v>ADT</v>
      </c>
      <c r="N6840" s="102">
        <f>WEEKDAY([2]!Table1[[#This Row],[Travel Date]],2)</f>
        <v>1</v>
      </c>
      <c r="P6840" s="102">
        <v>1</v>
      </c>
    </row>
    <row r="6841" spans="2:16" x14ac:dyDescent="0.25">
      <c r="B6841" s="103"/>
      <c r="C6841" s="103"/>
      <c r="L6841" s="102" t="str">
        <f>[2]!Table1[[#This Row],[Orgn]]&amp;"-"&amp;[2]!Table1[[#This Row],[Dest]]</f>
        <v>SSH-NAP</v>
      </c>
      <c r="M6841" s="102" t="str">
        <f t="shared" si="106"/>
        <v>ADT</v>
      </c>
      <c r="N6841" s="102">
        <f>WEEKDAY([2]!Table1[[#This Row],[Travel Date]],2)</f>
        <v>1</v>
      </c>
      <c r="P6841" s="102">
        <v>1</v>
      </c>
    </row>
    <row r="6842" spans="2:16" x14ac:dyDescent="0.25">
      <c r="B6842" s="103"/>
      <c r="C6842" s="103"/>
      <c r="L6842" s="102" t="str">
        <f>[2]!Table1[[#This Row],[Orgn]]&amp;"-"&amp;[2]!Table1[[#This Row],[Dest]]</f>
        <v>SSH-NAP</v>
      </c>
      <c r="M6842" s="102" t="str">
        <f t="shared" si="106"/>
        <v>ADT</v>
      </c>
      <c r="N6842" s="102">
        <f>WEEKDAY([2]!Table1[[#This Row],[Travel Date]],2)</f>
        <v>1</v>
      </c>
      <c r="P6842" s="102">
        <v>1</v>
      </c>
    </row>
    <row r="6843" spans="2:16" x14ac:dyDescent="0.25">
      <c r="B6843" s="103"/>
      <c r="C6843" s="103"/>
      <c r="L6843" s="102" t="str">
        <f>[2]!Table1[[#This Row],[Orgn]]&amp;"-"&amp;[2]!Table1[[#This Row],[Dest]]</f>
        <v>SSH-NAP</v>
      </c>
      <c r="M6843" s="102" t="str">
        <f t="shared" si="106"/>
        <v>ADT</v>
      </c>
      <c r="N6843" s="102">
        <f>WEEKDAY([2]!Table1[[#This Row],[Travel Date]],2)</f>
        <v>1</v>
      </c>
      <c r="P6843" s="102">
        <v>1</v>
      </c>
    </row>
    <row r="6844" spans="2:16" x14ac:dyDescent="0.25">
      <c r="B6844" s="103"/>
      <c r="C6844" s="103"/>
      <c r="L6844" s="102" t="str">
        <f>[2]!Table1[[#This Row],[Orgn]]&amp;"-"&amp;[2]!Table1[[#This Row],[Dest]]</f>
        <v>SSH-NAP</v>
      </c>
      <c r="M6844" s="102" t="str">
        <f t="shared" si="106"/>
        <v>ADT</v>
      </c>
      <c r="N6844" s="102">
        <f>WEEKDAY([2]!Table1[[#This Row],[Travel Date]],2)</f>
        <v>1</v>
      </c>
      <c r="P6844" s="102">
        <v>1</v>
      </c>
    </row>
    <row r="6845" spans="2:16" x14ac:dyDescent="0.25">
      <c r="B6845" s="103"/>
      <c r="C6845" s="103"/>
      <c r="L6845" s="102" t="str">
        <f>[2]!Table1[[#This Row],[Orgn]]&amp;"-"&amp;[2]!Table1[[#This Row],[Dest]]</f>
        <v>SSH-NAP</v>
      </c>
      <c r="M6845" s="102" t="str">
        <f t="shared" si="106"/>
        <v>ADT</v>
      </c>
      <c r="N6845" s="102">
        <f>WEEKDAY([2]!Table1[[#This Row],[Travel Date]],2)</f>
        <v>1</v>
      </c>
      <c r="P6845" s="102">
        <v>1</v>
      </c>
    </row>
    <row r="6846" spans="2:16" x14ac:dyDescent="0.25">
      <c r="B6846" s="103"/>
      <c r="C6846" s="103"/>
      <c r="L6846" s="102" t="str">
        <f>[2]!Table1[[#This Row],[Orgn]]&amp;"-"&amp;[2]!Table1[[#This Row],[Dest]]</f>
        <v>SSH-NAP</v>
      </c>
      <c r="M6846" s="102" t="str">
        <f t="shared" si="106"/>
        <v>ADT</v>
      </c>
      <c r="N6846" s="102">
        <f>WEEKDAY([2]!Table1[[#This Row],[Travel Date]],2)</f>
        <v>1</v>
      </c>
      <c r="P6846" s="102">
        <v>1</v>
      </c>
    </row>
    <row r="6847" spans="2:16" x14ac:dyDescent="0.25">
      <c r="B6847" s="103"/>
      <c r="C6847" s="103"/>
      <c r="L6847" s="102" t="str">
        <f>[2]!Table1[[#This Row],[Orgn]]&amp;"-"&amp;[2]!Table1[[#This Row],[Dest]]</f>
        <v>SSH-NAP</v>
      </c>
      <c r="M6847" s="102" t="str">
        <f t="shared" si="106"/>
        <v>ADT</v>
      </c>
      <c r="N6847" s="102">
        <f>WEEKDAY([2]!Table1[[#This Row],[Travel Date]],2)</f>
        <v>1</v>
      </c>
      <c r="P6847" s="102">
        <v>1</v>
      </c>
    </row>
    <row r="6848" spans="2:16" x14ac:dyDescent="0.25">
      <c r="B6848" s="103"/>
      <c r="C6848" s="103"/>
      <c r="L6848" s="102" t="str">
        <f>[2]!Table1[[#This Row],[Orgn]]&amp;"-"&amp;[2]!Table1[[#This Row],[Dest]]</f>
        <v>SSH-NAP</v>
      </c>
      <c r="M6848" s="102" t="str">
        <f t="shared" si="106"/>
        <v>ADT</v>
      </c>
      <c r="N6848" s="102">
        <f>WEEKDAY([2]!Table1[[#This Row],[Travel Date]],2)</f>
        <v>1</v>
      </c>
      <c r="P6848" s="102">
        <v>1</v>
      </c>
    </row>
    <row r="6849" spans="2:16" x14ac:dyDescent="0.25">
      <c r="B6849" s="103"/>
      <c r="C6849" s="103"/>
      <c r="L6849" s="102" t="str">
        <f>[2]!Table1[[#This Row],[Orgn]]&amp;"-"&amp;[2]!Table1[[#This Row],[Dest]]</f>
        <v>SSH-NAP</v>
      </c>
      <c r="M6849" s="102" t="str">
        <f t="shared" si="106"/>
        <v>ADT</v>
      </c>
      <c r="N6849" s="102">
        <f>WEEKDAY([2]!Table1[[#This Row],[Travel Date]],2)</f>
        <v>1</v>
      </c>
      <c r="P6849" s="102">
        <v>1</v>
      </c>
    </row>
    <row r="6850" spans="2:16" x14ac:dyDescent="0.25">
      <c r="B6850" s="103"/>
      <c r="C6850" s="103"/>
      <c r="L6850" s="102" t="str">
        <f>[2]!Table1[[#This Row],[Orgn]]&amp;"-"&amp;[2]!Table1[[#This Row],[Dest]]</f>
        <v>SSH-NAP</v>
      </c>
      <c r="M6850" s="102" t="str">
        <f t="shared" ref="M6850:M6913" si="107">IF(TRIM(C6850)="INF", "INF", IF(TRIM(C6850)="CHD", "CHD", "ADT"))</f>
        <v>ADT</v>
      </c>
      <c r="N6850" s="102">
        <f>WEEKDAY([2]!Table1[[#This Row],[Travel Date]],2)</f>
        <v>1</v>
      </c>
      <c r="P6850" s="102">
        <v>1</v>
      </c>
    </row>
    <row r="6851" spans="2:16" x14ac:dyDescent="0.25">
      <c r="B6851" s="103"/>
      <c r="C6851" s="103"/>
      <c r="L6851" s="102" t="str">
        <f>[2]!Table1[[#This Row],[Orgn]]&amp;"-"&amp;[2]!Table1[[#This Row],[Dest]]</f>
        <v>SSH-NAP</v>
      </c>
      <c r="M6851" s="102" t="str">
        <f t="shared" si="107"/>
        <v>ADT</v>
      </c>
      <c r="N6851" s="102">
        <f>WEEKDAY([2]!Table1[[#This Row],[Travel Date]],2)</f>
        <v>1</v>
      </c>
      <c r="P6851" s="102">
        <v>1</v>
      </c>
    </row>
    <row r="6852" spans="2:16" x14ac:dyDescent="0.25">
      <c r="B6852" s="103"/>
      <c r="C6852" s="103"/>
      <c r="L6852" s="102" t="str">
        <f>[2]!Table1[[#This Row],[Orgn]]&amp;"-"&amp;[2]!Table1[[#This Row],[Dest]]</f>
        <v>SSH-NAP</v>
      </c>
      <c r="M6852" s="102" t="str">
        <f t="shared" si="107"/>
        <v>ADT</v>
      </c>
      <c r="N6852" s="102">
        <f>WEEKDAY([2]!Table1[[#This Row],[Travel Date]],2)</f>
        <v>1</v>
      </c>
      <c r="P6852" s="102">
        <v>1</v>
      </c>
    </row>
    <row r="6853" spans="2:16" x14ac:dyDescent="0.25">
      <c r="B6853" s="103"/>
      <c r="C6853" s="103"/>
      <c r="L6853" s="102" t="str">
        <f>[2]!Table1[[#This Row],[Orgn]]&amp;"-"&amp;[2]!Table1[[#This Row],[Dest]]</f>
        <v>SSH-NAP</v>
      </c>
      <c r="M6853" s="102" t="str">
        <f t="shared" si="107"/>
        <v>ADT</v>
      </c>
      <c r="N6853" s="102">
        <f>WEEKDAY([2]!Table1[[#This Row],[Travel Date]],2)</f>
        <v>1</v>
      </c>
      <c r="P6853" s="102">
        <v>1</v>
      </c>
    </row>
    <row r="6854" spans="2:16" x14ac:dyDescent="0.25">
      <c r="B6854" s="103"/>
      <c r="C6854" s="103"/>
      <c r="L6854" s="102" t="str">
        <f>[2]!Table1[[#This Row],[Orgn]]&amp;"-"&amp;[2]!Table1[[#This Row],[Dest]]</f>
        <v>SSH-NAP</v>
      </c>
      <c r="M6854" s="102" t="str">
        <f t="shared" si="107"/>
        <v>ADT</v>
      </c>
      <c r="N6854" s="102">
        <f>WEEKDAY([2]!Table1[[#This Row],[Travel Date]],2)</f>
        <v>1</v>
      </c>
      <c r="P6854" s="102">
        <v>1</v>
      </c>
    </row>
    <row r="6855" spans="2:16" x14ac:dyDescent="0.25">
      <c r="B6855" s="103"/>
      <c r="C6855" s="103"/>
      <c r="L6855" s="102" t="str">
        <f>[2]!Table1[[#This Row],[Orgn]]&amp;"-"&amp;[2]!Table1[[#This Row],[Dest]]</f>
        <v>SSH-NAP</v>
      </c>
      <c r="M6855" s="102" t="str">
        <f t="shared" si="107"/>
        <v>ADT</v>
      </c>
      <c r="N6855" s="102">
        <f>WEEKDAY([2]!Table1[[#This Row],[Travel Date]],2)</f>
        <v>1</v>
      </c>
      <c r="P6855" s="102">
        <v>1</v>
      </c>
    </row>
    <row r="6856" spans="2:16" x14ac:dyDescent="0.25">
      <c r="B6856" s="103"/>
      <c r="C6856" s="103"/>
      <c r="L6856" s="102" t="str">
        <f>[2]!Table1[[#This Row],[Orgn]]&amp;"-"&amp;[2]!Table1[[#This Row],[Dest]]</f>
        <v>SSH-NAP</v>
      </c>
      <c r="M6856" s="102" t="str">
        <f t="shared" si="107"/>
        <v>ADT</v>
      </c>
      <c r="N6856" s="102">
        <f>WEEKDAY([2]!Table1[[#This Row],[Travel Date]],2)</f>
        <v>1</v>
      </c>
      <c r="P6856" s="102">
        <v>1</v>
      </c>
    </row>
    <row r="6857" spans="2:16" x14ac:dyDescent="0.25">
      <c r="B6857" s="103"/>
      <c r="C6857" s="103"/>
      <c r="L6857" s="102" t="str">
        <f>[2]!Table1[[#This Row],[Orgn]]&amp;"-"&amp;[2]!Table1[[#This Row],[Dest]]</f>
        <v>SSH-NAP</v>
      </c>
      <c r="M6857" s="102" t="str">
        <f t="shared" si="107"/>
        <v>ADT</v>
      </c>
      <c r="N6857" s="102">
        <f>WEEKDAY([2]!Table1[[#This Row],[Travel Date]],2)</f>
        <v>1</v>
      </c>
      <c r="P6857" s="102">
        <v>1</v>
      </c>
    </row>
    <row r="6858" spans="2:16" x14ac:dyDescent="0.25">
      <c r="B6858" s="103"/>
      <c r="C6858" s="103"/>
      <c r="L6858" s="102" t="str">
        <f>[2]!Table1[[#This Row],[Orgn]]&amp;"-"&amp;[2]!Table1[[#This Row],[Dest]]</f>
        <v>SSH-NAP</v>
      </c>
      <c r="M6858" s="102" t="str">
        <f t="shared" si="107"/>
        <v>ADT</v>
      </c>
      <c r="N6858" s="102">
        <f>WEEKDAY([2]!Table1[[#This Row],[Travel Date]],2)</f>
        <v>1</v>
      </c>
      <c r="P6858" s="102">
        <v>1</v>
      </c>
    </row>
    <row r="6859" spans="2:16" x14ac:dyDescent="0.25">
      <c r="B6859" s="103"/>
      <c r="C6859" s="103"/>
      <c r="L6859" s="102" t="str">
        <f>[2]!Table1[[#This Row],[Orgn]]&amp;"-"&amp;[2]!Table1[[#This Row],[Dest]]</f>
        <v>SSH-NAP</v>
      </c>
      <c r="M6859" s="102" t="str">
        <f t="shared" si="107"/>
        <v>ADT</v>
      </c>
      <c r="N6859" s="102">
        <f>WEEKDAY([2]!Table1[[#This Row],[Travel Date]],2)</f>
        <v>1</v>
      </c>
      <c r="P6859" s="102">
        <v>1</v>
      </c>
    </row>
    <row r="6860" spans="2:16" x14ac:dyDescent="0.25">
      <c r="B6860" s="103"/>
      <c r="C6860" s="103"/>
      <c r="L6860" s="102" t="str">
        <f>[2]!Table1[[#This Row],[Orgn]]&amp;"-"&amp;[2]!Table1[[#This Row],[Dest]]</f>
        <v>SSH-NAP</v>
      </c>
      <c r="M6860" s="102" t="str">
        <f t="shared" si="107"/>
        <v>ADT</v>
      </c>
      <c r="N6860" s="102">
        <f>WEEKDAY([2]!Table1[[#This Row],[Travel Date]],2)</f>
        <v>1</v>
      </c>
      <c r="P6860" s="102">
        <v>1</v>
      </c>
    </row>
    <row r="6861" spans="2:16" x14ac:dyDescent="0.25">
      <c r="B6861" s="103"/>
      <c r="C6861" s="103"/>
      <c r="L6861" s="102" t="str">
        <f>[2]!Table1[[#This Row],[Orgn]]&amp;"-"&amp;[2]!Table1[[#This Row],[Dest]]</f>
        <v>SSH-NAP</v>
      </c>
      <c r="M6861" s="102" t="str">
        <f t="shared" si="107"/>
        <v>ADT</v>
      </c>
      <c r="N6861" s="102">
        <f>WEEKDAY([2]!Table1[[#This Row],[Travel Date]],2)</f>
        <v>1</v>
      </c>
      <c r="P6861" s="102">
        <v>1</v>
      </c>
    </row>
    <row r="6862" spans="2:16" x14ac:dyDescent="0.25">
      <c r="B6862" s="103"/>
      <c r="C6862" s="103"/>
      <c r="L6862" s="102" t="str">
        <f>[2]!Table1[[#This Row],[Orgn]]&amp;"-"&amp;[2]!Table1[[#This Row],[Dest]]</f>
        <v>SSH-NAP</v>
      </c>
      <c r="M6862" s="102" t="str">
        <f t="shared" si="107"/>
        <v>ADT</v>
      </c>
      <c r="N6862" s="102">
        <f>WEEKDAY([2]!Table1[[#This Row],[Travel Date]],2)</f>
        <v>1</v>
      </c>
      <c r="P6862" s="102">
        <v>1</v>
      </c>
    </row>
    <row r="6863" spans="2:16" x14ac:dyDescent="0.25">
      <c r="B6863" s="103"/>
      <c r="C6863" s="103"/>
      <c r="L6863" s="102" t="str">
        <f>[2]!Table1[[#This Row],[Orgn]]&amp;"-"&amp;[2]!Table1[[#This Row],[Dest]]</f>
        <v>SSH-NAP</v>
      </c>
      <c r="M6863" s="102" t="str">
        <f t="shared" si="107"/>
        <v>ADT</v>
      </c>
      <c r="N6863" s="102">
        <f>WEEKDAY([2]!Table1[[#This Row],[Travel Date]],2)</f>
        <v>1</v>
      </c>
      <c r="P6863" s="102">
        <v>1</v>
      </c>
    </row>
    <row r="6864" spans="2:16" x14ac:dyDescent="0.25">
      <c r="B6864" s="103"/>
      <c r="C6864" s="103"/>
      <c r="L6864" s="102" t="str">
        <f>[2]!Table1[[#This Row],[Orgn]]&amp;"-"&amp;[2]!Table1[[#This Row],[Dest]]</f>
        <v>SSH-NAP</v>
      </c>
      <c r="M6864" s="102" t="str">
        <f t="shared" si="107"/>
        <v>ADT</v>
      </c>
      <c r="N6864" s="102">
        <f>WEEKDAY([2]!Table1[[#This Row],[Travel Date]],2)</f>
        <v>1</v>
      </c>
      <c r="P6864" s="102">
        <v>1</v>
      </c>
    </row>
    <row r="6865" spans="2:16" x14ac:dyDescent="0.25">
      <c r="B6865" s="103"/>
      <c r="C6865" s="103"/>
      <c r="L6865" s="102" t="str">
        <f>[2]!Table1[[#This Row],[Orgn]]&amp;"-"&amp;[2]!Table1[[#This Row],[Dest]]</f>
        <v>SSH-NAP</v>
      </c>
      <c r="M6865" s="102" t="str">
        <f t="shared" si="107"/>
        <v>ADT</v>
      </c>
      <c r="N6865" s="102">
        <f>WEEKDAY([2]!Table1[[#This Row],[Travel Date]],2)</f>
        <v>1</v>
      </c>
      <c r="P6865" s="102">
        <v>1</v>
      </c>
    </row>
    <row r="6866" spans="2:16" x14ac:dyDescent="0.25">
      <c r="B6866" s="103"/>
      <c r="C6866" s="103"/>
      <c r="L6866" s="102" t="str">
        <f>[2]!Table1[[#This Row],[Orgn]]&amp;"-"&amp;[2]!Table1[[#This Row],[Dest]]</f>
        <v>SSH-NAP</v>
      </c>
      <c r="M6866" s="102" t="str">
        <f t="shared" si="107"/>
        <v>ADT</v>
      </c>
      <c r="N6866" s="102">
        <f>WEEKDAY([2]!Table1[[#This Row],[Travel Date]],2)</f>
        <v>1</v>
      </c>
      <c r="P6866" s="102">
        <v>1</v>
      </c>
    </row>
    <row r="6867" spans="2:16" x14ac:dyDescent="0.25">
      <c r="B6867" s="103"/>
      <c r="C6867" s="103"/>
      <c r="L6867" s="102" t="str">
        <f>[2]!Table1[[#This Row],[Orgn]]&amp;"-"&amp;[2]!Table1[[#This Row],[Dest]]</f>
        <v>SSH-NAP</v>
      </c>
      <c r="M6867" s="102" t="str">
        <f t="shared" si="107"/>
        <v>ADT</v>
      </c>
      <c r="N6867" s="102">
        <f>WEEKDAY([2]!Table1[[#This Row],[Travel Date]],2)</f>
        <v>1</v>
      </c>
      <c r="P6867" s="102">
        <v>1</v>
      </c>
    </row>
    <row r="6868" spans="2:16" x14ac:dyDescent="0.25">
      <c r="B6868" s="103"/>
      <c r="C6868" s="103"/>
      <c r="L6868" s="102" t="str">
        <f>[2]!Table1[[#This Row],[Orgn]]&amp;"-"&amp;[2]!Table1[[#This Row],[Dest]]</f>
        <v>SSH-NAP</v>
      </c>
      <c r="M6868" s="102" t="str">
        <f t="shared" si="107"/>
        <v>ADT</v>
      </c>
      <c r="N6868" s="102">
        <f>WEEKDAY([2]!Table1[[#This Row],[Travel Date]],2)</f>
        <v>1</v>
      </c>
      <c r="P6868" s="102">
        <v>1</v>
      </c>
    </row>
    <row r="6869" spans="2:16" x14ac:dyDescent="0.25">
      <c r="B6869" s="103"/>
      <c r="C6869" s="103"/>
      <c r="L6869" s="102" t="str">
        <f>[2]!Table1[[#This Row],[Orgn]]&amp;"-"&amp;[2]!Table1[[#This Row],[Dest]]</f>
        <v>SSH-NAP</v>
      </c>
      <c r="M6869" s="102" t="str">
        <f t="shared" si="107"/>
        <v>ADT</v>
      </c>
      <c r="N6869" s="102">
        <f>WEEKDAY([2]!Table1[[#This Row],[Travel Date]],2)</f>
        <v>1</v>
      </c>
      <c r="P6869" s="102">
        <v>1</v>
      </c>
    </row>
    <row r="6870" spans="2:16" x14ac:dyDescent="0.25">
      <c r="B6870" s="103"/>
      <c r="C6870" s="103"/>
      <c r="L6870" s="102" t="str">
        <f>[2]!Table1[[#This Row],[Orgn]]&amp;"-"&amp;[2]!Table1[[#This Row],[Dest]]</f>
        <v>SSH-NAP</v>
      </c>
      <c r="M6870" s="102" t="str">
        <f t="shared" si="107"/>
        <v>ADT</v>
      </c>
      <c r="N6870" s="102">
        <f>WEEKDAY([2]!Table1[[#This Row],[Travel Date]],2)</f>
        <v>1</v>
      </c>
      <c r="P6870" s="102">
        <v>1</v>
      </c>
    </row>
    <row r="6871" spans="2:16" x14ac:dyDescent="0.25">
      <c r="B6871" s="103"/>
      <c r="C6871" s="103"/>
      <c r="L6871" s="102" t="str">
        <f>[2]!Table1[[#This Row],[Orgn]]&amp;"-"&amp;[2]!Table1[[#This Row],[Dest]]</f>
        <v>SSH-NAP</v>
      </c>
      <c r="M6871" s="102" t="str">
        <f t="shared" si="107"/>
        <v>ADT</v>
      </c>
      <c r="N6871" s="102">
        <f>WEEKDAY([2]!Table1[[#This Row],[Travel Date]],2)</f>
        <v>1</v>
      </c>
      <c r="P6871" s="102">
        <v>1</v>
      </c>
    </row>
    <row r="6872" spans="2:16" x14ac:dyDescent="0.25">
      <c r="B6872" s="103"/>
      <c r="C6872" s="103"/>
      <c r="L6872" s="102" t="str">
        <f>[2]!Table1[[#This Row],[Orgn]]&amp;"-"&amp;[2]!Table1[[#This Row],[Dest]]</f>
        <v>SSH-NAP</v>
      </c>
      <c r="M6872" s="102" t="str">
        <f t="shared" si="107"/>
        <v>ADT</v>
      </c>
      <c r="N6872" s="102">
        <f>WEEKDAY([2]!Table1[[#This Row],[Travel Date]],2)</f>
        <v>1</v>
      </c>
      <c r="P6872" s="102">
        <v>1</v>
      </c>
    </row>
    <row r="6873" spans="2:16" x14ac:dyDescent="0.25">
      <c r="B6873" s="103"/>
      <c r="C6873" s="103"/>
      <c r="L6873" s="102" t="str">
        <f>[2]!Table1[[#This Row],[Orgn]]&amp;"-"&amp;[2]!Table1[[#This Row],[Dest]]</f>
        <v>SSH-NAP</v>
      </c>
      <c r="M6873" s="102" t="str">
        <f t="shared" si="107"/>
        <v>ADT</v>
      </c>
      <c r="N6873" s="102">
        <f>WEEKDAY([2]!Table1[[#This Row],[Travel Date]],2)</f>
        <v>1</v>
      </c>
      <c r="P6873" s="102">
        <v>1</v>
      </c>
    </row>
    <row r="6874" spans="2:16" x14ac:dyDescent="0.25">
      <c r="B6874" s="103"/>
      <c r="C6874" s="103"/>
      <c r="L6874" s="102" t="str">
        <f>[2]!Table1[[#This Row],[Orgn]]&amp;"-"&amp;[2]!Table1[[#This Row],[Dest]]</f>
        <v>SSH-NAP</v>
      </c>
      <c r="M6874" s="102" t="str">
        <f t="shared" si="107"/>
        <v>ADT</v>
      </c>
      <c r="N6874" s="102">
        <f>WEEKDAY([2]!Table1[[#This Row],[Travel Date]],2)</f>
        <v>1</v>
      </c>
      <c r="P6874" s="102">
        <v>1</v>
      </c>
    </row>
    <row r="6875" spans="2:16" x14ac:dyDescent="0.25">
      <c r="B6875" s="103"/>
      <c r="C6875" s="103"/>
      <c r="L6875" s="102" t="str">
        <f>[2]!Table1[[#This Row],[Orgn]]&amp;"-"&amp;[2]!Table1[[#This Row],[Dest]]</f>
        <v>SSH-NAP</v>
      </c>
      <c r="M6875" s="102" t="str">
        <f t="shared" si="107"/>
        <v>ADT</v>
      </c>
      <c r="N6875" s="102">
        <f>WEEKDAY([2]!Table1[[#This Row],[Travel Date]],2)</f>
        <v>1</v>
      </c>
      <c r="P6875" s="102">
        <v>1</v>
      </c>
    </row>
    <row r="6876" spans="2:16" x14ac:dyDescent="0.25">
      <c r="B6876" s="103"/>
      <c r="C6876" s="103"/>
      <c r="L6876" s="102" t="str">
        <f>[2]!Table1[[#This Row],[Orgn]]&amp;"-"&amp;[2]!Table1[[#This Row],[Dest]]</f>
        <v>SSH-NAP</v>
      </c>
      <c r="M6876" s="102" t="str">
        <f t="shared" si="107"/>
        <v>ADT</v>
      </c>
      <c r="N6876" s="102">
        <f>WEEKDAY([2]!Table1[[#This Row],[Travel Date]],2)</f>
        <v>1</v>
      </c>
      <c r="P6876" s="102">
        <v>1</v>
      </c>
    </row>
    <row r="6877" spans="2:16" x14ac:dyDescent="0.25">
      <c r="B6877" s="103"/>
      <c r="C6877" s="103"/>
      <c r="L6877" s="102" t="str">
        <f>[2]!Table1[[#This Row],[Orgn]]&amp;"-"&amp;[2]!Table1[[#This Row],[Dest]]</f>
        <v>SSH-NAP</v>
      </c>
      <c r="M6877" s="102" t="str">
        <f t="shared" si="107"/>
        <v>ADT</v>
      </c>
      <c r="N6877" s="102">
        <f>WEEKDAY([2]!Table1[[#This Row],[Travel Date]],2)</f>
        <v>1</v>
      </c>
      <c r="P6877" s="102">
        <v>1</v>
      </c>
    </row>
    <row r="6878" spans="2:16" x14ac:dyDescent="0.25">
      <c r="B6878" s="103"/>
      <c r="C6878" s="103"/>
      <c r="L6878" s="102" t="str">
        <f>[2]!Table1[[#This Row],[Orgn]]&amp;"-"&amp;[2]!Table1[[#This Row],[Dest]]</f>
        <v>SSH-NAP</v>
      </c>
      <c r="M6878" s="102" t="str">
        <f t="shared" si="107"/>
        <v>ADT</v>
      </c>
      <c r="N6878" s="102">
        <f>WEEKDAY([2]!Table1[[#This Row],[Travel Date]],2)</f>
        <v>1</v>
      </c>
      <c r="P6878" s="102">
        <v>1</v>
      </c>
    </row>
    <row r="6879" spans="2:16" x14ac:dyDescent="0.25">
      <c r="B6879" s="103"/>
      <c r="C6879" s="103"/>
      <c r="L6879" s="102" t="str">
        <f>[2]!Table1[[#This Row],[Orgn]]&amp;"-"&amp;[2]!Table1[[#This Row],[Dest]]</f>
        <v>SSH-NAP</v>
      </c>
      <c r="M6879" s="102" t="str">
        <f t="shared" si="107"/>
        <v>ADT</v>
      </c>
      <c r="N6879" s="102">
        <f>WEEKDAY([2]!Table1[[#This Row],[Travel Date]],2)</f>
        <v>1</v>
      </c>
      <c r="P6879" s="102">
        <v>1</v>
      </c>
    </row>
    <row r="6880" spans="2:16" x14ac:dyDescent="0.25">
      <c r="B6880" s="103"/>
      <c r="C6880" s="103"/>
      <c r="L6880" s="102" t="str">
        <f>[2]!Table1[[#This Row],[Orgn]]&amp;"-"&amp;[2]!Table1[[#This Row],[Dest]]</f>
        <v>SSH-NAP</v>
      </c>
      <c r="M6880" s="102" t="str">
        <f t="shared" si="107"/>
        <v>ADT</v>
      </c>
      <c r="N6880" s="102">
        <f>WEEKDAY([2]!Table1[[#This Row],[Travel Date]],2)</f>
        <v>1</v>
      </c>
      <c r="P6880" s="102">
        <v>1</v>
      </c>
    </row>
    <row r="6881" spans="2:16" x14ac:dyDescent="0.25">
      <c r="B6881" s="103"/>
      <c r="C6881" s="103"/>
      <c r="L6881" s="102" t="str">
        <f>[2]!Table1[[#This Row],[Orgn]]&amp;"-"&amp;[2]!Table1[[#This Row],[Dest]]</f>
        <v>SSH-NAP</v>
      </c>
      <c r="M6881" s="102" t="str">
        <f t="shared" si="107"/>
        <v>ADT</v>
      </c>
      <c r="N6881" s="102">
        <f>WEEKDAY([2]!Table1[[#This Row],[Travel Date]],2)</f>
        <v>1</v>
      </c>
      <c r="P6881" s="102">
        <v>1</v>
      </c>
    </row>
    <row r="6882" spans="2:16" x14ac:dyDescent="0.25">
      <c r="B6882" s="103"/>
      <c r="C6882" s="103"/>
      <c r="L6882" s="102" t="str">
        <f>[2]!Table1[[#This Row],[Orgn]]&amp;"-"&amp;[2]!Table1[[#This Row],[Dest]]</f>
        <v>SSH-NAP</v>
      </c>
      <c r="M6882" s="102" t="str">
        <f t="shared" si="107"/>
        <v>ADT</v>
      </c>
      <c r="N6882" s="102">
        <f>WEEKDAY([2]!Table1[[#This Row],[Travel Date]],2)</f>
        <v>1</v>
      </c>
      <c r="P6882" s="102">
        <v>1</v>
      </c>
    </row>
    <row r="6883" spans="2:16" x14ac:dyDescent="0.25">
      <c r="B6883" s="103"/>
      <c r="C6883" s="103"/>
      <c r="L6883" s="102" t="str">
        <f>[2]!Table1[[#This Row],[Orgn]]&amp;"-"&amp;[2]!Table1[[#This Row],[Dest]]</f>
        <v>SSH-NAP</v>
      </c>
      <c r="M6883" s="102" t="str">
        <f t="shared" si="107"/>
        <v>ADT</v>
      </c>
      <c r="N6883" s="102">
        <f>WEEKDAY([2]!Table1[[#This Row],[Travel Date]],2)</f>
        <v>1</v>
      </c>
      <c r="P6883" s="102">
        <v>1</v>
      </c>
    </row>
    <row r="6884" spans="2:16" x14ac:dyDescent="0.25">
      <c r="B6884" s="103"/>
      <c r="C6884" s="103"/>
      <c r="L6884" s="102" t="str">
        <f>[2]!Table1[[#This Row],[Orgn]]&amp;"-"&amp;[2]!Table1[[#This Row],[Dest]]</f>
        <v>SSH-NAP</v>
      </c>
      <c r="M6884" s="102" t="str">
        <f t="shared" si="107"/>
        <v>ADT</v>
      </c>
      <c r="N6884" s="102">
        <f>WEEKDAY([2]!Table1[[#This Row],[Travel Date]],2)</f>
        <v>1</v>
      </c>
      <c r="P6884" s="102">
        <v>1</v>
      </c>
    </row>
    <row r="6885" spans="2:16" x14ac:dyDescent="0.25">
      <c r="B6885" s="103"/>
      <c r="C6885" s="103"/>
      <c r="L6885" s="102" t="str">
        <f>[2]!Table1[[#This Row],[Orgn]]&amp;"-"&amp;[2]!Table1[[#This Row],[Dest]]</f>
        <v>SSH-NAP</v>
      </c>
      <c r="M6885" s="102" t="str">
        <f t="shared" si="107"/>
        <v>ADT</v>
      </c>
      <c r="N6885" s="102">
        <f>WEEKDAY([2]!Table1[[#This Row],[Travel Date]],2)</f>
        <v>1</v>
      </c>
      <c r="P6885" s="102">
        <v>1</v>
      </c>
    </row>
    <row r="6886" spans="2:16" x14ac:dyDescent="0.25">
      <c r="B6886" s="103"/>
      <c r="C6886" s="103"/>
      <c r="L6886" s="102" t="str">
        <f>[2]!Table1[[#This Row],[Orgn]]&amp;"-"&amp;[2]!Table1[[#This Row],[Dest]]</f>
        <v>SSH-NAP</v>
      </c>
      <c r="M6886" s="102" t="str">
        <f t="shared" si="107"/>
        <v>ADT</v>
      </c>
      <c r="N6886" s="102">
        <f>WEEKDAY([2]!Table1[[#This Row],[Travel Date]],2)</f>
        <v>1</v>
      </c>
      <c r="P6886" s="102">
        <v>1</v>
      </c>
    </row>
    <row r="6887" spans="2:16" x14ac:dyDescent="0.25">
      <c r="B6887" s="103"/>
      <c r="C6887" s="103"/>
      <c r="L6887" s="102" t="str">
        <f>[2]!Table1[[#This Row],[Orgn]]&amp;"-"&amp;[2]!Table1[[#This Row],[Dest]]</f>
        <v>SSH-NAP</v>
      </c>
      <c r="M6887" s="102" t="str">
        <f t="shared" si="107"/>
        <v>ADT</v>
      </c>
      <c r="N6887" s="102">
        <f>WEEKDAY([2]!Table1[[#This Row],[Travel Date]],2)</f>
        <v>1</v>
      </c>
      <c r="P6887" s="102">
        <v>1</v>
      </c>
    </row>
    <row r="6888" spans="2:16" x14ac:dyDescent="0.25">
      <c r="B6888" s="103"/>
      <c r="C6888" s="103"/>
      <c r="L6888" s="102" t="str">
        <f>[2]!Table1[[#This Row],[Orgn]]&amp;"-"&amp;[2]!Table1[[#This Row],[Dest]]</f>
        <v>SSH-NAP</v>
      </c>
      <c r="M6888" s="102" t="str">
        <f t="shared" si="107"/>
        <v>ADT</v>
      </c>
      <c r="N6888" s="102">
        <f>WEEKDAY([2]!Table1[[#This Row],[Travel Date]],2)</f>
        <v>1</v>
      </c>
      <c r="P6888" s="102">
        <v>1</v>
      </c>
    </row>
    <row r="6889" spans="2:16" x14ac:dyDescent="0.25">
      <c r="B6889" s="103"/>
      <c r="C6889" s="103"/>
      <c r="L6889" s="102" t="str">
        <f>[2]!Table1[[#This Row],[Orgn]]&amp;"-"&amp;[2]!Table1[[#This Row],[Dest]]</f>
        <v>SSH-NAP</v>
      </c>
      <c r="M6889" s="102" t="str">
        <f t="shared" si="107"/>
        <v>ADT</v>
      </c>
      <c r="N6889" s="102">
        <f>WEEKDAY([2]!Table1[[#This Row],[Travel Date]],2)</f>
        <v>1</v>
      </c>
      <c r="P6889" s="102">
        <v>1</v>
      </c>
    </row>
    <row r="6890" spans="2:16" x14ac:dyDescent="0.25">
      <c r="B6890" s="103"/>
      <c r="C6890" s="103"/>
      <c r="L6890" s="102" t="str">
        <f>[2]!Table1[[#This Row],[Orgn]]&amp;"-"&amp;[2]!Table1[[#This Row],[Dest]]</f>
        <v>SSH-NAP</v>
      </c>
      <c r="M6890" s="102" t="str">
        <f t="shared" si="107"/>
        <v>ADT</v>
      </c>
      <c r="N6890" s="102">
        <f>WEEKDAY([2]!Table1[[#This Row],[Travel Date]],2)</f>
        <v>1</v>
      </c>
      <c r="P6890" s="102">
        <v>1</v>
      </c>
    </row>
    <row r="6891" spans="2:16" x14ac:dyDescent="0.25">
      <c r="B6891" s="103"/>
      <c r="C6891" s="103"/>
      <c r="L6891" s="102" t="str">
        <f>[2]!Table1[[#This Row],[Orgn]]&amp;"-"&amp;[2]!Table1[[#This Row],[Dest]]</f>
        <v>SSH-NAP</v>
      </c>
      <c r="M6891" s="102" t="str">
        <f t="shared" si="107"/>
        <v>ADT</v>
      </c>
      <c r="N6891" s="102">
        <f>WEEKDAY([2]!Table1[[#This Row],[Travel Date]],2)</f>
        <v>1</v>
      </c>
      <c r="P6891" s="102">
        <v>1</v>
      </c>
    </row>
    <row r="6892" spans="2:16" x14ac:dyDescent="0.25">
      <c r="B6892" s="103"/>
      <c r="C6892" s="103"/>
      <c r="L6892" s="102" t="str">
        <f>[2]!Table1[[#This Row],[Orgn]]&amp;"-"&amp;[2]!Table1[[#This Row],[Dest]]</f>
        <v>SSH-NAP</v>
      </c>
      <c r="M6892" s="102" t="str">
        <f t="shared" si="107"/>
        <v>ADT</v>
      </c>
      <c r="N6892" s="102">
        <f>WEEKDAY([2]!Table1[[#This Row],[Travel Date]],2)</f>
        <v>1</v>
      </c>
      <c r="P6892" s="102">
        <v>1</v>
      </c>
    </row>
    <row r="6893" spans="2:16" x14ac:dyDescent="0.25">
      <c r="B6893" s="103"/>
      <c r="C6893" s="103"/>
      <c r="L6893" s="102" t="str">
        <f>[2]!Table1[[#This Row],[Orgn]]&amp;"-"&amp;[2]!Table1[[#This Row],[Dest]]</f>
        <v>SSH-NAP</v>
      </c>
      <c r="M6893" s="102" t="str">
        <f t="shared" si="107"/>
        <v>ADT</v>
      </c>
      <c r="N6893" s="102">
        <f>WEEKDAY([2]!Table1[[#This Row],[Travel Date]],2)</f>
        <v>1</v>
      </c>
      <c r="P6893" s="102">
        <v>1</v>
      </c>
    </row>
    <row r="6894" spans="2:16" x14ac:dyDescent="0.25">
      <c r="B6894" s="103"/>
      <c r="C6894" s="103"/>
      <c r="L6894" s="102" t="str">
        <f>[2]!Table1[[#This Row],[Orgn]]&amp;"-"&amp;[2]!Table1[[#This Row],[Dest]]</f>
        <v>SSH-NAP</v>
      </c>
      <c r="M6894" s="102" t="str">
        <f t="shared" si="107"/>
        <v>ADT</v>
      </c>
      <c r="N6894" s="102">
        <f>WEEKDAY([2]!Table1[[#This Row],[Travel Date]],2)</f>
        <v>1</v>
      </c>
      <c r="P6894" s="102">
        <v>1</v>
      </c>
    </row>
    <row r="6895" spans="2:16" x14ac:dyDescent="0.25">
      <c r="B6895" s="103"/>
      <c r="C6895" s="103"/>
      <c r="L6895" s="102" t="str">
        <f>[2]!Table1[[#This Row],[Orgn]]&amp;"-"&amp;[2]!Table1[[#This Row],[Dest]]</f>
        <v>SSH-NAP</v>
      </c>
      <c r="M6895" s="102" t="str">
        <f t="shared" si="107"/>
        <v>ADT</v>
      </c>
      <c r="N6895" s="102">
        <f>WEEKDAY([2]!Table1[[#This Row],[Travel Date]],2)</f>
        <v>1</v>
      </c>
      <c r="P6895" s="102">
        <v>1</v>
      </c>
    </row>
    <row r="6896" spans="2:16" x14ac:dyDescent="0.25">
      <c r="B6896" s="103"/>
      <c r="C6896" s="103"/>
      <c r="L6896" s="102" t="str">
        <f>[2]!Table1[[#This Row],[Orgn]]&amp;"-"&amp;[2]!Table1[[#This Row],[Dest]]</f>
        <v>SSH-NAP</v>
      </c>
      <c r="M6896" s="102" t="str">
        <f t="shared" si="107"/>
        <v>ADT</v>
      </c>
      <c r="N6896" s="102">
        <f>WEEKDAY([2]!Table1[[#This Row],[Travel Date]],2)</f>
        <v>1</v>
      </c>
      <c r="P6896" s="102">
        <v>1</v>
      </c>
    </row>
    <row r="6897" spans="2:16" x14ac:dyDescent="0.25">
      <c r="B6897" s="103"/>
      <c r="C6897" s="103"/>
      <c r="L6897" s="102" t="str">
        <f>[2]!Table1[[#This Row],[Orgn]]&amp;"-"&amp;[2]!Table1[[#This Row],[Dest]]</f>
        <v>SSH-NAP</v>
      </c>
      <c r="M6897" s="102" t="str">
        <f t="shared" si="107"/>
        <v>ADT</v>
      </c>
      <c r="N6897" s="102">
        <f>WEEKDAY([2]!Table1[[#This Row],[Travel Date]],2)</f>
        <v>1</v>
      </c>
      <c r="P6897" s="102">
        <v>1</v>
      </c>
    </row>
    <row r="6898" spans="2:16" x14ac:dyDescent="0.25">
      <c r="B6898" s="103"/>
      <c r="C6898" s="103"/>
      <c r="L6898" s="102" t="str">
        <f>[2]!Table1[[#This Row],[Orgn]]&amp;"-"&amp;[2]!Table1[[#This Row],[Dest]]</f>
        <v>SSH-NAP</v>
      </c>
      <c r="M6898" s="102" t="str">
        <f t="shared" si="107"/>
        <v>ADT</v>
      </c>
      <c r="N6898" s="102">
        <f>WEEKDAY([2]!Table1[[#This Row],[Travel Date]],2)</f>
        <v>1</v>
      </c>
      <c r="P6898" s="102">
        <v>1</v>
      </c>
    </row>
    <row r="6899" spans="2:16" x14ac:dyDescent="0.25">
      <c r="B6899" s="103"/>
      <c r="C6899" s="103"/>
      <c r="L6899" s="102" t="str">
        <f>[2]!Table1[[#This Row],[Orgn]]&amp;"-"&amp;[2]!Table1[[#This Row],[Dest]]</f>
        <v>SSH-NAP</v>
      </c>
      <c r="M6899" s="102" t="str">
        <f t="shared" si="107"/>
        <v>ADT</v>
      </c>
      <c r="N6899" s="102">
        <f>WEEKDAY([2]!Table1[[#This Row],[Travel Date]],2)</f>
        <v>1</v>
      </c>
      <c r="P6899" s="102">
        <v>1</v>
      </c>
    </row>
    <row r="6900" spans="2:16" x14ac:dyDescent="0.25">
      <c r="B6900" s="103"/>
      <c r="C6900" s="103"/>
      <c r="L6900" s="102" t="str">
        <f>[2]!Table1[[#This Row],[Orgn]]&amp;"-"&amp;[2]!Table1[[#This Row],[Dest]]</f>
        <v>SSH-NAP</v>
      </c>
      <c r="M6900" s="102" t="str">
        <f t="shared" si="107"/>
        <v>ADT</v>
      </c>
      <c r="N6900" s="102">
        <f>WEEKDAY([2]!Table1[[#This Row],[Travel Date]],2)</f>
        <v>1</v>
      </c>
      <c r="P6900" s="102">
        <v>1</v>
      </c>
    </row>
    <row r="6901" spans="2:16" x14ac:dyDescent="0.25">
      <c r="B6901" s="103"/>
      <c r="C6901" s="103"/>
      <c r="L6901" s="102" t="str">
        <f>[2]!Table1[[#This Row],[Orgn]]&amp;"-"&amp;[2]!Table1[[#This Row],[Dest]]</f>
        <v>SSH-NAP</v>
      </c>
      <c r="M6901" s="102" t="str">
        <f t="shared" si="107"/>
        <v>ADT</v>
      </c>
      <c r="N6901" s="102">
        <f>WEEKDAY([2]!Table1[[#This Row],[Travel Date]],2)</f>
        <v>1</v>
      </c>
      <c r="P6901" s="102">
        <v>1</v>
      </c>
    </row>
    <row r="6902" spans="2:16" x14ac:dyDescent="0.25">
      <c r="B6902" s="103"/>
      <c r="C6902" s="103"/>
      <c r="L6902" s="102" t="str">
        <f>[2]!Table1[[#This Row],[Orgn]]&amp;"-"&amp;[2]!Table1[[#This Row],[Dest]]</f>
        <v>SSH-NAP</v>
      </c>
      <c r="M6902" s="102" t="str">
        <f t="shared" si="107"/>
        <v>ADT</v>
      </c>
      <c r="N6902" s="102">
        <f>WEEKDAY([2]!Table1[[#This Row],[Travel Date]],2)</f>
        <v>1</v>
      </c>
      <c r="P6902" s="102">
        <v>1</v>
      </c>
    </row>
    <row r="6903" spans="2:16" x14ac:dyDescent="0.25">
      <c r="B6903" s="103"/>
      <c r="C6903" s="103"/>
      <c r="L6903" s="102" t="str">
        <f>[2]!Table1[[#This Row],[Orgn]]&amp;"-"&amp;[2]!Table1[[#This Row],[Dest]]</f>
        <v>SSH-NAP</v>
      </c>
      <c r="M6903" s="102" t="str">
        <f t="shared" si="107"/>
        <v>ADT</v>
      </c>
      <c r="N6903" s="102">
        <f>WEEKDAY([2]!Table1[[#This Row],[Travel Date]],2)</f>
        <v>1</v>
      </c>
      <c r="P6903" s="102">
        <v>1</v>
      </c>
    </row>
    <row r="6904" spans="2:16" x14ac:dyDescent="0.25">
      <c r="B6904" s="103"/>
      <c r="C6904" s="103"/>
      <c r="L6904" s="102" t="str">
        <f>[2]!Table1[[#This Row],[Orgn]]&amp;"-"&amp;[2]!Table1[[#This Row],[Dest]]</f>
        <v>SSH-NAP</v>
      </c>
      <c r="M6904" s="102" t="str">
        <f t="shared" si="107"/>
        <v>ADT</v>
      </c>
      <c r="N6904" s="102">
        <f>WEEKDAY([2]!Table1[[#This Row],[Travel Date]],2)</f>
        <v>1</v>
      </c>
      <c r="P6904" s="102">
        <v>1</v>
      </c>
    </row>
    <row r="6905" spans="2:16" x14ac:dyDescent="0.25">
      <c r="B6905" s="103"/>
      <c r="C6905" s="103"/>
      <c r="L6905" s="102" t="str">
        <f>[2]!Table1[[#This Row],[Orgn]]&amp;"-"&amp;[2]!Table1[[#This Row],[Dest]]</f>
        <v>SSH-NAP</v>
      </c>
      <c r="M6905" s="102" t="str">
        <f t="shared" si="107"/>
        <v>ADT</v>
      </c>
      <c r="N6905" s="102">
        <f>WEEKDAY([2]!Table1[[#This Row],[Travel Date]],2)</f>
        <v>1</v>
      </c>
      <c r="P6905" s="102">
        <v>1</v>
      </c>
    </row>
    <row r="6906" spans="2:16" x14ac:dyDescent="0.25">
      <c r="B6906" s="103"/>
      <c r="C6906" s="103"/>
      <c r="L6906" s="102" t="str">
        <f>[2]!Table1[[#This Row],[Orgn]]&amp;"-"&amp;[2]!Table1[[#This Row],[Dest]]</f>
        <v>SSH-NAP</v>
      </c>
      <c r="M6906" s="102" t="str">
        <f t="shared" si="107"/>
        <v>ADT</v>
      </c>
      <c r="N6906" s="102">
        <f>WEEKDAY([2]!Table1[[#This Row],[Travel Date]],2)</f>
        <v>1</v>
      </c>
      <c r="P6906" s="102">
        <v>1</v>
      </c>
    </row>
    <row r="6907" spans="2:16" x14ac:dyDescent="0.25">
      <c r="B6907" s="103"/>
      <c r="C6907" s="103"/>
      <c r="L6907" s="102" t="str">
        <f>[2]!Table1[[#This Row],[Orgn]]&amp;"-"&amp;[2]!Table1[[#This Row],[Dest]]</f>
        <v>SSH-NAP</v>
      </c>
      <c r="M6907" s="102" t="str">
        <f t="shared" si="107"/>
        <v>ADT</v>
      </c>
      <c r="N6907" s="102">
        <f>WEEKDAY([2]!Table1[[#This Row],[Travel Date]],2)</f>
        <v>1</v>
      </c>
      <c r="P6907" s="102">
        <v>1</v>
      </c>
    </row>
    <row r="6908" spans="2:16" x14ac:dyDescent="0.25">
      <c r="B6908" s="103"/>
      <c r="C6908" s="103"/>
      <c r="L6908" s="102" t="str">
        <f>[2]!Table1[[#This Row],[Orgn]]&amp;"-"&amp;[2]!Table1[[#This Row],[Dest]]</f>
        <v>SSH-NAP</v>
      </c>
      <c r="M6908" s="102" t="str">
        <f t="shared" si="107"/>
        <v>ADT</v>
      </c>
      <c r="N6908" s="102">
        <f>WEEKDAY([2]!Table1[[#This Row],[Travel Date]],2)</f>
        <v>1</v>
      </c>
      <c r="P6908" s="102">
        <v>1</v>
      </c>
    </row>
    <row r="6909" spans="2:16" x14ac:dyDescent="0.25">
      <c r="B6909" s="103"/>
      <c r="C6909" s="103"/>
      <c r="L6909" s="102" t="str">
        <f>[2]!Table1[[#This Row],[Orgn]]&amp;"-"&amp;[2]!Table1[[#This Row],[Dest]]</f>
        <v>SSH-NAP</v>
      </c>
      <c r="M6909" s="102" t="str">
        <f t="shared" si="107"/>
        <v>ADT</v>
      </c>
      <c r="N6909" s="102">
        <f>WEEKDAY([2]!Table1[[#This Row],[Travel Date]],2)</f>
        <v>1</v>
      </c>
      <c r="P6909" s="102">
        <v>1</v>
      </c>
    </row>
    <row r="6910" spans="2:16" x14ac:dyDescent="0.25">
      <c r="B6910" s="103"/>
      <c r="C6910" s="103"/>
      <c r="L6910" s="102" t="str">
        <f>[2]!Table1[[#This Row],[Orgn]]&amp;"-"&amp;[2]!Table1[[#This Row],[Dest]]</f>
        <v>SSH-NAP</v>
      </c>
      <c r="M6910" s="102" t="str">
        <f t="shared" si="107"/>
        <v>ADT</v>
      </c>
      <c r="N6910" s="102">
        <f>WEEKDAY([2]!Table1[[#This Row],[Travel Date]],2)</f>
        <v>1</v>
      </c>
      <c r="P6910" s="102">
        <v>1</v>
      </c>
    </row>
    <row r="6911" spans="2:16" x14ac:dyDescent="0.25">
      <c r="B6911" s="103"/>
      <c r="C6911" s="103"/>
      <c r="L6911" s="102" t="str">
        <f>[2]!Table1[[#This Row],[Orgn]]&amp;"-"&amp;[2]!Table1[[#This Row],[Dest]]</f>
        <v>SSH-NAP</v>
      </c>
      <c r="M6911" s="102" t="str">
        <f t="shared" si="107"/>
        <v>ADT</v>
      </c>
      <c r="N6911" s="102">
        <f>WEEKDAY([2]!Table1[[#This Row],[Travel Date]],2)</f>
        <v>1</v>
      </c>
      <c r="P6911" s="102">
        <v>1</v>
      </c>
    </row>
    <row r="6912" spans="2:16" x14ac:dyDescent="0.25">
      <c r="B6912" s="103"/>
      <c r="C6912" s="103"/>
      <c r="L6912" s="102" t="str">
        <f>[2]!Table1[[#This Row],[Orgn]]&amp;"-"&amp;[2]!Table1[[#This Row],[Dest]]</f>
        <v>SSH-NAP</v>
      </c>
      <c r="M6912" s="102" t="str">
        <f t="shared" si="107"/>
        <v>ADT</v>
      </c>
      <c r="N6912" s="102">
        <f>WEEKDAY([2]!Table1[[#This Row],[Travel Date]],2)</f>
        <v>1</v>
      </c>
      <c r="P6912" s="102">
        <v>1</v>
      </c>
    </row>
    <row r="6913" spans="2:16" x14ac:dyDescent="0.25">
      <c r="B6913" s="103"/>
      <c r="C6913" s="103"/>
      <c r="L6913" s="102" t="str">
        <f>[2]!Table1[[#This Row],[Orgn]]&amp;"-"&amp;[2]!Table1[[#This Row],[Dest]]</f>
        <v>SSH-NAP</v>
      </c>
      <c r="M6913" s="102" t="str">
        <f t="shared" si="107"/>
        <v>ADT</v>
      </c>
      <c r="N6913" s="102">
        <f>WEEKDAY([2]!Table1[[#This Row],[Travel Date]],2)</f>
        <v>1</v>
      </c>
      <c r="P6913" s="102">
        <v>1</v>
      </c>
    </row>
    <row r="6914" spans="2:16" x14ac:dyDescent="0.25">
      <c r="B6914" s="103"/>
      <c r="C6914" s="103"/>
      <c r="L6914" s="102" t="str">
        <f>[2]!Table1[[#This Row],[Orgn]]&amp;"-"&amp;[2]!Table1[[#This Row],[Dest]]</f>
        <v>SSH-NAP</v>
      </c>
      <c r="M6914" s="102" t="str">
        <f t="shared" ref="M6914:M6977" si="108">IF(TRIM(C6914)="INF", "INF", IF(TRIM(C6914)="CHD", "CHD", "ADT"))</f>
        <v>ADT</v>
      </c>
      <c r="N6914" s="102">
        <f>WEEKDAY([2]!Table1[[#This Row],[Travel Date]],2)</f>
        <v>1</v>
      </c>
      <c r="P6914" s="102">
        <v>1</v>
      </c>
    </row>
    <row r="6915" spans="2:16" x14ac:dyDescent="0.25">
      <c r="B6915" s="103"/>
      <c r="C6915" s="103"/>
      <c r="L6915" s="102" t="str">
        <f>[2]!Table1[[#This Row],[Orgn]]&amp;"-"&amp;[2]!Table1[[#This Row],[Dest]]</f>
        <v>SSH-NAP</v>
      </c>
      <c r="M6915" s="102" t="str">
        <f t="shared" si="108"/>
        <v>ADT</v>
      </c>
      <c r="N6915" s="102">
        <f>WEEKDAY([2]!Table1[[#This Row],[Travel Date]],2)</f>
        <v>1</v>
      </c>
      <c r="P6915" s="102">
        <v>1</v>
      </c>
    </row>
    <row r="6916" spans="2:16" x14ac:dyDescent="0.25">
      <c r="B6916" s="103"/>
      <c r="C6916" s="103"/>
      <c r="L6916" s="102" t="str">
        <f>[2]!Table1[[#This Row],[Orgn]]&amp;"-"&amp;[2]!Table1[[#This Row],[Dest]]</f>
        <v>SSH-NAP</v>
      </c>
      <c r="M6916" s="102" t="str">
        <f t="shared" si="108"/>
        <v>ADT</v>
      </c>
      <c r="N6916" s="102">
        <f>WEEKDAY([2]!Table1[[#This Row],[Travel Date]],2)</f>
        <v>1</v>
      </c>
      <c r="P6916" s="102">
        <v>1</v>
      </c>
    </row>
    <row r="6917" spans="2:16" x14ac:dyDescent="0.25">
      <c r="B6917" s="103"/>
      <c r="C6917" s="103"/>
      <c r="L6917" s="102" t="str">
        <f>[2]!Table1[[#This Row],[Orgn]]&amp;"-"&amp;[2]!Table1[[#This Row],[Dest]]</f>
        <v>SSH-NAP</v>
      </c>
      <c r="M6917" s="102" t="str">
        <f t="shared" si="108"/>
        <v>ADT</v>
      </c>
      <c r="N6917" s="102">
        <f>WEEKDAY([2]!Table1[[#This Row],[Travel Date]],2)</f>
        <v>1</v>
      </c>
      <c r="P6917" s="102">
        <v>1</v>
      </c>
    </row>
    <row r="6918" spans="2:16" x14ac:dyDescent="0.25">
      <c r="B6918" s="103"/>
      <c r="C6918" s="103"/>
      <c r="L6918" s="102" t="str">
        <f>[2]!Table1[[#This Row],[Orgn]]&amp;"-"&amp;[2]!Table1[[#This Row],[Dest]]</f>
        <v>SSH-NAP</v>
      </c>
      <c r="M6918" s="102" t="str">
        <f t="shared" si="108"/>
        <v>ADT</v>
      </c>
      <c r="N6918" s="102">
        <f>WEEKDAY([2]!Table1[[#This Row],[Travel Date]],2)</f>
        <v>1</v>
      </c>
      <c r="P6918" s="102">
        <v>1</v>
      </c>
    </row>
    <row r="6919" spans="2:16" x14ac:dyDescent="0.25">
      <c r="B6919" s="103"/>
      <c r="C6919" s="103"/>
      <c r="L6919" s="102" t="str">
        <f>[2]!Table1[[#This Row],[Orgn]]&amp;"-"&amp;[2]!Table1[[#This Row],[Dest]]</f>
        <v>SSH-NAP</v>
      </c>
      <c r="M6919" s="102" t="str">
        <f t="shared" si="108"/>
        <v>ADT</v>
      </c>
      <c r="N6919" s="102">
        <f>WEEKDAY([2]!Table1[[#This Row],[Travel Date]],2)</f>
        <v>1</v>
      </c>
      <c r="P6919" s="102">
        <v>1</v>
      </c>
    </row>
    <row r="6920" spans="2:16" x14ac:dyDescent="0.25">
      <c r="B6920" s="103"/>
      <c r="C6920" s="103"/>
      <c r="L6920" s="102" t="str">
        <f>[2]!Table1[[#This Row],[Orgn]]&amp;"-"&amp;[2]!Table1[[#This Row],[Dest]]</f>
        <v>SSH-NAP</v>
      </c>
      <c r="M6920" s="102" t="str">
        <f t="shared" si="108"/>
        <v>ADT</v>
      </c>
      <c r="N6920" s="102">
        <f>WEEKDAY([2]!Table1[[#This Row],[Travel Date]],2)</f>
        <v>1</v>
      </c>
      <c r="P6920" s="102">
        <v>1</v>
      </c>
    </row>
    <row r="6921" spans="2:16" x14ac:dyDescent="0.25">
      <c r="B6921" s="103"/>
      <c r="C6921" s="103"/>
      <c r="L6921" s="102" t="str">
        <f>[2]!Table1[[#This Row],[Orgn]]&amp;"-"&amp;[2]!Table1[[#This Row],[Dest]]</f>
        <v>SSH-NAP</v>
      </c>
      <c r="M6921" s="102" t="str">
        <f t="shared" si="108"/>
        <v>ADT</v>
      </c>
      <c r="N6921" s="102">
        <f>WEEKDAY([2]!Table1[[#This Row],[Travel Date]],2)</f>
        <v>1</v>
      </c>
      <c r="P6921" s="102">
        <v>1</v>
      </c>
    </row>
    <row r="6922" spans="2:16" x14ac:dyDescent="0.25">
      <c r="B6922" s="103"/>
      <c r="C6922" s="103"/>
      <c r="L6922" s="102" t="str">
        <f>[2]!Table1[[#This Row],[Orgn]]&amp;"-"&amp;[2]!Table1[[#This Row],[Dest]]</f>
        <v>SSH-NAP</v>
      </c>
      <c r="M6922" s="102" t="str">
        <f t="shared" si="108"/>
        <v>ADT</v>
      </c>
      <c r="N6922" s="102">
        <f>WEEKDAY([2]!Table1[[#This Row],[Travel Date]],2)</f>
        <v>1</v>
      </c>
      <c r="P6922" s="102">
        <v>1</v>
      </c>
    </row>
    <row r="6923" spans="2:16" x14ac:dyDescent="0.25">
      <c r="B6923" s="103"/>
      <c r="C6923" s="103"/>
      <c r="L6923" s="102" t="str">
        <f>[2]!Table1[[#This Row],[Orgn]]&amp;"-"&amp;[2]!Table1[[#This Row],[Dest]]</f>
        <v>SSH-NAP</v>
      </c>
      <c r="M6923" s="102" t="str">
        <f t="shared" si="108"/>
        <v>ADT</v>
      </c>
      <c r="N6923" s="102">
        <f>WEEKDAY([2]!Table1[[#This Row],[Travel Date]],2)</f>
        <v>1</v>
      </c>
      <c r="P6923" s="102">
        <v>1</v>
      </c>
    </row>
    <row r="6924" spans="2:16" x14ac:dyDescent="0.25">
      <c r="B6924" s="103"/>
      <c r="C6924" s="103"/>
      <c r="L6924" s="102" t="str">
        <f>[2]!Table1[[#This Row],[Orgn]]&amp;"-"&amp;[2]!Table1[[#This Row],[Dest]]</f>
        <v>SSH-NAP</v>
      </c>
      <c r="M6924" s="102" t="str">
        <f t="shared" si="108"/>
        <v>ADT</v>
      </c>
      <c r="N6924" s="102">
        <f>WEEKDAY([2]!Table1[[#This Row],[Travel Date]],2)</f>
        <v>1</v>
      </c>
      <c r="P6924" s="102">
        <v>1</v>
      </c>
    </row>
    <row r="6925" spans="2:16" x14ac:dyDescent="0.25">
      <c r="B6925" s="103"/>
      <c r="C6925" s="103"/>
      <c r="L6925" s="102" t="str">
        <f>[2]!Table1[[#This Row],[Orgn]]&amp;"-"&amp;[2]!Table1[[#This Row],[Dest]]</f>
        <v>SSH-NAP</v>
      </c>
      <c r="M6925" s="102" t="str">
        <f t="shared" si="108"/>
        <v>ADT</v>
      </c>
      <c r="N6925" s="102">
        <f>WEEKDAY([2]!Table1[[#This Row],[Travel Date]],2)</f>
        <v>1</v>
      </c>
      <c r="P6925" s="102">
        <v>1</v>
      </c>
    </row>
    <row r="6926" spans="2:16" x14ac:dyDescent="0.25">
      <c r="B6926" s="103"/>
      <c r="C6926" s="103"/>
      <c r="L6926" s="102" t="str">
        <f>[2]!Table1[[#This Row],[Orgn]]&amp;"-"&amp;[2]!Table1[[#This Row],[Dest]]</f>
        <v>SSH-NAP</v>
      </c>
      <c r="M6926" s="102" t="str">
        <f t="shared" si="108"/>
        <v>ADT</v>
      </c>
      <c r="N6926" s="102">
        <f>WEEKDAY([2]!Table1[[#This Row],[Travel Date]],2)</f>
        <v>1</v>
      </c>
      <c r="P6926" s="102">
        <v>1</v>
      </c>
    </row>
    <row r="6927" spans="2:16" x14ac:dyDescent="0.25">
      <c r="B6927" s="103"/>
      <c r="C6927" s="103"/>
      <c r="L6927" s="102" t="str">
        <f>[2]!Table1[[#This Row],[Orgn]]&amp;"-"&amp;[2]!Table1[[#This Row],[Dest]]</f>
        <v>SSH-NAP</v>
      </c>
      <c r="M6927" s="102" t="str">
        <f t="shared" si="108"/>
        <v>ADT</v>
      </c>
      <c r="N6927" s="102">
        <f>WEEKDAY([2]!Table1[[#This Row],[Travel Date]],2)</f>
        <v>1</v>
      </c>
      <c r="P6927" s="102">
        <v>1</v>
      </c>
    </row>
    <row r="6928" spans="2:16" x14ac:dyDescent="0.25">
      <c r="B6928" s="103"/>
      <c r="C6928" s="103"/>
      <c r="L6928" s="102" t="str">
        <f>[2]!Table1[[#This Row],[Orgn]]&amp;"-"&amp;[2]!Table1[[#This Row],[Dest]]</f>
        <v>SSH-NAP</v>
      </c>
      <c r="M6928" s="102" t="str">
        <f t="shared" si="108"/>
        <v>ADT</v>
      </c>
      <c r="N6928" s="102">
        <f>WEEKDAY([2]!Table1[[#This Row],[Travel Date]],2)</f>
        <v>1</v>
      </c>
      <c r="P6928" s="102">
        <v>1</v>
      </c>
    </row>
    <row r="6929" spans="2:16" x14ac:dyDescent="0.25">
      <c r="B6929" s="103"/>
      <c r="C6929" s="103"/>
      <c r="L6929" s="102" t="str">
        <f>[2]!Table1[[#This Row],[Orgn]]&amp;"-"&amp;[2]!Table1[[#This Row],[Dest]]</f>
        <v>SSH-NAP</v>
      </c>
      <c r="M6929" s="102" t="str">
        <f t="shared" si="108"/>
        <v>ADT</v>
      </c>
      <c r="N6929" s="102">
        <f>WEEKDAY([2]!Table1[[#This Row],[Travel Date]],2)</f>
        <v>1</v>
      </c>
      <c r="P6929" s="102">
        <v>1</v>
      </c>
    </row>
    <row r="6930" spans="2:16" x14ac:dyDescent="0.25">
      <c r="B6930" s="103"/>
      <c r="C6930" s="103"/>
      <c r="L6930" s="102" t="str">
        <f>[2]!Table1[[#This Row],[Orgn]]&amp;"-"&amp;[2]!Table1[[#This Row],[Dest]]</f>
        <v>SSH-NAP</v>
      </c>
      <c r="M6930" s="102" t="str">
        <f t="shared" si="108"/>
        <v>ADT</v>
      </c>
      <c r="N6930" s="102">
        <f>WEEKDAY([2]!Table1[[#This Row],[Travel Date]],2)</f>
        <v>1</v>
      </c>
      <c r="P6930" s="102">
        <v>1</v>
      </c>
    </row>
    <row r="6931" spans="2:16" x14ac:dyDescent="0.25">
      <c r="B6931" s="103"/>
      <c r="C6931" s="103"/>
      <c r="L6931" s="102" t="str">
        <f>[2]!Table1[[#This Row],[Orgn]]&amp;"-"&amp;[2]!Table1[[#This Row],[Dest]]</f>
        <v>SSH-NAP</v>
      </c>
      <c r="M6931" s="102" t="str">
        <f t="shared" si="108"/>
        <v>ADT</v>
      </c>
      <c r="N6931" s="102">
        <f>WEEKDAY([2]!Table1[[#This Row],[Travel Date]],2)</f>
        <v>1</v>
      </c>
      <c r="P6931" s="102">
        <v>1</v>
      </c>
    </row>
    <row r="6932" spans="2:16" x14ac:dyDescent="0.25">
      <c r="B6932" s="103"/>
      <c r="C6932" s="103"/>
      <c r="L6932" s="102" t="str">
        <f>[2]!Table1[[#This Row],[Orgn]]&amp;"-"&amp;[2]!Table1[[#This Row],[Dest]]</f>
        <v>SSH-NAP</v>
      </c>
      <c r="M6932" s="102" t="str">
        <f t="shared" si="108"/>
        <v>ADT</v>
      </c>
      <c r="N6932" s="102">
        <f>WEEKDAY([2]!Table1[[#This Row],[Travel Date]],2)</f>
        <v>1</v>
      </c>
      <c r="P6932" s="102">
        <v>1</v>
      </c>
    </row>
    <row r="6933" spans="2:16" x14ac:dyDescent="0.25">
      <c r="B6933" s="103"/>
      <c r="C6933" s="103"/>
      <c r="L6933" s="102" t="str">
        <f>[2]!Table1[[#This Row],[Orgn]]&amp;"-"&amp;[2]!Table1[[#This Row],[Dest]]</f>
        <v>SSH-NAP</v>
      </c>
      <c r="M6933" s="102" t="str">
        <f t="shared" si="108"/>
        <v>ADT</v>
      </c>
      <c r="N6933" s="102">
        <f>WEEKDAY([2]!Table1[[#This Row],[Travel Date]],2)</f>
        <v>1</v>
      </c>
      <c r="P6933" s="102">
        <v>1</v>
      </c>
    </row>
    <row r="6934" spans="2:16" x14ac:dyDescent="0.25">
      <c r="B6934" s="103"/>
      <c r="C6934" s="103"/>
      <c r="L6934" s="102" t="str">
        <f>[2]!Table1[[#This Row],[Orgn]]&amp;"-"&amp;[2]!Table1[[#This Row],[Dest]]</f>
        <v>SSH-NAP</v>
      </c>
      <c r="M6934" s="102" t="str">
        <f t="shared" si="108"/>
        <v>ADT</v>
      </c>
      <c r="N6934" s="102">
        <f>WEEKDAY([2]!Table1[[#This Row],[Travel Date]],2)</f>
        <v>1</v>
      </c>
      <c r="P6934" s="102">
        <v>1</v>
      </c>
    </row>
    <row r="6935" spans="2:16" x14ac:dyDescent="0.25">
      <c r="B6935" s="103"/>
      <c r="C6935" s="103"/>
      <c r="L6935" s="102" t="str">
        <f>[2]!Table1[[#This Row],[Orgn]]&amp;"-"&amp;[2]!Table1[[#This Row],[Dest]]</f>
        <v>SSH-NAP</v>
      </c>
      <c r="M6935" s="102" t="str">
        <f t="shared" si="108"/>
        <v>ADT</v>
      </c>
      <c r="N6935" s="102">
        <f>WEEKDAY([2]!Table1[[#This Row],[Travel Date]],2)</f>
        <v>1</v>
      </c>
      <c r="P6935" s="102">
        <v>1</v>
      </c>
    </row>
    <row r="6936" spans="2:16" x14ac:dyDescent="0.25">
      <c r="B6936" s="103"/>
      <c r="C6936" s="103"/>
      <c r="L6936" s="102" t="str">
        <f>[2]!Table1[[#This Row],[Orgn]]&amp;"-"&amp;[2]!Table1[[#This Row],[Dest]]</f>
        <v>SSH-NAP</v>
      </c>
      <c r="M6936" s="102" t="str">
        <f t="shared" si="108"/>
        <v>ADT</v>
      </c>
      <c r="N6936" s="102">
        <f>WEEKDAY([2]!Table1[[#This Row],[Travel Date]],2)</f>
        <v>1</v>
      </c>
      <c r="P6936" s="102">
        <v>1</v>
      </c>
    </row>
    <row r="6937" spans="2:16" x14ac:dyDescent="0.25">
      <c r="B6937" s="103"/>
      <c r="C6937" s="103"/>
      <c r="L6937" s="102" t="str">
        <f>[2]!Table1[[#This Row],[Orgn]]&amp;"-"&amp;[2]!Table1[[#This Row],[Dest]]</f>
        <v>SSH-NAP</v>
      </c>
      <c r="M6937" s="102" t="str">
        <f t="shared" si="108"/>
        <v>ADT</v>
      </c>
      <c r="N6937" s="102">
        <f>WEEKDAY([2]!Table1[[#This Row],[Travel Date]],2)</f>
        <v>1</v>
      </c>
      <c r="P6937" s="102">
        <v>1</v>
      </c>
    </row>
    <row r="6938" spans="2:16" x14ac:dyDescent="0.25">
      <c r="B6938" s="103"/>
      <c r="C6938" s="103"/>
      <c r="L6938" s="102" t="str">
        <f>[2]!Table1[[#This Row],[Orgn]]&amp;"-"&amp;[2]!Table1[[#This Row],[Dest]]</f>
        <v>SSH-NAP</v>
      </c>
      <c r="M6938" s="102" t="str">
        <f t="shared" si="108"/>
        <v>ADT</v>
      </c>
      <c r="N6938" s="102">
        <f>WEEKDAY([2]!Table1[[#This Row],[Travel Date]],2)</f>
        <v>1</v>
      </c>
      <c r="P6938" s="102">
        <v>1</v>
      </c>
    </row>
    <row r="6939" spans="2:16" x14ac:dyDescent="0.25">
      <c r="B6939" s="103"/>
      <c r="C6939" s="103"/>
      <c r="L6939" s="102" t="str">
        <f>[2]!Table1[[#This Row],[Orgn]]&amp;"-"&amp;[2]!Table1[[#This Row],[Dest]]</f>
        <v>SSH-NAP</v>
      </c>
      <c r="M6939" s="102" t="str">
        <f t="shared" si="108"/>
        <v>ADT</v>
      </c>
      <c r="N6939" s="102">
        <f>WEEKDAY([2]!Table1[[#This Row],[Travel Date]],2)</f>
        <v>1</v>
      </c>
      <c r="P6939" s="102">
        <v>1</v>
      </c>
    </row>
    <row r="6940" spans="2:16" x14ac:dyDescent="0.25">
      <c r="B6940" s="103"/>
      <c r="C6940" s="103"/>
      <c r="L6940" s="102" t="str">
        <f>[2]!Table1[[#This Row],[Orgn]]&amp;"-"&amp;[2]!Table1[[#This Row],[Dest]]</f>
        <v>SSH-NAP</v>
      </c>
      <c r="M6940" s="102" t="str">
        <f t="shared" si="108"/>
        <v>ADT</v>
      </c>
      <c r="N6940" s="102">
        <f>WEEKDAY([2]!Table1[[#This Row],[Travel Date]],2)</f>
        <v>1</v>
      </c>
      <c r="P6940" s="102">
        <v>1</v>
      </c>
    </row>
    <row r="6941" spans="2:16" x14ac:dyDescent="0.25">
      <c r="B6941" s="103"/>
      <c r="C6941" s="103"/>
      <c r="L6941" s="102" t="str">
        <f>[2]!Table1[[#This Row],[Orgn]]&amp;"-"&amp;[2]!Table1[[#This Row],[Dest]]</f>
        <v>SSH-NAP</v>
      </c>
      <c r="M6941" s="102" t="str">
        <f t="shared" si="108"/>
        <v>ADT</v>
      </c>
      <c r="N6941" s="102">
        <f>WEEKDAY([2]!Table1[[#This Row],[Travel Date]],2)</f>
        <v>1</v>
      </c>
      <c r="P6941" s="102">
        <v>1</v>
      </c>
    </row>
    <row r="6942" spans="2:16" x14ac:dyDescent="0.25">
      <c r="B6942" s="103"/>
      <c r="C6942" s="103"/>
      <c r="L6942" s="102" t="str">
        <f>[2]!Table1[[#This Row],[Orgn]]&amp;"-"&amp;[2]!Table1[[#This Row],[Dest]]</f>
        <v>SSH-NAP</v>
      </c>
      <c r="M6942" s="102" t="str">
        <f t="shared" si="108"/>
        <v>ADT</v>
      </c>
      <c r="N6942" s="102">
        <f>WEEKDAY([2]!Table1[[#This Row],[Travel Date]],2)</f>
        <v>1</v>
      </c>
      <c r="P6942" s="102">
        <v>1</v>
      </c>
    </row>
    <row r="6943" spans="2:16" x14ac:dyDescent="0.25">
      <c r="B6943" s="103"/>
      <c r="C6943" s="103"/>
      <c r="L6943" s="102" t="str">
        <f>[2]!Table1[[#This Row],[Orgn]]&amp;"-"&amp;[2]!Table1[[#This Row],[Dest]]</f>
        <v>SSH-NAP</v>
      </c>
      <c r="M6943" s="102" t="str">
        <f t="shared" si="108"/>
        <v>ADT</v>
      </c>
      <c r="N6943" s="102">
        <f>WEEKDAY([2]!Table1[[#This Row],[Travel Date]],2)</f>
        <v>1</v>
      </c>
      <c r="P6943" s="102">
        <v>1</v>
      </c>
    </row>
    <row r="6944" spans="2:16" x14ac:dyDescent="0.25">
      <c r="B6944" s="103"/>
      <c r="C6944" s="103"/>
      <c r="L6944" s="102" t="str">
        <f>[2]!Table1[[#This Row],[Orgn]]&amp;"-"&amp;[2]!Table1[[#This Row],[Dest]]</f>
        <v>SSH-NAP</v>
      </c>
      <c r="M6944" s="102" t="str">
        <f t="shared" si="108"/>
        <v>ADT</v>
      </c>
      <c r="N6944" s="102">
        <f>WEEKDAY([2]!Table1[[#This Row],[Travel Date]],2)</f>
        <v>1</v>
      </c>
      <c r="P6944" s="102">
        <v>1</v>
      </c>
    </row>
    <row r="6945" spans="2:16" x14ac:dyDescent="0.25">
      <c r="B6945" s="103"/>
      <c r="C6945" s="103"/>
      <c r="L6945" s="102" t="str">
        <f>[2]!Table1[[#This Row],[Orgn]]&amp;"-"&amp;[2]!Table1[[#This Row],[Dest]]</f>
        <v>SSH-NAP</v>
      </c>
      <c r="M6945" s="102" t="str">
        <f t="shared" si="108"/>
        <v>ADT</v>
      </c>
      <c r="N6945" s="102">
        <f>WEEKDAY([2]!Table1[[#This Row],[Travel Date]],2)</f>
        <v>1</v>
      </c>
      <c r="P6945" s="102">
        <v>1</v>
      </c>
    </row>
    <row r="6946" spans="2:16" x14ac:dyDescent="0.25">
      <c r="B6946" s="103"/>
      <c r="C6946" s="103"/>
      <c r="L6946" s="102" t="str">
        <f>[2]!Table1[[#This Row],[Orgn]]&amp;"-"&amp;[2]!Table1[[#This Row],[Dest]]</f>
        <v>SSH-NAP</v>
      </c>
      <c r="M6946" s="102" t="str">
        <f t="shared" si="108"/>
        <v>ADT</v>
      </c>
      <c r="N6946" s="102">
        <f>WEEKDAY([2]!Table1[[#This Row],[Travel Date]],2)</f>
        <v>1</v>
      </c>
      <c r="P6946" s="102">
        <v>1</v>
      </c>
    </row>
    <row r="6947" spans="2:16" x14ac:dyDescent="0.25">
      <c r="B6947" s="103"/>
      <c r="C6947" s="103"/>
      <c r="L6947" s="102" t="str">
        <f>[2]!Table1[[#This Row],[Orgn]]&amp;"-"&amp;[2]!Table1[[#This Row],[Dest]]</f>
        <v>SSH-NAP</v>
      </c>
      <c r="M6947" s="102" t="str">
        <f t="shared" si="108"/>
        <v>ADT</v>
      </c>
      <c r="N6947" s="102">
        <f>WEEKDAY([2]!Table1[[#This Row],[Travel Date]],2)</f>
        <v>1</v>
      </c>
      <c r="P6947" s="102">
        <v>1</v>
      </c>
    </row>
    <row r="6948" spans="2:16" x14ac:dyDescent="0.25">
      <c r="B6948" s="103"/>
      <c r="C6948" s="103"/>
      <c r="L6948" s="102" t="str">
        <f>[2]!Table1[[#This Row],[Orgn]]&amp;"-"&amp;[2]!Table1[[#This Row],[Dest]]</f>
        <v>SSH-NAP</v>
      </c>
      <c r="M6948" s="102" t="str">
        <f t="shared" si="108"/>
        <v>ADT</v>
      </c>
      <c r="N6948" s="102">
        <f>WEEKDAY([2]!Table1[[#This Row],[Travel Date]],2)</f>
        <v>1</v>
      </c>
      <c r="P6948" s="102">
        <v>1</v>
      </c>
    </row>
    <row r="6949" spans="2:16" x14ac:dyDescent="0.25">
      <c r="B6949" s="103"/>
      <c r="C6949" s="103"/>
      <c r="L6949" s="102" t="str">
        <f>[2]!Table1[[#This Row],[Orgn]]&amp;"-"&amp;[2]!Table1[[#This Row],[Dest]]</f>
        <v>SSH-NAP</v>
      </c>
      <c r="M6949" s="102" t="str">
        <f t="shared" si="108"/>
        <v>ADT</v>
      </c>
      <c r="N6949" s="102">
        <f>WEEKDAY([2]!Table1[[#This Row],[Travel Date]],2)</f>
        <v>1</v>
      </c>
      <c r="P6949" s="102">
        <v>1</v>
      </c>
    </row>
    <row r="6950" spans="2:16" x14ac:dyDescent="0.25">
      <c r="B6950" s="103"/>
      <c r="C6950" s="103"/>
      <c r="L6950" s="102" t="str">
        <f>[2]!Table1[[#This Row],[Orgn]]&amp;"-"&amp;[2]!Table1[[#This Row],[Dest]]</f>
        <v>SSH-NAP</v>
      </c>
      <c r="M6950" s="102" t="str">
        <f t="shared" si="108"/>
        <v>ADT</v>
      </c>
      <c r="N6950" s="102">
        <f>WEEKDAY([2]!Table1[[#This Row],[Travel Date]],2)</f>
        <v>1</v>
      </c>
      <c r="P6950" s="102">
        <v>1</v>
      </c>
    </row>
    <row r="6951" spans="2:16" x14ac:dyDescent="0.25">
      <c r="B6951" s="103"/>
      <c r="C6951" s="103"/>
      <c r="L6951" s="102" t="str">
        <f>[2]!Table1[[#This Row],[Orgn]]&amp;"-"&amp;[2]!Table1[[#This Row],[Dest]]</f>
        <v>SSH-NAP</v>
      </c>
      <c r="M6951" s="102" t="str">
        <f t="shared" si="108"/>
        <v>ADT</v>
      </c>
      <c r="N6951" s="102">
        <f>WEEKDAY([2]!Table1[[#This Row],[Travel Date]],2)</f>
        <v>1</v>
      </c>
      <c r="P6951" s="102">
        <v>1</v>
      </c>
    </row>
    <row r="6952" spans="2:16" x14ac:dyDescent="0.25">
      <c r="B6952" s="103"/>
      <c r="C6952" s="103"/>
      <c r="L6952" s="102" t="str">
        <f>[2]!Table1[[#This Row],[Orgn]]&amp;"-"&amp;[2]!Table1[[#This Row],[Dest]]</f>
        <v>SSH-NAP</v>
      </c>
      <c r="M6952" s="102" t="str">
        <f t="shared" si="108"/>
        <v>ADT</v>
      </c>
      <c r="N6952" s="102">
        <f>WEEKDAY([2]!Table1[[#This Row],[Travel Date]],2)</f>
        <v>1</v>
      </c>
      <c r="P6952" s="102">
        <v>1</v>
      </c>
    </row>
    <row r="6953" spans="2:16" x14ac:dyDescent="0.25">
      <c r="B6953" s="103"/>
      <c r="C6953" s="103"/>
      <c r="L6953" s="102" t="str">
        <f>[2]!Table1[[#This Row],[Orgn]]&amp;"-"&amp;[2]!Table1[[#This Row],[Dest]]</f>
        <v>SSH-NAP</v>
      </c>
      <c r="M6953" s="102" t="str">
        <f t="shared" si="108"/>
        <v>ADT</v>
      </c>
      <c r="N6953" s="102">
        <f>WEEKDAY([2]!Table1[[#This Row],[Travel Date]],2)</f>
        <v>1</v>
      </c>
      <c r="P6953" s="102">
        <v>1</v>
      </c>
    </row>
    <row r="6954" spans="2:16" x14ac:dyDescent="0.25">
      <c r="B6954" s="103"/>
      <c r="C6954" s="103"/>
      <c r="L6954" s="102" t="str">
        <f>[2]!Table1[[#This Row],[Orgn]]&amp;"-"&amp;[2]!Table1[[#This Row],[Dest]]</f>
        <v>SSH-NAP</v>
      </c>
      <c r="M6954" s="102" t="str">
        <f t="shared" si="108"/>
        <v>ADT</v>
      </c>
      <c r="N6954" s="102">
        <f>WEEKDAY([2]!Table1[[#This Row],[Travel Date]],2)</f>
        <v>1</v>
      </c>
      <c r="P6954" s="102">
        <v>1</v>
      </c>
    </row>
    <row r="6955" spans="2:16" x14ac:dyDescent="0.25">
      <c r="B6955" s="103"/>
      <c r="C6955" s="103"/>
      <c r="L6955" s="102" t="str">
        <f>[2]!Table1[[#This Row],[Orgn]]&amp;"-"&amp;[2]!Table1[[#This Row],[Dest]]</f>
        <v>SSH-NAP</v>
      </c>
      <c r="M6955" s="102" t="str">
        <f t="shared" si="108"/>
        <v>ADT</v>
      </c>
      <c r="N6955" s="102">
        <f>WEEKDAY([2]!Table1[[#This Row],[Travel Date]],2)</f>
        <v>1</v>
      </c>
      <c r="P6955" s="102">
        <v>1</v>
      </c>
    </row>
    <row r="6956" spans="2:16" x14ac:dyDescent="0.25">
      <c r="B6956" s="103"/>
      <c r="C6956" s="103"/>
      <c r="L6956" s="102" t="str">
        <f>[2]!Table1[[#This Row],[Orgn]]&amp;"-"&amp;[2]!Table1[[#This Row],[Dest]]</f>
        <v>SSH-NAP</v>
      </c>
      <c r="M6956" s="102" t="str">
        <f t="shared" si="108"/>
        <v>ADT</v>
      </c>
      <c r="N6956" s="102">
        <f>WEEKDAY([2]!Table1[[#This Row],[Travel Date]],2)</f>
        <v>1</v>
      </c>
      <c r="P6956" s="102">
        <v>1</v>
      </c>
    </row>
    <row r="6957" spans="2:16" x14ac:dyDescent="0.25">
      <c r="B6957" s="103"/>
      <c r="C6957" s="103"/>
      <c r="L6957" s="102" t="str">
        <f>[2]!Table1[[#This Row],[Orgn]]&amp;"-"&amp;[2]!Table1[[#This Row],[Dest]]</f>
        <v>SSH-NAP</v>
      </c>
      <c r="M6957" s="102" t="str">
        <f t="shared" si="108"/>
        <v>ADT</v>
      </c>
      <c r="N6957" s="102">
        <f>WEEKDAY([2]!Table1[[#This Row],[Travel Date]],2)</f>
        <v>1</v>
      </c>
      <c r="P6957" s="102">
        <v>1</v>
      </c>
    </row>
    <row r="6958" spans="2:16" x14ac:dyDescent="0.25">
      <c r="B6958" s="103"/>
      <c r="C6958" s="103"/>
      <c r="L6958" s="102" t="str">
        <f>[2]!Table1[[#This Row],[Orgn]]&amp;"-"&amp;[2]!Table1[[#This Row],[Dest]]</f>
        <v>SSH-NAP</v>
      </c>
      <c r="M6958" s="102" t="str">
        <f t="shared" si="108"/>
        <v>ADT</v>
      </c>
      <c r="N6958" s="102">
        <f>WEEKDAY([2]!Table1[[#This Row],[Travel Date]],2)</f>
        <v>1</v>
      </c>
      <c r="P6958" s="102">
        <v>1</v>
      </c>
    </row>
    <row r="6959" spans="2:16" x14ac:dyDescent="0.25">
      <c r="B6959" s="103"/>
      <c r="C6959" s="103"/>
      <c r="L6959" s="102" t="str">
        <f>[2]!Table1[[#This Row],[Orgn]]&amp;"-"&amp;[2]!Table1[[#This Row],[Dest]]</f>
        <v>SSH-NAP</v>
      </c>
      <c r="M6959" s="102" t="str">
        <f t="shared" si="108"/>
        <v>ADT</v>
      </c>
      <c r="N6959" s="102">
        <f>WEEKDAY([2]!Table1[[#This Row],[Travel Date]],2)</f>
        <v>1</v>
      </c>
      <c r="P6959" s="102">
        <v>1</v>
      </c>
    </row>
    <row r="6960" spans="2:16" x14ac:dyDescent="0.25">
      <c r="B6960" s="103"/>
      <c r="C6960" s="103"/>
      <c r="L6960" s="102" t="str">
        <f>[2]!Table1[[#This Row],[Orgn]]&amp;"-"&amp;[2]!Table1[[#This Row],[Dest]]</f>
        <v>SSH-NAP</v>
      </c>
      <c r="M6960" s="102" t="str">
        <f t="shared" si="108"/>
        <v>ADT</v>
      </c>
      <c r="N6960" s="102">
        <f>WEEKDAY([2]!Table1[[#This Row],[Travel Date]],2)</f>
        <v>1</v>
      </c>
      <c r="P6960" s="102">
        <v>1</v>
      </c>
    </row>
    <row r="6961" spans="2:16" x14ac:dyDescent="0.25">
      <c r="B6961" s="103"/>
      <c r="C6961" s="103"/>
      <c r="L6961" s="102" t="str">
        <f>[2]!Table1[[#This Row],[Orgn]]&amp;"-"&amp;[2]!Table1[[#This Row],[Dest]]</f>
        <v>SSH-NAP</v>
      </c>
      <c r="M6961" s="102" t="str">
        <f t="shared" si="108"/>
        <v>ADT</v>
      </c>
      <c r="N6961" s="102">
        <f>WEEKDAY([2]!Table1[[#This Row],[Travel Date]],2)</f>
        <v>1</v>
      </c>
      <c r="P6961" s="102">
        <v>1</v>
      </c>
    </row>
    <row r="6962" spans="2:16" x14ac:dyDescent="0.25">
      <c r="B6962" s="103"/>
      <c r="C6962" s="103"/>
      <c r="L6962" s="102" t="str">
        <f>[2]!Table1[[#This Row],[Orgn]]&amp;"-"&amp;[2]!Table1[[#This Row],[Dest]]</f>
        <v>SSH-NAP</v>
      </c>
      <c r="M6962" s="102" t="str">
        <f t="shared" si="108"/>
        <v>ADT</v>
      </c>
      <c r="N6962" s="102">
        <f>WEEKDAY([2]!Table1[[#This Row],[Travel Date]],2)</f>
        <v>1</v>
      </c>
      <c r="P6962" s="102">
        <v>1</v>
      </c>
    </row>
    <row r="6963" spans="2:16" x14ac:dyDescent="0.25">
      <c r="B6963" s="103"/>
      <c r="C6963" s="103"/>
      <c r="L6963" s="102" t="str">
        <f>[2]!Table1[[#This Row],[Orgn]]&amp;"-"&amp;[2]!Table1[[#This Row],[Dest]]</f>
        <v>SSH-NAP</v>
      </c>
      <c r="M6963" s="102" t="str">
        <f t="shared" si="108"/>
        <v>ADT</v>
      </c>
      <c r="N6963" s="102">
        <f>WEEKDAY([2]!Table1[[#This Row],[Travel Date]],2)</f>
        <v>1</v>
      </c>
      <c r="P6963" s="102">
        <v>1</v>
      </c>
    </row>
    <row r="6964" spans="2:16" x14ac:dyDescent="0.25">
      <c r="B6964" s="103"/>
      <c r="C6964" s="103"/>
      <c r="L6964" s="102" t="str">
        <f>[2]!Table1[[#This Row],[Orgn]]&amp;"-"&amp;[2]!Table1[[#This Row],[Dest]]</f>
        <v>SSH-NAP</v>
      </c>
      <c r="M6964" s="102" t="str">
        <f t="shared" si="108"/>
        <v>ADT</v>
      </c>
      <c r="N6964" s="102">
        <f>WEEKDAY([2]!Table1[[#This Row],[Travel Date]],2)</f>
        <v>1</v>
      </c>
      <c r="P6964" s="102">
        <v>1</v>
      </c>
    </row>
    <row r="6965" spans="2:16" x14ac:dyDescent="0.25">
      <c r="B6965" s="103"/>
      <c r="C6965" s="103"/>
      <c r="L6965" s="102" t="str">
        <f>[2]!Table1[[#This Row],[Orgn]]&amp;"-"&amp;[2]!Table1[[#This Row],[Dest]]</f>
        <v>SSH-NAP</v>
      </c>
      <c r="M6965" s="102" t="str">
        <f t="shared" si="108"/>
        <v>ADT</v>
      </c>
      <c r="N6965" s="102">
        <f>WEEKDAY([2]!Table1[[#This Row],[Travel Date]],2)</f>
        <v>1</v>
      </c>
      <c r="P6965" s="102">
        <v>1</v>
      </c>
    </row>
    <row r="6966" spans="2:16" x14ac:dyDescent="0.25">
      <c r="B6966" s="103"/>
      <c r="C6966" s="103"/>
      <c r="L6966" s="102" t="str">
        <f>[2]!Table1[[#This Row],[Orgn]]&amp;"-"&amp;[2]!Table1[[#This Row],[Dest]]</f>
        <v>SSH-NAP</v>
      </c>
      <c r="M6966" s="102" t="str">
        <f t="shared" si="108"/>
        <v>ADT</v>
      </c>
      <c r="N6966" s="102">
        <f>WEEKDAY([2]!Table1[[#This Row],[Travel Date]],2)</f>
        <v>1</v>
      </c>
      <c r="P6966" s="102">
        <v>1</v>
      </c>
    </row>
    <row r="6967" spans="2:16" x14ac:dyDescent="0.25">
      <c r="B6967" s="103"/>
      <c r="C6967" s="103"/>
      <c r="L6967" s="102" t="str">
        <f>[2]!Table1[[#This Row],[Orgn]]&amp;"-"&amp;[2]!Table1[[#This Row],[Dest]]</f>
        <v>SSH-NAP</v>
      </c>
      <c r="M6967" s="102" t="str">
        <f t="shared" si="108"/>
        <v>ADT</v>
      </c>
      <c r="N6967" s="102">
        <f>WEEKDAY([2]!Table1[[#This Row],[Travel Date]],2)</f>
        <v>1</v>
      </c>
      <c r="P6967" s="102">
        <v>1</v>
      </c>
    </row>
    <row r="6968" spans="2:16" x14ac:dyDescent="0.25">
      <c r="B6968" s="103"/>
      <c r="C6968" s="103"/>
      <c r="L6968" s="102" t="str">
        <f>[2]!Table1[[#This Row],[Orgn]]&amp;"-"&amp;[2]!Table1[[#This Row],[Dest]]</f>
        <v>SSH-NAP</v>
      </c>
      <c r="M6968" s="102" t="str">
        <f t="shared" si="108"/>
        <v>ADT</v>
      </c>
      <c r="N6968" s="102">
        <f>WEEKDAY([2]!Table1[[#This Row],[Travel Date]],2)</f>
        <v>1</v>
      </c>
      <c r="P6968" s="102">
        <v>1</v>
      </c>
    </row>
    <row r="6969" spans="2:16" x14ac:dyDescent="0.25">
      <c r="B6969" s="103"/>
      <c r="C6969" s="103"/>
      <c r="L6969" s="102" t="str">
        <f>[2]!Table1[[#This Row],[Orgn]]&amp;"-"&amp;[2]!Table1[[#This Row],[Dest]]</f>
        <v>SSH-NAP</v>
      </c>
      <c r="M6969" s="102" t="str">
        <f t="shared" si="108"/>
        <v>ADT</v>
      </c>
      <c r="N6969" s="102">
        <f>WEEKDAY([2]!Table1[[#This Row],[Travel Date]],2)</f>
        <v>1</v>
      </c>
      <c r="P6969" s="102">
        <v>1</v>
      </c>
    </row>
    <row r="6970" spans="2:16" x14ac:dyDescent="0.25">
      <c r="B6970" s="103"/>
      <c r="C6970" s="103"/>
      <c r="L6970" s="102" t="str">
        <f>[2]!Table1[[#This Row],[Orgn]]&amp;"-"&amp;[2]!Table1[[#This Row],[Dest]]</f>
        <v>SSH-NAP</v>
      </c>
      <c r="M6970" s="102" t="str">
        <f t="shared" si="108"/>
        <v>ADT</v>
      </c>
      <c r="N6970" s="102">
        <f>WEEKDAY([2]!Table1[[#This Row],[Travel Date]],2)</f>
        <v>1</v>
      </c>
      <c r="P6970" s="102">
        <v>1</v>
      </c>
    </row>
    <row r="6971" spans="2:16" x14ac:dyDescent="0.25">
      <c r="B6971" s="103"/>
      <c r="C6971" s="103"/>
      <c r="L6971" s="102" t="str">
        <f>[2]!Table1[[#This Row],[Orgn]]&amp;"-"&amp;[2]!Table1[[#This Row],[Dest]]</f>
        <v>SSH-NAP</v>
      </c>
      <c r="M6971" s="102" t="str">
        <f t="shared" si="108"/>
        <v>ADT</v>
      </c>
      <c r="N6971" s="102">
        <f>WEEKDAY([2]!Table1[[#This Row],[Travel Date]],2)</f>
        <v>1</v>
      </c>
      <c r="P6971" s="102">
        <v>1</v>
      </c>
    </row>
    <row r="6972" spans="2:16" x14ac:dyDescent="0.25">
      <c r="B6972" s="103"/>
      <c r="C6972" s="103"/>
      <c r="L6972" s="102" t="str">
        <f>[2]!Table1[[#This Row],[Orgn]]&amp;"-"&amp;[2]!Table1[[#This Row],[Dest]]</f>
        <v>SSH-NAP</v>
      </c>
      <c r="M6972" s="102" t="str">
        <f t="shared" si="108"/>
        <v>ADT</v>
      </c>
      <c r="N6972" s="102">
        <f>WEEKDAY([2]!Table1[[#This Row],[Travel Date]],2)</f>
        <v>1</v>
      </c>
      <c r="P6972" s="102">
        <v>1</v>
      </c>
    </row>
    <row r="6973" spans="2:16" x14ac:dyDescent="0.25">
      <c r="B6973" s="103"/>
      <c r="C6973" s="103"/>
      <c r="L6973" s="102" t="str">
        <f>[2]!Table1[[#This Row],[Orgn]]&amp;"-"&amp;[2]!Table1[[#This Row],[Dest]]</f>
        <v>SSH-NAP</v>
      </c>
      <c r="M6973" s="102" t="str">
        <f t="shared" si="108"/>
        <v>ADT</v>
      </c>
      <c r="N6973" s="102">
        <f>WEEKDAY([2]!Table1[[#This Row],[Travel Date]],2)</f>
        <v>1</v>
      </c>
      <c r="P6973" s="102">
        <v>1</v>
      </c>
    </row>
    <row r="6974" spans="2:16" x14ac:dyDescent="0.25">
      <c r="B6974" s="103"/>
      <c r="C6974" s="103"/>
      <c r="L6974" s="102" t="str">
        <f>[2]!Table1[[#This Row],[Orgn]]&amp;"-"&amp;[2]!Table1[[#This Row],[Dest]]</f>
        <v>SSH-NAP</v>
      </c>
      <c r="M6974" s="102" t="str">
        <f t="shared" si="108"/>
        <v>ADT</v>
      </c>
      <c r="N6974" s="102">
        <f>WEEKDAY([2]!Table1[[#This Row],[Travel Date]],2)</f>
        <v>1</v>
      </c>
      <c r="P6974" s="102">
        <v>1</v>
      </c>
    </row>
    <row r="6975" spans="2:16" x14ac:dyDescent="0.25">
      <c r="B6975" s="103"/>
      <c r="C6975" s="103"/>
      <c r="L6975" s="102" t="str">
        <f>[2]!Table1[[#This Row],[Orgn]]&amp;"-"&amp;[2]!Table1[[#This Row],[Dest]]</f>
        <v>SSH-NAP</v>
      </c>
      <c r="M6975" s="102" t="str">
        <f t="shared" si="108"/>
        <v>ADT</v>
      </c>
      <c r="N6975" s="102">
        <f>WEEKDAY([2]!Table1[[#This Row],[Travel Date]],2)</f>
        <v>1</v>
      </c>
      <c r="P6975" s="102">
        <v>1</v>
      </c>
    </row>
    <row r="6976" spans="2:16" x14ac:dyDescent="0.25">
      <c r="B6976" s="103"/>
      <c r="C6976" s="103"/>
      <c r="L6976" s="102" t="str">
        <f>[2]!Table1[[#This Row],[Orgn]]&amp;"-"&amp;[2]!Table1[[#This Row],[Dest]]</f>
        <v>SSH-NAP</v>
      </c>
      <c r="M6976" s="102" t="str">
        <f t="shared" si="108"/>
        <v>ADT</v>
      </c>
      <c r="N6976" s="102">
        <f>WEEKDAY([2]!Table1[[#This Row],[Travel Date]],2)</f>
        <v>1</v>
      </c>
      <c r="P6976" s="102">
        <v>1</v>
      </c>
    </row>
    <row r="6977" spans="2:16" x14ac:dyDescent="0.25">
      <c r="B6977" s="103"/>
      <c r="C6977" s="103"/>
      <c r="L6977" s="102" t="str">
        <f>[2]!Table1[[#This Row],[Orgn]]&amp;"-"&amp;[2]!Table1[[#This Row],[Dest]]</f>
        <v>SSH-NAP</v>
      </c>
      <c r="M6977" s="102" t="str">
        <f t="shared" si="108"/>
        <v>ADT</v>
      </c>
      <c r="N6977" s="102">
        <f>WEEKDAY([2]!Table1[[#This Row],[Travel Date]],2)</f>
        <v>1</v>
      </c>
      <c r="P6977" s="102">
        <v>1</v>
      </c>
    </row>
    <row r="6978" spans="2:16" x14ac:dyDescent="0.25">
      <c r="B6978" s="103"/>
      <c r="C6978" s="103"/>
      <c r="L6978" s="102" t="str">
        <f>[2]!Table1[[#This Row],[Orgn]]&amp;"-"&amp;[2]!Table1[[#This Row],[Dest]]</f>
        <v>SSH-NAP</v>
      </c>
      <c r="M6978" s="102" t="str">
        <f t="shared" ref="M6978:M7041" si="109">IF(TRIM(C6978)="INF", "INF", IF(TRIM(C6978)="CHD", "CHD", "ADT"))</f>
        <v>ADT</v>
      </c>
      <c r="N6978" s="102">
        <f>WEEKDAY([2]!Table1[[#This Row],[Travel Date]],2)</f>
        <v>1</v>
      </c>
      <c r="P6978" s="102">
        <v>1</v>
      </c>
    </row>
    <row r="6979" spans="2:16" x14ac:dyDescent="0.25">
      <c r="B6979" s="103"/>
      <c r="C6979" s="103"/>
      <c r="L6979" s="102" t="str">
        <f>[2]!Table1[[#This Row],[Orgn]]&amp;"-"&amp;[2]!Table1[[#This Row],[Dest]]</f>
        <v>NAP-SSH</v>
      </c>
      <c r="M6979" s="102" t="str">
        <f t="shared" si="109"/>
        <v>ADT</v>
      </c>
      <c r="N6979" s="102">
        <f>WEEKDAY([2]!Table1[[#This Row],[Travel Date]],2)</f>
        <v>1</v>
      </c>
      <c r="P6979" s="102">
        <v>1</v>
      </c>
    </row>
    <row r="6980" spans="2:16" x14ac:dyDescent="0.25">
      <c r="B6980" s="103"/>
      <c r="C6980" s="103"/>
      <c r="L6980" s="102" t="str">
        <f>[2]!Table1[[#This Row],[Orgn]]&amp;"-"&amp;[2]!Table1[[#This Row],[Dest]]</f>
        <v>NAP-SSH</v>
      </c>
      <c r="M6980" s="102" t="str">
        <f t="shared" si="109"/>
        <v>ADT</v>
      </c>
      <c r="N6980" s="102">
        <f>WEEKDAY([2]!Table1[[#This Row],[Travel Date]],2)</f>
        <v>1</v>
      </c>
      <c r="P6980" s="102">
        <v>1</v>
      </c>
    </row>
    <row r="6981" spans="2:16" x14ac:dyDescent="0.25">
      <c r="B6981" s="103"/>
      <c r="C6981" s="103"/>
      <c r="L6981" s="102" t="str">
        <f>[2]!Table1[[#This Row],[Orgn]]&amp;"-"&amp;[2]!Table1[[#This Row],[Dest]]</f>
        <v>NAP-SSH</v>
      </c>
      <c r="M6981" s="102" t="str">
        <f t="shared" si="109"/>
        <v>ADT</v>
      </c>
      <c r="N6981" s="102">
        <f>WEEKDAY([2]!Table1[[#This Row],[Travel Date]],2)</f>
        <v>1</v>
      </c>
      <c r="P6981" s="102">
        <v>1</v>
      </c>
    </row>
    <row r="6982" spans="2:16" x14ac:dyDescent="0.25">
      <c r="B6982" s="103"/>
      <c r="C6982" s="103"/>
      <c r="L6982" s="102" t="str">
        <f>[2]!Table1[[#This Row],[Orgn]]&amp;"-"&amp;[2]!Table1[[#This Row],[Dest]]</f>
        <v>NAP-SSH</v>
      </c>
      <c r="M6982" s="102" t="str">
        <f t="shared" si="109"/>
        <v>ADT</v>
      </c>
      <c r="N6982" s="102">
        <f>WEEKDAY([2]!Table1[[#This Row],[Travel Date]],2)</f>
        <v>1</v>
      </c>
      <c r="P6982" s="102">
        <v>1</v>
      </c>
    </row>
    <row r="6983" spans="2:16" x14ac:dyDescent="0.25">
      <c r="B6983" s="103"/>
      <c r="C6983" s="103"/>
      <c r="L6983" s="102" t="str">
        <f>[2]!Table1[[#This Row],[Orgn]]&amp;"-"&amp;[2]!Table1[[#This Row],[Dest]]</f>
        <v>NAP-SSH</v>
      </c>
      <c r="M6983" s="102" t="str">
        <f t="shared" si="109"/>
        <v>ADT</v>
      </c>
      <c r="N6983" s="102">
        <f>WEEKDAY([2]!Table1[[#This Row],[Travel Date]],2)</f>
        <v>1</v>
      </c>
      <c r="P6983" s="102">
        <v>1</v>
      </c>
    </row>
    <row r="6984" spans="2:16" x14ac:dyDescent="0.25">
      <c r="B6984" s="103"/>
      <c r="C6984" s="103"/>
      <c r="L6984" s="102" t="str">
        <f>[2]!Table1[[#This Row],[Orgn]]&amp;"-"&amp;[2]!Table1[[#This Row],[Dest]]</f>
        <v>NAP-SSH</v>
      </c>
      <c r="M6984" s="102" t="str">
        <f t="shared" si="109"/>
        <v>ADT</v>
      </c>
      <c r="N6984" s="102">
        <f>WEEKDAY([2]!Table1[[#This Row],[Travel Date]],2)</f>
        <v>1</v>
      </c>
      <c r="P6984" s="102">
        <v>1</v>
      </c>
    </row>
    <row r="6985" spans="2:16" x14ac:dyDescent="0.25">
      <c r="B6985" s="103"/>
      <c r="C6985" s="103"/>
      <c r="L6985" s="102" t="str">
        <f>[2]!Table1[[#This Row],[Orgn]]&amp;"-"&amp;[2]!Table1[[#This Row],[Dest]]</f>
        <v>NAP-SSH</v>
      </c>
      <c r="M6985" s="102" t="str">
        <f t="shared" si="109"/>
        <v>ADT</v>
      </c>
      <c r="N6985" s="102">
        <f>WEEKDAY([2]!Table1[[#This Row],[Travel Date]],2)</f>
        <v>1</v>
      </c>
      <c r="P6985" s="102">
        <v>1</v>
      </c>
    </row>
    <row r="6986" spans="2:16" x14ac:dyDescent="0.25">
      <c r="B6986" s="103"/>
      <c r="C6986" s="103"/>
      <c r="L6986" s="102" t="str">
        <f>[2]!Table1[[#This Row],[Orgn]]&amp;"-"&amp;[2]!Table1[[#This Row],[Dest]]</f>
        <v>NAP-SSH</v>
      </c>
      <c r="M6986" s="102" t="str">
        <f t="shared" si="109"/>
        <v>ADT</v>
      </c>
      <c r="N6986" s="102">
        <f>WEEKDAY([2]!Table1[[#This Row],[Travel Date]],2)</f>
        <v>1</v>
      </c>
      <c r="P6986" s="102">
        <v>1</v>
      </c>
    </row>
    <row r="6987" spans="2:16" x14ac:dyDescent="0.25">
      <c r="B6987" s="103"/>
      <c r="C6987" s="103"/>
      <c r="L6987" s="102" t="str">
        <f>[2]!Table1[[#This Row],[Orgn]]&amp;"-"&amp;[2]!Table1[[#This Row],[Dest]]</f>
        <v>NAP-SSH</v>
      </c>
      <c r="M6987" s="102" t="str">
        <f t="shared" si="109"/>
        <v>ADT</v>
      </c>
      <c r="N6987" s="102">
        <f>WEEKDAY([2]!Table1[[#This Row],[Travel Date]],2)</f>
        <v>1</v>
      </c>
      <c r="P6987" s="102">
        <v>1</v>
      </c>
    </row>
    <row r="6988" spans="2:16" x14ac:dyDescent="0.25">
      <c r="B6988" s="103"/>
      <c r="C6988" s="103"/>
      <c r="L6988" s="102" t="str">
        <f>[2]!Table1[[#This Row],[Orgn]]&amp;"-"&amp;[2]!Table1[[#This Row],[Dest]]</f>
        <v>NAP-SSH</v>
      </c>
      <c r="M6988" s="102" t="str">
        <f t="shared" si="109"/>
        <v>ADT</v>
      </c>
      <c r="N6988" s="102">
        <f>WEEKDAY([2]!Table1[[#This Row],[Travel Date]],2)</f>
        <v>1</v>
      </c>
      <c r="P6988" s="102">
        <v>1</v>
      </c>
    </row>
    <row r="6989" spans="2:16" x14ac:dyDescent="0.25">
      <c r="B6989" s="103"/>
      <c r="C6989" s="103"/>
      <c r="L6989" s="102" t="str">
        <f>[2]!Table1[[#This Row],[Orgn]]&amp;"-"&amp;[2]!Table1[[#This Row],[Dest]]</f>
        <v>NAP-SSH</v>
      </c>
      <c r="M6989" s="102" t="str">
        <f t="shared" si="109"/>
        <v>ADT</v>
      </c>
      <c r="N6989" s="102">
        <f>WEEKDAY([2]!Table1[[#This Row],[Travel Date]],2)</f>
        <v>1</v>
      </c>
      <c r="P6989" s="102">
        <v>1</v>
      </c>
    </row>
    <row r="6990" spans="2:16" x14ac:dyDescent="0.25">
      <c r="B6990" s="103"/>
      <c r="C6990" s="103"/>
      <c r="L6990" s="102" t="str">
        <f>[2]!Table1[[#This Row],[Orgn]]&amp;"-"&amp;[2]!Table1[[#This Row],[Dest]]</f>
        <v>NAP-SSH</v>
      </c>
      <c r="M6990" s="102" t="str">
        <f t="shared" si="109"/>
        <v>ADT</v>
      </c>
      <c r="N6990" s="102">
        <f>WEEKDAY([2]!Table1[[#This Row],[Travel Date]],2)</f>
        <v>1</v>
      </c>
      <c r="P6990" s="102">
        <v>1</v>
      </c>
    </row>
    <row r="6991" spans="2:16" x14ac:dyDescent="0.25">
      <c r="B6991" s="103"/>
      <c r="C6991" s="103"/>
      <c r="L6991" s="102" t="str">
        <f>[2]!Table1[[#This Row],[Orgn]]&amp;"-"&amp;[2]!Table1[[#This Row],[Dest]]</f>
        <v>NAP-SSH</v>
      </c>
      <c r="M6991" s="102" t="str">
        <f t="shared" si="109"/>
        <v>ADT</v>
      </c>
      <c r="N6991" s="102">
        <f>WEEKDAY([2]!Table1[[#This Row],[Travel Date]],2)</f>
        <v>1</v>
      </c>
      <c r="P6991" s="102">
        <v>1</v>
      </c>
    </row>
    <row r="6992" spans="2:16" x14ac:dyDescent="0.25">
      <c r="B6992" s="103"/>
      <c r="C6992" s="103"/>
      <c r="L6992" s="102" t="str">
        <f>[2]!Table1[[#This Row],[Orgn]]&amp;"-"&amp;[2]!Table1[[#This Row],[Dest]]</f>
        <v>NAP-SSH</v>
      </c>
      <c r="M6992" s="102" t="str">
        <f t="shared" si="109"/>
        <v>ADT</v>
      </c>
      <c r="N6992" s="102">
        <f>WEEKDAY([2]!Table1[[#This Row],[Travel Date]],2)</f>
        <v>1</v>
      </c>
      <c r="P6992" s="102">
        <v>1</v>
      </c>
    </row>
    <row r="6993" spans="2:16" x14ac:dyDescent="0.25">
      <c r="B6993" s="103"/>
      <c r="C6993" s="103"/>
      <c r="L6993" s="102" t="str">
        <f>[2]!Table1[[#This Row],[Orgn]]&amp;"-"&amp;[2]!Table1[[#This Row],[Dest]]</f>
        <v>NAP-SSH</v>
      </c>
      <c r="M6993" s="102" t="str">
        <f t="shared" si="109"/>
        <v>ADT</v>
      </c>
      <c r="N6993" s="102">
        <f>WEEKDAY([2]!Table1[[#This Row],[Travel Date]],2)</f>
        <v>1</v>
      </c>
      <c r="P6993" s="102">
        <v>1</v>
      </c>
    </row>
    <row r="6994" spans="2:16" x14ac:dyDescent="0.25">
      <c r="B6994" s="103"/>
      <c r="C6994" s="103"/>
      <c r="L6994" s="102" t="str">
        <f>[2]!Table1[[#This Row],[Orgn]]&amp;"-"&amp;[2]!Table1[[#This Row],[Dest]]</f>
        <v>NAP-SSH</v>
      </c>
      <c r="M6994" s="102" t="str">
        <f t="shared" si="109"/>
        <v>ADT</v>
      </c>
      <c r="N6994" s="102">
        <f>WEEKDAY([2]!Table1[[#This Row],[Travel Date]],2)</f>
        <v>1</v>
      </c>
      <c r="P6994" s="102">
        <v>1</v>
      </c>
    </row>
    <row r="6995" spans="2:16" x14ac:dyDescent="0.25">
      <c r="B6995" s="103"/>
      <c r="C6995" s="103"/>
      <c r="L6995" s="102" t="str">
        <f>[2]!Table1[[#This Row],[Orgn]]&amp;"-"&amp;[2]!Table1[[#This Row],[Dest]]</f>
        <v>NAP-SSH</v>
      </c>
      <c r="M6995" s="102" t="str">
        <f t="shared" si="109"/>
        <v>ADT</v>
      </c>
      <c r="N6995" s="102">
        <f>WEEKDAY([2]!Table1[[#This Row],[Travel Date]],2)</f>
        <v>1</v>
      </c>
      <c r="P6995" s="102">
        <v>1</v>
      </c>
    </row>
    <row r="6996" spans="2:16" x14ac:dyDescent="0.25">
      <c r="B6996" s="103"/>
      <c r="C6996" s="103"/>
      <c r="L6996" s="102" t="str">
        <f>[2]!Table1[[#This Row],[Orgn]]&amp;"-"&amp;[2]!Table1[[#This Row],[Dest]]</f>
        <v>NAP-SSH</v>
      </c>
      <c r="M6996" s="102" t="str">
        <f t="shared" si="109"/>
        <v>ADT</v>
      </c>
      <c r="N6996" s="102">
        <f>WEEKDAY([2]!Table1[[#This Row],[Travel Date]],2)</f>
        <v>1</v>
      </c>
      <c r="P6996" s="102">
        <v>1</v>
      </c>
    </row>
    <row r="6997" spans="2:16" x14ac:dyDescent="0.25">
      <c r="B6997" s="103"/>
      <c r="C6997" s="103"/>
      <c r="L6997" s="102" t="str">
        <f>[2]!Table1[[#This Row],[Orgn]]&amp;"-"&amp;[2]!Table1[[#This Row],[Dest]]</f>
        <v>NAP-SSH</v>
      </c>
      <c r="M6997" s="102" t="str">
        <f t="shared" si="109"/>
        <v>ADT</v>
      </c>
      <c r="N6997" s="102">
        <f>WEEKDAY([2]!Table1[[#This Row],[Travel Date]],2)</f>
        <v>1</v>
      </c>
      <c r="P6997" s="102">
        <v>1</v>
      </c>
    </row>
    <row r="6998" spans="2:16" x14ac:dyDescent="0.25">
      <c r="B6998" s="103"/>
      <c r="C6998" s="103"/>
      <c r="L6998" s="102" t="str">
        <f>[2]!Table1[[#This Row],[Orgn]]&amp;"-"&amp;[2]!Table1[[#This Row],[Dest]]</f>
        <v>NAP-SSH</v>
      </c>
      <c r="M6998" s="102" t="str">
        <f t="shared" si="109"/>
        <v>ADT</v>
      </c>
      <c r="N6998" s="102">
        <f>WEEKDAY([2]!Table1[[#This Row],[Travel Date]],2)</f>
        <v>1</v>
      </c>
      <c r="P6998" s="102">
        <v>1</v>
      </c>
    </row>
    <row r="6999" spans="2:16" x14ac:dyDescent="0.25">
      <c r="B6999" s="103"/>
      <c r="C6999" s="103"/>
      <c r="L6999" s="102" t="str">
        <f>[2]!Table1[[#This Row],[Orgn]]&amp;"-"&amp;[2]!Table1[[#This Row],[Dest]]</f>
        <v>NAP-SSH</v>
      </c>
      <c r="M6999" s="102" t="str">
        <f t="shared" si="109"/>
        <v>ADT</v>
      </c>
      <c r="N6999" s="102">
        <f>WEEKDAY([2]!Table1[[#This Row],[Travel Date]],2)</f>
        <v>1</v>
      </c>
      <c r="P6999" s="102">
        <v>1</v>
      </c>
    </row>
    <row r="7000" spans="2:16" x14ac:dyDescent="0.25">
      <c r="B7000" s="103"/>
      <c r="C7000" s="103"/>
      <c r="L7000" s="102" t="str">
        <f>[2]!Table1[[#This Row],[Orgn]]&amp;"-"&amp;[2]!Table1[[#This Row],[Dest]]</f>
        <v>NAP-SSH</v>
      </c>
      <c r="M7000" s="102" t="str">
        <f t="shared" si="109"/>
        <v>ADT</v>
      </c>
      <c r="N7000" s="102">
        <f>WEEKDAY([2]!Table1[[#This Row],[Travel Date]],2)</f>
        <v>1</v>
      </c>
      <c r="P7000" s="102">
        <v>1</v>
      </c>
    </row>
    <row r="7001" spans="2:16" x14ac:dyDescent="0.25">
      <c r="B7001" s="103"/>
      <c r="C7001" s="103"/>
      <c r="L7001" s="102" t="str">
        <f>[2]!Table1[[#This Row],[Orgn]]&amp;"-"&amp;[2]!Table1[[#This Row],[Dest]]</f>
        <v>NAP-SSH</v>
      </c>
      <c r="M7001" s="102" t="str">
        <f t="shared" si="109"/>
        <v>ADT</v>
      </c>
      <c r="N7001" s="102">
        <f>WEEKDAY([2]!Table1[[#This Row],[Travel Date]],2)</f>
        <v>1</v>
      </c>
      <c r="P7001" s="102">
        <v>1</v>
      </c>
    </row>
    <row r="7002" spans="2:16" x14ac:dyDescent="0.25">
      <c r="B7002" s="103"/>
      <c r="C7002" s="103"/>
      <c r="L7002" s="102" t="str">
        <f>[2]!Table1[[#This Row],[Orgn]]&amp;"-"&amp;[2]!Table1[[#This Row],[Dest]]</f>
        <v>NAP-SSH</v>
      </c>
      <c r="M7002" s="102" t="str">
        <f t="shared" si="109"/>
        <v>ADT</v>
      </c>
      <c r="N7002" s="102">
        <f>WEEKDAY([2]!Table1[[#This Row],[Travel Date]],2)</f>
        <v>1</v>
      </c>
      <c r="P7002" s="102">
        <v>1</v>
      </c>
    </row>
    <row r="7003" spans="2:16" x14ac:dyDescent="0.25">
      <c r="B7003" s="103"/>
      <c r="C7003" s="103"/>
      <c r="L7003" s="102" t="str">
        <f>[2]!Table1[[#This Row],[Orgn]]&amp;"-"&amp;[2]!Table1[[#This Row],[Dest]]</f>
        <v>NAP-SSH</v>
      </c>
      <c r="M7003" s="102" t="str">
        <f t="shared" si="109"/>
        <v>ADT</v>
      </c>
      <c r="N7003" s="102">
        <f>WEEKDAY([2]!Table1[[#This Row],[Travel Date]],2)</f>
        <v>1</v>
      </c>
      <c r="P7003" s="102">
        <v>1</v>
      </c>
    </row>
    <row r="7004" spans="2:16" x14ac:dyDescent="0.25">
      <c r="B7004" s="103"/>
      <c r="C7004" s="103"/>
      <c r="L7004" s="102" t="str">
        <f>[2]!Table1[[#This Row],[Orgn]]&amp;"-"&amp;[2]!Table1[[#This Row],[Dest]]</f>
        <v>NAP-SSH</v>
      </c>
      <c r="M7004" s="102" t="str">
        <f t="shared" si="109"/>
        <v>ADT</v>
      </c>
      <c r="N7004" s="102">
        <f>WEEKDAY([2]!Table1[[#This Row],[Travel Date]],2)</f>
        <v>1</v>
      </c>
      <c r="P7004" s="102">
        <v>1</v>
      </c>
    </row>
    <row r="7005" spans="2:16" x14ac:dyDescent="0.25">
      <c r="B7005" s="103"/>
      <c r="C7005" s="103"/>
      <c r="L7005" s="102" t="str">
        <f>[2]!Table1[[#This Row],[Orgn]]&amp;"-"&amp;[2]!Table1[[#This Row],[Dest]]</f>
        <v>NAP-SSH</v>
      </c>
      <c r="M7005" s="102" t="str">
        <f t="shared" si="109"/>
        <v>ADT</v>
      </c>
      <c r="N7005" s="102">
        <f>WEEKDAY([2]!Table1[[#This Row],[Travel Date]],2)</f>
        <v>1</v>
      </c>
      <c r="P7005" s="102">
        <v>1</v>
      </c>
    </row>
    <row r="7006" spans="2:16" x14ac:dyDescent="0.25">
      <c r="B7006" s="103"/>
      <c r="C7006" s="103"/>
      <c r="L7006" s="102" t="str">
        <f>[2]!Table1[[#This Row],[Orgn]]&amp;"-"&amp;[2]!Table1[[#This Row],[Dest]]</f>
        <v>NAP-SSH</v>
      </c>
      <c r="M7006" s="102" t="str">
        <f t="shared" si="109"/>
        <v>ADT</v>
      </c>
      <c r="N7006" s="102">
        <f>WEEKDAY([2]!Table1[[#This Row],[Travel Date]],2)</f>
        <v>1</v>
      </c>
      <c r="P7006" s="102">
        <v>1</v>
      </c>
    </row>
    <row r="7007" spans="2:16" x14ac:dyDescent="0.25">
      <c r="B7007" s="103"/>
      <c r="C7007" s="103"/>
      <c r="L7007" s="102" t="str">
        <f>[2]!Table1[[#This Row],[Orgn]]&amp;"-"&amp;[2]!Table1[[#This Row],[Dest]]</f>
        <v>NAP-SSH</v>
      </c>
      <c r="M7007" s="102" t="str">
        <f t="shared" si="109"/>
        <v>ADT</v>
      </c>
      <c r="N7007" s="102">
        <f>WEEKDAY([2]!Table1[[#This Row],[Travel Date]],2)</f>
        <v>1</v>
      </c>
      <c r="P7007" s="102">
        <v>1</v>
      </c>
    </row>
    <row r="7008" spans="2:16" x14ac:dyDescent="0.25">
      <c r="B7008" s="103"/>
      <c r="C7008" s="103"/>
      <c r="L7008" s="102" t="str">
        <f>[2]!Table1[[#This Row],[Orgn]]&amp;"-"&amp;[2]!Table1[[#This Row],[Dest]]</f>
        <v>NAP-SSH</v>
      </c>
      <c r="M7008" s="102" t="str">
        <f t="shared" si="109"/>
        <v>ADT</v>
      </c>
      <c r="N7008" s="102">
        <f>WEEKDAY([2]!Table1[[#This Row],[Travel Date]],2)</f>
        <v>1</v>
      </c>
      <c r="P7008" s="102">
        <v>1</v>
      </c>
    </row>
    <row r="7009" spans="2:16" x14ac:dyDescent="0.25">
      <c r="B7009" s="103"/>
      <c r="C7009" s="103"/>
      <c r="L7009" s="102" t="str">
        <f>[2]!Table1[[#This Row],[Orgn]]&amp;"-"&amp;[2]!Table1[[#This Row],[Dest]]</f>
        <v>NAP-SSH</v>
      </c>
      <c r="M7009" s="102" t="str">
        <f t="shared" si="109"/>
        <v>ADT</v>
      </c>
      <c r="N7009" s="102">
        <f>WEEKDAY([2]!Table1[[#This Row],[Travel Date]],2)</f>
        <v>1</v>
      </c>
      <c r="P7009" s="102">
        <v>1</v>
      </c>
    </row>
    <row r="7010" spans="2:16" x14ac:dyDescent="0.25">
      <c r="B7010" s="103"/>
      <c r="C7010" s="103"/>
      <c r="L7010" s="102" t="str">
        <f>[2]!Table1[[#This Row],[Orgn]]&amp;"-"&amp;[2]!Table1[[#This Row],[Dest]]</f>
        <v>NAP-SSH</v>
      </c>
      <c r="M7010" s="102" t="str">
        <f t="shared" si="109"/>
        <v>ADT</v>
      </c>
      <c r="N7010" s="102">
        <f>WEEKDAY([2]!Table1[[#This Row],[Travel Date]],2)</f>
        <v>1</v>
      </c>
      <c r="P7010" s="102">
        <v>1</v>
      </c>
    </row>
    <row r="7011" spans="2:16" x14ac:dyDescent="0.25">
      <c r="B7011" s="103"/>
      <c r="C7011" s="103"/>
      <c r="L7011" s="102" t="str">
        <f>[2]!Table1[[#This Row],[Orgn]]&amp;"-"&amp;[2]!Table1[[#This Row],[Dest]]</f>
        <v>NAP-SSH</v>
      </c>
      <c r="M7011" s="102" t="str">
        <f t="shared" si="109"/>
        <v>ADT</v>
      </c>
      <c r="N7011" s="102">
        <f>WEEKDAY([2]!Table1[[#This Row],[Travel Date]],2)</f>
        <v>1</v>
      </c>
      <c r="P7011" s="102">
        <v>1</v>
      </c>
    </row>
    <row r="7012" spans="2:16" x14ac:dyDescent="0.25">
      <c r="B7012" s="103"/>
      <c r="C7012" s="103"/>
      <c r="L7012" s="102" t="str">
        <f>[2]!Table1[[#This Row],[Orgn]]&amp;"-"&amp;[2]!Table1[[#This Row],[Dest]]</f>
        <v>NAP-SSH</v>
      </c>
      <c r="M7012" s="102" t="str">
        <f t="shared" si="109"/>
        <v>ADT</v>
      </c>
      <c r="N7012" s="102">
        <f>WEEKDAY([2]!Table1[[#This Row],[Travel Date]],2)</f>
        <v>1</v>
      </c>
      <c r="P7012" s="102">
        <v>1</v>
      </c>
    </row>
    <row r="7013" spans="2:16" x14ac:dyDescent="0.25">
      <c r="B7013" s="103"/>
      <c r="C7013" s="103"/>
      <c r="L7013" s="102" t="str">
        <f>[2]!Table1[[#This Row],[Orgn]]&amp;"-"&amp;[2]!Table1[[#This Row],[Dest]]</f>
        <v>NAP-SSH</v>
      </c>
      <c r="M7013" s="102" t="str">
        <f t="shared" si="109"/>
        <v>ADT</v>
      </c>
      <c r="N7013" s="102">
        <f>WEEKDAY([2]!Table1[[#This Row],[Travel Date]],2)</f>
        <v>1</v>
      </c>
      <c r="P7013" s="102">
        <v>1</v>
      </c>
    </row>
    <row r="7014" spans="2:16" x14ac:dyDescent="0.25">
      <c r="B7014" s="103"/>
      <c r="C7014" s="103"/>
      <c r="L7014" s="102" t="str">
        <f>[2]!Table1[[#This Row],[Orgn]]&amp;"-"&amp;[2]!Table1[[#This Row],[Dest]]</f>
        <v>NAP-SSH</v>
      </c>
      <c r="M7014" s="102" t="str">
        <f t="shared" si="109"/>
        <v>ADT</v>
      </c>
      <c r="N7014" s="102">
        <f>WEEKDAY([2]!Table1[[#This Row],[Travel Date]],2)</f>
        <v>1</v>
      </c>
      <c r="P7014" s="102">
        <v>1</v>
      </c>
    </row>
    <row r="7015" spans="2:16" x14ac:dyDescent="0.25">
      <c r="B7015" s="103"/>
      <c r="C7015" s="103"/>
      <c r="L7015" s="102" t="str">
        <f>[2]!Table1[[#This Row],[Orgn]]&amp;"-"&amp;[2]!Table1[[#This Row],[Dest]]</f>
        <v>NAP-SSH</v>
      </c>
      <c r="M7015" s="102" t="str">
        <f t="shared" si="109"/>
        <v>ADT</v>
      </c>
      <c r="N7015" s="102">
        <f>WEEKDAY([2]!Table1[[#This Row],[Travel Date]],2)</f>
        <v>1</v>
      </c>
      <c r="P7015" s="102">
        <v>1</v>
      </c>
    </row>
    <row r="7016" spans="2:16" x14ac:dyDescent="0.25">
      <c r="B7016" s="103"/>
      <c r="C7016" s="103"/>
      <c r="L7016" s="102" t="str">
        <f>[2]!Table1[[#This Row],[Orgn]]&amp;"-"&amp;[2]!Table1[[#This Row],[Dest]]</f>
        <v>NAP-SSH</v>
      </c>
      <c r="M7016" s="102" t="str">
        <f t="shared" si="109"/>
        <v>ADT</v>
      </c>
      <c r="N7016" s="102">
        <f>WEEKDAY([2]!Table1[[#This Row],[Travel Date]],2)</f>
        <v>1</v>
      </c>
      <c r="P7016" s="102">
        <v>1</v>
      </c>
    </row>
    <row r="7017" spans="2:16" x14ac:dyDescent="0.25">
      <c r="B7017" s="103"/>
      <c r="C7017" s="103"/>
      <c r="L7017" s="102" t="str">
        <f>[2]!Table1[[#This Row],[Orgn]]&amp;"-"&amp;[2]!Table1[[#This Row],[Dest]]</f>
        <v>NAP-SSH</v>
      </c>
      <c r="M7017" s="102" t="str">
        <f t="shared" si="109"/>
        <v>ADT</v>
      </c>
      <c r="N7017" s="102">
        <f>WEEKDAY([2]!Table1[[#This Row],[Travel Date]],2)</f>
        <v>1</v>
      </c>
      <c r="P7017" s="102">
        <v>1</v>
      </c>
    </row>
    <row r="7018" spans="2:16" x14ac:dyDescent="0.25">
      <c r="B7018" s="103"/>
      <c r="C7018" s="103"/>
      <c r="L7018" s="102" t="str">
        <f>[2]!Table1[[#This Row],[Orgn]]&amp;"-"&amp;[2]!Table1[[#This Row],[Dest]]</f>
        <v>NAP-SSH</v>
      </c>
      <c r="M7018" s="102" t="str">
        <f t="shared" si="109"/>
        <v>ADT</v>
      </c>
      <c r="N7018" s="102">
        <f>WEEKDAY([2]!Table1[[#This Row],[Travel Date]],2)</f>
        <v>1</v>
      </c>
      <c r="P7018" s="102">
        <v>1</v>
      </c>
    </row>
    <row r="7019" spans="2:16" x14ac:dyDescent="0.25">
      <c r="B7019" s="103"/>
      <c r="C7019" s="103"/>
      <c r="L7019" s="102" t="str">
        <f>[2]!Table1[[#This Row],[Orgn]]&amp;"-"&amp;[2]!Table1[[#This Row],[Dest]]</f>
        <v>NAP-SSH</v>
      </c>
      <c r="M7019" s="102" t="str">
        <f t="shared" si="109"/>
        <v>ADT</v>
      </c>
      <c r="N7019" s="102">
        <f>WEEKDAY([2]!Table1[[#This Row],[Travel Date]],2)</f>
        <v>1</v>
      </c>
      <c r="P7019" s="102">
        <v>1</v>
      </c>
    </row>
    <row r="7020" spans="2:16" x14ac:dyDescent="0.25">
      <c r="B7020" s="103"/>
      <c r="C7020" s="103"/>
      <c r="L7020" s="102" t="str">
        <f>[2]!Table1[[#This Row],[Orgn]]&amp;"-"&amp;[2]!Table1[[#This Row],[Dest]]</f>
        <v>NAP-SSH</v>
      </c>
      <c r="M7020" s="102" t="str">
        <f t="shared" si="109"/>
        <v>ADT</v>
      </c>
      <c r="N7020" s="102">
        <f>WEEKDAY([2]!Table1[[#This Row],[Travel Date]],2)</f>
        <v>1</v>
      </c>
      <c r="P7020" s="102">
        <v>1</v>
      </c>
    </row>
    <row r="7021" spans="2:16" x14ac:dyDescent="0.25">
      <c r="B7021" s="103"/>
      <c r="C7021" s="103"/>
      <c r="L7021" s="102" t="str">
        <f>[2]!Table1[[#This Row],[Orgn]]&amp;"-"&amp;[2]!Table1[[#This Row],[Dest]]</f>
        <v>NAP-SSH</v>
      </c>
      <c r="M7021" s="102" t="str">
        <f t="shared" si="109"/>
        <v>ADT</v>
      </c>
      <c r="N7021" s="102">
        <f>WEEKDAY([2]!Table1[[#This Row],[Travel Date]],2)</f>
        <v>1</v>
      </c>
      <c r="P7021" s="102">
        <v>1</v>
      </c>
    </row>
    <row r="7022" spans="2:16" x14ac:dyDescent="0.25">
      <c r="B7022" s="103"/>
      <c r="C7022" s="103"/>
      <c r="L7022" s="102" t="str">
        <f>[2]!Table1[[#This Row],[Orgn]]&amp;"-"&amp;[2]!Table1[[#This Row],[Dest]]</f>
        <v>NAP-SSH</v>
      </c>
      <c r="M7022" s="102" t="str">
        <f t="shared" si="109"/>
        <v>ADT</v>
      </c>
      <c r="N7022" s="102">
        <f>WEEKDAY([2]!Table1[[#This Row],[Travel Date]],2)</f>
        <v>1</v>
      </c>
      <c r="P7022" s="102">
        <v>1</v>
      </c>
    </row>
    <row r="7023" spans="2:16" x14ac:dyDescent="0.25">
      <c r="B7023" s="103"/>
      <c r="C7023" s="103"/>
      <c r="L7023" s="102" t="str">
        <f>[2]!Table1[[#This Row],[Orgn]]&amp;"-"&amp;[2]!Table1[[#This Row],[Dest]]</f>
        <v>NAP-SSH</v>
      </c>
      <c r="M7023" s="102" t="str">
        <f t="shared" si="109"/>
        <v>ADT</v>
      </c>
      <c r="N7023" s="102">
        <f>WEEKDAY([2]!Table1[[#This Row],[Travel Date]],2)</f>
        <v>1</v>
      </c>
      <c r="P7023" s="102">
        <v>1</v>
      </c>
    </row>
    <row r="7024" spans="2:16" x14ac:dyDescent="0.25">
      <c r="B7024" s="103"/>
      <c r="C7024" s="103"/>
      <c r="L7024" s="102" t="str">
        <f>[2]!Table1[[#This Row],[Orgn]]&amp;"-"&amp;[2]!Table1[[#This Row],[Dest]]</f>
        <v>NAP-SSH</v>
      </c>
      <c r="M7024" s="102" t="str">
        <f t="shared" si="109"/>
        <v>ADT</v>
      </c>
      <c r="N7024" s="102">
        <f>WEEKDAY([2]!Table1[[#This Row],[Travel Date]],2)</f>
        <v>1</v>
      </c>
      <c r="P7024" s="102">
        <v>1</v>
      </c>
    </row>
    <row r="7025" spans="2:16" x14ac:dyDescent="0.25">
      <c r="B7025" s="103"/>
      <c r="C7025" s="103"/>
      <c r="L7025" s="102" t="str">
        <f>[2]!Table1[[#This Row],[Orgn]]&amp;"-"&amp;[2]!Table1[[#This Row],[Dest]]</f>
        <v>NAP-SSH</v>
      </c>
      <c r="M7025" s="102" t="str">
        <f t="shared" si="109"/>
        <v>ADT</v>
      </c>
      <c r="N7025" s="102">
        <f>WEEKDAY([2]!Table1[[#This Row],[Travel Date]],2)</f>
        <v>1</v>
      </c>
      <c r="P7025" s="102">
        <v>1</v>
      </c>
    </row>
    <row r="7026" spans="2:16" x14ac:dyDescent="0.25">
      <c r="B7026" s="103"/>
      <c r="C7026" s="103"/>
      <c r="L7026" s="102" t="str">
        <f>[2]!Table1[[#This Row],[Orgn]]&amp;"-"&amp;[2]!Table1[[#This Row],[Dest]]</f>
        <v>NAP-SSH</v>
      </c>
      <c r="M7026" s="102" t="str">
        <f t="shared" si="109"/>
        <v>ADT</v>
      </c>
      <c r="N7026" s="102">
        <f>WEEKDAY([2]!Table1[[#This Row],[Travel Date]],2)</f>
        <v>1</v>
      </c>
      <c r="P7026" s="102">
        <v>1</v>
      </c>
    </row>
    <row r="7027" spans="2:16" x14ac:dyDescent="0.25">
      <c r="B7027" s="103"/>
      <c r="C7027" s="103"/>
      <c r="L7027" s="102" t="str">
        <f>[2]!Table1[[#This Row],[Orgn]]&amp;"-"&amp;[2]!Table1[[#This Row],[Dest]]</f>
        <v>NAP-SSH</v>
      </c>
      <c r="M7027" s="102" t="str">
        <f t="shared" si="109"/>
        <v>ADT</v>
      </c>
      <c r="N7027" s="102">
        <f>WEEKDAY([2]!Table1[[#This Row],[Travel Date]],2)</f>
        <v>1</v>
      </c>
      <c r="P7027" s="102">
        <v>1</v>
      </c>
    </row>
    <row r="7028" spans="2:16" x14ac:dyDescent="0.25">
      <c r="B7028" s="103"/>
      <c r="C7028" s="103"/>
      <c r="L7028" s="102" t="str">
        <f>[2]!Table1[[#This Row],[Orgn]]&amp;"-"&amp;[2]!Table1[[#This Row],[Dest]]</f>
        <v>NAP-SSH</v>
      </c>
      <c r="M7028" s="102" t="str">
        <f t="shared" si="109"/>
        <v>ADT</v>
      </c>
      <c r="N7028" s="102">
        <f>WEEKDAY([2]!Table1[[#This Row],[Travel Date]],2)</f>
        <v>1</v>
      </c>
      <c r="P7028" s="102">
        <v>1</v>
      </c>
    </row>
    <row r="7029" spans="2:16" x14ac:dyDescent="0.25">
      <c r="B7029" s="103"/>
      <c r="C7029" s="103"/>
      <c r="L7029" s="102" t="str">
        <f>[2]!Table1[[#This Row],[Orgn]]&amp;"-"&amp;[2]!Table1[[#This Row],[Dest]]</f>
        <v>NAP-SSH</v>
      </c>
      <c r="M7029" s="102" t="str">
        <f t="shared" si="109"/>
        <v>ADT</v>
      </c>
      <c r="N7029" s="102">
        <f>WEEKDAY([2]!Table1[[#This Row],[Travel Date]],2)</f>
        <v>1</v>
      </c>
      <c r="P7029" s="102">
        <v>1</v>
      </c>
    </row>
    <row r="7030" spans="2:16" x14ac:dyDescent="0.25">
      <c r="B7030" s="103"/>
      <c r="C7030" s="103"/>
      <c r="L7030" s="102" t="str">
        <f>[2]!Table1[[#This Row],[Orgn]]&amp;"-"&amp;[2]!Table1[[#This Row],[Dest]]</f>
        <v>NAP-SSH</v>
      </c>
      <c r="M7030" s="102" t="str">
        <f t="shared" si="109"/>
        <v>ADT</v>
      </c>
      <c r="N7030" s="102">
        <f>WEEKDAY([2]!Table1[[#This Row],[Travel Date]],2)</f>
        <v>1</v>
      </c>
      <c r="P7030" s="102">
        <v>1</v>
      </c>
    </row>
    <row r="7031" spans="2:16" x14ac:dyDescent="0.25">
      <c r="B7031" s="103"/>
      <c r="C7031" s="103"/>
      <c r="L7031" s="102" t="str">
        <f>[2]!Table1[[#This Row],[Orgn]]&amp;"-"&amp;[2]!Table1[[#This Row],[Dest]]</f>
        <v>NAP-SSH</v>
      </c>
      <c r="M7031" s="102" t="str">
        <f t="shared" si="109"/>
        <v>ADT</v>
      </c>
      <c r="N7031" s="102">
        <f>WEEKDAY([2]!Table1[[#This Row],[Travel Date]],2)</f>
        <v>1</v>
      </c>
      <c r="P7031" s="102">
        <v>1</v>
      </c>
    </row>
    <row r="7032" spans="2:16" x14ac:dyDescent="0.25">
      <c r="B7032" s="103"/>
      <c r="C7032" s="103"/>
      <c r="L7032" s="102" t="str">
        <f>[2]!Table1[[#This Row],[Orgn]]&amp;"-"&amp;[2]!Table1[[#This Row],[Dest]]</f>
        <v>NAP-SSH</v>
      </c>
      <c r="M7032" s="102" t="str">
        <f t="shared" si="109"/>
        <v>ADT</v>
      </c>
      <c r="N7032" s="102">
        <f>WEEKDAY([2]!Table1[[#This Row],[Travel Date]],2)</f>
        <v>1</v>
      </c>
      <c r="P7032" s="102">
        <v>1</v>
      </c>
    </row>
    <row r="7033" spans="2:16" x14ac:dyDescent="0.25">
      <c r="B7033" s="103"/>
      <c r="C7033" s="103"/>
      <c r="L7033" s="102" t="str">
        <f>[2]!Table1[[#This Row],[Orgn]]&amp;"-"&amp;[2]!Table1[[#This Row],[Dest]]</f>
        <v>NAP-SSH</v>
      </c>
      <c r="M7033" s="102" t="str">
        <f t="shared" si="109"/>
        <v>ADT</v>
      </c>
      <c r="N7033" s="102">
        <f>WEEKDAY([2]!Table1[[#This Row],[Travel Date]],2)</f>
        <v>1</v>
      </c>
      <c r="P7033" s="102">
        <v>1</v>
      </c>
    </row>
    <row r="7034" spans="2:16" x14ac:dyDescent="0.25">
      <c r="B7034" s="103"/>
      <c r="C7034" s="103"/>
      <c r="L7034" s="102" t="str">
        <f>[2]!Table1[[#This Row],[Orgn]]&amp;"-"&amp;[2]!Table1[[#This Row],[Dest]]</f>
        <v>NAP-SSH</v>
      </c>
      <c r="M7034" s="102" t="str">
        <f t="shared" si="109"/>
        <v>ADT</v>
      </c>
      <c r="N7034" s="102">
        <f>WEEKDAY([2]!Table1[[#This Row],[Travel Date]],2)</f>
        <v>1</v>
      </c>
      <c r="P7034" s="102">
        <v>1</v>
      </c>
    </row>
    <row r="7035" spans="2:16" x14ac:dyDescent="0.25">
      <c r="B7035" s="103"/>
      <c r="C7035" s="103"/>
      <c r="L7035" s="102" t="str">
        <f>[2]!Table1[[#This Row],[Orgn]]&amp;"-"&amp;[2]!Table1[[#This Row],[Dest]]</f>
        <v>NAP-SSH</v>
      </c>
      <c r="M7035" s="102" t="str">
        <f t="shared" si="109"/>
        <v>ADT</v>
      </c>
      <c r="N7035" s="102">
        <f>WEEKDAY([2]!Table1[[#This Row],[Travel Date]],2)</f>
        <v>1</v>
      </c>
      <c r="P7035" s="102">
        <v>1</v>
      </c>
    </row>
    <row r="7036" spans="2:16" x14ac:dyDescent="0.25">
      <c r="B7036" s="103"/>
      <c r="C7036" s="103"/>
      <c r="L7036" s="102" t="str">
        <f>[2]!Table1[[#This Row],[Orgn]]&amp;"-"&amp;[2]!Table1[[#This Row],[Dest]]</f>
        <v>NAP-SSH</v>
      </c>
      <c r="M7036" s="102" t="str">
        <f t="shared" si="109"/>
        <v>ADT</v>
      </c>
      <c r="N7036" s="102">
        <f>WEEKDAY([2]!Table1[[#This Row],[Travel Date]],2)</f>
        <v>1</v>
      </c>
      <c r="P7036" s="102">
        <v>1</v>
      </c>
    </row>
    <row r="7037" spans="2:16" x14ac:dyDescent="0.25">
      <c r="B7037" s="103"/>
      <c r="C7037" s="103"/>
      <c r="L7037" s="102" t="str">
        <f>[2]!Table1[[#This Row],[Orgn]]&amp;"-"&amp;[2]!Table1[[#This Row],[Dest]]</f>
        <v>NAP-SSH</v>
      </c>
      <c r="M7037" s="102" t="str">
        <f t="shared" si="109"/>
        <v>ADT</v>
      </c>
      <c r="N7037" s="102">
        <f>WEEKDAY([2]!Table1[[#This Row],[Travel Date]],2)</f>
        <v>1</v>
      </c>
      <c r="P7037" s="102">
        <v>1</v>
      </c>
    </row>
    <row r="7038" spans="2:16" x14ac:dyDescent="0.25">
      <c r="B7038" s="103"/>
      <c r="C7038" s="103"/>
      <c r="L7038" s="102" t="str">
        <f>[2]!Table1[[#This Row],[Orgn]]&amp;"-"&amp;[2]!Table1[[#This Row],[Dest]]</f>
        <v>NAP-SSH</v>
      </c>
      <c r="M7038" s="102" t="str">
        <f t="shared" si="109"/>
        <v>ADT</v>
      </c>
      <c r="N7038" s="102">
        <f>WEEKDAY([2]!Table1[[#This Row],[Travel Date]],2)</f>
        <v>1</v>
      </c>
      <c r="P7038" s="102">
        <v>1</v>
      </c>
    </row>
    <row r="7039" spans="2:16" x14ac:dyDescent="0.25">
      <c r="B7039" s="103"/>
      <c r="C7039" s="103"/>
      <c r="L7039" s="102" t="str">
        <f>[2]!Table1[[#This Row],[Orgn]]&amp;"-"&amp;[2]!Table1[[#This Row],[Dest]]</f>
        <v>NAP-SSH</v>
      </c>
      <c r="M7039" s="102" t="str">
        <f t="shared" si="109"/>
        <v>ADT</v>
      </c>
      <c r="N7039" s="102">
        <f>WEEKDAY([2]!Table1[[#This Row],[Travel Date]],2)</f>
        <v>1</v>
      </c>
      <c r="P7039" s="102">
        <v>1</v>
      </c>
    </row>
    <row r="7040" spans="2:16" x14ac:dyDescent="0.25">
      <c r="B7040" s="103"/>
      <c r="C7040" s="103"/>
      <c r="L7040" s="102" t="str">
        <f>[2]!Table1[[#This Row],[Orgn]]&amp;"-"&amp;[2]!Table1[[#This Row],[Dest]]</f>
        <v>NAP-SSH</v>
      </c>
      <c r="M7040" s="102" t="str">
        <f t="shared" si="109"/>
        <v>ADT</v>
      </c>
      <c r="N7040" s="102">
        <f>WEEKDAY([2]!Table1[[#This Row],[Travel Date]],2)</f>
        <v>1</v>
      </c>
      <c r="P7040" s="102">
        <v>1</v>
      </c>
    </row>
    <row r="7041" spans="2:16" x14ac:dyDescent="0.25">
      <c r="B7041" s="103"/>
      <c r="C7041" s="103"/>
      <c r="L7041" s="102" t="str">
        <f>[2]!Table1[[#This Row],[Orgn]]&amp;"-"&amp;[2]!Table1[[#This Row],[Dest]]</f>
        <v>NAP-SSH</v>
      </c>
      <c r="M7041" s="102" t="str">
        <f t="shared" si="109"/>
        <v>ADT</v>
      </c>
      <c r="N7041" s="102">
        <f>WEEKDAY([2]!Table1[[#This Row],[Travel Date]],2)</f>
        <v>1</v>
      </c>
      <c r="P7041" s="102">
        <v>1</v>
      </c>
    </row>
    <row r="7042" spans="2:16" x14ac:dyDescent="0.25">
      <c r="B7042" s="103"/>
      <c r="C7042" s="103"/>
      <c r="L7042" s="102" t="str">
        <f>[2]!Table1[[#This Row],[Orgn]]&amp;"-"&amp;[2]!Table1[[#This Row],[Dest]]</f>
        <v>NAP-SSH</v>
      </c>
      <c r="M7042" s="102" t="str">
        <f t="shared" ref="M7042:M7105" si="110">IF(TRIM(C7042)="INF", "INF", IF(TRIM(C7042)="CHD", "CHD", "ADT"))</f>
        <v>ADT</v>
      </c>
      <c r="N7042" s="102">
        <f>WEEKDAY([2]!Table1[[#This Row],[Travel Date]],2)</f>
        <v>1</v>
      </c>
      <c r="P7042" s="102">
        <v>1</v>
      </c>
    </row>
    <row r="7043" spans="2:16" x14ac:dyDescent="0.25">
      <c r="B7043" s="103"/>
      <c r="C7043" s="103"/>
      <c r="L7043" s="102" t="str">
        <f>[2]!Table1[[#This Row],[Orgn]]&amp;"-"&amp;[2]!Table1[[#This Row],[Dest]]</f>
        <v>NAP-SSH</v>
      </c>
      <c r="M7043" s="102" t="str">
        <f t="shared" si="110"/>
        <v>ADT</v>
      </c>
      <c r="N7043" s="102">
        <f>WEEKDAY([2]!Table1[[#This Row],[Travel Date]],2)</f>
        <v>1</v>
      </c>
      <c r="P7043" s="102">
        <v>1</v>
      </c>
    </row>
    <row r="7044" spans="2:16" x14ac:dyDescent="0.25">
      <c r="B7044" s="103"/>
      <c r="C7044" s="103"/>
      <c r="L7044" s="102" t="str">
        <f>[2]!Table1[[#This Row],[Orgn]]&amp;"-"&amp;[2]!Table1[[#This Row],[Dest]]</f>
        <v>NAP-SSH</v>
      </c>
      <c r="M7044" s="102" t="str">
        <f t="shared" si="110"/>
        <v>ADT</v>
      </c>
      <c r="N7044" s="102">
        <f>WEEKDAY([2]!Table1[[#This Row],[Travel Date]],2)</f>
        <v>1</v>
      </c>
      <c r="P7044" s="102">
        <v>1</v>
      </c>
    </row>
    <row r="7045" spans="2:16" x14ac:dyDescent="0.25">
      <c r="B7045" s="103"/>
      <c r="C7045" s="103"/>
      <c r="L7045" s="102" t="str">
        <f>[2]!Table1[[#This Row],[Orgn]]&amp;"-"&amp;[2]!Table1[[#This Row],[Dest]]</f>
        <v>NAP-SSH</v>
      </c>
      <c r="M7045" s="102" t="str">
        <f t="shared" si="110"/>
        <v>ADT</v>
      </c>
      <c r="N7045" s="102">
        <f>WEEKDAY([2]!Table1[[#This Row],[Travel Date]],2)</f>
        <v>1</v>
      </c>
      <c r="P7045" s="102">
        <v>1</v>
      </c>
    </row>
    <row r="7046" spans="2:16" x14ac:dyDescent="0.25">
      <c r="B7046" s="103"/>
      <c r="C7046" s="103"/>
      <c r="L7046" s="102" t="str">
        <f>[2]!Table1[[#This Row],[Orgn]]&amp;"-"&amp;[2]!Table1[[#This Row],[Dest]]</f>
        <v>NAP-SSH</v>
      </c>
      <c r="M7046" s="102" t="str">
        <f t="shared" si="110"/>
        <v>ADT</v>
      </c>
      <c r="N7046" s="102">
        <f>WEEKDAY([2]!Table1[[#This Row],[Travel Date]],2)</f>
        <v>1</v>
      </c>
      <c r="P7046" s="102">
        <v>1</v>
      </c>
    </row>
    <row r="7047" spans="2:16" x14ac:dyDescent="0.25">
      <c r="B7047" s="103"/>
      <c r="C7047" s="103"/>
      <c r="L7047" s="102" t="str">
        <f>[2]!Table1[[#This Row],[Orgn]]&amp;"-"&amp;[2]!Table1[[#This Row],[Dest]]</f>
        <v>NAP-SSH</v>
      </c>
      <c r="M7047" s="102" t="str">
        <f t="shared" si="110"/>
        <v>ADT</v>
      </c>
      <c r="N7047" s="102">
        <f>WEEKDAY([2]!Table1[[#This Row],[Travel Date]],2)</f>
        <v>1</v>
      </c>
      <c r="P7047" s="102">
        <v>1</v>
      </c>
    </row>
    <row r="7048" spans="2:16" x14ac:dyDescent="0.25">
      <c r="B7048" s="103"/>
      <c r="C7048" s="103"/>
      <c r="L7048" s="102" t="str">
        <f>[2]!Table1[[#This Row],[Orgn]]&amp;"-"&amp;[2]!Table1[[#This Row],[Dest]]</f>
        <v>NAP-SSH</v>
      </c>
      <c r="M7048" s="102" t="str">
        <f t="shared" si="110"/>
        <v>ADT</v>
      </c>
      <c r="N7048" s="102">
        <f>WEEKDAY([2]!Table1[[#This Row],[Travel Date]],2)</f>
        <v>1</v>
      </c>
      <c r="P7048" s="102">
        <v>1</v>
      </c>
    </row>
    <row r="7049" spans="2:16" x14ac:dyDescent="0.25">
      <c r="B7049" s="103"/>
      <c r="C7049" s="103"/>
      <c r="L7049" s="102" t="str">
        <f>[2]!Table1[[#This Row],[Orgn]]&amp;"-"&amp;[2]!Table1[[#This Row],[Dest]]</f>
        <v>NAP-SSH</v>
      </c>
      <c r="M7049" s="102" t="str">
        <f t="shared" si="110"/>
        <v>ADT</v>
      </c>
      <c r="N7049" s="102">
        <f>WEEKDAY([2]!Table1[[#This Row],[Travel Date]],2)</f>
        <v>1</v>
      </c>
      <c r="P7049" s="102">
        <v>1</v>
      </c>
    </row>
    <row r="7050" spans="2:16" x14ac:dyDescent="0.25">
      <c r="B7050" s="103"/>
      <c r="C7050" s="103"/>
      <c r="L7050" s="102" t="str">
        <f>[2]!Table1[[#This Row],[Orgn]]&amp;"-"&amp;[2]!Table1[[#This Row],[Dest]]</f>
        <v>NAP-SSH</v>
      </c>
      <c r="M7050" s="102" t="str">
        <f t="shared" si="110"/>
        <v>ADT</v>
      </c>
      <c r="N7050" s="102">
        <f>WEEKDAY([2]!Table1[[#This Row],[Travel Date]],2)</f>
        <v>1</v>
      </c>
      <c r="P7050" s="102">
        <v>1</v>
      </c>
    </row>
    <row r="7051" spans="2:16" x14ac:dyDescent="0.25">
      <c r="B7051" s="103"/>
      <c r="C7051" s="103"/>
      <c r="L7051" s="102" t="str">
        <f>[2]!Table1[[#This Row],[Orgn]]&amp;"-"&amp;[2]!Table1[[#This Row],[Dest]]</f>
        <v>NAP-SSH</v>
      </c>
      <c r="M7051" s="102" t="str">
        <f t="shared" si="110"/>
        <v>ADT</v>
      </c>
      <c r="N7051" s="102">
        <f>WEEKDAY([2]!Table1[[#This Row],[Travel Date]],2)</f>
        <v>1</v>
      </c>
      <c r="P7051" s="102">
        <v>1</v>
      </c>
    </row>
    <row r="7052" spans="2:16" x14ac:dyDescent="0.25">
      <c r="B7052" s="103"/>
      <c r="C7052" s="103"/>
      <c r="L7052" s="102" t="str">
        <f>[2]!Table1[[#This Row],[Orgn]]&amp;"-"&amp;[2]!Table1[[#This Row],[Dest]]</f>
        <v>NAP-SSH</v>
      </c>
      <c r="M7052" s="102" t="str">
        <f t="shared" si="110"/>
        <v>ADT</v>
      </c>
      <c r="N7052" s="102">
        <f>WEEKDAY([2]!Table1[[#This Row],[Travel Date]],2)</f>
        <v>1</v>
      </c>
      <c r="P7052" s="102">
        <v>1</v>
      </c>
    </row>
    <row r="7053" spans="2:16" x14ac:dyDescent="0.25">
      <c r="B7053" s="103"/>
      <c r="C7053" s="103"/>
      <c r="L7053" s="102" t="str">
        <f>[2]!Table1[[#This Row],[Orgn]]&amp;"-"&amp;[2]!Table1[[#This Row],[Dest]]</f>
        <v>NAP-SSH</v>
      </c>
      <c r="M7053" s="102" t="str">
        <f t="shared" si="110"/>
        <v>ADT</v>
      </c>
      <c r="N7053" s="102">
        <f>WEEKDAY([2]!Table1[[#This Row],[Travel Date]],2)</f>
        <v>1</v>
      </c>
      <c r="P7053" s="102">
        <v>1</v>
      </c>
    </row>
    <row r="7054" spans="2:16" x14ac:dyDescent="0.25">
      <c r="B7054" s="103"/>
      <c r="C7054" s="103"/>
      <c r="L7054" s="102" t="str">
        <f>[2]!Table1[[#This Row],[Orgn]]&amp;"-"&amp;[2]!Table1[[#This Row],[Dest]]</f>
        <v>NAP-SSH</v>
      </c>
      <c r="M7054" s="102" t="str">
        <f t="shared" si="110"/>
        <v>ADT</v>
      </c>
      <c r="N7054" s="102">
        <f>WEEKDAY([2]!Table1[[#This Row],[Travel Date]],2)</f>
        <v>1</v>
      </c>
      <c r="P7054" s="102">
        <v>1</v>
      </c>
    </row>
    <row r="7055" spans="2:16" x14ac:dyDescent="0.25">
      <c r="B7055" s="103"/>
      <c r="C7055" s="103"/>
      <c r="L7055" s="102" t="str">
        <f>[2]!Table1[[#This Row],[Orgn]]&amp;"-"&amp;[2]!Table1[[#This Row],[Dest]]</f>
        <v>NAP-SSH</v>
      </c>
      <c r="M7055" s="102" t="str">
        <f t="shared" si="110"/>
        <v>ADT</v>
      </c>
      <c r="N7055" s="102">
        <f>WEEKDAY([2]!Table1[[#This Row],[Travel Date]],2)</f>
        <v>1</v>
      </c>
      <c r="P7055" s="102">
        <v>1</v>
      </c>
    </row>
    <row r="7056" spans="2:16" x14ac:dyDescent="0.25">
      <c r="B7056" s="103"/>
      <c r="C7056" s="103"/>
      <c r="L7056" s="102" t="str">
        <f>[2]!Table1[[#This Row],[Orgn]]&amp;"-"&amp;[2]!Table1[[#This Row],[Dest]]</f>
        <v>NAP-SSH</v>
      </c>
      <c r="M7056" s="102" t="str">
        <f t="shared" si="110"/>
        <v>ADT</v>
      </c>
      <c r="N7056" s="102">
        <f>WEEKDAY([2]!Table1[[#This Row],[Travel Date]],2)</f>
        <v>1</v>
      </c>
      <c r="P7056" s="102">
        <v>1</v>
      </c>
    </row>
    <row r="7057" spans="2:16" x14ac:dyDescent="0.25">
      <c r="B7057" s="103"/>
      <c r="C7057" s="103"/>
      <c r="L7057" s="102" t="str">
        <f>[2]!Table1[[#This Row],[Orgn]]&amp;"-"&amp;[2]!Table1[[#This Row],[Dest]]</f>
        <v>NAP-SSH</v>
      </c>
      <c r="M7057" s="102" t="str">
        <f t="shared" si="110"/>
        <v>ADT</v>
      </c>
      <c r="N7057" s="102">
        <f>WEEKDAY([2]!Table1[[#This Row],[Travel Date]],2)</f>
        <v>1</v>
      </c>
      <c r="P7057" s="102">
        <v>1</v>
      </c>
    </row>
    <row r="7058" spans="2:16" x14ac:dyDescent="0.25">
      <c r="B7058" s="103"/>
      <c r="C7058" s="103"/>
      <c r="L7058" s="102" t="str">
        <f>[2]!Table1[[#This Row],[Orgn]]&amp;"-"&amp;[2]!Table1[[#This Row],[Dest]]</f>
        <v>NAP-SSH</v>
      </c>
      <c r="M7058" s="102" t="str">
        <f t="shared" si="110"/>
        <v>ADT</v>
      </c>
      <c r="N7058" s="102">
        <f>WEEKDAY([2]!Table1[[#This Row],[Travel Date]],2)</f>
        <v>1</v>
      </c>
      <c r="P7058" s="102">
        <v>1</v>
      </c>
    </row>
    <row r="7059" spans="2:16" x14ac:dyDescent="0.25">
      <c r="B7059" s="103"/>
      <c r="C7059" s="103"/>
      <c r="L7059" s="102" t="str">
        <f>[2]!Table1[[#This Row],[Orgn]]&amp;"-"&amp;[2]!Table1[[#This Row],[Dest]]</f>
        <v>NAP-SSH</v>
      </c>
      <c r="M7059" s="102" t="str">
        <f t="shared" si="110"/>
        <v>ADT</v>
      </c>
      <c r="N7059" s="102">
        <f>WEEKDAY([2]!Table1[[#This Row],[Travel Date]],2)</f>
        <v>1</v>
      </c>
      <c r="P7059" s="102">
        <v>1</v>
      </c>
    </row>
    <row r="7060" spans="2:16" x14ac:dyDescent="0.25">
      <c r="B7060" s="103"/>
      <c r="C7060" s="103"/>
      <c r="L7060" s="102" t="str">
        <f>[2]!Table1[[#This Row],[Orgn]]&amp;"-"&amp;[2]!Table1[[#This Row],[Dest]]</f>
        <v>NAP-SSH</v>
      </c>
      <c r="M7060" s="102" t="str">
        <f t="shared" si="110"/>
        <v>ADT</v>
      </c>
      <c r="N7060" s="102">
        <f>WEEKDAY([2]!Table1[[#This Row],[Travel Date]],2)</f>
        <v>1</v>
      </c>
      <c r="P7060" s="102">
        <v>1</v>
      </c>
    </row>
    <row r="7061" spans="2:16" x14ac:dyDescent="0.25">
      <c r="B7061" s="103"/>
      <c r="C7061" s="103"/>
      <c r="L7061" s="102" t="str">
        <f>[2]!Table1[[#This Row],[Orgn]]&amp;"-"&amp;[2]!Table1[[#This Row],[Dest]]</f>
        <v>NAP-SSH</v>
      </c>
      <c r="M7061" s="102" t="str">
        <f t="shared" si="110"/>
        <v>ADT</v>
      </c>
      <c r="N7061" s="102">
        <f>WEEKDAY([2]!Table1[[#This Row],[Travel Date]],2)</f>
        <v>1</v>
      </c>
      <c r="P7061" s="102">
        <v>1</v>
      </c>
    </row>
    <row r="7062" spans="2:16" x14ac:dyDescent="0.25">
      <c r="B7062" s="103"/>
      <c r="C7062" s="103"/>
      <c r="L7062" s="102" t="str">
        <f>[2]!Table1[[#This Row],[Orgn]]&amp;"-"&amp;[2]!Table1[[#This Row],[Dest]]</f>
        <v>NAP-SSH</v>
      </c>
      <c r="M7062" s="102" t="str">
        <f t="shared" si="110"/>
        <v>ADT</v>
      </c>
      <c r="N7062" s="102">
        <f>WEEKDAY([2]!Table1[[#This Row],[Travel Date]],2)</f>
        <v>1</v>
      </c>
      <c r="P7062" s="102">
        <v>1</v>
      </c>
    </row>
    <row r="7063" spans="2:16" x14ac:dyDescent="0.25">
      <c r="B7063" s="103"/>
      <c r="C7063" s="103"/>
      <c r="L7063" s="102" t="str">
        <f>[2]!Table1[[#This Row],[Orgn]]&amp;"-"&amp;[2]!Table1[[#This Row],[Dest]]</f>
        <v>NAP-SSH</v>
      </c>
      <c r="M7063" s="102" t="str">
        <f t="shared" si="110"/>
        <v>ADT</v>
      </c>
      <c r="N7063" s="102">
        <f>WEEKDAY([2]!Table1[[#This Row],[Travel Date]],2)</f>
        <v>1</v>
      </c>
      <c r="P7063" s="102">
        <v>1</v>
      </c>
    </row>
    <row r="7064" spans="2:16" x14ac:dyDescent="0.25">
      <c r="B7064" s="103"/>
      <c r="C7064" s="103"/>
      <c r="L7064" s="102" t="str">
        <f>[2]!Table1[[#This Row],[Orgn]]&amp;"-"&amp;[2]!Table1[[#This Row],[Dest]]</f>
        <v>NAP-SSH</v>
      </c>
      <c r="M7064" s="102" t="str">
        <f t="shared" si="110"/>
        <v>ADT</v>
      </c>
      <c r="N7064" s="102">
        <f>WEEKDAY([2]!Table1[[#This Row],[Travel Date]],2)</f>
        <v>1</v>
      </c>
      <c r="P7064" s="102">
        <v>1</v>
      </c>
    </row>
    <row r="7065" spans="2:16" x14ac:dyDescent="0.25">
      <c r="B7065" s="103"/>
      <c r="C7065" s="103"/>
      <c r="L7065" s="102" t="str">
        <f>[2]!Table1[[#This Row],[Orgn]]&amp;"-"&amp;[2]!Table1[[#This Row],[Dest]]</f>
        <v>NAP-SSH</v>
      </c>
      <c r="M7065" s="102" t="str">
        <f t="shared" si="110"/>
        <v>ADT</v>
      </c>
      <c r="N7065" s="102">
        <f>WEEKDAY([2]!Table1[[#This Row],[Travel Date]],2)</f>
        <v>1</v>
      </c>
      <c r="P7065" s="102">
        <v>1</v>
      </c>
    </row>
    <row r="7066" spans="2:16" x14ac:dyDescent="0.25">
      <c r="B7066" s="103"/>
      <c r="C7066" s="103"/>
      <c r="L7066" s="102" t="str">
        <f>[2]!Table1[[#This Row],[Orgn]]&amp;"-"&amp;[2]!Table1[[#This Row],[Dest]]</f>
        <v>NAP-SSH</v>
      </c>
      <c r="M7066" s="102" t="str">
        <f t="shared" si="110"/>
        <v>ADT</v>
      </c>
      <c r="N7066" s="102">
        <f>WEEKDAY([2]!Table1[[#This Row],[Travel Date]],2)</f>
        <v>1</v>
      </c>
      <c r="P7066" s="102">
        <v>1</v>
      </c>
    </row>
    <row r="7067" spans="2:16" x14ac:dyDescent="0.25">
      <c r="B7067" s="103"/>
      <c r="C7067" s="103"/>
      <c r="L7067" s="102" t="str">
        <f>[2]!Table1[[#This Row],[Orgn]]&amp;"-"&amp;[2]!Table1[[#This Row],[Dest]]</f>
        <v>NAP-SSH</v>
      </c>
      <c r="M7067" s="102" t="str">
        <f t="shared" si="110"/>
        <v>ADT</v>
      </c>
      <c r="N7067" s="102">
        <f>WEEKDAY([2]!Table1[[#This Row],[Travel Date]],2)</f>
        <v>1</v>
      </c>
      <c r="P7067" s="102">
        <v>1</v>
      </c>
    </row>
    <row r="7068" spans="2:16" x14ac:dyDescent="0.25">
      <c r="B7068" s="103"/>
      <c r="C7068" s="103"/>
      <c r="L7068" s="102" t="str">
        <f>[2]!Table1[[#This Row],[Orgn]]&amp;"-"&amp;[2]!Table1[[#This Row],[Dest]]</f>
        <v>NAP-SSH</v>
      </c>
      <c r="M7068" s="102" t="str">
        <f t="shared" si="110"/>
        <v>ADT</v>
      </c>
      <c r="N7068" s="102">
        <f>WEEKDAY([2]!Table1[[#This Row],[Travel Date]],2)</f>
        <v>1</v>
      </c>
      <c r="P7068" s="102">
        <v>1</v>
      </c>
    </row>
    <row r="7069" spans="2:16" x14ac:dyDescent="0.25">
      <c r="B7069" s="103"/>
      <c r="C7069" s="103"/>
      <c r="L7069" s="102" t="str">
        <f>[2]!Table1[[#This Row],[Orgn]]&amp;"-"&amp;[2]!Table1[[#This Row],[Dest]]</f>
        <v>NAP-SSH</v>
      </c>
      <c r="M7069" s="102" t="str">
        <f t="shared" si="110"/>
        <v>ADT</v>
      </c>
      <c r="N7069" s="102">
        <f>WEEKDAY([2]!Table1[[#This Row],[Travel Date]],2)</f>
        <v>1</v>
      </c>
      <c r="P7069" s="102">
        <v>1</v>
      </c>
    </row>
    <row r="7070" spans="2:16" x14ac:dyDescent="0.25">
      <c r="B7070" s="103"/>
      <c r="C7070" s="103"/>
      <c r="L7070" s="102" t="str">
        <f>[2]!Table1[[#This Row],[Orgn]]&amp;"-"&amp;[2]!Table1[[#This Row],[Dest]]</f>
        <v>NAP-SSH</v>
      </c>
      <c r="M7070" s="102" t="str">
        <f t="shared" si="110"/>
        <v>ADT</v>
      </c>
      <c r="N7070" s="102">
        <f>WEEKDAY([2]!Table1[[#This Row],[Travel Date]],2)</f>
        <v>1</v>
      </c>
      <c r="P7070" s="102">
        <v>1</v>
      </c>
    </row>
    <row r="7071" spans="2:16" x14ac:dyDescent="0.25">
      <c r="B7071" s="103"/>
      <c r="C7071" s="103"/>
      <c r="L7071" s="102" t="str">
        <f>[2]!Table1[[#This Row],[Orgn]]&amp;"-"&amp;[2]!Table1[[#This Row],[Dest]]</f>
        <v>NAP-SSH</v>
      </c>
      <c r="M7071" s="102" t="str">
        <f t="shared" si="110"/>
        <v>ADT</v>
      </c>
      <c r="N7071" s="102">
        <f>WEEKDAY([2]!Table1[[#This Row],[Travel Date]],2)</f>
        <v>1</v>
      </c>
      <c r="P7071" s="102">
        <v>1</v>
      </c>
    </row>
    <row r="7072" spans="2:16" x14ac:dyDescent="0.25">
      <c r="B7072" s="103"/>
      <c r="C7072" s="103"/>
      <c r="L7072" s="102" t="str">
        <f>[2]!Table1[[#This Row],[Orgn]]&amp;"-"&amp;[2]!Table1[[#This Row],[Dest]]</f>
        <v>NAP-SSH</v>
      </c>
      <c r="M7072" s="102" t="str">
        <f t="shared" si="110"/>
        <v>ADT</v>
      </c>
      <c r="N7072" s="102">
        <f>WEEKDAY([2]!Table1[[#This Row],[Travel Date]],2)</f>
        <v>1</v>
      </c>
      <c r="P7072" s="102">
        <v>1</v>
      </c>
    </row>
    <row r="7073" spans="2:16" x14ac:dyDescent="0.25">
      <c r="B7073" s="103"/>
      <c r="C7073" s="103"/>
      <c r="L7073" s="102" t="str">
        <f>[2]!Table1[[#This Row],[Orgn]]&amp;"-"&amp;[2]!Table1[[#This Row],[Dest]]</f>
        <v>NAP-SSH</v>
      </c>
      <c r="M7073" s="102" t="str">
        <f t="shared" si="110"/>
        <v>ADT</v>
      </c>
      <c r="N7073" s="102">
        <f>WEEKDAY([2]!Table1[[#This Row],[Travel Date]],2)</f>
        <v>1</v>
      </c>
      <c r="P7073" s="102">
        <v>1</v>
      </c>
    </row>
    <row r="7074" spans="2:16" x14ac:dyDescent="0.25">
      <c r="B7074" s="103"/>
      <c r="C7074" s="103"/>
      <c r="L7074" s="102" t="str">
        <f>[2]!Table1[[#This Row],[Orgn]]&amp;"-"&amp;[2]!Table1[[#This Row],[Dest]]</f>
        <v>NAP-SSH</v>
      </c>
      <c r="M7074" s="102" t="str">
        <f t="shared" si="110"/>
        <v>ADT</v>
      </c>
      <c r="N7074" s="102">
        <f>WEEKDAY([2]!Table1[[#This Row],[Travel Date]],2)</f>
        <v>1</v>
      </c>
      <c r="P7074" s="102">
        <v>1</v>
      </c>
    </row>
    <row r="7075" spans="2:16" x14ac:dyDescent="0.25">
      <c r="B7075" s="103"/>
      <c r="C7075" s="103"/>
      <c r="L7075" s="102" t="str">
        <f>[2]!Table1[[#This Row],[Orgn]]&amp;"-"&amp;[2]!Table1[[#This Row],[Dest]]</f>
        <v>NAP-SSH</v>
      </c>
      <c r="M7075" s="102" t="str">
        <f t="shared" si="110"/>
        <v>ADT</v>
      </c>
      <c r="N7075" s="102">
        <f>WEEKDAY([2]!Table1[[#This Row],[Travel Date]],2)</f>
        <v>1</v>
      </c>
      <c r="P7075" s="102">
        <v>1</v>
      </c>
    </row>
    <row r="7076" spans="2:16" x14ac:dyDescent="0.25">
      <c r="B7076" s="103"/>
      <c r="C7076" s="103"/>
      <c r="L7076" s="102" t="str">
        <f>[2]!Table1[[#This Row],[Orgn]]&amp;"-"&amp;[2]!Table1[[#This Row],[Dest]]</f>
        <v>NAP-SSH</v>
      </c>
      <c r="M7076" s="102" t="str">
        <f t="shared" si="110"/>
        <v>ADT</v>
      </c>
      <c r="N7076" s="102">
        <f>WEEKDAY([2]!Table1[[#This Row],[Travel Date]],2)</f>
        <v>1</v>
      </c>
      <c r="P7076" s="102">
        <v>1</v>
      </c>
    </row>
    <row r="7077" spans="2:16" x14ac:dyDescent="0.25">
      <c r="B7077" s="103"/>
      <c r="C7077" s="103"/>
      <c r="L7077" s="102" t="str">
        <f>[2]!Table1[[#This Row],[Orgn]]&amp;"-"&amp;[2]!Table1[[#This Row],[Dest]]</f>
        <v>NAP-SSH</v>
      </c>
      <c r="M7077" s="102" t="str">
        <f t="shared" si="110"/>
        <v>ADT</v>
      </c>
      <c r="N7077" s="102">
        <f>WEEKDAY([2]!Table1[[#This Row],[Travel Date]],2)</f>
        <v>1</v>
      </c>
      <c r="P7077" s="102">
        <v>1</v>
      </c>
    </row>
    <row r="7078" spans="2:16" x14ac:dyDescent="0.25">
      <c r="B7078" s="103"/>
      <c r="C7078" s="103"/>
      <c r="L7078" s="102" t="str">
        <f>[2]!Table1[[#This Row],[Orgn]]&amp;"-"&amp;[2]!Table1[[#This Row],[Dest]]</f>
        <v>NAP-SSH</v>
      </c>
      <c r="M7078" s="102" t="str">
        <f t="shared" si="110"/>
        <v>ADT</v>
      </c>
      <c r="N7078" s="102">
        <f>WEEKDAY([2]!Table1[[#This Row],[Travel Date]],2)</f>
        <v>1</v>
      </c>
      <c r="P7078" s="102">
        <v>1</v>
      </c>
    </row>
    <row r="7079" spans="2:16" x14ac:dyDescent="0.25">
      <c r="B7079" s="103"/>
      <c r="C7079" s="103"/>
      <c r="L7079" s="102" t="str">
        <f>[2]!Table1[[#This Row],[Orgn]]&amp;"-"&amp;[2]!Table1[[#This Row],[Dest]]</f>
        <v>NAP-SSH</v>
      </c>
      <c r="M7079" s="102" t="str">
        <f t="shared" si="110"/>
        <v>ADT</v>
      </c>
      <c r="N7079" s="102">
        <f>WEEKDAY([2]!Table1[[#This Row],[Travel Date]],2)</f>
        <v>1</v>
      </c>
      <c r="P7079" s="102">
        <v>1</v>
      </c>
    </row>
    <row r="7080" spans="2:16" x14ac:dyDescent="0.25">
      <c r="B7080" s="103"/>
      <c r="C7080" s="103"/>
      <c r="L7080" s="102" t="str">
        <f>[2]!Table1[[#This Row],[Orgn]]&amp;"-"&amp;[2]!Table1[[#This Row],[Dest]]</f>
        <v>NAP-SSH</v>
      </c>
      <c r="M7080" s="102" t="str">
        <f t="shared" si="110"/>
        <v>ADT</v>
      </c>
      <c r="N7080" s="102">
        <f>WEEKDAY([2]!Table1[[#This Row],[Travel Date]],2)</f>
        <v>1</v>
      </c>
      <c r="P7080" s="102">
        <v>1</v>
      </c>
    </row>
    <row r="7081" spans="2:16" x14ac:dyDescent="0.25">
      <c r="B7081" s="103"/>
      <c r="C7081" s="103"/>
      <c r="L7081" s="102" t="str">
        <f>[2]!Table1[[#This Row],[Orgn]]&amp;"-"&amp;[2]!Table1[[#This Row],[Dest]]</f>
        <v>NAP-SSH</v>
      </c>
      <c r="M7081" s="102" t="str">
        <f t="shared" si="110"/>
        <v>ADT</v>
      </c>
      <c r="N7081" s="102">
        <f>WEEKDAY([2]!Table1[[#This Row],[Travel Date]],2)</f>
        <v>1</v>
      </c>
      <c r="P7081" s="102">
        <v>1</v>
      </c>
    </row>
    <row r="7082" spans="2:16" x14ac:dyDescent="0.25">
      <c r="B7082" s="103"/>
      <c r="C7082" s="103"/>
      <c r="L7082" s="102" t="str">
        <f>[2]!Table1[[#This Row],[Orgn]]&amp;"-"&amp;[2]!Table1[[#This Row],[Dest]]</f>
        <v>NAP-SSH</v>
      </c>
      <c r="M7082" s="102" t="str">
        <f t="shared" si="110"/>
        <v>ADT</v>
      </c>
      <c r="N7082" s="102">
        <f>WEEKDAY([2]!Table1[[#This Row],[Travel Date]],2)</f>
        <v>1</v>
      </c>
      <c r="P7082" s="102">
        <v>1</v>
      </c>
    </row>
    <row r="7083" spans="2:16" x14ac:dyDescent="0.25">
      <c r="B7083" s="103"/>
      <c r="C7083" s="103"/>
      <c r="L7083" s="102" t="str">
        <f>[2]!Table1[[#This Row],[Orgn]]&amp;"-"&amp;[2]!Table1[[#This Row],[Dest]]</f>
        <v>NAP-SSH</v>
      </c>
      <c r="M7083" s="102" t="str">
        <f t="shared" si="110"/>
        <v>ADT</v>
      </c>
      <c r="N7083" s="102">
        <f>WEEKDAY([2]!Table1[[#This Row],[Travel Date]],2)</f>
        <v>1</v>
      </c>
      <c r="P7083" s="102">
        <v>1</v>
      </c>
    </row>
    <row r="7084" spans="2:16" x14ac:dyDescent="0.25">
      <c r="B7084" s="103"/>
      <c r="C7084" s="103"/>
      <c r="L7084" s="102" t="str">
        <f>[2]!Table1[[#This Row],[Orgn]]&amp;"-"&amp;[2]!Table1[[#This Row],[Dest]]</f>
        <v>NAP-SSH</v>
      </c>
      <c r="M7084" s="102" t="str">
        <f t="shared" si="110"/>
        <v>ADT</v>
      </c>
      <c r="N7084" s="102">
        <f>WEEKDAY([2]!Table1[[#This Row],[Travel Date]],2)</f>
        <v>1</v>
      </c>
      <c r="P7084" s="102">
        <v>1</v>
      </c>
    </row>
    <row r="7085" spans="2:16" x14ac:dyDescent="0.25">
      <c r="B7085" s="103"/>
      <c r="C7085" s="103"/>
      <c r="L7085" s="102" t="str">
        <f>[2]!Table1[[#This Row],[Orgn]]&amp;"-"&amp;[2]!Table1[[#This Row],[Dest]]</f>
        <v>NAP-SSH</v>
      </c>
      <c r="M7085" s="102" t="str">
        <f t="shared" si="110"/>
        <v>ADT</v>
      </c>
      <c r="N7085" s="102">
        <f>WEEKDAY([2]!Table1[[#This Row],[Travel Date]],2)</f>
        <v>1</v>
      </c>
      <c r="P7085" s="102">
        <v>1</v>
      </c>
    </row>
    <row r="7086" spans="2:16" x14ac:dyDescent="0.25">
      <c r="B7086" s="103"/>
      <c r="C7086" s="103"/>
      <c r="L7086" s="102" t="str">
        <f>[2]!Table1[[#This Row],[Orgn]]&amp;"-"&amp;[2]!Table1[[#This Row],[Dest]]</f>
        <v>SSH-NAP</v>
      </c>
      <c r="M7086" s="102" t="str">
        <f t="shared" si="110"/>
        <v>ADT</v>
      </c>
      <c r="N7086" s="102">
        <f>WEEKDAY([2]!Table1[[#This Row],[Travel Date]],2)</f>
        <v>6</v>
      </c>
      <c r="P7086" s="102">
        <v>1</v>
      </c>
    </row>
    <row r="7087" spans="2:16" x14ac:dyDescent="0.25">
      <c r="B7087" s="103"/>
      <c r="C7087" s="103"/>
      <c r="L7087" s="102" t="str">
        <f>[2]!Table1[[#This Row],[Orgn]]&amp;"-"&amp;[2]!Table1[[#This Row],[Dest]]</f>
        <v>SSH-NAP</v>
      </c>
      <c r="M7087" s="102" t="str">
        <f t="shared" si="110"/>
        <v>ADT</v>
      </c>
      <c r="N7087" s="102">
        <f>WEEKDAY([2]!Table1[[#This Row],[Travel Date]],2)</f>
        <v>6</v>
      </c>
      <c r="P7087" s="102">
        <v>1</v>
      </c>
    </row>
    <row r="7088" spans="2:16" x14ac:dyDescent="0.25">
      <c r="B7088" s="103"/>
      <c r="C7088" s="103"/>
      <c r="L7088" s="102" t="str">
        <f>[2]!Table1[[#This Row],[Orgn]]&amp;"-"&amp;[2]!Table1[[#This Row],[Dest]]</f>
        <v>SSH-NAP</v>
      </c>
      <c r="M7088" s="102" t="str">
        <f t="shared" si="110"/>
        <v>ADT</v>
      </c>
      <c r="N7088" s="102">
        <f>WEEKDAY([2]!Table1[[#This Row],[Travel Date]],2)</f>
        <v>6</v>
      </c>
      <c r="P7088" s="102">
        <v>1</v>
      </c>
    </row>
    <row r="7089" spans="2:16" x14ac:dyDescent="0.25">
      <c r="B7089" s="103"/>
      <c r="C7089" s="103"/>
      <c r="L7089" s="102" t="str">
        <f>[2]!Table1[[#This Row],[Orgn]]&amp;"-"&amp;[2]!Table1[[#This Row],[Dest]]</f>
        <v>SSH-NAP</v>
      </c>
      <c r="M7089" s="102" t="str">
        <f t="shared" si="110"/>
        <v>ADT</v>
      </c>
      <c r="N7089" s="102">
        <f>WEEKDAY([2]!Table1[[#This Row],[Travel Date]],2)</f>
        <v>6</v>
      </c>
      <c r="P7089" s="102">
        <v>1</v>
      </c>
    </row>
    <row r="7090" spans="2:16" x14ac:dyDescent="0.25">
      <c r="B7090" s="103"/>
      <c r="C7090" s="103"/>
      <c r="L7090" s="102" t="str">
        <f>[2]!Table1[[#This Row],[Orgn]]&amp;"-"&amp;[2]!Table1[[#This Row],[Dest]]</f>
        <v>SSH-NAP</v>
      </c>
      <c r="M7090" s="102" t="str">
        <f t="shared" si="110"/>
        <v>ADT</v>
      </c>
      <c r="N7090" s="102">
        <f>WEEKDAY([2]!Table1[[#This Row],[Travel Date]],2)</f>
        <v>6</v>
      </c>
      <c r="P7090" s="102">
        <v>1</v>
      </c>
    </row>
    <row r="7091" spans="2:16" x14ac:dyDescent="0.25">
      <c r="B7091" s="103"/>
      <c r="C7091" s="103"/>
      <c r="L7091" s="102" t="str">
        <f>[2]!Table1[[#This Row],[Orgn]]&amp;"-"&amp;[2]!Table1[[#This Row],[Dest]]</f>
        <v>SSH-NAP</v>
      </c>
      <c r="M7091" s="102" t="str">
        <f t="shared" si="110"/>
        <v>ADT</v>
      </c>
      <c r="N7091" s="102">
        <f>WEEKDAY([2]!Table1[[#This Row],[Travel Date]],2)</f>
        <v>6</v>
      </c>
      <c r="P7091" s="102">
        <v>1</v>
      </c>
    </row>
    <row r="7092" spans="2:16" x14ac:dyDescent="0.25">
      <c r="B7092" s="103"/>
      <c r="C7092" s="103"/>
      <c r="L7092" s="102" t="str">
        <f>[2]!Table1[[#This Row],[Orgn]]&amp;"-"&amp;[2]!Table1[[#This Row],[Dest]]</f>
        <v>SSH-NAP</v>
      </c>
      <c r="M7092" s="102" t="str">
        <f t="shared" si="110"/>
        <v>ADT</v>
      </c>
      <c r="N7092" s="102">
        <f>WEEKDAY([2]!Table1[[#This Row],[Travel Date]],2)</f>
        <v>6</v>
      </c>
      <c r="P7092" s="102">
        <v>1</v>
      </c>
    </row>
    <row r="7093" spans="2:16" x14ac:dyDescent="0.25">
      <c r="B7093" s="103"/>
      <c r="C7093" s="103"/>
      <c r="L7093" s="102" t="str">
        <f>[2]!Table1[[#This Row],[Orgn]]&amp;"-"&amp;[2]!Table1[[#This Row],[Dest]]</f>
        <v>SSH-NAP</v>
      </c>
      <c r="M7093" s="102" t="str">
        <f t="shared" si="110"/>
        <v>ADT</v>
      </c>
      <c r="N7093" s="102">
        <f>WEEKDAY([2]!Table1[[#This Row],[Travel Date]],2)</f>
        <v>6</v>
      </c>
      <c r="P7093" s="102">
        <v>1</v>
      </c>
    </row>
    <row r="7094" spans="2:16" x14ac:dyDescent="0.25">
      <c r="B7094" s="103"/>
      <c r="C7094" s="103"/>
      <c r="L7094" s="102" t="str">
        <f>[2]!Table1[[#This Row],[Orgn]]&amp;"-"&amp;[2]!Table1[[#This Row],[Dest]]</f>
        <v>SSH-NAP</v>
      </c>
      <c r="M7094" s="102" t="str">
        <f t="shared" si="110"/>
        <v>ADT</v>
      </c>
      <c r="N7094" s="102">
        <f>WEEKDAY([2]!Table1[[#This Row],[Travel Date]],2)</f>
        <v>6</v>
      </c>
      <c r="P7094" s="102">
        <v>1</v>
      </c>
    </row>
    <row r="7095" spans="2:16" x14ac:dyDescent="0.25">
      <c r="B7095" s="103"/>
      <c r="C7095" s="103"/>
      <c r="L7095" s="102" t="str">
        <f>[2]!Table1[[#This Row],[Orgn]]&amp;"-"&amp;[2]!Table1[[#This Row],[Dest]]</f>
        <v>SSH-NAP</v>
      </c>
      <c r="M7095" s="102" t="str">
        <f t="shared" si="110"/>
        <v>ADT</v>
      </c>
      <c r="N7095" s="102">
        <f>WEEKDAY([2]!Table1[[#This Row],[Travel Date]],2)</f>
        <v>6</v>
      </c>
      <c r="P7095" s="102">
        <v>1</v>
      </c>
    </row>
    <row r="7096" spans="2:16" x14ac:dyDescent="0.25">
      <c r="B7096" s="103"/>
      <c r="C7096" s="103"/>
      <c r="L7096" s="102" t="str">
        <f>[2]!Table1[[#This Row],[Orgn]]&amp;"-"&amp;[2]!Table1[[#This Row],[Dest]]</f>
        <v>SSH-NAP</v>
      </c>
      <c r="M7096" s="102" t="str">
        <f t="shared" si="110"/>
        <v>ADT</v>
      </c>
      <c r="N7096" s="102">
        <f>WEEKDAY([2]!Table1[[#This Row],[Travel Date]],2)</f>
        <v>6</v>
      </c>
      <c r="P7096" s="102">
        <v>1</v>
      </c>
    </row>
    <row r="7097" spans="2:16" x14ac:dyDescent="0.25">
      <c r="B7097" s="103"/>
      <c r="C7097" s="103"/>
      <c r="L7097" s="102" t="str">
        <f>[2]!Table1[[#This Row],[Orgn]]&amp;"-"&amp;[2]!Table1[[#This Row],[Dest]]</f>
        <v>SSH-NAP</v>
      </c>
      <c r="M7097" s="102" t="str">
        <f t="shared" si="110"/>
        <v>ADT</v>
      </c>
      <c r="N7097" s="102">
        <f>WEEKDAY([2]!Table1[[#This Row],[Travel Date]],2)</f>
        <v>6</v>
      </c>
      <c r="P7097" s="102">
        <v>1</v>
      </c>
    </row>
    <row r="7098" spans="2:16" x14ac:dyDescent="0.25">
      <c r="B7098" s="103"/>
      <c r="C7098" s="103"/>
      <c r="L7098" s="102" t="str">
        <f>[2]!Table1[[#This Row],[Orgn]]&amp;"-"&amp;[2]!Table1[[#This Row],[Dest]]</f>
        <v>SSH-NAP</v>
      </c>
      <c r="M7098" s="102" t="str">
        <f t="shared" si="110"/>
        <v>ADT</v>
      </c>
      <c r="N7098" s="102">
        <f>WEEKDAY([2]!Table1[[#This Row],[Travel Date]],2)</f>
        <v>6</v>
      </c>
      <c r="P7098" s="102">
        <v>1</v>
      </c>
    </row>
    <row r="7099" spans="2:16" x14ac:dyDescent="0.25">
      <c r="B7099" s="103"/>
      <c r="C7099" s="103"/>
      <c r="L7099" s="102" t="str">
        <f>[2]!Table1[[#This Row],[Orgn]]&amp;"-"&amp;[2]!Table1[[#This Row],[Dest]]</f>
        <v>SSH-NAP</v>
      </c>
      <c r="M7099" s="102" t="str">
        <f t="shared" si="110"/>
        <v>ADT</v>
      </c>
      <c r="N7099" s="102">
        <f>WEEKDAY([2]!Table1[[#This Row],[Travel Date]],2)</f>
        <v>6</v>
      </c>
      <c r="P7099" s="102">
        <v>1</v>
      </c>
    </row>
    <row r="7100" spans="2:16" x14ac:dyDescent="0.25">
      <c r="B7100" s="103"/>
      <c r="C7100" s="103"/>
      <c r="L7100" s="102" t="str">
        <f>[2]!Table1[[#This Row],[Orgn]]&amp;"-"&amp;[2]!Table1[[#This Row],[Dest]]</f>
        <v>SSH-NAP</v>
      </c>
      <c r="M7100" s="102" t="str">
        <f t="shared" si="110"/>
        <v>ADT</v>
      </c>
      <c r="N7100" s="102">
        <f>WEEKDAY([2]!Table1[[#This Row],[Travel Date]],2)</f>
        <v>6</v>
      </c>
      <c r="P7100" s="102">
        <v>1</v>
      </c>
    </row>
    <row r="7101" spans="2:16" x14ac:dyDescent="0.25">
      <c r="B7101" s="103"/>
      <c r="C7101" s="103"/>
      <c r="L7101" s="102" t="str">
        <f>[2]!Table1[[#This Row],[Orgn]]&amp;"-"&amp;[2]!Table1[[#This Row],[Dest]]</f>
        <v>SSH-NAP</v>
      </c>
      <c r="M7101" s="102" t="str">
        <f t="shared" si="110"/>
        <v>ADT</v>
      </c>
      <c r="N7101" s="102">
        <f>WEEKDAY([2]!Table1[[#This Row],[Travel Date]],2)</f>
        <v>6</v>
      </c>
      <c r="P7101" s="102">
        <v>1</v>
      </c>
    </row>
    <row r="7102" spans="2:16" x14ac:dyDescent="0.25">
      <c r="B7102" s="103"/>
      <c r="C7102" s="103"/>
      <c r="L7102" s="102" t="str">
        <f>[2]!Table1[[#This Row],[Orgn]]&amp;"-"&amp;[2]!Table1[[#This Row],[Dest]]</f>
        <v>SSH-NAP</v>
      </c>
      <c r="M7102" s="102" t="str">
        <f t="shared" si="110"/>
        <v>ADT</v>
      </c>
      <c r="N7102" s="102">
        <f>WEEKDAY([2]!Table1[[#This Row],[Travel Date]],2)</f>
        <v>6</v>
      </c>
      <c r="P7102" s="102">
        <v>1</v>
      </c>
    </row>
    <row r="7103" spans="2:16" x14ac:dyDescent="0.25">
      <c r="B7103" s="103"/>
      <c r="C7103" s="103"/>
      <c r="L7103" s="102" t="str">
        <f>[2]!Table1[[#This Row],[Orgn]]&amp;"-"&amp;[2]!Table1[[#This Row],[Dest]]</f>
        <v>SSH-NAP</v>
      </c>
      <c r="M7103" s="102" t="str">
        <f t="shared" si="110"/>
        <v>ADT</v>
      </c>
      <c r="N7103" s="102">
        <f>WEEKDAY([2]!Table1[[#This Row],[Travel Date]],2)</f>
        <v>6</v>
      </c>
      <c r="P7103" s="102">
        <v>1</v>
      </c>
    </row>
    <row r="7104" spans="2:16" x14ac:dyDescent="0.25">
      <c r="B7104" s="103"/>
      <c r="C7104" s="103"/>
      <c r="L7104" s="102" t="str">
        <f>[2]!Table1[[#This Row],[Orgn]]&amp;"-"&amp;[2]!Table1[[#This Row],[Dest]]</f>
        <v>SSH-NAP</v>
      </c>
      <c r="M7104" s="102" t="str">
        <f t="shared" si="110"/>
        <v>ADT</v>
      </c>
      <c r="N7104" s="102">
        <f>WEEKDAY([2]!Table1[[#This Row],[Travel Date]],2)</f>
        <v>6</v>
      </c>
      <c r="P7104" s="102">
        <v>1</v>
      </c>
    </row>
    <row r="7105" spans="2:16" x14ac:dyDescent="0.25">
      <c r="B7105" s="103"/>
      <c r="C7105" s="103"/>
      <c r="L7105" s="102" t="str">
        <f>[2]!Table1[[#This Row],[Orgn]]&amp;"-"&amp;[2]!Table1[[#This Row],[Dest]]</f>
        <v>SSH-NAP</v>
      </c>
      <c r="M7105" s="102" t="str">
        <f t="shared" si="110"/>
        <v>ADT</v>
      </c>
      <c r="N7105" s="102">
        <f>WEEKDAY([2]!Table1[[#This Row],[Travel Date]],2)</f>
        <v>6</v>
      </c>
      <c r="P7105" s="102">
        <v>1</v>
      </c>
    </row>
    <row r="7106" spans="2:16" x14ac:dyDescent="0.25">
      <c r="B7106" s="103"/>
      <c r="C7106" s="103"/>
      <c r="L7106" s="102" t="str">
        <f>[2]!Table1[[#This Row],[Orgn]]&amp;"-"&amp;[2]!Table1[[#This Row],[Dest]]</f>
        <v>SSH-NAP</v>
      </c>
      <c r="M7106" s="102" t="str">
        <f t="shared" ref="M7106:M7169" si="111">IF(TRIM(C7106)="INF", "INF", IF(TRIM(C7106)="CHD", "CHD", "ADT"))</f>
        <v>ADT</v>
      </c>
      <c r="N7106" s="102">
        <f>WEEKDAY([2]!Table1[[#This Row],[Travel Date]],2)</f>
        <v>6</v>
      </c>
      <c r="P7106" s="102">
        <v>1</v>
      </c>
    </row>
    <row r="7107" spans="2:16" x14ac:dyDescent="0.25">
      <c r="B7107" s="103"/>
      <c r="C7107" s="103"/>
      <c r="L7107" s="102" t="str">
        <f>[2]!Table1[[#This Row],[Orgn]]&amp;"-"&amp;[2]!Table1[[#This Row],[Dest]]</f>
        <v>SSH-NAP</v>
      </c>
      <c r="M7107" s="102" t="str">
        <f t="shared" si="111"/>
        <v>ADT</v>
      </c>
      <c r="N7107" s="102">
        <f>WEEKDAY([2]!Table1[[#This Row],[Travel Date]],2)</f>
        <v>6</v>
      </c>
      <c r="P7107" s="102">
        <v>1</v>
      </c>
    </row>
    <row r="7108" spans="2:16" x14ac:dyDescent="0.25">
      <c r="B7108" s="103"/>
      <c r="C7108" s="103"/>
      <c r="L7108" s="102" t="str">
        <f>[2]!Table1[[#This Row],[Orgn]]&amp;"-"&amp;[2]!Table1[[#This Row],[Dest]]</f>
        <v>SSH-NAP</v>
      </c>
      <c r="M7108" s="102" t="str">
        <f t="shared" si="111"/>
        <v>ADT</v>
      </c>
      <c r="N7108" s="102">
        <f>WEEKDAY([2]!Table1[[#This Row],[Travel Date]],2)</f>
        <v>6</v>
      </c>
      <c r="P7108" s="102">
        <v>1</v>
      </c>
    </row>
    <row r="7109" spans="2:16" x14ac:dyDescent="0.25">
      <c r="B7109" s="103"/>
      <c r="C7109" s="103"/>
      <c r="L7109" s="102" t="str">
        <f>[2]!Table1[[#This Row],[Orgn]]&amp;"-"&amp;[2]!Table1[[#This Row],[Dest]]</f>
        <v>SSH-NAP</v>
      </c>
      <c r="M7109" s="102" t="str">
        <f t="shared" si="111"/>
        <v>ADT</v>
      </c>
      <c r="N7109" s="102">
        <f>WEEKDAY([2]!Table1[[#This Row],[Travel Date]],2)</f>
        <v>6</v>
      </c>
      <c r="P7109" s="102">
        <v>1</v>
      </c>
    </row>
    <row r="7110" spans="2:16" x14ac:dyDescent="0.25">
      <c r="B7110" s="103"/>
      <c r="C7110" s="103"/>
      <c r="L7110" s="102" t="str">
        <f>[2]!Table1[[#This Row],[Orgn]]&amp;"-"&amp;[2]!Table1[[#This Row],[Dest]]</f>
        <v>SSH-NAP</v>
      </c>
      <c r="M7110" s="102" t="str">
        <f t="shared" si="111"/>
        <v>ADT</v>
      </c>
      <c r="N7110" s="102">
        <f>WEEKDAY([2]!Table1[[#This Row],[Travel Date]],2)</f>
        <v>6</v>
      </c>
      <c r="P7110" s="102">
        <v>1</v>
      </c>
    </row>
    <row r="7111" spans="2:16" x14ac:dyDescent="0.25">
      <c r="B7111" s="103"/>
      <c r="C7111" s="103"/>
      <c r="L7111" s="102" t="str">
        <f>[2]!Table1[[#This Row],[Orgn]]&amp;"-"&amp;[2]!Table1[[#This Row],[Dest]]</f>
        <v>SSH-NAP</v>
      </c>
      <c r="M7111" s="102" t="str">
        <f t="shared" si="111"/>
        <v>ADT</v>
      </c>
      <c r="N7111" s="102">
        <f>WEEKDAY([2]!Table1[[#This Row],[Travel Date]],2)</f>
        <v>6</v>
      </c>
      <c r="P7111" s="102">
        <v>1</v>
      </c>
    </row>
    <row r="7112" spans="2:16" x14ac:dyDescent="0.25">
      <c r="B7112" s="103"/>
      <c r="C7112" s="103"/>
      <c r="L7112" s="102" t="str">
        <f>[2]!Table1[[#This Row],[Orgn]]&amp;"-"&amp;[2]!Table1[[#This Row],[Dest]]</f>
        <v>SSH-NAP</v>
      </c>
      <c r="M7112" s="102" t="str">
        <f t="shared" si="111"/>
        <v>ADT</v>
      </c>
      <c r="N7112" s="102">
        <f>WEEKDAY([2]!Table1[[#This Row],[Travel Date]],2)</f>
        <v>6</v>
      </c>
      <c r="P7112" s="102">
        <v>1</v>
      </c>
    </row>
    <row r="7113" spans="2:16" x14ac:dyDescent="0.25">
      <c r="B7113" s="103"/>
      <c r="C7113" s="103"/>
      <c r="L7113" s="102" t="str">
        <f>[2]!Table1[[#This Row],[Orgn]]&amp;"-"&amp;[2]!Table1[[#This Row],[Dest]]</f>
        <v>SSH-NAP</v>
      </c>
      <c r="M7113" s="102" t="str">
        <f t="shared" si="111"/>
        <v>ADT</v>
      </c>
      <c r="N7113" s="102">
        <f>WEEKDAY([2]!Table1[[#This Row],[Travel Date]],2)</f>
        <v>6</v>
      </c>
      <c r="P7113" s="102">
        <v>1</v>
      </c>
    </row>
    <row r="7114" spans="2:16" x14ac:dyDescent="0.25">
      <c r="B7114" s="103"/>
      <c r="C7114" s="103"/>
      <c r="L7114" s="102" t="str">
        <f>[2]!Table1[[#This Row],[Orgn]]&amp;"-"&amp;[2]!Table1[[#This Row],[Dest]]</f>
        <v>SSH-NAP</v>
      </c>
      <c r="M7114" s="102" t="str">
        <f t="shared" si="111"/>
        <v>ADT</v>
      </c>
      <c r="N7114" s="102">
        <f>WEEKDAY([2]!Table1[[#This Row],[Travel Date]],2)</f>
        <v>6</v>
      </c>
      <c r="P7114" s="102">
        <v>1</v>
      </c>
    </row>
    <row r="7115" spans="2:16" x14ac:dyDescent="0.25">
      <c r="B7115" s="103"/>
      <c r="C7115" s="103"/>
      <c r="L7115" s="102" t="str">
        <f>[2]!Table1[[#This Row],[Orgn]]&amp;"-"&amp;[2]!Table1[[#This Row],[Dest]]</f>
        <v>SSH-NAP</v>
      </c>
      <c r="M7115" s="102" t="str">
        <f t="shared" si="111"/>
        <v>ADT</v>
      </c>
      <c r="N7115" s="102">
        <f>WEEKDAY([2]!Table1[[#This Row],[Travel Date]],2)</f>
        <v>6</v>
      </c>
      <c r="P7115" s="102">
        <v>1</v>
      </c>
    </row>
    <row r="7116" spans="2:16" x14ac:dyDescent="0.25">
      <c r="B7116" s="103"/>
      <c r="C7116" s="103"/>
      <c r="L7116" s="102" t="str">
        <f>[2]!Table1[[#This Row],[Orgn]]&amp;"-"&amp;[2]!Table1[[#This Row],[Dest]]</f>
        <v>SSH-NAP</v>
      </c>
      <c r="M7116" s="102" t="str">
        <f t="shared" si="111"/>
        <v>ADT</v>
      </c>
      <c r="N7116" s="102">
        <f>WEEKDAY([2]!Table1[[#This Row],[Travel Date]],2)</f>
        <v>6</v>
      </c>
      <c r="P7116" s="102">
        <v>1</v>
      </c>
    </row>
    <row r="7117" spans="2:16" x14ac:dyDescent="0.25">
      <c r="B7117" s="103"/>
      <c r="C7117" s="103"/>
      <c r="L7117" s="102" t="str">
        <f>[2]!Table1[[#This Row],[Orgn]]&amp;"-"&amp;[2]!Table1[[#This Row],[Dest]]</f>
        <v>SSH-NAP</v>
      </c>
      <c r="M7117" s="102" t="str">
        <f t="shared" si="111"/>
        <v>ADT</v>
      </c>
      <c r="N7117" s="102">
        <f>WEEKDAY([2]!Table1[[#This Row],[Travel Date]],2)</f>
        <v>6</v>
      </c>
      <c r="P7117" s="102">
        <v>1</v>
      </c>
    </row>
    <row r="7118" spans="2:16" x14ac:dyDescent="0.25">
      <c r="B7118" s="103"/>
      <c r="C7118" s="103"/>
      <c r="L7118" s="102" t="str">
        <f>[2]!Table1[[#This Row],[Orgn]]&amp;"-"&amp;[2]!Table1[[#This Row],[Dest]]</f>
        <v>SSH-NAP</v>
      </c>
      <c r="M7118" s="102" t="str">
        <f t="shared" si="111"/>
        <v>ADT</v>
      </c>
      <c r="N7118" s="102">
        <f>WEEKDAY([2]!Table1[[#This Row],[Travel Date]],2)</f>
        <v>6</v>
      </c>
      <c r="P7118" s="102">
        <v>1</v>
      </c>
    </row>
    <row r="7119" spans="2:16" x14ac:dyDescent="0.25">
      <c r="B7119" s="103"/>
      <c r="C7119" s="103"/>
      <c r="L7119" s="102" t="str">
        <f>[2]!Table1[[#This Row],[Orgn]]&amp;"-"&amp;[2]!Table1[[#This Row],[Dest]]</f>
        <v>SSH-NAP</v>
      </c>
      <c r="M7119" s="102" t="str">
        <f t="shared" si="111"/>
        <v>ADT</v>
      </c>
      <c r="N7119" s="102">
        <f>WEEKDAY([2]!Table1[[#This Row],[Travel Date]],2)</f>
        <v>6</v>
      </c>
      <c r="P7119" s="102">
        <v>1</v>
      </c>
    </row>
    <row r="7120" spans="2:16" x14ac:dyDescent="0.25">
      <c r="B7120" s="103"/>
      <c r="C7120" s="103"/>
      <c r="L7120" s="102" t="str">
        <f>[2]!Table1[[#This Row],[Orgn]]&amp;"-"&amp;[2]!Table1[[#This Row],[Dest]]</f>
        <v>SSH-NAP</v>
      </c>
      <c r="M7120" s="102" t="str">
        <f t="shared" si="111"/>
        <v>ADT</v>
      </c>
      <c r="N7120" s="102">
        <f>WEEKDAY([2]!Table1[[#This Row],[Travel Date]],2)</f>
        <v>6</v>
      </c>
      <c r="P7120" s="102">
        <v>1</v>
      </c>
    </row>
    <row r="7121" spans="2:16" x14ac:dyDescent="0.25">
      <c r="B7121" s="103"/>
      <c r="C7121" s="103"/>
      <c r="L7121" s="102" t="str">
        <f>[2]!Table1[[#This Row],[Orgn]]&amp;"-"&amp;[2]!Table1[[#This Row],[Dest]]</f>
        <v>SSH-NAP</v>
      </c>
      <c r="M7121" s="102" t="str">
        <f t="shared" si="111"/>
        <v>ADT</v>
      </c>
      <c r="N7121" s="102">
        <f>WEEKDAY([2]!Table1[[#This Row],[Travel Date]],2)</f>
        <v>6</v>
      </c>
      <c r="P7121" s="102">
        <v>1</v>
      </c>
    </row>
    <row r="7122" spans="2:16" x14ac:dyDescent="0.25">
      <c r="B7122" s="103"/>
      <c r="C7122" s="103"/>
      <c r="L7122" s="102" t="str">
        <f>[2]!Table1[[#This Row],[Orgn]]&amp;"-"&amp;[2]!Table1[[#This Row],[Dest]]</f>
        <v>SSH-NAP</v>
      </c>
      <c r="M7122" s="102" t="str">
        <f t="shared" si="111"/>
        <v>ADT</v>
      </c>
      <c r="N7122" s="102">
        <f>WEEKDAY([2]!Table1[[#This Row],[Travel Date]],2)</f>
        <v>6</v>
      </c>
      <c r="P7122" s="102">
        <v>1</v>
      </c>
    </row>
    <row r="7123" spans="2:16" x14ac:dyDescent="0.25">
      <c r="B7123" s="103"/>
      <c r="C7123" s="103"/>
      <c r="L7123" s="102" t="str">
        <f>[2]!Table1[[#This Row],[Orgn]]&amp;"-"&amp;[2]!Table1[[#This Row],[Dest]]</f>
        <v>SSH-NAP</v>
      </c>
      <c r="M7123" s="102" t="str">
        <f t="shared" si="111"/>
        <v>ADT</v>
      </c>
      <c r="N7123" s="102">
        <f>WEEKDAY([2]!Table1[[#This Row],[Travel Date]],2)</f>
        <v>6</v>
      </c>
      <c r="P7123" s="102">
        <v>1</v>
      </c>
    </row>
    <row r="7124" spans="2:16" x14ac:dyDescent="0.25">
      <c r="B7124" s="103"/>
      <c r="C7124" s="103"/>
      <c r="L7124" s="102" t="str">
        <f>[2]!Table1[[#This Row],[Orgn]]&amp;"-"&amp;[2]!Table1[[#This Row],[Dest]]</f>
        <v>SSH-NAP</v>
      </c>
      <c r="M7124" s="102" t="str">
        <f t="shared" si="111"/>
        <v>ADT</v>
      </c>
      <c r="N7124" s="102">
        <f>WEEKDAY([2]!Table1[[#This Row],[Travel Date]],2)</f>
        <v>6</v>
      </c>
      <c r="P7124" s="102">
        <v>1</v>
      </c>
    </row>
    <row r="7125" spans="2:16" x14ac:dyDescent="0.25">
      <c r="B7125" s="103"/>
      <c r="C7125" s="103"/>
      <c r="L7125" s="102" t="str">
        <f>[2]!Table1[[#This Row],[Orgn]]&amp;"-"&amp;[2]!Table1[[#This Row],[Dest]]</f>
        <v>SSH-NAP</v>
      </c>
      <c r="M7125" s="102" t="str">
        <f t="shared" si="111"/>
        <v>ADT</v>
      </c>
      <c r="N7125" s="102">
        <f>WEEKDAY([2]!Table1[[#This Row],[Travel Date]],2)</f>
        <v>6</v>
      </c>
      <c r="P7125" s="102">
        <v>1</v>
      </c>
    </row>
    <row r="7126" spans="2:16" x14ac:dyDescent="0.25">
      <c r="B7126" s="103"/>
      <c r="C7126" s="103"/>
      <c r="L7126" s="102" t="str">
        <f>[2]!Table1[[#This Row],[Orgn]]&amp;"-"&amp;[2]!Table1[[#This Row],[Dest]]</f>
        <v>SSH-NAP</v>
      </c>
      <c r="M7126" s="102" t="str">
        <f t="shared" si="111"/>
        <v>ADT</v>
      </c>
      <c r="N7126" s="102">
        <f>WEEKDAY([2]!Table1[[#This Row],[Travel Date]],2)</f>
        <v>6</v>
      </c>
      <c r="P7126" s="102">
        <v>1</v>
      </c>
    </row>
    <row r="7127" spans="2:16" x14ac:dyDescent="0.25">
      <c r="B7127" s="103"/>
      <c r="C7127" s="103"/>
      <c r="L7127" s="102" t="str">
        <f>[2]!Table1[[#This Row],[Orgn]]&amp;"-"&amp;[2]!Table1[[#This Row],[Dest]]</f>
        <v>SSH-NAP</v>
      </c>
      <c r="M7127" s="102" t="str">
        <f t="shared" si="111"/>
        <v>ADT</v>
      </c>
      <c r="N7127" s="102">
        <f>WEEKDAY([2]!Table1[[#This Row],[Travel Date]],2)</f>
        <v>6</v>
      </c>
      <c r="P7127" s="102">
        <v>1</v>
      </c>
    </row>
    <row r="7128" spans="2:16" x14ac:dyDescent="0.25">
      <c r="B7128" s="103"/>
      <c r="C7128" s="103"/>
      <c r="L7128" s="102" t="str">
        <f>[2]!Table1[[#This Row],[Orgn]]&amp;"-"&amp;[2]!Table1[[#This Row],[Dest]]</f>
        <v>SSH-NAP</v>
      </c>
      <c r="M7128" s="102" t="str">
        <f t="shared" si="111"/>
        <v>ADT</v>
      </c>
      <c r="N7128" s="102">
        <f>WEEKDAY([2]!Table1[[#This Row],[Travel Date]],2)</f>
        <v>6</v>
      </c>
      <c r="P7128" s="102">
        <v>1</v>
      </c>
    </row>
    <row r="7129" spans="2:16" x14ac:dyDescent="0.25">
      <c r="B7129" s="103"/>
      <c r="C7129" s="103"/>
      <c r="L7129" s="102" t="str">
        <f>[2]!Table1[[#This Row],[Orgn]]&amp;"-"&amp;[2]!Table1[[#This Row],[Dest]]</f>
        <v>SSH-NAP</v>
      </c>
      <c r="M7129" s="102" t="str">
        <f t="shared" si="111"/>
        <v>ADT</v>
      </c>
      <c r="N7129" s="102">
        <f>WEEKDAY([2]!Table1[[#This Row],[Travel Date]],2)</f>
        <v>6</v>
      </c>
      <c r="P7129" s="102">
        <v>1</v>
      </c>
    </row>
    <row r="7130" spans="2:16" x14ac:dyDescent="0.25">
      <c r="B7130" s="103"/>
      <c r="C7130" s="103"/>
      <c r="L7130" s="102" t="str">
        <f>[2]!Table1[[#This Row],[Orgn]]&amp;"-"&amp;[2]!Table1[[#This Row],[Dest]]</f>
        <v>SSH-NAP</v>
      </c>
      <c r="M7130" s="102" t="str">
        <f t="shared" si="111"/>
        <v>ADT</v>
      </c>
      <c r="N7130" s="102">
        <f>WEEKDAY([2]!Table1[[#This Row],[Travel Date]],2)</f>
        <v>6</v>
      </c>
      <c r="P7130" s="102">
        <v>1</v>
      </c>
    </row>
    <row r="7131" spans="2:16" x14ac:dyDescent="0.25">
      <c r="B7131" s="103"/>
      <c r="C7131" s="103"/>
      <c r="L7131" s="102" t="str">
        <f>[2]!Table1[[#This Row],[Orgn]]&amp;"-"&amp;[2]!Table1[[#This Row],[Dest]]</f>
        <v>SSH-NAP</v>
      </c>
      <c r="M7131" s="102" t="str">
        <f t="shared" si="111"/>
        <v>ADT</v>
      </c>
      <c r="N7131" s="102">
        <f>WEEKDAY([2]!Table1[[#This Row],[Travel Date]],2)</f>
        <v>6</v>
      </c>
      <c r="P7131" s="102">
        <v>1</v>
      </c>
    </row>
    <row r="7132" spans="2:16" x14ac:dyDescent="0.25">
      <c r="B7132" s="103"/>
      <c r="C7132" s="103"/>
      <c r="L7132" s="102" t="str">
        <f>[2]!Table1[[#This Row],[Orgn]]&amp;"-"&amp;[2]!Table1[[#This Row],[Dest]]</f>
        <v>SSH-NAP</v>
      </c>
      <c r="M7132" s="102" t="str">
        <f t="shared" si="111"/>
        <v>ADT</v>
      </c>
      <c r="N7132" s="102">
        <f>WEEKDAY([2]!Table1[[#This Row],[Travel Date]],2)</f>
        <v>6</v>
      </c>
      <c r="P7132" s="102">
        <v>1</v>
      </c>
    </row>
    <row r="7133" spans="2:16" x14ac:dyDescent="0.25">
      <c r="B7133" s="103"/>
      <c r="C7133" s="103"/>
      <c r="L7133" s="102" t="str">
        <f>[2]!Table1[[#This Row],[Orgn]]&amp;"-"&amp;[2]!Table1[[#This Row],[Dest]]</f>
        <v>SSH-NAP</v>
      </c>
      <c r="M7133" s="102" t="str">
        <f t="shared" si="111"/>
        <v>ADT</v>
      </c>
      <c r="N7133" s="102">
        <f>WEEKDAY([2]!Table1[[#This Row],[Travel Date]],2)</f>
        <v>6</v>
      </c>
      <c r="P7133" s="102">
        <v>1</v>
      </c>
    </row>
    <row r="7134" spans="2:16" x14ac:dyDescent="0.25">
      <c r="B7134" s="103"/>
      <c r="C7134" s="103"/>
      <c r="L7134" s="102" t="str">
        <f>[2]!Table1[[#This Row],[Orgn]]&amp;"-"&amp;[2]!Table1[[#This Row],[Dest]]</f>
        <v>SSH-NAP</v>
      </c>
      <c r="M7134" s="102" t="str">
        <f t="shared" si="111"/>
        <v>ADT</v>
      </c>
      <c r="N7134" s="102">
        <f>WEEKDAY([2]!Table1[[#This Row],[Travel Date]],2)</f>
        <v>6</v>
      </c>
      <c r="P7134" s="102">
        <v>1</v>
      </c>
    </row>
    <row r="7135" spans="2:16" x14ac:dyDescent="0.25">
      <c r="B7135" s="103"/>
      <c r="C7135" s="103"/>
      <c r="L7135" s="102" t="str">
        <f>[2]!Table1[[#This Row],[Orgn]]&amp;"-"&amp;[2]!Table1[[#This Row],[Dest]]</f>
        <v>SSH-NAP</v>
      </c>
      <c r="M7135" s="102" t="str">
        <f t="shared" si="111"/>
        <v>ADT</v>
      </c>
      <c r="N7135" s="102">
        <f>WEEKDAY([2]!Table1[[#This Row],[Travel Date]],2)</f>
        <v>6</v>
      </c>
      <c r="P7135" s="102">
        <v>1</v>
      </c>
    </row>
    <row r="7136" spans="2:16" x14ac:dyDescent="0.25">
      <c r="B7136" s="103"/>
      <c r="C7136" s="103"/>
      <c r="L7136" s="102" t="str">
        <f>[2]!Table1[[#This Row],[Orgn]]&amp;"-"&amp;[2]!Table1[[#This Row],[Dest]]</f>
        <v>SSH-NAP</v>
      </c>
      <c r="M7136" s="102" t="str">
        <f t="shared" si="111"/>
        <v>ADT</v>
      </c>
      <c r="N7136" s="102">
        <f>WEEKDAY([2]!Table1[[#This Row],[Travel Date]],2)</f>
        <v>6</v>
      </c>
      <c r="P7136" s="102">
        <v>1</v>
      </c>
    </row>
    <row r="7137" spans="2:16" x14ac:dyDescent="0.25">
      <c r="B7137" s="103"/>
      <c r="C7137" s="103"/>
      <c r="L7137" s="102" t="str">
        <f>[2]!Table1[[#This Row],[Orgn]]&amp;"-"&amp;[2]!Table1[[#This Row],[Dest]]</f>
        <v>SSH-NAP</v>
      </c>
      <c r="M7137" s="102" t="str">
        <f t="shared" si="111"/>
        <v>ADT</v>
      </c>
      <c r="N7137" s="102">
        <f>WEEKDAY([2]!Table1[[#This Row],[Travel Date]],2)</f>
        <v>6</v>
      </c>
      <c r="P7137" s="102">
        <v>1</v>
      </c>
    </row>
    <row r="7138" spans="2:16" x14ac:dyDescent="0.25">
      <c r="B7138" s="103"/>
      <c r="C7138" s="103"/>
      <c r="L7138" s="102" t="str">
        <f>[2]!Table1[[#This Row],[Orgn]]&amp;"-"&amp;[2]!Table1[[#This Row],[Dest]]</f>
        <v>SSH-NAP</v>
      </c>
      <c r="M7138" s="102" t="str">
        <f t="shared" si="111"/>
        <v>ADT</v>
      </c>
      <c r="N7138" s="102">
        <f>WEEKDAY([2]!Table1[[#This Row],[Travel Date]],2)</f>
        <v>6</v>
      </c>
      <c r="P7138" s="102">
        <v>1</v>
      </c>
    </row>
    <row r="7139" spans="2:16" x14ac:dyDescent="0.25">
      <c r="B7139" s="103"/>
      <c r="C7139" s="103"/>
      <c r="L7139" s="102" t="str">
        <f>[2]!Table1[[#This Row],[Orgn]]&amp;"-"&amp;[2]!Table1[[#This Row],[Dest]]</f>
        <v>SSH-NAP</v>
      </c>
      <c r="M7139" s="102" t="str">
        <f t="shared" si="111"/>
        <v>ADT</v>
      </c>
      <c r="N7139" s="102">
        <f>WEEKDAY([2]!Table1[[#This Row],[Travel Date]],2)</f>
        <v>6</v>
      </c>
      <c r="P7139" s="102">
        <v>1</v>
      </c>
    </row>
    <row r="7140" spans="2:16" x14ac:dyDescent="0.25">
      <c r="B7140" s="103"/>
      <c r="C7140" s="103"/>
      <c r="L7140" s="102" t="str">
        <f>[2]!Table1[[#This Row],[Orgn]]&amp;"-"&amp;[2]!Table1[[#This Row],[Dest]]</f>
        <v>SSH-NAP</v>
      </c>
      <c r="M7140" s="102" t="str">
        <f t="shared" si="111"/>
        <v>ADT</v>
      </c>
      <c r="N7140" s="102">
        <f>WEEKDAY([2]!Table1[[#This Row],[Travel Date]],2)</f>
        <v>6</v>
      </c>
      <c r="P7140" s="102">
        <v>1</v>
      </c>
    </row>
    <row r="7141" spans="2:16" x14ac:dyDescent="0.25">
      <c r="B7141" s="103"/>
      <c r="C7141" s="103"/>
      <c r="L7141" s="102" t="str">
        <f>[2]!Table1[[#This Row],[Orgn]]&amp;"-"&amp;[2]!Table1[[#This Row],[Dest]]</f>
        <v>SSH-NAP</v>
      </c>
      <c r="M7141" s="102" t="str">
        <f t="shared" si="111"/>
        <v>ADT</v>
      </c>
      <c r="N7141" s="102">
        <f>WEEKDAY([2]!Table1[[#This Row],[Travel Date]],2)</f>
        <v>6</v>
      </c>
      <c r="P7141" s="102">
        <v>1</v>
      </c>
    </row>
    <row r="7142" spans="2:16" x14ac:dyDescent="0.25">
      <c r="B7142" s="103"/>
      <c r="C7142" s="103"/>
      <c r="L7142" s="102" t="str">
        <f>[2]!Table1[[#This Row],[Orgn]]&amp;"-"&amp;[2]!Table1[[#This Row],[Dest]]</f>
        <v>SSH-NAP</v>
      </c>
      <c r="M7142" s="102" t="str">
        <f t="shared" si="111"/>
        <v>ADT</v>
      </c>
      <c r="N7142" s="102">
        <f>WEEKDAY([2]!Table1[[#This Row],[Travel Date]],2)</f>
        <v>6</v>
      </c>
      <c r="P7142" s="102">
        <v>1</v>
      </c>
    </row>
    <row r="7143" spans="2:16" x14ac:dyDescent="0.25">
      <c r="B7143" s="103"/>
      <c r="C7143" s="103"/>
      <c r="L7143" s="102" t="str">
        <f>[2]!Table1[[#This Row],[Orgn]]&amp;"-"&amp;[2]!Table1[[#This Row],[Dest]]</f>
        <v>SSH-NAP</v>
      </c>
      <c r="M7143" s="102" t="str">
        <f t="shared" si="111"/>
        <v>ADT</v>
      </c>
      <c r="N7143" s="102">
        <f>WEEKDAY([2]!Table1[[#This Row],[Travel Date]],2)</f>
        <v>6</v>
      </c>
      <c r="P7143" s="102">
        <v>1</v>
      </c>
    </row>
    <row r="7144" spans="2:16" x14ac:dyDescent="0.25">
      <c r="B7144" s="103"/>
      <c r="C7144" s="103"/>
      <c r="L7144" s="102" t="str">
        <f>[2]!Table1[[#This Row],[Orgn]]&amp;"-"&amp;[2]!Table1[[#This Row],[Dest]]</f>
        <v>SSH-NAP</v>
      </c>
      <c r="M7144" s="102" t="str">
        <f t="shared" si="111"/>
        <v>ADT</v>
      </c>
      <c r="N7144" s="102">
        <f>WEEKDAY([2]!Table1[[#This Row],[Travel Date]],2)</f>
        <v>6</v>
      </c>
      <c r="P7144" s="102">
        <v>1</v>
      </c>
    </row>
    <row r="7145" spans="2:16" x14ac:dyDescent="0.25">
      <c r="B7145" s="103"/>
      <c r="C7145" s="103"/>
      <c r="L7145" s="102" t="str">
        <f>[2]!Table1[[#This Row],[Orgn]]&amp;"-"&amp;[2]!Table1[[#This Row],[Dest]]</f>
        <v>SSH-NAP</v>
      </c>
      <c r="M7145" s="102" t="str">
        <f t="shared" si="111"/>
        <v>ADT</v>
      </c>
      <c r="N7145" s="102">
        <f>WEEKDAY([2]!Table1[[#This Row],[Travel Date]],2)</f>
        <v>6</v>
      </c>
      <c r="P7145" s="102">
        <v>1</v>
      </c>
    </row>
    <row r="7146" spans="2:16" x14ac:dyDescent="0.25">
      <c r="B7146" s="103"/>
      <c r="C7146" s="103"/>
      <c r="L7146" s="102" t="str">
        <f>[2]!Table1[[#This Row],[Orgn]]&amp;"-"&amp;[2]!Table1[[#This Row],[Dest]]</f>
        <v>SSH-NAP</v>
      </c>
      <c r="M7146" s="102" t="str">
        <f t="shared" si="111"/>
        <v>ADT</v>
      </c>
      <c r="N7146" s="102">
        <f>WEEKDAY([2]!Table1[[#This Row],[Travel Date]],2)</f>
        <v>6</v>
      </c>
      <c r="P7146" s="102">
        <v>1</v>
      </c>
    </row>
    <row r="7147" spans="2:16" x14ac:dyDescent="0.25">
      <c r="B7147" s="103"/>
      <c r="C7147" s="103"/>
      <c r="L7147" s="102" t="str">
        <f>[2]!Table1[[#This Row],[Orgn]]&amp;"-"&amp;[2]!Table1[[#This Row],[Dest]]</f>
        <v>SSH-NAP</v>
      </c>
      <c r="M7147" s="102" t="str">
        <f t="shared" si="111"/>
        <v>ADT</v>
      </c>
      <c r="N7147" s="102">
        <f>WEEKDAY([2]!Table1[[#This Row],[Travel Date]],2)</f>
        <v>6</v>
      </c>
      <c r="P7147" s="102">
        <v>1</v>
      </c>
    </row>
    <row r="7148" spans="2:16" x14ac:dyDescent="0.25">
      <c r="B7148" s="103"/>
      <c r="C7148" s="103"/>
      <c r="L7148" s="102" t="str">
        <f>[2]!Table1[[#This Row],[Orgn]]&amp;"-"&amp;[2]!Table1[[#This Row],[Dest]]</f>
        <v>SSH-NAP</v>
      </c>
      <c r="M7148" s="102" t="str">
        <f t="shared" si="111"/>
        <v>ADT</v>
      </c>
      <c r="N7148" s="102">
        <f>WEEKDAY([2]!Table1[[#This Row],[Travel Date]],2)</f>
        <v>6</v>
      </c>
      <c r="P7148" s="102">
        <v>1</v>
      </c>
    </row>
    <row r="7149" spans="2:16" x14ac:dyDescent="0.25">
      <c r="B7149" s="103"/>
      <c r="C7149" s="103"/>
      <c r="L7149" s="102" t="str">
        <f>[2]!Table1[[#This Row],[Orgn]]&amp;"-"&amp;[2]!Table1[[#This Row],[Dest]]</f>
        <v>SSH-NAP</v>
      </c>
      <c r="M7149" s="102" t="str">
        <f t="shared" si="111"/>
        <v>ADT</v>
      </c>
      <c r="N7149" s="102">
        <f>WEEKDAY([2]!Table1[[#This Row],[Travel Date]],2)</f>
        <v>6</v>
      </c>
      <c r="P7149" s="102">
        <v>1</v>
      </c>
    </row>
    <row r="7150" spans="2:16" x14ac:dyDescent="0.25">
      <c r="B7150" s="103"/>
      <c r="C7150" s="103"/>
      <c r="L7150" s="102" t="str">
        <f>[2]!Table1[[#This Row],[Orgn]]&amp;"-"&amp;[2]!Table1[[#This Row],[Dest]]</f>
        <v>SSH-NAP</v>
      </c>
      <c r="M7150" s="102" t="str">
        <f t="shared" si="111"/>
        <v>ADT</v>
      </c>
      <c r="N7150" s="102">
        <f>WEEKDAY([2]!Table1[[#This Row],[Travel Date]],2)</f>
        <v>6</v>
      </c>
      <c r="P7150" s="102">
        <v>1</v>
      </c>
    </row>
    <row r="7151" spans="2:16" x14ac:dyDescent="0.25">
      <c r="B7151" s="103"/>
      <c r="C7151" s="103"/>
      <c r="L7151" s="102" t="str">
        <f>[2]!Table1[[#This Row],[Orgn]]&amp;"-"&amp;[2]!Table1[[#This Row],[Dest]]</f>
        <v>SSH-NAP</v>
      </c>
      <c r="M7151" s="102" t="str">
        <f t="shared" si="111"/>
        <v>ADT</v>
      </c>
      <c r="N7151" s="102">
        <f>WEEKDAY([2]!Table1[[#This Row],[Travel Date]],2)</f>
        <v>6</v>
      </c>
      <c r="P7151" s="102">
        <v>1</v>
      </c>
    </row>
    <row r="7152" spans="2:16" x14ac:dyDescent="0.25">
      <c r="B7152" s="103"/>
      <c r="C7152" s="103"/>
      <c r="L7152" s="102" t="str">
        <f>[2]!Table1[[#This Row],[Orgn]]&amp;"-"&amp;[2]!Table1[[#This Row],[Dest]]</f>
        <v>SSH-NAP</v>
      </c>
      <c r="M7152" s="102" t="str">
        <f t="shared" si="111"/>
        <v>ADT</v>
      </c>
      <c r="N7152" s="102">
        <f>WEEKDAY([2]!Table1[[#This Row],[Travel Date]],2)</f>
        <v>6</v>
      </c>
      <c r="P7152" s="102">
        <v>1</v>
      </c>
    </row>
    <row r="7153" spans="2:16" x14ac:dyDescent="0.25">
      <c r="B7153" s="103"/>
      <c r="C7153" s="103"/>
      <c r="L7153" s="102" t="str">
        <f>[2]!Table1[[#This Row],[Orgn]]&amp;"-"&amp;[2]!Table1[[#This Row],[Dest]]</f>
        <v>SSH-NAP</v>
      </c>
      <c r="M7153" s="102" t="str">
        <f t="shared" si="111"/>
        <v>ADT</v>
      </c>
      <c r="N7153" s="102">
        <f>WEEKDAY([2]!Table1[[#This Row],[Travel Date]],2)</f>
        <v>6</v>
      </c>
      <c r="P7153" s="102">
        <v>1</v>
      </c>
    </row>
    <row r="7154" spans="2:16" x14ac:dyDescent="0.25">
      <c r="B7154" s="103"/>
      <c r="C7154" s="103"/>
      <c r="L7154" s="102" t="str">
        <f>[2]!Table1[[#This Row],[Orgn]]&amp;"-"&amp;[2]!Table1[[#This Row],[Dest]]</f>
        <v>SSH-NAP</v>
      </c>
      <c r="M7154" s="102" t="str">
        <f t="shared" si="111"/>
        <v>ADT</v>
      </c>
      <c r="N7154" s="102">
        <f>WEEKDAY([2]!Table1[[#This Row],[Travel Date]],2)</f>
        <v>6</v>
      </c>
      <c r="P7154" s="102">
        <v>1</v>
      </c>
    </row>
    <row r="7155" spans="2:16" x14ac:dyDescent="0.25">
      <c r="B7155" s="103"/>
      <c r="C7155" s="103"/>
      <c r="L7155" s="102" t="str">
        <f>[2]!Table1[[#This Row],[Orgn]]&amp;"-"&amp;[2]!Table1[[#This Row],[Dest]]</f>
        <v>SSH-NAP</v>
      </c>
      <c r="M7155" s="102" t="str">
        <f t="shared" si="111"/>
        <v>ADT</v>
      </c>
      <c r="N7155" s="102">
        <f>WEEKDAY([2]!Table1[[#This Row],[Travel Date]],2)</f>
        <v>6</v>
      </c>
      <c r="P7155" s="102">
        <v>1</v>
      </c>
    </row>
    <row r="7156" spans="2:16" x14ac:dyDescent="0.25">
      <c r="B7156" s="103"/>
      <c r="C7156" s="103"/>
      <c r="L7156" s="102" t="str">
        <f>[2]!Table1[[#This Row],[Orgn]]&amp;"-"&amp;[2]!Table1[[#This Row],[Dest]]</f>
        <v>SSH-NAP</v>
      </c>
      <c r="M7156" s="102" t="str">
        <f t="shared" si="111"/>
        <v>ADT</v>
      </c>
      <c r="N7156" s="102">
        <f>WEEKDAY([2]!Table1[[#This Row],[Travel Date]],2)</f>
        <v>6</v>
      </c>
      <c r="P7156" s="102">
        <v>1</v>
      </c>
    </row>
    <row r="7157" spans="2:16" x14ac:dyDescent="0.25">
      <c r="B7157" s="103"/>
      <c r="C7157" s="103"/>
      <c r="L7157" s="102" t="str">
        <f>[2]!Table1[[#This Row],[Orgn]]&amp;"-"&amp;[2]!Table1[[#This Row],[Dest]]</f>
        <v>SSH-NAP</v>
      </c>
      <c r="M7157" s="102" t="str">
        <f t="shared" si="111"/>
        <v>ADT</v>
      </c>
      <c r="N7157" s="102">
        <f>WEEKDAY([2]!Table1[[#This Row],[Travel Date]],2)</f>
        <v>6</v>
      </c>
      <c r="P7157" s="102">
        <v>1</v>
      </c>
    </row>
    <row r="7158" spans="2:16" x14ac:dyDescent="0.25">
      <c r="B7158" s="103"/>
      <c r="C7158" s="103"/>
      <c r="L7158" s="102" t="str">
        <f>[2]!Table1[[#This Row],[Orgn]]&amp;"-"&amp;[2]!Table1[[#This Row],[Dest]]</f>
        <v>SSH-NAP</v>
      </c>
      <c r="M7158" s="102" t="str">
        <f t="shared" si="111"/>
        <v>ADT</v>
      </c>
      <c r="N7158" s="102">
        <f>WEEKDAY([2]!Table1[[#This Row],[Travel Date]],2)</f>
        <v>6</v>
      </c>
      <c r="P7158" s="102">
        <v>1</v>
      </c>
    </row>
    <row r="7159" spans="2:16" x14ac:dyDescent="0.25">
      <c r="B7159" s="103"/>
      <c r="C7159" s="103"/>
      <c r="L7159" s="102" t="str">
        <f>[2]!Table1[[#This Row],[Orgn]]&amp;"-"&amp;[2]!Table1[[#This Row],[Dest]]</f>
        <v>SSH-NAP</v>
      </c>
      <c r="M7159" s="102" t="str">
        <f t="shared" si="111"/>
        <v>ADT</v>
      </c>
      <c r="N7159" s="102">
        <f>WEEKDAY([2]!Table1[[#This Row],[Travel Date]],2)</f>
        <v>6</v>
      </c>
      <c r="P7159" s="102">
        <v>1</v>
      </c>
    </row>
    <row r="7160" spans="2:16" x14ac:dyDescent="0.25">
      <c r="B7160" s="103"/>
      <c r="C7160" s="103"/>
      <c r="L7160" s="102" t="str">
        <f>[2]!Table1[[#This Row],[Orgn]]&amp;"-"&amp;[2]!Table1[[#This Row],[Dest]]</f>
        <v>SSH-NAP</v>
      </c>
      <c r="M7160" s="102" t="str">
        <f t="shared" si="111"/>
        <v>ADT</v>
      </c>
      <c r="N7160" s="102">
        <f>WEEKDAY([2]!Table1[[#This Row],[Travel Date]],2)</f>
        <v>6</v>
      </c>
      <c r="P7160" s="102">
        <v>1</v>
      </c>
    </row>
    <row r="7161" spans="2:16" x14ac:dyDescent="0.25">
      <c r="B7161" s="103"/>
      <c r="C7161" s="103"/>
      <c r="L7161" s="102" t="str">
        <f>[2]!Table1[[#This Row],[Orgn]]&amp;"-"&amp;[2]!Table1[[#This Row],[Dest]]</f>
        <v>SSH-NAP</v>
      </c>
      <c r="M7161" s="102" t="str">
        <f t="shared" si="111"/>
        <v>ADT</v>
      </c>
      <c r="N7161" s="102">
        <f>WEEKDAY([2]!Table1[[#This Row],[Travel Date]],2)</f>
        <v>6</v>
      </c>
      <c r="P7161" s="102">
        <v>1</v>
      </c>
    </row>
    <row r="7162" spans="2:16" x14ac:dyDescent="0.25">
      <c r="B7162" s="103"/>
      <c r="C7162" s="103"/>
      <c r="L7162" s="102" t="str">
        <f>[2]!Table1[[#This Row],[Orgn]]&amp;"-"&amp;[2]!Table1[[#This Row],[Dest]]</f>
        <v>SSH-NAP</v>
      </c>
      <c r="M7162" s="102" t="str">
        <f t="shared" si="111"/>
        <v>ADT</v>
      </c>
      <c r="N7162" s="102">
        <f>WEEKDAY([2]!Table1[[#This Row],[Travel Date]],2)</f>
        <v>6</v>
      </c>
      <c r="P7162" s="102">
        <v>1</v>
      </c>
    </row>
    <row r="7163" spans="2:16" x14ac:dyDescent="0.25">
      <c r="B7163" s="103"/>
      <c r="C7163" s="103"/>
      <c r="L7163" s="102" t="str">
        <f>[2]!Table1[[#This Row],[Orgn]]&amp;"-"&amp;[2]!Table1[[#This Row],[Dest]]</f>
        <v>SSH-NAP</v>
      </c>
      <c r="M7163" s="102" t="str">
        <f t="shared" si="111"/>
        <v>ADT</v>
      </c>
      <c r="N7163" s="102">
        <f>WEEKDAY([2]!Table1[[#This Row],[Travel Date]],2)</f>
        <v>6</v>
      </c>
      <c r="P7163" s="102">
        <v>1</v>
      </c>
    </row>
    <row r="7164" spans="2:16" x14ac:dyDescent="0.25">
      <c r="B7164" s="103"/>
      <c r="C7164" s="103"/>
      <c r="L7164" s="102" t="str">
        <f>[2]!Table1[[#This Row],[Orgn]]&amp;"-"&amp;[2]!Table1[[#This Row],[Dest]]</f>
        <v>SSH-NAP</v>
      </c>
      <c r="M7164" s="102" t="str">
        <f t="shared" si="111"/>
        <v>ADT</v>
      </c>
      <c r="N7164" s="102">
        <f>WEEKDAY([2]!Table1[[#This Row],[Travel Date]],2)</f>
        <v>6</v>
      </c>
      <c r="P7164" s="102">
        <v>1</v>
      </c>
    </row>
    <row r="7165" spans="2:16" x14ac:dyDescent="0.25">
      <c r="B7165" s="103"/>
      <c r="C7165" s="103"/>
      <c r="L7165" s="102" t="str">
        <f>[2]!Table1[[#This Row],[Orgn]]&amp;"-"&amp;[2]!Table1[[#This Row],[Dest]]</f>
        <v>SSH-NAP</v>
      </c>
      <c r="M7165" s="102" t="str">
        <f t="shared" si="111"/>
        <v>ADT</v>
      </c>
      <c r="N7165" s="102">
        <f>WEEKDAY([2]!Table1[[#This Row],[Travel Date]],2)</f>
        <v>6</v>
      </c>
      <c r="P7165" s="102">
        <v>1</v>
      </c>
    </row>
    <row r="7166" spans="2:16" x14ac:dyDescent="0.25">
      <c r="B7166" s="103"/>
      <c r="C7166" s="103"/>
      <c r="L7166" s="102" t="str">
        <f>[2]!Table1[[#This Row],[Orgn]]&amp;"-"&amp;[2]!Table1[[#This Row],[Dest]]</f>
        <v>SSH-NAP</v>
      </c>
      <c r="M7166" s="102" t="str">
        <f t="shared" si="111"/>
        <v>ADT</v>
      </c>
      <c r="N7166" s="102">
        <f>WEEKDAY([2]!Table1[[#This Row],[Travel Date]],2)</f>
        <v>6</v>
      </c>
      <c r="P7166" s="102">
        <v>1</v>
      </c>
    </row>
    <row r="7167" spans="2:16" x14ac:dyDescent="0.25">
      <c r="B7167" s="103"/>
      <c r="C7167" s="103"/>
      <c r="L7167" s="102" t="str">
        <f>[2]!Table1[[#This Row],[Orgn]]&amp;"-"&amp;[2]!Table1[[#This Row],[Dest]]</f>
        <v>SSH-NAP</v>
      </c>
      <c r="M7167" s="102" t="str">
        <f t="shared" si="111"/>
        <v>ADT</v>
      </c>
      <c r="N7167" s="102">
        <f>WEEKDAY([2]!Table1[[#This Row],[Travel Date]],2)</f>
        <v>6</v>
      </c>
      <c r="P7167" s="102">
        <v>1</v>
      </c>
    </row>
    <row r="7168" spans="2:16" x14ac:dyDescent="0.25">
      <c r="B7168" s="103"/>
      <c r="C7168" s="103"/>
      <c r="L7168" s="102" t="str">
        <f>[2]!Table1[[#This Row],[Orgn]]&amp;"-"&amp;[2]!Table1[[#This Row],[Dest]]</f>
        <v>SSH-NAP</v>
      </c>
      <c r="M7168" s="102" t="str">
        <f t="shared" si="111"/>
        <v>ADT</v>
      </c>
      <c r="N7168" s="102">
        <f>WEEKDAY([2]!Table1[[#This Row],[Travel Date]],2)</f>
        <v>6</v>
      </c>
      <c r="P7168" s="102">
        <v>1</v>
      </c>
    </row>
    <row r="7169" spans="2:16" x14ac:dyDescent="0.25">
      <c r="B7169" s="103"/>
      <c r="C7169" s="103"/>
      <c r="L7169" s="102" t="str">
        <f>[2]!Table1[[#This Row],[Orgn]]&amp;"-"&amp;[2]!Table1[[#This Row],[Dest]]</f>
        <v>SSH-NAP</v>
      </c>
      <c r="M7169" s="102" t="str">
        <f t="shared" si="111"/>
        <v>ADT</v>
      </c>
      <c r="N7169" s="102">
        <f>WEEKDAY([2]!Table1[[#This Row],[Travel Date]],2)</f>
        <v>6</v>
      </c>
      <c r="P7169" s="102">
        <v>1</v>
      </c>
    </row>
    <row r="7170" spans="2:16" x14ac:dyDescent="0.25">
      <c r="B7170" s="103"/>
      <c r="C7170" s="103"/>
      <c r="L7170" s="102" t="str">
        <f>[2]!Table1[[#This Row],[Orgn]]&amp;"-"&amp;[2]!Table1[[#This Row],[Dest]]</f>
        <v>SSH-NAP</v>
      </c>
      <c r="M7170" s="102" t="str">
        <f t="shared" ref="M7170:M7233" si="112">IF(TRIM(C7170)="INF", "INF", IF(TRIM(C7170)="CHD", "CHD", "ADT"))</f>
        <v>ADT</v>
      </c>
      <c r="N7170" s="102">
        <f>WEEKDAY([2]!Table1[[#This Row],[Travel Date]],2)</f>
        <v>6</v>
      </c>
      <c r="P7170" s="102">
        <v>1</v>
      </c>
    </row>
    <row r="7171" spans="2:16" x14ac:dyDescent="0.25">
      <c r="B7171" s="103"/>
      <c r="C7171" s="103"/>
      <c r="L7171" s="102" t="str">
        <f>[2]!Table1[[#This Row],[Orgn]]&amp;"-"&amp;[2]!Table1[[#This Row],[Dest]]</f>
        <v>SSH-NAP</v>
      </c>
      <c r="M7171" s="102" t="str">
        <f t="shared" si="112"/>
        <v>ADT</v>
      </c>
      <c r="N7171" s="102">
        <f>WEEKDAY([2]!Table1[[#This Row],[Travel Date]],2)</f>
        <v>6</v>
      </c>
      <c r="P7171" s="102">
        <v>1</v>
      </c>
    </row>
    <row r="7172" spans="2:16" x14ac:dyDescent="0.25">
      <c r="B7172" s="103"/>
      <c r="C7172" s="103"/>
      <c r="L7172" s="102" t="str">
        <f>[2]!Table1[[#This Row],[Orgn]]&amp;"-"&amp;[2]!Table1[[#This Row],[Dest]]</f>
        <v>SSH-NAP</v>
      </c>
      <c r="M7172" s="102" t="str">
        <f t="shared" si="112"/>
        <v>ADT</v>
      </c>
      <c r="N7172" s="102">
        <f>WEEKDAY([2]!Table1[[#This Row],[Travel Date]],2)</f>
        <v>6</v>
      </c>
      <c r="P7172" s="102">
        <v>1</v>
      </c>
    </row>
    <row r="7173" spans="2:16" x14ac:dyDescent="0.25">
      <c r="B7173" s="103"/>
      <c r="C7173" s="103"/>
      <c r="L7173" s="102" t="str">
        <f>[2]!Table1[[#This Row],[Orgn]]&amp;"-"&amp;[2]!Table1[[#This Row],[Dest]]</f>
        <v>SSH-NAP</v>
      </c>
      <c r="M7173" s="102" t="str">
        <f t="shared" si="112"/>
        <v>ADT</v>
      </c>
      <c r="N7173" s="102">
        <f>WEEKDAY([2]!Table1[[#This Row],[Travel Date]],2)</f>
        <v>6</v>
      </c>
      <c r="P7173" s="102">
        <v>1</v>
      </c>
    </row>
    <row r="7174" spans="2:16" x14ac:dyDescent="0.25">
      <c r="B7174" s="103"/>
      <c r="C7174" s="103"/>
      <c r="L7174" s="102" t="str">
        <f>[2]!Table1[[#This Row],[Orgn]]&amp;"-"&amp;[2]!Table1[[#This Row],[Dest]]</f>
        <v>SSH-NAP</v>
      </c>
      <c r="M7174" s="102" t="str">
        <f t="shared" si="112"/>
        <v>ADT</v>
      </c>
      <c r="N7174" s="102">
        <f>WEEKDAY([2]!Table1[[#This Row],[Travel Date]],2)</f>
        <v>6</v>
      </c>
      <c r="P7174" s="102">
        <v>1</v>
      </c>
    </row>
    <row r="7175" spans="2:16" x14ac:dyDescent="0.25">
      <c r="B7175" s="103"/>
      <c r="C7175" s="103"/>
      <c r="L7175" s="102" t="str">
        <f>[2]!Table1[[#This Row],[Orgn]]&amp;"-"&amp;[2]!Table1[[#This Row],[Dest]]</f>
        <v>SSH-NAP</v>
      </c>
      <c r="M7175" s="102" t="str">
        <f t="shared" si="112"/>
        <v>ADT</v>
      </c>
      <c r="N7175" s="102">
        <f>WEEKDAY([2]!Table1[[#This Row],[Travel Date]],2)</f>
        <v>6</v>
      </c>
      <c r="P7175" s="102">
        <v>1</v>
      </c>
    </row>
    <row r="7176" spans="2:16" x14ac:dyDescent="0.25">
      <c r="B7176" s="103"/>
      <c r="C7176" s="103"/>
      <c r="L7176" s="102" t="str">
        <f>[2]!Table1[[#This Row],[Orgn]]&amp;"-"&amp;[2]!Table1[[#This Row],[Dest]]</f>
        <v>SSH-NAP</v>
      </c>
      <c r="M7176" s="102" t="str">
        <f t="shared" si="112"/>
        <v>ADT</v>
      </c>
      <c r="N7176" s="102">
        <f>WEEKDAY([2]!Table1[[#This Row],[Travel Date]],2)</f>
        <v>6</v>
      </c>
      <c r="P7176" s="102">
        <v>1</v>
      </c>
    </row>
    <row r="7177" spans="2:16" x14ac:dyDescent="0.25">
      <c r="B7177" s="103"/>
      <c r="C7177" s="103"/>
      <c r="L7177" s="102" t="str">
        <f>[2]!Table1[[#This Row],[Orgn]]&amp;"-"&amp;[2]!Table1[[#This Row],[Dest]]</f>
        <v>SSH-NAP</v>
      </c>
      <c r="M7177" s="102" t="str">
        <f t="shared" si="112"/>
        <v>ADT</v>
      </c>
      <c r="N7177" s="102">
        <f>WEEKDAY([2]!Table1[[#This Row],[Travel Date]],2)</f>
        <v>6</v>
      </c>
      <c r="P7177" s="102">
        <v>1</v>
      </c>
    </row>
    <row r="7178" spans="2:16" x14ac:dyDescent="0.25">
      <c r="B7178" s="103"/>
      <c r="C7178" s="103"/>
      <c r="L7178" s="102" t="str">
        <f>[2]!Table1[[#This Row],[Orgn]]&amp;"-"&amp;[2]!Table1[[#This Row],[Dest]]</f>
        <v>SSH-NAP</v>
      </c>
      <c r="M7178" s="102" t="str">
        <f t="shared" si="112"/>
        <v>ADT</v>
      </c>
      <c r="N7178" s="102">
        <f>WEEKDAY([2]!Table1[[#This Row],[Travel Date]],2)</f>
        <v>6</v>
      </c>
      <c r="P7178" s="102">
        <v>1</v>
      </c>
    </row>
    <row r="7179" spans="2:16" x14ac:dyDescent="0.25">
      <c r="B7179" s="103"/>
      <c r="C7179" s="103"/>
      <c r="L7179" s="102" t="str">
        <f>[2]!Table1[[#This Row],[Orgn]]&amp;"-"&amp;[2]!Table1[[#This Row],[Dest]]</f>
        <v>SSH-NAP</v>
      </c>
      <c r="M7179" s="102" t="str">
        <f t="shared" si="112"/>
        <v>ADT</v>
      </c>
      <c r="N7179" s="102">
        <f>WEEKDAY([2]!Table1[[#This Row],[Travel Date]],2)</f>
        <v>6</v>
      </c>
      <c r="P7179" s="102">
        <v>1</v>
      </c>
    </row>
    <row r="7180" spans="2:16" x14ac:dyDescent="0.25">
      <c r="B7180" s="103"/>
      <c r="C7180" s="103"/>
      <c r="L7180" s="102" t="str">
        <f>[2]!Table1[[#This Row],[Orgn]]&amp;"-"&amp;[2]!Table1[[#This Row],[Dest]]</f>
        <v>SSH-NAP</v>
      </c>
      <c r="M7180" s="102" t="str">
        <f t="shared" si="112"/>
        <v>ADT</v>
      </c>
      <c r="N7180" s="102">
        <f>WEEKDAY([2]!Table1[[#This Row],[Travel Date]],2)</f>
        <v>6</v>
      </c>
      <c r="P7180" s="102">
        <v>1</v>
      </c>
    </row>
    <row r="7181" spans="2:16" x14ac:dyDescent="0.25">
      <c r="B7181" s="103"/>
      <c r="C7181" s="103"/>
      <c r="L7181" s="102" t="str">
        <f>[2]!Table1[[#This Row],[Orgn]]&amp;"-"&amp;[2]!Table1[[#This Row],[Dest]]</f>
        <v>SSH-NAP</v>
      </c>
      <c r="M7181" s="102" t="str">
        <f t="shared" si="112"/>
        <v>ADT</v>
      </c>
      <c r="N7181" s="102">
        <f>WEEKDAY([2]!Table1[[#This Row],[Travel Date]],2)</f>
        <v>6</v>
      </c>
      <c r="P7181" s="102">
        <v>1</v>
      </c>
    </row>
    <row r="7182" spans="2:16" x14ac:dyDescent="0.25">
      <c r="B7182" s="103"/>
      <c r="C7182" s="103"/>
      <c r="L7182" s="102" t="str">
        <f>[2]!Table1[[#This Row],[Orgn]]&amp;"-"&amp;[2]!Table1[[#This Row],[Dest]]</f>
        <v>SSH-NAP</v>
      </c>
      <c r="M7182" s="102" t="str">
        <f t="shared" si="112"/>
        <v>ADT</v>
      </c>
      <c r="N7182" s="102">
        <f>WEEKDAY([2]!Table1[[#This Row],[Travel Date]],2)</f>
        <v>6</v>
      </c>
      <c r="P7182" s="102">
        <v>1</v>
      </c>
    </row>
    <row r="7183" spans="2:16" x14ac:dyDescent="0.25">
      <c r="B7183" s="103"/>
      <c r="C7183" s="103"/>
      <c r="L7183" s="102" t="str">
        <f>[2]!Table1[[#This Row],[Orgn]]&amp;"-"&amp;[2]!Table1[[#This Row],[Dest]]</f>
        <v>SSH-NAP</v>
      </c>
      <c r="M7183" s="102" t="str">
        <f t="shared" si="112"/>
        <v>ADT</v>
      </c>
      <c r="N7183" s="102">
        <f>WEEKDAY([2]!Table1[[#This Row],[Travel Date]],2)</f>
        <v>6</v>
      </c>
      <c r="P7183" s="102">
        <v>1</v>
      </c>
    </row>
    <row r="7184" spans="2:16" x14ac:dyDescent="0.25">
      <c r="B7184" s="103"/>
      <c r="C7184" s="103"/>
      <c r="L7184" s="102" t="str">
        <f>[2]!Table1[[#This Row],[Orgn]]&amp;"-"&amp;[2]!Table1[[#This Row],[Dest]]</f>
        <v>SSH-NAP</v>
      </c>
      <c r="M7184" s="102" t="str">
        <f t="shared" si="112"/>
        <v>ADT</v>
      </c>
      <c r="N7184" s="102">
        <f>WEEKDAY([2]!Table1[[#This Row],[Travel Date]],2)</f>
        <v>6</v>
      </c>
      <c r="P7184" s="102">
        <v>1</v>
      </c>
    </row>
    <row r="7185" spans="2:16" x14ac:dyDescent="0.25">
      <c r="B7185" s="103"/>
      <c r="C7185" s="103"/>
      <c r="L7185" s="102" t="str">
        <f>[2]!Table1[[#This Row],[Orgn]]&amp;"-"&amp;[2]!Table1[[#This Row],[Dest]]</f>
        <v>SSH-NAP</v>
      </c>
      <c r="M7185" s="102" t="str">
        <f t="shared" si="112"/>
        <v>ADT</v>
      </c>
      <c r="N7185" s="102">
        <f>WEEKDAY([2]!Table1[[#This Row],[Travel Date]],2)</f>
        <v>6</v>
      </c>
      <c r="P7185" s="102">
        <v>1</v>
      </c>
    </row>
    <row r="7186" spans="2:16" x14ac:dyDescent="0.25">
      <c r="B7186" s="103"/>
      <c r="C7186" s="103"/>
      <c r="L7186" s="102" t="str">
        <f>[2]!Table1[[#This Row],[Orgn]]&amp;"-"&amp;[2]!Table1[[#This Row],[Dest]]</f>
        <v>SSH-NAP</v>
      </c>
      <c r="M7186" s="102" t="str">
        <f t="shared" si="112"/>
        <v>ADT</v>
      </c>
      <c r="N7186" s="102">
        <f>WEEKDAY([2]!Table1[[#This Row],[Travel Date]],2)</f>
        <v>6</v>
      </c>
      <c r="P7186" s="102">
        <v>1</v>
      </c>
    </row>
    <row r="7187" spans="2:16" x14ac:dyDescent="0.25">
      <c r="B7187" s="103"/>
      <c r="C7187" s="103"/>
      <c r="L7187" s="102" t="str">
        <f>[2]!Table1[[#This Row],[Orgn]]&amp;"-"&amp;[2]!Table1[[#This Row],[Dest]]</f>
        <v>SSH-NAP</v>
      </c>
      <c r="M7187" s="102" t="str">
        <f t="shared" si="112"/>
        <v>ADT</v>
      </c>
      <c r="N7187" s="102">
        <f>WEEKDAY([2]!Table1[[#This Row],[Travel Date]],2)</f>
        <v>6</v>
      </c>
      <c r="P7187" s="102">
        <v>1</v>
      </c>
    </row>
    <row r="7188" spans="2:16" x14ac:dyDescent="0.25">
      <c r="B7188" s="103"/>
      <c r="C7188" s="103"/>
      <c r="L7188" s="102" t="str">
        <f>[2]!Table1[[#This Row],[Orgn]]&amp;"-"&amp;[2]!Table1[[#This Row],[Dest]]</f>
        <v>SSH-NAP</v>
      </c>
      <c r="M7188" s="102" t="str">
        <f t="shared" si="112"/>
        <v>ADT</v>
      </c>
      <c r="N7188" s="102">
        <f>WEEKDAY([2]!Table1[[#This Row],[Travel Date]],2)</f>
        <v>6</v>
      </c>
      <c r="P7188" s="102">
        <v>1</v>
      </c>
    </row>
    <row r="7189" spans="2:16" x14ac:dyDescent="0.25">
      <c r="B7189" s="103"/>
      <c r="C7189" s="103"/>
      <c r="L7189" s="102" t="str">
        <f>[2]!Table1[[#This Row],[Orgn]]&amp;"-"&amp;[2]!Table1[[#This Row],[Dest]]</f>
        <v>SSH-NAP</v>
      </c>
      <c r="M7189" s="102" t="str">
        <f t="shared" si="112"/>
        <v>ADT</v>
      </c>
      <c r="N7189" s="102">
        <f>WEEKDAY([2]!Table1[[#This Row],[Travel Date]],2)</f>
        <v>6</v>
      </c>
      <c r="P7189" s="102">
        <v>1</v>
      </c>
    </row>
    <row r="7190" spans="2:16" x14ac:dyDescent="0.25">
      <c r="B7190" s="103"/>
      <c r="C7190" s="103"/>
      <c r="L7190" s="102" t="str">
        <f>[2]!Table1[[#This Row],[Orgn]]&amp;"-"&amp;[2]!Table1[[#This Row],[Dest]]</f>
        <v>SSH-NAP</v>
      </c>
      <c r="M7190" s="102" t="str">
        <f t="shared" si="112"/>
        <v>ADT</v>
      </c>
      <c r="N7190" s="102">
        <f>WEEKDAY([2]!Table1[[#This Row],[Travel Date]],2)</f>
        <v>6</v>
      </c>
      <c r="P7190" s="102">
        <v>1</v>
      </c>
    </row>
    <row r="7191" spans="2:16" x14ac:dyDescent="0.25">
      <c r="B7191" s="103"/>
      <c r="C7191" s="103"/>
      <c r="L7191" s="102" t="str">
        <f>[2]!Table1[[#This Row],[Orgn]]&amp;"-"&amp;[2]!Table1[[#This Row],[Dest]]</f>
        <v>SSH-NAP</v>
      </c>
      <c r="M7191" s="102" t="str">
        <f t="shared" si="112"/>
        <v>ADT</v>
      </c>
      <c r="N7191" s="102">
        <f>WEEKDAY([2]!Table1[[#This Row],[Travel Date]],2)</f>
        <v>6</v>
      </c>
      <c r="P7191" s="102">
        <v>1</v>
      </c>
    </row>
    <row r="7192" spans="2:16" x14ac:dyDescent="0.25">
      <c r="B7192" s="103"/>
      <c r="C7192" s="103"/>
      <c r="L7192" s="102" t="str">
        <f>[2]!Table1[[#This Row],[Orgn]]&amp;"-"&amp;[2]!Table1[[#This Row],[Dest]]</f>
        <v>SSH-NAP</v>
      </c>
      <c r="M7192" s="102" t="str">
        <f t="shared" si="112"/>
        <v>ADT</v>
      </c>
      <c r="N7192" s="102">
        <f>WEEKDAY([2]!Table1[[#This Row],[Travel Date]],2)</f>
        <v>6</v>
      </c>
      <c r="P7192" s="102">
        <v>1</v>
      </c>
    </row>
    <row r="7193" spans="2:16" x14ac:dyDescent="0.25">
      <c r="B7193" s="103"/>
      <c r="C7193" s="103"/>
      <c r="L7193" s="102" t="str">
        <f>[2]!Table1[[#This Row],[Orgn]]&amp;"-"&amp;[2]!Table1[[#This Row],[Dest]]</f>
        <v>SSH-NAP</v>
      </c>
      <c r="M7193" s="102" t="str">
        <f t="shared" si="112"/>
        <v>ADT</v>
      </c>
      <c r="N7193" s="102">
        <f>WEEKDAY([2]!Table1[[#This Row],[Travel Date]],2)</f>
        <v>6</v>
      </c>
      <c r="P7193" s="102">
        <v>1</v>
      </c>
    </row>
    <row r="7194" spans="2:16" x14ac:dyDescent="0.25">
      <c r="B7194" s="103"/>
      <c r="C7194" s="103"/>
      <c r="L7194" s="102" t="str">
        <f>[2]!Table1[[#This Row],[Orgn]]&amp;"-"&amp;[2]!Table1[[#This Row],[Dest]]</f>
        <v>SSH-NAP</v>
      </c>
      <c r="M7194" s="102" t="str">
        <f t="shared" si="112"/>
        <v>ADT</v>
      </c>
      <c r="N7194" s="102">
        <f>WEEKDAY([2]!Table1[[#This Row],[Travel Date]],2)</f>
        <v>6</v>
      </c>
      <c r="P7194" s="102">
        <v>1</v>
      </c>
    </row>
    <row r="7195" spans="2:16" x14ac:dyDescent="0.25">
      <c r="B7195" s="103"/>
      <c r="C7195" s="103"/>
      <c r="L7195" s="102" t="str">
        <f>[2]!Table1[[#This Row],[Orgn]]&amp;"-"&amp;[2]!Table1[[#This Row],[Dest]]</f>
        <v>SSH-NAP</v>
      </c>
      <c r="M7195" s="102" t="str">
        <f t="shared" si="112"/>
        <v>ADT</v>
      </c>
      <c r="N7195" s="102">
        <f>WEEKDAY([2]!Table1[[#This Row],[Travel Date]],2)</f>
        <v>6</v>
      </c>
      <c r="P7195" s="102">
        <v>1</v>
      </c>
    </row>
    <row r="7196" spans="2:16" x14ac:dyDescent="0.25">
      <c r="B7196" s="103"/>
      <c r="C7196" s="103"/>
      <c r="L7196" s="102" t="str">
        <f>[2]!Table1[[#This Row],[Orgn]]&amp;"-"&amp;[2]!Table1[[#This Row],[Dest]]</f>
        <v>SSH-NAP</v>
      </c>
      <c r="M7196" s="102" t="str">
        <f t="shared" si="112"/>
        <v>ADT</v>
      </c>
      <c r="N7196" s="102">
        <f>WEEKDAY([2]!Table1[[#This Row],[Travel Date]],2)</f>
        <v>6</v>
      </c>
      <c r="P7196" s="102">
        <v>1</v>
      </c>
    </row>
    <row r="7197" spans="2:16" x14ac:dyDescent="0.25">
      <c r="B7197" s="103"/>
      <c r="C7197" s="103"/>
      <c r="L7197" s="102" t="str">
        <f>[2]!Table1[[#This Row],[Orgn]]&amp;"-"&amp;[2]!Table1[[#This Row],[Dest]]</f>
        <v>SSH-NAP</v>
      </c>
      <c r="M7197" s="102" t="str">
        <f t="shared" si="112"/>
        <v>ADT</v>
      </c>
      <c r="N7197" s="102">
        <f>WEEKDAY([2]!Table1[[#This Row],[Travel Date]],2)</f>
        <v>6</v>
      </c>
      <c r="P7197" s="102">
        <v>1</v>
      </c>
    </row>
    <row r="7198" spans="2:16" x14ac:dyDescent="0.25">
      <c r="B7198" s="103"/>
      <c r="C7198" s="103"/>
      <c r="L7198" s="102" t="str">
        <f>[2]!Table1[[#This Row],[Orgn]]&amp;"-"&amp;[2]!Table1[[#This Row],[Dest]]</f>
        <v>SSH-NAP</v>
      </c>
      <c r="M7198" s="102" t="str">
        <f t="shared" si="112"/>
        <v>ADT</v>
      </c>
      <c r="N7198" s="102">
        <f>WEEKDAY([2]!Table1[[#This Row],[Travel Date]],2)</f>
        <v>6</v>
      </c>
      <c r="P7198" s="102">
        <v>1</v>
      </c>
    </row>
    <row r="7199" spans="2:16" x14ac:dyDescent="0.25">
      <c r="B7199" s="103"/>
      <c r="C7199" s="103"/>
      <c r="L7199" s="102" t="str">
        <f>[2]!Table1[[#This Row],[Orgn]]&amp;"-"&amp;[2]!Table1[[#This Row],[Dest]]</f>
        <v>SSH-NAP</v>
      </c>
      <c r="M7199" s="102" t="str">
        <f t="shared" si="112"/>
        <v>ADT</v>
      </c>
      <c r="N7199" s="102">
        <f>WEEKDAY([2]!Table1[[#This Row],[Travel Date]],2)</f>
        <v>6</v>
      </c>
      <c r="P7199" s="102">
        <v>1</v>
      </c>
    </row>
    <row r="7200" spans="2:16" x14ac:dyDescent="0.25">
      <c r="B7200" s="103"/>
      <c r="C7200" s="103"/>
      <c r="L7200" s="102" t="str">
        <f>[2]!Table1[[#This Row],[Orgn]]&amp;"-"&amp;[2]!Table1[[#This Row],[Dest]]</f>
        <v>SSH-NAP</v>
      </c>
      <c r="M7200" s="102" t="str">
        <f t="shared" si="112"/>
        <v>ADT</v>
      </c>
      <c r="N7200" s="102">
        <f>WEEKDAY([2]!Table1[[#This Row],[Travel Date]],2)</f>
        <v>6</v>
      </c>
      <c r="P7200" s="102">
        <v>1</v>
      </c>
    </row>
    <row r="7201" spans="2:16" x14ac:dyDescent="0.25">
      <c r="B7201" s="103"/>
      <c r="C7201" s="103"/>
      <c r="L7201" s="102" t="str">
        <f>[2]!Table1[[#This Row],[Orgn]]&amp;"-"&amp;[2]!Table1[[#This Row],[Dest]]</f>
        <v>SSH-NAP</v>
      </c>
      <c r="M7201" s="102" t="str">
        <f t="shared" si="112"/>
        <v>ADT</v>
      </c>
      <c r="N7201" s="102">
        <f>WEEKDAY([2]!Table1[[#This Row],[Travel Date]],2)</f>
        <v>6</v>
      </c>
      <c r="P7201" s="102">
        <v>1</v>
      </c>
    </row>
    <row r="7202" spans="2:16" x14ac:dyDescent="0.25">
      <c r="B7202" s="103"/>
      <c r="C7202" s="103"/>
      <c r="L7202" s="102" t="str">
        <f>[2]!Table1[[#This Row],[Orgn]]&amp;"-"&amp;[2]!Table1[[#This Row],[Dest]]</f>
        <v>SSH-NAP</v>
      </c>
      <c r="M7202" s="102" t="str">
        <f t="shared" si="112"/>
        <v>ADT</v>
      </c>
      <c r="N7202" s="102">
        <f>WEEKDAY([2]!Table1[[#This Row],[Travel Date]],2)</f>
        <v>6</v>
      </c>
      <c r="P7202" s="102">
        <v>1</v>
      </c>
    </row>
    <row r="7203" spans="2:16" x14ac:dyDescent="0.25">
      <c r="B7203" s="103"/>
      <c r="C7203" s="103"/>
      <c r="L7203" s="102" t="str">
        <f>[2]!Table1[[#This Row],[Orgn]]&amp;"-"&amp;[2]!Table1[[#This Row],[Dest]]</f>
        <v>SSH-NAP</v>
      </c>
      <c r="M7203" s="102" t="str">
        <f t="shared" si="112"/>
        <v>ADT</v>
      </c>
      <c r="N7203" s="102">
        <f>WEEKDAY([2]!Table1[[#This Row],[Travel Date]],2)</f>
        <v>6</v>
      </c>
      <c r="P7203" s="102">
        <v>1</v>
      </c>
    </row>
    <row r="7204" spans="2:16" x14ac:dyDescent="0.25">
      <c r="B7204" s="103"/>
      <c r="C7204" s="103"/>
      <c r="L7204" s="102" t="str">
        <f>[2]!Table1[[#This Row],[Orgn]]&amp;"-"&amp;[2]!Table1[[#This Row],[Dest]]</f>
        <v>SSH-NAP</v>
      </c>
      <c r="M7204" s="102" t="str">
        <f t="shared" si="112"/>
        <v>ADT</v>
      </c>
      <c r="N7204" s="102">
        <f>WEEKDAY([2]!Table1[[#This Row],[Travel Date]],2)</f>
        <v>6</v>
      </c>
      <c r="P7204" s="102">
        <v>1</v>
      </c>
    </row>
    <row r="7205" spans="2:16" x14ac:dyDescent="0.25">
      <c r="B7205" s="103"/>
      <c r="C7205" s="103"/>
      <c r="L7205" s="102" t="str">
        <f>[2]!Table1[[#This Row],[Orgn]]&amp;"-"&amp;[2]!Table1[[#This Row],[Dest]]</f>
        <v>SSH-NAP</v>
      </c>
      <c r="M7205" s="102" t="str">
        <f t="shared" si="112"/>
        <v>ADT</v>
      </c>
      <c r="N7205" s="102">
        <f>WEEKDAY([2]!Table1[[#This Row],[Travel Date]],2)</f>
        <v>6</v>
      </c>
      <c r="P7205" s="102">
        <v>1</v>
      </c>
    </row>
    <row r="7206" spans="2:16" x14ac:dyDescent="0.25">
      <c r="B7206" s="103"/>
      <c r="C7206" s="103"/>
      <c r="L7206" s="102" t="str">
        <f>[2]!Table1[[#This Row],[Orgn]]&amp;"-"&amp;[2]!Table1[[#This Row],[Dest]]</f>
        <v>SSH-NAP</v>
      </c>
      <c r="M7206" s="102" t="str">
        <f t="shared" si="112"/>
        <v>ADT</v>
      </c>
      <c r="N7206" s="102">
        <f>WEEKDAY([2]!Table1[[#This Row],[Travel Date]],2)</f>
        <v>6</v>
      </c>
      <c r="P7206" s="102">
        <v>1</v>
      </c>
    </row>
    <row r="7207" spans="2:16" x14ac:dyDescent="0.25">
      <c r="B7207" s="103"/>
      <c r="C7207" s="103"/>
      <c r="L7207" s="102" t="str">
        <f>[2]!Table1[[#This Row],[Orgn]]&amp;"-"&amp;[2]!Table1[[#This Row],[Dest]]</f>
        <v>SSH-NAP</v>
      </c>
      <c r="M7207" s="102" t="str">
        <f t="shared" si="112"/>
        <v>ADT</v>
      </c>
      <c r="N7207" s="102">
        <f>WEEKDAY([2]!Table1[[#This Row],[Travel Date]],2)</f>
        <v>6</v>
      </c>
      <c r="P7207" s="102">
        <v>1</v>
      </c>
    </row>
    <row r="7208" spans="2:16" x14ac:dyDescent="0.25">
      <c r="B7208" s="103"/>
      <c r="C7208" s="103"/>
      <c r="L7208" s="102" t="str">
        <f>[2]!Table1[[#This Row],[Orgn]]&amp;"-"&amp;[2]!Table1[[#This Row],[Dest]]</f>
        <v>SSH-NAP</v>
      </c>
      <c r="M7208" s="102" t="str">
        <f t="shared" si="112"/>
        <v>ADT</v>
      </c>
      <c r="N7208" s="102">
        <f>WEEKDAY([2]!Table1[[#This Row],[Travel Date]],2)</f>
        <v>6</v>
      </c>
      <c r="P7208" s="102">
        <v>1</v>
      </c>
    </row>
    <row r="7209" spans="2:16" x14ac:dyDescent="0.25">
      <c r="B7209" s="103"/>
      <c r="C7209" s="103"/>
      <c r="L7209" s="102" t="str">
        <f>[2]!Table1[[#This Row],[Orgn]]&amp;"-"&amp;[2]!Table1[[#This Row],[Dest]]</f>
        <v>SSH-NAP</v>
      </c>
      <c r="M7209" s="102" t="str">
        <f t="shared" si="112"/>
        <v>ADT</v>
      </c>
      <c r="N7209" s="102">
        <f>WEEKDAY([2]!Table1[[#This Row],[Travel Date]],2)</f>
        <v>6</v>
      </c>
      <c r="P7209" s="102">
        <v>1</v>
      </c>
    </row>
    <row r="7210" spans="2:16" x14ac:dyDescent="0.25">
      <c r="B7210" s="103"/>
      <c r="C7210" s="103"/>
      <c r="L7210" s="102" t="str">
        <f>[2]!Table1[[#This Row],[Orgn]]&amp;"-"&amp;[2]!Table1[[#This Row],[Dest]]</f>
        <v>SSH-NAP</v>
      </c>
      <c r="M7210" s="102" t="str">
        <f t="shared" si="112"/>
        <v>ADT</v>
      </c>
      <c r="N7210" s="102">
        <f>WEEKDAY([2]!Table1[[#This Row],[Travel Date]],2)</f>
        <v>6</v>
      </c>
      <c r="P7210" s="102">
        <v>1</v>
      </c>
    </row>
    <row r="7211" spans="2:16" x14ac:dyDescent="0.25">
      <c r="B7211" s="103"/>
      <c r="C7211" s="103"/>
      <c r="L7211" s="102" t="str">
        <f>[2]!Table1[[#This Row],[Orgn]]&amp;"-"&amp;[2]!Table1[[#This Row],[Dest]]</f>
        <v>SSH-NAP</v>
      </c>
      <c r="M7211" s="102" t="str">
        <f t="shared" si="112"/>
        <v>ADT</v>
      </c>
      <c r="N7211" s="102">
        <f>WEEKDAY([2]!Table1[[#This Row],[Travel Date]],2)</f>
        <v>6</v>
      </c>
      <c r="P7211" s="102">
        <v>1</v>
      </c>
    </row>
    <row r="7212" spans="2:16" x14ac:dyDescent="0.25">
      <c r="B7212" s="103"/>
      <c r="C7212" s="103"/>
      <c r="L7212" s="102" t="str">
        <f>[2]!Table1[[#This Row],[Orgn]]&amp;"-"&amp;[2]!Table1[[#This Row],[Dest]]</f>
        <v>SSH-NAP</v>
      </c>
      <c r="M7212" s="102" t="str">
        <f t="shared" si="112"/>
        <v>ADT</v>
      </c>
      <c r="N7212" s="102">
        <f>WEEKDAY([2]!Table1[[#This Row],[Travel Date]],2)</f>
        <v>6</v>
      </c>
      <c r="P7212" s="102">
        <v>1</v>
      </c>
    </row>
    <row r="7213" spans="2:16" x14ac:dyDescent="0.25">
      <c r="B7213" s="103"/>
      <c r="C7213" s="103"/>
      <c r="L7213" s="102" t="str">
        <f>[2]!Table1[[#This Row],[Orgn]]&amp;"-"&amp;[2]!Table1[[#This Row],[Dest]]</f>
        <v>SSH-NAP</v>
      </c>
      <c r="M7213" s="102" t="str">
        <f t="shared" si="112"/>
        <v>ADT</v>
      </c>
      <c r="N7213" s="102">
        <f>WEEKDAY([2]!Table1[[#This Row],[Travel Date]],2)</f>
        <v>6</v>
      </c>
      <c r="P7213" s="102">
        <v>1</v>
      </c>
    </row>
    <row r="7214" spans="2:16" x14ac:dyDescent="0.25">
      <c r="B7214" s="103"/>
      <c r="C7214" s="103"/>
      <c r="L7214" s="102" t="str">
        <f>[2]!Table1[[#This Row],[Orgn]]&amp;"-"&amp;[2]!Table1[[#This Row],[Dest]]</f>
        <v>SSH-NAP</v>
      </c>
      <c r="M7214" s="102" t="str">
        <f t="shared" si="112"/>
        <v>ADT</v>
      </c>
      <c r="N7214" s="102">
        <f>WEEKDAY([2]!Table1[[#This Row],[Travel Date]],2)</f>
        <v>6</v>
      </c>
      <c r="P7214" s="102">
        <v>1</v>
      </c>
    </row>
    <row r="7215" spans="2:16" x14ac:dyDescent="0.25">
      <c r="B7215" s="103"/>
      <c r="C7215" s="103"/>
      <c r="L7215" s="102" t="str">
        <f>[2]!Table1[[#This Row],[Orgn]]&amp;"-"&amp;[2]!Table1[[#This Row],[Dest]]</f>
        <v>SSH-NAP</v>
      </c>
      <c r="M7215" s="102" t="str">
        <f t="shared" si="112"/>
        <v>ADT</v>
      </c>
      <c r="N7215" s="102">
        <f>WEEKDAY([2]!Table1[[#This Row],[Travel Date]],2)</f>
        <v>6</v>
      </c>
      <c r="P7215" s="102">
        <v>1</v>
      </c>
    </row>
    <row r="7216" spans="2:16" x14ac:dyDescent="0.25">
      <c r="B7216" s="103"/>
      <c r="C7216" s="103"/>
      <c r="L7216" s="102" t="str">
        <f>[2]!Table1[[#This Row],[Orgn]]&amp;"-"&amp;[2]!Table1[[#This Row],[Dest]]</f>
        <v>SSH-NAP</v>
      </c>
      <c r="M7216" s="102" t="str">
        <f t="shared" si="112"/>
        <v>ADT</v>
      </c>
      <c r="N7216" s="102">
        <f>WEEKDAY([2]!Table1[[#This Row],[Travel Date]],2)</f>
        <v>6</v>
      </c>
      <c r="P7216" s="102">
        <v>1</v>
      </c>
    </row>
    <row r="7217" spans="2:16" x14ac:dyDescent="0.25">
      <c r="B7217" s="103"/>
      <c r="C7217" s="103"/>
      <c r="L7217" s="102" t="str">
        <f>[2]!Table1[[#This Row],[Orgn]]&amp;"-"&amp;[2]!Table1[[#This Row],[Dest]]</f>
        <v>SSH-NAP</v>
      </c>
      <c r="M7217" s="102" t="str">
        <f t="shared" si="112"/>
        <v>ADT</v>
      </c>
      <c r="N7217" s="102">
        <f>WEEKDAY([2]!Table1[[#This Row],[Travel Date]],2)</f>
        <v>6</v>
      </c>
      <c r="P7217" s="102">
        <v>1</v>
      </c>
    </row>
    <row r="7218" spans="2:16" x14ac:dyDescent="0.25">
      <c r="B7218" s="103"/>
      <c r="C7218" s="103"/>
      <c r="L7218" s="102" t="str">
        <f>[2]!Table1[[#This Row],[Orgn]]&amp;"-"&amp;[2]!Table1[[#This Row],[Dest]]</f>
        <v>SSH-NAP</v>
      </c>
      <c r="M7218" s="102" t="str">
        <f t="shared" si="112"/>
        <v>ADT</v>
      </c>
      <c r="N7218" s="102">
        <f>WEEKDAY([2]!Table1[[#This Row],[Travel Date]],2)</f>
        <v>6</v>
      </c>
      <c r="P7218" s="102">
        <v>1</v>
      </c>
    </row>
    <row r="7219" spans="2:16" x14ac:dyDescent="0.25">
      <c r="B7219" s="103"/>
      <c r="C7219" s="103"/>
      <c r="L7219" s="102" t="str">
        <f>[2]!Table1[[#This Row],[Orgn]]&amp;"-"&amp;[2]!Table1[[#This Row],[Dest]]</f>
        <v>SSH-NAP</v>
      </c>
      <c r="M7219" s="102" t="str">
        <f t="shared" si="112"/>
        <v>ADT</v>
      </c>
      <c r="N7219" s="102">
        <f>WEEKDAY([2]!Table1[[#This Row],[Travel Date]],2)</f>
        <v>6</v>
      </c>
      <c r="P7219" s="102">
        <v>1</v>
      </c>
    </row>
    <row r="7220" spans="2:16" x14ac:dyDescent="0.25">
      <c r="B7220" s="103"/>
      <c r="C7220" s="103"/>
      <c r="L7220" s="102" t="str">
        <f>[2]!Table1[[#This Row],[Orgn]]&amp;"-"&amp;[2]!Table1[[#This Row],[Dest]]</f>
        <v>SSH-NAP</v>
      </c>
      <c r="M7220" s="102" t="str">
        <f t="shared" si="112"/>
        <v>ADT</v>
      </c>
      <c r="N7220" s="102">
        <f>WEEKDAY([2]!Table1[[#This Row],[Travel Date]],2)</f>
        <v>6</v>
      </c>
      <c r="P7220" s="102">
        <v>1</v>
      </c>
    </row>
    <row r="7221" spans="2:16" x14ac:dyDescent="0.25">
      <c r="B7221" s="103"/>
      <c r="C7221" s="103"/>
      <c r="L7221" s="102" t="str">
        <f>[2]!Table1[[#This Row],[Orgn]]&amp;"-"&amp;[2]!Table1[[#This Row],[Dest]]</f>
        <v>SSH-NAP</v>
      </c>
      <c r="M7221" s="102" t="str">
        <f t="shared" si="112"/>
        <v>ADT</v>
      </c>
      <c r="N7221" s="102">
        <f>WEEKDAY([2]!Table1[[#This Row],[Travel Date]],2)</f>
        <v>6</v>
      </c>
      <c r="P7221" s="102">
        <v>1</v>
      </c>
    </row>
    <row r="7222" spans="2:16" x14ac:dyDescent="0.25">
      <c r="B7222" s="103"/>
      <c r="C7222" s="103"/>
      <c r="L7222" s="102" t="str">
        <f>[2]!Table1[[#This Row],[Orgn]]&amp;"-"&amp;[2]!Table1[[#This Row],[Dest]]</f>
        <v>SSH-NAP</v>
      </c>
      <c r="M7222" s="102" t="str">
        <f t="shared" si="112"/>
        <v>ADT</v>
      </c>
      <c r="N7222" s="102">
        <f>WEEKDAY([2]!Table1[[#This Row],[Travel Date]],2)</f>
        <v>6</v>
      </c>
      <c r="P7222" s="102">
        <v>1</v>
      </c>
    </row>
    <row r="7223" spans="2:16" x14ac:dyDescent="0.25">
      <c r="B7223" s="103"/>
      <c r="C7223" s="103"/>
      <c r="L7223" s="102" t="str">
        <f>[2]!Table1[[#This Row],[Orgn]]&amp;"-"&amp;[2]!Table1[[#This Row],[Dest]]</f>
        <v>SSH-NAP</v>
      </c>
      <c r="M7223" s="102" t="str">
        <f t="shared" si="112"/>
        <v>ADT</v>
      </c>
      <c r="N7223" s="102">
        <f>WEEKDAY([2]!Table1[[#This Row],[Travel Date]],2)</f>
        <v>6</v>
      </c>
      <c r="P7223" s="102">
        <v>1</v>
      </c>
    </row>
    <row r="7224" spans="2:16" x14ac:dyDescent="0.25">
      <c r="B7224" s="103"/>
      <c r="C7224" s="103"/>
      <c r="L7224" s="102" t="str">
        <f>[2]!Table1[[#This Row],[Orgn]]&amp;"-"&amp;[2]!Table1[[#This Row],[Dest]]</f>
        <v>SSH-NAP</v>
      </c>
      <c r="M7224" s="102" t="str">
        <f t="shared" si="112"/>
        <v>ADT</v>
      </c>
      <c r="N7224" s="102">
        <f>WEEKDAY([2]!Table1[[#This Row],[Travel Date]],2)</f>
        <v>6</v>
      </c>
      <c r="P7224" s="102">
        <v>1</v>
      </c>
    </row>
    <row r="7225" spans="2:16" x14ac:dyDescent="0.25">
      <c r="B7225" s="103"/>
      <c r="C7225" s="103"/>
      <c r="L7225" s="102" t="str">
        <f>[2]!Table1[[#This Row],[Orgn]]&amp;"-"&amp;[2]!Table1[[#This Row],[Dest]]</f>
        <v>SSH-NAP</v>
      </c>
      <c r="M7225" s="102" t="str">
        <f t="shared" si="112"/>
        <v>ADT</v>
      </c>
      <c r="N7225" s="102">
        <f>WEEKDAY([2]!Table1[[#This Row],[Travel Date]],2)</f>
        <v>6</v>
      </c>
      <c r="P7225" s="102">
        <v>1</v>
      </c>
    </row>
    <row r="7226" spans="2:16" x14ac:dyDescent="0.25">
      <c r="B7226" s="103"/>
      <c r="C7226" s="103"/>
      <c r="L7226" s="102" t="str">
        <f>[2]!Table1[[#This Row],[Orgn]]&amp;"-"&amp;[2]!Table1[[#This Row],[Dest]]</f>
        <v>SSH-NAP</v>
      </c>
      <c r="M7226" s="102" t="str">
        <f t="shared" si="112"/>
        <v>ADT</v>
      </c>
      <c r="N7226" s="102">
        <f>WEEKDAY([2]!Table1[[#This Row],[Travel Date]],2)</f>
        <v>6</v>
      </c>
      <c r="P7226" s="102">
        <v>1</v>
      </c>
    </row>
    <row r="7227" spans="2:16" x14ac:dyDescent="0.25">
      <c r="B7227" s="103"/>
      <c r="C7227" s="103"/>
      <c r="L7227" s="102" t="str">
        <f>[2]!Table1[[#This Row],[Orgn]]&amp;"-"&amp;[2]!Table1[[#This Row],[Dest]]</f>
        <v>SSH-NAP</v>
      </c>
      <c r="M7227" s="102" t="str">
        <f t="shared" si="112"/>
        <v>ADT</v>
      </c>
      <c r="N7227" s="102">
        <f>WEEKDAY([2]!Table1[[#This Row],[Travel Date]],2)</f>
        <v>6</v>
      </c>
      <c r="P7227" s="102">
        <v>1</v>
      </c>
    </row>
    <row r="7228" spans="2:16" x14ac:dyDescent="0.25">
      <c r="B7228" s="103"/>
      <c r="C7228" s="103"/>
      <c r="L7228" s="102" t="str">
        <f>[2]!Table1[[#This Row],[Orgn]]&amp;"-"&amp;[2]!Table1[[#This Row],[Dest]]</f>
        <v>SSH-NAP</v>
      </c>
      <c r="M7228" s="102" t="str">
        <f t="shared" si="112"/>
        <v>ADT</v>
      </c>
      <c r="N7228" s="102">
        <f>WEEKDAY([2]!Table1[[#This Row],[Travel Date]],2)</f>
        <v>6</v>
      </c>
      <c r="P7228" s="102">
        <v>1</v>
      </c>
    </row>
    <row r="7229" spans="2:16" x14ac:dyDescent="0.25">
      <c r="B7229" s="103"/>
      <c r="C7229" s="103"/>
      <c r="L7229" s="102" t="str">
        <f>[2]!Table1[[#This Row],[Orgn]]&amp;"-"&amp;[2]!Table1[[#This Row],[Dest]]</f>
        <v>SSH-NAP</v>
      </c>
      <c r="M7229" s="102" t="str">
        <f t="shared" si="112"/>
        <v>ADT</v>
      </c>
      <c r="N7229" s="102">
        <f>WEEKDAY([2]!Table1[[#This Row],[Travel Date]],2)</f>
        <v>6</v>
      </c>
      <c r="P7229" s="102">
        <v>1</v>
      </c>
    </row>
    <row r="7230" spans="2:16" x14ac:dyDescent="0.25">
      <c r="B7230" s="103"/>
      <c r="C7230" s="103"/>
      <c r="L7230" s="102" t="str">
        <f>[2]!Table1[[#This Row],[Orgn]]&amp;"-"&amp;[2]!Table1[[#This Row],[Dest]]</f>
        <v>SSH-NAP</v>
      </c>
      <c r="M7230" s="102" t="str">
        <f t="shared" si="112"/>
        <v>ADT</v>
      </c>
      <c r="N7230" s="102">
        <f>WEEKDAY([2]!Table1[[#This Row],[Travel Date]],2)</f>
        <v>6</v>
      </c>
      <c r="P7230" s="102">
        <v>1</v>
      </c>
    </row>
    <row r="7231" spans="2:16" x14ac:dyDescent="0.25">
      <c r="B7231" s="103"/>
      <c r="C7231" s="103"/>
      <c r="L7231" s="102" t="str">
        <f>[2]!Table1[[#This Row],[Orgn]]&amp;"-"&amp;[2]!Table1[[#This Row],[Dest]]</f>
        <v>SSH-NAP</v>
      </c>
      <c r="M7231" s="102" t="str">
        <f t="shared" si="112"/>
        <v>ADT</v>
      </c>
      <c r="N7231" s="102">
        <f>WEEKDAY([2]!Table1[[#This Row],[Travel Date]],2)</f>
        <v>6</v>
      </c>
      <c r="P7231" s="102">
        <v>1</v>
      </c>
    </row>
    <row r="7232" spans="2:16" x14ac:dyDescent="0.25">
      <c r="B7232" s="103"/>
      <c r="C7232" s="103"/>
      <c r="L7232" s="102" t="str">
        <f>[2]!Table1[[#This Row],[Orgn]]&amp;"-"&amp;[2]!Table1[[#This Row],[Dest]]</f>
        <v>SSH-NAP</v>
      </c>
      <c r="M7232" s="102" t="str">
        <f t="shared" si="112"/>
        <v>ADT</v>
      </c>
      <c r="N7232" s="102">
        <f>WEEKDAY([2]!Table1[[#This Row],[Travel Date]],2)</f>
        <v>6</v>
      </c>
      <c r="P7232" s="102">
        <v>1</v>
      </c>
    </row>
    <row r="7233" spans="2:16" x14ac:dyDescent="0.25">
      <c r="B7233" s="103"/>
      <c r="C7233" s="103"/>
      <c r="L7233" s="102" t="str">
        <f>[2]!Table1[[#This Row],[Orgn]]&amp;"-"&amp;[2]!Table1[[#This Row],[Dest]]</f>
        <v>SSH-NAP</v>
      </c>
      <c r="M7233" s="102" t="str">
        <f t="shared" si="112"/>
        <v>ADT</v>
      </c>
      <c r="N7233" s="102">
        <f>WEEKDAY([2]!Table1[[#This Row],[Travel Date]],2)</f>
        <v>6</v>
      </c>
      <c r="P7233" s="102">
        <v>1</v>
      </c>
    </row>
    <row r="7234" spans="2:16" x14ac:dyDescent="0.25">
      <c r="B7234" s="103"/>
      <c r="C7234" s="103"/>
      <c r="L7234" s="102" t="str">
        <f>[2]!Table1[[#This Row],[Orgn]]&amp;"-"&amp;[2]!Table1[[#This Row],[Dest]]</f>
        <v>SSH-NAP</v>
      </c>
      <c r="M7234" s="102" t="str">
        <f t="shared" ref="M7234:M7297" si="113">IF(TRIM(C7234)="INF", "INF", IF(TRIM(C7234)="CHD", "CHD", "ADT"))</f>
        <v>ADT</v>
      </c>
      <c r="N7234" s="102">
        <f>WEEKDAY([2]!Table1[[#This Row],[Travel Date]],2)</f>
        <v>6</v>
      </c>
      <c r="P7234" s="102">
        <v>1</v>
      </c>
    </row>
    <row r="7235" spans="2:16" x14ac:dyDescent="0.25">
      <c r="B7235" s="103"/>
      <c r="C7235" s="103"/>
      <c r="L7235" s="102" t="str">
        <f>[2]!Table1[[#This Row],[Orgn]]&amp;"-"&amp;[2]!Table1[[#This Row],[Dest]]</f>
        <v>SSH-NAP</v>
      </c>
      <c r="M7235" s="102" t="str">
        <f t="shared" si="113"/>
        <v>ADT</v>
      </c>
      <c r="N7235" s="102">
        <f>WEEKDAY([2]!Table1[[#This Row],[Travel Date]],2)</f>
        <v>6</v>
      </c>
      <c r="P7235" s="102">
        <v>1</v>
      </c>
    </row>
    <row r="7236" spans="2:16" x14ac:dyDescent="0.25">
      <c r="B7236" s="103"/>
      <c r="C7236" s="103"/>
      <c r="L7236" s="102" t="str">
        <f>[2]!Table1[[#This Row],[Orgn]]&amp;"-"&amp;[2]!Table1[[#This Row],[Dest]]</f>
        <v>SSH-NAP</v>
      </c>
      <c r="M7236" s="102" t="str">
        <f t="shared" si="113"/>
        <v>ADT</v>
      </c>
      <c r="N7236" s="102">
        <f>WEEKDAY([2]!Table1[[#This Row],[Travel Date]],2)</f>
        <v>6</v>
      </c>
      <c r="P7236" s="102">
        <v>1</v>
      </c>
    </row>
    <row r="7237" spans="2:16" x14ac:dyDescent="0.25">
      <c r="B7237" s="103"/>
      <c r="C7237" s="103"/>
      <c r="L7237" s="102" t="str">
        <f>[2]!Table1[[#This Row],[Orgn]]&amp;"-"&amp;[2]!Table1[[#This Row],[Dest]]</f>
        <v>SSH-NAP</v>
      </c>
      <c r="M7237" s="102" t="str">
        <f t="shared" si="113"/>
        <v>ADT</v>
      </c>
      <c r="N7237" s="102">
        <f>WEEKDAY([2]!Table1[[#This Row],[Travel Date]],2)</f>
        <v>6</v>
      </c>
      <c r="P7237" s="102">
        <v>1</v>
      </c>
    </row>
    <row r="7238" spans="2:16" x14ac:dyDescent="0.25">
      <c r="B7238" s="103"/>
      <c r="C7238" s="103"/>
      <c r="L7238" s="102" t="str">
        <f>[2]!Table1[[#This Row],[Orgn]]&amp;"-"&amp;[2]!Table1[[#This Row],[Dest]]</f>
        <v>SSH-NAP</v>
      </c>
      <c r="M7238" s="102" t="str">
        <f t="shared" si="113"/>
        <v>ADT</v>
      </c>
      <c r="N7238" s="102">
        <f>WEEKDAY([2]!Table1[[#This Row],[Travel Date]],2)</f>
        <v>6</v>
      </c>
      <c r="P7238" s="102">
        <v>1</v>
      </c>
    </row>
    <row r="7239" spans="2:16" x14ac:dyDescent="0.25">
      <c r="B7239" s="103"/>
      <c r="C7239" s="103"/>
      <c r="L7239" s="102" t="str">
        <f>[2]!Table1[[#This Row],[Orgn]]&amp;"-"&amp;[2]!Table1[[#This Row],[Dest]]</f>
        <v>SSH-NAP</v>
      </c>
      <c r="M7239" s="102" t="str">
        <f t="shared" si="113"/>
        <v>ADT</v>
      </c>
      <c r="N7239" s="102">
        <f>WEEKDAY([2]!Table1[[#This Row],[Travel Date]],2)</f>
        <v>6</v>
      </c>
      <c r="P7239" s="102">
        <v>1</v>
      </c>
    </row>
    <row r="7240" spans="2:16" x14ac:dyDescent="0.25">
      <c r="B7240" s="103"/>
      <c r="C7240" s="103"/>
      <c r="L7240" s="102" t="str">
        <f>[2]!Table1[[#This Row],[Orgn]]&amp;"-"&amp;[2]!Table1[[#This Row],[Dest]]</f>
        <v>SSH-NAP</v>
      </c>
      <c r="M7240" s="102" t="str">
        <f t="shared" si="113"/>
        <v>ADT</v>
      </c>
      <c r="N7240" s="102">
        <f>WEEKDAY([2]!Table1[[#This Row],[Travel Date]],2)</f>
        <v>6</v>
      </c>
      <c r="P7240" s="102">
        <v>1</v>
      </c>
    </row>
    <row r="7241" spans="2:16" x14ac:dyDescent="0.25">
      <c r="B7241" s="103"/>
      <c r="C7241" s="103"/>
      <c r="L7241" s="102" t="str">
        <f>[2]!Table1[[#This Row],[Orgn]]&amp;"-"&amp;[2]!Table1[[#This Row],[Dest]]</f>
        <v>SSH-NAP</v>
      </c>
      <c r="M7241" s="102" t="str">
        <f t="shared" si="113"/>
        <v>ADT</v>
      </c>
      <c r="N7241" s="102">
        <f>WEEKDAY([2]!Table1[[#This Row],[Travel Date]],2)</f>
        <v>6</v>
      </c>
      <c r="P7241" s="102">
        <v>1</v>
      </c>
    </row>
    <row r="7242" spans="2:16" x14ac:dyDescent="0.25">
      <c r="B7242" s="103"/>
      <c r="C7242" s="103"/>
      <c r="L7242" s="102" t="str">
        <f>[2]!Table1[[#This Row],[Orgn]]&amp;"-"&amp;[2]!Table1[[#This Row],[Dest]]</f>
        <v>SSH-NAP</v>
      </c>
      <c r="M7242" s="102" t="str">
        <f t="shared" si="113"/>
        <v>ADT</v>
      </c>
      <c r="N7242" s="102">
        <f>WEEKDAY([2]!Table1[[#This Row],[Travel Date]],2)</f>
        <v>6</v>
      </c>
      <c r="P7242" s="102">
        <v>1</v>
      </c>
    </row>
    <row r="7243" spans="2:16" x14ac:dyDescent="0.25">
      <c r="B7243" s="103"/>
      <c r="C7243" s="103"/>
      <c r="L7243" s="102" t="str">
        <f>[2]!Table1[[#This Row],[Orgn]]&amp;"-"&amp;[2]!Table1[[#This Row],[Dest]]</f>
        <v>SSH-NAP</v>
      </c>
      <c r="M7243" s="102" t="str">
        <f t="shared" si="113"/>
        <v>ADT</v>
      </c>
      <c r="N7243" s="102">
        <f>WEEKDAY([2]!Table1[[#This Row],[Travel Date]],2)</f>
        <v>6</v>
      </c>
      <c r="P7243" s="102">
        <v>1</v>
      </c>
    </row>
    <row r="7244" spans="2:16" x14ac:dyDescent="0.25">
      <c r="B7244" s="103"/>
      <c r="C7244" s="103"/>
      <c r="L7244" s="102" t="str">
        <f>[2]!Table1[[#This Row],[Orgn]]&amp;"-"&amp;[2]!Table1[[#This Row],[Dest]]</f>
        <v>SSH-NAP</v>
      </c>
      <c r="M7244" s="102" t="str">
        <f t="shared" si="113"/>
        <v>ADT</v>
      </c>
      <c r="N7244" s="102">
        <f>WEEKDAY([2]!Table1[[#This Row],[Travel Date]],2)</f>
        <v>6</v>
      </c>
      <c r="P7244" s="102">
        <v>1</v>
      </c>
    </row>
    <row r="7245" spans="2:16" x14ac:dyDescent="0.25">
      <c r="B7245" s="103"/>
      <c r="C7245" s="103"/>
      <c r="L7245" s="102" t="str">
        <f>[2]!Table1[[#This Row],[Orgn]]&amp;"-"&amp;[2]!Table1[[#This Row],[Dest]]</f>
        <v>SSH-NAP</v>
      </c>
      <c r="M7245" s="102" t="str">
        <f t="shared" si="113"/>
        <v>ADT</v>
      </c>
      <c r="N7245" s="102">
        <f>WEEKDAY([2]!Table1[[#This Row],[Travel Date]],2)</f>
        <v>6</v>
      </c>
      <c r="P7245" s="102">
        <v>1</v>
      </c>
    </row>
    <row r="7246" spans="2:16" x14ac:dyDescent="0.25">
      <c r="B7246" s="103"/>
      <c r="C7246" s="103"/>
      <c r="L7246" s="102" t="str">
        <f>[2]!Table1[[#This Row],[Orgn]]&amp;"-"&amp;[2]!Table1[[#This Row],[Dest]]</f>
        <v>SSH-NAP</v>
      </c>
      <c r="M7246" s="102" t="str">
        <f t="shared" si="113"/>
        <v>ADT</v>
      </c>
      <c r="N7246" s="102">
        <f>WEEKDAY([2]!Table1[[#This Row],[Travel Date]],2)</f>
        <v>6</v>
      </c>
      <c r="P7246" s="102">
        <v>1</v>
      </c>
    </row>
    <row r="7247" spans="2:16" x14ac:dyDescent="0.25">
      <c r="B7247" s="103"/>
      <c r="C7247" s="103"/>
      <c r="L7247" s="102" t="str">
        <f>[2]!Table1[[#This Row],[Orgn]]&amp;"-"&amp;[2]!Table1[[#This Row],[Dest]]</f>
        <v>SSH-NAP</v>
      </c>
      <c r="M7247" s="102" t="str">
        <f t="shared" si="113"/>
        <v>ADT</v>
      </c>
      <c r="N7247" s="102">
        <f>WEEKDAY([2]!Table1[[#This Row],[Travel Date]],2)</f>
        <v>6</v>
      </c>
      <c r="P7247" s="102">
        <v>1</v>
      </c>
    </row>
    <row r="7248" spans="2:16" x14ac:dyDescent="0.25">
      <c r="B7248" s="103"/>
      <c r="C7248" s="103"/>
      <c r="L7248" s="102" t="str">
        <f>[2]!Table1[[#This Row],[Orgn]]&amp;"-"&amp;[2]!Table1[[#This Row],[Dest]]</f>
        <v>SSH-NAP</v>
      </c>
      <c r="M7248" s="102" t="str">
        <f t="shared" si="113"/>
        <v>ADT</v>
      </c>
      <c r="N7248" s="102">
        <f>WEEKDAY([2]!Table1[[#This Row],[Travel Date]],2)</f>
        <v>6</v>
      </c>
      <c r="P7248" s="102">
        <v>1</v>
      </c>
    </row>
    <row r="7249" spans="2:16" x14ac:dyDescent="0.25">
      <c r="B7249" s="103"/>
      <c r="C7249" s="103"/>
      <c r="L7249" s="102" t="str">
        <f>[2]!Table1[[#This Row],[Orgn]]&amp;"-"&amp;[2]!Table1[[#This Row],[Dest]]</f>
        <v>SSH-NAP</v>
      </c>
      <c r="M7249" s="102" t="str">
        <f t="shared" si="113"/>
        <v>ADT</v>
      </c>
      <c r="N7249" s="102">
        <f>WEEKDAY([2]!Table1[[#This Row],[Travel Date]],2)</f>
        <v>6</v>
      </c>
      <c r="P7249" s="102">
        <v>1</v>
      </c>
    </row>
    <row r="7250" spans="2:16" x14ac:dyDescent="0.25">
      <c r="B7250" s="103"/>
      <c r="C7250" s="103"/>
      <c r="L7250" s="102" t="str">
        <f>[2]!Table1[[#This Row],[Orgn]]&amp;"-"&amp;[2]!Table1[[#This Row],[Dest]]</f>
        <v>SSH-NAP</v>
      </c>
      <c r="M7250" s="102" t="str">
        <f t="shared" si="113"/>
        <v>ADT</v>
      </c>
      <c r="N7250" s="102">
        <f>WEEKDAY([2]!Table1[[#This Row],[Travel Date]],2)</f>
        <v>6</v>
      </c>
      <c r="P7250" s="102">
        <v>1</v>
      </c>
    </row>
    <row r="7251" spans="2:16" x14ac:dyDescent="0.25">
      <c r="B7251" s="103"/>
      <c r="C7251" s="103"/>
      <c r="L7251" s="102" t="str">
        <f>[2]!Table1[[#This Row],[Orgn]]&amp;"-"&amp;[2]!Table1[[#This Row],[Dest]]</f>
        <v>SSH-NAP</v>
      </c>
      <c r="M7251" s="102" t="str">
        <f t="shared" si="113"/>
        <v>ADT</v>
      </c>
      <c r="N7251" s="102">
        <f>WEEKDAY([2]!Table1[[#This Row],[Travel Date]],2)</f>
        <v>6</v>
      </c>
      <c r="P7251" s="102">
        <v>1</v>
      </c>
    </row>
    <row r="7252" spans="2:16" x14ac:dyDescent="0.25">
      <c r="B7252" s="103"/>
      <c r="C7252" s="103"/>
      <c r="L7252" s="102" t="str">
        <f>[2]!Table1[[#This Row],[Orgn]]&amp;"-"&amp;[2]!Table1[[#This Row],[Dest]]</f>
        <v>SSH-NAP</v>
      </c>
      <c r="M7252" s="102" t="str">
        <f t="shared" si="113"/>
        <v>ADT</v>
      </c>
      <c r="N7252" s="102">
        <f>WEEKDAY([2]!Table1[[#This Row],[Travel Date]],2)</f>
        <v>6</v>
      </c>
      <c r="P7252" s="102">
        <v>1</v>
      </c>
    </row>
    <row r="7253" spans="2:16" x14ac:dyDescent="0.25">
      <c r="B7253" s="103"/>
      <c r="C7253" s="103"/>
      <c r="L7253" s="102" t="str">
        <f>[2]!Table1[[#This Row],[Orgn]]&amp;"-"&amp;[2]!Table1[[#This Row],[Dest]]</f>
        <v>SSH-NAP</v>
      </c>
      <c r="M7253" s="102" t="str">
        <f t="shared" si="113"/>
        <v>ADT</v>
      </c>
      <c r="N7253" s="102">
        <f>WEEKDAY([2]!Table1[[#This Row],[Travel Date]],2)</f>
        <v>6</v>
      </c>
      <c r="P7253" s="102">
        <v>1</v>
      </c>
    </row>
    <row r="7254" spans="2:16" x14ac:dyDescent="0.25">
      <c r="B7254" s="103"/>
      <c r="C7254" s="103"/>
      <c r="L7254" s="102" t="str">
        <f>[2]!Table1[[#This Row],[Orgn]]&amp;"-"&amp;[2]!Table1[[#This Row],[Dest]]</f>
        <v>SSH-NAP</v>
      </c>
      <c r="M7254" s="102" t="str">
        <f t="shared" si="113"/>
        <v>ADT</v>
      </c>
      <c r="N7254" s="102">
        <f>WEEKDAY([2]!Table1[[#This Row],[Travel Date]],2)</f>
        <v>6</v>
      </c>
      <c r="P7254" s="102">
        <v>1</v>
      </c>
    </row>
    <row r="7255" spans="2:16" x14ac:dyDescent="0.25">
      <c r="B7255" s="103"/>
      <c r="C7255" s="103"/>
      <c r="L7255" s="102" t="str">
        <f>[2]!Table1[[#This Row],[Orgn]]&amp;"-"&amp;[2]!Table1[[#This Row],[Dest]]</f>
        <v>SSH-NAP</v>
      </c>
      <c r="M7255" s="102" t="str">
        <f t="shared" si="113"/>
        <v>ADT</v>
      </c>
      <c r="N7255" s="102">
        <f>WEEKDAY([2]!Table1[[#This Row],[Travel Date]],2)</f>
        <v>6</v>
      </c>
      <c r="P7255" s="102">
        <v>1</v>
      </c>
    </row>
    <row r="7256" spans="2:16" x14ac:dyDescent="0.25">
      <c r="B7256" s="103"/>
      <c r="C7256" s="103"/>
      <c r="L7256" s="102" t="str">
        <f>[2]!Table1[[#This Row],[Orgn]]&amp;"-"&amp;[2]!Table1[[#This Row],[Dest]]</f>
        <v>SSH-NAP</v>
      </c>
      <c r="M7256" s="102" t="str">
        <f t="shared" si="113"/>
        <v>ADT</v>
      </c>
      <c r="N7256" s="102">
        <f>WEEKDAY([2]!Table1[[#This Row],[Travel Date]],2)</f>
        <v>6</v>
      </c>
      <c r="P7256" s="102">
        <v>1</v>
      </c>
    </row>
    <row r="7257" spans="2:16" x14ac:dyDescent="0.25">
      <c r="B7257" s="103"/>
      <c r="C7257" s="103"/>
      <c r="L7257" s="102" t="str">
        <f>[2]!Table1[[#This Row],[Orgn]]&amp;"-"&amp;[2]!Table1[[#This Row],[Dest]]</f>
        <v>SSH-NAP</v>
      </c>
      <c r="M7257" s="102" t="str">
        <f t="shared" si="113"/>
        <v>ADT</v>
      </c>
      <c r="N7257" s="102">
        <f>WEEKDAY([2]!Table1[[#This Row],[Travel Date]],2)</f>
        <v>6</v>
      </c>
      <c r="P7257" s="102">
        <v>1</v>
      </c>
    </row>
    <row r="7258" spans="2:16" x14ac:dyDescent="0.25">
      <c r="B7258" s="103"/>
      <c r="C7258" s="103"/>
      <c r="L7258" s="102" t="str">
        <f>[2]!Table1[[#This Row],[Orgn]]&amp;"-"&amp;[2]!Table1[[#This Row],[Dest]]</f>
        <v>SSH-NAP</v>
      </c>
      <c r="M7258" s="102" t="str">
        <f t="shared" si="113"/>
        <v>ADT</v>
      </c>
      <c r="N7258" s="102">
        <f>WEEKDAY([2]!Table1[[#This Row],[Travel Date]],2)</f>
        <v>6</v>
      </c>
      <c r="P7258" s="102">
        <v>1</v>
      </c>
    </row>
    <row r="7259" spans="2:16" x14ac:dyDescent="0.25">
      <c r="B7259" s="103"/>
      <c r="C7259" s="103"/>
      <c r="L7259" s="102" t="str">
        <f>[2]!Table1[[#This Row],[Orgn]]&amp;"-"&amp;[2]!Table1[[#This Row],[Dest]]</f>
        <v>SSH-NAP</v>
      </c>
      <c r="M7259" s="102" t="str">
        <f t="shared" si="113"/>
        <v>ADT</v>
      </c>
      <c r="N7259" s="102">
        <f>WEEKDAY([2]!Table1[[#This Row],[Travel Date]],2)</f>
        <v>6</v>
      </c>
      <c r="P7259" s="102">
        <v>1</v>
      </c>
    </row>
    <row r="7260" spans="2:16" x14ac:dyDescent="0.25">
      <c r="B7260" s="103"/>
      <c r="C7260" s="103"/>
      <c r="L7260" s="102" t="str">
        <f>[2]!Table1[[#This Row],[Orgn]]&amp;"-"&amp;[2]!Table1[[#This Row],[Dest]]</f>
        <v>SSH-NAP</v>
      </c>
      <c r="M7260" s="102" t="str">
        <f t="shared" si="113"/>
        <v>ADT</v>
      </c>
      <c r="N7260" s="102">
        <f>WEEKDAY([2]!Table1[[#This Row],[Travel Date]],2)</f>
        <v>6</v>
      </c>
      <c r="P7260" s="102">
        <v>1</v>
      </c>
    </row>
    <row r="7261" spans="2:16" x14ac:dyDescent="0.25">
      <c r="B7261" s="103"/>
      <c r="C7261" s="103"/>
      <c r="L7261" s="102" t="str">
        <f>[2]!Table1[[#This Row],[Orgn]]&amp;"-"&amp;[2]!Table1[[#This Row],[Dest]]</f>
        <v>SSH-NAP</v>
      </c>
      <c r="M7261" s="102" t="str">
        <f t="shared" si="113"/>
        <v>ADT</v>
      </c>
      <c r="N7261" s="102">
        <f>WEEKDAY([2]!Table1[[#This Row],[Travel Date]],2)</f>
        <v>6</v>
      </c>
      <c r="P7261" s="102">
        <v>1</v>
      </c>
    </row>
    <row r="7262" spans="2:16" x14ac:dyDescent="0.25">
      <c r="B7262" s="103"/>
      <c r="C7262" s="103"/>
      <c r="L7262" s="102" t="str">
        <f>[2]!Table1[[#This Row],[Orgn]]&amp;"-"&amp;[2]!Table1[[#This Row],[Dest]]</f>
        <v>SSH-NAP</v>
      </c>
      <c r="M7262" s="102" t="str">
        <f t="shared" si="113"/>
        <v>ADT</v>
      </c>
      <c r="N7262" s="102">
        <f>WEEKDAY([2]!Table1[[#This Row],[Travel Date]],2)</f>
        <v>6</v>
      </c>
      <c r="P7262" s="102">
        <v>1</v>
      </c>
    </row>
    <row r="7263" spans="2:16" x14ac:dyDescent="0.25">
      <c r="B7263" s="103"/>
      <c r="C7263" s="103"/>
      <c r="L7263" s="102" t="str">
        <f>[2]!Table1[[#This Row],[Orgn]]&amp;"-"&amp;[2]!Table1[[#This Row],[Dest]]</f>
        <v>SSH-NAP</v>
      </c>
      <c r="M7263" s="102" t="str">
        <f t="shared" si="113"/>
        <v>ADT</v>
      </c>
      <c r="N7263" s="102">
        <f>WEEKDAY([2]!Table1[[#This Row],[Travel Date]],2)</f>
        <v>6</v>
      </c>
      <c r="P7263" s="102">
        <v>1</v>
      </c>
    </row>
    <row r="7264" spans="2:16" x14ac:dyDescent="0.25">
      <c r="B7264" s="103"/>
      <c r="C7264" s="103"/>
      <c r="L7264" s="102" t="str">
        <f>[2]!Table1[[#This Row],[Orgn]]&amp;"-"&amp;[2]!Table1[[#This Row],[Dest]]</f>
        <v>SSH-NAP</v>
      </c>
      <c r="M7264" s="102" t="str">
        <f t="shared" si="113"/>
        <v>ADT</v>
      </c>
      <c r="N7264" s="102">
        <f>WEEKDAY([2]!Table1[[#This Row],[Travel Date]],2)</f>
        <v>6</v>
      </c>
      <c r="P7264" s="102">
        <v>1</v>
      </c>
    </row>
    <row r="7265" spans="2:16" x14ac:dyDescent="0.25">
      <c r="B7265" s="103"/>
      <c r="C7265" s="103"/>
      <c r="L7265" s="102" t="str">
        <f>[2]!Table1[[#This Row],[Orgn]]&amp;"-"&amp;[2]!Table1[[#This Row],[Dest]]</f>
        <v>SSH-NAP</v>
      </c>
      <c r="M7265" s="102" t="str">
        <f t="shared" si="113"/>
        <v>ADT</v>
      </c>
      <c r="N7265" s="102">
        <f>WEEKDAY([2]!Table1[[#This Row],[Travel Date]],2)</f>
        <v>6</v>
      </c>
      <c r="P7265" s="102">
        <v>1</v>
      </c>
    </row>
    <row r="7266" spans="2:16" x14ac:dyDescent="0.25">
      <c r="B7266" s="103"/>
      <c r="C7266" s="103"/>
      <c r="L7266" s="102" t="str">
        <f>[2]!Table1[[#This Row],[Orgn]]&amp;"-"&amp;[2]!Table1[[#This Row],[Dest]]</f>
        <v>SSH-NAP</v>
      </c>
      <c r="M7266" s="102" t="str">
        <f t="shared" si="113"/>
        <v>ADT</v>
      </c>
      <c r="N7266" s="102">
        <f>WEEKDAY([2]!Table1[[#This Row],[Travel Date]],2)</f>
        <v>6</v>
      </c>
      <c r="P7266" s="102">
        <v>1</v>
      </c>
    </row>
    <row r="7267" spans="2:16" x14ac:dyDescent="0.25">
      <c r="B7267" s="103"/>
      <c r="C7267" s="103"/>
      <c r="L7267" s="102" t="str">
        <f>[2]!Table1[[#This Row],[Orgn]]&amp;"-"&amp;[2]!Table1[[#This Row],[Dest]]</f>
        <v>SSH-NAP</v>
      </c>
      <c r="M7267" s="102" t="str">
        <f t="shared" si="113"/>
        <v>ADT</v>
      </c>
      <c r="N7267" s="102">
        <f>WEEKDAY([2]!Table1[[#This Row],[Travel Date]],2)</f>
        <v>6</v>
      </c>
      <c r="P7267" s="102">
        <v>1</v>
      </c>
    </row>
    <row r="7268" spans="2:16" x14ac:dyDescent="0.25">
      <c r="B7268" s="103"/>
      <c r="C7268" s="103"/>
      <c r="L7268" s="102" t="str">
        <f>[2]!Table1[[#This Row],[Orgn]]&amp;"-"&amp;[2]!Table1[[#This Row],[Dest]]</f>
        <v>SSH-NAP</v>
      </c>
      <c r="M7268" s="102" t="str">
        <f t="shared" si="113"/>
        <v>ADT</v>
      </c>
      <c r="N7268" s="102">
        <f>WEEKDAY([2]!Table1[[#This Row],[Travel Date]],2)</f>
        <v>6</v>
      </c>
      <c r="P7268" s="102">
        <v>1</v>
      </c>
    </row>
    <row r="7269" spans="2:16" x14ac:dyDescent="0.25">
      <c r="B7269" s="103"/>
      <c r="C7269" s="103"/>
      <c r="L7269" s="102" t="str">
        <f>[2]!Table1[[#This Row],[Orgn]]&amp;"-"&amp;[2]!Table1[[#This Row],[Dest]]</f>
        <v>SSH-NAP</v>
      </c>
      <c r="M7269" s="102" t="str">
        <f t="shared" si="113"/>
        <v>ADT</v>
      </c>
      <c r="N7269" s="102">
        <f>WEEKDAY([2]!Table1[[#This Row],[Travel Date]],2)</f>
        <v>6</v>
      </c>
      <c r="P7269" s="102">
        <v>1</v>
      </c>
    </row>
    <row r="7270" spans="2:16" x14ac:dyDescent="0.25">
      <c r="B7270" s="103"/>
      <c r="C7270" s="103"/>
      <c r="L7270" s="102" t="str">
        <f>[2]!Table1[[#This Row],[Orgn]]&amp;"-"&amp;[2]!Table1[[#This Row],[Dest]]</f>
        <v>SSH-NAP</v>
      </c>
      <c r="M7270" s="102" t="str">
        <f t="shared" si="113"/>
        <v>ADT</v>
      </c>
      <c r="N7270" s="102">
        <f>WEEKDAY([2]!Table1[[#This Row],[Travel Date]],2)</f>
        <v>6</v>
      </c>
      <c r="P7270" s="102">
        <v>1</v>
      </c>
    </row>
    <row r="7271" spans="2:16" x14ac:dyDescent="0.25">
      <c r="B7271" s="103"/>
      <c r="C7271" s="103"/>
      <c r="L7271" s="102" t="str">
        <f>[2]!Table1[[#This Row],[Orgn]]&amp;"-"&amp;[2]!Table1[[#This Row],[Dest]]</f>
        <v>SSH-NAP</v>
      </c>
      <c r="M7271" s="102" t="str">
        <f t="shared" si="113"/>
        <v>ADT</v>
      </c>
      <c r="N7271" s="102">
        <f>WEEKDAY([2]!Table1[[#This Row],[Travel Date]],2)</f>
        <v>6</v>
      </c>
      <c r="P7271" s="102">
        <v>1</v>
      </c>
    </row>
    <row r="7272" spans="2:16" x14ac:dyDescent="0.25">
      <c r="B7272" s="103"/>
      <c r="C7272" s="103"/>
      <c r="L7272" s="102" t="str">
        <f>[2]!Table1[[#This Row],[Orgn]]&amp;"-"&amp;[2]!Table1[[#This Row],[Dest]]</f>
        <v>SSH-NAP</v>
      </c>
      <c r="M7272" s="102" t="str">
        <f t="shared" si="113"/>
        <v>ADT</v>
      </c>
      <c r="N7272" s="102">
        <f>WEEKDAY([2]!Table1[[#This Row],[Travel Date]],2)</f>
        <v>6</v>
      </c>
      <c r="P7272" s="102">
        <v>1</v>
      </c>
    </row>
    <row r="7273" spans="2:16" x14ac:dyDescent="0.25">
      <c r="B7273" s="103"/>
      <c r="C7273" s="103"/>
      <c r="L7273" s="102" t="str">
        <f>[2]!Table1[[#This Row],[Orgn]]&amp;"-"&amp;[2]!Table1[[#This Row],[Dest]]</f>
        <v>SSH-NAP</v>
      </c>
      <c r="M7273" s="102" t="str">
        <f t="shared" si="113"/>
        <v>ADT</v>
      </c>
      <c r="N7273" s="102">
        <f>WEEKDAY([2]!Table1[[#This Row],[Travel Date]],2)</f>
        <v>6</v>
      </c>
      <c r="P7273" s="102">
        <v>1</v>
      </c>
    </row>
    <row r="7274" spans="2:16" x14ac:dyDescent="0.25">
      <c r="B7274" s="103"/>
      <c r="C7274" s="103"/>
      <c r="L7274" s="102" t="str">
        <f>[2]!Table1[[#This Row],[Orgn]]&amp;"-"&amp;[2]!Table1[[#This Row],[Dest]]</f>
        <v>SSH-NAP</v>
      </c>
      <c r="M7274" s="102" t="str">
        <f t="shared" si="113"/>
        <v>ADT</v>
      </c>
      <c r="N7274" s="102">
        <f>WEEKDAY([2]!Table1[[#This Row],[Travel Date]],2)</f>
        <v>6</v>
      </c>
      <c r="P7274" s="102">
        <v>1</v>
      </c>
    </row>
    <row r="7275" spans="2:16" x14ac:dyDescent="0.25">
      <c r="B7275" s="103"/>
      <c r="C7275" s="103"/>
      <c r="L7275" s="102" t="str">
        <f>[2]!Table1[[#This Row],[Orgn]]&amp;"-"&amp;[2]!Table1[[#This Row],[Dest]]</f>
        <v>SSH-NAP</v>
      </c>
      <c r="M7275" s="102" t="str">
        <f t="shared" si="113"/>
        <v>ADT</v>
      </c>
      <c r="N7275" s="102">
        <f>WEEKDAY([2]!Table1[[#This Row],[Travel Date]],2)</f>
        <v>6</v>
      </c>
      <c r="P7275" s="102">
        <v>1</v>
      </c>
    </row>
    <row r="7276" spans="2:16" x14ac:dyDescent="0.25">
      <c r="B7276" s="103"/>
      <c r="C7276" s="103"/>
      <c r="L7276" s="102" t="str">
        <f>[2]!Table1[[#This Row],[Orgn]]&amp;"-"&amp;[2]!Table1[[#This Row],[Dest]]</f>
        <v>SSH-NAP</v>
      </c>
      <c r="M7276" s="102" t="str">
        <f t="shared" si="113"/>
        <v>ADT</v>
      </c>
      <c r="N7276" s="102">
        <f>WEEKDAY([2]!Table1[[#This Row],[Travel Date]],2)</f>
        <v>6</v>
      </c>
      <c r="P7276" s="102">
        <v>1</v>
      </c>
    </row>
    <row r="7277" spans="2:16" x14ac:dyDescent="0.25">
      <c r="B7277" s="103"/>
      <c r="C7277" s="103"/>
      <c r="L7277" s="102" t="str">
        <f>[2]!Table1[[#This Row],[Orgn]]&amp;"-"&amp;[2]!Table1[[#This Row],[Dest]]</f>
        <v>SSH-NAP</v>
      </c>
      <c r="M7277" s="102" t="str">
        <f t="shared" si="113"/>
        <v>ADT</v>
      </c>
      <c r="N7277" s="102">
        <f>WEEKDAY([2]!Table1[[#This Row],[Travel Date]],2)</f>
        <v>6</v>
      </c>
      <c r="P7277" s="102">
        <v>1</v>
      </c>
    </row>
    <row r="7278" spans="2:16" x14ac:dyDescent="0.25">
      <c r="B7278" s="103"/>
      <c r="C7278" s="103"/>
      <c r="L7278" s="102" t="str">
        <f>[2]!Table1[[#This Row],[Orgn]]&amp;"-"&amp;[2]!Table1[[#This Row],[Dest]]</f>
        <v>SSH-NAP</v>
      </c>
      <c r="M7278" s="102" t="str">
        <f t="shared" si="113"/>
        <v>ADT</v>
      </c>
      <c r="N7278" s="102">
        <f>WEEKDAY([2]!Table1[[#This Row],[Travel Date]],2)</f>
        <v>6</v>
      </c>
      <c r="P7278" s="102">
        <v>1</v>
      </c>
    </row>
    <row r="7279" spans="2:16" x14ac:dyDescent="0.25">
      <c r="B7279" s="103"/>
      <c r="C7279" s="103"/>
      <c r="L7279" s="102" t="str">
        <f>[2]!Table1[[#This Row],[Orgn]]&amp;"-"&amp;[2]!Table1[[#This Row],[Dest]]</f>
        <v>SSH-NAP</v>
      </c>
      <c r="M7279" s="102" t="str">
        <f t="shared" si="113"/>
        <v>ADT</v>
      </c>
      <c r="N7279" s="102">
        <f>WEEKDAY([2]!Table1[[#This Row],[Travel Date]],2)</f>
        <v>6</v>
      </c>
      <c r="P7279" s="102">
        <v>1</v>
      </c>
    </row>
    <row r="7280" spans="2:16" x14ac:dyDescent="0.25">
      <c r="B7280" s="103"/>
      <c r="C7280" s="103"/>
      <c r="L7280" s="102" t="str">
        <f>[2]!Table1[[#This Row],[Orgn]]&amp;"-"&amp;[2]!Table1[[#This Row],[Dest]]</f>
        <v>SSH-NAP</v>
      </c>
      <c r="M7280" s="102" t="str">
        <f t="shared" si="113"/>
        <v>ADT</v>
      </c>
      <c r="N7280" s="102">
        <f>WEEKDAY([2]!Table1[[#This Row],[Travel Date]],2)</f>
        <v>6</v>
      </c>
      <c r="P7280" s="102">
        <v>1</v>
      </c>
    </row>
    <row r="7281" spans="2:16" x14ac:dyDescent="0.25">
      <c r="B7281" s="103"/>
      <c r="C7281" s="103"/>
      <c r="L7281" s="102" t="str">
        <f>[2]!Table1[[#This Row],[Orgn]]&amp;"-"&amp;[2]!Table1[[#This Row],[Dest]]</f>
        <v>SSH-NAP</v>
      </c>
      <c r="M7281" s="102" t="str">
        <f t="shared" si="113"/>
        <v>ADT</v>
      </c>
      <c r="N7281" s="102">
        <f>WEEKDAY([2]!Table1[[#This Row],[Travel Date]],2)</f>
        <v>6</v>
      </c>
      <c r="P7281" s="102">
        <v>1</v>
      </c>
    </row>
    <row r="7282" spans="2:16" x14ac:dyDescent="0.25">
      <c r="B7282" s="103"/>
      <c r="C7282" s="103"/>
      <c r="L7282" s="102" t="str">
        <f>[2]!Table1[[#This Row],[Orgn]]&amp;"-"&amp;[2]!Table1[[#This Row],[Dest]]</f>
        <v>SSH-NAP</v>
      </c>
      <c r="M7282" s="102" t="str">
        <f t="shared" si="113"/>
        <v>ADT</v>
      </c>
      <c r="N7282" s="102">
        <f>WEEKDAY([2]!Table1[[#This Row],[Travel Date]],2)</f>
        <v>6</v>
      </c>
      <c r="P7282" s="102">
        <v>1</v>
      </c>
    </row>
    <row r="7283" spans="2:16" x14ac:dyDescent="0.25">
      <c r="B7283" s="103"/>
      <c r="C7283" s="103"/>
      <c r="L7283" s="102" t="str">
        <f>[2]!Table1[[#This Row],[Orgn]]&amp;"-"&amp;[2]!Table1[[#This Row],[Dest]]</f>
        <v>SSH-NAP</v>
      </c>
      <c r="M7283" s="102" t="str">
        <f t="shared" si="113"/>
        <v>ADT</v>
      </c>
      <c r="N7283" s="102">
        <f>WEEKDAY([2]!Table1[[#This Row],[Travel Date]],2)</f>
        <v>6</v>
      </c>
      <c r="P7283" s="102">
        <v>1</v>
      </c>
    </row>
    <row r="7284" spans="2:16" x14ac:dyDescent="0.25">
      <c r="B7284" s="103"/>
      <c r="C7284" s="103"/>
      <c r="L7284" s="102" t="str">
        <f>[2]!Table1[[#This Row],[Orgn]]&amp;"-"&amp;[2]!Table1[[#This Row],[Dest]]</f>
        <v>SSH-NAP</v>
      </c>
      <c r="M7284" s="102" t="str">
        <f t="shared" si="113"/>
        <v>ADT</v>
      </c>
      <c r="N7284" s="102">
        <f>WEEKDAY([2]!Table1[[#This Row],[Travel Date]],2)</f>
        <v>6</v>
      </c>
      <c r="P7284" s="102">
        <v>1</v>
      </c>
    </row>
    <row r="7285" spans="2:16" x14ac:dyDescent="0.25">
      <c r="B7285" s="103"/>
      <c r="C7285" s="103"/>
      <c r="L7285" s="102" t="str">
        <f>[2]!Table1[[#This Row],[Orgn]]&amp;"-"&amp;[2]!Table1[[#This Row],[Dest]]</f>
        <v>SSH-NAP</v>
      </c>
      <c r="M7285" s="102" t="str">
        <f t="shared" si="113"/>
        <v>ADT</v>
      </c>
      <c r="N7285" s="102">
        <f>WEEKDAY([2]!Table1[[#This Row],[Travel Date]],2)</f>
        <v>6</v>
      </c>
      <c r="P7285" s="102">
        <v>1</v>
      </c>
    </row>
    <row r="7286" spans="2:16" x14ac:dyDescent="0.25">
      <c r="B7286" s="103"/>
      <c r="C7286" s="103"/>
      <c r="L7286" s="102" t="str">
        <f>[2]!Table1[[#This Row],[Orgn]]&amp;"-"&amp;[2]!Table1[[#This Row],[Dest]]</f>
        <v>SSH-NAP</v>
      </c>
      <c r="M7286" s="102" t="str">
        <f t="shared" si="113"/>
        <v>ADT</v>
      </c>
      <c r="N7286" s="102">
        <f>WEEKDAY([2]!Table1[[#This Row],[Travel Date]],2)</f>
        <v>6</v>
      </c>
      <c r="P7286" s="102">
        <v>1</v>
      </c>
    </row>
    <row r="7287" spans="2:16" x14ac:dyDescent="0.25">
      <c r="B7287" s="103"/>
      <c r="C7287" s="103"/>
      <c r="L7287" s="102" t="str">
        <f>[2]!Table1[[#This Row],[Orgn]]&amp;"-"&amp;[2]!Table1[[#This Row],[Dest]]</f>
        <v>SSH-NAP</v>
      </c>
      <c r="M7287" s="102" t="str">
        <f t="shared" si="113"/>
        <v>ADT</v>
      </c>
      <c r="N7287" s="102">
        <f>WEEKDAY([2]!Table1[[#This Row],[Travel Date]],2)</f>
        <v>6</v>
      </c>
      <c r="P7287" s="102">
        <v>1</v>
      </c>
    </row>
    <row r="7288" spans="2:16" x14ac:dyDescent="0.25">
      <c r="B7288" s="103"/>
      <c r="C7288" s="103"/>
      <c r="L7288" s="102" t="str">
        <f>[2]!Table1[[#This Row],[Orgn]]&amp;"-"&amp;[2]!Table1[[#This Row],[Dest]]</f>
        <v>SSH-NAP</v>
      </c>
      <c r="M7288" s="102" t="str">
        <f t="shared" si="113"/>
        <v>ADT</v>
      </c>
      <c r="N7288" s="102">
        <f>WEEKDAY([2]!Table1[[#This Row],[Travel Date]],2)</f>
        <v>6</v>
      </c>
      <c r="P7288" s="102">
        <v>1</v>
      </c>
    </row>
    <row r="7289" spans="2:16" x14ac:dyDescent="0.25">
      <c r="B7289" s="103"/>
      <c r="C7289" s="103"/>
      <c r="L7289" s="102" t="str">
        <f>[2]!Table1[[#This Row],[Orgn]]&amp;"-"&amp;[2]!Table1[[#This Row],[Dest]]</f>
        <v>SSH-NAP</v>
      </c>
      <c r="M7289" s="102" t="str">
        <f t="shared" si="113"/>
        <v>ADT</v>
      </c>
      <c r="N7289" s="102">
        <f>WEEKDAY([2]!Table1[[#This Row],[Travel Date]],2)</f>
        <v>6</v>
      </c>
      <c r="P7289" s="102">
        <v>1</v>
      </c>
    </row>
    <row r="7290" spans="2:16" x14ac:dyDescent="0.25">
      <c r="B7290" s="103"/>
      <c r="C7290" s="103"/>
      <c r="L7290" s="102" t="str">
        <f>[2]!Table1[[#This Row],[Orgn]]&amp;"-"&amp;[2]!Table1[[#This Row],[Dest]]</f>
        <v>SSH-NAP</v>
      </c>
      <c r="M7290" s="102" t="str">
        <f t="shared" si="113"/>
        <v>ADT</v>
      </c>
      <c r="N7290" s="102">
        <f>WEEKDAY([2]!Table1[[#This Row],[Travel Date]],2)</f>
        <v>6</v>
      </c>
      <c r="P7290" s="102">
        <v>1</v>
      </c>
    </row>
    <row r="7291" spans="2:16" x14ac:dyDescent="0.25">
      <c r="B7291" s="103"/>
      <c r="C7291" s="103"/>
      <c r="L7291" s="102" t="str">
        <f>[2]!Table1[[#This Row],[Orgn]]&amp;"-"&amp;[2]!Table1[[#This Row],[Dest]]</f>
        <v>SSH-NAP</v>
      </c>
      <c r="M7291" s="102" t="str">
        <f t="shared" si="113"/>
        <v>ADT</v>
      </c>
      <c r="N7291" s="102">
        <f>WEEKDAY([2]!Table1[[#This Row],[Travel Date]],2)</f>
        <v>6</v>
      </c>
      <c r="P7291" s="102">
        <v>1</v>
      </c>
    </row>
    <row r="7292" spans="2:16" x14ac:dyDescent="0.25">
      <c r="B7292" s="103"/>
      <c r="C7292" s="103"/>
      <c r="L7292" s="102" t="str">
        <f>[2]!Table1[[#This Row],[Orgn]]&amp;"-"&amp;[2]!Table1[[#This Row],[Dest]]</f>
        <v>SSH-NAP</v>
      </c>
      <c r="M7292" s="102" t="str">
        <f t="shared" si="113"/>
        <v>ADT</v>
      </c>
      <c r="N7292" s="102">
        <f>WEEKDAY([2]!Table1[[#This Row],[Travel Date]],2)</f>
        <v>6</v>
      </c>
      <c r="P7292" s="102">
        <v>1</v>
      </c>
    </row>
    <row r="7293" spans="2:16" x14ac:dyDescent="0.25">
      <c r="B7293" s="103"/>
      <c r="C7293" s="103"/>
      <c r="L7293" s="102" t="str">
        <f>[2]!Table1[[#This Row],[Orgn]]&amp;"-"&amp;[2]!Table1[[#This Row],[Dest]]</f>
        <v>SSH-NAP</v>
      </c>
      <c r="M7293" s="102" t="str">
        <f t="shared" si="113"/>
        <v>ADT</v>
      </c>
      <c r="N7293" s="102">
        <f>WEEKDAY([2]!Table1[[#This Row],[Travel Date]],2)</f>
        <v>6</v>
      </c>
      <c r="P7293" s="102">
        <v>1</v>
      </c>
    </row>
    <row r="7294" spans="2:16" x14ac:dyDescent="0.25">
      <c r="B7294" s="103"/>
      <c r="C7294" s="103"/>
      <c r="L7294" s="102" t="str">
        <f>[2]!Table1[[#This Row],[Orgn]]&amp;"-"&amp;[2]!Table1[[#This Row],[Dest]]</f>
        <v>SSH-NAP</v>
      </c>
      <c r="M7294" s="102" t="str">
        <f t="shared" si="113"/>
        <v>ADT</v>
      </c>
      <c r="N7294" s="102">
        <f>WEEKDAY([2]!Table1[[#This Row],[Travel Date]],2)</f>
        <v>6</v>
      </c>
      <c r="P7294" s="102">
        <v>1</v>
      </c>
    </row>
    <row r="7295" spans="2:16" x14ac:dyDescent="0.25">
      <c r="B7295" s="103"/>
      <c r="C7295" s="103"/>
      <c r="L7295" s="102" t="str">
        <f>[2]!Table1[[#This Row],[Orgn]]&amp;"-"&amp;[2]!Table1[[#This Row],[Dest]]</f>
        <v>SSH-NAP</v>
      </c>
      <c r="M7295" s="102" t="str">
        <f t="shared" si="113"/>
        <v>ADT</v>
      </c>
      <c r="N7295" s="102">
        <f>WEEKDAY([2]!Table1[[#This Row],[Travel Date]],2)</f>
        <v>6</v>
      </c>
      <c r="P7295" s="102">
        <v>1</v>
      </c>
    </row>
    <row r="7296" spans="2:16" x14ac:dyDescent="0.25">
      <c r="B7296" s="103"/>
      <c r="C7296" s="103"/>
      <c r="L7296" s="102" t="str">
        <f>[2]!Table1[[#This Row],[Orgn]]&amp;"-"&amp;[2]!Table1[[#This Row],[Dest]]</f>
        <v>SSH-NAP</v>
      </c>
      <c r="M7296" s="102" t="str">
        <f t="shared" si="113"/>
        <v>ADT</v>
      </c>
      <c r="N7296" s="102">
        <f>WEEKDAY([2]!Table1[[#This Row],[Travel Date]],2)</f>
        <v>6</v>
      </c>
      <c r="P7296" s="102">
        <v>1</v>
      </c>
    </row>
    <row r="7297" spans="2:16" x14ac:dyDescent="0.25">
      <c r="B7297" s="103"/>
      <c r="C7297" s="103"/>
      <c r="L7297" s="102" t="str">
        <f>[2]!Table1[[#This Row],[Orgn]]&amp;"-"&amp;[2]!Table1[[#This Row],[Dest]]</f>
        <v>SSH-NAP</v>
      </c>
      <c r="M7297" s="102" t="str">
        <f t="shared" si="113"/>
        <v>ADT</v>
      </c>
      <c r="N7297" s="102">
        <f>WEEKDAY([2]!Table1[[#This Row],[Travel Date]],2)</f>
        <v>6</v>
      </c>
      <c r="P7297" s="102">
        <v>1</v>
      </c>
    </row>
    <row r="7298" spans="2:16" x14ac:dyDescent="0.25">
      <c r="B7298" s="103"/>
      <c r="C7298" s="103"/>
      <c r="L7298" s="102" t="str">
        <f>[2]!Table1[[#This Row],[Orgn]]&amp;"-"&amp;[2]!Table1[[#This Row],[Dest]]</f>
        <v>SSH-NAP</v>
      </c>
      <c r="M7298" s="102" t="str">
        <f t="shared" ref="M7298:M7361" si="114">IF(TRIM(C7298)="INF", "INF", IF(TRIM(C7298)="CHD", "CHD", "ADT"))</f>
        <v>ADT</v>
      </c>
      <c r="N7298" s="102">
        <f>WEEKDAY([2]!Table1[[#This Row],[Travel Date]],2)</f>
        <v>6</v>
      </c>
      <c r="P7298" s="102">
        <v>1</v>
      </c>
    </row>
    <row r="7299" spans="2:16" x14ac:dyDescent="0.25">
      <c r="B7299" s="103"/>
      <c r="C7299" s="103"/>
      <c r="L7299" s="102" t="str">
        <f>[2]!Table1[[#This Row],[Orgn]]&amp;"-"&amp;[2]!Table1[[#This Row],[Dest]]</f>
        <v>SSH-NAP</v>
      </c>
      <c r="M7299" s="102" t="str">
        <f t="shared" si="114"/>
        <v>ADT</v>
      </c>
      <c r="N7299" s="102">
        <f>WEEKDAY([2]!Table1[[#This Row],[Travel Date]],2)</f>
        <v>6</v>
      </c>
      <c r="P7299" s="102">
        <v>1</v>
      </c>
    </row>
    <row r="7300" spans="2:16" x14ac:dyDescent="0.25">
      <c r="B7300" s="103"/>
      <c r="C7300" s="103"/>
      <c r="L7300" s="102" t="str">
        <f>[2]!Table1[[#This Row],[Orgn]]&amp;"-"&amp;[2]!Table1[[#This Row],[Dest]]</f>
        <v>SSH-NAP</v>
      </c>
      <c r="M7300" s="102" t="str">
        <f t="shared" si="114"/>
        <v>ADT</v>
      </c>
      <c r="N7300" s="102">
        <f>WEEKDAY([2]!Table1[[#This Row],[Travel Date]],2)</f>
        <v>6</v>
      </c>
      <c r="P7300" s="102">
        <v>1</v>
      </c>
    </row>
    <row r="7301" spans="2:16" x14ac:dyDescent="0.25">
      <c r="B7301" s="103"/>
      <c r="C7301" s="103"/>
      <c r="L7301" s="102" t="str">
        <f>[2]!Table1[[#This Row],[Orgn]]&amp;"-"&amp;[2]!Table1[[#This Row],[Dest]]</f>
        <v>SSH-NAP</v>
      </c>
      <c r="M7301" s="102" t="str">
        <f t="shared" si="114"/>
        <v>ADT</v>
      </c>
      <c r="N7301" s="102">
        <f>WEEKDAY([2]!Table1[[#This Row],[Travel Date]],2)</f>
        <v>6</v>
      </c>
      <c r="P7301" s="102">
        <v>1</v>
      </c>
    </row>
    <row r="7302" spans="2:16" x14ac:dyDescent="0.25">
      <c r="B7302" s="103"/>
      <c r="C7302" s="103"/>
      <c r="L7302" s="102" t="str">
        <f>[2]!Table1[[#This Row],[Orgn]]&amp;"-"&amp;[2]!Table1[[#This Row],[Dest]]</f>
        <v>SSH-NAP</v>
      </c>
      <c r="M7302" s="102" t="str">
        <f t="shared" si="114"/>
        <v>ADT</v>
      </c>
      <c r="N7302" s="102">
        <f>WEEKDAY([2]!Table1[[#This Row],[Travel Date]],2)</f>
        <v>6</v>
      </c>
      <c r="P7302" s="102">
        <v>1</v>
      </c>
    </row>
    <row r="7303" spans="2:16" x14ac:dyDescent="0.25">
      <c r="B7303" s="103"/>
      <c r="C7303" s="103"/>
      <c r="L7303" s="102" t="str">
        <f>[2]!Table1[[#This Row],[Orgn]]&amp;"-"&amp;[2]!Table1[[#This Row],[Dest]]</f>
        <v>SSH-NAP</v>
      </c>
      <c r="M7303" s="102" t="str">
        <f t="shared" si="114"/>
        <v>ADT</v>
      </c>
      <c r="N7303" s="102">
        <f>WEEKDAY([2]!Table1[[#This Row],[Travel Date]],2)</f>
        <v>6</v>
      </c>
      <c r="P7303" s="102">
        <v>1</v>
      </c>
    </row>
    <row r="7304" spans="2:16" x14ac:dyDescent="0.25">
      <c r="B7304" s="103"/>
      <c r="C7304" s="103"/>
      <c r="L7304" s="102" t="str">
        <f>[2]!Table1[[#This Row],[Orgn]]&amp;"-"&amp;[2]!Table1[[#This Row],[Dest]]</f>
        <v>SSH-NAP</v>
      </c>
      <c r="M7304" s="102" t="str">
        <f t="shared" si="114"/>
        <v>ADT</v>
      </c>
      <c r="N7304" s="102">
        <f>WEEKDAY([2]!Table1[[#This Row],[Travel Date]],2)</f>
        <v>6</v>
      </c>
      <c r="P7304" s="102">
        <v>1</v>
      </c>
    </row>
    <row r="7305" spans="2:16" x14ac:dyDescent="0.25">
      <c r="B7305" s="103"/>
      <c r="C7305" s="103"/>
      <c r="L7305" s="102" t="str">
        <f>[2]!Table1[[#This Row],[Orgn]]&amp;"-"&amp;[2]!Table1[[#This Row],[Dest]]</f>
        <v>SSH-NAP</v>
      </c>
      <c r="M7305" s="102" t="str">
        <f t="shared" si="114"/>
        <v>ADT</v>
      </c>
      <c r="N7305" s="102">
        <f>WEEKDAY([2]!Table1[[#This Row],[Travel Date]],2)</f>
        <v>6</v>
      </c>
      <c r="P7305" s="102">
        <v>1</v>
      </c>
    </row>
    <row r="7306" spans="2:16" x14ac:dyDescent="0.25">
      <c r="B7306" s="103"/>
      <c r="C7306" s="103"/>
      <c r="L7306" s="102" t="str">
        <f>[2]!Table1[[#This Row],[Orgn]]&amp;"-"&amp;[2]!Table1[[#This Row],[Dest]]</f>
        <v>SSH-NAP</v>
      </c>
      <c r="M7306" s="102" t="str">
        <f t="shared" si="114"/>
        <v>ADT</v>
      </c>
      <c r="N7306" s="102">
        <f>WEEKDAY([2]!Table1[[#This Row],[Travel Date]],2)</f>
        <v>6</v>
      </c>
      <c r="P7306" s="102">
        <v>1</v>
      </c>
    </row>
    <row r="7307" spans="2:16" x14ac:dyDescent="0.25">
      <c r="B7307" s="103"/>
      <c r="C7307" s="103"/>
      <c r="L7307" s="102" t="str">
        <f>[2]!Table1[[#This Row],[Orgn]]&amp;"-"&amp;[2]!Table1[[#This Row],[Dest]]</f>
        <v>SSH-NAP</v>
      </c>
      <c r="M7307" s="102" t="str">
        <f t="shared" si="114"/>
        <v>ADT</v>
      </c>
      <c r="N7307" s="102">
        <f>WEEKDAY([2]!Table1[[#This Row],[Travel Date]],2)</f>
        <v>6</v>
      </c>
      <c r="P7307" s="102">
        <v>1</v>
      </c>
    </row>
    <row r="7308" spans="2:16" x14ac:dyDescent="0.25">
      <c r="B7308" s="103"/>
      <c r="C7308" s="103"/>
      <c r="L7308" s="102" t="str">
        <f>[2]!Table1[[#This Row],[Orgn]]&amp;"-"&amp;[2]!Table1[[#This Row],[Dest]]</f>
        <v>SSH-NAP</v>
      </c>
      <c r="M7308" s="102" t="str">
        <f t="shared" si="114"/>
        <v>ADT</v>
      </c>
      <c r="N7308" s="102">
        <f>WEEKDAY([2]!Table1[[#This Row],[Travel Date]],2)</f>
        <v>6</v>
      </c>
      <c r="P7308" s="102">
        <v>1</v>
      </c>
    </row>
    <row r="7309" spans="2:16" x14ac:dyDescent="0.25">
      <c r="B7309" s="103"/>
      <c r="C7309" s="103"/>
      <c r="L7309" s="102" t="str">
        <f>[2]!Table1[[#This Row],[Orgn]]&amp;"-"&amp;[2]!Table1[[#This Row],[Dest]]</f>
        <v>SSH-NAP</v>
      </c>
      <c r="M7309" s="102" t="str">
        <f t="shared" si="114"/>
        <v>ADT</v>
      </c>
      <c r="N7309" s="102">
        <f>WEEKDAY([2]!Table1[[#This Row],[Travel Date]],2)</f>
        <v>6</v>
      </c>
      <c r="P7309" s="102">
        <v>1</v>
      </c>
    </row>
    <row r="7310" spans="2:16" x14ac:dyDescent="0.25">
      <c r="B7310" s="103"/>
      <c r="C7310" s="103"/>
      <c r="L7310" s="102" t="str">
        <f>[2]!Table1[[#This Row],[Orgn]]&amp;"-"&amp;[2]!Table1[[#This Row],[Dest]]</f>
        <v>SSH-NAP</v>
      </c>
      <c r="M7310" s="102" t="str">
        <f t="shared" si="114"/>
        <v>ADT</v>
      </c>
      <c r="N7310" s="102">
        <f>WEEKDAY([2]!Table1[[#This Row],[Travel Date]],2)</f>
        <v>6</v>
      </c>
      <c r="P7310" s="102">
        <v>1</v>
      </c>
    </row>
    <row r="7311" spans="2:16" x14ac:dyDescent="0.25">
      <c r="B7311" s="103"/>
      <c r="C7311" s="103"/>
      <c r="L7311" s="102" t="str">
        <f>[2]!Table1[[#This Row],[Orgn]]&amp;"-"&amp;[2]!Table1[[#This Row],[Dest]]</f>
        <v>SSH-NAP</v>
      </c>
      <c r="M7311" s="102" t="str">
        <f t="shared" si="114"/>
        <v>ADT</v>
      </c>
      <c r="N7311" s="102">
        <f>WEEKDAY([2]!Table1[[#This Row],[Travel Date]],2)</f>
        <v>6</v>
      </c>
      <c r="P7311" s="102">
        <v>1</v>
      </c>
    </row>
    <row r="7312" spans="2:16" x14ac:dyDescent="0.25">
      <c r="B7312" s="103"/>
      <c r="C7312" s="103"/>
      <c r="L7312" s="102" t="str">
        <f>[2]!Table1[[#This Row],[Orgn]]&amp;"-"&amp;[2]!Table1[[#This Row],[Dest]]</f>
        <v>SSH-NAP</v>
      </c>
      <c r="M7312" s="102" t="str">
        <f t="shared" si="114"/>
        <v>ADT</v>
      </c>
      <c r="N7312" s="102">
        <f>WEEKDAY([2]!Table1[[#This Row],[Travel Date]],2)</f>
        <v>6</v>
      </c>
      <c r="P7312" s="102">
        <v>1</v>
      </c>
    </row>
    <row r="7313" spans="2:16" x14ac:dyDescent="0.25">
      <c r="B7313" s="103"/>
      <c r="C7313" s="103"/>
      <c r="L7313" s="102" t="str">
        <f>[2]!Table1[[#This Row],[Orgn]]&amp;"-"&amp;[2]!Table1[[#This Row],[Dest]]</f>
        <v>SSH-NAP</v>
      </c>
      <c r="M7313" s="102" t="str">
        <f t="shared" si="114"/>
        <v>ADT</v>
      </c>
      <c r="N7313" s="102">
        <f>WEEKDAY([2]!Table1[[#This Row],[Travel Date]],2)</f>
        <v>6</v>
      </c>
      <c r="P7313" s="102">
        <v>1</v>
      </c>
    </row>
    <row r="7314" spans="2:16" x14ac:dyDescent="0.25">
      <c r="B7314" s="103"/>
      <c r="C7314" s="103"/>
      <c r="L7314" s="102" t="str">
        <f>[2]!Table1[[#This Row],[Orgn]]&amp;"-"&amp;[2]!Table1[[#This Row],[Dest]]</f>
        <v>SSH-NAP</v>
      </c>
      <c r="M7314" s="102" t="str">
        <f t="shared" si="114"/>
        <v>ADT</v>
      </c>
      <c r="N7314" s="102">
        <f>WEEKDAY([2]!Table1[[#This Row],[Travel Date]],2)</f>
        <v>6</v>
      </c>
      <c r="P7314" s="102">
        <v>1</v>
      </c>
    </row>
    <row r="7315" spans="2:16" x14ac:dyDescent="0.25">
      <c r="B7315" s="103"/>
      <c r="C7315" s="103"/>
      <c r="L7315" s="102" t="str">
        <f>[2]!Table1[[#This Row],[Orgn]]&amp;"-"&amp;[2]!Table1[[#This Row],[Dest]]</f>
        <v>SSH-NAP</v>
      </c>
      <c r="M7315" s="102" t="str">
        <f t="shared" si="114"/>
        <v>ADT</v>
      </c>
      <c r="N7315" s="102">
        <f>WEEKDAY([2]!Table1[[#This Row],[Travel Date]],2)</f>
        <v>6</v>
      </c>
      <c r="P7315" s="102">
        <v>1</v>
      </c>
    </row>
    <row r="7316" spans="2:16" x14ac:dyDescent="0.25">
      <c r="B7316" s="103"/>
      <c r="C7316" s="103"/>
      <c r="L7316" s="102" t="str">
        <f>[2]!Table1[[#This Row],[Orgn]]&amp;"-"&amp;[2]!Table1[[#This Row],[Dest]]</f>
        <v>SSH-NAP</v>
      </c>
      <c r="M7316" s="102" t="str">
        <f t="shared" si="114"/>
        <v>ADT</v>
      </c>
      <c r="N7316" s="102">
        <f>WEEKDAY([2]!Table1[[#This Row],[Travel Date]],2)</f>
        <v>6</v>
      </c>
      <c r="P7316" s="102">
        <v>1</v>
      </c>
    </row>
    <row r="7317" spans="2:16" x14ac:dyDescent="0.25">
      <c r="B7317" s="103"/>
      <c r="C7317" s="103"/>
      <c r="L7317" s="102" t="str">
        <f>[2]!Table1[[#This Row],[Orgn]]&amp;"-"&amp;[2]!Table1[[#This Row],[Dest]]</f>
        <v>SSH-NAP</v>
      </c>
      <c r="M7317" s="102" t="str">
        <f t="shared" si="114"/>
        <v>ADT</v>
      </c>
      <c r="N7317" s="102">
        <f>WEEKDAY([2]!Table1[[#This Row],[Travel Date]],2)</f>
        <v>6</v>
      </c>
      <c r="P7317" s="102">
        <v>1</v>
      </c>
    </row>
    <row r="7318" spans="2:16" x14ac:dyDescent="0.25">
      <c r="B7318" s="103"/>
      <c r="C7318" s="103"/>
      <c r="L7318" s="102" t="str">
        <f>[2]!Table1[[#This Row],[Orgn]]&amp;"-"&amp;[2]!Table1[[#This Row],[Dest]]</f>
        <v>SSH-NAP</v>
      </c>
      <c r="M7318" s="102" t="str">
        <f t="shared" si="114"/>
        <v>ADT</v>
      </c>
      <c r="N7318" s="102">
        <f>WEEKDAY([2]!Table1[[#This Row],[Travel Date]],2)</f>
        <v>6</v>
      </c>
      <c r="P7318" s="102">
        <v>1</v>
      </c>
    </row>
    <row r="7319" spans="2:16" x14ac:dyDescent="0.25">
      <c r="B7319" s="103"/>
      <c r="C7319" s="103"/>
      <c r="L7319" s="102" t="str">
        <f>[2]!Table1[[#This Row],[Orgn]]&amp;"-"&amp;[2]!Table1[[#This Row],[Dest]]</f>
        <v>SSH-NAP</v>
      </c>
      <c r="M7319" s="102" t="str">
        <f t="shared" si="114"/>
        <v>ADT</v>
      </c>
      <c r="N7319" s="102">
        <f>WEEKDAY([2]!Table1[[#This Row],[Travel Date]],2)</f>
        <v>6</v>
      </c>
      <c r="P7319" s="102">
        <v>1</v>
      </c>
    </row>
    <row r="7320" spans="2:16" x14ac:dyDescent="0.25">
      <c r="B7320" s="103"/>
      <c r="C7320" s="103"/>
      <c r="L7320" s="102" t="str">
        <f>[2]!Table1[[#This Row],[Orgn]]&amp;"-"&amp;[2]!Table1[[#This Row],[Dest]]</f>
        <v>SSH-NAP</v>
      </c>
      <c r="M7320" s="102" t="str">
        <f t="shared" si="114"/>
        <v>ADT</v>
      </c>
      <c r="N7320" s="102">
        <f>WEEKDAY([2]!Table1[[#This Row],[Travel Date]],2)</f>
        <v>6</v>
      </c>
      <c r="P7320" s="102">
        <v>1</v>
      </c>
    </row>
    <row r="7321" spans="2:16" x14ac:dyDescent="0.25">
      <c r="B7321" s="103"/>
      <c r="C7321" s="103"/>
      <c r="L7321" s="102" t="str">
        <f>[2]!Table1[[#This Row],[Orgn]]&amp;"-"&amp;[2]!Table1[[#This Row],[Dest]]</f>
        <v>SSH-NAP</v>
      </c>
      <c r="M7321" s="102" t="str">
        <f t="shared" si="114"/>
        <v>ADT</v>
      </c>
      <c r="N7321" s="102">
        <f>WEEKDAY([2]!Table1[[#This Row],[Travel Date]],2)</f>
        <v>6</v>
      </c>
      <c r="P7321" s="102">
        <v>1</v>
      </c>
    </row>
    <row r="7322" spans="2:16" x14ac:dyDescent="0.25">
      <c r="B7322" s="103"/>
      <c r="C7322" s="103"/>
      <c r="L7322" s="102" t="str">
        <f>[2]!Table1[[#This Row],[Orgn]]&amp;"-"&amp;[2]!Table1[[#This Row],[Dest]]</f>
        <v>SSH-NAP</v>
      </c>
      <c r="M7322" s="102" t="str">
        <f t="shared" si="114"/>
        <v>ADT</v>
      </c>
      <c r="N7322" s="102">
        <f>WEEKDAY([2]!Table1[[#This Row],[Travel Date]],2)</f>
        <v>6</v>
      </c>
      <c r="P7322" s="102">
        <v>1</v>
      </c>
    </row>
    <row r="7323" spans="2:16" x14ac:dyDescent="0.25">
      <c r="B7323" s="103"/>
      <c r="C7323" s="103"/>
      <c r="L7323" s="102" t="str">
        <f>[2]!Table1[[#This Row],[Orgn]]&amp;"-"&amp;[2]!Table1[[#This Row],[Dest]]</f>
        <v>SSH-NAP</v>
      </c>
      <c r="M7323" s="102" t="str">
        <f t="shared" si="114"/>
        <v>ADT</v>
      </c>
      <c r="N7323" s="102">
        <f>WEEKDAY([2]!Table1[[#This Row],[Travel Date]],2)</f>
        <v>6</v>
      </c>
      <c r="P7323" s="102">
        <v>1</v>
      </c>
    </row>
    <row r="7324" spans="2:16" x14ac:dyDescent="0.25">
      <c r="B7324" s="103"/>
      <c r="C7324" s="103"/>
      <c r="L7324" s="102" t="str">
        <f>[2]!Table1[[#This Row],[Orgn]]&amp;"-"&amp;[2]!Table1[[#This Row],[Dest]]</f>
        <v>SSH-NAP</v>
      </c>
      <c r="M7324" s="102" t="str">
        <f t="shared" si="114"/>
        <v>ADT</v>
      </c>
      <c r="N7324" s="102">
        <f>WEEKDAY([2]!Table1[[#This Row],[Travel Date]],2)</f>
        <v>6</v>
      </c>
      <c r="P7324" s="102">
        <v>1</v>
      </c>
    </row>
    <row r="7325" spans="2:16" x14ac:dyDescent="0.25">
      <c r="B7325" s="103"/>
      <c r="C7325" s="103"/>
      <c r="L7325" s="102" t="str">
        <f>[2]!Table1[[#This Row],[Orgn]]&amp;"-"&amp;[2]!Table1[[#This Row],[Dest]]</f>
        <v>SSH-NAP</v>
      </c>
      <c r="M7325" s="102" t="str">
        <f t="shared" si="114"/>
        <v>ADT</v>
      </c>
      <c r="N7325" s="102">
        <f>WEEKDAY([2]!Table1[[#This Row],[Travel Date]],2)</f>
        <v>6</v>
      </c>
      <c r="P7325" s="102">
        <v>1</v>
      </c>
    </row>
    <row r="7326" spans="2:16" x14ac:dyDescent="0.25">
      <c r="B7326" s="103"/>
      <c r="C7326" s="103"/>
      <c r="L7326" s="102" t="str">
        <f>[2]!Table1[[#This Row],[Orgn]]&amp;"-"&amp;[2]!Table1[[#This Row],[Dest]]</f>
        <v>SSH-NAP</v>
      </c>
      <c r="M7326" s="102" t="str">
        <f t="shared" si="114"/>
        <v>ADT</v>
      </c>
      <c r="N7326" s="102">
        <f>WEEKDAY([2]!Table1[[#This Row],[Travel Date]],2)</f>
        <v>6</v>
      </c>
      <c r="P7326" s="102">
        <v>1</v>
      </c>
    </row>
    <row r="7327" spans="2:16" x14ac:dyDescent="0.25">
      <c r="B7327" s="103"/>
      <c r="C7327" s="103"/>
      <c r="L7327" s="102" t="str">
        <f>[2]!Table1[[#This Row],[Orgn]]&amp;"-"&amp;[2]!Table1[[#This Row],[Dest]]</f>
        <v>SSH-NAP</v>
      </c>
      <c r="M7327" s="102" t="str">
        <f t="shared" si="114"/>
        <v>ADT</v>
      </c>
      <c r="N7327" s="102">
        <f>WEEKDAY([2]!Table1[[#This Row],[Travel Date]],2)</f>
        <v>6</v>
      </c>
      <c r="P7327" s="102">
        <v>1</v>
      </c>
    </row>
    <row r="7328" spans="2:16" x14ac:dyDescent="0.25">
      <c r="B7328" s="103"/>
      <c r="C7328" s="103"/>
      <c r="L7328" s="102" t="str">
        <f>[2]!Table1[[#This Row],[Orgn]]&amp;"-"&amp;[2]!Table1[[#This Row],[Dest]]</f>
        <v>SSH-NAP</v>
      </c>
      <c r="M7328" s="102" t="str">
        <f t="shared" si="114"/>
        <v>ADT</v>
      </c>
      <c r="N7328" s="102">
        <f>WEEKDAY([2]!Table1[[#This Row],[Travel Date]],2)</f>
        <v>6</v>
      </c>
      <c r="P7328" s="102">
        <v>1</v>
      </c>
    </row>
    <row r="7329" spans="2:16" x14ac:dyDescent="0.25">
      <c r="B7329" s="103"/>
      <c r="C7329" s="103"/>
      <c r="L7329" s="102" t="str">
        <f>[2]!Table1[[#This Row],[Orgn]]&amp;"-"&amp;[2]!Table1[[#This Row],[Dest]]</f>
        <v>SSH-NAP</v>
      </c>
      <c r="M7329" s="102" t="str">
        <f t="shared" si="114"/>
        <v>ADT</v>
      </c>
      <c r="N7329" s="102">
        <f>WEEKDAY([2]!Table1[[#This Row],[Travel Date]],2)</f>
        <v>6</v>
      </c>
      <c r="P7329" s="102">
        <v>1</v>
      </c>
    </row>
    <row r="7330" spans="2:16" x14ac:dyDescent="0.25">
      <c r="B7330" s="103"/>
      <c r="C7330" s="103"/>
      <c r="L7330" s="102" t="str">
        <f>[2]!Table1[[#This Row],[Orgn]]&amp;"-"&amp;[2]!Table1[[#This Row],[Dest]]</f>
        <v>SSH-NAP</v>
      </c>
      <c r="M7330" s="102" t="str">
        <f t="shared" si="114"/>
        <v>ADT</v>
      </c>
      <c r="N7330" s="102">
        <f>WEEKDAY([2]!Table1[[#This Row],[Travel Date]],2)</f>
        <v>6</v>
      </c>
      <c r="P7330" s="102">
        <v>1</v>
      </c>
    </row>
    <row r="7331" spans="2:16" x14ac:dyDescent="0.25">
      <c r="B7331" s="103"/>
      <c r="C7331" s="103"/>
      <c r="L7331" s="102" t="str">
        <f>[2]!Table1[[#This Row],[Orgn]]&amp;"-"&amp;[2]!Table1[[#This Row],[Dest]]</f>
        <v>SSH-NAP</v>
      </c>
      <c r="M7331" s="102" t="str">
        <f t="shared" si="114"/>
        <v>ADT</v>
      </c>
      <c r="N7331" s="102">
        <f>WEEKDAY([2]!Table1[[#This Row],[Travel Date]],2)</f>
        <v>6</v>
      </c>
      <c r="P7331" s="102">
        <v>1</v>
      </c>
    </row>
    <row r="7332" spans="2:16" x14ac:dyDescent="0.25">
      <c r="B7332" s="103"/>
      <c r="C7332" s="103"/>
      <c r="L7332" s="102" t="str">
        <f>[2]!Table1[[#This Row],[Orgn]]&amp;"-"&amp;[2]!Table1[[#This Row],[Dest]]</f>
        <v>SSH-NAP</v>
      </c>
      <c r="M7332" s="102" t="str">
        <f t="shared" si="114"/>
        <v>ADT</v>
      </c>
      <c r="N7332" s="102">
        <f>WEEKDAY([2]!Table1[[#This Row],[Travel Date]],2)</f>
        <v>6</v>
      </c>
      <c r="P7332" s="102">
        <v>1</v>
      </c>
    </row>
    <row r="7333" spans="2:16" x14ac:dyDescent="0.25">
      <c r="B7333" s="103"/>
      <c r="C7333" s="103"/>
      <c r="L7333" s="102" t="str">
        <f>[2]!Table1[[#This Row],[Orgn]]&amp;"-"&amp;[2]!Table1[[#This Row],[Dest]]</f>
        <v>SSH-NAP</v>
      </c>
      <c r="M7333" s="102" t="str">
        <f t="shared" si="114"/>
        <v>ADT</v>
      </c>
      <c r="N7333" s="102">
        <f>WEEKDAY([2]!Table1[[#This Row],[Travel Date]],2)</f>
        <v>6</v>
      </c>
      <c r="P7333" s="102">
        <v>1</v>
      </c>
    </row>
    <row r="7334" spans="2:16" x14ac:dyDescent="0.25">
      <c r="B7334" s="103"/>
      <c r="C7334" s="103"/>
      <c r="L7334" s="102" t="str">
        <f>[2]!Table1[[#This Row],[Orgn]]&amp;"-"&amp;[2]!Table1[[#This Row],[Dest]]</f>
        <v>SSH-NAP</v>
      </c>
      <c r="M7334" s="102" t="str">
        <f t="shared" si="114"/>
        <v>ADT</v>
      </c>
      <c r="N7334" s="102">
        <f>WEEKDAY([2]!Table1[[#This Row],[Travel Date]],2)</f>
        <v>6</v>
      </c>
      <c r="P7334" s="102">
        <v>1</v>
      </c>
    </row>
    <row r="7335" spans="2:16" x14ac:dyDescent="0.25">
      <c r="B7335" s="103"/>
      <c r="C7335" s="103"/>
      <c r="L7335" s="102" t="str">
        <f>[2]!Table1[[#This Row],[Orgn]]&amp;"-"&amp;[2]!Table1[[#This Row],[Dest]]</f>
        <v>SSH-NAP</v>
      </c>
      <c r="M7335" s="102" t="str">
        <f t="shared" si="114"/>
        <v>ADT</v>
      </c>
      <c r="N7335" s="102">
        <f>WEEKDAY([2]!Table1[[#This Row],[Travel Date]],2)</f>
        <v>6</v>
      </c>
      <c r="P7335" s="102">
        <v>1</v>
      </c>
    </row>
    <row r="7336" spans="2:16" x14ac:dyDescent="0.25">
      <c r="B7336" s="103"/>
      <c r="C7336" s="103"/>
      <c r="L7336" s="102" t="str">
        <f>[2]!Table1[[#This Row],[Orgn]]&amp;"-"&amp;[2]!Table1[[#This Row],[Dest]]</f>
        <v>SSH-NAP</v>
      </c>
      <c r="M7336" s="102" t="str">
        <f t="shared" si="114"/>
        <v>ADT</v>
      </c>
      <c r="N7336" s="102">
        <f>WEEKDAY([2]!Table1[[#This Row],[Travel Date]],2)</f>
        <v>6</v>
      </c>
      <c r="P7336" s="102">
        <v>1</v>
      </c>
    </row>
    <row r="7337" spans="2:16" x14ac:dyDescent="0.25">
      <c r="B7337" s="103"/>
      <c r="C7337" s="103"/>
      <c r="L7337" s="102" t="str">
        <f>[2]!Table1[[#This Row],[Orgn]]&amp;"-"&amp;[2]!Table1[[#This Row],[Dest]]</f>
        <v>SSH-NAP</v>
      </c>
      <c r="M7337" s="102" t="str">
        <f t="shared" si="114"/>
        <v>ADT</v>
      </c>
      <c r="N7337" s="102">
        <f>WEEKDAY([2]!Table1[[#This Row],[Travel Date]],2)</f>
        <v>6</v>
      </c>
      <c r="P7337" s="102">
        <v>1</v>
      </c>
    </row>
    <row r="7338" spans="2:16" x14ac:dyDescent="0.25">
      <c r="B7338" s="103"/>
      <c r="C7338" s="103"/>
      <c r="L7338" s="102" t="str">
        <f>[2]!Table1[[#This Row],[Orgn]]&amp;"-"&amp;[2]!Table1[[#This Row],[Dest]]</f>
        <v>SSH-NAP</v>
      </c>
      <c r="M7338" s="102" t="str">
        <f t="shared" si="114"/>
        <v>ADT</v>
      </c>
      <c r="N7338" s="102">
        <f>WEEKDAY([2]!Table1[[#This Row],[Travel Date]],2)</f>
        <v>6</v>
      </c>
      <c r="P7338" s="102">
        <v>1</v>
      </c>
    </row>
    <row r="7339" spans="2:16" x14ac:dyDescent="0.25">
      <c r="B7339" s="103"/>
      <c r="C7339" s="103"/>
      <c r="L7339" s="102" t="str">
        <f>[2]!Table1[[#This Row],[Orgn]]&amp;"-"&amp;[2]!Table1[[#This Row],[Dest]]</f>
        <v>SSH-NAP</v>
      </c>
      <c r="M7339" s="102" t="str">
        <f t="shared" si="114"/>
        <v>ADT</v>
      </c>
      <c r="N7339" s="102">
        <f>WEEKDAY([2]!Table1[[#This Row],[Travel Date]],2)</f>
        <v>6</v>
      </c>
      <c r="P7339" s="102">
        <v>1</v>
      </c>
    </row>
    <row r="7340" spans="2:16" x14ac:dyDescent="0.25">
      <c r="B7340" s="103"/>
      <c r="C7340" s="103"/>
      <c r="L7340" s="102" t="str">
        <f>[2]!Table1[[#This Row],[Orgn]]&amp;"-"&amp;[2]!Table1[[#This Row],[Dest]]</f>
        <v>SSH-NAP</v>
      </c>
      <c r="M7340" s="102" t="str">
        <f t="shared" si="114"/>
        <v>ADT</v>
      </c>
      <c r="N7340" s="102">
        <f>WEEKDAY([2]!Table1[[#This Row],[Travel Date]],2)</f>
        <v>6</v>
      </c>
      <c r="P7340" s="102">
        <v>1</v>
      </c>
    </row>
    <row r="7341" spans="2:16" x14ac:dyDescent="0.25">
      <c r="B7341" s="103"/>
      <c r="C7341" s="103"/>
      <c r="L7341" s="102" t="str">
        <f>[2]!Table1[[#This Row],[Orgn]]&amp;"-"&amp;[2]!Table1[[#This Row],[Dest]]</f>
        <v>SSH-NAP</v>
      </c>
      <c r="M7341" s="102" t="str">
        <f t="shared" si="114"/>
        <v>ADT</v>
      </c>
      <c r="N7341" s="102">
        <f>WEEKDAY([2]!Table1[[#This Row],[Travel Date]],2)</f>
        <v>6</v>
      </c>
      <c r="P7341" s="102">
        <v>1</v>
      </c>
    </row>
    <row r="7342" spans="2:16" x14ac:dyDescent="0.25">
      <c r="B7342" s="103"/>
      <c r="C7342" s="103"/>
      <c r="L7342" s="102" t="str">
        <f>[2]!Table1[[#This Row],[Orgn]]&amp;"-"&amp;[2]!Table1[[#This Row],[Dest]]</f>
        <v>SSH-NAP</v>
      </c>
      <c r="M7342" s="102" t="str">
        <f t="shared" si="114"/>
        <v>ADT</v>
      </c>
      <c r="N7342" s="102">
        <f>WEEKDAY([2]!Table1[[#This Row],[Travel Date]],2)</f>
        <v>6</v>
      </c>
      <c r="P7342" s="102">
        <v>1</v>
      </c>
    </row>
    <row r="7343" spans="2:16" x14ac:dyDescent="0.25">
      <c r="B7343" s="103"/>
      <c r="C7343" s="103"/>
      <c r="L7343" s="102" t="str">
        <f>[2]!Table1[[#This Row],[Orgn]]&amp;"-"&amp;[2]!Table1[[#This Row],[Dest]]</f>
        <v>SSH-NAP</v>
      </c>
      <c r="M7343" s="102" t="str">
        <f t="shared" si="114"/>
        <v>ADT</v>
      </c>
      <c r="N7343" s="102">
        <f>WEEKDAY([2]!Table1[[#This Row],[Travel Date]],2)</f>
        <v>6</v>
      </c>
      <c r="P7343" s="102">
        <v>1</v>
      </c>
    </row>
    <row r="7344" spans="2:16" x14ac:dyDescent="0.25">
      <c r="B7344" s="103"/>
      <c r="C7344" s="103"/>
      <c r="L7344" s="102" t="str">
        <f>[2]!Table1[[#This Row],[Orgn]]&amp;"-"&amp;[2]!Table1[[#This Row],[Dest]]</f>
        <v>SSH-NAP</v>
      </c>
      <c r="M7344" s="102" t="str">
        <f t="shared" si="114"/>
        <v>ADT</v>
      </c>
      <c r="N7344" s="102">
        <f>WEEKDAY([2]!Table1[[#This Row],[Travel Date]],2)</f>
        <v>6</v>
      </c>
      <c r="P7344" s="102">
        <v>1</v>
      </c>
    </row>
    <row r="7345" spans="2:16" x14ac:dyDescent="0.25">
      <c r="B7345" s="103"/>
      <c r="C7345" s="103"/>
      <c r="L7345" s="102" t="str">
        <f>[2]!Table1[[#This Row],[Orgn]]&amp;"-"&amp;[2]!Table1[[#This Row],[Dest]]</f>
        <v>SSH-NAP</v>
      </c>
      <c r="M7345" s="102" t="str">
        <f t="shared" si="114"/>
        <v>ADT</v>
      </c>
      <c r="N7345" s="102">
        <f>WEEKDAY([2]!Table1[[#This Row],[Travel Date]],2)</f>
        <v>6</v>
      </c>
      <c r="P7345" s="102">
        <v>1</v>
      </c>
    </row>
    <row r="7346" spans="2:16" x14ac:dyDescent="0.25">
      <c r="B7346" s="103"/>
      <c r="C7346" s="103"/>
      <c r="L7346" s="102" t="str">
        <f>[2]!Table1[[#This Row],[Orgn]]&amp;"-"&amp;[2]!Table1[[#This Row],[Dest]]</f>
        <v>SSH-NAP</v>
      </c>
      <c r="M7346" s="102" t="str">
        <f t="shared" si="114"/>
        <v>ADT</v>
      </c>
      <c r="N7346" s="102">
        <f>WEEKDAY([2]!Table1[[#This Row],[Travel Date]],2)</f>
        <v>6</v>
      </c>
      <c r="P7346" s="102">
        <v>1</v>
      </c>
    </row>
    <row r="7347" spans="2:16" x14ac:dyDescent="0.25">
      <c r="B7347" s="103"/>
      <c r="C7347" s="103"/>
      <c r="L7347" s="102" t="str">
        <f>[2]!Table1[[#This Row],[Orgn]]&amp;"-"&amp;[2]!Table1[[#This Row],[Dest]]</f>
        <v>SSH-NAP</v>
      </c>
      <c r="M7347" s="102" t="str">
        <f t="shared" si="114"/>
        <v>ADT</v>
      </c>
      <c r="N7347" s="102">
        <f>WEEKDAY([2]!Table1[[#This Row],[Travel Date]],2)</f>
        <v>6</v>
      </c>
      <c r="P7347" s="102">
        <v>1</v>
      </c>
    </row>
    <row r="7348" spans="2:16" x14ac:dyDescent="0.25">
      <c r="B7348" s="103"/>
      <c r="C7348" s="103"/>
      <c r="L7348" s="102" t="str">
        <f>[2]!Table1[[#This Row],[Orgn]]&amp;"-"&amp;[2]!Table1[[#This Row],[Dest]]</f>
        <v>SSH-NAP</v>
      </c>
      <c r="M7348" s="102" t="str">
        <f t="shared" si="114"/>
        <v>ADT</v>
      </c>
      <c r="N7348" s="102">
        <f>WEEKDAY([2]!Table1[[#This Row],[Travel Date]],2)</f>
        <v>6</v>
      </c>
      <c r="P7348" s="102">
        <v>1</v>
      </c>
    </row>
    <row r="7349" spans="2:16" x14ac:dyDescent="0.25">
      <c r="B7349" s="103"/>
      <c r="C7349" s="103"/>
      <c r="L7349" s="102" t="str">
        <f>[2]!Table1[[#This Row],[Orgn]]&amp;"-"&amp;[2]!Table1[[#This Row],[Dest]]</f>
        <v>SSH-NAP</v>
      </c>
      <c r="M7349" s="102" t="str">
        <f t="shared" si="114"/>
        <v>ADT</v>
      </c>
      <c r="N7349" s="102">
        <f>WEEKDAY([2]!Table1[[#This Row],[Travel Date]],2)</f>
        <v>6</v>
      </c>
      <c r="P7349" s="102">
        <v>1</v>
      </c>
    </row>
    <row r="7350" spans="2:16" x14ac:dyDescent="0.25">
      <c r="B7350" s="103"/>
      <c r="C7350" s="103"/>
      <c r="L7350" s="102" t="str">
        <f>[2]!Table1[[#This Row],[Orgn]]&amp;"-"&amp;[2]!Table1[[#This Row],[Dest]]</f>
        <v>SSH-NAP</v>
      </c>
      <c r="M7350" s="102" t="str">
        <f t="shared" si="114"/>
        <v>ADT</v>
      </c>
      <c r="N7350" s="102">
        <f>WEEKDAY([2]!Table1[[#This Row],[Travel Date]],2)</f>
        <v>6</v>
      </c>
      <c r="P7350" s="102">
        <v>1</v>
      </c>
    </row>
    <row r="7351" spans="2:16" x14ac:dyDescent="0.25">
      <c r="B7351" s="103"/>
      <c r="C7351" s="103"/>
      <c r="L7351" s="102" t="str">
        <f>[2]!Table1[[#This Row],[Orgn]]&amp;"-"&amp;[2]!Table1[[#This Row],[Dest]]</f>
        <v>SSH-NAP</v>
      </c>
      <c r="M7351" s="102" t="str">
        <f t="shared" si="114"/>
        <v>ADT</v>
      </c>
      <c r="N7351" s="102">
        <f>WEEKDAY([2]!Table1[[#This Row],[Travel Date]],2)</f>
        <v>6</v>
      </c>
      <c r="P7351" s="102">
        <v>1</v>
      </c>
    </row>
    <row r="7352" spans="2:16" x14ac:dyDescent="0.25">
      <c r="B7352" s="103"/>
      <c r="C7352" s="103"/>
      <c r="L7352" s="102" t="str">
        <f>[2]!Table1[[#This Row],[Orgn]]&amp;"-"&amp;[2]!Table1[[#This Row],[Dest]]</f>
        <v>SSH-NAP</v>
      </c>
      <c r="M7352" s="102" t="str">
        <f t="shared" si="114"/>
        <v>ADT</v>
      </c>
      <c r="N7352" s="102">
        <f>WEEKDAY([2]!Table1[[#This Row],[Travel Date]],2)</f>
        <v>6</v>
      </c>
      <c r="P7352" s="102">
        <v>1</v>
      </c>
    </row>
    <row r="7353" spans="2:16" x14ac:dyDescent="0.25">
      <c r="B7353" s="103"/>
      <c r="C7353" s="103"/>
      <c r="L7353" s="102" t="str">
        <f>[2]!Table1[[#This Row],[Orgn]]&amp;"-"&amp;[2]!Table1[[#This Row],[Dest]]</f>
        <v>SSH-NAP</v>
      </c>
      <c r="M7353" s="102" t="str">
        <f t="shared" si="114"/>
        <v>ADT</v>
      </c>
      <c r="N7353" s="102">
        <f>WEEKDAY([2]!Table1[[#This Row],[Travel Date]],2)</f>
        <v>6</v>
      </c>
      <c r="P7353" s="102">
        <v>1</v>
      </c>
    </row>
    <row r="7354" spans="2:16" x14ac:dyDescent="0.25">
      <c r="B7354" s="103"/>
      <c r="C7354" s="103"/>
      <c r="L7354" s="102" t="str">
        <f>[2]!Table1[[#This Row],[Orgn]]&amp;"-"&amp;[2]!Table1[[#This Row],[Dest]]</f>
        <v>SSH-NAP</v>
      </c>
      <c r="M7354" s="102" t="str">
        <f t="shared" si="114"/>
        <v>ADT</v>
      </c>
      <c r="N7354" s="102">
        <f>WEEKDAY([2]!Table1[[#This Row],[Travel Date]],2)</f>
        <v>6</v>
      </c>
      <c r="P7354" s="102">
        <v>1</v>
      </c>
    </row>
    <row r="7355" spans="2:16" x14ac:dyDescent="0.25">
      <c r="B7355" s="103"/>
      <c r="C7355" s="103"/>
      <c r="L7355" s="102" t="str">
        <f>[2]!Table1[[#This Row],[Orgn]]&amp;"-"&amp;[2]!Table1[[#This Row],[Dest]]</f>
        <v>SSH-NAP</v>
      </c>
      <c r="M7355" s="102" t="str">
        <f t="shared" si="114"/>
        <v>ADT</v>
      </c>
      <c r="N7355" s="102">
        <f>WEEKDAY([2]!Table1[[#This Row],[Travel Date]],2)</f>
        <v>6</v>
      </c>
      <c r="P7355" s="102">
        <v>1</v>
      </c>
    </row>
    <row r="7356" spans="2:16" x14ac:dyDescent="0.25">
      <c r="B7356" s="103"/>
      <c r="C7356" s="103"/>
      <c r="L7356" s="102" t="str">
        <f>[2]!Table1[[#This Row],[Orgn]]&amp;"-"&amp;[2]!Table1[[#This Row],[Dest]]</f>
        <v>SSH-NAP</v>
      </c>
      <c r="M7356" s="102" t="str">
        <f t="shared" si="114"/>
        <v>ADT</v>
      </c>
      <c r="N7356" s="102">
        <f>WEEKDAY([2]!Table1[[#This Row],[Travel Date]],2)</f>
        <v>6</v>
      </c>
      <c r="P7356" s="102">
        <v>1</v>
      </c>
    </row>
    <row r="7357" spans="2:16" x14ac:dyDescent="0.25">
      <c r="B7357" s="103"/>
      <c r="C7357" s="103"/>
      <c r="L7357" s="102" t="str">
        <f>[2]!Table1[[#This Row],[Orgn]]&amp;"-"&amp;[2]!Table1[[#This Row],[Dest]]</f>
        <v>SSH-NAP</v>
      </c>
      <c r="M7357" s="102" t="str">
        <f t="shared" si="114"/>
        <v>ADT</v>
      </c>
      <c r="N7357" s="102">
        <f>WEEKDAY([2]!Table1[[#This Row],[Travel Date]],2)</f>
        <v>6</v>
      </c>
      <c r="P7357" s="102">
        <v>1</v>
      </c>
    </row>
    <row r="7358" spans="2:16" x14ac:dyDescent="0.25">
      <c r="B7358" s="103"/>
      <c r="C7358" s="103"/>
      <c r="L7358" s="102" t="str">
        <f>[2]!Table1[[#This Row],[Orgn]]&amp;"-"&amp;[2]!Table1[[#This Row],[Dest]]</f>
        <v>SSH-NAP</v>
      </c>
      <c r="M7358" s="102" t="str">
        <f t="shared" si="114"/>
        <v>ADT</v>
      </c>
      <c r="N7358" s="102">
        <f>WEEKDAY([2]!Table1[[#This Row],[Travel Date]],2)</f>
        <v>6</v>
      </c>
      <c r="P7358" s="102">
        <v>1</v>
      </c>
    </row>
    <row r="7359" spans="2:16" x14ac:dyDescent="0.25">
      <c r="B7359" s="103"/>
      <c r="C7359" s="103"/>
      <c r="L7359" s="102" t="str">
        <f>[2]!Table1[[#This Row],[Orgn]]&amp;"-"&amp;[2]!Table1[[#This Row],[Dest]]</f>
        <v>SSH-NAP</v>
      </c>
      <c r="M7359" s="102" t="str">
        <f t="shared" si="114"/>
        <v>ADT</v>
      </c>
      <c r="N7359" s="102">
        <f>WEEKDAY([2]!Table1[[#This Row],[Travel Date]],2)</f>
        <v>6</v>
      </c>
      <c r="P7359" s="102">
        <v>1</v>
      </c>
    </row>
    <row r="7360" spans="2:16" x14ac:dyDescent="0.25">
      <c r="B7360" s="103"/>
      <c r="C7360" s="103"/>
      <c r="L7360" s="102" t="str">
        <f>[2]!Table1[[#This Row],[Orgn]]&amp;"-"&amp;[2]!Table1[[#This Row],[Dest]]</f>
        <v>SSH-NAP</v>
      </c>
      <c r="M7360" s="102" t="str">
        <f t="shared" si="114"/>
        <v>ADT</v>
      </c>
      <c r="N7360" s="102">
        <f>WEEKDAY([2]!Table1[[#This Row],[Travel Date]],2)</f>
        <v>6</v>
      </c>
      <c r="P7360" s="102">
        <v>1</v>
      </c>
    </row>
    <row r="7361" spans="2:16" x14ac:dyDescent="0.25">
      <c r="B7361" s="103"/>
      <c r="C7361" s="103"/>
      <c r="L7361" s="102" t="str">
        <f>[2]!Table1[[#This Row],[Orgn]]&amp;"-"&amp;[2]!Table1[[#This Row],[Dest]]</f>
        <v>SSH-NAP</v>
      </c>
      <c r="M7361" s="102" t="str">
        <f t="shared" si="114"/>
        <v>ADT</v>
      </c>
      <c r="N7361" s="102">
        <f>WEEKDAY([2]!Table1[[#This Row],[Travel Date]],2)</f>
        <v>6</v>
      </c>
      <c r="P7361" s="102">
        <v>1</v>
      </c>
    </row>
    <row r="7362" spans="2:16" x14ac:dyDescent="0.25">
      <c r="B7362" s="103"/>
      <c r="C7362" s="103"/>
      <c r="L7362" s="102" t="str">
        <f>[2]!Table1[[#This Row],[Orgn]]&amp;"-"&amp;[2]!Table1[[#This Row],[Dest]]</f>
        <v>SSH-NAP</v>
      </c>
      <c r="M7362" s="102" t="str">
        <f t="shared" ref="M7362:M7425" si="115">IF(TRIM(C7362)="INF", "INF", IF(TRIM(C7362)="CHD", "CHD", "ADT"))</f>
        <v>ADT</v>
      </c>
      <c r="N7362" s="102">
        <f>WEEKDAY([2]!Table1[[#This Row],[Travel Date]],2)</f>
        <v>6</v>
      </c>
      <c r="P7362" s="102">
        <v>1</v>
      </c>
    </row>
    <row r="7363" spans="2:16" x14ac:dyDescent="0.25">
      <c r="B7363" s="103"/>
      <c r="C7363" s="103"/>
      <c r="L7363" s="102" t="str">
        <f>[2]!Table1[[#This Row],[Orgn]]&amp;"-"&amp;[2]!Table1[[#This Row],[Dest]]</f>
        <v>SSH-NAP</v>
      </c>
      <c r="M7363" s="102" t="str">
        <f t="shared" si="115"/>
        <v>ADT</v>
      </c>
      <c r="N7363" s="102">
        <f>WEEKDAY([2]!Table1[[#This Row],[Travel Date]],2)</f>
        <v>6</v>
      </c>
      <c r="P7363" s="102">
        <v>1</v>
      </c>
    </row>
    <row r="7364" spans="2:16" x14ac:dyDescent="0.25">
      <c r="B7364" s="103"/>
      <c r="C7364" s="103"/>
      <c r="L7364" s="102" t="str">
        <f>[2]!Table1[[#This Row],[Orgn]]&amp;"-"&amp;[2]!Table1[[#This Row],[Dest]]</f>
        <v>SSH-NAP</v>
      </c>
      <c r="M7364" s="102" t="str">
        <f t="shared" si="115"/>
        <v>ADT</v>
      </c>
      <c r="N7364" s="102">
        <f>WEEKDAY([2]!Table1[[#This Row],[Travel Date]],2)</f>
        <v>6</v>
      </c>
      <c r="P7364" s="102">
        <v>1</v>
      </c>
    </row>
    <row r="7365" spans="2:16" x14ac:dyDescent="0.25">
      <c r="B7365" s="103"/>
      <c r="C7365" s="103"/>
      <c r="L7365" s="102" t="str">
        <f>[2]!Table1[[#This Row],[Orgn]]&amp;"-"&amp;[2]!Table1[[#This Row],[Dest]]</f>
        <v>SSH-NAP</v>
      </c>
      <c r="M7365" s="102" t="str">
        <f t="shared" si="115"/>
        <v>ADT</v>
      </c>
      <c r="N7365" s="102">
        <f>WEEKDAY([2]!Table1[[#This Row],[Travel Date]],2)</f>
        <v>6</v>
      </c>
      <c r="P7365" s="102">
        <v>1</v>
      </c>
    </row>
    <row r="7366" spans="2:16" x14ac:dyDescent="0.25">
      <c r="B7366" s="103"/>
      <c r="C7366" s="103"/>
      <c r="L7366" s="102" t="str">
        <f>[2]!Table1[[#This Row],[Orgn]]&amp;"-"&amp;[2]!Table1[[#This Row],[Dest]]</f>
        <v>SSH-NAP</v>
      </c>
      <c r="M7366" s="102" t="str">
        <f t="shared" si="115"/>
        <v>ADT</v>
      </c>
      <c r="N7366" s="102">
        <f>WEEKDAY([2]!Table1[[#This Row],[Travel Date]],2)</f>
        <v>6</v>
      </c>
      <c r="P7366" s="102">
        <v>1</v>
      </c>
    </row>
    <row r="7367" spans="2:16" x14ac:dyDescent="0.25">
      <c r="B7367" s="103"/>
      <c r="C7367" s="103"/>
      <c r="L7367" s="102" t="str">
        <f>[2]!Table1[[#This Row],[Orgn]]&amp;"-"&amp;[2]!Table1[[#This Row],[Dest]]</f>
        <v>SSH-NAP</v>
      </c>
      <c r="M7367" s="102" t="str">
        <f t="shared" si="115"/>
        <v>ADT</v>
      </c>
      <c r="N7367" s="102">
        <f>WEEKDAY([2]!Table1[[#This Row],[Travel Date]],2)</f>
        <v>6</v>
      </c>
      <c r="P7367" s="102">
        <v>1</v>
      </c>
    </row>
    <row r="7368" spans="2:16" x14ac:dyDescent="0.25">
      <c r="B7368" s="103"/>
      <c r="C7368" s="103"/>
      <c r="L7368" s="102" t="str">
        <f>[2]!Table1[[#This Row],[Orgn]]&amp;"-"&amp;[2]!Table1[[#This Row],[Dest]]</f>
        <v>SSH-NAP</v>
      </c>
      <c r="M7368" s="102" t="str">
        <f t="shared" si="115"/>
        <v>ADT</v>
      </c>
      <c r="N7368" s="102">
        <f>WEEKDAY([2]!Table1[[#This Row],[Travel Date]],2)</f>
        <v>6</v>
      </c>
      <c r="P7368" s="102">
        <v>1</v>
      </c>
    </row>
    <row r="7369" spans="2:16" x14ac:dyDescent="0.25">
      <c r="B7369" s="103"/>
      <c r="C7369" s="103"/>
      <c r="L7369" s="102" t="str">
        <f>[2]!Table1[[#This Row],[Orgn]]&amp;"-"&amp;[2]!Table1[[#This Row],[Dest]]</f>
        <v>SSH-NAP</v>
      </c>
      <c r="M7369" s="102" t="str">
        <f t="shared" si="115"/>
        <v>ADT</v>
      </c>
      <c r="N7369" s="102">
        <f>WEEKDAY([2]!Table1[[#This Row],[Travel Date]],2)</f>
        <v>6</v>
      </c>
      <c r="P7369" s="102">
        <v>1</v>
      </c>
    </row>
    <row r="7370" spans="2:16" x14ac:dyDescent="0.25">
      <c r="B7370" s="103"/>
      <c r="C7370" s="103"/>
      <c r="L7370" s="102" t="str">
        <f>[2]!Table1[[#This Row],[Orgn]]&amp;"-"&amp;[2]!Table1[[#This Row],[Dest]]</f>
        <v>SSH-NAP</v>
      </c>
      <c r="M7370" s="102" t="str">
        <f t="shared" si="115"/>
        <v>ADT</v>
      </c>
      <c r="N7370" s="102">
        <f>WEEKDAY([2]!Table1[[#This Row],[Travel Date]],2)</f>
        <v>6</v>
      </c>
      <c r="P7370" s="102">
        <v>1</v>
      </c>
    </row>
    <row r="7371" spans="2:16" x14ac:dyDescent="0.25">
      <c r="B7371" s="103"/>
      <c r="C7371" s="103"/>
      <c r="L7371" s="102" t="str">
        <f>[2]!Table1[[#This Row],[Orgn]]&amp;"-"&amp;[2]!Table1[[#This Row],[Dest]]</f>
        <v>SSH-NAP</v>
      </c>
      <c r="M7371" s="102" t="str">
        <f t="shared" si="115"/>
        <v>ADT</v>
      </c>
      <c r="N7371" s="102">
        <f>WEEKDAY([2]!Table1[[#This Row],[Travel Date]],2)</f>
        <v>6</v>
      </c>
      <c r="P7371" s="102">
        <v>1</v>
      </c>
    </row>
    <row r="7372" spans="2:16" x14ac:dyDescent="0.25">
      <c r="B7372" s="103"/>
      <c r="C7372" s="103"/>
      <c r="L7372" s="102" t="str">
        <f>[2]!Table1[[#This Row],[Orgn]]&amp;"-"&amp;[2]!Table1[[#This Row],[Dest]]</f>
        <v>SSH-NAP</v>
      </c>
      <c r="M7372" s="102" t="str">
        <f t="shared" si="115"/>
        <v>ADT</v>
      </c>
      <c r="N7372" s="102">
        <f>WEEKDAY([2]!Table1[[#This Row],[Travel Date]],2)</f>
        <v>6</v>
      </c>
      <c r="P7372" s="102">
        <v>1</v>
      </c>
    </row>
    <row r="7373" spans="2:16" x14ac:dyDescent="0.25">
      <c r="B7373" s="103"/>
      <c r="C7373" s="103"/>
      <c r="L7373" s="102" t="str">
        <f>[2]!Table1[[#This Row],[Orgn]]&amp;"-"&amp;[2]!Table1[[#This Row],[Dest]]</f>
        <v>SSH-NAP</v>
      </c>
      <c r="M7373" s="102" t="str">
        <f t="shared" si="115"/>
        <v>ADT</v>
      </c>
      <c r="N7373" s="102">
        <f>WEEKDAY([2]!Table1[[#This Row],[Travel Date]],2)</f>
        <v>6</v>
      </c>
      <c r="P7373" s="102">
        <v>1</v>
      </c>
    </row>
    <row r="7374" spans="2:16" x14ac:dyDescent="0.25">
      <c r="B7374" s="103"/>
      <c r="C7374" s="103"/>
      <c r="L7374" s="102" t="str">
        <f>[2]!Table1[[#This Row],[Orgn]]&amp;"-"&amp;[2]!Table1[[#This Row],[Dest]]</f>
        <v>SSH-NAP</v>
      </c>
      <c r="M7374" s="102" t="str">
        <f t="shared" si="115"/>
        <v>ADT</v>
      </c>
      <c r="N7374" s="102">
        <f>WEEKDAY([2]!Table1[[#This Row],[Travel Date]],2)</f>
        <v>6</v>
      </c>
      <c r="P7374" s="102">
        <v>1</v>
      </c>
    </row>
    <row r="7375" spans="2:16" x14ac:dyDescent="0.25">
      <c r="B7375" s="103"/>
      <c r="C7375" s="103"/>
      <c r="L7375" s="102" t="str">
        <f>[2]!Table1[[#This Row],[Orgn]]&amp;"-"&amp;[2]!Table1[[#This Row],[Dest]]</f>
        <v>SSH-NAP</v>
      </c>
      <c r="M7375" s="102" t="str">
        <f t="shared" si="115"/>
        <v>ADT</v>
      </c>
      <c r="N7375" s="102">
        <f>WEEKDAY([2]!Table1[[#This Row],[Travel Date]],2)</f>
        <v>6</v>
      </c>
      <c r="P7375" s="102">
        <v>1</v>
      </c>
    </row>
    <row r="7376" spans="2:16" x14ac:dyDescent="0.25">
      <c r="B7376" s="103"/>
      <c r="C7376" s="103"/>
      <c r="L7376" s="102" t="str">
        <f>[2]!Table1[[#This Row],[Orgn]]&amp;"-"&amp;[2]!Table1[[#This Row],[Dest]]</f>
        <v>SSH-NAP</v>
      </c>
      <c r="M7376" s="102" t="str">
        <f t="shared" si="115"/>
        <v>ADT</v>
      </c>
      <c r="N7376" s="102">
        <f>WEEKDAY([2]!Table1[[#This Row],[Travel Date]],2)</f>
        <v>6</v>
      </c>
      <c r="P7376" s="102">
        <v>1</v>
      </c>
    </row>
    <row r="7377" spans="2:16" x14ac:dyDescent="0.25">
      <c r="B7377" s="103"/>
      <c r="C7377" s="103"/>
      <c r="L7377" s="102" t="str">
        <f>[2]!Table1[[#This Row],[Orgn]]&amp;"-"&amp;[2]!Table1[[#This Row],[Dest]]</f>
        <v>SSH-NAP</v>
      </c>
      <c r="M7377" s="102" t="str">
        <f t="shared" si="115"/>
        <v>ADT</v>
      </c>
      <c r="N7377" s="102">
        <f>WEEKDAY([2]!Table1[[#This Row],[Travel Date]],2)</f>
        <v>6</v>
      </c>
      <c r="P7377" s="102">
        <v>1</v>
      </c>
    </row>
    <row r="7378" spans="2:16" x14ac:dyDescent="0.25">
      <c r="B7378" s="103"/>
      <c r="C7378" s="103"/>
      <c r="L7378" s="102" t="str">
        <f>[2]!Table1[[#This Row],[Orgn]]&amp;"-"&amp;[2]!Table1[[#This Row],[Dest]]</f>
        <v>SSH-NAP</v>
      </c>
      <c r="M7378" s="102" t="str">
        <f t="shared" si="115"/>
        <v>ADT</v>
      </c>
      <c r="N7378" s="102">
        <f>WEEKDAY([2]!Table1[[#This Row],[Travel Date]],2)</f>
        <v>6</v>
      </c>
      <c r="P7378" s="102">
        <v>1</v>
      </c>
    </row>
    <row r="7379" spans="2:16" x14ac:dyDescent="0.25">
      <c r="B7379" s="103"/>
      <c r="C7379" s="103"/>
      <c r="L7379" s="102" t="str">
        <f>[2]!Table1[[#This Row],[Orgn]]&amp;"-"&amp;[2]!Table1[[#This Row],[Dest]]</f>
        <v>SSH-NAP</v>
      </c>
      <c r="M7379" s="102" t="str">
        <f t="shared" si="115"/>
        <v>ADT</v>
      </c>
      <c r="N7379" s="102">
        <f>WEEKDAY([2]!Table1[[#This Row],[Travel Date]],2)</f>
        <v>6</v>
      </c>
      <c r="P7379" s="102">
        <v>1</v>
      </c>
    </row>
    <row r="7380" spans="2:16" x14ac:dyDescent="0.25">
      <c r="B7380" s="103"/>
      <c r="C7380" s="103"/>
      <c r="L7380" s="102" t="str">
        <f>[2]!Table1[[#This Row],[Orgn]]&amp;"-"&amp;[2]!Table1[[#This Row],[Dest]]</f>
        <v>SSH-NAP</v>
      </c>
      <c r="M7380" s="102" t="str">
        <f t="shared" si="115"/>
        <v>ADT</v>
      </c>
      <c r="N7380" s="102">
        <f>WEEKDAY([2]!Table1[[#This Row],[Travel Date]],2)</f>
        <v>6</v>
      </c>
      <c r="P7380" s="102">
        <v>1</v>
      </c>
    </row>
    <row r="7381" spans="2:16" x14ac:dyDescent="0.25">
      <c r="B7381" s="103"/>
      <c r="C7381" s="103"/>
      <c r="L7381" s="102" t="str">
        <f>[2]!Table1[[#This Row],[Orgn]]&amp;"-"&amp;[2]!Table1[[#This Row],[Dest]]</f>
        <v>SSH-NAP</v>
      </c>
      <c r="M7381" s="102" t="str">
        <f t="shared" si="115"/>
        <v>ADT</v>
      </c>
      <c r="N7381" s="102">
        <f>WEEKDAY([2]!Table1[[#This Row],[Travel Date]],2)</f>
        <v>6</v>
      </c>
      <c r="P7381" s="102">
        <v>1</v>
      </c>
    </row>
    <row r="7382" spans="2:16" x14ac:dyDescent="0.25">
      <c r="B7382" s="103"/>
      <c r="C7382" s="103"/>
      <c r="L7382" s="102" t="str">
        <f>[2]!Table1[[#This Row],[Orgn]]&amp;"-"&amp;[2]!Table1[[#This Row],[Dest]]</f>
        <v>SSH-NAP</v>
      </c>
      <c r="M7382" s="102" t="str">
        <f t="shared" si="115"/>
        <v>ADT</v>
      </c>
      <c r="N7382" s="102">
        <f>WEEKDAY([2]!Table1[[#This Row],[Travel Date]],2)</f>
        <v>6</v>
      </c>
      <c r="P7382" s="102">
        <v>1</v>
      </c>
    </row>
    <row r="7383" spans="2:16" x14ac:dyDescent="0.25">
      <c r="B7383" s="103"/>
      <c r="C7383" s="103"/>
      <c r="L7383" s="102" t="str">
        <f>[2]!Table1[[#This Row],[Orgn]]&amp;"-"&amp;[2]!Table1[[#This Row],[Dest]]</f>
        <v>SSH-NAP</v>
      </c>
      <c r="M7383" s="102" t="str">
        <f t="shared" si="115"/>
        <v>ADT</v>
      </c>
      <c r="N7383" s="102">
        <f>WEEKDAY([2]!Table1[[#This Row],[Travel Date]],2)</f>
        <v>6</v>
      </c>
      <c r="P7383" s="102">
        <v>1</v>
      </c>
    </row>
    <row r="7384" spans="2:16" x14ac:dyDescent="0.25">
      <c r="B7384" s="103"/>
      <c r="C7384" s="103"/>
      <c r="L7384" s="102" t="str">
        <f>[2]!Table1[[#This Row],[Orgn]]&amp;"-"&amp;[2]!Table1[[#This Row],[Dest]]</f>
        <v>SSH-NAP</v>
      </c>
      <c r="M7384" s="102" t="str">
        <f t="shared" si="115"/>
        <v>ADT</v>
      </c>
      <c r="N7384" s="102">
        <f>WEEKDAY([2]!Table1[[#This Row],[Travel Date]],2)</f>
        <v>6</v>
      </c>
      <c r="P7384" s="102">
        <v>1</v>
      </c>
    </row>
    <row r="7385" spans="2:16" x14ac:dyDescent="0.25">
      <c r="B7385" s="103"/>
      <c r="C7385" s="103"/>
      <c r="L7385" s="102" t="str">
        <f>[2]!Table1[[#This Row],[Orgn]]&amp;"-"&amp;[2]!Table1[[#This Row],[Dest]]</f>
        <v>SSH-NAP</v>
      </c>
      <c r="M7385" s="102" t="str">
        <f t="shared" si="115"/>
        <v>ADT</v>
      </c>
      <c r="N7385" s="102">
        <f>WEEKDAY([2]!Table1[[#This Row],[Travel Date]],2)</f>
        <v>6</v>
      </c>
      <c r="P7385" s="102">
        <v>1</v>
      </c>
    </row>
    <row r="7386" spans="2:16" x14ac:dyDescent="0.25">
      <c r="B7386" s="103"/>
      <c r="C7386" s="103"/>
      <c r="L7386" s="102" t="str">
        <f>[2]!Table1[[#This Row],[Orgn]]&amp;"-"&amp;[2]!Table1[[#This Row],[Dest]]</f>
        <v>SSH-NAP</v>
      </c>
      <c r="M7386" s="102" t="str">
        <f t="shared" si="115"/>
        <v>ADT</v>
      </c>
      <c r="N7386" s="102">
        <f>WEEKDAY([2]!Table1[[#This Row],[Travel Date]],2)</f>
        <v>6</v>
      </c>
      <c r="P7386" s="102">
        <v>1</v>
      </c>
    </row>
    <row r="7387" spans="2:16" x14ac:dyDescent="0.25">
      <c r="B7387" s="103"/>
      <c r="C7387" s="103"/>
      <c r="L7387" s="102" t="str">
        <f>[2]!Table1[[#This Row],[Orgn]]&amp;"-"&amp;[2]!Table1[[#This Row],[Dest]]</f>
        <v>SSH-NAP</v>
      </c>
      <c r="M7387" s="102" t="str">
        <f t="shared" si="115"/>
        <v>ADT</v>
      </c>
      <c r="N7387" s="102">
        <f>WEEKDAY([2]!Table1[[#This Row],[Travel Date]],2)</f>
        <v>6</v>
      </c>
      <c r="P7387" s="102">
        <v>1</v>
      </c>
    </row>
    <row r="7388" spans="2:16" x14ac:dyDescent="0.25">
      <c r="B7388" s="103"/>
      <c r="C7388" s="103"/>
      <c r="L7388" s="102" t="str">
        <f>[2]!Table1[[#This Row],[Orgn]]&amp;"-"&amp;[2]!Table1[[#This Row],[Dest]]</f>
        <v>SSH-NAP</v>
      </c>
      <c r="M7388" s="102" t="str">
        <f t="shared" si="115"/>
        <v>ADT</v>
      </c>
      <c r="N7388" s="102">
        <f>WEEKDAY([2]!Table1[[#This Row],[Travel Date]],2)</f>
        <v>6</v>
      </c>
      <c r="P7388" s="102">
        <v>1</v>
      </c>
    </row>
    <row r="7389" spans="2:16" x14ac:dyDescent="0.25">
      <c r="B7389" s="103"/>
      <c r="C7389" s="103"/>
      <c r="L7389" s="102" t="str">
        <f>[2]!Table1[[#This Row],[Orgn]]&amp;"-"&amp;[2]!Table1[[#This Row],[Dest]]</f>
        <v>SSH-NAP</v>
      </c>
      <c r="M7389" s="102" t="str">
        <f t="shared" si="115"/>
        <v>ADT</v>
      </c>
      <c r="N7389" s="102">
        <f>WEEKDAY([2]!Table1[[#This Row],[Travel Date]],2)</f>
        <v>6</v>
      </c>
      <c r="P7389" s="102">
        <v>1</v>
      </c>
    </row>
    <row r="7390" spans="2:16" x14ac:dyDescent="0.25">
      <c r="B7390" s="103"/>
      <c r="C7390" s="103"/>
      <c r="L7390" s="102" t="str">
        <f>[2]!Table1[[#This Row],[Orgn]]&amp;"-"&amp;[2]!Table1[[#This Row],[Dest]]</f>
        <v>SSH-NAP</v>
      </c>
      <c r="M7390" s="102" t="str">
        <f t="shared" si="115"/>
        <v>ADT</v>
      </c>
      <c r="N7390" s="102">
        <f>WEEKDAY([2]!Table1[[#This Row],[Travel Date]],2)</f>
        <v>6</v>
      </c>
      <c r="P7390" s="102">
        <v>1</v>
      </c>
    </row>
    <row r="7391" spans="2:16" x14ac:dyDescent="0.25">
      <c r="B7391" s="103"/>
      <c r="C7391" s="103"/>
      <c r="L7391" s="102" t="str">
        <f>[2]!Table1[[#This Row],[Orgn]]&amp;"-"&amp;[2]!Table1[[#This Row],[Dest]]</f>
        <v>SSH-NAP</v>
      </c>
      <c r="M7391" s="102" t="str">
        <f t="shared" si="115"/>
        <v>ADT</v>
      </c>
      <c r="N7391" s="102">
        <f>WEEKDAY([2]!Table1[[#This Row],[Travel Date]],2)</f>
        <v>6</v>
      </c>
      <c r="P7391" s="102">
        <v>1</v>
      </c>
    </row>
    <row r="7392" spans="2:16" x14ac:dyDescent="0.25">
      <c r="B7392" s="103"/>
      <c r="C7392" s="103"/>
      <c r="L7392" s="102" t="str">
        <f>[2]!Table1[[#This Row],[Orgn]]&amp;"-"&amp;[2]!Table1[[#This Row],[Dest]]</f>
        <v>SSH-NAP</v>
      </c>
      <c r="M7392" s="102" t="str">
        <f t="shared" si="115"/>
        <v>ADT</v>
      </c>
      <c r="N7392" s="102">
        <f>WEEKDAY([2]!Table1[[#This Row],[Travel Date]],2)</f>
        <v>6</v>
      </c>
      <c r="P7392" s="102">
        <v>1</v>
      </c>
    </row>
    <row r="7393" spans="2:16" x14ac:dyDescent="0.25">
      <c r="B7393" s="103"/>
      <c r="C7393" s="103"/>
      <c r="L7393" s="102" t="str">
        <f>[2]!Table1[[#This Row],[Orgn]]&amp;"-"&amp;[2]!Table1[[#This Row],[Dest]]</f>
        <v>SSH-NAP</v>
      </c>
      <c r="M7393" s="102" t="str">
        <f t="shared" si="115"/>
        <v>ADT</v>
      </c>
      <c r="N7393" s="102">
        <f>WEEKDAY([2]!Table1[[#This Row],[Travel Date]],2)</f>
        <v>6</v>
      </c>
      <c r="P7393" s="102">
        <v>1</v>
      </c>
    </row>
    <row r="7394" spans="2:16" x14ac:dyDescent="0.25">
      <c r="B7394" s="103"/>
      <c r="C7394" s="103"/>
      <c r="L7394" s="102" t="str">
        <f>[2]!Table1[[#This Row],[Orgn]]&amp;"-"&amp;[2]!Table1[[#This Row],[Dest]]</f>
        <v>SSH-NAP</v>
      </c>
      <c r="M7394" s="102" t="str">
        <f t="shared" si="115"/>
        <v>ADT</v>
      </c>
      <c r="N7394" s="102">
        <f>WEEKDAY([2]!Table1[[#This Row],[Travel Date]],2)</f>
        <v>6</v>
      </c>
      <c r="P7394" s="102">
        <v>1</v>
      </c>
    </row>
    <row r="7395" spans="2:16" x14ac:dyDescent="0.25">
      <c r="B7395" s="103"/>
      <c r="C7395" s="103"/>
      <c r="L7395" s="102" t="str">
        <f>[2]!Table1[[#This Row],[Orgn]]&amp;"-"&amp;[2]!Table1[[#This Row],[Dest]]</f>
        <v>SSH-NAP</v>
      </c>
      <c r="M7395" s="102" t="str">
        <f t="shared" si="115"/>
        <v>ADT</v>
      </c>
      <c r="N7395" s="102">
        <f>WEEKDAY([2]!Table1[[#This Row],[Travel Date]],2)</f>
        <v>6</v>
      </c>
      <c r="P7395" s="102">
        <v>1</v>
      </c>
    </row>
    <row r="7396" spans="2:16" x14ac:dyDescent="0.25">
      <c r="B7396" s="103"/>
      <c r="C7396" s="103"/>
      <c r="L7396" s="102" t="str">
        <f>[2]!Table1[[#This Row],[Orgn]]&amp;"-"&amp;[2]!Table1[[#This Row],[Dest]]</f>
        <v>SSH-NAP</v>
      </c>
      <c r="M7396" s="102" t="str">
        <f t="shared" si="115"/>
        <v>ADT</v>
      </c>
      <c r="N7396" s="102">
        <f>WEEKDAY([2]!Table1[[#This Row],[Travel Date]],2)</f>
        <v>6</v>
      </c>
      <c r="P7396" s="102">
        <v>1</v>
      </c>
    </row>
    <row r="7397" spans="2:16" x14ac:dyDescent="0.25">
      <c r="B7397" s="103"/>
      <c r="C7397" s="103"/>
      <c r="L7397" s="102" t="str">
        <f>[2]!Table1[[#This Row],[Orgn]]&amp;"-"&amp;[2]!Table1[[#This Row],[Dest]]</f>
        <v>SSH-NAP</v>
      </c>
      <c r="M7397" s="102" t="str">
        <f t="shared" si="115"/>
        <v>ADT</v>
      </c>
      <c r="N7397" s="102">
        <f>WEEKDAY([2]!Table1[[#This Row],[Travel Date]],2)</f>
        <v>6</v>
      </c>
      <c r="P7397" s="102">
        <v>1</v>
      </c>
    </row>
    <row r="7398" spans="2:16" x14ac:dyDescent="0.25">
      <c r="B7398" s="103"/>
      <c r="C7398" s="103"/>
      <c r="L7398" s="102" t="str">
        <f>[2]!Table1[[#This Row],[Orgn]]&amp;"-"&amp;[2]!Table1[[#This Row],[Dest]]</f>
        <v>SSH-NAP</v>
      </c>
      <c r="M7398" s="102" t="str">
        <f t="shared" si="115"/>
        <v>ADT</v>
      </c>
      <c r="N7398" s="102">
        <f>WEEKDAY([2]!Table1[[#This Row],[Travel Date]],2)</f>
        <v>6</v>
      </c>
      <c r="P7398" s="102">
        <v>1</v>
      </c>
    </row>
    <row r="7399" spans="2:16" x14ac:dyDescent="0.25">
      <c r="B7399" s="103"/>
      <c r="C7399" s="103"/>
      <c r="L7399" s="102" t="str">
        <f>[2]!Table1[[#This Row],[Orgn]]&amp;"-"&amp;[2]!Table1[[#This Row],[Dest]]</f>
        <v>SSH-NAP</v>
      </c>
      <c r="M7399" s="102" t="str">
        <f t="shared" si="115"/>
        <v>ADT</v>
      </c>
      <c r="N7399" s="102">
        <f>WEEKDAY([2]!Table1[[#This Row],[Travel Date]],2)</f>
        <v>6</v>
      </c>
      <c r="P7399" s="102">
        <v>1</v>
      </c>
    </row>
    <row r="7400" spans="2:16" x14ac:dyDescent="0.25">
      <c r="B7400" s="103"/>
      <c r="C7400" s="103"/>
      <c r="L7400" s="102" t="str">
        <f>[2]!Table1[[#This Row],[Orgn]]&amp;"-"&amp;[2]!Table1[[#This Row],[Dest]]</f>
        <v>SSH-NAP</v>
      </c>
      <c r="M7400" s="102" t="str">
        <f t="shared" si="115"/>
        <v>ADT</v>
      </c>
      <c r="N7400" s="102">
        <f>WEEKDAY([2]!Table1[[#This Row],[Travel Date]],2)</f>
        <v>6</v>
      </c>
      <c r="P7400" s="102">
        <v>1</v>
      </c>
    </row>
    <row r="7401" spans="2:16" x14ac:dyDescent="0.25">
      <c r="B7401" s="103"/>
      <c r="C7401" s="103"/>
      <c r="L7401" s="102" t="str">
        <f>[2]!Table1[[#This Row],[Orgn]]&amp;"-"&amp;[2]!Table1[[#This Row],[Dest]]</f>
        <v>SSH-NAP</v>
      </c>
      <c r="M7401" s="102" t="str">
        <f t="shared" si="115"/>
        <v>ADT</v>
      </c>
      <c r="N7401" s="102">
        <f>WEEKDAY([2]!Table1[[#This Row],[Travel Date]],2)</f>
        <v>6</v>
      </c>
      <c r="P7401" s="102">
        <v>1</v>
      </c>
    </row>
    <row r="7402" spans="2:16" x14ac:dyDescent="0.25">
      <c r="B7402" s="103"/>
      <c r="C7402" s="103"/>
      <c r="L7402" s="102" t="str">
        <f>[2]!Table1[[#This Row],[Orgn]]&amp;"-"&amp;[2]!Table1[[#This Row],[Dest]]</f>
        <v>SSH-NAP</v>
      </c>
      <c r="M7402" s="102" t="str">
        <f t="shared" si="115"/>
        <v>ADT</v>
      </c>
      <c r="N7402" s="102">
        <f>WEEKDAY([2]!Table1[[#This Row],[Travel Date]],2)</f>
        <v>6</v>
      </c>
      <c r="P7402" s="102">
        <v>1</v>
      </c>
    </row>
    <row r="7403" spans="2:16" x14ac:dyDescent="0.25">
      <c r="B7403" s="103"/>
      <c r="C7403" s="103"/>
      <c r="L7403" s="102" t="str">
        <f>[2]!Table1[[#This Row],[Orgn]]&amp;"-"&amp;[2]!Table1[[#This Row],[Dest]]</f>
        <v>SSH-NAP</v>
      </c>
      <c r="M7403" s="102" t="str">
        <f t="shared" si="115"/>
        <v>ADT</v>
      </c>
      <c r="N7403" s="102">
        <f>WEEKDAY([2]!Table1[[#This Row],[Travel Date]],2)</f>
        <v>6</v>
      </c>
      <c r="P7403" s="102">
        <v>1</v>
      </c>
    </row>
    <row r="7404" spans="2:16" x14ac:dyDescent="0.25">
      <c r="B7404" s="103"/>
      <c r="C7404" s="103"/>
      <c r="L7404" s="102" t="str">
        <f>[2]!Table1[[#This Row],[Orgn]]&amp;"-"&amp;[2]!Table1[[#This Row],[Dest]]</f>
        <v>SSH-NAP</v>
      </c>
      <c r="M7404" s="102" t="str">
        <f t="shared" si="115"/>
        <v>ADT</v>
      </c>
      <c r="N7404" s="102">
        <f>WEEKDAY([2]!Table1[[#This Row],[Travel Date]],2)</f>
        <v>6</v>
      </c>
      <c r="P7404" s="102">
        <v>1</v>
      </c>
    </row>
    <row r="7405" spans="2:16" x14ac:dyDescent="0.25">
      <c r="B7405" s="103"/>
      <c r="C7405" s="103"/>
      <c r="L7405" s="102" t="str">
        <f>[2]!Table1[[#This Row],[Orgn]]&amp;"-"&amp;[2]!Table1[[#This Row],[Dest]]</f>
        <v>SSH-NAP</v>
      </c>
      <c r="M7405" s="102" t="str">
        <f t="shared" si="115"/>
        <v>ADT</v>
      </c>
      <c r="N7405" s="102">
        <f>WEEKDAY([2]!Table1[[#This Row],[Travel Date]],2)</f>
        <v>6</v>
      </c>
      <c r="P7405" s="102">
        <v>1</v>
      </c>
    </row>
    <row r="7406" spans="2:16" x14ac:dyDescent="0.25">
      <c r="B7406" s="103"/>
      <c r="C7406" s="103"/>
      <c r="L7406" s="102" t="str">
        <f>[2]!Table1[[#This Row],[Orgn]]&amp;"-"&amp;[2]!Table1[[#This Row],[Dest]]</f>
        <v>SSH-NAP</v>
      </c>
      <c r="M7406" s="102" t="str">
        <f t="shared" si="115"/>
        <v>ADT</v>
      </c>
      <c r="N7406" s="102">
        <f>WEEKDAY([2]!Table1[[#This Row],[Travel Date]],2)</f>
        <v>6</v>
      </c>
      <c r="P7406" s="102">
        <v>1</v>
      </c>
    </row>
    <row r="7407" spans="2:16" x14ac:dyDescent="0.25">
      <c r="B7407" s="103"/>
      <c r="C7407" s="103"/>
      <c r="L7407" s="102" t="str">
        <f>[2]!Table1[[#This Row],[Orgn]]&amp;"-"&amp;[2]!Table1[[#This Row],[Dest]]</f>
        <v>SSH-NAP</v>
      </c>
      <c r="M7407" s="102" t="str">
        <f t="shared" si="115"/>
        <v>ADT</v>
      </c>
      <c r="N7407" s="102">
        <f>WEEKDAY([2]!Table1[[#This Row],[Travel Date]],2)</f>
        <v>6</v>
      </c>
      <c r="P7407" s="102">
        <v>1</v>
      </c>
    </row>
    <row r="7408" spans="2:16" x14ac:dyDescent="0.25">
      <c r="B7408" s="103"/>
      <c r="C7408" s="103"/>
      <c r="L7408" s="102" t="str">
        <f>[2]!Table1[[#This Row],[Orgn]]&amp;"-"&amp;[2]!Table1[[#This Row],[Dest]]</f>
        <v>SSH-NAP</v>
      </c>
      <c r="M7408" s="102" t="str">
        <f t="shared" si="115"/>
        <v>ADT</v>
      </c>
      <c r="N7408" s="102">
        <f>WEEKDAY([2]!Table1[[#This Row],[Travel Date]],2)</f>
        <v>6</v>
      </c>
      <c r="P7408" s="102">
        <v>1</v>
      </c>
    </row>
    <row r="7409" spans="2:16" x14ac:dyDescent="0.25">
      <c r="B7409" s="103"/>
      <c r="C7409" s="103"/>
      <c r="L7409" s="102" t="str">
        <f>[2]!Table1[[#This Row],[Orgn]]&amp;"-"&amp;[2]!Table1[[#This Row],[Dest]]</f>
        <v>SSH-NAP</v>
      </c>
      <c r="M7409" s="102" t="str">
        <f t="shared" si="115"/>
        <v>ADT</v>
      </c>
      <c r="N7409" s="102">
        <f>WEEKDAY([2]!Table1[[#This Row],[Travel Date]],2)</f>
        <v>6</v>
      </c>
      <c r="P7409" s="102">
        <v>1</v>
      </c>
    </row>
    <row r="7410" spans="2:16" x14ac:dyDescent="0.25">
      <c r="B7410" s="103"/>
      <c r="C7410" s="103"/>
      <c r="L7410" s="102" t="str">
        <f>[2]!Table1[[#This Row],[Orgn]]&amp;"-"&amp;[2]!Table1[[#This Row],[Dest]]</f>
        <v>SSH-NAP</v>
      </c>
      <c r="M7410" s="102" t="str">
        <f t="shared" si="115"/>
        <v>ADT</v>
      </c>
      <c r="N7410" s="102">
        <f>WEEKDAY([2]!Table1[[#This Row],[Travel Date]],2)</f>
        <v>6</v>
      </c>
      <c r="P7410" s="102">
        <v>1</v>
      </c>
    </row>
    <row r="7411" spans="2:16" x14ac:dyDescent="0.25">
      <c r="B7411" s="103"/>
      <c r="C7411" s="103"/>
      <c r="L7411" s="102" t="str">
        <f>[2]!Table1[[#This Row],[Orgn]]&amp;"-"&amp;[2]!Table1[[#This Row],[Dest]]</f>
        <v>SSH-NAP</v>
      </c>
      <c r="M7411" s="102" t="str">
        <f t="shared" si="115"/>
        <v>ADT</v>
      </c>
      <c r="N7411" s="102">
        <f>WEEKDAY([2]!Table1[[#This Row],[Travel Date]],2)</f>
        <v>6</v>
      </c>
      <c r="P7411" s="102">
        <v>1</v>
      </c>
    </row>
    <row r="7412" spans="2:16" x14ac:dyDescent="0.25">
      <c r="B7412" s="103"/>
      <c r="C7412" s="103"/>
      <c r="L7412" s="102" t="str">
        <f>[2]!Table1[[#This Row],[Orgn]]&amp;"-"&amp;[2]!Table1[[#This Row],[Dest]]</f>
        <v>SSH-NAP</v>
      </c>
      <c r="M7412" s="102" t="str">
        <f t="shared" si="115"/>
        <v>ADT</v>
      </c>
      <c r="N7412" s="102">
        <f>WEEKDAY([2]!Table1[[#This Row],[Travel Date]],2)</f>
        <v>6</v>
      </c>
      <c r="P7412" s="102">
        <v>1</v>
      </c>
    </row>
    <row r="7413" spans="2:16" x14ac:dyDescent="0.25">
      <c r="B7413" s="103"/>
      <c r="C7413" s="103"/>
      <c r="L7413" s="102" t="str">
        <f>[2]!Table1[[#This Row],[Orgn]]&amp;"-"&amp;[2]!Table1[[#This Row],[Dest]]</f>
        <v>SSH-NAP</v>
      </c>
      <c r="M7413" s="102" t="str">
        <f t="shared" si="115"/>
        <v>ADT</v>
      </c>
      <c r="N7413" s="102">
        <f>WEEKDAY([2]!Table1[[#This Row],[Travel Date]],2)</f>
        <v>6</v>
      </c>
      <c r="P7413" s="102">
        <v>1</v>
      </c>
    </row>
    <row r="7414" spans="2:16" x14ac:dyDescent="0.25">
      <c r="B7414" s="103"/>
      <c r="C7414" s="103"/>
      <c r="L7414" s="102" t="str">
        <f>[2]!Table1[[#This Row],[Orgn]]&amp;"-"&amp;[2]!Table1[[#This Row],[Dest]]</f>
        <v>SSH-NAP</v>
      </c>
      <c r="M7414" s="102" t="str">
        <f t="shared" si="115"/>
        <v>ADT</v>
      </c>
      <c r="N7414" s="102">
        <f>WEEKDAY([2]!Table1[[#This Row],[Travel Date]],2)</f>
        <v>6</v>
      </c>
      <c r="P7414" s="102">
        <v>1</v>
      </c>
    </row>
    <row r="7415" spans="2:16" x14ac:dyDescent="0.25">
      <c r="B7415" s="103"/>
      <c r="C7415" s="103"/>
      <c r="L7415" s="102" t="str">
        <f>[2]!Table1[[#This Row],[Orgn]]&amp;"-"&amp;[2]!Table1[[#This Row],[Dest]]</f>
        <v>SSH-NAP</v>
      </c>
      <c r="M7415" s="102" t="str">
        <f t="shared" si="115"/>
        <v>ADT</v>
      </c>
      <c r="N7415" s="102">
        <f>WEEKDAY([2]!Table1[[#This Row],[Travel Date]],2)</f>
        <v>6</v>
      </c>
      <c r="P7415" s="102">
        <v>1</v>
      </c>
    </row>
    <row r="7416" spans="2:16" x14ac:dyDescent="0.25">
      <c r="B7416" s="103"/>
      <c r="C7416" s="103"/>
      <c r="L7416" s="102" t="str">
        <f>[2]!Table1[[#This Row],[Orgn]]&amp;"-"&amp;[2]!Table1[[#This Row],[Dest]]</f>
        <v>SSH-NAP</v>
      </c>
      <c r="M7416" s="102" t="str">
        <f t="shared" si="115"/>
        <v>ADT</v>
      </c>
      <c r="N7416" s="102">
        <f>WEEKDAY([2]!Table1[[#This Row],[Travel Date]],2)</f>
        <v>6</v>
      </c>
      <c r="P7416" s="102">
        <v>1</v>
      </c>
    </row>
    <row r="7417" spans="2:16" x14ac:dyDescent="0.25">
      <c r="B7417" s="103"/>
      <c r="C7417" s="103"/>
      <c r="L7417" s="102" t="str">
        <f>[2]!Table1[[#This Row],[Orgn]]&amp;"-"&amp;[2]!Table1[[#This Row],[Dest]]</f>
        <v>SSH-NAP</v>
      </c>
      <c r="M7417" s="102" t="str">
        <f t="shared" si="115"/>
        <v>ADT</v>
      </c>
      <c r="N7417" s="102">
        <f>WEEKDAY([2]!Table1[[#This Row],[Travel Date]],2)</f>
        <v>6</v>
      </c>
      <c r="P7417" s="102">
        <v>1</v>
      </c>
    </row>
    <row r="7418" spans="2:16" x14ac:dyDescent="0.25">
      <c r="B7418" s="103"/>
      <c r="C7418" s="103"/>
      <c r="L7418" s="102" t="str">
        <f>[2]!Table1[[#This Row],[Orgn]]&amp;"-"&amp;[2]!Table1[[#This Row],[Dest]]</f>
        <v>SSH-NAP</v>
      </c>
      <c r="M7418" s="102" t="str">
        <f t="shared" si="115"/>
        <v>ADT</v>
      </c>
      <c r="N7418" s="102">
        <f>WEEKDAY([2]!Table1[[#This Row],[Travel Date]],2)</f>
        <v>6</v>
      </c>
      <c r="P7418" s="102">
        <v>1</v>
      </c>
    </row>
    <row r="7419" spans="2:16" x14ac:dyDescent="0.25">
      <c r="B7419" s="103"/>
      <c r="C7419" s="103"/>
      <c r="L7419" s="102" t="str">
        <f>[2]!Table1[[#This Row],[Orgn]]&amp;"-"&amp;[2]!Table1[[#This Row],[Dest]]</f>
        <v>SSH-NAP</v>
      </c>
      <c r="M7419" s="102" t="str">
        <f t="shared" si="115"/>
        <v>ADT</v>
      </c>
      <c r="N7419" s="102">
        <f>WEEKDAY([2]!Table1[[#This Row],[Travel Date]],2)</f>
        <v>6</v>
      </c>
      <c r="P7419" s="102">
        <v>1</v>
      </c>
    </row>
    <row r="7420" spans="2:16" x14ac:dyDescent="0.25">
      <c r="B7420" s="103"/>
      <c r="C7420" s="103"/>
      <c r="L7420" s="102" t="str">
        <f>[2]!Table1[[#This Row],[Orgn]]&amp;"-"&amp;[2]!Table1[[#This Row],[Dest]]</f>
        <v>SSH-NAP</v>
      </c>
      <c r="M7420" s="102" t="str">
        <f t="shared" si="115"/>
        <v>ADT</v>
      </c>
      <c r="N7420" s="102">
        <f>WEEKDAY([2]!Table1[[#This Row],[Travel Date]],2)</f>
        <v>6</v>
      </c>
      <c r="P7420" s="102">
        <v>1</v>
      </c>
    </row>
    <row r="7421" spans="2:16" x14ac:dyDescent="0.25">
      <c r="B7421" s="103"/>
      <c r="C7421" s="103"/>
      <c r="L7421" s="102" t="str">
        <f>[2]!Table1[[#This Row],[Orgn]]&amp;"-"&amp;[2]!Table1[[#This Row],[Dest]]</f>
        <v>SSH-NAP</v>
      </c>
      <c r="M7421" s="102" t="str">
        <f t="shared" si="115"/>
        <v>ADT</v>
      </c>
      <c r="N7421" s="102">
        <f>WEEKDAY([2]!Table1[[#This Row],[Travel Date]],2)</f>
        <v>6</v>
      </c>
      <c r="P7421" s="102">
        <v>1</v>
      </c>
    </row>
    <row r="7422" spans="2:16" x14ac:dyDescent="0.25">
      <c r="B7422" s="103"/>
      <c r="C7422" s="103"/>
      <c r="L7422" s="102" t="str">
        <f>[2]!Table1[[#This Row],[Orgn]]&amp;"-"&amp;[2]!Table1[[#This Row],[Dest]]</f>
        <v>SSH-NAP</v>
      </c>
      <c r="M7422" s="102" t="str">
        <f t="shared" si="115"/>
        <v>ADT</v>
      </c>
      <c r="N7422" s="102">
        <f>WEEKDAY([2]!Table1[[#This Row],[Travel Date]],2)</f>
        <v>6</v>
      </c>
      <c r="P7422" s="102">
        <v>1</v>
      </c>
    </row>
    <row r="7423" spans="2:16" x14ac:dyDescent="0.25">
      <c r="B7423" s="103"/>
      <c r="C7423" s="103"/>
      <c r="L7423" s="102" t="str">
        <f>[2]!Table1[[#This Row],[Orgn]]&amp;"-"&amp;[2]!Table1[[#This Row],[Dest]]</f>
        <v>SSH-NAP</v>
      </c>
      <c r="M7423" s="102" t="str">
        <f t="shared" si="115"/>
        <v>ADT</v>
      </c>
      <c r="N7423" s="102">
        <f>WEEKDAY([2]!Table1[[#This Row],[Travel Date]],2)</f>
        <v>6</v>
      </c>
      <c r="P7423" s="102">
        <v>1</v>
      </c>
    </row>
    <row r="7424" spans="2:16" x14ac:dyDescent="0.25">
      <c r="B7424" s="103"/>
      <c r="C7424" s="103"/>
      <c r="L7424" s="102" t="str">
        <f>[2]!Table1[[#This Row],[Orgn]]&amp;"-"&amp;[2]!Table1[[#This Row],[Dest]]</f>
        <v>SSH-NAP</v>
      </c>
      <c r="M7424" s="102" t="str">
        <f t="shared" si="115"/>
        <v>ADT</v>
      </c>
      <c r="N7424" s="102">
        <f>WEEKDAY([2]!Table1[[#This Row],[Travel Date]],2)</f>
        <v>6</v>
      </c>
      <c r="P7424" s="102">
        <v>1</v>
      </c>
    </row>
    <row r="7425" spans="2:16" x14ac:dyDescent="0.25">
      <c r="B7425" s="103"/>
      <c r="C7425" s="103"/>
      <c r="L7425" s="102" t="str">
        <f>[2]!Table1[[#This Row],[Orgn]]&amp;"-"&amp;[2]!Table1[[#This Row],[Dest]]</f>
        <v>SSH-NAP</v>
      </c>
      <c r="M7425" s="102" t="str">
        <f t="shared" si="115"/>
        <v>ADT</v>
      </c>
      <c r="N7425" s="102">
        <f>WEEKDAY([2]!Table1[[#This Row],[Travel Date]],2)</f>
        <v>6</v>
      </c>
      <c r="P7425" s="102">
        <v>1</v>
      </c>
    </row>
    <row r="7426" spans="2:16" x14ac:dyDescent="0.25">
      <c r="B7426" s="103"/>
      <c r="C7426" s="103"/>
      <c r="L7426" s="102" t="str">
        <f>[2]!Table1[[#This Row],[Orgn]]&amp;"-"&amp;[2]!Table1[[#This Row],[Dest]]</f>
        <v>SSH-NAP</v>
      </c>
      <c r="M7426" s="102" t="str">
        <f t="shared" ref="M7426:M7489" si="116">IF(TRIM(C7426)="INF", "INF", IF(TRIM(C7426)="CHD", "CHD", "ADT"))</f>
        <v>ADT</v>
      </c>
      <c r="N7426" s="102">
        <f>WEEKDAY([2]!Table1[[#This Row],[Travel Date]],2)</f>
        <v>6</v>
      </c>
      <c r="P7426" s="102">
        <v>1</v>
      </c>
    </row>
    <row r="7427" spans="2:16" x14ac:dyDescent="0.25">
      <c r="B7427" s="103"/>
      <c r="C7427" s="103"/>
      <c r="L7427" s="102" t="str">
        <f>[2]!Table1[[#This Row],[Orgn]]&amp;"-"&amp;[2]!Table1[[#This Row],[Dest]]</f>
        <v>SSH-NAP</v>
      </c>
      <c r="M7427" s="102" t="str">
        <f t="shared" si="116"/>
        <v>ADT</v>
      </c>
      <c r="N7427" s="102">
        <f>WEEKDAY([2]!Table1[[#This Row],[Travel Date]],2)</f>
        <v>6</v>
      </c>
      <c r="P7427" s="102">
        <v>1</v>
      </c>
    </row>
    <row r="7428" spans="2:16" x14ac:dyDescent="0.25">
      <c r="B7428" s="103"/>
      <c r="C7428" s="103"/>
      <c r="L7428" s="102" t="str">
        <f>[2]!Table1[[#This Row],[Orgn]]&amp;"-"&amp;[2]!Table1[[#This Row],[Dest]]</f>
        <v>SSH-NAP</v>
      </c>
      <c r="M7428" s="102" t="str">
        <f t="shared" si="116"/>
        <v>ADT</v>
      </c>
      <c r="N7428" s="102">
        <f>WEEKDAY([2]!Table1[[#This Row],[Travel Date]],2)</f>
        <v>6</v>
      </c>
      <c r="P7428" s="102">
        <v>1</v>
      </c>
    </row>
    <row r="7429" spans="2:16" x14ac:dyDescent="0.25">
      <c r="B7429" s="103"/>
      <c r="C7429" s="103"/>
      <c r="L7429" s="102" t="str">
        <f>[2]!Table1[[#This Row],[Orgn]]&amp;"-"&amp;[2]!Table1[[#This Row],[Dest]]</f>
        <v>SSH-NAP</v>
      </c>
      <c r="M7429" s="102" t="str">
        <f t="shared" si="116"/>
        <v>ADT</v>
      </c>
      <c r="N7429" s="102">
        <f>WEEKDAY([2]!Table1[[#This Row],[Travel Date]],2)</f>
        <v>6</v>
      </c>
      <c r="P7429" s="102">
        <v>1</v>
      </c>
    </row>
    <row r="7430" spans="2:16" x14ac:dyDescent="0.25">
      <c r="B7430" s="103"/>
      <c r="C7430" s="103"/>
      <c r="L7430" s="102" t="str">
        <f>[2]!Table1[[#This Row],[Orgn]]&amp;"-"&amp;[2]!Table1[[#This Row],[Dest]]</f>
        <v>SSH-NAP</v>
      </c>
      <c r="M7430" s="102" t="str">
        <f t="shared" si="116"/>
        <v>ADT</v>
      </c>
      <c r="N7430" s="102">
        <f>WEEKDAY([2]!Table1[[#This Row],[Travel Date]],2)</f>
        <v>6</v>
      </c>
      <c r="P7430" s="102">
        <v>1</v>
      </c>
    </row>
    <row r="7431" spans="2:16" x14ac:dyDescent="0.25">
      <c r="B7431" s="103"/>
      <c r="C7431" s="103"/>
      <c r="L7431" s="102" t="str">
        <f>[2]!Table1[[#This Row],[Orgn]]&amp;"-"&amp;[2]!Table1[[#This Row],[Dest]]</f>
        <v>SSH-NAP</v>
      </c>
      <c r="M7431" s="102" t="str">
        <f t="shared" si="116"/>
        <v>ADT</v>
      </c>
      <c r="N7431" s="102">
        <f>WEEKDAY([2]!Table1[[#This Row],[Travel Date]],2)</f>
        <v>6</v>
      </c>
      <c r="P7431" s="102">
        <v>1</v>
      </c>
    </row>
    <row r="7432" spans="2:16" x14ac:dyDescent="0.25">
      <c r="B7432" s="103"/>
      <c r="C7432" s="103"/>
      <c r="L7432" s="102" t="str">
        <f>[2]!Table1[[#This Row],[Orgn]]&amp;"-"&amp;[2]!Table1[[#This Row],[Dest]]</f>
        <v>NAP-SSH</v>
      </c>
      <c r="M7432" s="102" t="str">
        <f t="shared" si="116"/>
        <v>ADT</v>
      </c>
      <c r="N7432" s="102">
        <f>WEEKDAY([2]!Table1[[#This Row],[Travel Date]],2)</f>
        <v>6</v>
      </c>
      <c r="P7432" s="102">
        <v>1</v>
      </c>
    </row>
    <row r="7433" spans="2:16" x14ac:dyDescent="0.25">
      <c r="B7433" s="103"/>
      <c r="C7433" s="103"/>
      <c r="L7433" s="102" t="str">
        <f>[2]!Table1[[#This Row],[Orgn]]&amp;"-"&amp;[2]!Table1[[#This Row],[Dest]]</f>
        <v>NAP-SSH</v>
      </c>
      <c r="M7433" s="102" t="str">
        <f t="shared" si="116"/>
        <v>ADT</v>
      </c>
      <c r="N7433" s="102">
        <f>WEEKDAY([2]!Table1[[#This Row],[Travel Date]],2)</f>
        <v>6</v>
      </c>
      <c r="P7433" s="102">
        <v>1</v>
      </c>
    </row>
    <row r="7434" spans="2:16" x14ac:dyDescent="0.25">
      <c r="B7434" s="103"/>
      <c r="C7434" s="103"/>
      <c r="L7434" s="102" t="str">
        <f>[2]!Table1[[#This Row],[Orgn]]&amp;"-"&amp;[2]!Table1[[#This Row],[Dest]]</f>
        <v>NAP-SSH</v>
      </c>
      <c r="M7434" s="102" t="str">
        <f t="shared" si="116"/>
        <v>ADT</v>
      </c>
      <c r="N7434" s="102">
        <f>WEEKDAY([2]!Table1[[#This Row],[Travel Date]],2)</f>
        <v>6</v>
      </c>
      <c r="P7434" s="102">
        <v>1</v>
      </c>
    </row>
    <row r="7435" spans="2:16" x14ac:dyDescent="0.25">
      <c r="B7435" s="103"/>
      <c r="C7435" s="103"/>
      <c r="L7435" s="102" t="str">
        <f>[2]!Table1[[#This Row],[Orgn]]&amp;"-"&amp;[2]!Table1[[#This Row],[Dest]]</f>
        <v>NAP-SSH</v>
      </c>
      <c r="M7435" s="102" t="str">
        <f t="shared" si="116"/>
        <v>ADT</v>
      </c>
      <c r="N7435" s="102">
        <f>WEEKDAY([2]!Table1[[#This Row],[Travel Date]],2)</f>
        <v>6</v>
      </c>
      <c r="P7435" s="102">
        <v>1</v>
      </c>
    </row>
    <row r="7436" spans="2:16" x14ac:dyDescent="0.25">
      <c r="B7436" s="103"/>
      <c r="C7436" s="103"/>
      <c r="L7436" s="102" t="str">
        <f>[2]!Table1[[#This Row],[Orgn]]&amp;"-"&amp;[2]!Table1[[#This Row],[Dest]]</f>
        <v>NAP-SSH</v>
      </c>
      <c r="M7436" s="102" t="str">
        <f t="shared" si="116"/>
        <v>ADT</v>
      </c>
      <c r="N7436" s="102">
        <f>WEEKDAY([2]!Table1[[#This Row],[Travel Date]],2)</f>
        <v>6</v>
      </c>
      <c r="P7436" s="102">
        <v>1</v>
      </c>
    </row>
    <row r="7437" spans="2:16" x14ac:dyDescent="0.25">
      <c r="B7437" s="103"/>
      <c r="C7437" s="103"/>
      <c r="L7437" s="102" t="str">
        <f>[2]!Table1[[#This Row],[Orgn]]&amp;"-"&amp;[2]!Table1[[#This Row],[Dest]]</f>
        <v>NAP-SSH</v>
      </c>
      <c r="M7437" s="102" t="str">
        <f t="shared" si="116"/>
        <v>ADT</v>
      </c>
      <c r="N7437" s="102">
        <f>WEEKDAY([2]!Table1[[#This Row],[Travel Date]],2)</f>
        <v>6</v>
      </c>
      <c r="P7437" s="102">
        <v>1</v>
      </c>
    </row>
    <row r="7438" spans="2:16" x14ac:dyDescent="0.25">
      <c r="B7438" s="103"/>
      <c r="C7438" s="103"/>
      <c r="L7438" s="102" t="str">
        <f>[2]!Table1[[#This Row],[Orgn]]&amp;"-"&amp;[2]!Table1[[#This Row],[Dest]]</f>
        <v>NAP-SSH</v>
      </c>
      <c r="M7438" s="102" t="str">
        <f t="shared" si="116"/>
        <v>ADT</v>
      </c>
      <c r="N7438" s="102">
        <f>WEEKDAY([2]!Table1[[#This Row],[Travel Date]],2)</f>
        <v>6</v>
      </c>
      <c r="P7438" s="102">
        <v>1</v>
      </c>
    </row>
    <row r="7439" spans="2:16" x14ac:dyDescent="0.25">
      <c r="B7439" s="103"/>
      <c r="C7439" s="103"/>
      <c r="L7439" s="102" t="str">
        <f>[2]!Table1[[#This Row],[Orgn]]&amp;"-"&amp;[2]!Table1[[#This Row],[Dest]]</f>
        <v>NAP-SSH</v>
      </c>
      <c r="M7439" s="102" t="str">
        <f t="shared" si="116"/>
        <v>ADT</v>
      </c>
      <c r="N7439" s="102">
        <f>WEEKDAY([2]!Table1[[#This Row],[Travel Date]],2)</f>
        <v>6</v>
      </c>
      <c r="P7439" s="102">
        <v>1</v>
      </c>
    </row>
    <row r="7440" spans="2:16" x14ac:dyDescent="0.25">
      <c r="B7440" s="103"/>
      <c r="C7440" s="103"/>
      <c r="L7440" s="102" t="str">
        <f>[2]!Table1[[#This Row],[Orgn]]&amp;"-"&amp;[2]!Table1[[#This Row],[Dest]]</f>
        <v>NAP-SSH</v>
      </c>
      <c r="M7440" s="102" t="str">
        <f t="shared" si="116"/>
        <v>ADT</v>
      </c>
      <c r="N7440" s="102">
        <f>WEEKDAY([2]!Table1[[#This Row],[Travel Date]],2)</f>
        <v>6</v>
      </c>
      <c r="P7440" s="102">
        <v>1</v>
      </c>
    </row>
    <row r="7441" spans="2:16" x14ac:dyDescent="0.25">
      <c r="B7441" s="103"/>
      <c r="C7441" s="103"/>
      <c r="L7441" s="102" t="str">
        <f>[2]!Table1[[#This Row],[Orgn]]&amp;"-"&amp;[2]!Table1[[#This Row],[Dest]]</f>
        <v>NAP-SSH</v>
      </c>
      <c r="M7441" s="102" t="str">
        <f t="shared" si="116"/>
        <v>ADT</v>
      </c>
      <c r="N7441" s="102">
        <f>WEEKDAY([2]!Table1[[#This Row],[Travel Date]],2)</f>
        <v>6</v>
      </c>
      <c r="P7441" s="102">
        <v>1</v>
      </c>
    </row>
    <row r="7442" spans="2:16" x14ac:dyDescent="0.25">
      <c r="B7442" s="103"/>
      <c r="C7442" s="103"/>
      <c r="L7442" s="102" t="str">
        <f>[2]!Table1[[#This Row],[Orgn]]&amp;"-"&amp;[2]!Table1[[#This Row],[Dest]]</f>
        <v>NAP-SSH</v>
      </c>
      <c r="M7442" s="102" t="str">
        <f t="shared" si="116"/>
        <v>ADT</v>
      </c>
      <c r="N7442" s="102">
        <f>WEEKDAY([2]!Table1[[#This Row],[Travel Date]],2)</f>
        <v>6</v>
      </c>
      <c r="P7442" s="102">
        <v>1</v>
      </c>
    </row>
    <row r="7443" spans="2:16" x14ac:dyDescent="0.25">
      <c r="B7443" s="103"/>
      <c r="C7443" s="103"/>
      <c r="L7443" s="102" t="str">
        <f>[2]!Table1[[#This Row],[Orgn]]&amp;"-"&amp;[2]!Table1[[#This Row],[Dest]]</f>
        <v>NAP-SSH</v>
      </c>
      <c r="M7443" s="102" t="str">
        <f t="shared" si="116"/>
        <v>ADT</v>
      </c>
      <c r="N7443" s="102">
        <f>WEEKDAY([2]!Table1[[#This Row],[Travel Date]],2)</f>
        <v>6</v>
      </c>
      <c r="P7443" s="102">
        <v>1</v>
      </c>
    </row>
    <row r="7444" spans="2:16" x14ac:dyDescent="0.25">
      <c r="B7444" s="103"/>
      <c r="C7444" s="103"/>
      <c r="L7444" s="102" t="str">
        <f>[2]!Table1[[#This Row],[Orgn]]&amp;"-"&amp;[2]!Table1[[#This Row],[Dest]]</f>
        <v>NAP-SSH</v>
      </c>
      <c r="M7444" s="102" t="str">
        <f t="shared" si="116"/>
        <v>ADT</v>
      </c>
      <c r="N7444" s="102">
        <f>WEEKDAY([2]!Table1[[#This Row],[Travel Date]],2)</f>
        <v>6</v>
      </c>
      <c r="P7444" s="102">
        <v>1</v>
      </c>
    </row>
    <row r="7445" spans="2:16" x14ac:dyDescent="0.25">
      <c r="B7445" s="103"/>
      <c r="C7445" s="103"/>
      <c r="L7445" s="102" t="str">
        <f>[2]!Table1[[#This Row],[Orgn]]&amp;"-"&amp;[2]!Table1[[#This Row],[Dest]]</f>
        <v>NAP-SSH</v>
      </c>
      <c r="M7445" s="102" t="str">
        <f t="shared" si="116"/>
        <v>ADT</v>
      </c>
      <c r="N7445" s="102">
        <f>WEEKDAY([2]!Table1[[#This Row],[Travel Date]],2)</f>
        <v>6</v>
      </c>
      <c r="P7445" s="102">
        <v>1</v>
      </c>
    </row>
    <row r="7446" spans="2:16" x14ac:dyDescent="0.25">
      <c r="B7446" s="103"/>
      <c r="C7446" s="103"/>
      <c r="L7446" s="102" t="str">
        <f>[2]!Table1[[#This Row],[Orgn]]&amp;"-"&amp;[2]!Table1[[#This Row],[Dest]]</f>
        <v>NAP-SSH</v>
      </c>
      <c r="M7446" s="102" t="str">
        <f t="shared" si="116"/>
        <v>ADT</v>
      </c>
      <c r="N7446" s="102">
        <f>WEEKDAY([2]!Table1[[#This Row],[Travel Date]],2)</f>
        <v>6</v>
      </c>
      <c r="P7446" s="102">
        <v>1</v>
      </c>
    </row>
    <row r="7447" spans="2:16" x14ac:dyDescent="0.25">
      <c r="B7447" s="103"/>
      <c r="C7447" s="103"/>
      <c r="L7447" s="102" t="str">
        <f>[2]!Table1[[#This Row],[Orgn]]&amp;"-"&amp;[2]!Table1[[#This Row],[Dest]]</f>
        <v>NAP-SSH</v>
      </c>
      <c r="M7447" s="102" t="str">
        <f t="shared" si="116"/>
        <v>ADT</v>
      </c>
      <c r="N7447" s="102">
        <f>WEEKDAY([2]!Table1[[#This Row],[Travel Date]],2)</f>
        <v>6</v>
      </c>
      <c r="P7447" s="102">
        <v>1</v>
      </c>
    </row>
    <row r="7448" spans="2:16" x14ac:dyDescent="0.25">
      <c r="B7448" s="103"/>
      <c r="C7448" s="103"/>
      <c r="L7448" s="102" t="str">
        <f>[2]!Table1[[#This Row],[Orgn]]&amp;"-"&amp;[2]!Table1[[#This Row],[Dest]]</f>
        <v>NAP-SSH</v>
      </c>
      <c r="M7448" s="102" t="str">
        <f t="shared" si="116"/>
        <v>ADT</v>
      </c>
      <c r="N7448" s="102">
        <f>WEEKDAY([2]!Table1[[#This Row],[Travel Date]],2)</f>
        <v>6</v>
      </c>
      <c r="P7448" s="102">
        <v>1</v>
      </c>
    </row>
    <row r="7449" spans="2:16" x14ac:dyDescent="0.25">
      <c r="B7449" s="103"/>
      <c r="C7449" s="103"/>
      <c r="L7449" s="102" t="str">
        <f>[2]!Table1[[#This Row],[Orgn]]&amp;"-"&amp;[2]!Table1[[#This Row],[Dest]]</f>
        <v>NAP-SSH</v>
      </c>
      <c r="M7449" s="102" t="str">
        <f t="shared" si="116"/>
        <v>ADT</v>
      </c>
      <c r="N7449" s="102">
        <f>WEEKDAY([2]!Table1[[#This Row],[Travel Date]],2)</f>
        <v>6</v>
      </c>
      <c r="P7449" s="102">
        <v>1</v>
      </c>
    </row>
    <row r="7450" spans="2:16" x14ac:dyDescent="0.25">
      <c r="B7450" s="103"/>
      <c r="C7450" s="103"/>
      <c r="L7450" s="102" t="str">
        <f>[2]!Table1[[#This Row],[Orgn]]&amp;"-"&amp;[2]!Table1[[#This Row],[Dest]]</f>
        <v>NAP-SSH</v>
      </c>
      <c r="M7450" s="102" t="str">
        <f t="shared" si="116"/>
        <v>ADT</v>
      </c>
      <c r="N7450" s="102">
        <f>WEEKDAY([2]!Table1[[#This Row],[Travel Date]],2)</f>
        <v>6</v>
      </c>
      <c r="P7450" s="102">
        <v>1</v>
      </c>
    </row>
    <row r="7451" spans="2:16" x14ac:dyDescent="0.25">
      <c r="B7451" s="103"/>
      <c r="C7451" s="103"/>
      <c r="L7451" s="102" t="str">
        <f>[2]!Table1[[#This Row],[Orgn]]&amp;"-"&amp;[2]!Table1[[#This Row],[Dest]]</f>
        <v>NAP-SSH</v>
      </c>
      <c r="M7451" s="102" t="str">
        <f t="shared" si="116"/>
        <v>ADT</v>
      </c>
      <c r="N7451" s="102">
        <f>WEEKDAY([2]!Table1[[#This Row],[Travel Date]],2)</f>
        <v>6</v>
      </c>
      <c r="P7451" s="102">
        <v>1</v>
      </c>
    </row>
    <row r="7452" spans="2:16" x14ac:dyDescent="0.25">
      <c r="B7452" s="103"/>
      <c r="C7452" s="103"/>
      <c r="L7452" s="102" t="str">
        <f>[2]!Table1[[#This Row],[Orgn]]&amp;"-"&amp;[2]!Table1[[#This Row],[Dest]]</f>
        <v>NAP-SSH</v>
      </c>
      <c r="M7452" s="102" t="str">
        <f t="shared" si="116"/>
        <v>ADT</v>
      </c>
      <c r="N7452" s="102">
        <f>WEEKDAY([2]!Table1[[#This Row],[Travel Date]],2)</f>
        <v>6</v>
      </c>
      <c r="P7452" s="102">
        <v>1</v>
      </c>
    </row>
    <row r="7453" spans="2:16" x14ac:dyDescent="0.25">
      <c r="B7453" s="103"/>
      <c r="C7453" s="103"/>
      <c r="L7453" s="102" t="str">
        <f>[2]!Table1[[#This Row],[Orgn]]&amp;"-"&amp;[2]!Table1[[#This Row],[Dest]]</f>
        <v>NAP-SSH</v>
      </c>
      <c r="M7453" s="102" t="str">
        <f t="shared" si="116"/>
        <v>ADT</v>
      </c>
      <c r="N7453" s="102">
        <f>WEEKDAY([2]!Table1[[#This Row],[Travel Date]],2)</f>
        <v>6</v>
      </c>
      <c r="P7453" s="102">
        <v>1</v>
      </c>
    </row>
    <row r="7454" spans="2:16" x14ac:dyDescent="0.25">
      <c r="B7454" s="103"/>
      <c r="C7454" s="103"/>
      <c r="L7454" s="102" t="str">
        <f>[2]!Table1[[#This Row],[Orgn]]&amp;"-"&amp;[2]!Table1[[#This Row],[Dest]]</f>
        <v>NAP-SSH</v>
      </c>
      <c r="M7454" s="102" t="str">
        <f t="shared" si="116"/>
        <v>ADT</v>
      </c>
      <c r="N7454" s="102">
        <f>WEEKDAY([2]!Table1[[#This Row],[Travel Date]],2)</f>
        <v>6</v>
      </c>
      <c r="P7454" s="102">
        <v>1</v>
      </c>
    </row>
    <row r="7455" spans="2:16" x14ac:dyDescent="0.25">
      <c r="B7455" s="103"/>
      <c r="C7455" s="103"/>
      <c r="L7455" s="102" t="str">
        <f>[2]!Table1[[#This Row],[Orgn]]&amp;"-"&amp;[2]!Table1[[#This Row],[Dest]]</f>
        <v>NAP-SSH</v>
      </c>
      <c r="M7455" s="102" t="str">
        <f t="shared" si="116"/>
        <v>ADT</v>
      </c>
      <c r="N7455" s="102">
        <f>WEEKDAY([2]!Table1[[#This Row],[Travel Date]],2)</f>
        <v>6</v>
      </c>
      <c r="P7455" s="102">
        <v>1</v>
      </c>
    </row>
    <row r="7456" spans="2:16" x14ac:dyDescent="0.25">
      <c r="B7456" s="103"/>
      <c r="C7456" s="103"/>
      <c r="L7456" s="102" t="str">
        <f>[2]!Table1[[#This Row],[Orgn]]&amp;"-"&amp;[2]!Table1[[#This Row],[Dest]]</f>
        <v>NAP-SSH</v>
      </c>
      <c r="M7456" s="102" t="str">
        <f t="shared" si="116"/>
        <v>ADT</v>
      </c>
      <c r="N7456" s="102">
        <f>WEEKDAY([2]!Table1[[#This Row],[Travel Date]],2)</f>
        <v>6</v>
      </c>
      <c r="P7456" s="102">
        <v>1</v>
      </c>
    </row>
    <row r="7457" spans="2:16" x14ac:dyDescent="0.25">
      <c r="B7457" s="103"/>
      <c r="C7457" s="103"/>
      <c r="L7457" s="102" t="str">
        <f>[2]!Table1[[#This Row],[Orgn]]&amp;"-"&amp;[2]!Table1[[#This Row],[Dest]]</f>
        <v>NAP-SSH</v>
      </c>
      <c r="M7457" s="102" t="str">
        <f t="shared" si="116"/>
        <v>ADT</v>
      </c>
      <c r="N7457" s="102">
        <f>WEEKDAY([2]!Table1[[#This Row],[Travel Date]],2)</f>
        <v>6</v>
      </c>
      <c r="P7457" s="102">
        <v>1</v>
      </c>
    </row>
    <row r="7458" spans="2:16" x14ac:dyDescent="0.25">
      <c r="B7458" s="103"/>
      <c r="C7458" s="103"/>
      <c r="L7458" s="102" t="str">
        <f>[2]!Table1[[#This Row],[Orgn]]&amp;"-"&amp;[2]!Table1[[#This Row],[Dest]]</f>
        <v>NAP-SSH</v>
      </c>
      <c r="M7458" s="102" t="str">
        <f t="shared" si="116"/>
        <v>ADT</v>
      </c>
      <c r="N7458" s="102">
        <f>WEEKDAY([2]!Table1[[#This Row],[Travel Date]],2)</f>
        <v>6</v>
      </c>
      <c r="P7458" s="102">
        <v>1</v>
      </c>
    </row>
    <row r="7459" spans="2:16" x14ac:dyDescent="0.25">
      <c r="B7459" s="103"/>
      <c r="C7459" s="103"/>
      <c r="L7459" s="102" t="str">
        <f>[2]!Table1[[#This Row],[Orgn]]&amp;"-"&amp;[2]!Table1[[#This Row],[Dest]]</f>
        <v>NAP-SSH</v>
      </c>
      <c r="M7459" s="102" t="str">
        <f t="shared" si="116"/>
        <v>ADT</v>
      </c>
      <c r="N7459" s="102">
        <f>WEEKDAY([2]!Table1[[#This Row],[Travel Date]],2)</f>
        <v>6</v>
      </c>
      <c r="P7459" s="102">
        <v>1</v>
      </c>
    </row>
    <row r="7460" spans="2:16" x14ac:dyDescent="0.25">
      <c r="B7460" s="103"/>
      <c r="C7460" s="103"/>
      <c r="L7460" s="102" t="str">
        <f>[2]!Table1[[#This Row],[Orgn]]&amp;"-"&amp;[2]!Table1[[#This Row],[Dest]]</f>
        <v>NAP-SSH</v>
      </c>
      <c r="M7460" s="102" t="str">
        <f t="shared" si="116"/>
        <v>ADT</v>
      </c>
      <c r="N7460" s="102">
        <f>WEEKDAY([2]!Table1[[#This Row],[Travel Date]],2)</f>
        <v>6</v>
      </c>
      <c r="P7460" s="102">
        <v>1</v>
      </c>
    </row>
    <row r="7461" spans="2:16" x14ac:dyDescent="0.25">
      <c r="B7461" s="103"/>
      <c r="C7461" s="103"/>
      <c r="L7461" s="102" t="str">
        <f>[2]!Table1[[#This Row],[Orgn]]&amp;"-"&amp;[2]!Table1[[#This Row],[Dest]]</f>
        <v>NAP-SSH</v>
      </c>
      <c r="M7461" s="102" t="str">
        <f t="shared" si="116"/>
        <v>ADT</v>
      </c>
      <c r="N7461" s="102">
        <f>WEEKDAY([2]!Table1[[#This Row],[Travel Date]],2)</f>
        <v>6</v>
      </c>
      <c r="P7461" s="102">
        <v>1</v>
      </c>
    </row>
    <row r="7462" spans="2:16" x14ac:dyDescent="0.25">
      <c r="B7462" s="103"/>
      <c r="C7462" s="103"/>
      <c r="L7462" s="102" t="str">
        <f>[2]!Table1[[#This Row],[Orgn]]&amp;"-"&amp;[2]!Table1[[#This Row],[Dest]]</f>
        <v>NAP-SSH</v>
      </c>
      <c r="M7462" s="102" t="str">
        <f t="shared" si="116"/>
        <v>ADT</v>
      </c>
      <c r="N7462" s="102">
        <f>WEEKDAY([2]!Table1[[#This Row],[Travel Date]],2)</f>
        <v>6</v>
      </c>
      <c r="P7462" s="102">
        <v>1</v>
      </c>
    </row>
    <row r="7463" spans="2:16" x14ac:dyDescent="0.25">
      <c r="B7463" s="103"/>
      <c r="C7463" s="103"/>
      <c r="L7463" s="102" t="str">
        <f>[2]!Table1[[#This Row],[Orgn]]&amp;"-"&amp;[2]!Table1[[#This Row],[Dest]]</f>
        <v>NAP-SSH</v>
      </c>
      <c r="M7463" s="102" t="str">
        <f t="shared" si="116"/>
        <v>ADT</v>
      </c>
      <c r="N7463" s="102">
        <f>WEEKDAY([2]!Table1[[#This Row],[Travel Date]],2)</f>
        <v>6</v>
      </c>
      <c r="P7463" s="102">
        <v>1</v>
      </c>
    </row>
    <row r="7464" spans="2:16" x14ac:dyDescent="0.25">
      <c r="B7464" s="103"/>
      <c r="C7464" s="103"/>
      <c r="L7464" s="102" t="str">
        <f>[2]!Table1[[#This Row],[Orgn]]&amp;"-"&amp;[2]!Table1[[#This Row],[Dest]]</f>
        <v>NAP-SSH</v>
      </c>
      <c r="M7464" s="102" t="str">
        <f t="shared" si="116"/>
        <v>ADT</v>
      </c>
      <c r="N7464" s="102">
        <f>WEEKDAY([2]!Table1[[#This Row],[Travel Date]],2)</f>
        <v>6</v>
      </c>
      <c r="P7464" s="102">
        <v>1</v>
      </c>
    </row>
    <row r="7465" spans="2:16" x14ac:dyDescent="0.25">
      <c r="B7465" s="103"/>
      <c r="C7465" s="103"/>
      <c r="L7465" s="102" t="str">
        <f>[2]!Table1[[#This Row],[Orgn]]&amp;"-"&amp;[2]!Table1[[#This Row],[Dest]]</f>
        <v>NAP-SSH</v>
      </c>
      <c r="M7465" s="102" t="str">
        <f t="shared" si="116"/>
        <v>ADT</v>
      </c>
      <c r="N7465" s="102">
        <f>WEEKDAY([2]!Table1[[#This Row],[Travel Date]],2)</f>
        <v>6</v>
      </c>
      <c r="P7465" s="102">
        <v>1</v>
      </c>
    </row>
    <row r="7466" spans="2:16" x14ac:dyDescent="0.25">
      <c r="B7466" s="103"/>
      <c r="C7466" s="103"/>
      <c r="L7466" s="102" t="str">
        <f>[2]!Table1[[#This Row],[Orgn]]&amp;"-"&amp;[2]!Table1[[#This Row],[Dest]]</f>
        <v>NAP-SSH</v>
      </c>
      <c r="M7466" s="102" t="str">
        <f t="shared" si="116"/>
        <v>ADT</v>
      </c>
      <c r="N7466" s="102">
        <f>WEEKDAY([2]!Table1[[#This Row],[Travel Date]],2)</f>
        <v>6</v>
      </c>
      <c r="P7466" s="102">
        <v>1</v>
      </c>
    </row>
    <row r="7467" spans="2:16" x14ac:dyDescent="0.25">
      <c r="B7467" s="103"/>
      <c r="C7467" s="103"/>
      <c r="L7467" s="102" t="str">
        <f>[2]!Table1[[#This Row],[Orgn]]&amp;"-"&amp;[2]!Table1[[#This Row],[Dest]]</f>
        <v>NAP-SSH</v>
      </c>
      <c r="M7467" s="102" t="str">
        <f t="shared" si="116"/>
        <v>ADT</v>
      </c>
      <c r="N7467" s="102">
        <f>WEEKDAY([2]!Table1[[#This Row],[Travel Date]],2)</f>
        <v>6</v>
      </c>
      <c r="P7467" s="102">
        <v>1</v>
      </c>
    </row>
    <row r="7468" spans="2:16" x14ac:dyDescent="0.25">
      <c r="B7468" s="103"/>
      <c r="C7468" s="103"/>
      <c r="L7468" s="102" t="str">
        <f>[2]!Table1[[#This Row],[Orgn]]&amp;"-"&amp;[2]!Table1[[#This Row],[Dest]]</f>
        <v>NAP-SSH</v>
      </c>
      <c r="M7468" s="102" t="str">
        <f t="shared" si="116"/>
        <v>ADT</v>
      </c>
      <c r="N7468" s="102">
        <f>WEEKDAY([2]!Table1[[#This Row],[Travel Date]],2)</f>
        <v>6</v>
      </c>
      <c r="P7468" s="102">
        <v>1</v>
      </c>
    </row>
    <row r="7469" spans="2:16" x14ac:dyDescent="0.25">
      <c r="B7469" s="103"/>
      <c r="C7469" s="103"/>
      <c r="L7469" s="102" t="str">
        <f>[2]!Table1[[#This Row],[Orgn]]&amp;"-"&amp;[2]!Table1[[#This Row],[Dest]]</f>
        <v>NAP-SSH</v>
      </c>
      <c r="M7469" s="102" t="str">
        <f t="shared" si="116"/>
        <v>ADT</v>
      </c>
      <c r="N7469" s="102">
        <f>WEEKDAY([2]!Table1[[#This Row],[Travel Date]],2)</f>
        <v>6</v>
      </c>
      <c r="P7469" s="102">
        <v>1</v>
      </c>
    </row>
    <row r="7470" spans="2:16" x14ac:dyDescent="0.25">
      <c r="B7470" s="103"/>
      <c r="C7470" s="103"/>
      <c r="L7470" s="102" t="str">
        <f>[2]!Table1[[#This Row],[Orgn]]&amp;"-"&amp;[2]!Table1[[#This Row],[Dest]]</f>
        <v>NAP-SSH</v>
      </c>
      <c r="M7470" s="102" t="str">
        <f t="shared" si="116"/>
        <v>ADT</v>
      </c>
      <c r="N7470" s="102">
        <f>WEEKDAY([2]!Table1[[#This Row],[Travel Date]],2)</f>
        <v>6</v>
      </c>
      <c r="P7470" s="102">
        <v>1</v>
      </c>
    </row>
    <row r="7471" spans="2:16" x14ac:dyDescent="0.25">
      <c r="B7471" s="103"/>
      <c r="C7471" s="103"/>
      <c r="L7471" s="102" t="str">
        <f>[2]!Table1[[#This Row],[Orgn]]&amp;"-"&amp;[2]!Table1[[#This Row],[Dest]]</f>
        <v>NAP-SSH</v>
      </c>
      <c r="M7471" s="102" t="str">
        <f t="shared" si="116"/>
        <v>ADT</v>
      </c>
      <c r="N7471" s="102">
        <f>WEEKDAY([2]!Table1[[#This Row],[Travel Date]],2)</f>
        <v>6</v>
      </c>
      <c r="P7471" s="102">
        <v>1</v>
      </c>
    </row>
    <row r="7472" spans="2:16" x14ac:dyDescent="0.25">
      <c r="B7472" s="103"/>
      <c r="C7472" s="103"/>
      <c r="L7472" s="102" t="str">
        <f>[2]!Table1[[#This Row],[Orgn]]&amp;"-"&amp;[2]!Table1[[#This Row],[Dest]]</f>
        <v>NAP-SSH</v>
      </c>
      <c r="M7472" s="102" t="str">
        <f t="shared" si="116"/>
        <v>ADT</v>
      </c>
      <c r="N7472" s="102">
        <f>WEEKDAY([2]!Table1[[#This Row],[Travel Date]],2)</f>
        <v>6</v>
      </c>
      <c r="P7472" s="102">
        <v>1</v>
      </c>
    </row>
    <row r="7473" spans="2:16" x14ac:dyDescent="0.25">
      <c r="B7473" s="103"/>
      <c r="C7473" s="103"/>
      <c r="L7473" s="102" t="str">
        <f>[2]!Table1[[#This Row],[Orgn]]&amp;"-"&amp;[2]!Table1[[#This Row],[Dest]]</f>
        <v>NAP-SSH</v>
      </c>
      <c r="M7473" s="102" t="str">
        <f t="shared" si="116"/>
        <v>ADT</v>
      </c>
      <c r="N7473" s="102">
        <f>WEEKDAY([2]!Table1[[#This Row],[Travel Date]],2)</f>
        <v>6</v>
      </c>
      <c r="P7473" s="102">
        <v>1</v>
      </c>
    </row>
    <row r="7474" spans="2:16" x14ac:dyDescent="0.25">
      <c r="B7474" s="103"/>
      <c r="C7474" s="103"/>
      <c r="L7474" s="102" t="str">
        <f>[2]!Table1[[#This Row],[Orgn]]&amp;"-"&amp;[2]!Table1[[#This Row],[Dest]]</f>
        <v>NAP-SSH</v>
      </c>
      <c r="M7474" s="102" t="str">
        <f t="shared" si="116"/>
        <v>ADT</v>
      </c>
      <c r="N7474" s="102">
        <f>WEEKDAY([2]!Table1[[#This Row],[Travel Date]],2)</f>
        <v>6</v>
      </c>
      <c r="P7474" s="102">
        <v>1</v>
      </c>
    </row>
    <row r="7475" spans="2:16" x14ac:dyDescent="0.25">
      <c r="B7475" s="103"/>
      <c r="C7475" s="103"/>
      <c r="L7475" s="102" t="str">
        <f>[2]!Table1[[#This Row],[Orgn]]&amp;"-"&amp;[2]!Table1[[#This Row],[Dest]]</f>
        <v>NAP-SSH</v>
      </c>
      <c r="M7475" s="102" t="str">
        <f t="shared" si="116"/>
        <v>ADT</v>
      </c>
      <c r="N7475" s="102">
        <f>WEEKDAY([2]!Table1[[#This Row],[Travel Date]],2)</f>
        <v>6</v>
      </c>
      <c r="P7475" s="102">
        <v>1</v>
      </c>
    </row>
    <row r="7476" spans="2:16" x14ac:dyDescent="0.25">
      <c r="B7476" s="103"/>
      <c r="C7476" s="103"/>
      <c r="L7476" s="102" t="str">
        <f>[2]!Table1[[#This Row],[Orgn]]&amp;"-"&amp;[2]!Table1[[#This Row],[Dest]]</f>
        <v>NAP-SSH</v>
      </c>
      <c r="M7476" s="102" t="str">
        <f t="shared" si="116"/>
        <v>ADT</v>
      </c>
      <c r="N7476" s="102">
        <f>WEEKDAY([2]!Table1[[#This Row],[Travel Date]],2)</f>
        <v>6</v>
      </c>
      <c r="P7476" s="102">
        <v>1</v>
      </c>
    </row>
    <row r="7477" spans="2:16" x14ac:dyDescent="0.25">
      <c r="B7477" s="103"/>
      <c r="C7477" s="103"/>
      <c r="L7477" s="102" t="str">
        <f>[2]!Table1[[#This Row],[Orgn]]&amp;"-"&amp;[2]!Table1[[#This Row],[Dest]]</f>
        <v>NAP-SSH</v>
      </c>
      <c r="M7477" s="102" t="str">
        <f t="shared" si="116"/>
        <v>ADT</v>
      </c>
      <c r="N7477" s="102">
        <f>WEEKDAY([2]!Table1[[#This Row],[Travel Date]],2)</f>
        <v>6</v>
      </c>
      <c r="P7477" s="102">
        <v>1</v>
      </c>
    </row>
    <row r="7478" spans="2:16" x14ac:dyDescent="0.25">
      <c r="B7478" s="103"/>
      <c r="C7478" s="103"/>
      <c r="L7478" s="102" t="str">
        <f>[2]!Table1[[#This Row],[Orgn]]&amp;"-"&amp;[2]!Table1[[#This Row],[Dest]]</f>
        <v>NAP-SSH</v>
      </c>
      <c r="M7478" s="102" t="str">
        <f t="shared" si="116"/>
        <v>ADT</v>
      </c>
      <c r="N7478" s="102">
        <f>WEEKDAY([2]!Table1[[#This Row],[Travel Date]],2)</f>
        <v>6</v>
      </c>
      <c r="P7478" s="102">
        <v>1</v>
      </c>
    </row>
    <row r="7479" spans="2:16" x14ac:dyDescent="0.25">
      <c r="B7479" s="103"/>
      <c r="C7479" s="103"/>
      <c r="L7479" s="102" t="str">
        <f>[2]!Table1[[#This Row],[Orgn]]&amp;"-"&amp;[2]!Table1[[#This Row],[Dest]]</f>
        <v>NAP-SSH</v>
      </c>
      <c r="M7479" s="102" t="str">
        <f t="shared" si="116"/>
        <v>ADT</v>
      </c>
      <c r="N7479" s="102">
        <f>WEEKDAY([2]!Table1[[#This Row],[Travel Date]],2)</f>
        <v>6</v>
      </c>
      <c r="P7479" s="102">
        <v>1</v>
      </c>
    </row>
    <row r="7480" spans="2:16" x14ac:dyDescent="0.25">
      <c r="B7480" s="103"/>
      <c r="C7480" s="103"/>
      <c r="L7480" s="102" t="str">
        <f>[2]!Table1[[#This Row],[Orgn]]&amp;"-"&amp;[2]!Table1[[#This Row],[Dest]]</f>
        <v>NAP-SSH</v>
      </c>
      <c r="M7480" s="102" t="str">
        <f t="shared" si="116"/>
        <v>ADT</v>
      </c>
      <c r="N7480" s="102">
        <f>WEEKDAY([2]!Table1[[#This Row],[Travel Date]],2)</f>
        <v>6</v>
      </c>
      <c r="P7480" s="102">
        <v>1</v>
      </c>
    </row>
    <row r="7481" spans="2:16" x14ac:dyDescent="0.25">
      <c r="B7481" s="103"/>
      <c r="C7481" s="103"/>
      <c r="L7481" s="102" t="str">
        <f>[2]!Table1[[#This Row],[Orgn]]&amp;"-"&amp;[2]!Table1[[#This Row],[Dest]]</f>
        <v>NAP-SSH</v>
      </c>
      <c r="M7481" s="102" t="str">
        <f t="shared" si="116"/>
        <v>ADT</v>
      </c>
      <c r="N7481" s="102">
        <f>WEEKDAY([2]!Table1[[#This Row],[Travel Date]],2)</f>
        <v>6</v>
      </c>
      <c r="P7481" s="102">
        <v>1</v>
      </c>
    </row>
    <row r="7482" spans="2:16" x14ac:dyDescent="0.25">
      <c r="B7482" s="103"/>
      <c r="C7482" s="103"/>
      <c r="L7482" s="102" t="str">
        <f>[2]!Table1[[#This Row],[Orgn]]&amp;"-"&amp;[2]!Table1[[#This Row],[Dest]]</f>
        <v>NAP-SSH</v>
      </c>
      <c r="M7482" s="102" t="str">
        <f t="shared" si="116"/>
        <v>ADT</v>
      </c>
      <c r="N7482" s="102">
        <f>WEEKDAY([2]!Table1[[#This Row],[Travel Date]],2)</f>
        <v>6</v>
      </c>
      <c r="P7482" s="102">
        <v>1</v>
      </c>
    </row>
    <row r="7483" spans="2:16" x14ac:dyDescent="0.25">
      <c r="B7483" s="103"/>
      <c r="C7483" s="103"/>
      <c r="L7483" s="102" t="str">
        <f>[2]!Table1[[#This Row],[Orgn]]&amp;"-"&amp;[2]!Table1[[#This Row],[Dest]]</f>
        <v>NAP-SSH</v>
      </c>
      <c r="M7483" s="102" t="str">
        <f t="shared" si="116"/>
        <v>ADT</v>
      </c>
      <c r="N7483" s="102">
        <f>WEEKDAY([2]!Table1[[#This Row],[Travel Date]],2)</f>
        <v>6</v>
      </c>
      <c r="P7483" s="102">
        <v>1</v>
      </c>
    </row>
    <row r="7484" spans="2:16" x14ac:dyDescent="0.25">
      <c r="B7484" s="103"/>
      <c r="C7484" s="103"/>
      <c r="L7484" s="102" t="str">
        <f>[2]!Table1[[#This Row],[Orgn]]&amp;"-"&amp;[2]!Table1[[#This Row],[Dest]]</f>
        <v>NAP-SSH</v>
      </c>
      <c r="M7484" s="102" t="str">
        <f t="shared" si="116"/>
        <v>ADT</v>
      </c>
      <c r="N7484" s="102">
        <f>WEEKDAY([2]!Table1[[#This Row],[Travel Date]],2)</f>
        <v>6</v>
      </c>
      <c r="P7484" s="102">
        <v>1</v>
      </c>
    </row>
    <row r="7485" spans="2:16" x14ac:dyDescent="0.25">
      <c r="B7485" s="103"/>
      <c r="C7485" s="103"/>
      <c r="L7485" s="102" t="str">
        <f>[2]!Table1[[#This Row],[Orgn]]&amp;"-"&amp;[2]!Table1[[#This Row],[Dest]]</f>
        <v>NAP-SSH</v>
      </c>
      <c r="M7485" s="102" t="str">
        <f t="shared" si="116"/>
        <v>ADT</v>
      </c>
      <c r="N7485" s="102">
        <f>WEEKDAY([2]!Table1[[#This Row],[Travel Date]],2)</f>
        <v>6</v>
      </c>
      <c r="P7485" s="102">
        <v>1</v>
      </c>
    </row>
    <row r="7486" spans="2:16" x14ac:dyDescent="0.25">
      <c r="B7486" s="103"/>
      <c r="C7486" s="103"/>
      <c r="L7486" s="102" t="str">
        <f>[2]!Table1[[#This Row],[Orgn]]&amp;"-"&amp;[2]!Table1[[#This Row],[Dest]]</f>
        <v>NAP-SSH</v>
      </c>
      <c r="M7486" s="102" t="str">
        <f t="shared" si="116"/>
        <v>ADT</v>
      </c>
      <c r="N7486" s="102">
        <f>WEEKDAY([2]!Table1[[#This Row],[Travel Date]],2)</f>
        <v>6</v>
      </c>
      <c r="P7486" s="102">
        <v>1</v>
      </c>
    </row>
    <row r="7487" spans="2:16" x14ac:dyDescent="0.25">
      <c r="B7487" s="103"/>
      <c r="C7487" s="103"/>
      <c r="L7487" s="102" t="str">
        <f>[2]!Table1[[#This Row],[Orgn]]&amp;"-"&amp;[2]!Table1[[#This Row],[Dest]]</f>
        <v>NAP-SSH</v>
      </c>
      <c r="M7487" s="102" t="str">
        <f t="shared" si="116"/>
        <v>ADT</v>
      </c>
      <c r="N7487" s="102">
        <f>WEEKDAY([2]!Table1[[#This Row],[Travel Date]],2)</f>
        <v>6</v>
      </c>
      <c r="P7487" s="102">
        <v>1</v>
      </c>
    </row>
    <row r="7488" spans="2:16" x14ac:dyDescent="0.25">
      <c r="B7488" s="103"/>
      <c r="C7488" s="103"/>
      <c r="L7488" s="102" t="str">
        <f>[2]!Table1[[#This Row],[Orgn]]&amp;"-"&amp;[2]!Table1[[#This Row],[Dest]]</f>
        <v>NAP-SSH</v>
      </c>
      <c r="M7488" s="102" t="str">
        <f t="shared" si="116"/>
        <v>ADT</v>
      </c>
      <c r="N7488" s="102">
        <f>WEEKDAY([2]!Table1[[#This Row],[Travel Date]],2)</f>
        <v>6</v>
      </c>
      <c r="P7488" s="102">
        <v>1</v>
      </c>
    </row>
    <row r="7489" spans="2:16" x14ac:dyDescent="0.25">
      <c r="B7489" s="103"/>
      <c r="C7489" s="103"/>
      <c r="L7489" s="102" t="str">
        <f>[2]!Table1[[#This Row],[Orgn]]&amp;"-"&amp;[2]!Table1[[#This Row],[Dest]]</f>
        <v>NAP-SSH</v>
      </c>
      <c r="M7489" s="102" t="str">
        <f t="shared" si="116"/>
        <v>ADT</v>
      </c>
      <c r="N7489" s="102">
        <f>WEEKDAY([2]!Table1[[#This Row],[Travel Date]],2)</f>
        <v>6</v>
      </c>
      <c r="P7489" s="102">
        <v>1</v>
      </c>
    </row>
    <row r="7490" spans="2:16" x14ac:dyDescent="0.25">
      <c r="B7490" s="103"/>
      <c r="C7490" s="103"/>
      <c r="L7490" s="102" t="str">
        <f>[2]!Table1[[#This Row],[Orgn]]&amp;"-"&amp;[2]!Table1[[#This Row],[Dest]]</f>
        <v>NAP-SSH</v>
      </c>
      <c r="M7490" s="102" t="str">
        <f t="shared" ref="M7490:M7553" si="117">IF(TRIM(C7490)="INF", "INF", IF(TRIM(C7490)="CHD", "CHD", "ADT"))</f>
        <v>ADT</v>
      </c>
      <c r="N7490" s="102">
        <f>WEEKDAY([2]!Table1[[#This Row],[Travel Date]],2)</f>
        <v>6</v>
      </c>
      <c r="P7490" s="102">
        <v>1</v>
      </c>
    </row>
    <row r="7491" spans="2:16" x14ac:dyDescent="0.25">
      <c r="B7491" s="103"/>
      <c r="C7491" s="103"/>
      <c r="L7491" s="102" t="str">
        <f>[2]!Table1[[#This Row],[Orgn]]&amp;"-"&amp;[2]!Table1[[#This Row],[Dest]]</f>
        <v>NAP-SSH</v>
      </c>
      <c r="M7491" s="102" t="str">
        <f t="shared" si="117"/>
        <v>ADT</v>
      </c>
      <c r="N7491" s="102">
        <f>WEEKDAY([2]!Table1[[#This Row],[Travel Date]],2)</f>
        <v>6</v>
      </c>
      <c r="P7491" s="102">
        <v>1</v>
      </c>
    </row>
    <row r="7492" spans="2:16" x14ac:dyDescent="0.25">
      <c r="B7492" s="103"/>
      <c r="C7492" s="103"/>
      <c r="L7492" s="102" t="str">
        <f>[2]!Table1[[#This Row],[Orgn]]&amp;"-"&amp;[2]!Table1[[#This Row],[Dest]]</f>
        <v>NAP-SSH</v>
      </c>
      <c r="M7492" s="102" t="str">
        <f t="shared" si="117"/>
        <v>ADT</v>
      </c>
      <c r="N7492" s="102">
        <f>WEEKDAY([2]!Table1[[#This Row],[Travel Date]],2)</f>
        <v>6</v>
      </c>
      <c r="P7492" s="102">
        <v>1</v>
      </c>
    </row>
    <row r="7493" spans="2:16" x14ac:dyDescent="0.25">
      <c r="B7493" s="103"/>
      <c r="C7493" s="103"/>
      <c r="L7493" s="102" t="str">
        <f>[2]!Table1[[#This Row],[Orgn]]&amp;"-"&amp;[2]!Table1[[#This Row],[Dest]]</f>
        <v>NAP-SSH</v>
      </c>
      <c r="M7493" s="102" t="str">
        <f t="shared" si="117"/>
        <v>ADT</v>
      </c>
      <c r="N7493" s="102">
        <f>WEEKDAY([2]!Table1[[#This Row],[Travel Date]],2)</f>
        <v>6</v>
      </c>
      <c r="P7493" s="102">
        <v>1</v>
      </c>
    </row>
    <row r="7494" spans="2:16" x14ac:dyDescent="0.25">
      <c r="B7494" s="103"/>
      <c r="C7494" s="103"/>
      <c r="L7494" s="102" t="str">
        <f>[2]!Table1[[#This Row],[Orgn]]&amp;"-"&amp;[2]!Table1[[#This Row],[Dest]]</f>
        <v>NAP-SSH</v>
      </c>
      <c r="M7494" s="102" t="str">
        <f t="shared" si="117"/>
        <v>ADT</v>
      </c>
      <c r="N7494" s="102">
        <f>WEEKDAY([2]!Table1[[#This Row],[Travel Date]],2)</f>
        <v>6</v>
      </c>
      <c r="P7494" s="102">
        <v>1</v>
      </c>
    </row>
    <row r="7495" spans="2:16" x14ac:dyDescent="0.25">
      <c r="B7495" s="103"/>
      <c r="C7495" s="103"/>
      <c r="L7495" s="102" t="str">
        <f>[2]!Table1[[#This Row],[Orgn]]&amp;"-"&amp;[2]!Table1[[#This Row],[Dest]]</f>
        <v>NAP-SSH</v>
      </c>
      <c r="M7495" s="102" t="str">
        <f t="shared" si="117"/>
        <v>ADT</v>
      </c>
      <c r="N7495" s="102">
        <f>WEEKDAY([2]!Table1[[#This Row],[Travel Date]],2)</f>
        <v>6</v>
      </c>
      <c r="P7495" s="102">
        <v>1</v>
      </c>
    </row>
    <row r="7496" spans="2:16" x14ac:dyDescent="0.25">
      <c r="B7496" s="103"/>
      <c r="C7496" s="103"/>
      <c r="L7496" s="102" t="str">
        <f>[2]!Table1[[#This Row],[Orgn]]&amp;"-"&amp;[2]!Table1[[#This Row],[Dest]]</f>
        <v>NAP-SSH</v>
      </c>
      <c r="M7496" s="102" t="str">
        <f t="shared" si="117"/>
        <v>ADT</v>
      </c>
      <c r="N7496" s="102">
        <f>WEEKDAY([2]!Table1[[#This Row],[Travel Date]],2)</f>
        <v>6</v>
      </c>
      <c r="P7496" s="102">
        <v>1</v>
      </c>
    </row>
    <row r="7497" spans="2:16" x14ac:dyDescent="0.25">
      <c r="B7497" s="103"/>
      <c r="C7497" s="103"/>
      <c r="L7497" s="102" t="str">
        <f>[2]!Table1[[#This Row],[Orgn]]&amp;"-"&amp;[2]!Table1[[#This Row],[Dest]]</f>
        <v>NAP-SSH</v>
      </c>
      <c r="M7497" s="102" t="str">
        <f t="shared" si="117"/>
        <v>ADT</v>
      </c>
      <c r="N7497" s="102">
        <f>WEEKDAY([2]!Table1[[#This Row],[Travel Date]],2)</f>
        <v>6</v>
      </c>
      <c r="P7497" s="102">
        <v>1</v>
      </c>
    </row>
    <row r="7498" spans="2:16" x14ac:dyDescent="0.25">
      <c r="B7498" s="103"/>
      <c r="C7498" s="103"/>
      <c r="L7498" s="102" t="str">
        <f>[2]!Table1[[#This Row],[Orgn]]&amp;"-"&amp;[2]!Table1[[#This Row],[Dest]]</f>
        <v>NAP-SSH</v>
      </c>
      <c r="M7498" s="102" t="str">
        <f t="shared" si="117"/>
        <v>ADT</v>
      </c>
      <c r="N7498" s="102">
        <f>WEEKDAY([2]!Table1[[#This Row],[Travel Date]],2)</f>
        <v>6</v>
      </c>
      <c r="P7498" s="102">
        <v>1</v>
      </c>
    </row>
    <row r="7499" spans="2:16" x14ac:dyDescent="0.25">
      <c r="B7499" s="103"/>
      <c r="C7499" s="103"/>
      <c r="L7499" s="102" t="str">
        <f>[2]!Table1[[#This Row],[Orgn]]&amp;"-"&amp;[2]!Table1[[#This Row],[Dest]]</f>
        <v>NAP-SSH</v>
      </c>
      <c r="M7499" s="102" t="str">
        <f t="shared" si="117"/>
        <v>ADT</v>
      </c>
      <c r="N7499" s="102">
        <f>WEEKDAY([2]!Table1[[#This Row],[Travel Date]],2)</f>
        <v>6</v>
      </c>
      <c r="P7499" s="102">
        <v>1</v>
      </c>
    </row>
    <row r="7500" spans="2:16" x14ac:dyDescent="0.25">
      <c r="B7500" s="103"/>
      <c r="C7500" s="103"/>
      <c r="L7500" s="102" t="str">
        <f>[2]!Table1[[#This Row],[Orgn]]&amp;"-"&amp;[2]!Table1[[#This Row],[Dest]]</f>
        <v>NAP-SSH</v>
      </c>
      <c r="M7500" s="102" t="str">
        <f t="shared" si="117"/>
        <v>ADT</v>
      </c>
      <c r="N7500" s="102">
        <f>WEEKDAY([2]!Table1[[#This Row],[Travel Date]],2)</f>
        <v>6</v>
      </c>
      <c r="P7500" s="102">
        <v>1</v>
      </c>
    </row>
    <row r="7501" spans="2:16" x14ac:dyDescent="0.25">
      <c r="B7501" s="103"/>
      <c r="C7501" s="103"/>
      <c r="L7501" s="102" t="str">
        <f>[2]!Table1[[#This Row],[Orgn]]&amp;"-"&amp;[2]!Table1[[#This Row],[Dest]]</f>
        <v>NAP-SSH</v>
      </c>
      <c r="M7501" s="102" t="str">
        <f t="shared" si="117"/>
        <v>ADT</v>
      </c>
      <c r="N7501" s="102">
        <f>WEEKDAY([2]!Table1[[#This Row],[Travel Date]],2)</f>
        <v>6</v>
      </c>
      <c r="P7501" s="102">
        <v>1</v>
      </c>
    </row>
    <row r="7502" spans="2:16" x14ac:dyDescent="0.25">
      <c r="B7502" s="103"/>
      <c r="C7502" s="103"/>
      <c r="L7502" s="102" t="str">
        <f>[2]!Table1[[#This Row],[Orgn]]&amp;"-"&amp;[2]!Table1[[#This Row],[Dest]]</f>
        <v>NAP-SSH</v>
      </c>
      <c r="M7502" s="102" t="str">
        <f t="shared" si="117"/>
        <v>ADT</v>
      </c>
      <c r="N7502" s="102">
        <f>WEEKDAY([2]!Table1[[#This Row],[Travel Date]],2)</f>
        <v>6</v>
      </c>
      <c r="P7502" s="102">
        <v>1</v>
      </c>
    </row>
    <row r="7503" spans="2:16" x14ac:dyDescent="0.25">
      <c r="B7503" s="103"/>
      <c r="C7503" s="103"/>
      <c r="L7503" s="102" t="str">
        <f>[2]!Table1[[#This Row],[Orgn]]&amp;"-"&amp;[2]!Table1[[#This Row],[Dest]]</f>
        <v>NAP-SSH</v>
      </c>
      <c r="M7503" s="102" t="str">
        <f t="shared" si="117"/>
        <v>ADT</v>
      </c>
      <c r="N7503" s="102">
        <f>WEEKDAY([2]!Table1[[#This Row],[Travel Date]],2)</f>
        <v>6</v>
      </c>
      <c r="P7503" s="102">
        <v>1</v>
      </c>
    </row>
    <row r="7504" spans="2:16" x14ac:dyDescent="0.25">
      <c r="B7504" s="103"/>
      <c r="C7504" s="103"/>
      <c r="L7504" s="102" t="str">
        <f>[2]!Table1[[#This Row],[Orgn]]&amp;"-"&amp;[2]!Table1[[#This Row],[Dest]]</f>
        <v>NAP-SSH</v>
      </c>
      <c r="M7504" s="102" t="str">
        <f t="shared" si="117"/>
        <v>ADT</v>
      </c>
      <c r="N7504" s="102">
        <f>WEEKDAY([2]!Table1[[#This Row],[Travel Date]],2)</f>
        <v>6</v>
      </c>
      <c r="P7504" s="102">
        <v>1</v>
      </c>
    </row>
    <row r="7505" spans="2:16" x14ac:dyDescent="0.25">
      <c r="B7505" s="103"/>
      <c r="C7505" s="103"/>
      <c r="L7505" s="102" t="str">
        <f>[2]!Table1[[#This Row],[Orgn]]&amp;"-"&amp;[2]!Table1[[#This Row],[Dest]]</f>
        <v>NAP-SSH</v>
      </c>
      <c r="M7505" s="102" t="str">
        <f t="shared" si="117"/>
        <v>ADT</v>
      </c>
      <c r="N7505" s="102">
        <f>WEEKDAY([2]!Table1[[#This Row],[Travel Date]],2)</f>
        <v>6</v>
      </c>
      <c r="P7505" s="102">
        <v>1</v>
      </c>
    </row>
    <row r="7506" spans="2:16" x14ac:dyDescent="0.25">
      <c r="B7506" s="103"/>
      <c r="C7506" s="103"/>
      <c r="L7506" s="102" t="str">
        <f>[2]!Table1[[#This Row],[Orgn]]&amp;"-"&amp;[2]!Table1[[#This Row],[Dest]]</f>
        <v>NAP-SSH</v>
      </c>
      <c r="M7506" s="102" t="str">
        <f t="shared" si="117"/>
        <v>ADT</v>
      </c>
      <c r="N7506" s="102">
        <f>WEEKDAY([2]!Table1[[#This Row],[Travel Date]],2)</f>
        <v>6</v>
      </c>
      <c r="P7506" s="102">
        <v>1</v>
      </c>
    </row>
    <row r="7507" spans="2:16" x14ac:dyDescent="0.25">
      <c r="B7507" s="103"/>
      <c r="C7507" s="103"/>
      <c r="L7507" s="102" t="str">
        <f>[2]!Table1[[#This Row],[Orgn]]&amp;"-"&amp;[2]!Table1[[#This Row],[Dest]]</f>
        <v>NAP-SSH</v>
      </c>
      <c r="M7507" s="102" t="str">
        <f t="shared" si="117"/>
        <v>ADT</v>
      </c>
      <c r="N7507" s="102">
        <f>WEEKDAY([2]!Table1[[#This Row],[Travel Date]],2)</f>
        <v>6</v>
      </c>
      <c r="P7507" s="102">
        <v>1</v>
      </c>
    </row>
    <row r="7508" spans="2:16" x14ac:dyDescent="0.25">
      <c r="B7508" s="103"/>
      <c r="C7508" s="103"/>
      <c r="L7508" s="102" t="str">
        <f>[2]!Table1[[#This Row],[Orgn]]&amp;"-"&amp;[2]!Table1[[#This Row],[Dest]]</f>
        <v>NAP-SSH</v>
      </c>
      <c r="M7508" s="102" t="str">
        <f t="shared" si="117"/>
        <v>ADT</v>
      </c>
      <c r="N7508" s="102">
        <f>WEEKDAY([2]!Table1[[#This Row],[Travel Date]],2)</f>
        <v>6</v>
      </c>
      <c r="P7508" s="102">
        <v>1</v>
      </c>
    </row>
    <row r="7509" spans="2:16" x14ac:dyDescent="0.25">
      <c r="B7509" s="103"/>
      <c r="C7509" s="103"/>
      <c r="L7509" s="102" t="str">
        <f>[2]!Table1[[#This Row],[Orgn]]&amp;"-"&amp;[2]!Table1[[#This Row],[Dest]]</f>
        <v>NAP-SSH</v>
      </c>
      <c r="M7509" s="102" t="str">
        <f t="shared" si="117"/>
        <v>ADT</v>
      </c>
      <c r="N7509" s="102">
        <f>WEEKDAY([2]!Table1[[#This Row],[Travel Date]],2)</f>
        <v>6</v>
      </c>
      <c r="P7509" s="102">
        <v>1</v>
      </c>
    </row>
    <row r="7510" spans="2:16" x14ac:dyDescent="0.25">
      <c r="B7510" s="103"/>
      <c r="C7510" s="103"/>
      <c r="L7510" s="102" t="str">
        <f>[2]!Table1[[#This Row],[Orgn]]&amp;"-"&amp;[2]!Table1[[#This Row],[Dest]]</f>
        <v>NAP-SSH</v>
      </c>
      <c r="M7510" s="102" t="str">
        <f t="shared" si="117"/>
        <v>ADT</v>
      </c>
      <c r="N7510" s="102">
        <f>WEEKDAY([2]!Table1[[#This Row],[Travel Date]],2)</f>
        <v>6</v>
      </c>
      <c r="P7510" s="102">
        <v>1</v>
      </c>
    </row>
    <row r="7511" spans="2:16" x14ac:dyDescent="0.25">
      <c r="B7511" s="103"/>
      <c r="C7511" s="103"/>
      <c r="L7511" s="102" t="str">
        <f>[2]!Table1[[#This Row],[Orgn]]&amp;"-"&amp;[2]!Table1[[#This Row],[Dest]]</f>
        <v>NAP-SSH</v>
      </c>
      <c r="M7511" s="102" t="str">
        <f t="shared" si="117"/>
        <v>ADT</v>
      </c>
      <c r="N7511" s="102">
        <f>WEEKDAY([2]!Table1[[#This Row],[Travel Date]],2)</f>
        <v>6</v>
      </c>
      <c r="P7511" s="102">
        <v>1</v>
      </c>
    </row>
    <row r="7512" spans="2:16" x14ac:dyDescent="0.25">
      <c r="B7512" s="103"/>
      <c r="C7512" s="103"/>
      <c r="L7512" s="102" t="str">
        <f>[2]!Table1[[#This Row],[Orgn]]&amp;"-"&amp;[2]!Table1[[#This Row],[Dest]]</f>
        <v>NAP-SSH</v>
      </c>
      <c r="M7512" s="102" t="str">
        <f t="shared" si="117"/>
        <v>ADT</v>
      </c>
      <c r="N7512" s="102">
        <f>WEEKDAY([2]!Table1[[#This Row],[Travel Date]],2)</f>
        <v>6</v>
      </c>
      <c r="P7512" s="102">
        <v>1</v>
      </c>
    </row>
    <row r="7513" spans="2:16" x14ac:dyDescent="0.25">
      <c r="B7513" s="103"/>
      <c r="C7513" s="103"/>
      <c r="L7513" s="102" t="str">
        <f>[2]!Table1[[#This Row],[Orgn]]&amp;"-"&amp;[2]!Table1[[#This Row],[Dest]]</f>
        <v>NAP-SSH</v>
      </c>
      <c r="M7513" s="102" t="str">
        <f t="shared" si="117"/>
        <v>ADT</v>
      </c>
      <c r="N7513" s="102">
        <f>WEEKDAY([2]!Table1[[#This Row],[Travel Date]],2)</f>
        <v>6</v>
      </c>
      <c r="P7513" s="102">
        <v>1</v>
      </c>
    </row>
    <row r="7514" spans="2:16" x14ac:dyDescent="0.25">
      <c r="B7514" s="103"/>
      <c r="C7514" s="103"/>
      <c r="L7514" s="102" t="str">
        <f>[2]!Table1[[#This Row],[Orgn]]&amp;"-"&amp;[2]!Table1[[#This Row],[Dest]]</f>
        <v>NAP-SSH</v>
      </c>
      <c r="M7514" s="102" t="str">
        <f t="shared" si="117"/>
        <v>ADT</v>
      </c>
      <c r="N7514" s="102">
        <f>WEEKDAY([2]!Table1[[#This Row],[Travel Date]],2)</f>
        <v>6</v>
      </c>
      <c r="P7514" s="102">
        <v>1</v>
      </c>
    </row>
    <row r="7515" spans="2:16" x14ac:dyDescent="0.25">
      <c r="B7515" s="103"/>
      <c r="C7515" s="103"/>
      <c r="L7515" s="102" t="str">
        <f>[2]!Table1[[#This Row],[Orgn]]&amp;"-"&amp;[2]!Table1[[#This Row],[Dest]]</f>
        <v>NAP-SSH</v>
      </c>
      <c r="M7515" s="102" t="str">
        <f t="shared" si="117"/>
        <v>ADT</v>
      </c>
      <c r="N7515" s="102">
        <f>WEEKDAY([2]!Table1[[#This Row],[Travel Date]],2)</f>
        <v>6</v>
      </c>
      <c r="P7515" s="102">
        <v>1</v>
      </c>
    </row>
    <row r="7516" spans="2:16" x14ac:dyDescent="0.25">
      <c r="B7516" s="103"/>
      <c r="C7516" s="103"/>
      <c r="L7516" s="102" t="str">
        <f>[2]!Table1[[#This Row],[Orgn]]&amp;"-"&amp;[2]!Table1[[#This Row],[Dest]]</f>
        <v>NAP-SSH</v>
      </c>
      <c r="M7516" s="102" t="str">
        <f t="shared" si="117"/>
        <v>ADT</v>
      </c>
      <c r="N7516" s="102">
        <f>WEEKDAY([2]!Table1[[#This Row],[Travel Date]],2)</f>
        <v>6</v>
      </c>
      <c r="P7516" s="102">
        <v>1</v>
      </c>
    </row>
    <row r="7517" spans="2:16" x14ac:dyDescent="0.25">
      <c r="B7517" s="103"/>
      <c r="C7517" s="103"/>
      <c r="L7517" s="102" t="str">
        <f>[2]!Table1[[#This Row],[Orgn]]&amp;"-"&amp;[2]!Table1[[#This Row],[Dest]]</f>
        <v>NAP-SSH</v>
      </c>
      <c r="M7517" s="102" t="str">
        <f t="shared" si="117"/>
        <v>ADT</v>
      </c>
      <c r="N7517" s="102">
        <f>WEEKDAY([2]!Table1[[#This Row],[Travel Date]],2)</f>
        <v>6</v>
      </c>
      <c r="P7517" s="102">
        <v>1</v>
      </c>
    </row>
    <row r="7518" spans="2:16" x14ac:dyDescent="0.25">
      <c r="B7518" s="103"/>
      <c r="C7518" s="103"/>
      <c r="L7518" s="102" t="str">
        <f>[2]!Table1[[#This Row],[Orgn]]&amp;"-"&amp;[2]!Table1[[#This Row],[Dest]]</f>
        <v>NAP-SSH</v>
      </c>
      <c r="M7518" s="102" t="str">
        <f t="shared" si="117"/>
        <v>ADT</v>
      </c>
      <c r="N7518" s="102">
        <f>WEEKDAY([2]!Table1[[#This Row],[Travel Date]],2)</f>
        <v>6</v>
      </c>
      <c r="P7518" s="102">
        <v>1</v>
      </c>
    </row>
    <row r="7519" spans="2:16" x14ac:dyDescent="0.25">
      <c r="B7519" s="103"/>
      <c r="C7519" s="103"/>
      <c r="L7519" s="102" t="str">
        <f>[2]!Table1[[#This Row],[Orgn]]&amp;"-"&amp;[2]!Table1[[#This Row],[Dest]]</f>
        <v>NAP-SSH</v>
      </c>
      <c r="M7519" s="102" t="str">
        <f t="shared" si="117"/>
        <v>ADT</v>
      </c>
      <c r="N7519" s="102">
        <f>WEEKDAY([2]!Table1[[#This Row],[Travel Date]],2)</f>
        <v>6</v>
      </c>
      <c r="P7519" s="102">
        <v>1</v>
      </c>
    </row>
    <row r="7520" spans="2:16" x14ac:dyDescent="0.25">
      <c r="B7520" s="103"/>
      <c r="C7520" s="103"/>
      <c r="L7520" s="102" t="str">
        <f>[2]!Table1[[#This Row],[Orgn]]&amp;"-"&amp;[2]!Table1[[#This Row],[Dest]]</f>
        <v>NAP-SSH</v>
      </c>
      <c r="M7520" s="102" t="str">
        <f t="shared" si="117"/>
        <v>ADT</v>
      </c>
      <c r="N7520" s="102">
        <f>WEEKDAY([2]!Table1[[#This Row],[Travel Date]],2)</f>
        <v>6</v>
      </c>
      <c r="P7520" s="102">
        <v>1</v>
      </c>
    </row>
    <row r="7521" spans="2:16" x14ac:dyDescent="0.25">
      <c r="B7521" s="103"/>
      <c r="C7521" s="103"/>
      <c r="L7521" s="102" t="str">
        <f>[2]!Table1[[#This Row],[Orgn]]&amp;"-"&amp;[2]!Table1[[#This Row],[Dest]]</f>
        <v>NAP-SSH</v>
      </c>
      <c r="M7521" s="102" t="str">
        <f t="shared" si="117"/>
        <v>ADT</v>
      </c>
      <c r="N7521" s="102">
        <f>WEEKDAY([2]!Table1[[#This Row],[Travel Date]],2)</f>
        <v>6</v>
      </c>
      <c r="P7521" s="102">
        <v>1</v>
      </c>
    </row>
    <row r="7522" spans="2:16" x14ac:dyDescent="0.25">
      <c r="B7522" s="103"/>
      <c r="C7522" s="103"/>
      <c r="L7522" s="102" t="str">
        <f>[2]!Table1[[#This Row],[Orgn]]&amp;"-"&amp;[2]!Table1[[#This Row],[Dest]]</f>
        <v>NAP-SSH</v>
      </c>
      <c r="M7522" s="102" t="str">
        <f t="shared" si="117"/>
        <v>ADT</v>
      </c>
      <c r="N7522" s="102">
        <f>WEEKDAY([2]!Table1[[#This Row],[Travel Date]],2)</f>
        <v>6</v>
      </c>
      <c r="P7522" s="102">
        <v>1</v>
      </c>
    </row>
    <row r="7523" spans="2:16" x14ac:dyDescent="0.25">
      <c r="B7523" s="103"/>
      <c r="C7523" s="103"/>
      <c r="L7523" s="102" t="str">
        <f>[2]!Table1[[#This Row],[Orgn]]&amp;"-"&amp;[2]!Table1[[#This Row],[Dest]]</f>
        <v>NAP-SSH</v>
      </c>
      <c r="M7523" s="102" t="str">
        <f t="shared" si="117"/>
        <v>ADT</v>
      </c>
      <c r="N7523" s="102">
        <f>WEEKDAY([2]!Table1[[#This Row],[Travel Date]],2)</f>
        <v>6</v>
      </c>
      <c r="P7523" s="102">
        <v>1</v>
      </c>
    </row>
    <row r="7524" spans="2:16" x14ac:dyDescent="0.25">
      <c r="B7524" s="103"/>
      <c r="C7524" s="103"/>
      <c r="L7524" s="102" t="str">
        <f>[2]!Table1[[#This Row],[Orgn]]&amp;"-"&amp;[2]!Table1[[#This Row],[Dest]]</f>
        <v>NAP-SSH</v>
      </c>
      <c r="M7524" s="102" t="str">
        <f t="shared" si="117"/>
        <v>ADT</v>
      </c>
      <c r="N7524" s="102">
        <f>WEEKDAY([2]!Table1[[#This Row],[Travel Date]],2)</f>
        <v>6</v>
      </c>
      <c r="P7524" s="102">
        <v>1</v>
      </c>
    </row>
    <row r="7525" spans="2:16" x14ac:dyDescent="0.25">
      <c r="B7525" s="103"/>
      <c r="C7525" s="103"/>
      <c r="L7525" s="102" t="str">
        <f>[2]!Table1[[#This Row],[Orgn]]&amp;"-"&amp;[2]!Table1[[#This Row],[Dest]]</f>
        <v>NAP-SSH</v>
      </c>
      <c r="M7525" s="102" t="str">
        <f t="shared" si="117"/>
        <v>ADT</v>
      </c>
      <c r="N7525" s="102">
        <f>WEEKDAY([2]!Table1[[#This Row],[Travel Date]],2)</f>
        <v>6</v>
      </c>
      <c r="P7525" s="102">
        <v>1</v>
      </c>
    </row>
    <row r="7526" spans="2:16" x14ac:dyDescent="0.25">
      <c r="B7526" s="103"/>
      <c r="C7526" s="103"/>
      <c r="L7526" s="102" t="str">
        <f>[2]!Table1[[#This Row],[Orgn]]&amp;"-"&amp;[2]!Table1[[#This Row],[Dest]]</f>
        <v>NAP-SSH</v>
      </c>
      <c r="M7526" s="102" t="str">
        <f t="shared" si="117"/>
        <v>ADT</v>
      </c>
      <c r="N7526" s="102">
        <f>WEEKDAY([2]!Table1[[#This Row],[Travel Date]],2)</f>
        <v>6</v>
      </c>
      <c r="P7526" s="102">
        <v>1</v>
      </c>
    </row>
    <row r="7527" spans="2:16" x14ac:dyDescent="0.25">
      <c r="B7527" s="103"/>
      <c r="C7527" s="103"/>
      <c r="L7527" s="102" t="str">
        <f>[2]!Table1[[#This Row],[Orgn]]&amp;"-"&amp;[2]!Table1[[#This Row],[Dest]]</f>
        <v>NAP-SSH</v>
      </c>
      <c r="M7527" s="102" t="str">
        <f t="shared" si="117"/>
        <v>ADT</v>
      </c>
      <c r="N7527" s="102">
        <f>WEEKDAY([2]!Table1[[#This Row],[Travel Date]],2)</f>
        <v>6</v>
      </c>
      <c r="P7527" s="102">
        <v>1</v>
      </c>
    </row>
    <row r="7528" spans="2:16" x14ac:dyDescent="0.25">
      <c r="B7528" s="103"/>
      <c r="C7528" s="103"/>
      <c r="L7528" s="102" t="str">
        <f>[2]!Table1[[#This Row],[Orgn]]&amp;"-"&amp;[2]!Table1[[#This Row],[Dest]]</f>
        <v>NAP-SSH</v>
      </c>
      <c r="M7528" s="102" t="str">
        <f t="shared" si="117"/>
        <v>ADT</v>
      </c>
      <c r="N7528" s="102">
        <f>WEEKDAY([2]!Table1[[#This Row],[Travel Date]],2)</f>
        <v>6</v>
      </c>
      <c r="P7528" s="102">
        <v>1</v>
      </c>
    </row>
    <row r="7529" spans="2:16" x14ac:dyDescent="0.25">
      <c r="B7529" s="103"/>
      <c r="C7529" s="103"/>
      <c r="L7529" s="102" t="str">
        <f>[2]!Table1[[#This Row],[Orgn]]&amp;"-"&amp;[2]!Table1[[#This Row],[Dest]]</f>
        <v>SSH-BRI</v>
      </c>
      <c r="M7529" s="102" t="str">
        <f t="shared" si="117"/>
        <v>ADT</v>
      </c>
      <c r="N7529" s="102">
        <f>WEEKDAY([2]!Table1[[#This Row],[Travel Date]],2)</f>
        <v>6</v>
      </c>
      <c r="P7529" s="102">
        <v>1</v>
      </c>
    </row>
    <row r="7530" spans="2:16" x14ac:dyDescent="0.25">
      <c r="B7530" s="103"/>
      <c r="C7530" s="103"/>
      <c r="L7530" s="102" t="str">
        <f>[2]!Table1[[#This Row],[Orgn]]&amp;"-"&amp;[2]!Table1[[#This Row],[Dest]]</f>
        <v>SSH-BRI</v>
      </c>
      <c r="M7530" s="102" t="str">
        <f t="shared" si="117"/>
        <v>ADT</v>
      </c>
      <c r="N7530" s="102">
        <f>WEEKDAY([2]!Table1[[#This Row],[Travel Date]],2)</f>
        <v>6</v>
      </c>
      <c r="P7530" s="102">
        <v>1</v>
      </c>
    </row>
    <row r="7531" spans="2:16" x14ac:dyDescent="0.25">
      <c r="B7531" s="103"/>
      <c r="C7531" s="103"/>
      <c r="L7531" s="102" t="str">
        <f>[2]!Table1[[#This Row],[Orgn]]&amp;"-"&amp;[2]!Table1[[#This Row],[Dest]]</f>
        <v>SSH-BRI</v>
      </c>
      <c r="M7531" s="102" t="str">
        <f t="shared" si="117"/>
        <v>ADT</v>
      </c>
      <c r="N7531" s="102">
        <f>WEEKDAY([2]!Table1[[#This Row],[Travel Date]],2)</f>
        <v>6</v>
      </c>
      <c r="P7531" s="102">
        <v>1</v>
      </c>
    </row>
    <row r="7532" spans="2:16" x14ac:dyDescent="0.25">
      <c r="B7532" s="103"/>
      <c r="C7532" s="103"/>
      <c r="L7532" s="102" t="str">
        <f>[2]!Table1[[#This Row],[Orgn]]&amp;"-"&amp;[2]!Table1[[#This Row],[Dest]]</f>
        <v>SSH-BRI</v>
      </c>
      <c r="M7532" s="102" t="str">
        <f t="shared" si="117"/>
        <v>ADT</v>
      </c>
      <c r="N7532" s="102">
        <f>WEEKDAY([2]!Table1[[#This Row],[Travel Date]],2)</f>
        <v>6</v>
      </c>
      <c r="P7532" s="102">
        <v>1</v>
      </c>
    </row>
    <row r="7533" spans="2:16" x14ac:dyDescent="0.25">
      <c r="B7533" s="103"/>
      <c r="C7533" s="103"/>
      <c r="L7533" s="102" t="str">
        <f>[2]!Table1[[#This Row],[Orgn]]&amp;"-"&amp;[2]!Table1[[#This Row],[Dest]]</f>
        <v>SSH-BRI</v>
      </c>
      <c r="M7533" s="102" t="str">
        <f t="shared" si="117"/>
        <v>ADT</v>
      </c>
      <c r="N7533" s="102">
        <f>WEEKDAY([2]!Table1[[#This Row],[Travel Date]],2)</f>
        <v>6</v>
      </c>
      <c r="P7533" s="102">
        <v>1</v>
      </c>
    </row>
    <row r="7534" spans="2:16" x14ac:dyDescent="0.25">
      <c r="B7534" s="103"/>
      <c r="C7534" s="103"/>
      <c r="L7534" s="102" t="str">
        <f>[2]!Table1[[#This Row],[Orgn]]&amp;"-"&amp;[2]!Table1[[#This Row],[Dest]]</f>
        <v>SSH-BRI</v>
      </c>
      <c r="M7534" s="102" t="str">
        <f t="shared" si="117"/>
        <v>ADT</v>
      </c>
      <c r="N7534" s="102">
        <f>WEEKDAY([2]!Table1[[#This Row],[Travel Date]],2)</f>
        <v>6</v>
      </c>
      <c r="P7534" s="102">
        <v>1</v>
      </c>
    </row>
    <row r="7535" spans="2:16" x14ac:dyDescent="0.25">
      <c r="B7535" s="103"/>
      <c r="C7535" s="103"/>
      <c r="L7535" s="102" t="str">
        <f>[2]!Table1[[#This Row],[Orgn]]&amp;"-"&amp;[2]!Table1[[#This Row],[Dest]]</f>
        <v>SSH-BRI</v>
      </c>
      <c r="M7535" s="102" t="str">
        <f t="shared" si="117"/>
        <v>ADT</v>
      </c>
      <c r="N7535" s="102">
        <f>WEEKDAY([2]!Table1[[#This Row],[Travel Date]],2)</f>
        <v>6</v>
      </c>
      <c r="P7535" s="102">
        <v>1</v>
      </c>
    </row>
    <row r="7536" spans="2:16" x14ac:dyDescent="0.25">
      <c r="B7536" s="103"/>
      <c r="C7536" s="103"/>
      <c r="L7536" s="102" t="str">
        <f>[2]!Table1[[#This Row],[Orgn]]&amp;"-"&amp;[2]!Table1[[#This Row],[Dest]]</f>
        <v>SSH-BRI</v>
      </c>
      <c r="M7536" s="102" t="str">
        <f t="shared" si="117"/>
        <v>ADT</v>
      </c>
      <c r="N7536" s="102">
        <f>WEEKDAY([2]!Table1[[#This Row],[Travel Date]],2)</f>
        <v>6</v>
      </c>
      <c r="P7536" s="102">
        <v>1</v>
      </c>
    </row>
    <row r="7537" spans="2:16" x14ac:dyDescent="0.25">
      <c r="B7537" s="103"/>
      <c r="C7537" s="103"/>
      <c r="L7537" s="102" t="str">
        <f>[2]!Table1[[#This Row],[Orgn]]&amp;"-"&amp;[2]!Table1[[#This Row],[Dest]]</f>
        <v>SSH-BRI</v>
      </c>
      <c r="M7537" s="102" t="str">
        <f t="shared" si="117"/>
        <v>ADT</v>
      </c>
      <c r="N7537" s="102">
        <f>WEEKDAY([2]!Table1[[#This Row],[Travel Date]],2)</f>
        <v>6</v>
      </c>
      <c r="P7537" s="102">
        <v>1</v>
      </c>
    </row>
    <row r="7538" spans="2:16" x14ac:dyDescent="0.25">
      <c r="B7538" s="103"/>
      <c r="C7538" s="103"/>
      <c r="L7538" s="102" t="str">
        <f>[2]!Table1[[#This Row],[Orgn]]&amp;"-"&amp;[2]!Table1[[#This Row],[Dest]]</f>
        <v>SSH-BRI</v>
      </c>
      <c r="M7538" s="102" t="str">
        <f t="shared" si="117"/>
        <v>ADT</v>
      </c>
      <c r="N7538" s="102">
        <f>WEEKDAY([2]!Table1[[#This Row],[Travel Date]],2)</f>
        <v>6</v>
      </c>
      <c r="P7538" s="102">
        <v>1</v>
      </c>
    </row>
    <row r="7539" spans="2:16" x14ac:dyDescent="0.25">
      <c r="B7539" s="103"/>
      <c r="C7539" s="103"/>
      <c r="L7539" s="102" t="str">
        <f>[2]!Table1[[#This Row],[Orgn]]&amp;"-"&amp;[2]!Table1[[#This Row],[Dest]]</f>
        <v>SSH-BRI</v>
      </c>
      <c r="M7539" s="102" t="str">
        <f t="shared" si="117"/>
        <v>ADT</v>
      </c>
      <c r="N7539" s="102">
        <f>WEEKDAY([2]!Table1[[#This Row],[Travel Date]],2)</f>
        <v>6</v>
      </c>
      <c r="P7539" s="102">
        <v>1</v>
      </c>
    </row>
    <row r="7540" spans="2:16" x14ac:dyDescent="0.25">
      <c r="B7540" s="103"/>
      <c r="C7540" s="103"/>
      <c r="L7540" s="102" t="str">
        <f>[2]!Table1[[#This Row],[Orgn]]&amp;"-"&amp;[2]!Table1[[#This Row],[Dest]]</f>
        <v>SSH-BRI</v>
      </c>
      <c r="M7540" s="102" t="str">
        <f t="shared" si="117"/>
        <v>ADT</v>
      </c>
      <c r="N7540" s="102">
        <f>WEEKDAY([2]!Table1[[#This Row],[Travel Date]],2)</f>
        <v>6</v>
      </c>
      <c r="P7540" s="102">
        <v>1</v>
      </c>
    </row>
    <row r="7541" spans="2:16" x14ac:dyDescent="0.25">
      <c r="B7541" s="103"/>
      <c r="C7541" s="103"/>
      <c r="L7541" s="102" t="str">
        <f>[2]!Table1[[#This Row],[Orgn]]&amp;"-"&amp;[2]!Table1[[#This Row],[Dest]]</f>
        <v>SSH-BRI</v>
      </c>
      <c r="M7541" s="102" t="str">
        <f t="shared" si="117"/>
        <v>ADT</v>
      </c>
      <c r="N7541" s="102">
        <f>WEEKDAY([2]!Table1[[#This Row],[Travel Date]],2)</f>
        <v>6</v>
      </c>
      <c r="P7541" s="102">
        <v>1</v>
      </c>
    </row>
    <row r="7542" spans="2:16" x14ac:dyDescent="0.25">
      <c r="B7542" s="103"/>
      <c r="C7542" s="103"/>
      <c r="L7542" s="102" t="str">
        <f>[2]!Table1[[#This Row],[Orgn]]&amp;"-"&amp;[2]!Table1[[#This Row],[Dest]]</f>
        <v>SSH-BRI</v>
      </c>
      <c r="M7542" s="102" t="str">
        <f t="shared" si="117"/>
        <v>ADT</v>
      </c>
      <c r="N7542" s="102">
        <f>WEEKDAY([2]!Table1[[#This Row],[Travel Date]],2)</f>
        <v>6</v>
      </c>
      <c r="P7542" s="102">
        <v>1</v>
      </c>
    </row>
    <row r="7543" spans="2:16" x14ac:dyDescent="0.25">
      <c r="B7543" s="103"/>
      <c r="C7543" s="103"/>
      <c r="L7543" s="102" t="str">
        <f>[2]!Table1[[#This Row],[Orgn]]&amp;"-"&amp;[2]!Table1[[#This Row],[Dest]]</f>
        <v>SSH-BRI</v>
      </c>
      <c r="M7543" s="102" t="str">
        <f t="shared" si="117"/>
        <v>ADT</v>
      </c>
      <c r="N7543" s="102">
        <f>WEEKDAY([2]!Table1[[#This Row],[Travel Date]],2)</f>
        <v>6</v>
      </c>
      <c r="P7543" s="102">
        <v>1</v>
      </c>
    </row>
    <row r="7544" spans="2:16" x14ac:dyDescent="0.25">
      <c r="B7544" s="103"/>
      <c r="C7544" s="103"/>
      <c r="L7544" s="102" t="str">
        <f>[2]!Table1[[#This Row],[Orgn]]&amp;"-"&amp;[2]!Table1[[#This Row],[Dest]]</f>
        <v>SSH-BRI</v>
      </c>
      <c r="M7544" s="102" t="str">
        <f t="shared" si="117"/>
        <v>ADT</v>
      </c>
      <c r="N7544" s="102">
        <f>WEEKDAY([2]!Table1[[#This Row],[Travel Date]],2)</f>
        <v>6</v>
      </c>
      <c r="P7544" s="102">
        <v>1</v>
      </c>
    </row>
    <row r="7545" spans="2:16" x14ac:dyDescent="0.25">
      <c r="B7545" s="103"/>
      <c r="C7545" s="103"/>
      <c r="L7545" s="102" t="str">
        <f>[2]!Table1[[#This Row],[Orgn]]&amp;"-"&amp;[2]!Table1[[#This Row],[Dest]]</f>
        <v>SSH-BRI</v>
      </c>
      <c r="M7545" s="102" t="str">
        <f t="shared" si="117"/>
        <v>ADT</v>
      </c>
      <c r="N7545" s="102">
        <f>WEEKDAY([2]!Table1[[#This Row],[Travel Date]],2)</f>
        <v>6</v>
      </c>
      <c r="P7545" s="102">
        <v>1</v>
      </c>
    </row>
    <row r="7546" spans="2:16" x14ac:dyDescent="0.25">
      <c r="B7546" s="103"/>
      <c r="C7546" s="103"/>
      <c r="L7546" s="102" t="str">
        <f>[2]!Table1[[#This Row],[Orgn]]&amp;"-"&amp;[2]!Table1[[#This Row],[Dest]]</f>
        <v>SSH-BRI</v>
      </c>
      <c r="M7546" s="102" t="str">
        <f t="shared" si="117"/>
        <v>ADT</v>
      </c>
      <c r="N7546" s="102">
        <f>WEEKDAY([2]!Table1[[#This Row],[Travel Date]],2)</f>
        <v>6</v>
      </c>
      <c r="P7546" s="102">
        <v>1</v>
      </c>
    </row>
    <row r="7547" spans="2:16" x14ac:dyDescent="0.25">
      <c r="B7547" s="103"/>
      <c r="C7547" s="103"/>
      <c r="L7547" s="102" t="str">
        <f>[2]!Table1[[#This Row],[Orgn]]&amp;"-"&amp;[2]!Table1[[#This Row],[Dest]]</f>
        <v>SSH-BRI</v>
      </c>
      <c r="M7547" s="102" t="str">
        <f t="shared" si="117"/>
        <v>ADT</v>
      </c>
      <c r="N7547" s="102">
        <f>WEEKDAY([2]!Table1[[#This Row],[Travel Date]],2)</f>
        <v>6</v>
      </c>
      <c r="P7547" s="102">
        <v>1</v>
      </c>
    </row>
    <row r="7548" spans="2:16" x14ac:dyDescent="0.25">
      <c r="B7548" s="103"/>
      <c r="C7548" s="103"/>
      <c r="L7548" s="102" t="str">
        <f>[2]!Table1[[#This Row],[Orgn]]&amp;"-"&amp;[2]!Table1[[#This Row],[Dest]]</f>
        <v>SSH-BRI</v>
      </c>
      <c r="M7548" s="102" t="str">
        <f t="shared" si="117"/>
        <v>ADT</v>
      </c>
      <c r="N7548" s="102">
        <f>WEEKDAY([2]!Table1[[#This Row],[Travel Date]],2)</f>
        <v>6</v>
      </c>
      <c r="P7548" s="102">
        <v>1</v>
      </c>
    </row>
    <row r="7549" spans="2:16" x14ac:dyDescent="0.25">
      <c r="B7549" s="103"/>
      <c r="C7549" s="103"/>
      <c r="L7549" s="102" t="str">
        <f>[2]!Table1[[#This Row],[Orgn]]&amp;"-"&amp;[2]!Table1[[#This Row],[Dest]]</f>
        <v>SSH-BRI</v>
      </c>
      <c r="M7549" s="102" t="str">
        <f t="shared" si="117"/>
        <v>ADT</v>
      </c>
      <c r="N7549" s="102">
        <f>WEEKDAY([2]!Table1[[#This Row],[Travel Date]],2)</f>
        <v>6</v>
      </c>
      <c r="P7549" s="102">
        <v>1</v>
      </c>
    </row>
    <row r="7550" spans="2:16" x14ac:dyDescent="0.25">
      <c r="B7550" s="103"/>
      <c r="C7550" s="103"/>
      <c r="L7550" s="102" t="str">
        <f>[2]!Table1[[#This Row],[Orgn]]&amp;"-"&amp;[2]!Table1[[#This Row],[Dest]]</f>
        <v>SSH-BRI</v>
      </c>
      <c r="M7550" s="102" t="str">
        <f t="shared" si="117"/>
        <v>ADT</v>
      </c>
      <c r="N7550" s="102">
        <f>WEEKDAY([2]!Table1[[#This Row],[Travel Date]],2)</f>
        <v>6</v>
      </c>
      <c r="P7550" s="102">
        <v>1</v>
      </c>
    </row>
    <row r="7551" spans="2:16" x14ac:dyDescent="0.25">
      <c r="B7551" s="103"/>
      <c r="C7551" s="103"/>
      <c r="L7551" s="102" t="str">
        <f>[2]!Table1[[#This Row],[Orgn]]&amp;"-"&amp;[2]!Table1[[#This Row],[Dest]]</f>
        <v>SSH-BRI</v>
      </c>
      <c r="M7551" s="102" t="str">
        <f t="shared" si="117"/>
        <v>ADT</v>
      </c>
      <c r="N7551" s="102">
        <f>WEEKDAY([2]!Table1[[#This Row],[Travel Date]],2)</f>
        <v>6</v>
      </c>
      <c r="P7551" s="102">
        <v>1</v>
      </c>
    </row>
    <row r="7552" spans="2:16" x14ac:dyDescent="0.25">
      <c r="B7552" s="103"/>
      <c r="C7552" s="103"/>
      <c r="L7552" s="102" t="str">
        <f>[2]!Table1[[#This Row],[Orgn]]&amp;"-"&amp;[2]!Table1[[#This Row],[Dest]]</f>
        <v>SSH-BRI</v>
      </c>
      <c r="M7552" s="102" t="str">
        <f t="shared" si="117"/>
        <v>ADT</v>
      </c>
      <c r="N7552" s="102">
        <f>WEEKDAY([2]!Table1[[#This Row],[Travel Date]],2)</f>
        <v>6</v>
      </c>
      <c r="P7552" s="102">
        <v>1</v>
      </c>
    </row>
    <row r="7553" spans="2:16" x14ac:dyDescent="0.25">
      <c r="B7553" s="103"/>
      <c r="C7553" s="103"/>
      <c r="L7553" s="102" t="str">
        <f>[2]!Table1[[#This Row],[Orgn]]&amp;"-"&amp;[2]!Table1[[#This Row],[Dest]]</f>
        <v>SSH-BRI</v>
      </c>
      <c r="M7553" s="102" t="str">
        <f t="shared" si="117"/>
        <v>ADT</v>
      </c>
      <c r="N7553" s="102">
        <f>WEEKDAY([2]!Table1[[#This Row],[Travel Date]],2)</f>
        <v>6</v>
      </c>
      <c r="P7553" s="102">
        <v>1</v>
      </c>
    </row>
    <row r="7554" spans="2:16" x14ac:dyDescent="0.25">
      <c r="B7554" s="103"/>
      <c r="C7554" s="103"/>
      <c r="L7554" s="102" t="str">
        <f>[2]!Table1[[#This Row],[Orgn]]&amp;"-"&amp;[2]!Table1[[#This Row],[Dest]]</f>
        <v>SSH-BRI</v>
      </c>
      <c r="M7554" s="102" t="str">
        <f t="shared" ref="M7554:M7617" si="118">IF(TRIM(C7554)="INF", "INF", IF(TRIM(C7554)="CHD", "CHD", "ADT"))</f>
        <v>ADT</v>
      </c>
      <c r="N7554" s="102">
        <f>WEEKDAY([2]!Table1[[#This Row],[Travel Date]],2)</f>
        <v>6</v>
      </c>
      <c r="P7554" s="102">
        <v>1</v>
      </c>
    </row>
    <row r="7555" spans="2:16" x14ac:dyDescent="0.25">
      <c r="B7555" s="103"/>
      <c r="C7555" s="103"/>
      <c r="L7555" s="102" t="str">
        <f>[2]!Table1[[#This Row],[Orgn]]&amp;"-"&amp;[2]!Table1[[#This Row],[Dest]]</f>
        <v>SSH-BRI</v>
      </c>
      <c r="M7555" s="102" t="str">
        <f t="shared" si="118"/>
        <v>ADT</v>
      </c>
      <c r="N7555" s="102">
        <f>WEEKDAY([2]!Table1[[#This Row],[Travel Date]],2)</f>
        <v>6</v>
      </c>
      <c r="P7555" s="102">
        <v>1</v>
      </c>
    </row>
    <row r="7556" spans="2:16" x14ac:dyDescent="0.25">
      <c r="B7556" s="103"/>
      <c r="C7556" s="103"/>
      <c r="L7556" s="102" t="str">
        <f>[2]!Table1[[#This Row],[Orgn]]&amp;"-"&amp;[2]!Table1[[#This Row],[Dest]]</f>
        <v>SSH-BRI</v>
      </c>
      <c r="M7556" s="102" t="str">
        <f t="shared" si="118"/>
        <v>ADT</v>
      </c>
      <c r="N7556" s="102">
        <f>WEEKDAY([2]!Table1[[#This Row],[Travel Date]],2)</f>
        <v>6</v>
      </c>
      <c r="P7556" s="102">
        <v>1</v>
      </c>
    </row>
    <row r="7557" spans="2:16" x14ac:dyDescent="0.25">
      <c r="B7557" s="103"/>
      <c r="C7557" s="103"/>
      <c r="L7557" s="102" t="str">
        <f>[2]!Table1[[#This Row],[Orgn]]&amp;"-"&amp;[2]!Table1[[#This Row],[Dest]]</f>
        <v>SSH-BRI</v>
      </c>
      <c r="M7557" s="102" t="str">
        <f t="shared" si="118"/>
        <v>ADT</v>
      </c>
      <c r="N7557" s="102">
        <f>WEEKDAY([2]!Table1[[#This Row],[Travel Date]],2)</f>
        <v>6</v>
      </c>
      <c r="P7557" s="102">
        <v>1</v>
      </c>
    </row>
    <row r="7558" spans="2:16" x14ac:dyDescent="0.25">
      <c r="B7558" s="103"/>
      <c r="C7558" s="103"/>
      <c r="L7558" s="102" t="str">
        <f>[2]!Table1[[#This Row],[Orgn]]&amp;"-"&amp;[2]!Table1[[#This Row],[Dest]]</f>
        <v>SSH-BRI</v>
      </c>
      <c r="M7558" s="102" t="str">
        <f t="shared" si="118"/>
        <v>ADT</v>
      </c>
      <c r="N7558" s="102">
        <f>WEEKDAY([2]!Table1[[#This Row],[Travel Date]],2)</f>
        <v>6</v>
      </c>
      <c r="P7558" s="102">
        <v>1</v>
      </c>
    </row>
    <row r="7559" spans="2:16" x14ac:dyDescent="0.25">
      <c r="B7559" s="103"/>
      <c r="C7559" s="103"/>
      <c r="L7559" s="102" t="str">
        <f>[2]!Table1[[#This Row],[Orgn]]&amp;"-"&amp;[2]!Table1[[#This Row],[Dest]]</f>
        <v>SSH-BRI</v>
      </c>
      <c r="M7559" s="102" t="str">
        <f t="shared" si="118"/>
        <v>ADT</v>
      </c>
      <c r="N7559" s="102">
        <f>WEEKDAY([2]!Table1[[#This Row],[Travel Date]],2)</f>
        <v>6</v>
      </c>
      <c r="P7559" s="102">
        <v>1</v>
      </c>
    </row>
    <row r="7560" spans="2:16" x14ac:dyDescent="0.25">
      <c r="B7560" s="103"/>
      <c r="C7560" s="103"/>
      <c r="L7560" s="102" t="str">
        <f>[2]!Table1[[#This Row],[Orgn]]&amp;"-"&amp;[2]!Table1[[#This Row],[Dest]]</f>
        <v>SSH-BRI</v>
      </c>
      <c r="M7560" s="102" t="str">
        <f t="shared" si="118"/>
        <v>ADT</v>
      </c>
      <c r="N7560" s="102">
        <f>WEEKDAY([2]!Table1[[#This Row],[Travel Date]],2)</f>
        <v>6</v>
      </c>
      <c r="P7560" s="102">
        <v>1</v>
      </c>
    </row>
    <row r="7561" spans="2:16" x14ac:dyDescent="0.25">
      <c r="B7561" s="103"/>
      <c r="C7561" s="103"/>
      <c r="L7561" s="102" t="str">
        <f>[2]!Table1[[#This Row],[Orgn]]&amp;"-"&amp;[2]!Table1[[#This Row],[Dest]]</f>
        <v>SSH-BRI</v>
      </c>
      <c r="M7561" s="102" t="str">
        <f t="shared" si="118"/>
        <v>ADT</v>
      </c>
      <c r="N7561" s="102">
        <f>WEEKDAY([2]!Table1[[#This Row],[Travel Date]],2)</f>
        <v>6</v>
      </c>
      <c r="P7561" s="102">
        <v>1</v>
      </c>
    </row>
    <row r="7562" spans="2:16" x14ac:dyDescent="0.25">
      <c r="B7562" s="103"/>
      <c r="C7562" s="103"/>
      <c r="L7562" s="102" t="str">
        <f>[2]!Table1[[#This Row],[Orgn]]&amp;"-"&amp;[2]!Table1[[#This Row],[Dest]]</f>
        <v>SSH-BRI</v>
      </c>
      <c r="M7562" s="102" t="str">
        <f t="shared" si="118"/>
        <v>ADT</v>
      </c>
      <c r="N7562" s="102">
        <f>WEEKDAY([2]!Table1[[#This Row],[Travel Date]],2)</f>
        <v>6</v>
      </c>
      <c r="P7562" s="102">
        <v>1</v>
      </c>
    </row>
    <row r="7563" spans="2:16" x14ac:dyDescent="0.25">
      <c r="B7563" s="103"/>
      <c r="C7563" s="103"/>
      <c r="L7563" s="102" t="str">
        <f>[2]!Table1[[#This Row],[Orgn]]&amp;"-"&amp;[2]!Table1[[#This Row],[Dest]]</f>
        <v>SSH-BRI</v>
      </c>
      <c r="M7563" s="102" t="str">
        <f t="shared" si="118"/>
        <v>ADT</v>
      </c>
      <c r="N7563" s="102">
        <f>WEEKDAY([2]!Table1[[#This Row],[Travel Date]],2)</f>
        <v>6</v>
      </c>
      <c r="P7563" s="102">
        <v>1</v>
      </c>
    </row>
    <row r="7564" spans="2:16" x14ac:dyDescent="0.25">
      <c r="B7564" s="103"/>
      <c r="C7564" s="103"/>
      <c r="L7564" s="102" t="str">
        <f>[2]!Table1[[#This Row],[Orgn]]&amp;"-"&amp;[2]!Table1[[#This Row],[Dest]]</f>
        <v>SSH-BRI</v>
      </c>
      <c r="M7564" s="102" t="str">
        <f t="shared" si="118"/>
        <v>ADT</v>
      </c>
      <c r="N7564" s="102">
        <f>WEEKDAY([2]!Table1[[#This Row],[Travel Date]],2)</f>
        <v>6</v>
      </c>
      <c r="P7564" s="102">
        <v>1</v>
      </c>
    </row>
    <row r="7565" spans="2:16" x14ac:dyDescent="0.25">
      <c r="B7565" s="103"/>
      <c r="C7565" s="103"/>
      <c r="L7565" s="102" t="str">
        <f>[2]!Table1[[#This Row],[Orgn]]&amp;"-"&amp;[2]!Table1[[#This Row],[Dest]]</f>
        <v>SSH-BRI</v>
      </c>
      <c r="M7565" s="102" t="str">
        <f t="shared" si="118"/>
        <v>ADT</v>
      </c>
      <c r="N7565" s="102">
        <f>WEEKDAY([2]!Table1[[#This Row],[Travel Date]],2)</f>
        <v>6</v>
      </c>
      <c r="P7565" s="102">
        <v>1</v>
      </c>
    </row>
    <row r="7566" spans="2:16" x14ac:dyDescent="0.25">
      <c r="B7566" s="103"/>
      <c r="C7566" s="103"/>
      <c r="L7566" s="102" t="str">
        <f>[2]!Table1[[#This Row],[Orgn]]&amp;"-"&amp;[2]!Table1[[#This Row],[Dest]]</f>
        <v>SSH-BRI</v>
      </c>
      <c r="M7566" s="102" t="str">
        <f t="shared" si="118"/>
        <v>ADT</v>
      </c>
      <c r="N7566" s="102">
        <f>WEEKDAY([2]!Table1[[#This Row],[Travel Date]],2)</f>
        <v>6</v>
      </c>
      <c r="P7566" s="102">
        <v>1</v>
      </c>
    </row>
    <row r="7567" spans="2:16" x14ac:dyDescent="0.25">
      <c r="B7567" s="103"/>
      <c r="C7567" s="103"/>
      <c r="L7567" s="102" t="str">
        <f>[2]!Table1[[#This Row],[Orgn]]&amp;"-"&amp;[2]!Table1[[#This Row],[Dest]]</f>
        <v>SSH-BRI</v>
      </c>
      <c r="M7567" s="102" t="str">
        <f t="shared" si="118"/>
        <v>ADT</v>
      </c>
      <c r="N7567" s="102">
        <f>WEEKDAY([2]!Table1[[#This Row],[Travel Date]],2)</f>
        <v>6</v>
      </c>
      <c r="P7567" s="102">
        <v>1</v>
      </c>
    </row>
    <row r="7568" spans="2:16" x14ac:dyDescent="0.25">
      <c r="B7568" s="103"/>
      <c r="C7568" s="103"/>
      <c r="L7568" s="102" t="str">
        <f>[2]!Table1[[#This Row],[Orgn]]&amp;"-"&amp;[2]!Table1[[#This Row],[Dest]]</f>
        <v>SSH-BRI</v>
      </c>
      <c r="M7568" s="102" t="str">
        <f t="shared" si="118"/>
        <v>ADT</v>
      </c>
      <c r="N7568" s="102">
        <f>WEEKDAY([2]!Table1[[#This Row],[Travel Date]],2)</f>
        <v>6</v>
      </c>
      <c r="P7568" s="102">
        <v>1</v>
      </c>
    </row>
    <row r="7569" spans="2:16" x14ac:dyDescent="0.25">
      <c r="B7569" s="103"/>
      <c r="C7569" s="103"/>
      <c r="L7569" s="102" t="str">
        <f>[2]!Table1[[#This Row],[Orgn]]&amp;"-"&amp;[2]!Table1[[#This Row],[Dest]]</f>
        <v>SSH-BRI</v>
      </c>
      <c r="M7569" s="102" t="str">
        <f t="shared" si="118"/>
        <v>ADT</v>
      </c>
      <c r="N7569" s="102">
        <f>WEEKDAY([2]!Table1[[#This Row],[Travel Date]],2)</f>
        <v>6</v>
      </c>
      <c r="P7569" s="102">
        <v>1</v>
      </c>
    </row>
    <row r="7570" spans="2:16" x14ac:dyDescent="0.25">
      <c r="B7570" s="103"/>
      <c r="C7570" s="103"/>
      <c r="L7570" s="102" t="str">
        <f>[2]!Table1[[#This Row],[Orgn]]&amp;"-"&amp;[2]!Table1[[#This Row],[Dest]]</f>
        <v>SSH-BRI</v>
      </c>
      <c r="M7570" s="102" t="str">
        <f t="shared" si="118"/>
        <v>ADT</v>
      </c>
      <c r="N7570" s="102">
        <f>WEEKDAY([2]!Table1[[#This Row],[Travel Date]],2)</f>
        <v>6</v>
      </c>
      <c r="P7570" s="102">
        <v>1</v>
      </c>
    </row>
    <row r="7571" spans="2:16" x14ac:dyDescent="0.25">
      <c r="B7571" s="103"/>
      <c r="C7571" s="103"/>
      <c r="L7571" s="102" t="str">
        <f>[2]!Table1[[#This Row],[Orgn]]&amp;"-"&amp;[2]!Table1[[#This Row],[Dest]]</f>
        <v>SSH-BRI</v>
      </c>
      <c r="M7571" s="102" t="str">
        <f t="shared" si="118"/>
        <v>ADT</v>
      </c>
      <c r="N7571" s="102">
        <f>WEEKDAY([2]!Table1[[#This Row],[Travel Date]],2)</f>
        <v>6</v>
      </c>
      <c r="P7571" s="102">
        <v>1</v>
      </c>
    </row>
    <row r="7572" spans="2:16" x14ac:dyDescent="0.25">
      <c r="B7572" s="103"/>
      <c r="C7572" s="103"/>
      <c r="L7572" s="102" t="str">
        <f>[2]!Table1[[#This Row],[Orgn]]&amp;"-"&amp;[2]!Table1[[#This Row],[Dest]]</f>
        <v>SSH-BRI</v>
      </c>
      <c r="M7572" s="102" t="str">
        <f t="shared" si="118"/>
        <v>ADT</v>
      </c>
      <c r="N7572" s="102">
        <f>WEEKDAY([2]!Table1[[#This Row],[Travel Date]],2)</f>
        <v>6</v>
      </c>
      <c r="P7572" s="102">
        <v>1</v>
      </c>
    </row>
    <row r="7573" spans="2:16" x14ac:dyDescent="0.25">
      <c r="B7573" s="103"/>
      <c r="C7573" s="103"/>
      <c r="L7573" s="102" t="str">
        <f>[2]!Table1[[#This Row],[Orgn]]&amp;"-"&amp;[2]!Table1[[#This Row],[Dest]]</f>
        <v>SSH-BRI</v>
      </c>
      <c r="M7573" s="102" t="str">
        <f t="shared" si="118"/>
        <v>ADT</v>
      </c>
      <c r="N7573" s="102">
        <f>WEEKDAY([2]!Table1[[#This Row],[Travel Date]],2)</f>
        <v>6</v>
      </c>
      <c r="P7573" s="102">
        <v>1</v>
      </c>
    </row>
    <row r="7574" spans="2:16" x14ac:dyDescent="0.25">
      <c r="B7574" s="103"/>
      <c r="C7574" s="103"/>
      <c r="L7574" s="102" t="str">
        <f>[2]!Table1[[#This Row],[Orgn]]&amp;"-"&amp;[2]!Table1[[#This Row],[Dest]]</f>
        <v>SSH-BRI</v>
      </c>
      <c r="M7574" s="102" t="str">
        <f t="shared" si="118"/>
        <v>ADT</v>
      </c>
      <c r="N7574" s="102">
        <f>WEEKDAY([2]!Table1[[#This Row],[Travel Date]],2)</f>
        <v>6</v>
      </c>
      <c r="P7574" s="102">
        <v>1</v>
      </c>
    </row>
    <row r="7575" spans="2:16" x14ac:dyDescent="0.25">
      <c r="B7575" s="103"/>
      <c r="C7575" s="103"/>
      <c r="L7575" s="102" t="str">
        <f>[2]!Table1[[#This Row],[Orgn]]&amp;"-"&amp;[2]!Table1[[#This Row],[Dest]]</f>
        <v>SSH-BRI</v>
      </c>
      <c r="M7575" s="102" t="str">
        <f t="shared" si="118"/>
        <v>ADT</v>
      </c>
      <c r="N7575" s="102">
        <f>WEEKDAY([2]!Table1[[#This Row],[Travel Date]],2)</f>
        <v>6</v>
      </c>
      <c r="P7575" s="102">
        <v>1</v>
      </c>
    </row>
    <row r="7576" spans="2:16" x14ac:dyDescent="0.25">
      <c r="B7576" s="103"/>
      <c r="C7576" s="103"/>
      <c r="L7576" s="102" t="str">
        <f>[2]!Table1[[#This Row],[Orgn]]&amp;"-"&amp;[2]!Table1[[#This Row],[Dest]]</f>
        <v>SSH-BRI</v>
      </c>
      <c r="M7576" s="102" t="str">
        <f t="shared" si="118"/>
        <v>ADT</v>
      </c>
      <c r="N7576" s="102">
        <f>WEEKDAY([2]!Table1[[#This Row],[Travel Date]],2)</f>
        <v>6</v>
      </c>
      <c r="P7576" s="102">
        <v>1</v>
      </c>
    </row>
    <row r="7577" spans="2:16" x14ac:dyDescent="0.25">
      <c r="B7577" s="103"/>
      <c r="C7577" s="103"/>
      <c r="L7577" s="102" t="str">
        <f>[2]!Table1[[#This Row],[Orgn]]&amp;"-"&amp;[2]!Table1[[#This Row],[Dest]]</f>
        <v>SSH-BRI</v>
      </c>
      <c r="M7577" s="102" t="str">
        <f t="shared" si="118"/>
        <v>ADT</v>
      </c>
      <c r="N7577" s="102">
        <f>WEEKDAY([2]!Table1[[#This Row],[Travel Date]],2)</f>
        <v>6</v>
      </c>
      <c r="P7577" s="102">
        <v>1</v>
      </c>
    </row>
    <row r="7578" spans="2:16" x14ac:dyDescent="0.25">
      <c r="B7578" s="103"/>
      <c r="C7578" s="103"/>
      <c r="L7578" s="102" t="str">
        <f>[2]!Table1[[#This Row],[Orgn]]&amp;"-"&amp;[2]!Table1[[#This Row],[Dest]]</f>
        <v>SSH-BRI</v>
      </c>
      <c r="M7578" s="102" t="str">
        <f t="shared" si="118"/>
        <v>ADT</v>
      </c>
      <c r="N7578" s="102">
        <f>WEEKDAY([2]!Table1[[#This Row],[Travel Date]],2)</f>
        <v>6</v>
      </c>
      <c r="P7578" s="102">
        <v>1</v>
      </c>
    </row>
    <row r="7579" spans="2:16" x14ac:dyDescent="0.25">
      <c r="B7579" s="103"/>
      <c r="C7579" s="103"/>
      <c r="L7579" s="102" t="str">
        <f>[2]!Table1[[#This Row],[Orgn]]&amp;"-"&amp;[2]!Table1[[#This Row],[Dest]]</f>
        <v>SSH-BRI</v>
      </c>
      <c r="M7579" s="102" t="str">
        <f t="shared" si="118"/>
        <v>ADT</v>
      </c>
      <c r="N7579" s="102">
        <f>WEEKDAY([2]!Table1[[#This Row],[Travel Date]],2)</f>
        <v>6</v>
      </c>
      <c r="P7579" s="102">
        <v>1</v>
      </c>
    </row>
    <row r="7580" spans="2:16" x14ac:dyDescent="0.25">
      <c r="B7580" s="103"/>
      <c r="C7580" s="103"/>
      <c r="L7580" s="102" t="str">
        <f>[2]!Table1[[#This Row],[Orgn]]&amp;"-"&amp;[2]!Table1[[#This Row],[Dest]]</f>
        <v>SSH-BRI</v>
      </c>
      <c r="M7580" s="102" t="str">
        <f t="shared" si="118"/>
        <v>ADT</v>
      </c>
      <c r="N7580" s="102">
        <f>WEEKDAY([2]!Table1[[#This Row],[Travel Date]],2)</f>
        <v>6</v>
      </c>
      <c r="P7580" s="102">
        <v>1</v>
      </c>
    </row>
    <row r="7581" spans="2:16" x14ac:dyDescent="0.25">
      <c r="B7581" s="103"/>
      <c r="C7581" s="103"/>
      <c r="L7581" s="102" t="str">
        <f>[2]!Table1[[#This Row],[Orgn]]&amp;"-"&amp;[2]!Table1[[#This Row],[Dest]]</f>
        <v>SSH-BRI</v>
      </c>
      <c r="M7581" s="102" t="str">
        <f t="shared" si="118"/>
        <v>ADT</v>
      </c>
      <c r="N7581" s="102">
        <f>WEEKDAY([2]!Table1[[#This Row],[Travel Date]],2)</f>
        <v>6</v>
      </c>
      <c r="P7581" s="102">
        <v>1</v>
      </c>
    </row>
    <row r="7582" spans="2:16" x14ac:dyDescent="0.25">
      <c r="B7582" s="103"/>
      <c r="C7582" s="103"/>
      <c r="L7582" s="102" t="str">
        <f>[2]!Table1[[#This Row],[Orgn]]&amp;"-"&amp;[2]!Table1[[#This Row],[Dest]]</f>
        <v>SSH-BRI</v>
      </c>
      <c r="M7582" s="102" t="str">
        <f t="shared" si="118"/>
        <v>ADT</v>
      </c>
      <c r="N7582" s="102">
        <f>WEEKDAY([2]!Table1[[#This Row],[Travel Date]],2)</f>
        <v>6</v>
      </c>
      <c r="P7582" s="102">
        <v>1</v>
      </c>
    </row>
    <row r="7583" spans="2:16" x14ac:dyDescent="0.25">
      <c r="B7583" s="103"/>
      <c r="C7583" s="103"/>
      <c r="L7583" s="102" t="str">
        <f>[2]!Table1[[#This Row],[Orgn]]&amp;"-"&amp;[2]!Table1[[#This Row],[Dest]]</f>
        <v>SSH-BRI</v>
      </c>
      <c r="M7583" s="102" t="str">
        <f t="shared" si="118"/>
        <v>ADT</v>
      </c>
      <c r="N7583" s="102">
        <f>WEEKDAY([2]!Table1[[#This Row],[Travel Date]],2)</f>
        <v>6</v>
      </c>
      <c r="P7583" s="102">
        <v>1</v>
      </c>
    </row>
    <row r="7584" spans="2:16" x14ac:dyDescent="0.25">
      <c r="B7584" s="103"/>
      <c r="C7584" s="103"/>
      <c r="L7584" s="102" t="str">
        <f>[2]!Table1[[#This Row],[Orgn]]&amp;"-"&amp;[2]!Table1[[#This Row],[Dest]]</f>
        <v>SSH-BRI</v>
      </c>
      <c r="M7584" s="102" t="str">
        <f t="shared" si="118"/>
        <v>ADT</v>
      </c>
      <c r="N7584" s="102">
        <f>WEEKDAY([2]!Table1[[#This Row],[Travel Date]],2)</f>
        <v>6</v>
      </c>
      <c r="P7584" s="102">
        <v>1</v>
      </c>
    </row>
    <row r="7585" spans="2:16" x14ac:dyDescent="0.25">
      <c r="B7585" s="103"/>
      <c r="C7585" s="103"/>
      <c r="L7585" s="102" t="str">
        <f>[2]!Table1[[#This Row],[Orgn]]&amp;"-"&amp;[2]!Table1[[#This Row],[Dest]]</f>
        <v>SSH-BRI</v>
      </c>
      <c r="M7585" s="102" t="str">
        <f t="shared" si="118"/>
        <v>ADT</v>
      </c>
      <c r="N7585" s="102">
        <f>WEEKDAY([2]!Table1[[#This Row],[Travel Date]],2)</f>
        <v>6</v>
      </c>
      <c r="P7585" s="102">
        <v>1</v>
      </c>
    </row>
    <row r="7586" spans="2:16" x14ac:dyDescent="0.25">
      <c r="B7586" s="103"/>
      <c r="C7586" s="103"/>
      <c r="L7586" s="102" t="str">
        <f>[2]!Table1[[#This Row],[Orgn]]&amp;"-"&amp;[2]!Table1[[#This Row],[Dest]]</f>
        <v>SSH-BRI</v>
      </c>
      <c r="M7586" s="102" t="str">
        <f t="shared" si="118"/>
        <v>ADT</v>
      </c>
      <c r="N7586" s="102">
        <f>WEEKDAY([2]!Table1[[#This Row],[Travel Date]],2)</f>
        <v>6</v>
      </c>
      <c r="P7586" s="102">
        <v>1</v>
      </c>
    </row>
    <row r="7587" spans="2:16" x14ac:dyDescent="0.25">
      <c r="B7587" s="103"/>
      <c r="C7587" s="103"/>
      <c r="L7587" s="102" t="str">
        <f>[2]!Table1[[#This Row],[Orgn]]&amp;"-"&amp;[2]!Table1[[#This Row],[Dest]]</f>
        <v>SSH-BRI</v>
      </c>
      <c r="M7587" s="102" t="str">
        <f t="shared" si="118"/>
        <v>ADT</v>
      </c>
      <c r="N7587" s="102">
        <f>WEEKDAY([2]!Table1[[#This Row],[Travel Date]],2)</f>
        <v>6</v>
      </c>
      <c r="P7587" s="102">
        <v>1</v>
      </c>
    </row>
    <row r="7588" spans="2:16" x14ac:dyDescent="0.25">
      <c r="B7588" s="103"/>
      <c r="C7588" s="103"/>
      <c r="L7588" s="102" t="str">
        <f>[2]!Table1[[#This Row],[Orgn]]&amp;"-"&amp;[2]!Table1[[#This Row],[Dest]]</f>
        <v>SSH-BRI</v>
      </c>
      <c r="M7588" s="102" t="str">
        <f t="shared" si="118"/>
        <v>ADT</v>
      </c>
      <c r="N7588" s="102">
        <f>WEEKDAY([2]!Table1[[#This Row],[Travel Date]],2)</f>
        <v>6</v>
      </c>
      <c r="P7588" s="102">
        <v>1</v>
      </c>
    </row>
    <row r="7589" spans="2:16" x14ac:dyDescent="0.25">
      <c r="B7589" s="103"/>
      <c r="C7589" s="103"/>
      <c r="L7589" s="102" t="str">
        <f>[2]!Table1[[#This Row],[Orgn]]&amp;"-"&amp;[2]!Table1[[#This Row],[Dest]]</f>
        <v>SSH-BRI</v>
      </c>
      <c r="M7589" s="102" t="str">
        <f t="shared" si="118"/>
        <v>ADT</v>
      </c>
      <c r="N7589" s="102">
        <f>WEEKDAY([2]!Table1[[#This Row],[Travel Date]],2)</f>
        <v>6</v>
      </c>
      <c r="P7589" s="102">
        <v>1</v>
      </c>
    </row>
    <row r="7590" spans="2:16" x14ac:dyDescent="0.25">
      <c r="B7590" s="103"/>
      <c r="C7590" s="103"/>
      <c r="L7590" s="102" t="str">
        <f>[2]!Table1[[#This Row],[Orgn]]&amp;"-"&amp;[2]!Table1[[#This Row],[Dest]]</f>
        <v>SSH-BRI</v>
      </c>
      <c r="M7590" s="102" t="str">
        <f t="shared" si="118"/>
        <v>ADT</v>
      </c>
      <c r="N7590" s="102">
        <f>WEEKDAY([2]!Table1[[#This Row],[Travel Date]],2)</f>
        <v>6</v>
      </c>
      <c r="P7590" s="102">
        <v>1</v>
      </c>
    </row>
    <row r="7591" spans="2:16" x14ac:dyDescent="0.25">
      <c r="B7591" s="103"/>
      <c r="C7591" s="103"/>
      <c r="L7591" s="102" t="str">
        <f>[2]!Table1[[#This Row],[Orgn]]&amp;"-"&amp;[2]!Table1[[#This Row],[Dest]]</f>
        <v>SSH-BRI</v>
      </c>
      <c r="M7591" s="102" t="str">
        <f t="shared" si="118"/>
        <v>ADT</v>
      </c>
      <c r="N7591" s="102">
        <f>WEEKDAY([2]!Table1[[#This Row],[Travel Date]],2)</f>
        <v>6</v>
      </c>
      <c r="P7591" s="102">
        <v>1</v>
      </c>
    </row>
    <row r="7592" spans="2:16" x14ac:dyDescent="0.25">
      <c r="B7592" s="103"/>
      <c r="C7592" s="103"/>
      <c r="L7592" s="102" t="str">
        <f>[2]!Table1[[#This Row],[Orgn]]&amp;"-"&amp;[2]!Table1[[#This Row],[Dest]]</f>
        <v>SSH-BRI</v>
      </c>
      <c r="M7592" s="102" t="str">
        <f t="shared" si="118"/>
        <v>ADT</v>
      </c>
      <c r="N7592" s="102">
        <f>WEEKDAY([2]!Table1[[#This Row],[Travel Date]],2)</f>
        <v>6</v>
      </c>
      <c r="P7592" s="102">
        <v>1</v>
      </c>
    </row>
    <row r="7593" spans="2:16" x14ac:dyDescent="0.25">
      <c r="B7593" s="103"/>
      <c r="C7593" s="103"/>
      <c r="L7593" s="102" t="str">
        <f>[2]!Table1[[#This Row],[Orgn]]&amp;"-"&amp;[2]!Table1[[#This Row],[Dest]]</f>
        <v>SSH-BRI</v>
      </c>
      <c r="M7593" s="102" t="str">
        <f t="shared" si="118"/>
        <v>ADT</v>
      </c>
      <c r="N7593" s="102">
        <f>WEEKDAY([2]!Table1[[#This Row],[Travel Date]],2)</f>
        <v>6</v>
      </c>
      <c r="P7593" s="102">
        <v>1</v>
      </c>
    </row>
    <row r="7594" spans="2:16" x14ac:dyDescent="0.25">
      <c r="B7594" s="103"/>
      <c r="C7594" s="103"/>
      <c r="L7594" s="102" t="str">
        <f>[2]!Table1[[#This Row],[Orgn]]&amp;"-"&amp;[2]!Table1[[#This Row],[Dest]]</f>
        <v>SSH-BRI</v>
      </c>
      <c r="M7594" s="102" t="str">
        <f t="shared" si="118"/>
        <v>ADT</v>
      </c>
      <c r="N7594" s="102">
        <f>WEEKDAY([2]!Table1[[#This Row],[Travel Date]],2)</f>
        <v>6</v>
      </c>
      <c r="P7594" s="102">
        <v>1</v>
      </c>
    </row>
    <row r="7595" spans="2:16" x14ac:dyDescent="0.25">
      <c r="B7595" s="103"/>
      <c r="C7595" s="103"/>
      <c r="L7595" s="102" t="str">
        <f>[2]!Table1[[#This Row],[Orgn]]&amp;"-"&amp;[2]!Table1[[#This Row],[Dest]]</f>
        <v>SSH-BRI</v>
      </c>
      <c r="M7595" s="102" t="str">
        <f t="shared" si="118"/>
        <v>ADT</v>
      </c>
      <c r="N7595" s="102">
        <f>WEEKDAY([2]!Table1[[#This Row],[Travel Date]],2)</f>
        <v>6</v>
      </c>
      <c r="P7595" s="102">
        <v>1</v>
      </c>
    </row>
    <row r="7596" spans="2:16" x14ac:dyDescent="0.25">
      <c r="B7596" s="103"/>
      <c r="C7596" s="103"/>
      <c r="L7596" s="102" t="str">
        <f>[2]!Table1[[#This Row],[Orgn]]&amp;"-"&amp;[2]!Table1[[#This Row],[Dest]]</f>
        <v>SSH-BRI</v>
      </c>
      <c r="M7596" s="102" t="str">
        <f t="shared" si="118"/>
        <v>ADT</v>
      </c>
      <c r="N7596" s="102">
        <f>WEEKDAY([2]!Table1[[#This Row],[Travel Date]],2)</f>
        <v>6</v>
      </c>
      <c r="P7596" s="102">
        <v>1</v>
      </c>
    </row>
    <row r="7597" spans="2:16" x14ac:dyDescent="0.25">
      <c r="B7597" s="103"/>
      <c r="C7597" s="103"/>
      <c r="L7597" s="102" t="str">
        <f>[2]!Table1[[#This Row],[Orgn]]&amp;"-"&amp;[2]!Table1[[#This Row],[Dest]]</f>
        <v>SSH-BRI</v>
      </c>
      <c r="M7597" s="102" t="str">
        <f t="shared" si="118"/>
        <v>ADT</v>
      </c>
      <c r="N7597" s="102">
        <f>WEEKDAY([2]!Table1[[#This Row],[Travel Date]],2)</f>
        <v>6</v>
      </c>
      <c r="P7597" s="102">
        <v>1</v>
      </c>
    </row>
    <row r="7598" spans="2:16" x14ac:dyDescent="0.25">
      <c r="B7598" s="103"/>
      <c r="C7598" s="103"/>
      <c r="L7598" s="102" t="str">
        <f>[2]!Table1[[#This Row],[Orgn]]&amp;"-"&amp;[2]!Table1[[#This Row],[Dest]]</f>
        <v>SSH-BRI</v>
      </c>
      <c r="M7598" s="102" t="str">
        <f t="shared" si="118"/>
        <v>ADT</v>
      </c>
      <c r="N7598" s="102">
        <f>WEEKDAY([2]!Table1[[#This Row],[Travel Date]],2)</f>
        <v>6</v>
      </c>
      <c r="P7598" s="102">
        <v>1</v>
      </c>
    </row>
    <row r="7599" spans="2:16" x14ac:dyDescent="0.25">
      <c r="B7599" s="103"/>
      <c r="C7599" s="103"/>
      <c r="L7599" s="102" t="str">
        <f>[2]!Table1[[#This Row],[Orgn]]&amp;"-"&amp;[2]!Table1[[#This Row],[Dest]]</f>
        <v>SSH-BRI</v>
      </c>
      <c r="M7599" s="102" t="str">
        <f t="shared" si="118"/>
        <v>ADT</v>
      </c>
      <c r="N7599" s="102">
        <f>WEEKDAY([2]!Table1[[#This Row],[Travel Date]],2)</f>
        <v>6</v>
      </c>
      <c r="P7599" s="102">
        <v>1</v>
      </c>
    </row>
    <row r="7600" spans="2:16" x14ac:dyDescent="0.25">
      <c r="B7600" s="103"/>
      <c r="C7600" s="103"/>
      <c r="L7600" s="102" t="str">
        <f>[2]!Table1[[#This Row],[Orgn]]&amp;"-"&amp;[2]!Table1[[#This Row],[Dest]]</f>
        <v>SSH-BRI</v>
      </c>
      <c r="M7600" s="102" t="str">
        <f t="shared" si="118"/>
        <v>ADT</v>
      </c>
      <c r="N7600" s="102">
        <f>WEEKDAY([2]!Table1[[#This Row],[Travel Date]],2)</f>
        <v>6</v>
      </c>
      <c r="P7600" s="102">
        <v>1</v>
      </c>
    </row>
    <row r="7601" spans="2:16" x14ac:dyDescent="0.25">
      <c r="B7601" s="103"/>
      <c r="C7601" s="103"/>
      <c r="L7601" s="102" t="str">
        <f>[2]!Table1[[#This Row],[Orgn]]&amp;"-"&amp;[2]!Table1[[#This Row],[Dest]]</f>
        <v>SSH-BRI</v>
      </c>
      <c r="M7601" s="102" t="str">
        <f t="shared" si="118"/>
        <v>ADT</v>
      </c>
      <c r="N7601" s="102">
        <f>WEEKDAY([2]!Table1[[#This Row],[Travel Date]],2)</f>
        <v>6</v>
      </c>
      <c r="P7601" s="102">
        <v>1</v>
      </c>
    </row>
    <row r="7602" spans="2:16" x14ac:dyDescent="0.25">
      <c r="B7602" s="103"/>
      <c r="C7602" s="103"/>
      <c r="L7602" s="102" t="str">
        <f>[2]!Table1[[#This Row],[Orgn]]&amp;"-"&amp;[2]!Table1[[#This Row],[Dest]]</f>
        <v>SSH-BRI</v>
      </c>
      <c r="M7602" s="102" t="str">
        <f t="shared" si="118"/>
        <v>ADT</v>
      </c>
      <c r="N7602" s="102">
        <f>WEEKDAY([2]!Table1[[#This Row],[Travel Date]],2)</f>
        <v>6</v>
      </c>
      <c r="P7602" s="102">
        <v>1</v>
      </c>
    </row>
    <row r="7603" spans="2:16" x14ac:dyDescent="0.25">
      <c r="B7603" s="103"/>
      <c r="C7603" s="103"/>
      <c r="L7603" s="102" t="str">
        <f>[2]!Table1[[#This Row],[Orgn]]&amp;"-"&amp;[2]!Table1[[#This Row],[Dest]]</f>
        <v>SSH-BRI</v>
      </c>
      <c r="M7603" s="102" t="str">
        <f t="shared" si="118"/>
        <v>ADT</v>
      </c>
      <c r="N7603" s="102">
        <f>WEEKDAY([2]!Table1[[#This Row],[Travel Date]],2)</f>
        <v>6</v>
      </c>
      <c r="P7603" s="102">
        <v>1</v>
      </c>
    </row>
    <row r="7604" spans="2:16" x14ac:dyDescent="0.25">
      <c r="B7604" s="103"/>
      <c r="C7604" s="103"/>
      <c r="L7604" s="102" t="str">
        <f>[2]!Table1[[#This Row],[Orgn]]&amp;"-"&amp;[2]!Table1[[#This Row],[Dest]]</f>
        <v>SSH-BRI</v>
      </c>
      <c r="M7604" s="102" t="str">
        <f t="shared" si="118"/>
        <v>ADT</v>
      </c>
      <c r="N7604" s="102">
        <f>WEEKDAY([2]!Table1[[#This Row],[Travel Date]],2)</f>
        <v>6</v>
      </c>
      <c r="P7604" s="102">
        <v>1</v>
      </c>
    </row>
    <row r="7605" spans="2:16" x14ac:dyDescent="0.25">
      <c r="B7605" s="103"/>
      <c r="C7605" s="103"/>
      <c r="L7605" s="102" t="str">
        <f>[2]!Table1[[#This Row],[Orgn]]&amp;"-"&amp;[2]!Table1[[#This Row],[Dest]]</f>
        <v>SSH-BRI</v>
      </c>
      <c r="M7605" s="102" t="str">
        <f t="shared" si="118"/>
        <v>ADT</v>
      </c>
      <c r="N7605" s="102">
        <f>WEEKDAY([2]!Table1[[#This Row],[Travel Date]],2)</f>
        <v>6</v>
      </c>
      <c r="P7605" s="102">
        <v>1</v>
      </c>
    </row>
    <row r="7606" spans="2:16" x14ac:dyDescent="0.25">
      <c r="B7606" s="103"/>
      <c r="C7606" s="103"/>
      <c r="L7606" s="102" t="str">
        <f>[2]!Table1[[#This Row],[Orgn]]&amp;"-"&amp;[2]!Table1[[#This Row],[Dest]]</f>
        <v>SSH-BRI</v>
      </c>
      <c r="M7606" s="102" t="str">
        <f t="shared" si="118"/>
        <v>ADT</v>
      </c>
      <c r="N7606" s="102">
        <f>WEEKDAY([2]!Table1[[#This Row],[Travel Date]],2)</f>
        <v>6</v>
      </c>
      <c r="P7606" s="102">
        <v>1</v>
      </c>
    </row>
    <row r="7607" spans="2:16" x14ac:dyDescent="0.25">
      <c r="B7607" s="103"/>
      <c r="C7607" s="103"/>
      <c r="L7607" s="102" t="str">
        <f>[2]!Table1[[#This Row],[Orgn]]&amp;"-"&amp;[2]!Table1[[#This Row],[Dest]]</f>
        <v>SSH-BRI</v>
      </c>
      <c r="M7607" s="102" t="str">
        <f t="shared" si="118"/>
        <v>ADT</v>
      </c>
      <c r="N7607" s="102">
        <f>WEEKDAY([2]!Table1[[#This Row],[Travel Date]],2)</f>
        <v>6</v>
      </c>
      <c r="P7607" s="102">
        <v>1</v>
      </c>
    </row>
    <row r="7608" spans="2:16" x14ac:dyDescent="0.25">
      <c r="B7608" s="103"/>
      <c r="C7608" s="103"/>
      <c r="L7608" s="102" t="str">
        <f>[2]!Table1[[#This Row],[Orgn]]&amp;"-"&amp;[2]!Table1[[#This Row],[Dest]]</f>
        <v>SSH-BRI</v>
      </c>
      <c r="M7608" s="102" t="str">
        <f t="shared" si="118"/>
        <v>ADT</v>
      </c>
      <c r="N7608" s="102">
        <f>WEEKDAY([2]!Table1[[#This Row],[Travel Date]],2)</f>
        <v>6</v>
      </c>
      <c r="P7608" s="102">
        <v>1</v>
      </c>
    </row>
    <row r="7609" spans="2:16" x14ac:dyDescent="0.25">
      <c r="B7609" s="103"/>
      <c r="C7609" s="103"/>
      <c r="L7609" s="102" t="str">
        <f>[2]!Table1[[#This Row],[Orgn]]&amp;"-"&amp;[2]!Table1[[#This Row],[Dest]]</f>
        <v>SSH-BRI</v>
      </c>
      <c r="M7609" s="102" t="str">
        <f t="shared" si="118"/>
        <v>ADT</v>
      </c>
      <c r="N7609" s="102">
        <f>WEEKDAY([2]!Table1[[#This Row],[Travel Date]],2)</f>
        <v>6</v>
      </c>
      <c r="P7609" s="102">
        <v>1</v>
      </c>
    </row>
    <row r="7610" spans="2:16" x14ac:dyDescent="0.25">
      <c r="B7610" s="103"/>
      <c r="C7610" s="103"/>
      <c r="L7610" s="102" t="str">
        <f>[2]!Table1[[#This Row],[Orgn]]&amp;"-"&amp;[2]!Table1[[#This Row],[Dest]]</f>
        <v>SSH-BRI</v>
      </c>
      <c r="M7610" s="102" t="str">
        <f t="shared" si="118"/>
        <v>ADT</v>
      </c>
      <c r="N7610" s="102">
        <f>WEEKDAY([2]!Table1[[#This Row],[Travel Date]],2)</f>
        <v>6</v>
      </c>
      <c r="P7610" s="102">
        <v>1</v>
      </c>
    </row>
    <row r="7611" spans="2:16" x14ac:dyDescent="0.25">
      <c r="B7611" s="103"/>
      <c r="C7611" s="103"/>
      <c r="L7611" s="102" t="str">
        <f>[2]!Table1[[#This Row],[Orgn]]&amp;"-"&amp;[2]!Table1[[#This Row],[Dest]]</f>
        <v>SSH-BRI</v>
      </c>
      <c r="M7611" s="102" t="str">
        <f t="shared" si="118"/>
        <v>ADT</v>
      </c>
      <c r="N7611" s="102">
        <f>WEEKDAY([2]!Table1[[#This Row],[Travel Date]],2)</f>
        <v>6</v>
      </c>
      <c r="P7611" s="102">
        <v>1</v>
      </c>
    </row>
    <row r="7612" spans="2:16" x14ac:dyDescent="0.25">
      <c r="B7612" s="103"/>
      <c r="C7612" s="103"/>
      <c r="L7612" s="102" t="str">
        <f>[2]!Table1[[#This Row],[Orgn]]&amp;"-"&amp;[2]!Table1[[#This Row],[Dest]]</f>
        <v>SSH-BRI</v>
      </c>
      <c r="M7612" s="102" t="str">
        <f t="shared" si="118"/>
        <v>ADT</v>
      </c>
      <c r="N7612" s="102">
        <f>WEEKDAY([2]!Table1[[#This Row],[Travel Date]],2)</f>
        <v>6</v>
      </c>
      <c r="P7612" s="102">
        <v>1</v>
      </c>
    </row>
    <row r="7613" spans="2:16" x14ac:dyDescent="0.25">
      <c r="B7613" s="103"/>
      <c r="C7613" s="103"/>
      <c r="L7613" s="102" t="str">
        <f>[2]!Table1[[#This Row],[Orgn]]&amp;"-"&amp;[2]!Table1[[#This Row],[Dest]]</f>
        <v>SSH-BRI</v>
      </c>
      <c r="M7613" s="102" t="str">
        <f t="shared" si="118"/>
        <v>ADT</v>
      </c>
      <c r="N7613" s="102">
        <f>WEEKDAY([2]!Table1[[#This Row],[Travel Date]],2)</f>
        <v>6</v>
      </c>
      <c r="P7613" s="102">
        <v>1</v>
      </c>
    </row>
    <row r="7614" spans="2:16" x14ac:dyDescent="0.25">
      <c r="B7614" s="103"/>
      <c r="C7614" s="103"/>
      <c r="L7614" s="102" t="str">
        <f>[2]!Table1[[#This Row],[Orgn]]&amp;"-"&amp;[2]!Table1[[#This Row],[Dest]]</f>
        <v>SSH-BRI</v>
      </c>
      <c r="M7614" s="102" t="str">
        <f t="shared" si="118"/>
        <v>ADT</v>
      </c>
      <c r="N7614" s="102">
        <f>WEEKDAY([2]!Table1[[#This Row],[Travel Date]],2)</f>
        <v>6</v>
      </c>
      <c r="P7614" s="102">
        <v>1</v>
      </c>
    </row>
    <row r="7615" spans="2:16" x14ac:dyDescent="0.25">
      <c r="B7615" s="103"/>
      <c r="C7615" s="103"/>
      <c r="L7615" s="102" t="str">
        <f>[2]!Table1[[#This Row],[Orgn]]&amp;"-"&amp;[2]!Table1[[#This Row],[Dest]]</f>
        <v>SSH-BRI</v>
      </c>
      <c r="M7615" s="102" t="str">
        <f t="shared" si="118"/>
        <v>ADT</v>
      </c>
      <c r="N7615" s="102">
        <f>WEEKDAY([2]!Table1[[#This Row],[Travel Date]],2)</f>
        <v>6</v>
      </c>
      <c r="P7615" s="102">
        <v>1</v>
      </c>
    </row>
    <row r="7616" spans="2:16" x14ac:dyDescent="0.25">
      <c r="B7616" s="103"/>
      <c r="C7616" s="103"/>
      <c r="L7616" s="102" t="str">
        <f>[2]!Table1[[#This Row],[Orgn]]&amp;"-"&amp;[2]!Table1[[#This Row],[Dest]]</f>
        <v>SSH-BRI</v>
      </c>
      <c r="M7616" s="102" t="str">
        <f t="shared" si="118"/>
        <v>ADT</v>
      </c>
      <c r="N7616" s="102">
        <f>WEEKDAY([2]!Table1[[#This Row],[Travel Date]],2)</f>
        <v>6</v>
      </c>
      <c r="P7616" s="102">
        <v>1</v>
      </c>
    </row>
    <row r="7617" spans="2:16" x14ac:dyDescent="0.25">
      <c r="B7617" s="103"/>
      <c r="C7617" s="103"/>
      <c r="L7617" s="102" t="str">
        <f>[2]!Table1[[#This Row],[Orgn]]&amp;"-"&amp;[2]!Table1[[#This Row],[Dest]]</f>
        <v>SSH-BRI</v>
      </c>
      <c r="M7617" s="102" t="str">
        <f t="shared" si="118"/>
        <v>ADT</v>
      </c>
      <c r="N7617" s="102">
        <f>WEEKDAY([2]!Table1[[#This Row],[Travel Date]],2)</f>
        <v>6</v>
      </c>
      <c r="P7617" s="102">
        <v>1</v>
      </c>
    </row>
    <row r="7618" spans="2:16" x14ac:dyDescent="0.25">
      <c r="B7618" s="103"/>
      <c r="C7618" s="103"/>
      <c r="L7618" s="102" t="str">
        <f>[2]!Table1[[#This Row],[Orgn]]&amp;"-"&amp;[2]!Table1[[#This Row],[Dest]]</f>
        <v>SSH-BRI</v>
      </c>
      <c r="M7618" s="102" t="str">
        <f t="shared" ref="M7618:M7681" si="119">IF(TRIM(C7618)="INF", "INF", IF(TRIM(C7618)="CHD", "CHD", "ADT"))</f>
        <v>ADT</v>
      </c>
      <c r="N7618" s="102">
        <f>WEEKDAY([2]!Table1[[#This Row],[Travel Date]],2)</f>
        <v>6</v>
      </c>
      <c r="P7618" s="102">
        <v>1</v>
      </c>
    </row>
    <row r="7619" spans="2:16" x14ac:dyDescent="0.25">
      <c r="B7619" s="103"/>
      <c r="C7619" s="103"/>
      <c r="L7619" s="102" t="str">
        <f>[2]!Table1[[#This Row],[Orgn]]&amp;"-"&amp;[2]!Table1[[#This Row],[Dest]]</f>
        <v>SSH-BRI</v>
      </c>
      <c r="M7619" s="102" t="str">
        <f t="shared" si="119"/>
        <v>ADT</v>
      </c>
      <c r="N7619" s="102">
        <f>WEEKDAY([2]!Table1[[#This Row],[Travel Date]],2)</f>
        <v>6</v>
      </c>
      <c r="P7619" s="102">
        <v>1</v>
      </c>
    </row>
    <row r="7620" spans="2:16" x14ac:dyDescent="0.25">
      <c r="B7620" s="103"/>
      <c r="C7620" s="103"/>
      <c r="L7620" s="102" t="str">
        <f>[2]!Table1[[#This Row],[Orgn]]&amp;"-"&amp;[2]!Table1[[#This Row],[Dest]]</f>
        <v>SSH-BRI</v>
      </c>
      <c r="M7620" s="102" t="str">
        <f t="shared" si="119"/>
        <v>ADT</v>
      </c>
      <c r="N7620" s="102">
        <f>WEEKDAY([2]!Table1[[#This Row],[Travel Date]],2)</f>
        <v>6</v>
      </c>
      <c r="P7620" s="102">
        <v>1</v>
      </c>
    </row>
    <row r="7621" spans="2:16" x14ac:dyDescent="0.25">
      <c r="B7621" s="103"/>
      <c r="C7621" s="103"/>
      <c r="L7621" s="102" t="str">
        <f>[2]!Table1[[#This Row],[Orgn]]&amp;"-"&amp;[2]!Table1[[#This Row],[Dest]]</f>
        <v>SSH-BRI</v>
      </c>
      <c r="M7621" s="102" t="str">
        <f t="shared" si="119"/>
        <v>ADT</v>
      </c>
      <c r="N7621" s="102">
        <f>WEEKDAY([2]!Table1[[#This Row],[Travel Date]],2)</f>
        <v>6</v>
      </c>
      <c r="P7621" s="102">
        <v>1</v>
      </c>
    </row>
    <row r="7622" spans="2:16" x14ac:dyDescent="0.25">
      <c r="B7622" s="103"/>
      <c r="C7622" s="103"/>
      <c r="L7622" s="102" t="str">
        <f>[2]!Table1[[#This Row],[Orgn]]&amp;"-"&amp;[2]!Table1[[#This Row],[Dest]]</f>
        <v>SSH-BRI</v>
      </c>
      <c r="M7622" s="102" t="str">
        <f t="shared" si="119"/>
        <v>ADT</v>
      </c>
      <c r="N7622" s="102">
        <f>WEEKDAY([2]!Table1[[#This Row],[Travel Date]],2)</f>
        <v>6</v>
      </c>
      <c r="P7622" s="102">
        <v>1</v>
      </c>
    </row>
    <row r="7623" spans="2:16" x14ac:dyDescent="0.25">
      <c r="B7623" s="103"/>
      <c r="C7623" s="103"/>
      <c r="L7623" s="102" t="str">
        <f>[2]!Table1[[#This Row],[Orgn]]&amp;"-"&amp;[2]!Table1[[#This Row],[Dest]]</f>
        <v>SSH-BRI</v>
      </c>
      <c r="M7623" s="102" t="str">
        <f t="shared" si="119"/>
        <v>ADT</v>
      </c>
      <c r="N7623" s="102">
        <f>WEEKDAY([2]!Table1[[#This Row],[Travel Date]],2)</f>
        <v>6</v>
      </c>
      <c r="P7623" s="102">
        <v>1</v>
      </c>
    </row>
    <row r="7624" spans="2:16" x14ac:dyDescent="0.25">
      <c r="B7624" s="103"/>
      <c r="C7624" s="103"/>
      <c r="L7624" s="102" t="str">
        <f>[2]!Table1[[#This Row],[Orgn]]&amp;"-"&amp;[2]!Table1[[#This Row],[Dest]]</f>
        <v>SSH-BRI</v>
      </c>
      <c r="M7624" s="102" t="str">
        <f t="shared" si="119"/>
        <v>ADT</v>
      </c>
      <c r="N7624" s="102">
        <f>WEEKDAY([2]!Table1[[#This Row],[Travel Date]],2)</f>
        <v>6</v>
      </c>
      <c r="P7624" s="102">
        <v>1</v>
      </c>
    </row>
    <row r="7625" spans="2:16" x14ac:dyDescent="0.25">
      <c r="B7625" s="103"/>
      <c r="C7625" s="103"/>
      <c r="L7625" s="102" t="str">
        <f>[2]!Table1[[#This Row],[Orgn]]&amp;"-"&amp;[2]!Table1[[#This Row],[Dest]]</f>
        <v>SSH-BRI</v>
      </c>
      <c r="M7625" s="102" t="str">
        <f t="shared" si="119"/>
        <v>ADT</v>
      </c>
      <c r="N7625" s="102">
        <f>WEEKDAY([2]!Table1[[#This Row],[Travel Date]],2)</f>
        <v>6</v>
      </c>
      <c r="P7625" s="102">
        <v>1</v>
      </c>
    </row>
    <row r="7626" spans="2:16" x14ac:dyDescent="0.25">
      <c r="B7626" s="103"/>
      <c r="C7626" s="103"/>
      <c r="L7626" s="102" t="str">
        <f>[2]!Table1[[#This Row],[Orgn]]&amp;"-"&amp;[2]!Table1[[#This Row],[Dest]]</f>
        <v>SSH-BRI</v>
      </c>
      <c r="M7626" s="102" t="str">
        <f t="shared" si="119"/>
        <v>ADT</v>
      </c>
      <c r="N7626" s="102">
        <f>WEEKDAY([2]!Table1[[#This Row],[Travel Date]],2)</f>
        <v>6</v>
      </c>
      <c r="P7626" s="102">
        <v>1</v>
      </c>
    </row>
    <row r="7627" spans="2:16" x14ac:dyDescent="0.25">
      <c r="B7627" s="103"/>
      <c r="C7627" s="103"/>
      <c r="L7627" s="102" t="str">
        <f>[2]!Table1[[#This Row],[Orgn]]&amp;"-"&amp;[2]!Table1[[#This Row],[Dest]]</f>
        <v>SSH-BRI</v>
      </c>
      <c r="M7627" s="102" t="str">
        <f t="shared" si="119"/>
        <v>ADT</v>
      </c>
      <c r="N7627" s="102">
        <f>WEEKDAY([2]!Table1[[#This Row],[Travel Date]],2)</f>
        <v>6</v>
      </c>
      <c r="P7627" s="102">
        <v>1</v>
      </c>
    </row>
    <row r="7628" spans="2:16" x14ac:dyDescent="0.25">
      <c r="B7628" s="103"/>
      <c r="C7628" s="103"/>
      <c r="L7628" s="102" t="str">
        <f>[2]!Table1[[#This Row],[Orgn]]&amp;"-"&amp;[2]!Table1[[#This Row],[Dest]]</f>
        <v>SSH-BRI</v>
      </c>
      <c r="M7628" s="102" t="str">
        <f t="shared" si="119"/>
        <v>ADT</v>
      </c>
      <c r="N7628" s="102">
        <f>WEEKDAY([2]!Table1[[#This Row],[Travel Date]],2)</f>
        <v>6</v>
      </c>
      <c r="P7628" s="102">
        <v>1</v>
      </c>
    </row>
    <row r="7629" spans="2:16" x14ac:dyDescent="0.25">
      <c r="B7629" s="103"/>
      <c r="C7629" s="103"/>
      <c r="L7629" s="102" t="str">
        <f>[2]!Table1[[#This Row],[Orgn]]&amp;"-"&amp;[2]!Table1[[#This Row],[Dest]]</f>
        <v>SSH-BRI</v>
      </c>
      <c r="M7629" s="102" t="str">
        <f t="shared" si="119"/>
        <v>ADT</v>
      </c>
      <c r="N7629" s="102">
        <f>WEEKDAY([2]!Table1[[#This Row],[Travel Date]],2)</f>
        <v>6</v>
      </c>
      <c r="P7629" s="102">
        <v>1</v>
      </c>
    </row>
    <row r="7630" spans="2:16" x14ac:dyDescent="0.25">
      <c r="B7630" s="103"/>
      <c r="C7630" s="103"/>
      <c r="L7630" s="102" t="str">
        <f>[2]!Table1[[#This Row],[Orgn]]&amp;"-"&amp;[2]!Table1[[#This Row],[Dest]]</f>
        <v>SSH-BRI</v>
      </c>
      <c r="M7630" s="102" t="str">
        <f t="shared" si="119"/>
        <v>ADT</v>
      </c>
      <c r="N7630" s="102">
        <f>WEEKDAY([2]!Table1[[#This Row],[Travel Date]],2)</f>
        <v>6</v>
      </c>
      <c r="P7630" s="102">
        <v>1</v>
      </c>
    </row>
    <row r="7631" spans="2:16" x14ac:dyDescent="0.25">
      <c r="B7631" s="103"/>
      <c r="C7631" s="103"/>
      <c r="L7631" s="102" t="str">
        <f>[2]!Table1[[#This Row],[Orgn]]&amp;"-"&amp;[2]!Table1[[#This Row],[Dest]]</f>
        <v>SSH-BRI</v>
      </c>
      <c r="M7631" s="102" t="str">
        <f t="shared" si="119"/>
        <v>ADT</v>
      </c>
      <c r="N7631" s="102">
        <f>WEEKDAY([2]!Table1[[#This Row],[Travel Date]],2)</f>
        <v>6</v>
      </c>
      <c r="P7631" s="102">
        <v>1</v>
      </c>
    </row>
    <row r="7632" spans="2:16" x14ac:dyDescent="0.25">
      <c r="B7632" s="103"/>
      <c r="C7632" s="103"/>
      <c r="L7632" s="102" t="str">
        <f>[2]!Table1[[#This Row],[Orgn]]&amp;"-"&amp;[2]!Table1[[#This Row],[Dest]]</f>
        <v>SSH-BRI</v>
      </c>
      <c r="M7632" s="102" t="str">
        <f t="shared" si="119"/>
        <v>ADT</v>
      </c>
      <c r="N7632" s="102">
        <f>WEEKDAY([2]!Table1[[#This Row],[Travel Date]],2)</f>
        <v>6</v>
      </c>
      <c r="P7632" s="102">
        <v>1</v>
      </c>
    </row>
    <row r="7633" spans="2:16" x14ac:dyDescent="0.25">
      <c r="B7633" s="103"/>
      <c r="C7633" s="103"/>
      <c r="L7633" s="102" t="str">
        <f>[2]!Table1[[#This Row],[Orgn]]&amp;"-"&amp;[2]!Table1[[#This Row],[Dest]]</f>
        <v>SSH-BRI</v>
      </c>
      <c r="M7633" s="102" t="str">
        <f t="shared" si="119"/>
        <v>ADT</v>
      </c>
      <c r="N7633" s="102">
        <f>WEEKDAY([2]!Table1[[#This Row],[Travel Date]],2)</f>
        <v>6</v>
      </c>
      <c r="P7633" s="102">
        <v>1</v>
      </c>
    </row>
    <row r="7634" spans="2:16" x14ac:dyDescent="0.25">
      <c r="B7634" s="103"/>
      <c r="C7634" s="103"/>
      <c r="L7634" s="102" t="str">
        <f>[2]!Table1[[#This Row],[Orgn]]&amp;"-"&amp;[2]!Table1[[#This Row],[Dest]]</f>
        <v>SSH-BRI</v>
      </c>
      <c r="M7634" s="102" t="str">
        <f t="shared" si="119"/>
        <v>ADT</v>
      </c>
      <c r="N7634" s="102">
        <f>WEEKDAY([2]!Table1[[#This Row],[Travel Date]],2)</f>
        <v>6</v>
      </c>
      <c r="P7634" s="102">
        <v>1</v>
      </c>
    </row>
    <row r="7635" spans="2:16" x14ac:dyDescent="0.25">
      <c r="B7635" s="103"/>
      <c r="C7635" s="103"/>
      <c r="L7635" s="102" t="str">
        <f>[2]!Table1[[#This Row],[Orgn]]&amp;"-"&amp;[2]!Table1[[#This Row],[Dest]]</f>
        <v>SSH-BRI</v>
      </c>
      <c r="M7635" s="102" t="str">
        <f t="shared" si="119"/>
        <v>ADT</v>
      </c>
      <c r="N7635" s="102">
        <f>WEEKDAY([2]!Table1[[#This Row],[Travel Date]],2)</f>
        <v>6</v>
      </c>
      <c r="P7635" s="102">
        <v>1</v>
      </c>
    </row>
    <row r="7636" spans="2:16" x14ac:dyDescent="0.25">
      <c r="B7636" s="103"/>
      <c r="C7636" s="103"/>
      <c r="L7636" s="102" t="str">
        <f>[2]!Table1[[#This Row],[Orgn]]&amp;"-"&amp;[2]!Table1[[#This Row],[Dest]]</f>
        <v>SSH-BRI</v>
      </c>
      <c r="M7636" s="102" t="str">
        <f t="shared" si="119"/>
        <v>ADT</v>
      </c>
      <c r="N7636" s="102">
        <f>WEEKDAY([2]!Table1[[#This Row],[Travel Date]],2)</f>
        <v>6</v>
      </c>
      <c r="P7636" s="102">
        <v>1</v>
      </c>
    </row>
    <row r="7637" spans="2:16" x14ac:dyDescent="0.25">
      <c r="B7637" s="103"/>
      <c r="C7637" s="103"/>
      <c r="L7637" s="102" t="str">
        <f>[2]!Table1[[#This Row],[Orgn]]&amp;"-"&amp;[2]!Table1[[#This Row],[Dest]]</f>
        <v>SSH-BRI</v>
      </c>
      <c r="M7637" s="102" t="str">
        <f t="shared" si="119"/>
        <v>ADT</v>
      </c>
      <c r="N7637" s="102">
        <f>WEEKDAY([2]!Table1[[#This Row],[Travel Date]],2)</f>
        <v>6</v>
      </c>
      <c r="P7637" s="102">
        <v>1</v>
      </c>
    </row>
    <row r="7638" spans="2:16" x14ac:dyDescent="0.25">
      <c r="B7638" s="103"/>
      <c r="C7638" s="103"/>
      <c r="L7638" s="102" t="str">
        <f>[2]!Table1[[#This Row],[Orgn]]&amp;"-"&amp;[2]!Table1[[#This Row],[Dest]]</f>
        <v>SSH-BRI</v>
      </c>
      <c r="M7638" s="102" t="str">
        <f t="shared" si="119"/>
        <v>ADT</v>
      </c>
      <c r="N7638" s="102">
        <f>WEEKDAY([2]!Table1[[#This Row],[Travel Date]],2)</f>
        <v>6</v>
      </c>
      <c r="P7638" s="102">
        <v>1</v>
      </c>
    </row>
    <row r="7639" spans="2:16" x14ac:dyDescent="0.25">
      <c r="B7639" s="103"/>
      <c r="C7639" s="103"/>
      <c r="L7639" s="102" t="str">
        <f>[2]!Table1[[#This Row],[Orgn]]&amp;"-"&amp;[2]!Table1[[#This Row],[Dest]]</f>
        <v>SSH-BRI</v>
      </c>
      <c r="M7639" s="102" t="str">
        <f t="shared" si="119"/>
        <v>ADT</v>
      </c>
      <c r="N7639" s="102">
        <f>WEEKDAY([2]!Table1[[#This Row],[Travel Date]],2)</f>
        <v>6</v>
      </c>
      <c r="P7639" s="102">
        <v>1</v>
      </c>
    </row>
    <row r="7640" spans="2:16" x14ac:dyDescent="0.25">
      <c r="B7640" s="103"/>
      <c r="C7640" s="103"/>
      <c r="L7640" s="102" t="str">
        <f>[2]!Table1[[#This Row],[Orgn]]&amp;"-"&amp;[2]!Table1[[#This Row],[Dest]]</f>
        <v>SSH-BRI</v>
      </c>
      <c r="M7640" s="102" t="str">
        <f t="shared" si="119"/>
        <v>ADT</v>
      </c>
      <c r="N7640" s="102">
        <f>WEEKDAY([2]!Table1[[#This Row],[Travel Date]],2)</f>
        <v>6</v>
      </c>
      <c r="P7640" s="102">
        <v>1</v>
      </c>
    </row>
    <row r="7641" spans="2:16" x14ac:dyDescent="0.25">
      <c r="B7641" s="103"/>
      <c r="C7641" s="103"/>
      <c r="L7641" s="102" t="str">
        <f>[2]!Table1[[#This Row],[Orgn]]&amp;"-"&amp;[2]!Table1[[#This Row],[Dest]]</f>
        <v>SSH-BRI</v>
      </c>
      <c r="M7641" s="102" t="str">
        <f t="shared" si="119"/>
        <v>ADT</v>
      </c>
      <c r="N7641" s="102">
        <f>WEEKDAY([2]!Table1[[#This Row],[Travel Date]],2)</f>
        <v>6</v>
      </c>
      <c r="P7641" s="102">
        <v>1</v>
      </c>
    </row>
    <row r="7642" spans="2:16" x14ac:dyDescent="0.25">
      <c r="B7642" s="103"/>
      <c r="C7642" s="103"/>
      <c r="L7642" s="102" t="str">
        <f>[2]!Table1[[#This Row],[Orgn]]&amp;"-"&amp;[2]!Table1[[#This Row],[Dest]]</f>
        <v>SSH-BRI</v>
      </c>
      <c r="M7642" s="102" t="str">
        <f t="shared" si="119"/>
        <v>ADT</v>
      </c>
      <c r="N7642" s="102">
        <f>WEEKDAY([2]!Table1[[#This Row],[Travel Date]],2)</f>
        <v>6</v>
      </c>
      <c r="P7642" s="102">
        <v>1</v>
      </c>
    </row>
    <row r="7643" spans="2:16" x14ac:dyDescent="0.25">
      <c r="B7643" s="103"/>
      <c r="C7643" s="103"/>
      <c r="L7643" s="102" t="str">
        <f>[2]!Table1[[#This Row],[Orgn]]&amp;"-"&amp;[2]!Table1[[#This Row],[Dest]]</f>
        <v>SSH-BRI</v>
      </c>
      <c r="M7643" s="102" t="str">
        <f t="shared" si="119"/>
        <v>ADT</v>
      </c>
      <c r="N7643" s="102">
        <f>WEEKDAY([2]!Table1[[#This Row],[Travel Date]],2)</f>
        <v>6</v>
      </c>
      <c r="P7643" s="102">
        <v>1</v>
      </c>
    </row>
    <row r="7644" spans="2:16" x14ac:dyDescent="0.25">
      <c r="B7644" s="103"/>
      <c r="C7644" s="103"/>
      <c r="L7644" s="102" t="str">
        <f>[2]!Table1[[#This Row],[Orgn]]&amp;"-"&amp;[2]!Table1[[#This Row],[Dest]]</f>
        <v>SSH-BRI</v>
      </c>
      <c r="M7644" s="102" t="str">
        <f t="shared" si="119"/>
        <v>ADT</v>
      </c>
      <c r="N7644" s="102">
        <f>WEEKDAY([2]!Table1[[#This Row],[Travel Date]],2)</f>
        <v>6</v>
      </c>
      <c r="P7644" s="102">
        <v>1</v>
      </c>
    </row>
    <row r="7645" spans="2:16" x14ac:dyDescent="0.25">
      <c r="B7645" s="103"/>
      <c r="C7645" s="103"/>
      <c r="L7645" s="102" t="str">
        <f>[2]!Table1[[#This Row],[Orgn]]&amp;"-"&amp;[2]!Table1[[#This Row],[Dest]]</f>
        <v>SSH-BRI</v>
      </c>
      <c r="M7645" s="102" t="str">
        <f t="shared" si="119"/>
        <v>ADT</v>
      </c>
      <c r="N7645" s="102">
        <f>WEEKDAY([2]!Table1[[#This Row],[Travel Date]],2)</f>
        <v>6</v>
      </c>
      <c r="P7645" s="102">
        <v>1</v>
      </c>
    </row>
    <row r="7646" spans="2:16" x14ac:dyDescent="0.25">
      <c r="B7646" s="103"/>
      <c r="C7646" s="103"/>
      <c r="L7646" s="102" t="str">
        <f>[2]!Table1[[#This Row],[Orgn]]&amp;"-"&amp;[2]!Table1[[#This Row],[Dest]]</f>
        <v>SSH-BRI</v>
      </c>
      <c r="M7646" s="102" t="str">
        <f t="shared" si="119"/>
        <v>ADT</v>
      </c>
      <c r="N7646" s="102">
        <f>WEEKDAY([2]!Table1[[#This Row],[Travel Date]],2)</f>
        <v>6</v>
      </c>
      <c r="P7646" s="102">
        <v>1</v>
      </c>
    </row>
    <row r="7647" spans="2:16" x14ac:dyDescent="0.25">
      <c r="B7647" s="103"/>
      <c r="C7647" s="103"/>
      <c r="L7647" s="102" t="str">
        <f>[2]!Table1[[#This Row],[Orgn]]&amp;"-"&amp;[2]!Table1[[#This Row],[Dest]]</f>
        <v>SSH-BRI</v>
      </c>
      <c r="M7647" s="102" t="str">
        <f t="shared" si="119"/>
        <v>ADT</v>
      </c>
      <c r="N7647" s="102">
        <f>WEEKDAY([2]!Table1[[#This Row],[Travel Date]],2)</f>
        <v>6</v>
      </c>
      <c r="P7647" s="102">
        <v>1</v>
      </c>
    </row>
    <row r="7648" spans="2:16" x14ac:dyDescent="0.25">
      <c r="B7648" s="103"/>
      <c r="C7648" s="103"/>
      <c r="L7648" s="102" t="str">
        <f>[2]!Table1[[#This Row],[Orgn]]&amp;"-"&amp;[2]!Table1[[#This Row],[Dest]]</f>
        <v>SSH-BRI</v>
      </c>
      <c r="M7648" s="102" t="str">
        <f t="shared" si="119"/>
        <v>ADT</v>
      </c>
      <c r="N7648" s="102">
        <f>WEEKDAY([2]!Table1[[#This Row],[Travel Date]],2)</f>
        <v>6</v>
      </c>
      <c r="P7648" s="102">
        <v>1</v>
      </c>
    </row>
    <row r="7649" spans="2:16" x14ac:dyDescent="0.25">
      <c r="B7649" s="103"/>
      <c r="C7649" s="103"/>
      <c r="L7649" s="102" t="str">
        <f>[2]!Table1[[#This Row],[Orgn]]&amp;"-"&amp;[2]!Table1[[#This Row],[Dest]]</f>
        <v>SSH-BRI</v>
      </c>
      <c r="M7649" s="102" t="str">
        <f t="shared" si="119"/>
        <v>ADT</v>
      </c>
      <c r="N7649" s="102">
        <f>WEEKDAY([2]!Table1[[#This Row],[Travel Date]],2)</f>
        <v>6</v>
      </c>
      <c r="P7649" s="102">
        <v>1</v>
      </c>
    </row>
    <row r="7650" spans="2:16" x14ac:dyDescent="0.25">
      <c r="B7650" s="103"/>
      <c r="C7650" s="103"/>
      <c r="L7650" s="102" t="str">
        <f>[2]!Table1[[#This Row],[Orgn]]&amp;"-"&amp;[2]!Table1[[#This Row],[Dest]]</f>
        <v>SSH-BRI</v>
      </c>
      <c r="M7650" s="102" t="str">
        <f t="shared" si="119"/>
        <v>ADT</v>
      </c>
      <c r="N7650" s="102">
        <f>WEEKDAY([2]!Table1[[#This Row],[Travel Date]],2)</f>
        <v>6</v>
      </c>
      <c r="P7650" s="102">
        <v>1</v>
      </c>
    </row>
    <row r="7651" spans="2:16" x14ac:dyDescent="0.25">
      <c r="B7651" s="103"/>
      <c r="C7651" s="103"/>
      <c r="L7651" s="102" t="str">
        <f>[2]!Table1[[#This Row],[Orgn]]&amp;"-"&amp;[2]!Table1[[#This Row],[Dest]]</f>
        <v>SSH-BRI</v>
      </c>
      <c r="M7651" s="102" t="str">
        <f t="shared" si="119"/>
        <v>ADT</v>
      </c>
      <c r="N7651" s="102">
        <f>WEEKDAY([2]!Table1[[#This Row],[Travel Date]],2)</f>
        <v>6</v>
      </c>
      <c r="P7651" s="102">
        <v>1</v>
      </c>
    </row>
    <row r="7652" spans="2:16" x14ac:dyDescent="0.25">
      <c r="B7652" s="103"/>
      <c r="C7652" s="103"/>
      <c r="L7652" s="102" t="str">
        <f>[2]!Table1[[#This Row],[Orgn]]&amp;"-"&amp;[2]!Table1[[#This Row],[Dest]]</f>
        <v>SSH-BRI</v>
      </c>
      <c r="M7652" s="102" t="str">
        <f t="shared" si="119"/>
        <v>ADT</v>
      </c>
      <c r="N7652" s="102">
        <f>WEEKDAY([2]!Table1[[#This Row],[Travel Date]],2)</f>
        <v>6</v>
      </c>
      <c r="P7652" s="102">
        <v>1</v>
      </c>
    </row>
    <row r="7653" spans="2:16" x14ac:dyDescent="0.25">
      <c r="B7653" s="103"/>
      <c r="C7653" s="103"/>
      <c r="L7653" s="102" t="str">
        <f>[2]!Table1[[#This Row],[Orgn]]&amp;"-"&amp;[2]!Table1[[#This Row],[Dest]]</f>
        <v>SSH-BRI</v>
      </c>
      <c r="M7653" s="102" t="str">
        <f t="shared" si="119"/>
        <v>ADT</v>
      </c>
      <c r="N7653" s="102">
        <f>WEEKDAY([2]!Table1[[#This Row],[Travel Date]],2)</f>
        <v>6</v>
      </c>
      <c r="P7653" s="102">
        <v>1</v>
      </c>
    </row>
    <row r="7654" spans="2:16" x14ac:dyDescent="0.25">
      <c r="B7654" s="103"/>
      <c r="C7654" s="103"/>
      <c r="L7654" s="102" t="str">
        <f>[2]!Table1[[#This Row],[Orgn]]&amp;"-"&amp;[2]!Table1[[#This Row],[Dest]]</f>
        <v>SSH-BRI</v>
      </c>
      <c r="M7654" s="102" t="str">
        <f t="shared" si="119"/>
        <v>ADT</v>
      </c>
      <c r="N7654" s="102">
        <f>WEEKDAY([2]!Table1[[#This Row],[Travel Date]],2)</f>
        <v>6</v>
      </c>
      <c r="P7654" s="102">
        <v>1</v>
      </c>
    </row>
    <row r="7655" spans="2:16" x14ac:dyDescent="0.25">
      <c r="B7655" s="103"/>
      <c r="C7655" s="103"/>
      <c r="L7655" s="102" t="str">
        <f>[2]!Table1[[#This Row],[Orgn]]&amp;"-"&amp;[2]!Table1[[#This Row],[Dest]]</f>
        <v>SSH-BRI</v>
      </c>
      <c r="M7655" s="102" t="str">
        <f t="shared" si="119"/>
        <v>ADT</v>
      </c>
      <c r="N7655" s="102">
        <f>WEEKDAY([2]!Table1[[#This Row],[Travel Date]],2)</f>
        <v>6</v>
      </c>
      <c r="P7655" s="102">
        <v>1</v>
      </c>
    </row>
    <row r="7656" spans="2:16" x14ac:dyDescent="0.25">
      <c r="B7656" s="103"/>
      <c r="C7656" s="103"/>
      <c r="L7656" s="102" t="str">
        <f>[2]!Table1[[#This Row],[Orgn]]&amp;"-"&amp;[2]!Table1[[#This Row],[Dest]]</f>
        <v>SSH-BRI</v>
      </c>
      <c r="M7656" s="102" t="str">
        <f t="shared" si="119"/>
        <v>ADT</v>
      </c>
      <c r="N7656" s="102">
        <f>WEEKDAY([2]!Table1[[#This Row],[Travel Date]],2)</f>
        <v>6</v>
      </c>
      <c r="P7656" s="102">
        <v>1</v>
      </c>
    </row>
    <row r="7657" spans="2:16" x14ac:dyDescent="0.25">
      <c r="B7657" s="103"/>
      <c r="C7657" s="103"/>
      <c r="L7657" s="102" t="str">
        <f>[2]!Table1[[#This Row],[Orgn]]&amp;"-"&amp;[2]!Table1[[#This Row],[Dest]]</f>
        <v>SSH-BRI</v>
      </c>
      <c r="M7657" s="102" t="str">
        <f t="shared" si="119"/>
        <v>ADT</v>
      </c>
      <c r="N7657" s="102">
        <f>WEEKDAY([2]!Table1[[#This Row],[Travel Date]],2)</f>
        <v>6</v>
      </c>
      <c r="P7657" s="102">
        <v>1</v>
      </c>
    </row>
    <row r="7658" spans="2:16" x14ac:dyDescent="0.25">
      <c r="B7658" s="103"/>
      <c r="C7658" s="103"/>
      <c r="L7658" s="102" t="str">
        <f>[2]!Table1[[#This Row],[Orgn]]&amp;"-"&amp;[2]!Table1[[#This Row],[Dest]]</f>
        <v>SSH-BRI</v>
      </c>
      <c r="M7658" s="102" t="str">
        <f t="shared" si="119"/>
        <v>ADT</v>
      </c>
      <c r="N7658" s="102">
        <f>WEEKDAY([2]!Table1[[#This Row],[Travel Date]],2)</f>
        <v>6</v>
      </c>
      <c r="P7658" s="102">
        <v>1</v>
      </c>
    </row>
    <row r="7659" spans="2:16" x14ac:dyDescent="0.25">
      <c r="B7659" s="103"/>
      <c r="C7659" s="103"/>
      <c r="L7659" s="102" t="str">
        <f>[2]!Table1[[#This Row],[Orgn]]&amp;"-"&amp;[2]!Table1[[#This Row],[Dest]]</f>
        <v>SSH-BRI</v>
      </c>
      <c r="M7659" s="102" t="str">
        <f t="shared" si="119"/>
        <v>ADT</v>
      </c>
      <c r="N7659" s="102">
        <f>WEEKDAY([2]!Table1[[#This Row],[Travel Date]],2)</f>
        <v>6</v>
      </c>
      <c r="P7659" s="102">
        <v>1</v>
      </c>
    </row>
    <row r="7660" spans="2:16" x14ac:dyDescent="0.25">
      <c r="B7660" s="103"/>
      <c r="C7660" s="103"/>
      <c r="L7660" s="102" t="str">
        <f>[2]!Table1[[#This Row],[Orgn]]&amp;"-"&amp;[2]!Table1[[#This Row],[Dest]]</f>
        <v>SSH-BRI</v>
      </c>
      <c r="M7660" s="102" t="str">
        <f t="shared" si="119"/>
        <v>ADT</v>
      </c>
      <c r="N7660" s="102">
        <f>WEEKDAY([2]!Table1[[#This Row],[Travel Date]],2)</f>
        <v>6</v>
      </c>
      <c r="P7660" s="102">
        <v>1</v>
      </c>
    </row>
    <row r="7661" spans="2:16" x14ac:dyDescent="0.25">
      <c r="B7661" s="103"/>
      <c r="C7661" s="103"/>
      <c r="L7661" s="102" t="str">
        <f>[2]!Table1[[#This Row],[Orgn]]&amp;"-"&amp;[2]!Table1[[#This Row],[Dest]]</f>
        <v>SSH-BRI</v>
      </c>
      <c r="M7661" s="102" t="str">
        <f t="shared" si="119"/>
        <v>ADT</v>
      </c>
      <c r="N7661" s="102">
        <f>WEEKDAY([2]!Table1[[#This Row],[Travel Date]],2)</f>
        <v>6</v>
      </c>
      <c r="P7661" s="102">
        <v>1</v>
      </c>
    </row>
    <row r="7662" spans="2:16" x14ac:dyDescent="0.25">
      <c r="B7662" s="103"/>
      <c r="C7662" s="103"/>
      <c r="L7662" s="102" t="str">
        <f>[2]!Table1[[#This Row],[Orgn]]&amp;"-"&amp;[2]!Table1[[#This Row],[Dest]]</f>
        <v>SSH-BRI</v>
      </c>
      <c r="M7662" s="102" t="str">
        <f t="shared" si="119"/>
        <v>ADT</v>
      </c>
      <c r="N7662" s="102">
        <f>WEEKDAY([2]!Table1[[#This Row],[Travel Date]],2)</f>
        <v>6</v>
      </c>
      <c r="P7662" s="102">
        <v>1</v>
      </c>
    </row>
    <row r="7663" spans="2:16" x14ac:dyDescent="0.25">
      <c r="B7663" s="103"/>
      <c r="C7663" s="103"/>
      <c r="L7663" s="102" t="str">
        <f>[2]!Table1[[#This Row],[Orgn]]&amp;"-"&amp;[2]!Table1[[#This Row],[Dest]]</f>
        <v>SSH-BRI</v>
      </c>
      <c r="M7663" s="102" t="str">
        <f t="shared" si="119"/>
        <v>ADT</v>
      </c>
      <c r="N7663" s="102">
        <f>WEEKDAY([2]!Table1[[#This Row],[Travel Date]],2)</f>
        <v>6</v>
      </c>
      <c r="P7663" s="102">
        <v>1</v>
      </c>
    </row>
    <row r="7664" spans="2:16" x14ac:dyDescent="0.25">
      <c r="B7664" s="103"/>
      <c r="C7664" s="103"/>
      <c r="L7664" s="102" t="str">
        <f>[2]!Table1[[#This Row],[Orgn]]&amp;"-"&amp;[2]!Table1[[#This Row],[Dest]]</f>
        <v>SSH-BRI</v>
      </c>
      <c r="M7664" s="102" t="str">
        <f t="shared" si="119"/>
        <v>ADT</v>
      </c>
      <c r="N7664" s="102">
        <f>WEEKDAY([2]!Table1[[#This Row],[Travel Date]],2)</f>
        <v>6</v>
      </c>
      <c r="P7664" s="102">
        <v>1</v>
      </c>
    </row>
    <row r="7665" spans="2:16" x14ac:dyDescent="0.25">
      <c r="B7665" s="103"/>
      <c r="C7665" s="103"/>
      <c r="L7665" s="102" t="str">
        <f>[2]!Table1[[#This Row],[Orgn]]&amp;"-"&amp;[2]!Table1[[#This Row],[Dest]]</f>
        <v>SSH-BRI</v>
      </c>
      <c r="M7665" s="102" t="str">
        <f t="shared" si="119"/>
        <v>ADT</v>
      </c>
      <c r="N7665" s="102">
        <f>WEEKDAY([2]!Table1[[#This Row],[Travel Date]],2)</f>
        <v>6</v>
      </c>
      <c r="P7665" s="102">
        <v>1</v>
      </c>
    </row>
    <row r="7666" spans="2:16" x14ac:dyDescent="0.25">
      <c r="B7666" s="103"/>
      <c r="C7666" s="103"/>
      <c r="L7666" s="102" t="str">
        <f>[2]!Table1[[#This Row],[Orgn]]&amp;"-"&amp;[2]!Table1[[#This Row],[Dest]]</f>
        <v>SSH-BRI</v>
      </c>
      <c r="M7666" s="102" t="str">
        <f t="shared" si="119"/>
        <v>ADT</v>
      </c>
      <c r="N7666" s="102">
        <f>WEEKDAY([2]!Table1[[#This Row],[Travel Date]],2)</f>
        <v>6</v>
      </c>
      <c r="P7666" s="102">
        <v>1</v>
      </c>
    </row>
    <row r="7667" spans="2:16" x14ac:dyDescent="0.25">
      <c r="B7667" s="103"/>
      <c r="C7667" s="103"/>
      <c r="L7667" s="102" t="str">
        <f>[2]!Table1[[#This Row],[Orgn]]&amp;"-"&amp;[2]!Table1[[#This Row],[Dest]]</f>
        <v>SSH-BRI</v>
      </c>
      <c r="M7667" s="102" t="str">
        <f t="shared" si="119"/>
        <v>ADT</v>
      </c>
      <c r="N7667" s="102">
        <f>WEEKDAY([2]!Table1[[#This Row],[Travel Date]],2)</f>
        <v>6</v>
      </c>
      <c r="P7667" s="102">
        <v>1</v>
      </c>
    </row>
    <row r="7668" spans="2:16" x14ac:dyDescent="0.25">
      <c r="B7668" s="103"/>
      <c r="C7668" s="103"/>
      <c r="L7668" s="102" t="str">
        <f>[2]!Table1[[#This Row],[Orgn]]&amp;"-"&amp;[2]!Table1[[#This Row],[Dest]]</f>
        <v>SSH-BRI</v>
      </c>
      <c r="M7668" s="102" t="str">
        <f t="shared" si="119"/>
        <v>ADT</v>
      </c>
      <c r="N7668" s="102">
        <f>WEEKDAY([2]!Table1[[#This Row],[Travel Date]],2)</f>
        <v>6</v>
      </c>
      <c r="P7668" s="102">
        <v>1</v>
      </c>
    </row>
    <row r="7669" spans="2:16" x14ac:dyDescent="0.25">
      <c r="B7669" s="103"/>
      <c r="C7669" s="103"/>
      <c r="L7669" s="102" t="str">
        <f>[2]!Table1[[#This Row],[Orgn]]&amp;"-"&amp;[2]!Table1[[#This Row],[Dest]]</f>
        <v>SSH-BRI</v>
      </c>
      <c r="M7669" s="102" t="str">
        <f t="shared" si="119"/>
        <v>ADT</v>
      </c>
      <c r="N7669" s="102">
        <f>WEEKDAY([2]!Table1[[#This Row],[Travel Date]],2)</f>
        <v>6</v>
      </c>
      <c r="P7669" s="102">
        <v>1</v>
      </c>
    </row>
    <row r="7670" spans="2:16" x14ac:dyDescent="0.25">
      <c r="B7670" s="103"/>
      <c r="C7670" s="103"/>
      <c r="L7670" s="102" t="str">
        <f>[2]!Table1[[#This Row],[Orgn]]&amp;"-"&amp;[2]!Table1[[#This Row],[Dest]]</f>
        <v>SSH-BRI</v>
      </c>
      <c r="M7670" s="102" t="str">
        <f t="shared" si="119"/>
        <v>ADT</v>
      </c>
      <c r="N7670" s="102">
        <f>WEEKDAY([2]!Table1[[#This Row],[Travel Date]],2)</f>
        <v>6</v>
      </c>
      <c r="P7670" s="102">
        <v>1</v>
      </c>
    </row>
    <row r="7671" spans="2:16" x14ac:dyDescent="0.25">
      <c r="B7671" s="103"/>
      <c r="C7671" s="103"/>
      <c r="L7671" s="102" t="str">
        <f>[2]!Table1[[#This Row],[Orgn]]&amp;"-"&amp;[2]!Table1[[#This Row],[Dest]]</f>
        <v>SSH-BRI</v>
      </c>
      <c r="M7671" s="102" t="str">
        <f t="shared" si="119"/>
        <v>ADT</v>
      </c>
      <c r="N7671" s="102">
        <f>WEEKDAY([2]!Table1[[#This Row],[Travel Date]],2)</f>
        <v>6</v>
      </c>
      <c r="P7671" s="102">
        <v>1</v>
      </c>
    </row>
    <row r="7672" spans="2:16" x14ac:dyDescent="0.25">
      <c r="B7672" s="103"/>
      <c r="C7672" s="103"/>
      <c r="L7672" s="102" t="str">
        <f>[2]!Table1[[#This Row],[Orgn]]&amp;"-"&amp;[2]!Table1[[#This Row],[Dest]]</f>
        <v>SSH-BRI</v>
      </c>
      <c r="M7672" s="102" t="str">
        <f t="shared" si="119"/>
        <v>ADT</v>
      </c>
      <c r="N7672" s="102">
        <f>WEEKDAY([2]!Table1[[#This Row],[Travel Date]],2)</f>
        <v>6</v>
      </c>
      <c r="P7672" s="102">
        <v>1</v>
      </c>
    </row>
    <row r="7673" spans="2:16" x14ac:dyDescent="0.25">
      <c r="B7673" s="103"/>
      <c r="C7673" s="103"/>
      <c r="L7673" s="102" t="str">
        <f>[2]!Table1[[#This Row],[Orgn]]&amp;"-"&amp;[2]!Table1[[#This Row],[Dest]]</f>
        <v>SSH-BRI</v>
      </c>
      <c r="M7673" s="102" t="str">
        <f t="shared" si="119"/>
        <v>ADT</v>
      </c>
      <c r="N7673" s="102">
        <f>WEEKDAY([2]!Table1[[#This Row],[Travel Date]],2)</f>
        <v>6</v>
      </c>
      <c r="P7673" s="102">
        <v>1</v>
      </c>
    </row>
    <row r="7674" spans="2:16" x14ac:dyDescent="0.25">
      <c r="B7674" s="103"/>
      <c r="C7674" s="103"/>
      <c r="L7674" s="102" t="str">
        <f>[2]!Table1[[#This Row],[Orgn]]&amp;"-"&amp;[2]!Table1[[#This Row],[Dest]]</f>
        <v>SSH-BRI</v>
      </c>
      <c r="M7674" s="102" t="str">
        <f t="shared" si="119"/>
        <v>ADT</v>
      </c>
      <c r="N7674" s="102">
        <f>WEEKDAY([2]!Table1[[#This Row],[Travel Date]],2)</f>
        <v>6</v>
      </c>
      <c r="P7674" s="102">
        <v>1</v>
      </c>
    </row>
    <row r="7675" spans="2:16" x14ac:dyDescent="0.25">
      <c r="B7675" s="103"/>
      <c r="C7675" s="103"/>
      <c r="L7675" s="102" t="str">
        <f>[2]!Table1[[#This Row],[Orgn]]&amp;"-"&amp;[2]!Table1[[#This Row],[Dest]]</f>
        <v>SSH-BRI</v>
      </c>
      <c r="M7675" s="102" t="str">
        <f t="shared" si="119"/>
        <v>ADT</v>
      </c>
      <c r="N7675" s="102">
        <f>WEEKDAY([2]!Table1[[#This Row],[Travel Date]],2)</f>
        <v>6</v>
      </c>
      <c r="P7675" s="102">
        <v>1</v>
      </c>
    </row>
    <row r="7676" spans="2:16" x14ac:dyDescent="0.25">
      <c r="B7676" s="103"/>
      <c r="C7676" s="103"/>
      <c r="L7676" s="102" t="str">
        <f>[2]!Table1[[#This Row],[Orgn]]&amp;"-"&amp;[2]!Table1[[#This Row],[Dest]]</f>
        <v>SSH-BRI</v>
      </c>
      <c r="M7676" s="102" t="str">
        <f t="shared" si="119"/>
        <v>ADT</v>
      </c>
      <c r="N7676" s="102">
        <f>WEEKDAY([2]!Table1[[#This Row],[Travel Date]],2)</f>
        <v>6</v>
      </c>
      <c r="P7676" s="102">
        <v>1</v>
      </c>
    </row>
    <row r="7677" spans="2:16" x14ac:dyDescent="0.25">
      <c r="B7677" s="103"/>
      <c r="C7677" s="103"/>
      <c r="L7677" s="102" t="str">
        <f>[2]!Table1[[#This Row],[Orgn]]&amp;"-"&amp;[2]!Table1[[#This Row],[Dest]]</f>
        <v>SSH-BRI</v>
      </c>
      <c r="M7677" s="102" t="str">
        <f t="shared" si="119"/>
        <v>ADT</v>
      </c>
      <c r="N7677" s="102">
        <f>WEEKDAY([2]!Table1[[#This Row],[Travel Date]],2)</f>
        <v>6</v>
      </c>
      <c r="P7677" s="102">
        <v>1</v>
      </c>
    </row>
    <row r="7678" spans="2:16" x14ac:dyDescent="0.25">
      <c r="B7678" s="103"/>
      <c r="C7678" s="103"/>
      <c r="L7678" s="102" t="str">
        <f>[2]!Table1[[#This Row],[Orgn]]&amp;"-"&amp;[2]!Table1[[#This Row],[Dest]]</f>
        <v>SSH-BRI</v>
      </c>
      <c r="M7678" s="102" t="str">
        <f t="shared" si="119"/>
        <v>ADT</v>
      </c>
      <c r="N7678" s="102">
        <f>WEEKDAY([2]!Table1[[#This Row],[Travel Date]],2)</f>
        <v>6</v>
      </c>
      <c r="P7678" s="102">
        <v>1</v>
      </c>
    </row>
    <row r="7679" spans="2:16" x14ac:dyDescent="0.25">
      <c r="B7679" s="103"/>
      <c r="C7679" s="103"/>
      <c r="L7679" s="102" t="str">
        <f>[2]!Table1[[#This Row],[Orgn]]&amp;"-"&amp;[2]!Table1[[#This Row],[Dest]]</f>
        <v>SSH-BRI</v>
      </c>
      <c r="M7679" s="102" t="str">
        <f t="shared" si="119"/>
        <v>ADT</v>
      </c>
      <c r="N7679" s="102">
        <f>WEEKDAY([2]!Table1[[#This Row],[Travel Date]],2)</f>
        <v>6</v>
      </c>
      <c r="P7679" s="102">
        <v>1</v>
      </c>
    </row>
    <row r="7680" spans="2:16" x14ac:dyDescent="0.25">
      <c r="B7680" s="103"/>
      <c r="C7680" s="103"/>
      <c r="L7680" s="102" t="str">
        <f>[2]!Table1[[#This Row],[Orgn]]&amp;"-"&amp;[2]!Table1[[#This Row],[Dest]]</f>
        <v>SSH-BRI</v>
      </c>
      <c r="M7680" s="102" t="str">
        <f t="shared" si="119"/>
        <v>ADT</v>
      </c>
      <c r="N7680" s="102">
        <f>WEEKDAY([2]!Table1[[#This Row],[Travel Date]],2)</f>
        <v>6</v>
      </c>
      <c r="P7680" s="102">
        <v>1</v>
      </c>
    </row>
    <row r="7681" spans="2:16" x14ac:dyDescent="0.25">
      <c r="B7681" s="103"/>
      <c r="C7681" s="103"/>
      <c r="L7681" s="102" t="str">
        <f>[2]!Table1[[#This Row],[Orgn]]&amp;"-"&amp;[2]!Table1[[#This Row],[Dest]]</f>
        <v>SSH-BRI</v>
      </c>
      <c r="M7681" s="102" t="str">
        <f t="shared" si="119"/>
        <v>ADT</v>
      </c>
      <c r="N7681" s="102">
        <f>WEEKDAY([2]!Table1[[#This Row],[Travel Date]],2)</f>
        <v>6</v>
      </c>
      <c r="P7681" s="102">
        <v>1</v>
      </c>
    </row>
    <row r="7682" spans="2:16" x14ac:dyDescent="0.25">
      <c r="B7682" s="103"/>
      <c r="C7682" s="103"/>
      <c r="L7682" s="102" t="str">
        <f>[2]!Table1[[#This Row],[Orgn]]&amp;"-"&amp;[2]!Table1[[#This Row],[Dest]]</f>
        <v>SSH-BRI</v>
      </c>
      <c r="M7682" s="102" t="str">
        <f t="shared" ref="M7682:M7745" si="120">IF(TRIM(C7682)="INF", "INF", IF(TRIM(C7682)="CHD", "CHD", "ADT"))</f>
        <v>ADT</v>
      </c>
      <c r="N7682" s="102">
        <f>WEEKDAY([2]!Table1[[#This Row],[Travel Date]],2)</f>
        <v>6</v>
      </c>
      <c r="P7682" s="102">
        <v>1</v>
      </c>
    </row>
    <row r="7683" spans="2:16" x14ac:dyDescent="0.25">
      <c r="B7683" s="103"/>
      <c r="C7683" s="103"/>
      <c r="L7683" s="102" t="str">
        <f>[2]!Table1[[#This Row],[Orgn]]&amp;"-"&amp;[2]!Table1[[#This Row],[Dest]]</f>
        <v>SSH-BRI</v>
      </c>
      <c r="M7683" s="102" t="str">
        <f t="shared" si="120"/>
        <v>ADT</v>
      </c>
      <c r="N7683" s="102">
        <f>WEEKDAY([2]!Table1[[#This Row],[Travel Date]],2)</f>
        <v>6</v>
      </c>
      <c r="P7683" s="102">
        <v>1</v>
      </c>
    </row>
    <row r="7684" spans="2:16" x14ac:dyDescent="0.25">
      <c r="B7684" s="103"/>
      <c r="C7684" s="103"/>
      <c r="L7684" s="102" t="str">
        <f>[2]!Table1[[#This Row],[Orgn]]&amp;"-"&amp;[2]!Table1[[#This Row],[Dest]]</f>
        <v>SSH-BRI</v>
      </c>
      <c r="M7684" s="102" t="str">
        <f t="shared" si="120"/>
        <v>ADT</v>
      </c>
      <c r="N7684" s="102">
        <f>WEEKDAY([2]!Table1[[#This Row],[Travel Date]],2)</f>
        <v>6</v>
      </c>
      <c r="P7684" s="102">
        <v>1</v>
      </c>
    </row>
    <row r="7685" spans="2:16" x14ac:dyDescent="0.25">
      <c r="B7685" s="103"/>
      <c r="C7685" s="103"/>
      <c r="L7685" s="102" t="str">
        <f>[2]!Table1[[#This Row],[Orgn]]&amp;"-"&amp;[2]!Table1[[#This Row],[Dest]]</f>
        <v>SSH-BRI</v>
      </c>
      <c r="M7685" s="102" t="str">
        <f t="shared" si="120"/>
        <v>ADT</v>
      </c>
      <c r="N7685" s="102">
        <f>WEEKDAY([2]!Table1[[#This Row],[Travel Date]],2)</f>
        <v>6</v>
      </c>
      <c r="P7685" s="102">
        <v>1</v>
      </c>
    </row>
    <row r="7686" spans="2:16" x14ac:dyDescent="0.25">
      <c r="B7686" s="103"/>
      <c r="C7686" s="103"/>
      <c r="L7686" s="102" t="str">
        <f>[2]!Table1[[#This Row],[Orgn]]&amp;"-"&amp;[2]!Table1[[#This Row],[Dest]]</f>
        <v>SSH-BRI</v>
      </c>
      <c r="M7686" s="102" t="str">
        <f t="shared" si="120"/>
        <v>ADT</v>
      </c>
      <c r="N7686" s="102">
        <f>WEEKDAY([2]!Table1[[#This Row],[Travel Date]],2)</f>
        <v>6</v>
      </c>
      <c r="P7686" s="102">
        <v>1</v>
      </c>
    </row>
    <row r="7687" spans="2:16" x14ac:dyDescent="0.25">
      <c r="B7687" s="103"/>
      <c r="C7687" s="103"/>
      <c r="L7687" s="102" t="str">
        <f>[2]!Table1[[#This Row],[Orgn]]&amp;"-"&amp;[2]!Table1[[#This Row],[Dest]]</f>
        <v>SSH-BRI</v>
      </c>
      <c r="M7687" s="102" t="str">
        <f t="shared" si="120"/>
        <v>ADT</v>
      </c>
      <c r="N7687" s="102">
        <f>WEEKDAY([2]!Table1[[#This Row],[Travel Date]],2)</f>
        <v>6</v>
      </c>
      <c r="P7687" s="102">
        <v>1</v>
      </c>
    </row>
    <row r="7688" spans="2:16" x14ac:dyDescent="0.25">
      <c r="B7688" s="103"/>
      <c r="C7688" s="103"/>
      <c r="L7688" s="102" t="str">
        <f>[2]!Table1[[#This Row],[Orgn]]&amp;"-"&amp;[2]!Table1[[#This Row],[Dest]]</f>
        <v>SSH-BRI</v>
      </c>
      <c r="M7688" s="102" t="str">
        <f t="shared" si="120"/>
        <v>ADT</v>
      </c>
      <c r="N7688" s="102">
        <f>WEEKDAY([2]!Table1[[#This Row],[Travel Date]],2)</f>
        <v>6</v>
      </c>
      <c r="P7688" s="102">
        <v>1</v>
      </c>
    </row>
    <row r="7689" spans="2:16" x14ac:dyDescent="0.25">
      <c r="B7689" s="103"/>
      <c r="C7689" s="103"/>
      <c r="L7689" s="102" t="str">
        <f>[2]!Table1[[#This Row],[Orgn]]&amp;"-"&amp;[2]!Table1[[#This Row],[Dest]]</f>
        <v>SSH-BRI</v>
      </c>
      <c r="M7689" s="102" t="str">
        <f t="shared" si="120"/>
        <v>ADT</v>
      </c>
      <c r="N7689" s="102">
        <f>WEEKDAY([2]!Table1[[#This Row],[Travel Date]],2)</f>
        <v>6</v>
      </c>
      <c r="P7689" s="102">
        <v>1</v>
      </c>
    </row>
    <row r="7690" spans="2:16" x14ac:dyDescent="0.25">
      <c r="B7690" s="103"/>
      <c r="C7690" s="103"/>
      <c r="L7690" s="102" t="str">
        <f>[2]!Table1[[#This Row],[Orgn]]&amp;"-"&amp;[2]!Table1[[#This Row],[Dest]]</f>
        <v>SSH-BRI</v>
      </c>
      <c r="M7690" s="102" t="str">
        <f t="shared" si="120"/>
        <v>ADT</v>
      </c>
      <c r="N7690" s="102">
        <f>WEEKDAY([2]!Table1[[#This Row],[Travel Date]],2)</f>
        <v>6</v>
      </c>
      <c r="P7690" s="102">
        <v>1</v>
      </c>
    </row>
    <row r="7691" spans="2:16" x14ac:dyDescent="0.25">
      <c r="B7691" s="103"/>
      <c r="C7691" s="103"/>
      <c r="L7691" s="102" t="str">
        <f>[2]!Table1[[#This Row],[Orgn]]&amp;"-"&amp;[2]!Table1[[#This Row],[Dest]]</f>
        <v>SSH-BRI</v>
      </c>
      <c r="M7691" s="102" t="str">
        <f t="shared" si="120"/>
        <v>ADT</v>
      </c>
      <c r="N7691" s="102">
        <f>WEEKDAY([2]!Table1[[#This Row],[Travel Date]],2)</f>
        <v>6</v>
      </c>
      <c r="P7691" s="102">
        <v>1</v>
      </c>
    </row>
    <row r="7692" spans="2:16" x14ac:dyDescent="0.25">
      <c r="B7692" s="103"/>
      <c r="C7692" s="103"/>
      <c r="L7692" s="102" t="str">
        <f>[2]!Table1[[#This Row],[Orgn]]&amp;"-"&amp;[2]!Table1[[#This Row],[Dest]]</f>
        <v>SSH-BRI</v>
      </c>
      <c r="M7692" s="102" t="str">
        <f t="shared" si="120"/>
        <v>ADT</v>
      </c>
      <c r="N7692" s="102">
        <f>WEEKDAY([2]!Table1[[#This Row],[Travel Date]],2)</f>
        <v>6</v>
      </c>
      <c r="P7692" s="102">
        <v>1</v>
      </c>
    </row>
    <row r="7693" spans="2:16" x14ac:dyDescent="0.25">
      <c r="B7693" s="103"/>
      <c r="C7693" s="103"/>
      <c r="L7693" s="102" t="str">
        <f>[2]!Table1[[#This Row],[Orgn]]&amp;"-"&amp;[2]!Table1[[#This Row],[Dest]]</f>
        <v>SSH-BRI</v>
      </c>
      <c r="M7693" s="102" t="str">
        <f t="shared" si="120"/>
        <v>ADT</v>
      </c>
      <c r="N7693" s="102">
        <f>WEEKDAY([2]!Table1[[#This Row],[Travel Date]],2)</f>
        <v>6</v>
      </c>
      <c r="P7693" s="102">
        <v>1</v>
      </c>
    </row>
    <row r="7694" spans="2:16" x14ac:dyDescent="0.25">
      <c r="B7694" s="103"/>
      <c r="C7694" s="103"/>
      <c r="L7694" s="102" t="str">
        <f>[2]!Table1[[#This Row],[Orgn]]&amp;"-"&amp;[2]!Table1[[#This Row],[Dest]]</f>
        <v>SSH-BRI</v>
      </c>
      <c r="M7694" s="102" t="str">
        <f t="shared" si="120"/>
        <v>ADT</v>
      </c>
      <c r="N7694" s="102">
        <f>WEEKDAY([2]!Table1[[#This Row],[Travel Date]],2)</f>
        <v>6</v>
      </c>
      <c r="P7694" s="102">
        <v>1</v>
      </c>
    </row>
    <row r="7695" spans="2:16" x14ac:dyDescent="0.25">
      <c r="B7695" s="103"/>
      <c r="C7695" s="103"/>
      <c r="L7695" s="102" t="str">
        <f>[2]!Table1[[#This Row],[Orgn]]&amp;"-"&amp;[2]!Table1[[#This Row],[Dest]]</f>
        <v>SSH-BRI</v>
      </c>
      <c r="M7695" s="102" t="str">
        <f t="shared" si="120"/>
        <v>ADT</v>
      </c>
      <c r="N7695" s="102">
        <f>WEEKDAY([2]!Table1[[#This Row],[Travel Date]],2)</f>
        <v>6</v>
      </c>
      <c r="P7695" s="102">
        <v>1</v>
      </c>
    </row>
    <row r="7696" spans="2:16" x14ac:dyDescent="0.25">
      <c r="B7696" s="103"/>
      <c r="C7696" s="103"/>
      <c r="L7696" s="102" t="str">
        <f>[2]!Table1[[#This Row],[Orgn]]&amp;"-"&amp;[2]!Table1[[#This Row],[Dest]]</f>
        <v>SSH-BRI</v>
      </c>
      <c r="M7696" s="102" t="str">
        <f t="shared" si="120"/>
        <v>ADT</v>
      </c>
      <c r="N7696" s="102">
        <f>WEEKDAY([2]!Table1[[#This Row],[Travel Date]],2)</f>
        <v>6</v>
      </c>
      <c r="P7696" s="102">
        <v>1</v>
      </c>
    </row>
    <row r="7697" spans="2:16" x14ac:dyDescent="0.25">
      <c r="B7697" s="103"/>
      <c r="C7697" s="103"/>
      <c r="L7697" s="102" t="str">
        <f>[2]!Table1[[#This Row],[Orgn]]&amp;"-"&amp;[2]!Table1[[#This Row],[Dest]]</f>
        <v>SSH-BRI</v>
      </c>
      <c r="M7697" s="102" t="str">
        <f t="shared" si="120"/>
        <v>ADT</v>
      </c>
      <c r="N7697" s="102">
        <f>WEEKDAY([2]!Table1[[#This Row],[Travel Date]],2)</f>
        <v>6</v>
      </c>
      <c r="P7697" s="102">
        <v>1</v>
      </c>
    </row>
    <row r="7698" spans="2:16" x14ac:dyDescent="0.25">
      <c r="B7698" s="103"/>
      <c r="C7698" s="103"/>
      <c r="L7698" s="102" t="str">
        <f>[2]!Table1[[#This Row],[Orgn]]&amp;"-"&amp;[2]!Table1[[#This Row],[Dest]]</f>
        <v>SSH-BRI</v>
      </c>
      <c r="M7698" s="102" t="str">
        <f t="shared" si="120"/>
        <v>ADT</v>
      </c>
      <c r="N7698" s="102">
        <f>WEEKDAY([2]!Table1[[#This Row],[Travel Date]],2)</f>
        <v>6</v>
      </c>
      <c r="P7698" s="102">
        <v>1</v>
      </c>
    </row>
    <row r="7699" spans="2:16" x14ac:dyDescent="0.25">
      <c r="B7699" s="103"/>
      <c r="C7699" s="103"/>
      <c r="L7699" s="102" t="str">
        <f>[2]!Table1[[#This Row],[Orgn]]&amp;"-"&amp;[2]!Table1[[#This Row],[Dest]]</f>
        <v>SSH-BRI</v>
      </c>
      <c r="M7699" s="102" t="str">
        <f t="shared" si="120"/>
        <v>ADT</v>
      </c>
      <c r="N7699" s="102">
        <f>WEEKDAY([2]!Table1[[#This Row],[Travel Date]],2)</f>
        <v>6</v>
      </c>
      <c r="P7699" s="102">
        <v>1</v>
      </c>
    </row>
    <row r="7700" spans="2:16" x14ac:dyDescent="0.25">
      <c r="B7700" s="103"/>
      <c r="C7700" s="103"/>
      <c r="L7700" s="102" t="str">
        <f>[2]!Table1[[#This Row],[Orgn]]&amp;"-"&amp;[2]!Table1[[#This Row],[Dest]]</f>
        <v>SSH-BRI</v>
      </c>
      <c r="M7700" s="102" t="str">
        <f t="shared" si="120"/>
        <v>ADT</v>
      </c>
      <c r="N7700" s="102">
        <f>WEEKDAY([2]!Table1[[#This Row],[Travel Date]],2)</f>
        <v>6</v>
      </c>
      <c r="P7700" s="102">
        <v>1</v>
      </c>
    </row>
    <row r="7701" spans="2:16" x14ac:dyDescent="0.25">
      <c r="B7701" s="103"/>
      <c r="C7701" s="103"/>
      <c r="L7701" s="102" t="str">
        <f>[2]!Table1[[#This Row],[Orgn]]&amp;"-"&amp;[2]!Table1[[#This Row],[Dest]]</f>
        <v>SSH-BRI</v>
      </c>
      <c r="M7701" s="102" t="str">
        <f t="shared" si="120"/>
        <v>ADT</v>
      </c>
      <c r="N7701" s="102">
        <f>WEEKDAY([2]!Table1[[#This Row],[Travel Date]],2)</f>
        <v>6</v>
      </c>
      <c r="P7701" s="102">
        <v>1</v>
      </c>
    </row>
    <row r="7702" spans="2:16" x14ac:dyDescent="0.25">
      <c r="B7702" s="103"/>
      <c r="C7702" s="103"/>
      <c r="L7702" s="102" t="str">
        <f>[2]!Table1[[#This Row],[Orgn]]&amp;"-"&amp;[2]!Table1[[#This Row],[Dest]]</f>
        <v>SSH-BRI</v>
      </c>
      <c r="M7702" s="102" t="str">
        <f t="shared" si="120"/>
        <v>ADT</v>
      </c>
      <c r="N7702" s="102">
        <f>WEEKDAY([2]!Table1[[#This Row],[Travel Date]],2)</f>
        <v>6</v>
      </c>
      <c r="P7702" s="102">
        <v>1</v>
      </c>
    </row>
    <row r="7703" spans="2:16" x14ac:dyDescent="0.25">
      <c r="B7703" s="103"/>
      <c r="C7703" s="103"/>
      <c r="L7703" s="102" t="str">
        <f>[2]!Table1[[#This Row],[Orgn]]&amp;"-"&amp;[2]!Table1[[#This Row],[Dest]]</f>
        <v>SSH-BRI</v>
      </c>
      <c r="M7703" s="102" t="str">
        <f t="shared" si="120"/>
        <v>ADT</v>
      </c>
      <c r="N7703" s="102">
        <f>WEEKDAY([2]!Table1[[#This Row],[Travel Date]],2)</f>
        <v>6</v>
      </c>
      <c r="P7703" s="102">
        <v>1</v>
      </c>
    </row>
    <row r="7704" spans="2:16" x14ac:dyDescent="0.25">
      <c r="B7704" s="103"/>
      <c r="C7704" s="103"/>
      <c r="L7704" s="102" t="str">
        <f>[2]!Table1[[#This Row],[Orgn]]&amp;"-"&amp;[2]!Table1[[#This Row],[Dest]]</f>
        <v>BRI-SSH</v>
      </c>
      <c r="M7704" s="102" t="str">
        <f t="shared" si="120"/>
        <v>ADT</v>
      </c>
      <c r="N7704" s="102">
        <f>WEEKDAY([2]!Table1[[#This Row],[Travel Date]],2)</f>
        <v>6</v>
      </c>
      <c r="P7704" s="102">
        <v>1</v>
      </c>
    </row>
    <row r="7705" spans="2:16" x14ac:dyDescent="0.25">
      <c r="B7705" s="103"/>
      <c r="C7705" s="103"/>
      <c r="L7705" s="102" t="str">
        <f>[2]!Table1[[#This Row],[Orgn]]&amp;"-"&amp;[2]!Table1[[#This Row],[Dest]]</f>
        <v>BRI-SSH</v>
      </c>
      <c r="M7705" s="102" t="str">
        <f t="shared" si="120"/>
        <v>ADT</v>
      </c>
      <c r="N7705" s="102">
        <f>WEEKDAY([2]!Table1[[#This Row],[Travel Date]],2)</f>
        <v>6</v>
      </c>
      <c r="P7705" s="102">
        <v>1</v>
      </c>
    </row>
    <row r="7706" spans="2:16" x14ac:dyDescent="0.25">
      <c r="B7706" s="103"/>
      <c r="C7706" s="103"/>
      <c r="L7706" s="102" t="str">
        <f>[2]!Table1[[#This Row],[Orgn]]&amp;"-"&amp;[2]!Table1[[#This Row],[Dest]]</f>
        <v>BRI-SSH</v>
      </c>
      <c r="M7706" s="102" t="str">
        <f t="shared" si="120"/>
        <v>ADT</v>
      </c>
      <c r="N7706" s="102">
        <f>WEEKDAY([2]!Table1[[#This Row],[Travel Date]],2)</f>
        <v>6</v>
      </c>
      <c r="P7706" s="102">
        <v>1</v>
      </c>
    </row>
    <row r="7707" spans="2:16" x14ac:dyDescent="0.25">
      <c r="B7707" s="103"/>
      <c r="C7707" s="103"/>
      <c r="L7707" s="102" t="str">
        <f>[2]!Table1[[#This Row],[Orgn]]&amp;"-"&amp;[2]!Table1[[#This Row],[Dest]]</f>
        <v>BRI-SSH</v>
      </c>
      <c r="M7707" s="102" t="str">
        <f t="shared" si="120"/>
        <v>ADT</v>
      </c>
      <c r="N7707" s="102">
        <f>WEEKDAY([2]!Table1[[#This Row],[Travel Date]],2)</f>
        <v>6</v>
      </c>
      <c r="P7707" s="102">
        <v>1</v>
      </c>
    </row>
    <row r="7708" spans="2:16" x14ac:dyDescent="0.25">
      <c r="B7708" s="103"/>
      <c r="C7708" s="103"/>
      <c r="L7708" s="102" t="str">
        <f>[2]!Table1[[#This Row],[Orgn]]&amp;"-"&amp;[2]!Table1[[#This Row],[Dest]]</f>
        <v>BRI-SSH</v>
      </c>
      <c r="M7708" s="102" t="str">
        <f t="shared" si="120"/>
        <v>ADT</v>
      </c>
      <c r="N7708" s="102">
        <f>WEEKDAY([2]!Table1[[#This Row],[Travel Date]],2)</f>
        <v>6</v>
      </c>
      <c r="P7708" s="102">
        <v>1</v>
      </c>
    </row>
    <row r="7709" spans="2:16" x14ac:dyDescent="0.25">
      <c r="B7709" s="103"/>
      <c r="C7709" s="103"/>
      <c r="L7709" s="102" t="str">
        <f>[2]!Table1[[#This Row],[Orgn]]&amp;"-"&amp;[2]!Table1[[#This Row],[Dest]]</f>
        <v>BRI-SSH</v>
      </c>
      <c r="M7709" s="102" t="str">
        <f t="shared" si="120"/>
        <v>ADT</v>
      </c>
      <c r="N7709" s="102">
        <f>WEEKDAY([2]!Table1[[#This Row],[Travel Date]],2)</f>
        <v>6</v>
      </c>
      <c r="P7709" s="102">
        <v>1</v>
      </c>
    </row>
    <row r="7710" spans="2:16" x14ac:dyDescent="0.25">
      <c r="B7710" s="103"/>
      <c r="C7710" s="103"/>
      <c r="L7710" s="102" t="str">
        <f>[2]!Table1[[#This Row],[Orgn]]&amp;"-"&amp;[2]!Table1[[#This Row],[Dest]]</f>
        <v>BRI-SSH</v>
      </c>
      <c r="M7710" s="102" t="str">
        <f t="shared" si="120"/>
        <v>ADT</v>
      </c>
      <c r="N7710" s="102">
        <f>WEEKDAY([2]!Table1[[#This Row],[Travel Date]],2)</f>
        <v>6</v>
      </c>
      <c r="P7710" s="102">
        <v>1</v>
      </c>
    </row>
    <row r="7711" spans="2:16" x14ac:dyDescent="0.25">
      <c r="B7711" s="103"/>
      <c r="C7711" s="103"/>
      <c r="L7711" s="102" t="str">
        <f>[2]!Table1[[#This Row],[Orgn]]&amp;"-"&amp;[2]!Table1[[#This Row],[Dest]]</f>
        <v>BRI-SSH</v>
      </c>
      <c r="M7711" s="102" t="str">
        <f t="shared" si="120"/>
        <v>ADT</v>
      </c>
      <c r="N7711" s="102">
        <f>WEEKDAY([2]!Table1[[#This Row],[Travel Date]],2)</f>
        <v>6</v>
      </c>
      <c r="P7711" s="102">
        <v>1</v>
      </c>
    </row>
    <row r="7712" spans="2:16" x14ac:dyDescent="0.25">
      <c r="B7712" s="103"/>
      <c r="C7712" s="103"/>
      <c r="L7712" s="102" t="str">
        <f>[2]!Table1[[#This Row],[Orgn]]&amp;"-"&amp;[2]!Table1[[#This Row],[Dest]]</f>
        <v>BRI-SSH</v>
      </c>
      <c r="M7712" s="102" t="str">
        <f t="shared" si="120"/>
        <v>ADT</v>
      </c>
      <c r="N7712" s="102">
        <f>WEEKDAY([2]!Table1[[#This Row],[Travel Date]],2)</f>
        <v>6</v>
      </c>
      <c r="P7712" s="102">
        <v>1</v>
      </c>
    </row>
    <row r="7713" spans="2:16" x14ac:dyDescent="0.25">
      <c r="B7713" s="103"/>
      <c r="C7713" s="103"/>
      <c r="L7713" s="102" t="str">
        <f>[2]!Table1[[#This Row],[Orgn]]&amp;"-"&amp;[2]!Table1[[#This Row],[Dest]]</f>
        <v>BRI-SSH</v>
      </c>
      <c r="M7713" s="102" t="str">
        <f t="shared" si="120"/>
        <v>ADT</v>
      </c>
      <c r="N7713" s="102">
        <f>WEEKDAY([2]!Table1[[#This Row],[Travel Date]],2)</f>
        <v>6</v>
      </c>
      <c r="P7713" s="102">
        <v>1</v>
      </c>
    </row>
    <row r="7714" spans="2:16" x14ac:dyDescent="0.25">
      <c r="B7714" s="103"/>
      <c r="C7714" s="103"/>
      <c r="L7714" s="102" t="str">
        <f>[2]!Table1[[#This Row],[Orgn]]&amp;"-"&amp;[2]!Table1[[#This Row],[Dest]]</f>
        <v>BRI-SSH</v>
      </c>
      <c r="M7714" s="102" t="str">
        <f t="shared" si="120"/>
        <v>ADT</v>
      </c>
      <c r="N7714" s="102">
        <f>WEEKDAY([2]!Table1[[#This Row],[Travel Date]],2)</f>
        <v>6</v>
      </c>
      <c r="P7714" s="102">
        <v>1</v>
      </c>
    </row>
    <row r="7715" spans="2:16" x14ac:dyDescent="0.25">
      <c r="B7715" s="103"/>
      <c r="C7715" s="103"/>
      <c r="L7715" s="102" t="str">
        <f>[2]!Table1[[#This Row],[Orgn]]&amp;"-"&amp;[2]!Table1[[#This Row],[Dest]]</f>
        <v>BRI-SSH</v>
      </c>
      <c r="M7715" s="102" t="str">
        <f t="shared" si="120"/>
        <v>ADT</v>
      </c>
      <c r="N7715" s="102">
        <f>WEEKDAY([2]!Table1[[#This Row],[Travel Date]],2)</f>
        <v>6</v>
      </c>
      <c r="P7715" s="102">
        <v>1</v>
      </c>
    </row>
    <row r="7716" spans="2:16" x14ac:dyDescent="0.25">
      <c r="B7716" s="103"/>
      <c r="C7716" s="103"/>
      <c r="L7716" s="102" t="str">
        <f>[2]!Table1[[#This Row],[Orgn]]&amp;"-"&amp;[2]!Table1[[#This Row],[Dest]]</f>
        <v>BRI-SSH</v>
      </c>
      <c r="M7716" s="102" t="str">
        <f t="shared" si="120"/>
        <v>ADT</v>
      </c>
      <c r="N7716" s="102">
        <f>WEEKDAY([2]!Table1[[#This Row],[Travel Date]],2)</f>
        <v>6</v>
      </c>
      <c r="P7716" s="102">
        <v>1</v>
      </c>
    </row>
    <row r="7717" spans="2:16" x14ac:dyDescent="0.25">
      <c r="B7717" s="103"/>
      <c r="C7717" s="103"/>
      <c r="L7717" s="102" t="str">
        <f>[2]!Table1[[#This Row],[Orgn]]&amp;"-"&amp;[2]!Table1[[#This Row],[Dest]]</f>
        <v>BRI-SSH</v>
      </c>
      <c r="M7717" s="102" t="str">
        <f t="shared" si="120"/>
        <v>ADT</v>
      </c>
      <c r="N7717" s="102">
        <f>WEEKDAY([2]!Table1[[#This Row],[Travel Date]],2)</f>
        <v>6</v>
      </c>
      <c r="P7717" s="102">
        <v>1</v>
      </c>
    </row>
    <row r="7718" spans="2:16" x14ac:dyDescent="0.25">
      <c r="B7718" s="103"/>
      <c r="C7718" s="103"/>
      <c r="L7718" s="102" t="str">
        <f>[2]!Table1[[#This Row],[Orgn]]&amp;"-"&amp;[2]!Table1[[#This Row],[Dest]]</f>
        <v>BRI-SSH</v>
      </c>
      <c r="M7718" s="102" t="str">
        <f t="shared" si="120"/>
        <v>ADT</v>
      </c>
      <c r="N7718" s="102">
        <f>WEEKDAY([2]!Table1[[#This Row],[Travel Date]],2)</f>
        <v>6</v>
      </c>
      <c r="P7718" s="102">
        <v>1</v>
      </c>
    </row>
    <row r="7719" spans="2:16" x14ac:dyDescent="0.25">
      <c r="B7719" s="103"/>
      <c r="C7719" s="103"/>
      <c r="L7719" s="102" t="str">
        <f>[2]!Table1[[#This Row],[Orgn]]&amp;"-"&amp;[2]!Table1[[#This Row],[Dest]]</f>
        <v>BRI-SSH</v>
      </c>
      <c r="M7719" s="102" t="str">
        <f t="shared" si="120"/>
        <v>ADT</v>
      </c>
      <c r="N7719" s="102">
        <f>WEEKDAY([2]!Table1[[#This Row],[Travel Date]],2)</f>
        <v>6</v>
      </c>
      <c r="P7719" s="102">
        <v>1</v>
      </c>
    </row>
    <row r="7720" spans="2:16" x14ac:dyDescent="0.25">
      <c r="B7720" s="103"/>
      <c r="C7720" s="103"/>
      <c r="L7720" s="102" t="str">
        <f>[2]!Table1[[#This Row],[Orgn]]&amp;"-"&amp;[2]!Table1[[#This Row],[Dest]]</f>
        <v>BRI-SSH</v>
      </c>
      <c r="M7720" s="102" t="str">
        <f t="shared" si="120"/>
        <v>ADT</v>
      </c>
      <c r="N7720" s="102">
        <f>WEEKDAY([2]!Table1[[#This Row],[Travel Date]],2)</f>
        <v>6</v>
      </c>
      <c r="P7720" s="102">
        <v>1</v>
      </c>
    </row>
    <row r="7721" spans="2:16" x14ac:dyDescent="0.25">
      <c r="B7721" s="103"/>
      <c r="C7721" s="103"/>
      <c r="L7721" s="102" t="str">
        <f>[2]!Table1[[#This Row],[Orgn]]&amp;"-"&amp;[2]!Table1[[#This Row],[Dest]]</f>
        <v>BRI-SSH</v>
      </c>
      <c r="M7721" s="102" t="str">
        <f t="shared" si="120"/>
        <v>ADT</v>
      </c>
      <c r="N7721" s="102">
        <f>WEEKDAY([2]!Table1[[#This Row],[Travel Date]],2)</f>
        <v>6</v>
      </c>
      <c r="P7721" s="102">
        <v>1</v>
      </c>
    </row>
    <row r="7722" spans="2:16" x14ac:dyDescent="0.25">
      <c r="B7722" s="103"/>
      <c r="C7722" s="103"/>
      <c r="L7722" s="102" t="str">
        <f>[2]!Table1[[#This Row],[Orgn]]&amp;"-"&amp;[2]!Table1[[#This Row],[Dest]]</f>
        <v>BRI-SSH</v>
      </c>
      <c r="M7722" s="102" t="str">
        <f t="shared" si="120"/>
        <v>ADT</v>
      </c>
      <c r="N7722" s="102">
        <f>WEEKDAY([2]!Table1[[#This Row],[Travel Date]],2)</f>
        <v>6</v>
      </c>
      <c r="P7722" s="102">
        <v>1</v>
      </c>
    </row>
    <row r="7723" spans="2:16" x14ac:dyDescent="0.25">
      <c r="B7723" s="103"/>
      <c r="C7723" s="103"/>
      <c r="L7723" s="102" t="str">
        <f>[2]!Table1[[#This Row],[Orgn]]&amp;"-"&amp;[2]!Table1[[#This Row],[Dest]]</f>
        <v>BRI-SSH</v>
      </c>
      <c r="M7723" s="102" t="str">
        <f t="shared" si="120"/>
        <v>ADT</v>
      </c>
      <c r="N7723" s="102">
        <f>WEEKDAY([2]!Table1[[#This Row],[Travel Date]],2)</f>
        <v>6</v>
      </c>
      <c r="P7723" s="102">
        <v>1</v>
      </c>
    </row>
    <row r="7724" spans="2:16" x14ac:dyDescent="0.25">
      <c r="B7724" s="103"/>
      <c r="C7724" s="103"/>
      <c r="L7724" s="102" t="str">
        <f>[2]!Table1[[#This Row],[Orgn]]&amp;"-"&amp;[2]!Table1[[#This Row],[Dest]]</f>
        <v>BRI-SSH</v>
      </c>
      <c r="M7724" s="102" t="str">
        <f t="shared" si="120"/>
        <v>ADT</v>
      </c>
      <c r="N7724" s="102">
        <f>WEEKDAY([2]!Table1[[#This Row],[Travel Date]],2)</f>
        <v>6</v>
      </c>
      <c r="P7724" s="102">
        <v>1</v>
      </c>
    </row>
    <row r="7725" spans="2:16" x14ac:dyDescent="0.25">
      <c r="B7725" s="103"/>
      <c r="C7725" s="103"/>
      <c r="L7725" s="102" t="str">
        <f>[2]!Table1[[#This Row],[Orgn]]&amp;"-"&amp;[2]!Table1[[#This Row],[Dest]]</f>
        <v>BRI-SSH</v>
      </c>
      <c r="M7725" s="102" t="str">
        <f t="shared" si="120"/>
        <v>ADT</v>
      </c>
      <c r="N7725" s="102">
        <f>WEEKDAY([2]!Table1[[#This Row],[Travel Date]],2)</f>
        <v>6</v>
      </c>
      <c r="P7725" s="102">
        <v>1</v>
      </c>
    </row>
    <row r="7726" spans="2:16" x14ac:dyDescent="0.25">
      <c r="B7726" s="103"/>
      <c r="C7726" s="103"/>
      <c r="L7726" s="102" t="str">
        <f>[2]!Table1[[#This Row],[Orgn]]&amp;"-"&amp;[2]!Table1[[#This Row],[Dest]]</f>
        <v>BRI-SSH</v>
      </c>
      <c r="M7726" s="102" t="str">
        <f t="shared" si="120"/>
        <v>ADT</v>
      </c>
      <c r="N7726" s="102">
        <f>WEEKDAY([2]!Table1[[#This Row],[Travel Date]],2)</f>
        <v>6</v>
      </c>
      <c r="P7726" s="102">
        <v>1</v>
      </c>
    </row>
    <row r="7727" spans="2:16" x14ac:dyDescent="0.25">
      <c r="B7727" s="103"/>
      <c r="C7727" s="103"/>
      <c r="L7727" s="102" t="str">
        <f>[2]!Table1[[#This Row],[Orgn]]&amp;"-"&amp;[2]!Table1[[#This Row],[Dest]]</f>
        <v>BRI-SSH</v>
      </c>
      <c r="M7727" s="102" t="str">
        <f t="shared" si="120"/>
        <v>ADT</v>
      </c>
      <c r="N7727" s="102">
        <f>WEEKDAY([2]!Table1[[#This Row],[Travel Date]],2)</f>
        <v>6</v>
      </c>
      <c r="P7727" s="102">
        <v>1</v>
      </c>
    </row>
    <row r="7728" spans="2:16" x14ac:dyDescent="0.25">
      <c r="B7728" s="103"/>
      <c r="C7728" s="103"/>
      <c r="L7728" s="102" t="str">
        <f>[2]!Table1[[#This Row],[Orgn]]&amp;"-"&amp;[2]!Table1[[#This Row],[Dest]]</f>
        <v>BRI-SSH</v>
      </c>
      <c r="M7728" s="102" t="str">
        <f t="shared" si="120"/>
        <v>ADT</v>
      </c>
      <c r="N7728" s="102">
        <f>WEEKDAY([2]!Table1[[#This Row],[Travel Date]],2)</f>
        <v>6</v>
      </c>
      <c r="P7728" s="102">
        <v>1</v>
      </c>
    </row>
    <row r="7729" spans="2:16" x14ac:dyDescent="0.25">
      <c r="B7729" s="103"/>
      <c r="C7729" s="103"/>
      <c r="L7729" s="102" t="str">
        <f>[2]!Table1[[#This Row],[Orgn]]&amp;"-"&amp;[2]!Table1[[#This Row],[Dest]]</f>
        <v>BRI-SSH</v>
      </c>
      <c r="M7729" s="102" t="str">
        <f t="shared" si="120"/>
        <v>ADT</v>
      </c>
      <c r="N7729" s="102">
        <f>WEEKDAY([2]!Table1[[#This Row],[Travel Date]],2)</f>
        <v>6</v>
      </c>
      <c r="P7729" s="102">
        <v>1</v>
      </c>
    </row>
    <row r="7730" spans="2:16" x14ac:dyDescent="0.25">
      <c r="B7730" s="103"/>
      <c r="C7730" s="103"/>
      <c r="L7730" s="102" t="str">
        <f>[2]!Table1[[#This Row],[Orgn]]&amp;"-"&amp;[2]!Table1[[#This Row],[Dest]]</f>
        <v>BRI-SSH</v>
      </c>
      <c r="M7730" s="102" t="str">
        <f t="shared" si="120"/>
        <v>ADT</v>
      </c>
      <c r="N7730" s="102">
        <f>WEEKDAY([2]!Table1[[#This Row],[Travel Date]],2)</f>
        <v>6</v>
      </c>
      <c r="P7730" s="102">
        <v>1</v>
      </c>
    </row>
    <row r="7731" spans="2:16" x14ac:dyDescent="0.25">
      <c r="B7731" s="103"/>
      <c r="C7731" s="103"/>
      <c r="L7731" s="102" t="str">
        <f>[2]!Table1[[#This Row],[Orgn]]&amp;"-"&amp;[2]!Table1[[#This Row],[Dest]]</f>
        <v>BRI-SSH</v>
      </c>
      <c r="M7731" s="102" t="str">
        <f t="shared" si="120"/>
        <v>ADT</v>
      </c>
      <c r="N7731" s="102">
        <f>WEEKDAY([2]!Table1[[#This Row],[Travel Date]],2)</f>
        <v>6</v>
      </c>
      <c r="P7731" s="102">
        <v>1</v>
      </c>
    </row>
    <row r="7732" spans="2:16" x14ac:dyDescent="0.25">
      <c r="B7732" s="103"/>
      <c r="C7732" s="103"/>
      <c r="L7732" s="102" t="str">
        <f>[2]!Table1[[#This Row],[Orgn]]&amp;"-"&amp;[2]!Table1[[#This Row],[Dest]]</f>
        <v>BRI-SSH</v>
      </c>
      <c r="M7732" s="102" t="str">
        <f t="shared" si="120"/>
        <v>ADT</v>
      </c>
      <c r="N7732" s="102">
        <f>WEEKDAY([2]!Table1[[#This Row],[Travel Date]],2)</f>
        <v>6</v>
      </c>
      <c r="P7732" s="102">
        <v>1</v>
      </c>
    </row>
    <row r="7733" spans="2:16" x14ac:dyDescent="0.25">
      <c r="B7733" s="103"/>
      <c r="C7733" s="103"/>
      <c r="L7733" s="102" t="str">
        <f>[2]!Table1[[#This Row],[Orgn]]&amp;"-"&amp;[2]!Table1[[#This Row],[Dest]]</f>
        <v>BRI-SSH</v>
      </c>
      <c r="M7733" s="102" t="str">
        <f t="shared" si="120"/>
        <v>ADT</v>
      </c>
      <c r="N7733" s="102">
        <f>WEEKDAY([2]!Table1[[#This Row],[Travel Date]],2)</f>
        <v>6</v>
      </c>
      <c r="P7733" s="102">
        <v>1</v>
      </c>
    </row>
    <row r="7734" spans="2:16" x14ac:dyDescent="0.25">
      <c r="B7734" s="103"/>
      <c r="C7734" s="103"/>
      <c r="L7734" s="102" t="str">
        <f>[2]!Table1[[#This Row],[Orgn]]&amp;"-"&amp;[2]!Table1[[#This Row],[Dest]]</f>
        <v>BRI-SSH</v>
      </c>
      <c r="M7734" s="102" t="str">
        <f t="shared" si="120"/>
        <v>ADT</v>
      </c>
      <c r="N7734" s="102">
        <f>WEEKDAY([2]!Table1[[#This Row],[Travel Date]],2)</f>
        <v>6</v>
      </c>
      <c r="P7734" s="102">
        <v>1</v>
      </c>
    </row>
    <row r="7735" spans="2:16" x14ac:dyDescent="0.25">
      <c r="B7735" s="103"/>
      <c r="C7735" s="103"/>
      <c r="L7735" s="102" t="str">
        <f>[2]!Table1[[#This Row],[Orgn]]&amp;"-"&amp;[2]!Table1[[#This Row],[Dest]]</f>
        <v>BRI-SSH</v>
      </c>
      <c r="M7735" s="102" t="str">
        <f t="shared" si="120"/>
        <v>ADT</v>
      </c>
      <c r="N7735" s="102">
        <f>WEEKDAY([2]!Table1[[#This Row],[Travel Date]],2)</f>
        <v>6</v>
      </c>
      <c r="P7735" s="102">
        <v>1</v>
      </c>
    </row>
    <row r="7736" spans="2:16" x14ac:dyDescent="0.25">
      <c r="B7736" s="103"/>
      <c r="C7736" s="103"/>
      <c r="L7736" s="102" t="str">
        <f>[2]!Table1[[#This Row],[Orgn]]&amp;"-"&amp;[2]!Table1[[#This Row],[Dest]]</f>
        <v>BRI-SSH</v>
      </c>
      <c r="M7736" s="102" t="str">
        <f t="shared" si="120"/>
        <v>ADT</v>
      </c>
      <c r="N7736" s="102">
        <f>WEEKDAY([2]!Table1[[#This Row],[Travel Date]],2)</f>
        <v>6</v>
      </c>
      <c r="P7736" s="102">
        <v>1</v>
      </c>
    </row>
    <row r="7737" spans="2:16" x14ac:dyDescent="0.25">
      <c r="B7737" s="103"/>
      <c r="C7737" s="103"/>
      <c r="L7737" s="102" t="str">
        <f>[2]!Table1[[#This Row],[Orgn]]&amp;"-"&amp;[2]!Table1[[#This Row],[Dest]]</f>
        <v>BRI-SSH</v>
      </c>
      <c r="M7737" s="102" t="str">
        <f t="shared" si="120"/>
        <v>ADT</v>
      </c>
      <c r="N7737" s="102">
        <f>WEEKDAY([2]!Table1[[#This Row],[Travel Date]],2)</f>
        <v>6</v>
      </c>
      <c r="P7737" s="102">
        <v>1</v>
      </c>
    </row>
    <row r="7738" spans="2:16" x14ac:dyDescent="0.25">
      <c r="B7738" s="103"/>
      <c r="C7738" s="103"/>
      <c r="L7738" s="102" t="str">
        <f>[2]!Table1[[#This Row],[Orgn]]&amp;"-"&amp;[2]!Table1[[#This Row],[Dest]]</f>
        <v>BRI-SSH</v>
      </c>
      <c r="M7738" s="102" t="str">
        <f t="shared" si="120"/>
        <v>ADT</v>
      </c>
      <c r="N7738" s="102">
        <f>WEEKDAY([2]!Table1[[#This Row],[Travel Date]],2)</f>
        <v>6</v>
      </c>
      <c r="P7738" s="102">
        <v>1</v>
      </c>
    </row>
    <row r="7739" spans="2:16" x14ac:dyDescent="0.25">
      <c r="B7739" s="103"/>
      <c r="C7739" s="103"/>
      <c r="L7739" s="102" t="str">
        <f>[2]!Table1[[#This Row],[Orgn]]&amp;"-"&amp;[2]!Table1[[#This Row],[Dest]]</f>
        <v>BRI-SSH</v>
      </c>
      <c r="M7739" s="102" t="str">
        <f t="shared" si="120"/>
        <v>ADT</v>
      </c>
      <c r="N7739" s="102">
        <f>WEEKDAY([2]!Table1[[#This Row],[Travel Date]],2)</f>
        <v>6</v>
      </c>
      <c r="P7739" s="102">
        <v>1</v>
      </c>
    </row>
    <row r="7740" spans="2:16" x14ac:dyDescent="0.25">
      <c r="B7740" s="103"/>
      <c r="C7740" s="103"/>
      <c r="L7740" s="102" t="str">
        <f>[2]!Table1[[#This Row],[Orgn]]&amp;"-"&amp;[2]!Table1[[#This Row],[Dest]]</f>
        <v>BRI-SSH</v>
      </c>
      <c r="M7740" s="102" t="str">
        <f t="shared" si="120"/>
        <v>ADT</v>
      </c>
      <c r="N7740" s="102">
        <f>WEEKDAY([2]!Table1[[#This Row],[Travel Date]],2)</f>
        <v>6</v>
      </c>
      <c r="P7740" s="102">
        <v>1</v>
      </c>
    </row>
    <row r="7741" spans="2:16" x14ac:dyDescent="0.25">
      <c r="B7741" s="103"/>
      <c r="C7741" s="103"/>
      <c r="L7741" s="102" t="str">
        <f>[2]!Table1[[#This Row],[Orgn]]&amp;"-"&amp;[2]!Table1[[#This Row],[Dest]]</f>
        <v>BRI-SSH</v>
      </c>
      <c r="M7741" s="102" t="str">
        <f t="shared" si="120"/>
        <v>ADT</v>
      </c>
      <c r="N7741" s="102">
        <f>WEEKDAY([2]!Table1[[#This Row],[Travel Date]],2)</f>
        <v>6</v>
      </c>
      <c r="P7741" s="102">
        <v>1</v>
      </c>
    </row>
    <row r="7742" spans="2:16" x14ac:dyDescent="0.25">
      <c r="B7742" s="103"/>
      <c r="C7742" s="103"/>
      <c r="L7742" s="102" t="str">
        <f>[2]!Table1[[#This Row],[Orgn]]&amp;"-"&amp;[2]!Table1[[#This Row],[Dest]]</f>
        <v>BRI-SSH</v>
      </c>
      <c r="M7742" s="102" t="str">
        <f t="shared" si="120"/>
        <v>ADT</v>
      </c>
      <c r="N7742" s="102">
        <f>WEEKDAY([2]!Table1[[#This Row],[Travel Date]],2)</f>
        <v>6</v>
      </c>
      <c r="P7742" s="102">
        <v>1</v>
      </c>
    </row>
    <row r="7743" spans="2:16" x14ac:dyDescent="0.25">
      <c r="B7743" s="103"/>
      <c r="C7743" s="103"/>
      <c r="L7743" s="102" t="str">
        <f>[2]!Table1[[#This Row],[Orgn]]&amp;"-"&amp;[2]!Table1[[#This Row],[Dest]]</f>
        <v>BRI-SSH</v>
      </c>
      <c r="M7743" s="102" t="str">
        <f t="shared" si="120"/>
        <v>ADT</v>
      </c>
      <c r="N7743" s="102">
        <f>WEEKDAY([2]!Table1[[#This Row],[Travel Date]],2)</f>
        <v>6</v>
      </c>
      <c r="P7743" s="102">
        <v>1</v>
      </c>
    </row>
    <row r="7744" spans="2:16" x14ac:dyDescent="0.25">
      <c r="B7744" s="103"/>
      <c r="C7744" s="103"/>
      <c r="L7744" s="102" t="str">
        <f>[2]!Table1[[#This Row],[Orgn]]&amp;"-"&amp;[2]!Table1[[#This Row],[Dest]]</f>
        <v>BRI-SSH</v>
      </c>
      <c r="M7744" s="102" t="str">
        <f t="shared" si="120"/>
        <v>ADT</v>
      </c>
      <c r="N7744" s="102">
        <f>WEEKDAY([2]!Table1[[#This Row],[Travel Date]],2)</f>
        <v>6</v>
      </c>
      <c r="P7744" s="102">
        <v>1</v>
      </c>
    </row>
    <row r="7745" spans="2:16" x14ac:dyDescent="0.25">
      <c r="B7745" s="103"/>
      <c r="C7745" s="103"/>
      <c r="L7745" s="102" t="str">
        <f>[2]!Table1[[#This Row],[Orgn]]&amp;"-"&amp;[2]!Table1[[#This Row],[Dest]]</f>
        <v>BRI-SSH</v>
      </c>
      <c r="M7745" s="102" t="str">
        <f t="shared" si="120"/>
        <v>ADT</v>
      </c>
      <c r="N7745" s="102">
        <f>WEEKDAY([2]!Table1[[#This Row],[Travel Date]],2)</f>
        <v>6</v>
      </c>
      <c r="P7745" s="102">
        <v>1</v>
      </c>
    </row>
    <row r="7746" spans="2:16" x14ac:dyDescent="0.25">
      <c r="B7746" s="103"/>
      <c r="C7746" s="103"/>
      <c r="L7746" s="102" t="str">
        <f>[2]!Table1[[#This Row],[Orgn]]&amp;"-"&amp;[2]!Table1[[#This Row],[Dest]]</f>
        <v>BRI-SSH</v>
      </c>
      <c r="M7746" s="102" t="str">
        <f t="shared" ref="M7746:M7809" si="121">IF(TRIM(C7746)="INF", "INF", IF(TRIM(C7746)="CHD", "CHD", "ADT"))</f>
        <v>ADT</v>
      </c>
      <c r="N7746" s="102">
        <f>WEEKDAY([2]!Table1[[#This Row],[Travel Date]],2)</f>
        <v>6</v>
      </c>
      <c r="P7746" s="102">
        <v>1</v>
      </c>
    </row>
    <row r="7747" spans="2:16" x14ac:dyDescent="0.25">
      <c r="B7747" s="103"/>
      <c r="C7747" s="103"/>
      <c r="L7747" s="102" t="str">
        <f>[2]!Table1[[#This Row],[Orgn]]&amp;"-"&amp;[2]!Table1[[#This Row],[Dest]]</f>
        <v>BRI-SSH</v>
      </c>
      <c r="M7747" s="102" t="str">
        <f t="shared" si="121"/>
        <v>ADT</v>
      </c>
      <c r="N7747" s="102">
        <f>WEEKDAY([2]!Table1[[#This Row],[Travel Date]],2)</f>
        <v>6</v>
      </c>
      <c r="P7747" s="102">
        <v>1</v>
      </c>
    </row>
    <row r="7748" spans="2:16" x14ac:dyDescent="0.25">
      <c r="B7748" s="103"/>
      <c r="C7748" s="103"/>
      <c r="L7748" s="102" t="str">
        <f>[2]!Table1[[#This Row],[Orgn]]&amp;"-"&amp;[2]!Table1[[#This Row],[Dest]]</f>
        <v>BRI-SSH</v>
      </c>
      <c r="M7748" s="102" t="str">
        <f t="shared" si="121"/>
        <v>ADT</v>
      </c>
      <c r="N7748" s="102">
        <f>WEEKDAY([2]!Table1[[#This Row],[Travel Date]],2)</f>
        <v>6</v>
      </c>
      <c r="P7748" s="102">
        <v>1</v>
      </c>
    </row>
    <row r="7749" spans="2:16" x14ac:dyDescent="0.25">
      <c r="B7749" s="103"/>
      <c r="C7749" s="103"/>
      <c r="L7749" s="102" t="str">
        <f>[2]!Table1[[#This Row],[Orgn]]&amp;"-"&amp;[2]!Table1[[#This Row],[Dest]]</f>
        <v>BRI-SSH</v>
      </c>
      <c r="M7749" s="102" t="str">
        <f t="shared" si="121"/>
        <v>ADT</v>
      </c>
      <c r="N7749" s="102">
        <f>WEEKDAY([2]!Table1[[#This Row],[Travel Date]],2)</f>
        <v>6</v>
      </c>
      <c r="P7749" s="102">
        <v>1</v>
      </c>
    </row>
    <row r="7750" spans="2:16" x14ac:dyDescent="0.25">
      <c r="B7750" s="103"/>
      <c r="C7750" s="103"/>
      <c r="L7750" s="102" t="str">
        <f>[2]!Table1[[#This Row],[Orgn]]&amp;"-"&amp;[2]!Table1[[#This Row],[Dest]]</f>
        <v>BRI-SSH</v>
      </c>
      <c r="M7750" s="102" t="str">
        <f t="shared" si="121"/>
        <v>ADT</v>
      </c>
      <c r="N7750" s="102">
        <f>WEEKDAY([2]!Table1[[#This Row],[Travel Date]],2)</f>
        <v>6</v>
      </c>
      <c r="P7750" s="102">
        <v>1</v>
      </c>
    </row>
    <row r="7751" spans="2:16" x14ac:dyDescent="0.25">
      <c r="B7751" s="103"/>
      <c r="C7751" s="103"/>
      <c r="L7751" s="102" t="str">
        <f>[2]!Table1[[#This Row],[Orgn]]&amp;"-"&amp;[2]!Table1[[#This Row],[Dest]]</f>
        <v>BRI-SSH</v>
      </c>
      <c r="M7751" s="102" t="str">
        <f t="shared" si="121"/>
        <v>ADT</v>
      </c>
      <c r="N7751" s="102">
        <f>WEEKDAY([2]!Table1[[#This Row],[Travel Date]],2)</f>
        <v>6</v>
      </c>
      <c r="P7751" s="102">
        <v>1</v>
      </c>
    </row>
    <row r="7752" spans="2:16" x14ac:dyDescent="0.25">
      <c r="B7752" s="103"/>
      <c r="C7752" s="103"/>
      <c r="L7752" s="102" t="str">
        <f>[2]!Table1[[#This Row],[Orgn]]&amp;"-"&amp;[2]!Table1[[#This Row],[Dest]]</f>
        <v>BRI-SSH</v>
      </c>
      <c r="M7752" s="102" t="str">
        <f t="shared" si="121"/>
        <v>ADT</v>
      </c>
      <c r="N7752" s="102">
        <f>WEEKDAY([2]!Table1[[#This Row],[Travel Date]],2)</f>
        <v>6</v>
      </c>
      <c r="P7752" s="102">
        <v>1</v>
      </c>
    </row>
    <row r="7753" spans="2:16" x14ac:dyDescent="0.25">
      <c r="B7753" s="103"/>
      <c r="C7753" s="103"/>
      <c r="L7753" s="102" t="str">
        <f>[2]!Table1[[#This Row],[Orgn]]&amp;"-"&amp;[2]!Table1[[#This Row],[Dest]]</f>
        <v>BRI-SSH</v>
      </c>
      <c r="M7753" s="102" t="str">
        <f t="shared" si="121"/>
        <v>ADT</v>
      </c>
      <c r="N7753" s="102">
        <f>WEEKDAY([2]!Table1[[#This Row],[Travel Date]],2)</f>
        <v>6</v>
      </c>
      <c r="P7753" s="102">
        <v>1</v>
      </c>
    </row>
    <row r="7754" spans="2:16" x14ac:dyDescent="0.25">
      <c r="B7754" s="103"/>
      <c r="C7754" s="103"/>
      <c r="L7754" s="102" t="str">
        <f>[2]!Table1[[#This Row],[Orgn]]&amp;"-"&amp;[2]!Table1[[#This Row],[Dest]]</f>
        <v>BRI-SSH</v>
      </c>
      <c r="M7754" s="102" t="str">
        <f t="shared" si="121"/>
        <v>ADT</v>
      </c>
      <c r="N7754" s="102">
        <f>WEEKDAY([2]!Table1[[#This Row],[Travel Date]],2)</f>
        <v>6</v>
      </c>
      <c r="P7754" s="102">
        <v>1</v>
      </c>
    </row>
    <row r="7755" spans="2:16" x14ac:dyDescent="0.25">
      <c r="B7755" s="103"/>
      <c r="C7755" s="103"/>
      <c r="L7755" s="102" t="str">
        <f>[2]!Table1[[#This Row],[Orgn]]&amp;"-"&amp;[2]!Table1[[#This Row],[Dest]]</f>
        <v>BRI-SSH</v>
      </c>
      <c r="M7755" s="102" t="str">
        <f t="shared" si="121"/>
        <v>ADT</v>
      </c>
      <c r="N7755" s="102">
        <f>WEEKDAY([2]!Table1[[#This Row],[Travel Date]],2)</f>
        <v>6</v>
      </c>
      <c r="P7755" s="102">
        <v>1</v>
      </c>
    </row>
    <row r="7756" spans="2:16" x14ac:dyDescent="0.25">
      <c r="B7756" s="103"/>
      <c r="C7756" s="103"/>
      <c r="L7756" s="102" t="str">
        <f>[2]!Table1[[#This Row],[Orgn]]&amp;"-"&amp;[2]!Table1[[#This Row],[Dest]]</f>
        <v>BRI-SSH</v>
      </c>
      <c r="M7756" s="102" t="str">
        <f t="shared" si="121"/>
        <v>ADT</v>
      </c>
      <c r="N7756" s="102">
        <f>WEEKDAY([2]!Table1[[#This Row],[Travel Date]],2)</f>
        <v>6</v>
      </c>
      <c r="P7756" s="102">
        <v>1</v>
      </c>
    </row>
    <row r="7757" spans="2:16" x14ac:dyDescent="0.25">
      <c r="B7757" s="103"/>
      <c r="C7757" s="103"/>
      <c r="L7757" s="102" t="str">
        <f>[2]!Table1[[#This Row],[Orgn]]&amp;"-"&amp;[2]!Table1[[#This Row],[Dest]]</f>
        <v>BRI-SSH</v>
      </c>
      <c r="M7757" s="102" t="str">
        <f t="shared" si="121"/>
        <v>ADT</v>
      </c>
      <c r="N7757" s="102">
        <f>WEEKDAY([2]!Table1[[#This Row],[Travel Date]],2)</f>
        <v>6</v>
      </c>
      <c r="P7757" s="102">
        <v>1</v>
      </c>
    </row>
    <row r="7758" spans="2:16" x14ac:dyDescent="0.25">
      <c r="B7758" s="103"/>
      <c r="C7758" s="103"/>
      <c r="L7758" s="102" t="str">
        <f>[2]!Table1[[#This Row],[Orgn]]&amp;"-"&amp;[2]!Table1[[#This Row],[Dest]]</f>
        <v>BRI-SSH</v>
      </c>
      <c r="M7758" s="102" t="str">
        <f t="shared" si="121"/>
        <v>ADT</v>
      </c>
      <c r="N7758" s="102">
        <f>WEEKDAY([2]!Table1[[#This Row],[Travel Date]],2)</f>
        <v>6</v>
      </c>
      <c r="P7758" s="102">
        <v>1</v>
      </c>
    </row>
    <row r="7759" spans="2:16" x14ac:dyDescent="0.25">
      <c r="B7759" s="103"/>
      <c r="C7759" s="103"/>
      <c r="L7759" s="102" t="str">
        <f>[2]!Table1[[#This Row],[Orgn]]&amp;"-"&amp;[2]!Table1[[#This Row],[Dest]]</f>
        <v>BRI-SSH</v>
      </c>
      <c r="M7759" s="102" t="str">
        <f t="shared" si="121"/>
        <v>ADT</v>
      </c>
      <c r="N7759" s="102">
        <f>WEEKDAY([2]!Table1[[#This Row],[Travel Date]],2)</f>
        <v>6</v>
      </c>
      <c r="P7759" s="102">
        <v>1</v>
      </c>
    </row>
    <row r="7760" spans="2:16" x14ac:dyDescent="0.25">
      <c r="B7760" s="103"/>
      <c r="C7760" s="103"/>
      <c r="L7760" s="102" t="str">
        <f>[2]!Table1[[#This Row],[Orgn]]&amp;"-"&amp;[2]!Table1[[#This Row],[Dest]]</f>
        <v>BRI-SSH</v>
      </c>
      <c r="M7760" s="102" t="str">
        <f t="shared" si="121"/>
        <v>ADT</v>
      </c>
      <c r="N7760" s="102">
        <f>WEEKDAY([2]!Table1[[#This Row],[Travel Date]],2)</f>
        <v>6</v>
      </c>
      <c r="P7760" s="102">
        <v>1</v>
      </c>
    </row>
    <row r="7761" spans="2:16" x14ac:dyDescent="0.25">
      <c r="B7761" s="103"/>
      <c r="C7761" s="103"/>
      <c r="L7761" s="102" t="str">
        <f>[2]!Table1[[#This Row],[Orgn]]&amp;"-"&amp;[2]!Table1[[#This Row],[Dest]]</f>
        <v>BRI-SSH</v>
      </c>
      <c r="M7761" s="102" t="str">
        <f t="shared" si="121"/>
        <v>ADT</v>
      </c>
      <c r="N7761" s="102">
        <f>WEEKDAY([2]!Table1[[#This Row],[Travel Date]],2)</f>
        <v>6</v>
      </c>
      <c r="P7761" s="102">
        <v>1</v>
      </c>
    </row>
    <row r="7762" spans="2:16" x14ac:dyDescent="0.25">
      <c r="B7762" s="103"/>
      <c r="C7762" s="103"/>
      <c r="L7762" s="102" t="str">
        <f>[2]!Table1[[#This Row],[Orgn]]&amp;"-"&amp;[2]!Table1[[#This Row],[Dest]]</f>
        <v>BRI-SSH</v>
      </c>
      <c r="M7762" s="102" t="str">
        <f t="shared" si="121"/>
        <v>ADT</v>
      </c>
      <c r="N7762" s="102">
        <f>WEEKDAY([2]!Table1[[#This Row],[Travel Date]],2)</f>
        <v>6</v>
      </c>
      <c r="P7762" s="102">
        <v>1</v>
      </c>
    </row>
    <row r="7763" spans="2:16" x14ac:dyDescent="0.25">
      <c r="B7763" s="103"/>
      <c r="C7763" s="103"/>
      <c r="L7763" s="102" t="str">
        <f>[2]!Table1[[#This Row],[Orgn]]&amp;"-"&amp;[2]!Table1[[#This Row],[Dest]]</f>
        <v>BRI-SSH</v>
      </c>
      <c r="M7763" s="102" t="str">
        <f t="shared" si="121"/>
        <v>ADT</v>
      </c>
      <c r="N7763" s="102">
        <f>WEEKDAY([2]!Table1[[#This Row],[Travel Date]],2)</f>
        <v>6</v>
      </c>
      <c r="P7763" s="102">
        <v>1</v>
      </c>
    </row>
    <row r="7764" spans="2:16" x14ac:dyDescent="0.25">
      <c r="B7764" s="103"/>
      <c r="C7764" s="103"/>
      <c r="L7764" s="102" t="str">
        <f>[2]!Table1[[#This Row],[Orgn]]&amp;"-"&amp;[2]!Table1[[#This Row],[Dest]]</f>
        <v>BRI-SSH</v>
      </c>
      <c r="M7764" s="102" t="str">
        <f t="shared" si="121"/>
        <v>ADT</v>
      </c>
      <c r="N7764" s="102">
        <f>WEEKDAY([2]!Table1[[#This Row],[Travel Date]],2)</f>
        <v>6</v>
      </c>
      <c r="P7764" s="102">
        <v>1</v>
      </c>
    </row>
    <row r="7765" spans="2:16" x14ac:dyDescent="0.25">
      <c r="B7765" s="103"/>
      <c r="C7765" s="103"/>
      <c r="L7765" s="102" t="str">
        <f>[2]!Table1[[#This Row],[Orgn]]&amp;"-"&amp;[2]!Table1[[#This Row],[Dest]]</f>
        <v>BRI-SSH</v>
      </c>
      <c r="M7765" s="102" t="str">
        <f t="shared" si="121"/>
        <v>ADT</v>
      </c>
      <c r="N7765" s="102">
        <f>WEEKDAY([2]!Table1[[#This Row],[Travel Date]],2)</f>
        <v>6</v>
      </c>
      <c r="P7765" s="102">
        <v>1</v>
      </c>
    </row>
    <row r="7766" spans="2:16" x14ac:dyDescent="0.25">
      <c r="B7766" s="103"/>
      <c r="C7766" s="103"/>
      <c r="L7766" s="102" t="str">
        <f>[2]!Table1[[#This Row],[Orgn]]&amp;"-"&amp;[2]!Table1[[#This Row],[Dest]]</f>
        <v>BRI-SSH</v>
      </c>
      <c r="M7766" s="102" t="str">
        <f t="shared" si="121"/>
        <v>ADT</v>
      </c>
      <c r="N7766" s="102">
        <f>WEEKDAY([2]!Table1[[#This Row],[Travel Date]],2)</f>
        <v>6</v>
      </c>
      <c r="P7766" s="102">
        <v>1</v>
      </c>
    </row>
    <row r="7767" spans="2:16" x14ac:dyDescent="0.25">
      <c r="B7767" s="103"/>
      <c r="C7767" s="103"/>
      <c r="L7767" s="102" t="str">
        <f>[2]!Table1[[#This Row],[Orgn]]&amp;"-"&amp;[2]!Table1[[#This Row],[Dest]]</f>
        <v>BRI-SSH</v>
      </c>
      <c r="M7767" s="102" t="str">
        <f t="shared" si="121"/>
        <v>ADT</v>
      </c>
      <c r="N7767" s="102">
        <f>WEEKDAY([2]!Table1[[#This Row],[Travel Date]],2)</f>
        <v>6</v>
      </c>
      <c r="P7767" s="102">
        <v>1</v>
      </c>
    </row>
    <row r="7768" spans="2:16" x14ac:dyDescent="0.25">
      <c r="B7768" s="103"/>
      <c r="C7768" s="103"/>
      <c r="L7768" s="102" t="str">
        <f>[2]!Table1[[#This Row],[Orgn]]&amp;"-"&amp;[2]!Table1[[#This Row],[Dest]]</f>
        <v>BRI-SSH</v>
      </c>
      <c r="M7768" s="102" t="str">
        <f t="shared" si="121"/>
        <v>ADT</v>
      </c>
      <c r="N7768" s="102">
        <f>WEEKDAY([2]!Table1[[#This Row],[Travel Date]],2)</f>
        <v>6</v>
      </c>
      <c r="P7768" s="102">
        <v>1</v>
      </c>
    </row>
    <row r="7769" spans="2:16" x14ac:dyDescent="0.25">
      <c r="B7769" s="103"/>
      <c r="C7769" s="103"/>
      <c r="L7769" s="102" t="str">
        <f>[2]!Table1[[#This Row],[Orgn]]&amp;"-"&amp;[2]!Table1[[#This Row],[Dest]]</f>
        <v>BRI-SSH</v>
      </c>
      <c r="M7769" s="102" t="str">
        <f t="shared" si="121"/>
        <v>ADT</v>
      </c>
      <c r="N7769" s="102">
        <f>WEEKDAY([2]!Table1[[#This Row],[Travel Date]],2)</f>
        <v>6</v>
      </c>
      <c r="P7769" s="102">
        <v>1</v>
      </c>
    </row>
    <row r="7770" spans="2:16" x14ac:dyDescent="0.25">
      <c r="B7770" s="103"/>
      <c r="C7770" s="103"/>
      <c r="L7770" s="102" t="str">
        <f>[2]!Table1[[#This Row],[Orgn]]&amp;"-"&amp;[2]!Table1[[#This Row],[Dest]]</f>
        <v>BRI-SSH</v>
      </c>
      <c r="M7770" s="102" t="str">
        <f t="shared" si="121"/>
        <v>ADT</v>
      </c>
      <c r="N7770" s="102">
        <f>WEEKDAY([2]!Table1[[#This Row],[Travel Date]],2)</f>
        <v>6</v>
      </c>
      <c r="P7770" s="102">
        <v>1</v>
      </c>
    </row>
    <row r="7771" spans="2:16" x14ac:dyDescent="0.25">
      <c r="B7771" s="103"/>
      <c r="C7771" s="103"/>
      <c r="L7771" s="102" t="str">
        <f>[2]!Table1[[#This Row],[Orgn]]&amp;"-"&amp;[2]!Table1[[#This Row],[Dest]]</f>
        <v>BRI-SSH</v>
      </c>
      <c r="M7771" s="102" t="str">
        <f t="shared" si="121"/>
        <v>ADT</v>
      </c>
      <c r="N7771" s="102">
        <f>WEEKDAY([2]!Table1[[#This Row],[Travel Date]],2)</f>
        <v>6</v>
      </c>
      <c r="P7771" s="102">
        <v>1</v>
      </c>
    </row>
    <row r="7772" spans="2:16" x14ac:dyDescent="0.25">
      <c r="B7772" s="103"/>
      <c r="C7772" s="103"/>
      <c r="L7772" s="102" t="str">
        <f>[2]!Table1[[#This Row],[Orgn]]&amp;"-"&amp;[2]!Table1[[#This Row],[Dest]]</f>
        <v>BRI-SSH</v>
      </c>
      <c r="M7772" s="102" t="str">
        <f t="shared" si="121"/>
        <v>ADT</v>
      </c>
      <c r="N7772" s="102">
        <f>WEEKDAY([2]!Table1[[#This Row],[Travel Date]],2)</f>
        <v>6</v>
      </c>
      <c r="P7772" s="102">
        <v>1</v>
      </c>
    </row>
    <row r="7773" spans="2:16" x14ac:dyDescent="0.25">
      <c r="B7773" s="103"/>
      <c r="C7773" s="103"/>
      <c r="L7773" s="102" t="str">
        <f>[2]!Table1[[#This Row],[Orgn]]&amp;"-"&amp;[2]!Table1[[#This Row],[Dest]]</f>
        <v>BRI-SSH</v>
      </c>
      <c r="M7773" s="102" t="str">
        <f t="shared" si="121"/>
        <v>ADT</v>
      </c>
      <c r="N7773" s="102">
        <f>WEEKDAY([2]!Table1[[#This Row],[Travel Date]],2)</f>
        <v>6</v>
      </c>
      <c r="P7773" s="102">
        <v>1</v>
      </c>
    </row>
    <row r="7774" spans="2:16" x14ac:dyDescent="0.25">
      <c r="B7774" s="103"/>
      <c r="C7774" s="103"/>
      <c r="L7774" s="102" t="str">
        <f>[2]!Table1[[#This Row],[Orgn]]&amp;"-"&amp;[2]!Table1[[#This Row],[Dest]]</f>
        <v>BRI-SSH</v>
      </c>
      <c r="M7774" s="102" t="str">
        <f t="shared" si="121"/>
        <v>ADT</v>
      </c>
      <c r="N7774" s="102">
        <f>WEEKDAY([2]!Table1[[#This Row],[Travel Date]],2)</f>
        <v>6</v>
      </c>
      <c r="P7774" s="102">
        <v>1</v>
      </c>
    </row>
    <row r="7775" spans="2:16" x14ac:dyDescent="0.25">
      <c r="B7775" s="103"/>
      <c r="C7775" s="103"/>
      <c r="L7775" s="102" t="str">
        <f>[2]!Table1[[#This Row],[Orgn]]&amp;"-"&amp;[2]!Table1[[#This Row],[Dest]]</f>
        <v>BRI-SSH</v>
      </c>
      <c r="M7775" s="102" t="str">
        <f t="shared" si="121"/>
        <v>ADT</v>
      </c>
      <c r="N7775" s="102">
        <f>WEEKDAY([2]!Table1[[#This Row],[Travel Date]],2)</f>
        <v>6</v>
      </c>
      <c r="P7775" s="102">
        <v>1</v>
      </c>
    </row>
    <row r="7776" spans="2:16" x14ac:dyDescent="0.25">
      <c r="B7776" s="103"/>
      <c r="C7776" s="103"/>
      <c r="L7776" s="102" t="str">
        <f>[2]!Table1[[#This Row],[Orgn]]&amp;"-"&amp;[2]!Table1[[#This Row],[Dest]]</f>
        <v>BRI-SSH</v>
      </c>
      <c r="M7776" s="102" t="str">
        <f t="shared" si="121"/>
        <v>ADT</v>
      </c>
      <c r="N7776" s="102">
        <f>WEEKDAY([2]!Table1[[#This Row],[Travel Date]],2)</f>
        <v>6</v>
      </c>
      <c r="P7776" s="102">
        <v>1</v>
      </c>
    </row>
    <row r="7777" spans="2:16" x14ac:dyDescent="0.25">
      <c r="B7777" s="103"/>
      <c r="C7777" s="103"/>
      <c r="L7777" s="102" t="str">
        <f>[2]!Table1[[#This Row],[Orgn]]&amp;"-"&amp;[2]!Table1[[#This Row],[Dest]]</f>
        <v>BRI-SSH</v>
      </c>
      <c r="M7777" s="102" t="str">
        <f t="shared" si="121"/>
        <v>ADT</v>
      </c>
      <c r="N7777" s="102">
        <f>WEEKDAY([2]!Table1[[#This Row],[Travel Date]],2)</f>
        <v>6</v>
      </c>
      <c r="P7777" s="102">
        <v>1</v>
      </c>
    </row>
    <row r="7778" spans="2:16" x14ac:dyDescent="0.25">
      <c r="B7778" s="103"/>
      <c r="C7778" s="103"/>
      <c r="L7778" s="102" t="str">
        <f>[2]!Table1[[#This Row],[Orgn]]&amp;"-"&amp;[2]!Table1[[#This Row],[Dest]]</f>
        <v>BRI-SSH</v>
      </c>
      <c r="M7778" s="102" t="str">
        <f t="shared" si="121"/>
        <v>ADT</v>
      </c>
      <c r="N7778" s="102">
        <f>WEEKDAY([2]!Table1[[#This Row],[Travel Date]],2)</f>
        <v>6</v>
      </c>
      <c r="P7778" s="102">
        <v>1</v>
      </c>
    </row>
    <row r="7779" spans="2:16" x14ac:dyDescent="0.25">
      <c r="B7779" s="103"/>
      <c r="C7779" s="103"/>
      <c r="L7779" s="102" t="str">
        <f>[2]!Table1[[#This Row],[Orgn]]&amp;"-"&amp;[2]!Table1[[#This Row],[Dest]]</f>
        <v>BRI-SSH</v>
      </c>
      <c r="M7779" s="102" t="str">
        <f t="shared" si="121"/>
        <v>ADT</v>
      </c>
      <c r="N7779" s="102">
        <f>WEEKDAY([2]!Table1[[#This Row],[Travel Date]],2)</f>
        <v>6</v>
      </c>
      <c r="P7779" s="102">
        <v>1</v>
      </c>
    </row>
    <row r="7780" spans="2:16" x14ac:dyDescent="0.25">
      <c r="B7780" s="103"/>
      <c r="C7780" s="103"/>
      <c r="L7780" s="102" t="str">
        <f>[2]!Table1[[#This Row],[Orgn]]&amp;"-"&amp;[2]!Table1[[#This Row],[Dest]]</f>
        <v>BRI-SSH</v>
      </c>
      <c r="M7780" s="102" t="str">
        <f t="shared" si="121"/>
        <v>ADT</v>
      </c>
      <c r="N7780" s="102">
        <f>WEEKDAY([2]!Table1[[#This Row],[Travel Date]],2)</f>
        <v>6</v>
      </c>
      <c r="P7780" s="102">
        <v>1</v>
      </c>
    </row>
    <row r="7781" spans="2:16" x14ac:dyDescent="0.25">
      <c r="B7781" s="103"/>
      <c r="C7781" s="103"/>
      <c r="L7781" s="102" t="str">
        <f>[2]!Table1[[#This Row],[Orgn]]&amp;"-"&amp;[2]!Table1[[#This Row],[Dest]]</f>
        <v>BRI-SSH</v>
      </c>
      <c r="M7781" s="102" t="str">
        <f t="shared" si="121"/>
        <v>ADT</v>
      </c>
      <c r="N7781" s="102">
        <f>WEEKDAY([2]!Table1[[#This Row],[Travel Date]],2)</f>
        <v>6</v>
      </c>
      <c r="P7781" s="102">
        <v>1</v>
      </c>
    </row>
    <row r="7782" spans="2:16" x14ac:dyDescent="0.25">
      <c r="B7782" s="103"/>
      <c r="C7782" s="103"/>
      <c r="L7782" s="102" t="str">
        <f>[2]!Table1[[#This Row],[Orgn]]&amp;"-"&amp;[2]!Table1[[#This Row],[Dest]]</f>
        <v>BRI-SSH</v>
      </c>
      <c r="M7782" s="102" t="str">
        <f t="shared" si="121"/>
        <v>ADT</v>
      </c>
      <c r="N7782" s="102">
        <f>WEEKDAY([2]!Table1[[#This Row],[Travel Date]],2)</f>
        <v>6</v>
      </c>
      <c r="P7782" s="102">
        <v>1</v>
      </c>
    </row>
    <row r="7783" spans="2:16" x14ac:dyDescent="0.25">
      <c r="B7783" s="103"/>
      <c r="C7783" s="103"/>
      <c r="L7783" s="102" t="str">
        <f>[2]!Table1[[#This Row],[Orgn]]&amp;"-"&amp;[2]!Table1[[#This Row],[Dest]]</f>
        <v>BRI-SSH</v>
      </c>
      <c r="M7783" s="102" t="str">
        <f t="shared" si="121"/>
        <v>ADT</v>
      </c>
      <c r="N7783" s="102">
        <f>WEEKDAY([2]!Table1[[#This Row],[Travel Date]],2)</f>
        <v>6</v>
      </c>
      <c r="P7783" s="102">
        <v>1</v>
      </c>
    </row>
    <row r="7784" spans="2:16" x14ac:dyDescent="0.25">
      <c r="B7784" s="103"/>
      <c r="C7784" s="103"/>
      <c r="L7784" s="102" t="str">
        <f>[2]!Table1[[#This Row],[Orgn]]&amp;"-"&amp;[2]!Table1[[#This Row],[Dest]]</f>
        <v>BRI-SSH</v>
      </c>
      <c r="M7784" s="102" t="str">
        <f t="shared" si="121"/>
        <v>ADT</v>
      </c>
      <c r="N7784" s="102">
        <f>WEEKDAY([2]!Table1[[#This Row],[Travel Date]],2)</f>
        <v>6</v>
      </c>
      <c r="P7784" s="102">
        <v>1</v>
      </c>
    </row>
    <row r="7785" spans="2:16" x14ac:dyDescent="0.25">
      <c r="B7785" s="103"/>
      <c r="C7785" s="103"/>
      <c r="L7785" s="102" t="str">
        <f>[2]!Table1[[#This Row],[Orgn]]&amp;"-"&amp;[2]!Table1[[#This Row],[Dest]]</f>
        <v>BRI-SSH</v>
      </c>
      <c r="M7785" s="102" t="str">
        <f t="shared" si="121"/>
        <v>ADT</v>
      </c>
      <c r="N7785" s="102">
        <f>WEEKDAY([2]!Table1[[#This Row],[Travel Date]],2)</f>
        <v>6</v>
      </c>
      <c r="P7785" s="102">
        <v>1</v>
      </c>
    </row>
    <row r="7786" spans="2:16" x14ac:dyDescent="0.25">
      <c r="B7786" s="103"/>
      <c r="C7786" s="103"/>
      <c r="L7786" s="102" t="str">
        <f>[2]!Table1[[#This Row],[Orgn]]&amp;"-"&amp;[2]!Table1[[#This Row],[Dest]]</f>
        <v>BRI-SSH</v>
      </c>
      <c r="M7786" s="102" t="str">
        <f t="shared" si="121"/>
        <v>ADT</v>
      </c>
      <c r="N7786" s="102">
        <f>WEEKDAY([2]!Table1[[#This Row],[Travel Date]],2)</f>
        <v>6</v>
      </c>
      <c r="P7786" s="102">
        <v>1</v>
      </c>
    </row>
    <row r="7787" spans="2:16" x14ac:dyDescent="0.25">
      <c r="B7787" s="103"/>
      <c r="C7787" s="103"/>
      <c r="L7787" s="102" t="str">
        <f>[2]!Table1[[#This Row],[Orgn]]&amp;"-"&amp;[2]!Table1[[#This Row],[Dest]]</f>
        <v>BRI-SSH</v>
      </c>
      <c r="M7787" s="102" t="str">
        <f t="shared" si="121"/>
        <v>ADT</v>
      </c>
      <c r="N7787" s="102">
        <f>WEEKDAY([2]!Table1[[#This Row],[Travel Date]],2)</f>
        <v>6</v>
      </c>
      <c r="P7787" s="102">
        <v>1</v>
      </c>
    </row>
    <row r="7788" spans="2:16" x14ac:dyDescent="0.25">
      <c r="B7788" s="103"/>
      <c r="C7788" s="103"/>
      <c r="L7788" s="102" t="str">
        <f>[2]!Table1[[#This Row],[Orgn]]&amp;"-"&amp;[2]!Table1[[#This Row],[Dest]]</f>
        <v>BRI-SSH</v>
      </c>
      <c r="M7788" s="102" t="str">
        <f t="shared" si="121"/>
        <v>ADT</v>
      </c>
      <c r="N7788" s="102">
        <f>WEEKDAY([2]!Table1[[#This Row],[Travel Date]],2)</f>
        <v>6</v>
      </c>
      <c r="P7788" s="102">
        <v>1</v>
      </c>
    </row>
    <row r="7789" spans="2:16" x14ac:dyDescent="0.25">
      <c r="B7789" s="103"/>
      <c r="C7789" s="103"/>
      <c r="L7789" s="102" t="str">
        <f>[2]!Table1[[#This Row],[Orgn]]&amp;"-"&amp;[2]!Table1[[#This Row],[Dest]]</f>
        <v>BRI-SSH</v>
      </c>
      <c r="M7789" s="102" t="str">
        <f t="shared" si="121"/>
        <v>ADT</v>
      </c>
      <c r="N7789" s="102">
        <f>WEEKDAY([2]!Table1[[#This Row],[Travel Date]],2)</f>
        <v>6</v>
      </c>
      <c r="P7789" s="102">
        <v>1</v>
      </c>
    </row>
    <row r="7790" spans="2:16" x14ac:dyDescent="0.25">
      <c r="B7790" s="103"/>
      <c r="C7790" s="103"/>
      <c r="L7790" s="102" t="str">
        <f>[2]!Table1[[#This Row],[Orgn]]&amp;"-"&amp;[2]!Table1[[#This Row],[Dest]]</f>
        <v>BRI-SSH</v>
      </c>
      <c r="M7790" s="102" t="str">
        <f t="shared" si="121"/>
        <v>ADT</v>
      </c>
      <c r="N7790" s="102">
        <f>WEEKDAY([2]!Table1[[#This Row],[Travel Date]],2)</f>
        <v>6</v>
      </c>
      <c r="P7790" s="102">
        <v>1</v>
      </c>
    </row>
    <row r="7791" spans="2:16" x14ac:dyDescent="0.25">
      <c r="B7791" s="103"/>
      <c r="C7791" s="103"/>
      <c r="L7791" s="102" t="str">
        <f>[2]!Table1[[#This Row],[Orgn]]&amp;"-"&amp;[2]!Table1[[#This Row],[Dest]]</f>
        <v>BRI-SSH</v>
      </c>
      <c r="M7791" s="102" t="str">
        <f t="shared" si="121"/>
        <v>ADT</v>
      </c>
      <c r="N7791" s="102">
        <f>WEEKDAY([2]!Table1[[#This Row],[Travel Date]],2)</f>
        <v>6</v>
      </c>
      <c r="P7791" s="102">
        <v>1</v>
      </c>
    </row>
    <row r="7792" spans="2:16" x14ac:dyDescent="0.25">
      <c r="B7792" s="103"/>
      <c r="C7792" s="103"/>
      <c r="L7792" s="102" t="str">
        <f>[2]!Table1[[#This Row],[Orgn]]&amp;"-"&amp;[2]!Table1[[#This Row],[Dest]]</f>
        <v>BRI-SSH</v>
      </c>
      <c r="M7792" s="102" t="str">
        <f t="shared" si="121"/>
        <v>ADT</v>
      </c>
      <c r="N7792" s="102">
        <f>WEEKDAY([2]!Table1[[#This Row],[Travel Date]],2)</f>
        <v>6</v>
      </c>
      <c r="P7792" s="102">
        <v>1</v>
      </c>
    </row>
    <row r="7793" spans="2:16" x14ac:dyDescent="0.25">
      <c r="B7793" s="103"/>
      <c r="C7793" s="103"/>
      <c r="L7793" s="102" t="str">
        <f>[2]!Table1[[#This Row],[Orgn]]&amp;"-"&amp;[2]!Table1[[#This Row],[Dest]]</f>
        <v>BRI-SSH</v>
      </c>
      <c r="M7793" s="102" t="str">
        <f t="shared" si="121"/>
        <v>ADT</v>
      </c>
      <c r="N7793" s="102">
        <f>WEEKDAY([2]!Table1[[#This Row],[Travel Date]],2)</f>
        <v>6</v>
      </c>
      <c r="P7793" s="102">
        <v>1</v>
      </c>
    </row>
    <row r="7794" spans="2:16" x14ac:dyDescent="0.25">
      <c r="B7794" s="103"/>
      <c r="C7794" s="103"/>
      <c r="L7794" s="102" t="str">
        <f>[2]!Table1[[#This Row],[Orgn]]&amp;"-"&amp;[2]!Table1[[#This Row],[Dest]]</f>
        <v>BRI-SSH</v>
      </c>
      <c r="M7794" s="102" t="str">
        <f t="shared" si="121"/>
        <v>ADT</v>
      </c>
      <c r="N7794" s="102">
        <f>WEEKDAY([2]!Table1[[#This Row],[Travel Date]],2)</f>
        <v>6</v>
      </c>
      <c r="P7794" s="102">
        <v>1</v>
      </c>
    </row>
    <row r="7795" spans="2:16" x14ac:dyDescent="0.25">
      <c r="B7795" s="103"/>
      <c r="C7795" s="103"/>
      <c r="L7795" s="102" t="str">
        <f>[2]!Table1[[#This Row],[Orgn]]&amp;"-"&amp;[2]!Table1[[#This Row],[Dest]]</f>
        <v>BRI-SSH</v>
      </c>
      <c r="M7795" s="102" t="str">
        <f t="shared" si="121"/>
        <v>ADT</v>
      </c>
      <c r="N7795" s="102">
        <f>WEEKDAY([2]!Table1[[#This Row],[Travel Date]],2)</f>
        <v>6</v>
      </c>
      <c r="P7795" s="102">
        <v>1</v>
      </c>
    </row>
    <row r="7796" spans="2:16" x14ac:dyDescent="0.25">
      <c r="B7796" s="103"/>
      <c r="C7796" s="103"/>
      <c r="L7796" s="102" t="str">
        <f>[2]!Table1[[#This Row],[Orgn]]&amp;"-"&amp;[2]!Table1[[#This Row],[Dest]]</f>
        <v>BRI-SSH</v>
      </c>
      <c r="M7796" s="102" t="str">
        <f t="shared" si="121"/>
        <v>ADT</v>
      </c>
      <c r="N7796" s="102">
        <f>WEEKDAY([2]!Table1[[#This Row],[Travel Date]],2)</f>
        <v>6</v>
      </c>
      <c r="P7796" s="102">
        <v>1</v>
      </c>
    </row>
    <row r="7797" spans="2:16" x14ac:dyDescent="0.25">
      <c r="B7797" s="103"/>
      <c r="C7797" s="103"/>
      <c r="L7797" s="102" t="str">
        <f>[2]!Table1[[#This Row],[Orgn]]&amp;"-"&amp;[2]!Table1[[#This Row],[Dest]]</f>
        <v>BRI-SSH</v>
      </c>
      <c r="M7797" s="102" t="str">
        <f t="shared" si="121"/>
        <v>ADT</v>
      </c>
      <c r="N7797" s="102">
        <f>WEEKDAY([2]!Table1[[#This Row],[Travel Date]],2)</f>
        <v>6</v>
      </c>
      <c r="P7797" s="102">
        <v>1</v>
      </c>
    </row>
    <row r="7798" spans="2:16" x14ac:dyDescent="0.25">
      <c r="B7798" s="103"/>
      <c r="C7798" s="103"/>
      <c r="L7798" s="102" t="str">
        <f>[2]!Table1[[#This Row],[Orgn]]&amp;"-"&amp;[2]!Table1[[#This Row],[Dest]]</f>
        <v>BRI-SSH</v>
      </c>
      <c r="M7798" s="102" t="str">
        <f t="shared" si="121"/>
        <v>ADT</v>
      </c>
      <c r="N7798" s="102">
        <f>WEEKDAY([2]!Table1[[#This Row],[Travel Date]],2)</f>
        <v>6</v>
      </c>
      <c r="P7798" s="102">
        <v>1</v>
      </c>
    </row>
    <row r="7799" spans="2:16" x14ac:dyDescent="0.25">
      <c r="B7799" s="103"/>
      <c r="C7799" s="103"/>
      <c r="L7799" s="102" t="str">
        <f>[2]!Table1[[#This Row],[Orgn]]&amp;"-"&amp;[2]!Table1[[#This Row],[Dest]]</f>
        <v>BRI-SSH</v>
      </c>
      <c r="M7799" s="102" t="str">
        <f t="shared" si="121"/>
        <v>ADT</v>
      </c>
      <c r="N7799" s="102">
        <f>WEEKDAY([2]!Table1[[#This Row],[Travel Date]],2)</f>
        <v>6</v>
      </c>
      <c r="P7799" s="102">
        <v>1</v>
      </c>
    </row>
    <row r="7800" spans="2:16" x14ac:dyDescent="0.25">
      <c r="B7800" s="103"/>
      <c r="C7800" s="103"/>
      <c r="L7800" s="102" t="str">
        <f>[2]!Table1[[#This Row],[Orgn]]&amp;"-"&amp;[2]!Table1[[#This Row],[Dest]]</f>
        <v>BRI-SSH</v>
      </c>
      <c r="M7800" s="102" t="str">
        <f t="shared" si="121"/>
        <v>ADT</v>
      </c>
      <c r="N7800" s="102">
        <f>WEEKDAY([2]!Table1[[#This Row],[Travel Date]],2)</f>
        <v>6</v>
      </c>
      <c r="P7800" s="102">
        <v>1</v>
      </c>
    </row>
    <row r="7801" spans="2:16" x14ac:dyDescent="0.25">
      <c r="B7801" s="103"/>
      <c r="C7801" s="103"/>
      <c r="L7801" s="102" t="str">
        <f>[2]!Table1[[#This Row],[Orgn]]&amp;"-"&amp;[2]!Table1[[#This Row],[Dest]]</f>
        <v>BRI-SSH</v>
      </c>
      <c r="M7801" s="102" t="str">
        <f t="shared" si="121"/>
        <v>ADT</v>
      </c>
      <c r="N7801" s="102">
        <f>WEEKDAY([2]!Table1[[#This Row],[Travel Date]],2)</f>
        <v>6</v>
      </c>
      <c r="P7801" s="102">
        <v>1</v>
      </c>
    </row>
    <row r="7802" spans="2:16" x14ac:dyDescent="0.25">
      <c r="B7802" s="103"/>
      <c r="C7802" s="103"/>
      <c r="L7802" s="102" t="str">
        <f>[2]!Table1[[#This Row],[Orgn]]&amp;"-"&amp;[2]!Table1[[#This Row],[Dest]]</f>
        <v>BRI-SSH</v>
      </c>
      <c r="M7802" s="102" t="str">
        <f t="shared" si="121"/>
        <v>ADT</v>
      </c>
      <c r="N7802" s="102">
        <f>WEEKDAY([2]!Table1[[#This Row],[Travel Date]],2)</f>
        <v>6</v>
      </c>
      <c r="P7802" s="102">
        <v>1</v>
      </c>
    </row>
    <row r="7803" spans="2:16" x14ac:dyDescent="0.25">
      <c r="B7803" s="103"/>
      <c r="C7803" s="103"/>
      <c r="L7803" s="102" t="str">
        <f>[2]!Table1[[#This Row],[Orgn]]&amp;"-"&amp;[2]!Table1[[#This Row],[Dest]]</f>
        <v>BRI-SSH</v>
      </c>
      <c r="M7803" s="102" t="str">
        <f t="shared" si="121"/>
        <v>ADT</v>
      </c>
      <c r="N7803" s="102">
        <f>WEEKDAY([2]!Table1[[#This Row],[Travel Date]],2)</f>
        <v>6</v>
      </c>
      <c r="P7803" s="102">
        <v>1</v>
      </c>
    </row>
    <row r="7804" spans="2:16" x14ac:dyDescent="0.25">
      <c r="B7804" s="103"/>
      <c r="C7804" s="103"/>
      <c r="L7804" s="102" t="str">
        <f>[2]!Table1[[#This Row],[Orgn]]&amp;"-"&amp;[2]!Table1[[#This Row],[Dest]]</f>
        <v>BRI-SSH</v>
      </c>
      <c r="M7804" s="102" t="str">
        <f t="shared" si="121"/>
        <v>ADT</v>
      </c>
      <c r="N7804" s="102">
        <f>WEEKDAY([2]!Table1[[#This Row],[Travel Date]],2)</f>
        <v>6</v>
      </c>
      <c r="P7804" s="102">
        <v>1</v>
      </c>
    </row>
    <row r="7805" spans="2:16" x14ac:dyDescent="0.25">
      <c r="B7805" s="103"/>
      <c r="C7805" s="103"/>
      <c r="L7805" s="102" t="str">
        <f>[2]!Table1[[#This Row],[Orgn]]&amp;"-"&amp;[2]!Table1[[#This Row],[Dest]]</f>
        <v>BRI-SSH</v>
      </c>
      <c r="M7805" s="102" t="str">
        <f t="shared" si="121"/>
        <v>ADT</v>
      </c>
      <c r="N7805" s="102">
        <f>WEEKDAY([2]!Table1[[#This Row],[Travel Date]],2)</f>
        <v>6</v>
      </c>
      <c r="P7805" s="102">
        <v>1</v>
      </c>
    </row>
    <row r="7806" spans="2:16" x14ac:dyDescent="0.25">
      <c r="B7806" s="103"/>
      <c r="C7806" s="103"/>
      <c r="L7806" s="102" t="str">
        <f>[2]!Table1[[#This Row],[Orgn]]&amp;"-"&amp;[2]!Table1[[#This Row],[Dest]]</f>
        <v>BRI-SSH</v>
      </c>
      <c r="M7806" s="102" t="str">
        <f t="shared" si="121"/>
        <v>ADT</v>
      </c>
      <c r="N7806" s="102">
        <f>WEEKDAY([2]!Table1[[#This Row],[Travel Date]],2)</f>
        <v>6</v>
      </c>
      <c r="P7806" s="102">
        <v>1</v>
      </c>
    </row>
    <row r="7807" spans="2:16" x14ac:dyDescent="0.25">
      <c r="B7807" s="103"/>
      <c r="C7807" s="103"/>
      <c r="L7807" s="102" t="str">
        <f>[2]!Table1[[#This Row],[Orgn]]&amp;"-"&amp;[2]!Table1[[#This Row],[Dest]]</f>
        <v>BRI-SSH</v>
      </c>
      <c r="M7807" s="102" t="str">
        <f t="shared" si="121"/>
        <v>ADT</v>
      </c>
      <c r="N7807" s="102">
        <f>WEEKDAY([2]!Table1[[#This Row],[Travel Date]],2)</f>
        <v>6</v>
      </c>
      <c r="P7807" s="102">
        <v>1</v>
      </c>
    </row>
    <row r="7808" spans="2:16" x14ac:dyDescent="0.25">
      <c r="B7808" s="103"/>
      <c r="C7808" s="103"/>
      <c r="L7808" s="102" t="str">
        <f>[2]!Table1[[#This Row],[Orgn]]&amp;"-"&amp;[2]!Table1[[#This Row],[Dest]]</f>
        <v>BRI-SSH</v>
      </c>
      <c r="M7808" s="102" t="str">
        <f t="shared" si="121"/>
        <v>ADT</v>
      </c>
      <c r="N7808" s="102">
        <f>WEEKDAY([2]!Table1[[#This Row],[Travel Date]],2)</f>
        <v>6</v>
      </c>
      <c r="P7808" s="102">
        <v>1</v>
      </c>
    </row>
    <row r="7809" spans="2:16" x14ac:dyDescent="0.25">
      <c r="B7809" s="103"/>
      <c r="C7809" s="103"/>
      <c r="L7809" s="102" t="str">
        <f>[2]!Table1[[#This Row],[Orgn]]&amp;"-"&amp;[2]!Table1[[#This Row],[Dest]]</f>
        <v>BRI-SSH</v>
      </c>
      <c r="M7809" s="102" t="str">
        <f t="shared" si="121"/>
        <v>ADT</v>
      </c>
      <c r="N7809" s="102">
        <f>WEEKDAY([2]!Table1[[#This Row],[Travel Date]],2)</f>
        <v>6</v>
      </c>
      <c r="P7809" s="102">
        <v>1</v>
      </c>
    </row>
    <row r="7810" spans="2:16" x14ac:dyDescent="0.25">
      <c r="B7810" s="103"/>
      <c r="C7810" s="103"/>
      <c r="L7810" s="102" t="str">
        <f>[2]!Table1[[#This Row],[Orgn]]&amp;"-"&amp;[2]!Table1[[#This Row],[Dest]]</f>
        <v>BRI-SSH</v>
      </c>
      <c r="M7810" s="102" t="str">
        <f t="shared" ref="M7810:M7873" si="122">IF(TRIM(C7810)="INF", "INF", IF(TRIM(C7810)="CHD", "CHD", "ADT"))</f>
        <v>ADT</v>
      </c>
      <c r="N7810" s="102">
        <f>WEEKDAY([2]!Table1[[#This Row],[Travel Date]],2)</f>
        <v>6</v>
      </c>
      <c r="P7810" s="102">
        <v>1</v>
      </c>
    </row>
    <row r="7811" spans="2:16" x14ac:dyDescent="0.25">
      <c r="B7811" s="103"/>
      <c r="C7811" s="103"/>
      <c r="L7811" s="102" t="str">
        <f>[2]!Table1[[#This Row],[Orgn]]&amp;"-"&amp;[2]!Table1[[#This Row],[Dest]]</f>
        <v>BRI-SSH</v>
      </c>
      <c r="M7811" s="102" t="str">
        <f t="shared" si="122"/>
        <v>ADT</v>
      </c>
      <c r="N7811" s="102">
        <f>WEEKDAY([2]!Table1[[#This Row],[Travel Date]],2)</f>
        <v>6</v>
      </c>
      <c r="P7811" s="102">
        <v>1</v>
      </c>
    </row>
    <row r="7812" spans="2:16" x14ac:dyDescent="0.25">
      <c r="B7812" s="103"/>
      <c r="C7812" s="103"/>
      <c r="L7812" s="102" t="str">
        <f>[2]!Table1[[#This Row],[Orgn]]&amp;"-"&amp;[2]!Table1[[#This Row],[Dest]]</f>
        <v>BRI-SSH</v>
      </c>
      <c r="M7812" s="102" t="str">
        <f t="shared" si="122"/>
        <v>ADT</v>
      </c>
      <c r="N7812" s="102">
        <f>WEEKDAY([2]!Table1[[#This Row],[Travel Date]],2)</f>
        <v>6</v>
      </c>
      <c r="P7812" s="102">
        <v>1</v>
      </c>
    </row>
    <row r="7813" spans="2:16" x14ac:dyDescent="0.25">
      <c r="B7813" s="103"/>
      <c r="C7813" s="103"/>
      <c r="L7813" s="102" t="str">
        <f>[2]!Table1[[#This Row],[Orgn]]&amp;"-"&amp;[2]!Table1[[#This Row],[Dest]]</f>
        <v>BRI-SSH</v>
      </c>
      <c r="M7813" s="102" t="str">
        <f t="shared" si="122"/>
        <v>ADT</v>
      </c>
      <c r="N7813" s="102">
        <f>WEEKDAY([2]!Table1[[#This Row],[Travel Date]],2)</f>
        <v>6</v>
      </c>
      <c r="P7813" s="102">
        <v>1</v>
      </c>
    </row>
    <row r="7814" spans="2:16" x14ac:dyDescent="0.25">
      <c r="B7814" s="103"/>
      <c r="C7814" s="103"/>
      <c r="L7814" s="102" t="str">
        <f>[2]!Table1[[#This Row],[Orgn]]&amp;"-"&amp;[2]!Table1[[#This Row],[Dest]]</f>
        <v>BRI-SSH</v>
      </c>
      <c r="M7814" s="102" t="str">
        <f t="shared" si="122"/>
        <v>ADT</v>
      </c>
      <c r="N7814" s="102">
        <f>WEEKDAY([2]!Table1[[#This Row],[Travel Date]],2)</f>
        <v>6</v>
      </c>
      <c r="P7814" s="102">
        <v>1</v>
      </c>
    </row>
    <row r="7815" spans="2:16" x14ac:dyDescent="0.25">
      <c r="B7815" s="103"/>
      <c r="C7815" s="103"/>
      <c r="L7815" s="102" t="str">
        <f>[2]!Table1[[#This Row],[Orgn]]&amp;"-"&amp;[2]!Table1[[#This Row],[Dest]]</f>
        <v>BRI-SSH</v>
      </c>
      <c r="M7815" s="102" t="str">
        <f t="shared" si="122"/>
        <v>ADT</v>
      </c>
      <c r="N7815" s="102">
        <f>WEEKDAY([2]!Table1[[#This Row],[Travel Date]],2)</f>
        <v>6</v>
      </c>
      <c r="P7815" s="102">
        <v>1</v>
      </c>
    </row>
    <row r="7816" spans="2:16" x14ac:dyDescent="0.25">
      <c r="B7816" s="103"/>
      <c r="C7816" s="103"/>
      <c r="L7816" s="102" t="str">
        <f>[2]!Table1[[#This Row],[Orgn]]&amp;"-"&amp;[2]!Table1[[#This Row],[Dest]]</f>
        <v>BRI-SSH</v>
      </c>
      <c r="M7816" s="102" t="str">
        <f t="shared" si="122"/>
        <v>ADT</v>
      </c>
      <c r="N7816" s="102">
        <f>WEEKDAY([2]!Table1[[#This Row],[Travel Date]],2)</f>
        <v>6</v>
      </c>
      <c r="P7816" s="102">
        <v>1</v>
      </c>
    </row>
    <row r="7817" spans="2:16" x14ac:dyDescent="0.25">
      <c r="B7817" s="103"/>
      <c r="C7817" s="103"/>
      <c r="L7817" s="102" t="str">
        <f>[2]!Table1[[#This Row],[Orgn]]&amp;"-"&amp;[2]!Table1[[#This Row],[Dest]]</f>
        <v>BRI-SSH</v>
      </c>
      <c r="M7817" s="102" t="str">
        <f t="shared" si="122"/>
        <v>ADT</v>
      </c>
      <c r="N7817" s="102">
        <f>WEEKDAY([2]!Table1[[#This Row],[Travel Date]],2)</f>
        <v>6</v>
      </c>
      <c r="P7817" s="102">
        <v>1</v>
      </c>
    </row>
    <row r="7818" spans="2:16" x14ac:dyDescent="0.25">
      <c r="B7818" s="103"/>
      <c r="C7818" s="103"/>
      <c r="L7818" s="102" t="str">
        <f>[2]!Table1[[#This Row],[Orgn]]&amp;"-"&amp;[2]!Table1[[#This Row],[Dest]]</f>
        <v>BRI-SSH</v>
      </c>
      <c r="M7818" s="102" t="str">
        <f t="shared" si="122"/>
        <v>ADT</v>
      </c>
      <c r="N7818" s="102">
        <f>WEEKDAY([2]!Table1[[#This Row],[Travel Date]],2)</f>
        <v>6</v>
      </c>
      <c r="P7818" s="102">
        <v>1</v>
      </c>
    </row>
    <row r="7819" spans="2:16" x14ac:dyDescent="0.25">
      <c r="B7819" s="103"/>
      <c r="C7819" s="103"/>
      <c r="L7819" s="102" t="str">
        <f>[2]!Table1[[#This Row],[Orgn]]&amp;"-"&amp;[2]!Table1[[#This Row],[Dest]]</f>
        <v>BRI-SSH</v>
      </c>
      <c r="M7819" s="102" t="str">
        <f t="shared" si="122"/>
        <v>ADT</v>
      </c>
      <c r="N7819" s="102">
        <f>WEEKDAY([2]!Table1[[#This Row],[Travel Date]],2)</f>
        <v>6</v>
      </c>
      <c r="P7819" s="102">
        <v>1</v>
      </c>
    </row>
    <row r="7820" spans="2:16" x14ac:dyDescent="0.25">
      <c r="B7820" s="103"/>
      <c r="C7820" s="103"/>
      <c r="L7820" s="102" t="str">
        <f>[2]!Table1[[#This Row],[Orgn]]&amp;"-"&amp;[2]!Table1[[#This Row],[Dest]]</f>
        <v>BRI-SSH</v>
      </c>
      <c r="M7820" s="102" t="str">
        <f t="shared" si="122"/>
        <v>ADT</v>
      </c>
      <c r="N7820" s="102">
        <f>WEEKDAY([2]!Table1[[#This Row],[Travel Date]],2)</f>
        <v>6</v>
      </c>
      <c r="P7820" s="102">
        <v>1</v>
      </c>
    </row>
    <row r="7821" spans="2:16" x14ac:dyDescent="0.25">
      <c r="B7821" s="103"/>
      <c r="C7821" s="103"/>
      <c r="L7821" s="102" t="str">
        <f>[2]!Table1[[#This Row],[Orgn]]&amp;"-"&amp;[2]!Table1[[#This Row],[Dest]]</f>
        <v>BRI-SSH</v>
      </c>
      <c r="M7821" s="102" t="str">
        <f t="shared" si="122"/>
        <v>ADT</v>
      </c>
      <c r="N7821" s="102">
        <f>WEEKDAY([2]!Table1[[#This Row],[Travel Date]],2)</f>
        <v>6</v>
      </c>
      <c r="P7821" s="102">
        <v>1</v>
      </c>
    </row>
    <row r="7822" spans="2:16" x14ac:dyDescent="0.25">
      <c r="B7822" s="103"/>
      <c r="C7822" s="103"/>
      <c r="L7822" s="102" t="str">
        <f>[2]!Table1[[#This Row],[Orgn]]&amp;"-"&amp;[2]!Table1[[#This Row],[Dest]]</f>
        <v>BRI-SSH</v>
      </c>
      <c r="M7822" s="102" t="str">
        <f t="shared" si="122"/>
        <v>ADT</v>
      </c>
      <c r="N7822" s="102">
        <f>WEEKDAY([2]!Table1[[#This Row],[Travel Date]],2)</f>
        <v>6</v>
      </c>
      <c r="P7822" s="102">
        <v>1</v>
      </c>
    </row>
    <row r="7823" spans="2:16" x14ac:dyDescent="0.25">
      <c r="B7823" s="103"/>
      <c r="C7823" s="103"/>
      <c r="L7823" s="102" t="str">
        <f>[2]!Table1[[#This Row],[Orgn]]&amp;"-"&amp;[2]!Table1[[#This Row],[Dest]]</f>
        <v>BRI-SSH</v>
      </c>
      <c r="M7823" s="102" t="str">
        <f t="shared" si="122"/>
        <v>ADT</v>
      </c>
      <c r="N7823" s="102">
        <f>WEEKDAY([2]!Table1[[#This Row],[Travel Date]],2)</f>
        <v>6</v>
      </c>
      <c r="P7823" s="102">
        <v>1</v>
      </c>
    </row>
    <row r="7824" spans="2:16" x14ac:dyDescent="0.25">
      <c r="B7824" s="103"/>
      <c r="C7824" s="103"/>
      <c r="L7824" s="102" t="str">
        <f>[2]!Table1[[#This Row],[Orgn]]&amp;"-"&amp;[2]!Table1[[#This Row],[Dest]]</f>
        <v>BRI-SSH</v>
      </c>
      <c r="M7824" s="102" t="str">
        <f t="shared" si="122"/>
        <v>ADT</v>
      </c>
      <c r="N7824" s="102">
        <f>WEEKDAY([2]!Table1[[#This Row],[Travel Date]],2)</f>
        <v>6</v>
      </c>
      <c r="P7824" s="102">
        <v>1</v>
      </c>
    </row>
    <row r="7825" spans="2:16" x14ac:dyDescent="0.25">
      <c r="B7825" s="103"/>
      <c r="C7825" s="103"/>
      <c r="L7825" s="102" t="str">
        <f>[2]!Table1[[#This Row],[Orgn]]&amp;"-"&amp;[2]!Table1[[#This Row],[Dest]]</f>
        <v>BRI-SSH</v>
      </c>
      <c r="M7825" s="102" t="str">
        <f t="shared" si="122"/>
        <v>ADT</v>
      </c>
      <c r="N7825" s="102">
        <f>WEEKDAY([2]!Table1[[#This Row],[Travel Date]],2)</f>
        <v>6</v>
      </c>
      <c r="P7825" s="102">
        <v>1</v>
      </c>
    </row>
    <row r="7826" spans="2:16" x14ac:dyDescent="0.25">
      <c r="B7826" s="103"/>
      <c r="C7826" s="103"/>
      <c r="L7826" s="102" t="str">
        <f>[2]!Table1[[#This Row],[Orgn]]&amp;"-"&amp;[2]!Table1[[#This Row],[Dest]]</f>
        <v>BRI-SSH</v>
      </c>
      <c r="M7826" s="102" t="str">
        <f t="shared" si="122"/>
        <v>ADT</v>
      </c>
      <c r="N7826" s="102">
        <f>WEEKDAY([2]!Table1[[#This Row],[Travel Date]],2)</f>
        <v>6</v>
      </c>
      <c r="P7826" s="102">
        <v>1</v>
      </c>
    </row>
    <row r="7827" spans="2:16" x14ac:dyDescent="0.25">
      <c r="B7827" s="103"/>
      <c r="C7827" s="103"/>
      <c r="L7827" s="102" t="str">
        <f>[2]!Table1[[#This Row],[Orgn]]&amp;"-"&amp;[2]!Table1[[#This Row],[Dest]]</f>
        <v>BRI-SSH</v>
      </c>
      <c r="M7827" s="102" t="str">
        <f t="shared" si="122"/>
        <v>ADT</v>
      </c>
      <c r="N7827" s="102">
        <f>WEEKDAY([2]!Table1[[#This Row],[Travel Date]],2)</f>
        <v>6</v>
      </c>
      <c r="P7827" s="102">
        <v>1</v>
      </c>
    </row>
    <row r="7828" spans="2:16" x14ac:dyDescent="0.25">
      <c r="B7828" s="103"/>
      <c r="C7828" s="103"/>
      <c r="L7828" s="102" t="str">
        <f>[2]!Table1[[#This Row],[Orgn]]&amp;"-"&amp;[2]!Table1[[#This Row],[Dest]]</f>
        <v>BRI-SSH</v>
      </c>
      <c r="M7828" s="102" t="str">
        <f t="shared" si="122"/>
        <v>ADT</v>
      </c>
      <c r="N7828" s="102">
        <f>WEEKDAY([2]!Table1[[#This Row],[Travel Date]],2)</f>
        <v>6</v>
      </c>
      <c r="P7828" s="102">
        <v>1</v>
      </c>
    </row>
    <row r="7829" spans="2:16" x14ac:dyDescent="0.25">
      <c r="B7829" s="103"/>
      <c r="C7829" s="103"/>
      <c r="L7829" s="102" t="str">
        <f>[2]!Table1[[#This Row],[Orgn]]&amp;"-"&amp;[2]!Table1[[#This Row],[Dest]]</f>
        <v>BRI-SSH</v>
      </c>
      <c r="M7829" s="102" t="str">
        <f t="shared" si="122"/>
        <v>ADT</v>
      </c>
      <c r="N7829" s="102">
        <f>WEEKDAY([2]!Table1[[#This Row],[Travel Date]],2)</f>
        <v>6</v>
      </c>
      <c r="P7829" s="102">
        <v>1</v>
      </c>
    </row>
    <row r="7830" spans="2:16" x14ac:dyDescent="0.25">
      <c r="B7830" s="103"/>
      <c r="C7830" s="103"/>
      <c r="L7830" s="102" t="str">
        <f>[2]!Table1[[#This Row],[Orgn]]&amp;"-"&amp;[2]!Table1[[#This Row],[Dest]]</f>
        <v>BRI-SSH</v>
      </c>
      <c r="M7830" s="102" t="str">
        <f t="shared" si="122"/>
        <v>ADT</v>
      </c>
      <c r="N7830" s="102">
        <f>WEEKDAY([2]!Table1[[#This Row],[Travel Date]],2)</f>
        <v>6</v>
      </c>
      <c r="P7830" s="102">
        <v>1</v>
      </c>
    </row>
    <row r="7831" spans="2:16" x14ac:dyDescent="0.25">
      <c r="B7831" s="103"/>
      <c r="C7831" s="103"/>
      <c r="L7831" s="102" t="str">
        <f>[2]!Table1[[#This Row],[Orgn]]&amp;"-"&amp;[2]!Table1[[#This Row],[Dest]]</f>
        <v>BRI-SSH</v>
      </c>
      <c r="M7831" s="102" t="str">
        <f t="shared" si="122"/>
        <v>ADT</v>
      </c>
      <c r="N7831" s="102">
        <f>WEEKDAY([2]!Table1[[#This Row],[Travel Date]],2)</f>
        <v>6</v>
      </c>
      <c r="P7831" s="102">
        <v>1</v>
      </c>
    </row>
    <row r="7832" spans="2:16" x14ac:dyDescent="0.25">
      <c r="B7832" s="103"/>
      <c r="C7832" s="103"/>
      <c r="L7832" s="102" t="str">
        <f>[2]!Table1[[#This Row],[Orgn]]&amp;"-"&amp;[2]!Table1[[#This Row],[Dest]]</f>
        <v>BRI-SSH</v>
      </c>
      <c r="M7832" s="102" t="str">
        <f t="shared" si="122"/>
        <v>ADT</v>
      </c>
      <c r="N7832" s="102">
        <f>WEEKDAY([2]!Table1[[#This Row],[Travel Date]],2)</f>
        <v>6</v>
      </c>
      <c r="P7832" s="102">
        <v>1</v>
      </c>
    </row>
    <row r="7833" spans="2:16" x14ac:dyDescent="0.25">
      <c r="B7833" s="103"/>
      <c r="C7833" s="103"/>
      <c r="L7833" s="102" t="str">
        <f>[2]!Table1[[#This Row],[Orgn]]&amp;"-"&amp;[2]!Table1[[#This Row],[Dest]]</f>
        <v>BRI-SSH</v>
      </c>
      <c r="M7833" s="102" t="str">
        <f t="shared" si="122"/>
        <v>ADT</v>
      </c>
      <c r="N7833" s="102">
        <f>WEEKDAY([2]!Table1[[#This Row],[Travel Date]],2)</f>
        <v>6</v>
      </c>
      <c r="P7833" s="102">
        <v>1</v>
      </c>
    </row>
    <row r="7834" spans="2:16" x14ac:dyDescent="0.25">
      <c r="B7834" s="103"/>
      <c r="C7834" s="103"/>
      <c r="L7834" s="102" t="str">
        <f>[2]!Table1[[#This Row],[Orgn]]&amp;"-"&amp;[2]!Table1[[#This Row],[Dest]]</f>
        <v>BRI-SSH</v>
      </c>
      <c r="M7834" s="102" t="str">
        <f t="shared" si="122"/>
        <v>ADT</v>
      </c>
      <c r="N7834" s="102">
        <f>WEEKDAY([2]!Table1[[#This Row],[Travel Date]],2)</f>
        <v>6</v>
      </c>
      <c r="P7834" s="102">
        <v>1</v>
      </c>
    </row>
    <row r="7835" spans="2:16" x14ac:dyDescent="0.25">
      <c r="B7835" s="103"/>
      <c r="C7835" s="103"/>
      <c r="L7835" s="102" t="str">
        <f>[2]!Table1[[#This Row],[Orgn]]&amp;"-"&amp;[2]!Table1[[#This Row],[Dest]]</f>
        <v>BRI-SSH</v>
      </c>
      <c r="M7835" s="102" t="str">
        <f t="shared" si="122"/>
        <v>ADT</v>
      </c>
      <c r="N7835" s="102">
        <f>WEEKDAY([2]!Table1[[#This Row],[Travel Date]],2)</f>
        <v>6</v>
      </c>
      <c r="P7835" s="102">
        <v>1</v>
      </c>
    </row>
    <row r="7836" spans="2:16" x14ac:dyDescent="0.25">
      <c r="B7836" s="103"/>
      <c r="C7836" s="103"/>
      <c r="L7836" s="102" t="str">
        <f>[2]!Table1[[#This Row],[Orgn]]&amp;"-"&amp;[2]!Table1[[#This Row],[Dest]]</f>
        <v>BRI-SSH</v>
      </c>
      <c r="M7836" s="102" t="str">
        <f t="shared" si="122"/>
        <v>ADT</v>
      </c>
      <c r="N7836" s="102">
        <f>WEEKDAY([2]!Table1[[#This Row],[Travel Date]],2)</f>
        <v>6</v>
      </c>
      <c r="P7836" s="102">
        <v>1</v>
      </c>
    </row>
    <row r="7837" spans="2:16" x14ac:dyDescent="0.25">
      <c r="B7837" s="103"/>
      <c r="C7837" s="103"/>
      <c r="L7837" s="102" t="str">
        <f>[2]!Table1[[#This Row],[Orgn]]&amp;"-"&amp;[2]!Table1[[#This Row],[Dest]]</f>
        <v>BRI-SSH</v>
      </c>
      <c r="M7837" s="102" t="str">
        <f t="shared" si="122"/>
        <v>ADT</v>
      </c>
      <c r="N7837" s="102">
        <f>WEEKDAY([2]!Table1[[#This Row],[Travel Date]],2)</f>
        <v>6</v>
      </c>
      <c r="P7837" s="102">
        <v>1</v>
      </c>
    </row>
    <row r="7838" spans="2:16" x14ac:dyDescent="0.25">
      <c r="B7838" s="103"/>
      <c r="C7838" s="103"/>
      <c r="L7838" s="102" t="str">
        <f>[2]!Table1[[#This Row],[Orgn]]&amp;"-"&amp;[2]!Table1[[#This Row],[Dest]]</f>
        <v>BRI-SSH</v>
      </c>
      <c r="M7838" s="102" t="str">
        <f t="shared" si="122"/>
        <v>ADT</v>
      </c>
      <c r="N7838" s="102">
        <f>WEEKDAY([2]!Table1[[#This Row],[Travel Date]],2)</f>
        <v>6</v>
      </c>
      <c r="P7838" s="102">
        <v>1</v>
      </c>
    </row>
    <row r="7839" spans="2:16" x14ac:dyDescent="0.25">
      <c r="B7839" s="103"/>
      <c r="C7839" s="103"/>
      <c r="L7839" s="102" t="str">
        <f>[2]!Table1[[#This Row],[Orgn]]&amp;"-"&amp;[2]!Table1[[#This Row],[Dest]]</f>
        <v>BRI-SSH</v>
      </c>
      <c r="M7839" s="102" t="str">
        <f t="shared" si="122"/>
        <v>ADT</v>
      </c>
      <c r="N7839" s="102">
        <f>WEEKDAY([2]!Table1[[#This Row],[Travel Date]],2)</f>
        <v>6</v>
      </c>
      <c r="P7839" s="102">
        <v>1</v>
      </c>
    </row>
    <row r="7840" spans="2:16" x14ac:dyDescent="0.25">
      <c r="B7840" s="103"/>
      <c r="C7840" s="103"/>
      <c r="L7840" s="102" t="str">
        <f>[2]!Table1[[#This Row],[Orgn]]&amp;"-"&amp;[2]!Table1[[#This Row],[Dest]]</f>
        <v>BRI-SSH</v>
      </c>
      <c r="M7840" s="102" t="str">
        <f t="shared" si="122"/>
        <v>ADT</v>
      </c>
      <c r="N7840" s="102">
        <f>WEEKDAY([2]!Table1[[#This Row],[Travel Date]],2)</f>
        <v>6</v>
      </c>
      <c r="P7840" s="102">
        <v>1</v>
      </c>
    </row>
    <row r="7841" spans="2:16" x14ac:dyDescent="0.25">
      <c r="B7841" s="103"/>
      <c r="C7841" s="103"/>
      <c r="L7841" s="102" t="str">
        <f>[2]!Table1[[#This Row],[Orgn]]&amp;"-"&amp;[2]!Table1[[#This Row],[Dest]]</f>
        <v>BRI-SSH</v>
      </c>
      <c r="M7841" s="102" t="str">
        <f t="shared" si="122"/>
        <v>ADT</v>
      </c>
      <c r="N7841" s="102">
        <f>WEEKDAY([2]!Table1[[#This Row],[Travel Date]],2)</f>
        <v>6</v>
      </c>
      <c r="P7841" s="102">
        <v>1</v>
      </c>
    </row>
    <row r="7842" spans="2:16" x14ac:dyDescent="0.25">
      <c r="B7842" s="103"/>
      <c r="C7842" s="103"/>
      <c r="L7842" s="102" t="str">
        <f>[2]!Table1[[#This Row],[Orgn]]&amp;"-"&amp;[2]!Table1[[#This Row],[Dest]]</f>
        <v>BRI-SSH</v>
      </c>
      <c r="M7842" s="102" t="str">
        <f t="shared" si="122"/>
        <v>ADT</v>
      </c>
      <c r="N7842" s="102">
        <f>WEEKDAY([2]!Table1[[#This Row],[Travel Date]],2)</f>
        <v>6</v>
      </c>
      <c r="P7842" s="102">
        <v>1</v>
      </c>
    </row>
    <row r="7843" spans="2:16" x14ac:dyDescent="0.25">
      <c r="B7843" s="103"/>
      <c r="C7843" s="103"/>
      <c r="L7843" s="102" t="str">
        <f>[2]!Table1[[#This Row],[Orgn]]&amp;"-"&amp;[2]!Table1[[#This Row],[Dest]]</f>
        <v>BRI-SSH</v>
      </c>
      <c r="M7843" s="102" t="str">
        <f t="shared" si="122"/>
        <v>ADT</v>
      </c>
      <c r="N7843" s="102">
        <f>WEEKDAY([2]!Table1[[#This Row],[Travel Date]],2)</f>
        <v>6</v>
      </c>
      <c r="P7843" s="102">
        <v>1</v>
      </c>
    </row>
    <row r="7844" spans="2:16" x14ac:dyDescent="0.25">
      <c r="B7844" s="103"/>
      <c r="C7844" s="103"/>
      <c r="L7844" s="102" t="str">
        <f>[2]!Table1[[#This Row],[Orgn]]&amp;"-"&amp;[2]!Table1[[#This Row],[Dest]]</f>
        <v>BRI-SSH</v>
      </c>
      <c r="M7844" s="102" t="str">
        <f t="shared" si="122"/>
        <v>ADT</v>
      </c>
      <c r="N7844" s="102">
        <f>WEEKDAY([2]!Table1[[#This Row],[Travel Date]],2)</f>
        <v>6</v>
      </c>
      <c r="P7844" s="102">
        <v>1</v>
      </c>
    </row>
    <row r="7845" spans="2:16" x14ac:dyDescent="0.25">
      <c r="B7845" s="103"/>
      <c r="C7845" s="103"/>
      <c r="L7845" s="102" t="str">
        <f>[2]!Table1[[#This Row],[Orgn]]&amp;"-"&amp;[2]!Table1[[#This Row],[Dest]]</f>
        <v>BRI-SSH</v>
      </c>
      <c r="M7845" s="102" t="str">
        <f t="shared" si="122"/>
        <v>ADT</v>
      </c>
      <c r="N7845" s="102">
        <f>WEEKDAY([2]!Table1[[#This Row],[Travel Date]],2)</f>
        <v>6</v>
      </c>
      <c r="P7845" s="102">
        <v>1</v>
      </c>
    </row>
    <row r="7846" spans="2:16" x14ac:dyDescent="0.25">
      <c r="B7846" s="103"/>
      <c r="C7846" s="103"/>
      <c r="L7846" s="102" t="str">
        <f>[2]!Table1[[#This Row],[Orgn]]&amp;"-"&amp;[2]!Table1[[#This Row],[Dest]]</f>
        <v>BRI-SSH</v>
      </c>
      <c r="M7846" s="102" t="str">
        <f t="shared" si="122"/>
        <v>ADT</v>
      </c>
      <c r="N7846" s="102">
        <f>WEEKDAY([2]!Table1[[#This Row],[Travel Date]],2)</f>
        <v>6</v>
      </c>
      <c r="P7846" s="102">
        <v>1</v>
      </c>
    </row>
    <row r="7847" spans="2:16" x14ac:dyDescent="0.25">
      <c r="B7847" s="103"/>
      <c r="C7847" s="103"/>
      <c r="L7847" s="102" t="str">
        <f>[2]!Table1[[#This Row],[Orgn]]&amp;"-"&amp;[2]!Table1[[#This Row],[Dest]]</f>
        <v>BRI-SSH</v>
      </c>
      <c r="M7847" s="102" t="str">
        <f t="shared" si="122"/>
        <v>ADT</v>
      </c>
      <c r="N7847" s="102">
        <f>WEEKDAY([2]!Table1[[#This Row],[Travel Date]],2)</f>
        <v>6</v>
      </c>
      <c r="P7847" s="102">
        <v>1</v>
      </c>
    </row>
    <row r="7848" spans="2:16" x14ac:dyDescent="0.25">
      <c r="B7848" s="103"/>
      <c r="C7848" s="103"/>
      <c r="L7848" s="102" t="str">
        <f>[2]!Table1[[#This Row],[Orgn]]&amp;"-"&amp;[2]!Table1[[#This Row],[Dest]]</f>
        <v>BRI-SSH</v>
      </c>
      <c r="M7848" s="102" t="str">
        <f t="shared" si="122"/>
        <v>ADT</v>
      </c>
      <c r="N7848" s="102">
        <f>WEEKDAY([2]!Table1[[#This Row],[Travel Date]],2)</f>
        <v>6</v>
      </c>
      <c r="P7848" s="102">
        <v>1</v>
      </c>
    </row>
    <row r="7849" spans="2:16" x14ac:dyDescent="0.25">
      <c r="B7849" s="103"/>
      <c r="C7849" s="103"/>
      <c r="L7849" s="102" t="str">
        <f>[2]!Table1[[#This Row],[Orgn]]&amp;"-"&amp;[2]!Table1[[#This Row],[Dest]]</f>
        <v>BRI-SSH</v>
      </c>
      <c r="M7849" s="102" t="str">
        <f t="shared" si="122"/>
        <v>ADT</v>
      </c>
      <c r="N7849" s="102">
        <f>WEEKDAY([2]!Table1[[#This Row],[Travel Date]],2)</f>
        <v>6</v>
      </c>
      <c r="P7849" s="102">
        <v>1</v>
      </c>
    </row>
    <row r="7850" spans="2:16" x14ac:dyDescent="0.25">
      <c r="B7850" s="103"/>
      <c r="C7850" s="103"/>
      <c r="L7850" s="102" t="str">
        <f>[2]!Table1[[#This Row],[Orgn]]&amp;"-"&amp;[2]!Table1[[#This Row],[Dest]]</f>
        <v>BRI-SSH</v>
      </c>
      <c r="M7850" s="102" t="str">
        <f t="shared" si="122"/>
        <v>ADT</v>
      </c>
      <c r="N7850" s="102">
        <f>WEEKDAY([2]!Table1[[#This Row],[Travel Date]],2)</f>
        <v>6</v>
      </c>
      <c r="P7850" s="102">
        <v>1</v>
      </c>
    </row>
    <row r="7851" spans="2:16" x14ac:dyDescent="0.25">
      <c r="B7851" s="103"/>
      <c r="C7851" s="103"/>
      <c r="L7851" s="102" t="str">
        <f>[2]!Table1[[#This Row],[Orgn]]&amp;"-"&amp;[2]!Table1[[#This Row],[Dest]]</f>
        <v>BRI-SSH</v>
      </c>
      <c r="M7851" s="102" t="str">
        <f t="shared" si="122"/>
        <v>ADT</v>
      </c>
      <c r="N7851" s="102">
        <f>WEEKDAY([2]!Table1[[#This Row],[Travel Date]],2)</f>
        <v>6</v>
      </c>
      <c r="P7851" s="102">
        <v>1</v>
      </c>
    </row>
    <row r="7852" spans="2:16" x14ac:dyDescent="0.25">
      <c r="B7852" s="103"/>
      <c r="C7852" s="103"/>
      <c r="L7852" s="102" t="str">
        <f>[2]!Table1[[#This Row],[Orgn]]&amp;"-"&amp;[2]!Table1[[#This Row],[Dest]]</f>
        <v>BRI-SSH</v>
      </c>
      <c r="M7852" s="102" t="str">
        <f t="shared" si="122"/>
        <v>ADT</v>
      </c>
      <c r="N7852" s="102">
        <f>WEEKDAY([2]!Table1[[#This Row],[Travel Date]],2)</f>
        <v>6</v>
      </c>
      <c r="P7852" s="102">
        <v>1</v>
      </c>
    </row>
    <row r="7853" spans="2:16" x14ac:dyDescent="0.25">
      <c r="B7853" s="103"/>
      <c r="C7853" s="103"/>
      <c r="L7853" s="102" t="str">
        <f>[2]!Table1[[#This Row],[Orgn]]&amp;"-"&amp;[2]!Table1[[#This Row],[Dest]]</f>
        <v>BRI-SSH</v>
      </c>
      <c r="M7853" s="102" t="str">
        <f t="shared" si="122"/>
        <v>ADT</v>
      </c>
      <c r="N7853" s="102">
        <f>WEEKDAY([2]!Table1[[#This Row],[Travel Date]],2)</f>
        <v>6</v>
      </c>
      <c r="P7853" s="102">
        <v>1</v>
      </c>
    </row>
    <row r="7854" spans="2:16" x14ac:dyDescent="0.25">
      <c r="B7854" s="103"/>
      <c r="C7854" s="103"/>
      <c r="L7854" s="102" t="str">
        <f>[2]!Table1[[#This Row],[Orgn]]&amp;"-"&amp;[2]!Table1[[#This Row],[Dest]]</f>
        <v>BRI-SSH</v>
      </c>
      <c r="M7854" s="102" t="str">
        <f t="shared" si="122"/>
        <v>ADT</v>
      </c>
      <c r="N7854" s="102">
        <f>WEEKDAY([2]!Table1[[#This Row],[Travel Date]],2)</f>
        <v>6</v>
      </c>
      <c r="P7854" s="102">
        <v>1</v>
      </c>
    </row>
    <row r="7855" spans="2:16" x14ac:dyDescent="0.25">
      <c r="B7855" s="103"/>
      <c r="C7855" s="103"/>
      <c r="L7855" s="102" t="str">
        <f>[2]!Table1[[#This Row],[Orgn]]&amp;"-"&amp;[2]!Table1[[#This Row],[Dest]]</f>
        <v>BRI-SSH</v>
      </c>
      <c r="M7855" s="102" t="str">
        <f t="shared" si="122"/>
        <v>ADT</v>
      </c>
      <c r="N7855" s="102">
        <f>WEEKDAY([2]!Table1[[#This Row],[Travel Date]],2)</f>
        <v>6</v>
      </c>
      <c r="P7855" s="102">
        <v>1</v>
      </c>
    </row>
    <row r="7856" spans="2:16" x14ac:dyDescent="0.25">
      <c r="B7856" s="103"/>
      <c r="C7856" s="103"/>
      <c r="L7856" s="102" t="str">
        <f>[2]!Table1[[#This Row],[Orgn]]&amp;"-"&amp;[2]!Table1[[#This Row],[Dest]]</f>
        <v>SSH-NAP</v>
      </c>
      <c r="M7856" s="102" t="str">
        <f t="shared" si="122"/>
        <v>ADT</v>
      </c>
      <c r="N7856" s="102">
        <f>WEEKDAY([2]!Table1[[#This Row],[Travel Date]],2)</f>
        <v>6</v>
      </c>
      <c r="P7856" s="102">
        <v>1</v>
      </c>
    </row>
    <row r="7857" spans="2:16" x14ac:dyDescent="0.25">
      <c r="B7857" s="103"/>
      <c r="C7857" s="103"/>
      <c r="L7857" s="102" t="str">
        <f>[2]!Table1[[#This Row],[Orgn]]&amp;"-"&amp;[2]!Table1[[#This Row],[Dest]]</f>
        <v>SSH-NAP</v>
      </c>
      <c r="M7857" s="102" t="str">
        <f t="shared" si="122"/>
        <v>ADT</v>
      </c>
      <c r="N7857" s="102">
        <f>WEEKDAY([2]!Table1[[#This Row],[Travel Date]],2)</f>
        <v>6</v>
      </c>
      <c r="P7857" s="102">
        <v>1</v>
      </c>
    </row>
    <row r="7858" spans="2:16" x14ac:dyDescent="0.25">
      <c r="B7858" s="103"/>
      <c r="C7858" s="103"/>
      <c r="L7858" s="102" t="str">
        <f>[2]!Table1[[#This Row],[Orgn]]&amp;"-"&amp;[2]!Table1[[#This Row],[Dest]]</f>
        <v>SSH-NAP</v>
      </c>
      <c r="M7858" s="102" t="str">
        <f t="shared" si="122"/>
        <v>ADT</v>
      </c>
      <c r="N7858" s="102">
        <f>WEEKDAY([2]!Table1[[#This Row],[Travel Date]],2)</f>
        <v>6</v>
      </c>
      <c r="P7858" s="102">
        <v>1</v>
      </c>
    </row>
    <row r="7859" spans="2:16" x14ac:dyDescent="0.25">
      <c r="B7859" s="103"/>
      <c r="C7859" s="103"/>
      <c r="L7859" s="102" t="str">
        <f>[2]!Table1[[#This Row],[Orgn]]&amp;"-"&amp;[2]!Table1[[#This Row],[Dest]]</f>
        <v>SSH-NAP</v>
      </c>
      <c r="M7859" s="102" t="str">
        <f t="shared" si="122"/>
        <v>ADT</v>
      </c>
      <c r="N7859" s="102">
        <f>WEEKDAY([2]!Table1[[#This Row],[Travel Date]],2)</f>
        <v>6</v>
      </c>
      <c r="P7859" s="102">
        <v>1</v>
      </c>
    </row>
    <row r="7860" spans="2:16" x14ac:dyDescent="0.25">
      <c r="B7860" s="103"/>
      <c r="C7860" s="103"/>
      <c r="L7860" s="102" t="str">
        <f>[2]!Table1[[#This Row],[Orgn]]&amp;"-"&amp;[2]!Table1[[#This Row],[Dest]]</f>
        <v>SSH-NAP</v>
      </c>
      <c r="M7860" s="102" t="str">
        <f t="shared" si="122"/>
        <v>ADT</v>
      </c>
      <c r="N7860" s="102">
        <f>WEEKDAY([2]!Table1[[#This Row],[Travel Date]],2)</f>
        <v>6</v>
      </c>
      <c r="P7860" s="102">
        <v>1</v>
      </c>
    </row>
    <row r="7861" spans="2:16" x14ac:dyDescent="0.25">
      <c r="B7861" s="103"/>
      <c r="C7861" s="103"/>
      <c r="L7861" s="102" t="str">
        <f>[2]!Table1[[#This Row],[Orgn]]&amp;"-"&amp;[2]!Table1[[#This Row],[Dest]]</f>
        <v>SSH-NAP</v>
      </c>
      <c r="M7861" s="102" t="str">
        <f t="shared" si="122"/>
        <v>ADT</v>
      </c>
      <c r="N7861" s="102">
        <f>WEEKDAY([2]!Table1[[#This Row],[Travel Date]],2)</f>
        <v>6</v>
      </c>
      <c r="P7861" s="102">
        <v>1</v>
      </c>
    </row>
    <row r="7862" spans="2:16" x14ac:dyDescent="0.25">
      <c r="B7862" s="103"/>
      <c r="C7862" s="103"/>
      <c r="L7862" s="102" t="str">
        <f>[2]!Table1[[#This Row],[Orgn]]&amp;"-"&amp;[2]!Table1[[#This Row],[Dest]]</f>
        <v>SSH-NAP</v>
      </c>
      <c r="M7862" s="102" t="str">
        <f t="shared" si="122"/>
        <v>ADT</v>
      </c>
      <c r="N7862" s="102">
        <f>WEEKDAY([2]!Table1[[#This Row],[Travel Date]],2)</f>
        <v>6</v>
      </c>
      <c r="P7862" s="102">
        <v>1</v>
      </c>
    </row>
    <row r="7863" spans="2:16" x14ac:dyDescent="0.25">
      <c r="B7863" s="103"/>
      <c r="C7863" s="103"/>
      <c r="L7863" s="102" t="str">
        <f>[2]!Table1[[#This Row],[Orgn]]&amp;"-"&amp;[2]!Table1[[#This Row],[Dest]]</f>
        <v>SSH-NAP</v>
      </c>
      <c r="M7863" s="102" t="str">
        <f t="shared" si="122"/>
        <v>ADT</v>
      </c>
      <c r="N7863" s="102">
        <f>WEEKDAY([2]!Table1[[#This Row],[Travel Date]],2)</f>
        <v>6</v>
      </c>
      <c r="P7863" s="102">
        <v>1</v>
      </c>
    </row>
    <row r="7864" spans="2:16" x14ac:dyDescent="0.25">
      <c r="B7864" s="103"/>
      <c r="C7864" s="103"/>
      <c r="L7864" s="102" t="str">
        <f>[2]!Table1[[#This Row],[Orgn]]&amp;"-"&amp;[2]!Table1[[#This Row],[Dest]]</f>
        <v>SSH-NAP</v>
      </c>
      <c r="M7864" s="102" t="str">
        <f t="shared" si="122"/>
        <v>ADT</v>
      </c>
      <c r="N7864" s="102">
        <f>WEEKDAY([2]!Table1[[#This Row],[Travel Date]],2)</f>
        <v>6</v>
      </c>
      <c r="P7864" s="102">
        <v>1</v>
      </c>
    </row>
    <row r="7865" spans="2:16" x14ac:dyDescent="0.25">
      <c r="B7865" s="103"/>
      <c r="C7865" s="103"/>
      <c r="L7865" s="102" t="str">
        <f>[2]!Table1[[#This Row],[Orgn]]&amp;"-"&amp;[2]!Table1[[#This Row],[Dest]]</f>
        <v>SSH-NAP</v>
      </c>
      <c r="M7865" s="102" t="str">
        <f t="shared" si="122"/>
        <v>ADT</v>
      </c>
      <c r="N7865" s="102">
        <f>WEEKDAY([2]!Table1[[#This Row],[Travel Date]],2)</f>
        <v>6</v>
      </c>
      <c r="P7865" s="102">
        <v>1</v>
      </c>
    </row>
    <row r="7866" spans="2:16" x14ac:dyDescent="0.25">
      <c r="B7866" s="103"/>
      <c r="C7866" s="103"/>
      <c r="L7866" s="102" t="str">
        <f>[2]!Table1[[#This Row],[Orgn]]&amp;"-"&amp;[2]!Table1[[#This Row],[Dest]]</f>
        <v>SSH-NAP</v>
      </c>
      <c r="M7866" s="102" t="str">
        <f t="shared" si="122"/>
        <v>ADT</v>
      </c>
      <c r="N7866" s="102">
        <f>WEEKDAY([2]!Table1[[#This Row],[Travel Date]],2)</f>
        <v>6</v>
      </c>
      <c r="P7866" s="102">
        <v>1</v>
      </c>
    </row>
    <row r="7867" spans="2:16" x14ac:dyDescent="0.25">
      <c r="B7867" s="103"/>
      <c r="C7867" s="103"/>
      <c r="L7867" s="102" t="str">
        <f>[2]!Table1[[#This Row],[Orgn]]&amp;"-"&amp;[2]!Table1[[#This Row],[Dest]]</f>
        <v>SSH-NAP</v>
      </c>
      <c r="M7867" s="102" t="str">
        <f t="shared" si="122"/>
        <v>ADT</v>
      </c>
      <c r="N7867" s="102">
        <f>WEEKDAY([2]!Table1[[#This Row],[Travel Date]],2)</f>
        <v>6</v>
      </c>
      <c r="P7867" s="102">
        <v>1</v>
      </c>
    </row>
    <row r="7868" spans="2:16" x14ac:dyDescent="0.25">
      <c r="B7868" s="103"/>
      <c r="C7868" s="103"/>
      <c r="L7868" s="102" t="str">
        <f>[2]!Table1[[#This Row],[Orgn]]&amp;"-"&amp;[2]!Table1[[#This Row],[Dest]]</f>
        <v>SSH-NAP</v>
      </c>
      <c r="M7868" s="102" t="str">
        <f t="shared" si="122"/>
        <v>ADT</v>
      </c>
      <c r="N7868" s="102">
        <f>WEEKDAY([2]!Table1[[#This Row],[Travel Date]],2)</f>
        <v>6</v>
      </c>
      <c r="P7868" s="102">
        <v>1</v>
      </c>
    </row>
    <row r="7869" spans="2:16" x14ac:dyDescent="0.25">
      <c r="B7869" s="103"/>
      <c r="C7869" s="103"/>
      <c r="L7869" s="102" t="str">
        <f>[2]!Table1[[#This Row],[Orgn]]&amp;"-"&amp;[2]!Table1[[#This Row],[Dest]]</f>
        <v>SSH-NAP</v>
      </c>
      <c r="M7869" s="102" t="str">
        <f t="shared" si="122"/>
        <v>ADT</v>
      </c>
      <c r="N7869" s="102">
        <f>WEEKDAY([2]!Table1[[#This Row],[Travel Date]],2)</f>
        <v>6</v>
      </c>
      <c r="P7869" s="102">
        <v>1</v>
      </c>
    </row>
    <row r="7870" spans="2:16" x14ac:dyDescent="0.25">
      <c r="B7870" s="103"/>
      <c r="C7870" s="103"/>
      <c r="L7870" s="102" t="str">
        <f>[2]!Table1[[#This Row],[Orgn]]&amp;"-"&amp;[2]!Table1[[#This Row],[Dest]]</f>
        <v>SSH-NAP</v>
      </c>
      <c r="M7870" s="102" t="str">
        <f t="shared" si="122"/>
        <v>ADT</v>
      </c>
      <c r="N7870" s="102">
        <f>WEEKDAY([2]!Table1[[#This Row],[Travel Date]],2)</f>
        <v>6</v>
      </c>
      <c r="P7870" s="102">
        <v>1</v>
      </c>
    </row>
    <row r="7871" spans="2:16" x14ac:dyDescent="0.25">
      <c r="B7871" s="103"/>
      <c r="C7871" s="103"/>
      <c r="L7871" s="102" t="str">
        <f>[2]!Table1[[#This Row],[Orgn]]&amp;"-"&amp;[2]!Table1[[#This Row],[Dest]]</f>
        <v>SSH-NAP</v>
      </c>
      <c r="M7871" s="102" t="str">
        <f t="shared" si="122"/>
        <v>ADT</v>
      </c>
      <c r="N7871" s="102">
        <f>WEEKDAY([2]!Table1[[#This Row],[Travel Date]],2)</f>
        <v>6</v>
      </c>
      <c r="P7871" s="102">
        <v>1</v>
      </c>
    </row>
    <row r="7872" spans="2:16" x14ac:dyDescent="0.25">
      <c r="B7872" s="103"/>
      <c r="C7872" s="103"/>
      <c r="L7872" s="102" t="str">
        <f>[2]!Table1[[#This Row],[Orgn]]&amp;"-"&amp;[2]!Table1[[#This Row],[Dest]]</f>
        <v>SSH-NAP</v>
      </c>
      <c r="M7872" s="102" t="str">
        <f t="shared" si="122"/>
        <v>ADT</v>
      </c>
      <c r="N7872" s="102">
        <f>WEEKDAY([2]!Table1[[#This Row],[Travel Date]],2)</f>
        <v>6</v>
      </c>
      <c r="P7872" s="102">
        <v>1</v>
      </c>
    </row>
    <row r="7873" spans="2:16" x14ac:dyDescent="0.25">
      <c r="B7873" s="103"/>
      <c r="C7873" s="103"/>
      <c r="L7873" s="102" t="str">
        <f>[2]!Table1[[#This Row],[Orgn]]&amp;"-"&amp;[2]!Table1[[#This Row],[Dest]]</f>
        <v>SSH-NAP</v>
      </c>
      <c r="M7873" s="102" t="str">
        <f t="shared" si="122"/>
        <v>ADT</v>
      </c>
      <c r="N7873" s="102">
        <f>WEEKDAY([2]!Table1[[#This Row],[Travel Date]],2)</f>
        <v>6</v>
      </c>
      <c r="P7873" s="102">
        <v>1</v>
      </c>
    </row>
    <row r="7874" spans="2:16" x14ac:dyDescent="0.25">
      <c r="B7874" s="103"/>
      <c r="C7874" s="103"/>
      <c r="L7874" s="102" t="str">
        <f>[2]!Table1[[#This Row],[Orgn]]&amp;"-"&amp;[2]!Table1[[#This Row],[Dest]]</f>
        <v>SSH-NAP</v>
      </c>
      <c r="M7874" s="102" t="str">
        <f t="shared" ref="M7874:M7937" si="123">IF(TRIM(C7874)="INF", "INF", IF(TRIM(C7874)="CHD", "CHD", "ADT"))</f>
        <v>ADT</v>
      </c>
      <c r="N7874" s="102">
        <f>WEEKDAY([2]!Table1[[#This Row],[Travel Date]],2)</f>
        <v>6</v>
      </c>
      <c r="P7874" s="102">
        <v>1</v>
      </c>
    </row>
    <row r="7875" spans="2:16" x14ac:dyDescent="0.25">
      <c r="B7875" s="103"/>
      <c r="C7875" s="103"/>
      <c r="L7875" s="102" t="str">
        <f>[2]!Table1[[#This Row],[Orgn]]&amp;"-"&amp;[2]!Table1[[#This Row],[Dest]]</f>
        <v>SSH-NAP</v>
      </c>
      <c r="M7875" s="102" t="str">
        <f t="shared" si="123"/>
        <v>ADT</v>
      </c>
      <c r="N7875" s="102">
        <f>WEEKDAY([2]!Table1[[#This Row],[Travel Date]],2)</f>
        <v>6</v>
      </c>
      <c r="P7875" s="102">
        <v>1</v>
      </c>
    </row>
    <row r="7876" spans="2:16" x14ac:dyDescent="0.25">
      <c r="B7876" s="103"/>
      <c r="C7876" s="103"/>
      <c r="L7876" s="102" t="str">
        <f>[2]!Table1[[#This Row],[Orgn]]&amp;"-"&amp;[2]!Table1[[#This Row],[Dest]]</f>
        <v>SSH-NAP</v>
      </c>
      <c r="M7876" s="102" t="str">
        <f t="shared" si="123"/>
        <v>ADT</v>
      </c>
      <c r="N7876" s="102">
        <f>WEEKDAY([2]!Table1[[#This Row],[Travel Date]],2)</f>
        <v>6</v>
      </c>
      <c r="P7876" s="102">
        <v>1</v>
      </c>
    </row>
    <row r="7877" spans="2:16" x14ac:dyDescent="0.25">
      <c r="B7877" s="103"/>
      <c r="C7877" s="103"/>
      <c r="L7877" s="102" t="str">
        <f>[2]!Table1[[#This Row],[Orgn]]&amp;"-"&amp;[2]!Table1[[#This Row],[Dest]]</f>
        <v>SSH-NAP</v>
      </c>
      <c r="M7877" s="102" t="str">
        <f t="shared" si="123"/>
        <v>ADT</v>
      </c>
      <c r="N7877" s="102">
        <f>WEEKDAY([2]!Table1[[#This Row],[Travel Date]],2)</f>
        <v>6</v>
      </c>
      <c r="P7877" s="102">
        <v>1</v>
      </c>
    </row>
    <row r="7878" spans="2:16" x14ac:dyDescent="0.25">
      <c r="B7878" s="103"/>
      <c r="C7878" s="103"/>
      <c r="L7878" s="102" t="str">
        <f>[2]!Table1[[#This Row],[Orgn]]&amp;"-"&amp;[2]!Table1[[#This Row],[Dest]]</f>
        <v>SSH-NAP</v>
      </c>
      <c r="M7878" s="102" t="str">
        <f t="shared" si="123"/>
        <v>ADT</v>
      </c>
      <c r="N7878" s="102">
        <f>WEEKDAY([2]!Table1[[#This Row],[Travel Date]],2)</f>
        <v>6</v>
      </c>
      <c r="P7878" s="102">
        <v>1</v>
      </c>
    </row>
    <row r="7879" spans="2:16" x14ac:dyDescent="0.25">
      <c r="B7879" s="103"/>
      <c r="C7879" s="103"/>
      <c r="L7879" s="102" t="str">
        <f>[2]!Table1[[#This Row],[Orgn]]&amp;"-"&amp;[2]!Table1[[#This Row],[Dest]]</f>
        <v>SSH-NAP</v>
      </c>
      <c r="M7879" s="102" t="str">
        <f t="shared" si="123"/>
        <v>ADT</v>
      </c>
      <c r="N7879" s="102">
        <f>WEEKDAY([2]!Table1[[#This Row],[Travel Date]],2)</f>
        <v>6</v>
      </c>
      <c r="P7879" s="102">
        <v>1</v>
      </c>
    </row>
    <row r="7880" spans="2:16" x14ac:dyDescent="0.25">
      <c r="B7880" s="103"/>
      <c r="C7880" s="103"/>
      <c r="L7880" s="102" t="str">
        <f>[2]!Table1[[#This Row],[Orgn]]&amp;"-"&amp;[2]!Table1[[#This Row],[Dest]]</f>
        <v>SSH-NAP</v>
      </c>
      <c r="M7880" s="102" t="str">
        <f t="shared" si="123"/>
        <v>ADT</v>
      </c>
      <c r="N7880" s="102">
        <f>WEEKDAY([2]!Table1[[#This Row],[Travel Date]],2)</f>
        <v>6</v>
      </c>
      <c r="P7880" s="102">
        <v>1</v>
      </c>
    </row>
    <row r="7881" spans="2:16" x14ac:dyDescent="0.25">
      <c r="B7881" s="103"/>
      <c r="C7881" s="103"/>
      <c r="L7881" s="102" t="str">
        <f>[2]!Table1[[#This Row],[Orgn]]&amp;"-"&amp;[2]!Table1[[#This Row],[Dest]]</f>
        <v>SSH-NAP</v>
      </c>
      <c r="M7881" s="102" t="str">
        <f t="shared" si="123"/>
        <v>ADT</v>
      </c>
      <c r="N7881" s="102">
        <f>WEEKDAY([2]!Table1[[#This Row],[Travel Date]],2)</f>
        <v>6</v>
      </c>
      <c r="P7881" s="102">
        <v>1</v>
      </c>
    </row>
    <row r="7882" spans="2:16" x14ac:dyDescent="0.25">
      <c r="B7882" s="103"/>
      <c r="C7882" s="103"/>
      <c r="L7882" s="102" t="str">
        <f>[2]!Table1[[#This Row],[Orgn]]&amp;"-"&amp;[2]!Table1[[#This Row],[Dest]]</f>
        <v>SSH-NAP</v>
      </c>
      <c r="M7882" s="102" t="str">
        <f t="shared" si="123"/>
        <v>ADT</v>
      </c>
      <c r="N7882" s="102">
        <f>WEEKDAY([2]!Table1[[#This Row],[Travel Date]],2)</f>
        <v>6</v>
      </c>
      <c r="P7882" s="102">
        <v>1</v>
      </c>
    </row>
    <row r="7883" spans="2:16" x14ac:dyDescent="0.25">
      <c r="B7883" s="103"/>
      <c r="C7883" s="103"/>
      <c r="L7883" s="102" t="str">
        <f>[2]!Table1[[#This Row],[Orgn]]&amp;"-"&amp;[2]!Table1[[#This Row],[Dest]]</f>
        <v>SSH-NAP</v>
      </c>
      <c r="M7883" s="102" t="str">
        <f t="shared" si="123"/>
        <v>ADT</v>
      </c>
      <c r="N7883" s="102">
        <f>WEEKDAY([2]!Table1[[#This Row],[Travel Date]],2)</f>
        <v>6</v>
      </c>
      <c r="P7883" s="102">
        <v>1</v>
      </c>
    </row>
    <row r="7884" spans="2:16" x14ac:dyDescent="0.25">
      <c r="B7884" s="103"/>
      <c r="C7884" s="103"/>
      <c r="L7884" s="102" t="str">
        <f>[2]!Table1[[#This Row],[Orgn]]&amp;"-"&amp;[2]!Table1[[#This Row],[Dest]]</f>
        <v>SSH-NAP</v>
      </c>
      <c r="M7884" s="102" t="str">
        <f t="shared" si="123"/>
        <v>ADT</v>
      </c>
      <c r="N7884" s="102">
        <f>WEEKDAY([2]!Table1[[#This Row],[Travel Date]],2)</f>
        <v>6</v>
      </c>
      <c r="P7884" s="102">
        <v>1</v>
      </c>
    </row>
    <row r="7885" spans="2:16" x14ac:dyDescent="0.25">
      <c r="B7885" s="103"/>
      <c r="C7885" s="103"/>
      <c r="L7885" s="102" t="str">
        <f>[2]!Table1[[#This Row],[Orgn]]&amp;"-"&amp;[2]!Table1[[#This Row],[Dest]]</f>
        <v>SSH-NAP</v>
      </c>
      <c r="M7885" s="102" t="str">
        <f t="shared" si="123"/>
        <v>ADT</v>
      </c>
      <c r="N7885" s="102">
        <f>WEEKDAY([2]!Table1[[#This Row],[Travel Date]],2)</f>
        <v>6</v>
      </c>
      <c r="P7885" s="102">
        <v>1</v>
      </c>
    </row>
    <row r="7886" spans="2:16" x14ac:dyDescent="0.25">
      <c r="B7886" s="103"/>
      <c r="C7886" s="103"/>
      <c r="L7886" s="102" t="str">
        <f>[2]!Table1[[#This Row],[Orgn]]&amp;"-"&amp;[2]!Table1[[#This Row],[Dest]]</f>
        <v>SSH-NAP</v>
      </c>
      <c r="M7886" s="102" t="str">
        <f t="shared" si="123"/>
        <v>ADT</v>
      </c>
      <c r="N7886" s="102">
        <f>WEEKDAY([2]!Table1[[#This Row],[Travel Date]],2)</f>
        <v>6</v>
      </c>
      <c r="P7886" s="102">
        <v>1</v>
      </c>
    </row>
    <row r="7887" spans="2:16" x14ac:dyDescent="0.25">
      <c r="B7887" s="103"/>
      <c r="C7887" s="103"/>
      <c r="L7887" s="102" t="str">
        <f>[2]!Table1[[#This Row],[Orgn]]&amp;"-"&amp;[2]!Table1[[#This Row],[Dest]]</f>
        <v>SSH-NAP</v>
      </c>
      <c r="M7887" s="102" t="str">
        <f t="shared" si="123"/>
        <v>ADT</v>
      </c>
      <c r="N7887" s="102">
        <f>WEEKDAY([2]!Table1[[#This Row],[Travel Date]],2)</f>
        <v>6</v>
      </c>
      <c r="P7887" s="102">
        <v>1</v>
      </c>
    </row>
    <row r="7888" spans="2:16" x14ac:dyDescent="0.25">
      <c r="B7888" s="103"/>
      <c r="C7888" s="103"/>
      <c r="L7888" s="102" t="str">
        <f>[2]!Table1[[#This Row],[Orgn]]&amp;"-"&amp;[2]!Table1[[#This Row],[Dest]]</f>
        <v>SSH-NAP</v>
      </c>
      <c r="M7888" s="102" t="str">
        <f t="shared" si="123"/>
        <v>ADT</v>
      </c>
      <c r="N7888" s="102">
        <f>WEEKDAY([2]!Table1[[#This Row],[Travel Date]],2)</f>
        <v>6</v>
      </c>
      <c r="P7888" s="102">
        <v>1</v>
      </c>
    </row>
    <row r="7889" spans="2:16" x14ac:dyDescent="0.25">
      <c r="B7889" s="103"/>
      <c r="C7889" s="103"/>
      <c r="L7889" s="102" t="str">
        <f>[2]!Table1[[#This Row],[Orgn]]&amp;"-"&amp;[2]!Table1[[#This Row],[Dest]]</f>
        <v>SSH-NAP</v>
      </c>
      <c r="M7889" s="102" t="str">
        <f t="shared" si="123"/>
        <v>ADT</v>
      </c>
      <c r="N7889" s="102">
        <f>WEEKDAY([2]!Table1[[#This Row],[Travel Date]],2)</f>
        <v>6</v>
      </c>
      <c r="P7889" s="102">
        <v>1</v>
      </c>
    </row>
    <row r="7890" spans="2:16" x14ac:dyDescent="0.25">
      <c r="B7890" s="103"/>
      <c r="C7890" s="103"/>
      <c r="L7890" s="102" t="str">
        <f>[2]!Table1[[#This Row],[Orgn]]&amp;"-"&amp;[2]!Table1[[#This Row],[Dest]]</f>
        <v>SSH-NAP</v>
      </c>
      <c r="M7890" s="102" t="str">
        <f t="shared" si="123"/>
        <v>ADT</v>
      </c>
      <c r="N7890" s="102">
        <f>WEEKDAY([2]!Table1[[#This Row],[Travel Date]],2)</f>
        <v>6</v>
      </c>
      <c r="P7890" s="102">
        <v>1</v>
      </c>
    </row>
    <row r="7891" spans="2:16" x14ac:dyDescent="0.25">
      <c r="B7891" s="103"/>
      <c r="C7891" s="103"/>
      <c r="L7891" s="102" t="str">
        <f>[2]!Table1[[#This Row],[Orgn]]&amp;"-"&amp;[2]!Table1[[#This Row],[Dest]]</f>
        <v>SSH-NAP</v>
      </c>
      <c r="M7891" s="102" t="str">
        <f t="shared" si="123"/>
        <v>ADT</v>
      </c>
      <c r="N7891" s="102">
        <f>WEEKDAY([2]!Table1[[#This Row],[Travel Date]],2)</f>
        <v>6</v>
      </c>
      <c r="P7891" s="102">
        <v>1</v>
      </c>
    </row>
    <row r="7892" spans="2:16" x14ac:dyDescent="0.25">
      <c r="B7892" s="103"/>
      <c r="C7892" s="103"/>
      <c r="L7892" s="102" t="str">
        <f>[2]!Table1[[#This Row],[Orgn]]&amp;"-"&amp;[2]!Table1[[#This Row],[Dest]]</f>
        <v>SSH-NAP</v>
      </c>
      <c r="M7892" s="102" t="str">
        <f t="shared" si="123"/>
        <v>ADT</v>
      </c>
      <c r="N7892" s="102">
        <f>WEEKDAY([2]!Table1[[#This Row],[Travel Date]],2)</f>
        <v>6</v>
      </c>
      <c r="P7892" s="102">
        <v>1</v>
      </c>
    </row>
    <row r="7893" spans="2:16" x14ac:dyDescent="0.25">
      <c r="B7893" s="103"/>
      <c r="C7893" s="103"/>
      <c r="L7893" s="102" t="str">
        <f>[2]!Table1[[#This Row],[Orgn]]&amp;"-"&amp;[2]!Table1[[#This Row],[Dest]]</f>
        <v>SSH-NAP</v>
      </c>
      <c r="M7893" s="102" t="str">
        <f t="shared" si="123"/>
        <v>ADT</v>
      </c>
      <c r="N7893" s="102">
        <f>WEEKDAY([2]!Table1[[#This Row],[Travel Date]],2)</f>
        <v>6</v>
      </c>
      <c r="P7893" s="102">
        <v>1</v>
      </c>
    </row>
    <row r="7894" spans="2:16" x14ac:dyDescent="0.25">
      <c r="B7894" s="103"/>
      <c r="C7894" s="103"/>
      <c r="L7894" s="102" t="str">
        <f>[2]!Table1[[#This Row],[Orgn]]&amp;"-"&amp;[2]!Table1[[#This Row],[Dest]]</f>
        <v>SSH-NAP</v>
      </c>
      <c r="M7894" s="102" t="str">
        <f t="shared" si="123"/>
        <v>ADT</v>
      </c>
      <c r="N7894" s="102">
        <f>WEEKDAY([2]!Table1[[#This Row],[Travel Date]],2)</f>
        <v>6</v>
      </c>
      <c r="P7894" s="102">
        <v>1</v>
      </c>
    </row>
    <row r="7895" spans="2:16" x14ac:dyDescent="0.25">
      <c r="B7895" s="103"/>
      <c r="C7895" s="103"/>
      <c r="L7895" s="102" t="str">
        <f>[2]!Table1[[#This Row],[Orgn]]&amp;"-"&amp;[2]!Table1[[#This Row],[Dest]]</f>
        <v>SSH-NAP</v>
      </c>
      <c r="M7895" s="102" t="str">
        <f t="shared" si="123"/>
        <v>ADT</v>
      </c>
      <c r="N7895" s="102">
        <f>WEEKDAY([2]!Table1[[#This Row],[Travel Date]],2)</f>
        <v>6</v>
      </c>
      <c r="P7895" s="102">
        <v>1</v>
      </c>
    </row>
    <row r="7896" spans="2:16" x14ac:dyDescent="0.25">
      <c r="B7896" s="103"/>
      <c r="C7896" s="103"/>
      <c r="L7896" s="102" t="str">
        <f>[2]!Table1[[#This Row],[Orgn]]&amp;"-"&amp;[2]!Table1[[#This Row],[Dest]]</f>
        <v>SSH-NAP</v>
      </c>
      <c r="M7896" s="102" t="str">
        <f t="shared" si="123"/>
        <v>ADT</v>
      </c>
      <c r="N7896" s="102">
        <f>WEEKDAY([2]!Table1[[#This Row],[Travel Date]],2)</f>
        <v>6</v>
      </c>
      <c r="P7896" s="102">
        <v>1</v>
      </c>
    </row>
    <row r="7897" spans="2:16" x14ac:dyDescent="0.25">
      <c r="B7897" s="103"/>
      <c r="C7897" s="103"/>
      <c r="L7897" s="102" t="str">
        <f>[2]!Table1[[#This Row],[Orgn]]&amp;"-"&amp;[2]!Table1[[#This Row],[Dest]]</f>
        <v>SSH-NAP</v>
      </c>
      <c r="M7897" s="102" t="str">
        <f t="shared" si="123"/>
        <v>ADT</v>
      </c>
      <c r="N7897" s="102">
        <f>WEEKDAY([2]!Table1[[#This Row],[Travel Date]],2)</f>
        <v>6</v>
      </c>
      <c r="P7897" s="102">
        <v>1</v>
      </c>
    </row>
    <row r="7898" spans="2:16" x14ac:dyDescent="0.25">
      <c r="B7898" s="103"/>
      <c r="C7898" s="103"/>
      <c r="L7898" s="102" t="str">
        <f>[2]!Table1[[#This Row],[Orgn]]&amp;"-"&amp;[2]!Table1[[#This Row],[Dest]]</f>
        <v>SSH-NAP</v>
      </c>
      <c r="M7898" s="102" t="str">
        <f t="shared" si="123"/>
        <v>ADT</v>
      </c>
      <c r="N7898" s="102">
        <f>WEEKDAY([2]!Table1[[#This Row],[Travel Date]],2)</f>
        <v>6</v>
      </c>
      <c r="P7898" s="102">
        <v>1</v>
      </c>
    </row>
    <row r="7899" spans="2:16" x14ac:dyDescent="0.25">
      <c r="B7899" s="103"/>
      <c r="C7899" s="103"/>
      <c r="L7899" s="102" t="str">
        <f>[2]!Table1[[#This Row],[Orgn]]&amp;"-"&amp;[2]!Table1[[#This Row],[Dest]]</f>
        <v>SSH-NAP</v>
      </c>
      <c r="M7899" s="102" t="str">
        <f t="shared" si="123"/>
        <v>ADT</v>
      </c>
      <c r="N7899" s="102">
        <f>WEEKDAY([2]!Table1[[#This Row],[Travel Date]],2)</f>
        <v>6</v>
      </c>
      <c r="P7899" s="102">
        <v>1</v>
      </c>
    </row>
    <row r="7900" spans="2:16" x14ac:dyDescent="0.25">
      <c r="B7900" s="103"/>
      <c r="C7900" s="103"/>
      <c r="L7900" s="102" t="str">
        <f>[2]!Table1[[#This Row],[Orgn]]&amp;"-"&amp;[2]!Table1[[#This Row],[Dest]]</f>
        <v>SSH-NAP</v>
      </c>
      <c r="M7900" s="102" t="str">
        <f t="shared" si="123"/>
        <v>ADT</v>
      </c>
      <c r="N7900" s="102">
        <f>WEEKDAY([2]!Table1[[#This Row],[Travel Date]],2)</f>
        <v>6</v>
      </c>
      <c r="P7900" s="102">
        <v>1</v>
      </c>
    </row>
    <row r="7901" spans="2:16" x14ac:dyDescent="0.25">
      <c r="B7901" s="103"/>
      <c r="C7901" s="103"/>
      <c r="L7901" s="102" t="str">
        <f>[2]!Table1[[#This Row],[Orgn]]&amp;"-"&amp;[2]!Table1[[#This Row],[Dest]]</f>
        <v>SSH-NAP</v>
      </c>
      <c r="M7901" s="102" t="str">
        <f t="shared" si="123"/>
        <v>ADT</v>
      </c>
      <c r="N7901" s="102">
        <f>WEEKDAY([2]!Table1[[#This Row],[Travel Date]],2)</f>
        <v>6</v>
      </c>
      <c r="P7901" s="102">
        <v>1</v>
      </c>
    </row>
    <row r="7902" spans="2:16" x14ac:dyDescent="0.25">
      <c r="B7902" s="103"/>
      <c r="C7902" s="103"/>
      <c r="L7902" s="102" t="str">
        <f>[2]!Table1[[#This Row],[Orgn]]&amp;"-"&amp;[2]!Table1[[#This Row],[Dest]]</f>
        <v>SSH-NAP</v>
      </c>
      <c r="M7902" s="102" t="str">
        <f t="shared" si="123"/>
        <v>ADT</v>
      </c>
      <c r="N7902" s="102">
        <f>WEEKDAY([2]!Table1[[#This Row],[Travel Date]],2)</f>
        <v>6</v>
      </c>
      <c r="P7902" s="102">
        <v>1</v>
      </c>
    </row>
    <row r="7903" spans="2:16" x14ac:dyDescent="0.25">
      <c r="B7903" s="103"/>
      <c r="C7903" s="103"/>
      <c r="L7903" s="102" t="str">
        <f>[2]!Table1[[#This Row],[Orgn]]&amp;"-"&amp;[2]!Table1[[#This Row],[Dest]]</f>
        <v>SSH-NAP</v>
      </c>
      <c r="M7903" s="102" t="str">
        <f t="shared" si="123"/>
        <v>ADT</v>
      </c>
      <c r="N7903" s="102">
        <f>WEEKDAY([2]!Table1[[#This Row],[Travel Date]],2)</f>
        <v>6</v>
      </c>
      <c r="P7903" s="102">
        <v>1</v>
      </c>
    </row>
    <row r="7904" spans="2:16" x14ac:dyDescent="0.25">
      <c r="B7904" s="103"/>
      <c r="C7904" s="103"/>
      <c r="L7904" s="102" t="str">
        <f>[2]!Table1[[#This Row],[Orgn]]&amp;"-"&amp;[2]!Table1[[#This Row],[Dest]]</f>
        <v>SSH-NAP</v>
      </c>
      <c r="M7904" s="102" t="str">
        <f t="shared" si="123"/>
        <v>ADT</v>
      </c>
      <c r="N7904" s="102">
        <f>WEEKDAY([2]!Table1[[#This Row],[Travel Date]],2)</f>
        <v>6</v>
      </c>
      <c r="P7904" s="102">
        <v>1</v>
      </c>
    </row>
    <row r="7905" spans="2:16" x14ac:dyDescent="0.25">
      <c r="B7905" s="103"/>
      <c r="C7905" s="103"/>
      <c r="L7905" s="102" t="str">
        <f>[2]!Table1[[#This Row],[Orgn]]&amp;"-"&amp;[2]!Table1[[#This Row],[Dest]]</f>
        <v>SSH-NAP</v>
      </c>
      <c r="M7905" s="102" t="str">
        <f t="shared" si="123"/>
        <v>ADT</v>
      </c>
      <c r="N7905" s="102">
        <f>WEEKDAY([2]!Table1[[#This Row],[Travel Date]],2)</f>
        <v>6</v>
      </c>
      <c r="P7905" s="102">
        <v>1</v>
      </c>
    </row>
    <row r="7906" spans="2:16" x14ac:dyDescent="0.25">
      <c r="B7906" s="103"/>
      <c r="C7906" s="103"/>
      <c r="L7906" s="102" t="str">
        <f>[2]!Table1[[#This Row],[Orgn]]&amp;"-"&amp;[2]!Table1[[#This Row],[Dest]]</f>
        <v>SSH-NAP</v>
      </c>
      <c r="M7906" s="102" t="str">
        <f t="shared" si="123"/>
        <v>ADT</v>
      </c>
      <c r="N7906" s="102">
        <f>WEEKDAY([2]!Table1[[#This Row],[Travel Date]],2)</f>
        <v>6</v>
      </c>
      <c r="P7906" s="102">
        <v>1</v>
      </c>
    </row>
    <row r="7907" spans="2:16" x14ac:dyDescent="0.25">
      <c r="B7907" s="103"/>
      <c r="C7907" s="103"/>
      <c r="L7907" s="102" t="str">
        <f>[2]!Table1[[#This Row],[Orgn]]&amp;"-"&amp;[2]!Table1[[#This Row],[Dest]]</f>
        <v>SSH-NAP</v>
      </c>
      <c r="M7907" s="102" t="str">
        <f t="shared" si="123"/>
        <v>ADT</v>
      </c>
      <c r="N7907" s="102">
        <f>WEEKDAY([2]!Table1[[#This Row],[Travel Date]],2)</f>
        <v>6</v>
      </c>
      <c r="P7907" s="102">
        <v>1</v>
      </c>
    </row>
    <row r="7908" spans="2:16" x14ac:dyDescent="0.25">
      <c r="B7908" s="103"/>
      <c r="C7908" s="103"/>
      <c r="L7908" s="102" t="str">
        <f>[2]!Table1[[#This Row],[Orgn]]&amp;"-"&amp;[2]!Table1[[#This Row],[Dest]]</f>
        <v>SSH-NAP</v>
      </c>
      <c r="M7908" s="102" t="str">
        <f t="shared" si="123"/>
        <v>ADT</v>
      </c>
      <c r="N7908" s="102">
        <f>WEEKDAY([2]!Table1[[#This Row],[Travel Date]],2)</f>
        <v>6</v>
      </c>
      <c r="P7908" s="102">
        <v>1</v>
      </c>
    </row>
    <row r="7909" spans="2:16" x14ac:dyDescent="0.25">
      <c r="B7909" s="103"/>
      <c r="C7909" s="103"/>
      <c r="L7909" s="102" t="str">
        <f>[2]!Table1[[#This Row],[Orgn]]&amp;"-"&amp;[2]!Table1[[#This Row],[Dest]]</f>
        <v>SSH-NAP</v>
      </c>
      <c r="M7909" s="102" t="str">
        <f t="shared" si="123"/>
        <v>ADT</v>
      </c>
      <c r="N7909" s="102">
        <f>WEEKDAY([2]!Table1[[#This Row],[Travel Date]],2)</f>
        <v>6</v>
      </c>
      <c r="P7909" s="102">
        <v>1</v>
      </c>
    </row>
    <row r="7910" spans="2:16" x14ac:dyDescent="0.25">
      <c r="B7910" s="103"/>
      <c r="C7910" s="103"/>
      <c r="L7910" s="102" t="str">
        <f>[2]!Table1[[#This Row],[Orgn]]&amp;"-"&amp;[2]!Table1[[#This Row],[Dest]]</f>
        <v>SSH-NAP</v>
      </c>
      <c r="M7910" s="102" t="str">
        <f t="shared" si="123"/>
        <v>ADT</v>
      </c>
      <c r="N7910" s="102">
        <f>WEEKDAY([2]!Table1[[#This Row],[Travel Date]],2)</f>
        <v>6</v>
      </c>
      <c r="P7910" s="102">
        <v>1</v>
      </c>
    </row>
    <row r="7911" spans="2:16" x14ac:dyDescent="0.25">
      <c r="B7911" s="103"/>
      <c r="C7911" s="103"/>
      <c r="L7911" s="102" t="str">
        <f>[2]!Table1[[#This Row],[Orgn]]&amp;"-"&amp;[2]!Table1[[#This Row],[Dest]]</f>
        <v>SSH-NAP</v>
      </c>
      <c r="M7911" s="102" t="str">
        <f t="shared" si="123"/>
        <v>ADT</v>
      </c>
      <c r="N7911" s="102">
        <f>WEEKDAY([2]!Table1[[#This Row],[Travel Date]],2)</f>
        <v>6</v>
      </c>
      <c r="P7911" s="102">
        <v>1</v>
      </c>
    </row>
    <row r="7912" spans="2:16" x14ac:dyDescent="0.25">
      <c r="B7912" s="103"/>
      <c r="C7912" s="103"/>
      <c r="L7912" s="102" t="str">
        <f>[2]!Table1[[#This Row],[Orgn]]&amp;"-"&amp;[2]!Table1[[#This Row],[Dest]]</f>
        <v>SSH-NAP</v>
      </c>
      <c r="M7912" s="102" t="str">
        <f t="shared" si="123"/>
        <v>ADT</v>
      </c>
      <c r="N7912" s="102">
        <f>WEEKDAY([2]!Table1[[#This Row],[Travel Date]],2)</f>
        <v>6</v>
      </c>
      <c r="P7912" s="102">
        <v>1</v>
      </c>
    </row>
    <row r="7913" spans="2:16" x14ac:dyDescent="0.25">
      <c r="B7913" s="103"/>
      <c r="C7913" s="103"/>
      <c r="L7913" s="102" t="str">
        <f>[2]!Table1[[#This Row],[Orgn]]&amp;"-"&amp;[2]!Table1[[#This Row],[Dest]]</f>
        <v>SSH-NAP</v>
      </c>
      <c r="M7913" s="102" t="str">
        <f t="shared" si="123"/>
        <v>ADT</v>
      </c>
      <c r="N7913" s="102">
        <f>WEEKDAY([2]!Table1[[#This Row],[Travel Date]],2)</f>
        <v>6</v>
      </c>
      <c r="P7913" s="102">
        <v>1</v>
      </c>
    </row>
    <row r="7914" spans="2:16" x14ac:dyDescent="0.25">
      <c r="B7914" s="103"/>
      <c r="C7914" s="103"/>
      <c r="L7914" s="102" t="str">
        <f>[2]!Table1[[#This Row],[Orgn]]&amp;"-"&amp;[2]!Table1[[#This Row],[Dest]]</f>
        <v>SSH-NAP</v>
      </c>
      <c r="M7914" s="102" t="str">
        <f t="shared" si="123"/>
        <v>ADT</v>
      </c>
      <c r="N7914" s="102">
        <f>WEEKDAY([2]!Table1[[#This Row],[Travel Date]],2)</f>
        <v>6</v>
      </c>
      <c r="P7914" s="102">
        <v>1</v>
      </c>
    </row>
    <row r="7915" spans="2:16" x14ac:dyDescent="0.25">
      <c r="B7915" s="103"/>
      <c r="C7915" s="103"/>
      <c r="L7915" s="102" t="str">
        <f>[2]!Table1[[#This Row],[Orgn]]&amp;"-"&amp;[2]!Table1[[#This Row],[Dest]]</f>
        <v>SSH-NAP</v>
      </c>
      <c r="M7915" s="102" t="str">
        <f t="shared" si="123"/>
        <v>ADT</v>
      </c>
      <c r="N7915" s="102">
        <f>WEEKDAY([2]!Table1[[#This Row],[Travel Date]],2)</f>
        <v>6</v>
      </c>
      <c r="P7915" s="102">
        <v>1</v>
      </c>
    </row>
    <row r="7916" spans="2:16" x14ac:dyDescent="0.25">
      <c r="B7916" s="103"/>
      <c r="C7916" s="103"/>
      <c r="L7916" s="102" t="str">
        <f>[2]!Table1[[#This Row],[Orgn]]&amp;"-"&amp;[2]!Table1[[#This Row],[Dest]]</f>
        <v>SSH-NAP</v>
      </c>
      <c r="M7916" s="102" t="str">
        <f t="shared" si="123"/>
        <v>ADT</v>
      </c>
      <c r="N7916" s="102">
        <f>WEEKDAY([2]!Table1[[#This Row],[Travel Date]],2)</f>
        <v>6</v>
      </c>
      <c r="P7916" s="102">
        <v>1</v>
      </c>
    </row>
    <row r="7917" spans="2:16" x14ac:dyDescent="0.25">
      <c r="B7917" s="103"/>
      <c r="C7917" s="103"/>
      <c r="L7917" s="102" t="str">
        <f>[2]!Table1[[#This Row],[Orgn]]&amp;"-"&amp;[2]!Table1[[#This Row],[Dest]]</f>
        <v>SSH-NAP</v>
      </c>
      <c r="M7917" s="102" t="str">
        <f t="shared" si="123"/>
        <v>ADT</v>
      </c>
      <c r="N7917" s="102">
        <f>WEEKDAY([2]!Table1[[#This Row],[Travel Date]],2)</f>
        <v>6</v>
      </c>
      <c r="P7917" s="102">
        <v>1</v>
      </c>
    </row>
    <row r="7918" spans="2:16" x14ac:dyDescent="0.25">
      <c r="B7918" s="103"/>
      <c r="C7918" s="103"/>
      <c r="L7918" s="102" t="str">
        <f>[2]!Table1[[#This Row],[Orgn]]&amp;"-"&amp;[2]!Table1[[#This Row],[Dest]]</f>
        <v>SSH-NAP</v>
      </c>
      <c r="M7918" s="102" t="str">
        <f t="shared" si="123"/>
        <v>ADT</v>
      </c>
      <c r="N7918" s="102">
        <f>WEEKDAY([2]!Table1[[#This Row],[Travel Date]],2)</f>
        <v>6</v>
      </c>
      <c r="P7918" s="102">
        <v>1</v>
      </c>
    </row>
    <row r="7919" spans="2:16" x14ac:dyDescent="0.25">
      <c r="B7919" s="103"/>
      <c r="C7919" s="103"/>
      <c r="L7919" s="102" t="str">
        <f>[2]!Table1[[#This Row],[Orgn]]&amp;"-"&amp;[2]!Table1[[#This Row],[Dest]]</f>
        <v>SSH-NAP</v>
      </c>
      <c r="M7919" s="102" t="str">
        <f t="shared" si="123"/>
        <v>ADT</v>
      </c>
      <c r="N7919" s="102">
        <f>WEEKDAY([2]!Table1[[#This Row],[Travel Date]],2)</f>
        <v>6</v>
      </c>
      <c r="P7919" s="102">
        <v>1</v>
      </c>
    </row>
    <row r="7920" spans="2:16" x14ac:dyDescent="0.25">
      <c r="B7920" s="103"/>
      <c r="C7920" s="103"/>
      <c r="L7920" s="102" t="str">
        <f>[2]!Table1[[#This Row],[Orgn]]&amp;"-"&amp;[2]!Table1[[#This Row],[Dest]]</f>
        <v>SSH-NAP</v>
      </c>
      <c r="M7920" s="102" t="str">
        <f t="shared" si="123"/>
        <v>ADT</v>
      </c>
      <c r="N7920" s="102">
        <f>WEEKDAY([2]!Table1[[#This Row],[Travel Date]],2)</f>
        <v>6</v>
      </c>
      <c r="P7920" s="102">
        <v>1</v>
      </c>
    </row>
    <row r="7921" spans="2:16" x14ac:dyDescent="0.25">
      <c r="B7921" s="103"/>
      <c r="C7921" s="103"/>
      <c r="L7921" s="102" t="str">
        <f>[2]!Table1[[#This Row],[Orgn]]&amp;"-"&amp;[2]!Table1[[#This Row],[Dest]]</f>
        <v>SSH-NAP</v>
      </c>
      <c r="M7921" s="102" t="str">
        <f t="shared" si="123"/>
        <v>ADT</v>
      </c>
      <c r="N7921" s="102">
        <f>WEEKDAY([2]!Table1[[#This Row],[Travel Date]],2)</f>
        <v>6</v>
      </c>
      <c r="P7921" s="102">
        <v>1</v>
      </c>
    </row>
    <row r="7922" spans="2:16" x14ac:dyDescent="0.25">
      <c r="B7922" s="103"/>
      <c r="C7922" s="103"/>
      <c r="L7922" s="102" t="str">
        <f>[2]!Table1[[#This Row],[Orgn]]&amp;"-"&amp;[2]!Table1[[#This Row],[Dest]]</f>
        <v>SSH-NAP</v>
      </c>
      <c r="M7922" s="102" t="str">
        <f t="shared" si="123"/>
        <v>ADT</v>
      </c>
      <c r="N7922" s="102">
        <f>WEEKDAY([2]!Table1[[#This Row],[Travel Date]],2)</f>
        <v>6</v>
      </c>
      <c r="P7922" s="102">
        <v>1</v>
      </c>
    </row>
    <row r="7923" spans="2:16" x14ac:dyDescent="0.25">
      <c r="B7923" s="103"/>
      <c r="C7923" s="103"/>
      <c r="L7923" s="102" t="str">
        <f>[2]!Table1[[#This Row],[Orgn]]&amp;"-"&amp;[2]!Table1[[#This Row],[Dest]]</f>
        <v>SSH-NAP</v>
      </c>
      <c r="M7923" s="102" t="str">
        <f t="shared" si="123"/>
        <v>ADT</v>
      </c>
      <c r="N7923" s="102">
        <f>WEEKDAY([2]!Table1[[#This Row],[Travel Date]],2)</f>
        <v>6</v>
      </c>
      <c r="P7923" s="102">
        <v>1</v>
      </c>
    </row>
    <row r="7924" spans="2:16" x14ac:dyDescent="0.25">
      <c r="B7924" s="103"/>
      <c r="C7924" s="103"/>
      <c r="L7924" s="102" t="str">
        <f>[2]!Table1[[#This Row],[Orgn]]&amp;"-"&amp;[2]!Table1[[#This Row],[Dest]]</f>
        <v>SSH-NAP</v>
      </c>
      <c r="M7924" s="102" t="str">
        <f t="shared" si="123"/>
        <v>ADT</v>
      </c>
      <c r="N7924" s="102">
        <f>WEEKDAY([2]!Table1[[#This Row],[Travel Date]],2)</f>
        <v>6</v>
      </c>
      <c r="P7924" s="102">
        <v>1</v>
      </c>
    </row>
    <row r="7925" spans="2:16" x14ac:dyDescent="0.25">
      <c r="B7925" s="103"/>
      <c r="C7925" s="103"/>
      <c r="L7925" s="102" t="str">
        <f>[2]!Table1[[#This Row],[Orgn]]&amp;"-"&amp;[2]!Table1[[#This Row],[Dest]]</f>
        <v>SSH-NAP</v>
      </c>
      <c r="M7925" s="102" t="str">
        <f t="shared" si="123"/>
        <v>ADT</v>
      </c>
      <c r="N7925" s="102">
        <f>WEEKDAY([2]!Table1[[#This Row],[Travel Date]],2)</f>
        <v>6</v>
      </c>
      <c r="P7925" s="102">
        <v>1</v>
      </c>
    </row>
    <row r="7926" spans="2:16" x14ac:dyDescent="0.25">
      <c r="B7926" s="103"/>
      <c r="C7926" s="103"/>
      <c r="L7926" s="102" t="str">
        <f>[2]!Table1[[#This Row],[Orgn]]&amp;"-"&amp;[2]!Table1[[#This Row],[Dest]]</f>
        <v>SSH-NAP</v>
      </c>
      <c r="M7926" s="102" t="str">
        <f t="shared" si="123"/>
        <v>ADT</v>
      </c>
      <c r="N7926" s="102">
        <f>WEEKDAY([2]!Table1[[#This Row],[Travel Date]],2)</f>
        <v>6</v>
      </c>
      <c r="P7926" s="102">
        <v>1</v>
      </c>
    </row>
    <row r="7927" spans="2:16" x14ac:dyDescent="0.25">
      <c r="B7927" s="103"/>
      <c r="C7927" s="103"/>
      <c r="L7927" s="102" t="str">
        <f>[2]!Table1[[#This Row],[Orgn]]&amp;"-"&amp;[2]!Table1[[#This Row],[Dest]]</f>
        <v>SSH-NAP</v>
      </c>
      <c r="M7927" s="102" t="str">
        <f t="shared" si="123"/>
        <v>ADT</v>
      </c>
      <c r="N7927" s="102">
        <f>WEEKDAY([2]!Table1[[#This Row],[Travel Date]],2)</f>
        <v>6</v>
      </c>
      <c r="P7927" s="102">
        <v>1</v>
      </c>
    </row>
    <row r="7928" spans="2:16" x14ac:dyDescent="0.25">
      <c r="B7928" s="103"/>
      <c r="C7928" s="103"/>
      <c r="L7928" s="102" t="str">
        <f>[2]!Table1[[#This Row],[Orgn]]&amp;"-"&amp;[2]!Table1[[#This Row],[Dest]]</f>
        <v>SSH-NAP</v>
      </c>
      <c r="M7928" s="102" t="str">
        <f t="shared" si="123"/>
        <v>ADT</v>
      </c>
      <c r="N7928" s="102">
        <f>WEEKDAY([2]!Table1[[#This Row],[Travel Date]],2)</f>
        <v>6</v>
      </c>
      <c r="P7928" s="102">
        <v>1</v>
      </c>
    </row>
    <row r="7929" spans="2:16" x14ac:dyDescent="0.25">
      <c r="B7929" s="103"/>
      <c r="C7929" s="103"/>
      <c r="L7929" s="102" t="str">
        <f>[2]!Table1[[#This Row],[Orgn]]&amp;"-"&amp;[2]!Table1[[#This Row],[Dest]]</f>
        <v>SSH-NAP</v>
      </c>
      <c r="M7929" s="102" t="str">
        <f t="shared" si="123"/>
        <v>ADT</v>
      </c>
      <c r="N7929" s="102">
        <f>WEEKDAY([2]!Table1[[#This Row],[Travel Date]],2)</f>
        <v>6</v>
      </c>
      <c r="P7929" s="102">
        <v>1</v>
      </c>
    </row>
    <row r="7930" spans="2:16" x14ac:dyDescent="0.25">
      <c r="B7930" s="103"/>
      <c r="C7930" s="103"/>
      <c r="L7930" s="102" t="str">
        <f>[2]!Table1[[#This Row],[Orgn]]&amp;"-"&amp;[2]!Table1[[#This Row],[Dest]]</f>
        <v>SSH-NAP</v>
      </c>
      <c r="M7930" s="102" t="str">
        <f t="shared" si="123"/>
        <v>ADT</v>
      </c>
      <c r="N7930" s="102">
        <f>WEEKDAY([2]!Table1[[#This Row],[Travel Date]],2)</f>
        <v>6</v>
      </c>
      <c r="P7930" s="102">
        <v>1</v>
      </c>
    </row>
    <row r="7931" spans="2:16" x14ac:dyDescent="0.25">
      <c r="B7931" s="103"/>
      <c r="C7931" s="103"/>
      <c r="L7931" s="102" t="str">
        <f>[2]!Table1[[#This Row],[Orgn]]&amp;"-"&amp;[2]!Table1[[#This Row],[Dest]]</f>
        <v>SSH-NAP</v>
      </c>
      <c r="M7931" s="102" t="str">
        <f t="shared" si="123"/>
        <v>ADT</v>
      </c>
      <c r="N7931" s="102">
        <f>WEEKDAY([2]!Table1[[#This Row],[Travel Date]],2)</f>
        <v>6</v>
      </c>
      <c r="P7931" s="102">
        <v>1</v>
      </c>
    </row>
    <row r="7932" spans="2:16" x14ac:dyDescent="0.25">
      <c r="B7932" s="103"/>
      <c r="C7932" s="103"/>
      <c r="L7932" s="102" t="str">
        <f>[2]!Table1[[#This Row],[Orgn]]&amp;"-"&amp;[2]!Table1[[#This Row],[Dest]]</f>
        <v>SSH-NAP</v>
      </c>
      <c r="M7932" s="102" t="str">
        <f t="shared" si="123"/>
        <v>ADT</v>
      </c>
      <c r="N7932" s="102">
        <f>WEEKDAY([2]!Table1[[#This Row],[Travel Date]],2)</f>
        <v>6</v>
      </c>
      <c r="P7932" s="102">
        <v>1</v>
      </c>
    </row>
    <row r="7933" spans="2:16" x14ac:dyDescent="0.25">
      <c r="B7933" s="103"/>
      <c r="C7933" s="103"/>
      <c r="L7933" s="102" t="str">
        <f>[2]!Table1[[#This Row],[Orgn]]&amp;"-"&amp;[2]!Table1[[#This Row],[Dest]]</f>
        <v>SSH-NAP</v>
      </c>
      <c r="M7933" s="102" t="str">
        <f t="shared" si="123"/>
        <v>ADT</v>
      </c>
      <c r="N7933" s="102">
        <f>WEEKDAY([2]!Table1[[#This Row],[Travel Date]],2)</f>
        <v>6</v>
      </c>
      <c r="P7933" s="102">
        <v>1</v>
      </c>
    </row>
    <row r="7934" spans="2:16" x14ac:dyDescent="0.25">
      <c r="B7934" s="103"/>
      <c r="C7934" s="103"/>
      <c r="L7934" s="102" t="str">
        <f>[2]!Table1[[#This Row],[Orgn]]&amp;"-"&amp;[2]!Table1[[#This Row],[Dest]]</f>
        <v>SSH-NAP</v>
      </c>
      <c r="M7934" s="102" t="str">
        <f t="shared" si="123"/>
        <v>ADT</v>
      </c>
      <c r="N7934" s="102">
        <f>WEEKDAY([2]!Table1[[#This Row],[Travel Date]],2)</f>
        <v>6</v>
      </c>
      <c r="P7934" s="102">
        <v>1</v>
      </c>
    </row>
    <row r="7935" spans="2:16" x14ac:dyDescent="0.25">
      <c r="B7935" s="103"/>
      <c r="C7935" s="103"/>
      <c r="L7935" s="102" t="str">
        <f>[2]!Table1[[#This Row],[Orgn]]&amp;"-"&amp;[2]!Table1[[#This Row],[Dest]]</f>
        <v>SSH-NAP</v>
      </c>
      <c r="M7935" s="102" t="str">
        <f t="shared" si="123"/>
        <v>ADT</v>
      </c>
      <c r="N7935" s="102">
        <f>WEEKDAY([2]!Table1[[#This Row],[Travel Date]],2)</f>
        <v>6</v>
      </c>
      <c r="P7935" s="102">
        <v>1</v>
      </c>
    </row>
    <row r="7936" spans="2:16" x14ac:dyDescent="0.25">
      <c r="B7936" s="103"/>
      <c r="C7936" s="103"/>
      <c r="L7936" s="102" t="str">
        <f>[2]!Table1[[#This Row],[Orgn]]&amp;"-"&amp;[2]!Table1[[#This Row],[Dest]]</f>
        <v>SSH-NAP</v>
      </c>
      <c r="M7936" s="102" t="str">
        <f t="shared" si="123"/>
        <v>ADT</v>
      </c>
      <c r="N7936" s="102">
        <f>WEEKDAY([2]!Table1[[#This Row],[Travel Date]],2)</f>
        <v>6</v>
      </c>
      <c r="P7936" s="102">
        <v>1</v>
      </c>
    </row>
    <row r="7937" spans="2:16" x14ac:dyDescent="0.25">
      <c r="B7937" s="103"/>
      <c r="C7937" s="103"/>
      <c r="L7937" s="102" t="str">
        <f>[2]!Table1[[#This Row],[Orgn]]&amp;"-"&amp;[2]!Table1[[#This Row],[Dest]]</f>
        <v>SSH-NAP</v>
      </c>
      <c r="M7937" s="102" t="str">
        <f t="shared" si="123"/>
        <v>ADT</v>
      </c>
      <c r="N7937" s="102">
        <f>WEEKDAY([2]!Table1[[#This Row],[Travel Date]],2)</f>
        <v>6</v>
      </c>
      <c r="P7937" s="102">
        <v>1</v>
      </c>
    </row>
    <row r="7938" spans="2:16" x14ac:dyDescent="0.25">
      <c r="B7938" s="103"/>
      <c r="C7938" s="103"/>
      <c r="L7938" s="102" t="str">
        <f>[2]!Table1[[#This Row],[Orgn]]&amp;"-"&amp;[2]!Table1[[#This Row],[Dest]]</f>
        <v>SSH-NAP</v>
      </c>
      <c r="M7938" s="102" t="str">
        <f t="shared" ref="M7938:M8001" si="124">IF(TRIM(C7938)="INF", "INF", IF(TRIM(C7938)="CHD", "CHD", "ADT"))</f>
        <v>ADT</v>
      </c>
      <c r="N7938" s="102">
        <f>WEEKDAY([2]!Table1[[#This Row],[Travel Date]],2)</f>
        <v>6</v>
      </c>
      <c r="P7938" s="102">
        <v>1</v>
      </c>
    </row>
    <row r="7939" spans="2:16" x14ac:dyDescent="0.25">
      <c r="B7939" s="103"/>
      <c r="C7939" s="103"/>
      <c r="L7939" s="102" t="str">
        <f>[2]!Table1[[#This Row],[Orgn]]&amp;"-"&amp;[2]!Table1[[#This Row],[Dest]]</f>
        <v>SSH-NAP</v>
      </c>
      <c r="M7939" s="102" t="str">
        <f t="shared" si="124"/>
        <v>ADT</v>
      </c>
      <c r="N7939" s="102">
        <f>WEEKDAY([2]!Table1[[#This Row],[Travel Date]],2)</f>
        <v>6</v>
      </c>
      <c r="P7939" s="102">
        <v>1</v>
      </c>
    </row>
    <row r="7940" spans="2:16" x14ac:dyDescent="0.25">
      <c r="B7940" s="103"/>
      <c r="C7940" s="103"/>
      <c r="L7940" s="102" t="str">
        <f>[2]!Table1[[#This Row],[Orgn]]&amp;"-"&amp;[2]!Table1[[#This Row],[Dest]]</f>
        <v>SSH-NAP</v>
      </c>
      <c r="M7940" s="102" t="str">
        <f t="shared" si="124"/>
        <v>ADT</v>
      </c>
      <c r="N7940" s="102">
        <f>WEEKDAY([2]!Table1[[#This Row],[Travel Date]],2)</f>
        <v>6</v>
      </c>
      <c r="P7940" s="102">
        <v>1</v>
      </c>
    </row>
    <row r="7941" spans="2:16" x14ac:dyDescent="0.25">
      <c r="B7941" s="103"/>
      <c r="C7941" s="103"/>
      <c r="L7941" s="102" t="str">
        <f>[2]!Table1[[#This Row],[Orgn]]&amp;"-"&amp;[2]!Table1[[#This Row],[Dest]]</f>
        <v>SSH-NAP</v>
      </c>
      <c r="M7941" s="102" t="str">
        <f t="shared" si="124"/>
        <v>ADT</v>
      </c>
      <c r="N7941" s="102">
        <f>WEEKDAY([2]!Table1[[#This Row],[Travel Date]],2)</f>
        <v>6</v>
      </c>
      <c r="P7941" s="102">
        <v>1</v>
      </c>
    </row>
    <row r="7942" spans="2:16" x14ac:dyDescent="0.25">
      <c r="B7942" s="103"/>
      <c r="C7942" s="103"/>
      <c r="L7942" s="102" t="str">
        <f>[2]!Table1[[#This Row],[Orgn]]&amp;"-"&amp;[2]!Table1[[#This Row],[Dest]]</f>
        <v>SSH-NAP</v>
      </c>
      <c r="M7942" s="102" t="str">
        <f t="shared" si="124"/>
        <v>ADT</v>
      </c>
      <c r="N7942" s="102">
        <f>WEEKDAY([2]!Table1[[#This Row],[Travel Date]],2)</f>
        <v>6</v>
      </c>
      <c r="P7942" s="102">
        <v>1</v>
      </c>
    </row>
    <row r="7943" spans="2:16" x14ac:dyDescent="0.25">
      <c r="B7943" s="103"/>
      <c r="C7943" s="103"/>
      <c r="L7943" s="102" t="str">
        <f>[2]!Table1[[#This Row],[Orgn]]&amp;"-"&amp;[2]!Table1[[#This Row],[Dest]]</f>
        <v>SSH-NAP</v>
      </c>
      <c r="M7943" s="102" t="str">
        <f t="shared" si="124"/>
        <v>ADT</v>
      </c>
      <c r="N7943" s="102">
        <f>WEEKDAY([2]!Table1[[#This Row],[Travel Date]],2)</f>
        <v>6</v>
      </c>
      <c r="P7943" s="102">
        <v>1</v>
      </c>
    </row>
    <row r="7944" spans="2:16" x14ac:dyDescent="0.25">
      <c r="B7944" s="103"/>
      <c r="C7944" s="103"/>
      <c r="L7944" s="102" t="str">
        <f>[2]!Table1[[#This Row],[Orgn]]&amp;"-"&amp;[2]!Table1[[#This Row],[Dest]]</f>
        <v>SSH-NAP</v>
      </c>
      <c r="M7944" s="102" t="str">
        <f t="shared" si="124"/>
        <v>ADT</v>
      </c>
      <c r="N7944" s="102">
        <f>WEEKDAY([2]!Table1[[#This Row],[Travel Date]],2)</f>
        <v>6</v>
      </c>
      <c r="P7944" s="102">
        <v>1</v>
      </c>
    </row>
    <row r="7945" spans="2:16" x14ac:dyDescent="0.25">
      <c r="B7945" s="103"/>
      <c r="C7945" s="103"/>
      <c r="L7945" s="102" t="str">
        <f>[2]!Table1[[#This Row],[Orgn]]&amp;"-"&amp;[2]!Table1[[#This Row],[Dest]]</f>
        <v>SSH-NAP</v>
      </c>
      <c r="M7945" s="102" t="str">
        <f t="shared" si="124"/>
        <v>ADT</v>
      </c>
      <c r="N7945" s="102">
        <f>WEEKDAY([2]!Table1[[#This Row],[Travel Date]],2)</f>
        <v>6</v>
      </c>
      <c r="P7945" s="102">
        <v>1</v>
      </c>
    </row>
    <row r="7946" spans="2:16" x14ac:dyDescent="0.25">
      <c r="B7946" s="103"/>
      <c r="C7946" s="103"/>
      <c r="L7946" s="102" t="str">
        <f>[2]!Table1[[#This Row],[Orgn]]&amp;"-"&amp;[2]!Table1[[#This Row],[Dest]]</f>
        <v>SSH-NAP</v>
      </c>
      <c r="M7946" s="102" t="str">
        <f t="shared" si="124"/>
        <v>ADT</v>
      </c>
      <c r="N7946" s="102">
        <f>WEEKDAY([2]!Table1[[#This Row],[Travel Date]],2)</f>
        <v>6</v>
      </c>
      <c r="P7946" s="102">
        <v>1</v>
      </c>
    </row>
    <row r="7947" spans="2:16" x14ac:dyDescent="0.25">
      <c r="B7947" s="103"/>
      <c r="C7947" s="103"/>
      <c r="L7947" s="102" t="str">
        <f>[2]!Table1[[#This Row],[Orgn]]&amp;"-"&amp;[2]!Table1[[#This Row],[Dest]]</f>
        <v>SSH-NAP</v>
      </c>
      <c r="M7947" s="102" t="str">
        <f t="shared" si="124"/>
        <v>ADT</v>
      </c>
      <c r="N7947" s="102">
        <f>WEEKDAY([2]!Table1[[#This Row],[Travel Date]],2)</f>
        <v>6</v>
      </c>
      <c r="P7947" s="102">
        <v>1</v>
      </c>
    </row>
    <row r="7948" spans="2:16" x14ac:dyDescent="0.25">
      <c r="B7948" s="103"/>
      <c r="C7948" s="103"/>
      <c r="L7948" s="102" t="str">
        <f>[2]!Table1[[#This Row],[Orgn]]&amp;"-"&amp;[2]!Table1[[#This Row],[Dest]]</f>
        <v>SSH-NAP</v>
      </c>
      <c r="M7948" s="102" t="str">
        <f t="shared" si="124"/>
        <v>ADT</v>
      </c>
      <c r="N7948" s="102">
        <f>WEEKDAY([2]!Table1[[#This Row],[Travel Date]],2)</f>
        <v>6</v>
      </c>
      <c r="P7948" s="102">
        <v>1</v>
      </c>
    </row>
    <row r="7949" spans="2:16" x14ac:dyDescent="0.25">
      <c r="B7949" s="103"/>
      <c r="C7949" s="103"/>
      <c r="L7949" s="102" t="str">
        <f>[2]!Table1[[#This Row],[Orgn]]&amp;"-"&amp;[2]!Table1[[#This Row],[Dest]]</f>
        <v>SSH-NAP</v>
      </c>
      <c r="M7949" s="102" t="str">
        <f t="shared" si="124"/>
        <v>ADT</v>
      </c>
      <c r="N7949" s="102">
        <f>WEEKDAY([2]!Table1[[#This Row],[Travel Date]],2)</f>
        <v>6</v>
      </c>
      <c r="P7949" s="102">
        <v>1</v>
      </c>
    </row>
    <row r="7950" spans="2:16" x14ac:dyDescent="0.25">
      <c r="B7950" s="103"/>
      <c r="C7950" s="103"/>
      <c r="L7950" s="102" t="str">
        <f>[2]!Table1[[#This Row],[Orgn]]&amp;"-"&amp;[2]!Table1[[#This Row],[Dest]]</f>
        <v>SSH-NAP</v>
      </c>
      <c r="M7950" s="102" t="str">
        <f t="shared" si="124"/>
        <v>ADT</v>
      </c>
      <c r="N7950" s="102">
        <f>WEEKDAY([2]!Table1[[#This Row],[Travel Date]],2)</f>
        <v>6</v>
      </c>
      <c r="P7950" s="102">
        <v>1</v>
      </c>
    </row>
    <row r="7951" spans="2:16" x14ac:dyDescent="0.25">
      <c r="B7951" s="103"/>
      <c r="C7951" s="103"/>
      <c r="L7951" s="102" t="str">
        <f>[2]!Table1[[#This Row],[Orgn]]&amp;"-"&amp;[2]!Table1[[#This Row],[Dest]]</f>
        <v>SSH-NAP</v>
      </c>
      <c r="M7951" s="102" t="str">
        <f t="shared" si="124"/>
        <v>ADT</v>
      </c>
      <c r="N7951" s="102">
        <f>WEEKDAY([2]!Table1[[#This Row],[Travel Date]],2)</f>
        <v>6</v>
      </c>
      <c r="P7951" s="102">
        <v>1</v>
      </c>
    </row>
    <row r="7952" spans="2:16" x14ac:dyDescent="0.25">
      <c r="B7952" s="103"/>
      <c r="C7952" s="103"/>
      <c r="L7952" s="102" t="str">
        <f>[2]!Table1[[#This Row],[Orgn]]&amp;"-"&amp;[2]!Table1[[#This Row],[Dest]]</f>
        <v>SSH-NAP</v>
      </c>
      <c r="M7952" s="102" t="str">
        <f t="shared" si="124"/>
        <v>ADT</v>
      </c>
      <c r="N7952" s="102">
        <f>WEEKDAY([2]!Table1[[#This Row],[Travel Date]],2)</f>
        <v>6</v>
      </c>
      <c r="P7952" s="102">
        <v>1</v>
      </c>
    </row>
    <row r="7953" spans="2:16" x14ac:dyDescent="0.25">
      <c r="B7953" s="103"/>
      <c r="C7953" s="103"/>
      <c r="L7953" s="102" t="str">
        <f>[2]!Table1[[#This Row],[Orgn]]&amp;"-"&amp;[2]!Table1[[#This Row],[Dest]]</f>
        <v>SSH-NAP</v>
      </c>
      <c r="M7953" s="102" t="str">
        <f t="shared" si="124"/>
        <v>ADT</v>
      </c>
      <c r="N7953" s="102">
        <f>WEEKDAY([2]!Table1[[#This Row],[Travel Date]],2)</f>
        <v>6</v>
      </c>
      <c r="P7953" s="102">
        <v>1</v>
      </c>
    </row>
    <row r="7954" spans="2:16" x14ac:dyDescent="0.25">
      <c r="B7954" s="103"/>
      <c r="C7954" s="103"/>
      <c r="L7954" s="102" t="str">
        <f>[2]!Table1[[#This Row],[Orgn]]&amp;"-"&amp;[2]!Table1[[#This Row],[Dest]]</f>
        <v>NAP-SSH</v>
      </c>
      <c r="M7954" s="102" t="str">
        <f t="shared" si="124"/>
        <v>ADT</v>
      </c>
      <c r="N7954" s="102">
        <f>WEEKDAY([2]!Table1[[#This Row],[Travel Date]],2)</f>
        <v>6</v>
      </c>
      <c r="P7954" s="102">
        <v>1</v>
      </c>
    </row>
    <row r="7955" spans="2:16" x14ac:dyDescent="0.25">
      <c r="B7955" s="103"/>
      <c r="C7955" s="103"/>
      <c r="L7955" s="102" t="str">
        <f>[2]!Table1[[#This Row],[Orgn]]&amp;"-"&amp;[2]!Table1[[#This Row],[Dest]]</f>
        <v>NAP-SSH</v>
      </c>
      <c r="M7955" s="102" t="str">
        <f t="shared" si="124"/>
        <v>ADT</v>
      </c>
      <c r="N7955" s="102">
        <f>WEEKDAY([2]!Table1[[#This Row],[Travel Date]],2)</f>
        <v>6</v>
      </c>
      <c r="P7955" s="102">
        <v>1</v>
      </c>
    </row>
    <row r="7956" spans="2:16" x14ac:dyDescent="0.25">
      <c r="B7956" s="103"/>
      <c r="C7956" s="103"/>
      <c r="L7956" s="102" t="str">
        <f>[2]!Table1[[#This Row],[Orgn]]&amp;"-"&amp;[2]!Table1[[#This Row],[Dest]]</f>
        <v>NAP-SSH</v>
      </c>
      <c r="M7956" s="102" t="str">
        <f t="shared" si="124"/>
        <v>ADT</v>
      </c>
      <c r="N7956" s="102">
        <f>WEEKDAY([2]!Table1[[#This Row],[Travel Date]],2)</f>
        <v>6</v>
      </c>
      <c r="P7956" s="102">
        <v>1</v>
      </c>
    </row>
    <row r="7957" spans="2:16" x14ac:dyDescent="0.25">
      <c r="B7957" s="103"/>
      <c r="C7957" s="103"/>
      <c r="L7957" s="102" t="str">
        <f>[2]!Table1[[#This Row],[Orgn]]&amp;"-"&amp;[2]!Table1[[#This Row],[Dest]]</f>
        <v>NAP-SSH</v>
      </c>
      <c r="M7957" s="102" t="str">
        <f t="shared" si="124"/>
        <v>ADT</v>
      </c>
      <c r="N7957" s="102">
        <f>WEEKDAY([2]!Table1[[#This Row],[Travel Date]],2)</f>
        <v>6</v>
      </c>
      <c r="P7957" s="102">
        <v>1</v>
      </c>
    </row>
    <row r="7958" spans="2:16" x14ac:dyDescent="0.25">
      <c r="B7958" s="103"/>
      <c r="C7958" s="103"/>
      <c r="L7958" s="102" t="str">
        <f>[2]!Table1[[#This Row],[Orgn]]&amp;"-"&amp;[2]!Table1[[#This Row],[Dest]]</f>
        <v>NAP-SSH</v>
      </c>
      <c r="M7958" s="102" t="str">
        <f t="shared" si="124"/>
        <v>ADT</v>
      </c>
      <c r="N7958" s="102">
        <f>WEEKDAY([2]!Table1[[#This Row],[Travel Date]],2)</f>
        <v>6</v>
      </c>
      <c r="P7958" s="102">
        <v>1</v>
      </c>
    </row>
    <row r="7959" spans="2:16" x14ac:dyDescent="0.25">
      <c r="B7959" s="103"/>
      <c r="C7959" s="103"/>
      <c r="L7959" s="102" t="str">
        <f>[2]!Table1[[#This Row],[Orgn]]&amp;"-"&amp;[2]!Table1[[#This Row],[Dest]]</f>
        <v>NAP-SSH</v>
      </c>
      <c r="M7959" s="102" t="str">
        <f t="shared" si="124"/>
        <v>ADT</v>
      </c>
      <c r="N7959" s="102">
        <f>WEEKDAY([2]!Table1[[#This Row],[Travel Date]],2)</f>
        <v>6</v>
      </c>
      <c r="P7959" s="102">
        <v>1</v>
      </c>
    </row>
    <row r="7960" spans="2:16" x14ac:dyDescent="0.25">
      <c r="B7960" s="103"/>
      <c r="C7960" s="103"/>
      <c r="L7960" s="102" t="str">
        <f>[2]!Table1[[#This Row],[Orgn]]&amp;"-"&amp;[2]!Table1[[#This Row],[Dest]]</f>
        <v>NAP-SSH</v>
      </c>
      <c r="M7960" s="102" t="str">
        <f t="shared" si="124"/>
        <v>ADT</v>
      </c>
      <c r="N7960" s="102">
        <f>WEEKDAY([2]!Table1[[#This Row],[Travel Date]],2)</f>
        <v>6</v>
      </c>
      <c r="P7960" s="102">
        <v>1</v>
      </c>
    </row>
    <row r="7961" spans="2:16" x14ac:dyDescent="0.25">
      <c r="B7961" s="103"/>
      <c r="C7961" s="103"/>
      <c r="L7961" s="102" t="str">
        <f>[2]!Table1[[#This Row],[Orgn]]&amp;"-"&amp;[2]!Table1[[#This Row],[Dest]]</f>
        <v>NAP-SSH</v>
      </c>
      <c r="M7961" s="102" t="str">
        <f t="shared" si="124"/>
        <v>ADT</v>
      </c>
      <c r="N7961" s="102">
        <f>WEEKDAY([2]!Table1[[#This Row],[Travel Date]],2)</f>
        <v>6</v>
      </c>
      <c r="P7961" s="102">
        <v>1</v>
      </c>
    </row>
    <row r="7962" spans="2:16" x14ac:dyDescent="0.25">
      <c r="B7962" s="103"/>
      <c r="C7962" s="103"/>
      <c r="L7962" s="102" t="str">
        <f>[2]!Table1[[#This Row],[Orgn]]&amp;"-"&amp;[2]!Table1[[#This Row],[Dest]]</f>
        <v>NAP-SSH</v>
      </c>
      <c r="M7962" s="102" t="str">
        <f t="shared" si="124"/>
        <v>ADT</v>
      </c>
      <c r="N7962" s="102">
        <f>WEEKDAY([2]!Table1[[#This Row],[Travel Date]],2)</f>
        <v>6</v>
      </c>
      <c r="P7962" s="102">
        <v>1</v>
      </c>
    </row>
    <row r="7963" spans="2:16" x14ac:dyDescent="0.25">
      <c r="B7963" s="103"/>
      <c r="C7963" s="103"/>
      <c r="L7963" s="102" t="str">
        <f>[2]!Table1[[#This Row],[Orgn]]&amp;"-"&amp;[2]!Table1[[#This Row],[Dest]]</f>
        <v>NAP-SSH</v>
      </c>
      <c r="M7963" s="102" t="str">
        <f t="shared" si="124"/>
        <v>ADT</v>
      </c>
      <c r="N7963" s="102">
        <f>WEEKDAY([2]!Table1[[#This Row],[Travel Date]],2)</f>
        <v>6</v>
      </c>
      <c r="P7963" s="102">
        <v>1</v>
      </c>
    </row>
    <row r="7964" spans="2:16" x14ac:dyDescent="0.25">
      <c r="B7964" s="103"/>
      <c r="C7964" s="103"/>
      <c r="L7964" s="102" t="str">
        <f>[2]!Table1[[#This Row],[Orgn]]&amp;"-"&amp;[2]!Table1[[#This Row],[Dest]]</f>
        <v>NAP-SSH</v>
      </c>
      <c r="M7964" s="102" t="str">
        <f t="shared" si="124"/>
        <v>ADT</v>
      </c>
      <c r="N7964" s="102">
        <f>WEEKDAY([2]!Table1[[#This Row],[Travel Date]],2)</f>
        <v>6</v>
      </c>
      <c r="P7964" s="102">
        <v>1</v>
      </c>
    </row>
    <row r="7965" spans="2:16" x14ac:dyDescent="0.25">
      <c r="B7965" s="103"/>
      <c r="C7965" s="103"/>
      <c r="L7965" s="102" t="str">
        <f>[2]!Table1[[#This Row],[Orgn]]&amp;"-"&amp;[2]!Table1[[#This Row],[Dest]]</f>
        <v>NAP-SSH</v>
      </c>
      <c r="M7965" s="102" t="str">
        <f t="shared" si="124"/>
        <v>ADT</v>
      </c>
      <c r="N7965" s="102">
        <f>WEEKDAY([2]!Table1[[#This Row],[Travel Date]],2)</f>
        <v>6</v>
      </c>
      <c r="P7965" s="102">
        <v>1</v>
      </c>
    </row>
    <row r="7966" spans="2:16" x14ac:dyDescent="0.25">
      <c r="B7966" s="103"/>
      <c r="C7966" s="103"/>
      <c r="L7966" s="102" t="str">
        <f>[2]!Table1[[#This Row],[Orgn]]&amp;"-"&amp;[2]!Table1[[#This Row],[Dest]]</f>
        <v>NAP-SSH</v>
      </c>
      <c r="M7966" s="102" t="str">
        <f t="shared" si="124"/>
        <v>ADT</v>
      </c>
      <c r="N7966" s="102">
        <f>WEEKDAY([2]!Table1[[#This Row],[Travel Date]],2)</f>
        <v>6</v>
      </c>
      <c r="P7966" s="102">
        <v>1</v>
      </c>
    </row>
    <row r="7967" spans="2:16" x14ac:dyDescent="0.25">
      <c r="B7967" s="103"/>
      <c r="C7967" s="103"/>
      <c r="L7967" s="102" t="str">
        <f>[2]!Table1[[#This Row],[Orgn]]&amp;"-"&amp;[2]!Table1[[#This Row],[Dest]]</f>
        <v>NAP-SSH</v>
      </c>
      <c r="M7967" s="102" t="str">
        <f t="shared" si="124"/>
        <v>ADT</v>
      </c>
      <c r="N7967" s="102">
        <f>WEEKDAY([2]!Table1[[#This Row],[Travel Date]],2)</f>
        <v>6</v>
      </c>
      <c r="P7967" s="102">
        <v>1</v>
      </c>
    </row>
    <row r="7968" spans="2:16" x14ac:dyDescent="0.25">
      <c r="B7968" s="103"/>
      <c r="C7968" s="103"/>
      <c r="L7968" s="102" t="str">
        <f>[2]!Table1[[#This Row],[Orgn]]&amp;"-"&amp;[2]!Table1[[#This Row],[Dest]]</f>
        <v>NAP-SSH</v>
      </c>
      <c r="M7968" s="102" t="str">
        <f t="shared" si="124"/>
        <v>ADT</v>
      </c>
      <c r="N7968" s="102">
        <f>WEEKDAY([2]!Table1[[#This Row],[Travel Date]],2)</f>
        <v>6</v>
      </c>
      <c r="P7968" s="102">
        <v>1</v>
      </c>
    </row>
    <row r="7969" spans="2:16" x14ac:dyDescent="0.25">
      <c r="B7969" s="103"/>
      <c r="C7969" s="103"/>
      <c r="L7969" s="102" t="str">
        <f>[2]!Table1[[#This Row],[Orgn]]&amp;"-"&amp;[2]!Table1[[#This Row],[Dest]]</f>
        <v>NAP-SSH</v>
      </c>
      <c r="M7969" s="102" t="str">
        <f t="shared" si="124"/>
        <v>ADT</v>
      </c>
      <c r="N7969" s="102">
        <f>WEEKDAY([2]!Table1[[#This Row],[Travel Date]],2)</f>
        <v>6</v>
      </c>
      <c r="P7969" s="102">
        <v>1</v>
      </c>
    </row>
    <row r="7970" spans="2:16" x14ac:dyDescent="0.25">
      <c r="B7970" s="103"/>
      <c r="C7970" s="103"/>
      <c r="L7970" s="102" t="str">
        <f>[2]!Table1[[#This Row],[Orgn]]&amp;"-"&amp;[2]!Table1[[#This Row],[Dest]]</f>
        <v>NAP-SSH</v>
      </c>
      <c r="M7970" s="102" t="str">
        <f t="shared" si="124"/>
        <v>ADT</v>
      </c>
      <c r="N7970" s="102">
        <f>WEEKDAY([2]!Table1[[#This Row],[Travel Date]],2)</f>
        <v>6</v>
      </c>
      <c r="P7970" s="102">
        <v>1</v>
      </c>
    </row>
    <row r="7971" spans="2:16" x14ac:dyDescent="0.25">
      <c r="B7971" s="103"/>
      <c r="C7971" s="103"/>
      <c r="L7971" s="102" t="str">
        <f>[2]!Table1[[#This Row],[Orgn]]&amp;"-"&amp;[2]!Table1[[#This Row],[Dest]]</f>
        <v>NAP-SSH</v>
      </c>
      <c r="M7971" s="102" t="str">
        <f t="shared" si="124"/>
        <v>ADT</v>
      </c>
      <c r="N7971" s="102">
        <f>WEEKDAY([2]!Table1[[#This Row],[Travel Date]],2)</f>
        <v>6</v>
      </c>
      <c r="P7971" s="102">
        <v>1</v>
      </c>
    </row>
    <row r="7972" spans="2:16" x14ac:dyDescent="0.25">
      <c r="B7972" s="103"/>
      <c r="C7972" s="103"/>
      <c r="L7972" s="102" t="str">
        <f>[2]!Table1[[#This Row],[Orgn]]&amp;"-"&amp;[2]!Table1[[#This Row],[Dest]]</f>
        <v>NAP-SSH</v>
      </c>
      <c r="M7972" s="102" t="str">
        <f t="shared" si="124"/>
        <v>ADT</v>
      </c>
      <c r="N7972" s="102">
        <f>WEEKDAY([2]!Table1[[#This Row],[Travel Date]],2)</f>
        <v>6</v>
      </c>
      <c r="P7972" s="102">
        <v>1</v>
      </c>
    </row>
    <row r="7973" spans="2:16" x14ac:dyDescent="0.25">
      <c r="B7973" s="103"/>
      <c r="C7973" s="103"/>
      <c r="L7973" s="102" t="str">
        <f>[2]!Table1[[#This Row],[Orgn]]&amp;"-"&amp;[2]!Table1[[#This Row],[Dest]]</f>
        <v>NAP-SSH</v>
      </c>
      <c r="M7973" s="102" t="str">
        <f t="shared" si="124"/>
        <v>ADT</v>
      </c>
      <c r="N7973" s="102">
        <f>WEEKDAY([2]!Table1[[#This Row],[Travel Date]],2)</f>
        <v>6</v>
      </c>
      <c r="P7973" s="102">
        <v>1</v>
      </c>
    </row>
    <row r="7974" spans="2:16" x14ac:dyDescent="0.25">
      <c r="B7974" s="103"/>
      <c r="C7974" s="103"/>
      <c r="L7974" s="102" t="str">
        <f>[2]!Table1[[#This Row],[Orgn]]&amp;"-"&amp;[2]!Table1[[#This Row],[Dest]]</f>
        <v>NAP-SSH</v>
      </c>
      <c r="M7974" s="102" t="str">
        <f t="shared" si="124"/>
        <v>ADT</v>
      </c>
      <c r="N7974" s="102">
        <f>WEEKDAY([2]!Table1[[#This Row],[Travel Date]],2)</f>
        <v>6</v>
      </c>
      <c r="P7974" s="102">
        <v>1</v>
      </c>
    </row>
    <row r="7975" spans="2:16" x14ac:dyDescent="0.25">
      <c r="B7975" s="103"/>
      <c r="C7975" s="103"/>
      <c r="L7975" s="102" t="str">
        <f>[2]!Table1[[#This Row],[Orgn]]&amp;"-"&amp;[2]!Table1[[#This Row],[Dest]]</f>
        <v>NAP-SSH</v>
      </c>
      <c r="M7975" s="102" t="str">
        <f t="shared" si="124"/>
        <v>ADT</v>
      </c>
      <c r="N7975" s="102">
        <f>WEEKDAY([2]!Table1[[#This Row],[Travel Date]],2)</f>
        <v>6</v>
      </c>
      <c r="P7975" s="102">
        <v>1</v>
      </c>
    </row>
    <row r="7976" spans="2:16" x14ac:dyDescent="0.25">
      <c r="B7976" s="103"/>
      <c r="C7976" s="103"/>
      <c r="L7976" s="102" t="str">
        <f>[2]!Table1[[#This Row],[Orgn]]&amp;"-"&amp;[2]!Table1[[#This Row],[Dest]]</f>
        <v>NAP-SSH</v>
      </c>
      <c r="M7976" s="102" t="str">
        <f t="shared" si="124"/>
        <v>ADT</v>
      </c>
      <c r="N7976" s="102">
        <f>WEEKDAY([2]!Table1[[#This Row],[Travel Date]],2)</f>
        <v>6</v>
      </c>
      <c r="P7976" s="102">
        <v>1</v>
      </c>
    </row>
    <row r="7977" spans="2:16" x14ac:dyDescent="0.25">
      <c r="B7977" s="103"/>
      <c r="C7977" s="103"/>
      <c r="L7977" s="102" t="str">
        <f>[2]!Table1[[#This Row],[Orgn]]&amp;"-"&amp;[2]!Table1[[#This Row],[Dest]]</f>
        <v>NAP-SSH</v>
      </c>
      <c r="M7977" s="102" t="str">
        <f t="shared" si="124"/>
        <v>ADT</v>
      </c>
      <c r="N7977" s="102">
        <f>WEEKDAY([2]!Table1[[#This Row],[Travel Date]],2)</f>
        <v>6</v>
      </c>
      <c r="P7977" s="102">
        <v>1</v>
      </c>
    </row>
    <row r="7978" spans="2:16" x14ac:dyDescent="0.25">
      <c r="B7978" s="103"/>
      <c r="C7978" s="103"/>
      <c r="L7978" s="102" t="str">
        <f>[2]!Table1[[#This Row],[Orgn]]&amp;"-"&amp;[2]!Table1[[#This Row],[Dest]]</f>
        <v>NAP-SSH</v>
      </c>
      <c r="M7978" s="102" t="str">
        <f t="shared" si="124"/>
        <v>ADT</v>
      </c>
      <c r="N7978" s="102">
        <f>WEEKDAY([2]!Table1[[#This Row],[Travel Date]],2)</f>
        <v>6</v>
      </c>
      <c r="P7978" s="102">
        <v>1</v>
      </c>
    </row>
    <row r="7979" spans="2:16" x14ac:dyDescent="0.25">
      <c r="B7979" s="103"/>
      <c r="C7979" s="103"/>
      <c r="L7979" s="102" t="str">
        <f>[2]!Table1[[#This Row],[Orgn]]&amp;"-"&amp;[2]!Table1[[#This Row],[Dest]]</f>
        <v>NAP-SSH</v>
      </c>
      <c r="M7979" s="102" t="str">
        <f t="shared" si="124"/>
        <v>ADT</v>
      </c>
      <c r="N7979" s="102">
        <f>WEEKDAY([2]!Table1[[#This Row],[Travel Date]],2)</f>
        <v>6</v>
      </c>
      <c r="P7979" s="102">
        <v>1</v>
      </c>
    </row>
    <row r="7980" spans="2:16" x14ac:dyDescent="0.25">
      <c r="B7980" s="103"/>
      <c r="C7980" s="103"/>
      <c r="L7980" s="102" t="str">
        <f>[2]!Table1[[#This Row],[Orgn]]&amp;"-"&amp;[2]!Table1[[#This Row],[Dest]]</f>
        <v>NAP-SSH</v>
      </c>
      <c r="M7980" s="102" t="str">
        <f t="shared" si="124"/>
        <v>ADT</v>
      </c>
      <c r="N7980" s="102">
        <f>WEEKDAY([2]!Table1[[#This Row],[Travel Date]],2)</f>
        <v>6</v>
      </c>
      <c r="P7980" s="102">
        <v>1</v>
      </c>
    </row>
    <row r="7981" spans="2:16" x14ac:dyDescent="0.25">
      <c r="B7981" s="103"/>
      <c r="C7981" s="103"/>
      <c r="L7981" s="102" t="str">
        <f>[2]!Table1[[#This Row],[Orgn]]&amp;"-"&amp;[2]!Table1[[#This Row],[Dest]]</f>
        <v>NAP-SSH</v>
      </c>
      <c r="M7981" s="102" t="str">
        <f t="shared" si="124"/>
        <v>ADT</v>
      </c>
      <c r="N7981" s="102">
        <f>WEEKDAY([2]!Table1[[#This Row],[Travel Date]],2)</f>
        <v>6</v>
      </c>
      <c r="P7981" s="102">
        <v>1</v>
      </c>
    </row>
    <row r="7982" spans="2:16" x14ac:dyDescent="0.25">
      <c r="B7982" s="103"/>
      <c r="C7982" s="103"/>
      <c r="L7982" s="102" t="str">
        <f>[2]!Table1[[#This Row],[Orgn]]&amp;"-"&amp;[2]!Table1[[#This Row],[Dest]]</f>
        <v>NAP-SSH</v>
      </c>
      <c r="M7982" s="102" t="str">
        <f t="shared" si="124"/>
        <v>ADT</v>
      </c>
      <c r="N7982" s="102">
        <f>WEEKDAY([2]!Table1[[#This Row],[Travel Date]],2)</f>
        <v>6</v>
      </c>
      <c r="P7982" s="102">
        <v>1</v>
      </c>
    </row>
    <row r="7983" spans="2:16" x14ac:dyDescent="0.25">
      <c r="B7983" s="103"/>
      <c r="C7983" s="103"/>
      <c r="L7983" s="102" t="str">
        <f>[2]!Table1[[#This Row],[Orgn]]&amp;"-"&amp;[2]!Table1[[#This Row],[Dest]]</f>
        <v>NAP-SSH</v>
      </c>
      <c r="M7983" s="102" t="str">
        <f t="shared" si="124"/>
        <v>ADT</v>
      </c>
      <c r="N7983" s="102">
        <f>WEEKDAY([2]!Table1[[#This Row],[Travel Date]],2)</f>
        <v>6</v>
      </c>
      <c r="P7983" s="102">
        <v>1</v>
      </c>
    </row>
    <row r="7984" spans="2:16" x14ac:dyDescent="0.25">
      <c r="B7984" s="103"/>
      <c r="C7984" s="103"/>
      <c r="L7984" s="102" t="str">
        <f>[2]!Table1[[#This Row],[Orgn]]&amp;"-"&amp;[2]!Table1[[#This Row],[Dest]]</f>
        <v>NAP-SSH</v>
      </c>
      <c r="M7984" s="102" t="str">
        <f t="shared" si="124"/>
        <v>ADT</v>
      </c>
      <c r="N7984" s="102">
        <f>WEEKDAY([2]!Table1[[#This Row],[Travel Date]],2)</f>
        <v>6</v>
      </c>
      <c r="P7984" s="102">
        <v>1</v>
      </c>
    </row>
    <row r="7985" spans="2:16" x14ac:dyDescent="0.25">
      <c r="B7985" s="103"/>
      <c r="C7985" s="103"/>
      <c r="L7985" s="102" t="str">
        <f>[2]!Table1[[#This Row],[Orgn]]&amp;"-"&amp;[2]!Table1[[#This Row],[Dest]]</f>
        <v>NAP-SSH</v>
      </c>
      <c r="M7985" s="102" t="str">
        <f t="shared" si="124"/>
        <v>ADT</v>
      </c>
      <c r="N7985" s="102">
        <f>WEEKDAY([2]!Table1[[#This Row],[Travel Date]],2)</f>
        <v>6</v>
      </c>
      <c r="P7985" s="102">
        <v>1</v>
      </c>
    </row>
    <row r="7986" spans="2:16" x14ac:dyDescent="0.25">
      <c r="B7986" s="103"/>
      <c r="C7986" s="103"/>
      <c r="L7986" s="102" t="str">
        <f>[2]!Table1[[#This Row],[Orgn]]&amp;"-"&amp;[2]!Table1[[#This Row],[Dest]]</f>
        <v>NAP-SSH</v>
      </c>
      <c r="M7986" s="102" t="str">
        <f t="shared" si="124"/>
        <v>ADT</v>
      </c>
      <c r="N7986" s="102">
        <f>WEEKDAY([2]!Table1[[#This Row],[Travel Date]],2)</f>
        <v>6</v>
      </c>
      <c r="P7986" s="102">
        <v>1</v>
      </c>
    </row>
    <row r="7987" spans="2:16" x14ac:dyDescent="0.25">
      <c r="B7987" s="103"/>
      <c r="C7987" s="103"/>
      <c r="L7987" s="102" t="str">
        <f>[2]!Table1[[#This Row],[Orgn]]&amp;"-"&amp;[2]!Table1[[#This Row],[Dest]]</f>
        <v>NAP-SSH</v>
      </c>
      <c r="M7987" s="102" t="str">
        <f t="shared" si="124"/>
        <v>ADT</v>
      </c>
      <c r="N7987" s="102">
        <f>WEEKDAY([2]!Table1[[#This Row],[Travel Date]],2)</f>
        <v>6</v>
      </c>
      <c r="P7987" s="102">
        <v>1</v>
      </c>
    </row>
    <row r="7988" spans="2:16" x14ac:dyDescent="0.25">
      <c r="B7988" s="103"/>
      <c r="C7988" s="103"/>
      <c r="L7988" s="102" t="str">
        <f>[2]!Table1[[#This Row],[Orgn]]&amp;"-"&amp;[2]!Table1[[#This Row],[Dest]]</f>
        <v>NAP-SSH</v>
      </c>
      <c r="M7988" s="102" t="str">
        <f t="shared" si="124"/>
        <v>ADT</v>
      </c>
      <c r="N7988" s="102">
        <f>WEEKDAY([2]!Table1[[#This Row],[Travel Date]],2)</f>
        <v>6</v>
      </c>
      <c r="P7988" s="102">
        <v>1</v>
      </c>
    </row>
    <row r="7989" spans="2:16" x14ac:dyDescent="0.25">
      <c r="B7989" s="103"/>
      <c r="C7989" s="103"/>
      <c r="L7989" s="102" t="str">
        <f>[2]!Table1[[#This Row],[Orgn]]&amp;"-"&amp;[2]!Table1[[#This Row],[Dest]]</f>
        <v>NAP-SSH</v>
      </c>
      <c r="M7989" s="102" t="str">
        <f t="shared" si="124"/>
        <v>ADT</v>
      </c>
      <c r="N7989" s="102">
        <f>WEEKDAY([2]!Table1[[#This Row],[Travel Date]],2)</f>
        <v>6</v>
      </c>
      <c r="P7989" s="102">
        <v>1</v>
      </c>
    </row>
    <row r="7990" spans="2:16" x14ac:dyDescent="0.25">
      <c r="B7990" s="103"/>
      <c r="C7990" s="103"/>
      <c r="L7990" s="102" t="str">
        <f>[2]!Table1[[#This Row],[Orgn]]&amp;"-"&amp;[2]!Table1[[#This Row],[Dest]]</f>
        <v>NAP-SSH</v>
      </c>
      <c r="M7990" s="102" t="str">
        <f t="shared" si="124"/>
        <v>ADT</v>
      </c>
      <c r="N7990" s="102">
        <f>WEEKDAY([2]!Table1[[#This Row],[Travel Date]],2)</f>
        <v>6</v>
      </c>
      <c r="P7990" s="102">
        <v>1</v>
      </c>
    </row>
    <row r="7991" spans="2:16" x14ac:dyDescent="0.25">
      <c r="B7991" s="103"/>
      <c r="C7991" s="103"/>
      <c r="L7991" s="102" t="str">
        <f>[2]!Table1[[#This Row],[Orgn]]&amp;"-"&amp;[2]!Table1[[#This Row],[Dest]]</f>
        <v>NAP-SSH</v>
      </c>
      <c r="M7991" s="102" t="str">
        <f t="shared" si="124"/>
        <v>ADT</v>
      </c>
      <c r="N7991" s="102">
        <f>WEEKDAY([2]!Table1[[#This Row],[Travel Date]],2)</f>
        <v>6</v>
      </c>
      <c r="P7991" s="102">
        <v>1</v>
      </c>
    </row>
    <row r="7992" spans="2:16" x14ac:dyDescent="0.25">
      <c r="B7992" s="103"/>
      <c r="C7992" s="103"/>
      <c r="L7992" s="102" t="str">
        <f>[2]!Table1[[#This Row],[Orgn]]&amp;"-"&amp;[2]!Table1[[#This Row],[Dest]]</f>
        <v>NAP-SSH</v>
      </c>
      <c r="M7992" s="102" t="str">
        <f t="shared" si="124"/>
        <v>ADT</v>
      </c>
      <c r="N7992" s="102">
        <f>WEEKDAY([2]!Table1[[#This Row],[Travel Date]],2)</f>
        <v>6</v>
      </c>
      <c r="P7992" s="102">
        <v>1</v>
      </c>
    </row>
    <row r="7993" spans="2:16" x14ac:dyDescent="0.25">
      <c r="B7993" s="103"/>
      <c r="C7993" s="103"/>
      <c r="L7993" s="102" t="str">
        <f>[2]!Table1[[#This Row],[Orgn]]&amp;"-"&amp;[2]!Table1[[#This Row],[Dest]]</f>
        <v>NAP-SSH</v>
      </c>
      <c r="M7993" s="102" t="str">
        <f t="shared" si="124"/>
        <v>ADT</v>
      </c>
      <c r="N7993" s="102">
        <f>WEEKDAY([2]!Table1[[#This Row],[Travel Date]],2)</f>
        <v>6</v>
      </c>
      <c r="P7993" s="102">
        <v>1</v>
      </c>
    </row>
    <row r="7994" spans="2:16" x14ac:dyDescent="0.25">
      <c r="B7994" s="103"/>
      <c r="C7994" s="103"/>
      <c r="L7994" s="102" t="str">
        <f>[2]!Table1[[#This Row],[Orgn]]&amp;"-"&amp;[2]!Table1[[#This Row],[Dest]]</f>
        <v>NAP-SSH</v>
      </c>
      <c r="M7994" s="102" t="str">
        <f t="shared" si="124"/>
        <v>ADT</v>
      </c>
      <c r="N7994" s="102">
        <f>WEEKDAY([2]!Table1[[#This Row],[Travel Date]],2)</f>
        <v>6</v>
      </c>
      <c r="P7994" s="102">
        <v>1</v>
      </c>
    </row>
    <row r="7995" spans="2:16" x14ac:dyDescent="0.25">
      <c r="B7995" s="103"/>
      <c r="C7995" s="103"/>
      <c r="L7995" s="102" t="str">
        <f>[2]!Table1[[#This Row],[Orgn]]&amp;"-"&amp;[2]!Table1[[#This Row],[Dest]]</f>
        <v>NAP-SSH</v>
      </c>
      <c r="M7995" s="102" t="str">
        <f t="shared" si="124"/>
        <v>ADT</v>
      </c>
      <c r="N7995" s="102">
        <f>WEEKDAY([2]!Table1[[#This Row],[Travel Date]],2)</f>
        <v>6</v>
      </c>
      <c r="P7995" s="102">
        <v>1</v>
      </c>
    </row>
    <row r="7996" spans="2:16" x14ac:dyDescent="0.25">
      <c r="B7996" s="103"/>
      <c r="C7996" s="103"/>
      <c r="L7996" s="102" t="str">
        <f>[2]!Table1[[#This Row],[Orgn]]&amp;"-"&amp;[2]!Table1[[#This Row],[Dest]]</f>
        <v>NAP-SSH</v>
      </c>
      <c r="M7996" s="102" t="str">
        <f t="shared" si="124"/>
        <v>ADT</v>
      </c>
      <c r="N7996" s="102">
        <f>WEEKDAY([2]!Table1[[#This Row],[Travel Date]],2)</f>
        <v>6</v>
      </c>
      <c r="P7996" s="102">
        <v>1</v>
      </c>
    </row>
    <row r="7997" spans="2:16" x14ac:dyDescent="0.25">
      <c r="B7997" s="103"/>
      <c r="C7997" s="103"/>
      <c r="L7997" s="102" t="str">
        <f>[2]!Table1[[#This Row],[Orgn]]&amp;"-"&amp;[2]!Table1[[#This Row],[Dest]]</f>
        <v>NAP-SSH</v>
      </c>
      <c r="M7997" s="102" t="str">
        <f t="shared" si="124"/>
        <v>ADT</v>
      </c>
      <c r="N7997" s="102">
        <f>WEEKDAY([2]!Table1[[#This Row],[Travel Date]],2)</f>
        <v>6</v>
      </c>
      <c r="P7997" s="102">
        <v>1</v>
      </c>
    </row>
    <row r="7998" spans="2:16" x14ac:dyDescent="0.25">
      <c r="B7998" s="103"/>
      <c r="C7998" s="103"/>
      <c r="L7998" s="102" t="str">
        <f>[2]!Table1[[#This Row],[Orgn]]&amp;"-"&amp;[2]!Table1[[#This Row],[Dest]]</f>
        <v>NAP-SSH</v>
      </c>
      <c r="M7998" s="102" t="str">
        <f t="shared" si="124"/>
        <v>ADT</v>
      </c>
      <c r="N7998" s="102">
        <f>WEEKDAY([2]!Table1[[#This Row],[Travel Date]],2)</f>
        <v>6</v>
      </c>
      <c r="P7998" s="102">
        <v>1</v>
      </c>
    </row>
    <row r="7999" spans="2:16" x14ac:dyDescent="0.25">
      <c r="B7999" s="103"/>
      <c r="C7999" s="103"/>
      <c r="L7999" s="102" t="str">
        <f>[2]!Table1[[#This Row],[Orgn]]&amp;"-"&amp;[2]!Table1[[#This Row],[Dest]]</f>
        <v>NAP-SSH</v>
      </c>
      <c r="M7999" s="102" t="str">
        <f t="shared" si="124"/>
        <v>ADT</v>
      </c>
      <c r="N7999" s="102">
        <f>WEEKDAY([2]!Table1[[#This Row],[Travel Date]],2)</f>
        <v>6</v>
      </c>
      <c r="P7999" s="102">
        <v>1</v>
      </c>
    </row>
    <row r="8000" spans="2:16" x14ac:dyDescent="0.25">
      <c r="B8000" s="103"/>
      <c r="C8000" s="103"/>
      <c r="L8000" s="102" t="str">
        <f>[2]!Table1[[#This Row],[Orgn]]&amp;"-"&amp;[2]!Table1[[#This Row],[Dest]]</f>
        <v>NAP-SSH</v>
      </c>
      <c r="M8000" s="102" t="str">
        <f t="shared" si="124"/>
        <v>ADT</v>
      </c>
      <c r="N8000" s="102">
        <f>WEEKDAY([2]!Table1[[#This Row],[Travel Date]],2)</f>
        <v>6</v>
      </c>
      <c r="P8000" s="102">
        <v>1</v>
      </c>
    </row>
    <row r="8001" spans="2:16" x14ac:dyDescent="0.25">
      <c r="B8001" s="103"/>
      <c r="C8001" s="103"/>
      <c r="L8001" s="102" t="str">
        <f>[2]!Table1[[#This Row],[Orgn]]&amp;"-"&amp;[2]!Table1[[#This Row],[Dest]]</f>
        <v>NAP-SSH</v>
      </c>
      <c r="M8001" s="102" t="str">
        <f t="shared" si="124"/>
        <v>ADT</v>
      </c>
      <c r="N8001" s="102">
        <f>WEEKDAY([2]!Table1[[#This Row],[Travel Date]],2)</f>
        <v>6</v>
      </c>
      <c r="P8001" s="102">
        <v>1</v>
      </c>
    </row>
    <row r="8002" spans="2:16" x14ac:dyDescent="0.25">
      <c r="B8002" s="103"/>
      <c r="C8002" s="103"/>
      <c r="L8002" s="102" t="str">
        <f>[2]!Table1[[#This Row],[Orgn]]&amp;"-"&amp;[2]!Table1[[#This Row],[Dest]]</f>
        <v>NAP-SSH</v>
      </c>
      <c r="M8002" s="102" t="str">
        <f t="shared" ref="M8002:M8065" si="125">IF(TRIM(C8002)="INF", "INF", IF(TRIM(C8002)="CHD", "CHD", "ADT"))</f>
        <v>ADT</v>
      </c>
      <c r="N8002" s="102">
        <f>WEEKDAY([2]!Table1[[#This Row],[Travel Date]],2)</f>
        <v>6</v>
      </c>
      <c r="P8002" s="102">
        <v>1</v>
      </c>
    </row>
    <row r="8003" spans="2:16" x14ac:dyDescent="0.25">
      <c r="B8003" s="103"/>
      <c r="C8003" s="103"/>
      <c r="L8003" s="102" t="str">
        <f>[2]!Table1[[#This Row],[Orgn]]&amp;"-"&amp;[2]!Table1[[#This Row],[Dest]]</f>
        <v>NAP-SSH</v>
      </c>
      <c r="M8003" s="102" t="str">
        <f t="shared" si="125"/>
        <v>ADT</v>
      </c>
      <c r="N8003" s="102">
        <f>WEEKDAY([2]!Table1[[#This Row],[Travel Date]],2)</f>
        <v>6</v>
      </c>
      <c r="P8003" s="102">
        <v>1</v>
      </c>
    </row>
    <row r="8004" spans="2:16" x14ac:dyDescent="0.25">
      <c r="B8004" s="103"/>
      <c r="C8004" s="103"/>
      <c r="L8004" s="102" t="str">
        <f>[2]!Table1[[#This Row],[Orgn]]&amp;"-"&amp;[2]!Table1[[#This Row],[Dest]]</f>
        <v>NAP-SSH</v>
      </c>
      <c r="M8004" s="102" t="str">
        <f t="shared" si="125"/>
        <v>ADT</v>
      </c>
      <c r="N8004" s="102">
        <f>WEEKDAY([2]!Table1[[#This Row],[Travel Date]],2)</f>
        <v>6</v>
      </c>
      <c r="P8004" s="102">
        <v>1</v>
      </c>
    </row>
    <row r="8005" spans="2:16" x14ac:dyDescent="0.25">
      <c r="B8005" s="103"/>
      <c r="C8005" s="103"/>
      <c r="L8005" s="102" t="str">
        <f>[2]!Table1[[#This Row],[Orgn]]&amp;"-"&amp;[2]!Table1[[#This Row],[Dest]]</f>
        <v>SSH-BRI</v>
      </c>
      <c r="M8005" s="102" t="str">
        <f t="shared" si="125"/>
        <v>ADT</v>
      </c>
      <c r="N8005" s="102">
        <f>WEEKDAY([2]!Table1[[#This Row],[Travel Date]],2)</f>
        <v>6</v>
      </c>
      <c r="P8005" s="102">
        <v>1</v>
      </c>
    </row>
    <row r="8006" spans="2:16" x14ac:dyDescent="0.25">
      <c r="B8006" s="103"/>
      <c r="C8006" s="103"/>
      <c r="L8006" s="102" t="str">
        <f>[2]!Table1[[#This Row],[Orgn]]&amp;"-"&amp;[2]!Table1[[#This Row],[Dest]]</f>
        <v>SSH-BRI</v>
      </c>
      <c r="M8006" s="102" t="str">
        <f t="shared" si="125"/>
        <v>ADT</v>
      </c>
      <c r="N8006" s="102">
        <f>WEEKDAY([2]!Table1[[#This Row],[Travel Date]],2)</f>
        <v>6</v>
      </c>
      <c r="P8006" s="102">
        <v>1</v>
      </c>
    </row>
    <row r="8007" spans="2:16" x14ac:dyDescent="0.25">
      <c r="B8007" s="103"/>
      <c r="C8007" s="103"/>
      <c r="L8007" s="102" t="str">
        <f>[2]!Table1[[#This Row],[Orgn]]&amp;"-"&amp;[2]!Table1[[#This Row],[Dest]]</f>
        <v>SSH-BRI</v>
      </c>
      <c r="M8007" s="102" t="str">
        <f t="shared" si="125"/>
        <v>ADT</v>
      </c>
      <c r="N8007" s="102">
        <f>WEEKDAY([2]!Table1[[#This Row],[Travel Date]],2)</f>
        <v>6</v>
      </c>
      <c r="P8007" s="102">
        <v>1</v>
      </c>
    </row>
    <row r="8008" spans="2:16" x14ac:dyDescent="0.25">
      <c r="B8008" s="103"/>
      <c r="C8008" s="103"/>
      <c r="L8008" s="102" t="str">
        <f>[2]!Table1[[#This Row],[Orgn]]&amp;"-"&amp;[2]!Table1[[#This Row],[Dest]]</f>
        <v>SSH-BRI</v>
      </c>
      <c r="M8008" s="102" t="str">
        <f t="shared" si="125"/>
        <v>ADT</v>
      </c>
      <c r="N8008" s="102">
        <f>WEEKDAY([2]!Table1[[#This Row],[Travel Date]],2)</f>
        <v>6</v>
      </c>
      <c r="P8008" s="102">
        <v>1</v>
      </c>
    </row>
    <row r="8009" spans="2:16" x14ac:dyDescent="0.25">
      <c r="B8009" s="103"/>
      <c r="C8009" s="103"/>
      <c r="L8009" s="102" t="str">
        <f>[2]!Table1[[#This Row],[Orgn]]&amp;"-"&amp;[2]!Table1[[#This Row],[Dest]]</f>
        <v>SSH-BRI</v>
      </c>
      <c r="M8009" s="102" t="str">
        <f t="shared" si="125"/>
        <v>ADT</v>
      </c>
      <c r="N8009" s="102">
        <f>WEEKDAY([2]!Table1[[#This Row],[Travel Date]],2)</f>
        <v>6</v>
      </c>
      <c r="P8009" s="102">
        <v>1</v>
      </c>
    </row>
    <row r="8010" spans="2:16" x14ac:dyDescent="0.25">
      <c r="B8010" s="103"/>
      <c r="C8010" s="103"/>
      <c r="L8010" s="102" t="str">
        <f>[2]!Table1[[#This Row],[Orgn]]&amp;"-"&amp;[2]!Table1[[#This Row],[Dest]]</f>
        <v>SSH-BRI</v>
      </c>
      <c r="M8010" s="102" t="str">
        <f t="shared" si="125"/>
        <v>ADT</v>
      </c>
      <c r="N8010" s="102">
        <f>WEEKDAY([2]!Table1[[#This Row],[Travel Date]],2)</f>
        <v>6</v>
      </c>
      <c r="P8010" s="102">
        <v>1</v>
      </c>
    </row>
    <row r="8011" spans="2:16" x14ac:dyDescent="0.25">
      <c r="B8011" s="103"/>
      <c r="C8011" s="103"/>
      <c r="L8011" s="102" t="str">
        <f>[2]!Table1[[#This Row],[Orgn]]&amp;"-"&amp;[2]!Table1[[#This Row],[Dest]]</f>
        <v>SSH-BRI</v>
      </c>
      <c r="M8011" s="102" t="str">
        <f t="shared" si="125"/>
        <v>ADT</v>
      </c>
      <c r="N8011" s="102">
        <f>WEEKDAY([2]!Table1[[#This Row],[Travel Date]],2)</f>
        <v>6</v>
      </c>
      <c r="P8011" s="102">
        <v>1</v>
      </c>
    </row>
    <row r="8012" spans="2:16" x14ac:dyDescent="0.25">
      <c r="B8012" s="103"/>
      <c r="C8012" s="103"/>
      <c r="L8012" s="102" t="str">
        <f>[2]!Table1[[#This Row],[Orgn]]&amp;"-"&amp;[2]!Table1[[#This Row],[Dest]]</f>
        <v>SSH-BRI</v>
      </c>
      <c r="M8012" s="102" t="str">
        <f t="shared" si="125"/>
        <v>ADT</v>
      </c>
      <c r="N8012" s="102">
        <f>WEEKDAY([2]!Table1[[#This Row],[Travel Date]],2)</f>
        <v>6</v>
      </c>
      <c r="P8012" s="102">
        <v>1</v>
      </c>
    </row>
    <row r="8013" spans="2:16" x14ac:dyDescent="0.25">
      <c r="B8013" s="103"/>
      <c r="C8013" s="103"/>
      <c r="L8013" s="102" t="str">
        <f>[2]!Table1[[#This Row],[Orgn]]&amp;"-"&amp;[2]!Table1[[#This Row],[Dest]]</f>
        <v>SSH-BRI</v>
      </c>
      <c r="M8013" s="102" t="str">
        <f t="shared" si="125"/>
        <v>ADT</v>
      </c>
      <c r="N8013" s="102">
        <f>WEEKDAY([2]!Table1[[#This Row],[Travel Date]],2)</f>
        <v>6</v>
      </c>
      <c r="P8013" s="102">
        <v>1</v>
      </c>
    </row>
    <row r="8014" spans="2:16" x14ac:dyDescent="0.25">
      <c r="B8014" s="103"/>
      <c r="C8014" s="103"/>
      <c r="L8014" s="102" t="str">
        <f>[2]!Table1[[#This Row],[Orgn]]&amp;"-"&amp;[2]!Table1[[#This Row],[Dest]]</f>
        <v>SSH-BRI</v>
      </c>
      <c r="M8014" s="102" t="str">
        <f t="shared" si="125"/>
        <v>ADT</v>
      </c>
      <c r="N8014" s="102">
        <f>WEEKDAY([2]!Table1[[#This Row],[Travel Date]],2)</f>
        <v>6</v>
      </c>
      <c r="P8014" s="102">
        <v>1</v>
      </c>
    </row>
    <row r="8015" spans="2:16" x14ac:dyDescent="0.25">
      <c r="B8015" s="103"/>
      <c r="C8015" s="103"/>
      <c r="L8015" s="102" t="str">
        <f>[2]!Table1[[#This Row],[Orgn]]&amp;"-"&amp;[2]!Table1[[#This Row],[Dest]]</f>
        <v>SSH-BRI</v>
      </c>
      <c r="M8015" s="102" t="str">
        <f t="shared" si="125"/>
        <v>ADT</v>
      </c>
      <c r="N8015" s="102">
        <f>WEEKDAY([2]!Table1[[#This Row],[Travel Date]],2)</f>
        <v>6</v>
      </c>
      <c r="P8015" s="102">
        <v>1</v>
      </c>
    </row>
    <row r="8016" spans="2:16" x14ac:dyDescent="0.25">
      <c r="B8016" s="103"/>
      <c r="C8016" s="103"/>
      <c r="L8016" s="102" t="str">
        <f>[2]!Table1[[#This Row],[Orgn]]&amp;"-"&amp;[2]!Table1[[#This Row],[Dest]]</f>
        <v>SSH-BRI</v>
      </c>
      <c r="M8016" s="102" t="str">
        <f t="shared" si="125"/>
        <v>ADT</v>
      </c>
      <c r="N8016" s="102">
        <f>WEEKDAY([2]!Table1[[#This Row],[Travel Date]],2)</f>
        <v>6</v>
      </c>
      <c r="P8016" s="102">
        <v>1</v>
      </c>
    </row>
    <row r="8017" spans="2:16" x14ac:dyDescent="0.25">
      <c r="B8017" s="103"/>
      <c r="C8017" s="103"/>
      <c r="L8017" s="102" t="str">
        <f>[2]!Table1[[#This Row],[Orgn]]&amp;"-"&amp;[2]!Table1[[#This Row],[Dest]]</f>
        <v>SSH-BRI</v>
      </c>
      <c r="M8017" s="102" t="str">
        <f t="shared" si="125"/>
        <v>ADT</v>
      </c>
      <c r="N8017" s="102">
        <f>WEEKDAY([2]!Table1[[#This Row],[Travel Date]],2)</f>
        <v>6</v>
      </c>
      <c r="P8017" s="102">
        <v>1</v>
      </c>
    </row>
    <row r="8018" spans="2:16" x14ac:dyDescent="0.25">
      <c r="B8018" s="103"/>
      <c r="C8018" s="103"/>
      <c r="L8018" s="102" t="str">
        <f>[2]!Table1[[#This Row],[Orgn]]&amp;"-"&amp;[2]!Table1[[#This Row],[Dest]]</f>
        <v>SSH-BRI</v>
      </c>
      <c r="M8018" s="102" t="str">
        <f t="shared" si="125"/>
        <v>ADT</v>
      </c>
      <c r="N8018" s="102">
        <f>WEEKDAY([2]!Table1[[#This Row],[Travel Date]],2)</f>
        <v>6</v>
      </c>
      <c r="P8018" s="102">
        <v>1</v>
      </c>
    </row>
    <row r="8019" spans="2:16" x14ac:dyDescent="0.25">
      <c r="B8019" s="103"/>
      <c r="C8019" s="103"/>
      <c r="L8019" s="102" t="str">
        <f>[2]!Table1[[#This Row],[Orgn]]&amp;"-"&amp;[2]!Table1[[#This Row],[Dest]]</f>
        <v>SSH-BRI</v>
      </c>
      <c r="M8019" s="102" t="str">
        <f t="shared" si="125"/>
        <v>ADT</v>
      </c>
      <c r="N8019" s="102">
        <f>WEEKDAY([2]!Table1[[#This Row],[Travel Date]],2)</f>
        <v>6</v>
      </c>
      <c r="P8019" s="102">
        <v>1</v>
      </c>
    </row>
    <row r="8020" spans="2:16" x14ac:dyDescent="0.25">
      <c r="B8020" s="103"/>
      <c r="C8020" s="103"/>
      <c r="L8020" s="102" t="str">
        <f>[2]!Table1[[#This Row],[Orgn]]&amp;"-"&amp;[2]!Table1[[#This Row],[Dest]]</f>
        <v>SSH-BRI</v>
      </c>
      <c r="M8020" s="102" t="str">
        <f t="shared" si="125"/>
        <v>ADT</v>
      </c>
      <c r="N8020" s="102">
        <f>WEEKDAY([2]!Table1[[#This Row],[Travel Date]],2)</f>
        <v>6</v>
      </c>
      <c r="P8020" s="102">
        <v>1</v>
      </c>
    </row>
    <row r="8021" spans="2:16" x14ac:dyDescent="0.25">
      <c r="B8021" s="103"/>
      <c r="C8021" s="103"/>
      <c r="L8021" s="102" t="str">
        <f>[2]!Table1[[#This Row],[Orgn]]&amp;"-"&amp;[2]!Table1[[#This Row],[Dest]]</f>
        <v>SSH-BRI</v>
      </c>
      <c r="M8021" s="102" t="str">
        <f t="shared" si="125"/>
        <v>ADT</v>
      </c>
      <c r="N8021" s="102">
        <f>WEEKDAY([2]!Table1[[#This Row],[Travel Date]],2)</f>
        <v>6</v>
      </c>
      <c r="P8021" s="102">
        <v>1</v>
      </c>
    </row>
    <row r="8022" spans="2:16" x14ac:dyDescent="0.25">
      <c r="B8022" s="103"/>
      <c r="C8022" s="103"/>
      <c r="L8022" s="102" t="str">
        <f>[2]!Table1[[#This Row],[Orgn]]&amp;"-"&amp;[2]!Table1[[#This Row],[Dest]]</f>
        <v>SSH-BRI</v>
      </c>
      <c r="M8022" s="102" t="str">
        <f t="shared" si="125"/>
        <v>ADT</v>
      </c>
      <c r="N8022" s="102">
        <f>WEEKDAY([2]!Table1[[#This Row],[Travel Date]],2)</f>
        <v>6</v>
      </c>
      <c r="P8022" s="102">
        <v>1</v>
      </c>
    </row>
    <row r="8023" spans="2:16" x14ac:dyDescent="0.25">
      <c r="B8023" s="103"/>
      <c r="C8023" s="103"/>
      <c r="L8023" s="102" t="str">
        <f>[2]!Table1[[#This Row],[Orgn]]&amp;"-"&amp;[2]!Table1[[#This Row],[Dest]]</f>
        <v>SSH-BRI</v>
      </c>
      <c r="M8023" s="102" t="str">
        <f t="shared" si="125"/>
        <v>ADT</v>
      </c>
      <c r="N8023" s="102">
        <f>WEEKDAY([2]!Table1[[#This Row],[Travel Date]],2)</f>
        <v>6</v>
      </c>
      <c r="P8023" s="102">
        <v>1</v>
      </c>
    </row>
    <row r="8024" spans="2:16" x14ac:dyDescent="0.25">
      <c r="B8024" s="103"/>
      <c r="C8024" s="103"/>
      <c r="L8024" s="102" t="str">
        <f>[2]!Table1[[#This Row],[Orgn]]&amp;"-"&amp;[2]!Table1[[#This Row],[Dest]]</f>
        <v>SSH-BRI</v>
      </c>
      <c r="M8024" s="102" t="str">
        <f t="shared" si="125"/>
        <v>ADT</v>
      </c>
      <c r="N8024" s="102">
        <f>WEEKDAY([2]!Table1[[#This Row],[Travel Date]],2)</f>
        <v>6</v>
      </c>
      <c r="P8024" s="102">
        <v>1</v>
      </c>
    </row>
    <row r="8025" spans="2:16" x14ac:dyDescent="0.25">
      <c r="B8025" s="103"/>
      <c r="C8025" s="103"/>
      <c r="L8025" s="102" t="str">
        <f>[2]!Table1[[#This Row],[Orgn]]&amp;"-"&amp;[2]!Table1[[#This Row],[Dest]]</f>
        <v>SSH-BRI</v>
      </c>
      <c r="M8025" s="102" t="str">
        <f t="shared" si="125"/>
        <v>ADT</v>
      </c>
      <c r="N8025" s="102">
        <f>WEEKDAY([2]!Table1[[#This Row],[Travel Date]],2)</f>
        <v>6</v>
      </c>
      <c r="P8025" s="102">
        <v>1</v>
      </c>
    </row>
    <row r="8026" spans="2:16" x14ac:dyDescent="0.25">
      <c r="B8026" s="103"/>
      <c r="C8026" s="103"/>
      <c r="L8026" s="102" t="str">
        <f>[2]!Table1[[#This Row],[Orgn]]&amp;"-"&amp;[2]!Table1[[#This Row],[Dest]]</f>
        <v>SSH-BRI</v>
      </c>
      <c r="M8026" s="102" t="str">
        <f t="shared" si="125"/>
        <v>ADT</v>
      </c>
      <c r="N8026" s="102">
        <f>WEEKDAY([2]!Table1[[#This Row],[Travel Date]],2)</f>
        <v>6</v>
      </c>
      <c r="P8026" s="102">
        <v>1</v>
      </c>
    </row>
    <row r="8027" spans="2:16" x14ac:dyDescent="0.25">
      <c r="B8027" s="103"/>
      <c r="C8027" s="103"/>
      <c r="L8027" s="102" t="str">
        <f>[2]!Table1[[#This Row],[Orgn]]&amp;"-"&amp;[2]!Table1[[#This Row],[Dest]]</f>
        <v>SSH-BRI</v>
      </c>
      <c r="M8027" s="102" t="str">
        <f t="shared" si="125"/>
        <v>ADT</v>
      </c>
      <c r="N8027" s="102">
        <f>WEEKDAY([2]!Table1[[#This Row],[Travel Date]],2)</f>
        <v>6</v>
      </c>
      <c r="P8027" s="102">
        <v>1</v>
      </c>
    </row>
    <row r="8028" spans="2:16" x14ac:dyDescent="0.25">
      <c r="B8028" s="103"/>
      <c r="C8028" s="103"/>
      <c r="L8028" s="102" t="str">
        <f>[2]!Table1[[#This Row],[Orgn]]&amp;"-"&amp;[2]!Table1[[#This Row],[Dest]]</f>
        <v>SSH-BRI</v>
      </c>
      <c r="M8028" s="102" t="str">
        <f t="shared" si="125"/>
        <v>ADT</v>
      </c>
      <c r="N8028" s="102">
        <f>WEEKDAY([2]!Table1[[#This Row],[Travel Date]],2)</f>
        <v>6</v>
      </c>
      <c r="P8028" s="102">
        <v>1</v>
      </c>
    </row>
    <row r="8029" spans="2:16" x14ac:dyDescent="0.25">
      <c r="B8029" s="103"/>
      <c r="C8029" s="103"/>
      <c r="L8029" s="102" t="str">
        <f>[2]!Table1[[#This Row],[Orgn]]&amp;"-"&amp;[2]!Table1[[#This Row],[Dest]]</f>
        <v>SSH-BRI</v>
      </c>
      <c r="M8029" s="102" t="str">
        <f t="shared" si="125"/>
        <v>ADT</v>
      </c>
      <c r="N8029" s="102">
        <f>WEEKDAY([2]!Table1[[#This Row],[Travel Date]],2)</f>
        <v>6</v>
      </c>
      <c r="P8029" s="102">
        <v>1</v>
      </c>
    </row>
    <row r="8030" spans="2:16" x14ac:dyDescent="0.25">
      <c r="B8030" s="103"/>
      <c r="C8030" s="103"/>
      <c r="L8030" s="102" t="str">
        <f>[2]!Table1[[#This Row],[Orgn]]&amp;"-"&amp;[2]!Table1[[#This Row],[Dest]]</f>
        <v>SSH-BRI</v>
      </c>
      <c r="M8030" s="102" t="str">
        <f t="shared" si="125"/>
        <v>ADT</v>
      </c>
      <c r="N8030" s="102">
        <f>WEEKDAY([2]!Table1[[#This Row],[Travel Date]],2)</f>
        <v>6</v>
      </c>
      <c r="P8030" s="102">
        <v>1</v>
      </c>
    </row>
    <row r="8031" spans="2:16" x14ac:dyDescent="0.25">
      <c r="B8031" s="103"/>
      <c r="C8031" s="103"/>
      <c r="L8031" s="102" t="str">
        <f>[2]!Table1[[#This Row],[Orgn]]&amp;"-"&amp;[2]!Table1[[#This Row],[Dest]]</f>
        <v>SSH-BRI</v>
      </c>
      <c r="M8031" s="102" t="str">
        <f t="shared" si="125"/>
        <v>ADT</v>
      </c>
      <c r="N8031" s="102">
        <f>WEEKDAY([2]!Table1[[#This Row],[Travel Date]],2)</f>
        <v>6</v>
      </c>
      <c r="P8031" s="102">
        <v>1</v>
      </c>
    </row>
    <row r="8032" spans="2:16" x14ac:dyDescent="0.25">
      <c r="B8032" s="103"/>
      <c r="C8032" s="103"/>
      <c r="L8032" s="102" t="str">
        <f>[2]!Table1[[#This Row],[Orgn]]&amp;"-"&amp;[2]!Table1[[#This Row],[Dest]]</f>
        <v>SSH-BRI</v>
      </c>
      <c r="M8032" s="102" t="str">
        <f t="shared" si="125"/>
        <v>ADT</v>
      </c>
      <c r="N8032" s="102">
        <f>WEEKDAY([2]!Table1[[#This Row],[Travel Date]],2)</f>
        <v>6</v>
      </c>
      <c r="P8032" s="102">
        <v>1</v>
      </c>
    </row>
    <row r="8033" spans="2:16" x14ac:dyDescent="0.25">
      <c r="B8033" s="103"/>
      <c r="C8033" s="103"/>
      <c r="L8033" s="102" t="str">
        <f>[2]!Table1[[#This Row],[Orgn]]&amp;"-"&amp;[2]!Table1[[#This Row],[Dest]]</f>
        <v>SSH-BRI</v>
      </c>
      <c r="M8033" s="102" t="str">
        <f t="shared" si="125"/>
        <v>ADT</v>
      </c>
      <c r="N8033" s="102">
        <f>WEEKDAY([2]!Table1[[#This Row],[Travel Date]],2)</f>
        <v>6</v>
      </c>
      <c r="P8033" s="102">
        <v>1</v>
      </c>
    </row>
    <row r="8034" spans="2:16" x14ac:dyDescent="0.25">
      <c r="B8034" s="103"/>
      <c r="C8034" s="103"/>
      <c r="L8034" s="102" t="str">
        <f>[2]!Table1[[#This Row],[Orgn]]&amp;"-"&amp;[2]!Table1[[#This Row],[Dest]]</f>
        <v>SSH-BRI</v>
      </c>
      <c r="M8034" s="102" t="str">
        <f t="shared" si="125"/>
        <v>ADT</v>
      </c>
      <c r="N8034" s="102">
        <f>WEEKDAY([2]!Table1[[#This Row],[Travel Date]],2)</f>
        <v>6</v>
      </c>
      <c r="P8034" s="102">
        <v>1</v>
      </c>
    </row>
    <row r="8035" spans="2:16" x14ac:dyDescent="0.25">
      <c r="B8035" s="103"/>
      <c r="C8035" s="103"/>
      <c r="L8035" s="102" t="str">
        <f>[2]!Table1[[#This Row],[Orgn]]&amp;"-"&amp;[2]!Table1[[#This Row],[Dest]]</f>
        <v>SSH-BRI</v>
      </c>
      <c r="M8035" s="102" t="str">
        <f t="shared" si="125"/>
        <v>ADT</v>
      </c>
      <c r="N8035" s="102">
        <f>WEEKDAY([2]!Table1[[#This Row],[Travel Date]],2)</f>
        <v>6</v>
      </c>
      <c r="P8035" s="102">
        <v>1</v>
      </c>
    </row>
    <row r="8036" spans="2:16" x14ac:dyDescent="0.25">
      <c r="B8036" s="103"/>
      <c r="C8036" s="103"/>
      <c r="L8036" s="102" t="str">
        <f>[2]!Table1[[#This Row],[Orgn]]&amp;"-"&amp;[2]!Table1[[#This Row],[Dest]]</f>
        <v>SSH-BRI</v>
      </c>
      <c r="M8036" s="102" t="str">
        <f t="shared" si="125"/>
        <v>ADT</v>
      </c>
      <c r="N8036" s="102">
        <f>WEEKDAY([2]!Table1[[#This Row],[Travel Date]],2)</f>
        <v>6</v>
      </c>
      <c r="P8036" s="102">
        <v>1</v>
      </c>
    </row>
    <row r="8037" spans="2:16" x14ac:dyDescent="0.25">
      <c r="B8037" s="103"/>
      <c r="C8037" s="103"/>
      <c r="L8037" s="102" t="str">
        <f>[2]!Table1[[#This Row],[Orgn]]&amp;"-"&amp;[2]!Table1[[#This Row],[Dest]]</f>
        <v>SSH-BRI</v>
      </c>
      <c r="M8037" s="102" t="str">
        <f t="shared" si="125"/>
        <v>ADT</v>
      </c>
      <c r="N8037" s="102">
        <f>WEEKDAY([2]!Table1[[#This Row],[Travel Date]],2)</f>
        <v>6</v>
      </c>
      <c r="P8037" s="102">
        <v>1</v>
      </c>
    </row>
    <row r="8038" spans="2:16" x14ac:dyDescent="0.25">
      <c r="B8038" s="103"/>
      <c r="C8038" s="103"/>
      <c r="L8038" s="102" t="str">
        <f>[2]!Table1[[#This Row],[Orgn]]&amp;"-"&amp;[2]!Table1[[#This Row],[Dest]]</f>
        <v>SSH-BRI</v>
      </c>
      <c r="M8038" s="102" t="str">
        <f t="shared" si="125"/>
        <v>ADT</v>
      </c>
      <c r="N8038" s="102">
        <f>WEEKDAY([2]!Table1[[#This Row],[Travel Date]],2)</f>
        <v>6</v>
      </c>
      <c r="P8038" s="102">
        <v>1</v>
      </c>
    </row>
    <row r="8039" spans="2:16" x14ac:dyDescent="0.25">
      <c r="B8039" s="103"/>
      <c r="C8039" s="103"/>
      <c r="L8039" s="102" t="str">
        <f>[2]!Table1[[#This Row],[Orgn]]&amp;"-"&amp;[2]!Table1[[#This Row],[Dest]]</f>
        <v>SSH-BRI</v>
      </c>
      <c r="M8039" s="102" t="str">
        <f t="shared" si="125"/>
        <v>ADT</v>
      </c>
      <c r="N8039" s="102">
        <f>WEEKDAY([2]!Table1[[#This Row],[Travel Date]],2)</f>
        <v>6</v>
      </c>
      <c r="P8039" s="102">
        <v>1</v>
      </c>
    </row>
    <row r="8040" spans="2:16" x14ac:dyDescent="0.25">
      <c r="B8040" s="103"/>
      <c r="C8040" s="103"/>
      <c r="L8040" s="102" t="str">
        <f>[2]!Table1[[#This Row],[Orgn]]&amp;"-"&amp;[2]!Table1[[#This Row],[Dest]]</f>
        <v>SSH-BRI</v>
      </c>
      <c r="M8040" s="102" t="str">
        <f t="shared" si="125"/>
        <v>ADT</v>
      </c>
      <c r="N8040" s="102">
        <f>WEEKDAY([2]!Table1[[#This Row],[Travel Date]],2)</f>
        <v>6</v>
      </c>
      <c r="P8040" s="102">
        <v>1</v>
      </c>
    </row>
    <row r="8041" spans="2:16" x14ac:dyDescent="0.25">
      <c r="B8041" s="103"/>
      <c r="C8041" s="103"/>
      <c r="L8041" s="102" t="str">
        <f>[2]!Table1[[#This Row],[Orgn]]&amp;"-"&amp;[2]!Table1[[#This Row],[Dest]]</f>
        <v>SSH-BRI</v>
      </c>
      <c r="M8041" s="102" t="str">
        <f t="shared" si="125"/>
        <v>ADT</v>
      </c>
      <c r="N8041" s="102">
        <f>WEEKDAY([2]!Table1[[#This Row],[Travel Date]],2)</f>
        <v>6</v>
      </c>
      <c r="P8041" s="102">
        <v>1</v>
      </c>
    </row>
    <row r="8042" spans="2:16" x14ac:dyDescent="0.25">
      <c r="B8042" s="103"/>
      <c r="C8042" s="103"/>
      <c r="L8042" s="102" t="str">
        <f>[2]!Table1[[#This Row],[Orgn]]&amp;"-"&amp;[2]!Table1[[#This Row],[Dest]]</f>
        <v>SSH-BRI</v>
      </c>
      <c r="M8042" s="102" t="str">
        <f t="shared" si="125"/>
        <v>ADT</v>
      </c>
      <c r="N8042" s="102">
        <f>WEEKDAY([2]!Table1[[#This Row],[Travel Date]],2)</f>
        <v>6</v>
      </c>
      <c r="P8042" s="102">
        <v>1</v>
      </c>
    </row>
    <row r="8043" spans="2:16" x14ac:dyDescent="0.25">
      <c r="B8043" s="103"/>
      <c r="C8043" s="103"/>
      <c r="L8043" s="102" t="str">
        <f>[2]!Table1[[#This Row],[Orgn]]&amp;"-"&amp;[2]!Table1[[#This Row],[Dest]]</f>
        <v>SSH-BRI</v>
      </c>
      <c r="M8043" s="102" t="str">
        <f t="shared" si="125"/>
        <v>ADT</v>
      </c>
      <c r="N8043" s="102">
        <f>WEEKDAY([2]!Table1[[#This Row],[Travel Date]],2)</f>
        <v>6</v>
      </c>
      <c r="P8043" s="102">
        <v>1</v>
      </c>
    </row>
    <row r="8044" spans="2:16" x14ac:dyDescent="0.25">
      <c r="B8044" s="103"/>
      <c r="C8044" s="103"/>
      <c r="L8044" s="102" t="str">
        <f>[2]!Table1[[#This Row],[Orgn]]&amp;"-"&amp;[2]!Table1[[#This Row],[Dest]]</f>
        <v>SSH-BRI</v>
      </c>
      <c r="M8044" s="102" t="str">
        <f t="shared" si="125"/>
        <v>ADT</v>
      </c>
      <c r="N8044" s="102">
        <f>WEEKDAY([2]!Table1[[#This Row],[Travel Date]],2)</f>
        <v>6</v>
      </c>
      <c r="P8044" s="102">
        <v>1</v>
      </c>
    </row>
    <row r="8045" spans="2:16" x14ac:dyDescent="0.25">
      <c r="B8045" s="103"/>
      <c r="C8045" s="103"/>
      <c r="L8045" s="102" t="str">
        <f>[2]!Table1[[#This Row],[Orgn]]&amp;"-"&amp;[2]!Table1[[#This Row],[Dest]]</f>
        <v>SSH-BRI</v>
      </c>
      <c r="M8045" s="102" t="str">
        <f t="shared" si="125"/>
        <v>ADT</v>
      </c>
      <c r="N8045" s="102">
        <f>WEEKDAY([2]!Table1[[#This Row],[Travel Date]],2)</f>
        <v>6</v>
      </c>
      <c r="P8045" s="102">
        <v>1</v>
      </c>
    </row>
    <row r="8046" spans="2:16" x14ac:dyDescent="0.25">
      <c r="B8046" s="103"/>
      <c r="C8046" s="103"/>
      <c r="L8046" s="102" t="str">
        <f>[2]!Table1[[#This Row],[Orgn]]&amp;"-"&amp;[2]!Table1[[#This Row],[Dest]]</f>
        <v>SSH-BRI</v>
      </c>
      <c r="M8046" s="102" t="str">
        <f t="shared" si="125"/>
        <v>ADT</v>
      </c>
      <c r="N8046" s="102">
        <f>WEEKDAY([2]!Table1[[#This Row],[Travel Date]],2)</f>
        <v>6</v>
      </c>
      <c r="P8046" s="102">
        <v>1</v>
      </c>
    </row>
    <row r="8047" spans="2:16" x14ac:dyDescent="0.25">
      <c r="B8047" s="103"/>
      <c r="C8047" s="103"/>
      <c r="L8047" s="102" t="str">
        <f>[2]!Table1[[#This Row],[Orgn]]&amp;"-"&amp;[2]!Table1[[#This Row],[Dest]]</f>
        <v>SSH-BRI</v>
      </c>
      <c r="M8047" s="102" t="str">
        <f t="shared" si="125"/>
        <v>ADT</v>
      </c>
      <c r="N8047" s="102">
        <f>WEEKDAY([2]!Table1[[#This Row],[Travel Date]],2)</f>
        <v>6</v>
      </c>
      <c r="P8047" s="102">
        <v>1</v>
      </c>
    </row>
    <row r="8048" spans="2:16" x14ac:dyDescent="0.25">
      <c r="B8048" s="103"/>
      <c r="C8048" s="103"/>
      <c r="L8048" s="102" t="str">
        <f>[2]!Table1[[#This Row],[Orgn]]&amp;"-"&amp;[2]!Table1[[#This Row],[Dest]]</f>
        <v>SSH-BRI</v>
      </c>
      <c r="M8048" s="102" t="str">
        <f t="shared" si="125"/>
        <v>ADT</v>
      </c>
      <c r="N8048" s="102">
        <f>WEEKDAY([2]!Table1[[#This Row],[Travel Date]],2)</f>
        <v>6</v>
      </c>
      <c r="P8048" s="102">
        <v>1</v>
      </c>
    </row>
    <row r="8049" spans="2:16" x14ac:dyDescent="0.25">
      <c r="B8049" s="103"/>
      <c r="C8049" s="103"/>
      <c r="L8049" s="102" t="str">
        <f>[2]!Table1[[#This Row],[Orgn]]&amp;"-"&amp;[2]!Table1[[#This Row],[Dest]]</f>
        <v>SSH-BRI</v>
      </c>
      <c r="M8049" s="102" t="str">
        <f t="shared" si="125"/>
        <v>ADT</v>
      </c>
      <c r="N8049" s="102">
        <f>WEEKDAY([2]!Table1[[#This Row],[Travel Date]],2)</f>
        <v>6</v>
      </c>
      <c r="P8049" s="102">
        <v>1</v>
      </c>
    </row>
    <row r="8050" spans="2:16" x14ac:dyDescent="0.25">
      <c r="B8050" s="103"/>
      <c r="C8050" s="103"/>
      <c r="L8050" s="102" t="str">
        <f>[2]!Table1[[#This Row],[Orgn]]&amp;"-"&amp;[2]!Table1[[#This Row],[Dest]]</f>
        <v>SSH-BRI</v>
      </c>
      <c r="M8050" s="102" t="str">
        <f t="shared" si="125"/>
        <v>ADT</v>
      </c>
      <c r="N8050" s="102">
        <f>WEEKDAY([2]!Table1[[#This Row],[Travel Date]],2)</f>
        <v>6</v>
      </c>
      <c r="P8050" s="102">
        <v>1</v>
      </c>
    </row>
    <row r="8051" spans="2:16" x14ac:dyDescent="0.25">
      <c r="B8051" s="103"/>
      <c r="C8051" s="103"/>
      <c r="L8051" s="102" t="str">
        <f>[2]!Table1[[#This Row],[Orgn]]&amp;"-"&amp;[2]!Table1[[#This Row],[Dest]]</f>
        <v>SSH-BRI</v>
      </c>
      <c r="M8051" s="102" t="str">
        <f t="shared" si="125"/>
        <v>ADT</v>
      </c>
      <c r="N8051" s="102">
        <f>WEEKDAY([2]!Table1[[#This Row],[Travel Date]],2)</f>
        <v>6</v>
      </c>
      <c r="P8051" s="102">
        <v>1</v>
      </c>
    </row>
    <row r="8052" spans="2:16" x14ac:dyDescent="0.25">
      <c r="B8052" s="103"/>
      <c r="C8052" s="103"/>
      <c r="L8052" s="102" t="str">
        <f>[2]!Table1[[#This Row],[Orgn]]&amp;"-"&amp;[2]!Table1[[#This Row],[Dest]]</f>
        <v>SSH-BRI</v>
      </c>
      <c r="M8052" s="102" t="str">
        <f t="shared" si="125"/>
        <v>ADT</v>
      </c>
      <c r="N8052" s="102">
        <f>WEEKDAY([2]!Table1[[#This Row],[Travel Date]],2)</f>
        <v>6</v>
      </c>
      <c r="P8052" s="102">
        <v>1</v>
      </c>
    </row>
    <row r="8053" spans="2:16" x14ac:dyDescent="0.25">
      <c r="B8053" s="103"/>
      <c r="C8053" s="103"/>
      <c r="L8053" s="102" t="str">
        <f>[2]!Table1[[#This Row],[Orgn]]&amp;"-"&amp;[2]!Table1[[#This Row],[Dest]]</f>
        <v>SSH-BRI</v>
      </c>
      <c r="M8053" s="102" t="str">
        <f t="shared" si="125"/>
        <v>ADT</v>
      </c>
      <c r="N8053" s="102">
        <f>WEEKDAY([2]!Table1[[#This Row],[Travel Date]],2)</f>
        <v>6</v>
      </c>
      <c r="P8053" s="102">
        <v>1</v>
      </c>
    </row>
    <row r="8054" spans="2:16" x14ac:dyDescent="0.25">
      <c r="B8054" s="103"/>
      <c r="C8054" s="103"/>
      <c r="L8054" s="102" t="str">
        <f>[2]!Table1[[#This Row],[Orgn]]&amp;"-"&amp;[2]!Table1[[#This Row],[Dest]]</f>
        <v>SSH-BRI</v>
      </c>
      <c r="M8054" s="102" t="str">
        <f t="shared" si="125"/>
        <v>ADT</v>
      </c>
      <c r="N8054" s="102">
        <f>WEEKDAY([2]!Table1[[#This Row],[Travel Date]],2)</f>
        <v>6</v>
      </c>
      <c r="P8054" s="102">
        <v>1</v>
      </c>
    </row>
    <row r="8055" spans="2:16" x14ac:dyDescent="0.25">
      <c r="B8055" s="103"/>
      <c r="C8055" s="103"/>
      <c r="L8055" s="102" t="str">
        <f>[2]!Table1[[#This Row],[Orgn]]&amp;"-"&amp;[2]!Table1[[#This Row],[Dest]]</f>
        <v>SSH-BRI</v>
      </c>
      <c r="M8055" s="102" t="str">
        <f t="shared" si="125"/>
        <v>ADT</v>
      </c>
      <c r="N8055" s="102">
        <f>WEEKDAY([2]!Table1[[#This Row],[Travel Date]],2)</f>
        <v>6</v>
      </c>
      <c r="P8055" s="102">
        <v>1</v>
      </c>
    </row>
    <row r="8056" spans="2:16" x14ac:dyDescent="0.25">
      <c r="B8056" s="103"/>
      <c r="C8056" s="103"/>
      <c r="L8056" s="102" t="str">
        <f>[2]!Table1[[#This Row],[Orgn]]&amp;"-"&amp;[2]!Table1[[#This Row],[Dest]]</f>
        <v>SSH-BRI</v>
      </c>
      <c r="M8056" s="102" t="str">
        <f t="shared" si="125"/>
        <v>ADT</v>
      </c>
      <c r="N8056" s="102">
        <f>WEEKDAY([2]!Table1[[#This Row],[Travel Date]],2)</f>
        <v>6</v>
      </c>
      <c r="P8056" s="102">
        <v>1</v>
      </c>
    </row>
    <row r="8057" spans="2:16" x14ac:dyDescent="0.25">
      <c r="B8057" s="103"/>
      <c r="C8057" s="103"/>
      <c r="L8057" s="102" t="str">
        <f>[2]!Table1[[#This Row],[Orgn]]&amp;"-"&amp;[2]!Table1[[#This Row],[Dest]]</f>
        <v>SSH-BRI</v>
      </c>
      <c r="M8057" s="102" t="str">
        <f t="shared" si="125"/>
        <v>ADT</v>
      </c>
      <c r="N8057" s="102">
        <f>WEEKDAY([2]!Table1[[#This Row],[Travel Date]],2)</f>
        <v>6</v>
      </c>
      <c r="P8057" s="102">
        <v>1</v>
      </c>
    </row>
    <row r="8058" spans="2:16" x14ac:dyDescent="0.25">
      <c r="B8058" s="103"/>
      <c r="C8058" s="103"/>
      <c r="L8058" s="102" t="str">
        <f>[2]!Table1[[#This Row],[Orgn]]&amp;"-"&amp;[2]!Table1[[#This Row],[Dest]]</f>
        <v>SSH-BRI</v>
      </c>
      <c r="M8058" s="102" t="str">
        <f t="shared" si="125"/>
        <v>ADT</v>
      </c>
      <c r="N8058" s="102">
        <f>WEEKDAY([2]!Table1[[#This Row],[Travel Date]],2)</f>
        <v>6</v>
      </c>
      <c r="P8058" s="102">
        <v>1</v>
      </c>
    </row>
    <row r="8059" spans="2:16" x14ac:dyDescent="0.25">
      <c r="B8059" s="103"/>
      <c r="C8059" s="103"/>
      <c r="L8059" s="102" t="str">
        <f>[2]!Table1[[#This Row],[Orgn]]&amp;"-"&amp;[2]!Table1[[#This Row],[Dest]]</f>
        <v>SSH-BRI</v>
      </c>
      <c r="M8059" s="102" t="str">
        <f t="shared" si="125"/>
        <v>ADT</v>
      </c>
      <c r="N8059" s="102">
        <f>WEEKDAY([2]!Table1[[#This Row],[Travel Date]],2)</f>
        <v>6</v>
      </c>
      <c r="P8059" s="102">
        <v>1</v>
      </c>
    </row>
    <row r="8060" spans="2:16" x14ac:dyDescent="0.25">
      <c r="B8060" s="103"/>
      <c r="C8060" s="103"/>
      <c r="L8060" s="102" t="str">
        <f>[2]!Table1[[#This Row],[Orgn]]&amp;"-"&amp;[2]!Table1[[#This Row],[Dest]]</f>
        <v>SSH-BRI</v>
      </c>
      <c r="M8060" s="102" t="str">
        <f t="shared" si="125"/>
        <v>ADT</v>
      </c>
      <c r="N8060" s="102">
        <f>WEEKDAY([2]!Table1[[#This Row],[Travel Date]],2)</f>
        <v>6</v>
      </c>
      <c r="P8060" s="102">
        <v>1</v>
      </c>
    </row>
    <row r="8061" spans="2:16" x14ac:dyDescent="0.25">
      <c r="B8061" s="103"/>
      <c r="C8061" s="103"/>
      <c r="L8061" s="102" t="str">
        <f>[2]!Table1[[#This Row],[Orgn]]&amp;"-"&amp;[2]!Table1[[#This Row],[Dest]]</f>
        <v>SSH-BRI</v>
      </c>
      <c r="M8061" s="102" t="str">
        <f t="shared" si="125"/>
        <v>ADT</v>
      </c>
      <c r="N8061" s="102">
        <f>WEEKDAY([2]!Table1[[#This Row],[Travel Date]],2)</f>
        <v>6</v>
      </c>
      <c r="P8061" s="102">
        <v>1</v>
      </c>
    </row>
    <row r="8062" spans="2:16" x14ac:dyDescent="0.25">
      <c r="B8062" s="103"/>
      <c r="C8062" s="103"/>
      <c r="L8062" s="102" t="str">
        <f>[2]!Table1[[#This Row],[Orgn]]&amp;"-"&amp;[2]!Table1[[#This Row],[Dest]]</f>
        <v>SSH-BRI</v>
      </c>
      <c r="M8062" s="102" t="str">
        <f t="shared" si="125"/>
        <v>ADT</v>
      </c>
      <c r="N8062" s="102">
        <f>WEEKDAY([2]!Table1[[#This Row],[Travel Date]],2)</f>
        <v>6</v>
      </c>
      <c r="P8062" s="102">
        <v>1</v>
      </c>
    </row>
    <row r="8063" spans="2:16" x14ac:dyDescent="0.25">
      <c r="B8063" s="103"/>
      <c r="C8063" s="103"/>
      <c r="L8063" s="102" t="str">
        <f>[2]!Table1[[#This Row],[Orgn]]&amp;"-"&amp;[2]!Table1[[#This Row],[Dest]]</f>
        <v>SSH-BRI</v>
      </c>
      <c r="M8063" s="102" t="str">
        <f t="shared" si="125"/>
        <v>ADT</v>
      </c>
      <c r="N8063" s="102">
        <f>WEEKDAY([2]!Table1[[#This Row],[Travel Date]],2)</f>
        <v>6</v>
      </c>
      <c r="P8063" s="102">
        <v>1</v>
      </c>
    </row>
    <row r="8064" spans="2:16" x14ac:dyDescent="0.25">
      <c r="B8064" s="103"/>
      <c r="C8064" s="103"/>
      <c r="L8064" s="102" t="str">
        <f>[2]!Table1[[#This Row],[Orgn]]&amp;"-"&amp;[2]!Table1[[#This Row],[Dest]]</f>
        <v>SSH-BRI</v>
      </c>
      <c r="M8064" s="102" t="str">
        <f t="shared" si="125"/>
        <v>ADT</v>
      </c>
      <c r="N8064" s="102">
        <f>WEEKDAY([2]!Table1[[#This Row],[Travel Date]],2)</f>
        <v>6</v>
      </c>
      <c r="P8064" s="102">
        <v>1</v>
      </c>
    </row>
    <row r="8065" spans="2:16" x14ac:dyDescent="0.25">
      <c r="B8065" s="103"/>
      <c r="C8065" s="103"/>
      <c r="L8065" s="102" t="str">
        <f>[2]!Table1[[#This Row],[Orgn]]&amp;"-"&amp;[2]!Table1[[#This Row],[Dest]]</f>
        <v>SSH-BRI</v>
      </c>
      <c r="M8065" s="102" t="str">
        <f t="shared" si="125"/>
        <v>ADT</v>
      </c>
      <c r="N8065" s="102">
        <f>WEEKDAY([2]!Table1[[#This Row],[Travel Date]],2)</f>
        <v>6</v>
      </c>
      <c r="P8065" s="102">
        <v>1</v>
      </c>
    </row>
    <row r="8066" spans="2:16" x14ac:dyDescent="0.25">
      <c r="B8066" s="103"/>
      <c r="C8066" s="103"/>
      <c r="L8066" s="102" t="str">
        <f>[2]!Table1[[#This Row],[Orgn]]&amp;"-"&amp;[2]!Table1[[#This Row],[Dest]]</f>
        <v>SSH-BRI</v>
      </c>
      <c r="M8066" s="102" t="str">
        <f t="shared" ref="M8066:M8129" si="126">IF(TRIM(C8066)="INF", "INF", IF(TRIM(C8066)="CHD", "CHD", "ADT"))</f>
        <v>ADT</v>
      </c>
      <c r="N8066" s="102">
        <f>WEEKDAY([2]!Table1[[#This Row],[Travel Date]],2)</f>
        <v>6</v>
      </c>
      <c r="P8066" s="102">
        <v>1</v>
      </c>
    </row>
    <row r="8067" spans="2:16" x14ac:dyDescent="0.25">
      <c r="B8067" s="103"/>
      <c r="C8067" s="103"/>
      <c r="L8067" s="102" t="str">
        <f>[2]!Table1[[#This Row],[Orgn]]&amp;"-"&amp;[2]!Table1[[#This Row],[Dest]]</f>
        <v>SSH-BRI</v>
      </c>
      <c r="M8067" s="102" t="str">
        <f t="shared" si="126"/>
        <v>ADT</v>
      </c>
      <c r="N8067" s="102">
        <f>WEEKDAY([2]!Table1[[#This Row],[Travel Date]],2)</f>
        <v>6</v>
      </c>
      <c r="P8067" s="102">
        <v>1</v>
      </c>
    </row>
    <row r="8068" spans="2:16" x14ac:dyDescent="0.25">
      <c r="B8068" s="103"/>
      <c r="C8068" s="103"/>
      <c r="L8068" s="102" t="str">
        <f>[2]!Table1[[#This Row],[Orgn]]&amp;"-"&amp;[2]!Table1[[#This Row],[Dest]]</f>
        <v>SSH-BRI</v>
      </c>
      <c r="M8068" s="102" t="str">
        <f t="shared" si="126"/>
        <v>ADT</v>
      </c>
      <c r="N8068" s="102">
        <f>WEEKDAY([2]!Table1[[#This Row],[Travel Date]],2)</f>
        <v>6</v>
      </c>
      <c r="P8068" s="102">
        <v>1</v>
      </c>
    </row>
    <row r="8069" spans="2:16" x14ac:dyDescent="0.25">
      <c r="B8069" s="103"/>
      <c r="C8069" s="103"/>
      <c r="L8069" s="102" t="str">
        <f>[2]!Table1[[#This Row],[Orgn]]&amp;"-"&amp;[2]!Table1[[#This Row],[Dest]]</f>
        <v>SSH-BRI</v>
      </c>
      <c r="M8069" s="102" t="str">
        <f t="shared" si="126"/>
        <v>ADT</v>
      </c>
      <c r="N8069" s="102">
        <f>WEEKDAY([2]!Table1[[#This Row],[Travel Date]],2)</f>
        <v>6</v>
      </c>
      <c r="P8069" s="102">
        <v>1</v>
      </c>
    </row>
    <row r="8070" spans="2:16" x14ac:dyDescent="0.25">
      <c r="B8070" s="103"/>
      <c r="C8070" s="103"/>
      <c r="L8070" s="102" t="str">
        <f>[2]!Table1[[#This Row],[Orgn]]&amp;"-"&amp;[2]!Table1[[#This Row],[Dest]]</f>
        <v>SSH-BRI</v>
      </c>
      <c r="M8070" s="102" t="str">
        <f t="shared" si="126"/>
        <v>ADT</v>
      </c>
      <c r="N8070" s="102">
        <f>WEEKDAY([2]!Table1[[#This Row],[Travel Date]],2)</f>
        <v>6</v>
      </c>
      <c r="P8070" s="102">
        <v>1</v>
      </c>
    </row>
    <row r="8071" spans="2:16" x14ac:dyDescent="0.25">
      <c r="B8071" s="103"/>
      <c r="C8071" s="103"/>
      <c r="L8071" s="102" t="str">
        <f>[2]!Table1[[#This Row],[Orgn]]&amp;"-"&amp;[2]!Table1[[#This Row],[Dest]]</f>
        <v>SSH-BRI</v>
      </c>
      <c r="M8071" s="102" t="str">
        <f t="shared" si="126"/>
        <v>ADT</v>
      </c>
      <c r="N8071" s="102">
        <f>WEEKDAY([2]!Table1[[#This Row],[Travel Date]],2)</f>
        <v>6</v>
      </c>
      <c r="P8071" s="102">
        <v>1</v>
      </c>
    </row>
    <row r="8072" spans="2:16" x14ac:dyDescent="0.25">
      <c r="B8072" s="103"/>
      <c r="C8072" s="103"/>
      <c r="L8072" s="102" t="str">
        <f>[2]!Table1[[#This Row],[Orgn]]&amp;"-"&amp;[2]!Table1[[#This Row],[Dest]]</f>
        <v>SSH-BRI</v>
      </c>
      <c r="M8072" s="102" t="str">
        <f t="shared" si="126"/>
        <v>ADT</v>
      </c>
      <c r="N8072" s="102">
        <f>WEEKDAY([2]!Table1[[#This Row],[Travel Date]],2)</f>
        <v>6</v>
      </c>
      <c r="P8072" s="102">
        <v>1</v>
      </c>
    </row>
    <row r="8073" spans="2:16" x14ac:dyDescent="0.25">
      <c r="B8073" s="103"/>
      <c r="C8073" s="103"/>
      <c r="L8073" s="102" t="str">
        <f>[2]!Table1[[#This Row],[Orgn]]&amp;"-"&amp;[2]!Table1[[#This Row],[Dest]]</f>
        <v>SSH-BRI</v>
      </c>
      <c r="M8073" s="102" t="str">
        <f t="shared" si="126"/>
        <v>ADT</v>
      </c>
      <c r="N8073" s="102">
        <f>WEEKDAY([2]!Table1[[#This Row],[Travel Date]],2)</f>
        <v>6</v>
      </c>
      <c r="P8073" s="102">
        <v>1</v>
      </c>
    </row>
    <row r="8074" spans="2:16" x14ac:dyDescent="0.25">
      <c r="B8074" s="103"/>
      <c r="C8074" s="103"/>
      <c r="L8074" s="102" t="str">
        <f>[2]!Table1[[#This Row],[Orgn]]&amp;"-"&amp;[2]!Table1[[#This Row],[Dest]]</f>
        <v>SSH-BRI</v>
      </c>
      <c r="M8074" s="102" t="str">
        <f t="shared" si="126"/>
        <v>ADT</v>
      </c>
      <c r="N8074" s="102">
        <f>WEEKDAY([2]!Table1[[#This Row],[Travel Date]],2)</f>
        <v>6</v>
      </c>
      <c r="P8074" s="102">
        <v>1</v>
      </c>
    </row>
    <row r="8075" spans="2:16" x14ac:dyDescent="0.25">
      <c r="B8075" s="103"/>
      <c r="C8075" s="103"/>
      <c r="L8075" s="102" t="str">
        <f>[2]!Table1[[#This Row],[Orgn]]&amp;"-"&amp;[2]!Table1[[#This Row],[Dest]]</f>
        <v>SSH-BRI</v>
      </c>
      <c r="M8075" s="102" t="str">
        <f t="shared" si="126"/>
        <v>ADT</v>
      </c>
      <c r="N8075" s="102">
        <f>WEEKDAY([2]!Table1[[#This Row],[Travel Date]],2)</f>
        <v>6</v>
      </c>
      <c r="P8075" s="102">
        <v>1</v>
      </c>
    </row>
    <row r="8076" spans="2:16" x14ac:dyDescent="0.25">
      <c r="B8076" s="103"/>
      <c r="C8076" s="103"/>
      <c r="L8076" s="102" t="str">
        <f>[2]!Table1[[#This Row],[Orgn]]&amp;"-"&amp;[2]!Table1[[#This Row],[Dest]]</f>
        <v>SSH-BRI</v>
      </c>
      <c r="M8076" s="102" t="str">
        <f t="shared" si="126"/>
        <v>ADT</v>
      </c>
      <c r="N8076" s="102">
        <f>WEEKDAY([2]!Table1[[#This Row],[Travel Date]],2)</f>
        <v>6</v>
      </c>
      <c r="P8076" s="102">
        <v>1</v>
      </c>
    </row>
    <row r="8077" spans="2:16" x14ac:dyDescent="0.25">
      <c r="B8077" s="103"/>
      <c r="C8077" s="103"/>
      <c r="L8077" s="102" t="str">
        <f>[2]!Table1[[#This Row],[Orgn]]&amp;"-"&amp;[2]!Table1[[#This Row],[Dest]]</f>
        <v>SSH-BRI</v>
      </c>
      <c r="M8077" s="102" t="str">
        <f t="shared" si="126"/>
        <v>ADT</v>
      </c>
      <c r="N8077" s="102">
        <f>WEEKDAY([2]!Table1[[#This Row],[Travel Date]],2)</f>
        <v>6</v>
      </c>
      <c r="P8077" s="102">
        <v>1</v>
      </c>
    </row>
    <row r="8078" spans="2:16" x14ac:dyDescent="0.25">
      <c r="B8078" s="103"/>
      <c r="C8078" s="103"/>
      <c r="L8078" s="102" t="str">
        <f>[2]!Table1[[#This Row],[Orgn]]&amp;"-"&amp;[2]!Table1[[#This Row],[Dest]]</f>
        <v>SSH-BRI</v>
      </c>
      <c r="M8078" s="102" t="str">
        <f t="shared" si="126"/>
        <v>ADT</v>
      </c>
      <c r="N8078" s="102">
        <f>WEEKDAY([2]!Table1[[#This Row],[Travel Date]],2)</f>
        <v>6</v>
      </c>
      <c r="P8078" s="102">
        <v>1</v>
      </c>
    </row>
    <row r="8079" spans="2:16" x14ac:dyDescent="0.25">
      <c r="B8079" s="103"/>
      <c r="C8079" s="103"/>
      <c r="L8079" s="102" t="str">
        <f>[2]!Table1[[#This Row],[Orgn]]&amp;"-"&amp;[2]!Table1[[#This Row],[Dest]]</f>
        <v>SSH-BRI</v>
      </c>
      <c r="M8079" s="102" t="str">
        <f t="shared" si="126"/>
        <v>ADT</v>
      </c>
      <c r="N8079" s="102">
        <f>WEEKDAY([2]!Table1[[#This Row],[Travel Date]],2)</f>
        <v>6</v>
      </c>
      <c r="P8079" s="102">
        <v>1</v>
      </c>
    </row>
    <row r="8080" spans="2:16" x14ac:dyDescent="0.25">
      <c r="B8080" s="103"/>
      <c r="C8080" s="103"/>
      <c r="L8080" s="102" t="str">
        <f>[2]!Table1[[#This Row],[Orgn]]&amp;"-"&amp;[2]!Table1[[#This Row],[Dest]]</f>
        <v>SSH-BRI</v>
      </c>
      <c r="M8080" s="102" t="str">
        <f t="shared" si="126"/>
        <v>ADT</v>
      </c>
      <c r="N8080" s="102">
        <f>WEEKDAY([2]!Table1[[#This Row],[Travel Date]],2)</f>
        <v>6</v>
      </c>
      <c r="P8080" s="102">
        <v>1</v>
      </c>
    </row>
    <row r="8081" spans="2:16" x14ac:dyDescent="0.25">
      <c r="B8081" s="103"/>
      <c r="C8081" s="103"/>
      <c r="L8081" s="102" t="str">
        <f>[2]!Table1[[#This Row],[Orgn]]&amp;"-"&amp;[2]!Table1[[#This Row],[Dest]]</f>
        <v>SSH-BRI</v>
      </c>
      <c r="M8081" s="102" t="str">
        <f t="shared" si="126"/>
        <v>ADT</v>
      </c>
      <c r="N8081" s="102">
        <f>WEEKDAY([2]!Table1[[#This Row],[Travel Date]],2)</f>
        <v>6</v>
      </c>
      <c r="P8081" s="102">
        <v>1</v>
      </c>
    </row>
    <row r="8082" spans="2:16" x14ac:dyDescent="0.25">
      <c r="B8082" s="103"/>
      <c r="C8082" s="103"/>
      <c r="L8082" s="102" t="str">
        <f>[2]!Table1[[#This Row],[Orgn]]&amp;"-"&amp;[2]!Table1[[#This Row],[Dest]]</f>
        <v>SSH-BRI</v>
      </c>
      <c r="M8082" s="102" t="str">
        <f t="shared" si="126"/>
        <v>ADT</v>
      </c>
      <c r="N8082" s="102">
        <f>WEEKDAY([2]!Table1[[#This Row],[Travel Date]],2)</f>
        <v>6</v>
      </c>
      <c r="P8082" s="102">
        <v>1</v>
      </c>
    </row>
    <row r="8083" spans="2:16" x14ac:dyDescent="0.25">
      <c r="B8083" s="103"/>
      <c r="C8083" s="103"/>
      <c r="L8083" s="102" t="str">
        <f>[2]!Table1[[#This Row],[Orgn]]&amp;"-"&amp;[2]!Table1[[#This Row],[Dest]]</f>
        <v>SSH-BRI</v>
      </c>
      <c r="M8083" s="102" t="str">
        <f t="shared" si="126"/>
        <v>ADT</v>
      </c>
      <c r="N8083" s="102">
        <f>WEEKDAY([2]!Table1[[#This Row],[Travel Date]],2)</f>
        <v>6</v>
      </c>
      <c r="P8083" s="102">
        <v>1</v>
      </c>
    </row>
    <row r="8084" spans="2:16" x14ac:dyDescent="0.25">
      <c r="B8084" s="103"/>
      <c r="C8084" s="103"/>
      <c r="L8084" s="102" t="str">
        <f>[2]!Table1[[#This Row],[Orgn]]&amp;"-"&amp;[2]!Table1[[#This Row],[Dest]]</f>
        <v>SSH-BRI</v>
      </c>
      <c r="M8084" s="102" t="str">
        <f t="shared" si="126"/>
        <v>ADT</v>
      </c>
      <c r="N8084" s="102">
        <f>WEEKDAY([2]!Table1[[#This Row],[Travel Date]],2)</f>
        <v>6</v>
      </c>
      <c r="P8084" s="102">
        <v>1</v>
      </c>
    </row>
    <row r="8085" spans="2:16" x14ac:dyDescent="0.25">
      <c r="B8085" s="103"/>
      <c r="C8085" s="103"/>
      <c r="L8085" s="102" t="str">
        <f>[2]!Table1[[#This Row],[Orgn]]&amp;"-"&amp;[2]!Table1[[#This Row],[Dest]]</f>
        <v>SSH-BRI</v>
      </c>
      <c r="M8085" s="102" t="str">
        <f t="shared" si="126"/>
        <v>ADT</v>
      </c>
      <c r="N8085" s="102">
        <f>WEEKDAY([2]!Table1[[#This Row],[Travel Date]],2)</f>
        <v>6</v>
      </c>
      <c r="P8085" s="102">
        <v>1</v>
      </c>
    </row>
    <row r="8086" spans="2:16" x14ac:dyDescent="0.25">
      <c r="B8086" s="103"/>
      <c r="C8086" s="103"/>
      <c r="L8086" s="102" t="str">
        <f>[2]!Table1[[#This Row],[Orgn]]&amp;"-"&amp;[2]!Table1[[#This Row],[Dest]]</f>
        <v>SSH-BRI</v>
      </c>
      <c r="M8086" s="102" t="str">
        <f t="shared" si="126"/>
        <v>ADT</v>
      </c>
      <c r="N8086" s="102">
        <f>WEEKDAY([2]!Table1[[#This Row],[Travel Date]],2)</f>
        <v>6</v>
      </c>
      <c r="P8086" s="102">
        <v>1</v>
      </c>
    </row>
    <row r="8087" spans="2:16" x14ac:dyDescent="0.25">
      <c r="B8087" s="103"/>
      <c r="C8087" s="103"/>
      <c r="L8087" s="102" t="str">
        <f>[2]!Table1[[#This Row],[Orgn]]&amp;"-"&amp;[2]!Table1[[#This Row],[Dest]]</f>
        <v>SSH-BRI</v>
      </c>
      <c r="M8087" s="102" t="str">
        <f t="shared" si="126"/>
        <v>ADT</v>
      </c>
      <c r="N8087" s="102">
        <f>WEEKDAY([2]!Table1[[#This Row],[Travel Date]],2)</f>
        <v>6</v>
      </c>
      <c r="P8087" s="102">
        <v>1</v>
      </c>
    </row>
    <row r="8088" spans="2:16" x14ac:dyDescent="0.25">
      <c r="B8088" s="103"/>
      <c r="C8088" s="103"/>
      <c r="L8088" s="102" t="str">
        <f>[2]!Table1[[#This Row],[Orgn]]&amp;"-"&amp;[2]!Table1[[#This Row],[Dest]]</f>
        <v>SSH-BRI</v>
      </c>
      <c r="M8088" s="102" t="str">
        <f t="shared" si="126"/>
        <v>ADT</v>
      </c>
      <c r="N8088" s="102">
        <f>WEEKDAY([2]!Table1[[#This Row],[Travel Date]],2)</f>
        <v>6</v>
      </c>
      <c r="P8088" s="102">
        <v>1</v>
      </c>
    </row>
    <row r="8089" spans="2:16" x14ac:dyDescent="0.25">
      <c r="B8089" s="103"/>
      <c r="C8089" s="103"/>
      <c r="L8089" s="102" t="str">
        <f>[2]!Table1[[#This Row],[Orgn]]&amp;"-"&amp;[2]!Table1[[#This Row],[Dest]]</f>
        <v>SSH-BRI</v>
      </c>
      <c r="M8089" s="102" t="str">
        <f t="shared" si="126"/>
        <v>ADT</v>
      </c>
      <c r="N8089" s="102">
        <f>WEEKDAY([2]!Table1[[#This Row],[Travel Date]],2)</f>
        <v>6</v>
      </c>
      <c r="P8089" s="102">
        <v>1</v>
      </c>
    </row>
    <row r="8090" spans="2:16" x14ac:dyDescent="0.25">
      <c r="B8090" s="103"/>
      <c r="C8090" s="103"/>
      <c r="L8090" s="102" t="str">
        <f>[2]!Table1[[#This Row],[Orgn]]&amp;"-"&amp;[2]!Table1[[#This Row],[Dest]]</f>
        <v>SSH-BRI</v>
      </c>
      <c r="M8090" s="102" t="str">
        <f t="shared" si="126"/>
        <v>ADT</v>
      </c>
      <c r="N8090" s="102">
        <f>WEEKDAY([2]!Table1[[#This Row],[Travel Date]],2)</f>
        <v>6</v>
      </c>
      <c r="P8090" s="102">
        <v>1</v>
      </c>
    </row>
    <row r="8091" spans="2:16" x14ac:dyDescent="0.25">
      <c r="B8091" s="103"/>
      <c r="C8091" s="103"/>
      <c r="L8091" s="102" t="str">
        <f>[2]!Table1[[#This Row],[Orgn]]&amp;"-"&amp;[2]!Table1[[#This Row],[Dest]]</f>
        <v>SSH-BRI</v>
      </c>
      <c r="M8091" s="102" t="str">
        <f t="shared" si="126"/>
        <v>ADT</v>
      </c>
      <c r="N8091" s="102">
        <f>WEEKDAY([2]!Table1[[#This Row],[Travel Date]],2)</f>
        <v>6</v>
      </c>
      <c r="P8091" s="102">
        <v>1</v>
      </c>
    </row>
    <row r="8092" spans="2:16" x14ac:dyDescent="0.25">
      <c r="B8092" s="103"/>
      <c r="C8092" s="103"/>
      <c r="L8092" s="102" t="str">
        <f>[2]!Table1[[#This Row],[Orgn]]&amp;"-"&amp;[2]!Table1[[#This Row],[Dest]]</f>
        <v>SSH-BRI</v>
      </c>
      <c r="M8092" s="102" t="str">
        <f t="shared" si="126"/>
        <v>ADT</v>
      </c>
      <c r="N8092" s="102">
        <f>WEEKDAY([2]!Table1[[#This Row],[Travel Date]],2)</f>
        <v>6</v>
      </c>
      <c r="P8092" s="102">
        <v>1</v>
      </c>
    </row>
    <row r="8093" spans="2:16" x14ac:dyDescent="0.25">
      <c r="B8093" s="103"/>
      <c r="C8093" s="103"/>
      <c r="L8093" s="102" t="str">
        <f>[2]!Table1[[#This Row],[Orgn]]&amp;"-"&amp;[2]!Table1[[#This Row],[Dest]]</f>
        <v>SSH-BRI</v>
      </c>
      <c r="M8093" s="102" t="str">
        <f t="shared" si="126"/>
        <v>ADT</v>
      </c>
      <c r="N8093" s="102">
        <f>WEEKDAY([2]!Table1[[#This Row],[Travel Date]],2)</f>
        <v>6</v>
      </c>
      <c r="P8093" s="102">
        <v>1</v>
      </c>
    </row>
    <row r="8094" spans="2:16" x14ac:dyDescent="0.25">
      <c r="B8094" s="103"/>
      <c r="C8094" s="103"/>
      <c r="L8094" s="102" t="str">
        <f>[2]!Table1[[#This Row],[Orgn]]&amp;"-"&amp;[2]!Table1[[#This Row],[Dest]]</f>
        <v>SSH-BRI</v>
      </c>
      <c r="M8094" s="102" t="str">
        <f t="shared" si="126"/>
        <v>ADT</v>
      </c>
      <c r="N8094" s="102">
        <f>WEEKDAY([2]!Table1[[#This Row],[Travel Date]],2)</f>
        <v>6</v>
      </c>
      <c r="P8094" s="102">
        <v>1</v>
      </c>
    </row>
    <row r="8095" spans="2:16" x14ac:dyDescent="0.25">
      <c r="B8095" s="103"/>
      <c r="C8095" s="103"/>
      <c r="L8095" s="102" t="str">
        <f>[2]!Table1[[#This Row],[Orgn]]&amp;"-"&amp;[2]!Table1[[#This Row],[Dest]]</f>
        <v>SSH-BRI</v>
      </c>
      <c r="M8095" s="102" t="str">
        <f t="shared" si="126"/>
        <v>ADT</v>
      </c>
      <c r="N8095" s="102">
        <f>WEEKDAY([2]!Table1[[#This Row],[Travel Date]],2)</f>
        <v>6</v>
      </c>
      <c r="P8095" s="102">
        <v>1</v>
      </c>
    </row>
    <row r="8096" spans="2:16" x14ac:dyDescent="0.25">
      <c r="B8096" s="103"/>
      <c r="C8096" s="103"/>
      <c r="L8096" s="102" t="str">
        <f>[2]!Table1[[#This Row],[Orgn]]&amp;"-"&amp;[2]!Table1[[#This Row],[Dest]]</f>
        <v>SSH-BRI</v>
      </c>
      <c r="M8096" s="102" t="str">
        <f t="shared" si="126"/>
        <v>ADT</v>
      </c>
      <c r="N8096" s="102">
        <f>WEEKDAY([2]!Table1[[#This Row],[Travel Date]],2)</f>
        <v>6</v>
      </c>
      <c r="P8096" s="102">
        <v>1</v>
      </c>
    </row>
    <row r="8097" spans="2:16" x14ac:dyDescent="0.25">
      <c r="B8097" s="103"/>
      <c r="C8097" s="103"/>
      <c r="L8097" s="102" t="str">
        <f>[2]!Table1[[#This Row],[Orgn]]&amp;"-"&amp;[2]!Table1[[#This Row],[Dest]]</f>
        <v>SSH-BRI</v>
      </c>
      <c r="M8097" s="102" t="str">
        <f t="shared" si="126"/>
        <v>ADT</v>
      </c>
      <c r="N8097" s="102">
        <f>WEEKDAY([2]!Table1[[#This Row],[Travel Date]],2)</f>
        <v>6</v>
      </c>
      <c r="P8097" s="102">
        <v>1</v>
      </c>
    </row>
    <row r="8098" spans="2:16" x14ac:dyDescent="0.25">
      <c r="B8098" s="103"/>
      <c r="C8098" s="103"/>
      <c r="L8098" s="102" t="str">
        <f>[2]!Table1[[#This Row],[Orgn]]&amp;"-"&amp;[2]!Table1[[#This Row],[Dest]]</f>
        <v>SSH-BRI</v>
      </c>
      <c r="M8098" s="102" t="str">
        <f t="shared" si="126"/>
        <v>ADT</v>
      </c>
      <c r="N8098" s="102">
        <f>WEEKDAY([2]!Table1[[#This Row],[Travel Date]],2)</f>
        <v>6</v>
      </c>
      <c r="P8098" s="102">
        <v>1</v>
      </c>
    </row>
    <row r="8099" spans="2:16" x14ac:dyDescent="0.25">
      <c r="B8099" s="103"/>
      <c r="C8099" s="103"/>
      <c r="L8099" s="102" t="str">
        <f>[2]!Table1[[#This Row],[Orgn]]&amp;"-"&amp;[2]!Table1[[#This Row],[Dest]]</f>
        <v>SSH-BRI</v>
      </c>
      <c r="M8099" s="102" t="str">
        <f t="shared" si="126"/>
        <v>ADT</v>
      </c>
      <c r="N8099" s="102">
        <f>WEEKDAY([2]!Table1[[#This Row],[Travel Date]],2)</f>
        <v>6</v>
      </c>
      <c r="P8099" s="102">
        <v>1</v>
      </c>
    </row>
    <row r="8100" spans="2:16" x14ac:dyDescent="0.25">
      <c r="B8100" s="103"/>
      <c r="C8100" s="103"/>
      <c r="L8100" s="102" t="str">
        <f>[2]!Table1[[#This Row],[Orgn]]&amp;"-"&amp;[2]!Table1[[#This Row],[Dest]]</f>
        <v>SSH-BRI</v>
      </c>
      <c r="M8100" s="102" t="str">
        <f t="shared" si="126"/>
        <v>ADT</v>
      </c>
      <c r="N8100" s="102">
        <f>WEEKDAY([2]!Table1[[#This Row],[Travel Date]],2)</f>
        <v>6</v>
      </c>
      <c r="P8100" s="102">
        <v>1</v>
      </c>
    </row>
    <row r="8101" spans="2:16" x14ac:dyDescent="0.25">
      <c r="B8101" s="103"/>
      <c r="C8101" s="103"/>
      <c r="L8101" s="102" t="str">
        <f>[2]!Table1[[#This Row],[Orgn]]&amp;"-"&amp;[2]!Table1[[#This Row],[Dest]]</f>
        <v>SSH-BRI</v>
      </c>
      <c r="M8101" s="102" t="str">
        <f t="shared" si="126"/>
        <v>ADT</v>
      </c>
      <c r="N8101" s="102">
        <f>WEEKDAY([2]!Table1[[#This Row],[Travel Date]],2)</f>
        <v>6</v>
      </c>
      <c r="P8101" s="102">
        <v>1</v>
      </c>
    </row>
    <row r="8102" spans="2:16" x14ac:dyDescent="0.25">
      <c r="B8102" s="103"/>
      <c r="C8102" s="103"/>
      <c r="L8102" s="102" t="str">
        <f>[2]!Table1[[#This Row],[Orgn]]&amp;"-"&amp;[2]!Table1[[#This Row],[Dest]]</f>
        <v>SSH-BRI</v>
      </c>
      <c r="M8102" s="102" t="str">
        <f t="shared" si="126"/>
        <v>ADT</v>
      </c>
      <c r="N8102" s="102">
        <f>WEEKDAY([2]!Table1[[#This Row],[Travel Date]],2)</f>
        <v>6</v>
      </c>
      <c r="P8102" s="102">
        <v>1</v>
      </c>
    </row>
    <row r="8103" spans="2:16" x14ac:dyDescent="0.25">
      <c r="B8103" s="103"/>
      <c r="C8103" s="103"/>
      <c r="L8103" s="102" t="str">
        <f>[2]!Table1[[#This Row],[Orgn]]&amp;"-"&amp;[2]!Table1[[#This Row],[Dest]]</f>
        <v>SSH-BRI</v>
      </c>
      <c r="M8103" s="102" t="str">
        <f t="shared" si="126"/>
        <v>ADT</v>
      </c>
      <c r="N8103" s="102">
        <f>WEEKDAY([2]!Table1[[#This Row],[Travel Date]],2)</f>
        <v>6</v>
      </c>
      <c r="P8103" s="102">
        <v>1</v>
      </c>
    </row>
    <row r="8104" spans="2:16" x14ac:dyDescent="0.25">
      <c r="B8104" s="103"/>
      <c r="C8104" s="103"/>
      <c r="L8104" s="102" t="str">
        <f>[2]!Table1[[#This Row],[Orgn]]&amp;"-"&amp;[2]!Table1[[#This Row],[Dest]]</f>
        <v>SSH-BRI</v>
      </c>
      <c r="M8104" s="102" t="str">
        <f t="shared" si="126"/>
        <v>ADT</v>
      </c>
      <c r="N8104" s="102">
        <f>WEEKDAY([2]!Table1[[#This Row],[Travel Date]],2)</f>
        <v>6</v>
      </c>
      <c r="P8104" s="102">
        <v>1</v>
      </c>
    </row>
    <row r="8105" spans="2:16" x14ac:dyDescent="0.25">
      <c r="B8105" s="103"/>
      <c r="C8105" s="103"/>
      <c r="L8105" s="102" t="str">
        <f>[2]!Table1[[#This Row],[Orgn]]&amp;"-"&amp;[2]!Table1[[#This Row],[Dest]]</f>
        <v>SSH-BRI</v>
      </c>
      <c r="M8105" s="102" t="str">
        <f t="shared" si="126"/>
        <v>ADT</v>
      </c>
      <c r="N8105" s="102">
        <f>WEEKDAY([2]!Table1[[#This Row],[Travel Date]],2)</f>
        <v>6</v>
      </c>
      <c r="P8105" s="102">
        <v>1</v>
      </c>
    </row>
    <row r="8106" spans="2:16" x14ac:dyDescent="0.25">
      <c r="B8106" s="103"/>
      <c r="C8106" s="103"/>
      <c r="L8106" s="102" t="str">
        <f>[2]!Table1[[#This Row],[Orgn]]&amp;"-"&amp;[2]!Table1[[#This Row],[Dest]]</f>
        <v>SSH-BRI</v>
      </c>
      <c r="M8106" s="102" t="str">
        <f t="shared" si="126"/>
        <v>ADT</v>
      </c>
      <c r="N8106" s="102">
        <f>WEEKDAY([2]!Table1[[#This Row],[Travel Date]],2)</f>
        <v>6</v>
      </c>
      <c r="P8106" s="102">
        <v>1</v>
      </c>
    </row>
    <row r="8107" spans="2:16" x14ac:dyDescent="0.25">
      <c r="B8107" s="103"/>
      <c r="C8107" s="103"/>
      <c r="L8107" s="102" t="str">
        <f>[2]!Table1[[#This Row],[Orgn]]&amp;"-"&amp;[2]!Table1[[#This Row],[Dest]]</f>
        <v>SSH-BRI</v>
      </c>
      <c r="M8107" s="102" t="str">
        <f t="shared" si="126"/>
        <v>ADT</v>
      </c>
      <c r="N8107" s="102">
        <f>WEEKDAY([2]!Table1[[#This Row],[Travel Date]],2)</f>
        <v>6</v>
      </c>
      <c r="P8107" s="102">
        <v>1</v>
      </c>
    </row>
    <row r="8108" spans="2:16" x14ac:dyDescent="0.25">
      <c r="B8108" s="103"/>
      <c r="C8108" s="103"/>
      <c r="L8108" s="102" t="str">
        <f>[2]!Table1[[#This Row],[Orgn]]&amp;"-"&amp;[2]!Table1[[#This Row],[Dest]]</f>
        <v>SSH-BRI</v>
      </c>
      <c r="M8108" s="102" t="str">
        <f t="shared" si="126"/>
        <v>ADT</v>
      </c>
      <c r="N8108" s="102">
        <f>WEEKDAY([2]!Table1[[#This Row],[Travel Date]],2)</f>
        <v>6</v>
      </c>
      <c r="P8108" s="102">
        <v>1</v>
      </c>
    </row>
    <row r="8109" spans="2:16" x14ac:dyDescent="0.25">
      <c r="B8109" s="103"/>
      <c r="C8109" s="103"/>
      <c r="L8109" s="102" t="str">
        <f>[2]!Table1[[#This Row],[Orgn]]&amp;"-"&amp;[2]!Table1[[#This Row],[Dest]]</f>
        <v>SSH-BRI</v>
      </c>
      <c r="M8109" s="102" t="str">
        <f t="shared" si="126"/>
        <v>ADT</v>
      </c>
      <c r="N8109" s="102">
        <f>WEEKDAY([2]!Table1[[#This Row],[Travel Date]],2)</f>
        <v>6</v>
      </c>
      <c r="P8109" s="102">
        <v>1</v>
      </c>
    </row>
    <row r="8110" spans="2:16" x14ac:dyDescent="0.25">
      <c r="B8110" s="103"/>
      <c r="C8110" s="103"/>
      <c r="L8110" s="102" t="str">
        <f>[2]!Table1[[#This Row],[Orgn]]&amp;"-"&amp;[2]!Table1[[#This Row],[Dest]]</f>
        <v>SSH-BRI</v>
      </c>
      <c r="M8110" s="102" t="str">
        <f t="shared" si="126"/>
        <v>ADT</v>
      </c>
      <c r="N8110" s="102">
        <f>WEEKDAY([2]!Table1[[#This Row],[Travel Date]],2)</f>
        <v>6</v>
      </c>
      <c r="P8110" s="102">
        <v>1</v>
      </c>
    </row>
    <row r="8111" spans="2:16" x14ac:dyDescent="0.25">
      <c r="B8111" s="103"/>
      <c r="C8111" s="103"/>
      <c r="L8111" s="102" t="str">
        <f>[2]!Table1[[#This Row],[Orgn]]&amp;"-"&amp;[2]!Table1[[#This Row],[Dest]]</f>
        <v>SSH-BRI</v>
      </c>
      <c r="M8111" s="102" t="str">
        <f t="shared" si="126"/>
        <v>ADT</v>
      </c>
      <c r="N8111" s="102">
        <f>WEEKDAY([2]!Table1[[#This Row],[Travel Date]],2)</f>
        <v>6</v>
      </c>
      <c r="P8111" s="102">
        <v>1</v>
      </c>
    </row>
    <row r="8112" spans="2:16" x14ac:dyDescent="0.25">
      <c r="B8112" s="103"/>
      <c r="C8112" s="103"/>
      <c r="L8112" s="102" t="str">
        <f>[2]!Table1[[#This Row],[Orgn]]&amp;"-"&amp;[2]!Table1[[#This Row],[Dest]]</f>
        <v>SSH-BRI</v>
      </c>
      <c r="M8112" s="102" t="str">
        <f t="shared" si="126"/>
        <v>ADT</v>
      </c>
      <c r="N8112" s="102">
        <f>WEEKDAY([2]!Table1[[#This Row],[Travel Date]],2)</f>
        <v>6</v>
      </c>
      <c r="P8112" s="102">
        <v>1</v>
      </c>
    </row>
    <row r="8113" spans="2:16" x14ac:dyDescent="0.25">
      <c r="B8113" s="103"/>
      <c r="C8113" s="103"/>
      <c r="L8113" s="102" t="str">
        <f>[2]!Table1[[#This Row],[Orgn]]&amp;"-"&amp;[2]!Table1[[#This Row],[Dest]]</f>
        <v>SSH-BRI</v>
      </c>
      <c r="M8113" s="102" t="str">
        <f t="shared" si="126"/>
        <v>ADT</v>
      </c>
      <c r="N8113" s="102">
        <f>WEEKDAY([2]!Table1[[#This Row],[Travel Date]],2)</f>
        <v>6</v>
      </c>
      <c r="P8113" s="102">
        <v>1</v>
      </c>
    </row>
    <row r="8114" spans="2:16" x14ac:dyDescent="0.25">
      <c r="B8114" s="103"/>
      <c r="C8114" s="103"/>
      <c r="L8114" s="102" t="str">
        <f>[2]!Table1[[#This Row],[Orgn]]&amp;"-"&amp;[2]!Table1[[#This Row],[Dest]]</f>
        <v>SSH-BRI</v>
      </c>
      <c r="M8114" s="102" t="str">
        <f t="shared" si="126"/>
        <v>ADT</v>
      </c>
      <c r="N8114" s="102">
        <f>WEEKDAY([2]!Table1[[#This Row],[Travel Date]],2)</f>
        <v>6</v>
      </c>
      <c r="P8114" s="102">
        <v>1</v>
      </c>
    </row>
    <row r="8115" spans="2:16" x14ac:dyDescent="0.25">
      <c r="B8115" s="103"/>
      <c r="C8115" s="103"/>
      <c r="L8115" s="102" t="str">
        <f>[2]!Table1[[#This Row],[Orgn]]&amp;"-"&amp;[2]!Table1[[#This Row],[Dest]]</f>
        <v>SSH-BRI</v>
      </c>
      <c r="M8115" s="102" t="str">
        <f t="shared" si="126"/>
        <v>ADT</v>
      </c>
      <c r="N8115" s="102">
        <f>WEEKDAY([2]!Table1[[#This Row],[Travel Date]],2)</f>
        <v>6</v>
      </c>
      <c r="P8115" s="102">
        <v>1</v>
      </c>
    </row>
    <row r="8116" spans="2:16" x14ac:dyDescent="0.25">
      <c r="B8116" s="103"/>
      <c r="C8116" s="103"/>
      <c r="L8116" s="102" t="str">
        <f>[2]!Table1[[#This Row],[Orgn]]&amp;"-"&amp;[2]!Table1[[#This Row],[Dest]]</f>
        <v>SSH-BRI</v>
      </c>
      <c r="M8116" s="102" t="str">
        <f t="shared" si="126"/>
        <v>ADT</v>
      </c>
      <c r="N8116" s="102">
        <f>WEEKDAY([2]!Table1[[#This Row],[Travel Date]],2)</f>
        <v>6</v>
      </c>
      <c r="P8116" s="102">
        <v>1</v>
      </c>
    </row>
    <row r="8117" spans="2:16" x14ac:dyDescent="0.25">
      <c r="B8117" s="103"/>
      <c r="C8117" s="103"/>
      <c r="L8117" s="102" t="str">
        <f>[2]!Table1[[#This Row],[Orgn]]&amp;"-"&amp;[2]!Table1[[#This Row],[Dest]]</f>
        <v>SSH-BRI</v>
      </c>
      <c r="M8117" s="102" t="str">
        <f t="shared" si="126"/>
        <v>ADT</v>
      </c>
      <c r="N8117" s="102">
        <f>WEEKDAY([2]!Table1[[#This Row],[Travel Date]],2)</f>
        <v>6</v>
      </c>
      <c r="P8117" s="102">
        <v>1</v>
      </c>
    </row>
    <row r="8118" spans="2:16" x14ac:dyDescent="0.25">
      <c r="B8118" s="103"/>
      <c r="C8118" s="103"/>
      <c r="L8118" s="102" t="str">
        <f>[2]!Table1[[#This Row],[Orgn]]&amp;"-"&amp;[2]!Table1[[#This Row],[Dest]]</f>
        <v>SSH-BRI</v>
      </c>
      <c r="M8118" s="102" t="str">
        <f t="shared" si="126"/>
        <v>ADT</v>
      </c>
      <c r="N8118" s="102">
        <f>WEEKDAY([2]!Table1[[#This Row],[Travel Date]],2)</f>
        <v>6</v>
      </c>
      <c r="P8118" s="102">
        <v>1</v>
      </c>
    </row>
    <row r="8119" spans="2:16" x14ac:dyDescent="0.25">
      <c r="B8119" s="103"/>
      <c r="C8119" s="103"/>
      <c r="L8119" s="102" t="str">
        <f>[2]!Table1[[#This Row],[Orgn]]&amp;"-"&amp;[2]!Table1[[#This Row],[Dest]]</f>
        <v>SSH-BRI</v>
      </c>
      <c r="M8119" s="102" t="str">
        <f t="shared" si="126"/>
        <v>ADT</v>
      </c>
      <c r="N8119" s="102">
        <f>WEEKDAY([2]!Table1[[#This Row],[Travel Date]],2)</f>
        <v>6</v>
      </c>
      <c r="P8119" s="102">
        <v>1</v>
      </c>
    </row>
    <row r="8120" spans="2:16" x14ac:dyDescent="0.25">
      <c r="B8120" s="103"/>
      <c r="C8120" s="103"/>
      <c r="L8120" s="102" t="str">
        <f>[2]!Table1[[#This Row],[Orgn]]&amp;"-"&amp;[2]!Table1[[#This Row],[Dest]]</f>
        <v>SSH-BRI</v>
      </c>
      <c r="M8120" s="102" t="str">
        <f t="shared" si="126"/>
        <v>ADT</v>
      </c>
      <c r="N8120" s="102">
        <f>WEEKDAY([2]!Table1[[#This Row],[Travel Date]],2)</f>
        <v>6</v>
      </c>
      <c r="P8120" s="102">
        <v>1</v>
      </c>
    </row>
    <row r="8121" spans="2:16" x14ac:dyDescent="0.25">
      <c r="B8121" s="103"/>
      <c r="C8121" s="103"/>
      <c r="L8121" s="102" t="str">
        <f>[2]!Table1[[#This Row],[Orgn]]&amp;"-"&amp;[2]!Table1[[#This Row],[Dest]]</f>
        <v>SSH-BRI</v>
      </c>
      <c r="M8121" s="102" t="str">
        <f t="shared" si="126"/>
        <v>ADT</v>
      </c>
      <c r="N8121" s="102">
        <f>WEEKDAY([2]!Table1[[#This Row],[Travel Date]],2)</f>
        <v>6</v>
      </c>
      <c r="P8121" s="102">
        <v>1</v>
      </c>
    </row>
    <row r="8122" spans="2:16" x14ac:dyDescent="0.25">
      <c r="B8122" s="103"/>
      <c r="C8122" s="103"/>
      <c r="L8122" s="102" t="str">
        <f>[2]!Table1[[#This Row],[Orgn]]&amp;"-"&amp;[2]!Table1[[#This Row],[Dest]]</f>
        <v>SSH-BRI</v>
      </c>
      <c r="M8122" s="102" t="str">
        <f t="shared" si="126"/>
        <v>ADT</v>
      </c>
      <c r="N8122" s="102">
        <f>WEEKDAY([2]!Table1[[#This Row],[Travel Date]],2)</f>
        <v>6</v>
      </c>
      <c r="P8122" s="102">
        <v>1</v>
      </c>
    </row>
    <row r="8123" spans="2:16" x14ac:dyDescent="0.25">
      <c r="B8123" s="103"/>
      <c r="C8123" s="103"/>
      <c r="L8123" s="102" t="str">
        <f>[2]!Table1[[#This Row],[Orgn]]&amp;"-"&amp;[2]!Table1[[#This Row],[Dest]]</f>
        <v>SSH-BRI</v>
      </c>
      <c r="M8123" s="102" t="str">
        <f t="shared" si="126"/>
        <v>ADT</v>
      </c>
      <c r="N8123" s="102">
        <f>WEEKDAY([2]!Table1[[#This Row],[Travel Date]],2)</f>
        <v>6</v>
      </c>
      <c r="P8123" s="102">
        <v>1</v>
      </c>
    </row>
    <row r="8124" spans="2:16" x14ac:dyDescent="0.25">
      <c r="B8124" s="103"/>
      <c r="C8124" s="103"/>
      <c r="L8124" s="102" t="str">
        <f>[2]!Table1[[#This Row],[Orgn]]&amp;"-"&amp;[2]!Table1[[#This Row],[Dest]]</f>
        <v>SSH-BRI</v>
      </c>
      <c r="M8124" s="102" t="str">
        <f t="shared" si="126"/>
        <v>ADT</v>
      </c>
      <c r="N8124" s="102">
        <f>WEEKDAY([2]!Table1[[#This Row],[Travel Date]],2)</f>
        <v>6</v>
      </c>
      <c r="P8124" s="102">
        <v>1</v>
      </c>
    </row>
    <row r="8125" spans="2:16" x14ac:dyDescent="0.25">
      <c r="B8125" s="103"/>
      <c r="C8125" s="103"/>
      <c r="L8125" s="102" t="str">
        <f>[2]!Table1[[#This Row],[Orgn]]&amp;"-"&amp;[2]!Table1[[#This Row],[Dest]]</f>
        <v>SSH-BRI</v>
      </c>
      <c r="M8125" s="102" t="str">
        <f t="shared" si="126"/>
        <v>ADT</v>
      </c>
      <c r="N8125" s="102">
        <f>WEEKDAY([2]!Table1[[#This Row],[Travel Date]],2)</f>
        <v>6</v>
      </c>
      <c r="P8125" s="102">
        <v>1</v>
      </c>
    </row>
    <row r="8126" spans="2:16" x14ac:dyDescent="0.25">
      <c r="B8126" s="103"/>
      <c r="C8126" s="103"/>
      <c r="L8126" s="102" t="str">
        <f>[2]!Table1[[#This Row],[Orgn]]&amp;"-"&amp;[2]!Table1[[#This Row],[Dest]]</f>
        <v>SSH-BRI</v>
      </c>
      <c r="M8126" s="102" t="str">
        <f t="shared" si="126"/>
        <v>ADT</v>
      </c>
      <c r="N8126" s="102">
        <f>WEEKDAY([2]!Table1[[#This Row],[Travel Date]],2)</f>
        <v>6</v>
      </c>
      <c r="P8126" s="102">
        <v>1</v>
      </c>
    </row>
    <row r="8127" spans="2:16" x14ac:dyDescent="0.25">
      <c r="B8127" s="103"/>
      <c r="C8127" s="103"/>
      <c r="L8127" s="102" t="str">
        <f>[2]!Table1[[#This Row],[Orgn]]&amp;"-"&amp;[2]!Table1[[#This Row],[Dest]]</f>
        <v>SSH-BRI</v>
      </c>
      <c r="M8127" s="102" t="str">
        <f t="shared" si="126"/>
        <v>ADT</v>
      </c>
      <c r="N8127" s="102">
        <f>WEEKDAY([2]!Table1[[#This Row],[Travel Date]],2)</f>
        <v>6</v>
      </c>
      <c r="P8127" s="102">
        <v>1</v>
      </c>
    </row>
    <row r="8128" spans="2:16" x14ac:dyDescent="0.25">
      <c r="B8128" s="103"/>
      <c r="C8128" s="103"/>
      <c r="L8128" s="102" t="str">
        <f>[2]!Table1[[#This Row],[Orgn]]&amp;"-"&amp;[2]!Table1[[#This Row],[Dest]]</f>
        <v>SSH-BRI</v>
      </c>
      <c r="M8128" s="102" t="str">
        <f t="shared" si="126"/>
        <v>ADT</v>
      </c>
      <c r="N8128" s="102">
        <f>WEEKDAY([2]!Table1[[#This Row],[Travel Date]],2)</f>
        <v>6</v>
      </c>
      <c r="P8128" s="102">
        <v>1</v>
      </c>
    </row>
    <row r="8129" spans="2:16" x14ac:dyDescent="0.25">
      <c r="B8129" s="103"/>
      <c r="C8129" s="103"/>
      <c r="L8129" s="102" t="str">
        <f>[2]!Table1[[#This Row],[Orgn]]&amp;"-"&amp;[2]!Table1[[#This Row],[Dest]]</f>
        <v>SSH-BRI</v>
      </c>
      <c r="M8129" s="102" t="str">
        <f t="shared" si="126"/>
        <v>ADT</v>
      </c>
      <c r="N8129" s="102">
        <f>WEEKDAY([2]!Table1[[#This Row],[Travel Date]],2)</f>
        <v>6</v>
      </c>
      <c r="P8129" s="102">
        <v>1</v>
      </c>
    </row>
    <row r="8130" spans="2:16" x14ac:dyDescent="0.25">
      <c r="B8130" s="103"/>
      <c r="C8130" s="103"/>
      <c r="L8130" s="102" t="str">
        <f>[2]!Table1[[#This Row],[Orgn]]&amp;"-"&amp;[2]!Table1[[#This Row],[Dest]]</f>
        <v>SSH-BRI</v>
      </c>
      <c r="M8130" s="102" t="str">
        <f t="shared" ref="M8130:M8193" si="127">IF(TRIM(C8130)="INF", "INF", IF(TRIM(C8130)="CHD", "CHD", "ADT"))</f>
        <v>ADT</v>
      </c>
      <c r="N8130" s="102">
        <f>WEEKDAY([2]!Table1[[#This Row],[Travel Date]],2)</f>
        <v>6</v>
      </c>
      <c r="P8130" s="102">
        <v>1</v>
      </c>
    </row>
    <row r="8131" spans="2:16" x14ac:dyDescent="0.25">
      <c r="B8131" s="103"/>
      <c r="C8131" s="103"/>
      <c r="L8131" s="102" t="str">
        <f>[2]!Table1[[#This Row],[Orgn]]&amp;"-"&amp;[2]!Table1[[#This Row],[Dest]]</f>
        <v>SSH-BRI</v>
      </c>
      <c r="M8131" s="102" t="str">
        <f t="shared" si="127"/>
        <v>ADT</v>
      </c>
      <c r="N8131" s="102">
        <f>WEEKDAY([2]!Table1[[#This Row],[Travel Date]],2)</f>
        <v>6</v>
      </c>
      <c r="P8131" s="102">
        <v>1</v>
      </c>
    </row>
    <row r="8132" spans="2:16" x14ac:dyDescent="0.25">
      <c r="B8132" s="103"/>
      <c r="C8132" s="103"/>
      <c r="L8132" s="102" t="str">
        <f>[2]!Table1[[#This Row],[Orgn]]&amp;"-"&amp;[2]!Table1[[#This Row],[Dest]]</f>
        <v>SSH-BRI</v>
      </c>
      <c r="M8132" s="102" t="str">
        <f t="shared" si="127"/>
        <v>ADT</v>
      </c>
      <c r="N8132" s="102">
        <f>WEEKDAY([2]!Table1[[#This Row],[Travel Date]],2)</f>
        <v>6</v>
      </c>
      <c r="P8132" s="102">
        <v>1</v>
      </c>
    </row>
    <row r="8133" spans="2:16" x14ac:dyDescent="0.25">
      <c r="B8133" s="103"/>
      <c r="C8133" s="103"/>
      <c r="L8133" s="102" t="str">
        <f>[2]!Table1[[#This Row],[Orgn]]&amp;"-"&amp;[2]!Table1[[#This Row],[Dest]]</f>
        <v>SSH-BRI</v>
      </c>
      <c r="M8133" s="102" t="str">
        <f t="shared" si="127"/>
        <v>ADT</v>
      </c>
      <c r="N8133" s="102">
        <f>WEEKDAY([2]!Table1[[#This Row],[Travel Date]],2)</f>
        <v>6</v>
      </c>
      <c r="P8133" s="102">
        <v>1</v>
      </c>
    </row>
    <row r="8134" spans="2:16" x14ac:dyDescent="0.25">
      <c r="B8134" s="103"/>
      <c r="C8134" s="103"/>
      <c r="L8134" s="102" t="str">
        <f>[2]!Table1[[#This Row],[Orgn]]&amp;"-"&amp;[2]!Table1[[#This Row],[Dest]]</f>
        <v>SSH-BRI</v>
      </c>
      <c r="M8134" s="102" t="str">
        <f t="shared" si="127"/>
        <v>ADT</v>
      </c>
      <c r="N8134" s="102">
        <f>WEEKDAY([2]!Table1[[#This Row],[Travel Date]],2)</f>
        <v>6</v>
      </c>
      <c r="P8134" s="102">
        <v>1</v>
      </c>
    </row>
    <row r="8135" spans="2:16" x14ac:dyDescent="0.25">
      <c r="B8135" s="103"/>
      <c r="C8135" s="103"/>
      <c r="L8135" s="102" t="str">
        <f>[2]!Table1[[#This Row],[Orgn]]&amp;"-"&amp;[2]!Table1[[#This Row],[Dest]]</f>
        <v>SSH-BRI</v>
      </c>
      <c r="M8135" s="102" t="str">
        <f t="shared" si="127"/>
        <v>ADT</v>
      </c>
      <c r="N8135" s="102">
        <f>WEEKDAY([2]!Table1[[#This Row],[Travel Date]],2)</f>
        <v>6</v>
      </c>
      <c r="P8135" s="102">
        <v>1</v>
      </c>
    </row>
    <row r="8136" spans="2:16" x14ac:dyDescent="0.25">
      <c r="B8136" s="103"/>
      <c r="C8136" s="103"/>
      <c r="L8136" s="102" t="str">
        <f>[2]!Table1[[#This Row],[Orgn]]&amp;"-"&amp;[2]!Table1[[#This Row],[Dest]]</f>
        <v>SSH-BRI</v>
      </c>
      <c r="M8136" s="102" t="str">
        <f t="shared" si="127"/>
        <v>ADT</v>
      </c>
      <c r="N8136" s="102">
        <f>WEEKDAY([2]!Table1[[#This Row],[Travel Date]],2)</f>
        <v>6</v>
      </c>
      <c r="P8136" s="102">
        <v>1</v>
      </c>
    </row>
    <row r="8137" spans="2:16" x14ac:dyDescent="0.25">
      <c r="B8137" s="103"/>
      <c r="C8137" s="103"/>
      <c r="L8137" s="102" t="str">
        <f>[2]!Table1[[#This Row],[Orgn]]&amp;"-"&amp;[2]!Table1[[#This Row],[Dest]]</f>
        <v>SSH-BRI</v>
      </c>
      <c r="M8137" s="102" t="str">
        <f t="shared" si="127"/>
        <v>ADT</v>
      </c>
      <c r="N8137" s="102">
        <f>WEEKDAY([2]!Table1[[#This Row],[Travel Date]],2)</f>
        <v>6</v>
      </c>
      <c r="P8137" s="102">
        <v>1</v>
      </c>
    </row>
    <row r="8138" spans="2:16" x14ac:dyDescent="0.25">
      <c r="B8138" s="103"/>
      <c r="C8138" s="103"/>
      <c r="L8138" s="102" t="str">
        <f>[2]!Table1[[#This Row],[Orgn]]&amp;"-"&amp;[2]!Table1[[#This Row],[Dest]]</f>
        <v>SSH-BRI</v>
      </c>
      <c r="M8138" s="102" t="str">
        <f t="shared" si="127"/>
        <v>ADT</v>
      </c>
      <c r="N8138" s="102">
        <f>WEEKDAY([2]!Table1[[#This Row],[Travel Date]],2)</f>
        <v>6</v>
      </c>
      <c r="P8138" s="102">
        <v>1</v>
      </c>
    </row>
    <row r="8139" spans="2:16" x14ac:dyDescent="0.25">
      <c r="B8139" s="103"/>
      <c r="C8139" s="103"/>
      <c r="L8139" s="102" t="str">
        <f>[2]!Table1[[#This Row],[Orgn]]&amp;"-"&amp;[2]!Table1[[#This Row],[Dest]]</f>
        <v>SSH-BRI</v>
      </c>
      <c r="M8139" s="102" t="str">
        <f t="shared" si="127"/>
        <v>ADT</v>
      </c>
      <c r="N8139" s="102">
        <f>WEEKDAY([2]!Table1[[#This Row],[Travel Date]],2)</f>
        <v>6</v>
      </c>
      <c r="P8139" s="102">
        <v>1</v>
      </c>
    </row>
    <row r="8140" spans="2:16" x14ac:dyDescent="0.25">
      <c r="B8140" s="103"/>
      <c r="C8140" s="103"/>
      <c r="L8140" s="102" t="str">
        <f>[2]!Table1[[#This Row],[Orgn]]&amp;"-"&amp;[2]!Table1[[#This Row],[Dest]]</f>
        <v>SSH-BRI</v>
      </c>
      <c r="M8140" s="102" t="str">
        <f t="shared" si="127"/>
        <v>ADT</v>
      </c>
      <c r="N8140" s="102">
        <f>WEEKDAY([2]!Table1[[#This Row],[Travel Date]],2)</f>
        <v>6</v>
      </c>
      <c r="P8140" s="102">
        <v>1</v>
      </c>
    </row>
    <row r="8141" spans="2:16" x14ac:dyDescent="0.25">
      <c r="B8141" s="103"/>
      <c r="C8141" s="103"/>
      <c r="L8141" s="102" t="str">
        <f>[2]!Table1[[#This Row],[Orgn]]&amp;"-"&amp;[2]!Table1[[#This Row],[Dest]]</f>
        <v>SSH-BRI</v>
      </c>
      <c r="M8141" s="102" t="str">
        <f t="shared" si="127"/>
        <v>ADT</v>
      </c>
      <c r="N8141" s="102">
        <f>WEEKDAY([2]!Table1[[#This Row],[Travel Date]],2)</f>
        <v>6</v>
      </c>
      <c r="P8141" s="102">
        <v>1</v>
      </c>
    </row>
    <row r="8142" spans="2:16" x14ac:dyDescent="0.25">
      <c r="B8142" s="103"/>
      <c r="C8142" s="103"/>
      <c r="L8142" s="102" t="str">
        <f>[2]!Table1[[#This Row],[Orgn]]&amp;"-"&amp;[2]!Table1[[#This Row],[Dest]]</f>
        <v>SSH-BRI</v>
      </c>
      <c r="M8142" s="102" t="str">
        <f t="shared" si="127"/>
        <v>ADT</v>
      </c>
      <c r="N8142" s="102">
        <f>WEEKDAY([2]!Table1[[#This Row],[Travel Date]],2)</f>
        <v>6</v>
      </c>
      <c r="P8142" s="102">
        <v>1</v>
      </c>
    </row>
    <row r="8143" spans="2:16" x14ac:dyDescent="0.25">
      <c r="B8143" s="103"/>
      <c r="C8143" s="103"/>
      <c r="L8143" s="102" t="str">
        <f>[2]!Table1[[#This Row],[Orgn]]&amp;"-"&amp;[2]!Table1[[#This Row],[Dest]]</f>
        <v>SSH-BRI</v>
      </c>
      <c r="M8143" s="102" t="str">
        <f t="shared" si="127"/>
        <v>ADT</v>
      </c>
      <c r="N8143" s="102">
        <f>WEEKDAY([2]!Table1[[#This Row],[Travel Date]],2)</f>
        <v>6</v>
      </c>
      <c r="P8143" s="102">
        <v>1</v>
      </c>
    </row>
    <row r="8144" spans="2:16" x14ac:dyDescent="0.25">
      <c r="B8144" s="103"/>
      <c r="C8144" s="103"/>
      <c r="L8144" s="102" t="str">
        <f>[2]!Table1[[#This Row],[Orgn]]&amp;"-"&amp;[2]!Table1[[#This Row],[Dest]]</f>
        <v>SSH-BRI</v>
      </c>
      <c r="M8144" s="102" t="str">
        <f t="shared" si="127"/>
        <v>ADT</v>
      </c>
      <c r="N8144" s="102">
        <f>WEEKDAY([2]!Table1[[#This Row],[Travel Date]],2)</f>
        <v>6</v>
      </c>
      <c r="P8144" s="102">
        <v>1</v>
      </c>
    </row>
    <row r="8145" spans="2:16" x14ac:dyDescent="0.25">
      <c r="B8145" s="103"/>
      <c r="C8145" s="103"/>
      <c r="L8145" s="102" t="str">
        <f>[2]!Table1[[#This Row],[Orgn]]&amp;"-"&amp;[2]!Table1[[#This Row],[Dest]]</f>
        <v>SSH-BRI</v>
      </c>
      <c r="M8145" s="102" t="str">
        <f t="shared" si="127"/>
        <v>ADT</v>
      </c>
      <c r="N8145" s="102">
        <f>WEEKDAY([2]!Table1[[#This Row],[Travel Date]],2)</f>
        <v>6</v>
      </c>
      <c r="P8145" s="102">
        <v>1</v>
      </c>
    </row>
    <row r="8146" spans="2:16" x14ac:dyDescent="0.25">
      <c r="B8146" s="103"/>
      <c r="C8146" s="103"/>
      <c r="L8146" s="102" t="str">
        <f>[2]!Table1[[#This Row],[Orgn]]&amp;"-"&amp;[2]!Table1[[#This Row],[Dest]]</f>
        <v>SSH-BRI</v>
      </c>
      <c r="M8146" s="102" t="str">
        <f t="shared" si="127"/>
        <v>ADT</v>
      </c>
      <c r="N8146" s="102">
        <f>WEEKDAY([2]!Table1[[#This Row],[Travel Date]],2)</f>
        <v>6</v>
      </c>
      <c r="P8146" s="102">
        <v>1</v>
      </c>
    </row>
    <row r="8147" spans="2:16" x14ac:dyDescent="0.25">
      <c r="B8147" s="103"/>
      <c r="C8147" s="103"/>
      <c r="L8147" s="102" t="str">
        <f>[2]!Table1[[#This Row],[Orgn]]&amp;"-"&amp;[2]!Table1[[#This Row],[Dest]]</f>
        <v>SSH-BRI</v>
      </c>
      <c r="M8147" s="102" t="str">
        <f t="shared" si="127"/>
        <v>ADT</v>
      </c>
      <c r="N8147" s="102">
        <f>WEEKDAY([2]!Table1[[#This Row],[Travel Date]],2)</f>
        <v>6</v>
      </c>
      <c r="P8147" s="102">
        <v>1</v>
      </c>
    </row>
    <row r="8148" spans="2:16" x14ac:dyDescent="0.25">
      <c r="B8148" s="103"/>
      <c r="C8148" s="103"/>
      <c r="L8148" s="102" t="str">
        <f>[2]!Table1[[#This Row],[Orgn]]&amp;"-"&amp;[2]!Table1[[#This Row],[Dest]]</f>
        <v>SSH-BRI</v>
      </c>
      <c r="M8148" s="102" t="str">
        <f t="shared" si="127"/>
        <v>ADT</v>
      </c>
      <c r="N8148" s="102">
        <f>WEEKDAY([2]!Table1[[#This Row],[Travel Date]],2)</f>
        <v>6</v>
      </c>
      <c r="P8148" s="102">
        <v>1</v>
      </c>
    </row>
    <row r="8149" spans="2:16" x14ac:dyDescent="0.25">
      <c r="B8149" s="103"/>
      <c r="C8149" s="103"/>
      <c r="L8149" s="102" t="str">
        <f>[2]!Table1[[#This Row],[Orgn]]&amp;"-"&amp;[2]!Table1[[#This Row],[Dest]]</f>
        <v>SSH-BRI</v>
      </c>
      <c r="M8149" s="102" t="str">
        <f t="shared" si="127"/>
        <v>ADT</v>
      </c>
      <c r="N8149" s="102">
        <f>WEEKDAY([2]!Table1[[#This Row],[Travel Date]],2)</f>
        <v>6</v>
      </c>
      <c r="P8149" s="102">
        <v>1</v>
      </c>
    </row>
    <row r="8150" spans="2:16" x14ac:dyDescent="0.25">
      <c r="B8150" s="103"/>
      <c r="C8150" s="103"/>
      <c r="L8150" s="102" t="str">
        <f>[2]!Table1[[#This Row],[Orgn]]&amp;"-"&amp;[2]!Table1[[#This Row],[Dest]]</f>
        <v>SSH-BRI</v>
      </c>
      <c r="M8150" s="102" t="str">
        <f t="shared" si="127"/>
        <v>ADT</v>
      </c>
      <c r="N8150" s="102">
        <f>WEEKDAY([2]!Table1[[#This Row],[Travel Date]],2)</f>
        <v>6</v>
      </c>
      <c r="P8150" s="102">
        <v>1</v>
      </c>
    </row>
    <row r="8151" spans="2:16" x14ac:dyDescent="0.25">
      <c r="B8151" s="103"/>
      <c r="C8151" s="103"/>
      <c r="L8151" s="102" t="str">
        <f>[2]!Table1[[#This Row],[Orgn]]&amp;"-"&amp;[2]!Table1[[#This Row],[Dest]]</f>
        <v>SSH-BRI</v>
      </c>
      <c r="M8151" s="102" t="str">
        <f t="shared" si="127"/>
        <v>ADT</v>
      </c>
      <c r="N8151" s="102">
        <f>WEEKDAY([2]!Table1[[#This Row],[Travel Date]],2)</f>
        <v>6</v>
      </c>
      <c r="P8151" s="102">
        <v>1</v>
      </c>
    </row>
    <row r="8152" spans="2:16" x14ac:dyDescent="0.25">
      <c r="B8152" s="103"/>
      <c r="C8152" s="103"/>
      <c r="L8152" s="102" t="str">
        <f>[2]!Table1[[#This Row],[Orgn]]&amp;"-"&amp;[2]!Table1[[#This Row],[Dest]]</f>
        <v>SSH-BRI</v>
      </c>
      <c r="M8152" s="102" t="str">
        <f t="shared" si="127"/>
        <v>ADT</v>
      </c>
      <c r="N8152" s="102">
        <f>WEEKDAY([2]!Table1[[#This Row],[Travel Date]],2)</f>
        <v>6</v>
      </c>
      <c r="P8152" s="102">
        <v>1</v>
      </c>
    </row>
    <row r="8153" spans="2:16" x14ac:dyDescent="0.25">
      <c r="B8153" s="103"/>
      <c r="C8153" s="103"/>
      <c r="L8153" s="102" t="str">
        <f>[2]!Table1[[#This Row],[Orgn]]&amp;"-"&amp;[2]!Table1[[#This Row],[Dest]]</f>
        <v>SSH-BRI</v>
      </c>
      <c r="M8153" s="102" t="str">
        <f t="shared" si="127"/>
        <v>ADT</v>
      </c>
      <c r="N8153" s="102">
        <f>WEEKDAY([2]!Table1[[#This Row],[Travel Date]],2)</f>
        <v>6</v>
      </c>
      <c r="P8153" s="102">
        <v>1</v>
      </c>
    </row>
    <row r="8154" spans="2:16" x14ac:dyDescent="0.25">
      <c r="B8154" s="103"/>
      <c r="C8154" s="103"/>
      <c r="L8154" s="102" t="str">
        <f>[2]!Table1[[#This Row],[Orgn]]&amp;"-"&amp;[2]!Table1[[#This Row],[Dest]]</f>
        <v>SSH-BRI</v>
      </c>
      <c r="M8154" s="102" t="str">
        <f t="shared" si="127"/>
        <v>ADT</v>
      </c>
      <c r="N8154" s="102">
        <f>WEEKDAY([2]!Table1[[#This Row],[Travel Date]],2)</f>
        <v>6</v>
      </c>
      <c r="P8154" s="102">
        <v>1</v>
      </c>
    </row>
    <row r="8155" spans="2:16" x14ac:dyDescent="0.25">
      <c r="B8155" s="103"/>
      <c r="C8155" s="103"/>
      <c r="L8155" s="102" t="str">
        <f>[2]!Table1[[#This Row],[Orgn]]&amp;"-"&amp;[2]!Table1[[#This Row],[Dest]]</f>
        <v>SSH-BRI</v>
      </c>
      <c r="M8155" s="102" t="str">
        <f t="shared" si="127"/>
        <v>ADT</v>
      </c>
      <c r="N8155" s="102">
        <f>WEEKDAY([2]!Table1[[#This Row],[Travel Date]],2)</f>
        <v>6</v>
      </c>
      <c r="P8155" s="102">
        <v>1</v>
      </c>
    </row>
    <row r="8156" spans="2:16" x14ac:dyDescent="0.25">
      <c r="B8156" s="103"/>
      <c r="C8156" s="103"/>
      <c r="L8156" s="102" t="str">
        <f>[2]!Table1[[#This Row],[Orgn]]&amp;"-"&amp;[2]!Table1[[#This Row],[Dest]]</f>
        <v>SSH-BRI</v>
      </c>
      <c r="M8156" s="102" t="str">
        <f t="shared" si="127"/>
        <v>ADT</v>
      </c>
      <c r="N8156" s="102">
        <f>WEEKDAY([2]!Table1[[#This Row],[Travel Date]],2)</f>
        <v>6</v>
      </c>
      <c r="P8156" s="102">
        <v>1</v>
      </c>
    </row>
    <row r="8157" spans="2:16" x14ac:dyDescent="0.25">
      <c r="B8157" s="103"/>
      <c r="C8157" s="103"/>
      <c r="L8157" s="102" t="str">
        <f>[2]!Table1[[#This Row],[Orgn]]&amp;"-"&amp;[2]!Table1[[#This Row],[Dest]]</f>
        <v>SSH-BRI</v>
      </c>
      <c r="M8157" s="102" t="str">
        <f t="shared" si="127"/>
        <v>ADT</v>
      </c>
      <c r="N8157" s="102">
        <f>WEEKDAY([2]!Table1[[#This Row],[Travel Date]],2)</f>
        <v>6</v>
      </c>
      <c r="P8157" s="102">
        <v>1</v>
      </c>
    </row>
    <row r="8158" spans="2:16" x14ac:dyDescent="0.25">
      <c r="B8158" s="103"/>
      <c r="C8158" s="103"/>
      <c r="L8158" s="102" t="str">
        <f>[2]!Table1[[#This Row],[Orgn]]&amp;"-"&amp;[2]!Table1[[#This Row],[Dest]]</f>
        <v>SSH-BRI</v>
      </c>
      <c r="M8158" s="102" t="str">
        <f t="shared" si="127"/>
        <v>ADT</v>
      </c>
      <c r="N8158" s="102">
        <f>WEEKDAY([2]!Table1[[#This Row],[Travel Date]],2)</f>
        <v>6</v>
      </c>
      <c r="P8158" s="102">
        <v>1</v>
      </c>
    </row>
    <row r="8159" spans="2:16" x14ac:dyDescent="0.25">
      <c r="B8159" s="103"/>
      <c r="C8159" s="103"/>
      <c r="L8159" s="102" t="str">
        <f>[2]!Table1[[#This Row],[Orgn]]&amp;"-"&amp;[2]!Table1[[#This Row],[Dest]]</f>
        <v>SSH-BRI</v>
      </c>
      <c r="M8159" s="102" t="str">
        <f t="shared" si="127"/>
        <v>ADT</v>
      </c>
      <c r="N8159" s="102">
        <f>WEEKDAY([2]!Table1[[#This Row],[Travel Date]],2)</f>
        <v>6</v>
      </c>
      <c r="P8159" s="102">
        <v>1</v>
      </c>
    </row>
    <row r="8160" spans="2:16" x14ac:dyDescent="0.25">
      <c r="B8160" s="103"/>
      <c r="C8160" s="103"/>
      <c r="L8160" s="102" t="str">
        <f>[2]!Table1[[#This Row],[Orgn]]&amp;"-"&amp;[2]!Table1[[#This Row],[Dest]]</f>
        <v>SSH-BRI</v>
      </c>
      <c r="M8160" s="102" t="str">
        <f t="shared" si="127"/>
        <v>ADT</v>
      </c>
      <c r="N8160" s="102">
        <f>WEEKDAY([2]!Table1[[#This Row],[Travel Date]],2)</f>
        <v>6</v>
      </c>
      <c r="P8160" s="102">
        <v>1</v>
      </c>
    </row>
    <row r="8161" spans="2:16" x14ac:dyDescent="0.25">
      <c r="B8161" s="103"/>
      <c r="C8161" s="103"/>
      <c r="L8161" s="102" t="str">
        <f>[2]!Table1[[#This Row],[Orgn]]&amp;"-"&amp;[2]!Table1[[#This Row],[Dest]]</f>
        <v>SSH-BRI</v>
      </c>
      <c r="M8161" s="102" t="str">
        <f t="shared" si="127"/>
        <v>ADT</v>
      </c>
      <c r="N8161" s="102">
        <f>WEEKDAY([2]!Table1[[#This Row],[Travel Date]],2)</f>
        <v>6</v>
      </c>
      <c r="P8161" s="102">
        <v>1</v>
      </c>
    </row>
    <row r="8162" spans="2:16" x14ac:dyDescent="0.25">
      <c r="B8162" s="103"/>
      <c r="C8162" s="103"/>
      <c r="L8162" s="102" t="str">
        <f>[2]!Table1[[#This Row],[Orgn]]&amp;"-"&amp;[2]!Table1[[#This Row],[Dest]]</f>
        <v>BRI-SSH</v>
      </c>
      <c r="M8162" s="102" t="str">
        <f t="shared" si="127"/>
        <v>ADT</v>
      </c>
      <c r="N8162" s="102">
        <f>WEEKDAY([2]!Table1[[#This Row],[Travel Date]],2)</f>
        <v>6</v>
      </c>
      <c r="P8162" s="102">
        <v>1</v>
      </c>
    </row>
    <row r="8163" spans="2:16" x14ac:dyDescent="0.25">
      <c r="B8163" s="103"/>
      <c r="C8163" s="103"/>
      <c r="L8163" s="102" t="str">
        <f>[2]!Table1[[#This Row],[Orgn]]&amp;"-"&amp;[2]!Table1[[#This Row],[Dest]]</f>
        <v>BRI-SSH</v>
      </c>
      <c r="M8163" s="102" t="str">
        <f t="shared" si="127"/>
        <v>ADT</v>
      </c>
      <c r="N8163" s="102">
        <f>WEEKDAY([2]!Table1[[#This Row],[Travel Date]],2)</f>
        <v>6</v>
      </c>
      <c r="P8163" s="102">
        <v>1</v>
      </c>
    </row>
    <row r="8164" spans="2:16" x14ac:dyDescent="0.25">
      <c r="B8164" s="103"/>
      <c r="C8164" s="103"/>
      <c r="L8164" s="102" t="str">
        <f>[2]!Table1[[#This Row],[Orgn]]&amp;"-"&amp;[2]!Table1[[#This Row],[Dest]]</f>
        <v>BRI-SSH</v>
      </c>
      <c r="M8164" s="102" t="str">
        <f t="shared" si="127"/>
        <v>ADT</v>
      </c>
      <c r="N8164" s="102">
        <f>WEEKDAY([2]!Table1[[#This Row],[Travel Date]],2)</f>
        <v>6</v>
      </c>
      <c r="P8164" s="102">
        <v>1</v>
      </c>
    </row>
    <row r="8165" spans="2:16" x14ac:dyDescent="0.25">
      <c r="B8165" s="103"/>
      <c r="C8165" s="103"/>
      <c r="L8165" s="102" t="str">
        <f>[2]!Table1[[#This Row],[Orgn]]&amp;"-"&amp;[2]!Table1[[#This Row],[Dest]]</f>
        <v>BRI-SSH</v>
      </c>
      <c r="M8165" s="102" t="str">
        <f t="shared" si="127"/>
        <v>ADT</v>
      </c>
      <c r="N8165" s="102">
        <f>WEEKDAY([2]!Table1[[#This Row],[Travel Date]],2)</f>
        <v>6</v>
      </c>
      <c r="P8165" s="102">
        <v>1</v>
      </c>
    </row>
    <row r="8166" spans="2:16" x14ac:dyDescent="0.25">
      <c r="B8166" s="103"/>
      <c r="C8166" s="103"/>
      <c r="L8166" s="102" t="str">
        <f>[2]!Table1[[#This Row],[Orgn]]&amp;"-"&amp;[2]!Table1[[#This Row],[Dest]]</f>
        <v>BRI-SSH</v>
      </c>
      <c r="M8166" s="102" t="str">
        <f t="shared" si="127"/>
        <v>ADT</v>
      </c>
      <c r="N8166" s="102">
        <f>WEEKDAY([2]!Table1[[#This Row],[Travel Date]],2)</f>
        <v>6</v>
      </c>
      <c r="P8166" s="102">
        <v>1</v>
      </c>
    </row>
    <row r="8167" spans="2:16" x14ac:dyDescent="0.25">
      <c r="B8167" s="103"/>
      <c r="C8167" s="103"/>
      <c r="L8167" s="102" t="str">
        <f>[2]!Table1[[#This Row],[Orgn]]&amp;"-"&amp;[2]!Table1[[#This Row],[Dest]]</f>
        <v>BRI-SSH</v>
      </c>
      <c r="M8167" s="102" t="str">
        <f t="shared" si="127"/>
        <v>ADT</v>
      </c>
      <c r="N8167" s="102">
        <f>WEEKDAY([2]!Table1[[#This Row],[Travel Date]],2)</f>
        <v>6</v>
      </c>
      <c r="P8167" s="102">
        <v>1</v>
      </c>
    </row>
    <row r="8168" spans="2:16" x14ac:dyDescent="0.25">
      <c r="B8168" s="103"/>
      <c r="C8168" s="103"/>
      <c r="L8168" s="102" t="str">
        <f>[2]!Table1[[#This Row],[Orgn]]&amp;"-"&amp;[2]!Table1[[#This Row],[Dest]]</f>
        <v>BRI-SSH</v>
      </c>
      <c r="M8168" s="102" t="str">
        <f t="shared" si="127"/>
        <v>ADT</v>
      </c>
      <c r="N8168" s="102">
        <f>WEEKDAY([2]!Table1[[#This Row],[Travel Date]],2)</f>
        <v>6</v>
      </c>
      <c r="P8168" s="102">
        <v>1</v>
      </c>
    </row>
    <row r="8169" spans="2:16" x14ac:dyDescent="0.25">
      <c r="B8169" s="103"/>
      <c r="C8169" s="103"/>
      <c r="L8169" s="102" t="str">
        <f>[2]!Table1[[#This Row],[Orgn]]&amp;"-"&amp;[2]!Table1[[#This Row],[Dest]]</f>
        <v>BRI-SSH</v>
      </c>
      <c r="M8169" s="102" t="str">
        <f t="shared" si="127"/>
        <v>ADT</v>
      </c>
      <c r="N8169" s="102">
        <f>WEEKDAY([2]!Table1[[#This Row],[Travel Date]],2)</f>
        <v>6</v>
      </c>
      <c r="P8169" s="102">
        <v>1</v>
      </c>
    </row>
    <row r="8170" spans="2:16" x14ac:dyDescent="0.25">
      <c r="B8170" s="103"/>
      <c r="C8170" s="103"/>
      <c r="L8170" s="102" t="str">
        <f>[2]!Table1[[#This Row],[Orgn]]&amp;"-"&amp;[2]!Table1[[#This Row],[Dest]]</f>
        <v>BRI-SSH</v>
      </c>
      <c r="M8170" s="102" t="str">
        <f t="shared" si="127"/>
        <v>ADT</v>
      </c>
      <c r="N8170" s="102">
        <f>WEEKDAY([2]!Table1[[#This Row],[Travel Date]],2)</f>
        <v>6</v>
      </c>
      <c r="P8170" s="102">
        <v>1</v>
      </c>
    </row>
    <row r="8171" spans="2:16" x14ac:dyDescent="0.25">
      <c r="B8171" s="103"/>
      <c r="C8171" s="103"/>
      <c r="L8171" s="102" t="str">
        <f>[2]!Table1[[#This Row],[Orgn]]&amp;"-"&amp;[2]!Table1[[#This Row],[Dest]]</f>
        <v>BRI-SSH</v>
      </c>
      <c r="M8171" s="102" t="str">
        <f t="shared" si="127"/>
        <v>ADT</v>
      </c>
      <c r="N8171" s="102">
        <f>WEEKDAY([2]!Table1[[#This Row],[Travel Date]],2)</f>
        <v>6</v>
      </c>
      <c r="P8171" s="102">
        <v>1</v>
      </c>
    </row>
    <row r="8172" spans="2:16" x14ac:dyDescent="0.25">
      <c r="B8172" s="103"/>
      <c r="C8172" s="103"/>
      <c r="L8172" s="102" t="str">
        <f>[2]!Table1[[#This Row],[Orgn]]&amp;"-"&amp;[2]!Table1[[#This Row],[Dest]]</f>
        <v>BRI-SSH</v>
      </c>
      <c r="M8172" s="102" t="str">
        <f t="shared" si="127"/>
        <v>ADT</v>
      </c>
      <c r="N8172" s="102">
        <f>WEEKDAY([2]!Table1[[#This Row],[Travel Date]],2)</f>
        <v>6</v>
      </c>
      <c r="P8172" s="102">
        <v>1</v>
      </c>
    </row>
    <row r="8173" spans="2:16" x14ac:dyDescent="0.25">
      <c r="B8173" s="103"/>
      <c r="C8173" s="103"/>
      <c r="L8173" s="102" t="str">
        <f>[2]!Table1[[#This Row],[Orgn]]&amp;"-"&amp;[2]!Table1[[#This Row],[Dest]]</f>
        <v>BRI-SSH</v>
      </c>
      <c r="M8173" s="102" t="str">
        <f t="shared" si="127"/>
        <v>ADT</v>
      </c>
      <c r="N8173" s="102">
        <f>WEEKDAY([2]!Table1[[#This Row],[Travel Date]],2)</f>
        <v>6</v>
      </c>
      <c r="P8173" s="102">
        <v>1</v>
      </c>
    </row>
    <row r="8174" spans="2:16" x14ac:dyDescent="0.25">
      <c r="B8174" s="103"/>
      <c r="C8174" s="103"/>
      <c r="L8174" s="102" t="str">
        <f>[2]!Table1[[#This Row],[Orgn]]&amp;"-"&amp;[2]!Table1[[#This Row],[Dest]]</f>
        <v>BRI-SSH</v>
      </c>
      <c r="M8174" s="102" t="str">
        <f t="shared" si="127"/>
        <v>ADT</v>
      </c>
      <c r="N8174" s="102">
        <f>WEEKDAY([2]!Table1[[#This Row],[Travel Date]],2)</f>
        <v>6</v>
      </c>
      <c r="P8174" s="102">
        <v>1</v>
      </c>
    </row>
    <row r="8175" spans="2:16" x14ac:dyDescent="0.25">
      <c r="B8175" s="103"/>
      <c r="C8175" s="103"/>
      <c r="L8175" s="102" t="str">
        <f>[2]!Table1[[#This Row],[Orgn]]&amp;"-"&amp;[2]!Table1[[#This Row],[Dest]]</f>
        <v>BRI-SSH</v>
      </c>
      <c r="M8175" s="102" t="str">
        <f t="shared" si="127"/>
        <v>ADT</v>
      </c>
      <c r="N8175" s="102">
        <f>WEEKDAY([2]!Table1[[#This Row],[Travel Date]],2)</f>
        <v>6</v>
      </c>
      <c r="P8175" s="102">
        <v>1</v>
      </c>
    </row>
    <row r="8176" spans="2:16" x14ac:dyDescent="0.25">
      <c r="B8176" s="103"/>
      <c r="C8176" s="103"/>
      <c r="L8176" s="102" t="str">
        <f>[2]!Table1[[#This Row],[Orgn]]&amp;"-"&amp;[2]!Table1[[#This Row],[Dest]]</f>
        <v>BRI-SSH</v>
      </c>
      <c r="M8176" s="102" t="str">
        <f t="shared" si="127"/>
        <v>ADT</v>
      </c>
      <c r="N8176" s="102">
        <f>WEEKDAY([2]!Table1[[#This Row],[Travel Date]],2)</f>
        <v>6</v>
      </c>
      <c r="P8176" s="102">
        <v>1</v>
      </c>
    </row>
    <row r="8177" spans="2:16" x14ac:dyDescent="0.25">
      <c r="B8177" s="103"/>
      <c r="C8177" s="103"/>
      <c r="L8177" s="102" t="str">
        <f>[2]!Table1[[#This Row],[Orgn]]&amp;"-"&amp;[2]!Table1[[#This Row],[Dest]]</f>
        <v>BRI-SSH</v>
      </c>
      <c r="M8177" s="102" t="str">
        <f t="shared" si="127"/>
        <v>ADT</v>
      </c>
      <c r="N8177" s="102">
        <f>WEEKDAY([2]!Table1[[#This Row],[Travel Date]],2)</f>
        <v>6</v>
      </c>
      <c r="P8177" s="102">
        <v>1</v>
      </c>
    </row>
    <row r="8178" spans="2:16" x14ac:dyDescent="0.25">
      <c r="B8178" s="103"/>
      <c r="C8178" s="103"/>
      <c r="L8178" s="102" t="str">
        <f>[2]!Table1[[#This Row],[Orgn]]&amp;"-"&amp;[2]!Table1[[#This Row],[Dest]]</f>
        <v>BRI-SSH</v>
      </c>
      <c r="M8178" s="102" t="str">
        <f t="shared" si="127"/>
        <v>ADT</v>
      </c>
      <c r="N8178" s="102">
        <f>WEEKDAY([2]!Table1[[#This Row],[Travel Date]],2)</f>
        <v>6</v>
      </c>
      <c r="P8178" s="102">
        <v>1</v>
      </c>
    </row>
    <row r="8179" spans="2:16" x14ac:dyDescent="0.25">
      <c r="B8179" s="103"/>
      <c r="C8179" s="103"/>
      <c r="L8179" s="102" t="str">
        <f>[2]!Table1[[#This Row],[Orgn]]&amp;"-"&amp;[2]!Table1[[#This Row],[Dest]]</f>
        <v>BRI-SSH</v>
      </c>
      <c r="M8179" s="102" t="str">
        <f t="shared" si="127"/>
        <v>ADT</v>
      </c>
      <c r="N8179" s="102">
        <f>WEEKDAY([2]!Table1[[#This Row],[Travel Date]],2)</f>
        <v>6</v>
      </c>
      <c r="P8179" s="102">
        <v>1</v>
      </c>
    </row>
    <row r="8180" spans="2:16" x14ac:dyDescent="0.25">
      <c r="B8180" s="103"/>
      <c r="C8180" s="103"/>
      <c r="L8180" s="102" t="str">
        <f>[2]!Table1[[#This Row],[Orgn]]&amp;"-"&amp;[2]!Table1[[#This Row],[Dest]]</f>
        <v>BRI-SSH</v>
      </c>
      <c r="M8180" s="102" t="str">
        <f t="shared" si="127"/>
        <v>ADT</v>
      </c>
      <c r="N8180" s="102">
        <f>WEEKDAY([2]!Table1[[#This Row],[Travel Date]],2)</f>
        <v>6</v>
      </c>
      <c r="P8180" s="102">
        <v>1</v>
      </c>
    </row>
    <row r="8181" spans="2:16" x14ac:dyDescent="0.25">
      <c r="B8181" s="103"/>
      <c r="C8181" s="103"/>
      <c r="L8181" s="102" t="str">
        <f>[2]!Table1[[#This Row],[Orgn]]&amp;"-"&amp;[2]!Table1[[#This Row],[Dest]]</f>
        <v>BRI-SSH</v>
      </c>
      <c r="M8181" s="102" t="str">
        <f t="shared" si="127"/>
        <v>ADT</v>
      </c>
      <c r="N8181" s="102">
        <f>WEEKDAY([2]!Table1[[#This Row],[Travel Date]],2)</f>
        <v>6</v>
      </c>
      <c r="P8181" s="102">
        <v>1</v>
      </c>
    </row>
    <row r="8182" spans="2:16" x14ac:dyDescent="0.25">
      <c r="B8182" s="103"/>
      <c r="C8182" s="103"/>
      <c r="L8182" s="102" t="str">
        <f>[2]!Table1[[#This Row],[Orgn]]&amp;"-"&amp;[2]!Table1[[#This Row],[Dest]]</f>
        <v>BRI-SSH</v>
      </c>
      <c r="M8182" s="102" t="str">
        <f t="shared" si="127"/>
        <v>ADT</v>
      </c>
      <c r="N8182" s="102">
        <f>WEEKDAY([2]!Table1[[#This Row],[Travel Date]],2)</f>
        <v>6</v>
      </c>
      <c r="P8182" s="102">
        <v>1</v>
      </c>
    </row>
    <row r="8183" spans="2:16" x14ac:dyDescent="0.25">
      <c r="B8183" s="103"/>
      <c r="C8183" s="103"/>
      <c r="L8183" s="102" t="str">
        <f>[2]!Table1[[#This Row],[Orgn]]&amp;"-"&amp;[2]!Table1[[#This Row],[Dest]]</f>
        <v>BRI-SSH</v>
      </c>
      <c r="M8183" s="102" t="str">
        <f t="shared" si="127"/>
        <v>ADT</v>
      </c>
      <c r="N8183" s="102">
        <f>WEEKDAY([2]!Table1[[#This Row],[Travel Date]],2)</f>
        <v>6</v>
      </c>
      <c r="P8183" s="102">
        <v>1</v>
      </c>
    </row>
    <row r="8184" spans="2:16" x14ac:dyDescent="0.25">
      <c r="B8184" s="103"/>
      <c r="C8184" s="103"/>
      <c r="L8184" s="102" t="str">
        <f>[2]!Table1[[#This Row],[Orgn]]&amp;"-"&amp;[2]!Table1[[#This Row],[Dest]]</f>
        <v>BRI-SSH</v>
      </c>
      <c r="M8184" s="102" t="str">
        <f t="shared" si="127"/>
        <v>ADT</v>
      </c>
      <c r="N8184" s="102">
        <f>WEEKDAY([2]!Table1[[#This Row],[Travel Date]],2)</f>
        <v>6</v>
      </c>
      <c r="P8184" s="102">
        <v>1</v>
      </c>
    </row>
    <row r="8185" spans="2:16" x14ac:dyDescent="0.25">
      <c r="B8185" s="103"/>
      <c r="C8185" s="103"/>
      <c r="L8185" s="102" t="str">
        <f>[2]!Table1[[#This Row],[Orgn]]&amp;"-"&amp;[2]!Table1[[#This Row],[Dest]]</f>
        <v>BRI-SSH</v>
      </c>
      <c r="M8185" s="102" t="str">
        <f t="shared" si="127"/>
        <v>ADT</v>
      </c>
      <c r="N8185" s="102">
        <f>WEEKDAY([2]!Table1[[#This Row],[Travel Date]],2)</f>
        <v>6</v>
      </c>
      <c r="P8185" s="102">
        <v>1</v>
      </c>
    </row>
    <row r="8186" spans="2:16" x14ac:dyDescent="0.25">
      <c r="B8186" s="103"/>
      <c r="C8186" s="103"/>
      <c r="L8186" s="102" t="str">
        <f>[2]!Table1[[#This Row],[Orgn]]&amp;"-"&amp;[2]!Table1[[#This Row],[Dest]]</f>
        <v>BRI-SSH</v>
      </c>
      <c r="M8186" s="102" t="str">
        <f t="shared" si="127"/>
        <v>ADT</v>
      </c>
      <c r="N8186" s="102">
        <f>WEEKDAY([2]!Table1[[#This Row],[Travel Date]],2)</f>
        <v>6</v>
      </c>
      <c r="P8186" s="102">
        <v>1</v>
      </c>
    </row>
    <row r="8187" spans="2:16" x14ac:dyDescent="0.25">
      <c r="B8187" s="103"/>
      <c r="C8187" s="103"/>
      <c r="L8187" s="102" t="str">
        <f>[2]!Table1[[#This Row],[Orgn]]&amp;"-"&amp;[2]!Table1[[#This Row],[Dest]]</f>
        <v>BRI-SSH</v>
      </c>
      <c r="M8187" s="102" t="str">
        <f t="shared" si="127"/>
        <v>ADT</v>
      </c>
      <c r="N8187" s="102">
        <f>WEEKDAY([2]!Table1[[#This Row],[Travel Date]],2)</f>
        <v>6</v>
      </c>
      <c r="P8187" s="102">
        <v>1</v>
      </c>
    </row>
    <row r="8188" spans="2:16" x14ac:dyDescent="0.25">
      <c r="B8188" s="103"/>
      <c r="C8188" s="103"/>
      <c r="L8188" s="102" t="str">
        <f>[2]!Table1[[#This Row],[Orgn]]&amp;"-"&amp;[2]!Table1[[#This Row],[Dest]]</f>
        <v>BRI-SSH</v>
      </c>
      <c r="M8188" s="102" t="str">
        <f t="shared" si="127"/>
        <v>ADT</v>
      </c>
      <c r="N8188" s="102">
        <f>WEEKDAY([2]!Table1[[#This Row],[Travel Date]],2)</f>
        <v>6</v>
      </c>
      <c r="P8188" s="102">
        <v>1</v>
      </c>
    </row>
    <row r="8189" spans="2:16" x14ac:dyDescent="0.25">
      <c r="B8189" s="103"/>
      <c r="C8189" s="103"/>
      <c r="L8189" s="102" t="str">
        <f>[2]!Table1[[#This Row],[Orgn]]&amp;"-"&amp;[2]!Table1[[#This Row],[Dest]]</f>
        <v>BRI-SSH</v>
      </c>
      <c r="M8189" s="102" t="str">
        <f t="shared" si="127"/>
        <v>ADT</v>
      </c>
      <c r="N8189" s="102">
        <f>WEEKDAY([2]!Table1[[#This Row],[Travel Date]],2)</f>
        <v>6</v>
      </c>
      <c r="P8189" s="102">
        <v>1</v>
      </c>
    </row>
    <row r="8190" spans="2:16" x14ac:dyDescent="0.25">
      <c r="B8190" s="103"/>
      <c r="C8190" s="103"/>
      <c r="L8190" s="102" t="str">
        <f>[2]!Table1[[#This Row],[Orgn]]&amp;"-"&amp;[2]!Table1[[#This Row],[Dest]]</f>
        <v>BRI-SSH</v>
      </c>
      <c r="M8190" s="102" t="str">
        <f t="shared" si="127"/>
        <v>ADT</v>
      </c>
      <c r="N8190" s="102">
        <f>WEEKDAY([2]!Table1[[#This Row],[Travel Date]],2)</f>
        <v>6</v>
      </c>
      <c r="P8190" s="102">
        <v>1</v>
      </c>
    </row>
    <row r="8191" spans="2:16" x14ac:dyDescent="0.25">
      <c r="B8191" s="103"/>
      <c r="C8191" s="103"/>
      <c r="L8191" s="102" t="str">
        <f>[2]!Table1[[#This Row],[Orgn]]&amp;"-"&amp;[2]!Table1[[#This Row],[Dest]]</f>
        <v>BRI-SSH</v>
      </c>
      <c r="M8191" s="102" t="str">
        <f t="shared" si="127"/>
        <v>ADT</v>
      </c>
      <c r="N8191" s="102">
        <f>WEEKDAY([2]!Table1[[#This Row],[Travel Date]],2)</f>
        <v>6</v>
      </c>
      <c r="P8191" s="102">
        <v>1</v>
      </c>
    </row>
    <row r="8192" spans="2:16" x14ac:dyDescent="0.25">
      <c r="B8192" s="103"/>
      <c r="C8192" s="103"/>
      <c r="L8192" s="102" t="str">
        <f>[2]!Table1[[#This Row],[Orgn]]&amp;"-"&amp;[2]!Table1[[#This Row],[Dest]]</f>
        <v>BRI-SSH</v>
      </c>
      <c r="M8192" s="102" t="str">
        <f t="shared" si="127"/>
        <v>ADT</v>
      </c>
      <c r="N8192" s="102">
        <f>WEEKDAY([2]!Table1[[#This Row],[Travel Date]],2)</f>
        <v>6</v>
      </c>
      <c r="P8192" s="102">
        <v>1</v>
      </c>
    </row>
    <row r="8193" spans="2:16" x14ac:dyDescent="0.25">
      <c r="B8193" s="103"/>
      <c r="C8193" s="103"/>
      <c r="L8193" s="102" t="str">
        <f>[2]!Table1[[#This Row],[Orgn]]&amp;"-"&amp;[2]!Table1[[#This Row],[Dest]]</f>
        <v>BRI-SSH</v>
      </c>
      <c r="M8193" s="102" t="str">
        <f t="shared" si="127"/>
        <v>ADT</v>
      </c>
      <c r="N8193" s="102">
        <f>WEEKDAY([2]!Table1[[#This Row],[Travel Date]],2)</f>
        <v>6</v>
      </c>
      <c r="P8193" s="102">
        <v>1</v>
      </c>
    </row>
    <row r="8194" spans="2:16" x14ac:dyDescent="0.25">
      <c r="B8194" s="103"/>
      <c r="C8194" s="103"/>
      <c r="L8194" s="102" t="str">
        <f>[2]!Table1[[#This Row],[Orgn]]&amp;"-"&amp;[2]!Table1[[#This Row],[Dest]]</f>
        <v>BRI-SSH</v>
      </c>
      <c r="M8194" s="102" t="str">
        <f t="shared" ref="M8194:M8257" si="128">IF(TRIM(C8194)="INF", "INF", IF(TRIM(C8194)="CHD", "CHD", "ADT"))</f>
        <v>ADT</v>
      </c>
      <c r="N8194" s="102">
        <f>WEEKDAY([2]!Table1[[#This Row],[Travel Date]],2)</f>
        <v>6</v>
      </c>
      <c r="P8194" s="102">
        <v>1</v>
      </c>
    </row>
    <row r="8195" spans="2:16" x14ac:dyDescent="0.25">
      <c r="B8195" s="103"/>
      <c r="C8195" s="103"/>
      <c r="L8195" s="102" t="str">
        <f>[2]!Table1[[#This Row],[Orgn]]&amp;"-"&amp;[2]!Table1[[#This Row],[Dest]]</f>
        <v>BRI-SSH</v>
      </c>
      <c r="M8195" s="102" t="str">
        <f t="shared" si="128"/>
        <v>ADT</v>
      </c>
      <c r="N8195" s="102">
        <f>WEEKDAY([2]!Table1[[#This Row],[Travel Date]],2)</f>
        <v>6</v>
      </c>
      <c r="P8195" s="102">
        <v>1</v>
      </c>
    </row>
    <row r="8196" spans="2:16" x14ac:dyDescent="0.25">
      <c r="B8196" s="103"/>
      <c r="C8196" s="103"/>
      <c r="L8196" s="102" t="str">
        <f>[2]!Table1[[#This Row],[Orgn]]&amp;"-"&amp;[2]!Table1[[#This Row],[Dest]]</f>
        <v>BRI-SSH</v>
      </c>
      <c r="M8196" s="102" t="str">
        <f t="shared" si="128"/>
        <v>ADT</v>
      </c>
      <c r="N8196" s="102">
        <f>WEEKDAY([2]!Table1[[#This Row],[Travel Date]],2)</f>
        <v>6</v>
      </c>
      <c r="P8196" s="102">
        <v>1</v>
      </c>
    </row>
    <row r="8197" spans="2:16" x14ac:dyDescent="0.25">
      <c r="B8197" s="103"/>
      <c r="C8197" s="103"/>
      <c r="L8197" s="102" t="str">
        <f>[2]!Table1[[#This Row],[Orgn]]&amp;"-"&amp;[2]!Table1[[#This Row],[Dest]]</f>
        <v>BRI-SSH</v>
      </c>
      <c r="M8197" s="102" t="str">
        <f t="shared" si="128"/>
        <v>ADT</v>
      </c>
      <c r="N8197" s="102">
        <f>WEEKDAY([2]!Table1[[#This Row],[Travel Date]],2)</f>
        <v>6</v>
      </c>
      <c r="P8197" s="102">
        <v>1</v>
      </c>
    </row>
    <row r="8198" spans="2:16" x14ac:dyDescent="0.25">
      <c r="B8198" s="103"/>
      <c r="C8198" s="103"/>
      <c r="L8198" s="102" t="str">
        <f>[2]!Table1[[#This Row],[Orgn]]&amp;"-"&amp;[2]!Table1[[#This Row],[Dest]]</f>
        <v>BRI-SSH</v>
      </c>
      <c r="M8198" s="102" t="str">
        <f t="shared" si="128"/>
        <v>ADT</v>
      </c>
      <c r="N8198" s="102">
        <f>WEEKDAY([2]!Table1[[#This Row],[Travel Date]],2)</f>
        <v>6</v>
      </c>
      <c r="P8198" s="102">
        <v>1</v>
      </c>
    </row>
    <row r="8199" spans="2:16" x14ac:dyDescent="0.25">
      <c r="B8199" s="103"/>
      <c r="C8199" s="103"/>
      <c r="L8199" s="102" t="str">
        <f>[2]!Table1[[#This Row],[Orgn]]&amp;"-"&amp;[2]!Table1[[#This Row],[Dest]]</f>
        <v>BRI-SSH</v>
      </c>
      <c r="M8199" s="102" t="str">
        <f t="shared" si="128"/>
        <v>ADT</v>
      </c>
      <c r="N8199" s="102">
        <f>WEEKDAY([2]!Table1[[#This Row],[Travel Date]],2)</f>
        <v>6</v>
      </c>
      <c r="P8199" s="102">
        <v>1</v>
      </c>
    </row>
    <row r="8200" spans="2:16" x14ac:dyDescent="0.25">
      <c r="B8200" s="103"/>
      <c r="C8200" s="103"/>
      <c r="L8200" s="102" t="str">
        <f>[2]!Table1[[#This Row],[Orgn]]&amp;"-"&amp;[2]!Table1[[#This Row],[Dest]]</f>
        <v>BRI-SSH</v>
      </c>
      <c r="M8200" s="102" t="str">
        <f t="shared" si="128"/>
        <v>ADT</v>
      </c>
      <c r="N8200" s="102">
        <f>WEEKDAY([2]!Table1[[#This Row],[Travel Date]],2)</f>
        <v>6</v>
      </c>
      <c r="P8200" s="102">
        <v>1</v>
      </c>
    </row>
    <row r="8201" spans="2:16" x14ac:dyDescent="0.25">
      <c r="B8201" s="103"/>
      <c r="C8201" s="103"/>
      <c r="L8201" s="102" t="str">
        <f>[2]!Table1[[#This Row],[Orgn]]&amp;"-"&amp;[2]!Table1[[#This Row],[Dest]]</f>
        <v>SSH-BRI</v>
      </c>
      <c r="M8201" s="102" t="str">
        <f t="shared" si="128"/>
        <v>ADT</v>
      </c>
      <c r="N8201" s="102">
        <f>WEEKDAY([2]!Table1[[#This Row],[Travel Date]],2)</f>
        <v>6</v>
      </c>
      <c r="P8201" s="102">
        <v>1</v>
      </c>
    </row>
    <row r="8202" spans="2:16" x14ac:dyDescent="0.25">
      <c r="B8202" s="103"/>
      <c r="C8202" s="103"/>
      <c r="L8202" s="102" t="str">
        <f>[2]!Table1[[#This Row],[Orgn]]&amp;"-"&amp;[2]!Table1[[#This Row],[Dest]]</f>
        <v>SSH-BRI</v>
      </c>
      <c r="M8202" s="102" t="str">
        <f t="shared" si="128"/>
        <v>ADT</v>
      </c>
      <c r="N8202" s="102">
        <f>WEEKDAY([2]!Table1[[#This Row],[Travel Date]],2)</f>
        <v>6</v>
      </c>
      <c r="P8202" s="102">
        <v>1</v>
      </c>
    </row>
    <row r="8203" spans="2:16" x14ac:dyDescent="0.25">
      <c r="B8203" s="103"/>
      <c r="C8203" s="103"/>
      <c r="L8203" s="102" t="str">
        <f>[2]!Table1[[#This Row],[Orgn]]&amp;"-"&amp;[2]!Table1[[#This Row],[Dest]]</f>
        <v>SSH-BRI</v>
      </c>
      <c r="M8203" s="102" t="str">
        <f t="shared" si="128"/>
        <v>ADT</v>
      </c>
      <c r="N8203" s="102">
        <f>WEEKDAY([2]!Table1[[#This Row],[Travel Date]],2)</f>
        <v>6</v>
      </c>
      <c r="P8203" s="102">
        <v>1</v>
      </c>
    </row>
    <row r="8204" spans="2:16" x14ac:dyDescent="0.25">
      <c r="B8204" s="103"/>
      <c r="C8204" s="103"/>
      <c r="L8204" s="102" t="str">
        <f>[2]!Table1[[#This Row],[Orgn]]&amp;"-"&amp;[2]!Table1[[#This Row],[Dest]]</f>
        <v>SSH-BRI</v>
      </c>
      <c r="M8204" s="102" t="str">
        <f t="shared" si="128"/>
        <v>ADT</v>
      </c>
      <c r="N8204" s="102">
        <f>WEEKDAY([2]!Table1[[#This Row],[Travel Date]],2)</f>
        <v>6</v>
      </c>
      <c r="P8204" s="102">
        <v>1</v>
      </c>
    </row>
    <row r="8205" spans="2:16" x14ac:dyDescent="0.25">
      <c r="B8205" s="103"/>
      <c r="C8205" s="103"/>
      <c r="L8205" s="102" t="str">
        <f>[2]!Table1[[#This Row],[Orgn]]&amp;"-"&amp;[2]!Table1[[#This Row],[Dest]]</f>
        <v>SSH-BRI</v>
      </c>
      <c r="M8205" s="102" t="str">
        <f t="shared" si="128"/>
        <v>ADT</v>
      </c>
      <c r="N8205" s="102">
        <f>WEEKDAY([2]!Table1[[#This Row],[Travel Date]],2)</f>
        <v>6</v>
      </c>
      <c r="P8205" s="102">
        <v>1</v>
      </c>
    </row>
    <row r="8206" spans="2:16" x14ac:dyDescent="0.25">
      <c r="B8206" s="103"/>
      <c r="C8206" s="103"/>
      <c r="L8206" s="102" t="str">
        <f>[2]!Table1[[#This Row],[Orgn]]&amp;"-"&amp;[2]!Table1[[#This Row],[Dest]]</f>
        <v>SSH-BRI</v>
      </c>
      <c r="M8206" s="102" t="str">
        <f t="shared" si="128"/>
        <v>ADT</v>
      </c>
      <c r="N8206" s="102">
        <f>WEEKDAY([2]!Table1[[#This Row],[Travel Date]],2)</f>
        <v>6</v>
      </c>
      <c r="P8206" s="102">
        <v>1</v>
      </c>
    </row>
    <row r="8207" spans="2:16" x14ac:dyDescent="0.25">
      <c r="B8207" s="103"/>
      <c r="C8207" s="103"/>
      <c r="L8207" s="102" t="str">
        <f>[2]!Table1[[#This Row],[Orgn]]&amp;"-"&amp;[2]!Table1[[#This Row],[Dest]]</f>
        <v>SSH-BRI</v>
      </c>
      <c r="M8207" s="102" t="str">
        <f t="shared" si="128"/>
        <v>ADT</v>
      </c>
      <c r="N8207" s="102">
        <f>WEEKDAY([2]!Table1[[#This Row],[Travel Date]],2)</f>
        <v>6</v>
      </c>
      <c r="P8207" s="102">
        <v>1</v>
      </c>
    </row>
    <row r="8208" spans="2:16" x14ac:dyDescent="0.25">
      <c r="B8208" s="103"/>
      <c r="C8208" s="103"/>
      <c r="L8208" s="102" t="str">
        <f>[2]!Table1[[#This Row],[Orgn]]&amp;"-"&amp;[2]!Table1[[#This Row],[Dest]]</f>
        <v>SSH-BRI</v>
      </c>
      <c r="M8208" s="102" t="str">
        <f t="shared" si="128"/>
        <v>ADT</v>
      </c>
      <c r="N8208" s="102">
        <f>WEEKDAY([2]!Table1[[#This Row],[Travel Date]],2)</f>
        <v>6</v>
      </c>
      <c r="P8208" s="102">
        <v>1</v>
      </c>
    </row>
    <row r="8209" spans="2:16" x14ac:dyDescent="0.25">
      <c r="B8209" s="103"/>
      <c r="C8209" s="103"/>
      <c r="L8209" s="102" t="str">
        <f>[2]!Table1[[#This Row],[Orgn]]&amp;"-"&amp;[2]!Table1[[#This Row],[Dest]]</f>
        <v>SSH-BRI</v>
      </c>
      <c r="M8209" s="102" t="str">
        <f t="shared" si="128"/>
        <v>ADT</v>
      </c>
      <c r="N8209" s="102">
        <f>WEEKDAY([2]!Table1[[#This Row],[Travel Date]],2)</f>
        <v>6</v>
      </c>
      <c r="P8209" s="102">
        <v>1</v>
      </c>
    </row>
    <row r="8210" spans="2:16" x14ac:dyDescent="0.25">
      <c r="B8210" s="103"/>
      <c r="C8210" s="103"/>
      <c r="L8210" s="102" t="str">
        <f>[2]!Table1[[#This Row],[Orgn]]&amp;"-"&amp;[2]!Table1[[#This Row],[Dest]]</f>
        <v>SSH-BRI</v>
      </c>
      <c r="M8210" s="102" t="str">
        <f t="shared" si="128"/>
        <v>ADT</v>
      </c>
      <c r="N8210" s="102">
        <f>WEEKDAY([2]!Table1[[#This Row],[Travel Date]],2)</f>
        <v>6</v>
      </c>
      <c r="P8210" s="102">
        <v>1</v>
      </c>
    </row>
    <row r="8211" spans="2:16" x14ac:dyDescent="0.25">
      <c r="B8211" s="103"/>
      <c r="C8211" s="103"/>
      <c r="L8211" s="102" t="str">
        <f>[2]!Table1[[#This Row],[Orgn]]&amp;"-"&amp;[2]!Table1[[#This Row],[Dest]]</f>
        <v>SSH-BRI</v>
      </c>
      <c r="M8211" s="102" t="str">
        <f t="shared" si="128"/>
        <v>ADT</v>
      </c>
      <c r="N8211" s="102">
        <f>WEEKDAY([2]!Table1[[#This Row],[Travel Date]],2)</f>
        <v>6</v>
      </c>
      <c r="P8211" s="102">
        <v>1</v>
      </c>
    </row>
    <row r="8212" spans="2:16" x14ac:dyDescent="0.25">
      <c r="B8212" s="103"/>
      <c r="C8212" s="103"/>
      <c r="L8212" s="102" t="str">
        <f>[2]!Table1[[#This Row],[Orgn]]&amp;"-"&amp;[2]!Table1[[#This Row],[Dest]]</f>
        <v>SSH-BRI</v>
      </c>
      <c r="M8212" s="102" t="str">
        <f t="shared" si="128"/>
        <v>ADT</v>
      </c>
      <c r="N8212" s="102">
        <f>WEEKDAY([2]!Table1[[#This Row],[Travel Date]],2)</f>
        <v>6</v>
      </c>
      <c r="P8212" s="102">
        <v>1</v>
      </c>
    </row>
    <row r="8213" spans="2:16" x14ac:dyDescent="0.25">
      <c r="B8213" s="103"/>
      <c r="C8213" s="103"/>
      <c r="L8213" s="102" t="str">
        <f>[2]!Table1[[#This Row],[Orgn]]&amp;"-"&amp;[2]!Table1[[#This Row],[Dest]]</f>
        <v>SSH-BRI</v>
      </c>
      <c r="M8213" s="102" t="str">
        <f t="shared" si="128"/>
        <v>ADT</v>
      </c>
      <c r="N8213" s="102">
        <f>WEEKDAY([2]!Table1[[#This Row],[Travel Date]],2)</f>
        <v>6</v>
      </c>
      <c r="P8213" s="102">
        <v>1</v>
      </c>
    </row>
    <row r="8214" spans="2:16" x14ac:dyDescent="0.25">
      <c r="B8214" s="103"/>
      <c r="C8214" s="103"/>
      <c r="L8214" s="102" t="str">
        <f>[2]!Table1[[#This Row],[Orgn]]&amp;"-"&amp;[2]!Table1[[#This Row],[Dest]]</f>
        <v>SSH-BRI</v>
      </c>
      <c r="M8214" s="102" t="str">
        <f t="shared" si="128"/>
        <v>ADT</v>
      </c>
      <c r="N8214" s="102">
        <f>WEEKDAY([2]!Table1[[#This Row],[Travel Date]],2)</f>
        <v>6</v>
      </c>
      <c r="P8214" s="102">
        <v>1</v>
      </c>
    </row>
    <row r="8215" spans="2:16" x14ac:dyDescent="0.25">
      <c r="B8215" s="103"/>
      <c r="C8215" s="103"/>
      <c r="L8215" s="102" t="str">
        <f>[2]!Table1[[#This Row],[Orgn]]&amp;"-"&amp;[2]!Table1[[#This Row],[Dest]]</f>
        <v>SSH-BRI</v>
      </c>
      <c r="M8215" s="102" t="str">
        <f t="shared" si="128"/>
        <v>ADT</v>
      </c>
      <c r="N8215" s="102">
        <f>WEEKDAY([2]!Table1[[#This Row],[Travel Date]],2)</f>
        <v>6</v>
      </c>
      <c r="P8215" s="102">
        <v>1</v>
      </c>
    </row>
    <row r="8216" spans="2:16" x14ac:dyDescent="0.25">
      <c r="B8216" s="103"/>
      <c r="C8216" s="103"/>
      <c r="L8216" s="102" t="str">
        <f>[2]!Table1[[#This Row],[Orgn]]&amp;"-"&amp;[2]!Table1[[#This Row],[Dest]]</f>
        <v>SSH-BRI</v>
      </c>
      <c r="M8216" s="102" t="str">
        <f t="shared" si="128"/>
        <v>ADT</v>
      </c>
      <c r="N8216" s="102">
        <f>WEEKDAY([2]!Table1[[#This Row],[Travel Date]],2)</f>
        <v>6</v>
      </c>
      <c r="P8216" s="102">
        <v>1</v>
      </c>
    </row>
    <row r="8217" spans="2:16" x14ac:dyDescent="0.25">
      <c r="B8217" s="103"/>
      <c r="C8217" s="103"/>
      <c r="L8217" s="102" t="str">
        <f>[2]!Table1[[#This Row],[Orgn]]&amp;"-"&amp;[2]!Table1[[#This Row],[Dest]]</f>
        <v>SSH-BRI</v>
      </c>
      <c r="M8217" s="102" t="str">
        <f t="shared" si="128"/>
        <v>ADT</v>
      </c>
      <c r="N8217" s="102">
        <f>WEEKDAY([2]!Table1[[#This Row],[Travel Date]],2)</f>
        <v>6</v>
      </c>
      <c r="P8217" s="102">
        <v>1</v>
      </c>
    </row>
    <row r="8218" spans="2:16" x14ac:dyDescent="0.25">
      <c r="B8218" s="103"/>
      <c r="C8218" s="103"/>
      <c r="L8218" s="102" t="str">
        <f>[2]!Table1[[#This Row],[Orgn]]&amp;"-"&amp;[2]!Table1[[#This Row],[Dest]]</f>
        <v>SSH-BRI</v>
      </c>
      <c r="M8218" s="102" t="str">
        <f t="shared" si="128"/>
        <v>ADT</v>
      </c>
      <c r="N8218" s="102">
        <f>WEEKDAY([2]!Table1[[#This Row],[Travel Date]],2)</f>
        <v>6</v>
      </c>
      <c r="P8218" s="102">
        <v>1</v>
      </c>
    </row>
    <row r="8219" spans="2:16" x14ac:dyDescent="0.25">
      <c r="B8219" s="103"/>
      <c r="C8219" s="103"/>
      <c r="L8219" s="102" t="str">
        <f>[2]!Table1[[#This Row],[Orgn]]&amp;"-"&amp;[2]!Table1[[#This Row],[Dest]]</f>
        <v>SSH-BRI</v>
      </c>
      <c r="M8219" s="102" t="str">
        <f t="shared" si="128"/>
        <v>ADT</v>
      </c>
      <c r="N8219" s="102">
        <f>WEEKDAY([2]!Table1[[#This Row],[Travel Date]],2)</f>
        <v>6</v>
      </c>
      <c r="P8219" s="102">
        <v>1</v>
      </c>
    </row>
    <row r="8220" spans="2:16" x14ac:dyDescent="0.25">
      <c r="B8220" s="103"/>
      <c r="C8220" s="103"/>
      <c r="L8220" s="102" t="str">
        <f>[2]!Table1[[#This Row],[Orgn]]&amp;"-"&amp;[2]!Table1[[#This Row],[Dest]]</f>
        <v>SSH-BRI</v>
      </c>
      <c r="M8220" s="102" t="str">
        <f t="shared" si="128"/>
        <v>ADT</v>
      </c>
      <c r="N8220" s="102">
        <f>WEEKDAY([2]!Table1[[#This Row],[Travel Date]],2)</f>
        <v>6</v>
      </c>
      <c r="P8220" s="102">
        <v>1</v>
      </c>
    </row>
    <row r="8221" spans="2:16" x14ac:dyDescent="0.25">
      <c r="B8221" s="103"/>
      <c r="C8221" s="103"/>
      <c r="L8221" s="102" t="str">
        <f>[2]!Table1[[#This Row],[Orgn]]&amp;"-"&amp;[2]!Table1[[#This Row],[Dest]]</f>
        <v>SSH-BRI</v>
      </c>
      <c r="M8221" s="102" t="str">
        <f t="shared" si="128"/>
        <v>ADT</v>
      </c>
      <c r="N8221" s="102">
        <f>WEEKDAY([2]!Table1[[#This Row],[Travel Date]],2)</f>
        <v>6</v>
      </c>
      <c r="P8221" s="102">
        <v>1</v>
      </c>
    </row>
    <row r="8222" spans="2:16" x14ac:dyDescent="0.25">
      <c r="B8222" s="103"/>
      <c r="C8222" s="103"/>
      <c r="L8222" s="102" t="str">
        <f>[2]!Table1[[#This Row],[Orgn]]&amp;"-"&amp;[2]!Table1[[#This Row],[Dest]]</f>
        <v>SSH-BRI</v>
      </c>
      <c r="M8222" s="102" t="str">
        <f t="shared" si="128"/>
        <v>ADT</v>
      </c>
      <c r="N8222" s="102">
        <f>WEEKDAY([2]!Table1[[#This Row],[Travel Date]],2)</f>
        <v>6</v>
      </c>
      <c r="P8222" s="102">
        <v>1</v>
      </c>
    </row>
    <row r="8223" spans="2:16" x14ac:dyDescent="0.25">
      <c r="B8223" s="103"/>
      <c r="C8223" s="103"/>
      <c r="L8223" s="102" t="str">
        <f>[2]!Table1[[#This Row],[Orgn]]&amp;"-"&amp;[2]!Table1[[#This Row],[Dest]]</f>
        <v>SSH-BRI</v>
      </c>
      <c r="M8223" s="102" t="str">
        <f t="shared" si="128"/>
        <v>ADT</v>
      </c>
      <c r="N8223" s="102">
        <f>WEEKDAY([2]!Table1[[#This Row],[Travel Date]],2)</f>
        <v>6</v>
      </c>
      <c r="P8223" s="102">
        <v>1</v>
      </c>
    </row>
    <row r="8224" spans="2:16" x14ac:dyDescent="0.25">
      <c r="B8224" s="103"/>
      <c r="C8224" s="103"/>
      <c r="L8224" s="102" t="str">
        <f>[2]!Table1[[#This Row],[Orgn]]&amp;"-"&amp;[2]!Table1[[#This Row],[Dest]]</f>
        <v>SSH-BRI</v>
      </c>
      <c r="M8224" s="102" t="str">
        <f t="shared" si="128"/>
        <v>ADT</v>
      </c>
      <c r="N8224" s="102">
        <f>WEEKDAY([2]!Table1[[#This Row],[Travel Date]],2)</f>
        <v>6</v>
      </c>
      <c r="P8224" s="102">
        <v>1</v>
      </c>
    </row>
    <row r="8225" spans="2:16" x14ac:dyDescent="0.25">
      <c r="B8225" s="103"/>
      <c r="C8225" s="103"/>
      <c r="L8225" s="102" t="str">
        <f>[2]!Table1[[#This Row],[Orgn]]&amp;"-"&amp;[2]!Table1[[#This Row],[Dest]]</f>
        <v>SSH-BRI</v>
      </c>
      <c r="M8225" s="102" t="str">
        <f t="shared" si="128"/>
        <v>ADT</v>
      </c>
      <c r="N8225" s="102">
        <f>WEEKDAY([2]!Table1[[#This Row],[Travel Date]],2)</f>
        <v>6</v>
      </c>
      <c r="P8225" s="102">
        <v>1</v>
      </c>
    </row>
    <row r="8226" spans="2:16" x14ac:dyDescent="0.25">
      <c r="B8226" s="103"/>
      <c r="C8226" s="103"/>
      <c r="L8226" s="102" t="str">
        <f>[2]!Table1[[#This Row],[Orgn]]&amp;"-"&amp;[2]!Table1[[#This Row],[Dest]]</f>
        <v>SSH-BRI</v>
      </c>
      <c r="M8226" s="102" t="str">
        <f t="shared" si="128"/>
        <v>ADT</v>
      </c>
      <c r="N8226" s="102">
        <f>WEEKDAY([2]!Table1[[#This Row],[Travel Date]],2)</f>
        <v>6</v>
      </c>
      <c r="P8226" s="102">
        <v>1</v>
      </c>
    </row>
    <row r="8227" spans="2:16" x14ac:dyDescent="0.25">
      <c r="B8227" s="103"/>
      <c r="C8227" s="103"/>
      <c r="L8227" s="102" t="str">
        <f>[2]!Table1[[#This Row],[Orgn]]&amp;"-"&amp;[2]!Table1[[#This Row],[Dest]]</f>
        <v>SSH-BRI</v>
      </c>
      <c r="M8227" s="102" t="str">
        <f t="shared" si="128"/>
        <v>ADT</v>
      </c>
      <c r="N8227" s="102">
        <f>WEEKDAY([2]!Table1[[#This Row],[Travel Date]],2)</f>
        <v>6</v>
      </c>
      <c r="P8227" s="102">
        <v>1</v>
      </c>
    </row>
    <row r="8228" spans="2:16" x14ac:dyDescent="0.25">
      <c r="B8228" s="103"/>
      <c r="C8228" s="103"/>
      <c r="L8228" s="102" t="str">
        <f>[2]!Table1[[#This Row],[Orgn]]&amp;"-"&amp;[2]!Table1[[#This Row],[Dest]]</f>
        <v>SSH-BRI</v>
      </c>
      <c r="M8228" s="102" t="str">
        <f t="shared" si="128"/>
        <v>ADT</v>
      </c>
      <c r="N8228" s="102">
        <f>WEEKDAY([2]!Table1[[#This Row],[Travel Date]],2)</f>
        <v>6</v>
      </c>
      <c r="P8228" s="102">
        <v>1</v>
      </c>
    </row>
    <row r="8229" spans="2:16" x14ac:dyDescent="0.25">
      <c r="B8229" s="103"/>
      <c r="C8229" s="103"/>
      <c r="L8229" s="102" t="str">
        <f>[2]!Table1[[#This Row],[Orgn]]&amp;"-"&amp;[2]!Table1[[#This Row],[Dest]]</f>
        <v>SSH-BRI</v>
      </c>
      <c r="M8229" s="102" t="str">
        <f t="shared" si="128"/>
        <v>ADT</v>
      </c>
      <c r="N8229" s="102">
        <f>WEEKDAY([2]!Table1[[#This Row],[Travel Date]],2)</f>
        <v>6</v>
      </c>
      <c r="P8229" s="102">
        <v>1</v>
      </c>
    </row>
    <row r="8230" spans="2:16" x14ac:dyDescent="0.25">
      <c r="B8230" s="103"/>
      <c r="C8230" s="103"/>
      <c r="L8230" s="102" t="str">
        <f>[2]!Table1[[#This Row],[Orgn]]&amp;"-"&amp;[2]!Table1[[#This Row],[Dest]]</f>
        <v>SSH-BRI</v>
      </c>
      <c r="M8230" s="102" t="str">
        <f t="shared" si="128"/>
        <v>ADT</v>
      </c>
      <c r="N8230" s="102">
        <f>WEEKDAY([2]!Table1[[#This Row],[Travel Date]],2)</f>
        <v>6</v>
      </c>
      <c r="P8230" s="102">
        <v>1</v>
      </c>
    </row>
    <row r="8231" spans="2:16" x14ac:dyDescent="0.25">
      <c r="B8231" s="103"/>
      <c r="C8231" s="103"/>
      <c r="L8231" s="102" t="str">
        <f>[2]!Table1[[#This Row],[Orgn]]&amp;"-"&amp;[2]!Table1[[#This Row],[Dest]]</f>
        <v>SSH-BRI</v>
      </c>
      <c r="M8231" s="102" t="str">
        <f t="shared" si="128"/>
        <v>ADT</v>
      </c>
      <c r="N8231" s="102">
        <f>WEEKDAY([2]!Table1[[#This Row],[Travel Date]],2)</f>
        <v>6</v>
      </c>
      <c r="P8231" s="102">
        <v>1</v>
      </c>
    </row>
    <row r="8232" spans="2:16" x14ac:dyDescent="0.25">
      <c r="B8232" s="103"/>
      <c r="C8232" s="103"/>
      <c r="L8232" s="102" t="str">
        <f>[2]!Table1[[#This Row],[Orgn]]&amp;"-"&amp;[2]!Table1[[#This Row],[Dest]]</f>
        <v>SSH-BRI</v>
      </c>
      <c r="M8232" s="102" t="str">
        <f t="shared" si="128"/>
        <v>ADT</v>
      </c>
      <c r="N8232" s="102">
        <f>WEEKDAY([2]!Table1[[#This Row],[Travel Date]],2)</f>
        <v>6</v>
      </c>
      <c r="P8232" s="102">
        <v>1</v>
      </c>
    </row>
    <row r="8233" spans="2:16" x14ac:dyDescent="0.25">
      <c r="B8233" s="103"/>
      <c r="C8233" s="103"/>
      <c r="L8233" s="102" t="str">
        <f>[2]!Table1[[#This Row],[Orgn]]&amp;"-"&amp;[2]!Table1[[#This Row],[Dest]]</f>
        <v>SSH-BRI</v>
      </c>
      <c r="M8233" s="102" t="str">
        <f t="shared" si="128"/>
        <v>ADT</v>
      </c>
      <c r="N8233" s="102">
        <f>WEEKDAY([2]!Table1[[#This Row],[Travel Date]],2)</f>
        <v>6</v>
      </c>
      <c r="P8233" s="102">
        <v>1</v>
      </c>
    </row>
    <row r="8234" spans="2:16" x14ac:dyDescent="0.25">
      <c r="B8234" s="103"/>
      <c r="C8234" s="103"/>
      <c r="L8234" s="102" t="str">
        <f>[2]!Table1[[#This Row],[Orgn]]&amp;"-"&amp;[2]!Table1[[#This Row],[Dest]]</f>
        <v>SSH-BRI</v>
      </c>
      <c r="M8234" s="102" t="str">
        <f t="shared" si="128"/>
        <v>ADT</v>
      </c>
      <c r="N8234" s="102">
        <f>WEEKDAY([2]!Table1[[#This Row],[Travel Date]],2)</f>
        <v>6</v>
      </c>
      <c r="P8234" s="102">
        <v>1</v>
      </c>
    </row>
    <row r="8235" spans="2:16" x14ac:dyDescent="0.25">
      <c r="B8235" s="103"/>
      <c r="C8235" s="103"/>
      <c r="L8235" s="102" t="str">
        <f>[2]!Table1[[#This Row],[Orgn]]&amp;"-"&amp;[2]!Table1[[#This Row],[Dest]]</f>
        <v>SSH-BRI</v>
      </c>
      <c r="M8235" s="102" t="str">
        <f t="shared" si="128"/>
        <v>ADT</v>
      </c>
      <c r="N8235" s="102">
        <f>WEEKDAY([2]!Table1[[#This Row],[Travel Date]],2)</f>
        <v>6</v>
      </c>
      <c r="P8235" s="102">
        <v>1</v>
      </c>
    </row>
    <row r="8236" spans="2:16" x14ac:dyDescent="0.25">
      <c r="B8236" s="103"/>
      <c r="C8236" s="103"/>
      <c r="L8236" s="102" t="str">
        <f>[2]!Table1[[#This Row],[Orgn]]&amp;"-"&amp;[2]!Table1[[#This Row],[Dest]]</f>
        <v>SSH-BRI</v>
      </c>
      <c r="M8236" s="102" t="str">
        <f t="shared" si="128"/>
        <v>ADT</v>
      </c>
      <c r="N8236" s="102">
        <f>WEEKDAY([2]!Table1[[#This Row],[Travel Date]],2)</f>
        <v>6</v>
      </c>
      <c r="P8236" s="102">
        <v>1</v>
      </c>
    </row>
    <row r="8237" spans="2:16" x14ac:dyDescent="0.25">
      <c r="B8237" s="103"/>
      <c r="C8237" s="103"/>
      <c r="L8237" s="102" t="str">
        <f>[2]!Table1[[#This Row],[Orgn]]&amp;"-"&amp;[2]!Table1[[#This Row],[Dest]]</f>
        <v>SSH-BRI</v>
      </c>
      <c r="M8237" s="102" t="str">
        <f t="shared" si="128"/>
        <v>ADT</v>
      </c>
      <c r="N8237" s="102">
        <f>WEEKDAY([2]!Table1[[#This Row],[Travel Date]],2)</f>
        <v>6</v>
      </c>
      <c r="P8237" s="102">
        <v>1</v>
      </c>
    </row>
    <row r="8238" spans="2:16" x14ac:dyDescent="0.25">
      <c r="B8238" s="103"/>
      <c r="C8238" s="103"/>
      <c r="L8238" s="102" t="str">
        <f>[2]!Table1[[#This Row],[Orgn]]&amp;"-"&amp;[2]!Table1[[#This Row],[Dest]]</f>
        <v>SSH-BRI</v>
      </c>
      <c r="M8238" s="102" t="str">
        <f t="shared" si="128"/>
        <v>ADT</v>
      </c>
      <c r="N8238" s="102">
        <f>WEEKDAY([2]!Table1[[#This Row],[Travel Date]],2)</f>
        <v>6</v>
      </c>
      <c r="P8238" s="102">
        <v>1</v>
      </c>
    </row>
    <row r="8239" spans="2:16" x14ac:dyDescent="0.25">
      <c r="B8239" s="103"/>
      <c r="C8239" s="103"/>
      <c r="L8239" s="102" t="str">
        <f>[2]!Table1[[#This Row],[Orgn]]&amp;"-"&amp;[2]!Table1[[#This Row],[Dest]]</f>
        <v>SSH-BRI</v>
      </c>
      <c r="M8239" s="102" t="str">
        <f t="shared" si="128"/>
        <v>ADT</v>
      </c>
      <c r="N8239" s="102">
        <f>WEEKDAY([2]!Table1[[#This Row],[Travel Date]],2)</f>
        <v>6</v>
      </c>
      <c r="P8239" s="102">
        <v>1</v>
      </c>
    </row>
    <row r="8240" spans="2:16" x14ac:dyDescent="0.25">
      <c r="B8240" s="103"/>
      <c r="C8240" s="103"/>
      <c r="L8240" s="102" t="str">
        <f>[2]!Table1[[#This Row],[Orgn]]&amp;"-"&amp;[2]!Table1[[#This Row],[Dest]]</f>
        <v>SSH-BRI</v>
      </c>
      <c r="M8240" s="102" t="str">
        <f t="shared" si="128"/>
        <v>ADT</v>
      </c>
      <c r="N8240" s="102">
        <f>WEEKDAY([2]!Table1[[#This Row],[Travel Date]],2)</f>
        <v>6</v>
      </c>
      <c r="P8240" s="102">
        <v>1</v>
      </c>
    </row>
    <row r="8241" spans="2:16" x14ac:dyDescent="0.25">
      <c r="B8241" s="103"/>
      <c r="C8241" s="103"/>
      <c r="L8241" s="102" t="str">
        <f>[2]!Table1[[#This Row],[Orgn]]&amp;"-"&amp;[2]!Table1[[#This Row],[Dest]]</f>
        <v>SSH-BRI</v>
      </c>
      <c r="M8241" s="102" t="str">
        <f t="shared" si="128"/>
        <v>ADT</v>
      </c>
      <c r="N8241" s="102">
        <f>WEEKDAY([2]!Table1[[#This Row],[Travel Date]],2)</f>
        <v>6</v>
      </c>
      <c r="P8241" s="102">
        <v>1</v>
      </c>
    </row>
    <row r="8242" spans="2:16" x14ac:dyDescent="0.25">
      <c r="B8242" s="103"/>
      <c r="C8242" s="103"/>
      <c r="L8242" s="102" t="str">
        <f>[2]!Table1[[#This Row],[Orgn]]&amp;"-"&amp;[2]!Table1[[#This Row],[Dest]]</f>
        <v>SSH-BRI</v>
      </c>
      <c r="M8242" s="102" t="str">
        <f t="shared" si="128"/>
        <v>ADT</v>
      </c>
      <c r="N8242" s="102">
        <f>WEEKDAY([2]!Table1[[#This Row],[Travel Date]],2)</f>
        <v>6</v>
      </c>
      <c r="P8242" s="102">
        <v>1</v>
      </c>
    </row>
    <row r="8243" spans="2:16" x14ac:dyDescent="0.25">
      <c r="B8243" s="103"/>
      <c r="C8243" s="103"/>
      <c r="L8243" s="102" t="str">
        <f>[2]!Table1[[#This Row],[Orgn]]&amp;"-"&amp;[2]!Table1[[#This Row],[Dest]]</f>
        <v>SSH-BRI</v>
      </c>
      <c r="M8243" s="102" t="str">
        <f t="shared" si="128"/>
        <v>ADT</v>
      </c>
      <c r="N8243" s="102">
        <f>WEEKDAY([2]!Table1[[#This Row],[Travel Date]],2)</f>
        <v>6</v>
      </c>
      <c r="P8243" s="102">
        <v>1</v>
      </c>
    </row>
    <row r="8244" spans="2:16" x14ac:dyDescent="0.25">
      <c r="B8244" s="103"/>
      <c r="C8244" s="103"/>
      <c r="L8244" s="102" t="str">
        <f>[2]!Table1[[#This Row],[Orgn]]&amp;"-"&amp;[2]!Table1[[#This Row],[Dest]]</f>
        <v>SSH-BRI</v>
      </c>
      <c r="M8244" s="102" t="str">
        <f t="shared" si="128"/>
        <v>ADT</v>
      </c>
      <c r="N8244" s="102">
        <f>WEEKDAY([2]!Table1[[#This Row],[Travel Date]],2)</f>
        <v>6</v>
      </c>
      <c r="P8244" s="102">
        <v>1</v>
      </c>
    </row>
    <row r="8245" spans="2:16" x14ac:dyDescent="0.25">
      <c r="B8245" s="103"/>
      <c r="C8245" s="103"/>
      <c r="L8245" s="102" t="str">
        <f>[2]!Table1[[#This Row],[Orgn]]&amp;"-"&amp;[2]!Table1[[#This Row],[Dest]]</f>
        <v>SSH-BRI</v>
      </c>
      <c r="M8245" s="102" t="str">
        <f t="shared" si="128"/>
        <v>ADT</v>
      </c>
      <c r="N8245" s="102">
        <f>WEEKDAY([2]!Table1[[#This Row],[Travel Date]],2)</f>
        <v>6</v>
      </c>
      <c r="P8245" s="102">
        <v>1</v>
      </c>
    </row>
    <row r="8246" spans="2:16" x14ac:dyDescent="0.25">
      <c r="B8246" s="103"/>
      <c r="C8246" s="103"/>
      <c r="L8246" s="102" t="str">
        <f>[2]!Table1[[#This Row],[Orgn]]&amp;"-"&amp;[2]!Table1[[#This Row],[Dest]]</f>
        <v>SSH-BRI</v>
      </c>
      <c r="M8246" s="102" t="str">
        <f t="shared" si="128"/>
        <v>ADT</v>
      </c>
      <c r="N8246" s="102">
        <f>WEEKDAY([2]!Table1[[#This Row],[Travel Date]],2)</f>
        <v>6</v>
      </c>
      <c r="P8246" s="102">
        <v>1</v>
      </c>
    </row>
    <row r="8247" spans="2:16" x14ac:dyDescent="0.25">
      <c r="B8247" s="103"/>
      <c r="C8247" s="103"/>
      <c r="L8247" s="102" t="str">
        <f>[2]!Table1[[#This Row],[Orgn]]&amp;"-"&amp;[2]!Table1[[#This Row],[Dest]]</f>
        <v>SSH-BRI</v>
      </c>
      <c r="M8247" s="102" t="str">
        <f t="shared" si="128"/>
        <v>ADT</v>
      </c>
      <c r="N8247" s="102">
        <f>WEEKDAY([2]!Table1[[#This Row],[Travel Date]],2)</f>
        <v>6</v>
      </c>
      <c r="P8247" s="102">
        <v>1</v>
      </c>
    </row>
    <row r="8248" spans="2:16" x14ac:dyDescent="0.25">
      <c r="B8248" s="103"/>
      <c r="C8248" s="103"/>
      <c r="L8248" s="102" t="str">
        <f>[2]!Table1[[#This Row],[Orgn]]&amp;"-"&amp;[2]!Table1[[#This Row],[Dest]]</f>
        <v>SSH-BRI</v>
      </c>
      <c r="M8248" s="102" t="str">
        <f t="shared" si="128"/>
        <v>ADT</v>
      </c>
      <c r="N8248" s="102">
        <f>WEEKDAY([2]!Table1[[#This Row],[Travel Date]],2)</f>
        <v>6</v>
      </c>
      <c r="P8248" s="102">
        <v>1</v>
      </c>
    </row>
    <row r="8249" spans="2:16" x14ac:dyDescent="0.25">
      <c r="B8249" s="103"/>
      <c r="C8249" s="103"/>
      <c r="L8249" s="102" t="str">
        <f>[2]!Table1[[#This Row],[Orgn]]&amp;"-"&amp;[2]!Table1[[#This Row],[Dest]]</f>
        <v>SSH-BRI</v>
      </c>
      <c r="M8249" s="102" t="str">
        <f t="shared" si="128"/>
        <v>ADT</v>
      </c>
      <c r="N8249" s="102">
        <f>WEEKDAY([2]!Table1[[#This Row],[Travel Date]],2)</f>
        <v>6</v>
      </c>
      <c r="P8249" s="102">
        <v>1</v>
      </c>
    </row>
    <row r="8250" spans="2:16" x14ac:dyDescent="0.25">
      <c r="B8250" s="103"/>
      <c r="C8250" s="103"/>
      <c r="L8250" s="102" t="str">
        <f>[2]!Table1[[#This Row],[Orgn]]&amp;"-"&amp;[2]!Table1[[#This Row],[Dest]]</f>
        <v>SSH-BRI</v>
      </c>
      <c r="M8250" s="102" t="str">
        <f t="shared" si="128"/>
        <v>ADT</v>
      </c>
      <c r="N8250" s="102">
        <f>WEEKDAY([2]!Table1[[#This Row],[Travel Date]],2)</f>
        <v>6</v>
      </c>
      <c r="P8250" s="102">
        <v>1</v>
      </c>
    </row>
    <row r="8251" spans="2:16" x14ac:dyDescent="0.25">
      <c r="B8251" s="103"/>
      <c r="C8251" s="103"/>
      <c r="L8251" s="102" t="str">
        <f>[2]!Table1[[#This Row],[Orgn]]&amp;"-"&amp;[2]!Table1[[#This Row],[Dest]]</f>
        <v>SSH-BRI</v>
      </c>
      <c r="M8251" s="102" t="str">
        <f t="shared" si="128"/>
        <v>ADT</v>
      </c>
      <c r="N8251" s="102">
        <f>WEEKDAY([2]!Table1[[#This Row],[Travel Date]],2)</f>
        <v>6</v>
      </c>
      <c r="P8251" s="102">
        <v>1</v>
      </c>
    </row>
    <row r="8252" spans="2:16" x14ac:dyDescent="0.25">
      <c r="B8252" s="103"/>
      <c r="C8252" s="103"/>
      <c r="L8252" s="102" t="str">
        <f>[2]!Table1[[#This Row],[Orgn]]&amp;"-"&amp;[2]!Table1[[#This Row],[Dest]]</f>
        <v>SSH-BRI</v>
      </c>
      <c r="M8252" s="102" t="str">
        <f t="shared" si="128"/>
        <v>ADT</v>
      </c>
      <c r="N8252" s="102">
        <f>WEEKDAY([2]!Table1[[#This Row],[Travel Date]],2)</f>
        <v>6</v>
      </c>
      <c r="P8252" s="102">
        <v>1</v>
      </c>
    </row>
    <row r="8253" spans="2:16" x14ac:dyDescent="0.25">
      <c r="B8253" s="103"/>
      <c r="C8253" s="103"/>
      <c r="L8253" s="102" t="str">
        <f>[2]!Table1[[#This Row],[Orgn]]&amp;"-"&amp;[2]!Table1[[#This Row],[Dest]]</f>
        <v>SSH-BRI</v>
      </c>
      <c r="M8253" s="102" t="str">
        <f t="shared" si="128"/>
        <v>ADT</v>
      </c>
      <c r="N8253" s="102">
        <f>WEEKDAY([2]!Table1[[#This Row],[Travel Date]],2)</f>
        <v>6</v>
      </c>
      <c r="P8253" s="102">
        <v>1</v>
      </c>
    </row>
    <row r="8254" spans="2:16" x14ac:dyDescent="0.25">
      <c r="B8254" s="103"/>
      <c r="C8254" s="103"/>
      <c r="L8254" s="102" t="str">
        <f>[2]!Table1[[#This Row],[Orgn]]&amp;"-"&amp;[2]!Table1[[#This Row],[Dest]]</f>
        <v>SSH-BRI</v>
      </c>
      <c r="M8254" s="102" t="str">
        <f t="shared" si="128"/>
        <v>ADT</v>
      </c>
      <c r="N8254" s="102">
        <f>WEEKDAY([2]!Table1[[#This Row],[Travel Date]],2)</f>
        <v>6</v>
      </c>
      <c r="P8254" s="102">
        <v>1</v>
      </c>
    </row>
    <row r="8255" spans="2:16" x14ac:dyDescent="0.25">
      <c r="B8255" s="103"/>
      <c r="C8255" s="103"/>
      <c r="L8255" s="102" t="str">
        <f>[2]!Table1[[#This Row],[Orgn]]&amp;"-"&amp;[2]!Table1[[#This Row],[Dest]]</f>
        <v>SSH-BRI</v>
      </c>
      <c r="M8255" s="102" t="str">
        <f t="shared" si="128"/>
        <v>ADT</v>
      </c>
      <c r="N8255" s="102">
        <f>WEEKDAY([2]!Table1[[#This Row],[Travel Date]],2)</f>
        <v>6</v>
      </c>
      <c r="P8255" s="102">
        <v>1</v>
      </c>
    </row>
    <row r="8256" spans="2:16" x14ac:dyDescent="0.25">
      <c r="B8256" s="103"/>
      <c r="C8256" s="103"/>
      <c r="L8256" s="102" t="str">
        <f>[2]!Table1[[#This Row],[Orgn]]&amp;"-"&amp;[2]!Table1[[#This Row],[Dest]]</f>
        <v>SSH-BRI</v>
      </c>
      <c r="M8256" s="102" t="str">
        <f t="shared" si="128"/>
        <v>ADT</v>
      </c>
      <c r="N8256" s="102">
        <f>WEEKDAY([2]!Table1[[#This Row],[Travel Date]],2)</f>
        <v>6</v>
      </c>
      <c r="P8256" s="102">
        <v>1</v>
      </c>
    </row>
    <row r="8257" spans="2:16" x14ac:dyDescent="0.25">
      <c r="B8257" s="103"/>
      <c r="C8257" s="103"/>
      <c r="L8257" s="102" t="str">
        <f>[2]!Table1[[#This Row],[Orgn]]&amp;"-"&amp;[2]!Table1[[#This Row],[Dest]]</f>
        <v>SSH-BRI</v>
      </c>
      <c r="M8257" s="102" t="str">
        <f t="shared" si="128"/>
        <v>ADT</v>
      </c>
      <c r="N8257" s="102">
        <f>WEEKDAY([2]!Table1[[#This Row],[Travel Date]],2)</f>
        <v>6</v>
      </c>
      <c r="P8257" s="102">
        <v>1</v>
      </c>
    </row>
    <row r="8258" spans="2:16" x14ac:dyDescent="0.25">
      <c r="B8258" s="103"/>
      <c r="C8258" s="103"/>
      <c r="L8258" s="102" t="str">
        <f>[2]!Table1[[#This Row],[Orgn]]&amp;"-"&amp;[2]!Table1[[#This Row],[Dest]]</f>
        <v>SSH-BRI</v>
      </c>
      <c r="M8258" s="102" t="str">
        <f t="shared" ref="M8258:M8321" si="129">IF(TRIM(C8258)="INF", "INF", IF(TRIM(C8258)="CHD", "CHD", "ADT"))</f>
        <v>ADT</v>
      </c>
      <c r="N8258" s="102">
        <f>WEEKDAY([2]!Table1[[#This Row],[Travel Date]],2)</f>
        <v>6</v>
      </c>
      <c r="P8258" s="102">
        <v>1</v>
      </c>
    </row>
    <row r="8259" spans="2:16" x14ac:dyDescent="0.25">
      <c r="B8259" s="103"/>
      <c r="C8259" s="103"/>
      <c r="L8259" s="102" t="str">
        <f>[2]!Table1[[#This Row],[Orgn]]&amp;"-"&amp;[2]!Table1[[#This Row],[Dest]]</f>
        <v>SSH-BRI</v>
      </c>
      <c r="M8259" s="102" t="str">
        <f t="shared" si="129"/>
        <v>ADT</v>
      </c>
      <c r="N8259" s="102">
        <f>WEEKDAY([2]!Table1[[#This Row],[Travel Date]],2)</f>
        <v>6</v>
      </c>
      <c r="P8259" s="102">
        <v>1</v>
      </c>
    </row>
    <row r="8260" spans="2:16" x14ac:dyDescent="0.25">
      <c r="B8260" s="103"/>
      <c r="C8260" s="103"/>
      <c r="L8260" s="102" t="str">
        <f>[2]!Table1[[#This Row],[Orgn]]&amp;"-"&amp;[2]!Table1[[#This Row],[Dest]]</f>
        <v>SSH-BRI</v>
      </c>
      <c r="M8260" s="102" t="str">
        <f t="shared" si="129"/>
        <v>ADT</v>
      </c>
      <c r="N8260" s="102">
        <f>WEEKDAY([2]!Table1[[#This Row],[Travel Date]],2)</f>
        <v>6</v>
      </c>
      <c r="P8260" s="102">
        <v>1</v>
      </c>
    </row>
    <row r="8261" spans="2:16" x14ac:dyDescent="0.25">
      <c r="B8261" s="103"/>
      <c r="C8261" s="103"/>
      <c r="L8261" s="102" t="str">
        <f>[2]!Table1[[#This Row],[Orgn]]&amp;"-"&amp;[2]!Table1[[#This Row],[Dest]]</f>
        <v>SSH-BRI</v>
      </c>
      <c r="M8261" s="102" t="str">
        <f t="shared" si="129"/>
        <v>ADT</v>
      </c>
      <c r="N8261" s="102">
        <f>WEEKDAY([2]!Table1[[#This Row],[Travel Date]],2)</f>
        <v>6</v>
      </c>
      <c r="P8261" s="102">
        <v>1</v>
      </c>
    </row>
    <row r="8262" spans="2:16" x14ac:dyDescent="0.25">
      <c r="B8262" s="103"/>
      <c r="C8262" s="103"/>
      <c r="L8262" s="102" t="str">
        <f>[2]!Table1[[#This Row],[Orgn]]&amp;"-"&amp;[2]!Table1[[#This Row],[Dest]]</f>
        <v>SSH-BRI</v>
      </c>
      <c r="M8262" s="102" t="str">
        <f t="shared" si="129"/>
        <v>ADT</v>
      </c>
      <c r="N8262" s="102">
        <f>WEEKDAY([2]!Table1[[#This Row],[Travel Date]],2)</f>
        <v>6</v>
      </c>
      <c r="P8262" s="102">
        <v>1</v>
      </c>
    </row>
    <row r="8263" spans="2:16" x14ac:dyDescent="0.25">
      <c r="B8263" s="103"/>
      <c r="C8263" s="103"/>
      <c r="L8263" s="102" t="str">
        <f>[2]!Table1[[#This Row],[Orgn]]&amp;"-"&amp;[2]!Table1[[#This Row],[Dest]]</f>
        <v>SSH-BRI</v>
      </c>
      <c r="M8263" s="102" t="str">
        <f t="shared" si="129"/>
        <v>ADT</v>
      </c>
      <c r="N8263" s="102">
        <f>WEEKDAY([2]!Table1[[#This Row],[Travel Date]],2)</f>
        <v>6</v>
      </c>
      <c r="P8263" s="102">
        <v>1</v>
      </c>
    </row>
    <row r="8264" spans="2:16" x14ac:dyDescent="0.25">
      <c r="B8264" s="103"/>
      <c r="C8264" s="103"/>
      <c r="L8264" s="102" t="str">
        <f>[2]!Table1[[#This Row],[Orgn]]&amp;"-"&amp;[2]!Table1[[#This Row],[Dest]]</f>
        <v>SSH-BRI</v>
      </c>
      <c r="M8264" s="102" t="str">
        <f t="shared" si="129"/>
        <v>ADT</v>
      </c>
      <c r="N8264" s="102">
        <f>WEEKDAY([2]!Table1[[#This Row],[Travel Date]],2)</f>
        <v>6</v>
      </c>
      <c r="P8264" s="102">
        <v>1</v>
      </c>
    </row>
    <row r="8265" spans="2:16" x14ac:dyDescent="0.25">
      <c r="B8265" s="103"/>
      <c r="C8265" s="103"/>
      <c r="L8265" s="102" t="str">
        <f>[2]!Table1[[#This Row],[Orgn]]&amp;"-"&amp;[2]!Table1[[#This Row],[Dest]]</f>
        <v>SSH-BRI</v>
      </c>
      <c r="M8265" s="102" t="str">
        <f t="shared" si="129"/>
        <v>ADT</v>
      </c>
      <c r="N8265" s="102">
        <f>WEEKDAY([2]!Table1[[#This Row],[Travel Date]],2)</f>
        <v>6</v>
      </c>
      <c r="P8265" s="102">
        <v>1</v>
      </c>
    </row>
    <row r="8266" spans="2:16" x14ac:dyDescent="0.25">
      <c r="B8266" s="103"/>
      <c r="C8266" s="103"/>
      <c r="L8266" s="102" t="str">
        <f>[2]!Table1[[#This Row],[Orgn]]&amp;"-"&amp;[2]!Table1[[#This Row],[Dest]]</f>
        <v>SSH-BRI</v>
      </c>
      <c r="M8266" s="102" t="str">
        <f t="shared" si="129"/>
        <v>ADT</v>
      </c>
      <c r="N8266" s="102">
        <f>WEEKDAY([2]!Table1[[#This Row],[Travel Date]],2)</f>
        <v>6</v>
      </c>
      <c r="P8266" s="102">
        <v>1</v>
      </c>
    </row>
    <row r="8267" spans="2:16" x14ac:dyDescent="0.25">
      <c r="B8267" s="103"/>
      <c r="C8267" s="103"/>
      <c r="L8267" s="102" t="str">
        <f>[2]!Table1[[#This Row],[Orgn]]&amp;"-"&amp;[2]!Table1[[#This Row],[Dest]]</f>
        <v>SSH-BRI</v>
      </c>
      <c r="M8267" s="102" t="str">
        <f t="shared" si="129"/>
        <v>ADT</v>
      </c>
      <c r="N8267" s="102">
        <f>WEEKDAY([2]!Table1[[#This Row],[Travel Date]],2)</f>
        <v>6</v>
      </c>
      <c r="P8267" s="102">
        <v>1</v>
      </c>
    </row>
    <row r="8268" spans="2:16" x14ac:dyDescent="0.25">
      <c r="B8268" s="103"/>
      <c r="C8268" s="103"/>
      <c r="L8268" s="102" t="str">
        <f>[2]!Table1[[#This Row],[Orgn]]&amp;"-"&amp;[2]!Table1[[#This Row],[Dest]]</f>
        <v>SSH-BRI</v>
      </c>
      <c r="M8268" s="102" t="str">
        <f t="shared" si="129"/>
        <v>ADT</v>
      </c>
      <c r="N8268" s="102">
        <f>WEEKDAY([2]!Table1[[#This Row],[Travel Date]],2)</f>
        <v>6</v>
      </c>
      <c r="P8268" s="102">
        <v>1</v>
      </c>
    </row>
    <row r="8269" spans="2:16" x14ac:dyDescent="0.25">
      <c r="B8269" s="103"/>
      <c r="C8269" s="103"/>
      <c r="L8269" s="102" t="str">
        <f>[2]!Table1[[#This Row],[Orgn]]&amp;"-"&amp;[2]!Table1[[#This Row],[Dest]]</f>
        <v>SSH-BRI</v>
      </c>
      <c r="M8269" s="102" t="str">
        <f t="shared" si="129"/>
        <v>ADT</v>
      </c>
      <c r="N8269" s="102">
        <f>WEEKDAY([2]!Table1[[#This Row],[Travel Date]],2)</f>
        <v>6</v>
      </c>
      <c r="P8269" s="102">
        <v>1</v>
      </c>
    </row>
    <row r="8270" spans="2:16" x14ac:dyDescent="0.25">
      <c r="B8270" s="103"/>
      <c r="C8270" s="103"/>
      <c r="L8270" s="102" t="str">
        <f>[2]!Table1[[#This Row],[Orgn]]&amp;"-"&amp;[2]!Table1[[#This Row],[Dest]]</f>
        <v>SSH-BRI</v>
      </c>
      <c r="M8270" s="102" t="str">
        <f t="shared" si="129"/>
        <v>ADT</v>
      </c>
      <c r="N8270" s="102">
        <f>WEEKDAY([2]!Table1[[#This Row],[Travel Date]],2)</f>
        <v>6</v>
      </c>
      <c r="P8270" s="102">
        <v>1</v>
      </c>
    </row>
    <row r="8271" spans="2:16" x14ac:dyDescent="0.25">
      <c r="B8271" s="103"/>
      <c r="C8271" s="103"/>
      <c r="L8271" s="102" t="str">
        <f>[2]!Table1[[#This Row],[Orgn]]&amp;"-"&amp;[2]!Table1[[#This Row],[Dest]]</f>
        <v>SSH-BRI</v>
      </c>
      <c r="M8271" s="102" t="str">
        <f t="shared" si="129"/>
        <v>ADT</v>
      </c>
      <c r="N8271" s="102">
        <f>WEEKDAY([2]!Table1[[#This Row],[Travel Date]],2)</f>
        <v>6</v>
      </c>
      <c r="P8271" s="102">
        <v>1</v>
      </c>
    </row>
    <row r="8272" spans="2:16" x14ac:dyDescent="0.25">
      <c r="B8272" s="103"/>
      <c r="C8272" s="103"/>
      <c r="L8272" s="102" t="str">
        <f>[2]!Table1[[#This Row],[Orgn]]&amp;"-"&amp;[2]!Table1[[#This Row],[Dest]]</f>
        <v>SSH-BRI</v>
      </c>
      <c r="M8272" s="102" t="str">
        <f t="shared" si="129"/>
        <v>ADT</v>
      </c>
      <c r="N8272" s="102">
        <f>WEEKDAY([2]!Table1[[#This Row],[Travel Date]],2)</f>
        <v>6</v>
      </c>
      <c r="P8272" s="102">
        <v>1</v>
      </c>
    </row>
    <row r="8273" spans="2:16" x14ac:dyDescent="0.25">
      <c r="B8273" s="103"/>
      <c r="C8273" s="103"/>
      <c r="L8273" s="102" t="str">
        <f>[2]!Table1[[#This Row],[Orgn]]&amp;"-"&amp;[2]!Table1[[#This Row],[Dest]]</f>
        <v>SSH-BRI</v>
      </c>
      <c r="M8273" s="102" t="str">
        <f t="shared" si="129"/>
        <v>ADT</v>
      </c>
      <c r="N8273" s="102">
        <f>WEEKDAY([2]!Table1[[#This Row],[Travel Date]],2)</f>
        <v>6</v>
      </c>
      <c r="P8273" s="102">
        <v>1</v>
      </c>
    </row>
    <row r="8274" spans="2:16" x14ac:dyDescent="0.25">
      <c r="B8274" s="103"/>
      <c r="C8274" s="103"/>
      <c r="L8274" s="102" t="str">
        <f>[2]!Table1[[#This Row],[Orgn]]&amp;"-"&amp;[2]!Table1[[#This Row],[Dest]]</f>
        <v>SSH-BRI</v>
      </c>
      <c r="M8274" s="102" t="str">
        <f t="shared" si="129"/>
        <v>ADT</v>
      </c>
      <c r="N8274" s="102">
        <f>WEEKDAY([2]!Table1[[#This Row],[Travel Date]],2)</f>
        <v>6</v>
      </c>
      <c r="P8274" s="102">
        <v>1</v>
      </c>
    </row>
    <row r="8275" spans="2:16" x14ac:dyDescent="0.25">
      <c r="B8275" s="103"/>
      <c r="C8275" s="103"/>
      <c r="L8275" s="102" t="str">
        <f>[2]!Table1[[#This Row],[Orgn]]&amp;"-"&amp;[2]!Table1[[#This Row],[Dest]]</f>
        <v>BRI-SSH</v>
      </c>
      <c r="M8275" s="102" t="str">
        <f t="shared" si="129"/>
        <v>ADT</v>
      </c>
      <c r="N8275" s="102">
        <f>WEEKDAY([2]!Table1[[#This Row],[Travel Date]],2)</f>
        <v>6</v>
      </c>
      <c r="P8275" s="102">
        <v>1</v>
      </c>
    </row>
    <row r="8276" spans="2:16" x14ac:dyDescent="0.25">
      <c r="B8276" s="103"/>
      <c r="C8276" s="103"/>
      <c r="L8276" s="102" t="str">
        <f>[2]!Table1[[#This Row],[Orgn]]&amp;"-"&amp;[2]!Table1[[#This Row],[Dest]]</f>
        <v>BRI-SSH</v>
      </c>
      <c r="M8276" s="102" t="str">
        <f t="shared" si="129"/>
        <v>ADT</v>
      </c>
      <c r="N8276" s="102">
        <f>WEEKDAY([2]!Table1[[#This Row],[Travel Date]],2)</f>
        <v>6</v>
      </c>
      <c r="P8276" s="102">
        <v>1</v>
      </c>
    </row>
    <row r="8277" spans="2:16" x14ac:dyDescent="0.25">
      <c r="B8277" s="103"/>
      <c r="C8277" s="103"/>
      <c r="L8277" s="102" t="str">
        <f>[2]!Table1[[#This Row],[Orgn]]&amp;"-"&amp;[2]!Table1[[#This Row],[Dest]]</f>
        <v>BRI-SSH</v>
      </c>
      <c r="M8277" s="102" t="str">
        <f t="shared" si="129"/>
        <v>ADT</v>
      </c>
      <c r="N8277" s="102">
        <f>WEEKDAY([2]!Table1[[#This Row],[Travel Date]],2)</f>
        <v>6</v>
      </c>
      <c r="P8277" s="102">
        <v>1</v>
      </c>
    </row>
    <row r="8278" spans="2:16" x14ac:dyDescent="0.25">
      <c r="B8278" s="103"/>
      <c r="C8278" s="103"/>
      <c r="L8278" s="102" t="str">
        <f>[2]!Table1[[#This Row],[Orgn]]&amp;"-"&amp;[2]!Table1[[#This Row],[Dest]]</f>
        <v>BRI-SSH</v>
      </c>
      <c r="M8278" s="102" t="str">
        <f t="shared" si="129"/>
        <v>ADT</v>
      </c>
      <c r="N8278" s="102">
        <f>WEEKDAY([2]!Table1[[#This Row],[Travel Date]],2)</f>
        <v>6</v>
      </c>
      <c r="P8278" s="102">
        <v>1</v>
      </c>
    </row>
    <row r="8279" spans="2:16" x14ac:dyDescent="0.25">
      <c r="B8279" s="103"/>
      <c r="C8279" s="103"/>
      <c r="L8279" s="102" t="str">
        <f>[2]!Table1[[#This Row],[Orgn]]&amp;"-"&amp;[2]!Table1[[#This Row],[Dest]]</f>
        <v>BRI-SSH</v>
      </c>
      <c r="M8279" s="102" t="str">
        <f t="shared" si="129"/>
        <v>ADT</v>
      </c>
      <c r="N8279" s="102">
        <f>WEEKDAY([2]!Table1[[#This Row],[Travel Date]],2)</f>
        <v>6</v>
      </c>
      <c r="P8279" s="102">
        <v>1</v>
      </c>
    </row>
    <row r="8280" spans="2:16" x14ac:dyDescent="0.25">
      <c r="B8280" s="103"/>
      <c r="C8280" s="103"/>
      <c r="L8280" s="102" t="str">
        <f>[2]!Table1[[#This Row],[Orgn]]&amp;"-"&amp;[2]!Table1[[#This Row],[Dest]]</f>
        <v>BRI-SSH</v>
      </c>
      <c r="M8280" s="102" t="str">
        <f t="shared" si="129"/>
        <v>ADT</v>
      </c>
      <c r="N8280" s="102">
        <f>WEEKDAY([2]!Table1[[#This Row],[Travel Date]],2)</f>
        <v>6</v>
      </c>
      <c r="P8280" s="102">
        <v>1</v>
      </c>
    </row>
    <row r="8281" spans="2:16" x14ac:dyDescent="0.25">
      <c r="B8281" s="103"/>
      <c r="C8281" s="103"/>
      <c r="L8281" s="102" t="str">
        <f>[2]!Table1[[#This Row],[Orgn]]&amp;"-"&amp;[2]!Table1[[#This Row],[Dest]]</f>
        <v>BRI-SSH</v>
      </c>
      <c r="M8281" s="102" t="str">
        <f t="shared" si="129"/>
        <v>ADT</v>
      </c>
      <c r="N8281" s="102">
        <f>WEEKDAY([2]!Table1[[#This Row],[Travel Date]],2)</f>
        <v>6</v>
      </c>
      <c r="P8281" s="102">
        <v>1</v>
      </c>
    </row>
    <row r="8282" spans="2:16" x14ac:dyDescent="0.25">
      <c r="B8282" s="103"/>
      <c r="C8282" s="103"/>
      <c r="L8282" s="102" t="str">
        <f>[2]!Table1[[#This Row],[Orgn]]&amp;"-"&amp;[2]!Table1[[#This Row],[Dest]]</f>
        <v>BRI-SSH</v>
      </c>
      <c r="M8282" s="102" t="str">
        <f t="shared" si="129"/>
        <v>ADT</v>
      </c>
      <c r="N8282" s="102">
        <f>WEEKDAY([2]!Table1[[#This Row],[Travel Date]],2)</f>
        <v>6</v>
      </c>
      <c r="P8282" s="102">
        <v>1</v>
      </c>
    </row>
    <row r="8283" spans="2:16" x14ac:dyDescent="0.25">
      <c r="B8283" s="103"/>
      <c r="C8283" s="103"/>
      <c r="L8283" s="102" t="str">
        <f>[2]!Table1[[#This Row],[Orgn]]&amp;"-"&amp;[2]!Table1[[#This Row],[Dest]]</f>
        <v>BRI-SSH</v>
      </c>
      <c r="M8283" s="102" t="str">
        <f t="shared" si="129"/>
        <v>ADT</v>
      </c>
      <c r="N8283" s="102">
        <f>WEEKDAY([2]!Table1[[#This Row],[Travel Date]],2)</f>
        <v>6</v>
      </c>
      <c r="P8283" s="102">
        <v>1</v>
      </c>
    </row>
    <row r="8284" spans="2:16" x14ac:dyDescent="0.25">
      <c r="B8284" s="103"/>
      <c r="C8284" s="103"/>
      <c r="L8284" s="102" t="str">
        <f>[2]!Table1[[#This Row],[Orgn]]&amp;"-"&amp;[2]!Table1[[#This Row],[Dest]]</f>
        <v>BRI-SSH</v>
      </c>
      <c r="M8284" s="102" t="str">
        <f t="shared" si="129"/>
        <v>ADT</v>
      </c>
      <c r="N8284" s="102">
        <f>WEEKDAY([2]!Table1[[#This Row],[Travel Date]],2)</f>
        <v>6</v>
      </c>
      <c r="P8284" s="102">
        <v>1</v>
      </c>
    </row>
    <row r="8285" spans="2:16" x14ac:dyDescent="0.25">
      <c r="B8285" s="103"/>
      <c r="C8285" s="103"/>
      <c r="L8285" s="102" t="str">
        <f>[2]!Table1[[#This Row],[Orgn]]&amp;"-"&amp;[2]!Table1[[#This Row],[Dest]]</f>
        <v>BRI-SSH</v>
      </c>
      <c r="M8285" s="102" t="str">
        <f t="shared" si="129"/>
        <v>ADT</v>
      </c>
      <c r="N8285" s="102">
        <f>WEEKDAY([2]!Table1[[#This Row],[Travel Date]],2)</f>
        <v>6</v>
      </c>
      <c r="P8285" s="102">
        <v>1</v>
      </c>
    </row>
    <row r="8286" spans="2:16" x14ac:dyDescent="0.25">
      <c r="B8286" s="103"/>
      <c r="C8286" s="103"/>
      <c r="L8286" s="102" t="str">
        <f>[2]!Table1[[#This Row],[Orgn]]&amp;"-"&amp;[2]!Table1[[#This Row],[Dest]]</f>
        <v>BRI-SSH</v>
      </c>
      <c r="M8286" s="102" t="str">
        <f t="shared" si="129"/>
        <v>ADT</v>
      </c>
      <c r="N8286" s="102">
        <f>WEEKDAY([2]!Table1[[#This Row],[Travel Date]],2)</f>
        <v>6</v>
      </c>
      <c r="P8286" s="102">
        <v>1</v>
      </c>
    </row>
    <row r="8287" spans="2:16" x14ac:dyDescent="0.25">
      <c r="B8287" s="103"/>
      <c r="C8287" s="103"/>
      <c r="L8287" s="102" t="str">
        <f>[2]!Table1[[#This Row],[Orgn]]&amp;"-"&amp;[2]!Table1[[#This Row],[Dest]]</f>
        <v>BRI-SSH</v>
      </c>
      <c r="M8287" s="102" t="str">
        <f t="shared" si="129"/>
        <v>ADT</v>
      </c>
      <c r="N8287" s="102">
        <f>WEEKDAY([2]!Table1[[#This Row],[Travel Date]],2)</f>
        <v>6</v>
      </c>
      <c r="P8287" s="102">
        <v>1</v>
      </c>
    </row>
    <row r="8288" spans="2:16" x14ac:dyDescent="0.25">
      <c r="B8288" s="103"/>
      <c r="C8288" s="103"/>
      <c r="L8288" s="102" t="str">
        <f>[2]!Table1[[#This Row],[Orgn]]&amp;"-"&amp;[2]!Table1[[#This Row],[Dest]]</f>
        <v>BRI-SSH</v>
      </c>
      <c r="M8288" s="102" t="str">
        <f t="shared" si="129"/>
        <v>ADT</v>
      </c>
      <c r="N8288" s="102">
        <f>WEEKDAY([2]!Table1[[#This Row],[Travel Date]],2)</f>
        <v>6</v>
      </c>
      <c r="P8288" s="102">
        <v>1</v>
      </c>
    </row>
    <row r="8289" spans="2:16" x14ac:dyDescent="0.25">
      <c r="B8289" s="103"/>
      <c r="C8289" s="103"/>
      <c r="L8289" s="102" t="str">
        <f>[2]!Table1[[#This Row],[Orgn]]&amp;"-"&amp;[2]!Table1[[#This Row],[Dest]]</f>
        <v>BRI-SSH</v>
      </c>
      <c r="M8289" s="102" t="str">
        <f t="shared" si="129"/>
        <v>ADT</v>
      </c>
      <c r="N8289" s="102">
        <f>WEEKDAY([2]!Table1[[#This Row],[Travel Date]],2)</f>
        <v>6</v>
      </c>
      <c r="P8289" s="102">
        <v>1</v>
      </c>
    </row>
    <row r="8290" spans="2:16" x14ac:dyDescent="0.25">
      <c r="B8290" s="103"/>
      <c r="C8290" s="103"/>
      <c r="L8290" s="102" t="str">
        <f>[2]!Table1[[#This Row],[Orgn]]&amp;"-"&amp;[2]!Table1[[#This Row],[Dest]]</f>
        <v>BRI-SSH</v>
      </c>
      <c r="M8290" s="102" t="str">
        <f t="shared" si="129"/>
        <v>ADT</v>
      </c>
      <c r="N8290" s="102">
        <f>WEEKDAY([2]!Table1[[#This Row],[Travel Date]],2)</f>
        <v>6</v>
      </c>
      <c r="P8290" s="102">
        <v>1</v>
      </c>
    </row>
    <row r="8291" spans="2:16" x14ac:dyDescent="0.25">
      <c r="B8291" s="103"/>
      <c r="C8291" s="103"/>
      <c r="L8291" s="102" t="str">
        <f>[2]!Table1[[#This Row],[Orgn]]&amp;"-"&amp;[2]!Table1[[#This Row],[Dest]]</f>
        <v>BRI-SSH</v>
      </c>
      <c r="M8291" s="102" t="str">
        <f t="shared" si="129"/>
        <v>ADT</v>
      </c>
      <c r="N8291" s="102">
        <f>WEEKDAY([2]!Table1[[#This Row],[Travel Date]],2)</f>
        <v>6</v>
      </c>
      <c r="P8291" s="102">
        <v>1</v>
      </c>
    </row>
    <row r="8292" spans="2:16" x14ac:dyDescent="0.25">
      <c r="B8292" s="103"/>
      <c r="C8292" s="103"/>
      <c r="L8292" s="102" t="str">
        <f>[2]!Table1[[#This Row],[Orgn]]&amp;"-"&amp;[2]!Table1[[#This Row],[Dest]]</f>
        <v>BRI-SSH</v>
      </c>
      <c r="M8292" s="102" t="str">
        <f t="shared" si="129"/>
        <v>ADT</v>
      </c>
      <c r="N8292" s="102">
        <f>WEEKDAY([2]!Table1[[#This Row],[Travel Date]],2)</f>
        <v>6</v>
      </c>
      <c r="P8292" s="102">
        <v>1</v>
      </c>
    </row>
    <row r="8293" spans="2:16" x14ac:dyDescent="0.25">
      <c r="B8293" s="103"/>
      <c r="C8293" s="103"/>
      <c r="L8293" s="102" t="str">
        <f>[2]!Table1[[#This Row],[Orgn]]&amp;"-"&amp;[2]!Table1[[#This Row],[Dest]]</f>
        <v>BRI-SSH</v>
      </c>
      <c r="M8293" s="102" t="str">
        <f t="shared" si="129"/>
        <v>ADT</v>
      </c>
      <c r="N8293" s="102">
        <f>WEEKDAY([2]!Table1[[#This Row],[Travel Date]],2)</f>
        <v>6</v>
      </c>
      <c r="P8293" s="102">
        <v>1</v>
      </c>
    </row>
    <row r="8294" spans="2:16" x14ac:dyDescent="0.25">
      <c r="B8294" s="103"/>
      <c r="C8294" s="103"/>
      <c r="L8294" s="102" t="str">
        <f>[2]!Table1[[#This Row],[Orgn]]&amp;"-"&amp;[2]!Table1[[#This Row],[Dest]]</f>
        <v>BRI-SSH</v>
      </c>
      <c r="M8294" s="102" t="str">
        <f t="shared" si="129"/>
        <v>ADT</v>
      </c>
      <c r="N8294" s="102">
        <f>WEEKDAY([2]!Table1[[#This Row],[Travel Date]],2)</f>
        <v>6</v>
      </c>
      <c r="P8294" s="102">
        <v>1</v>
      </c>
    </row>
    <row r="8295" spans="2:16" x14ac:dyDescent="0.25">
      <c r="B8295" s="103"/>
      <c r="C8295" s="103"/>
      <c r="L8295" s="102" t="str">
        <f>[2]!Table1[[#This Row],[Orgn]]&amp;"-"&amp;[2]!Table1[[#This Row],[Dest]]</f>
        <v>BRI-SSH</v>
      </c>
      <c r="M8295" s="102" t="str">
        <f t="shared" si="129"/>
        <v>ADT</v>
      </c>
      <c r="N8295" s="102">
        <f>WEEKDAY([2]!Table1[[#This Row],[Travel Date]],2)</f>
        <v>6</v>
      </c>
      <c r="P8295" s="102">
        <v>1</v>
      </c>
    </row>
    <row r="8296" spans="2:16" x14ac:dyDescent="0.25">
      <c r="B8296" s="103"/>
      <c r="C8296" s="103"/>
      <c r="L8296" s="102" t="str">
        <f>[2]!Table1[[#This Row],[Orgn]]&amp;"-"&amp;[2]!Table1[[#This Row],[Dest]]</f>
        <v>BRI-SSH</v>
      </c>
      <c r="M8296" s="102" t="str">
        <f t="shared" si="129"/>
        <v>ADT</v>
      </c>
      <c r="N8296" s="102">
        <f>WEEKDAY([2]!Table1[[#This Row],[Travel Date]],2)</f>
        <v>6</v>
      </c>
      <c r="P8296" s="102">
        <v>1</v>
      </c>
    </row>
    <row r="8297" spans="2:16" x14ac:dyDescent="0.25">
      <c r="B8297" s="103"/>
      <c r="C8297" s="103"/>
      <c r="L8297" s="102" t="str">
        <f>[2]!Table1[[#This Row],[Orgn]]&amp;"-"&amp;[2]!Table1[[#This Row],[Dest]]</f>
        <v>BRI-SSH</v>
      </c>
      <c r="M8297" s="102" t="str">
        <f t="shared" si="129"/>
        <v>ADT</v>
      </c>
      <c r="N8297" s="102">
        <f>WEEKDAY([2]!Table1[[#This Row],[Travel Date]],2)</f>
        <v>6</v>
      </c>
      <c r="P8297" s="102">
        <v>1</v>
      </c>
    </row>
    <row r="8298" spans="2:16" x14ac:dyDescent="0.25">
      <c r="B8298" s="103"/>
      <c r="C8298" s="103"/>
      <c r="L8298" s="102" t="str">
        <f>[2]!Table1[[#This Row],[Orgn]]&amp;"-"&amp;[2]!Table1[[#This Row],[Dest]]</f>
        <v>BRI-SSH</v>
      </c>
      <c r="M8298" s="102" t="str">
        <f t="shared" si="129"/>
        <v>ADT</v>
      </c>
      <c r="N8298" s="102">
        <f>WEEKDAY([2]!Table1[[#This Row],[Travel Date]],2)</f>
        <v>6</v>
      </c>
      <c r="P8298" s="102">
        <v>1</v>
      </c>
    </row>
    <row r="8299" spans="2:16" x14ac:dyDescent="0.25">
      <c r="B8299" s="103"/>
      <c r="C8299" s="103"/>
      <c r="L8299" s="102" t="str">
        <f>[2]!Table1[[#This Row],[Orgn]]&amp;"-"&amp;[2]!Table1[[#This Row],[Dest]]</f>
        <v>BRI-SSH</v>
      </c>
      <c r="M8299" s="102" t="str">
        <f t="shared" si="129"/>
        <v>ADT</v>
      </c>
      <c r="N8299" s="102">
        <f>WEEKDAY([2]!Table1[[#This Row],[Travel Date]],2)</f>
        <v>6</v>
      </c>
      <c r="P8299" s="102">
        <v>1</v>
      </c>
    </row>
    <row r="8300" spans="2:16" x14ac:dyDescent="0.25">
      <c r="B8300" s="103"/>
      <c r="C8300" s="103"/>
      <c r="L8300" s="102" t="str">
        <f>[2]!Table1[[#This Row],[Orgn]]&amp;"-"&amp;[2]!Table1[[#This Row],[Dest]]</f>
        <v>BRI-SSH</v>
      </c>
      <c r="M8300" s="102" t="str">
        <f t="shared" si="129"/>
        <v>ADT</v>
      </c>
      <c r="N8300" s="102">
        <f>WEEKDAY([2]!Table1[[#This Row],[Travel Date]],2)</f>
        <v>6</v>
      </c>
      <c r="P8300" s="102">
        <v>1</v>
      </c>
    </row>
    <row r="8301" spans="2:16" x14ac:dyDescent="0.25">
      <c r="B8301" s="103"/>
      <c r="C8301" s="103"/>
      <c r="L8301" s="102" t="str">
        <f>[2]!Table1[[#This Row],[Orgn]]&amp;"-"&amp;[2]!Table1[[#This Row],[Dest]]</f>
        <v>BRI-SSH</v>
      </c>
      <c r="M8301" s="102" t="str">
        <f t="shared" si="129"/>
        <v>ADT</v>
      </c>
      <c r="N8301" s="102">
        <f>WEEKDAY([2]!Table1[[#This Row],[Travel Date]],2)</f>
        <v>6</v>
      </c>
      <c r="P8301" s="102">
        <v>1</v>
      </c>
    </row>
    <row r="8302" spans="2:16" x14ac:dyDescent="0.25">
      <c r="B8302" s="103"/>
      <c r="C8302" s="103"/>
      <c r="L8302" s="102" t="str">
        <f>[2]!Table1[[#This Row],[Orgn]]&amp;"-"&amp;[2]!Table1[[#This Row],[Dest]]</f>
        <v>BRI-SSH</v>
      </c>
      <c r="M8302" s="102" t="str">
        <f t="shared" si="129"/>
        <v>ADT</v>
      </c>
      <c r="N8302" s="102">
        <f>WEEKDAY([2]!Table1[[#This Row],[Travel Date]],2)</f>
        <v>6</v>
      </c>
      <c r="P8302" s="102">
        <v>1</v>
      </c>
    </row>
    <row r="8303" spans="2:16" x14ac:dyDescent="0.25">
      <c r="B8303" s="103"/>
      <c r="C8303" s="103"/>
      <c r="L8303" s="102" t="str">
        <f>[2]!Table1[[#This Row],[Orgn]]&amp;"-"&amp;[2]!Table1[[#This Row],[Dest]]</f>
        <v>BRI-SSH</v>
      </c>
      <c r="M8303" s="102" t="str">
        <f t="shared" si="129"/>
        <v>ADT</v>
      </c>
      <c r="N8303" s="102">
        <f>WEEKDAY([2]!Table1[[#This Row],[Travel Date]],2)</f>
        <v>6</v>
      </c>
      <c r="P8303" s="102">
        <v>1</v>
      </c>
    </row>
    <row r="8304" spans="2:16" x14ac:dyDescent="0.25">
      <c r="B8304" s="103"/>
      <c r="C8304" s="103"/>
      <c r="L8304" s="102" t="str">
        <f>[2]!Table1[[#This Row],[Orgn]]&amp;"-"&amp;[2]!Table1[[#This Row],[Dest]]</f>
        <v>BRI-SSH</v>
      </c>
      <c r="M8304" s="102" t="str">
        <f t="shared" si="129"/>
        <v>ADT</v>
      </c>
      <c r="N8304" s="102">
        <f>WEEKDAY([2]!Table1[[#This Row],[Travel Date]],2)</f>
        <v>6</v>
      </c>
      <c r="P8304" s="102">
        <v>1</v>
      </c>
    </row>
    <row r="8305" spans="2:16" x14ac:dyDescent="0.25">
      <c r="B8305" s="103"/>
      <c r="C8305" s="103"/>
      <c r="L8305" s="102" t="str">
        <f>[2]!Table1[[#This Row],[Orgn]]&amp;"-"&amp;[2]!Table1[[#This Row],[Dest]]</f>
        <v>BRI-SSH</v>
      </c>
      <c r="M8305" s="102" t="str">
        <f t="shared" si="129"/>
        <v>ADT</v>
      </c>
      <c r="N8305" s="102">
        <f>WEEKDAY([2]!Table1[[#This Row],[Travel Date]],2)</f>
        <v>6</v>
      </c>
      <c r="P8305" s="102">
        <v>1</v>
      </c>
    </row>
    <row r="8306" spans="2:16" x14ac:dyDescent="0.25">
      <c r="B8306" s="103"/>
      <c r="C8306" s="103"/>
      <c r="L8306" s="102" t="str">
        <f>[2]!Table1[[#This Row],[Orgn]]&amp;"-"&amp;[2]!Table1[[#This Row],[Dest]]</f>
        <v>BRI-SSH</v>
      </c>
      <c r="M8306" s="102" t="str">
        <f t="shared" si="129"/>
        <v>ADT</v>
      </c>
      <c r="N8306" s="102">
        <f>WEEKDAY([2]!Table1[[#This Row],[Travel Date]],2)</f>
        <v>6</v>
      </c>
      <c r="P8306" s="102">
        <v>1</v>
      </c>
    </row>
    <row r="8307" spans="2:16" x14ac:dyDescent="0.25">
      <c r="B8307" s="103"/>
      <c r="C8307" s="103"/>
      <c r="L8307" s="102" t="str">
        <f>[2]!Table1[[#This Row],[Orgn]]&amp;"-"&amp;[2]!Table1[[#This Row],[Dest]]</f>
        <v>BRI-SSH</v>
      </c>
      <c r="M8307" s="102" t="str">
        <f t="shared" si="129"/>
        <v>ADT</v>
      </c>
      <c r="N8307" s="102">
        <f>WEEKDAY([2]!Table1[[#This Row],[Travel Date]],2)</f>
        <v>6</v>
      </c>
      <c r="P8307" s="102">
        <v>1</v>
      </c>
    </row>
    <row r="8308" spans="2:16" x14ac:dyDescent="0.25">
      <c r="B8308" s="103"/>
      <c r="C8308" s="103"/>
      <c r="L8308" s="102" t="str">
        <f>[2]!Table1[[#This Row],[Orgn]]&amp;"-"&amp;[2]!Table1[[#This Row],[Dest]]</f>
        <v>BRI-SSH</v>
      </c>
      <c r="M8308" s="102" t="str">
        <f t="shared" si="129"/>
        <v>ADT</v>
      </c>
      <c r="N8308" s="102">
        <f>WEEKDAY([2]!Table1[[#This Row],[Travel Date]],2)</f>
        <v>6</v>
      </c>
      <c r="P8308" s="102">
        <v>1</v>
      </c>
    </row>
    <row r="8309" spans="2:16" x14ac:dyDescent="0.25">
      <c r="B8309" s="103"/>
      <c r="C8309" s="103"/>
      <c r="L8309" s="102" t="str">
        <f>[2]!Table1[[#This Row],[Orgn]]&amp;"-"&amp;[2]!Table1[[#This Row],[Dest]]</f>
        <v>BRI-SSH</v>
      </c>
      <c r="M8309" s="102" t="str">
        <f t="shared" si="129"/>
        <v>ADT</v>
      </c>
      <c r="N8309" s="102">
        <f>WEEKDAY([2]!Table1[[#This Row],[Travel Date]],2)</f>
        <v>6</v>
      </c>
      <c r="P8309" s="102">
        <v>1</v>
      </c>
    </row>
    <row r="8310" spans="2:16" x14ac:dyDescent="0.25">
      <c r="B8310" s="103"/>
      <c r="C8310" s="103"/>
      <c r="L8310" s="102" t="str">
        <f>[2]!Table1[[#This Row],[Orgn]]&amp;"-"&amp;[2]!Table1[[#This Row],[Dest]]</f>
        <v>BRI-SSH</v>
      </c>
      <c r="M8310" s="102" t="str">
        <f t="shared" si="129"/>
        <v>ADT</v>
      </c>
      <c r="N8310" s="102">
        <f>WEEKDAY([2]!Table1[[#This Row],[Travel Date]],2)</f>
        <v>6</v>
      </c>
      <c r="P8310" s="102">
        <v>1</v>
      </c>
    </row>
    <row r="8311" spans="2:16" x14ac:dyDescent="0.25">
      <c r="B8311" s="103"/>
      <c r="C8311" s="103"/>
      <c r="L8311" s="102" t="str">
        <f>[2]!Table1[[#This Row],[Orgn]]&amp;"-"&amp;[2]!Table1[[#This Row],[Dest]]</f>
        <v>BRI-SSH</v>
      </c>
      <c r="M8311" s="102" t="str">
        <f t="shared" si="129"/>
        <v>ADT</v>
      </c>
      <c r="N8311" s="102">
        <f>WEEKDAY([2]!Table1[[#This Row],[Travel Date]],2)</f>
        <v>6</v>
      </c>
      <c r="P8311" s="102">
        <v>1</v>
      </c>
    </row>
    <row r="8312" spans="2:16" x14ac:dyDescent="0.25">
      <c r="B8312" s="103"/>
      <c r="C8312" s="103"/>
      <c r="L8312" s="102" t="str">
        <f>[2]!Table1[[#This Row],[Orgn]]&amp;"-"&amp;[2]!Table1[[#This Row],[Dest]]</f>
        <v>BRI-SSH</v>
      </c>
      <c r="M8312" s="102" t="str">
        <f t="shared" si="129"/>
        <v>ADT</v>
      </c>
      <c r="N8312" s="102">
        <f>WEEKDAY([2]!Table1[[#This Row],[Travel Date]],2)</f>
        <v>6</v>
      </c>
      <c r="P8312" s="102">
        <v>1</v>
      </c>
    </row>
    <row r="8313" spans="2:16" x14ac:dyDescent="0.25">
      <c r="B8313" s="103"/>
      <c r="C8313" s="103"/>
      <c r="L8313" s="102" t="str">
        <f>[2]!Table1[[#This Row],[Orgn]]&amp;"-"&amp;[2]!Table1[[#This Row],[Dest]]</f>
        <v>BRI-SSH</v>
      </c>
      <c r="M8313" s="102" t="str">
        <f t="shared" si="129"/>
        <v>ADT</v>
      </c>
      <c r="N8313" s="102">
        <f>WEEKDAY([2]!Table1[[#This Row],[Travel Date]],2)</f>
        <v>6</v>
      </c>
      <c r="P8313" s="102">
        <v>1</v>
      </c>
    </row>
    <row r="8314" spans="2:16" x14ac:dyDescent="0.25">
      <c r="B8314" s="103"/>
      <c r="C8314" s="103"/>
      <c r="L8314" s="102" t="str">
        <f>[2]!Table1[[#This Row],[Orgn]]&amp;"-"&amp;[2]!Table1[[#This Row],[Dest]]</f>
        <v>BRI-SSH</v>
      </c>
      <c r="M8314" s="102" t="str">
        <f t="shared" si="129"/>
        <v>ADT</v>
      </c>
      <c r="N8314" s="102">
        <f>WEEKDAY([2]!Table1[[#This Row],[Travel Date]],2)</f>
        <v>6</v>
      </c>
      <c r="P8314" s="102">
        <v>1</v>
      </c>
    </row>
    <row r="8315" spans="2:16" x14ac:dyDescent="0.25">
      <c r="B8315" s="103"/>
      <c r="C8315" s="103"/>
      <c r="L8315" s="102" t="str">
        <f>[2]!Table1[[#This Row],[Orgn]]&amp;"-"&amp;[2]!Table1[[#This Row],[Dest]]</f>
        <v>BRI-SSH</v>
      </c>
      <c r="M8315" s="102" t="str">
        <f t="shared" si="129"/>
        <v>ADT</v>
      </c>
      <c r="N8315" s="102">
        <f>WEEKDAY([2]!Table1[[#This Row],[Travel Date]],2)</f>
        <v>6</v>
      </c>
      <c r="P8315" s="102">
        <v>1</v>
      </c>
    </row>
    <row r="8316" spans="2:16" x14ac:dyDescent="0.25">
      <c r="B8316" s="103"/>
      <c r="C8316" s="103"/>
      <c r="L8316" s="102" t="str">
        <f>[2]!Table1[[#This Row],[Orgn]]&amp;"-"&amp;[2]!Table1[[#This Row],[Dest]]</f>
        <v>BRI-SSH</v>
      </c>
      <c r="M8316" s="102" t="str">
        <f t="shared" si="129"/>
        <v>ADT</v>
      </c>
      <c r="N8316" s="102">
        <f>WEEKDAY([2]!Table1[[#This Row],[Travel Date]],2)</f>
        <v>6</v>
      </c>
      <c r="P8316" s="102">
        <v>1</v>
      </c>
    </row>
    <row r="8317" spans="2:16" x14ac:dyDescent="0.25">
      <c r="B8317" s="103"/>
      <c r="C8317" s="103"/>
      <c r="L8317" s="102" t="str">
        <f>[2]!Table1[[#This Row],[Orgn]]&amp;"-"&amp;[2]!Table1[[#This Row],[Dest]]</f>
        <v>BRI-SSH</v>
      </c>
      <c r="M8317" s="102" t="str">
        <f t="shared" si="129"/>
        <v>ADT</v>
      </c>
      <c r="N8317" s="102">
        <f>WEEKDAY([2]!Table1[[#This Row],[Travel Date]],2)</f>
        <v>6</v>
      </c>
      <c r="P8317" s="102">
        <v>1</v>
      </c>
    </row>
    <row r="8318" spans="2:16" x14ac:dyDescent="0.25">
      <c r="B8318" s="103"/>
      <c r="C8318" s="103"/>
      <c r="L8318" s="102" t="str">
        <f>[2]!Table1[[#This Row],[Orgn]]&amp;"-"&amp;[2]!Table1[[#This Row],[Dest]]</f>
        <v>BRI-SSH</v>
      </c>
      <c r="M8318" s="102" t="str">
        <f t="shared" si="129"/>
        <v>ADT</v>
      </c>
      <c r="N8318" s="102">
        <f>WEEKDAY([2]!Table1[[#This Row],[Travel Date]],2)</f>
        <v>6</v>
      </c>
      <c r="P8318" s="102">
        <v>1</v>
      </c>
    </row>
    <row r="8319" spans="2:16" x14ac:dyDescent="0.25">
      <c r="B8319" s="103"/>
      <c r="C8319" s="103"/>
      <c r="L8319" s="102" t="str">
        <f>[2]!Table1[[#This Row],[Orgn]]&amp;"-"&amp;[2]!Table1[[#This Row],[Dest]]</f>
        <v>BRI-SSH</v>
      </c>
      <c r="M8319" s="102" t="str">
        <f t="shared" si="129"/>
        <v>ADT</v>
      </c>
      <c r="N8319" s="102">
        <f>WEEKDAY([2]!Table1[[#This Row],[Travel Date]],2)</f>
        <v>6</v>
      </c>
      <c r="P8319" s="102">
        <v>1</v>
      </c>
    </row>
    <row r="8320" spans="2:16" x14ac:dyDescent="0.25">
      <c r="B8320" s="103"/>
      <c r="C8320" s="103"/>
      <c r="L8320" s="102" t="str">
        <f>[2]!Table1[[#This Row],[Orgn]]&amp;"-"&amp;[2]!Table1[[#This Row],[Dest]]</f>
        <v>BRI-SSH</v>
      </c>
      <c r="M8320" s="102" t="str">
        <f t="shared" si="129"/>
        <v>ADT</v>
      </c>
      <c r="N8320" s="102">
        <f>WEEKDAY([2]!Table1[[#This Row],[Travel Date]],2)</f>
        <v>6</v>
      </c>
      <c r="P8320" s="102">
        <v>1</v>
      </c>
    </row>
    <row r="8321" spans="2:16" x14ac:dyDescent="0.25">
      <c r="B8321" s="103"/>
      <c r="C8321" s="103"/>
      <c r="L8321" s="102" t="str">
        <f>[2]!Table1[[#This Row],[Orgn]]&amp;"-"&amp;[2]!Table1[[#This Row],[Dest]]</f>
        <v>BRI-SSH</v>
      </c>
      <c r="M8321" s="102" t="str">
        <f t="shared" si="129"/>
        <v>ADT</v>
      </c>
      <c r="N8321" s="102">
        <f>WEEKDAY([2]!Table1[[#This Row],[Travel Date]],2)</f>
        <v>6</v>
      </c>
      <c r="P8321" s="102">
        <v>1</v>
      </c>
    </row>
    <row r="8322" spans="2:16" x14ac:dyDescent="0.25">
      <c r="B8322" s="103"/>
      <c r="C8322" s="103"/>
      <c r="L8322" s="102" t="str">
        <f>[2]!Table1[[#This Row],[Orgn]]&amp;"-"&amp;[2]!Table1[[#This Row],[Dest]]</f>
        <v>BRI-SSH</v>
      </c>
      <c r="M8322" s="102" t="str">
        <f t="shared" ref="M8322:M8385" si="130">IF(TRIM(C8322)="INF", "INF", IF(TRIM(C8322)="CHD", "CHD", "ADT"))</f>
        <v>ADT</v>
      </c>
      <c r="N8322" s="102">
        <f>WEEKDAY([2]!Table1[[#This Row],[Travel Date]],2)</f>
        <v>6</v>
      </c>
      <c r="P8322" s="102">
        <v>1</v>
      </c>
    </row>
    <row r="8323" spans="2:16" x14ac:dyDescent="0.25">
      <c r="B8323" s="103"/>
      <c r="C8323" s="103"/>
      <c r="L8323" s="102" t="str">
        <f>[2]!Table1[[#This Row],[Orgn]]&amp;"-"&amp;[2]!Table1[[#This Row],[Dest]]</f>
        <v>BRI-SSH</v>
      </c>
      <c r="M8323" s="102" t="str">
        <f t="shared" si="130"/>
        <v>ADT</v>
      </c>
      <c r="N8323" s="102">
        <f>WEEKDAY([2]!Table1[[#This Row],[Travel Date]],2)</f>
        <v>6</v>
      </c>
      <c r="P8323" s="102">
        <v>1</v>
      </c>
    </row>
    <row r="8324" spans="2:16" x14ac:dyDescent="0.25">
      <c r="B8324" s="103"/>
      <c r="C8324" s="103"/>
      <c r="L8324" s="102" t="str">
        <f>[2]!Table1[[#This Row],[Orgn]]&amp;"-"&amp;[2]!Table1[[#This Row],[Dest]]</f>
        <v>BRI-SSH</v>
      </c>
      <c r="M8324" s="102" t="str">
        <f t="shared" si="130"/>
        <v>ADT</v>
      </c>
      <c r="N8324" s="102">
        <f>WEEKDAY([2]!Table1[[#This Row],[Travel Date]],2)</f>
        <v>6</v>
      </c>
      <c r="P8324" s="102">
        <v>1</v>
      </c>
    </row>
    <row r="8325" spans="2:16" x14ac:dyDescent="0.25">
      <c r="B8325" s="103"/>
      <c r="C8325" s="103"/>
      <c r="L8325" s="102" t="str">
        <f>[2]!Table1[[#This Row],[Orgn]]&amp;"-"&amp;[2]!Table1[[#This Row],[Dest]]</f>
        <v>BRI-SSH</v>
      </c>
      <c r="M8325" s="102" t="str">
        <f t="shared" si="130"/>
        <v>ADT</v>
      </c>
      <c r="N8325" s="102">
        <f>WEEKDAY([2]!Table1[[#This Row],[Travel Date]],2)</f>
        <v>6</v>
      </c>
      <c r="P8325" s="102">
        <v>1</v>
      </c>
    </row>
    <row r="8326" spans="2:16" x14ac:dyDescent="0.25">
      <c r="B8326" s="103"/>
      <c r="C8326" s="103"/>
      <c r="L8326" s="102" t="str">
        <f>[2]!Table1[[#This Row],[Orgn]]&amp;"-"&amp;[2]!Table1[[#This Row],[Dest]]</f>
        <v>BRI-SSH</v>
      </c>
      <c r="M8326" s="102" t="str">
        <f t="shared" si="130"/>
        <v>ADT</v>
      </c>
      <c r="N8326" s="102">
        <f>WEEKDAY([2]!Table1[[#This Row],[Travel Date]],2)</f>
        <v>6</v>
      </c>
      <c r="P8326" s="102">
        <v>1</v>
      </c>
    </row>
    <row r="8327" spans="2:16" x14ac:dyDescent="0.25">
      <c r="B8327" s="103"/>
      <c r="C8327" s="103"/>
      <c r="L8327" s="102" t="str">
        <f>[2]!Table1[[#This Row],[Orgn]]&amp;"-"&amp;[2]!Table1[[#This Row],[Dest]]</f>
        <v>BRI-SSH</v>
      </c>
      <c r="M8327" s="102" t="str">
        <f t="shared" si="130"/>
        <v>ADT</v>
      </c>
      <c r="N8327" s="102">
        <f>WEEKDAY([2]!Table1[[#This Row],[Travel Date]],2)</f>
        <v>6</v>
      </c>
      <c r="P8327" s="102">
        <v>1</v>
      </c>
    </row>
    <row r="8328" spans="2:16" x14ac:dyDescent="0.25">
      <c r="B8328" s="103"/>
      <c r="C8328" s="103"/>
      <c r="L8328" s="102" t="str">
        <f>[2]!Table1[[#This Row],[Orgn]]&amp;"-"&amp;[2]!Table1[[#This Row],[Dest]]</f>
        <v>BRI-SSH</v>
      </c>
      <c r="M8328" s="102" t="str">
        <f t="shared" si="130"/>
        <v>ADT</v>
      </c>
      <c r="N8328" s="102">
        <f>WEEKDAY([2]!Table1[[#This Row],[Travel Date]],2)</f>
        <v>6</v>
      </c>
      <c r="P8328" s="102">
        <v>1</v>
      </c>
    </row>
    <row r="8329" spans="2:16" x14ac:dyDescent="0.25">
      <c r="B8329" s="103"/>
      <c r="C8329" s="103"/>
      <c r="L8329" s="102" t="str">
        <f>[2]!Table1[[#This Row],[Orgn]]&amp;"-"&amp;[2]!Table1[[#This Row],[Dest]]</f>
        <v>BRI-SSH</v>
      </c>
      <c r="M8329" s="102" t="str">
        <f t="shared" si="130"/>
        <v>ADT</v>
      </c>
      <c r="N8329" s="102">
        <f>WEEKDAY([2]!Table1[[#This Row],[Travel Date]],2)</f>
        <v>6</v>
      </c>
      <c r="P8329" s="102">
        <v>1</v>
      </c>
    </row>
    <row r="8330" spans="2:16" x14ac:dyDescent="0.25">
      <c r="B8330" s="103"/>
      <c r="C8330" s="103"/>
      <c r="L8330" s="102" t="str">
        <f>[2]!Table1[[#This Row],[Orgn]]&amp;"-"&amp;[2]!Table1[[#This Row],[Dest]]</f>
        <v>BRI-SSH</v>
      </c>
      <c r="M8330" s="102" t="str">
        <f t="shared" si="130"/>
        <v>ADT</v>
      </c>
      <c r="N8330" s="102">
        <f>WEEKDAY([2]!Table1[[#This Row],[Travel Date]],2)</f>
        <v>6</v>
      </c>
      <c r="P8330" s="102">
        <v>1</v>
      </c>
    </row>
    <row r="8331" spans="2:16" x14ac:dyDescent="0.25">
      <c r="B8331" s="103"/>
      <c r="C8331" s="103"/>
      <c r="L8331" s="102" t="str">
        <f>[2]!Table1[[#This Row],[Orgn]]&amp;"-"&amp;[2]!Table1[[#This Row],[Dest]]</f>
        <v>BRI-SSH</v>
      </c>
      <c r="M8331" s="102" t="str">
        <f t="shared" si="130"/>
        <v>ADT</v>
      </c>
      <c r="N8331" s="102">
        <f>WEEKDAY([2]!Table1[[#This Row],[Travel Date]],2)</f>
        <v>6</v>
      </c>
      <c r="P8331" s="102">
        <v>1</v>
      </c>
    </row>
    <row r="8332" spans="2:16" x14ac:dyDescent="0.25">
      <c r="B8332" s="103"/>
      <c r="C8332" s="103"/>
      <c r="L8332" s="102" t="str">
        <f>[2]!Table1[[#This Row],[Orgn]]&amp;"-"&amp;[2]!Table1[[#This Row],[Dest]]</f>
        <v>BRI-SSH</v>
      </c>
      <c r="M8332" s="102" t="str">
        <f t="shared" si="130"/>
        <v>ADT</v>
      </c>
      <c r="N8332" s="102">
        <f>WEEKDAY([2]!Table1[[#This Row],[Travel Date]],2)</f>
        <v>6</v>
      </c>
      <c r="P8332" s="102">
        <v>1</v>
      </c>
    </row>
    <row r="8333" spans="2:16" x14ac:dyDescent="0.25">
      <c r="B8333" s="103"/>
      <c r="C8333" s="103"/>
      <c r="L8333" s="102" t="str">
        <f>[2]!Table1[[#This Row],[Orgn]]&amp;"-"&amp;[2]!Table1[[#This Row],[Dest]]</f>
        <v>BRI-SSH</v>
      </c>
      <c r="M8333" s="102" t="str">
        <f t="shared" si="130"/>
        <v>ADT</v>
      </c>
      <c r="N8333" s="102">
        <f>WEEKDAY([2]!Table1[[#This Row],[Travel Date]],2)</f>
        <v>6</v>
      </c>
      <c r="P8333" s="102">
        <v>1</v>
      </c>
    </row>
    <row r="8334" spans="2:16" x14ac:dyDescent="0.25">
      <c r="B8334" s="103"/>
      <c r="C8334" s="103"/>
      <c r="L8334" s="102" t="str">
        <f>[2]!Table1[[#This Row],[Orgn]]&amp;"-"&amp;[2]!Table1[[#This Row],[Dest]]</f>
        <v>BRI-SSH</v>
      </c>
      <c r="M8334" s="102" t="str">
        <f t="shared" si="130"/>
        <v>ADT</v>
      </c>
      <c r="N8334" s="102">
        <f>WEEKDAY([2]!Table1[[#This Row],[Travel Date]],2)</f>
        <v>6</v>
      </c>
      <c r="P8334" s="102">
        <v>1</v>
      </c>
    </row>
    <row r="8335" spans="2:16" x14ac:dyDescent="0.25">
      <c r="B8335" s="103"/>
      <c r="C8335" s="103"/>
      <c r="L8335" s="102" t="str">
        <f>[2]!Table1[[#This Row],[Orgn]]&amp;"-"&amp;[2]!Table1[[#This Row],[Dest]]</f>
        <v>BRI-SSH</v>
      </c>
      <c r="M8335" s="102" t="str">
        <f t="shared" si="130"/>
        <v>ADT</v>
      </c>
      <c r="N8335" s="102">
        <f>WEEKDAY([2]!Table1[[#This Row],[Travel Date]],2)</f>
        <v>6</v>
      </c>
      <c r="P8335" s="102">
        <v>1</v>
      </c>
    </row>
    <row r="8336" spans="2:16" x14ac:dyDescent="0.25">
      <c r="B8336" s="103"/>
      <c r="C8336" s="103"/>
      <c r="L8336" s="102" t="str">
        <f>[2]!Table1[[#This Row],[Orgn]]&amp;"-"&amp;[2]!Table1[[#This Row],[Dest]]</f>
        <v>BRI-SSH</v>
      </c>
      <c r="M8336" s="102" t="str">
        <f t="shared" si="130"/>
        <v>ADT</v>
      </c>
      <c r="N8336" s="102">
        <f>WEEKDAY([2]!Table1[[#This Row],[Travel Date]],2)</f>
        <v>6</v>
      </c>
      <c r="P8336" s="102">
        <v>1</v>
      </c>
    </row>
    <row r="8337" spans="2:16" x14ac:dyDescent="0.25">
      <c r="B8337" s="103"/>
      <c r="C8337" s="103"/>
      <c r="L8337" s="102" t="str">
        <f>[2]!Table1[[#This Row],[Orgn]]&amp;"-"&amp;[2]!Table1[[#This Row],[Dest]]</f>
        <v>BRI-SSH</v>
      </c>
      <c r="M8337" s="102" t="str">
        <f t="shared" si="130"/>
        <v>ADT</v>
      </c>
      <c r="N8337" s="102">
        <f>WEEKDAY([2]!Table1[[#This Row],[Travel Date]],2)</f>
        <v>6</v>
      </c>
      <c r="P8337" s="102">
        <v>1</v>
      </c>
    </row>
    <row r="8338" spans="2:16" x14ac:dyDescent="0.25">
      <c r="B8338" s="103"/>
      <c r="C8338" s="103"/>
      <c r="L8338" s="102" t="str">
        <f>[2]!Table1[[#This Row],[Orgn]]&amp;"-"&amp;[2]!Table1[[#This Row],[Dest]]</f>
        <v>BRI-SSH</v>
      </c>
      <c r="M8338" s="102" t="str">
        <f t="shared" si="130"/>
        <v>ADT</v>
      </c>
      <c r="N8338" s="102">
        <f>WEEKDAY([2]!Table1[[#This Row],[Travel Date]],2)</f>
        <v>6</v>
      </c>
      <c r="P8338" s="102">
        <v>1</v>
      </c>
    </row>
    <row r="8339" spans="2:16" x14ac:dyDescent="0.25">
      <c r="B8339" s="103"/>
      <c r="C8339" s="103"/>
      <c r="L8339" s="102" t="str">
        <f>[2]!Table1[[#This Row],[Orgn]]&amp;"-"&amp;[2]!Table1[[#This Row],[Dest]]</f>
        <v>BRI-SSH</v>
      </c>
      <c r="M8339" s="102" t="str">
        <f t="shared" si="130"/>
        <v>ADT</v>
      </c>
      <c r="N8339" s="102">
        <f>WEEKDAY([2]!Table1[[#This Row],[Travel Date]],2)</f>
        <v>6</v>
      </c>
      <c r="P8339" s="102">
        <v>1</v>
      </c>
    </row>
    <row r="8340" spans="2:16" x14ac:dyDescent="0.25">
      <c r="B8340" s="103"/>
      <c r="C8340" s="103"/>
      <c r="L8340" s="102" t="str">
        <f>[2]!Table1[[#This Row],[Orgn]]&amp;"-"&amp;[2]!Table1[[#This Row],[Dest]]</f>
        <v>BRI-SSH</v>
      </c>
      <c r="M8340" s="102" t="str">
        <f t="shared" si="130"/>
        <v>ADT</v>
      </c>
      <c r="N8340" s="102">
        <f>WEEKDAY([2]!Table1[[#This Row],[Travel Date]],2)</f>
        <v>6</v>
      </c>
      <c r="P8340" s="102">
        <v>1</v>
      </c>
    </row>
    <row r="8341" spans="2:16" x14ac:dyDescent="0.25">
      <c r="B8341" s="103"/>
      <c r="C8341" s="103"/>
      <c r="L8341" s="102" t="str">
        <f>[2]!Table1[[#This Row],[Orgn]]&amp;"-"&amp;[2]!Table1[[#This Row],[Dest]]</f>
        <v>BRI-SSH</v>
      </c>
      <c r="M8341" s="102" t="str">
        <f t="shared" si="130"/>
        <v>ADT</v>
      </c>
      <c r="N8341" s="102">
        <f>WEEKDAY([2]!Table1[[#This Row],[Travel Date]],2)</f>
        <v>6</v>
      </c>
      <c r="P8341" s="102">
        <v>1</v>
      </c>
    </row>
    <row r="8342" spans="2:16" x14ac:dyDescent="0.25">
      <c r="B8342" s="103"/>
      <c r="C8342" s="103"/>
      <c r="L8342" s="102" t="str">
        <f>[2]!Table1[[#This Row],[Orgn]]&amp;"-"&amp;[2]!Table1[[#This Row],[Dest]]</f>
        <v>BRI-SSH</v>
      </c>
      <c r="M8342" s="102" t="str">
        <f t="shared" si="130"/>
        <v>ADT</v>
      </c>
      <c r="N8342" s="102">
        <f>WEEKDAY([2]!Table1[[#This Row],[Travel Date]],2)</f>
        <v>6</v>
      </c>
      <c r="P8342" s="102">
        <v>1</v>
      </c>
    </row>
    <row r="8343" spans="2:16" x14ac:dyDescent="0.25">
      <c r="B8343" s="103"/>
      <c r="C8343" s="103"/>
      <c r="L8343" s="102" t="str">
        <f>[2]!Table1[[#This Row],[Orgn]]&amp;"-"&amp;[2]!Table1[[#This Row],[Dest]]</f>
        <v>BRI-SSH</v>
      </c>
      <c r="M8343" s="102" t="str">
        <f t="shared" si="130"/>
        <v>ADT</v>
      </c>
      <c r="N8343" s="102">
        <f>WEEKDAY([2]!Table1[[#This Row],[Travel Date]],2)</f>
        <v>6</v>
      </c>
      <c r="P8343" s="102">
        <v>1</v>
      </c>
    </row>
    <row r="8344" spans="2:16" x14ac:dyDescent="0.25">
      <c r="B8344" s="103"/>
      <c r="C8344" s="103"/>
      <c r="L8344" s="102" t="str">
        <f>[2]!Table1[[#This Row],[Orgn]]&amp;"-"&amp;[2]!Table1[[#This Row],[Dest]]</f>
        <v>BRI-SSH</v>
      </c>
      <c r="M8344" s="102" t="str">
        <f t="shared" si="130"/>
        <v>ADT</v>
      </c>
      <c r="N8344" s="102">
        <f>WEEKDAY([2]!Table1[[#This Row],[Travel Date]],2)</f>
        <v>6</v>
      </c>
      <c r="P8344" s="102">
        <v>1</v>
      </c>
    </row>
    <row r="8345" spans="2:16" x14ac:dyDescent="0.25">
      <c r="B8345" s="103"/>
      <c r="C8345" s="103"/>
      <c r="L8345" s="102" t="str">
        <f>[2]!Table1[[#This Row],[Orgn]]&amp;"-"&amp;[2]!Table1[[#This Row],[Dest]]</f>
        <v>BRI-SSH</v>
      </c>
      <c r="M8345" s="102" t="str">
        <f t="shared" si="130"/>
        <v>ADT</v>
      </c>
      <c r="N8345" s="102">
        <f>WEEKDAY([2]!Table1[[#This Row],[Travel Date]],2)</f>
        <v>6</v>
      </c>
      <c r="P8345" s="102">
        <v>1</v>
      </c>
    </row>
    <row r="8346" spans="2:16" x14ac:dyDescent="0.25">
      <c r="B8346" s="103"/>
      <c r="C8346" s="103"/>
      <c r="L8346" s="102" t="str">
        <f>[2]!Table1[[#This Row],[Orgn]]&amp;"-"&amp;[2]!Table1[[#This Row],[Dest]]</f>
        <v>BRI-SSH</v>
      </c>
      <c r="M8346" s="102" t="str">
        <f t="shared" si="130"/>
        <v>ADT</v>
      </c>
      <c r="N8346" s="102">
        <f>WEEKDAY([2]!Table1[[#This Row],[Travel Date]],2)</f>
        <v>6</v>
      </c>
      <c r="P8346" s="102">
        <v>1</v>
      </c>
    </row>
    <row r="8347" spans="2:16" x14ac:dyDescent="0.25">
      <c r="B8347" s="103"/>
      <c r="C8347" s="103"/>
      <c r="L8347" s="102" t="str">
        <f>[2]!Table1[[#This Row],[Orgn]]&amp;"-"&amp;[2]!Table1[[#This Row],[Dest]]</f>
        <v>BRI-SSH</v>
      </c>
      <c r="M8347" s="102" t="str">
        <f t="shared" si="130"/>
        <v>ADT</v>
      </c>
      <c r="N8347" s="102">
        <f>WEEKDAY([2]!Table1[[#This Row],[Travel Date]],2)</f>
        <v>6</v>
      </c>
      <c r="P8347" s="102">
        <v>1</v>
      </c>
    </row>
    <row r="8348" spans="2:16" x14ac:dyDescent="0.25">
      <c r="B8348" s="103"/>
      <c r="C8348" s="103"/>
      <c r="L8348" s="102" t="str">
        <f>[2]!Table1[[#This Row],[Orgn]]&amp;"-"&amp;[2]!Table1[[#This Row],[Dest]]</f>
        <v>BRI-SSH</v>
      </c>
      <c r="M8348" s="102" t="str">
        <f t="shared" si="130"/>
        <v>ADT</v>
      </c>
      <c r="N8348" s="102">
        <f>WEEKDAY([2]!Table1[[#This Row],[Travel Date]],2)</f>
        <v>6</v>
      </c>
      <c r="P8348" s="102">
        <v>1</v>
      </c>
    </row>
    <row r="8349" spans="2:16" x14ac:dyDescent="0.25">
      <c r="B8349" s="103"/>
      <c r="C8349" s="103"/>
      <c r="L8349" s="102" t="str">
        <f>[2]!Table1[[#This Row],[Orgn]]&amp;"-"&amp;[2]!Table1[[#This Row],[Dest]]</f>
        <v>BRI-SSH</v>
      </c>
      <c r="M8349" s="102" t="str">
        <f t="shared" si="130"/>
        <v>ADT</v>
      </c>
      <c r="N8349" s="102">
        <f>WEEKDAY([2]!Table1[[#This Row],[Travel Date]],2)</f>
        <v>6</v>
      </c>
      <c r="P8349" s="102">
        <v>1</v>
      </c>
    </row>
    <row r="8350" spans="2:16" x14ac:dyDescent="0.25">
      <c r="B8350" s="103"/>
      <c r="C8350" s="103"/>
      <c r="L8350" s="102" t="str">
        <f>[2]!Table1[[#This Row],[Orgn]]&amp;"-"&amp;[2]!Table1[[#This Row],[Dest]]</f>
        <v>BRI-SSH</v>
      </c>
      <c r="M8350" s="102" t="str">
        <f t="shared" si="130"/>
        <v>ADT</v>
      </c>
      <c r="N8350" s="102">
        <f>WEEKDAY([2]!Table1[[#This Row],[Travel Date]],2)</f>
        <v>6</v>
      </c>
      <c r="P8350" s="102">
        <v>1</v>
      </c>
    </row>
    <row r="8351" spans="2:16" x14ac:dyDescent="0.25">
      <c r="B8351" s="103"/>
      <c r="C8351" s="103"/>
      <c r="L8351" s="102" t="str">
        <f>[2]!Table1[[#This Row],[Orgn]]&amp;"-"&amp;[2]!Table1[[#This Row],[Dest]]</f>
        <v>BRI-SSH</v>
      </c>
      <c r="M8351" s="102" t="str">
        <f t="shared" si="130"/>
        <v>ADT</v>
      </c>
      <c r="N8351" s="102">
        <f>WEEKDAY([2]!Table1[[#This Row],[Travel Date]],2)</f>
        <v>6</v>
      </c>
      <c r="P8351" s="102">
        <v>1</v>
      </c>
    </row>
    <row r="8352" spans="2:16" x14ac:dyDescent="0.25">
      <c r="B8352" s="103"/>
      <c r="C8352" s="103"/>
      <c r="L8352" s="102" t="str">
        <f>[2]!Table1[[#This Row],[Orgn]]&amp;"-"&amp;[2]!Table1[[#This Row],[Dest]]</f>
        <v>BRI-SSH</v>
      </c>
      <c r="M8352" s="102" t="str">
        <f t="shared" si="130"/>
        <v>ADT</v>
      </c>
      <c r="N8352" s="102">
        <f>WEEKDAY([2]!Table1[[#This Row],[Travel Date]],2)</f>
        <v>6</v>
      </c>
      <c r="P8352" s="102">
        <v>1</v>
      </c>
    </row>
    <row r="8353" spans="2:16" x14ac:dyDescent="0.25">
      <c r="B8353" s="103"/>
      <c r="C8353" s="103"/>
      <c r="L8353" s="102" t="str">
        <f>[2]!Table1[[#This Row],[Orgn]]&amp;"-"&amp;[2]!Table1[[#This Row],[Dest]]</f>
        <v>BRI-SSH</v>
      </c>
      <c r="M8353" s="102" t="str">
        <f t="shared" si="130"/>
        <v>ADT</v>
      </c>
      <c r="N8353" s="102">
        <f>WEEKDAY([2]!Table1[[#This Row],[Travel Date]],2)</f>
        <v>6</v>
      </c>
      <c r="P8353" s="102">
        <v>1</v>
      </c>
    </row>
    <row r="8354" spans="2:16" x14ac:dyDescent="0.25">
      <c r="B8354" s="103"/>
      <c r="C8354" s="103"/>
      <c r="L8354" s="102" t="str">
        <f>[2]!Table1[[#This Row],[Orgn]]&amp;"-"&amp;[2]!Table1[[#This Row],[Dest]]</f>
        <v>BRI-SSH</v>
      </c>
      <c r="M8354" s="102" t="str">
        <f t="shared" si="130"/>
        <v>ADT</v>
      </c>
      <c r="N8354" s="102">
        <f>WEEKDAY([2]!Table1[[#This Row],[Travel Date]],2)</f>
        <v>6</v>
      </c>
      <c r="P8354" s="102">
        <v>1</v>
      </c>
    </row>
    <row r="8355" spans="2:16" x14ac:dyDescent="0.25">
      <c r="B8355" s="103"/>
      <c r="C8355" s="103"/>
      <c r="L8355" s="102" t="str">
        <f>[2]!Table1[[#This Row],[Orgn]]&amp;"-"&amp;[2]!Table1[[#This Row],[Dest]]</f>
        <v>BRI-SSH</v>
      </c>
      <c r="M8355" s="102" t="str">
        <f t="shared" si="130"/>
        <v>ADT</v>
      </c>
      <c r="N8355" s="102">
        <f>WEEKDAY([2]!Table1[[#This Row],[Travel Date]],2)</f>
        <v>6</v>
      </c>
      <c r="P8355" s="102">
        <v>1</v>
      </c>
    </row>
    <row r="8356" spans="2:16" x14ac:dyDescent="0.25">
      <c r="B8356" s="103"/>
      <c r="C8356" s="103"/>
      <c r="L8356" s="102" t="str">
        <f>[2]!Table1[[#This Row],[Orgn]]&amp;"-"&amp;[2]!Table1[[#This Row],[Dest]]</f>
        <v>BRI-SSH</v>
      </c>
      <c r="M8356" s="102" t="str">
        <f t="shared" si="130"/>
        <v>ADT</v>
      </c>
      <c r="N8356" s="102">
        <f>WEEKDAY([2]!Table1[[#This Row],[Travel Date]],2)</f>
        <v>6</v>
      </c>
      <c r="P8356" s="102">
        <v>1</v>
      </c>
    </row>
    <row r="8357" spans="2:16" x14ac:dyDescent="0.25">
      <c r="B8357" s="103"/>
      <c r="C8357" s="103"/>
      <c r="L8357" s="102" t="str">
        <f>[2]!Table1[[#This Row],[Orgn]]&amp;"-"&amp;[2]!Table1[[#This Row],[Dest]]</f>
        <v>BRI-SSH</v>
      </c>
      <c r="M8357" s="102" t="str">
        <f t="shared" si="130"/>
        <v>ADT</v>
      </c>
      <c r="N8357" s="102">
        <f>WEEKDAY([2]!Table1[[#This Row],[Travel Date]],2)</f>
        <v>6</v>
      </c>
      <c r="P8357" s="102">
        <v>1</v>
      </c>
    </row>
    <row r="8358" spans="2:16" x14ac:dyDescent="0.25">
      <c r="B8358" s="103"/>
      <c r="C8358" s="103"/>
      <c r="L8358" s="102" t="str">
        <f>[2]!Table1[[#This Row],[Orgn]]&amp;"-"&amp;[2]!Table1[[#This Row],[Dest]]</f>
        <v>BRI-SSH</v>
      </c>
      <c r="M8358" s="102" t="str">
        <f t="shared" si="130"/>
        <v>ADT</v>
      </c>
      <c r="N8358" s="102">
        <f>WEEKDAY([2]!Table1[[#This Row],[Travel Date]],2)</f>
        <v>6</v>
      </c>
      <c r="P8358" s="102">
        <v>1</v>
      </c>
    </row>
    <row r="8359" spans="2:16" x14ac:dyDescent="0.25">
      <c r="B8359" s="103"/>
      <c r="C8359" s="103"/>
      <c r="L8359" s="102" t="str">
        <f>[2]!Table1[[#This Row],[Orgn]]&amp;"-"&amp;[2]!Table1[[#This Row],[Dest]]</f>
        <v>BRI-SSH</v>
      </c>
      <c r="M8359" s="102" t="str">
        <f t="shared" si="130"/>
        <v>ADT</v>
      </c>
      <c r="N8359" s="102">
        <f>WEEKDAY([2]!Table1[[#This Row],[Travel Date]],2)</f>
        <v>6</v>
      </c>
      <c r="P8359" s="102">
        <v>1</v>
      </c>
    </row>
    <row r="8360" spans="2:16" x14ac:dyDescent="0.25">
      <c r="B8360" s="103"/>
      <c r="C8360" s="103"/>
      <c r="L8360" s="102" t="str">
        <f>[2]!Table1[[#This Row],[Orgn]]&amp;"-"&amp;[2]!Table1[[#This Row],[Dest]]</f>
        <v>BRI-SSH</v>
      </c>
      <c r="M8360" s="102" t="str">
        <f t="shared" si="130"/>
        <v>ADT</v>
      </c>
      <c r="N8360" s="102">
        <f>WEEKDAY([2]!Table1[[#This Row],[Travel Date]],2)</f>
        <v>6</v>
      </c>
      <c r="P8360" s="102">
        <v>1</v>
      </c>
    </row>
    <row r="8361" spans="2:16" x14ac:dyDescent="0.25">
      <c r="B8361" s="103"/>
      <c r="C8361" s="103"/>
      <c r="L8361" s="102" t="str">
        <f>[2]!Table1[[#This Row],[Orgn]]&amp;"-"&amp;[2]!Table1[[#This Row],[Dest]]</f>
        <v>BRI-SSH</v>
      </c>
      <c r="M8361" s="102" t="str">
        <f t="shared" si="130"/>
        <v>ADT</v>
      </c>
      <c r="N8361" s="102">
        <f>WEEKDAY([2]!Table1[[#This Row],[Travel Date]],2)</f>
        <v>6</v>
      </c>
      <c r="P8361" s="102">
        <v>1</v>
      </c>
    </row>
    <row r="8362" spans="2:16" x14ac:dyDescent="0.25">
      <c r="B8362" s="103"/>
      <c r="C8362" s="103"/>
      <c r="L8362" s="102" t="str">
        <f>[2]!Table1[[#This Row],[Orgn]]&amp;"-"&amp;[2]!Table1[[#This Row],[Dest]]</f>
        <v>BRI-SSH</v>
      </c>
      <c r="M8362" s="102" t="str">
        <f t="shared" si="130"/>
        <v>ADT</v>
      </c>
      <c r="N8362" s="102">
        <f>WEEKDAY([2]!Table1[[#This Row],[Travel Date]],2)</f>
        <v>6</v>
      </c>
      <c r="P8362" s="102">
        <v>1</v>
      </c>
    </row>
    <row r="8363" spans="2:16" x14ac:dyDescent="0.25">
      <c r="B8363" s="103"/>
      <c r="C8363" s="103"/>
      <c r="L8363" s="102" t="str">
        <f>[2]!Table1[[#This Row],[Orgn]]&amp;"-"&amp;[2]!Table1[[#This Row],[Dest]]</f>
        <v>BRI-SSH</v>
      </c>
      <c r="M8363" s="102" t="str">
        <f t="shared" si="130"/>
        <v>ADT</v>
      </c>
      <c r="N8363" s="102">
        <f>WEEKDAY([2]!Table1[[#This Row],[Travel Date]],2)</f>
        <v>6</v>
      </c>
      <c r="P8363" s="102">
        <v>1</v>
      </c>
    </row>
    <row r="8364" spans="2:16" x14ac:dyDescent="0.25">
      <c r="B8364" s="103"/>
      <c r="C8364" s="103"/>
      <c r="L8364" s="102" t="str">
        <f>[2]!Table1[[#This Row],[Orgn]]&amp;"-"&amp;[2]!Table1[[#This Row],[Dest]]</f>
        <v>BRI-SSH</v>
      </c>
      <c r="M8364" s="102" t="str">
        <f t="shared" si="130"/>
        <v>ADT</v>
      </c>
      <c r="N8364" s="102">
        <f>WEEKDAY([2]!Table1[[#This Row],[Travel Date]],2)</f>
        <v>6</v>
      </c>
      <c r="P8364" s="102">
        <v>1</v>
      </c>
    </row>
    <row r="8365" spans="2:16" x14ac:dyDescent="0.25">
      <c r="B8365" s="103"/>
      <c r="C8365" s="103"/>
      <c r="L8365" s="102" t="str">
        <f>[2]!Table1[[#This Row],[Orgn]]&amp;"-"&amp;[2]!Table1[[#This Row],[Dest]]</f>
        <v>BRI-SSH</v>
      </c>
      <c r="M8365" s="102" t="str">
        <f t="shared" si="130"/>
        <v>ADT</v>
      </c>
      <c r="N8365" s="102">
        <f>WEEKDAY([2]!Table1[[#This Row],[Travel Date]],2)</f>
        <v>6</v>
      </c>
      <c r="P8365" s="102">
        <v>1</v>
      </c>
    </row>
    <row r="8366" spans="2:16" x14ac:dyDescent="0.25">
      <c r="B8366" s="103"/>
      <c r="C8366" s="103"/>
      <c r="L8366" s="102" t="str">
        <f>[2]!Table1[[#This Row],[Orgn]]&amp;"-"&amp;[2]!Table1[[#This Row],[Dest]]</f>
        <v>BRI-SSH</v>
      </c>
      <c r="M8366" s="102" t="str">
        <f t="shared" si="130"/>
        <v>ADT</v>
      </c>
      <c r="N8366" s="102">
        <f>WEEKDAY([2]!Table1[[#This Row],[Travel Date]],2)</f>
        <v>6</v>
      </c>
      <c r="P8366" s="102">
        <v>1</v>
      </c>
    </row>
    <row r="8367" spans="2:16" x14ac:dyDescent="0.25">
      <c r="B8367" s="103"/>
      <c r="C8367" s="103"/>
      <c r="L8367" s="102" t="str">
        <f>[2]!Table1[[#This Row],[Orgn]]&amp;"-"&amp;[2]!Table1[[#This Row],[Dest]]</f>
        <v>BRI-SSH</v>
      </c>
      <c r="M8367" s="102" t="str">
        <f t="shared" si="130"/>
        <v>ADT</v>
      </c>
      <c r="N8367" s="102">
        <f>WEEKDAY([2]!Table1[[#This Row],[Travel Date]],2)</f>
        <v>6</v>
      </c>
      <c r="P8367" s="102">
        <v>1</v>
      </c>
    </row>
    <row r="8368" spans="2:16" x14ac:dyDescent="0.25">
      <c r="B8368" s="103"/>
      <c r="C8368" s="103"/>
      <c r="L8368" s="102" t="str">
        <f>[2]!Table1[[#This Row],[Orgn]]&amp;"-"&amp;[2]!Table1[[#This Row],[Dest]]</f>
        <v>BRI-SSH</v>
      </c>
      <c r="M8368" s="102" t="str">
        <f t="shared" si="130"/>
        <v>ADT</v>
      </c>
      <c r="N8368" s="102">
        <f>WEEKDAY([2]!Table1[[#This Row],[Travel Date]],2)</f>
        <v>6</v>
      </c>
      <c r="P8368" s="102">
        <v>1</v>
      </c>
    </row>
    <row r="8369" spans="2:16" x14ac:dyDescent="0.25">
      <c r="B8369" s="103"/>
      <c r="C8369" s="103"/>
      <c r="L8369" s="102" t="str">
        <f>[2]!Table1[[#This Row],[Orgn]]&amp;"-"&amp;[2]!Table1[[#This Row],[Dest]]</f>
        <v>BRI-SSH</v>
      </c>
      <c r="M8369" s="102" t="str">
        <f t="shared" si="130"/>
        <v>ADT</v>
      </c>
      <c r="N8369" s="102">
        <f>WEEKDAY([2]!Table1[[#This Row],[Travel Date]],2)</f>
        <v>6</v>
      </c>
      <c r="P8369" s="102">
        <v>1</v>
      </c>
    </row>
    <row r="8370" spans="2:16" x14ac:dyDescent="0.25">
      <c r="B8370" s="103"/>
      <c r="C8370" s="103"/>
      <c r="L8370" s="102" t="str">
        <f>[2]!Table1[[#This Row],[Orgn]]&amp;"-"&amp;[2]!Table1[[#This Row],[Dest]]</f>
        <v>BRI-SSH</v>
      </c>
      <c r="M8370" s="102" t="str">
        <f t="shared" si="130"/>
        <v>ADT</v>
      </c>
      <c r="N8370" s="102">
        <f>WEEKDAY([2]!Table1[[#This Row],[Travel Date]],2)</f>
        <v>6</v>
      </c>
      <c r="P8370" s="102">
        <v>1</v>
      </c>
    </row>
    <row r="8371" spans="2:16" x14ac:dyDescent="0.25">
      <c r="B8371" s="103"/>
      <c r="C8371" s="103"/>
      <c r="L8371" s="102" t="str">
        <f>[2]!Table1[[#This Row],[Orgn]]&amp;"-"&amp;[2]!Table1[[#This Row],[Dest]]</f>
        <v>BRI-SSH</v>
      </c>
      <c r="M8371" s="102" t="str">
        <f t="shared" si="130"/>
        <v>ADT</v>
      </c>
      <c r="N8371" s="102">
        <f>WEEKDAY([2]!Table1[[#This Row],[Travel Date]],2)</f>
        <v>6</v>
      </c>
      <c r="P8371" s="102">
        <v>1</v>
      </c>
    </row>
    <row r="8372" spans="2:16" x14ac:dyDescent="0.25">
      <c r="B8372" s="103"/>
      <c r="C8372" s="103"/>
      <c r="L8372" s="102" t="str">
        <f>[2]!Table1[[#This Row],[Orgn]]&amp;"-"&amp;[2]!Table1[[#This Row],[Dest]]</f>
        <v>BRI-SSH</v>
      </c>
      <c r="M8372" s="102" t="str">
        <f t="shared" si="130"/>
        <v>ADT</v>
      </c>
      <c r="N8372" s="102">
        <f>WEEKDAY([2]!Table1[[#This Row],[Travel Date]],2)</f>
        <v>6</v>
      </c>
      <c r="P8372" s="102">
        <v>1</v>
      </c>
    </row>
    <row r="8373" spans="2:16" x14ac:dyDescent="0.25">
      <c r="B8373" s="103"/>
      <c r="C8373" s="103"/>
      <c r="L8373" s="102" t="str">
        <f>[2]!Table1[[#This Row],[Orgn]]&amp;"-"&amp;[2]!Table1[[#This Row],[Dest]]</f>
        <v>BRI-SSH</v>
      </c>
      <c r="M8373" s="102" t="str">
        <f t="shared" si="130"/>
        <v>ADT</v>
      </c>
      <c r="N8373" s="102">
        <f>WEEKDAY([2]!Table1[[#This Row],[Travel Date]],2)</f>
        <v>6</v>
      </c>
      <c r="P8373" s="102">
        <v>1</v>
      </c>
    </row>
    <row r="8374" spans="2:16" x14ac:dyDescent="0.25">
      <c r="B8374" s="103"/>
      <c r="C8374" s="103"/>
      <c r="L8374" s="102" t="str">
        <f>[2]!Table1[[#This Row],[Orgn]]&amp;"-"&amp;[2]!Table1[[#This Row],[Dest]]</f>
        <v>BRI-SSH</v>
      </c>
      <c r="M8374" s="102" t="str">
        <f t="shared" si="130"/>
        <v>ADT</v>
      </c>
      <c r="N8374" s="102">
        <f>WEEKDAY([2]!Table1[[#This Row],[Travel Date]],2)</f>
        <v>6</v>
      </c>
      <c r="P8374" s="102">
        <v>1</v>
      </c>
    </row>
    <row r="8375" spans="2:16" x14ac:dyDescent="0.25">
      <c r="B8375" s="103"/>
      <c r="C8375" s="103"/>
      <c r="L8375" s="102" t="str">
        <f>[2]!Table1[[#This Row],[Orgn]]&amp;"-"&amp;[2]!Table1[[#This Row],[Dest]]</f>
        <v>BRI-SSH</v>
      </c>
      <c r="M8375" s="102" t="str">
        <f t="shared" si="130"/>
        <v>ADT</v>
      </c>
      <c r="N8375" s="102">
        <f>WEEKDAY([2]!Table1[[#This Row],[Travel Date]],2)</f>
        <v>6</v>
      </c>
      <c r="P8375" s="102">
        <v>1</v>
      </c>
    </row>
    <row r="8376" spans="2:16" x14ac:dyDescent="0.25">
      <c r="B8376" s="103"/>
      <c r="C8376" s="103"/>
      <c r="L8376" s="102" t="str">
        <f>[2]!Table1[[#This Row],[Orgn]]&amp;"-"&amp;[2]!Table1[[#This Row],[Dest]]</f>
        <v>BRI-SSH</v>
      </c>
      <c r="M8376" s="102" t="str">
        <f t="shared" si="130"/>
        <v>ADT</v>
      </c>
      <c r="N8376" s="102">
        <f>WEEKDAY([2]!Table1[[#This Row],[Travel Date]],2)</f>
        <v>6</v>
      </c>
      <c r="P8376" s="102">
        <v>1</v>
      </c>
    </row>
    <row r="8377" spans="2:16" x14ac:dyDescent="0.25">
      <c r="B8377" s="103"/>
      <c r="C8377" s="103"/>
      <c r="L8377" s="102" t="str">
        <f>[2]!Table1[[#This Row],[Orgn]]&amp;"-"&amp;[2]!Table1[[#This Row],[Dest]]</f>
        <v>BRI-SSH</v>
      </c>
      <c r="M8377" s="102" t="str">
        <f t="shared" si="130"/>
        <v>ADT</v>
      </c>
      <c r="N8377" s="102">
        <f>WEEKDAY([2]!Table1[[#This Row],[Travel Date]],2)</f>
        <v>6</v>
      </c>
      <c r="P8377" s="102">
        <v>1</v>
      </c>
    </row>
    <row r="8378" spans="2:16" x14ac:dyDescent="0.25">
      <c r="B8378" s="103"/>
      <c r="C8378" s="103"/>
      <c r="L8378" s="102" t="str">
        <f>[2]!Table1[[#This Row],[Orgn]]&amp;"-"&amp;[2]!Table1[[#This Row],[Dest]]</f>
        <v>BRI-SSH</v>
      </c>
      <c r="M8378" s="102" t="str">
        <f t="shared" si="130"/>
        <v>ADT</v>
      </c>
      <c r="N8378" s="102">
        <f>WEEKDAY([2]!Table1[[#This Row],[Travel Date]],2)</f>
        <v>6</v>
      </c>
      <c r="P8378" s="102">
        <v>1</v>
      </c>
    </row>
    <row r="8379" spans="2:16" x14ac:dyDescent="0.25">
      <c r="B8379" s="103"/>
      <c r="C8379" s="103"/>
      <c r="L8379" s="102" t="str">
        <f>[2]!Table1[[#This Row],[Orgn]]&amp;"-"&amp;[2]!Table1[[#This Row],[Dest]]</f>
        <v>BRI-SSH</v>
      </c>
      <c r="M8379" s="102" t="str">
        <f t="shared" si="130"/>
        <v>ADT</v>
      </c>
      <c r="N8379" s="102">
        <f>WEEKDAY([2]!Table1[[#This Row],[Travel Date]],2)</f>
        <v>6</v>
      </c>
      <c r="P8379" s="102">
        <v>1</v>
      </c>
    </row>
    <row r="8380" spans="2:16" x14ac:dyDescent="0.25">
      <c r="B8380" s="103"/>
      <c r="C8380" s="103"/>
      <c r="L8380" s="102" t="str">
        <f>[2]!Table1[[#This Row],[Orgn]]&amp;"-"&amp;[2]!Table1[[#This Row],[Dest]]</f>
        <v>BRI-SSH</v>
      </c>
      <c r="M8380" s="102" t="str">
        <f t="shared" si="130"/>
        <v>ADT</v>
      </c>
      <c r="N8380" s="102">
        <f>WEEKDAY([2]!Table1[[#This Row],[Travel Date]],2)</f>
        <v>6</v>
      </c>
      <c r="P8380" s="102">
        <v>1</v>
      </c>
    </row>
    <row r="8381" spans="2:16" x14ac:dyDescent="0.25">
      <c r="B8381" s="103"/>
      <c r="C8381" s="103"/>
      <c r="L8381" s="102" t="str">
        <f>[2]!Table1[[#This Row],[Orgn]]&amp;"-"&amp;[2]!Table1[[#This Row],[Dest]]</f>
        <v>BRI-SSH</v>
      </c>
      <c r="M8381" s="102" t="str">
        <f t="shared" si="130"/>
        <v>ADT</v>
      </c>
      <c r="N8381" s="102">
        <f>WEEKDAY([2]!Table1[[#This Row],[Travel Date]],2)</f>
        <v>6</v>
      </c>
      <c r="P8381" s="102">
        <v>1</v>
      </c>
    </row>
    <row r="8382" spans="2:16" x14ac:dyDescent="0.25">
      <c r="B8382" s="103"/>
      <c r="C8382" s="103"/>
      <c r="L8382" s="102" t="str">
        <f>[2]!Table1[[#This Row],[Orgn]]&amp;"-"&amp;[2]!Table1[[#This Row],[Dest]]</f>
        <v>BRI-SSH</v>
      </c>
      <c r="M8382" s="102" t="str">
        <f t="shared" si="130"/>
        <v>ADT</v>
      </c>
      <c r="N8382" s="102">
        <f>WEEKDAY([2]!Table1[[#This Row],[Travel Date]],2)</f>
        <v>6</v>
      </c>
      <c r="P8382" s="102">
        <v>1</v>
      </c>
    </row>
    <row r="8383" spans="2:16" x14ac:dyDescent="0.25">
      <c r="B8383" s="103"/>
      <c r="C8383" s="103"/>
      <c r="L8383" s="102" t="str">
        <f>[2]!Table1[[#This Row],[Orgn]]&amp;"-"&amp;[2]!Table1[[#This Row],[Dest]]</f>
        <v>BRI-SSH</v>
      </c>
      <c r="M8383" s="102" t="str">
        <f t="shared" si="130"/>
        <v>ADT</v>
      </c>
      <c r="N8383" s="102">
        <f>WEEKDAY([2]!Table1[[#This Row],[Travel Date]],2)</f>
        <v>6</v>
      </c>
      <c r="P8383" s="102">
        <v>1</v>
      </c>
    </row>
    <row r="8384" spans="2:16" x14ac:dyDescent="0.25">
      <c r="B8384" s="103"/>
      <c r="C8384" s="103"/>
      <c r="L8384" s="102" t="str">
        <f>[2]!Table1[[#This Row],[Orgn]]&amp;"-"&amp;[2]!Table1[[#This Row],[Dest]]</f>
        <v>BRI-SSH</v>
      </c>
      <c r="M8384" s="102" t="str">
        <f t="shared" si="130"/>
        <v>ADT</v>
      </c>
      <c r="N8384" s="102">
        <f>WEEKDAY([2]!Table1[[#This Row],[Travel Date]],2)</f>
        <v>6</v>
      </c>
      <c r="P8384" s="102">
        <v>1</v>
      </c>
    </row>
    <row r="8385" spans="2:16" x14ac:dyDescent="0.25">
      <c r="B8385" s="103"/>
      <c r="C8385" s="103"/>
      <c r="L8385" s="102" t="str">
        <f>[2]!Table1[[#This Row],[Orgn]]&amp;"-"&amp;[2]!Table1[[#This Row],[Dest]]</f>
        <v>BRI-SSH</v>
      </c>
      <c r="M8385" s="102" t="str">
        <f t="shared" si="130"/>
        <v>ADT</v>
      </c>
      <c r="N8385" s="102">
        <f>WEEKDAY([2]!Table1[[#This Row],[Travel Date]],2)</f>
        <v>6</v>
      </c>
      <c r="P8385" s="102">
        <v>1</v>
      </c>
    </row>
    <row r="8386" spans="2:16" x14ac:dyDescent="0.25">
      <c r="B8386" s="103"/>
      <c r="C8386" s="103"/>
      <c r="L8386" s="102" t="str">
        <f>[2]!Table1[[#This Row],[Orgn]]&amp;"-"&amp;[2]!Table1[[#This Row],[Dest]]</f>
        <v>BRI-SSH</v>
      </c>
      <c r="M8386" s="102" t="str">
        <f t="shared" ref="M8386:M8449" si="131">IF(TRIM(C8386)="INF", "INF", IF(TRIM(C8386)="CHD", "CHD", "ADT"))</f>
        <v>ADT</v>
      </c>
      <c r="N8386" s="102">
        <f>WEEKDAY([2]!Table1[[#This Row],[Travel Date]],2)</f>
        <v>6</v>
      </c>
      <c r="P8386" s="102">
        <v>1</v>
      </c>
    </row>
    <row r="8387" spans="2:16" x14ac:dyDescent="0.25">
      <c r="B8387" s="103"/>
      <c r="C8387" s="103"/>
      <c r="L8387" s="102" t="str">
        <f>[2]!Table1[[#This Row],[Orgn]]&amp;"-"&amp;[2]!Table1[[#This Row],[Dest]]</f>
        <v>BRI-SSH</v>
      </c>
      <c r="M8387" s="102" t="str">
        <f t="shared" si="131"/>
        <v>ADT</v>
      </c>
      <c r="N8387" s="102">
        <f>WEEKDAY([2]!Table1[[#This Row],[Travel Date]],2)</f>
        <v>6</v>
      </c>
      <c r="P8387" s="102">
        <v>1</v>
      </c>
    </row>
    <row r="8388" spans="2:16" x14ac:dyDescent="0.25">
      <c r="B8388" s="103"/>
      <c r="C8388" s="103"/>
      <c r="L8388" s="102" t="str">
        <f>[2]!Table1[[#This Row],[Orgn]]&amp;"-"&amp;[2]!Table1[[#This Row],[Dest]]</f>
        <v>BRI-SSH</v>
      </c>
      <c r="M8388" s="102" t="str">
        <f t="shared" si="131"/>
        <v>ADT</v>
      </c>
      <c r="N8388" s="102">
        <f>WEEKDAY([2]!Table1[[#This Row],[Travel Date]],2)</f>
        <v>6</v>
      </c>
      <c r="P8388" s="102">
        <v>1</v>
      </c>
    </row>
    <row r="8389" spans="2:16" x14ac:dyDescent="0.25">
      <c r="B8389" s="103"/>
      <c r="C8389" s="103"/>
      <c r="L8389" s="102" t="str">
        <f>[2]!Table1[[#This Row],[Orgn]]&amp;"-"&amp;[2]!Table1[[#This Row],[Dest]]</f>
        <v>BRI-SSH</v>
      </c>
      <c r="M8389" s="102" t="str">
        <f t="shared" si="131"/>
        <v>ADT</v>
      </c>
      <c r="N8389" s="102">
        <f>WEEKDAY([2]!Table1[[#This Row],[Travel Date]],2)</f>
        <v>6</v>
      </c>
      <c r="P8389" s="102">
        <v>1</v>
      </c>
    </row>
    <row r="8390" spans="2:16" x14ac:dyDescent="0.25">
      <c r="B8390" s="103"/>
      <c r="C8390" s="103"/>
      <c r="L8390" s="102" t="str">
        <f>[2]!Table1[[#This Row],[Orgn]]&amp;"-"&amp;[2]!Table1[[#This Row],[Dest]]</f>
        <v>BRI-SSH</v>
      </c>
      <c r="M8390" s="102" t="str">
        <f t="shared" si="131"/>
        <v>ADT</v>
      </c>
      <c r="N8390" s="102">
        <f>WEEKDAY([2]!Table1[[#This Row],[Travel Date]],2)</f>
        <v>6</v>
      </c>
      <c r="P8390" s="102">
        <v>1</v>
      </c>
    </row>
    <row r="8391" spans="2:16" x14ac:dyDescent="0.25">
      <c r="B8391" s="103"/>
      <c r="C8391" s="103"/>
      <c r="L8391" s="102" t="str">
        <f>[2]!Table1[[#This Row],[Orgn]]&amp;"-"&amp;[2]!Table1[[#This Row],[Dest]]</f>
        <v>BRI-SSH</v>
      </c>
      <c r="M8391" s="102" t="str">
        <f t="shared" si="131"/>
        <v>ADT</v>
      </c>
      <c r="N8391" s="102">
        <f>WEEKDAY([2]!Table1[[#This Row],[Travel Date]],2)</f>
        <v>6</v>
      </c>
      <c r="P8391" s="102">
        <v>1</v>
      </c>
    </row>
    <row r="8392" spans="2:16" x14ac:dyDescent="0.25">
      <c r="B8392" s="103"/>
      <c r="C8392" s="103"/>
      <c r="L8392" s="102" t="str">
        <f>[2]!Table1[[#This Row],[Orgn]]&amp;"-"&amp;[2]!Table1[[#This Row],[Dest]]</f>
        <v>BRI-SSH</v>
      </c>
      <c r="M8392" s="102" t="str">
        <f t="shared" si="131"/>
        <v>ADT</v>
      </c>
      <c r="N8392" s="102">
        <f>WEEKDAY([2]!Table1[[#This Row],[Travel Date]],2)</f>
        <v>6</v>
      </c>
      <c r="P8392" s="102">
        <v>1</v>
      </c>
    </row>
    <row r="8393" spans="2:16" x14ac:dyDescent="0.25">
      <c r="B8393" s="103"/>
      <c r="C8393" s="103"/>
      <c r="L8393" s="102" t="str">
        <f>[2]!Table1[[#This Row],[Orgn]]&amp;"-"&amp;[2]!Table1[[#This Row],[Dest]]</f>
        <v>BRI-SSH</v>
      </c>
      <c r="M8393" s="102" t="str">
        <f t="shared" si="131"/>
        <v>ADT</v>
      </c>
      <c r="N8393" s="102">
        <f>WEEKDAY([2]!Table1[[#This Row],[Travel Date]],2)</f>
        <v>6</v>
      </c>
      <c r="P8393" s="102">
        <v>1</v>
      </c>
    </row>
    <row r="8394" spans="2:16" x14ac:dyDescent="0.25">
      <c r="B8394" s="103"/>
      <c r="C8394" s="103"/>
      <c r="L8394" s="102" t="str">
        <f>[2]!Table1[[#This Row],[Orgn]]&amp;"-"&amp;[2]!Table1[[#This Row],[Dest]]</f>
        <v>BRI-SSH</v>
      </c>
      <c r="M8394" s="102" t="str">
        <f t="shared" si="131"/>
        <v>ADT</v>
      </c>
      <c r="N8394" s="102">
        <f>WEEKDAY([2]!Table1[[#This Row],[Travel Date]],2)</f>
        <v>6</v>
      </c>
      <c r="P8394" s="102">
        <v>1</v>
      </c>
    </row>
    <row r="8395" spans="2:16" x14ac:dyDescent="0.25">
      <c r="B8395" s="103"/>
      <c r="C8395" s="103"/>
      <c r="L8395" s="102" t="str">
        <f>[2]!Table1[[#This Row],[Orgn]]&amp;"-"&amp;[2]!Table1[[#This Row],[Dest]]</f>
        <v>BRI-SSH</v>
      </c>
      <c r="M8395" s="102" t="str">
        <f t="shared" si="131"/>
        <v>ADT</v>
      </c>
      <c r="N8395" s="102">
        <f>WEEKDAY([2]!Table1[[#This Row],[Travel Date]],2)</f>
        <v>6</v>
      </c>
      <c r="P8395" s="102">
        <v>1</v>
      </c>
    </row>
    <row r="8396" spans="2:16" x14ac:dyDescent="0.25">
      <c r="B8396" s="103"/>
      <c r="C8396" s="103"/>
      <c r="L8396" s="102" t="str">
        <f>[2]!Table1[[#This Row],[Orgn]]&amp;"-"&amp;[2]!Table1[[#This Row],[Dest]]</f>
        <v>BRI-SSH</v>
      </c>
      <c r="M8396" s="102" t="str">
        <f t="shared" si="131"/>
        <v>ADT</v>
      </c>
      <c r="N8396" s="102">
        <f>WEEKDAY([2]!Table1[[#This Row],[Travel Date]],2)</f>
        <v>6</v>
      </c>
      <c r="P8396" s="102">
        <v>1</v>
      </c>
    </row>
    <row r="8397" spans="2:16" x14ac:dyDescent="0.25">
      <c r="B8397" s="103"/>
      <c r="C8397" s="103"/>
      <c r="L8397" s="102" t="str">
        <f>[2]!Table1[[#This Row],[Orgn]]&amp;"-"&amp;[2]!Table1[[#This Row],[Dest]]</f>
        <v>BRI-SSH</v>
      </c>
      <c r="M8397" s="102" t="str">
        <f t="shared" si="131"/>
        <v>ADT</v>
      </c>
      <c r="N8397" s="102">
        <f>WEEKDAY([2]!Table1[[#This Row],[Travel Date]],2)</f>
        <v>6</v>
      </c>
      <c r="P8397" s="102">
        <v>1</v>
      </c>
    </row>
    <row r="8398" spans="2:16" x14ac:dyDescent="0.25">
      <c r="B8398" s="103"/>
      <c r="C8398" s="103"/>
      <c r="L8398" s="102" t="str">
        <f>[2]!Table1[[#This Row],[Orgn]]&amp;"-"&amp;[2]!Table1[[#This Row],[Dest]]</f>
        <v>BRI-SSH</v>
      </c>
      <c r="M8398" s="102" t="str">
        <f t="shared" si="131"/>
        <v>ADT</v>
      </c>
      <c r="N8398" s="102">
        <f>WEEKDAY([2]!Table1[[#This Row],[Travel Date]],2)</f>
        <v>6</v>
      </c>
      <c r="P8398" s="102">
        <v>1</v>
      </c>
    </row>
    <row r="8399" spans="2:16" x14ac:dyDescent="0.25">
      <c r="B8399" s="103"/>
      <c r="C8399" s="103"/>
      <c r="L8399" s="102" t="str">
        <f>[2]!Table1[[#This Row],[Orgn]]&amp;"-"&amp;[2]!Table1[[#This Row],[Dest]]</f>
        <v>BRI-SSH</v>
      </c>
      <c r="M8399" s="102" t="str">
        <f t="shared" si="131"/>
        <v>ADT</v>
      </c>
      <c r="N8399" s="102">
        <f>WEEKDAY([2]!Table1[[#This Row],[Travel Date]],2)</f>
        <v>6</v>
      </c>
      <c r="P8399" s="102">
        <v>1</v>
      </c>
    </row>
    <row r="8400" spans="2:16" x14ac:dyDescent="0.25">
      <c r="B8400" s="103"/>
      <c r="C8400" s="103"/>
      <c r="L8400" s="102" t="str">
        <f>[2]!Table1[[#This Row],[Orgn]]&amp;"-"&amp;[2]!Table1[[#This Row],[Dest]]</f>
        <v>BRI-SSH</v>
      </c>
      <c r="M8400" s="102" t="str">
        <f t="shared" si="131"/>
        <v>ADT</v>
      </c>
      <c r="N8400" s="102">
        <f>WEEKDAY([2]!Table1[[#This Row],[Travel Date]],2)</f>
        <v>6</v>
      </c>
      <c r="P8400" s="102">
        <v>1</v>
      </c>
    </row>
    <row r="8401" spans="2:16" x14ac:dyDescent="0.25">
      <c r="B8401" s="103"/>
      <c r="C8401" s="103"/>
      <c r="L8401" s="102" t="str">
        <f>[2]!Table1[[#This Row],[Orgn]]&amp;"-"&amp;[2]!Table1[[#This Row],[Dest]]</f>
        <v>BRI-SSH</v>
      </c>
      <c r="M8401" s="102" t="str">
        <f t="shared" si="131"/>
        <v>ADT</v>
      </c>
      <c r="N8401" s="102">
        <f>WEEKDAY([2]!Table1[[#This Row],[Travel Date]],2)</f>
        <v>6</v>
      </c>
      <c r="P8401" s="102">
        <v>1</v>
      </c>
    </row>
    <row r="8402" spans="2:16" x14ac:dyDescent="0.25">
      <c r="B8402" s="103"/>
      <c r="C8402" s="103"/>
      <c r="L8402" s="102" t="str">
        <f>[2]!Table1[[#This Row],[Orgn]]&amp;"-"&amp;[2]!Table1[[#This Row],[Dest]]</f>
        <v>BRI-SSH</v>
      </c>
      <c r="M8402" s="102" t="str">
        <f t="shared" si="131"/>
        <v>ADT</v>
      </c>
      <c r="N8402" s="102">
        <f>WEEKDAY([2]!Table1[[#This Row],[Travel Date]],2)</f>
        <v>6</v>
      </c>
      <c r="P8402" s="102">
        <v>1</v>
      </c>
    </row>
    <row r="8403" spans="2:16" x14ac:dyDescent="0.25">
      <c r="B8403" s="103"/>
      <c r="C8403" s="103"/>
      <c r="L8403" s="102" t="str">
        <f>[2]!Table1[[#This Row],[Orgn]]&amp;"-"&amp;[2]!Table1[[#This Row],[Dest]]</f>
        <v>BRI-SSH</v>
      </c>
      <c r="M8403" s="102" t="str">
        <f t="shared" si="131"/>
        <v>ADT</v>
      </c>
      <c r="N8403" s="102">
        <f>WEEKDAY([2]!Table1[[#This Row],[Travel Date]],2)</f>
        <v>6</v>
      </c>
      <c r="P8403" s="102">
        <v>1</v>
      </c>
    </row>
    <row r="8404" spans="2:16" x14ac:dyDescent="0.25">
      <c r="B8404" s="103"/>
      <c r="C8404" s="103"/>
      <c r="L8404" s="102" t="str">
        <f>[2]!Table1[[#This Row],[Orgn]]&amp;"-"&amp;[2]!Table1[[#This Row],[Dest]]</f>
        <v>BRI-SSH</v>
      </c>
      <c r="M8404" s="102" t="str">
        <f t="shared" si="131"/>
        <v>ADT</v>
      </c>
      <c r="N8404" s="102">
        <f>WEEKDAY([2]!Table1[[#This Row],[Travel Date]],2)</f>
        <v>6</v>
      </c>
      <c r="P8404" s="102">
        <v>1</v>
      </c>
    </row>
    <row r="8405" spans="2:16" x14ac:dyDescent="0.25">
      <c r="B8405" s="103"/>
      <c r="C8405" s="103"/>
      <c r="L8405" s="102" t="str">
        <f>[2]!Table1[[#This Row],[Orgn]]&amp;"-"&amp;[2]!Table1[[#This Row],[Dest]]</f>
        <v>BRI-SSH</v>
      </c>
      <c r="M8405" s="102" t="str">
        <f t="shared" si="131"/>
        <v>ADT</v>
      </c>
      <c r="N8405" s="102">
        <f>WEEKDAY([2]!Table1[[#This Row],[Travel Date]],2)</f>
        <v>6</v>
      </c>
      <c r="P8405" s="102">
        <v>1</v>
      </c>
    </row>
    <row r="8406" spans="2:16" x14ac:dyDescent="0.25">
      <c r="B8406" s="103"/>
      <c r="C8406" s="103"/>
      <c r="L8406" s="102" t="str">
        <f>[2]!Table1[[#This Row],[Orgn]]&amp;"-"&amp;[2]!Table1[[#This Row],[Dest]]</f>
        <v>BRI-SSH</v>
      </c>
      <c r="M8406" s="102" t="str">
        <f t="shared" si="131"/>
        <v>ADT</v>
      </c>
      <c r="N8406" s="102">
        <f>WEEKDAY([2]!Table1[[#This Row],[Travel Date]],2)</f>
        <v>6</v>
      </c>
      <c r="P8406" s="102">
        <v>1</v>
      </c>
    </row>
    <row r="8407" spans="2:16" x14ac:dyDescent="0.25">
      <c r="B8407" s="103"/>
      <c r="C8407" s="103"/>
      <c r="L8407" s="102" t="str">
        <f>[2]!Table1[[#This Row],[Orgn]]&amp;"-"&amp;[2]!Table1[[#This Row],[Dest]]</f>
        <v>BRI-SSH</v>
      </c>
      <c r="M8407" s="102" t="str">
        <f t="shared" si="131"/>
        <v>ADT</v>
      </c>
      <c r="N8407" s="102">
        <f>WEEKDAY([2]!Table1[[#This Row],[Travel Date]],2)</f>
        <v>6</v>
      </c>
      <c r="P8407" s="102">
        <v>1</v>
      </c>
    </row>
    <row r="8408" spans="2:16" x14ac:dyDescent="0.25">
      <c r="B8408" s="103"/>
      <c r="C8408" s="103"/>
      <c r="L8408" s="102" t="str">
        <f>[2]!Table1[[#This Row],[Orgn]]&amp;"-"&amp;[2]!Table1[[#This Row],[Dest]]</f>
        <v>BRI-SSH</v>
      </c>
      <c r="M8408" s="102" t="str">
        <f t="shared" si="131"/>
        <v>ADT</v>
      </c>
      <c r="N8408" s="102">
        <f>WEEKDAY([2]!Table1[[#This Row],[Travel Date]],2)</f>
        <v>6</v>
      </c>
      <c r="P8408" s="102">
        <v>1</v>
      </c>
    </row>
    <row r="8409" spans="2:16" x14ac:dyDescent="0.25">
      <c r="B8409" s="103"/>
      <c r="C8409" s="103"/>
      <c r="L8409" s="102" t="str">
        <f>[2]!Table1[[#This Row],[Orgn]]&amp;"-"&amp;[2]!Table1[[#This Row],[Dest]]</f>
        <v>BRI-SSH</v>
      </c>
      <c r="M8409" s="102" t="str">
        <f t="shared" si="131"/>
        <v>ADT</v>
      </c>
      <c r="N8409" s="102">
        <f>WEEKDAY([2]!Table1[[#This Row],[Travel Date]],2)</f>
        <v>6</v>
      </c>
      <c r="P8409" s="102">
        <v>1</v>
      </c>
    </row>
    <row r="8410" spans="2:16" x14ac:dyDescent="0.25">
      <c r="B8410" s="103"/>
      <c r="C8410" s="103"/>
      <c r="L8410" s="102" t="str">
        <f>[2]!Table1[[#This Row],[Orgn]]&amp;"-"&amp;[2]!Table1[[#This Row],[Dest]]</f>
        <v>BRI-SSH</v>
      </c>
      <c r="M8410" s="102" t="str">
        <f t="shared" si="131"/>
        <v>ADT</v>
      </c>
      <c r="N8410" s="102">
        <f>WEEKDAY([2]!Table1[[#This Row],[Travel Date]],2)</f>
        <v>6</v>
      </c>
      <c r="P8410" s="102">
        <v>1</v>
      </c>
    </row>
    <row r="8411" spans="2:16" x14ac:dyDescent="0.25">
      <c r="B8411" s="103"/>
      <c r="C8411" s="103"/>
      <c r="L8411" s="102" t="str">
        <f>[2]!Table1[[#This Row],[Orgn]]&amp;"-"&amp;[2]!Table1[[#This Row],[Dest]]</f>
        <v>BRI-SSH</v>
      </c>
      <c r="M8411" s="102" t="str">
        <f t="shared" si="131"/>
        <v>ADT</v>
      </c>
      <c r="N8411" s="102">
        <f>WEEKDAY([2]!Table1[[#This Row],[Travel Date]],2)</f>
        <v>6</v>
      </c>
      <c r="P8411" s="102">
        <v>1</v>
      </c>
    </row>
    <row r="8412" spans="2:16" x14ac:dyDescent="0.25">
      <c r="B8412" s="103"/>
      <c r="C8412" s="103"/>
      <c r="L8412" s="102" t="str">
        <f>[2]!Table1[[#This Row],[Orgn]]&amp;"-"&amp;[2]!Table1[[#This Row],[Dest]]</f>
        <v>BRI-SSH</v>
      </c>
      <c r="M8412" s="102" t="str">
        <f t="shared" si="131"/>
        <v>ADT</v>
      </c>
      <c r="N8412" s="102">
        <f>WEEKDAY([2]!Table1[[#This Row],[Travel Date]],2)</f>
        <v>6</v>
      </c>
      <c r="P8412" s="102">
        <v>1</v>
      </c>
    </row>
    <row r="8413" spans="2:16" x14ac:dyDescent="0.25">
      <c r="B8413" s="103"/>
      <c r="C8413" s="103"/>
      <c r="L8413" s="102" t="str">
        <f>[2]!Table1[[#This Row],[Orgn]]&amp;"-"&amp;[2]!Table1[[#This Row],[Dest]]</f>
        <v>BRI-SSH</v>
      </c>
      <c r="M8413" s="102" t="str">
        <f t="shared" si="131"/>
        <v>ADT</v>
      </c>
      <c r="N8413" s="102">
        <f>WEEKDAY([2]!Table1[[#This Row],[Travel Date]],2)</f>
        <v>6</v>
      </c>
      <c r="P8413" s="102">
        <v>1</v>
      </c>
    </row>
    <row r="8414" spans="2:16" x14ac:dyDescent="0.25">
      <c r="B8414" s="103"/>
      <c r="C8414" s="103"/>
      <c r="L8414" s="102" t="str">
        <f>[2]!Table1[[#This Row],[Orgn]]&amp;"-"&amp;[2]!Table1[[#This Row],[Dest]]</f>
        <v>BRI-SSH</v>
      </c>
      <c r="M8414" s="102" t="str">
        <f t="shared" si="131"/>
        <v>ADT</v>
      </c>
      <c r="N8414" s="102">
        <f>WEEKDAY([2]!Table1[[#This Row],[Travel Date]],2)</f>
        <v>6</v>
      </c>
      <c r="P8414" s="102">
        <v>1</v>
      </c>
    </row>
    <row r="8415" spans="2:16" x14ac:dyDescent="0.25">
      <c r="B8415" s="103"/>
      <c r="C8415" s="103"/>
      <c r="L8415" s="102" t="str">
        <f>[2]!Table1[[#This Row],[Orgn]]&amp;"-"&amp;[2]!Table1[[#This Row],[Dest]]</f>
        <v>BRI-SSH</v>
      </c>
      <c r="M8415" s="102" t="str">
        <f t="shared" si="131"/>
        <v>ADT</v>
      </c>
      <c r="N8415" s="102">
        <f>WEEKDAY([2]!Table1[[#This Row],[Travel Date]],2)</f>
        <v>6</v>
      </c>
      <c r="P8415" s="102">
        <v>1</v>
      </c>
    </row>
    <row r="8416" spans="2:16" x14ac:dyDescent="0.25">
      <c r="B8416" s="103"/>
      <c r="C8416" s="103"/>
      <c r="L8416" s="102" t="str">
        <f>[2]!Table1[[#This Row],[Orgn]]&amp;"-"&amp;[2]!Table1[[#This Row],[Dest]]</f>
        <v>BRI-SSH</v>
      </c>
      <c r="M8416" s="102" t="str">
        <f t="shared" si="131"/>
        <v>ADT</v>
      </c>
      <c r="N8416" s="102">
        <f>WEEKDAY([2]!Table1[[#This Row],[Travel Date]],2)</f>
        <v>6</v>
      </c>
      <c r="P8416" s="102">
        <v>1</v>
      </c>
    </row>
    <row r="8417" spans="2:16" x14ac:dyDescent="0.25">
      <c r="B8417" s="103"/>
      <c r="C8417" s="103"/>
      <c r="L8417" s="102" t="str">
        <f>[2]!Table1[[#This Row],[Orgn]]&amp;"-"&amp;[2]!Table1[[#This Row],[Dest]]</f>
        <v>BRI-SSH</v>
      </c>
      <c r="M8417" s="102" t="str">
        <f t="shared" si="131"/>
        <v>ADT</v>
      </c>
      <c r="N8417" s="102">
        <f>WEEKDAY([2]!Table1[[#This Row],[Travel Date]],2)</f>
        <v>6</v>
      </c>
      <c r="P8417" s="102">
        <v>1</v>
      </c>
    </row>
    <row r="8418" spans="2:16" x14ac:dyDescent="0.25">
      <c r="B8418" s="103"/>
      <c r="C8418" s="103"/>
      <c r="L8418" s="102" t="str">
        <f>[2]!Table1[[#This Row],[Orgn]]&amp;"-"&amp;[2]!Table1[[#This Row],[Dest]]</f>
        <v>SSH-BRI</v>
      </c>
      <c r="M8418" s="102" t="str">
        <f t="shared" si="131"/>
        <v>ADT</v>
      </c>
      <c r="N8418" s="102">
        <f>WEEKDAY([2]!Table1[[#This Row],[Travel Date]],2)</f>
        <v>6</v>
      </c>
      <c r="P8418" s="102">
        <v>1</v>
      </c>
    </row>
    <row r="8419" spans="2:16" x14ac:dyDescent="0.25">
      <c r="B8419" s="103"/>
      <c r="C8419" s="103"/>
      <c r="L8419" s="102" t="str">
        <f>[2]!Table1[[#This Row],[Orgn]]&amp;"-"&amp;[2]!Table1[[#This Row],[Dest]]</f>
        <v>SSH-BRI</v>
      </c>
      <c r="M8419" s="102" t="str">
        <f t="shared" si="131"/>
        <v>ADT</v>
      </c>
      <c r="N8419" s="102">
        <f>WEEKDAY([2]!Table1[[#This Row],[Travel Date]],2)</f>
        <v>6</v>
      </c>
      <c r="P8419" s="102">
        <v>1</v>
      </c>
    </row>
    <row r="8420" spans="2:16" x14ac:dyDescent="0.25">
      <c r="B8420" s="103"/>
      <c r="C8420" s="103"/>
      <c r="L8420" s="102" t="str">
        <f>[2]!Table1[[#This Row],[Orgn]]&amp;"-"&amp;[2]!Table1[[#This Row],[Dest]]</f>
        <v>SSH-BRI</v>
      </c>
      <c r="M8420" s="102" t="str">
        <f t="shared" si="131"/>
        <v>ADT</v>
      </c>
      <c r="N8420" s="102">
        <f>WEEKDAY([2]!Table1[[#This Row],[Travel Date]],2)</f>
        <v>6</v>
      </c>
      <c r="P8420" s="102">
        <v>1</v>
      </c>
    </row>
    <row r="8421" spans="2:16" x14ac:dyDescent="0.25">
      <c r="B8421" s="103"/>
      <c r="C8421" s="103"/>
      <c r="L8421" s="102" t="str">
        <f>[2]!Table1[[#This Row],[Orgn]]&amp;"-"&amp;[2]!Table1[[#This Row],[Dest]]</f>
        <v>SSH-BRI</v>
      </c>
      <c r="M8421" s="102" t="str">
        <f t="shared" si="131"/>
        <v>ADT</v>
      </c>
      <c r="N8421" s="102">
        <f>WEEKDAY([2]!Table1[[#This Row],[Travel Date]],2)</f>
        <v>6</v>
      </c>
      <c r="P8421" s="102">
        <v>1</v>
      </c>
    </row>
    <row r="8422" spans="2:16" x14ac:dyDescent="0.25">
      <c r="B8422" s="103"/>
      <c r="C8422" s="103"/>
      <c r="L8422" s="102" t="str">
        <f>[2]!Table1[[#This Row],[Orgn]]&amp;"-"&amp;[2]!Table1[[#This Row],[Dest]]</f>
        <v>SSH-BRI</v>
      </c>
      <c r="M8422" s="102" t="str">
        <f t="shared" si="131"/>
        <v>ADT</v>
      </c>
      <c r="N8422" s="102">
        <f>WEEKDAY([2]!Table1[[#This Row],[Travel Date]],2)</f>
        <v>6</v>
      </c>
      <c r="P8422" s="102">
        <v>1</v>
      </c>
    </row>
    <row r="8423" spans="2:16" x14ac:dyDescent="0.25">
      <c r="B8423" s="103"/>
      <c r="C8423" s="103"/>
      <c r="L8423" s="102" t="str">
        <f>[2]!Table1[[#This Row],[Orgn]]&amp;"-"&amp;[2]!Table1[[#This Row],[Dest]]</f>
        <v>SSH-BRI</v>
      </c>
      <c r="M8423" s="102" t="str">
        <f t="shared" si="131"/>
        <v>ADT</v>
      </c>
      <c r="N8423" s="102">
        <f>WEEKDAY([2]!Table1[[#This Row],[Travel Date]],2)</f>
        <v>6</v>
      </c>
      <c r="P8423" s="102">
        <v>1</v>
      </c>
    </row>
    <row r="8424" spans="2:16" x14ac:dyDescent="0.25">
      <c r="B8424" s="103"/>
      <c r="C8424" s="103"/>
      <c r="L8424" s="102" t="str">
        <f>[2]!Table1[[#This Row],[Orgn]]&amp;"-"&amp;[2]!Table1[[#This Row],[Dest]]</f>
        <v>SSH-BRI</v>
      </c>
      <c r="M8424" s="102" t="str">
        <f t="shared" si="131"/>
        <v>ADT</v>
      </c>
      <c r="N8424" s="102">
        <f>WEEKDAY([2]!Table1[[#This Row],[Travel Date]],2)</f>
        <v>6</v>
      </c>
      <c r="P8424" s="102">
        <v>1</v>
      </c>
    </row>
    <row r="8425" spans="2:16" x14ac:dyDescent="0.25">
      <c r="B8425" s="103"/>
      <c r="C8425" s="103"/>
      <c r="L8425" s="102" t="str">
        <f>[2]!Table1[[#This Row],[Orgn]]&amp;"-"&amp;[2]!Table1[[#This Row],[Dest]]</f>
        <v>SSH-BRI</v>
      </c>
      <c r="M8425" s="102" t="str">
        <f t="shared" si="131"/>
        <v>ADT</v>
      </c>
      <c r="N8425" s="102">
        <f>WEEKDAY([2]!Table1[[#This Row],[Travel Date]],2)</f>
        <v>6</v>
      </c>
      <c r="P8425" s="102">
        <v>1</v>
      </c>
    </row>
    <row r="8426" spans="2:16" x14ac:dyDescent="0.25">
      <c r="B8426" s="103"/>
      <c r="C8426" s="103"/>
      <c r="L8426" s="102" t="str">
        <f>[2]!Table1[[#This Row],[Orgn]]&amp;"-"&amp;[2]!Table1[[#This Row],[Dest]]</f>
        <v>SSH-BRI</v>
      </c>
      <c r="M8426" s="102" t="str">
        <f t="shared" si="131"/>
        <v>ADT</v>
      </c>
      <c r="N8426" s="102">
        <f>WEEKDAY([2]!Table1[[#This Row],[Travel Date]],2)</f>
        <v>6</v>
      </c>
      <c r="P8426" s="102">
        <v>1</v>
      </c>
    </row>
    <row r="8427" spans="2:16" x14ac:dyDescent="0.25">
      <c r="B8427" s="103"/>
      <c r="C8427" s="103"/>
      <c r="L8427" s="102" t="str">
        <f>[2]!Table1[[#This Row],[Orgn]]&amp;"-"&amp;[2]!Table1[[#This Row],[Dest]]</f>
        <v>SSH-BRI</v>
      </c>
      <c r="M8427" s="102" t="str">
        <f t="shared" si="131"/>
        <v>ADT</v>
      </c>
      <c r="N8427" s="102">
        <f>WEEKDAY([2]!Table1[[#This Row],[Travel Date]],2)</f>
        <v>6</v>
      </c>
      <c r="P8427" s="102">
        <v>1</v>
      </c>
    </row>
    <row r="8428" spans="2:16" x14ac:dyDescent="0.25">
      <c r="B8428" s="103"/>
      <c r="C8428" s="103"/>
      <c r="L8428" s="102" t="str">
        <f>[2]!Table1[[#This Row],[Orgn]]&amp;"-"&amp;[2]!Table1[[#This Row],[Dest]]</f>
        <v>SSH-BRI</v>
      </c>
      <c r="M8428" s="102" t="str">
        <f t="shared" si="131"/>
        <v>ADT</v>
      </c>
      <c r="N8428" s="102">
        <f>WEEKDAY([2]!Table1[[#This Row],[Travel Date]],2)</f>
        <v>6</v>
      </c>
      <c r="P8428" s="102">
        <v>1</v>
      </c>
    </row>
    <row r="8429" spans="2:16" x14ac:dyDescent="0.25">
      <c r="B8429" s="103"/>
      <c r="C8429" s="103"/>
      <c r="L8429" s="102" t="str">
        <f>[2]!Table1[[#This Row],[Orgn]]&amp;"-"&amp;[2]!Table1[[#This Row],[Dest]]</f>
        <v>SSH-BRI</v>
      </c>
      <c r="M8429" s="102" t="str">
        <f t="shared" si="131"/>
        <v>ADT</v>
      </c>
      <c r="N8429" s="102">
        <f>WEEKDAY([2]!Table1[[#This Row],[Travel Date]],2)</f>
        <v>6</v>
      </c>
      <c r="P8429" s="102">
        <v>1</v>
      </c>
    </row>
    <row r="8430" spans="2:16" x14ac:dyDescent="0.25">
      <c r="B8430" s="103"/>
      <c r="C8430" s="103"/>
      <c r="L8430" s="102" t="str">
        <f>[2]!Table1[[#This Row],[Orgn]]&amp;"-"&amp;[2]!Table1[[#This Row],[Dest]]</f>
        <v>SSH-BRI</v>
      </c>
      <c r="M8430" s="102" t="str">
        <f t="shared" si="131"/>
        <v>ADT</v>
      </c>
      <c r="N8430" s="102">
        <f>WEEKDAY([2]!Table1[[#This Row],[Travel Date]],2)</f>
        <v>6</v>
      </c>
      <c r="P8430" s="102">
        <v>1</v>
      </c>
    </row>
    <row r="8431" spans="2:16" x14ac:dyDescent="0.25">
      <c r="B8431" s="103"/>
      <c r="C8431" s="103"/>
      <c r="L8431" s="102" t="str">
        <f>[2]!Table1[[#This Row],[Orgn]]&amp;"-"&amp;[2]!Table1[[#This Row],[Dest]]</f>
        <v>SSH-BRI</v>
      </c>
      <c r="M8431" s="102" t="str">
        <f t="shared" si="131"/>
        <v>ADT</v>
      </c>
      <c r="N8431" s="102">
        <f>WEEKDAY([2]!Table1[[#This Row],[Travel Date]],2)</f>
        <v>6</v>
      </c>
      <c r="P8431" s="102">
        <v>1</v>
      </c>
    </row>
    <row r="8432" spans="2:16" x14ac:dyDescent="0.25">
      <c r="B8432" s="103"/>
      <c r="C8432" s="103"/>
      <c r="L8432" s="102" t="str">
        <f>[2]!Table1[[#This Row],[Orgn]]&amp;"-"&amp;[2]!Table1[[#This Row],[Dest]]</f>
        <v>SSH-BRI</v>
      </c>
      <c r="M8432" s="102" t="str">
        <f t="shared" si="131"/>
        <v>ADT</v>
      </c>
      <c r="N8432" s="102">
        <f>WEEKDAY([2]!Table1[[#This Row],[Travel Date]],2)</f>
        <v>6</v>
      </c>
      <c r="P8432" s="102">
        <v>1</v>
      </c>
    </row>
    <row r="8433" spans="2:16" x14ac:dyDescent="0.25">
      <c r="B8433" s="103"/>
      <c r="C8433" s="103"/>
      <c r="L8433" s="102" t="str">
        <f>[2]!Table1[[#This Row],[Orgn]]&amp;"-"&amp;[2]!Table1[[#This Row],[Dest]]</f>
        <v>SSH-BRI</v>
      </c>
      <c r="M8433" s="102" t="str">
        <f t="shared" si="131"/>
        <v>ADT</v>
      </c>
      <c r="N8433" s="102">
        <f>WEEKDAY([2]!Table1[[#This Row],[Travel Date]],2)</f>
        <v>6</v>
      </c>
      <c r="P8433" s="102">
        <v>1</v>
      </c>
    </row>
    <row r="8434" spans="2:16" x14ac:dyDescent="0.25">
      <c r="B8434" s="103"/>
      <c r="C8434" s="103"/>
      <c r="L8434" s="102" t="str">
        <f>[2]!Table1[[#This Row],[Orgn]]&amp;"-"&amp;[2]!Table1[[#This Row],[Dest]]</f>
        <v>SSH-BRI</v>
      </c>
      <c r="M8434" s="102" t="str">
        <f t="shared" si="131"/>
        <v>ADT</v>
      </c>
      <c r="N8434" s="102">
        <f>WEEKDAY([2]!Table1[[#This Row],[Travel Date]],2)</f>
        <v>6</v>
      </c>
      <c r="P8434" s="102">
        <v>1</v>
      </c>
    </row>
    <row r="8435" spans="2:16" x14ac:dyDescent="0.25">
      <c r="B8435" s="103"/>
      <c r="C8435" s="103"/>
      <c r="L8435" s="102" t="str">
        <f>[2]!Table1[[#This Row],[Orgn]]&amp;"-"&amp;[2]!Table1[[#This Row],[Dest]]</f>
        <v>SSH-BRI</v>
      </c>
      <c r="M8435" s="102" t="str">
        <f t="shared" si="131"/>
        <v>ADT</v>
      </c>
      <c r="N8435" s="102">
        <f>WEEKDAY([2]!Table1[[#This Row],[Travel Date]],2)</f>
        <v>6</v>
      </c>
      <c r="P8435" s="102">
        <v>1</v>
      </c>
    </row>
    <row r="8436" spans="2:16" x14ac:dyDescent="0.25">
      <c r="B8436" s="103"/>
      <c r="C8436" s="103"/>
      <c r="L8436" s="102" t="str">
        <f>[2]!Table1[[#This Row],[Orgn]]&amp;"-"&amp;[2]!Table1[[#This Row],[Dest]]</f>
        <v>SSH-BRI</v>
      </c>
      <c r="M8436" s="102" t="str">
        <f t="shared" si="131"/>
        <v>ADT</v>
      </c>
      <c r="N8436" s="102">
        <f>WEEKDAY([2]!Table1[[#This Row],[Travel Date]],2)</f>
        <v>6</v>
      </c>
      <c r="P8436" s="102">
        <v>1</v>
      </c>
    </row>
    <row r="8437" spans="2:16" x14ac:dyDescent="0.25">
      <c r="B8437" s="103"/>
      <c r="C8437" s="103"/>
      <c r="L8437" s="102" t="str">
        <f>[2]!Table1[[#This Row],[Orgn]]&amp;"-"&amp;[2]!Table1[[#This Row],[Dest]]</f>
        <v>SSH-BRI</v>
      </c>
      <c r="M8437" s="102" t="str">
        <f t="shared" si="131"/>
        <v>ADT</v>
      </c>
      <c r="N8437" s="102">
        <f>WEEKDAY([2]!Table1[[#This Row],[Travel Date]],2)</f>
        <v>6</v>
      </c>
      <c r="P8437" s="102">
        <v>1</v>
      </c>
    </row>
    <row r="8438" spans="2:16" x14ac:dyDescent="0.25">
      <c r="B8438" s="103"/>
      <c r="C8438" s="103"/>
      <c r="L8438" s="102" t="str">
        <f>[2]!Table1[[#This Row],[Orgn]]&amp;"-"&amp;[2]!Table1[[#This Row],[Dest]]</f>
        <v>SSH-BRI</v>
      </c>
      <c r="M8438" s="102" t="str">
        <f t="shared" si="131"/>
        <v>ADT</v>
      </c>
      <c r="N8438" s="102">
        <f>WEEKDAY([2]!Table1[[#This Row],[Travel Date]],2)</f>
        <v>6</v>
      </c>
      <c r="P8438" s="102">
        <v>1</v>
      </c>
    </row>
    <row r="8439" spans="2:16" x14ac:dyDescent="0.25">
      <c r="B8439" s="103"/>
      <c r="C8439" s="103"/>
      <c r="L8439" s="102" t="str">
        <f>[2]!Table1[[#This Row],[Orgn]]&amp;"-"&amp;[2]!Table1[[#This Row],[Dest]]</f>
        <v>SSH-BRI</v>
      </c>
      <c r="M8439" s="102" t="str">
        <f t="shared" si="131"/>
        <v>ADT</v>
      </c>
      <c r="N8439" s="102">
        <f>WEEKDAY([2]!Table1[[#This Row],[Travel Date]],2)</f>
        <v>6</v>
      </c>
      <c r="P8439" s="102">
        <v>1</v>
      </c>
    </row>
    <row r="8440" spans="2:16" x14ac:dyDescent="0.25">
      <c r="B8440" s="103"/>
      <c r="C8440" s="103"/>
      <c r="L8440" s="102" t="str">
        <f>[2]!Table1[[#This Row],[Orgn]]&amp;"-"&amp;[2]!Table1[[#This Row],[Dest]]</f>
        <v>SSH-BRI</v>
      </c>
      <c r="M8440" s="102" t="str">
        <f t="shared" si="131"/>
        <v>ADT</v>
      </c>
      <c r="N8440" s="102">
        <f>WEEKDAY([2]!Table1[[#This Row],[Travel Date]],2)</f>
        <v>6</v>
      </c>
      <c r="P8440" s="102">
        <v>1</v>
      </c>
    </row>
    <row r="8441" spans="2:16" x14ac:dyDescent="0.25">
      <c r="B8441" s="103"/>
      <c r="C8441" s="103"/>
      <c r="L8441" s="102" t="str">
        <f>[2]!Table1[[#This Row],[Orgn]]&amp;"-"&amp;[2]!Table1[[#This Row],[Dest]]</f>
        <v>SSH-BRI</v>
      </c>
      <c r="M8441" s="102" t="str">
        <f t="shared" si="131"/>
        <v>ADT</v>
      </c>
      <c r="N8441" s="102">
        <f>WEEKDAY([2]!Table1[[#This Row],[Travel Date]],2)</f>
        <v>6</v>
      </c>
      <c r="P8441" s="102">
        <v>1</v>
      </c>
    </row>
    <row r="8442" spans="2:16" x14ac:dyDescent="0.25">
      <c r="B8442" s="103"/>
      <c r="C8442" s="103"/>
      <c r="L8442" s="102" t="str">
        <f>[2]!Table1[[#This Row],[Orgn]]&amp;"-"&amp;[2]!Table1[[#This Row],[Dest]]</f>
        <v>SSH-BRI</v>
      </c>
      <c r="M8442" s="102" t="str">
        <f t="shared" si="131"/>
        <v>ADT</v>
      </c>
      <c r="N8442" s="102">
        <f>WEEKDAY([2]!Table1[[#This Row],[Travel Date]],2)</f>
        <v>6</v>
      </c>
      <c r="P8442" s="102">
        <v>1</v>
      </c>
    </row>
    <row r="8443" spans="2:16" x14ac:dyDescent="0.25">
      <c r="B8443" s="103"/>
      <c r="C8443" s="103"/>
      <c r="L8443" s="102" t="str">
        <f>[2]!Table1[[#This Row],[Orgn]]&amp;"-"&amp;[2]!Table1[[#This Row],[Dest]]</f>
        <v>SSH-BRI</v>
      </c>
      <c r="M8443" s="102" t="str">
        <f t="shared" si="131"/>
        <v>ADT</v>
      </c>
      <c r="N8443" s="102">
        <f>WEEKDAY([2]!Table1[[#This Row],[Travel Date]],2)</f>
        <v>6</v>
      </c>
      <c r="P8443" s="102">
        <v>1</v>
      </c>
    </row>
    <row r="8444" spans="2:16" x14ac:dyDescent="0.25">
      <c r="B8444" s="103"/>
      <c r="C8444" s="103"/>
      <c r="L8444" s="102" t="str">
        <f>[2]!Table1[[#This Row],[Orgn]]&amp;"-"&amp;[2]!Table1[[#This Row],[Dest]]</f>
        <v>SSH-BRI</v>
      </c>
      <c r="M8444" s="102" t="str">
        <f t="shared" si="131"/>
        <v>ADT</v>
      </c>
      <c r="N8444" s="102">
        <f>WEEKDAY([2]!Table1[[#This Row],[Travel Date]],2)</f>
        <v>6</v>
      </c>
      <c r="P8444" s="102">
        <v>1</v>
      </c>
    </row>
    <row r="8445" spans="2:16" x14ac:dyDescent="0.25">
      <c r="B8445" s="103"/>
      <c r="C8445" s="103"/>
      <c r="L8445" s="102" t="str">
        <f>[2]!Table1[[#This Row],[Orgn]]&amp;"-"&amp;[2]!Table1[[#This Row],[Dest]]</f>
        <v>SSH-BRI</v>
      </c>
      <c r="M8445" s="102" t="str">
        <f t="shared" si="131"/>
        <v>ADT</v>
      </c>
      <c r="N8445" s="102">
        <f>WEEKDAY([2]!Table1[[#This Row],[Travel Date]],2)</f>
        <v>6</v>
      </c>
      <c r="P8445" s="102">
        <v>1</v>
      </c>
    </row>
    <row r="8446" spans="2:16" x14ac:dyDescent="0.25">
      <c r="B8446" s="103"/>
      <c r="C8446" s="103"/>
      <c r="L8446" s="102" t="str">
        <f>[2]!Table1[[#This Row],[Orgn]]&amp;"-"&amp;[2]!Table1[[#This Row],[Dest]]</f>
        <v>SSH-BRI</v>
      </c>
      <c r="M8446" s="102" t="str">
        <f t="shared" si="131"/>
        <v>ADT</v>
      </c>
      <c r="N8446" s="102">
        <f>WEEKDAY([2]!Table1[[#This Row],[Travel Date]],2)</f>
        <v>6</v>
      </c>
      <c r="P8446" s="102">
        <v>1</v>
      </c>
    </row>
    <row r="8447" spans="2:16" x14ac:dyDescent="0.25">
      <c r="B8447" s="103"/>
      <c r="C8447" s="103"/>
      <c r="L8447" s="102" t="str">
        <f>[2]!Table1[[#This Row],[Orgn]]&amp;"-"&amp;[2]!Table1[[#This Row],[Dest]]</f>
        <v>SSH-BRI</v>
      </c>
      <c r="M8447" s="102" t="str">
        <f t="shared" si="131"/>
        <v>ADT</v>
      </c>
      <c r="N8447" s="102">
        <f>WEEKDAY([2]!Table1[[#This Row],[Travel Date]],2)</f>
        <v>6</v>
      </c>
      <c r="P8447" s="102">
        <v>1</v>
      </c>
    </row>
    <row r="8448" spans="2:16" x14ac:dyDescent="0.25">
      <c r="B8448" s="103"/>
      <c r="C8448" s="103"/>
      <c r="L8448" s="102" t="str">
        <f>[2]!Table1[[#This Row],[Orgn]]&amp;"-"&amp;[2]!Table1[[#This Row],[Dest]]</f>
        <v>SSH-BRI</v>
      </c>
      <c r="M8448" s="102" t="str">
        <f t="shared" si="131"/>
        <v>ADT</v>
      </c>
      <c r="N8448" s="102">
        <f>WEEKDAY([2]!Table1[[#This Row],[Travel Date]],2)</f>
        <v>6</v>
      </c>
      <c r="P8448" s="102">
        <v>1</v>
      </c>
    </row>
    <row r="8449" spans="2:16" x14ac:dyDescent="0.25">
      <c r="B8449" s="103"/>
      <c r="C8449" s="103"/>
      <c r="L8449" s="102" t="str">
        <f>[2]!Table1[[#This Row],[Orgn]]&amp;"-"&amp;[2]!Table1[[#This Row],[Dest]]</f>
        <v>SSH-BRI</v>
      </c>
      <c r="M8449" s="102" t="str">
        <f t="shared" si="131"/>
        <v>ADT</v>
      </c>
      <c r="N8449" s="102">
        <f>WEEKDAY([2]!Table1[[#This Row],[Travel Date]],2)</f>
        <v>6</v>
      </c>
      <c r="P8449" s="102">
        <v>1</v>
      </c>
    </row>
    <row r="8450" spans="2:16" x14ac:dyDescent="0.25">
      <c r="B8450" s="103"/>
      <c r="C8450" s="103"/>
      <c r="L8450" s="102" t="str">
        <f>[2]!Table1[[#This Row],[Orgn]]&amp;"-"&amp;[2]!Table1[[#This Row],[Dest]]</f>
        <v>SSH-BRI</v>
      </c>
      <c r="M8450" s="102" t="str">
        <f t="shared" ref="M8450:M8513" si="132">IF(TRIM(C8450)="INF", "INF", IF(TRIM(C8450)="CHD", "CHD", "ADT"))</f>
        <v>ADT</v>
      </c>
      <c r="N8450" s="102">
        <f>WEEKDAY([2]!Table1[[#This Row],[Travel Date]],2)</f>
        <v>6</v>
      </c>
      <c r="P8450" s="102">
        <v>1</v>
      </c>
    </row>
    <row r="8451" spans="2:16" x14ac:dyDescent="0.25">
      <c r="B8451" s="103"/>
      <c r="C8451" s="103"/>
      <c r="L8451" s="102" t="str">
        <f>[2]!Table1[[#This Row],[Orgn]]&amp;"-"&amp;[2]!Table1[[#This Row],[Dest]]</f>
        <v>SSH-BRI</v>
      </c>
      <c r="M8451" s="102" t="str">
        <f t="shared" si="132"/>
        <v>ADT</v>
      </c>
      <c r="N8451" s="102">
        <f>WEEKDAY([2]!Table1[[#This Row],[Travel Date]],2)</f>
        <v>6</v>
      </c>
      <c r="P8451" s="102">
        <v>1</v>
      </c>
    </row>
    <row r="8452" spans="2:16" x14ac:dyDescent="0.25">
      <c r="B8452" s="103"/>
      <c r="C8452" s="103"/>
      <c r="L8452" s="102" t="str">
        <f>[2]!Table1[[#This Row],[Orgn]]&amp;"-"&amp;[2]!Table1[[#This Row],[Dest]]</f>
        <v>SSH-BRI</v>
      </c>
      <c r="M8452" s="102" t="str">
        <f t="shared" si="132"/>
        <v>ADT</v>
      </c>
      <c r="N8452" s="102">
        <f>WEEKDAY([2]!Table1[[#This Row],[Travel Date]],2)</f>
        <v>6</v>
      </c>
      <c r="P8452" s="102">
        <v>1</v>
      </c>
    </row>
    <row r="8453" spans="2:16" x14ac:dyDescent="0.25">
      <c r="B8453" s="103"/>
      <c r="C8453" s="103"/>
      <c r="L8453" s="102" t="str">
        <f>[2]!Table1[[#This Row],[Orgn]]&amp;"-"&amp;[2]!Table1[[#This Row],[Dest]]</f>
        <v>SSH-BRI</v>
      </c>
      <c r="M8453" s="102" t="str">
        <f t="shared" si="132"/>
        <v>ADT</v>
      </c>
      <c r="N8453" s="102">
        <f>WEEKDAY([2]!Table1[[#This Row],[Travel Date]],2)</f>
        <v>6</v>
      </c>
      <c r="P8453" s="102">
        <v>1</v>
      </c>
    </row>
    <row r="8454" spans="2:16" x14ac:dyDescent="0.25">
      <c r="B8454" s="103"/>
      <c r="C8454" s="103"/>
      <c r="L8454" s="102" t="str">
        <f>[2]!Table1[[#This Row],[Orgn]]&amp;"-"&amp;[2]!Table1[[#This Row],[Dest]]</f>
        <v>SSH-BRI</v>
      </c>
      <c r="M8454" s="102" t="str">
        <f t="shared" si="132"/>
        <v>ADT</v>
      </c>
      <c r="N8454" s="102">
        <f>WEEKDAY([2]!Table1[[#This Row],[Travel Date]],2)</f>
        <v>6</v>
      </c>
      <c r="P8454" s="102">
        <v>1</v>
      </c>
    </row>
    <row r="8455" spans="2:16" x14ac:dyDescent="0.25">
      <c r="B8455" s="103"/>
      <c r="C8455" s="103"/>
      <c r="L8455" s="102" t="str">
        <f>[2]!Table1[[#This Row],[Orgn]]&amp;"-"&amp;[2]!Table1[[#This Row],[Dest]]</f>
        <v>SSH-BRI</v>
      </c>
      <c r="M8455" s="102" t="str">
        <f t="shared" si="132"/>
        <v>ADT</v>
      </c>
      <c r="N8455" s="102">
        <f>WEEKDAY([2]!Table1[[#This Row],[Travel Date]],2)</f>
        <v>6</v>
      </c>
      <c r="P8455" s="102">
        <v>1</v>
      </c>
    </row>
    <row r="8456" spans="2:16" x14ac:dyDescent="0.25">
      <c r="B8456" s="103"/>
      <c r="C8456" s="103"/>
      <c r="L8456" s="102" t="str">
        <f>[2]!Table1[[#This Row],[Orgn]]&amp;"-"&amp;[2]!Table1[[#This Row],[Dest]]</f>
        <v>SSH-BRI</v>
      </c>
      <c r="M8456" s="102" t="str">
        <f t="shared" si="132"/>
        <v>ADT</v>
      </c>
      <c r="N8456" s="102">
        <f>WEEKDAY([2]!Table1[[#This Row],[Travel Date]],2)</f>
        <v>6</v>
      </c>
      <c r="P8456" s="102">
        <v>1</v>
      </c>
    </row>
    <row r="8457" spans="2:16" x14ac:dyDescent="0.25">
      <c r="B8457" s="103"/>
      <c r="C8457" s="103"/>
      <c r="L8457" s="102" t="str">
        <f>[2]!Table1[[#This Row],[Orgn]]&amp;"-"&amp;[2]!Table1[[#This Row],[Dest]]</f>
        <v>SSH-BRI</v>
      </c>
      <c r="M8457" s="102" t="str">
        <f t="shared" si="132"/>
        <v>ADT</v>
      </c>
      <c r="N8457" s="102">
        <f>WEEKDAY([2]!Table1[[#This Row],[Travel Date]],2)</f>
        <v>6</v>
      </c>
      <c r="P8457" s="102">
        <v>1</v>
      </c>
    </row>
    <row r="8458" spans="2:16" x14ac:dyDescent="0.25">
      <c r="B8458" s="103"/>
      <c r="C8458" s="103"/>
      <c r="L8458" s="102" t="str">
        <f>[2]!Table1[[#This Row],[Orgn]]&amp;"-"&amp;[2]!Table1[[#This Row],[Dest]]</f>
        <v>SSH-BRI</v>
      </c>
      <c r="M8458" s="102" t="str">
        <f t="shared" si="132"/>
        <v>ADT</v>
      </c>
      <c r="N8458" s="102">
        <f>WEEKDAY([2]!Table1[[#This Row],[Travel Date]],2)</f>
        <v>6</v>
      </c>
      <c r="P8458" s="102">
        <v>1</v>
      </c>
    </row>
    <row r="8459" spans="2:16" x14ac:dyDescent="0.25">
      <c r="B8459" s="103"/>
      <c r="C8459" s="103"/>
      <c r="L8459" s="102" t="str">
        <f>[2]!Table1[[#This Row],[Orgn]]&amp;"-"&amp;[2]!Table1[[#This Row],[Dest]]</f>
        <v>SSH-BRI</v>
      </c>
      <c r="M8459" s="102" t="str">
        <f t="shared" si="132"/>
        <v>ADT</v>
      </c>
      <c r="N8459" s="102">
        <f>WEEKDAY([2]!Table1[[#This Row],[Travel Date]],2)</f>
        <v>6</v>
      </c>
      <c r="P8459" s="102">
        <v>1</v>
      </c>
    </row>
    <row r="8460" spans="2:16" x14ac:dyDescent="0.25">
      <c r="B8460" s="103"/>
      <c r="C8460" s="103"/>
      <c r="L8460" s="102" t="str">
        <f>[2]!Table1[[#This Row],[Orgn]]&amp;"-"&amp;[2]!Table1[[#This Row],[Dest]]</f>
        <v>SSH-BRI</v>
      </c>
      <c r="M8460" s="102" t="str">
        <f t="shared" si="132"/>
        <v>ADT</v>
      </c>
      <c r="N8460" s="102">
        <f>WEEKDAY([2]!Table1[[#This Row],[Travel Date]],2)</f>
        <v>6</v>
      </c>
      <c r="P8460" s="102">
        <v>1</v>
      </c>
    </row>
    <row r="8461" spans="2:16" x14ac:dyDescent="0.25">
      <c r="B8461" s="103"/>
      <c r="C8461" s="103"/>
      <c r="L8461" s="102" t="str">
        <f>[2]!Table1[[#This Row],[Orgn]]&amp;"-"&amp;[2]!Table1[[#This Row],[Dest]]</f>
        <v>SSH-BRI</v>
      </c>
      <c r="M8461" s="102" t="str">
        <f t="shared" si="132"/>
        <v>ADT</v>
      </c>
      <c r="N8461" s="102">
        <f>WEEKDAY([2]!Table1[[#This Row],[Travel Date]],2)</f>
        <v>6</v>
      </c>
      <c r="P8461" s="102">
        <v>1</v>
      </c>
    </row>
    <row r="8462" spans="2:16" x14ac:dyDescent="0.25">
      <c r="B8462" s="103"/>
      <c r="C8462" s="103"/>
      <c r="L8462" s="102" t="str">
        <f>[2]!Table1[[#This Row],[Orgn]]&amp;"-"&amp;[2]!Table1[[#This Row],[Dest]]</f>
        <v>SSH-BRI</v>
      </c>
      <c r="M8462" s="102" t="str">
        <f t="shared" si="132"/>
        <v>ADT</v>
      </c>
      <c r="N8462" s="102">
        <f>WEEKDAY([2]!Table1[[#This Row],[Travel Date]],2)</f>
        <v>6</v>
      </c>
      <c r="P8462" s="102">
        <v>1</v>
      </c>
    </row>
    <row r="8463" spans="2:16" x14ac:dyDescent="0.25">
      <c r="B8463" s="103"/>
      <c r="C8463" s="103"/>
      <c r="L8463" s="102" t="str">
        <f>[2]!Table1[[#This Row],[Orgn]]&amp;"-"&amp;[2]!Table1[[#This Row],[Dest]]</f>
        <v>SSH-BRI</v>
      </c>
      <c r="M8463" s="102" t="str">
        <f t="shared" si="132"/>
        <v>ADT</v>
      </c>
      <c r="N8463" s="102">
        <f>WEEKDAY([2]!Table1[[#This Row],[Travel Date]],2)</f>
        <v>6</v>
      </c>
      <c r="P8463" s="102">
        <v>1</v>
      </c>
    </row>
    <row r="8464" spans="2:16" x14ac:dyDescent="0.25">
      <c r="B8464" s="103"/>
      <c r="C8464" s="103"/>
      <c r="L8464" s="102" t="str">
        <f>[2]!Table1[[#This Row],[Orgn]]&amp;"-"&amp;[2]!Table1[[#This Row],[Dest]]</f>
        <v>SSH-BRI</v>
      </c>
      <c r="M8464" s="102" t="str">
        <f t="shared" si="132"/>
        <v>ADT</v>
      </c>
      <c r="N8464" s="102">
        <f>WEEKDAY([2]!Table1[[#This Row],[Travel Date]],2)</f>
        <v>6</v>
      </c>
      <c r="P8464" s="102">
        <v>1</v>
      </c>
    </row>
    <row r="8465" spans="2:16" x14ac:dyDescent="0.25">
      <c r="B8465" s="103"/>
      <c r="C8465" s="103"/>
      <c r="L8465" s="102" t="str">
        <f>[2]!Table1[[#This Row],[Orgn]]&amp;"-"&amp;[2]!Table1[[#This Row],[Dest]]</f>
        <v>SSH-BRI</v>
      </c>
      <c r="M8465" s="102" t="str">
        <f t="shared" si="132"/>
        <v>ADT</v>
      </c>
      <c r="N8465" s="102">
        <f>WEEKDAY([2]!Table1[[#This Row],[Travel Date]],2)</f>
        <v>6</v>
      </c>
      <c r="P8465" s="102">
        <v>1</v>
      </c>
    </row>
    <row r="8466" spans="2:16" x14ac:dyDescent="0.25">
      <c r="B8466" s="103"/>
      <c r="C8466" s="103"/>
      <c r="L8466" s="102" t="str">
        <f>[2]!Table1[[#This Row],[Orgn]]&amp;"-"&amp;[2]!Table1[[#This Row],[Dest]]</f>
        <v>SSH-BRI</v>
      </c>
      <c r="M8466" s="102" t="str">
        <f t="shared" si="132"/>
        <v>ADT</v>
      </c>
      <c r="N8466" s="102">
        <f>WEEKDAY([2]!Table1[[#This Row],[Travel Date]],2)</f>
        <v>6</v>
      </c>
      <c r="P8466" s="102">
        <v>1</v>
      </c>
    </row>
    <row r="8467" spans="2:16" x14ac:dyDescent="0.25">
      <c r="B8467" s="103"/>
      <c r="C8467" s="103"/>
      <c r="L8467" s="102" t="str">
        <f>[2]!Table1[[#This Row],[Orgn]]&amp;"-"&amp;[2]!Table1[[#This Row],[Dest]]</f>
        <v>SSH-BRI</v>
      </c>
      <c r="M8467" s="102" t="str">
        <f t="shared" si="132"/>
        <v>ADT</v>
      </c>
      <c r="N8467" s="102">
        <f>WEEKDAY([2]!Table1[[#This Row],[Travel Date]],2)</f>
        <v>6</v>
      </c>
      <c r="P8467" s="102">
        <v>1</v>
      </c>
    </row>
    <row r="8468" spans="2:16" x14ac:dyDescent="0.25">
      <c r="B8468" s="103"/>
      <c r="C8468" s="103"/>
      <c r="L8468" s="102" t="str">
        <f>[2]!Table1[[#This Row],[Orgn]]&amp;"-"&amp;[2]!Table1[[#This Row],[Dest]]</f>
        <v>SSH-BRI</v>
      </c>
      <c r="M8468" s="102" t="str">
        <f t="shared" si="132"/>
        <v>ADT</v>
      </c>
      <c r="N8468" s="102">
        <f>WEEKDAY([2]!Table1[[#This Row],[Travel Date]],2)</f>
        <v>6</v>
      </c>
      <c r="P8468" s="102">
        <v>1</v>
      </c>
    </row>
    <row r="8469" spans="2:16" x14ac:dyDescent="0.25">
      <c r="B8469" s="103"/>
      <c r="C8469" s="103"/>
      <c r="L8469" s="102" t="str">
        <f>[2]!Table1[[#This Row],[Orgn]]&amp;"-"&amp;[2]!Table1[[#This Row],[Dest]]</f>
        <v>SSH-BRI</v>
      </c>
      <c r="M8469" s="102" t="str">
        <f t="shared" si="132"/>
        <v>ADT</v>
      </c>
      <c r="N8469" s="102">
        <f>WEEKDAY([2]!Table1[[#This Row],[Travel Date]],2)</f>
        <v>6</v>
      </c>
      <c r="P8469" s="102">
        <v>1</v>
      </c>
    </row>
    <row r="8470" spans="2:16" x14ac:dyDescent="0.25">
      <c r="B8470" s="103"/>
      <c r="C8470" s="103"/>
      <c r="L8470" s="102" t="str">
        <f>[2]!Table1[[#This Row],[Orgn]]&amp;"-"&amp;[2]!Table1[[#This Row],[Dest]]</f>
        <v>SSH-BRI</v>
      </c>
      <c r="M8470" s="102" t="str">
        <f t="shared" si="132"/>
        <v>ADT</v>
      </c>
      <c r="N8470" s="102">
        <f>WEEKDAY([2]!Table1[[#This Row],[Travel Date]],2)</f>
        <v>6</v>
      </c>
      <c r="P8470" s="102">
        <v>1</v>
      </c>
    </row>
    <row r="8471" spans="2:16" x14ac:dyDescent="0.25">
      <c r="B8471" s="103"/>
      <c r="C8471" s="103"/>
      <c r="L8471" s="102" t="str">
        <f>[2]!Table1[[#This Row],[Orgn]]&amp;"-"&amp;[2]!Table1[[#This Row],[Dest]]</f>
        <v>SSH-BRI</v>
      </c>
      <c r="M8471" s="102" t="str">
        <f t="shared" si="132"/>
        <v>ADT</v>
      </c>
      <c r="N8471" s="102">
        <f>WEEKDAY([2]!Table1[[#This Row],[Travel Date]],2)</f>
        <v>6</v>
      </c>
      <c r="P8471" s="102">
        <v>1</v>
      </c>
    </row>
    <row r="8472" spans="2:16" x14ac:dyDescent="0.25">
      <c r="B8472" s="103"/>
      <c r="C8472" s="103"/>
      <c r="L8472" s="102" t="str">
        <f>[2]!Table1[[#This Row],[Orgn]]&amp;"-"&amp;[2]!Table1[[#This Row],[Dest]]</f>
        <v>SSH-BRI</v>
      </c>
      <c r="M8472" s="102" t="str">
        <f t="shared" si="132"/>
        <v>ADT</v>
      </c>
      <c r="N8472" s="102">
        <f>WEEKDAY([2]!Table1[[#This Row],[Travel Date]],2)</f>
        <v>6</v>
      </c>
      <c r="P8472" s="102">
        <v>1</v>
      </c>
    </row>
    <row r="8473" spans="2:16" x14ac:dyDescent="0.25">
      <c r="B8473" s="103"/>
      <c r="C8473" s="103"/>
      <c r="L8473" s="102" t="str">
        <f>[2]!Table1[[#This Row],[Orgn]]&amp;"-"&amp;[2]!Table1[[#This Row],[Dest]]</f>
        <v>SSH-BRI</v>
      </c>
      <c r="M8473" s="102" t="str">
        <f t="shared" si="132"/>
        <v>ADT</v>
      </c>
      <c r="N8473" s="102">
        <f>WEEKDAY([2]!Table1[[#This Row],[Travel Date]],2)</f>
        <v>6</v>
      </c>
      <c r="P8473" s="102">
        <v>1</v>
      </c>
    </row>
    <row r="8474" spans="2:16" x14ac:dyDescent="0.25">
      <c r="B8474" s="103"/>
      <c r="C8474" s="103"/>
      <c r="L8474" s="102" t="str">
        <f>[2]!Table1[[#This Row],[Orgn]]&amp;"-"&amp;[2]!Table1[[#This Row],[Dest]]</f>
        <v>SSH-BRI</v>
      </c>
      <c r="M8474" s="102" t="str">
        <f t="shared" si="132"/>
        <v>ADT</v>
      </c>
      <c r="N8474" s="102">
        <f>WEEKDAY([2]!Table1[[#This Row],[Travel Date]],2)</f>
        <v>6</v>
      </c>
      <c r="P8474" s="102">
        <v>1</v>
      </c>
    </row>
    <row r="8475" spans="2:16" x14ac:dyDescent="0.25">
      <c r="B8475" s="103"/>
      <c r="C8475" s="103"/>
      <c r="L8475" s="102" t="str">
        <f>[2]!Table1[[#This Row],[Orgn]]&amp;"-"&amp;[2]!Table1[[#This Row],[Dest]]</f>
        <v>SSH-BRI</v>
      </c>
      <c r="M8475" s="102" t="str">
        <f t="shared" si="132"/>
        <v>ADT</v>
      </c>
      <c r="N8475" s="102">
        <f>WEEKDAY([2]!Table1[[#This Row],[Travel Date]],2)</f>
        <v>6</v>
      </c>
      <c r="P8475" s="102">
        <v>1</v>
      </c>
    </row>
    <row r="8476" spans="2:16" x14ac:dyDescent="0.25">
      <c r="B8476" s="103"/>
      <c r="C8476" s="103"/>
      <c r="L8476" s="102" t="str">
        <f>[2]!Table1[[#This Row],[Orgn]]&amp;"-"&amp;[2]!Table1[[#This Row],[Dest]]</f>
        <v>SSH-BRI</v>
      </c>
      <c r="M8476" s="102" t="str">
        <f t="shared" si="132"/>
        <v>ADT</v>
      </c>
      <c r="N8476" s="102">
        <f>WEEKDAY([2]!Table1[[#This Row],[Travel Date]],2)</f>
        <v>6</v>
      </c>
      <c r="P8476" s="102">
        <v>1</v>
      </c>
    </row>
    <row r="8477" spans="2:16" x14ac:dyDescent="0.25">
      <c r="B8477" s="103"/>
      <c r="C8477" s="103"/>
      <c r="L8477" s="102" t="str">
        <f>[2]!Table1[[#This Row],[Orgn]]&amp;"-"&amp;[2]!Table1[[#This Row],[Dest]]</f>
        <v>SSH-BRI</v>
      </c>
      <c r="M8477" s="102" t="str">
        <f t="shared" si="132"/>
        <v>ADT</v>
      </c>
      <c r="N8477" s="102">
        <f>WEEKDAY([2]!Table1[[#This Row],[Travel Date]],2)</f>
        <v>6</v>
      </c>
      <c r="P8477" s="102">
        <v>1</v>
      </c>
    </row>
    <row r="8478" spans="2:16" x14ac:dyDescent="0.25">
      <c r="B8478" s="103"/>
      <c r="C8478" s="103"/>
      <c r="L8478" s="102" t="str">
        <f>[2]!Table1[[#This Row],[Orgn]]&amp;"-"&amp;[2]!Table1[[#This Row],[Dest]]</f>
        <v>SSH-BRI</v>
      </c>
      <c r="M8478" s="102" t="str">
        <f t="shared" si="132"/>
        <v>ADT</v>
      </c>
      <c r="N8478" s="102">
        <f>WEEKDAY([2]!Table1[[#This Row],[Travel Date]],2)</f>
        <v>6</v>
      </c>
      <c r="P8478" s="102">
        <v>1</v>
      </c>
    </row>
    <row r="8479" spans="2:16" x14ac:dyDescent="0.25">
      <c r="B8479" s="103"/>
      <c r="C8479" s="103"/>
      <c r="L8479" s="102" t="str">
        <f>[2]!Table1[[#This Row],[Orgn]]&amp;"-"&amp;[2]!Table1[[#This Row],[Dest]]</f>
        <v>SSH-BRI</v>
      </c>
      <c r="M8479" s="102" t="str">
        <f t="shared" si="132"/>
        <v>ADT</v>
      </c>
      <c r="N8479" s="102">
        <f>WEEKDAY([2]!Table1[[#This Row],[Travel Date]],2)</f>
        <v>6</v>
      </c>
      <c r="P8479" s="102">
        <v>1</v>
      </c>
    </row>
    <row r="8480" spans="2:16" x14ac:dyDescent="0.25">
      <c r="B8480" s="103"/>
      <c r="C8480" s="103"/>
      <c r="L8480" s="102" t="str">
        <f>[2]!Table1[[#This Row],[Orgn]]&amp;"-"&amp;[2]!Table1[[#This Row],[Dest]]</f>
        <v>SSH-BRI</v>
      </c>
      <c r="M8480" s="102" t="str">
        <f t="shared" si="132"/>
        <v>ADT</v>
      </c>
      <c r="N8480" s="102">
        <f>WEEKDAY([2]!Table1[[#This Row],[Travel Date]],2)</f>
        <v>6</v>
      </c>
      <c r="P8480" s="102">
        <v>1</v>
      </c>
    </row>
    <row r="8481" spans="2:16" x14ac:dyDescent="0.25">
      <c r="B8481" s="103"/>
      <c r="C8481" s="103"/>
      <c r="L8481" s="102" t="str">
        <f>[2]!Table1[[#This Row],[Orgn]]&amp;"-"&amp;[2]!Table1[[#This Row],[Dest]]</f>
        <v>SSH-BRI</v>
      </c>
      <c r="M8481" s="102" t="str">
        <f t="shared" si="132"/>
        <v>ADT</v>
      </c>
      <c r="N8481" s="102">
        <f>WEEKDAY([2]!Table1[[#This Row],[Travel Date]],2)</f>
        <v>6</v>
      </c>
      <c r="P8481" s="102">
        <v>1</v>
      </c>
    </row>
    <row r="8482" spans="2:16" x14ac:dyDescent="0.25">
      <c r="B8482" s="103"/>
      <c r="C8482" s="103"/>
      <c r="L8482" s="102" t="str">
        <f>[2]!Table1[[#This Row],[Orgn]]&amp;"-"&amp;[2]!Table1[[#This Row],[Dest]]</f>
        <v>SSH-BRI</v>
      </c>
      <c r="M8482" s="102" t="str">
        <f t="shared" si="132"/>
        <v>ADT</v>
      </c>
      <c r="N8482" s="102">
        <f>WEEKDAY([2]!Table1[[#This Row],[Travel Date]],2)</f>
        <v>6</v>
      </c>
      <c r="P8482" s="102">
        <v>1</v>
      </c>
    </row>
    <row r="8483" spans="2:16" x14ac:dyDescent="0.25">
      <c r="B8483" s="103"/>
      <c r="C8483" s="103"/>
      <c r="L8483" s="102" t="str">
        <f>[2]!Table1[[#This Row],[Orgn]]&amp;"-"&amp;[2]!Table1[[#This Row],[Dest]]</f>
        <v>SSH-BRI</v>
      </c>
      <c r="M8483" s="102" t="str">
        <f t="shared" si="132"/>
        <v>ADT</v>
      </c>
      <c r="N8483" s="102">
        <f>WEEKDAY([2]!Table1[[#This Row],[Travel Date]],2)</f>
        <v>6</v>
      </c>
      <c r="P8483" s="102">
        <v>1</v>
      </c>
    </row>
    <row r="8484" spans="2:16" x14ac:dyDescent="0.25">
      <c r="B8484" s="103"/>
      <c r="C8484" s="103"/>
      <c r="L8484" s="102" t="str">
        <f>[2]!Table1[[#This Row],[Orgn]]&amp;"-"&amp;[2]!Table1[[#This Row],[Dest]]</f>
        <v>SSH-BRI</v>
      </c>
      <c r="M8484" s="102" t="str">
        <f t="shared" si="132"/>
        <v>ADT</v>
      </c>
      <c r="N8484" s="102">
        <f>WEEKDAY([2]!Table1[[#This Row],[Travel Date]],2)</f>
        <v>6</v>
      </c>
      <c r="P8484" s="102">
        <v>1</v>
      </c>
    </row>
    <row r="8485" spans="2:16" x14ac:dyDescent="0.25">
      <c r="B8485" s="103"/>
      <c r="C8485" s="103"/>
      <c r="L8485" s="102" t="str">
        <f>[2]!Table1[[#This Row],[Orgn]]&amp;"-"&amp;[2]!Table1[[#This Row],[Dest]]</f>
        <v>SSH-BRI</v>
      </c>
      <c r="M8485" s="102" t="str">
        <f t="shared" si="132"/>
        <v>ADT</v>
      </c>
      <c r="N8485" s="102">
        <f>WEEKDAY([2]!Table1[[#This Row],[Travel Date]],2)</f>
        <v>6</v>
      </c>
      <c r="P8485" s="102">
        <v>1</v>
      </c>
    </row>
    <row r="8486" spans="2:16" x14ac:dyDescent="0.25">
      <c r="B8486" s="103"/>
      <c r="C8486" s="103"/>
      <c r="L8486" s="102" t="str">
        <f>[2]!Table1[[#This Row],[Orgn]]&amp;"-"&amp;[2]!Table1[[#This Row],[Dest]]</f>
        <v>SSH-BRI</v>
      </c>
      <c r="M8486" s="102" t="str">
        <f t="shared" si="132"/>
        <v>ADT</v>
      </c>
      <c r="N8486" s="102">
        <f>WEEKDAY([2]!Table1[[#This Row],[Travel Date]],2)</f>
        <v>6</v>
      </c>
      <c r="P8486" s="102">
        <v>1</v>
      </c>
    </row>
    <row r="8487" spans="2:16" x14ac:dyDescent="0.25">
      <c r="B8487" s="103"/>
      <c r="C8487" s="103"/>
      <c r="L8487" s="102" t="str">
        <f>[2]!Table1[[#This Row],[Orgn]]&amp;"-"&amp;[2]!Table1[[#This Row],[Dest]]</f>
        <v>SSH-BRI</v>
      </c>
      <c r="M8487" s="102" t="str">
        <f t="shared" si="132"/>
        <v>ADT</v>
      </c>
      <c r="N8487" s="102">
        <f>WEEKDAY([2]!Table1[[#This Row],[Travel Date]],2)</f>
        <v>6</v>
      </c>
      <c r="P8487" s="102">
        <v>1</v>
      </c>
    </row>
    <row r="8488" spans="2:16" x14ac:dyDescent="0.25">
      <c r="B8488" s="103"/>
      <c r="C8488" s="103"/>
      <c r="L8488" s="102" t="str">
        <f>[2]!Table1[[#This Row],[Orgn]]&amp;"-"&amp;[2]!Table1[[#This Row],[Dest]]</f>
        <v>SSH-BRI</v>
      </c>
      <c r="M8488" s="102" t="str">
        <f t="shared" si="132"/>
        <v>ADT</v>
      </c>
      <c r="N8488" s="102">
        <f>WEEKDAY([2]!Table1[[#This Row],[Travel Date]],2)</f>
        <v>6</v>
      </c>
      <c r="P8488" s="102">
        <v>1</v>
      </c>
    </row>
    <row r="8489" spans="2:16" x14ac:dyDescent="0.25">
      <c r="B8489" s="103"/>
      <c r="C8489" s="103"/>
      <c r="L8489" s="102" t="str">
        <f>[2]!Table1[[#This Row],[Orgn]]&amp;"-"&amp;[2]!Table1[[#This Row],[Dest]]</f>
        <v>SSH-BRI</v>
      </c>
      <c r="M8489" s="102" t="str">
        <f t="shared" si="132"/>
        <v>ADT</v>
      </c>
      <c r="N8489" s="102">
        <f>WEEKDAY([2]!Table1[[#This Row],[Travel Date]],2)</f>
        <v>6</v>
      </c>
      <c r="P8489" s="102">
        <v>1</v>
      </c>
    </row>
    <row r="8490" spans="2:16" x14ac:dyDescent="0.25">
      <c r="B8490" s="103"/>
      <c r="C8490" s="103"/>
      <c r="L8490" s="102" t="str">
        <f>[2]!Table1[[#This Row],[Orgn]]&amp;"-"&amp;[2]!Table1[[#This Row],[Dest]]</f>
        <v>SSH-BRI</v>
      </c>
      <c r="M8490" s="102" t="str">
        <f t="shared" si="132"/>
        <v>ADT</v>
      </c>
      <c r="N8490" s="102">
        <f>WEEKDAY([2]!Table1[[#This Row],[Travel Date]],2)</f>
        <v>6</v>
      </c>
      <c r="P8490" s="102">
        <v>1</v>
      </c>
    </row>
    <row r="8491" spans="2:16" x14ac:dyDescent="0.25">
      <c r="B8491" s="103"/>
      <c r="C8491" s="103"/>
      <c r="L8491" s="102" t="str">
        <f>[2]!Table1[[#This Row],[Orgn]]&amp;"-"&amp;[2]!Table1[[#This Row],[Dest]]</f>
        <v>SSH-BRI</v>
      </c>
      <c r="M8491" s="102" t="str">
        <f t="shared" si="132"/>
        <v>ADT</v>
      </c>
      <c r="N8491" s="102">
        <f>WEEKDAY([2]!Table1[[#This Row],[Travel Date]],2)</f>
        <v>6</v>
      </c>
      <c r="P8491" s="102">
        <v>1</v>
      </c>
    </row>
    <row r="8492" spans="2:16" x14ac:dyDescent="0.25">
      <c r="B8492" s="103"/>
      <c r="C8492" s="103"/>
      <c r="L8492" s="102" t="str">
        <f>[2]!Table1[[#This Row],[Orgn]]&amp;"-"&amp;[2]!Table1[[#This Row],[Dest]]</f>
        <v>SSH-BRI</v>
      </c>
      <c r="M8492" s="102" t="str">
        <f t="shared" si="132"/>
        <v>ADT</v>
      </c>
      <c r="N8492" s="102">
        <f>WEEKDAY([2]!Table1[[#This Row],[Travel Date]],2)</f>
        <v>6</v>
      </c>
      <c r="P8492" s="102">
        <v>1</v>
      </c>
    </row>
    <row r="8493" spans="2:16" x14ac:dyDescent="0.25">
      <c r="B8493" s="103"/>
      <c r="C8493" s="103"/>
      <c r="L8493" s="102" t="str">
        <f>[2]!Table1[[#This Row],[Orgn]]&amp;"-"&amp;[2]!Table1[[#This Row],[Dest]]</f>
        <v>SSH-BRI</v>
      </c>
      <c r="M8493" s="102" t="str">
        <f t="shared" si="132"/>
        <v>ADT</v>
      </c>
      <c r="N8493" s="102">
        <f>WEEKDAY([2]!Table1[[#This Row],[Travel Date]],2)</f>
        <v>6</v>
      </c>
      <c r="P8493" s="102">
        <v>1</v>
      </c>
    </row>
    <row r="8494" spans="2:16" x14ac:dyDescent="0.25">
      <c r="B8494" s="103"/>
      <c r="C8494" s="103"/>
      <c r="L8494" s="102" t="str">
        <f>[2]!Table1[[#This Row],[Orgn]]&amp;"-"&amp;[2]!Table1[[#This Row],[Dest]]</f>
        <v>SSH-BRI</v>
      </c>
      <c r="M8494" s="102" t="str">
        <f t="shared" si="132"/>
        <v>ADT</v>
      </c>
      <c r="N8494" s="102">
        <f>WEEKDAY([2]!Table1[[#This Row],[Travel Date]],2)</f>
        <v>6</v>
      </c>
      <c r="P8494" s="102">
        <v>1</v>
      </c>
    </row>
    <row r="8495" spans="2:16" x14ac:dyDescent="0.25">
      <c r="B8495" s="103"/>
      <c r="C8495" s="103"/>
      <c r="L8495" s="102" t="str">
        <f>[2]!Table1[[#This Row],[Orgn]]&amp;"-"&amp;[2]!Table1[[#This Row],[Dest]]</f>
        <v>SSH-BRI</v>
      </c>
      <c r="M8495" s="102" t="str">
        <f t="shared" si="132"/>
        <v>ADT</v>
      </c>
      <c r="N8495" s="102">
        <f>WEEKDAY([2]!Table1[[#This Row],[Travel Date]],2)</f>
        <v>6</v>
      </c>
      <c r="P8495" s="102">
        <v>1</v>
      </c>
    </row>
    <row r="8496" spans="2:16" x14ac:dyDescent="0.25">
      <c r="B8496" s="103"/>
      <c r="C8496" s="103"/>
      <c r="L8496" s="102" t="str">
        <f>[2]!Table1[[#This Row],[Orgn]]&amp;"-"&amp;[2]!Table1[[#This Row],[Dest]]</f>
        <v>SSH-BRI</v>
      </c>
      <c r="M8496" s="102" t="str">
        <f t="shared" si="132"/>
        <v>ADT</v>
      </c>
      <c r="N8496" s="102">
        <f>WEEKDAY([2]!Table1[[#This Row],[Travel Date]],2)</f>
        <v>6</v>
      </c>
      <c r="P8496" s="102">
        <v>1</v>
      </c>
    </row>
    <row r="8497" spans="2:16" x14ac:dyDescent="0.25">
      <c r="B8497" s="103"/>
      <c r="C8497" s="103"/>
      <c r="L8497" s="102" t="str">
        <f>[2]!Table1[[#This Row],[Orgn]]&amp;"-"&amp;[2]!Table1[[#This Row],[Dest]]</f>
        <v>SSH-BRI</v>
      </c>
      <c r="M8497" s="102" t="str">
        <f t="shared" si="132"/>
        <v>ADT</v>
      </c>
      <c r="N8497" s="102">
        <f>WEEKDAY([2]!Table1[[#This Row],[Travel Date]],2)</f>
        <v>6</v>
      </c>
      <c r="P8497" s="102">
        <v>1</v>
      </c>
    </row>
    <row r="8498" spans="2:16" x14ac:dyDescent="0.25">
      <c r="B8498" s="103"/>
      <c r="C8498" s="103"/>
      <c r="L8498" s="102" t="str">
        <f>[2]!Table1[[#This Row],[Orgn]]&amp;"-"&amp;[2]!Table1[[#This Row],[Dest]]</f>
        <v>SSH-BRI</v>
      </c>
      <c r="M8498" s="102" t="str">
        <f t="shared" si="132"/>
        <v>ADT</v>
      </c>
      <c r="N8498" s="102">
        <f>WEEKDAY([2]!Table1[[#This Row],[Travel Date]],2)</f>
        <v>6</v>
      </c>
      <c r="P8498" s="102">
        <v>1</v>
      </c>
    </row>
    <row r="8499" spans="2:16" x14ac:dyDescent="0.25">
      <c r="B8499" s="103"/>
      <c r="C8499" s="103"/>
      <c r="L8499" s="102" t="str">
        <f>[2]!Table1[[#This Row],[Orgn]]&amp;"-"&amp;[2]!Table1[[#This Row],[Dest]]</f>
        <v>SSH-BRI</v>
      </c>
      <c r="M8499" s="102" t="str">
        <f t="shared" si="132"/>
        <v>ADT</v>
      </c>
      <c r="N8499" s="102">
        <f>WEEKDAY([2]!Table1[[#This Row],[Travel Date]],2)</f>
        <v>6</v>
      </c>
      <c r="P8499" s="102">
        <v>1</v>
      </c>
    </row>
    <row r="8500" spans="2:16" x14ac:dyDescent="0.25">
      <c r="B8500" s="103"/>
      <c r="C8500" s="103"/>
      <c r="L8500" s="102" t="str">
        <f>[2]!Table1[[#This Row],[Orgn]]&amp;"-"&amp;[2]!Table1[[#This Row],[Dest]]</f>
        <v>SSH-BRI</v>
      </c>
      <c r="M8500" s="102" t="str">
        <f t="shared" si="132"/>
        <v>ADT</v>
      </c>
      <c r="N8500" s="102">
        <f>WEEKDAY([2]!Table1[[#This Row],[Travel Date]],2)</f>
        <v>6</v>
      </c>
      <c r="P8500" s="102">
        <v>1</v>
      </c>
    </row>
    <row r="8501" spans="2:16" x14ac:dyDescent="0.25">
      <c r="B8501" s="103"/>
      <c r="C8501" s="103"/>
      <c r="L8501" s="102" t="str">
        <f>[2]!Table1[[#This Row],[Orgn]]&amp;"-"&amp;[2]!Table1[[#This Row],[Dest]]</f>
        <v>SSH-BRI</v>
      </c>
      <c r="M8501" s="102" t="str">
        <f t="shared" si="132"/>
        <v>ADT</v>
      </c>
      <c r="N8501" s="102">
        <f>WEEKDAY([2]!Table1[[#This Row],[Travel Date]],2)</f>
        <v>6</v>
      </c>
      <c r="P8501" s="102">
        <v>1</v>
      </c>
    </row>
    <row r="8502" spans="2:16" x14ac:dyDescent="0.25">
      <c r="B8502" s="103"/>
      <c r="C8502" s="103"/>
      <c r="L8502" s="102" t="str">
        <f>[2]!Table1[[#This Row],[Orgn]]&amp;"-"&amp;[2]!Table1[[#This Row],[Dest]]</f>
        <v>SSH-BRI</v>
      </c>
      <c r="M8502" s="102" t="str">
        <f t="shared" si="132"/>
        <v>ADT</v>
      </c>
      <c r="N8502" s="102">
        <f>WEEKDAY([2]!Table1[[#This Row],[Travel Date]],2)</f>
        <v>6</v>
      </c>
      <c r="P8502" s="102">
        <v>1</v>
      </c>
    </row>
    <row r="8503" spans="2:16" x14ac:dyDescent="0.25">
      <c r="B8503" s="103"/>
      <c r="C8503" s="103"/>
      <c r="L8503" s="102" t="str">
        <f>[2]!Table1[[#This Row],[Orgn]]&amp;"-"&amp;[2]!Table1[[#This Row],[Dest]]</f>
        <v>SSH-BRI</v>
      </c>
      <c r="M8503" s="102" t="str">
        <f t="shared" si="132"/>
        <v>ADT</v>
      </c>
      <c r="N8503" s="102">
        <f>WEEKDAY([2]!Table1[[#This Row],[Travel Date]],2)</f>
        <v>6</v>
      </c>
      <c r="P8503" s="102">
        <v>1</v>
      </c>
    </row>
    <row r="8504" spans="2:16" x14ac:dyDescent="0.25">
      <c r="B8504" s="103"/>
      <c r="C8504" s="103"/>
      <c r="L8504" s="102" t="str">
        <f>[2]!Table1[[#This Row],[Orgn]]&amp;"-"&amp;[2]!Table1[[#This Row],[Dest]]</f>
        <v>SSH-BRI</v>
      </c>
      <c r="M8504" s="102" t="str">
        <f t="shared" si="132"/>
        <v>ADT</v>
      </c>
      <c r="N8504" s="102">
        <f>WEEKDAY([2]!Table1[[#This Row],[Travel Date]],2)</f>
        <v>6</v>
      </c>
      <c r="P8504" s="102">
        <v>1</v>
      </c>
    </row>
    <row r="8505" spans="2:16" x14ac:dyDescent="0.25">
      <c r="B8505" s="103"/>
      <c r="C8505" s="103"/>
      <c r="L8505" s="102" t="str">
        <f>[2]!Table1[[#This Row],[Orgn]]&amp;"-"&amp;[2]!Table1[[#This Row],[Dest]]</f>
        <v>SSH-BRI</v>
      </c>
      <c r="M8505" s="102" t="str">
        <f t="shared" si="132"/>
        <v>ADT</v>
      </c>
      <c r="N8505" s="102">
        <f>WEEKDAY([2]!Table1[[#This Row],[Travel Date]],2)</f>
        <v>6</v>
      </c>
      <c r="P8505" s="102">
        <v>1</v>
      </c>
    </row>
    <row r="8506" spans="2:16" x14ac:dyDescent="0.25">
      <c r="B8506" s="103"/>
      <c r="C8506" s="103"/>
      <c r="L8506" s="102" t="str">
        <f>[2]!Table1[[#This Row],[Orgn]]&amp;"-"&amp;[2]!Table1[[#This Row],[Dest]]</f>
        <v>SSH-BRI</v>
      </c>
      <c r="M8506" s="102" t="str">
        <f t="shared" si="132"/>
        <v>ADT</v>
      </c>
      <c r="N8506" s="102">
        <f>WEEKDAY([2]!Table1[[#This Row],[Travel Date]],2)</f>
        <v>6</v>
      </c>
      <c r="P8506" s="102">
        <v>1</v>
      </c>
    </row>
    <row r="8507" spans="2:16" x14ac:dyDescent="0.25">
      <c r="B8507" s="103"/>
      <c r="C8507" s="103"/>
      <c r="L8507" s="102" t="str">
        <f>[2]!Table1[[#This Row],[Orgn]]&amp;"-"&amp;[2]!Table1[[#This Row],[Dest]]</f>
        <v>SSH-BRI</v>
      </c>
      <c r="M8507" s="102" t="str">
        <f t="shared" si="132"/>
        <v>ADT</v>
      </c>
      <c r="N8507" s="102">
        <f>WEEKDAY([2]!Table1[[#This Row],[Travel Date]],2)</f>
        <v>6</v>
      </c>
      <c r="P8507" s="102">
        <v>1</v>
      </c>
    </row>
    <row r="8508" spans="2:16" x14ac:dyDescent="0.25">
      <c r="B8508" s="103"/>
      <c r="C8508" s="103"/>
      <c r="L8508" s="102" t="str">
        <f>[2]!Table1[[#This Row],[Orgn]]&amp;"-"&amp;[2]!Table1[[#This Row],[Dest]]</f>
        <v>SSH-BRI</v>
      </c>
      <c r="M8508" s="102" t="str">
        <f t="shared" si="132"/>
        <v>ADT</v>
      </c>
      <c r="N8508" s="102">
        <f>WEEKDAY([2]!Table1[[#This Row],[Travel Date]],2)</f>
        <v>6</v>
      </c>
      <c r="P8508" s="102">
        <v>1</v>
      </c>
    </row>
    <row r="8509" spans="2:16" x14ac:dyDescent="0.25">
      <c r="B8509" s="103"/>
      <c r="C8509" s="103"/>
      <c r="L8509" s="102" t="str">
        <f>[2]!Table1[[#This Row],[Orgn]]&amp;"-"&amp;[2]!Table1[[#This Row],[Dest]]</f>
        <v>SSH-BRI</v>
      </c>
      <c r="M8509" s="102" t="str">
        <f t="shared" si="132"/>
        <v>ADT</v>
      </c>
      <c r="N8509" s="102">
        <f>WEEKDAY([2]!Table1[[#This Row],[Travel Date]],2)</f>
        <v>6</v>
      </c>
      <c r="P8509" s="102">
        <v>1</v>
      </c>
    </row>
    <row r="8510" spans="2:16" x14ac:dyDescent="0.25">
      <c r="B8510" s="103"/>
      <c r="C8510" s="103"/>
      <c r="L8510" s="102" t="str">
        <f>[2]!Table1[[#This Row],[Orgn]]&amp;"-"&amp;[2]!Table1[[#This Row],[Dest]]</f>
        <v>SSH-BRI</v>
      </c>
      <c r="M8510" s="102" t="str">
        <f t="shared" si="132"/>
        <v>ADT</v>
      </c>
      <c r="N8510" s="102">
        <f>WEEKDAY([2]!Table1[[#This Row],[Travel Date]],2)</f>
        <v>6</v>
      </c>
      <c r="P8510" s="102">
        <v>1</v>
      </c>
    </row>
    <row r="8511" spans="2:16" x14ac:dyDescent="0.25">
      <c r="B8511" s="103"/>
      <c r="C8511" s="103"/>
      <c r="L8511" s="102" t="str">
        <f>[2]!Table1[[#This Row],[Orgn]]&amp;"-"&amp;[2]!Table1[[#This Row],[Dest]]</f>
        <v>SSH-BRI</v>
      </c>
      <c r="M8511" s="102" t="str">
        <f t="shared" si="132"/>
        <v>ADT</v>
      </c>
      <c r="N8511" s="102">
        <f>WEEKDAY([2]!Table1[[#This Row],[Travel Date]],2)</f>
        <v>6</v>
      </c>
      <c r="P8511" s="102">
        <v>1</v>
      </c>
    </row>
    <row r="8512" spans="2:16" x14ac:dyDescent="0.25">
      <c r="B8512" s="103"/>
      <c r="C8512" s="103"/>
      <c r="L8512" s="102" t="str">
        <f>[2]!Table1[[#This Row],[Orgn]]&amp;"-"&amp;[2]!Table1[[#This Row],[Dest]]</f>
        <v>SSH-BRI</v>
      </c>
      <c r="M8512" s="102" t="str">
        <f t="shared" si="132"/>
        <v>ADT</v>
      </c>
      <c r="N8512" s="102">
        <f>WEEKDAY([2]!Table1[[#This Row],[Travel Date]],2)</f>
        <v>6</v>
      </c>
      <c r="P8512" s="102">
        <v>1</v>
      </c>
    </row>
    <row r="8513" spans="2:16" x14ac:dyDescent="0.25">
      <c r="B8513" s="103"/>
      <c r="C8513" s="103"/>
      <c r="L8513" s="102" t="str">
        <f>[2]!Table1[[#This Row],[Orgn]]&amp;"-"&amp;[2]!Table1[[#This Row],[Dest]]</f>
        <v>SSH-BRI</v>
      </c>
      <c r="M8513" s="102" t="str">
        <f t="shared" si="132"/>
        <v>ADT</v>
      </c>
      <c r="N8513" s="102">
        <f>WEEKDAY([2]!Table1[[#This Row],[Travel Date]],2)</f>
        <v>6</v>
      </c>
      <c r="P8513" s="102">
        <v>1</v>
      </c>
    </row>
    <row r="8514" spans="2:16" x14ac:dyDescent="0.25">
      <c r="B8514" s="103"/>
      <c r="C8514" s="103"/>
      <c r="L8514" s="102" t="str">
        <f>[2]!Table1[[#This Row],[Orgn]]&amp;"-"&amp;[2]!Table1[[#This Row],[Dest]]</f>
        <v>SSH-BRI</v>
      </c>
      <c r="M8514" s="102" t="str">
        <f t="shared" ref="M8514:M8577" si="133">IF(TRIM(C8514)="INF", "INF", IF(TRIM(C8514)="CHD", "CHD", "ADT"))</f>
        <v>ADT</v>
      </c>
      <c r="N8514" s="102">
        <f>WEEKDAY([2]!Table1[[#This Row],[Travel Date]],2)</f>
        <v>6</v>
      </c>
      <c r="P8514" s="102">
        <v>1</v>
      </c>
    </row>
    <row r="8515" spans="2:16" x14ac:dyDescent="0.25">
      <c r="B8515" s="103"/>
      <c r="C8515" s="103"/>
      <c r="L8515" s="102" t="str">
        <f>[2]!Table1[[#This Row],[Orgn]]&amp;"-"&amp;[2]!Table1[[#This Row],[Dest]]</f>
        <v>SSH-BRI</v>
      </c>
      <c r="M8515" s="102" t="str">
        <f t="shared" si="133"/>
        <v>ADT</v>
      </c>
      <c r="N8515" s="102">
        <f>WEEKDAY([2]!Table1[[#This Row],[Travel Date]],2)</f>
        <v>6</v>
      </c>
      <c r="P8515" s="102">
        <v>1</v>
      </c>
    </row>
    <row r="8516" spans="2:16" x14ac:dyDescent="0.25">
      <c r="B8516" s="103"/>
      <c r="C8516" s="103"/>
      <c r="L8516" s="102" t="str">
        <f>[2]!Table1[[#This Row],[Orgn]]&amp;"-"&amp;[2]!Table1[[#This Row],[Dest]]</f>
        <v>SSH-BRI</v>
      </c>
      <c r="M8516" s="102" t="str">
        <f t="shared" si="133"/>
        <v>ADT</v>
      </c>
      <c r="N8516" s="102">
        <f>WEEKDAY([2]!Table1[[#This Row],[Travel Date]],2)</f>
        <v>6</v>
      </c>
      <c r="P8516" s="102">
        <v>1</v>
      </c>
    </row>
    <row r="8517" spans="2:16" x14ac:dyDescent="0.25">
      <c r="B8517" s="103"/>
      <c r="C8517" s="103"/>
      <c r="L8517" s="102" t="str">
        <f>[2]!Table1[[#This Row],[Orgn]]&amp;"-"&amp;[2]!Table1[[#This Row],[Dest]]</f>
        <v>SSH-BRI</v>
      </c>
      <c r="M8517" s="102" t="str">
        <f t="shared" si="133"/>
        <v>ADT</v>
      </c>
      <c r="N8517" s="102">
        <f>WEEKDAY([2]!Table1[[#This Row],[Travel Date]],2)</f>
        <v>6</v>
      </c>
      <c r="P8517" s="102">
        <v>1</v>
      </c>
    </row>
    <row r="8518" spans="2:16" x14ac:dyDescent="0.25">
      <c r="B8518" s="103"/>
      <c r="C8518" s="103"/>
      <c r="L8518" s="102" t="str">
        <f>[2]!Table1[[#This Row],[Orgn]]&amp;"-"&amp;[2]!Table1[[#This Row],[Dest]]</f>
        <v>SSH-BRI</v>
      </c>
      <c r="M8518" s="102" t="str">
        <f t="shared" si="133"/>
        <v>ADT</v>
      </c>
      <c r="N8518" s="102">
        <f>WEEKDAY([2]!Table1[[#This Row],[Travel Date]],2)</f>
        <v>6</v>
      </c>
      <c r="P8518" s="102">
        <v>1</v>
      </c>
    </row>
    <row r="8519" spans="2:16" x14ac:dyDescent="0.25">
      <c r="B8519" s="103"/>
      <c r="C8519" s="103"/>
      <c r="L8519" s="102" t="str">
        <f>[2]!Table1[[#This Row],[Orgn]]&amp;"-"&amp;[2]!Table1[[#This Row],[Dest]]</f>
        <v>SSH-BRI</v>
      </c>
      <c r="M8519" s="102" t="str">
        <f t="shared" si="133"/>
        <v>ADT</v>
      </c>
      <c r="N8519" s="102">
        <f>WEEKDAY([2]!Table1[[#This Row],[Travel Date]],2)</f>
        <v>6</v>
      </c>
      <c r="P8519" s="102">
        <v>1</v>
      </c>
    </row>
    <row r="8520" spans="2:16" x14ac:dyDescent="0.25">
      <c r="B8520" s="103"/>
      <c r="C8520" s="103"/>
      <c r="L8520" s="102" t="str">
        <f>[2]!Table1[[#This Row],[Orgn]]&amp;"-"&amp;[2]!Table1[[#This Row],[Dest]]</f>
        <v>SSH-BRI</v>
      </c>
      <c r="M8520" s="102" t="str">
        <f t="shared" si="133"/>
        <v>ADT</v>
      </c>
      <c r="N8520" s="102">
        <f>WEEKDAY([2]!Table1[[#This Row],[Travel Date]],2)</f>
        <v>6</v>
      </c>
      <c r="P8520" s="102">
        <v>1</v>
      </c>
    </row>
    <row r="8521" spans="2:16" x14ac:dyDescent="0.25">
      <c r="B8521" s="103"/>
      <c r="C8521" s="103"/>
      <c r="L8521" s="102" t="str">
        <f>[2]!Table1[[#This Row],[Orgn]]&amp;"-"&amp;[2]!Table1[[#This Row],[Dest]]</f>
        <v>SSH-BRI</v>
      </c>
      <c r="M8521" s="102" t="str">
        <f t="shared" si="133"/>
        <v>ADT</v>
      </c>
      <c r="N8521" s="102">
        <f>WEEKDAY([2]!Table1[[#This Row],[Travel Date]],2)</f>
        <v>6</v>
      </c>
      <c r="P8521" s="102">
        <v>1</v>
      </c>
    </row>
    <row r="8522" spans="2:16" x14ac:dyDescent="0.25">
      <c r="B8522" s="103"/>
      <c r="C8522" s="103"/>
      <c r="L8522" s="102" t="str">
        <f>[2]!Table1[[#This Row],[Orgn]]&amp;"-"&amp;[2]!Table1[[#This Row],[Dest]]</f>
        <v>SSH-BRI</v>
      </c>
      <c r="M8522" s="102" t="str">
        <f t="shared" si="133"/>
        <v>ADT</v>
      </c>
      <c r="N8522" s="102">
        <f>WEEKDAY([2]!Table1[[#This Row],[Travel Date]],2)</f>
        <v>6</v>
      </c>
      <c r="P8522" s="102">
        <v>1</v>
      </c>
    </row>
    <row r="8523" spans="2:16" x14ac:dyDescent="0.25">
      <c r="B8523" s="103"/>
      <c r="C8523" s="103"/>
      <c r="L8523" s="102" t="str">
        <f>[2]!Table1[[#This Row],[Orgn]]&amp;"-"&amp;[2]!Table1[[#This Row],[Dest]]</f>
        <v>SSH-BRI</v>
      </c>
      <c r="M8523" s="102" t="str">
        <f t="shared" si="133"/>
        <v>ADT</v>
      </c>
      <c r="N8523" s="102">
        <f>WEEKDAY([2]!Table1[[#This Row],[Travel Date]],2)</f>
        <v>6</v>
      </c>
      <c r="P8523" s="102">
        <v>1</v>
      </c>
    </row>
    <row r="8524" spans="2:16" x14ac:dyDescent="0.25">
      <c r="B8524" s="103"/>
      <c r="C8524" s="103"/>
      <c r="L8524" s="102" t="str">
        <f>[2]!Table1[[#This Row],[Orgn]]&amp;"-"&amp;[2]!Table1[[#This Row],[Dest]]</f>
        <v>SSH-BRI</v>
      </c>
      <c r="M8524" s="102" t="str">
        <f t="shared" si="133"/>
        <v>ADT</v>
      </c>
      <c r="N8524" s="102">
        <f>WEEKDAY([2]!Table1[[#This Row],[Travel Date]],2)</f>
        <v>6</v>
      </c>
      <c r="P8524" s="102">
        <v>1</v>
      </c>
    </row>
    <row r="8525" spans="2:16" x14ac:dyDescent="0.25">
      <c r="B8525" s="103"/>
      <c r="C8525" s="103"/>
      <c r="L8525" s="102" t="str">
        <f>[2]!Table1[[#This Row],[Orgn]]&amp;"-"&amp;[2]!Table1[[#This Row],[Dest]]</f>
        <v>SSH-BRI</v>
      </c>
      <c r="M8525" s="102" t="str">
        <f t="shared" si="133"/>
        <v>ADT</v>
      </c>
      <c r="N8525" s="102">
        <f>WEEKDAY([2]!Table1[[#This Row],[Travel Date]],2)</f>
        <v>6</v>
      </c>
      <c r="P8525" s="102">
        <v>1</v>
      </c>
    </row>
    <row r="8526" spans="2:16" x14ac:dyDescent="0.25">
      <c r="B8526" s="103"/>
      <c r="C8526" s="103"/>
      <c r="L8526" s="102" t="str">
        <f>[2]!Table1[[#This Row],[Orgn]]&amp;"-"&amp;[2]!Table1[[#This Row],[Dest]]</f>
        <v>SSH-BRI</v>
      </c>
      <c r="M8526" s="102" t="str">
        <f t="shared" si="133"/>
        <v>ADT</v>
      </c>
      <c r="N8526" s="102">
        <f>WEEKDAY([2]!Table1[[#This Row],[Travel Date]],2)</f>
        <v>6</v>
      </c>
      <c r="P8526" s="102">
        <v>1</v>
      </c>
    </row>
    <row r="8527" spans="2:16" x14ac:dyDescent="0.25">
      <c r="B8527" s="103"/>
      <c r="C8527" s="103"/>
      <c r="L8527" s="102" t="str">
        <f>[2]!Table1[[#This Row],[Orgn]]&amp;"-"&amp;[2]!Table1[[#This Row],[Dest]]</f>
        <v>SSH-BRI</v>
      </c>
      <c r="M8527" s="102" t="str">
        <f t="shared" si="133"/>
        <v>ADT</v>
      </c>
      <c r="N8527" s="102">
        <f>WEEKDAY([2]!Table1[[#This Row],[Travel Date]],2)</f>
        <v>6</v>
      </c>
      <c r="P8527" s="102">
        <v>1</v>
      </c>
    </row>
    <row r="8528" spans="2:16" x14ac:dyDescent="0.25">
      <c r="B8528" s="103"/>
      <c r="C8528" s="103"/>
      <c r="L8528" s="102" t="str">
        <f>[2]!Table1[[#This Row],[Orgn]]&amp;"-"&amp;[2]!Table1[[#This Row],[Dest]]</f>
        <v>SSH-BRI</v>
      </c>
      <c r="M8528" s="102" t="str">
        <f t="shared" si="133"/>
        <v>ADT</v>
      </c>
      <c r="N8528" s="102">
        <f>WEEKDAY([2]!Table1[[#This Row],[Travel Date]],2)</f>
        <v>6</v>
      </c>
      <c r="P8528" s="102">
        <v>1</v>
      </c>
    </row>
    <row r="8529" spans="2:16" x14ac:dyDescent="0.25">
      <c r="B8529" s="103"/>
      <c r="C8529" s="103"/>
      <c r="L8529" s="102" t="str">
        <f>[2]!Table1[[#This Row],[Orgn]]&amp;"-"&amp;[2]!Table1[[#This Row],[Dest]]</f>
        <v>SSH-BRI</v>
      </c>
      <c r="M8529" s="102" t="str">
        <f t="shared" si="133"/>
        <v>ADT</v>
      </c>
      <c r="N8529" s="102">
        <f>WEEKDAY([2]!Table1[[#This Row],[Travel Date]],2)</f>
        <v>6</v>
      </c>
      <c r="P8529" s="102">
        <v>1</v>
      </c>
    </row>
    <row r="8530" spans="2:16" x14ac:dyDescent="0.25">
      <c r="B8530" s="103"/>
      <c r="C8530" s="103"/>
      <c r="L8530" s="102" t="str">
        <f>[2]!Table1[[#This Row],[Orgn]]&amp;"-"&amp;[2]!Table1[[#This Row],[Dest]]</f>
        <v>SSH-BRI</v>
      </c>
      <c r="M8530" s="102" t="str">
        <f t="shared" si="133"/>
        <v>ADT</v>
      </c>
      <c r="N8530" s="102">
        <f>WEEKDAY([2]!Table1[[#This Row],[Travel Date]],2)</f>
        <v>6</v>
      </c>
      <c r="P8530" s="102">
        <v>1</v>
      </c>
    </row>
    <row r="8531" spans="2:16" x14ac:dyDescent="0.25">
      <c r="B8531" s="103"/>
      <c r="C8531" s="103"/>
      <c r="L8531" s="102" t="str">
        <f>[2]!Table1[[#This Row],[Orgn]]&amp;"-"&amp;[2]!Table1[[#This Row],[Dest]]</f>
        <v>SSH-BRI</v>
      </c>
      <c r="M8531" s="102" t="str">
        <f t="shared" si="133"/>
        <v>ADT</v>
      </c>
      <c r="N8531" s="102">
        <f>WEEKDAY([2]!Table1[[#This Row],[Travel Date]],2)</f>
        <v>6</v>
      </c>
      <c r="P8531" s="102">
        <v>1</v>
      </c>
    </row>
    <row r="8532" spans="2:16" x14ac:dyDescent="0.25">
      <c r="B8532" s="103"/>
      <c r="C8532" s="103"/>
      <c r="L8532" s="102" t="str">
        <f>[2]!Table1[[#This Row],[Orgn]]&amp;"-"&amp;[2]!Table1[[#This Row],[Dest]]</f>
        <v>SSH-BRI</v>
      </c>
      <c r="M8532" s="102" t="str">
        <f t="shared" si="133"/>
        <v>ADT</v>
      </c>
      <c r="N8532" s="102">
        <f>WEEKDAY([2]!Table1[[#This Row],[Travel Date]],2)</f>
        <v>6</v>
      </c>
      <c r="P8532" s="102">
        <v>1</v>
      </c>
    </row>
    <row r="8533" spans="2:16" x14ac:dyDescent="0.25">
      <c r="B8533" s="103"/>
      <c r="C8533" s="103"/>
      <c r="L8533" s="102" t="str">
        <f>[2]!Table1[[#This Row],[Orgn]]&amp;"-"&amp;[2]!Table1[[#This Row],[Dest]]</f>
        <v>SSH-BRI</v>
      </c>
      <c r="M8533" s="102" t="str">
        <f t="shared" si="133"/>
        <v>ADT</v>
      </c>
      <c r="N8533" s="102">
        <f>WEEKDAY([2]!Table1[[#This Row],[Travel Date]],2)</f>
        <v>6</v>
      </c>
      <c r="P8533" s="102">
        <v>1</v>
      </c>
    </row>
    <row r="8534" spans="2:16" x14ac:dyDescent="0.25">
      <c r="B8534" s="103"/>
      <c r="C8534" s="103"/>
      <c r="L8534" s="102" t="str">
        <f>[2]!Table1[[#This Row],[Orgn]]&amp;"-"&amp;[2]!Table1[[#This Row],[Dest]]</f>
        <v>SSH-BRI</v>
      </c>
      <c r="M8534" s="102" t="str">
        <f t="shared" si="133"/>
        <v>ADT</v>
      </c>
      <c r="N8534" s="102">
        <f>WEEKDAY([2]!Table1[[#This Row],[Travel Date]],2)</f>
        <v>6</v>
      </c>
      <c r="P8534" s="102">
        <v>1</v>
      </c>
    </row>
    <row r="8535" spans="2:16" x14ac:dyDescent="0.25">
      <c r="B8535" s="103"/>
      <c r="C8535" s="103"/>
      <c r="L8535" s="102" t="str">
        <f>[2]!Table1[[#This Row],[Orgn]]&amp;"-"&amp;[2]!Table1[[#This Row],[Dest]]</f>
        <v>SSH-BRI</v>
      </c>
      <c r="M8535" s="102" t="str">
        <f t="shared" si="133"/>
        <v>ADT</v>
      </c>
      <c r="N8535" s="102">
        <f>WEEKDAY([2]!Table1[[#This Row],[Travel Date]],2)</f>
        <v>6</v>
      </c>
      <c r="P8535" s="102">
        <v>1</v>
      </c>
    </row>
    <row r="8536" spans="2:16" x14ac:dyDescent="0.25">
      <c r="B8536" s="103"/>
      <c r="C8536" s="103"/>
      <c r="L8536" s="102" t="str">
        <f>[2]!Table1[[#This Row],[Orgn]]&amp;"-"&amp;[2]!Table1[[#This Row],[Dest]]</f>
        <v>SSH-BRI</v>
      </c>
      <c r="M8536" s="102" t="str">
        <f t="shared" si="133"/>
        <v>ADT</v>
      </c>
      <c r="N8536" s="102">
        <f>WEEKDAY([2]!Table1[[#This Row],[Travel Date]],2)</f>
        <v>6</v>
      </c>
      <c r="P8536" s="102">
        <v>1</v>
      </c>
    </row>
    <row r="8537" spans="2:16" x14ac:dyDescent="0.25">
      <c r="B8537" s="103"/>
      <c r="C8537" s="103"/>
      <c r="L8537" s="102" t="str">
        <f>[2]!Table1[[#This Row],[Orgn]]&amp;"-"&amp;[2]!Table1[[#This Row],[Dest]]</f>
        <v>SSH-BRI</v>
      </c>
      <c r="M8537" s="102" t="str">
        <f t="shared" si="133"/>
        <v>ADT</v>
      </c>
      <c r="N8537" s="102">
        <f>WEEKDAY([2]!Table1[[#This Row],[Travel Date]],2)</f>
        <v>6</v>
      </c>
      <c r="P8537" s="102">
        <v>1</v>
      </c>
    </row>
    <row r="8538" spans="2:16" x14ac:dyDescent="0.25">
      <c r="B8538" s="103"/>
      <c r="C8538" s="103"/>
      <c r="L8538" s="102" t="str">
        <f>[2]!Table1[[#This Row],[Orgn]]&amp;"-"&amp;[2]!Table1[[#This Row],[Dest]]</f>
        <v>SSH-BRI</v>
      </c>
      <c r="M8538" s="102" t="str">
        <f t="shared" si="133"/>
        <v>ADT</v>
      </c>
      <c r="N8538" s="102">
        <f>WEEKDAY([2]!Table1[[#This Row],[Travel Date]],2)</f>
        <v>6</v>
      </c>
      <c r="P8538" s="102">
        <v>1</v>
      </c>
    </row>
    <row r="8539" spans="2:16" x14ac:dyDescent="0.25">
      <c r="B8539" s="103"/>
      <c r="C8539" s="103"/>
      <c r="L8539" s="102" t="str">
        <f>[2]!Table1[[#This Row],[Orgn]]&amp;"-"&amp;[2]!Table1[[#This Row],[Dest]]</f>
        <v>SSH-BRI</v>
      </c>
      <c r="M8539" s="102" t="str">
        <f t="shared" si="133"/>
        <v>ADT</v>
      </c>
      <c r="N8539" s="102">
        <f>WEEKDAY([2]!Table1[[#This Row],[Travel Date]],2)</f>
        <v>6</v>
      </c>
      <c r="P8539" s="102">
        <v>1</v>
      </c>
    </row>
    <row r="8540" spans="2:16" x14ac:dyDescent="0.25">
      <c r="B8540" s="103"/>
      <c r="C8540" s="103"/>
      <c r="L8540" s="102" t="str">
        <f>[2]!Table1[[#This Row],[Orgn]]&amp;"-"&amp;[2]!Table1[[#This Row],[Dest]]</f>
        <v>SSH-BRI</v>
      </c>
      <c r="M8540" s="102" t="str">
        <f t="shared" si="133"/>
        <v>ADT</v>
      </c>
      <c r="N8540" s="102">
        <f>WEEKDAY([2]!Table1[[#This Row],[Travel Date]],2)</f>
        <v>6</v>
      </c>
      <c r="P8540" s="102">
        <v>1</v>
      </c>
    </row>
    <row r="8541" spans="2:16" x14ac:dyDescent="0.25">
      <c r="B8541" s="103"/>
      <c r="C8541" s="103"/>
      <c r="L8541" s="102" t="str">
        <f>[2]!Table1[[#This Row],[Orgn]]&amp;"-"&amp;[2]!Table1[[#This Row],[Dest]]</f>
        <v>SSH-BRI</v>
      </c>
      <c r="M8541" s="102" t="str">
        <f t="shared" si="133"/>
        <v>ADT</v>
      </c>
      <c r="N8541" s="102">
        <f>WEEKDAY([2]!Table1[[#This Row],[Travel Date]],2)</f>
        <v>6</v>
      </c>
      <c r="P8541" s="102">
        <v>1</v>
      </c>
    </row>
    <row r="8542" spans="2:16" x14ac:dyDescent="0.25">
      <c r="B8542" s="103"/>
      <c r="C8542" s="103"/>
      <c r="L8542" s="102" t="str">
        <f>[2]!Table1[[#This Row],[Orgn]]&amp;"-"&amp;[2]!Table1[[#This Row],[Dest]]</f>
        <v>SSH-BRI</v>
      </c>
      <c r="M8542" s="102" t="str">
        <f t="shared" si="133"/>
        <v>ADT</v>
      </c>
      <c r="N8542" s="102">
        <f>WEEKDAY([2]!Table1[[#This Row],[Travel Date]],2)</f>
        <v>6</v>
      </c>
      <c r="P8542" s="102">
        <v>1</v>
      </c>
    </row>
    <row r="8543" spans="2:16" x14ac:dyDescent="0.25">
      <c r="B8543" s="103"/>
      <c r="C8543" s="103"/>
      <c r="L8543" s="102" t="str">
        <f>[2]!Table1[[#This Row],[Orgn]]&amp;"-"&amp;[2]!Table1[[#This Row],[Dest]]</f>
        <v>SSH-BRI</v>
      </c>
      <c r="M8543" s="102" t="str">
        <f t="shared" si="133"/>
        <v>ADT</v>
      </c>
      <c r="N8543" s="102">
        <f>WEEKDAY([2]!Table1[[#This Row],[Travel Date]],2)</f>
        <v>6</v>
      </c>
      <c r="P8543" s="102">
        <v>1</v>
      </c>
    </row>
    <row r="8544" spans="2:16" x14ac:dyDescent="0.25">
      <c r="B8544" s="103"/>
      <c r="C8544" s="103"/>
      <c r="L8544" s="102" t="str">
        <f>[2]!Table1[[#This Row],[Orgn]]&amp;"-"&amp;[2]!Table1[[#This Row],[Dest]]</f>
        <v>SSH-BRI</v>
      </c>
      <c r="M8544" s="102" t="str">
        <f t="shared" si="133"/>
        <v>ADT</v>
      </c>
      <c r="N8544" s="102">
        <f>WEEKDAY([2]!Table1[[#This Row],[Travel Date]],2)</f>
        <v>6</v>
      </c>
      <c r="P8544" s="102">
        <v>1</v>
      </c>
    </row>
    <row r="8545" spans="2:16" x14ac:dyDescent="0.25">
      <c r="B8545" s="103"/>
      <c r="C8545" s="103"/>
      <c r="L8545" s="102" t="str">
        <f>[2]!Table1[[#This Row],[Orgn]]&amp;"-"&amp;[2]!Table1[[#This Row],[Dest]]</f>
        <v>SSH-BRI</v>
      </c>
      <c r="M8545" s="102" t="str">
        <f t="shared" si="133"/>
        <v>ADT</v>
      </c>
      <c r="N8545" s="102">
        <f>WEEKDAY([2]!Table1[[#This Row],[Travel Date]],2)</f>
        <v>6</v>
      </c>
      <c r="P8545" s="102">
        <v>1</v>
      </c>
    </row>
    <row r="8546" spans="2:16" x14ac:dyDescent="0.25">
      <c r="B8546" s="103"/>
      <c r="C8546" s="103"/>
      <c r="L8546" s="102" t="str">
        <f>[2]!Table1[[#This Row],[Orgn]]&amp;"-"&amp;[2]!Table1[[#This Row],[Dest]]</f>
        <v>SSH-BRI</v>
      </c>
      <c r="M8546" s="102" t="str">
        <f t="shared" si="133"/>
        <v>ADT</v>
      </c>
      <c r="N8546" s="102">
        <f>WEEKDAY([2]!Table1[[#This Row],[Travel Date]],2)</f>
        <v>6</v>
      </c>
      <c r="P8546" s="102">
        <v>1</v>
      </c>
    </row>
    <row r="8547" spans="2:16" x14ac:dyDescent="0.25">
      <c r="B8547" s="103"/>
      <c r="C8547" s="103"/>
      <c r="L8547" s="102" t="str">
        <f>[2]!Table1[[#This Row],[Orgn]]&amp;"-"&amp;[2]!Table1[[#This Row],[Dest]]</f>
        <v>SSH-BRI</v>
      </c>
      <c r="M8547" s="102" t="str">
        <f t="shared" si="133"/>
        <v>ADT</v>
      </c>
      <c r="N8547" s="102">
        <f>WEEKDAY([2]!Table1[[#This Row],[Travel Date]],2)</f>
        <v>6</v>
      </c>
      <c r="P8547" s="102">
        <v>1</v>
      </c>
    </row>
    <row r="8548" spans="2:16" x14ac:dyDescent="0.25">
      <c r="B8548" s="103"/>
      <c r="C8548" s="103"/>
      <c r="L8548" s="102" t="str">
        <f>[2]!Table1[[#This Row],[Orgn]]&amp;"-"&amp;[2]!Table1[[#This Row],[Dest]]</f>
        <v>SSH-BRI</v>
      </c>
      <c r="M8548" s="102" t="str">
        <f t="shared" si="133"/>
        <v>ADT</v>
      </c>
      <c r="N8548" s="102">
        <f>WEEKDAY([2]!Table1[[#This Row],[Travel Date]],2)</f>
        <v>6</v>
      </c>
      <c r="P8548" s="102">
        <v>1</v>
      </c>
    </row>
    <row r="8549" spans="2:16" x14ac:dyDescent="0.25">
      <c r="B8549" s="103"/>
      <c r="C8549" s="103"/>
      <c r="L8549" s="102" t="str">
        <f>[2]!Table1[[#This Row],[Orgn]]&amp;"-"&amp;[2]!Table1[[#This Row],[Dest]]</f>
        <v>SSH-BRI</v>
      </c>
      <c r="M8549" s="102" t="str">
        <f t="shared" si="133"/>
        <v>ADT</v>
      </c>
      <c r="N8549" s="102">
        <f>WEEKDAY([2]!Table1[[#This Row],[Travel Date]],2)</f>
        <v>6</v>
      </c>
      <c r="P8549" s="102">
        <v>1</v>
      </c>
    </row>
    <row r="8550" spans="2:16" x14ac:dyDescent="0.25">
      <c r="B8550" s="103"/>
      <c r="C8550" s="103"/>
      <c r="L8550" s="102" t="str">
        <f>[2]!Table1[[#This Row],[Orgn]]&amp;"-"&amp;[2]!Table1[[#This Row],[Dest]]</f>
        <v>SSH-BRI</v>
      </c>
      <c r="M8550" s="102" t="str">
        <f t="shared" si="133"/>
        <v>ADT</v>
      </c>
      <c r="N8550" s="102">
        <f>WEEKDAY([2]!Table1[[#This Row],[Travel Date]],2)</f>
        <v>6</v>
      </c>
      <c r="P8550" s="102">
        <v>1</v>
      </c>
    </row>
    <row r="8551" spans="2:16" x14ac:dyDescent="0.25">
      <c r="B8551" s="103"/>
      <c r="C8551" s="103"/>
      <c r="L8551" s="102" t="str">
        <f>[2]!Table1[[#This Row],[Orgn]]&amp;"-"&amp;[2]!Table1[[#This Row],[Dest]]</f>
        <v>SSH-BRI</v>
      </c>
      <c r="M8551" s="102" t="str">
        <f t="shared" si="133"/>
        <v>ADT</v>
      </c>
      <c r="N8551" s="102">
        <f>WEEKDAY([2]!Table1[[#This Row],[Travel Date]],2)</f>
        <v>6</v>
      </c>
      <c r="P8551" s="102">
        <v>1</v>
      </c>
    </row>
    <row r="8552" spans="2:16" x14ac:dyDescent="0.25">
      <c r="B8552" s="103"/>
      <c r="C8552" s="103"/>
      <c r="L8552" s="102" t="str">
        <f>[2]!Table1[[#This Row],[Orgn]]&amp;"-"&amp;[2]!Table1[[#This Row],[Dest]]</f>
        <v>BRI-SSH</v>
      </c>
      <c r="M8552" s="102" t="str">
        <f t="shared" si="133"/>
        <v>ADT</v>
      </c>
      <c r="N8552" s="102">
        <f>WEEKDAY([2]!Table1[[#This Row],[Travel Date]],2)</f>
        <v>6</v>
      </c>
      <c r="P8552" s="102">
        <v>1</v>
      </c>
    </row>
    <row r="8553" spans="2:16" x14ac:dyDescent="0.25">
      <c r="B8553" s="103"/>
      <c r="C8553" s="103"/>
      <c r="L8553" s="102" t="str">
        <f>[2]!Table1[[#This Row],[Orgn]]&amp;"-"&amp;[2]!Table1[[#This Row],[Dest]]</f>
        <v>BRI-SSH</v>
      </c>
      <c r="M8553" s="102" t="str">
        <f t="shared" si="133"/>
        <v>ADT</v>
      </c>
      <c r="N8553" s="102">
        <f>WEEKDAY([2]!Table1[[#This Row],[Travel Date]],2)</f>
        <v>6</v>
      </c>
      <c r="P8553" s="102">
        <v>1</v>
      </c>
    </row>
    <row r="8554" spans="2:16" x14ac:dyDescent="0.25">
      <c r="B8554" s="103"/>
      <c r="C8554" s="103"/>
      <c r="L8554" s="102" t="str">
        <f>[2]!Table1[[#This Row],[Orgn]]&amp;"-"&amp;[2]!Table1[[#This Row],[Dest]]</f>
        <v>BRI-SSH</v>
      </c>
      <c r="M8554" s="102" t="str">
        <f t="shared" si="133"/>
        <v>ADT</v>
      </c>
      <c r="N8554" s="102">
        <f>WEEKDAY([2]!Table1[[#This Row],[Travel Date]],2)</f>
        <v>6</v>
      </c>
      <c r="P8554" s="102">
        <v>1</v>
      </c>
    </row>
    <row r="8555" spans="2:16" x14ac:dyDescent="0.25">
      <c r="B8555" s="103"/>
      <c r="C8555" s="103"/>
      <c r="L8555" s="102" t="str">
        <f>[2]!Table1[[#This Row],[Orgn]]&amp;"-"&amp;[2]!Table1[[#This Row],[Dest]]</f>
        <v>BRI-SSH</v>
      </c>
      <c r="M8555" s="102" t="str">
        <f t="shared" si="133"/>
        <v>ADT</v>
      </c>
      <c r="N8555" s="102">
        <f>WEEKDAY([2]!Table1[[#This Row],[Travel Date]],2)</f>
        <v>6</v>
      </c>
      <c r="P8555" s="102">
        <v>1</v>
      </c>
    </row>
    <row r="8556" spans="2:16" x14ac:dyDescent="0.25">
      <c r="B8556" s="103"/>
      <c r="C8556" s="103"/>
      <c r="L8556" s="102" t="str">
        <f>[2]!Table1[[#This Row],[Orgn]]&amp;"-"&amp;[2]!Table1[[#This Row],[Dest]]</f>
        <v>BRI-SSH</v>
      </c>
      <c r="M8556" s="102" t="str">
        <f t="shared" si="133"/>
        <v>ADT</v>
      </c>
      <c r="N8556" s="102">
        <f>WEEKDAY([2]!Table1[[#This Row],[Travel Date]],2)</f>
        <v>6</v>
      </c>
      <c r="P8556" s="102">
        <v>1</v>
      </c>
    </row>
    <row r="8557" spans="2:16" x14ac:dyDescent="0.25">
      <c r="B8557" s="103"/>
      <c r="C8557" s="103"/>
      <c r="L8557" s="102" t="str">
        <f>[2]!Table1[[#This Row],[Orgn]]&amp;"-"&amp;[2]!Table1[[#This Row],[Dest]]</f>
        <v>BRI-SSH</v>
      </c>
      <c r="M8557" s="102" t="str">
        <f t="shared" si="133"/>
        <v>ADT</v>
      </c>
      <c r="N8557" s="102">
        <f>WEEKDAY([2]!Table1[[#This Row],[Travel Date]],2)</f>
        <v>6</v>
      </c>
      <c r="P8557" s="102">
        <v>1</v>
      </c>
    </row>
    <row r="8558" spans="2:16" x14ac:dyDescent="0.25">
      <c r="B8558" s="103"/>
      <c r="C8558" s="103"/>
      <c r="L8558" s="102" t="str">
        <f>[2]!Table1[[#This Row],[Orgn]]&amp;"-"&amp;[2]!Table1[[#This Row],[Dest]]</f>
        <v>BRI-SSH</v>
      </c>
      <c r="M8558" s="102" t="str">
        <f t="shared" si="133"/>
        <v>ADT</v>
      </c>
      <c r="N8558" s="102">
        <f>WEEKDAY([2]!Table1[[#This Row],[Travel Date]],2)</f>
        <v>6</v>
      </c>
      <c r="P8558" s="102">
        <v>1</v>
      </c>
    </row>
    <row r="8559" spans="2:16" x14ac:dyDescent="0.25">
      <c r="B8559" s="103"/>
      <c r="C8559" s="103"/>
      <c r="L8559" s="102" t="str">
        <f>[2]!Table1[[#This Row],[Orgn]]&amp;"-"&amp;[2]!Table1[[#This Row],[Dest]]</f>
        <v>BRI-SSH</v>
      </c>
      <c r="M8559" s="102" t="str">
        <f t="shared" si="133"/>
        <v>ADT</v>
      </c>
      <c r="N8559" s="102">
        <f>WEEKDAY([2]!Table1[[#This Row],[Travel Date]],2)</f>
        <v>6</v>
      </c>
      <c r="P8559" s="102">
        <v>1</v>
      </c>
    </row>
    <row r="8560" spans="2:16" x14ac:dyDescent="0.25">
      <c r="B8560" s="103"/>
      <c r="C8560" s="103"/>
      <c r="L8560" s="102" t="str">
        <f>[2]!Table1[[#This Row],[Orgn]]&amp;"-"&amp;[2]!Table1[[#This Row],[Dest]]</f>
        <v>BRI-SSH</v>
      </c>
      <c r="M8560" s="102" t="str">
        <f t="shared" si="133"/>
        <v>ADT</v>
      </c>
      <c r="N8560" s="102">
        <f>WEEKDAY([2]!Table1[[#This Row],[Travel Date]],2)</f>
        <v>6</v>
      </c>
      <c r="P8560" s="102">
        <v>1</v>
      </c>
    </row>
    <row r="8561" spans="2:16" x14ac:dyDescent="0.25">
      <c r="B8561" s="103"/>
      <c r="C8561" s="103"/>
      <c r="L8561" s="102" t="str">
        <f>[2]!Table1[[#This Row],[Orgn]]&amp;"-"&amp;[2]!Table1[[#This Row],[Dest]]</f>
        <v>BRI-SSH</v>
      </c>
      <c r="M8561" s="102" t="str">
        <f t="shared" si="133"/>
        <v>ADT</v>
      </c>
      <c r="N8561" s="102">
        <f>WEEKDAY([2]!Table1[[#This Row],[Travel Date]],2)</f>
        <v>6</v>
      </c>
      <c r="P8561" s="102">
        <v>1</v>
      </c>
    </row>
    <row r="8562" spans="2:16" x14ac:dyDescent="0.25">
      <c r="B8562" s="103"/>
      <c r="C8562" s="103"/>
      <c r="L8562" s="102" t="str">
        <f>[2]!Table1[[#This Row],[Orgn]]&amp;"-"&amp;[2]!Table1[[#This Row],[Dest]]</f>
        <v>BRI-SSH</v>
      </c>
      <c r="M8562" s="102" t="str">
        <f t="shared" si="133"/>
        <v>ADT</v>
      </c>
      <c r="N8562" s="102">
        <f>WEEKDAY([2]!Table1[[#This Row],[Travel Date]],2)</f>
        <v>6</v>
      </c>
      <c r="P8562" s="102">
        <v>1</v>
      </c>
    </row>
    <row r="8563" spans="2:16" x14ac:dyDescent="0.25">
      <c r="B8563" s="103"/>
      <c r="C8563" s="103"/>
      <c r="L8563" s="102" t="str">
        <f>[2]!Table1[[#This Row],[Orgn]]&amp;"-"&amp;[2]!Table1[[#This Row],[Dest]]</f>
        <v>BRI-SSH</v>
      </c>
      <c r="M8563" s="102" t="str">
        <f t="shared" si="133"/>
        <v>ADT</v>
      </c>
      <c r="N8563" s="102">
        <f>WEEKDAY([2]!Table1[[#This Row],[Travel Date]],2)</f>
        <v>6</v>
      </c>
      <c r="P8563" s="102">
        <v>1</v>
      </c>
    </row>
    <row r="8564" spans="2:16" x14ac:dyDescent="0.25">
      <c r="B8564" s="103"/>
      <c r="C8564" s="103"/>
      <c r="L8564" s="102" t="str">
        <f>[2]!Table1[[#This Row],[Orgn]]&amp;"-"&amp;[2]!Table1[[#This Row],[Dest]]</f>
        <v>BRI-SSH</v>
      </c>
      <c r="M8564" s="102" t="str">
        <f t="shared" si="133"/>
        <v>ADT</v>
      </c>
      <c r="N8564" s="102">
        <f>WEEKDAY([2]!Table1[[#This Row],[Travel Date]],2)</f>
        <v>6</v>
      </c>
      <c r="P8564" s="102">
        <v>1</v>
      </c>
    </row>
    <row r="8565" spans="2:16" x14ac:dyDescent="0.25">
      <c r="B8565" s="103"/>
      <c r="C8565" s="103"/>
      <c r="L8565" s="102" t="str">
        <f>[2]!Table1[[#This Row],[Orgn]]&amp;"-"&amp;[2]!Table1[[#This Row],[Dest]]</f>
        <v>BRI-SSH</v>
      </c>
      <c r="M8565" s="102" t="str">
        <f t="shared" si="133"/>
        <v>ADT</v>
      </c>
      <c r="N8565" s="102">
        <f>WEEKDAY([2]!Table1[[#This Row],[Travel Date]],2)</f>
        <v>6</v>
      </c>
      <c r="P8565" s="102">
        <v>1</v>
      </c>
    </row>
    <row r="8566" spans="2:16" x14ac:dyDescent="0.25">
      <c r="B8566" s="103"/>
      <c r="C8566" s="103"/>
      <c r="L8566" s="102" t="str">
        <f>[2]!Table1[[#This Row],[Orgn]]&amp;"-"&amp;[2]!Table1[[#This Row],[Dest]]</f>
        <v>BRI-SSH</v>
      </c>
      <c r="M8566" s="102" t="str">
        <f t="shared" si="133"/>
        <v>ADT</v>
      </c>
      <c r="N8566" s="102">
        <f>WEEKDAY([2]!Table1[[#This Row],[Travel Date]],2)</f>
        <v>6</v>
      </c>
      <c r="P8566" s="102">
        <v>1</v>
      </c>
    </row>
    <row r="8567" spans="2:16" x14ac:dyDescent="0.25">
      <c r="B8567" s="103"/>
      <c r="C8567" s="103"/>
      <c r="L8567" s="102" t="str">
        <f>[2]!Table1[[#This Row],[Orgn]]&amp;"-"&amp;[2]!Table1[[#This Row],[Dest]]</f>
        <v>BRI-SSH</v>
      </c>
      <c r="M8567" s="102" t="str">
        <f t="shared" si="133"/>
        <v>ADT</v>
      </c>
      <c r="N8567" s="102">
        <f>WEEKDAY([2]!Table1[[#This Row],[Travel Date]],2)</f>
        <v>6</v>
      </c>
      <c r="P8567" s="102">
        <v>1</v>
      </c>
    </row>
    <row r="8568" spans="2:16" x14ac:dyDescent="0.25">
      <c r="B8568" s="103"/>
      <c r="C8568" s="103"/>
      <c r="L8568" s="102" t="str">
        <f>[2]!Table1[[#This Row],[Orgn]]&amp;"-"&amp;[2]!Table1[[#This Row],[Dest]]</f>
        <v>BRI-SSH</v>
      </c>
      <c r="M8568" s="102" t="str">
        <f t="shared" si="133"/>
        <v>ADT</v>
      </c>
      <c r="N8568" s="102">
        <f>WEEKDAY([2]!Table1[[#This Row],[Travel Date]],2)</f>
        <v>6</v>
      </c>
      <c r="P8568" s="102">
        <v>1</v>
      </c>
    </row>
    <row r="8569" spans="2:16" x14ac:dyDescent="0.25">
      <c r="B8569" s="103"/>
      <c r="C8569" s="103"/>
      <c r="L8569" s="102" t="str">
        <f>[2]!Table1[[#This Row],[Orgn]]&amp;"-"&amp;[2]!Table1[[#This Row],[Dest]]</f>
        <v>BRI-SSH</v>
      </c>
      <c r="M8569" s="102" t="str">
        <f t="shared" si="133"/>
        <v>ADT</v>
      </c>
      <c r="N8569" s="102">
        <f>WEEKDAY([2]!Table1[[#This Row],[Travel Date]],2)</f>
        <v>6</v>
      </c>
      <c r="P8569" s="102">
        <v>1</v>
      </c>
    </row>
    <row r="8570" spans="2:16" x14ac:dyDescent="0.25">
      <c r="B8570" s="103"/>
      <c r="C8570" s="103"/>
      <c r="L8570" s="102" t="str">
        <f>[2]!Table1[[#This Row],[Orgn]]&amp;"-"&amp;[2]!Table1[[#This Row],[Dest]]</f>
        <v>BRI-SSH</v>
      </c>
      <c r="M8570" s="102" t="str">
        <f t="shared" si="133"/>
        <v>ADT</v>
      </c>
      <c r="N8570" s="102">
        <f>WEEKDAY([2]!Table1[[#This Row],[Travel Date]],2)</f>
        <v>6</v>
      </c>
      <c r="P8570" s="102">
        <v>1</v>
      </c>
    </row>
    <row r="8571" spans="2:16" x14ac:dyDescent="0.25">
      <c r="B8571" s="103"/>
      <c r="C8571" s="103"/>
      <c r="L8571" s="102" t="str">
        <f>[2]!Table1[[#This Row],[Orgn]]&amp;"-"&amp;[2]!Table1[[#This Row],[Dest]]</f>
        <v>BRI-SSH</v>
      </c>
      <c r="M8571" s="102" t="str">
        <f t="shared" si="133"/>
        <v>ADT</v>
      </c>
      <c r="N8571" s="102">
        <f>WEEKDAY([2]!Table1[[#This Row],[Travel Date]],2)</f>
        <v>6</v>
      </c>
      <c r="P8571" s="102">
        <v>1</v>
      </c>
    </row>
    <row r="8572" spans="2:16" x14ac:dyDescent="0.25">
      <c r="B8572" s="103"/>
      <c r="C8572" s="103"/>
      <c r="L8572" s="102" t="str">
        <f>[2]!Table1[[#This Row],[Orgn]]&amp;"-"&amp;[2]!Table1[[#This Row],[Dest]]</f>
        <v>BRI-SSH</v>
      </c>
      <c r="M8572" s="102" t="str">
        <f t="shared" si="133"/>
        <v>ADT</v>
      </c>
      <c r="N8572" s="102">
        <f>WEEKDAY([2]!Table1[[#This Row],[Travel Date]],2)</f>
        <v>6</v>
      </c>
      <c r="P8572" s="102">
        <v>1</v>
      </c>
    </row>
    <row r="8573" spans="2:16" x14ac:dyDescent="0.25">
      <c r="B8573" s="103"/>
      <c r="C8573" s="103"/>
      <c r="L8573" s="102" t="str">
        <f>[2]!Table1[[#This Row],[Orgn]]&amp;"-"&amp;[2]!Table1[[#This Row],[Dest]]</f>
        <v>BRI-SSH</v>
      </c>
      <c r="M8573" s="102" t="str">
        <f t="shared" si="133"/>
        <v>ADT</v>
      </c>
      <c r="N8573" s="102">
        <f>WEEKDAY([2]!Table1[[#This Row],[Travel Date]],2)</f>
        <v>6</v>
      </c>
      <c r="P8573" s="102">
        <v>1</v>
      </c>
    </row>
    <row r="8574" spans="2:16" x14ac:dyDescent="0.25">
      <c r="B8574" s="103"/>
      <c r="C8574" s="103"/>
      <c r="L8574" s="102" t="str">
        <f>[2]!Table1[[#This Row],[Orgn]]&amp;"-"&amp;[2]!Table1[[#This Row],[Dest]]</f>
        <v>BRI-SSH</v>
      </c>
      <c r="M8574" s="102" t="str">
        <f t="shared" si="133"/>
        <v>ADT</v>
      </c>
      <c r="N8574" s="102">
        <f>WEEKDAY([2]!Table1[[#This Row],[Travel Date]],2)</f>
        <v>6</v>
      </c>
      <c r="P8574" s="102">
        <v>1</v>
      </c>
    </row>
    <row r="8575" spans="2:16" x14ac:dyDescent="0.25">
      <c r="B8575" s="103"/>
      <c r="C8575" s="103"/>
      <c r="L8575" s="102" t="str">
        <f>[2]!Table1[[#This Row],[Orgn]]&amp;"-"&amp;[2]!Table1[[#This Row],[Dest]]</f>
        <v>BRI-SSH</v>
      </c>
      <c r="M8575" s="102" t="str">
        <f t="shared" si="133"/>
        <v>ADT</v>
      </c>
      <c r="N8575" s="102">
        <f>WEEKDAY([2]!Table1[[#This Row],[Travel Date]],2)</f>
        <v>6</v>
      </c>
      <c r="P8575" s="102">
        <v>1</v>
      </c>
    </row>
    <row r="8576" spans="2:16" x14ac:dyDescent="0.25">
      <c r="B8576" s="103"/>
      <c r="C8576" s="103"/>
      <c r="L8576" s="102" t="str">
        <f>[2]!Table1[[#This Row],[Orgn]]&amp;"-"&amp;[2]!Table1[[#This Row],[Dest]]</f>
        <v>BRI-SSH</v>
      </c>
      <c r="M8576" s="102" t="str">
        <f t="shared" si="133"/>
        <v>ADT</v>
      </c>
      <c r="N8576" s="102">
        <f>WEEKDAY([2]!Table1[[#This Row],[Travel Date]],2)</f>
        <v>6</v>
      </c>
      <c r="P8576" s="102">
        <v>1</v>
      </c>
    </row>
    <row r="8577" spans="2:16" x14ac:dyDescent="0.25">
      <c r="B8577" s="103"/>
      <c r="C8577" s="103"/>
      <c r="L8577" s="102" t="str">
        <f>[2]!Table1[[#This Row],[Orgn]]&amp;"-"&amp;[2]!Table1[[#This Row],[Dest]]</f>
        <v>BRI-SSH</v>
      </c>
      <c r="M8577" s="102" t="str">
        <f t="shared" si="133"/>
        <v>ADT</v>
      </c>
      <c r="N8577" s="102">
        <f>WEEKDAY([2]!Table1[[#This Row],[Travel Date]],2)</f>
        <v>6</v>
      </c>
      <c r="P8577" s="102">
        <v>1</v>
      </c>
    </row>
    <row r="8578" spans="2:16" x14ac:dyDescent="0.25">
      <c r="B8578" s="103"/>
      <c r="C8578" s="103"/>
      <c r="L8578" s="102" t="str">
        <f>[2]!Table1[[#This Row],[Orgn]]&amp;"-"&amp;[2]!Table1[[#This Row],[Dest]]</f>
        <v>BRI-SSH</v>
      </c>
      <c r="M8578" s="102" t="str">
        <f t="shared" ref="M8578:M8641" si="134">IF(TRIM(C8578)="INF", "INF", IF(TRIM(C8578)="CHD", "CHD", "ADT"))</f>
        <v>ADT</v>
      </c>
      <c r="N8578" s="102">
        <f>WEEKDAY([2]!Table1[[#This Row],[Travel Date]],2)</f>
        <v>6</v>
      </c>
      <c r="P8578" s="102">
        <v>1</v>
      </c>
    </row>
    <row r="8579" spans="2:16" x14ac:dyDescent="0.25">
      <c r="B8579" s="103"/>
      <c r="C8579" s="103"/>
      <c r="L8579" s="102" t="str">
        <f>[2]!Table1[[#This Row],[Orgn]]&amp;"-"&amp;[2]!Table1[[#This Row],[Dest]]</f>
        <v>BRI-SSH</v>
      </c>
      <c r="M8579" s="102" t="str">
        <f t="shared" si="134"/>
        <v>ADT</v>
      </c>
      <c r="N8579" s="102">
        <f>WEEKDAY([2]!Table1[[#This Row],[Travel Date]],2)</f>
        <v>6</v>
      </c>
      <c r="P8579" s="102">
        <v>1</v>
      </c>
    </row>
    <row r="8580" spans="2:16" x14ac:dyDescent="0.25">
      <c r="B8580" s="103"/>
      <c r="C8580" s="103"/>
      <c r="L8580" s="102" t="str">
        <f>[2]!Table1[[#This Row],[Orgn]]&amp;"-"&amp;[2]!Table1[[#This Row],[Dest]]</f>
        <v>BRI-SSH</v>
      </c>
      <c r="M8580" s="102" t="str">
        <f t="shared" si="134"/>
        <v>ADT</v>
      </c>
      <c r="N8580" s="102">
        <f>WEEKDAY([2]!Table1[[#This Row],[Travel Date]],2)</f>
        <v>6</v>
      </c>
      <c r="P8580" s="102">
        <v>1</v>
      </c>
    </row>
    <row r="8581" spans="2:16" x14ac:dyDescent="0.25">
      <c r="B8581" s="103"/>
      <c r="C8581" s="103"/>
      <c r="L8581" s="102" t="str">
        <f>[2]!Table1[[#This Row],[Orgn]]&amp;"-"&amp;[2]!Table1[[#This Row],[Dest]]</f>
        <v>BRI-SSH</v>
      </c>
      <c r="M8581" s="102" t="str">
        <f t="shared" si="134"/>
        <v>ADT</v>
      </c>
      <c r="N8581" s="102">
        <f>WEEKDAY([2]!Table1[[#This Row],[Travel Date]],2)</f>
        <v>6</v>
      </c>
      <c r="P8581" s="102">
        <v>1</v>
      </c>
    </row>
    <row r="8582" spans="2:16" x14ac:dyDescent="0.25">
      <c r="B8582" s="103"/>
      <c r="C8582" s="103"/>
      <c r="L8582" s="102" t="str">
        <f>[2]!Table1[[#This Row],[Orgn]]&amp;"-"&amp;[2]!Table1[[#This Row],[Dest]]</f>
        <v>BRI-SSH</v>
      </c>
      <c r="M8582" s="102" t="str">
        <f t="shared" si="134"/>
        <v>ADT</v>
      </c>
      <c r="N8582" s="102">
        <f>WEEKDAY([2]!Table1[[#This Row],[Travel Date]],2)</f>
        <v>6</v>
      </c>
      <c r="P8582" s="102">
        <v>1</v>
      </c>
    </row>
    <row r="8583" spans="2:16" x14ac:dyDescent="0.25">
      <c r="B8583" s="103"/>
      <c r="C8583" s="103"/>
      <c r="L8583" s="102" t="str">
        <f>[2]!Table1[[#This Row],[Orgn]]&amp;"-"&amp;[2]!Table1[[#This Row],[Dest]]</f>
        <v>BRI-SSH</v>
      </c>
      <c r="M8583" s="102" t="str">
        <f t="shared" si="134"/>
        <v>ADT</v>
      </c>
      <c r="N8583" s="102">
        <f>WEEKDAY([2]!Table1[[#This Row],[Travel Date]],2)</f>
        <v>6</v>
      </c>
      <c r="P8583" s="102">
        <v>1</v>
      </c>
    </row>
    <row r="8584" spans="2:16" x14ac:dyDescent="0.25">
      <c r="B8584" s="103"/>
      <c r="C8584" s="103"/>
      <c r="L8584" s="102" t="str">
        <f>[2]!Table1[[#This Row],[Orgn]]&amp;"-"&amp;[2]!Table1[[#This Row],[Dest]]</f>
        <v>BRI-SSH</v>
      </c>
      <c r="M8584" s="102" t="str">
        <f t="shared" si="134"/>
        <v>ADT</v>
      </c>
      <c r="N8584" s="102">
        <f>WEEKDAY([2]!Table1[[#This Row],[Travel Date]],2)</f>
        <v>6</v>
      </c>
      <c r="P8584" s="102">
        <v>1</v>
      </c>
    </row>
    <row r="8585" spans="2:16" x14ac:dyDescent="0.25">
      <c r="B8585" s="103"/>
      <c r="C8585" s="103"/>
      <c r="L8585" s="102" t="str">
        <f>[2]!Table1[[#This Row],[Orgn]]&amp;"-"&amp;[2]!Table1[[#This Row],[Dest]]</f>
        <v>BRI-SSH</v>
      </c>
      <c r="M8585" s="102" t="str">
        <f t="shared" si="134"/>
        <v>ADT</v>
      </c>
      <c r="N8585" s="102">
        <f>WEEKDAY([2]!Table1[[#This Row],[Travel Date]],2)</f>
        <v>6</v>
      </c>
      <c r="P8585" s="102">
        <v>1</v>
      </c>
    </row>
    <row r="8586" spans="2:16" x14ac:dyDescent="0.25">
      <c r="B8586" s="103"/>
      <c r="C8586" s="103"/>
      <c r="L8586" s="102" t="str">
        <f>[2]!Table1[[#This Row],[Orgn]]&amp;"-"&amp;[2]!Table1[[#This Row],[Dest]]</f>
        <v>BRI-SSH</v>
      </c>
      <c r="M8586" s="102" t="str">
        <f t="shared" si="134"/>
        <v>ADT</v>
      </c>
      <c r="N8586" s="102">
        <f>WEEKDAY([2]!Table1[[#This Row],[Travel Date]],2)</f>
        <v>6</v>
      </c>
      <c r="P8586" s="102">
        <v>1</v>
      </c>
    </row>
    <row r="8587" spans="2:16" x14ac:dyDescent="0.25">
      <c r="B8587" s="103"/>
      <c r="C8587" s="103"/>
      <c r="L8587" s="102" t="str">
        <f>[2]!Table1[[#This Row],[Orgn]]&amp;"-"&amp;[2]!Table1[[#This Row],[Dest]]</f>
        <v>BRI-SSH</v>
      </c>
      <c r="M8587" s="102" t="str">
        <f t="shared" si="134"/>
        <v>ADT</v>
      </c>
      <c r="N8587" s="102">
        <f>WEEKDAY([2]!Table1[[#This Row],[Travel Date]],2)</f>
        <v>6</v>
      </c>
      <c r="P8587" s="102">
        <v>1</v>
      </c>
    </row>
    <row r="8588" spans="2:16" x14ac:dyDescent="0.25">
      <c r="B8588" s="103"/>
      <c r="C8588" s="103"/>
      <c r="L8588" s="102" t="str">
        <f>[2]!Table1[[#This Row],[Orgn]]&amp;"-"&amp;[2]!Table1[[#This Row],[Dest]]</f>
        <v>BRI-SSH</v>
      </c>
      <c r="M8588" s="102" t="str">
        <f t="shared" si="134"/>
        <v>ADT</v>
      </c>
      <c r="N8588" s="102">
        <f>WEEKDAY([2]!Table1[[#This Row],[Travel Date]],2)</f>
        <v>6</v>
      </c>
      <c r="P8588" s="102">
        <v>1</v>
      </c>
    </row>
    <row r="8589" spans="2:16" x14ac:dyDescent="0.25">
      <c r="B8589" s="103"/>
      <c r="C8589" s="103"/>
      <c r="L8589" s="102" t="str">
        <f>[2]!Table1[[#This Row],[Orgn]]&amp;"-"&amp;[2]!Table1[[#This Row],[Dest]]</f>
        <v>BRI-SSH</v>
      </c>
      <c r="M8589" s="102" t="str">
        <f t="shared" si="134"/>
        <v>ADT</v>
      </c>
      <c r="N8589" s="102">
        <f>WEEKDAY([2]!Table1[[#This Row],[Travel Date]],2)</f>
        <v>6</v>
      </c>
      <c r="P8589" s="102">
        <v>1</v>
      </c>
    </row>
    <row r="8590" spans="2:16" x14ac:dyDescent="0.25">
      <c r="B8590" s="103"/>
      <c r="C8590" s="103"/>
      <c r="L8590" s="102" t="str">
        <f>[2]!Table1[[#This Row],[Orgn]]&amp;"-"&amp;[2]!Table1[[#This Row],[Dest]]</f>
        <v>BRI-SSH</v>
      </c>
      <c r="M8590" s="102" t="str">
        <f t="shared" si="134"/>
        <v>ADT</v>
      </c>
      <c r="N8590" s="102">
        <f>WEEKDAY([2]!Table1[[#This Row],[Travel Date]],2)</f>
        <v>6</v>
      </c>
      <c r="P8590" s="102">
        <v>1</v>
      </c>
    </row>
    <row r="8591" spans="2:16" x14ac:dyDescent="0.25">
      <c r="B8591" s="103"/>
      <c r="C8591" s="103"/>
      <c r="L8591" s="102" t="str">
        <f>[2]!Table1[[#This Row],[Orgn]]&amp;"-"&amp;[2]!Table1[[#This Row],[Dest]]</f>
        <v>BRI-SSH</v>
      </c>
      <c r="M8591" s="102" t="str">
        <f t="shared" si="134"/>
        <v>ADT</v>
      </c>
      <c r="N8591" s="102">
        <f>WEEKDAY([2]!Table1[[#This Row],[Travel Date]],2)</f>
        <v>6</v>
      </c>
      <c r="P8591" s="102">
        <v>1</v>
      </c>
    </row>
    <row r="8592" spans="2:16" x14ac:dyDescent="0.25">
      <c r="B8592" s="103"/>
      <c r="C8592" s="103"/>
      <c r="L8592" s="102" t="str">
        <f>[2]!Table1[[#This Row],[Orgn]]&amp;"-"&amp;[2]!Table1[[#This Row],[Dest]]</f>
        <v>BRI-SSH</v>
      </c>
      <c r="M8592" s="102" t="str">
        <f t="shared" si="134"/>
        <v>ADT</v>
      </c>
      <c r="N8592" s="102">
        <f>WEEKDAY([2]!Table1[[#This Row],[Travel Date]],2)</f>
        <v>6</v>
      </c>
      <c r="P8592" s="102">
        <v>1</v>
      </c>
    </row>
    <row r="8593" spans="2:16" x14ac:dyDescent="0.25">
      <c r="B8593" s="103"/>
      <c r="C8593" s="103"/>
      <c r="L8593" s="102" t="str">
        <f>[2]!Table1[[#This Row],[Orgn]]&amp;"-"&amp;[2]!Table1[[#This Row],[Dest]]</f>
        <v>BRI-SSH</v>
      </c>
      <c r="M8593" s="102" t="str">
        <f t="shared" si="134"/>
        <v>ADT</v>
      </c>
      <c r="N8593" s="102">
        <f>WEEKDAY([2]!Table1[[#This Row],[Travel Date]],2)</f>
        <v>6</v>
      </c>
      <c r="P8593" s="102">
        <v>1</v>
      </c>
    </row>
    <row r="8594" spans="2:16" x14ac:dyDescent="0.25">
      <c r="B8594" s="103"/>
      <c r="C8594" s="103"/>
      <c r="L8594" s="102" t="str">
        <f>[2]!Table1[[#This Row],[Orgn]]&amp;"-"&amp;[2]!Table1[[#This Row],[Dest]]</f>
        <v>BRI-SSH</v>
      </c>
      <c r="M8594" s="102" t="str">
        <f t="shared" si="134"/>
        <v>ADT</v>
      </c>
      <c r="N8594" s="102">
        <f>WEEKDAY([2]!Table1[[#This Row],[Travel Date]],2)</f>
        <v>6</v>
      </c>
      <c r="P8594" s="102">
        <v>1</v>
      </c>
    </row>
    <row r="8595" spans="2:16" x14ac:dyDescent="0.25">
      <c r="B8595" s="103"/>
      <c r="C8595" s="103"/>
      <c r="L8595" s="102" t="str">
        <f>[2]!Table1[[#This Row],[Orgn]]&amp;"-"&amp;[2]!Table1[[#This Row],[Dest]]</f>
        <v>BRI-SSH</v>
      </c>
      <c r="M8595" s="102" t="str">
        <f t="shared" si="134"/>
        <v>ADT</v>
      </c>
      <c r="N8595" s="102">
        <f>WEEKDAY([2]!Table1[[#This Row],[Travel Date]],2)</f>
        <v>6</v>
      </c>
      <c r="P8595" s="102">
        <v>1</v>
      </c>
    </row>
    <row r="8596" spans="2:16" x14ac:dyDescent="0.25">
      <c r="B8596" s="103"/>
      <c r="C8596" s="103"/>
      <c r="L8596" s="102" t="str">
        <f>[2]!Table1[[#This Row],[Orgn]]&amp;"-"&amp;[2]!Table1[[#This Row],[Dest]]</f>
        <v>BRI-SSH</v>
      </c>
      <c r="M8596" s="102" t="str">
        <f t="shared" si="134"/>
        <v>ADT</v>
      </c>
      <c r="N8596" s="102">
        <f>WEEKDAY([2]!Table1[[#This Row],[Travel Date]],2)</f>
        <v>6</v>
      </c>
      <c r="P8596" s="102">
        <v>1</v>
      </c>
    </row>
    <row r="8597" spans="2:16" x14ac:dyDescent="0.25">
      <c r="B8597" s="103"/>
      <c r="C8597" s="103"/>
      <c r="L8597" s="102" t="str">
        <f>[2]!Table1[[#This Row],[Orgn]]&amp;"-"&amp;[2]!Table1[[#This Row],[Dest]]</f>
        <v>BRI-SSH</v>
      </c>
      <c r="M8597" s="102" t="str">
        <f t="shared" si="134"/>
        <v>ADT</v>
      </c>
      <c r="N8597" s="102">
        <f>WEEKDAY([2]!Table1[[#This Row],[Travel Date]],2)</f>
        <v>6</v>
      </c>
      <c r="P8597" s="102">
        <v>1</v>
      </c>
    </row>
    <row r="8598" spans="2:16" x14ac:dyDescent="0.25">
      <c r="B8598" s="103"/>
      <c r="C8598" s="103"/>
      <c r="L8598" s="102" t="str">
        <f>[2]!Table1[[#This Row],[Orgn]]&amp;"-"&amp;[2]!Table1[[#This Row],[Dest]]</f>
        <v>BRI-SSH</v>
      </c>
      <c r="M8598" s="102" t="str">
        <f t="shared" si="134"/>
        <v>ADT</v>
      </c>
      <c r="N8598" s="102">
        <f>WEEKDAY([2]!Table1[[#This Row],[Travel Date]],2)</f>
        <v>6</v>
      </c>
      <c r="P8598" s="102">
        <v>1</v>
      </c>
    </row>
    <row r="8599" spans="2:16" x14ac:dyDescent="0.25">
      <c r="B8599" s="103"/>
      <c r="C8599" s="103"/>
      <c r="L8599" s="102" t="str">
        <f>[2]!Table1[[#This Row],[Orgn]]&amp;"-"&amp;[2]!Table1[[#This Row],[Dest]]</f>
        <v>BRI-SSH</v>
      </c>
      <c r="M8599" s="102" t="str">
        <f t="shared" si="134"/>
        <v>ADT</v>
      </c>
      <c r="N8599" s="102">
        <f>WEEKDAY([2]!Table1[[#This Row],[Travel Date]],2)</f>
        <v>6</v>
      </c>
      <c r="P8599" s="102">
        <v>1</v>
      </c>
    </row>
    <row r="8600" spans="2:16" x14ac:dyDescent="0.25">
      <c r="B8600" s="103"/>
      <c r="C8600" s="103"/>
      <c r="L8600" s="102" t="str">
        <f>[2]!Table1[[#This Row],[Orgn]]&amp;"-"&amp;[2]!Table1[[#This Row],[Dest]]</f>
        <v>BRI-SSH</v>
      </c>
      <c r="M8600" s="102" t="str">
        <f t="shared" si="134"/>
        <v>ADT</v>
      </c>
      <c r="N8600" s="102">
        <f>WEEKDAY([2]!Table1[[#This Row],[Travel Date]],2)</f>
        <v>6</v>
      </c>
      <c r="P8600" s="102">
        <v>1</v>
      </c>
    </row>
    <row r="8601" spans="2:16" x14ac:dyDescent="0.25">
      <c r="B8601" s="103"/>
      <c r="C8601" s="103"/>
      <c r="L8601" s="102" t="str">
        <f>[2]!Table1[[#This Row],[Orgn]]&amp;"-"&amp;[2]!Table1[[#This Row],[Dest]]</f>
        <v>BRI-SSH</v>
      </c>
      <c r="M8601" s="102" t="str">
        <f t="shared" si="134"/>
        <v>ADT</v>
      </c>
      <c r="N8601" s="102">
        <f>WEEKDAY([2]!Table1[[#This Row],[Travel Date]],2)</f>
        <v>6</v>
      </c>
      <c r="P8601" s="102">
        <v>1</v>
      </c>
    </row>
    <row r="8602" spans="2:16" x14ac:dyDescent="0.25">
      <c r="B8602" s="103"/>
      <c r="C8602" s="103"/>
      <c r="L8602" s="102" t="str">
        <f>[2]!Table1[[#This Row],[Orgn]]&amp;"-"&amp;[2]!Table1[[#This Row],[Dest]]</f>
        <v>BRI-SSH</v>
      </c>
      <c r="M8602" s="102" t="str">
        <f t="shared" si="134"/>
        <v>ADT</v>
      </c>
      <c r="N8602" s="102">
        <f>WEEKDAY([2]!Table1[[#This Row],[Travel Date]],2)</f>
        <v>6</v>
      </c>
      <c r="P8602" s="102">
        <v>1</v>
      </c>
    </row>
    <row r="8603" spans="2:16" x14ac:dyDescent="0.25">
      <c r="B8603" s="103"/>
      <c r="C8603" s="103"/>
      <c r="L8603" s="102" t="str">
        <f>[2]!Table1[[#This Row],[Orgn]]&amp;"-"&amp;[2]!Table1[[#This Row],[Dest]]</f>
        <v>BRI-SSH</v>
      </c>
      <c r="M8603" s="102" t="str">
        <f t="shared" si="134"/>
        <v>ADT</v>
      </c>
      <c r="N8603" s="102">
        <f>WEEKDAY([2]!Table1[[#This Row],[Travel Date]],2)</f>
        <v>6</v>
      </c>
      <c r="P8603" s="102">
        <v>1</v>
      </c>
    </row>
    <row r="8604" spans="2:16" x14ac:dyDescent="0.25">
      <c r="B8604" s="103"/>
      <c r="C8604" s="103"/>
      <c r="L8604" s="102" t="str">
        <f>[2]!Table1[[#This Row],[Orgn]]&amp;"-"&amp;[2]!Table1[[#This Row],[Dest]]</f>
        <v>BRI-SSH</v>
      </c>
      <c r="M8604" s="102" t="str">
        <f t="shared" si="134"/>
        <v>ADT</v>
      </c>
      <c r="N8604" s="102">
        <f>WEEKDAY([2]!Table1[[#This Row],[Travel Date]],2)</f>
        <v>6</v>
      </c>
      <c r="P8604" s="102">
        <v>1</v>
      </c>
    </row>
    <row r="8605" spans="2:16" x14ac:dyDescent="0.25">
      <c r="B8605" s="103"/>
      <c r="C8605" s="103"/>
      <c r="L8605" s="102" t="str">
        <f>[2]!Table1[[#This Row],[Orgn]]&amp;"-"&amp;[2]!Table1[[#This Row],[Dest]]</f>
        <v>BRI-SSH</v>
      </c>
      <c r="M8605" s="102" t="str">
        <f t="shared" si="134"/>
        <v>ADT</v>
      </c>
      <c r="N8605" s="102">
        <f>WEEKDAY([2]!Table1[[#This Row],[Travel Date]],2)</f>
        <v>6</v>
      </c>
      <c r="P8605" s="102">
        <v>1</v>
      </c>
    </row>
    <row r="8606" spans="2:16" x14ac:dyDescent="0.25">
      <c r="B8606" s="103"/>
      <c r="C8606" s="103"/>
      <c r="L8606" s="102" t="str">
        <f>[2]!Table1[[#This Row],[Orgn]]&amp;"-"&amp;[2]!Table1[[#This Row],[Dest]]</f>
        <v>BRI-SSH</v>
      </c>
      <c r="M8606" s="102" t="str">
        <f t="shared" si="134"/>
        <v>ADT</v>
      </c>
      <c r="N8606" s="102">
        <f>WEEKDAY([2]!Table1[[#This Row],[Travel Date]],2)</f>
        <v>6</v>
      </c>
      <c r="P8606" s="102">
        <v>1</v>
      </c>
    </row>
    <row r="8607" spans="2:16" x14ac:dyDescent="0.25">
      <c r="B8607" s="103"/>
      <c r="C8607" s="103"/>
      <c r="L8607" s="102" t="str">
        <f>[2]!Table1[[#This Row],[Orgn]]&amp;"-"&amp;[2]!Table1[[#This Row],[Dest]]</f>
        <v>BRI-SSH</v>
      </c>
      <c r="M8607" s="102" t="str">
        <f t="shared" si="134"/>
        <v>ADT</v>
      </c>
      <c r="N8607" s="102">
        <f>WEEKDAY([2]!Table1[[#This Row],[Travel Date]],2)</f>
        <v>6</v>
      </c>
      <c r="P8607" s="102">
        <v>1</v>
      </c>
    </row>
    <row r="8608" spans="2:16" x14ac:dyDescent="0.25">
      <c r="B8608" s="103"/>
      <c r="C8608" s="103"/>
      <c r="L8608" s="102" t="str">
        <f>[2]!Table1[[#This Row],[Orgn]]&amp;"-"&amp;[2]!Table1[[#This Row],[Dest]]</f>
        <v>BRI-SSH</v>
      </c>
      <c r="M8608" s="102" t="str">
        <f t="shared" si="134"/>
        <v>ADT</v>
      </c>
      <c r="N8608" s="102">
        <f>WEEKDAY([2]!Table1[[#This Row],[Travel Date]],2)</f>
        <v>6</v>
      </c>
      <c r="P8608" s="102">
        <v>1</v>
      </c>
    </row>
    <row r="8609" spans="2:16" x14ac:dyDescent="0.25">
      <c r="B8609" s="103"/>
      <c r="C8609" s="103"/>
      <c r="L8609" s="102" t="str">
        <f>[2]!Table1[[#This Row],[Orgn]]&amp;"-"&amp;[2]!Table1[[#This Row],[Dest]]</f>
        <v>BRI-SSH</v>
      </c>
      <c r="M8609" s="102" t="str">
        <f t="shared" si="134"/>
        <v>ADT</v>
      </c>
      <c r="N8609" s="102">
        <f>WEEKDAY([2]!Table1[[#This Row],[Travel Date]],2)</f>
        <v>6</v>
      </c>
      <c r="P8609" s="102">
        <v>1</v>
      </c>
    </row>
    <row r="8610" spans="2:16" x14ac:dyDescent="0.25">
      <c r="B8610" s="103"/>
      <c r="C8610" s="103"/>
      <c r="L8610" s="102" t="str">
        <f>[2]!Table1[[#This Row],[Orgn]]&amp;"-"&amp;[2]!Table1[[#This Row],[Dest]]</f>
        <v>BRI-SSH</v>
      </c>
      <c r="M8610" s="102" t="str">
        <f t="shared" si="134"/>
        <v>ADT</v>
      </c>
      <c r="N8610" s="102">
        <f>WEEKDAY([2]!Table1[[#This Row],[Travel Date]],2)</f>
        <v>6</v>
      </c>
      <c r="P8610" s="102">
        <v>1</v>
      </c>
    </row>
    <row r="8611" spans="2:16" x14ac:dyDescent="0.25">
      <c r="B8611" s="103"/>
      <c r="C8611" s="103"/>
      <c r="L8611" s="102" t="str">
        <f>[2]!Table1[[#This Row],[Orgn]]&amp;"-"&amp;[2]!Table1[[#This Row],[Dest]]</f>
        <v>BRI-SSH</v>
      </c>
      <c r="M8611" s="102" t="str">
        <f t="shared" si="134"/>
        <v>ADT</v>
      </c>
      <c r="N8611" s="102">
        <f>WEEKDAY([2]!Table1[[#This Row],[Travel Date]],2)</f>
        <v>6</v>
      </c>
      <c r="P8611" s="102">
        <v>1</v>
      </c>
    </row>
    <row r="8612" spans="2:16" x14ac:dyDescent="0.25">
      <c r="B8612" s="103"/>
      <c r="C8612" s="103"/>
      <c r="L8612" s="102" t="str">
        <f>[2]!Table1[[#This Row],[Orgn]]&amp;"-"&amp;[2]!Table1[[#This Row],[Dest]]</f>
        <v>BRI-SSH</v>
      </c>
      <c r="M8612" s="102" t="str">
        <f t="shared" si="134"/>
        <v>ADT</v>
      </c>
      <c r="N8612" s="102">
        <f>WEEKDAY([2]!Table1[[#This Row],[Travel Date]],2)</f>
        <v>6</v>
      </c>
      <c r="P8612" s="102">
        <v>1</v>
      </c>
    </row>
    <row r="8613" spans="2:16" x14ac:dyDescent="0.25">
      <c r="B8613" s="103"/>
      <c r="C8613" s="103"/>
      <c r="L8613" s="102" t="str">
        <f>[2]!Table1[[#This Row],[Orgn]]&amp;"-"&amp;[2]!Table1[[#This Row],[Dest]]</f>
        <v>BRI-SSH</v>
      </c>
      <c r="M8613" s="102" t="str">
        <f t="shared" si="134"/>
        <v>ADT</v>
      </c>
      <c r="N8613" s="102">
        <f>WEEKDAY([2]!Table1[[#This Row],[Travel Date]],2)</f>
        <v>6</v>
      </c>
      <c r="P8613" s="102">
        <v>1</v>
      </c>
    </row>
    <row r="8614" spans="2:16" x14ac:dyDescent="0.25">
      <c r="B8614" s="103"/>
      <c r="C8614" s="103"/>
      <c r="L8614" s="102" t="str">
        <f>[2]!Table1[[#This Row],[Orgn]]&amp;"-"&amp;[2]!Table1[[#This Row],[Dest]]</f>
        <v>BRI-SSH</v>
      </c>
      <c r="M8614" s="102" t="str">
        <f t="shared" si="134"/>
        <v>ADT</v>
      </c>
      <c r="N8614" s="102">
        <f>WEEKDAY([2]!Table1[[#This Row],[Travel Date]],2)</f>
        <v>6</v>
      </c>
      <c r="P8614" s="102">
        <v>1</v>
      </c>
    </row>
    <row r="8615" spans="2:16" x14ac:dyDescent="0.25">
      <c r="B8615" s="103"/>
      <c r="C8615" s="103"/>
      <c r="L8615" s="102" t="str">
        <f>[2]!Table1[[#This Row],[Orgn]]&amp;"-"&amp;[2]!Table1[[#This Row],[Dest]]</f>
        <v>BRI-SSH</v>
      </c>
      <c r="M8615" s="102" t="str">
        <f t="shared" si="134"/>
        <v>ADT</v>
      </c>
      <c r="N8615" s="102">
        <f>WEEKDAY([2]!Table1[[#This Row],[Travel Date]],2)</f>
        <v>6</v>
      </c>
      <c r="P8615" s="102">
        <v>1</v>
      </c>
    </row>
    <row r="8616" spans="2:16" x14ac:dyDescent="0.25">
      <c r="B8616" s="103"/>
      <c r="C8616" s="103"/>
      <c r="L8616" s="102" t="str">
        <f>[2]!Table1[[#This Row],[Orgn]]&amp;"-"&amp;[2]!Table1[[#This Row],[Dest]]</f>
        <v>BRI-SSH</v>
      </c>
      <c r="M8616" s="102" t="str">
        <f t="shared" si="134"/>
        <v>ADT</v>
      </c>
      <c r="N8616" s="102">
        <f>WEEKDAY([2]!Table1[[#This Row],[Travel Date]],2)</f>
        <v>6</v>
      </c>
      <c r="P8616" s="102">
        <v>1</v>
      </c>
    </row>
    <row r="8617" spans="2:16" x14ac:dyDescent="0.25">
      <c r="B8617" s="103"/>
      <c r="C8617" s="103"/>
      <c r="L8617" s="102" t="str">
        <f>[2]!Table1[[#This Row],[Orgn]]&amp;"-"&amp;[2]!Table1[[#This Row],[Dest]]</f>
        <v>BRI-SSH</v>
      </c>
      <c r="M8617" s="102" t="str">
        <f t="shared" si="134"/>
        <v>ADT</v>
      </c>
      <c r="N8617" s="102">
        <f>WEEKDAY([2]!Table1[[#This Row],[Travel Date]],2)</f>
        <v>6</v>
      </c>
      <c r="P8617" s="102">
        <v>1</v>
      </c>
    </row>
    <row r="8618" spans="2:16" x14ac:dyDescent="0.25">
      <c r="B8618" s="103"/>
      <c r="C8618" s="103"/>
      <c r="L8618" s="102" t="str">
        <f>[2]!Table1[[#This Row],[Orgn]]&amp;"-"&amp;[2]!Table1[[#This Row],[Dest]]</f>
        <v>BRI-SSH</v>
      </c>
      <c r="M8618" s="102" t="str">
        <f t="shared" si="134"/>
        <v>ADT</v>
      </c>
      <c r="N8618" s="102">
        <f>WEEKDAY([2]!Table1[[#This Row],[Travel Date]],2)</f>
        <v>6</v>
      </c>
      <c r="P8618" s="102">
        <v>1</v>
      </c>
    </row>
    <row r="8619" spans="2:16" x14ac:dyDescent="0.25">
      <c r="B8619" s="103"/>
      <c r="C8619" s="103"/>
      <c r="L8619" s="102" t="str">
        <f>[2]!Table1[[#This Row],[Orgn]]&amp;"-"&amp;[2]!Table1[[#This Row],[Dest]]</f>
        <v>BRI-SSH</v>
      </c>
      <c r="M8619" s="102" t="str">
        <f t="shared" si="134"/>
        <v>ADT</v>
      </c>
      <c r="N8619" s="102">
        <f>WEEKDAY([2]!Table1[[#This Row],[Travel Date]],2)</f>
        <v>6</v>
      </c>
      <c r="P8619" s="102">
        <v>1</v>
      </c>
    </row>
    <row r="8620" spans="2:16" x14ac:dyDescent="0.25">
      <c r="B8620" s="103"/>
      <c r="C8620" s="103"/>
      <c r="L8620" s="102" t="str">
        <f>[2]!Table1[[#This Row],[Orgn]]&amp;"-"&amp;[2]!Table1[[#This Row],[Dest]]</f>
        <v>BRI-SSH</v>
      </c>
      <c r="M8620" s="102" t="str">
        <f t="shared" si="134"/>
        <v>ADT</v>
      </c>
      <c r="N8620" s="102">
        <f>WEEKDAY([2]!Table1[[#This Row],[Travel Date]],2)</f>
        <v>6</v>
      </c>
      <c r="P8620" s="102">
        <v>1</v>
      </c>
    </row>
    <row r="8621" spans="2:16" x14ac:dyDescent="0.25">
      <c r="B8621" s="103"/>
      <c r="C8621" s="103"/>
      <c r="L8621" s="102" t="str">
        <f>[2]!Table1[[#This Row],[Orgn]]&amp;"-"&amp;[2]!Table1[[#This Row],[Dest]]</f>
        <v>BRI-SSH</v>
      </c>
      <c r="M8621" s="102" t="str">
        <f t="shared" si="134"/>
        <v>ADT</v>
      </c>
      <c r="N8621" s="102">
        <f>WEEKDAY([2]!Table1[[#This Row],[Travel Date]],2)</f>
        <v>6</v>
      </c>
      <c r="P8621" s="102">
        <v>1</v>
      </c>
    </row>
    <row r="8622" spans="2:16" x14ac:dyDescent="0.25">
      <c r="B8622" s="103"/>
      <c r="C8622" s="103"/>
      <c r="L8622" s="102" t="str">
        <f>[2]!Table1[[#This Row],[Orgn]]&amp;"-"&amp;[2]!Table1[[#This Row],[Dest]]</f>
        <v>BRI-SSH</v>
      </c>
      <c r="M8622" s="102" t="str">
        <f t="shared" si="134"/>
        <v>ADT</v>
      </c>
      <c r="N8622" s="102">
        <f>WEEKDAY([2]!Table1[[#This Row],[Travel Date]],2)</f>
        <v>6</v>
      </c>
      <c r="P8622" s="102">
        <v>1</v>
      </c>
    </row>
    <row r="8623" spans="2:16" x14ac:dyDescent="0.25">
      <c r="B8623" s="103"/>
      <c r="C8623" s="103"/>
      <c r="L8623" s="102" t="str">
        <f>[2]!Table1[[#This Row],[Orgn]]&amp;"-"&amp;[2]!Table1[[#This Row],[Dest]]</f>
        <v>BRI-SSH</v>
      </c>
      <c r="M8623" s="102" t="str">
        <f t="shared" si="134"/>
        <v>ADT</v>
      </c>
      <c r="N8623" s="102">
        <f>WEEKDAY([2]!Table1[[#This Row],[Travel Date]],2)</f>
        <v>6</v>
      </c>
      <c r="P8623" s="102">
        <v>1</v>
      </c>
    </row>
    <row r="8624" spans="2:16" x14ac:dyDescent="0.25">
      <c r="B8624" s="103"/>
      <c r="C8624" s="103"/>
      <c r="L8624" s="102" t="str">
        <f>[2]!Table1[[#This Row],[Orgn]]&amp;"-"&amp;[2]!Table1[[#This Row],[Dest]]</f>
        <v>BRI-SSH</v>
      </c>
      <c r="M8624" s="102" t="str">
        <f t="shared" si="134"/>
        <v>ADT</v>
      </c>
      <c r="N8624" s="102">
        <f>WEEKDAY([2]!Table1[[#This Row],[Travel Date]],2)</f>
        <v>6</v>
      </c>
      <c r="P8624" s="102">
        <v>1</v>
      </c>
    </row>
    <row r="8625" spans="2:16" x14ac:dyDescent="0.25">
      <c r="B8625" s="103"/>
      <c r="C8625" s="103"/>
      <c r="L8625" s="102" t="str">
        <f>[2]!Table1[[#This Row],[Orgn]]&amp;"-"&amp;[2]!Table1[[#This Row],[Dest]]</f>
        <v>BRI-SSH</v>
      </c>
      <c r="M8625" s="102" t="str">
        <f t="shared" si="134"/>
        <v>ADT</v>
      </c>
      <c r="N8625" s="102">
        <f>WEEKDAY([2]!Table1[[#This Row],[Travel Date]],2)</f>
        <v>6</v>
      </c>
      <c r="P8625" s="102">
        <v>1</v>
      </c>
    </row>
    <row r="8626" spans="2:16" x14ac:dyDescent="0.25">
      <c r="B8626" s="103"/>
      <c r="C8626" s="103"/>
      <c r="L8626" s="102" t="str">
        <f>[2]!Table1[[#This Row],[Orgn]]&amp;"-"&amp;[2]!Table1[[#This Row],[Dest]]</f>
        <v>BRI-SSH</v>
      </c>
      <c r="M8626" s="102" t="str">
        <f t="shared" si="134"/>
        <v>ADT</v>
      </c>
      <c r="N8626" s="102">
        <f>WEEKDAY([2]!Table1[[#This Row],[Travel Date]],2)</f>
        <v>6</v>
      </c>
      <c r="P8626" s="102">
        <v>1</v>
      </c>
    </row>
    <row r="8627" spans="2:16" x14ac:dyDescent="0.25">
      <c r="B8627" s="103"/>
      <c r="C8627" s="103"/>
      <c r="L8627" s="102" t="str">
        <f>[2]!Table1[[#This Row],[Orgn]]&amp;"-"&amp;[2]!Table1[[#This Row],[Dest]]</f>
        <v>BRI-SSH</v>
      </c>
      <c r="M8627" s="102" t="str">
        <f t="shared" si="134"/>
        <v>ADT</v>
      </c>
      <c r="N8627" s="102">
        <f>WEEKDAY([2]!Table1[[#This Row],[Travel Date]],2)</f>
        <v>6</v>
      </c>
      <c r="P8627" s="102">
        <v>1</v>
      </c>
    </row>
    <row r="8628" spans="2:16" x14ac:dyDescent="0.25">
      <c r="B8628" s="103"/>
      <c r="C8628" s="103"/>
      <c r="L8628" s="102" t="str">
        <f>[2]!Table1[[#This Row],[Orgn]]&amp;"-"&amp;[2]!Table1[[#This Row],[Dest]]</f>
        <v>BRI-SSH</v>
      </c>
      <c r="M8628" s="102" t="str">
        <f t="shared" si="134"/>
        <v>ADT</v>
      </c>
      <c r="N8628" s="102">
        <f>WEEKDAY([2]!Table1[[#This Row],[Travel Date]],2)</f>
        <v>6</v>
      </c>
      <c r="P8628" s="102">
        <v>1</v>
      </c>
    </row>
    <row r="8629" spans="2:16" x14ac:dyDescent="0.25">
      <c r="B8629" s="103"/>
      <c r="C8629" s="103"/>
      <c r="L8629" s="102" t="str">
        <f>[2]!Table1[[#This Row],[Orgn]]&amp;"-"&amp;[2]!Table1[[#This Row],[Dest]]</f>
        <v>BRI-SSH</v>
      </c>
      <c r="M8629" s="102" t="str">
        <f t="shared" si="134"/>
        <v>ADT</v>
      </c>
      <c r="N8629" s="102">
        <f>WEEKDAY([2]!Table1[[#This Row],[Travel Date]],2)</f>
        <v>6</v>
      </c>
      <c r="P8629" s="102">
        <v>1</v>
      </c>
    </row>
    <row r="8630" spans="2:16" x14ac:dyDescent="0.25">
      <c r="B8630" s="103"/>
      <c r="C8630" s="103"/>
      <c r="L8630" s="102" t="str">
        <f>[2]!Table1[[#This Row],[Orgn]]&amp;"-"&amp;[2]!Table1[[#This Row],[Dest]]</f>
        <v>BRI-SSH</v>
      </c>
      <c r="M8630" s="102" t="str">
        <f t="shared" si="134"/>
        <v>ADT</v>
      </c>
      <c r="N8630" s="102">
        <f>WEEKDAY([2]!Table1[[#This Row],[Travel Date]],2)</f>
        <v>6</v>
      </c>
      <c r="P8630" s="102">
        <v>1</v>
      </c>
    </row>
    <row r="8631" spans="2:16" x14ac:dyDescent="0.25">
      <c r="B8631" s="103"/>
      <c r="C8631" s="103"/>
      <c r="L8631" s="102" t="str">
        <f>[2]!Table1[[#This Row],[Orgn]]&amp;"-"&amp;[2]!Table1[[#This Row],[Dest]]</f>
        <v>BRI-SSH</v>
      </c>
      <c r="M8631" s="102" t="str">
        <f t="shared" si="134"/>
        <v>ADT</v>
      </c>
      <c r="N8631" s="102">
        <f>WEEKDAY([2]!Table1[[#This Row],[Travel Date]],2)</f>
        <v>6</v>
      </c>
      <c r="P8631" s="102">
        <v>1</v>
      </c>
    </row>
    <row r="8632" spans="2:16" x14ac:dyDescent="0.25">
      <c r="B8632" s="103"/>
      <c r="C8632" s="103"/>
      <c r="L8632" s="102" t="str">
        <f>[2]!Table1[[#This Row],[Orgn]]&amp;"-"&amp;[2]!Table1[[#This Row],[Dest]]</f>
        <v>BRI-SSH</v>
      </c>
      <c r="M8632" s="102" t="str">
        <f t="shared" si="134"/>
        <v>ADT</v>
      </c>
      <c r="N8632" s="102">
        <f>WEEKDAY([2]!Table1[[#This Row],[Travel Date]],2)</f>
        <v>6</v>
      </c>
      <c r="P8632" s="102">
        <v>1</v>
      </c>
    </row>
    <row r="8633" spans="2:16" x14ac:dyDescent="0.25">
      <c r="B8633" s="103"/>
      <c r="C8633" s="103"/>
      <c r="L8633" s="102" t="str">
        <f>[2]!Table1[[#This Row],[Orgn]]&amp;"-"&amp;[2]!Table1[[#This Row],[Dest]]</f>
        <v>BRI-SSH</v>
      </c>
      <c r="M8633" s="102" t="str">
        <f t="shared" si="134"/>
        <v>ADT</v>
      </c>
      <c r="N8633" s="102">
        <f>WEEKDAY([2]!Table1[[#This Row],[Travel Date]],2)</f>
        <v>6</v>
      </c>
      <c r="P8633" s="102">
        <v>1</v>
      </c>
    </row>
    <row r="8634" spans="2:16" x14ac:dyDescent="0.25">
      <c r="B8634" s="103"/>
      <c r="C8634" s="103"/>
      <c r="L8634" s="102" t="str">
        <f>[2]!Table1[[#This Row],[Orgn]]&amp;"-"&amp;[2]!Table1[[#This Row],[Dest]]</f>
        <v>BRI-SSH</v>
      </c>
      <c r="M8634" s="102" t="str">
        <f t="shared" si="134"/>
        <v>ADT</v>
      </c>
      <c r="N8634" s="102">
        <f>WEEKDAY([2]!Table1[[#This Row],[Travel Date]],2)</f>
        <v>6</v>
      </c>
      <c r="P8634" s="102">
        <v>1</v>
      </c>
    </row>
    <row r="8635" spans="2:16" x14ac:dyDescent="0.25">
      <c r="B8635" s="103"/>
      <c r="C8635" s="103"/>
      <c r="L8635" s="102" t="str">
        <f>[2]!Table1[[#This Row],[Orgn]]&amp;"-"&amp;[2]!Table1[[#This Row],[Dest]]</f>
        <v>BRI-SSH</v>
      </c>
      <c r="M8635" s="102" t="str">
        <f t="shared" si="134"/>
        <v>ADT</v>
      </c>
      <c r="N8635" s="102">
        <f>WEEKDAY([2]!Table1[[#This Row],[Travel Date]],2)</f>
        <v>6</v>
      </c>
      <c r="P8635" s="102">
        <v>1</v>
      </c>
    </row>
    <row r="8636" spans="2:16" x14ac:dyDescent="0.25">
      <c r="B8636" s="103"/>
      <c r="C8636" s="103"/>
      <c r="L8636" s="102" t="str">
        <f>[2]!Table1[[#This Row],[Orgn]]&amp;"-"&amp;[2]!Table1[[#This Row],[Dest]]</f>
        <v>BRI-SSH</v>
      </c>
      <c r="M8636" s="102" t="str">
        <f t="shared" si="134"/>
        <v>ADT</v>
      </c>
      <c r="N8636" s="102">
        <f>WEEKDAY([2]!Table1[[#This Row],[Travel Date]],2)</f>
        <v>6</v>
      </c>
      <c r="P8636" s="102">
        <v>1</v>
      </c>
    </row>
    <row r="8637" spans="2:16" x14ac:dyDescent="0.25">
      <c r="B8637" s="103"/>
      <c r="C8637" s="103"/>
      <c r="L8637" s="102" t="str">
        <f>[2]!Table1[[#This Row],[Orgn]]&amp;"-"&amp;[2]!Table1[[#This Row],[Dest]]</f>
        <v>BRI-SSH</v>
      </c>
      <c r="M8637" s="102" t="str">
        <f t="shared" si="134"/>
        <v>ADT</v>
      </c>
      <c r="N8637" s="102">
        <f>WEEKDAY([2]!Table1[[#This Row],[Travel Date]],2)</f>
        <v>6</v>
      </c>
      <c r="P8637" s="102">
        <v>1</v>
      </c>
    </row>
    <row r="8638" spans="2:16" x14ac:dyDescent="0.25">
      <c r="B8638" s="103"/>
      <c r="C8638" s="103"/>
      <c r="L8638" s="102" t="str">
        <f>[2]!Table1[[#This Row],[Orgn]]&amp;"-"&amp;[2]!Table1[[#This Row],[Dest]]</f>
        <v>BRI-SSH</v>
      </c>
      <c r="M8638" s="102" t="str">
        <f t="shared" si="134"/>
        <v>ADT</v>
      </c>
      <c r="N8638" s="102">
        <f>WEEKDAY([2]!Table1[[#This Row],[Travel Date]],2)</f>
        <v>6</v>
      </c>
      <c r="P8638" s="102">
        <v>1</v>
      </c>
    </row>
    <row r="8639" spans="2:16" x14ac:dyDescent="0.25">
      <c r="B8639" s="103"/>
      <c r="C8639" s="103"/>
      <c r="L8639" s="102" t="str">
        <f>[2]!Table1[[#This Row],[Orgn]]&amp;"-"&amp;[2]!Table1[[#This Row],[Dest]]</f>
        <v>BRI-SSH</v>
      </c>
      <c r="M8639" s="102" t="str">
        <f t="shared" si="134"/>
        <v>ADT</v>
      </c>
      <c r="N8639" s="102">
        <f>WEEKDAY([2]!Table1[[#This Row],[Travel Date]],2)</f>
        <v>6</v>
      </c>
      <c r="P8639" s="102">
        <v>1</v>
      </c>
    </row>
    <row r="8640" spans="2:16" x14ac:dyDescent="0.25">
      <c r="B8640" s="103"/>
      <c r="C8640" s="103"/>
      <c r="L8640" s="102" t="str">
        <f>[2]!Table1[[#This Row],[Orgn]]&amp;"-"&amp;[2]!Table1[[#This Row],[Dest]]</f>
        <v>BRI-SSH</v>
      </c>
      <c r="M8640" s="102" t="str">
        <f t="shared" si="134"/>
        <v>ADT</v>
      </c>
      <c r="N8640" s="102">
        <f>WEEKDAY([2]!Table1[[#This Row],[Travel Date]],2)</f>
        <v>6</v>
      </c>
      <c r="P8640" s="102">
        <v>1</v>
      </c>
    </row>
    <row r="8641" spans="2:16" x14ac:dyDescent="0.25">
      <c r="B8641" s="103"/>
      <c r="C8641" s="103"/>
      <c r="L8641" s="102" t="str">
        <f>[2]!Table1[[#This Row],[Orgn]]&amp;"-"&amp;[2]!Table1[[#This Row],[Dest]]</f>
        <v>BRI-SSH</v>
      </c>
      <c r="M8641" s="102" t="str">
        <f t="shared" si="134"/>
        <v>ADT</v>
      </c>
      <c r="N8641" s="102">
        <f>WEEKDAY([2]!Table1[[#This Row],[Travel Date]],2)</f>
        <v>6</v>
      </c>
      <c r="P8641" s="102">
        <v>1</v>
      </c>
    </row>
    <row r="8642" spans="2:16" x14ac:dyDescent="0.25">
      <c r="B8642" s="103"/>
      <c r="C8642" s="103"/>
      <c r="L8642" s="102" t="str">
        <f>[2]!Table1[[#This Row],[Orgn]]&amp;"-"&amp;[2]!Table1[[#This Row],[Dest]]</f>
        <v>BRI-SSH</v>
      </c>
      <c r="M8642" s="102" t="str">
        <f t="shared" ref="M8642:M8705" si="135">IF(TRIM(C8642)="INF", "INF", IF(TRIM(C8642)="CHD", "CHD", "ADT"))</f>
        <v>ADT</v>
      </c>
      <c r="N8642" s="102">
        <f>WEEKDAY([2]!Table1[[#This Row],[Travel Date]],2)</f>
        <v>6</v>
      </c>
      <c r="P8642" s="102">
        <v>1</v>
      </c>
    </row>
    <row r="8643" spans="2:16" x14ac:dyDescent="0.25">
      <c r="B8643" s="103"/>
      <c r="C8643" s="103"/>
      <c r="L8643" s="102" t="str">
        <f>[2]!Table1[[#This Row],[Orgn]]&amp;"-"&amp;[2]!Table1[[#This Row],[Dest]]</f>
        <v>BRI-SSH</v>
      </c>
      <c r="M8643" s="102" t="str">
        <f t="shared" si="135"/>
        <v>ADT</v>
      </c>
      <c r="N8643" s="102">
        <f>WEEKDAY([2]!Table1[[#This Row],[Travel Date]],2)</f>
        <v>6</v>
      </c>
      <c r="P8643" s="102">
        <v>1</v>
      </c>
    </row>
    <row r="8644" spans="2:16" x14ac:dyDescent="0.25">
      <c r="B8644" s="103"/>
      <c r="C8644" s="103"/>
      <c r="L8644" s="102" t="str">
        <f>[2]!Table1[[#This Row],[Orgn]]&amp;"-"&amp;[2]!Table1[[#This Row],[Dest]]</f>
        <v>BRI-SSH</v>
      </c>
      <c r="M8644" s="102" t="str">
        <f t="shared" si="135"/>
        <v>ADT</v>
      </c>
      <c r="N8644" s="102">
        <f>WEEKDAY([2]!Table1[[#This Row],[Travel Date]],2)</f>
        <v>6</v>
      </c>
      <c r="P8644" s="102">
        <v>1</v>
      </c>
    </row>
    <row r="8645" spans="2:16" x14ac:dyDescent="0.25">
      <c r="B8645" s="103"/>
      <c r="C8645" s="103"/>
      <c r="L8645" s="102" t="str">
        <f>[2]!Table1[[#This Row],[Orgn]]&amp;"-"&amp;[2]!Table1[[#This Row],[Dest]]</f>
        <v>BRI-SSH</v>
      </c>
      <c r="M8645" s="102" t="str">
        <f t="shared" si="135"/>
        <v>ADT</v>
      </c>
      <c r="N8645" s="102">
        <f>WEEKDAY([2]!Table1[[#This Row],[Travel Date]],2)</f>
        <v>6</v>
      </c>
      <c r="P8645" s="102">
        <v>1</v>
      </c>
    </row>
    <row r="8646" spans="2:16" x14ac:dyDescent="0.25">
      <c r="B8646" s="103"/>
      <c r="C8646" s="103"/>
      <c r="L8646" s="102" t="str">
        <f>[2]!Table1[[#This Row],[Orgn]]&amp;"-"&amp;[2]!Table1[[#This Row],[Dest]]</f>
        <v>BRI-SSH</v>
      </c>
      <c r="M8646" s="102" t="str">
        <f t="shared" si="135"/>
        <v>ADT</v>
      </c>
      <c r="N8646" s="102">
        <f>WEEKDAY([2]!Table1[[#This Row],[Travel Date]],2)</f>
        <v>6</v>
      </c>
      <c r="P8646" s="102">
        <v>1</v>
      </c>
    </row>
    <row r="8647" spans="2:16" x14ac:dyDescent="0.25">
      <c r="B8647" s="103"/>
      <c r="C8647" s="103"/>
      <c r="L8647" s="102" t="str">
        <f>[2]!Table1[[#This Row],[Orgn]]&amp;"-"&amp;[2]!Table1[[#This Row],[Dest]]</f>
        <v>BRI-SSH</v>
      </c>
      <c r="M8647" s="102" t="str">
        <f t="shared" si="135"/>
        <v>ADT</v>
      </c>
      <c r="N8647" s="102">
        <f>WEEKDAY([2]!Table1[[#This Row],[Travel Date]],2)</f>
        <v>6</v>
      </c>
      <c r="P8647" s="102">
        <v>1</v>
      </c>
    </row>
    <row r="8648" spans="2:16" x14ac:dyDescent="0.25">
      <c r="B8648" s="103"/>
      <c r="C8648" s="103"/>
      <c r="L8648" s="102" t="str">
        <f>[2]!Table1[[#This Row],[Orgn]]&amp;"-"&amp;[2]!Table1[[#This Row],[Dest]]</f>
        <v>BRI-SSH</v>
      </c>
      <c r="M8648" s="102" t="str">
        <f t="shared" si="135"/>
        <v>ADT</v>
      </c>
      <c r="N8648" s="102">
        <f>WEEKDAY([2]!Table1[[#This Row],[Travel Date]],2)</f>
        <v>6</v>
      </c>
      <c r="P8648" s="102">
        <v>1</v>
      </c>
    </row>
    <row r="8649" spans="2:16" x14ac:dyDescent="0.25">
      <c r="B8649" s="103"/>
      <c r="C8649" s="103"/>
      <c r="L8649" s="102" t="str">
        <f>[2]!Table1[[#This Row],[Orgn]]&amp;"-"&amp;[2]!Table1[[#This Row],[Dest]]</f>
        <v>BRI-SSH</v>
      </c>
      <c r="M8649" s="102" t="str">
        <f t="shared" si="135"/>
        <v>ADT</v>
      </c>
      <c r="N8649" s="102">
        <f>WEEKDAY([2]!Table1[[#This Row],[Travel Date]],2)</f>
        <v>6</v>
      </c>
      <c r="P8649" s="102">
        <v>1</v>
      </c>
    </row>
    <row r="8650" spans="2:16" x14ac:dyDescent="0.25">
      <c r="B8650" s="103"/>
      <c r="C8650" s="103"/>
      <c r="L8650" s="102" t="str">
        <f>[2]!Table1[[#This Row],[Orgn]]&amp;"-"&amp;[2]!Table1[[#This Row],[Dest]]</f>
        <v>BRI-SSH</v>
      </c>
      <c r="M8650" s="102" t="str">
        <f t="shared" si="135"/>
        <v>ADT</v>
      </c>
      <c r="N8650" s="102">
        <f>WEEKDAY([2]!Table1[[#This Row],[Travel Date]],2)</f>
        <v>6</v>
      </c>
      <c r="P8650" s="102">
        <v>1</v>
      </c>
    </row>
    <row r="8651" spans="2:16" x14ac:dyDescent="0.25">
      <c r="B8651" s="103"/>
      <c r="C8651" s="103"/>
      <c r="L8651" s="102" t="str">
        <f>[2]!Table1[[#This Row],[Orgn]]&amp;"-"&amp;[2]!Table1[[#This Row],[Dest]]</f>
        <v>BRI-SSH</v>
      </c>
      <c r="M8651" s="102" t="str">
        <f t="shared" si="135"/>
        <v>ADT</v>
      </c>
      <c r="N8651" s="102">
        <f>WEEKDAY([2]!Table1[[#This Row],[Travel Date]],2)</f>
        <v>6</v>
      </c>
      <c r="P8651" s="102">
        <v>1</v>
      </c>
    </row>
    <row r="8652" spans="2:16" x14ac:dyDescent="0.25">
      <c r="B8652" s="103"/>
      <c r="C8652" s="103"/>
      <c r="L8652" s="102" t="str">
        <f>[2]!Table1[[#This Row],[Orgn]]&amp;"-"&amp;[2]!Table1[[#This Row],[Dest]]</f>
        <v>BRI-SSH</v>
      </c>
      <c r="M8652" s="102" t="str">
        <f t="shared" si="135"/>
        <v>ADT</v>
      </c>
      <c r="N8652" s="102">
        <f>WEEKDAY([2]!Table1[[#This Row],[Travel Date]],2)</f>
        <v>6</v>
      </c>
      <c r="P8652" s="102">
        <v>1</v>
      </c>
    </row>
    <row r="8653" spans="2:16" x14ac:dyDescent="0.25">
      <c r="B8653" s="103"/>
      <c r="C8653" s="103"/>
      <c r="L8653" s="102" t="str">
        <f>[2]!Table1[[#This Row],[Orgn]]&amp;"-"&amp;[2]!Table1[[#This Row],[Dest]]</f>
        <v>BRI-SSH</v>
      </c>
      <c r="M8653" s="102" t="str">
        <f t="shared" si="135"/>
        <v>ADT</v>
      </c>
      <c r="N8653" s="102">
        <f>WEEKDAY([2]!Table1[[#This Row],[Travel Date]],2)</f>
        <v>6</v>
      </c>
      <c r="P8653" s="102">
        <v>1</v>
      </c>
    </row>
    <row r="8654" spans="2:16" x14ac:dyDescent="0.25">
      <c r="B8654" s="103"/>
      <c r="C8654" s="103"/>
      <c r="L8654" s="102" t="str">
        <f>[2]!Table1[[#This Row],[Orgn]]&amp;"-"&amp;[2]!Table1[[#This Row],[Dest]]</f>
        <v>BRI-SSH</v>
      </c>
      <c r="M8654" s="102" t="str">
        <f t="shared" si="135"/>
        <v>ADT</v>
      </c>
      <c r="N8654" s="102">
        <f>WEEKDAY([2]!Table1[[#This Row],[Travel Date]],2)</f>
        <v>6</v>
      </c>
      <c r="P8654" s="102">
        <v>1</v>
      </c>
    </row>
    <row r="8655" spans="2:16" x14ac:dyDescent="0.25">
      <c r="B8655" s="103"/>
      <c r="C8655" s="103"/>
      <c r="L8655" s="102" t="str">
        <f>[2]!Table1[[#This Row],[Orgn]]&amp;"-"&amp;[2]!Table1[[#This Row],[Dest]]</f>
        <v>BRI-SSH</v>
      </c>
      <c r="M8655" s="102" t="str">
        <f t="shared" si="135"/>
        <v>ADT</v>
      </c>
      <c r="N8655" s="102">
        <f>WEEKDAY([2]!Table1[[#This Row],[Travel Date]],2)</f>
        <v>6</v>
      </c>
      <c r="P8655" s="102">
        <v>1</v>
      </c>
    </row>
    <row r="8656" spans="2:16" x14ac:dyDescent="0.25">
      <c r="B8656" s="103"/>
      <c r="C8656" s="103"/>
      <c r="L8656" s="102" t="str">
        <f>[2]!Table1[[#This Row],[Orgn]]&amp;"-"&amp;[2]!Table1[[#This Row],[Dest]]</f>
        <v>BRI-SSH</v>
      </c>
      <c r="M8656" s="102" t="str">
        <f t="shared" si="135"/>
        <v>ADT</v>
      </c>
      <c r="N8656" s="102">
        <f>WEEKDAY([2]!Table1[[#This Row],[Travel Date]],2)</f>
        <v>6</v>
      </c>
      <c r="P8656" s="102">
        <v>1</v>
      </c>
    </row>
    <row r="8657" spans="2:16" x14ac:dyDescent="0.25">
      <c r="B8657" s="103"/>
      <c r="C8657" s="103"/>
      <c r="L8657" s="102" t="str">
        <f>[2]!Table1[[#This Row],[Orgn]]&amp;"-"&amp;[2]!Table1[[#This Row],[Dest]]</f>
        <v>BRI-SSH</v>
      </c>
      <c r="M8657" s="102" t="str">
        <f t="shared" si="135"/>
        <v>ADT</v>
      </c>
      <c r="N8657" s="102">
        <f>WEEKDAY([2]!Table1[[#This Row],[Travel Date]],2)</f>
        <v>6</v>
      </c>
      <c r="P8657" s="102">
        <v>1</v>
      </c>
    </row>
    <row r="8658" spans="2:16" x14ac:dyDescent="0.25">
      <c r="B8658" s="103"/>
      <c r="C8658" s="103"/>
      <c r="L8658" s="102" t="str">
        <f>[2]!Table1[[#This Row],[Orgn]]&amp;"-"&amp;[2]!Table1[[#This Row],[Dest]]</f>
        <v>BRI-SSH</v>
      </c>
      <c r="M8658" s="102" t="str">
        <f t="shared" si="135"/>
        <v>ADT</v>
      </c>
      <c r="N8658" s="102">
        <f>WEEKDAY([2]!Table1[[#This Row],[Travel Date]],2)</f>
        <v>6</v>
      </c>
      <c r="P8658" s="102">
        <v>1</v>
      </c>
    </row>
    <row r="8659" spans="2:16" x14ac:dyDescent="0.25">
      <c r="B8659" s="103"/>
      <c r="C8659" s="103"/>
      <c r="L8659" s="102" t="str">
        <f>[2]!Table1[[#This Row],[Orgn]]&amp;"-"&amp;[2]!Table1[[#This Row],[Dest]]</f>
        <v>BRI-SSH</v>
      </c>
      <c r="M8659" s="102" t="str">
        <f t="shared" si="135"/>
        <v>ADT</v>
      </c>
      <c r="N8659" s="102">
        <f>WEEKDAY([2]!Table1[[#This Row],[Travel Date]],2)</f>
        <v>6</v>
      </c>
      <c r="P8659" s="102">
        <v>1</v>
      </c>
    </row>
    <row r="8660" spans="2:16" x14ac:dyDescent="0.25">
      <c r="B8660" s="103"/>
      <c r="C8660" s="103"/>
      <c r="L8660" s="102" t="str">
        <f>[2]!Table1[[#This Row],[Orgn]]&amp;"-"&amp;[2]!Table1[[#This Row],[Dest]]</f>
        <v>BRI-SSH</v>
      </c>
      <c r="M8660" s="102" t="str">
        <f t="shared" si="135"/>
        <v>ADT</v>
      </c>
      <c r="N8660" s="102">
        <f>WEEKDAY([2]!Table1[[#This Row],[Travel Date]],2)</f>
        <v>6</v>
      </c>
      <c r="P8660" s="102">
        <v>1</v>
      </c>
    </row>
    <row r="8661" spans="2:16" x14ac:dyDescent="0.25">
      <c r="B8661" s="103"/>
      <c r="C8661" s="103"/>
      <c r="L8661" s="102" t="str">
        <f>[2]!Table1[[#This Row],[Orgn]]&amp;"-"&amp;[2]!Table1[[#This Row],[Dest]]</f>
        <v>BRI-SSH</v>
      </c>
      <c r="M8661" s="102" t="str">
        <f t="shared" si="135"/>
        <v>ADT</v>
      </c>
      <c r="N8661" s="102">
        <f>WEEKDAY([2]!Table1[[#This Row],[Travel Date]],2)</f>
        <v>6</v>
      </c>
      <c r="P8661" s="102">
        <v>1</v>
      </c>
    </row>
    <row r="8662" spans="2:16" x14ac:dyDescent="0.25">
      <c r="B8662" s="103"/>
      <c r="C8662" s="103"/>
      <c r="L8662" s="102" t="str">
        <f>[2]!Table1[[#This Row],[Orgn]]&amp;"-"&amp;[2]!Table1[[#This Row],[Dest]]</f>
        <v>BRI-SSH</v>
      </c>
      <c r="M8662" s="102" t="str">
        <f t="shared" si="135"/>
        <v>ADT</v>
      </c>
      <c r="N8662" s="102">
        <f>WEEKDAY([2]!Table1[[#This Row],[Travel Date]],2)</f>
        <v>6</v>
      </c>
      <c r="P8662" s="102">
        <v>1</v>
      </c>
    </row>
    <row r="8663" spans="2:16" x14ac:dyDescent="0.25">
      <c r="B8663" s="103"/>
      <c r="C8663" s="103"/>
      <c r="L8663" s="102" t="str">
        <f>[2]!Table1[[#This Row],[Orgn]]&amp;"-"&amp;[2]!Table1[[#This Row],[Dest]]</f>
        <v>BRI-SSH</v>
      </c>
      <c r="M8663" s="102" t="str">
        <f t="shared" si="135"/>
        <v>ADT</v>
      </c>
      <c r="N8663" s="102">
        <f>WEEKDAY([2]!Table1[[#This Row],[Travel Date]],2)</f>
        <v>6</v>
      </c>
      <c r="P8663" s="102">
        <v>1</v>
      </c>
    </row>
    <row r="8664" spans="2:16" x14ac:dyDescent="0.25">
      <c r="B8664" s="103"/>
      <c r="C8664" s="103"/>
      <c r="L8664" s="102" t="str">
        <f>[2]!Table1[[#This Row],[Orgn]]&amp;"-"&amp;[2]!Table1[[#This Row],[Dest]]</f>
        <v>BRI-SSH</v>
      </c>
      <c r="M8664" s="102" t="str">
        <f t="shared" si="135"/>
        <v>ADT</v>
      </c>
      <c r="N8664" s="102">
        <f>WEEKDAY([2]!Table1[[#This Row],[Travel Date]],2)</f>
        <v>6</v>
      </c>
      <c r="P8664" s="102">
        <v>1</v>
      </c>
    </row>
    <row r="8665" spans="2:16" x14ac:dyDescent="0.25">
      <c r="B8665" s="103"/>
      <c r="C8665" s="103"/>
      <c r="L8665" s="102" t="str">
        <f>[2]!Table1[[#This Row],[Orgn]]&amp;"-"&amp;[2]!Table1[[#This Row],[Dest]]</f>
        <v>BRI-SSH</v>
      </c>
      <c r="M8665" s="102" t="str">
        <f t="shared" si="135"/>
        <v>ADT</v>
      </c>
      <c r="N8665" s="102">
        <f>WEEKDAY([2]!Table1[[#This Row],[Travel Date]],2)</f>
        <v>6</v>
      </c>
      <c r="P8665" s="102">
        <v>1</v>
      </c>
    </row>
    <row r="8666" spans="2:16" x14ac:dyDescent="0.25">
      <c r="B8666" s="103"/>
      <c r="C8666" s="103"/>
      <c r="L8666" s="102" t="str">
        <f>[2]!Table1[[#This Row],[Orgn]]&amp;"-"&amp;[2]!Table1[[#This Row],[Dest]]</f>
        <v>BRI-SSH</v>
      </c>
      <c r="M8666" s="102" t="str">
        <f t="shared" si="135"/>
        <v>ADT</v>
      </c>
      <c r="N8666" s="102">
        <f>WEEKDAY([2]!Table1[[#This Row],[Travel Date]],2)</f>
        <v>6</v>
      </c>
      <c r="P8666" s="102">
        <v>1</v>
      </c>
    </row>
    <row r="8667" spans="2:16" x14ac:dyDescent="0.25">
      <c r="B8667" s="103"/>
      <c r="C8667" s="103"/>
      <c r="L8667" s="102" t="str">
        <f>[2]!Table1[[#This Row],[Orgn]]&amp;"-"&amp;[2]!Table1[[#This Row],[Dest]]</f>
        <v>BRI-SSH</v>
      </c>
      <c r="M8667" s="102" t="str">
        <f t="shared" si="135"/>
        <v>ADT</v>
      </c>
      <c r="N8667" s="102">
        <f>WEEKDAY([2]!Table1[[#This Row],[Travel Date]],2)</f>
        <v>6</v>
      </c>
      <c r="P8667" s="102">
        <v>1</v>
      </c>
    </row>
    <row r="8668" spans="2:16" x14ac:dyDescent="0.25">
      <c r="B8668" s="103"/>
      <c r="C8668" s="103"/>
      <c r="L8668" s="102" t="str">
        <f>[2]!Table1[[#This Row],[Orgn]]&amp;"-"&amp;[2]!Table1[[#This Row],[Dest]]</f>
        <v>BRI-SSH</v>
      </c>
      <c r="M8668" s="102" t="str">
        <f t="shared" si="135"/>
        <v>ADT</v>
      </c>
      <c r="N8668" s="102">
        <f>WEEKDAY([2]!Table1[[#This Row],[Travel Date]],2)</f>
        <v>6</v>
      </c>
      <c r="P8668" s="102">
        <v>1</v>
      </c>
    </row>
    <row r="8669" spans="2:16" x14ac:dyDescent="0.25">
      <c r="B8669" s="103"/>
      <c r="C8669" s="103"/>
      <c r="L8669" s="102" t="str">
        <f>[2]!Table1[[#This Row],[Orgn]]&amp;"-"&amp;[2]!Table1[[#This Row],[Dest]]</f>
        <v>BRI-SSH</v>
      </c>
      <c r="M8669" s="102" t="str">
        <f t="shared" si="135"/>
        <v>ADT</v>
      </c>
      <c r="N8669" s="102">
        <f>WEEKDAY([2]!Table1[[#This Row],[Travel Date]],2)</f>
        <v>6</v>
      </c>
      <c r="P8669" s="102">
        <v>1</v>
      </c>
    </row>
    <row r="8670" spans="2:16" x14ac:dyDescent="0.25">
      <c r="B8670" s="103"/>
      <c r="C8670" s="103"/>
      <c r="L8670" s="102" t="str">
        <f>[2]!Table1[[#This Row],[Orgn]]&amp;"-"&amp;[2]!Table1[[#This Row],[Dest]]</f>
        <v>BRI-SSH</v>
      </c>
      <c r="M8670" s="102" t="str">
        <f t="shared" si="135"/>
        <v>ADT</v>
      </c>
      <c r="N8670" s="102">
        <f>WEEKDAY([2]!Table1[[#This Row],[Travel Date]],2)</f>
        <v>6</v>
      </c>
      <c r="P8670" s="102">
        <v>1</v>
      </c>
    </row>
    <row r="8671" spans="2:16" x14ac:dyDescent="0.25">
      <c r="B8671" s="103"/>
      <c r="C8671" s="103"/>
      <c r="L8671" s="102" t="str">
        <f>[2]!Table1[[#This Row],[Orgn]]&amp;"-"&amp;[2]!Table1[[#This Row],[Dest]]</f>
        <v>BRI-SSH</v>
      </c>
      <c r="M8671" s="102" t="str">
        <f t="shared" si="135"/>
        <v>ADT</v>
      </c>
      <c r="N8671" s="102">
        <f>WEEKDAY([2]!Table1[[#This Row],[Travel Date]],2)</f>
        <v>6</v>
      </c>
      <c r="P8671" s="102">
        <v>1</v>
      </c>
    </row>
    <row r="8672" spans="2:16" x14ac:dyDescent="0.25">
      <c r="B8672" s="103"/>
      <c r="C8672" s="103"/>
      <c r="L8672" s="102" t="str">
        <f>[2]!Table1[[#This Row],[Orgn]]&amp;"-"&amp;[2]!Table1[[#This Row],[Dest]]</f>
        <v>BRI-SSH</v>
      </c>
      <c r="M8672" s="102" t="str">
        <f t="shared" si="135"/>
        <v>ADT</v>
      </c>
      <c r="N8672" s="102">
        <f>WEEKDAY([2]!Table1[[#This Row],[Travel Date]],2)</f>
        <v>6</v>
      </c>
      <c r="P8672" s="102">
        <v>1</v>
      </c>
    </row>
    <row r="8673" spans="2:16" x14ac:dyDescent="0.25">
      <c r="B8673" s="103"/>
      <c r="C8673" s="103"/>
      <c r="L8673" s="102" t="str">
        <f>[2]!Table1[[#This Row],[Orgn]]&amp;"-"&amp;[2]!Table1[[#This Row],[Dest]]</f>
        <v>BRI-SSH</v>
      </c>
      <c r="M8673" s="102" t="str">
        <f t="shared" si="135"/>
        <v>ADT</v>
      </c>
      <c r="N8673" s="102">
        <f>WEEKDAY([2]!Table1[[#This Row],[Travel Date]],2)</f>
        <v>6</v>
      </c>
      <c r="P8673" s="102">
        <v>1</v>
      </c>
    </row>
    <row r="8674" spans="2:16" x14ac:dyDescent="0.25">
      <c r="B8674" s="103"/>
      <c r="C8674" s="103"/>
      <c r="L8674" s="102" t="str">
        <f>[2]!Table1[[#This Row],[Orgn]]&amp;"-"&amp;[2]!Table1[[#This Row],[Dest]]</f>
        <v>BRI-SSH</v>
      </c>
      <c r="M8674" s="102" t="str">
        <f t="shared" si="135"/>
        <v>ADT</v>
      </c>
      <c r="N8674" s="102">
        <f>WEEKDAY([2]!Table1[[#This Row],[Travel Date]],2)</f>
        <v>6</v>
      </c>
      <c r="P8674" s="102">
        <v>1</v>
      </c>
    </row>
    <row r="8675" spans="2:16" x14ac:dyDescent="0.25">
      <c r="B8675" s="103"/>
      <c r="C8675" s="103"/>
      <c r="L8675" s="102" t="str">
        <f>[2]!Table1[[#This Row],[Orgn]]&amp;"-"&amp;[2]!Table1[[#This Row],[Dest]]</f>
        <v>BRI-SSH</v>
      </c>
      <c r="M8675" s="102" t="str">
        <f t="shared" si="135"/>
        <v>ADT</v>
      </c>
      <c r="N8675" s="102">
        <f>WEEKDAY([2]!Table1[[#This Row],[Travel Date]],2)</f>
        <v>6</v>
      </c>
      <c r="P8675" s="102">
        <v>1</v>
      </c>
    </row>
    <row r="8676" spans="2:16" x14ac:dyDescent="0.25">
      <c r="B8676" s="103"/>
      <c r="C8676" s="103"/>
      <c r="L8676" s="102" t="str">
        <f>[2]!Table1[[#This Row],[Orgn]]&amp;"-"&amp;[2]!Table1[[#This Row],[Dest]]</f>
        <v>BRI-SSH</v>
      </c>
      <c r="M8676" s="102" t="str">
        <f t="shared" si="135"/>
        <v>ADT</v>
      </c>
      <c r="N8676" s="102">
        <f>WEEKDAY([2]!Table1[[#This Row],[Travel Date]],2)</f>
        <v>6</v>
      </c>
      <c r="P8676" s="102">
        <v>1</v>
      </c>
    </row>
    <row r="8677" spans="2:16" x14ac:dyDescent="0.25">
      <c r="B8677" s="103"/>
      <c r="C8677" s="103"/>
      <c r="L8677" s="102" t="str">
        <f>[2]!Table1[[#This Row],[Orgn]]&amp;"-"&amp;[2]!Table1[[#This Row],[Dest]]</f>
        <v>BRI-SSH</v>
      </c>
      <c r="M8677" s="102" t="str">
        <f t="shared" si="135"/>
        <v>ADT</v>
      </c>
      <c r="N8677" s="102">
        <f>WEEKDAY([2]!Table1[[#This Row],[Travel Date]],2)</f>
        <v>6</v>
      </c>
      <c r="P8677" s="102">
        <v>1</v>
      </c>
    </row>
    <row r="8678" spans="2:16" x14ac:dyDescent="0.25">
      <c r="B8678" s="103"/>
      <c r="C8678" s="103"/>
      <c r="L8678" s="102" t="str">
        <f>[2]!Table1[[#This Row],[Orgn]]&amp;"-"&amp;[2]!Table1[[#This Row],[Dest]]</f>
        <v>BRI-SSH</v>
      </c>
      <c r="M8678" s="102" t="str">
        <f t="shared" si="135"/>
        <v>ADT</v>
      </c>
      <c r="N8678" s="102">
        <f>WEEKDAY([2]!Table1[[#This Row],[Travel Date]],2)</f>
        <v>6</v>
      </c>
      <c r="P8678" s="102">
        <v>1</v>
      </c>
    </row>
    <row r="8679" spans="2:16" x14ac:dyDescent="0.25">
      <c r="B8679" s="103"/>
      <c r="C8679" s="103"/>
      <c r="L8679" s="102" t="str">
        <f>[2]!Table1[[#This Row],[Orgn]]&amp;"-"&amp;[2]!Table1[[#This Row],[Dest]]</f>
        <v>BRI-SSH</v>
      </c>
      <c r="M8679" s="102" t="str">
        <f t="shared" si="135"/>
        <v>ADT</v>
      </c>
      <c r="N8679" s="102">
        <f>WEEKDAY([2]!Table1[[#This Row],[Travel Date]],2)</f>
        <v>6</v>
      </c>
      <c r="P8679" s="102">
        <v>1</v>
      </c>
    </row>
    <row r="8680" spans="2:16" x14ac:dyDescent="0.25">
      <c r="B8680" s="103"/>
      <c r="C8680" s="103"/>
      <c r="L8680" s="102" t="str">
        <f>[2]!Table1[[#This Row],[Orgn]]&amp;"-"&amp;[2]!Table1[[#This Row],[Dest]]</f>
        <v>BRI-SSH</v>
      </c>
      <c r="M8680" s="102" t="str">
        <f t="shared" si="135"/>
        <v>ADT</v>
      </c>
      <c r="N8680" s="102">
        <f>WEEKDAY([2]!Table1[[#This Row],[Travel Date]],2)</f>
        <v>6</v>
      </c>
      <c r="P8680" s="102">
        <v>1</v>
      </c>
    </row>
    <row r="8681" spans="2:16" x14ac:dyDescent="0.25">
      <c r="B8681" s="103"/>
      <c r="C8681" s="103"/>
      <c r="L8681" s="102" t="str">
        <f>[2]!Table1[[#This Row],[Orgn]]&amp;"-"&amp;[2]!Table1[[#This Row],[Dest]]</f>
        <v>BRI-SSH</v>
      </c>
      <c r="M8681" s="102" t="str">
        <f t="shared" si="135"/>
        <v>ADT</v>
      </c>
      <c r="N8681" s="102">
        <f>WEEKDAY([2]!Table1[[#This Row],[Travel Date]],2)</f>
        <v>6</v>
      </c>
      <c r="P8681" s="102">
        <v>1</v>
      </c>
    </row>
    <row r="8682" spans="2:16" x14ac:dyDescent="0.25">
      <c r="B8682" s="103"/>
      <c r="C8682" s="103"/>
      <c r="L8682" s="102" t="str">
        <f>[2]!Table1[[#This Row],[Orgn]]&amp;"-"&amp;[2]!Table1[[#This Row],[Dest]]</f>
        <v>BRI-SSH</v>
      </c>
      <c r="M8682" s="102" t="str">
        <f t="shared" si="135"/>
        <v>ADT</v>
      </c>
      <c r="N8682" s="102">
        <f>WEEKDAY([2]!Table1[[#This Row],[Travel Date]],2)</f>
        <v>6</v>
      </c>
      <c r="P8682" s="102">
        <v>1</v>
      </c>
    </row>
    <row r="8683" spans="2:16" x14ac:dyDescent="0.25">
      <c r="B8683" s="103"/>
      <c r="C8683" s="103"/>
      <c r="L8683" s="102" t="str">
        <f>[2]!Table1[[#This Row],[Orgn]]&amp;"-"&amp;[2]!Table1[[#This Row],[Dest]]</f>
        <v>BRI-SSH</v>
      </c>
      <c r="M8683" s="102" t="str">
        <f t="shared" si="135"/>
        <v>ADT</v>
      </c>
      <c r="N8683" s="102">
        <f>WEEKDAY([2]!Table1[[#This Row],[Travel Date]],2)</f>
        <v>6</v>
      </c>
      <c r="P8683" s="102">
        <v>1</v>
      </c>
    </row>
    <row r="8684" spans="2:16" x14ac:dyDescent="0.25">
      <c r="B8684" s="103"/>
      <c r="C8684" s="103"/>
      <c r="L8684" s="102" t="str">
        <f>[2]!Table1[[#This Row],[Orgn]]&amp;"-"&amp;[2]!Table1[[#This Row],[Dest]]</f>
        <v>BRI-SSH</v>
      </c>
      <c r="M8684" s="102" t="str">
        <f t="shared" si="135"/>
        <v>ADT</v>
      </c>
      <c r="N8684" s="102">
        <f>WEEKDAY([2]!Table1[[#This Row],[Travel Date]],2)</f>
        <v>6</v>
      </c>
      <c r="P8684" s="102">
        <v>1</v>
      </c>
    </row>
    <row r="8685" spans="2:16" x14ac:dyDescent="0.25">
      <c r="B8685" s="103"/>
      <c r="C8685" s="103"/>
      <c r="L8685" s="102" t="str">
        <f>[2]!Table1[[#This Row],[Orgn]]&amp;"-"&amp;[2]!Table1[[#This Row],[Dest]]</f>
        <v>BRI-SSH</v>
      </c>
      <c r="M8685" s="102" t="str">
        <f t="shared" si="135"/>
        <v>ADT</v>
      </c>
      <c r="N8685" s="102">
        <f>WEEKDAY([2]!Table1[[#This Row],[Travel Date]],2)</f>
        <v>6</v>
      </c>
      <c r="P8685" s="102">
        <v>1</v>
      </c>
    </row>
    <row r="8686" spans="2:16" x14ac:dyDescent="0.25">
      <c r="B8686" s="103"/>
      <c r="C8686" s="103"/>
      <c r="L8686" s="102" t="str">
        <f>[2]!Table1[[#This Row],[Orgn]]&amp;"-"&amp;[2]!Table1[[#This Row],[Dest]]</f>
        <v>BRI-SSH</v>
      </c>
      <c r="M8686" s="102" t="str">
        <f t="shared" si="135"/>
        <v>ADT</v>
      </c>
      <c r="N8686" s="102">
        <f>WEEKDAY([2]!Table1[[#This Row],[Travel Date]],2)</f>
        <v>6</v>
      </c>
      <c r="P8686" s="102">
        <v>1</v>
      </c>
    </row>
    <row r="8687" spans="2:16" x14ac:dyDescent="0.25">
      <c r="B8687" s="103"/>
      <c r="C8687" s="103"/>
      <c r="L8687" s="102" t="str">
        <f>[2]!Table1[[#This Row],[Orgn]]&amp;"-"&amp;[2]!Table1[[#This Row],[Dest]]</f>
        <v>BRI-SSH</v>
      </c>
      <c r="M8687" s="102" t="str">
        <f t="shared" si="135"/>
        <v>ADT</v>
      </c>
      <c r="N8687" s="102">
        <f>WEEKDAY([2]!Table1[[#This Row],[Travel Date]],2)</f>
        <v>6</v>
      </c>
      <c r="P8687" s="102">
        <v>1</v>
      </c>
    </row>
    <row r="8688" spans="2:16" x14ac:dyDescent="0.25">
      <c r="B8688" s="103"/>
      <c r="C8688" s="103"/>
      <c r="L8688" s="102" t="str">
        <f>[2]!Table1[[#This Row],[Orgn]]&amp;"-"&amp;[2]!Table1[[#This Row],[Dest]]</f>
        <v>SSH-BRI</v>
      </c>
      <c r="M8688" s="102" t="str">
        <f t="shared" si="135"/>
        <v>ADT</v>
      </c>
      <c r="N8688" s="102">
        <f>WEEKDAY([2]!Table1[[#This Row],[Travel Date]],2)</f>
        <v>6</v>
      </c>
      <c r="P8688" s="102">
        <v>1</v>
      </c>
    </row>
    <row r="8689" spans="2:16" x14ac:dyDescent="0.25">
      <c r="B8689" s="103"/>
      <c r="C8689" s="103"/>
      <c r="L8689" s="102" t="str">
        <f>[2]!Table1[[#This Row],[Orgn]]&amp;"-"&amp;[2]!Table1[[#This Row],[Dest]]</f>
        <v>SSH-BRI</v>
      </c>
      <c r="M8689" s="102" t="str">
        <f t="shared" si="135"/>
        <v>ADT</v>
      </c>
      <c r="N8689" s="102">
        <f>WEEKDAY([2]!Table1[[#This Row],[Travel Date]],2)</f>
        <v>6</v>
      </c>
      <c r="P8689" s="102">
        <v>1</v>
      </c>
    </row>
    <row r="8690" spans="2:16" x14ac:dyDescent="0.25">
      <c r="B8690" s="103"/>
      <c r="C8690" s="103"/>
      <c r="L8690" s="102" t="str">
        <f>[2]!Table1[[#This Row],[Orgn]]&amp;"-"&amp;[2]!Table1[[#This Row],[Dest]]</f>
        <v>SSH-BRI</v>
      </c>
      <c r="M8690" s="102" t="str">
        <f t="shared" si="135"/>
        <v>ADT</v>
      </c>
      <c r="N8690" s="102">
        <f>WEEKDAY([2]!Table1[[#This Row],[Travel Date]],2)</f>
        <v>6</v>
      </c>
      <c r="P8690" s="102">
        <v>1</v>
      </c>
    </row>
    <row r="8691" spans="2:16" x14ac:dyDescent="0.25">
      <c r="B8691" s="103"/>
      <c r="C8691" s="103"/>
      <c r="L8691" s="102" t="str">
        <f>[2]!Table1[[#This Row],[Orgn]]&amp;"-"&amp;[2]!Table1[[#This Row],[Dest]]</f>
        <v>SSH-BRI</v>
      </c>
      <c r="M8691" s="102" t="str">
        <f t="shared" si="135"/>
        <v>ADT</v>
      </c>
      <c r="N8691" s="102">
        <f>WEEKDAY([2]!Table1[[#This Row],[Travel Date]],2)</f>
        <v>6</v>
      </c>
      <c r="P8691" s="102">
        <v>1</v>
      </c>
    </row>
    <row r="8692" spans="2:16" x14ac:dyDescent="0.25">
      <c r="B8692" s="103"/>
      <c r="C8692" s="103"/>
      <c r="L8692" s="102" t="str">
        <f>[2]!Table1[[#This Row],[Orgn]]&amp;"-"&amp;[2]!Table1[[#This Row],[Dest]]</f>
        <v>SSH-BRI</v>
      </c>
      <c r="M8692" s="102" t="str">
        <f t="shared" si="135"/>
        <v>ADT</v>
      </c>
      <c r="N8692" s="102">
        <f>WEEKDAY([2]!Table1[[#This Row],[Travel Date]],2)</f>
        <v>6</v>
      </c>
      <c r="P8692" s="102">
        <v>1</v>
      </c>
    </row>
    <row r="8693" spans="2:16" x14ac:dyDescent="0.25">
      <c r="B8693" s="103"/>
      <c r="C8693" s="103"/>
      <c r="L8693" s="102" t="str">
        <f>[2]!Table1[[#This Row],[Orgn]]&amp;"-"&amp;[2]!Table1[[#This Row],[Dest]]</f>
        <v>SSH-BRI</v>
      </c>
      <c r="M8693" s="102" t="str">
        <f t="shared" si="135"/>
        <v>ADT</v>
      </c>
      <c r="N8693" s="102">
        <f>WEEKDAY([2]!Table1[[#This Row],[Travel Date]],2)</f>
        <v>6</v>
      </c>
      <c r="P8693" s="102">
        <v>1</v>
      </c>
    </row>
    <row r="8694" spans="2:16" x14ac:dyDescent="0.25">
      <c r="B8694" s="103"/>
      <c r="C8694" s="103"/>
      <c r="L8694" s="102" t="str">
        <f>[2]!Table1[[#This Row],[Orgn]]&amp;"-"&amp;[2]!Table1[[#This Row],[Dest]]</f>
        <v>SSH-BRI</v>
      </c>
      <c r="M8694" s="102" t="str">
        <f t="shared" si="135"/>
        <v>ADT</v>
      </c>
      <c r="N8694" s="102">
        <f>WEEKDAY([2]!Table1[[#This Row],[Travel Date]],2)</f>
        <v>6</v>
      </c>
      <c r="P8694" s="102">
        <v>1</v>
      </c>
    </row>
    <row r="8695" spans="2:16" x14ac:dyDescent="0.25">
      <c r="B8695" s="103"/>
      <c r="C8695" s="103"/>
      <c r="L8695" s="102" t="str">
        <f>[2]!Table1[[#This Row],[Orgn]]&amp;"-"&amp;[2]!Table1[[#This Row],[Dest]]</f>
        <v>SSH-BRI</v>
      </c>
      <c r="M8695" s="102" t="str">
        <f t="shared" si="135"/>
        <v>ADT</v>
      </c>
      <c r="N8695" s="102">
        <f>WEEKDAY([2]!Table1[[#This Row],[Travel Date]],2)</f>
        <v>6</v>
      </c>
      <c r="P8695" s="102">
        <v>1</v>
      </c>
    </row>
    <row r="8696" spans="2:16" x14ac:dyDescent="0.25">
      <c r="B8696" s="103"/>
      <c r="C8696" s="103"/>
      <c r="L8696" s="102" t="str">
        <f>[2]!Table1[[#This Row],[Orgn]]&amp;"-"&amp;[2]!Table1[[#This Row],[Dest]]</f>
        <v>SSH-BRI</v>
      </c>
      <c r="M8696" s="102" t="str">
        <f t="shared" si="135"/>
        <v>ADT</v>
      </c>
      <c r="N8696" s="102">
        <f>WEEKDAY([2]!Table1[[#This Row],[Travel Date]],2)</f>
        <v>6</v>
      </c>
      <c r="P8696" s="102">
        <v>1</v>
      </c>
    </row>
    <row r="8697" spans="2:16" x14ac:dyDescent="0.25">
      <c r="B8697" s="103"/>
      <c r="C8697" s="103"/>
      <c r="L8697" s="102" t="str">
        <f>[2]!Table1[[#This Row],[Orgn]]&amp;"-"&amp;[2]!Table1[[#This Row],[Dest]]</f>
        <v>SSH-BRI</v>
      </c>
      <c r="M8697" s="102" t="str">
        <f t="shared" si="135"/>
        <v>ADT</v>
      </c>
      <c r="N8697" s="102">
        <f>WEEKDAY([2]!Table1[[#This Row],[Travel Date]],2)</f>
        <v>6</v>
      </c>
      <c r="P8697" s="102">
        <v>1</v>
      </c>
    </row>
    <row r="8698" spans="2:16" x14ac:dyDescent="0.25">
      <c r="B8698" s="103"/>
      <c r="C8698" s="103"/>
      <c r="L8698" s="102" t="str">
        <f>[2]!Table1[[#This Row],[Orgn]]&amp;"-"&amp;[2]!Table1[[#This Row],[Dest]]</f>
        <v>SSH-BRI</v>
      </c>
      <c r="M8698" s="102" t="str">
        <f t="shared" si="135"/>
        <v>ADT</v>
      </c>
      <c r="N8698" s="102">
        <f>WEEKDAY([2]!Table1[[#This Row],[Travel Date]],2)</f>
        <v>6</v>
      </c>
      <c r="P8698" s="102">
        <v>1</v>
      </c>
    </row>
    <row r="8699" spans="2:16" x14ac:dyDescent="0.25">
      <c r="B8699" s="103"/>
      <c r="C8699" s="103"/>
      <c r="L8699" s="102" t="str">
        <f>[2]!Table1[[#This Row],[Orgn]]&amp;"-"&amp;[2]!Table1[[#This Row],[Dest]]</f>
        <v>SSH-BRI</v>
      </c>
      <c r="M8699" s="102" t="str">
        <f t="shared" si="135"/>
        <v>ADT</v>
      </c>
      <c r="N8699" s="102">
        <f>WEEKDAY([2]!Table1[[#This Row],[Travel Date]],2)</f>
        <v>6</v>
      </c>
      <c r="P8699" s="102">
        <v>1</v>
      </c>
    </row>
    <row r="8700" spans="2:16" x14ac:dyDescent="0.25">
      <c r="B8700" s="103"/>
      <c r="C8700" s="103"/>
      <c r="L8700" s="102" t="str">
        <f>[2]!Table1[[#This Row],[Orgn]]&amp;"-"&amp;[2]!Table1[[#This Row],[Dest]]</f>
        <v>SSH-BRI</v>
      </c>
      <c r="M8700" s="102" t="str">
        <f t="shared" si="135"/>
        <v>ADT</v>
      </c>
      <c r="N8700" s="102">
        <f>WEEKDAY([2]!Table1[[#This Row],[Travel Date]],2)</f>
        <v>6</v>
      </c>
      <c r="P8700" s="102">
        <v>1</v>
      </c>
    </row>
    <row r="8701" spans="2:16" x14ac:dyDescent="0.25">
      <c r="B8701" s="103"/>
      <c r="C8701" s="103"/>
      <c r="L8701" s="102" t="str">
        <f>[2]!Table1[[#This Row],[Orgn]]&amp;"-"&amp;[2]!Table1[[#This Row],[Dest]]</f>
        <v>SSH-BRI</v>
      </c>
      <c r="M8701" s="102" t="str">
        <f t="shared" si="135"/>
        <v>ADT</v>
      </c>
      <c r="N8701" s="102">
        <f>WEEKDAY([2]!Table1[[#This Row],[Travel Date]],2)</f>
        <v>6</v>
      </c>
      <c r="P8701" s="102">
        <v>1</v>
      </c>
    </row>
    <row r="8702" spans="2:16" x14ac:dyDescent="0.25">
      <c r="B8702" s="103"/>
      <c r="C8702" s="103"/>
      <c r="L8702" s="102" t="str">
        <f>[2]!Table1[[#This Row],[Orgn]]&amp;"-"&amp;[2]!Table1[[#This Row],[Dest]]</f>
        <v>SSH-BRI</v>
      </c>
      <c r="M8702" s="102" t="str">
        <f t="shared" si="135"/>
        <v>ADT</v>
      </c>
      <c r="N8702" s="102">
        <f>WEEKDAY([2]!Table1[[#This Row],[Travel Date]],2)</f>
        <v>6</v>
      </c>
      <c r="P8702" s="102">
        <v>1</v>
      </c>
    </row>
    <row r="8703" spans="2:16" x14ac:dyDescent="0.25">
      <c r="B8703" s="103"/>
      <c r="C8703" s="103"/>
      <c r="L8703" s="102" t="str">
        <f>[2]!Table1[[#This Row],[Orgn]]&amp;"-"&amp;[2]!Table1[[#This Row],[Dest]]</f>
        <v>SSH-BRI</v>
      </c>
      <c r="M8703" s="102" t="str">
        <f t="shared" si="135"/>
        <v>ADT</v>
      </c>
      <c r="N8703" s="102">
        <f>WEEKDAY([2]!Table1[[#This Row],[Travel Date]],2)</f>
        <v>6</v>
      </c>
      <c r="P8703" s="102">
        <v>1</v>
      </c>
    </row>
    <row r="8704" spans="2:16" x14ac:dyDescent="0.25">
      <c r="B8704" s="103"/>
      <c r="C8704" s="103"/>
      <c r="L8704" s="102" t="str">
        <f>[2]!Table1[[#This Row],[Orgn]]&amp;"-"&amp;[2]!Table1[[#This Row],[Dest]]</f>
        <v>SSH-BRI</v>
      </c>
      <c r="M8704" s="102" t="str">
        <f t="shared" si="135"/>
        <v>ADT</v>
      </c>
      <c r="N8704" s="102">
        <f>WEEKDAY([2]!Table1[[#This Row],[Travel Date]],2)</f>
        <v>6</v>
      </c>
      <c r="P8704" s="102">
        <v>1</v>
      </c>
    </row>
    <row r="8705" spans="2:16" x14ac:dyDescent="0.25">
      <c r="B8705" s="103"/>
      <c r="C8705" s="103"/>
      <c r="L8705" s="102" t="str">
        <f>[2]!Table1[[#This Row],[Orgn]]&amp;"-"&amp;[2]!Table1[[#This Row],[Dest]]</f>
        <v>SSH-BRI</v>
      </c>
      <c r="M8705" s="102" t="str">
        <f t="shared" si="135"/>
        <v>ADT</v>
      </c>
      <c r="N8705" s="102">
        <f>WEEKDAY([2]!Table1[[#This Row],[Travel Date]],2)</f>
        <v>6</v>
      </c>
      <c r="P8705" s="102">
        <v>1</v>
      </c>
    </row>
    <row r="8706" spans="2:16" x14ac:dyDescent="0.25">
      <c r="B8706" s="103"/>
      <c r="C8706" s="103"/>
      <c r="L8706" s="102" t="str">
        <f>[2]!Table1[[#This Row],[Orgn]]&amp;"-"&amp;[2]!Table1[[#This Row],[Dest]]</f>
        <v>SSH-BRI</v>
      </c>
      <c r="M8706" s="102" t="str">
        <f t="shared" ref="M8706:M8769" si="136">IF(TRIM(C8706)="INF", "INF", IF(TRIM(C8706)="CHD", "CHD", "ADT"))</f>
        <v>ADT</v>
      </c>
      <c r="N8706" s="102">
        <f>WEEKDAY([2]!Table1[[#This Row],[Travel Date]],2)</f>
        <v>6</v>
      </c>
      <c r="P8706" s="102">
        <v>1</v>
      </c>
    </row>
    <row r="8707" spans="2:16" x14ac:dyDescent="0.25">
      <c r="B8707" s="103"/>
      <c r="C8707" s="103"/>
      <c r="L8707" s="102" t="str">
        <f>[2]!Table1[[#This Row],[Orgn]]&amp;"-"&amp;[2]!Table1[[#This Row],[Dest]]</f>
        <v>SSH-BRI</v>
      </c>
      <c r="M8707" s="102" t="str">
        <f t="shared" si="136"/>
        <v>ADT</v>
      </c>
      <c r="N8707" s="102">
        <f>WEEKDAY([2]!Table1[[#This Row],[Travel Date]],2)</f>
        <v>6</v>
      </c>
      <c r="P8707" s="102">
        <v>1</v>
      </c>
    </row>
    <row r="8708" spans="2:16" x14ac:dyDescent="0.25">
      <c r="B8708" s="103"/>
      <c r="C8708" s="103"/>
      <c r="L8708" s="102" t="str">
        <f>[2]!Table1[[#This Row],[Orgn]]&amp;"-"&amp;[2]!Table1[[#This Row],[Dest]]</f>
        <v>SSH-BRI</v>
      </c>
      <c r="M8708" s="102" t="str">
        <f t="shared" si="136"/>
        <v>ADT</v>
      </c>
      <c r="N8708" s="102">
        <f>WEEKDAY([2]!Table1[[#This Row],[Travel Date]],2)</f>
        <v>6</v>
      </c>
      <c r="P8708" s="102">
        <v>1</v>
      </c>
    </row>
    <row r="8709" spans="2:16" x14ac:dyDescent="0.25">
      <c r="B8709" s="103"/>
      <c r="C8709" s="103"/>
      <c r="L8709" s="102" t="str">
        <f>[2]!Table1[[#This Row],[Orgn]]&amp;"-"&amp;[2]!Table1[[#This Row],[Dest]]</f>
        <v>SSH-BRI</v>
      </c>
      <c r="M8709" s="102" t="str">
        <f t="shared" si="136"/>
        <v>ADT</v>
      </c>
      <c r="N8709" s="102">
        <f>WEEKDAY([2]!Table1[[#This Row],[Travel Date]],2)</f>
        <v>6</v>
      </c>
      <c r="P8709" s="102">
        <v>1</v>
      </c>
    </row>
    <row r="8710" spans="2:16" x14ac:dyDescent="0.25">
      <c r="B8710" s="103"/>
      <c r="C8710" s="103"/>
      <c r="L8710" s="102" t="str">
        <f>[2]!Table1[[#This Row],[Orgn]]&amp;"-"&amp;[2]!Table1[[#This Row],[Dest]]</f>
        <v>SSH-BRI</v>
      </c>
      <c r="M8710" s="102" t="str">
        <f t="shared" si="136"/>
        <v>ADT</v>
      </c>
      <c r="N8710" s="102">
        <f>WEEKDAY([2]!Table1[[#This Row],[Travel Date]],2)</f>
        <v>6</v>
      </c>
      <c r="P8710" s="102">
        <v>1</v>
      </c>
    </row>
    <row r="8711" spans="2:16" x14ac:dyDescent="0.25">
      <c r="B8711" s="103"/>
      <c r="C8711" s="103"/>
      <c r="L8711" s="102" t="str">
        <f>[2]!Table1[[#This Row],[Orgn]]&amp;"-"&amp;[2]!Table1[[#This Row],[Dest]]</f>
        <v>SSH-BRI</v>
      </c>
      <c r="M8711" s="102" t="str">
        <f t="shared" si="136"/>
        <v>ADT</v>
      </c>
      <c r="N8711" s="102">
        <f>WEEKDAY([2]!Table1[[#This Row],[Travel Date]],2)</f>
        <v>6</v>
      </c>
      <c r="P8711" s="102">
        <v>1</v>
      </c>
    </row>
    <row r="8712" spans="2:16" x14ac:dyDescent="0.25">
      <c r="B8712" s="103"/>
      <c r="C8712" s="103"/>
      <c r="L8712" s="102" t="str">
        <f>[2]!Table1[[#This Row],[Orgn]]&amp;"-"&amp;[2]!Table1[[#This Row],[Dest]]</f>
        <v>SSH-BRI</v>
      </c>
      <c r="M8712" s="102" t="str">
        <f t="shared" si="136"/>
        <v>ADT</v>
      </c>
      <c r="N8712" s="102">
        <f>WEEKDAY([2]!Table1[[#This Row],[Travel Date]],2)</f>
        <v>6</v>
      </c>
      <c r="P8712" s="102">
        <v>1</v>
      </c>
    </row>
    <row r="8713" spans="2:16" x14ac:dyDescent="0.25">
      <c r="B8713" s="103"/>
      <c r="C8713" s="103"/>
      <c r="L8713" s="102" t="str">
        <f>[2]!Table1[[#This Row],[Orgn]]&amp;"-"&amp;[2]!Table1[[#This Row],[Dest]]</f>
        <v>SSH-BRI</v>
      </c>
      <c r="M8713" s="102" t="str">
        <f t="shared" si="136"/>
        <v>ADT</v>
      </c>
      <c r="N8713" s="102">
        <f>WEEKDAY([2]!Table1[[#This Row],[Travel Date]],2)</f>
        <v>6</v>
      </c>
      <c r="P8713" s="102">
        <v>1</v>
      </c>
    </row>
    <row r="8714" spans="2:16" x14ac:dyDescent="0.25">
      <c r="B8714" s="103"/>
      <c r="C8714" s="103"/>
      <c r="L8714" s="102" t="str">
        <f>[2]!Table1[[#This Row],[Orgn]]&amp;"-"&amp;[2]!Table1[[#This Row],[Dest]]</f>
        <v>SSH-BRI</v>
      </c>
      <c r="M8714" s="102" t="str">
        <f t="shared" si="136"/>
        <v>ADT</v>
      </c>
      <c r="N8714" s="102">
        <f>WEEKDAY([2]!Table1[[#This Row],[Travel Date]],2)</f>
        <v>6</v>
      </c>
      <c r="P8714" s="102">
        <v>1</v>
      </c>
    </row>
    <row r="8715" spans="2:16" x14ac:dyDescent="0.25">
      <c r="B8715" s="103"/>
      <c r="C8715" s="103"/>
      <c r="L8715" s="102" t="str">
        <f>[2]!Table1[[#This Row],[Orgn]]&amp;"-"&amp;[2]!Table1[[#This Row],[Dest]]</f>
        <v>SSH-BRI</v>
      </c>
      <c r="M8715" s="102" t="str">
        <f t="shared" si="136"/>
        <v>ADT</v>
      </c>
      <c r="N8715" s="102">
        <f>WEEKDAY([2]!Table1[[#This Row],[Travel Date]],2)</f>
        <v>6</v>
      </c>
      <c r="P8715" s="102">
        <v>1</v>
      </c>
    </row>
    <row r="8716" spans="2:16" x14ac:dyDescent="0.25">
      <c r="B8716" s="103"/>
      <c r="C8716" s="103"/>
      <c r="L8716" s="102" t="str">
        <f>[2]!Table1[[#This Row],[Orgn]]&amp;"-"&amp;[2]!Table1[[#This Row],[Dest]]</f>
        <v>SSH-BRI</v>
      </c>
      <c r="M8716" s="102" t="str">
        <f t="shared" si="136"/>
        <v>ADT</v>
      </c>
      <c r="N8716" s="102">
        <f>WEEKDAY([2]!Table1[[#This Row],[Travel Date]],2)</f>
        <v>6</v>
      </c>
      <c r="P8716" s="102">
        <v>1</v>
      </c>
    </row>
    <row r="8717" spans="2:16" x14ac:dyDescent="0.25">
      <c r="B8717" s="103"/>
      <c r="C8717" s="103"/>
      <c r="L8717" s="102" t="str">
        <f>[2]!Table1[[#This Row],[Orgn]]&amp;"-"&amp;[2]!Table1[[#This Row],[Dest]]</f>
        <v>SSH-BRI</v>
      </c>
      <c r="M8717" s="102" t="str">
        <f t="shared" si="136"/>
        <v>ADT</v>
      </c>
      <c r="N8717" s="102">
        <f>WEEKDAY([2]!Table1[[#This Row],[Travel Date]],2)</f>
        <v>6</v>
      </c>
      <c r="P8717" s="102">
        <v>1</v>
      </c>
    </row>
    <row r="8718" spans="2:16" x14ac:dyDescent="0.25">
      <c r="B8718" s="103"/>
      <c r="C8718" s="103"/>
      <c r="L8718" s="102" t="str">
        <f>[2]!Table1[[#This Row],[Orgn]]&amp;"-"&amp;[2]!Table1[[#This Row],[Dest]]</f>
        <v>SSH-BRI</v>
      </c>
      <c r="M8718" s="102" t="str">
        <f t="shared" si="136"/>
        <v>ADT</v>
      </c>
      <c r="N8718" s="102">
        <f>WEEKDAY([2]!Table1[[#This Row],[Travel Date]],2)</f>
        <v>6</v>
      </c>
      <c r="P8718" s="102">
        <v>1</v>
      </c>
    </row>
    <row r="8719" spans="2:16" x14ac:dyDescent="0.25">
      <c r="B8719" s="103"/>
      <c r="C8719" s="103"/>
      <c r="L8719" s="102" t="str">
        <f>[2]!Table1[[#This Row],[Orgn]]&amp;"-"&amp;[2]!Table1[[#This Row],[Dest]]</f>
        <v>SSH-BRI</v>
      </c>
      <c r="M8719" s="102" t="str">
        <f t="shared" si="136"/>
        <v>ADT</v>
      </c>
      <c r="N8719" s="102">
        <f>WEEKDAY([2]!Table1[[#This Row],[Travel Date]],2)</f>
        <v>6</v>
      </c>
      <c r="P8719" s="102">
        <v>1</v>
      </c>
    </row>
    <row r="8720" spans="2:16" x14ac:dyDescent="0.25">
      <c r="B8720" s="103"/>
      <c r="C8720" s="103"/>
      <c r="L8720" s="102" t="str">
        <f>[2]!Table1[[#This Row],[Orgn]]&amp;"-"&amp;[2]!Table1[[#This Row],[Dest]]</f>
        <v>SSH-BRI</v>
      </c>
      <c r="M8720" s="102" t="str">
        <f t="shared" si="136"/>
        <v>ADT</v>
      </c>
      <c r="N8720" s="102">
        <f>WEEKDAY([2]!Table1[[#This Row],[Travel Date]],2)</f>
        <v>6</v>
      </c>
      <c r="P8720" s="102">
        <v>1</v>
      </c>
    </row>
    <row r="8721" spans="2:16" x14ac:dyDescent="0.25">
      <c r="B8721" s="103"/>
      <c r="C8721" s="103"/>
      <c r="L8721" s="102" t="str">
        <f>[2]!Table1[[#This Row],[Orgn]]&amp;"-"&amp;[2]!Table1[[#This Row],[Dest]]</f>
        <v>SSH-BRI</v>
      </c>
      <c r="M8721" s="102" t="str">
        <f t="shared" si="136"/>
        <v>ADT</v>
      </c>
      <c r="N8721" s="102">
        <f>WEEKDAY([2]!Table1[[#This Row],[Travel Date]],2)</f>
        <v>6</v>
      </c>
      <c r="P8721" s="102">
        <v>1</v>
      </c>
    </row>
    <row r="8722" spans="2:16" x14ac:dyDescent="0.25">
      <c r="B8722" s="103"/>
      <c r="C8722" s="103"/>
      <c r="L8722" s="102" t="str">
        <f>[2]!Table1[[#This Row],[Orgn]]&amp;"-"&amp;[2]!Table1[[#This Row],[Dest]]</f>
        <v>SSH-BRI</v>
      </c>
      <c r="M8722" s="102" t="str">
        <f t="shared" si="136"/>
        <v>ADT</v>
      </c>
      <c r="N8722" s="102">
        <f>WEEKDAY([2]!Table1[[#This Row],[Travel Date]],2)</f>
        <v>6</v>
      </c>
      <c r="P8722" s="102">
        <v>1</v>
      </c>
    </row>
    <row r="8723" spans="2:16" x14ac:dyDescent="0.25">
      <c r="B8723" s="103"/>
      <c r="C8723" s="103"/>
      <c r="L8723" s="102" t="str">
        <f>[2]!Table1[[#This Row],[Orgn]]&amp;"-"&amp;[2]!Table1[[#This Row],[Dest]]</f>
        <v>SSH-BRI</v>
      </c>
      <c r="M8723" s="102" t="str">
        <f t="shared" si="136"/>
        <v>ADT</v>
      </c>
      <c r="N8723" s="102">
        <f>WEEKDAY([2]!Table1[[#This Row],[Travel Date]],2)</f>
        <v>6</v>
      </c>
      <c r="P8723" s="102">
        <v>1</v>
      </c>
    </row>
    <row r="8724" spans="2:16" x14ac:dyDescent="0.25">
      <c r="B8724" s="103"/>
      <c r="C8724" s="103"/>
      <c r="L8724" s="102" t="str">
        <f>[2]!Table1[[#This Row],[Orgn]]&amp;"-"&amp;[2]!Table1[[#This Row],[Dest]]</f>
        <v>SSH-BRI</v>
      </c>
      <c r="M8724" s="102" t="str">
        <f t="shared" si="136"/>
        <v>ADT</v>
      </c>
      <c r="N8724" s="102">
        <f>WEEKDAY([2]!Table1[[#This Row],[Travel Date]],2)</f>
        <v>6</v>
      </c>
      <c r="P8724" s="102">
        <v>1</v>
      </c>
    </row>
    <row r="8725" spans="2:16" x14ac:dyDescent="0.25">
      <c r="B8725" s="103"/>
      <c r="C8725" s="103"/>
      <c r="L8725" s="102" t="str">
        <f>[2]!Table1[[#This Row],[Orgn]]&amp;"-"&amp;[2]!Table1[[#This Row],[Dest]]</f>
        <v>SSH-BRI</v>
      </c>
      <c r="M8725" s="102" t="str">
        <f t="shared" si="136"/>
        <v>ADT</v>
      </c>
      <c r="N8725" s="102">
        <f>WEEKDAY([2]!Table1[[#This Row],[Travel Date]],2)</f>
        <v>6</v>
      </c>
      <c r="P8725" s="102">
        <v>1</v>
      </c>
    </row>
    <row r="8726" spans="2:16" x14ac:dyDescent="0.25">
      <c r="B8726" s="103"/>
      <c r="C8726" s="103"/>
      <c r="L8726" s="102" t="str">
        <f>[2]!Table1[[#This Row],[Orgn]]&amp;"-"&amp;[2]!Table1[[#This Row],[Dest]]</f>
        <v>SSH-BRI</v>
      </c>
      <c r="M8726" s="102" t="str">
        <f t="shared" si="136"/>
        <v>ADT</v>
      </c>
      <c r="N8726" s="102">
        <f>WEEKDAY([2]!Table1[[#This Row],[Travel Date]],2)</f>
        <v>6</v>
      </c>
      <c r="P8726" s="102">
        <v>1</v>
      </c>
    </row>
    <row r="8727" spans="2:16" x14ac:dyDescent="0.25">
      <c r="B8727" s="103"/>
      <c r="C8727" s="103"/>
      <c r="L8727" s="102" t="str">
        <f>[2]!Table1[[#This Row],[Orgn]]&amp;"-"&amp;[2]!Table1[[#This Row],[Dest]]</f>
        <v>SSH-BRI</v>
      </c>
      <c r="M8727" s="102" t="str">
        <f t="shared" si="136"/>
        <v>ADT</v>
      </c>
      <c r="N8727" s="102">
        <f>WEEKDAY([2]!Table1[[#This Row],[Travel Date]],2)</f>
        <v>6</v>
      </c>
      <c r="P8727" s="102">
        <v>1</v>
      </c>
    </row>
    <row r="8728" spans="2:16" x14ac:dyDescent="0.25">
      <c r="B8728" s="103"/>
      <c r="C8728" s="103"/>
      <c r="L8728" s="102" t="str">
        <f>[2]!Table1[[#This Row],[Orgn]]&amp;"-"&amp;[2]!Table1[[#This Row],[Dest]]</f>
        <v>SSH-BRI</v>
      </c>
      <c r="M8728" s="102" t="str">
        <f t="shared" si="136"/>
        <v>ADT</v>
      </c>
      <c r="N8728" s="102">
        <f>WEEKDAY([2]!Table1[[#This Row],[Travel Date]],2)</f>
        <v>6</v>
      </c>
      <c r="P8728" s="102">
        <v>1</v>
      </c>
    </row>
    <row r="8729" spans="2:16" x14ac:dyDescent="0.25">
      <c r="B8729" s="103"/>
      <c r="C8729" s="103"/>
      <c r="L8729" s="102" t="str">
        <f>[2]!Table1[[#This Row],[Orgn]]&amp;"-"&amp;[2]!Table1[[#This Row],[Dest]]</f>
        <v>SSH-BRI</v>
      </c>
      <c r="M8729" s="102" t="str">
        <f t="shared" si="136"/>
        <v>ADT</v>
      </c>
      <c r="N8729" s="102">
        <f>WEEKDAY([2]!Table1[[#This Row],[Travel Date]],2)</f>
        <v>6</v>
      </c>
      <c r="P8729" s="102">
        <v>1</v>
      </c>
    </row>
    <row r="8730" spans="2:16" x14ac:dyDescent="0.25">
      <c r="B8730" s="103"/>
      <c r="C8730" s="103"/>
      <c r="L8730" s="102" t="str">
        <f>[2]!Table1[[#This Row],[Orgn]]&amp;"-"&amp;[2]!Table1[[#This Row],[Dest]]</f>
        <v>SSH-BRI</v>
      </c>
      <c r="M8730" s="102" t="str">
        <f t="shared" si="136"/>
        <v>ADT</v>
      </c>
      <c r="N8730" s="102">
        <f>WEEKDAY([2]!Table1[[#This Row],[Travel Date]],2)</f>
        <v>6</v>
      </c>
      <c r="P8730" s="102">
        <v>1</v>
      </c>
    </row>
    <row r="8731" spans="2:16" x14ac:dyDescent="0.25">
      <c r="B8731" s="103"/>
      <c r="C8731" s="103"/>
      <c r="L8731" s="102" t="str">
        <f>[2]!Table1[[#This Row],[Orgn]]&amp;"-"&amp;[2]!Table1[[#This Row],[Dest]]</f>
        <v>SSH-BRI</v>
      </c>
      <c r="M8731" s="102" t="str">
        <f t="shared" si="136"/>
        <v>ADT</v>
      </c>
      <c r="N8731" s="102">
        <f>WEEKDAY([2]!Table1[[#This Row],[Travel Date]],2)</f>
        <v>6</v>
      </c>
      <c r="P8731" s="102">
        <v>1</v>
      </c>
    </row>
    <row r="8732" spans="2:16" x14ac:dyDescent="0.25">
      <c r="B8732" s="103"/>
      <c r="C8732" s="103"/>
      <c r="L8732" s="102" t="str">
        <f>[2]!Table1[[#This Row],[Orgn]]&amp;"-"&amp;[2]!Table1[[#This Row],[Dest]]</f>
        <v>SSH-BRI</v>
      </c>
      <c r="M8732" s="102" t="str">
        <f t="shared" si="136"/>
        <v>ADT</v>
      </c>
      <c r="N8732" s="102">
        <f>WEEKDAY([2]!Table1[[#This Row],[Travel Date]],2)</f>
        <v>6</v>
      </c>
      <c r="P8732" s="102">
        <v>1</v>
      </c>
    </row>
    <row r="8733" spans="2:16" x14ac:dyDescent="0.25">
      <c r="B8733" s="103"/>
      <c r="C8733" s="103"/>
      <c r="L8733" s="102" t="str">
        <f>[2]!Table1[[#This Row],[Orgn]]&amp;"-"&amp;[2]!Table1[[#This Row],[Dest]]</f>
        <v>SSH-BRI</v>
      </c>
      <c r="M8733" s="102" t="str">
        <f t="shared" si="136"/>
        <v>ADT</v>
      </c>
      <c r="N8733" s="102">
        <f>WEEKDAY([2]!Table1[[#This Row],[Travel Date]],2)</f>
        <v>6</v>
      </c>
      <c r="P8733" s="102">
        <v>1</v>
      </c>
    </row>
    <row r="8734" spans="2:16" x14ac:dyDescent="0.25">
      <c r="B8734" s="103"/>
      <c r="C8734" s="103"/>
      <c r="L8734" s="102" t="str">
        <f>[2]!Table1[[#This Row],[Orgn]]&amp;"-"&amp;[2]!Table1[[#This Row],[Dest]]</f>
        <v>SSH-BRI</v>
      </c>
      <c r="M8734" s="102" t="str">
        <f t="shared" si="136"/>
        <v>ADT</v>
      </c>
      <c r="N8734" s="102">
        <f>WEEKDAY([2]!Table1[[#This Row],[Travel Date]],2)</f>
        <v>6</v>
      </c>
      <c r="P8734" s="102">
        <v>1</v>
      </c>
    </row>
    <row r="8735" spans="2:16" x14ac:dyDescent="0.25">
      <c r="B8735" s="103"/>
      <c r="C8735" s="103"/>
      <c r="L8735" s="102" t="str">
        <f>[2]!Table1[[#This Row],[Orgn]]&amp;"-"&amp;[2]!Table1[[#This Row],[Dest]]</f>
        <v>SSH-BRI</v>
      </c>
      <c r="M8735" s="102" t="str">
        <f t="shared" si="136"/>
        <v>ADT</v>
      </c>
      <c r="N8735" s="102">
        <f>WEEKDAY([2]!Table1[[#This Row],[Travel Date]],2)</f>
        <v>6</v>
      </c>
      <c r="P8735" s="102">
        <v>1</v>
      </c>
    </row>
    <row r="8736" spans="2:16" x14ac:dyDescent="0.25">
      <c r="B8736" s="103"/>
      <c r="C8736" s="103"/>
      <c r="L8736" s="102" t="str">
        <f>[2]!Table1[[#This Row],[Orgn]]&amp;"-"&amp;[2]!Table1[[#This Row],[Dest]]</f>
        <v>SSH-BRI</v>
      </c>
      <c r="M8736" s="102" t="str">
        <f t="shared" si="136"/>
        <v>ADT</v>
      </c>
      <c r="N8736" s="102">
        <f>WEEKDAY([2]!Table1[[#This Row],[Travel Date]],2)</f>
        <v>6</v>
      </c>
      <c r="P8736" s="102">
        <v>1</v>
      </c>
    </row>
    <row r="8737" spans="2:16" x14ac:dyDescent="0.25">
      <c r="B8737" s="103"/>
      <c r="C8737" s="103"/>
      <c r="L8737" s="102" t="str">
        <f>[2]!Table1[[#This Row],[Orgn]]&amp;"-"&amp;[2]!Table1[[#This Row],[Dest]]</f>
        <v>SSH-BRI</v>
      </c>
      <c r="M8737" s="102" t="str">
        <f t="shared" si="136"/>
        <v>ADT</v>
      </c>
      <c r="N8737" s="102">
        <f>WEEKDAY([2]!Table1[[#This Row],[Travel Date]],2)</f>
        <v>6</v>
      </c>
      <c r="P8737" s="102">
        <v>1</v>
      </c>
    </row>
    <row r="8738" spans="2:16" x14ac:dyDescent="0.25">
      <c r="B8738" s="103"/>
      <c r="C8738" s="103"/>
      <c r="L8738" s="102" t="str">
        <f>[2]!Table1[[#This Row],[Orgn]]&amp;"-"&amp;[2]!Table1[[#This Row],[Dest]]</f>
        <v>SSH-BRI</v>
      </c>
      <c r="M8738" s="102" t="str">
        <f t="shared" si="136"/>
        <v>ADT</v>
      </c>
      <c r="N8738" s="102">
        <f>WEEKDAY([2]!Table1[[#This Row],[Travel Date]],2)</f>
        <v>6</v>
      </c>
      <c r="P8738" s="102">
        <v>1</v>
      </c>
    </row>
    <row r="8739" spans="2:16" x14ac:dyDescent="0.25">
      <c r="B8739" s="103"/>
      <c r="C8739" s="103"/>
      <c r="L8739" s="102" t="str">
        <f>[2]!Table1[[#This Row],[Orgn]]&amp;"-"&amp;[2]!Table1[[#This Row],[Dest]]</f>
        <v>SSH-BRI</v>
      </c>
      <c r="M8739" s="102" t="str">
        <f t="shared" si="136"/>
        <v>ADT</v>
      </c>
      <c r="N8739" s="102">
        <f>WEEKDAY([2]!Table1[[#This Row],[Travel Date]],2)</f>
        <v>6</v>
      </c>
      <c r="P8739" s="102">
        <v>1</v>
      </c>
    </row>
    <row r="8740" spans="2:16" x14ac:dyDescent="0.25">
      <c r="B8740" s="103"/>
      <c r="C8740" s="103"/>
      <c r="L8740" s="102" t="str">
        <f>[2]!Table1[[#This Row],[Orgn]]&amp;"-"&amp;[2]!Table1[[#This Row],[Dest]]</f>
        <v>SSH-BRI</v>
      </c>
      <c r="M8740" s="102" t="str">
        <f t="shared" si="136"/>
        <v>ADT</v>
      </c>
      <c r="N8740" s="102">
        <f>WEEKDAY([2]!Table1[[#This Row],[Travel Date]],2)</f>
        <v>6</v>
      </c>
      <c r="P8740" s="102">
        <v>1</v>
      </c>
    </row>
    <row r="8741" spans="2:16" x14ac:dyDescent="0.25">
      <c r="B8741" s="103"/>
      <c r="C8741" s="103"/>
      <c r="L8741" s="102" t="str">
        <f>[2]!Table1[[#This Row],[Orgn]]&amp;"-"&amp;[2]!Table1[[#This Row],[Dest]]</f>
        <v>SSH-BRI</v>
      </c>
      <c r="M8741" s="102" t="str">
        <f t="shared" si="136"/>
        <v>ADT</v>
      </c>
      <c r="N8741" s="102">
        <f>WEEKDAY([2]!Table1[[#This Row],[Travel Date]],2)</f>
        <v>6</v>
      </c>
      <c r="P8741" s="102">
        <v>1</v>
      </c>
    </row>
    <row r="8742" spans="2:16" x14ac:dyDescent="0.25">
      <c r="B8742" s="103"/>
      <c r="C8742" s="103"/>
      <c r="L8742" s="102" t="str">
        <f>[2]!Table1[[#This Row],[Orgn]]&amp;"-"&amp;[2]!Table1[[#This Row],[Dest]]</f>
        <v>SSH-BRI</v>
      </c>
      <c r="M8742" s="102" t="str">
        <f t="shared" si="136"/>
        <v>ADT</v>
      </c>
      <c r="N8742" s="102">
        <f>WEEKDAY([2]!Table1[[#This Row],[Travel Date]],2)</f>
        <v>6</v>
      </c>
      <c r="P8742" s="102">
        <v>1</v>
      </c>
    </row>
    <row r="8743" spans="2:16" x14ac:dyDescent="0.25">
      <c r="B8743" s="103"/>
      <c r="C8743" s="103"/>
      <c r="L8743" s="102" t="str">
        <f>[2]!Table1[[#This Row],[Orgn]]&amp;"-"&amp;[2]!Table1[[#This Row],[Dest]]</f>
        <v>SSH-BRI</v>
      </c>
      <c r="M8743" s="102" t="str">
        <f t="shared" si="136"/>
        <v>ADT</v>
      </c>
      <c r="N8743" s="102">
        <f>WEEKDAY([2]!Table1[[#This Row],[Travel Date]],2)</f>
        <v>6</v>
      </c>
      <c r="P8743" s="102">
        <v>1</v>
      </c>
    </row>
    <row r="8744" spans="2:16" x14ac:dyDescent="0.25">
      <c r="B8744" s="103"/>
      <c r="C8744" s="103"/>
      <c r="L8744" s="102" t="str">
        <f>[2]!Table1[[#This Row],[Orgn]]&amp;"-"&amp;[2]!Table1[[#This Row],[Dest]]</f>
        <v>SSH-BRI</v>
      </c>
      <c r="M8744" s="102" t="str">
        <f t="shared" si="136"/>
        <v>ADT</v>
      </c>
      <c r="N8744" s="102">
        <f>WEEKDAY([2]!Table1[[#This Row],[Travel Date]],2)</f>
        <v>6</v>
      </c>
      <c r="P8744" s="102">
        <v>1</v>
      </c>
    </row>
    <row r="8745" spans="2:16" x14ac:dyDescent="0.25">
      <c r="B8745" s="103"/>
      <c r="C8745" s="103"/>
      <c r="L8745" s="102" t="str">
        <f>[2]!Table1[[#This Row],[Orgn]]&amp;"-"&amp;[2]!Table1[[#This Row],[Dest]]</f>
        <v>SSH-BRI</v>
      </c>
      <c r="M8745" s="102" t="str">
        <f t="shared" si="136"/>
        <v>ADT</v>
      </c>
      <c r="N8745" s="102">
        <f>WEEKDAY([2]!Table1[[#This Row],[Travel Date]],2)</f>
        <v>6</v>
      </c>
      <c r="P8745" s="102">
        <v>1</v>
      </c>
    </row>
    <row r="8746" spans="2:16" x14ac:dyDescent="0.25">
      <c r="B8746" s="103"/>
      <c r="C8746" s="103"/>
      <c r="L8746" s="102" t="str">
        <f>[2]!Table1[[#This Row],[Orgn]]&amp;"-"&amp;[2]!Table1[[#This Row],[Dest]]</f>
        <v>SSH-BRI</v>
      </c>
      <c r="M8746" s="102" t="str">
        <f t="shared" si="136"/>
        <v>ADT</v>
      </c>
      <c r="N8746" s="102">
        <f>WEEKDAY([2]!Table1[[#This Row],[Travel Date]],2)</f>
        <v>6</v>
      </c>
      <c r="P8746" s="102">
        <v>1</v>
      </c>
    </row>
    <row r="8747" spans="2:16" x14ac:dyDescent="0.25">
      <c r="B8747" s="103"/>
      <c r="C8747" s="103"/>
      <c r="L8747" s="102" t="str">
        <f>[2]!Table1[[#This Row],[Orgn]]&amp;"-"&amp;[2]!Table1[[#This Row],[Dest]]</f>
        <v>SSH-BRI</v>
      </c>
      <c r="M8747" s="102" t="str">
        <f t="shared" si="136"/>
        <v>ADT</v>
      </c>
      <c r="N8747" s="102">
        <f>WEEKDAY([2]!Table1[[#This Row],[Travel Date]],2)</f>
        <v>6</v>
      </c>
      <c r="P8747" s="102">
        <v>1</v>
      </c>
    </row>
    <row r="8748" spans="2:16" x14ac:dyDescent="0.25">
      <c r="B8748" s="103"/>
      <c r="C8748" s="103"/>
      <c r="L8748" s="102" t="str">
        <f>[2]!Table1[[#This Row],[Orgn]]&amp;"-"&amp;[2]!Table1[[#This Row],[Dest]]</f>
        <v>SSH-BRI</v>
      </c>
      <c r="M8748" s="102" t="str">
        <f t="shared" si="136"/>
        <v>ADT</v>
      </c>
      <c r="N8748" s="102">
        <f>WEEKDAY([2]!Table1[[#This Row],[Travel Date]],2)</f>
        <v>6</v>
      </c>
      <c r="P8748" s="102">
        <v>1</v>
      </c>
    </row>
    <row r="8749" spans="2:16" x14ac:dyDescent="0.25">
      <c r="B8749" s="103"/>
      <c r="C8749" s="103"/>
      <c r="L8749" s="102" t="str">
        <f>[2]!Table1[[#This Row],[Orgn]]&amp;"-"&amp;[2]!Table1[[#This Row],[Dest]]</f>
        <v>SSH-BRI</v>
      </c>
      <c r="M8749" s="102" t="str">
        <f t="shared" si="136"/>
        <v>ADT</v>
      </c>
      <c r="N8749" s="102">
        <f>WEEKDAY([2]!Table1[[#This Row],[Travel Date]],2)</f>
        <v>6</v>
      </c>
      <c r="P8749" s="102">
        <v>1</v>
      </c>
    </row>
    <row r="8750" spans="2:16" x14ac:dyDescent="0.25">
      <c r="B8750" s="103"/>
      <c r="C8750" s="103"/>
      <c r="L8750" s="102" t="str">
        <f>[2]!Table1[[#This Row],[Orgn]]&amp;"-"&amp;[2]!Table1[[#This Row],[Dest]]</f>
        <v>SSH-BRI</v>
      </c>
      <c r="M8750" s="102" t="str">
        <f t="shared" si="136"/>
        <v>ADT</v>
      </c>
      <c r="N8750" s="102">
        <f>WEEKDAY([2]!Table1[[#This Row],[Travel Date]],2)</f>
        <v>6</v>
      </c>
      <c r="P8750" s="102">
        <v>1</v>
      </c>
    </row>
    <row r="8751" spans="2:16" x14ac:dyDescent="0.25">
      <c r="B8751" s="103"/>
      <c r="C8751" s="103"/>
      <c r="L8751" s="102" t="str">
        <f>[2]!Table1[[#This Row],[Orgn]]&amp;"-"&amp;[2]!Table1[[#This Row],[Dest]]</f>
        <v>SSH-BRI</v>
      </c>
      <c r="M8751" s="102" t="str">
        <f t="shared" si="136"/>
        <v>ADT</v>
      </c>
      <c r="N8751" s="102">
        <f>WEEKDAY([2]!Table1[[#This Row],[Travel Date]],2)</f>
        <v>6</v>
      </c>
      <c r="P8751" s="102">
        <v>1</v>
      </c>
    </row>
    <row r="8752" spans="2:16" x14ac:dyDescent="0.25">
      <c r="B8752" s="103"/>
      <c r="C8752" s="103"/>
      <c r="L8752" s="102" t="str">
        <f>[2]!Table1[[#This Row],[Orgn]]&amp;"-"&amp;[2]!Table1[[#This Row],[Dest]]</f>
        <v>SSH-BRI</v>
      </c>
      <c r="M8752" s="102" t="str">
        <f t="shared" si="136"/>
        <v>ADT</v>
      </c>
      <c r="N8752" s="102">
        <f>WEEKDAY([2]!Table1[[#This Row],[Travel Date]],2)</f>
        <v>6</v>
      </c>
      <c r="P8752" s="102">
        <v>1</v>
      </c>
    </row>
    <row r="8753" spans="2:16" x14ac:dyDescent="0.25">
      <c r="B8753" s="103"/>
      <c r="C8753" s="103"/>
      <c r="L8753" s="102" t="str">
        <f>[2]!Table1[[#This Row],[Orgn]]&amp;"-"&amp;[2]!Table1[[#This Row],[Dest]]</f>
        <v>SSH-BRI</v>
      </c>
      <c r="M8753" s="102" t="str">
        <f t="shared" si="136"/>
        <v>ADT</v>
      </c>
      <c r="N8753" s="102">
        <f>WEEKDAY([2]!Table1[[#This Row],[Travel Date]],2)</f>
        <v>6</v>
      </c>
      <c r="P8753" s="102">
        <v>1</v>
      </c>
    </row>
    <row r="8754" spans="2:16" x14ac:dyDescent="0.25">
      <c r="B8754" s="103"/>
      <c r="C8754" s="103"/>
      <c r="L8754" s="102" t="str">
        <f>[2]!Table1[[#This Row],[Orgn]]&amp;"-"&amp;[2]!Table1[[#This Row],[Dest]]</f>
        <v>SSH-BRI</v>
      </c>
      <c r="M8754" s="102" t="str">
        <f t="shared" si="136"/>
        <v>ADT</v>
      </c>
      <c r="N8754" s="102">
        <f>WEEKDAY([2]!Table1[[#This Row],[Travel Date]],2)</f>
        <v>6</v>
      </c>
      <c r="P8754" s="102">
        <v>1</v>
      </c>
    </row>
    <row r="8755" spans="2:16" x14ac:dyDescent="0.25">
      <c r="B8755" s="103"/>
      <c r="C8755" s="103"/>
      <c r="L8755" s="102" t="str">
        <f>[2]!Table1[[#This Row],[Orgn]]&amp;"-"&amp;[2]!Table1[[#This Row],[Dest]]</f>
        <v>SSH-BRI</v>
      </c>
      <c r="M8755" s="102" t="str">
        <f t="shared" si="136"/>
        <v>ADT</v>
      </c>
      <c r="N8755" s="102">
        <f>WEEKDAY([2]!Table1[[#This Row],[Travel Date]],2)</f>
        <v>6</v>
      </c>
      <c r="P8755" s="102">
        <v>1</v>
      </c>
    </row>
    <row r="8756" spans="2:16" x14ac:dyDescent="0.25">
      <c r="B8756" s="103"/>
      <c r="C8756" s="103"/>
      <c r="L8756" s="102" t="str">
        <f>[2]!Table1[[#This Row],[Orgn]]&amp;"-"&amp;[2]!Table1[[#This Row],[Dest]]</f>
        <v>SSH-BRI</v>
      </c>
      <c r="M8756" s="102" t="str">
        <f t="shared" si="136"/>
        <v>ADT</v>
      </c>
      <c r="N8756" s="102">
        <f>WEEKDAY([2]!Table1[[#This Row],[Travel Date]],2)</f>
        <v>6</v>
      </c>
      <c r="P8756" s="102">
        <v>1</v>
      </c>
    </row>
    <row r="8757" spans="2:16" x14ac:dyDescent="0.25">
      <c r="B8757" s="103"/>
      <c r="C8757" s="103"/>
      <c r="L8757" s="102" t="str">
        <f>[2]!Table1[[#This Row],[Orgn]]&amp;"-"&amp;[2]!Table1[[#This Row],[Dest]]</f>
        <v>SSH-BRI</v>
      </c>
      <c r="M8757" s="102" t="str">
        <f t="shared" si="136"/>
        <v>ADT</v>
      </c>
      <c r="N8757" s="102">
        <f>WEEKDAY([2]!Table1[[#This Row],[Travel Date]],2)</f>
        <v>6</v>
      </c>
      <c r="P8757" s="102">
        <v>1</v>
      </c>
    </row>
    <row r="8758" spans="2:16" x14ac:dyDescent="0.25">
      <c r="B8758" s="103"/>
      <c r="C8758" s="103"/>
      <c r="L8758" s="102" t="str">
        <f>[2]!Table1[[#This Row],[Orgn]]&amp;"-"&amp;[2]!Table1[[#This Row],[Dest]]</f>
        <v>SSH-BRI</v>
      </c>
      <c r="M8758" s="102" t="str">
        <f t="shared" si="136"/>
        <v>ADT</v>
      </c>
      <c r="N8758" s="102">
        <f>WEEKDAY([2]!Table1[[#This Row],[Travel Date]],2)</f>
        <v>6</v>
      </c>
      <c r="P8758" s="102">
        <v>1</v>
      </c>
    </row>
    <row r="8759" spans="2:16" x14ac:dyDescent="0.25">
      <c r="B8759" s="103"/>
      <c r="C8759" s="103"/>
      <c r="L8759" s="102" t="str">
        <f>[2]!Table1[[#This Row],[Orgn]]&amp;"-"&amp;[2]!Table1[[#This Row],[Dest]]</f>
        <v>SSH-BRI</v>
      </c>
      <c r="M8759" s="102" t="str">
        <f t="shared" si="136"/>
        <v>ADT</v>
      </c>
      <c r="N8759" s="102">
        <f>WEEKDAY([2]!Table1[[#This Row],[Travel Date]],2)</f>
        <v>6</v>
      </c>
      <c r="P8759" s="102">
        <v>1</v>
      </c>
    </row>
    <row r="8760" spans="2:16" x14ac:dyDescent="0.25">
      <c r="B8760" s="103"/>
      <c r="C8760" s="103"/>
      <c r="L8760" s="102" t="str">
        <f>[2]!Table1[[#This Row],[Orgn]]&amp;"-"&amp;[2]!Table1[[#This Row],[Dest]]</f>
        <v>SSH-BRI</v>
      </c>
      <c r="M8760" s="102" t="str">
        <f t="shared" si="136"/>
        <v>ADT</v>
      </c>
      <c r="N8760" s="102">
        <f>WEEKDAY([2]!Table1[[#This Row],[Travel Date]],2)</f>
        <v>6</v>
      </c>
      <c r="P8760" s="102">
        <v>1</v>
      </c>
    </row>
    <row r="8761" spans="2:16" x14ac:dyDescent="0.25">
      <c r="B8761" s="103"/>
      <c r="C8761" s="103"/>
      <c r="L8761" s="102" t="str">
        <f>[2]!Table1[[#This Row],[Orgn]]&amp;"-"&amp;[2]!Table1[[#This Row],[Dest]]</f>
        <v>SSH-BRI</v>
      </c>
      <c r="M8761" s="102" t="str">
        <f t="shared" si="136"/>
        <v>ADT</v>
      </c>
      <c r="N8761" s="102">
        <f>WEEKDAY([2]!Table1[[#This Row],[Travel Date]],2)</f>
        <v>6</v>
      </c>
      <c r="P8761" s="102">
        <v>1</v>
      </c>
    </row>
    <row r="8762" spans="2:16" x14ac:dyDescent="0.25">
      <c r="B8762" s="103"/>
      <c r="C8762" s="103"/>
      <c r="L8762" s="102" t="str">
        <f>[2]!Table1[[#This Row],[Orgn]]&amp;"-"&amp;[2]!Table1[[#This Row],[Dest]]</f>
        <v>SSH-BRI</v>
      </c>
      <c r="M8762" s="102" t="str">
        <f t="shared" si="136"/>
        <v>ADT</v>
      </c>
      <c r="N8762" s="102">
        <f>WEEKDAY([2]!Table1[[#This Row],[Travel Date]],2)</f>
        <v>6</v>
      </c>
      <c r="P8762" s="102">
        <v>1</v>
      </c>
    </row>
    <row r="8763" spans="2:16" x14ac:dyDescent="0.25">
      <c r="B8763" s="103"/>
      <c r="C8763" s="103"/>
      <c r="L8763" s="102" t="str">
        <f>[2]!Table1[[#This Row],[Orgn]]&amp;"-"&amp;[2]!Table1[[#This Row],[Dest]]</f>
        <v>SSH-BRI</v>
      </c>
      <c r="M8763" s="102" t="str">
        <f t="shared" si="136"/>
        <v>ADT</v>
      </c>
      <c r="N8763" s="102">
        <f>WEEKDAY([2]!Table1[[#This Row],[Travel Date]],2)</f>
        <v>6</v>
      </c>
      <c r="P8763" s="102">
        <v>1</v>
      </c>
    </row>
    <row r="8764" spans="2:16" x14ac:dyDescent="0.25">
      <c r="B8764" s="103"/>
      <c r="C8764" s="103"/>
      <c r="L8764" s="102" t="str">
        <f>[2]!Table1[[#This Row],[Orgn]]&amp;"-"&amp;[2]!Table1[[#This Row],[Dest]]</f>
        <v>SSH-BRI</v>
      </c>
      <c r="M8764" s="102" t="str">
        <f t="shared" si="136"/>
        <v>ADT</v>
      </c>
      <c r="N8764" s="102">
        <f>WEEKDAY([2]!Table1[[#This Row],[Travel Date]],2)</f>
        <v>6</v>
      </c>
      <c r="P8764" s="102">
        <v>1</v>
      </c>
    </row>
    <row r="8765" spans="2:16" x14ac:dyDescent="0.25">
      <c r="B8765" s="103"/>
      <c r="C8765" s="103"/>
      <c r="L8765" s="102" t="str">
        <f>[2]!Table1[[#This Row],[Orgn]]&amp;"-"&amp;[2]!Table1[[#This Row],[Dest]]</f>
        <v>SSH-BRI</v>
      </c>
      <c r="M8765" s="102" t="str">
        <f t="shared" si="136"/>
        <v>ADT</v>
      </c>
      <c r="N8765" s="102">
        <f>WEEKDAY([2]!Table1[[#This Row],[Travel Date]],2)</f>
        <v>6</v>
      </c>
      <c r="P8765" s="102">
        <v>1</v>
      </c>
    </row>
    <row r="8766" spans="2:16" x14ac:dyDescent="0.25">
      <c r="B8766" s="103"/>
      <c r="C8766" s="103"/>
      <c r="L8766" s="102" t="str">
        <f>[2]!Table1[[#This Row],[Orgn]]&amp;"-"&amp;[2]!Table1[[#This Row],[Dest]]</f>
        <v>SSH-BRI</v>
      </c>
      <c r="M8766" s="102" t="str">
        <f t="shared" si="136"/>
        <v>ADT</v>
      </c>
      <c r="N8766" s="102">
        <f>WEEKDAY([2]!Table1[[#This Row],[Travel Date]],2)</f>
        <v>6</v>
      </c>
      <c r="P8766" s="102">
        <v>1</v>
      </c>
    </row>
    <row r="8767" spans="2:16" x14ac:dyDescent="0.25">
      <c r="B8767" s="103"/>
      <c r="C8767" s="103"/>
      <c r="L8767" s="102" t="str">
        <f>[2]!Table1[[#This Row],[Orgn]]&amp;"-"&amp;[2]!Table1[[#This Row],[Dest]]</f>
        <v>SSH-BRI</v>
      </c>
      <c r="M8767" s="102" t="str">
        <f t="shared" si="136"/>
        <v>ADT</v>
      </c>
      <c r="N8767" s="102">
        <f>WEEKDAY([2]!Table1[[#This Row],[Travel Date]],2)</f>
        <v>6</v>
      </c>
      <c r="P8767" s="102">
        <v>1</v>
      </c>
    </row>
    <row r="8768" spans="2:16" x14ac:dyDescent="0.25">
      <c r="B8768" s="103"/>
      <c r="C8768" s="103"/>
      <c r="L8768" s="102" t="str">
        <f>[2]!Table1[[#This Row],[Orgn]]&amp;"-"&amp;[2]!Table1[[#This Row],[Dest]]</f>
        <v>SSH-BRI</v>
      </c>
      <c r="M8768" s="102" t="str">
        <f t="shared" si="136"/>
        <v>ADT</v>
      </c>
      <c r="N8768" s="102">
        <f>WEEKDAY([2]!Table1[[#This Row],[Travel Date]],2)</f>
        <v>6</v>
      </c>
      <c r="P8768" s="102">
        <v>1</v>
      </c>
    </row>
    <row r="8769" spans="2:16" x14ac:dyDescent="0.25">
      <c r="B8769" s="103"/>
      <c r="C8769" s="103"/>
      <c r="L8769" s="102" t="str">
        <f>[2]!Table1[[#This Row],[Orgn]]&amp;"-"&amp;[2]!Table1[[#This Row],[Dest]]</f>
        <v>SSH-BRI</v>
      </c>
      <c r="M8769" s="102" t="str">
        <f t="shared" si="136"/>
        <v>ADT</v>
      </c>
      <c r="N8769" s="102">
        <f>WEEKDAY([2]!Table1[[#This Row],[Travel Date]],2)</f>
        <v>6</v>
      </c>
      <c r="P8769" s="102">
        <v>1</v>
      </c>
    </row>
    <row r="8770" spans="2:16" x14ac:dyDescent="0.25">
      <c r="B8770" s="103"/>
      <c r="C8770" s="103"/>
      <c r="L8770" s="102" t="str">
        <f>[2]!Table1[[#This Row],[Orgn]]&amp;"-"&amp;[2]!Table1[[#This Row],[Dest]]</f>
        <v>SSH-BRI</v>
      </c>
      <c r="M8770" s="102" t="str">
        <f t="shared" ref="M8770:M8833" si="137">IF(TRIM(C8770)="INF", "INF", IF(TRIM(C8770)="CHD", "CHD", "ADT"))</f>
        <v>ADT</v>
      </c>
      <c r="N8770" s="102">
        <f>WEEKDAY([2]!Table1[[#This Row],[Travel Date]],2)</f>
        <v>6</v>
      </c>
      <c r="P8770" s="102">
        <v>1</v>
      </c>
    </row>
    <row r="8771" spans="2:16" x14ac:dyDescent="0.25">
      <c r="B8771" s="103"/>
      <c r="C8771" s="103"/>
      <c r="L8771" s="102" t="str">
        <f>[2]!Table1[[#This Row],[Orgn]]&amp;"-"&amp;[2]!Table1[[#This Row],[Dest]]</f>
        <v>SSH-BRI</v>
      </c>
      <c r="M8771" s="102" t="str">
        <f t="shared" si="137"/>
        <v>ADT</v>
      </c>
      <c r="N8771" s="102">
        <f>WEEKDAY([2]!Table1[[#This Row],[Travel Date]],2)</f>
        <v>6</v>
      </c>
      <c r="P8771" s="102">
        <v>1</v>
      </c>
    </row>
    <row r="8772" spans="2:16" x14ac:dyDescent="0.25">
      <c r="B8772" s="103"/>
      <c r="C8772" s="103"/>
      <c r="L8772" s="102" t="str">
        <f>[2]!Table1[[#This Row],[Orgn]]&amp;"-"&amp;[2]!Table1[[#This Row],[Dest]]</f>
        <v>SSH-BRI</v>
      </c>
      <c r="M8772" s="102" t="str">
        <f t="shared" si="137"/>
        <v>ADT</v>
      </c>
      <c r="N8772" s="102">
        <f>WEEKDAY([2]!Table1[[#This Row],[Travel Date]],2)</f>
        <v>6</v>
      </c>
      <c r="P8772" s="102">
        <v>1</v>
      </c>
    </row>
    <row r="8773" spans="2:16" x14ac:dyDescent="0.25">
      <c r="B8773" s="103"/>
      <c r="C8773" s="103"/>
      <c r="L8773" s="102" t="str">
        <f>[2]!Table1[[#This Row],[Orgn]]&amp;"-"&amp;[2]!Table1[[#This Row],[Dest]]</f>
        <v>SSH-BRI</v>
      </c>
      <c r="M8773" s="102" t="str">
        <f t="shared" si="137"/>
        <v>ADT</v>
      </c>
      <c r="N8773" s="102">
        <f>WEEKDAY([2]!Table1[[#This Row],[Travel Date]],2)</f>
        <v>6</v>
      </c>
      <c r="P8773" s="102">
        <v>1</v>
      </c>
    </row>
    <row r="8774" spans="2:16" x14ac:dyDescent="0.25">
      <c r="B8774" s="103"/>
      <c r="C8774" s="103"/>
      <c r="L8774" s="102" t="str">
        <f>[2]!Table1[[#This Row],[Orgn]]&amp;"-"&amp;[2]!Table1[[#This Row],[Dest]]</f>
        <v>SSH-BRI</v>
      </c>
      <c r="M8774" s="102" t="str">
        <f t="shared" si="137"/>
        <v>ADT</v>
      </c>
      <c r="N8774" s="102">
        <f>WEEKDAY([2]!Table1[[#This Row],[Travel Date]],2)</f>
        <v>6</v>
      </c>
      <c r="P8774" s="102">
        <v>1</v>
      </c>
    </row>
    <row r="8775" spans="2:16" x14ac:dyDescent="0.25">
      <c r="B8775" s="103"/>
      <c r="C8775" s="103"/>
      <c r="L8775" s="102" t="str">
        <f>[2]!Table1[[#This Row],[Orgn]]&amp;"-"&amp;[2]!Table1[[#This Row],[Dest]]</f>
        <v>SSH-BRI</v>
      </c>
      <c r="M8775" s="102" t="str">
        <f t="shared" si="137"/>
        <v>ADT</v>
      </c>
      <c r="N8775" s="102">
        <f>WEEKDAY([2]!Table1[[#This Row],[Travel Date]],2)</f>
        <v>6</v>
      </c>
      <c r="P8775" s="102">
        <v>1</v>
      </c>
    </row>
    <row r="8776" spans="2:16" x14ac:dyDescent="0.25">
      <c r="B8776" s="103"/>
      <c r="C8776" s="103"/>
      <c r="L8776" s="102" t="str">
        <f>[2]!Table1[[#This Row],[Orgn]]&amp;"-"&amp;[2]!Table1[[#This Row],[Dest]]</f>
        <v>SSH-BRI</v>
      </c>
      <c r="M8776" s="102" t="str">
        <f t="shared" si="137"/>
        <v>ADT</v>
      </c>
      <c r="N8776" s="102">
        <f>WEEKDAY([2]!Table1[[#This Row],[Travel Date]],2)</f>
        <v>6</v>
      </c>
      <c r="P8776" s="102">
        <v>1</v>
      </c>
    </row>
    <row r="8777" spans="2:16" x14ac:dyDescent="0.25">
      <c r="B8777" s="103"/>
      <c r="C8777" s="103"/>
      <c r="L8777" s="102" t="str">
        <f>[2]!Table1[[#This Row],[Orgn]]&amp;"-"&amp;[2]!Table1[[#This Row],[Dest]]</f>
        <v>SSH-BRI</v>
      </c>
      <c r="M8777" s="102" t="str">
        <f t="shared" si="137"/>
        <v>ADT</v>
      </c>
      <c r="N8777" s="102">
        <f>WEEKDAY([2]!Table1[[#This Row],[Travel Date]],2)</f>
        <v>6</v>
      </c>
      <c r="P8777" s="102">
        <v>1</v>
      </c>
    </row>
    <row r="8778" spans="2:16" x14ac:dyDescent="0.25">
      <c r="B8778" s="103"/>
      <c r="C8778" s="103"/>
      <c r="L8778" s="102" t="str">
        <f>[2]!Table1[[#This Row],[Orgn]]&amp;"-"&amp;[2]!Table1[[#This Row],[Dest]]</f>
        <v>SSH-BRI</v>
      </c>
      <c r="M8778" s="102" t="str">
        <f t="shared" si="137"/>
        <v>ADT</v>
      </c>
      <c r="N8778" s="102">
        <f>WEEKDAY([2]!Table1[[#This Row],[Travel Date]],2)</f>
        <v>6</v>
      </c>
      <c r="P8778" s="102">
        <v>1</v>
      </c>
    </row>
    <row r="8779" spans="2:16" x14ac:dyDescent="0.25">
      <c r="B8779" s="103"/>
      <c r="C8779" s="103"/>
      <c r="L8779" s="102" t="str">
        <f>[2]!Table1[[#This Row],[Orgn]]&amp;"-"&amp;[2]!Table1[[#This Row],[Dest]]</f>
        <v>SSH-BRI</v>
      </c>
      <c r="M8779" s="102" t="str">
        <f t="shared" si="137"/>
        <v>ADT</v>
      </c>
      <c r="N8779" s="102">
        <f>WEEKDAY([2]!Table1[[#This Row],[Travel Date]],2)</f>
        <v>6</v>
      </c>
      <c r="P8779" s="102">
        <v>1</v>
      </c>
    </row>
    <row r="8780" spans="2:16" x14ac:dyDescent="0.25">
      <c r="B8780" s="103"/>
      <c r="C8780" s="103"/>
      <c r="L8780" s="102" t="str">
        <f>[2]!Table1[[#This Row],[Orgn]]&amp;"-"&amp;[2]!Table1[[#This Row],[Dest]]</f>
        <v>SSH-BRI</v>
      </c>
      <c r="M8780" s="102" t="str">
        <f t="shared" si="137"/>
        <v>ADT</v>
      </c>
      <c r="N8780" s="102">
        <f>WEEKDAY([2]!Table1[[#This Row],[Travel Date]],2)</f>
        <v>6</v>
      </c>
      <c r="P8780" s="102">
        <v>1</v>
      </c>
    </row>
    <row r="8781" spans="2:16" x14ac:dyDescent="0.25">
      <c r="B8781" s="103"/>
      <c r="C8781" s="103"/>
      <c r="L8781" s="102" t="str">
        <f>[2]!Table1[[#This Row],[Orgn]]&amp;"-"&amp;[2]!Table1[[#This Row],[Dest]]</f>
        <v>SSH-BRI</v>
      </c>
      <c r="M8781" s="102" t="str">
        <f t="shared" si="137"/>
        <v>ADT</v>
      </c>
      <c r="N8781" s="102">
        <f>WEEKDAY([2]!Table1[[#This Row],[Travel Date]],2)</f>
        <v>6</v>
      </c>
      <c r="P8781" s="102">
        <v>1</v>
      </c>
    </row>
    <row r="8782" spans="2:16" x14ac:dyDescent="0.25">
      <c r="B8782" s="103"/>
      <c r="C8782" s="103"/>
      <c r="L8782" s="102" t="str">
        <f>[2]!Table1[[#This Row],[Orgn]]&amp;"-"&amp;[2]!Table1[[#This Row],[Dest]]</f>
        <v>SSH-BRI</v>
      </c>
      <c r="M8782" s="102" t="str">
        <f t="shared" si="137"/>
        <v>ADT</v>
      </c>
      <c r="N8782" s="102">
        <f>WEEKDAY([2]!Table1[[#This Row],[Travel Date]],2)</f>
        <v>6</v>
      </c>
      <c r="P8782" s="102">
        <v>1</v>
      </c>
    </row>
    <row r="8783" spans="2:16" x14ac:dyDescent="0.25">
      <c r="B8783" s="103"/>
      <c r="C8783" s="103"/>
      <c r="L8783" s="102" t="str">
        <f>[2]!Table1[[#This Row],[Orgn]]&amp;"-"&amp;[2]!Table1[[#This Row],[Dest]]</f>
        <v>SSH-BRI</v>
      </c>
      <c r="M8783" s="102" t="str">
        <f t="shared" si="137"/>
        <v>ADT</v>
      </c>
      <c r="N8783" s="102">
        <f>WEEKDAY([2]!Table1[[#This Row],[Travel Date]],2)</f>
        <v>6</v>
      </c>
      <c r="P8783" s="102">
        <v>1</v>
      </c>
    </row>
    <row r="8784" spans="2:16" x14ac:dyDescent="0.25">
      <c r="B8784" s="103"/>
      <c r="C8784" s="103"/>
      <c r="L8784" s="102" t="str">
        <f>[2]!Table1[[#This Row],[Orgn]]&amp;"-"&amp;[2]!Table1[[#This Row],[Dest]]</f>
        <v>SSH-BRI</v>
      </c>
      <c r="M8784" s="102" t="str">
        <f t="shared" si="137"/>
        <v>ADT</v>
      </c>
      <c r="N8784" s="102">
        <f>WEEKDAY([2]!Table1[[#This Row],[Travel Date]],2)</f>
        <v>6</v>
      </c>
      <c r="P8784" s="102">
        <v>1</v>
      </c>
    </row>
    <row r="8785" spans="2:16" x14ac:dyDescent="0.25">
      <c r="B8785" s="103"/>
      <c r="C8785" s="103"/>
      <c r="L8785" s="102" t="str">
        <f>[2]!Table1[[#This Row],[Orgn]]&amp;"-"&amp;[2]!Table1[[#This Row],[Dest]]</f>
        <v>SSH-BRI</v>
      </c>
      <c r="M8785" s="102" t="str">
        <f t="shared" si="137"/>
        <v>ADT</v>
      </c>
      <c r="N8785" s="102">
        <f>WEEKDAY([2]!Table1[[#This Row],[Travel Date]],2)</f>
        <v>6</v>
      </c>
      <c r="P8785" s="102">
        <v>1</v>
      </c>
    </row>
    <row r="8786" spans="2:16" x14ac:dyDescent="0.25">
      <c r="B8786" s="103"/>
      <c r="C8786" s="103"/>
      <c r="L8786" s="102" t="str">
        <f>[2]!Table1[[#This Row],[Orgn]]&amp;"-"&amp;[2]!Table1[[#This Row],[Dest]]</f>
        <v>SSH-BRI</v>
      </c>
      <c r="M8786" s="102" t="str">
        <f t="shared" si="137"/>
        <v>ADT</v>
      </c>
      <c r="N8786" s="102">
        <f>WEEKDAY([2]!Table1[[#This Row],[Travel Date]],2)</f>
        <v>6</v>
      </c>
      <c r="P8786" s="102">
        <v>1</v>
      </c>
    </row>
    <row r="8787" spans="2:16" x14ac:dyDescent="0.25">
      <c r="B8787" s="103"/>
      <c r="C8787" s="103"/>
      <c r="L8787" s="102" t="str">
        <f>[2]!Table1[[#This Row],[Orgn]]&amp;"-"&amp;[2]!Table1[[#This Row],[Dest]]</f>
        <v>SSH-BRI</v>
      </c>
      <c r="M8787" s="102" t="str">
        <f t="shared" si="137"/>
        <v>ADT</v>
      </c>
      <c r="N8787" s="102">
        <f>WEEKDAY([2]!Table1[[#This Row],[Travel Date]],2)</f>
        <v>6</v>
      </c>
      <c r="P8787" s="102">
        <v>1</v>
      </c>
    </row>
    <row r="8788" spans="2:16" x14ac:dyDescent="0.25">
      <c r="B8788" s="103"/>
      <c r="C8788" s="103"/>
      <c r="L8788" s="102" t="str">
        <f>[2]!Table1[[#This Row],[Orgn]]&amp;"-"&amp;[2]!Table1[[#This Row],[Dest]]</f>
        <v>SSH-BRI</v>
      </c>
      <c r="M8788" s="102" t="str">
        <f t="shared" si="137"/>
        <v>ADT</v>
      </c>
      <c r="N8788" s="102">
        <f>WEEKDAY([2]!Table1[[#This Row],[Travel Date]],2)</f>
        <v>6</v>
      </c>
      <c r="P8788" s="102">
        <v>1</v>
      </c>
    </row>
    <row r="8789" spans="2:16" x14ac:dyDescent="0.25">
      <c r="B8789" s="103"/>
      <c r="C8789" s="103"/>
      <c r="L8789" s="102" t="str">
        <f>[2]!Table1[[#This Row],[Orgn]]&amp;"-"&amp;[2]!Table1[[#This Row],[Dest]]</f>
        <v>BRI-SSH</v>
      </c>
      <c r="M8789" s="102" t="str">
        <f t="shared" si="137"/>
        <v>ADT</v>
      </c>
      <c r="N8789" s="102">
        <f>WEEKDAY([2]!Table1[[#This Row],[Travel Date]],2)</f>
        <v>6</v>
      </c>
      <c r="P8789" s="102">
        <v>1</v>
      </c>
    </row>
    <row r="8790" spans="2:16" x14ac:dyDescent="0.25">
      <c r="B8790" s="103"/>
      <c r="C8790" s="103"/>
      <c r="L8790" s="102" t="str">
        <f>[2]!Table1[[#This Row],[Orgn]]&amp;"-"&amp;[2]!Table1[[#This Row],[Dest]]</f>
        <v>BRI-SSH</v>
      </c>
      <c r="M8790" s="102" t="str">
        <f t="shared" si="137"/>
        <v>ADT</v>
      </c>
      <c r="N8790" s="102">
        <f>WEEKDAY([2]!Table1[[#This Row],[Travel Date]],2)</f>
        <v>6</v>
      </c>
      <c r="P8790" s="102">
        <v>1</v>
      </c>
    </row>
    <row r="8791" spans="2:16" x14ac:dyDescent="0.25">
      <c r="B8791" s="103"/>
      <c r="C8791" s="103"/>
      <c r="L8791" s="102" t="str">
        <f>[2]!Table1[[#This Row],[Orgn]]&amp;"-"&amp;[2]!Table1[[#This Row],[Dest]]</f>
        <v>BRI-SSH</v>
      </c>
      <c r="M8791" s="102" t="str">
        <f t="shared" si="137"/>
        <v>ADT</v>
      </c>
      <c r="N8791" s="102">
        <f>WEEKDAY([2]!Table1[[#This Row],[Travel Date]],2)</f>
        <v>6</v>
      </c>
      <c r="P8791" s="102">
        <v>1</v>
      </c>
    </row>
    <row r="8792" spans="2:16" x14ac:dyDescent="0.25">
      <c r="B8792" s="103"/>
      <c r="C8792" s="103"/>
      <c r="L8792" s="102" t="str">
        <f>[2]!Table1[[#This Row],[Orgn]]&amp;"-"&amp;[2]!Table1[[#This Row],[Dest]]</f>
        <v>BRI-SSH</v>
      </c>
      <c r="M8792" s="102" t="str">
        <f t="shared" si="137"/>
        <v>ADT</v>
      </c>
      <c r="N8792" s="102">
        <f>WEEKDAY([2]!Table1[[#This Row],[Travel Date]],2)</f>
        <v>6</v>
      </c>
      <c r="P8792" s="102">
        <v>1</v>
      </c>
    </row>
    <row r="8793" spans="2:16" x14ac:dyDescent="0.25">
      <c r="B8793" s="103"/>
      <c r="C8793" s="103"/>
      <c r="L8793" s="102" t="str">
        <f>[2]!Table1[[#This Row],[Orgn]]&amp;"-"&amp;[2]!Table1[[#This Row],[Dest]]</f>
        <v>BRI-SSH</v>
      </c>
      <c r="M8793" s="102" t="str">
        <f t="shared" si="137"/>
        <v>ADT</v>
      </c>
      <c r="N8793" s="102">
        <f>WEEKDAY([2]!Table1[[#This Row],[Travel Date]],2)</f>
        <v>6</v>
      </c>
      <c r="P8793" s="102">
        <v>1</v>
      </c>
    </row>
    <row r="8794" spans="2:16" x14ac:dyDescent="0.25">
      <c r="B8794" s="103"/>
      <c r="C8794" s="103"/>
      <c r="L8794" s="102" t="str">
        <f>[2]!Table1[[#This Row],[Orgn]]&amp;"-"&amp;[2]!Table1[[#This Row],[Dest]]</f>
        <v>BRI-SSH</v>
      </c>
      <c r="M8794" s="102" t="str">
        <f t="shared" si="137"/>
        <v>ADT</v>
      </c>
      <c r="N8794" s="102">
        <f>WEEKDAY([2]!Table1[[#This Row],[Travel Date]],2)</f>
        <v>6</v>
      </c>
      <c r="P8794" s="102">
        <v>1</v>
      </c>
    </row>
    <row r="8795" spans="2:16" x14ac:dyDescent="0.25">
      <c r="B8795" s="103"/>
      <c r="C8795" s="103"/>
      <c r="L8795" s="102" t="str">
        <f>[2]!Table1[[#This Row],[Orgn]]&amp;"-"&amp;[2]!Table1[[#This Row],[Dest]]</f>
        <v>BRI-SSH</v>
      </c>
      <c r="M8795" s="102" t="str">
        <f t="shared" si="137"/>
        <v>ADT</v>
      </c>
      <c r="N8795" s="102">
        <f>WEEKDAY([2]!Table1[[#This Row],[Travel Date]],2)</f>
        <v>6</v>
      </c>
      <c r="P8795" s="102">
        <v>1</v>
      </c>
    </row>
    <row r="8796" spans="2:16" x14ac:dyDescent="0.25">
      <c r="B8796" s="103"/>
      <c r="C8796" s="103"/>
      <c r="L8796" s="102" t="str">
        <f>[2]!Table1[[#This Row],[Orgn]]&amp;"-"&amp;[2]!Table1[[#This Row],[Dest]]</f>
        <v>BRI-SSH</v>
      </c>
      <c r="M8796" s="102" t="str">
        <f t="shared" si="137"/>
        <v>ADT</v>
      </c>
      <c r="N8796" s="102">
        <f>WEEKDAY([2]!Table1[[#This Row],[Travel Date]],2)</f>
        <v>6</v>
      </c>
      <c r="P8796" s="102">
        <v>1</v>
      </c>
    </row>
    <row r="8797" spans="2:16" x14ac:dyDescent="0.25">
      <c r="B8797" s="103"/>
      <c r="C8797" s="103"/>
      <c r="L8797" s="102" t="str">
        <f>[2]!Table1[[#This Row],[Orgn]]&amp;"-"&amp;[2]!Table1[[#This Row],[Dest]]</f>
        <v>BRI-SSH</v>
      </c>
      <c r="M8797" s="102" t="str">
        <f t="shared" si="137"/>
        <v>ADT</v>
      </c>
      <c r="N8797" s="102">
        <f>WEEKDAY([2]!Table1[[#This Row],[Travel Date]],2)</f>
        <v>6</v>
      </c>
      <c r="P8797" s="102">
        <v>1</v>
      </c>
    </row>
    <row r="8798" spans="2:16" x14ac:dyDescent="0.25">
      <c r="B8798" s="103"/>
      <c r="C8798" s="103"/>
      <c r="L8798" s="102" t="str">
        <f>[2]!Table1[[#This Row],[Orgn]]&amp;"-"&amp;[2]!Table1[[#This Row],[Dest]]</f>
        <v>BRI-SSH</v>
      </c>
      <c r="M8798" s="102" t="str">
        <f t="shared" si="137"/>
        <v>ADT</v>
      </c>
      <c r="N8798" s="102">
        <f>WEEKDAY([2]!Table1[[#This Row],[Travel Date]],2)</f>
        <v>6</v>
      </c>
      <c r="P8798" s="102">
        <v>1</v>
      </c>
    </row>
    <row r="8799" spans="2:16" x14ac:dyDescent="0.25">
      <c r="B8799" s="103"/>
      <c r="C8799" s="103"/>
      <c r="L8799" s="102" t="str">
        <f>[2]!Table1[[#This Row],[Orgn]]&amp;"-"&amp;[2]!Table1[[#This Row],[Dest]]</f>
        <v>BRI-SSH</v>
      </c>
      <c r="M8799" s="102" t="str">
        <f t="shared" si="137"/>
        <v>ADT</v>
      </c>
      <c r="N8799" s="102">
        <f>WEEKDAY([2]!Table1[[#This Row],[Travel Date]],2)</f>
        <v>6</v>
      </c>
      <c r="P8799" s="102">
        <v>1</v>
      </c>
    </row>
    <row r="8800" spans="2:16" x14ac:dyDescent="0.25">
      <c r="B8800" s="103"/>
      <c r="C8800" s="103"/>
      <c r="L8800" s="102" t="str">
        <f>[2]!Table1[[#This Row],[Orgn]]&amp;"-"&amp;[2]!Table1[[#This Row],[Dest]]</f>
        <v>BRI-SSH</v>
      </c>
      <c r="M8800" s="102" t="str">
        <f t="shared" si="137"/>
        <v>ADT</v>
      </c>
      <c r="N8800" s="102">
        <f>WEEKDAY([2]!Table1[[#This Row],[Travel Date]],2)</f>
        <v>6</v>
      </c>
      <c r="P8800" s="102">
        <v>1</v>
      </c>
    </row>
    <row r="8801" spans="2:16" x14ac:dyDescent="0.25">
      <c r="B8801" s="103"/>
      <c r="C8801" s="103"/>
      <c r="L8801" s="102" t="str">
        <f>[2]!Table1[[#This Row],[Orgn]]&amp;"-"&amp;[2]!Table1[[#This Row],[Dest]]</f>
        <v>BRI-SSH</v>
      </c>
      <c r="M8801" s="102" t="str">
        <f t="shared" si="137"/>
        <v>ADT</v>
      </c>
      <c r="N8801" s="102">
        <f>WEEKDAY([2]!Table1[[#This Row],[Travel Date]],2)</f>
        <v>6</v>
      </c>
      <c r="P8801" s="102">
        <v>1</v>
      </c>
    </row>
    <row r="8802" spans="2:16" x14ac:dyDescent="0.25">
      <c r="B8802" s="103"/>
      <c r="C8802" s="103"/>
      <c r="L8802" s="102" t="str">
        <f>[2]!Table1[[#This Row],[Orgn]]&amp;"-"&amp;[2]!Table1[[#This Row],[Dest]]</f>
        <v>BRI-SSH</v>
      </c>
      <c r="M8802" s="102" t="str">
        <f t="shared" si="137"/>
        <v>ADT</v>
      </c>
      <c r="N8802" s="102">
        <f>WEEKDAY([2]!Table1[[#This Row],[Travel Date]],2)</f>
        <v>6</v>
      </c>
      <c r="P8802" s="102">
        <v>1</v>
      </c>
    </row>
    <row r="8803" spans="2:16" x14ac:dyDescent="0.25">
      <c r="B8803" s="103"/>
      <c r="C8803" s="103"/>
      <c r="L8803" s="102" t="str">
        <f>[2]!Table1[[#This Row],[Orgn]]&amp;"-"&amp;[2]!Table1[[#This Row],[Dest]]</f>
        <v>BRI-SSH</v>
      </c>
      <c r="M8803" s="102" t="str">
        <f t="shared" si="137"/>
        <v>ADT</v>
      </c>
      <c r="N8803" s="102">
        <f>WEEKDAY([2]!Table1[[#This Row],[Travel Date]],2)</f>
        <v>6</v>
      </c>
      <c r="P8803" s="102">
        <v>1</v>
      </c>
    </row>
    <row r="8804" spans="2:16" x14ac:dyDescent="0.25">
      <c r="B8804" s="103"/>
      <c r="C8804" s="103"/>
      <c r="L8804" s="102" t="str">
        <f>[2]!Table1[[#This Row],[Orgn]]&amp;"-"&amp;[2]!Table1[[#This Row],[Dest]]</f>
        <v>BRI-SSH</v>
      </c>
      <c r="M8804" s="102" t="str">
        <f t="shared" si="137"/>
        <v>ADT</v>
      </c>
      <c r="N8804" s="102">
        <f>WEEKDAY([2]!Table1[[#This Row],[Travel Date]],2)</f>
        <v>6</v>
      </c>
      <c r="P8804" s="102">
        <v>1</v>
      </c>
    </row>
    <row r="8805" spans="2:16" x14ac:dyDescent="0.25">
      <c r="B8805" s="103"/>
      <c r="C8805" s="103"/>
      <c r="L8805" s="102" t="str">
        <f>[2]!Table1[[#This Row],[Orgn]]&amp;"-"&amp;[2]!Table1[[#This Row],[Dest]]</f>
        <v>BRI-SSH</v>
      </c>
      <c r="M8805" s="102" t="str">
        <f t="shared" si="137"/>
        <v>ADT</v>
      </c>
      <c r="N8805" s="102">
        <f>WEEKDAY([2]!Table1[[#This Row],[Travel Date]],2)</f>
        <v>6</v>
      </c>
      <c r="P8805" s="102">
        <v>1</v>
      </c>
    </row>
    <row r="8806" spans="2:16" x14ac:dyDescent="0.25">
      <c r="B8806" s="103"/>
      <c r="C8806" s="103"/>
      <c r="L8806" s="102" t="str">
        <f>[2]!Table1[[#This Row],[Orgn]]&amp;"-"&amp;[2]!Table1[[#This Row],[Dest]]</f>
        <v>BRI-SSH</v>
      </c>
      <c r="M8806" s="102" t="str">
        <f t="shared" si="137"/>
        <v>ADT</v>
      </c>
      <c r="N8806" s="102">
        <f>WEEKDAY([2]!Table1[[#This Row],[Travel Date]],2)</f>
        <v>6</v>
      </c>
      <c r="P8806" s="102">
        <v>1</v>
      </c>
    </row>
    <row r="8807" spans="2:16" x14ac:dyDescent="0.25">
      <c r="B8807" s="103"/>
      <c r="C8807" s="103"/>
      <c r="L8807" s="102" t="str">
        <f>[2]!Table1[[#This Row],[Orgn]]&amp;"-"&amp;[2]!Table1[[#This Row],[Dest]]</f>
        <v>BRI-SSH</v>
      </c>
      <c r="M8807" s="102" t="str">
        <f t="shared" si="137"/>
        <v>ADT</v>
      </c>
      <c r="N8807" s="102">
        <f>WEEKDAY([2]!Table1[[#This Row],[Travel Date]],2)</f>
        <v>6</v>
      </c>
      <c r="P8807" s="102">
        <v>1</v>
      </c>
    </row>
    <row r="8808" spans="2:16" x14ac:dyDescent="0.25">
      <c r="B8808" s="103"/>
      <c r="C8808" s="103"/>
      <c r="L8808" s="102" t="str">
        <f>[2]!Table1[[#This Row],[Orgn]]&amp;"-"&amp;[2]!Table1[[#This Row],[Dest]]</f>
        <v>BRI-SSH</v>
      </c>
      <c r="M8808" s="102" t="str">
        <f t="shared" si="137"/>
        <v>ADT</v>
      </c>
      <c r="N8808" s="102">
        <f>WEEKDAY([2]!Table1[[#This Row],[Travel Date]],2)</f>
        <v>6</v>
      </c>
      <c r="P8808" s="102">
        <v>1</v>
      </c>
    </row>
    <row r="8809" spans="2:16" x14ac:dyDescent="0.25">
      <c r="B8809" s="103"/>
      <c r="C8809" s="103"/>
      <c r="L8809" s="102" t="str">
        <f>[2]!Table1[[#This Row],[Orgn]]&amp;"-"&amp;[2]!Table1[[#This Row],[Dest]]</f>
        <v>BRI-SSH</v>
      </c>
      <c r="M8809" s="102" t="str">
        <f t="shared" si="137"/>
        <v>ADT</v>
      </c>
      <c r="N8809" s="102">
        <f>WEEKDAY([2]!Table1[[#This Row],[Travel Date]],2)</f>
        <v>6</v>
      </c>
      <c r="P8809" s="102">
        <v>1</v>
      </c>
    </row>
    <row r="8810" spans="2:16" x14ac:dyDescent="0.25">
      <c r="B8810" s="103"/>
      <c r="C8810" s="103"/>
      <c r="L8810" s="102" t="str">
        <f>[2]!Table1[[#This Row],[Orgn]]&amp;"-"&amp;[2]!Table1[[#This Row],[Dest]]</f>
        <v>BRI-SSH</v>
      </c>
      <c r="M8810" s="102" t="str">
        <f t="shared" si="137"/>
        <v>ADT</v>
      </c>
      <c r="N8810" s="102">
        <f>WEEKDAY([2]!Table1[[#This Row],[Travel Date]],2)</f>
        <v>6</v>
      </c>
      <c r="P8810" s="102">
        <v>1</v>
      </c>
    </row>
    <row r="8811" spans="2:16" x14ac:dyDescent="0.25">
      <c r="B8811" s="103"/>
      <c r="C8811" s="103"/>
      <c r="L8811" s="102" t="str">
        <f>[2]!Table1[[#This Row],[Orgn]]&amp;"-"&amp;[2]!Table1[[#This Row],[Dest]]</f>
        <v>BRI-SSH</v>
      </c>
      <c r="M8811" s="102" t="str">
        <f t="shared" si="137"/>
        <v>ADT</v>
      </c>
      <c r="N8811" s="102">
        <f>WEEKDAY([2]!Table1[[#This Row],[Travel Date]],2)</f>
        <v>6</v>
      </c>
      <c r="P8811" s="102">
        <v>1</v>
      </c>
    </row>
    <row r="8812" spans="2:16" x14ac:dyDescent="0.25">
      <c r="B8812" s="103"/>
      <c r="C8812" s="103"/>
      <c r="L8812" s="102" t="str">
        <f>[2]!Table1[[#This Row],[Orgn]]&amp;"-"&amp;[2]!Table1[[#This Row],[Dest]]</f>
        <v>BRI-SSH</v>
      </c>
      <c r="M8812" s="102" t="str">
        <f t="shared" si="137"/>
        <v>ADT</v>
      </c>
      <c r="N8812" s="102">
        <f>WEEKDAY([2]!Table1[[#This Row],[Travel Date]],2)</f>
        <v>6</v>
      </c>
      <c r="P8812" s="102">
        <v>1</v>
      </c>
    </row>
    <row r="8813" spans="2:16" x14ac:dyDescent="0.25">
      <c r="B8813" s="103"/>
      <c r="C8813" s="103"/>
      <c r="L8813" s="102" t="str">
        <f>[2]!Table1[[#This Row],[Orgn]]&amp;"-"&amp;[2]!Table1[[#This Row],[Dest]]</f>
        <v>BRI-SSH</v>
      </c>
      <c r="M8813" s="102" t="str">
        <f t="shared" si="137"/>
        <v>ADT</v>
      </c>
      <c r="N8813" s="102">
        <f>WEEKDAY([2]!Table1[[#This Row],[Travel Date]],2)</f>
        <v>6</v>
      </c>
      <c r="P8813" s="102">
        <v>1</v>
      </c>
    </row>
    <row r="8814" spans="2:16" x14ac:dyDescent="0.25">
      <c r="B8814" s="103"/>
      <c r="C8814" s="103"/>
      <c r="L8814" s="102" t="str">
        <f>[2]!Table1[[#This Row],[Orgn]]&amp;"-"&amp;[2]!Table1[[#This Row],[Dest]]</f>
        <v>BRI-SSH</v>
      </c>
      <c r="M8814" s="102" t="str">
        <f t="shared" si="137"/>
        <v>ADT</v>
      </c>
      <c r="N8814" s="102">
        <f>WEEKDAY([2]!Table1[[#This Row],[Travel Date]],2)</f>
        <v>6</v>
      </c>
      <c r="P8814" s="102">
        <v>1</v>
      </c>
    </row>
    <row r="8815" spans="2:16" x14ac:dyDescent="0.25">
      <c r="B8815" s="103"/>
      <c r="C8815" s="103"/>
      <c r="L8815" s="102" t="str">
        <f>[2]!Table1[[#This Row],[Orgn]]&amp;"-"&amp;[2]!Table1[[#This Row],[Dest]]</f>
        <v>BRI-SSH</v>
      </c>
      <c r="M8815" s="102" t="str">
        <f t="shared" si="137"/>
        <v>ADT</v>
      </c>
      <c r="N8815" s="102">
        <f>WEEKDAY([2]!Table1[[#This Row],[Travel Date]],2)</f>
        <v>6</v>
      </c>
      <c r="P8815" s="102">
        <v>1</v>
      </c>
    </row>
    <row r="8816" spans="2:16" x14ac:dyDescent="0.25">
      <c r="B8816" s="103"/>
      <c r="C8816" s="103"/>
      <c r="L8816" s="102" t="str">
        <f>[2]!Table1[[#This Row],[Orgn]]&amp;"-"&amp;[2]!Table1[[#This Row],[Dest]]</f>
        <v>BRI-SSH</v>
      </c>
      <c r="M8816" s="102" t="str">
        <f t="shared" si="137"/>
        <v>ADT</v>
      </c>
      <c r="N8816" s="102">
        <f>WEEKDAY([2]!Table1[[#This Row],[Travel Date]],2)</f>
        <v>6</v>
      </c>
      <c r="P8816" s="102">
        <v>1</v>
      </c>
    </row>
    <row r="8817" spans="2:16" x14ac:dyDescent="0.25">
      <c r="B8817" s="103"/>
      <c r="C8817" s="103"/>
      <c r="L8817" s="102" t="str">
        <f>[2]!Table1[[#This Row],[Orgn]]&amp;"-"&amp;[2]!Table1[[#This Row],[Dest]]</f>
        <v>BRI-SSH</v>
      </c>
      <c r="M8817" s="102" t="str">
        <f t="shared" si="137"/>
        <v>ADT</v>
      </c>
      <c r="N8817" s="102">
        <f>WEEKDAY([2]!Table1[[#This Row],[Travel Date]],2)</f>
        <v>6</v>
      </c>
      <c r="P8817" s="102">
        <v>1</v>
      </c>
    </row>
    <row r="8818" spans="2:16" x14ac:dyDescent="0.25">
      <c r="B8818" s="103"/>
      <c r="C8818" s="103"/>
      <c r="L8818" s="102" t="str">
        <f>[2]!Table1[[#This Row],[Orgn]]&amp;"-"&amp;[2]!Table1[[#This Row],[Dest]]</f>
        <v>BRI-SSH</v>
      </c>
      <c r="M8818" s="102" t="str">
        <f t="shared" si="137"/>
        <v>ADT</v>
      </c>
      <c r="N8818" s="102">
        <f>WEEKDAY([2]!Table1[[#This Row],[Travel Date]],2)</f>
        <v>6</v>
      </c>
      <c r="P8818" s="102">
        <v>1</v>
      </c>
    </row>
    <row r="8819" spans="2:16" x14ac:dyDescent="0.25">
      <c r="B8819" s="103"/>
      <c r="C8819" s="103"/>
      <c r="L8819" s="102" t="str">
        <f>[2]!Table1[[#This Row],[Orgn]]&amp;"-"&amp;[2]!Table1[[#This Row],[Dest]]</f>
        <v>BRI-SSH</v>
      </c>
      <c r="M8819" s="102" t="str">
        <f t="shared" si="137"/>
        <v>ADT</v>
      </c>
      <c r="N8819" s="102">
        <f>WEEKDAY([2]!Table1[[#This Row],[Travel Date]],2)</f>
        <v>6</v>
      </c>
      <c r="P8819" s="102">
        <v>1</v>
      </c>
    </row>
    <row r="8820" spans="2:16" x14ac:dyDescent="0.25">
      <c r="B8820" s="103"/>
      <c r="C8820" s="103"/>
      <c r="L8820" s="102" t="str">
        <f>[2]!Table1[[#This Row],[Orgn]]&amp;"-"&amp;[2]!Table1[[#This Row],[Dest]]</f>
        <v>BRI-SSH</v>
      </c>
      <c r="M8820" s="102" t="str">
        <f t="shared" si="137"/>
        <v>ADT</v>
      </c>
      <c r="N8820" s="102">
        <f>WEEKDAY([2]!Table1[[#This Row],[Travel Date]],2)</f>
        <v>6</v>
      </c>
      <c r="P8820" s="102">
        <v>1</v>
      </c>
    </row>
    <row r="8821" spans="2:16" x14ac:dyDescent="0.25">
      <c r="B8821" s="103"/>
      <c r="C8821" s="103"/>
      <c r="L8821" s="102" t="str">
        <f>[2]!Table1[[#This Row],[Orgn]]&amp;"-"&amp;[2]!Table1[[#This Row],[Dest]]</f>
        <v>BRI-SSH</v>
      </c>
      <c r="M8821" s="102" t="str">
        <f t="shared" si="137"/>
        <v>ADT</v>
      </c>
      <c r="N8821" s="102">
        <f>WEEKDAY([2]!Table1[[#This Row],[Travel Date]],2)</f>
        <v>6</v>
      </c>
      <c r="P8821" s="102">
        <v>1</v>
      </c>
    </row>
    <row r="8822" spans="2:16" x14ac:dyDescent="0.25">
      <c r="B8822" s="103"/>
      <c r="C8822" s="103"/>
      <c r="L8822" s="102" t="str">
        <f>[2]!Table1[[#This Row],[Orgn]]&amp;"-"&amp;[2]!Table1[[#This Row],[Dest]]</f>
        <v>BRI-SSH</v>
      </c>
      <c r="M8822" s="102" t="str">
        <f t="shared" si="137"/>
        <v>ADT</v>
      </c>
      <c r="N8822" s="102">
        <f>WEEKDAY([2]!Table1[[#This Row],[Travel Date]],2)</f>
        <v>6</v>
      </c>
      <c r="P8822" s="102">
        <v>1</v>
      </c>
    </row>
    <row r="8823" spans="2:16" x14ac:dyDescent="0.25">
      <c r="B8823" s="103"/>
      <c r="C8823" s="103"/>
      <c r="L8823" s="102" t="str">
        <f>[2]!Table1[[#This Row],[Orgn]]&amp;"-"&amp;[2]!Table1[[#This Row],[Dest]]</f>
        <v>BRI-SSH</v>
      </c>
      <c r="M8823" s="102" t="str">
        <f t="shared" si="137"/>
        <v>ADT</v>
      </c>
      <c r="N8823" s="102">
        <f>WEEKDAY([2]!Table1[[#This Row],[Travel Date]],2)</f>
        <v>6</v>
      </c>
      <c r="P8823" s="102">
        <v>1</v>
      </c>
    </row>
    <row r="8824" spans="2:16" x14ac:dyDescent="0.25">
      <c r="B8824" s="103"/>
      <c r="C8824" s="103"/>
      <c r="L8824" s="102" t="str">
        <f>[2]!Table1[[#This Row],[Orgn]]&amp;"-"&amp;[2]!Table1[[#This Row],[Dest]]</f>
        <v>BRI-SSH</v>
      </c>
      <c r="M8824" s="102" t="str">
        <f t="shared" si="137"/>
        <v>ADT</v>
      </c>
      <c r="N8824" s="102">
        <f>WEEKDAY([2]!Table1[[#This Row],[Travel Date]],2)</f>
        <v>6</v>
      </c>
      <c r="P8824" s="102">
        <v>1</v>
      </c>
    </row>
    <row r="8825" spans="2:16" x14ac:dyDescent="0.25">
      <c r="B8825" s="103"/>
      <c r="C8825" s="103"/>
      <c r="L8825" s="102" t="str">
        <f>[2]!Table1[[#This Row],[Orgn]]&amp;"-"&amp;[2]!Table1[[#This Row],[Dest]]</f>
        <v>BRI-SSH</v>
      </c>
      <c r="M8825" s="102" t="str">
        <f t="shared" si="137"/>
        <v>ADT</v>
      </c>
      <c r="N8825" s="102">
        <f>WEEKDAY([2]!Table1[[#This Row],[Travel Date]],2)</f>
        <v>6</v>
      </c>
      <c r="P8825" s="102">
        <v>1</v>
      </c>
    </row>
    <row r="8826" spans="2:16" x14ac:dyDescent="0.25">
      <c r="B8826" s="103"/>
      <c r="C8826" s="103"/>
      <c r="L8826" s="102" t="str">
        <f>[2]!Table1[[#This Row],[Orgn]]&amp;"-"&amp;[2]!Table1[[#This Row],[Dest]]</f>
        <v>BRI-SSH</v>
      </c>
      <c r="M8826" s="102" t="str">
        <f t="shared" si="137"/>
        <v>ADT</v>
      </c>
      <c r="N8826" s="102">
        <f>WEEKDAY([2]!Table1[[#This Row],[Travel Date]],2)</f>
        <v>6</v>
      </c>
      <c r="P8826" s="102">
        <v>1</v>
      </c>
    </row>
    <row r="8827" spans="2:16" x14ac:dyDescent="0.25">
      <c r="B8827" s="103"/>
      <c r="C8827" s="103"/>
      <c r="L8827" s="102" t="str">
        <f>[2]!Table1[[#This Row],[Orgn]]&amp;"-"&amp;[2]!Table1[[#This Row],[Dest]]</f>
        <v>BRI-SSH</v>
      </c>
      <c r="M8827" s="102" t="str">
        <f t="shared" si="137"/>
        <v>ADT</v>
      </c>
      <c r="N8827" s="102">
        <f>WEEKDAY([2]!Table1[[#This Row],[Travel Date]],2)</f>
        <v>6</v>
      </c>
      <c r="P8827" s="102">
        <v>1</v>
      </c>
    </row>
    <row r="8828" spans="2:16" x14ac:dyDescent="0.25">
      <c r="B8828" s="103"/>
      <c r="C8828" s="103"/>
      <c r="L8828" s="102" t="str">
        <f>[2]!Table1[[#This Row],[Orgn]]&amp;"-"&amp;[2]!Table1[[#This Row],[Dest]]</f>
        <v>BRI-SSH</v>
      </c>
      <c r="M8828" s="102" t="str">
        <f t="shared" si="137"/>
        <v>ADT</v>
      </c>
      <c r="N8828" s="102">
        <f>WEEKDAY([2]!Table1[[#This Row],[Travel Date]],2)</f>
        <v>6</v>
      </c>
      <c r="P8828" s="102">
        <v>1</v>
      </c>
    </row>
    <row r="8829" spans="2:16" x14ac:dyDescent="0.25">
      <c r="B8829" s="103"/>
      <c r="C8829" s="103"/>
      <c r="L8829" s="102" t="str">
        <f>[2]!Table1[[#This Row],[Orgn]]&amp;"-"&amp;[2]!Table1[[#This Row],[Dest]]</f>
        <v>BRI-SSH</v>
      </c>
      <c r="M8829" s="102" t="str">
        <f t="shared" si="137"/>
        <v>ADT</v>
      </c>
      <c r="N8829" s="102">
        <f>WEEKDAY([2]!Table1[[#This Row],[Travel Date]],2)</f>
        <v>6</v>
      </c>
      <c r="P8829" s="102">
        <v>1</v>
      </c>
    </row>
    <row r="8830" spans="2:16" x14ac:dyDescent="0.25">
      <c r="B8830" s="103"/>
      <c r="C8830" s="103"/>
      <c r="L8830" s="102" t="str">
        <f>[2]!Table1[[#This Row],[Orgn]]&amp;"-"&amp;[2]!Table1[[#This Row],[Dest]]</f>
        <v>BRI-SSH</v>
      </c>
      <c r="M8830" s="102" t="str">
        <f t="shared" si="137"/>
        <v>ADT</v>
      </c>
      <c r="N8830" s="102">
        <f>WEEKDAY([2]!Table1[[#This Row],[Travel Date]],2)</f>
        <v>6</v>
      </c>
      <c r="P8830" s="102">
        <v>1</v>
      </c>
    </row>
    <row r="8831" spans="2:16" x14ac:dyDescent="0.25">
      <c r="B8831" s="103"/>
      <c r="C8831" s="103"/>
      <c r="L8831" s="102" t="str">
        <f>[2]!Table1[[#This Row],[Orgn]]&amp;"-"&amp;[2]!Table1[[#This Row],[Dest]]</f>
        <v>BRI-SSH</v>
      </c>
      <c r="M8831" s="102" t="str">
        <f t="shared" si="137"/>
        <v>ADT</v>
      </c>
      <c r="N8831" s="102">
        <f>WEEKDAY([2]!Table1[[#This Row],[Travel Date]],2)</f>
        <v>6</v>
      </c>
      <c r="P8831" s="102">
        <v>1</v>
      </c>
    </row>
    <row r="8832" spans="2:16" x14ac:dyDescent="0.25">
      <c r="B8832" s="103"/>
      <c r="C8832" s="103"/>
      <c r="L8832" s="102" t="str">
        <f>[2]!Table1[[#This Row],[Orgn]]&amp;"-"&amp;[2]!Table1[[#This Row],[Dest]]</f>
        <v>BRI-SSH</v>
      </c>
      <c r="M8832" s="102" t="str">
        <f t="shared" si="137"/>
        <v>ADT</v>
      </c>
      <c r="N8832" s="102">
        <f>WEEKDAY([2]!Table1[[#This Row],[Travel Date]],2)</f>
        <v>6</v>
      </c>
      <c r="P8832" s="102">
        <v>1</v>
      </c>
    </row>
    <row r="8833" spans="2:16" x14ac:dyDescent="0.25">
      <c r="B8833" s="103"/>
      <c r="C8833" s="103"/>
      <c r="L8833" s="102" t="str">
        <f>[2]!Table1[[#This Row],[Orgn]]&amp;"-"&amp;[2]!Table1[[#This Row],[Dest]]</f>
        <v>BRI-SSH</v>
      </c>
      <c r="M8833" s="102" t="str">
        <f t="shared" si="137"/>
        <v>ADT</v>
      </c>
      <c r="N8833" s="102">
        <f>WEEKDAY([2]!Table1[[#This Row],[Travel Date]],2)</f>
        <v>6</v>
      </c>
      <c r="P8833" s="102">
        <v>1</v>
      </c>
    </row>
    <row r="8834" spans="2:16" x14ac:dyDescent="0.25">
      <c r="B8834" s="103"/>
      <c r="C8834" s="103"/>
      <c r="L8834" s="102" t="str">
        <f>[2]!Table1[[#This Row],[Orgn]]&amp;"-"&amp;[2]!Table1[[#This Row],[Dest]]</f>
        <v>BRI-SSH</v>
      </c>
      <c r="M8834" s="102" t="str">
        <f t="shared" ref="M8834:M8897" si="138">IF(TRIM(C8834)="INF", "INF", IF(TRIM(C8834)="CHD", "CHD", "ADT"))</f>
        <v>ADT</v>
      </c>
      <c r="N8834" s="102">
        <f>WEEKDAY([2]!Table1[[#This Row],[Travel Date]],2)</f>
        <v>6</v>
      </c>
      <c r="P8834" s="102">
        <v>1</v>
      </c>
    </row>
    <row r="8835" spans="2:16" x14ac:dyDescent="0.25">
      <c r="B8835" s="103"/>
      <c r="C8835" s="103"/>
      <c r="L8835" s="102" t="str">
        <f>[2]!Table1[[#This Row],[Orgn]]&amp;"-"&amp;[2]!Table1[[#This Row],[Dest]]</f>
        <v>BRI-SSH</v>
      </c>
      <c r="M8835" s="102" t="str">
        <f t="shared" si="138"/>
        <v>ADT</v>
      </c>
      <c r="N8835" s="102">
        <f>WEEKDAY([2]!Table1[[#This Row],[Travel Date]],2)</f>
        <v>6</v>
      </c>
      <c r="P8835" s="102">
        <v>1</v>
      </c>
    </row>
    <row r="8836" spans="2:16" x14ac:dyDescent="0.25">
      <c r="B8836" s="103"/>
      <c r="C8836" s="103"/>
      <c r="L8836" s="102" t="str">
        <f>[2]!Table1[[#This Row],[Orgn]]&amp;"-"&amp;[2]!Table1[[#This Row],[Dest]]</f>
        <v>BRI-SSH</v>
      </c>
      <c r="M8836" s="102" t="str">
        <f t="shared" si="138"/>
        <v>ADT</v>
      </c>
      <c r="N8836" s="102">
        <f>WEEKDAY([2]!Table1[[#This Row],[Travel Date]],2)</f>
        <v>6</v>
      </c>
      <c r="P8836" s="102">
        <v>1</v>
      </c>
    </row>
    <row r="8837" spans="2:16" x14ac:dyDescent="0.25">
      <c r="B8837" s="103"/>
      <c r="C8837" s="103"/>
      <c r="L8837" s="102" t="str">
        <f>[2]!Table1[[#This Row],[Orgn]]&amp;"-"&amp;[2]!Table1[[#This Row],[Dest]]</f>
        <v>BRI-SSH</v>
      </c>
      <c r="M8837" s="102" t="str">
        <f t="shared" si="138"/>
        <v>ADT</v>
      </c>
      <c r="N8837" s="102">
        <f>WEEKDAY([2]!Table1[[#This Row],[Travel Date]],2)</f>
        <v>6</v>
      </c>
      <c r="P8837" s="102">
        <v>1</v>
      </c>
    </row>
    <row r="8838" spans="2:16" x14ac:dyDescent="0.25">
      <c r="B8838" s="103"/>
      <c r="C8838" s="103"/>
      <c r="L8838" s="102" t="str">
        <f>[2]!Table1[[#This Row],[Orgn]]&amp;"-"&amp;[2]!Table1[[#This Row],[Dest]]</f>
        <v>BRI-SSH</v>
      </c>
      <c r="M8838" s="102" t="str">
        <f t="shared" si="138"/>
        <v>ADT</v>
      </c>
      <c r="N8838" s="102">
        <f>WEEKDAY([2]!Table1[[#This Row],[Travel Date]],2)</f>
        <v>6</v>
      </c>
      <c r="P8838" s="102">
        <v>1</v>
      </c>
    </row>
    <row r="8839" spans="2:16" x14ac:dyDescent="0.25">
      <c r="B8839" s="103"/>
      <c r="C8839" s="103"/>
      <c r="L8839" s="102" t="str">
        <f>[2]!Table1[[#This Row],[Orgn]]&amp;"-"&amp;[2]!Table1[[#This Row],[Dest]]</f>
        <v>BRI-SSH</v>
      </c>
      <c r="M8839" s="102" t="str">
        <f t="shared" si="138"/>
        <v>ADT</v>
      </c>
      <c r="N8839" s="102">
        <f>WEEKDAY([2]!Table1[[#This Row],[Travel Date]],2)</f>
        <v>6</v>
      </c>
      <c r="P8839" s="102">
        <v>1</v>
      </c>
    </row>
    <row r="8840" spans="2:16" x14ac:dyDescent="0.25">
      <c r="B8840" s="103"/>
      <c r="C8840" s="103"/>
      <c r="L8840" s="102" t="str">
        <f>[2]!Table1[[#This Row],[Orgn]]&amp;"-"&amp;[2]!Table1[[#This Row],[Dest]]</f>
        <v>BRI-SSH</v>
      </c>
      <c r="M8840" s="102" t="str">
        <f t="shared" si="138"/>
        <v>ADT</v>
      </c>
      <c r="N8840" s="102">
        <f>WEEKDAY([2]!Table1[[#This Row],[Travel Date]],2)</f>
        <v>6</v>
      </c>
      <c r="P8840" s="102">
        <v>1</v>
      </c>
    </row>
    <row r="8841" spans="2:16" x14ac:dyDescent="0.25">
      <c r="B8841" s="103"/>
      <c r="C8841" s="103"/>
      <c r="L8841" s="102" t="str">
        <f>[2]!Table1[[#This Row],[Orgn]]&amp;"-"&amp;[2]!Table1[[#This Row],[Dest]]</f>
        <v>BRI-SSH</v>
      </c>
      <c r="M8841" s="102" t="str">
        <f t="shared" si="138"/>
        <v>ADT</v>
      </c>
      <c r="N8841" s="102">
        <f>WEEKDAY([2]!Table1[[#This Row],[Travel Date]],2)</f>
        <v>6</v>
      </c>
      <c r="P8841" s="102">
        <v>1</v>
      </c>
    </row>
    <row r="8842" spans="2:16" x14ac:dyDescent="0.25">
      <c r="B8842" s="103"/>
      <c r="C8842" s="103"/>
      <c r="L8842" s="102" t="str">
        <f>[2]!Table1[[#This Row],[Orgn]]&amp;"-"&amp;[2]!Table1[[#This Row],[Dest]]</f>
        <v>BRI-SSH</v>
      </c>
      <c r="M8842" s="102" t="str">
        <f t="shared" si="138"/>
        <v>ADT</v>
      </c>
      <c r="N8842" s="102">
        <f>WEEKDAY([2]!Table1[[#This Row],[Travel Date]],2)</f>
        <v>6</v>
      </c>
      <c r="P8842" s="102">
        <v>1</v>
      </c>
    </row>
    <row r="8843" spans="2:16" x14ac:dyDescent="0.25">
      <c r="B8843" s="103"/>
      <c r="C8843" s="103"/>
      <c r="L8843" s="102" t="str">
        <f>[2]!Table1[[#This Row],[Orgn]]&amp;"-"&amp;[2]!Table1[[#This Row],[Dest]]</f>
        <v>BRI-SSH</v>
      </c>
      <c r="M8843" s="102" t="str">
        <f t="shared" si="138"/>
        <v>ADT</v>
      </c>
      <c r="N8843" s="102">
        <f>WEEKDAY([2]!Table1[[#This Row],[Travel Date]],2)</f>
        <v>6</v>
      </c>
      <c r="P8843" s="102">
        <v>1</v>
      </c>
    </row>
    <row r="8844" spans="2:16" x14ac:dyDescent="0.25">
      <c r="B8844" s="103"/>
      <c r="C8844" s="103"/>
      <c r="L8844" s="102" t="str">
        <f>[2]!Table1[[#This Row],[Orgn]]&amp;"-"&amp;[2]!Table1[[#This Row],[Dest]]</f>
        <v>BRI-SSH</v>
      </c>
      <c r="M8844" s="102" t="str">
        <f t="shared" si="138"/>
        <v>ADT</v>
      </c>
      <c r="N8844" s="102">
        <f>WEEKDAY([2]!Table1[[#This Row],[Travel Date]],2)</f>
        <v>6</v>
      </c>
      <c r="P8844" s="102">
        <v>1</v>
      </c>
    </row>
    <row r="8845" spans="2:16" x14ac:dyDescent="0.25">
      <c r="B8845" s="103"/>
      <c r="C8845" s="103"/>
      <c r="L8845" s="102" t="str">
        <f>[2]!Table1[[#This Row],[Orgn]]&amp;"-"&amp;[2]!Table1[[#This Row],[Dest]]</f>
        <v>BRI-SSH</v>
      </c>
      <c r="M8845" s="102" t="str">
        <f t="shared" si="138"/>
        <v>ADT</v>
      </c>
      <c r="N8845" s="102">
        <f>WEEKDAY([2]!Table1[[#This Row],[Travel Date]],2)</f>
        <v>6</v>
      </c>
      <c r="P8845" s="102">
        <v>1</v>
      </c>
    </row>
    <row r="8846" spans="2:16" x14ac:dyDescent="0.25">
      <c r="B8846" s="103"/>
      <c r="C8846" s="103"/>
      <c r="L8846" s="102" t="str">
        <f>[2]!Table1[[#This Row],[Orgn]]&amp;"-"&amp;[2]!Table1[[#This Row],[Dest]]</f>
        <v>BRI-SSH</v>
      </c>
      <c r="M8846" s="102" t="str">
        <f t="shared" si="138"/>
        <v>ADT</v>
      </c>
      <c r="N8846" s="102">
        <f>WEEKDAY([2]!Table1[[#This Row],[Travel Date]],2)</f>
        <v>6</v>
      </c>
      <c r="P8846" s="102">
        <v>1</v>
      </c>
    </row>
    <row r="8847" spans="2:16" x14ac:dyDescent="0.25">
      <c r="B8847" s="103"/>
      <c r="C8847" s="103"/>
      <c r="L8847" s="102" t="str">
        <f>[2]!Table1[[#This Row],[Orgn]]&amp;"-"&amp;[2]!Table1[[#This Row],[Dest]]</f>
        <v>BRI-SSH</v>
      </c>
      <c r="M8847" s="102" t="str">
        <f t="shared" si="138"/>
        <v>ADT</v>
      </c>
      <c r="N8847" s="102">
        <f>WEEKDAY([2]!Table1[[#This Row],[Travel Date]],2)</f>
        <v>6</v>
      </c>
      <c r="P8847" s="102">
        <v>1</v>
      </c>
    </row>
    <row r="8848" spans="2:16" x14ac:dyDescent="0.25">
      <c r="B8848" s="103"/>
      <c r="C8848" s="103"/>
      <c r="L8848" s="102" t="str">
        <f>[2]!Table1[[#This Row],[Orgn]]&amp;"-"&amp;[2]!Table1[[#This Row],[Dest]]</f>
        <v>BRI-SSH</v>
      </c>
      <c r="M8848" s="102" t="str">
        <f t="shared" si="138"/>
        <v>ADT</v>
      </c>
      <c r="N8848" s="102">
        <f>WEEKDAY([2]!Table1[[#This Row],[Travel Date]],2)</f>
        <v>6</v>
      </c>
      <c r="P8848" s="102">
        <v>1</v>
      </c>
    </row>
    <row r="8849" spans="2:16" x14ac:dyDescent="0.25">
      <c r="B8849" s="103"/>
      <c r="C8849" s="103"/>
      <c r="L8849" s="102" t="str">
        <f>[2]!Table1[[#This Row],[Orgn]]&amp;"-"&amp;[2]!Table1[[#This Row],[Dest]]</f>
        <v>BRI-SSH</v>
      </c>
      <c r="M8849" s="102" t="str">
        <f t="shared" si="138"/>
        <v>ADT</v>
      </c>
      <c r="N8849" s="102">
        <f>WEEKDAY([2]!Table1[[#This Row],[Travel Date]],2)</f>
        <v>6</v>
      </c>
      <c r="P8849" s="102">
        <v>1</v>
      </c>
    </row>
    <row r="8850" spans="2:16" x14ac:dyDescent="0.25">
      <c r="B8850" s="103"/>
      <c r="C8850" s="103"/>
      <c r="L8850" s="102" t="str">
        <f>[2]!Table1[[#This Row],[Orgn]]&amp;"-"&amp;[2]!Table1[[#This Row],[Dest]]</f>
        <v>BRI-SSH</v>
      </c>
      <c r="M8850" s="102" t="str">
        <f t="shared" si="138"/>
        <v>ADT</v>
      </c>
      <c r="N8850" s="102">
        <f>WEEKDAY([2]!Table1[[#This Row],[Travel Date]],2)</f>
        <v>6</v>
      </c>
      <c r="P8850" s="102">
        <v>1</v>
      </c>
    </row>
    <row r="8851" spans="2:16" x14ac:dyDescent="0.25">
      <c r="B8851" s="103"/>
      <c r="C8851" s="103"/>
      <c r="L8851" s="102" t="str">
        <f>[2]!Table1[[#This Row],[Orgn]]&amp;"-"&amp;[2]!Table1[[#This Row],[Dest]]</f>
        <v>BRI-SSH</v>
      </c>
      <c r="M8851" s="102" t="str">
        <f t="shared" si="138"/>
        <v>ADT</v>
      </c>
      <c r="N8851" s="102">
        <f>WEEKDAY([2]!Table1[[#This Row],[Travel Date]],2)</f>
        <v>6</v>
      </c>
      <c r="P8851" s="102">
        <v>1</v>
      </c>
    </row>
    <row r="8852" spans="2:16" x14ac:dyDescent="0.25">
      <c r="B8852" s="103"/>
      <c r="C8852" s="103"/>
      <c r="L8852" s="102" t="str">
        <f>[2]!Table1[[#This Row],[Orgn]]&amp;"-"&amp;[2]!Table1[[#This Row],[Dest]]</f>
        <v>BRI-SSH</v>
      </c>
      <c r="M8852" s="102" t="str">
        <f t="shared" si="138"/>
        <v>ADT</v>
      </c>
      <c r="N8852" s="102">
        <f>WEEKDAY([2]!Table1[[#This Row],[Travel Date]],2)</f>
        <v>6</v>
      </c>
      <c r="P8852" s="102">
        <v>1</v>
      </c>
    </row>
    <row r="8853" spans="2:16" x14ac:dyDescent="0.25">
      <c r="B8853" s="103"/>
      <c r="C8853" s="103"/>
      <c r="L8853" s="102" t="str">
        <f>[2]!Table1[[#This Row],[Orgn]]&amp;"-"&amp;[2]!Table1[[#This Row],[Dest]]</f>
        <v>BRI-SSH</v>
      </c>
      <c r="M8853" s="102" t="str">
        <f t="shared" si="138"/>
        <v>ADT</v>
      </c>
      <c r="N8853" s="102">
        <f>WEEKDAY([2]!Table1[[#This Row],[Travel Date]],2)</f>
        <v>6</v>
      </c>
      <c r="P8853" s="102">
        <v>1</v>
      </c>
    </row>
    <row r="8854" spans="2:16" x14ac:dyDescent="0.25">
      <c r="B8854" s="103"/>
      <c r="C8854" s="103"/>
      <c r="L8854" s="102" t="str">
        <f>[2]!Table1[[#This Row],[Orgn]]&amp;"-"&amp;[2]!Table1[[#This Row],[Dest]]</f>
        <v>BRI-SSH</v>
      </c>
      <c r="M8854" s="102" t="str">
        <f t="shared" si="138"/>
        <v>ADT</v>
      </c>
      <c r="N8854" s="102">
        <f>WEEKDAY([2]!Table1[[#This Row],[Travel Date]],2)</f>
        <v>6</v>
      </c>
      <c r="P8854" s="102">
        <v>1</v>
      </c>
    </row>
    <row r="8855" spans="2:16" x14ac:dyDescent="0.25">
      <c r="B8855" s="103"/>
      <c r="C8855" s="103"/>
      <c r="L8855" s="102" t="str">
        <f>[2]!Table1[[#This Row],[Orgn]]&amp;"-"&amp;[2]!Table1[[#This Row],[Dest]]</f>
        <v>BRI-SSH</v>
      </c>
      <c r="M8855" s="102" t="str">
        <f t="shared" si="138"/>
        <v>ADT</v>
      </c>
      <c r="N8855" s="102">
        <f>WEEKDAY([2]!Table1[[#This Row],[Travel Date]],2)</f>
        <v>6</v>
      </c>
      <c r="P8855" s="102">
        <v>1</v>
      </c>
    </row>
    <row r="8856" spans="2:16" x14ac:dyDescent="0.25">
      <c r="B8856" s="103"/>
      <c r="C8856" s="103"/>
      <c r="L8856" s="102" t="str">
        <f>[2]!Table1[[#This Row],[Orgn]]&amp;"-"&amp;[2]!Table1[[#This Row],[Dest]]</f>
        <v>BRI-SSH</v>
      </c>
      <c r="M8856" s="102" t="str">
        <f t="shared" si="138"/>
        <v>ADT</v>
      </c>
      <c r="N8856" s="102">
        <f>WEEKDAY([2]!Table1[[#This Row],[Travel Date]],2)</f>
        <v>6</v>
      </c>
      <c r="P8856" s="102">
        <v>1</v>
      </c>
    </row>
    <row r="8857" spans="2:16" x14ac:dyDescent="0.25">
      <c r="B8857" s="103"/>
      <c r="C8857" s="103"/>
      <c r="L8857" s="102" t="str">
        <f>[2]!Table1[[#This Row],[Orgn]]&amp;"-"&amp;[2]!Table1[[#This Row],[Dest]]</f>
        <v>BRI-SSH</v>
      </c>
      <c r="M8857" s="102" t="str">
        <f t="shared" si="138"/>
        <v>ADT</v>
      </c>
      <c r="N8857" s="102">
        <f>WEEKDAY([2]!Table1[[#This Row],[Travel Date]],2)</f>
        <v>6</v>
      </c>
      <c r="P8857" s="102">
        <v>1</v>
      </c>
    </row>
    <row r="8858" spans="2:16" x14ac:dyDescent="0.25">
      <c r="B8858" s="103"/>
      <c r="C8858" s="103"/>
      <c r="L8858" s="102" t="str">
        <f>[2]!Table1[[#This Row],[Orgn]]&amp;"-"&amp;[2]!Table1[[#This Row],[Dest]]</f>
        <v>BRI-SSH</v>
      </c>
      <c r="M8858" s="102" t="str">
        <f t="shared" si="138"/>
        <v>ADT</v>
      </c>
      <c r="N8858" s="102">
        <f>WEEKDAY([2]!Table1[[#This Row],[Travel Date]],2)</f>
        <v>6</v>
      </c>
      <c r="P8858" s="102">
        <v>1</v>
      </c>
    </row>
    <row r="8859" spans="2:16" x14ac:dyDescent="0.25">
      <c r="B8859" s="103"/>
      <c r="C8859" s="103"/>
      <c r="L8859" s="102" t="str">
        <f>[2]!Table1[[#This Row],[Orgn]]&amp;"-"&amp;[2]!Table1[[#This Row],[Dest]]</f>
        <v>BRI-SSH</v>
      </c>
      <c r="M8859" s="102" t="str">
        <f t="shared" si="138"/>
        <v>ADT</v>
      </c>
      <c r="N8859" s="102">
        <f>WEEKDAY([2]!Table1[[#This Row],[Travel Date]],2)</f>
        <v>6</v>
      </c>
      <c r="P8859" s="102">
        <v>1</v>
      </c>
    </row>
    <row r="8860" spans="2:16" x14ac:dyDescent="0.25">
      <c r="B8860" s="103"/>
      <c r="C8860" s="103"/>
      <c r="L8860" s="102" t="str">
        <f>[2]!Table1[[#This Row],[Orgn]]&amp;"-"&amp;[2]!Table1[[#This Row],[Dest]]</f>
        <v>BRI-SSH</v>
      </c>
      <c r="M8860" s="102" t="str">
        <f t="shared" si="138"/>
        <v>ADT</v>
      </c>
      <c r="N8860" s="102">
        <f>WEEKDAY([2]!Table1[[#This Row],[Travel Date]],2)</f>
        <v>6</v>
      </c>
      <c r="P8860" s="102">
        <v>1</v>
      </c>
    </row>
    <row r="8861" spans="2:16" x14ac:dyDescent="0.25">
      <c r="B8861" s="103"/>
      <c r="C8861" s="103"/>
      <c r="L8861" s="102" t="str">
        <f>[2]!Table1[[#This Row],[Orgn]]&amp;"-"&amp;[2]!Table1[[#This Row],[Dest]]</f>
        <v>BRI-SSH</v>
      </c>
      <c r="M8861" s="102" t="str">
        <f t="shared" si="138"/>
        <v>ADT</v>
      </c>
      <c r="N8861" s="102">
        <f>WEEKDAY([2]!Table1[[#This Row],[Travel Date]],2)</f>
        <v>6</v>
      </c>
      <c r="P8861" s="102">
        <v>1</v>
      </c>
    </row>
    <row r="8862" spans="2:16" x14ac:dyDescent="0.25">
      <c r="B8862" s="103"/>
      <c r="C8862" s="103"/>
      <c r="L8862" s="102" t="str">
        <f>[2]!Table1[[#This Row],[Orgn]]&amp;"-"&amp;[2]!Table1[[#This Row],[Dest]]</f>
        <v>BRI-SSH</v>
      </c>
      <c r="M8862" s="102" t="str">
        <f t="shared" si="138"/>
        <v>ADT</v>
      </c>
      <c r="N8862" s="102">
        <f>WEEKDAY([2]!Table1[[#This Row],[Travel Date]],2)</f>
        <v>6</v>
      </c>
      <c r="P8862" s="102">
        <v>1</v>
      </c>
    </row>
    <row r="8863" spans="2:16" x14ac:dyDescent="0.25">
      <c r="B8863" s="103"/>
      <c r="C8863" s="103"/>
      <c r="L8863" s="102" t="str">
        <f>[2]!Table1[[#This Row],[Orgn]]&amp;"-"&amp;[2]!Table1[[#This Row],[Dest]]</f>
        <v>BRI-SSH</v>
      </c>
      <c r="M8863" s="102" t="str">
        <f t="shared" si="138"/>
        <v>ADT</v>
      </c>
      <c r="N8863" s="102">
        <f>WEEKDAY([2]!Table1[[#This Row],[Travel Date]],2)</f>
        <v>6</v>
      </c>
      <c r="P8863" s="102">
        <v>1</v>
      </c>
    </row>
    <row r="8864" spans="2:16" x14ac:dyDescent="0.25">
      <c r="B8864" s="103"/>
      <c r="C8864" s="103"/>
      <c r="L8864" s="102" t="str">
        <f>[2]!Table1[[#This Row],[Orgn]]&amp;"-"&amp;[2]!Table1[[#This Row],[Dest]]</f>
        <v>BRI-SSH</v>
      </c>
      <c r="M8864" s="102" t="str">
        <f t="shared" si="138"/>
        <v>ADT</v>
      </c>
      <c r="N8864" s="102">
        <f>WEEKDAY([2]!Table1[[#This Row],[Travel Date]],2)</f>
        <v>6</v>
      </c>
      <c r="P8864" s="102">
        <v>1</v>
      </c>
    </row>
    <row r="8865" spans="2:16" x14ac:dyDescent="0.25">
      <c r="B8865" s="103"/>
      <c r="C8865" s="103"/>
      <c r="L8865" s="102" t="str">
        <f>[2]!Table1[[#This Row],[Orgn]]&amp;"-"&amp;[2]!Table1[[#This Row],[Dest]]</f>
        <v>BRI-SSH</v>
      </c>
      <c r="M8865" s="102" t="str">
        <f t="shared" si="138"/>
        <v>ADT</v>
      </c>
      <c r="N8865" s="102">
        <f>WEEKDAY([2]!Table1[[#This Row],[Travel Date]],2)</f>
        <v>6</v>
      </c>
      <c r="P8865" s="102">
        <v>1</v>
      </c>
    </row>
    <row r="8866" spans="2:16" x14ac:dyDescent="0.25">
      <c r="B8866" s="103"/>
      <c r="C8866" s="103"/>
      <c r="L8866" s="102" t="str">
        <f>[2]!Table1[[#This Row],[Orgn]]&amp;"-"&amp;[2]!Table1[[#This Row],[Dest]]</f>
        <v>BRI-SSH</v>
      </c>
      <c r="M8866" s="102" t="str">
        <f t="shared" si="138"/>
        <v>ADT</v>
      </c>
      <c r="N8866" s="102">
        <f>WEEKDAY([2]!Table1[[#This Row],[Travel Date]],2)</f>
        <v>6</v>
      </c>
      <c r="P8866" s="102">
        <v>1</v>
      </c>
    </row>
    <row r="8867" spans="2:16" x14ac:dyDescent="0.25">
      <c r="B8867" s="103"/>
      <c r="C8867" s="103"/>
      <c r="L8867" s="102" t="str">
        <f>[2]!Table1[[#This Row],[Orgn]]&amp;"-"&amp;[2]!Table1[[#This Row],[Dest]]</f>
        <v>BRI-SSH</v>
      </c>
      <c r="M8867" s="102" t="str">
        <f t="shared" si="138"/>
        <v>ADT</v>
      </c>
      <c r="N8867" s="102">
        <f>WEEKDAY([2]!Table1[[#This Row],[Travel Date]],2)</f>
        <v>6</v>
      </c>
      <c r="P8867" s="102">
        <v>1</v>
      </c>
    </row>
    <row r="8868" spans="2:16" x14ac:dyDescent="0.25">
      <c r="B8868" s="103"/>
      <c r="C8868" s="103"/>
      <c r="L8868" s="102" t="str">
        <f>[2]!Table1[[#This Row],[Orgn]]&amp;"-"&amp;[2]!Table1[[#This Row],[Dest]]</f>
        <v>BRI-SSH</v>
      </c>
      <c r="M8868" s="102" t="str">
        <f t="shared" si="138"/>
        <v>ADT</v>
      </c>
      <c r="N8868" s="102">
        <f>WEEKDAY([2]!Table1[[#This Row],[Travel Date]],2)</f>
        <v>6</v>
      </c>
      <c r="P8868" s="102">
        <v>1</v>
      </c>
    </row>
    <row r="8869" spans="2:16" x14ac:dyDescent="0.25">
      <c r="B8869" s="103"/>
      <c r="C8869" s="103"/>
      <c r="L8869" s="102" t="str">
        <f>[2]!Table1[[#This Row],[Orgn]]&amp;"-"&amp;[2]!Table1[[#This Row],[Dest]]</f>
        <v>BRI-SSH</v>
      </c>
      <c r="M8869" s="102" t="str">
        <f t="shared" si="138"/>
        <v>ADT</v>
      </c>
      <c r="N8869" s="102">
        <f>WEEKDAY([2]!Table1[[#This Row],[Travel Date]],2)</f>
        <v>6</v>
      </c>
      <c r="P8869" s="102">
        <v>1</v>
      </c>
    </row>
    <row r="8870" spans="2:16" x14ac:dyDescent="0.25">
      <c r="B8870" s="103"/>
      <c r="C8870" s="103"/>
      <c r="L8870" s="102" t="str">
        <f>[2]!Table1[[#This Row],[Orgn]]&amp;"-"&amp;[2]!Table1[[#This Row],[Dest]]</f>
        <v>BRI-SSH</v>
      </c>
      <c r="M8870" s="102" t="str">
        <f t="shared" si="138"/>
        <v>ADT</v>
      </c>
      <c r="N8870" s="102">
        <f>WEEKDAY([2]!Table1[[#This Row],[Travel Date]],2)</f>
        <v>6</v>
      </c>
      <c r="P8870" s="102">
        <v>1</v>
      </c>
    </row>
    <row r="8871" spans="2:16" x14ac:dyDescent="0.25">
      <c r="B8871" s="103"/>
      <c r="C8871" s="103"/>
      <c r="L8871" s="102" t="str">
        <f>[2]!Table1[[#This Row],[Orgn]]&amp;"-"&amp;[2]!Table1[[#This Row],[Dest]]</f>
        <v>BRI-SSH</v>
      </c>
      <c r="M8871" s="102" t="str">
        <f t="shared" si="138"/>
        <v>ADT</v>
      </c>
      <c r="N8871" s="102">
        <f>WEEKDAY([2]!Table1[[#This Row],[Travel Date]],2)</f>
        <v>6</v>
      </c>
      <c r="P8871" s="102">
        <v>1</v>
      </c>
    </row>
    <row r="8872" spans="2:16" x14ac:dyDescent="0.25">
      <c r="B8872" s="103"/>
      <c r="C8872" s="103"/>
      <c r="L8872" s="102" t="str">
        <f>[2]!Table1[[#This Row],[Orgn]]&amp;"-"&amp;[2]!Table1[[#This Row],[Dest]]</f>
        <v>BRI-SSH</v>
      </c>
      <c r="M8872" s="102" t="str">
        <f t="shared" si="138"/>
        <v>ADT</v>
      </c>
      <c r="N8872" s="102">
        <f>WEEKDAY([2]!Table1[[#This Row],[Travel Date]],2)</f>
        <v>6</v>
      </c>
      <c r="P8872" s="102">
        <v>1</v>
      </c>
    </row>
    <row r="8873" spans="2:16" x14ac:dyDescent="0.25">
      <c r="B8873" s="103"/>
      <c r="C8873" s="103"/>
      <c r="L8873" s="102" t="str">
        <f>[2]!Table1[[#This Row],[Orgn]]&amp;"-"&amp;[2]!Table1[[#This Row],[Dest]]</f>
        <v>BRI-SSH</v>
      </c>
      <c r="M8873" s="102" t="str">
        <f t="shared" si="138"/>
        <v>ADT</v>
      </c>
      <c r="N8873" s="102">
        <f>WEEKDAY([2]!Table1[[#This Row],[Travel Date]],2)</f>
        <v>6</v>
      </c>
      <c r="P8873" s="102">
        <v>1</v>
      </c>
    </row>
    <row r="8874" spans="2:16" x14ac:dyDescent="0.25">
      <c r="B8874" s="103"/>
      <c r="C8874" s="103"/>
      <c r="L8874" s="102" t="str">
        <f>[2]!Table1[[#This Row],[Orgn]]&amp;"-"&amp;[2]!Table1[[#This Row],[Dest]]</f>
        <v>BRI-SSH</v>
      </c>
      <c r="M8874" s="102" t="str">
        <f t="shared" si="138"/>
        <v>ADT</v>
      </c>
      <c r="N8874" s="102">
        <f>WEEKDAY([2]!Table1[[#This Row],[Travel Date]],2)</f>
        <v>6</v>
      </c>
      <c r="P8874" s="102">
        <v>1</v>
      </c>
    </row>
    <row r="8875" spans="2:16" x14ac:dyDescent="0.25">
      <c r="B8875" s="103"/>
      <c r="C8875" s="103"/>
      <c r="L8875" s="102" t="str">
        <f>[2]!Table1[[#This Row],[Orgn]]&amp;"-"&amp;[2]!Table1[[#This Row],[Dest]]</f>
        <v>BRI-SSH</v>
      </c>
      <c r="M8875" s="102" t="str">
        <f t="shared" si="138"/>
        <v>ADT</v>
      </c>
      <c r="N8875" s="102">
        <f>WEEKDAY([2]!Table1[[#This Row],[Travel Date]],2)</f>
        <v>6</v>
      </c>
      <c r="P8875" s="102">
        <v>1</v>
      </c>
    </row>
    <row r="8876" spans="2:16" x14ac:dyDescent="0.25">
      <c r="B8876" s="103"/>
      <c r="C8876" s="103"/>
      <c r="L8876" s="102" t="str">
        <f>[2]!Table1[[#This Row],[Orgn]]&amp;"-"&amp;[2]!Table1[[#This Row],[Dest]]</f>
        <v>BRI-SSH</v>
      </c>
      <c r="M8876" s="102" t="str">
        <f t="shared" si="138"/>
        <v>ADT</v>
      </c>
      <c r="N8876" s="102">
        <f>WEEKDAY([2]!Table1[[#This Row],[Travel Date]],2)</f>
        <v>6</v>
      </c>
      <c r="P8876" s="102">
        <v>1</v>
      </c>
    </row>
    <row r="8877" spans="2:16" x14ac:dyDescent="0.25">
      <c r="B8877" s="103"/>
      <c r="C8877" s="103"/>
      <c r="L8877" s="102" t="str">
        <f>[2]!Table1[[#This Row],[Orgn]]&amp;"-"&amp;[2]!Table1[[#This Row],[Dest]]</f>
        <v>BRI-SSH</v>
      </c>
      <c r="M8877" s="102" t="str">
        <f t="shared" si="138"/>
        <v>ADT</v>
      </c>
      <c r="N8877" s="102">
        <f>WEEKDAY([2]!Table1[[#This Row],[Travel Date]],2)</f>
        <v>6</v>
      </c>
      <c r="P8877" s="102">
        <v>1</v>
      </c>
    </row>
    <row r="8878" spans="2:16" x14ac:dyDescent="0.25">
      <c r="B8878" s="103"/>
      <c r="C8878" s="103"/>
      <c r="L8878" s="102" t="str">
        <f>[2]!Table1[[#This Row],[Orgn]]&amp;"-"&amp;[2]!Table1[[#This Row],[Dest]]</f>
        <v>BRI-SSH</v>
      </c>
      <c r="M8878" s="102" t="str">
        <f t="shared" si="138"/>
        <v>ADT</v>
      </c>
      <c r="N8878" s="102">
        <f>WEEKDAY([2]!Table1[[#This Row],[Travel Date]],2)</f>
        <v>6</v>
      </c>
      <c r="P8878" s="102">
        <v>1</v>
      </c>
    </row>
    <row r="8879" spans="2:16" x14ac:dyDescent="0.25">
      <c r="B8879" s="103"/>
      <c r="C8879" s="103"/>
      <c r="L8879" s="102" t="str">
        <f>[2]!Table1[[#This Row],[Orgn]]&amp;"-"&amp;[2]!Table1[[#This Row],[Dest]]</f>
        <v>BRI-SSH</v>
      </c>
      <c r="M8879" s="102" t="str">
        <f t="shared" si="138"/>
        <v>ADT</v>
      </c>
      <c r="N8879" s="102">
        <f>WEEKDAY([2]!Table1[[#This Row],[Travel Date]],2)</f>
        <v>6</v>
      </c>
      <c r="P8879" s="102">
        <v>1</v>
      </c>
    </row>
    <row r="8880" spans="2:16" x14ac:dyDescent="0.25">
      <c r="B8880" s="103"/>
      <c r="C8880" s="103"/>
      <c r="L8880" s="102" t="str">
        <f>[2]!Table1[[#This Row],[Orgn]]&amp;"-"&amp;[2]!Table1[[#This Row],[Dest]]</f>
        <v>BRI-SSH</v>
      </c>
      <c r="M8880" s="102" t="str">
        <f t="shared" si="138"/>
        <v>ADT</v>
      </c>
      <c r="N8880" s="102">
        <f>WEEKDAY([2]!Table1[[#This Row],[Travel Date]],2)</f>
        <v>6</v>
      </c>
      <c r="P8880" s="102">
        <v>1</v>
      </c>
    </row>
    <row r="8881" spans="2:16" x14ac:dyDescent="0.25">
      <c r="B8881" s="103"/>
      <c r="C8881" s="103"/>
      <c r="L8881" s="102" t="str">
        <f>[2]!Table1[[#This Row],[Orgn]]&amp;"-"&amp;[2]!Table1[[#This Row],[Dest]]</f>
        <v>BRI-SSH</v>
      </c>
      <c r="M8881" s="102" t="str">
        <f t="shared" si="138"/>
        <v>ADT</v>
      </c>
      <c r="N8881" s="102">
        <f>WEEKDAY([2]!Table1[[#This Row],[Travel Date]],2)</f>
        <v>6</v>
      </c>
      <c r="P8881" s="102">
        <v>1</v>
      </c>
    </row>
    <row r="8882" spans="2:16" x14ac:dyDescent="0.25">
      <c r="B8882" s="103"/>
      <c r="C8882" s="103"/>
      <c r="L8882" s="102" t="str">
        <f>[2]!Table1[[#This Row],[Orgn]]&amp;"-"&amp;[2]!Table1[[#This Row],[Dest]]</f>
        <v>BRI-SSH</v>
      </c>
      <c r="M8882" s="102" t="str">
        <f t="shared" si="138"/>
        <v>ADT</v>
      </c>
      <c r="N8882" s="102">
        <f>WEEKDAY([2]!Table1[[#This Row],[Travel Date]],2)</f>
        <v>6</v>
      </c>
      <c r="P8882" s="102">
        <v>1</v>
      </c>
    </row>
    <row r="8883" spans="2:16" x14ac:dyDescent="0.25">
      <c r="B8883" s="103"/>
      <c r="C8883" s="103"/>
      <c r="L8883" s="102" t="str">
        <f>[2]!Table1[[#This Row],[Orgn]]&amp;"-"&amp;[2]!Table1[[#This Row],[Dest]]</f>
        <v>BRI-SSH</v>
      </c>
      <c r="M8883" s="102" t="str">
        <f t="shared" si="138"/>
        <v>ADT</v>
      </c>
      <c r="N8883" s="102">
        <f>WEEKDAY([2]!Table1[[#This Row],[Travel Date]],2)</f>
        <v>6</v>
      </c>
      <c r="P8883" s="102">
        <v>1</v>
      </c>
    </row>
    <row r="8884" spans="2:16" x14ac:dyDescent="0.25">
      <c r="B8884" s="103"/>
      <c r="C8884" s="103"/>
      <c r="L8884" s="102" t="str">
        <f>[2]!Table1[[#This Row],[Orgn]]&amp;"-"&amp;[2]!Table1[[#This Row],[Dest]]</f>
        <v>BRI-SSH</v>
      </c>
      <c r="M8884" s="102" t="str">
        <f t="shared" si="138"/>
        <v>ADT</v>
      </c>
      <c r="N8884" s="102">
        <f>WEEKDAY([2]!Table1[[#This Row],[Travel Date]],2)</f>
        <v>6</v>
      </c>
      <c r="P8884" s="102">
        <v>1</v>
      </c>
    </row>
    <row r="8885" spans="2:16" x14ac:dyDescent="0.25">
      <c r="B8885" s="103"/>
      <c r="C8885" s="103"/>
      <c r="L8885" s="102" t="str">
        <f>[2]!Table1[[#This Row],[Orgn]]&amp;"-"&amp;[2]!Table1[[#This Row],[Dest]]</f>
        <v>BRI-SSH</v>
      </c>
      <c r="M8885" s="102" t="str">
        <f t="shared" si="138"/>
        <v>ADT</v>
      </c>
      <c r="N8885" s="102">
        <f>WEEKDAY([2]!Table1[[#This Row],[Travel Date]],2)</f>
        <v>6</v>
      </c>
      <c r="P8885" s="102">
        <v>1</v>
      </c>
    </row>
    <row r="8886" spans="2:16" x14ac:dyDescent="0.25">
      <c r="B8886" s="103"/>
      <c r="C8886" s="103"/>
      <c r="L8886" s="102" t="str">
        <f>[2]!Table1[[#This Row],[Orgn]]&amp;"-"&amp;[2]!Table1[[#This Row],[Dest]]</f>
        <v>BRI-SSH</v>
      </c>
      <c r="M8886" s="102" t="str">
        <f t="shared" si="138"/>
        <v>ADT</v>
      </c>
      <c r="N8886" s="102">
        <f>WEEKDAY([2]!Table1[[#This Row],[Travel Date]],2)</f>
        <v>6</v>
      </c>
      <c r="P8886" s="102">
        <v>1</v>
      </c>
    </row>
    <row r="8887" spans="2:16" x14ac:dyDescent="0.25">
      <c r="B8887" s="103"/>
      <c r="C8887" s="103"/>
      <c r="L8887" s="102" t="str">
        <f>[2]!Table1[[#This Row],[Orgn]]&amp;"-"&amp;[2]!Table1[[#This Row],[Dest]]</f>
        <v>BRI-SSH</v>
      </c>
      <c r="M8887" s="102" t="str">
        <f t="shared" si="138"/>
        <v>ADT</v>
      </c>
      <c r="N8887" s="102">
        <f>WEEKDAY([2]!Table1[[#This Row],[Travel Date]],2)</f>
        <v>6</v>
      </c>
      <c r="P8887" s="102">
        <v>1</v>
      </c>
    </row>
    <row r="8888" spans="2:16" x14ac:dyDescent="0.25">
      <c r="B8888" s="103"/>
      <c r="C8888" s="103"/>
      <c r="L8888" s="102" t="str">
        <f>[2]!Table1[[#This Row],[Orgn]]&amp;"-"&amp;[2]!Table1[[#This Row],[Dest]]</f>
        <v>BRI-SSH</v>
      </c>
      <c r="M8888" s="102" t="str">
        <f t="shared" si="138"/>
        <v>ADT</v>
      </c>
      <c r="N8888" s="102">
        <f>WEEKDAY([2]!Table1[[#This Row],[Travel Date]],2)</f>
        <v>6</v>
      </c>
      <c r="P8888" s="102">
        <v>1</v>
      </c>
    </row>
    <row r="8889" spans="2:16" x14ac:dyDescent="0.25">
      <c r="B8889" s="103"/>
      <c r="C8889" s="103"/>
      <c r="L8889" s="102" t="str">
        <f>[2]!Table1[[#This Row],[Orgn]]&amp;"-"&amp;[2]!Table1[[#This Row],[Dest]]</f>
        <v>BRI-SSH</v>
      </c>
      <c r="M8889" s="102" t="str">
        <f t="shared" si="138"/>
        <v>ADT</v>
      </c>
      <c r="N8889" s="102">
        <f>WEEKDAY([2]!Table1[[#This Row],[Travel Date]],2)</f>
        <v>6</v>
      </c>
      <c r="P8889" s="102">
        <v>1</v>
      </c>
    </row>
    <row r="8890" spans="2:16" x14ac:dyDescent="0.25">
      <c r="B8890" s="103"/>
      <c r="C8890" s="103"/>
      <c r="L8890" s="102" t="str">
        <f>[2]!Table1[[#This Row],[Orgn]]&amp;"-"&amp;[2]!Table1[[#This Row],[Dest]]</f>
        <v>BRI-SSH</v>
      </c>
      <c r="M8890" s="102" t="str">
        <f t="shared" si="138"/>
        <v>ADT</v>
      </c>
      <c r="N8890" s="102">
        <f>WEEKDAY([2]!Table1[[#This Row],[Travel Date]],2)</f>
        <v>6</v>
      </c>
      <c r="P8890" s="102">
        <v>1</v>
      </c>
    </row>
    <row r="8891" spans="2:16" x14ac:dyDescent="0.25">
      <c r="B8891" s="103"/>
      <c r="C8891" s="103"/>
      <c r="L8891" s="102" t="str">
        <f>[2]!Table1[[#This Row],[Orgn]]&amp;"-"&amp;[2]!Table1[[#This Row],[Dest]]</f>
        <v>BRI-SSH</v>
      </c>
      <c r="M8891" s="102" t="str">
        <f t="shared" si="138"/>
        <v>ADT</v>
      </c>
      <c r="N8891" s="102">
        <f>WEEKDAY([2]!Table1[[#This Row],[Travel Date]],2)</f>
        <v>6</v>
      </c>
      <c r="P8891" s="102">
        <v>1</v>
      </c>
    </row>
    <row r="8892" spans="2:16" x14ac:dyDescent="0.25">
      <c r="B8892" s="103"/>
      <c r="C8892" s="103"/>
      <c r="L8892" s="102" t="str">
        <f>[2]!Table1[[#This Row],[Orgn]]&amp;"-"&amp;[2]!Table1[[#This Row],[Dest]]</f>
        <v>BRI-SSH</v>
      </c>
      <c r="M8892" s="102" t="str">
        <f t="shared" si="138"/>
        <v>ADT</v>
      </c>
      <c r="N8892" s="102">
        <f>WEEKDAY([2]!Table1[[#This Row],[Travel Date]],2)</f>
        <v>6</v>
      </c>
      <c r="P8892" s="102">
        <v>1</v>
      </c>
    </row>
    <row r="8893" spans="2:16" x14ac:dyDescent="0.25">
      <c r="B8893" s="103"/>
      <c r="C8893" s="103"/>
      <c r="L8893" s="102" t="str">
        <f>[2]!Table1[[#This Row],[Orgn]]&amp;"-"&amp;[2]!Table1[[#This Row],[Dest]]</f>
        <v>BRI-SSH</v>
      </c>
      <c r="M8893" s="102" t="str">
        <f t="shared" si="138"/>
        <v>ADT</v>
      </c>
      <c r="N8893" s="102">
        <f>WEEKDAY([2]!Table1[[#This Row],[Travel Date]],2)</f>
        <v>6</v>
      </c>
      <c r="P8893" s="102">
        <v>1</v>
      </c>
    </row>
    <row r="8894" spans="2:16" x14ac:dyDescent="0.25">
      <c r="B8894" s="103"/>
      <c r="C8894" s="103"/>
      <c r="L8894" s="102" t="str">
        <f>[2]!Table1[[#This Row],[Orgn]]&amp;"-"&amp;[2]!Table1[[#This Row],[Dest]]</f>
        <v>BRI-SSH</v>
      </c>
      <c r="M8894" s="102" t="str">
        <f t="shared" si="138"/>
        <v>ADT</v>
      </c>
      <c r="N8894" s="102">
        <f>WEEKDAY([2]!Table1[[#This Row],[Travel Date]],2)</f>
        <v>6</v>
      </c>
      <c r="P8894" s="102">
        <v>1</v>
      </c>
    </row>
    <row r="8895" spans="2:16" x14ac:dyDescent="0.25">
      <c r="B8895" s="103"/>
      <c r="C8895" s="103"/>
      <c r="L8895" s="102" t="str">
        <f>[2]!Table1[[#This Row],[Orgn]]&amp;"-"&amp;[2]!Table1[[#This Row],[Dest]]</f>
        <v>BRI-SSH</v>
      </c>
      <c r="M8895" s="102" t="str">
        <f t="shared" si="138"/>
        <v>ADT</v>
      </c>
      <c r="N8895" s="102">
        <f>WEEKDAY([2]!Table1[[#This Row],[Travel Date]],2)</f>
        <v>6</v>
      </c>
      <c r="P8895" s="102">
        <v>1</v>
      </c>
    </row>
    <row r="8896" spans="2:16" x14ac:dyDescent="0.25">
      <c r="B8896" s="103"/>
      <c r="C8896" s="103"/>
      <c r="L8896" s="102" t="str">
        <f>[2]!Table1[[#This Row],[Orgn]]&amp;"-"&amp;[2]!Table1[[#This Row],[Dest]]</f>
        <v>BRI-SSH</v>
      </c>
      <c r="M8896" s="102" t="str">
        <f t="shared" si="138"/>
        <v>ADT</v>
      </c>
      <c r="N8896" s="102">
        <f>WEEKDAY([2]!Table1[[#This Row],[Travel Date]],2)</f>
        <v>6</v>
      </c>
      <c r="P8896" s="102">
        <v>1</v>
      </c>
    </row>
    <row r="8897" spans="2:16" x14ac:dyDescent="0.25">
      <c r="B8897" s="103"/>
      <c r="C8897" s="103"/>
      <c r="L8897" s="102" t="str">
        <f>[2]!Table1[[#This Row],[Orgn]]&amp;"-"&amp;[2]!Table1[[#This Row],[Dest]]</f>
        <v>BRI-SSH</v>
      </c>
      <c r="M8897" s="102" t="str">
        <f t="shared" si="138"/>
        <v>ADT</v>
      </c>
      <c r="N8897" s="102">
        <f>WEEKDAY([2]!Table1[[#This Row],[Travel Date]],2)</f>
        <v>6</v>
      </c>
      <c r="P8897" s="102">
        <v>1</v>
      </c>
    </row>
    <row r="8898" spans="2:16" x14ac:dyDescent="0.25">
      <c r="B8898" s="103"/>
      <c r="C8898" s="103"/>
      <c r="L8898" s="102" t="str">
        <f>[2]!Table1[[#This Row],[Orgn]]&amp;"-"&amp;[2]!Table1[[#This Row],[Dest]]</f>
        <v>BRI-SSH</v>
      </c>
      <c r="M8898" s="102" t="str">
        <f t="shared" ref="M8898:M8961" si="139">IF(TRIM(C8898)="INF", "INF", IF(TRIM(C8898)="CHD", "CHD", "ADT"))</f>
        <v>ADT</v>
      </c>
      <c r="N8898" s="102">
        <f>WEEKDAY([2]!Table1[[#This Row],[Travel Date]],2)</f>
        <v>6</v>
      </c>
      <c r="P8898" s="102">
        <v>1</v>
      </c>
    </row>
    <row r="8899" spans="2:16" x14ac:dyDescent="0.25">
      <c r="B8899" s="103"/>
      <c r="C8899" s="103"/>
      <c r="L8899" s="102" t="str">
        <f>[2]!Table1[[#This Row],[Orgn]]&amp;"-"&amp;[2]!Table1[[#This Row],[Dest]]</f>
        <v>BRI-SSH</v>
      </c>
      <c r="M8899" s="102" t="str">
        <f t="shared" si="139"/>
        <v>ADT</v>
      </c>
      <c r="N8899" s="102">
        <f>WEEKDAY([2]!Table1[[#This Row],[Travel Date]],2)</f>
        <v>6</v>
      </c>
      <c r="P8899" s="102">
        <v>1</v>
      </c>
    </row>
    <row r="8900" spans="2:16" x14ac:dyDescent="0.25">
      <c r="B8900" s="103"/>
      <c r="C8900" s="103"/>
      <c r="L8900" s="102" t="str">
        <f>[2]!Table1[[#This Row],[Orgn]]&amp;"-"&amp;[2]!Table1[[#This Row],[Dest]]</f>
        <v>BRI-SSH</v>
      </c>
      <c r="M8900" s="102" t="str">
        <f t="shared" si="139"/>
        <v>ADT</v>
      </c>
      <c r="N8900" s="102">
        <f>WEEKDAY([2]!Table1[[#This Row],[Travel Date]],2)</f>
        <v>6</v>
      </c>
      <c r="P8900" s="102">
        <v>1</v>
      </c>
    </row>
    <row r="8901" spans="2:16" x14ac:dyDescent="0.25">
      <c r="B8901" s="103"/>
      <c r="C8901" s="103"/>
      <c r="L8901" s="102" t="str">
        <f>[2]!Table1[[#This Row],[Orgn]]&amp;"-"&amp;[2]!Table1[[#This Row],[Dest]]</f>
        <v>BRI-SSH</v>
      </c>
      <c r="M8901" s="102" t="str">
        <f t="shared" si="139"/>
        <v>ADT</v>
      </c>
      <c r="N8901" s="102">
        <f>WEEKDAY([2]!Table1[[#This Row],[Travel Date]],2)</f>
        <v>6</v>
      </c>
      <c r="P8901" s="102">
        <v>1</v>
      </c>
    </row>
    <row r="8902" spans="2:16" x14ac:dyDescent="0.25">
      <c r="B8902" s="103"/>
      <c r="C8902" s="103"/>
      <c r="L8902" s="102" t="str">
        <f>[2]!Table1[[#This Row],[Orgn]]&amp;"-"&amp;[2]!Table1[[#This Row],[Dest]]</f>
        <v>BRI-SSH</v>
      </c>
      <c r="M8902" s="102" t="str">
        <f t="shared" si="139"/>
        <v>ADT</v>
      </c>
      <c r="N8902" s="102">
        <f>WEEKDAY([2]!Table1[[#This Row],[Travel Date]],2)</f>
        <v>6</v>
      </c>
      <c r="P8902" s="102">
        <v>1</v>
      </c>
    </row>
    <row r="8903" spans="2:16" x14ac:dyDescent="0.25">
      <c r="B8903" s="103"/>
      <c r="C8903" s="103"/>
      <c r="L8903" s="102" t="str">
        <f>[2]!Table1[[#This Row],[Orgn]]&amp;"-"&amp;[2]!Table1[[#This Row],[Dest]]</f>
        <v>BRI-SSH</v>
      </c>
      <c r="M8903" s="102" t="str">
        <f t="shared" si="139"/>
        <v>ADT</v>
      </c>
      <c r="N8903" s="102">
        <f>WEEKDAY([2]!Table1[[#This Row],[Travel Date]],2)</f>
        <v>6</v>
      </c>
      <c r="P8903" s="102">
        <v>1</v>
      </c>
    </row>
    <row r="8904" spans="2:16" x14ac:dyDescent="0.25">
      <c r="B8904" s="103"/>
      <c r="C8904" s="103"/>
      <c r="L8904" s="102" t="str">
        <f>[2]!Table1[[#This Row],[Orgn]]&amp;"-"&amp;[2]!Table1[[#This Row],[Dest]]</f>
        <v>BRI-SSH</v>
      </c>
      <c r="M8904" s="102" t="str">
        <f t="shared" si="139"/>
        <v>ADT</v>
      </c>
      <c r="N8904" s="102">
        <f>WEEKDAY([2]!Table1[[#This Row],[Travel Date]],2)</f>
        <v>6</v>
      </c>
      <c r="P8904" s="102">
        <v>1</v>
      </c>
    </row>
    <row r="8905" spans="2:16" x14ac:dyDescent="0.25">
      <c r="B8905" s="103"/>
      <c r="C8905" s="103"/>
      <c r="L8905" s="102" t="str">
        <f>[2]!Table1[[#This Row],[Orgn]]&amp;"-"&amp;[2]!Table1[[#This Row],[Dest]]</f>
        <v>BRI-SSH</v>
      </c>
      <c r="M8905" s="102" t="str">
        <f t="shared" si="139"/>
        <v>ADT</v>
      </c>
      <c r="N8905" s="102">
        <f>WEEKDAY([2]!Table1[[#This Row],[Travel Date]],2)</f>
        <v>6</v>
      </c>
      <c r="P8905" s="102">
        <v>1</v>
      </c>
    </row>
    <row r="8906" spans="2:16" x14ac:dyDescent="0.25">
      <c r="B8906" s="103"/>
      <c r="C8906" s="103"/>
      <c r="L8906" s="102" t="str">
        <f>[2]!Table1[[#This Row],[Orgn]]&amp;"-"&amp;[2]!Table1[[#This Row],[Dest]]</f>
        <v>BRI-SSH</v>
      </c>
      <c r="M8906" s="102" t="str">
        <f t="shared" si="139"/>
        <v>ADT</v>
      </c>
      <c r="N8906" s="102">
        <f>WEEKDAY([2]!Table1[[#This Row],[Travel Date]],2)</f>
        <v>6</v>
      </c>
      <c r="P8906" s="102">
        <v>1</v>
      </c>
    </row>
    <row r="8907" spans="2:16" x14ac:dyDescent="0.25">
      <c r="B8907" s="103"/>
      <c r="C8907" s="103"/>
      <c r="L8907" s="102" t="str">
        <f>[2]!Table1[[#This Row],[Orgn]]&amp;"-"&amp;[2]!Table1[[#This Row],[Dest]]</f>
        <v>BRI-SSH</v>
      </c>
      <c r="M8907" s="102" t="str">
        <f t="shared" si="139"/>
        <v>ADT</v>
      </c>
      <c r="N8907" s="102">
        <f>WEEKDAY([2]!Table1[[#This Row],[Travel Date]],2)</f>
        <v>6</v>
      </c>
      <c r="P8907" s="102">
        <v>1</v>
      </c>
    </row>
    <row r="8908" spans="2:16" x14ac:dyDescent="0.25">
      <c r="B8908" s="103"/>
      <c r="C8908" s="103"/>
      <c r="L8908" s="102" t="str">
        <f>[2]!Table1[[#This Row],[Orgn]]&amp;"-"&amp;[2]!Table1[[#This Row],[Dest]]</f>
        <v>BRI-SSH</v>
      </c>
      <c r="M8908" s="102" t="str">
        <f t="shared" si="139"/>
        <v>ADT</v>
      </c>
      <c r="N8908" s="102">
        <f>WEEKDAY([2]!Table1[[#This Row],[Travel Date]],2)</f>
        <v>6</v>
      </c>
      <c r="P8908" s="102">
        <v>1</v>
      </c>
    </row>
    <row r="8909" spans="2:16" x14ac:dyDescent="0.25">
      <c r="B8909" s="103"/>
      <c r="C8909" s="103"/>
      <c r="L8909" s="102" t="str">
        <f>[2]!Table1[[#This Row],[Orgn]]&amp;"-"&amp;[2]!Table1[[#This Row],[Dest]]</f>
        <v>BRI-SSH</v>
      </c>
      <c r="M8909" s="102" t="str">
        <f t="shared" si="139"/>
        <v>ADT</v>
      </c>
      <c r="N8909" s="102">
        <f>WEEKDAY([2]!Table1[[#This Row],[Travel Date]],2)</f>
        <v>6</v>
      </c>
      <c r="P8909" s="102">
        <v>1</v>
      </c>
    </row>
    <row r="8910" spans="2:16" x14ac:dyDescent="0.25">
      <c r="B8910" s="103"/>
      <c r="C8910" s="103"/>
      <c r="L8910" s="102" t="str">
        <f>[2]!Table1[[#This Row],[Orgn]]&amp;"-"&amp;[2]!Table1[[#This Row],[Dest]]</f>
        <v>BRI-SSH</v>
      </c>
      <c r="M8910" s="102" t="str">
        <f t="shared" si="139"/>
        <v>ADT</v>
      </c>
      <c r="N8910" s="102">
        <f>WEEKDAY([2]!Table1[[#This Row],[Travel Date]],2)</f>
        <v>6</v>
      </c>
      <c r="P8910" s="102">
        <v>1</v>
      </c>
    </row>
    <row r="8911" spans="2:16" x14ac:dyDescent="0.25">
      <c r="B8911" s="103"/>
      <c r="C8911" s="103"/>
      <c r="L8911" s="102" t="str">
        <f>[2]!Table1[[#This Row],[Orgn]]&amp;"-"&amp;[2]!Table1[[#This Row],[Dest]]</f>
        <v>BRI-SSH</v>
      </c>
      <c r="M8911" s="102" t="str">
        <f t="shared" si="139"/>
        <v>ADT</v>
      </c>
      <c r="N8911" s="102">
        <f>WEEKDAY([2]!Table1[[#This Row],[Travel Date]],2)</f>
        <v>6</v>
      </c>
      <c r="P8911" s="102">
        <v>1</v>
      </c>
    </row>
    <row r="8912" spans="2:16" x14ac:dyDescent="0.25">
      <c r="B8912" s="103"/>
      <c r="C8912" s="103"/>
      <c r="L8912" s="102" t="str">
        <f>[2]!Table1[[#This Row],[Orgn]]&amp;"-"&amp;[2]!Table1[[#This Row],[Dest]]</f>
        <v>BRI-SSH</v>
      </c>
      <c r="M8912" s="102" t="str">
        <f t="shared" si="139"/>
        <v>ADT</v>
      </c>
      <c r="N8912" s="102">
        <f>WEEKDAY([2]!Table1[[#This Row],[Travel Date]],2)</f>
        <v>6</v>
      </c>
      <c r="P8912" s="102">
        <v>1</v>
      </c>
    </row>
    <row r="8913" spans="2:16" x14ac:dyDescent="0.25">
      <c r="B8913" s="103"/>
      <c r="C8913" s="103"/>
      <c r="L8913" s="102" t="str">
        <f>[2]!Table1[[#This Row],[Orgn]]&amp;"-"&amp;[2]!Table1[[#This Row],[Dest]]</f>
        <v>BRI-SSH</v>
      </c>
      <c r="M8913" s="102" t="str">
        <f t="shared" si="139"/>
        <v>ADT</v>
      </c>
      <c r="N8913" s="102">
        <f>WEEKDAY([2]!Table1[[#This Row],[Travel Date]],2)</f>
        <v>6</v>
      </c>
      <c r="P8913" s="102">
        <v>1</v>
      </c>
    </row>
    <row r="8914" spans="2:16" x14ac:dyDescent="0.25">
      <c r="B8914" s="103"/>
      <c r="C8914" s="103"/>
      <c r="L8914" s="102" t="str">
        <f>[2]!Table1[[#This Row],[Orgn]]&amp;"-"&amp;[2]!Table1[[#This Row],[Dest]]</f>
        <v>BRI-SSH</v>
      </c>
      <c r="M8914" s="102" t="str">
        <f t="shared" si="139"/>
        <v>ADT</v>
      </c>
      <c r="N8914" s="102">
        <f>WEEKDAY([2]!Table1[[#This Row],[Travel Date]],2)</f>
        <v>6</v>
      </c>
      <c r="P8914" s="102">
        <v>1</v>
      </c>
    </row>
    <row r="8915" spans="2:16" x14ac:dyDescent="0.25">
      <c r="B8915" s="103"/>
      <c r="C8915" s="103"/>
      <c r="L8915" s="102" t="str">
        <f>[2]!Table1[[#This Row],[Orgn]]&amp;"-"&amp;[2]!Table1[[#This Row],[Dest]]</f>
        <v>BRI-SSH</v>
      </c>
      <c r="M8915" s="102" t="str">
        <f t="shared" si="139"/>
        <v>ADT</v>
      </c>
      <c r="N8915" s="102">
        <f>WEEKDAY([2]!Table1[[#This Row],[Travel Date]],2)</f>
        <v>6</v>
      </c>
      <c r="P8915" s="102">
        <v>1</v>
      </c>
    </row>
    <row r="8916" spans="2:16" x14ac:dyDescent="0.25">
      <c r="B8916" s="103"/>
      <c r="C8916" s="103"/>
      <c r="L8916" s="102" t="str">
        <f>[2]!Table1[[#This Row],[Orgn]]&amp;"-"&amp;[2]!Table1[[#This Row],[Dest]]</f>
        <v>BRI-SSH</v>
      </c>
      <c r="M8916" s="102" t="str">
        <f t="shared" si="139"/>
        <v>ADT</v>
      </c>
      <c r="N8916" s="102">
        <f>WEEKDAY([2]!Table1[[#This Row],[Travel Date]],2)</f>
        <v>6</v>
      </c>
      <c r="P8916" s="102">
        <v>1</v>
      </c>
    </row>
    <row r="8917" spans="2:16" x14ac:dyDescent="0.25">
      <c r="B8917" s="103"/>
      <c r="C8917" s="103"/>
      <c r="L8917" s="102" t="str">
        <f>[2]!Table1[[#This Row],[Orgn]]&amp;"-"&amp;[2]!Table1[[#This Row],[Dest]]</f>
        <v>BRI-SSH</v>
      </c>
      <c r="M8917" s="102" t="str">
        <f t="shared" si="139"/>
        <v>ADT</v>
      </c>
      <c r="N8917" s="102">
        <f>WEEKDAY([2]!Table1[[#This Row],[Travel Date]],2)</f>
        <v>6</v>
      </c>
      <c r="P8917" s="102">
        <v>1</v>
      </c>
    </row>
    <row r="8918" spans="2:16" x14ac:dyDescent="0.25">
      <c r="B8918" s="103"/>
      <c r="C8918" s="103"/>
      <c r="L8918" s="102" t="str">
        <f>[2]!Table1[[#This Row],[Orgn]]&amp;"-"&amp;[2]!Table1[[#This Row],[Dest]]</f>
        <v>BRI-SSH</v>
      </c>
      <c r="M8918" s="102" t="str">
        <f t="shared" si="139"/>
        <v>ADT</v>
      </c>
      <c r="N8918" s="102">
        <f>WEEKDAY([2]!Table1[[#This Row],[Travel Date]],2)</f>
        <v>6</v>
      </c>
      <c r="P8918" s="102">
        <v>1</v>
      </c>
    </row>
    <row r="8919" spans="2:16" x14ac:dyDescent="0.25">
      <c r="B8919" s="103"/>
      <c r="C8919" s="103"/>
      <c r="L8919" s="102" t="str">
        <f>[2]!Table1[[#This Row],[Orgn]]&amp;"-"&amp;[2]!Table1[[#This Row],[Dest]]</f>
        <v>BRI-SSH</v>
      </c>
      <c r="M8919" s="102" t="str">
        <f t="shared" si="139"/>
        <v>ADT</v>
      </c>
      <c r="N8919" s="102">
        <f>WEEKDAY([2]!Table1[[#This Row],[Travel Date]],2)</f>
        <v>6</v>
      </c>
      <c r="P8919" s="102">
        <v>1</v>
      </c>
    </row>
    <row r="8920" spans="2:16" x14ac:dyDescent="0.25">
      <c r="B8920" s="103"/>
      <c r="C8920" s="103"/>
      <c r="L8920" s="102" t="str">
        <f>[2]!Table1[[#This Row],[Orgn]]&amp;"-"&amp;[2]!Table1[[#This Row],[Dest]]</f>
        <v>BRI-SSH</v>
      </c>
      <c r="M8920" s="102" t="str">
        <f t="shared" si="139"/>
        <v>ADT</v>
      </c>
      <c r="N8920" s="102">
        <f>WEEKDAY([2]!Table1[[#This Row],[Travel Date]],2)</f>
        <v>6</v>
      </c>
      <c r="P8920" s="102">
        <v>1</v>
      </c>
    </row>
    <row r="8921" spans="2:16" x14ac:dyDescent="0.25">
      <c r="B8921" s="103"/>
      <c r="C8921" s="103"/>
      <c r="L8921" s="102" t="str">
        <f>[2]!Table1[[#This Row],[Orgn]]&amp;"-"&amp;[2]!Table1[[#This Row],[Dest]]</f>
        <v>BRI-SSH</v>
      </c>
      <c r="M8921" s="102" t="str">
        <f t="shared" si="139"/>
        <v>ADT</v>
      </c>
      <c r="N8921" s="102">
        <f>WEEKDAY([2]!Table1[[#This Row],[Travel Date]],2)</f>
        <v>6</v>
      </c>
      <c r="P8921" s="102">
        <v>1</v>
      </c>
    </row>
    <row r="8922" spans="2:16" x14ac:dyDescent="0.25">
      <c r="B8922" s="103"/>
      <c r="C8922" s="103"/>
      <c r="L8922" s="102" t="str">
        <f>[2]!Table1[[#This Row],[Orgn]]&amp;"-"&amp;[2]!Table1[[#This Row],[Dest]]</f>
        <v>BRI-SSH</v>
      </c>
      <c r="M8922" s="102" t="str">
        <f t="shared" si="139"/>
        <v>ADT</v>
      </c>
      <c r="N8922" s="102">
        <f>WEEKDAY([2]!Table1[[#This Row],[Travel Date]],2)</f>
        <v>6</v>
      </c>
      <c r="P8922" s="102">
        <v>1</v>
      </c>
    </row>
    <row r="8923" spans="2:16" x14ac:dyDescent="0.25">
      <c r="B8923" s="103"/>
      <c r="C8923" s="103"/>
      <c r="L8923" s="102" t="str">
        <f>[2]!Table1[[#This Row],[Orgn]]&amp;"-"&amp;[2]!Table1[[#This Row],[Dest]]</f>
        <v>BRI-SSH</v>
      </c>
      <c r="M8923" s="102" t="str">
        <f t="shared" si="139"/>
        <v>ADT</v>
      </c>
      <c r="N8923" s="102">
        <f>WEEKDAY([2]!Table1[[#This Row],[Travel Date]],2)</f>
        <v>6</v>
      </c>
      <c r="P8923" s="102">
        <v>1</v>
      </c>
    </row>
    <row r="8924" spans="2:16" x14ac:dyDescent="0.25">
      <c r="B8924" s="103"/>
      <c r="C8924" s="103"/>
      <c r="L8924" s="102" t="str">
        <f>[2]!Table1[[#This Row],[Orgn]]&amp;"-"&amp;[2]!Table1[[#This Row],[Dest]]</f>
        <v>BRI-SSH</v>
      </c>
      <c r="M8924" s="102" t="str">
        <f t="shared" si="139"/>
        <v>ADT</v>
      </c>
      <c r="N8924" s="102">
        <f>WEEKDAY([2]!Table1[[#This Row],[Travel Date]],2)</f>
        <v>6</v>
      </c>
      <c r="P8924" s="102">
        <v>1</v>
      </c>
    </row>
    <row r="8925" spans="2:16" x14ac:dyDescent="0.25">
      <c r="B8925" s="103"/>
      <c r="C8925" s="103"/>
      <c r="L8925" s="102" t="str">
        <f>[2]!Table1[[#This Row],[Orgn]]&amp;"-"&amp;[2]!Table1[[#This Row],[Dest]]</f>
        <v>BRI-SSH</v>
      </c>
      <c r="M8925" s="102" t="str">
        <f t="shared" si="139"/>
        <v>ADT</v>
      </c>
      <c r="N8925" s="102">
        <f>WEEKDAY([2]!Table1[[#This Row],[Travel Date]],2)</f>
        <v>6</v>
      </c>
      <c r="P8925" s="102">
        <v>1</v>
      </c>
    </row>
    <row r="8926" spans="2:16" x14ac:dyDescent="0.25">
      <c r="B8926" s="103"/>
      <c r="C8926" s="103"/>
      <c r="L8926" s="102" t="str">
        <f>[2]!Table1[[#This Row],[Orgn]]&amp;"-"&amp;[2]!Table1[[#This Row],[Dest]]</f>
        <v>BRI-SSH</v>
      </c>
      <c r="M8926" s="102" t="str">
        <f t="shared" si="139"/>
        <v>ADT</v>
      </c>
      <c r="N8926" s="102">
        <f>WEEKDAY([2]!Table1[[#This Row],[Travel Date]],2)</f>
        <v>6</v>
      </c>
      <c r="P8926" s="102">
        <v>1</v>
      </c>
    </row>
    <row r="8927" spans="2:16" x14ac:dyDescent="0.25">
      <c r="B8927" s="103"/>
      <c r="C8927" s="103"/>
      <c r="L8927" s="102" t="str">
        <f>[2]!Table1[[#This Row],[Orgn]]&amp;"-"&amp;[2]!Table1[[#This Row],[Dest]]</f>
        <v>BRI-SSH</v>
      </c>
      <c r="M8927" s="102" t="str">
        <f t="shared" si="139"/>
        <v>ADT</v>
      </c>
      <c r="N8927" s="102">
        <f>WEEKDAY([2]!Table1[[#This Row],[Travel Date]],2)</f>
        <v>6</v>
      </c>
      <c r="P8927" s="102">
        <v>1</v>
      </c>
    </row>
    <row r="8928" spans="2:16" x14ac:dyDescent="0.25">
      <c r="B8928" s="103"/>
      <c r="C8928" s="103"/>
      <c r="L8928" s="102" t="str">
        <f>[2]!Table1[[#This Row],[Orgn]]&amp;"-"&amp;[2]!Table1[[#This Row],[Dest]]</f>
        <v>BRI-SSH</v>
      </c>
      <c r="M8928" s="102" t="str">
        <f t="shared" si="139"/>
        <v>ADT</v>
      </c>
      <c r="N8928" s="102">
        <f>WEEKDAY([2]!Table1[[#This Row],[Travel Date]],2)</f>
        <v>6</v>
      </c>
      <c r="P8928" s="102">
        <v>1</v>
      </c>
    </row>
    <row r="8929" spans="2:16" x14ac:dyDescent="0.25">
      <c r="B8929" s="103"/>
      <c r="C8929" s="103"/>
      <c r="L8929" s="102" t="str">
        <f>[2]!Table1[[#This Row],[Orgn]]&amp;"-"&amp;[2]!Table1[[#This Row],[Dest]]</f>
        <v>BRI-SSH</v>
      </c>
      <c r="M8929" s="102" t="str">
        <f t="shared" si="139"/>
        <v>ADT</v>
      </c>
      <c r="N8929" s="102">
        <f>WEEKDAY([2]!Table1[[#This Row],[Travel Date]],2)</f>
        <v>6</v>
      </c>
      <c r="P8929" s="102">
        <v>1</v>
      </c>
    </row>
    <row r="8930" spans="2:16" x14ac:dyDescent="0.25">
      <c r="B8930" s="103"/>
      <c r="C8930" s="103"/>
      <c r="L8930" s="102" t="str">
        <f>[2]!Table1[[#This Row],[Orgn]]&amp;"-"&amp;[2]!Table1[[#This Row],[Dest]]</f>
        <v>BRI-SSH</v>
      </c>
      <c r="M8930" s="102" t="str">
        <f t="shared" si="139"/>
        <v>ADT</v>
      </c>
      <c r="N8930" s="102">
        <f>WEEKDAY([2]!Table1[[#This Row],[Travel Date]],2)</f>
        <v>6</v>
      </c>
      <c r="P8930" s="102">
        <v>1</v>
      </c>
    </row>
    <row r="8931" spans="2:16" x14ac:dyDescent="0.25">
      <c r="B8931" s="103"/>
      <c r="C8931" s="103"/>
      <c r="L8931" s="102" t="str">
        <f>[2]!Table1[[#This Row],[Orgn]]&amp;"-"&amp;[2]!Table1[[#This Row],[Dest]]</f>
        <v>BRI-SSH</v>
      </c>
      <c r="M8931" s="102" t="str">
        <f t="shared" si="139"/>
        <v>ADT</v>
      </c>
      <c r="N8931" s="102">
        <f>WEEKDAY([2]!Table1[[#This Row],[Travel Date]],2)</f>
        <v>6</v>
      </c>
      <c r="P8931" s="102">
        <v>1</v>
      </c>
    </row>
    <row r="8932" spans="2:16" x14ac:dyDescent="0.25">
      <c r="B8932" s="103"/>
      <c r="C8932" s="103"/>
      <c r="L8932" s="102" t="str">
        <f>[2]!Table1[[#This Row],[Orgn]]&amp;"-"&amp;[2]!Table1[[#This Row],[Dest]]</f>
        <v>BRI-SSH</v>
      </c>
      <c r="M8932" s="102" t="str">
        <f t="shared" si="139"/>
        <v>ADT</v>
      </c>
      <c r="N8932" s="102">
        <f>WEEKDAY([2]!Table1[[#This Row],[Travel Date]],2)</f>
        <v>6</v>
      </c>
      <c r="P8932" s="102">
        <v>1</v>
      </c>
    </row>
    <row r="8933" spans="2:16" x14ac:dyDescent="0.25">
      <c r="B8933" s="103"/>
      <c r="C8933" s="103"/>
      <c r="L8933" s="102" t="str">
        <f>[2]!Table1[[#This Row],[Orgn]]&amp;"-"&amp;[2]!Table1[[#This Row],[Dest]]</f>
        <v>BRI-SSH</v>
      </c>
      <c r="M8933" s="102" t="str">
        <f t="shared" si="139"/>
        <v>ADT</v>
      </c>
      <c r="N8933" s="102">
        <f>WEEKDAY([2]!Table1[[#This Row],[Travel Date]],2)</f>
        <v>6</v>
      </c>
      <c r="P8933" s="102">
        <v>1</v>
      </c>
    </row>
    <row r="8934" spans="2:16" x14ac:dyDescent="0.25">
      <c r="B8934" s="103"/>
      <c r="C8934" s="103"/>
      <c r="L8934" s="102" t="str">
        <f>[2]!Table1[[#This Row],[Orgn]]&amp;"-"&amp;[2]!Table1[[#This Row],[Dest]]</f>
        <v>BRI-SSH</v>
      </c>
      <c r="M8934" s="102" t="str">
        <f t="shared" si="139"/>
        <v>ADT</v>
      </c>
      <c r="N8934" s="102">
        <f>WEEKDAY([2]!Table1[[#This Row],[Travel Date]],2)</f>
        <v>6</v>
      </c>
      <c r="P8934" s="102">
        <v>1</v>
      </c>
    </row>
    <row r="8935" spans="2:16" x14ac:dyDescent="0.25">
      <c r="B8935" s="103"/>
      <c r="C8935" s="103"/>
      <c r="L8935" s="102" t="str">
        <f>[2]!Table1[[#This Row],[Orgn]]&amp;"-"&amp;[2]!Table1[[#This Row],[Dest]]</f>
        <v>BRI-SSH</v>
      </c>
      <c r="M8935" s="102" t="str">
        <f t="shared" si="139"/>
        <v>ADT</v>
      </c>
      <c r="N8935" s="102">
        <f>WEEKDAY([2]!Table1[[#This Row],[Travel Date]],2)</f>
        <v>6</v>
      </c>
      <c r="P8935" s="102">
        <v>1</v>
      </c>
    </row>
    <row r="8936" spans="2:16" x14ac:dyDescent="0.25">
      <c r="B8936" s="103"/>
      <c r="C8936" s="103"/>
      <c r="L8936" s="102" t="str">
        <f>[2]!Table1[[#This Row],[Orgn]]&amp;"-"&amp;[2]!Table1[[#This Row],[Dest]]</f>
        <v>BRI-SSH</v>
      </c>
      <c r="M8936" s="102" t="str">
        <f t="shared" si="139"/>
        <v>ADT</v>
      </c>
      <c r="N8936" s="102">
        <f>WEEKDAY([2]!Table1[[#This Row],[Travel Date]],2)</f>
        <v>6</v>
      </c>
      <c r="P8936" s="102">
        <v>1</v>
      </c>
    </row>
    <row r="8937" spans="2:16" x14ac:dyDescent="0.25">
      <c r="B8937" s="103"/>
      <c r="C8937" s="103"/>
      <c r="L8937" s="102" t="str">
        <f>[2]!Table1[[#This Row],[Orgn]]&amp;"-"&amp;[2]!Table1[[#This Row],[Dest]]</f>
        <v>BRI-SSH</v>
      </c>
      <c r="M8937" s="102" t="str">
        <f t="shared" si="139"/>
        <v>ADT</v>
      </c>
      <c r="N8937" s="102">
        <f>WEEKDAY([2]!Table1[[#This Row],[Travel Date]],2)</f>
        <v>6</v>
      </c>
      <c r="P8937" s="102">
        <v>1</v>
      </c>
    </row>
    <row r="8938" spans="2:16" x14ac:dyDescent="0.25">
      <c r="B8938" s="103"/>
      <c r="C8938" s="103"/>
      <c r="L8938" s="102" t="str">
        <f>[2]!Table1[[#This Row],[Orgn]]&amp;"-"&amp;[2]!Table1[[#This Row],[Dest]]</f>
        <v>BRI-SSH</v>
      </c>
      <c r="M8938" s="102" t="str">
        <f t="shared" si="139"/>
        <v>ADT</v>
      </c>
      <c r="N8938" s="102">
        <f>WEEKDAY([2]!Table1[[#This Row],[Travel Date]],2)</f>
        <v>6</v>
      </c>
      <c r="P8938" s="102">
        <v>1</v>
      </c>
    </row>
    <row r="8939" spans="2:16" x14ac:dyDescent="0.25">
      <c r="B8939" s="103"/>
      <c r="C8939" s="103"/>
      <c r="L8939" s="102" t="str">
        <f>[2]!Table1[[#This Row],[Orgn]]&amp;"-"&amp;[2]!Table1[[#This Row],[Dest]]</f>
        <v>BRI-SSH</v>
      </c>
      <c r="M8939" s="102" t="str">
        <f t="shared" si="139"/>
        <v>ADT</v>
      </c>
      <c r="N8939" s="102">
        <f>WEEKDAY([2]!Table1[[#This Row],[Travel Date]],2)</f>
        <v>6</v>
      </c>
      <c r="P8939" s="102">
        <v>1</v>
      </c>
    </row>
    <row r="8940" spans="2:16" x14ac:dyDescent="0.25">
      <c r="B8940" s="103"/>
      <c r="C8940" s="103"/>
      <c r="L8940" s="102" t="str">
        <f>[2]!Table1[[#This Row],[Orgn]]&amp;"-"&amp;[2]!Table1[[#This Row],[Dest]]</f>
        <v>BRI-SSH</v>
      </c>
      <c r="M8940" s="102" t="str">
        <f t="shared" si="139"/>
        <v>ADT</v>
      </c>
      <c r="N8940" s="102">
        <f>WEEKDAY([2]!Table1[[#This Row],[Travel Date]],2)</f>
        <v>6</v>
      </c>
      <c r="P8940" s="102">
        <v>1</v>
      </c>
    </row>
    <row r="8941" spans="2:16" x14ac:dyDescent="0.25">
      <c r="B8941" s="103"/>
      <c r="C8941" s="103"/>
      <c r="L8941" s="102" t="str">
        <f>[2]!Table1[[#This Row],[Orgn]]&amp;"-"&amp;[2]!Table1[[#This Row],[Dest]]</f>
        <v>BRI-SSH</v>
      </c>
      <c r="M8941" s="102" t="str">
        <f t="shared" si="139"/>
        <v>ADT</v>
      </c>
      <c r="N8941" s="102">
        <f>WEEKDAY([2]!Table1[[#This Row],[Travel Date]],2)</f>
        <v>6</v>
      </c>
      <c r="P8941" s="102">
        <v>1</v>
      </c>
    </row>
    <row r="8942" spans="2:16" x14ac:dyDescent="0.25">
      <c r="B8942" s="103"/>
      <c r="C8942" s="103"/>
      <c r="L8942" s="102" t="str">
        <f>[2]!Table1[[#This Row],[Orgn]]&amp;"-"&amp;[2]!Table1[[#This Row],[Dest]]</f>
        <v>BRI-SSH</v>
      </c>
      <c r="M8942" s="102" t="str">
        <f t="shared" si="139"/>
        <v>ADT</v>
      </c>
      <c r="N8942" s="102">
        <f>WEEKDAY([2]!Table1[[#This Row],[Travel Date]],2)</f>
        <v>6</v>
      </c>
      <c r="P8942" s="102">
        <v>1</v>
      </c>
    </row>
    <row r="8943" spans="2:16" x14ac:dyDescent="0.25">
      <c r="B8943" s="103"/>
      <c r="C8943" s="103"/>
      <c r="L8943" s="102" t="str">
        <f>[2]!Table1[[#This Row],[Orgn]]&amp;"-"&amp;[2]!Table1[[#This Row],[Dest]]</f>
        <v>BRI-SSH</v>
      </c>
      <c r="M8943" s="102" t="str">
        <f t="shared" si="139"/>
        <v>ADT</v>
      </c>
      <c r="N8943" s="102">
        <f>WEEKDAY([2]!Table1[[#This Row],[Travel Date]],2)</f>
        <v>6</v>
      </c>
      <c r="P8943" s="102">
        <v>1</v>
      </c>
    </row>
    <row r="8944" spans="2:16" x14ac:dyDescent="0.25">
      <c r="B8944" s="103"/>
      <c r="C8944" s="103"/>
      <c r="L8944" s="102" t="str">
        <f>[2]!Table1[[#This Row],[Orgn]]&amp;"-"&amp;[2]!Table1[[#This Row],[Dest]]</f>
        <v>BRI-SSH</v>
      </c>
      <c r="M8944" s="102" t="str">
        <f t="shared" si="139"/>
        <v>ADT</v>
      </c>
      <c r="N8944" s="102">
        <f>WEEKDAY([2]!Table1[[#This Row],[Travel Date]],2)</f>
        <v>6</v>
      </c>
      <c r="P8944" s="102">
        <v>1</v>
      </c>
    </row>
    <row r="8945" spans="2:16" x14ac:dyDescent="0.25">
      <c r="B8945" s="103"/>
      <c r="C8945" s="103"/>
      <c r="L8945" s="102" t="str">
        <f>[2]!Table1[[#This Row],[Orgn]]&amp;"-"&amp;[2]!Table1[[#This Row],[Dest]]</f>
        <v>BRI-SSH</v>
      </c>
      <c r="M8945" s="102" t="str">
        <f t="shared" si="139"/>
        <v>ADT</v>
      </c>
      <c r="N8945" s="102">
        <f>WEEKDAY([2]!Table1[[#This Row],[Travel Date]],2)</f>
        <v>6</v>
      </c>
      <c r="P8945" s="102">
        <v>1</v>
      </c>
    </row>
    <row r="8946" spans="2:16" x14ac:dyDescent="0.25">
      <c r="B8946" s="103"/>
      <c r="C8946" s="103"/>
      <c r="L8946" s="102" t="str">
        <f>[2]!Table1[[#This Row],[Orgn]]&amp;"-"&amp;[2]!Table1[[#This Row],[Dest]]</f>
        <v>BRI-SSH</v>
      </c>
      <c r="M8946" s="102" t="str">
        <f t="shared" si="139"/>
        <v>ADT</v>
      </c>
      <c r="N8946" s="102">
        <f>WEEKDAY([2]!Table1[[#This Row],[Travel Date]],2)</f>
        <v>6</v>
      </c>
      <c r="P8946" s="102">
        <v>1</v>
      </c>
    </row>
    <row r="8947" spans="2:16" x14ac:dyDescent="0.25">
      <c r="B8947" s="103"/>
      <c r="C8947" s="103"/>
      <c r="L8947" s="102" t="str">
        <f>[2]!Table1[[#This Row],[Orgn]]&amp;"-"&amp;[2]!Table1[[#This Row],[Dest]]</f>
        <v>BRI-SSH</v>
      </c>
      <c r="M8947" s="102" t="str">
        <f t="shared" si="139"/>
        <v>ADT</v>
      </c>
      <c r="N8947" s="102">
        <f>WEEKDAY([2]!Table1[[#This Row],[Travel Date]],2)</f>
        <v>6</v>
      </c>
      <c r="P8947" s="102">
        <v>1</v>
      </c>
    </row>
    <row r="8948" spans="2:16" x14ac:dyDescent="0.25">
      <c r="B8948" s="103"/>
      <c r="C8948" s="103"/>
      <c r="L8948" s="102" t="str">
        <f>[2]!Table1[[#This Row],[Orgn]]&amp;"-"&amp;[2]!Table1[[#This Row],[Dest]]</f>
        <v>BRI-SSH</v>
      </c>
      <c r="M8948" s="102" t="str">
        <f t="shared" si="139"/>
        <v>ADT</v>
      </c>
      <c r="N8948" s="102">
        <f>WEEKDAY([2]!Table1[[#This Row],[Travel Date]],2)</f>
        <v>6</v>
      </c>
      <c r="P8948" s="102">
        <v>1</v>
      </c>
    </row>
    <row r="8949" spans="2:16" x14ac:dyDescent="0.25">
      <c r="B8949" s="103"/>
      <c r="C8949" s="103"/>
      <c r="L8949" s="102" t="str">
        <f>[2]!Table1[[#This Row],[Orgn]]&amp;"-"&amp;[2]!Table1[[#This Row],[Dest]]</f>
        <v>BRI-SSH</v>
      </c>
      <c r="M8949" s="102" t="str">
        <f t="shared" si="139"/>
        <v>ADT</v>
      </c>
      <c r="N8949" s="102">
        <f>WEEKDAY([2]!Table1[[#This Row],[Travel Date]],2)</f>
        <v>6</v>
      </c>
      <c r="P8949" s="102">
        <v>1</v>
      </c>
    </row>
    <row r="8950" spans="2:16" x14ac:dyDescent="0.25">
      <c r="B8950" s="103"/>
      <c r="C8950" s="103"/>
      <c r="L8950" s="102" t="str">
        <f>[2]!Table1[[#This Row],[Orgn]]&amp;"-"&amp;[2]!Table1[[#This Row],[Dest]]</f>
        <v>BRI-SSH</v>
      </c>
      <c r="M8950" s="102" t="str">
        <f t="shared" si="139"/>
        <v>ADT</v>
      </c>
      <c r="N8950" s="102">
        <f>WEEKDAY([2]!Table1[[#This Row],[Travel Date]],2)</f>
        <v>6</v>
      </c>
      <c r="P8950" s="102">
        <v>1</v>
      </c>
    </row>
    <row r="8951" spans="2:16" x14ac:dyDescent="0.25">
      <c r="B8951" s="103"/>
      <c r="C8951" s="103"/>
      <c r="L8951" s="102" t="str">
        <f>[2]!Table1[[#This Row],[Orgn]]&amp;"-"&amp;[2]!Table1[[#This Row],[Dest]]</f>
        <v>BRI-SSH</v>
      </c>
      <c r="M8951" s="102" t="str">
        <f t="shared" si="139"/>
        <v>ADT</v>
      </c>
      <c r="N8951" s="102">
        <f>WEEKDAY([2]!Table1[[#This Row],[Travel Date]],2)</f>
        <v>6</v>
      </c>
      <c r="P8951" s="102">
        <v>1</v>
      </c>
    </row>
    <row r="8952" spans="2:16" x14ac:dyDescent="0.25">
      <c r="B8952" s="103"/>
      <c r="C8952" s="103"/>
      <c r="L8952" s="102" t="str">
        <f>[2]!Table1[[#This Row],[Orgn]]&amp;"-"&amp;[2]!Table1[[#This Row],[Dest]]</f>
        <v>BRI-SSH</v>
      </c>
      <c r="M8952" s="102" t="str">
        <f t="shared" si="139"/>
        <v>ADT</v>
      </c>
      <c r="N8952" s="102">
        <f>WEEKDAY([2]!Table1[[#This Row],[Travel Date]],2)</f>
        <v>6</v>
      </c>
      <c r="P8952" s="102">
        <v>1</v>
      </c>
    </row>
    <row r="8953" spans="2:16" x14ac:dyDescent="0.25">
      <c r="B8953" s="103"/>
      <c r="C8953" s="103"/>
      <c r="L8953" s="102" t="str">
        <f>[2]!Table1[[#This Row],[Orgn]]&amp;"-"&amp;[2]!Table1[[#This Row],[Dest]]</f>
        <v>BRI-SSH</v>
      </c>
      <c r="M8953" s="102" t="str">
        <f t="shared" si="139"/>
        <v>ADT</v>
      </c>
      <c r="N8953" s="102">
        <f>WEEKDAY([2]!Table1[[#This Row],[Travel Date]],2)</f>
        <v>6</v>
      </c>
      <c r="P8953" s="102">
        <v>1</v>
      </c>
    </row>
    <row r="8954" spans="2:16" x14ac:dyDescent="0.25">
      <c r="B8954" s="103"/>
      <c r="C8954" s="103"/>
      <c r="L8954" s="102" t="str">
        <f>[2]!Table1[[#This Row],[Orgn]]&amp;"-"&amp;[2]!Table1[[#This Row],[Dest]]</f>
        <v>BRI-SSH</v>
      </c>
      <c r="M8954" s="102" t="str">
        <f t="shared" si="139"/>
        <v>ADT</v>
      </c>
      <c r="N8954" s="102">
        <f>WEEKDAY([2]!Table1[[#This Row],[Travel Date]],2)</f>
        <v>6</v>
      </c>
      <c r="P8954" s="102">
        <v>1</v>
      </c>
    </row>
    <row r="8955" spans="2:16" x14ac:dyDescent="0.25">
      <c r="B8955" s="103"/>
      <c r="C8955" s="103"/>
      <c r="L8955" s="102" t="str">
        <f>[2]!Table1[[#This Row],[Orgn]]&amp;"-"&amp;[2]!Table1[[#This Row],[Dest]]</f>
        <v>BRI-SSH</v>
      </c>
      <c r="M8955" s="102" t="str">
        <f t="shared" si="139"/>
        <v>ADT</v>
      </c>
      <c r="N8955" s="102">
        <f>WEEKDAY([2]!Table1[[#This Row],[Travel Date]],2)</f>
        <v>6</v>
      </c>
      <c r="P8955" s="102">
        <v>1</v>
      </c>
    </row>
    <row r="8956" spans="2:16" x14ac:dyDescent="0.25">
      <c r="B8956" s="103"/>
      <c r="C8956" s="103"/>
      <c r="L8956" s="102" t="str">
        <f>[2]!Table1[[#This Row],[Orgn]]&amp;"-"&amp;[2]!Table1[[#This Row],[Dest]]</f>
        <v>SSH-NAP</v>
      </c>
      <c r="M8956" s="102" t="str">
        <f t="shared" si="139"/>
        <v>ADT</v>
      </c>
      <c r="N8956" s="102">
        <f>WEEKDAY([2]!Table1[[#This Row],[Travel Date]],2)</f>
        <v>6</v>
      </c>
      <c r="P8956" s="102">
        <v>1</v>
      </c>
    </row>
    <row r="8957" spans="2:16" x14ac:dyDescent="0.25">
      <c r="B8957" s="103"/>
      <c r="C8957" s="103"/>
      <c r="L8957" s="102" t="str">
        <f>[2]!Table1[[#This Row],[Orgn]]&amp;"-"&amp;[2]!Table1[[#This Row],[Dest]]</f>
        <v>SSH-NAP</v>
      </c>
      <c r="M8957" s="102" t="str">
        <f t="shared" si="139"/>
        <v>ADT</v>
      </c>
      <c r="N8957" s="102">
        <f>WEEKDAY([2]!Table1[[#This Row],[Travel Date]],2)</f>
        <v>6</v>
      </c>
      <c r="P8957" s="102">
        <v>1</v>
      </c>
    </row>
    <row r="8958" spans="2:16" x14ac:dyDescent="0.25">
      <c r="B8958" s="103"/>
      <c r="C8958" s="103"/>
      <c r="L8958" s="102" t="str">
        <f>[2]!Table1[[#This Row],[Orgn]]&amp;"-"&amp;[2]!Table1[[#This Row],[Dest]]</f>
        <v>SSH-NAP</v>
      </c>
      <c r="M8958" s="102" t="str">
        <f t="shared" si="139"/>
        <v>ADT</v>
      </c>
      <c r="N8958" s="102">
        <f>WEEKDAY([2]!Table1[[#This Row],[Travel Date]],2)</f>
        <v>6</v>
      </c>
      <c r="P8958" s="102">
        <v>1</v>
      </c>
    </row>
    <row r="8959" spans="2:16" x14ac:dyDescent="0.25">
      <c r="B8959" s="103"/>
      <c r="C8959" s="103"/>
      <c r="L8959" s="102" t="str">
        <f>[2]!Table1[[#This Row],[Orgn]]&amp;"-"&amp;[2]!Table1[[#This Row],[Dest]]</f>
        <v>SSH-NAP</v>
      </c>
      <c r="M8959" s="102" t="str">
        <f t="shared" si="139"/>
        <v>ADT</v>
      </c>
      <c r="N8959" s="102">
        <f>WEEKDAY([2]!Table1[[#This Row],[Travel Date]],2)</f>
        <v>6</v>
      </c>
      <c r="P8959" s="102">
        <v>1</v>
      </c>
    </row>
    <row r="8960" spans="2:16" x14ac:dyDescent="0.25">
      <c r="B8960" s="103"/>
      <c r="C8960" s="103"/>
      <c r="L8960" s="102" t="str">
        <f>[2]!Table1[[#This Row],[Orgn]]&amp;"-"&amp;[2]!Table1[[#This Row],[Dest]]</f>
        <v>SSH-NAP</v>
      </c>
      <c r="M8960" s="102" t="str">
        <f t="shared" si="139"/>
        <v>ADT</v>
      </c>
      <c r="N8960" s="102">
        <f>WEEKDAY([2]!Table1[[#This Row],[Travel Date]],2)</f>
        <v>6</v>
      </c>
      <c r="P8960" s="102">
        <v>1</v>
      </c>
    </row>
    <row r="8961" spans="2:16" x14ac:dyDescent="0.25">
      <c r="B8961" s="103"/>
      <c r="C8961" s="103"/>
      <c r="L8961" s="102" t="str">
        <f>[2]!Table1[[#This Row],[Orgn]]&amp;"-"&amp;[2]!Table1[[#This Row],[Dest]]</f>
        <v>SSH-NAP</v>
      </c>
      <c r="M8961" s="102" t="str">
        <f t="shared" si="139"/>
        <v>ADT</v>
      </c>
      <c r="N8961" s="102">
        <f>WEEKDAY([2]!Table1[[#This Row],[Travel Date]],2)</f>
        <v>6</v>
      </c>
      <c r="P8961" s="102">
        <v>1</v>
      </c>
    </row>
    <row r="8962" spans="2:16" x14ac:dyDescent="0.25">
      <c r="B8962" s="103"/>
      <c r="C8962" s="103"/>
      <c r="L8962" s="102" t="str">
        <f>[2]!Table1[[#This Row],[Orgn]]&amp;"-"&amp;[2]!Table1[[#This Row],[Dest]]</f>
        <v>SSH-NAP</v>
      </c>
      <c r="M8962" s="102" t="str">
        <f t="shared" ref="M8962:M9025" si="140">IF(TRIM(C8962)="INF", "INF", IF(TRIM(C8962)="CHD", "CHD", "ADT"))</f>
        <v>ADT</v>
      </c>
      <c r="N8962" s="102">
        <f>WEEKDAY([2]!Table1[[#This Row],[Travel Date]],2)</f>
        <v>6</v>
      </c>
      <c r="P8962" s="102">
        <v>1</v>
      </c>
    </row>
    <row r="8963" spans="2:16" x14ac:dyDescent="0.25">
      <c r="B8963" s="103"/>
      <c r="C8963" s="103"/>
      <c r="L8963" s="102" t="str">
        <f>[2]!Table1[[#This Row],[Orgn]]&amp;"-"&amp;[2]!Table1[[#This Row],[Dest]]</f>
        <v>SSH-NAP</v>
      </c>
      <c r="M8963" s="102" t="str">
        <f t="shared" si="140"/>
        <v>ADT</v>
      </c>
      <c r="N8963" s="102">
        <f>WEEKDAY([2]!Table1[[#This Row],[Travel Date]],2)</f>
        <v>6</v>
      </c>
      <c r="P8963" s="102">
        <v>1</v>
      </c>
    </row>
    <row r="8964" spans="2:16" x14ac:dyDescent="0.25">
      <c r="B8964" s="103"/>
      <c r="C8964" s="103"/>
      <c r="L8964" s="102" t="str">
        <f>[2]!Table1[[#This Row],[Orgn]]&amp;"-"&amp;[2]!Table1[[#This Row],[Dest]]</f>
        <v>SSH-NAP</v>
      </c>
      <c r="M8964" s="102" t="str">
        <f t="shared" si="140"/>
        <v>ADT</v>
      </c>
      <c r="N8964" s="102">
        <f>WEEKDAY([2]!Table1[[#This Row],[Travel Date]],2)</f>
        <v>6</v>
      </c>
      <c r="P8964" s="102">
        <v>1</v>
      </c>
    </row>
    <row r="8965" spans="2:16" x14ac:dyDescent="0.25">
      <c r="B8965" s="103"/>
      <c r="C8965" s="103"/>
      <c r="L8965" s="102" t="str">
        <f>[2]!Table1[[#This Row],[Orgn]]&amp;"-"&amp;[2]!Table1[[#This Row],[Dest]]</f>
        <v>SSH-NAP</v>
      </c>
      <c r="M8965" s="102" t="str">
        <f t="shared" si="140"/>
        <v>ADT</v>
      </c>
      <c r="N8965" s="102">
        <f>WEEKDAY([2]!Table1[[#This Row],[Travel Date]],2)</f>
        <v>6</v>
      </c>
      <c r="P8965" s="102">
        <v>1</v>
      </c>
    </row>
    <row r="8966" spans="2:16" x14ac:dyDescent="0.25">
      <c r="B8966" s="103"/>
      <c r="C8966" s="103"/>
      <c r="L8966" s="102" t="str">
        <f>[2]!Table1[[#This Row],[Orgn]]&amp;"-"&amp;[2]!Table1[[#This Row],[Dest]]</f>
        <v>SSH-NAP</v>
      </c>
      <c r="M8966" s="102" t="str">
        <f t="shared" si="140"/>
        <v>ADT</v>
      </c>
      <c r="N8966" s="102">
        <f>WEEKDAY([2]!Table1[[#This Row],[Travel Date]],2)</f>
        <v>6</v>
      </c>
      <c r="P8966" s="102">
        <v>1</v>
      </c>
    </row>
    <row r="8967" spans="2:16" x14ac:dyDescent="0.25">
      <c r="B8967" s="103"/>
      <c r="C8967" s="103"/>
      <c r="L8967" s="102" t="str">
        <f>[2]!Table1[[#This Row],[Orgn]]&amp;"-"&amp;[2]!Table1[[#This Row],[Dest]]</f>
        <v>SSH-NAP</v>
      </c>
      <c r="M8967" s="102" t="str">
        <f t="shared" si="140"/>
        <v>ADT</v>
      </c>
      <c r="N8967" s="102">
        <f>WEEKDAY([2]!Table1[[#This Row],[Travel Date]],2)</f>
        <v>6</v>
      </c>
      <c r="P8967" s="102">
        <v>1</v>
      </c>
    </row>
    <row r="8968" spans="2:16" x14ac:dyDescent="0.25">
      <c r="B8968" s="103"/>
      <c r="C8968" s="103"/>
      <c r="L8968" s="102" t="str">
        <f>[2]!Table1[[#This Row],[Orgn]]&amp;"-"&amp;[2]!Table1[[#This Row],[Dest]]</f>
        <v>SSH-NAP</v>
      </c>
      <c r="M8968" s="102" t="str">
        <f t="shared" si="140"/>
        <v>ADT</v>
      </c>
      <c r="N8968" s="102">
        <f>WEEKDAY([2]!Table1[[#This Row],[Travel Date]],2)</f>
        <v>6</v>
      </c>
      <c r="P8968" s="102">
        <v>1</v>
      </c>
    </row>
    <row r="8969" spans="2:16" x14ac:dyDescent="0.25">
      <c r="B8969" s="103"/>
      <c r="C8969" s="103"/>
      <c r="L8969" s="102" t="str">
        <f>[2]!Table1[[#This Row],[Orgn]]&amp;"-"&amp;[2]!Table1[[#This Row],[Dest]]</f>
        <v>SSH-NAP</v>
      </c>
      <c r="M8969" s="102" t="str">
        <f t="shared" si="140"/>
        <v>ADT</v>
      </c>
      <c r="N8969" s="102">
        <f>WEEKDAY([2]!Table1[[#This Row],[Travel Date]],2)</f>
        <v>6</v>
      </c>
      <c r="P8969" s="102">
        <v>1</v>
      </c>
    </row>
    <row r="8970" spans="2:16" x14ac:dyDescent="0.25">
      <c r="B8970" s="103"/>
      <c r="C8970" s="103"/>
      <c r="L8970" s="102" t="str">
        <f>[2]!Table1[[#This Row],[Orgn]]&amp;"-"&amp;[2]!Table1[[#This Row],[Dest]]</f>
        <v>SSH-NAP</v>
      </c>
      <c r="M8970" s="102" t="str">
        <f t="shared" si="140"/>
        <v>ADT</v>
      </c>
      <c r="N8970" s="102">
        <f>WEEKDAY([2]!Table1[[#This Row],[Travel Date]],2)</f>
        <v>6</v>
      </c>
      <c r="P8970" s="102">
        <v>1</v>
      </c>
    </row>
    <row r="8971" spans="2:16" x14ac:dyDescent="0.25">
      <c r="B8971" s="103"/>
      <c r="C8971" s="103"/>
      <c r="L8971" s="102" t="str">
        <f>[2]!Table1[[#This Row],[Orgn]]&amp;"-"&amp;[2]!Table1[[#This Row],[Dest]]</f>
        <v>SSH-NAP</v>
      </c>
      <c r="M8971" s="102" t="str">
        <f t="shared" si="140"/>
        <v>ADT</v>
      </c>
      <c r="N8971" s="102">
        <f>WEEKDAY([2]!Table1[[#This Row],[Travel Date]],2)</f>
        <v>6</v>
      </c>
      <c r="P8971" s="102">
        <v>1</v>
      </c>
    </row>
    <row r="8972" spans="2:16" x14ac:dyDescent="0.25">
      <c r="B8972" s="103"/>
      <c r="C8972" s="103"/>
      <c r="L8972" s="102" t="str">
        <f>[2]!Table1[[#This Row],[Orgn]]&amp;"-"&amp;[2]!Table1[[#This Row],[Dest]]</f>
        <v>SSH-NAP</v>
      </c>
      <c r="M8972" s="102" t="str">
        <f t="shared" si="140"/>
        <v>ADT</v>
      </c>
      <c r="N8972" s="102">
        <f>WEEKDAY([2]!Table1[[#This Row],[Travel Date]],2)</f>
        <v>6</v>
      </c>
      <c r="P8972" s="102">
        <v>1</v>
      </c>
    </row>
    <row r="8973" spans="2:16" x14ac:dyDescent="0.25">
      <c r="B8973" s="103"/>
      <c r="C8973" s="103"/>
      <c r="L8973" s="102" t="str">
        <f>[2]!Table1[[#This Row],[Orgn]]&amp;"-"&amp;[2]!Table1[[#This Row],[Dest]]</f>
        <v>SSH-NAP</v>
      </c>
      <c r="M8973" s="102" t="str">
        <f t="shared" si="140"/>
        <v>ADT</v>
      </c>
      <c r="N8973" s="102">
        <f>WEEKDAY([2]!Table1[[#This Row],[Travel Date]],2)</f>
        <v>6</v>
      </c>
      <c r="P8973" s="102">
        <v>1</v>
      </c>
    </row>
    <row r="8974" spans="2:16" x14ac:dyDescent="0.25">
      <c r="B8974" s="103"/>
      <c r="C8974" s="103"/>
      <c r="L8974" s="102" t="str">
        <f>[2]!Table1[[#This Row],[Orgn]]&amp;"-"&amp;[2]!Table1[[#This Row],[Dest]]</f>
        <v>SSH-NAP</v>
      </c>
      <c r="M8974" s="102" t="str">
        <f t="shared" si="140"/>
        <v>ADT</v>
      </c>
      <c r="N8974" s="102">
        <f>WEEKDAY([2]!Table1[[#This Row],[Travel Date]],2)</f>
        <v>6</v>
      </c>
      <c r="P8974" s="102">
        <v>1</v>
      </c>
    </row>
    <row r="8975" spans="2:16" x14ac:dyDescent="0.25">
      <c r="B8975" s="103"/>
      <c r="C8975" s="103"/>
      <c r="L8975" s="102" t="str">
        <f>[2]!Table1[[#This Row],[Orgn]]&amp;"-"&amp;[2]!Table1[[#This Row],[Dest]]</f>
        <v>SSH-NAP</v>
      </c>
      <c r="M8975" s="102" t="str">
        <f t="shared" si="140"/>
        <v>ADT</v>
      </c>
      <c r="N8975" s="102">
        <f>WEEKDAY([2]!Table1[[#This Row],[Travel Date]],2)</f>
        <v>6</v>
      </c>
      <c r="P8975" s="102">
        <v>1</v>
      </c>
    </row>
    <row r="8976" spans="2:16" x14ac:dyDescent="0.25">
      <c r="B8976" s="103"/>
      <c r="C8976" s="103"/>
      <c r="L8976" s="102" t="str">
        <f>[2]!Table1[[#This Row],[Orgn]]&amp;"-"&amp;[2]!Table1[[#This Row],[Dest]]</f>
        <v>SSH-NAP</v>
      </c>
      <c r="M8976" s="102" t="str">
        <f t="shared" si="140"/>
        <v>ADT</v>
      </c>
      <c r="N8976" s="102">
        <f>WEEKDAY([2]!Table1[[#This Row],[Travel Date]],2)</f>
        <v>6</v>
      </c>
      <c r="P8976" s="102">
        <v>1</v>
      </c>
    </row>
    <row r="8977" spans="2:16" x14ac:dyDescent="0.25">
      <c r="B8977" s="103"/>
      <c r="C8977" s="103"/>
      <c r="L8977" s="102" t="str">
        <f>[2]!Table1[[#This Row],[Orgn]]&amp;"-"&amp;[2]!Table1[[#This Row],[Dest]]</f>
        <v>SSH-NAP</v>
      </c>
      <c r="M8977" s="102" t="str">
        <f t="shared" si="140"/>
        <v>ADT</v>
      </c>
      <c r="N8977" s="102">
        <f>WEEKDAY([2]!Table1[[#This Row],[Travel Date]],2)</f>
        <v>6</v>
      </c>
      <c r="P8977" s="102">
        <v>1</v>
      </c>
    </row>
    <row r="8978" spans="2:16" x14ac:dyDescent="0.25">
      <c r="B8978" s="103"/>
      <c r="C8978" s="103"/>
      <c r="L8978" s="102" t="str">
        <f>[2]!Table1[[#This Row],[Orgn]]&amp;"-"&amp;[2]!Table1[[#This Row],[Dest]]</f>
        <v>SSH-NAP</v>
      </c>
      <c r="M8978" s="102" t="str">
        <f t="shared" si="140"/>
        <v>ADT</v>
      </c>
      <c r="N8978" s="102">
        <f>WEEKDAY([2]!Table1[[#This Row],[Travel Date]],2)</f>
        <v>6</v>
      </c>
      <c r="P8978" s="102">
        <v>1</v>
      </c>
    </row>
    <row r="8979" spans="2:16" x14ac:dyDescent="0.25">
      <c r="B8979" s="103"/>
      <c r="C8979" s="103"/>
      <c r="L8979" s="102" t="str">
        <f>[2]!Table1[[#This Row],[Orgn]]&amp;"-"&amp;[2]!Table1[[#This Row],[Dest]]</f>
        <v>SSH-NAP</v>
      </c>
      <c r="M8979" s="102" t="str">
        <f t="shared" si="140"/>
        <v>ADT</v>
      </c>
      <c r="N8979" s="102">
        <f>WEEKDAY([2]!Table1[[#This Row],[Travel Date]],2)</f>
        <v>6</v>
      </c>
      <c r="P8979" s="102">
        <v>1</v>
      </c>
    </row>
    <row r="8980" spans="2:16" x14ac:dyDescent="0.25">
      <c r="B8980" s="103"/>
      <c r="C8980" s="103"/>
      <c r="L8980" s="102" t="str">
        <f>[2]!Table1[[#This Row],[Orgn]]&amp;"-"&amp;[2]!Table1[[#This Row],[Dest]]</f>
        <v>NAP-SSH</v>
      </c>
      <c r="M8980" s="102" t="str">
        <f t="shared" si="140"/>
        <v>ADT</v>
      </c>
      <c r="N8980" s="102">
        <f>WEEKDAY([2]!Table1[[#This Row],[Travel Date]],2)</f>
        <v>6</v>
      </c>
      <c r="P8980" s="102">
        <v>1</v>
      </c>
    </row>
    <row r="8981" spans="2:16" x14ac:dyDescent="0.25">
      <c r="B8981" s="103"/>
      <c r="C8981" s="103"/>
      <c r="L8981" s="102" t="str">
        <f>[2]!Table1[[#This Row],[Orgn]]&amp;"-"&amp;[2]!Table1[[#This Row],[Dest]]</f>
        <v>NAP-SSH</v>
      </c>
      <c r="M8981" s="102" t="str">
        <f t="shared" si="140"/>
        <v>ADT</v>
      </c>
      <c r="N8981" s="102">
        <f>WEEKDAY([2]!Table1[[#This Row],[Travel Date]],2)</f>
        <v>6</v>
      </c>
      <c r="P8981" s="102">
        <v>1</v>
      </c>
    </row>
    <row r="8982" spans="2:16" x14ac:dyDescent="0.25">
      <c r="B8982" s="103"/>
      <c r="C8982" s="103"/>
      <c r="L8982" s="102" t="str">
        <f>[2]!Table1[[#This Row],[Orgn]]&amp;"-"&amp;[2]!Table1[[#This Row],[Dest]]</f>
        <v>NAP-SSH</v>
      </c>
      <c r="M8982" s="102" t="str">
        <f t="shared" si="140"/>
        <v>ADT</v>
      </c>
      <c r="N8982" s="102">
        <f>WEEKDAY([2]!Table1[[#This Row],[Travel Date]],2)</f>
        <v>6</v>
      </c>
      <c r="P8982" s="102">
        <v>1</v>
      </c>
    </row>
    <row r="8983" spans="2:16" x14ac:dyDescent="0.25">
      <c r="B8983" s="103"/>
      <c r="C8983" s="103"/>
      <c r="L8983" s="102" t="str">
        <f>[2]!Table1[[#This Row],[Orgn]]&amp;"-"&amp;[2]!Table1[[#This Row],[Dest]]</f>
        <v>NAP-SSH</v>
      </c>
      <c r="M8983" s="102" t="str">
        <f t="shared" si="140"/>
        <v>ADT</v>
      </c>
      <c r="N8983" s="102">
        <f>WEEKDAY([2]!Table1[[#This Row],[Travel Date]],2)</f>
        <v>6</v>
      </c>
      <c r="P8983" s="102">
        <v>1</v>
      </c>
    </row>
    <row r="8984" spans="2:16" x14ac:dyDescent="0.25">
      <c r="B8984" s="103"/>
      <c r="C8984" s="103"/>
      <c r="L8984" s="102" t="str">
        <f>[2]!Table1[[#This Row],[Orgn]]&amp;"-"&amp;[2]!Table1[[#This Row],[Dest]]</f>
        <v>NAP-SSH</v>
      </c>
      <c r="M8984" s="102" t="str">
        <f t="shared" si="140"/>
        <v>ADT</v>
      </c>
      <c r="N8984" s="102">
        <f>WEEKDAY([2]!Table1[[#This Row],[Travel Date]],2)</f>
        <v>6</v>
      </c>
      <c r="P8984" s="102">
        <v>1</v>
      </c>
    </row>
    <row r="8985" spans="2:16" x14ac:dyDescent="0.25">
      <c r="B8985" s="103"/>
      <c r="C8985" s="103"/>
      <c r="L8985" s="102" t="str">
        <f>[2]!Table1[[#This Row],[Orgn]]&amp;"-"&amp;[2]!Table1[[#This Row],[Dest]]</f>
        <v>NAP-SSH</v>
      </c>
      <c r="M8985" s="102" t="str">
        <f t="shared" si="140"/>
        <v>ADT</v>
      </c>
      <c r="N8985" s="102">
        <f>WEEKDAY([2]!Table1[[#This Row],[Travel Date]],2)</f>
        <v>6</v>
      </c>
      <c r="P8985" s="102">
        <v>1</v>
      </c>
    </row>
    <row r="8986" spans="2:16" x14ac:dyDescent="0.25">
      <c r="B8986" s="103"/>
      <c r="C8986" s="103"/>
      <c r="L8986" s="102" t="str">
        <f>[2]!Table1[[#This Row],[Orgn]]&amp;"-"&amp;[2]!Table1[[#This Row],[Dest]]</f>
        <v>NAP-SSH</v>
      </c>
      <c r="M8986" s="102" t="str">
        <f t="shared" si="140"/>
        <v>ADT</v>
      </c>
      <c r="N8986" s="102">
        <f>WEEKDAY([2]!Table1[[#This Row],[Travel Date]],2)</f>
        <v>6</v>
      </c>
      <c r="P8986" s="102">
        <v>1</v>
      </c>
    </row>
    <row r="8987" spans="2:16" x14ac:dyDescent="0.25">
      <c r="B8987" s="103"/>
      <c r="C8987" s="103"/>
      <c r="L8987" s="102" t="str">
        <f>[2]!Table1[[#This Row],[Orgn]]&amp;"-"&amp;[2]!Table1[[#This Row],[Dest]]</f>
        <v>NAP-SSH</v>
      </c>
      <c r="M8987" s="102" t="str">
        <f t="shared" si="140"/>
        <v>ADT</v>
      </c>
      <c r="N8987" s="102">
        <f>WEEKDAY([2]!Table1[[#This Row],[Travel Date]],2)</f>
        <v>6</v>
      </c>
      <c r="P8987" s="102">
        <v>1</v>
      </c>
    </row>
    <row r="8988" spans="2:16" x14ac:dyDescent="0.25">
      <c r="B8988" s="103"/>
      <c r="C8988" s="103"/>
      <c r="L8988" s="102" t="str">
        <f>[2]!Table1[[#This Row],[Orgn]]&amp;"-"&amp;[2]!Table1[[#This Row],[Dest]]</f>
        <v>NAP-SSH</v>
      </c>
      <c r="M8988" s="102" t="str">
        <f t="shared" si="140"/>
        <v>ADT</v>
      </c>
      <c r="N8988" s="102">
        <f>WEEKDAY([2]!Table1[[#This Row],[Travel Date]],2)</f>
        <v>6</v>
      </c>
      <c r="P8988" s="102">
        <v>1</v>
      </c>
    </row>
    <row r="8989" spans="2:16" x14ac:dyDescent="0.25">
      <c r="B8989" s="103"/>
      <c r="C8989" s="103"/>
      <c r="L8989" s="102" t="str">
        <f>[2]!Table1[[#This Row],[Orgn]]&amp;"-"&amp;[2]!Table1[[#This Row],[Dest]]</f>
        <v>NAP-SSH</v>
      </c>
      <c r="M8989" s="102" t="str">
        <f t="shared" si="140"/>
        <v>ADT</v>
      </c>
      <c r="N8989" s="102">
        <f>WEEKDAY([2]!Table1[[#This Row],[Travel Date]],2)</f>
        <v>6</v>
      </c>
      <c r="P8989" s="102">
        <v>1</v>
      </c>
    </row>
    <row r="8990" spans="2:16" x14ac:dyDescent="0.25">
      <c r="B8990" s="103"/>
      <c r="C8990" s="103"/>
      <c r="L8990" s="102" t="str">
        <f>[2]!Table1[[#This Row],[Orgn]]&amp;"-"&amp;[2]!Table1[[#This Row],[Dest]]</f>
        <v>NAP-SSH</v>
      </c>
      <c r="M8990" s="102" t="str">
        <f t="shared" si="140"/>
        <v>ADT</v>
      </c>
      <c r="N8990" s="102">
        <f>WEEKDAY([2]!Table1[[#This Row],[Travel Date]],2)</f>
        <v>6</v>
      </c>
      <c r="P8990" s="102">
        <v>1</v>
      </c>
    </row>
    <row r="8991" spans="2:16" x14ac:dyDescent="0.25">
      <c r="B8991" s="103"/>
      <c r="C8991" s="103"/>
      <c r="L8991" s="102" t="str">
        <f>[2]!Table1[[#This Row],[Orgn]]&amp;"-"&amp;[2]!Table1[[#This Row],[Dest]]</f>
        <v>NAP-SSH</v>
      </c>
      <c r="M8991" s="102" t="str">
        <f t="shared" si="140"/>
        <v>ADT</v>
      </c>
      <c r="N8991" s="102">
        <f>WEEKDAY([2]!Table1[[#This Row],[Travel Date]],2)</f>
        <v>6</v>
      </c>
      <c r="P8991" s="102">
        <v>1</v>
      </c>
    </row>
    <row r="8992" spans="2:16" x14ac:dyDescent="0.25">
      <c r="B8992" s="103"/>
      <c r="C8992" s="103"/>
      <c r="L8992" s="102" t="str">
        <f>[2]!Table1[[#This Row],[Orgn]]&amp;"-"&amp;[2]!Table1[[#This Row],[Dest]]</f>
        <v>NAP-SSH</v>
      </c>
      <c r="M8992" s="102" t="str">
        <f t="shared" si="140"/>
        <v>ADT</v>
      </c>
      <c r="N8992" s="102">
        <f>WEEKDAY([2]!Table1[[#This Row],[Travel Date]],2)</f>
        <v>6</v>
      </c>
      <c r="P8992" s="102">
        <v>1</v>
      </c>
    </row>
    <row r="8993" spans="2:16" x14ac:dyDescent="0.25">
      <c r="B8993" s="103"/>
      <c r="C8993" s="103"/>
      <c r="L8993" s="102" t="str">
        <f>[2]!Table1[[#This Row],[Orgn]]&amp;"-"&amp;[2]!Table1[[#This Row],[Dest]]</f>
        <v>NAP-SSH</v>
      </c>
      <c r="M8993" s="102" t="str">
        <f t="shared" si="140"/>
        <v>ADT</v>
      </c>
      <c r="N8993" s="102">
        <f>WEEKDAY([2]!Table1[[#This Row],[Travel Date]],2)</f>
        <v>6</v>
      </c>
      <c r="P8993" s="102">
        <v>1</v>
      </c>
    </row>
    <row r="8994" spans="2:16" x14ac:dyDescent="0.25">
      <c r="B8994" s="103"/>
      <c r="C8994" s="103"/>
      <c r="L8994" s="102" t="str">
        <f>[2]!Table1[[#This Row],[Orgn]]&amp;"-"&amp;[2]!Table1[[#This Row],[Dest]]</f>
        <v>NAP-SSH</v>
      </c>
      <c r="M8994" s="102" t="str">
        <f t="shared" si="140"/>
        <v>ADT</v>
      </c>
      <c r="N8994" s="102">
        <f>WEEKDAY([2]!Table1[[#This Row],[Travel Date]],2)</f>
        <v>6</v>
      </c>
      <c r="P8994" s="102">
        <v>1</v>
      </c>
    </row>
    <row r="8995" spans="2:16" x14ac:dyDescent="0.25">
      <c r="B8995" s="103"/>
      <c r="C8995" s="103"/>
      <c r="L8995" s="102" t="str">
        <f>[2]!Table1[[#This Row],[Orgn]]&amp;"-"&amp;[2]!Table1[[#This Row],[Dest]]</f>
        <v>NAP-SSH</v>
      </c>
      <c r="M8995" s="102" t="str">
        <f t="shared" si="140"/>
        <v>ADT</v>
      </c>
      <c r="N8995" s="102">
        <f>WEEKDAY([2]!Table1[[#This Row],[Travel Date]],2)</f>
        <v>6</v>
      </c>
      <c r="P8995" s="102">
        <v>1</v>
      </c>
    </row>
    <row r="8996" spans="2:16" x14ac:dyDescent="0.25">
      <c r="B8996" s="103"/>
      <c r="C8996" s="103"/>
      <c r="L8996" s="102" t="str">
        <f>[2]!Table1[[#This Row],[Orgn]]&amp;"-"&amp;[2]!Table1[[#This Row],[Dest]]</f>
        <v>NAP-SSH</v>
      </c>
      <c r="M8996" s="102" t="str">
        <f t="shared" si="140"/>
        <v>ADT</v>
      </c>
      <c r="N8996" s="102">
        <f>WEEKDAY([2]!Table1[[#This Row],[Travel Date]],2)</f>
        <v>6</v>
      </c>
      <c r="P8996" s="102">
        <v>1</v>
      </c>
    </row>
    <row r="8997" spans="2:16" x14ac:dyDescent="0.25">
      <c r="B8997" s="103"/>
      <c r="C8997" s="103"/>
      <c r="L8997" s="102" t="str">
        <f>[2]!Table1[[#This Row],[Orgn]]&amp;"-"&amp;[2]!Table1[[#This Row],[Dest]]</f>
        <v>NAP-SSH</v>
      </c>
      <c r="M8997" s="102" t="str">
        <f t="shared" si="140"/>
        <v>ADT</v>
      </c>
      <c r="N8997" s="102">
        <f>WEEKDAY([2]!Table1[[#This Row],[Travel Date]],2)</f>
        <v>6</v>
      </c>
      <c r="P8997" s="102">
        <v>1</v>
      </c>
    </row>
    <row r="8998" spans="2:16" x14ac:dyDescent="0.25">
      <c r="B8998" s="103"/>
      <c r="C8998" s="103"/>
      <c r="L8998" s="102" t="str">
        <f>[2]!Table1[[#This Row],[Orgn]]&amp;"-"&amp;[2]!Table1[[#This Row],[Dest]]</f>
        <v>NAP-SSH</v>
      </c>
      <c r="M8998" s="102" t="str">
        <f t="shared" si="140"/>
        <v>ADT</v>
      </c>
      <c r="N8998" s="102">
        <f>WEEKDAY([2]!Table1[[#This Row],[Travel Date]],2)</f>
        <v>6</v>
      </c>
      <c r="P8998" s="102">
        <v>1</v>
      </c>
    </row>
    <row r="8999" spans="2:16" x14ac:dyDescent="0.25">
      <c r="B8999" s="103"/>
      <c r="C8999" s="103"/>
      <c r="L8999" s="102" t="str">
        <f>[2]!Table1[[#This Row],[Orgn]]&amp;"-"&amp;[2]!Table1[[#This Row],[Dest]]</f>
        <v>NAP-SSH</v>
      </c>
      <c r="M8999" s="102" t="str">
        <f t="shared" si="140"/>
        <v>ADT</v>
      </c>
      <c r="N8999" s="102">
        <f>WEEKDAY([2]!Table1[[#This Row],[Travel Date]],2)</f>
        <v>6</v>
      </c>
      <c r="P8999" s="102">
        <v>1</v>
      </c>
    </row>
    <row r="9000" spans="2:16" x14ac:dyDescent="0.25">
      <c r="B9000" s="103"/>
      <c r="C9000" s="103"/>
      <c r="L9000" s="102" t="str">
        <f>[2]!Table1[[#This Row],[Orgn]]&amp;"-"&amp;[2]!Table1[[#This Row],[Dest]]</f>
        <v>NAP-SSH</v>
      </c>
      <c r="M9000" s="102" t="str">
        <f t="shared" si="140"/>
        <v>ADT</v>
      </c>
      <c r="N9000" s="102">
        <f>WEEKDAY([2]!Table1[[#This Row],[Travel Date]],2)</f>
        <v>6</v>
      </c>
      <c r="P9000" s="102">
        <v>1</v>
      </c>
    </row>
    <row r="9001" spans="2:16" x14ac:dyDescent="0.25">
      <c r="B9001" s="103"/>
      <c r="C9001" s="103"/>
      <c r="L9001" s="102" t="str">
        <f>[2]!Table1[[#This Row],[Orgn]]&amp;"-"&amp;[2]!Table1[[#This Row],[Dest]]</f>
        <v>NAP-SSH</v>
      </c>
      <c r="M9001" s="102" t="str">
        <f t="shared" si="140"/>
        <v>ADT</v>
      </c>
      <c r="N9001" s="102">
        <f>WEEKDAY([2]!Table1[[#This Row],[Travel Date]],2)</f>
        <v>6</v>
      </c>
      <c r="P9001" s="102">
        <v>1</v>
      </c>
    </row>
    <row r="9002" spans="2:16" x14ac:dyDescent="0.25">
      <c r="B9002" s="103"/>
      <c r="C9002" s="103"/>
      <c r="L9002" s="102" t="str">
        <f>[2]!Table1[[#This Row],[Orgn]]&amp;"-"&amp;[2]!Table1[[#This Row],[Dest]]</f>
        <v>NAP-SSH</v>
      </c>
      <c r="M9002" s="102" t="str">
        <f t="shared" si="140"/>
        <v>ADT</v>
      </c>
      <c r="N9002" s="102">
        <f>WEEKDAY([2]!Table1[[#This Row],[Travel Date]],2)</f>
        <v>6</v>
      </c>
      <c r="P9002" s="102">
        <v>1</v>
      </c>
    </row>
    <row r="9003" spans="2:16" x14ac:dyDescent="0.25">
      <c r="B9003" s="103"/>
      <c r="C9003" s="103"/>
      <c r="L9003" s="102" t="str">
        <f>[2]!Table1[[#This Row],[Orgn]]&amp;"-"&amp;[2]!Table1[[#This Row],[Dest]]</f>
        <v>NAP-SSH</v>
      </c>
      <c r="M9003" s="102" t="str">
        <f t="shared" si="140"/>
        <v>ADT</v>
      </c>
      <c r="N9003" s="102">
        <f>WEEKDAY([2]!Table1[[#This Row],[Travel Date]],2)</f>
        <v>6</v>
      </c>
      <c r="P9003" s="102">
        <v>1</v>
      </c>
    </row>
    <row r="9004" spans="2:16" x14ac:dyDescent="0.25">
      <c r="B9004" s="103"/>
      <c r="C9004" s="103"/>
      <c r="L9004" s="102" t="str">
        <f>[2]!Table1[[#This Row],[Orgn]]&amp;"-"&amp;[2]!Table1[[#This Row],[Dest]]</f>
        <v>NAP-SSH</v>
      </c>
      <c r="M9004" s="102" t="str">
        <f t="shared" si="140"/>
        <v>ADT</v>
      </c>
      <c r="N9004" s="102">
        <f>WEEKDAY([2]!Table1[[#This Row],[Travel Date]],2)</f>
        <v>6</v>
      </c>
      <c r="P9004" s="102">
        <v>1</v>
      </c>
    </row>
    <row r="9005" spans="2:16" x14ac:dyDescent="0.25">
      <c r="B9005" s="103"/>
      <c r="C9005" s="103"/>
      <c r="L9005" s="102" t="str">
        <f>[2]!Table1[[#This Row],[Orgn]]&amp;"-"&amp;[2]!Table1[[#This Row],[Dest]]</f>
        <v>NAP-SSH</v>
      </c>
      <c r="M9005" s="102" t="str">
        <f t="shared" si="140"/>
        <v>ADT</v>
      </c>
      <c r="N9005" s="102">
        <f>WEEKDAY([2]!Table1[[#This Row],[Travel Date]],2)</f>
        <v>6</v>
      </c>
      <c r="P9005" s="102">
        <v>1</v>
      </c>
    </row>
    <row r="9006" spans="2:16" x14ac:dyDescent="0.25">
      <c r="B9006" s="103"/>
      <c r="C9006" s="103"/>
      <c r="L9006" s="102" t="str">
        <f>[2]!Table1[[#This Row],[Orgn]]&amp;"-"&amp;[2]!Table1[[#This Row],[Dest]]</f>
        <v>NAP-SSH</v>
      </c>
      <c r="M9006" s="102" t="str">
        <f t="shared" si="140"/>
        <v>ADT</v>
      </c>
      <c r="N9006" s="102">
        <f>WEEKDAY([2]!Table1[[#This Row],[Travel Date]],2)</f>
        <v>6</v>
      </c>
      <c r="P9006" s="102">
        <v>1</v>
      </c>
    </row>
    <row r="9007" spans="2:16" x14ac:dyDescent="0.25">
      <c r="B9007" s="103"/>
      <c r="C9007" s="103"/>
      <c r="L9007" s="102" t="str">
        <f>[2]!Table1[[#This Row],[Orgn]]&amp;"-"&amp;[2]!Table1[[#This Row],[Dest]]</f>
        <v>NAP-SSH</v>
      </c>
      <c r="M9007" s="102" t="str">
        <f t="shared" si="140"/>
        <v>ADT</v>
      </c>
      <c r="N9007" s="102">
        <f>WEEKDAY([2]!Table1[[#This Row],[Travel Date]],2)</f>
        <v>6</v>
      </c>
      <c r="P9007" s="102">
        <v>1</v>
      </c>
    </row>
    <row r="9008" spans="2:16" x14ac:dyDescent="0.25">
      <c r="B9008" s="103"/>
      <c r="C9008" s="103"/>
      <c r="L9008" s="102" t="str">
        <f>[2]!Table1[[#This Row],[Orgn]]&amp;"-"&amp;[2]!Table1[[#This Row],[Dest]]</f>
        <v>NAP-SSH</v>
      </c>
      <c r="M9008" s="102" t="str">
        <f t="shared" si="140"/>
        <v>ADT</v>
      </c>
      <c r="N9008" s="102">
        <f>WEEKDAY([2]!Table1[[#This Row],[Travel Date]],2)</f>
        <v>6</v>
      </c>
      <c r="P9008" s="102">
        <v>1</v>
      </c>
    </row>
    <row r="9009" spans="2:16" x14ac:dyDescent="0.25">
      <c r="B9009" s="103"/>
      <c r="C9009" s="103"/>
      <c r="L9009" s="102" t="str">
        <f>[2]!Table1[[#This Row],[Orgn]]&amp;"-"&amp;[2]!Table1[[#This Row],[Dest]]</f>
        <v>NAP-SSH</v>
      </c>
      <c r="M9009" s="102" t="str">
        <f t="shared" si="140"/>
        <v>ADT</v>
      </c>
      <c r="N9009" s="102">
        <f>WEEKDAY([2]!Table1[[#This Row],[Travel Date]],2)</f>
        <v>6</v>
      </c>
      <c r="P9009" s="102">
        <v>1</v>
      </c>
    </row>
    <row r="9010" spans="2:16" x14ac:dyDescent="0.25">
      <c r="B9010" s="103"/>
      <c r="C9010" s="103"/>
      <c r="L9010" s="102" t="str">
        <f>[2]!Table1[[#This Row],[Orgn]]&amp;"-"&amp;[2]!Table1[[#This Row],[Dest]]</f>
        <v>NAP-SSH</v>
      </c>
      <c r="M9010" s="102" t="str">
        <f t="shared" si="140"/>
        <v>ADT</v>
      </c>
      <c r="N9010" s="102">
        <f>WEEKDAY([2]!Table1[[#This Row],[Travel Date]],2)</f>
        <v>6</v>
      </c>
      <c r="P9010" s="102">
        <v>1</v>
      </c>
    </row>
    <row r="9011" spans="2:16" x14ac:dyDescent="0.25">
      <c r="B9011" s="103"/>
      <c r="C9011" s="103"/>
      <c r="L9011" s="102" t="str">
        <f>[2]!Table1[[#This Row],[Orgn]]&amp;"-"&amp;[2]!Table1[[#This Row],[Dest]]</f>
        <v>NAP-SSH</v>
      </c>
      <c r="M9011" s="102" t="str">
        <f t="shared" si="140"/>
        <v>ADT</v>
      </c>
      <c r="N9011" s="102">
        <f>WEEKDAY([2]!Table1[[#This Row],[Travel Date]],2)</f>
        <v>6</v>
      </c>
      <c r="P9011" s="102">
        <v>1</v>
      </c>
    </row>
    <row r="9012" spans="2:16" x14ac:dyDescent="0.25">
      <c r="B9012" s="103"/>
      <c r="C9012" s="103"/>
      <c r="L9012" s="102" t="str">
        <f>[2]!Table1[[#This Row],[Orgn]]&amp;"-"&amp;[2]!Table1[[#This Row],[Dest]]</f>
        <v>NAP-SSH</v>
      </c>
      <c r="M9012" s="102" t="str">
        <f t="shared" si="140"/>
        <v>ADT</v>
      </c>
      <c r="N9012" s="102">
        <f>WEEKDAY([2]!Table1[[#This Row],[Travel Date]],2)</f>
        <v>6</v>
      </c>
      <c r="P9012" s="102">
        <v>1</v>
      </c>
    </row>
    <row r="9013" spans="2:16" x14ac:dyDescent="0.25">
      <c r="B9013" s="103"/>
      <c r="C9013" s="103"/>
      <c r="L9013" s="102" t="str">
        <f>[2]!Table1[[#This Row],[Orgn]]&amp;"-"&amp;[2]!Table1[[#This Row],[Dest]]</f>
        <v>NAP-SSH</v>
      </c>
      <c r="M9013" s="102" t="str">
        <f t="shared" si="140"/>
        <v>ADT</v>
      </c>
      <c r="N9013" s="102">
        <f>WEEKDAY([2]!Table1[[#This Row],[Travel Date]],2)</f>
        <v>6</v>
      </c>
      <c r="P9013" s="102">
        <v>1</v>
      </c>
    </row>
    <row r="9014" spans="2:16" x14ac:dyDescent="0.25">
      <c r="B9014" s="103"/>
      <c r="C9014" s="103"/>
      <c r="L9014" s="102" t="str">
        <f>[2]!Table1[[#This Row],[Orgn]]&amp;"-"&amp;[2]!Table1[[#This Row],[Dest]]</f>
        <v>NAP-SSH</v>
      </c>
      <c r="M9014" s="102" t="str">
        <f t="shared" si="140"/>
        <v>ADT</v>
      </c>
      <c r="N9014" s="102">
        <f>WEEKDAY([2]!Table1[[#This Row],[Travel Date]],2)</f>
        <v>6</v>
      </c>
      <c r="P9014" s="102">
        <v>1</v>
      </c>
    </row>
    <row r="9015" spans="2:16" x14ac:dyDescent="0.25">
      <c r="B9015" s="103"/>
      <c r="C9015" s="103"/>
      <c r="L9015" s="102" t="str">
        <f>[2]!Table1[[#This Row],[Orgn]]&amp;"-"&amp;[2]!Table1[[#This Row],[Dest]]</f>
        <v>NAP-SSH</v>
      </c>
      <c r="M9015" s="102" t="str">
        <f t="shared" si="140"/>
        <v>ADT</v>
      </c>
      <c r="N9015" s="102">
        <f>WEEKDAY([2]!Table1[[#This Row],[Travel Date]],2)</f>
        <v>6</v>
      </c>
      <c r="P9015" s="102">
        <v>1</v>
      </c>
    </row>
    <row r="9016" spans="2:16" x14ac:dyDescent="0.25">
      <c r="B9016" s="103"/>
      <c r="C9016" s="103"/>
      <c r="L9016" s="102" t="str">
        <f>[2]!Table1[[#This Row],[Orgn]]&amp;"-"&amp;[2]!Table1[[#This Row],[Dest]]</f>
        <v>NAP-SSH</v>
      </c>
      <c r="M9016" s="102" t="str">
        <f t="shared" si="140"/>
        <v>ADT</v>
      </c>
      <c r="N9016" s="102">
        <f>WEEKDAY([2]!Table1[[#This Row],[Travel Date]],2)</f>
        <v>6</v>
      </c>
      <c r="P9016" s="102">
        <v>1</v>
      </c>
    </row>
    <row r="9017" spans="2:16" x14ac:dyDescent="0.25">
      <c r="B9017" s="103"/>
      <c r="C9017" s="103"/>
      <c r="L9017" s="102" t="str">
        <f>[2]!Table1[[#This Row],[Orgn]]&amp;"-"&amp;[2]!Table1[[#This Row],[Dest]]</f>
        <v>NAP-SSH</v>
      </c>
      <c r="M9017" s="102" t="str">
        <f t="shared" si="140"/>
        <v>ADT</v>
      </c>
      <c r="N9017" s="102">
        <f>WEEKDAY([2]!Table1[[#This Row],[Travel Date]],2)</f>
        <v>6</v>
      </c>
      <c r="P9017" s="102">
        <v>1</v>
      </c>
    </row>
    <row r="9018" spans="2:16" x14ac:dyDescent="0.25">
      <c r="B9018" s="103"/>
      <c r="C9018" s="103"/>
      <c r="L9018" s="102" t="str">
        <f>[2]!Table1[[#This Row],[Orgn]]&amp;"-"&amp;[2]!Table1[[#This Row],[Dest]]</f>
        <v>NAP-SSH</v>
      </c>
      <c r="M9018" s="102" t="str">
        <f t="shared" si="140"/>
        <v>ADT</v>
      </c>
      <c r="N9018" s="102">
        <f>WEEKDAY([2]!Table1[[#This Row],[Travel Date]],2)</f>
        <v>6</v>
      </c>
      <c r="P9018" s="102">
        <v>1</v>
      </c>
    </row>
    <row r="9019" spans="2:16" x14ac:dyDescent="0.25">
      <c r="B9019" s="103"/>
      <c r="C9019" s="103"/>
      <c r="L9019" s="102" t="str">
        <f>[2]!Table1[[#This Row],[Orgn]]&amp;"-"&amp;[2]!Table1[[#This Row],[Dest]]</f>
        <v>NAP-SSH</v>
      </c>
      <c r="M9019" s="102" t="str">
        <f t="shared" si="140"/>
        <v>ADT</v>
      </c>
      <c r="N9019" s="102">
        <f>WEEKDAY([2]!Table1[[#This Row],[Travel Date]],2)</f>
        <v>6</v>
      </c>
      <c r="P9019" s="102">
        <v>1</v>
      </c>
    </row>
    <row r="9020" spans="2:16" x14ac:dyDescent="0.25">
      <c r="B9020" s="103"/>
      <c r="C9020" s="103"/>
      <c r="L9020" s="102" t="str">
        <f>[2]!Table1[[#This Row],[Orgn]]&amp;"-"&amp;[2]!Table1[[#This Row],[Dest]]</f>
        <v>NAP-SSH</v>
      </c>
      <c r="M9020" s="102" t="str">
        <f t="shared" si="140"/>
        <v>ADT</v>
      </c>
      <c r="N9020" s="102">
        <f>WEEKDAY([2]!Table1[[#This Row],[Travel Date]],2)</f>
        <v>6</v>
      </c>
      <c r="P9020" s="102">
        <v>1</v>
      </c>
    </row>
    <row r="9021" spans="2:16" x14ac:dyDescent="0.25">
      <c r="B9021" s="103"/>
      <c r="C9021" s="103"/>
      <c r="L9021" s="102" t="str">
        <f>[2]!Table1[[#This Row],[Orgn]]&amp;"-"&amp;[2]!Table1[[#This Row],[Dest]]</f>
        <v>NAP-SSH</v>
      </c>
      <c r="M9021" s="102" t="str">
        <f t="shared" si="140"/>
        <v>ADT</v>
      </c>
      <c r="N9021" s="102">
        <f>WEEKDAY([2]!Table1[[#This Row],[Travel Date]],2)</f>
        <v>6</v>
      </c>
      <c r="P9021" s="102">
        <v>1</v>
      </c>
    </row>
    <row r="9022" spans="2:16" x14ac:dyDescent="0.25">
      <c r="B9022" s="103"/>
      <c r="C9022" s="103"/>
      <c r="L9022" s="102" t="str">
        <f>[2]!Table1[[#This Row],[Orgn]]&amp;"-"&amp;[2]!Table1[[#This Row],[Dest]]</f>
        <v>NAP-SSH</v>
      </c>
      <c r="M9022" s="102" t="str">
        <f t="shared" si="140"/>
        <v>ADT</v>
      </c>
      <c r="N9022" s="102">
        <f>WEEKDAY([2]!Table1[[#This Row],[Travel Date]],2)</f>
        <v>6</v>
      </c>
      <c r="P9022" s="102">
        <v>1</v>
      </c>
    </row>
    <row r="9023" spans="2:16" x14ac:dyDescent="0.25">
      <c r="B9023" s="103"/>
      <c r="C9023" s="103"/>
      <c r="L9023" s="102" t="str">
        <f>[2]!Table1[[#This Row],[Orgn]]&amp;"-"&amp;[2]!Table1[[#This Row],[Dest]]</f>
        <v>NAP-SSH</v>
      </c>
      <c r="M9023" s="102" t="str">
        <f t="shared" si="140"/>
        <v>ADT</v>
      </c>
      <c r="N9023" s="102">
        <f>WEEKDAY([2]!Table1[[#This Row],[Travel Date]],2)</f>
        <v>6</v>
      </c>
      <c r="P9023" s="102">
        <v>1</v>
      </c>
    </row>
    <row r="9024" spans="2:16" x14ac:dyDescent="0.25">
      <c r="B9024" s="103"/>
      <c r="C9024" s="103"/>
      <c r="L9024" s="102" t="str">
        <f>[2]!Table1[[#This Row],[Orgn]]&amp;"-"&amp;[2]!Table1[[#This Row],[Dest]]</f>
        <v>NAP-SSH</v>
      </c>
      <c r="M9024" s="102" t="str">
        <f t="shared" si="140"/>
        <v>ADT</v>
      </c>
      <c r="N9024" s="102">
        <f>WEEKDAY([2]!Table1[[#This Row],[Travel Date]],2)</f>
        <v>6</v>
      </c>
      <c r="P9024" s="102">
        <v>1</v>
      </c>
    </row>
    <row r="9025" spans="2:16" x14ac:dyDescent="0.25">
      <c r="B9025" s="103"/>
      <c r="C9025" s="103"/>
      <c r="L9025" s="102" t="str">
        <f>[2]!Table1[[#This Row],[Orgn]]&amp;"-"&amp;[2]!Table1[[#This Row],[Dest]]</f>
        <v>NAP-SSH</v>
      </c>
      <c r="M9025" s="102" t="str">
        <f t="shared" si="140"/>
        <v>ADT</v>
      </c>
      <c r="N9025" s="102">
        <f>WEEKDAY([2]!Table1[[#This Row],[Travel Date]],2)</f>
        <v>6</v>
      </c>
      <c r="P9025" s="102">
        <v>1</v>
      </c>
    </row>
    <row r="9026" spans="2:16" x14ac:dyDescent="0.25">
      <c r="B9026" s="103"/>
      <c r="C9026" s="103"/>
      <c r="L9026" s="102" t="str">
        <f>[2]!Table1[[#This Row],[Orgn]]&amp;"-"&amp;[2]!Table1[[#This Row],[Dest]]</f>
        <v>NAP-SSH</v>
      </c>
      <c r="M9026" s="102" t="str">
        <f t="shared" ref="M9026:M9089" si="141">IF(TRIM(C9026)="INF", "INF", IF(TRIM(C9026)="CHD", "CHD", "ADT"))</f>
        <v>ADT</v>
      </c>
      <c r="N9026" s="102">
        <f>WEEKDAY([2]!Table1[[#This Row],[Travel Date]],2)</f>
        <v>6</v>
      </c>
      <c r="P9026" s="102">
        <v>1</v>
      </c>
    </row>
    <row r="9027" spans="2:16" x14ac:dyDescent="0.25">
      <c r="B9027" s="103"/>
      <c r="C9027" s="103"/>
      <c r="L9027" s="102" t="str">
        <f>[2]!Table1[[#This Row],[Orgn]]&amp;"-"&amp;[2]!Table1[[#This Row],[Dest]]</f>
        <v>NAP-SSH</v>
      </c>
      <c r="M9027" s="102" t="str">
        <f t="shared" si="141"/>
        <v>ADT</v>
      </c>
      <c r="N9027" s="102">
        <f>WEEKDAY([2]!Table1[[#This Row],[Travel Date]],2)</f>
        <v>6</v>
      </c>
      <c r="P9027" s="102">
        <v>1</v>
      </c>
    </row>
    <row r="9028" spans="2:16" x14ac:dyDescent="0.25">
      <c r="B9028" s="103"/>
      <c r="C9028" s="103"/>
      <c r="L9028" s="102" t="str">
        <f>[2]!Table1[[#This Row],[Orgn]]&amp;"-"&amp;[2]!Table1[[#This Row],[Dest]]</f>
        <v>NAP-SSH</v>
      </c>
      <c r="M9028" s="102" t="str">
        <f t="shared" si="141"/>
        <v>ADT</v>
      </c>
      <c r="N9028" s="102">
        <f>WEEKDAY([2]!Table1[[#This Row],[Travel Date]],2)</f>
        <v>6</v>
      </c>
      <c r="P9028" s="102">
        <v>1</v>
      </c>
    </row>
    <row r="9029" spans="2:16" x14ac:dyDescent="0.25">
      <c r="B9029" s="103"/>
      <c r="C9029" s="103"/>
      <c r="L9029" s="102" t="str">
        <f>[2]!Table1[[#This Row],[Orgn]]&amp;"-"&amp;[2]!Table1[[#This Row],[Dest]]</f>
        <v>NAP-SSH</v>
      </c>
      <c r="M9029" s="102" t="str">
        <f t="shared" si="141"/>
        <v>ADT</v>
      </c>
      <c r="N9029" s="102">
        <f>WEEKDAY([2]!Table1[[#This Row],[Travel Date]],2)</f>
        <v>6</v>
      </c>
      <c r="P9029" s="102">
        <v>1</v>
      </c>
    </row>
    <row r="9030" spans="2:16" x14ac:dyDescent="0.25">
      <c r="B9030" s="103"/>
      <c r="C9030" s="103"/>
      <c r="L9030" s="102" t="str">
        <f>[2]!Table1[[#This Row],[Orgn]]&amp;"-"&amp;[2]!Table1[[#This Row],[Dest]]</f>
        <v>NAP-SSH</v>
      </c>
      <c r="M9030" s="102" t="str">
        <f t="shared" si="141"/>
        <v>ADT</v>
      </c>
      <c r="N9030" s="102">
        <f>WEEKDAY([2]!Table1[[#This Row],[Travel Date]],2)</f>
        <v>6</v>
      </c>
      <c r="P9030" s="102">
        <v>1</v>
      </c>
    </row>
    <row r="9031" spans="2:16" x14ac:dyDescent="0.25">
      <c r="B9031" s="103"/>
      <c r="C9031" s="103"/>
      <c r="L9031" s="102" t="str">
        <f>[2]!Table1[[#This Row],[Orgn]]&amp;"-"&amp;[2]!Table1[[#This Row],[Dest]]</f>
        <v>FCO-SSH</v>
      </c>
      <c r="M9031" s="102" t="str">
        <f t="shared" si="141"/>
        <v>ADT</v>
      </c>
      <c r="N9031" s="102">
        <f>WEEKDAY([2]!Table1[[#This Row],[Travel Date]],2)</f>
        <v>6</v>
      </c>
      <c r="P9031" s="102">
        <v>1</v>
      </c>
    </row>
    <row r="9032" spans="2:16" x14ac:dyDescent="0.25">
      <c r="B9032" s="103"/>
      <c r="C9032" s="103"/>
      <c r="L9032" s="102" t="str">
        <f>[2]!Table1[[#This Row],[Orgn]]&amp;"-"&amp;[2]!Table1[[#This Row],[Dest]]</f>
        <v>FCO-SSH</v>
      </c>
      <c r="M9032" s="102" t="str">
        <f t="shared" si="141"/>
        <v>ADT</v>
      </c>
      <c r="N9032" s="102">
        <f>WEEKDAY([2]!Table1[[#This Row],[Travel Date]],2)</f>
        <v>6</v>
      </c>
      <c r="P9032" s="102">
        <v>1</v>
      </c>
    </row>
    <row r="9033" spans="2:16" x14ac:dyDescent="0.25">
      <c r="B9033" s="103"/>
      <c r="C9033" s="103"/>
      <c r="L9033" s="102" t="str">
        <f>[2]!Table1[[#This Row],[Orgn]]&amp;"-"&amp;[2]!Table1[[#This Row],[Dest]]</f>
        <v>FCO-SSH</v>
      </c>
      <c r="M9033" s="102" t="str">
        <f t="shared" si="141"/>
        <v>ADT</v>
      </c>
      <c r="N9033" s="102">
        <f>WEEKDAY([2]!Table1[[#This Row],[Travel Date]],2)</f>
        <v>6</v>
      </c>
      <c r="P9033" s="102">
        <v>1</v>
      </c>
    </row>
    <row r="9034" spans="2:16" x14ac:dyDescent="0.25">
      <c r="B9034" s="103"/>
      <c r="C9034" s="103"/>
      <c r="L9034" s="102" t="str">
        <f>[2]!Table1[[#This Row],[Orgn]]&amp;"-"&amp;[2]!Table1[[#This Row],[Dest]]</f>
        <v>FCO-SSH</v>
      </c>
      <c r="M9034" s="102" t="str">
        <f t="shared" si="141"/>
        <v>ADT</v>
      </c>
      <c r="N9034" s="102">
        <f>WEEKDAY([2]!Table1[[#This Row],[Travel Date]],2)</f>
        <v>6</v>
      </c>
      <c r="P9034" s="102">
        <v>1</v>
      </c>
    </row>
    <row r="9035" spans="2:16" x14ac:dyDescent="0.25">
      <c r="B9035" s="103"/>
      <c r="C9035" s="103"/>
      <c r="L9035" s="102" t="str">
        <f>[2]!Table1[[#This Row],[Orgn]]&amp;"-"&amp;[2]!Table1[[#This Row],[Dest]]</f>
        <v>FCO-SSH</v>
      </c>
      <c r="M9035" s="102" t="str">
        <f t="shared" si="141"/>
        <v>ADT</v>
      </c>
      <c r="N9035" s="102">
        <f>WEEKDAY([2]!Table1[[#This Row],[Travel Date]],2)</f>
        <v>6</v>
      </c>
      <c r="P9035" s="102">
        <v>1</v>
      </c>
    </row>
    <row r="9036" spans="2:16" x14ac:dyDescent="0.25">
      <c r="B9036" s="103"/>
      <c r="C9036" s="103"/>
      <c r="L9036" s="102" t="str">
        <f>[2]!Table1[[#This Row],[Orgn]]&amp;"-"&amp;[2]!Table1[[#This Row],[Dest]]</f>
        <v>FCO-SSH</v>
      </c>
      <c r="M9036" s="102" t="str">
        <f t="shared" si="141"/>
        <v>ADT</v>
      </c>
      <c r="N9036" s="102">
        <f>WEEKDAY([2]!Table1[[#This Row],[Travel Date]],2)</f>
        <v>6</v>
      </c>
      <c r="P9036" s="102">
        <v>1</v>
      </c>
    </row>
    <row r="9037" spans="2:16" x14ac:dyDescent="0.25">
      <c r="B9037" s="103"/>
      <c r="C9037" s="103"/>
      <c r="L9037" s="102" t="str">
        <f>[2]!Table1[[#This Row],[Orgn]]&amp;"-"&amp;[2]!Table1[[#This Row],[Dest]]</f>
        <v>FCO-SSH</v>
      </c>
      <c r="M9037" s="102" t="str">
        <f t="shared" si="141"/>
        <v>ADT</v>
      </c>
      <c r="N9037" s="102">
        <f>WEEKDAY([2]!Table1[[#This Row],[Travel Date]],2)</f>
        <v>6</v>
      </c>
      <c r="P9037" s="102">
        <v>1</v>
      </c>
    </row>
    <row r="9038" spans="2:16" x14ac:dyDescent="0.25">
      <c r="B9038" s="103"/>
      <c r="C9038" s="103"/>
      <c r="L9038" s="102" t="str">
        <f>[2]!Table1[[#This Row],[Orgn]]&amp;"-"&amp;[2]!Table1[[#This Row],[Dest]]</f>
        <v>FCO-SSH</v>
      </c>
      <c r="M9038" s="102" t="str">
        <f t="shared" si="141"/>
        <v>ADT</v>
      </c>
      <c r="N9038" s="102">
        <f>WEEKDAY([2]!Table1[[#This Row],[Travel Date]],2)</f>
        <v>6</v>
      </c>
      <c r="P9038" s="102">
        <v>1</v>
      </c>
    </row>
    <row r="9039" spans="2:16" x14ac:dyDescent="0.25">
      <c r="B9039" s="103"/>
      <c r="C9039" s="103"/>
      <c r="L9039" s="102" t="str">
        <f>[2]!Table1[[#This Row],[Orgn]]&amp;"-"&amp;[2]!Table1[[#This Row],[Dest]]</f>
        <v>FCO-SSH</v>
      </c>
      <c r="M9039" s="102" t="str">
        <f t="shared" si="141"/>
        <v>ADT</v>
      </c>
      <c r="N9039" s="102">
        <f>WEEKDAY([2]!Table1[[#This Row],[Travel Date]],2)</f>
        <v>6</v>
      </c>
      <c r="P9039" s="102">
        <v>1</v>
      </c>
    </row>
    <row r="9040" spans="2:16" x14ac:dyDescent="0.25">
      <c r="B9040" s="103"/>
      <c r="C9040" s="103"/>
      <c r="L9040" s="102" t="str">
        <f>[2]!Table1[[#This Row],[Orgn]]&amp;"-"&amp;[2]!Table1[[#This Row],[Dest]]</f>
        <v>FCO-SSH</v>
      </c>
      <c r="M9040" s="102" t="str">
        <f t="shared" si="141"/>
        <v>ADT</v>
      </c>
      <c r="N9040" s="102">
        <f>WEEKDAY([2]!Table1[[#This Row],[Travel Date]],2)</f>
        <v>6</v>
      </c>
      <c r="P9040" s="102">
        <v>1</v>
      </c>
    </row>
    <row r="9041" spans="2:16" x14ac:dyDescent="0.25">
      <c r="B9041" s="103"/>
      <c r="C9041" s="103"/>
      <c r="L9041" s="102" t="str">
        <f>[2]!Table1[[#This Row],[Orgn]]&amp;"-"&amp;[2]!Table1[[#This Row],[Dest]]</f>
        <v>FCO-SSH</v>
      </c>
      <c r="M9041" s="102" t="str">
        <f t="shared" si="141"/>
        <v>ADT</v>
      </c>
      <c r="N9041" s="102">
        <f>WEEKDAY([2]!Table1[[#This Row],[Travel Date]],2)</f>
        <v>6</v>
      </c>
      <c r="P9041" s="102">
        <v>1</v>
      </c>
    </row>
    <row r="9042" spans="2:16" x14ac:dyDescent="0.25">
      <c r="B9042" s="103"/>
      <c r="C9042" s="103"/>
      <c r="L9042" s="102" t="str">
        <f>[2]!Table1[[#This Row],[Orgn]]&amp;"-"&amp;[2]!Table1[[#This Row],[Dest]]</f>
        <v>FCO-SSH</v>
      </c>
      <c r="M9042" s="102" t="str">
        <f t="shared" si="141"/>
        <v>ADT</v>
      </c>
      <c r="N9042" s="102">
        <f>WEEKDAY([2]!Table1[[#This Row],[Travel Date]],2)</f>
        <v>6</v>
      </c>
      <c r="P9042" s="102">
        <v>1</v>
      </c>
    </row>
    <row r="9043" spans="2:16" x14ac:dyDescent="0.25">
      <c r="B9043" s="103"/>
      <c r="C9043" s="103"/>
      <c r="L9043" s="102" t="str">
        <f>[2]!Table1[[#This Row],[Orgn]]&amp;"-"&amp;[2]!Table1[[#This Row],[Dest]]</f>
        <v>FCO-SSH</v>
      </c>
      <c r="M9043" s="102" t="str">
        <f t="shared" si="141"/>
        <v>ADT</v>
      </c>
      <c r="N9043" s="102">
        <f>WEEKDAY([2]!Table1[[#This Row],[Travel Date]],2)</f>
        <v>6</v>
      </c>
      <c r="P9043" s="102">
        <v>1</v>
      </c>
    </row>
    <row r="9044" spans="2:16" x14ac:dyDescent="0.25">
      <c r="B9044" s="103"/>
      <c r="C9044" s="103"/>
      <c r="L9044" s="102" t="str">
        <f>[2]!Table1[[#This Row],[Orgn]]&amp;"-"&amp;[2]!Table1[[#This Row],[Dest]]</f>
        <v>FCO-SSH</v>
      </c>
      <c r="M9044" s="102" t="str">
        <f t="shared" si="141"/>
        <v>ADT</v>
      </c>
      <c r="N9044" s="102">
        <f>WEEKDAY([2]!Table1[[#This Row],[Travel Date]],2)</f>
        <v>6</v>
      </c>
      <c r="P9044" s="102">
        <v>1</v>
      </c>
    </row>
    <row r="9045" spans="2:16" x14ac:dyDescent="0.25">
      <c r="B9045" s="103"/>
      <c r="C9045" s="103"/>
      <c r="L9045" s="102" t="str">
        <f>[2]!Table1[[#This Row],[Orgn]]&amp;"-"&amp;[2]!Table1[[#This Row],[Dest]]</f>
        <v>FCO-SSH</v>
      </c>
      <c r="M9045" s="102" t="str">
        <f t="shared" si="141"/>
        <v>ADT</v>
      </c>
      <c r="N9045" s="102">
        <f>WEEKDAY([2]!Table1[[#This Row],[Travel Date]],2)</f>
        <v>6</v>
      </c>
      <c r="P9045" s="102">
        <v>1</v>
      </c>
    </row>
    <row r="9046" spans="2:16" x14ac:dyDescent="0.25">
      <c r="B9046" s="103"/>
      <c r="C9046" s="103"/>
      <c r="L9046" s="102" t="str">
        <f>[2]!Table1[[#This Row],[Orgn]]&amp;"-"&amp;[2]!Table1[[#This Row],[Dest]]</f>
        <v>FCO-SSH</v>
      </c>
      <c r="M9046" s="102" t="str">
        <f t="shared" si="141"/>
        <v>ADT</v>
      </c>
      <c r="N9046" s="102">
        <f>WEEKDAY([2]!Table1[[#This Row],[Travel Date]],2)</f>
        <v>6</v>
      </c>
      <c r="P9046" s="102">
        <v>1</v>
      </c>
    </row>
    <row r="9047" spans="2:16" x14ac:dyDescent="0.25">
      <c r="B9047" s="103"/>
      <c r="C9047" s="103"/>
      <c r="L9047" s="102" t="str">
        <f>[2]!Table1[[#This Row],[Orgn]]&amp;"-"&amp;[2]!Table1[[#This Row],[Dest]]</f>
        <v>FCO-SSH</v>
      </c>
      <c r="M9047" s="102" t="str">
        <f t="shared" si="141"/>
        <v>ADT</v>
      </c>
      <c r="N9047" s="102">
        <f>WEEKDAY([2]!Table1[[#This Row],[Travel Date]],2)</f>
        <v>6</v>
      </c>
      <c r="P9047" s="102">
        <v>1</v>
      </c>
    </row>
    <row r="9048" spans="2:16" x14ac:dyDescent="0.25">
      <c r="B9048" s="103"/>
      <c r="C9048" s="103"/>
      <c r="L9048" s="102" t="str">
        <f>[2]!Table1[[#This Row],[Orgn]]&amp;"-"&amp;[2]!Table1[[#This Row],[Dest]]</f>
        <v>FCO-SSH</v>
      </c>
      <c r="M9048" s="102" t="str">
        <f t="shared" si="141"/>
        <v>ADT</v>
      </c>
      <c r="N9048" s="102">
        <f>WEEKDAY([2]!Table1[[#This Row],[Travel Date]],2)</f>
        <v>6</v>
      </c>
      <c r="P9048" s="102">
        <v>1</v>
      </c>
    </row>
    <row r="9049" spans="2:16" x14ac:dyDescent="0.25">
      <c r="B9049" s="103"/>
      <c r="C9049" s="103"/>
      <c r="L9049" s="102" t="str">
        <f>[2]!Table1[[#This Row],[Orgn]]&amp;"-"&amp;[2]!Table1[[#This Row],[Dest]]</f>
        <v>FCO-SSH</v>
      </c>
      <c r="M9049" s="102" t="str">
        <f t="shared" si="141"/>
        <v>ADT</v>
      </c>
      <c r="N9049" s="102">
        <f>WEEKDAY([2]!Table1[[#This Row],[Travel Date]],2)</f>
        <v>6</v>
      </c>
      <c r="P9049" s="102">
        <v>1</v>
      </c>
    </row>
    <row r="9050" spans="2:16" x14ac:dyDescent="0.25">
      <c r="B9050" s="103"/>
      <c r="C9050" s="103"/>
      <c r="L9050" s="102" t="str">
        <f>[2]!Table1[[#This Row],[Orgn]]&amp;"-"&amp;[2]!Table1[[#This Row],[Dest]]</f>
        <v>FCO-SSH</v>
      </c>
      <c r="M9050" s="102" t="str">
        <f t="shared" si="141"/>
        <v>ADT</v>
      </c>
      <c r="N9050" s="102">
        <f>WEEKDAY([2]!Table1[[#This Row],[Travel Date]],2)</f>
        <v>6</v>
      </c>
      <c r="P9050" s="102">
        <v>1</v>
      </c>
    </row>
    <row r="9051" spans="2:16" x14ac:dyDescent="0.25">
      <c r="B9051" s="103"/>
      <c r="C9051" s="103"/>
      <c r="L9051" s="102" t="str">
        <f>[2]!Table1[[#This Row],[Orgn]]&amp;"-"&amp;[2]!Table1[[#This Row],[Dest]]</f>
        <v>FCO-SSH</v>
      </c>
      <c r="M9051" s="102" t="str">
        <f t="shared" si="141"/>
        <v>ADT</v>
      </c>
      <c r="N9051" s="102">
        <f>WEEKDAY([2]!Table1[[#This Row],[Travel Date]],2)</f>
        <v>6</v>
      </c>
      <c r="P9051" s="102">
        <v>1</v>
      </c>
    </row>
    <row r="9052" spans="2:16" x14ac:dyDescent="0.25">
      <c r="B9052" s="103"/>
      <c r="C9052" s="103"/>
      <c r="L9052" s="102" t="str">
        <f>[2]!Table1[[#This Row],[Orgn]]&amp;"-"&amp;[2]!Table1[[#This Row],[Dest]]</f>
        <v>FCO-SSH</v>
      </c>
      <c r="M9052" s="102" t="str">
        <f t="shared" si="141"/>
        <v>ADT</v>
      </c>
      <c r="N9052" s="102">
        <f>WEEKDAY([2]!Table1[[#This Row],[Travel Date]],2)</f>
        <v>6</v>
      </c>
      <c r="P9052" s="102">
        <v>1</v>
      </c>
    </row>
    <row r="9053" spans="2:16" x14ac:dyDescent="0.25">
      <c r="B9053" s="103"/>
      <c r="C9053" s="103"/>
      <c r="L9053" s="102" t="str">
        <f>[2]!Table1[[#This Row],[Orgn]]&amp;"-"&amp;[2]!Table1[[#This Row],[Dest]]</f>
        <v>FCO-SSH</v>
      </c>
      <c r="M9053" s="102" t="str">
        <f t="shared" si="141"/>
        <v>ADT</v>
      </c>
      <c r="N9053" s="102">
        <f>WEEKDAY([2]!Table1[[#This Row],[Travel Date]],2)</f>
        <v>6</v>
      </c>
      <c r="P9053" s="102">
        <v>1</v>
      </c>
    </row>
    <row r="9054" spans="2:16" x14ac:dyDescent="0.25">
      <c r="B9054" s="103"/>
      <c r="C9054" s="103"/>
      <c r="L9054" s="102" t="str">
        <f>[2]!Table1[[#This Row],[Orgn]]&amp;"-"&amp;[2]!Table1[[#This Row],[Dest]]</f>
        <v>FCO-SSH</v>
      </c>
      <c r="M9054" s="102" t="str">
        <f t="shared" si="141"/>
        <v>ADT</v>
      </c>
      <c r="N9054" s="102">
        <f>WEEKDAY([2]!Table1[[#This Row],[Travel Date]],2)</f>
        <v>6</v>
      </c>
      <c r="P9054" s="102">
        <v>1</v>
      </c>
    </row>
    <row r="9055" spans="2:16" x14ac:dyDescent="0.25">
      <c r="B9055" s="103"/>
      <c r="C9055" s="103"/>
      <c r="L9055" s="102" t="str">
        <f>[2]!Table1[[#This Row],[Orgn]]&amp;"-"&amp;[2]!Table1[[#This Row],[Dest]]</f>
        <v>FCO-SSH</v>
      </c>
      <c r="M9055" s="102" t="str">
        <f t="shared" si="141"/>
        <v>ADT</v>
      </c>
      <c r="N9055" s="102">
        <f>WEEKDAY([2]!Table1[[#This Row],[Travel Date]],2)</f>
        <v>6</v>
      </c>
      <c r="P9055" s="102">
        <v>1</v>
      </c>
    </row>
    <row r="9056" spans="2:16" x14ac:dyDescent="0.25">
      <c r="B9056" s="103"/>
      <c r="C9056" s="103"/>
      <c r="L9056" s="102" t="str">
        <f>[2]!Table1[[#This Row],[Orgn]]&amp;"-"&amp;[2]!Table1[[#This Row],[Dest]]</f>
        <v>FCO-SSH</v>
      </c>
      <c r="M9056" s="102" t="str">
        <f t="shared" si="141"/>
        <v>ADT</v>
      </c>
      <c r="N9056" s="102">
        <f>WEEKDAY([2]!Table1[[#This Row],[Travel Date]],2)</f>
        <v>6</v>
      </c>
      <c r="P9056" s="102">
        <v>1</v>
      </c>
    </row>
    <row r="9057" spans="2:16" x14ac:dyDescent="0.25">
      <c r="B9057" s="103"/>
      <c r="C9057" s="103"/>
      <c r="L9057" s="102" t="str">
        <f>[2]!Table1[[#This Row],[Orgn]]&amp;"-"&amp;[2]!Table1[[#This Row],[Dest]]</f>
        <v>FCO-SSH</v>
      </c>
      <c r="M9057" s="102" t="str">
        <f t="shared" si="141"/>
        <v>ADT</v>
      </c>
      <c r="N9057" s="102">
        <f>WEEKDAY([2]!Table1[[#This Row],[Travel Date]],2)</f>
        <v>6</v>
      </c>
      <c r="P9057" s="102">
        <v>1</v>
      </c>
    </row>
    <row r="9058" spans="2:16" x14ac:dyDescent="0.25">
      <c r="B9058" s="103"/>
      <c r="C9058" s="103"/>
      <c r="L9058" s="102" t="str">
        <f>[2]!Table1[[#This Row],[Orgn]]&amp;"-"&amp;[2]!Table1[[#This Row],[Dest]]</f>
        <v>FCO-SSH</v>
      </c>
      <c r="M9058" s="102" t="str">
        <f t="shared" si="141"/>
        <v>ADT</v>
      </c>
      <c r="N9058" s="102">
        <f>WEEKDAY([2]!Table1[[#This Row],[Travel Date]],2)</f>
        <v>6</v>
      </c>
      <c r="P9058" s="102">
        <v>1</v>
      </c>
    </row>
    <row r="9059" spans="2:16" x14ac:dyDescent="0.25">
      <c r="B9059" s="103"/>
      <c r="C9059" s="103"/>
      <c r="L9059" s="102" t="str">
        <f>[2]!Table1[[#This Row],[Orgn]]&amp;"-"&amp;[2]!Table1[[#This Row],[Dest]]</f>
        <v>FCO-SSH</v>
      </c>
      <c r="M9059" s="102" t="str">
        <f t="shared" si="141"/>
        <v>ADT</v>
      </c>
      <c r="N9059" s="102">
        <f>WEEKDAY([2]!Table1[[#This Row],[Travel Date]],2)</f>
        <v>6</v>
      </c>
      <c r="P9059" s="102">
        <v>1</v>
      </c>
    </row>
    <row r="9060" spans="2:16" x14ac:dyDescent="0.25">
      <c r="B9060" s="103"/>
      <c r="C9060" s="103"/>
      <c r="L9060" s="102" t="str">
        <f>[2]!Table1[[#This Row],[Orgn]]&amp;"-"&amp;[2]!Table1[[#This Row],[Dest]]</f>
        <v>SSH-NAP</v>
      </c>
      <c r="M9060" s="102" t="str">
        <f t="shared" si="141"/>
        <v>ADT</v>
      </c>
      <c r="N9060" s="102">
        <f>WEEKDAY([2]!Table1[[#This Row],[Travel Date]],2)</f>
        <v>6</v>
      </c>
      <c r="P9060" s="102">
        <v>1</v>
      </c>
    </row>
    <row r="9061" spans="2:16" x14ac:dyDescent="0.25">
      <c r="B9061" s="103"/>
      <c r="C9061" s="103"/>
      <c r="L9061" s="102" t="str">
        <f>[2]!Table1[[#This Row],[Orgn]]&amp;"-"&amp;[2]!Table1[[#This Row],[Dest]]</f>
        <v>SSH-NAP</v>
      </c>
      <c r="M9061" s="102" t="str">
        <f t="shared" si="141"/>
        <v>ADT</v>
      </c>
      <c r="N9061" s="102">
        <f>WEEKDAY([2]!Table1[[#This Row],[Travel Date]],2)</f>
        <v>6</v>
      </c>
      <c r="P9061" s="102">
        <v>1</v>
      </c>
    </row>
    <row r="9062" spans="2:16" x14ac:dyDescent="0.25">
      <c r="B9062" s="103"/>
      <c r="C9062" s="103"/>
      <c r="L9062" s="102" t="str">
        <f>[2]!Table1[[#This Row],[Orgn]]&amp;"-"&amp;[2]!Table1[[#This Row],[Dest]]</f>
        <v>SSH-NAP</v>
      </c>
      <c r="M9062" s="102" t="str">
        <f t="shared" si="141"/>
        <v>ADT</v>
      </c>
      <c r="N9062" s="102">
        <f>WEEKDAY([2]!Table1[[#This Row],[Travel Date]],2)</f>
        <v>6</v>
      </c>
      <c r="P9062" s="102">
        <v>1</v>
      </c>
    </row>
    <row r="9063" spans="2:16" x14ac:dyDescent="0.25">
      <c r="B9063" s="103"/>
      <c r="C9063" s="103"/>
      <c r="L9063" s="102" t="str">
        <f>[2]!Table1[[#This Row],[Orgn]]&amp;"-"&amp;[2]!Table1[[#This Row],[Dest]]</f>
        <v>SSH-NAP</v>
      </c>
      <c r="M9063" s="102" t="str">
        <f t="shared" si="141"/>
        <v>ADT</v>
      </c>
      <c r="N9063" s="102">
        <f>WEEKDAY([2]!Table1[[#This Row],[Travel Date]],2)</f>
        <v>6</v>
      </c>
      <c r="P9063" s="102">
        <v>1</v>
      </c>
    </row>
    <row r="9064" spans="2:16" x14ac:dyDescent="0.25">
      <c r="B9064" s="103"/>
      <c r="C9064" s="103"/>
      <c r="L9064" s="102" t="str">
        <f>[2]!Table1[[#This Row],[Orgn]]&amp;"-"&amp;[2]!Table1[[#This Row],[Dest]]</f>
        <v>SSH-NAP</v>
      </c>
      <c r="M9064" s="102" t="str">
        <f t="shared" si="141"/>
        <v>ADT</v>
      </c>
      <c r="N9064" s="102">
        <f>WEEKDAY([2]!Table1[[#This Row],[Travel Date]],2)</f>
        <v>6</v>
      </c>
      <c r="P9064" s="102">
        <v>1</v>
      </c>
    </row>
    <row r="9065" spans="2:16" x14ac:dyDescent="0.25">
      <c r="B9065" s="103"/>
      <c r="C9065" s="103"/>
      <c r="L9065" s="102" t="str">
        <f>[2]!Table1[[#This Row],[Orgn]]&amp;"-"&amp;[2]!Table1[[#This Row],[Dest]]</f>
        <v>SSH-NAP</v>
      </c>
      <c r="M9065" s="102" t="str">
        <f t="shared" si="141"/>
        <v>ADT</v>
      </c>
      <c r="N9065" s="102">
        <f>WEEKDAY([2]!Table1[[#This Row],[Travel Date]],2)</f>
        <v>6</v>
      </c>
      <c r="P9065" s="102">
        <v>1</v>
      </c>
    </row>
    <row r="9066" spans="2:16" x14ac:dyDescent="0.25">
      <c r="B9066" s="103"/>
      <c r="C9066" s="103"/>
      <c r="L9066" s="102" t="str">
        <f>[2]!Table1[[#This Row],[Orgn]]&amp;"-"&amp;[2]!Table1[[#This Row],[Dest]]</f>
        <v>SSH-NAP</v>
      </c>
      <c r="M9066" s="102" t="str">
        <f t="shared" si="141"/>
        <v>ADT</v>
      </c>
      <c r="N9066" s="102">
        <f>WEEKDAY([2]!Table1[[#This Row],[Travel Date]],2)</f>
        <v>6</v>
      </c>
      <c r="P9066" s="102">
        <v>1</v>
      </c>
    </row>
    <row r="9067" spans="2:16" x14ac:dyDescent="0.25">
      <c r="B9067" s="103"/>
      <c r="C9067" s="103"/>
      <c r="L9067" s="102" t="str">
        <f>[2]!Table1[[#This Row],[Orgn]]&amp;"-"&amp;[2]!Table1[[#This Row],[Dest]]</f>
        <v>SSH-NAP</v>
      </c>
      <c r="M9067" s="102" t="str">
        <f t="shared" si="141"/>
        <v>ADT</v>
      </c>
      <c r="N9067" s="102">
        <f>WEEKDAY([2]!Table1[[#This Row],[Travel Date]],2)</f>
        <v>6</v>
      </c>
      <c r="P9067" s="102">
        <v>1</v>
      </c>
    </row>
    <row r="9068" spans="2:16" x14ac:dyDescent="0.25">
      <c r="B9068" s="103"/>
      <c r="C9068" s="103"/>
      <c r="L9068" s="102" t="str">
        <f>[2]!Table1[[#This Row],[Orgn]]&amp;"-"&amp;[2]!Table1[[#This Row],[Dest]]</f>
        <v>SSH-NAP</v>
      </c>
      <c r="M9068" s="102" t="str">
        <f t="shared" si="141"/>
        <v>ADT</v>
      </c>
      <c r="N9068" s="102">
        <f>WEEKDAY([2]!Table1[[#This Row],[Travel Date]],2)</f>
        <v>6</v>
      </c>
      <c r="P9068" s="102">
        <v>1</v>
      </c>
    </row>
    <row r="9069" spans="2:16" x14ac:dyDescent="0.25">
      <c r="B9069" s="103"/>
      <c r="C9069" s="103"/>
      <c r="L9069" s="102" t="str">
        <f>[2]!Table1[[#This Row],[Orgn]]&amp;"-"&amp;[2]!Table1[[#This Row],[Dest]]</f>
        <v>SSH-NAP</v>
      </c>
      <c r="M9069" s="102" t="str">
        <f t="shared" si="141"/>
        <v>ADT</v>
      </c>
      <c r="N9069" s="102">
        <f>WEEKDAY([2]!Table1[[#This Row],[Travel Date]],2)</f>
        <v>6</v>
      </c>
      <c r="P9069" s="102">
        <v>1</v>
      </c>
    </row>
    <row r="9070" spans="2:16" x14ac:dyDescent="0.25">
      <c r="B9070" s="103"/>
      <c r="C9070" s="103"/>
      <c r="L9070" s="102" t="str">
        <f>[2]!Table1[[#This Row],[Orgn]]&amp;"-"&amp;[2]!Table1[[#This Row],[Dest]]</f>
        <v>SSH-NAP</v>
      </c>
      <c r="M9070" s="102" t="str">
        <f t="shared" si="141"/>
        <v>ADT</v>
      </c>
      <c r="N9070" s="102">
        <f>WEEKDAY([2]!Table1[[#This Row],[Travel Date]],2)</f>
        <v>6</v>
      </c>
      <c r="P9070" s="102">
        <v>1</v>
      </c>
    </row>
    <row r="9071" spans="2:16" x14ac:dyDescent="0.25">
      <c r="B9071" s="103"/>
      <c r="C9071" s="103"/>
      <c r="L9071" s="102" t="str">
        <f>[2]!Table1[[#This Row],[Orgn]]&amp;"-"&amp;[2]!Table1[[#This Row],[Dest]]</f>
        <v>SSH-NAP</v>
      </c>
      <c r="M9071" s="102" t="str">
        <f t="shared" si="141"/>
        <v>ADT</v>
      </c>
      <c r="N9071" s="102">
        <f>WEEKDAY([2]!Table1[[#This Row],[Travel Date]],2)</f>
        <v>6</v>
      </c>
      <c r="P9071" s="102">
        <v>1</v>
      </c>
    </row>
    <row r="9072" spans="2:16" x14ac:dyDescent="0.25">
      <c r="B9072" s="103"/>
      <c r="C9072" s="103"/>
      <c r="L9072" s="102" t="str">
        <f>[2]!Table1[[#This Row],[Orgn]]&amp;"-"&amp;[2]!Table1[[#This Row],[Dest]]</f>
        <v>SSH-NAP</v>
      </c>
      <c r="M9072" s="102" t="str">
        <f t="shared" si="141"/>
        <v>ADT</v>
      </c>
      <c r="N9072" s="102">
        <f>WEEKDAY([2]!Table1[[#This Row],[Travel Date]],2)</f>
        <v>6</v>
      </c>
      <c r="P9072" s="102">
        <v>1</v>
      </c>
    </row>
    <row r="9073" spans="2:16" x14ac:dyDescent="0.25">
      <c r="B9073" s="103"/>
      <c r="C9073" s="103"/>
      <c r="L9073" s="102" t="str">
        <f>[2]!Table1[[#This Row],[Orgn]]&amp;"-"&amp;[2]!Table1[[#This Row],[Dest]]</f>
        <v>SSH-NAP</v>
      </c>
      <c r="M9073" s="102" t="str">
        <f t="shared" si="141"/>
        <v>ADT</v>
      </c>
      <c r="N9073" s="102">
        <f>WEEKDAY([2]!Table1[[#This Row],[Travel Date]],2)</f>
        <v>6</v>
      </c>
      <c r="P9073" s="102">
        <v>1</v>
      </c>
    </row>
    <row r="9074" spans="2:16" x14ac:dyDescent="0.25">
      <c r="B9074" s="103"/>
      <c r="C9074" s="103"/>
      <c r="L9074" s="102" t="str">
        <f>[2]!Table1[[#This Row],[Orgn]]&amp;"-"&amp;[2]!Table1[[#This Row],[Dest]]</f>
        <v>SSH-NAP</v>
      </c>
      <c r="M9074" s="102" t="str">
        <f t="shared" si="141"/>
        <v>ADT</v>
      </c>
      <c r="N9074" s="102">
        <f>WEEKDAY([2]!Table1[[#This Row],[Travel Date]],2)</f>
        <v>6</v>
      </c>
      <c r="P9074" s="102">
        <v>1</v>
      </c>
    </row>
    <row r="9075" spans="2:16" x14ac:dyDescent="0.25">
      <c r="B9075" s="103"/>
      <c r="C9075" s="103"/>
      <c r="L9075" s="102" t="str">
        <f>[2]!Table1[[#This Row],[Orgn]]&amp;"-"&amp;[2]!Table1[[#This Row],[Dest]]</f>
        <v>SSH-NAP</v>
      </c>
      <c r="M9075" s="102" t="str">
        <f t="shared" si="141"/>
        <v>ADT</v>
      </c>
      <c r="N9075" s="102">
        <f>WEEKDAY([2]!Table1[[#This Row],[Travel Date]],2)</f>
        <v>6</v>
      </c>
      <c r="P9075" s="102">
        <v>1</v>
      </c>
    </row>
    <row r="9076" spans="2:16" x14ac:dyDescent="0.25">
      <c r="B9076" s="103"/>
      <c r="C9076" s="103"/>
      <c r="L9076" s="102" t="str">
        <f>[2]!Table1[[#This Row],[Orgn]]&amp;"-"&amp;[2]!Table1[[#This Row],[Dest]]</f>
        <v>SSH-NAP</v>
      </c>
      <c r="M9076" s="102" t="str">
        <f t="shared" si="141"/>
        <v>ADT</v>
      </c>
      <c r="N9076" s="102">
        <f>WEEKDAY([2]!Table1[[#This Row],[Travel Date]],2)</f>
        <v>6</v>
      </c>
      <c r="P9076" s="102">
        <v>1</v>
      </c>
    </row>
    <row r="9077" spans="2:16" x14ac:dyDescent="0.25">
      <c r="B9077" s="103"/>
      <c r="C9077" s="103"/>
      <c r="L9077" s="102" t="str">
        <f>[2]!Table1[[#This Row],[Orgn]]&amp;"-"&amp;[2]!Table1[[#This Row],[Dest]]</f>
        <v>SSH-NAP</v>
      </c>
      <c r="M9077" s="102" t="str">
        <f t="shared" si="141"/>
        <v>ADT</v>
      </c>
      <c r="N9077" s="102">
        <f>WEEKDAY([2]!Table1[[#This Row],[Travel Date]],2)</f>
        <v>6</v>
      </c>
      <c r="P9077" s="102">
        <v>1</v>
      </c>
    </row>
    <row r="9078" spans="2:16" x14ac:dyDescent="0.25">
      <c r="B9078" s="103"/>
      <c r="C9078" s="103"/>
      <c r="L9078" s="102" t="str">
        <f>[2]!Table1[[#This Row],[Orgn]]&amp;"-"&amp;[2]!Table1[[#This Row],[Dest]]</f>
        <v>SSH-NAP</v>
      </c>
      <c r="M9078" s="102" t="str">
        <f t="shared" si="141"/>
        <v>ADT</v>
      </c>
      <c r="N9078" s="102">
        <f>WEEKDAY([2]!Table1[[#This Row],[Travel Date]],2)</f>
        <v>6</v>
      </c>
      <c r="P9078" s="102">
        <v>1</v>
      </c>
    </row>
    <row r="9079" spans="2:16" x14ac:dyDescent="0.25">
      <c r="B9079" s="103"/>
      <c r="C9079" s="103"/>
      <c r="L9079" s="102" t="str">
        <f>[2]!Table1[[#This Row],[Orgn]]&amp;"-"&amp;[2]!Table1[[#This Row],[Dest]]</f>
        <v>SSH-NAP</v>
      </c>
      <c r="M9079" s="102" t="str">
        <f t="shared" si="141"/>
        <v>ADT</v>
      </c>
      <c r="N9079" s="102">
        <f>WEEKDAY([2]!Table1[[#This Row],[Travel Date]],2)</f>
        <v>6</v>
      </c>
      <c r="P9079" s="102">
        <v>1</v>
      </c>
    </row>
    <row r="9080" spans="2:16" x14ac:dyDescent="0.25">
      <c r="B9080" s="103"/>
      <c r="C9080" s="103"/>
      <c r="L9080" s="102" t="str">
        <f>[2]!Table1[[#This Row],[Orgn]]&amp;"-"&amp;[2]!Table1[[#This Row],[Dest]]</f>
        <v>SSH-NAP</v>
      </c>
      <c r="M9080" s="102" t="str">
        <f t="shared" si="141"/>
        <v>ADT</v>
      </c>
      <c r="N9080" s="102">
        <f>WEEKDAY([2]!Table1[[#This Row],[Travel Date]],2)</f>
        <v>6</v>
      </c>
      <c r="P9080" s="102">
        <v>1</v>
      </c>
    </row>
    <row r="9081" spans="2:16" x14ac:dyDescent="0.25">
      <c r="B9081" s="103"/>
      <c r="C9081" s="103"/>
      <c r="L9081" s="102" t="str">
        <f>[2]!Table1[[#This Row],[Orgn]]&amp;"-"&amp;[2]!Table1[[#This Row],[Dest]]</f>
        <v>SSH-NAP</v>
      </c>
      <c r="M9081" s="102" t="str">
        <f t="shared" si="141"/>
        <v>ADT</v>
      </c>
      <c r="N9081" s="102">
        <f>WEEKDAY([2]!Table1[[#This Row],[Travel Date]],2)</f>
        <v>6</v>
      </c>
      <c r="P9081" s="102">
        <v>1</v>
      </c>
    </row>
    <row r="9082" spans="2:16" x14ac:dyDescent="0.25">
      <c r="B9082" s="103"/>
      <c r="C9082" s="103"/>
      <c r="L9082" s="102" t="str">
        <f>[2]!Table1[[#This Row],[Orgn]]&amp;"-"&amp;[2]!Table1[[#This Row],[Dest]]</f>
        <v>SSH-NAP</v>
      </c>
      <c r="M9082" s="102" t="str">
        <f t="shared" si="141"/>
        <v>ADT</v>
      </c>
      <c r="N9082" s="102">
        <f>WEEKDAY([2]!Table1[[#This Row],[Travel Date]],2)</f>
        <v>6</v>
      </c>
      <c r="P9082" s="102">
        <v>1</v>
      </c>
    </row>
    <row r="9083" spans="2:16" x14ac:dyDescent="0.25">
      <c r="B9083" s="103"/>
      <c r="C9083" s="103"/>
      <c r="L9083" s="102" t="str">
        <f>[2]!Table1[[#This Row],[Orgn]]&amp;"-"&amp;[2]!Table1[[#This Row],[Dest]]</f>
        <v>SSH-NAP</v>
      </c>
      <c r="M9083" s="102" t="str">
        <f t="shared" si="141"/>
        <v>ADT</v>
      </c>
      <c r="N9083" s="102">
        <f>WEEKDAY([2]!Table1[[#This Row],[Travel Date]],2)</f>
        <v>6</v>
      </c>
      <c r="P9083" s="102">
        <v>1</v>
      </c>
    </row>
    <row r="9084" spans="2:16" x14ac:dyDescent="0.25">
      <c r="B9084" s="103"/>
      <c r="C9084" s="103"/>
      <c r="L9084" s="102" t="str">
        <f>[2]!Table1[[#This Row],[Orgn]]&amp;"-"&amp;[2]!Table1[[#This Row],[Dest]]</f>
        <v>SSH-NAP</v>
      </c>
      <c r="M9084" s="102" t="str">
        <f t="shared" si="141"/>
        <v>ADT</v>
      </c>
      <c r="N9084" s="102">
        <f>WEEKDAY([2]!Table1[[#This Row],[Travel Date]],2)</f>
        <v>6</v>
      </c>
      <c r="P9084" s="102">
        <v>1</v>
      </c>
    </row>
    <row r="9085" spans="2:16" x14ac:dyDescent="0.25">
      <c r="B9085" s="103"/>
      <c r="C9085" s="103"/>
      <c r="L9085" s="102" t="str">
        <f>[2]!Table1[[#This Row],[Orgn]]&amp;"-"&amp;[2]!Table1[[#This Row],[Dest]]</f>
        <v>SSH-NAP</v>
      </c>
      <c r="M9085" s="102" t="str">
        <f t="shared" si="141"/>
        <v>ADT</v>
      </c>
      <c r="N9085" s="102">
        <f>WEEKDAY([2]!Table1[[#This Row],[Travel Date]],2)</f>
        <v>6</v>
      </c>
      <c r="P9085" s="102">
        <v>1</v>
      </c>
    </row>
    <row r="9086" spans="2:16" x14ac:dyDescent="0.25">
      <c r="B9086" s="103"/>
      <c r="C9086" s="103"/>
      <c r="L9086" s="102" t="str">
        <f>[2]!Table1[[#This Row],[Orgn]]&amp;"-"&amp;[2]!Table1[[#This Row],[Dest]]</f>
        <v>SSH-NAP</v>
      </c>
      <c r="M9086" s="102" t="str">
        <f t="shared" si="141"/>
        <v>ADT</v>
      </c>
      <c r="N9086" s="102">
        <f>WEEKDAY([2]!Table1[[#This Row],[Travel Date]],2)</f>
        <v>6</v>
      </c>
      <c r="P9086" s="102">
        <v>1</v>
      </c>
    </row>
    <row r="9087" spans="2:16" x14ac:dyDescent="0.25">
      <c r="B9087" s="103"/>
      <c r="C9087" s="103"/>
      <c r="L9087" s="102" t="str">
        <f>[2]!Table1[[#This Row],[Orgn]]&amp;"-"&amp;[2]!Table1[[#This Row],[Dest]]</f>
        <v>SSH-NAP</v>
      </c>
      <c r="M9087" s="102" t="str">
        <f t="shared" si="141"/>
        <v>ADT</v>
      </c>
      <c r="N9087" s="102">
        <f>WEEKDAY([2]!Table1[[#This Row],[Travel Date]],2)</f>
        <v>6</v>
      </c>
      <c r="P9087" s="102">
        <v>1</v>
      </c>
    </row>
    <row r="9088" spans="2:16" x14ac:dyDescent="0.25">
      <c r="B9088" s="103"/>
      <c r="C9088" s="103"/>
      <c r="L9088" s="102" t="str">
        <f>[2]!Table1[[#This Row],[Orgn]]&amp;"-"&amp;[2]!Table1[[#This Row],[Dest]]</f>
        <v>SSH-NAP</v>
      </c>
      <c r="M9088" s="102" t="str">
        <f t="shared" si="141"/>
        <v>ADT</v>
      </c>
      <c r="N9088" s="102">
        <f>WEEKDAY([2]!Table1[[#This Row],[Travel Date]],2)</f>
        <v>6</v>
      </c>
      <c r="P9088" s="102">
        <v>1</v>
      </c>
    </row>
    <row r="9089" spans="2:16" x14ac:dyDescent="0.25">
      <c r="B9089" s="103"/>
      <c r="C9089" s="103"/>
      <c r="L9089" s="102" t="str">
        <f>[2]!Table1[[#This Row],[Orgn]]&amp;"-"&amp;[2]!Table1[[#This Row],[Dest]]</f>
        <v>SSH-NAP</v>
      </c>
      <c r="M9089" s="102" t="str">
        <f t="shared" si="141"/>
        <v>ADT</v>
      </c>
      <c r="N9089" s="102">
        <f>WEEKDAY([2]!Table1[[#This Row],[Travel Date]],2)</f>
        <v>6</v>
      </c>
      <c r="P9089" s="102">
        <v>1</v>
      </c>
    </row>
    <row r="9090" spans="2:16" x14ac:dyDescent="0.25">
      <c r="B9090" s="103"/>
      <c r="C9090" s="103"/>
      <c r="L9090" s="102" t="str">
        <f>[2]!Table1[[#This Row],[Orgn]]&amp;"-"&amp;[2]!Table1[[#This Row],[Dest]]</f>
        <v>SSH-NAP</v>
      </c>
      <c r="M9090" s="102" t="str">
        <f t="shared" ref="M9090:M9153" si="142">IF(TRIM(C9090)="INF", "INF", IF(TRIM(C9090)="CHD", "CHD", "ADT"))</f>
        <v>ADT</v>
      </c>
      <c r="N9090" s="102">
        <f>WEEKDAY([2]!Table1[[#This Row],[Travel Date]],2)</f>
        <v>6</v>
      </c>
      <c r="P9090" s="102">
        <v>1</v>
      </c>
    </row>
    <row r="9091" spans="2:16" x14ac:dyDescent="0.25">
      <c r="B9091" s="103"/>
      <c r="C9091" s="103"/>
      <c r="L9091" s="102" t="str">
        <f>[2]!Table1[[#This Row],[Orgn]]&amp;"-"&amp;[2]!Table1[[#This Row],[Dest]]</f>
        <v>SSH-NAP</v>
      </c>
      <c r="M9091" s="102" t="str">
        <f t="shared" si="142"/>
        <v>ADT</v>
      </c>
      <c r="N9091" s="102">
        <f>WEEKDAY([2]!Table1[[#This Row],[Travel Date]],2)</f>
        <v>6</v>
      </c>
      <c r="P9091" s="102">
        <v>1</v>
      </c>
    </row>
    <row r="9092" spans="2:16" x14ac:dyDescent="0.25">
      <c r="B9092" s="103"/>
      <c r="C9092" s="103"/>
      <c r="L9092" s="102" t="str">
        <f>[2]!Table1[[#This Row],[Orgn]]&amp;"-"&amp;[2]!Table1[[#This Row],[Dest]]</f>
        <v>SSH-NAP</v>
      </c>
      <c r="M9092" s="102" t="str">
        <f t="shared" si="142"/>
        <v>ADT</v>
      </c>
      <c r="N9092" s="102">
        <f>WEEKDAY([2]!Table1[[#This Row],[Travel Date]],2)</f>
        <v>6</v>
      </c>
      <c r="P9092" s="102">
        <v>1</v>
      </c>
    </row>
    <row r="9093" spans="2:16" x14ac:dyDescent="0.25">
      <c r="B9093" s="103"/>
      <c r="C9093" s="103"/>
      <c r="L9093" s="102" t="str">
        <f>[2]!Table1[[#This Row],[Orgn]]&amp;"-"&amp;[2]!Table1[[#This Row],[Dest]]</f>
        <v>SSH-NAP</v>
      </c>
      <c r="M9093" s="102" t="str">
        <f t="shared" si="142"/>
        <v>ADT</v>
      </c>
      <c r="N9093" s="102">
        <f>WEEKDAY([2]!Table1[[#This Row],[Travel Date]],2)</f>
        <v>6</v>
      </c>
      <c r="P9093" s="102">
        <v>1</v>
      </c>
    </row>
    <row r="9094" spans="2:16" x14ac:dyDescent="0.25">
      <c r="B9094" s="103"/>
      <c r="C9094" s="103"/>
      <c r="L9094" s="102" t="str">
        <f>[2]!Table1[[#This Row],[Orgn]]&amp;"-"&amp;[2]!Table1[[#This Row],[Dest]]</f>
        <v>SSH-NAP</v>
      </c>
      <c r="M9094" s="102" t="str">
        <f t="shared" si="142"/>
        <v>ADT</v>
      </c>
      <c r="N9094" s="102">
        <f>WEEKDAY([2]!Table1[[#This Row],[Travel Date]],2)</f>
        <v>6</v>
      </c>
      <c r="P9094" s="102">
        <v>1</v>
      </c>
    </row>
    <row r="9095" spans="2:16" x14ac:dyDescent="0.25">
      <c r="B9095" s="103"/>
      <c r="C9095" s="103"/>
      <c r="L9095" s="102" t="str">
        <f>[2]!Table1[[#This Row],[Orgn]]&amp;"-"&amp;[2]!Table1[[#This Row],[Dest]]</f>
        <v>SSH-NAP</v>
      </c>
      <c r="M9095" s="102" t="str">
        <f t="shared" si="142"/>
        <v>ADT</v>
      </c>
      <c r="N9095" s="102">
        <f>WEEKDAY([2]!Table1[[#This Row],[Travel Date]],2)</f>
        <v>6</v>
      </c>
      <c r="P9095" s="102">
        <v>1</v>
      </c>
    </row>
    <row r="9096" spans="2:16" x14ac:dyDescent="0.25">
      <c r="B9096" s="103"/>
      <c r="C9096" s="103"/>
      <c r="L9096" s="102" t="str">
        <f>[2]!Table1[[#This Row],[Orgn]]&amp;"-"&amp;[2]!Table1[[#This Row],[Dest]]</f>
        <v>SSH-NAP</v>
      </c>
      <c r="M9096" s="102" t="str">
        <f t="shared" si="142"/>
        <v>ADT</v>
      </c>
      <c r="N9096" s="102">
        <f>WEEKDAY([2]!Table1[[#This Row],[Travel Date]],2)</f>
        <v>6</v>
      </c>
      <c r="P9096" s="102">
        <v>1</v>
      </c>
    </row>
    <row r="9097" spans="2:16" x14ac:dyDescent="0.25">
      <c r="B9097" s="103"/>
      <c r="C9097" s="103"/>
      <c r="L9097" s="102" t="str">
        <f>[2]!Table1[[#This Row],[Orgn]]&amp;"-"&amp;[2]!Table1[[#This Row],[Dest]]</f>
        <v>SSH-NAP</v>
      </c>
      <c r="M9097" s="102" t="str">
        <f t="shared" si="142"/>
        <v>ADT</v>
      </c>
      <c r="N9097" s="102">
        <f>WEEKDAY([2]!Table1[[#This Row],[Travel Date]],2)</f>
        <v>6</v>
      </c>
      <c r="P9097" s="102">
        <v>1</v>
      </c>
    </row>
    <row r="9098" spans="2:16" x14ac:dyDescent="0.25">
      <c r="B9098" s="103"/>
      <c r="C9098" s="103"/>
      <c r="L9098" s="102" t="str">
        <f>[2]!Table1[[#This Row],[Orgn]]&amp;"-"&amp;[2]!Table1[[#This Row],[Dest]]</f>
        <v>SSH-NAP</v>
      </c>
      <c r="M9098" s="102" t="str">
        <f t="shared" si="142"/>
        <v>ADT</v>
      </c>
      <c r="N9098" s="102">
        <f>WEEKDAY([2]!Table1[[#This Row],[Travel Date]],2)</f>
        <v>6</v>
      </c>
      <c r="P9098" s="102">
        <v>1</v>
      </c>
    </row>
    <row r="9099" spans="2:16" x14ac:dyDescent="0.25">
      <c r="B9099" s="103"/>
      <c r="C9099" s="103"/>
      <c r="L9099" s="102" t="str">
        <f>[2]!Table1[[#This Row],[Orgn]]&amp;"-"&amp;[2]!Table1[[#This Row],[Dest]]</f>
        <v>SSH-NAP</v>
      </c>
      <c r="M9099" s="102" t="str">
        <f t="shared" si="142"/>
        <v>ADT</v>
      </c>
      <c r="N9099" s="102">
        <f>WEEKDAY([2]!Table1[[#This Row],[Travel Date]],2)</f>
        <v>6</v>
      </c>
      <c r="P9099" s="102">
        <v>1</v>
      </c>
    </row>
    <row r="9100" spans="2:16" x14ac:dyDescent="0.25">
      <c r="B9100" s="103"/>
      <c r="C9100" s="103"/>
      <c r="L9100" s="102" t="str">
        <f>[2]!Table1[[#This Row],[Orgn]]&amp;"-"&amp;[2]!Table1[[#This Row],[Dest]]</f>
        <v>SSH-NAP</v>
      </c>
      <c r="M9100" s="102" t="str">
        <f t="shared" si="142"/>
        <v>ADT</v>
      </c>
      <c r="N9100" s="102">
        <f>WEEKDAY([2]!Table1[[#This Row],[Travel Date]],2)</f>
        <v>6</v>
      </c>
      <c r="P9100" s="102">
        <v>1</v>
      </c>
    </row>
    <row r="9101" spans="2:16" x14ac:dyDescent="0.25">
      <c r="B9101" s="103"/>
      <c r="C9101" s="103"/>
      <c r="L9101" s="102" t="str">
        <f>[2]!Table1[[#This Row],[Orgn]]&amp;"-"&amp;[2]!Table1[[#This Row],[Dest]]</f>
        <v>SSH-NAP</v>
      </c>
      <c r="M9101" s="102" t="str">
        <f t="shared" si="142"/>
        <v>ADT</v>
      </c>
      <c r="N9101" s="102">
        <f>WEEKDAY([2]!Table1[[#This Row],[Travel Date]],2)</f>
        <v>6</v>
      </c>
      <c r="P9101" s="102">
        <v>1</v>
      </c>
    </row>
    <row r="9102" spans="2:16" x14ac:dyDescent="0.25">
      <c r="B9102" s="103"/>
      <c r="C9102" s="103"/>
      <c r="L9102" s="102" t="str">
        <f>[2]!Table1[[#This Row],[Orgn]]&amp;"-"&amp;[2]!Table1[[#This Row],[Dest]]</f>
        <v>SSH-NAP</v>
      </c>
      <c r="M9102" s="102" t="str">
        <f t="shared" si="142"/>
        <v>ADT</v>
      </c>
      <c r="N9102" s="102">
        <f>WEEKDAY([2]!Table1[[#This Row],[Travel Date]],2)</f>
        <v>6</v>
      </c>
      <c r="P9102" s="102">
        <v>1</v>
      </c>
    </row>
    <row r="9103" spans="2:16" x14ac:dyDescent="0.25">
      <c r="B9103" s="103"/>
      <c r="C9103" s="103"/>
      <c r="L9103" s="102" t="str">
        <f>[2]!Table1[[#This Row],[Orgn]]&amp;"-"&amp;[2]!Table1[[#This Row],[Dest]]</f>
        <v>SSH-NAP</v>
      </c>
      <c r="M9103" s="102" t="str">
        <f t="shared" si="142"/>
        <v>ADT</v>
      </c>
      <c r="N9103" s="102">
        <f>WEEKDAY([2]!Table1[[#This Row],[Travel Date]],2)</f>
        <v>6</v>
      </c>
      <c r="P9103" s="102">
        <v>1</v>
      </c>
    </row>
    <row r="9104" spans="2:16" x14ac:dyDescent="0.25">
      <c r="B9104" s="103"/>
      <c r="C9104" s="103"/>
      <c r="L9104" s="102" t="str">
        <f>[2]!Table1[[#This Row],[Orgn]]&amp;"-"&amp;[2]!Table1[[#This Row],[Dest]]</f>
        <v>NAP-SSH</v>
      </c>
      <c r="M9104" s="102" t="str">
        <f t="shared" si="142"/>
        <v>ADT</v>
      </c>
      <c r="N9104" s="102">
        <f>WEEKDAY([2]!Table1[[#This Row],[Travel Date]],2)</f>
        <v>6</v>
      </c>
      <c r="P9104" s="102">
        <v>1</v>
      </c>
    </row>
    <row r="9105" spans="2:16" x14ac:dyDescent="0.25">
      <c r="B9105" s="103"/>
      <c r="C9105" s="103"/>
      <c r="L9105" s="102" t="str">
        <f>[2]!Table1[[#This Row],[Orgn]]&amp;"-"&amp;[2]!Table1[[#This Row],[Dest]]</f>
        <v>NAP-SSH</v>
      </c>
      <c r="M9105" s="102" t="str">
        <f t="shared" si="142"/>
        <v>ADT</v>
      </c>
      <c r="N9105" s="102">
        <f>WEEKDAY([2]!Table1[[#This Row],[Travel Date]],2)</f>
        <v>6</v>
      </c>
      <c r="P9105" s="102">
        <v>1</v>
      </c>
    </row>
    <row r="9106" spans="2:16" x14ac:dyDescent="0.25">
      <c r="B9106" s="103"/>
      <c r="C9106" s="103"/>
      <c r="L9106" s="102" t="str">
        <f>[2]!Table1[[#This Row],[Orgn]]&amp;"-"&amp;[2]!Table1[[#This Row],[Dest]]</f>
        <v>NAP-SSH</v>
      </c>
      <c r="M9106" s="102" t="str">
        <f t="shared" si="142"/>
        <v>ADT</v>
      </c>
      <c r="N9106" s="102">
        <f>WEEKDAY([2]!Table1[[#This Row],[Travel Date]],2)</f>
        <v>6</v>
      </c>
      <c r="P9106" s="102">
        <v>1</v>
      </c>
    </row>
    <row r="9107" spans="2:16" x14ac:dyDescent="0.25">
      <c r="B9107" s="103"/>
      <c r="C9107" s="103"/>
      <c r="L9107" s="102" t="str">
        <f>[2]!Table1[[#This Row],[Orgn]]&amp;"-"&amp;[2]!Table1[[#This Row],[Dest]]</f>
        <v>NAP-SSH</v>
      </c>
      <c r="M9107" s="102" t="str">
        <f t="shared" si="142"/>
        <v>ADT</v>
      </c>
      <c r="N9107" s="102">
        <f>WEEKDAY([2]!Table1[[#This Row],[Travel Date]],2)</f>
        <v>6</v>
      </c>
      <c r="P9107" s="102">
        <v>1</v>
      </c>
    </row>
    <row r="9108" spans="2:16" x14ac:dyDescent="0.25">
      <c r="B9108" s="103"/>
      <c r="C9108" s="103"/>
      <c r="L9108" s="102" t="str">
        <f>[2]!Table1[[#This Row],[Orgn]]&amp;"-"&amp;[2]!Table1[[#This Row],[Dest]]</f>
        <v>NAP-SSH</v>
      </c>
      <c r="M9108" s="102" t="str">
        <f t="shared" si="142"/>
        <v>ADT</v>
      </c>
      <c r="N9108" s="102">
        <f>WEEKDAY([2]!Table1[[#This Row],[Travel Date]],2)</f>
        <v>6</v>
      </c>
      <c r="P9108" s="102">
        <v>1</v>
      </c>
    </row>
    <row r="9109" spans="2:16" x14ac:dyDescent="0.25">
      <c r="B9109" s="103"/>
      <c r="C9109" s="103"/>
      <c r="L9109" s="102" t="str">
        <f>[2]!Table1[[#This Row],[Orgn]]&amp;"-"&amp;[2]!Table1[[#This Row],[Dest]]</f>
        <v>NAP-SSH</v>
      </c>
      <c r="M9109" s="102" t="str">
        <f t="shared" si="142"/>
        <v>ADT</v>
      </c>
      <c r="N9109" s="102">
        <f>WEEKDAY([2]!Table1[[#This Row],[Travel Date]],2)</f>
        <v>6</v>
      </c>
      <c r="P9109" s="102">
        <v>1</v>
      </c>
    </row>
    <row r="9110" spans="2:16" x14ac:dyDescent="0.25">
      <c r="B9110" s="103"/>
      <c r="C9110" s="103"/>
      <c r="L9110" s="102" t="str">
        <f>[2]!Table1[[#This Row],[Orgn]]&amp;"-"&amp;[2]!Table1[[#This Row],[Dest]]</f>
        <v>NAP-SSH</v>
      </c>
      <c r="M9110" s="102" t="str">
        <f t="shared" si="142"/>
        <v>ADT</v>
      </c>
      <c r="N9110" s="102">
        <f>WEEKDAY([2]!Table1[[#This Row],[Travel Date]],2)</f>
        <v>6</v>
      </c>
      <c r="P9110" s="102">
        <v>1</v>
      </c>
    </row>
    <row r="9111" spans="2:16" x14ac:dyDescent="0.25">
      <c r="B9111" s="103"/>
      <c r="C9111" s="103"/>
      <c r="L9111" s="102" t="str">
        <f>[2]!Table1[[#This Row],[Orgn]]&amp;"-"&amp;[2]!Table1[[#This Row],[Dest]]</f>
        <v>NAP-SSH</v>
      </c>
      <c r="M9111" s="102" t="str">
        <f t="shared" si="142"/>
        <v>ADT</v>
      </c>
      <c r="N9111" s="102">
        <f>WEEKDAY([2]!Table1[[#This Row],[Travel Date]],2)</f>
        <v>6</v>
      </c>
      <c r="P9111" s="102">
        <v>1</v>
      </c>
    </row>
    <row r="9112" spans="2:16" x14ac:dyDescent="0.25">
      <c r="B9112" s="103"/>
      <c r="C9112" s="103"/>
      <c r="L9112" s="102" t="str">
        <f>[2]!Table1[[#This Row],[Orgn]]&amp;"-"&amp;[2]!Table1[[#This Row],[Dest]]</f>
        <v>NAP-SSH</v>
      </c>
      <c r="M9112" s="102" t="str">
        <f t="shared" si="142"/>
        <v>ADT</v>
      </c>
      <c r="N9112" s="102">
        <f>WEEKDAY([2]!Table1[[#This Row],[Travel Date]],2)</f>
        <v>6</v>
      </c>
      <c r="P9112" s="102">
        <v>1</v>
      </c>
    </row>
    <row r="9113" spans="2:16" x14ac:dyDescent="0.25">
      <c r="B9113" s="103"/>
      <c r="C9113" s="103"/>
      <c r="L9113" s="102" t="str">
        <f>[2]!Table1[[#This Row],[Orgn]]&amp;"-"&amp;[2]!Table1[[#This Row],[Dest]]</f>
        <v>NAP-SSH</v>
      </c>
      <c r="M9113" s="102" t="str">
        <f t="shared" si="142"/>
        <v>ADT</v>
      </c>
      <c r="N9113" s="102">
        <f>WEEKDAY([2]!Table1[[#This Row],[Travel Date]],2)</f>
        <v>6</v>
      </c>
      <c r="P9113" s="102">
        <v>1</v>
      </c>
    </row>
    <row r="9114" spans="2:16" x14ac:dyDescent="0.25">
      <c r="B9114" s="103"/>
      <c r="C9114" s="103"/>
      <c r="L9114" s="102" t="str">
        <f>[2]!Table1[[#This Row],[Orgn]]&amp;"-"&amp;[2]!Table1[[#This Row],[Dest]]</f>
        <v>NAP-SSH</v>
      </c>
      <c r="M9114" s="102" t="str">
        <f t="shared" si="142"/>
        <v>ADT</v>
      </c>
      <c r="N9114" s="102">
        <f>WEEKDAY([2]!Table1[[#This Row],[Travel Date]],2)</f>
        <v>6</v>
      </c>
      <c r="P9114" s="102">
        <v>1</v>
      </c>
    </row>
    <row r="9115" spans="2:16" x14ac:dyDescent="0.25">
      <c r="B9115" s="103"/>
      <c r="C9115" s="103"/>
      <c r="L9115" s="102" t="str">
        <f>[2]!Table1[[#This Row],[Orgn]]&amp;"-"&amp;[2]!Table1[[#This Row],[Dest]]</f>
        <v>NAP-SSH</v>
      </c>
      <c r="M9115" s="102" t="str">
        <f t="shared" si="142"/>
        <v>ADT</v>
      </c>
      <c r="N9115" s="102">
        <f>WEEKDAY([2]!Table1[[#This Row],[Travel Date]],2)</f>
        <v>6</v>
      </c>
      <c r="P9115" s="102">
        <v>1</v>
      </c>
    </row>
    <row r="9116" spans="2:16" x14ac:dyDescent="0.25">
      <c r="B9116" s="103"/>
      <c r="C9116" s="103"/>
      <c r="L9116" s="102" t="str">
        <f>[2]!Table1[[#This Row],[Orgn]]&amp;"-"&amp;[2]!Table1[[#This Row],[Dest]]</f>
        <v>NAP-SSH</v>
      </c>
      <c r="M9116" s="102" t="str">
        <f t="shared" si="142"/>
        <v>ADT</v>
      </c>
      <c r="N9116" s="102">
        <f>WEEKDAY([2]!Table1[[#This Row],[Travel Date]],2)</f>
        <v>6</v>
      </c>
      <c r="P9116" s="102">
        <v>1</v>
      </c>
    </row>
    <row r="9117" spans="2:16" x14ac:dyDescent="0.25">
      <c r="B9117" s="103"/>
      <c r="C9117" s="103"/>
      <c r="L9117" s="102" t="str">
        <f>[2]!Table1[[#This Row],[Orgn]]&amp;"-"&amp;[2]!Table1[[#This Row],[Dest]]</f>
        <v>NAP-SSH</v>
      </c>
      <c r="M9117" s="102" t="str">
        <f t="shared" si="142"/>
        <v>ADT</v>
      </c>
      <c r="N9117" s="102">
        <f>WEEKDAY([2]!Table1[[#This Row],[Travel Date]],2)</f>
        <v>6</v>
      </c>
      <c r="P9117" s="102">
        <v>1</v>
      </c>
    </row>
    <row r="9118" spans="2:16" x14ac:dyDescent="0.25">
      <c r="B9118" s="103"/>
      <c r="C9118" s="103"/>
      <c r="L9118" s="102" t="str">
        <f>[2]!Table1[[#This Row],[Orgn]]&amp;"-"&amp;[2]!Table1[[#This Row],[Dest]]</f>
        <v>NAP-SSH</v>
      </c>
      <c r="M9118" s="102" t="str">
        <f t="shared" si="142"/>
        <v>ADT</v>
      </c>
      <c r="N9118" s="102">
        <f>WEEKDAY([2]!Table1[[#This Row],[Travel Date]],2)</f>
        <v>6</v>
      </c>
      <c r="P9118" s="102">
        <v>1</v>
      </c>
    </row>
    <row r="9119" spans="2:16" x14ac:dyDescent="0.25">
      <c r="B9119" s="103"/>
      <c r="C9119" s="103"/>
      <c r="L9119" s="102" t="str">
        <f>[2]!Table1[[#This Row],[Orgn]]&amp;"-"&amp;[2]!Table1[[#This Row],[Dest]]</f>
        <v>NAP-SSH</v>
      </c>
      <c r="M9119" s="102" t="str">
        <f t="shared" si="142"/>
        <v>ADT</v>
      </c>
      <c r="N9119" s="102">
        <f>WEEKDAY([2]!Table1[[#This Row],[Travel Date]],2)</f>
        <v>6</v>
      </c>
      <c r="P9119" s="102">
        <v>1</v>
      </c>
    </row>
    <row r="9120" spans="2:16" x14ac:dyDescent="0.25">
      <c r="B9120" s="103"/>
      <c r="C9120" s="103"/>
      <c r="L9120" s="102" t="str">
        <f>[2]!Table1[[#This Row],[Orgn]]&amp;"-"&amp;[2]!Table1[[#This Row],[Dest]]</f>
        <v>NAP-SSH</v>
      </c>
      <c r="M9120" s="102" t="str">
        <f t="shared" si="142"/>
        <v>ADT</v>
      </c>
      <c r="N9120" s="102">
        <f>WEEKDAY([2]!Table1[[#This Row],[Travel Date]],2)</f>
        <v>6</v>
      </c>
      <c r="P9120" s="102">
        <v>1</v>
      </c>
    </row>
    <row r="9121" spans="2:16" x14ac:dyDescent="0.25">
      <c r="B9121" s="103"/>
      <c r="C9121" s="103"/>
      <c r="L9121" s="102" t="str">
        <f>[2]!Table1[[#This Row],[Orgn]]&amp;"-"&amp;[2]!Table1[[#This Row],[Dest]]</f>
        <v>NAP-SSH</v>
      </c>
      <c r="M9121" s="102" t="str">
        <f t="shared" si="142"/>
        <v>ADT</v>
      </c>
      <c r="N9121" s="102">
        <f>WEEKDAY([2]!Table1[[#This Row],[Travel Date]],2)</f>
        <v>6</v>
      </c>
      <c r="P9121" s="102">
        <v>1</v>
      </c>
    </row>
    <row r="9122" spans="2:16" x14ac:dyDescent="0.25">
      <c r="B9122" s="103"/>
      <c r="C9122" s="103"/>
      <c r="L9122" s="102" t="str">
        <f>[2]!Table1[[#This Row],[Orgn]]&amp;"-"&amp;[2]!Table1[[#This Row],[Dest]]</f>
        <v>NAP-SSH</v>
      </c>
      <c r="M9122" s="102" t="str">
        <f t="shared" si="142"/>
        <v>ADT</v>
      </c>
      <c r="N9122" s="102">
        <f>WEEKDAY([2]!Table1[[#This Row],[Travel Date]],2)</f>
        <v>6</v>
      </c>
      <c r="P9122" s="102">
        <v>1</v>
      </c>
    </row>
    <row r="9123" spans="2:16" x14ac:dyDescent="0.25">
      <c r="B9123" s="103"/>
      <c r="C9123" s="103"/>
      <c r="L9123" s="102" t="str">
        <f>[2]!Table1[[#This Row],[Orgn]]&amp;"-"&amp;[2]!Table1[[#This Row],[Dest]]</f>
        <v>NAP-SSH</v>
      </c>
      <c r="M9123" s="102" t="str">
        <f t="shared" si="142"/>
        <v>ADT</v>
      </c>
      <c r="N9123" s="102">
        <f>WEEKDAY([2]!Table1[[#This Row],[Travel Date]],2)</f>
        <v>6</v>
      </c>
      <c r="P9123" s="102">
        <v>1</v>
      </c>
    </row>
    <row r="9124" spans="2:16" x14ac:dyDescent="0.25">
      <c r="B9124" s="103"/>
      <c r="C9124" s="103"/>
      <c r="L9124" s="102" t="str">
        <f>[2]!Table1[[#This Row],[Orgn]]&amp;"-"&amp;[2]!Table1[[#This Row],[Dest]]</f>
        <v>NAP-SSH</v>
      </c>
      <c r="M9124" s="102" t="str">
        <f t="shared" si="142"/>
        <v>ADT</v>
      </c>
      <c r="N9124" s="102">
        <f>WEEKDAY([2]!Table1[[#This Row],[Travel Date]],2)</f>
        <v>6</v>
      </c>
      <c r="P9124" s="102">
        <v>1</v>
      </c>
    </row>
    <row r="9125" spans="2:16" x14ac:dyDescent="0.25">
      <c r="B9125" s="103"/>
      <c r="C9125" s="103"/>
      <c r="L9125" s="102" t="str">
        <f>[2]!Table1[[#This Row],[Orgn]]&amp;"-"&amp;[2]!Table1[[#This Row],[Dest]]</f>
        <v>NAP-SSH</v>
      </c>
      <c r="M9125" s="102" t="str">
        <f t="shared" si="142"/>
        <v>ADT</v>
      </c>
      <c r="N9125" s="102">
        <f>WEEKDAY([2]!Table1[[#This Row],[Travel Date]],2)</f>
        <v>6</v>
      </c>
      <c r="P9125" s="102">
        <v>1</v>
      </c>
    </row>
    <row r="9126" spans="2:16" x14ac:dyDescent="0.25">
      <c r="B9126" s="103"/>
      <c r="C9126" s="103"/>
      <c r="L9126" s="102" t="str">
        <f>[2]!Table1[[#This Row],[Orgn]]&amp;"-"&amp;[2]!Table1[[#This Row],[Dest]]</f>
        <v>NAP-SSH</v>
      </c>
      <c r="M9126" s="102" t="str">
        <f t="shared" si="142"/>
        <v>ADT</v>
      </c>
      <c r="N9126" s="102">
        <f>WEEKDAY([2]!Table1[[#This Row],[Travel Date]],2)</f>
        <v>6</v>
      </c>
      <c r="P9126" s="102">
        <v>1</v>
      </c>
    </row>
    <row r="9127" spans="2:16" x14ac:dyDescent="0.25">
      <c r="B9127" s="103"/>
      <c r="C9127" s="103"/>
      <c r="L9127" s="102" t="str">
        <f>[2]!Table1[[#This Row],[Orgn]]&amp;"-"&amp;[2]!Table1[[#This Row],[Dest]]</f>
        <v>NAP-SSH</v>
      </c>
      <c r="M9127" s="102" t="str">
        <f t="shared" si="142"/>
        <v>ADT</v>
      </c>
      <c r="N9127" s="102">
        <f>WEEKDAY([2]!Table1[[#This Row],[Travel Date]],2)</f>
        <v>6</v>
      </c>
      <c r="P9127" s="102">
        <v>1</v>
      </c>
    </row>
    <row r="9128" spans="2:16" x14ac:dyDescent="0.25">
      <c r="B9128" s="103"/>
      <c r="C9128" s="103"/>
      <c r="L9128" s="102" t="str">
        <f>[2]!Table1[[#This Row],[Orgn]]&amp;"-"&amp;[2]!Table1[[#This Row],[Dest]]</f>
        <v>NAP-SSH</v>
      </c>
      <c r="M9128" s="102" t="str">
        <f t="shared" si="142"/>
        <v>ADT</v>
      </c>
      <c r="N9128" s="102">
        <f>WEEKDAY([2]!Table1[[#This Row],[Travel Date]],2)</f>
        <v>6</v>
      </c>
      <c r="P9128" s="102">
        <v>1</v>
      </c>
    </row>
    <row r="9129" spans="2:16" x14ac:dyDescent="0.25">
      <c r="B9129" s="103"/>
      <c r="C9129" s="103"/>
      <c r="L9129" s="102" t="str">
        <f>[2]!Table1[[#This Row],[Orgn]]&amp;"-"&amp;[2]!Table1[[#This Row],[Dest]]</f>
        <v>NAP-SSH</v>
      </c>
      <c r="M9129" s="102" t="str">
        <f t="shared" si="142"/>
        <v>ADT</v>
      </c>
      <c r="N9129" s="102">
        <f>WEEKDAY([2]!Table1[[#This Row],[Travel Date]],2)</f>
        <v>6</v>
      </c>
      <c r="P9129" s="102">
        <v>1</v>
      </c>
    </row>
    <row r="9130" spans="2:16" x14ac:dyDescent="0.25">
      <c r="B9130" s="103"/>
      <c r="C9130" s="103"/>
      <c r="L9130" s="102" t="str">
        <f>[2]!Table1[[#This Row],[Orgn]]&amp;"-"&amp;[2]!Table1[[#This Row],[Dest]]</f>
        <v>NAP-SSH</v>
      </c>
      <c r="M9130" s="102" t="str">
        <f t="shared" si="142"/>
        <v>ADT</v>
      </c>
      <c r="N9130" s="102">
        <f>WEEKDAY([2]!Table1[[#This Row],[Travel Date]],2)</f>
        <v>6</v>
      </c>
      <c r="P9130" s="102">
        <v>1</v>
      </c>
    </row>
    <row r="9131" spans="2:16" x14ac:dyDescent="0.25">
      <c r="B9131" s="103"/>
      <c r="C9131" s="103"/>
      <c r="L9131" s="102" t="str">
        <f>[2]!Table1[[#This Row],[Orgn]]&amp;"-"&amp;[2]!Table1[[#This Row],[Dest]]</f>
        <v>NAP-SSH</v>
      </c>
      <c r="M9131" s="102" t="str">
        <f t="shared" si="142"/>
        <v>ADT</v>
      </c>
      <c r="N9131" s="102">
        <f>WEEKDAY([2]!Table1[[#This Row],[Travel Date]],2)</f>
        <v>6</v>
      </c>
      <c r="P9131" s="102">
        <v>1</v>
      </c>
    </row>
    <row r="9132" spans="2:16" x14ac:dyDescent="0.25">
      <c r="B9132" s="103"/>
      <c r="C9132" s="103"/>
      <c r="L9132" s="102" t="str">
        <f>[2]!Table1[[#This Row],[Orgn]]&amp;"-"&amp;[2]!Table1[[#This Row],[Dest]]</f>
        <v>NAP-SSH</v>
      </c>
      <c r="M9132" s="102" t="str">
        <f t="shared" si="142"/>
        <v>ADT</v>
      </c>
      <c r="N9132" s="102">
        <f>WEEKDAY([2]!Table1[[#This Row],[Travel Date]],2)</f>
        <v>6</v>
      </c>
      <c r="P9132" s="102">
        <v>1</v>
      </c>
    </row>
    <row r="9133" spans="2:16" x14ac:dyDescent="0.25">
      <c r="B9133" s="103"/>
      <c r="C9133" s="103"/>
      <c r="L9133" s="102" t="str">
        <f>[2]!Table1[[#This Row],[Orgn]]&amp;"-"&amp;[2]!Table1[[#This Row],[Dest]]</f>
        <v>NAP-SSH</v>
      </c>
      <c r="M9133" s="102" t="str">
        <f t="shared" si="142"/>
        <v>ADT</v>
      </c>
      <c r="N9133" s="102">
        <f>WEEKDAY([2]!Table1[[#This Row],[Travel Date]],2)</f>
        <v>6</v>
      </c>
      <c r="P9133" s="102">
        <v>1</v>
      </c>
    </row>
    <row r="9134" spans="2:16" x14ac:dyDescent="0.25">
      <c r="B9134" s="103"/>
      <c r="C9134" s="103"/>
      <c r="L9134" s="102" t="str">
        <f>[2]!Table1[[#This Row],[Orgn]]&amp;"-"&amp;[2]!Table1[[#This Row],[Dest]]</f>
        <v>NAP-SSH</v>
      </c>
      <c r="M9134" s="102" t="str">
        <f t="shared" si="142"/>
        <v>ADT</v>
      </c>
      <c r="N9134" s="102">
        <f>WEEKDAY([2]!Table1[[#This Row],[Travel Date]],2)</f>
        <v>6</v>
      </c>
      <c r="P9134" s="102">
        <v>1</v>
      </c>
    </row>
    <row r="9135" spans="2:16" x14ac:dyDescent="0.25">
      <c r="B9135" s="103"/>
      <c r="C9135" s="103"/>
      <c r="L9135" s="102" t="str">
        <f>[2]!Table1[[#This Row],[Orgn]]&amp;"-"&amp;[2]!Table1[[#This Row],[Dest]]</f>
        <v>NAP-SSH</v>
      </c>
      <c r="M9135" s="102" t="str">
        <f t="shared" si="142"/>
        <v>ADT</v>
      </c>
      <c r="N9135" s="102">
        <f>WEEKDAY([2]!Table1[[#This Row],[Travel Date]],2)</f>
        <v>6</v>
      </c>
      <c r="P9135" s="102">
        <v>1</v>
      </c>
    </row>
    <row r="9136" spans="2:16" x14ac:dyDescent="0.25">
      <c r="B9136" s="103"/>
      <c r="C9136" s="103"/>
      <c r="L9136" s="102" t="str">
        <f>[2]!Table1[[#This Row],[Orgn]]&amp;"-"&amp;[2]!Table1[[#This Row],[Dest]]</f>
        <v>NAP-SSH</v>
      </c>
      <c r="M9136" s="102" t="str">
        <f t="shared" si="142"/>
        <v>ADT</v>
      </c>
      <c r="N9136" s="102">
        <f>WEEKDAY([2]!Table1[[#This Row],[Travel Date]],2)</f>
        <v>6</v>
      </c>
      <c r="P9136" s="102">
        <v>1</v>
      </c>
    </row>
    <row r="9137" spans="2:16" x14ac:dyDescent="0.25">
      <c r="B9137" s="103"/>
      <c r="C9137" s="103"/>
      <c r="L9137" s="102" t="str">
        <f>[2]!Table1[[#This Row],[Orgn]]&amp;"-"&amp;[2]!Table1[[#This Row],[Dest]]</f>
        <v>NAP-SSH</v>
      </c>
      <c r="M9137" s="102" t="str">
        <f t="shared" si="142"/>
        <v>ADT</v>
      </c>
      <c r="N9137" s="102">
        <f>WEEKDAY([2]!Table1[[#This Row],[Travel Date]],2)</f>
        <v>6</v>
      </c>
      <c r="P9137" s="102">
        <v>1</v>
      </c>
    </row>
    <row r="9138" spans="2:16" x14ac:dyDescent="0.25">
      <c r="B9138" s="103"/>
      <c r="C9138" s="103"/>
      <c r="L9138" s="102" t="str">
        <f>[2]!Table1[[#This Row],[Orgn]]&amp;"-"&amp;[2]!Table1[[#This Row],[Dest]]</f>
        <v>NAP-SSH</v>
      </c>
      <c r="M9138" s="102" t="str">
        <f t="shared" si="142"/>
        <v>ADT</v>
      </c>
      <c r="N9138" s="102">
        <f>WEEKDAY([2]!Table1[[#This Row],[Travel Date]],2)</f>
        <v>6</v>
      </c>
      <c r="P9138" s="102">
        <v>1</v>
      </c>
    </row>
    <row r="9139" spans="2:16" x14ac:dyDescent="0.25">
      <c r="B9139" s="103"/>
      <c r="C9139" s="103"/>
      <c r="L9139" s="102" t="str">
        <f>[2]!Table1[[#This Row],[Orgn]]&amp;"-"&amp;[2]!Table1[[#This Row],[Dest]]</f>
        <v>NAP-SSH</v>
      </c>
      <c r="M9139" s="102" t="str">
        <f t="shared" si="142"/>
        <v>ADT</v>
      </c>
      <c r="N9139" s="102">
        <f>WEEKDAY([2]!Table1[[#This Row],[Travel Date]],2)</f>
        <v>6</v>
      </c>
      <c r="P9139" s="102">
        <v>1</v>
      </c>
    </row>
    <row r="9140" spans="2:16" x14ac:dyDescent="0.25">
      <c r="B9140" s="103"/>
      <c r="C9140" s="103"/>
      <c r="L9140" s="102" t="str">
        <f>[2]!Table1[[#This Row],[Orgn]]&amp;"-"&amp;[2]!Table1[[#This Row],[Dest]]</f>
        <v>NAP-SSH</v>
      </c>
      <c r="M9140" s="102" t="str">
        <f t="shared" si="142"/>
        <v>ADT</v>
      </c>
      <c r="N9140" s="102">
        <f>WEEKDAY([2]!Table1[[#This Row],[Travel Date]],2)</f>
        <v>6</v>
      </c>
      <c r="P9140" s="102">
        <v>1</v>
      </c>
    </row>
    <row r="9141" spans="2:16" x14ac:dyDescent="0.25">
      <c r="B9141" s="103"/>
      <c r="C9141" s="103"/>
      <c r="L9141" s="102" t="str">
        <f>[2]!Table1[[#This Row],[Orgn]]&amp;"-"&amp;[2]!Table1[[#This Row],[Dest]]</f>
        <v>NAP-SSH</v>
      </c>
      <c r="M9141" s="102" t="str">
        <f t="shared" si="142"/>
        <v>ADT</v>
      </c>
      <c r="N9141" s="102">
        <f>WEEKDAY([2]!Table1[[#This Row],[Travel Date]],2)</f>
        <v>6</v>
      </c>
      <c r="P9141" s="102">
        <v>1</v>
      </c>
    </row>
    <row r="9142" spans="2:16" x14ac:dyDescent="0.25">
      <c r="B9142" s="103"/>
      <c r="C9142" s="103"/>
      <c r="L9142" s="102" t="str">
        <f>[2]!Table1[[#This Row],[Orgn]]&amp;"-"&amp;[2]!Table1[[#This Row],[Dest]]</f>
        <v>NAP-SSH</v>
      </c>
      <c r="M9142" s="102" t="str">
        <f t="shared" si="142"/>
        <v>ADT</v>
      </c>
      <c r="N9142" s="102">
        <f>WEEKDAY([2]!Table1[[#This Row],[Travel Date]],2)</f>
        <v>6</v>
      </c>
      <c r="P9142" s="102">
        <v>1</v>
      </c>
    </row>
    <row r="9143" spans="2:16" x14ac:dyDescent="0.25">
      <c r="B9143" s="103"/>
      <c r="C9143" s="103"/>
      <c r="L9143" s="102" t="str">
        <f>[2]!Table1[[#This Row],[Orgn]]&amp;"-"&amp;[2]!Table1[[#This Row],[Dest]]</f>
        <v>NAP-SSH</v>
      </c>
      <c r="M9143" s="102" t="str">
        <f t="shared" si="142"/>
        <v>ADT</v>
      </c>
      <c r="N9143" s="102">
        <f>WEEKDAY([2]!Table1[[#This Row],[Travel Date]],2)</f>
        <v>6</v>
      </c>
      <c r="P9143" s="102">
        <v>1</v>
      </c>
    </row>
    <row r="9144" spans="2:16" x14ac:dyDescent="0.25">
      <c r="B9144" s="103"/>
      <c r="C9144" s="103"/>
      <c r="L9144" s="102" t="str">
        <f>[2]!Table1[[#This Row],[Orgn]]&amp;"-"&amp;[2]!Table1[[#This Row],[Dest]]</f>
        <v>NAP-SSH</v>
      </c>
      <c r="M9144" s="102" t="str">
        <f t="shared" si="142"/>
        <v>ADT</v>
      </c>
      <c r="N9144" s="102">
        <f>WEEKDAY([2]!Table1[[#This Row],[Travel Date]],2)</f>
        <v>6</v>
      </c>
      <c r="P9144" s="102">
        <v>1</v>
      </c>
    </row>
    <row r="9145" spans="2:16" x14ac:dyDescent="0.25">
      <c r="B9145" s="103"/>
      <c r="C9145" s="103"/>
      <c r="L9145" s="102" t="str">
        <f>[2]!Table1[[#This Row],[Orgn]]&amp;"-"&amp;[2]!Table1[[#This Row],[Dest]]</f>
        <v>NAP-SSH</v>
      </c>
      <c r="M9145" s="102" t="str">
        <f t="shared" si="142"/>
        <v>ADT</v>
      </c>
      <c r="N9145" s="102">
        <f>WEEKDAY([2]!Table1[[#This Row],[Travel Date]],2)</f>
        <v>6</v>
      </c>
      <c r="P9145" s="102">
        <v>1</v>
      </c>
    </row>
    <row r="9146" spans="2:16" x14ac:dyDescent="0.25">
      <c r="B9146" s="103"/>
      <c r="C9146" s="103"/>
      <c r="L9146" s="102" t="str">
        <f>[2]!Table1[[#This Row],[Orgn]]&amp;"-"&amp;[2]!Table1[[#This Row],[Dest]]</f>
        <v>NAP-SSH</v>
      </c>
      <c r="M9146" s="102" t="str">
        <f t="shared" si="142"/>
        <v>ADT</v>
      </c>
      <c r="N9146" s="102">
        <f>WEEKDAY([2]!Table1[[#This Row],[Travel Date]],2)</f>
        <v>6</v>
      </c>
      <c r="P9146" s="102">
        <v>1</v>
      </c>
    </row>
    <row r="9147" spans="2:16" x14ac:dyDescent="0.25">
      <c r="B9147" s="103"/>
      <c r="C9147" s="103"/>
      <c r="L9147" s="102" t="str">
        <f>[2]!Table1[[#This Row],[Orgn]]&amp;"-"&amp;[2]!Table1[[#This Row],[Dest]]</f>
        <v>NAP-SSH</v>
      </c>
      <c r="M9147" s="102" t="str">
        <f t="shared" si="142"/>
        <v>ADT</v>
      </c>
      <c r="N9147" s="102">
        <f>WEEKDAY([2]!Table1[[#This Row],[Travel Date]],2)</f>
        <v>6</v>
      </c>
      <c r="P9147" s="102">
        <v>1</v>
      </c>
    </row>
    <row r="9148" spans="2:16" x14ac:dyDescent="0.25">
      <c r="B9148" s="103"/>
      <c r="C9148" s="103"/>
      <c r="L9148" s="102" t="str">
        <f>[2]!Table1[[#This Row],[Orgn]]&amp;"-"&amp;[2]!Table1[[#This Row],[Dest]]</f>
        <v>NAP-SSH</v>
      </c>
      <c r="M9148" s="102" t="str">
        <f t="shared" si="142"/>
        <v>ADT</v>
      </c>
      <c r="N9148" s="102">
        <f>WEEKDAY([2]!Table1[[#This Row],[Travel Date]],2)</f>
        <v>6</v>
      </c>
      <c r="P9148" s="102">
        <v>1</v>
      </c>
    </row>
    <row r="9149" spans="2:16" x14ac:dyDescent="0.25">
      <c r="B9149" s="103"/>
      <c r="C9149" s="103"/>
      <c r="L9149" s="102" t="str">
        <f>[2]!Table1[[#This Row],[Orgn]]&amp;"-"&amp;[2]!Table1[[#This Row],[Dest]]</f>
        <v>NAP-SSH</v>
      </c>
      <c r="M9149" s="102" t="str">
        <f t="shared" si="142"/>
        <v>ADT</v>
      </c>
      <c r="N9149" s="102">
        <f>WEEKDAY([2]!Table1[[#This Row],[Travel Date]],2)</f>
        <v>6</v>
      </c>
      <c r="P9149" s="102">
        <v>1</v>
      </c>
    </row>
    <row r="9150" spans="2:16" x14ac:dyDescent="0.25">
      <c r="B9150" s="103"/>
      <c r="C9150" s="103"/>
      <c r="L9150" s="102" t="str">
        <f>[2]!Table1[[#This Row],[Orgn]]&amp;"-"&amp;[2]!Table1[[#This Row],[Dest]]</f>
        <v>NAP-SSH</v>
      </c>
      <c r="M9150" s="102" t="str">
        <f t="shared" si="142"/>
        <v>ADT</v>
      </c>
      <c r="N9150" s="102">
        <f>WEEKDAY([2]!Table1[[#This Row],[Travel Date]],2)</f>
        <v>6</v>
      </c>
      <c r="P9150" s="102">
        <v>1</v>
      </c>
    </row>
    <row r="9151" spans="2:16" x14ac:dyDescent="0.25">
      <c r="B9151" s="103"/>
      <c r="C9151" s="103"/>
      <c r="L9151" s="102" t="str">
        <f>[2]!Table1[[#This Row],[Orgn]]&amp;"-"&amp;[2]!Table1[[#This Row],[Dest]]</f>
        <v>NAP-SSH</v>
      </c>
      <c r="M9151" s="102" t="str">
        <f t="shared" si="142"/>
        <v>ADT</v>
      </c>
      <c r="N9151" s="102">
        <f>WEEKDAY([2]!Table1[[#This Row],[Travel Date]],2)</f>
        <v>6</v>
      </c>
      <c r="P9151" s="102">
        <v>1</v>
      </c>
    </row>
    <row r="9152" spans="2:16" x14ac:dyDescent="0.25">
      <c r="B9152" s="103"/>
      <c r="C9152" s="103"/>
      <c r="L9152" s="102" t="str">
        <f>[2]!Table1[[#This Row],[Orgn]]&amp;"-"&amp;[2]!Table1[[#This Row],[Dest]]</f>
        <v>NAP-SSH</v>
      </c>
      <c r="M9152" s="102" t="str">
        <f t="shared" si="142"/>
        <v>ADT</v>
      </c>
      <c r="N9152" s="102">
        <f>WEEKDAY([2]!Table1[[#This Row],[Travel Date]],2)</f>
        <v>6</v>
      </c>
      <c r="P9152" s="102">
        <v>1</v>
      </c>
    </row>
    <row r="9153" spans="2:16" x14ac:dyDescent="0.25">
      <c r="B9153" s="103"/>
      <c r="C9153" s="103"/>
      <c r="L9153" s="102" t="str">
        <f>[2]!Table1[[#This Row],[Orgn]]&amp;"-"&amp;[2]!Table1[[#This Row],[Dest]]</f>
        <v>NAP-SSH</v>
      </c>
      <c r="M9153" s="102" t="str">
        <f t="shared" si="142"/>
        <v>ADT</v>
      </c>
      <c r="N9153" s="102">
        <f>WEEKDAY([2]!Table1[[#This Row],[Travel Date]],2)</f>
        <v>6</v>
      </c>
      <c r="P9153" s="102">
        <v>1</v>
      </c>
    </row>
    <row r="9154" spans="2:16" x14ac:dyDescent="0.25">
      <c r="B9154" s="103"/>
      <c r="C9154" s="103"/>
      <c r="L9154" s="102" t="str">
        <f>[2]!Table1[[#This Row],[Orgn]]&amp;"-"&amp;[2]!Table1[[#This Row],[Dest]]</f>
        <v>NAP-SSH</v>
      </c>
      <c r="M9154" s="102" t="str">
        <f t="shared" ref="M9154:M9217" si="143">IF(TRIM(C9154)="INF", "INF", IF(TRIM(C9154)="CHD", "CHD", "ADT"))</f>
        <v>ADT</v>
      </c>
      <c r="N9154" s="102">
        <f>WEEKDAY([2]!Table1[[#This Row],[Travel Date]],2)</f>
        <v>6</v>
      </c>
      <c r="P9154" s="102">
        <v>1</v>
      </c>
    </row>
    <row r="9155" spans="2:16" x14ac:dyDescent="0.25">
      <c r="B9155" s="103"/>
      <c r="C9155" s="103"/>
      <c r="L9155" s="102" t="str">
        <f>[2]!Table1[[#This Row],[Orgn]]&amp;"-"&amp;[2]!Table1[[#This Row],[Dest]]</f>
        <v>NAP-SSH</v>
      </c>
      <c r="M9155" s="102" t="str">
        <f t="shared" si="143"/>
        <v>ADT</v>
      </c>
      <c r="N9155" s="102">
        <f>WEEKDAY([2]!Table1[[#This Row],[Travel Date]],2)</f>
        <v>6</v>
      </c>
      <c r="P9155" s="102">
        <v>1</v>
      </c>
    </row>
    <row r="9156" spans="2:16" x14ac:dyDescent="0.25">
      <c r="B9156" s="103"/>
      <c r="C9156" s="103"/>
      <c r="L9156" s="102" t="str">
        <f>[2]!Table1[[#This Row],[Orgn]]&amp;"-"&amp;[2]!Table1[[#This Row],[Dest]]</f>
        <v>NAP-SSH</v>
      </c>
      <c r="M9156" s="102" t="str">
        <f t="shared" si="143"/>
        <v>ADT</v>
      </c>
      <c r="N9156" s="102">
        <f>WEEKDAY([2]!Table1[[#This Row],[Travel Date]],2)</f>
        <v>6</v>
      </c>
      <c r="P9156" s="102">
        <v>1</v>
      </c>
    </row>
    <row r="9157" spans="2:16" x14ac:dyDescent="0.25">
      <c r="B9157" s="103"/>
      <c r="C9157" s="103"/>
      <c r="L9157" s="102" t="str">
        <f>[2]!Table1[[#This Row],[Orgn]]&amp;"-"&amp;[2]!Table1[[#This Row],[Dest]]</f>
        <v>NAP-SSH</v>
      </c>
      <c r="M9157" s="102" t="str">
        <f t="shared" si="143"/>
        <v>ADT</v>
      </c>
      <c r="N9157" s="102">
        <f>WEEKDAY([2]!Table1[[#This Row],[Travel Date]],2)</f>
        <v>6</v>
      </c>
      <c r="P9157" s="102">
        <v>1</v>
      </c>
    </row>
    <row r="9158" spans="2:16" x14ac:dyDescent="0.25">
      <c r="B9158" s="103"/>
      <c r="C9158" s="103"/>
      <c r="L9158" s="102" t="str">
        <f>[2]!Table1[[#This Row],[Orgn]]&amp;"-"&amp;[2]!Table1[[#This Row],[Dest]]</f>
        <v>NAP-SSH</v>
      </c>
      <c r="M9158" s="102" t="str">
        <f t="shared" si="143"/>
        <v>ADT</v>
      </c>
      <c r="N9158" s="102">
        <f>WEEKDAY([2]!Table1[[#This Row],[Travel Date]],2)</f>
        <v>6</v>
      </c>
      <c r="P9158" s="102">
        <v>1</v>
      </c>
    </row>
    <row r="9159" spans="2:16" x14ac:dyDescent="0.25">
      <c r="B9159" s="103"/>
      <c r="C9159" s="103"/>
      <c r="L9159" s="102" t="str">
        <f>[2]!Table1[[#This Row],[Orgn]]&amp;"-"&amp;[2]!Table1[[#This Row],[Dest]]</f>
        <v>NAP-SSH</v>
      </c>
      <c r="M9159" s="102" t="str">
        <f t="shared" si="143"/>
        <v>ADT</v>
      </c>
      <c r="N9159" s="102">
        <f>WEEKDAY([2]!Table1[[#This Row],[Travel Date]],2)</f>
        <v>6</v>
      </c>
      <c r="P9159" s="102">
        <v>1</v>
      </c>
    </row>
    <row r="9160" spans="2:16" x14ac:dyDescent="0.25">
      <c r="B9160" s="103"/>
      <c r="C9160" s="103"/>
      <c r="L9160" s="102" t="str">
        <f>[2]!Table1[[#This Row],[Orgn]]&amp;"-"&amp;[2]!Table1[[#This Row],[Dest]]</f>
        <v>NAP-SSH</v>
      </c>
      <c r="M9160" s="102" t="str">
        <f t="shared" si="143"/>
        <v>ADT</v>
      </c>
      <c r="N9160" s="102">
        <f>WEEKDAY([2]!Table1[[#This Row],[Travel Date]],2)</f>
        <v>6</v>
      </c>
      <c r="P9160" s="102">
        <v>1</v>
      </c>
    </row>
    <row r="9161" spans="2:16" x14ac:dyDescent="0.25">
      <c r="B9161" s="103"/>
      <c r="C9161" s="103"/>
      <c r="L9161" s="102" t="str">
        <f>[2]!Table1[[#This Row],[Orgn]]&amp;"-"&amp;[2]!Table1[[#This Row],[Dest]]</f>
        <v>NAP-SSH</v>
      </c>
      <c r="M9161" s="102" t="str">
        <f t="shared" si="143"/>
        <v>ADT</v>
      </c>
      <c r="N9161" s="102">
        <f>WEEKDAY([2]!Table1[[#This Row],[Travel Date]],2)</f>
        <v>6</v>
      </c>
      <c r="P9161" s="102">
        <v>1</v>
      </c>
    </row>
    <row r="9162" spans="2:16" x14ac:dyDescent="0.25">
      <c r="B9162" s="103"/>
      <c r="C9162" s="103"/>
      <c r="L9162" s="102" t="str">
        <f>[2]!Table1[[#This Row],[Orgn]]&amp;"-"&amp;[2]!Table1[[#This Row],[Dest]]</f>
        <v>SSH-FCO</v>
      </c>
      <c r="M9162" s="102" t="str">
        <f t="shared" si="143"/>
        <v>ADT</v>
      </c>
      <c r="N9162" s="102">
        <f>WEEKDAY([2]!Table1[[#This Row],[Travel Date]],2)</f>
        <v>6</v>
      </c>
      <c r="P9162" s="102">
        <v>1</v>
      </c>
    </row>
    <row r="9163" spans="2:16" x14ac:dyDescent="0.25">
      <c r="B9163" s="103"/>
      <c r="C9163" s="103"/>
      <c r="L9163" s="102" t="str">
        <f>[2]!Table1[[#This Row],[Orgn]]&amp;"-"&amp;[2]!Table1[[#This Row],[Dest]]</f>
        <v>SSH-FCO</v>
      </c>
      <c r="M9163" s="102" t="str">
        <f t="shared" si="143"/>
        <v>ADT</v>
      </c>
      <c r="N9163" s="102">
        <f>WEEKDAY([2]!Table1[[#This Row],[Travel Date]],2)</f>
        <v>6</v>
      </c>
      <c r="P9163" s="102">
        <v>1</v>
      </c>
    </row>
    <row r="9164" spans="2:16" x14ac:dyDescent="0.25">
      <c r="B9164" s="103"/>
      <c r="C9164" s="103"/>
      <c r="L9164" s="102" t="str">
        <f>[2]!Table1[[#This Row],[Orgn]]&amp;"-"&amp;[2]!Table1[[#This Row],[Dest]]</f>
        <v>SSH-FCO</v>
      </c>
      <c r="M9164" s="102" t="str">
        <f t="shared" si="143"/>
        <v>ADT</v>
      </c>
      <c r="N9164" s="102">
        <f>WEEKDAY([2]!Table1[[#This Row],[Travel Date]],2)</f>
        <v>6</v>
      </c>
      <c r="P9164" s="102">
        <v>1</v>
      </c>
    </row>
    <row r="9165" spans="2:16" x14ac:dyDescent="0.25">
      <c r="B9165" s="103"/>
      <c r="C9165" s="103"/>
      <c r="L9165" s="102" t="str">
        <f>[2]!Table1[[#This Row],[Orgn]]&amp;"-"&amp;[2]!Table1[[#This Row],[Dest]]</f>
        <v>SSH-FCO</v>
      </c>
      <c r="M9165" s="102" t="str">
        <f t="shared" si="143"/>
        <v>ADT</v>
      </c>
      <c r="N9165" s="102">
        <f>WEEKDAY([2]!Table1[[#This Row],[Travel Date]],2)</f>
        <v>6</v>
      </c>
      <c r="P9165" s="102">
        <v>1</v>
      </c>
    </row>
    <row r="9166" spans="2:16" x14ac:dyDescent="0.25">
      <c r="B9166" s="103"/>
      <c r="C9166" s="103"/>
      <c r="L9166" s="102" t="str">
        <f>[2]!Table1[[#This Row],[Orgn]]&amp;"-"&amp;[2]!Table1[[#This Row],[Dest]]</f>
        <v>SSH-FCO</v>
      </c>
      <c r="M9166" s="102" t="str">
        <f t="shared" si="143"/>
        <v>ADT</v>
      </c>
      <c r="N9166" s="102">
        <f>WEEKDAY([2]!Table1[[#This Row],[Travel Date]],2)</f>
        <v>6</v>
      </c>
      <c r="P9166" s="102">
        <v>1</v>
      </c>
    </row>
    <row r="9167" spans="2:16" x14ac:dyDescent="0.25">
      <c r="B9167" s="103"/>
      <c r="C9167" s="103"/>
      <c r="L9167" s="102" t="str">
        <f>[2]!Table1[[#This Row],[Orgn]]&amp;"-"&amp;[2]!Table1[[#This Row],[Dest]]</f>
        <v>SSH-FCO</v>
      </c>
      <c r="M9167" s="102" t="str">
        <f t="shared" si="143"/>
        <v>ADT</v>
      </c>
      <c r="N9167" s="102">
        <f>WEEKDAY([2]!Table1[[#This Row],[Travel Date]],2)</f>
        <v>6</v>
      </c>
      <c r="P9167" s="102">
        <v>1</v>
      </c>
    </row>
    <row r="9168" spans="2:16" x14ac:dyDescent="0.25">
      <c r="B9168" s="103"/>
      <c r="C9168" s="103"/>
      <c r="L9168" s="102" t="str">
        <f>[2]!Table1[[#This Row],[Orgn]]&amp;"-"&amp;[2]!Table1[[#This Row],[Dest]]</f>
        <v>SSH-FCO</v>
      </c>
      <c r="M9168" s="102" t="str">
        <f t="shared" si="143"/>
        <v>ADT</v>
      </c>
      <c r="N9168" s="102">
        <f>WEEKDAY([2]!Table1[[#This Row],[Travel Date]],2)</f>
        <v>6</v>
      </c>
      <c r="P9168" s="102">
        <v>1</v>
      </c>
    </row>
    <row r="9169" spans="2:16" x14ac:dyDescent="0.25">
      <c r="B9169" s="103"/>
      <c r="C9169" s="103"/>
      <c r="L9169" s="102" t="str">
        <f>[2]!Table1[[#This Row],[Orgn]]&amp;"-"&amp;[2]!Table1[[#This Row],[Dest]]</f>
        <v>SSH-FCO</v>
      </c>
      <c r="M9169" s="102" t="str">
        <f t="shared" si="143"/>
        <v>ADT</v>
      </c>
      <c r="N9169" s="102">
        <f>WEEKDAY([2]!Table1[[#This Row],[Travel Date]],2)</f>
        <v>6</v>
      </c>
      <c r="P9169" s="102">
        <v>1</v>
      </c>
    </row>
    <row r="9170" spans="2:16" x14ac:dyDescent="0.25">
      <c r="B9170" s="103"/>
      <c r="C9170" s="103"/>
      <c r="L9170" s="102" t="str">
        <f>[2]!Table1[[#This Row],[Orgn]]&amp;"-"&amp;[2]!Table1[[#This Row],[Dest]]</f>
        <v>SSH-FCO</v>
      </c>
      <c r="M9170" s="102" t="str">
        <f t="shared" si="143"/>
        <v>ADT</v>
      </c>
      <c r="N9170" s="102">
        <f>WEEKDAY([2]!Table1[[#This Row],[Travel Date]],2)</f>
        <v>6</v>
      </c>
      <c r="P9170" s="102">
        <v>1</v>
      </c>
    </row>
    <row r="9171" spans="2:16" x14ac:dyDescent="0.25">
      <c r="B9171" s="103"/>
      <c r="C9171" s="103"/>
      <c r="L9171" s="102" t="str">
        <f>[2]!Table1[[#This Row],[Orgn]]&amp;"-"&amp;[2]!Table1[[#This Row],[Dest]]</f>
        <v>SSH-FCO</v>
      </c>
      <c r="M9171" s="102" t="str">
        <f t="shared" si="143"/>
        <v>ADT</v>
      </c>
      <c r="N9171" s="102">
        <f>WEEKDAY([2]!Table1[[#This Row],[Travel Date]],2)</f>
        <v>6</v>
      </c>
      <c r="P9171" s="102">
        <v>1</v>
      </c>
    </row>
    <row r="9172" spans="2:16" x14ac:dyDescent="0.25">
      <c r="B9172" s="103"/>
      <c r="C9172" s="103"/>
      <c r="L9172" s="102" t="str">
        <f>[2]!Table1[[#This Row],[Orgn]]&amp;"-"&amp;[2]!Table1[[#This Row],[Dest]]</f>
        <v>SSH-FCO</v>
      </c>
      <c r="M9172" s="102" t="str">
        <f t="shared" si="143"/>
        <v>ADT</v>
      </c>
      <c r="N9172" s="102">
        <f>WEEKDAY([2]!Table1[[#This Row],[Travel Date]],2)</f>
        <v>6</v>
      </c>
      <c r="P9172" s="102">
        <v>1</v>
      </c>
    </row>
    <row r="9173" spans="2:16" x14ac:dyDescent="0.25">
      <c r="B9173" s="103"/>
      <c r="C9173" s="103"/>
      <c r="L9173" s="102" t="str">
        <f>[2]!Table1[[#This Row],[Orgn]]&amp;"-"&amp;[2]!Table1[[#This Row],[Dest]]</f>
        <v>SSH-FCO</v>
      </c>
      <c r="M9173" s="102" t="str">
        <f t="shared" si="143"/>
        <v>ADT</v>
      </c>
      <c r="N9173" s="102">
        <f>WEEKDAY([2]!Table1[[#This Row],[Travel Date]],2)</f>
        <v>6</v>
      </c>
      <c r="P9173" s="102">
        <v>1</v>
      </c>
    </row>
    <row r="9174" spans="2:16" x14ac:dyDescent="0.25">
      <c r="B9174" s="103"/>
      <c r="C9174" s="103"/>
      <c r="L9174" s="102" t="str">
        <f>[2]!Table1[[#This Row],[Orgn]]&amp;"-"&amp;[2]!Table1[[#This Row],[Dest]]</f>
        <v>SSH-FCO</v>
      </c>
      <c r="M9174" s="102" t="str">
        <f t="shared" si="143"/>
        <v>ADT</v>
      </c>
      <c r="N9174" s="102">
        <f>WEEKDAY([2]!Table1[[#This Row],[Travel Date]],2)</f>
        <v>6</v>
      </c>
      <c r="P9174" s="102">
        <v>1</v>
      </c>
    </row>
    <row r="9175" spans="2:16" x14ac:dyDescent="0.25">
      <c r="B9175" s="103"/>
      <c r="C9175" s="103"/>
      <c r="L9175" s="102" t="str">
        <f>[2]!Table1[[#This Row],[Orgn]]&amp;"-"&amp;[2]!Table1[[#This Row],[Dest]]</f>
        <v>SSH-FCO</v>
      </c>
      <c r="M9175" s="102" t="str">
        <f t="shared" si="143"/>
        <v>ADT</v>
      </c>
      <c r="N9175" s="102">
        <f>WEEKDAY([2]!Table1[[#This Row],[Travel Date]],2)</f>
        <v>6</v>
      </c>
      <c r="P9175" s="102">
        <v>1</v>
      </c>
    </row>
    <row r="9176" spans="2:16" x14ac:dyDescent="0.25">
      <c r="B9176" s="103"/>
      <c r="C9176" s="103"/>
      <c r="L9176" s="102" t="str">
        <f>[2]!Table1[[#This Row],[Orgn]]&amp;"-"&amp;[2]!Table1[[#This Row],[Dest]]</f>
        <v>SSH-FCO</v>
      </c>
      <c r="M9176" s="102" t="str">
        <f t="shared" si="143"/>
        <v>ADT</v>
      </c>
      <c r="N9176" s="102">
        <f>WEEKDAY([2]!Table1[[#This Row],[Travel Date]],2)</f>
        <v>6</v>
      </c>
      <c r="P9176" s="102">
        <v>1</v>
      </c>
    </row>
    <row r="9177" spans="2:16" x14ac:dyDescent="0.25">
      <c r="B9177" s="103"/>
      <c r="C9177" s="103"/>
      <c r="L9177" s="102" t="str">
        <f>[2]!Table1[[#This Row],[Orgn]]&amp;"-"&amp;[2]!Table1[[#This Row],[Dest]]</f>
        <v>SSH-FCO</v>
      </c>
      <c r="M9177" s="102" t="str">
        <f t="shared" si="143"/>
        <v>ADT</v>
      </c>
      <c r="N9177" s="102">
        <f>WEEKDAY([2]!Table1[[#This Row],[Travel Date]],2)</f>
        <v>6</v>
      </c>
      <c r="P9177" s="102">
        <v>1</v>
      </c>
    </row>
    <row r="9178" spans="2:16" x14ac:dyDescent="0.25">
      <c r="B9178" s="103"/>
      <c r="C9178" s="103"/>
      <c r="L9178" s="102" t="str">
        <f>[2]!Table1[[#This Row],[Orgn]]&amp;"-"&amp;[2]!Table1[[#This Row],[Dest]]</f>
        <v>SSH-FCO</v>
      </c>
      <c r="M9178" s="102" t="str">
        <f t="shared" si="143"/>
        <v>ADT</v>
      </c>
      <c r="N9178" s="102">
        <f>WEEKDAY([2]!Table1[[#This Row],[Travel Date]],2)</f>
        <v>6</v>
      </c>
      <c r="P9178" s="102">
        <v>1</v>
      </c>
    </row>
    <row r="9179" spans="2:16" x14ac:dyDescent="0.25">
      <c r="B9179" s="103"/>
      <c r="C9179" s="103"/>
      <c r="L9179" s="102" t="str">
        <f>[2]!Table1[[#This Row],[Orgn]]&amp;"-"&amp;[2]!Table1[[#This Row],[Dest]]</f>
        <v>SSH-FCO</v>
      </c>
      <c r="M9179" s="102" t="str">
        <f t="shared" si="143"/>
        <v>ADT</v>
      </c>
      <c r="N9179" s="102">
        <f>WEEKDAY([2]!Table1[[#This Row],[Travel Date]],2)</f>
        <v>6</v>
      </c>
      <c r="P9179" s="102">
        <v>1</v>
      </c>
    </row>
    <row r="9180" spans="2:16" x14ac:dyDescent="0.25">
      <c r="B9180" s="103"/>
      <c r="C9180" s="103"/>
      <c r="L9180" s="102" t="str">
        <f>[2]!Table1[[#This Row],[Orgn]]&amp;"-"&amp;[2]!Table1[[#This Row],[Dest]]</f>
        <v>SSH-FCO</v>
      </c>
      <c r="M9180" s="102" t="str">
        <f t="shared" si="143"/>
        <v>ADT</v>
      </c>
      <c r="N9180" s="102">
        <f>WEEKDAY([2]!Table1[[#This Row],[Travel Date]],2)</f>
        <v>6</v>
      </c>
      <c r="P9180" s="102">
        <v>1</v>
      </c>
    </row>
    <row r="9181" spans="2:16" x14ac:dyDescent="0.25">
      <c r="B9181" s="103"/>
      <c r="C9181" s="103"/>
      <c r="L9181" s="102" t="str">
        <f>[2]!Table1[[#This Row],[Orgn]]&amp;"-"&amp;[2]!Table1[[#This Row],[Dest]]</f>
        <v>SSH-FCO</v>
      </c>
      <c r="M9181" s="102" t="str">
        <f t="shared" si="143"/>
        <v>ADT</v>
      </c>
      <c r="N9181" s="102">
        <f>WEEKDAY([2]!Table1[[#This Row],[Travel Date]],2)</f>
        <v>6</v>
      </c>
      <c r="P9181" s="102">
        <v>1</v>
      </c>
    </row>
    <row r="9182" spans="2:16" x14ac:dyDescent="0.25">
      <c r="B9182" s="103"/>
      <c r="C9182" s="103"/>
      <c r="L9182" s="102" t="str">
        <f>[2]!Table1[[#This Row],[Orgn]]&amp;"-"&amp;[2]!Table1[[#This Row],[Dest]]</f>
        <v>SSH-FCO</v>
      </c>
      <c r="M9182" s="102" t="str">
        <f t="shared" si="143"/>
        <v>ADT</v>
      </c>
      <c r="N9182" s="102">
        <f>WEEKDAY([2]!Table1[[#This Row],[Travel Date]],2)</f>
        <v>6</v>
      </c>
      <c r="P9182" s="102">
        <v>1</v>
      </c>
    </row>
    <row r="9183" spans="2:16" x14ac:dyDescent="0.25">
      <c r="B9183" s="103"/>
      <c r="C9183" s="103"/>
      <c r="L9183" s="102" t="str">
        <f>[2]!Table1[[#This Row],[Orgn]]&amp;"-"&amp;[2]!Table1[[#This Row],[Dest]]</f>
        <v>SSH-FCO</v>
      </c>
      <c r="M9183" s="102" t="str">
        <f t="shared" si="143"/>
        <v>ADT</v>
      </c>
      <c r="N9183" s="102">
        <f>WEEKDAY([2]!Table1[[#This Row],[Travel Date]],2)</f>
        <v>6</v>
      </c>
      <c r="P9183" s="102">
        <v>1</v>
      </c>
    </row>
    <row r="9184" spans="2:16" x14ac:dyDescent="0.25">
      <c r="B9184" s="103"/>
      <c r="C9184" s="103"/>
      <c r="L9184" s="102" t="str">
        <f>[2]!Table1[[#This Row],[Orgn]]&amp;"-"&amp;[2]!Table1[[#This Row],[Dest]]</f>
        <v>SSH-FCO</v>
      </c>
      <c r="M9184" s="102" t="str">
        <f t="shared" si="143"/>
        <v>ADT</v>
      </c>
      <c r="N9184" s="102">
        <f>WEEKDAY([2]!Table1[[#This Row],[Travel Date]],2)</f>
        <v>6</v>
      </c>
      <c r="P9184" s="102">
        <v>1</v>
      </c>
    </row>
    <row r="9185" spans="2:16" x14ac:dyDescent="0.25">
      <c r="B9185" s="103"/>
      <c r="C9185" s="103"/>
      <c r="L9185" s="102" t="str">
        <f>[2]!Table1[[#This Row],[Orgn]]&amp;"-"&amp;[2]!Table1[[#This Row],[Dest]]</f>
        <v>SSH-FCO</v>
      </c>
      <c r="M9185" s="102" t="str">
        <f t="shared" si="143"/>
        <v>ADT</v>
      </c>
      <c r="N9185" s="102">
        <f>WEEKDAY([2]!Table1[[#This Row],[Travel Date]],2)</f>
        <v>6</v>
      </c>
      <c r="P9185" s="102">
        <v>1</v>
      </c>
    </row>
    <row r="9186" spans="2:16" x14ac:dyDescent="0.25">
      <c r="B9186" s="103"/>
      <c r="C9186" s="103"/>
      <c r="L9186" s="102" t="str">
        <f>[2]!Table1[[#This Row],[Orgn]]&amp;"-"&amp;[2]!Table1[[#This Row],[Dest]]</f>
        <v>FCO-SSH</v>
      </c>
      <c r="M9186" s="102" t="str">
        <f t="shared" si="143"/>
        <v>ADT</v>
      </c>
      <c r="N9186" s="102">
        <f>WEEKDAY([2]!Table1[[#This Row],[Travel Date]],2)</f>
        <v>6</v>
      </c>
      <c r="P9186" s="102">
        <v>1</v>
      </c>
    </row>
    <row r="9187" spans="2:16" x14ac:dyDescent="0.25">
      <c r="B9187" s="103"/>
      <c r="C9187" s="103"/>
      <c r="L9187" s="102" t="str">
        <f>[2]!Table1[[#This Row],[Orgn]]&amp;"-"&amp;[2]!Table1[[#This Row],[Dest]]</f>
        <v>FCO-SSH</v>
      </c>
      <c r="M9187" s="102" t="str">
        <f t="shared" si="143"/>
        <v>ADT</v>
      </c>
      <c r="N9187" s="102">
        <f>WEEKDAY([2]!Table1[[#This Row],[Travel Date]],2)</f>
        <v>6</v>
      </c>
      <c r="P9187" s="102">
        <v>1</v>
      </c>
    </row>
    <row r="9188" spans="2:16" x14ac:dyDescent="0.25">
      <c r="B9188" s="103"/>
      <c r="C9188" s="103"/>
      <c r="L9188" s="102" t="str">
        <f>[2]!Table1[[#This Row],[Orgn]]&amp;"-"&amp;[2]!Table1[[#This Row],[Dest]]</f>
        <v>FCO-SSH</v>
      </c>
      <c r="M9188" s="102" t="str">
        <f t="shared" si="143"/>
        <v>ADT</v>
      </c>
      <c r="N9188" s="102">
        <f>WEEKDAY([2]!Table1[[#This Row],[Travel Date]],2)</f>
        <v>6</v>
      </c>
      <c r="P9188" s="102">
        <v>1</v>
      </c>
    </row>
    <row r="9189" spans="2:16" x14ac:dyDescent="0.25">
      <c r="B9189" s="103"/>
      <c r="C9189" s="103"/>
      <c r="L9189" s="102" t="str">
        <f>[2]!Table1[[#This Row],[Orgn]]&amp;"-"&amp;[2]!Table1[[#This Row],[Dest]]</f>
        <v>FCO-SSH</v>
      </c>
      <c r="M9189" s="102" t="str">
        <f t="shared" si="143"/>
        <v>ADT</v>
      </c>
      <c r="N9189" s="102">
        <f>WEEKDAY([2]!Table1[[#This Row],[Travel Date]],2)</f>
        <v>6</v>
      </c>
      <c r="P9189" s="102">
        <v>1</v>
      </c>
    </row>
    <row r="9190" spans="2:16" x14ac:dyDescent="0.25">
      <c r="B9190" s="103"/>
      <c r="C9190" s="103"/>
      <c r="L9190" s="102" t="str">
        <f>[2]!Table1[[#This Row],[Orgn]]&amp;"-"&amp;[2]!Table1[[#This Row],[Dest]]</f>
        <v>FCO-SSH</v>
      </c>
      <c r="M9190" s="102" t="str">
        <f t="shared" si="143"/>
        <v>ADT</v>
      </c>
      <c r="N9190" s="102">
        <f>WEEKDAY([2]!Table1[[#This Row],[Travel Date]],2)</f>
        <v>6</v>
      </c>
      <c r="P9190" s="102">
        <v>1</v>
      </c>
    </row>
    <row r="9191" spans="2:16" x14ac:dyDescent="0.25">
      <c r="B9191" s="103"/>
      <c r="C9191" s="103"/>
      <c r="L9191" s="102" t="str">
        <f>[2]!Table1[[#This Row],[Orgn]]&amp;"-"&amp;[2]!Table1[[#This Row],[Dest]]</f>
        <v>FCO-SSH</v>
      </c>
      <c r="M9191" s="102" t="str">
        <f t="shared" si="143"/>
        <v>ADT</v>
      </c>
      <c r="N9191" s="102">
        <f>WEEKDAY([2]!Table1[[#This Row],[Travel Date]],2)</f>
        <v>6</v>
      </c>
      <c r="P9191" s="102">
        <v>1</v>
      </c>
    </row>
    <row r="9192" spans="2:16" x14ac:dyDescent="0.25">
      <c r="B9192" s="103"/>
      <c r="C9192" s="103"/>
      <c r="L9192" s="102" t="str">
        <f>[2]!Table1[[#This Row],[Orgn]]&amp;"-"&amp;[2]!Table1[[#This Row],[Dest]]</f>
        <v>FCO-SSH</v>
      </c>
      <c r="M9192" s="102" t="str">
        <f t="shared" si="143"/>
        <v>ADT</v>
      </c>
      <c r="N9192" s="102">
        <f>WEEKDAY([2]!Table1[[#This Row],[Travel Date]],2)</f>
        <v>6</v>
      </c>
      <c r="P9192" s="102">
        <v>1</v>
      </c>
    </row>
    <row r="9193" spans="2:16" x14ac:dyDescent="0.25">
      <c r="B9193" s="103"/>
      <c r="C9193" s="103"/>
      <c r="L9193" s="102" t="str">
        <f>[2]!Table1[[#This Row],[Orgn]]&amp;"-"&amp;[2]!Table1[[#This Row],[Dest]]</f>
        <v>FCO-SSH</v>
      </c>
      <c r="M9193" s="102" t="str">
        <f t="shared" si="143"/>
        <v>ADT</v>
      </c>
      <c r="N9193" s="102">
        <f>WEEKDAY([2]!Table1[[#This Row],[Travel Date]],2)</f>
        <v>6</v>
      </c>
      <c r="P9193" s="102">
        <v>1</v>
      </c>
    </row>
    <row r="9194" spans="2:16" x14ac:dyDescent="0.25">
      <c r="B9194" s="103"/>
      <c r="C9194" s="103"/>
      <c r="L9194" s="102" t="str">
        <f>[2]!Table1[[#This Row],[Orgn]]&amp;"-"&amp;[2]!Table1[[#This Row],[Dest]]</f>
        <v>FCO-SSH</v>
      </c>
      <c r="M9194" s="102" t="str">
        <f t="shared" si="143"/>
        <v>ADT</v>
      </c>
      <c r="N9194" s="102">
        <f>WEEKDAY([2]!Table1[[#This Row],[Travel Date]],2)</f>
        <v>6</v>
      </c>
      <c r="P9194" s="102">
        <v>1</v>
      </c>
    </row>
    <row r="9195" spans="2:16" x14ac:dyDescent="0.25">
      <c r="B9195" s="103"/>
      <c r="C9195" s="103"/>
      <c r="L9195" s="102" t="str">
        <f>[2]!Table1[[#This Row],[Orgn]]&amp;"-"&amp;[2]!Table1[[#This Row],[Dest]]</f>
        <v>FCO-SSH</v>
      </c>
      <c r="M9195" s="102" t="str">
        <f t="shared" si="143"/>
        <v>ADT</v>
      </c>
      <c r="N9195" s="102">
        <f>WEEKDAY([2]!Table1[[#This Row],[Travel Date]],2)</f>
        <v>6</v>
      </c>
      <c r="P9195" s="102">
        <v>1</v>
      </c>
    </row>
    <row r="9196" spans="2:16" x14ac:dyDescent="0.25">
      <c r="B9196" s="103"/>
      <c r="C9196" s="103"/>
      <c r="L9196" s="102" t="str">
        <f>[2]!Table1[[#This Row],[Orgn]]&amp;"-"&amp;[2]!Table1[[#This Row],[Dest]]</f>
        <v>FCO-SSH</v>
      </c>
      <c r="M9196" s="102" t="str">
        <f t="shared" si="143"/>
        <v>ADT</v>
      </c>
      <c r="N9196" s="102">
        <f>WEEKDAY([2]!Table1[[#This Row],[Travel Date]],2)</f>
        <v>6</v>
      </c>
      <c r="P9196" s="102">
        <v>1</v>
      </c>
    </row>
    <row r="9197" spans="2:16" x14ac:dyDescent="0.25">
      <c r="B9197" s="103"/>
      <c r="C9197" s="103"/>
      <c r="L9197" s="102" t="str">
        <f>[2]!Table1[[#This Row],[Orgn]]&amp;"-"&amp;[2]!Table1[[#This Row],[Dest]]</f>
        <v>FCO-SSH</v>
      </c>
      <c r="M9197" s="102" t="str">
        <f t="shared" si="143"/>
        <v>ADT</v>
      </c>
      <c r="N9197" s="102">
        <f>WEEKDAY([2]!Table1[[#This Row],[Travel Date]],2)</f>
        <v>6</v>
      </c>
      <c r="P9197" s="102">
        <v>1</v>
      </c>
    </row>
    <row r="9198" spans="2:16" x14ac:dyDescent="0.25">
      <c r="B9198" s="103"/>
      <c r="C9198" s="103"/>
      <c r="L9198" s="102" t="str">
        <f>[2]!Table1[[#This Row],[Orgn]]&amp;"-"&amp;[2]!Table1[[#This Row],[Dest]]</f>
        <v>FCO-SSH</v>
      </c>
      <c r="M9198" s="102" t="str">
        <f t="shared" si="143"/>
        <v>ADT</v>
      </c>
      <c r="N9198" s="102">
        <f>WEEKDAY([2]!Table1[[#This Row],[Travel Date]],2)</f>
        <v>6</v>
      </c>
      <c r="P9198" s="102">
        <v>1</v>
      </c>
    </row>
    <row r="9199" spans="2:16" x14ac:dyDescent="0.25">
      <c r="B9199" s="103"/>
      <c r="C9199" s="103"/>
      <c r="L9199" s="102" t="str">
        <f>[2]!Table1[[#This Row],[Orgn]]&amp;"-"&amp;[2]!Table1[[#This Row],[Dest]]</f>
        <v>FCO-SSH</v>
      </c>
      <c r="M9199" s="102" t="str">
        <f t="shared" si="143"/>
        <v>ADT</v>
      </c>
      <c r="N9199" s="102">
        <f>WEEKDAY([2]!Table1[[#This Row],[Travel Date]],2)</f>
        <v>6</v>
      </c>
      <c r="P9199" s="102">
        <v>1</v>
      </c>
    </row>
    <row r="9200" spans="2:16" x14ac:dyDescent="0.25">
      <c r="B9200" s="103"/>
      <c r="C9200" s="103"/>
      <c r="L9200" s="102" t="str">
        <f>[2]!Table1[[#This Row],[Orgn]]&amp;"-"&amp;[2]!Table1[[#This Row],[Dest]]</f>
        <v>FCO-SSH</v>
      </c>
      <c r="M9200" s="102" t="str">
        <f t="shared" si="143"/>
        <v>ADT</v>
      </c>
      <c r="N9200" s="102">
        <f>WEEKDAY([2]!Table1[[#This Row],[Travel Date]],2)</f>
        <v>6</v>
      </c>
      <c r="P9200" s="102">
        <v>1</v>
      </c>
    </row>
    <row r="9201" spans="2:16" x14ac:dyDescent="0.25">
      <c r="B9201" s="103"/>
      <c r="C9201" s="103"/>
      <c r="L9201" s="102" t="str">
        <f>[2]!Table1[[#This Row],[Orgn]]&amp;"-"&amp;[2]!Table1[[#This Row],[Dest]]</f>
        <v>FCO-SSH</v>
      </c>
      <c r="M9201" s="102" t="str">
        <f t="shared" si="143"/>
        <v>ADT</v>
      </c>
      <c r="N9201" s="102">
        <f>WEEKDAY([2]!Table1[[#This Row],[Travel Date]],2)</f>
        <v>6</v>
      </c>
      <c r="P9201" s="102">
        <v>1</v>
      </c>
    </row>
    <row r="9202" spans="2:16" x14ac:dyDescent="0.25">
      <c r="B9202" s="103"/>
      <c r="C9202" s="103"/>
      <c r="L9202" s="102" t="str">
        <f>[2]!Table1[[#This Row],[Orgn]]&amp;"-"&amp;[2]!Table1[[#This Row],[Dest]]</f>
        <v>FCO-SSH</v>
      </c>
      <c r="M9202" s="102" t="str">
        <f t="shared" si="143"/>
        <v>ADT</v>
      </c>
      <c r="N9202" s="102">
        <f>WEEKDAY([2]!Table1[[#This Row],[Travel Date]],2)</f>
        <v>6</v>
      </c>
      <c r="P9202" s="102">
        <v>1</v>
      </c>
    </row>
    <row r="9203" spans="2:16" x14ac:dyDescent="0.25">
      <c r="B9203" s="103"/>
      <c r="C9203" s="103"/>
      <c r="L9203" s="102" t="str">
        <f>[2]!Table1[[#This Row],[Orgn]]&amp;"-"&amp;[2]!Table1[[#This Row],[Dest]]</f>
        <v>FCO-SSH</v>
      </c>
      <c r="M9203" s="102" t="str">
        <f t="shared" si="143"/>
        <v>ADT</v>
      </c>
      <c r="N9203" s="102">
        <f>WEEKDAY([2]!Table1[[#This Row],[Travel Date]],2)</f>
        <v>6</v>
      </c>
      <c r="P9203" s="102">
        <v>1</v>
      </c>
    </row>
    <row r="9204" spans="2:16" x14ac:dyDescent="0.25">
      <c r="B9204" s="103"/>
      <c r="C9204" s="103"/>
      <c r="L9204" s="102" t="str">
        <f>[2]!Table1[[#This Row],[Orgn]]&amp;"-"&amp;[2]!Table1[[#This Row],[Dest]]</f>
        <v>FCO-SSH</v>
      </c>
      <c r="M9204" s="102" t="str">
        <f t="shared" si="143"/>
        <v>ADT</v>
      </c>
      <c r="N9204" s="102">
        <f>WEEKDAY([2]!Table1[[#This Row],[Travel Date]],2)</f>
        <v>6</v>
      </c>
      <c r="P9204" s="102">
        <v>1</v>
      </c>
    </row>
    <row r="9205" spans="2:16" x14ac:dyDescent="0.25">
      <c r="B9205" s="103"/>
      <c r="C9205" s="103"/>
      <c r="L9205" s="102" t="str">
        <f>[2]!Table1[[#This Row],[Orgn]]&amp;"-"&amp;[2]!Table1[[#This Row],[Dest]]</f>
        <v>FCO-SSH</v>
      </c>
      <c r="M9205" s="102" t="str">
        <f t="shared" si="143"/>
        <v>ADT</v>
      </c>
      <c r="N9205" s="102">
        <f>WEEKDAY([2]!Table1[[#This Row],[Travel Date]],2)</f>
        <v>6</v>
      </c>
      <c r="P9205" s="102">
        <v>1</v>
      </c>
    </row>
    <row r="9206" spans="2:16" x14ac:dyDescent="0.25">
      <c r="B9206" s="103"/>
      <c r="C9206" s="103"/>
      <c r="L9206" s="102" t="str">
        <f>[2]!Table1[[#This Row],[Orgn]]&amp;"-"&amp;[2]!Table1[[#This Row],[Dest]]</f>
        <v>FCO-SSH</v>
      </c>
      <c r="M9206" s="102" t="str">
        <f t="shared" si="143"/>
        <v>ADT</v>
      </c>
      <c r="N9206" s="102">
        <f>WEEKDAY([2]!Table1[[#This Row],[Travel Date]],2)</f>
        <v>6</v>
      </c>
      <c r="P9206" s="102">
        <v>1</v>
      </c>
    </row>
    <row r="9207" spans="2:16" x14ac:dyDescent="0.25">
      <c r="B9207" s="103"/>
      <c r="C9207" s="103"/>
      <c r="L9207" s="102" t="str">
        <f>[2]!Table1[[#This Row],[Orgn]]&amp;"-"&amp;[2]!Table1[[#This Row],[Dest]]</f>
        <v>FCO-SSH</v>
      </c>
      <c r="M9207" s="102" t="str">
        <f t="shared" si="143"/>
        <v>ADT</v>
      </c>
      <c r="N9207" s="102">
        <f>WEEKDAY([2]!Table1[[#This Row],[Travel Date]],2)</f>
        <v>6</v>
      </c>
      <c r="P9207" s="102">
        <v>1</v>
      </c>
    </row>
    <row r="9208" spans="2:16" x14ac:dyDescent="0.25">
      <c r="B9208" s="103"/>
      <c r="C9208" s="103"/>
      <c r="L9208" s="102" t="str">
        <f>[2]!Table1[[#This Row],[Orgn]]&amp;"-"&amp;[2]!Table1[[#This Row],[Dest]]</f>
        <v>FCO-SSH</v>
      </c>
      <c r="M9208" s="102" t="str">
        <f t="shared" si="143"/>
        <v>ADT</v>
      </c>
      <c r="N9208" s="102">
        <f>WEEKDAY([2]!Table1[[#This Row],[Travel Date]],2)</f>
        <v>6</v>
      </c>
      <c r="P9208" s="102">
        <v>1</v>
      </c>
    </row>
    <row r="9209" spans="2:16" x14ac:dyDescent="0.25">
      <c r="B9209" s="103"/>
      <c r="C9209" s="103"/>
      <c r="L9209" s="102" t="str">
        <f>[2]!Table1[[#This Row],[Orgn]]&amp;"-"&amp;[2]!Table1[[#This Row],[Dest]]</f>
        <v>FCO-SSH</v>
      </c>
      <c r="M9209" s="102" t="str">
        <f t="shared" si="143"/>
        <v>ADT</v>
      </c>
      <c r="N9209" s="102">
        <f>WEEKDAY([2]!Table1[[#This Row],[Travel Date]],2)</f>
        <v>6</v>
      </c>
      <c r="P9209" s="102">
        <v>1</v>
      </c>
    </row>
    <row r="9210" spans="2:16" x14ac:dyDescent="0.25">
      <c r="B9210" s="103"/>
      <c r="C9210" s="103"/>
      <c r="L9210" s="102" t="str">
        <f>[2]!Table1[[#This Row],[Orgn]]&amp;"-"&amp;[2]!Table1[[#This Row],[Dest]]</f>
        <v>FCO-SSH</v>
      </c>
      <c r="M9210" s="102" t="str">
        <f t="shared" si="143"/>
        <v>ADT</v>
      </c>
      <c r="N9210" s="102">
        <f>WEEKDAY([2]!Table1[[#This Row],[Travel Date]],2)</f>
        <v>6</v>
      </c>
      <c r="P9210" s="102">
        <v>1</v>
      </c>
    </row>
    <row r="9211" spans="2:16" x14ac:dyDescent="0.25">
      <c r="B9211" s="103"/>
      <c r="C9211" s="103"/>
      <c r="L9211" s="102" t="str">
        <f>[2]!Table1[[#This Row],[Orgn]]&amp;"-"&amp;[2]!Table1[[#This Row],[Dest]]</f>
        <v>FCO-SSH</v>
      </c>
      <c r="M9211" s="102" t="str">
        <f t="shared" si="143"/>
        <v>ADT</v>
      </c>
      <c r="N9211" s="102">
        <f>WEEKDAY([2]!Table1[[#This Row],[Travel Date]],2)</f>
        <v>6</v>
      </c>
      <c r="P9211" s="102">
        <v>1</v>
      </c>
    </row>
    <row r="9212" spans="2:16" x14ac:dyDescent="0.25">
      <c r="B9212" s="103"/>
      <c r="C9212" s="103"/>
      <c r="L9212" s="102" t="str">
        <f>[2]!Table1[[#This Row],[Orgn]]&amp;"-"&amp;[2]!Table1[[#This Row],[Dest]]</f>
        <v>FCO-SSH</v>
      </c>
      <c r="M9212" s="102" t="str">
        <f t="shared" si="143"/>
        <v>ADT</v>
      </c>
      <c r="N9212" s="102">
        <f>WEEKDAY([2]!Table1[[#This Row],[Travel Date]],2)</f>
        <v>6</v>
      </c>
      <c r="P9212" s="102">
        <v>1</v>
      </c>
    </row>
    <row r="9213" spans="2:16" x14ac:dyDescent="0.25">
      <c r="B9213" s="103"/>
      <c r="C9213" s="103"/>
      <c r="L9213" s="102" t="str">
        <f>[2]!Table1[[#This Row],[Orgn]]&amp;"-"&amp;[2]!Table1[[#This Row],[Dest]]</f>
        <v>FCO-SSH</v>
      </c>
      <c r="M9213" s="102" t="str">
        <f t="shared" si="143"/>
        <v>ADT</v>
      </c>
      <c r="N9213" s="102">
        <f>WEEKDAY([2]!Table1[[#This Row],[Travel Date]],2)</f>
        <v>6</v>
      </c>
      <c r="P9213" s="102">
        <v>1</v>
      </c>
    </row>
    <row r="9214" spans="2:16" x14ac:dyDescent="0.25">
      <c r="B9214" s="103"/>
      <c r="C9214" s="103"/>
      <c r="L9214" s="102" t="str">
        <f>[2]!Table1[[#This Row],[Orgn]]&amp;"-"&amp;[2]!Table1[[#This Row],[Dest]]</f>
        <v>FCO-SSH</v>
      </c>
      <c r="M9214" s="102" t="str">
        <f t="shared" si="143"/>
        <v>ADT</v>
      </c>
      <c r="N9214" s="102">
        <f>WEEKDAY([2]!Table1[[#This Row],[Travel Date]],2)</f>
        <v>6</v>
      </c>
      <c r="P9214" s="102">
        <v>1</v>
      </c>
    </row>
    <row r="9215" spans="2:16" x14ac:dyDescent="0.25">
      <c r="B9215" s="103"/>
      <c r="C9215" s="103"/>
      <c r="L9215" s="102" t="str">
        <f>[2]!Table1[[#This Row],[Orgn]]&amp;"-"&amp;[2]!Table1[[#This Row],[Dest]]</f>
        <v>FCO-SSH</v>
      </c>
      <c r="M9215" s="102" t="str">
        <f t="shared" si="143"/>
        <v>ADT</v>
      </c>
      <c r="N9215" s="102">
        <f>WEEKDAY([2]!Table1[[#This Row],[Travel Date]],2)</f>
        <v>6</v>
      </c>
      <c r="P9215" s="102">
        <v>1</v>
      </c>
    </row>
    <row r="9216" spans="2:16" x14ac:dyDescent="0.25">
      <c r="B9216" s="103"/>
      <c r="C9216" s="103"/>
      <c r="L9216" s="102" t="str">
        <f>[2]!Table1[[#This Row],[Orgn]]&amp;"-"&amp;[2]!Table1[[#This Row],[Dest]]</f>
        <v>FCO-SSH</v>
      </c>
      <c r="M9216" s="102" t="str">
        <f t="shared" si="143"/>
        <v>ADT</v>
      </c>
      <c r="N9216" s="102">
        <f>WEEKDAY([2]!Table1[[#This Row],[Travel Date]],2)</f>
        <v>6</v>
      </c>
      <c r="P9216" s="102">
        <v>1</v>
      </c>
    </row>
    <row r="9217" spans="2:16" x14ac:dyDescent="0.25">
      <c r="B9217" s="103"/>
      <c r="C9217" s="103"/>
      <c r="L9217" s="102" t="str">
        <f>[2]!Table1[[#This Row],[Orgn]]&amp;"-"&amp;[2]!Table1[[#This Row],[Dest]]</f>
        <v>FCO-SSH</v>
      </c>
      <c r="M9217" s="102" t="str">
        <f t="shared" si="143"/>
        <v>ADT</v>
      </c>
      <c r="N9217" s="102">
        <f>WEEKDAY([2]!Table1[[#This Row],[Travel Date]],2)</f>
        <v>6</v>
      </c>
      <c r="P9217" s="102">
        <v>1</v>
      </c>
    </row>
    <row r="9218" spans="2:16" x14ac:dyDescent="0.25">
      <c r="B9218" s="103"/>
      <c r="C9218" s="103"/>
      <c r="L9218" s="102" t="str">
        <f>[2]!Table1[[#This Row],[Orgn]]&amp;"-"&amp;[2]!Table1[[#This Row],[Dest]]</f>
        <v>FCO-SSH</v>
      </c>
      <c r="M9218" s="102" t="str">
        <f t="shared" ref="M9218:M9281" si="144">IF(TRIM(C9218)="INF", "INF", IF(TRIM(C9218)="CHD", "CHD", "ADT"))</f>
        <v>ADT</v>
      </c>
      <c r="N9218" s="102">
        <f>WEEKDAY([2]!Table1[[#This Row],[Travel Date]],2)</f>
        <v>6</v>
      </c>
      <c r="P9218" s="102">
        <v>1</v>
      </c>
    </row>
    <row r="9219" spans="2:16" x14ac:dyDescent="0.25">
      <c r="B9219" s="103"/>
      <c r="C9219" s="103"/>
      <c r="L9219" s="102" t="str">
        <f>[2]!Table1[[#This Row],[Orgn]]&amp;"-"&amp;[2]!Table1[[#This Row],[Dest]]</f>
        <v>FCO-SSH</v>
      </c>
      <c r="M9219" s="102" t="str">
        <f t="shared" si="144"/>
        <v>ADT</v>
      </c>
      <c r="N9219" s="102">
        <f>WEEKDAY([2]!Table1[[#This Row],[Travel Date]],2)</f>
        <v>6</v>
      </c>
      <c r="P9219" s="102">
        <v>1</v>
      </c>
    </row>
    <row r="9220" spans="2:16" x14ac:dyDescent="0.25">
      <c r="B9220" s="103"/>
      <c r="C9220" s="103"/>
      <c r="L9220" s="102" t="str">
        <f>[2]!Table1[[#This Row],[Orgn]]&amp;"-"&amp;[2]!Table1[[#This Row],[Dest]]</f>
        <v>FCO-SSH</v>
      </c>
      <c r="M9220" s="102" t="str">
        <f t="shared" si="144"/>
        <v>ADT</v>
      </c>
      <c r="N9220" s="102">
        <f>WEEKDAY([2]!Table1[[#This Row],[Travel Date]],2)</f>
        <v>6</v>
      </c>
      <c r="P9220" s="102">
        <v>1</v>
      </c>
    </row>
    <row r="9221" spans="2:16" x14ac:dyDescent="0.25">
      <c r="B9221" s="103"/>
      <c r="C9221" s="103"/>
      <c r="L9221" s="102" t="str">
        <f>[2]!Table1[[#This Row],[Orgn]]&amp;"-"&amp;[2]!Table1[[#This Row],[Dest]]</f>
        <v>FCO-SSH</v>
      </c>
      <c r="M9221" s="102" t="str">
        <f t="shared" si="144"/>
        <v>ADT</v>
      </c>
      <c r="N9221" s="102">
        <f>WEEKDAY([2]!Table1[[#This Row],[Travel Date]],2)</f>
        <v>6</v>
      </c>
      <c r="P9221" s="102">
        <v>1</v>
      </c>
    </row>
    <row r="9222" spans="2:16" x14ac:dyDescent="0.25">
      <c r="B9222" s="103"/>
      <c r="C9222" s="103"/>
      <c r="L9222" s="102" t="str">
        <f>[2]!Table1[[#This Row],[Orgn]]&amp;"-"&amp;[2]!Table1[[#This Row],[Dest]]</f>
        <v>FCO-SSH</v>
      </c>
      <c r="M9222" s="102" t="str">
        <f t="shared" si="144"/>
        <v>ADT</v>
      </c>
      <c r="N9222" s="102">
        <f>WEEKDAY([2]!Table1[[#This Row],[Travel Date]],2)</f>
        <v>6</v>
      </c>
      <c r="P9222" s="102">
        <v>1</v>
      </c>
    </row>
    <row r="9223" spans="2:16" x14ac:dyDescent="0.25">
      <c r="B9223" s="103"/>
      <c r="C9223" s="103"/>
      <c r="L9223" s="102" t="str">
        <f>[2]!Table1[[#This Row],[Orgn]]&amp;"-"&amp;[2]!Table1[[#This Row],[Dest]]</f>
        <v>FCO-SSH</v>
      </c>
      <c r="M9223" s="102" t="str">
        <f t="shared" si="144"/>
        <v>ADT</v>
      </c>
      <c r="N9223" s="102">
        <f>WEEKDAY([2]!Table1[[#This Row],[Travel Date]],2)</f>
        <v>6</v>
      </c>
      <c r="P9223" s="102">
        <v>1</v>
      </c>
    </row>
    <row r="9224" spans="2:16" x14ac:dyDescent="0.25">
      <c r="B9224" s="103"/>
      <c r="C9224" s="103"/>
      <c r="L9224" s="102" t="str">
        <f>[2]!Table1[[#This Row],[Orgn]]&amp;"-"&amp;[2]!Table1[[#This Row],[Dest]]</f>
        <v>FCO-SSH</v>
      </c>
      <c r="M9224" s="102" t="str">
        <f t="shared" si="144"/>
        <v>ADT</v>
      </c>
      <c r="N9224" s="102">
        <f>WEEKDAY([2]!Table1[[#This Row],[Travel Date]],2)</f>
        <v>6</v>
      </c>
      <c r="P9224" s="102">
        <v>1</v>
      </c>
    </row>
    <row r="9225" spans="2:16" x14ac:dyDescent="0.25">
      <c r="B9225" s="103"/>
      <c r="C9225" s="103"/>
      <c r="L9225" s="102" t="str">
        <f>[2]!Table1[[#This Row],[Orgn]]&amp;"-"&amp;[2]!Table1[[#This Row],[Dest]]</f>
        <v>FCO-SSH</v>
      </c>
      <c r="M9225" s="102" t="str">
        <f t="shared" si="144"/>
        <v>ADT</v>
      </c>
      <c r="N9225" s="102">
        <f>WEEKDAY([2]!Table1[[#This Row],[Travel Date]],2)</f>
        <v>6</v>
      </c>
      <c r="P9225" s="102">
        <v>1</v>
      </c>
    </row>
    <row r="9226" spans="2:16" x14ac:dyDescent="0.25">
      <c r="B9226" s="103"/>
      <c r="C9226" s="103"/>
      <c r="L9226" s="102" t="str">
        <f>[2]!Table1[[#This Row],[Orgn]]&amp;"-"&amp;[2]!Table1[[#This Row],[Dest]]</f>
        <v>FCO-SSH</v>
      </c>
      <c r="M9226" s="102" t="str">
        <f t="shared" si="144"/>
        <v>ADT</v>
      </c>
      <c r="N9226" s="102">
        <f>WEEKDAY([2]!Table1[[#This Row],[Travel Date]],2)</f>
        <v>6</v>
      </c>
      <c r="P9226" s="102">
        <v>1</v>
      </c>
    </row>
    <row r="9227" spans="2:16" x14ac:dyDescent="0.25">
      <c r="B9227" s="103"/>
      <c r="C9227" s="103"/>
      <c r="L9227" s="102" t="str">
        <f>[2]!Table1[[#This Row],[Orgn]]&amp;"-"&amp;[2]!Table1[[#This Row],[Dest]]</f>
        <v>FCO-SSH</v>
      </c>
      <c r="M9227" s="102" t="str">
        <f t="shared" si="144"/>
        <v>ADT</v>
      </c>
      <c r="N9227" s="102">
        <f>WEEKDAY([2]!Table1[[#This Row],[Travel Date]],2)</f>
        <v>6</v>
      </c>
      <c r="P9227" s="102">
        <v>1</v>
      </c>
    </row>
    <row r="9228" spans="2:16" x14ac:dyDescent="0.25">
      <c r="B9228" s="103"/>
      <c r="C9228" s="103"/>
      <c r="L9228" s="102" t="str">
        <f>[2]!Table1[[#This Row],[Orgn]]&amp;"-"&amp;[2]!Table1[[#This Row],[Dest]]</f>
        <v>FCO-SSH</v>
      </c>
      <c r="M9228" s="102" t="str">
        <f t="shared" si="144"/>
        <v>ADT</v>
      </c>
      <c r="N9228" s="102">
        <f>WEEKDAY([2]!Table1[[#This Row],[Travel Date]],2)</f>
        <v>6</v>
      </c>
      <c r="P9228" s="102">
        <v>1</v>
      </c>
    </row>
    <row r="9229" spans="2:16" x14ac:dyDescent="0.25">
      <c r="B9229" s="103"/>
      <c r="C9229" s="103"/>
      <c r="L9229" s="102" t="str">
        <f>[2]!Table1[[#This Row],[Orgn]]&amp;"-"&amp;[2]!Table1[[#This Row],[Dest]]</f>
        <v>FCO-SSH</v>
      </c>
      <c r="M9229" s="102" t="str">
        <f t="shared" si="144"/>
        <v>ADT</v>
      </c>
      <c r="N9229" s="102">
        <f>WEEKDAY([2]!Table1[[#This Row],[Travel Date]],2)</f>
        <v>6</v>
      </c>
      <c r="P9229" s="102">
        <v>1</v>
      </c>
    </row>
    <row r="9230" spans="2:16" x14ac:dyDescent="0.25">
      <c r="B9230" s="103"/>
      <c r="C9230" s="103"/>
      <c r="L9230" s="102" t="str">
        <f>[2]!Table1[[#This Row],[Orgn]]&amp;"-"&amp;[2]!Table1[[#This Row],[Dest]]</f>
        <v>FCO-SSH</v>
      </c>
      <c r="M9230" s="102" t="str">
        <f t="shared" si="144"/>
        <v>ADT</v>
      </c>
      <c r="N9230" s="102">
        <f>WEEKDAY([2]!Table1[[#This Row],[Travel Date]],2)</f>
        <v>6</v>
      </c>
      <c r="P9230" s="102">
        <v>1</v>
      </c>
    </row>
    <row r="9231" spans="2:16" x14ac:dyDescent="0.25">
      <c r="B9231" s="103"/>
      <c r="C9231" s="103"/>
      <c r="L9231" s="102" t="str">
        <f>[2]!Table1[[#This Row],[Orgn]]&amp;"-"&amp;[2]!Table1[[#This Row],[Dest]]</f>
        <v>SSH-BRI</v>
      </c>
      <c r="M9231" s="102" t="str">
        <f t="shared" si="144"/>
        <v>ADT</v>
      </c>
      <c r="N9231" s="102">
        <f>WEEKDAY([2]!Table1[[#This Row],[Travel Date]],2)</f>
        <v>6</v>
      </c>
      <c r="P9231" s="102">
        <v>1</v>
      </c>
    </row>
    <row r="9232" spans="2:16" x14ac:dyDescent="0.25">
      <c r="B9232" s="103"/>
      <c r="C9232" s="103"/>
      <c r="L9232" s="102" t="str">
        <f>[2]!Table1[[#This Row],[Orgn]]&amp;"-"&amp;[2]!Table1[[#This Row],[Dest]]</f>
        <v>SSH-BRI</v>
      </c>
      <c r="M9232" s="102" t="str">
        <f t="shared" si="144"/>
        <v>ADT</v>
      </c>
      <c r="N9232" s="102">
        <f>WEEKDAY([2]!Table1[[#This Row],[Travel Date]],2)</f>
        <v>6</v>
      </c>
      <c r="P9232" s="102">
        <v>1</v>
      </c>
    </row>
    <row r="9233" spans="2:16" x14ac:dyDescent="0.25">
      <c r="B9233" s="103"/>
      <c r="C9233" s="103"/>
      <c r="L9233" s="102" t="str">
        <f>[2]!Table1[[#This Row],[Orgn]]&amp;"-"&amp;[2]!Table1[[#This Row],[Dest]]</f>
        <v>SSH-BRI</v>
      </c>
      <c r="M9233" s="102" t="str">
        <f t="shared" si="144"/>
        <v>ADT</v>
      </c>
      <c r="N9233" s="102">
        <f>WEEKDAY([2]!Table1[[#This Row],[Travel Date]],2)</f>
        <v>6</v>
      </c>
      <c r="P9233" s="102">
        <v>1</v>
      </c>
    </row>
    <row r="9234" spans="2:16" x14ac:dyDescent="0.25">
      <c r="B9234" s="103"/>
      <c r="C9234" s="103"/>
      <c r="L9234" s="102" t="str">
        <f>[2]!Table1[[#This Row],[Orgn]]&amp;"-"&amp;[2]!Table1[[#This Row],[Dest]]</f>
        <v>SSH-BRI</v>
      </c>
      <c r="M9234" s="102" t="str">
        <f t="shared" si="144"/>
        <v>ADT</v>
      </c>
      <c r="N9234" s="102">
        <f>WEEKDAY([2]!Table1[[#This Row],[Travel Date]],2)</f>
        <v>6</v>
      </c>
      <c r="P9234" s="102">
        <v>1</v>
      </c>
    </row>
    <row r="9235" spans="2:16" x14ac:dyDescent="0.25">
      <c r="B9235" s="103"/>
      <c r="C9235" s="103"/>
      <c r="L9235" s="102" t="str">
        <f>[2]!Table1[[#This Row],[Orgn]]&amp;"-"&amp;[2]!Table1[[#This Row],[Dest]]</f>
        <v>SSH-BRI</v>
      </c>
      <c r="M9235" s="102" t="str">
        <f t="shared" si="144"/>
        <v>ADT</v>
      </c>
      <c r="N9235" s="102">
        <f>WEEKDAY([2]!Table1[[#This Row],[Travel Date]],2)</f>
        <v>6</v>
      </c>
      <c r="P9235" s="102">
        <v>1</v>
      </c>
    </row>
    <row r="9236" spans="2:16" x14ac:dyDescent="0.25">
      <c r="B9236" s="103"/>
      <c r="C9236" s="103"/>
      <c r="L9236" s="102" t="str">
        <f>[2]!Table1[[#This Row],[Orgn]]&amp;"-"&amp;[2]!Table1[[#This Row],[Dest]]</f>
        <v>SSH-BRI</v>
      </c>
      <c r="M9236" s="102" t="str">
        <f t="shared" si="144"/>
        <v>ADT</v>
      </c>
      <c r="N9236" s="102">
        <f>WEEKDAY([2]!Table1[[#This Row],[Travel Date]],2)</f>
        <v>6</v>
      </c>
      <c r="P9236" s="102">
        <v>1</v>
      </c>
    </row>
    <row r="9237" spans="2:16" x14ac:dyDescent="0.25">
      <c r="B9237" s="103"/>
      <c r="C9237" s="103"/>
      <c r="L9237" s="102" t="str">
        <f>[2]!Table1[[#This Row],[Orgn]]&amp;"-"&amp;[2]!Table1[[#This Row],[Dest]]</f>
        <v>SSH-BRI</v>
      </c>
      <c r="M9237" s="102" t="str">
        <f t="shared" si="144"/>
        <v>ADT</v>
      </c>
      <c r="N9237" s="102">
        <f>WEEKDAY([2]!Table1[[#This Row],[Travel Date]],2)</f>
        <v>6</v>
      </c>
      <c r="P9237" s="102">
        <v>1</v>
      </c>
    </row>
    <row r="9238" spans="2:16" x14ac:dyDescent="0.25">
      <c r="B9238" s="103"/>
      <c r="C9238" s="103"/>
      <c r="L9238" s="102" t="str">
        <f>[2]!Table1[[#This Row],[Orgn]]&amp;"-"&amp;[2]!Table1[[#This Row],[Dest]]</f>
        <v>SSH-BRI</v>
      </c>
      <c r="M9238" s="102" t="str">
        <f t="shared" si="144"/>
        <v>ADT</v>
      </c>
      <c r="N9238" s="102">
        <f>WEEKDAY([2]!Table1[[#This Row],[Travel Date]],2)</f>
        <v>6</v>
      </c>
      <c r="P9238" s="102">
        <v>1</v>
      </c>
    </row>
    <row r="9239" spans="2:16" x14ac:dyDescent="0.25">
      <c r="B9239" s="103"/>
      <c r="C9239" s="103"/>
      <c r="L9239" s="102" t="str">
        <f>[2]!Table1[[#This Row],[Orgn]]&amp;"-"&amp;[2]!Table1[[#This Row],[Dest]]</f>
        <v>SSH-BRI</v>
      </c>
      <c r="M9239" s="102" t="str">
        <f t="shared" si="144"/>
        <v>ADT</v>
      </c>
      <c r="N9239" s="102">
        <f>WEEKDAY([2]!Table1[[#This Row],[Travel Date]],2)</f>
        <v>6</v>
      </c>
      <c r="P9239" s="102">
        <v>1</v>
      </c>
    </row>
    <row r="9240" spans="2:16" x14ac:dyDescent="0.25">
      <c r="B9240" s="103"/>
      <c r="C9240" s="103"/>
      <c r="L9240" s="102" t="str">
        <f>[2]!Table1[[#This Row],[Orgn]]&amp;"-"&amp;[2]!Table1[[#This Row],[Dest]]</f>
        <v>SSH-BRI</v>
      </c>
      <c r="M9240" s="102" t="str">
        <f t="shared" si="144"/>
        <v>ADT</v>
      </c>
      <c r="N9240" s="102">
        <f>WEEKDAY([2]!Table1[[#This Row],[Travel Date]],2)</f>
        <v>6</v>
      </c>
      <c r="P9240" s="102">
        <v>1</v>
      </c>
    </row>
    <row r="9241" spans="2:16" x14ac:dyDescent="0.25">
      <c r="B9241" s="103"/>
      <c r="C9241" s="103"/>
      <c r="L9241" s="102" t="str">
        <f>[2]!Table1[[#This Row],[Orgn]]&amp;"-"&amp;[2]!Table1[[#This Row],[Dest]]</f>
        <v>SSH-BRI</v>
      </c>
      <c r="M9241" s="102" t="str">
        <f t="shared" si="144"/>
        <v>ADT</v>
      </c>
      <c r="N9241" s="102">
        <f>WEEKDAY([2]!Table1[[#This Row],[Travel Date]],2)</f>
        <v>6</v>
      </c>
      <c r="P9241" s="102">
        <v>1</v>
      </c>
    </row>
    <row r="9242" spans="2:16" x14ac:dyDescent="0.25">
      <c r="B9242" s="103"/>
      <c r="C9242" s="103"/>
      <c r="L9242" s="102" t="str">
        <f>[2]!Table1[[#This Row],[Orgn]]&amp;"-"&amp;[2]!Table1[[#This Row],[Dest]]</f>
        <v>SSH-BRI</v>
      </c>
      <c r="M9242" s="102" t="str">
        <f t="shared" si="144"/>
        <v>ADT</v>
      </c>
      <c r="N9242" s="102">
        <f>WEEKDAY([2]!Table1[[#This Row],[Travel Date]],2)</f>
        <v>6</v>
      </c>
      <c r="P9242" s="102">
        <v>1</v>
      </c>
    </row>
    <row r="9243" spans="2:16" x14ac:dyDescent="0.25">
      <c r="B9243" s="103"/>
      <c r="C9243" s="103"/>
      <c r="L9243" s="102" t="str">
        <f>[2]!Table1[[#This Row],[Orgn]]&amp;"-"&amp;[2]!Table1[[#This Row],[Dest]]</f>
        <v>SSH-BRI</v>
      </c>
      <c r="M9243" s="102" t="str">
        <f t="shared" si="144"/>
        <v>ADT</v>
      </c>
      <c r="N9243" s="102">
        <f>WEEKDAY([2]!Table1[[#This Row],[Travel Date]],2)</f>
        <v>6</v>
      </c>
      <c r="P9243" s="102">
        <v>1</v>
      </c>
    </row>
    <row r="9244" spans="2:16" x14ac:dyDescent="0.25">
      <c r="B9244" s="103"/>
      <c r="C9244" s="103"/>
      <c r="L9244" s="102" t="str">
        <f>[2]!Table1[[#This Row],[Orgn]]&amp;"-"&amp;[2]!Table1[[#This Row],[Dest]]</f>
        <v>SSH-BRI</v>
      </c>
      <c r="M9244" s="102" t="str">
        <f t="shared" si="144"/>
        <v>ADT</v>
      </c>
      <c r="N9244" s="102">
        <f>WEEKDAY([2]!Table1[[#This Row],[Travel Date]],2)</f>
        <v>6</v>
      </c>
      <c r="P9244" s="102">
        <v>1</v>
      </c>
    </row>
    <row r="9245" spans="2:16" x14ac:dyDescent="0.25">
      <c r="B9245" s="103"/>
      <c r="C9245" s="103"/>
      <c r="L9245" s="102" t="str">
        <f>[2]!Table1[[#This Row],[Orgn]]&amp;"-"&amp;[2]!Table1[[#This Row],[Dest]]</f>
        <v>SSH-BRI</v>
      </c>
      <c r="M9245" s="102" t="str">
        <f t="shared" si="144"/>
        <v>ADT</v>
      </c>
      <c r="N9245" s="102">
        <f>WEEKDAY([2]!Table1[[#This Row],[Travel Date]],2)</f>
        <v>6</v>
      </c>
      <c r="P9245" s="102">
        <v>1</v>
      </c>
    </row>
    <row r="9246" spans="2:16" x14ac:dyDescent="0.25">
      <c r="B9246" s="103"/>
      <c r="C9246" s="103"/>
      <c r="L9246" s="102" t="str">
        <f>[2]!Table1[[#This Row],[Orgn]]&amp;"-"&amp;[2]!Table1[[#This Row],[Dest]]</f>
        <v>SSH-BRI</v>
      </c>
      <c r="M9246" s="102" t="str">
        <f t="shared" si="144"/>
        <v>ADT</v>
      </c>
      <c r="N9246" s="102">
        <f>WEEKDAY([2]!Table1[[#This Row],[Travel Date]],2)</f>
        <v>6</v>
      </c>
      <c r="P9246" s="102">
        <v>1</v>
      </c>
    </row>
    <row r="9247" spans="2:16" x14ac:dyDescent="0.25">
      <c r="B9247" s="103"/>
      <c r="C9247" s="103"/>
      <c r="L9247" s="102" t="str">
        <f>[2]!Table1[[#This Row],[Orgn]]&amp;"-"&amp;[2]!Table1[[#This Row],[Dest]]</f>
        <v>SSH-BRI</v>
      </c>
      <c r="M9247" s="102" t="str">
        <f t="shared" si="144"/>
        <v>ADT</v>
      </c>
      <c r="N9247" s="102">
        <f>WEEKDAY([2]!Table1[[#This Row],[Travel Date]],2)</f>
        <v>6</v>
      </c>
      <c r="P9247" s="102">
        <v>1</v>
      </c>
    </row>
    <row r="9248" spans="2:16" x14ac:dyDescent="0.25">
      <c r="B9248" s="103"/>
      <c r="C9248" s="103"/>
      <c r="L9248" s="102" t="str">
        <f>[2]!Table1[[#This Row],[Orgn]]&amp;"-"&amp;[2]!Table1[[#This Row],[Dest]]</f>
        <v>SSH-BRI</v>
      </c>
      <c r="M9248" s="102" t="str">
        <f t="shared" si="144"/>
        <v>ADT</v>
      </c>
      <c r="N9248" s="102">
        <f>WEEKDAY([2]!Table1[[#This Row],[Travel Date]],2)</f>
        <v>6</v>
      </c>
      <c r="P9248" s="102">
        <v>1</v>
      </c>
    </row>
    <row r="9249" spans="2:16" x14ac:dyDescent="0.25">
      <c r="B9249" s="103"/>
      <c r="C9249" s="103"/>
      <c r="L9249" s="102" t="str">
        <f>[2]!Table1[[#This Row],[Orgn]]&amp;"-"&amp;[2]!Table1[[#This Row],[Dest]]</f>
        <v>SSH-BRI</v>
      </c>
      <c r="M9249" s="102" t="str">
        <f t="shared" si="144"/>
        <v>ADT</v>
      </c>
      <c r="N9249" s="102">
        <f>WEEKDAY([2]!Table1[[#This Row],[Travel Date]],2)</f>
        <v>6</v>
      </c>
      <c r="P9249" s="102">
        <v>1</v>
      </c>
    </row>
    <row r="9250" spans="2:16" x14ac:dyDescent="0.25">
      <c r="B9250" s="103"/>
      <c r="C9250" s="103"/>
      <c r="L9250" s="102" t="str">
        <f>[2]!Table1[[#This Row],[Orgn]]&amp;"-"&amp;[2]!Table1[[#This Row],[Dest]]</f>
        <v>SSH-BRI</v>
      </c>
      <c r="M9250" s="102" t="str">
        <f t="shared" si="144"/>
        <v>ADT</v>
      </c>
      <c r="N9250" s="102">
        <f>WEEKDAY([2]!Table1[[#This Row],[Travel Date]],2)</f>
        <v>6</v>
      </c>
      <c r="P9250" s="102">
        <v>1</v>
      </c>
    </row>
    <row r="9251" spans="2:16" x14ac:dyDescent="0.25">
      <c r="B9251" s="103"/>
      <c r="C9251" s="103"/>
      <c r="L9251" s="102" t="str">
        <f>[2]!Table1[[#This Row],[Orgn]]&amp;"-"&amp;[2]!Table1[[#This Row],[Dest]]</f>
        <v>SSH-BRI</v>
      </c>
      <c r="M9251" s="102" t="str">
        <f t="shared" si="144"/>
        <v>ADT</v>
      </c>
      <c r="N9251" s="102">
        <f>WEEKDAY([2]!Table1[[#This Row],[Travel Date]],2)</f>
        <v>6</v>
      </c>
      <c r="P9251" s="102">
        <v>1</v>
      </c>
    </row>
    <row r="9252" spans="2:16" x14ac:dyDescent="0.25">
      <c r="B9252" s="103"/>
      <c r="C9252" s="103"/>
      <c r="L9252" s="102" t="str">
        <f>[2]!Table1[[#This Row],[Orgn]]&amp;"-"&amp;[2]!Table1[[#This Row],[Dest]]</f>
        <v>SSH-BRI</v>
      </c>
      <c r="M9252" s="102" t="str">
        <f t="shared" si="144"/>
        <v>ADT</v>
      </c>
      <c r="N9252" s="102">
        <f>WEEKDAY([2]!Table1[[#This Row],[Travel Date]],2)</f>
        <v>6</v>
      </c>
      <c r="P9252" s="102">
        <v>1</v>
      </c>
    </row>
    <row r="9253" spans="2:16" x14ac:dyDescent="0.25">
      <c r="B9253" s="103"/>
      <c r="C9253" s="103"/>
      <c r="L9253" s="102" t="str">
        <f>[2]!Table1[[#This Row],[Orgn]]&amp;"-"&amp;[2]!Table1[[#This Row],[Dest]]</f>
        <v>SSH-BRI</v>
      </c>
      <c r="M9253" s="102" t="str">
        <f t="shared" si="144"/>
        <v>ADT</v>
      </c>
      <c r="N9253" s="102">
        <f>WEEKDAY([2]!Table1[[#This Row],[Travel Date]],2)</f>
        <v>6</v>
      </c>
      <c r="P9253" s="102">
        <v>1</v>
      </c>
    </row>
    <row r="9254" spans="2:16" x14ac:dyDescent="0.25">
      <c r="B9254" s="103"/>
      <c r="C9254" s="103"/>
      <c r="L9254" s="102" t="str">
        <f>[2]!Table1[[#This Row],[Orgn]]&amp;"-"&amp;[2]!Table1[[#This Row],[Dest]]</f>
        <v>SSH-BRI</v>
      </c>
      <c r="M9254" s="102" t="str">
        <f t="shared" si="144"/>
        <v>ADT</v>
      </c>
      <c r="N9254" s="102">
        <f>WEEKDAY([2]!Table1[[#This Row],[Travel Date]],2)</f>
        <v>6</v>
      </c>
      <c r="P9254" s="102">
        <v>1</v>
      </c>
    </row>
    <row r="9255" spans="2:16" x14ac:dyDescent="0.25">
      <c r="B9255" s="103"/>
      <c r="C9255" s="103"/>
      <c r="L9255" s="102" t="str">
        <f>[2]!Table1[[#This Row],[Orgn]]&amp;"-"&amp;[2]!Table1[[#This Row],[Dest]]</f>
        <v>SSH-BRI</v>
      </c>
      <c r="M9255" s="102" t="str">
        <f t="shared" si="144"/>
        <v>ADT</v>
      </c>
      <c r="N9255" s="102">
        <f>WEEKDAY([2]!Table1[[#This Row],[Travel Date]],2)</f>
        <v>6</v>
      </c>
      <c r="P9255" s="102">
        <v>1</v>
      </c>
    </row>
    <row r="9256" spans="2:16" x14ac:dyDescent="0.25">
      <c r="B9256" s="103"/>
      <c r="C9256" s="103"/>
      <c r="L9256" s="102" t="str">
        <f>[2]!Table1[[#This Row],[Orgn]]&amp;"-"&amp;[2]!Table1[[#This Row],[Dest]]</f>
        <v>SSH-BRI</v>
      </c>
      <c r="M9256" s="102" t="str">
        <f t="shared" si="144"/>
        <v>ADT</v>
      </c>
      <c r="N9256" s="102">
        <f>WEEKDAY([2]!Table1[[#This Row],[Travel Date]],2)</f>
        <v>6</v>
      </c>
      <c r="P9256" s="102">
        <v>1</v>
      </c>
    </row>
    <row r="9257" spans="2:16" x14ac:dyDescent="0.25">
      <c r="B9257" s="103"/>
      <c r="C9257" s="103"/>
      <c r="L9257" s="102" t="str">
        <f>[2]!Table1[[#This Row],[Orgn]]&amp;"-"&amp;[2]!Table1[[#This Row],[Dest]]</f>
        <v>SSH-BRI</v>
      </c>
      <c r="M9257" s="102" t="str">
        <f t="shared" si="144"/>
        <v>ADT</v>
      </c>
      <c r="N9257" s="102">
        <f>WEEKDAY([2]!Table1[[#This Row],[Travel Date]],2)</f>
        <v>6</v>
      </c>
      <c r="P9257" s="102">
        <v>1</v>
      </c>
    </row>
    <row r="9258" spans="2:16" x14ac:dyDescent="0.25">
      <c r="B9258" s="103"/>
      <c r="C9258" s="103"/>
      <c r="L9258" s="102" t="str">
        <f>[2]!Table1[[#This Row],[Orgn]]&amp;"-"&amp;[2]!Table1[[#This Row],[Dest]]</f>
        <v>SSH-BRI</v>
      </c>
      <c r="M9258" s="102" t="str">
        <f t="shared" si="144"/>
        <v>ADT</v>
      </c>
      <c r="N9258" s="102">
        <f>WEEKDAY([2]!Table1[[#This Row],[Travel Date]],2)</f>
        <v>6</v>
      </c>
      <c r="P9258" s="102">
        <v>1</v>
      </c>
    </row>
    <row r="9259" spans="2:16" x14ac:dyDescent="0.25">
      <c r="B9259" s="103"/>
      <c r="C9259" s="103"/>
      <c r="L9259" s="102" t="str">
        <f>[2]!Table1[[#This Row],[Orgn]]&amp;"-"&amp;[2]!Table1[[#This Row],[Dest]]</f>
        <v>SSH-BRI</v>
      </c>
      <c r="M9259" s="102" t="str">
        <f t="shared" si="144"/>
        <v>ADT</v>
      </c>
      <c r="N9259" s="102">
        <f>WEEKDAY([2]!Table1[[#This Row],[Travel Date]],2)</f>
        <v>6</v>
      </c>
      <c r="P9259" s="102">
        <v>1</v>
      </c>
    </row>
    <row r="9260" spans="2:16" x14ac:dyDescent="0.25">
      <c r="B9260" s="103"/>
      <c r="C9260" s="103"/>
      <c r="L9260" s="102" t="str">
        <f>[2]!Table1[[#This Row],[Orgn]]&amp;"-"&amp;[2]!Table1[[#This Row],[Dest]]</f>
        <v>SSH-BRI</v>
      </c>
      <c r="M9260" s="102" t="str">
        <f t="shared" si="144"/>
        <v>ADT</v>
      </c>
      <c r="N9260" s="102">
        <f>WEEKDAY([2]!Table1[[#This Row],[Travel Date]],2)</f>
        <v>6</v>
      </c>
      <c r="P9260" s="102">
        <v>1</v>
      </c>
    </row>
    <row r="9261" spans="2:16" x14ac:dyDescent="0.25">
      <c r="B9261" s="103"/>
      <c r="C9261" s="103"/>
      <c r="L9261" s="102" t="str">
        <f>[2]!Table1[[#This Row],[Orgn]]&amp;"-"&amp;[2]!Table1[[#This Row],[Dest]]</f>
        <v>SSH-BRI</v>
      </c>
      <c r="M9261" s="102" t="str">
        <f t="shared" si="144"/>
        <v>ADT</v>
      </c>
      <c r="N9261" s="102">
        <f>WEEKDAY([2]!Table1[[#This Row],[Travel Date]],2)</f>
        <v>6</v>
      </c>
      <c r="P9261" s="102">
        <v>1</v>
      </c>
    </row>
    <row r="9262" spans="2:16" x14ac:dyDescent="0.25">
      <c r="B9262" s="103"/>
      <c r="C9262" s="103"/>
      <c r="L9262" s="102" t="str">
        <f>[2]!Table1[[#This Row],[Orgn]]&amp;"-"&amp;[2]!Table1[[#This Row],[Dest]]</f>
        <v>SSH-BRI</v>
      </c>
      <c r="M9262" s="102" t="str">
        <f t="shared" si="144"/>
        <v>ADT</v>
      </c>
      <c r="N9262" s="102">
        <f>WEEKDAY([2]!Table1[[#This Row],[Travel Date]],2)</f>
        <v>6</v>
      </c>
      <c r="P9262" s="102">
        <v>1</v>
      </c>
    </row>
    <row r="9263" spans="2:16" x14ac:dyDescent="0.25">
      <c r="B9263" s="103"/>
      <c r="C9263" s="103"/>
      <c r="L9263" s="102" t="str">
        <f>[2]!Table1[[#This Row],[Orgn]]&amp;"-"&amp;[2]!Table1[[#This Row],[Dest]]</f>
        <v>SSH-BRI</v>
      </c>
      <c r="M9263" s="102" t="str">
        <f t="shared" si="144"/>
        <v>ADT</v>
      </c>
      <c r="N9263" s="102">
        <f>WEEKDAY([2]!Table1[[#This Row],[Travel Date]],2)</f>
        <v>6</v>
      </c>
      <c r="P9263" s="102">
        <v>1</v>
      </c>
    </row>
    <row r="9264" spans="2:16" x14ac:dyDescent="0.25">
      <c r="B9264" s="103"/>
      <c r="C9264" s="103"/>
      <c r="L9264" s="102" t="str">
        <f>[2]!Table1[[#This Row],[Orgn]]&amp;"-"&amp;[2]!Table1[[#This Row],[Dest]]</f>
        <v>SSH-BRI</v>
      </c>
      <c r="M9264" s="102" t="str">
        <f t="shared" si="144"/>
        <v>ADT</v>
      </c>
      <c r="N9264" s="102">
        <f>WEEKDAY([2]!Table1[[#This Row],[Travel Date]],2)</f>
        <v>6</v>
      </c>
      <c r="P9264" s="102">
        <v>1</v>
      </c>
    </row>
    <row r="9265" spans="2:16" x14ac:dyDescent="0.25">
      <c r="B9265" s="103"/>
      <c r="C9265" s="103"/>
      <c r="L9265" s="102" t="str">
        <f>[2]!Table1[[#This Row],[Orgn]]&amp;"-"&amp;[2]!Table1[[#This Row],[Dest]]</f>
        <v>SSH-BRI</v>
      </c>
      <c r="M9265" s="102" t="str">
        <f t="shared" si="144"/>
        <v>ADT</v>
      </c>
      <c r="N9265" s="102">
        <f>WEEKDAY([2]!Table1[[#This Row],[Travel Date]],2)</f>
        <v>6</v>
      </c>
      <c r="P9265" s="102">
        <v>1</v>
      </c>
    </row>
    <row r="9266" spans="2:16" x14ac:dyDescent="0.25">
      <c r="B9266" s="103"/>
      <c r="C9266" s="103"/>
      <c r="L9266" s="102" t="str">
        <f>[2]!Table1[[#This Row],[Orgn]]&amp;"-"&amp;[2]!Table1[[#This Row],[Dest]]</f>
        <v>SSH-BRI</v>
      </c>
      <c r="M9266" s="102" t="str">
        <f t="shared" si="144"/>
        <v>ADT</v>
      </c>
      <c r="N9266" s="102">
        <f>WEEKDAY([2]!Table1[[#This Row],[Travel Date]],2)</f>
        <v>6</v>
      </c>
      <c r="P9266" s="102">
        <v>1</v>
      </c>
    </row>
    <row r="9267" spans="2:16" x14ac:dyDescent="0.25">
      <c r="B9267" s="103"/>
      <c r="C9267" s="103"/>
      <c r="L9267" s="102" t="str">
        <f>[2]!Table1[[#This Row],[Orgn]]&amp;"-"&amp;[2]!Table1[[#This Row],[Dest]]</f>
        <v>SSH-BRI</v>
      </c>
      <c r="M9267" s="102" t="str">
        <f t="shared" si="144"/>
        <v>ADT</v>
      </c>
      <c r="N9267" s="102">
        <f>WEEKDAY([2]!Table1[[#This Row],[Travel Date]],2)</f>
        <v>6</v>
      </c>
      <c r="P9267" s="102">
        <v>1</v>
      </c>
    </row>
    <row r="9268" spans="2:16" x14ac:dyDescent="0.25">
      <c r="B9268" s="103"/>
      <c r="C9268" s="103"/>
      <c r="L9268" s="102" t="str">
        <f>[2]!Table1[[#This Row],[Orgn]]&amp;"-"&amp;[2]!Table1[[#This Row],[Dest]]</f>
        <v>SSH-BRI</v>
      </c>
      <c r="M9268" s="102" t="str">
        <f t="shared" si="144"/>
        <v>ADT</v>
      </c>
      <c r="N9268" s="102">
        <f>WEEKDAY([2]!Table1[[#This Row],[Travel Date]],2)</f>
        <v>6</v>
      </c>
      <c r="P9268" s="102">
        <v>1</v>
      </c>
    </row>
    <row r="9269" spans="2:16" x14ac:dyDescent="0.25">
      <c r="B9269" s="103"/>
      <c r="C9269" s="103"/>
      <c r="L9269" s="102" t="str">
        <f>[2]!Table1[[#This Row],[Orgn]]&amp;"-"&amp;[2]!Table1[[#This Row],[Dest]]</f>
        <v>SSH-BRI</v>
      </c>
      <c r="M9269" s="102" t="str">
        <f t="shared" si="144"/>
        <v>ADT</v>
      </c>
      <c r="N9269" s="102">
        <f>WEEKDAY([2]!Table1[[#This Row],[Travel Date]],2)</f>
        <v>6</v>
      </c>
      <c r="P9269" s="102">
        <v>1</v>
      </c>
    </row>
    <row r="9270" spans="2:16" x14ac:dyDescent="0.25">
      <c r="B9270" s="103"/>
      <c r="C9270" s="103"/>
      <c r="L9270" s="102" t="str">
        <f>[2]!Table1[[#This Row],[Orgn]]&amp;"-"&amp;[2]!Table1[[#This Row],[Dest]]</f>
        <v>SSH-BRI</v>
      </c>
      <c r="M9270" s="102" t="str">
        <f t="shared" si="144"/>
        <v>ADT</v>
      </c>
      <c r="N9270" s="102">
        <f>WEEKDAY([2]!Table1[[#This Row],[Travel Date]],2)</f>
        <v>6</v>
      </c>
      <c r="P9270" s="102">
        <v>1</v>
      </c>
    </row>
    <row r="9271" spans="2:16" x14ac:dyDescent="0.25">
      <c r="B9271" s="103"/>
      <c r="C9271" s="103"/>
      <c r="L9271" s="102" t="str">
        <f>[2]!Table1[[#This Row],[Orgn]]&amp;"-"&amp;[2]!Table1[[#This Row],[Dest]]</f>
        <v>SSH-BRI</v>
      </c>
      <c r="M9271" s="102" t="str">
        <f t="shared" si="144"/>
        <v>ADT</v>
      </c>
      <c r="N9271" s="102">
        <f>WEEKDAY([2]!Table1[[#This Row],[Travel Date]],2)</f>
        <v>6</v>
      </c>
      <c r="P9271" s="102">
        <v>1</v>
      </c>
    </row>
    <row r="9272" spans="2:16" x14ac:dyDescent="0.25">
      <c r="B9272" s="103"/>
      <c r="C9272" s="103"/>
      <c r="L9272" s="102" t="str">
        <f>[2]!Table1[[#This Row],[Orgn]]&amp;"-"&amp;[2]!Table1[[#This Row],[Dest]]</f>
        <v>SSH-BRI</v>
      </c>
      <c r="M9272" s="102" t="str">
        <f t="shared" si="144"/>
        <v>ADT</v>
      </c>
      <c r="N9272" s="102">
        <f>WEEKDAY([2]!Table1[[#This Row],[Travel Date]],2)</f>
        <v>6</v>
      </c>
      <c r="P9272" s="102">
        <v>1</v>
      </c>
    </row>
    <row r="9273" spans="2:16" x14ac:dyDescent="0.25">
      <c r="B9273" s="103"/>
      <c r="C9273" s="103"/>
      <c r="L9273" s="102" t="str">
        <f>[2]!Table1[[#This Row],[Orgn]]&amp;"-"&amp;[2]!Table1[[#This Row],[Dest]]</f>
        <v>SSH-BRI</v>
      </c>
      <c r="M9273" s="102" t="str">
        <f t="shared" si="144"/>
        <v>ADT</v>
      </c>
      <c r="N9273" s="102">
        <f>WEEKDAY([2]!Table1[[#This Row],[Travel Date]],2)</f>
        <v>6</v>
      </c>
      <c r="P9273" s="102">
        <v>1</v>
      </c>
    </row>
    <row r="9274" spans="2:16" x14ac:dyDescent="0.25">
      <c r="B9274" s="103"/>
      <c r="C9274" s="103"/>
      <c r="L9274" s="102" t="str">
        <f>[2]!Table1[[#This Row],[Orgn]]&amp;"-"&amp;[2]!Table1[[#This Row],[Dest]]</f>
        <v>SSH-BRI</v>
      </c>
      <c r="M9274" s="102" t="str">
        <f t="shared" si="144"/>
        <v>ADT</v>
      </c>
      <c r="N9274" s="102">
        <f>WEEKDAY([2]!Table1[[#This Row],[Travel Date]],2)</f>
        <v>6</v>
      </c>
      <c r="P9274" s="102">
        <v>1</v>
      </c>
    </row>
    <row r="9275" spans="2:16" x14ac:dyDescent="0.25">
      <c r="B9275" s="103"/>
      <c r="C9275" s="103"/>
      <c r="L9275" s="102" t="str">
        <f>[2]!Table1[[#This Row],[Orgn]]&amp;"-"&amp;[2]!Table1[[#This Row],[Dest]]</f>
        <v>SSH-BRI</v>
      </c>
      <c r="M9275" s="102" t="str">
        <f t="shared" si="144"/>
        <v>ADT</v>
      </c>
      <c r="N9275" s="102">
        <f>WEEKDAY([2]!Table1[[#This Row],[Travel Date]],2)</f>
        <v>6</v>
      </c>
      <c r="P9275" s="102">
        <v>1</v>
      </c>
    </row>
    <row r="9276" spans="2:16" x14ac:dyDescent="0.25">
      <c r="B9276" s="103"/>
      <c r="C9276" s="103"/>
      <c r="L9276" s="102" t="str">
        <f>[2]!Table1[[#This Row],[Orgn]]&amp;"-"&amp;[2]!Table1[[#This Row],[Dest]]</f>
        <v>SSH-BRI</v>
      </c>
      <c r="M9276" s="102" t="str">
        <f t="shared" si="144"/>
        <v>ADT</v>
      </c>
      <c r="N9276" s="102">
        <f>WEEKDAY([2]!Table1[[#This Row],[Travel Date]],2)</f>
        <v>6</v>
      </c>
      <c r="P9276" s="102">
        <v>1</v>
      </c>
    </row>
    <row r="9277" spans="2:16" x14ac:dyDescent="0.25">
      <c r="B9277" s="103"/>
      <c r="C9277" s="103"/>
      <c r="L9277" s="102" t="str">
        <f>[2]!Table1[[#This Row],[Orgn]]&amp;"-"&amp;[2]!Table1[[#This Row],[Dest]]</f>
        <v>SSH-BRI</v>
      </c>
      <c r="M9277" s="102" t="str">
        <f t="shared" si="144"/>
        <v>ADT</v>
      </c>
      <c r="N9277" s="102">
        <f>WEEKDAY([2]!Table1[[#This Row],[Travel Date]],2)</f>
        <v>6</v>
      </c>
      <c r="P9277" s="102">
        <v>1</v>
      </c>
    </row>
    <row r="9278" spans="2:16" x14ac:dyDescent="0.25">
      <c r="B9278" s="103"/>
      <c r="C9278" s="103"/>
      <c r="L9278" s="102" t="str">
        <f>[2]!Table1[[#This Row],[Orgn]]&amp;"-"&amp;[2]!Table1[[#This Row],[Dest]]</f>
        <v>SSH-BRI</v>
      </c>
      <c r="M9278" s="102" t="str">
        <f t="shared" si="144"/>
        <v>ADT</v>
      </c>
      <c r="N9278" s="102">
        <f>WEEKDAY([2]!Table1[[#This Row],[Travel Date]],2)</f>
        <v>6</v>
      </c>
      <c r="P9278" s="102">
        <v>1</v>
      </c>
    </row>
    <row r="9279" spans="2:16" x14ac:dyDescent="0.25">
      <c r="B9279" s="103"/>
      <c r="C9279" s="103"/>
      <c r="L9279" s="102" t="str">
        <f>[2]!Table1[[#This Row],[Orgn]]&amp;"-"&amp;[2]!Table1[[#This Row],[Dest]]</f>
        <v>SSH-BRI</v>
      </c>
      <c r="M9279" s="102" t="str">
        <f t="shared" si="144"/>
        <v>ADT</v>
      </c>
      <c r="N9279" s="102">
        <f>WEEKDAY([2]!Table1[[#This Row],[Travel Date]],2)</f>
        <v>6</v>
      </c>
      <c r="P9279" s="102">
        <v>1</v>
      </c>
    </row>
    <row r="9280" spans="2:16" x14ac:dyDescent="0.25">
      <c r="B9280" s="103"/>
      <c r="C9280" s="103"/>
      <c r="L9280" s="102" t="str">
        <f>[2]!Table1[[#This Row],[Orgn]]&amp;"-"&amp;[2]!Table1[[#This Row],[Dest]]</f>
        <v>SSH-BRI</v>
      </c>
      <c r="M9280" s="102" t="str">
        <f t="shared" si="144"/>
        <v>ADT</v>
      </c>
      <c r="N9280" s="102">
        <f>WEEKDAY([2]!Table1[[#This Row],[Travel Date]],2)</f>
        <v>6</v>
      </c>
      <c r="P9280" s="102">
        <v>1</v>
      </c>
    </row>
    <row r="9281" spans="2:16" x14ac:dyDescent="0.25">
      <c r="B9281" s="103"/>
      <c r="C9281" s="103"/>
      <c r="L9281" s="102" t="str">
        <f>[2]!Table1[[#This Row],[Orgn]]&amp;"-"&amp;[2]!Table1[[#This Row],[Dest]]</f>
        <v>SSH-BRI</v>
      </c>
      <c r="M9281" s="102" t="str">
        <f t="shared" si="144"/>
        <v>ADT</v>
      </c>
      <c r="N9281" s="102">
        <f>WEEKDAY([2]!Table1[[#This Row],[Travel Date]],2)</f>
        <v>6</v>
      </c>
      <c r="P9281" s="102">
        <v>1</v>
      </c>
    </row>
    <row r="9282" spans="2:16" x14ac:dyDescent="0.25">
      <c r="B9282" s="103"/>
      <c r="C9282" s="103"/>
      <c r="L9282" s="102" t="str">
        <f>[2]!Table1[[#This Row],[Orgn]]&amp;"-"&amp;[2]!Table1[[#This Row],[Dest]]</f>
        <v>SSH-BRI</v>
      </c>
      <c r="M9282" s="102" t="str">
        <f t="shared" ref="M9282:M9345" si="145">IF(TRIM(C9282)="INF", "INF", IF(TRIM(C9282)="CHD", "CHD", "ADT"))</f>
        <v>ADT</v>
      </c>
      <c r="N9282" s="102">
        <f>WEEKDAY([2]!Table1[[#This Row],[Travel Date]],2)</f>
        <v>6</v>
      </c>
      <c r="P9282" s="102">
        <v>1</v>
      </c>
    </row>
    <row r="9283" spans="2:16" x14ac:dyDescent="0.25">
      <c r="B9283" s="103"/>
      <c r="C9283" s="103"/>
      <c r="L9283" s="102" t="str">
        <f>[2]!Table1[[#This Row],[Orgn]]&amp;"-"&amp;[2]!Table1[[#This Row],[Dest]]</f>
        <v>SSH-BRI</v>
      </c>
      <c r="M9283" s="102" t="str">
        <f t="shared" si="145"/>
        <v>ADT</v>
      </c>
      <c r="N9283" s="102">
        <f>WEEKDAY([2]!Table1[[#This Row],[Travel Date]],2)</f>
        <v>6</v>
      </c>
      <c r="P9283" s="102">
        <v>1</v>
      </c>
    </row>
    <row r="9284" spans="2:16" x14ac:dyDescent="0.25">
      <c r="B9284" s="103"/>
      <c r="C9284" s="103"/>
      <c r="L9284" s="102" t="str">
        <f>[2]!Table1[[#This Row],[Orgn]]&amp;"-"&amp;[2]!Table1[[#This Row],[Dest]]</f>
        <v>SSH-BRI</v>
      </c>
      <c r="M9284" s="102" t="str">
        <f t="shared" si="145"/>
        <v>ADT</v>
      </c>
      <c r="N9284" s="102">
        <f>WEEKDAY([2]!Table1[[#This Row],[Travel Date]],2)</f>
        <v>6</v>
      </c>
      <c r="P9284" s="102">
        <v>1</v>
      </c>
    </row>
    <row r="9285" spans="2:16" x14ac:dyDescent="0.25">
      <c r="B9285" s="103"/>
      <c r="C9285" s="103"/>
      <c r="L9285" s="102" t="str">
        <f>[2]!Table1[[#This Row],[Orgn]]&amp;"-"&amp;[2]!Table1[[#This Row],[Dest]]</f>
        <v>SSH-BRI</v>
      </c>
      <c r="M9285" s="102" t="str">
        <f t="shared" si="145"/>
        <v>ADT</v>
      </c>
      <c r="N9285" s="102">
        <f>WEEKDAY([2]!Table1[[#This Row],[Travel Date]],2)</f>
        <v>6</v>
      </c>
      <c r="P9285" s="102">
        <v>1</v>
      </c>
    </row>
    <row r="9286" spans="2:16" x14ac:dyDescent="0.25">
      <c r="B9286" s="103"/>
      <c r="C9286" s="103"/>
      <c r="L9286" s="102" t="str">
        <f>[2]!Table1[[#This Row],[Orgn]]&amp;"-"&amp;[2]!Table1[[#This Row],[Dest]]</f>
        <v>SSH-BRI</v>
      </c>
      <c r="M9286" s="102" t="str">
        <f t="shared" si="145"/>
        <v>ADT</v>
      </c>
      <c r="N9286" s="102">
        <f>WEEKDAY([2]!Table1[[#This Row],[Travel Date]],2)</f>
        <v>6</v>
      </c>
      <c r="P9286" s="102">
        <v>1</v>
      </c>
    </row>
    <row r="9287" spans="2:16" x14ac:dyDescent="0.25">
      <c r="B9287" s="103"/>
      <c r="C9287" s="103"/>
      <c r="L9287" s="102" t="str">
        <f>[2]!Table1[[#This Row],[Orgn]]&amp;"-"&amp;[2]!Table1[[#This Row],[Dest]]</f>
        <v>SSH-BRI</v>
      </c>
      <c r="M9287" s="102" t="str">
        <f t="shared" si="145"/>
        <v>ADT</v>
      </c>
      <c r="N9287" s="102">
        <f>WEEKDAY([2]!Table1[[#This Row],[Travel Date]],2)</f>
        <v>6</v>
      </c>
      <c r="P9287" s="102">
        <v>1</v>
      </c>
    </row>
    <row r="9288" spans="2:16" x14ac:dyDescent="0.25">
      <c r="B9288" s="103"/>
      <c r="C9288" s="103"/>
      <c r="L9288" s="102" t="str">
        <f>[2]!Table1[[#This Row],[Orgn]]&amp;"-"&amp;[2]!Table1[[#This Row],[Dest]]</f>
        <v>SSH-BRI</v>
      </c>
      <c r="M9288" s="102" t="str">
        <f t="shared" si="145"/>
        <v>ADT</v>
      </c>
      <c r="N9288" s="102">
        <f>WEEKDAY([2]!Table1[[#This Row],[Travel Date]],2)</f>
        <v>6</v>
      </c>
      <c r="P9288" s="102">
        <v>1</v>
      </c>
    </row>
    <row r="9289" spans="2:16" x14ac:dyDescent="0.25">
      <c r="B9289" s="103"/>
      <c r="C9289" s="103"/>
      <c r="L9289" s="102" t="str">
        <f>[2]!Table1[[#This Row],[Orgn]]&amp;"-"&amp;[2]!Table1[[#This Row],[Dest]]</f>
        <v>SSH-BRI</v>
      </c>
      <c r="M9289" s="102" t="str">
        <f t="shared" si="145"/>
        <v>ADT</v>
      </c>
      <c r="N9289" s="102">
        <f>WEEKDAY([2]!Table1[[#This Row],[Travel Date]],2)</f>
        <v>6</v>
      </c>
      <c r="P9289" s="102">
        <v>1</v>
      </c>
    </row>
    <row r="9290" spans="2:16" x14ac:dyDescent="0.25">
      <c r="B9290" s="103"/>
      <c r="C9290" s="103"/>
      <c r="L9290" s="102" t="str">
        <f>[2]!Table1[[#This Row],[Orgn]]&amp;"-"&amp;[2]!Table1[[#This Row],[Dest]]</f>
        <v>SSH-BRI</v>
      </c>
      <c r="M9290" s="102" t="str">
        <f t="shared" si="145"/>
        <v>ADT</v>
      </c>
      <c r="N9290" s="102">
        <f>WEEKDAY([2]!Table1[[#This Row],[Travel Date]],2)</f>
        <v>6</v>
      </c>
      <c r="P9290" s="102">
        <v>1</v>
      </c>
    </row>
    <row r="9291" spans="2:16" x14ac:dyDescent="0.25">
      <c r="B9291" s="103"/>
      <c r="C9291" s="103"/>
      <c r="L9291" s="102" t="str">
        <f>[2]!Table1[[#This Row],[Orgn]]&amp;"-"&amp;[2]!Table1[[#This Row],[Dest]]</f>
        <v>SSH-BRI</v>
      </c>
      <c r="M9291" s="102" t="str">
        <f t="shared" si="145"/>
        <v>ADT</v>
      </c>
      <c r="N9291" s="102">
        <f>WEEKDAY([2]!Table1[[#This Row],[Travel Date]],2)</f>
        <v>6</v>
      </c>
      <c r="P9291" s="102">
        <v>1</v>
      </c>
    </row>
    <row r="9292" spans="2:16" x14ac:dyDescent="0.25">
      <c r="B9292" s="103"/>
      <c r="C9292" s="103"/>
      <c r="L9292" s="102" t="str">
        <f>[2]!Table1[[#This Row],[Orgn]]&amp;"-"&amp;[2]!Table1[[#This Row],[Dest]]</f>
        <v>SSH-BRI</v>
      </c>
      <c r="M9292" s="102" t="str">
        <f t="shared" si="145"/>
        <v>ADT</v>
      </c>
      <c r="N9292" s="102">
        <f>WEEKDAY([2]!Table1[[#This Row],[Travel Date]],2)</f>
        <v>6</v>
      </c>
      <c r="P9292" s="102">
        <v>1</v>
      </c>
    </row>
    <row r="9293" spans="2:16" x14ac:dyDescent="0.25">
      <c r="B9293" s="103"/>
      <c r="C9293" s="103"/>
      <c r="L9293" s="102" t="str">
        <f>[2]!Table1[[#This Row],[Orgn]]&amp;"-"&amp;[2]!Table1[[#This Row],[Dest]]</f>
        <v>SSH-BRI</v>
      </c>
      <c r="M9293" s="102" t="str">
        <f t="shared" si="145"/>
        <v>ADT</v>
      </c>
      <c r="N9293" s="102">
        <f>WEEKDAY([2]!Table1[[#This Row],[Travel Date]],2)</f>
        <v>6</v>
      </c>
      <c r="P9293" s="102">
        <v>1</v>
      </c>
    </row>
    <row r="9294" spans="2:16" x14ac:dyDescent="0.25">
      <c r="B9294" s="103"/>
      <c r="C9294" s="103"/>
      <c r="L9294" s="102" t="str">
        <f>[2]!Table1[[#This Row],[Orgn]]&amp;"-"&amp;[2]!Table1[[#This Row],[Dest]]</f>
        <v>SSH-BRI</v>
      </c>
      <c r="M9294" s="102" t="str">
        <f t="shared" si="145"/>
        <v>ADT</v>
      </c>
      <c r="N9294" s="102">
        <f>WEEKDAY([2]!Table1[[#This Row],[Travel Date]],2)</f>
        <v>6</v>
      </c>
      <c r="P9294" s="102">
        <v>1</v>
      </c>
    </row>
    <row r="9295" spans="2:16" x14ac:dyDescent="0.25">
      <c r="B9295" s="103"/>
      <c r="C9295" s="103"/>
      <c r="L9295" s="102" t="str">
        <f>[2]!Table1[[#This Row],[Orgn]]&amp;"-"&amp;[2]!Table1[[#This Row],[Dest]]</f>
        <v>SSH-BRI</v>
      </c>
      <c r="M9295" s="102" t="str">
        <f t="shared" si="145"/>
        <v>ADT</v>
      </c>
      <c r="N9295" s="102">
        <f>WEEKDAY([2]!Table1[[#This Row],[Travel Date]],2)</f>
        <v>6</v>
      </c>
      <c r="P9295" s="102">
        <v>1</v>
      </c>
    </row>
    <row r="9296" spans="2:16" x14ac:dyDescent="0.25">
      <c r="B9296" s="103"/>
      <c r="C9296" s="103"/>
      <c r="L9296" s="102" t="str">
        <f>[2]!Table1[[#This Row],[Orgn]]&amp;"-"&amp;[2]!Table1[[#This Row],[Dest]]</f>
        <v>SSH-BRI</v>
      </c>
      <c r="M9296" s="102" t="str">
        <f t="shared" si="145"/>
        <v>ADT</v>
      </c>
      <c r="N9296" s="102">
        <f>WEEKDAY([2]!Table1[[#This Row],[Travel Date]],2)</f>
        <v>6</v>
      </c>
      <c r="P9296" s="102">
        <v>1</v>
      </c>
    </row>
    <row r="9297" spans="2:16" x14ac:dyDescent="0.25">
      <c r="B9297" s="103"/>
      <c r="C9297" s="103"/>
      <c r="L9297" s="102" t="str">
        <f>[2]!Table1[[#This Row],[Orgn]]&amp;"-"&amp;[2]!Table1[[#This Row],[Dest]]</f>
        <v>SSH-BRI</v>
      </c>
      <c r="M9297" s="102" t="str">
        <f t="shared" si="145"/>
        <v>ADT</v>
      </c>
      <c r="N9297" s="102">
        <f>WEEKDAY([2]!Table1[[#This Row],[Travel Date]],2)</f>
        <v>6</v>
      </c>
      <c r="P9297" s="102">
        <v>1</v>
      </c>
    </row>
    <row r="9298" spans="2:16" x14ac:dyDescent="0.25">
      <c r="B9298" s="103"/>
      <c r="C9298" s="103"/>
      <c r="L9298" s="102" t="str">
        <f>[2]!Table1[[#This Row],[Orgn]]&amp;"-"&amp;[2]!Table1[[#This Row],[Dest]]</f>
        <v>SSH-BRI</v>
      </c>
      <c r="M9298" s="102" t="str">
        <f t="shared" si="145"/>
        <v>ADT</v>
      </c>
      <c r="N9298" s="102">
        <f>WEEKDAY([2]!Table1[[#This Row],[Travel Date]],2)</f>
        <v>6</v>
      </c>
      <c r="P9298" s="102">
        <v>1</v>
      </c>
    </row>
    <row r="9299" spans="2:16" x14ac:dyDescent="0.25">
      <c r="B9299" s="103"/>
      <c r="C9299" s="103"/>
      <c r="L9299" s="102" t="str">
        <f>[2]!Table1[[#This Row],[Orgn]]&amp;"-"&amp;[2]!Table1[[#This Row],[Dest]]</f>
        <v>SSH-BRI</v>
      </c>
      <c r="M9299" s="102" t="str">
        <f t="shared" si="145"/>
        <v>ADT</v>
      </c>
      <c r="N9299" s="102">
        <f>WEEKDAY([2]!Table1[[#This Row],[Travel Date]],2)</f>
        <v>6</v>
      </c>
      <c r="P9299" s="102">
        <v>1</v>
      </c>
    </row>
    <row r="9300" spans="2:16" x14ac:dyDescent="0.25">
      <c r="B9300" s="103"/>
      <c r="C9300" s="103"/>
      <c r="L9300" s="102" t="str">
        <f>[2]!Table1[[#This Row],[Orgn]]&amp;"-"&amp;[2]!Table1[[#This Row],[Dest]]</f>
        <v>SSH-BRI</v>
      </c>
      <c r="M9300" s="102" t="str">
        <f t="shared" si="145"/>
        <v>ADT</v>
      </c>
      <c r="N9300" s="102">
        <f>WEEKDAY([2]!Table1[[#This Row],[Travel Date]],2)</f>
        <v>6</v>
      </c>
      <c r="P9300" s="102">
        <v>1</v>
      </c>
    </row>
    <row r="9301" spans="2:16" x14ac:dyDescent="0.25">
      <c r="B9301" s="103"/>
      <c r="C9301" s="103"/>
      <c r="L9301" s="102" t="str">
        <f>[2]!Table1[[#This Row],[Orgn]]&amp;"-"&amp;[2]!Table1[[#This Row],[Dest]]</f>
        <v>SSH-BRI</v>
      </c>
      <c r="M9301" s="102" t="str">
        <f t="shared" si="145"/>
        <v>ADT</v>
      </c>
      <c r="N9301" s="102">
        <f>WEEKDAY([2]!Table1[[#This Row],[Travel Date]],2)</f>
        <v>6</v>
      </c>
      <c r="P9301" s="102">
        <v>1</v>
      </c>
    </row>
    <row r="9302" spans="2:16" x14ac:dyDescent="0.25">
      <c r="B9302" s="103"/>
      <c r="C9302" s="103"/>
      <c r="L9302" s="102" t="str">
        <f>[2]!Table1[[#This Row],[Orgn]]&amp;"-"&amp;[2]!Table1[[#This Row],[Dest]]</f>
        <v>SSH-BRI</v>
      </c>
      <c r="M9302" s="102" t="str">
        <f t="shared" si="145"/>
        <v>ADT</v>
      </c>
      <c r="N9302" s="102">
        <f>WEEKDAY([2]!Table1[[#This Row],[Travel Date]],2)</f>
        <v>6</v>
      </c>
      <c r="P9302" s="102">
        <v>1</v>
      </c>
    </row>
    <row r="9303" spans="2:16" x14ac:dyDescent="0.25">
      <c r="B9303" s="103"/>
      <c r="C9303" s="103"/>
      <c r="L9303" s="102" t="str">
        <f>[2]!Table1[[#This Row],[Orgn]]&amp;"-"&amp;[2]!Table1[[#This Row],[Dest]]</f>
        <v>SSH-BRI</v>
      </c>
      <c r="M9303" s="102" t="str">
        <f t="shared" si="145"/>
        <v>ADT</v>
      </c>
      <c r="N9303" s="102">
        <f>WEEKDAY([2]!Table1[[#This Row],[Travel Date]],2)</f>
        <v>6</v>
      </c>
      <c r="P9303" s="102">
        <v>1</v>
      </c>
    </row>
    <row r="9304" spans="2:16" x14ac:dyDescent="0.25">
      <c r="B9304" s="103"/>
      <c r="C9304" s="103"/>
      <c r="L9304" s="102" t="str">
        <f>[2]!Table1[[#This Row],[Orgn]]&amp;"-"&amp;[2]!Table1[[#This Row],[Dest]]</f>
        <v>SSH-BRI</v>
      </c>
      <c r="M9304" s="102" t="str">
        <f t="shared" si="145"/>
        <v>ADT</v>
      </c>
      <c r="N9304" s="102">
        <f>WEEKDAY([2]!Table1[[#This Row],[Travel Date]],2)</f>
        <v>6</v>
      </c>
      <c r="P9304" s="102">
        <v>1</v>
      </c>
    </row>
    <row r="9305" spans="2:16" x14ac:dyDescent="0.25">
      <c r="B9305" s="103"/>
      <c r="C9305" s="103"/>
      <c r="L9305" s="102" t="str">
        <f>[2]!Table1[[#This Row],[Orgn]]&amp;"-"&amp;[2]!Table1[[#This Row],[Dest]]</f>
        <v>SSH-BRI</v>
      </c>
      <c r="M9305" s="102" t="str">
        <f t="shared" si="145"/>
        <v>ADT</v>
      </c>
      <c r="N9305" s="102">
        <f>WEEKDAY([2]!Table1[[#This Row],[Travel Date]],2)</f>
        <v>6</v>
      </c>
      <c r="P9305" s="102">
        <v>1</v>
      </c>
    </row>
    <row r="9306" spans="2:16" x14ac:dyDescent="0.25">
      <c r="B9306" s="103"/>
      <c r="C9306" s="103"/>
      <c r="L9306" s="102" t="str">
        <f>[2]!Table1[[#This Row],[Orgn]]&amp;"-"&amp;[2]!Table1[[#This Row],[Dest]]</f>
        <v>SSH-BRI</v>
      </c>
      <c r="M9306" s="102" t="str">
        <f t="shared" si="145"/>
        <v>ADT</v>
      </c>
      <c r="N9306" s="102">
        <f>WEEKDAY([2]!Table1[[#This Row],[Travel Date]],2)</f>
        <v>6</v>
      </c>
      <c r="P9306" s="102">
        <v>1</v>
      </c>
    </row>
    <row r="9307" spans="2:16" x14ac:dyDescent="0.25">
      <c r="B9307" s="103"/>
      <c r="C9307" s="103"/>
      <c r="L9307" s="102" t="str">
        <f>[2]!Table1[[#This Row],[Orgn]]&amp;"-"&amp;[2]!Table1[[#This Row],[Dest]]</f>
        <v>SSH-BRI</v>
      </c>
      <c r="M9307" s="102" t="str">
        <f t="shared" si="145"/>
        <v>ADT</v>
      </c>
      <c r="N9307" s="102">
        <f>WEEKDAY([2]!Table1[[#This Row],[Travel Date]],2)</f>
        <v>6</v>
      </c>
      <c r="P9307" s="102">
        <v>1</v>
      </c>
    </row>
    <row r="9308" spans="2:16" x14ac:dyDescent="0.25">
      <c r="B9308" s="103"/>
      <c r="C9308" s="103"/>
      <c r="L9308" s="102" t="str">
        <f>[2]!Table1[[#This Row],[Orgn]]&amp;"-"&amp;[2]!Table1[[#This Row],[Dest]]</f>
        <v>SSH-BRI</v>
      </c>
      <c r="M9308" s="102" t="str">
        <f t="shared" si="145"/>
        <v>ADT</v>
      </c>
      <c r="N9308" s="102">
        <f>WEEKDAY([2]!Table1[[#This Row],[Travel Date]],2)</f>
        <v>6</v>
      </c>
      <c r="P9308" s="102">
        <v>1</v>
      </c>
    </row>
    <row r="9309" spans="2:16" x14ac:dyDescent="0.25">
      <c r="B9309" s="103"/>
      <c r="C9309" s="103"/>
      <c r="L9309" s="102" t="str">
        <f>[2]!Table1[[#This Row],[Orgn]]&amp;"-"&amp;[2]!Table1[[#This Row],[Dest]]</f>
        <v>SSH-BRI</v>
      </c>
      <c r="M9309" s="102" t="str">
        <f t="shared" si="145"/>
        <v>ADT</v>
      </c>
      <c r="N9309" s="102">
        <f>WEEKDAY([2]!Table1[[#This Row],[Travel Date]],2)</f>
        <v>6</v>
      </c>
      <c r="P9309" s="102">
        <v>1</v>
      </c>
    </row>
    <row r="9310" spans="2:16" x14ac:dyDescent="0.25">
      <c r="B9310" s="103"/>
      <c r="C9310" s="103"/>
      <c r="L9310" s="102" t="str">
        <f>[2]!Table1[[#This Row],[Orgn]]&amp;"-"&amp;[2]!Table1[[#This Row],[Dest]]</f>
        <v>SSH-BRI</v>
      </c>
      <c r="M9310" s="102" t="str">
        <f t="shared" si="145"/>
        <v>ADT</v>
      </c>
      <c r="N9310" s="102">
        <f>WEEKDAY([2]!Table1[[#This Row],[Travel Date]],2)</f>
        <v>6</v>
      </c>
      <c r="P9310" s="102">
        <v>1</v>
      </c>
    </row>
    <row r="9311" spans="2:16" x14ac:dyDescent="0.25">
      <c r="B9311" s="103"/>
      <c r="C9311" s="103"/>
      <c r="L9311" s="102" t="str">
        <f>[2]!Table1[[#This Row],[Orgn]]&amp;"-"&amp;[2]!Table1[[#This Row],[Dest]]</f>
        <v>SSH-BRI</v>
      </c>
      <c r="M9311" s="102" t="str">
        <f t="shared" si="145"/>
        <v>ADT</v>
      </c>
      <c r="N9311" s="102">
        <f>WEEKDAY([2]!Table1[[#This Row],[Travel Date]],2)</f>
        <v>6</v>
      </c>
      <c r="P9311" s="102">
        <v>1</v>
      </c>
    </row>
    <row r="9312" spans="2:16" x14ac:dyDescent="0.25">
      <c r="B9312" s="103"/>
      <c r="C9312" s="103"/>
      <c r="L9312" s="102" t="str">
        <f>[2]!Table1[[#This Row],[Orgn]]&amp;"-"&amp;[2]!Table1[[#This Row],[Dest]]</f>
        <v>SSH-BRI</v>
      </c>
      <c r="M9312" s="102" t="str">
        <f t="shared" si="145"/>
        <v>ADT</v>
      </c>
      <c r="N9312" s="102">
        <f>WEEKDAY([2]!Table1[[#This Row],[Travel Date]],2)</f>
        <v>6</v>
      </c>
      <c r="P9312" s="102">
        <v>1</v>
      </c>
    </row>
    <row r="9313" spans="2:16" x14ac:dyDescent="0.25">
      <c r="B9313" s="103"/>
      <c r="C9313" s="103"/>
      <c r="L9313" s="102" t="str">
        <f>[2]!Table1[[#This Row],[Orgn]]&amp;"-"&amp;[2]!Table1[[#This Row],[Dest]]</f>
        <v>SSH-BRI</v>
      </c>
      <c r="M9313" s="102" t="str">
        <f t="shared" si="145"/>
        <v>ADT</v>
      </c>
      <c r="N9313" s="102">
        <f>WEEKDAY([2]!Table1[[#This Row],[Travel Date]],2)</f>
        <v>6</v>
      </c>
      <c r="P9313" s="102">
        <v>1</v>
      </c>
    </row>
    <row r="9314" spans="2:16" x14ac:dyDescent="0.25">
      <c r="B9314" s="103"/>
      <c r="C9314" s="103"/>
      <c r="L9314" s="102" t="str">
        <f>[2]!Table1[[#This Row],[Orgn]]&amp;"-"&amp;[2]!Table1[[#This Row],[Dest]]</f>
        <v>SSH-BRI</v>
      </c>
      <c r="M9314" s="102" t="str">
        <f t="shared" si="145"/>
        <v>ADT</v>
      </c>
      <c r="N9314" s="102">
        <f>WEEKDAY([2]!Table1[[#This Row],[Travel Date]],2)</f>
        <v>6</v>
      </c>
      <c r="P9314" s="102">
        <v>1</v>
      </c>
    </row>
    <row r="9315" spans="2:16" x14ac:dyDescent="0.25">
      <c r="B9315" s="103"/>
      <c r="C9315" s="103"/>
      <c r="L9315" s="102" t="str">
        <f>[2]!Table1[[#This Row],[Orgn]]&amp;"-"&amp;[2]!Table1[[#This Row],[Dest]]</f>
        <v>SSH-BRI</v>
      </c>
      <c r="M9315" s="102" t="str">
        <f t="shared" si="145"/>
        <v>ADT</v>
      </c>
      <c r="N9315" s="102">
        <f>WEEKDAY([2]!Table1[[#This Row],[Travel Date]],2)</f>
        <v>6</v>
      </c>
      <c r="P9315" s="102">
        <v>1</v>
      </c>
    </row>
    <row r="9316" spans="2:16" x14ac:dyDescent="0.25">
      <c r="B9316" s="103"/>
      <c r="C9316" s="103"/>
      <c r="L9316" s="102" t="str">
        <f>[2]!Table1[[#This Row],[Orgn]]&amp;"-"&amp;[2]!Table1[[#This Row],[Dest]]</f>
        <v>SSH-BRI</v>
      </c>
      <c r="M9316" s="102" t="str">
        <f t="shared" si="145"/>
        <v>ADT</v>
      </c>
      <c r="N9316" s="102">
        <f>WEEKDAY([2]!Table1[[#This Row],[Travel Date]],2)</f>
        <v>6</v>
      </c>
      <c r="P9316" s="102">
        <v>1</v>
      </c>
    </row>
    <row r="9317" spans="2:16" x14ac:dyDescent="0.25">
      <c r="B9317" s="103"/>
      <c r="C9317" s="103"/>
      <c r="L9317" s="102" t="str">
        <f>[2]!Table1[[#This Row],[Orgn]]&amp;"-"&amp;[2]!Table1[[#This Row],[Dest]]</f>
        <v>SSH-BRI</v>
      </c>
      <c r="M9317" s="102" t="str">
        <f t="shared" si="145"/>
        <v>ADT</v>
      </c>
      <c r="N9317" s="102">
        <f>WEEKDAY([2]!Table1[[#This Row],[Travel Date]],2)</f>
        <v>6</v>
      </c>
      <c r="P9317" s="102">
        <v>1</v>
      </c>
    </row>
    <row r="9318" spans="2:16" x14ac:dyDescent="0.25">
      <c r="B9318" s="103"/>
      <c r="C9318" s="103"/>
      <c r="L9318" s="102" t="str">
        <f>[2]!Table1[[#This Row],[Orgn]]&amp;"-"&amp;[2]!Table1[[#This Row],[Dest]]</f>
        <v>SSH-BRI</v>
      </c>
      <c r="M9318" s="102" t="str">
        <f t="shared" si="145"/>
        <v>ADT</v>
      </c>
      <c r="N9318" s="102">
        <f>WEEKDAY([2]!Table1[[#This Row],[Travel Date]],2)</f>
        <v>6</v>
      </c>
      <c r="P9318" s="102">
        <v>1</v>
      </c>
    </row>
    <row r="9319" spans="2:16" x14ac:dyDescent="0.25">
      <c r="B9319" s="103"/>
      <c r="C9319" s="103"/>
      <c r="L9319" s="102" t="str">
        <f>[2]!Table1[[#This Row],[Orgn]]&amp;"-"&amp;[2]!Table1[[#This Row],[Dest]]</f>
        <v>SSH-BRI</v>
      </c>
      <c r="M9319" s="102" t="str">
        <f t="shared" si="145"/>
        <v>ADT</v>
      </c>
      <c r="N9319" s="102">
        <f>WEEKDAY([2]!Table1[[#This Row],[Travel Date]],2)</f>
        <v>6</v>
      </c>
      <c r="P9319" s="102">
        <v>1</v>
      </c>
    </row>
    <row r="9320" spans="2:16" x14ac:dyDescent="0.25">
      <c r="B9320" s="103"/>
      <c r="C9320" s="103"/>
      <c r="L9320" s="102" t="str">
        <f>[2]!Table1[[#This Row],[Orgn]]&amp;"-"&amp;[2]!Table1[[#This Row],[Dest]]</f>
        <v>SSH-BRI</v>
      </c>
      <c r="M9320" s="102" t="str">
        <f t="shared" si="145"/>
        <v>ADT</v>
      </c>
      <c r="N9320" s="102">
        <f>WEEKDAY([2]!Table1[[#This Row],[Travel Date]],2)</f>
        <v>6</v>
      </c>
      <c r="P9320" s="102">
        <v>1</v>
      </c>
    </row>
    <row r="9321" spans="2:16" x14ac:dyDescent="0.25">
      <c r="B9321" s="103"/>
      <c r="C9321" s="103"/>
      <c r="L9321" s="102" t="str">
        <f>[2]!Table1[[#This Row],[Orgn]]&amp;"-"&amp;[2]!Table1[[#This Row],[Dest]]</f>
        <v>SSH-BRI</v>
      </c>
      <c r="M9321" s="102" t="str">
        <f t="shared" si="145"/>
        <v>ADT</v>
      </c>
      <c r="N9321" s="102">
        <f>WEEKDAY([2]!Table1[[#This Row],[Travel Date]],2)</f>
        <v>6</v>
      </c>
      <c r="P9321" s="102">
        <v>1</v>
      </c>
    </row>
    <row r="9322" spans="2:16" x14ac:dyDescent="0.25">
      <c r="B9322" s="103"/>
      <c r="C9322" s="103"/>
      <c r="L9322" s="102" t="str">
        <f>[2]!Table1[[#This Row],[Orgn]]&amp;"-"&amp;[2]!Table1[[#This Row],[Dest]]</f>
        <v>SSH-BRI</v>
      </c>
      <c r="M9322" s="102" t="str">
        <f t="shared" si="145"/>
        <v>ADT</v>
      </c>
      <c r="N9322" s="102">
        <f>WEEKDAY([2]!Table1[[#This Row],[Travel Date]],2)</f>
        <v>6</v>
      </c>
      <c r="P9322" s="102">
        <v>1</v>
      </c>
    </row>
    <row r="9323" spans="2:16" x14ac:dyDescent="0.25">
      <c r="B9323" s="103"/>
      <c r="C9323" s="103"/>
      <c r="L9323" s="102" t="str">
        <f>[2]!Table1[[#This Row],[Orgn]]&amp;"-"&amp;[2]!Table1[[#This Row],[Dest]]</f>
        <v>SSH-BRI</v>
      </c>
      <c r="M9323" s="102" t="str">
        <f t="shared" si="145"/>
        <v>ADT</v>
      </c>
      <c r="N9323" s="102">
        <f>WEEKDAY([2]!Table1[[#This Row],[Travel Date]],2)</f>
        <v>6</v>
      </c>
      <c r="P9323" s="102">
        <v>1</v>
      </c>
    </row>
    <row r="9324" spans="2:16" x14ac:dyDescent="0.25">
      <c r="B9324" s="103"/>
      <c r="C9324" s="103"/>
      <c r="L9324" s="102" t="str">
        <f>[2]!Table1[[#This Row],[Orgn]]&amp;"-"&amp;[2]!Table1[[#This Row],[Dest]]</f>
        <v>SSH-BRI</v>
      </c>
      <c r="M9324" s="102" t="str">
        <f t="shared" si="145"/>
        <v>ADT</v>
      </c>
      <c r="N9324" s="102">
        <f>WEEKDAY([2]!Table1[[#This Row],[Travel Date]],2)</f>
        <v>6</v>
      </c>
      <c r="P9324" s="102">
        <v>1</v>
      </c>
    </row>
    <row r="9325" spans="2:16" x14ac:dyDescent="0.25">
      <c r="B9325" s="103"/>
      <c r="C9325" s="103"/>
      <c r="L9325" s="102" t="str">
        <f>[2]!Table1[[#This Row],[Orgn]]&amp;"-"&amp;[2]!Table1[[#This Row],[Dest]]</f>
        <v>SSH-BRI</v>
      </c>
      <c r="M9325" s="102" t="str">
        <f t="shared" si="145"/>
        <v>ADT</v>
      </c>
      <c r="N9325" s="102">
        <f>WEEKDAY([2]!Table1[[#This Row],[Travel Date]],2)</f>
        <v>6</v>
      </c>
      <c r="P9325" s="102">
        <v>1</v>
      </c>
    </row>
    <row r="9326" spans="2:16" x14ac:dyDescent="0.25">
      <c r="B9326" s="103"/>
      <c r="C9326" s="103"/>
      <c r="L9326" s="102" t="str">
        <f>[2]!Table1[[#This Row],[Orgn]]&amp;"-"&amp;[2]!Table1[[#This Row],[Dest]]</f>
        <v>SSH-BRI</v>
      </c>
      <c r="M9326" s="102" t="str">
        <f t="shared" si="145"/>
        <v>ADT</v>
      </c>
      <c r="N9326" s="102">
        <f>WEEKDAY([2]!Table1[[#This Row],[Travel Date]],2)</f>
        <v>6</v>
      </c>
      <c r="P9326" s="102">
        <v>1</v>
      </c>
    </row>
    <row r="9327" spans="2:16" x14ac:dyDescent="0.25">
      <c r="B9327" s="103"/>
      <c r="C9327" s="103"/>
      <c r="L9327" s="102" t="str">
        <f>[2]!Table1[[#This Row],[Orgn]]&amp;"-"&amp;[2]!Table1[[#This Row],[Dest]]</f>
        <v>SSH-BRI</v>
      </c>
      <c r="M9327" s="102" t="str">
        <f t="shared" si="145"/>
        <v>ADT</v>
      </c>
      <c r="N9327" s="102">
        <f>WEEKDAY([2]!Table1[[#This Row],[Travel Date]],2)</f>
        <v>6</v>
      </c>
      <c r="P9327" s="102">
        <v>1</v>
      </c>
    </row>
    <row r="9328" spans="2:16" x14ac:dyDescent="0.25">
      <c r="B9328" s="103"/>
      <c r="C9328" s="103"/>
      <c r="L9328" s="102" t="str">
        <f>[2]!Table1[[#This Row],[Orgn]]&amp;"-"&amp;[2]!Table1[[#This Row],[Dest]]</f>
        <v>SSH-BRI</v>
      </c>
      <c r="M9328" s="102" t="str">
        <f t="shared" si="145"/>
        <v>ADT</v>
      </c>
      <c r="N9328" s="102">
        <f>WEEKDAY([2]!Table1[[#This Row],[Travel Date]],2)</f>
        <v>6</v>
      </c>
      <c r="P9328" s="102">
        <v>1</v>
      </c>
    </row>
    <row r="9329" spans="2:16" x14ac:dyDescent="0.25">
      <c r="B9329" s="103"/>
      <c r="C9329" s="103"/>
      <c r="L9329" s="102" t="str">
        <f>[2]!Table1[[#This Row],[Orgn]]&amp;"-"&amp;[2]!Table1[[#This Row],[Dest]]</f>
        <v>SSH-BRI</v>
      </c>
      <c r="M9329" s="102" t="str">
        <f t="shared" si="145"/>
        <v>ADT</v>
      </c>
      <c r="N9329" s="102">
        <f>WEEKDAY([2]!Table1[[#This Row],[Travel Date]],2)</f>
        <v>6</v>
      </c>
      <c r="P9329" s="102">
        <v>1</v>
      </c>
    </row>
    <row r="9330" spans="2:16" x14ac:dyDescent="0.25">
      <c r="B9330" s="103"/>
      <c r="C9330" s="103"/>
      <c r="L9330" s="102" t="str">
        <f>[2]!Table1[[#This Row],[Orgn]]&amp;"-"&amp;[2]!Table1[[#This Row],[Dest]]</f>
        <v>SSH-BRI</v>
      </c>
      <c r="M9330" s="102" t="str">
        <f t="shared" si="145"/>
        <v>ADT</v>
      </c>
      <c r="N9330" s="102">
        <f>WEEKDAY([2]!Table1[[#This Row],[Travel Date]],2)</f>
        <v>6</v>
      </c>
      <c r="P9330" s="102">
        <v>1</v>
      </c>
    </row>
    <row r="9331" spans="2:16" x14ac:dyDescent="0.25">
      <c r="B9331" s="103"/>
      <c r="C9331" s="103"/>
      <c r="L9331" s="102" t="str">
        <f>[2]!Table1[[#This Row],[Orgn]]&amp;"-"&amp;[2]!Table1[[#This Row],[Dest]]</f>
        <v>SSH-BRI</v>
      </c>
      <c r="M9331" s="102" t="str">
        <f t="shared" si="145"/>
        <v>ADT</v>
      </c>
      <c r="N9331" s="102">
        <f>WEEKDAY([2]!Table1[[#This Row],[Travel Date]],2)</f>
        <v>6</v>
      </c>
      <c r="P9331" s="102">
        <v>1</v>
      </c>
    </row>
    <row r="9332" spans="2:16" x14ac:dyDescent="0.25">
      <c r="B9332" s="103"/>
      <c r="C9332" s="103"/>
      <c r="L9332" s="102" t="str">
        <f>[2]!Table1[[#This Row],[Orgn]]&amp;"-"&amp;[2]!Table1[[#This Row],[Dest]]</f>
        <v>SSH-BRI</v>
      </c>
      <c r="M9332" s="102" t="str">
        <f t="shared" si="145"/>
        <v>ADT</v>
      </c>
      <c r="N9332" s="102">
        <f>WEEKDAY([2]!Table1[[#This Row],[Travel Date]],2)</f>
        <v>6</v>
      </c>
      <c r="P9332" s="102">
        <v>1</v>
      </c>
    </row>
    <row r="9333" spans="2:16" x14ac:dyDescent="0.25">
      <c r="B9333" s="103"/>
      <c r="C9333" s="103"/>
      <c r="L9333" s="102" t="str">
        <f>[2]!Table1[[#This Row],[Orgn]]&amp;"-"&amp;[2]!Table1[[#This Row],[Dest]]</f>
        <v>SSH-BRI</v>
      </c>
      <c r="M9333" s="102" t="str">
        <f t="shared" si="145"/>
        <v>ADT</v>
      </c>
      <c r="N9333" s="102">
        <f>WEEKDAY([2]!Table1[[#This Row],[Travel Date]],2)</f>
        <v>6</v>
      </c>
      <c r="P9333" s="102">
        <v>1</v>
      </c>
    </row>
    <row r="9334" spans="2:16" x14ac:dyDescent="0.25">
      <c r="B9334" s="103"/>
      <c r="C9334" s="103"/>
      <c r="L9334" s="102" t="str">
        <f>[2]!Table1[[#This Row],[Orgn]]&amp;"-"&amp;[2]!Table1[[#This Row],[Dest]]</f>
        <v>SSH-BRI</v>
      </c>
      <c r="M9334" s="102" t="str">
        <f t="shared" si="145"/>
        <v>ADT</v>
      </c>
      <c r="N9334" s="102">
        <f>WEEKDAY([2]!Table1[[#This Row],[Travel Date]],2)</f>
        <v>6</v>
      </c>
      <c r="P9334" s="102">
        <v>1</v>
      </c>
    </row>
    <row r="9335" spans="2:16" x14ac:dyDescent="0.25">
      <c r="B9335" s="103"/>
      <c r="C9335" s="103"/>
      <c r="L9335" s="102" t="str">
        <f>[2]!Table1[[#This Row],[Orgn]]&amp;"-"&amp;[2]!Table1[[#This Row],[Dest]]</f>
        <v>SSH-BRI</v>
      </c>
      <c r="M9335" s="102" t="str">
        <f t="shared" si="145"/>
        <v>ADT</v>
      </c>
      <c r="N9335" s="102">
        <f>WEEKDAY([2]!Table1[[#This Row],[Travel Date]],2)</f>
        <v>6</v>
      </c>
      <c r="P9335" s="102">
        <v>1</v>
      </c>
    </row>
    <row r="9336" spans="2:16" x14ac:dyDescent="0.25">
      <c r="B9336" s="103"/>
      <c r="C9336" s="103"/>
      <c r="L9336" s="102" t="str">
        <f>[2]!Table1[[#This Row],[Orgn]]&amp;"-"&amp;[2]!Table1[[#This Row],[Dest]]</f>
        <v>SSH-BRI</v>
      </c>
      <c r="M9336" s="102" t="str">
        <f t="shared" si="145"/>
        <v>ADT</v>
      </c>
      <c r="N9336" s="102">
        <f>WEEKDAY([2]!Table1[[#This Row],[Travel Date]],2)</f>
        <v>6</v>
      </c>
      <c r="P9336" s="102">
        <v>1</v>
      </c>
    </row>
    <row r="9337" spans="2:16" x14ac:dyDescent="0.25">
      <c r="B9337" s="103"/>
      <c r="C9337" s="103"/>
      <c r="L9337" s="102" t="str">
        <f>[2]!Table1[[#This Row],[Orgn]]&amp;"-"&amp;[2]!Table1[[#This Row],[Dest]]</f>
        <v>SSH-BRI</v>
      </c>
      <c r="M9337" s="102" t="str">
        <f t="shared" si="145"/>
        <v>ADT</v>
      </c>
      <c r="N9337" s="102">
        <f>WEEKDAY([2]!Table1[[#This Row],[Travel Date]],2)</f>
        <v>6</v>
      </c>
      <c r="P9337" s="102">
        <v>1</v>
      </c>
    </row>
    <row r="9338" spans="2:16" x14ac:dyDescent="0.25">
      <c r="B9338" s="103"/>
      <c r="C9338" s="103"/>
      <c r="L9338" s="102" t="str">
        <f>[2]!Table1[[#This Row],[Orgn]]&amp;"-"&amp;[2]!Table1[[#This Row],[Dest]]</f>
        <v>SSH-BRI</v>
      </c>
      <c r="M9338" s="102" t="str">
        <f t="shared" si="145"/>
        <v>ADT</v>
      </c>
      <c r="N9338" s="102">
        <f>WEEKDAY([2]!Table1[[#This Row],[Travel Date]],2)</f>
        <v>6</v>
      </c>
      <c r="P9338" s="102">
        <v>1</v>
      </c>
    </row>
    <row r="9339" spans="2:16" x14ac:dyDescent="0.25">
      <c r="B9339" s="103"/>
      <c r="C9339" s="103"/>
      <c r="L9339" s="102" t="str">
        <f>[2]!Table1[[#This Row],[Orgn]]&amp;"-"&amp;[2]!Table1[[#This Row],[Dest]]</f>
        <v>SSH-BRI</v>
      </c>
      <c r="M9339" s="102" t="str">
        <f t="shared" si="145"/>
        <v>ADT</v>
      </c>
      <c r="N9339" s="102">
        <f>WEEKDAY([2]!Table1[[#This Row],[Travel Date]],2)</f>
        <v>6</v>
      </c>
      <c r="P9339" s="102">
        <v>1</v>
      </c>
    </row>
    <row r="9340" spans="2:16" x14ac:dyDescent="0.25">
      <c r="B9340" s="103"/>
      <c r="C9340" s="103"/>
      <c r="L9340" s="102" t="str">
        <f>[2]!Table1[[#This Row],[Orgn]]&amp;"-"&amp;[2]!Table1[[#This Row],[Dest]]</f>
        <v>SSH-BRI</v>
      </c>
      <c r="M9340" s="102" t="str">
        <f t="shared" si="145"/>
        <v>ADT</v>
      </c>
      <c r="N9340" s="102">
        <f>WEEKDAY([2]!Table1[[#This Row],[Travel Date]],2)</f>
        <v>6</v>
      </c>
      <c r="P9340" s="102">
        <v>1</v>
      </c>
    </row>
    <row r="9341" spans="2:16" x14ac:dyDescent="0.25">
      <c r="B9341" s="103"/>
      <c r="C9341" s="103"/>
      <c r="L9341" s="102" t="str">
        <f>[2]!Table1[[#This Row],[Orgn]]&amp;"-"&amp;[2]!Table1[[#This Row],[Dest]]</f>
        <v>SSH-BRI</v>
      </c>
      <c r="M9341" s="102" t="str">
        <f t="shared" si="145"/>
        <v>ADT</v>
      </c>
      <c r="N9341" s="102">
        <f>WEEKDAY([2]!Table1[[#This Row],[Travel Date]],2)</f>
        <v>6</v>
      </c>
      <c r="P9341" s="102">
        <v>1</v>
      </c>
    </row>
    <row r="9342" spans="2:16" x14ac:dyDescent="0.25">
      <c r="B9342" s="103"/>
      <c r="C9342" s="103"/>
      <c r="L9342" s="102" t="str">
        <f>[2]!Table1[[#This Row],[Orgn]]&amp;"-"&amp;[2]!Table1[[#This Row],[Dest]]</f>
        <v>SSH-BRI</v>
      </c>
      <c r="M9342" s="102" t="str">
        <f t="shared" si="145"/>
        <v>ADT</v>
      </c>
      <c r="N9342" s="102">
        <f>WEEKDAY([2]!Table1[[#This Row],[Travel Date]],2)</f>
        <v>6</v>
      </c>
      <c r="P9342" s="102">
        <v>1</v>
      </c>
    </row>
    <row r="9343" spans="2:16" x14ac:dyDescent="0.25">
      <c r="B9343" s="103"/>
      <c r="C9343" s="103"/>
      <c r="L9343" s="102" t="str">
        <f>[2]!Table1[[#This Row],[Orgn]]&amp;"-"&amp;[2]!Table1[[#This Row],[Dest]]</f>
        <v>SSH-BRI</v>
      </c>
      <c r="M9343" s="102" t="str">
        <f t="shared" si="145"/>
        <v>ADT</v>
      </c>
      <c r="N9343" s="102">
        <f>WEEKDAY([2]!Table1[[#This Row],[Travel Date]],2)</f>
        <v>6</v>
      </c>
      <c r="P9343" s="102">
        <v>1</v>
      </c>
    </row>
    <row r="9344" spans="2:16" x14ac:dyDescent="0.25">
      <c r="B9344" s="103"/>
      <c r="C9344" s="103"/>
      <c r="L9344" s="102" t="str">
        <f>[2]!Table1[[#This Row],[Orgn]]&amp;"-"&amp;[2]!Table1[[#This Row],[Dest]]</f>
        <v>SSH-BRI</v>
      </c>
      <c r="M9344" s="102" t="str">
        <f t="shared" si="145"/>
        <v>ADT</v>
      </c>
      <c r="N9344" s="102">
        <f>WEEKDAY([2]!Table1[[#This Row],[Travel Date]],2)</f>
        <v>6</v>
      </c>
      <c r="P9344" s="102">
        <v>1</v>
      </c>
    </row>
    <row r="9345" spans="2:16" x14ac:dyDescent="0.25">
      <c r="B9345" s="103"/>
      <c r="C9345" s="103"/>
      <c r="L9345" s="102" t="str">
        <f>[2]!Table1[[#This Row],[Orgn]]&amp;"-"&amp;[2]!Table1[[#This Row],[Dest]]</f>
        <v>SSH-BRI</v>
      </c>
      <c r="M9345" s="102" t="str">
        <f t="shared" si="145"/>
        <v>ADT</v>
      </c>
      <c r="N9345" s="102">
        <f>WEEKDAY([2]!Table1[[#This Row],[Travel Date]],2)</f>
        <v>6</v>
      </c>
      <c r="P9345" s="102">
        <v>1</v>
      </c>
    </row>
    <row r="9346" spans="2:16" x14ac:dyDescent="0.25">
      <c r="B9346" s="103"/>
      <c r="C9346" s="103"/>
      <c r="L9346" s="102" t="str">
        <f>[2]!Table1[[#This Row],[Orgn]]&amp;"-"&amp;[2]!Table1[[#This Row],[Dest]]</f>
        <v>SSH-BRI</v>
      </c>
      <c r="M9346" s="102" t="str">
        <f t="shared" ref="M9346:M9409" si="146">IF(TRIM(C9346)="INF", "INF", IF(TRIM(C9346)="CHD", "CHD", "ADT"))</f>
        <v>ADT</v>
      </c>
      <c r="N9346" s="102">
        <f>WEEKDAY([2]!Table1[[#This Row],[Travel Date]],2)</f>
        <v>6</v>
      </c>
      <c r="P9346" s="102">
        <v>1</v>
      </c>
    </row>
    <row r="9347" spans="2:16" x14ac:dyDescent="0.25">
      <c r="B9347" s="103"/>
      <c r="C9347" s="103"/>
      <c r="L9347" s="102" t="str">
        <f>[2]!Table1[[#This Row],[Orgn]]&amp;"-"&amp;[2]!Table1[[#This Row],[Dest]]</f>
        <v>SSH-BRI</v>
      </c>
      <c r="M9347" s="102" t="str">
        <f t="shared" si="146"/>
        <v>ADT</v>
      </c>
      <c r="N9347" s="102">
        <f>WEEKDAY([2]!Table1[[#This Row],[Travel Date]],2)</f>
        <v>6</v>
      </c>
      <c r="P9347" s="102">
        <v>1</v>
      </c>
    </row>
    <row r="9348" spans="2:16" x14ac:dyDescent="0.25">
      <c r="B9348" s="103"/>
      <c r="C9348" s="103"/>
      <c r="L9348" s="102" t="str">
        <f>[2]!Table1[[#This Row],[Orgn]]&amp;"-"&amp;[2]!Table1[[#This Row],[Dest]]</f>
        <v>SSH-BRI</v>
      </c>
      <c r="M9348" s="102" t="str">
        <f t="shared" si="146"/>
        <v>ADT</v>
      </c>
      <c r="N9348" s="102">
        <f>WEEKDAY([2]!Table1[[#This Row],[Travel Date]],2)</f>
        <v>6</v>
      </c>
      <c r="P9348" s="102">
        <v>1</v>
      </c>
    </row>
    <row r="9349" spans="2:16" x14ac:dyDescent="0.25">
      <c r="B9349" s="103"/>
      <c r="C9349" s="103"/>
      <c r="L9349" s="102" t="str">
        <f>[2]!Table1[[#This Row],[Orgn]]&amp;"-"&amp;[2]!Table1[[#This Row],[Dest]]</f>
        <v>SSH-BRI</v>
      </c>
      <c r="M9349" s="102" t="str">
        <f t="shared" si="146"/>
        <v>ADT</v>
      </c>
      <c r="N9349" s="102">
        <f>WEEKDAY([2]!Table1[[#This Row],[Travel Date]],2)</f>
        <v>6</v>
      </c>
      <c r="P9349" s="102">
        <v>1</v>
      </c>
    </row>
    <row r="9350" spans="2:16" x14ac:dyDescent="0.25">
      <c r="B9350" s="103"/>
      <c r="C9350" s="103"/>
      <c r="L9350" s="102" t="str">
        <f>[2]!Table1[[#This Row],[Orgn]]&amp;"-"&amp;[2]!Table1[[#This Row],[Dest]]</f>
        <v>SSH-BRI</v>
      </c>
      <c r="M9350" s="102" t="str">
        <f t="shared" si="146"/>
        <v>ADT</v>
      </c>
      <c r="N9350" s="102">
        <f>WEEKDAY([2]!Table1[[#This Row],[Travel Date]],2)</f>
        <v>6</v>
      </c>
      <c r="P9350" s="102">
        <v>1</v>
      </c>
    </row>
    <row r="9351" spans="2:16" x14ac:dyDescent="0.25">
      <c r="B9351" s="103"/>
      <c r="C9351" s="103"/>
      <c r="L9351" s="102" t="str">
        <f>[2]!Table1[[#This Row],[Orgn]]&amp;"-"&amp;[2]!Table1[[#This Row],[Dest]]</f>
        <v>SSH-BRI</v>
      </c>
      <c r="M9351" s="102" t="str">
        <f t="shared" si="146"/>
        <v>ADT</v>
      </c>
      <c r="N9351" s="102">
        <f>WEEKDAY([2]!Table1[[#This Row],[Travel Date]],2)</f>
        <v>6</v>
      </c>
      <c r="P9351" s="102">
        <v>1</v>
      </c>
    </row>
    <row r="9352" spans="2:16" x14ac:dyDescent="0.25">
      <c r="B9352" s="103"/>
      <c r="C9352" s="103"/>
      <c r="L9352" s="102" t="str">
        <f>[2]!Table1[[#This Row],[Orgn]]&amp;"-"&amp;[2]!Table1[[#This Row],[Dest]]</f>
        <v>SSH-BRI</v>
      </c>
      <c r="M9352" s="102" t="str">
        <f t="shared" si="146"/>
        <v>ADT</v>
      </c>
      <c r="N9352" s="102">
        <f>WEEKDAY([2]!Table1[[#This Row],[Travel Date]],2)</f>
        <v>6</v>
      </c>
      <c r="P9352" s="102">
        <v>1</v>
      </c>
    </row>
    <row r="9353" spans="2:16" x14ac:dyDescent="0.25">
      <c r="B9353" s="103"/>
      <c r="C9353" s="103"/>
      <c r="L9353" s="102" t="str">
        <f>[2]!Table1[[#This Row],[Orgn]]&amp;"-"&amp;[2]!Table1[[#This Row],[Dest]]</f>
        <v>SSH-BRI</v>
      </c>
      <c r="M9353" s="102" t="str">
        <f t="shared" si="146"/>
        <v>ADT</v>
      </c>
      <c r="N9353" s="102">
        <f>WEEKDAY([2]!Table1[[#This Row],[Travel Date]],2)</f>
        <v>6</v>
      </c>
      <c r="P9353" s="102">
        <v>1</v>
      </c>
    </row>
    <row r="9354" spans="2:16" x14ac:dyDescent="0.25">
      <c r="B9354" s="103"/>
      <c r="C9354" s="103"/>
      <c r="L9354" s="102" t="str">
        <f>[2]!Table1[[#This Row],[Orgn]]&amp;"-"&amp;[2]!Table1[[#This Row],[Dest]]</f>
        <v>SSH-BRI</v>
      </c>
      <c r="M9354" s="102" t="str">
        <f t="shared" si="146"/>
        <v>ADT</v>
      </c>
      <c r="N9354" s="102">
        <f>WEEKDAY([2]!Table1[[#This Row],[Travel Date]],2)</f>
        <v>6</v>
      </c>
      <c r="P9354" s="102">
        <v>1</v>
      </c>
    </row>
    <row r="9355" spans="2:16" x14ac:dyDescent="0.25">
      <c r="B9355" s="103"/>
      <c r="C9355" s="103"/>
      <c r="L9355" s="102" t="str">
        <f>[2]!Table1[[#This Row],[Orgn]]&amp;"-"&amp;[2]!Table1[[#This Row],[Dest]]</f>
        <v>SSH-BRI</v>
      </c>
      <c r="M9355" s="102" t="str">
        <f t="shared" si="146"/>
        <v>ADT</v>
      </c>
      <c r="N9355" s="102">
        <f>WEEKDAY([2]!Table1[[#This Row],[Travel Date]],2)</f>
        <v>6</v>
      </c>
      <c r="P9355" s="102">
        <v>1</v>
      </c>
    </row>
    <row r="9356" spans="2:16" x14ac:dyDescent="0.25">
      <c r="B9356" s="103"/>
      <c r="C9356" s="103"/>
      <c r="L9356" s="102" t="str">
        <f>[2]!Table1[[#This Row],[Orgn]]&amp;"-"&amp;[2]!Table1[[#This Row],[Dest]]</f>
        <v>SSH-BRI</v>
      </c>
      <c r="M9356" s="102" t="str">
        <f t="shared" si="146"/>
        <v>ADT</v>
      </c>
      <c r="N9356" s="102">
        <f>WEEKDAY([2]!Table1[[#This Row],[Travel Date]],2)</f>
        <v>6</v>
      </c>
      <c r="P9356" s="102">
        <v>1</v>
      </c>
    </row>
    <row r="9357" spans="2:16" x14ac:dyDescent="0.25">
      <c r="B9357" s="103"/>
      <c r="C9357" s="103"/>
      <c r="L9357" s="102" t="str">
        <f>[2]!Table1[[#This Row],[Orgn]]&amp;"-"&amp;[2]!Table1[[#This Row],[Dest]]</f>
        <v>SSH-BRI</v>
      </c>
      <c r="M9357" s="102" t="str">
        <f t="shared" si="146"/>
        <v>ADT</v>
      </c>
      <c r="N9357" s="102">
        <f>WEEKDAY([2]!Table1[[#This Row],[Travel Date]],2)</f>
        <v>6</v>
      </c>
      <c r="P9357" s="102">
        <v>1</v>
      </c>
    </row>
    <row r="9358" spans="2:16" x14ac:dyDescent="0.25">
      <c r="B9358" s="103"/>
      <c r="C9358" s="103"/>
      <c r="L9358" s="102" t="str">
        <f>[2]!Table1[[#This Row],[Orgn]]&amp;"-"&amp;[2]!Table1[[#This Row],[Dest]]</f>
        <v>SSH-BRI</v>
      </c>
      <c r="M9358" s="102" t="str">
        <f t="shared" si="146"/>
        <v>ADT</v>
      </c>
      <c r="N9358" s="102">
        <f>WEEKDAY([2]!Table1[[#This Row],[Travel Date]],2)</f>
        <v>6</v>
      </c>
      <c r="P9358" s="102">
        <v>1</v>
      </c>
    </row>
    <row r="9359" spans="2:16" x14ac:dyDescent="0.25">
      <c r="B9359" s="103"/>
      <c r="C9359" s="103"/>
      <c r="L9359" s="102" t="str">
        <f>[2]!Table1[[#This Row],[Orgn]]&amp;"-"&amp;[2]!Table1[[#This Row],[Dest]]</f>
        <v>SSH-BRI</v>
      </c>
      <c r="M9359" s="102" t="str">
        <f t="shared" si="146"/>
        <v>ADT</v>
      </c>
      <c r="N9359" s="102">
        <f>WEEKDAY([2]!Table1[[#This Row],[Travel Date]],2)</f>
        <v>6</v>
      </c>
      <c r="P9359" s="102">
        <v>1</v>
      </c>
    </row>
    <row r="9360" spans="2:16" x14ac:dyDescent="0.25">
      <c r="B9360" s="103"/>
      <c r="C9360" s="103"/>
      <c r="L9360" s="102" t="str">
        <f>[2]!Table1[[#This Row],[Orgn]]&amp;"-"&amp;[2]!Table1[[#This Row],[Dest]]</f>
        <v>SSH-BRI</v>
      </c>
      <c r="M9360" s="102" t="str">
        <f t="shared" si="146"/>
        <v>ADT</v>
      </c>
      <c r="N9360" s="102">
        <f>WEEKDAY([2]!Table1[[#This Row],[Travel Date]],2)</f>
        <v>6</v>
      </c>
      <c r="P9360" s="102">
        <v>1</v>
      </c>
    </row>
    <row r="9361" spans="2:16" x14ac:dyDescent="0.25">
      <c r="B9361" s="103"/>
      <c r="C9361" s="103"/>
      <c r="L9361" s="102" t="str">
        <f>[2]!Table1[[#This Row],[Orgn]]&amp;"-"&amp;[2]!Table1[[#This Row],[Dest]]</f>
        <v>SSH-BRI</v>
      </c>
      <c r="M9361" s="102" t="str">
        <f t="shared" si="146"/>
        <v>ADT</v>
      </c>
      <c r="N9361" s="102">
        <f>WEEKDAY([2]!Table1[[#This Row],[Travel Date]],2)</f>
        <v>6</v>
      </c>
      <c r="P9361" s="102">
        <v>1</v>
      </c>
    </row>
    <row r="9362" spans="2:16" x14ac:dyDescent="0.25">
      <c r="B9362" s="103"/>
      <c r="C9362" s="103"/>
      <c r="L9362" s="102" t="str">
        <f>[2]!Table1[[#This Row],[Orgn]]&amp;"-"&amp;[2]!Table1[[#This Row],[Dest]]</f>
        <v>SSH-BRI</v>
      </c>
      <c r="M9362" s="102" t="str">
        <f t="shared" si="146"/>
        <v>ADT</v>
      </c>
      <c r="N9362" s="102">
        <f>WEEKDAY([2]!Table1[[#This Row],[Travel Date]],2)</f>
        <v>6</v>
      </c>
      <c r="P9362" s="102">
        <v>1</v>
      </c>
    </row>
    <row r="9363" spans="2:16" x14ac:dyDescent="0.25">
      <c r="B9363" s="103"/>
      <c r="C9363" s="103"/>
      <c r="L9363" s="102" t="str">
        <f>[2]!Table1[[#This Row],[Orgn]]&amp;"-"&amp;[2]!Table1[[#This Row],[Dest]]</f>
        <v>SSH-BRI</v>
      </c>
      <c r="M9363" s="102" t="str">
        <f t="shared" si="146"/>
        <v>ADT</v>
      </c>
      <c r="N9363" s="102">
        <f>WEEKDAY([2]!Table1[[#This Row],[Travel Date]],2)</f>
        <v>6</v>
      </c>
      <c r="P9363" s="102">
        <v>1</v>
      </c>
    </row>
    <row r="9364" spans="2:16" x14ac:dyDescent="0.25">
      <c r="B9364" s="103"/>
      <c r="C9364" s="103"/>
      <c r="L9364" s="102" t="str">
        <f>[2]!Table1[[#This Row],[Orgn]]&amp;"-"&amp;[2]!Table1[[#This Row],[Dest]]</f>
        <v>SSH-BRI</v>
      </c>
      <c r="M9364" s="102" t="str">
        <f t="shared" si="146"/>
        <v>ADT</v>
      </c>
      <c r="N9364" s="102">
        <f>WEEKDAY([2]!Table1[[#This Row],[Travel Date]],2)</f>
        <v>6</v>
      </c>
      <c r="P9364" s="102">
        <v>1</v>
      </c>
    </row>
    <row r="9365" spans="2:16" x14ac:dyDescent="0.25">
      <c r="B9365" s="103"/>
      <c r="C9365" s="103"/>
      <c r="L9365" s="102" t="str">
        <f>[2]!Table1[[#This Row],[Orgn]]&amp;"-"&amp;[2]!Table1[[#This Row],[Dest]]</f>
        <v>SSH-BRI</v>
      </c>
      <c r="M9365" s="102" t="str">
        <f t="shared" si="146"/>
        <v>ADT</v>
      </c>
      <c r="N9365" s="102">
        <f>WEEKDAY([2]!Table1[[#This Row],[Travel Date]],2)</f>
        <v>6</v>
      </c>
      <c r="P9365" s="102">
        <v>1</v>
      </c>
    </row>
    <row r="9366" spans="2:16" x14ac:dyDescent="0.25">
      <c r="B9366" s="103"/>
      <c r="C9366" s="103"/>
      <c r="L9366" s="102" t="str">
        <f>[2]!Table1[[#This Row],[Orgn]]&amp;"-"&amp;[2]!Table1[[#This Row],[Dest]]</f>
        <v>SSH-BRI</v>
      </c>
      <c r="M9366" s="102" t="str">
        <f t="shared" si="146"/>
        <v>ADT</v>
      </c>
      <c r="N9366" s="102">
        <f>WEEKDAY([2]!Table1[[#This Row],[Travel Date]],2)</f>
        <v>6</v>
      </c>
      <c r="P9366" s="102">
        <v>1</v>
      </c>
    </row>
    <row r="9367" spans="2:16" x14ac:dyDescent="0.25">
      <c r="B9367" s="103"/>
      <c r="C9367" s="103"/>
      <c r="L9367" s="102" t="str">
        <f>[2]!Table1[[#This Row],[Orgn]]&amp;"-"&amp;[2]!Table1[[#This Row],[Dest]]</f>
        <v>SSH-BRI</v>
      </c>
      <c r="M9367" s="102" t="str">
        <f t="shared" si="146"/>
        <v>ADT</v>
      </c>
      <c r="N9367" s="102">
        <f>WEEKDAY([2]!Table1[[#This Row],[Travel Date]],2)</f>
        <v>6</v>
      </c>
      <c r="P9367" s="102">
        <v>1</v>
      </c>
    </row>
    <row r="9368" spans="2:16" x14ac:dyDescent="0.25">
      <c r="B9368" s="103"/>
      <c r="C9368" s="103"/>
      <c r="L9368" s="102" t="str">
        <f>[2]!Table1[[#This Row],[Orgn]]&amp;"-"&amp;[2]!Table1[[#This Row],[Dest]]</f>
        <v>SSH-BRI</v>
      </c>
      <c r="M9368" s="102" t="str">
        <f t="shared" si="146"/>
        <v>ADT</v>
      </c>
      <c r="N9368" s="102">
        <f>WEEKDAY([2]!Table1[[#This Row],[Travel Date]],2)</f>
        <v>6</v>
      </c>
      <c r="P9368" s="102">
        <v>1</v>
      </c>
    </row>
    <row r="9369" spans="2:16" x14ac:dyDescent="0.25">
      <c r="B9369" s="103"/>
      <c r="C9369" s="103"/>
      <c r="L9369" s="102" t="str">
        <f>[2]!Table1[[#This Row],[Orgn]]&amp;"-"&amp;[2]!Table1[[#This Row],[Dest]]</f>
        <v>SSH-BRI</v>
      </c>
      <c r="M9369" s="102" t="str">
        <f t="shared" si="146"/>
        <v>ADT</v>
      </c>
      <c r="N9369" s="102">
        <f>WEEKDAY([2]!Table1[[#This Row],[Travel Date]],2)</f>
        <v>6</v>
      </c>
      <c r="P9369" s="102">
        <v>1</v>
      </c>
    </row>
    <row r="9370" spans="2:16" x14ac:dyDescent="0.25">
      <c r="B9370" s="103"/>
      <c r="C9370" s="103"/>
      <c r="L9370" s="102" t="str">
        <f>[2]!Table1[[#This Row],[Orgn]]&amp;"-"&amp;[2]!Table1[[#This Row],[Dest]]</f>
        <v>SSH-BRI</v>
      </c>
      <c r="M9370" s="102" t="str">
        <f t="shared" si="146"/>
        <v>ADT</v>
      </c>
      <c r="N9370" s="102">
        <f>WEEKDAY([2]!Table1[[#This Row],[Travel Date]],2)</f>
        <v>6</v>
      </c>
      <c r="P9370" s="102">
        <v>1</v>
      </c>
    </row>
    <row r="9371" spans="2:16" x14ac:dyDescent="0.25">
      <c r="B9371" s="103"/>
      <c r="C9371" s="103"/>
      <c r="L9371" s="102" t="str">
        <f>[2]!Table1[[#This Row],[Orgn]]&amp;"-"&amp;[2]!Table1[[#This Row],[Dest]]</f>
        <v>SSH-BRI</v>
      </c>
      <c r="M9371" s="102" t="str">
        <f t="shared" si="146"/>
        <v>ADT</v>
      </c>
      <c r="N9371" s="102">
        <f>WEEKDAY([2]!Table1[[#This Row],[Travel Date]],2)</f>
        <v>6</v>
      </c>
      <c r="P9371" s="102">
        <v>1</v>
      </c>
    </row>
    <row r="9372" spans="2:16" x14ac:dyDescent="0.25">
      <c r="B9372" s="103"/>
      <c r="C9372" s="103"/>
      <c r="L9372" s="102" t="str">
        <f>[2]!Table1[[#This Row],[Orgn]]&amp;"-"&amp;[2]!Table1[[#This Row],[Dest]]</f>
        <v>SSH-BRI</v>
      </c>
      <c r="M9372" s="102" t="str">
        <f t="shared" si="146"/>
        <v>ADT</v>
      </c>
      <c r="N9372" s="102">
        <f>WEEKDAY([2]!Table1[[#This Row],[Travel Date]],2)</f>
        <v>6</v>
      </c>
      <c r="P9372" s="102">
        <v>1</v>
      </c>
    </row>
    <row r="9373" spans="2:16" x14ac:dyDescent="0.25">
      <c r="B9373" s="103"/>
      <c r="C9373" s="103"/>
      <c r="L9373" s="102" t="str">
        <f>[2]!Table1[[#This Row],[Orgn]]&amp;"-"&amp;[2]!Table1[[#This Row],[Dest]]</f>
        <v>SSH-BRI</v>
      </c>
      <c r="M9373" s="102" t="str">
        <f t="shared" si="146"/>
        <v>ADT</v>
      </c>
      <c r="N9373" s="102">
        <f>WEEKDAY([2]!Table1[[#This Row],[Travel Date]],2)</f>
        <v>6</v>
      </c>
      <c r="P9373" s="102">
        <v>1</v>
      </c>
    </row>
    <row r="9374" spans="2:16" x14ac:dyDescent="0.25">
      <c r="B9374" s="103"/>
      <c r="C9374" s="103"/>
      <c r="L9374" s="102" t="str">
        <f>[2]!Table1[[#This Row],[Orgn]]&amp;"-"&amp;[2]!Table1[[#This Row],[Dest]]</f>
        <v>SSH-BRI</v>
      </c>
      <c r="M9374" s="102" t="str">
        <f t="shared" si="146"/>
        <v>ADT</v>
      </c>
      <c r="N9374" s="102">
        <f>WEEKDAY([2]!Table1[[#This Row],[Travel Date]],2)</f>
        <v>6</v>
      </c>
      <c r="P9374" s="102">
        <v>1</v>
      </c>
    </row>
    <row r="9375" spans="2:16" x14ac:dyDescent="0.25">
      <c r="B9375" s="103"/>
      <c r="C9375" s="103"/>
      <c r="L9375" s="102" t="str">
        <f>[2]!Table1[[#This Row],[Orgn]]&amp;"-"&amp;[2]!Table1[[#This Row],[Dest]]</f>
        <v>SSH-BRI</v>
      </c>
      <c r="M9375" s="102" t="str">
        <f t="shared" si="146"/>
        <v>ADT</v>
      </c>
      <c r="N9375" s="102">
        <f>WEEKDAY([2]!Table1[[#This Row],[Travel Date]],2)</f>
        <v>6</v>
      </c>
      <c r="P9375" s="102">
        <v>1</v>
      </c>
    </row>
    <row r="9376" spans="2:16" x14ac:dyDescent="0.25">
      <c r="B9376" s="103"/>
      <c r="C9376" s="103"/>
      <c r="L9376" s="102" t="str">
        <f>[2]!Table1[[#This Row],[Orgn]]&amp;"-"&amp;[2]!Table1[[#This Row],[Dest]]</f>
        <v>SSH-BRI</v>
      </c>
      <c r="M9376" s="102" t="str">
        <f t="shared" si="146"/>
        <v>ADT</v>
      </c>
      <c r="N9376" s="102">
        <f>WEEKDAY([2]!Table1[[#This Row],[Travel Date]],2)</f>
        <v>6</v>
      </c>
      <c r="P9376" s="102">
        <v>1</v>
      </c>
    </row>
    <row r="9377" spans="2:16" x14ac:dyDescent="0.25">
      <c r="B9377" s="103"/>
      <c r="C9377" s="103"/>
      <c r="L9377" s="102" t="str">
        <f>[2]!Table1[[#This Row],[Orgn]]&amp;"-"&amp;[2]!Table1[[#This Row],[Dest]]</f>
        <v>SSH-BRI</v>
      </c>
      <c r="M9377" s="102" t="str">
        <f t="shared" si="146"/>
        <v>ADT</v>
      </c>
      <c r="N9377" s="102">
        <f>WEEKDAY([2]!Table1[[#This Row],[Travel Date]],2)</f>
        <v>6</v>
      </c>
      <c r="P9377" s="102">
        <v>1</v>
      </c>
    </row>
    <row r="9378" spans="2:16" x14ac:dyDescent="0.25">
      <c r="B9378" s="103"/>
      <c r="C9378" s="103"/>
      <c r="L9378" s="102" t="str">
        <f>[2]!Table1[[#This Row],[Orgn]]&amp;"-"&amp;[2]!Table1[[#This Row],[Dest]]</f>
        <v>SSH-BRI</v>
      </c>
      <c r="M9378" s="102" t="str">
        <f t="shared" si="146"/>
        <v>ADT</v>
      </c>
      <c r="N9378" s="102">
        <f>WEEKDAY([2]!Table1[[#This Row],[Travel Date]],2)</f>
        <v>6</v>
      </c>
      <c r="P9378" s="102">
        <v>1</v>
      </c>
    </row>
    <row r="9379" spans="2:16" x14ac:dyDescent="0.25">
      <c r="B9379" s="103"/>
      <c r="C9379" s="103"/>
      <c r="L9379" s="102" t="str">
        <f>[2]!Table1[[#This Row],[Orgn]]&amp;"-"&amp;[2]!Table1[[#This Row],[Dest]]</f>
        <v>SSH-BRI</v>
      </c>
      <c r="M9379" s="102" t="str">
        <f t="shared" si="146"/>
        <v>ADT</v>
      </c>
      <c r="N9379" s="102">
        <f>WEEKDAY([2]!Table1[[#This Row],[Travel Date]],2)</f>
        <v>6</v>
      </c>
      <c r="P9379" s="102">
        <v>1</v>
      </c>
    </row>
    <row r="9380" spans="2:16" x14ac:dyDescent="0.25">
      <c r="B9380" s="103"/>
      <c r="C9380" s="103"/>
      <c r="L9380" s="102" t="str">
        <f>[2]!Table1[[#This Row],[Orgn]]&amp;"-"&amp;[2]!Table1[[#This Row],[Dest]]</f>
        <v>SSH-BRI</v>
      </c>
      <c r="M9380" s="102" t="str">
        <f t="shared" si="146"/>
        <v>ADT</v>
      </c>
      <c r="N9380" s="102">
        <f>WEEKDAY([2]!Table1[[#This Row],[Travel Date]],2)</f>
        <v>6</v>
      </c>
      <c r="P9380" s="102">
        <v>1</v>
      </c>
    </row>
    <row r="9381" spans="2:16" x14ac:dyDescent="0.25">
      <c r="B9381" s="103"/>
      <c r="C9381" s="103"/>
      <c r="L9381" s="102" t="str">
        <f>[2]!Table1[[#This Row],[Orgn]]&amp;"-"&amp;[2]!Table1[[#This Row],[Dest]]</f>
        <v>SSH-BRI</v>
      </c>
      <c r="M9381" s="102" t="str">
        <f t="shared" si="146"/>
        <v>ADT</v>
      </c>
      <c r="N9381" s="102">
        <f>WEEKDAY([2]!Table1[[#This Row],[Travel Date]],2)</f>
        <v>6</v>
      </c>
      <c r="P9381" s="102">
        <v>1</v>
      </c>
    </row>
    <row r="9382" spans="2:16" x14ac:dyDescent="0.25">
      <c r="B9382" s="103"/>
      <c r="C9382" s="103"/>
      <c r="L9382" s="102" t="str">
        <f>[2]!Table1[[#This Row],[Orgn]]&amp;"-"&amp;[2]!Table1[[#This Row],[Dest]]</f>
        <v>BRI-SSH</v>
      </c>
      <c r="M9382" s="102" t="str">
        <f t="shared" si="146"/>
        <v>ADT</v>
      </c>
      <c r="N9382" s="102">
        <f>WEEKDAY([2]!Table1[[#This Row],[Travel Date]],2)</f>
        <v>6</v>
      </c>
      <c r="P9382" s="102">
        <v>1</v>
      </c>
    </row>
    <row r="9383" spans="2:16" x14ac:dyDescent="0.25">
      <c r="B9383" s="103"/>
      <c r="C9383" s="103"/>
      <c r="L9383" s="102" t="str">
        <f>[2]!Table1[[#This Row],[Orgn]]&amp;"-"&amp;[2]!Table1[[#This Row],[Dest]]</f>
        <v>BRI-SSH</v>
      </c>
      <c r="M9383" s="102" t="str">
        <f t="shared" si="146"/>
        <v>ADT</v>
      </c>
      <c r="N9383" s="102">
        <f>WEEKDAY([2]!Table1[[#This Row],[Travel Date]],2)</f>
        <v>6</v>
      </c>
      <c r="P9383" s="102">
        <v>1</v>
      </c>
    </row>
    <row r="9384" spans="2:16" x14ac:dyDescent="0.25">
      <c r="B9384" s="103"/>
      <c r="C9384" s="103"/>
      <c r="L9384" s="102" t="str">
        <f>[2]!Table1[[#This Row],[Orgn]]&amp;"-"&amp;[2]!Table1[[#This Row],[Dest]]</f>
        <v>BRI-SSH</v>
      </c>
      <c r="M9384" s="102" t="str">
        <f t="shared" si="146"/>
        <v>ADT</v>
      </c>
      <c r="N9384" s="102">
        <f>WEEKDAY([2]!Table1[[#This Row],[Travel Date]],2)</f>
        <v>6</v>
      </c>
      <c r="P9384" s="102">
        <v>1</v>
      </c>
    </row>
    <row r="9385" spans="2:16" x14ac:dyDescent="0.25">
      <c r="B9385" s="103"/>
      <c r="C9385" s="103"/>
      <c r="L9385" s="102" t="str">
        <f>[2]!Table1[[#This Row],[Orgn]]&amp;"-"&amp;[2]!Table1[[#This Row],[Dest]]</f>
        <v>BRI-SSH</v>
      </c>
      <c r="M9385" s="102" t="str">
        <f t="shared" si="146"/>
        <v>ADT</v>
      </c>
      <c r="N9385" s="102">
        <f>WEEKDAY([2]!Table1[[#This Row],[Travel Date]],2)</f>
        <v>6</v>
      </c>
      <c r="P9385" s="102">
        <v>1</v>
      </c>
    </row>
    <row r="9386" spans="2:16" x14ac:dyDescent="0.25">
      <c r="B9386" s="103"/>
      <c r="C9386" s="103"/>
      <c r="L9386" s="102" t="str">
        <f>[2]!Table1[[#This Row],[Orgn]]&amp;"-"&amp;[2]!Table1[[#This Row],[Dest]]</f>
        <v>BRI-SSH</v>
      </c>
      <c r="M9386" s="102" t="str">
        <f t="shared" si="146"/>
        <v>ADT</v>
      </c>
      <c r="N9386" s="102">
        <f>WEEKDAY([2]!Table1[[#This Row],[Travel Date]],2)</f>
        <v>6</v>
      </c>
      <c r="P9386" s="102">
        <v>1</v>
      </c>
    </row>
    <row r="9387" spans="2:16" x14ac:dyDescent="0.25">
      <c r="B9387" s="103"/>
      <c r="C9387" s="103"/>
      <c r="L9387" s="102" t="str">
        <f>[2]!Table1[[#This Row],[Orgn]]&amp;"-"&amp;[2]!Table1[[#This Row],[Dest]]</f>
        <v>BRI-SSH</v>
      </c>
      <c r="M9387" s="102" t="str">
        <f t="shared" si="146"/>
        <v>ADT</v>
      </c>
      <c r="N9387" s="102">
        <f>WEEKDAY([2]!Table1[[#This Row],[Travel Date]],2)</f>
        <v>6</v>
      </c>
      <c r="P9387" s="102">
        <v>1</v>
      </c>
    </row>
    <row r="9388" spans="2:16" x14ac:dyDescent="0.25">
      <c r="B9388" s="103"/>
      <c r="C9388" s="103"/>
      <c r="L9388" s="102" t="str">
        <f>[2]!Table1[[#This Row],[Orgn]]&amp;"-"&amp;[2]!Table1[[#This Row],[Dest]]</f>
        <v>BRI-SSH</v>
      </c>
      <c r="M9388" s="102" t="str">
        <f t="shared" si="146"/>
        <v>ADT</v>
      </c>
      <c r="N9388" s="102">
        <f>WEEKDAY([2]!Table1[[#This Row],[Travel Date]],2)</f>
        <v>6</v>
      </c>
      <c r="P9388" s="102">
        <v>1</v>
      </c>
    </row>
    <row r="9389" spans="2:16" x14ac:dyDescent="0.25">
      <c r="B9389" s="103"/>
      <c r="C9389" s="103"/>
      <c r="L9389" s="102" t="str">
        <f>[2]!Table1[[#This Row],[Orgn]]&amp;"-"&amp;[2]!Table1[[#This Row],[Dest]]</f>
        <v>BRI-SSH</v>
      </c>
      <c r="M9389" s="102" t="str">
        <f t="shared" si="146"/>
        <v>ADT</v>
      </c>
      <c r="N9389" s="102">
        <f>WEEKDAY([2]!Table1[[#This Row],[Travel Date]],2)</f>
        <v>6</v>
      </c>
      <c r="P9389" s="102">
        <v>1</v>
      </c>
    </row>
    <row r="9390" spans="2:16" x14ac:dyDescent="0.25">
      <c r="B9390" s="103"/>
      <c r="C9390" s="103"/>
      <c r="L9390" s="102" t="str">
        <f>[2]!Table1[[#This Row],[Orgn]]&amp;"-"&amp;[2]!Table1[[#This Row],[Dest]]</f>
        <v>BRI-SSH</v>
      </c>
      <c r="M9390" s="102" t="str">
        <f t="shared" si="146"/>
        <v>ADT</v>
      </c>
      <c r="N9390" s="102">
        <f>WEEKDAY([2]!Table1[[#This Row],[Travel Date]],2)</f>
        <v>6</v>
      </c>
      <c r="P9390" s="102">
        <v>1</v>
      </c>
    </row>
    <row r="9391" spans="2:16" x14ac:dyDescent="0.25">
      <c r="B9391" s="103"/>
      <c r="C9391" s="103"/>
      <c r="L9391" s="102" t="str">
        <f>[2]!Table1[[#This Row],[Orgn]]&amp;"-"&amp;[2]!Table1[[#This Row],[Dest]]</f>
        <v>BRI-SSH</v>
      </c>
      <c r="M9391" s="102" t="str">
        <f t="shared" si="146"/>
        <v>ADT</v>
      </c>
      <c r="N9391" s="102">
        <f>WEEKDAY([2]!Table1[[#This Row],[Travel Date]],2)</f>
        <v>6</v>
      </c>
      <c r="P9391" s="102">
        <v>1</v>
      </c>
    </row>
    <row r="9392" spans="2:16" x14ac:dyDescent="0.25">
      <c r="B9392" s="103"/>
      <c r="C9392" s="103"/>
      <c r="L9392" s="102" t="str">
        <f>[2]!Table1[[#This Row],[Orgn]]&amp;"-"&amp;[2]!Table1[[#This Row],[Dest]]</f>
        <v>BRI-SSH</v>
      </c>
      <c r="M9392" s="102" t="str">
        <f t="shared" si="146"/>
        <v>ADT</v>
      </c>
      <c r="N9392" s="102">
        <f>WEEKDAY([2]!Table1[[#This Row],[Travel Date]],2)</f>
        <v>6</v>
      </c>
      <c r="P9392" s="102">
        <v>1</v>
      </c>
    </row>
    <row r="9393" spans="2:16" x14ac:dyDescent="0.25">
      <c r="B9393" s="103"/>
      <c r="C9393" s="103"/>
      <c r="L9393" s="102" t="str">
        <f>[2]!Table1[[#This Row],[Orgn]]&amp;"-"&amp;[2]!Table1[[#This Row],[Dest]]</f>
        <v>BRI-SSH</v>
      </c>
      <c r="M9393" s="102" t="str">
        <f t="shared" si="146"/>
        <v>ADT</v>
      </c>
      <c r="N9393" s="102">
        <f>WEEKDAY([2]!Table1[[#This Row],[Travel Date]],2)</f>
        <v>6</v>
      </c>
      <c r="P9393" s="102">
        <v>1</v>
      </c>
    </row>
    <row r="9394" spans="2:16" x14ac:dyDescent="0.25">
      <c r="B9394" s="103"/>
      <c r="C9394" s="103"/>
      <c r="L9394" s="102" t="str">
        <f>[2]!Table1[[#This Row],[Orgn]]&amp;"-"&amp;[2]!Table1[[#This Row],[Dest]]</f>
        <v>BRI-SSH</v>
      </c>
      <c r="M9394" s="102" t="str">
        <f t="shared" si="146"/>
        <v>ADT</v>
      </c>
      <c r="N9394" s="102">
        <f>WEEKDAY([2]!Table1[[#This Row],[Travel Date]],2)</f>
        <v>6</v>
      </c>
      <c r="P9394" s="102">
        <v>1</v>
      </c>
    </row>
    <row r="9395" spans="2:16" x14ac:dyDescent="0.25">
      <c r="B9395" s="103"/>
      <c r="C9395" s="103"/>
      <c r="L9395" s="102" t="str">
        <f>[2]!Table1[[#This Row],[Orgn]]&amp;"-"&amp;[2]!Table1[[#This Row],[Dest]]</f>
        <v>BRI-SSH</v>
      </c>
      <c r="M9395" s="102" t="str">
        <f t="shared" si="146"/>
        <v>ADT</v>
      </c>
      <c r="N9395" s="102">
        <f>WEEKDAY([2]!Table1[[#This Row],[Travel Date]],2)</f>
        <v>6</v>
      </c>
      <c r="P9395" s="102">
        <v>1</v>
      </c>
    </row>
    <row r="9396" spans="2:16" x14ac:dyDescent="0.25">
      <c r="B9396" s="103"/>
      <c r="C9396" s="103"/>
      <c r="L9396" s="102" t="str">
        <f>[2]!Table1[[#This Row],[Orgn]]&amp;"-"&amp;[2]!Table1[[#This Row],[Dest]]</f>
        <v>BRI-SSH</v>
      </c>
      <c r="M9396" s="102" t="str">
        <f t="shared" si="146"/>
        <v>ADT</v>
      </c>
      <c r="N9396" s="102">
        <f>WEEKDAY([2]!Table1[[#This Row],[Travel Date]],2)</f>
        <v>6</v>
      </c>
      <c r="P9396" s="102">
        <v>1</v>
      </c>
    </row>
    <row r="9397" spans="2:16" x14ac:dyDescent="0.25">
      <c r="B9397" s="103"/>
      <c r="C9397" s="103"/>
      <c r="L9397" s="102" t="str">
        <f>[2]!Table1[[#This Row],[Orgn]]&amp;"-"&amp;[2]!Table1[[#This Row],[Dest]]</f>
        <v>BRI-SSH</v>
      </c>
      <c r="M9397" s="102" t="str">
        <f t="shared" si="146"/>
        <v>ADT</v>
      </c>
      <c r="N9397" s="102">
        <f>WEEKDAY([2]!Table1[[#This Row],[Travel Date]],2)</f>
        <v>6</v>
      </c>
      <c r="P9397" s="102">
        <v>1</v>
      </c>
    </row>
    <row r="9398" spans="2:16" x14ac:dyDescent="0.25">
      <c r="B9398" s="103"/>
      <c r="C9398" s="103"/>
      <c r="L9398" s="102" t="str">
        <f>[2]!Table1[[#This Row],[Orgn]]&amp;"-"&amp;[2]!Table1[[#This Row],[Dest]]</f>
        <v>BRI-SSH</v>
      </c>
      <c r="M9398" s="102" t="str">
        <f t="shared" si="146"/>
        <v>ADT</v>
      </c>
      <c r="N9398" s="102">
        <f>WEEKDAY([2]!Table1[[#This Row],[Travel Date]],2)</f>
        <v>6</v>
      </c>
      <c r="P9398" s="102">
        <v>1</v>
      </c>
    </row>
    <row r="9399" spans="2:16" x14ac:dyDescent="0.25">
      <c r="B9399" s="103"/>
      <c r="C9399" s="103"/>
      <c r="L9399" s="102" t="str">
        <f>[2]!Table1[[#This Row],[Orgn]]&amp;"-"&amp;[2]!Table1[[#This Row],[Dest]]</f>
        <v>BRI-SSH</v>
      </c>
      <c r="M9399" s="102" t="str">
        <f t="shared" si="146"/>
        <v>ADT</v>
      </c>
      <c r="N9399" s="102">
        <f>WEEKDAY([2]!Table1[[#This Row],[Travel Date]],2)</f>
        <v>6</v>
      </c>
      <c r="P9399" s="102">
        <v>1</v>
      </c>
    </row>
    <row r="9400" spans="2:16" x14ac:dyDescent="0.25">
      <c r="B9400" s="103"/>
      <c r="C9400" s="103"/>
      <c r="L9400" s="102" t="str">
        <f>[2]!Table1[[#This Row],[Orgn]]&amp;"-"&amp;[2]!Table1[[#This Row],[Dest]]</f>
        <v>BRI-SSH</v>
      </c>
      <c r="M9400" s="102" t="str">
        <f t="shared" si="146"/>
        <v>ADT</v>
      </c>
      <c r="N9400" s="102">
        <f>WEEKDAY([2]!Table1[[#This Row],[Travel Date]],2)</f>
        <v>6</v>
      </c>
      <c r="P9400" s="102">
        <v>1</v>
      </c>
    </row>
    <row r="9401" spans="2:16" x14ac:dyDescent="0.25">
      <c r="B9401" s="103"/>
      <c r="C9401" s="103"/>
      <c r="L9401" s="102" t="str">
        <f>[2]!Table1[[#This Row],[Orgn]]&amp;"-"&amp;[2]!Table1[[#This Row],[Dest]]</f>
        <v>BRI-SSH</v>
      </c>
      <c r="M9401" s="102" t="str">
        <f t="shared" si="146"/>
        <v>ADT</v>
      </c>
      <c r="N9401" s="102">
        <f>WEEKDAY([2]!Table1[[#This Row],[Travel Date]],2)</f>
        <v>6</v>
      </c>
      <c r="P9401" s="102">
        <v>1</v>
      </c>
    </row>
    <row r="9402" spans="2:16" x14ac:dyDescent="0.25">
      <c r="B9402" s="103"/>
      <c r="C9402" s="103"/>
      <c r="L9402" s="102" t="str">
        <f>[2]!Table1[[#This Row],[Orgn]]&amp;"-"&amp;[2]!Table1[[#This Row],[Dest]]</f>
        <v>BRI-SSH</v>
      </c>
      <c r="M9402" s="102" t="str">
        <f t="shared" si="146"/>
        <v>ADT</v>
      </c>
      <c r="N9402" s="102">
        <f>WEEKDAY([2]!Table1[[#This Row],[Travel Date]],2)</f>
        <v>6</v>
      </c>
      <c r="P9402" s="102">
        <v>1</v>
      </c>
    </row>
    <row r="9403" spans="2:16" x14ac:dyDescent="0.25">
      <c r="B9403" s="103"/>
      <c r="C9403" s="103"/>
      <c r="L9403" s="102" t="str">
        <f>[2]!Table1[[#This Row],[Orgn]]&amp;"-"&amp;[2]!Table1[[#This Row],[Dest]]</f>
        <v>BRI-SSH</v>
      </c>
      <c r="M9403" s="102" t="str">
        <f t="shared" si="146"/>
        <v>ADT</v>
      </c>
      <c r="N9403" s="102">
        <f>WEEKDAY([2]!Table1[[#This Row],[Travel Date]],2)</f>
        <v>6</v>
      </c>
      <c r="P9403" s="102">
        <v>1</v>
      </c>
    </row>
    <row r="9404" spans="2:16" x14ac:dyDescent="0.25">
      <c r="B9404" s="103"/>
      <c r="C9404" s="103"/>
      <c r="L9404" s="102" t="str">
        <f>[2]!Table1[[#This Row],[Orgn]]&amp;"-"&amp;[2]!Table1[[#This Row],[Dest]]</f>
        <v>BRI-SSH</v>
      </c>
      <c r="M9404" s="102" t="str">
        <f t="shared" si="146"/>
        <v>ADT</v>
      </c>
      <c r="N9404" s="102">
        <f>WEEKDAY([2]!Table1[[#This Row],[Travel Date]],2)</f>
        <v>6</v>
      </c>
      <c r="P9404" s="102">
        <v>1</v>
      </c>
    </row>
    <row r="9405" spans="2:16" x14ac:dyDescent="0.25">
      <c r="B9405" s="103"/>
      <c r="C9405" s="103"/>
      <c r="L9405" s="102" t="str">
        <f>[2]!Table1[[#This Row],[Orgn]]&amp;"-"&amp;[2]!Table1[[#This Row],[Dest]]</f>
        <v>BRI-SSH</v>
      </c>
      <c r="M9405" s="102" t="str">
        <f t="shared" si="146"/>
        <v>ADT</v>
      </c>
      <c r="N9405" s="102">
        <f>WEEKDAY([2]!Table1[[#This Row],[Travel Date]],2)</f>
        <v>6</v>
      </c>
      <c r="P9405" s="102">
        <v>1</v>
      </c>
    </row>
    <row r="9406" spans="2:16" x14ac:dyDescent="0.25">
      <c r="B9406" s="103"/>
      <c r="C9406" s="103"/>
      <c r="L9406" s="102" t="str">
        <f>[2]!Table1[[#This Row],[Orgn]]&amp;"-"&amp;[2]!Table1[[#This Row],[Dest]]</f>
        <v>BRI-SSH</v>
      </c>
      <c r="M9406" s="102" t="str">
        <f t="shared" si="146"/>
        <v>ADT</v>
      </c>
      <c r="N9406" s="102">
        <f>WEEKDAY([2]!Table1[[#This Row],[Travel Date]],2)</f>
        <v>6</v>
      </c>
      <c r="P9406" s="102">
        <v>1</v>
      </c>
    </row>
    <row r="9407" spans="2:16" x14ac:dyDescent="0.25">
      <c r="B9407" s="103"/>
      <c r="C9407" s="103"/>
      <c r="L9407" s="102" t="str">
        <f>[2]!Table1[[#This Row],[Orgn]]&amp;"-"&amp;[2]!Table1[[#This Row],[Dest]]</f>
        <v>BRI-SSH</v>
      </c>
      <c r="M9407" s="102" t="str">
        <f t="shared" si="146"/>
        <v>ADT</v>
      </c>
      <c r="N9407" s="102">
        <f>WEEKDAY([2]!Table1[[#This Row],[Travel Date]],2)</f>
        <v>6</v>
      </c>
      <c r="P9407" s="102">
        <v>1</v>
      </c>
    </row>
    <row r="9408" spans="2:16" x14ac:dyDescent="0.25">
      <c r="B9408" s="103"/>
      <c r="C9408" s="103"/>
      <c r="L9408" s="102" t="str">
        <f>[2]!Table1[[#This Row],[Orgn]]&amp;"-"&amp;[2]!Table1[[#This Row],[Dest]]</f>
        <v>BRI-SSH</v>
      </c>
      <c r="M9408" s="102" t="str">
        <f t="shared" si="146"/>
        <v>ADT</v>
      </c>
      <c r="N9408" s="102">
        <f>WEEKDAY([2]!Table1[[#This Row],[Travel Date]],2)</f>
        <v>6</v>
      </c>
      <c r="P9408" s="102">
        <v>1</v>
      </c>
    </row>
    <row r="9409" spans="2:16" x14ac:dyDescent="0.25">
      <c r="B9409" s="103"/>
      <c r="C9409" s="103"/>
      <c r="L9409" s="102" t="str">
        <f>[2]!Table1[[#This Row],[Orgn]]&amp;"-"&amp;[2]!Table1[[#This Row],[Dest]]</f>
        <v>BRI-SSH</v>
      </c>
      <c r="M9409" s="102" t="str">
        <f t="shared" si="146"/>
        <v>ADT</v>
      </c>
      <c r="N9409" s="102">
        <f>WEEKDAY([2]!Table1[[#This Row],[Travel Date]],2)</f>
        <v>6</v>
      </c>
      <c r="P9409" s="102">
        <v>1</v>
      </c>
    </row>
    <row r="9410" spans="2:16" x14ac:dyDescent="0.25">
      <c r="B9410" s="103"/>
      <c r="C9410" s="103"/>
      <c r="L9410" s="102" t="str">
        <f>[2]!Table1[[#This Row],[Orgn]]&amp;"-"&amp;[2]!Table1[[#This Row],[Dest]]</f>
        <v>BRI-SSH</v>
      </c>
      <c r="M9410" s="102" t="str">
        <f t="shared" ref="M9410:M9473" si="147">IF(TRIM(C9410)="INF", "INF", IF(TRIM(C9410)="CHD", "CHD", "ADT"))</f>
        <v>ADT</v>
      </c>
      <c r="N9410" s="102">
        <f>WEEKDAY([2]!Table1[[#This Row],[Travel Date]],2)</f>
        <v>6</v>
      </c>
      <c r="P9410" s="102">
        <v>1</v>
      </c>
    </row>
    <row r="9411" spans="2:16" x14ac:dyDescent="0.25">
      <c r="B9411" s="103"/>
      <c r="C9411" s="103"/>
      <c r="L9411" s="102" t="str">
        <f>[2]!Table1[[#This Row],[Orgn]]&amp;"-"&amp;[2]!Table1[[#This Row],[Dest]]</f>
        <v>BRI-SSH</v>
      </c>
      <c r="M9411" s="102" t="str">
        <f t="shared" si="147"/>
        <v>ADT</v>
      </c>
      <c r="N9411" s="102">
        <f>WEEKDAY([2]!Table1[[#This Row],[Travel Date]],2)</f>
        <v>6</v>
      </c>
      <c r="P9411" s="102">
        <v>1</v>
      </c>
    </row>
    <row r="9412" spans="2:16" x14ac:dyDescent="0.25">
      <c r="B9412" s="103"/>
      <c r="C9412" s="103"/>
      <c r="L9412" s="102" t="str">
        <f>[2]!Table1[[#This Row],[Orgn]]&amp;"-"&amp;[2]!Table1[[#This Row],[Dest]]</f>
        <v>BRI-SSH</v>
      </c>
      <c r="M9412" s="102" t="str">
        <f t="shared" si="147"/>
        <v>ADT</v>
      </c>
      <c r="N9412" s="102">
        <f>WEEKDAY([2]!Table1[[#This Row],[Travel Date]],2)</f>
        <v>6</v>
      </c>
      <c r="P9412" s="102">
        <v>1</v>
      </c>
    </row>
    <row r="9413" spans="2:16" x14ac:dyDescent="0.25">
      <c r="B9413" s="103"/>
      <c r="C9413" s="103"/>
      <c r="L9413" s="102" t="str">
        <f>[2]!Table1[[#This Row],[Orgn]]&amp;"-"&amp;[2]!Table1[[#This Row],[Dest]]</f>
        <v>BRI-SSH</v>
      </c>
      <c r="M9413" s="102" t="str">
        <f t="shared" si="147"/>
        <v>ADT</v>
      </c>
      <c r="N9413" s="102">
        <f>WEEKDAY([2]!Table1[[#This Row],[Travel Date]],2)</f>
        <v>6</v>
      </c>
      <c r="P9413" s="102">
        <v>1</v>
      </c>
    </row>
    <row r="9414" spans="2:16" x14ac:dyDescent="0.25">
      <c r="B9414" s="103"/>
      <c r="C9414" s="103"/>
      <c r="L9414" s="102" t="str">
        <f>[2]!Table1[[#This Row],[Orgn]]&amp;"-"&amp;[2]!Table1[[#This Row],[Dest]]</f>
        <v>BRI-SSH</v>
      </c>
      <c r="M9414" s="102" t="str">
        <f t="shared" si="147"/>
        <v>ADT</v>
      </c>
      <c r="N9414" s="102">
        <f>WEEKDAY([2]!Table1[[#This Row],[Travel Date]],2)</f>
        <v>6</v>
      </c>
      <c r="P9414" s="102">
        <v>1</v>
      </c>
    </row>
    <row r="9415" spans="2:16" x14ac:dyDescent="0.25">
      <c r="B9415" s="103"/>
      <c r="C9415" s="103"/>
      <c r="L9415" s="102" t="str">
        <f>[2]!Table1[[#This Row],[Orgn]]&amp;"-"&amp;[2]!Table1[[#This Row],[Dest]]</f>
        <v>BRI-SSH</v>
      </c>
      <c r="M9415" s="102" t="str">
        <f t="shared" si="147"/>
        <v>ADT</v>
      </c>
      <c r="N9415" s="102">
        <f>WEEKDAY([2]!Table1[[#This Row],[Travel Date]],2)</f>
        <v>6</v>
      </c>
      <c r="P9415" s="102">
        <v>1</v>
      </c>
    </row>
    <row r="9416" spans="2:16" x14ac:dyDescent="0.25">
      <c r="B9416" s="103"/>
      <c r="C9416" s="103"/>
      <c r="L9416" s="102" t="str">
        <f>[2]!Table1[[#This Row],[Orgn]]&amp;"-"&amp;[2]!Table1[[#This Row],[Dest]]</f>
        <v>BRI-SSH</v>
      </c>
      <c r="M9416" s="102" t="str">
        <f t="shared" si="147"/>
        <v>ADT</v>
      </c>
      <c r="N9416" s="102">
        <f>WEEKDAY([2]!Table1[[#This Row],[Travel Date]],2)</f>
        <v>6</v>
      </c>
      <c r="P9416" s="102">
        <v>1</v>
      </c>
    </row>
    <row r="9417" spans="2:16" x14ac:dyDescent="0.25">
      <c r="B9417" s="103"/>
      <c r="C9417" s="103"/>
      <c r="L9417" s="102" t="str">
        <f>[2]!Table1[[#This Row],[Orgn]]&amp;"-"&amp;[2]!Table1[[#This Row],[Dest]]</f>
        <v>BRI-SSH</v>
      </c>
      <c r="M9417" s="102" t="str">
        <f t="shared" si="147"/>
        <v>ADT</v>
      </c>
      <c r="N9417" s="102">
        <f>WEEKDAY([2]!Table1[[#This Row],[Travel Date]],2)</f>
        <v>6</v>
      </c>
      <c r="P9417" s="102">
        <v>1</v>
      </c>
    </row>
    <row r="9418" spans="2:16" x14ac:dyDescent="0.25">
      <c r="B9418" s="103"/>
      <c r="C9418" s="103"/>
      <c r="L9418" s="102" t="str">
        <f>[2]!Table1[[#This Row],[Orgn]]&amp;"-"&amp;[2]!Table1[[#This Row],[Dest]]</f>
        <v>BRI-SSH</v>
      </c>
      <c r="M9418" s="102" t="str">
        <f t="shared" si="147"/>
        <v>ADT</v>
      </c>
      <c r="N9418" s="102">
        <f>WEEKDAY([2]!Table1[[#This Row],[Travel Date]],2)</f>
        <v>6</v>
      </c>
      <c r="P9418" s="102">
        <v>1</v>
      </c>
    </row>
    <row r="9419" spans="2:16" x14ac:dyDescent="0.25">
      <c r="B9419" s="103"/>
      <c r="C9419" s="103"/>
      <c r="L9419" s="102" t="str">
        <f>[2]!Table1[[#This Row],[Orgn]]&amp;"-"&amp;[2]!Table1[[#This Row],[Dest]]</f>
        <v>BRI-SSH</v>
      </c>
      <c r="M9419" s="102" t="str">
        <f t="shared" si="147"/>
        <v>ADT</v>
      </c>
      <c r="N9419" s="102">
        <f>WEEKDAY([2]!Table1[[#This Row],[Travel Date]],2)</f>
        <v>6</v>
      </c>
      <c r="P9419" s="102">
        <v>1</v>
      </c>
    </row>
    <row r="9420" spans="2:16" x14ac:dyDescent="0.25">
      <c r="B9420" s="103"/>
      <c r="C9420" s="103"/>
      <c r="L9420" s="102" t="str">
        <f>[2]!Table1[[#This Row],[Orgn]]&amp;"-"&amp;[2]!Table1[[#This Row],[Dest]]</f>
        <v>BRI-SSH</v>
      </c>
      <c r="M9420" s="102" t="str">
        <f t="shared" si="147"/>
        <v>ADT</v>
      </c>
      <c r="N9420" s="102">
        <f>WEEKDAY([2]!Table1[[#This Row],[Travel Date]],2)</f>
        <v>6</v>
      </c>
      <c r="P9420" s="102">
        <v>1</v>
      </c>
    </row>
    <row r="9421" spans="2:16" x14ac:dyDescent="0.25">
      <c r="B9421" s="103"/>
      <c r="C9421" s="103"/>
      <c r="L9421" s="102" t="str">
        <f>[2]!Table1[[#This Row],[Orgn]]&amp;"-"&amp;[2]!Table1[[#This Row],[Dest]]</f>
        <v>BRI-SSH</v>
      </c>
      <c r="M9421" s="102" t="str">
        <f t="shared" si="147"/>
        <v>ADT</v>
      </c>
      <c r="N9421" s="102">
        <f>WEEKDAY([2]!Table1[[#This Row],[Travel Date]],2)</f>
        <v>6</v>
      </c>
      <c r="P9421" s="102">
        <v>1</v>
      </c>
    </row>
    <row r="9422" spans="2:16" x14ac:dyDescent="0.25">
      <c r="B9422" s="103"/>
      <c r="C9422" s="103"/>
      <c r="L9422" s="102" t="str">
        <f>[2]!Table1[[#This Row],[Orgn]]&amp;"-"&amp;[2]!Table1[[#This Row],[Dest]]</f>
        <v>BRI-SSH</v>
      </c>
      <c r="M9422" s="102" t="str">
        <f t="shared" si="147"/>
        <v>ADT</v>
      </c>
      <c r="N9422" s="102">
        <f>WEEKDAY([2]!Table1[[#This Row],[Travel Date]],2)</f>
        <v>6</v>
      </c>
      <c r="P9422" s="102">
        <v>1</v>
      </c>
    </row>
    <row r="9423" spans="2:16" x14ac:dyDescent="0.25">
      <c r="B9423" s="103"/>
      <c r="C9423" s="103"/>
      <c r="L9423" s="102" t="str">
        <f>[2]!Table1[[#This Row],[Orgn]]&amp;"-"&amp;[2]!Table1[[#This Row],[Dest]]</f>
        <v>BRI-SSH</v>
      </c>
      <c r="M9423" s="102" t="str">
        <f t="shared" si="147"/>
        <v>ADT</v>
      </c>
      <c r="N9423" s="102">
        <f>WEEKDAY([2]!Table1[[#This Row],[Travel Date]],2)</f>
        <v>6</v>
      </c>
      <c r="P9423" s="102">
        <v>1</v>
      </c>
    </row>
    <row r="9424" spans="2:16" x14ac:dyDescent="0.25">
      <c r="B9424" s="103"/>
      <c r="C9424" s="103"/>
      <c r="L9424" s="102" t="str">
        <f>[2]!Table1[[#This Row],[Orgn]]&amp;"-"&amp;[2]!Table1[[#This Row],[Dest]]</f>
        <v>BRI-SSH</v>
      </c>
      <c r="M9424" s="102" t="str">
        <f t="shared" si="147"/>
        <v>ADT</v>
      </c>
      <c r="N9424" s="102">
        <f>WEEKDAY([2]!Table1[[#This Row],[Travel Date]],2)</f>
        <v>6</v>
      </c>
      <c r="P9424" s="102">
        <v>1</v>
      </c>
    </row>
    <row r="9425" spans="2:16" x14ac:dyDescent="0.25">
      <c r="B9425" s="103"/>
      <c r="C9425" s="103"/>
      <c r="L9425" s="102" t="str">
        <f>[2]!Table1[[#This Row],[Orgn]]&amp;"-"&amp;[2]!Table1[[#This Row],[Dest]]</f>
        <v>BRI-SSH</v>
      </c>
      <c r="M9425" s="102" t="str">
        <f t="shared" si="147"/>
        <v>ADT</v>
      </c>
      <c r="N9425" s="102">
        <f>WEEKDAY([2]!Table1[[#This Row],[Travel Date]],2)</f>
        <v>6</v>
      </c>
      <c r="P9425" s="102">
        <v>1</v>
      </c>
    </row>
    <row r="9426" spans="2:16" x14ac:dyDescent="0.25">
      <c r="B9426" s="103"/>
      <c r="C9426" s="103"/>
      <c r="L9426" s="102" t="str">
        <f>[2]!Table1[[#This Row],[Orgn]]&amp;"-"&amp;[2]!Table1[[#This Row],[Dest]]</f>
        <v>BRI-SSH</v>
      </c>
      <c r="M9426" s="102" t="str">
        <f t="shared" si="147"/>
        <v>ADT</v>
      </c>
      <c r="N9426" s="102">
        <f>WEEKDAY([2]!Table1[[#This Row],[Travel Date]],2)</f>
        <v>6</v>
      </c>
      <c r="P9426" s="102">
        <v>1</v>
      </c>
    </row>
    <row r="9427" spans="2:16" x14ac:dyDescent="0.25">
      <c r="B9427" s="103"/>
      <c r="C9427" s="103"/>
      <c r="L9427" s="102" t="str">
        <f>[2]!Table1[[#This Row],[Orgn]]&amp;"-"&amp;[2]!Table1[[#This Row],[Dest]]</f>
        <v>BRI-SSH</v>
      </c>
      <c r="M9427" s="102" t="str">
        <f t="shared" si="147"/>
        <v>ADT</v>
      </c>
      <c r="N9427" s="102">
        <f>WEEKDAY([2]!Table1[[#This Row],[Travel Date]],2)</f>
        <v>6</v>
      </c>
      <c r="P9427" s="102">
        <v>1</v>
      </c>
    </row>
    <row r="9428" spans="2:16" x14ac:dyDescent="0.25">
      <c r="B9428" s="103"/>
      <c r="C9428" s="103"/>
      <c r="L9428" s="102" t="str">
        <f>[2]!Table1[[#This Row],[Orgn]]&amp;"-"&amp;[2]!Table1[[#This Row],[Dest]]</f>
        <v>BRI-SSH</v>
      </c>
      <c r="M9428" s="102" t="str">
        <f t="shared" si="147"/>
        <v>ADT</v>
      </c>
      <c r="N9428" s="102">
        <f>WEEKDAY([2]!Table1[[#This Row],[Travel Date]],2)</f>
        <v>6</v>
      </c>
      <c r="P9428" s="102">
        <v>1</v>
      </c>
    </row>
    <row r="9429" spans="2:16" x14ac:dyDescent="0.25">
      <c r="B9429" s="103"/>
      <c r="C9429" s="103"/>
      <c r="L9429" s="102" t="str">
        <f>[2]!Table1[[#This Row],[Orgn]]&amp;"-"&amp;[2]!Table1[[#This Row],[Dest]]</f>
        <v>BRI-SSH</v>
      </c>
      <c r="M9429" s="102" t="str">
        <f t="shared" si="147"/>
        <v>ADT</v>
      </c>
      <c r="N9429" s="102">
        <f>WEEKDAY([2]!Table1[[#This Row],[Travel Date]],2)</f>
        <v>6</v>
      </c>
      <c r="P9429" s="102">
        <v>1</v>
      </c>
    </row>
    <row r="9430" spans="2:16" x14ac:dyDescent="0.25">
      <c r="B9430" s="103"/>
      <c r="C9430" s="103"/>
      <c r="L9430" s="102" t="str">
        <f>[2]!Table1[[#This Row],[Orgn]]&amp;"-"&amp;[2]!Table1[[#This Row],[Dest]]</f>
        <v>BRI-SSH</v>
      </c>
      <c r="M9430" s="102" t="str">
        <f t="shared" si="147"/>
        <v>ADT</v>
      </c>
      <c r="N9430" s="102">
        <f>WEEKDAY([2]!Table1[[#This Row],[Travel Date]],2)</f>
        <v>6</v>
      </c>
      <c r="P9430" s="102">
        <v>1</v>
      </c>
    </row>
    <row r="9431" spans="2:16" x14ac:dyDescent="0.25">
      <c r="B9431" s="103"/>
      <c r="C9431" s="103"/>
      <c r="L9431" s="102" t="str">
        <f>[2]!Table1[[#This Row],[Orgn]]&amp;"-"&amp;[2]!Table1[[#This Row],[Dest]]</f>
        <v>BRI-SSH</v>
      </c>
      <c r="M9431" s="102" t="str">
        <f t="shared" si="147"/>
        <v>ADT</v>
      </c>
      <c r="N9431" s="102">
        <f>WEEKDAY([2]!Table1[[#This Row],[Travel Date]],2)</f>
        <v>6</v>
      </c>
      <c r="P9431" s="102">
        <v>1</v>
      </c>
    </row>
    <row r="9432" spans="2:16" x14ac:dyDescent="0.25">
      <c r="B9432" s="103"/>
      <c r="C9432" s="103"/>
      <c r="L9432" s="102" t="str">
        <f>[2]!Table1[[#This Row],[Orgn]]&amp;"-"&amp;[2]!Table1[[#This Row],[Dest]]</f>
        <v>BRI-SSH</v>
      </c>
      <c r="M9432" s="102" t="str">
        <f t="shared" si="147"/>
        <v>ADT</v>
      </c>
      <c r="N9432" s="102">
        <f>WEEKDAY([2]!Table1[[#This Row],[Travel Date]],2)</f>
        <v>6</v>
      </c>
      <c r="P9432" s="102">
        <v>1</v>
      </c>
    </row>
    <row r="9433" spans="2:16" x14ac:dyDescent="0.25">
      <c r="B9433" s="103"/>
      <c r="C9433" s="103"/>
      <c r="L9433" s="102" t="str">
        <f>[2]!Table1[[#This Row],[Orgn]]&amp;"-"&amp;[2]!Table1[[#This Row],[Dest]]</f>
        <v>BRI-SSH</v>
      </c>
      <c r="M9433" s="102" t="str">
        <f t="shared" si="147"/>
        <v>ADT</v>
      </c>
      <c r="N9433" s="102">
        <f>WEEKDAY([2]!Table1[[#This Row],[Travel Date]],2)</f>
        <v>6</v>
      </c>
      <c r="P9433" s="102">
        <v>1</v>
      </c>
    </row>
    <row r="9434" spans="2:16" x14ac:dyDescent="0.25">
      <c r="B9434" s="103"/>
      <c r="C9434" s="103"/>
      <c r="L9434" s="102" t="str">
        <f>[2]!Table1[[#This Row],[Orgn]]&amp;"-"&amp;[2]!Table1[[#This Row],[Dest]]</f>
        <v>BRI-SSH</v>
      </c>
      <c r="M9434" s="102" t="str">
        <f t="shared" si="147"/>
        <v>ADT</v>
      </c>
      <c r="N9434" s="102">
        <f>WEEKDAY([2]!Table1[[#This Row],[Travel Date]],2)</f>
        <v>6</v>
      </c>
      <c r="P9434" s="102">
        <v>1</v>
      </c>
    </row>
    <row r="9435" spans="2:16" x14ac:dyDescent="0.25">
      <c r="B9435" s="103"/>
      <c r="C9435" s="103"/>
      <c r="L9435" s="102" t="str">
        <f>[2]!Table1[[#This Row],[Orgn]]&amp;"-"&amp;[2]!Table1[[#This Row],[Dest]]</f>
        <v>BRI-SSH</v>
      </c>
      <c r="M9435" s="102" t="str">
        <f t="shared" si="147"/>
        <v>ADT</v>
      </c>
      <c r="N9435" s="102">
        <f>WEEKDAY([2]!Table1[[#This Row],[Travel Date]],2)</f>
        <v>6</v>
      </c>
      <c r="P9435" s="102">
        <v>1</v>
      </c>
    </row>
    <row r="9436" spans="2:16" x14ac:dyDescent="0.25">
      <c r="B9436" s="103"/>
      <c r="C9436" s="103"/>
      <c r="L9436" s="102" t="str">
        <f>[2]!Table1[[#This Row],[Orgn]]&amp;"-"&amp;[2]!Table1[[#This Row],[Dest]]</f>
        <v>BRI-SSH</v>
      </c>
      <c r="M9436" s="102" t="str">
        <f t="shared" si="147"/>
        <v>ADT</v>
      </c>
      <c r="N9436" s="102">
        <f>WEEKDAY([2]!Table1[[#This Row],[Travel Date]],2)</f>
        <v>6</v>
      </c>
      <c r="P9436" s="102">
        <v>1</v>
      </c>
    </row>
    <row r="9437" spans="2:16" x14ac:dyDescent="0.25">
      <c r="B9437" s="103"/>
      <c r="C9437" s="103"/>
      <c r="L9437" s="102" t="str">
        <f>[2]!Table1[[#This Row],[Orgn]]&amp;"-"&amp;[2]!Table1[[#This Row],[Dest]]</f>
        <v>BRI-SSH</v>
      </c>
      <c r="M9437" s="102" t="str">
        <f t="shared" si="147"/>
        <v>ADT</v>
      </c>
      <c r="N9437" s="102">
        <f>WEEKDAY([2]!Table1[[#This Row],[Travel Date]],2)</f>
        <v>6</v>
      </c>
      <c r="P9437" s="102">
        <v>1</v>
      </c>
    </row>
    <row r="9438" spans="2:16" x14ac:dyDescent="0.25">
      <c r="B9438" s="103"/>
      <c r="C9438" s="103"/>
      <c r="L9438" s="102" t="str">
        <f>[2]!Table1[[#This Row],[Orgn]]&amp;"-"&amp;[2]!Table1[[#This Row],[Dest]]</f>
        <v>BRI-SSH</v>
      </c>
      <c r="M9438" s="102" t="str">
        <f t="shared" si="147"/>
        <v>ADT</v>
      </c>
      <c r="N9438" s="102">
        <f>WEEKDAY([2]!Table1[[#This Row],[Travel Date]],2)</f>
        <v>6</v>
      </c>
      <c r="P9438" s="102">
        <v>1</v>
      </c>
    </row>
    <row r="9439" spans="2:16" x14ac:dyDescent="0.25">
      <c r="B9439" s="103"/>
      <c r="C9439" s="103"/>
      <c r="L9439" s="102" t="str">
        <f>[2]!Table1[[#This Row],[Orgn]]&amp;"-"&amp;[2]!Table1[[#This Row],[Dest]]</f>
        <v>BRI-SSH</v>
      </c>
      <c r="M9439" s="102" t="str">
        <f t="shared" si="147"/>
        <v>ADT</v>
      </c>
      <c r="N9439" s="102">
        <f>WEEKDAY([2]!Table1[[#This Row],[Travel Date]],2)</f>
        <v>6</v>
      </c>
      <c r="P9439" s="102">
        <v>1</v>
      </c>
    </row>
    <row r="9440" spans="2:16" x14ac:dyDescent="0.25">
      <c r="B9440" s="103"/>
      <c r="C9440" s="103"/>
      <c r="L9440" s="102" t="str">
        <f>[2]!Table1[[#This Row],[Orgn]]&amp;"-"&amp;[2]!Table1[[#This Row],[Dest]]</f>
        <v>BRI-SSH</v>
      </c>
      <c r="M9440" s="102" t="str">
        <f t="shared" si="147"/>
        <v>ADT</v>
      </c>
      <c r="N9440" s="102">
        <f>WEEKDAY([2]!Table1[[#This Row],[Travel Date]],2)</f>
        <v>6</v>
      </c>
      <c r="P9440" s="102">
        <v>1</v>
      </c>
    </row>
    <row r="9441" spans="2:16" x14ac:dyDescent="0.25">
      <c r="B9441" s="103"/>
      <c r="C9441" s="103"/>
      <c r="L9441" s="102" t="str">
        <f>[2]!Table1[[#This Row],[Orgn]]&amp;"-"&amp;[2]!Table1[[#This Row],[Dest]]</f>
        <v>BRI-SSH</v>
      </c>
      <c r="M9441" s="102" t="str">
        <f t="shared" si="147"/>
        <v>ADT</v>
      </c>
      <c r="N9441" s="102">
        <f>WEEKDAY([2]!Table1[[#This Row],[Travel Date]],2)</f>
        <v>6</v>
      </c>
      <c r="P9441" s="102">
        <v>1</v>
      </c>
    </row>
    <row r="9442" spans="2:16" x14ac:dyDescent="0.25">
      <c r="B9442" s="103"/>
      <c r="C9442" s="103"/>
      <c r="L9442" s="102" t="str">
        <f>[2]!Table1[[#This Row],[Orgn]]&amp;"-"&amp;[2]!Table1[[#This Row],[Dest]]</f>
        <v>BRI-SSH</v>
      </c>
      <c r="M9442" s="102" t="str">
        <f t="shared" si="147"/>
        <v>ADT</v>
      </c>
      <c r="N9442" s="102">
        <f>WEEKDAY([2]!Table1[[#This Row],[Travel Date]],2)</f>
        <v>6</v>
      </c>
      <c r="P9442" s="102">
        <v>1</v>
      </c>
    </row>
    <row r="9443" spans="2:16" x14ac:dyDescent="0.25">
      <c r="B9443" s="103"/>
      <c r="C9443" s="103"/>
      <c r="L9443" s="102" t="str">
        <f>[2]!Table1[[#This Row],[Orgn]]&amp;"-"&amp;[2]!Table1[[#This Row],[Dest]]</f>
        <v>BRI-SSH</v>
      </c>
      <c r="M9443" s="102" t="str">
        <f t="shared" si="147"/>
        <v>ADT</v>
      </c>
      <c r="N9443" s="102">
        <f>WEEKDAY([2]!Table1[[#This Row],[Travel Date]],2)</f>
        <v>6</v>
      </c>
      <c r="P9443" s="102">
        <v>1</v>
      </c>
    </row>
    <row r="9444" spans="2:16" x14ac:dyDescent="0.25">
      <c r="B9444" s="103"/>
      <c r="C9444" s="103"/>
      <c r="L9444" s="102" t="str">
        <f>[2]!Table1[[#This Row],[Orgn]]&amp;"-"&amp;[2]!Table1[[#This Row],[Dest]]</f>
        <v>BRI-SSH</v>
      </c>
      <c r="M9444" s="102" t="str">
        <f t="shared" si="147"/>
        <v>ADT</v>
      </c>
      <c r="N9444" s="102">
        <f>WEEKDAY([2]!Table1[[#This Row],[Travel Date]],2)</f>
        <v>6</v>
      </c>
      <c r="P9444" s="102">
        <v>1</v>
      </c>
    </row>
    <row r="9445" spans="2:16" x14ac:dyDescent="0.25">
      <c r="B9445" s="103"/>
      <c r="C9445" s="103"/>
      <c r="L9445" s="102" t="str">
        <f>[2]!Table1[[#This Row],[Orgn]]&amp;"-"&amp;[2]!Table1[[#This Row],[Dest]]</f>
        <v>BRI-SSH</v>
      </c>
      <c r="M9445" s="102" t="str">
        <f t="shared" si="147"/>
        <v>ADT</v>
      </c>
      <c r="N9445" s="102">
        <f>WEEKDAY([2]!Table1[[#This Row],[Travel Date]],2)</f>
        <v>6</v>
      </c>
      <c r="P9445" s="102">
        <v>1</v>
      </c>
    </row>
    <row r="9446" spans="2:16" x14ac:dyDescent="0.25">
      <c r="B9446" s="103"/>
      <c r="C9446" s="103"/>
      <c r="L9446" s="102" t="str">
        <f>[2]!Table1[[#This Row],[Orgn]]&amp;"-"&amp;[2]!Table1[[#This Row],[Dest]]</f>
        <v>BRI-SSH</v>
      </c>
      <c r="M9446" s="102" t="str">
        <f t="shared" si="147"/>
        <v>ADT</v>
      </c>
      <c r="N9446" s="102">
        <f>WEEKDAY([2]!Table1[[#This Row],[Travel Date]],2)</f>
        <v>6</v>
      </c>
      <c r="P9446" s="102">
        <v>1</v>
      </c>
    </row>
    <row r="9447" spans="2:16" x14ac:dyDescent="0.25">
      <c r="B9447" s="103"/>
      <c r="C9447" s="103"/>
      <c r="L9447" s="102" t="str">
        <f>[2]!Table1[[#This Row],[Orgn]]&amp;"-"&amp;[2]!Table1[[#This Row],[Dest]]</f>
        <v>BRI-SSH</v>
      </c>
      <c r="M9447" s="102" t="str">
        <f t="shared" si="147"/>
        <v>ADT</v>
      </c>
      <c r="N9447" s="102">
        <f>WEEKDAY([2]!Table1[[#This Row],[Travel Date]],2)</f>
        <v>6</v>
      </c>
      <c r="P9447" s="102">
        <v>1</v>
      </c>
    </row>
    <row r="9448" spans="2:16" x14ac:dyDescent="0.25">
      <c r="B9448" s="103"/>
      <c r="C9448" s="103"/>
      <c r="L9448" s="102" t="str">
        <f>[2]!Table1[[#This Row],[Orgn]]&amp;"-"&amp;[2]!Table1[[#This Row],[Dest]]</f>
        <v>BRI-SSH</v>
      </c>
      <c r="M9448" s="102" t="str">
        <f t="shared" si="147"/>
        <v>ADT</v>
      </c>
      <c r="N9448" s="102">
        <f>WEEKDAY([2]!Table1[[#This Row],[Travel Date]],2)</f>
        <v>6</v>
      </c>
      <c r="P9448" s="102">
        <v>1</v>
      </c>
    </row>
    <row r="9449" spans="2:16" x14ac:dyDescent="0.25">
      <c r="B9449" s="103"/>
      <c r="C9449" s="103"/>
      <c r="L9449" s="102" t="str">
        <f>[2]!Table1[[#This Row],[Orgn]]&amp;"-"&amp;[2]!Table1[[#This Row],[Dest]]</f>
        <v>BRI-SSH</v>
      </c>
      <c r="M9449" s="102" t="str">
        <f t="shared" si="147"/>
        <v>ADT</v>
      </c>
      <c r="N9449" s="102">
        <f>WEEKDAY([2]!Table1[[#This Row],[Travel Date]],2)</f>
        <v>6</v>
      </c>
      <c r="P9449" s="102">
        <v>1</v>
      </c>
    </row>
    <row r="9450" spans="2:16" x14ac:dyDescent="0.25">
      <c r="B9450" s="103"/>
      <c r="C9450" s="103"/>
      <c r="L9450" s="102" t="str">
        <f>[2]!Table1[[#This Row],[Orgn]]&amp;"-"&amp;[2]!Table1[[#This Row],[Dest]]</f>
        <v>BRI-SSH</v>
      </c>
      <c r="M9450" s="102" t="str">
        <f t="shared" si="147"/>
        <v>ADT</v>
      </c>
      <c r="N9450" s="102">
        <f>WEEKDAY([2]!Table1[[#This Row],[Travel Date]],2)</f>
        <v>6</v>
      </c>
      <c r="P9450" s="102">
        <v>1</v>
      </c>
    </row>
    <row r="9451" spans="2:16" x14ac:dyDescent="0.25">
      <c r="B9451" s="103"/>
      <c r="C9451" s="103"/>
      <c r="L9451" s="102" t="str">
        <f>[2]!Table1[[#This Row],[Orgn]]&amp;"-"&amp;[2]!Table1[[#This Row],[Dest]]</f>
        <v>BRI-SSH</v>
      </c>
      <c r="M9451" s="102" t="str">
        <f t="shared" si="147"/>
        <v>ADT</v>
      </c>
      <c r="N9451" s="102">
        <f>WEEKDAY([2]!Table1[[#This Row],[Travel Date]],2)</f>
        <v>6</v>
      </c>
      <c r="P9451" s="102">
        <v>1</v>
      </c>
    </row>
    <row r="9452" spans="2:16" x14ac:dyDescent="0.25">
      <c r="B9452" s="103"/>
      <c r="C9452" s="103"/>
      <c r="L9452" s="102" t="str">
        <f>[2]!Table1[[#This Row],[Orgn]]&amp;"-"&amp;[2]!Table1[[#This Row],[Dest]]</f>
        <v>BRI-SSH</v>
      </c>
      <c r="M9452" s="102" t="str">
        <f t="shared" si="147"/>
        <v>ADT</v>
      </c>
      <c r="N9452" s="102">
        <f>WEEKDAY([2]!Table1[[#This Row],[Travel Date]],2)</f>
        <v>6</v>
      </c>
      <c r="P9452" s="102">
        <v>1</v>
      </c>
    </row>
    <row r="9453" spans="2:16" x14ac:dyDescent="0.25">
      <c r="B9453" s="103"/>
      <c r="C9453" s="103"/>
      <c r="L9453" s="102" t="str">
        <f>[2]!Table1[[#This Row],[Orgn]]&amp;"-"&amp;[2]!Table1[[#This Row],[Dest]]</f>
        <v>BRI-SSH</v>
      </c>
      <c r="M9453" s="102" t="str">
        <f t="shared" si="147"/>
        <v>ADT</v>
      </c>
      <c r="N9453" s="102">
        <f>WEEKDAY([2]!Table1[[#This Row],[Travel Date]],2)</f>
        <v>6</v>
      </c>
      <c r="P9453" s="102">
        <v>1</v>
      </c>
    </row>
    <row r="9454" spans="2:16" x14ac:dyDescent="0.25">
      <c r="B9454" s="103"/>
      <c r="C9454" s="103"/>
      <c r="L9454" s="102" t="str">
        <f>[2]!Table1[[#This Row],[Orgn]]&amp;"-"&amp;[2]!Table1[[#This Row],[Dest]]</f>
        <v>BRI-SSH</v>
      </c>
      <c r="M9454" s="102" t="str">
        <f t="shared" si="147"/>
        <v>ADT</v>
      </c>
      <c r="N9454" s="102">
        <f>WEEKDAY([2]!Table1[[#This Row],[Travel Date]],2)</f>
        <v>6</v>
      </c>
      <c r="P9454" s="102">
        <v>1</v>
      </c>
    </row>
    <row r="9455" spans="2:16" x14ac:dyDescent="0.25">
      <c r="B9455" s="103"/>
      <c r="C9455" s="103"/>
      <c r="L9455" s="102" t="str">
        <f>[2]!Table1[[#This Row],[Orgn]]&amp;"-"&amp;[2]!Table1[[#This Row],[Dest]]</f>
        <v>BRI-SSH</v>
      </c>
      <c r="M9455" s="102" t="str">
        <f t="shared" si="147"/>
        <v>ADT</v>
      </c>
      <c r="N9455" s="102">
        <f>WEEKDAY([2]!Table1[[#This Row],[Travel Date]],2)</f>
        <v>6</v>
      </c>
      <c r="P9455" s="102">
        <v>1</v>
      </c>
    </row>
    <row r="9456" spans="2:16" x14ac:dyDescent="0.25">
      <c r="B9456" s="103"/>
      <c r="C9456" s="103"/>
      <c r="L9456" s="102" t="str">
        <f>[2]!Table1[[#This Row],[Orgn]]&amp;"-"&amp;[2]!Table1[[#This Row],[Dest]]</f>
        <v>BRI-SSH</v>
      </c>
      <c r="M9456" s="102" t="str">
        <f t="shared" si="147"/>
        <v>ADT</v>
      </c>
      <c r="N9456" s="102">
        <f>WEEKDAY([2]!Table1[[#This Row],[Travel Date]],2)</f>
        <v>6</v>
      </c>
      <c r="P9456" s="102">
        <v>1</v>
      </c>
    </row>
    <row r="9457" spans="2:16" x14ac:dyDescent="0.25">
      <c r="B9457" s="103"/>
      <c r="C9457" s="103"/>
      <c r="L9457" s="102" t="str">
        <f>[2]!Table1[[#This Row],[Orgn]]&amp;"-"&amp;[2]!Table1[[#This Row],[Dest]]</f>
        <v>BRI-SSH</v>
      </c>
      <c r="M9457" s="102" t="str">
        <f t="shared" si="147"/>
        <v>ADT</v>
      </c>
      <c r="N9457" s="102">
        <f>WEEKDAY([2]!Table1[[#This Row],[Travel Date]],2)</f>
        <v>6</v>
      </c>
      <c r="P9457" s="102">
        <v>1</v>
      </c>
    </row>
    <row r="9458" spans="2:16" x14ac:dyDescent="0.25">
      <c r="B9458" s="103"/>
      <c r="C9458" s="103"/>
      <c r="L9458" s="102" t="str">
        <f>[2]!Table1[[#This Row],[Orgn]]&amp;"-"&amp;[2]!Table1[[#This Row],[Dest]]</f>
        <v>BRI-SSH</v>
      </c>
      <c r="M9458" s="102" t="str">
        <f t="shared" si="147"/>
        <v>ADT</v>
      </c>
      <c r="N9458" s="102">
        <f>WEEKDAY([2]!Table1[[#This Row],[Travel Date]],2)</f>
        <v>6</v>
      </c>
      <c r="P9458" s="102">
        <v>1</v>
      </c>
    </row>
    <row r="9459" spans="2:16" x14ac:dyDescent="0.25">
      <c r="B9459" s="103"/>
      <c r="C9459" s="103"/>
      <c r="L9459" s="102" t="str">
        <f>[2]!Table1[[#This Row],[Orgn]]&amp;"-"&amp;[2]!Table1[[#This Row],[Dest]]</f>
        <v>BRI-SSH</v>
      </c>
      <c r="M9459" s="102" t="str">
        <f t="shared" si="147"/>
        <v>ADT</v>
      </c>
      <c r="N9459" s="102">
        <f>WEEKDAY([2]!Table1[[#This Row],[Travel Date]],2)</f>
        <v>6</v>
      </c>
      <c r="P9459" s="102">
        <v>1</v>
      </c>
    </row>
    <row r="9460" spans="2:16" x14ac:dyDescent="0.25">
      <c r="B9460" s="103"/>
      <c r="C9460" s="103"/>
      <c r="L9460" s="102" t="str">
        <f>[2]!Table1[[#This Row],[Orgn]]&amp;"-"&amp;[2]!Table1[[#This Row],[Dest]]</f>
        <v>BRI-SSH</v>
      </c>
      <c r="M9460" s="102" t="str">
        <f t="shared" si="147"/>
        <v>ADT</v>
      </c>
      <c r="N9460" s="102">
        <f>WEEKDAY([2]!Table1[[#This Row],[Travel Date]],2)</f>
        <v>6</v>
      </c>
      <c r="P9460" s="102">
        <v>1</v>
      </c>
    </row>
    <row r="9461" spans="2:16" x14ac:dyDescent="0.25">
      <c r="B9461" s="103"/>
      <c r="C9461" s="103"/>
      <c r="L9461" s="102" t="str">
        <f>[2]!Table1[[#This Row],[Orgn]]&amp;"-"&amp;[2]!Table1[[#This Row],[Dest]]</f>
        <v>BRI-SSH</v>
      </c>
      <c r="M9461" s="102" t="str">
        <f t="shared" si="147"/>
        <v>ADT</v>
      </c>
      <c r="N9461" s="102">
        <f>WEEKDAY([2]!Table1[[#This Row],[Travel Date]],2)</f>
        <v>6</v>
      </c>
      <c r="P9461" s="102">
        <v>1</v>
      </c>
    </row>
    <row r="9462" spans="2:16" x14ac:dyDescent="0.25">
      <c r="B9462" s="103"/>
      <c r="C9462" s="103"/>
      <c r="L9462" s="102" t="str">
        <f>[2]!Table1[[#This Row],[Orgn]]&amp;"-"&amp;[2]!Table1[[#This Row],[Dest]]</f>
        <v>BRI-SSH</v>
      </c>
      <c r="M9462" s="102" t="str">
        <f t="shared" si="147"/>
        <v>ADT</v>
      </c>
      <c r="N9462" s="102">
        <f>WEEKDAY([2]!Table1[[#This Row],[Travel Date]],2)</f>
        <v>6</v>
      </c>
      <c r="P9462" s="102">
        <v>1</v>
      </c>
    </row>
    <row r="9463" spans="2:16" x14ac:dyDescent="0.25">
      <c r="B9463" s="103"/>
      <c r="C9463" s="103"/>
      <c r="L9463" s="102" t="str">
        <f>[2]!Table1[[#This Row],[Orgn]]&amp;"-"&amp;[2]!Table1[[#This Row],[Dest]]</f>
        <v>BRI-SSH</v>
      </c>
      <c r="M9463" s="102" t="str">
        <f t="shared" si="147"/>
        <v>ADT</v>
      </c>
      <c r="N9463" s="102">
        <f>WEEKDAY([2]!Table1[[#This Row],[Travel Date]],2)</f>
        <v>6</v>
      </c>
      <c r="P9463" s="102">
        <v>1</v>
      </c>
    </row>
    <row r="9464" spans="2:16" x14ac:dyDescent="0.25">
      <c r="B9464" s="103"/>
      <c r="C9464" s="103"/>
      <c r="L9464" s="102" t="str">
        <f>[2]!Table1[[#This Row],[Orgn]]&amp;"-"&amp;[2]!Table1[[#This Row],[Dest]]</f>
        <v>BRI-SSH</v>
      </c>
      <c r="M9464" s="102" t="str">
        <f t="shared" si="147"/>
        <v>ADT</v>
      </c>
      <c r="N9464" s="102">
        <f>WEEKDAY([2]!Table1[[#This Row],[Travel Date]],2)</f>
        <v>6</v>
      </c>
      <c r="P9464" s="102">
        <v>1</v>
      </c>
    </row>
    <row r="9465" spans="2:16" x14ac:dyDescent="0.25">
      <c r="B9465" s="103"/>
      <c r="C9465" s="103"/>
      <c r="L9465" s="102" t="str">
        <f>[2]!Table1[[#This Row],[Orgn]]&amp;"-"&amp;[2]!Table1[[#This Row],[Dest]]</f>
        <v>BRI-SSH</v>
      </c>
      <c r="M9465" s="102" t="str">
        <f t="shared" si="147"/>
        <v>ADT</v>
      </c>
      <c r="N9465" s="102">
        <f>WEEKDAY([2]!Table1[[#This Row],[Travel Date]],2)</f>
        <v>6</v>
      </c>
      <c r="P9465" s="102">
        <v>1</v>
      </c>
    </row>
    <row r="9466" spans="2:16" x14ac:dyDescent="0.25">
      <c r="B9466" s="103"/>
      <c r="C9466" s="103"/>
      <c r="L9466" s="102" t="str">
        <f>[2]!Table1[[#This Row],[Orgn]]&amp;"-"&amp;[2]!Table1[[#This Row],[Dest]]</f>
        <v>BRI-SSH</v>
      </c>
      <c r="M9466" s="102" t="str">
        <f t="shared" si="147"/>
        <v>ADT</v>
      </c>
      <c r="N9466" s="102">
        <f>WEEKDAY([2]!Table1[[#This Row],[Travel Date]],2)</f>
        <v>6</v>
      </c>
      <c r="P9466" s="102">
        <v>1</v>
      </c>
    </row>
    <row r="9467" spans="2:16" x14ac:dyDescent="0.25">
      <c r="B9467" s="103"/>
      <c r="C9467" s="103"/>
      <c r="L9467" s="102" t="str">
        <f>[2]!Table1[[#This Row],[Orgn]]&amp;"-"&amp;[2]!Table1[[#This Row],[Dest]]</f>
        <v>BRI-SSH</v>
      </c>
      <c r="M9467" s="102" t="str">
        <f t="shared" si="147"/>
        <v>ADT</v>
      </c>
      <c r="N9467" s="102">
        <f>WEEKDAY([2]!Table1[[#This Row],[Travel Date]],2)</f>
        <v>6</v>
      </c>
      <c r="P9467" s="102">
        <v>1</v>
      </c>
    </row>
    <row r="9468" spans="2:16" x14ac:dyDescent="0.25">
      <c r="B9468" s="103"/>
      <c r="C9468" s="103"/>
      <c r="L9468" s="102" t="str">
        <f>[2]!Table1[[#This Row],[Orgn]]&amp;"-"&amp;[2]!Table1[[#This Row],[Dest]]</f>
        <v>BRI-SSH</v>
      </c>
      <c r="M9468" s="102" t="str">
        <f t="shared" si="147"/>
        <v>ADT</v>
      </c>
      <c r="N9468" s="102">
        <f>WEEKDAY([2]!Table1[[#This Row],[Travel Date]],2)</f>
        <v>6</v>
      </c>
      <c r="P9468" s="102">
        <v>1</v>
      </c>
    </row>
    <row r="9469" spans="2:16" x14ac:dyDescent="0.25">
      <c r="B9469" s="103"/>
      <c r="C9469" s="103"/>
      <c r="L9469" s="102" t="str">
        <f>[2]!Table1[[#This Row],[Orgn]]&amp;"-"&amp;[2]!Table1[[#This Row],[Dest]]</f>
        <v>BRI-SSH</v>
      </c>
      <c r="M9469" s="102" t="str">
        <f t="shared" si="147"/>
        <v>ADT</v>
      </c>
      <c r="N9469" s="102">
        <f>WEEKDAY([2]!Table1[[#This Row],[Travel Date]],2)</f>
        <v>6</v>
      </c>
      <c r="P9469" s="102">
        <v>1</v>
      </c>
    </row>
    <row r="9470" spans="2:16" x14ac:dyDescent="0.25">
      <c r="B9470" s="103"/>
      <c r="C9470" s="103"/>
      <c r="L9470" s="102" t="str">
        <f>[2]!Table1[[#This Row],[Orgn]]&amp;"-"&amp;[2]!Table1[[#This Row],[Dest]]</f>
        <v>BRI-SSH</v>
      </c>
      <c r="M9470" s="102" t="str">
        <f t="shared" si="147"/>
        <v>ADT</v>
      </c>
      <c r="N9470" s="102">
        <f>WEEKDAY([2]!Table1[[#This Row],[Travel Date]],2)</f>
        <v>6</v>
      </c>
      <c r="P9470" s="102">
        <v>1</v>
      </c>
    </row>
    <row r="9471" spans="2:16" x14ac:dyDescent="0.25">
      <c r="B9471" s="103"/>
      <c r="C9471" s="103"/>
      <c r="L9471" s="102" t="str">
        <f>[2]!Table1[[#This Row],[Orgn]]&amp;"-"&amp;[2]!Table1[[#This Row],[Dest]]</f>
        <v>BRI-SSH</v>
      </c>
      <c r="M9471" s="102" t="str">
        <f t="shared" si="147"/>
        <v>ADT</v>
      </c>
      <c r="N9471" s="102">
        <f>WEEKDAY([2]!Table1[[#This Row],[Travel Date]],2)</f>
        <v>6</v>
      </c>
      <c r="P9471" s="102">
        <v>1</v>
      </c>
    </row>
    <row r="9472" spans="2:16" x14ac:dyDescent="0.25">
      <c r="B9472" s="103"/>
      <c r="C9472" s="103"/>
      <c r="L9472" s="102" t="str">
        <f>[2]!Table1[[#This Row],[Orgn]]&amp;"-"&amp;[2]!Table1[[#This Row],[Dest]]</f>
        <v>BRI-SSH</v>
      </c>
      <c r="M9472" s="102" t="str">
        <f t="shared" si="147"/>
        <v>ADT</v>
      </c>
      <c r="N9472" s="102">
        <f>WEEKDAY([2]!Table1[[#This Row],[Travel Date]],2)</f>
        <v>6</v>
      </c>
      <c r="P9472" s="102">
        <v>1</v>
      </c>
    </row>
    <row r="9473" spans="2:16" x14ac:dyDescent="0.25">
      <c r="B9473" s="103"/>
      <c r="C9473" s="103"/>
      <c r="L9473" s="102" t="str">
        <f>[2]!Table1[[#This Row],[Orgn]]&amp;"-"&amp;[2]!Table1[[#This Row],[Dest]]</f>
        <v>BRI-SSH</v>
      </c>
      <c r="M9473" s="102" t="str">
        <f t="shared" si="147"/>
        <v>ADT</v>
      </c>
      <c r="N9473" s="102">
        <f>WEEKDAY([2]!Table1[[#This Row],[Travel Date]],2)</f>
        <v>6</v>
      </c>
      <c r="P9473" s="102">
        <v>1</v>
      </c>
    </row>
    <row r="9474" spans="2:16" x14ac:dyDescent="0.25">
      <c r="B9474" s="103"/>
      <c r="C9474" s="103"/>
      <c r="L9474" s="102" t="str">
        <f>[2]!Table1[[#This Row],[Orgn]]&amp;"-"&amp;[2]!Table1[[#This Row],[Dest]]</f>
        <v>BRI-SSH</v>
      </c>
      <c r="M9474" s="102" t="str">
        <f t="shared" ref="M9474:M9537" si="148">IF(TRIM(C9474)="INF", "INF", IF(TRIM(C9474)="CHD", "CHD", "ADT"))</f>
        <v>ADT</v>
      </c>
      <c r="N9474" s="102">
        <f>WEEKDAY([2]!Table1[[#This Row],[Travel Date]],2)</f>
        <v>6</v>
      </c>
      <c r="P9474" s="102">
        <v>1</v>
      </c>
    </row>
    <row r="9475" spans="2:16" x14ac:dyDescent="0.25">
      <c r="B9475" s="103"/>
      <c r="C9475" s="103"/>
      <c r="L9475" s="102" t="str">
        <f>[2]!Table1[[#This Row],[Orgn]]&amp;"-"&amp;[2]!Table1[[#This Row],[Dest]]</f>
        <v>BRI-SSH</v>
      </c>
      <c r="M9475" s="102" t="str">
        <f t="shared" si="148"/>
        <v>ADT</v>
      </c>
      <c r="N9475" s="102">
        <f>WEEKDAY([2]!Table1[[#This Row],[Travel Date]],2)</f>
        <v>6</v>
      </c>
      <c r="P9475" s="102">
        <v>1</v>
      </c>
    </row>
    <row r="9476" spans="2:16" x14ac:dyDescent="0.25">
      <c r="B9476" s="103"/>
      <c r="C9476" s="103"/>
      <c r="L9476" s="102" t="str">
        <f>[2]!Table1[[#This Row],[Orgn]]&amp;"-"&amp;[2]!Table1[[#This Row],[Dest]]</f>
        <v>BRI-SSH</v>
      </c>
      <c r="M9476" s="102" t="str">
        <f t="shared" si="148"/>
        <v>ADT</v>
      </c>
      <c r="N9476" s="102">
        <f>WEEKDAY([2]!Table1[[#This Row],[Travel Date]],2)</f>
        <v>6</v>
      </c>
      <c r="P9476" s="102">
        <v>1</v>
      </c>
    </row>
    <row r="9477" spans="2:16" x14ac:dyDescent="0.25">
      <c r="B9477" s="103"/>
      <c r="C9477" s="103"/>
      <c r="L9477" s="102" t="str">
        <f>[2]!Table1[[#This Row],[Orgn]]&amp;"-"&amp;[2]!Table1[[#This Row],[Dest]]</f>
        <v>BRI-SSH</v>
      </c>
      <c r="M9477" s="102" t="str">
        <f t="shared" si="148"/>
        <v>ADT</v>
      </c>
      <c r="N9477" s="102">
        <f>WEEKDAY([2]!Table1[[#This Row],[Travel Date]],2)</f>
        <v>6</v>
      </c>
      <c r="P9477" s="102">
        <v>1</v>
      </c>
    </row>
    <row r="9478" spans="2:16" x14ac:dyDescent="0.25">
      <c r="B9478" s="103"/>
      <c r="C9478" s="103"/>
      <c r="L9478" s="102" t="str">
        <f>[2]!Table1[[#This Row],[Orgn]]&amp;"-"&amp;[2]!Table1[[#This Row],[Dest]]</f>
        <v>BRI-SSH</v>
      </c>
      <c r="M9478" s="102" t="str">
        <f t="shared" si="148"/>
        <v>ADT</v>
      </c>
      <c r="N9478" s="102">
        <f>WEEKDAY([2]!Table1[[#This Row],[Travel Date]],2)</f>
        <v>6</v>
      </c>
      <c r="P9478" s="102">
        <v>1</v>
      </c>
    </row>
    <row r="9479" spans="2:16" x14ac:dyDescent="0.25">
      <c r="B9479" s="103"/>
      <c r="C9479" s="103"/>
      <c r="L9479" s="102" t="str">
        <f>[2]!Table1[[#This Row],[Orgn]]&amp;"-"&amp;[2]!Table1[[#This Row],[Dest]]</f>
        <v>BRI-SSH</v>
      </c>
      <c r="M9479" s="102" t="str">
        <f t="shared" si="148"/>
        <v>ADT</v>
      </c>
      <c r="N9479" s="102">
        <f>WEEKDAY([2]!Table1[[#This Row],[Travel Date]],2)</f>
        <v>6</v>
      </c>
      <c r="P9479" s="102">
        <v>1</v>
      </c>
    </row>
    <row r="9480" spans="2:16" x14ac:dyDescent="0.25">
      <c r="B9480" s="103"/>
      <c r="C9480" s="103"/>
      <c r="L9480" s="102" t="str">
        <f>[2]!Table1[[#This Row],[Orgn]]&amp;"-"&amp;[2]!Table1[[#This Row],[Dest]]</f>
        <v>BRI-SSH</v>
      </c>
      <c r="M9480" s="102" t="str">
        <f t="shared" si="148"/>
        <v>ADT</v>
      </c>
      <c r="N9480" s="102">
        <f>WEEKDAY([2]!Table1[[#This Row],[Travel Date]],2)</f>
        <v>6</v>
      </c>
      <c r="P9480" s="102">
        <v>1</v>
      </c>
    </row>
    <row r="9481" spans="2:16" x14ac:dyDescent="0.25">
      <c r="B9481" s="103"/>
      <c r="C9481" s="103"/>
      <c r="L9481" s="102" t="str">
        <f>[2]!Table1[[#This Row],[Orgn]]&amp;"-"&amp;[2]!Table1[[#This Row],[Dest]]</f>
        <v>BRI-SSH</v>
      </c>
      <c r="M9481" s="102" t="str">
        <f t="shared" si="148"/>
        <v>ADT</v>
      </c>
      <c r="N9481" s="102">
        <f>WEEKDAY([2]!Table1[[#This Row],[Travel Date]],2)</f>
        <v>6</v>
      </c>
      <c r="P9481" s="102">
        <v>1</v>
      </c>
    </row>
    <row r="9482" spans="2:16" x14ac:dyDescent="0.25">
      <c r="B9482" s="103"/>
      <c r="C9482" s="103"/>
      <c r="L9482" s="102" t="str">
        <f>[2]!Table1[[#This Row],[Orgn]]&amp;"-"&amp;[2]!Table1[[#This Row],[Dest]]</f>
        <v>BRI-SSH</v>
      </c>
      <c r="M9482" s="102" t="str">
        <f t="shared" si="148"/>
        <v>ADT</v>
      </c>
      <c r="N9482" s="102">
        <f>WEEKDAY([2]!Table1[[#This Row],[Travel Date]],2)</f>
        <v>6</v>
      </c>
      <c r="P9482" s="102">
        <v>1</v>
      </c>
    </row>
    <row r="9483" spans="2:16" x14ac:dyDescent="0.25">
      <c r="B9483" s="103"/>
      <c r="C9483" s="103"/>
      <c r="L9483" s="102" t="str">
        <f>[2]!Table1[[#This Row],[Orgn]]&amp;"-"&amp;[2]!Table1[[#This Row],[Dest]]</f>
        <v>BRI-SSH</v>
      </c>
      <c r="M9483" s="102" t="str">
        <f t="shared" si="148"/>
        <v>ADT</v>
      </c>
      <c r="N9483" s="102">
        <f>WEEKDAY([2]!Table1[[#This Row],[Travel Date]],2)</f>
        <v>6</v>
      </c>
      <c r="P9483" s="102">
        <v>1</v>
      </c>
    </row>
    <row r="9484" spans="2:16" x14ac:dyDescent="0.25">
      <c r="B9484" s="103"/>
      <c r="C9484" s="103"/>
      <c r="L9484" s="102" t="str">
        <f>[2]!Table1[[#This Row],[Orgn]]&amp;"-"&amp;[2]!Table1[[#This Row],[Dest]]</f>
        <v>BRI-SSH</v>
      </c>
      <c r="M9484" s="102" t="str">
        <f t="shared" si="148"/>
        <v>ADT</v>
      </c>
      <c r="N9484" s="102">
        <f>WEEKDAY([2]!Table1[[#This Row],[Travel Date]],2)</f>
        <v>6</v>
      </c>
      <c r="P9484" s="102">
        <v>1</v>
      </c>
    </row>
    <row r="9485" spans="2:16" x14ac:dyDescent="0.25">
      <c r="B9485" s="103"/>
      <c r="C9485" s="103"/>
      <c r="L9485" s="102" t="str">
        <f>[2]!Table1[[#This Row],[Orgn]]&amp;"-"&amp;[2]!Table1[[#This Row],[Dest]]</f>
        <v>BRI-SSH</v>
      </c>
      <c r="M9485" s="102" t="str">
        <f t="shared" si="148"/>
        <v>ADT</v>
      </c>
      <c r="N9485" s="102">
        <f>WEEKDAY([2]!Table1[[#This Row],[Travel Date]],2)</f>
        <v>6</v>
      </c>
      <c r="P9485" s="102">
        <v>1</v>
      </c>
    </row>
    <row r="9486" spans="2:16" x14ac:dyDescent="0.25">
      <c r="B9486" s="103"/>
      <c r="C9486" s="103"/>
      <c r="L9486" s="102" t="str">
        <f>[2]!Table1[[#This Row],[Orgn]]&amp;"-"&amp;[2]!Table1[[#This Row],[Dest]]</f>
        <v>BRI-SSH</v>
      </c>
      <c r="M9486" s="102" t="str">
        <f t="shared" si="148"/>
        <v>ADT</v>
      </c>
      <c r="N9486" s="102">
        <f>WEEKDAY([2]!Table1[[#This Row],[Travel Date]],2)</f>
        <v>6</v>
      </c>
      <c r="P9486" s="102">
        <v>1</v>
      </c>
    </row>
    <row r="9487" spans="2:16" x14ac:dyDescent="0.25">
      <c r="B9487" s="103"/>
      <c r="C9487" s="103"/>
      <c r="L9487" s="102" t="str">
        <f>[2]!Table1[[#This Row],[Orgn]]&amp;"-"&amp;[2]!Table1[[#This Row],[Dest]]</f>
        <v>BRI-SSH</v>
      </c>
      <c r="M9487" s="102" t="str">
        <f t="shared" si="148"/>
        <v>ADT</v>
      </c>
      <c r="N9487" s="102">
        <f>WEEKDAY([2]!Table1[[#This Row],[Travel Date]],2)</f>
        <v>6</v>
      </c>
      <c r="P9487" s="102">
        <v>1</v>
      </c>
    </row>
    <row r="9488" spans="2:16" x14ac:dyDescent="0.25">
      <c r="B9488" s="103"/>
      <c r="C9488" s="103"/>
      <c r="L9488" s="102" t="str">
        <f>[2]!Table1[[#This Row],[Orgn]]&amp;"-"&amp;[2]!Table1[[#This Row],[Dest]]</f>
        <v>BRI-SSH</v>
      </c>
      <c r="M9488" s="102" t="str">
        <f t="shared" si="148"/>
        <v>ADT</v>
      </c>
      <c r="N9488" s="102">
        <f>WEEKDAY([2]!Table1[[#This Row],[Travel Date]],2)</f>
        <v>6</v>
      </c>
      <c r="P9488" s="102">
        <v>1</v>
      </c>
    </row>
    <row r="9489" spans="2:16" x14ac:dyDescent="0.25">
      <c r="B9489" s="103"/>
      <c r="C9489" s="103"/>
      <c r="L9489" s="102" t="str">
        <f>[2]!Table1[[#This Row],[Orgn]]&amp;"-"&amp;[2]!Table1[[#This Row],[Dest]]</f>
        <v>BRI-SSH</v>
      </c>
      <c r="M9489" s="102" t="str">
        <f t="shared" si="148"/>
        <v>ADT</v>
      </c>
      <c r="N9489" s="102">
        <f>WEEKDAY([2]!Table1[[#This Row],[Travel Date]],2)</f>
        <v>6</v>
      </c>
      <c r="P9489" s="102">
        <v>1</v>
      </c>
    </row>
    <row r="9490" spans="2:16" x14ac:dyDescent="0.25">
      <c r="B9490" s="103"/>
      <c r="C9490" s="103"/>
      <c r="L9490" s="102" t="str">
        <f>[2]!Table1[[#This Row],[Orgn]]&amp;"-"&amp;[2]!Table1[[#This Row],[Dest]]</f>
        <v>BRI-SSH</v>
      </c>
      <c r="M9490" s="102" t="str">
        <f t="shared" si="148"/>
        <v>ADT</v>
      </c>
      <c r="N9490" s="102">
        <f>WEEKDAY([2]!Table1[[#This Row],[Travel Date]],2)</f>
        <v>6</v>
      </c>
      <c r="P9490" s="102">
        <v>1</v>
      </c>
    </row>
    <row r="9491" spans="2:16" x14ac:dyDescent="0.25">
      <c r="B9491" s="103"/>
      <c r="C9491" s="103"/>
      <c r="L9491" s="102" t="str">
        <f>[2]!Table1[[#This Row],[Orgn]]&amp;"-"&amp;[2]!Table1[[#This Row],[Dest]]</f>
        <v>BRI-SSH</v>
      </c>
      <c r="M9491" s="102" t="str">
        <f t="shared" si="148"/>
        <v>ADT</v>
      </c>
      <c r="N9491" s="102">
        <f>WEEKDAY([2]!Table1[[#This Row],[Travel Date]],2)</f>
        <v>6</v>
      </c>
      <c r="P9491" s="102">
        <v>1</v>
      </c>
    </row>
    <row r="9492" spans="2:16" x14ac:dyDescent="0.25">
      <c r="B9492" s="103"/>
      <c r="C9492" s="103"/>
      <c r="L9492" s="102" t="str">
        <f>[2]!Table1[[#This Row],[Orgn]]&amp;"-"&amp;[2]!Table1[[#This Row],[Dest]]</f>
        <v>BRI-SSH</v>
      </c>
      <c r="M9492" s="102" t="str">
        <f t="shared" si="148"/>
        <v>ADT</v>
      </c>
      <c r="N9492" s="102">
        <f>WEEKDAY([2]!Table1[[#This Row],[Travel Date]],2)</f>
        <v>6</v>
      </c>
      <c r="P9492" s="102">
        <v>1</v>
      </c>
    </row>
    <row r="9493" spans="2:16" x14ac:dyDescent="0.25">
      <c r="B9493" s="103"/>
      <c r="C9493" s="103"/>
      <c r="L9493" s="102" t="str">
        <f>[2]!Table1[[#This Row],[Orgn]]&amp;"-"&amp;[2]!Table1[[#This Row],[Dest]]</f>
        <v>BRI-SSH</v>
      </c>
      <c r="M9493" s="102" t="str">
        <f t="shared" si="148"/>
        <v>ADT</v>
      </c>
      <c r="N9493" s="102">
        <f>WEEKDAY([2]!Table1[[#This Row],[Travel Date]],2)</f>
        <v>6</v>
      </c>
      <c r="P9493" s="102">
        <v>1</v>
      </c>
    </row>
    <row r="9494" spans="2:16" x14ac:dyDescent="0.25">
      <c r="B9494" s="103"/>
      <c r="C9494" s="103"/>
      <c r="L9494" s="102" t="str">
        <f>[2]!Table1[[#This Row],[Orgn]]&amp;"-"&amp;[2]!Table1[[#This Row],[Dest]]</f>
        <v>BRI-SSH</v>
      </c>
      <c r="M9494" s="102" t="str">
        <f t="shared" si="148"/>
        <v>ADT</v>
      </c>
      <c r="N9494" s="102">
        <f>WEEKDAY([2]!Table1[[#This Row],[Travel Date]],2)</f>
        <v>6</v>
      </c>
      <c r="P9494" s="102">
        <v>1</v>
      </c>
    </row>
    <row r="9495" spans="2:16" x14ac:dyDescent="0.25">
      <c r="B9495" s="103"/>
      <c r="C9495" s="103"/>
      <c r="L9495" s="102" t="str">
        <f>[2]!Table1[[#This Row],[Orgn]]&amp;"-"&amp;[2]!Table1[[#This Row],[Dest]]</f>
        <v>BRI-SSH</v>
      </c>
      <c r="M9495" s="102" t="str">
        <f t="shared" si="148"/>
        <v>ADT</v>
      </c>
      <c r="N9495" s="102">
        <f>WEEKDAY([2]!Table1[[#This Row],[Travel Date]],2)</f>
        <v>6</v>
      </c>
      <c r="P9495" s="102">
        <v>1</v>
      </c>
    </row>
    <row r="9496" spans="2:16" x14ac:dyDescent="0.25">
      <c r="B9496" s="103"/>
      <c r="C9496" s="103"/>
      <c r="L9496" s="102" t="str">
        <f>[2]!Table1[[#This Row],[Orgn]]&amp;"-"&amp;[2]!Table1[[#This Row],[Dest]]</f>
        <v>BRI-SSH</v>
      </c>
      <c r="M9496" s="102" t="str">
        <f t="shared" si="148"/>
        <v>ADT</v>
      </c>
      <c r="N9496" s="102">
        <f>WEEKDAY([2]!Table1[[#This Row],[Travel Date]],2)</f>
        <v>6</v>
      </c>
      <c r="P9496" s="102">
        <v>1</v>
      </c>
    </row>
    <row r="9497" spans="2:16" x14ac:dyDescent="0.25">
      <c r="B9497" s="103"/>
      <c r="C9497" s="103"/>
      <c r="L9497" s="102" t="str">
        <f>[2]!Table1[[#This Row],[Orgn]]&amp;"-"&amp;[2]!Table1[[#This Row],[Dest]]</f>
        <v>BRI-SSH</v>
      </c>
      <c r="M9497" s="102" t="str">
        <f t="shared" si="148"/>
        <v>ADT</v>
      </c>
      <c r="N9497" s="102">
        <f>WEEKDAY([2]!Table1[[#This Row],[Travel Date]],2)</f>
        <v>6</v>
      </c>
      <c r="P9497" s="102">
        <v>1</v>
      </c>
    </row>
    <row r="9498" spans="2:16" x14ac:dyDescent="0.25">
      <c r="B9498" s="103"/>
      <c r="C9498" s="103"/>
      <c r="L9498" s="102" t="str">
        <f>[2]!Table1[[#This Row],[Orgn]]&amp;"-"&amp;[2]!Table1[[#This Row],[Dest]]</f>
        <v>BRI-SSH</v>
      </c>
      <c r="M9498" s="102" t="str">
        <f t="shared" si="148"/>
        <v>ADT</v>
      </c>
      <c r="N9498" s="102">
        <f>WEEKDAY([2]!Table1[[#This Row],[Travel Date]],2)</f>
        <v>6</v>
      </c>
      <c r="P9498" s="102">
        <v>1</v>
      </c>
    </row>
    <row r="9499" spans="2:16" x14ac:dyDescent="0.25">
      <c r="B9499" s="103"/>
      <c r="C9499" s="103"/>
      <c r="L9499" s="102" t="str">
        <f>[2]!Table1[[#This Row],[Orgn]]&amp;"-"&amp;[2]!Table1[[#This Row],[Dest]]</f>
        <v>BRI-SSH</v>
      </c>
      <c r="M9499" s="102" t="str">
        <f t="shared" si="148"/>
        <v>ADT</v>
      </c>
      <c r="N9499" s="102">
        <f>WEEKDAY([2]!Table1[[#This Row],[Travel Date]],2)</f>
        <v>6</v>
      </c>
      <c r="P9499" s="102">
        <v>1</v>
      </c>
    </row>
    <row r="9500" spans="2:16" x14ac:dyDescent="0.25">
      <c r="B9500" s="103"/>
      <c r="C9500" s="103"/>
      <c r="L9500" s="102" t="str">
        <f>[2]!Table1[[#This Row],[Orgn]]&amp;"-"&amp;[2]!Table1[[#This Row],[Dest]]</f>
        <v>BRI-SSH</v>
      </c>
      <c r="M9500" s="102" t="str">
        <f t="shared" si="148"/>
        <v>ADT</v>
      </c>
      <c r="N9500" s="102">
        <f>WEEKDAY([2]!Table1[[#This Row],[Travel Date]],2)</f>
        <v>6</v>
      </c>
      <c r="P9500" s="102">
        <v>1</v>
      </c>
    </row>
    <row r="9501" spans="2:16" x14ac:dyDescent="0.25">
      <c r="B9501" s="103"/>
      <c r="C9501" s="103"/>
      <c r="L9501" s="102" t="str">
        <f>[2]!Table1[[#This Row],[Orgn]]&amp;"-"&amp;[2]!Table1[[#This Row],[Dest]]</f>
        <v>BRI-SSH</v>
      </c>
      <c r="M9501" s="102" t="str">
        <f t="shared" si="148"/>
        <v>ADT</v>
      </c>
      <c r="N9501" s="102">
        <f>WEEKDAY([2]!Table1[[#This Row],[Travel Date]],2)</f>
        <v>6</v>
      </c>
      <c r="P9501" s="102">
        <v>1</v>
      </c>
    </row>
    <row r="9502" spans="2:16" x14ac:dyDescent="0.25">
      <c r="B9502" s="103"/>
      <c r="C9502" s="103"/>
      <c r="L9502" s="102" t="str">
        <f>[2]!Table1[[#This Row],[Orgn]]&amp;"-"&amp;[2]!Table1[[#This Row],[Dest]]</f>
        <v>BRI-SSH</v>
      </c>
      <c r="M9502" s="102" t="str">
        <f t="shared" si="148"/>
        <v>ADT</v>
      </c>
      <c r="N9502" s="102">
        <f>WEEKDAY([2]!Table1[[#This Row],[Travel Date]],2)</f>
        <v>6</v>
      </c>
      <c r="P9502" s="102">
        <v>1</v>
      </c>
    </row>
    <row r="9503" spans="2:16" x14ac:dyDescent="0.25">
      <c r="B9503" s="103"/>
      <c r="C9503" s="103"/>
      <c r="L9503" s="102" t="str">
        <f>[2]!Table1[[#This Row],[Orgn]]&amp;"-"&amp;[2]!Table1[[#This Row],[Dest]]</f>
        <v>BRI-SSH</v>
      </c>
      <c r="M9503" s="102" t="str">
        <f t="shared" si="148"/>
        <v>ADT</v>
      </c>
      <c r="N9503" s="102">
        <f>WEEKDAY([2]!Table1[[#This Row],[Travel Date]],2)</f>
        <v>6</v>
      </c>
      <c r="P9503" s="102">
        <v>1</v>
      </c>
    </row>
    <row r="9504" spans="2:16" x14ac:dyDescent="0.25">
      <c r="B9504" s="103"/>
      <c r="C9504" s="103"/>
      <c r="L9504" s="102" t="str">
        <f>[2]!Table1[[#This Row],[Orgn]]&amp;"-"&amp;[2]!Table1[[#This Row],[Dest]]</f>
        <v>BRI-SSH</v>
      </c>
      <c r="M9504" s="102" t="str">
        <f t="shared" si="148"/>
        <v>ADT</v>
      </c>
      <c r="N9504" s="102">
        <f>WEEKDAY([2]!Table1[[#This Row],[Travel Date]],2)</f>
        <v>6</v>
      </c>
      <c r="P9504" s="102">
        <v>1</v>
      </c>
    </row>
    <row r="9505" spans="2:16" x14ac:dyDescent="0.25">
      <c r="B9505" s="103"/>
      <c r="C9505" s="103"/>
      <c r="L9505" s="102" t="str">
        <f>[2]!Table1[[#This Row],[Orgn]]&amp;"-"&amp;[2]!Table1[[#This Row],[Dest]]</f>
        <v>BRI-SSH</v>
      </c>
      <c r="M9505" s="102" t="str">
        <f t="shared" si="148"/>
        <v>ADT</v>
      </c>
      <c r="N9505" s="102">
        <f>WEEKDAY([2]!Table1[[#This Row],[Travel Date]],2)</f>
        <v>6</v>
      </c>
      <c r="P9505" s="102">
        <v>1</v>
      </c>
    </row>
    <row r="9506" spans="2:16" x14ac:dyDescent="0.25">
      <c r="B9506" s="103"/>
      <c r="C9506" s="103"/>
      <c r="L9506" s="102" t="str">
        <f>[2]!Table1[[#This Row],[Orgn]]&amp;"-"&amp;[2]!Table1[[#This Row],[Dest]]</f>
        <v>BRI-SSH</v>
      </c>
      <c r="M9506" s="102" t="str">
        <f t="shared" si="148"/>
        <v>ADT</v>
      </c>
      <c r="N9506" s="102">
        <f>WEEKDAY([2]!Table1[[#This Row],[Travel Date]],2)</f>
        <v>6</v>
      </c>
      <c r="P9506" s="102">
        <v>1</v>
      </c>
    </row>
    <row r="9507" spans="2:16" x14ac:dyDescent="0.25">
      <c r="B9507" s="103"/>
      <c r="C9507" s="103"/>
      <c r="L9507" s="102" t="str">
        <f>[2]!Table1[[#This Row],[Orgn]]&amp;"-"&amp;[2]!Table1[[#This Row],[Dest]]</f>
        <v>BRI-SSH</v>
      </c>
      <c r="M9507" s="102" t="str">
        <f t="shared" si="148"/>
        <v>ADT</v>
      </c>
      <c r="N9507" s="102">
        <f>WEEKDAY([2]!Table1[[#This Row],[Travel Date]],2)</f>
        <v>6</v>
      </c>
      <c r="P9507" s="102">
        <v>1</v>
      </c>
    </row>
    <row r="9508" spans="2:16" x14ac:dyDescent="0.25">
      <c r="B9508" s="103"/>
      <c r="C9508" s="103"/>
      <c r="L9508" s="102" t="str">
        <f>[2]!Table1[[#This Row],[Orgn]]&amp;"-"&amp;[2]!Table1[[#This Row],[Dest]]</f>
        <v>BRI-SSH</v>
      </c>
      <c r="M9508" s="102" t="str">
        <f t="shared" si="148"/>
        <v>ADT</v>
      </c>
      <c r="N9508" s="102">
        <f>WEEKDAY([2]!Table1[[#This Row],[Travel Date]],2)</f>
        <v>6</v>
      </c>
      <c r="P9508" s="102">
        <v>1</v>
      </c>
    </row>
    <row r="9509" spans="2:16" x14ac:dyDescent="0.25">
      <c r="B9509" s="103"/>
      <c r="C9509" s="103"/>
      <c r="L9509" s="102" t="str">
        <f>[2]!Table1[[#This Row],[Orgn]]&amp;"-"&amp;[2]!Table1[[#This Row],[Dest]]</f>
        <v>BRI-SSH</v>
      </c>
      <c r="M9509" s="102" t="str">
        <f t="shared" si="148"/>
        <v>ADT</v>
      </c>
      <c r="N9509" s="102">
        <f>WEEKDAY([2]!Table1[[#This Row],[Travel Date]],2)</f>
        <v>6</v>
      </c>
      <c r="P9509" s="102">
        <v>1</v>
      </c>
    </row>
    <row r="9510" spans="2:16" x14ac:dyDescent="0.25">
      <c r="B9510" s="103"/>
      <c r="C9510" s="103"/>
      <c r="L9510" s="102" t="str">
        <f>[2]!Table1[[#This Row],[Orgn]]&amp;"-"&amp;[2]!Table1[[#This Row],[Dest]]</f>
        <v>BRI-SSH</v>
      </c>
      <c r="M9510" s="102" t="str">
        <f t="shared" si="148"/>
        <v>ADT</v>
      </c>
      <c r="N9510" s="102">
        <f>WEEKDAY([2]!Table1[[#This Row],[Travel Date]],2)</f>
        <v>6</v>
      </c>
      <c r="P9510" s="102">
        <v>1</v>
      </c>
    </row>
    <row r="9511" spans="2:16" x14ac:dyDescent="0.25">
      <c r="B9511" s="103"/>
      <c r="C9511" s="103"/>
      <c r="L9511" s="102" t="str">
        <f>[2]!Table1[[#This Row],[Orgn]]&amp;"-"&amp;[2]!Table1[[#This Row],[Dest]]</f>
        <v>BRI-SSH</v>
      </c>
      <c r="M9511" s="102" t="str">
        <f t="shared" si="148"/>
        <v>ADT</v>
      </c>
      <c r="N9511" s="102">
        <f>WEEKDAY([2]!Table1[[#This Row],[Travel Date]],2)</f>
        <v>6</v>
      </c>
      <c r="P9511" s="102">
        <v>1</v>
      </c>
    </row>
    <row r="9512" spans="2:16" x14ac:dyDescent="0.25">
      <c r="B9512" s="103"/>
      <c r="C9512" s="103"/>
      <c r="L9512" s="102" t="str">
        <f>[2]!Table1[[#This Row],[Orgn]]&amp;"-"&amp;[2]!Table1[[#This Row],[Dest]]</f>
        <v>BRI-SSH</v>
      </c>
      <c r="M9512" s="102" t="str">
        <f t="shared" si="148"/>
        <v>ADT</v>
      </c>
      <c r="N9512" s="102">
        <f>WEEKDAY([2]!Table1[[#This Row],[Travel Date]],2)</f>
        <v>6</v>
      </c>
      <c r="P9512" s="102">
        <v>1</v>
      </c>
    </row>
    <row r="9513" spans="2:16" x14ac:dyDescent="0.25">
      <c r="B9513" s="103"/>
      <c r="C9513" s="103"/>
      <c r="L9513" s="102" t="str">
        <f>[2]!Table1[[#This Row],[Orgn]]&amp;"-"&amp;[2]!Table1[[#This Row],[Dest]]</f>
        <v>BRI-SSH</v>
      </c>
      <c r="M9513" s="102" t="str">
        <f t="shared" si="148"/>
        <v>ADT</v>
      </c>
      <c r="N9513" s="102">
        <f>WEEKDAY([2]!Table1[[#This Row],[Travel Date]],2)</f>
        <v>6</v>
      </c>
      <c r="P9513" s="102">
        <v>1</v>
      </c>
    </row>
    <row r="9514" spans="2:16" x14ac:dyDescent="0.25">
      <c r="B9514" s="103"/>
      <c r="C9514" s="103"/>
      <c r="L9514" s="102" t="str">
        <f>[2]!Table1[[#This Row],[Orgn]]&amp;"-"&amp;[2]!Table1[[#This Row],[Dest]]</f>
        <v>BRI-SSH</v>
      </c>
      <c r="M9514" s="102" t="str">
        <f t="shared" si="148"/>
        <v>ADT</v>
      </c>
      <c r="N9514" s="102">
        <f>WEEKDAY([2]!Table1[[#This Row],[Travel Date]],2)</f>
        <v>6</v>
      </c>
      <c r="P9514" s="102">
        <v>1</v>
      </c>
    </row>
    <row r="9515" spans="2:16" x14ac:dyDescent="0.25">
      <c r="B9515" s="103"/>
      <c r="C9515" s="103"/>
      <c r="L9515" s="102" t="str">
        <f>[2]!Table1[[#This Row],[Orgn]]&amp;"-"&amp;[2]!Table1[[#This Row],[Dest]]</f>
        <v>BRI-SSH</v>
      </c>
      <c r="M9515" s="102" t="str">
        <f t="shared" si="148"/>
        <v>ADT</v>
      </c>
      <c r="N9515" s="102">
        <f>WEEKDAY([2]!Table1[[#This Row],[Travel Date]],2)</f>
        <v>6</v>
      </c>
      <c r="P9515" s="102">
        <v>1</v>
      </c>
    </row>
    <row r="9516" spans="2:16" x14ac:dyDescent="0.25">
      <c r="B9516" s="103"/>
      <c r="C9516" s="103"/>
      <c r="L9516" s="102" t="str">
        <f>[2]!Table1[[#This Row],[Orgn]]&amp;"-"&amp;[2]!Table1[[#This Row],[Dest]]</f>
        <v>BRI-SSH</v>
      </c>
      <c r="M9516" s="102" t="str">
        <f t="shared" si="148"/>
        <v>ADT</v>
      </c>
      <c r="N9516" s="102">
        <f>WEEKDAY([2]!Table1[[#This Row],[Travel Date]],2)</f>
        <v>6</v>
      </c>
      <c r="P9516" s="102">
        <v>1</v>
      </c>
    </row>
    <row r="9517" spans="2:16" x14ac:dyDescent="0.25">
      <c r="B9517" s="103"/>
      <c r="C9517" s="103"/>
      <c r="L9517" s="102" t="str">
        <f>[2]!Table1[[#This Row],[Orgn]]&amp;"-"&amp;[2]!Table1[[#This Row],[Dest]]</f>
        <v>BRI-SSH</v>
      </c>
      <c r="M9517" s="102" t="str">
        <f t="shared" si="148"/>
        <v>ADT</v>
      </c>
      <c r="N9517" s="102">
        <f>WEEKDAY([2]!Table1[[#This Row],[Travel Date]],2)</f>
        <v>6</v>
      </c>
      <c r="P9517" s="102">
        <v>1</v>
      </c>
    </row>
    <row r="9518" spans="2:16" x14ac:dyDescent="0.25">
      <c r="B9518" s="103"/>
      <c r="C9518" s="103"/>
      <c r="L9518" s="102" t="str">
        <f>[2]!Table1[[#This Row],[Orgn]]&amp;"-"&amp;[2]!Table1[[#This Row],[Dest]]</f>
        <v>BRI-SSH</v>
      </c>
      <c r="M9518" s="102" t="str">
        <f t="shared" si="148"/>
        <v>ADT</v>
      </c>
      <c r="N9518" s="102">
        <f>WEEKDAY([2]!Table1[[#This Row],[Travel Date]],2)</f>
        <v>6</v>
      </c>
      <c r="P9518" s="102">
        <v>1</v>
      </c>
    </row>
    <row r="9519" spans="2:16" x14ac:dyDescent="0.25">
      <c r="B9519" s="103"/>
      <c r="C9519" s="103"/>
      <c r="L9519" s="102" t="str">
        <f>[2]!Table1[[#This Row],[Orgn]]&amp;"-"&amp;[2]!Table1[[#This Row],[Dest]]</f>
        <v>BRI-SSH</v>
      </c>
      <c r="M9519" s="102" t="str">
        <f t="shared" si="148"/>
        <v>ADT</v>
      </c>
      <c r="N9519" s="102">
        <f>WEEKDAY([2]!Table1[[#This Row],[Travel Date]],2)</f>
        <v>6</v>
      </c>
      <c r="P9519" s="102">
        <v>1</v>
      </c>
    </row>
    <row r="9520" spans="2:16" x14ac:dyDescent="0.25">
      <c r="B9520" s="103"/>
      <c r="C9520" s="103"/>
      <c r="L9520" s="102" t="str">
        <f>[2]!Table1[[#This Row],[Orgn]]&amp;"-"&amp;[2]!Table1[[#This Row],[Dest]]</f>
        <v>BRI-SSH</v>
      </c>
      <c r="M9520" s="102" t="str">
        <f t="shared" si="148"/>
        <v>ADT</v>
      </c>
      <c r="N9520" s="102">
        <f>WEEKDAY([2]!Table1[[#This Row],[Travel Date]],2)</f>
        <v>6</v>
      </c>
      <c r="P9520" s="102">
        <v>1</v>
      </c>
    </row>
    <row r="9521" spans="2:16" x14ac:dyDescent="0.25">
      <c r="B9521" s="103"/>
      <c r="C9521" s="103"/>
      <c r="L9521" s="102" t="str">
        <f>[2]!Table1[[#This Row],[Orgn]]&amp;"-"&amp;[2]!Table1[[#This Row],[Dest]]</f>
        <v>BRI-SSH</v>
      </c>
      <c r="M9521" s="102" t="str">
        <f t="shared" si="148"/>
        <v>ADT</v>
      </c>
      <c r="N9521" s="102">
        <f>WEEKDAY([2]!Table1[[#This Row],[Travel Date]],2)</f>
        <v>6</v>
      </c>
      <c r="P9521" s="102">
        <v>1</v>
      </c>
    </row>
    <row r="9522" spans="2:16" x14ac:dyDescent="0.25">
      <c r="B9522" s="103"/>
      <c r="C9522" s="103"/>
      <c r="L9522" s="102" t="str">
        <f>[2]!Table1[[#This Row],[Orgn]]&amp;"-"&amp;[2]!Table1[[#This Row],[Dest]]</f>
        <v>BRI-SSH</v>
      </c>
      <c r="M9522" s="102" t="str">
        <f t="shared" si="148"/>
        <v>ADT</v>
      </c>
      <c r="N9522" s="102">
        <f>WEEKDAY([2]!Table1[[#This Row],[Travel Date]],2)</f>
        <v>6</v>
      </c>
      <c r="P9522" s="102">
        <v>1</v>
      </c>
    </row>
    <row r="9523" spans="2:16" x14ac:dyDescent="0.25">
      <c r="B9523" s="103"/>
      <c r="C9523" s="103"/>
      <c r="L9523" s="102" t="str">
        <f>[2]!Table1[[#This Row],[Orgn]]&amp;"-"&amp;[2]!Table1[[#This Row],[Dest]]</f>
        <v>BRI-SSH</v>
      </c>
      <c r="M9523" s="102" t="str">
        <f t="shared" si="148"/>
        <v>ADT</v>
      </c>
      <c r="N9523" s="102">
        <f>WEEKDAY([2]!Table1[[#This Row],[Travel Date]],2)</f>
        <v>6</v>
      </c>
      <c r="P9523" s="102">
        <v>1</v>
      </c>
    </row>
    <row r="9524" spans="2:16" x14ac:dyDescent="0.25">
      <c r="B9524" s="103"/>
      <c r="C9524" s="103"/>
      <c r="L9524" s="102" t="str">
        <f>[2]!Table1[[#This Row],[Orgn]]&amp;"-"&amp;[2]!Table1[[#This Row],[Dest]]</f>
        <v>BRI-SSH</v>
      </c>
      <c r="M9524" s="102" t="str">
        <f t="shared" si="148"/>
        <v>ADT</v>
      </c>
      <c r="N9524" s="102">
        <f>WEEKDAY([2]!Table1[[#This Row],[Travel Date]],2)</f>
        <v>6</v>
      </c>
      <c r="P9524" s="102">
        <v>1</v>
      </c>
    </row>
    <row r="9525" spans="2:16" x14ac:dyDescent="0.25">
      <c r="B9525" s="103"/>
      <c r="C9525" s="103"/>
      <c r="L9525" s="102" t="str">
        <f>[2]!Table1[[#This Row],[Orgn]]&amp;"-"&amp;[2]!Table1[[#This Row],[Dest]]</f>
        <v>BRI-SSH</v>
      </c>
      <c r="M9525" s="102" t="str">
        <f t="shared" si="148"/>
        <v>ADT</v>
      </c>
      <c r="N9525" s="102">
        <f>WEEKDAY([2]!Table1[[#This Row],[Travel Date]],2)</f>
        <v>6</v>
      </c>
      <c r="P9525" s="102">
        <v>1</v>
      </c>
    </row>
    <row r="9526" spans="2:16" x14ac:dyDescent="0.25">
      <c r="B9526" s="103"/>
      <c r="C9526" s="103"/>
      <c r="L9526" s="102" t="str">
        <f>[2]!Table1[[#This Row],[Orgn]]&amp;"-"&amp;[2]!Table1[[#This Row],[Dest]]</f>
        <v>BRI-SSH</v>
      </c>
      <c r="M9526" s="102" t="str">
        <f t="shared" si="148"/>
        <v>ADT</v>
      </c>
      <c r="N9526" s="102">
        <f>WEEKDAY([2]!Table1[[#This Row],[Travel Date]],2)</f>
        <v>6</v>
      </c>
      <c r="P9526" s="102">
        <v>1</v>
      </c>
    </row>
    <row r="9527" spans="2:16" x14ac:dyDescent="0.25">
      <c r="B9527" s="103"/>
      <c r="C9527" s="103"/>
      <c r="L9527" s="102" t="str">
        <f>[2]!Table1[[#This Row],[Orgn]]&amp;"-"&amp;[2]!Table1[[#This Row],[Dest]]</f>
        <v>BRI-SSH</v>
      </c>
      <c r="M9527" s="102" t="str">
        <f t="shared" si="148"/>
        <v>ADT</v>
      </c>
      <c r="N9527" s="102">
        <f>WEEKDAY([2]!Table1[[#This Row],[Travel Date]],2)</f>
        <v>6</v>
      </c>
      <c r="P9527" s="102">
        <v>1</v>
      </c>
    </row>
    <row r="9528" spans="2:16" x14ac:dyDescent="0.25">
      <c r="B9528" s="103"/>
      <c r="C9528" s="103"/>
      <c r="L9528" s="102" t="str">
        <f>[2]!Table1[[#This Row],[Orgn]]&amp;"-"&amp;[2]!Table1[[#This Row],[Dest]]</f>
        <v>BRI-SSH</v>
      </c>
      <c r="M9528" s="102" t="str">
        <f t="shared" si="148"/>
        <v>ADT</v>
      </c>
      <c r="N9528" s="102">
        <f>WEEKDAY([2]!Table1[[#This Row],[Travel Date]],2)</f>
        <v>6</v>
      </c>
      <c r="P9528" s="102">
        <v>1</v>
      </c>
    </row>
    <row r="9529" spans="2:16" x14ac:dyDescent="0.25">
      <c r="B9529" s="103"/>
      <c r="C9529" s="103"/>
      <c r="L9529" s="102" t="str">
        <f>[2]!Table1[[#This Row],[Orgn]]&amp;"-"&amp;[2]!Table1[[#This Row],[Dest]]</f>
        <v>BRI-SSH</v>
      </c>
      <c r="M9529" s="102" t="str">
        <f t="shared" si="148"/>
        <v>ADT</v>
      </c>
      <c r="N9529" s="102">
        <f>WEEKDAY([2]!Table1[[#This Row],[Travel Date]],2)</f>
        <v>6</v>
      </c>
      <c r="P9529" s="102">
        <v>1</v>
      </c>
    </row>
    <row r="9530" spans="2:16" x14ac:dyDescent="0.25">
      <c r="B9530" s="103"/>
      <c r="C9530" s="103"/>
      <c r="L9530" s="102" t="str">
        <f>[2]!Table1[[#This Row],[Orgn]]&amp;"-"&amp;[2]!Table1[[#This Row],[Dest]]</f>
        <v>BRI-SSH</v>
      </c>
      <c r="M9530" s="102" t="str">
        <f t="shared" si="148"/>
        <v>ADT</v>
      </c>
      <c r="N9530" s="102">
        <f>WEEKDAY([2]!Table1[[#This Row],[Travel Date]],2)</f>
        <v>6</v>
      </c>
      <c r="P9530" s="102">
        <v>1</v>
      </c>
    </row>
    <row r="9531" spans="2:16" x14ac:dyDescent="0.25">
      <c r="B9531" s="103"/>
      <c r="C9531" s="103"/>
      <c r="L9531" s="102" t="str">
        <f>[2]!Table1[[#This Row],[Orgn]]&amp;"-"&amp;[2]!Table1[[#This Row],[Dest]]</f>
        <v>BRI-SSH</v>
      </c>
      <c r="M9531" s="102" t="str">
        <f t="shared" si="148"/>
        <v>ADT</v>
      </c>
      <c r="N9531" s="102">
        <f>WEEKDAY([2]!Table1[[#This Row],[Travel Date]],2)</f>
        <v>6</v>
      </c>
      <c r="P9531" s="102">
        <v>1</v>
      </c>
    </row>
    <row r="9532" spans="2:16" x14ac:dyDescent="0.25">
      <c r="B9532" s="103"/>
      <c r="C9532" s="103"/>
      <c r="L9532" s="102" t="str">
        <f>[2]!Table1[[#This Row],[Orgn]]&amp;"-"&amp;[2]!Table1[[#This Row],[Dest]]</f>
        <v>BRI-SSH</v>
      </c>
      <c r="M9532" s="102" t="str">
        <f t="shared" si="148"/>
        <v>ADT</v>
      </c>
      <c r="N9532" s="102">
        <f>WEEKDAY([2]!Table1[[#This Row],[Travel Date]],2)</f>
        <v>6</v>
      </c>
      <c r="P9532" s="102">
        <v>1</v>
      </c>
    </row>
    <row r="9533" spans="2:16" x14ac:dyDescent="0.25">
      <c r="B9533" s="103"/>
      <c r="C9533" s="103"/>
      <c r="L9533" s="102" t="str">
        <f>[2]!Table1[[#This Row],[Orgn]]&amp;"-"&amp;[2]!Table1[[#This Row],[Dest]]</f>
        <v>BRI-SSH</v>
      </c>
      <c r="M9533" s="102" t="str">
        <f t="shared" si="148"/>
        <v>ADT</v>
      </c>
      <c r="N9533" s="102">
        <f>WEEKDAY([2]!Table1[[#This Row],[Travel Date]],2)</f>
        <v>6</v>
      </c>
      <c r="P9533" s="102">
        <v>1</v>
      </c>
    </row>
    <row r="9534" spans="2:16" x14ac:dyDescent="0.25">
      <c r="B9534" s="103"/>
      <c r="C9534" s="103"/>
      <c r="L9534" s="102" t="str">
        <f>[2]!Table1[[#This Row],[Orgn]]&amp;"-"&amp;[2]!Table1[[#This Row],[Dest]]</f>
        <v>BRI-SSH</v>
      </c>
      <c r="M9534" s="102" t="str">
        <f t="shared" si="148"/>
        <v>ADT</v>
      </c>
      <c r="N9534" s="102">
        <f>WEEKDAY([2]!Table1[[#This Row],[Travel Date]],2)</f>
        <v>6</v>
      </c>
      <c r="P9534" s="102">
        <v>1</v>
      </c>
    </row>
    <row r="9535" spans="2:16" x14ac:dyDescent="0.25">
      <c r="B9535" s="103"/>
      <c r="C9535" s="103"/>
      <c r="L9535" s="102" t="str">
        <f>[2]!Table1[[#This Row],[Orgn]]&amp;"-"&amp;[2]!Table1[[#This Row],[Dest]]</f>
        <v>BRI-SSH</v>
      </c>
      <c r="M9535" s="102" t="str">
        <f t="shared" si="148"/>
        <v>ADT</v>
      </c>
      <c r="N9535" s="102">
        <f>WEEKDAY([2]!Table1[[#This Row],[Travel Date]],2)</f>
        <v>6</v>
      </c>
      <c r="P9535" s="102">
        <v>1</v>
      </c>
    </row>
    <row r="9536" spans="2:16" x14ac:dyDescent="0.25">
      <c r="B9536" s="103"/>
      <c r="C9536" s="103"/>
      <c r="L9536" s="102" t="str">
        <f>[2]!Table1[[#This Row],[Orgn]]&amp;"-"&amp;[2]!Table1[[#This Row],[Dest]]</f>
        <v>BRI-SSH</v>
      </c>
      <c r="M9536" s="102" t="str">
        <f t="shared" si="148"/>
        <v>ADT</v>
      </c>
      <c r="N9536" s="102">
        <f>WEEKDAY([2]!Table1[[#This Row],[Travel Date]],2)</f>
        <v>6</v>
      </c>
      <c r="P9536" s="102">
        <v>1</v>
      </c>
    </row>
    <row r="9537" spans="2:16" x14ac:dyDescent="0.25">
      <c r="B9537" s="103"/>
      <c r="C9537" s="103"/>
      <c r="L9537" s="102" t="str">
        <f>[2]!Table1[[#This Row],[Orgn]]&amp;"-"&amp;[2]!Table1[[#This Row],[Dest]]</f>
        <v>BRI-SSH</v>
      </c>
      <c r="M9537" s="102" t="str">
        <f t="shared" si="148"/>
        <v>ADT</v>
      </c>
      <c r="N9537" s="102">
        <f>WEEKDAY([2]!Table1[[#This Row],[Travel Date]],2)</f>
        <v>6</v>
      </c>
      <c r="P9537" s="102">
        <v>1</v>
      </c>
    </row>
    <row r="9538" spans="2:16" x14ac:dyDescent="0.25">
      <c r="B9538" s="103"/>
      <c r="C9538" s="103"/>
      <c r="L9538" s="102" t="str">
        <f>[2]!Table1[[#This Row],[Orgn]]&amp;"-"&amp;[2]!Table1[[#This Row],[Dest]]</f>
        <v>BRI-SSH</v>
      </c>
      <c r="M9538" s="102" t="str">
        <f t="shared" ref="M9538:M9601" si="149">IF(TRIM(C9538)="INF", "INF", IF(TRIM(C9538)="CHD", "CHD", "ADT"))</f>
        <v>ADT</v>
      </c>
      <c r="N9538" s="102">
        <f>WEEKDAY([2]!Table1[[#This Row],[Travel Date]],2)</f>
        <v>6</v>
      </c>
      <c r="P9538" s="102">
        <v>1</v>
      </c>
    </row>
    <row r="9539" spans="2:16" x14ac:dyDescent="0.25">
      <c r="B9539" s="103"/>
      <c r="C9539" s="103"/>
      <c r="L9539" s="102" t="str">
        <f>[2]!Table1[[#This Row],[Orgn]]&amp;"-"&amp;[2]!Table1[[#This Row],[Dest]]</f>
        <v>BRI-SSH</v>
      </c>
      <c r="M9539" s="102" t="str">
        <f t="shared" si="149"/>
        <v>ADT</v>
      </c>
      <c r="N9539" s="102">
        <f>WEEKDAY([2]!Table1[[#This Row],[Travel Date]],2)</f>
        <v>6</v>
      </c>
      <c r="P9539" s="102">
        <v>1</v>
      </c>
    </row>
    <row r="9540" spans="2:16" x14ac:dyDescent="0.25">
      <c r="B9540" s="103"/>
      <c r="C9540" s="103"/>
      <c r="L9540" s="102" t="str">
        <f>[2]!Table1[[#This Row],[Orgn]]&amp;"-"&amp;[2]!Table1[[#This Row],[Dest]]</f>
        <v>BRI-SSH</v>
      </c>
      <c r="M9540" s="102" t="str">
        <f t="shared" si="149"/>
        <v>ADT</v>
      </c>
      <c r="N9540" s="102">
        <f>WEEKDAY([2]!Table1[[#This Row],[Travel Date]],2)</f>
        <v>6</v>
      </c>
      <c r="P9540" s="102">
        <v>1</v>
      </c>
    </row>
    <row r="9541" spans="2:16" x14ac:dyDescent="0.25">
      <c r="B9541" s="103"/>
      <c r="C9541" s="103"/>
      <c r="L9541" s="102" t="str">
        <f>[2]!Table1[[#This Row],[Orgn]]&amp;"-"&amp;[2]!Table1[[#This Row],[Dest]]</f>
        <v>BRI-SSH</v>
      </c>
      <c r="M9541" s="102" t="str">
        <f t="shared" si="149"/>
        <v>ADT</v>
      </c>
      <c r="N9541" s="102">
        <f>WEEKDAY([2]!Table1[[#This Row],[Travel Date]],2)</f>
        <v>6</v>
      </c>
      <c r="P9541" s="102">
        <v>1</v>
      </c>
    </row>
    <row r="9542" spans="2:16" x14ac:dyDescent="0.25">
      <c r="B9542" s="103"/>
      <c r="C9542" s="103"/>
      <c r="L9542" s="102" t="str">
        <f>[2]!Table1[[#This Row],[Orgn]]&amp;"-"&amp;[2]!Table1[[#This Row],[Dest]]</f>
        <v>BRI-SSH</v>
      </c>
      <c r="M9542" s="102" t="str">
        <f t="shared" si="149"/>
        <v>ADT</v>
      </c>
      <c r="N9542" s="102">
        <f>WEEKDAY([2]!Table1[[#This Row],[Travel Date]],2)</f>
        <v>6</v>
      </c>
      <c r="P9542" s="102">
        <v>1</v>
      </c>
    </row>
    <row r="9543" spans="2:16" x14ac:dyDescent="0.25">
      <c r="B9543" s="103"/>
      <c r="C9543" s="103"/>
      <c r="L9543" s="102" t="str">
        <f>[2]!Table1[[#This Row],[Orgn]]&amp;"-"&amp;[2]!Table1[[#This Row],[Dest]]</f>
        <v>BRI-SSH</v>
      </c>
      <c r="M9543" s="102" t="str">
        <f t="shared" si="149"/>
        <v>ADT</v>
      </c>
      <c r="N9543" s="102">
        <f>WEEKDAY([2]!Table1[[#This Row],[Travel Date]],2)</f>
        <v>6</v>
      </c>
      <c r="P9543" s="102">
        <v>1</v>
      </c>
    </row>
    <row r="9544" spans="2:16" x14ac:dyDescent="0.25">
      <c r="B9544" s="103"/>
      <c r="C9544" s="103"/>
      <c r="L9544" s="102" t="str">
        <f>[2]!Table1[[#This Row],[Orgn]]&amp;"-"&amp;[2]!Table1[[#This Row],[Dest]]</f>
        <v>BRI-SSH</v>
      </c>
      <c r="M9544" s="102" t="str">
        <f t="shared" si="149"/>
        <v>ADT</v>
      </c>
      <c r="N9544" s="102">
        <f>WEEKDAY([2]!Table1[[#This Row],[Travel Date]],2)</f>
        <v>6</v>
      </c>
      <c r="P9544" s="102">
        <v>1</v>
      </c>
    </row>
    <row r="9545" spans="2:16" x14ac:dyDescent="0.25">
      <c r="B9545" s="103"/>
      <c r="C9545" s="103"/>
      <c r="L9545" s="102" t="str">
        <f>[2]!Table1[[#This Row],[Orgn]]&amp;"-"&amp;[2]!Table1[[#This Row],[Dest]]</f>
        <v>BRI-SSH</v>
      </c>
      <c r="M9545" s="102" t="str">
        <f t="shared" si="149"/>
        <v>ADT</v>
      </c>
      <c r="N9545" s="102">
        <f>WEEKDAY([2]!Table1[[#This Row],[Travel Date]],2)</f>
        <v>6</v>
      </c>
      <c r="P9545" s="102">
        <v>1</v>
      </c>
    </row>
    <row r="9546" spans="2:16" x14ac:dyDescent="0.25">
      <c r="B9546" s="103"/>
      <c r="C9546" s="103"/>
      <c r="L9546" s="102" t="str">
        <f>[2]!Table1[[#This Row],[Orgn]]&amp;"-"&amp;[2]!Table1[[#This Row],[Dest]]</f>
        <v>BRI-SSH</v>
      </c>
      <c r="M9546" s="102" t="str">
        <f t="shared" si="149"/>
        <v>ADT</v>
      </c>
      <c r="N9546" s="102">
        <f>WEEKDAY([2]!Table1[[#This Row],[Travel Date]],2)</f>
        <v>6</v>
      </c>
      <c r="P9546" s="102">
        <v>1</v>
      </c>
    </row>
    <row r="9547" spans="2:16" x14ac:dyDescent="0.25">
      <c r="B9547" s="103"/>
      <c r="C9547" s="103"/>
      <c r="L9547" s="102" t="str">
        <f>[2]!Table1[[#This Row],[Orgn]]&amp;"-"&amp;[2]!Table1[[#This Row],[Dest]]</f>
        <v>BRI-SSH</v>
      </c>
      <c r="M9547" s="102" t="str">
        <f t="shared" si="149"/>
        <v>ADT</v>
      </c>
      <c r="N9547" s="102">
        <f>WEEKDAY([2]!Table1[[#This Row],[Travel Date]],2)</f>
        <v>6</v>
      </c>
      <c r="P9547" s="102">
        <v>1</v>
      </c>
    </row>
    <row r="9548" spans="2:16" x14ac:dyDescent="0.25">
      <c r="B9548" s="103"/>
      <c r="C9548" s="103"/>
      <c r="L9548" s="102" t="str">
        <f>[2]!Table1[[#This Row],[Orgn]]&amp;"-"&amp;[2]!Table1[[#This Row],[Dest]]</f>
        <v>BRI-SSH</v>
      </c>
      <c r="M9548" s="102" t="str">
        <f t="shared" si="149"/>
        <v>ADT</v>
      </c>
      <c r="N9548" s="102">
        <f>WEEKDAY([2]!Table1[[#This Row],[Travel Date]],2)</f>
        <v>6</v>
      </c>
      <c r="P9548" s="102">
        <v>1</v>
      </c>
    </row>
    <row r="9549" spans="2:16" x14ac:dyDescent="0.25">
      <c r="B9549" s="103"/>
      <c r="C9549" s="103"/>
      <c r="L9549" s="102" t="str">
        <f>[2]!Table1[[#This Row],[Orgn]]&amp;"-"&amp;[2]!Table1[[#This Row],[Dest]]</f>
        <v>BRI-SSH</v>
      </c>
      <c r="M9549" s="102" t="str">
        <f t="shared" si="149"/>
        <v>ADT</v>
      </c>
      <c r="N9549" s="102">
        <f>WEEKDAY([2]!Table1[[#This Row],[Travel Date]],2)</f>
        <v>6</v>
      </c>
      <c r="P9549" s="102">
        <v>1</v>
      </c>
    </row>
    <row r="9550" spans="2:16" x14ac:dyDescent="0.25">
      <c r="B9550" s="103"/>
      <c r="C9550" s="103"/>
      <c r="L9550" s="102" t="str">
        <f>[2]!Table1[[#This Row],[Orgn]]&amp;"-"&amp;[2]!Table1[[#This Row],[Dest]]</f>
        <v>BRI-SSH</v>
      </c>
      <c r="M9550" s="102" t="str">
        <f t="shared" si="149"/>
        <v>ADT</v>
      </c>
      <c r="N9550" s="102">
        <f>WEEKDAY([2]!Table1[[#This Row],[Travel Date]],2)</f>
        <v>6</v>
      </c>
      <c r="P9550" s="102">
        <v>1</v>
      </c>
    </row>
    <row r="9551" spans="2:16" x14ac:dyDescent="0.25">
      <c r="B9551" s="103"/>
      <c r="C9551" s="103"/>
      <c r="L9551" s="102" t="str">
        <f>[2]!Table1[[#This Row],[Orgn]]&amp;"-"&amp;[2]!Table1[[#This Row],[Dest]]</f>
        <v>BRI-SSH</v>
      </c>
      <c r="M9551" s="102" t="str">
        <f t="shared" si="149"/>
        <v>ADT</v>
      </c>
      <c r="N9551" s="102">
        <f>WEEKDAY([2]!Table1[[#This Row],[Travel Date]],2)</f>
        <v>6</v>
      </c>
      <c r="P9551" s="102">
        <v>1</v>
      </c>
    </row>
    <row r="9552" spans="2:16" x14ac:dyDescent="0.25">
      <c r="B9552" s="103"/>
      <c r="C9552" s="103"/>
      <c r="L9552" s="102" t="str">
        <f>[2]!Table1[[#This Row],[Orgn]]&amp;"-"&amp;[2]!Table1[[#This Row],[Dest]]</f>
        <v>BRI-SSH</v>
      </c>
      <c r="M9552" s="102" t="str">
        <f t="shared" si="149"/>
        <v>ADT</v>
      </c>
      <c r="N9552" s="102">
        <f>WEEKDAY([2]!Table1[[#This Row],[Travel Date]],2)</f>
        <v>6</v>
      </c>
      <c r="P9552" s="102">
        <v>1</v>
      </c>
    </row>
    <row r="9553" spans="2:16" x14ac:dyDescent="0.25">
      <c r="B9553" s="103"/>
      <c r="C9553" s="103"/>
      <c r="L9553" s="102" t="str">
        <f>[2]!Table1[[#This Row],[Orgn]]&amp;"-"&amp;[2]!Table1[[#This Row],[Dest]]</f>
        <v>BRI-SSH</v>
      </c>
      <c r="M9553" s="102" t="str">
        <f t="shared" si="149"/>
        <v>ADT</v>
      </c>
      <c r="N9553" s="102">
        <f>WEEKDAY([2]!Table1[[#This Row],[Travel Date]],2)</f>
        <v>6</v>
      </c>
      <c r="P9553" s="102">
        <v>1</v>
      </c>
    </row>
    <row r="9554" spans="2:16" x14ac:dyDescent="0.25">
      <c r="B9554" s="103"/>
      <c r="C9554" s="103"/>
      <c r="L9554" s="102" t="str">
        <f>[2]!Table1[[#This Row],[Orgn]]&amp;"-"&amp;[2]!Table1[[#This Row],[Dest]]</f>
        <v>BRI-SSH</v>
      </c>
      <c r="M9554" s="102" t="str">
        <f t="shared" si="149"/>
        <v>ADT</v>
      </c>
      <c r="N9554" s="102">
        <f>WEEKDAY([2]!Table1[[#This Row],[Travel Date]],2)</f>
        <v>6</v>
      </c>
      <c r="P9554" s="102">
        <v>1</v>
      </c>
    </row>
    <row r="9555" spans="2:16" x14ac:dyDescent="0.25">
      <c r="B9555" s="103"/>
      <c r="C9555" s="103"/>
      <c r="L9555" s="102" t="str">
        <f>[2]!Table1[[#This Row],[Orgn]]&amp;"-"&amp;[2]!Table1[[#This Row],[Dest]]</f>
        <v>BRI-SSH</v>
      </c>
      <c r="M9555" s="102" t="str">
        <f t="shared" si="149"/>
        <v>ADT</v>
      </c>
      <c r="N9555" s="102">
        <f>WEEKDAY([2]!Table1[[#This Row],[Travel Date]],2)</f>
        <v>6</v>
      </c>
      <c r="P9555" s="102">
        <v>1</v>
      </c>
    </row>
    <row r="9556" spans="2:16" x14ac:dyDescent="0.25">
      <c r="B9556" s="103"/>
      <c r="C9556" s="103"/>
      <c r="L9556" s="102" t="str">
        <f>[2]!Table1[[#This Row],[Orgn]]&amp;"-"&amp;[2]!Table1[[#This Row],[Dest]]</f>
        <v>BRI-SSH</v>
      </c>
      <c r="M9556" s="102" t="str">
        <f t="shared" si="149"/>
        <v>ADT</v>
      </c>
      <c r="N9556" s="102">
        <f>WEEKDAY([2]!Table1[[#This Row],[Travel Date]],2)</f>
        <v>6</v>
      </c>
      <c r="P9556" s="102">
        <v>1</v>
      </c>
    </row>
    <row r="9557" spans="2:16" x14ac:dyDescent="0.25">
      <c r="B9557" s="103"/>
      <c r="C9557" s="103"/>
      <c r="L9557" s="102" t="str">
        <f>[2]!Table1[[#This Row],[Orgn]]&amp;"-"&amp;[2]!Table1[[#This Row],[Dest]]</f>
        <v>BRI-SSH</v>
      </c>
      <c r="M9557" s="102" t="str">
        <f t="shared" si="149"/>
        <v>ADT</v>
      </c>
      <c r="N9557" s="102">
        <f>WEEKDAY([2]!Table1[[#This Row],[Travel Date]],2)</f>
        <v>6</v>
      </c>
      <c r="P9557" s="102">
        <v>1</v>
      </c>
    </row>
    <row r="9558" spans="2:16" x14ac:dyDescent="0.25">
      <c r="B9558" s="103"/>
      <c r="C9558" s="103"/>
      <c r="L9558" s="102" t="str">
        <f>[2]!Table1[[#This Row],[Orgn]]&amp;"-"&amp;[2]!Table1[[#This Row],[Dest]]</f>
        <v>BRI-SSH</v>
      </c>
      <c r="M9558" s="102" t="str">
        <f t="shared" si="149"/>
        <v>ADT</v>
      </c>
      <c r="N9558" s="102">
        <f>WEEKDAY([2]!Table1[[#This Row],[Travel Date]],2)</f>
        <v>6</v>
      </c>
      <c r="P9558" s="102">
        <v>1</v>
      </c>
    </row>
    <row r="9559" spans="2:16" x14ac:dyDescent="0.25">
      <c r="B9559" s="103"/>
      <c r="C9559" s="103"/>
      <c r="L9559" s="102" t="str">
        <f>[2]!Table1[[#This Row],[Orgn]]&amp;"-"&amp;[2]!Table1[[#This Row],[Dest]]</f>
        <v>BRI-SSH</v>
      </c>
      <c r="M9559" s="102" t="str">
        <f t="shared" si="149"/>
        <v>ADT</v>
      </c>
      <c r="N9559" s="102">
        <f>WEEKDAY([2]!Table1[[#This Row],[Travel Date]],2)</f>
        <v>6</v>
      </c>
      <c r="P9559" s="102">
        <v>1</v>
      </c>
    </row>
    <row r="9560" spans="2:16" x14ac:dyDescent="0.25">
      <c r="B9560" s="103"/>
      <c r="C9560" s="103"/>
      <c r="L9560" s="102" t="str">
        <f>[2]!Table1[[#This Row],[Orgn]]&amp;"-"&amp;[2]!Table1[[#This Row],[Dest]]</f>
        <v>BRI-SSH</v>
      </c>
      <c r="M9560" s="102" t="str">
        <f t="shared" si="149"/>
        <v>ADT</v>
      </c>
      <c r="N9560" s="102">
        <f>WEEKDAY([2]!Table1[[#This Row],[Travel Date]],2)</f>
        <v>6</v>
      </c>
      <c r="P9560" s="102">
        <v>1</v>
      </c>
    </row>
    <row r="9561" spans="2:16" x14ac:dyDescent="0.25">
      <c r="B9561" s="103"/>
      <c r="C9561" s="103"/>
      <c r="L9561" s="102" t="str">
        <f>[2]!Table1[[#This Row],[Orgn]]&amp;"-"&amp;[2]!Table1[[#This Row],[Dest]]</f>
        <v>BRI-SSH</v>
      </c>
      <c r="M9561" s="102" t="str">
        <f t="shared" si="149"/>
        <v>ADT</v>
      </c>
      <c r="N9561" s="102">
        <f>WEEKDAY([2]!Table1[[#This Row],[Travel Date]],2)</f>
        <v>6</v>
      </c>
      <c r="P9561" s="102">
        <v>1</v>
      </c>
    </row>
    <row r="9562" spans="2:16" x14ac:dyDescent="0.25">
      <c r="B9562" s="103"/>
      <c r="C9562" s="103"/>
      <c r="L9562" s="102" t="str">
        <f>[2]!Table1[[#This Row],[Orgn]]&amp;"-"&amp;[2]!Table1[[#This Row],[Dest]]</f>
        <v>BRI-SSH</v>
      </c>
      <c r="M9562" s="102" t="str">
        <f t="shared" si="149"/>
        <v>ADT</v>
      </c>
      <c r="N9562" s="102">
        <f>WEEKDAY([2]!Table1[[#This Row],[Travel Date]],2)</f>
        <v>6</v>
      </c>
      <c r="P9562" s="102">
        <v>1</v>
      </c>
    </row>
    <row r="9563" spans="2:16" x14ac:dyDescent="0.25">
      <c r="B9563" s="103"/>
      <c r="C9563" s="103"/>
      <c r="L9563" s="102" t="str">
        <f>[2]!Table1[[#This Row],[Orgn]]&amp;"-"&amp;[2]!Table1[[#This Row],[Dest]]</f>
        <v>BRI-SSH</v>
      </c>
      <c r="M9563" s="102" t="str">
        <f t="shared" si="149"/>
        <v>ADT</v>
      </c>
      <c r="N9563" s="102">
        <f>WEEKDAY([2]!Table1[[#This Row],[Travel Date]],2)</f>
        <v>6</v>
      </c>
      <c r="P9563" s="102">
        <v>1</v>
      </c>
    </row>
    <row r="9564" spans="2:16" x14ac:dyDescent="0.25">
      <c r="B9564" s="103"/>
      <c r="C9564" s="103"/>
      <c r="L9564" s="102" t="str">
        <f>[2]!Table1[[#This Row],[Orgn]]&amp;"-"&amp;[2]!Table1[[#This Row],[Dest]]</f>
        <v>BRI-SSH</v>
      </c>
      <c r="M9564" s="102" t="str">
        <f t="shared" si="149"/>
        <v>ADT</v>
      </c>
      <c r="N9564" s="102">
        <f>WEEKDAY([2]!Table1[[#This Row],[Travel Date]],2)</f>
        <v>6</v>
      </c>
      <c r="P9564" s="102">
        <v>1</v>
      </c>
    </row>
    <row r="9565" spans="2:16" x14ac:dyDescent="0.25">
      <c r="B9565" s="103"/>
      <c r="C9565" s="103"/>
      <c r="L9565" s="102" t="str">
        <f>[2]!Table1[[#This Row],[Orgn]]&amp;"-"&amp;[2]!Table1[[#This Row],[Dest]]</f>
        <v>SSH-NAP</v>
      </c>
      <c r="M9565" s="102" t="str">
        <f t="shared" si="149"/>
        <v>ADT</v>
      </c>
      <c r="N9565" s="102">
        <f>WEEKDAY([2]!Table1[[#This Row],[Travel Date]],2)</f>
        <v>6</v>
      </c>
      <c r="P9565" s="102">
        <v>1</v>
      </c>
    </row>
    <row r="9566" spans="2:16" x14ac:dyDescent="0.25">
      <c r="B9566" s="103"/>
      <c r="C9566" s="103"/>
      <c r="L9566" s="102" t="str">
        <f>[2]!Table1[[#This Row],[Orgn]]&amp;"-"&amp;[2]!Table1[[#This Row],[Dest]]</f>
        <v>SSH-NAP</v>
      </c>
      <c r="M9566" s="102" t="str">
        <f t="shared" si="149"/>
        <v>ADT</v>
      </c>
      <c r="N9566" s="102">
        <f>WEEKDAY([2]!Table1[[#This Row],[Travel Date]],2)</f>
        <v>6</v>
      </c>
      <c r="P9566" s="102">
        <v>1</v>
      </c>
    </row>
    <row r="9567" spans="2:16" x14ac:dyDescent="0.25">
      <c r="B9567" s="103"/>
      <c r="C9567" s="103"/>
      <c r="L9567" s="102" t="str">
        <f>[2]!Table1[[#This Row],[Orgn]]&amp;"-"&amp;[2]!Table1[[#This Row],[Dest]]</f>
        <v>SSH-NAP</v>
      </c>
      <c r="M9567" s="102" t="str">
        <f t="shared" si="149"/>
        <v>ADT</v>
      </c>
      <c r="N9567" s="102">
        <f>WEEKDAY([2]!Table1[[#This Row],[Travel Date]],2)</f>
        <v>6</v>
      </c>
      <c r="P9567" s="102">
        <v>1</v>
      </c>
    </row>
    <row r="9568" spans="2:16" x14ac:dyDescent="0.25">
      <c r="B9568" s="103"/>
      <c r="C9568" s="103"/>
      <c r="L9568" s="102" t="str">
        <f>[2]!Table1[[#This Row],[Orgn]]&amp;"-"&amp;[2]!Table1[[#This Row],[Dest]]</f>
        <v>SSH-NAP</v>
      </c>
      <c r="M9568" s="102" t="str">
        <f t="shared" si="149"/>
        <v>ADT</v>
      </c>
      <c r="N9568" s="102">
        <f>WEEKDAY([2]!Table1[[#This Row],[Travel Date]],2)</f>
        <v>6</v>
      </c>
      <c r="P9568" s="102">
        <v>1</v>
      </c>
    </row>
    <row r="9569" spans="2:16" x14ac:dyDescent="0.25">
      <c r="B9569" s="103"/>
      <c r="C9569" s="103"/>
      <c r="L9569" s="102" t="str">
        <f>[2]!Table1[[#This Row],[Orgn]]&amp;"-"&amp;[2]!Table1[[#This Row],[Dest]]</f>
        <v>SSH-NAP</v>
      </c>
      <c r="M9569" s="102" t="str">
        <f t="shared" si="149"/>
        <v>ADT</v>
      </c>
      <c r="N9569" s="102">
        <f>WEEKDAY([2]!Table1[[#This Row],[Travel Date]],2)</f>
        <v>6</v>
      </c>
      <c r="P9569" s="102">
        <v>1</v>
      </c>
    </row>
    <row r="9570" spans="2:16" x14ac:dyDescent="0.25">
      <c r="B9570" s="103"/>
      <c r="C9570" s="103"/>
      <c r="L9570" s="102" t="str">
        <f>[2]!Table1[[#This Row],[Orgn]]&amp;"-"&amp;[2]!Table1[[#This Row],[Dest]]</f>
        <v>SSH-NAP</v>
      </c>
      <c r="M9570" s="102" t="str">
        <f t="shared" si="149"/>
        <v>ADT</v>
      </c>
      <c r="N9570" s="102">
        <f>WEEKDAY([2]!Table1[[#This Row],[Travel Date]],2)</f>
        <v>6</v>
      </c>
      <c r="P9570" s="102">
        <v>1</v>
      </c>
    </row>
    <row r="9571" spans="2:16" x14ac:dyDescent="0.25">
      <c r="B9571" s="103"/>
      <c r="C9571" s="103"/>
      <c r="L9571" s="102" t="str">
        <f>[2]!Table1[[#This Row],[Orgn]]&amp;"-"&amp;[2]!Table1[[#This Row],[Dest]]</f>
        <v>SSH-NAP</v>
      </c>
      <c r="M9571" s="102" t="str">
        <f t="shared" si="149"/>
        <v>ADT</v>
      </c>
      <c r="N9571" s="102">
        <f>WEEKDAY([2]!Table1[[#This Row],[Travel Date]],2)</f>
        <v>6</v>
      </c>
      <c r="P9571" s="102">
        <v>1</v>
      </c>
    </row>
    <row r="9572" spans="2:16" x14ac:dyDescent="0.25">
      <c r="B9572" s="103"/>
      <c r="C9572" s="103"/>
      <c r="L9572" s="102" t="str">
        <f>[2]!Table1[[#This Row],[Orgn]]&amp;"-"&amp;[2]!Table1[[#This Row],[Dest]]</f>
        <v>SSH-NAP</v>
      </c>
      <c r="M9572" s="102" t="str">
        <f t="shared" si="149"/>
        <v>ADT</v>
      </c>
      <c r="N9572" s="102">
        <f>WEEKDAY([2]!Table1[[#This Row],[Travel Date]],2)</f>
        <v>6</v>
      </c>
      <c r="P9572" s="102">
        <v>1</v>
      </c>
    </row>
    <row r="9573" spans="2:16" x14ac:dyDescent="0.25">
      <c r="B9573" s="103"/>
      <c r="C9573" s="103"/>
      <c r="L9573" s="102" t="str">
        <f>[2]!Table1[[#This Row],[Orgn]]&amp;"-"&amp;[2]!Table1[[#This Row],[Dest]]</f>
        <v>SSH-NAP</v>
      </c>
      <c r="M9573" s="102" t="str">
        <f t="shared" si="149"/>
        <v>ADT</v>
      </c>
      <c r="N9573" s="102">
        <f>WEEKDAY([2]!Table1[[#This Row],[Travel Date]],2)</f>
        <v>6</v>
      </c>
      <c r="P9573" s="102">
        <v>1</v>
      </c>
    </row>
    <row r="9574" spans="2:16" x14ac:dyDescent="0.25">
      <c r="B9574" s="103"/>
      <c r="C9574" s="103"/>
      <c r="L9574" s="102" t="str">
        <f>[2]!Table1[[#This Row],[Orgn]]&amp;"-"&amp;[2]!Table1[[#This Row],[Dest]]</f>
        <v>SSH-NAP</v>
      </c>
      <c r="M9574" s="102" t="str">
        <f t="shared" si="149"/>
        <v>ADT</v>
      </c>
      <c r="N9574" s="102">
        <f>WEEKDAY([2]!Table1[[#This Row],[Travel Date]],2)</f>
        <v>6</v>
      </c>
      <c r="P9574" s="102">
        <v>1</v>
      </c>
    </row>
    <row r="9575" spans="2:16" x14ac:dyDescent="0.25">
      <c r="B9575" s="103"/>
      <c r="C9575" s="103"/>
      <c r="L9575" s="102" t="str">
        <f>[2]!Table1[[#This Row],[Orgn]]&amp;"-"&amp;[2]!Table1[[#This Row],[Dest]]</f>
        <v>SSH-NAP</v>
      </c>
      <c r="M9575" s="102" t="str">
        <f t="shared" si="149"/>
        <v>ADT</v>
      </c>
      <c r="N9575" s="102">
        <f>WEEKDAY([2]!Table1[[#This Row],[Travel Date]],2)</f>
        <v>6</v>
      </c>
      <c r="P9575" s="102">
        <v>1</v>
      </c>
    </row>
    <row r="9576" spans="2:16" x14ac:dyDescent="0.25">
      <c r="B9576" s="103"/>
      <c r="C9576" s="103"/>
      <c r="L9576" s="102" t="str">
        <f>[2]!Table1[[#This Row],[Orgn]]&amp;"-"&amp;[2]!Table1[[#This Row],[Dest]]</f>
        <v>SSH-NAP</v>
      </c>
      <c r="M9576" s="102" t="str">
        <f t="shared" si="149"/>
        <v>ADT</v>
      </c>
      <c r="N9576" s="102">
        <f>WEEKDAY([2]!Table1[[#This Row],[Travel Date]],2)</f>
        <v>6</v>
      </c>
      <c r="P9576" s="102">
        <v>1</v>
      </c>
    </row>
    <row r="9577" spans="2:16" x14ac:dyDescent="0.25">
      <c r="B9577" s="103"/>
      <c r="C9577" s="103"/>
      <c r="L9577" s="102" t="str">
        <f>[2]!Table1[[#This Row],[Orgn]]&amp;"-"&amp;[2]!Table1[[#This Row],[Dest]]</f>
        <v>SSH-NAP</v>
      </c>
      <c r="M9577" s="102" t="str">
        <f t="shared" si="149"/>
        <v>ADT</v>
      </c>
      <c r="N9577" s="102">
        <f>WEEKDAY([2]!Table1[[#This Row],[Travel Date]],2)</f>
        <v>6</v>
      </c>
      <c r="P9577" s="102">
        <v>1</v>
      </c>
    </row>
    <row r="9578" spans="2:16" x14ac:dyDescent="0.25">
      <c r="B9578" s="103"/>
      <c r="C9578" s="103"/>
      <c r="L9578" s="102" t="str">
        <f>[2]!Table1[[#This Row],[Orgn]]&amp;"-"&amp;[2]!Table1[[#This Row],[Dest]]</f>
        <v>SSH-NAP</v>
      </c>
      <c r="M9578" s="102" t="str">
        <f t="shared" si="149"/>
        <v>ADT</v>
      </c>
      <c r="N9578" s="102">
        <f>WEEKDAY([2]!Table1[[#This Row],[Travel Date]],2)</f>
        <v>6</v>
      </c>
      <c r="P9578" s="102">
        <v>1</v>
      </c>
    </row>
    <row r="9579" spans="2:16" x14ac:dyDescent="0.25">
      <c r="B9579" s="103"/>
      <c r="C9579" s="103"/>
      <c r="L9579" s="102" t="str">
        <f>[2]!Table1[[#This Row],[Orgn]]&amp;"-"&amp;[2]!Table1[[#This Row],[Dest]]</f>
        <v>SSH-NAP</v>
      </c>
      <c r="M9579" s="102" t="str">
        <f t="shared" si="149"/>
        <v>ADT</v>
      </c>
      <c r="N9579" s="102">
        <f>WEEKDAY([2]!Table1[[#This Row],[Travel Date]],2)</f>
        <v>6</v>
      </c>
      <c r="P9579" s="102">
        <v>1</v>
      </c>
    </row>
    <row r="9580" spans="2:16" x14ac:dyDescent="0.25">
      <c r="B9580" s="103"/>
      <c r="C9580" s="103"/>
      <c r="L9580" s="102" t="str">
        <f>[2]!Table1[[#This Row],[Orgn]]&amp;"-"&amp;[2]!Table1[[#This Row],[Dest]]</f>
        <v>SSH-NAP</v>
      </c>
      <c r="M9580" s="102" t="str">
        <f t="shared" si="149"/>
        <v>ADT</v>
      </c>
      <c r="N9580" s="102">
        <f>WEEKDAY([2]!Table1[[#This Row],[Travel Date]],2)</f>
        <v>6</v>
      </c>
      <c r="P9580" s="102">
        <v>1</v>
      </c>
    </row>
    <row r="9581" spans="2:16" x14ac:dyDescent="0.25">
      <c r="B9581" s="103"/>
      <c r="C9581" s="103"/>
      <c r="L9581" s="102" t="str">
        <f>[2]!Table1[[#This Row],[Orgn]]&amp;"-"&amp;[2]!Table1[[#This Row],[Dest]]</f>
        <v>SSH-NAP</v>
      </c>
      <c r="M9581" s="102" t="str">
        <f t="shared" si="149"/>
        <v>ADT</v>
      </c>
      <c r="N9581" s="102">
        <f>WEEKDAY([2]!Table1[[#This Row],[Travel Date]],2)</f>
        <v>6</v>
      </c>
      <c r="P9581" s="102">
        <v>1</v>
      </c>
    </row>
    <row r="9582" spans="2:16" x14ac:dyDescent="0.25">
      <c r="B9582" s="103"/>
      <c r="C9582" s="103"/>
      <c r="L9582" s="102" t="str">
        <f>[2]!Table1[[#This Row],[Orgn]]&amp;"-"&amp;[2]!Table1[[#This Row],[Dest]]</f>
        <v>SSH-NAP</v>
      </c>
      <c r="M9582" s="102" t="str">
        <f t="shared" si="149"/>
        <v>ADT</v>
      </c>
      <c r="N9582" s="102">
        <f>WEEKDAY([2]!Table1[[#This Row],[Travel Date]],2)</f>
        <v>6</v>
      </c>
      <c r="P9582" s="102">
        <v>1</v>
      </c>
    </row>
    <row r="9583" spans="2:16" x14ac:dyDescent="0.25">
      <c r="B9583" s="103"/>
      <c r="C9583" s="103"/>
      <c r="L9583" s="102" t="str">
        <f>[2]!Table1[[#This Row],[Orgn]]&amp;"-"&amp;[2]!Table1[[#This Row],[Dest]]</f>
        <v>SSH-NAP</v>
      </c>
      <c r="M9583" s="102" t="str">
        <f t="shared" si="149"/>
        <v>ADT</v>
      </c>
      <c r="N9583" s="102">
        <f>WEEKDAY([2]!Table1[[#This Row],[Travel Date]],2)</f>
        <v>6</v>
      </c>
      <c r="P9583" s="102">
        <v>1</v>
      </c>
    </row>
    <row r="9584" spans="2:16" x14ac:dyDescent="0.25">
      <c r="B9584" s="103"/>
      <c r="C9584" s="103"/>
      <c r="L9584" s="102" t="str">
        <f>[2]!Table1[[#This Row],[Orgn]]&amp;"-"&amp;[2]!Table1[[#This Row],[Dest]]</f>
        <v>SSH-NAP</v>
      </c>
      <c r="M9584" s="102" t="str">
        <f t="shared" si="149"/>
        <v>ADT</v>
      </c>
      <c r="N9584" s="102">
        <f>WEEKDAY([2]!Table1[[#This Row],[Travel Date]],2)</f>
        <v>6</v>
      </c>
      <c r="P9584" s="102">
        <v>1</v>
      </c>
    </row>
    <row r="9585" spans="2:16" x14ac:dyDescent="0.25">
      <c r="B9585" s="103"/>
      <c r="C9585" s="103"/>
      <c r="L9585" s="102" t="str">
        <f>[2]!Table1[[#This Row],[Orgn]]&amp;"-"&amp;[2]!Table1[[#This Row],[Dest]]</f>
        <v>SSH-NAP</v>
      </c>
      <c r="M9585" s="102" t="str">
        <f t="shared" si="149"/>
        <v>ADT</v>
      </c>
      <c r="N9585" s="102">
        <f>WEEKDAY([2]!Table1[[#This Row],[Travel Date]],2)</f>
        <v>6</v>
      </c>
      <c r="P9585" s="102">
        <v>1</v>
      </c>
    </row>
    <row r="9586" spans="2:16" x14ac:dyDescent="0.25">
      <c r="B9586" s="103"/>
      <c r="C9586" s="103"/>
      <c r="L9586" s="102" t="str">
        <f>[2]!Table1[[#This Row],[Orgn]]&amp;"-"&amp;[2]!Table1[[#This Row],[Dest]]</f>
        <v>SSH-NAP</v>
      </c>
      <c r="M9586" s="102" t="str">
        <f t="shared" si="149"/>
        <v>ADT</v>
      </c>
      <c r="N9586" s="102">
        <f>WEEKDAY([2]!Table1[[#This Row],[Travel Date]],2)</f>
        <v>6</v>
      </c>
      <c r="P9586" s="102">
        <v>1</v>
      </c>
    </row>
    <row r="9587" spans="2:16" x14ac:dyDescent="0.25">
      <c r="B9587" s="103"/>
      <c r="C9587" s="103"/>
      <c r="L9587" s="102" t="str">
        <f>[2]!Table1[[#This Row],[Orgn]]&amp;"-"&amp;[2]!Table1[[#This Row],[Dest]]</f>
        <v>SSH-NAP</v>
      </c>
      <c r="M9587" s="102" t="str">
        <f t="shared" si="149"/>
        <v>ADT</v>
      </c>
      <c r="N9587" s="102">
        <f>WEEKDAY([2]!Table1[[#This Row],[Travel Date]],2)</f>
        <v>6</v>
      </c>
      <c r="P9587" s="102">
        <v>1</v>
      </c>
    </row>
    <row r="9588" spans="2:16" x14ac:dyDescent="0.25">
      <c r="B9588" s="103"/>
      <c r="C9588" s="103"/>
      <c r="L9588" s="102" t="str">
        <f>[2]!Table1[[#This Row],[Orgn]]&amp;"-"&amp;[2]!Table1[[#This Row],[Dest]]</f>
        <v>SSH-NAP</v>
      </c>
      <c r="M9588" s="102" t="str">
        <f t="shared" si="149"/>
        <v>ADT</v>
      </c>
      <c r="N9588" s="102">
        <f>WEEKDAY([2]!Table1[[#This Row],[Travel Date]],2)</f>
        <v>6</v>
      </c>
      <c r="P9588" s="102">
        <v>1</v>
      </c>
    </row>
    <row r="9589" spans="2:16" x14ac:dyDescent="0.25">
      <c r="B9589" s="103"/>
      <c r="C9589" s="103"/>
      <c r="L9589" s="102" t="str">
        <f>[2]!Table1[[#This Row],[Orgn]]&amp;"-"&amp;[2]!Table1[[#This Row],[Dest]]</f>
        <v>SSH-NAP</v>
      </c>
      <c r="M9589" s="102" t="str">
        <f t="shared" si="149"/>
        <v>ADT</v>
      </c>
      <c r="N9589" s="102">
        <f>WEEKDAY([2]!Table1[[#This Row],[Travel Date]],2)</f>
        <v>6</v>
      </c>
      <c r="P9589" s="102">
        <v>1</v>
      </c>
    </row>
    <row r="9590" spans="2:16" x14ac:dyDescent="0.25">
      <c r="B9590" s="103"/>
      <c r="C9590" s="103"/>
      <c r="L9590" s="102" t="str">
        <f>[2]!Table1[[#This Row],[Orgn]]&amp;"-"&amp;[2]!Table1[[#This Row],[Dest]]</f>
        <v>SSH-NAP</v>
      </c>
      <c r="M9590" s="102" t="str">
        <f t="shared" si="149"/>
        <v>ADT</v>
      </c>
      <c r="N9590" s="102">
        <f>WEEKDAY([2]!Table1[[#This Row],[Travel Date]],2)</f>
        <v>6</v>
      </c>
      <c r="P9590" s="102">
        <v>1</v>
      </c>
    </row>
    <row r="9591" spans="2:16" x14ac:dyDescent="0.25">
      <c r="B9591" s="103"/>
      <c r="C9591" s="103"/>
      <c r="L9591" s="102" t="str">
        <f>[2]!Table1[[#This Row],[Orgn]]&amp;"-"&amp;[2]!Table1[[#This Row],[Dest]]</f>
        <v>SSH-NAP</v>
      </c>
      <c r="M9591" s="102" t="str">
        <f t="shared" si="149"/>
        <v>ADT</v>
      </c>
      <c r="N9591" s="102">
        <f>WEEKDAY([2]!Table1[[#This Row],[Travel Date]],2)</f>
        <v>6</v>
      </c>
      <c r="P9591" s="102">
        <v>1</v>
      </c>
    </row>
    <row r="9592" spans="2:16" x14ac:dyDescent="0.25">
      <c r="B9592" s="103"/>
      <c r="C9592" s="103"/>
      <c r="L9592" s="102" t="str">
        <f>[2]!Table1[[#This Row],[Orgn]]&amp;"-"&amp;[2]!Table1[[#This Row],[Dest]]</f>
        <v>SSH-NAP</v>
      </c>
      <c r="M9592" s="102" t="str">
        <f t="shared" si="149"/>
        <v>ADT</v>
      </c>
      <c r="N9592" s="102">
        <f>WEEKDAY([2]!Table1[[#This Row],[Travel Date]],2)</f>
        <v>6</v>
      </c>
      <c r="P9592" s="102">
        <v>1</v>
      </c>
    </row>
    <row r="9593" spans="2:16" x14ac:dyDescent="0.25">
      <c r="B9593" s="103"/>
      <c r="C9593" s="103"/>
      <c r="L9593" s="102" t="str">
        <f>[2]!Table1[[#This Row],[Orgn]]&amp;"-"&amp;[2]!Table1[[#This Row],[Dest]]</f>
        <v>SSH-NAP</v>
      </c>
      <c r="M9593" s="102" t="str">
        <f t="shared" si="149"/>
        <v>ADT</v>
      </c>
      <c r="N9593" s="102">
        <f>WEEKDAY([2]!Table1[[#This Row],[Travel Date]],2)</f>
        <v>6</v>
      </c>
      <c r="P9593" s="102">
        <v>1</v>
      </c>
    </row>
    <row r="9594" spans="2:16" x14ac:dyDescent="0.25">
      <c r="B9594" s="103"/>
      <c r="C9594" s="103"/>
      <c r="L9594" s="102" t="str">
        <f>[2]!Table1[[#This Row],[Orgn]]&amp;"-"&amp;[2]!Table1[[#This Row],[Dest]]</f>
        <v>SSH-NAP</v>
      </c>
      <c r="M9594" s="102" t="str">
        <f t="shared" si="149"/>
        <v>ADT</v>
      </c>
      <c r="N9594" s="102">
        <f>WEEKDAY([2]!Table1[[#This Row],[Travel Date]],2)</f>
        <v>6</v>
      </c>
      <c r="P9594" s="102">
        <v>1</v>
      </c>
    </row>
    <row r="9595" spans="2:16" x14ac:dyDescent="0.25">
      <c r="B9595" s="103"/>
      <c r="C9595" s="103"/>
      <c r="L9595" s="102" t="str">
        <f>[2]!Table1[[#This Row],[Orgn]]&amp;"-"&amp;[2]!Table1[[#This Row],[Dest]]</f>
        <v>SSH-NAP</v>
      </c>
      <c r="M9595" s="102" t="str">
        <f t="shared" si="149"/>
        <v>ADT</v>
      </c>
      <c r="N9595" s="102">
        <f>WEEKDAY([2]!Table1[[#This Row],[Travel Date]],2)</f>
        <v>6</v>
      </c>
      <c r="P9595" s="102">
        <v>1</v>
      </c>
    </row>
    <row r="9596" spans="2:16" x14ac:dyDescent="0.25">
      <c r="B9596" s="103"/>
      <c r="C9596" s="103"/>
      <c r="L9596" s="102" t="str">
        <f>[2]!Table1[[#This Row],[Orgn]]&amp;"-"&amp;[2]!Table1[[#This Row],[Dest]]</f>
        <v>SSH-NAP</v>
      </c>
      <c r="M9596" s="102" t="str">
        <f t="shared" si="149"/>
        <v>ADT</v>
      </c>
      <c r="N9596" s="102">
        <f>WEEKDAY([2]!Table1[[#This Row],[Travel Date]],2)</f>
        <v>6</v>
      </c>
      <c r="P9596" s="102">
        <v>1</v>
      </c>
    </row>
    <row r="9597" spans="2:16" x14ac:dyDescent="0.25">
      <c r="B9597" s="103"/>
      <c r="C9597" s="103"/>
      <c r="L9597" s="102" t="str">
        <f>[2]!Table1[[#This Row],[Orgn]]&amp;"-"&amp;[2]!Table1[[#This Row],[Dest]]</f>
        <v>SSH-NAP</v>
      </c>
      <c r="M9597" s="102" t="str">
        <f t="shared" si="149"/>
        <v>ADT</v>
      </c>
      <c r="N9597" s="102">
        <f>WEEKDAY([2]!Table1[[#This Row],[Travel Date]],2)</f>
        <v>6</v>
      </c>
      <c r="P9597" s="102">
        <v>1</v>
      </c>
    </row>
    <row r="9598" spans="2:16" x14ac:dyDescent="0.25">
      <c r="B9598" s="103"/>
      <c r="C9598" s="103"/>
      <c r="L9598" s="102" t="str">
        <f>[2]!Table1[[#This Row],[Orgn]]&amp;"-"&amp;[2]!Table1[[#This Row],[Dest]]</f>
        <v>SSH-NAP</v>
      </c>
      <c r="M9598" s="102" t="str">
        <f t="shared" si="149"/>
        <v>ADT</v>
      </c>
      <c r="N9598" s="102">
        <f>WEEKDAY([2]!Table1[[#This Row],[Travel Date]],2)</f>
        <v>6</v>
      </c>
      <c r="P9598" s="102">
        <v>1</v>
      </c>
    </row>
    <row r="9599" spans="2:16" x14ac:dyDescent="0.25">
      <c r="B9599" s="103"/>
      <c r="C9599" s="103"/>
      <c r="L9599" s="102" t="str">
        <f>[2]!Table1[[#This Row],[Orgn]]&amp;"-"&amp;[2]!Table1[[#This Row],[Dest]]</f>
        <v>SSH-NAP</v>
      </c>
      <c r="M9599" s="102" t="str">
        <f t="shared" si="149"/>
        <v>ADT</v>
      </c>
      <c r="N9599" s="102">
        <f>WEEKDAY([2]!Table1[[#This Row],[Travel Date]],2)</f>
        <v>6</v>
      </c>
      <c r="P9599" s="102">
        <v>1</v>
      </c>
    </row>
    <row r="9600" spans="2:16" x14ac:dyDescent="0.25">
      <c r="B9600" s="103"/>
      <c r="C9600" s="103"/>
      <c r="L9600" s="102" t="str">
        <f>[2]!Table1[[#This Row],[Orgn]]&amp;"-"&amp;[2]!Table1[[#This Row],[Dest]]</f>
        <v>SSH-NAP</v>
      </c>
      <c r="M9600" s="102" t="str">
        <f t="shared" si="149"/>
        <v>ADT</v>
      </c>
      <c r="N9600" s="102">
        <f>WEEKDAY([2]!Table1[[#This Row],[Travel Date]],2)</f>
        <v>6</v>
      </c>
      <c r="P9600" s="102">
        <v>1</v>
      </c>
    </row>
    <row r="9601" spans="2:16" x14ac:dyDescent="0.25">
      <c r="B9601" s="103"/>
      <c r="C9601" s="103"/>
      <c r="L9601" s="102" t="str">
        <f>[2]!Table1[[#This Row],[Orgn]]&amp;"-"&amp;[2]!Table1[[#This Row],[Dest]]</f>
        <v>SSH-NAP</v>
      </c>
      <c r="M9601" s="102" t="str">
        <f t="shared" si="149"/>
        <v>ADT</v>
      </c>
      <c r="N9601" s="102">
        <f>WEEKDAY([2]!Table1[[#This Row],[Travel Date]],2)</f>
        <v>6</v>
      </c>
      <c r="P9601" s="102">
        <v>1</v>
      </c>
    </row>
    <row r="9602" spans="2:16" x14ac:dyDescent="0.25">
      <c r="B9602" s="103"/>
      <c r="C9602" s="103"/>
      <c r="L9602" s="102" t="str">
        <f>[2]!Table1[[#This Row],[Orgn]]&amp;"-"&amp;[2]!Table1[[#This Row],[Dest]]</f>
        <v>SSH-NAP</v>
      </c>
      <c r="M9602" s="102" t="str">
        <f t="shared" ref="M9602:M9665" si="150">IF(TRIM(C9602)="INF", "INF", IF(TRIM(C9602)="CHD", "CHD", "ADT"))</f>
        <v>ADT</v>
      </c>
      <c r="N9602" s="102">
        <f>WEEKDAY([2]!Table1[[#This Row],[Travel Date]],2)</f>
        <v>6</v>
      </c>
      <c r="P9602" s="102">
        <v>1</v>
      </c>
    </row>
    <row r="9603" spans="2:16" x14ac:dyDescent="0.25">
      <c r="B9603" s="103"/>
      <c r="C9603" s="103"/>
      <c r="L9603" s="102" t="str">
        <f>[2]!Table1[[#This Row],[Orgn]]&amp;"-"&amp;[2]!Table1[[#This Row],[Dest]]</f>
        <v>SSH-NAP</v>
      </c>
      <c r="M9603" s="102" t="str">
        <f t="shared" si="150"/>
        <v>ADT</v>
      </c>
      <c r="N9603" s="102">
        <f>WEEKDAY([2]!Table1[[#This Row],[Travel Date]],2)</f>
        <v>6</v>
      </c>
      <c r="P9603" s="102">
        <v>1</v>
      </c>
    </row>
    <row r="9604" spans="2:16" x14ac:dyDescent="0.25">
      <c r="B9604" s="103"/>
      <c r="C9604" s="103"/>
      <c r="L9604" s="102" t="str">
        <f>[2]!Table1[[#This Row],[Orgn]]&amp;"-"&amp;[2]!Table1[[#This Row],[Dest]]</f>
        <v>SSH-NAP</v>
      </c>
      <c r="M9604" s="102" t="str">
        <f t="shared" si="150"/>
        <v>ADT</v>
      </c>
      <c r="N9604" s="102">
        <f>WEEKDAY([2]!Table1[[#This Row],[Travel Date]],2)</f>
        <v>6</v>
      </c>
      <c r="P9604" s="102">
        <v>1</v>
      </c>
    </row>
    <row r="9605" spans="2:16" x14ac:dyDescent="0.25">
      <c r="B9605" s="103"/>
      <c r="C9605" s="103"/>
      <c r="L9605" s="102" t="str">
        <f>[2]!Table1[[#This Row],[Orgn]]&amp;"-"&amp;[2]!Table1[[#This Row],[Dest]]</f>
        <v>NAP-SSH</v>
      </c>
      <c r="M9605" s="102" t="str">
        <f t="shared" si="150"/>
        <v>ADT</v>
      </c>
      <c r="N9605" s="102">
        <f>WEEKDAY([2]!Table1[[#This Row],[Travel Date]],2)</f>
        <v>6</v>
      </c>
      <c r="P9605" s="102">
        <v>1</v>
      </c>
    </row>
    <row r="9606" spans="2:16" x14ac:dyDescent="0.25">
      <c r="B9606" s="103"/>
      <c r="C9606" s="103"/>
      <c r="L9606" s="102" t="str">
        <f>[2]!Table1[[#This Row],[Orgn]]&amp;"-"&amp;[2]!Table1[[#This Row],[Dest]]</f>
        <v>NAP-SSH</v>
      </c>
      <c r="M9606" s="102" t="str">
        <f t="shared" si="150"/>
        <v>ADT</v>
      </c>
      <c r="N9606" s="102">
        <f>WEEKDAY([2]!Table1[[#This Row],[Travel Date]],2)</f>
        <v>6</v>
      </c>
      <c r="P9606" s="102">
        <v>1</v>
      </c>
    </row>
    <row r="9607" spans="2:16" x14ac:dyDescent="0.25">
      <c r="B9607" s="103"/>
      <c r="C9607" s="103"/>
      <c r="L9607" s="102" t="str">
        <f>[2]!Table1[[#This Row],[Orgn]]&amp;"-"&amp;[2]!Table1[[#This Row],[Dest]]</f>
        <v>NAP-SSH</v>
      </c>
      <c r="M9607" s="102" t="str">
        <f t="shared" si="150"/>
        <v>ADT</v>
      </c>
      <c r="N9607" s="102">
        <f>WEEKDAY([2]!Table1[[#This Row],[Travel Date]],2)</f>
        <v>6</v>
      </c>
      <c r="P9607" s="102">
        <v>1</v>
      </c>
    </row>
    <row r="9608" spans="2:16" x14ac:dyDescent="0.25">
      <c r="B9608" s="103"/>
      <c r="C9608" s="103"/>
      <c r="L9608" s="102" t="str">
        <f>[2]!Table1[[#This Row],[Orgn]]&amp;"-"&amp;[2]!Table1[[#This Row],[Dest]]</f>
        <v>NAP-SSH</v>
      </c>
      <c r="M9608" s="102" t="str">
        <f t="shared" si="150"/>
        <v>ADT</v>
      </c>
      <c r="N9608" s="102">
        <f>WEEKDAY([2]!Table1[[#This Row],[Travel Date]],2)</f>
        <v>6</v>
      </c>
      <c r="P9608" s="102">
        <v>1</v>
      </c>
    </row>
    <row r="9609" spans="2:16" x14ac:dyDescent="0.25">
      <c r="B9609" s="103"/>
      <c r="C9609" s="103"/>
      <c r="L9609" s="102" t="str">
        <f>[2]!Table1[[#This Row],[Orgn]]&amp;"-"&amp;[2]!Table1[[#This Row],[Dest]]</f>
        <v>NAP-SSH</v>
      </c>
      <c r="M9609" s="102" t="str">
        <f t="shared" si="150"/>
        <v>ADT</v>
      </c>
      <c r="N9609" s="102">
        <f>WEEKDAY([2]!Table1[[#This Row],[Travel Date]],2)</f>
        <v>6</v>
      </c>
      <c r="P9609" s="102">
        <v>1</v>
      </c>
    </row>
    <row r="9610" spans="2:16" x14ac:dyDescent="0.25">
      <c r="B9610" s="103"/>
      <c r="C9610" s="103"/>
      <c r="L9610" s="102" t="str">
        <f>[2]!Table1[[#This Row],[Orgn]]&amp;"-"&amp;[2]!Table1[[#This Row],[Dest]]</f>
        <v>NAP-SSH</v>
      </c>
      <c r="M9610" s="102" t="str">
        <f t="shared" si="150"/>
        <v>ADT</v>
      </c>
      <c r="N9610" s="102">
        <f>WEEKDAY([2]!Table1[[#This Row],[Travel Date]],2)</f>
        <v>6</v>
      </c>
      <c r="P9610" s="102">
        <v>1</v>
      </c>
    </row>
    <row r="9611" spans="2:16" x14ac:dyDescent="0.25">
      <c r="B9611" s="103"/>
      <c r="C9611" s="103"/>
      <c r="L9611" s="102" t="str">
        <f>[2]!Table1[[#This Row],[Orgn]]&amp;"-"&amp;[2]!Table1[[#This Row],[Dest]]</f>
        <v>NAP-SSH</v>
      </c>
      <c r="M9611" s="102" t="str">
        <f t="shared" si="150"/>
        <v>ADT</v>
      </c>
      <c r="N9611" s="102">
        <f>WEEKDAY([2]!Table1[[#This Row],[Travel Date]],2)</f>
        <v>6</v>
      </c>
      <c r="P9611" s="102">
        <v>1</v>
      </c>
    </row>
    <row r="9612" spans="2:16" x14ac:dyDescent="0.25">
      <c r="B9612" s="103"/>
      <c r="C9612" s="103"/>
      <c r="L9612" s="102" t="str">
        <f>[2]!Table1[[#This Row],[Orgn]]&amp;"-"&amp;[2]!Table1[[#This Row],[Dest]]</f>
        <v>NAP-SSH</v>
      </c>
      <c r="M9612" s="102" t="str">
        <f t="shared" si="150"/>
        <v>ADT</v>
      </c>
      <c r="N9612" s="102">
        <f>WEEKDAY([2]!Table1[[#This Row],[Travel Date]],2)</f>
        <v>6</v>
      </c>
      <c r="P9612" s="102">
        <v>1</v>
      </c>
    </row>
    <row r="9613" spans="2:16" x14ac:dyDescent="0.25">
      <c r="B9613" s="103"/>
      <c r="C9613" s="103"/>
      <c r="L9613" s="102" t="str">
        <f>[2]!Table1[[#This Row],[Orgn]]&amp;"-"&amp;[2]!Table1[[#This Row],[Dest]]</f>
        <v>NAP-SSH</v>
      </c>
      <c r="M9613" s="102" t="str">
        <f t="shared" si="150"/>
        <v>ADT</v>
      </c>
      <c r="N9613" s="102">
        <f>WEEKDAY([2]!Table1[[#This Row],[Travel Date]],2)</f>
        <v>6</v>
      </c>
      <c r="P9613" s="102">
        <v>1</v>
      </c>
    </row>
    <row r="9614" spans="2:16" x14ac:dyDescent="0.25">
      <c r="B9614" s="103"/>
      <c r="C9614" s="103"/>
      <c r="L9614" s="102" t="str">
        <f>[2]!Table1[[#This Row],[Orgn]]&amp;"-"&amp;[2]!Table1[[#This Row],[Dest]]</f>
        <v>NAP-SSH</v>
      </c>
      <c r="M9614" s="102" t="str">
        <f t="shared" si="150"/>
        <v>ADT</v>
      </c>
      <c r="N9614" s="102">
        <f>WEEKDAY([2]!Table1[[#This Row],[Travel Date]],2)</f>
        <v>6</v>
      </c>
      <c r="P9614" s="102">
        <v>1</v>
      </c>
    </row>
    <row r="9615" spans="2:16" x14ac:dyDescent="0.25">
      <c r="B9615" s="103"/>
      <c r="C9615" s="103"/>
      <c r="L9615" s="102" t="str">
        <f>[2]!Table1[[#This Row],[Orgn]]&amp;"-"&amp;[2]!Table1[[#This Row],[Dest]]</f>
        <v>NAP-SSH</v>
      </c>
      <c r="M9615" s="102" t="str">
        <f t="shared" si="150"/>
        <v>ADT</v>
      </c>
      <c r="N9615" s="102">
        <f>WEEKDAY([2]!Table1[[#This Row],[Travel Date]],2)</f>
        <v>6</v>
      </c>
      <c r="P9615" s="102">
        <v>1</v>
      </c>
    </row>
    <row r="9616" spans="2:16" x14ac:dyDescent="0.25">
      <c r="B9616" s="103"/>
      <c r="C9616" s="103"/>
      <c r="L9616" s="102" t="str">
        <f>[2]!Table1[[#This Row],[Orgn]]&amp;"-"&amp;[2]!Table1[[#This Row],[Dest]]</f>
        <v>NAP-SSH</v>
      </c>
      <c r="M9616" s="102" t="str">
        <f t="shared" si="150"/>
        <v>ADT</v>
      </c>
      <c r="N9616" s="102">
        <f>WEEKDAY([2]!Table1[[#This Row],[Travel Date]],2)</f>
        <v>6</v>
      </c>
      <c r="P9616" s="102">
        <v>1</v>
      </c>
    </row>
    <row r="9617" spans="2:16" x14ac:dyDescent="0.25">
      <c r="B9617" s="103"/>
      <c r="C9617" s="103"/>
      <c r="L9617" s="102" t="str">
        <f>[2]!Table1[[#This Row],[Orgn]]&amp;"-"&amp;[2]!Table1[[#This Row],[Dest]]</f>
        <v>NAP-SSH</v>
      </c>
      <c r="M9617" s="102" t="str">
        <f t="shared" si="150"/>
        <v>ADT</v>
      </c>
      <c r="N9617" s="102">
        <f>WEEKDAY([2]!Table1[[#This Row],[Travel Date]],2)</f>
        <v>6</v>
      </c>
      <c r="P9617" s="102">
        <v>1</v>
      </c>
    </row>
    <row r="9618" spans="2:16" x14ac:dyDescent="0.25">
      <c r="B9618" s="103"/>
      <c r="C9618" s="103"/>
      <c r="L9618" s="102" t="str">
        <f>[2]!Table1[[#This Row],[Orgn]]&amp;"-"&amp;[2]!Table1[[#This Row],[Dest]]</f>
        <v>NAP-SSH</v>
      </c>
      <c r="M9618" s="102" t="str">
        <f t="shared" si="150"/>
        <v>ADT</v>
      </c>
      <c r="N9618" s="102">
        <f>WEEKDAY([2]!Table1[[#This Row],[Travel Date]],2)</f>
        <v>6</v>
      </c>
      <c r="P9618" s="102">
        <v>1</v>
      </c>
    </row>
    <row r="9619" spans="2:16" x14ac:dyDescent="0.25">
      <c r="B9619" s="103"/>
      <c r="C9619" s="103"/>
      <c r="L9619" s="102" t="str">
        <f>[2]!Table1[[#This Row],[Orgn]]&amp;"-"&amp;[2]!Table1[[#This Row],[Dest]]</f>
        <v>NAP-SSH</v>
      </c>
      <c r="M9619" s="102" t="str">
        <f t="shared" si="150"/>
        <v>ADT</v>
      </c>
      <c r="N9619" s="102">
        <f>WEEKDAY([2]!Table1[[#This Row],[Travel Date]],2)</f>
        <v>6</v>
      </c>
      <c r="P9619" s="102">
        <v>1</v>
      </c>
    </row>
    <row r="9620" spans="2:16" x14ac:dyDescent="0.25">
      <c r="B9620" s="103"/>
      <c r="C9620" s="103"/>
      <c r="L9620" s="102" t="str">
        <f>[2]!Table1[[#This Row],[Orgn]]&amp;"-"&amp;[2]!Table1[[#This Row],[Dest]]</f>
        <v>NAP-SSH</v>
      </c>
      <c r="M9620" s="102" t="str">
        <f t="shared" si="150"/>
        <v>ADT</v>
      </c>
      <c r="N9620" s="102">
        <f>WEEKDAY([2]!Table1[[#This Row],[Travel Date]],2)</f>
        <v>6</v>
      </c>
      <c r="P9620" s="102">
        <v>1</v>
      </c>
    </row>
    <row r="9621" spans="2:16" x14ac:dyDescent="0.25">
      <c r="B9621" s="103"/>
      <c r="C9621" s="103"/>
      <c r="L9621" s="102" t="str">
        <f>[2]!Table1[[#This Row],[Orgn]]&amp;"-"&amp;[2]!Table1[[#This Row],[Dest]]</f>
        <v>NAP-SSH</v>
      </c>
      <c r="M9621" s="102" t="str">
        <f t="shared" si="150"/>
        <v>ADT</v>
      </c>
      <c r="N9621" s="102">
        <f>WEEKDAY([2]!Table1[[#This Row],[Travel Date]],2)</f>
        <v>6</v>
      </c>
      <c r="P9621" s="102">
        <v>1</v>
      </c>
    </row>
    <row r="9622" spans="2:16" x14ac:dyDescent="0.25">
      <c r="B9622" s="103"/>
      <c r="C9622" s="103"/>
      <c r="L9622" s="102" t="str">
        <f>[2]!Table1[[#This Row],[Orgn]]&amp;"-"&amp;[2]!Table1[[#This Row],[Dest]]</f>
        <v>NAP-SSH</v>
      </c>
      <c r="M9622" s="102" t="str">
        <f t="shared" si="150"/>
        <v>ADT</v>
      </c>
      <c r="N9622" s="102">
        <f>WEEKDAY([2]!Table1[[#This Row],[Travel Date]],2)</f>
        <v>6</v>
      </c>
      <c r="P9622" s="102">
        <v>1</v>
      </c>
    </row>
    <row r="9623" spans="2:16" x14ac:dyDescent="0.25">
      <c r="B9623" s="103"/>
      <c r="C9623" s="103"/>
      <c r="L9623" s="102" t="str">
        <f>[2]!Table1[[#This Row],[Orgn]]&amp;"-"&amp;[2]!Table1[[#This Row],[Dest]]</f>
        <v>NAP-SSH</v>
      </c>
      <c r="M9623" s="102" t="str">
        <f t="shared" si="150"/>
        <v>ADT</v>
      </c>
      <c r="N9623" s="102">
        <f>WEEKDAY([2]!Table1[[#This Row],[Travel Date]],2)</f>
        <v>6</v>
      </c>
      <c r="P9623" s="102">
        <v>1</v>
      </c>
    </row>
    <row r="9624" spans="2:16" x14ac:dyDescent="0.25">
      <c r="B9624" s="103"/>
      <c r="C9624" s="103"/>
      <c r="L9624" s="102" t="str">
        <f>[2]!Table1[[#This Row],[Orgn]]&amp;"-"&amp;[2]!Table1[[#This Row],[Dest]]</f>
        <v>NAP-SSH</v>
      </c>
      <c r="M9624" s="102" t="str">
        <f t="shared" si="150"/>
        <v>ADT</v>
      </c>
      <c r="N9624" s="102">
        <f>WEEKDAY([2]!Table1[[#This Row],[Travel Date]],2)</f>
        <v>6</v>
      </c>
      <c r="P9624" s="102">
        <v>1</v>
      </c>
    </row>
    <row r="9625" spans="2:16" x14ac:dyDescent="0.25">
      <c r="B9625" s="103"/>
      <c r="C9625" s="103"/>
      <c r="L9625" s="102" t="str">
        <f>[2]!Table1[[#This Row],[Orgn]]&amp;"-"&amp;[2]!Table1[[#This Row],[Dest]]</f>
        <v>NAP-SSH</v>
      </c>
      <c r="M9625" s="102" t="str">
        <f t="shared" si="150"/>
        <v>ADT</v>
      </c>
      <c r="N9625" s="102">
        <f>WEEKDAY([2]!Table1[[#This Row],[Travel Date]],2)</f>
        <v>6</v>
      </c>
      <c r="P9625" s="102">
        <v>1</v>
      </c>
    </row>
    <row r="9626" spans="2:16" x14ac:dyDescent="0.25">
      <c r="B9626" s="103"/>
      <c r="C9626" s="103"/>
      <c r="L9626" s="102" t="str">
        <f>[2]!Table1[[#This Row],[Orgn]]&amp;"-"&amp;[2]!Table1[[#This Row],[Dest]]</f>
        <v>NAP-SSH</v>
      </c>
      <c r="M9626" s="102" t="str">
        <f t="shared" si="150"/>
        <v>ADT</v>
      </c>
      <c r="N9626" s="102">
        <f>WEEKDAY([2]!Table1[[#This Row],[Travel Date]],2)</f>
        <v>6</v>
      </c>
      <c r="P9626" s="102">
        <v>1</v>
      </c>
    </row>
    <row r="9627" spans="2:16" x14ac:dyDescent="0.25">
      <c r="B9627" s="103"/>
      <c r="C9627" s="103"/>
      <c r="L9627" s="102" t="str">
        <f>[2]!Table1[[#This Row],[Orgn]]&amp;"-"&amp;[2]!Table1[[#This Row],[Dest]]</f>
        <v>NAP-SSH</v>
      </c>
      <c r="M9627" s="102" t="str">
        <f t="shared" si="150"/>
        <v>ADT</v>
      </c>
      <c r="N9627" s="102">
        <f>WEEKDAY([2]!Table1[[#This Row],[Travel Date]],2)</f>
        <v>6</v>
      </c>
      <c r="P9627" s="102">
        <v>1</v>
      </c>
    </row>
    <row r="9628" spans="2:16" x14ac:dyDescent="0.25">
      <c r="B9628" s="103"/>
      <c r="C9628" s="103"/>
      <c r="L9628" s="102" t="str">
        <f>[2]!Table1[[#This Row],[Orgn]]&amp;"-"&amp;[2]!Table1[[#This Row],[Dest]]</f>
        <v>NAP-SSH</v>
      </c>
      <c r="M9628" s="102" t="str">
        <f t="shared" si="150"/>
        <v>ADT</v>
      </c>
      <c r="N9628" s="102">
        <f>WEEKDAY([2]!Table1[[#This Row],[Travel Date]],2)</f>
        <v>6</v>
      </c>
      <c r="P9628" s="102">
        <v>1</v>
      </c>
    </row>
    <row r="9629" spans="2:16" x14ac:dyDescent="0.25">
      <c r="B9629" s="103"/>
      <c r="C9629" s="103"/>
      <c r="L9629" s="102" t="str">
        <f>[2]!Table1[[#This Row],[Orgn]]&amp;"-"&amp;[2]!Table1[[#This Row],[Dest]]</f>
        <v>NAP-SSH</v>
      </c>
      <c r="M9629" s="102" t="str">
        <f t="shared" si="150"/>
        <v>ADT</v>
      </c>
      <c r="N9629" s="102">
        <f>WEEKDAY([2]!Table1[[#This Row],[Travel Date]],2)</f>
        <v>6</v>
      </c>
      <c r="P9629" s="102">
        <v>1</v>
      </c>
    </row>
    <row r="9630" spans="2:16" x14ac:dyDescent="0.25">
      <c r="B9630" s="103"/>
      <c r="C9630" s="103"/>
      <c r="L9630" s="102" t="str">
        <f>[2]!Table1[[#This Row],[Orgn]]&amp;"-"&amp;[2]!Table1[[#This Row],[Dest]]</f>
        <v>NAP-SSH</v>
      </c>
      <c r="M9630" s="102" t="str">
        <f t="shared" si="150"/>
        <v>ADT</v>
      </c>
      <c r="N9630" s="102">
        <f>WEEKDAY([2]!Table1[[#This Row],[Travel Date]],2)</f>
        <v>6</v>
      </c>
      <c r="P9630" s="102">
        <v>1</v>
      </c>
    </row>
    <row r="9631" spans="2:16" x14ac:dyDescent="0.25">
      <c r="B9631" s="103"/>
      <c r="C9631" s="103"/>
      <c r="L9631" s="102" t="str">
        <f>[2]!Table1[[#This Row],[Orgn]]&amp;"-"&amp;[2]!Table1[[#This Row],[Dest]]</f>
        <v>NAP-SSH</v>
      </c>
      <c r="M9631" s="102" t="str">
        <f t="shared" si="150"/>
        <v>ADT</v>
      </c>
      <c r="N9631" s="102">
        <f>WEEKDAY([2]!Table1[[#This Row],[Travel Date]],2)</f>
        <v>6</v>
      </c>
      <c r="P9631" s="102">
        <v>1</v>
      </c>
    </row>
    <row r="9632" spans="2:16" x14ac:dyDescent="0.25">
      <c r="B9632" s="103"/>
      <c r="C9632" s="103"/>
      <c r="L9632" s="102" t="str">
        <f>[2]!Table1[[#This Row],[Orgn]]&amp;"-"&amp;[2]!Table1[[#This Row],[Dest]]</f>
        <v>NAP-SSH</v>
      </c>
      <c r="M9632" s="102" t="str">
        <f t="shared" si="150"/>
        <v>ADT</v>
      </c>
      <c r="N9632" s="102">
        <f>WEEKDAY([2]!Table1[[#This Row],[Travel Date]],2)</f>
        <v>6</v>
      </c>
      <c r="P9632" s="102">
        <v>1</v>
      </c>
    </row>
    <row r="9633" spans="2:16" x14ac:dyDescent="0.25">
      <c r="B9633" s="103"/>
      <c r="C9633" s="103"/>
      <c r="L9633" s="102" t="str">
        <f>[2]!Table1[[#This Row],[Orgn]]&amp;"-"&amp;[2]!Table1[[#This Row],[Dest]]</f>
        <v>NAP-SSH</v>
      </c>
      <c r="M9633" s="102" t="str">
        <f t="shared" si="150"/>
        <v>ADT</v>
      </c>
      <c r="N9633" s="102">
        <f>WEEKDAY([2]!Table1[[#This Row],[Travel Date]],2)</f>
        <v>6</v>
      </c>
      <c r="P9633" s="102">
        <v>1</v>
      </c>
    </row>
    <row r="9634" spans="2:16" x14ac:dyDescent="0.25">
      <c r="B9634" s="103"/>
      <c r="C9634" s="103"/>
      <c r="L9634" s="102" t="str">
        <f>[2]!Table1[[#This Row],[Orgn]]&amp;"-"&amp;[2]!Table1[[#This Row],[Dest]]</f>
        <v>NAP-SSH</v>
      </c>
      <c r="M9634" s="102" t="str">
        <f t="shared" si="150"/>
        <v>ADT</v>
      </c>
      <c r="N9634" s="102">
        <f>WEEKDAY([2]!Table1[[#This Row],[Travel Date]],2)</f>
        <v>6</v>
      </c>
      <c r="P9634" s="102">
        <v>1</v>
      </c>
    </row>
    <row r="9635" spans="2:16" x14ac:dyDescent="0.25">
      <c r="B9635" s="103"/>
      <c r="C9635" s="103"/>
      <c r="L9635" s="102" t="str">
        <f>[2]!Table1[[#This Row],[Orgn]]&amp;"-"&amp;[2]!Table1[[#This Row],[Dest]]</f>
        <v>NAP-SSH</v>
      </c>
      <c r="M9635" s="102" t="str">
        <f t="shared" si="150"/>
        <v>ADT</v>
      </c>
      <c r="N9635" s="102">
        <f>WEEKDAY([2]!Table1[[#This Row],[Travel Date]],2)</f>
        <v>6</v>
      </c>
      <c r="P9635" s="102">
        <v>1</v>
      </c>
    </row>
    <row r="9636" spans="2:16" x14ac:dyDescent="0.25">
      <c r="B9636" s="103"/>
      <c r="C9636" s="103"/>
      <c r="L9636" s="102" t="str">
        <f>[2]!Table1[[#This Row],[Orgn]]&amp;"-"&amp;[2]!Table1[[#This Row],[Dest]]</f>
        <v>NAP-SSH</v>
      </c>
      <c r="M9636" s="102" t="str">
        <f t="shared" si="150"/>
        <v>ADT</v>
      </c>
      <c r="N9636" s="102">
        <f>WEEKDAY([2]!Table1[[#This Row],[Travel Date]],2)</f>
        <v>6</v>
      </c>
      <c r="P9636" s="102">
        <v>1</v>
      </c>
    </row>
    <row r="9637" spans="2:16" x14ac:dyDescent="0.25">
      <c r="B9637" s="103"/>
      <c r="C9637" s="103"/>
      <c r="L9637" s="102" t="str">
        <f>[2]!Table1[[#This Row],[Orgn]]&amp;"-"&amp;[2]!Table1[[#This Row],[Dest]]</f>
        <v>NAP-SSH</v>
      </c>
      <c r="M9637" s="102" t="str">
        <f t="shared" si="150"/>
        <v>ADT</v>
      </c>
      <c r="N9637" s="102">
        <f>WEEKDAY([2]!Table1[[#This Row],[Travel Date]],2)</f>
        <v>6</v>
      </c>
      <c r="P9637" s="102">
        <v>1</v>
      </c>
    </row>
    <row r="9638" spans="2:16" x14ac:dyDescent="0.25">
      <c r="B9638" s="103"/>
      <c r="C9638" s="103"/>
      <c r="L9638" s="102" t="str">
        <f>[2]!Table1[[#This Row],[Orgn]]&amp;"-"&amp;[2]!Table1[[#This Row],[Dest]]</f>
        <v>NAP-SSH</v>
      </c>
      <c r="M9638" s="102" t="str">
        <f t="shared" si="150"/>
        <v>ADT</v>
      </c>
      <c r="N9638" s="102">
        <f>WEEKDAY([2]!Table1[[#This Row],[Travel Date]],2)</f>
        <v>6</v>
      </c>
      <c r="P9638" s="102">
        <v>1</v>
      </c>
    </row>
    <row r="9639" spans="2:16" x14ac:dyDescent="0.25">
      <c r="B9639" s="103"/>
      <c r="C9639" s="103"/>
      <c r="L9639" s="102" t="str">
        <f>[2]!Table1[[#This Row],[Orgn]]&amp;"-"&amp;[2]!Table1[[#This Row],[Dest]]</f>
        <v>NAP-SSH</v>
      </c>
      <c r="M9639" s="102" t="str">
        <f t="shared" si="150"/>
        <v>ADT</v>
      </c>
      <c r="N9639" s="102">
        <f>WEEKDAY([2]!Table1[[#This Row],[Travel Date]],2)</f>
        <v>6</v>
      </c>
      <c r="P9639" s="102">
        <v>1</v>
      </c>
    </row>
    <row r="9640" spans="2:16" x14ac:dyDescent="0.25">
      <c r="B9640" s="103"/>
      <c r="C9640" s="103"/>
      <c r="L9640" s="102" t="str">
        <f>[2]!Table1[[#This Row],[Orgn]]&amp;"-"&amp;[2]!Table1[[#This Row],[Dest]]</f>
        <v>NAP-SSH</v>
      </c>
      <c r="M9640" s="102" t="str">
        <f t="shared" si="150"/>
        <v>ADT</v>
      </c>
      <c r="N9640" s="102">
        <f>WEEKDAY([2]!Table1[[#This Row],[Travel Date]],2)</f>
        <v>6</v>
      </c>
      <c r="P9640" s="102">
        <v>1</v>
      </c>
    </row>
    <row r="9641" spans="2:16" x14ac:dyDescent="0.25">
      <c r="B9641" s="103"/>
      <c r="C9641" s="103"/>
      <c r="L9641" s="102" t="str">
        <f>[2]!Table1[[#This Row],[Orgn]]&amp;"-"&amp;[2]!Table1[[#This Row],[Dest]]</f>
        <v>NAP-SSH</v>
      </c>
      <c r="M9641" s="102" t="str">
        <f t="shared" si="150"/>
        <v>ADT</v>
      </c>
      <c r="N9641" s="102">
        <f>WEEKDAY([2]!Table1[[#This Row],[Travel Date]],2)</f>
        <v>6</v>
      </c>
      <c r="P9641" s="102">
        <v>1</v>
      </c>
    </row>
    <row r="9642" spans="2:16" x14ac:dyDescent="0.25">
      <c r="B9642" s="103"/>
      <c r="C9642" s="103"/>
      <c r="L9642" s="102" t="str">
        <f>[2]!Table1[[#This Row],[Orgn]]&amp;"-"&amp;[2]!Table1[[#This Row],[Dest]]</f>
        <v>NAP-SSH</v>
      </c>
      <c r="M9642" s="102" t="str">
        <f t="shared" si="150"/>
        <v>ADT</v>
      </c>
      <c r="N9642" s="102">
        <f>WEEKDAY([2]!Table1[[#This Row],[Travel Date]],2)</f>
        <v>6</v>
      </c>
      <c r="P9642" s="102">
        <v>1</v>
      </c>
    </row>
    <row r="9643" spans="2:16" x14ac:dyDescent="0.25">
      <c r="B9643" s="103"/>
      <c r="C9643" s="103"/>
      <c r="L9643" s="102" t="str">
        <f>[2]!Table1[[#This Row],[Orgn]]&amp;"-"&amp;[2]!Table1[[#This Row],[Dest]]</f>
        <v>NAP-SSH</v>
      </c>
      <c r="M9643" s="102" t="str">
        <f t="shared" si="150"/>
        <v>ADT</v>
      </c>
      <c r="N9643" s="102">
        <f>WEEKDAY([2]!Table1[[#This Row],[Travel Date]],2)</f>
        <v>6</v>
      </c>
      <c r="P9643" s="102">
        <v>1</v>
      </c>
    </row>
    <row r="9644" spans="2:16" x14ac:dyDescent="0.25">
      <c r="B9644" s="103"/>
      <c r="C9644" s="103"/>
      <c r="L9644" s="102" t="str">
        <f>[2]!Table1[[#This Row],[Orgn]]&amp;"-"&amp;[2]!Table1[[#This Row],[Dest]]</f>
        <v>NAP-SSH</v>
      </c>
      <c r="M9644" s="102" t="str">
        <f t="shared" si="150"/>
        <v>ADT</v>
      </c>
      <c r="N9644" s="102">
        <f>WEEKDAY([2]!Table1[[#This Row],[Travel Date]],2)</f>
        <v>6</v>
      </c>
      <c r="P9644" s="102">
        <v>1</v>
      </c>
    </row>
    <row r="9645" spans="2:16" x14ac:dyDescent="0.25">
      <c r="B9645" s="103"/>
      <c r="C9645" s="103"/>
      <c r="L9645" s="102" t="str">
        <f>[2]!Table1[[#This Row],[Orgn]]&amp;"-"&amp;[2]!Table1[[#This Row],[Dest]]</f>
        <v>NAP-SSH</v>
      </c>
      <c r="M9645" s="102" t="str">
        <f t="shared" si="150"/>
        <v>ADT</v>
      </c>
      <c r="N9645" s="102">
        <f>WEEKDAY([2]!Table1[[#This Row],[Travel Date]],2)</f>
        <v>6</v>
      </c>
      <c r="P9645" s="102">
        <v>1</v>
      </c>
    </row>
    <row r="9646" spans="2:16" x14ac:dyDescent="0.25">
      <c r="B9646" s="103"/>
      <c r="C9646" s="103"/>
      <c r="L9646" s="102" t="str">
        <f>[2]!Table1[[#This Row],[Orgn]]&amp;"-"&amp;[2]!Table1[[#This Row],[Dest]]</f>
        <v>NAP-SSH</v>
      </c>
      <c r="M9646" s="102" t="str">
        <f t="shared" si="150"/>
        <v>ADT</v>
      </c>
      <c r="N9646" s="102">
        <f>WEEKDAY([2]!Table1[[#This Row],[Travel Date]],2)</f>
        <v>6</v>
      </c>
      <c r="P9646" s="102">
        <v>1</v>
      </c>
    </row>
    <row r="9647" spans="2:16" x14ac:dyDescent="0.25">
      <c r="B9647" s="103"/>
      <c r="C9647" s="103"/>
      <c r="L9647" s="102" t="str">
        <f>[2]!Table1[[#This Row],[Orgn]]&amp;"-"&amp;[2]!Table1[[#This Row],[Dest]]</f>
        <v>NAP-SSH</v>
      </c>
      <c r="M9647" s="102" t="str">
        <f t="shared" si="150"/>
        <v>ADT</v>
      </c>
      <c r="N9647" s="102">
        <f>WEEKDAY([2]!Table1[[#This Row],[Travel Date]],2)</f>
        <v>6</v>
      </c>
      <c r="P9647" s="102">
        <v>1</v>
      </c>
    </row>
    <row r="9648" spans="2:16" x14ac:dyDescent="0.25">
      <c r="B9648" s="103"/>
      <c r="C9648" s="103"/>
      <c r="L9648" s="102" t="str">
        <f>[2]!Table1[[#This Row],[Orgn]]&amp;"-"&amp;[2]!Table1[[#This Row],[Dest]]</f>
        <v>NAP-SSH</v>
      </c>
      <c r="M9648" s="102" t="str">
        <f t="shared" si="150"/>
        <v>ADT</v>
      </c>
      <c r="N9648" s="102">
        <f>WEEKDAY([2]!Table1[[#This Row],[Travel Date]],2)</f>
        <v>6</v>
      </c>
      <c r="P9648" s="102">
        <v>1</v>
      </c>
    </row>
    <row r="9649" spans="2:16" x14ac:dyDescent="0.25">
      <c r="B9649" s="103"/>
      <c r="C9649" s="103"/>
      <c r="L9649" s="102" t="str">
        <f>[2]!Table1[[#This Row],[Orgn]]&amp;"-"&amp;[2]!Table1[[#This Row],[Dest]]</f>
        <v>NAP-SSH</v>
      </c>
      <c r="M9649" s="102" t="str">
        <f t="shared" si="150"/>
        <v>ADT</v>
      </c>
      <c r="N9649" s="102">
        <f>WEEKDAY([2]!Table1[[#This Row],[Travel Date]],2)</f>
        <v>6</v>
      </c>
      <c r="P9649" s="102">
        <v>1</v>
      </c>
    </row>
    <row r="9650" spans="2:16" x14ac:dyDescent="0.25">
      <c r="B9650" s="103"/>
      <c r="C9650" s="103"/>
      <c r="L9650" s="102" t="str">
        <f>[2]!Table1[[#This Row],[Orgn]]&amp;"-"&amp;[2]!Table1[[#This Row],[Dest]]</f>
        <v>NAP-SSH</v>
      </c>
      <c r="M9650" s="102" t="str">
        <f t="shared" si="150"/>
        <v>ADT</v>
      </c>
      <c r="N9650" s="102">
        <f>WEEKDAY([2]!Table1[[#This Row],[Travel Date]],2)</f>
        <v>6</v>
      </c>
      <c r="P9650" s="102">
        <v>1</v>
      </c>
    </row>
    <row r="9651" spans="2:16" x14ac:dyDescent="0.25">
      <c r="B9651" s="103"/>
      <c r="C9651" s="103"/>
      <c r="L9651" s="102" t="str">
        <f>[2]!Table1[[#This Row],[Orgn]]&amp;"-"&amp;[2]!Table1[[#This Row],[Dest]]</f>
        <v>NAP-SSH</v>
      </c>
      <c r="M9651" s="102" t="str">
        <f t="shared" si="150"/>
        <v>ADT</v>
      </c>
      <c r="N9651" s="102">
        <f>WEEKDAY([2]!Table1[[#This Row],[Travel Date]],2)</f>
        <v>6</v>
      </c>
      <c r="P9651" s="102">
        <v>1</v>
      </c>
    </row>
    <row r="9652" spans="2:16" x14ac:dyDescent="0.25">
      <c r="B9652" s="103"/>
      <c r="C9652" s="103"/>
      <c r="L9652" s="102" t="str">
        <f>[2]!Table1[[#This Row],[Orgn]]&amp;"-"&amp;[2]!Table1[[#This Row],[Dest]]</f>
        <v>NAP-SSH</v>
      </c>
      <c r="M9652" s="102" t="str">
        <f t="shared" si="150"/>
        <v>ADT</v>
      </c>
      <c r="N9652" s="102">
        <f>WEEKDAY([2]!Table1[[#This Row],[Travel Date]],2)</f>
        <v>6</v>
      </c>
      <c r="P9652" s="102">
        <v>1</v>
      </c>
    </row>
    <row r="9653" spans="2:16" x14ac:dyDescent="0.25">
      <c r="B9653" s="103"/>
      <c r="C9653" s="103"/>
      <c r="L9653" s="102" t="str">
        <f>[2]!Table1[[#This Row],[Orgn]]&amp;"-"&amp;[2]!Table1[[#This Row],[Dest]]</f>
        <v>NAP-SSH</v>
      </c>
      <c r="M9653" s="102" t="str">
        <f t="shared" si="150"/>
        <v>ADT</v>
      </c>
      <c r="N9653" s="102">
        <f>WEEKDAY([2]!Table1[[#This Row],[Travel Date]],2)</f>
        <v>6</v>
      </c>
      <c r="P9653" s="102">
        <v>1</v>
      </c>
    </row>
    <row r="9654" spans="2:16" x14ac:dyDescent="0.25">
      <c r="B9654" s="103"/>
      <c r="C9654" s="103"/>
      <c r="L9654" s="102" t="str">
        <f>[2]!Table1[[#This Row],[Orgn]]&amp;"-"&amp;[2]!Table1[[#This Row],[Dest]]</f>
        <v>NAP-SSH</v>
      </c>
      <c r="M9654" s="102" t="str">
        <f t="shared" si="150"/>
        <v>ADT</v>
      </c>
      <c r="N9654" s="102">
        <f>WEEKDAY([2]!Table1[[#This Row],[Travel Date]],2)</f>
        <v>6</v>
      </c>
      <c r="P9654" s="102">
        <v>1</v>
      </c>
    </row>
    <row r="9655" spans="2:16" x14ac:dyDescent="0.25">
      <c r="B9655" s="103"/>
      <c r="C9655" s="103"/>
      <c r="L9655" s="102" t="str">
        <f>[2]!Table1[[#This Row],[Orgn]]&amp;"-"&amp;[2]!Table1[[#This Row],[Dest]]</f>
        <v>NAP-SSH</v>
      </c>
      <c r="M9655" s="102" t="str">
        <f t="shared" si="150"/>
        <v>ADT</v>
      </c>
      <c r="N9655" s="102">
        <f>WEEKDAY([2]!Table1[[#This Row],[Travel Date]],2)</f>
        <v>6</v>
      </c>
      <c r="P9655" s="102">
        <v>1</v>
      </c>
    </row>
    <row r="9656" spans="2:16" x14ac:dyDescent="0.25">
      <c r="B9656" s="103"/>
      <c r="C9656" s="103"/>
      <c r="L9656" s="102" t="str">
        <f>[2]!Table1[[#This Row],[Orgn]]&amp;"-"&amp;[2]!Table1[[#This Row],[Dest]]</f>
        <v>NAP-SSH</v>
      </c>
      <c r="M9656" s="102" t="str">
        <f t="shared" si="150"/>
        <v>ADT</v>
      </c>
      <c r="N9656" s="102">
        <f>WEEKDAY([2]!Table1[[#This Row],[Travel Date]],2)</f>
        <v>6</v>
      </c>
      <c r="P9656" s="102">
        <v>1</v>
      </c>
    </row>
    <row r="9657" spans="2:16" x14ac:dyDescent="0.25">
      <c r="B9657" s="103"/>
      <c r="C9657" s="103"/>
      <c r="L9657" s="102" t="str">
        <f>[2]!Table1[[#This Row],[Orgn]]&amp;"-"&amp;[2]!Table1[[#This Row],[Dest]]</f>
        <v>NAP-SSH</v>
      </c>
      <c r="M9657" s="102" t="str">
        <f t="shared" si="150"/>
        <v>ADT</v>
      </c>
      <c r="N9657" s="102">
        <f>WEEKDAY([2]!Table1[[#This Row],[Travel Date]],2)</f>
        <v>6</v>
      </c>
      <c r="P9657" s="102">
        <v>1</v>
      </c>
    </row>
    <row r="9658" spans="2:16" x14ac:dyDescent="0.25">
      <c r="B9658" s="103"/>
      <c r="C9658" s="103"/>
      <c r="L9658" s="102" t="str">
        <f>[2]!Table1[[#This Row],[Orgn]]&amp;"-"&amp;[2]!Table1[[#This Row],[Dest]]</f>
        <v>NAP-SSH</v>
      </c>
      <c r="M9658" s="102" t="str">
        <f t="shared" si="150"/>
        <v>ADT</v>
      </c>
      <c r="N9658" s="102">
        <f>WEEKDAY([2]!Table1[[#This Row],[Travel Date]],2)</f>
        <v>6</v>
      </c>
      <c r="P9658" s="102">
        <v>1</v>
      </c>
    </row>
    <row r="9659" spans="2:16" x14ac:dyDescent="0.25">
      <c r="B9659" s="103"/>
      <c r="C9659" s="103"/>
      <c r="L9659" s="102" t="str">
        <f>[2]!Table1[[#This Row],[Orgn]]&amp;"-"&amp;[2]!Table1[[#This Row],[Dest]]</f>
        <v>NAP-SSH</v>
      </c>
      <c r="M9659" s="102" t="str">
        <f t="shared" si="150"/>
        <v>ADT</v>
      </c>
      <c r="N9659" s="102">
        <f>WEEKDAY([2]!Table1[[#This Row],[Travel Date]],2)</f>
        <v>6</v>
      </c>
      <c r="P9659" s="102">
        <v>1</v>
      </c>
    </row>
    <row r="9660" spans="2:16" x14ac:dyDescent="0.25">
      <c r="B9660" s="103"/>
      <c r="C9660" s="103"/>
      <c r="L9660" s="102" t="str">
        <f>[2]!Table1[[#This Row],[Orgn]]&amp;"-"&amp;[2]!Table1[[#This Row],[Dest]]</f>
        <v>NAP-SSH</v>
      </c>
      <c r="M9660" s="102" t="str">
        <f t="shared" si="150"/>
        <v>ADT</v>
      </c>
      <c r="N9660" s="102">
        <f>WEEKDAY([2]!Table1[[#This Row],[Travel Date]],2)</f>
        <v>6</v>
      </c>
      <c r="P9660" s="102">
        <v>1</v>
      </c>
    </row>
    <row r="9661" spans="2:16" x14ac:dyDescent="0.25">
      <c r="B9661" s="103"/>
      <c r="C9661" s="103"/>
      <c r="L9661" s="102" t="str">
        <f>[2]!Table1[[#This Row],[Orgn]]&amp;"-"&amp;[2]!Table1[[#This Row],[Dest]]</f>
        <v>NAP-SSH</v>
      </c>
      <c r="M9661" s="102" t="str">
        <f t="shared" si="150"/>
        <v>ADT</v>
      </c>
      <c r="N9661" s="102">
        <f>WEEKDAY([2]!Table1[[#This Row],[Travel Date]],2)</f>
        <v>6</v>
      </c>
      <c r="P9661" s="102">
        <v>1</v>
      </c>
    </row>
    <row r="9662" spans="2:16" x14ac:dyDescent="0.25">
      <c r="B9662" s="103"/>
      <c r="C9662" s="103"/>
      <c r="L9662" s="102" t="str">
        <f>[2]!Table1[[#This Row],[Orgn]]&amp;"-"&amp;[2]!Table1[[#This Row],[Dest]]</f>
        <v>NAP-SSH</v>
      </c>
      <c r="M9662" s="102" t="str">
        <f t="shared" si="150"/>
        <v>ADT</v>
      </c>
      <c r="N9662" s="102">
        <f>WEEKDAY([2]!Table1[[#This Row],[Travel Date]],2)</f>
        <v>6</v>
      </c>
      <c r="P9662" s="102">
        <v>1</v>
      </c>
    </row>
    <row r="9663" spans="2:16" x14ac:dyDescent="0.25">
      <c r="B9663" s="103"/>
      <c r="C9663" s="103"/>
      <c r="L9663" s="102" t="str">
        <f>[2]!Table1[[#This Row],[Orgn]]&amp;"-"&amp;[2]!Table1[[#This Row],[Dest]]</f>
        <v>NAP-SSH</v>
      </c>
      <c r="M9663" s="102" t="str">
        <f t="shared" si="150"/>
        <v>ADT</v>
      </c>
      <c r="N9663" s="102">
        <f>WEEKDAY([2]!Table1[[#This Row],[Travel Date]],2)</f>
        <v>6</v>
      </c>
      <c r="P9663" s="102">
        <v>1</v>
      </c>
    </row>
    <row r="9664" spans="2:16" x14ac:dyDescent="0.25">
      <c r="B9664" s="103"/>
      <c r="C9664" s="103"/>
      <c r="L9664" s="102" t="str">
        <f>[2]!Table1[[#This Row],[Orgn]]&amp;"-"&amp;[2]!Table1[[#This Row],[Dest]]</f>
        <v>NAP-SSH</v>
      </c>
      <c r="M9664" s="102" t="str">
        <f t="shared" si="150"/>
        <v>ADT</v>
      </c>
      <c r="N9664" s="102">
        <f>WEEKDAY([2]!Table1[[#This Row],[Travel Date]],2)</f>
        <v>6</v>
      </c>
      <c r="P9664" s="102">
        <v>1</v>
      </c>
    </row>
    <row r="9665" spans="2:16" x14ac:dyDescent="0.25">
      <c r="B9665" s="103"/>
      <c r="C9665" s="103"/>
      <c r="L9665" s="102" t="str">
        <f>[2]!Table1[[#This Row],[Orgn]]&amp;"-"&amp;[2]!Table1[[#This Row],[Dest]]</f>
        <v>NAP-SSH</v>
      </c>
      <c r="M9665" s="102" t="str">
        <f t="shared" si="150"/>
        <v>ADT</v>
      </c>
      <c r="N9665" s="102">
        <f>WEEKDAY([2]!Table1[[#This Row],[Travel Date]],2)</f>
        <v>6</v>
      </c>
      <c r="P9665" s="102">
        <v>1</v>
      </c>
    </row>
    <row r="9666" spans="2:16" x14ac:dyDescent="0.25">
      <c r="B9666" s="103"/>
      <c r="C9666" s="103"/>
      <c r="L9666" s="102" t="str">
        <f>[2]!Table1[[#This Row],[Orgn]]&amp;"-"&amp;[2]!Table1[[#This Row],[Dest]]</f>
        <v>NAP-SSH</v>
      </c>
      <c r="M9666" s="102" t="str">
        <f t="shared" ref="M9666:M9729" si="151">IF(TRIM(C9666)="INF", "INF", IF(TRIM(C9666)="CHD", "CHD", "ADT"))</f>
        <v>ADT</v>
      </c>
      <c r="N9666" s="102">
        <f>WEEKDAY([2]!Table1[[#This Row],[Travel Date]],2)</f>
        <v>6</v>
      </c>
      <c r="P9666" s="102">
        <v>1</v>
      </c>
    </row>
    <row r="9667" spans="2:16" x14ac:dyDescent="0.25">
      <c r="B9667" s="103"/>
      <c r="C9667" s="103"/>
      <c r="L9667" s="102" t="str">
        <f>[2]!Table1[[#This Row],[Orgn]]&amp;"-"&amp;[2]!Table1[[#This Row],[Dest]]</f>
        <v>NAP-SSH</v>
      </c>
      <c r="M9667" s="102" t="str">
        <f t="shared" si="151"/>
        <v>ADT</v>
      </c>
      <c r="N9667" s="102">
        <f>WEEKDAY([2]!Table1[[#This Row],[Travel Date]],2)</f>
        <v>6</v>
      </c>
      <c r="P9667" s="102">
        <v>1</v>
      </c>
    </row>
    <row r="9668" spans="2:16" x14ac:dyDescent="0.25">
      <c r="B9668" s="103"/>
      <c r="C9668" s="103"/>
      <c r="L9668" s="102" t="str">
        <f>[2]!Table1[[#This Row],[Orgn]]&amp;"-"&amp;[2]!Table1[[#This Row],[Dest]]</f>
        <v>NAP-SSH</v>
      </c>
      <c r="M9668" s="102" t="str">
        <f t="shared" si="151"/>
        <v>ADT</v>
      </c>
      <c r="N9668" s="102">
        <f>WEEKDAY([2]!Table1[[#This Row],[Travel Date]],2)</f>
        <v>6</v>
      </c>
      <c r="P9668" s="102">
        <v>1</v>
      </c>
    </row>
    <row r="9669" spans="2:16" x14ac:dyDescent="0.25">
      <c r="B9669" s="103"/>
      <c r="C9669" s="103"/>
      <c r="L9669" s="102" t="str">
        <f>[2]!Table1[[#This Row],[Orgn]]&amp;"-"&amp;[2]!Table1[[#This Row],[Dest]]</f>
        <v>NAP-SSH</v>
      </c>
      <c r="M9669" s="102" t="str">
        <f t="shared" si="151"/>
        <v>ADT</v>
      </c>
      <c r="N9669" s="102">
        <f>WEEKDAY([2]!Table1[[#This Row],[Travel Date]],2)</f>
        <v>6</v>
      </c>
      <c r="P9669" s="102">
        <v>1</v>
      </c>
    </row>
    <row r="9670" spans="2:16" x14ac:dyDescent="0.25">
      <c r="B9670" s="103"/>
      <c r="C9670" s="103"/>
      <c r="L9670" s="102" t="str">
        <f>[2]!Table1[[#This Row],[Orgn]]&amp;"-"&amp;[2]!Table1[[#This Row],[Dest]]</f>
        <v>NAP-SSH</v>
      </c>
      <c r="M9670" s="102" t="str">
        <f t="shared" si="151"/>
        <v>ADT</v>
      </c>
      <c r="N9670" s="102">
        <f>WEEKDAY([2]!Table1[[#This Row],[Travel Date]],2)</f>
        <v>6</v>
      </c>
      <c r="P9670" s="102">
        <v>1</v>
      </c>
    </row>
    <row r="9671" spans="2:16" x14ac:dyDescent="0.25">
      <c r="B9671" s="103"/>
      <c r="C9671" s="103"/>
      <c r="L9671" s="102" t="str">
        <f>[2]!Table1[[#This Row],[Orgn]]&amp;"-"&amp;[2]!Table1[[#This Row],[Dest]]</f>
        <v>NAP-SSH</v>
      </c>
      <c r="M9671" s="102" t="str">
        <f t="shared" si="151"/>
        <v>ADT</v>
      </c>
      <c r="N9671" s="102">
        <f>WEEKDAY([2]!Table1[[#This Row],[Travel Date]],2)</f>
        <v>6</v>
      </c>
      <c r="P9671" s="102">
        <v>1</v>
      </c>
    </row>
    <row r="9672" spans="2:16" x14ac:dyDescent="0.25">
      <c r="B9672" s="103"/>
      <c r="C9672" s="103"/>
      <c r="L9672" s="102" t="str">
        <f>[2]!Table1[[#This Row],[Orgn]]&amp;"-"&amp;[2]!Table1[[#This Row],[Dest]]</f>
        <v>NAP-SSH</v>
      </c>
      <c r="M9672" s="102" t="str">
        <f t="shared" si="151"/>
        <v>ADT</v>
      </c>
      <c r="N9672" s="102">
        <f>WEEKDAY([2]!Table1[[#This Row],[Travel Date]],2)</f>
        <v>6</v>
      </c>
      <c r="P9672" s="102">
        <v>1</v>
      </c>
    </row>
    <row r="9673" spans="2:16" x14ac:dyDescent="0.25">
      <c r="B9673" s="103"/>
      <c r="C9673" s="103"/>
      <c r="L9673" s="102" t="str">
        <f>[2]!Table1[[#This Row],[Orgn]]&amp;"-"&amp;[2]!Table1[[#This Row],[Dest]]</f>
        <v>NAP-SSH</v>
      </c>
      <c r="M9673" s="102" t="str">
        <f t="shared" si="151"/>
        <v>ADT</v>
      </c>
      <c r="N9673" s="102">
        <f>WEEKDAY([2]!Table1[[#This Row],[Travel Date]],2)</f>
        <v>6</v>
      </c>
      <c r="P9673" s="102">
        <v>1</v>
      </c>
    </row>
    <row r="9674" spans="2:16" x14ac:dyDescent="0.25">
      <c r="B9674" s="103"/>
      <c r="C9674" s="103"/>
      <c r="L9674" s="102" t="str">
        <f>[2]!Table1[[#This Row],[Orgn]]&amp;"-"&amp;[2]!Table1[[#This Row],[Dest]]</f>
        <v>NAP-SSH</v>
      </c>
      <c r="M9674" s="102" t="str">
        <f t="shared" si="151"/>
        <v>ADT</v>
      </c>
      <c r="N9674" s="102">
        <f>WEEKDAY([2]!Table1[[#This Row],[Travel Date]],2)</f>
        <v>6</v>
      </c>
      <c r="P9674" s="102">
        <v>1</v>
      </c>
    </row>
    <row r="9675" spans="2:16" x14ac:dyDescent="0.25">
      <c r="B9675" s="103"/>
      <c r="C9675" s="103"/>
      <c r="L9675" s="102" t="str">
        <f>[2]!Table1[[#This Row],[Orgn]]&amp;"-"&amp;[2]!Table1[[#This Row],[Dest]]</f>
        <v>NAP-SSH</v>
      </c>
      <c r="M9675" s="102" t="str">
        <f t="shared" si="151"/>
        <v>ADT</v>
      </c>
      <c r="N9675" s="102">
        <f>WEEKDAY([2]!Table1[[#This Row],[Travel Date]],2)</f>
        <v>6</v>
      </c>
      <c r="P9675" s="102">
        <v>1</v>
      </c>
    </row>
    <row r="9676" spans="2:16" x14ac:dyDescent="0.25">
      <c r="B9676" s="103"/>
      <c r="C9676" s="103"/>
      <c r="L9676" s="102" t="str">
        <f>[2]!Table1[[#This Row],[Orgn]]&amp;"-"&amp;[2]!Table1[[#This Row],[Dest]]</f>
        <v>NAP-SSH</v>
      </c>
      <c r="M9676" s="102" t="str">
        <f t="shared" si="151"/>
        <v>ADT</v>
      </c>
      <c r="N9676" s="102">
        <f>WEEKDAY([2]!Table1[[#This Row],[Travel Date]],2)</f>
        <v>6</v>
      </c>
      <c r="P9676" s="102">
        <v>1</v>
      </c>
    </row>
    <row r="9677" spans="2:16" x14ac:dyDescent="0.25">
      <c r="B9677" s="103"/>
      <c r="C9677" s="103"/>
      <c r="L9677" s="102" t="str">
        <f>[2]!Table1[[#This Row],[Orgn]]&amp;"-"&amp;[2]!Table1[[#This Row],[Dest]]</f>
        <v>NAP-SSH</v>
      </c>
      <c r="M9677" s="102" t="str">
        <f t="shared" si="151"/>
        <v>ADT</v>
      </c>
      <c r="N9677" s="102">
        <f>WEEKDAY([2]!Table1[[#This Row],[Travel Date]],2)</f>
        <v>6</v>
      </c>
      <c r="P9677" s="102">
        <v>1</v>
      </c>
    </row>
    <row r="9678" spans="2:16" x14ac:dyDescent="0.25">
      <c r="B9678" s="103"/>
      <c r="C9678" s="103"/>
      <c r="L9678" s="102" t="str">
        <f>[2]!Table1[[#This Row],[Orgn]]&amp;"-"&amp;[2]!Table1[[#This Row],[Dest]]</f>
        <v>NAP-SSH</v>
      </c>
      <c r="M9678" s="102" t="str">
        <f t="shared" si="151"/>
        <v>ADT</v>
      </c>
      <c r="N9678" s="102">
        <f>WEEKDAY([2]!Table1[[#This Row],[Travel Date]],2)</f>
        <v>6</v>
      </c>
      <c r="P9678" s="102">
        <v>1</v>
      </c>
    </row>
    <row r="9679" spans="2:16" x14ac:dyDescent="0.25">
      <c r="B9679" s="103"/>
      <c r="C9679" s="103"/>
      <c r="L9679" s="102" t="str">
        <f>[2]!Table1[[#This Row],[Orgn]]&amp;"-"&amp;[2]!Table1[[#This Row],[Dest]]</f>
        <v>NAP-SSH</v>
      </c>
      <c r="M9679" s="102" t="str">
        <f t="shared" si="151"/>
        <v>ADT</v>
      </c>
      <c r="N9679" s="102">
        <f>WEEKDAY([2]!Table1[[#This Row],[Travel Date]],2)</f>
        <v>6</v>
      </c>
      <c r="P9679" s="102">
        <v>1</v>
      </c>
    </row>
    <row r="9680" spans="2:16" x14ac:dyDescent="0.25">
      <c r="B9680" s="103"/>
      <c r="C9680" s="103"/>
      <c r="L9680" s="102" t="str">
        <f>[2]!Table1[[#This Row],[Orgn]]&amp;"-"&amp;[2]!Table1[[#This Row],[Dest]]</f>
        <v>NAP-SSH</v>
      </c>
      <c r="M9680" s="102" t="str">
        <f t="shared" si="151"/>
        <v>ADT</v>
      </c>
      <c r="N9680" s="102">
        <f>WEEKDAY([2]!Table1[[#This Row],[Travel Date]],2)</f>
        <v>6</v>
      </c>
      <c r="P9680" s="102">
        <v>1</v>
      </c>
    </row>
    <row r="9681" spans="2:16" x14ac:dyDescent="0.25">
      <c r="B9681" s="103"/>
      <c r="C9681" s="103"/>
      <c r="L9681" s="102" t="str">
        <f>[2]!Table1[[#This Row],[Orgn]]&amp;"-"&amp;[2]!Table1[[#This Row],[Dest]]</f>
        <v>NAP-SSH</v>
      </c>
      <c r="M9681" s="102" t="str">
        <f t="shared" si="151"/>
        <v>ADT</v>
      </c>
      <c r="N9681" s="102">
        <f>WEEKDAY([2]!Table1[[#This Row],[Travel Date]],2)</f>
        <v>6</v>
      </c>
      <c r="P9681" s="102">
        <v>1</v>
      </c>
    </row>
    <row r="9682" spans="2:16" x14ac:dyDescent="0.25">
      <c r="B9682" s="103"/>
      <c r="C9682" s="103"/>
      <c r="L9682" s="102" t="str">
        <f>[2]!Table1[[#This Row],[Orgn]]&amp;"-"&amp;[2]!Table1[[#This Row],[Dest]]</f>
        <v>NAP-SSH</v>
      </c>
      <c r="M9682" s="102" t="str">
        <f t="shared" si="151"/>
        <v>ADT</v>
      </c>
      <c r="N9682" s="102">
        <f>WEEKDAY([2]!Table1[[#This Row],[Travel Date]],2)</f>
        <v>6</v>
      </c>
      <c r="P9682" s="102">
        <v>1</v>
      </c>
    </row>
    <row r="9683" spans="2:16" x14ac:dyDescent="0.25">
      <c r="B9683" s="103"/>
      <c r="C9683" s="103"/>
      <c r="L9683" s="102" t="str">
        <f>[2]!Table1[[#This Row],[Orgn]]&amp;"-"&amp;[2]!Table1[[#This Row],[Dest]]</f>
        <v>NAP-SSH</v>
      </c>
      <c r="M9683" s="102" t="str">
        <f t="shared" si="151"/>
        <v>ADT</v>
      </c>
      <c r="N9683" s="102">
        <f>WEEKDAY([2]!Table1[[#This Row],[Travel Date]],2)</f>
        <v>6</v>
      </c>
      <c r="P9683" s="102">
        <v>1</v>
      </c>
    </row>
    <row r="9684" spans="2:16" x14ac:dyDescent="0.25">
      <c r="B9684" s="103"/>
      <c r="C9684" s="103"/>
      <c r="L9684" s="102" t="str">
        <f>[2]!Table1[[#This Row],[Orgn]]&amp;"-"&amp;[2]!Table1[[#This Row],[Dest]]</f>
        <v>NAP-SSH</v>
      </c>
      <c r="M9684" s="102" t="str">
        <f t="shared" si="151"/>
        <v>ADT</v>
      </c>
      <c r="N9684" s="102">
        <f>WEEKDAY([2]!Table1[[#This Row],[Travel Date]],2)</f>
        <v>6</v>
      </c>
      <c r="P9684" s="102">
        <v>1</v>
      </c>
    </row>
    <row r="9685" spans="2:16" x14ac:dyDescent="0.25">
      <c r="B9685" s="103"/>
      <c r="C9685" s="103"/>
      <c r="L9685" s="102" t="str">
        <f>[2]!Table1[[#This Row],[Orgn]]&amp;"-"&amp;[2]!Table1[[#This Row],[Dest]]</f>
        <v>NAP-SSH</v>
      </c>
      <c r="M9685" s="102" t="str">
        <f t="shared" si="151"/>
        <v>ADT</v>
      </c>
      <c r="N9685" s="102">
        <f>WEEKDAY([2]!Table1[[#This Row],[Travel Date]],2)</f>
        <v>6</v>
      </c>
      <c r="P9685" s="102">
        <v>1</v>
      </c>
    </row>
    <row r="9686" spans="2:16" x14ac:dyDescent="0.25">
      <c r="B9686" s="103"/>
      <c r="C9686" s="103"/>
      <c r="L9686" s="102" t="str">
        <f>[2]!Table1[[#This Row],[Orgn]]&amp;"-"&amp;[2]!Table1[[#This Row],[Dest]]</f>
        <v>NAP-SSH</v>
      </c>
      <c r="M9686" s="102" t="str">
        <f t="shared" si="151"/>
        <v>ADT</v>
      </c>
      <c r="N9686" s="102">
        <f>WEEKDAY([2]!Table1[[#This Row],[Travel Date]],2)</f>
        <v>6</v>
      </c>
      <c r="P9686" s="102">
        <v>1</v>
      </c>
    </row>
    <row r="9687" spans="2:16" x14ac:dyDescent="0.25">
      <c r="B9687" s="103"/>
      <c r="C9687" s="103"/>
      <c r="L9687" s="102" t="str">
        <f>[2]!Table1[[#This Row],[Orgn]]&amp;"-"&amp;[2]!Table1[[#This Row],[Dest]]</f>
        <v>NAP-SSH</v>
      </c>
      <c r="M9687" s="102" t="str">
        <f t="shared" si="151"/>
        <v>ADT</v>
      </c>
      <c r="N9687" s="102">
        <f>WEEKDAY([2]!Table1[[#This Row],[Travel Date]],2)</f>
        <v>6</v>
      </c>
      <c r="P9687" s="102">
        <v>1</v>
      </c>
    </row>
    <row r="9688" spans="2:16" x14ac:dyDescent="0.25">
      <c r="B9688" s="103"/>
      <c r="C9688" s="103"/>
      <c r="L9688" s="102" t="str">
        <f>[2]!Table1[[#This Row],[Orgn]]&amp;"-"&amp;[2]!Table1[[#This Row],[Dest]]</f>
        <v>NAP-SSH</v>
      </c>
      <c r="M9688" s="102" t="str">
        <f t="shared" si="151"/>
        <v>ADT</v>
      </c>
      <c r="N9688" s="102">
        <f>WEEKDAY([2]!Table1[[#This Row],[Travel Date]],2)</f>
        <v>6</v>
      </c>
      <c r="P9688" s="102">
        <v>1</v>
      </c>
    </row>
    <row r="9689" spans="2:16" x14ac:dyDescent="0.25">
      <c r="B9689" s="103"/>
      <c r="C9689" s="103"/>
      <c r="L9689" s="102" t="str">
        <f>[2]!Table1[[#This Row],[Orgn]]&amp;"-"&amp;[2]!Table1[[#This Row],[Dest]]</f>
        <v>SSH-FCO</v>
      </c>
      <c r="M9689" s="102" t="str">
        <f t="shared" si="151"/>
        <v>ADT</v>
      </c>
      <c r="N9689" s="102">
        <f>WEEKDAY([2]!Table1[[#This Row],[Travel Date]],2)</f>
        <v>6</v>
      </c>
      <c r="P9689" s="102">
        <v>1</v>
      </c>
    </row>
    <row r="9690" spans="2:16" x14ac:dyDescent="0.25">
      <c r="B9690" s="103"/>
      <c r="C9690" s="103"/>
      <c r="L9690" s="102" t="str">
        <f>[2]!Table1[[#This Row],[Orgn]]&amp;"-"&amp;[2]!Table1[[#This Row],[Dest]]</f>
        <v>SSH-FCO</v>
      </c>
      <c r="M9690" s="102" t="str">
        <f t="shared" si="151"/>
        <v>ADT</v>
      </c>
      <c r="N9690" s="102">
        <f>WEEKDAY([2]!Table1[[#This Row],[Travel Date]],2)</f>
        <v>6</v>
      </c>
      <c r="P9690" s="102">
        <v>1</v>
      </c>
    </row>
    <row r="9691" spans="2:16" x14ac:dyDescent="0.25">
      <c r="B9691" s="103"/>
      <c r="C9691" s="103"/>
      <c r="L9691" s="102" t="str">
        <f>[2]!Table1[[#This Row],[Orgn]]&amp;"-"&amp;[2]!Table1[[#This Row],[Dest]]</f>
        <v>SSH-FCO</v>
      </c>
      <c r="M9691" s="102" t="str">
        <f t="shared" si="151"/>
        <v>ADT</v>
      </c>
      <c r="N9691" s="102">
        <f>WEEKDAY([2]!Table1[[#This Row],[Travel Date]],2)</f>
        <v>6</v>
      </c>
      <c r="P9691" s="102">
        <v>1</v>
      </c>
    </row>
    <row r="9692" spans="2:16" x14ac:dyDescent="0.25">
      <c r="B9692" s="103"/>
      <c r="C9692" s="103"/>
      <c r="L9692" s="102" t="str">
        <f>[2]!Table1[[#This Row],[Orgn]]&amp;"-"&amp;[2]!Table1[[#This Row],[Dest]]</f>
        <v>SSH-FCO</v>
      </c>
      <c r="M9692" s="102" t="str">
        <f t="shared" si="151"/>
        <v>ADT</v>
      </c>
      <c r="N9692" s="102">
        <f>WEEKDAY([2]!Table1[[#This Row],[Travel Date]],2)</f>
        <v>6</v>
      </c>
      <c r="P9692" s="102">
        <v>1</v>
      </c>
    </row>
    <row r="9693" spans="2:16" x14ac:dyDescent="0.25">
      <c r="B9693" s="103"/>
      <c r="C9693" s="103"/>
      <c r="L9693" s="102" t="str">
        <f>[2]!Table1[[#This Row],[Orgn]]&amp;"-"&amp;[2]!Table1[[#This Row],[Dest]]</f>
        <v>SSH-FCO</v>
      </c>
      <c r="M9693" s="102" t="str">
        <f t="shared" si="151"/>
        <v>ADT</v>
      </c>
      <c r="N9693" s="102">
        <f>WEEKDAY([2]!Table1[[#This Row],[Travel Date]],2)</f>
        <v>6</v>
      </c>
      <c r="P9693" s="102">
        <v>1</v>
      </c>
    </row>
    <row r="9694" spans="2:16" x14ac:dyDescent="0.25">
      <c r="B9694" s="103"/>
      <c r="C9694" s="103"/>
      <c r="L9694" s="102" t="str">
        <f>[2]!Table1[[#This Row],[Orgn]]&amp;"-"&amp;[2]!Table1[[#This Row],[Dest]]</f>
        <v>SSH-FCO</v>
      </c>
      <c r="M9694" s="102" t="str">
        <f t="shared" si="151"/>
        <v>ADT</v>
      </c>
      <c r="N9694" s="102">
        <f>WEEKDAY([2]!Table1[[#This Row],[Travel Date]],2)</f>
        <v>6</v>
      </c>
      <c r="P9694" s="102">
        <v>1</v>
      </c>
    </row>
    <row r="9695" spans="2:16" x14ac:dyDescent="0.25">
      <c r="B9695" s="103"/>
      <c r="C9695" s="103"/>
      <c r="L9695" s="102" t="str">
        <f>[2]!Table1[[#This Row],[Orgn]]&amp;"-"&amp;[2]!Table1[[#This Row],[Dest]]</f>
        <v>SSH-FCO</v>
      </c>
      <c r="M9695" s="102" t="str">
        <f t="shared" si="151"/>
        <v>ADT</v>
      </c>
      <c r="N9695" s="102">
        <f>WEEKDAY([2]!Table1[[#This Row],[Travel Date]],2)</f>
        <v>6</v>
      </c>
      <c r="P9695" s="102">
        <v>1</v>
      </c>
    </row>
    <row r="9696" spans="2:16" x14ac:dyDescent="0.25">
      <c r="B9696" s="103"/>
      <c r="C9696" s="103"/>
      <c r="L9696" s="102" t="str">
        <f>[2]!Table1[[#This Row],[Orgn]]&amp;"-"&amp;[2]!Table1[[#This Row],[Dest]]</f>
        <v>SSH-FCO</v>
      </c>
      <c r="M9696" s="102" t="str">
        <f t="shared" si="151"/>
        <v>ADT</v>
      </c>
      <c r="N9696" s="102">
        <f>WEEKDAY([2]!Table1[[#This Row],[Travel Date]],2)</f>
        <v>6</v>
      </c>
      <c r="P9696" s="102">
        <v>1</v>
      </c>
    </row>
    <row r="9697" spans="2:16" x14ac:dyDescent="0.25">
      <c r="B9697" s="103"/>
      <c r="C9697" s="103"/>
      <c r="L9697" s="102" t="str">
        <f>[2]!Table1[[#This Row],[Orgn]]&amp;"-"&amp;[2]!Table1[[#This Row],[Dest]]</f>
        <v>SSH-FCO</v>
      </c>
      <c r="M9697" s="102" t="str">
        <f t="shared" si="151"/>
        <v>ADT</v>
      </c>
      <c r="N9697" s="102">
        <f>WEEKDAY([2]!Table1[[#This Row],[Travel Date]],2)</f>
        <v>6</v>
      </c>
      <c r="P9697" s="102">
        <v>1</v>
      </c>
    </row>
    <row r="9698" spans="2:16" x14ac:dyDescent="0.25">
      <c r="B9698" s="103"/>
      <c r="C9698" s="103"/>
      <c r="L9698" s="102" t="str">
        <f>[2]!Table1[[#This Row],[Orgn]]&amp;"-"&amp;[2]!Table1[[#This Row],[Dest]]</f>
        <v>SSH-FCO</v>
      </c>
      <c r="M9698" s="102" t="str">
        <f t="shared" si="151"/>
        <v>ADT</v>
      </c>
      <c r="N9698" s="102">
        <f>WEEKDAY([2]!Table1[[#This Row],[Travel Date]],2)</f>
        <v>6</v>
      </c>
      <c r="P9698" s="102">
        <v>1</v>
      </c>
    </row>
    <row r="9699" spans="2:16" x14ac:dyDescent="0.25">
      <c r="B9699" s="103"/>
      <c r="C9699" s="103"/>
      <c r="L9699" s="102" t="str">
        <f>[2]!Table1[[#This Row],[Orgn]]&amp;"-"&amp;[2]!Table1[[#This Row],[Dest]]</f>
        <v>SSH-FCO</v>
      </c>
      <c r="M9699" s="102" t="str">
        <f t="shared" si="151"/>
        <v>ADT</v>
      </c>
      <c r="N9699" s="102">
        <f>WEEKDAY([2]!Table1[[#This Row],[Travel Date]],2)</f>
        <v>6</v>
      </c>
      <c r="P9699" s="102">
        <v>1</v>
      </c>
    </row>
    <row r="9700" spans="2:16" x14ac:dyDescent="0.25">
      <c r="B9700" s="103"/>
      <c r="C9700" s="103"/>
      <c r="L9700" s="102" t="str">
        <f>[2]!Table1[[#This Row],[Orgn]]&amp;"-"&amp;[2]!Table1[[#This Row],[Dest]]</f>
        <v>SSH-FCO</v>
      </c>
      <c r="M9700" s="102" t="str">
        <f t="shared" si="151"/>
        <v>ADT</v>
      </c>
      <c r="N9700" s="102">
        <f>WEEKDAY([2]!Table1[[#This Row],[Travel Date]],2)</f>
        <v>6</v>
      </c>
      <c r="P9700" s="102">
        <v>1</v>
      </c>
    </row>
    <row r="9701" spans="2:16" x14ac:dyDescent="0.25">
      <c r="B9701" s="103"/>
      <c r="C9701" s="103"/>
      <c r="L9701" s="102" t="str">
        <f>[2]!Table1[[#This Row],[Orgn]]&amp;"-"&amp;[2]!Table1[[#This Row],[Dest]]</f>
        <v>SSH-FCO</v>
      </c>
      <c r="M9701" s="102" t="str">
        <f t="shared" si="151"/>
        <v>ADT</v>
      </c>
      <c r="N9701" s="102">
        <f>WEEKDAY([2]!Table1[[#This Row],[Travel Date]],2)</f>
        <v>6</v>
      </c>
      <c r="P9701" s="102">
        <v>1</v>
      </c>
    </row>
    <row r="9702" spans="2:16" x14ac:dyDescent="0.25">
      <c r="B9702" s="103"/>
      <c r="C9702" s="103"/>
      <c r="L9702" s="102" t="str">
        <f>[2]!Table1[[#This Row],[Orgn]]&amp;"-"&amp;[2]!Table1[[#This Row],[Dest]]</f>
        <v>SSH-FCO</v>
      </c>
      <c r="M9702" s="102" t="str">
        <f t="shared" si="151"/>
        <v>ADT</v>
      </c>
      <c r="N9702" s="102">
        <f>WEEKDAY([2]!Table1[[#This Row],[Travel Date]],2)</f>
        <v>6</v>
      </c>
      <c r="P9702" s="102">
        <v>1</v>
      </c>
    </row>
    <row r="9703" spans="2:16" x14ac:dyDescent="0.25">
      <c r="B9703" s="103"/>
      <c r="C9703" s="103"/>
      <c r="L9703" s="102" t="str">
        <f>[2]!Table1[[#This Row],[Orgn]]&amp;"-"&amp;[2]!Table1[[#This Row],[Dest]]</f>
        <v>SSH-FCO</v>
      </c>
      <c r="M9703" s="102" t="str">
        <f t="shared" si="151"/>
        <v>ADT</v>
      </c>
      <c r="N9703" s="102">
        <f>WEEKDAY([2]!Table1[[#This Row],[Travel Date]],2)</f>
        <v>6</v>
      </c>
      <c r="P9703" s="102">
        <v>1</v>
      </c>
    </row>
    <row r="9704" spans="2:16" x14ac:dyDescent="0.25">
      <c r="B9704" s="103"/>
      <c r="C9704" s="103"/>
      <c r="L9704" s="102" t="str">
        <f>[2]!Table1[[#This Row],[Orgn]]&amp;"-"&amp;[2]!Table1[[#This Row],[Dest]]</f>
        <v>SSH-FCO</v>
      </c>
      <c r="M9704" s="102" t="str">
        <f t="shared" si="151"/>
        <v>ADT</v>
      </c>
      <c r="N9704" s="102">
        <f>WEEKDAY([2]!Table1[[#This Row],[Travel Date]],2)</f>
        <v>6</v>
      </c>
      <c r="P9704" s="102">
        <v>1</v>
      </c>
    </row>
    <row r="9705" spans="2:16" x14ac:dyDescent="0.25">
      <c r="B9705" s="103"/>
      <c r="C9705" s="103"/>
      <c r="L9705" s="102" t="str">
        <f>[2]!Table1[[#This Row],[Orgn]]&amp;"-"&amp;[2]!Table1[[#This Row],[Dest]]</f>
        <v>SSH-FCO</v>
      </c>
      <c r="M9705" s="102" t="str">
        <f t="shared" si="151"/>
        <v>ADT</v>
      </c>
      <c r="N9705" s="102">
        <f>WEEKDAY([2]!Table1[[#This Row],[Travel Date]],2)</f>
        <v>6</v>
      </c>
      <c r="P9705" s="102">
        <v>1</v>
      </c>
    </row>
    <row r="9706" spans="2:16" x14ac:dyDescent="0.25">
      <c r="B9706" s="103"/>
      <c r="C9706" s="103"/>
      <c r="L9706" s="102" t="str">
        <f>[2]!Table1[[#This Row],[Orgn]]&amp;"-"&amp;[2]!Table1[[#This Row],[Dest]]</f>
        <v>SSH-FCO</v>
      </c>
      <c r="M9706" s="102" t="str">
        <f t="shared" si="151"/>
        <v>ADT</v>
      </c>
      <c r="N9706" s="102">
        <f>WEEKDAY([2]!Table1[[#This Row],[Travel Date]],2)</f>
        <v>6</v>
      </c>
      <c r="P9706" s="102">
        <v>1</v>
      </c>
    </row>
    <row r="9707" spans="2:16" x14ac:dyDescent="0.25">
      <c r="B9707" s="103"/>
      <c r="C9707" s="103"/>
      <c r="L9707" s="102" t="str">
        <f>[2]!Table1[[#This Row],[Orgn]]&amp;"-"&amp;[2]!Table1[[#This Row],[Dest]]</f>
        <v>SSH-FCO</v>
      </c>
      <c r="M9707" s="102" t="str">
        <f t="shared" si="151"/>
        <v>ADT</v>
      </c>
      <c r="N9707" s="102">
        <f>WEEKDAY([2]!Table1[[#This Row],[Travel Date]],2)</f>
        <v>6</v>
      </c>
      <c r="P9707" s="102">
        <v>1</v>
      </c>
    </row>
    <row r="9708" spans="2:16" x14ac:dyDescent="0.25">
      <c r="B9708" s="103"/>
      <c r="C9708" s="103"/>
      <c r="L9708" s="102" t="str">
        <f>[2]!Table1[[#This Row],[Orgn]]&amp;"-"&amp;[2]!Table1[[#This Row],[Dest]]</f>
        <v>SSH-FCO</v>
      </c>
      <c r="M9708" s="102" t="str">
        <f t="shared" si="151"/>
        <v>ADT</v>
      </c>
      <c r="N9708" s="102">
        <f>WEEKDAY([2]!Table1[[#This Row],[Travel Date]],2)</f>
        <v>6</v>
      </c>
      <c r="P9708" s="102">
        <v>1</v>
      </c>
    </row>
    <row r="9709" spans="2:16" x14ac:dyDescent="0.25">
      <c r="B9709" s="103"/>
      <c r="C9709" s="103"/>
      <c r="L9709" s="102" t="str">
        <f>[2]!Table1[[#This Row],[Orgn]]&amp;"-"&amp;[2]!Table1[[#This Row],[Dest]]</f>
        <v>SSH-FCO</v>
      </c>
      <c r="M9709" s="102" t="str">
        <f t="shared" si="151"/>
        <v>ADT</v>
      </c>
      <c r="N9709" s="102">
        <f>WEEKDAY([2]!Table1[[#This Row],[Travel Date]],2)</f>
        <v>6</v>
      </c>
      <c r="P9709" s="102">
        <v>1</v>
      </c>
    </row>
    <row r="9710" spans="2:16" x14ac:dyDescent="0.25">
      <c r="B9710" s="103"/>
      <c r="C9710" s="103"/>
      <c r="L9710" s="102" t="str">
        <f>[2]!Table1[[#This Row],[Orgn]]&amp;"-"&amp;[2]!Table1[[#This Row],[Dest]]</f>
        <v>SSH-FCO</v>
      </c>
      <c r="M9710" s="102" t="str">
        <f t="shared" si="151"/>
        <v>ADT</v>
      </c>
      <c r="N9710" s="102">
        <f>WEEKDAY([2]!Table1[[#This Row],[Travel Date]],2)</f>
        <v>6</v>
      </c>
      <c r="P9710" s="102">
        <v>1</v>
      </c>
    </row>
    <row r="9711" spans="2:16" x14ac:dyDescent="0.25">
      <c r="B9711" s="103"/>
      <c r="C9711" s="103"/>
      <c r="L9711" s="102" t="str">
        <f>[2]!Table1[[#This Row],[Orgn]]&amp;"-"&amp;[2]!Table1[[#This Row],[Dest]]</f>
        <v>SSH-FCO</v>
      </c>
      <c r="M9711" s="102" t="str">
        <f t="shared" si="151"/>
        <v>ADT</v>
      </c>
      <c r="N9711" s="102">
        <f>WEEKDAY([2]!Table1[[#This Row],[Travel Date]],2)</f>
        <v>6</v>
      </c>
      <c r="P9711" s="102">
        <v>1</v>
      </c>
    </row>
    <row r="9712" spans="2:16" x14ac:dyDescent="0.25">
      <c r="B9712" s="103"/>
      <c r="C9712" s="103"/>
      <c r="L9712" s="102" t="str">
        <f>[2]!Table1[[#This Row],[Orgn]]&amp;"-"&amp;[2]!Table1[[#This Row],[Dest]]</f>
        <v>SSH-FCO</v>
      </c>
      <c r="M9712" s="102" t="str">
        <f t="shared" si="151"/>
        <v>ADT</v>
      </c>
      <c r="N9712" s="102">
        <f>WEEKDAY([2]!Table1[[#This Row],[Travel Date]],2)</f>
        <v>6</v>
      </c>
      <c r="P9712" s="102">
        <v>1</v>
      </c>
    </row>
    <row r="9713" spans="2:16" x14ac:dyDescent="0.25">
      <c r="B9713" s="103"/>
      <c r="C9713" s="103"/>
      <c r="L9713" s="102" t="str">
        <f>[2]!Table1[[#This Row],[Orgn]]&amp;"-"&amp;[2]!Table1[[#This Row],[Dest]]</f>
        <v>SSH-FCO</v>
      </c>
      <c r="M9713" s="102" t="str">
        <f t="shared" si="151"/>
        <v>ADT</v>
      </c>
      <c r="N9713" s="102">
        <f>WEEKDAY([2]!Table1[[#This Row],[Travel Date]],2)</f>
        <v>6</v>
      </c>
      <c r="P9713" s="102">
        <v>1</v>
      </c>
    </row>
    <row r="9714" spans="2:16" x14ac:dyDescent="0.25">
      <c r="B9714" s="103"/>
      <c r="C9714" s="103"/>
      <c r="L9714" s="102" t="str">
        <f>[2]!Table1[[#This Row],[Orgn]]&amp;"-"&amp;[2]!Table1[[#This Row],[Dest]]</f>
        <v>SSH-FCO</v>
      </c>
      <c r="M9714" s="102" t="str">
        <f t="shared" si="151"/>
        <v>ADT</v>
      </c>
      <c r="N9714" s="102">
        <f>WEEKDAY([2]!Table1[[#This Row],[Travel Date]],2)</f>
        <v>6</v>
      </c>
      <c r="P9714" s="102">
        <v>1</v>
      </c>
    </row>
    <row r="9715" spans="2:16" x14ac:dyDescent="0.25">
      <c r="B9715" s="103"/>
      <c r="C9715" s="103"/>
      <c r="L9715" s="102" t="str">
        <f>[2]!Table1[[#This Row],[Orgn]]&amp;"-"&amp;[2]!Table1[[#This Row],[Dest]]</f>
        <v>SSH-FCO</v>
      </c>
      <c r="M9715" s="102" t="str">
        <f t="shared" si="151"/>
        <v>ADT</v>
      </c>
      <c r="N9715" s="102">
        <f>WEEKDAY([2]!Table1[[#This Row],[Travel Date]],2)</f>
        <v>6</v>
      </c>
      <c r="P9715" s="102">
        <v>1</v>
      </c>
    </row>
    <row r="9716" spans="2:16" x14ac:dyDescent="0.25">
      <c r="B9716" s="103"/>
      <c r="C9716" s="103"/>
      <c r="L9716" s="102" t="str">
        <f>[2]!Table1[[#This Row],[Orgn]]&amp;"-"&amp;[2]!Table1[[#This Row],[Dest]]</f>
        <v>SSH-FCO</v>
      </c>
      <c r="M9716" s="102" t="str">
        <f t="shared" si="151"/>
        <v>ADT</v>
      </c>
      <c r="N9716" s="102">
        <f>WEEKDAY([2]!Table1[[#This Row],[Travel Date]],2)</f>
        <v>6</v>
      </c>
      <c r="P9716" s="102">
        <v>1</v>
      </c>
    </row>
    <row r="9717" spans="2:16" x14ac:dyDescent="0.25">
      <c r="B9717" s="103"/>
      <c r="C9717" s="103"/>
      <c r="L9717" s="102" t="str">
        <f>[2]!Table1[[#This Row],[Orgn]]&amp;"-"&amp;[2]!Table1[[#This Row],[Dest]]</f>
        <v>SSH-FCO</v>
      </c>
      <c r="M9717" s="102" t="str">
        <f t="shared" si="151"/>
        <v>ADT</v>
      </c>
      <c r="N9717" s="102">
        <f>WEEKDAY([2]!Table1[[#This Row],[Travel Date]],2)</f>
        <v>6</v>
      </c>
      <c r="P9717" s="102">
        <v>1</v>
      </c>
    </row>
    <row r="9718" spans="2:16" x14ac:dyDescent="0.25">
      <c r="B9718" s="103"/>
      <c r="C9718" s="103"/>
      <c r="L9718" s="102" t="str">
        <f>[2]!Table1[[#This Row],[Orgn]]&amp;"-"&amp;[2]!Table1[[#This Row],[Dest]]</f>
        <v>SSH-FCO</v>
      </c>
      <c r="M9718" s="102" t="str">
        <f t="shared" si="151"/>
        <v>ADT</v>
      </c>
      <c r="N9718" s="102">
        <f>WEEKDAY([2]!Table1[[#This Row],[Travel Date]],2)</f>
        <v>6</v>
      </c>
      <c r="P9718" s="102">
        <v>1</v>
      </c>
    </row>
    <row r="9719" spans="2:16" x14ac:dyDescent="0.25">
      <c r="B9719" s="103"/>
      <c r="C9719" s="103"/>
      <c r="L9719" s="102" t="str">
        <f>[2]!Table1[[#This Row],[Orgn]]&amp;"-"&amp;[2]!Table1[[#This Row],[Dest]]</f>
        <v>SSH-FCO</v>
      </c>
      <c r="M9719" s="102" t="str">
        <f t="shared" si="151"/>
        <v>ADT</v>
      </c>
      <c r="N9719" s="102">
        <f>WEEKDAY([2]!Table1[[#This Row],[Travel Date]],2)</f>
        <v>6</v>
      </c>
      <c r="P9719" s="102">
        <v>1</v>
      </c>
    </row>
    <row r="9720" spans="2:16" x14ac:dyDescent="0.25">
      <c r="B9720" s="103"/>
      <c r="C9720" s="103"/>
      <c r="L9720" s="102" t="str">
        <f>[2]!Table1[[#This Row],[Orgn]]&amp;"-"&amp;[2]!Table1[[#This Row],[Dest]]</f>
        <v>SSH-FCO</v>
      </c>
      <c r="M9720" s="102" t="str">
        <f t="shared" si="151"/>
        <v>ADT</v>
      </c>
      <c r="N9720" s="102">
        <f>WEEKDAY([2]!Table1[[#This Row],[Travel Date]],2)</f>
        <v>6</v>
      </c>
      <c r="P9720" s="102">
        <v>1</v>
      </c>
    </row>
    <row r="9721" spans="2:16" x14ac:dyDescent="0.25">
      <c r="B9721" s="103"/>
      <c r="C9721" s="103"/>
      <c r="L9721" s="102" t="str">
        <f>[2]!Table1[[#This Row],[Orgn]]&amp;"-"&amp;[2]!Table1[[#This Row],[Dest]]</f>
        <v>SSH-FCO</v>
      </c>
      <c r="M9721" s="102" t="str">
        <f t="shared" si="151"/>
        <v>ADT</v>
      </c>
      <c r="N9721" s="102">
        <f>WEEKDAY([2]!Table1[[#This Row],[Travel Date]],2)</f>
        <v>6</v>
      </c>
      <c r="P9721" s="102">
        <v>1</v>
      </c>
    </row>
    <row r="9722" spans="2:16" x14ac:dyDescent="0.25">
      <c r="B9722" s="103"/>
      <c r="C9722" s="103"/>
      <c r="L9722" s="102" t="str">
        <f>[2]!Table1[[#This Row],[Orgn]]&amp;"-"&amp;[2]!Table1[[#This Row],[Dest]]</f>
        <v>SSH-FCO</v>
      </c>
      <c r="M9722" s="102" t="str">
        <f t="shared" si="151"/>
        <v>ADT</v>
      </c>
      <c r="N9722" s="102">
        <f>WEEKDAY([2]!Table1[[#This Row],[Travel Date]],2)</f>
        <v>6</v>
      </c>
      <c r="P9722" s="102">
        <v>1</v>
      </c>
    </row>
    <row r="9723" spans="2:16" x14ac:dyDescent="0.25">
      <c r="B9723" s="103"/>
      <c r="C9723" s="103"/>
      <c r="L9723" s="102" t="str">
        <f>[2]!Table1[[#This Row],[Orgn]]&amp;"-"&amp;[2]!Table1[[#This Row],[Dest]]</f>
        <v>SSH-FCO</v>
      </c>
      <c r="M9723" s="102" t="str">
        <f t="shared" si="151"/>
        <v>ADT</v>
      </c>
      <c r="N9723" s="102">
        <f>WEEKDAY([2]!Table1[[#This Row],[Travel Date]],2)</f>
        <v>6</v>
      </c>
      <c r="P9723" s="102">
        <v>1</v>
      </c>
    </row>
    <row r="9724" spans="2:16" x14ac:dyDescent="0.25">
      <c r="B9724" s="103"/>
      <c r="C9724" s="103"/>
      <c r="L9724" s="102" t="str">
        <f>[2]!Table1[[#This Row],[Orgn]]&amp;"-"&amp;[2]!Table1[[#This Row],[Dest]]</f>
        <v>SSH-FCO</v>
      </c>
      <c r="M9724" s="102" t="str">
        <f t="shared" si="151"/>
        <v>ADT</v>
      </c>
      <c r="N9724" s="102">
        <f>WEEKDAY([2]!Table1[[#This Row],[Travel Date]],2)</f>
        <v>6</v>
      </c>
      <c r="P9724" s="102">
        <v>1</v>
      </c>
    </row>
    <row r="9725" spans="2:16" x14ac:dyDescent="0.25">
      <c r="B9725" s="103"/>
      <c r="C9725" s="103"/>
      <c r="L9725" s="102" t="str">
        <f>[2]!Table1[[#This Row],[Orgn]]&amp;"-"&amp;[2]!Table1[[#This Row],[Dest]]</f>
        <v>SSH-FCO</v>
      </c>
      <c r="M9725" s="102" t="str">
        <f t="shared" si="151"/>
        <v>ADT</v>
      </c>
      <c r="N9725" s="102">
        <f>WEEKDAY([2]!Table1[[#This Row],[Travel Date]],2)</f>
        <v>6</v>
      </c>
      <c r="P9725" s="102">
        <v>1</v>
      </c>
    </row>
    <row r="9726" spans="2:16" x14ac:dyDescent="0.25">
      <c r="B9726" s="103"/>
      <c r="C9726" s="103"/>
      <c r="L9726" s="102" t="str">
        <f>[2]!Table1[[#This Row],[Orgn]]&amp;"-"&amp;[2]!Table1[[#This Row],[Dest]]</f>
        <v>SSH-FCO</v>
      </c>
      <c r="M9726" s="102" t="str">
        <f t="shared" si="151"/>
        <v>ADT</v>
      </c>
      <c r="N9726" s="102">
        <f>WEEKDAY([2]!Table1[[#This Row],[Travel Date]],2)</f>
        <v>6</v>
      </c>
      <c r="P9726" s="102">
        <v>1</v>
      </c>
    </row>
    <row r="9727" spans="2:16" x14ac:dyDescent="0.25">
      <c r="B9727" s="103"/>
      <c r="C9727" s="103"/>
      <c r="L9727" s="102" t="str">
        <f>[2]!Table1[[#This Row],[Orgn]]&amp;"-"&amp;[2]!Table1[[#This Row],[Dest]]</f>
        <v>SSH-FCO</v>
      </c>
      <c r="M9727" s="102" t="str">
        <f t="shared" si="151"/>
        <v>ADT</v>
      </c>
      <c r="N9727" s="102">
        <f>WEEKDAY([2]!Table1[[#This Row],[Travel Date]],2)</f>
        <v>6</v>
      </c>
      <c r="P9727" s="102">
        <v>1</v>
      </c>
    </row>
    <row r="9728" spans="2:16" x14ac:dyDescent="0.25">
      <c r="B9728" s="103"/>
      <c r="C9728" s="103"/>
      <c r="L9728" s="102" t="str">
        <f>[2]!Table1[[#This Row],[Orgn]]&amp;"-"&amp;[2]!Table1[[#This Row],[Dest]]</f>
        <v>SSH-FCO</v>
      </c>
      <c r="M9728" s="102" t="str">
        <f t="shared" si="151"/>
        <v>ADT</v>
      </c>
      <c r="N9728" s="102">
        <f>WEEKDAY([2]!Table1[[#This Row],[Travel Date]],2)</f>
        <v>6</v>
      </c>
      <c r="P9728" s="102">
        <v>1</v>
      </c>
    </row>
    <row r="9729" spans="2:16" x14ac:dyDescent="0.25">
      <c r="B9729" s="103"/>
      <c r="C9729" s="103"/>
      <c r="L9729" s="102" t="str">
        <f>[2]!Table1[[#This Row],[Orgn]]&amp;"-"&amp;[2]!Table1[[#This Row],[Dest]]</f>
        <v>SSH-FCO</v>
      </c>
      <c r="M9729" s="102" t="str">
        <f t="shared" si="151"/>
        <v>ADT</v>
      </c>
      <c r="N9729" s="102">
        <f>WEEKDAY([2]!Table1[[#This Row],[Travel Date]],2)</f>
        <v>6</v>
      </c>
      <c r="P9729" s="102">
        <v>1</v>
      </c>
    </row>
    <row r="9730" spans="2:16" x14ac:dyDescent="0.25">
      <c r="B9730" s="103"/>
      <c r="C9730" s="103"/>
      <c r="L9730" s="102" t="str">
        <f>[2]!Table1[[#This Row],[Orgn]]&amp;"-"&amp;[2]!Table1[[#This Row],[Dest]]</f>
        <v>SSH-FCO</v>
      </c>
      <c r="M9730" s="102" t="str">
        <f t="shared" ref="M9730:M9793" si="152">IF(TRIM(C9730)="INF", "INF", IF(TRIM(C9730)="CHD", "CHD", "ADT"))</f>
        <v>ADT</v>
      </c>
      <c r="N9730" s="102">
        <f>WEEKDAY([2]!Table1[[#This Row],[Travel Date]],2)</f>
        <v>6</v>
      </c>
      <c r="P9730" s="102">
        <v>1</v>
      </c>
    </row>
    <row r="9731" spans="2:16" x14ac:dyDescent="0.25">
      <c r="B9731" s="103"/>
      <c r="C9731" s="103"/>
      <c r="L9731" s="102" t="str">
        <f>[2]!Table1[[#This Row],[Orgn]]&amp;"-"&amp;[2]!Table1[[#This Row],[Dest]]</f>
        <v>SSH-FCO</v>
      </c>
      <c r="M9731" s="102" t="str">
        <f t="shared" si="152"/>
        <v>ADT</v>
      </c>
      <c r="N9731" s="102">
        <f>WEEKDAY([2]!Table1[[#This Row],[Travel Date]],2)</f>
        <v>6</v>
      </c>
      <c r="P9731" s="102">
        <v>1</v>
      </c>
    </row>
    <row r="9732" spans="2:16" x14ac:dyDescent="0.25">
      <c r="B9732" s="103"/>
      <c r="C9732" s="103"/>
      <c r="L9732" s="102" t="str">
        <f>[2]!Table1[[#This Row],[Orgn]]&amp;"-"&amp;[2]!Table1[[#This Row],[Dest]]</f>
        <v>FCO-SSH</v>
      </c>
      <c r="M9732" s="102" t="str">
        <f t="shared" si="152"/>
        <v>ADT</v>
      </c>
      <c r="N9732" s="102">
        <f>WEEKDAY([2]!Table1[[#This Row],[Travel Date]],2)</f>
        <v>6</v>
      </c>
      <c r="P9732" s="102">
        <v>1</v>
      </c>
    </row>
    <row r="9733" spans="2:16" x14ac:dyDescent="0.25">
      <c r="B9733" s="103"/>
      <c r="C9733" s="103"/>
      <c r="L9733" s="102" t="str">
        <f>[2]!Table1[[#This Row],[Orgn]]&amp;"-"&amp;[2]!Table1[[#This Row],[Dest]]</f>
        <v>FCO-SSH</v>
      </c>
      <c r="M9733" s="102" t="str">
        <f t="shared" si="152"/>
        <v>ADT</v>
      </c>
      <c r="N9733" s="102">
        <f>WEEKDAY([2]!Table1[[#This Row],[Travel Date]],2)</f>
        <v>6</v>
      </c>
      <c r="P9733" s="102">
        <v>1</v>
      </c>
    </row>
    <row r="9734" spans="2:16" x14ac:dyDescent="0.25">
      <c r="B9734" s="103"/>
      <c r="C9734" s="103"/>
      <c r="L9734" s="102" t="str">
        <f>[2]!Table1[[#This Row],[Orgn]]&amp;"-"&amp;[2]!Table1[[#This Row],[Dest]]</f>
        <v>FCO-SSH</v>
      </c>
      <c r="M9734" s="102" t="str">
        <f t="shared" si="152"/>
        <v>ADT</v>
      </c>
      <c r="N9734" s="102">
        <f>WEEKDAY([2]!Table1[[#This Row],[Travel Date]],2)</f>
        <v>6</v>
      </c>
      <c r="P9734" s="102">
        <v>1</v>
      </c>
    </row>
    <row r="9735" spans="2:16" x14ac:dyDescent="0.25">
      <c r="B9735" s="103"/>
      <c r="C9735" s="103"/>
      <c r="L9735" s="102" t="str">
        <f>[2]!Table1[[#This Row],[Orgn]]&amp;"-"&amp;[2]!Table1[[#This Row],[Dest]]</f>
        <v>FCO-SSH</v>
      </c>
      <c r="M9735" s="102" t="str">
        <f t="shared" si="152"/>
        <v>ADT</v>
      </c>
      <c r="N9735" s="102">
        <f>WEEKDAY([2]!Table1[[#This Row],[Travel Date]],2)</f>
        <v>6</v>
      </c>
      <c r="P9735" s="102">
        <v>1</v>
      </c>
    </row>
    <row r="9736" spans="2:16" x14ac:dyDescent="0.25">
      <c r="B9736" s="103"/>
      <c r="C9736" s="103"/>
      <c r="L9736" s="102" t="str">
        <f>[2]!Table1[[#This Row],[Orgn]]&amp;"-"&amp;[2]!Table1[[#This Row],[Dest]]</f>
        <v>FCO-SSH</v>
      </c>
      <c r="M9736" s="102" t="str">
        <f t="shared" si="152"/>
        <v>ADT</v>
      </c>
      <c r="N9736" s="102">
        <f>WEEKDAY([2]!Table1[[#This Row],[Travel Date]],2)</f>
        <v>6</v>
      </c>
      <c r="P9736" s="102">
        <v>1</v>
      </c>
    </row>
    <row r="9737" spans="2:16" x14ac:dyDescent="0.25">
      <c r="B9737" s="103"/>
      <c r="C9737" s="103"/>
      <c r="L9737" s="102" t="str">
        <f>[2]!Table1[[#This Row],[Orgn]]&amp;"-"&amp;[2]!Table1[[#This Row],[Dest]]</f>
        <v>FCO-SSH</v>
      </c>
      <c r="M9737" s="102" t="str">
        <f t="shared" si="152"/>
        <v>ADT</v>
      </c>
      <c r="N9737" s="102">
        <f>WEEKDAY([2]!Table1[[#This Row],[Travel Date]],2)</f>
        <v>6</v>
      </c>
      <c r="P9737" s="102">
        <v>1</v>
      </c>
    </row>
    <row r="9738" spans="2:16" x14ac:dyDescent="0.25">
      <c r="B9738" s="103"/>
      <c r="C9738" s="103"/>
      <c r="L9738" s="102" t="str">
        <f>[2]!Table1[[#This Row],[Orgn]]&amp;"-"&amp;[2]!Table1[[#This Row],[Dest]]</f>
        <v>FCO-SSH</v>
      </c>
      <c r="M9738" s="102" t="str">
        <f t="shared" si="152"/>
        <v>ADT</v>
      </c>
      <c r="N9738" s="102">
        <f>WEEKDAY([2]!Table1[[#This Row],[Travel Date]],2)</f>
        <v>6</v>
      </c>
      <c r="P9738" s="102">
        <v>1</v>
      </c>
    </row>
    <row r="9739" spans="2:16" x14ac:dyDescent="0.25">
      <c r="B9739" s="103"/>
      <c r="C9739" s="103"/>
      <c r="L9739" s="102" t="str">
        <f>[2]!Table1[[#This Row],[Orgn]]&amp;"-"&amp;[2]!Table1[[#This Row],[Dest]]</f>
        <v>FCO-SSH</v>
      </c>
      <c r="M9739" s="102" t="str">
        <f t="shared" si="152"/>
        <v>ADT</v>
      </c>
      <c r="N9739" s="102">
        <f>WEEKDAY([2]!Table1[[#This Row],[Travel Date]],2)</f>
        <v>6</v>
      </c>
      <c r="P9739" s="102">
        <v>1</v>
      </c>
    </row>
    <row r="9740" spans="2:16" x14ac:dyDescent="0.25">
      <c r="B9740" s="103"/>
      <c r="C9740" s="103"/>
      <c r="L9740" s="102" t="str">
        <f>[2]!Table1[[#This Row],[Orgn]]&amp;"-"&amp;[2]!Table1[[#This Row],[Dest]]</f>
        <v>FCO-SSH</v>
      </c>
      <c r="M9740" s="102" t="str">
        <f t="shared" si="152"/>
        <v>ADT</v>
      </c>
      <c r="N9740" s="102">
        <f>WEEKDAY([2]!Table1[[#This Row],[Travel Date]],2)</f>
        <v>6</v>
      </c>
      <c r="P9740" s="102">
        <v>1</v>
      </c>
    </row>
    <row r="9741" spans="2:16" x14ac:dyDescent="0.25">
      <c r="B9741" s="103"/>
      <c r="C9741" s="103"/>
      <c r="L9741" s="102" t="str">
        <f>[2]!Table1[[#This Row],[Orgn]]&amp;"-"&amp;[2]!Table1[[#This Row],[Dest]]</f>
        <v>FCO-SSH</v>
      </c>
      <c r="M9741" s="102" t="str">
        <f t="shared" si="152"/>
        <v>ADT</v>
      </c>
      <c r="N9741" s="102">
        <f>WEEKDAY([2]!Table1[[#This Row],[Travel Date]],2)</f>
        <v>6</v>
      </c>
      <c r="P9741" s="102">
        <v>1</v>
      </c>
    </row>
    <row r="9742" spans="2:16" x14ac:dyDescent="0.25">
      <c r="B9742" s="103"/>
      <c r="C9742" s="103"/>
      <c r="L9742" s="102" t="str">
        <f>[2]!Table1[[#This Row],[Orgn]]&amp;"-"&amp;[2]!Table1[[#This Row],[Dest]]</f>
        <v>FCO-SSH</v>
      </c>
      <c r="M9742" s="102" t="str">
        <f t="shared" si="152"/>
        <v>ADT</v>
      </c>
      <c r="N9742" s="102">
        <f>WEEKDAY([2]!Table1[[#This Row],[Travel Date]],2)</f>
        <v>6</v>
      </c>
      <c r="P9742" s="102">
        <v>1</v>
      </c>
    </row>
    <row r="9743" spans="2:16" x14ac:dyDescent="0.25">
      <c r="B9743" s="103"/>
      <c r="C9743" s="103"/>
      <c r="L9743" s="102" t="str">
        <f>[2]!Table1[[#This Row],[Orgn]]&amp;"-"&amp;[2]!Table1[[#This Row],[Dest]]</f>
        <v>FCO-SSH</v>
      </c>
      <c r="M9743" s="102" t="str">
        <f t="shared" si="152"/>
        <v>ADT</v>
      </c>
      <c r="N9743" s="102">
        <f>WEEKDAY([2]!Table1[[#This Row],[Travel Date]],2)</f>
        <v>6</v>
      </c>
      <c r="P9743" s="102">
        <v>1</v>
      </c>
    </row>
    <row r="9744" spans="2:16" x14ac:dyDescent="0.25">
      <c r="B9744" s="103"/>
      <c r="C9744" s="103"/>
      <c r="L9744" s="102" t="str">
        <f>[2]!Table1[[#This Row],[Orgn]]&amp;"-"&amp;[2]!Table1[[#This Row],[Dest]]</f>
        <v>FCO-SSH</v>
      </c>
      <c r="M9744" s="102" t="str">
        <f t="shared" si="152"/>
        <v>ADT</v>
      </c>
      <c r="N9744" s="102">
        <f>WEEKDAY([2]!Table1[[#This Row],[Travel Date]],2)</f>
        <v>6</v>
      </c>
      <c r="P9744" s="102">
        <v>1</v>
      </c>
    </row>
    <row r="9745" spans="2:16" x14ac:dyDescent="0.25">
      <c r="B9745" s="103"/>
      <c r="C9745" s="103"/>
      <c r="L9745" s="102" t="str">
        <f>[2]!Table1[[#This Row],[Orgn]]&amp;"-"&amp;[2]!Table1[[#This Row],[Dest]]</f>
        <v>FCO-SSH</v>
      </c>
      <c r="M9745" s="102" t="str">
        <f t="shared" si="152"/>
        <v>ADT</v>
      </c>
      <c r="N9745" s="102">
        <f>WEEKDAY([2]!Table1[[#This Row],[Travel Date]],2)</f>
        <v>6</v>
      </c>
      <c r="P9745" s="102">
        <v>1</v>
      </c>
    </row>
    <row r="9746" spans="2:16" x14ac:dyDescent="0.25">
      <c r="B9746" s="103"/>
      <c r="C9746" s="103"/>
      <c r="L9746" s="102" t="str">
        <f>[2]!Table1[[#This Row],[Orgn]]&amp;"-"&amp;[2]!Table1[[#This Row],[Dest]]</f>
        <v>FCO-SSH</v>
      </c>
      <c r="M9746" s="102" t="str">
        <f t="shared" si="152"/>
        <v>ADT</v>
      </c>
      <c r="N9746" s="102">
        <f>WEEKDAY([2]!Table1[[#This Row],[Travel Date]],2)</f>
        <v>6</v>
      </c>
      <c r="P9746" s="102">
        <v>1</v>
      </c>
    </row>
    <row r="9747" spans="2:16" x14ac:dyDescent="0.25">
      <c r="B9747" s="103"/>
      <c r="C9747" s="103"/>
      <c r="L9747" s="102" t="str">
        <f>[2]!Table1[[#This Row],[Orgn]]&amp;"-"&amp;[2]!Table1[[#This Row],[Dest]]</f>
        <v>FCO-SSH</v>
      </c>
      <c r="M9747" s="102" t="str">
        <f t="shared" si="152"/>
        <v>ADT</v>
      </c>
      <c r="N9747" s="102">
        <f>WEEKDAY([2]!Table1[[#This Row],[Travel Date]],2)</f>
        <v>6</v>
      </c>
      <c r="P9747" s="102">
        <v>1</v>
      </c>
    </row>
    <row r="9748" spans="2:16" x14ac:dyDescent="0.25">
      <c r="B9748" s="103"/>
      <c r="C9748" s="103"/>
      <c r="L9748" s="102" t="str">
        <f>[2]!Table1[[#This Row],[Orgn]]&amp;"-"&amp;[2]!Table1[[#This Row],[Dest]]</f>
        <v>FCO-SSH</v>
      </c>
      <c r="M9748" s="102" t="str">
        <f t="shared" si="152"/>
        <v>ADT</v>
      </c>
      <c r="N9748" s="102">
        <f>WEEKDAY([2]!Table1[[#This Row],[Travel Date]],2)</f>
        <v>6</v>
      </c>
      <c r="P9748" s="102">
        <v>1</v>
      </c>
    </row>
    <row r="9749" spans="2:16" x14ac:dyDescent="0.25">
      <c r="B9749" s="103"/>
      <c r="C9749" s="103"/>
      <c r="L9749" s="102" t="str">
        <f>[2]!Table1[[#This Row],[Orgn]]&amp;"-"&amp;[2]!Table1[[#This Row],[Dest]]</f>
        <v>FCO-SSH</v>
      </c>
      <c r="M9749" s="102" t="str">
        <f t="shared" si="152"/>
        <v>ADT</v>
      </c>
      <c r="N9749" s="102">
        <f>WEEKDAY([2]!Table1[[#This Row],[Travel Date]],2)</f>
        <v>6</v>
      </c>
      <c r="P9749" s="102">
        <v>1</v>
      </c>
    </row>
    <row r="9750" spans="2:16" x14ac:dyDescent="0.25">
      <c r="B9750" s="103"/>
      <c r="C9750" s="103"/>
      <c r="L9750" s="102" t="str">
        <f>[2]!Table1[[#This Row],[Orgn]]&amp;"-"&amp;[2]!Table1[[#This Row],[Dest]]</f>
        <v>FCO-SSH</v>
      </c>
      <c r="M9750" s="102" t="str">
        <f t="shared" si="152"/>
        <v>ADT</v>
      </c>
      <c r="N9750" s="102">
        <f>WEEKDAY([2]!Table1[[#This Row],[Travel Date]],2)</f>
        <v>6</v>
      </c>
      <c r="P9750" s="102">
        <v>1</v>
      </c>
    </row>
    <row r="9751" spans="2:16" x14ac:dyDescent="0.25">
      <c r="B9751" s="103"/>
      <c r="C9751" s="103"/>
      <c r="L9751" s="102" t="str">
        <f>[2]!Table1[[#This Row],[Orgn]]&amp;"-"&amp;[2]!Table1[[#This Row],[Dest]]</f>
        <v>FCO-SSH</v>
      </c>
      <c r="M9751" s="102" t="str">
        <f t="shared" si="152"/>
        <v>ADT</v>
      </c>
      <c r="N9751" s="102">
        <f>WEEKDAY([2]!Table1[[#This Row],[Travel Date]],2)</f>
        <v>6</v>
      </c>
      <c r="P9751" s="102">
        <v>1</v>
      </c>
    </row>
    <row r="9752" spans="2:16" x14ac:dyDescent="0.25">
      <c r="B9752" s="103"/>
      <c r="C9752" s="103"/>
      <c r="L9752" s="102" t="str">
        <f>[2]!Table1[[#This Row],[Orgn]]&amp;"-"&amp;[2]!Table1[[#This Row],[Dest]]</f>
        <v>FCO-SSH</v>
      </c>
      <c r="M9752" s="102" t="str">
        <f t="shared" si="152"/>
        <v>ADT</v>
      </c>
      <c r="N9752" s="102">
        <f>WEEKDAY([2]!Table1[[#This Row],[Travel Date]],2)</f>
        <v>6</v>
      </c>
      <c r="P9752" s="102">
        <v>1</v>
      </c>
    </row>
    <row r="9753" spans="2:16" x14ac:dyDescent="0.25">
      <c r="B9753" s="103"/>
      <c r="C9753" s="103"/>
      <c r="L9753" s="102" t="str">
        <f>[2]!Table1[[#This Row],[Orgn]]&amp;"-"&amp;[2]!Table1[[#This Row],[Dest]]</f>
        <v>FCO-SSH</v>
      </c>
      <c r="M9753" s="102" t="str">
        <f t="shared" si="152"/>
        <v>ADT</v>
      </c>
      <c r="N9753" s="102">
        <f>WEEKDAY([2]!Table1[[#This Row],[Travel Date]],2)</f>
        <v>6</v>
      </c>
      <c r="P9753" s="102">
        <v>1</v>
      </c>
    </row>
    <row r="9754" spans="2:16" x14ac:dyDescent="0.25">
      <c r="B9754" s="103"/>
      <c r="C9754" s="103"/>
      <c r="L9754" s="102" t="str">
        <f>[2]!Table1[[#This Row],[Orgn]]&amp;"-"&amp;[2]!Table1[[#This Row],[Dest]]</f>
        <v>FCO-SSH</v>
      </c>
      <c r="M9754" s="102" t="str">
        <f t="shared" si="152"/>
        <v>ADT</v>
      </c>
      <c r="N9754" s="102">
        <f>WEEKDAY([2]!Table1[[#This Row],[Travel Date]],2)</f>
        <v>6</v>
      </c>
      <c r="P9754" s="102">
        <v>1</v>
      </c>
    </row>
    <row r="9755" spans="2:16" x14ac:dyDescent="0.25">
      <c r="B9755" s="103"/>
      <c r="C9755" s="103"/>
      <c r="L9755" s="102" t="str">
        <f>[2]!Table1[[#This Row],[Orgn]]&amp;"-"&amp;[2]!Table1[[#This Row],[Dest]]</f>
        <v>FCO-SSH</v>
      </c>
      <c r="M9755" s="102" t="str">
        <f t="shared" si="152"/>
        <v>ADT</v>
      </c>
      <c r="N9755" s="102">
        <f>WEEKDAY([2]!Table1[[#This Row],[Travel Date]],2)</f>
        <v>6</v>
      </c>
      <c r="P9755" s="102">
        <v>1</v>
      </c>
    </row>
    <row r="9756" spans="2:16" x14ac:dyDescent="0.25">
      <c r="B9756" s="103"/>
      <c r="C9756" s="103"/>
      <c r="L9756" s="102" t="str">
        <f>[2]!Table1[[#This Row],[Orgn]]&amp;"-"&amp;[2]!Table1[[#This Row],[Dest]]</f>
        <v>FCO-SSH</v>
      </c>
      <c r="M9756" s="102" t="str">
        <f t="shared" si="152"/>
        <v>ADT</v>
      </c>
      <c r="N9756" s="102">
        <f>WEEKDAY([2]!Table1[[#This Row],[Travel Date]],2)</f>
        <v>6</v>
      </c>
      <c r="P9756" s="102">
        <v>1</v>
      </c>
    </row>
    <row r="9757" spans="2:16" x14ac:dyDescent="0.25">
      <c r="B9757" s="103"/>
      <c r="C9757" s="103"/>
      <c r="L9757" s="102" t="str">
        <f>[2]!Table1[[#This Row],[Orgn]]&amp;"-"&amp;[2]!Table1[[#This Row],[Dest]]</f>
        <v>FCO-SSH</v>
      </c>
      <c r="M9757" s="102" t="str">
        <f t="shared" si="152"/>
        <v>ADT</v>
      </c>
      <c r="N9757" s="102">
        <f>WEEKDAY([2]!Table1[[#This Row],[Travel Date]],2)</f>
        <v>6</v>
      </c>
      <c r="P9757" s="102">
        <v>1</v>
      </c>
    </row>
    <row r="9758" spans="2:16" x14ac:dyDescent="0.25">
      <c r="B9758" s="103"/>
      <c r="C9758" s="103"/>
      <c r="L9758" s="102" t="str">
        <f>[2]!Table1[[#This Row],[Orgn]]&amp;"-"&amp;[2]!Table1[[#This Row],[Dest]]</f>
        <v>FCO-SSH</v>
      </c>
      <c r="M9758" s="102" t="str">
        <f t="shared" si="152"/>
        <v>ADT</v>
      </c>
      <c r="N9758" s="102">
        <f>WEEKDAY([2]!Table1[[#This Row],[Travel Date]],2)</f>
        <v>6</v>
      </c>
      <c r="P9758" s="102">
        <v>1</v>
      </c>
    </row>
    <row r="9759" spans="2:16" x14ac:dyDescent="0.25">
      <c r="B9759" s="103"/>
      <c r="C9759" s="103"/>
      <c r="L9759" s="102" t="str">
        <f>[2]!Table1[[#This Row],[Orgn]]&amp;"-"&amp;[2]!Table1[[#This Row],[Dest]]</f>
        <v>FCO-SSH</v>
      </c>
      <c r="M9759" s="102" t="str">
        <f t="shared" si="152"/>
        <v>ADT</v>
      </c>
      <c r="N9759" s="102">
        <f>WEEKDAY([2]!Table1[[#This Row],[Travel Date]],2)</f>
        <v>6</v>
      </c>
      <c r="P9759" s="102">
        <v>1</v>
      </c>
    </row>
    <row r="9760" spans="2:16" x14ac:dyDescent="0.25">
      <c r="B9760" s="103"/>
      <c r="C9760" s="103"/>
      <c r="L9760" s="102" t="str">
        <f>[2]!Table1[[#This Row],[Orgn]]&amp;"-"&amp;[2]!Table1[[#This Row],[Dest]]</f>
        <v>FCO-SSH</v>
      </c>
      <c r="M9760" s="102" t="str">
        <f t="shared" si="152"/>
        <v>ADT</v>
      </c>
      <c r="N9760" s="102">
        <f>WEEKDAY([2]!Table1[[#This Row],[Travel Date]],2)</f>
        <v>6</v>
      </c>
      <c r="P9760" s="102">
        <v>1</v>
      </c>
    </row>
    <row r="9761" spans="2:16" x14ac:dyDescent="0.25">
      <c r="B9761" s="103"/>
      <c r="C9761" s="103"/>
      <c r="L9761" s="102" t="str">
        <f>[2]!Table1[[#This Row],[Orgn]]&amp;"-"&amp;[2]!Table1[[#This Row],[Dest]]</f>
        <v>FCO-SSH</v>
      </c>
      <c r="M9761" s="102" t="str">
        <f t="shared" si="152"/>
        <v>ADT</v>
      </c>
      <c r="N9761" s="102">
        <f>WEEKDAY([2]!Table1[[#This Row],[Travel Date]],2)</f>
        <v>6</v>
      </c>
      <c r="P9761" s="102">
        <v>1</v>
      </c>
    </row>
    <row r="9762" spans="2:16" x14ac:dyDescent="0.25">
      <c r="B9762" s="103"/>
      <c r="C9762" s="103"/>
      <c r="L9762" s="102" t="str">
        <f>[2]!Table1[[#This Row],[Orgn]]&amp;"-"&amp;[2]!Table1[[#This Row],[Dest]]</f>
        <v>FCO-SSH</v>
      </c>
      <c r="M9762" s="102" t="str">
        <f t="shared" si="152"/>
        <v>ADT</v>
      </c>
      <c r="N9762" s="102">
        <f>WEEKDAY([2]!Table1[[#This Row],[Travel Date]],2)</f>
        <v>6</v>
      </c>
      <c r="P9762" s="102">
        <v>1</v>
      </c>
    </row>
    <row r="9763" spans="2:16" x14ac:dyDescent="0.25">
      <c r="B9763" s="103"/>
      <c r="C9763" s="103"/>
      <c r="L9763" s="102" t="str">
        <f>[2]!Table1[[#This Row],[Orgn]]&amp;"-"&amp;[2]!Table1[[#This Row],[Dest]]</f>
        <v>FCO-SSH</v>
      </c>
      <c r="M9763" s="102" t="str">
        <f t="shared" si="152"/>
        <v>ADT</v>
      </c>
      <c r="N9763" s="102">
        <f>WEEKDAY([2]!Table1[[#This Row],[Travel Date]],2)</f>
        <v>6</v>
      </c>
      <c r="P9763" s="102">
        <v>1</v>
      </c>
    </row>
    <row r="9764" spans="2:16" x14ac:dyDescent="0.25">
      <c r="B9764" s="103"/>
      <c r="C9764" s="103"/>
      <c r="L9764" s="102" t="str">
        <f>[2]!Table1[[#This Row],[Orgn]]&amp;"-"&amp;[2]!Table1[[#This Row],[Dest]]</f>
        <v>FCO-SSH</v>
      </c>
      <c r="M9764" s="102" t="str">
        <f t="shared" si="152"/>
        <v>ADT</v>
      </c>
      <c r="N9764" s="102">
        <f>WEEKDAY([2]!Table1[[#This Row],[Travel Date]],2)</f>
        <v>6</v>
      </c>
      <c r="P9764" s="102">
        <v>1</v>
      </c>
    </row>
    <row r="9765" spans="2:16" x14ac:dyDescent="0.25">
      <c r="B9765" s="103"/>
      <c r="C9765" s="103"/>
      <c r="L9765" s="102" t="str">
        <f>[2]!Table1[[#This Row],[Orgn]]&amp;"-"&amp;[2]!Table1[[#This Row],[Dest]]</f>
        <v>FCO-SSH</v>
      </c>
      <c r="M9765" s="102" t="str">
        <f t="shared" si="152"/>
        <v>ADT</v>
      </c>
      <c r="N9765" s="102">
        <f>WEEKDAY([2]!Table1[[#This Row],[Travel Date]],2)</f>
        <v>6</v>
      </c>
      <c r="P9765" s="102">
        <v>1</v>
      </c>
    </row>
    <row r="9766" spans="2:16" x14ac:dyDescent="0.25">
      <c r="B9766" s="103"/>
      <c r="C9766" s="103"/>
      <c r="L9766" s="102" t="str">
        <f>[2]!Table1[[#This Row],[Orgn]]&amp;"-"&amp;[2]!Table1[[#This Row],[Dest]]</f>
        <v>FCO-SSH</v>
      </c>
      <c r="M9766" s="102" t="str">
        <f t="shared" si="152"/>
        <v>ADT</v>
      </c>
      <c r="N9766" s="102">
        <f>WEEKDAY([2]!Table1[[#This Row],[Travel Date]],2)</f>
        <v>6</v>
      </c>
      <c r="P9766" s="102">
        <v>1</v>
      </c>
    </row>
    <row r="9767" spans="2:16" x14ac:dyDescent="0.25">
      <c r="B9767" s="103"/>
      <c r="C9767" s="103"/>
      <c r="L9767" s="102" t="str">
        <f>[2]!Table1[[#This Row],[Orgn]]&amp;"-"&amp;[2]!Table1[[#This Row],[Dest]]</f>
        <v>FCO-SSH</v>
      </c>
      <c r="M9767" s="102" t="str">
        <f t="shared" si="152"/>
        <v>ADT</v>
      </c>
      <c r="N9767" s="102">
        <f>WEEKDAY([2]!Table1[[#This Row],[Travel Date]],2)</f>
        <v>6</v>
      </c>
      <c r="P9767" s="102">
        <v>1</v>
      </c>
    </row>
    <row r="9768" spans="2:16" x14ac:dyDescent="0.25">
      <c r="B9768" s="103"/>
      <c r="C9768" s="103"/>
      <c r="L9768" s="102" t="str">
        <f>[2]!Table1[[#This Row],[Orgn]]&amp;"-"&amp;[2]!Table1[[#This Row],[Dest]]</f>
        <v>FCO-SSH</v>
      </c>
      <c r="M9768" s="102" t="str">
        <f t="shared" si="152"/>
        <v>ADT</v>
      </c>
      <c r="N9768" s="102">
        <f>WEEKDAY([2]!Table1[[#This Row],[Travel Date]],2)</f>
        <v>6</v>
      </c>
      <c r="P9768" s="102">
        <v>1</v>
      </c>
    </row>
    <row r="9769" spans="2:16" x14ac:dyDescent="0.25">
      <c r="B9769" s="103"/>
      <c r="C9769" s="103"/>
      <c r="L9769" s="102" t="str">
        <f>[2]!Table1[[#This Row],[Orgn]]&amp;"-"&amp;[2]!Table1[[#This Row],[Dest]]</f>
        <v>FCO-SSH</v>
      </c>
      <c r="M9769" s="102" t="str">
        <f t="shared" si="152"/>
        <v>ADT</v>
      </c>
      <c r="N9769" s="102">
        <f>WEEKDAY([2]!Table1[[#This Row],[Travel Date]],2)</f>
        <v>6</v>
      </c>
      <c r="P9769" s="102">
        <v>1</v>
      </c>
    </row>
    <row r="9770" spans="2:16" x14ac:dyDescent="0.25">
      <c r="B9770" s="103"/>
      <c r="C9770" s="103"/>
      <c r="L9770" s="102" t="str">
        <f>[2]!Table1[[#This Row],[Orgn]]&amp;"-"&amp;[2]!Table1[[#This Row],[Dest]]</f>
        <v>FCO-SSH</v>
      </c>
      <c r="M9770" s="102" t="str">
        <f t="shared" si="152"/>
        <v>ADT</v>
      </c>
      <c r="N9770" s="102">
        <f>WEEKDAY([2]!Table1[[#This Row],[Travel Date]],2)</f>
        <v>6</v>
      </c>
      <c r="P9770" s="102">
        <v>1</v>
      </c>
    </row>
    <row r="9771" spans="2:16" x14ac:dyDescent="0.25">
      <c r="B9771" s="103"/>
      <c r="C9771" s="103"/>
      <c r="L9771" s="102" t="str">
        <f>[2]!Table1[[#This Row],[Orgn]]&amp;"-"&amp;[2]!Table1[[#This Row],[Dest]]</f>
        <v>SSH-BRI</v>
      </c>
      <c r="M9771" s="102" t="str">
        <f t="shared" si="152"/>
        <v>ADT</v>
      </c>
      <c r="N9771" s="102">
        <f>WEEKDAY([2]!Table1[[#This Row],[Travel Date]],2)</f>
        <v>6</v>
      </c>
      <c r="P9771" s="102">
        <v>1</v>
      </c>
    </row>
    <row r="9772" spans="2:16" x14ac:dyDescent="0.25">
      <c r="B9772" s="103"/>
      <c r="C9772" s="103"/>
      <c r="L9772" s="102" t="str">
        <f>[2]!Table1[[#This Row],[Orgn]]&amp;"-"&amp;[2]!Table1[[#This Row],[Dest]]</f>
        <v>SSH-BRI</v>
      </c>
      <c r="M9772" s="102" t="str">
        <f t="shared" si="152"/>
        <v>ADT</v>
      </c>
      <c r="N9772" s="102">
        <f>WEEKDAY([2]!Table1[[#This Row],[Travel Date]],2)</f>
        <v>6</v>
      </c>
      <c r="P9772" s="102">
        <v>1</v>
      </c>
    </row>
    <row r="9773" spans="2:16" x14ac:dyDescent="0.25">
      <c r="B9773" s="103"/>
      <c r="C9773" s="103"/>
      <c r="L9773" s="102" t="str">
        <f>[2]!Table1[[#This Row],[Orgn]]&amp;"-"&amp;[2]!Table1[[#This Row],[Dest]]</f>
        <v>SSH-BRI</v>
      </c>
      <c r="M9773" s="102" t="str">
        <f t="shared" si="152"/>
        <v>ADT</v>
      </c>
      <c r="N9773" s="102">
        <f>WEEKDAY([2]!Table1[[#This Row],[Travel Date]],2)</f>
        <v>6</v>
      </c>
      <c r="P9773" s="102">
        <v>1</v>
      </c>
    </row>
    <row r="9774" spans="2:16" x14ac:dyDescent="0.25">
      <c r="B9774" s="103"/>
      <c r="C9774" s="103"/>
      <c r="L9774" s="102" t="str">
        <f>[2]!Table1[[#This Row],[Orgn]]&amp;"-"&amp;[2]!Table1[[#This Row],[Dest]]</f>
        <v>SSH-BRI</v>
      </c>
      <c r="M9774" s="102" t="str">
        <f t="shared" si="152"/>
        <v>ADT</v>
      </c>
      <c r="N9774" s="102">
        <f>WEEKDAY([2]!Table1[[#This Row],[Travel Date]],2)</f>
        <v>6</v>
      </c>
      <c r="P9774" s="102">
        <v>1</v>
      </c>
    </row>
    <row r="9775" spans="2:16" x14ac:dyDescent="0.25">
      <c r="B9775" s="103"/>
      <c r="C9775" s="103"/>
      <c r="L9775" s="102" t="str">
        <f>[2]!Table1[[#This Row],[Orgn]]&amp;"-"&amp;[2]!Table1[[#This Row],[Dest]]</f>
        <v>SSH-BRI</v>
      </c>
      <c r="M9775" s="102" t="str">
        <f t="shared" si="152"/>
        <v>ADT</v>
      </c>
      <c r="N9775" s="102">
        <f>WEEKDAY([2]!Table1[[#This Row],[Travel Date]],2)</f>
        <v>6</v>
      </c>
      <c r="P9775" s="102">
        <v>1</v>
      </c>
    </row>
    <row r="9776" spans="2:16" x14ac:dyDescent="0.25">
      <c r="B9776" s="103"/>
      <c r="C9776" s="103"/>
      <c r="L9776" s="102" t="str">
        <f>[2]!Table1[[#This Row],[Orgn]]&amp;"-"&amp;[2]!Table1[[#This Row],[Dest]]</f>
        <v>SSH-BRI</v>
      </c>
      <c r="M9776" s="102" t="str">
        <f t="shared" si="152"/>
        <v>ADT</v>
      </c>
      <c r="N9776" s="102">
        <f>WEEKDAY([2]!Table1[[#This Row],[Travel Date]],2)</f>
        <v>6</v>
      </c>
      <c r="P9776" s="102">
        <v>1</v>
      </c>
    </row>
    <row r="9777" spans="2:16" x14ac:dyDescent="0.25">
      <c r="B9777" s="103"/>
      <c r="C9777" s="103"/>
      <c r="L9777" s="102" t="str">
        <f>[2]!Table1[[#This Row],[Orgn]]&amp;"-"&amp;[2]!Table1[[#This Row],[Dest]]</f>
        <v>SSH-BRI</v>
      </c>
      <c r="M9777" s="102" t="str">
        <f t="shared" si="152"/>
        <v>ADT</v>
      </c>
      <c r="N9777" s="102">
        <f>WEEKDAY([2]!Table1[[#This Row],[Travel Date]],2)</f>
        <v>6</v>
      </c>
      <c r="P9777" s="102">
        <v>1</v>
      </c>
    </row>
    <row r="9778" spans="2:16" x14ac:dyDescent="0.25">
      <c r="B9778" s="103"/>
      <c r="C9778" s="103"/>
      <c r="L9778" s="102" t="str">
        <f>[2]!Table1[[#This Row],[Orgn]]&amp;"-"&amp;[2]!Table1[[#This Row],[Dest]]</f>
        <v>SSH-BRI</v>
      </c>
      <c r="M9778" s="102" t="str">
        <f t="shared" si="152"/>
        <v>ADT</v>
      </c>
      <c r="N9778" s="102">
        <f>WEEKDAY([2]!Table1[[#This Row],[Travel Date]],2)</f>
        <v>6</v>
      </c>
      <c r="P9778" s="102">
        <v>1</v>
      </c>
    </row>
    <row r="9779" spans="2:16" x14ac:dyDescent="0.25">
      <c r="B9779" s="103"/>
      <c r="C9779" s="103"/>
      <c r="L9779" s="102" t="str">
        <f>[2]!Table1[[#This Row],[Orgn]]&amp;"-"&amp;[2]!Table1[[#This Row],[Dest]]</f>
        <v>SSH-BRI</v>
      </c>
      <c r="M9779" s="102" t="str">
        <f t="shared" si="152"/>
        <v>ADT</v>
      </c>
      <c r="N9779" s="102">
        <f>WEEKDAY([2]!Table1[[#This Row],[Travel Date]],2)</f>
        <v>6</v>
      </c>
      <c r="P9779" s="102">
        <v>1</v>
      </c>
    </row>
    <row r="9780" spans="2:16" x14ac:dyDescent="0.25">
      <c r="B9780" s="103"/>
      <c r="C9780" s="103"/>
      <c r="L9780" s="102" t="str">
        <f>[2]!Table1[[#This Row],[Orgn]]&amp;"-"&amp;[2]!Table1[[#This Row],[Dest]]</f>
        <v>SSH-BRI</v>
      </c>
      <c r="M9780" s="102" t="str">
        <f t="shared" si="152"/>
        <v>ADT</v>
      </c>
      <c r="N9780" s="102">
        <f>WEEKDAY([2]!Table1[[#This Row],[Travel Date]],2)</f>
        <v>6</v>
      </c>
      <c r="P9780" s="102">
        <v>1</v>
      </c>
    </row>
    <row r="9781" spans="2:16" x14ac:dyDescent="0.25">
      <c r="B9781" s="103"/>
      <c r="C9781" s="103"/>
      <c r="L9781" s="102" t="str">
        <f>[2]!Table1[[#This Row],[Orgn]]&amp;"-"&amp;[2]!Table1[[#This Row],[Dest]]</f>
        <v>SSH-BRI</v>
      </c>
      <c r="M9781" s="102" t="str">
        <f t="shared" si="152"/>
        <v>ADT</v>
      </c>
      <c r="N9781" s="102">
        <f>WEEKDAY([2]!Table1[[#This Row],[Travel Date]],2)</f>
        <v>6</v>
      </c>
      <c r="P9781" s="102">
        <v>1</v>
      </c>
    </row>
    <row r="9782" spans="2:16" x14ac:dyDescent="0.25">
      <c r="B9782" s="103"/>
      <c r="C9782" s="103"/>
      <c r="L9782" s="102" t="str">
        <f>[2]!Table1[[#This Row],[Orgn]]&amp;"-"&amp;[2]!Table1[[#This Row],[Dest]]</f>
        <v>SSH-BRI</v>
      </c>
      <c r="M9782" s="102" t="str">
        <f t="shared" si="152"/>
        <v>ADT</v>
      </c>
      <c r="N9782" s="102">
        <f>WEEKDAY([2]!Table1[[#This Row],[Travel Date]],2)</f>
        <v>6</v>
      </c>
      <c r="P9782" s="102">
        <v>1</v>
      </c>
    </row>
    <row r="9783" spans="2:16" x14ac:dyDescent="0.25">
      <c r="B9783" s="103"/>
      <c r="C9783" s="103"/>
      <c r="L9783" s="102" t="str">
        <f>[2]!Table1[[#This Row],[Orgn]]&amp;"-"&amp;[2]!Table1[[#This Row],[Dest]]</f>
        <v>SSH-BRI</v>
      </c>
      <c r="M9783" s="102" t="str">
        <f t="shared" si="152"/>
        <v>ADT</v>
      </c>
      <c r="N9783" s="102">
        <f>WEEKDAY([2]!Table1[[#This Row],[Travel Date]],2)</f>
        <v>6</v>
      </c>
      <c r="P9783" s="102">
        <v>1</v>
      </c>
    </row>
    <row r="9784" spans="2:16" x14ac:dyDescent="0.25">
      <c r="B9784" s="103"/>
      <c r="C9784" s="103"/>
      <c r="L9784" s="102" t="str">
        <f>[2]!Table1[[#This Row],[Orgn]]&amp;"-"&amp;[2]!Table1[[#This Row],[Dest]]</f>
        <v>SSH-BRI</v>
      </c>
      <c r="M9784" s="102" t="str">
        <f t="shared" si="152"/>
        <v>ADT</v>
      </c>
      <c r="N9784" s="102">
        <f>WEEKDAY([2]!Table1[[#This Row],[Travel Date]],2)</f>
        <v>6</v>
      </c>
      <c r="P9784" s="102">
        <v>1</v>
      </c>
    </row>
    <row r="9785" spans="2:16" x14ac:dyDescent="0.25">
      <c r="B9785" s="103"/>
      <c r="C9785" s="103"/>
      <c r="L9785" s="102" t="str">
        <f>[2]!Table1[[#This Row],[Orgn]]&amp;"-"&amp;[2]!Table1[[#This Row],[Dest]]</f>
        <v>SSH-BRI</v>
      </c>
      <c r="M9785" s="102" t="str">
        <f t="shared" si="152"/>
        <v>ADT</v>
      </c>
      <c r="N9785" s="102">
        <f>WEEKDAY([2]!Table1[[#This Row],[Travel Date]],2)</f>
        <v>6</v>
      </c>
      <c r="P9785" s="102">
        <v>1</v>
      </c>
    </row>
    <row r="9786" spans="2:16" x14ac:dyDescent="0.25">
      <c r="B9786" s="103"/>
      <c r="C9786" s="103"/>
      <c r="L9786" s="102" t="str">
        <f>[2]!Table1[[#This Row],[Orgn]]&amp;"-"&amp;[2]!Table1[[#This Row],[Dest]]</f>
        <v>SSH-BRI</v>
      </c>
      <c r="M9786" s="102" t="str">
        <f t="shared" si="152"/>
        <v>ADT</v>
      </c>
      <c r="N9786" s="102">
        <f>WEEKDAY([2]!Table1[[#This Row],[Travel Date]],2)</f>
        <v>6</v>
      </c>
      <c r="P9786" s="102">
        <v>1</v>
      </c>
    </row>
    <row r="9787" spans="2:16" x14ac:dyDescent="0.25">
      <c r="B9787" s="103"/>
      <c r="C9787" s="103"/>
      <c r="L9787" s="102" t="str">
        <f>[2]!Table1[[#This Row],[Orgn]]&amp;"-"&amp;[2]!Table1[[#This Row],[Dest]]</f>
        <v>SSH-BRI</v>
      </c>
      <c r="M9787" s="102" t="str">
        <f t="shared" si="152"/>
        <v>ADT</v>
      </c>
      <c r="N9787" s="102">
        <f>WEEKDAY([2]!Table1[[#This Row],[Travel Date]],2)</f>
        <v>6</v>
      </c>
      <c r="P9787" s="102">
        <v>1</v>
      </c>
    </row>
    <row r="9788" spans="2:16" x14ac:dyDescent="0.25">
      <c r="B9788" s="103"/>
      <c r="C9788" s="103"/>
      <c r="L9788" s="102" t="str">
        <f>[2]!Table1[[#This Row],[Orgn]]&amp;"-"&amp;[2]!Table1[[#This Row],[Dest]]</f>
        <v>SSH-BRI</v>
      </c>
      <c r="M9788" s="102" t="str">
        <f t="shared" si="152"/>
        <v>ADT</v>
      </c>
      <c r="N9788" s="102">
        <f>WEEKDAY([2]!Table1[[#This Row],[Travel Date]],2)</f>
        <v>6</v>
      </c>
      <c r="P9788" s="102">
        <v>1</v>
      </c>
    </row>
    <row r="9789" spans="2:16" x14ac:dyDescent="0.25">
      <c r="B9789" s="103"/>
      <c r="C9789" s="103"/>
      <c r="L9789" s="102" t="str">
        <f>[2]!Table1[[#This Row],[Orgn]]&amp;"-"&amp;[2]!Table1[[#This Row],[Dest]]</f>
        <v>SSH-BRI</v>
      </c>
      <c r="M9789" s="102" t="str">
        <f t="shared" si="152"/>
        <v>ADT</v>
      </c>
      <c r="N9789" s="102">
        <f>WEEKDAY([2]!Table1[[#This Row],[Travel Date]],2)</f>
        <v>6</v>
      </c>
      <c r="P9789" s="102">
        <v>1</v>
      </c>
    </row>
    <row r="9790" spans="2:16" x14ac:dyDescent="0.25">
      <c r="B9790" s="103"/>
      <c r="C9790" s="103"/>
      <c r="L9790" s="102" t="str">
        <f>[2]!Table1[[#This Row],[Orgn]]&amp;"-"&amp;[2]!Table1[[#This Row],[Dest]]</f>
        <v>SSH-BRI</v>
      </c>
      <c r="M9790" s="102" t="str">
        <f t="shared" si="152"/>
        <v>ADT</v>
      </c>
      <c r="N9790" s="102">
        <f>WEEKDAY([2]!Table1[[#This Row],[Travel Date]],2)</f>
        <v>6</v>
      </c>
      <c r="P9790" s="102">
        <v>1</v>
      </c>
    </row>
    <row r="9791" spans="2:16" x14ac:dyDescent="0.25">
      <c r="B9791" s="103"/>
      <c r="C9791" s="103"/>
      <c r="L9791" s="102" t="str">
        <f>[2]!Table1[[#This Row],[Orgn]]&amp;"-"&amp;[2]!Table1[[#This Row],[Dest]]</f>
        <v>SSH-BRI</v>
      </c>
      <c r="M9791" s="102" t="str">
        <f t="shared" si="152"/>
        <v>ADT</v>
      </c>
      <c r="N9791" s="102">
        <f>WEEKDAY([2]!Table1[[#This Row],[Travel Date]],2)</f>
        <v>6</v>
      </c>
      <c r="P9791" s="102">
        <v>1</v>
      </c>
    </row>
    <row r="9792" spans="2:16" x14ac:dyDescent="0.25">
      <c r="B9792" s="103"/>
      <c r="C9792" s="103"/>
      <c r="L9792" s="102" t="str">
        <f>[2]!Table1[[#This Row],[Orgn]]&amp;"-"&amp;[2]!Table1[[#This Row],[Dest]]</f>
        <v>SSH-BRI</v>
      </c>
      <c r="M9792" s="102" t="str">
        <f t="shared" si="152"/>
        <v>ADT</v>
      </c>
      <c r="N9792" s="102">
        <f>WEEKDAY([2]!Table1[[#This Row],[Travel Date]],2)</f>
        <v>6</v>
      </c>
      <c r="P9792" s="102">
        <v>1</v>
      </c>
    </row>
    <row r="9793" spans="2:16" x14ac:dyDescent="0.25">
      <c r="B9793" s="103"/>
      <c r="C9793" s="103"/>
      <c r="L9793" s="102" t="str">
        <f>[2]!Table1[[#This Row],[Orgn]]&amp;"-"&amp;[2]!Table1[[#This Row],[Dest]]</f>
        <v>SSH-BRI</v>
      </c>
      <c r="M9793" s="102" t="str">
        <f t="shared" si="152"/>
        <v>ADT</v>
      </c>
      <c r="N9793" s="102">
        <f>WEEKDAY([2]!Table1[[#This Row],[Travel Date]],2)</f>
        <v>6</v>
      </c>
      <c r="P9793" s="102">
        <v>1</v>
      </c>
    </row>
    <row r="9794" spans="2:16" x14ac:dyDescent="0.25">
      <c r="B9794" s="103"/>
      <c r="C9794" s="103"/>
      <c r="L9794" s="102" t="str">
        <f>[2]!Table1[[#This Row],[Orgn]]&amp;"-"&amp;[2]!Table1[[#This Row],[Dest]]</f>
        <v>SSH-BRI</v>
      </c>
      <c r="M9794" s="102" t="str">
        <f t="shared" ref="M9794:M9857" si="153">IF(TRIM(C9794)="INF", "INF", IF(TRIM(C9794)="CHD", "CHD", "ADT"))</f>
        <v>ADT</v>
      </c>
      <c r="N9794" s="102">
        <f>WEEKDAY([2]!Table1[[#This Row],[Travel Date]],2)</f>
        <v>6</v>
      </c>
      <c r="P9794" s="102">
        <v>1</v>
      </c>
    </row>
    <row r="9795" spans="2:16" x14ac:dyDescent="0.25">
      <c r="B9795" s="103"/>
      <c r="C9795" s="103"/>
      <c r="L9795" s="102" t="str">
        <f>[2]!Table1[[#This Row],[Orgn]]&amp;"-"&amp;[2]!Table1[[#This Row],[Dest]]</f>
        <v>SSH-BRI</v>
      </c>
      <c r="M9795" s="102" t="str">
        <f t="shared" si="153"/>
        <v>ADT</v>
      </c>
      <c r="N9795" s="102">
        <f>WEEKDAY([2]!Table1[[#This Row],[Travel Date]],2)</f>
        <v>6</v>
      </c>
      <c r="P9795" s="102">
        <v>1</v>
      </c>
    </row>
    <row r="9796" spans="2:16" x14ac:dyDescent="0.25">
      <c r="B9796" s="103"/>
      <c r="C9796" s="103"/>
      <c r="L9796" s="102" t="str">
        <f>[2]!Table1[[#This Row],[Orgn]]&amp;"-"&amp;[2]!Table1[[#This Row],[Dest]]</f>
        <v>SSH-BRI</v>
      </c>
      <c r="M9796" s="102" t="str">
        <f t="shared" si="153"/>
        <v>ADT</v>
      </c>
      <c r="N9796" s="102">
        <f>WEEKDAY([2]!Table1[[#This Row],[Travel Date]],2)</f>
        <v>6</v>
      </c>
      <c r="P9796" s="102">
        <v>1</v>
      </c>
    </row>
    <row r="9797" spans="2:16" x14ac:dyDescent="0.25">
      <c r="B9797" s="103"/>
      <c r="C9797" s="103"/>
      <c r="L9797" s="102" t="str">
        <f>[2]!Table1[[#This Row],[Orgn]]&amp;"-"&amp;[2]!Table1[[#This Row],[Dest]]</f>
        <v>SSH-BRI</v>
      </c>
      <c r="M9797" s="102" t="str">
        <f t="shared" si="153"/>
        <v>ADT</v>
      </c>
      <c r="N9797" s="102">
        <f>WEEKDAY([2]!Table1[[#This Row],[Travel Date]],2)</f>
        <v>6</v>
      </c>
      <c r="P9797" s="102">
        <v>1</v>
      </c>
    </row>
    <row r="9798" spans="2:16" x14ac:dyDescent="0.25">
      <c r="B9798" s="103"/>
      <c r="C9798" s="103"/>
      <c r="L9798" s="102" t="str">
        <f>[2]!Table1[[#This Row],[Orgn]]&amp;"-"&amp;[2]!Table1[[#This Row],[Dest]]</f>
        <v>SSH-BRI</v>
      </c>
      <c r="M9798" s="102" t="str">
        <f t="shared" si="153"/>
        <v>ADT</v>
      </c>
      <c r="N9798" s="102">
        <f>WEEKDAY([2]!Table1[[#This Row],[Travel Date]],2)</f>
        <v>6</v>
      </c>
      <c r="P9798" s="102">
        <v>1</v>
      </c>
    </row>
    <row r="9799" spans="2:16" x14ac:dyDescent="0.25">
      <c r="B9799" s="103"/>
      <c r="C9799" s="103"/>
      <c r="L9799" s="102" t="str">
        <f>[2]!Table1[[#This Row],[Orgn]]&amp;"-"&amp;[2]!Table1[[#This Row],[Dest]]</f>
        <v>SSH-BRI</v>
      </c>
      <c r="M9799" s="102" t="str">
        <f t="shared" si="153"/>
        <v>ADT</v>
      </c>
      <c r="N9799" s="102">
        <f>WEEKDAY([2]!Table1[[#This Row],[Travel Date]],2)</f>
        <v>6</v>
      </c>
      <c r="P9799" s="102">
        <v>1</v>
      </c>
    </row>
    <row r="9800" spans="2:16" x14ac:dyDescent="0.25">
      <c r="B9800" s="103"/>
      <c r="C9800" s="103"/>
      <c r="L9800" s="102" t="str">
        <f>[2]!Table1[[#This Row],[Orgn]]&amp;"-"&amp;[2]!Table1[[#This Row],[Dest]]</f>
        <v>SSH-BRI</v>
      </c>
      <c r="M9800" s="102" t="str">
        <f t="shared" si="153"/>
        <v>ADT</v>
      </c>
      <c r="N9800" s="102">
        <f>WEEKDAY([2]!Table1[[#This Row],[Travel Date]],2)</f>
        <v>6</v>
      </c>
      <c r="P9800" s="102">
        <v>1</v>
      </c>
    </row>
    <row r="9801" spans="2:16" x14ac:dyDescent="0.25">
      <c r="B9801" s="103"/>
      <c r="C9801" s="103"/>
      <c r="L9801" s="102" t="str">
        <f>[2]!Table1[[#This Row],[Orgn]]&amp;"-"&amp;[2]!Table1[[#This Row],[Dest]]</f>
        <v>SSH-BRI</v>
      </c>
      <c r="M9801" s="102" t="str">
        <f t="shared" si="153"/>
        <v>ADT</v>
      </c>
      <c r="N9801" s="102">
        <f>WEEKDAY([2]!Table1[[#This Row],[Travel Date]],2)</f>
        <v>6</v>
      </c>
      <c r="P9801" s="102">
        <v>1</v>
      </c>
    </row>
    <row r="9802" spans="2:16" x14ac:dyDescent="0.25">
      <c r="B9802" s="103"/>
      <c r="C9802" s="103"/>
      <c r="L9802" s="102" t="str">
        <f>[2]!Table1[[#This Row],[Orgn]]&amp;"-"&amp;[2]!Table1[[#This Row],[Dest]]</f>
        <v>SSH-BRI</v>
      </c>
      <c r="M9802" s="102" t="str">
        <f t="shared" si="153"/>
        <v>ADT</v>
      </c>
      <c r="N9802" s="102">
        <f>WEEKDAY([2]!Table1[[#This Row],[Travel Date]],2)</f>
        <v>6</v>
      </c>
      <c r="P9802" s="102">
        <v>1</v>
      </c>
    </row>
    <row r="9803" spans="2:16" x14ac:dyDescent="0.25">
      <c r="B9803" s="103"/>
      <c r="C9803" s="103"/>
      <c r="L9803" s="102" t="str">
        <f>[2]!Table1[[#This Row],[Orgn]]&amp;"-"&amp;[2]!Table1[[#This Row],[Dest]]</f>
        <v>SSH-BRI</v>
      </c>
      <c r="M9803" s="102" t="str">
        <f t="shared" si="153"/>
        <v>ADT</v>
      </c>
      <c r="N9803" s="102">
        <f>WEEKDAY([2]!Table1[[#This Row],[Travel Date]],2)</f>
        <v>6</v>
      </c>
      <c r="P9803" s="102">
        <v>1</v>
      </c>
    </row>
    <row r="9804" spans="2:16" x14ac:dyDescent="0.25">
      <c r="B9804" s="103"/>
      <c r="C9804" s="103"/>
      <c r="L9804" s="102" t="str">
        <f>[2]!Table1[[#This Row],[Orgn]]&amp;"-"&amp;[2]!Table1[[#This Row],[Dest]]</f>
        <v>SSH-BRI</v>
      </c>
      <c r="M9804" s="102" t="str">
        <f t="shared" si="153"/>
        <v>ADT</v>
      </c>
      <c r="N9804" s="102">
        <f>WEEKDAY([2]!Table1[[#This Row],[Travel Date]],2)</f>
        <v>6</v>
      </c>
      <c r="P9804" s="102">
        <v>1</v>
      </c>
    </row>
    <row r="9805" spans="2:16" x14ac:dyDescent="0.25">
      <c r="B9805" s="103"/>
      <c r="C9805" s="103"/>
      <c r="L9805" s="102" t="str">
        <f>[2]!Table1[[#This Row],[Orgn]]&amp;"-"&amp;[2]!Table1[[#This Row],[Dest]]</f>
        <v>SSH-BRI</v>
      </c>
      <c r="M9805" s="102" t="str">
        <f t="shared" si="153"/>
        <v>ADT</v>
      </c>
      <c r="N9805" s="102">
        <f>WEEKDAY([2]!Table1[[#This Row],[Travel Date]],2)</f>
        <v>6</v>
      </c>
      <c r="P9805" s="102">
        <v>1</v>
      </c>
    </row>
    <row r="9806" spans="2:16" x14ac:dyDescent="0.25">
      <c r="B9806" s="103"/>
      <c r="C9806" s="103"/>
      <c r="L9806" s="102" t="str">
        <f>[2]!Table1[[#This Row],[Orgn]]&amp;"-"&amp;[2]!Table1[[#This Row],[Dest]]</f>
        <v>SSH-BRI</v>
      </c>
      <c r="M9806" s="102" t="str">
        <f t="shared" si="153"/>
        <v>ADT</v>
      </c>
      <c r="N9806" s="102">
        <f>WEEKDAY([2]!Table1[[#This Row],[Travel Date]],2)</f>
        <v>6</v>
      </c>
      <c r="P9806" s="102">
        <v>1</v>
      </c>
    </row>
    <row r="9807" spans="2:16" x14ac:dyDescent="0.25">
      <c r="B9807" s="103"/>
      <c r="C9807" s="103"/>
      <c r="L9807" s="102" t="str">
        <f>[2]!Table1[[#This Row],[Orgn]]&amp;"-"&amp;[2]!Table1[[#This Row],[Dest]]</f>
        <v>SSH-BRI</v>
      </c>
      <c r="M9807" s="102" t="str">
        <f t="shared" si="153"/>
        <v>ADT</v>
      </c>
      <c r="N9807" s="102">
        <f>WEEKDAY([2]!Table1[[#This Row],[Travel Date]],2)</f>
        <v>6</v>
      </c>
      <c r="P9807" s="102">
        <v>1</v>
      </c>
    </row>
    <row r="9808" spans="2:16" x14ac:dyDescent="0.25">
      <c r="B9808" s="103"/>
      <c r="C9808" s="103"/>
      <c r="L9808" s="102" t="str">
        <f>[2]!Table1[[#This Row],[Orgn]]&amp;"-"&amp;[2]!Table1[[#This Row],[Dest]]</f>
        <v>SSH-BRI</v>
      </c>
      <c r="M9808" s="102" t="str">
        <f t="shared" si="153"/>
        <v>ADT</v>
      </c>
      <c r="N9808" s="102">
        <f>WEEKDAY([2]!Table1[[#This Row],[Travel Date]],2)</f>
        <v>6</v>
      </c>
      <c r="P9808" s="102">
        <v>1</v>
      </c>
    </row>
    <row r="9809" spans="2:16" x14ac:dyDescent="0.25">
      <c r="B9809" s="103"/>
      <c r="C9809" s="103"/>
      <c r="L9809" s="102" t="str">
        <f>[2]!Table1[[#This Row],[Orgn]]&amp;"-"&amp;[2]!Table1[[#This Row],[Dest]]</f>
        <v>SSH-BRI</v>
      </c>
      <c r="M9809" s="102" t="str">
        <f t="shared" si="153"/>
        <v>ADT</v>
      </c>
      <c r="N9809" s="102">
        <f>WEEKDAY([2]!Table1[[#This Row],[Travel Date]],2)</f>
        <v>6</v>
      </c>
      <c r="P9809" s="102">
        <v>1</v>
      </c>
    </row>
    <row r="9810" spans="2:16" x14ac:dyDescent="0.25">
      <c r="B9810" s="103"/>
      <c r="C9810" s="103"/>
      <c r="L9810" s="102" t="str">
        <f>[2]!Table1[[#This Row],[Orgn]]&amp;"-"&amp;[2]!Table1[[#This Row],[Dest]]</f>
        <v>SSH-BRI</v>
      </c>
      <c r="M9810" s="102" t="str">
        <f t="shared" si="153"/>
        <v>ADT</v>
      </c>
      <c r="N9810" s="102">
        <f>WEEKDAY([2]!Table1[[#This Row],[Travel Date]],2)</f>
        <v>6</v>
      </c>
      <c r="P9810" s="102">
        <v>1</v>
      </c>
    </row>
    <row r="9811" spans="2:16" x14ac:dyDescent="0.25">
      <c r="B9811" s="103"/>
      <c r="C9811" s="103"/>
      <c r="L9811" s="102" t="str">
        <f>[2]!Table1[[#This Row],[Orgn]]&amp;"-"&amp;[2]!Table1[[#This Row],[Dest]]</f>
        <v>SSH-BRI</v>
      </c>
      <c r="M9811" s="102" t="str">
        <f t="shared" si="153"/>
        <v>ADT</v>
      </c>
      <c r="N9811" s="102">
        <f>WEEKDAY([2]!Table1[[#This Row],[Travel Date]],2)</f>
        <v>6</v>
      </c>
      <c r="P9811" s="102">
        <v>1</v>
      </c>
    </row>
    <row r="9812" spans="2:16" x14ac:dyDescent="0.25">
      <c r="B9812" s="103"/>
      <c r="C9812" s="103"/>
      <c r="L9812" s="102" t="str">
        <f>[2]!Table1[[#This Row],[Orgn]]&amp;"-"&amp;[2]!Table1[[#This Row],[Dest]]</f>
        <v>SSH-BRI</v>
      </c>
      <c r="M9812" s="102" t="str">
        <f t="shared" si="153"/>
        <v>ADT</v>
      </c>
      <c r="N9812" s="102">
        <f>WEEKDAY([2]!Table1[[#This Row],[Travel Date]],2)</f>
        <v>6</v>
      </c>
      <c r="P9812" s="102">
        <v>1</v>
      </c>
    </row>
    <row r="9813" spans="2:16" x14ac:dyDescent="0.25">
      <c r="B9813" s="103"/>
      <c r="C9813" s="103"/>
      <c r="L9813" s="102" t="str">
        <f>[2]!Table1[[#This Row],[Orgn]]&amp;"-"&amp;[2]!Table1[[#This Row],[Dest]]</f>
        <v>SSH-BRI</v>
      </c>
      <c r="M9813" s="102" t="str">
        <f t="shared" si="153"/>
        <v>ADT</v>
      </c>
      <c r="N9813" s="102">
        <f>WEEKDAY([2]!Table1[[#This Row],[Travel Date]],2)</f>
        <v>6</v>
      </c>
      <c r="P9813" s="102">
        <v>1</v>
      </c>
    </row>
    <row r="9814" spans="2:16" x14ac:dyDescent="0.25">
      <c r="B9814" s="103"/>
      <c r="C9814" s="103"/>
      <c r="L9814" s="102" t="str">
        <f>[2]!Table1[[#This Row],[Orgn]]&amp;"-"&amp;[2]!Table1[[#This Row],[Dest]]</f>
        <v>SSH-BRI</v>
      </c>
      <c r="M9814" s="102" t="str">
        <f t="shared" si="153"/>
        <v>ADT</v>
      </c>
      <c r="N9814" s="102">
        <f>WEEKDAY([2]!Table1[[#This Row],[Travel Date]],2)</f>
        <v>6</v>
      </c>
      <c r="P9814" s="102">
        <v>1</v>
      </c>
    </row>
    <row r="9815" spans="2:16" x14ac:dyDescent="0.25">
      <c r="B9815" s="103"/>
      <c r="C9815" s="103"/>
      <c r="L9815" s="102" t="str">
        <f>[2]!Table1[[#This Row],[Orgn]]&amp;"-"&amp;[2]!Table1[[#This Row],[Dest]]</f>
        <v>SSH-BRI</v>
      </c>
      <c r="M9815" s="102" t="str">
        <f t="shared" si="153"/>
        <v>ADT</v>
      </c>
      <c r="N9815" s="102">
        <f>WEEKDAY([2]!Table1[[#This Row],[Travel Date]],2)</f>
        <v>6</v>
      </c>
      <c r="P9815" s="102">
        <v>1</v>
      </c>
    </row>
    <row r="9816" spans="2:16" x14ac:dyDescent="0.25">
      <c r="B9816" s="103"/>
      <c r="C9816" s="103"/>
      <c r="L9816" s="102" t="str">
        <f>[2]!Table1[[#This Row],[Orgn]]&amp;"-"&amp;[2]!Table1[[#This Row],[Dest]]</f>
        <v>SSH-BRI</v>
      </c>
      <c r="M9816" s="102" t="str">
        <f t="shared" si="153"/>
        <v>ADT</v>
      </c>
      <c r="N9816" s="102">
        <f>WEEKDAY([2]!Table1[[#This Row],[Travel Date]],2)</f>
        <v>6</v>
      </c>
      <c r="P9816" s="102">
        <v>1</v>
      </c>
    </row>
    <row r="9817" spans="2:16" x14ac:dyDescent="0.25">
      <c r="B9817" s="103"/>
      <c r="C9817" s="103"/>
      <c r="L9817" s="102" t="str">
        <f>[2]!Table1[[#This Row],[Orgn]]&amp;"-"&amp;[2]!Table1[[#This Row],[Dest]]</f>
        <v>SSH-BRI</v>
      </c>
      <c r="M9817" s="102" t="str">
        <f t="shared" si="153"/>
        <v>ADT</v>
      </c>
      <c r="N9817" s="102">
        <f>WEEKDAY([2]!Table1[[#This Row],[Travel Date]],2)</f>
        <v>6</v>
      </c>
      <c r="P9817" s="102">
        <v>1</v>
      </c>
    </row>
    <row r="9818" spans="2:16" x14ac:dyDescent="0.25">
      <c r="B9818" s="103"/>
      <c r="C9818" s="103"/>
      <c r="L9818" s="102" t="str">
        <f>[2]!Table1[[#This Row],[Orgn]]&amp;"-"&amp;[2]!Table1[[#This Row],[Dest]]</f>
        <v>SSH-BRI</v>
      </c>
      <c r="M9818" s="102" t="str">
        <f t="shared" si="153"/>
        <v>ADT</v>
      </c>
      <c r="N9818" s="102">
        <f>WEEKDAY([2]!Table1[[#This Row],[Travel Date]],2)</f>
        <v>6</v>
      </c>
      <c r="P9818" s="102">
        <v>1</v>
      </c>
    </row>
    <row r="9819" spans="2:16" x14ac:dyDescent="0.25">
      <c r="B9819" s="103"/>
      <c r="C9819" s="103"/>
      <c r="L9819" s="102" t="str">
        <f>[2]!Table1[[#This Row],[Orgn]]&amp;"-"&amp;[2]!Table1[[#This Row],[Dest]]</f>
        <v>SSH-BRI</v>
      </c>
      <c r="M9819" s="102" t="str">
        <f t="shared" si="153"/>
        <v>ADT</v>
      </c>
      <c r="N9819" s="102">
        <f>WEEKDAY([2]!Table1[[#This Row],[Travel Date]],2)</f>
        <v>6</v>
      </c>
      <c r="P9819" s="102">
        <v>1</v>
      </c>
    </row>
    <row r="9820" spans="2:16" x14ac:dyDescent="0.25">
      <c r="B9820" s="103"/>
      <c r="C9820" s="103"/>
      <c r="L9820" s="102" t="str">
        <f>[2]!Table1[[#This Row],[Orgn]]&amp;"-"&amp;[2]!Table1[[#This Row],[Dest]]</f>
        <v>SSH-BRI</v>
      </c>
      <c r="M9820" s="102" t="str">
        <f t="shared" si="153"/>
        <v>ADT</v>
      </c>
      <c r="N9820" s="102">
        <f>WEEKDAY([2]!Table1[[#This Row],[Travel Date]],2)</f>
        <v>6</v>
      </c>
      <c r="P9820" s="102">
        <v>1</v>
      </c>
    </row>
    <row r="9821" spans="2:16" x14ac:dyDescent="0.25">
      <c r="B9821" s="103"/>
      <c r="C9821" s="103"/>
      <c r="L9821" s="102" t="str">
        <f>[2]!Table1[[#This Row],[Orgn]]&amp;"-"&amp;[2]!Table1[[#This Row],[Dest]]</f>
        <v>SSH-BRI</v>
      </c>
      <c r="M9821" s="102" t="str">
        <f t="shared" si="153"/>
        <v>ADT</v>
      </c>
      <c r="N9821" s="102">
        <f>WEEKDAY([2]!Table1[[#This Row],[Travel Date]],2)</f>
        <v>6</v>
      </c>
      <c r="P9821" s="102">
        <v>1</v>
      </c>
    </row>
    <row r="9822" spans="2:16" x14ac:dyDescent="0.25">
      <c r="B9822" s="103"/>
      <c r="C9822" s="103"/>
      <c r="L9822" s="102" t="str">
        <f>[2]!Table1[[#This Row],[Orgn]]&amp;"-"&amp;[2]!Table1[[#This Row],[Dest]]</f>
        <v>SSH-BRI</v>
      </c>
      <c r="M9822" s="102" t="str">
        <f t="shared" si="153"/>
        <v>ADT</v>
      </c>
      <c r="N9822" s="102">
        <f>WEEKDAY([2]!Table1[[#This Row],[Travel Date]],2)</f>
        <v>6</v>
      </c>
      <c r="P9822" s="102">
        <v>1</v>
      </c>
    </row>
    <row r="9823" spans="2:16" x14ac:dyDescent="0.25">
      <c r="B9823" s="103"/>
      <c r="C9823" s="103"/>
      <c r="L9823" s="102" t="str">
        <f>[2]!Table1[[#This Row],[Orgn]]&amp;"-"&amp;[2]!Table1[[#This Row],[Dest]]</f>
        <v>SSH-BRI</v>
      </c>
      <c r="M9823" s="102" t="str">
        <f t="shared" si="153"/>
        <v>ADT</v>
      </c>
      <c r="N9823" s="102">
        <f>WEEKDAY([2]!Table1[[#This Row],[Travel Date]],2)</f>
        <v>6</v>
      </c>
      <c r="P9823" s="102">
        <v>1</v>
      </c>
    </row>
    <row r="9824" spans="2:16" x14ac:dyDescent="0.25">
      <c r="B9824" s="103"/>
      <c r="C9824" s="103"/>
      <c r="L9824" s="102" t="str">
        <f>[2]!Table1[[#This Row],[Orgn]]&amp;"-"&amp;[2]!Table1[[#This Row],[Dest]]</f>
        <v>SSH-BRI</v>
      </c>
      <c r="M9824" s="102" t="str">
        <f t="shared" si="153"/>
        <v>ADT</v>
      </c>
      <c r="N9824" s="102">
        <f>WEEKDAY([2]!Table1[[#This Row],[Travel Date]],2)</f>
        <v>6</v>
      </c>
      <c r="P9824" s="102">
        <v>1</v>
      </c>
    </row>
    <row r="9825" spans="2:16" x14ac:dyDescent="0.25">
      <c r="B9825" s="103"/>
      <c r="C9825" s="103"/>
      <c r="L9825" s="102" t="str">
        <f>[2]!Table1[[#This Row],[Orgn]]&amp;"-"&amp;[2]!Table1[[#This Row],[Dest]]</f>
        <v>SSH-BRI</v>
      </c>
      <c r="M9825" s="102" t="str">
        <f t="shared" si="153"/>
        <v>ADT</v>
      </c>
      <c r="N9825" s="102">
        <f>WEEKDAY([2]!Table1[[#This Row],[Travel Date]],2)</f>
        <v>6</v>
      </c>
      <c r="P9825" s="102">
        <v>1</v>
      </c>
    </row>
    <row r="9826" spans="2:16" x14ac:dyDescent="0.25">
      <c r="B9826" s="103"/>
      <c r="C9826" s="103"/>
      <c r="L9826" s="102" t="str">
        <f>[2]!Table1[[#This Row],[Orgn]]&amp;"-"&amp;[2]!Table1[[#This Row],[Dest]]</f>
        <v>SSH-BRI</v>
      </c>
      <c r="M9826" s="102" t="str">
        <f t="shared" si="153"/>
        <v>ADT</v>
      </c>
      <c r="N9826" s="102">
        <f>WEEKDAY([2]!Table1[[#This Row],[Travel Date]],2)</f>
        <v>6</v>
      </c>
      <c r="P9826" s="102">
        <v>1</v>
      </c>
    </row>
    <row r="9827" spans="2:16" x14ac:dyDescent="0.25">
      <c r="B9827" s="103"/>
      <c r="C9827" s="103"/>
      <c r="L9827" s="102" t="str">
        <f>[2]!Table1[[#This Row],[Orgn]]&amp;"-"&amp;[2]!Table1[[#This Row],[Dest]]</f>
        <v>SSH-BRI</v>
      </c>
      <c r="M9827" s="102" t="str">
        <f t="shared" si="153"/>
        <v>ADT</v>
      </c>
      <c r="N9827" s="102">
        <f>WEEKDAY([2]!Table1[[#This Row],[Travel Date]],2)</f>
        <v>6</v>
      </c>
      <c r="P9827" s="102">
        <v>1</v>
      </c>
    </row>
    <row r="9828" spans="2:16" x14ac:dyDescent="0.25">
      <c r="B9828" s="103"/>
      <c r="C9828" s="103"/>
      <c r="L9828" s="102" t="str">
        <f>[2]!Table1[[#This Row],[Orgn]]&amp;"-"&amp;[2]!Table1[[#This Row],[Dest]]</f>
        <v>SSH-BRI</v>
      </c>
      <c r="M9828" s="102" t="str">
        <f t="shared" si="153"/>
        <v>ADT</v>
      </c>
      <c r="N9828" s="102">
        <f>WEEKDAY([2]!Table1[[#This Row],[Travel Date]],2)</f>
        <v>6</v>
      </c>
      <c r="P9828" s="102">
        <v>1</v>
      </c>
    </row>
    <row r="9829" spans="2:16" x14ac:dyDescent="0.25">
      <c r="B9829" s="103"/>
      <c r="C9829" s="103"/>
      <c r="L9829" s="102" t="str">
        <f>[2]!Table1[[#This Row],[Orgn]]&amp;"-"&amp;[2]!Table1[[#This Row],[Dest]]</f>
        <v>SSH-BRI</v>
      </c>
      <c r="M9829" s="102" t="str">
        <f t="shared" si="153"/>
        <v>ADT</v>
      </c>
      <c r="N9829" s="102">
        <f>WEEKDAY([2]!Table1[[#This Row],[Travel Date]],2)</f>
        <v>6</v>
      </c>
      <c r="P9829" s="102">
        <v>1</v>
      </c>
    </row>
    <row r="9830" spans="2:16" x14ac:dyDescent="0.25">
      <c r="B9830" s="103"/>
      <c r="C9830" s="103"/>
      <c r="L9830" s="102" t="str">
        <f>[2]!Table1[[#This Row],[Orgn]]&amp;"-"&amp;[2]!Table1[[#This Row],[Dest]]</f>
        <v>SSH-BRI</v>
      </c>
      <c r="M9830" s="102" t="str">
        <f t="shared" si="153"/>
        <v>ADT</v>
      </c>
      <c r="N9830" s="102">
        <f>WEEKDAY([2]!Table1[[#This Row],[Travel Date]],2)</f>
        <v>6</v>
      </c>
      <c r="P9830" s="102">
        <v>1</v>
      </c>
    </row>
    <row r="9831" spans="2:16" x14ac:dyDescent="0.25">
      <c r="B9831" s="103"/>
      <c r="C9831" s="103"/>
      <c r="L9831" s="102" t="str">
        <f>[2]!Table1[[#This Row],[Orgn]]&amp;"-"&amp;[2]!Table1[[#This Row],[Dest]]</f>
        <v>SSH-BRI</v>
      </c>
      <c r="M9831" s="102" t="str">
        <f t="shared" si="153"/>
        <v>ADT</v>
      </c>
      <c r="N9831" s="102">
        <f>WEEKDAY([2]!Table1[[#This Row],[Travel Date]],2)</f>
        <v>6</v>
      </c>
      <c r="P9831" s="102">
        <v>1</v>
      </c>
    </row>
    <row r="9832" spans="2:16" x14ac:dyDescent="0.25">
      <c r="B9832" s="103"/>
      <c r="C9832" s="103"/>
      <c r="L9832" s="102" t="str">
        <f>[2]!Table1[[#This Row],[Orgn]]&amp;"-"&amp;[2]!Table1[[#This Row],[Dest]]</f>
        <v>SSH-BRI</v>
      </c>
      <c r="M9832" s="102" t="str">
        <f t="shared" si="153"/>
        <v>ADT</v>
      </c>
      <c r="N9832" s="102">
        <f>WEEKDAY([2]!Table1[[#This Row],[Travel Date]],2)</f>
        <v>6</v>
      </c>
      <c r="P9832" s="102">
        <v>1</v>
      </c>
    </row>
    <row r="9833" spans="2:16" x14ac:dyDescent="0.25">
      <c r="B9833" s="103"/>
      <c r="C9833" s="103"/>
      <c r="L9833" s="102" t="str">
        <f>[2]!Table1[[#This Row],[Orgn]]&amp;"-"&amp;[2]!Table1[[#This Row],[Dest]]</f>
        <v>SSH-BRI</v>
      </c>
      <c r="M9833" s="102" t="str">
        <f t="shared" si="153"/>
        <v>ADT</v>
      </c>
      <c r="N9833" s="102">
        <f>WEEKDAY([2]!Table1[[#This Row],[Travel Date]],2)</f>
        <v>6</v>
      </c>
      <c r="P9833" s="102">
        <v>1</v>
      </c>
    </row>
    <row r="9834" spans="2:16" x14ac:dyDescent="0.25">
      <c r="B9834" s="103"/>
      <c r="C9834" s="103"/>
      <c r="L9834" s="102" t="str">
        <f>[2]!Table1[[#This Row],[Orgn]]&amp;"-"&amp;[2]!Table1[[#This Row],[Dest]]</f>
        <v>SSH-BRI</v>
      </c>
      <c r="M9834" s="102" t="str">
        <f t="shared" si="153"/>
        <v>ADT</v>
      </c>
      <c r="N9834" s="102">
        <f>WEEKDAY([2]!Table1[[#This Row],[Travel Date]],2)</f>
        <v>6</v>
      </c>
      <c r="P9834" s="102">
        <v>1</v>
      </c>
    </row>
    <row r="9835" spans="2:16" x14ac:dyDescent="0.25">
      <c r="B9835" s="103"/>
      <c r="C9835" s="103"/>
      <c r="L9835" s="102" t="str">
        <f>[2]!Table1[[#This Row],[Orgn]]&amp;"-"&amp;[2]!Table1[[#This Row],[Dest]]</f>
        <v>SSH-BRI</v>
      </c>
      <c r="M9835" s="102" t="str">
        <f t="shared" si="153"/>
        <v>ADT</v>
      </c>
      <c r="N9835" s="102">
        <f>WEEKDAY([2]!Table1[[#This Row],[Travel Date]],2)</f>
        <v>6</v>
      </c>
      <c r="P9835" s="102">
        <v>1</v>
      </c>
    </row>
    <row r="9836" spans="2:16" x14ac:dyDescent="0.25">
      <c r="B9836" s="103"/>
      <c r="C9836" s="103"/>
      <c r="L9836" s="102" t="str">
        <f>[2]!Table1[[#This Row],[Orgn]]&amp;"-"&amp;[2]!Table1[[#This Row],[Dest]]</f>
        <v>SSH-BRI</v>
      </c>
      <c r="M9836" s="102" t="str">
        <f t="shared" si="153"/>
        <v>ADT</v>
      </c>
      <c r="N9836" s="102">
        <f>WEEKDAY([2]!Table1[[#This Row],[Travel Date]],2)</f>
        <v>6</v>
      </c>
      <c r="P9836" s="102">
        <v>1</v>
      </c>
    </row>
    <row r="9837" spans="2:16" x14ac:dyDescent="0.25">
      <c r="B9837" s="103"/>
      <c r="C9837" s="103"/>
      <c r="L9837" s="102" t="str">
        <f>[2]!Table1[[#This Row],[Orgn]]&amp;"-"&amp;[2]!Table1[[#This Row],[Dest]]</f>
        <v>SSH-BRI</v>
      </c>
      <c r="M9837" s="102" t="str">
        <f t="shared" si="153"/>
        <v>ADT</v>
      </c>
      <c r="N9837" s="102">
        <f>WEEKDAY([2]!Table1[[#This Row],[Travel Date]],2)</f>
        <v>6</v>
      </c>
      <c r="P9837" s="102">
        <v>1</v>
      </c>
    </row>
    <row r="9838" spans="2:16" x14ac:dyDescent="0.25">
      <c r="B9838" s="103"/>
      <c r="C9838" s="103"/>
      <c r="L9838" s="102" t="str">
        <f>[2]!Table1[[#This Row],[Orgn]]&amp;"-"&amp;[2]!Table1[[#This Row],[Dest]]</f>
        <v>SSH-BRI</v>
      </c>
      <c r="M9838" s="102" t="str">
        <f t="shared" si="153"/>
        <v>ADT</v>
      </c>
      <c r="N9838" s="102">
        <f>WEEKDAY([2]!Table1[[#This Row],[Travel Date]],2)</f>
        <v>6</v>
      </c>
      <c r="P9838" s="102">
        <v>1</v>
      </c>
    </row>
    <row r="9839" spans="2:16" x14ac:dyDescent="0.25">
      <c r="B9839" s="103"/>
      <c r="C9839" s="103"/>
      <c r="L9839" s="102" t="str">
        <f>[2]!Table1[[#This Row],[Orgn]]&amp;"-"&amp;[2]!Table1[[#This Row],[Dest]]</f>
        <v>SSH-BRI</v>
      </c>
      <c r="M9839" s="102" t="str">
        <f t="shared" si="153"/>
        <v>ADT</v>
      </c>
      <c r="N9839" s="102">
        <f>WEEKDAY([2]!Table1[[#This Row],[Travel Date]],2)</f>
        <v>6</v>
      </c>
      <c r="P9839" s="102">
        <v>1</v>
      </c>
    </row>
    <row r="9840" spans="2:16" x14ac:dyDescent="0.25">
      <c r="B9840" s="103"/>
      <c r="C9840" s="103"/>
      <c r="L9840" s="102" t="str">
        <f>[2]!Table1[[#This Row],[Orgn]]&amp;"-"&amp;[2]!Table1[[#This Row],[Dest]]</f>
        <v>SSH-BRI</v>
      </c>
      <c r="M9840" s="102" t="str">
        <f t="shared" si="153"/>
        <v>ADT</v>
      </c>
      <c r="N9840" s="102">
        <f>WEEKDAY([2]!Table1[[#This Row],[Travel Date]],2)</f>
        <v>6</v>
      </c>
      <c r="P9840" s="102">
        <v>1</v>
      </c>
    </row>
    <row r="9841" spans="2:16" x14ac:dyDescent="0.25">
      <c r="B9841" s="103"/>
      <c r="C9841" s="103"/>
      <c r="L9841" s="102" t="str">
        <f>[2]!Table1[[#This Row],[Orgn]]&amp;"-"&amp;[2]!Table1[[#This Row],[Dest]]</f>
        <v>SSH-BRI</v>
      </c>
      <c r="M9841" s="102" t="str">
        <f t="shared" si="153"/>
        <v>ADT</v>
      </c>
      <c r="N9841" s="102">
        <f>WEEKDAY([2]!Table1[[#This Row],[Travel Date]],2)</f>
        <v>6</v>
      </c>
      <c r="P9841" s="102">
        <v>1</v>
      </c>
    </row>
    <row r="9842" spans="2:16" x14ac:dyDescent="0.25">
      <c r="B9842" s="103"/>
      <c r="C9842" s="103"/>
      <c r="L9842" s="102" t="str">
        <f>[2]!Table1[[#This Row],[Orgn]]&amp;"-"&amp;[2]!Table1[[#This Row],[Dest]]</f>
        <v>SSH-BRI</v>
      </c>
      <c r="M9842" s="102" t="str">
        <f t="shared" si="153"/>
        <v>ADT</v>
      </c>
      <c r="N9842" s="102">
        <f>WEEKDAY([2]!Table1[[#This Row],[Travel Date]],2)</f>
        <v>6</v>
      </c>
      <c r="P9842" s="102">
        <v>1</v>
      </c>
    </row>
    <row r="9843" spans="2:16" x14ac:dyDescent="0.25">
      <c r="B9843" s="103"/>
      <c r="C9843" s="103"/>
      <c r="L9843" s="102" t="str">
        <f>[2]!Table1[[#This Row],[Orgn]]&amp;"-"&amp;[2]!Table1[[#This Row],[Dest]]</f>
        <v>SSH-BRI</v>
      </c>
      <c r="M9843" s="102" t="str">
        <f t="shared" si="153"/>
        <v>ADT</v>
      </c>
      <c r="N9843" s="102">
        <f>WEEKDAY([2]!Table1[[#This Row],[Travel Date]],2)</f>
        <v>6</v>
      </c>
      <c r="P9843" s="102">
        <v>1</v>
      </c>
    </row>
    <row r="9844" spans="2:16" x14ac:dyDescent="0.25">
      <c r="B9844" s="103"/>
      <c r="C9844" s="103"/>
      <c r="L9844" s="102" t="str">
        <f>[2]!Table1[[#This Row],[Orgn]]&amp;"-"&amp;[2]!Table1[[#This Row],[Dest]]</f>
        <v>SSH-BRI</v>
      </c>
      <c r="M9844" s="102" t="str">
        <f t="shared" si="153"/>
        <v>ADT</v>
      </c>
      <c r="N9844" s="102">
        <f>WEEKDAY([2]!Table1[[#This Row],[Travel Date]],2)</f>
        <v>6</v>
      </c>
      <c r="P9844" s="102">
        <v>1</v>
      </c>
    </row>
    <row r="9845" spans="2:16" x14ac:dyDescent="0.25">
      <c r="B9845" s="103"/>
      <c r="C9845" s="103"/>
      <c r="L9845" s="102" t="str">
        <f>[2]!Table1[[#This Row],[Orgn]]&amp;"-"&amp;[2]!Table1[[#This Row],[Dest]]</f>
        <v>SSH-BRI</v>
      </c>
      <c r="M9845" s="102" t="str">
        <f t="shared" si="153"/>
        <v>ADT</v>
      </c>
      <c r="N9845" s="102">
        <f>WEEKDAY([2]!Table1[[#This Row],[Travel Date]],2)</f>
        <v>6</v>
      </c>
      <c r="P9845" s="102">
        <v>1</v>
      </c>
    </row>
    <row r="9846" spans="2:16" x14ac:dyDescent="0.25">
      <c r="B9846" s="103"/>
      <c r="C9846" s="103"/>
      <c r="L9846" s="102" t="str">
        <f>[2]!Table1[[#This Row],[Orgn]]&amp;"-"&amp;[2]!Table1[[#This Row],[Dest]]</f>
        <v>SSH-BRI</v>
      </c>
      <c r="M9846" s="102" t="str">
        <f t="shared" si="153"/>
        <v>ADT</v>
      </c>
      <c r="N9846" s="102">
        <f>WEEKDAY([2]!Table1[[#This Row],[Travel Date]],2)</f>
        <v>6</v>
      </c>
      <c r="P9846" s="102">
        <v>1</v>
      </c>
    </row>
    <row r="9847" spans="2:16" x14ac:dyDescent="0.25">
      <c r="B9847" s="103"/>
      <c r="C9847" s="103"/>
      <c r="L9847" s="102" t="str">
        <f>[2]!Table1[[#This Row],[Orgn]]&amp;"-"&amp;[2]!Table1[[#This Row],[Dest]]</f>
        <v>SSH-BRI</v>
      </c>
      <c r="M9847" s="102" t="str">
        <f t="shared" si="153"/>
        <v>ADT</v>
      </c>
      <c r="N9847" s="102">
        <f>WEEKDAY([2]!Table1[[#This Row],[Travel Date]],2)</f>
        <v>6</v>
      </c>
      <c r="P9847" s="102">
        <v>1</v>
      </c>
    </row>
    <row r="9848" spans="2:16" x14ac:dyDescent="0.25">
      <c r="B9848" s="103"/>
      <c r="C9848" s="103"/>
      <c r="L9848" s="102" t="str">
        <f>[2]!Table1[[#This Row],[Orgn]]&amp;"-"&amp;[2]!Table1[[#This Row],[Dest]]</f>
        <v>SSH-BRI</v>
      </c>
      <c r="M9848" s="102" t="str">
        <f t="shared" si="153"/>
        <v>ADT</v>
      </c>
      <c r="N9848" s="102">
        <f>WEEKDAY([2]!Table1[[#This Row],[Travel Date]],2)</f>
        <v>6</v>
      </c>
      <c r="P9848" s="102">
        <v>1</v>
      </c>
    </row>
    <row r="9849" spans="2:16" x14ac:dyDescent="0.25">
      <c r="B9849" s="103"/>
      <c r="C9849" s="103"/>
      <c r="L9849" s="102" t="str">
        <f>[2]!Table1[[#This Row],[Orgn]]&amp;"-"&amp;[2]!Table1[[#This Row],[Dest]]</f>
        <v>SSH-BRI</v>
      </c>
      <c r="M9849" s="102" t="str">
        <f t="shared" si="153"/>
        <v>ADT</v>
      </c>
      <c r="N9849" s="102">
        <f>WEEKDAY([2]!Table1[[#This Row],[Travel Date]],2)</f>
        <v>6</v>
      </c>
      <c r="P9849" s="102">
        <v>1</v>
      </c>
    </row>
    <row r="9850" spans="2:16" x14ac:dyDescent="0.25">
      <c r="B9850" s="103"/>
      <c r="C9850" s="103"/>
      <c r="L9850" s="102" t="str">
        <f>[2]!Table1[[#This Row],[Orgn]]&amp;"-"&amp;[2]!Table1[[#This Row],[Dest]]</f>
        <v>SSH-BRI</v>
      </c>
      <c r="M9850" s="102" t="str">
        <f t="shared" si="153"/>
        <v>ADT</v>
      </c>
      <c r="N9850" s="102">
        <f>WEEKDAY([2]!Table1[[#This Row],[Travel Date]],2)</f>
        <v>6</v>
      </c>
      <c r="P9850" s="102">
        <v>1</v>
      </c>
    </row>
    <row r="9851" spans="2:16" x14ac:dyDescent="0.25">
      <c r="B9851" s="103"/>
      <c r="C9851" s="103"/>
      <c r="L9851" s="102" t="str">
        <f>[2]!Table1[[#This Row],[Orgn]]&amp;"-"&amp;[2]!Table1[[#This Row],[Dest]]</f>
        <v>SSH-BRI</v>
      </c>
      <c r="M9851" s="102" t="str">
        <f t="shared" si="153"/>
        <v>ADT</v>
      </c>
      <c r="N9851" s="102">
        <f>WEEKDAY([2]!Table1[[#This Row],[Travel Date]],2)</f>
        <v>6</v>
      </c>
      <c r="P9851" s="102">
        <v>1</v>
      </c>
    </row>
    <row r="9852" spans="2:16" x14ac:dyDescent="0.25">
      <c r="B9852" s="103"/>
      <c r="C9852" s="103"/>
      <c r="L9852" s="102" t="str">
        <f>[2]!Table1[[#This Row],[Orgn]]&amp;"-"&amp;[2]!Table1[[#This Row],[Dest]]</f>
        <v>SSH-BRI</v>
      </c>
      <c r="M9852" s="102" t="str">
        <f t="shared" si="153"/>
        <v>ADT</v>
      </c>
      <c r="N9852" s="102">
        <f>WEEKDAY([2]!Table1[[#This Row],[Travel Date]],2)</f>
        <v>6</v>
      </c>
      <c r="P9852" s="102">
        <v>1</v>
      </c>
    </row>
    <row r="9853" spans="2:16" x14ac:dyDescent="0.25">
      <c r="B9853" s="103"/>
      <c r="C9853" s="103"/>
      <c r="L9853" s="102" t="str">
        <f>[2]!Table1[[#This Row],[Orgn]]&amp;"-"&amp;[2]!Table1[[#This Row],[Dest]]</f>
        <v>SSH-BRI</v>
      </c>
      <c r="M9853" s="102" t="str">
        <f t="shared" si="153"/>
        <v>ADT</v>
      </c>
      <c r="N9853" s="102">
        <f>WEEKDAY([2]!Table1[[#This Row],[Travel Date]],2)</f>
        <v>6</v>
      </c>
      <c r="P9853" s="102">
        <v>1</v>
      </c>
    </row>
    <row r="9854" spans="2:16" x14ac:dyDescent="0.25">
      <c r="B9854" s="103"/>
      <c r="C9854" s="103"/>
      <c r="L9854" s="102" t="str">
        <f>[2]!Table1[[#This Row],[Orgn]]&amp;"-"&amp;[2]!Table1[[#This Row],[Dest]]</f>
        <v>SSH-BRI</v>
      </c>
      <c r="M9854" s="102" t="str">
        <f t="shared" si="153"/>
        <v>ADT</v>
      </c>
      <c r="N9854" s="102">
        <f>WEEKDAY([2]!Table1[[#This Row],[Travel Date]],2)</f>
        <v>6</v>
      </c>
      <c r="P9854" s="102">
        <v>1</v>
      </c>
    </row>
    <row r="9855" spans="2:16" x14ac:dyDescent="0.25">
      <c r="B9855" s="103"/>
      <c r="C9855" s="103"/>
      <c r="L9855" s="102" t="str">
        <f>[2]!Table1[[#This Row],[Orgn]]&amp;"-"&amp;[2]!Table1[[#This Row],[Dest]]</f>
        <v>SSH-BRI</v>
      </c>
      <c r="M9855" s="102" t="str">
        <f t="shared" si="153"/>
        <v>ADT</v>
      </c>
      <c r="N9855" s="102">
        <f>WEEKDAY([2]!Table1[[#This Row],[Travel Date]],2)</f>
        <v>6</v>
      </c>
      <c r="P9855" s="102">
        <v>1</v>
      </c>
    </row>
    <row r="9856" spans="2:16" x14ac:dyDescent="0.25">
      <c r="B9856" s="103"/>
      <c r="C9856" s="103"/>
      <c r="L9856" s="102" t="str">
        <f>[2]!Table1[[#This Row],[Orgn]]&amp;"-"&amp;[2]!Table1[[#This Row],[Dest]]</f>
        <v>SSH-BRI</v>
      </c>
      <c r="M9856" s="102" t="str">
        <f t="shared" si="153"/>
        <v>ADT</v>
      </c>
      <c r="N9856" s="102">
        <f>WEEKDAY([2]!Table1[[#This Row],[Travel Date]],2)</f>
        <v>6</v>
      </c>
      <c r="P9856" s="102">
        <v>1</v>
      </c>
    </row>
    <row r="9857" spans="2:16" x14ac:dyDescent="0.25">
      <c r="B9857" s="103"/>
      <c r="C9857" s="103"/>
      <c r="L9857" s="102" t="str">
        <f>[2]!Table1[[#This Row],[Orgn]]&amp;"-"&amp;[2]!Table1[[#This Row],[Dest]]</f>
        <v>SSH-BRI</v>
      </c>
      <c r="M9857" s="102" t="str">
        <f t="shared" si="153"/>
        <v>ADT</v>
      </c>
      <c r="N9857" s="102">
        <f>WEEKDAY([2]!Table1[[#This Row],[Travel Date]],2)</f>
        <v>6</v>
      </c>
      <c r="P9857" s="102">
        <v>1</v>
      </c>
    </row>
    <row r="9858" spans="2:16" x14ac:dyDescent="0.25">
      <c r="B9858" s="103"/>
      <c r="C9858" s="103"/>
      <c r="L9858" s="102" t="str">
        <f>[2]!Table1[[#This Row],[Orgn]]&amp;"-"&amp;[2]!Table1[[#This Row],[Dest]]</f>
        <v>SSH-BRI</v>
      </c>
      <c r="M9858" s="102" t="str">
        <f t="shared" ref="M9858:M9921" si="154">IF(TRIM(C9858)="INF", "INF", IF(TRIM(C9858)="CHD", "CHD", "ADT"))</f>
        <v>ADT</v>
      </c>
      <c r="N9858" s="102">
        <f>WEEKDAY([2]!Table1[[#This Row],[Travel Date]],2)</f>
        <v>6</v>
      </c>
      <c r="P9858" s="102">
        <v>1</v>
      </c>
    </row>
    <row r="9859" spans="2:16" x14ac:dyDescent="0.25">
      <c r="B9859" s="103"/>
      <c r="C9859" s="103"/>
      <c r="L9859" s="102" t="str">
        <f>[2]!Table1[[#This Row],[Orgn]]&amp;"-"&amp;[2]!Table1[[#This Row],[Dest]]</f>
        <v>SSH-BRI</v>
      </c>
      <c r="M9859" s="102" t="str">
        <f t="shared" si="154"/>
        <v>ADT</v>
      </c>
      <c r="N9859" s="102">
        <f>WEEKDAY([2]!Table1[[#This Row],[Travel Date]],2)</f>
        <v>6</v>
      </c>
      <c r="P9859" s="102">
        <v>1</v>
      </c>
    </row>
    <row r="9860" spans="2:16" x14ac:dyDescent="0.25">
      <c r="B9860" s="103"/>
      <c r="C9860" s="103"/>
      <c r="L9860" s="102" t="str">
        <f>[2]!Table1[[#This Row],[Orgn]]&amp;"-"&amp;[2]!Table1[[#This Row],[Dest]]</f>
        <v>SSH-BRI</v>
      </c>
      <c r="M9860" s="102" t="str">
        <f t="shared" si="154"/>
        <v>ADT</v>
      </c>
      <c r="N9860" s="102">
        <f>WEEKDAY([2]!Table1[[#This Row],[Travel Date]],2)</f>
        <v>6</v>
      </c>
      <c r="P9860" s="102">
        <v>1</v>
      </c>
    </row>
    <row r="9861" spans="2:16" x14ac:dyDescent="0.25">
      <c r="B9861" s="103"/>
      <c r="C9861" s="103"/>
      <c r="L9861" s="102" t="str">
        <f>[2]!Table1[[#This Row],[Orgn]]&amp;"-"&amp;[2]!Table1[[#This Row],[Dest]]</f>
        <v>SSH-BRI</v>
      </c>
      <c r="M9861" s="102" t="str">
        <f t="shared" si="154"/>
        <v>ADT</v>
      </c>
      <c r="N9861" s="102">
        <f>WEEKDAY([2]!Table1[[#This Row],[Travel Date]],2)</f>
        <v>6</v>
      </c>
      <c r="P9861" s="102">
        <v>1</v>
      </c>
    </row>
    <row r="9862" spans="2:16" x14ac:dyDescent="0.25">
      <c r="B9862" s="103"/>
      <c r="C9862" s="103"/>
      <c r="L9862" s="102" t="str">
        <f>[2]!Table1[[#This Row],[Orgn]]&amp;"-"&amp;[2]!Table1[[#This Row],[Dest]]</f>
        <v>SSH-BRI</v>
      </c>
      <c r="M9862" s="102" t="str">
        <f t="shared" si="154"/>
        <v>ADT</v>
      </c>
      <c r="N9862" s="102">
        <f>WEEKDAY([2]!Table1[[#This Row],[Travel Date]],2)</f>
        <v>6</v>
      </c>
      <c r="P9862" s="102">
        <v>1</v>
      </c>
    </row>
    <row r="9863" spans="2:16" x14ac:dyDescent="0.25">
      <c r="B9863" s="103"/>
      <c r="C9863" s="103"/>
      <c r="L9863" s="102" t="str">
        <f>[2]!Table1[[#This Row],[Orgn]]&amp;"-"&amp;[2]!Table1[[#This Row],[Dest]]</f>
        <v>SSH-BRI</v>
      </c>
      <c r="M9863" s="102" t="str">
        <f t="shared" si="154"/>
        <v>ADT</v>
      </c>
      <c r="N9863" s="102">
        <f>WEEKDAY([2]!Table1[[#This Row],[Travel Date]],2)</f>
        <v>6</v>
      </c>
      <c r="P9863" s="102">
        <v>1</v>
      </c>
    </row>
    <row r="9864" spans="2:16" x14ac:dyDescent="0.25">
      <c r="B9864" s="103"/>
      <c r="C9864" s="103"/>
      <c r="L9864" s="102" t="str">
        <f>[2]!Table1[[#This Row],[Orgn]]&amp;"-"&amp;[2]!Table1[[#This Row],[Dest]]</f>
        <v>SSH-BRI</v>
      </c>
      <c r="M9864" s="102" t="str">
        <f t="shared" si="154"/>
        <v>ADT</v>
      </c>
      <c r="N9864" s="102">
        <f>WEEKDAY([2]!Table1[[#This Row],[Travel Date]],2)</f>
        <v>6</v>
      </c>
      <c r="P9864" s="102">
        <v>1</v>
      </c>
    </row>
    <row r="9865" spans="2:16" x14ac:dyDescent="0.25">
      <c r="B9865" s="103"/>
      <c r="C9865" s="103"/>
      <c r="L9865" s="102" t="str">
        <f>[2]!Table1[[#This Row],[Orgn]]&amp;"-"&amp;[2]!Table1[[#This Row],[Dest]]</f>
        <v>SSH-BRI</v>
      </c>
      <c r="M9865" s="102" t="str">
        <f t="shared" si="154"/>
        <v>ADT</v>
      </c>
      <c r="N9865" s="102">
        <f>WEEKDAY([2]!Table1[[#This Row],[Travel Date]],2)</f>
        <v>6</v>
      </c>
      <c r="P9865" s="102">
        <v>1</v>
      </c>
    </row>
    <row r="9866" spans="2:16" x14ac:dyDescent="0.25">
      <c r="B9866" s="103"/>
      <c r="C9866" s="103"/>
      <c r="L9866" s="102" t="str">
        <f>[2]!Table1[[#This Row],[Orgn]]&amp;"-"&amp;[2]!Table1[[#This Row],[Dest]]</f>
        <v>SSH-BRI</v>
      </c>
      <c r="M9866" s="102" t="str">
        <f t="shared" si="154"/>
        <v>ADT</v>
      </c>
      <c r="N9866" s="102">
        <f>WEEKDAY([2]!Table1[[#This Row],[Travel Date]],2)</f>
        <v>6</v>
      </c>
      <c r="P9866" s="102">
        <v>1</v>
      </c>
    </row>
    <row r="9867" spans="2:16" x14ac:dyDescent="0.25">
      <c r="B9867" s="103"/>
      <c r="C9867" s="103"/>
      <c r="L9867" s="102" t="str">
        <f>[2]!Table1[[#This Row],[Orgn]]&amp;"-"&amp;[2]!Table1[[#This Row],[Dest]]</f>
        <v>SSH-BRI</v>
      </c>
      <c r="M9867" s="102" t="str">
        <f t="shared" si="154"/>
        <v>ADT</v>
      </c>
      <c r="N9867" s="102">
        <f>WEEKDAY([2]!Table1[[#This Row],[Travel Date]],2)</f>
        <v>6</v>
      </c>
      <c r="P9867" s="102">
        <v>1</v>
      </c>
    </row>
    <row r="9868" spans="2:16" x14ac:dyDescent="0.25">
      <c r="B9868" s="103"/>
      <c r="C9868" s="103"/>
      <c r="L9868" s="102" t="str">
        <f>[2]!Table1[[#This Row],[Orgn]]&amp;"-"&amp;[2]!Table1[[#This Row],[Dest]]</f>
        <v>SSH-BRI</v>
      </c>
      <c r="M9868" s="102" t="str">
        <f t="shared" si="154"/>
        <v>ADT</v>
      </c>
      <c r="N9868" s="102">
        <f>WEEKDAY([2]!Table1[[#This Row],[Travel Date]],2)</f>
        <v>6</v>
      </c>
      <c r="P9868" s="102">
        <v>1</v>
      </c>
    </row>
    <row r="9869" spans="2:16" x14ac:dyDescent="0.25">
      <c r="B9869" s="103"/>
      <c r="C9869" s="103"/>
      <c r="L9869" s="102" t="str">
        <f>[2]!Table1[[#This Row],[Orgn]]&amp;"-"&amp;[2]!Table1[[#This Row],[Dest]]</f>
        <v>SSH-BRI</v>
      </c>
      <c r="M9869" s="102" t="str">
        <f t="shared" si="154"/>
        <v>ADT</v>
      </c>
      <c r="N9869" s="102">
        <f>WEEKDAY([2]!Table1[[#This Row],[Travel Date]],2)</f>
        <v>6</v>
      </c>
      <c r="P9869" s="102">
        <v>1</v>
      </c>
    </row>
    <row r="9870" spans="2:16" x14ac:dyDescent="0.25">
      <c r="B9870" s="103"/>
      <c r="C9870" s="103"/>
      <c r="L9870" s="102" t="str">
        <f>[2]!Table1[[#This Row],[Orgn]]&amp;"-"&amp;[2]!Table1[[#This Row],[Dest]]</f>
        <v>SSH-BRI</v>
      </c>
      <c r="M9870" s="102" t="str">
        <f t="shared" si="154"/>
        <v>ADT</v>
      </c>
      <c r="N9870" s="102">
        <f>WEEKDAY([2]!Table1[[#This Row],[Travel Date]],2)</f>
        <v>6</v>
      </c>
      <c r="P9870" s="102">
        <v>1</v>
      </c>
    </row>
    <row r="9871" spans="2:16" x14ac:dyDescent="0.25">
      <c r="B9871" s="103"/>
      <c r="C9871" s="103"/>
      <c r="L9871" s="102" t="str">
        <f>[2]!Table1[[#This Row],[Orgn]]&amp;"-"&amp;[2]!Table1[[#This Row],[Dest]]</f>
        <v>SSH-BRI</v>
      </c>
      <c r="M9871" s="102" t="str">
        <f t="shared" si="154"/>
        <v>ADT</v>
      </c>
      <c r="N9871" s="102">
        <f>WEEKDAY([2]!Table1[[#This Row],[Travel Date]],2)</f>
        <v>6</v>
      </c>
      <c r="P9871" s="102">
        <v>1</v>
      </c>
    </row>
    <row r="9872" spans="2:16" x14ac:dyDescent="0.25">
      <c r="B9872" s="103"/>
      <c r="C9872" s="103"/>
      <c r="L9872" s="102" t="str">
        <f>[2]!Table1[[#This Row],[Orgn]]&amp;"-"&amp;[2]!Table1[[#This Row],[Dest]]</f>
        <v>SSH-BRI</v>
      </c>
      <c r="M9872" s="102" t="str">
        <f t="shared" si="154"/>
        <v>ADT</v>
      </c>
      <c r="N9872" s="102">
        <f>WEEKDAY([2]!Table1[[#This Row],[Travel Date]],2)</f>
        <v>6</v>
      </c>
      <c r="P9872" s="102">
        <v>1</v>
      </c>
    </row>
    <row r="9873" spans="2:16" x14ac:dyDescent="0.25">
      <c r="B9873" s="103"/>
      <c r="C9873" s="103"/>
      <c r="L9873" s="102" t="str">
        <f>[2]!Table1[[#This Row],[Orgn]]&amp;"-"&amp;[2]!Table1[[#This Row],[Dest]]</f>
        <v>SSH-BRI</v>
      </c>
      <c r="M9873" s="102" t="str">
        <f t="shared" si="154"/>
        <v>ADT</v>
      </c>
      <c r="N9873" s="102">
        <f>WEEKDAY([2]!Table1[[#This Row],[Travel Date]],2)</f>
        <v>6</v>
      </c>
      <c r="P9873" s="102">
        <v>1</v>
      </c>
    </row>
    <row r="9874" spans="2:16" x14ac:dyDescent="0.25">
      <c r="B9874" s="103"/>
      <c r="C9874" s="103"/>
      <c r="L9874" s="102" t="str">
        <f>[2]!Table1[[#This Row],[Orgn]]&amp;"-"&amp;[2]!Table1[[#This Row],[Dest]]</f>
        <v>SSH-BRI</v>
      </c>
      <c r="M9874" s="102" t="str">
        <f t="shared" si="154"/>
        <v>ADT</v>
      </c>
      <c r="N9874" s="102">
        <f>WEEKDAY([2]!Table1[[#This Row],[Travel Date]],2)</f>
        <v>6</v>
      </c>
      <c r="P9874" s="102">
        <v>1</v>
      </c>
    </row>
    <row r="9875" spans="2:16" x14ac:dyDescent="0.25">
      <c r="B9875" s="103"/>
      <c r="C9875" s="103"/>
      <c r="L9875" s="102" t="str">
        <f>[2]!Table1[[#This Row],[Orgn]]&amp;"-"&amp;[2]!Table1[[#This Row],[Dest]]</f>
        <v>SSH-BRI</v>
      </c>
      <c r="M9875" s="102" t="str">
        <f t="shared" si="154"/>
        <v>ADT</v>
      </c>
      <c r="N9875" s="102">
        <f>WEEKDAY([2]!Table1[[#This Row],[Travel Date]],2)</f>
        <v>6</v>
      </c>
      <c r="P9875" s="102">
        <v>1</v>
      </c>
    </row>
    <row r="9876" spans="2:16" x14ac:dyDescent="0.25">
      <c r="B9876" s="103"/>
      <c r="C9876" s="103"/>
      <c r="L9876" s="102" t="str">
        <f>[2]!Table1[[#This Row],[Orgn]]&amp;"-"&amp;[2]!Table1[[#This Row],[Dest]]</f>
        <v>SSH-BRI</v>
      </c>
      <c r="M9876" s="102" t="str">
        <f t="shared" si="154"/>
        <v>ADT</v>
      </c>
      <c r="N9876" s="102">
        <f>WEEKDAY([2]!Table1[[#This Row],[Travel Date]],2)</f>
        <v>6</v>
      </c>
      <c r="P9876" s="102">
        <v>1</v>
      </c>
    </row>
    <row r="9877" spans="2:16" x14ac:dyDescent="0.25">
      <c r="B9877" s="103"/>
      <c r="C9877" s="103"/>
      <c r="L9877" s="102" t="str">
        <f>[2]!Table1[[#This Row],[Orgn]]&amp;"-"&amp;[2]!Table1[[#This Row],[Dest]]</f>
        <v>SSH-BRI</v>
      </c>
      <c r="M9877" s="102" t="str">
        <f t="shared" si="154"/>
        <v>ADT</v>
      </c>
      <c r="N9877" s="102">
        <f>WEEKDAY([2]!Table1[[#This Row],[Travel Date]],2)</f>
        <v>6</v>
      </c>
      <c r="P9877" s="102">
        <v>1</v>
      </c>
    </row>
    <row r="9878" spans="2:16" x14ac:dyDescent="0.25">
      <c r="B9878" s="103"/>
      <c r="C9878" s="103"/>
      <c r="L9878" s="102" t="str">
        <f>[2]!Table1[[#This Row],[Orgn]]&amp;"-"&amp;[2]!Table1[[#This Row],[Dest]]</f>
        <v>SSH-BRI</v>
      </c>
      <c r="M9878" s="102" t="str">
        <f t="shared" si="154"/>
        <v>ADT</v>
      </c>
      <c r="N9878" s="102">
        <f>WEEKDAY([2]!Table1[[#This Row],[Travel Date]],2)</f>
        <v>6</v>
      </c>
      <c r="P9878" s="102">
        <v>1</v>
      </c>
    </row>
    <row r="9879" spans="2:16" x14ac:dyDescent="0.25">
      <c r="B9879" s="103"/>
      <c r="C9879" s="103"/>
      <c r="L9879" s="102" t="str">
        <f>[2]!Table1[[#This Row],[Orgn]]&amp;"-"&amp;[2]!Table1[[#This Row],[Dest]]</f>
        <v>SSH-BRI</v>
      </c>
      <c r="M9879" s="102" t="str">
        <f t="shared" si="154"/>
        <v>ADT</v>
      </c>
      <c r="N9879" s="102">
        <f>WEEKDAY([2]!Table1[[#This Row],[Travel Date]],2)</f>
        <v>6</v>
      </c>
      <c r="P9879" s="102">
        <v>1</v>
      </c>
    </row>
    <row r="9880" spans="2:16" x14ac:dyDescent="0.25">
      <c r="B9880" s="103"/>
      <c r="C9880" s="103"/>
      <c r="L9880" s="102" t="str">
        <f>[2]!Table1[[#This Row],[Orgn]]&amp;"-"&amp;[2]!Table1[[#This Row],[Dest]]</f>
        <v>SSH-BRI</v>
      </c>
      <c r="M9880" s="102" t="str">
        <f t="shared" si="154"/>
        <v>ADT</v>
      </c>
      <c r="N9880" s="102">
        <f>WEEKDAY([2]!Table1[[#This Row],[Travel Date]],2)</f>
        <v>6</v>
      </c>
      <c r="P9880" s="102">
        <v>1</v>
      </c>
    </row>
    <row r="9881" spans="2:16" x14ac:dyDescent="0.25">
      <c r="B9881" s="103"/>
      <c r="C9881" s="103"/>
      <c r="L9881" s="102" t="str">
        <f>[2]!Table1[[#This Row],[Orgn]]&amp;"-"&amp;[2]!Table1[[#This Row],[Dest]]</f>
        <v>SSH-BRI</v>
      </c>
      <c r="M9881" s="102" t="str">
        <f t="shared" si="154"/>
        <v>ADT</v>
      </c>
      <c r="N9881" s="102">
        <f>WEEKDAY([2]!Table1[[#This Row],[Travel Date]],2)</f>
        <v>6</v>
      </c>
      <c r="P9881" s="102">
        <v>1</v>
      </c>
    </row>
    <row r="9882" spans="2:16" x14ac:dyDescent="0.25">
      <c r="B9882" s="103"/>
      <c r="C9882" s="103"/>
      <c r="L9882" s="102" t="str">
        <f>[2]!Table1[[#This Row],[Orgn]]&amp;"-"&amp;[2]!Table1[[#This Row],[Dest]]</f>
        <v>SSH-BRI</v>
      </c>
      <c r="M9882" s="102" t="str">
        <f t="shared" si="154"/>
        <v>ADT</v>
      </c>
      <c r="N9882" s="102">
        <f>WEEKDAY([2]!Table1[[#This Row],[Travel Date]],2)</f>
        <v>6</v>
      </c>
      <c r="P9882" s="102">
        <v>1</v>
      </c>
    </row>
    <row r="9883" spans="2:16" x14ac:dyDescent="0.25">
      <c r="B9883" s="103"/>
      <c r="C9883" s="103"/>
      <c r="L9883" s="102" t="str">
        <f>[2]!Table1[[#This Row],[Orgn]]&amp;"-"&amp;[2]!Table1[[#This Row],[Dest]]</f>
        <v>SSH-BRI</v>
      </c>
      <c r="M9883" s="102" t="str">
        <f t="shared" si="154"/>
        <v>ADT</v>
      </c>
      <c r="N9883" s="102">
        <f>WEEKDAY([2]!Table1[[#This Row],[Travel Date]],2)</f>
        <v>6</v>
      </c>
      <c r="P9883" s="102">
        <v>1</v>
      </c>
    </row>
    <row r="9884" spans="2:16" x14ac:dyDescent="0.25">
      <c r="B9884" s="103"/>
      <c r="C9884" s="103"/>
      <c r="L9884" s="102" t="str">
        <f>[2]!Table1[[#This Row],[Orgn]]&amp;"-"&amp;[2]!Table1[[#This Row],[Dest]]</f>
        <v>SSH-BRI</v>
      </c>
      <c r="M9884" s="102" t="str">
        <f t="shared" si="154"/>
        <v>ADT</v>
      </c>
      <c r="N9884" s="102">
        <f>WEEKDAY([2]!Table1[[#This Row],[Travel Date]],2)</f>
        <v>6</v>
      </c>
      <c r="P9884" s="102">
        <v>1</v>
      </c>
    </row>
    <row r="9885" spans="2:16" x14ac:dyDescent="0.25">
      <c r="B9885" s="103"/>
      <c r="C9885" s="103"/>
      <c r="L9885" s="102" t="str">
        <f>[2]!Table1[[#This Row],[Orgn]]&amp;"-"&amp;[2]!Table1[[#This Row],[Dest]]</f>
        <v>SSH-BRI</v>
      </c>
      <c r="M9885" s="102" t="str">
        <f t="shared" si="154"/>
        <v>ADT</v>
      </c>
      <c r="N9885" s="102">
        <f>WEEKDAY([2]!Table1[[#This Row],[Travel Date]],2)</f>
        <v>6</v>
      </c>
      <c r="P9885" s="102">
        <v>1</v>
      </c>
    </row>
    <row r="9886" spans="2:16" x14ac:dyDescent="0.25">
      <c r="B9886" s="103"/>
      <c r="C9886" s="103"/>
      <c r="L9886" s="102" t="str">
        <f>[2]!Table1[[#This Row],[Orgn]]&amp;"-"&amp;[2]!Table1[[#This Row],[Dest]]</f>
        <v>SSH-BRI</v>
      </c>
      <c r="M9886" s="102" t="str">
        <f t="shared" si="154"/>
        <v>ADT</v>
      </c>
      <c r="N9886" s="102">
        <f>WEEKDAY([2]!Table1[[#This Row],[Travel Date]],2)</f>
        <v>6</v>
      </c>
      <c r="P9886" s="102">
        <v>1</v>
      </c>
    </row>
    <row r="9887" spans="2:16" x14ac:dyDescent="0.25">
      <c r="B9887" s="103"/>
      <c r="C9887" s="103"/>
      <c r="L9887" s="102" t="str">
        <f>[2]!Table1[[#This Row],[Orgn]]&amp;"-"&amp;[2]!Table1[[#This Row],[Dest]]</f>
        <v>SSH-BRI</v>
      </c>
      <c r="M9887" s="102" t="str">
        <f t="shared" si="154"/>
        <v>ADT</v>
      </c>
      <c r="N9887" s="102">
        <f>WEEKDAY([2]!Table1[[#This Row],[Travel Date]],2)</f>
        <v>6</v>
      </c>
      <c r="P9887" s="102">
        <v>1</v>
      </c>
    </row>
    <row r="9888" spans="2:16" x14ac:dyDescent="0.25">
      <c r="B9888" s="103"/>
      <c r="C9888" s="103"/>
      <c r="L9888" s="102" t="str">
        <f>[2]!Table1[[#This Row],[Orgn]]&amp;"-"&amp;[2]!Table1[[#This Row],[Dest]]</f>
        <v>SSH-BRI</v>
      </c>
      <c r="M9888" s="102" t="str">
        <f t="shared" si="154"/>
        <v>ADT</v>
      </c>
      <c r="N9888" s="102">
        <f>WEEKDAY([2]!Table1[[#This Row],[Travel Date]],2)</f>
        <v>6</v>
      </c>
      <c r="P9888" s="102">
        <v>1</v>
      </c>
    </row>
    <row r="9889" spans="2:16" x14ac:dyDescent="0.25">
      <c r="B9889" s="103"/>
      <c r="C9889" s="103"/>
      <c r="L9889" s="102" t="str">
        <f>[2]!Table1[[#This Row],[Orgn]]&amp;"-"&amp;[2]!Table1[[#This Row],[Dest]]</f>
        <v>SSH-BRI</v>
      </c>
      <c r="M9889" s="102" t="str">
        <f t="shared" si="154"/>
        <v>ADT</v>
      </c>
      <c r="N9889" s="102">
        <f>WEEKDAY([2]!Table1[[#This Row],[Travel Date]],2)</f>
        <v>6</v>
      </c>
      <c r="P9889" s="102">
        <v>1</v>
      </c>
    </row>
    <row r="9890" spans="2:16" x14ac:dyDescent="0.25">
      <c r="B9890" s="103"/>
      <c r="C9890" s="103"/>
      <c r="L9890" s="102" t="str">
        <f>[2]!Table1[[#This Row],[Orgn]]&amp;"-"&amp;[2]!Table1[[#This Row],[Dest]]</f>
        <v>SSH-BRI</v>
      </c>
      <c r="M9890" s="102" t="str">
        <f t="shared" si="154"/>
        <v>ADT</v>
      </c>
      <c r="N9890" s="102">
        <f>WEEKDAY([2]!Table1[[#This Row],[Travel Date]],2)</f>
        <v>6</v>
      </c>
      <c r="P9890" s="102">
        <v>1</v>
      </c>
    </row>
    <row r="9891" spans="2:16" x14ac:dyDescent="0.25">
      <c r="B9891" s="103"/>
      <c r="C9891" s="103"/>
      <c r="L9891" s="102" t="str">
        <f>[2]!Table1[[#This Row],[Orgn]]&amp;"-"&amp;[2]!Table1[[#This Row],[Dest]]</f>
        <v>SSH-BRI</v>
      </c>
      <c r="M9891" s="102" t="str">
        <f t="shared" si="154"/>
        <v>ADT</v>
      </c>
      <c r="N9891" s="102">
        <f>WEEKDAY([2]!Table1[[#This Row],[Travel Date]],2)</f>
        <v>6</v>
      </c>
      <c r="P9891" s="102">
        <v>1</v>
      </c>
    </row>
    <row r="9892" spans="2:16" x14ac:dyDescent="0.25">
      <c r="B9892" s="103"/>
      <c r="C9892" s="103"/>
      <c r="L9892" s="102" t="str">
        <f>[2]!Table1[[#This Row],[Orgn]]&amp;"-"&amp;[2]!Table1[[#This Row],[Dest]]</f>
        <v>SSH-BRI</v>
      </c>
      <c r="M9892" s="102" t="str">
        <f t="shared" si="154"/>
        <v>ADT</v>
      </c>
      <c r="N9892" s="102">
        <f>WEEKDAY([2]!Table1[[#This Row],[Travel Date]],2)</f>
        <v>6</v>
      </c>
      <c r="P9892" s="102">
        <v>1</v>
      </c>
    </row>
    <row r="9893" spans="2:16" x14ac:dyDescent="0.25">
      <c r="B9893" s="103"/>
      <c r="C9893" s="103"/>
      <c r="L9893" s="102" t="str">
        <f>[2]!Table1[[#This Row],[Orgn]]&amp;"-"&amp;[2]!Table1[[#This Row],[Dest]]</f>
        <v>SSH-BRI</v>
      </c>
      <c r="M9893" s="102" t="str">
        <f t="shared" si="154"/>
        <v>ADT</v>
      </c>
      <c r="N9893" s="102">
        <f>WEEKDAY([2]!Table1[[#This Row],[Travel Date]],2)</f>
        <v>6</v>
      </c>
      <c r="P9893" s="102">
        <v>1</v>
      </c>
    </row>
    <row r="9894" spans="2:16" x14ac:dyDescent="0.25">
      <c r="B9894" s="103"/>
      <c r="C9894" s="103"/>
      <c r="L9894" s="102" t="str">
        <f>[2]!Table1[[#This Row],[Orgn]]&amp;"-"&amp;[2]!Table1[[#This Row],[Dest]]</f>
        <v>SSH-BRI</v>
      </c>
      <c r="M9894" s="102" t="str">
        <f t="shared" si="154"/>
        <v>ADT</v>
      </c>
      <c r="N9894" s="102">
        <f>WEEKDAY([2]!Table1[[#This Row],[Travel Date]],2)</f>
        <v>6</v>
      </c>
      <c r="P9894" s="102">
        <v>1</v>
      </c>
    </row>
    <row r="9895" spans="2:16" x14ac:dyDescent="0.25">
      <c r="B9895" s="103"/>
      <c r="C9895" s="103"/>
      <c r="L9895" s="102" t="str">
        <f>[2]!Table1[[#This Row],[Orgn]]&amp;"-"&amp;[2]!Table1[[#This Row],[Dest]]</f>
        <v>SSH-BRI</v>
      </c>
      <c r="M9895" s="102" t="str">
        <f t="shared" si="154"/>
        <v>ADT</v>
      </c>
      <c r="N9895" s="102">
        <f>WEEKDAY([2]!Table1[[#This Row],[Travel Date]],2)</f>
        <v>6</v>
      </c>
      <c r="P9895" s="102">
        <v>1</v>
      </c>
    </row>
    <row r="9896" spans="2:16" x14ac:dyDescent="0.25">
      <c r="B9896" s="103"/>
      <c r="C9896" s="103"/>
      <c r="L9896" s="102" t="str">
        <f>[2]!Table1[[#This Row],[Orgn]]&amp;"-"&amp;[2]!Table1[[#This Row],[Dest]]</f>
        <v>SSH-BRI</v>
      </c>
      <c r="M9896" s="102" t="str">
        <f t="shared" si="154"/>
        <v>ADT</v>
      </c>
      <c r="N9896" s="102">
        <f>WEEKDAY([2]!Table1[[#This Row],[Travel Date]],2)</f>
        <v>6</v>
      </c>
      <c r="P9896" s="102">
        <v>1</v>
      </c>
    </row>
    <row r="9897" spans="2:16" x14ac:dyDescent="0.25">
      <c r="B9897" s="103"/>
      <c r="C9897" s="103"/>
      <c r="L9897" s="102" t="str">
        <f>[2]!Table1[[#This Row],[Orgn]]&amp;"-"&amp;[2]!Table1[[#This Row],[Dest]]</f>
        <v>SSH-BRI</v>
      </c>
      <c r="M9897" s="102" t="str">
        <f t="shared" si="154"/>
        <v>ADT</v>
      </c>
      <c r="N9897" s="102">
        <f>WEEKDAY([2]!Table1[[#This Row],[Travel Date]],2)</f>
        <v>6</v>
      </c>
      <c r="P9897" s="102">
        <v>1</v>
      </c>
    </row>
    <row r="9898" spans="2:16" x14ac:dyDescent="0.25">
      <c r="B9898" s="103"/>
      <c r="C9898" s="103"/>
      <c r="L9898" s="102" t="str">
        <f>[2]!Table1[[#This Row],[Orgn]]&amp;"-"&amp;[2]!Table1[[#This Row],[Dest]]</f>
        <v>SSH-BRI</v>
      </c>
      <c r="M9898" s="102" t="str">
        <f t="shared" si="154"/>
        <v>ADT</v>
      </c>
      <c r="N9898" s="102">
        <f>WEEKDAY([2]!Table1[[#This Row],[Travel Date]],2)</f>
        <v>6</v>
      </c>
      <c r="P9898" s="102">
        <v>1</v>
      </c>
    </row>
    <row r="9899" spans="2:16" x14ac:dyDescent="0.25">
      <c r="B9899" s="103"/>
      <c r="C9899" s="103"/>
      <c r="L9899" s="102" t="str">
        <f>[2]!Table1[[#This Row],[Orgn]]&amp;"-"&amp;[2]!Table1[[#This Row],[Dest]]</f>
        <v>SSH-BRI</v>
      </c>
      <c r="M9899" s="102" t="str">
        <f t="shared" si="154"/>
        <v>ADT</v>
      </c>
      <c r="N9899" s="102">
        <f>WEEKDAY([2]!Table1[[#This Row],[Travel Date]],2)</f>
        <v>6</v>
      </c>
      <c r="P9899" s="102">
        <v>1</v>
      </c>
    </row>
    <row r="9900" spans="2:16" x14ac:dyDescent="0.25">
      <c r="B9900" s="103"/>
      <c r="C9900" s="103"/>
      <c r="L9900" s="102" t="str">
        <f>[2]!Table1[[#This Row],[Orgn]]&amp;"-"&amp;[2]!Table1[[#This Row],[Dest]]</f>
        <v>SSH-BRI</v>
      </c>
      <c r="M9900" s="102" t="str">
        <f t="shared" si="154"/>
        <v>ADT</v>
      </c>
      <c r="N9900" s="102">
        <f>WEEKDAY([2]!Table1[[#This Row],[Travel Date]],2)</f>
        <v>6</v>
      </c>
      <c r="P9900" s="102">
        <v>1</v>
      </c>
    </row>
    <row r="9901" spans="2:16" x14ac:dyDescent="0.25">
      <c r="B9901" s="103"/>
      <c r="C9901" s="103"/>
      <c r="L9901" s="102" t="str">
        <f>[2]!Table1[[#This Row],[Orgn]]&amp;"-"&amp;[2]!Table1[[#This Row],[Dest]]</f>
        <v>SSH-BRI</v>
      </c>
      <c r="M9901" s="102" t="str">
        <f t="shared" si="154"/>
        <v>ADT</v>
      </c>
      <c r="N9901" s="102">
        <f>WEEKDAY([2]!Table1[[#This Row],[Travel Date]],2)</f>
        <v>6</v>
      </c>
      <c r="P9901" s="102">
        <v>1</v>
      </c>
    </row>
    <row r="9902" spans="2:16" x14ac:dyDescent="0.25">
      <c r="B9902" s="103"/>
      <c r="C9902" s="103"/>
      <c r="L9902" s="102" t="str">
        <f>[2]!Table1[[#This Row],[Orgn]]&amp;"-"&amp;[2]!Table1[[#This Row],[Dest]]</f>
        <v>SSH-BRI</v>
      </c>
      <c r="M9902" s="102" t="str">
        <f t="shared" si="154"/>
        <v>ADT</v>
      </c>
      <c r="N9902" s="102">
        <f>WEEKDAY([2]!Table1[[#This Row],[Travel Date]],2)</f>
        <v>6</v>
      </c>
      <c r="P9902" s="102">
        <v>1</v>
      </c>
    </row>
    <row r="9903" spans="2:16" x14ac:dyDescent="0.25">
      <c r="B9903" s="103"/>
      <c r="C9903" s="103"/>
      <c r="L9903" s="102" t="str">
        <f>[2]!Table1[[#This Row],[Orgn]]&amp;"-"&amp;[2]!Table1[[#This Row],[Dest]]</f>
        <v>SSH-BRI</v>
      </c>
      <c r="M9903" s="102" t="str">
        <f t="shared" si="154"/>
        <v>ADT</v>
      </c>
      <c r="N9903" s="102">
        <f>WEEKDAY([2]!Table1[[#This Row],[Travel Date]],2)</f>
        <v>6</v>
      </c>
      <c r="P9903" s="102">
        <v>1</v>
      </c>
    </row>
    <row r="9904" spans="2:16" x14ac:dyDescent="0.25">
      <c r="B9904" s="103"/>
      <c r="C9904" s="103"/>
      <c r="L9904" s="102" t="str">
        <f>[2]!Table1[[#This Row],[Orgn]]&amp;"-"&amp;[2]!Table1[[#This Row],[Dest]]</f>
        <v>SSH-BRI</v>
      </c>
      <c r="M9904" s="102" t="str">
        <f t="shared" si="154"/>
        <v>ADT</v>
      </c>
      <c r="N9904" s="102">
        <f>WEEKDAY([2]!Table1[[#This Row],[Travel Date]],2)</f>
        <v>6</v>
      </c>
      <c r="P9904" s="102">
        <v>1</v>
      </c>
    </row>
    <row r="9905" spans="2:16" x14ac:dyDescent="0.25">
      <c r="B9905" s="103"/>
      <c r="C9905" s="103"/>
      <c r="L9905" s="102" t="str">
        <f>[2]!Table1[[#This Row],[Orgn]]&amp;"-"&amp;[2]!Table1[[#This Row],[Dest]]</f>
        <v>SSH-BRI</v>
      </c>
      <c r="M9905" s="102" t="str">
        <f t="shared" si="154"/>
        <v>ADT</v>
      </c>
      <c r="N9905" s="102">
        <f>WEEKDAY([2]!Table1[[#This Row],[Travel Date]],2)</f>
        <v>6</v>
      </c>
      <c r="P9905" s="102">
        <v>1</v>
      </c>
    </row>
    <row r="9906" spans="2:16" x14ac:dyDescent="0.25">
      <c r="B9906" s="103"/>
      <c r="C9906" s="103"/>
      <c r="L9906" s="102" t="str">
        <f>[2]!Table1[[#This Row],[Orgn]]&amp;"-"&amp;[2]!Table1[[#This Row],[Dest]]</f>
        <v>SSH-BRI</v>
      </c>
      <c r="M9906" s="102" t="str">
        <f t="shared" si="154"/>
        <v>ADT</v>
      </c>
      <c r="N9906" s="102">
        <f>WEEKDAY([2]!Table1[[#This Row],[Travel Date]],2)</f>
        <v>6</v>
      </c>
      <c r="P9906" s="102">
        <v>1</v>
      </c>
    </row>
    <row r="9907" spans="2:16" x14ac:dyDescent="0.25">
      <c r="B9907" s="103"/>
      <c r="C9907" s="103"/>
      <c r="L9907" s="102" t="str">
        <f>[2]!Table1[[#This Row],[Orgn]]&amp;"-"&amp;[2]!Table1[[#This Row],[Dest]]</f>
        <v>SSH-BRI</v>
      </c>
      <c r="M9907" s="102" t="str">
        <f t="shared" si="154"/>
        <v>ADT</v>
      </c>
      <c r="N9907" s="102">
        <f>WEEKDAY([2]!Table1[[#This Row],[Travel Date]],2)</f>
        <v>6</v>
      </c>
      <c r="P9907" s="102">
        <v>1</v>
      </c>
    </row>
    <row r="9908" spans="2:16" x14ac:dyDescent="0.25">
      <c r="B9908" s="103"/>
      <c r="C9908" s="103"/>
      <c r="L9908" s="102" t="str">
        <f>[2]!Table1[[#This Row],[Orgn]]&amp;"-"&amp;[2]!Table1[[#This Row],[Dest]]</f>
        <v>SSH-BRI</v>
      </c>
      <c r="M9908" s="102" t="str">
        <f t="shared" si="154"/>
        <v>ADT</v>
      </c>
      <c r="N9908" s="102">
        <f>WEEKDAY([2]!Table1[[#This Row],[Travel Date]],2)</f>
        <v>6</v>
      </c>
      <c r="P9908" s="102">
        <v>1</v>
      </c>
    </row>
    <row r="9909" spans="2:16" x14ac:dyDescent="0.25">
      <c r="B9909" s="103"/>
      <c r="C9909" s="103"/>
      <c r="L9909" s="102" t="str">
        <f>[2]!Table1[[#This Row],[Orgn]]&amp;"-"&amp;[2]!Table1[[#This Row],[Dest]]</f>
        <v>SSH-BRI</v>
      </c>
      <c r="M9909" s="102" t="str">
        <f t="shared" si="154"/>
        <v>ADT</v>
      </c>
      <c r="N9909" s="102">
        <f>WEEKDAY([2]!Table1[[#This Row],[Travel Date]],2)</f>
        <v>6</v>
      </c>
      <c r="P9909" s="102">
        <v>1</v>
      </c>
    </row>
    <row r="9910" spans="2:16" x14ac:dyDescent="0.25">
      <c r="B9910" s="103"/>
      <c r="C9910" s="103"/>
      <c r="L9910" s="102" t="str">
        <f>[2]!Table1[[#This Row],[Orgn]]&amp;"-"&amp;[2]!Table1[[#This Row],[Dest]]</f>
        <v>SSH-BRI</v>
      </c>
      <c r="M9910" s="102" t="str">
        <f t="shared" si="154"/>
        <v>ADT</v>
      </c>
      <c r="N9910" s="102">
        <f>WEEKDAY([2]!Table1[[#This Row],[Travel Date]],2)</f>
        <v>6</v>
      </c>
      <c r="P9910" s="102">
        <v>1</v>
      </c>
    </row>
    <row r="9911" spans="2:16" x14ac:dyDescent="0.25">
      <c r="B9911" s="103"/>
      <c r="C9911" s="103"/>
      <c r="L9911" s="102" t="str">
        <f>[2]!Table1[[#This Row],[Orgn]]&amp;"-"&amp;[2]!Table1[[#This Row],[Dest]]</f>
        <v>SSH-BRI</v>
      </c>
      <c r="M9911" s="102" t="str">
        <f t="shared" si="154"/>
        <v>ADT</v>
      </c>
      <c r="N9911" s="102">
        <f>WEEKDAY([2]!Table1[[#This Row],[Travel Date]],2)</f>
        <v>6</v>
      </c>
      <c r="P9911" s="102">
        <v>1</v>
      </c>
    </row>
    <row r="9912" spans="2:16" x14ac:dyDescent="0.25">
      <c r="B9912" s="103"/>
      <c r="C9912" s="103"/>
      <c r="L9912" s="102" t="str">
        <f>[2]!Table1[[#This Row],[Orgn]]&amp;"-"&amp;[2]!Table1[[#This Row],[Dest]]</f>
        <v>SSH-BRI</v>
      </c>
      <c r="M9912" s="102" t="str">
        <f t="shared" si="154"/>
        <v>ADT</v>
      </c>
      <c r="N9912" s="102">
        <f>WEEKDAY([2]!Table1[[#This Row],[Travel Date]],2)</f>
        <v>6</v>
      </c>
      <c r="P9912" s="102">
        <v>1</v>
      </c>
    </row>
    <row r="9913" spans="2:16" x14ac:dyDescent="0.25">
      <c r="B9913" s="103"/>
      <c r="C9913" s="103"/>
      <c r="L9913" s="102" t="str">
        <f>[2]!Table1[[#This Row],[Orgn]]&amp;"-"&amp;[2]!Table1[[#This Row],[Dest]]</f>
        <v>SSH-BRI</v>
      </c>
      <c r="M9913" s="102" t="str">
        <f t="shared" si="154"/>
        <v>ADT</v>
      </c>
      <c r="N9913" s="102">
        <f>WEEKDAY([2]!Table1[[#This Row],[Travel Date]],2)</f>
        <v>6</v>
      </c>
      <c r="P9913" s="102">
        <v>1</v>
      </c>
    </row>
    <row r="9914" spans="2:16" x14ac:dyDescent="0.25">
      <c r="B9914" s="103"/>
      <c r="C9914" s="103"/>
      <c r="L9914" s="102" t="str">
        <f>[2]!Table1[[#This Row],[Orgn]]&amp;"-"&amp;[2]!Table1[[#This Row],[Dest]]</f>
        <v>SSH-BRI</v>
      </c>
      <c r="M9914" s="102" t="str">
        <f t="shared" si="154"/>
        <v>ADT</v>
      </c>
      <c r="N9914" s="102">
        <f>WEEKDAY([2]!Table1[[#This Row],[Travel Date]],2)</f>
        <v>6</v>
      </c>
      <c r="P9914" s="102">
        <v>1</v>
      </c>
    </row>
    <row r="9915" spans="2:16" x14ac:dyDescent="0.25">
      <c r="B9915" s="103"/>
      <c r="C9915" s="103"/>
      <c r="L9915" s="102" t="str">
        <f>[2]!Table1[[#This Row],[Orgn]]&amp;"-"&amp;[2]!Table1[[#This Row],[Dest]]</f>
        <v>SSH-BRI</v>
      </c>
      <c r="M9915" s="102" t="str">
        <f t="shared" si="154"/>
        <v>ADT</v>
      </c>
      <c r="N9915" s="102">
        <f>WEEKDAY([2]!Table1[[#This Row],[Travel Date]],2)</f>
        <v>6</v>
      </c>
      <c r="P9915" s="102">
        <v>1</v>
      </c>
    </row>
    <row r="9916" spans="2:16" x14ac:dyDescent="0.25">
      <c r="B9916" s="103"/>
      <c r="C9916" s="103"/>
      <c r="L9916" s="102" t="str">
        <f>[2]!Table1[[#This Row],[Orgn]]&amp;"-"&amp;[2]!Table1[[#This Row],[Dest]]</f>
        <v>SSH-BRI</v>
      </c>
      <c r="M9916" s="102" t="str">
        <f t="shared" si="154"/>
        <v>ADT</v>
      </c>
      <c r="N9916" s="102">
        <f>WEEKDAY([2]!Table1[[#This Row],[Travel Date]],2)</f>
        <v>6</v>
      </c>
      <c r="P9916" s="102">
        <v>1</v>
      </c>
    </row>
    <row r="9917" spans="2:16" x14ac:dyDescent="0.25">
      <c r="B9917" s="103"/>
      <c r="C9917" s="103"/>
      <c r="L9917" s="102" t="str">
        <f>[2]!Table1[[#This Row],[Orgn]]&amp;"-"&amp;[2]!Table1[[#This Row],[Dest]]</f>
        <v>SSH-BRI</v>
      </c>
      <c r="M9917" s="102" t="str">
        <f t="shared" si="154"/>
        <v>ADT</v>
      </c>
      <c r="N9917" s="102">
        <f>WEEKDAY([2]!Table1[[#This Row],[Travel Date]],2)</f>
        <v>6</v>
      </c>
      <c r="P9917" s="102">
        <v>1</v>
      </c>
    </row>
    <row r="9918" spans="2:16" x14ac:dyDescent="0.25">
      <c r="B9918" s="103"/>
      <c r="C9918" s="103"/>
      <c r="L9918" s="102" t="str">
        <f>[2]!Table1[[#This Row],[Orgn]]&amp;"-"&amp;[2]!Table1[[#This Row],[Dest]]</f>
        <v>SSH-BRI</v>
      </c>
      <c r="M9918" s="102" t="str">
        <f t="shared" si="154"/>
        <v>ADT</v>
      </c>
      <c r="N9918" s="102">
        <f>WEEKDAY([2]!Table1[[#This Row],[Travel Date]],2)</f>
        <v>6</v>
      </c>
      <c r="P9918" s="102">
        <v>1</v>
      </c>
    </row>
    <row r="9919" spans="2:16" x14ac:dyDescent="0.25">
      <c r="B9919" s="103"/>
      <c r="C9919" s="103"/>
      <c r="L9919" s="102" t="str">
        <f>[2]!Table1[[#This Row],[Orgn]]&amp;"-"&amp;[2]!Table1[[#This Row],[Dest]]</f>
        <v>SSH-BRI</v>
      </c>
      <c r="M9919" s="102" t="str">
        <f t="shared" si="154"/>
        <v>ADT</v>
      </c>
      <c r="N9919" s="102">
        <f>WEEKDAY([2]!Table1[[#This Row],[Travel Date]],2)</f>
        <v>6</v>
      </c>
      <c r="P9919" s="102">
        <v>1</v>
      </c>
    </row>
    <row r="9920" spans="2:16" x14ac:dyDescent="0.25">
      <c r="B9920" s="103"/>
      <c r="C9920" s="103"/>
      <c r="L9920" s="102" t="str">
        <f>[2]!Table1[[#This Row],[Orgn]]&amp;"-"&amp;[2]!Table1[[#This Row],[Dest]]</f>
        <v>SSH-BRI</v>
      </c>
      <c r="M9920" s="102" t="str">
        <f t="shared" si="154"/>
        <v>ADT</v>
      </c>
      <c r="N9920" s="102">
        <f>WEEKDAY([2]!Table1[[#This Row],[Travel Date]],2)</f>
        <v>6</v>
      </c>
      <c r="P9920" s="102">
        <v>1</v>
      </c>
    </row>
    <row r="9921" spans="2:16" x14ac:dyDescent="0.25">
      <c r="B9921" s="103"/>
      <c r="C9921" s="103"/>
      <c r="L9921" s="102" t="str">
        <f>[2]!Table1[[#This Row],[Orgn]]&amp;"-"&amp;[2]!Table1[[#This Row],[Dest]]</f>
        <v>SSH-BRI</v>
      </c>
      <c r="M9921" s="102" t="str">
        <f t="shared" si="154"/>
        <v>ADT</v>
      </c>
      <c r="N9921" s="102">
        <f>WEEKDAY([2]!Table1[[#This Row],[Travel Date]],2)</f>
        <v>6</v>
      </c>
      <c r="P9921" s="102">
        <v>1</v>
      </c>
    </row>
    <row r="9922" spans="2:16" x14ac:dyDescent="0.25">
      <c r="B9922" s="103"/>
      <c r="C9922" s="103"/>
      <c r="L9922" s="102" t="str">
        <f>[2]!Table1[[#This Row],[Orgn]]&amp;"-"&amp;[2]!Table1[[#This Row],[Dest]]</f>
        <v>SSH-BRI</v>
      </c>
      <c r="M9922" s="102" t="str">
        <f t="shared" ref="M9922:M9985" si="155">IF(TRIM(C9922)="INF", "INF", IF(TRIM(C9922)="CHD", "CHD", "ADT"))</f>
        <v>ADT</v>
      </c>
      <c r="N9922" s="102">
        <f>WEEKDAY([2]!Table1[[#This Row],[Travel Date]],2)</f>
        <v>6</v>
      </c>
      <c r="P9922" s="102">
        <v>1</v>
      </c>
    </row>
    <row r="9923" spans="2:16" x14ac:dyDescent="0.25">
      <c r="B9923" s="103"/>
      <c r="C9923" s="103"/>
      <c r="L9923" s="102" t="str">
        <f>[2]!Table1[[#This Row],[Orgn]]&amp;"-"&amp;[2]!Table1[[#This Row],[Dest]]</f>
        <v>SSH-BRI</v>
      </c>
      <c r="M9923" s="102" t="str">
        <f t="shared" si="155"/>
        <v>ADT</v>
      </c>
      <c r="N9923" s="102">
        <f>WEEKDAY([2]!Table1[[#This Row],[Travel Date]],2)</f>
        <v>6</v>
      </c>
      <c r="P9923" s="102">
        <v>1</v>
      </c>
    </row>
    <row r="9924" spans="2:16" x14ac:dyDescent="0.25">
      <c r="B9924" s="103"/>
      <c r="C9924" s="103"/>
      <c r="L9924" s="102" t="str">
        <f>[2]!Table1[[#This Row],[Orgn]]&amp;"-"&amp;[2]!Table1[[#This Row],[Dest]]</f>
        <v>SSH-BRI</v>
      </c>
      <c r="M9924" s="102" t="str">
        <f t="shared" si="155"/>
        <v>ADT</v>
      </c>
      <c r="N9924" s="102">
        <f>WEEKDAY([2]!Table1[[#This Row],[Travel Date]],2)</f>
        <v>6</v>
      </c>
      <c r="P9924" s="102">
        <v>1</v>
      </c>
    </row>
    <row r="9925" spans="2:16" x14ac:dyDescent="0.25">
      <c r="B9925" s="103"/>
      <c r="C9925" s="103"/>
      <c r="L9925" s="102" t="str">
        <f>[2]!Table1[[#This Row],[Orgn]]&amp;"-"&amp;[2]!Table1[[#This Row],[Dest]]</f>
        <v>SSH-BRI</v>
      </c>
      <c r="M9925" s="102" t="str">
        <f t="shared" si="155"/>
        <v>ADT</v>
      </c>
      <c r="N9925" s="102">
        <f>WEEKDAY([2]!Table1[[#This Row],[Travel Date]],2)</f>
        <v>6</v>
      </c>
      <c r="P9925" s="102">
        <v>1</v>
      </c>
    </row>
    <row r="9926" spans="2:16" x14ac:dyDescent="0.25">
      <c r="B9926" s="103"/>
      <c r="C9926" s="103"/>
      <c r="L9926" s="102" t="str">
        <f>[2]!Table1[[#This Row],[Orgn]]&amp;"-"&amp;[2]!Table1[[#This Row],[Dest]]</f>
        <v>SSH-BRI</v>
      </c>
      <c r="M9926" s="102" t="str">
        <f t="shared" si="155"/>
        <v>ADT</v>
      </c>
      <c r="N9926" s="102">
        <f>WEEKDAY([2]!Table1[[#This Row],[Travel Date]],2)</f>
        <v>6</v>
      </c>
      <c r="P9926" s="102">
        <v>1</v>
      </c>
    </row>
    <row r="9927" spans="2:16" x14ac:dyDescent="0.25">
      <c r="B9927" s="103"/>
      <c r="C9927" s="103"/>
      <c r="L9927" s="102" t="str">
        <f>[2]!Table1[[#This Row],[Orgn]]&amp;"-"&amp;[2]!Table1[[#This Row],[Dest]]</f>
        <v>SSH-BRI</v>
      </c>
      <c r="M9927" s="102" t="str">
        <f t="shared" si="155"/>
        <v>ADT</v>
      </c>
      <c r="N9927" s="102">
        <f>WEEKDAY([2]!Table1[[#This Row],[Travel Date]],2)</f>
        <v>6</v>
      </c>
      <c r="P9927" s="102">
        <v>1</v>
      </c>
    </row>
    <row r="9928" spans="2:16" x14ac:dyDescent="0.25">
      <c r="B9928" s="103"/>
      <c r="C9928" s="103"/>
      <c r="L9928" s="102" t="str">
        <f>[2]!Table1[[#This Row],[Orgn]]&amp;"-"&amp;[2]!Table1[[#This Row],[Dest]]</f>
        <v>SSH-BRI</v>
      </c>
      <c r="M9928" s="102" t="str">
        <f t="shared" si="155"/>
        <v>ADT</v>
      </c>
      <c r="N9928" s="102">
        <f>WEEKDAY([2]!Table1[[#This Row],[Travel Date]],2)</f>
        <v>6</v>
      </c>
      <c r="P9928" s="102">
        <v>1</v>
      </c>
    </row>
    <row r="9929" spans="2:16" x14ac:dyDescent="0.25">
      <c r="B9929" s="103"/>
      <c r="C9929" s="103"/>
      <c r="L9929" s="102" t="str">
        <f>[2]!Table1[[#This Row],[Orgn]]&amp;"-"&amp;[2]!Table1[[#This Row],[Dest]]</f>
        <v>SSH-BRI</v>
      </c>
      <c r="M9929" s="102" t="str">
        <f t="shared" si="155"/>
        <v>ADT</v>
      </c>
      <c r="N9929" s="102">
        <f>WEEKDAY([2]!Table1[[#This Row],[Travel Date]],2)</f>
        <v>6</v>
      </c>
      <c r="P9929" s="102">
        <v>1</v>
      </c>
    </row>
    <row r="9930" spans="2:16" x14ac:dyDescent="0.25">
      <c r="B9930" s="103"/>
      <c r="C9930" s="103"/>
      <c r="L9930" s="102" t="str">
        <f>[2]!Table1[[#This Row],[Orgn]]&amp;"-"&amp;[2]!Table1[[#This Row],[Dest]]</f>
        <v>SSH-BRI</v>
      </c>
      <c r="M9930" s="102" t="str">
        <f t="shared" si="155"/>
        <v>ADT</v>
      </c>
      <c r="N9930" s="102">
        <f>WEEKDAY([2]!Table1[[#This Row],[Travel Date]],2)</f>
        <v>6</v>
      </c>
      <c r="P9930" s="102">
        <v>1</v>
      </c>
    </row>
    <row r="9931" spans="2:16" x14ac:dyDescent="0.25">
      <c r="B9931" s="103"/>
      <c r="C9931" s="103"/>
      <c r="L9931" s="102" t="str">
        <f>[2]!Table1[[#This Row],[Orgn]]&amp;"-"&amp;[2]!Table1[[#This Row],[Dest]]</f>
        <v>SSH-BRI</v>
      </c>
      <c r="M9931" s="102" t="str">
        <f t="shared" si="155"/>
        <v>ADT</v>
      </c>
      <c r="N9931" s="102">
        <f>WEEKDAY([2]!Table1[[#This Row],[Travel Date]],2)</f>
        <v>6</v>
      </c>
      <c r="P9931" s="102">
        <v>1</v>
      </c>
    </row>
    <row r="9932" spans="2:16" x14ac:dyDescent="0.25">
      <c r="B9932" s="103"/>
      <c r="C9932" s="103"/>
      <c r="L9932" s="102" t="str">
        <f>[2]!Table1[[#This Row],[Orgn]]&amp;"-"&amp;[2]!Table1[[#This Row],[Dest]]</f>
        <v>SSH-BRI</v>
      </c>
      <c r="M9932" s="102" t="str">
        <f t="shared" si="155"/>
        <v>ADT</v>
      </c>
      <c r="N9932" s="102">
        <f>WEEKDAY([2]!Table1[[#This Row],[Travel Date]],2)</f>
        <v>6</v>
      </c>
      <c r="P9932" s="102">
        <v>1</v>
      </c>
    </row>
    <row r="9933" spans="2:16" x14ac:dyDescent="0.25">
      <c r="B9933" s="103"/>
      <c r="C9933" s="103"/>
      <c r="L9933" s="102" t="str">
        <f>[2]!Table1[[#This Row],[Orgn]]&amp;"-"&amp;[2]!Table1[[#This Row],[Dest]]</f>
        <v>SSH-BRI</v>
      </c>
      <c r="M9933" s="102" t="str">
        <f t="shared" si="155"/>
        <v>ADT</v>
      </c>
      <c r="N9933" s="102">
        <f>WEEKDAY([2]!Table1[[#This Row],[Travel Date]],2)</f>
        <v>6</v>
      </c>
      <c r="P9933" s="102">
        <v>1</v>
      </c>
    </row>
    <row r="9934" spans="2:16" x14ac:dyDescent="0.25">
      <c r="B9934" s="103"/>
      <c r="C9934" s="103"/>
      <c r="L9934" s="102" t="str">
        <f>[2]!Table1[[#This Row],[Orgn]]&amp;"-"&amp;[2]!Table1[[#This Row],[Dest]]</f>
        <v>SSH-BRI</v>
      </c>
      <c r="M9934" s="102" t="str">
        <f t="shared" si="155"/>
        <v>ADT</v>
      </c>
      <c r="N9934" s="102">
        <f>WEEKDAY([2]!Table1[[#This Row],[Travel Date]],2)</f>
        <v>6</v>
      </c>
      <c r="P9934" s="102">
        <v>1</v>
      </c>
    </row>
    <row r="9935" spans="2:16" x14ac:dyDescent="0.25">
      <c r="B9935" s="103"/>
      <c r="C9935" s="103"/>
      <c r="L9935" s="102" t="str">
        <f>[2]!Table1[[#This Row],[Orgn]]&amp;"-"&amp;[2]!Table1[[#This Row],[Dest]]</f>
        <v>SSH-BRI</v>
      </c>
      <c r="M9935" s="102" t="str">
        <f t="shared" si="155"/>
        <v>ADT</v>
      </c>
      <c r="N9935" s="102">
        <f>WEEKDAY([2]!Table1[[#This Row],[Travel Date]],2)</f>
        <v>6</v>
      </c>
      <c r="P9935" s="102">
        <v>1</v>
      </c>
    </row>
    <row r="9936" spans="2:16" x14ac:dyDescent="0.25">
      <c r="B9936" s="103"/>
      <c r="C9936" s="103"/>
      <c r="L9936" s="102" t="str">
        <f>[2]!Table1[[#This Row],[Orgn]]&amp;"-"&amp;[2]!Table1[[#This Row],[Dest]]</f>
        <v>SSH-BRI</v>
      </c>
      <c r="M9936" s="102" t="str">
        <f t="shared" si="155"/>
        <v>ADT</v>
      </c>
      <c r="N9936" s="102">
        <f>WEEKDAY([2]!Table1[[#This Row],[Travel Date]],2)</f>
        <v>6</v>
      </c>
      <c r="P9936" s="102">
        <v>1</v>
      </c>
    </row>
    <row r="9937" spans="2:16" x14ac:dyDescent="0.25">
      <c r="B9937" s="103"/>
      <c r="C9937" s="103"/>
      <c r="L9937" s="102" t="str">
        <f>[2]!Table1[[#This Row],[Orgn]]&amp;"-"&amp;[2]!Table1[[#This Row],[Dest]]</f>
        <v>SSH-BRI</v>
      </c>
      <c r="M9937" s="102" t="str">
        <f t="shared" si="155"/>
        <v>ADT</v>
      </c>
      <c r="N9937" s="102">
        <f>WEEKDAY([2]!Table1[[#This Row],[Travel Date]],2)</f>
        <v>6</v>
      </c>
      <c r="P9937" s="102">
        <v>1</v>
      </c>
    </row>
    <row r="9938" spans="2:16" x14ac:dyDescent="0.25">
      <c r="B9938" s="103"/>
      <c r="C9938" s="103"/>
      <c r="L9938" s="102" t="str">
        <f>[2]!Table1[[#This Row],[Orgn]]&amp;"-"&amp;[2]!Table1[[#This Row],[Dest]]</f>
        <v>SSH-BRI</v>
      </c>
      <c r="M9938" s="102" t="str">
        <f t="shared" si="155"/>
        <v>ADT</v>
      </c>
      <c r="N9938" s="102">
        <f>WEEKDAY([2]!Table1[[#This Row],[Travel Date]],2)</f>
        <v>6</v>
      </c>
      <c r="P9938" s="102">
        <v>1</v>
      </c>
    </row>
    <row r="9939" spans="2:16" x14ac:dyDescent="0.25">
      <c r="B9939" s="103"/>
      <c r="C9939" s="103"/>
      <c r="L9939" s="102" t="str">
        <f>[2]!Table1[[#This Row],[Orgn]]&amp;"-"&amp;[2]!Table1[[#This Row],[Dest]]</f>
        <v>SSH-BRI</v>
      </c>
      <c r="M9939" s="102" t="str">
        <f t="shared" si="155"/>
        <v>ADT</v>
      </c>
      <c r="N9939" s="102">
        <f>WEEKDAY([2]!Table1[[#This Row],[Travel Date]],2)</f>
        <v>6</v>
      </c>
      <c r="P9939" s="102">
        <v>1</v>
      </c>
    </row>
    <row r="9940" spans="2:16" x14ac:dyDescent="0.25">
      <c r="B9940" s="103"/>
      <c r="C9940" s="103"/>
      <c r="L9940" s="102" t="str">
        <f>[2]!Table1[[#This Row],[Orgn]]&amp;"-"&amp;[2]!Table1[[#This Row],[Dest]]</f>
        <v>SSH-BRI</v>
      </c>
      <c r="M9940" s="102" t="str">
        <f t="shared" si="155"/>
        <v>ADT</v>
      </c>
      <c r="N9940" s="102">
        <f>WEEKDAY([2]!Table1[[#This Row],[Travel Date]],2)</f>
        <v>6</v>
      </c>
      <c r="P9940" s="102">
        <v>1</v>
      </c>
    </row>
    <row r="9941" spans="2:16" x14ac:dyDescent="0.25">
      <c r="B9941" s="103"/>
      <c r="C9941" s="103"/>
      <c r="L9941" s="102" t="str">
        <f>[2]!Table1[[#This Row],[Orgn]]&amp;"-"&amp;[2]!Table1[[#This Row],[Dest]]</f>
        <v>SSH-BRI</v>
      </c>
      <c r="M9941" s="102" t="str">
        <f t="shared" si="155"/>
        <v>ADT</v>
      </c>
      <c r="N9941" s="102">
        <f>WEEKDAY([2]!Table1[[#This Row],[Travel Date]],2)</f>
        <v>6</v>
      </c>
      <c r="P9941" s="102">
        <v>1</v>
      </c>
    </row>
    <row r="9942" spans="2:16" x14ac:dyDescent="0.25">
      <c r="B9942" s="103"/>
      <c r="C9942" s="103"/>
      <c r="L9942" s="102" t="str">
        <f>[2]!Table1[[#This Row],[Orgn]]&amp;"-"&amp;[2]!Table1[[#This Row],[Dest]]</f>
        <v>SSH-BRI</v>
      </c>
      <c r="M9942" s="102" t="str">
        <f t="shared" si="155"/>
        <v>ADT</v>
      </c>
      <c r="N9942" s="102">
        <f>WEEKDAY([2]!Table1[[#This Row],[Travel Date]],2)</f>
        <v>6</v>
      </c>
      <c r="P9942" s="102">
        <v>1</v>
      </c>
    </row>
    <row r="9943" spans="2:16" x14ac:dyDescent="0.25">
      <c r="B9943" s="103"/>
      <c r="C9943" s="103"/>
      <c r="L9943" s="102" t="str">
        <f>[2]!Table1[[#This Row],[Orgn]]&amp;"-"&amp;[2]!Table1[[#This Row],[Dest]]</f>
        <v>SSH-BRI</v>
      </c>
      <c r="M9943" s="102" t="str">
        <f t="shared" si="155"/>
        <v>ADT</v>
      </c>
      <c r="N9943" s="102">
        <f>WEEKDAY([2]!Table1[[#This Row],[Travel Date]],2)</f>
        <v>6</v>
      </c>
      <c r="P9943" s="102">
        <v>1</v>
      </c>
    </row>
    <row r="9944" spans="2:16" x14ac:dyDescent="0.25">
      <c r="B9944" s="103"/>
      <c r="C9944" s="103"/>
      <c r="L9944" s="102" t="str">
        <f>[2]!Table1[[#This Row],[Orgn]]&amp;"-"&amp;[2]!Table1[[#This Row],[Dest]]</f>
        <v>SSH-BRI</v>
      </c>
      <c r="M9944" s="102" t="str">
        <f t="shared" si="155"/>
        <v>ADT</v>
      </c>
      <c r="N9944" s="102">
        <f>WEEKDAY([2]!Table1[[#This Row],[Travel Date]],2)</f>
        <v>6</v>
      </c>
      <c r="P9944" s="102">
        <v>1</v>
      </c>
    </row>
    <row r="9945" spans="2:16" x14ac:dyDescent="0.25">
      <c r="B9945" s="103"/>
      <c r="C9945" s="103"/>
      <c r="L9945" s="102" t="str">
        <f>[2]!Table1[[#This Row],[Orgn]]&amp;"-"&amp;[2]!Table1[[#This Row],[Dest]]</f>
        <v>SSH-BRI</v>
      </c>
      <c r="M9945" s="102" t="str">
        <f t="shared" si="155"/>
        <v>ADT</v>
      </c>
      <c r="N9945" s="102">
        <f>WEEKDAY([2]!Table1[[#This Row],[Travel Date]],2)</f>
        <v>6</v>
      </c>
      <c r="P9945" s="102">
        <v>1</v>
      </c>
    </row>
    <row r="9946" spans="2:16" x14ac:dyDescent="0.25">
      <c r="B9946" s="103"/>
      <c r="C9946" s="103"/>
      <c r="L9946" s="102" t="str">
        <f>[2]!Table1[[#This Row],[Orgn]]&amp;"-"&amp;[2]!Table1[[#This Row],[Dest]]</f>
        <v>SSH-BRI</v>
      </c>
      <c r="M9946" s="102" t="str">
        <f t="shared" si="155"/>
        <v>ADT</v>
      </c>
      <c r="N9946" s="102">
        <f>WEEKDAY([2]!Table1[[#This Row],[Travel Date]],2)</f>
        <v>6</v>
      </c>
      <c r="P9946" s="102">
        <v>1</v>
      </c>
    </row>
    <row r="9947" spans="2:16" x14ac:dyDescent="0.25">
      <c r="B9947" s="103"/>
      <c r="C9947" s="103"/>
      <c r="L9947" s="102" t="str">
        <f>[2]!Table1[[#This Row],[Orgn]]&amp;"-"&amp;[2]!Table1[[#This Row],[Dest]]</f>
        <v>SSH-BRI</v>
      </c>
      <c r="M9947" s="102" t="str">
        <f t="shared" si="155"/>
        <v>ADT</v>
      </c>
      <c r="N9947" s="102">
        <f>WEEKDAY([2]!Table1[[#This Row],[Travel Date]],2)</f>
        <v>6</v>
      </c>
      <c r="P9947" s="102">
        <v>1</v>
      </c>
    </row>
    <row r="9948" spans="2:16" x14ac:dyDescent="0.25">
      <c r="B9948" s="103"/>
      <c r="C9948" s="103"/>
      <c r="L9948" s="102" t="str">
        <f>[2]!Table1[[#This Row],[Orgn]]&amp;"-"&amp;[2]!Table1[[#This Row],[Dest]]</f>
        <v>SSH-BRI</v>
      </c>
      <c r="M9948" s="102" t="str">
        <f t="shared" si="155"/>
        <v>ADT</v>
      </c>
      <c r="N9948" s="102">
        <f>WEEKDAY([2]!Table1[[#This Row],[Travel Date]],2)</f>
        <v>6</v>
      </c>
      <c r="P9948" s="102">
        <v>1</v>
      </c>
    </row>
    <row r="9949" spans="2:16" x14ac:dyDescent="0.25">
      <c r="B9949" s="103"/>
      <c r="C9949" s="103"/>
      <c r="L9949" s="102" t="str">
        <f>[2]!Table1[[#This Row],[Orgn]]&amp;"-"&amp;[2]!Table1[[#This Row],[Dest]]</f>
        <v>SSH-BRI</v>
      </c>
      <c r="M9949" s="102" t="str">
        <f t="shared" si="155"/>
        <v>ADT</v>
      </c>
      <c r="N9949" s="102">
        <f>WEEKDAY([2]!Table1[[#This Row],[Travel Date]],2)</f>
        <v>6</v>
      </c>
      <c r="P9949" s="102">
        <v>1</v>
      </c>
    </row>
    <row r="9950" spans="2:16" x14ac:dyDescent="0.25">
      <c r="B9950" s="103"/>
      <c r="C9950" s="103"/>
      <c r="L9950" s="102" t="str">
        <f>[2]!Table1[[#This Row],[Orgn]]&amp;"-"&amp;[2]!Table1[[#This Row],[Dest]]</f>
        <v>BRI-SSH</v>
      </c>
      <c r="M9950" s="102" t="str">
        <f t="shared" si="155"/>
        <v>ADT</v>
      </c>
      <c r="N9950" s="102">
        <f>WEEKDAY([2]!Table1[[#This Row],[Travel Date]],2)</f>
        <v>6</v>
      </c>
      <c r="P9950" s="102">
        <v>1</v>
      </c>
    </row>
    <row r="9951" spans="2:16" x14ac:dyDescent="0.25">
      <c r="B9951" s="103"/>
      <c r="C9951" s="103"/>
      <c r="L9951" s="102" t="str">
        <f>[2]!Table1[[#This Row],[Orgn]]&amp;"-"&amp;[2]!Table1[[#This Row],[Dest]]</f>
        <v>BRI-SSH</v>
      </c>
      <c r="M9951" s="102" t="str">
        <f t="shared" si="155"/>
        <v>ADT</v>
      </c>
      <c r="N9951" s="102">
        <f>WEEKDAY([2]!Table1[[#This Row],[Travel Date]],2)</f>
        <v>6</v>
      </c>
      <c r="P9951" s="102">
        <v>1</v>
      </c>
    </row>
    <row r="9952" spans="2:16" x14ac:dyDescent="0.25">
      <c r="B9952" s="103"/>
      <c r="C9952" s="103"/>
      <c r="L9952" s="102" t="str">
        <f>[2]!Table1[[#This Row],[Orgn]]&amp;"-"&amp;[2]!Table1[[#This Row],[Dest]]</f>
        <v>BRI-SSH</v>
      </c>
      <c r="M9952" s="102" t="str">
        <f t="shared" si="155"/>
        <v>ADT</v>
      </c>
      <c r="N9952" s="102">
        <f>WEEKDAY([2]!Table1[[#This Row],[Travel Date]],2)</f>
        <v>6</v>
      </c>
      <c r="P9952" s="102">
        <v>1</v>
      </c>
    </row>
    <row r="9953" spans="2:16" x14ac:dyDescent="0.25">
      <c r="B9953" s="103"/>
      <c r="C9953" s="103"/>
      <c r="L9953" s="102" t="str">
        <f>[2]!Table1[[#This Row],[Orgn]]&amp;"-"&amp;[2]!Table1[[#This Row],[Dest]]</f>
        <v>BRI-SSH</v>
      </c>
      <c r="M9953" s="102" t="str">
        <f t="shared" si="155"/>
        <v>ADT</v>
      </c>
      <c r="N9953" s="102">
        <f>WEEKDAY([2]!Table1[[#This Row],[Travel Date]],2)</f>
        <v>6</v>
      </c>
      <c r="P9953" s="102">
        <v>1</v>
      </c>
    </row>
    <row r="9954" spans="2:16" x14ac:dyDescent="0.25">
      <c r="B9954" s="103"/>
      <c r="C9954" s="103"/>
      <c r="L9954" s="102" t="str">
        <f>[2]!Table1[[#This Row],[Orgn]]&amp;"-"&amp;[2]!Table1[[#This Row],[Dest]]</f>
        <v>BRI-SSH</v>
      </c>
      <c r="M9954" s="102" t="str">
        <f t="shared" si="155"/>
        <v>ADT</v>
      </c>
      <c r="N9954" s="102">
        <f>WEEKDAY([2]!Table1[[#This Row],[Travel Date]],2)</f>
        <v>6</v>
      </c>
      <c r="P9954" s="102">
        <v>1</v>
      </c>
    </row>
    <row r="9955" spans="2:16" x14ac:dyDescent="0.25">
      <c r="B9955" s="103"/>
      <c r="C9955" s="103"/>
      <c r="L9955" s="102" t="str">
        <f>[2]!Table1[[#This Row],[Orgn]]&amp;"-"&amp;[2]!Table1[[#This Row],[Dest]]</f>
        <v>BRI-SSH</v>
      </c>
      <c r="M9955" s="102" t="str">
        <f t="shared" si="155"/>
        <v>ADT</v>
      </c>
      <c r="N9955" s="102">
        <f>WEEKDAY([2]!Table1[[#This Row],[Travel Date]],2)</f>
        <v>6</v>
      </c>
      <c r="P9955" s="102">
        <v>1</v>
      </c>
    </row>
    <row r="9956" spans="2:16" x14ac:dyDescent="0.25">
      <c r="B9956" s="103"/>
      <c r="C9956" s="103"/>
      <c r="L9956" s="102" t="str">
        <f>[2]!Table1[[#This Row],[Orgn]]&amp;"-"&amp;[2]!Table1[[#This Row],[Dest]]</f>
        <v>BRI-SSH</v>
      </c>
      <c r="M9956" s="102" t="str">
        <f t="shared" si="155"/>
        <v>ADT</v>
      </c>
      <c r="N9956" s="102">
        <f>WEEKDAY([2]!Table1[[#This Row],[Travel Date]],2)</f>
        <v>6</v>
      </c>
      <c r="P9956" s="102">
        <v>1</v>
      </c>
    </row>
    <row r="9957" spans="2:16" x14ac:dyDescent="0.25">
      <c r="B9957" s="103"/>
      <c r="C9957" s="103"/>
      <c r="L9957" s="102" t="str">
        <f>[2]!Table1[[#This Row],[Orgn]]&amp;"-"&amp;[2]!Table1[[#This Row],[Dest]]</f>
        <v>BRI-SSH</v>
      </c>
      <c r="M9957" s="102" t="str">
        <f t="shared" si="155"/>
        <v>ADT</v>
      </c>
      <c r="N9957" s="102">
        <f>WEEKDAY([2]!Table1[[#This Row],[Travel Date]],2)</f>
        <v>6</v>
      </c>
      <c r="P9957" s="102">
        <v>1</v>
      </c>
    </row>
    <row r="9958" spans="2:16" x14ac:dyDescent="0.25">
      <c r="B9958" s="103"/>
      <c r="C9958" s="103"/>
      <c r="L9958" s="102" t="str">
        <f>[2]!Table1[[#This Row],[Orgn]]&amp;"-"&amp;[2]!Table1[[#This Row],[Dest]]</f>
        <v>BRI-SSH</v>
      </c>
      <c r="M9958" s="102" t="str">
        <f t="shared" si="155"/>
        <v>ADT</v>
      </c>
      <c r="N9958" s="102">
        <f>WEEKDAY([2]!Table1[[#This Row],[Travel Date]],2)</f>
        <v>6</v>
      </c>
      <c r="P9958" s="102">
        <v>1</v>
      </c>
    </row>
    <row r="9959" spans="2:16" x14ac:dyDescent="0.25">
      <c r="B9959" s="103"/>
      <c r="C9959" s="103"/>
      <c r="L9959" s="102" t="str">
        <f>[2]!Table1[[#This Row],[Orgn]]&amp;"-"&amp;[2]!Table1[[#This Row],[Dest]]</f>
        <v>BRI-SSH</v>
      </c>
      <c r="M9959" s="102" t="str">
        <f t="shared" si="155"/>
        <v>ADT</v>
      </c>
      <c r="N9959" s="102">
        <f>WEEKDAY([2]!Table1[[#This Row],[Travel Date]],2)</f>
        <v>6</v>
      </c>
      <c r="P9959" s="102">
        <v>1</v>
      </c>
    </row>
    <row r="9960" spans="2:16" x14ac:dyDescent="0.25">
      <c r="B9960" s="103"/>
      <c r="C9960" s="103"/>
      <c r="L9960" s="102" t="str">
        <f>[2]!Table1[[#This Row],[Orgn]]&amp;"-"&amp;[2]!Table1[[#This Row],[Dest]]</f>
        <v>BRI-SSH</v>
      </c>
      <c r="M9960" s="102" t="str">
        <f t="shared" si="155"/>
        <v>ADT</v>
      </c>
      <c r="N9960" s="102">
        <f>WEEKDAY([2]!Table1[[#This Row],[Travel Date]],2)</f>
        <v>6</v>
      </c>
      <c r="P9960" s="102">
        <v>1</v>
      </c>
    </row>
    <row r="9961" spans="2:16" x14ac:dyDescent="0.25">
      <c r="B9961" s="103"/>
      <c r="C9961" s="103"/>
      <c r="L9961" s="102" t="str">
        <f>[2]!Table1[[#This Row],[Orgn]]&amp;"-"&amp;[2]!Table1[[#This Row],[Dest]]</f>
        <v>BRI-SSH</v>
      </c>
      <c r="M9961" s="102" t="str">
        <f t="shared" si="155"/>
        <v>ADT</v>
      </c>
      <c r="N9961" s="102">
        <f>WEEKDAY([2]!Table1[[#This Row],[Travel Date]],2)</f>
        <v>6</v>
      </c>
      <c r="P9961" s="102">
        <v>1</v>
      </c>
    </row>
    <row r="9962" spans="2:16" x14ac:dyDescent="0.25">
      <c r="B9962" s="103"/>
      <c r="C9962" s="103"/>
      <c r="L9962" s="102" t="str">
        <f>[2]!Table1[[#This Row],[Orgn]]&amp;"-"&amp;[2]!Table1[[#This Row],[Dest]]</f>
        <v>BRI-SSH</v>
      </c>
      <c r="M9962" s="102" t="str">
        <f t="shared" si="155"/>
        <v>ADT</v>
      </c>
      <c r="N9962" s="102">
        <f>WEEKDAY([2]!Table1[[#This Row],[Travel Date]],2)</f>
        <v>6</v>
      </c>
      <c r="P9962" s="102">
        <v>1</v>
      </c>
    </row>
    <row r="9963" spans="2:16" x14ac:dyDescent="0.25">
      <c r="B9963" s="103"/>
      <c r="C9963" s="103"/>
      <c r="L9963" s="102" t="str">
        <f>[2]!Table1[[#This Row],[Orgn]]&amp;"-"&amp;[2]!Table1[[#This Row],[Dest]]</f>
        <v>BRI-SSH</v>
      </c>
      <c r="M9963" s="102" t="str">
        <f t="shared" si="155"/>
        <v>ADT</v>
      </c>
      <c r="N9963" s="102">
        <f>WEEKDAY([2]!Table1[[#This Row],[Travel Date]],2)</f>
        <v>6</v>
      </c>
      <c r="P9963" s="102">
        <v>1</v>
      </c>
    </row>
    <row r="9964" spans="2:16" x14ac:dyDescent="0.25">
      <c r="B9964" s="103"/>
      <c r="C9964" s="103"/>
      <c r="L9964" s="102" t="str">
        <f>[2]!Table1[[#This Row],[Orgn]]&amp;"-"&amp;[2]!Table1[[#This Row],[Dest]]</f>
        <v>BRI-SSH</v>
      </c>
      <c r="M9964" s="102" t="str">
        <f t="shared" si="155"/>
        <v>ADT</v>
      </c>
      <c r="N9964" s="102">
        <f>WEEKDAY([2]!Table1[[#This Row],[Travel Date]],2)</f>
        <v>6</v>
      </c>
      <c r="P9964" s="102">
        <v>1</v>
      </c>
    </row>
    <row r="9965" spans="2:16" x14ac:dyDescent="0.25">
      <c r="B9965" s="103"/>
      <c r="C9965" s="103"/>
      <c r="L9965" s="102" t="str">
        <f>[2]!Table1[[#This Row],[Orgn]]&amp;"-"&amp;[2]!Table1[[#This Row],[Dest]]</f>
        <v>BRI-SSH</v>
      </c>
      <c r="M9965" s="102" t="str">
        <f t="shared" si="155"/>
        <v>ADT</v>
      </c>
      <c r="N9965" s="102">
        <f>WEEKDAY([2]!Table1[[#This Row],[Travel Date]],2)</f>
        <v>6</v>
      </c>
      <c r="P9965" s="102">
        <v>1</v>
      </c>
    </row>
    <row r="9966" spans="2:16" x14ac:dyDescent="0.25">
      <c r="B9966" s="103"/>
      <c r="C9966" s="103"/>
      <c r="L9966" s="102" t="str">
        <f>[2]!Table1[[#This Row],[Orgn]]&amp;"-"&amp;[2]!Table1[[#This Row],[Dest]]</f>
        <v>BRI-SSH</v>
      </c>
      <c r="M9966" s="102" t="str">
        <f t="shared" si="155"/>
        <v>ADT</v>
      </c>
      <c r="N9966" s="102">
        <f>WEEKDAY([2]!Table1[[#This Row],[Travel Date]],2)</f>
        <v>6</v>
      </c>
      <c r="P9966" s="102">
        <v>1</v>
      </c>
    </row>
    <row r="9967" spans="2:16" x14ac:dyDescent="0.25">
      <c r="B9967" s="103"/>
      <c r="C9967" s="103"/>
      <c r="L9967" s="102" t="str">
        <f>[2]!Table1[[#This Row],[Orgn]]&amp;"-"&amp;[2]!Table1[[#This Row],[Dest]]</f>
        <v>BRI-SSH</v>
      </c>
      <c r="M9967" s="102" t="str">
        <f t="shared" si="155"/>
        <v>ADT</v>
      </c>
      <c r="N9967" s="102">
        <f>WEEKDAY([2]!Table1[[#This Row],[Travel Date]],2)</f>
        <v>6</v>
      </c>
      <c r="P9967" s="102">
        <v>1</v>
      </c>
    </row>
    <row r="9968" spans="2:16" x14ac:dyDescent="0.25">
      <c r="B9968" s="103"/>
      <c r="C9968" s="103"/>
      <c r="L9968" s="102" t="str">
        <f>[2]!Table1[[#This Row],[Orgn]]&amp;"-"&amp;[2]!Table1[[#This Row],[Dest]]</f>
        <v>BRI-SSH</v>
      </c>
      <c r="M9968" s="102" t="str">
        <f t="shared" si="155"/>
        <v>ADT</v>
      </c>
      <c r="N9968" s="102">
        <f>WEEKDAY([2]!Table1[[#This Row],[Travel Date]],2)</f>
        <v>6</v>
      </c>
      <c r="P9968" s="102">
        <v>1</v>
      </c>
    </row>
    <row r="9969" spans="2:16" x14ac:dyDescent="0.25">
      <c r="B9969" s="103"/>
      <c r="C9969" s="103"/>
      <c r="L9969" s="102" t="str">
        <f>[2]!Table1[[#This Row],[Orgn]]&amp;"-"&amp;[2]!Table1[[#This Row],[Dest]]</f>
        <v>BRI-SSH</v>
      </c>
      <c r="M9969" s="102" t="str">
        <f t="shared" si="155"/>
        <v>ADT</v>
      </c>
      <c r="N9969" s="102">
        <f>WEEKDAY([2]!Table1[[#This Row],[Travel Date]],2)</f>
        <v>6</v>
      </c>
      <c r="P9969" s="102">
        <v>1</v>
      </c>
    </row>
    <row r="9970" spans="2:16" x14ac:dyDescent="0.25">
      <c r="B9970" s="103"/>
      <c r="C9970" s="103"/>
      <c r="L9970" s="102" t="str">
        <f>[2]!Table1[[#This Row],[Orgn]]&amp;"-"&amp;[2]!Table1[[#This Row],[Dest]]</f>
        <v>BRI-SSH</v>
      </c>
      <c r="M9970" s="102" t="str">
        <f t="shared" si="155"/>
        <v>ADT</v>
      </c>
      <c r="N9970" s="102">
        <f>WEEKDAY([2]!Table1[[#This Row],[Travel Date]],2)</f>
        <v>6</v>
      </c>
      <c r="P9970" s="102">
        <v>1</v>
      </c>
    </row>
    <row r="9971" spans="2:16" x14ac:dyDescent="0.25">
      <c r="B9971" s="103"/>
      <c r="C9971" s="103"/>
      <c r="L9971" s="102" t="str">
        <f>[2]!Table1[[#This Row],[Orgn]]&amp;"-"&amp;[2]!Table1[[#This Row],[Dest]]</f>
        <v>BRI-SSH</v>
      </c>
      <c r="M9971" s="102" t="str">
        <f t="shared" si="155"/>
        <v>ADT</v>
      </c>
      <c r="N9971" s="102">
        <f>WEEKDAY([2]!Table1[[#This Row],[Travel Date]],2)</f>
        <v>6</v>
      </c>
      <c r="P9971" s="102">
        <v>1</v>
      </c>
    </row>
    <row r="9972" spans="2:16" x14ac:dyDescent="0.25">
      <c r="B9972" s="103"/>
      <c r="C9972" s="103"/>
      <c r="L9972" s="102" t="str">
        <f>[2]!Table1[[#This Row],[Orgn]]&amp;"-"&amp;[2]!Table1[[#This Row],[Dest]]</f>
        <v>BRI-SSH</v>
      </c>
      <c r="M9972" s="102" t="str">
        <f t="shared" si="155"/>
        <v>ADT</v>
      </c>
      <c r="N9972" s="102">
        <f>WEEKDAY([2]!Table1[[#This Row],[Travel Date]],2)</f>
        <v>6</v>
      </c>
      <c r="P9972" s="102">
        <v>1</v>
      </c>
    </row>
    <row r="9973" spans="2:16" x14ac:dyDescent="0.25">
      <c r="B9973" s="103"/>
      <c r="C9973" s="103"/>
      <c r="L9973" s="102" t="str">
        <f>[2]!Table1[[#This Row],[Orgn]]&amp;"-"&amp;[2]!Table1[[#This Row],[Dest]]</f>
        <v>BRI-SSH</v>
      </c>
      <c r="M9973" s="102" t="str">
        <f t="shared" si="155"/>
        <v>ADT</v>
      </c>
      <c r="N9973" s="102">
        <f>WEEKDAY([2]!Table1[[#This Row],[Travel Date]],2)</f>
        <v>6</v>
      </c>
      <c r="P9973" s="102">
        <v>1</v>
      </c>
    </row>
    <row r="9974" spans="2:16" x14ac:dyDescent="0.25">
      <c r="B9974" s="103"/>
      <c r="C9974" s="103"/>
      <c r="L9974" s="102" t="str">
        <f>[2]!Table1[[#This Row],[Orgn]]&amp;"-"&amp;[2]!Table1[[#This Row],[Dest]]</f>
        <v>BRI-SSH</v>
      </c>
      <c r="M9974" s="102" t="str">
        <f t="shared" si="155"/>
        <v>ADT</v>
      </c>
      <c r="N9974" s="102">
        <f>WEEKDAY([2]!Table1[[#This Row],[Travel Date]],2)</f>
        <v>6</v>
      </c>
      <c r="P9974" s="102">
        <v>1</v>
      </c>
    </row>
    <row r="9975" spans="2:16" x14ac:dyDescent="0.25">
      <c r="B9975" s="103"/>
      <c r="C9975" s="103"/>
      <c r="L9975" s="102" t="str">
        <f>[2]!Table1[[#This Row],[Orgn]]&amp;"-"&amp;[2]!Table1[[#This Row],[Dest]]</f>
        <v>BRI-SSH</v>
      </c>
      <c r="M9975" s="102" t="str">
        <f t="shared" si="155"/>
        <v>ADT</v>
      </c>
      <c r="N9975" s="102">
        <f>WEEKDAY([2]!Table1[[#This Row],[Travel Date]],2)</f>
        <v>6</v>
      </c>
      <c r="P9975" s="102">
        <v>1</v>
      </c>
    </row>
    <row r="9976" spans="2:16" x14ac:dyDescent="0.25">
      <c r="B9976" s="103"/>
      <c r="C9976" s="103"/>
      <c r="L9976" s="102" t="str">
        <f>[2]!Table1[[#This Row],[Orgn]]&amp;"-"&amp;[2]!Table1[[#This Row],[Dest]]</f>
        <v>BRI-SSH</v>
      </c>
      <c r="M9976" s="102" t="str">
        <f t="shared" si="155"/>
        <v>ADT</v>
      </c>
      <c r="N9976" s="102">
        <f>WEEKDAY([2]!Table1[[#This Row],[Travel Date]],2)</f>
        <v>6</v>
      </c>
      <c r="P9976" s="102">
        <v>1</v>
      </c>
    </row>
    <row r="9977" spans="2:16" x14ac:dyDescent="0.25">
      <c r="B9977" s="103"/>
      <c r="C9977" s="103"/>
      <c r="L9977" s="102" t="str">
        <f>[2]!Table1[[#This Row],[Orgn]]&amp;"-"&amp;[2]!Table1[[#This Row],[Dest]]</f>
        <v>BRI-SSH</v>
      </c>
      <c r="M9977" s="102" t="str">
        <f t="shared" si="155"/>
        <v>ADT</v>
      </c>
      <c r="N9977" s="102">
        <f>WEEKDAY([2]!Table1[[#This Row],[Travel Date]],2)</f>
        <v>6</v>
      </c>
      <c r="P9977" s="102">
        <v>1</v>
      </c>
    </row>
    <row r="9978" spans="2:16" x14ac:dyDescent="0.25">
      <c r="B9978" s="103"/>
      <c r="C9978" s="103"/>
      <c r="L9978" s="102" t="str">
        <f>[2]!Table1[[#This Row],[Orgn]]&amp;"-"&amp;[2]!Table1[[#This Row],[Dest]]</f>
        <v>BRI-SSH</v>
      </c>
      <c r="M9978" s="102" t="str">
        <f t="shared" si="155"/>
        <v>ADT</v>
      </c>
      <c r="N9978" s="102">
        <f>WEEKDAY([2]!Table1[[#This Row],[Travel Date]],2)</f>
        <v>6</v>
      </c>
      <c r="P9978" s="102">
        <v>1</v>
      </c>
    </row>
    <row r="9979" spans="2:16" x14ac:dyDescent="0.25">
      <c r="B9979" s="103"/>
      <c r="C9979" s="103"/>
      <c r="L9979" s="102" t="str">
        <f>[2]!Table1[[#This Row],[Orgn]]&amp;"-"&amp;[2]!Table1[[#This Row],[Dest]]</f>
        <v>BRI-SSH</v>
      </c>
      <c r="M9979" s="102" t="str">
        <f t="shared" si="155"/>
        <v>ADT</v>
      </c>
      <c r="N9979" s="102">
        <f>WEEKDAY([2]!Table1[[#This Row],[Travel Date]],2)</f>
        <v>6</v>
      </c>
      <c r="P9979" s="102">
        <v>1</v>
      </c>
    </row>
    <row r="9980" spans="2:16" x14ac:dyDescent="0.25">
      <c r="B9980" s="103"/>
      <c r="C9980" s="103"/>
      <c r="L9980" s="102" t="str">
        <f>[2]!Table1[[#This Row],[Orgn]]&amp;"-"&amp;[2]!Table1[[#This Row],[Dest]]</f>
        <v>BRI-SSH</v>
      </c>
      <c r="M9980" s="102" t="str">
        <f t="shared" si="155"/>
        <v>ADT</v>
      </c>
      <c r="N9980" s="102">
        <f>WEEKDAY([2]!Table1[[#This Row],[Travel Date]],2)</f>
        <v>6</v>
      </c>
      <c r="P9980" s="102">
        <v>1</v>
      </c>
    </row>
    <row r="9981" spans="2:16" x14ac:dyDescent="0.25">
      <c r="B9981" s="103"/>
      <c r="C9981" s="103"/>
      <c r="L9981" s="102" t="str">
        <f>[2]!Table1[[#This Row],[Orgn]]&amp;"-"&amp;[2]!Table1[[#This Row],[Dest]]</f>
        <v>BRI-SSH</v>
      </c>
      <c r="M9981" s="102" t="str">
        <f t="shared" si="155"/>
        <v>ADT</v>
      </c>
      <c r="N9981" s="102">
        <f>WEEKDAY([2]!Table1[[#This Row],[Travel Date]],2)</f>
        <v>6</v>
      </c>
      <c r="P9981" s="102">
        <v>1</v>
      </c>
    </row>
    <row r="9982" spans="2:16" x14ac:dyDescent="0.25">
      <c r="B9982" s="103"/>
      <c r="C9982" s="103"/>
      <c r="L9982" s="102" t="str">
        <f>[2]!Table1[[#This Row],[Orgn]]&amp;"-"&amp;[2]!Table1[[#This Row],[Dest]]</f>
        <v>BRI-SSH</v>
      </c>
      <c r="M9982" s="102" t="str">
        <f t="shared" si="155"/>
        <v>ADT</v>
      </c>
      <c r="N9982" s="102">
        <f>WEEKDAY([2]!Table1[[#This Row],[Travel Date]],2)</f>
        <v>6</v>
      </c>
      <c r="P9982" s="102">
        <v>1</v>
      </c>
    </row>
    <row r="9983" spans="2:16" x14ac:dyDescent="0.25">
      <c r="B9983" s="103"/>
      <c r="C9983" s="103"/>
      <c r="L9983" s="102" t="str">
        <f>[2]!Table1[[#This Row],[Orgn]]&amp;"-"&amp;[2]!Table1[[#This Row],[Dest]]</f>
        <v>BRI-SSH</v>
      </c>
      <c r="M9983" s="102" t="str">
        <f t="shared" si="155"/>
        <v>ADT</v>
      </c>
      <c r="N9983" s="102">
        <f>WEEKDAY([2]!Table1[[#This Row],[Travel Date]],2)</f>
        <v>6</v>
      </c>
      <c r="P9983" s="102">
        <v>1</v>
      </c>
    </row>
    <row r="9984" spans="2:16" x14ac:dyDescent="0.25">
      <c r="B9984" s="103"/>
      <c r="C9984" s="103"/>
      <c r="L9984" s="102" t="str">
        <f>[2]!Table1[[#This Row],[Orgn]]&amp;"-"&amp;[2]!Table1[[#This Row],[Dest]]</f>
        <v>BRI-SSH</v>
      </c>
      <c r="M9984" s="102" t="str">
        <f t="shared" si="155"/>
        <v>ADT</v>
      </c>
      <c r="N9984" s="102">
        <f>WEEKDAY([2]!Table1[[#This Row],[Travel Date]],2)</f>
        <v>6</v>
      </c>
      <c r="P9984" s="102">
        <v>1</v>
      </c>
    </row>
    <row r="9985" spans="2:16" x14ac:dyDescent="0.25">
      <c r="B9985" s="103"/>
      <c r="C9985" s="103"/>
      <c r="L9985" s="102" t="str">
        <f>[2]!Table1[[#This Row],[Orgn]]&amp;"-"&amp;[2]!Table1[[#This Row],[Dest]]</f>
        <v>BRI-SSH</v>
      </c>
      <c r="M9985" s="102" t="str">
        <f t="shared" si="155"/>
        <v>ADT</v>
      </c>
      <c r="N9985" s="102">
        <f>WEEKDAY([2]!Table1[[#This Row],[Travel Date]],2)</f>
        <v>6</v>
      </c>
      <c r="P9985" s="102">
        <v>1</v>
      </c>
    </row>
    <row r="9986" spans="2:16" x14ac:dyDescent="0.25">
      <c r="B9986" s="103"/>
      <c r="C9986" s="103"/>
      <c r="L9986" s="102" t="str">
        <f>[2]!Table1[[#This Row],[Orgn]]&amp;"-"&amp;[2]!Table1[[#This Row],[Dest]]</f>
        <v>BRI-SSH</v>
      </c>
      <c r="M9986" s="102" t="str">
        <f t="shared" ref="M9986:M10049" si="156">IF(TRIM(C9986)="INF", "INF", IF(TRIM(C9986)="CHD", "CHD", "ADT"))</f>
        <v>ADT</v>
      </c>
      <c r="N9986" s="102">
        <f>WEEKDAY([2]!Table1[[#This Row],[Travel Date]],2)</f>
        <v>6</v>
      </c>
      <c r="P9986" s="102">
        <v>1</v>
      </c>
    </row>
    <row r="9987" spans="2:16" x14ac:dyDescent="0.25">
      <c r="B9987" s="103"/>
      <c r="C9987" s="103"/>
      <c r="L9987" s="102" t="str">
        <f>[2]!Table1[[#This Row],[Orgn]]&amp;"-"&amp;[2]!Table1[[#This Row],[Dest]]</f>
        <v>BRI-SSH</v>
      </c>
      <c r="M9987" s="102" t="str">
        <f t="shared" si="156"/>
        <v>ADT</v>
      </c>
      <c r="N9987" s="102">
        <f>WEEKDAY([2]!Table1[[#This Row],[Travel Date]],2)</f>
        <v>6</v>
      </c>
      <c r="P9987" s="102">
        <v>1</v>
      </c>
    </row>
    <row r="9988" spans="2:16" x14ac:dyDescent="0.25">
      <c r="B9988" s="103"/>
      <c r="C9988" s="103"/>
      <c r="L9988" s="102" t="str">
        <f>[2]!Table1[[#This Row],[Orgn]]&amp;"-"&amp;[2]!Table1[[#This Row],[Dest]]</f>
        <v>BRI-SSH</v>
      </c>
      <c r="M9988" s="102" t="str">
        <f t="shared" si="156"/>
        <v>ADT</v>
      </c>
      <c r="N9988" s="102">
        <f>WEEKDAY([2]!Table1[[#This Row],[Travel Date]],2)</f>
        <v>6</v>
      </c>
      <c r="P9988" s="102">
        <v>1</v>
      </c>
    </row>
    <row r="9989" spans="2:16" x14ac:dyDescent="0.25">
      <c r="B9989" s="103"/>
      <c r="C9989" s="103"/>
      <c r="L9989" s="102" t="str">
        <f>[2]!Table1[[#This Row],[Orgn]]&amp;"-"&amp;[2]!Table1[[#This Row],[Dest]]</f>
        <v>BRI-SSH</v>
      </c>
      <c r="M9989" s="102" t="str">
        <f t="shared" si="156"/>
        <v>ADT</v>
      </c>
      <c r="N9989" s="102">
        <f>WEEKDAY([2]!Table1[[#This Row],[Travel Date]],2)</f>
        <v>6</v>
      </c>
      <c r="P9989" s="102">
        <v>1</v>
      </c>
    </row>
    <row r="9990" spans="2:16" x14ac:dyDescent="0.25">
      <c r="B9990" s="103"/>
      <c r="C9990" s="103"/>
      <c r="L9990" s="102" t="str">
        <f>[2]!Table1[[#This Row],[Orgn]]&amp;"-"&amp;[2]!Table1[[#This Row],[Dest]]</f>
        <v>BRI-SSH</v>
      </c>
      <c r="M9990" s="102" t="str">
        <f t="shared" si="156"/>
        <v>ADT</v>
      </c>
      <c r="N9990" s="102">
        <f>WEEKDAY([2]!Table1[[#This Row],[Travel Date]],2)</f>
        <v>6</v>
      </c>
      <c r="P9990" s="102">
        <v>1</v>
      </c>
    </row>
    <row r="9991" spans="2:16" x14ac:dyDescent="0.25">
      <c r="B9991" s="103"/>
      <c r="C9991" s="103"/>
      <c r="L9991" s="102" t="str">
        <f>[2]!Table1[[#This Row],[Orgn]]&amp;"-"&amp;[2]!Table1[[#This Row],[Dest]]</f>
        <v>BRI-SSH</v>
      </c>
      <c r="M9991" s="102" t="str">
        <f t="shared" si="156"/>
        <v>ADT</v>
      </c>
      <c r="N9991" s="102">
        <f>WEEKDAY([2]!Table1[[#This Row],[Travel Date]],2)</f>
        <v>6</v>
      </c>
      <c r="P9991" s="102">
        <v>1</v>
      </c>
    </row>
    <row r="9992" spans="2:16" x14ac:dyDescent="0.25">
      <c r="B9992" s="103"/>
      <c r="C9992" s="103"/>
      <c r="L9992" s="102" t="str">
        <f>[2]!Table1[[#This Row],[Orgn]]&amp;"-"&amp;[2]!Table1[[#This Row],[Dest]]</f>
        <v>BRI-SSH</v>
      </c>
      <c r="M9992" s="102" t="str">
        <f t="shared" si="156"/>
        <v>ADT</v>
      </c>
      <c r="N9992" s="102">
        <f>WEEKDAY([2]!Table1[[#This Row],[Travel Date]],2)</f>
        <v>6</v>
      </c>
      <c r="P9992" s="102">
        <v>1</v>
      </c>
    </row>
    <row r="9993" spans="2:16" x14ac:dyDescent="0.25">
      <c r="B9993" s="103"/>
      <c r="C9993" s="103"/>
      <c r="L9993" s="102" t="str">
        <f>[2]!Table1[[#This Row],[Orgn]]&amp;"-"&amp;[2]!Table1[[#This Row],[Dest]]</f>
        <v>BRI-SSH</v>
      </c>
      <c r="M9993" s="102" t="str">
        <f t="shared" si="156"/>
        <v>ADT</v>
      </c>
      <c r="N9993" s="102">
        <f>WEEKDAY([2]!Table1[[#This Row],[Travel Date]],2)</f>
        <v>6</v>
      </c>
      <c r="P9993" s="102">
        <v>1</v>
      </c>
    </row>
    <row r="9994" spans="2:16" x14ac:dyDescent="0.25">
      <c r="B9994" s="103"/>
      <c r="C9994" s="103"/>
      <c r="L9994" s="102" t="str">
        <f>[2]!Table1[[#This Row],[Orgn]]&amp;"-"&amp;[2]!Table1[[#This Row],[Dest]]</f>
        <v>BRI-SSH</v>
      </c>
      <c r="M9994" s="102" t="str">
        <f t="shared" si="156"/>
        <v>ADT</v>
      </c>
      <c r="N9994" s="102">
        <f>WEEKDAY([2]!Table1[[#This Row],[Travel Date]],2)</f>
        <v>6</v>
      </c>
      <c r="P9994" s="102">
        <v>1</v>
      </c>
    </row>
    <row r="9995" spans="2:16" x14ac:dyDescent="0.25">
      <c r="B9995" s="103"/>
      <c r="C9995" s="103"/>
      <c r="L9995" s="102" t="str">
        <f>[2]!Table1[[#This Row],[Orgn]]&amp;"-"&amp;[2]!Table1[[#This Row],[Dest]]</f>
        <v>BRI-SSH</v>
      </c>
      <c r="M9995" s="102" t="str">
        <f t="shared" si="156"/>
        <v>ADT</v>
      </c>
      <c r="N9995" s="102">
        <f>WEEKDAY([2]!Table1[[#This Row],[Travel Date]],2)</f>
        <v>6</v>
      </c>
      <c r="P9995" s="102">
        <v>1</v>
      </c>
    </row>
    <row r="9996" spans="2:16" x14ac:dyDescent="0.25">
      <c r="B9996" s="103"/>
      <c r="C9996" s="103"/>
      <c r="L9996" s="102" t="str">
        <f>[2]!Table1[[#This Row],[Orgn]]&amp;"-"&amp;[2]!Table1[[#This Row],[Dest]]</f>
        <v>BRI-SSH</v>
      </c>
      <c r="M9996" s="102" t="str">
        <f t="shared" si="156"/>
        <v>ADT</v>
      </c>
      <c r="N9996" s="102">
        <f>WEEKDAY([2]!Table1[[#This Row],[Travel Date]],2)</f>
        <v>6</v>
      </c>
      <c r="P9996" s="102">
        <v>1</v>
      </c>
    </row>
    <row r="9997" spans="2:16" x14ac:dyDescent="0.25">
      <c r="B9997" s="103"/>
      <c r="C9997" s="103"/>
      <c r="L9997" s="102" t="str">
        <f>[2]!Table1[[#This Row],[Orgn]]&amp;"-"&amp;[2]!Table1[[#This Row],[Dest]]</f>
        <v>BRI-SSH</v>
      </c>
      <c r="M9997" s="102" t="str">
        <f t="shared" si="156"/>
        <v>ADT</v>
      </c>
      <c r="N9997" s="102">
        <f>WEEKDAY([2]!Table1[[#This Row],[Travel Date]],2)</f>
        <v>6</v>
      </c>
      <c r="P9997" s="102">
        <v>1</v>
      </c>
    </row>
    <row r="9998" spans="2:16" x14ac:dyDescent="0.25">
      <c r="B9998" s="103"/>
      <c r="C9998" s="103"/>
      <c r="L9998" s="102" t="str">
        <f>[2]!Table1[[#This Row],[Orgn]]&amp;"-"&amp;[2]!Table1[[#This Row],[Dest]]</f>
        <v>BRI-SSH</v>
      </c>
      <c r="M9998" s="102" t="str">
        <f t="shared" si="156"/>
        <v>ADT</v>
      </c>
      <c r="N9998" s="102">
        <f>WEEKDAY([2]!Table1[[#This Row],[Travel Date]],2)</f>
        <v>6</v>
      </c>
      <c r="P9998" s="102">
        <v>1</v>
      </c>
    </row>
    <row r="9999" spans="2:16" x14ac:dyDescent="0.25">
      <c r="B9999" s="103"/>
      <c r="C9999" s="103"/>
      <c r="L9999" s="102" t="str">
        <f>[2]!Table1[[#This Row],[Orgn]]&amp;"-"&amp;[2]!Table1[[#This Row],[Dest]]</f>
        <v>BRI-SSH</v>
      </c>
      <c r="M9999" s="102" t="str">
        <f t="shared" si="156"/>
        <v>ADT</v>
      </c>
      <c r="N9999" s="102">
        <f>WEEKDAY([2]!Table1[[#This Row],[Travel Date]],2)</f>
        <v>6</v>
      </c>
      <c r="P9999" s="102">
        <v>1</v>
      </c>
    </row>
    <row r="10000" spans="2:16" x14ac:dyDescent="0.25">
      <c r="B10000" s="103"/>
      <c r="C10000" s="103"/>
      <c r="L10000" s="102" t="str">
        <f>[2]!Table1[[#This Row],[Orgn]]&amp;"-"&amp;[2]!Table1[[#This Row],[Dest]]</f>
        <v>BRI-SSH</v>
      </c>
      <c r="M10000" s="102" t="str">
        <f t="shared" si="156"/>
        <v>ADT</v>
      </c>
      <c r="N10000" s="102">
        <f>WEEKDAY([2]!Table1[[#This Row],[Travel Date]],2)</f>
        <v>6</v>
      </c>
      <c r="P10000" s="102">
        <v>1</v>
      </c>
    </row>
    <row r="10001" spans="2:16" x14ac:dyDescent="0.25">
      <c r="B10001" s="103"/>
      <c r="C10001" s="103"/>
      <c r="L10001" s="102" t="str">
        <f>[2]!Table1[[#This Row],[Orgn]]&amp;"-"&amp;[2]!Table1[[#This Row],[Dest]]</f>
        <v>BRI-SSH</v>
      </c>
      <c r="M10001" s="102" t="str">
        <f t="shared" si="156"/>
        <v>ADT</v>
      </c>
      <c r="N10001" s="102">
        <f>WEEKDAY([2]!Table1[[#This Row],[Travel Date]],2)</f>
        <v>6</v>
      </c>
      <c r="P10001" s="102">
        <v>1</v>
      </c>
    </row>
    <row r="10002" spans="2:16" x14ac:dyDescent="0.25">
      <c r="B10002" s="103"/>
      <c r="C10002" s="103"/>
      <c r="L10002" s="102" t="str">
        <f>[2]!Table1[[#This Row],[Orgn]]&amp;"-"&amp;[2]!Table1[[#This Row],[Dest]]</f>
        <v>BRI-SSH</v>
      </c>
      <c r="M10002" s="102" t="str">
        <f t="shared" si="156"/>
        <v>ADT</v>
      </c>
      <c r="N10002" s="102">
        <f>WEEKDAY([2]!Table1[[#This Row],[Travel Date]],2)</f>
        <v>6</v>
      </c>
      <c r="P10002" s="102">
        <v>1</v>
      </c>
    </row>
    <row r="10003" spans="2:16" x14ac:dyDescent="0.25">
      <c r="B10003" s="103"/>
      <c r="C10003" s="103"/>
      <c r="L10003" s="102" t="str">
        <f>[2]!Table1[[#This Row],[Orgn]]&amp;"-"&amp;[2]!Table1[[#This Row],[Dest]]</f>
        <v>BRI-SSH</v>
      </c>
      <c r="M10003" s="102" t="str">
        <f t="shared" si="156"/>
        <v>ADT</v>
      </c>
      <c r="N10003" s="102">
        <f>WEEKDAY([2]!Table1[[#This Row],[Travel Date]],2)</f>
        <v>6</v>
      </c>
      <c r="P10003" s="102">
        <v>1</v>
      </c>
    </row>
    <row r="10004" spans="2:16" x14ac:dyDescent="0.25">
      <c r="B10004" s="103"/>
      <c r="C10004" s="103"/>
      <c r="L10004" s="102" t="str">
        <f>[2]!Table1[[#This Row],[Orgn]]&amp;"-"&amp;[2]!Table1[[#This Row],[Dest]]</f>
        <v>BRI-SSH</v>
      </c>
      <c r="M10004" s="102" t="str">
        <f t="shared" si="156"/>
        <v>ADT</v>
      </c>
      <c r="N10004" s="102">
        <f>WEEKDAY([2]!Table1[[#This Row],[Travel Date]],2)</f>
        <v>6</v>
      </c>
      <c r="P10004" s="102">
        <v>1</v>
      </c>
    </row>
    <row r="10005" spans="2:16" x14ac:dyDescent="0.25">
      <c r="B10005" s="103"/>
      <c r="C10005" s="103"/>
      <c r="L10005" s="102" t="str">
        <f>[2]!Table1[[#This Row],[Orgn]]&amp;"-"&amp;[2]!Table1[[#This Row],[Dest]]</f>
        <v>BRI-SSH</v>
      </c>
      <c r="M10005" s="102" t="str">
        <f t="shared" si="156"/>
        <v>ADT</v>
      </c>
      <c r="N10005" s="102">
        <f>WEEKDAY([2]!Table1[[#This Row],[Travel Date]],2)</f>
        <v>6</v>
      </c>
      <c r="P10005" s="102">
        <v>1</v>
      </c>
    </row>
    <row r="10006" spans="2:16" x14ac:dyDescent="0.25">
      <c r="B10006" s="103"/>
      <c r="C10006" s="103"/>
      <c r="L10006" s="102" t="str">
        <f>[2]!Table1[[#This Row],[Orgn]]&amp;"-"&amp;[2]!Table1[[#This Row],[Dest]]</f>
        <v>BRI-SSH</v>
      </c>
      <c r="M10006" s="102" t="str">
        <f t="shared" si="156"/>
        <v>ADT</v>
      </c>
      <c r="N10006" s="102">
        <f>WEEKDAY([2]!Table1[[#This Row],[Travel Date]],2)</f>
        <v>6</v>
      </c>
      <c r="P10006" s="102">
        <v>1</v>
      </c>
    </row>
    <row r="10007" spans="2:16" x14ac:dyDescent="0.25">
      <c r="B10007" s="103"/>
      <c r="C10007" s="103"/>
      <c r="L10007" s="102" t="str">
        <f>[2]!Table1[[#This Row],[Orgn]]&amp;"-"&amp;[2]!Table1[[#This Row],[Dest]]</f>
        <v>BRI-SSH</v>
      </c>
      <c r="M10007" s="102" t="str">
        <f t="shared" si="156"/>
        <v>ADT</v>
      </c>
      <c r="N10007" s="102">
        <f>WEEKDAY([2]!Table1[[#This Row],[Travel Date]],2)</f>
        <v>6</v>
      </c>
      <c r="P10007" s="102">
        <v>1</v>
      </c>
    </row>
    <row r="10008" spans="2:16" x14ac:dyDescent="0.25">
      <c r="B10008" s="103"/>
      <c r="C10008" s="103"/>
      <c r="L10008" s="102" t="str">
        <f>[2]!Table1[[#This Row],[Orgn]]&amp;"-"&amp;[2]!Table1[[#This Row],[Dest]]</f>
        <v>BRI-SSH</v>
      </c>
      <c r="M10008" s="102" t="str">
        <f t="shared" si="156"/>
        <v>ADT</v>
      </c>
      <c r="N10008" s="102">
        <f>WEEKDAY([2]!Table1[[#This Row],[Travel Date]],2)</f>
        <v>6</v>
      </c>
      <c r="P10008" s="102">
        <v>1</v>
      </c>
    </row>
    <row r="10009" spans="2:16" x14ac:dyDescent="0.25">
      <c r="B10009" s="103"/>
      <c r="C10009" s="103"/>
      <c r="L10009" s="102" t="str">
        <f>[2]!Table1[[#This Row],[Orgn]]&amp;"-"&amp;[2]!Table1[[#This Row],[Dest]]</f>
        <v>BRI-SSH</v>
      </c>
      <c r="M10009" s="102" t="str">
        <f t="shared" si="156"/>
        <v>ADT</v>
      </c>
      <c r="N10009" s="102">
        <f>WEEKDAY([2]!Table1[[#This Row],[Travel Date]],2)</f>
        <v>6</v>
      </c>
      <c r="P10009" s="102">
        <v>1</v>
      </c>
    </row>
    <row r="10010" spans="2:16" x14ac:dyDescent="0.25">
      <c r="B10010" s="103"/>
      <c r="C10010" s="103"/>
      <c r="L10010" s="102" t="str">
        <f>[2]!Table1[[#This Row],[Orgn]]&amp;"-"&amp;[2]!Table1[[#This Row],[Dest]]</f>
        <v>BRI-SSH</v>
      </c>
      <c r="M10010" s="102" t="str">
        <f t="shared" si="156"/>
        <v>ADT</v>
      </c>
      <c r="N10010" s="102">
        <f>WEEKDAY([2]!Table1[[#This Row],[Travel Date]],2)</f>
        <v>6</v>
      </c>
      <c r="P10010" s="102">
        <v>1</v>
      </c>
    </row>
    <row r="10011" spans="2:16" x14ac:dyDescent="0.25">
      <c r="B10011" s="103"/>
      <c r="C10011" s="103"/>
      <c r="L10011" s="102" t="str">
        <f>[2]!Table1[[#This Row],[Orgn]]&amp;"-"&amp;[2]!Table1[[#This Row],[Dest]]</f>
        <v>BRI-SSH</v>
      </c>
      <c r="M10011" s="102" t="str">
        <f t="shared" si="156"/>
        <v>ADT</v>
      </c>
      <c r="N10011" s="102">
        <f>WEEKDAY([2]!Table1[[#This Row],[Travel Date]],2)</f>
        <v>6</v>
      </c>
      <c r="P10011" s="102">
        <v>1</v>
      </c>
    </row>
    <row r="10012" spans="2:16" x14ac:dyDescent="0.25">
      <c r="B10012" s="103"/>
      <c r="C10012" s="103"/>
      <c r="L10012" s="102" t="str">
        <f>[2]!Table1[[#This Row],[Orgn]]&amp;"-"&amp;[2]!Table1[[#This Row],[Dest]]</f>
        <v>BRI-SSH</v>
      </c>
      <c r="M10012" s="102" t="str">
        <f t="shared" si="156"/>
        <v>ADT</v>
      </c>
      <c r="N10012" s="102">
        <f>WEEKDAY([2]!Table1[[#This Row],[Travel Date]],2)</f>
        <v>6</v>
      </c>
      <c r="P10012" s="102">
        <v>1</v>
      </c>
    </row>
    <row r="10013" spans="2:16" x14ac:dyDescent="0.25">
      <c r="B10013" s="103"/>
      <c r="C10013" s="103"/>
      <c r="L10013" s="102" t="str">
        <f>[2]!Table1[[#This Row],[Orgn]]&amp;"-"&amp;[2]!Table1[[#This Row],[Dest]]</f>
        <v>BRI-SSH</v>
      </c>
      <c r="M10013" s="102" t="str">
        <f t="shared" si="156"/>
        <v>ADT</v>
      </c>
      <c r="N10013" s="102">
        <f>WEEKDAY([2]!Table1[[#This Row],[Travel Date]],2)</f>
        <v>6</v>
      </c>
      <c r="P10013" s="102">
        <v>1</v>
      </c>
    </row>
    <row r="10014" spans="2:16" x14ac:dyDescent="0.25">
      <c r="B10014" s="103"/>
      <c r="C10014" s="103"/>
      <c r="L10014" s="102" t="str">
        <f>[2]!Table1[[#This Row],[Orgn]]&amp;"-"&amp;[2]!Table1[[#This Row],[Dest]]</f>
        <v>BRI-SSH</v>
      </c>
      <c r="M10014" s="102" t="str">
        <f t="shared" si="156"/>
        <v>ADT</v>
      </c>
      <c r="N10014" s="102">
        <f>WEEKDAY([2]!Table1[[#This Row],[Travel Date]],2)</f>
        <v>6</v>
      </c>
      <c r="P10014" s="102">
        <v>1</v>
      </c>
    </row>
    <row r="10015" spans="2:16" x14ac:dyDescent="0.25">
      <c r="B10015" s="103"/>
      <c r="C10015" s="103"/>
      <c r="L10015" s="102" t="str">
        <f>[2]!Table1[[#This Row],[Orgn]]&amp;"-"&amp;[2]!Table1[[#This Row],[Dest]]</f>
        <v>BRI-SSH</v>
      </c>
      <c r="M10015" s="102" t="str">
        <f t="shared" si="156"/>
        <v>ADT</v>
      </c>
      <c r="N10015" s="102">
        <f>WEEKDAY([2]!Table1[[#This Row],[Travel Date]],2)</f>
        <v>6</v>
      </c>
      <c r="P10015" s="102">
        <v>1</v>
      </c>
    </row>
    <row r="10016" spans="2:16" x14ac:dyDescent="0.25">
      <c r="B10016" s="103"/>
      <c r="C10016" s="103"/>
      <c r="L10016" s="102" t="str">
        <f>[2]!Table1[[#This Row],[Orgn]]&amp;"-"&amp;[2]!Table1[[#This Row],[Dest]]</f>
        <v>BRI-SSH</v>
      </c>
      <c r="M10016" s="102" t="str">
        <f t="shared" si="156"/>
        <v>ADT</v>
      </c>
      <c r="N10016" s="102">
        <f>WEEKDAY([2]!Table1[[#This Row],[Travel Date]],2)</f>
        <v>6</v>
      </c>
      <c r="P10016" s="102">
        <v>1</v>
      </c>
    </row>
    <row r="10017" spans="2:16" x14ac:dyDescent="0.25">
      <c r="B10017" s="103"/>
      <c r="C10017" s="103"/>
      <c r="L10017" s="102" t="str">
        <f>[2]!Table1[[#This Row],[Orgn]]&amp;"-"&amp;[2]!Table1[[#This Row],[Dest]]</f>
        <v>BRI-SSH</v>
      </c>
      <c r="M10017" s="102" t="str">
        <f t="shared" si="156"/>
        <v>ADT</v>
      </c>
      <c r="N10017" s="102">
        <f>WEEKDAY([2]!Table1[[#This Row],[Travel Date]],2)</f>
        <v>6</v>
      </c>
      <c r="P10017" s="102">
        <v>1</v>
      </c>
    </row>
    <row r="10018" spans="2:16" x14ac:dyDescent="0.25">
      <c r="B10018" s="103"/>
      <c r="C10018" s="103"/>
      <c r="L10018" s="102" t="str">
        <f>[2]!Table1[[#This Row],[Orgn]]&amp;"-"&amp;[2]!Table1[[#This Row],[Dest]]</f>
        <v>BRI-SSH</v>
      </c>
      <c r="M10018" s="102" t="str">
        <f t="shared" si="156"/>
        <v>ADT</v>
      </c>
      <c r="N10018" s="102">
        <f>WEEKDAY([2]!Table1[[#This Row],[Travel Date]],2)</f>
        <v>6</v>
      </c>
      <c r="P10018" s="102">
        <v>1</v>
      </c>
    </row>
    <row r="10019" spans="2:16" x14ac:dyDescent="0.25">
      <c r="B10019" s="103"/>
      <c r="C10019" s="103"/>
      <c r="L10019" s="102" t="str">
        <f>[2]!Table1[[#This Row],[Orgn]]&amp;"-"&amp;[2]!Table1[[#This Row],[Dest]]</f>
        <v>BRI-SSH</v>
      </c>
      <c r="M10019" s="102" t="str">
        <f t="shared" si="156"/>
        <v>ADT</v>
      </c>
      <c r="N10019" s="102">
        <f>WEEKDAY([2]!Table1[[#This Row],[Travel Date]],2)</f>
        <v>6</v>
      </c>
      <c r="P10019" s="102">
        <v>1</v>
      </c>
    </row>
    <row r="10020" spans="2:16" x14ac:dyDescent="0.25">
      <c r="B10020" s="103"/>
      <c r="C10020" s="103"/>
      <c r="L10020" s="102" t="str">
        <f>[2]!Table1[[#This Row],[Orgn]]&amp;"-"&amp;[2]!Table1[[#This Row],[Dest]]</f>
        <v>BRI-SSH</v>
      </c>
      <c r="M10020" s="102" t="str">
        <f t="shared" si="156"/>
        <v>ADT</v>
      </c>
      <c r="N10020" s="102">
        <f>WEEKDAY([2]!Table1[[#This Row],[Travel Date]],2)</f>
        <v>6</v>
      </c>
      <c r="P10020" s="102">
        <v>1</v>
      </c>
    </row>
    <row r="10021" spans="2:16" x14ac:dyDescent="0.25">
      <c r="B10021" s="103"/>
      <c r="C10021" s="103"/>
      <c r="L10021" s="102" t="str">
        <f>[2]!Table1[[#This Row],[Orgn]]&amp;"-"&amp;[2]!Table1[[#This Row],[Dest]]</f>
        <v>BRI-SSH</v>
      </c>
      <c r="M10021" s="102" t="str">
        <f t="shared" si="156"/>
        <v>ADT</v>
      </c>
      <c r="N10021" s="102">
        <f>WEEKDAY([2]!Table1[[#This Row],[Travel Date]],2)</f>
        <v>6</v>
      </c>
      <c r="P10021" s="102">
        <v>1</v>
      </c>
    </row>
    <row r="10022" spans="2:16" x14ac:dyDescent="0.25">
      <c r="B10022" s="103"/>
      <c r="C10022" s="103"/>
      <c r="L10022" s="102" t="str">
        <f>[2]!Table1[[#This Row],[Orgn]]&amp;"-"&amp;[2]!Table1[[#This Row],[Dest]]</f>
        <v>BRI-SSH</v>
      </c>
      <c r="M10022" s="102" t="str">
        <f t="shared" si="156"/>
        <v>ADT</v>
      </c>
      <c r="N10022" s="102">
        <f>WEEKDAY([2]!Table1[[#This Row],[Travel Date]],2)</f>
        <v>6</v>
      </c>
      <c r="P10022" s="102">
        <v>1</v>
      </c>
    </row>
    <row r="10023" spans="2:16" x14ac:dyDescent="0.25">
      <c r="B10023" s="103"/>
      <c r="C10023" s="103"/>
      <c r="L10023" s="102" t="str">
        <f>[2]!Table1[[#This Row],[Orgn]]&amp;"-"&amp;[2]!Table1[[#This Row],[Dest]]</f>
        <v>BRI-SSH</v>
      </c>
      <c r="M10023" s="102" t="str">
        <f t="shared" si="156"/>
        <v>ADT</v>
      </c>
      <c r="N10023" s="102">
        <f>WEEKDAY([2]!Table1[[#This Row],[Travel Date]],2)</f>
        <v>6</v>
      </c>
      <c r="P10023" s="102">
        <v>1</v>
      </c>
    </row>
    <row r="10024" spans="2:16" x14ac:dyDescent="0.25">
      <c r="B10024" s="103"/>
      <c r="C10024" s="103"/>
      <c r="L10024" s="102" t="str">
        <f>[2]!Table1[[#This Row],[Orgn]]&amp;"-"&amp;[2]!Table1[[#This Row],[Dest]]</f>
        <v>BRI-SSH</v>
      </c>
      <c r="M10024" s="102" t="str">
        <f t="shared" si="156"/>
        <v>ADT</v>
      </c>
      <c r="N10024" s="102">
        <f>WEEKDAY([2]!Table1[[#This Row],[Travel Date]],2)</f>
        <v>6</v>
      </c>
      <c r="P10024" s="102">
        <v>1</v>
      </c>
    </row>
    <row r="10025" spans="2:16" x14ac:dyDescent="0.25">
      <c r="B10025" s="103"/>
      <c r="C10025" s="103"/>
      <c r="L10025" s="102" t="str">
        <f>[2]!Table1[[#This Row],[Orgn]]&amp;"-"&amp;[2]!Table1[[#This Row],[Dest]]</f>
        <v>BRI-SSH</v>
      </c>
      <c r="M10025" s="102" t="str">
        <f t="shared" si="156"/>
        <v>ADT</v>
      </c>
      <c r="N10025" s="102">
        <f>WEEKDAY([2]!Table1[[#This Row],[Travel Date]],2)</f>
        <v>6</v>
      </c>
      <c r="P10025" s="102">
        <v>1</v>
      </c>
    </row>
    <row r="10026" spans="2:16" x14ac:dyDescent="0.25">
      <c r="B10026" s="103"/>
      <c r="C10026" s="103"/>
      <c r="L10026" s="102" t="str">
        <f>[2]!Table1[[#This Row],[Orgn]]&amp;"-"&amp;[2]!Table1[[#This Row],[Dest]]</f>
        <v>BRI-SSH</v>
      </c>
      <c r="M10026" s="102" t="str">
        <f t="shared" si="156"/>
        <v>ADT</v>
      </c>
      <c r="N10026" s="102">
        <f>WEEKDAY([2]!Table1[[#This Row],[Travel Date]],2)</f>
        <v>6</v>
      </c>
      <c r="P10026" s="102">
        <v>1</v>
      </c>
    </row>
    <row r="10027" spans="2:16" x14ac:dyDescent="0.25">
      <c r="B10027" s="103"/>
      <c r="C10027" s="103"/>
      <c r="L10027" s="102" t="str">
        <f>[2]!Table1[[#This Row],[Orgn]]&amp;"-"&amp;[2]!Table1[[#This Row],[Dest]]</f>
        <v>BRI-SSH</v>
      </c>
      <c r="M10027" s="102" t="str">
        <f t="shared" si="156"/>
        <v>ADT</v>
      </c>
      <c r="N10027" s="102">
        <f>WEEKDAY([2]!Table1[[#This Row],[Travel Date]],2)</f>
        <v>6</v>
      </c>
      <c r="P10027" s="102">
        <v>1</v>
      </c>
    </row>
    <row r="10028" spans="2:16" x14ac:dyDescent="0.25">
      <c r="B10028" s="103"/>
      <c r="C10028" s="103"/>
      <c r="L10028" s="102" t="str">
        <f>[2]!Table1[[#This Row],[Orgn]]&amp;"-"&amp;[2]!Table1[[#This Row],[Dest]]</f>
        <v>BRI-SSH</v>
      </c>
      <c r="M10028" s="102" t="str">
        <f t="shared" si="156"/>
        <v>ADT</v>
      </c>
      <c r="N10028" s="102">
        <f>WEEKDAY([2]!Table1[[#This Row],[Travel Date]],2)</f>
        <v>6</v>
      </c>
      <c r="P10028" s="102">
        <v>1</v>
      </c>
    </row>
    <row r="10029" spans="2:16" x14ac:dyDescent="0.25">
      <c r="B10029" s="103"/>
      <c r="C10029" s="103"/>
      <c r="L10029" s="102" t="str">
        <f>[2]!Table1[[#This Row],[Orgn]]&amp;"-"&amp;[2]!Table1[[#This Row],[Dest]]</f>
        <v>BRI-SSH</v>
      </c>
      <c r="M10029" s="102" t="str">
        <f t="shared" si="156"/>
        <v>ADT</v>
      </c>
      <c r="N10029" s="102">
        <f>WEEKDAY([2]!Table1[[#This Row],[Travel Date]],2)</f>
        <v>6</v>
      </c>
      <c r="P10029" s="102">
        <v>1</v>
      </c>
    </row>
    <row r="10030" spans="2:16" x14ac:dyDescent="0.25">
      <c r="B10030" s="103"/>
      <c r="C10030" s="103"/>
      <c r="L10030" s="102" t="str">
        <f>[2]!Table1[[#This Row],[Orgn]]&amp;"-"&amp;[2]!Table1[[#This Row],[Dest]]</f>
        <v>BRI-SSH</v>
      </c>
      <c r="M10030" s="102" t="str">
        <f t="shared" si="156"/>
        <v>ADT</v>
      </c>
      <c r="N10030" s="102">
        <f>WEEKDAY([2]!Table1[[#This Row],[Travel Date]],2)</f>
        <v>6</v>
      </c>
      <c r="P10030" s="102">
        <v>1</v>
      </c>
    </row>
    <row r="10031" spans="2:16" x14ac:dyDescent="0.25">
      <c r="B10031" s="103"/>
      <c r="C10031" s="103"/>
      <c r="L10031" s="102" t="str">
        <f>[2]!Table1[[#This Row],[Orgn]]&amp;"-"&amp;[2]!Table1[[#This Row],[Dest]]</f>
        <v>BRI-SSH</v>
      </c>
      <c r="M10031" s="102" t="str">
        <f t="shared" si="156"/>
        <v>ADT</v>
      </c>
      <c r="N10031" s="102">
        <f>WEEKDAY([2]!Table1[[#This Row],[Travel Date]],2)</f>
        <v>6</v>
      </c>
      <c r="P10031" s="102">
        <v>1</v>
      </c>
    </row>
    <row r="10032" spans="2:16" x14ac:dyDescent="0.25">
      <c r="B10032" s="103"/>
      <c r="C10032" s="103"/>
      <c r="L10032" s="102" t="str">
        <f>[2]!Table1[[#This Row],[Orgn]]&amp;"-"&amp;[2]!Table1[[#This Row],[Dest]]</f>
        <v>BRI-SSH</v>
      </c>
      <c r="M10032" s="102" t="str">
        <f t="shared" si="156"/>
        <v>ADT</v>
      </c>
      <c r="N10032" s="102">
        <f>WEEKDAY([2]!Table1[[#This Row],[Travel Date]],2)</f>
        <v>6</v>
      </c>
      <c r="P10032" s="102">
        <v>1</v>
      </c>
    </row>
    <row r="10033" spans="2:16" x14ac:dyDescent="0.25">
      <c r="B10033" s="103"/>
      <c r="C10033" s="103"/>
      <c r="L10033" s="102" t="str">
        <f>[2]!Table1[[#This Row],[Orgn]]&amp;"-"&amp;[2]!Table1[[#This Row],[Dest]]</f>
        <v>BRI-SSH</v>
      </c>
      <c r="M10033" s="102" t="str">
        <f t="shared" si="156"/>
        <v>ADT</v>
      </c>
      <c r="N10033" s="102">
        <f>WEEKDAY([2]!Table1[[#This Row],[Travel Date]],2)</f>
        <v>6</v>
      </c>
      <c r="P10033" s="102">
        <v>1</v>
      </c>
    </row>
    <row r="10034" spans="2:16" x14ac:dyDescent="0.25">
      <c r="B10034" s="103"/>
      <c r="C10034" s="103"/>
      <c r="L10034" s="102" t="str">
        <f>[2]!Table1[[#This Row],[Orgn]]&amp;"-"&amp;[2]!Table1[[#This Row],[Dest]]</f>
        <v>BRI-SSH</v>
      </c>
      <c r="M10034" s="102" t="str">
        <f t="shared" si="156"/>
        <v>ADT</v>
      </c>
      <c r="N10034" s="102">
        <f>WEEKDAY([2]!Table1[[#This Row],[Travel Date]],2)</f>
        <v>6</v>
      </c>
      <c r="P10034" s="102">
        <v>1</v>
      </c>
    </row>
    <row r="10035" spans="2:16" x14ac:dyDescent="0.25">
      <c r="B10035" s="103"/>
      <c r="C10035" s="103"/>
      <c r="L10035" s="102" t="str">
        <f>[2]!Table1[[#This Row],[Orgn]]&amp;"-"&amp;[2]!Table1[[#This Row],[Dest]]</f>
        <v>BRI-SSH</v>
      </c>
      <c r="M10035" s="102" t="str">
        <f t="shared" si="156"/>
        <v>ADT</v>
      </c>
      <c r="N10035" s="102">
        <f>WEEKDAY([2]!Table1[[#This Row],[Travel Date]],2)</f>
        <v>6</v>
      </c>
      <c r="P10035" s="102">
        <v>1</v>
      </c>
    </row>
    <row r="10036" spans="2:16" x14ac:dyDescent="0.25">
      <c r="B10036" s="103"/>
      <c r="C10036" s="103"/>
      <c r="L10036" s="102" t="str">
        <f>[2]!Table1[[#This Row],[Orgn]]&amp;"-"&amp;[2]!Table1[[#This Row],[Dest]]</f>
        <v>BRI-SSH</v>
      </c>
      <c r="M10036" s="102" t="str">
        <f t="shared" si="156"/>
        <v>ADT</v>
      </c>
      <c r="N10036" s="102">
        <f>WEEKDAY([2]!Table1[[#This Row],[Travel Date]],2)</f>
        <v>6</v>
      </c>
      <c r="P10036" s="102">
        <v>1</v>
      </c>
    </row>
    <row r="10037" spans="2:16" x14ac:dyDescent="0.25">
      <c r="B10037" s="103"/>
      <c r="C10037" s="103"/>
      <c r="L10037" s="102" t="str">
        <f>[2]!Table1[[#This Row],[Orgn]]&amp;"-"&amp;[2]!Table1[[#This Row],[Dest]]</f>
        <v>BRI-SSH</v>
      </c>
      <c r="M10037" s="102" t="str">
        <f t="shared" si="156"/>
        <v>ADT</v>
      </c>
      <c r="N10037" s="102">
        <f>WEEKDAY([2]!Table1[[#This Row],[Travel Date]],2)</f>
        <v>6</v>
      </c>
      <c r="P10037" s="102">
        <v>1</v>
      </c>
    </row>
    <row r="10038" spans="2:16" x14ac:dyDescent="0.25">
      <c r="B10038" s="103"/>
      <c r="C10038" s="103"/>
      <c r="L10038" s="102" t="str">
        <f>[2]!Table1[[#This Row],[Orgn]]&amp;"-"&amp;[2]!Table1[[#This Row],[Dest]]</f>
        <v>BRI-SSH</v>
      </c>
      <c r="M10038" s="102" t="str">
        <f t="shared" si="156"/>
        <v>ADT</v>
      </c>
      <c r="N10038" s="102">
        <f>WEEKDAY([2]!Table1[[#This Row],[Travel Date]],2)</f>
        <v>6</v>
      </c>
      <c r="P10038" s="102">
        <v>1</v>
      </c>
    </row>
    <row r="10039" spans="2:16" x14ac:dyDescent="0.25">
      <c r="B10039" s="103"/>
      <c r="C10039" s="103"/>
      <c r="L10039" s="102" t="str">
        <f>[2]!Table1[[#This Row],[Orgn]]&amp;"-"&amp;[2]!Table1[[#This Row],[Dest]]</f>
        <v>BRI-SSH</v>
      </c>
      <c r="M10039" s="102" t="str">
        <f t="shared" si="156"/>
        <v>ADT</v>
      </c>
      <c r="N10039" s="102">
        <f>WEEKDAY([2]!Table1[[#This Row],[Travel Date]],2)</f>
        <v>6</v>
      </c>
      <c r="P10039" s="102">
        <v>1</v>
      </c>
    </row>
    <row r="10040" spans="2:16" x14ac:dyDescent="0.25">
      <c r="B10040" s="103"/>
      <c r="C10040" s="103"/>
      <c r="L10040" s="102" t="str">
        <f>[2]!Table1[[#This Row],[Orgn]]&amp;"-"&amp;[2]!Table1[[#This Row],[Dest]]</f>
        <v>BRI-SSH</v>
      </c>
      <c r="M10040" s="102" t="str">
        <f t="shared" si="156"/>
        <v>ADT</v>
      </c>
      <c r="N10040" s="102">
        <f>WEEKDAY([2]!Table1[[#This Row],[Travel Date]],2)</f>
        <v>6</v>
      </c>
      <c r="P10040" s="102">
        <v>1</v>
      </c>
    </row>
    <row r="10041" spans="2:16" x14ac:dyDescent="0.25">
      <c r="B10041" s="103"/>
      <c r="C10041" s="103"/>
      <c r="L10041" s="102" t="str">
        <f>[2]!Table1[[#This Row],[Orgn]]&amp;"-"&amp;[2]!Table1[[#This Row],[Dest]]</f>
        <v>BRI-SSH</v>
      </c>
      <c r="M10041" s="102" t="str">
        <f t="shared" si="156"/>
        <v>ADT</v>
      </c>
      <c r="N10041" s="102">
        <f>WEEKDAY([2]!Table1[[#This Row],[Travel Date]],2)</f>
        <v>6</v>
      </c>
      <c r="P10041" s="102">
        <v>1</v>
      </c>
    </row>
    <row r="10042" spans="2:16" x14ac:dyDescent="0.25">
      <c r="B10042" s="103"/>
      <c r="C10042" s="103"/>
      <c r="L10042" s="102" t="str">
        <f>[2]!Table1[[#This Row],[Orgn]]&amp;"-"&amp;[2]!Table1[[#This Row],[Dest]]</f>
        <v>BRI-SSH</v>
      </c>
      <c r="M10042" s="102" t="str">
        <f t="shared" si="156"/>
        <v>ADT</v>
      </c>
      <c r="N10042" s="102">
        <f>WEEKDAY([2]!Table1[[#This Row],[Travel Date]],2)</f>
        <v>6</v>
      </c>
      <c r="P10042" s="102">
        <v>1</v>
      </c>
    </row>
    <row r="10043" spans="2:16" x14ac:dyDescent="0.25">
      <c r="B10043" s="103"/>
      <c r="C10043" s="103"/>
      <c r="L10043" s="102" t="str">
        <f>[2]!Table1[[#This Row],[Orgn]]&amp;"-"&amp;[2]!Table1[[#This Row],[Dest]]</f>
        <v>BRI-SSH</v>
      </c>
      <c r="M10043" s="102" t="str">
        <f t="shared" si="156"/>
        <v>ADT</v>
      </c>
      <c r="N10043" s="102">
        <f>WEEKDAY([2]!Table1[[#This Row],[Travel Date]],2)</f>
        <v>6</v>
      </c>
      <c r="P10043" s="102">
        <v>1</v>
      </c>
    </row>
    <row r="10044" spans="2:16" x14ac:dyDescent="0.25">
      <c r="B10044" s="103"/>
      <c r="C10044" s="103"/>
      <c r="L10044" s="102" t="str">
        <f>[2]!Table1[[#This Row],[Orgn]]&amp;"-"&amp;[2]!Table1[[#This Row],[Dest]]</f>
        <v>BRI-SSH</v>
      </c>
      <c r="M10044" s="102" t="str">
        <f t="shared" si="156"/>
        <v>ADT</v>
      </c>
      <c r="N10044" s="102">
        <f>WEEKDAY([2]!Table1[[#This Row],[Travel Date]],2)</f>
        <v>6</v>
      </c>
      <c r="P10044" s="102">
        <v>1</v>
      </c>
    </row>
    <row r="10045" spans="2:16" x14ac:dyDescent="0.25">
      <c r="B10045" s="103"/>
      <c r="C10045" s="103"/>
      <c r="L10045" s="102" t="str">
        <f>[2]!Table1[[#This Row],[Orgn]]&amp;"-"&amp;[2]!Table1[[#This Row],[Dest]]</f>
        <v>BRI-SSH</v>
      </c>
      <c r="M10045" s="102" t="str">
        <f t="shared" si="156"/>
        <v>ADT</v>
      </c>
      <c r="N10045" s="102">
        <f>WEEKDAY([2]!Table1[[#This Row],[Travel Date]],2)</f>
        <v>6</v>
      </c>
      <c r="P10045" s="102">
        <v>1</v>
      </c>
    </row>
    <row r="10046" spans="2:16" x14ac:dyDescent="0.25">
      <c r="B10046" s="103"/>
      <c r="C10046" s="103"/>
      <c r="L10046" s="102" t="str">
        <f>[2]!Table1[[#This Row],[Orgn]]&amp;"-"&amp;[2]!Table1[[#This Row],[Dest]]</f>
        <v>BRI-SSH</v>
      </c>
      <c r="M10046" s="102" t="str">
        <f t="shared" si="156"/>
        <v>ADT</v>
      </c>
      <c r="N10046" s="102">
        <f>WEEKDAY([2]!Table1[[#This Row],[Travel Date]],2)</f>
        <v>6</v>
      </c>
      <c r="P10046" s="102">
        <v>1</v>
      </c>
    </row>
    <row r="10047" spans="2:16" x14ac:dyDescent="0.25">
      <c r="B10047" s="103"/>
      <c r="C10047" s="103"/>
      <c r="L10047" s="102" t="str">
        <f>[2]!Table1[[#This Row],[Orgn]]&amp;"-"&amp;[2]!Table1[[#This Row],[Dest]]</f>
        <v>BRI-SSH</v>
      </c>
      <c r="M10047" s="102" t="str">
        <f t="shared" si="156"/>
        <v>ADT</v>
      </c>
      <c r="N10047" s="102">
        <f>WEEKDAY([2]!Table1[[#This Row],[Travel Date]],2)</f>
        <v>6</v>
      </c>
      <c r="P10047" s="102">
        <v>1</v>
      </c>
    </row>
    <row r="10048" spans="2:16" x14ac:dyDescent="0.25">
      <c r="B10048" s="103"/>
      <c r="C10048" s="103"/>
      <c r="L10048" s="102" t="str">
        <f>[2]!Table1[[#This Row],[Orgn]]&amp;"-"&amp;[2]!Table1[[#This Row],[Dest]]</f>
        <v>BRI-SSH</v>
      </c>
      <c r="M10048" s="102" t="str">
        <f t="shared" si="156"/>
        <v>ADT</v>
      </c>
      <c r="N10048" s="102">
        <f>WEEKDAY([2]!Table1[[#This Row],[Travel Date]],2)</f>
        <v>6</v>
      </c>
      <c r="P10048" s="102">
        <v>1</v>
      </c>
    </row>
    <row r="10049" spans="2:16" x14ac:dyDescent="0.25">
      <c r="B10049" s="103"/>
      <c r="C10049" s="103"/>
      <c r="L10049" s="102" t="str">
        <f>[2]!Table1[[#This Row],[Orgn]]&amp;"-"&amp;[2]!Table1[[#This Row],[Dest]]</f>
        <v>BRI-SSH</v>
      </c>
      <c r="M10049" s="102" t="str">
        <f t="shared" si="156"/>
        <v>ADT</v>
      </c>
      <c r="N10049" s="102">
        <f>WEEKDAY([2]!Table1[[#This Row],[Travel Date]],2)</f>
        <v>6</v>
      </c>
      <c r="P10049" s="102">
        <v>1</v>
      </c>
    </row>
    <row r="10050" spans="2:16" x14ac:dyDescent="0.25">
      <c r="B10050" s="103"/>
      <c r="C10050" s="103"/>
      <c r="L10050" s="102" t="str">
        <f>[2]!Table1[[#This Row],[Orgn]]&amp;"-"&amp;[2]!Table1[[#This Row],[Dest]]</f>
        <v>BRI-SSH</v>
      </c>
      <c r="M10050" s="102" t="str">
        <f t="shared" ref="M10050:M10113" si="157">IF(TRIM(C10050)="INF", "INF", IF(TRIM(C10050)="CHD", "CHD", "ADT"))</f>
        <v>ADT</v>
      </c>
      <c r="N10050" s="102">
        <f>WEEKDAY([2]!Table1[[#This Row],[Travel Date]],2)</f>
        <v>6</v>
      </c>
      <c r="P10050" s="102">
        <v>1</v>
      </c>
    </row>
    <row r="10051" spans="2:16" x14ac:dyDescent="0.25">
      <c r="B10051" s="103"/>
      <c r="C10051" s="103"/>
      <c r="L10051" s="102" t="str">
        <f>[2]!Table1[[#This Row],[Orgn]]&amp;"-"&amp;[2]!Table1[[#This Row],[Dest]]</f>
        <v>BRI-SSH</v>
      </c>
      <c r="M10051" s="102" t="str">
        <f t="shared" si="157"/>
        <v>ADT</v>
      </c>
      <c r="N10051" s="102">
        <f>WEEKDAY([2]!Table1[[#This Row],[Travel Date]],2)</f>
        <v>6</v>
      </c>
      <c r="P10051" s="102">
        <v>1</v>
      </c>
    </row>
    <row r="10052" spans="2:16" x14ac:dyDescent="0.25">
      <c r="B10052" s="103"/>
      <c r="C10052" s="103"/>
      <c r="L10052" s="102" t="str">
        <f>[2]!Table1[[#This Row],[Orgn]]&amp;"-"&amp;[2]!Table1[[#This Row],[Dest]]</f>
        <v>BRI-SSH</v>
      </c>
      <c r="M10052" s="102" t="str">
        <f t="shared" si="157"/>
        <v>ADT</v>
      </c>
      <c r="N10052" s="102">
        <f>WEEKDAY([2]!Table1[[#This Row],[Travel Date]],2)</f>
        <v>6</v>
      </c>
      <c r="P10052" s="102">
        <v>1</v>
      </c>
    </row>
    <row r="10053" spans="2:16" x14ac:dyDescent="0.25">
      <c r="B10053" s="103"/>
      <c r="C10053" s="103"/>
      <c r="L10053" s="102" t="str">
        <f>[2]!Table1[[#This Row],[Orgn]]&amp;"-"&amp;[2]!Table1[[#This Row],[Dest]]</f>
        <v>BRI-SSH</v>
      </c>
      <c r="M10053" s="102" t="str">
        <f t="shared" si="157"/>
        <v>ADT</v>
      </c>
      <c r="N10053" s="102">
        <f>WEEKDAY([2]!Table1[[#This Row],[Travel Date]],2)</f>
        <v>6</v>
      </c>
      <c r="P10053" s="102">
        <v>1</v>
      </c>
    </row>
    <row r="10054" spans="2:16" x14ac:dyDescent="0.25">
      <c r="B10054" s="103"/>
      <c r="C10054" s="103"/>
      <c r="L10054" s="102" t="str">
        <f>[2]!Table1[[#This Row],[Orgn]]&amp;"-"&amp;[2]!Table1[[#This Row],[Dest]]</f>
        <v>BRI-SSH</v>
      </c>
      <c r="M10054" s="102" t="str">
        <f t="shared" si="157"/>
        <v>ADT</v>
      </c>
      <c r="N10054" s="102">
        <f>WEEKDAY([2]!Table1[[#This Row],[Travel Date]],2)</f>
        <v>6</v>
      </c>
      <c r="P10054" s="102">
        <v>1</v>
      </c>
    </row>
    <row r="10055" spans="2:16" x14ac:dyDescent="0.25">
      <c r="B10055" s="103"/>
      <c r="C10055" s="103"/>
      <c r="L10055" s="102" t="str">
        <f>[2]!Table1[[#This Row],[Orgn]]&amp;"-"&amp;[2]!Table1[[#This Row],[Dest]]</f>
        <v>BRI-SSH</v>
      </c>
      <c r="M10055" s="102" t="str">
        <f t="shared" si="157"/>
        <v>ADT</v>
      </c>
      <c r="N10055" s="102">
        <f>WEEKDAY([2]!Table1[[#This Row],[Travel Date]],2)</f>
        <v>6</v>
      </c>
      <c r="P10055" s="102">
        <v>1</v>
      </c>
    </row>
    <row r="10056" spans="2:16" x14ac:dyDescent="0.25">
      <c r="B10056" s="103"/>
      <c r="C10056" s="103"/>
      <c r="L10056" s="102" t="str">
        <f>[2]!Table1[[#This Row],[Orgn]]&amp;"-"&amp;[2]!Table1[[#This Row],[Dest]]</f>
        <v>BRI-SSH</v>
      </c>
      <c r="M10056" s="102" t="str">
        <f t="shared" si="157"/>
        <v>ADT</v>
      </c>
      <c r="N10056" s="102">
        <f>WEEKDAY([2]!Table1[[#This Row],[Travel Date]],2)</f>
        <v>6</v>
      </c>
      <c r="P10056" s="102">
        <v>1</v>
      </c>
    </row>
    <row r="10057" spans="2:16" x14ac:dyDescent="0.25">
      <c r="B10057" s="103"/>
      <c r="C10057" s="103"/>
      <c r="L10057" s="102" t="str">
        <f>[2]!Table1[[#This Row],[Orgn]]&amp;"-"&amp;[2]!Table1[[#This Row],[Dest]]</f>
        <v>BRI-SSH</v>
      </c>
      <c r="M10057" s="102" t="str">
        <f t="shared" si="157"/>
        <v>ADT</v>
      </c>
      <c r="N10057" s="102">
        <f>WEEKDAY([2]!Table1[[#This Row],[Travel Date]],2)</f>
        <v>6</v>
      </c>
      <c r="P10057" s="102">
        <v>1</v>
      </c>
    </row>
    <row r="10058" spans="2:16" x14ac:dyDescent="0.25">
      <c r="B10058" s="103"/>
      <c r="C10058" s="103"/>
      <c r="L10058" s="102" t="str">
        <f>[2]!Table1[[#This Row],[Orgn]]&amp;"-"&amp;[2]!Table1[[#This Row],[Dest]]</f>
        <v>BRI-SSH</v>
      </c>
      <c r="M10058" s="102" t="str">
        <f t="shared" si="157"/>
        <v>ADT</v>
      </c>
      <c r="N10058" s="102">
        <f>WEEKDAY([2]!Table1[[#This Row],[Travel Date]],2)</f>
        <v>6</v>
      </c>
      <c r="P10058" s="102">
        <v>1</v>
      </c>
    </row>
    <row r="10059" spans="2:16" x14ac:dyDescent="0.25">
      <c r="B10059" s="103"/>
      <c r="C10059" s="103"/>
      <c r="L10059" s="102" t="str">
        <f>[2]!Table1[[#This Row],[Orgn]]&amp;"-"&amp;[2]!Table1[[#This Row],[Dest]]</f>
        <v>BRI-SSH</v>
      </c>
      <c r="M10059" s="102" t="str">
        <f t="shared" si="157"/>
        <v>ADT</v>
      </c>
      <c r="N10059" s="102">
        <f>WEEKDAY([2]!Table1[[#This Row],[Travel Date]],2)</f>
        <v>6</v>
      </c>
      <c r="P10059" s="102">
        <v>1</v>
      </c>
    </row>
    <row r="10060" spans="2:16" x14ac:dyDescent="0.25">
      <c r="B10060" s="103"/>
      <c r="C10060" s="103"/>
      <c r="L10060" s="102" t="str">
        <f>[2]!Table1[[#This Row],[Orgn]]&amp;"-"&amp;[2]!Table1[[#This Row],[Dest]]</f>
        <v>BRI-SSH</v>
      </c>
      <c r="M10060" s="102" t="str">
        <f t="shared" si="157"/>
        <v>ADT</v>
      </c>
      <c r="N10060" s="102">
        <f>WEEKDAY([2]!Table1[[#This Row],[Travel Date]],2)</f>
        <v>6</v>
      </c>
      <c r="P10060" s="102">
        <v>1</v>
      </c>
    </row>
    <row r="10061" spans="2:16" x14ac:dyDescent="0.25">
      <c r="B10061" s="103"/>
      <c r="C10061" s="103"/>
      <c r="L10061" s="102" t="str">
        <f>[2]!Table1[[#This Row],[Orgn]]&amp;"-"&amp;[2]!Table1[[#This Row],[Dest]]</f>
        <v>BRI-SSH</v>
      </c>
      <c r="M10061" s="102" t="str">
        <f t="shared" si="157"/>
        <v>ADT</v>
      </c>
      <c r="N10061" s="102">
        <f>WEEKDAY([2]!Table1[[#This Row],[Travel Date]],2)</f>
        <v>6</v>
      </c>
      <c r="P10061" s="102">
        <v>1</v>
      </c>
    </row>
    <row r="10062" spans="2:16" x14ac:dyDescent="0.25">
      <c r="B10062" s="103"/>
      <c r="C10062" s="103"/>
      <c r="L10062" s="102" t="str">
        <f>[2]!Table1[[#This Row],[Orgn]]&amp;"-"&amp;[2]!Table1[[#This Row],[Dest]]</f>
        <v>BRI-SSH</v>
      </c>
      <c r="M10062" s="102" t="str">
        <f t="shared" si="157"/>
        <v>ADT</v>
      </c>
      <c r="N10062" s="102">
        <f>WEEKDAY([2]!Table1[[#This Row],[Travel Date]],2)</f>
        <v>6</v>
      </c>
      <c r="P10062" s="102">
        <v>1</v>
      </c>
    </row>
    <row r="10063" spans="2:16" x14ac:dyDescent="0.25">
      <c r="B10063" s="103"/>
      <c r="C10063" s="103"/>
      <c r="L10063" s="102" t="str">
        <f>[2]!Table1[[#This Row],[Orgn]]&amp;"-"&amp;[2]!Table1[[#This Row],[Dest]]</f>
        <v>BRI-SSH</v>
      </c>
      <c r="M10063" s="102" t="str">
        <f t="shared" si="157"/>
        <v>ADT</v>
      </c>
      <c r="N10063" s="102">
        <f>WEEKDAY([2]!Table1[[#This Row],[Travel Date]],2)</f>
        <v>6</v>
      </c>
      <c r="P10063" s="102">
        <v>1</v>
      </c>
    </row>
    <row r="10064" spans="2:16" x14ac:dyDescent="0.25">
      <c r="B10064" s="103"/>
      <c r="C10064" s="103"/>
      <c r="L10064" s="102" t="str">
        <f>[2]!Table1[[#This Row],[Orgn]]&amp;"-"&amp;[2]!Table1[[#This Row],[Dest]]</f>
        <v>BRI-SSH</v>
      </c>
      <c r="M10064" s="102" t="str">
        <f t="shared" si="157"/>
        <v>ADT</v>
      </c>
      <c r="N10064" s="102">
        <f>WEEKDAY([2]!Table1[[#This Row],[Travel Date]],2)</f>
        <v>6</v>
      </c>
      <c r="P10064" s="102">
        <v>1</v>
      </c>
    </row>
    <row r="10065" spans="2:16" x14ac:dyDescent="0.25">
      <c r="B10065" s="103"/>
      <c r="C10065" s="103"/>
      <c r="L10065" s="102" t="str">
        <f>[2]!Table1[[#This Row],[Orgn]]&amp;"-"&amp;[2]!Table1[[#This Row],[Dest]]</f>
        <v>BRI-SSH</v>
      </c>
      <c r="M10065" s="102" t="str">
        <f t="shared" si="157"/>
        <v>ADT</v>
      </c>
      <c r="N10065" s="102">
        <f>WEEKDAY([2]!Table1[[#This Row],[Travel Date]],2)</f>
        <v>6</v>
      </c>
      <c r="P10065" s="102">
        <v>1</v>
      </c>
    </row>
    <row r="10066" spans="2:16" x14ac:dyDescent="0.25">
      <c r="B10066" s="103"/>
      <c r="C10066" s="103"/>
      <c r="L10066" s="102" t="str">
        <f>[2]!Table1[[#This Row],[Orgn]]&amp;"-"&amp;[2]!Table1[[#This Row],[Dest]]</f>
        <v>BRI-SSH</v>
      </c>
      <c r="M10066" s="102" t="str">
        <f t="shared" si="157"/>
        <v>ADT</v>
      </c>
      <c r="N10066" s="102">
        <f>WEEKDAY([2]!Table1[[#This Row],[Travel Date]],2)</f>
        <v>6</v>
      </c>
      <c r="P10066" s="102">
        <v>1</v>
      </c>
    </row>
    <row r="10067" spans="2:16" x14ac:dyDescent="0.25">
      <c r="B10067" s="103"/>
      <c r="C10067" s="103"/>
      <c r="L10067" s="102" t="str">
        <f>[2]!Table1[[#This Row],[Orgn]]&amp;"-"&amp;[2]!Table1[[#This Row],[Dest]]</f>
        <v>BRI-SSH</v>
      </c>
      <c r="M10067" s="102" t="str">
        <f t="shared" si="157"/>
        <v>ADT</v>
      </c>
      <c r="N10067" s="102">
        <f>WEEKDAY([2]!Table1[[#This Row],[Travel Date]],2)</f>
        <v>6</v>
      </c>
      <c r="P10067" s="102">
        <v>1</v>
      </c>
    </row>
    <row r="10068" spans="2:16" x14ac:dyDescent="0.25">
      <c r="B10068" s="103"/>
      <c r="C10068" s="103"/>
      <c r="L10068" s="102" t="str">
        <f>[2]!Table1[[#This Row],[Orgn]]&amp;"-"&amp;[2]!Table1[[#This Row],[Dest]]</f>
        <v>BRI-SSH</v>
      </c>
      <c r="M10068" s="102" t="str">
        <f t="shared" si="157"/>
        <v>ADT</v>
      </c>
      <c r="N10068" s="102">
        <f>WEEKDAY([2]!Table1[[#This Row],[Travel Date]],2)</f>
        <v>6</v>
      </c>
      <c r="P10068" s="102">
        <v>1</v>
      </c>
    </row>
    <row r="10069" spans="2:16" x14ac:dyDescent="0.25">
      <c r="B10069" s="103"/>
      <c r="C10069" s="103"/>
      <c r="L10069" s="102" t="str">
        <f>[2]!Table1[[#This Row],[Orgn]]&amp;"-"&amp;[2]!Table1[[#This Row],[Dest]]</f>
        <v>BRI-SSH</v>
      </c>
      <c r="M10069" s="102" t="str">
        <f t="shared" si="157"/>
        <v>ADT</v>
      </c>
      <c r="N10069" s="102">
        <f>WEEKDAY([2]!Table1[[#This Row],[Travel Date]],2)</f>
        <v>6</v>
      </c>
      <c r="P10069" s="102">
        <v>1</v>
      </c>
    </row>
    <row r="10070" spans="2:16" x14ac:dyDescent="0.25">
      <c r="B10070" s="103"/>
      <c r="C10070" s="103"/>
      <c r="L10070" s="102" t="str">
        <f>[2]!Table1[[#This Row],[Orgn]]&amp;"-"&amp;[2]!Table1[[#This Row],[Dest]]</f>
        <v>BRI-SSH</v>
      </c>
      <c r="M10070" s="102" t="str">
        <f t="shared" si="157"/>
        <v>ADT</v>
      </c>
      <c r="N10070" s="102">
        <f>WEEKDAY([2]!Table1[[#This Row],[Travel Date]],2)</f>
        <v>6</v>
      </c>
      <c r="P10070" s="102">
        <v>1</v>
      </c>
    </row>
    <row r="10071" spans="2:16" x14ac:dyDescent="0.25">
      <c r="B10071" s="103"/>
      <c r="C10071" s="103"/>
      <c r="L10071" s="102" t="str">
        <f>[2]!Table1[[#This Row],[Orgn]]&amp;"-"&amp;[2]!Table1[[#This Row],[Dest]]</f>
        <v>BRI-SSH</v>
      </c>
      <c r="M10071" s="102" t="str">
        <f t="shared" si="157"/>
        <v>ADT</v>
      </c>
      <c r="N10071" s="102">
        <f>WEEKDAY([2]!Table1[[#This Row],[Travel Date]],2)</f>
        <v>6</v>
      </c>
      <c r="P10071" s="102">
        <v>1</v>
      </c>
    </row>
    <row r="10072" spans="2:16" x14ac:dyDescent="0.25">
      <c r="B10072" s="103"/>
      <c r="C10072" s="103"/>
      <c r="L10072" s="102" t="str">
        <f>[2]!Table1[[#This Row],[Orgn]]&amp;"-"&amp;[2]!Table1[[#This Row],[Dest]]</f>
        <v>BRI-SSH</v>
      </c>
      <c r="M10072" s="102" t="str">
        <f t="shared" si="157"/>
        <v>ADT</v>
      </c>
      <c r="N10072" s="102">
        <f>WEEKDAY([2]!Table1[[#This Row],[Travel Date]],2)</f>
        <v>6</v>
      </c>
      <c r="P10072" s="102">
        <v>1</v>
      </c>
    </row>
    <row r="10073" spans="2:16" x14ac:dyDescent="0.25">
      <c r="B10073" s="103"/>
      <c r="C10073" s="103"/>
      <c r="L10073" s="102" t="str">
        <f>[2]!Table1[[#This Row],[Orgn]]&amp;"-"&amp;[2]!Table1[[#This Row],[Dest]]</f>
        <v>BRI-SSH</v>
      </c>
      <c r="M10073" s="102" t="str">
        <f t="shared" si="157"/>
        <v>ADT</v>
      </c>
      <c r="N10073" s="102">
        <f>WEEKDAY([2]!Table1[[#This Row],[Travel Date]],2)</f>
        <v>6</v>
      </c>
      <c r="P10073" s="102">
        <v>1</v>
      </c>
    </row>
    <row r="10074" spans="2:16" x14ac:dyDescent="0.25">
      <c r="B10074" s="103"/>
      <c r="C10074" s="103"/>
      <c r="L10074" s="102" t="str">
        <f>[2]!Table1[[#This Row],[Orgn]]&amp;"-"&amp;[2]!Table1[[#This Row],[Dest]]</f>
        <v>BRI-SSH</v>
      </c>
      <c r="M10074" s="102" t="str">
        <f t="shared" si="157"/>
        <v>ADT</v>
      </c>
      <c r="N10074" s="102">
        <f>WEEKDAY([2]!Table1[[#This Row],[Travel Date]],2)</f>
        <v>6</v>
      </c>
      <c r="P10074" s="102">
        <v>1</v>
      </c>
    </row>
    <row r="10075" spans="2:16" x14ac:dyDescent="0.25">
      <c r="B10075" s="103"/>
      <c r="C10075" s="103"/>
      <c r="L10075" s="102" t="str">
        <f>[2]!Table1[[#This Row],[Orgn]]&amp;"-"&amp;[2]!Table1[[#This Row],[Dest]]</f>
        <v>BRI-SSH</v>
      </c>
      <c r="M10075" s="102" t="str">
        <f t="shared" si="157"/>
        <v>ADT</v>
      </c>
      <c r="N10075" s="102">
        <f>WEEKDAY([2]!Table1[[#This Row],[Travel Date]],2)</f>
        <v>6</v>
      </c>
      <c r="P10075" s="102">
        <v>1</v>
      </c>
    </row>
    <row r="10076" spans="2:16" x14ac:dyDescent="0.25">
      <c r="B10076" s="103"/>
      <c r="C10076" s="103"/>
      <c r="L10076" s="102" t="str">
        <f>[2]!Table1[[#This Row],[Orgn]]&amp;"-"&amp;[2]!Table1[[#This Row],[Dest]]</f>
        <v>BRI-SSH</v>
      </c>
      <c r="M10076" s="102" t="str">
        <f t="shared" si="157"/>
        <v>ADT</v>
      </c>
      <c r="N10076" s="102">
        <f>WEEKDAY([2]!Table1[[#This Row],[Travel Date]],2)</f>
        <v>6</v>
      </c>
      <c r="P10076" s="102">
        <v>1</v>
      </c>
    </row>
    <row r="10077" spans="2:16" x14ac:dyDescent="0.25">
      <c r="B10077" s="103"/>
      <c r="C10077" s="103"/>
      <c r="L10077" s="102" t="str">
        <f>[2]!Table1[[#This Row],[Orgn]]&amp;"-"&amp;[2]!Table1[[#This Row],[Dest]]</f>
        <v>BRI-SSH</v>
      </c>
      <c r="M10077" s="102" t="str">
        <f t="shared" si="157"/>
        <v>ADT</v>
      </c>
      <c r="N10077" s="102">
        <f>WEEKDAY([2]!Table1[[#This Row],[Travel Date]],2)</f>
        <v>6</v>
      </c>
      <c r="P10077" s="102">
        <v>1</v>
      </c>
    </row>
    <row r="10078" spans="2:16" x14ac:dyDescent="0.25">
      <c r="B10078" s="103"/>
      <c r="C10078" s="103"/>
      <c r="L10078" s="102" t="str">
        <f>[2]!Table1[[#This Row],[Orgn]]&amp;"-"&amp;[2]!Table1[[#This Row],[Dest]]</f>
        <v>BRI-SSH</v>
      </c>
      <c r="M10078" s="102" t="str">
        <f t="shared" si="157"/>
        <v>ADT</v>
      </c>
      <c r="N10078" s="102">
        <f>WEEKDAY([2]!Table1[[#This Row],[Travel Date]],2)</f>
        <v>6</v>
      </c>
      <c r="P10078" s="102">
        <v>1</v>
      </c>
    </row>
    <row r="10079" spans="2:16" x14ac:dyDescent="0.25">
      <c r="B10079" s="103"/>
      <c r="C10079" s="103"/>
      <c r="L10079" s="102" t="str">
        <f>[2]!Table1[[#This Row],[Orgn]]&amp;"-"&amp;[2]!Table1[[#This Row],[Dest]]</f>
        <v>BRI-SSH</v>
      </c>
      <c r="M10079" s="102" t="str">
        <f t="shared" si="157"/>
        <v>ADT</v>
      </c>
      <c r="N10079" s="102">
        <f>WEEKDAY([2]!Table1[[#This Row],[Travel Date]],2)</f>
        <v>6</v>
      </c>
      <c r="P10079" s="102">
        <v>1</v>
      </c>
    </row>
    <row r="10080" spans="2:16" x14ac:dyDescent="0.25">
      <c r="B10080" s="103"/>
      <c r="C10080" s="103"/>
      <c r="L10080" s="102" t="str">
        <f>[2]!Table1[[#This Row],[Orgn]]&amp;"-"&amp;[2]!Table1[[#This Row],[Dest]]</f>
        <v>BRI-SSH</v>
      </c>
      <c r="M10080" s="102" t="str">
        <f t="shared" si="157"/>
        <v>ADT</v>
      </c>
      <c r="N10080" s="102">
        <f>WEEKDAY([2]!Table1[[#This Row],[Travel Date]],2)</f>
        <v>6</v>
      </c>
      <c r="P10080" s="102">
        <v>1</v>
      </c>
    </row>
    <row r="10081" spans="2:16" x14ac:dyDescent="0.25">
      <c r="B10081" s="103"/>
      <c r="C10081" s="103"/>
      <c r="L10081" s="102" t="str">
        <f>[2]!Table1[[#This Row],[Orgn]]&amp;"-"&amp;[2]!Table1[[#This Row],[Dest]]</f>
        <v>BRI-SSH</v>
      </c>
      <c r="M10081" s="102" t="str">
        <f t="shared" si="157"/>
        <v>ADT</v>
      </c>
      <c r="N10081" s="102">
        <f>WEEKDAY([2]!Table1[[#This Row],[Travel Date]],2)</f>
        <v>6</v>
      </c>
      <c r="P10081" s="102">
        <v>1</v>
      </c>
    </row>
    <row r="10082" spans="2:16" x14ac:dyDescent="0.25">
      <c r="B10082" s="103"/>
      <c r="C10082" s="103"/>
      <c r="L10082" s="102" t="str">
        <f>[2]!Table1[[#This Row],[Orgn]]&amp;"-"&amp;[2]!Table1[[#This Row],[Dest]]</f>
        <v>BRI-SSH</v>
      </c>
      <c r="M10082" s="102" t="str">
        <f t="shared" si="157"/>
        <v>ADT</v>
      </c>
      <c r="N10082" s="102">
        <f>WEEKDAY([2]!Table1[[#This Row],[Travel Date]],2)</f>
        <v>6</v>
      </c>
      <c r="P10082" s="102">
        <v>1</v>
      </c>
    </row>
    <row r="10083" spans="2:16" x14ac:dyDescent="0.25">
      <c r="B10083" s="103"/>
      <c r="C10083" s="103"/>
      <c r="L10083" s="102" t="str">
        <f>[2]!Table1[[#This Row],[Orgn]]&amp;"-"&amp;[2]!Table1[[#This Row],[Dest]]</f>
        <v>BRI-SSH</v>
      </c>
      <c r="M10083" s="102" t="str">
        <f t="shared" si="157"/>
        <v>ADT</v>
      </c>
      <c r="N10083" s="102">
        <f>WEEKDAY([2]!Table1[[#This Row],[Travel Date]],2)</f>
        <v>6</v>
      </c>
      <c r="P10083" s="102">
        <v>1</v>
      </c>
    </row>
    <row r="10084" spans="2:16" x14ac:dyDescent="0.25">
      <c r="B10084" s="103"/>
      <c r="C10084" s="103"/>
      <c r="L10084" s="102" t="str">
        <f>[2]!Table1[[#This Row],[Orgn]]&amp;"-"&amp;[2]!Table1[[#This Row],[Dest]]</f>
        <v>BRI-SSH</v>
      </c>
      <c r="M10084" s="102" t="str">
        <f t="shared" si="157"/>
        <v>ADT</v>
      </c>
      <c r="N10084" s="102">
        <f>WEEKDAY([2]!Table1[[#This Row],[Travel Date]],2)</f>
        <v>6</v>
      </c>
      <c r="P10084" s="102">
        <v>1</v>
      </c>
    </row>
    <row r="10085" spans="2:16" x14ac:dyDescent="0.25">
      <c r="B10085" s="103"/>
      <c r="C10085" s="103"/>
      <c r="L10085" s="102" t="str">
        <f>[2]!Table1[[#This Row],[Orgn]]&amp;"-"&amp;[2]!Table1[[#This Row],[Dest]]</f>
        <v>BRI-SSH</v>
      </c>
      <c r="M10085" s="102" t="str">
        <f t="shared" si="157"/>
        <v>ADT</v>
      </c>
      <c r="N10085" s="102">
        <f>WEEKDAY([2]!Table1[[#This Row],[Travel Date]],2)</f>
        <v>6</v>
      </c>
      <c r="P10085" s="102">
        <v>1</v>
      </c>
    </row>
    <row r="10086" spans="2:16" x14ac:dyDescent="0.25">
      <c r="B10086" s="103"/>
      <c r="C10086" s="103"/>
      <c r="L10086" s="102" t="str">
        <f>[2]!Table1[[#This Row],[Orgn]]&amp;"-"&amp;[2]!Table1[[#This Row],[Dest]]</f>
        <v>BRI-SSH</v>
      </c>
      <c r="M10086" s="102" t="str">
        <f t="shared" si="157"/>
        <v>ADT</v>
      </c>
      <c r="N10086" s="102">
        <f>WEEKDAY([2]!Table1[[#This Row],[Travel Date]],2)</f>
        <v>6</v>
      </c>
      <c r="P10086" s="102">
        <v>1</v>
      </c>
    </row>
    <row r="10087" spans="2:16" x14ac:dyDescent="0.25">
      <c r="B10087" s="103"/>
      <c r="C10087" s="103"/>
      <c r="L10087" s="102" t="str">
        <f>[2]!Table1[[#This Row],[Orgn]]&amp;"-"&amp;[2]!Table1[[#This Row],[Dest]]</f>
        <v>BRI-SSH</v>
      </c>
      <c r="M10087" s="102" t="str">
        <f t="shared" si="157"/>
        <v>ADT</v>
      </c>
      <c r="N10087" s="102">
        <f>WEEKDAY([2]!Table1[[#This Row],[Travel Date]],2)</f>
        <v>6</v>
      </c>
      <c r="P10087" s="102">
        <v>1</v>
      </c>
    </row>
    <row r="10088" spans="2:16" x14ac:dyDescent="0.25">
      <c r="B10088" s="103"/>
      <c r="C10088" s="103"/>
      <c r="L10088" s="102" t="str">
        <f>[2]!Table1[[#This Row],[Orgn]]&amp;"-"&amp;[2]!Table1[[#This Row],[Dest]]</f>
        <v>BRI-SSH</v>
      </c>
      <c r="M10088" s="102" t="str">
        <f t="shared" si="157"/>
        <v>ADT</v>
      </c>
      <c r="N10088" s="102">
        <f>WEEKDAY([2]!Table1[[#This Row],[Travel Date]],2)</f>
        <v>6</v>
      </c>
      <c r="P10088" s="102">
        <v>1</v>
      </c>
    </row>
    <row r="10089" spans="2:16" x14ac:dyDescent="0.25">
      <c r="B10089" s="103"/>
      <c r="C10089" s="103"/>
      <c r="L10089" s="102" t="str">
        <f>[2]!Table1[[#This Row],[Orgn]]&amp;"-"&amp;[2]!Table1[[#This Row],[Dest]]</f>
        <v>BRI-SSH</v>
      </c>
      <c r="M10089" s="102" t="str">
        <f t="shared" si="157"/>
        <v>ADT</v>
      </c>
      <c r="N10089" s="102">
        <f>WEEKDAY([2]!Table1[[#This Row],[Travel Date]],2)</f>
        <v>6</v>
      </c>
      <c r="P10089" s="102">
        <v>1</v>
      </c>
    </row>
    <row r="10090" spans="2:16" x14ac:dyDescent="0.25">
      <c r="B10090" s="103"/>
      <c r="C10090" s="103"/>
      <c r="L10090" s="102" t="str">
        <f>[2]!Table1[[#This Row],[Orgn]]&amp;"-"&amp;[2]!Table1[[#This Row],[Dest]]</f>
        <v>BRI-SSH</v>
      </c>
      <c r="M10090" s="102" t="str">
        <f t="shared" si="157"/>
        <v>ADT</v>
      </c>
      <c r="N10090" s="102">
        <f>WEEKDAY([2]!Table1[[#This Row],[Travel Date]],2)</f>
        <v>6</v>
      </c>
      <c r="P10090" s="102">
        <v>1</v>
      </c>
    </row>
    <row r="10091" spans="2:16" x14ac:dyDescent="0.25">
      <c r="B10091" s="103"/>
      <c r="C10091" s="103"/>
      <c r="L10091" s="102" t="str">
        <f>[2]!Table1[[#This Row],[Orgn]]&amp;"-"&amp;[2]!Table1[[#This Row],[Dest]]</f>
        <v>BRI-SSH</v>
      </c>
      <c r="M10091" s="102" t="str">
        <f t="shared" si="157"/>
        <v>ADT</v>
      </c>
      <c r="N10091" s="102">
        <f>WEEKDAY([2]!Table1[[#This Row],[Travel Date]],2)</f>
        <v>6</v>
      </c>
      <c r="P10091" s="102">
        <v>1</v>
      </c>
    </row>
    <row r="10092" spans="2:16" x14ac:dyDescent="0.25">
      <c r="B10092" s="103"/>
      <c r="C10092" s="103"/>
      <c r="L10092" s="102" t="str">
        <f>[2]!Table1[[#This Row],[Orgn]]&amp;"-"&amp;[2]!Table1[[#This Row],[Dest]]</f>
        <v>BRI-SSH</v>
      </c>
      <c r="M10092" s="102" t="str">
        <f t="shared" si="157"/>
        <v>ADT</v>
      </c>
      <c r="N10092" s="102">
        <f>WEEKDAY([2]!Table1[[#This Row],[Travel Date]],2)</f>
        <v>6</v>
      </c>
      <c r="P10092" s="102">
        <v>1</v>
      </c>
    </row>
    <row r="10093" spans="2:16" x14ac:dyDescent="0.25">
      <c r="B10093" s="103"/>
      <c r="C10093" s="103"/>
      <c r="L10093" s="102" t="str">
        <f>[2]!Table1[[#This Row],[Orgn]]&amp;"-"&amp;[2]!Table1[[#This Row],[Dest]]</f>
        <v>BRI-SSH</v>
      </c>
      <c r="M10093" s="102" t="str">
        <f t="shared" si="157"/>
        <v>ADT</v>
      </c>
      <c r="N10093" s="102">
        <f>WEEKDAY([2]!Table1[[#This Row],[Travel Date]],2)</f>
        <v>6</v>
      </c>
      <c r="P10093" s="102">
        <v>1</v>
      </c>
    </row>
    <row r="10094" spans="2:16" x14ac:dyDescent="0.25">
      <c r="B10094" s="103"/>
      <c r="C10094" s="103"/>
      <c r="L10094" s="102" t="str">
        <f>[2]!Table1[[#This Row],[Orgn]]&amp;"-"&amp;[2]!Table1[[#This Row],[Dest]]</f>
        <v>BRI-SSH</v>
      </c>
      <c r="M10094" s="102" t="str">
        <f t="shared" si="157"/>
        <v>ADT</v>
      </c>
      <c r="N10094" s="102">
        <f>WEEKDAY([2]!Table1[[#This Row],[Travel Date]],2)</f>
        <v>6</v>
      </c>
      <c r="P10094" s="102">
        <v>1</v>
      </c>
    </row>
    <row r="10095" spans="2:16" x14ac:dyDescent="0.25">
      <c r="B10095" s="103"/>
      <c r="C10095" s="103"/>
      <c r="L10095" s="102" t="str">
        <f>[2]!Table1[[#This Row],[Orgn]]&amp;"-"&amp;[2]!Table1[[#This Row],[Dest]]</f>
        <v>BRI-SSH</v>
      </c>
      <c r="M10095" s="102" t="str">
        <f t="shared" si="157"/>
        <v>ADT</v>
      </c>
      <c r="N10095" s="102">
        <f>WEEKDAY([2]!Table1[[#This Row],[Travel Date]],2)</f>
        <v>6</v>
      </c>
      <c r="P10095" s="102">
        <v>1</v>
      </c>
    </row>
    <row r="10096" spans="2:16" x14ac:dyDescent="0.25">
      <c r="B10096" s="103"/>
      <c r="C10096" s="103"/>
      <c r="L10096" s="102" t="str">
        <f>[2]!Table1[[#This Row],[Orgn]]&amp;"-"&amp;[2]!Table1[[#This Row],[Dest]]</f>
        <v>BRI-SSH</v>
      </c>
      <c r="M10096" s="102" t="str">
        <f t="shared" si="157"/>
        <v>ADT</v>
      </c>
      <c r="N10096" s="102">
        <f>WEEKDAY([2]!Table1[[#This Row],[Travel Date]],2)</f>
        <v>6</v>
      </c>
      <c r="P10096" s="102">
        <v>1</v>
      </c>
    </row>
    <row r="10097" spans="2:16" x14ac:dyDescent="0.25">
      <c r="B10097" s="103"/>
      <c r="C10097" s="103"/>
      <c r="L10097" s="102" t="str">
        <f>[2]!Table1[[#This Row],[Orgn]]&amp;"-"&amp;[2]!Table1[[#This Row],[Dest]]</f>
        <v>BRI-SSH</v>
      </c>
      <c r="M10097" s="102" t="str">
        <f t="shared" si="157"/>
        <v>ADT</v>
      </c>
      <c r="N10097" s="102">
        <f>WEEKDAY([2]!Table1[[#This Row],[Travel Date]],2)</f>
        <v>6</v>
      </c>
      <c r="P10097" s="102">
        <v>1</v>
      </c>
    </row>
    <row r="10098" spans="2:16" x14ac:dyDescent="0.25">
      <c r="B10098" s="103"/>
      <c r="C10098" s="103"/>
      <c r="L10098" s="102" t="str">
        <f>[2]!Table1[[#This Row],[Orgn]]&amp;"-"&amp;[2]!Table1[[#This Row],[Dest]]</f>
        <v>BRI-SSH</v>
      </c>
      <c r="M10098" s="102" t="str">
        <f t="shared" si="157"/>
        <v>ADT</v>
      </c>
      <c r="N10098" s="102">
        <f>WEEKDAY([2]!Table1[[#This Row],[Travel Date]],2)</f>
        <v>6</v>
      </c>
      <c r="P10098" s="102">
        <v>1</v>
      </c>
    </row>
    <row r="10099" spans="2:16" x14ac:dyDescent="0.25">
      <c r="B10099" s="103"/>
      <c r="C10099" s="103"/>
      <c r="L10099" s="102" t="str">
        <f>[2]!Table1[[#This Row],[Orgn]]&amp;"-"&amp;[2]!Table1[[#This Row],[Dest]]</f>
        <v>BRI-SSH</v>
      </c>
      <c r="M10099" s="102" t="str">
        <f t="shared" si="157"/>
        <v>ADT</v>
      </c>
      <c r="N10099" s="102">
        <f>WEEKDAY([2]!Table1[[#This Row],[Travel Date]],2)</f>
        <v>6</v>
      </c>
      <c r="P10099" s="102">
        <v>1</v>
      </c>
    </row>
    <row r="10100" spans="2:16" x14ac:dyDescent="0.25">
      <c r="B10100" s="103"/>
      <c r="C10100" s="103"/>
      <c r="L10100" s="102" t="str">
        <f>[2]!Table1[[#This Row],[Orgn]]&amp;"-"&amp;[2]!Table1[[#This Row],[Dest]]</f>
        <v>BRI-SSH</v>
      </c>
      <c r="M10100" s="102" t="str">
        <f t="shared" si="157"/>
        <v>ADT</v>
      </c>
      <c r="N10100" s="102">
        <f>WEEKDAY([2]!Table1[[#This Row],[Travel Date]],2)</f>
        <v>6</v>
      </c>
      <c r="P10100" s="102">
        <v>1</v>
      </c>
    </row>
    <row r="10101" spans="2:16" x14ac:dyDescent="0.25">
      <c r="B10101" s="103"/>
      <c r="C10101" s="103"/>
      <c r="L10101" s="102" t="str">
        <f>[2]!Table1[[#This Row],[Orgn]]&amp;"-"&amp;[2]!Table1[[#This Row],[Dest]]</f>
        <v>BRI-SSH</v>
      </c>
      <c r="M10101" s="102" t="str">
        <f t="shared" si="157"/>
        <v>ADT</v>
      </c>
      <c r="N10101" s="102">
        <f>WEEKDAY([2]!Table1[[#This Row],[Travel Date]],2)</f>
        <v>6</v>
      </c>
      <c r="P10101" s="102">
        <v>1</v>
      </c>
    </row>
    <row r="10102" spans="2:16" x14ac:dyDescent="0.25">
      <c r="B10102" s="103"/>
      <c r="C10102" s="103"/>
      <c r="L10102" s="102" t="str">
        <f>[2]!Table1[[#This Row],[Orgn]]&amp;"-"&amp;[2]!Table1[[#This Row],[Dest]]</f>
        <v>BRI-SSH</v>
      </c>
      <c r="M10102" s="102" t="str">
        <f t="shared" si="157"/>
        <v>ADT</v>
      </c>
      <c r="N10102" s="102">
        <f>WEEKDAY([2]!Table1[[#This Row],[Travel Date]],2)</f>
        <v>6</v>
      </c>
      <c r="P10102" s="102">
        <v>1</v>
      </c>
    </row>
    <row r="10103" spans="2:16" x14ac:dyDescent="0.25">
      <c r="B10103" s="103"/>
      <c r="C10103" s="103"/>
      <c r="L10103" s="102" t="str">
        <f>[2]!Table1[[#This Row],[Orgn]]&amp;"-"&amp;[2]!Table1[[#This Row],[Dest]]</f>
        <v>BRI-SSH</v>
      </c>
      <c r="M10103" s="102" t="str">
        <f t="shared" si="157"/>
        <v>ADT</v>
      </c>
      <c r="N10103" s="102">
        <f>WEEKDAY([2]!Table1[[#This Row],[Travel Date]],2)</f>
        <v>6</v>
      </c>
      <c r="P10103" s="102">
        <v>1</v>
      </c>
    </row>
    <row r="10104" spans="2:16" x14ac:dyDescent="0.25">
      <c r="B10104" s="103"/>
      <c r="C10104" s="103"/>
      <c r="L10104" s="102" t="str">
        <f>[2]!Table1[[#This Row],[Orgn]]&amp;"-"&amp;[2]!Table1[[#This Row],[Dest]]</f>
        <v>BRI-SSH</v>
      </c>
      <c r="M10104" s="102" t="str">
        <f t="shared" si="157"/>
        <v>ADT</v>
      </c>
      <c r="N10104" s="102">
        <f>WEEKDAY([2]!Table1[[#This Row],[Travel Date]],2)</f>
        <v>6</v>
      </c>
      <c r="P10104" s="102">
        <v>1</v>
      </c>
    </row>
    <row r="10105" spans="2:16" x14ac:dyDescent="0.25">
      <c r="B10105" s="103"/>
      <c r="C10105" s="103"/>
      <c r="L10105" s="102" t="str">
        <f>[2]!Table1[[#This Row],[Orgn]]&amp;"-"&amp;[2]!Table1[[#This Row],[Dest]]</f>
        <v>BRI-SSH</v>
      </c>
      <c r="M10105" s="102" t="str">
        <f t="shared" si="157"/>
        <v>ADT</v>
      </c>
      <c r="N10105" s="102">
        <f>WEEKDAY([2]!Table1[[#This Row],[Travel Date]],2)</f>
        <v>6</v>
      </c>
      <c r="P10105" s="102">
        <v>1</v>
      </c>
    </row>
    <row r="10106" spans="2:16" x14ac:dyDescent="0.25">
      <c r="B10106" s="103"/>
      <c r="C10106" s="103"/>
      <c r="L10106" s="102" t="str">
        <f>[2]!Table1[[#This Row],[Orgn]]&amp;"-"&amp;[2]!Table1[[#This Row],[Dest]]</f>
        <v>BRI-SSH</v>
      </c>
      <c r="M10106" s="102" t="str">
        <f t="shared" si="157"/>
        <v>ADT</v>
      </c>
      <c r="N10106" s="102">
        <f>WEEKDAY([2]!Table1[[#This Row],[Travel Date]],2)</f>
        <v>6</v>
      </c>
      <c r="P10106" s="102">
        <v>1</v>
      </c>
    </row>
    <row r="10107" spans="2:16" x14ac:dyDescent="0.25">
      <c r="B10107" s="103"/>
      <c r="C10107" s="103"/>
      <c r="L10107" s="102" t="str">
        <f>[2]!Table1[[#This Row],[Orgn]]&amp;"-"&amp;[2]!Table1[[#This Row],[Dest]]</f>
        <v>BRI-SSH</v>
      </c>
      <c r="M10107" s="102" t="str">
        <f t="shared" si="157"/>
        <v>ADT</v>
      </c>
      <c r="N10107" s="102">
        <f>WEEKDAY([2]!Table1[[#This Row],[Travel Date]],2)</f>
        <v>6</v>
      </c>
      <c r="P10107" s="102">
        <v>1</v>
      </c>
    </row>
    <row r="10108" spans="2:16" x14ac:dyDescent="0.25">
      <c r="B10108" s="103"/>
      <c r="C10108" s="103"/>
      <c r="L10108" s="102" t="str">
        <f>[2]!Table1[[#This Row],[Orgn]]&amp;"-"&amp;[2]!Table1[[#This Row],[Dest]]</f>
        <v>BRI-SSH</v>
      </c>
      <c r="M10108" s="102" t="str">
        <f t="shared" si="157"/>
        <v>ADT</v>
      </c>
      <c r="N10108" s="102">
        <f>WEEKDAY([2]!Table1[[#This Row],[Travel Date]],2)</f>
        <v>6</v>
      </c>
      <c r="P10108" s="102">
        <v>1</v>
      </c>
    </row>
    <row r="10109" spans="2:16" x14ac:dyDescent="0.25">
      <c r="B10109" s="103"/>
      <c r="C10109" s="103"/>
      <c r="L10109" s="102" t="str">
        <f>[2]!Table1[[#This Row],[Orgn]]&amp;"-"&amp;[2]!Table1[[#This Row],[Dest]]</f>
        <v>BRI-SSH</v>
      </c>
      <c r="M10109" s="102" t="str">
        <f t="shared" si="157"/>
        <v>ADT</v>
      </c>
      <c r="N10109" s="102">
        <f>WEEKDAY([2]!Table1[[#This Row],[Travel Date]],2)</f>
        <v>6</v>
      </c>
      <c r="P10109" s="102">
        <v>1</v>
      </c>
    </row>
    <row r="10110" spans="2:16" x14ac:dyDescent="0.25">
      <c r="B10110" s="103"/>
      <c r="C10110" s="103"/>
      <c r="L10110" s="102" t="str">
        <f>[2]!Table1[[#This Row],[Orgn]]&amp;"-"&amp;[2]!Table1[[#This Row],[Dest]]</f>
        <v>BRI-SSH</v>
      </c>
      <c r="M10110" s="102" t="str">
        <f t="shared" si="157"/>
        <v>ADT</v>
      </c>
      <c r="N10110" s="102">
        <f>WEEKDAY([2]!Table1[[#This Row],[Travel Date]],2)</f>
        <v>6</v>
      </c>
      <c r="P10110" s="102">
        <v>1</v>
      </c>
    </row>
    <row r="10111" spans="2:16" x14ac:dyDescent="0.25">
      <c r="B10111" s="103"/>
      <c r="C10111" s="103"/>
      <c r="L10111" s="102" t="str">
        <f>[2]!Table1[[#This Row],[Orgn]]&amp;"-"&amp;[2]!Table1[[#This Row],[Dest]]</f>
        <v>BRI-SSH</v>
      </c>
      <c r="M10111" s="102" t="str">
        <f t="shared" si="157"/>
        <v>ADT</v>
      </c>
      <c r="N10111" s="102">
        <f>WEEKDAY([2]!Table1[[#This Row],[Travel Date]],2)</f>
        <v>6</v>
      </c>
      <c r="P10111" s="102">
        <v>1</v>
      </c>
    </row>
    <row r="10112" spans="2:16" x14ac:dyDescent="0.25">
      <c r="B10112" s="103"/>
      <c r="C10112" s="103"/>
      <c r="L10112" s="102" t="str">
        <f>[2]!Table1[[#This Row],[Orgn]]&amp;"-"&amp;[2]!Table1[[#This Row],[Dest]]</f>
        <v>BRI-SSH</v>
      </c>
      <c r="M10112" s="102" t="str">
        <f t="shared" si="157"/>
        <v>ADT</v>
      </c>
      <c r="N10112" s="102">
        <f>WEEKDAY([2]!Table1[[#This Row],[Travel Date]],2)</f>
        <v>6</v>
      </c>
      <c r="P10112" s="102">
        <v>1</v>
      </c>
    </row>
    <row r="10113" spans="2:16" x14ac:dyDescent="0.25">
      <c r="B10113" s="103"/>
      <c r="C10113" s="103"/>
      <c r="L10113" s="102" t="str">
        <f>[2]!Table1[[#This Row],[Orgn]]&amp;"-"&amp;[2]!Table1[[#This Row],[Dest]]</f>
        <v>BRI-SSH</v>
      </c>
      <c r="M10113" s="102" t="str">
        <f t="shared" si="157"/>
        <v>ADT</v>
      </c>
      <c r="N10113" s="102">
        <f>WEEKDAY([2]!Table1[[#This Row],[Travel Date]],2)</f>
        <v>6</v>
      </c>
      <c r="P10113" s="102">
        <v>1</v>
      </c>
    </row>
    <row r="10114" spans="2:16" x14ac:dyDescent="0.25">
      <c r="B10114" s="103"/>
      <c r="C10114" s="103"/>
      <c r="L10114" s="102" t="str">
        <f>[2]!Table1[[#This Row],[Orgn]]&amp;"-"&amp;[2]!Table1[[#This Row],[Dest]]</f>
        <v>BRI-SSH</v>
      </c>
      <c r="M10114" s="102" t="str">
        <f t="shared" ref="M10114:M10177" si="158">IF(TRIM(C10114)="INF", "INF", IF(TRIM(C10114)="CHD", "CHD", "ADT"))</f>
        <v>ADT</v>
      </c>
      <c r="N10114" s="102">
        <f>WEEKDAY([2]!Table1[[#This Row],[Travel Date]],2)</f>
        <v>6</v>
      </c>
      <c r="P10114" s="102">
        <v>1</v>
      </c>
    </row>
    <row r="10115" spans="2:16" x14ac:dyDescent="0.25">
      <c r="B10115" s="103"/>
      <c r="C10115" s="103"/>
      <c r="L10115" s="102" t="str">
        <f>[2]!Table1[[#This Row],[Orgn]]&amp;"-"&amp;[2]!Table1[[#This Row],[Dest]]</f>
        <v>BRI-SSH</v>
      </c>
      <c r="M10115" s="102" t="str">
        <f t="shared" si="158"/>
        <v>ADT</v>
      </c>
      <c r="N10115" s="102">
        <f>WEEKDAY([2]!Table1[[#This Row],[Travel Date]],2)</f>
        <v>6</v>
      </c>
      <c r="P10115" s="102">
        <v>1</v>
      </c>
    </row>
    <row r="10116" spans="2:16" x14ac:dyDescent="0.25">
      <c r="B10116" s="103"/>
      <c r="C10116" s="103"/>
      <c r="L10116" s="102" t="str">
        <f>[2]!Table1[[#This Row],[Orgn]]&amp;"-"&amp;[2]!Table1[[#This Row],[Dest]]</f>
        <v>BRI-SSH</v>
      </c>
      <c r="M10116" s="102" t="str">
        <f t="shared" si="158"/>
        <v>ADT</v>
      </c>
      <c r="N10116" s="102">
        <f>WEEKDAY([2]!Table1[[#This Row],[Travel Date]],2)</f>
        <v>6</v>
      </c>
      <c r="P10116" s="102">
        <v>1</v>
      </c>
    </row>
    <row r="10117" spans="2:16" x14ac:dyDescent="0.25">
      <c r="B10117" s="103"/>
      <c r="C10117" s="103"/>
      <c r="L10117" s="102" t="str">
        <f>[2]!Table1[[#This Row],[Orgn]]&amp;"-"&amp;[2]!Table1[[#This Row],[Dest]]</f>
        <v>BRI-SSH</v>
      </c>
      <c r="M10117" s="102" t="str">
        <f t="shared" si="158"/>
        <v>ADT</v>
      </c>
      <c r="N10117" s="102">
        <f>WEEKDAY([2]!Table1[[#This Row],[Travel Date]],2)</f>
        <v>6</v>
      </c>
      <c r="P10117" s="102">
        <v>1</v>
      </c>
    </row>
    <row r="10118" spans="2:16" x14ac:dyDescent="0.25">
      <c r="B10118" s="103"/>
      <c r="C10118" s="103"/>
      <c r="L10118" s="102" t="str">
        <f>[2]!Table1[[#This Row],[Orgn]]&amp;"-"&amp;[2]!Table1[[#This Row],[Dest]]</f>
        <v>BRI-SSH</v>
      </c>
      <c r="M10118" s="102" t="str">
        <f t="shared" si="158"/>
        <v>ADT</v>
      </c>
      <c r="N10118" s="102">
        <f>WEEKDAY([2]!Table1[[#This Row],[Travel Date]],2)</f>
        <v>6</v>
      </c>
      <c r="P10118" s="102">
        <v>1</v>
      </c>
    </row>
    <row r="10119" spans="2:16" x14ac:dyDescent="0.25">
      <c r="B10119" s="103"/>
      <c r="C10119" s="103"/>
      <c r="L10119" s="102" t="str">
        <f>[2]!Table1[[#This Row],[Orgn]]&amp;"-"&amp;[2]!Table1[[#This Row],[Dest]]</f>
        <v>BRI-SSH</v>
      </c>
      <c r="M10119" s="102" t="str">
        <f t="shared" si="158"/>
        <v>ADT</v>
      </c>
      <c r="N10119" s="102">
        <f>WEEKDAY([2]!Table1[[#This Row],[Travel Date]],2)</f>
        <v>6</v>
      </c>
      <c r="P10119" s="102">
        <v>1</v>
      </c>
    </row>
    <row r="10120" spans="2:16" x14ac:dyDescent="0.25">
      <c r="B10120" s="103"/>
      <c r="C10120" s="103"/>
      <c r="L10120" s="102" t="str">
        <f>[2]!Table1[[#This Row],[Orgn]]&amp;"-"&amp;[2]!Table1[[#This Row],[Dest]]</f>
        <v>BRI-SSH</v>
      </c>
      <c r="M10120" s="102" t="str">
        <f t="shared" si="158"/>
        <v>ADT</v>
      </c>
      <c r="N10120" s="102">
        <f>WEEKDAY([2]!Table1[[#This Row],[Travel Date]],2)</f>
        <v>6</v>
      </c>
      <c r="P10120" s="102">
        <v>1</v>
      </c>
    </row>
    <row r="10121" spans="2:16" x14ac:dyDescent="0.25">
      <c r="B10121" s="103"/>
      <c r="C10121" s="103"/>
      <c r="L10121" s="102" t="str">
        <f>[2]!Table1[[#This Row],[Orgn]]&amp;"-"&amp;[2]!Table1[[#This Row],[Dest]]</f>
        <v>BRI-SSH</v>
      </c>
      <c r="M10121" s="102" t="str">
        <f t="shared" si="158"/>
        <v>ADT</v>
      </c>
      <c r="N10121" s="102">
        <f>WEEKDAY([2]!Table1[[#This Row],[Travel Date]],2)</f>
        <v>6</v>
      </c>
      <c r="P10121" s="102">
        <v>1</v>
      </c>
    </row>
    <row r="10122" spans="2:16" x14ac:dyDescent="0.25">
      <c r="B10122" s="103"/>
      <c r="C10122" s="103"/>
      <c r="L10122" s="102" t="str">
        <f>[2]!Table1[[#This Row],[Orgn]]&amp;"-"&amp;[2]!Table1[[#This Row],[Dest]]</f>
        <v>BRI-SSH</v>
      </c>
      <c r="M10122" s="102" t="str">
        <f t="shared" si="158"/>
        <v>ADT</v>
      </c>
      <c r="N10122" s="102">
        <f>WEEKDAY([2]!Table1[[#This Row],[Travel Date]],2)</f>
        <v>6</v>
      </c>
      <c r="P10122" s="102">
        <v>1</v>
      </c>
    </row>
    <row r="10123" spans="2:16" x14ac:dyDescent="0.25">
      <c r="B10123" s="103"/>
      <c r="C10123" s="103"/>
      <c r="L10123" s="102" t="str">
        <f>[2]!Table1[[#This Row],[Orgn]]&amp;"-"&amp;[2]!Table1[[#This Row],[Dest]]</f>
        <v>BRI-SSH</v>
      </c>
      <c r="M10123" s="102" t="str">
        <f t="shared" si="158"/>
        <v>ADT</v>
      </c>
      <c r="N10123" s="102">
        <f>WEEKDAY([2]!Table1[[#This Row],[Travel Date]],2)</f>
        <v>6</v>
      </c>
      <c r="P10123" s="102">
        <v>1</v>
      </c>
    </row>
    <row r="10124" spans="2:16" x14ac:dyDescent="0.25">
      <c r="B10124" s="103"/>
      <c r="C10124" s="103"/>
      <c r="L10124" s="102" t="str">
        <f>[2]!Table1[[#This Row],[Orgn]]&amp;"-"&amp;[2]!Table1[[#This Row],[Dest]]</f>
        <v>BRI-SSH</v>
      </c>
      <c r="M10124" s="102" t="str">
        <f t="shared" si="158"/>
        <v>ADT</v>
      </c>
      <c r="N10124" s="102">
        <f>WEEKDAY([2]!Table1[[#This Row],[Travel Date]],2)</f>
        <v>6</v>
      </c>
      <c r="P10124" s="102">
        <v>1</v>
      </c>
    </row>
    <row r="10125" spans="2:16" x14ac:dyDescent="0.25">
      <c r="B10125" s="103"/>
      <c r="C10125" s="103"/>
      <c r="L10125" s="102" t="str">
        <f>[2]!Table1[[#This Row],[Orgn]]&amp;"-"&amp;[2]!Table1[[#This Row],[Dest]]</f>
        <v>BRI-SSH</v>
      </c>
      <c r="M10125" s="102" t="str">
        <f t="shared" si="158"/>
        <v>ADT</v>
      </c>
      <c r="N10125" s="102">
        <f>WEEKDAY([2]!Table1[[#This Row],[Travel Date]],2)</f>
        <v>6</v>
      </c>
      <c r="P10125" s="102">
        <v>1</v>
      </c>
    </row>
    <row r="10126" spans="2:16" x14ac:dyDescent="0.25">
      <c r="B10126" s="103"/>
      <c r="C10126" s="103"/>
      <c r="L10126" s="102" t="str">
        <f>[2]!Table1[[#This Row],[Orgn]]&amp;"-"&amp;[2]!Table1[[#This Row],[Dest]]</f>
        <v>BRI-SSH</v>
      </c>
      <c r="M10126" s="102" t="str">
        <f t="shared" si="158"/>
        <v>ADT</v>
      </c>
      <c r="N10126" s="102">
        <f>WEEKDAY([2]!Table1[[#This Row],[Travel Date]],2)</f>
        <v>6</v>
      </c>
      <c r="P10126" s="102">
        <v>1</v>
      </c>
    </row>
    <row r="10127" spans="2:16" x14ac:dyDescent="0.25">
      <c r="B10127" s="103"/>
      <c r="C10127" s="103"/>
      <c r="L10127" s="102" t="str">
        <f>[2]!Table1[[#This Row],[Orgn]]&amp;"-"&amp;[2]!Table1[[#This Row],[Dest]]</f>
        <v>BRI-SSH</v>
      </c>
      <c r="M10127" s="102" t="str">
        <f t="shared" si="158"/>
        <v>ADT</v>
      </c>
      <c r="N10127" s="102">
        <f>WEEKDAY([2]!Table1[[#This Row],[Travel Date]],2)</f>
        <v>6</v>
      </c>
      <c r="P10127" s="102">
        <v>1</v>
      </c>
    </row>
    <row r="10128" spans="2:16" x14ac:dyDescent="0.25">
      <c r="B10128" s="103"/>
      <c r="C10128" s="103"/>
      <c r="L10128" s="102" t="str">
        <f>[2]!Table1[[#This Row],[Orgn]]&amp;"-"&amp;[2]!Table1[[#This Row],[Dest]]</f>
        <v>BRI-SSH</v>
      </c>
      <c r="M10128" s="102" t="str">
        <f t="shared" si="158"/>
        <v>ADT</v>
      </c>
      <c r="N10128" s="102">
        <f>WEEKDAY([2]!Table1[[#This Row],[Travel Date]],2)</f>
        <v>6</v>
      </c>
      <c r="P10128" s="102">
        <v>1</v>
      </c>
    </row>
    <row r="10129" spans="2:16" x14ac:dyDescent="0.25">
      <c r="B10129" s="103"/>
      <c r="C10129" s="103"/>
      <c r="L10129" s="102" t="str">
        <f>[2]!Table1[[#This Row],[Orgn]]&amp;"-"&amp;[2]!Table1[[#This Row],[Dest]]</f>
        <v>BRI-SSH</v>
      </c>
      <c r="M10129" s="102" t="str">
        <f t="shared" si="158"/>
        <v>ADT</v>
      </c>
      <c r="N10129" s="102">
        <f>WEEKDAY([2]!Table1[[#This Row],[Travel Date]],2)</f>
        <v>6</v>
      </c>
      <c r="P10129" s="102">
        <v>1</v>
      </c>
    </row>
    <row r="10130" spans="2:16" x14ac:dyDescent="0.25">
      <c r="B10130" s="103"/>
      <c r="C10130" s="103"/>
      <c r="L10130" s="102" t="str">
        <f>[2]!Table1[[#This Row],[Orgn]]&amp;"-"&amp;[2]!Table1[[#This Row],[Dest]]</f>
        <v>BRI-SSH</v>
      </c>
      <c r="M10130" s="102" t="str">
        <f t="shared" si="158"/>
        <v>ADT</v>
      </c>
      <c r="N10130" s="102">
        <f>WEEKDAY([2]!Table1[[#This Row],[Travel Date]],2)</f>
        <v>6</v>
      </c>
      <c r="P10130" s="102">
        <v>1</v>
      </c>
    </row>
    <row r="10131" spans="2:16" x14ac:dyDescent="0.25">
      <c r="B10131" s="103"/>
      <c r="C10131" s="103"/>
      <c r="L10131" s="102" t="str">
        <f>[2]!Table1[[#This Row],[Orgn]]&amp;"-"&amp;[2]!Table1[[#This Row],[Dest]]</f>
        <v>BRI-SSH</v>
      </c>
      <c r="M10131" s="102" t="str">
        <f t="shared" si="158"/>
        <v>ADT</v>
      </c>
      <c r="N10131" s="102">
        <f>WEEKDAY([2]!Table1[[#This Row],[Travel Date]],2)</f>
        <v>6</v>
      </c>
      <c r="P10131" s="102">
        <v>1</v>
      </c>
    </row>
    <row r="10132" spans="2:16" x14ac:dyDescent="0.25">
      <c r="B10132" s="103"/>
      <c r="C10132" s="103"/>
      <c r="L10132" s="102" t="str">
        <f>[2]!Table1[[#This Row],[Orgn]]&amp;"-"&amp;[2]!Table1[[#This Row],[Dest]]</f>
        <v>BRI-SSH</v>
      </c>
      <c r="M10132" s="102" t="str">
        <f t="shared" si="158"/>
        <v>ADT</v>
      </c>
      <c r="N10132" s="102">
        <f>WEEKDAY([2]!Table1[[#This Row],[Travel Date]],2)</f>
        <v>6</v>
      </c>
      <c r="P10132" s="102">
        <v>1</v>
      </c>
    </row>
    <row r="10133" spans="2:16" x14ac:dyDescent="0.25">
      <c r="B10133" s="103"/>
      <c r="C10133" s="103"/>
      <c r="L10133" s="102" t="str">
        <f>[2]!Table1[[#This Row],[Orgn]]&amp;"-"&amp;[2]!Table1[[#This Row],[Dest]]</f>
        <v>BRI-SSH</v>
      </c>
      <c r="M10133" s="102" t="str">
        <f t="shared" si="158"/>
        <v>ADT</v>
      </c>
      <c r="N10133" s="102">
        <f>WEEKDAY([2]!Table1[[#This Row],[Travel Date]],2)</f>
        <v>6</v>
      </c>
      <c r="P10133" s="102">
        <v>1</v>
      </c>
    </row>
    <row r="10134" spans="2:16" x14ac:dyDescent="0.25">
      <c r="B10134" s="103"/>
      <c r="C10134" s="103"/>
      <c r="L10134" s="102" t="str">
        <f>[2]!Table1[[#This Row],[Orgn]]&amp;"-"&amp;[2]!Table1[[#This Row],[Dest]]</f>
        <v>BRI-SSH</v>
      </c>
      <c r="M10134" s="102" t="str">
        <f t="shared" si="158"/>
        <v>ADT</v>
      </c>
      <c r="N10134" s="102">
        <f>WEEKDAY([2]!Table1[[#This Row],[Travel Date]],2)</f>
        <v>6</v>
      </c>
      <c r="P10134" s="102">
        <v>1</v>
      </c>
    </row>
    <row r="10135" spans="2:16" x14ac:dyDescent="0.25">
      <c r="B10135" s="103"/>
      <c r="C10135" s="103"/>
      <c r="L10135" s="102" t="str">
        <f>[2]!Table1[[#This Row],[Orgn]]&amp;"-"&amp;[2]!Table1[[#This Row],[Dest]]</f>
        <v>BRI-SSH</v>
      </c>
      <c r="M10135" s="102" t="str">
        <f t="shared" si="158"/>
        <v>ADT</v>
      </c>
      <c r="N10135" s="102">
        <f>WEEKDAY([2]!Table1[[#This Row],[Travel Date]],2)</f>
        <v>6</v>
      </c>
      <c r="P10135" s="102">
        <v>1</v>
      </c>
    </row>
    <row r="10136" spans="2:16" x14ac:dyDescent="0.25">
      <c r="B10136" s="103"/>
      <c r="C10136" s="103"/>
      <c r="L10136" s="102" t="str">
        <f>[2]!Table1[[#This Row],[Orgn]]&amp;"-"&amp;[2]!Table1[[#This Row],[Dest]]</f>
        <v>BRI-SSH</v>
      </c>
      <c r="M10136" s="102" t="str">
        <f t="shared" si="158"/>
        <v>ADT</v>
      </c>
      <c r="N10136" s="102">
        <f>WEEKDAY([2]!Table1[[#This Row],[Travel Date]],2)</f>
        <v>6</v>
      </c>
      <c r="P10136" s="102">
        <v>1</v>
      </c>
    </row>
    <row r="10137" spans="2:16" x14ac:dyDescent="0.25">
      <c r="B10137" s="103"/>
      <c r="C10137" s="103"/>
      <c r="L10137" s="102" t="str">
        <f>[2]!Table1[[#This Row],[Orgn]]&amp;"-"&amp;[2]!Table1[[#This Row],[Dest]]</f>
        <v>BRI-SSH</v>
      </c>
      <c r="M10137" s="102" t="str">
        <f t="shared" si="158"/>
        <v>ADT</v>
      </c>
      <c r="N10137" s="102">
        <f>WEEKDAY([2]!Table1[[#This Row],[Travel Date]],2)</f>
        <v>6</v>
      </c>
      <c r="P10137" s="102">
        <v>1</v>
      </c>
    </row>
    <row r="10138" spans="2:16" x14ac:dyDescent="0.25">
      <c r="B10138" s="103"/>
      <c r="C10138" s="103"/>
      <c r="L10138" s="102" t="str">
        <f>[2]!Table1[[#This Row],[Orgn]]&amp;"-"&amp;[2]!Table1[[#This Row],[Dest]]</f>
        <v>SSH-NAP</v>
      </c>
      <c r="M10138" s="102" t="str">
        <f t="shared" si="158"/>
        <v>ADT</v>
      </c>
      <c r="N10138" s="102">
        <f>WEEKDAY([2]!Table1[[#This Row],[Travel Date]],2)</f>
        <v>6</v>
      </c>
      <c r="P10138" s="102">
        <v>1</v>
      </c>
    </row>
    <row r="10139" spans="2:16" x14ac:dyDescent="0.25">
      <c r="B10139" s="103"/>
      <c r="C10139" s="103"/>
      <c r="L10139" s="102" t="str">
        <f>[2]!Table1[[#This Row],[Orgn]]&amp;"-"&amp;[2]!Table1[[#This Row],[Dest]]</f>
        <v>SSH-NAP</v>
      </c>
      <c r="M10139" s="102" t="str">
        <f t="shared" si="158"/>
        <v>ADT</v>
      </c>
      <c r="N10139" s="102">
        <f>WEEKDAY([2]!Table1[[#This Row],[Travel Date]],2)</f>
        <v>6</v>
      </c>
      <c r="P10139" s="102">
        <v>1</v>
      </c>
    </row>
    <row r="10140" spans="2:16" x14ac:dyDescent="0.25">
      <c r="B10140" s="103"/>
      <c r="C10140" s="103"/>
      <c r="L10140" s="102" t="str">
        <f>[2]!Table1[[#This Row],[Orgn]]&amp;"-"&amp;[2]!Table1[[#This Row],[Dest]]</f>
        <v>SSH-NAP</v>
      </c>
      <c r="M10140" s="102" t="str">
        <f t="shared" si="158"/>
        <v>ADT</v>
      </c>
      <c r="N10140" s="102">
        <f>WEEKDAY([2]!Table1[[#This Row],[Travel Date]],2)</f>
        <v>6</v>
      </c>
      <c r="P10140" s="102">
        <v>1</v>
      </c>
    </row>
    <row r="10141" spans="2:16" x14ac:dyDescent="0.25">
      <c r="B10141" s="103"/>
      <c r="C10141" s="103"/>
      <c r="L10141" s="102" t="str">
        <f>[2]!Table1[[#This Row],[Orgn]]&amp;"-"&amp;[2]!Table1[[#This Row],[Dest]]</f>
        <v>SSH-NAP</v>
      </c>
      <c r="M10141" s="102" t="str">
        <f t="shared" si="158"/>
        <v>ADT</v>
      </c>
      <c r="N10141" s="102">
        <f>WEEKDAY([2]!Table1[[#This Row],[Travel Date]],2)</f>
        <v>6</v>
      </c>
      <c r="P10141" s="102">
        <v>1</v>
      </c>
    </row>
    <row r="10142" spans="2:16" x14ac:dyDescent="0.25">
      <c r="B10142" s="103"/>
      <c r="C10142" s="103"/>
      <c r="L10142" s="102" t="str">
        <f>[2]!Table1[[#This Row],[Orgn]]&amp;"-"&amp;[2]!Table1[[#This Row],[Dest]]</f>
        <v>SSH-NAP</v>
      </c>
      <c r="M10142" s="102" t="str">
        <f t="shared" si="158"/>
        <v>ADT</v>
      </c>
      <c r="N10142" s="102">
        <f>WEEKDAY([2]!Table1[[#This Row],[Travel Date]],2)</f>
        <v>6</v>
      </c>
      <c r="P10142" s="102">
        <v>1</v>
      </c>
    </row>
    <row r="10143" spans="2:16" x14ac:dyDescent="0.25">
      <c r="B10143" s="103"/>
      <c r="C10143" s="103"/>
      <c r="L10143" s="102" t="str">
        <f>[2]!Table1[[#This Row],[Orgn]]&amp;"-"&amp;[2]!Table1[[#This Row],[Dest]]</f>
        <v>SSH-NAP</v>
      </c>
      <c r="M10143" s="102" t="str">
        <f t="shared" si="158"/>
        <v>ADT</v>
      </c>
      <c r="N10143" s="102">
        <f>WEEKDAY([2]!Table1[[#This Row],[Travel Date]],2)</f>
        <v>6</v>
      </c>
      <c r="P10143" s="102">
        <v>1</v>
      </c>
    </row>
    <row r="10144" spans="2:16" x14ac:dyDescent="0.25">
      <c r="B10144" s="103"/>
      <c r="C10144" s="103"/>
      <c r="L10144" s="102" t="str">
        <f>[2]!Table1[[#This Row],[Orgn]]&amp;"-"&amp;[2]!Table1[[#This Row],[Dest]]</f>
        <v>SSH-NAP</v>
      </c>
      <c r="M10144" s="102" t="str">
        <f t="shared" si="158"/>
        <v>ADT</v>
      </c>
      <c r="N10144" s="102">
        <f>WEEKDAY([2]!Table1[[#This Row],[Travel Date]],2)</f>
        <v>6</v>
      </c>
      <c r="P10144" s="102">
        <v>1</v>
      </c>
    </row>
    <row r="10145" spans="2:16" x14ac:dyDescent="0.25">
      <c r="B10145" s="103"/>
      <c r="C10145" s="103"/>
      <c r="L10145" s="102" t="str">
        <f>[2]!Table1[[#This Row],[Orgn]]&amp;"-"&amp;[2]!Table1[[#This Row],[Dest]]</f>
        <v>SSH-NAP</v>
      </c>
      <c r="M10145" s="102" t="str">
        <f t="shared" si="158"/>
        <v>ADT</v>
      </c>
      <c r="N10145" s="102">
        <f>WEEKDAY([2]!Table1[[#This Row],[Travel Date]],2)</f>
        <v>6</v>
      </c>
      <c r="P10145" s="102">
        <v>1</v>
      </c>
    </row>
    <row r="10146" spans="2:16" x14ac:dyDescent="0.25">
      <c r="B10146" s="103"/>
      <c r="C10146" s="103"/>
      <c r="L10146" s="102" t="str">
        <f>[2]!Table1[[#This Row],[Orgn]]&amp;"-"&amp;[2]!Table1[[#This Row],[Dest]]</f>
        <v>SSH-NAP</v>
      </c>
      <c r="M10146" s="102" t="str">
        <f t="shared" si="158"/>
        <v>ADT</v>
      </c>
      <c r="N10146" s="102">
        <f>WEEKDAY([2]!Table1[[#This Row],[Travel Date]],2)</f>
        <v>6</v>
      </c>
      <c r="P10146" s="102">
        <v>1</v>
      </c>
    </row>
    <row r="10147" spans="2:16" x14ac:dyDescent="0.25">
      <c r="B10147" s="103"/>
      <c r="C10147" s="103"/>
      <c r="L10147" s="102" t="str">
        <f>[2]!Table1[[#This Row],[Orgn]]&amp;"-"&amp;[2]!Table1[[#This Row],[Dest]]</f>
        <v>SSH-NAP</v>
      </c>
      <c r="M10147" s="102" t="str">
        <f t="shared" si="158"/>
        <v>ADT</v>
      </c>
      <c r="N10147" s="102">
        <f>WEEKDAY([2]!Table1[[#This Row],[Travel Date]],2)</f>
        <v>6</v>
      </c>
      <c r="P10147" s="102">
        <v>1</v>
      </c>
    </row>
    <row r="10148" spans="2:16" x14ac:dyDescent="0.25">
      <c r="B10148" s="103"/>
      <c r="C10148" s="103"/>
      <c r="L10148" s="102" t="str">
        <f>[2]!Table1[[#This Row],[Orgn]]&amp;"-"&amp;[2]!Table1[[#This Row],[Dest]]</f>
        <v>SSH-NAP</v>
      </c>
      <c r="M10148" s="102" t="str">
        <f t="shared" si="158"/>
        <v>ADT</v>
      </c>
      <c r="N10148" s="102">
        <f>WEEKDAY([2]!Table1[[#This Row],[Travel Date]],2)</f>
        <v>6</v>
      </c>
      <c r="P10148" s="102">
        <v>1</v>
      </c>
    </row>
    <row r="10149" spans="2:16" x14ac:dyDescent="0.25">
      <c r="B10149" s="103"/>
      <c r="C10149" s="103"/>
      <c r="L10149" s="102" t="str">
        <f>[2]!Table1[[#This Row],[Orgn]]&amp;"-"&amp;[2]!Table1[[#This Row],[Dest]]</f>
        <v>SSH-NAP</v>
      </c>
      <c r="M10149" s="102" t="str">
        <f t="shared" si="158"/>
        <v>ADT</v>
      </c>
      <c r="N10149" s="102">
        <f>WEEKDAY([2]!Table1[[#This Row],[Travel Date]],2)</f>
        <v>6</v>
      </c>
      <c r="P10149" s="102">
        <v>1</v>
      </c>
    </row>
    <row r="10150" spans="2:16" x14ac:dyDescent="0.25">
      <c r="B10150" s="103"/>
      <c r="C10150" s="103"/>
      <c r="L10150" s="102" t="str">
        <f>[2]!Table1[[#This Row],[Orgn]]&amp;"-"&amp;[2]!Table1[[#This Row],[Dest]]</f>
        <v>SSH-NAP</v>
      </c>
      <c r="M10150" s="102" t="str">
        <f t="shared" si="158"/>
        <v>ADT</v>
      </c>
      <c r="N10150" s="102">
        <f>WEEKDAY([2]!Table1[[#This Row],[Travel Date]],2)</f>
        <v>6</v>
      </c>
      <c r="P10150" s="102">
        <v>1</v>
      </c>
    </row>
    <row r="10151" spans="2:16" x14ac:dyDescent="0.25">
      <c r="B10151" s="103"/>
      <c r="C10151" s="103"/>
      <c r="L10151" s="102" t="str">
        <f>[2]!Table1[[#This Row],[Orgn]]&amp;"-"&amp;[2]!Table1[[#This Row],[Dest]]</f>
        <v>SSH-NAP</v>
      </c>
      <c r="M10151" s="102" t="str">
        <f t="shared" si="158"/>
        <v>ADT</v>
      </c>
      <c r="N10151" s="102">
        <f>WEEKDAY([2]!Table1[[#This Row],[Travel Date]],2)</f>
        <v>6</v>
      </c>
      <c r="P10151" s="102">
        <v>1</v>
      </c>
    </row>
    <row r="10152" spans="2:16" x14ac:dyDescent="0.25">
      <c r="B10152" s="103"/>
      <c r="C10152" s="103"/>
      <c r="L10152" s="102" t="str">
        <f>[2]!Table1[[#This Row],[Orgn]]&amp;"-"&amp;[2]!Table1[[#This Row],[Dest]]</f>
        <v>SSH-NAP</v>
      </c>
      <c r="M10152" s="102" t="str">
        <f t="shared" si="158"/>
        <v>ADT</v>
      </c>
      <c r="N10152" s="102">
        <f>WEEKDAY([2]!Table1[[#This Row],[Travel Date]],2)</f>
        <v>6</v>
      </c>
      <c r="P10152" s="102">
        <v>1</v>
      </c>
    </row>
    <row r="10153" spans="2:16" x14ac:dyDescent="0.25">
      <c r="B10153" s="103"/>
      <c r="C10153" s="103"/>
      <c r="L10153" s="102" t="str">
        <f>[2]!Table1[[#This Row],[Orgn]]&amp;"-"&amp;[2]!Table1[[#This Row],[Dest]]</f>
        <v>SSH-NAP</v>
      </c>
      <c r="M10153" s="102" t="str">
        <f t="shared" si="158"/>
        <v>ADT</v>
      </c>
      <c r="N10153" s="102">
        <f>WEEKDAY([2]!Table1[[#This Row],[Travel Date]],2)</f>
        <v>6</v>
      </c>
      <c r="P10153" s="102">
        <v>1</v>
      </c>
    </row>
    <row r="10154" spans="2:16" x14ac:dyDescent="0.25">
      <c r="B10154" s="103"/>
      <c r="C10154" s="103"/>
      <c r="L10154" s="102" t="str">
        <f>[2]!Table1[[#This Row],[Orgn]]&amp;"-"&amp;[2]!Table1[[#This Row],[Dest]]</f>
        <v>SSH-NAP</v>
      </c>
      <c r="M10154" s="102" t="str">
        <f t="shared" si="158"/>
        <v>ADT</v>
      </c>
      <c r="N10154" s="102">
        <f>WEEKDAY([2]!Table1[[#This Row],[Travel Date]],2)</f>
        <v>6</v>
      </c>
      <c r="P10154" s="102">
        <v>1</v>
      </c>
    </row>
    <row r="10155" spans="2:16" x14ac:dyDescent="0.25">
      <c r="B10155" s="103"/>
      <c r="C10155" s="103"/>
      <c r="L10155" s="102" t="str">
        <f>[2]!Table1[[#This Row],[Orgn]]&amp;"-"&amp;[2]!Table1[[#This Row],[Dest]]</f>
        <v>SSH-NAP</v>
      </c>
      <c r="M10155" s="102" t="str">
        <f t="shared" si="158"/>
        <v>ADT</v>
      </c>
      <c r="N10155" s="102">
        <f>WEEKDAY([2]!Table1[[#This Row],[Travel Date]],2)</f>
        <v>6</v>
      </c>
      <c r="P10155" s="102">
        <v>1</v>
      </c>
    </row>
    <row r="10156" spans="2:16" x14ac:dyDescent="0.25">
      <c r="B10156" s="103"/>
      <c r="C10156" s="103"/>
      <c r="L10156" s="102" t="str">
        <f>[2]!Table1[[#This Row],[Orgn]]&amp;"-"&amp;[2]!Table1[[#This Row],[Dest]]</f>
        <v>SSH-NAP</v>
      </c>
      <c r="M10156" s="102" t="str">
        <f t="shared" si="158"/>
        <v>ADT</v>
      </c>
      <c r="N10156" s="102">
        <f>WEEKDAY([2]!Table1[[#This Row],[Travel Date]],2)</f>
        <v>6</v>
      </c>
      <c r="P10156" s="102">
        <v>1</v>
      </c>
    </row>
    <row r="10157" spans="2:16" x14ac:dyDescent="0.25">
      <c r="B10157" s="103"/>
      <c r="C10157" s="103"/>
      <c r="L10157" s="102" t="str">
        <f>[2]!Table1[[#This Row],[Orgn]]&amp;"-"&amp;[2]!Table1[[#This Row],[Dest]]</f>
        <v>SSH-NAP</v>
      </c>
      <c r="M10157" s="102" t="str">
        <f t="shared" si="158"/>
        <v>ADT</v>
      </c>
      <c r="N10157" s="102">
        <f>WEEKDAY([2]!Table1[[#This Row],[Travel Date]],2)</f>
        <v>6</v>
      </c>
      <c r="P10157" s="102">
        <v>1</v>
      </c>
    </row>
    <row r="10158" spans="2:16" x14ac:dyDescent="0.25">
      <c r="B10158" s="103"/>
      <c r="C10158" s="103"/>
      <c r="L10158" s="102" t="str">
        <f>[2]!Table1[[#This Row],[Orgn]]&amp;"-"&amp;[2]!Table1[[#This Row],[Dest]]</f>
        <v>SSH-NAP</v>
      </c>
      <c r="M10158" s="102" t="str">
        <f t="shared" si="158"/>
        <v>ADT</v>
      </c>
      <c r="N10158" s="102">
        <f>WEEKDAY([2]!Table1[[#This Row],[Travel Date]],2)</f>
        <v>6</v>
      </c>
      <c r="P10158" s="102">
        <v>1</v>
      </c>
    </row>
    <row r="10159" spans="2:16" x14ac:dyDescent="0.25">
      <c r="B10159" s="103"/>
      <c r="C10159" s="103"/>
      <c r="L10159" s="102" t="str">
        <f>[2]!Table1[[#This Row],[Orgn]]&amp;"-"&amp;[2]!Table1[[#This Row],[Dest]]</f>
        <v>SSH-NAP</v>
      </c>
      <c r="M10159" s="102" t="str">
        <f t="shared" si="158"/>
        <v>ADT</v>
      </c>
      <c r="N10159" s="102">
        <f>WEEKDAY([2]!Table1[[#This Row],[Travel Date]],2)</f>
        <v>6</v>
      </c>
      <c r="P10159" s="102">
        <v>1</v>
      </c>
    </row>
    <row r="10160" spans="2:16" x14ac:dyDescent="0.25">
      <c r="B10160" s="103"/>
      <c r="C10160" s="103"/>
      <c r="L10160" s="102" t="str">
        <f>[2]!Table1[[#This Row],[Orgn]]&amp;"-"&amp;[2]!Table1[[#This Row],[Dest]]</f>
        <v>SSH-NAP</v>
      </c>
      <c r="M10160" s="102" t="str">
        <f t="shared" si="158"/>
        <v>ADT</v>
      </c>
      <c r="N10160" s="102">
        <f>WEEKDAY([2]!Table1[[#This Row],[Travel Date]],2)</f>
        <v>6</v>
      </c>
      <c r="P10160" s="102">
        <v>1</v>
      </c>
    </row>
    <row r="10161" spans="2:16" x14ac:dyDescent="0.25">
      <c r="B10161" s="103"/>
      <c r="C10161" s="103"/>
      <c r="L10161" s="102" t="str">
        <f>[2]!Table1[[#This Row],[Orgn]]&amp;"-"&amp;[2]!Table1[[#This Row],[Dest]]</f>
        <v>SSH-NAP</v>
      </c>
      <c r="M10161" s="102" t="str">
        <f t="shared" si="158"/>
        <v>ADT</v>
      </c>
      <c r="N10161" s="102">
        <f>WEEKDAY([2]!Table1[[#This Row],[Travel Date]],2)</f>
        <v>6</v>
      </c>
      <c r="P10161" s="102">
        <v>1</v>
      </c>
    </row>
    <row r="10162" spans="2:16" x14ac:dyDescent="0.25">
      <c r="B10162" s="103"/>
      <c r="C10162" s="103"/>
      <c r="L10162" s="102" t="str">
        <f>[2]!Table1[[#This Row],[Orgn]]&amp;"-"&amp;[2]!Table1[[#This Row],[Dest]]</f>
        <v>SSH-NAP</v>
      </c>
      <c r="M10162" s="102" t="str">
        <f t="shared" si="158"/>
        <v>ADT</v>
      </c>
      <c r="N10162" s="102">
        <f>WEEKDAY([2]!Table1[[#This Row],[Travel Date]],2)</f>
        <v>6</v>
      </c>
      <c r="P10162" s="102">
        <v>1</v>
      </c>
    </row>
    <row r="10163" spans="2:16" x14ac:dyDescent="0.25">
      <c r="B10163" s="103"/>
      <c r="C10163" s="103"/>
      <c r="L10163" s="102" t="str">
        <f>[2]!Table1[[#This Row],[Orgn]]&amp;"-"&amp;[2]!Table1[[#This Row],[Dest]]</f>
        <v>SSH-NAP</v>
      </c>
      <c r="M10163" s="102" t="str">
        <f t="shared" si="158"/>
        <v>ADT</v>
      </c>
      <c r="N10163" s="102">
        <f>WEEKDAY([2]!Table1[[#This Row],[Travel Date]],2)</f>
        <v>6</v>
      </c>
      <c r="P10163" s="102">
        <v>1</v>
      </c>
    </row>
    <row r="10164" spans="2:16" x14ac:dyDescent="0.25">
      <c r="B10164" s="103"/>
      <c r="C10164" s="103"/>
      <c r="L10164" s="102" t="str">
        <f>[2]!Table1[[#This Row],[Orgn]]&amp;"-"&amp;[2]!Table1[[#This Row],[Dest]]</f>
        <v>SSH-NAP</v>
      </c>
      <c r="M10164" s="102" t="str">
        <f t="shared" si="158"/>
        <v>ADT</v>
      </c>
      <c r="N10164" s="102">
        <f>WEEKDAY([2]!Table1[[#This Row],[Travel Date]],2)</f>
        <v>6</v>
      </c>
      <c r="P10164" s="102">
        <v>1</v>
      </c>
    </row>
    <row r="10165" spans="2:16" x14ac:dyDescent="0.25">
      <c r="B10165" s="103"/>
      <c r="C10165" s="103"/>
      <c r="L10165" s="102" t="str">
        <f>[2]!Table1[[#This Row],[Orgn]]&amp;"-"&amp;[2]!Table1[[#This Row],[Dest]]</f>
        <v>SSH-NAP</v>
      </c>
      <c r="M10165" s="102" t="str">
        <f t="shared" si="158"/>
        <v>ADT</v>
      </c>
      <c r="N10165" s="102">
        <f>WEEKDAY([2]!Table1[[#This Row],[Travel Date]],2)</f>
        <v>6</v>
      </c>
      <c r="P10165" s="102">
        <v>1</v>
      </c>
    </row>
    <row r="10166" spans="2:16" x14ac:dyDescent="0.25">
      <c r="B10166" s="103"/>
      <c r="C10166" s="103"/>
      <c r="L10166" s="102" t="str">
        <f>[2]!Table1[[#This Row],[Orgn]]&amp;"-"&amp;[2]!Table1[[#This Row],[Dest]]</f>
        <v>SSH-NAP</v>
      </c>
      <c r="M10166" s="102" t="str">
        <f t="shared" si="158"/>
        <v>ADT</v>
      </c>
      <c r="N10166" s="102">
        <f>WEEKDAY([2]!Table1[[#This Row],[Travel Date]],2)</f>
        <v>6</v>
      </c>
      <c r="P10166" s="102">
        <v>1</v>
      </c>
    </row>
    <row r="10167" spans="2:16" x14ac:dyDescent="0.25">
      <c r="B10167" s="103"/>
      <c r="C10167" s="103"/>
      <c r="L10167" s="102" t="str">
        <f>[2]!Table1[[#This Row],[Orgn]]&amp;"-"&amp;[2]!Table1[[#This Row],[Dest]]</f>
        <v>SSH-NAP</v>
      </c>
      <c r="M10167" s="102" t="str">
        <f t="shared" si="158"/>
        <v>ADT</v>
      </c>
      <c r="N10167" s="102">
        <f>WEEKDAY([2]!Table1[[#This Row],[Travel Date]],2)</f>
        <v>6</v>
      </c>
      <c r="P10167" s="102">
        <v>1</v>
      </c>
    </row>
    <row r="10168" spans="2:16" x14ac:dyDescent="0.25">
      <c r="B10168" s="103"/>
      <c r="C10168" s="103"/>
      <c r="L10168" s="102" t="str">
        <f>[2]!Table1[[#This Row],[Orgn]]&amp;"-"&amp;[2]!Table1[[#This Row],[Dest]]</f>
        <v>SSH-NAP</v>
      </c>
      <c r="M10168" s="102" t="str">
        <f t="shared" si="158"/>
        <v>ADT</v>
      </c>
      <c r="N10168" s="102">
        <f>WEEKDAY([2]!Table1[[#This Row],[Travel Date]],2)</f>
        <v>6</v>
      </c>
      <c r="P10168" s="102">
        <v>1</v>
      </c>
    </row>
    <row r="10169" spans="2:16" x14ac:dyDescent="0.25">
      <c r="B10169" s="103"/>
      <c r="C10169" s="103"/>
      <c r="L10169" s="102" t="str">
        <f>[2]!Table1[[#This Row],[Orgn]]&amp;"-"&amp;[2]!Table1[[#This Row],[Dest]]</f>
        <v>SSH-NAP</v>
      </c>
      <c r="M10169" s="102" t="str">
        <f t="shared" si="158"/>
        <v>ADT</v>
      </c>
      <c r="N10169" s="102">
        <f>WEEKDAY([2]!Table1[[#This Row],[Travel Date]],2)</f>
        <v>6</v>
      </c>
      <c r="P10169" s="102">
        <v>1</v>
      </c>
    </row>
    <row r="10170" spans="2:16" x14ac:dyDescent="0.25">
      <c r="B10170" s="103"/>
      <c r="C10170" s="103"/>
      <c r="L10170" s="102" t="str">
        <f>[2]!Table1[[#This Row],[Orgn]]&amp;"-"&amp;[2]!Table1[[#This Row],[Dest]]</f>
        <v>SSH-NAP</v>
      </c>
      <c r="M10170" s="102" t="str">
        <f t="shared" si="158"/>
        <v>ADT</v>
      </c>
      <c r="N10170" s="102">
        <f>WEEKDAY([2]!Table1[[#This Row],[Travel Date]],2)</f>
        <v>6</v>
      </c>
      <c r="P10170" s="102">
        <v>1</v>
      </c>
    </row>
    <row r="10171" spans="2:16" x14ac:dyDescent="0.25">
      <c r="B10171" s="103"/>
      <c r="C10171" s="103"/>
      <c r="L10171" s="102" t="str">
        <f>[2]!Table1[[#This Row],[Orgn]]&amp;"-"&amp;[2]!Table1[[#This Row],[Dest]]</f>
        <v>SSH-NAP</v>
      </c>
      <c r="M10171" s="102" t="str">
        <f t="shared" si="158"/>
        <v>ADT</v>
      </c>
      <c r="N10171" s="102">
        <f>WEEKDAY([2]!Table1[[#This Row],[Travel Date]],2)</f>
        <v>6</v>
      </c>
      <c r="P10171" s="102">
        <v>1</v>
      </c>
    </row>
    <row r="10172" spans="2:16" x14ac:dyDescent="0.25">
      <c r="B10172" s="103"/>
      <c r="C10172" s="103"/>
      <c r="L10172" s="102" t="str">
        <f>[2]!Table1[[#This Row],[Orgn]]&amp;"-"&amp;[2]!Table1[[#This Row],[Dest]]</f>
        <v>SSH-NAP</v>
      </c>
      <c r="M10172" s="102" t="str">
        <f t="shared" si="158"/>
        <v>ADT</v>
      </c>
      <c r="N10172" s="102">
        <f>WEEKDAY([2]!Table1[[#This Row],[Travel Date]],2)</f>
        <v>6</v>
      </c>
      <c r="P10172" s="102">
        <v>1</v>
      </c>
    </row>
    <row r="10173" spans="2:16" x14ac:dyDescent="0.25">
      <c r="B10173" s="103"/>
      <c r="C10173" s="103"/>
      <c r="L10173" s="102" t="str">
        <f>[2]!Table1[[#This Row],[Orgn]]&amp;"-"&amp;[2]!Table1[[#This Row],[Dest]]</f>
        <v>SSH-NAP</v>
      </c>
      <c r="M10173" s="102" t="str">
        <f t="shared" si="158"/>
        <v>ADT</v>
      </c>
      <c r="N10173" s="102">
        <f>WEEKDAY([2]!Table1[[#This Row],[Travel Date]],2)</f>
        <v>6</v>
      </c>
      <c r="P10173" s="102">
        <v>1</v>
      </c>
    </row>
    <row r="10174" spans="2:16" x14ac:dyDescent="0.25">
      <c r="B10174" s="103"/>
      <c r="C10174" s="103"/>
      <c r="L10174" s="102" t="str">
        <f>[2]!Table1[[#This Row],[Orgn]]&amp;"-"&amp;[2]!Table1[[#This Row],[Dest]]</f>
        <v>SSH-NAP</v>
      </c>
      <c r="M10174" s="102" t="str">
        <f t="shared" si="158"/>
        <v>ADT</v>
      </c>
      <c r="N10174" s="102">
        <f>WEEKDAY([2]!Table1[[#This Row],[Travel Date]],2)</f>
        <v>6</v>
      </c>
      <c r="P10174" s="102">
        <v>1</v>
      </c>
    </row>
    <row r="10175" spans="2:16" x14ac:dyDescent="0.25">
      <c r="B10175" s="103"/>
      <c r="C10175" s="103"/>
      <c r="L10175" s="102" t="str">
        <f>[2]!Table1[[#This Row],[Orgn]]&amp;"-"&amp;[2]!Table1[[#This Row],[Dest]]</f>
        <v>SSH-NAP</v>
      </c>
      <c r="M10175" s="102" t="str">
        <f t="shared" si="158"/>
        <v>ADT</v>
      </c>
      <c r="N10175" s="102">
        <f>WEEKDAY([2]!Table1[[#This Row],[Travel Date]],2)</f>
        <v>6</v>
      </c>
      <c r="P10175" s="102">
        <v>1</v>
      </c>
    </row>
    <row r="10176" spans="2:16" x14ac:dyDescent="0.25">
      <c r="B10176" s="103"/>
      <c r="C10176" s="103"/>
      <c r="L10176" s="102" t="str">
        <f>[2]!Table1[[#This Row],[Orgn]]&amp;"-"&amp;[2]!Table1[[#This Row],[Dest]]</f>
        <v>SSH-NAP</v>
      </c>
      <c r="M10176" s="102" t="str">
        <f t="shared" si="158"/>
        <v>ADT</v>
      </c>
      <c r="N10176" s="102">
        <f>WEEKDAY([2]!Table1[[#This Row],[Travel Date]],2)</f>
        <v>6</v>
      </c>
      <c r="P10176" s="102">
        <v>1</v>
      </c>
    </row>
    <row r="10177" spans="2:16" x14ac:dyDescent="0.25">
      <c r="B10177" s="103"/>
      <c r="C10177" s="103"/>
      <c r="L10177" s="102" t="str">
        <f>[2]!Table1[[#This Row],[Orgn]]&amp;"-"&amp;[2]!Table1[[#This Row],[Dest]]</f>
        <v>SSH-NAP</v>
      </c>
      <c r="M10177" s="102" t="str">
        <f t="shared" si="158"/>
        <v>ADT</v>
      </c>
      <c r="N10177" s="102">
        <f>WEEKDAY([2]!Table1[[#This Row],[Travel Date]],2)</f>
        <v>6</v>
      </c>
      <c r="P10177" s="102">
        <v>1</v>
      </c>
    </row>
    <row r="10178" spans="2:16" x14ac:dyDescent="0.25">
      <c r="B10178" s="103"/>
      <c r="C10178" s="103"/>
      <c r="L10178" s="102" t="str">
        <f>[2]!Table1[[#This Row],[Orgn]]&amp;"-"&amp;[2]!Table1[[#This Row],[Dest]]</f>
        <v>SSH-NAP</v>
      </c>
      <c r="M10178" s="102" t="str">
        <f t="shared" ref="M10178:M10241" si="159">IF(TRIM(C10178)="INF", "INF", IF(TRIM(C10178)="CHD", "CHD", "ADT"))</f>
        <v>ADT</v>
      </c>
      <c r="N10178" s="102">
        <f>WEEKDAY([2]!Table1[[#This Row],[Travel Date]],2)</f>
        <v>6</v>
      </c>
      <c r="P10178" s="102">
        <v>1</v>
      </c>
    </row>
    <row r="10179" spans="2:16" x14ac:dyDescent="0.25">
      <c r="B10179" s="103"/>
      <c r="C10179" s="103"/>
      <c r="L10179" s="102" t="str">
        <f>[2]!Table1[[#This Row],[Orgn]]&amp;"-"&amp;[2]!Table1[[#This Row],[Dest]]</f>
        <v>SSH-NAP</v>
      </c>
      <c r="M10179" s="102" t="str">
        <f t="shared" si="159"/>
        <v>ADT</v>
      </c>
      <c r="N10179" s="102">
        <f>WEEKDAY([2]!Table1[[#This Row],[Travel Date]],2)</f>
        <v>6</v>
      </c>
      <c r="P10179" s="102">
        <v>1</v>
      </c>
    </row>
    <row r="10180" spans="2:16" x14ac:dyDescent="0.25">
      <c r="B10180" s="103"/>
      <c r="C10180" s="103"/>
      <c r="L10180" s="102" t="str">
        <f>[2]!Table1[[#This Row],[Orgn]]&amp;"-"&amp;[2]!Table1[[#This Row],[Dest]]</f>
        <v>SSH-NAP</v>
      </c>
      <c r="M10180" s="102" t="str">
        <f t="shared" si="159"/>
        <v>ADT</v>
      </c>
      <c r="N10180" s="102">
        <f>WEEKDAY([2]!Table1[[#This Row],[Travel Date]],2)</f>
        <v>6</v>
      </c>
      <c r="P10180" s="102">
        <v>1</v>
      </c>
    </row>
    <row r="10181" spans="2:16" x14ac:dyDescent="0.25">
      <c r="B10181" s="103"/>
      <c r="C10181" s="103"/>
      <c r="L10181" s="102" t="str">
        <f>[2]!Table1[[#This Row],[Orgn]]&amp;"-"&amp;[2]!Table1[[#This Row],[Dest]]</f>
        <v>SSH-NAP</v>
      </c>
      <c r="M10181" s="102" t="str">
        <f t="shared" si="159"/>
        <v>ADT</v>
      </c>
      <c r="N10181" s="102">
        <f>WEEKDAY([2]!Table1[[#This Row],[Travel Date]],2)</f>
        <v>6</v>
      </c>
      <c r="P10181" s="102">
        <v>1</v>
      </c>
    </row>
    <row r="10182" spans="2:16" x14ac:dyDescent="0.25">
      <c r="B10182" s="103"/>
      <c r="C10182" s="103"/>
      <c r="L10182" s="102" t="str">
        <f>[2]!Table1[[#This Row],[Orgn]]&amp;"-"&amp;[2]!Table1[[#This Row],[Dest]]</f>
        <v>SSH-NAP</v>
      </c>
      <c r="M10182" s="102" t="str">
        <f t="shared" si="159"/>
        <v>ADT</v>
      </c>
      <c r="N10182" s="102">
        <f>WEEKDAY([2]!Table1[[#This Row],[Travel Date]],2)</f>
        <v>6</v>
      </c>
      <c r="P10182" s="102">
        <v>1</v>
      </c>
    </row>
    <row r="10183" spans="2:16" x14ac:dyDescent="0.25">
      <c r="B10183" s="103"/>
      <c r="C10183" s="103"/>
      <c r="L10183" s="102" t="str">
        <f>[2]!Table1[[#This Row],[Orgn]]&amp;"-"&amp;[2]!Table1[[#This Row],[Dest]]</f>
        <v>SSH-NAP</v>
      </c>
      <c r="M10183" s="102" t="str">
        <f t="shared" si="159"/>
        <v>ADT</v>
      </c>
      <c r="N10183" s="102">
        <f>WEEKDAY([2]!Table1[[#This Row],[Travel Date]],2)</f>
        <v>6</v>
      </c>
      <c r="P10183" s="102">
        <v>1</v>
      </c>
    </row>
    <row r="10184" spans="2:16" x14ac:dyDescent="0.25">
      <c r="B10184" s="103"/>
      <c r="C10184" s="103"/>
      <c r="L10184" s="102" t="str">
        <f>[2]!Table1[[#This Row],[Orgn]]&amp;"-"&amp;[2]!Table1[[#This Row],[Dest]]</f>
        <v>SSH-NAP</v>
      </c>
      <c r="M10184" s="102" t="str">
        <f t="shared" si="159"/>
        <v>ADT</v>
      </c>
      <c r="N10184" s="102">
        <f>WEEKDAY([2]!Table1[[#This Row],[Travel Date]],2)</f>
        <v>6</v>
      </c>
      <c r="P10184" s="102">
        <v>1</v>
      </c>
    </row>
    <row r="10185" spans="2:16" x14ac:dyDescent="0.25">
      <c r="B10185" s="103"/>
      <c r="C10185" s="103"/>
      <c r="L10185" s="102" t="str">
        <f>[2]!Table1[[#This Row],[Orgn]]&amp;"-"&amp;[2]!Table1[[#This Row],[Dest]]</f>
        <v>SSH-NAP</v>
      </c>
      <c r="M10185" s="102" t="str">
        <f t="shared" si="159"/>
        <v>ADT</v>
      </c>
      <c r="N10185" s="102">
        <f>WEEKDAY([2]!Table1[[#This Row],[Travel Date]],2)</f>
        <v>6</v>
      </c>
      <c r="P10185" s="102">
        <v>1</v>
      </c>
    </row>
    <row r="10186" spans="2:16" x14ac:dyDescent="0.25">
      <c r="B10186" s="103"/>
      <c r="C10186" s="103"/>
      <c r="L10186" s="102" t="str">
        <f>[2]!Table1[[#This Row],[Orgn]]&amp;"-"&amp;[2]!Table1[[#This Row],[Dest]]</f>
        <v>SSH-NAP</v>
      </c>
      <c r="M10186" s="102" t="str">
        <f t="shared" si="159"/>
        <v>ADT</v>
      </c>
      <c r="N10186" s="102">
        <f>WEEKDAY([2]!Table1[[#This Row],[Travel Date]],2)</f>
        <v>6</v>
      </c>
      <c r="P10186" s="102">
        <v>1</v>
      </c>
    </row>
    <row r="10187" spans="2:16" x14ac:dyDescent="0.25">
      <c r="B10187" s="103"/>
      <c r="C10187" s="103"/>
      <c r="L10187" s="102" t="str">
        <f>[2]!Table1[[#This Row],[Orgn]]&amp;"-"&amp;[2]!Table1[[#This Row],[Dest]]</f>
        <v>SSH-NAP</v>
      </c>
      <c r="M10187" s="102" t="str">
        <f t="shared" si="159"/>
        <v>ADT</v>
      </c>
      <c r="N10187" s="102">
        <f>WEEKDAY([2]!Table1[[#This Row],[Travel Date]],2)</f>
        <v>6</v>
      </c>
      <c r="P10187" s="102">
        <v>1</v>
      </c>
    </row>
    <row r="10188" spans="2:16" x14ac:dyDescent="0.25">
      <c r="B10188" s="103"/>
      <c r="C10188" s="103"/>
      <c r="L10188" s="102" t="str">
        <f>[2]!Table1[[#This Row],[Orgn]]&amp;"-"&amp;[2]!Table1[[#This Row],[Dest]]</f>
        <v>SSH-NAP</v>
      </c>
      <c r="M10188" s="102" t="str">
        <f t="shared" si="159"/>
        <v>ADT</v>
      </c>
      <c r="N10188" s="102">
        <f>WEEKDAY([2]!Table1[[#This Row],[Travel Date]],2)</f>
        <v>6</v>
      </c>
      <c r="P10188" s="102">
        <v>1</v>
      </c>
    </row>
    <row r="10189" spans="2:16" x14ac:dyDescent="0.25">
      <c r="B10189" s="103"/>
      <c r="C10189" s="103"/>
      <c r="L10189" s="102" t="str">
        <f>[2]!Table1[[#This Row],[Orgn]]&amp;"-"&amp;[2]!Table1[[#This Row],[Dest]]</f>
        <v>SSH-NAP</v>
      </c>
      <c r="M10189" s="102" t="str">
        <f t="shared" si="159"/>
        <v>ADT</v>
      </c>
      <c r="N10189" s="102">
        <f>WEEKDAY([2]!Table1[[#This Row],[Travel Date]],2)</f>
        <v>6</v>
      </c>
      <c r="P10189" s="102">
        <v>1</v>
      </c>
    </row>
    <row r="10190" spans="2:16" x14ac:dyDescent="0.25">
      <c r="B10190" s="103"/>
      <c r="C10190" s="103"/>
      <c r="L10190" s="102" t="str">
        <f>[2]!Table1[[#This Row],[Orgn]]&amp;"-"&amp;[2]!Table1[[#This Row],[Dest]]</f>
        <v>SSH-NAP</v>
      </c>
      <c r="M10190" s="102" t="str">
        <f t="shared" si="159"/>
        <v>ADT</v>
      </c>
      <c r="N10190" s="102">
        <f>WEEKDAY([2]!Table1[[#This Row],[Travel Date]],2)</f>
        <v>6</v>
      </c>
      <c r="P10190" s="102">
        <v>1</v>
      </c>
    </row>
    <row r="10191" spans="2:16" x14ac:dyDescent="0.25">
      <c r="B10191" s="103"/>
      <c r="C10191" s="103"/>
      <c r="L10191" s="102" t="str">
        <f>[2]!Table1[[#This Row],[Orgn]]&amp;"-"&amp;[2]!Table1[[#This Row],[Dest]]</f>
        <v>SSH-NAP</v>
      </c>
      <c r="M10191" s="102" t="str">
        <f t="shared" si="159"/>
        <v>ADT</v>
      </c>
      <c r="N10191" s="102">
        <f>WEEKDAY([2]!Table1[[#This Row],[Travel Date]],2)</f>
        <v>6</v>
      </c>
      <c r="P10191" s="102">
        <v>1</v>
      </c>
    </row>
    <row r="10192" spans="2:16" x14ac:dyDescent="0.25">
      <c r="B10192" s="103"/>
      <c r="C10192" s="103"/>
      <c r="L10192" s="102" t="str">
        <f>[2]!Table1[[#This Row],[Orgn]]&amp;"-"&amp;[2]!Table1[[#This Row],[Dest]]</f>
        <v>SSH-NAP</v>
      </c>
      <c r="M10192" s="102" t="str">
        <f t="shared" si="159"/>
        <v>ADT</v>
      </c>
      <c r="N10192" s="102">
        <f>WEEKDAY([2]!Table1[[#This Row],[Travel Date]],2)</f>
        <v>6</v>
      </c>
      <c r="P10192" s="102">
        <v>1</v>
      </c>
    </row>
    <row r="10193" spans="2:16" x14ac:dyDescent="0.25">
      <c r="B10193" s="103"/>
      <c r="C10193" s="103"/>
      <c r="L10193" s="102" t="str">
        <f>[2]!Table1[[#This Row],[Orgn]]&amp;"-"&amp;[2]!Table1[[#This Row],[Dest]]</f>
        <v>SSH-NAP</v>
      </c>
      <c r="M10193" s="102" t="str">
        <f t="shared" si="159"/>
        <v>ADT</v>
      </c>
      <c r="N10193" s="102">
        <f>WEEKDAY([2]!Table1[[#This Row],[Travel Date]],2)</f>
        <v>6</v>
      </c>
      <c r="P10193" s="102">
        <v>1</v>
      </c>
    </row>
    <row r="10194" spans="2:16" x14ac:dyDescent="0.25">
      <c r="B10194" s="103"/>
      <c r="C10194" s="103"/>
      <c r="L10194" s="102" t="str">
        <f>[2]!Table1[[#This Row],[Orgn]]&amp;"-"&amp;[2]!Table1[[#This Row],[Dest]]</f>
        <v>SSH-NAP</v>
      </c>
      <c r="M10194" s="102" t="str">
        <f t="shared" si="159"/>
        <v>ADT</v>
      </c>
      <c r="N10194" s="102">
        <f>WEEKDAY([2]!Table1[[#This Row],[Travel Date]],2)</f>
        <v>6</v>
      </c>
      <c r="P10194" s="102">
        <v>1</v>
      </c>
    </row>
    <row r="10195" spans="2:16" x14ac:dyDescent="0.25">
      <c r="B10195" s="103"/>
      <c r="C10195" s="103"/>
      <c r="L10195" s="102" t="str">
        <f>[2]!Table1[[#This Row],[Orgn]]&amp;"-"&amp;[2]!Table1[[#This Row],[Dest]]</f>
        <v>SSH-NAP</v>
      </c>
      <c r="M10195" s="102" t="str">
        <f t="shared" si="159"/>
        <v>ADT</v>
      </c>
      <c r="N10195" s="102">
        <f>WEEKDAY([2]!Table1[[#This Row],[Travel Date]],2)</f>
        <v>6</v>
      </c>
      <c r="P10195" s="102">
        <v>1</v>
      </c>
    </row>
    <row r="10196" spans="2:16" x14ac:dyDescent="0.25">
      <c r="B10196" s="103"/>
      <c r="C10196" s="103"/>
      <c r="L10196" s="102" t="str">
        <f>[2]!Table1[[#This Row],[Orgn]]&amp;"-"&amp;[2]!Table1[[#This Row],[Dest]]</f>
        <v>SSH-NAP</v>
      </c>
      <c r="M10196" s="102" t="str">
        <f t="shared" si="159"/>
        <v>ADT</v>
      </c>
      <c r="N10196" s="102">
        <f>WEEKDAY([2]!Table1[[#This Row],[Travel Date]],2)</f>
        <v>6</v>
      </c>
      <c r="P10196" s="102">
        <v>1</v>
      </c>
    </row>
    <row r="10197" spans="2:16" x14ac:dyDescent="0.25">
      <c r="B10197" s="103"/>
      <c r="C10197" s="103"/>
      <c r="L10197" s="102" t="str">
        <f>[2]!Table1[[#This Row],[Orgn]]&amp;"-"&amp;[2]!Table1[[#This Row],[Dest]]</f>
        <v>SSH-NAP</v>
      </c>
      <c r="M10197" s="102" t="str">
        <f t="shared" si="159"/>
        <v>ADT</v>
      </c>
      <c r="N10197" s="102">
        <f>WEEKDAY([2]!Table1[[#This Row],[Travel Date]],2)</f>
        <v>6</v>
      </c>
      <c r="P10197" s="102">
        <v>1</v>
      </c>
    </row>
    <row r="10198" spans="2:16" x14ac:dyDescent="0.25">
      <c r="B10198" s="103"/>
      <c r="C10198" s="103"/>
      <c r="L10198" s="102" t="str">
        <f>[2]!Table1[[#This Row],[Orgn]]&amp;"-"&amp;[2]!Table1[[#This Row],[Dest]]</f>
        <v>SSH-NAP</v>
      </c>
      <c r="M10198" s="102" t="str">
        <f t="shared" si="159"/>
        <v>ADT</v>
      </c>
      <c r="N10198" s="102">
        <f>WEEKDAY([2]!Table1[[#This Row],[Travel Date]],2)</f>
        <v>6</v>
      </c>
      <c r="P10198" s="102">
        <v>1</v>
      </c>
    </row>
    <row r="10199" spans="2:16" x14ac:dyDescent="0.25">
      <c r="B10199" s="103"/>
      <c r="C10199" s="103"/>
      <c r="L10199" s="102" t="str">
        <f>[2]!Table1[[#This Row],[Orgn]]&amp;"-"&amp;[2]!Table1[[#This Row],[Dest]]</f>
        <v>SSH-NAP</v>
      </c>
      <c r="M10199" s="102" t="str">
        <f t="shared" si="159"/>
        <v>ADT</v>
      </c>
      <c r="N10199" s="102">
        <f>WEEKDAY([2]!Table1[[#This Row],[Travel Date]],2)</f>
        <v>6</v>
      </c>
      <c r="P10199" s="102">
        <v>1</v>
      </c>
    </row>
    <row r="10200" spans="2:16" x14ac:dyDescent="0.25">
      <c r="B10200" s="103"/>
      <c r="C10200" s="103"/>
      <c r="L10200" s="102" t="str">
        <f>[2]!Table1[[#This Row],[Orgn]]&amp;"-"&amp;[2]!Table1[[#This Row],[Dest]]</f>
        <v>SSH-NAP</v>
      </c>
      <c r="M10200" s="102" t="str">
        <f t="shared" si="159"/>
        <v>ADT</v>
      </c>
      <c r="N10200" s="102">
        <f>WEEKDAY([2]!Table1[[#This Row],[Travel Date]],2)</f>
        <v>6</v>
      </c>
      <c r="P10200" s="102">
        <v>1</v>
      </c>
    </row>
    <row r="10201" spans="2:16" x14ac:dyDescent="0.25">
      <c r="B10201" s="103"/>
      <c r="C10201" s="103"/>
      <c r="L10201" s="102" t="str">
        <f>[2]!Table1[[#This Row],[Orgn]]&amp;"-"&amp;[2]!Table1[[#This Row],[Dest]]</f>
        <v>SSH-NAP</v>
      </c>
      <c r="M10201" s="102" t="str">
        <f t="shared" si="159"/>
        <v>ADT</v>
      </c>
      <c r="N10201" s="102">
        <f>WEEKDAY([2]!Table1[[#This Row],[Travel Date]],2)</f>
        <v>6</v>
      </c>
      <c r="P10201" s="102">
        <v>1</v>
      </c>
    </row>
    <row r="10202" spans="2:16" x14ac:dyDescent="0.25">
      <c r="B10202" s="103"/>
      <c r="C10202" s="103"/>
      <c r="L10202" s="102" t="str">
        <f>[2]!Table1[[#This Row],[Orgn]]&amp;"-"&amp;[2]!Table1[[#This Row],[Dest]]</f>
        <v>SSH-NAP</v>
      </c>
      <c r="M10202" s="102" t="str">
        <f t="shared" si="159"/>
        <v>ADT</v>
      </c>
      <c r="N10202" s="102">
        <f>WEEKDAY([2]!Table1[[#This Row],[Travel Date]],2)</f>
        <v>6</v>
      </c>
      <c r="P10202" s="102">
        <v>1</v>
      </c>
    </row>
    <row r="10203" spans="2:16" x14ac:dyDescent="0.25">
      <c r="B10203" s="103"/>
      <c r="C10203" s="103"/>
      <c r="L10203" s="102" t="str">
        <f>[2]!Table1[[#This Row],[Orgn]]&amp;"-"&amp;[2]!Table1[[#This Row],[Dest]]</f>
        <v>SSH-NAP</v>
      </c>
      <c r="M10203" s="102" t="str">
        <f t="shared" si="159"/>
        <v>ADT</v>
      </c>
      <c r="N10203" s="102">
        <f>WEEKDAY([2]!Table1[[#This Row],[Travel Date]],2)</f>
        <v>6</v>
      </c>
      <c r="P10203" s="102">
        <v>1</v>
      </c>
    </row>
    <row r="10204" spans="2:16" x14ac:dyDescent="0.25">
      <c r="B10204" s="103"/>
      <c r="C10204" s="103"/>
      <c r="L10204" s="102" t="str">
        <f>[2]!Table1[[#This Row],[Orgn]]&amp;"-"&amp;[2]!Table1[[#This Row],[Dest]]</f>
        <v>SSH-NAP</v>
      </c>
      <c r="M10204" s="102" t="str">
        <f t="shared" si="159"/>
        <v>ADT</v>
      </c>
      <c r="N10204" s="102">
        <f>WEEKDAY([2]!Table1[[#This Row],[Travel Date]],2)</f>
        <v>6</v>
      </c>
      <c r="P10204" s="102">
        <v>1</v>
      </c>
    </row>
    <row r="10205" spans="2:16" x14ac:dyDescent="0.25">
      <c r="B10205" s="103"/>
      <c r="C10205" s="103"/>
      <c r="L10205" s="102" t="str">
        <f>[2]!Table1[[#This Row],[Orgn]]&amp;"-"&amp;[2]!Table1[[#This Row],[Dest]]</f>
        <v>SSH-NAP</v>
      </c>
      <c r="M10205" s="102" t="str">
        <f t="shared" si="159"/>
        <v>ADT</v>
      </c>
      <c r="N10205" s="102">
        <f>WEEKDAY([2]!Table1[[#This Row],[Travel Date]],2)</f>
        <v>6</v>
      </c>
      <c r="P10205" s="102">
        <v>1</v>
      </c>
    </row>
    <row r="10206" spans="2:16" x14ac:dyDescent="0.25">
      <c r="B10206" s="103"/>
      <c r="C10206" s="103"/>
      <c r="L10206" s="102" t="str">
        <f>[2]!Table1[[#This Row],[Orgn]]&amp;"-"&amp;[2]!Table1[[#This Row],[Dest]]</f>
        <v>SSH-NAP</v>
      </c>
      <c r="M10206" s="102" t="str">
        <f t="shared" si="159"/>
        <v>ADT</v>
      </c>
      <c r="N10206" s="102">
        <f>WEEKDAY([2]!Table1[[#This Row],[Travel Date]],2)</f>
        <v>6</v>
      </c>
      <c r="P10206" s="102">
        <v>1</v>
      </c>
    </row>
    <row r="10207" spans="2:16" x14ac:dyDescent="0.25">
      <c r="B10207" s="103"/>
      <c r="C10207" s="103"/>
      <c r="L10207" s="102" t="str">
        <f>[2]!Table1[[#This Row],[Orgn]]&amp;"-"&amp;[2]!Table1[[#This Row],[Dest]]</f>
        <v>NAP-SSH</v>
      </c>
      <c r="M10207" s="102" t="str">
        <f t="shared" si="159"/>
        <v>ADT</v>
      </c>
      <c r="N10207" s="102">
        <f>WEEKDAY([2]!Table1[[#This Row],[Travel Date]],2)</f>
        <v>6</v>
      </c>
      <c r="P10207" s="102">
        <v>1</v>
      </c>
    </row>
    <row r="10208" spans="2:16" x14ac:dyDescent="0.25">
      <c r="B10208" s="103"/>
      <c r="C10208" s="103"/>
      <c r="L10208" s="102" t="str">
        <f>[2]!Table1[[#This Row],[Orgn]]&amp;"-"&amp;[2]!Table1[[#This Row],[Dest]]</f>
        <v>NAP-SSH</v>
      </c>
      <c r="M10208" s="102" t="str">
        <f t="shared" si="159"/>
        <v>ADT</v>
      </c>
      <c r="N10208" s="102">
        <f>WEEKDAY([2]!Table1[[#This Row],[Travel Date]],2)</f>
        <v>6</v>
      </c>
      <c r="P10208" s="102">
        <v>1</v>
      </c>
    </row>
    <row r="10209" spans="2:16" x14ac:dyDescent="0.25">
      <c r="B10209" s="103"/>
      <c r="C10209" s="103"/>
      <c r="L10209" s="102" t="str">
        <f>[2]!Table1[[#This Row],[Orgn]]&amp;"-"&amp;[2]!Table1[[#This Row],[Dest]]</f>
        <v>NAP-SSH</v>
      </c>
      <c r="M10209" s="102" t="str">
        <f t="shared" si="159"/>
        <v>ADT</v>
      </c>
      <c r="N10209" s="102">
        <f>WEEKDAY([2]!Table1[[#This Row],[Travel Date]],2)</f>
        <v>6</v>
      </c>
      <c r="P10209" s="102">
        <v>1</v>
      </c>
    </row>
    <row r="10210" spans="2:16" x14ac:dyDescent="0.25">
      <c r="B10210" s="103"/>
      <c r="C10210" s="103"/>
      <c r="L10210" s="102" t="str">
        <f>[2]!Table1[[#This Row],[Orgn]]&amp;"-"&amp;[2]!Table1[[#This Row],[Dest]]</f>
        <v>NAP-SSH</v>
      </c>
      <c r="M10210" s="102" t="str">
        <f t="shared" si="159"/>
        <v>ADT</v>
      </c>
      <c r="N10210" s="102">
        <f>WEEKDAY([2]!Table1[[#This Row],[Travel Date]],2)</f>
        <v>6</v>
      </c>
      <c r="P10210" s="102">
        <v>1</v>
      </c>
    </row>
    <row r="10211" spans="2:16" x14ac:dyDescent="0.25">
      <c r="B10211" s="103"/>
      <c r="C10211" s="103"/>
      <c r="L10211" s="102" t="str">
        <f>[2]!Table1[[#This Row],[Orgn]]&amp;"-"&amp;[2]!Table1[[#This Row],[Dest]]</f>
        <v>NAP-SSH</v>
      </c>
      <c r="M10211" s="102" t="str">
        <f t="shared" si="159"/>
        <v>ADT</v>
      </c>
      <c r="N10211" s="102">
        <f>WEEKDAY([2]!Table1[[#This Row],[Travel Date]],2)</f>
        <v>6</v>
      </c>
      <c r="P10211" s="102">
        <v>1</v>
      </c>
    </row>
    <row r="10212" spans="2:16" x14ac:dyDescent="0.25">
      <c r="B10212" s="103"/>
      <c r="C10212" s="103"/>
      <c r="L10212" s="102" t="str">
        <f>[2]!Table1[[#This Row],[Orgn]]&amp;"-"&amp;[2]!Table1[[#This Row],[Dest]]</f>
        <v>NAP-SSH</v>
      </c>
      <c r="M10212" s="102" t="str">
        <f t="shared" si="159"/>
        <v>ADT</v>
      </c>
      <c r="N10212" s="102">
        <f>WEEKDAY([2]!Table1[[#This Row],[Travel Date]],2)</f>
        <v>6</v>
      </c>
      <c r="P10212" s="102">
        <v>1</v>
      </c>
    </row>
    <row r="10213" spans="2:16" x14ac:dyDescent="0.25">
      <c r="B10213" s="103"/>
      <c r="C10213" s="103"/>
      <c r="L10213" s="102" t="str">
        <f>[2]!Table1[[#This Row],[Orgn]]&amp;"-"&amp;[2]!Table1[[#This Row],[Dest]]</f>
        <v>NAP-SSH</v>
      </c>
      <c r="M10213" s="102" t="str">
        <f t="shared" si="159"/>
        <v>ADT</v>
      </c>
      <c r="N10213" s="102">
        <f>WEEKDAY([2]!Table1[[#This Row],[Travel Date]],2)</f>
        <v>6</v>
      </c>
      <c r="P10213" s="102">
        <v>1</v>
      </c>
    </row>
    <row r="10214" spans="2:16" x14ac:dyDescent="0.25">
      <c r="B10214" s="103"/>
      <c r="C10214" s="103"/>
      <c r="L10214" s="102" t="str">
        <f>[2]!Table1[[#This Row],[Orgn]]&amp;"-"&amp;[2]!Table1[[#This Row],[Dest]]</f>
        <v>NAP-SSH</v>
      </c>
      <c r="M10214" s="102" t="str">
        <f t="shared" si="159"/>
        <v>ADT</v>
      </c>
      <c r="N10214" s="102">
        <f>WEEKDAY([2]!Table1[[#This Row],[Travel Date]],2)</f>
        <v>6</v>
      </c>
      <c r="P10214" s="102">
        <v>1</v>
      </c>
    </row>
    <row r="10215" spans="2:16" x14ac:dyDescent="0.25">
      <c r="B10215" s="103"/>
      <c r="C10215" s="103"/>
      <c r="L10215" s="102" t="str">
        <f>[2]!Table1[[#This Row],[Orgn]]&amp;"-"&amp;[2]!Table1[[#This Row],[Dest]]</f>
        <v>NAP-SSH</v>
      </c>
      <c r="M10215" s="102" t="str">
        <f t="shared" si="159"/>
        <v>ADT</v>
      </c>
      <c r="N10215" s="102">
        <f>WEEKDAY([2]!Table1[[#This Row],[Travel Date]],2)</f>
        <v>6</v>
      </c>
      <c r="P10215" s="102">
        <v>1</v>
      </c>
    </row>
    <row r="10216" spans="2:16" x14ac:dyDescent="0.25">
      <c r="B10216" s="103"/>
      <c r="C10216" s="103"/>
      <c r="L10216" s="102" t="str">
        <f>[2]!Table1[[#This Row],[Orgn]]&amp;"-"&amp;[2]!Table1[[#This Row],[Dest]]</f>
        <v>NAP-SSH</v>
      </c>
      <c r="M10216" s="102" t="str">
        <f t="shared" si="159"/>
        <v>ADT</v>
      </c>
      <c r="N10216" s="102">
        <f>WEEKDAY([2]!Table1[[#This Row],[Travel Date]],2)</f>
        <v>6</v>
      </c>
      <c r="P10216" s="102">
        <v>1</v>
      </c>
    </row>
    <row r="10217" spans="2:16" x14ac:dyDescent="0.25">
      <c r="B10217" s="103"/>
      <c r="C10217" s="103"/>
      <c r="L10217" s="102" t="str">
        <f>[2]!Table1[[#This Row],[Orgn]]&amp;"-"&amp;[2]!Table1[[#This Row],[Dest]]</f>
        <v>NAP-SSH</v>
      </c>
      <c r="M10217" s="102" t="str">
        <f t="shared" si="159"/>
        <v>ADT</v>
      </c>
      <c r="N10217" s="102">
        <f>WEEKDAY([2]!Table1[[#This Row],[Travel Date]],2)</f>
        <v>6</v>
      </c>
      <c r="P10217" s="102">
        <v>1</v>
      </c>
    </row>
    <row r="10218" spans="2:16" x14ac:dyDescent="0.25">
      <c r="B10218" s="103"/>
      <c r="C10218" s="103"/>
      <c r="L10218" s="102" t="str">
        <f>[2]!Table1[[#This Row],[Orgn]]&amp;"-"&amp;[2]!Table1[[#This Row],[Dest]]</f>
        <v>NAP-SSH</v>
      </c>
      <c r="M10218" s="102" t="str">
        <f t="shared" si="159"/>
        <v>ADT</v>
      </c>
      <c r="N10218" s="102">
        <f>WEEKDAY([2]!Table1[[#This Row],[Travel Date]],2)</f>
        <v>6</v>
      </c>
      <c r="P10218" s="102">
        <v>1</v>
      </c>
    </row>
    <row r="10219" spans="2:16" x14ac:dyDescent="0.25">
      <c r="B10219" s="103"/>
      <c r="C10219" s="103"/>
      <c r="L10219" s="102" t="str">
        <f>[2]!Table1[[#This Row],[Orgn]]&amp;"-"&amp;[2]!Table1[[#This Row],[Dest]]</f>
        <v>NAP-SSH</v>
      </c>
      <c r="M10219" s="102" t="str">
        <f t="shared" si="159"/>
        <v>ADT</v>
      </c>
      <c r="N10219" s="102">
        <f>WEEKDAY([2]!Table1[[#This Row],[Travel Date]],2)</f>
        <v>6</v>
      </c>
      <c r="P10219" s="102">
        <v>1</v>
      </c>
    </row>
    <row r="10220" spans="2:16" x14ac:dyDescent="0.25">
      <c r="B10220" s="103"/>
      <c r="C10220" s="103"/>
      <c r="L10220" s="102" t="str">
        <f>[2]!Table1[[#This Row],[Orgn]]&amp;"-"&amp;[2]!Table1[[#This Row],[Dest]]</f>
        <v>NAP-SSH</v>
      </c>
      <c r="M10220" s="102" t="str">
        <f t="shared" si="159"/>
        <v>ADT</v>
      </c>
      <c r="N10220" s="102">
        <f>WEEKDAY([2]!Table1[[#This Row],[Travel Date]],2)</f>
        <v>6</v>
      </c>
      <c r="P10220" s="102">
        <v>1</v>
      </c>
    </row>
    <row r="10221" spans="2:16" x14ac:dyDescent="0.25">
      <c r="B10221" s="103"/>
      <c r="C10221" s="103"/>
      <c r="L10221" s="102" t="str">
        <f>[2]!Table1[[#This Row],[Orgn]]&amp;"-"&amp;[2]!Table1[[#This Row],[Dest]]</f>
        <v>NAP-SSH</v>
      </c>
      <c r="M10221" s="102" t="str">
        <f t="shared" si="159"/>
        <v>ADT</v>
      </c>
      <c r="N10221" s="102">
        <f>WEEKDAY([2]!Table1[[#This Row],[Travel Date]],2)</f>
        <v>6</v>
      </c>
      <c r="P10221" s="102">
        <v>1</v>
      </c>
    </row>
    <row r="10222" spans="2:16" x14ac:dyDescent="0.25">
      <c r="B10222" s="103"/>
      <c r="C10222" s="103"/>
      <c r="L10222" s="102" t="str">
        <f>[2]!Table1[[#This Row],[Orgn]]&amp;"-"&amp;[2]!Table1[[#This Row],[Dest]]</f>
        <v>NAP-SSH</v>
      </c>
      <c r="M10222" s="102" t="str">
        <f t="shared" si="159"/>
        <v>ADT</v>
      </c>
      <c r="N10222" s="102">
        <f>WEEKDAY([2]!Table1[[#This Row],[Travel Date]],2)</f>
        <v>6</v>
      </c>
      <c r="P10222" s="102">
        <v>1</v>
      </c>
    </row>
    <row r="10223" spans="2:16" x14ac:dyDescent="0.25">
      <c r="B10223" s="103"/>
      <c r="C10223" s="103"/>
      <c r="L10223" s="102" t="str">
        <f>[2]!Table1[[#This Row],[Orgn]]&amp;"-"&amp;[2]!Table1[[#This Row],[Dest]]</f>
        <v>NAP-SSH</v>
      </c>
      <c r="M10223" s="102" t="str">
        <f t="shared" si="159"/>
        <v>ADT</v>
      </c>
      <c r="N10223" s="102">
        <f>WEEKDAY([2]!Table1[[#This Row],[Travel Date]],2)</f>
        <v>6</v>
      </c>
      <c r="P10223" s="102">
        <v>1</v>
      </c>
    </row>
    <row r="10224" spans="2:16" x14ac:dyDescent="0.25">
      <c r="B10224" s="103"/>
      <c r="C10224" s="103"/>
      <c r="L10224" s="102" t="str">
        <f>[2]!Table1[[#This Row],[Orgn]]&amp;"-"&amp;[2]!Table1[[#This Row],[Dest]]</f>
        <v>NAP-SSH</v>
      </c>
      <c r="M10224" s="102" t="str">
        <f t="shared" si="159"/>
        <v>ADT</v>
      </c>
      <c r="N10224" s="102">
        <f>WEEKDAY([2]!Table1[[#This Row],[Travel Date]],2)</f>
        <v>6</v>
      </c>
      <c r="P10224" s="102">
        <v>1</v>
      </c>
    </row>
    <row r="10225" spans="2:16" x14ac:dyDescent="0.25">
      <c r="B10225" s="103"/>
      <c r="C10225" s="103"/>
      <c r="L10225" s="102" t="str">
        <f>[2]!Table1[[#This Row],[Orgn]]&amp;"-"&amp;[2]!Table1[[#This Row],[Dest]]</f>
        <v>NAP-SSH</v>
      </c>
      <c r="M10225" s="102" t="str">
        <f t="shared" si="159"/>
        <v>ADT</v>
      </c>
      <c r="N10225" s="102">
        <f>WEEKDAY([2]!Table1[[#This Row],[Travel Date]],2)</f>
        <v>6</v>
      </c>
      <c r="P10225" s="102">
        <v>1</v>
      </c>
    </row>
    <row r="10226" spans="2:16" x14ac:dyDescent="0.25">
      <c r="B10226" s="103"/>
      <c r="C10226" s="103"/>
      <c r="L10226" s="102" t="str">
        <f>[2]!Table1[[#This Row],[Orgn]]&amp;"-"&amp;[2]!Table1[[#This Row],[Dest]]</f>
        <v>NAP-SSH</v>
      </c>
      <c r="M10226" s="102" t="str">
        <f t="shared" si="159"/>
        <v>ADT</v>
      </c>
      <c r="N10226" s="102">
        <f>WEEKDAY([2]!Table1[[#This Row],[Travel Date]],2)</f>
        <v>6</v>
      </c>
      <c r="P10226" s="102">
        <v>1</v>
      </c>
    </row>
    <row r="10227" spans="2:16" x14ac:dyDescent="0.25">
      <c r="B10227" s="103"/>
      <c r="C10227" s="103"/>
      <c r="L10227" s="102" t="str">
        <f>[2]!Table1[[#This Row],[Orgn]]&amp;"-"&amp;[2]!Table1[[#This Row],[Dest]]</f>
        <v>NAP-SSH</v>
      </c>
      <c r="M10227" s="102" t="str">
        <f t="shared" si="159"/>
        <v>ADT</v>
      </c>
      <c r="N10227" s="102">
        <f>WEEKDAY([2]!Table1[[#This Row],[Travel Date]],2)</f>
        <v>6</v>
      </c>
      <c r="P10227" s="102">
        <v>1</v>
      </c>
    </row>
    <row r="10228" spans="2:16" x14ac:dyDescent="0.25">
      <c r="B10228" s="103"/>
      <c r="C10228" s="103"/>
      <c r="L10228" s="102" t="str">
        <f>[2]!Table1[[#This Row],[Orgn]]&amp;"-"&amp;[2]!Table1[[#This Row],[Dest]]</f>
        <v>NAP-SSH</v>
      </c>
      <c r="M10228" s="102" t="str">
        <f t="shared" si="159"/>
        <v>ADT</v>
      </c>
      <c r="N10228" s="102">
        <f>WEEKDAY([2]!Table1[[#This Row],[Travel Date]],2)</f>
        <v>6</v>
      </c>
      <c r="P10228" s="102">
        <v>1</v>
      </c>
    </row>
    <row r="10229" spans="2:16" x14ac:dyDescent="0.25">
      <c r="B10229" s="103"/>
      <c r="C10229" s="103"/>
      <c r="L10229" s="102" t="str">
        <f>[2]!Table1[[#This Row],[Orgn]]&amp;"-"&amp;[2]!Table1[[#This Row],[Dest]]</f>
        <v>NAP-SSH</v>
      </c>
      <c r="M10229" s="102" t="str">
        <f t="shared" si="159"/>
        <v>ADT</v>
      </c>
      <c r="N10229" s="102">
        <f>WEEKDAY([2]!Table1[[#This Row],[Travel Date]],2)</f>
        <v>6</v>
      </c>
      <c r="P10229" s="102">
        <v>1</v>
      </c>
    </row>
    <row r="10230" spans="2:16" x14ac:dyDescent="0.25">
      <c r="B10230" s="103"/>
      <c r="C10230" s="103"/>
      <c r="L10230" s="102" t="str">
        <f>[2]!Table1[[#This Row],[Orgn]]&amp;"-"&amp;[2]!Table1[[#This Row],[Dest]]</f>
        <v>NAP-SSH</v>
      </c>
      <c r="M10230" s="102" t="str">
        <f t="shared" si="159"/>
        <v>ADT</v>
      </c>
      <c r="N10230" s="102">
        <f>WEEKDAY([2]!Table1[[#This Row],[Travel Date]],2)</f>
        <v>6</v>
      </c>
      <c r="P10230" s="102">
        <v>1</v>
      </c>
    </row>
    <row r="10231" spans="2:16" x14ac:dyDescent="0.25">
      <c r="B10231" s="103"/>
      <c r="C10231" s="103"/>
      <c r="L10231" s="102" t="str">
        <f>[2]!Table1[[#This Row],[Orgn]]&amp;"-"&amp;[2]!Table1[[#This Row],[Dest]]</f>
        <v>NAP-SSH</v>
      </c>
      <c r="M10231" s="102" t="str">
        <f t="shared" si="159"/>
        <v>ADT</v>
      </c>
      <c r="N10231" s="102">
        <f>WEEKDAY([2]!Table1[[#This Row],[Travel Date]],2)</f>
        <v>6</v>
      </c>
      <c r="P10231" s="102">
        <v>1</v>
      </c>
    </row>
    <row r="10232" spans="2:16" x14ac:dyDescent="0.25">
      <c r="B10232" s="103"/>
      <c r="C10232" s="103"/>
      <c r="L10232" s="102" t="str">
        <f>[2]!Table1[[#This Row],[Orgn]]&amp;"-"&amp;[2]!Table1[[#This Row],[Dest]]</f>
        <v>NAP-SSH</v>
      </c>
      <c r="M10232" s="102" t="str">
        <f t="shared" si="159"/>
        <v>ADT</v>
      </c>
      <c r="N10232" s="102">
        <f>WEEKDAY([2]!Table1[[#This Row],[Travel Date]],2)</f>
        <v>6</v>
      </c>
      <c r="P10232" s="102">
        <v>1</v>
      </c>
    </row>
    <row r="10233" spans="2:16" x14ac:dyDescent="0.25">
      <c r="B10233" s="103"/>
      <c r="C10233" s="103"/>
      <c r="L10233" s="102" t="str">
        <f>[2]!Table1[[#This Row],[Orgn]]&amp;"-"&amp;[2]!Table1[[#This Row],[Dest]]</f>
        <v>NAP-SSH</v>
      </c>
      <c r="M10233" s="102" t="str">
        <f t="shared" si="159"/>
        <v>ADT</v>
      </c>
      <c r="N10233" s="102">
        <f>WEEKDAY([2]!Table1[[#This Row],[Travel Date]],2)</f>
        <v>6</v>
      </c>
      <c r="P10233" s="102">
        <v>1</v>
      </c>
    </row>
    <row r="10234" spans="2:16" x14ac:dyDescent="0.25">
      <c r="B10234" s="103"/>
      <c r="C10234" s="103"/>
      <c r="L10234" s="102" t="str">
        <f>[2]!Table1[[#This Row],[Orgn]]&amp;"-"&amp;[2]!Table1[[#This Row],[Dest]]</f>
        <v>NAP-SSH</v>
      </c>
      <c r="M10234" s="102" t="str">
        <f t="shared" si="159"/>
        <v>ADT</v>
      </c>
      <c r="N10234" s="102">
        <f>WEEKDAY([2]!Table1[[#This Row],[Travel Date]],2)</f>
        <v>6</v>
      </c>
      <c r="P10234" s="102">
        <v>1</v>
      </c>
    </row>
    <row r="10235" spans="2:16" x14ac:dyDescent="0.25">
      <c r="B10235" s="103"/>
      <c r="C10235" s="103"/>
      <c r="L10235" s="102" t="str">
        <f>[2]!Table1[[#This Row],[Orgn]]&amp;"-"&amp;[2]!Table1[[#This Row],[Dest]]</f>
        <v>NAP-SSH</v>
      </c>
      <c r="M10235" s="102" t="str">
        <f t="shared" si="159"/>
        <v>ADT</v>
      </c>
      <c r="N10235" s="102">
        <f>WEEKDAY([2]!Table1[[#This Row],[Travel Date]],2)</f>
        <v>6</v>
      </c>
      <c r="P10235" s="102">
        <v>1</v>
      </c>
    </row>
    <row r="10236" spans="2:16" x14ac:dyDescent="0.25">
      <c r="B10236" s="103"/>
      <c r="C10236" s="103"/>
      <c r="L10236" s="102" t="str">
        <f>[2]!Table1[[#This Row],[Orgn]]&amp;"-"&amp;[2]!Table1[[#This Row],[Dest]]</f>
        <v>NAP-SSH</v>
      </c>
      <c r="M10236" s="102" t="str">
        <f t="shared" si="159"/>
        <v>ADT</v>
      </c>
      <c r="N10236" s="102">
        <f>WEEKDAY([2]!Table1[[#This Row],[Travel Date]],2)</f>
        <v>6</v>
      </c>
      <c r="P10236" s="102">
        <v>1</v>
      </c>
    </row>
    <row r="10237" spans="2:16" x14ac:dyDescent="0.25">
      <c r="B10237" s="103"/>
      <c r="C10237" s="103"/>
      <c r="L10237" s="102" t="str">
        <f>[2]!Table1[[#This Row],[Orgn]]&amp;"-"&amp;[2]!Table1[[#This Row],[Dest]]</f>
        <v>NAP-SSH</v>
      </c>
      <c r="M10237" s="102" t="str">
        <f t="shared" si="159"/>
        <v>ADT</v>
      </c>
      <c r="N10237" s="102">
        <f>WEEKDAY([2]!Table1[[#This Row],[Travel Date]],2)</f>
        <v>6</v>
      </c>
      <c r="P10237" s="102">
        <v>1</v>
      </c>
    </row>
    <row r="10238" spans="2:16" x14ac:dyDescent="0.25">
      <c r="B10238" s="103"/>
      <c r="C10238" s="103"/>
      <c r="L10238" s="102" t="str">
        <f>[2]!Table1[[#This Row],[Orgn]]&amp;"-"&amp;[2]!Table1[[#This Row],[Dest]]</f>
        <v>NAP-SSH</v>
      </c>
      <c r="M10238" s="102" t="str">
        <f t="shared" si="159"/>
        <v>ADT</v>
      </c>
      <c r="N10238" s="102">
        <f>WEEKDAY([2]!Table1[[#This Row],[Travel Date]],2)</f>
        <v>6</v>
      </c>
      <c r="P10238" s="102">
        <v>1</v>
      </c>
    </row>
    <row r="10239" spans="2:16" x14ac:dyDescent="0.25">
      <c r="B10239" s="103"/>
      <c r="C10239" s="103"/>
      <c r="L10239" s="102" t="str">
        <f>[2]!Table1[[#This Row],[Orgn]]&amp;"-"&amp;[2]!Table1[[#This Row],[Dest]]</f>
        <v>NAP-SSH</v>
      </c>
      <c r="M10239" s="102" t="str">
        <f t="shared" si="159"/>
        <v>ADT</v>
      </c>
      <c r="N10239" s="102">
        <f>WEEKDAY([2]!Table1[[#This Row],[Travel Date]],2)</f>
        <v>6</v>
      </c>
      <c r="P10239" s="102">
        <v>1</v>
      </c>
    </row>
    <row r="10240" spans="2:16" x14ac:dyDescent="0.25">
      <c r="B10240" s="103"/>
      <c r="C10240" s="103"/>
      <c r="L10240" s="102" t="str">
        <f>[2]!Table1[[#This Row],[Orgn]]&amp;"-"&amp;[2]!Table1[[#This Row],[Dest]]</f>
        <v>NAP-SSH</v>
      </c>
      <c r="M10240" s="102" t="str">
        <f t="shared" si="159"/>
        <v>ADT</v>
      </c>
      <c r="N10240" s="102">
        <f>WEEKDAY([2]!Table1[[#This Row],[Travel Date]],2)</f>
        <v>6</v>
      </c>
      <c r="P10240" s="102">
        <v>1</v>
      </c>
    </row>
    <row r="10241" spans="2:16" x14ac:dyDescent="0.25">
      <c r="B10241" s="103"/>
      <c r="C10241" s="103"/>
      <c r="L10241" s="102" t="str">
        <f>[2]!Table1[[#This Row],[Orgn]]&amp;"-"&amp;[2]!Table1[[#This Row],[Dest]]</f>
        <v>NAP-SSH</v>
      </c>
      <c r="M10241" s="102" t="str">
        <f t="shared" si="159"/>
        <v>ADT</v>
      </c>
      <c r="N10241" s="102">
        <f>WEEKDAY([2]!Table1[[#This Row],[Travel Date]],2)</f>
        <v>6</v>
      </c>
      <c r="P10241" s="102">
        <v>1</v>
      </c>
    </row>
    <row r="10242" spans="2:16" x14ac:dyDescent="0.25">
      <c r="B10242" s="103"/>
      <c r="C10242" s="103"/>
      <c r="L10242" s="102" t="str">
        <f>[2]!Table1[[#This Row],[Orgn]]&amp;"-"&amp;[2]!Table1[[#This Row],[Dest]]</f>
        <v>NAP-SSH</v>
      </c>
      <c r="M10242" s="102" t="str">
        <f t="shared" ref="M10242:M10305" si="160">IF(TRIM(C10242)="INF", "INF", IF(TRIM(C10242)="CHD", "CHD", "ADT"))</f>
        <v>ADT</v>
      </c>
      <c r="N10242" s="102">
        <f>WEEKDAY([2]!Table1[[#This Row],[Travel Date]],2)</f>
        <v>6</v>
      </c>
      <c r="P10242" s="102">
        <v>1</v>
      </c>
    </row>
    <row r="10243" spans="2:16" x14ac:dyDescent="0.25">
      <c r="B10243" s="103"/>
      <c r="C10243" s="103"/>
      <c r="L10243" s="102" t="str">
        <f>[2]!Table1[[#This Row],[Orgn]]&amp;"-"&amp;[2]!Table1[[#This Row],[Dest]]</f>
        <v>NAP-SSH</v>
      </c>
      <c r="M10243" s="102" t="str">
        <f t="shared" si="160"/>
        <v>ADT</v>
      </c>
      <c r="N10243" s="102">
        <f>WEEKDAY([2]!Table1[[#This Row],[Travel Date]],2)</f>
        <v>6</v>
      </c>
      <c r="P10243" s="102">
        <v>1</v>
      </c>
    </row>
    <row r="10244" spans="2:16" x14ac:dyDescent="0.25">
      <c r="B10244" s="103"/>
      <c r="C10244" s="103"/>
      <c r="L10244" s="102" t="str">
        <f>[2]!Table1[[#This Row],[Orgn]]&amp;"-"&amp;[2]!Table1[[#This Row],[Dest]]</f>
        <v>NAP-SSH</v>
      </c>
      <c r="M10244" s="102" t="str">
        <f t="shared" si="160"/>
        <v>ADT</v>
      </c>
      <c r="N10244" s="102">
        <f>WEEKDAY([2]!Table1[[#This Row],[Travel Date]],2)</f>
        <v>6</v>
      </c>
      <c r="P10244" s="102">
        <v>1</v>
      </c>
    </row>
    <row r="10245" spans="2:16" x14ac:dyDescent="0.25">
      <c r="B10245" s="103"/>
      <c r="C10245" s="103"/>
      <c r="L10245" s="102" t="str">
        <f>[2]!Table1[[#This Row],[Orgn]]&amp;"-"&amp;[2]!Table1[[#This Row],[Dest]]</f>
        <v>NAP-SSH</v>
      </c>
      <c r="M10245" s="102" t="str">
        <f t="shared" si="160"/>
        <v>ADT</v>
      </c>
      <c r="N10245" s="102">
        <f>WEEKDAY([2]!Table1[[#This Row],[Travel Date]],2)</f>
        <v>6</v>
      </c>
      <c r="P10245" s="102">
        <v>1</v>
      </c>
    </row>
    <row r="10246" spans="2:16" x14ac:dyDescent="0.25">
      <c r="B10246" s="103"/>
      <c r="C10246" s="103"/>
      <c r="L10246" s="102" t="str">
        <f>[2]!Table1[[#This Row],[Orgn]]&amp;"-"&amp;[2]!Table1[[#This Row],[Dest]]</f>
        <v>NAP-SSH</v>
      </c>
      <c r="M10246" s="102" t="str">
        <f t="shared" si="160"/>
        <v>ADT</v>
      </c>
      <c r="N10246" s="102">
        <f>WEEKDAY([2]!Table1[[#This Row],[Travel Date]],2)</f>
        <v>6</v>
      </c>
      <c r="P10246" s="102">
        <v>1</v>
      </c>
    </row>
    <row r="10247" spans="2:16" x14ac:dyDescent="0.25">
      <c r="B10247" s="103"/>
      <c r="C10247" s="103"/>
      <c r="L10247" s="102" t="str">
        <f>[2]!Table1[[#This Row],[Orgn]]&amp;"-"&amp;[2]!Table1[[#This Row],[Dest]]</f>
        <v>NAP-SSH</v>
      </c>
      <c r="M10247" s="102" t="str">
        <f t="shared" si="160"/>
        <v>ADT</v>
      </c>
      <c r="N10247" s="102">
        <f>WEEKDAY([2]!Table1[[#This Row],[Travel Date]],2)</f>
        <v>6</v>
      </c>
      <c r="P10247" s="102">
        <v>1</v>
      </c>
    </row>
    <row r="10248" spans="2:16" x14ac:dyDescent="0.25">
      <c r="B10248" s="103"/>
      <c r="C10248" s="103"/>
      <c r="L10248" s="102" t="str">
        <f>[2]!Table1[[#This Row],[Orgn]]&amp;"-"&amp;[2]!Table1[[#This Row],[Dest]]</f>
        <v>NAP-SSH</v>
      </c>
      <c r="M10248" s="102" t="str">
        <f t="shared" si="160"/>
        <v>ADT</v>
      </c>
      <c r="N10248" s="102">
        <f>WEEKDAY([2]!Table1[[#This Row],[Travel Date]],2)</f>
        <v>6</v>
      </c>
      <c r="P10248" s="102">
        <v>1</v>
      </c>
    </row>
    <row r="10249" spans="2:16" x14ac:dyDescent="0.25">
      <c r="B10249" s="103"/>
      <c r="C10249" s="103"/>
      <c r="L10249" s="102" t="str">
        <f>[2]!Table1[[#This Row],[Orgn]]&amp;"-"&amp;[2]!Table1[[#This Row],[Dest]]</f>
        <v>NAP-SSH</v>
      </c>
      <c r="M10249" s="102" t="str">
        <f t="shared" si="160"/>
        <v>ADT</v>
      </c>
      <c r="N10249" s="102">
        <f>WEEKDAY([2]!Table1[[#This Row],[Travel Date]],2)</f>
        <v>6</v>
      </c>
      <c r="P10249" s="102">
        <v>1</v>
      </c>
    </row>
    <row r="10250" spans="2:16" x14ac:dyDescent="0.25">
      <c r="B10250" s="103"/>
      <c r="C10250" s="103"/>
      <c r="L10250" s="102" t="str">
        <f>[2]!Table1[[#This Row],[Orgn]]&amp;"-"&amp;[2]!Table1[[#This Row],[Dest]]</f>
        <v>NAP-SSH</v>
      </c>
      <c r="M10250" s="102" t="str">
        <f t="shared" si="160"/>
        <v>ADT</v>
      </c>
      <c r="N10250" s="102">
        <f>WEEKDAY([2]!Table1[[#This Row],[Travel Date]],2)</f>
        <v>6</v>
      </c>
      <c r="P10250" s="102">
        <v>1</v>
      </c>
    </row>
    <row r="10251" spans="2:16" x14ac:dyDescent="0.25">
      <c r="B10251" s="103"/>
      <c r="C10251" s="103"/>
      <c r="L10251" s="102" t="str">
        <f>[2]!Table1[[#This Row],[Orgn]]&amp;"-"&amp;[2]!Table1[[#This Row],[Dest]]</f>
        <v>NAP-SSH</v>
      </c>
      <c r="M10251" s="102" t="str">
        <f t="shared" si="160"/>
        <v>ADT</v>
      </c>
      <c r="N10251" s="102">
        <f>WEEKDAY([2]!Table1[[#This Row],[Travel Date]],2)</f>
        <v>6</v>
      </c>
      <c r="P10251" s="102">
        <v>1</v>
      </c>
    </row>
    <row r="10252" spans="2:16" x14ac:dyDescent="0.25">
      <c r="B10252" s="103"/>
      <c r="C10252" s="103"/>
      <c r="L10252" s="102" t="str">
        <f>[2]!Table1[[#This Row],[Orgn]]&amp;"-"&amp;[2]!Table1[[#This Row],[Dest]]</f>
        <v>NAP-SSH</v>
      </c>
      <c r="M10252" s="102" t="str">
        <f t="shared" si="160"/>
        <v>ADT</v>
      </c>
      <c r="N10252" s="102">
        <f>WEEKDAY([2]!Table1[[#This Row],[Travel Date]],2)</f>
        <v>6</v>
      </c>
      <c r="P10252" s="102">
        <v>1</v>
      </c>
    </row>
    <row r="10253" spans="2:16" x14ac:dyDescent="0.25">
      <c r="B10253" s="103"/>
      <c r="C10253" s="103"/>
      <c r="L10253" s="102" t="str">
        <f>[2]!Table1[[#This Row],[Orgn]]&amp;"-"&amp;[2]!Table1[[#This Row],[Dest]]</f>
        <v>NAP-SSH</v>
      </c>
      <c r="M10253" s="102" t="str">
        <f t="shared" si="160"/>
        <v>ADT</v>
      </c>
      <c r="N10253" s="102">
        <f>WEEKDAY([2]!Table1[[#This Row],[Travel Date]],2)</f>
        <v>6</v>
      </c>
      <c r="P10253" s="102">
        <v>1</v>
      </c>
    </row>
    <row r="10254" spans="2:16" x14ac:dyDescent="0.25">
      <c r="B10254" s="103"/>
      <c r="C10254" s="103"/>
      <c r="L10254" s="102" t="str">
        <f>[2]!Table1[[#This Row],[Orgn]]&amp;"-"&amp;[2]!Table1[[#This Row],[Dest]]</f>
        <v>NAP-SSH</v>
      </c>
      <c r="M10254" s="102" t="str">
        <f t="shared" si="160"/>
        <v>ADT</v>
      </c>
      <c r="N10254" s="102">
        <f>WEEKDAY([2]!Table1[[#This Row],[Travel Date]],2)</f>
        <v>6</v>
      </c>
      <c r="P10254" s="102">
        <v>1</v>
      </c>
    </row>
    <row r="10255" spans="2:16" x14ac:dyDescent="0.25">
      <c r="B10255" s="103"/>
      <c r="C10255" s="103"/>
      <c r="L10255" s="102" t="str">
        <f>[2]!Table1[[#This Row],[Orgn]]&amp;"-"&amp;[2]!Table1[[#This Row],[Dest]]</f>
        <v>NAP-SSH</v>
      </c>
      <c r="M10255" s="102" t="str">
        <f t="shared" si="160"/>
        <v>ADT</v>
      </c>
      <c r="N10255" s="102">
        <f>WEEKDAY([2]!Table1[[#This Row],[Travel Date]],2)</f>
        <v>6</v>
      </c>
      <c r="P10255" s="102">
        <v>1</v>
      </c>
    </row>
    <row r="10256" spans="2:16" x14ac:dyDescent="0.25">
      <c r="B10256" s="103"/>
      <c r="C10256" s="103"/>
      <c r="L10256" s="102" t="str">
        <f>[2]!Table1[[#This Row],[Orgn]]&amp;"-"&amp;[2]!Table1[[#This Row],[Dest]]</f>
        <v>NAP-SSH</v>
      </c>
      <c r="M10256" s="102" t="str">
        <f t="shared" si="160"/>
        <v>ADT</v>
      </c>
      <c r="N10256" s="102">
        <f>WEEKDAY([2]!Table1[[#This Row],[Travel Date]],2)</f>
        <v>6</v>
      </c>
      <c r="P10256" s="102">
        <v>1</v>
      </c>
    </row>
    <row r="10257" spans="2:16" x14ac:dyDescent="0.25">
      <c r="B10257" s="103"/>
      <c r="C10257" s="103"/>
      <c r="L10257" s="102" t="str">
        <f>[2]!Table1[[#This Row],[Orgn]]&amp;"-"&amp;[2]!Table1[[#This Row],[Dest]]</f>
        <v>NAP-SSH</v>
      </c>
      <c r="M10257" s="102" t="str">
        <f t="shared" si="160"/>
        <v>ADT</v>
      </c>
      <c r="N10257" s="102">
        <f>WEEKDAY([2]!Table1[[#This Row],[Travel Date]],2)</f>
        <v>6</v>
      </c>
      <c r="P10257" s="102">
        <v>1</v>
      </c>
    </row>
    <row r="10258" spans="2:16" x14ac:dyDescent="0.25">
      <c r="B10258" s="103"/>
      <c r="C10258" s="103"/>
      <c r="L10258" s="102" t="str">
        <f>[2]!Table1[[#This Row],[Orgn]]&amp;"-"&amp;[2]!Table1[[#This Row],[Dest]]</f>
        <v>NAP-SSH</v>
      </c>
      <c r="M10258" s="102" t="str">
        <f t="shared" si="160"/>
        <v>ADT</v>
      </c>
      <c r="N10258" s="102">
        <f>WEEKDAY([2]!Table1[[#This Row],[Travel Date]],2)</f>
        <v>6</v>
      </c>
      <c r="P10258" s="102">
        <v>1</v>
      </c>
    </row>
    <row r="10259" spans="2:16" x14ac:dyDescent="0.25">
      <c r="B10259" s="103"/>
      <c r="C10259" s="103"/>
      <c r="L10259" s="102" t="str">
        <f>[2]!Table1[[#This Row],[Orgn]]&amp;"-"&amp;[2]!Table1[[#This Row],[Dest]]</f>
        <v>NAP-SSH</v>
      </c>
      <c r="M10259" s="102" t="str">
        <f t="shared" si="160"/>
        <v>ADT</v>
      </c>
      <c r="N10259" s="102">
        <f>WEEKDAY([2]!Table1[[#This Row],[Travel Date]],2)</f>
        <v>6</v>
      </c>
      <c r="P10259" s="102">
        <v>1</v>
      </c>
    </row>
    <row r="10260" spans="2:16" x14ac:dyDescent="0.25">
      <c r="B10260" s="103"/>
      <c r="C10260" s="103"/>
      <c r="L10260" s="102" t="str">
        <f>[2]!Table1[[#This Row],[Orgn]]&amp;"-"&amp;[2]!Table1[[#This Row],[Dest]]</f>
        <v>NAP-SSH</v>
      </c>
      <c r="M10260" s="102" t="str">
        <f t="shared" si="160"/>
        <v>ADT</v>
      </c>
      <c r="N10260" s="102">
        <f>WEEKDAY([2]!Table1[[#This Row],[Travel Date]],2)</f>
        <v>6</v>
      </c>
      <c r="P10260" s="102">
        <v>1</v>
      </c>
    </row>
    <row r="10261" spans="2:16" x14ac:dyDescent="0.25">
      <c r="B10261" s="103"/>
      <c r="C10261" s="103"/>
      <c r="L10261" s="102" t="str">
        <f>[2]!Table1[[#This Row],[Orgn]]&amp;"-"&amp;[2]!Table1[[#This Row],[Dest]]</f>
        <v>NAP-SSH</v>
      </c>
      <c r="M10261" s="102" t="str">
        <f t="shared" si="160"/>
        <v>ADT</v>
      </c>
      <c r="N10261" s="102">
        <f>WEEKDAY([2]!Table1[[#This Row],[Travel Date]],2)</f>
        <v>6</v>
      </c>
      <c r="P10261" s="102">
        <v>1</v>
      </c>
    </row>
    <row r="10262" spans="2:16" x14ac:dyDescent="0.25">
      <c r="B10262" s="103"/>
      <c r="C10262" s="103"/>
      <c r="L10262" s="102" t="str">
        <f>[2]!Table1[[#This Row],[Orgn]]&amp;"-"&amp;[2]!Table1[[#This Row],[Dest]]</f>
        <v>NAP-SSH</v>
      </c>
      <c r="M10262" s="102" t="str">
        <f t="shared" si="160"/>
        <v>ADT</v>
      </c>
      <c r="N10262" s="102">
        <f>WEEKDAY([2]!Table1[[#This Row],[Travel Date]],2)</f>
        <v>6</v>
      </c>
      <c r="P10262" s="102">
        <v>1</v>
      </c>
    </row>
    <row r="10263" spans="2:16" x14ac:dyDescent="0.25">
      <c r="B10263" s="103"/>
      <c r="C10263" s="103"/>
      <c r="L10263" s="102" t="str">
        <f>[2]!Table1[[#This Row],[Orgn]]&amp;"-"&amp;[2]!Table1[[#This Row],[Dest]]</f>
        <v>NAP-SSH</v>
      </c>
      <c r="M10263" s="102" t="str">
        <f t="shared" si="160"/>
        <v>ADT</v>
      </c>
      <c r="N10263" s="102">
        <f>WEEKDAY([2]!Table1[[#This Row],[Travel Date]],2)</f>
        <v>6</v>
      </c>
      <c r="P10263" s="102">
        <v>1</v>
      </c>
    </row>
    <row r="10264" spans="2:16" x14ac:dyDescent="0.25">
      <c r="B10264" s="103"/>
      <c r="C10264" s="103"/>
      <c r="L10264" s="102" t="str">
        <f>[2]!Table1[[#This Row],[Orgn]]&amp;"-"&amp;[2]!Table1[[#This Row],[Dest]]</f>
        <v>NAP-SSH</v>
      </c>
      <c r="M10264" s="102" t="str">
        <f t="shared" si="160"/>
        <v>ADT</v>
      </c>
      <c r="N10264" s="102">
        <f>WEEKDAY([2]!Table1[[#This Row],[Travel Date]],2)</f>
        <v>6</v>
      </c>
      <c r="P10264" s="102">
        <v>1</v>
      </c>
    </row>
    <row r="10265" spans="2:16" x14ac:dyDescent="0.25">
      <c r="B10265" s="103"/>
      <c r="C10265" s="103"/>
      <c r="L10265" s="102" t="str">
        <f>[2]!Table1[[#This Row],[Orgn]]&amp;"-"&amp;[2]!Table1[[#This Row],[Dest]]</f>
        <v>NAP-SSH</v>
      </c>
      <c r="M10265" s="102" t="str">
        <f t="shared" si="160"/>
        <v>ADT</v>
      </c>
      <c r="N10265" s="102">
        <f>WEEKDAY([2]!Table1[[#This Row],[Travel Date]],2)</f>
        <v>6</v>
      </c>
      <c r="P10265" s="102">
        <v>1</v>
      </c>
    </row>
    <row r="10266" spans="2:16" x14ac:dyDescent="0.25">
      <c r="B10266" s="103"/>
      <c r="C10266" s="103"/>
      <c r="L10266" s="102" t="str">
        <f>[2]!Table1[[#This Row],[Orgn]]&amp;"-"&amp;[2]!Table1[[#This Row],[Dest]]</f>
        <v>NAP-SSH</v>
      </c>
      <c r="M10266" s="102" t="str">
        <f t="shared" si="160"/>
        <v>ADT</v>
      </c>
      <c r="N10266" s="102">
        <f>WEEKDAY([2]!Table1[[#This Row],[Travel Date]],2)</f>
        <v>6</v>
      </c>
      <c r="P10266" s="102">
        <v>1</v>
      </c>
    </row>
    <row r="10267" spans="2:16" x14ac:dyDescent="0.25">
      <c r="B10267" s="103"/>
      <c r="C10267" s="103"/>
      <c r="L10267" s="102" t="str">
        <f>[2]!Table1[[#This Row],[Orgn]]&amp;"-"&amp;[2]!Table1[[#This Row],[Dest]]</f>
        <v>NAP-SSH</v>
      </c>
      <c r="M10267" s="102" t="str">
        <f t="shared" si="160"/>
        <v>ADT</v>
      </c>
      <c r="N10267" s="102">
        <f>WEEKDAY([2]!Table1[[#This Row],[Travel Date]],2)</f>
        <v>6</v>
      </c>
      <c r="P10267" s="102">
        <v>1</v>
      </c>
    </row>
    <row r="10268" spans="2:16" x14ac:dyDescent="0.25">
      <c r="B10268" s="103"/>
      <c r="C10268" s="103"/>
      <c r="L10268" s="102" t="str">
        <f>[2]!Table1[[#This Row],[Orgn]]&amp;"-"&amp;[2]!Table1[[#This Row],[Dest]]</f>
        <v>NAP-SSH</v>
      </c>
      <c r="M10268" s="102" t="str">
        <f t="shared" si="160"/>
        <v>ADT</v>
      </c>
      <c r="N10268" s="102">
        <f>WEEKDAY([2]!Table1[[#This Row],[Travel Date]],2)</f>
        <v>6</v>
      </c>
      <c r="P10268" s="102">
        <v>1</v>
      </c>
    </row>
    <row r="10269" spans="2:16" x14ac:dyDescent="0.25">
      <c r="B10269" s="103"/>
      <c r="C10269" s="103"/>
      <c r="L10269" s="102" t="str">
        <f>[2]!Table1[[#This Row],[Orgn]]&amp;"-"&amp;[2]!Table1[[#This Row],[Dest]]</f>
        <v>NAP-SSH</v>
      </c>
      <c r="M10269" s="102" t="str">
        <f t="shared" si="160"/>
        <v>ADT</v>
      </c>
      <c r="N10269" s="102">
        <f>WEEKDAY([2]!Table1[[#This Row],[Travel Date]],2)</f>
        <v>6</v>
      </c>
      <c r="P10269" s="102">
        <v>1</v>
      </c>
    </row>
    <row r="10270" spans="2:16" x14ac:dyDescent="0.25">
      <c r="B10270" s="103"/>
      <c r="C10270" s="103"/>
      <c r="L10270" s="102" t="str">
        <f>[2]!Table1[[#This Row],[Orgn]]&amp;"-"&amp;[2]!Table1[[#This Row],[Dest]]</f>
        <v>NAP-SSH</v>
      </c>
      <c r="M10270" s="102" t="str">
        <f t="shared" si="160"/>
        <v>ADT</v>
      </c>
      <c r="N10270" s="102">
        <f>WEEKDAY([2]!Table1[[#This Row],[Travel Date]],2)</f>
        <v>6</v>
      </c>
      <c r="P10270" s="102">
        <v>1</v>
      </c>
    </row>
    <row r="10271" spans="2:16" x14ac:dyDescent="0.25">
      <c r="B10271" s="103"/>
      <c r="C10271" s="103"/>
      <c r="L10271" s="102" t="str">
        <f>[2]!Table1[[#This Row],[Orgn]]&amp;"-"&amp;[2]!Table1[[#This Row],[Dest]]</f>
        <v>NAP-SSH</v>
      </c>
      <c r="M10271" s="102" t="str">
        <f t="shared" si="160"/>
        <v>ADT</v>
      </c>
      <c r="N10271" s="102">
        <f>WEEKDAY([2]!Table1[[#This Row],[Travel Date]],2)</f>
        <v>6</v>
      </c>
      <c r="P10271" s="102">
        <v>1</v>
      </c>
    </row>
    <row r="10272" spans="2:16" x14ac:dyDescent="0.25">
      <c r="B10272" s="103"/>
      <c r="C10272" s="103"/>
      <c r="L10272" s="102" t="str">
        <f>[2]!Table1[[#This Row],[Orgn]]&amp;"-"&amp;[2]!Table1[[#This Row],[Dest]]</f>
        <v>NAP-SSH</v>
      </c>
      <c r="M10272" s="102" t="str">
        <f t="shared" si="160"/>
        <v>ADT</v>
      </c>
      <c r="N10272" s="102">
        <f>WEEKDAY([2]!Table1[[#This Row],[Travel Date]],2)</f>
        <v>6</v>
      </c>
      <c r="P10272" s="102">
        <v>1</v>
      </c>
    </row>
    <row r="10273" spans="2:16" x14ac:dyDescent="0.25">
      <c r="B10273" s="103"/>
      <c r="C10273" s="103"/>
      <c r="L10273" s="102" t="str">
        <f>[2]!Table1[[#This Row],[Orgn]]&amp;"-"&amp;[2]!Table1[[#This Row],[Dest]]</f>
        <v>NAP-SSH</v>
      </c>
      <c r="M10273" s="102" t="str">
        <f t="shared" si="160"/>
        <v>ADT</v>
      </c>
      <c r="N10273" s="102">
        <f>WEEKDAY([2]!Table1[[#This Row],[Travel Date]],2)</f>
        <v>6</v>
      </c>
      <c r="P10273" s="102">
        <v>1</v>
      </c>
    </row>
    <row r="10274" spans="2:16" x14ac:dyDescent="0.25">
      <c r="B10274" s="103"/>
      <c r="C10274" s="103"/>
      <c r="L10274" s="102" t="str">
        <f>[2]!Table1[[#This Row],[Orgn]]&amp;"-"&amp;[2]!Table1[[#This Row],[Dest]]</f>
        <v>NAP-SSH</v>
      </c>
      <c r="M10274" s="102" t="str">
        <f t="shared" si="160"/>
        <v>ADT</v>
      </c>
      <c r="N10274" s="102">
        <f>WEEKDAY([2]!Table1[[#This Row],[Travel Date]],2)</f>
        <v>6</v>
      </c>
      <c r="P10274" s="102">
        <v>1</v>
      </c>
    </row>
    <row r="10275" spans="2:16" x14ac:dyDescent="0.25">
      <c r="B10275" s="103"/>
      <c r="C10275" s="103"/>
      <c r="L10275" s="102" t="str">
        <f>[2]!Table1[[#This Row],[Orgn]]&amp;"-"&amp;[2]!Table1[[#This Row],[Dest]]</f>
        <v>NAP-SSH</v>
      </c>
      <c r="M10275" s="102" t="str">
        <f t="shared" si="160"/>
        <v>ADT</v>
      </c>
      <c r="N10275" s="102">
        <f>WEEKDAY([2]!Table1[[#This Row],[Travel Date]],2)</f>
        <v>6</v>
      </c>
      <c r="P10275" s="102">
        <v>1</v>
      </c>
    </row>
    <row r="10276" spans="2:16" x14ac:dyDescent="0.25">
      <c r="B10276" s="103"/>
      <c r="C10276" s="103"/>
      <c r="L10276" s="102" t="str">
        <f>[2]!Table1[[#This Row],[Orgn]]&amp;"-"&amp;[2]!Table1[[#This Row],[Dest]]</f>
        <v>NAP-SSH</v>
      </c>
      <c r="M10276" s="102" t="str">
        <f t="shared" si="160"/>
        <v>ADT</v>
      </c>
      <c r="N10276" s="102">
        <f>WEEKDAY([2]!Table1[[#This Row],[Travel Date]],2)</f>
        <v>6</v>
      </c>
      <c r="P10276" s="102">
        <v>1</v>
      </c>
    </row>
    <row r="10277" spans="2:16" x14ac:dyDescent="0.25">
      <c r="B10277" s="103"/>
      <c r="C10277" s="103"/>
      <c r="L10277" s="102" t="str">
        <f>[2]!Table1[[#This Row],[Orgn]]&amp;"-"&amp;[2]!Table1[[#This Row],[Dest]]</f>
        <v>NAP-SSH</v>
      </c>
      <c r="M10277" s="102" t="str">
        <f t="shared" si="160"/>
        <v>ADT</v>
      </c>
      <c r="N10277" s="102">
        <f>WEEKDAY([2]!Table1[[#This Row],[Travel Date]],2)</f>
        <v>6</v>
      </c>
      <c r="P10277" s="102">
        <v>1</v>
      </c>
    </row>
    <row r="10278" spans="2:16" x14ac:dyDescent="0.25">
      <c r="B10278" s="103"/>
      <c r="C10278" s="103"/>
      <c r="L10278" s="102" t="str">
        <f>[2]!Table1[[#This Row],[Orgn]]&amp;"-"&amp;[2]!Table1[[#This Row],[Dest]]</f>
        <v>NAP-SSH</v>
      </c>
      <c r="M10278" s="102" t="str">
        <f t="shared" si="160"/>
        <v>ADT</v>
      </c>
      <c r="N10278" s="102">
        <f>WEEKDAY([2]!Table1[[#This Row],[Travel Date]],2)</f>
        <v>6</v>
      </c>
      <c r="P10278" s="102">
        <v>1</v>
      </c>
    </row>
    <row r="10279" spans="2:16" x14ac:dyDescent="0.25">
      <c r="B10279" s="103"/>
      <c r="C10279" s="103"/>
      <c r="L10279" s="102" t="str">
        <f>[2]!Table1[[#This Row],[Orgn]]&amp;"-"&amp;[2]!Table1[[#This Row],[Dest]]</f>
        <v>NAP-SSH</v>
      </c>
      <c r="M10279" s="102" t="str">
        <f t="shared" si="160"/>
        <v>ADT</v>
      </c>
      <c r="N10279" s="102">
        <f>WEEKDAY([2]!Table1[[#This Row],[Travel Date]],2)</f>
        <v>6</v>
      </c>
      <c r="P10279" s="102">
        <v>1</v>
      </c>
    </row>
    <row r="10280" spans="2:16" x14ac:dyDescent="0.25">
      <c r="B10280" s="103"/>
      <c r="C10280" s="103"/>
      <c r="L10280" s="102" t="str">
        <f>[2]!Table1[[#This Row],[Orgn]]&amp;"-"&amp;[2]!Table1[[#This Row],[Dest]]</f>
        <v>NAP-SSH</v>
      </c>
      <c r="M10280" s="102" t="str">
        <f t="shared" si="160"/>
        <v>ADT</v>
      </c>
      <c r="N10280" s="102">
        <f>WEEKDAY([2]!Table1[[#This Row],[Travel Date]],2)</f>
        <v>6</v>
      </c>
      <c r="P10280" s="102">
        <v>1</v>
      </c>
    </row>
    <row r="10281" spans="2:16" x14ac:dyDescent="0.25">
      <c r="B10281" s="103"/>
      <c r="C10281" s="103"/>
      <c r="L10281" s="102" t="str">
        <f>[2]!Table1[[#This Row],[Orgn]]&amp;"-"&amp;[2]!Table1[[#This Row],[Dest]]</f>
        <v>NAP-SSH</v>
      </c>
      <c r="M10281" s="102" t="str">
        <f t="shared" si="160"/>
        <v>ADT</v>
      </c>
      <c r="N10281" s="102">
        <f>WEEKDAY([2]!Table1[[#This Row],[Travel Date]],2)</f>
        <v>6</v>
      </c>
      <c r="P10281" s="102">
        <v>1</v>
      </c>
    </row>
    <row r="10282" spans="2:16" x14ac:dyDescent="0.25">
      <c r="B10282" s="103"/>
      <c r="C10282" s="103"/>
      <c r="L10282" s="102" t="str">
        <f>[2]!Table1[[#This Row],[Orgn]]&amp;"-"&amp;[2]!Table1[[#This Row],[Dest]]</f>
        <v>NAP-SSH</v>
      </c>
      <c r="M10282" s="102" t="str">
        <f t="shared" si="160"/>
        <v>ADT</v>
      </c>
      <c r="N10282" s="102">
        <f>WEEKDAY([2]!Table1[[#This Row],[Travel Date]],2)</f>
        <v>6</v>
      </c>
      <c r="P10282" s="102">
        <v>1</v>
      </c>
    </row>
    <row r="10283" spans="2:16" x14ac:dyDescent="0.25">
      <c r="B10283" s="103"/>
      <c r="C10283" s="103"/>
      <c r="L10283" s="102" t="str">
        <f>[2]!Table1[[#This Row],[Orgn]]&amp;"-"&amp;[2]!Table1[[#This Row],[Dest]]</f>
        <v>NAP-SSH</v>
      </c>
      <c r="M10283" s="102" t="str">
        <f t="shared" si="160"/>
        <v>ADT</v>
      </c>
      <c r="N10283" s="102">
        <f>WEEKDAY([2]!Table1[[#This Row],[Travel Date]],2)</f>
        <v>6</v>
      </c>
      <c r="P10283" s="102">
        <v>1</v>
      </c>
    </row>
    <row r="10284" spans="2:16" x14ac:dyDescent="0.25">
      <c r="B10284" s="103"/>
      <c r="C10284" s="103"/>
      <c r="L10284" s="102" t="str">
        <f>[2]!Table1[[#This Row],[Orgn]]&amp;"-"&amp;[2]!Table1[[#This Row],[Dest]]</f>
        <v>NAP-SSH</v>
      </c>
      <c r="M10284" s="102" t="str">
        <f t="shared" si="160"/>
        <v>ADT</v>
      </c>
      <c r="N10284" s="102">
        <f>WEEKDAY([2]!Table1[[#This Row],[Travel Date]],2)</f>
        <v>6</v>
      </c>
      <c r="P10284" s="102">
        <v>1</v>
      </c>
    </row>
    <row r="10285" spans="2:16" x14ac:dyDescent="0.25">
      <c r="B10285" s="103"/>
      <c r="C10285" s="103"/>
      <c r="L10285" s="102" t="str">
        <f>[2]!Table1[[#This Row],[Orgn]]&amp;"-"&amp;[2]!Table1[[#This Row],[Dest]]</f>
        <v>NAP-SSH</v>
      </c>
      <c r="M10285" s="102" t="str">
        <f t="shared" si="160"/>
        <v>ADT</v>
      </c>
      <c r="N10285" s="102">
        <f>WEEKDAY([2]!Table1[[#This Row],[Travel Date]],2)</f>
        <v>6</v>
      </c>
      <c r="P10285" s="102">
        <v>1</v>
      </c>
    </row>
    <row r="10286" spans="2:16" x14ac:dyDescent="0.25">
      <c r="B10286" s="103"/>
      <c r="C10286" s="103"/>
      <c r="L10286" s="102" t="str">
        <f>[2]!Table1[[#This Row],[Orgn]]&amp;"-"&amp;[2]!Table1[[#This Row],[Dest]]</f>
        <v>NAP-SSH</v>
      </c>
      <c r="M10286" s="102" t="str">
        <f t="shared" si="160"/>
        <v>ADT</v>
      </c>
      <c r="N10286" s="102">
        <f>WEEKDAY([2]!Table1[[#This Row],[Travel Date]],2)</f>
        <v>6</v>
      </c>
      <c r="P10286" s="102">
        <v>1</v>
      </c>
    </row>
    <row r="10287" spans="2:16" x14ac:dyDescent="0.25">
      <c r="B10287" s="103"/>
      <c r="C10287" s="103"/>
      <c r="L10287" s="102" t="str">
        <f>[2]!Table1[[#This Row],[Orgn]]&amp;"-"&amp;[2]!Table1[[#This Row],[Dest]]</f>
        <v>NAP-SSH</v>
      </c>
      <c r="M10287" s="102" t="str">
        <f t="shared" si="160"/>
        <v>ADT</v>
      </c>
      <c r="N10287" s="102">
        <f>WEEKDAY([2]!Table1[[#This Row],[Travel Date]],2)</f>
        <v>6</v>
      </c>
      <c r="P10287" s="102">
        <v>1</v>
      </c>
    </row>
    <row r="10288" spans="2:16" x14ac:dyDescent="0.25">
      <c r="B10288" s="103"/>
      <c r="C10288" s="103"/>
      <c r="L10288" s="102" t="str">
        <f>[2]!Table1[[#This Row],[Orgn]]&amp;"-"&amp;[2]!Table1[[#This Row],[Dest]]</f>
        <v>NAP-SSH</v>
      </c>
      <c r="M10288" s="102" t="str">
        <f t="shared" si="160"/>
        <v>ADT</v>
      </c>
      <c r="N10288" s="102">
        <f>WEEKDAY([2]!Table1[[#This Row],[Travel Date]],2)</f>
        <v>6</v>
      </c>
      <c r="P10288" s="102">
        <v>1</v>
      </c>
    </row>
    <row r="10289" spans="2:16" x14ac:dyDescent="0.25">
      <c r="B10289" s="103"/>
      <c r="C10289" s="103"/>
      <c r="L10289" s="102" t="str">
        <f>[2]!Table1[[#This Row],[Orgn]]&amp;"-"&amp;[2]!Table1[[#This Row],[Dest]]</f>
        <v>NAP-SSH</v>
      </c>
      <c r="M10289" s="102" t="str">
        <f t="shared" si="160"/>
        <v>ADT</v>
      </c>
      <c r="N10289" s="102">
        <f>WEEKDAY([2]!Table1[[#This Row],[Travel Date]],2)</f>
        <v>6</v>
      </c>
      <c r="P10289" s="102">
        <v>1</v>
      </c>
    </row>
    <row r="10290" spans="2:16" x14ac:dyDescent="0.25">
      <c r="B10290" s="103"/>
      <c r="C10290" s="103"/>
      <c r="L10290" s="102" t="str">
        <f>[2]!Table1[[#This Row],[Orgn]]&amp;"-"&amp;[2]!Table1[[#This Row],[Dest]]</f>
        <v>NAP-SSH</v>
      </c>
      <c r="M10290" s="102" t="str">
        <f t="shared" si="160"/>
        <v>ADT</v>
      </c>
      <c r="N10290" s="102">
        <f>WEEKDAY([2]!Table1[[#This Row],[Travel Date]],2)</f>
        <v>6</v>
      </c>
      <c r="P10290" s="102">
        <v>1</v>
      </c>
    </row>
    <row r="10291" spans="2:16" x14ac:dyDescent="0.25">
      <c r="B10291" s="103"/>
      <c r="C10291" s="103"/>
      <c r="L10291" s="102" t="str">
        <f>[2]!Table1[[#This Row],[Orgn]]&amp;"-"&amp;[2]!Table1[[#This Row],[Dest]]</f>
        <v>NAP-SSH</v>
      </c>
      <c r="M10291" s="102" t="str">
        <f t="shared" si="160"/>
        <v>ADT</v>
      </c>
      <c r="N10291" s="102">
        <f>WEEKDAY([2]!Table1[[#This Row],[Travel Date]],2)</f>
        <v>6</v>
      </c>
      <c r="P10291" s="102">
        <v>1</v>
      </c>
    </row>
    <row r="10292" spans="2:16" x14ac:dyDescent="0.25">
      <c r="B10292" s="103"/>
      <c r="C10292" s="103"/>
      <c r="L10292" s="102" t="str">
        <f>[2]!Table1[[#This Row],[Orgn]]&amp;"-"&amp;[2]!Table1[[#This Row],[Dest]]</f>
        <v>NAP-SSH</v>
      </c>
      <c r="M10292" s="102" t="str">
        <f t="shared" si="160"/>
        <v>ADT</v>
      </c>
      <c r="N10292" s="102">
        <f>WEEKDAY([2]!Table1[[#This Row],[Travel Date]],2)</f>
        <v>6</v>
      </c>
      <c r="P10292" s="102">
        <v>1</v>
      </c>
    </row>
    <row r="10293" spans="2:16" x14ac:dyDescent="0.25">
      <c r="B10293" s="103"/>
      <c r="C10293" s="103"/>
      <c r="L10293" s="102" t="str">
        <f>[2]!Table1[[#This Row],[Orgn]]&amp;"-"&amp;[2]!Table1[[#This Row],[Dest]]</f>
        <v>NAP-SSH</v>
      </c>
      <c r="M10293" s="102" t="str">
        <f t="shared" si="160"/>
        <v>ADT</v>
      </c>
      <c r="N10293" s="102">
        <f>WEEKDAY([2]!Table1[[#This Row],[Travel Date]],2)</f>
        <v>6</v>
      </c>
      <c r="P10293" s="102">
        <v>1</v>
      </c>
    </row>
    <row r="10294" spans="2:16" x14ac:dyDescent="0.25">
      <c r="B10294" s="103"/>
      <c r="C10294" s="103"/>
      <c r="L10294" s="102" t="str">
        <f>[2]!Table1[[#This Row],[Orgn]]&amp;"-"&amp;[2]!Table1[[#This Row],[Dest]]</f>
        <v>NAP-SSH</v>
      </c>
      <c r="M10294" s="102" t="str">
        <f t="shared" si="160"/>
        <v>ADT</v>
      </c>
      <c r="N10294" s="102">
        <f>WEEKDAY([2]!Table1[[#This Row],[Travel Date]],2)</f>
        <v>6</v>
      </c>
      <c r="P10294" s="102">
        <v>1</v>
      </c>
    </row>
    <row r="10295" spans="2:16" x14ac:dyDescent="0.25">
      <c r="B10295" s="103"/>
      <c r="C10295" s="103"/>
      <c r="L10295" s="102" t="str">
        <f>[2]!Table1[[#This Row],[Orgn]]&amp;"-"&amp;[2]!Table1[[#This Row],[Dest]]</f>
        <v>NAP-SSH</v>
      </c>
      <c r="M10295" s="102" t="str">
        <f t="shared" si="160"/>
        <v>ADT</v>
      </c>
      <c r="N10295" s="102">
        <f>WEEKDAY([2]!Table1[[#This Row],[Travel Date]],2)</f>
        <v>6</v>
      </c>
      <c r="P10295" s="102">
        <v>1</v>
      </c>
    </row>
    <row r="10296" spans="2:16" x14ac:dyDescent="0.25">
      <c r="B10296" s="103"/>
      <c r="C10296" s="103"/>
      <c r="L10296" s="102" t="str">
        <f>[2]!Table1[[#This Row],[Orgn]]&amp;"-"&amp;[2]!Table1[[#This Row],[Dest]]</f>
        <v>NAP-SSH</v>
      </c>
      <c r="M10296" s="102" t="str">
        <f t="shared" si="160"/>
        <v>ADT</v>
      </c>
      <c r="N10296" s="102">
        <f>WEEKDAY([2]!Table1[[#This Row],[Travel Date]],2)</f>
        <v>6</v>
      </c>
      <c r="P10296" s="102">
        <v>1</v>
      </c>
    </row>
    <row r="10297" spans="2:16" x14ac:dyDescent="0.25">
      <c r="B10297" s="103"/>
      <c r="C10297" s="103"/>
      <c r="L10297" s="102" t="str">
        <f>[2]!Table1[[#This Row],[Orgn]]&amp;"-"&amp;[2]!Table1[[#This Row],[Dest]]</f>
        <v>NAP-SSH</v>
      </c>
      <c r="M10297" s="102" t="str">
        <f t="shared" si="160"/>
        <v>ADT</v>
      </c>
      <c r="N10297" s="102">
        <f>WEEKDAY([2]!Table1[[#This Row],[Travel Date]],2)</f>
        <v>6</v>
      </c>
      <c r="P10297" s="102">
        <v>1</v>
      </c>
    </row>
    <row r="10298" spans="2:16" x14ac:dyDescent="0.25">
      <c r="B10298" s="103"/>
      <c r="C10298" s="103"/>
      <c r="L10298" s="102" t="str">
        <f>[2]!Table1[[#This Row],[Orgn]]&amp;"-"&amp;[2]!Table1[[#This Row],[Dest]]</f>
        <v>NAP-SSH</v>
      </c>
      <c r="M10298" s="102" t="str">
        <f t="shared" si="160"/>
        <v>ADT</v>
      </c>
      <c r="N10298" s="102">
        <f>WEEKDAY([2]!Table1[[#This Row],[Travel Date]],2)</f>
        <v>6</v>
      </c>
      <c r="P10298" s="102">
        <v>1</v>
      </c>
    </row>
    <row r="10299" spans="2:16" x14ac:dyDescent="0.25">
      <c r="B10299" s="103"/>
      <c r="C10299" s="103"/>
      <c r="L10299" s="102" t="str">
        <f>[2]!Table1[[#This Row],[Orgn]]&amp;"-"&amp;[2]!Table1[[#This Row],[Dest]]</f>
        <v>NAP-SSH</v>
      </c>
      <c r="M10299" s="102" t="str">
        <f t="shared" si="160"/>
        <v>ADT</v>
      </c>
      <c r="N10299" s="102">
        <f>WEEKDAY([2]!Table1[[#This Row],[Travel Date]],2)</f>
        <v>6</v>
      </c>
      <c r="P10299" s="102">
        <v>1</v>
      </c>
    </row>
    <row r="10300" spans="2:16" x14ac:dyDescent="0.25">
      <c r="B10300" s="103"/>
      <c r="C10300" s="103"/>
      <c r="L10300" s="102" t="str">
        <f>[2]!Table1[[#This Row],[Orgn]]&amp;"-"&amp;[2]!Table1[[#This Row],[Dest]]</f>
        <v>NAP-SSH</v>
      </c>
      <c r="M10300" s="102" t="str">
        <f t="shared" si="160"/>
        <v>ADT</v>
      </c>
      <c r="N10300" s="102">
        <f>WEEKDAY([2]!Table1[[#This Row],[Travel Date]],2)</f>
        <v>6</v>
      </c>
      <c r="P10300" s="102">
        <v>1</v>
      </c>
    </row>
    <row r="10301" spans="2:16" x14ac:dyDescent="0.25">
      <c r="B10301" s="103"/>
      <c r="C10301" s="103"/>
      <c r="L10301" s="102" t="str">
        <f>[2]!Table1[[#This Row],[Orgn]]&amp;"-"&amp;[2]!Table1[[#This Row],[Dest]]</f>
        <v>NAP-SSH</v>
      </c>
      <c r="M10301" s="102" t="str">
        <f t="shared" si="160"/>
        <v>ADT</v>
      </c>
      <c r="N10301" s="102">
        <f>WEEKDAY([2]!Table1[[#This Row],[Travel Date]],2)</f>
        <v>6</v>
      </c>
      <c r="P10301" s="102">
        <v>1</v>
      </c>
    </row>
    <row r="10302" spans="2:16" x14ac:dyDescent="0.25">
      <c r="B10302" s="103"/>
      <c r="C10302" s="103"/>
      <c r="L10302" s="102" t="str">
        <f>[2]!Table1[[#This Row],[Orgn]]&amp;"-"&amp;[2]!Table1[[#This Row],[Dest]]</f>
        <v>NAP-SSH</v>
      </c>
      <c r="M10302" s="102" t="str">
        <f t="shared" si="160"/>
        <v>ADT</v>
      </c>
      <c r="N10302" s="102">
        <f>WEEKDAY([2]!Table1[[#This Row],[Travel Date]],2)</f>
        <v>6</v>
      </c>
      <c r="P10302" s="102">
        <v>1</v>
      </c>
    </row>
    <row r="10303" spans="2:16" x14ac:dyDescent="0.25">
      <c r="B10303" s="103"/>
      <c r="C10303" s="103"/>
      <c r="L10303" s="102" t="str">
        <f>[2]!Table1[[#This Row],[Orgn]]&amp;"-"&amp;[2]!Table1[[#This Row],[Dest]]</f>
        <v>NAP-SSH</v>
      </c>
      <c r="M10303" s="102" t="str">
        <f t="shared" si="160"/>
        <v>ADT</v>
      </c>
      <c r="N10303" s="102">
        <f>WEEKDAY([2]!Table1[[#This Row],[Travel Date]],2)</f>
        <v>6</v>
      </c>
      <c r="P10303" s="102">
        <v>1</v>
      </c>
    </row>
    <row r="10304" spans="2:16" x14ac:dyDescent="0.25">
      <c r="B10304" s="103"/>
      <c r="C10304" s="103"/>
      <c r="L10304" s="102" t="str">
        <f>[2]!Table1[[#This Row],[Orgn]]&amp;"-"&amp;[2]!Table1[[#This Row],[Dest]]</f>
        <v>NAP-SSH</v>
      </c>
      <c r="M10304" s="102" t="str">
        <f t="shared" si="160"/>
        <v>ADT</v>
      </c>
      <c r="N10304" s="102">
        <f>WEEKDAY([2]!Table1[[#This Row],[Travel Date]],2)</f>
        <v>6</v>
      </c>
      <c r="P10304" s="102">
        <v>1</v>
      </c>
    </row>
    <row r="10305" spans="2:16" x14ac:dyDescent="0.25">
      <c r="B10305" s="103"/>
      <c r="C10305" s="103"/>
      <c r="L10305" s="102" t="str">
        <f>[2]!Table1[[#This Row],[Orgn]]&amp;"-"&amp;[2]!Table1[[#This Row],[Dest]]</f>
        <v>NAP-SSH</v>
      </c>
      <c r="M10305" s="102" t="str">
        <f t="shared" si="160"/>
        <v>ADT</v>
      </c>
      <c r="N10305" s="102">
        <f>WEEKDAY([2]!Table1[[#This Row],[Travel Date]],2)</f>
        <v>6</v>
      </c>
      <c r="P10305" s="102">
        <v>1</v>
      </c>
    </row>
    <row r="10306" spans="2:16" x14ac:dyDescent="0.25">
      <c r="B10306" s="103"/>
      <c r="C10306" s="103"/>
      <c r="L10306" s="102" t="str">
        <f>[2]!Table1[[#This Row],[Orgn]]&amp;"-"&amp;[2]!Table1[[#This Row],[Dest]]</f>
        <v>NAP-SSH</v>
      </c>
      <c r="M10306" s="102" t="str">
        <f t="shared" ref="M10306:M10369" si="161">IF(TRIM(C10306)="INF", "INF", IF(TRIM(C10306)="CHD", "CHD", "ADT"))</f>
        <v>ADT</v>
      </c>
      <c r="N10306" s="102">
        <f>WEEKDAY([2]!Table1[[#This Row],[Travel Date]],2)</f>
        <v>6</v>
      </c>
      <c r="P10306" s="102">
        <v>1</v>
      </c>
    </row>
    <row r="10307" spans="2:16" x14ac:dyDescent="0.25">
      <c r="B10307" s="103"/>
      <c r="C10307" s="103"/>
      <c r="L10307" s="102" t="str">
        <f>[2]!Table1[[#This Row],[Orgn]]&amp;"-"&amp;[2]!Table1[[#This Row],[Dest]]</f>
        <v>NAP-SSH</v>
      </c>
      <c r="M10307" s="102" t="str">
        <f t="shared" si="161"/>
        <v>ADT</v>
      </c>
      <c r="N10307" s="102">
        <f>WEEKDAY([2]!Table1[[#This Row],[Travel Date]],2)</f>
        <v>6</v>
      </c>
      <c r="P10307" s="102">
        <v>1</v>
      </c>
    </row>
    <row r="10308" spans="2:16" x14ac:dyDescent="0.25">
      <c r="B10308" s="103"/>
      <c r="C10308" s="103"/>
      <c r="L10308" s="102" t="str">
        <f>[2]!Table1[[#This Row],[Orgn]]&amp;"-"&amp;[2]!Table1[[#This Row],[Dest]]</f>
        <v>NAP-SSH</v>
      </c>
      <c r="M10308" s="102" t="str">
        <f t="shared" si="161"/>
        <v>ADT</v>
      </c>
      <c r="N10308" s="102">
        <f>WEEKDAY([2]!Table1[[#This Row],[Travel Date]],2)</f>
        <v>6</v>
      </c>
      <c r="P10308" s="102">
        <v>1</v>
      </c>
    </row>
    <row r="10309" spans="2:16" x14ac:dyDescent="0.25">
      <c r="B10309" s="103"/>
      <c r="C10309" s="103"/>
      <c r="L10309" s="102" t="str">
        <f>[2]!Table1[[#This Row],[Orgn]]&amp;"-"&amp;[2]!Table1[[#This Row],[Dest]]</f>
        <v>NAP-SSH</v>
      </c>
      <c r="M10309" s="102" t="str">
        <f t="shared" si="161"/>
        <v>ADT</v>
      </c>
      <c r="N10309" s="102">
        <f>WEEKDAY([2]!Table1[[#This Row],[Travel Date]],2)</f>
        <v>6</v>
      </c>
      <c r="P10309" s="102">
        <v>1</v>
      </c>
    </row>
    <row r="10310" spans="2:16" x14ac:dyDescent="0.25">
      <c r="B10310" s="103"/>
      <c r="C10310" s="103"/>
      <c r="L10310" s="102" t="str">
        <f>[2]!Table1[[#This Row],[Orgn]]&amp;"-"&amp;[2]!Table1[[#This Row],[Dest]]</f>
        <v>NAP-SSH</v>
      </c>
      <c r="M10310" s="102" t="str">
        <f t="shared" si="161"/>
        <v>ADT</v>
      </c>
      <c r="N10310" s="102">
        <f>WEEKDAY([2]!Table1[[#This Row],[Travel Date]],2)</f>
        <v>6</v>
      </c>
      <c r="P10310" s="102">
        <v>1</v>
      </c>
    </row>
    <row r="10311" spans="2:16" x14ac:dyDescent="0.25">
      <c r="B10311" s="103"/>
      <c r="C10311" s="103"/>
      <c r="L10311" s="102" t="str">
        <f>[2]!Table1[[#This Row],[Orgn]]&amp;"-"&amp;[2]!Table1[[#This Row],[Dest]]</f>
        <v>NAP-SSH</v>
      </c>
      <c r="M10311" s="102" t="str">
        <f t="shared" si="161"/>
        <v>ADT</v>
      </c>
      <c r="N10311" s="102">
        <f>WEEKDAY([2]!Table1[[#This Row],[Travel Date]],2)</f>
        <v>6</v>
      </c>
      <c r="P10311" s="102">
        <v>1</v>
      </c>
    </row>
    <row r="10312" spans="2:16" x14ac:dyDescent="0.25">
      <c r="B10312" s="103"/>
      <c r="C10312" s="103"/>
      <c r="L10312" s="102" t="str">
        <f>[2]!Table1[[#This Row],[Orgn]]&amp;"-"&amp;[2]!Table1[[#This Row],[Dest]]</f>
        <v>NAP-SSH</v>
      </c>
      <c r="M10312" s="102" t="str">
        <f t="shared" si="161"/>
        <v>ADT</v>
      </c>
      <c r="N10312" s="102">
        <f>WEEKDAY([2]!Table1[[#This Row],[Travel Date]],2)</f>
        <v>6</v>
      </c>
      <c r="P10312" s="102">
        <v>1</v>
      </c>
    </row>
    <row r="10313" spans="2:16" x14ac:dyDescent="0.25">
      <c r="B10313" s="103"/>
      <c r="C10313" s="103"/>
      <c r="L10313" s="102" t="str">
        <f>[2]!Table1[[#This Row],[Orgn]]&amp;"-"&amp;[2]!Table1[[#This Row],[Dest]]</f>
        <v>NAP-SSH</v>
      </c>
      <c r="M10313" s="102" t="str">
        <f t="shared" si="161"/>
        <v>ADT</v>
      </c>
      <c r="N10313" s="102">
        <f>WEEKDAY([2]!Table1[[#This Row],[Travel Date]],2)</f>
        <v>6</v>
      </c>
      <c r="P10313" s="102">
        <v>1</v>
      </c>
    </row>
    <row r="10314" spans="2:16" x14ac:dyDescent="0.25">
      <c r="B10314" s="103"/>
      <c r="C10314" s="103"/>
      <c r="L10314" s="102" t="str">
        <f>[2]!Table1[[#This Row],[Orgn]]&amp;"-"&amp;[2]!Table1[[#This Row],[Dest]]</f>
        <v>NAP-SSH</v>
      </c>
      <c r="M10314" s="102" t="str">
        <f t="shared" si="161"/>
        <v>ADT</v>
      </c>
      <c r="N10314" s="102">
        <f>WEEKDAY([2]!Table1[[#This Row],[Travel Date]],2)</f>
        <v>6</v>
      </c>
      <c r="P10314" s="102">
        <v>1</v>
      </c>
    </row>
    <row r="10315" spans="2:16" x14ac:dyDescent="0.25">
      <c r="B10315" s="103"/>
      <c r="C10315" s="103"/>
      <c r="L10315" s="102" t="str">
        <f>[2]!Table1[[#This Row],[Orgn]]&amp;"-"&amp;[2]!Table1[[#This Row],[Dest]]</f>
        <v>NAP-SSH</v>
      </c>
      <c r="M10315" s="102" t="str">
        <f t="shared" si="161"/>
        <v>ADT</v>
      </c>
      <c r="N10315" s="102">
        <f>WEEKDAY([2]!Table1[[#This Row],[Travel Date]],2)</f>
        <v>6</v>
      </c>
      <c r="P10315" s="102">
        <v>1</v>
      </c>
    </row>
    <row r="10316" spans="2:16" x14ac:dyDescent="0.25">
      <c r="B10316" s="103"/>
      <c r="C10316" s="103"/>
      <c r="L10316" s="102" t="str">
        <f>[2]!Table1[[#This Row],[Orgn]]&amp;"-"&amp;[2]!Table1[[#This Row],[Dest]]</f>
        <v>NAP-SSH</v>
      </c>
      <c r="M10316" s="102" t="str">
        <f t="shared" si="161"/>
        <v>ADT</v>
      </c>
      <c r="N10316" s="102">
        <f>WEEKDAY([2]!Table1[[#This Row],[Travel Date]],2)</f>
        <v>6</v>
      </c>
      <c r="P10316" s="102">
        <v>1</v>
      </c>
    </row>
    <row r="10317" spans="2:16" x14ac:dyDescent="0.25">
      <c r="B10317" s="103"/>
      <c r="C10317" s="103"/>
      <c r="L10317" s="102" t="str">
        <f>[2]!Table1[[#This Row],[Orgn]]&amp;"-"&amp;[2]!Table1[[#This Row],[Dest]]</f>
        <v>NAP-SSH</v>
      </c>
      <c r="M10317" s="102" t="str">
        <f t="shared" si="161"/>
        <v>ADT</v>
      </c>
      <c r="N10317" s="102">
        <f>WEEKDAY([2]!Table1[[#This Row],[Travel Date]],2)</f>
        <v>6</v>
      </c>
      <c r="P10317" s="102">
        <v>1</v>
      </c>
    </row>
    <row r="10318" spans="2:16" x14ac:dyDescent="0.25">
      <c r="B10318" s="103"/>
      <c r="C10318" s="103"/>
      <c r="L10318" s="102" t="str">
        <f>[2]!Table1[[#This Row],[Orgn]]&amp;"-"&amp;[2]!Table1[[#This Row],[Dest]]</f>
        <v>NAP-SSH</v>
      </c>
      <c r="M10318" s="102" t="str">
        <f t="shared" si="161"/>
        <v>ADT</v>
      </c>
      <c r="N10318" s="102">
        <f>WEEKDAY([2]!Table1[[#This Row],[Travel Date]],2)</f>
        <v>6</v>
      </c>
      <c r="P10318" s="102">
        <v>1</v>
      </c>
    </row>
    <row r="10319" spans="2:16" x14ac:dyDescent="0.25">
      <c r="B10319" s="103"/>
      <c r="C10319" s="103"/>
      <c r="L10319" s="102" t="str">
        <f>[2]!Table1[[#This Row],[Orgn]]&amp;"-"&amp;[2]!Table1[[#This Row],[Dest]]</f>
        <v>NAP-SSH</v>
      </c>
      <c r="M10319" s="102" t="str">
        <f t="shared" si="161"/>
        <v>ADT</v>
      </c>
      <c r="N10319" s="102">
        <f>WEEKDAY([2]!Table1[[#This Row],[Travel Date]],2)</f>
        <v>6</v>
      </c>
      <c r="P10319" s="102">
        <v>1</v>
      </c>
    </row>
    <row r="10320" spans="2:16" x14ac:dyDescent="0.25">
      <c r="B10320" s="103"/>
      <c r="C10320" s="103"/>
      <c r="L10320" s="102" t="str">
        <f>[2]!Table1[[#This Row],[Orgn]]&amp;"-"&amp;[2]!Table1[[#This Row],[Dest]]</f>
        <v>NAP-SSH</v>
      </c>
      <c r="M10320" s="102" t="str">
        <f t="shared" si="161"/>
        <v>ADT</v>
      </c>
      <c r="N10320" s="102">
        <f>WEEKDAY([2]!Table1[[#This Row],[Travel Date]],2)</f>
        <v>6</v>
      </c>
      <c r="P10320" s="102">
        <v>1</v>
      </c>
    </row>
    <row r="10321" spans="2:16" x14ac:dyDescent="0.25">
      <c r="B10321" s="103"/>
      <c r="C10321" s="103"/>
      <c r="L10321" s="102" t="str">
        <f>[2]!Table1[[#This Row],[Orgn]]&amp;"-"&amp;[2]!Table1[[#This Row],[Dest]]</f>
        <v>NAP-SSH</v>
      </c>
      <c r="M10321" s="102" t="str">
        <f t="shared" si="161"/>
        <v>ADT</v>
      </c>
      <c r="N10321" s="102">
        <f>WEEKDAY([2]!Table1[[#This Row],[Travel Date]],2)</f>
        <v>6</v>
      </c>
      <c r="P10321" s="102">
        <v>1</v>
      </c>
    </row>
    <row r="10322" spans="2:16" x14ac:dyDescent="0.25">
      <c r="B10322" s="103"/>
      <c r="C10322" s="103"/>
      <c r="L10322" s="102" t="str">
        <f>[2]!Table1[[#This Row],[Orgn]]&amp;"-"&amp;[2]!Table1[[#This Row],[Dest]]</f>
        <v>NAP-SSH</v>
      </c>
      <c r="M10322" s="102" t="str">
        <f t="shared" si="161"/>
        <v>ADT</v>
      </c>
      <c r="N10322" s="102">
        <f>WEEKDAY([2]!Table1[[#This Row],[Travel Date]],2)</f>
        <v>6</v>
      </c>
      <c r="P10322" s="102">
        <v>1</v>
      </c>
    </row>
    <row r="10323" spans="2:16" x14ac:dyDescent="0.25">
      <c r="B10323" s="103"/>
      <c r="C10323" s="103"/>
      <c r="L10323" s="102" t="str">
        <f>[2]!Table1[[#This Row],[Orgn]]&amp;"-"&amp;[2]!Table1[[#This Row],[Dest]]</f>
        <v>SSH-FCO</v>
      </c>
      <c r="M10323" s="102" t="str">
        <f t="shared" si="161"/>
        <v>ADT</v>
      </c>
      <c r="N10323" s="102">
        <f>WEEKDAY([2]!Table1[[#This Row],[Travel Date]],2)</f>
        <v>6</v>
      </c>
      <c r="P10323" s="102">
        <v>1</v>
      </c>
    </row>
    <row r="10324" spans="2:16" x14ac:dyDescent="0.25">
      <c r="B10324" s="103"/>
      <c r="C10324" s="103"/>
      <c r="L10324" s="102" t="str">
        <f>[2]!Table1[[#This Row],[Orgn]]&amp;"-"&amp;[2]!Table1[[#This Row],[Dest]]</f>
        <v>SSH-FCO</v>
      </c>
      <c r="M10324" s="102" t="str">
        <f t="shared" si="161"/>
        <v>ADT</v>
      </c>
      <c r="N10324" s="102">
        <f>WEEKDAY([2]!Table1[[#This Row],[Travel Date]],2)</f>
        <v>6</v>
      </c>
      <c r="P10324" s="102">
        <v>1</v>
      </c>
    </row>
    <row r="10325" spans="2:16" x14ac:dyDescent="0.25">
      <c r="B10325" s="103"/>
      <c r="C10325" s="103"/>
      <c r="L10325" s="102" t="str">
        <f>[2]!Table1[[#This Row],[Orgn]]&amp;"-"&amp;[2]!Table1[[#This Row],[Dest]]</f>
        <v>SSH-FCO</v>
      </c>
      <c r="M10325" s="102" t="str">
        <f t="shared" si="161"/>
        <v>ADT</v>
      </c>
      <c r="N10325" s="102">
        <f>WEEKDAY([2]!Table1[[#This Row],[Travel Date]],2)</f>
        <v>6</v>
      </c>
      <c r="P10325" s="102">
        <v>1</v>
      </c>
    </row>
    <row r="10326" spans="2:16" x14ac:dyDescent="0.25">
      <c r="B10326" s="103"/>
      <c r="C10326" s="103"/>
      <c r="L10326" s="102" t="str">
        <f>[2]!Table1[[#This Row],[Orgn]]&amp;"-"&amp;[2]!Table1[[#This Row],[Dest]]</f>
        <v>SSH-FCO</v>
      </c>
      <c r="M10326" s="102" t="str">
        <f t="shared" si="161"/>
        <v>ADT</v>
      </c>
      <c r="N10326" s="102">
        <f>WEEKDAY([2]!Table1[[#This Row],[Travel Date]],2)</f>
        <v>6</v>
      </c>
      <c r="P10326" s="102">
        <v>1</v>
      </c>
    </row>
    <row r="10327" spans="2:16" x14ac:dyDescent="0.25">
      <c r="B10327" s="103"/>
      <c r="C10327" s="103"/>
      <c r="L10327" s="102" t="str">
        <f>[2]!Table1[[#This Row],[Orgn]]&amp;"-"&amp;[2]!Table1[[#This Row],[Dest]]</f>
        <v>SSH-FCO</v>
      </c>
      <c r="M10327" s="102" t="str">
        <f t="shared" si="161"/>
        <v>ADT</v>
      </c>
      <c r="N10327" s="102">
        <f>WEEKDAY([2]!Table1[[#This Row],[Travel Date]],2)</f>
        <v>6</v>
      </c>
      <c r="P10327" s="102">
        <v>1</v>
      </c>
    </row>
    <row r="10328" spans="2:16" x14ac:dyDescent="0.25">
      <c r="B10328" s="103"/>
      <c r="C10328" s="103"/>
      <c r="L10328" s="102" t="str">
        <f>[2]!Table1[[#This Row],[Orgn]]&amp;"-"&amp;[2]!Table1[[#This Row],[Dest]]</f>
        <v>SSH-FCO</v>
      </c>
      <c r="M10328" s="102" t="str">
        <f t="shared" si="161"/>
        <v>ADT</v>
      </c>
      <c r="N10328" s="102">
        <f>WEEKDAY([2]!Table1[[#This Row],[Travel Date]],2)</f>
        <v>6</v>
      </c>
      <c r="P10328" s="102">
        <v>1</v>
      </c>
    </row>
    <row r="10329" spans="2:16" x14ac:dyDescent="0.25">
      <c r="B10329" s="103"/>
      <c r="C10329" s="103"/>
      <c r="L10329" s="102" t="str">
        <f>[2]!Table1[[#This Row],[Orgn]]&amp;"-"&amp;[2]!Table1[[#This Row],[Dest]]</f>
        <v>SSH-FCO</v>
      </c>
      <c r="M10329" s="102" t="str">
        <f t="shared" si="161"/>
        <v>ADT</v>
      </c>
      <c r="N10329" s="102">
        <f>WEEKDAY([2]!Table1[[#This Row],[Travel Date]],2)</f>
        <v>6</v>
      </c>
      <c r="P10329" s="102">
        <v>1</v>
      </c>
    </row>
    <row r="10330" spans="2:16" x14ac:dyDescent="0.25">
      <c r="B10330" s="103"/>
      <c r="C10330" s="103"/>
      <c r="L10330" s="102" t="str">
        <f>[2]!Table1[[#This Row],[Orgn]]&amp;"-"&amp;[2]!Table1[[#This Row],[Dest]]</f>
        <v>SSH-FCO</v>
      </c>
      <c r="M10330" s="102" t="str">
        <f t="shared" si="161"/>
        <v>ADT</v>
      </c>
      <c r="N10330" s="102">
        <f>WEEKDAY([2]!Table1[[#This Row],[Travel Date]],2)</f>
        <v>6</v>
      </c>
      <c r="P10330" s="102">
        <v>1</v>
      </c>
    </row>
    <row r="10331" spans="2:16" x14ac:dyDescent="0.25">
      <c r="B10331" s="103"/>
      <c r="C10331" s="103"/>
      <c r="L10331" s="102" t="str">
        <f>[2]!Table1[[#This Row],[Orgn]]&amp;"-"&amp;[2]!Table1[[#This Row],[Dest]]</f>
        <v>SSH-FCO</v>
      </c>
      <c r="M10331" s="102" t="str">
        <f t="shared" si="161"/>
        <v>ADT</v>
      </c>
      <c r="N10331" s="102">
        <f>WEEKDAY([2]!Table1[[#This Row],[Travel Date]],2)</f>
        <v>6</v>
      </c>
      <c r="P10331" s="102">
        <v>1</v>
      </c>
    </row>
    <row r="10332" spans="2:16" x14ac:dyDescent="0.25">
      <c r="B10332" s="103"/>
      <c r="C10332" s="103"/>
      <c r="L10332" s="102" t="str">
        <f>[2]!Table1[[#This Row],[Orgn]]&amp;"-"&amp;[2]!Table1[[#This Row],[Dest]]</f>
        <v>SSH-FCO</v>
      </c>
      <c r="M10332" s="102" t="str">
        <f t="shared" si="161"/>
        <v>ADT</v>
      </c>
      <c r="N10332" s="102">
        <f>WEEKDAY([2]!Table1[[#This Row],[Travel Date]],2)</f>
        <v>6</v>
      </c>
      <c r="P10332" s="102">
        <v>1</v>
      </c>
    </row>
    <row r="10333" spans="2:16" x14ac:dyDescent="0.25">
      <c r="B10333" s="103"/>
      <c r="C10333" s="103"/>
      <c r="L10333" s="102" t="str">
        <f>[2]!Table1[[#This Row],[Orgn]]&amp;"-"&amp;[2]!Table1[[#This Row],[Dest]]</f>
        <v>SSH-FCO</v>
      </c>
      <c r="M10333" s="102" t="str">
        <f t="shared" si="161"/>
        <v>ADT</v>
      </c>
      <c r="N10333" s="102">
        <f>WEEKDAY([2]!Table1[[#This Row],[Travel Date]],2)</f>
        <v>6</v>
      </c>
      <c r="P10333" s="102">
        <v>1</v>
      </c>
    </row>
    <row r="10334" spans="2:16" x14ac:dyDescent="0.25">
      <c r="B10334" s="103"/>
      <c r="C10334" s="103"/>
      <c r="L10334" s="102" t="str">
        <f>[2]!Table1[[#This Row],[Orgn]]&amp;"-"&amp;[2]!Table1[[#This Row],[Dest]]</f>
        <v>SSH-FCO</v>
      </c>
      <c r="M10334" s="102" t="str">
        <f t="shared" si="161"/>
        <v>ADT</v>
      </c>
      <c r="N10334" s="102">
        <f>WEEKDAY([2]!Table1[[#This Row],[Travel Date]],2)</f>
        <v>6</v>
      </c>
      <c r="P10334" s="102">
        <v>1</v>
      </c>
    </row>
    <row r="10335" spans="2:16" x14ac:dyDescent="0.25">
      <c r="B10335" s="103"/>
      <c r="C10335" s="103"/>
      <c r="L10335" s="102" t="str">
        <f>[2]!Table1[[#This Row],[Orgn]]&amp;"-"&amp;[2]!Table1[[#This Row],[Dest]]</f>
        <v>SSH-FCO</v>
      </c>
      <c r="M10335" s="102" t="str">
        <f t="shared" si="161"/>
        <v>ADT</v>
      </c>
      <c r="N10335" s="102">
        <f>WEEKDAY([2]!Table1[[#This Row],[Travel Date]],2)</f>
        <v>6</v>
      </c>
      <c r="P10335" s="102">
        <v>1</v>
      </c>
    </row>
    <row r="10336" spans="2:16" x14ac:dyDescent="0.25">
      <c r="B10336" s="103"/>
      <c r="C10336" s="103"/>
      <c r="L10336" s="102" t="str">
        <f>[2]!Table1[[#This Row],[Orgn]]&amp;"-"&amp;[2]!Table1[[#This Row],[Dest]]</f>
        <v>SSH-FCO</v>
      </c>
      <c r="M10336" s="102" t="str">
        <f t="shared" si="161"/>
        <v>ADT</v>
      </c>
      <c r="N10336" s="102">
        <f>WEEKDAY([2]!Table1[[#This Row],[Travel Date]],2)</f>
        <v>6</v>
      </c>
      <c r="P10336" s="102">
        <v>1</v>
      </c>
    </row>
    <row r="10337" spans="2:16" x14ac:dyDescent="0.25">
      <c r="B10337" s="103"/>
      <c r="C10337" s="103"/>
      <c r="L10337" s="102" t="str">
        <f>[2]!Table1[[#This Row],[Orgn]]&amp;"-"&amp;[2]!Table1[[#This Row],[Dest]]</f>
        <v>SSH-FCO</v>
      </c>
      <c r="M10337" s="102" t="str">
        <f t="shared" si="161"/>
        <v>ADT</v>
      </c>
      <c r="N10337" s="102">
        <f>WEEKDAY([2]!Table1[[#This Row],[Travel Date]],2)</f>
        <v>6</v>
      </c>
      <c r="P10337" s="102">
        <v>1</v>
      </c>
    </row>
    <row r="10338" spans="2:16" x14ac:dyDescent="0.25">
      <c r="B10338" s="103"/>
      <c r="C10338" s="103"/>
      <c r="L10338" s="102" t="str">
        <f>[2]!Table1[[#This Row],[Orgn]]&amp;"-"&amp;[2]!Table1[[#This Row],[Dest]]</f>
        <v>SSH-FCO</v>
      </c>
      <c r="M10338" s="102" t="str">
        <f t="shared" si="161"/>
        <v>ADT</v>
      </c>
      <c r="N10338" s="102">
        <f>WEEKDAY([2]!Table1[[#This Row],[Travel Date]],2)</f>
        <v>6</v>
      </c>
      <c r="P10338" s="102">
        <v>1</v>
      </c>
    </row>
    <row r="10339" spans="2:16" x14ac:dyDescent="0.25">
      <c r="B10339" s="103"/>
      <c r="C10339" s="103"/>
      <c r="L10339" s="102" t="str">
        <f>[2]!Table1[[#This Row],[Orgn]]&amp;"-"&amp;[2]!Table1[[#This Row],[Dest]]</f>
        <v>SSH-FCO</v>
      </c>
      <c r="M10339" s="102" t="str">
        <f t="shared" si="161"/>
        <v>ADT</v>
      </c>
      <c r="N10339" s="102">
        <f>WEEKDAY([2]!Table1[[#This Row],[Travel Date]],2)</f>
        <v>6</v>
      </c>
      <c r="P10339" s="102">
        <v>1</v>
      </c>
    </row>
    <row r="10340" spans="2:16" x14ac:dyDescent="0.25">
      <c r="B10340" s="103"/>
      <c r="C10340" s="103"/>
      <c r="L10340" s="102" t="str">
        <f>[2]!Table1[[#This Row],[Orgn]]&amp;"-"&amp;[2]!Table1[[#This Row],[Dest]]</f>
        <v>SSH-FCO</v>
      </c>
      <c r="M10340" s="102" t="str">
        <f t="shared" si="161"/>
        <v>ADT</v>
      </c>
      <c r="N10340" s="102">
        <f>WEEKDAY([2]!Table1[[#This Row],[Travel Date]],2)</f>
        <v>6</v>
      </c>
      <c r="P10340" s="102">
        <v>1</v>
      </c>
    </row>
    <row r="10341" spans="2:16" x14ac:dyDescent="0.25">
      <c r="B10341" s="103"/>
      <c r="C10341" s="103"/>
      <c r="L10341" s="102" t="str">
        <f>[2]!Table1[[#This Row],[Orgn]]&amp;"-"&amp;[2]!Table1[[#This Row],[Dest]]</f>
        <v>SSH-FCO</v>
      </c>
      <c r="M10341" s="102" t="str">
        <f t="shared" si="161"/>
        <v>ADT</v>
      </c>
      <c r="N10341" s="102">
        <f>WEEKDAY([2]!Table1[[#This Row],[Travel Date]],2)</f>
        <v>6</v>
      </c>
      <c r="P10341" s="102">
        <v>1</v>
      </c>
    </row>
    <row r="10342" spans="2:16" x14ac:dyDescent="0.25">
      <c r="B10342" s="103"/>
      <c r="C10342" s="103"/>
      <c r="L10342" s="102" t="str">
        <f>[2]!Table1[[#This Row],[Orgn]]&amp;"-"&amp;[2]!Table1[[#This Row],[Dest]]</f>
        <v>SSH-FCO</v>
      </c>
      <c r="M10342" s="102" t="str">
        <f t="shared" si="161"/>
        <v>ADT</v>
      </c>
      <c r="N10342" s="102">
        <f>WEEKDAY([2]!Table1[[#This Row],[Travel Date]],2)</f>
        <v>6</v>
      </c>
      <c r="P10342" s="102">
        <v>1</v>
      </c>
    </row>
    <row r="10343" spans="2:16" x14ac:dyDescent="0.25">
      <c r="B10343" s="103"/>
      <c r="C10343" s="103"/>
      <c r="L10343" s="102" t="str">
        <f>[2]!Table1[[#This Row],[Orgn]]&amp;"-"&amp;[2]!Table1[[#This Row],[Dest]]</f>
        <v>SSH-FCO</v>
      </c>
      <c r="M10343" s="102" t="str">
        <f t="shared" si="161"/>
        <v>ADT</v>
      </c>
      <c r="N10343" s="102">
        <f>WEEKDAY([2]!Table1[[#This Row],[Travel Date]],2)</f>
        <v>6</v>
      </c>
      <c r="P10343" s="102">
        <v>1</v>
      </c>
    </row>
    <row r="10344" spans="2:16" x14ac:dyDescent="0.25">
      <c r="B10344" s="103"/>
      <c r="C10344" s="103"/>
      <c r="L10344" s="102" t="str">
        <f>[2]!Table1[[#This Row],[Orgn]]&amp;"-"&amp;[2]!Table1[[#This Row],[Dest]]</f>
        <v>SSH-FCO</v>
      </c>
      <c r="M10344" s="102" t="str">
        <f t="shared" si="161"/>
        <v>ADT</v>
      </c>
      <c r="N10344" s="102">
        <f>WEEKDAY([2]!Table1[[#This Row],[Travel Date]],2)</f>
        <v>6</v>
      </c>
      <c r="P10344" s="102">
        <v>1</v>
      </c>
    </row>
    <row r="10345" spans="2:16" x14ac:dyDescent="0.25">
      <c r="B10345" s="103"/>
      <c r="C10345" s="103"/>
      <c r="L10345" s="102" t="str">
        <f>[2]!Table1[[#This Row],[Orgn]]&amp;"-"&amp;[2]!Table1[[#This Row],[Dest]]</f>
        <v>SSH-FCO</v>
      </c>
      <c r="M10345" s="102" t="str">
        <f t="shared" si="161"/>
        <v>ADT</v>
      </c>
      <c r="N10345" s="102">
        <f>WEEKDAY([2]!Table1[[#This Row],[Travel Date]],2)</f>
        <v>6</v>
      </c>
      <c r="P10345" s="102">
        <v>1</v>
      </c>
    </row>
    <row r="10346" spans="2:16" x14ac:dyDescent="0.25">
      <c r="B10346" s="103"/>
      <c r="C10346" s="103"/>
      <c r="L10346" s="102" t="str">
        <f>[2]!Table1[[#This Row],[Orgn]]&amp;"-"&amp;[2]!Table1[[#This Row],[Dest]]</f>
        <v>SSH-FCO</v>
      </c>
      <c r="M10346" s="102" t="str">
        <f t="shared" si="161"/>
        <v>ADT</v>
      </c>
      <c r="N10346" s="102">
        <f>WEEKDAY([2]!Table1[[#This Row],[Travel Date]],2)</f>
        <v>6</v>
      </c>
      <c r="P10346" s="102">
        <v>1</v>
      </c>
    </row>
    <row r="10347" spans="2:16" x14ac:dyDescent="0.25">
      <c r="B10347" s="103"/>
      <c r="C10347" s="103"/>
      <c r="L10347" s="102" t="str">
        <f>[2]!Table1[[#This Row],[Orgn]]&amp;"-"&amp;[2]!Table1[[#This Row],[Dest]]</f>
        <v>FCO-SSH</v>
      </c>
      <c r="M10347" s="102" t="str">
        <f t="shared" si="161"/>
        <v>ADT</v>
      </c>
      <c r="N10347" s="102">
        <f>WEEKDAY([2]!Table1[[#This Row],[Travel Date]],2)</f>
        <v>6</v>
      </c>
      <c r="P10347" s="102">
        <v>1</v>
      </c>
    </row>
    <row r="10348" spans="2:16" x14ac:dyDescent="0.25">
      <c r="B10348" s="103"/>
      <c r="C10348" s="103"/>
      <c r="L10348" s="102" t="str">
        <f>[2]!Table1[[#This Row],[Orgn]]&amp;"-"&amp;[2]!Table1[[#This Row],[Dest]]</f>
        <v>FCO-SSH</v>
      </c>
      <c r="M10348" s="102" t="str">
        <f t="shared" si="161"/>
        <v>ADT</v>
      </c>
      <c r="N10348" s="102">
        <f>WEEKDAY([2]!Table1[[#This Row],[Travel Date]],2)</f>
        <v>6</v>
      </c>
      <c r="P10348" s="102">
        <v>1</v>
      </c>
    </row>
    <row r="10349" spans="2:16" x14ac:dyDescent="0.25">
      <c r="B10349" s="103"/>
      <c r="C10349" s="103"/>
      <c r="L10349" s="102" t="str">
        <f>[2]!Table1[[#This Row],[Orgn]]&amp;"-"&amp;[2]!Table1[[#This Row],[Dest]]</f>
        <v>FCO-SSH</v>
      </c>
      <c r="M10349" s="102" t="str">
        <f t="shared" si="161"/>
        <v>ADT</v>
      </c>
      <c r="N10349" s="102">
        <f>WEEKDAY([2]!Table1[[#This Row],[Travel Date]],2)</f>
        <v>6</v>
      </c>
      <c r="P10349" s="102">
        <v>1</v>
      </c>
    </row>
    <row r="10350" spans="2:16" x14ac:dyDescent="0.25">
      <c r="B10350" s="103"/>
      <c r="C10350" s="103"/>
      <c r="L10350" s="102" t="str">
        <f>[2]!Table1[[#This Row],[Orgn]]&amp;"-"&amp;[2]!Table1[[#This Row],[Dest]]</f>
        <v>FCO-SSH</v>
      </c>
      <c r="M10350" s="102" t="str">
        <f t="shared" si="161"/>
        <v>ADT</v>
      </c>
      <c r="N10350" s="102">
        <f>WEEKDAY([2]!Table1[[#This Row],[Travel Date]],2)</f>
        <v>6</v>
      </c>
      <c r="P10350" s="102">
        <v>1</v>
      </c>
    </row>
    <row r="10351" spans="2:16" x14ac:dyDescent="0.25">
      <c r="B10351" s="103"/>
      <c r="C10351" s="103"/>
      <c r="L10351" s="102" t="str">
        <f>[2]!Table1[[#This Row],[Orgn]]&amp;"-"&amp;[2]!Table1[[#This Row],[Dest]]</f>
        <v>FCO-SSH</v>
      </c>
      <c r="M10351" s="102" t="str">
        <f t="shared" si="161"/>
        <v>ADT</v>
      </c>
      <c r="N10351" s="102">
        <f>WEEKDAY([2]!Table1[[#This Row],[Travel Date]],2)</f>
        <v>6</v>
      </c>
      <c r="P10351" s="102">
        <v>1</v>
      </c>
    </row>
    <row r="10352" spans="2:16" x14ac:dyDescent="0.25">
      <c r="B10352" s="103"/>
      <c r="C10352" s="103"/>
      <c r="L10352" s="102" t="str">
        <f>[2]!Table1[[#This Row],[Orgn]]&amp;"-"&amp;[2]!Table1[[#This Row],[Dest]]</f>
        <v>FCO-SSH</v>
      </c>
      <c r="M10352" s="102" t="str">
        <f t="shared" si="161"/>
        <v>ADT</v>
      </c>
      <c r="N10352" s="102">
        <f>WEEKDAY([2]!Table1[[#This Row],[Travel Date]],2)</f>
        <v>6</v>
      </c>
      <c r="P10352" s="102">
        <v>1</v>
      </c>
    </row>
    <row r="10353" spans="2:16" x14ac:dyDescent="0.25">
      <c r="B10353" s="103"/>
      <c r="C10353" s="103"/>
      <c r="L10353" s="102" t="str">
        <f>[2]!Table1[[#This Row],[Orgn]]&amp;"-"&amp;[2]!Table1[[#This Row],[Dest]]</f>
        <v>FCO-SSH</v>
      </c>
      <c r="M10353" s="102" t="str">
        <f t="shared" si="161"/>
        <v>ADT</v>
      </c>
      <c r="N10353" s="102">
        <f>WEEKDAY([2]!Table1[[#This Row],[Travel Date]],2)</f>
        <v>6</v>
      </c>
      <c r="P10353" s="102">
        <v>1</v>
      </c>
    </row>
    <row r="10354" spans="2:16" x14ac:dyDescent="0.25">
      <c r="B10354" s="103"/>
      <c r="C10354" s="103"/>
      <c r="L10354" s="102" t="str">
        <f>[2]!Table1[[#This Row],[Orgn]]&amp;"-"&amp;[2]!Table1[[#This Row],[Dest]]</f>
        <v>FCO-SSH</v>
      </c>
      <c r="M10354" s="102" t="str">
        <f t="shared" si="161"/>
        <v>ADT</v>
      </c>
      <c r="N10354" s="102">
        <f>WEEKDAY([2]!Table1[[#This Row],[Travel Date]],2)</f>
        <v>6</v>
      </c>
      <c r="P10354" s="102">
        <v>1</v>
      </c>
    </row>
    <row r="10355" spans="2:16" x14ac:dyDescent="0.25">
      <c r="B10355" s="103"/>
      <c r="C10355" s="103"/>
      <c r="L10355" s="102" t="str">
        <f>[2]!Table1[[#This Row],[Orgn]]&amp;"-"&amp;[2]!Table1[[#This Row],[Dest]]</f>
        <v>FCO-SSH</v>
      </c>
      <c r="M10355" s="102" t="str">
        <f t="shared" si="161"/>
        <v>ADT</v>
      </c>
      <c r="N10355" s="102">
        <f>WEEKDAY([2]!Table1[[#This Row],[Travel Date]],2)</f>
        <v>6</v>
      </c>
      <c r="P10355" s="102">
        <v>1</v>
      </c>
    </row>
    <row r="10356" spans="2:16" x14ac:dyDescent="0.25">
      <c r="B10356" s="103"/>
      <c r="C10356" s="103"/>
      <c r="L10356" s="102" t="str">
        <f>[2]!Table1[[#This Row],[Orgn]]&amp;"-"&amp;[2]!Table1[[#This Row],[Dest]]</f>
        <v>FCO-SSH</v>
      </c>
      <c r="M10356" s="102" t="str">
        <f t="shared" si="161"/>
        <v>ADT</v>
      </c>
      <c r="N10356" s="102">
        <f>WEEKDAY([2]!Table1[[#This Row],[Travel Date]],2)</f>
        <v>6</v>
      </c>
      <c r="P10356" s="102">
        <v>1</v>
      </c>
    </row>
    <row r="10357" spans="2:16" x14ac:dyDescent="0.25">
      <c r="B10357" s="103"/>
      <c r="C10357" s="103"/>
      <c r="L10357" s="102" t="str">
        <f>[2]!Table1[[#This Row],[Orgn]]&amp;"-"&amp;[2]!Table1[[#This Row],[Dest]]</f>
        <v>FCO-SSH</v>
      </c>
      <c r="M10357" s="102" t="str">
        <f t="shared" si="161"/>
        <v>ADT</v>
      </c>
      <c r="N10357" s="102">
        <f>WEEKDAY([2]!Table1[[#This Row],[Travel Date]],2)</f>
        <v>6</v>
      </c>
      <c r="P10357" s="102">
        <v>1</v>
      </c>
    </row>
    <row r="10358" spans="2:16" x14ac:dyDescent="0.25">
      <c r="B10358" s="103"/>
      <c r="C10358" s="103"/>
      <c r="L10358" s="102" t="str">
        <f>[2]!Table1[[#This Row],[Orgn]]&amp;"-"&amp;[2]!Table1[[#This Row],[Dest]]</f>
        <v>FCO-SSH</v>
      </c>
      <c r="M10358" s="102" t="str">
        <f t="shared" si="161"/>
        <v>ADT</v>
      </c>
      <c r="N10358" s="102">
        <f>WEEKDAY([2]!Table1[[#This Row],[Travel Date]],2)</f>
        <v>6</v>
      </c>
      <c r="P10358" s="102">
        <v>1</v>
      </c>
    </row>
    <row r="10359" spans="2:16" x14ac:dyDescent="0.25">
      <c r="B10359" s="103"/>
      <c r="C10359" s="103"/>
      <c r="L10359" s="102" t="str">
        <f>[2]!Table1[[#This Row],[Orgn]]&amp;"-"&amp;[2]!Table1[[#This Row],[Dest]]</f>
        <v>FCO-SSH</v>
      </c>
      <c r="M10359" s="102" t="str">
        <f t="shared" si="161"/>
        <v>ADT</v>
      </c>
      <c r="N10359" s="102">
        <f>WEEKDAY([2]!Table1[[#This Row],[Travel Date]],2)</f>
        <v>6</v>
      </c>
      <c r="P10359" s="102">
        <v>1</v>
      </c>
    </row>
    <row r="10360" spans="2:16" x14ac:dyDescent="0.25">
      <c r="B10360" s="103"/>
      <c r="C10360" s="103"/>
      <c r="L10360" s="102" t="str">
        <f>[2]!Table1[[#This Row],[Orgn]]&amp;"-"&amp;[2]!Table1[[#This Row],[Dest]]</f>
        <v>FCO-SSH</v>
      </c>
      <c r="M10360" s="102" t="str">
        <f t="shared" si="161"/>
        <v>ADT</v>
      </c>
      <c r="N10360" s="102">
        <f>WEEKDAY([2]!Table1[[#This Row],[Travel Date]],2)</f>
        <v>6</v>
      </c>
      <c r="P10360" s="102">
        <v>1</v>
      </c>
    </row>
    <row r="10361" spans="2:16" x14ac:dyDescent="0.25">
      <c r="B10361" s="103"/>
      <c r="C10361" s="103"/>
      <c r="L10361" s="102" t="str">
        <f>[2]!Table1[[#This Row],[Orgn]]&amp;"-"&amp;[2]!Table1[[#This Row],[Dest]]</f>
        <v>FCO-SSH</v>
      </c>
      <c r="M10361" s="102" t="str">
        <f t="shared" si="161"/>
        <v>ADT</v>
      </c>
      <c r="N10361" s="102">
        <f>WEEKDAY([2]!Table1[[#This Row],[Travel Date]],2)</f>
        <v>6</v>
      </c>
      <c r="P10361" s="102">
        <v>1</v>
      </c>
    </row>
    <row r="10362" spans="2:16" x14ac:dyDescent="0.25">
      <c r="B10362" s="103"/>
      <c r="C10362" s="103"/>
      <c r="L10362" s="102" t="str">
        <f>[2]!Table1[[#This Row],[Orgn]]&amp;"-"&amp;[2]!Table1[[#This Row],[Dest]]</f>
        <v>FCO-SSH</v>
      </c>
      <c r="M10362" s="102" t="str">
        <f t="shared" si="161"/>
        <v>ADT</v>
      </c>
      <c r="N10362" s="102">
        <f>WEEKDAY([2]!Table1[[#This Row],[Travel Date]],2)</f>
        <v>6</v>
      </c>
      <c r="P10362" s="102">
        <v>1</v>
      </c>
    </row>
    <row r="10363" spans="2:16" x14ac:dyDescent="0.25">
      <c r="B10363" s="103"/>
      <c r="C10363" s="103"/>
      <c r="L10363" s="102" t="str">
        <f>[2]!Table1[[#This Row],[Orgn]]&amp;"-"&amp;[2]!Table1[[#This Row],[Dest]]</f>
        <v>FCO-SSH</v>
      </c>
      <c r="M10363" s="102" t="str">
        <f t="shared" si="161"/>
        <v>ADT</v>
      </c>
      <c r="N10363" s="102">
        <f>WEEKDAY([2]!Table1[[#This Row],[Travel Date]],2)</f>
        <v>6</v>
      </c>
      <c r="P10363" s="102">
        <v>1</v>
      </c>
    </row>
    <row r="10364" spans="2:16" x14ac:dyDescent="0.25">
      <c r="B10364" s="103"/>
      <c r="C10364" s="103"/>
      <c r="L10364" s="102" t="str">
        <f>[2]!Table1[[#This Row],[Orgn]]&amp;"-"&amp;[2]!Table1[[#This Row],[Dest]]</f>
        <v>FCO-SSH</v>
      </c>
      <c r="M10364" s="102" t="str">
        <f t="shared" si="161"/>
        <v>ADT</v>
      </c>
      <c r="N10364" s="102">
        <f>WEEKDAY([2]!Table1[[#This Row],[Travel Date]],2)</f>
        <v>6</v>
      </c>
      <c r="P10364" s="102">
        <v>1</v>
      </c>
    </row>
    <row r="10365" spans="2:16" x14ac:dyDescent="0.25">
      <c r="B10365" s="103"/>
      <c r="C10365" s="103"/>
      <c r="L10365" s="102" t="str">
        <f>[2]!Table1[[#This Row],[Orgn]]&amp;"-"&amp;[2]!Table1[[#This Row],[Dest]]</f>
        <v>FCO-SSH</v>
      </c>
      <c r="M10365" s="102" t="str">
        <f t="shared" si="161"/>
        <v>ADT</v>
      </c>
      <c r="N10365" s="102">
        <f>WEEKDAY([2]!Table1[[#This Row],[Travel Date]],2)</f>
        <v>6</v>
      </c>
      <c r="P10365" s="102">
        <v>1</v>
      </c>
    </row>
    <row r="10366" spans="2:16" x14ac:dyDescent="0.25">
      <c r="B10366" s="103"/>
      <c r="C10366" s="103"/>
      <c r="L10366" s="102" t="str">
        <f>[2]!Table1[[#This Row],[Orgn]]&amp;"-"&amp;[2]!Table1[[#This Row],[Dest]]</f>
        <v>FCO-SSH</v>
      </c>
      <c r="M10366" s="102" t="str">
        <f t="shared" si="161"/>
        <v>ADT</v>
      </c>
      <c r="N10366" s="102">
        <f>WEEKDAY([2]!Table1[[#This Row],[Travel Date]],2)</f>
        <v>6</v>
      </c>
      <c r="P10366" s="102">
        <v>1</v>
      </c>
    </row>
    <row r="10367" spans="2:16" x14ac:dyDescent="0.25">
      <c r="B10367" s="103"/>
      <c r="C10367" s="103"/>
      <c r="L10367" s="102" t="str">
        <f>[2]!Table1[[#This Row],[Orgn]]&amp;"-"&amp;[2]!Table1[[#This Row],[Dest]]</f>
        <v>FCO-SSH</v>
      </c>
      <c r="M10367" s="102" t="str">
        <f t="shared" si="161"/>
        <v>ADT</v>
      </c>
      <c r="N10367" s="102">
        <f>WEEKDAY([2]!Table1[[#This Row],[Travel Date]],2)</f>
        <v>6</v>
      </c>
      <c r="P10367" s="102">
        <v>1</v>
      </c>
    </row>
    <row r="10368" spans="2:16" x14ac:dyDescent="0.25">
      <c r="B10368" s="103"/>
      <c r="C10368" s="103"/>
      <c r="L10368" s="102" t="str">
        <f>[2]!Table1[[#This Row],[Orgn]]&amp;"-"&amp;[2]!Table1[[#This Row],[Dest]]</f>
        <v>FCO-SSH</v>
      </c>
      <c r="M10368" s="102" t="str">
        <f t="shared" si="161"/>
        <v>ADT</v>
      </c>
      <c r="N10368" s="102">
        <f>WEEKDAY([2]!Table1[[#This Row],[Travel Date]],2)</f>
        <v>6</v>
      </c>
      <c r="P10368" s="102">
        <v>1</v>
      </c>
    </row>
    <row r="10369" spans="2:16" x14ac:dyDescent="0.25">
      <c r="B10369" s="103"/>
      <c r="C10369" s="103"/>
      <c r="L10369" s="102" t="str">
        <f>[2]!Table1[[#This Row],[Orgn]]&amp;"-"&amp;[2]!Table1[[#This Row],[Dest]]</f>
        <v>FCO-SSH</v>
      </c>
      <c r="M10369" s="102" t="str">
        <f t="shared" si="161"/>
        <v>ADT</v>
      </c>
      <c r="N10369" s="102">
        <f>WEEKDAY([2]!Table1[[#This Row],[Travel Date]],2)</f>
        <v>6</v>
      </c>
      <c r="P10369" s="102">
        <v>1</v>
      </c>
    </row>
    <row r="10370" spans="2:16" x14ac:dyDescent="0.25">
      <c r="B10370" s="103"/>
      <c r="C10370" s="103"/>
      <c r="L10370" s="102" t="str">
        <f>[2]!Table1[[#This Row],[Orgn]]&amp;"-"&amp;[2]!Table1[[#This Row],[Dest]]</f>
        <v>FCO-SSH</v>
      </c>
      <c r="M10370" s="102" t="str">
        <f t="shared" ref="M10370:M10433" si="162">IF(TRIM(C10370)="INF", "INF", IF(TRIM(C10370)="CHD", "CHD", "ADT"))</f>
        <v>ADT</v>
      </c>
      <c r="N10370" s="102">
        <f>WEEKDAY([2]!Table1[[#This Row],[Travel Date]],2)</f>
        <v>6</v>
      </c>
      <c r="P10370" s="102">
        <v>1</v>
      </c>
    </row>
    <row r="10371" spans="2:16" x14ac:dyDescent="0.25">
      <c r="B10371" s="103"/>
      <c r="C10371" s="103"/>
      <c r="L10371" s="102" t="str">
        <f>[2]!Table1[[#This Row],[Orgn]]&amp;"-"&amp;[2]!Table1[[#This Row],[Dest]]</f>
        <v>FCO-SSH</v>
      </c>
      <c r="M10371" s="102" t="str">
        <f t="shared" si="162"/>
        <v>ADT</v>
      </c>
      <c r="N10371" s="102">
        <f>WEEKDAY([2]!Table1[[#This Row],[Travel Date]],2)</f>
        <v>6</v>
      </c>
      <c r="P10371" s="102">
        <v>1</v>
      </c>
    </row>
    <row r="10372" spans="2:16" x14ac:dyDescent="0.25">
      <c r="B10372" s="103"/>
      <c r="C10372" s="103"/>
      <c r="L10372" s="102" t="str">
        <f>[2]!Table1[[#This Row],[Orgn]]&amp;"-"&amp;[2]!Table1[[#This Row],[Dest]]</f>
        <v>FCO-SSH</v>
      </c>
      <c r="M10372" s="102" t="str">
        <f t="shared" si="162"/>
        <v>ADT</v>
      </c>
      <c r="N10372" s="102">
        <f>WEEKDAY([2]!Table1[[#This Row],[Travel Date]],2)</f>
        <v>6</v>
      </c>
      <c r="P10372" s="102">
        <v>1</v>
      </c>
    </row>
    <row r="10373" spans="2:16" x14ac:dyDescent="0.25">
      <c r="B10373" s="103"/>
      <c r="C10373" s="103"/>
      <c r="L10373" s="102" t="str">
        <f>[2]!Table1[[#This Row],[Orgn]]&amp;"-"&amp;[2]!Table1[[#This Row],[Dest]]</f>
        <v>FCO-SSH</v>
      </c>
      <c r="M10373" s="102" t="str">
        <f t="shared" si="162"/>
        <v>ADT</v>
      </c>
      <c r="N10373" s="102">
        <f>WEEKDAY([2]!Table1[[#This Row],[Travel Date]],2)</f>
        <v>6</v>
      </c>
      <c r="P10373" s="102">
        <v>1</v>
      </c>
    </row>
    <row r="10374" spans="2:16" x14ac:dyDescent="0.25">
      <c r="B10374" s="103"/>
      <c r="C10374" s="103"/>
      <c r="L10374" s="102" t="str">
        <f>[2]!Table1[[#This Row],[Orgn]]&amp;"-"&amp;[2]!Table1[[#This Row],[Dest]]</f>
        <v>FCO-SSH</v>
      </c>
      <c r="M10374" s="102" t="str">
        <f t="shared" si="162"/>
        <v>ADT</v>
      </c>
      <c r="N10374" s="102">
        <f>WEEKDAY([2]!Table1[[#This Row],[Travel Date]],2)</f>
        <v>6</v>
      </c>
      <c r="P10374" s="102">
        <v>1</v>
      </c>
    </row>
    <row r="10375" spans="2:16" x14ac:dyDescent="0.25">
      <c r="B10375" s="103"/>
      <c r="C10375" s="103"/>
      <c r="L10375" s="102" t="str">
        <f>[2]!Table1[[#This Row],[Orgn]]&amp;"-"&amp;[2]!Table1[[#This Row],[Dest]]</f>
        <v>FCO-SSH</v>
      </c>
      <c r="M10375" s="102" t="str">
        <f t="shared" si="162"/>
        <v>ADT</v>
      </c>
      <c r="N10375" s="102">
        <f>WEEKDAY([2]!Table1[[#This Row],[Travel Date]],2)</f>
        <v>6</v>
      </c>
      <c r="P10375" s="102">
        <v>1</v>
      </c>
    </row>
    <row r="10376" spans="2:16" x14ac:dyDescent="0.25">
      <c r="B10376" s="103"/>
      <c r="C10376" s="103"/>
      <c r="L10376" s="102" t="str">
        <f>[2]!Table1[[#This Row],[Orgn]]&amp;"-"&amp;[2]!Table1[[#This Row],[Dest]]</f>
        <v>FCO-SSH</v>
      </c>
      <c r="M10376" s="102" t="str">
        <f t="shared" si="162"/>
        <v>ADT</v>
      </c>
      <c r="N10376" s="102">
        <f>WEEKDAY([2]!Table1[[#This Row],[Travel Date]],2)</f>
        <v>6</v>
      </c>
      <c r="P10376" s="102">
        <v>1</v>
      </c>
    </row>
    <row r="10377" spans="2:16" x14ac:dyDescent="0.25">
      <c r="B10377" s="103"/>
      <c r="C10377" s="103"/>
      <c r="L10377" s="102" t="str">
        <f>[2]!Table1[[#This Row],[Orgn]]&amp;"-"&amp;[2]!Table1[[#This Row],[Dest]]</f>
        <v>FCO-SSH</v>
      </c>
      <c r="M10377" s="102" t="str">
        <f t="shared" si="162"/>
        <v>ADT</v>
      </c>
      <c r="N10377" s="102">
        <f>WEEKDAY([2]!Table1[[#This Row],[Travel Date]],2)</f>
        <v>6</v>
      </c>
      <c r="P10377" s="102">
        <v>1</v>
      </c>
    </row>
    <row r="10378" spans="2:16" x14ac:dyDescent="0.25">
      <c r="B10378" s="103"/>
      <c r="C10378" s="103"/>
      <c r="L10378" s="102" t="str">
        <f>[2]!Table1[[#This Row],[Orgn]]&amp;"-"&amp;[2]!Table1[[#This Row],[Dest]]</f>
        <v>FCO-SSH</v>
      </c>
      <c r="M10378" s="102" t="str">
        <f t="shared" si="162"/>
        <v>ADT</v>
      </c>
      <c r="N10378" s="102">
        <f>WEEKDAY([2]!Table1[[#This Row],[Travel Date]],2)</f>
        <v>6</v>
      </c>
      <c r="P10378" s="102">
        <v>1</v>
      </c>
    </row>
    <row r="10379" spans="2:16" x14ac:dyDescent="0.25">
      <c r="B10379" s="103"/>
      <c r="C10379" s="103"/>
      <c r="L10379" s="102" t="str">
        <f>[2]!Table1[[#This Row],[Orgn]]&amp;"-"&amp;[2]!Table1[[#This Row],[Dest]]</f>
        <v>FCO-SSH</v>
      </c>
      <c r="M10379" s="102" t="str">
        <f t="shared" si="162"/>
        <v>ADT</v>
      </c>
      <c r="N10379" s="102">
        <f>WEEKDAY([2]!Table1[[#This Row],[Travel Date]],2)</f>
        <v>6</v>
      </c>
      <c r="P10379" s="102">
        <v>1</v>
      </c>
    </row>
    <row r="10380" spans="2:16" x14ac:dyDescent="0.25">
      <c r="B10380" s="103"/>
      <c r="C10380" s="103"/>
      <c r="L10380" s="102" t="str">
        <f>[2]!Table1[[#This Row],[Orgn]]&amp;"-"&amp;[2]!Table1[[#This Row],[Dest]]</f>
        <v>FCO-SSH</v>
      </c>
      <c r="M10380" s="102" t="str">
        <f t="shared" si="162"/>
        <v>ADT</v>
      </c>
      <c r="N10380" s="102">
        <f>WEEKDAY([2]!Table1[[#This Row],[Travel Date]],2)</f>
        <v>6</v>
      </c>
      <c r="P10380" s="102">
        <v>1</v>
      </c>
    </row>
    <row r="10381" spans="2:16" x14ac:dyDescent="0.25">
      <c r="B10381" s="103"/>
      <c r="C10381" s="103"/>
      <c r="L10381" s="102" t="str">
        <f>[2]!Table1[[#This Row],[Orgn]]&amp;"-"&amp;[2]!Table1[[#This Row],[Dest]]</f>
        <v>FCO-SSH</v>
      </c>
      <c r="M10381" s="102" t="str">
        <f t="shared" si="162"/>
        <v>ADT</v>
      </c>
      <c r="N10381" s="102">
        <f>WEEKDAY([2]!Table1[[#This Row],[Travel Date]],2)</f>
        <v>6</v>
      </c>
      <c r="P10381" s="102">
        <v>1</v>
      </c>
    </row>
    <row r="10382" spans="2:16" x14ac:dyDescent="0.25">
      <c r="B10382" s="103"/>
      <c r="C10382" s="103"/>
      <c r="L10382" s="102" t="str">
        <f>[2]!Table1[[#This Row],[Orgn]]&amp;"-"&amp;[2]!Table1[[#This Row],[Dest]]</f>
        <v>FCO-SSH</v>
      </c>
      <c r="M10382" s="102" t="str">
        <f t="shared" si="162"/>
        <v>ADT</v>
      </c>
      <c r="N10382" s="102">
        <f>WEEKDAY([2]!Table1[[#This Row],[Travel Date]],2)</f>
        <v>6</v>
      </c>
      <c r="P10382" s="102">
        <v>1</v>
      </c>
    </row>
    <row r="10383" spans="2:16" x14ac:dyDescent="0.25">
      <c r="B10383" s="103"/>
      <c r="C10383" s="103"/>
      <c r="L10383" s="102" t="str">
        <f>[2]!Table1[[#This Row],[Orgn]]&amp;"-"&amp;[2]!Table1[[#This Row],[Dest]]</f>
        <v>FCO-SSH</v>
      </c>
      <c r="M10383" s="102" t="str">
        <f t="shared" si="162"/>
        <v>ADT</v>
      </c>
      <c r="N10383" s="102">
        <f>WEEKDAY([2]!Table1[[#This Row],[Travel Date]],2)</f>
        <v>6</v>
      </c>
      <c r="P10383" s="102">
        <v>1</v>
      </c>
    </row>
    <row r="10384" spans="2:16" x14ac:dyDescent="0.25">
      <c r="B10384" s="103"/>
      <c r="C10384" s="103"/>
      <c r="L10384" s="102" t="str">
        <f>[2]!Table1[[#This Row],[Orgn]]&amp;"-"&amp;[2]!Table1[[#This Row],[Dest]]</f>
        <v>FCO-SSH</v>
      </c>
      <c r="M10384" s="102" t="str">
        <f t="shared" si="162"/>
        <v>ADT</v>
      </c>
      <c r="N10384" s="102">
        <f>WEEKDAY([2]!Table1[[#This Row],[Travel Date]],2)</f>
        <v>6</v>
      </c>
      <c r="P10384" s="102">
        <v>1</v>
      </c>
    </row>
    <row r="10385" spans="2:16" x14ac:dyDescent="0.25">
      <c r="B10385" s="103"/>
      <c r="C10385" s="103"/>
      <c r="L10385" s="102" t="str">
        <f>[2]!Table1[[#This Row],[Orgn]]&amp;"-"&amp;[2]!Table1[[#This Row],[Dest]]</f>
        <v>FCO-SSH</v>
      </c>
      <c r="M10385" s="102" t="str">
        <f t="shared" si="162"/>
        <v>ADT</v>
      </c>
      <c r="N10385" s="102">
        <f>WEEKDAY([2]!Table1[[#This Row],[Travel Date]],2)</f>
        <v>6</v>
      </c>
      <c r="P10385" s="102">
        <v>1</v>
      </c>
    </row>
    <row r="10386" spans="2:16" x14ac:dyDescent="0.25">
      <c r="B10386" s="103"/>
      <c r="C10386" s="103"/>
      <c r="L10386" s="102" t="str">
        <f>[2]!Table1[[#This Row],[Orgn]]&amp;"-"&amp;[2]!Table1[[#This Row],[Dest]]</f>
        <v>FCO-SSH</v>
      </c>
      <c r="M10386" s="102" t="str">
        <f t="shared" si="162"/>
        <v>ADT</v>
      </c>
      <c r="N10386" s="102">
        <f>WEEKDAY([2]!Table1[[#This Row],[Travel Date]],2)</f>
        <v>6</v>
      </c>
      <c r="P10386" s="102">
        <v>1</v>
      </c>
    </row>
    <row r="10387" spans="2:16" x14ac:dyDescent="0.25">
      <c r="B10387" s="103"/>
      <c r="C10387" s="103"/>
      <c r="L10387" s="102" t="str">
        <f>[2]!Table1[[#This Row],[Orgn]]&amp;"-"&amp;[2]!Table1[[#This Row],[Dest]]</f>
        <v>FCO-SSH</v>
      </c>
      <c r="M10387" s="102" t="str">
        <f t="shared" si="162"/>
        <v>ADT</v>
      </c>
      <c r="N10387" s="102">
        <f>WEEKDAY([2]!Table1[[#This Row],[Travel Date]],2)</f>
        <v>6</v>
      </c>
      <c r="P10387" s="102">
        <v>1</v>
      </c>
    </row>
    <row r="10388" spans="2:16" x14ac:dyDescent="0.25">
      <c r="B10388" s="103"/>
      <c r="C10388" s="103"/>
      <c r="L10388" s="102" t="str">
        <f>[2]!Table1[[#This Row],[Orgn]]&amp;"-"&amp;[2]!Table1[[#This Row],[Dest]]</f>
        <v>FCO-SSH</v>
      </c>
      <c r="M10388" s="102" t="str">
        <f t="shared" si="162"/>
        <v>ADT</v>
      </c>
      <c r="N10388" s="102">
        <f>WEEKDAY([2]!Table1[[#This Row],[Travel Date]],2)</f>
        <v>6</v>
      </c>
      <c r="P10388" s="102">
        <v>1</v>
      </c>
    </row>
    <row r="10389" spans="2:16" x14ac:dyDescent="0.25">
      <c r="B10389" s="103"/>
      <c r="C10389" s="103"/>
      <c r="L10389" s="102" t="str">
        <f>[2]!Table1[[#This Row],[Orgn]]&amp;"-"&amp;[2]!Table1[[#This Row],[Dest]]</f>
        <v>FCO-SSH</v>
      </c>
      <c r="M10389" s="102" t="str">
        <f t="shared" si="162"/>
        <v>ADT</v>
      </c>
      <c r="N10389" s="102">
        <f>WEEKDAY([2]!Table1[[#This Row],[Travel Date]],2)</f>
        <v>6</v>
      </c>
      <c r="P10389" s="102">
        <v>1</v>
      </c>
    </row>
    <row r="10390" spans="2:16" x14ac:dyDescent="0.25">
      <c r="B10390" s="103"/>
      <c r="C10390" s="103"/>
      <c r="L10390" s="102" t="str">
        <f>[2]!Table1[[#This Row],[Orgn]]&amp;"-"&amp;[2]!Table1[[#This Row],[Dest]]</f>
        <v>FCO-SSH</v>
      </c>
      <c r="M10390" s="102" t="str">
        <f t="shared" si="162"/>
        <v>ADT</v>
      </c>
      <c r="N10390" s="102">
        <f>WEEKDAY([2]!Table1[[#This Row],[Travel Date]],2)</f>
        <v>6</v>
      </c>
      <c r="P10390" s="102">
        <v>1</v>
      </c>
    </row>
    <row r="10391" spans="2:16" x14ac:dyDescent="0.25">
      <c r="B10391" s="103"/>
      <c r="C10391" s="103"/>
      <c r="L10391" s="102" t="str">
        <f>[2]!Table1[[#This Row],[Orgn]]&amp;"-"&amp;[2]!Table1[[#This Row],[Dest]]</f>
        <v>FCO-SSH</v>
      </c>
      <c r="M10391" s="102" t="str">
        <f t="shared" si="162"/>
        <v>ADT</v>
      </c>
      <c r="N10391" s="102">
        <f>WEEKDAY([2]!Table1[[#This Row],[Travel Date]],2)</f>
        <v>6</v>
      </c>
      <c r="P10391" s="102">
        <v>1</v>
      </c>
    </row>
    <row r="10392" spans="2:16" x14ac:dyDescent="0.25">
      <c r="B10392" s="103"/>
      <c r="C10392" s="103"/>
      <c r="L10392" s="102" t="str">
        <f>[2]!Table1[[#This Row],[Orgn]]&amp;"-"&amp;[2]!Table1[[#This Row],[Dest]]</f>
        <v>FCO-SSH</v>
      </c>
      <c r="M10392" s="102" t="str">
        <f t="shared" si="162"/>
        <v>ADT</v>
      </c>
      <c r="N10392" s="102">
        <f>WEEKDAY([2]!Table1[[#This Row],[Travel Date]],2)</f>
        <v>6</v>
      </c>
      <c r="P10392" s="102">
        <v>1</v>
      </c>
    </row>
    <row r="10393" spans="2:16" x14ac:dyDescent="0.25">
      <c r="B10393" s="103"/>
      <c r="C10393" s="103"/>
      <c r="L10393" s="102" t="str">
        <f>[2]!Table1[[#This Row],[Orgn]]&amp;"-"&amp;[2]!Table1[[#This Row],[Dest]]</f>
        <v>FCO-SSH</v>
      </c>
      <c r="M10393" s="102" t="str">
        <f t="shared" si="162"/>
        <v>ADT</v>
      </c>
      <c r="N10393" s="102">
        <f>WEEKDAY([2]!Table1[[#This Row],[Travel Date]],2)</f>
        <v>6</v>
      </c>
      <c r="P10393" s="102">
        <v>1</v>
      </c>
    </row>
    <row r="10394" spans="2:16" x14ac:dyDescent="0.25">
      <c r="B10394" s="103"/>
      <c r="C10394" s="103"/>
      <c r="L10394" s="102" t="str">
        <f>[2]!Table1[[#This Row],[Orgn]]&amp;"-"&amp;[2]!Table1[[#This Row],[Dest]]</f>
        <v>SSH-BRI</v>
      </c>
      <c r="M10394" s="102" t="str">
        <f t="shared" si="162"/>
        <v>ADT</v>
      </c>
      <c r="N10394" s="102">
        <f>WEEKDAY([2]!Table1[[#This Row],[Travel Date]],2)</f>
        <v>6</v>
      </c>
      <c r="P10394" s="102">
        <v>1</v>
      </c>
    </row>
    <row r="10395" spans="2:16" x14ac:dyDescent="0.25">
      <c r="B10395" s="103"/>
      <c r="C10395" s="103"/>
      <c r="L10395" s="102" t="str">
        <f>[2]!Table1[[#This Row],[Orgn]]&amp;"-"&amp;[2]!Table1[[#This Row],[Dest]]</f>
        <v>SSH-BRI</v>
      </c>
      <c r="M10395" s="102" t="str">
        <f t="shared" si="162"/>
        <v>ADT</v>
      </c>
      <c r="N10395" s="102">
        <f>WEEKDAY([2]!Table1[[#This Row],[Travel Date]],2)</f>
        <v>6</v>
      </c>
      <c r="P10395" s="102">
        <v>1</v>
      </c>
    </row>
    <row r="10396" spans="2:16" x14ac:dyDescent="0.25">
      <c r="B10396" s="103"/>
      <c r="C10396" s="103"/>
      <c r="L10396" s="102" t="str">
        <f>[2]!Table1[[#This Row],[Orgn]]&amp;"-"&amp;[2]!Table1[[#This Row],[Dest]]</f>
        <v>SSH-BRI</v>
      </c>
      <c r="M10396" s="102" t="str">
        <f t="shared" si="162"/>
        <v>ADT</v>
      </c>
      <c r="N10396" s="102">
        <f>WEEKDAY([2]!Table1[[#This Row],[Travel Date]],2)</f>
        <v>6</v>
      </c>
      <c r="P10396" s="102">
        <v>1</v>
      </c>
    </row>
    <row r="10397" spans="2:16" x14ac:dyDescent="0.25">
      <c r="B10397" s="103"/>
      <c r="C10397" s="103"/>
      <c r="L10397" s="102" t="str">
        <f>[2]!Table1[[#This Row],[Orgn]]&amp;"-"&amp;[2]!Table1[[#This Row],[Dest]]</f>
        <v>SSH-BRI</v>
      </c>
      <c r="M10397" s="102" t="str">
        <f t="shared" si="162"/>
        <v>ADT</v>
      </c>
      <c r="N10397" s="102">
        <f>WEEKDAY([2]!Table1[[#This Row],[Travel Date]],2)</f>
        <v>6</v>
      </c>
      <c r="P10397" s="102">
        <v>1</v>
      </c>
    </row>
    <row r="10398" spans="2:16" x14ac:dyDescent="0.25">
      <c r="B10398" s="103"/>
      <c r="C10398" s="103"/>
      <c r="L10398" s="102" t="str">
        <f>[2]!Table1[[#This Row],[Orgn]]&amp;"-"&amp;[2]!Table1[[#This Row],[Dest]]</f>
        <v>SSH-BRI</v>
      </c>
      <c r="M10398" s="102" t="str">
        <f t="shared" si="162"/>
        <v>ADT</v>
      </c>
      <c r="N10398" s="102">
        <f>WEEKDAY([2]!Table1[[#This Row],[Travel Date]],2)</f>
        <v>6</v>
      </c>
      <c r="P10398" s="102">
        <v>1</v>
      </c>
    </row>
    <row r="10399" spans="2:16" x14ac:dyDescent="0.25">
      <c r="B10399" s="103"/>
      <c r="C10399" s="103"/>
      <c r="L10399" s="102" t="str">
        <f>[2]!Table1[[#This Row],[Orgn]]&amp;"-"&amp;[2]!Table1[[#This Row],[Dest]]</f>
        <v>SSH-BRI</v>
      </c>
      <c r="M10399" s="102" t="str">
        <f t="shared" si="162"/>
        <v>ADT</v>
      </c>
      <c r="N10399" s="102">
        <f>WEEKDAY([2]!Table1[[#This Row],[Travel Date]],2)</f>
        <v>6</v>
      </c>
      <c r="P10399" s="102">
        <v>1</v>
      </c>
    </row>
    <row r="10400" spans="2:16" x14ac:dyDescent="0.25">
      <c r="B10400" s="103"/>
      <c r="C10400" s="103"/>
      <c r="L10400" s="102" t="str">
        <f>[2]!Table1[[#This Row],[Orgn]]&amp;"-"&amp;[2]!Table1[[#This Row],[Dest]]</f>
        <v>SSH-BRI</v>
      </c>
      <c r="M10400" s="102" t="str">
        <f t="shared" si="162"/>
        <v>ADT</v>
      </c>
      <c r="N10400" s="102">
        <f>WEEKDAY([2]!Table1[[#This Row],[Travel Date]],2)</f>
        <v>6</v>
      </c>
      <c r="P10400" s="102">
        <v>1</v>
      </c>
    </row>
    <row r="10401" spans="2:16" x14ac:dyDescent="0.25">
      <c r="B10401" s="103"/>
      <c r="C10401" s="103"/>
      <c r="L10401" s="102" t="str">
        <f>[2]!Table1[[#This Row],[Orgn]]&amp;"-"&amp;[2]!Table1[[#This Row],[Dest]]</f>
        <v>SSH-BRI</v>
      </c>
      <c r="M10401" s="102" t="str">
        <f t="shared" si="162"/>
        <v>ADT</v>
      </c>
      <c r="N10401" s="102">
        <f>WEEKDAY([2]!Table1[[#This Row],[Travel Date]],2)</f>
        <v>6</v>
      </c>
      <c r="P10401" s="102">
        <v>1</v>
      </c>
    </row>
    <row r="10402" spans="2:16" x14ac:dyDescent="0.25">
      <c r="B10402" s="103"/>
      <c r="C10402" s="103"/>
      <c r="L10402" s="102" t="str">
        <f>[2]!Table1[[#This Row],[Orgn]]&amp;"-"&amp;[2]!Table1[[#This Row],[Dest]]</f>
        <v>SSH-BRI</v>
      </c>
      <c r="M10402" s="102" t="str">
        <f t="shared" si="162"/>
        <v>ADT</v>
      </c>
      <c r="N10402" s="102">
        <f>WEEKDAY([2]!Table1[[#This Row],[Travel Date]],2)</f>
        <v>6</v>
      </c>
      <c r="P10402" s="102">
        <v>1</v>
      </c>
    </row>
    <row r="10403" spans="2:16" x14ac:dyDescent="0.25">
      <c r="B10403" s="103"/>
      <c r="C10403" s="103"/>
      <c r="L10403" s="102" t="str">
        <f>[2]!Table1[[#This Row],[Orgn]]&amp;"-"&amp;[2]!Table1[[#This Row],[Dest]]</f>
        <v>SSH-BRI</v>
      </c>
      <c r="M10403" s="102" t="str">
        <f t="shared" si="162"/>
        <v>ADT</v>
      </c>
      <c r="N10403" s="102">
        <f>WEEKDAY([2]!Table1[[#This Row],[Travel Date]],2)</f>
        <v>6</v>
      </c>
      <c r="P10403" s="102">
        <v>1</v>
      </c>
    </row>
    <row r="10404" spans="2:16" x14ac:dyDescent="0.25">
      <c r="B10404" s="103"/>
      <c r="C10404" s="103"/>
      <c r="L10404" s="102" t="str">
        <f>[2]!Table1[[#This Row],[Orgn]]&amp;"-"&amp;[2]!Table1[[#This Row],[Dest]]</f>
        <v>SSH-BRI</v>
      </c>
      <c r="M10404" s="102" t="str">
        <f t="shared" si="162"/>
        <v>ADT</v>
      </c>
      <c r="N10404" s="102">
        <f>WEEKDAY([2]!Table1[[#This Row],[Travel Date]],2)</f>
        <v>6</v>
      </c>
      <c r="P10404" s="102">
        <v>1</v>
      </c>
    </row>
    <row r="10405" spans="2:16" x14ac:dyDescent="0.25">
      <c r="B10405" s="103"/>
      <c r="C10405" s="103"/>
      <c r="L10405" s="102" t="str">
        <f>[2]!Table1[[#This Row],[Orgn]]&amp;"-"&amp;[2]!Table1[[#This Row],[Dest]]</f>
        <v>SSH-BRI</v>
      </c>
      <c r="M10405" s="102" t="str">
        <f t="shared" si="162"/>
        <v>ADT</v>
      </c>
      <c r="N10405" s="102">
        <f>WEEKDAY([2]!Table1[[#This Row],[Travel Date]],2)</f>
        <v>6</v>
      </c>
      <c r="P10405" s="102">
        <v>1</v>
      </c>
    </row>
    <row r="10406" spans="2:16" x14ac:dyDescent="0.25">
      <c r="B10406" s="103"/>
      <c r="C10406" s="103"/>
      <c r="L10406" s="102" t="str">
        <f>[2]!Table1[[#This Row],[Orgn]]&amp;"-"&amp;[2]!Table1[[#This Row],[Dest]]</f>
        <v>SSH-BRI</v>
      </c>
      <c r="M10406" s="102" t="str">
        <f t="shared" si="162"/>
        <v>ADT</v>
      </c>
      <c r="N10406" s="102">
        <f>WEEKDAY([2]!Table1[[#This Row],[Travel Date]],2)</f>
        <v>6</v>
      </c>
      <c r="P10406" s="102">
        <v>1</v>
      </c>
    </row>
    <row r="10407" spans="2:16" x14ac:dyDescent="0.25">
      <c r="B10407" s="103"/>
      <c r="C10407" s="103"/>
      <c r="L10407" s="102" t="str">
        <f>[2]!Table1[[#This Row],[Orgn]]&amp;"-"&amp;[2]!Table1[[#This Row],[Dest]]</f>
        <v>SSH-BRI</v>
      </c>
      <c r="M10407" s="102" t="str">
        <f t="shared" si="162"/>
        <v>ADT</v>
      </c>
      <c r="N10407" s="102">
        <f>WEEKDAY([2]!Table1[[#This Row],[Travel Date]],2)</f>
        <v>6</v>
      </c>
      <c r="P10407" s="102">
        <v>1</v>
      </c>
    </row>
    <row r="10408" spans="2:16" x14ac:dyDescent="0.25">
      <c r="B10408" s="103"/>
      <c r="C10408" s="103"/>
      <c r="L10408" s="102" t="str">
        <f>[2]!Table1[[#This Row],[Orgn]]&amp;"-"&amp;[2]!Table1[[#This Row],[Dest]]</f>
        <v>SSH-BRI</v>
      </c>
      <c r="M10408" s="102" t="str">
        <f t="shared" si="162"/>
        <v>ADT</v>
      </c>
      <c r="N10408" s="102">
        <f>WEEKDAY([2]!Table1[[#This Row],[Travel Date]],2)</f>
        <v>6</v>
      </c>
      <c r="P10408" s="102">
        <v>1</v>
      </c>
    </row>
    <row r="10409" spans="2:16" x14ac:dyDescent="0.25">
      <c r="B10409" s="103"/>
      <c r="C10409" s="103"/>
      <c r="L10409" s="102" t="str">
        <f>[2]!Table1[[#This Row],[Orgn]]&amp;"-"&amp;[2]!Table1[[#This Row],[Dest]]</f>
        <v>SSH-BRI</v>
      </c>
      <c r="M10409" s="102" t="str">
        <f t="shared" si="162"/>
        <v>ADT</v>
      </c>
      <c r="N10409" s="102">
        <f>WEEKDAY([2]!Table1[[#This Row],[Travel Date]],2)</f>
        <v>6</v>
      </c>
      <c r="P10409" s="102">
        <v>1</v>
      </c>
    </row>
    <row r="10410" spans="2:16" x14ac:dyDescent="0.25">
      <c r="B10410" s="103"/>
      <c r="C10410" s="103"/>
      <c r="L10410" s="102" t="str">
        <f>[2]!Table1[[#This Row],[Orgn]]&amp;"-"&amp;[2]!Table1[[#This Row],[Dest]]</f>
        <v>SSH-BRI</v>
      </c>
      <c r="M10410" s="102" t="str">
        <f t="shared" si="162"/>
        <v>ADT</v>
      </c>
      <c r="N10410" s="102">
        <f>WEEKDAY([2]!Table1[[#This Row],[Travel Date]],2)</f>
        <v>6</v>
      </c>
      <c r="P10410" s="102">
        <v>1</v>
      </c>
    </row>
    <row r="10411" spans="2:16" x14ac:dyDescent="0.25">
      <c r="B10411" s="103"/>
      <c r="C10411" s="103"/>
      <c r="L10411" s="102" t="str">
        <f>[2]!Table1[[#This Row],[Orgn]]&amp;"-"&amp;[2]!Table1[[#This Row],[Dest]]</f>
        <v>SSH-BRI</v>
      </c>
      <c r="M10411" s="102" t="str">
        <f t="shared" si="162"/>
        <v>ADT</v>
      </c>
      <c r="N10411" s="102">
        <f>WEEKDAY([2]!Table1[[#This Row],[Travel Date]],2)</f>
        <v>6</v>
      </c>
      <c r="P10411" s="102">
        <v>1</v>
      </c>
    </row>
    <row r="10412" spans="2:16" x14ac:dyDescent="0.25">
      <c r="B10412" s="103"/>
      <c r="C10412" s="103"/>
      <c r="L10412" s="102" t="str">
        <f>[2]!Table1[[#This Row],[Orgn]]&amp;"-"&amp;[2]!Table1[[#This Row],[Dest]]</f>
        <v>SSH-BRI</v>
      </c>
      <c r="M10412" s="102" t="str">
        <f t="shared" si="162"/>
        <v>ADT</v>
      </c>
      <c r="N10412" s="102">
        <f>WEEKDAY([2]!Table1[[#This Row],[Travel Date]],2)</f>
        <v>6</v>
      </c>
      <c r="P10412" s="102">
        <v>1</v>
      </c>
    </row>
    <row r="10413" spans="2:16" x14ac:dyDescent="0.25">
      <c r="B10413" s="103"/>
      <c r="C10413" s="103"/>
      <c r="L10413" s="102" t="str">
        <f>[2]!Table1[[#This Row],[Orgn]]&amp;"-"&amp;[2]!Table1[[#This Row],[Dest]]</f>
        <v>SSH-BRI</v>
      </c>
      <c r="M10413" s="102" t="str">
        <f t="shared" si="162"/>
        <v>ADT</v>
      </c>
      <c r="N10413" s="102">
        <f>WEEKDAY([2]!Table1[[#This Row],[Travel Date]],2)</f>
        <v>6</v>
      </c>
      <c r="P10413" s="102">
        <v>1</v>
      </c>
    </row>
    <row r="10414" spans="2:16" x14ac:dyDescent="0.25">
      <c r="B10414" s="103"/>
      <c r="C10414" s="103"/>
      <c r="L10414" s="102" t="str">
        <f>[2]!Table1[[#This Row],[Orgn]]&amp;"-"&amp;[2]!Table1[[#This Row],[Dest]]</f>
        <v>SSH-BRI</v>
      </c>
      <c r="M10414" s="102" t="str">
        <f t="shared" si="162"/>
        <v>ADT</v>
      </c>
      <c r="N10414" s="102">
        <f>WEEKDAY([2]!Table1[[#This Row],[Travel Date]],2)</f>
        <v>6</v>
      </c>
      <c r="P10414" s="102">
        <v>1</v>
      </c>
    </row>
    <row r="10415" spans="2:16" x14ac:dyDescent="0.25">
      <c r="B10415" s="103"/>
      <c r="C10415" s="103"/>
      <c r="L10415" s="102" t="str">
        <f>[2]!Table1[[#This Row],[Orgn]]&amp;"-"&amp;[2]!Table1[[#This Row],[Dest]]</f>
        <v>SSH-BRI</v>
      </c>
      <c r="M10415" s="102" t="str">
        <f t="shared" si="162"/>
        <v>ADT</v>
      </c>
      <c r="N10415" s="102">
        <f>WEEKDAY([2]!Table1[[#This Row],[Travel Date]],2)</f>
        <v>6</v>
      </c>
      <c r="P10415" s="102">
        <v>1</v>
      </c>
    </row>
    <row r="10416" spans="2:16" x14ac:dyDescent="0.25">
      <c r="B10416" s="103"/>
      <c r="C10416" s="103"/>
      <c r="L10416" s="102" t="str">
        <f>[2]!Table1[[#This Row],[Orgn]]&amp;"-"&amp;[2]!Table1[[#This Row],[Dest]]</f>
        <v>SSH-BRI</v>
      </c>
      <c r="M10416" s="102" t="str">
        <f t="shared" si="162"/>
        <v>ADT</v>
      </c>
      <c r="N10416" s="102">
        <f>WEEKDAY([2]!Table1[[#This Row],[Travel Date]],2)</f>
        <v>6</v>
      </c>
      <c r="P10416" s="102">
        <v>1</v>
      </c>
    </row>
    <row r="10417" spans="2:16" x14ac:dyDescent="0.25">
      <c r="B10417" s="103"/>
      <c r="C10417" s="103"/>
      <c r="L10417" s="102" t="str">
        <f>[2]!Table1[[#This Row],[Orgn]]&amp;"-"&amp;[2]!Table1[[#This Row],[Dest]]</f>
        <v>SSH-BRI</v>
      </c>
      <c r="M10417" s="102" t="str">
        <f t="shared" si="162"/>
        <v>ADT</v>
      </c>
      <c r="N10417" s="102">
        <f>WEEKDAY([2]!Table1[[#This Row],[Travel Date]],2)</f>
        <v>6</v>
      </c>
      <c r="P10417" s="102">
        <v>1</v>
      </c>
    </row>
    <row r="10418" spans="2:16" x14ac:dyDescent="0.25">
      <c r="B10418" s="103"/>
      <c r="C10418" s="103"/>
      <c r="L10418" s="102" t="str">
        <f>[2]!Table1[[#This Row],[Orgn]]&amp;"-"&amp;[2]!Table1[[#This Row],[Dest]]</f>
        <v>SSH-BRI</v>
      </c>
      <c r="M10418" s="102" t="str">
        <f t="shared" si="162"/>
        <v>ADT</v>
      </c>
      <c r="N10418" s="102">
        <f>WEEKDAY([2]!Table1[[#This Row],[Travel Date]],2)</f>
        <v>6</v>
      </c>
      <c r="P10418" s="102">
        <v>1</v>
      </c>
    </row>
    <row r="10419" spans="2:16" x14ac:dyDescent="0.25">
      <c r="B10419" s="103"/>
      <c r="C10419" s="103"/>
      <c r="L10419" s="102" t="str">
        <f>[2]!Table1[[#This Row],[Orgn]]&amp;"-"&amp;[2]!Table1[[#This Row],[Dest]]</f>
        <v>SSH-BRI</v>
      </c>
      <c r="M10419" s="102" t="str">
        <f t="shared" si="162"/>
        <v>ADT</v>
      </c>
      <c r="N10419" s="102">
        <f>WEEKDAY([2]!Table1[[#This Row],[Travel Date]],2)</f>
        <v>6</v>
      </c>
      <c r="P10419" s="102">
        <v>1</v>
      </c>
    </row>
    <row r="10420" spans="2:16" x14ac:dyDescent="0.25">
      <c r="B10420" s="103"/>
      <c r="C10420" s="103"/>
      <c r="L10420" s="102" t="str">
        <f>[2]!Table1[[#This Row],[Orgn]]&amp;"-"&amp;[2]!Table1[[#This Row],[Dest]]</f>
        <v>SSH-BRI</v>
      </c>
      <c r="M10420" s="102" t="str">
        <f t="shared" si="162"/>
        <v>ADT</v>
      </c>
      <c r="N10420" s="102">
        <f>WEEKDAY([2]!Table1[[#This Row],[Travel Date]],2)</f>
        <v>6</v>
      </c>
      <c r="P10420" s="102">
        <v>1</v>
      </c>
    </row>
    <row r="10421" spans="2:16" x14ac:dyDescent="0.25">
      <c r="B10421" s="103"/>
      <c r="C10421" s="103"/>
      <c r="L10421" s="102" t="str">
        <f>[2]!Table1[[#This Row],[Orgn]]&amp;"-"&amp;[2]!Table1[[#This Row],[Dest]]</f>
        <v>SSH-BRI</v>
      </c>
      <c r="M10421" s="102" t="str">
        <f t="shared" si="162"/>
        <v>ADT</v>
      </c>
      <c r="N10421" s="102">
        <f>WEEKDAY([2]!Table1[[#This Row],[Travel Date]],2)</f>
        <v>6</v>
      </c>
      <c r="P10421" s="102">
        <v>1</v>
      </c>
    </row>
    <row r="10422" spans="2:16" x14ac:dyDescent="0.25">
      <c r="B10422" s="103"/>
      <c r="C10422" s="103"/>
      <c r="L10422" s="102" t="str">
        <f>[2]!Table1[[#This Row],[Orgn]]&amp;"-"&amp;[2]!Table1[[#This Row],[Dest]]</f>
        <v>SSH-BRI</v>
      </c>
      <c r="M10422" s="102" t="str">
        <f t="shared" si="162"/>
        <v>ADT</v>
      </c>
      <c r="N10422" s="102">
        <f>WEEKDAY([2]!Table1[[#This Row],[Travel Date]],2)</f>
        <v>6</v>
      </c>
      <c r="P10422" s="102">
        <v>1</v>
      </c>
    </row>
    <row r="10423" spans="2:16" x14ac:dyDescent="0.25">
      <c r="B10423" s="103"/>
      <c r="C10423" s="103"/>
      <c r="L10423" s="102" t="str">
        <f>[2]!Table1[[#This Row],[Orgn]]&amp;"-"&amp;[2]!Table1[[#This Row],[Dest]]</f>
        <v>SSH-BRI</v>
      </c>
      <c r="M10423" s="102" t="str">
        <f t="shared" si="162"/>
        <v>ADT</v>
      </c>
      <c r="N10423" s="102">
        <f>WEEKDAY([2]!Table1[[#This Row],[Travel Date]],2)</f>
        <v>6</v>
      </c>
      <c r="P10423" s="102">
        <v>1</v>
      </c>
    </row>
    <row r="10424" spans="2:16" x14ac:dyDescent="0.25">
      <c r="B10424" s="103"/>
      <c r="C10424" s="103"/>
      <c r="L10424" s="102" t="str">
        <f>[2]!Table1[[#This Row],[Orgn]]&amp;"-"&amp;[2]!Table1[[#This Row],[Dest]]</f>
        <v>SSH-BRI</v>
      </c>
      <c r="M10424" s="102" t="str">
        <f t="shared" si="162"/>
        <v>ADT</v>
      </c>
      <c r="N10424" s="102">
        <f>WEEKDAY([2]!Table1[[#This Row],[Travel Date]],2)</f>
        <v>6</v>
      </c>
      <c r="P10424" s="102">
        <v>1</v>
      </c>
    </row>
    <row r="10425" spans="2:16" x14ac:dyDescent="0.25">
      <c r="B10425" s="103"/>
      <c r="C10425" s="103"/>
      <c r="L10425" s="102" t="str">
        <f>[2]!Table1[[#This Row],[Orgn]]&amp;"-"&amp;[2]!Table1[[#This Row],[Dest]]</f>
        <v>SSH-BRI</v>
      </c>
      <c r="M10425" s="102" t="str">
        <f t="shared" si="162"/>
        <v>ADT</v>
      </c>
      <c r="N10425" s="102">
        <f>WEEKDAY([2]!Table1[[#This Row],[Travel Date]],2)</f>
        <v>6</v>
      </c>
      <c r="P10425" s="102">
        <v>1</v>
      </c>
    </row>
    <row r="10426" spans="2:16" x14ac:dyDescent="0.25">
      <c r="B10426" s="103"/>
      <c r="C10426" s="103"/>
      <c r="L10426" s="102" t="str">
        <f>[2]!Table1[[#This Row],[Orgn]]&amp;"-"&amp;[2]!Table1[[#This Row],[Dest]]</f>
        <v>SSH-BRI</v>
      </c>
      <c r="M10426" s="102" t="str">
        <f t="shared" si="162"/>
        <v>ADT</v>
      </c>
      <c r="N10426" s="102">
        <f>WEEKDAY([2]!Table1[[#This Row],[Travel Date]],2)</f>
        <v>6</v>
      </c>
      <c r="P10426" s="102">
        <v>1</v>
      </c>
    </row>
    <row r="10427" spans="2:16" x14ac:dyDescent="0.25">
      <c r="B10427" s="103"/>
      <c r="C10427" s="103"/>
      <c r="L10427" s="102" t="str">
        <f>[2]!Table1[[#This Row],[Orgn]]&amp;"-"&amp;[2]!Table1[[#This Row],[Dest]]</f>
        <v>SSH-BRI</v>
      </c>
      <c r="M10427" s="102" t="str">
        <f t="shared" si="162"/>
        <v>ADT</v>
      </c>
      <c r="N10427" s="102">
        <f>WEEKDAY([2]!Table1[[#This Row],[Travel Date]],2)</f>
        <v>6</v>
      </c>
      <c r="P10427" s="102">
        <v>1</v>
      </c>
    </row>
    <row r="10428" spans="2:16" x14ac:dyDescent="0.25">
      <c r="B10428" s="103"/>
      <c r="C10428" s="103"/>
      <c r="L10428" s="102" t="str">
        <f>[2]!Table1[[#This Row],[Orgn]]&amp;"-"&amp;[2]!Table1[[#This Row],[Dest]]</f>
        <v>SSH-BRI</v>
      </c>
      <c r="M10428" s="102" t="str">
        <f t="shared" si="162"/>
        <v>ADT</v>
      </c>
      <c r="N10428" s="102">
        <f>WEEKDAY([2]!Table1[[#This Row],[Travel Date]],2)</f>
        <v>6</v>
      </c>
      <c r="P10428" s="102">
        <v>1</v>
      </c>
    </row>
    <row r="10429" spans="2:16" x14ac:dyDescent="0.25">
      <c r="B10429" s="103"/>
      <c r="C10429" s="103"/>
      <c r="L10429" s="102" t="str">
        <f>[2]!Table1[[#This Row],[Orgn]]&amp;"-"&amp;[2]!Table1[[#This Row],[Dest]]</f>
        <v>SSH-BRI</v>
      </c>
      <c r="M10429" s="102" t="str">
        <f t="shared" si="162"/>
        <v>ADT</v>
      </c>
      <c r="N10429" s="102">
        <f>WEEKDAY([2]!Table1[[#This Row],[Travel Date]],2)</f>
        <v>6</v>
      </c>
      <c r="P10429" s="102">
        <v>1</v>
      </c>
    </row>
    <row r="10430" spans="2:16" x14ac:dyDescent="0.25">
      <c r="B10430" s="103"/>
      <c r="C10430" s="103"/>
      <c r="L10430" s="102" t="str">
        <f>[2]!Table1[[#This Row],[Orgn]]&amp;"-"&amp;[2]!Table1[[#This Row],[Dest]]</f>
        <v>SSH-BRI</v>
      </c>
      <c r="M10430" s="102" t="str">
        <f t="shared" si="162"/>
        <v>ADT</v>
      </c>
      <c r="N10430" s="102">
        <f>WEEKDAY([2]!Table1[[#This Row],[Travel Date]],2)</f>
        <v>6</v>
      </c>
      <c r="P10430" s="102">
        <v>1</v>
      </c>
    </row>
    <row r="10431" spans="2:16" x14ac:dyDescent="0.25">
      <c r="B10431" s="103"/>
      <c r="C10431" s="103"/>
      <c r="L10431" s="102" t="str">
        <f>[2]!Table1[[#This Row],[Orgn]]&amp;"-"&amp;[2]!Table1[[#This Row],[Dest]]</f>
        <v>SSH-BRI</v>
      </c>
      <c r="M10431" s="102" t="str">
        <f t="shared" si="162"/>
        <v>ADT</v>
      </c>
      <c r="N10431" s="102">
        <f>WEEKDAY([2]!Table1[[#This Row],[Travel Date]],2)</f>
        <v>6</v>
      </c>
      <c r="P10431" s="102">
        <v>1</v>
      </c>
    </row>
    <row r="10432" spans="2:16" x14ac:dyDescent="0.25">
      <c r="B10432" s="103"/>
      <c r="C10432" s="103"/>
      <c r="L10432" s="102" t="str">
        <f>[2]!Table1[[#This Row],[Orgn]]&amp;"-"&amp;[2]!Table1[[#This Row],[Dest]]</f>
        <v>SSH-BRI</v>
      </c>
      <c r="M10432" s="102" t="str">
        <f t="shared" si="162"/>
        <v>ADT</v>
      </c>
      <c r="N10432" s="102">
        <f>WEEKDAY([2]!Table1[[#This Row],[Travel Date]],2)</f>
        <v>6</v>
      </c>
      <c r="P10432" s="102">
        <v>1</v>
      </c>
    </row>
    <row r="10433" spans="2:16" x14ac:dyDescent="0.25">
      <c r="B10433" s="103"/>
      <c r="C10433" s="103"/>
      <c r="L10433" s="102" t="str">
        <f>[2]!Table1[[#This Row],[Orgn]]&amp;"-"&amp;[2]!Table1[[#This Row],[Dest]]</f>
        <v>SSH-BRI</v>
      </c>
      <c r="M10433" s="102" t="str">
        <f t="shared" si="162"/>
        <v>ADT</v>
      </c>
      <c r="N10433" s="102">
        <f>WEEKDAY([2]!Table1[[#This Row],[Travel Date]],2)</f>
        <v>6</v>
      </c>
      <c r="P10433" s="102">
        <v>1</v>
      </c>
    </row>
    <row r="10434" spans="2:16" x14ac:dyDescent="0.25">
      <c r="B10434" s="103"/>
      <c r="C10434" s="103"/>
      <c r="L10434" s="102" t="str">
        <f>[2]!Table1[[#This Row],[Orgn]]&amp;"-"&amp;[2]!Table1[[#This Row],[Dest]]</f>
        <v>SSH-BRI</v>
      </c>
      <c r="M10434" s="102" t="str">
        <f t="shared" ref="M10434:M10497" si="163">IF(TRIM(C10434)="INF", "INF", IF(TRIM(C10434)="CHD", "CHD", "ADT"))</f>
        <v>ADT</v>
      </c>
      <c r="N10434" s="102">
        <f>WEEKDAY([2]!Table1[[#This Row],[Travel Date]],2)</f>
        <v>6</v>
      </c>
      <c r="P10434" s="102">
        <v>1</v>
      </c>
    </row>
    <row r="10435" spans="2:16" x14ac:dyDescent="0.25">
      <c r="B10435" s="103"/>
      <c r="C10435" s="103"/>
      <c r="L10435" s="102" t="str">
        <f>[2]!Table1[[#This Row],[Orgn]]&amp;"-"&amp;[2]!Table1[[#This Row],[Dest]]</f>
        <v>SSH-BRI</v>
      </c>
      <c r="M10435" s="102" t="str">
        <f t="shared" si="163"/>
        <v>ADT</v>
      </c>
      <c r="N10435" s="102">
        <f>WEEKDAY([2]!Table1[[#This Row],[Travel Date]],2)</f>
        <v>6</v>
      </c>
      <c r="P10435" s="102">
        <v>1</v>
      </c>
    </row>
    <row r="10436" spans="2:16" x14ac:dyDescent="0.25">
      <c r="B10436" s="103"/>
      <c r="C10436" s="103"/>
      <c r="L10436" s="102" t="str">
        <f>[2]!Table1[[#This Row],[Orgn]]&amp;"-"&amp;[2]!Table1[[#This Row],[Dest]]</f>
        <v>SSH-BRI</v>
      </c>
      <c r="M10436" s="102" t="str">
        <f t="shared" si="163"/>
        <v>ADT</v>
      </c>
      <c r="N10436" s="102">
        <f>WEEKDAY([2]!Table1[[#This Row],[Travel Date]],2)</f>
        <v>6</v>
      </c>
      <c r="P10436" s="102">
        <v>1</v>
      </c>
    </row>
    <row r="10437" spans="2:16" x14ac:dyDescent="0.25">
      <c r="B10437" s="103"/>
      <c r="C10437" s="103"/>
      <c r="L10437" s="102" t="str">
        <f>[2]!Table1[[#This Row],[Orgn]]&amp;"-"&amp;[2]!Table1[[#This Row],[Dest]]</f>
        <v>SSH-BRI</v>
      </c>
      <c r="M10437" s="102" t="str">
        <f t="shared" si="163"/>
        <v>ADT</v>
      </c>
      <c r="N10437" s="102">
        <f>WEEKDAY([2]!Table1[[#This Row],[Travel Date]],2)</f>
        <v>6</v>
      </c>
      <c r="P10437" s="102">
        <v>1</v>
      </c>
    </row>
    <row r="10438" spans="2:16" x14ac:dyDescent="0.25">
      <c r="B10438" s="103"/>
      <c r="C10438" s="103"/>
      <c r="L10438" s="102" t="str">
        <f>[2]!Table1[[#This Row],[Orgn]]&amp;"-"&amp;[2]!Table1[[#This Row],[Dest]]</f>
        <v>SSH-BRI</v>
      </c>
      <c r="M10438" s="102" t="str">
        <f t="shared" si="163"/>
        <v>ADT</v>
      </c>
      <c r="N10438" s="102">
        <f>WEEKDAY([2]!Table1[[#This Row],[Travel Date]],2)</f>
        <v>6</v>
      </c>
      <c r="P10438" s="102">
        <v>1</v>
      </c>
    </row>
    <row r="10439" spans="2:16" x14ac:dyDescent="0.25">
      <c r="B10439" s="103"/>
      <c r="C10439" s="103"/>
      <c r="L10439" s="102" t="str">
        <f>[2]!Table1[[#This Row],[Orgn]]&amp;"-"&amp;[2]!Table1[[#This Row],[Dest]]</f>
        <v>SSH-BRI</v>
      </c>
      <c r="M10439" s="102" t="str">
        <f t="shared" si="163"/>
        <v>ADT</v>
      </c>
      <c r="N10439" s="102">
        <f>WEEKDAY([2]!Table1[[#This Row],[Travel Date]],2)</f>
        <v>6</v>
      </c>
      <c r="P10439" s="102">
        <v>1</v>
      </c>
    </row>
    <row r="10440" spans="2:16" x14ac:dyDescent="0.25">
      <c r="B10440" s="103"/>
      <c r="C10440" s="103"/>
      <c r="L10440" s="102" t="str">
        <f>[2]!Table1[[#This Row],[Orgn]]&amp;"-"&amp;[2]!Table1[[#This Row],[Dest]]</f>
        <v>SSH-BRI</v>
      </c>
      <c r="M10440" s="102" t="str">
        <f t="shared" si="163"/>
        <v>ADT</v>
      </c>
      <c r="N10440" s="102">
        <f>WEEKDAY([2]!Table1[[#This Row],[Travel Date]],2)</f>
        <v>6</v>
      </c>
      <c r="P10440" s="102">
        <v>1</v>
      </c>
    </row>
    <row r="10441" spans="2:16" x14ac:dyDescent="0.25">
      <c r="B10441" s="103"/>
      <c r="C10441" s="103"/>
      <c r="L10441" s="102" t="str">
        <f>[2]!Table1[[#This Row],[Orgn]]&amp;"-"&amp;[2]!Table1[[#This Row],[Dest]]</f>
        <v>SSH-BRI</v>
      </c>
      <c r="M10441" s="102" t="str">
        <f t="shared" si="163"/>
        <v>ADT</v>
      </c>
      <c r="N10441" s="102">
        <f>WEEKDAY([2]!Table1[[#This Row],[Travel Date]],2)</f>
        <v>6</v>
      </c>
      <c r="P10441" s="102">
        <v>1</v>
      </c>
    </row>
    <row r="10442" spans="2:16" x14ac:dyDescent="0.25">
      <c r="B10442" s="103"/>
      <c r="C10442" s="103"/>
      <c r="L10442" s="102" t="str">
        <f>[2]!Table1[[#This Row],[Orgn]]&amp;"-"&amp;[2]!Table1[[#This Row],[Dest]]</f>
        <v>SSH-BRI</v>
      </c>
      <c r="M10442" s="102" t="str">
        <f t="shared" si="163"/>
        <v>ADT</v>
      </c>
      <c r="N10442" s="102">
        <f>WEEKDAY([2]!Table1[[#This Row],[Travel Date]],2)</f>
        <v>6</v>
      </c>
      <c r="P10442" s="102">
        <v>1</v>
      </c>
    </row>
    <row r="10443" spans="2:16" x14ac:dyDescent="0.25">
      <c r="B10443" s="103"/>
      <c r="C10443" s="103"/>
      <c r="L10443" s="102" t="str">
        <f>[2]!Table1[[#This Row],[Orgn]]&amp;"-"&amp;[2]!Table1[[#This Row],[Dest]]</f>
        <v>SSH-BRI</v>
      </c>
      <c r="M10443" s="102" t="str">
        <f t="shared" si="163"/>
        <v>ADT</v>
      </c>
      <c r="N10443" s="102">
        <f>WEEKDAY([2]!Table1[[#This Row],[Travel Date]],2)</f>
        <v>6</v>
      </c>
      <c r="P10443" s="102">
        <v>1</v>
      </c>
    </row>
    <row r="10444" spans="2:16" x14ac:dyDescent="0.25">
      <c r="B10444" s="103"/>
      <c r="C10444" s="103"/>
      <c r="L10444" s="102" t="str">
        <f>[2]!Table1[[#This Row],[Orgn]]&amp;"-"&amp;[2]!Table1[[#This Row],[Dest]]</f>
        <v>SSH-BRI</v>
      </c>
      <c r="M10444" s="102" t="str">
        <f t="shared" si="163"/>
        <v>ADT</v>
      </c>
      <c r="N10444" s="102">
        <f>WEEKDAY([2]!Table1[[#This Row],[Travel Date]],2)</f>
        <v>6</v>
      </c>
      <c r="P10444" s="102">
        <v>1</v>
      </c>
    </row>
    <row r="10445" spans="2:16" x14ac:dyDescent="0.25">
      <c r="B10445" s="103"/>
      <c r="C10445" s="103"/>
      <c r="L10445" s="102" t="str">
        <f>[2]!Table1[[#This Row],[Orgn]]&amp;"-"&amp;[2]!Table1[[#This Row],[Dest]]</f>
        <v>SSH-BRI</v>
      </c>
      <c r="M10445" s="102" t="str">
        <f t="shared" si="163"/>
        <v>ADT</v>
      </c>
      <c r="N10445" s="102">
        <f>WEEKDAY([2]!Table1[[#This Row],[Travel Date]],2)</f>
        <v>6</v>
      </c>
      <c r="P10445" s="102">
        <v>1</v>
      </c>
    </row>
    <row r="10446" spans="2:16" x14ac:dyDescent="0.25">
      <c r="B10446" s="103"/>
      <c r="C10446" s="103"/>
      <c r="L10446" s="102" t="str">
        <f>[2]!Table1[[#This Row],[Orgn]]&amp;"-"&amp;[2]!Table1[[#This Row],[Dest]]</f>
        <v>SSH-BRI</v>
      </c>
      <c r="M10446" s="102" t="str">
        <f t="shared" si="163"/>
        <v>ADT</v>
      </c>
      <c r="N10446" s="102">
        <f>WEEKDAY([2]!Table1[[#This Row],[Travel Date]],2)</f>
        <v>6</v>
      </c>
      <c r="P10446" s="102">
        <v>1</v>
      </c>
    </row>
    <row r="10447" spans="2:16" x14ac:dyDescent="0.25">
      <c r="B10447" s="103"/>
      <c r="C10447" s="103"/>
      <c r="L10447" s="102" t="str">
        <f>[2]!Table1[[#This Row],[Orgn]]&amp;"-"&amp;[2]!Table1[[#This Row],[Dest]]</f>
        <v>SSH-BRI</v>
      </c>
      <c r="M10447" s="102" t="str">
        <f t="shared" si="163"/>
        <v>ADT</v>
      </c>
      <c r="N10447" s="102">
        <f>WEEKDAY([2]!Table1[[#This Row],[Travel Date]],2)</f>
        <v>6</v>
      </c>
      <c r="P10447" s="102">
        <v>1</v>
      </c>
    </row>
    <row r="10448" spans="2:16" x14ac:dyDescent="0.25">
      <c r="B10448" s="103"/>
      <c r="C10448" s="103"/>
      <c r="L10448" s="102" t="str">
        <f>[2]!Table1[[#This Row],[Orgn]]&amp;"-"&amp;[2]!Table1[[#This Row],[Dest]]</f>
        <v>SSH-BRI</v>
      </c>
      <c r="M10448" s="102" t="str">
        <f t="shared" si="163"/>
        <v>ADT</v>
      </c>
      <c r="N10448" s="102">
        <f>WEEKDAY([2]!Table1[[#This Row],[Travel Date]],2)</f>
        <v>6</v>
      </c>
      <c r="P10448" s="102">
        <v>1</v>
      </c>
    </row>
    <row r="10449" spans="2:16" x14ac:dyDescent="0.25">
      <c r="B10449" s="103"/>
      <c r="C10449" s="103"/>
      <c r="L10449" s="102" t="str">
        <f>[2]!Table1[[#This Row],[Orgn]]&amp;"-"&amp;[2]!Table1[[#This Row],[Dest]]</f>
        <v>SSH-BRI</v>
      </c>
      <c r="M10449" s="102" t="str">
        <f t="shared" si="163"/>
        <v>ADT</v>
      </c>
      <c r="N10449" s="102">
        <f>WEEKDAY([2]!Table1[[#This Row],[Travel Date]],2)</f>
        <v>6</v>
      </c>
      <c r="P10449" s="102">
        <v>1</v>
      </c>
    </row>
    <row r="10450" spans="2:16" x14ac:dyDescent="0.25">
      <c r="B10450" s="103"/>
      <c r="C10450" s="103"/>
      <c r="L10450" s="102" t="str">
        <f>[2]!Table1[[#This Row],[Orgn]]&amp;"-"&amp;[2]!Table1[[#This Row],[Dest]]</f>
        <v>SSH-BRI</v>
      </c>
      <c r="M10450" s="102" t="str">
        <f t="shared" si="163"/>
        <v>ADT</v>
      </c>
      <c r="N10450" s="102">
        <f>WEEKDAY([2]!Table1[[#This Row],[Travel Date]],2)</f>
        <v>6</v>
      </c>
      <c r="P10450" s="102">
        <v>1</v>
      </c>
    </row>
    <row r="10451" spans="2:16" x14ac:dyDescent="0.25">
      <c r="B10451" s="103"/>
      <c r="C10451" s="103"/>
      <c r="L10451" s="102" t="str">
        <f>[2]!Table1[[#This Row],[Orgn]]&amp;"-"&amp;[2]!Table1[[#This Row],[Dest]]</f>
        <v>SSH-BRI</v>
      </c>
      <c r="M10451" s="102" t="str">
        <f t="shared" si="163"/>
        <v>ADT</v>
      </c>
      <c r="N10451" s="102">
        <f>WEEKDAY([2]!Table1[[#This Row],[Travel Date]],2)</f>
        <v>6</v>
      </c>
      <c r="P10451" s="102">
        <v>1</v>
      </c>
    </row>
    <row r="10452" spans="2:16" x14ac:dyDescent="0.25">
      <c r="B10452" s="103"/>
      <c r="C10452" s="103"/>
      <c r="L10452" s="102" t="str">
        <f>[2]!Table1[[#This Row],[Orgn]]&amp;"-"&amp;[2]!Table1[[#This Row],[Dest]]</f>
        <v>SSH-BRI</v>
      </c>
      <c r="M10452" s="102" t="str">
        <f t="shared" si="163"/>
        <v>ADT</v>
      </c>
      <c r="N10452" s="102">
        <f>WEEKDAY([2]!Table1[[#This Row],[Travel Date]],2)</f>
        <v>6</v>
      </c>
      <c r="P10452" s="102">
        <v>1</v>
      </c>
    </row>
    <row r="10453" spans="2:16" x14ac:dyDescent="0.25">
      <c r="B10453" s="103"/>
      <c r="C10453" s="103"/>
      <c r="L10453" s="102" t="str">
        <f>[2]!Table1[[#This Row],[Orgn]]&amp;"-"&amp;[2]!Table1[[#This Row],[Dest]]</f>
        <v>SSH-BRI</v>
      </c>
      <c r="M10453" s="102" t="str">
        <f t="shared" si="163"/>
        <v>ADT</v>
      </c>
      <c r="N10453" s="102">
        <f>WEEKDAY([2]!Table1[[#This Row],[Travel Date]],2)</f>
        <v>6</v>
      </c>
      <c r="P10453" s="102">
        <v>1</v>
      </c>
    </row>
    <row r="10454" spans="2:16" x14ac:dyDescent="0.25">
      <c r="B10454" s="103"/>
      <c r="C10454" s="103"/>
      <c r="L10454" s="102" t="str">
        <f>[2]!Table1[[#This Row],[Orgn]]&amp;"-"&amp;[2]!Table1[[#This Row],[Dest]]</f>
        <v>SSH-BRI</v>
      </c>
      <c r="M10454" s="102" t="str">
        <f t="shared" si="163"/>
        <v>ADT</v>
      </c>
      <c r="N10454" s="102">
        <f>WEEKDAY([2]!Table1[[#This Row],[Travel Date]],2)</f>
        <v>6</v>
      </c>
      <c r="P10454" s="102">
        <v>1</v>
      </c>
    </row>
    <row r="10455" spans="2:16" x14ac:dyDescent="0.25">
      <c r="B10455" s="103"/>
      <c r="C10455" s="103"/>
      <c r="L10455" s="102" t="str">
        <f>[2]!Table1[[#This Row],[Orgn]]&amp;"-"&amp;[2]!Table1[[#This Row],[Dest]]</f>
        <v>SSH-BRI</v>
      </c>
      <c r="M10455" s="102" t="str">
        <f t="shared" si="163"/>
        <v>ADT</v>
      </c>
      <c r="N10455" s="102">
        <f>WEEKDAY([2]!Table1[[#This Row],[Travel Date]],2)</f>
        <v>6</v>
      </c>
      <c r="P10455" s="102">
        <v>1</v>
      </c>
    </row>
    <row r="10456" spans="2:16" x14ac:dyDescent="0.25">
      <c r="B10456" s="103"/>
      <c r="C10456" s="103"/>
      <c r="L10456" s="102" t="str">
        <f>[2]!Table1[[#This Row],[Orgn]]&amp;"-"&amp;[2]!Table1[[#This Row],[Dest]]</f>
        <v>SSH-BRI</v>
      </c>
      <c r="M10456" s="102" t="str">
        <f t="shared" si="163"/>
        <v>ADT</v>
      </c>
      <c r="N10456" s="102">
        <f>WEEKDAY([2]!Table1[[#This Row],[Travel Date]],2)</f>
        <v>6</v>
      </c>
      <c r="P10456" s="102">
        <v>1</v>
      </c>
    </row>
    <row r="10457" spans="2:16" x14ac:dyDescent="0.25">
      <c r="B10457" s="103"/>
      <c r="C10457" s="103"/>
      <c r="L10457" s="102" t="str">
        <f>[2]!Table1[[#This Row],[Orgn]]&amp;"-"&amp;[2]!Table1[[#This Row],[Dest]]</f>
        <v>SSH-BRI</v>
      </c>
      <c r="M10457" s="102" t="str">
        <f t="shared" si="163"/>
        <v>ADT</v>
      </c>
      <c r="N10457" s="102">
        <f>WEEKDAY([2]!Table1[[#This Row],[Travel Date]],2)</f>
        <v>6</v>
      </c>
      <c r="P10457" s="102">
        <v>1</v>
      </c>
    </row>
    <row r="10458" spans="2:16" x14ac:dyDescent="0.25">
      <c r="B10458" s="103"/>
      <c r="C10458" s="103"/>
      <c r="L10458" s="102" t="str">
        <f>[2]!Table1[[#This Row],[Orgn]]&amp;"-"&amp;[2]!Table1[[#This Row],[Dest]]</f>
        <v>SSH-BRI</v>
      </c>
      <c r="M10458" s="102" t="str">
        <f t="shared" si="163"/>
        <v>ADT</v>
      </c>
      <c r="N10458" s="102">
        <f>WEEKDAY([2]!Table1[[#This Row],[Travel Date]],2)</f>
        <v>6</v>
      </c>
      <c r="P10458" s="102">
        <v>1</v>
      </c>
    </row>
    <row r="10459" spans="2:16" x14ac:dyDescent="0.25">
      <c r="B10459" s="103"/>
      <c r="C10459" s="103"/>
      <c r="L10459" s="102" t="str">
        <f>[2]!Table1[[#This Row],[Orgn]]&amp;"-"&amp;[2]!Table1[[#This Row],[Dest]]</f>
        <v>SSH-BRI</v>
      </c>
      <c r="M10459" s="102" t="str">
        <f t="shared" si="163"/>
        <v>ADT</v>
      </c>
      <c r="N10459" s="102">
        <f>WEEKDAY([2]!Table1[[#This Row],[Travel Date]],2)</f>
        <v>6</v>
      </c>
      <c r="P10459" s="102">
        <v>1</v>
      </c>
    </row>
    <row r="10460" spans="2:16" x14ac:dyDescent="0.25">
      <c r="B10460" s="103"/>
      <c r="C10460" s="103"/>
      <c r="L10460" s="102" t="str">
        <f>[2]!Table1[[#This Row],[Orgn]]&amp;"-"&amp;[2]!Table1[[#This Row],[Dest]]</f>
        <v>SSH-BRI</v>
      </c>
      <c r="M10460" s="102" t="str">
        <f t="shared" si="163"/>
        <v>ADT</v>
      </c>
      <c r="N10460" s="102">
        <f>WEEKDAY([2]!Table1[[#This Row],[Travel Date]],2)</f>
        <v>6</v>
      </c>
      <c r="P10460" s="102">
        <v>1</v>
      </c>
    </row>
    <row r="10461" spans="2:16" x14ac:dyDescent="0.25">
      <c r="B10461" s="103"/>
      <c r="C10461" s="103"/>
      <c r="L10461" s="102" t="str">
        <f>[2]!Table1[[#This Row],[Orgn]]&amp;"-"&amp;[2]!Table1[[#This Row],[Dest]]</f>
        <v>SSH-BRI</v>
      </c>
      <c r="M10461" s="102" t="str">
        <f t="shared" si="163"/>
        <v>ADT</v>
      </c>
      <c r="N10461" s="102">
        <f>WEEKDAY([2]!Table1[[#This Row],[Travel Date]],2)</f>
        <v>6</v>
      </c>
      <c r="P10461" s="102">
        <v>1</v>
      </c>
    </row>
    <row r="10462" spans="2:16" x14ac:dyDescent="0.25">
      <c r="B10462" s="103"/>
      <c r="C10462" s="103"/>
      <c r="L10462" s="102" t="str">
        <f>[2]!Table1[[#This Row],[Orgn]]&amp;"-"&amp;[2]!Table1[[#This Row],[Dest]]</f>
        <v>SSH-BRI</v>
      </c>
      <c r="M10462" s="102" t="str">
        <f t="shared" si="163"/>
        <v>ADT</v>
      </c>
      <c r="N10462" s="102">
        <f>WEEKDAY([2]!Table1[[#This Row],[Travel Date]],2)</f>
        <v>6</v>
      </c>
      <c r="P10462" s="102">
        <v>1</v>
      </c>
    </row>
    <row r="10463" spans="2:16" x14ac:dyDescent="0.25">
      <c r="B10463" s="103"/>
      <c r="C10463" s="103"/>
      <c r="L10463" s="102" t="str">
        <f>[2]!Table1[[#This Row],[Orgn]]&amp;"-"&amp;[2]!Table1[[#This Row],[Dest]]</f>
        <v>SSH-BRI</v>
      </c>
      <c r="M10463" s="102" t="str">
        <f t="shared" si="163"/>
        <v>ADT</v>
      </c>
      <c r="N10463" s="102">
        <f>WEEKDAY([2]!Table1[[#This Row],[Travel Date]],2)</f>
        <v>6</v>
      </c>
      <c r="P10463" s="102">
        <v>1</v>
      </c>
    </row>
    <row r="10464" spans="2:16" x14ac:dyDescent="0.25">
      <c r="B10464" s="103"/>
      <c r="C10464" s="103"/>
      <c r="L10464" s="102" t="str">
        <f>[2]!Table1[[#This Row],[Orgn]]&amp;"-"&amp;[2]!Table1[[#This Row],[Dest]]</f>
        <v>SSH-BRI</v>
      </c>
      <c r="M10464" s="102" t="str">
        <f t="shared" si="163"/>
        <v>ADT</v>
      </c>
      <c r="N10464" s="102">
        <f>WEEKDAY([2]!Table1[[#This Row],[Travel Date]],2)</f>
        <v>6</v>
      </c>
      <c r="P10464" s="102">
        <v>1</v>
      </c>
    </row>
    <row r="10465" spans="2:16" x14ac:dyDescent="0.25">
      <c r="B10465" s="103"/>
      <c r="C10465" s="103"/>
      <c r="L10465" s="102" t="str">
        <f>[2]!Table1[[#This Row],[Orgn]]&amp;"-"&amp;[2]!Table1[[#This Row],[Dest]]</f>
        <v>SSH-BRI</v>
      </c>
      <c r="M10465" s="102" t="str">
        <f t="shared" si="163"/>
        <v>ADT</v>
      </c>
      <c r="N10465" s="102">
        <f>WEEKDAY([2]!Table1[[#This Row],[Travel Date]],2)</f>
        <v>6</v>
      </c>
      <c r="P10465" s="102">
        <v>1</v>
      </c>
    </row>
    <row r="10466" spans="2:16" x14ac:dyDescent="0.25">
      <c r="B10466" s="103"/>
      <c r="C10466" s="103"/>
      <c r="L10466" s="102" t="str">
        <f>[2]!Table1[[#This Row],[Orgn]]&amp;"-"&amp;[2]!Table1[[#This Row],[Dest]]</f>
        <v>SSH-BRI</v>
      </c>
      <c r="M10466" s="102" t="str">
        <f t="shared" si="163"/>
        <v>ADT</v>
      </c>
      <c r="N10466" s="102">
        <f>WEEKDAY([2]!Table1[[#This Row],[Travel Date]],2)</f>
        <v>6</v>
      </c>
      <c r="P10466" s="102">
        <v>1</v>
      </c>
    </row>
    <row r="10467" spans="2:16" x14ac:dyDescent="0.25">
      <c r="B10467" s="103"/>
      <c r="C10467" s="103"/>
      <c r="L10467" s="102" t="str">
        <f>[2]!Table1[[#This Row],[Orgn]]&amp;"-"&amp;[2]!Table1[[#This Row],[Dest]]</f>
        <v>SSH-BRI</v>
      </c>
      <c r="M10467" s="102" t="str">
        <f t="shared" si="163"/>
        <v>ADT</v>
      </c>
      <c r="N10467" s="102">
        <f>WEEKDAY([2]!Table1[[#This Row],[Travel Date]],2)</f>
        <v>6</v>
      </c>
      <c r="P10467" s="102">
        <v>1</v>
      </c>
    </row>
    <row r="10468" spans="2:16" x14ac:dyDescent="0.25">
      <c r="B10468" s="103"/>
      <c r="C10468" s="103"/>
      <c r="L10468" s="102" t="str">
        <f>[2]!Table1[[#This Row],[Orgn]]&amp;"-"&amp;[2]!Table1[[#This Row],[Dest]]</f>
        <v>SSH-BRI</v>
      </c>
      <c r="M10468" s="102" t="str">
        <f t="shared" si="163"/>
        <v>ADT</v>
      </c>
      <c r="N10468" s="102">
        <f>WEEKDAY([2]!Table1[[#This Row],[Travel Date]],2)</f>
        <v>6</v>
      </c>
      <c r="P10468" s="102">
        <v>1</v>
      </c>
    </row>
    <row r="10469" spans="2:16" x14ac:dyDescent="0.25">
      <c r="B10469" s="103"/>
      <c r="C10469" s="103"/>
      <c r="L10469" s="102" t="str">
        <f>[2]!Table1[[#This Row],[Orgn]]&amp;"-"&amp;[2]!Table1[[#This Row],[Dest]]</f>
        <v>SSH-BRI</v>
      </c>
      <c r="M10469" s="102" t="str">
        <f t="shared" si="163"/>
        <v>ADT</v>
      </c>
      <c r="N10469" s="102">
        <f>WEEKDAY([2]!Table1[[#This Row],[Travel Date]],2)</f>
        <v>6</v>
      </c>
      <c r="P10469" s="102">
        <v>1</v>
      </c>
    </row>
    <row r="10470" spans="2:16" x14ac:dyDescent="0.25">
      <c r="B10470" s="103"/>
      <c r="C10470" s="103"/>
      <c r="L10470" s="102" t="str">
        <f>[2]!Table1[[#This Row],[Orgn]]&amp;"-"&amp;[2]!Table1[[#This Row],[Dest]]</f>
        <v>SSH-BRI</v>
      </c>
      <c r="M10470" s="102" t="str">
        <f t="shared" si="163"/>
        <v>ADT</v>
      </c>
      <c r="N10470" s="102">
        <f>WEEKDAY([2]!Table1[[#This Row],[Travel Date]],2)</f>
        <v>6</v>
      </c>
      <c r="P10470" s="102">
        <v>1</v>
      </c>
    </row>
    <row r="10471" spans="2:16" x14ac:dyDescent="0.25">
      <c r="B10471" s="103"/>
      <c r="C10471" s="103"/>
      <c r="L10471" s="102" t="str">
        <f>[2]!Table1[[#This Row],[Orgn]]&amp;"-"&amp;[2]!Table1[[#This Row],[Dest]]</f>
        <v>SSH-BRI</v>
      </c>
      <c r="M10471" s="102" t="str">
        <f t="shared" si="163"/>
        <v>ADT</v>
      </c>
      <c r="N10471" s="102">
        <f>WEEKDAY([2]!Table1[[#This Row],[Travel Date]],2)</f>
        <v>6</v>
      </c>
      <c r="P10471" s="102">
        <v>1</v>
      </c>
    </row>
    <row r="10472" spans="2:16" x14ac:dyDescent="0.25">
      <c r="B10472" s="103"/>
      <c r="C10472" s="103"/>
      <c r="L10472" s="102" t="str">
        <f>[2]!Table1[[#This Row],[Orgn]]&amp;"-"&amp;[2]!Table1[[#This Row],[Dest]]</f>
        <v>SSH-BRI</v>
      </c>
      <c r="M10472" s="102" t="str">
        <f t="shared" si="163"/>
        <v>ADT</v>
      </c>
      <c r="N10472" s="102">
        <f>WEEKDAY([2]!Table1[[#This Row],[Travel Date]],2)</f>
        <v>6</v>
      </c>
      <c r="P10472" s="102">
        <v>1</v>
      </c>
    </row>
    <row r="10473" spans="2:16" x14ac:dyDescent="0.25">
      <c r="B10473" s="103"/>
      <c r="C10473" s="103"/>
      <c r="L10473" s="102" t="str">
        <f>[2]!Table1[[#This Row],[Orgn]]&amp;"-"&amp;[2]!Table1[[#This Row],[Dest]]</f>
        <v>SSH-BRI</v>
      </c>
      <c r="M10473" s="102" t="str">
        <f t="shared" si="163"/>
        <v>ADT</v>
      </c>
      <c r="N10473" s="102">
        <f>WEEKDAY([2]!Table1[[#This Row],[Travel Date]],2)</f>
        <v>6</v>
      </c>
      <c r="P10473" s="102">
        <v>1</v>
      </c>
    </row>
    <row r="10474" spans="2:16" x14ac:dyDescent="0.25">
      <c r="B10474" s="103"/>
      <c r="C10474" s="103"/>
      <c r="L10474" s="102" t="str">
        <f>[2]!Table1[[#This Row],[Orgn]]&amp;"-"&amp;[2]!Table1[[#This Row],[Dest]]</f>
        <v>SSH-BRI</v>
      </c>
      <c r="M10474" s="102" t="str">
        <f t="shared" si="163"/>
        <v>ADT</v>
      </c>
      <c r="N10474" s="102">
        <f>WEEKDAY([2]!Table1[[#This Row],[Travel Date]],2)</f>
        <v>6</v>
      </c>
      <c r="P10474" s="102">
        <v>1</v>
      </c>
    </row>
    <row r="10475" spans="2:16" x14ac:dyDescent="0.25">
      <c r="B10475" s="103"/>
      <c r="C10475" s="103"/>
      <c r="L10475" s="102" t="str">
        <f>[2]!Table1[[#This Row],[Orgn]]&amp;"-"&amp;[2]!Table1[[#This Row],[Dest]]</f>
        <v>SSH-BRI</v>
      </c>
      <c r="M10475" s="102" t="str">
        <f t="shared" si="163"/>
        <v>ADT</v>
      </c>
      <c r="N10475" s="102">
        <f>WEEKDAY([2]!Table1[[#This Row],[Travel Date]],2)</f>
        <v>6</v>
      </c>
      <c r="P10475" s="102">
        <v>1</v>
      </c>
    </row>
    <row r="10476" spans="2:16" x14ac:dyDescent="0.25">
      <c r="B10476" s="103"/>
      <c r="C10476" s="103"/>
      <c r="L10476" s="102" t="str">
        <f>[2]!Table1[[#This Row],[Orgn]]&amp;"-"&amp;[2]!Table1[[#This Row],[Dest]]</f>
        <v>SSH-BRI</v>
      </c>
      <c r="M10476" s="102" t="str">
        <f t="shared" si="163"/>
        <v>ADT</v>
      </c>
      <c r="N10476" s="102">
        <f>WEEKDAY([2]!Table1[[#This Row],[Travel Date]],2)</f>
        <v>6</v>
      </c>
      <c r="P10476" s="102">
        <v>1</v>
      </c>
    </row>
    <row r="10477" spans="2:16" x14ac:dyDescent="0.25">
      <c r="B10477" s="103"/>
      <c r="C10477" s="103"/>
      <c r="L10477" s="102" t="str">
        <f>[2]!Table1[[#This Row],[Orgn]]&amp;"-"&amp;[2]!Table1[[#This Row],[Dest]]</f>
        <v>SSH-BRI</v>
      </c>
      <c r="M10477" s="102" t="str">
        <f t="shared" si="163"/>
        <v>ADT</v>
      </c>
      <c r="N10477" s="102">
        <f>WEEKDAY([2]!Table1[[#This Row],[Travel Date]],2)</f>
        <v>6</v>
      </c>
      <c r="P10477" s="102">
        <v>1</v>
      </c>
    </row>
    <row r="10478" spans="2:16" x14ac:dyDescent="0.25">
      <c r="B10478" s="103"/>
      <c r="C10478" s="103"/>
      <c r="L10478" s="102" t="str">
        <f>[2]!Table1[[#This Row],[Orgn]]&amp;"-"&amp;[2]!Table1[[#This Row],[Dest]]</f>
        <v>SSH-BRI</v>
      </c>
      <c r="M10478" s="102" t="str">
        <f t="shared" si="163"/>
        <v>ADT</v>
      </c>
      <c r="N10478" s="102">
        <f>WEEKDAY([2]!Table1[[#This Row],[Travel Date]],2)</f>
        <v>6</v>
      </c>
      <c r="P10478" s="102">
        <v>1</v>
      </c>
    </row>
    <row r="10479" spans="2:16" x14ac:dyDescent="0.25">
      <c r="B10479" s="103"/>
      <c r="C10479" s="103"/>
      <c r="L10479" s="102" t="str">
        <f>[2]!Table1[[#This Row],[Orgn]]&amp;"-"&amp;[2]!Table1[[#This Row],[Dest]]</f>
        <v>SSH-BRI</v>
      </c>
      <c r="M10479" s="102" t="str">
        <f t="shared" si="163"/>
        <v>ADT</v>
      </c>
      <c r="N10479" s="102">
        <f>WEEKDAY([2]!Table1[[#This Row],[Travel Date]],2)</f>
        <v>6</v>
      </c>
      <c r="P10479" s="102">
        <v>1</v>
      </c>
    </row>
    <row r="10480" spans="2:16" x14ac:dyDescent="0.25">
      <c r="B10480" s="103"/>
      <c r="C10480" s="103"/>
      <c r="L10480" s="102" t="str">
        <f>[2]!Table1[[#This Row],[Orgn]]&amp;"-"&amp;[2]!Table1[[#This Row],[Dest]]</f>
        <v>SSH-BRI</v>
      </c>
      <c r="M10480" s="102" t="str">
        <f t="shared" si="163"/>
        <v>ADT</v>
      </c>
      <c r="N10480" s="102">
        <f>WEEKDAY([2]!Table1[[#This Row],[Travel Date]],2)</f>
        <v>6</v>
      </c>
      <c r="P10480" s="102">
        <v>1</v>
      </c>
    </row>
    <row r="10481" spans="2:16" x14ac:dyDescent="0.25">
      <c r="B10481" s="103"/>
      <c r="C10481" s="103"/>
      <c r="L10481" s="102" t="str">
        <f>[2]!Table1[[#This Row],[Orgn]]&amp;"-"&amp;[2]!Table1[[#This Row],[Dest]]</f>
        <v>SSH-BRI</v>
      </c>
      <c r="M10481" s="102" t="str">
        <f t="shared" si="163"/>
        <v>ADT</v>
      </c>
      <c r="N10481" s="102">
        <f>WEEKDAY([2]!Table1[[#This Row],[Travel Date]],2)</f>
        <v>6</v>
      </c>
      <c r="P10481" s="102">
        <v>1</v>
      </c>
    </row>
    <row r="10482" spans="2:16" x14ac:dyDescent="0.25">
      <c r="B10482" s="103"/>
      <c r="C10482" s="103"/>
      <c r="L10482" s="102" t="str">
        <f>[2]!Table1[[#This Row],[Orgn]]&amp;"-"&amp;[2]!Table1[[#This Row],[Dest]]</f>
        <v>SSH-BRI</v>
      </c>
      <c r="M10482" s="102" t="str">
        <f t="shared" si="163"/>
        <v>ADT</v>
      </c>
      <c r="N10482" s="102">
        <f>WEEKDAY([2]!Table1[[#This Row],[Travel Date]],2)</f>
        <v>6</v>
      </c>
      <c r="P10482" s="102">
        <v>1</v>
      </c>
    </row>
    <row r="10483" spans="2:16" x14ac:dyDescent="0.25">
      <c r="B10483" s="103"/>
      <c r="C10483" s="103"/>
      <c r="L10483" s="102" t="str">
        <f>[2]!Table1[[#This Row],[Orgn]]&amp;"-"&amp;[2]!Table1[[#This Row],[Dest]]</f>
        <v>SSH-BRI</v>
      </c>
      <c r="M10483" s="102" t="str">
        <f t="shared" si="163"/>
        <v>ADT</v>
      </c>
      <c r="N10483" s="102">
        <f>WEEKDAY([2]!Table1[[#This Row],[Travel Date]],2)</f>
        <v>6</v>
      </c>
      <c r="P10483" s="102">
        <v>1</v>
      </c>
    </row>
    <row r="10484" spans="2:16" x14ac:dyDescent="0.25">
      <c r="B10484" s="103"/>
      <c r="C10484" s="103"/>
      <c r="L10484" s="102" t="str">
        <f>[2]!Table1[[#This Row],[Orgn]]&amp;"-"&amp;[2]!Table1[[#This Row],[Dest]]</f>
        <v>SSH-BRI</v>
      </c>
      <c r="M10484" s="102" t="str">
        <f t="shared" si="163"/>
        <v>ADT</v>
      </c>
      <c r="N10484" s="102">
        <f>WEEKDAY([2]!Table1[[#This Row],[Travel Date]],2)</f>
        <v>6</v>
      </c>
      <c r="P10484" s="102">
        <v>1</v>
      </c>
    </row>
    <row r="10485" spans="2:16" x14ac:dyDescent="0.25">
      <c r="B10485" s="103"/>
      <c r="C10485" s="103"/>
      <c r="L10485" s="102" t="str">
        <f>[2]!Table1[[#This Row],[Orgn]]&amp;"-"&amp;[2]!Table1[[#This Row],[Dest]]</f>
        <v>SSH-BRI</v>
      </c>
      <c r="M10485" s="102" t="str">
        <f t="shared" si="163"/>
        <v>ADT</v>
      </c>
      <c r="N10485" s="102">
        <f>WEEKDAY([2]!Table1[[#This Row],[Travel Date]],2)</f>
        <v>6</v>
      </c>
      <c r="P10485" s="102">
        <v>1</v>
      </c>
    </row>
    <row r="10486" spans="2:16" x14ac:dyDescent="0.25">
      <c r="B10486" s="103"/>
      <c r="C10486" s="103"/>
      <c r="L10486" s="102" t="str">
        <f>[2]!Table1[[#This Row],[Orgn]]&amp;"-"&amp;[2]!Table1[[#This Row],[Dest]]</f>
        <v>SSH-BRI</v>
      </c>
      <c r="M10486" s="102" t="str">
        <f t="shared" si="163"/>
        <v>ADT</v>
      </c>
      <c r="N10486" s="102">
        <f>WEEKDAY([2]!Table1[[#This Row],[Travel Date]],2)</f>
        <v>6</v>
      </c>
      <c r="P10486" s="102">
        <v>1</v>
      </c>
    </row>
    <row r="10487" spans="2:16" x14ac:dyDescent="0.25">
      <c r="B10487" s="103"/>
      <c r="C10487" s="103"/>
      <c r="L10487" s="102" t="str">
        <f>[2]!Table1[[#This Row],[Orgn]]&amp;"-"&amp;[2]!Table1[[#This Row],[Dest]]</f>
        <v>SSH-BRI</v>
      </c>
      <c r="M10487" s="102" t="str">
        <f t="shared" si="163"/>
        <v>ADT</v>
      </c>
      <c r="N10487" s="102">
        <f>WEEKDAY([2]!Table1[[#This Row],[Travel Date]],2)</f>
        <v>6</v>
      </c>
      <c r="P10487" s="102">
        <v>1</v>
      </c>
    </row>
    <row r="10488" spans="2:16" x14ac:dyDescent="0.25">
      <c r="B10488" s="103"/>
      <c r="C10488" s="103"/>
      <c r="L10488" s="102" t="str">
        <f>[2]!Table1[[#This Row],[Orgn]]&amp;"-"&amp;[2]!Table1[[#This Row],[Dest]]</f>
        <v>SSH-BRI</v>
      </c>
      <c r="M10488" s="102" t="str">
        <f t="shared" si="163"/>
        <v>ADT</v>
      </c>
      <c r="N10488" s="102">
        <f>WEEKDAY([2]!Table1[[#This Row],[Travel Date]],2)</f>
        <v>6</v>
      </c>
      <c r="P10488" s="102">
        <v>1</v>
      </c>
    </row>
    <row r="10489" spans="2:16" x14ac:dyDescent="0.25">
      <c r="B10489" s="103"/>
      <c r="C10489" s="103"/>
      <c r="L10489" s="102" t="str">
        <f>[2]!Table1[[#This Row],[Orgn]]&amp;"-"&amp;[2]!Table1[[#This Row],[Dest]]</f>
        <v>SSH-BRI</v>
      </c>
      <c r="M10489" s="102" t="str">
        <f t="shared" si="163"/>
        <v>ADT</v>
      </c>
      <c r="N10489" s="102">
        <f>WEEKDAY([2]!Table1[[#This Row],[Travel Date]],2)</f>
        <v>6</v>
      </c>
      <c r="P10489" s="102">
        <v>1</v>
      </c>
    </row>
    <row r="10490" spans="2:16" x14ac:dyDescent="0.25">
      <c r="B10490" s="103"/>
      <c r="C10490" s="103"/>
      <c r="L10490" s="102" t="str">
        <f>[2]!Table1[[#This Row],[Orgn]]&amp;"-"&amp;[2]!Table1[[#This Row],[Dest]]</f>
        <v>SSH-BRI</v>
      </c>
      <c r="M10490" s="102" t="str">
        <f t="shared" si="163"/>
        <v>ADT</v>
      </c>
      <c r="N10490" s="102">
        <f>WEEKDAY([2]!Table1[[#This Row],[Travel Date]],2)</f>
        <v>6</v>
      </c>
      <c r="P10490" s="102">
        <v>1</v>
      </c>
    </row>
    <row r="10491" spans="2:16" x14ac:dyDescent="0.25">
      <c r="B10491" s="103"/>
      <c r="C10491" s="103"/>
      <c r="L10491" s="102" t="str">
        <f>[2]!Table1[[#This Row],[Orgn]]&amp;"-"&amp;[2]!Table1[[#This Row],[Dest]]</f>
        <v>SSH-BRI</v>
      </c>
      <c r="M10491" s="102" t="str">
        <f t="shared" si="163"/>
        <v>ADT</v>
      </c>
      <c r="N10491" s="102">
        <f>WEEKDAY([2]!Table1[[#This Row],[Travel Date]],2)</f>
        <v>6</v>
      </c>
      <c r="P10491" s="102">
        <v>1</v>
      </c>
    </row>
    <row r="10492" spans="2:16" x14ac:dyDescent="0.25">
      <c r="B10492" s="103"/>
      <c r="C10492" s="103"/>
      <c r="L10492" s="102" t="str">
        <f>[2]!Table1[[#This Row],[Orgn]]&amp;"-"&amp;[2]!Table1[[#This Row],[Dest]]</f>
        <v>SSH-BRI</v>
      </c>
      <c r="M10492" s="102" t="str">
        <f t="shared" si="163"/>
        <v>ADT</v>
      </c>
      <c r="N10492" s="102">
        <f>WEEKDAY([2]!Table1[[#This Row],[Travel Date]],2)</f>
        <v>6</v>
      </c>
      <c r="P10492" s="102">
        <v>1</v>
      </c>
    </row>
    <row r="10493" spans="2:16" x14ac:dyDescent="0.25">
      <c r="B10493" s="103"/>
      <c r="C10493" s="103"/>
      <c r="L10493" s="102" t="str">
        <f>[2]!Table1[[#This Row],[Orgn]]&amp;"-"&amp;[2]!Table1[[#This Row],[Dest]]</f>
        <v>SSH-BRI</v>
      </c>
      <c r="M10493" s="102" t="str">
        <f t="shared" si="163"/>
        <v>ADT</v>
      </c>
      <c r="N10493" s="102">
        <f>WEEKDAY([2]!Table1[[#This Row],[Travel Date]],2)</f>
        <v>6</v>
      </c>
      <c r="P10493" s="102">
        <v>1</v>
      </c>
    </row>
    <row r="10494" spans="2:16" x14ac:dyDescent="0.25">
      <c r="B10494" s="103"/>
      <c r="C10494" s="103"/>
      <c r="L10494" s="102" t="str">
        <f>[2]!Table1[[#This Row],[Orgn]]&amp;"-"&amp;[2]!Table1[[#This Row],[Dest]]</f>
        <v>SSH-BRI</v>
      </c>
      <c r="M10494" s="102" t="str">
        <f t="shared" si="163"/>
        <v>ADT</v>
      </c>
      <c r="N10494" s="102">
        <f>WEEKDAY([2]!Table1[[#This Row],[Travel Date]],2)</f>
        <v>6</v>
      </c>
      <c r="P10494" s="102">
        <v>1</v>
      </c>
    </row>
    <row r="10495" spans="2:16" x14ac:dyDescent="0.25">
      <c r="B10495" s="103"/>
      <c r="C10495" s="103"/>
      <c r="L10495" s="102" t="str">
        <f>[2]!Table1[[#This Row],[Orgn]]&amp;"-"&amp;[2]!Table1[[#This Row],[Dest]]</f>
        <v>SSH-BRI</v>
      </c>
      <c r="M10495" s="102" t="str">
        <f t="shared" si="163"/>
        <v>ADT</v>
      </c>
      <c r="N10495" s="102">
        <f>WEEKDAY([2]!Table1[[#This Row],[Travel Date]],2)</f>
        <v>6</v>
      </c>
      <c r="P10495" s="102">
        <v>1</v>
      </c>
    </row>
    <row r="10496" spans="2:16" x14ac:dyDescent="0.25">
      <c r="B10496" s="103"/>
      <c r="C10496" s="103"/>
      <c r="L10496" s="102" t="str">
        <f>[2]!Table1[[#This Row],[Orgn]]&amp;"-"&amp;[2]!Table1[[#This Row],[Dest]]</f>
        <v>SSH-BRI</v>
      </c>
      <c r="M10496" s="102" t="str">
        <f t="shared" si="163"/>
        <v>ADT</v>
      </c>
      <c r="N10496" s="102">
        <f>WEEKDAY([2]!Table1[[#This Row],[Travel Date]],2)</f>
        <v>6</v>
      </c>
      <c r="P10496" s="102">
        <v>1</v>
      </c>
    </row>
    <row r="10497" spans="2:16" x14ac:dyDescent="0.25">
      <c r="B10497" s="103"/>
      <c r="C10497" s="103"/>
      <c r="L10497" s="102" t="str">
        <f>[2]!Table1[[#This Row],[Orgn]]&amp;"-"&amp;[2]!Table1[[#This Row],[Dest]]</f>
        <v>SSH-BRI</v>
      </c>
      <c r="M10497" s="102" t="str">
        <f t="shared" si="163"/>
        <v>ADT</v>
      </c>
      <c r="N10497" s="102">
        <f>WEEKDAY([2]!Table1[[#This Row],[Travel Date]],2)</f>
        <v>6</v>
      </c>
      <c r="P10497" s="102">
        <v>1</v>
      </c>
    </row>
    <row r="10498" spans="2:16" x14ac:dyDescent="0.25">
      <c r="B10498" s="103"/>
      <c r="C10498" s="103"/>
      <c r="L10498" s="102" t="str">
        <f>[2]!Table1[[#This Row],[Orgn]]&amp;"-"&amp;[2]!Table1[[#This Row],[Dest]]</f>
        <v>SSH-BRI</v>
      </c>
      <c r="M10498" s="102" t="str">
        <f t="shared" ref="M10498:M10561" si="164">IF(TRIM(C10498)="INF", "INF", IF(TRIM(C10498)="CHD", "CHD", "ADT"))</f>
        <v>ADT</v>
      </c>
      <c r="N10498" s="102">
        <f>WEEKDAY([2]!Table1[[#This Row],[Travel Date]],2)</f>
        <v>6</v>
      </c>
      <c r="P10498" s="102">
        <v>1</v>
      </c>
    </row>
    <row r="10499" spans="2:16" x14ac:dyDescent="0.25">
      <c r="B10499" s="103"/>
      <c r="C10499" s="103"/>
      <c r="L10499" s="102" t="str">
        <f>[2]!Table1[[#This Row],[Orgn]]&amp;"-"&amp;[2]!Table1[[#This Row],[Dest]]</f>
        <v>SSH-BRI</v>
      </c>
      <c r="M10499" s="102" t="str">
        <f t="shared" si="164"/>
        <v>ADT</v>
      </c>
      <c r="N10499" s="102">
        <f>WEEKDAY([2]!Table1[[#This Row],[Travel Date]],2)</f>
        <v>6</v>
      </c>
      <c r="P10499" s="102">
        <v>1</v>
      </c>
    </row>
    <row r="10500" spans="2:16" x14ac:dyDescent="0.25">
      <c r="B10500" s="103"/>
      <c r="C10500" s="103"/>
      <c r="L10500" s="102" t="str">
        <f>[2]!Table1[[#This Row],[Orgn]]&amp;"-"&amp;[2]!Table1[[#This Row],[Dest]]</f>
        <v>SSH-BRI</v>
      </c>
      <c r="M10500" s="102" t="str">
        <f t="shared" si="164"/>
        <v>ADT</v>
      </c>
      <c r="N10500" s="102">
        <f>WEEKDAY([2]!Table1[[#This Row],[Travel Date]],2)</f>
        <v>6</v>
      </c>
      <c r="P10500" s="102">
        <v>1</v>
      </c>
    </row>
    <row r="10501" spans="2:16" x14ac:dyDescent="0.25">
      <c r="B10501" s="103"/>
      <c r="C10501" s="103"/>
      <c r="L10501" s="102" t="str">
        <f>[2]!Table1[[#This Row],[Orgn]]&amp;"-"&amp;[2]!Table1[[#This Row],[Dest]]</f>
        <v>SSH-BRI</v>
      </c>
      <c r="M10501" s="102" t="str">
        <f t="shared" si="164"/>
        <v>ADT</v>
      </c>
      <c r="N10501" s="102">
        <f>WEEKDAY([2]!Table1[[#This Row],[Travel Date]],2)</f>
        <v>6</v>
      </c>
      <c r="P10501" s="102">
        <v>1</v>
      </c>
    </row>
    <row r="10502" spans="2:16" x14ac:dyDescent="0.25">
      <c r="B10502" s="103"/>
      <c r="C10502" s="103"/>
      <c r="L10502" s="102" t="str">
        <f>[2]!Table1[[#This Row],[Orgn]]&amp;"-"&amp;[2]!Table1[[#This Row],[Dest]]</f>
        <v>SSH-BRI</v>
      </c>
      <c r="M10502" s="102" t="str">
        <f t="shared" si="164"/>
        <v>ADT</v>
      </c>
      <c r="N10502" s="102">
        <f>WEEKDAY([2]!Table1[[#This Row],[Travel Date]],2)</f>
        <v>6</v>
      </c>
      <c r="P10502" s="102">
        <v>1</v>
      </c>
    </row>
    <row r="10503" spans="2:16" x14ac:dyDescent="0.25">
      <c r="B10503" s="103"/>
      <c r="C10503" s="103"/>
      <c r="L10503" s="102" t="str">
        <f>[2]!Table1[[#This Row],[Orgn]]&amp;"-"&amp;[2]!Table1[[#This Row],[Dest]]</f>
        <v>SSH-BRI</v>
      </c>
      <c r="M10503" s="102" t="str">
        <f t="shared" si="164"/>
        <v>ADT</v>
      </c>
      <c r="N10503" s="102">
        <f>WEEKDAY([2]!Table1[[#This Row],[Travel Date]],2)</f>
        <v>6</v>
      </c>
      <c r="P10503" s="102">
        <v>1</v>
      </c>
    </row>
    <row r="10504" spans="2:16" x14ac:dyDescent="0.25">
      <c r="B10504" s="103"/>
      <c r="C10504" s="103"/>
      <c r="L10504" s="102" t="str">
        <f>[2]!Table1[[#This Row],[Orgn]]&amp;"-"&amp;[2]!Table1[[#This Row],[Dest]]</f>
        <v>SSH-BRI</v>
      </c>
      <c r="M10504" s="102" t="str">
        <f t="shared" si="164"/>
        <v>ADT</v>
      </c>
      <c r="N10504" s="102">
        <f>WEEKDAY([2]!Table1[[#This Row],[Travel Date]],2)</f>
        <v>6</v>
      </c>
      <c r="P10504" s="102">
        <v>1</v>
      </c>
    </row>
    <row r="10505" spans="2:16" x14ac:dyDescent="0.25">
      <c r="B10505" s="103"/>
      <c r="C10505" s="103"/>
      <c r="L10505" s="102" t="str">
        <f>[2]!Table1[[#This Row],[Orgn]]&amp;"-"&amp;[2]!Table1[[#This Row],[Dest]]</f>
        <v>SSH-BRI</v>
      </c>
      <c r="M10505" s="102" t="str">
        <f t="shared" si="164"/>
        <v>ADT</v>
      </c>
      <c r="N10505" s="102">
        <f>WEEKDAY([2]!Table1[[#This Row],[Travel Date]],2)</f>
        <v>6</v>
      </c>
      <c r="P10505" s="102">
        <v>1</v>
      </c>
    </row>
    <row r="10506" spans="2:16" x14ac:dyDescent="0.25">
      <c r="B10506" s="103"/>
      <c r="C10506" s="103"/>
      <c r="L10506" s="102" t="str">
        <f>[2]!Table1[[#This Row],[Orgn]]&amp;"-"&amp;[2]!Table1[[#This Row],[Dest]]</f>
        <v>SSH-BRI</v>
      </c>
      <c r="M10506" s="102" t="str">
        <f t="shared" si="164"/>
        <v>ADT</v>
      </c>
      <c r="N10506" s="102">
        <f>WEEKDAY([2]!Table1[[#This Row],[Travel Date]],2)</f>
        <v>6</v>
      </c>
      <c r="P10506" s="102">
        <v>1</v>
      </c>
    </row>
    <row r="10507" spans="2:16" x14ac:dyDescent="0.25">
      <c r="B10507" s="103"/>
      <c r="C10507" s="103"/>
      <c r="L10507" s="102" t="str">
        <f>[2]!Table1[[#This Row],[Orgn]]&amp;"-"&amp;[2]!Table1[[#This Row],[Dest]]</f>
        <v>SSH-BRI</v>
      </c>
      <c r="M10507" s="102" t="str">
        <f t="shared" si="164"/>
        <v>ADT</v>
      </c>
      <c r="N10507" s="102">
        <f>WEEKDAY([2]!Table1[[#This Row],[Travel Date]],2)</f>
        <v>6</v>
      </c>
      <c r="P10507" s="102">
        <v>1</v>
      </c>
    </row>
    <row r="10508" spans="2:16" x14ac:dyDescent="0.25">
      <c r="B10508" s="103"/>
      <c r="C10508" s="103"/>
      <c r="L10508" s="102" t="str">
        <f>[2]!Table1[[#This Row],[Orgn]]&amp;"-"&amp;[2]!Table1[[#This Row],[Dest]]</f>
        <v>SSH-BRI</v>
      </c>
      <c r="M10508" s="102" t="str">
        <f t="shared" si="164"/>
        <v>ADT</v>
      </c>
      <c r="N10508" s="102">
        <f>WEEKDAY([2]!Table1[[#This Row],[Travel Date]],2)</f>
        <v>6</v>
      </c>
      <c r="P10508" s="102">
        <v>1</v>
      </c>
    </row>
    <row r="10509" spans="2:16" x14ac:dyDescent="0.25">
      <c r="B10509" s="103"/>
      <c r="C10509" s="103"/>
      <c r="L10509" s="102" t="str">
        <f>[2]!Table1[[#This Row],[Orgn]]&amp;"-"&amp;[2]!Table1[[#This Row],[Dest]]</f>
        <v>SSH-BRI</v>
      </c>
      <c r="M10509" s="102" t="str">
        <f t="shared" si="164"/>
        <v>ADT</v>
      </c>
      <c r="N10509" s="102">
        <f>WEEKDAY([2]!Table1[[#This Row],[Travel Date]],2)</f>
        <v>6</v>
      </c>
      <c r="P10509" s="102">
        <v>1</v>
      </c>
    </row>
    <row r="10510" spans="2:16" x14ac:dyDescent="0.25">
      <c r="B10510" s="103"/>
      <c r="C10510" s="103"/>
      <c r="L10510" s="102" t="str">
        <f>[2]!Table1[[#This Row],[Orgn]]&amp;"-"&amp;[2]!Table1[[#This Row],[Dest]]</f>
        <v>SSH-BRI</v>
      </c>
      <c r="M10510" s="102" t="str">
        <f t="shared" si="164"/>
        <v>ADT</v>
      </c>
      <c r="N10510" s="102">
        <f>WEEKDAY([2]!Table1[[#This Row],[Travel Date]],2)</f>
        <v>6</v>
      </c>
      <c r="P10510" s="102">
        <v>1</v>
      </c>
    </row>
    <row r="10511" spans="2:16" x14ac:dyDescent="0.25">
      <c r="B10511" s="103"/>
      <c r="C10511" s="103"/>
      <c r="L10511" s="102" t="str">
        <f>[2]!Table1[[#This Row],[Orgn]]&amp;"-"&amp;[2]!Table1[[#This Row],[Dest]]</f>
        <v>SSH-BRI</v>
      </c>
      <c r="M10511" s="102" t="str">
        <f t="shared" si="164"/>
        <v>ADT</v>
      </c>
      <c r="N10511" s="102">
        <f>WEEKDAY([2]!Table1[[#This Row],[Travel Date]],2)</f>
        <v>6</v>
      </c>
      <c r="P10511" s="102">
        <v>1</v>
      </c>
    </row>
    <row r="10512" spans="2:16" x14ac:dyDescent="0.25">
      <c r="B10512" s="103"/>
      <c r="C10512" s="103"/>
      <c r="L10512" s="102" t="str">
        <f>[2]!Table1[[#This Row],[Orgn]]&amp;"-"&amp;[2]!Table1[[#This Row],[Dest]]</f>
        <v>SSH-BRI</v>
      </c>
      <c r="M10512" s="102" t="str">
        <f t="shared" si="164"/>
        <v>ADT</v>
      </c>
      <c r="N10512" s="102">
        <f>WEEKDAY([2]!Table1[[#This Row],[Travel Date]],2)</f>
        <v>6</v>
      </c>
      <c r="P10512" s="102">
        <v>1</v>
      </c>
    </row>
    <row r="10513" spans="2:16" x14ac:dyDescent="0.25">
      <c r="B10513" s="103"/>
      <c r="C10513" s="103"/>
      <c r="L10513" s="102" t="str">
        <f>[2]!Table1[[#This Row],[Orgn]]&amp;"-"&amp;[2]!Table1[[#This Row],[Dest]]</f>
        <v>SSH-BRI</v>
      </c>
      <c r="M10513" s="102" t="str">
        <f t="shared" si="164"/>
        <v>ADT</v>
      </c>
      <c r="N10513" s="102">
        <f>WEEKDAY([2]!Table1[[#This Row],[Travel Date]],2)</f>
        <v>6</v>
      </c>
      <c r="P10513" s="102">
        <v>1</v>
      </c>
    </row>
    <row r="10514" spans="2:16" x14ac:dyDescent="0.25">
      <c r="B10514" s="103"/>
      <c r="C10514" s="103"/>
      <c r="L10514" s="102" t="str">
        <f>[2]!Table1[[#This Row],[Orgn]]&amp;"-"&amp;[2]!Table1[[#This Row],[Dest]]</f>
        <v>SSH-BRI</v>
      </c>
      <c r="M10514" s="102" t="str">
        <f t="shared" si="164"/>
        <v>ADT</v>
      </c>
      <c r="N10514" s="102">
        <f>WEEKDAY([2]!Table1[[#This Row],[Travel Date]],2)</f>
        <v>6</v>
      </c>
      <c r="P10514" s="102">
        <v>1</v>
      </c>
    </row>
    <row r="10515" spans="2:16" x14ac:dyDescent="0.25">
      <c r="B10515" s="103"/>
      <c r="C10515" s="103"/>
      <c r="L10515" s="102" t="str">
        <f>[2]!Table1[[#This Row],[Orgn]]&amp;"-"&amp;[2]!Table1[[#This Row],[Dest]]</f>
        <v>SSH-BRI</v>
      </c>
      <c r="M10515" s="102" t="str">
        <f t="shared" si="164"/>
        <v>ADT</v>
      </c>
      <c r="N10515" s="102">
        <f>WEEKDAY([2]!Table1[[#This Row],[Travel Date]],2)</f>
        <v>6</v>
      </c>
      <c r="P10515" s="102">
        <v>1</v>
      </c>
    </row>
    <row r="10516" spans="2:16" x14ac:dyDescent="0.25">
      <c r="B10516" s="103"/>
      <c r="C10516" s="103"/>
      <c r="L10516" s="102" t="str">
        <f>[2]!Table1[[#This Row],[Orgn]]&amp;"-"&amp;[2]!Table1[[#This Row],[Dest]]</f>
        <v>SSH-BRI</v>
      </c>
      <c r="M10516" s="102" t="str">
        <f t="shared" si="164"/>
        <v>ADT</v>
      </c>
      <c r="N10516" s="102">
        <f>WEEKDAY([2]!Table1[[#This Row],[Travel Date]],2)</f>
        <v>6</v>
      </c>
      <c r="P10516" s="102">
        <v>1</v>
      </c>
    </row>
    <row r="10517" spans="2:16" x14ac:dyDescent="0.25">
      <c r="B10517" s="103"/>
      <c r="C10517" s="103"/>
      <c r="L10517" s="102" t="str">
        <f>[2]!Table1[[#This Row],[Orgn]]&amp;"-"&amp;[2]!Table1[[#This Row],[Dest]]</f>
        <v>SSH-BRI</v>
      </c>
      <c r="M10517" s="102" t="str">
        <f t="shared" si="164"/>
        <v>ADT</v>
      </c>
      <c r="N10517" s="102">
        <f>WEEKDAY([2]!Table1[[#This Row],[Travel Date]],2)</f>
        <v>6</v>
      </c>
      <c r="P10517" s="102">
        <v>1</v>
      </c>
    </row>
    <row r="10518" spans="2:16" x14ac:dyDescent="0.25">
      <c r="B10518" s="103"/>
      <c r="C10518" s="103"/>
      <c r="L10518" s="102" t="str">
        <f>[2]!Table1[[#This Row],[Orgn]]&amp;"-"&amp;[2]!Table1[[#This Row],[Dest]]</f>
        <v>SSH-BRI</v>
      </c>
      <c r="M10518" s="102" t="str">
        <f t="shared" si="164"/>
        <v>ADT</v>
      </c>
      <c r="N10518" s="102">
        <f>WEEKDAY([2]!Table1[[#This Row],[Travel Date]],2)</f>
        <v>6</v>
      </c>
      <c r="P10518" s="102">
        <v>1</v>
      </c>
    </row>
    <row r="10519" spans="2:16" x14ac:dyDescent="0.25">
      <c r="B10519" s="103"/>
      <c r="C10519" s="103"/>
      <c r="L10519" s="102" t="str">
        <f>[2]!Table1[[#This Row],[Orgn]]&amp;"-"&amp;[2]!Table1[[#This Row],[Dest]]</f>
        <v>SSH-BRI</v>
      </c>
      <c r="M10519" s="102" t="str">
        <f t="shared" si="164"/>
        <v>ADT</v>
      </c>
      <c r="N10519" s="102">
        <f>WEEKDAY([2]!Table1[[#This Row],[Travel Date]],2)</f>
        <v>6</v>
      </c>
      <c r="P10519" s="102">
        <v>1</v>
      </c>
    </row>
    <row r="10520" spans="2:16" x14ac:dyDescent="0.25">
      <c r="B10520" s="103"/>
      <c r="C10520" s="103"/>
      <c r="L10520" s="102" t="str">
        <f>[2]!Table1[[#This Row],[Orgn]]&amp;"-"&amp;[2]!Table1[[#This Row],[Dest]]</f>
        <v>SSH-BRI</v>
      </c>
      <c r="M10520" s="102" t="str">
        <f t="shared" si="164"/>
        <v>ADT</v>
      </c>
      <c r="N10520" s="102">
        <f>WEEKDAY([2]!Table1[[#This Row],[Travel Date]],2)</f>
        <v>6</v>
      </c>
      <c r="P10520" s="102">
        <v>1</v>
      </c>
    </row>
    <row r="10521" spans="2:16" x14ac:dyDescent="0.25">
      <c r="B10521" s="103"/>
      <c r="C10521" s="103"/>
      <c r="L10521" s="102" t="str">
        <f>[2]!Table1[[#This Row],[Orgn]]&amp;"-"&amp;[2]!Table1[[#This Row],[Dest]]</f>
        <v>SSH-BRI</v>
      </c>
      <c r="M10521" s="102" t="str">
        <f t="shared" si="164"/>
        <v>ADT</v>
      </c>
      <c r="N10521" s="102">
        <f>WEEKDAY([2]!Table1[[#This Row],[Travel Date]],2)</f>
        <v>6</v>
      </c>
      <c r="P10521" s="102">
        <v>1</v>
      </c>
    </row>
    <row r="10522" spans="2:16" x14ac:dyDescent="0.25">
      <c r="B10522" s="103"/>
      <c r="C10522" s="103"/>
      <c r="L10522" s="102" t="str">
        <f>[2]!Table1[[#This Row],[Orgn]]&amp;"-"&amp;[2]!Table1[[#This Row],[Dest]]</f>
        <v>SSH-BRI</v>
      </c>
      <c r="M10522" s="102" t="str">
        <f t="shared" si="164"/>
        <v>ADT</v>
      </c>
      <c r="N10522" s="102">
        <f>WEEKDAY([2]!Table1[[#This Row],[Travel Date]],2)</f>
        <v>6</v>
      </c>
      <c r="P10522" s="102">
        <v>1</v>
      </c>
    </row>
    <row r="10523" spans="2:16" x14ac:dyDescent="0.25">
      <c r="B10523" s="103"/>
      <c r="C10523" s="103"/>
      <c r="L10523" s="102" t="str">
        <f>[2]!Table1[[#This Row],[Orgn]]&amp;"-"&amp;[2]!Table1[[#This Row],[Dest]]</f>
        <v>SSH-BRI</v>
      </c>
      <c r="M10523" s="102" t="str">
        <f t="shared" si="164"/>
        <v>ADT</v>
      </c>
      <c r="N10523" s="102">
        <f>WEEKDAY([2]!Table1[[#This Row],[Travel Date]],2)</f>
        <v>6</v>
      </c>
      <c r="P10523" s="102">
        <v>1</v>
      </c>
    </row>
    <row r="10524" spans="2:16" x14ac:dyDescent="0.25">
      <c r="B10524" s="103"/>
      <c r="C10524" s="103"/>
      <c r="L10524" s="102" t="str">
        <f>[2]!Table1[[#This Row],[Orgn]]&amp;"-"&amp;[2]!Table1[[#This Row],[Dest]]</f>
        <v>SSH-BRI</v>
      </c>
      <c r="M10524" s="102" t="str">
        <f t="shared" si="164"/>
        <v>ADT</v>
      </c>
      <c r="N10524" s="102">
        <f>WEEKDAY([2]!Table1[[#This Row],[Travel Date]],2)</f>
        <v>6</v>
      </c>
      <c r="P10524" s="102">
        <v>1</v>
      </c>
    </row>
    <row r="10525" spans="2:16" x14ac:dyDescent="0.25">
      <c r="B10525" s="103"/>
      <c r="C10525" s="103"/>
      <c r="L10525" s="102" t="str">
        <f>[2]!Table1[[#This Row],[Orgn]]&amp;"-"&amp;[2]!Table1[[#This Row],[Dest]]</f>
        <v>SSH-BRI</v>
      </c>
      <c r="M10525" s="102" t="str">
        <f t="shared" si="164"/>
        <v>ADT</v>
      </c>
      <c r="N10525" s="102">
        <f>WEEKDAY([2]!Table1[[#This Row],[Travel Date]],2)</f>
        <v>6</v>
      </c>
      <c r="P10525" s="102">
        <v>1</v>
      </c>
    </row>
    <row r="10526" spans="2:16" x14ac:dyDescent="0.25">
      <c r="B10526" s="103"/>
      <c r="C10526" s="103"/>
      <c r="L10526" s="102" t="str">
        <f>[2]!Table1[[#This Row],[Orgn]]&amp;"-"&amp;[2]!Table1[[#This Row],[Dest]]</f>
        <v>SSH-BRI</v>
      </c>
      <c r="M10526" s="102" t="str">
        <f t="shared" si="164"/>
        <v>ADT</v>
      </c>
      <c r="N10526" s="102">
        <f>WEEKDAY([2]!Table1[[#This Row],[Travel Date]],2)</f>
        <v>6</v>
      </c>
      <c r="P10526" s="102">
        <v>1</v>
      </c>
    </row>
    <row r="10527" spans="2:16" x14ac:dyDescent="0.25">
      <c r="B10527" s="103"/>
      <c r="C10527" s="103"/>
      <c r="L10527" s="102" t="str">
        <f>[2]!Table1[[#This Row],[Orgn]]&amp;"-"&amp;[2]!Table1[[#This Row],[Dest]]</f>
        <v>SSH-BRI</v>
      </c>
      <c r="M10527" s="102" t="str">
        <f t="shared" si="164"/>
        <v>ADT</v>
      </c>
      <c r="N10527" s="102">
        <f>WEEKDAY([2]!Table1[[#This Row],[Travel Date]],2)</f>
        <v>6</v>
      </c>
      <c r="P10527" s="102">
        <v>1</v>
      </c>
    </row>
    <row r="10528" spans="2:16" x14ac:dyDescent="0.25">
      <c r="B10528" s="103"/>
      <c r="C10528" s="103"/>
      <c r="L10528" s="102" t="str">
        <f>[2]!Table1[[#This Row],[Orgn]]&amp;"-"&amp;[2]!Table1[[#This Row],[Dest]]</f>
        <v>SSH-BRI</v>
      </c>
      <c r="M10528" s="102" t="str">
        <f t="shared" si="164"/>
        <v>ADT</v>
      </c>
      <c r="N10528" s="102">
        <f>WEEKDAY([2]!Table1[[#This Row],[Travel Date]],2)</f>
        <v>6</v>
      </c>
      <c r="P10528" s="102">
        <v>1</v>
      </c>
    </row>
    <row r="10529" spans="2:16" x14ac:dyDescent="0.25">
      <c r="B10529" s="103"/>
      <c r="C10529" s="103"/>
      <c r="L10529" s="102" t="str">
        <f>[2]!Table1[[#This Row],[Orgn]]&amp;"-"&amp;[2]!Table1[[#This Row],[Dest]]</f>
        <v>SSH-BRI</v>
      </c>
      <c r="M10529" s="102" t="str">
        <f t="shared" si="164"/>
        <v>ADT</v>
      </c>
      <c r="N10529" s="102">
        <f>WEEKDAY([2]!Table1[[#This Row],[Travel Date]],2)</f>
        <v>6</v>
      </c>
      <c r="P10529" s="102">
        <v>1</v>
      </c>
    </row>
    <row r="10530" spans="2:16" x14ac:dyDescent="0.25">
      <c r="B10530" s="103"/>
      <c r="C10530" s="103"/>
      <c r="L10530" s="102" t="str">
        <f>[2]!Table1[[#This Row],[Orgn]]&amp;"-"&amp;[2]!Table1[[#This Row],[Dest]]</f>
        <v>SSH-BRI</v>
      </c>
      <c r="M10530" s="102" t="str">
        <f t="shared" si="164"/>
        <v>ADT</v>
      </c>
      <c r="N10530" s="102">
        <f>WEEKDAY([2]!Table1[[#This Row],[Travel Date]],2)</f>
        <v>6</v>
      </c>
      <c r="P10530" s="102">
        <v>1</v>
      </c>
    </row>
    <row r="10531" spans="2:16" x14ac:dyDescent="0.25">
      <c r="B10531" s="103"/>
      <c r="C10531" s="103"/>
      <c r="L10531" s="102" t="str">
        <f>[2]!Table1[[#This Row],[Orgn]]&amp;"-"&amp;[2]!Table1[[#This Row],[Dest]]</f>
        <v>SSH-BRI</v>
      </c>
      <c r="M10531" s="102" t="str">
        <f t="shared" si="164"/>
        <v>ADT</v>
      </c>
      <c r="N10531" s="102">
        <f>WEEKDAY([2]!Table1[[#This Row],[Travel Date]],2)</f>
        <v>6</v>
      </c>
      <c r="P10531" s="102">
        <v>1</v>
      </c>
    </row>
    <row r="10532" spans="2:16" x14ac:dyDescent="0.25">
      <c r="B10532" s="103"/>
      <c r="C10532" s="103"/>
      <c r="L10532" s="102" t="str">
        <f>[2]!Table1[[#This Row],[Orgn]]&amp;"-"&amp;[2]!Table1[[#This Row],[Dest]]</f>
        <v>SSH-BRI</v>
      </c>
      <c r="M10532" s="102" t="str">
        <f t="shared" si="164"/>
        <v>ADT</v>
      </c>
      <c r="N10532" s="102">
        <f>WEEKDAY([2]!Table1[[#This Row],[Travel Date]],2)</f>
        <v>6</v>
      </c>
      <c r="P10532" s="102">
        <v>1</v>
      </c>
    </row>
    <row r="10533" spans="2:16" x14ac:dyDescent="0.25">
      <c r="B10533" s="103"/>
      <c r="C10533" s="103"/>
      <c r="L10533" s="102" t="str">
        <f>[2]!Table1[[#This Row],[Orgn]]&amp;"-"&amp;[2]!Table1[[#This Row],[Dest]]</f>
        <v>SSH-BRI</v>
      </c>
      <c r="M10533" s="102" t="str">
        <f t="shared" si="164"/>
        <v>ADT</v>
      </c>
      <c r="N10533" s="102">
        <f>WEEKDAY([2]!Table1[[#This Row],[Travel Date]],2)</f>
        <v>6</v>
      </c>
      <c r="P10533" s="102">
        <v>1</v>
      </c>
    </row>
    <row r="10534" spans="2:16" x14ac:dyDescent="0.25">
      <c r="B10534" s="103"/>
      <c r="C10534" s="103"/>
      <c r="L10534" s="102" t="str">
        <f>[2]!Table1[[#This Row],[Orgn]]&amp;"-"&amp;[2]!Table1[[#This Row],[Dest]]</f>
        <v>SSH-BRI</v>
      </c>
      <c r="M10534" s="102" t="str">
        <f t="shared" si="164"/>
        <v>ADT</v>
      </c>
      <c r="N10534" s="102">
        <f>WEEKDAY([2]!Table1[[#This Row],[Travel Date]],2)</f>
        <v>6</v>
      </c>
      <c r="P10534" s="102">
        <v>1</v>
      </c>
    </row>
    <row r="10535" spans="2:16" x14ac:dyDescent="0.25">
      <c r="B10535" s="103"/>
      <c r="C10535" s="103"/>
      <c r="L10535" s="102" t="str">
        <f>[2]!Table1[[#This Row],[Orgn]]&amp;"-"&amp;[2]!Table1[[#This Row],[Dest]]</f>
        <v>SSH-BRI</v>
      </c>
      <c r="M10535" s="102" t="str">
        <f t="shared" si="164"/>
        <v>ADT</v>
      </c>
      <c r="N10535" s="102">
        <f>WEEKDAY([2]!Table1[[#This Row],[Travel Date]],2)</f>
        <v>6</v>
      </c>
      <c r="P10535" s="102">
        <v>1</v>
      </c>
    </row>
    <row r="10536" spans="2:16" x14ac:dyDescent="0.25">
      <c r="B10536" s="103"/>
      <c r="C10536" s="103"/>
      <c r="L10536" s="102" t="str">
        <f>[2]!Table1[[#This Row],[Orgn]]&amp;"-"&amp;[2]!Table1[[#This Row],[Dest]]</f>
        <v>SSH-BRI</v>
      </c>
      <c r="M10536" s="102" t="str">
        <f t="shared" si="164"/>
        <v>ADT</v>
      </c>
      <c r="N10536" s="102">
        <f>WEEKDAY([2]!Table1[[#This Row],[Travel Date]],2)</f>
        <v>6</v>
      </c>
      <c r="P10536" s="102">
        <v>1</v>
      </c>
    </row>
    <row r="10537" spans="2:16" x14ac:dyDescent="0.25">
      <c r="B10537" s="103"/>
      <c r="C10537" s="103"/>
      <c r="L10537" s="102" t="str">
        <f>[2]!Table1[[#This Row],[Orgn]]&amp;"-"&amp;[2]!Table1[[#This Row],[Dest]]</f>
        <v>SSH-BRI</v>
      </c>
      <c r="M10537" s="102" t="str">
        <f t="shared" si="164"/>
        <v>ADT</v>
      </c>
      <c r="N10537" s="102">
        <f>WEEKDAY([2]!Table1[[#This Row],[Travel Date]],2)</f>
        <v>6</v>
      </c>
      <c r="P10537" s="102">
        <v>1</v>
      </c>
    </row>
    <row r="10538" spans="2:16" x14ac:dyDescent="0.25">
      <c r="B10538" s="103"/>
      <c r="C10538" s="103"/>
      <c r="L10538" s="102" t="str">
        <f>[2]!Table1[[#This Row],[Orgn]]&amp;"-"&amp;[2]!Table1[[#This Row],[Dest]]</f>
        <v>SSH-BRI</v>
      </c>
      <c r="M10538" s="102" t="str">
        <f t="shared" si="164"/>
        <v>ADT</v>
      </c>
      <c r="N10538" s="102">
        <f>WEEKDAY([2]!Table1[[#This Row],[Travel Date]],2)</f>
        <v>6</v>
      </c>
      <c r="P10538" s="102">
        <v>1</v>
      </c>
    </row>
    <row r="10539" spans="2:16" x14ac:dyDescent="0.25">
      <c r="B10539" s="103"/>
      <c r="C10539" s="103"/>
      <c r="L10539" s="102" t="str">
        <f>[2]!Table1[[#This Row],[Orgn]]&amp;"-"&amp;[2]!Table1[[#This Row],[Dest]]</f>
        <v>SSH-BRI</v>
      </c>
      <c r="M10539" s="102" t="str">
        <f t="shared" si="164"/>
        <v>ADT</v>
      </c>
      <c r="N10539" s="102">
        <f>WEEKDAY([2]!Table1[[#This Row],[Travel Date]],2)</f>
        <v>6</v>
      </c>
      <c r="P10539" s="102">
        <v>1</v>
      </c>
    </row>
    <row r="10540" spans="2:16" x14ac:dyDescent="0.25">
      <c r="B10540" s="103"/>
      <c r="C10540" s="103"/>
      <c r="L10540" s="102" t="str">
        <f>[2]!Table1[[#This Row],[Orgn]]&amp;"-"&amp;[2]!Table1[[#This Row],[Dest]]</f>
        <v>SSH-BRI</v>
      </c>
      <c r="M10540" s="102" t="str">
        <f t="shared" si="164"/>
        <v>ADT</v>
      </c>
      <c r="N10540" s="102">
        <f>WEEKDAY([2]!Table1[[#This Row],[Travel Date]],2)</f>
        <v>6</v>
      </c>
      <c r="P10540" s="102">
        <v>1</v>
      </c>
    </row>
    <row r="10541" spans="2:16" x14ac:dyDescent="0.25">
      <c r="B10541" s="103"/>
      <c r="C10541" s="103"/>
      <c r="L10541" s="102" t="str">
        <f>[2]!Table1[[#This Row],[Orgn]]&amp;"-"&amp;[2]!Table1[[#This Row],[Dest]]</f>
        <v>SSH-BRI</v>
      </c>
      <c r="M10541" s="102" t="str">
        <f t="shared" si="164"/>
        <v>ADT</v>
      </c>
      <c r="N10541" s="102">
        <f>WEEKDAY([2]!Table1[[#This Row],[Travel Date]],2)</f>
        <v>6</v>
      </c>
      <c r="P10541" s="102">
        <v>1</v>
      </c>
    </row>
    <row r="10542" spans="2:16" x14ac:dyDescent="0.25">
      <c r="B10542" s="103"/>
      <c r="C10542" s="103"/>
      <c r="L10542" s="102" t="str">
        <f>[2]!Table1[[#This Row],[Orgn]]&amp;"-"&amp;[2]!Table1[[#This Row],[Dest]]</f>
        <v>SSH-BRI</v>
      </c>
      <c r="M10542" s="102" t="str">
        <f t="shared" si="164"/>
        <v>ADT</v>
      </c>
      <c r="N10542" s="102">
        <f>WEEKDAY([2]!Table1[[#This Row],[Travel Date]],2)</f>
        <v>6</v>
      </c>
      <c r="P10542" s="102">
        <v>1</v>
      </c>
    </row>
    <row r="10543" spans="2:16" x14ac:dyDescent="0.25">
      <c r="B10543" s="103"/>
      <c r="C10543" s="103"/>
      <c r="L10543" s="102" t="str">
        <f>[2]!Table1[[#This Row],[Orgn]]&amp;"-"&amp;[2]!Table1[[#This Row],[Dest]]</f>
        <v>SSH-BRI</v>
      </c>
      <c r="M10543" s="102" t="str">
        <f t="shared" si="164"/>
        <v>ADT</v>
      </c>
      <c r="N10543" s="102">
        <f>WEEKDAY([2]!Table1[[#This Row],[Travel Date]],2)</f>
        <v>6</v>
      </c>
      <c r="P10543" s="102">
        <v>1</v>
      </c>
    </row>
    <row r="10544" spans="2:16" x14ac:dyDescent="0.25">
      <c r="B10544" s="103"/>
      <c r="C10544" s="103"/>
      <c r="L10544" s="102" t="str">
        <f>[2]!Table1[[#This Row],[Orgn]]&amp;"-"&amp;[2]!Table1[[#This Row],[Dest]]</f>
        <v>SSH-BRI</v>
      </c>
      <c r="M10544" s="102" t="str">
        <f t="shared" si="164"/>
        <v>ADT</v>
      </c>
      <c r="N10544" s="102">
        <f>WEEKDAY([2]!Table1[[#This Row],[Travel Date]],2)</f>
        <v>6</v>
      </c>
      <c r="P10544" s="102">
        <v>1</v>
      </c>
    </row>
    <row r="10545" spans="2:16" x14ac:dyDescent="0.25">
      <c r="B10545" s="103"/>
      <c r="C10545" s="103"/>
      <c r="L10545" s="102" t="str">
        <f>[2]!Table1[[#This Row],[Orgn]]&amp;"-"&amp;[2]!Table1[[#This Row],[Dest]]</f>
        <v>SSH-BRI</v>
      </c>
      <c r="M10545" s="102" t="str">
        <f t="shared" si="164"/>
        <v>ADT</v>
      </c>
      <c r="N10545" s="102">
        <f>WEEKDAY([2]!Table1[[#This Row],[Travel Date]],2)</f>
        <v>6</v>
      </c>
      <c r="P10545" s="102">
        <v>1</v>
      </c>
    </row>
    <row r="10546" spans="2:16" x14ac:dyDescent="0.25">
      <c r="B10546" s="103"/>
      <c r="C10546" s="103"/>
      <c r="L10546" s="102" t="str">
        <f>[2]!Table1[[#This Row],[Orgn]]&amp;"-"&amp;[2]!Table1[[#This Row],[Dest]]</f>
        <v>SSH-BRI</v>
      </c>
      <c r="M10546" s="102" t="str">
        <f t="shared" si="164"/>
        <v>ADT</v>
      </c>
      <c r="N10546" s="102">
        <f>WEEKDAY([2]!Table1[[#This Row],[Travel Date]],2)</f>
        <v>6</v>
      </c>
      <c r="P10546" s="102">
        <v>1</v>
      </c>
    </row>
    <row r="10547" spans="2:16" x14ac:dyDescent="0.25">
      <c r="B10547" s="103"/>
      <c r="C10547" s="103"/>
      <c r="L10547" s="102" t="str">
        <f>[2]!Table1[[#This Row],[Orgn]]&amp;"-"&amp;[2]!Table1[[#This Row],[Dest]]</f>
        <v>SSH-BRI</v>
      </c>
      <c r="M10547" s="102" t="str">
        <f t="shared" si="164"/>
        <v>ADT</v>
      </c>
      <c r="N10547" s="102">
        <f>WEEKDAY([2]!Table1[[#This Row],[Travel Date]],2)</f>
        <v>6</v>
      </c>
      <c r="P10547" s="102">
        <v>1</v>
      </c>
    </row>
    <row r="10548" spans="2:16" x14ac:dyDescent="0.25">
      <c r="B10548" s="103"/>
      <c r="C10548" s="103"/>
      <c r="L10548" s="102" t="str">
        <f>[2]!Table1[[#This Row],[Orgn]]&amp;"-"&amp;[2]!Table1[[#This Row],[Dest]]</f>
        <v>SSH-BRI</v>
      </c>
      <c r="M10548" s="102" t="str">
        <f t="shared" si="164"/>
        <v>ADT</v>
      </c>
      <c r="N10548" s="102">
        <f>WEEKDAY([2]!Table1[[#This Row],[Travel Date]],2)</f>
        <v>6</v>
      </c>
      <c r="P10548" s="102">
        <v>1</v>
      </c>
    </row>
    <row r="10549" spans="2:16" x14ac:dyDescent="0.25">
      <c r="B10549" s="103"/>
      <c r="C10549" s="103"/>
      <c r="L10549" s="102" t="str">
        <f>[2]!Table1[[#This Row],[Orgn]]&amp;"-"&amp;[2]!Table1[[#This Row],[Dest]]</f>
        <v>SSH-BRI</v>
      </c>
      <c r="M10549" s="102" t="str">
        <f t="shared" si="164"/>
        <v>ADT</v>
      </c>
      <c r="N10549" s="102">
        <f>WEEKDAY([2]!Table1[[#This Row],[Travel Date]],2)</f>
        <v>6</v>
      </c>
      <c r="P10549" s="102">
        <v>1</v>
      </c>
    </row>
    <row r="10550" spans="2:16" x14ac:dyDescent="0.25">
      <c r="B10550" s="103"/>
      <c r="C10550" s="103"/>
      <c r="L10550" s="102" t="str">
        <f>[2]!Table1[[#This Row],[Orgn]]&amp;"-"&amp;[2]!Table1[[#This Row],[Dest]]</f>
        <v>SSH-BRI</v>
      </c>
      <c r="M10550" s="102" t="str">
        <f t="shared" si="164"/>
        <v>ADT</v>
      </c>
      <c r="N10550" s="102">
        <f>WEEKDAY([2]!Table1[[#This Row],[Travel Date]],2)</f>
        <v>6</v>
      </c>
      <c r="P10550" s="102">
        <v>1</v>
      </c>
    </row>
    <row r="10551" spans="2:16" x14ac:dyDescent="0.25">
      <c r="B10551" s="103"/>
      <c r="C10551" s="103"/>
      <c r="L10551" s="102" t="str">
        <f>[2]!Table1[[#This Row],[Orgn]]&amp;"-"&amp;[2]!Table1[[#This Row],[Dest]]</f>
        <v>SSH-BRI</v>
      </c>
      <c r="M10551" s="102" t="str">
        <f t="shared" si="164"/>
        <v>ADT</v>
      </c>
      <c r="N10551" s="102">
        <f>WEEKDAY([2]!Table1[[#This Row],[Travel Date]],2)</f>
        <v>6</v>
      </c>
      <c r="P10551" s="102">
        <v>1</v>
      </c>
    </row>
    <row r="10552" spans="2:16" x14ac:dyDescent="0.25">
      <c r="B10552" s="103"/>
      <c r="C10552" s="103"/>
      <c r="L10552" s="102" t="str">
        <f>[2]!Table1[[#This Row],[Orgn]]&amp;"-"&amp;[2]!Table1[[#This Row],[Dest]]</f>
        <v>SSH-BRI</v>
      </c>
      <c r="M10552" s="102" t="str">
        <f t="shared" si="164"/>
        <v>ADT</v>
      </c>
      <c r="N10552" s="102">
        <f>WEEKDAY([2]!Table1[[#This Row],[Travel Date]],2)</f>
        <v>6</v>
      </c>
      <c r="P10552" s="102">
        <v>1</v>
      </c>
    </row>
    <row r="10553" spans="2:16" x14ac:dyDescent="0.25">
      <c r="B10553" s="103"/>
      <c r="C10553" s="103"/>
      <c r="L10553" s="102" t="str">
        <f>[2]!Table1[[#This Row],[Orgn]]&amp;"-"&amp;[2]!Table1[[#This Row],[Dest]]</f>
        <v>SSH-BRI</v>
      </c>
      <c r="M10553" s="102" t="str">
        <f t="shared" si="164"/>
        <v>ADT</v>
      </c>
      <c r="N10553" s="102">
        <f>WEEKDAY([2]!Table1[[#This Row],[Travel Date]],2)</f>
        <v>6</v>
      </c>
      <c r="P10553" s="102">
        <v>1</v>
      </c>
    </row>
    <row r="10554" spans="2:16" x14ac:dyDescent="0.25">
      <c r="B10554" s="103"/>
      <c r="C10554" s="103"/>
      <c r="L10554" s="102" t="str">
        <f>[2]!Table1[[#This Row],[Orgn]]&amp;"-"&amp;[2]!Table1[[#This Row],[Dest]]</f>
        <v>SSH-BRI</v>
      </c>
      <c r="M10554" s="102" t="str">
        <f t="shared" si="164"/>
        <v>ADT</v>
      </c>
      <c r="N10554" s="102">
        <f>WEEKDAY([2]!Table1[[#This Row],[Travel Date]],2)</f>
        <v>6</v>
      </c>
      <c r="P10554" s="102">
        <v>1</v>
      </c>
    </row>
    <row r="10555" spans="2:16" x14ac:dyDescent="0.25">
      <c r="B10555" s="103"/>
      <c r="C10555" s="103"/>
      <c r="L10555" s="102" t="str">
        <f>[2]!Table1[[#This Row],[Orgn]]&amp;"-"&amp;[2]!Table1[[#This Row],[Dest]]</f>
        <v>SSH-BRI</v>
      </c>
      <c r="M10555" s="102" t="str">
        <f t="shared" si="164"/>
        <v>ADT</v>
      </c>
      <c r="N10555" s="102">
        <f>WEEKDAY([2]!Table1[[#This Row],[Travel Date]],2)</f>
        <v>6</v>
      </c>
      <c r="P10555" s="102">
        <v>1</v>
      </c>
    </row>
    <row r="10556" spans="2:16" x14ac:dyDescent="0.25">
      <c r="B10556" s="103"/>
      <c r="C10556" s="103"/>
      <c r="L10556" s="102" t="str">
        <f>[2]!Table1[[#This Row],[Orgn]]&amp;"-"&amp;[2]!Table1[[#This Row],[Dest]]</f>
        <v>SSH-BRI</v>
      </c>
      <c r="M10556" s="102" t="str">
        <f t="shared" si="164"/>
        <v>ADT</v>
      </c>
      <c r="N10556" s="102">
        <f>WEEKDAY([2]!Table1[[#This Row],[Travel Date]],2)</f>
        <v>6</v>
      </c>
      <c r="P10556" s="102">
        <v>1</v>
      </c>
    </row>
    <row r="10557" spans="2:16" x14ac:dyDescent="0.25">
      <c r="B10557" s="103"/>
      <c r="C10557" s="103"/>
      <c r="L10557" s="102" t="str">
        <f>[2]!Table1[[#This Row],[Orgn]]&amp;"-"&amp;[2]!Table1[[#This Row],[Dest]]</f>
        <v>SSH-BRI</v>
      </c>
      <c r="M10557" s="102" t="str">
        <f t="shared" si="164"/>
        <v>ADT</v>
      </c>
      <c r="N10557" s="102">
        <f>WEEKDAY([2]!Table1[[#This Row],[Travel Date]],2)</f>
        <v>6</v>
      </c>
      <c r="P10557" s="102">
        <v>1</v>
      </c>
    </row>
    <row r="10558" spans="2:16" x14ac:dyDescent="0.25">
      <c r="B10558" s="103"/>
      <c r="C10558" s="103"/>
      <c r="L10558" s="102" t="str">
        <f>[2]!Table1[[#This Row],[Orgn]]&amp;"-"&amp;[2]!Table1[[#This Row],[Dest]]</f>
        <v>SSH-BRI</v>
      </c>
      <c r="M10558" s="102" t="str">
        <f t="shared" si="164"/>
        <v>ADT</v>
      </c>
      <c r="N10558" s="102">
        <f>WEEKDAY([2]!Table1[[#This Row],[Travel Date]],2)</f>
        <v>6</v>
      </c>
      <c r="P10558" s="102">
        <v>1</v>
      </c>
    </row>
    <row r="10559" spans="2:16" x14ac:dyDescent="0.25">
      <c r="B10559" s="103"/>
      <c r="C10559" s="103"/>
      <c r="L10559" s="102" t="str">
        <f>[2]!Table1[[#This Row],[Orgn]]&amp;"-"&amp;[2]!Table1[[#This Row],[Dest]]</f>
        <v>SSH-BRI</v>
      </c>
      <c r="M10559" s="102" t="str">
        <f t="shared" si="164"/>
        <v>ADT</v>
      </c>
      <c r="N10559" s="102">
        <f>WEEKDAY([2]!Table1[[#This Row],[Travel Date]],2)</f>
        <v>6</v>
      </c>
      <c r="P10559" s="102">
        <v>1</v>
      </c>
    </row>
    <row r="10560" spans="2:16" x14ac:dyDescent="0.25">
      <c r="B10560" s="103"/>
      <c r="C10560" s="103"/>
      <c r="L10560" s="102" t="str">
        <f>[2]!Table1[[#This Row],[Orgn]]&amp;"-"&amp;[2]!Table1[[#This Row],[Dest]]</f>
        <v>SSH-BRI</v>
      </c>
      <c r="M10560" s="102" t="str">
        <f t="shared" si="164"/>
        <v>ADT</v>
      </c>
      <c r="N10560" s="102">
        <f>WEEKDAY([2]!Table1[[#This Row],[Travel Date]],2)</f>
        <v>6</v>
      </c>
      <c r="P10560" s="102">
        <v>1</v>
      </c>
    </row>
    <row r="10561" spans="2:16" x14ac:dyDescent="0.25">
      <c r="B10561" s="103"/>
      <c r="C10561" s="103"/>
      <c r="L10561" s="102" t="str">
        <f>[2]!Table1[[#This Row],[Orgn]]&amp;"-"&amp;[2]!Table1[[#This Row],[Dest]]</f>
        <v>SSH-BRI</v>
      </c>
      <c r="M10561" s="102" t="str">
        <f t="shared" si="164"/>
        <v>ADT</v>
      </c>
      <c r="N10561" s="102">
        <f>WEEKDAY([2]!Table1[[#This Row],[Travel Date]],2)</f>
        <v>6</v>
      </c>
      <c r="P10561" s="102">
        <v>1</v>
      </c>
    </row>
    <row r="10562" spans="2:16" x14ac:dyDescent="0.25">
      <c r="B10562" s="103"/>
      <c r="C10562" s="103"/>
      <c r="L10562" s="102" t="str">
        <f>[2]!Table1[[#This Row],[Orgn]]&amp;"-"&amp;[2]!Table1[[#This Row],[Dest]]</f>
        <v>SSH-BRI</v>
      </c>
      <c r="M10562" s="102" t="str">
        <f t="shared" ref="M10562:M10625" si="165">IF(TRIM(C10562)="INF", "INF", IF(TRIM(C10562)="CHD", "CHD", "ADT"))</f>
        <v>ADT</v>
      </c>
      <c r="N10562" s="102">
        <f>WEEKDAY([2]!Table1[[#This Row],[Travel Date]],2)</f>
        <v>6</v>
      </c>
      <c r="P10562" s="102">
        <v>1</v>
      </c>
    </row>
    <row r="10563" spans="2:16" x14ac:dyDescent="0.25">
      <c r="B10563" s="103"/>
      <c r="C10563" s="103"/>
      <c r="L10563" s="102" t="str">
        <f>[2]!Table1[[#This Row],[Orgn]]&amp;"-"&amp;[2]!Table1[[#This Row],[Dest]]</f>
        <v>SSH-BRI</v>
      </c>
      <c r="M10563" s="102" t="str">
        <f t="shared" si="165"/>
        <v>ADT</v>
      </c>
      <c r="N10563" s="102">
        <f>WEEKDAY([2]!Table1[[#This Row],[Travel Date]],2)</f>
        <v>6</v>
      </c>
      <c r="P10563" s="102">
        <v>1</v>
      </c>
    </row>
    <row r="10564" spans="2:16" x14ac:dyDescent="0.25">
      <c r="B10564" s="103"/>
      <c r="C10564" s="103"/>
      <c r="L10564" s="102" t="str">
        <f>[2]!Table1[[#This Row],[Orgn]]&amp;"-"&amp;[2]!Table1[[#This Row],[Dest]]</f>
        <v>SSH-BRI</v>
      </c>
      <c r="M10564" s="102" t="str">
        <f t="shared" si="165"/>
        <v>ADT</v>
      </c>
      <c r="N10564" s="102">
        <f>WEEKDAY([2]!Table1[[#This Row],[Travel Date]],2)</f>
        <v>6</v>
      </c>
      <c r="P10564" s="102">
        <v>1</v>
      </c>
    </row>
    <row r="10565" spans="2:16" x14ac:dyDescent="0.25">
      <c r="B10565" s="103"/>
      <c r="C10565" s="103"/>
      <c r="L10565" s="102" t="str">
        <f>[2]!Table1[[#This Row],[Orgn]]&amp;"-"&amp;[2]!Table1[[#This Row],[Dest]]</f>
        <v>SSH-BRI</v>
      </c>
      <c r="M10565" s="102" t="str">
        <f t="shared" si="165"/>
        <v>ADT</v>
      </c>
      <c r="N10565" s="102">
        <f>WEEKDAY([2]!Table1[[#This Row],[Travel Date]],2)</f>
        <v>6</v>
      </c>
      <c r="P10565" s="102">
        <v>1</v>
      </c>
    </row>
    <row r="10566" spans="2:16" x14ac:dyDescent="0.25">
      <c r="B10566" s="103"/>
      <c r="C10566" s="103"/>
      <c r="L10566" s="102" t="str">
        <f>[2]!Table1[[#This Row],[Orgn]]&amp;"-"&amp;[2]!Table1[[#This Row],[Dest]]</f>
        <v>SSH-BRI</v>
      </c>
      <c r="M10566" s="102" t="str">
        <f t="shared" si="165"/>
        <v>ADT</v>
      </c>
      <c r="N10566" s="102">
        <f>WEEKDAY([2]!Table1[[#This Row],[Travel Date]],2)</f>
        <v>6</v>
      </c>
      <c r="P10566" s="102">
        <v>1</v>
      </c>
    </row>
    <row r="10567" spans="2:16" x14ac:dyDescent="0.25">
      <c r="B10567" s="103"/>
      <c r="C10567" s="103"/>
      <c r="L10567" s="102" t="str">
        <f>[2]!Table1[[#This Row],[Orgn]]&amp;"-"&amp;[2]!Table1[[#This Row],[Dest]]</f>
        <v>SSH-BRI</v>
      </c>
      <c r="M10567" s="102" t="str">
        <f t="shared" si="165"/>
        <v>ADT</v>
      </c>
      <c r="N10567" s="102">
        <f>WEEKDAY([2]!Table1[[#This Row],[Travel Date]],2)</f>
        <v>6</v>
      </c>
      <c r="P10567" s="102">
        <v>1</v>
      </c>
    </row>
    <row r="10568" spans="2:16" x14ac:dyDescent="0.25">
      <c r="B10568" s="103"/>
      <c r="C10568" s="103"/>
      <c r="L10568" s="102" t="str">
        <f>[2]!Table1[[#This Row],[Orgn]]&amp;"-"&amp;[2]!Table1[[#This Row],[Dest]]</f>
        <v>SSH-BRI</v>
      </c>
      <c r="M10568" s="102" t="str">
        <f t="shared" si="165"/>
        <v>ADT</v>
      </c>
      <c r="N10568" s="102">
        <f>WEEKDAY([2]!Table1[[#This Row],[Travel Date]],2)</f>
        <v>6</v>
      </c>
      <c r="P10568" s="102">
        <v>1</v>
      </c>
    </row>
    <row r="10569" spans="2:16" x14ac:dyDescent="0.25">
      <c r="B10569" s="103"/>
      <c r="C10569" s="103"/>
      <c r="L10569" s="102" t="str">
        <f>[2]!Table1[[#This Row],[Orgn]]&amp;"-"&amp;[2]!Table1[[#This Row],[Dest]]</f>
        <v>SSH-BRI</v>
      </c>
      <c r="M10569" s="102" t="str">
        <f t="shared" si="165"/>
        <v>ADT</v>
      </c>
      <c r="N10569" s="102">
        <f>WEEKDAY([2]!Table1[[#This Row],[Travel Date]],2)</f>
        <v>6</v>
      </c>
      <c r="P10569" s="102">
        <v>1</v>
      </c>
    </row>
    <row r="10570" spans="2:16" x14ac:dyDescent="0.25">
      <c r="B10570" s="103"/>
      <c r="C10570" s="103"/>
      <c r="L10570" s="102" t="str">
        <f>[2]!Table1[[#This Row],[Orgn]]&amp;"-"&amp;[2]!Table1[[#This Row],[Dest]]</f>
        <v>SSH-BRI</v>
      </c>
      <c r="M10570" s="102" t="str">
        <f t="shared" si="165"/>
        <v>ADT</v>
      </c>
      <c r="N10570" s="102">
        <f>WEEKDAY([2]!Table1[[#This Row],[Travel Date]],2)</f>
        <v>6</v>
      </c>
      <c r="P10570" s="102">
        <v>1</v>
      </c>
    </row>
    <row r="10571" spans="2:16" x14ac:dyDescent="0.25">
      <c r="B10571" s="103"/>
      <c r="C10571" s="103"/>
      <c r="L10571" s="102" t="str">
        <f>[2]!Table1[[#This Row],[Orgn]]&amp;"-"&amp;[2]!Table1[[#This Row],[Dest]]</f>
        <v>SSH-BRI</v>
      </c>
      <c r="M10571" s="102" t="str">
        <f t="shared" si="165"/>
        <v>ADT</v>
      </c>
      <c r="N10571" s="102">
        <f>WEEKDAY([2]!Table1[[#This Row],[Travel Date]],2)</f>
        <v>6</v>
      </c>
      <c r="P10571" s="102">
        <v>1</v>
      </c>
    </row>
    <row r="10572" spans="2:16" x14ac:dyDescent="0.25">
      <c r="B10572" s="103"/>
      <c r="C10572" s="103"/>
      <c r="L10572" s="102" t="str">
        <f>[2]!Table1[[#This Row],[Orgn]]&amp;"-"&amp;[2]!Table1[[#This Row],[Dest]]</f>
        <v>SSH-BRI</v>
      </c>
      <c r="M10572" s="102" t="str">
        <f t="shared" si="165"/>
        <v>ADT</v>
      </c>
      <c r="N10572" s="102">
        <f>WEEKDAY([2]!Table1[[#This Row],[Travel Date]],2)</f>
        <v>6</v>
      </c>
      <c r="P10572" s="102">
        <v>1</v>
      </c>
    </row>
    <row r="10573" spans="2:16" x14ac:dyDescent="0.25">
      <c r="B10573" s="103"/>
      <c r="C10573" s="103"/>
      <c r="L10573" s="102" t="str">
        <f>[2]!Table1[[#This Row],[Orgn]]&amp;"-"&amp;[2]!Table1[[#This Row],[Dest]]</f>
        <v>SSH-BRI</v>
      </c>
      <c r="M10573" s="102" t="str">
        <f t="shared" si="165"/>
        <v>ADT</v>
      </c>
      <c r="N10573" s="102">
        <f>WEEKDAY([2]!Table1[[#This Row],[Travel Date]],2)</f>
        <v>6</v>
      </c>
      <c r="P10573" s="102">
        <v>1</v>
      </c>
    </row>
    <row r="10574" spans="2:16" x14ac:dyDescent="0.25">
      <c r="B10574" s="103"/>
      <c r="C10574" s="103"/>
      <c r="L10574" s="102" t="str">
        <f>[2]!Table1[[#This Row],[Orgn]]&amp;"-"&amp;[2]!Table1[[#This Row],[Dest]]</f>
        <v>SSH-BRI</v>
      </c>
      <c r="M10574" s="102" t="str">
        <f t="shared" si="165"/>
        <v>ADT</v>
      </c>
      <c r="N10574" s="102">
        <f>WEEKDAY([2]!Table1[[#This Row],[Travel Date]],2)</f>
        <v>6</v>
      </c>
      <c r="P10574" s="102">
        <v>1</v>
      </c>
    </row>
    <row r="10575" spans="2:16" x14ac:dyDescent="0.25">
      <c r="B10575" s="103"/>
      <c r="C10575" s="103"/>
      <c r="L10575" s="102" t="str">
        <f>[2]!Table1[[#This Row],[Orgn]]&amp;"-"&amp;[2]!Table1[[#This Row],[Dest]]</f>
        <v>SSH-BRI</v>
      </c>
      <c r="M10575" s="102" t="str">
        <f t="shared" si="165"/>
        <v>ADT</v>
      </c>
      <c r="N10575" s="102">
        <f>WEEKDAY([2]!Table1[[#This Row],[Travel Date]],2)</f>
        <v>6</v>
      </c>
      <c r="P10575" s="102">
        <v>1</v>
      </c>
    </row>
    <row r="10576" spans="2:16" x14ac:dyDescent="0.25">
      <c r="B10576" s="103"/>
      <c r="C10576" s="103"/>
      <c r="L10576" s="102" t="str">
        <f>[2]!Table1[[#This Row],[Orgn]]&amp;"-"&amp;[2]!Table1[[#This Row],[Dest]]</f>
        <v>BRI-SSH</v>
      </c>
      <c r="M10576" s="102" t="str">
        <f t="shared" si="165"/>
        <v>ADT</v>
      </c>
      <c r="N10576" s="102">
        <f>WEEKDAY([2]!Table1[[#This Row],[Travel Date]],2)</f>
        <v>6</v>
      </c>
      <c r="P10576" s="102">
        <v>1</v>
      </c>
    </row>
    <row r="10577" spans="2:16" x14ac:dyDescent="0.25">
      <c r="B10577" s="103"/>
      <c r="C10577" s="103"/>
      <c r="L10577" s="102" t="str">
        <f>[2]!Table1[[#This Row],[Orgn]]&amp;"-"&amp;[2]!Table1[[#This Row],[Dest]]</f>
        <v>BRI-SSH</v>
      </c>
      <c r="M10577" s="102" t="str">
        <f t="shared" si="165"/>
        <v>ADT</v>
      </c>
      <c r="N10577" s="102">
        <f>WEEKDAY([2]!Table1[[#This Row],[Travel Date]],2)</f>
        <v>6</v>
      </c>
      <c r="P10577" s="102">
        <v>1</v>
      </c>
    </row>
    <row r="10578" spans="2:16" x14ac:dyDescent="0.25">
      <c r="B10578" s="103"/>
      <c r="C10578" s="103"/>
      <c r="L10578" s="102" t="str">
        <f>[2]!Table1[[#This Row],[Orgn]]&amp;"-"&amp;[2]!Table1[[#This Row],[Dest]]</f>
        <v>BRI-SSH</v>
      </c>
      <c r="M10578" s="102" t="str">
        <f t="shared" si="165"/>
        <v>ADT</v>
      </c>
      <c r="N10578" s="102">
        <f>WEEKDAY([2]!Table1[[#This Row],[Travel Date]],2)</f>
        <v>6</v>
      </c>
      <c r="P10578" s="102">
        <v>1</v>
      </c>
    </row>
    <row r="10579" spans="2:16" x14ac:dyDescent="0.25">
      <c r="B10579" s="103"/>
      <c r="C10579" s="103"/>
      <c r="L10579" s="102" t="str">
        <f>[2]!Table1[[#This Row],[Orgn]]&amp;"-"&amp;[2]!Table1[[#This Row],[Dest]]</f>
        <v>BRI-SSH</v>
      </c>
      <c r="M10579" s="102" t="str">
        <f t="shared" si="165"/>
        <v>ADT</v>
      </c>
      <c r="N10579" s="102">
        <f>WEEKDAY([2]!Table1[[#This Row],[Travel Date]],2)</f>
        <v>6</v>
      </c>
      <c r="P10579" s="102">
        <v>1</v>
      </c>
    </row>
    <row r="10580" spans="2:16" x14ac:dyDescent="0.25">
      <c r="B10580" s="103"/>
      <c r="C10580" s="103"/>
      <c r="L10580" s="102" t="str">
        <f>[2]!Table1[[#This Row],[Orgn]]&amp;"-"&amp;[2]!Table1[[#This Row],[Dest]]</f>
        <v>BRI-SSH</v>
      </c>
      <c r="M10580" s="102" t="str">
        <f t="shared" si="165"/>
        <v>ADT</v>
      </c>
      <c r="N10580" s="102">
        <f>WEEKDAY([2]!Table1[[#This Row],[Travel Date]],2)</f>
        <v>6</v>
      </c>
      <c r="P10580" s="102">
        <v>1</v>
      </c>
    </row>
    <row r="10581" spans="2:16" x14ac:dyDescent="0.25">
      <c r="B10581" s="103"/>
      <c r="C10581" s="103"/>
      <c r="L10581" s="102" t="str">
        <f>[2]!Table1[[#This Row],[Orgn]]&amp;"-"&amp;[2]!Table1[[#This Row],[Dest]]</f>
        <v>BRI-SSH</v>
      </c>
      <c r="M10581" s="102" t="str">
        <f t="shared" si="165"/>
        <v>ADT</v>
      </c>
      <c r="N10581" s="102">
        <f>WEEKDAY([2]!Table1[[#This Row],[Travel Date]],2)</f>
        <v>6</v>
      </c>
      <c r="P10581" s="102">
        <v>1</v>
      </c>
    </row>
    <row r="10582" spans="2:16" x14ac:dyDescent="0.25">
      <c r="B10582" s="103"/>
      <c r="C10582" s="103"/>
      <c r="L10582" s="102" t="str">
        <f>[2]!Table1[[#This Row],[Orgn]]&amp;"-"&amp;[2]!Table1[[#This Row],[Dest]]</f>
        <v>BRI-SSH</v>
      </c>
      <c r="M10582" s="102" t="str">
        <f t="shared" si="165"/>
        <v>ADT</v>
      </c>
      <c r="N10582" s="102">
        <f>WEEKDAY([2]!Table1[[#This Row],[Travel Date]],2)</f>
        <v>6</v>
      </c>
      <c r="P10582" s="102">
        <v>1</v>
      </c>
    </row>
    <row r="10583" spans="2:16" x14ac:dyDescent="0.25">
      <c r="B10583" s="103"/>
      <c r="C10583" s="103"/>
      <c r="L10583" s="102" t="str">
        <f>[2]!Table1[[#This Row],[Orgn]]&amp;"-"&amp;[2]!Table1[[#This Row],[Dest]]</f>
        <v>BRI-SSH</v>
      </c>
      <c r="M10583" s="102" t="str">
        <f t="shared" si="165"/>
        <v>ADT</v>
      </c>
      <c r="N10583" s="102">
        <f>WEEKDAY([2]!Table1[[#This Row],[Travel Date]],2)</f>
        <v>6</v>
      </c>
      <c r="P10583" s="102">
        <v>1</v>
      </c>
    </row>
    <row r="10584" spans="2:16" x14ac:dyDescent="0.25">
      <c r="B10584" s="103"/>
      <c r="C10584" s="103"/>
      <c r="L10584" s="102" t="str">
        <f>[2]!Table1[[#This Row],[Orgn]]&amp;"-"&amp;[2]!Table1[[#This Row],[Dest]]</f>
        <v>BRI-SSH</v>
      </c>
      <c r="M10584" s="102" t="str">
        <f t="shared" si="165"/>
        <v>ADT</v>
      </c>
      <c r="N10584" s="102">
        <f>WEEKDAY([2]!Table1[[#This Row],[Travel Date]],2)</f>
        <v>6</v>
      </c>
      <c r="P10584" s="102">
        <v>1</v>
      </c>
    </row>
    <row r="10585" spans="2:16" x14ac:dyDescent="0.25">
      <c r="B10585" s="103"/>
      <c r="C10585" s="103"/>
      <c r="L10585" s="102" t="str">
        <f>[2]!Table1[[#This Row],[Orgn]]&amp;"-"&amp;[2]!Table1[[#This Row],[Dest]]</f>
        <v>BRI-SSH</v>
      </c>
      <c r="M10585" s="102" t="str">
        <f t="shared" si="165"/>
        <v>ADT</v>
      </c>
      <c r="N10585" s="102">
        <f>WEEKDAY([2]!Table1[[#This Row],[Travel Date]],2)</f>
        <v>6</v>
      </c>
      <c r="P10585" s="102">
        <v>1</v>
      </c>
    </row>
    <row r="10586" spans="2:16" x14ac:dyDescent="0.25">
      <c r="B10586" s="103"/>
      <c r="C10586" s="103"/>
      <c r="L10586" s="102" t="str">
        <f>[2]!Table1[[#This Row],[Orgn]]&amp;"-"&amp;[2]!Table1[[#This Row],[Dest]]</f>
        <v>BRI-SSH</v>
      </c>
      <c r="M10586" s="102" t="str">
        <f t="shared" si="165"/>
        <v>ADT</v>
      </c>
      <c r="N10586" s="102">
        <f>WEEKDAY([2]!Table1[[#This Row],[Travel Date]],2)</f>
        <v>6</v>
      </c>
      <c r="P10586" s="102">
        <v>1</v>
      </c>
    </row>
    <row r="10587" spans="2:16" x14ac:dyDescent="0.25">
      <c r="B10587" s="103"/>
      <c r="C10587" s="103"/>
      <c r="L10587" s="102" t="str">
        <f>[2]!Table1[[#This Row],[Orgn]]&amp;"-"&amp;[2]!Table1[[#This Row],[Dest]]</f>
        <v>BRI-SSH</v>
      </c>
      <c r="M10587" s="102" t="str">
        <f t="shared" si="165"/>
        <v>ADT</v>
      </c>
      <c r="N10587" s="102">
        <f>WEEKDAY([2]!Table1[[#This Row],[Travel Date]],2)</f>
        <v>6</v>
      </c>
      <c r="P10587" s="102">
        <v>1</v>
      </c>
    </row>
    <row r="10588" spans="2:16" x14ac:dyDescent="0.25">
      <c r="B10588" s="103"/>
      <c r="C10588" s="103"/>
      <c r="L10588" s="102" t="str">
        <f>[2]!Table1[[#This Row],[Orgn]]&amp;"-"&amp;[2]!Table1[[#This Row],[Dest]]</f>
        <v>BRI-SSH</v>
      </c>
      <c r="M10588" s="102" t="str">
        <f t="shared" si="165"/>
        <v>ADT</v>
      </c>
      <c r="N10588" s="102">
        <f>WEEKDAY([2]!Table1[[#This Row],[Travel Date]],2)</f>
        <v>6</v>
      </c>
      <c r="P10588" s="102">
        <v>1</v>
      </c>
    </row>
    <row r="10589" spans="2:16" x14ac:dyDescent="0.25">
      <c r="B10589" s="103"/>
      <c r="C10589" s="103"/>
      <c r="L10589" s="102" t="str">
        <f>[2]!Table1[[#This Row],[Orgn]]&amp;"-"&amp;[2]!Table1[[#This Row],[Dest]]</f>
        <v>BRI-SSH</v>
      </c>
      <c r="M10589" s="102" t="str">
        <f t="shared" si="165"/>
        <v>ADT</v>
      </c>
      <c r="N10589" s="102">
        <f>WEEKDAY([2]!Table1[[#This Row],[Travel Date]],2)</f>
        <v>6</v>
      </c>
      <c r="P10589" s="102">
        <v>1</v>
      </c>
    </row>
    <row r="10590" spans="2:16" x14ac:dyDescent="0.25">
      <c r="B10590" s="103"/>
      <c r="C10590" s="103"/>
      <c r="L10590" s="102" t="str">
        <f>[2]!Table1[[#This Row],[Orgn]]&amp;"-"&amp;[2]!Table1[[#This Row],[Dest]]</f>
        <v>BRI-SSH</v>
      </c>
      <c r="M10590" s="102" t="str">
        <f t="shared" si="165"/>
        <v>ADT</v>
      </c>
      <c r="N10590" s="102">
        <f>WEEKDAY([2]!Table1[[#This Row],[Travel Date]],2)</f>
        <v>6</v>
      </c>
      <c r="P10590" s="102">
        <v>1</v>
      </c>
    </row>
    <row r="10591" spans="2:16" x14ac:dyDescent="0.25">
      <c r="B10591" s="103"/>
      <c r="C10591" s="103"/>
      <c r="L10591" s="102" t="str">
        <f>[2]!Table1[[#This Row],[Orgn]]&amp;"-"&amp;[2]!Table1[[#This Row],[Dest]]</f>
        <v>BRI-SSH</v>
      </c>
      <c r="M10591" s="102" t="str">
        <f t="shared" si="165"/>
        <v>ADT</v>
      </c>
      <c r="N10591" s="102">
        <f>WEEKDAY([2]!Table1[[#This Row],[Travel Date]],2)</f>
        <v>6</v>
      </c>
      <c r="P10591" s="102">
        <v>1</v>
      </c>
    </row>
    <row r="10592" spans="2:16" x14ac:dyDescent="0.25">
      <c r="B10592" s="103"/>
      <c r="C10592" s="103"/>
      <c r="L10592" s="102" t="str">
        <f>[2]!Table1[[#This Row],[Orgn]]&amp;"-"&amp;[2]!Table1[[#This Row],[Dest]]</f>
        <v>BRI-SSH</v>
      </c>
      <c r="M10592" s="102" t="str">
        <f t="shared" si="165"/>
        <v>ADT</v>
      </c>
      <c r="N10592" s="102">
        <f>WEEKDAY([2]!Table1[[#This Row],[Travel Date]],2)</f>
        <v>6</v>
      </c>
      <c r="P10592" s="102">
        <v>1</v>
      </c>
    </row>
    <row r="10593" spans="2:16" x14ac:dyDescent="0.25">
      <c r="B10593" s="103"/>
      <c r="C10593" s="103"/>
      <c r="L10593" s="102" t="str">
        <f>[2]!Table1[[#This Row],[Orgn]]&amp;"-"&amp;[2]!Table1[[#This Row],[Dest]]</f>
        <v>BRI-SSH</v>
      </c>
      <c r="M10593" s="102" t="str">
        <f t="shared" si="165"/>
        <v>ADT</v>
      </c>
      <c r="N10593" s="102">
        <f>WEEKDAY([2]!Table1[[#This Row],[Travel Date]],2)</f>
        <v>6</v>
      </c>
      <c r="P10593" s="102">
        <v>1</v>
      </c>
    </row>
    <row r="10594" spans="2:16" x14ac:dyDescent="0.25">
      <c r="B10594" s="103"/>
      <c r="C10594" s="103"/>
      <c r="L10594" s="102" t="str">
        <f>[2]!Table1[[#This Row],[Orgn]]&amp;"-"&amp;[2]!Table1[[#This Row],[Dest]]</f>
        <v>BRI-SSH</v>
      </c>
      <c r="M10594" s="102" t="str">
        <f t="shared" si="165"/>
        <v>ADT</v>
      </c>
      <c r="N10594" s="102">
        <f>WEEKDAY([2]!Table1[[#This Row],[Travel Date]],2)</f>
        <v>6</v>
      </c>
      <c r="P10594" s="102">
        <v>1</v>
      </c>
    </row>
    <row r="10595" spans="2:16" x14ac:dyDescent="0.25">
      <c r="B10595" s="103"/>
      <c r="C10595" s="103"/>
      <c r="L10595" s="102" t="str">
        <f>[2]!Table1[[#This Row],[Orgn]]&amp;"-"&amp;[2]!Table1[[#This Row],[Dest]]</f>
        <v>BRI-SSH</v>
      </c>
      <c r="M10595" s="102" t="str">
        <f t="shared" si="165"/>
        <v>ADT</v>
      </c>
      <c r="N10595" s="102">
        <f>WEEKDAY([2]!Table1[[#This Row],[Travel Date]],2)</f>
        <v>6</v>
      </c>
      <c r="P10595" s="102">
        <v>1</v>
      </c>
    </row>
    <row r="10596" spans="2:16" x14ac:dyDescent="0.25">
      <c r="B10596" s="103"/>
      <c r="C10596" s="103"/>
      <c r="L10596" s="102" t="str">
        <f>[2]!Table1[[#This Row],[Orgn]]&amp;"-"&amp;[2]!Table1[[#This Row],[Dest]]</f>
        <v>BRI-SSH</v>
      </c>
      <c r="M10596" s="102" t="str">
        <f t="shared" si="165"/>
        <v>ADT</v>
      </c>
      <c r="N10596" s="102">
        <f>WEEKDAY([2]!Table1[[#This Row],[Travel Date]],2)</f>
        <v>6</v>
      </c>
      <c r="P10596" s="102">
        <v>1</v>
      </c>
    </row>
    <row r="10597" spans="2:16" x14ac:dyDescent="0.25">
      <c r="B10597" s="103"/>
      <c r="C10597" s="103"/>
      <c r="L10597" s="102" t="str">
        <f>[2]!Table1[[#This Row],[Orgn]]&amp;"-"&amp;[2]!Table1[[#This Row],[Dest]]</f>
        <v>BRI-SSH</v>
      </c>
      <c r="M10597" s="102" t="str">
        <f t="shared" si="165"/>
        <v>ADT</v>
      </c>
      <c r="N10597" s="102">
        <f>WEEKDAY([2]!Table1[[#This Row],[Travel Date]],2)</f>
        <v>6</v>
      </c>
      <c r="P10597" s="102">
        <v>1</v>
      </c>
    </row>
    <row r="10598" spans="2:16" x14ac:dyDescent="0.25">
      <c r="B10598" s="103"/>
      <c r="C10598" s="103"/>
      <c r="L10598" s="102" t="str">
        <f>[2]!Table1[[#This Row],[Orgn]]&amp;"-"&amp;[2]!Table1[[#This Row],[Dest]]</f>
        <v>BRI-SSH</v>
      </c>
      <c r="M10598" s="102" t="str">
        <f t="shared" si="165"/>
        <v>ADT</v>
      </c>
      <c r="N10598" s="102">
        <f>WEEKDAY([2]!Table1[[#This Row],[Travel Date]],2)</f>
        <v>6</v>
      </c>
      <c r="P10598" s="102">
        <v>1</v>
      </c>
    </row>
    <row r="10599" spans="2:16" x14ac:dyDescent="0.25">
      <c r="B10599" s="103"/>
      <c r="C10599" s="103"/>
      <c r="L10599" s="102" t="str">
        <f>[2]!Table1[[#This Row],[Orgn]]&amp;"-"&amp;[2]!Table1[[#This Row],[Dest]]</f>
        <v>BRI-SSH</v>
      </c>
      <c r="M10599" s="102" t="str">
        <f t="shared" si="165"/>
        <v>ADT</v>
      </c>
      <c r="N10599" s="102">
        <f>WEEKDAY([2]!Table1[[#This Row],[Travel Date]],2)</f>
        <v>6</v>
      </c>
      <c r="P10599" s="102">
        <v>1</v>
      </c>
    </row>
    <row r="10600" spans="2:16" x14ac:dyDescent="0.25">
      <c r="B10600" s="103"/>
      <c r="C10600" s="103"/>
      <c r="L10600" s="102" t="str">
        <f>[2]!Table1[[#This Row],[Orgn]]&amp;"-"&amp;[2]!Table1[[#This Row],[Dest]]</f>
        <v>BRI-SSH</v>
      </c>
      <c r="M10600" s="102" t="str">
        <f t="shared" si="165"/>
        <v>ADT</v>
      </c>
      <c r="N10600" s="102">
        <f>WEEKDAY([2]!Table1[[#This Row],[Travel Date]],2)</f>
        <v>6</v>
      </c>
      <c r="P10600" s="102">
        <v>1</v>
      </c>
    </row>
    <row r="10601" spans="2:16" x14ac:dyDescent="0.25">
      <c r="B10601" s="103"/>
      <c r="C10601" s="103"/>
      <c r="L10601" s="102" t="str">
        <f>[2]!Table1[[#This Row],[Orgn]]&amp;"-"&amp;[2]!Table1[[#This Row],[Dest]]</f>
        <v>BRI-SSH</v>
      </c>
      <c r="M10601" s="102" t="str">
        <f t="shared" si="165"/>
        <v>ADT</v>
      </c>
      <c r="N10601" s="102">
        <f>WEEKDAY([2]!Table1[[#This Row],[Travel Date]],2)</f>
        <v>6</v>
      </c>
      <c r="P10601" s="102">
        <v>1</v>
      </c>
    </row>
    <row r="10602" spans="2:16" x14ac:dyDescent="0.25">
      <c r="B10602" s="103"/>
      <c r="C10602" s="103"/>
      <c r="L10602" s="102" t="str">
        <f>[2]!Table1[[#This Row],[Orgn]]&amp;"-"&amp;[2]!Table1[[#This Row],[Dest]]</f>
        <v>BRI-SSH</v>
      </c>
      <c r="M10602" s="102" t="str">
        <f t="shared" si="165"/>
        <v>ADT</v>
      </c>
      <c r="N10602" s="102">
        <f>WEEKDAY([2]!Table1[[#This Row],[Travel Date]],2)</f>
        <v>6</v>
      </c>
      <c r="P10602" s="102">
        <v>1</v>
      </c>
    </row>
    <row r="10603" spans="2:16" x14ac:dyDescent="0.25">
      <c r="B10603" s="103"/>
      <c r="C10603" s="103"/>
      <c r="L10603" s="102" t="str">
        <f>[2]!Table1[[#This Row],[Orgn]]&amp;"-"&amp;[2]!Table1[[#This Row],[Dest]]</f>
        <v>BRI-SSH</v>
      </c>
      <c r="M10603" s="102" t="str">
        <f t="shared" si="165"/>
        <v>ADT</v>
      </c>
      <c r="N10603" s="102">
        <f>WEEKDAY([2]!Table1[[#This Row],[Travel Date]],2)</f>
        <v>6</v>
      </c>
      <c r="P10603" s="102">
        <v>1</v>
      </c>
    </row>
    <row r="10604" spans="2:16" x14ac:dyDescent="0.25">
      <c r="B10604" s="103"/>
      <c r="C10604" s="103"/>
      <c r="L10604" s="102" t="str">
        <f>[2]!Table1[[#This Row],[Orgn]]&amp;"-"&amp;[2]!Table1[[#This Row],[Dest]]</f>
        <v>BRI-SSH</v>
      </c>
      <c r="M10604" s="102" t="str">
        <f t="shared" si="165"/>
        <v>ADT</v>
      </c>
      <c r="N10604" s="102">
        <f>WEEKDAY([2]!Table1[[#This Row],[Travel Date]],2)</f>
        <v>6</v>
      </c>
      <c r="P10604" s="102">
        <v>1</v>
      </c>
    </row>
    <row r="10605" spans="2:16" x14ac:dyDescent="0.25">
      <c r="B10605" s="103"/>
      <c r="C10605" s="103"/>
      <c r="L10605" s="102" t="str">
        <f>[2]!Table1[[#This Row],[Orgn]]&amp;"-"&amp;[2]!Table1[[#This Row],[Dest]]</f>
        <v>BRI-SSH</v>
      </c>
      <c r="M10605" s="102" t="str">
        <f t="shared" si="165"/>
        <v>ADT</v>
      </c>
      <c r="N10605" s="102">
        <f>WEEKDAY([2]!Table1[[#This Row],[Travel Date]],2)</f>
        <v>6</v>
      </c>
      <c r="P10605" s="102">
        <v>1</v>
      </c>
    </row>
    <row r="10606" spans="2:16" x14ac:dyDescent="0.25">
      <c r="B10606" s="103"/>
      <c r="C10606" s="103"/>
      <c r="L10606" s="102" t="str">
        <f>[2]!Table1[[#This Row],[Orgn]]&amp;"-"&amp;[2]!Table1[[#This Row],[Dest]]</f>
        <v>BRI-SSH</v>
      </c>
      <c r="M10606" s="102" t="str">
        <f t="shared" si="165"/>
        <v>ADT</v>
      </c>
      <c r="N10606" s="102">
        <f>WEEKDAY([2]!Table1[[#This Row],[Travel Date]],2)</f>
        <v>6</v>
      </c>
      <c r="P10606" s="102">
        <v>1</v>
      </c>
    </row>
    <row r="10607" spans="2:16" x14ac:dyDescent="0.25">
      <c r="B10607" s="103"/>
      <c r="C10607" s="103"/>
      <c r="L10607" s="102" t="str">
        <f>[2]!Table1[[#This Row],[Orgn]]&amp;"-"&amp;[2]!Table1[[#This Row],[Dest]]</f>
        <v>BRI-SSH</v>
      </c>
      <c r="M10607" s="102" t="str">
        <f t="shared" si="165"/>
        <v>ADT</v>
      </c>
      <c r="N10607" s="102">
        <f>WEEKDAY([2]!Table1[[#This Row],[Travel Date]],2)</f>
        <v>6</v>
      </c>
      <c r="P10607" s="102">
        <v>1</v>
      </c>
    </row>
    <row r="10608" spans="2:16" x14ac:dyDescent="0.25">
      <c r="B10608" s="103"/>
      <c r="C10608" s="103"/>
      <c r="L10608" s="102" t="str">
        <f>[2]!Table1[[#This Row],[Orgn]]&amp;"-"&amp;[2]!Table1[[#This Row],[Dest]]</f>
        <v>BRI-SSH</v>
      </c>
      <c r="M10608" s="102" t="str">
        <f t="shared" si="165"/>
        <v>ADT</v>
      </c>
      <c r="N10608" s="102">
        <f>WEEKDAY([2]!Table1[[#This Row],[Travel Date]],2)</f>
        <v>6</v>
      </c>
      <c r="P10608" s="102">
        <v>1</v>
      </c>
    </row>
    <row r="10609" spans="2:16" x14ac:dyDescent="0.25">
      <c r="B10609" s="103"/>
      <c r="C10609" s="103"/>
      <c r="L10609" s="102" t="str">
        <f>[2]!Table1[[#This Row],[Orgn]]&amp;"-"&amp;[2]!Table1[[#This Row],[Dest]]</f>
        <v>BRI-SSH</v>
      </c>
      <c r="M10609" s="102" t="str">
        <f t="shared" si="165"/>
        <v>ADT</v>
      </c>
      <c r="N10609" s="102">
        <f>WEEKDAY([2]!Table1[[#This Row],[Travel Date]],2)</f>
        <v>6</v>
      </c>
      <c r="P10609" s="102">
        <v>1</v>
      </c>
    </row>
    <row r="10610" spans="2:16" x14ac:dyDescent="0.25">
      <c r="B10610" s="103"/>
      <c r="C10610" s="103"/>
      <c r="L10610" s="102" t="str">
        <f>[2]!Table1[[#This Row],[Orgn]]&amp;"-"&amp;[2]!Table1[[#This Row],[Dest]]</f>
        <v>BRI-SSH</v>
      </c>
      <c r="M10610" s="102" t="str">
        <f t="shared" si="165"/>
        <v>ADT</v>
      </c>
      <c r="N10610" s="102">
        <f>WEEKDAY([2]!Table1[[#This Row],[Travel Date]],2)</f>
        <v>6</v>
      </c>
      <c r="P10610" s="102">
        <v>1</v>
      </c>
    </row>
    <row r="10611" spans="2:16" x14ac:dyDescent="0.25">
      <c r="B10611" s="103"/>
      <c r="C10611" s="103"/>
      <c r="L10611" s="102" t="str">
        <f>[2]!Table1[[#This Row],[Orgn]]&amp;"-"&amp;[2]!Table1[[#This Row],[Dest]]</f>
        <v>BRI-SSH</v>
      </c>
      <c r="M10611" s="102" t="str">
        <f t="shared" si="165"/>
        <v>ADT</v>
      </c>
      <c r="N10611" s="102">
        <f>WEEKDAY([2]!Table1[[#This Row],[Travel Date]],2)</f>
        <v>6</v>
      </c>
      <c r="P10611" s="102">
        <v>1</v>
      </c>
    </row>
    <row r="10612" spans="2:16" x14ac:dyDescent="0.25">
      <c r="B10612" s="103"/>
      <c r="C10612" s="103"/>
      <c r="L10612" s="102" t="str">
        <f>[2]!Table1[[#This Row],[Orgn]]&amp;"-"&amp;[2]!Table1[[#This Row],[Dest]]</f>
        <v>BRI-SSH</v>
      </c>
      <c r="M10612" s="102" t="str">
        <f t="shared" si="165"/>
        <v>ADT</v>
      </c>
      <c r="N10612" s="102">
        <f>WEEKDAY([2]!Table1[[#This Row],[Travel Date]],2)</f>
        <v>6</v>
      </c>
      <c r="P10612" s="102">
        <v>1</v>
      </c>
    </row>
    <row r="10613" spans="2:16" x14ac:dyDescent="0.25">
      <c r="B10613" s="103"/>
      <c r="C10613" s="103"/>
      <c r="L10613" s="102" t="str">
        <f>[2]!Table1[[#This Row],[Orgn]]&amp;"-"&amp;[2]!Table1[[#This Row],[Dest]]</f>
        <v>BRI-SSH</v>
      </c>
      <c r="M10613" s="102" t="str">
        <f t="shared" si="165"/>
        <v>ADT</v>
      </c>
      <c r="N10613" s="102">
        <f>WEEKDAY([2]!Table1[[#This Row],[Travel Date]],2)</f>
        <v>6</v>
      </c>
      <c r="P10613" s="102">
        <v>1</v>
      </c>
    </row>
    <row r="10614" spans="2:16" x14ac:dyDescent="0.25">
      <c r="B10614" s="103"/>
      <c r="C10614" s="103"/>
      <c r="L10614" s="102" t="str">
        <f>[2]!Table1[[#This Row],[Orgn]]&amp;"-"&amp;[2]!Table1[[#This Row],[Dest]]</f>
        <v>BRI-SSH</v>
      </c>
      <c r="M10614" s="102" t="str">
        <f t="shared" si="165"/>
        <v>ADT</v>
      </c>
      <c r="N10614" s="102">
        <f>WEEKDAY([2]!Table1[[#This Row],[Travel Date]],2)</f>
        <v>6</v>
      </c>
      <c r="P10614" s="102">
        <v>1</v>
      </c>
    </row>
    <row r="10615" spans="2:16" x14ac:dyDescent="0.25">
      <c r="B10615" s="103"/>
      <c r="C10615" s="103"/>
      <c r="L10615" s="102" t="str">
        <f>[2]!Table1[[#This Row],[Orgn]]&amp;"-"&amp;[2]!Table1[[#This Row],[Dest]]</f>
        <v>BRI-SSH</v>
      </c>
      <c r="M10615" s="102" t="str">
        <f t="shared" si="165"/>
        <v>ADT</v>
      </c>
      <c r="N10615" s="102">
        <f>WEEKDAY([2]!Table1[[#This Row],[Travel Date]],2)</f>
        <v>6</v>
      </c>
      <c r="P10615" s="102">
        <v>1</v>
      </c>
    </row>
    <row r="10616" spans="2:16" x14ac:dyDescent="0.25">
      <c r="B10616" s="103"/>
      <c r="C10616" s="103"/>
      <c r="L10616" s="102" t="str">
        <f>[2]!Table1[[#This Row],[Orgn]]&amp;"-"&amp;[2]!Table1[[#This Row],[Dest]]</f>
        <v>BRI-SSH</v>
      </c>
      <c r="M10616" s="102" t="str">
        <f t="shared" si="165"/>
        <v>ADT</v>
      </c>
      <c r="N10616" s="102">
        <f>WEEKDAY([2]!Table1[[#This Row],[Travel Date]],2)</f>
        <v>6</v>
      </c>
      <c r="P10616" s="102">
        <v>1</v>
      </c>
    </row>
    <row r="10617" spans="2:16" x14ac:dyDescent="0.25">
      <c r="B10617" s="103"/>
      <c r="C10617" s="103"/>
      <c r="L10617" s="102" t="str">
        <f>[2]!Table1[[#This Row],[Orgn]]&amp;"-"&amp;[2]!Table1[[#This Row],[Dest]]</f>
        <v>BRI-SSH</v>
      </c>
      <c r="M10617" s="102" t="str">
        <f t="shared" si="165"/>
        <v>ADT</v>
      </c>
      <c r="N10617" s="102">
        <f>WEEKDAY([2]!Table1[[#This Row],[Travel Date]],2)</f>
        <v>6</v>
      </c>
      <c r="P10617" s="102">
        <v>1</v>
      </c>
    </row>
    <row r="10618" spans="2:16" x14ac:dyDescent="0.25">
      <c r="B10618" s="103"/>
      <c r="C10618" s="103"/>
      <c r="L10618" s="102" t="str">
        <f>[2]!Table1[[#This Row],[Orgn]]&amp;"-"&amp;[2]!Table1[[#This Row],[Dest]]</f>
        <v>BRI-SSH</v>
      </c>
      <c r="M10618" s="102" t="str">
        <f t="shared" si="165"/>
        <v>ADT</v>
      </c>
      <c r="N10618" s="102">
        <f>WEEKDAY([2]!Table1[[#This Row],[Travel Date]],2)</f>
        <v>6</v>
      </c>
      <c r="P10618" s="102">
        <v>1</v>
      </c>
    </row>
    <row r="10619" spans="2:16" x14ac:dyDescent="0.25">
      <c r="B10619" s="103"/>
      <c r="C10619" s="103"/>
      <c r="L10619" s="102" t="str">
        <f>[2]!Table1[[#This Row],[Orgn]]&amp;"-"&amp;[2]!Table1[[#This Row],[Dest]]</f>
        <v>BRI-SSH</v>
      </c>
      <c r="M10619" s="102" t="str">
        <f t="shared" si="165"/>
        <v>ADT</v>
      </c>
      <c r="N10619" s="102">
        <f>WEEKDAY([2]!Table1[[#This Row],[Travel Date]],2)</f>
        <v>6</v>
      </c>
      <c r="P10619" s="102">
        <v>1</v>
      </c>
    </row>
    <row r="10620" spans="2:16" x14ac:dyDescent="0.25">
      <c r="B10620" s="103"/>
      <c r="C10620" s="103"/>
      <c r="L10620" s="102" t="str">
        <f>[2]!Table1[[#This Row],[Orgn]]&amp;"-"&amp;[2]!Table1[[#This Row],[Dest]]</f>
        <v>BRI-SSH</v>
      </c>
      <c r="M10620" s="102" t="str">
        <f t="shared" si="165"/>
        <v>ADT</v>
      </c>
      <c r="N10620" s="102">
        <f>WEEKDAY([2]!Table1[[#This Row],[Travel Date]],2)</f>
        <v>6</v>
      </c>
      <c r="P10620" s="102">
        <v>1</v>
      </c>
    </row>
    <row r="10621" spans="2:16" x14ac:dyDescent="0.25">
      <c r="B10621" s="103"/>
      <c r="C10621" s="103"/>
      <c r="L10621" s="102" t="str">
        <f>[2]!Table1[[#This Row],[Orgn]]&amp;"-"&amp;[2]!Table1[[#This Row],[Dest]]</f>
        <v>BRI-SSH</v>
      </c>
      <c r="M10621" s="102" t="str">
        <f t="shared" si="165"/>
        <v>ADT</v>
      </c>
      <c r="N10621" s="102">
        <f>WEEKDAY([2]!Table1[[#This Row],[Travel Date]],2)</f>
        <v>6</v>
      </c>
      <c r="P10621" s="102">
        <v>1</v>
      </c>
    </row>
    <row r="10622" spans="2:16" x14ac:dyDescent="0.25">
      <c r="B10622" s="103"/>
      <c r="C10622" s="103"/>
      <c r="L10622" s="102" t="str">
        <f>[2]!Table1[[#This Row],[Orgn]]&amp;"-"&amp;[2]!Table1[[#This Row],[Dest]]</f>
        <v>BRI-SSH</v>
      </c>
      <c r="M10622" s="102" t="str">
        <f t="shared" si="165"/>
        <v>ADT</v>
      </c>
      <c r="N10622" s="102">
        <f>WEEKDAY([2]!Table1[[#This Row],[Travel Date]],2)</f>
        <v>6</v>
      </c>
      <c r="P10622" s="102">
        <v>1</v>
      </c>
    </row>
    <row r="10623" spans="2:16" x14ac:dyDescent="0.25">
      <c r="B10623" s="103"/>
      <c r="C10623" s="103"/>
      <c r="L10623" s="102" t="str">
        <f>[2]!Table1[[#This Row],[Orgn]]&amp;"-"&amp;[2]!Table1[[#This Row],[Dest]]</f>
        <v>BRI-SSH</v>
      </c>
      <c r="M10623" s="102" t="str">
        <f t="shared" si="165"/>
        <v>ADT</v>
      </c>
      <c r="N10623" s="102">
        <f>WEEKDAY([2]!Table1[[#This Row],[Travel Date]],2)</f>
        <v>6</v>
      </c>
      <c r="P10623" s="102">
        <v>1</v>
      </c>
    </row>
    <row r="10624" spans="2:16" x14ac:dyDescent="0.25">
      <c r="B10624" s="103"/>
      <c r="C10624" s="103"/>
      <c r="L10624" s="102" t="str">
        <f>[2]!Table1[[#This Row],[Orgn]]&amp;"-"&amp;[2]!Table1[[#This Row],[Dest]]</f>
        <v>BRI-SSH</v>
      </c>
      <c r="M10624" s="102" t="str">
        <f t="shared" si="165"/>
        <v>ADT</v>
      </c>
      <c r="N10624" s="102">
        <f>WEEKDAY([2]!Table1[[#This Row],[Travel Date]],2)</f>
        <v>6</v>
      </c>
      <c r="P10624" s="102">
        <v>1</v>
      </c>
    </row>
    <row r="10625" spans="2:16" x14ac:dyDescent="0.25">
      <c r="B10625" s="103"/>
      <c r="C10625" s="103"/>
      <c r="L10625" s="102" t="str">
        <f>[2]!Table1[[#This Row],[Orgn]]&amp;"-"&amp;[2]!Table1[[#This Row],[Dest]]</f>
        <v>BRI-SSH</v>
      </c>
      <c r="M10625" s="102" t="str">
        <f t="shared" si="165"/>
        <v>ADT</v>
      </c>
      <c r="N10625" s="102">
        <f>WEEKDAY([2]!Table1[[#This Row],[Travel Date]],2)</f>
        <v>6</v>
      </c>
      <c r="P10625" s="102">
        <v>1</v>
      </c>
    </row>
    <row r="10626" spans="2:16" x14ac:dyDescent="0.25">
      <c r="B10626" s="103"/>
      <c r="C10626" s="103"/>
      <c r="L10626" s="102" t="str">
        <f>[2]!Table1[[#This Row],[Orgn]]&amp;"-"&amp;[2]!Table1[[#This Row],[Dest]]</f>
        <v>BRI-SSH</v>
      </c>
      <c r="M10626" s="102" t="str">
        <f t="shared" ref="M10626:M10689" si="166">IF(TRIM(C10626)="INF", "INF", IF(TRIM(C10626)="CHD", "CHD", "ADT"))</f>
        <v>ADT</v>
      </c>
      <c r="N10626" s="102">
        <f>WEEKDAY([2]!Table1[[#This Row],[Travel Date]],2)</f>
        <v>6</v>
      </c>
      <c r="P10626" s="102">
        <v>1</v>
      </c>
    </row>
    <row r="10627" spans="2:16" x14ac:dyDescent="0.25">
      <c r="B10627" s="103"/>
      <c r="C10627" s="103"/>
      <c r="L10627" s="102" t="str">
        <f>[2]!Table1[[#This Row],[Orgn]]&amp;"-"&amp;[2]!Table1[[#This Row],[Dest]]</f>
        <v>BRI-SSH</v>
      </c>
      <c r="M10627" s="102" t="str">
        <f t="shared" si="166"/>
        <v>ADT</v>
      </c>
      <c r="N10627" s="102">
        <f>WEEKDAY([2]!Table1[[#This Row],[Travel Date]],2)</f>
        <v>6</v>
      </c>
      <c r="P10627" s="102">
        <v>1</v>
      </c>
    </row>
    <row r="10628" spans="2:16" x14ac:dyDescent="0.25">
      <c r="B10628" s="103"/>
      <c r="C10628" s="103"/>
      <c r="L10628" s="102" t="str">
        <f>[2]!Table1[[#This Row],[Orgn]]&amp;"-"&amp;[2]!Table1[[#This Row],[Dest]]</f>
        <v>BRI-SSH</v>
      </c>
      <c r="M10628" s="102" t="str">
        <f t="shared" si="166"/>
        <v>ADT</v>
      </c>
      <c r="N10628" s="102">
        <f>WEEKDAY([2]!Table1[[#This Row],[Travel Date]],2)</f>
        <v>6</v>
      </c>
      <c r="P10628" s="102">
        <v>1</v>
      </c>
    </row>
    <row r="10629" spans="2:16" x14ac:dyDescent="0.25">
      <c r="B10629" s="103"/>
      <c r="C10629" s="103"/>
      <c r="L10629" s="102" t="str">
        <f>[2]!Table1[[#This Row],[Orgn]]&amp;"-"&amp;[2]!Table1[[#This Row],[Dest]]</f>
        <v>BRI-SSH</v>
      </c>
      <c r="M10629" s="102" t="str">
        <f t="shared" si="166"/>
        <v>ADT</v>
      </c>
      <c r="N10629" s="102">
        <f>WEEKDAY([2]!Table1[[#This Row],[Travel Date]],2)</f>
        <v>6</v>
      </c>
      <c r="P10629" s="102">
        <v>1</v>
      </c>
    </row>
    <row r="10630" spans="2:16" x14ac:dyDescent="0.25">
      <c r="B10630" s="103"/>
      <c r="C10630" s="103"/>
      <c r="L10630" s="102" t="str">
        <f>[2]!Table1[[#This Row],[Orgn]]&amp;"-"&amp;[2]!Table1[[#This Row],[Dest]]</f>
        <v>BRI-SSH</v>
      </c>
      <c r="M10630" s="102" t="str">
        <f t="shared" si="166"/>
        <v>ADT</v>
      </c>
      <c r="N10630" s="102">
        <f>WEEKDAY([2]!Table1[[#This Row],[Travel Date]],2)</f>
        <v>6</v>
      </c>
      <c r="P10630" s="102">
        <v>1</v>
      </c>
    </row>
    <row r="10631" spans="2:16" x14ac:dyDescent="0.25">
      <c r="B10631" s="103"/>
      <c r="C10631" s="103"/>
      <c r="L10631" s="102" t="str">
        <f>[2]!Table1[[#This Row],[Orgn]]&amp;"-"&amp;[2]!Table1[[#This Row],[Dest]]</f>
        <v>BRI-SSH</v>
      </c>
      <c r="M10631" s="102" t="str">
        <f t="shared" si="166"/>
        <v>ADT</v>
      </c>
      <c r="N10631" s="102">
        <f>WEEKDAY([2]!Table1[[#This Row],[Travel Date]],2)</f>
        <v>6</v>
      </c>
      <c r="P10631" s="102">
        <v>1</v>
      </c>
    </row>
    <row r="10632" spans="2:16" x14ac:dyDescent="0.25">
      <c r="B10632" s="103"/>
      <c r="C10632" s="103"/>
      <c r="L10632" s="102" t="str">
        <f>[2]!Table1[[#This Row],[Orgn]]&amp;"-"&amp;[2]!Table1[[#This Row],[Dest]]</f>
        <v>BRI-SSH</v>
      </c>
      <c r="M10632" s="102" t="str">
        <f t="shared" si="166"/>
        <v>ADT</v>
      </c>
      <c r="N10632" s="102">
        <f>WEEKDAY([2]!Table1[[#This Row],[Travel Date]],2)</f>
        <v>6</v>
      </c>
      <c r="P10632" s="102">
        <v>1</v>
      </c>
    </row>
    <row r="10633" spans="2:16" x14ac:dyDescent="0.25">
      <c r="B10633" s="103"/>
      <c r="C10633" s="103"/>
      <c r="L10633" s="102" t="str">
        <f>[2]!Table1[[#This Row],[Orgn]]&amp;"-"&amp;[2]!Table1[[#This Row],[Dest]]</f>
        <v>BRI-SSH</v>
      </c>
      <c r="M10633" s="102" t="str">
        <f t="shared" si="166"/>
        <v>ADT</v>
      </c>
      <c r="N10633" s="102">
        <f>WEEKDAY([2]!Table1[[#This Row],[Travel Date]],2)</f>
        <v>6</v>
      </c>
      <c r="P10633" s="102">
        <v>1</v>
      </c>
    </row>
    <row r="10634" spans="2:16" x14ac:dyDescent="0.25">
      <c r="B10634" s="103"/>
      <c r="C10634" s="103"/>
      <c r="L10634" s="102" t="str">
        <f>[2]!Table1[[#This Row],[Orgn]]&amp;"-"&amp;[2]!Table1[[#This Row],[Dest]]</f>
        <v>BRI-SSH</v>
      </c>
      <c r="M10634" s="102" t="str">
        <f t="shared" si="166"/>
        <v>ADT</v>
      </c>
      <c r="N10634" s="102">
        <f>WEEKDAY([2]!Table1[[#This Row],[Travel Date]],2)</f>
        <v>6</v>
      </c>
      <c r="P10634" s="102">
        <v>1</v>
      </c>
    </row>
    <row r="10635" spans="2:16" x14ac:dyDescent="0.25">
      <c r="B10635" s="103"/>
      <c r="C10635" s="103"/>
      <c r="L10635" s="102" t="str">
        <f>[2]!Table1[[#This Row],[Orgn]]&amp;"-"&amp;[2]!Table1[[#This Row],[Dest]]</f>
        <v>BRI-SSH</v>
      </c>
      <c r="M10635" s="102" t="str">
        <f t="shared" si="166"/>
        <v>ADT</v>
      </c>
      <c r="N10635" s="102">
        <f>WEEKDAY([2]!Table1[[#This Row],[Travel Date]],2)</f>
        <v>6</v>
      </c>
      <c r="P10635" s="102">
        <v>1</v>
      </c>
    </row>
    <row r="10636" spans="2:16" x14ac:dyDescent="0.25">
      <c r="B10636" s="103"/>
      <c r="C10636" s="103"/>
      <c r="L10636" s="102" t="str">
        <f>[2]!Table1[[#This Row],[Orgn]]&amp;"-"&amp;[2]!Table1[[#This Row],[Dest]]</f>
        <v>BRI-SSH</v>
      </c>
      <c r="M10636" s="102" t="str">
        <f t="shared" si="166"/>
        <v>ADT</v>
      </c>
      <c r="N10636" s="102">
        <f>WEEKDAY([2]!Table1[[#This Row],[Travel Date]],2)</f>
        <v>6</v>
      </c>
      <c r="P10636" s="102">
        <v>1</v>
      </c>
    </row>
    <row r="10637" spans="2:16" x14ac:dyDescent="0.25">
      <c r="B10637" s="103"/>
      <c r="C10637" s="103"/>
      <c r="L10637" s="102" t="str">
        <f>[2]!Table1[[#This Row],[Orgn]]&amp;"-"&amp;[2]!Table1[[#This Row],[Dest]]</f>
        <v>BRI-SSH</v>
      </c>
      <c r="M10637" s="102" t="str">
        <f t="shared" si="166"/>
        <v>ADT</v>
      </c>
      <c r="N10637" s="102">
        <f>WEEKDAY([2]!Table1[[#This Row],[Travel Date]],2)</f>
        <v>6</v>
      </c>
      <c r="P10637" s="102">
        <v>1</v>
      </c>
    </row>
    <row r="10638" spans="2:16" x14ac:dyDescent="0.25">
      <c r="B10638" s="103"/>
      <c r="C10638" s="103"/>
      <c r="L10638" s="102" t="str">
        <f>[2]!Table1[[#This Row],[Orgn]]&amp;"-"&amp;[2]!Table1[[#This Row],[Dest]]</f>
        <v>BRI-SSH</v>
      </c>
      <c r="M10638" s="102" t="str">
        <f t="shared" si="166"/>
        <v>ADT</v>
      </c>
      <c r="N10638" s="102">
        <f>WEEKDAY([2]!Table1[[#This Row],[Travel Date]],2)</f>
        <v>6</v>
      </c>
      <c r="P10638" s="102">
        <v>1</v>
      </c>
    </row>
    <row r="10639" spans="2:16" x14ac:dyDescent="0.25">
      <c r="B10639" s="103"/>
      <c r="C10639" s="103"/>
      <c r="L10639" s="102" t="str">
        <f>[2]!Table1[[#This Row],[Orgn]]&amp;"-"&amp;[2]!Table1[[#This Row],[Dest]]</f>
        <v>BRI-SSH</v>
      </c>
      <c r="M10639" s="102" t="str">
        <f t="shared" si="166"/>
        <v>ADT</v>
      </c>
      <c r="N10639" s="102">
        <f>WEEKDAY([2]!Table1[[#This Row],[Travel Date]],2)</f>
        <v>6</v>
      </c>
      <c r="P10639" s="102">
        <v>1</v>
      </c>
    </row>
    <row r="10640" spans="2:16" x14ac:dyDescent="0.25">
      <c r="B10640" s="103"/>
      <c r="C10640" s="103"/>
      <c r="L10640" s="102" t="str">
        <f>[2]!Table1[[#This Row],[Orgn]]&amp;"-"&amp;[2]!Table1[[#This Row],[Dest]]</f>
        <v>BRI-SSH</v>
      </c>
      <c r="M10640" s="102" t="str">
        <f t="shared" si="166"/>
        <v>ADT</v>
      </c>
      <c r="N10640" s="102">
        <f>WEEKDAY([2]!Table1[[#This Row],[Travel Date]],2)</f>
        <v>6</v>
      </c>
      <c r="P10640" s="102">
        <v>1</v>
      </c>
    </row>
    <row r="10641" spans="2:16" x14ac:dyDescent="0.25">
      <c r="B10641" s="103"/>
      <c r="C10641" s="103"/>
      <c r="L10641" s="102" t="str">
        <f>[2]!Table1[[#This Row],[Orgn]]&amp;"-"&amp;[2]!Table1[[#This Row],[Dest]]</f>
        <v>BRI-SSH</v>
      </c>
      <c r="M10641" s="102" t="str">
        <f t="shared" si="166"/>
        <v>ADT</v>
      </c>
      <c r="N10641" s="102">
        <f>WEEKDAY([2]!Table1[[#This Row],[Travel Date]],2)</f>
        <v>6</v>
      </c>
      <c r="P10641" s="102">
        <v>1</v>
      </c>
    </row>
    <row r="10642" spans="2:16" x14ac:dyDescent="0.25">
      <c r="B10642" s="103"/>
      <c r="C10642" s="103"/>
      <c r="L10642" s="102" t="str">
        <f>[2]!Table1[[#This Row],[Orgn]]&amp;"-"&amp;[2]!Table1[[#This Row],[Dest]]</f>
        <v>BRI-SSH</v>
      </c>
      <c r="M10642" s="102" t="str">
        <f t="shared" si="166"/>
        <v>ADT</v>
      </c>
      <c r="N10642" s="102">
        <f>WEEKDAY([2]!Table1[[#This Row],[Travel Date]],2)</f>
        <v>6</v>
      </c>
      <c r="P10642" s="102">
        <v>1</v>
      </c>
    </row>
    <row r="10643" spans="2:16" x14ac:dyDescent="0.25">
      <c r="B10643" s="103"/>
      <c r="C10643" s="103"/>
      <c r="L10643" s="102" t="str">
        <f>[2]!Table1[[#This Row],[Orgn]]&amp;"-"&amp;[2]!Table1[[#This Row],[Dest]]</f>
        <v>BRI-SSH</v>
      </c>
      <c r="M10643" s="102" t="str">
        <f t="shared" si="166"/>
        <v>ADT</v>
      </c>
      <c r="N10643" s="102">
        <f>WEEKDAY([2]!Table1[[#This Row],[Travel Date]],2)</f>
        <v>6</v>
      </c>
      <c r="P10643" s="102">
        <v>1</v>
      </c>
    </row>
    <row r="10644" spans="2:16" x14ac:dyDescent="0.25">
      <c r="B10644" s="103"/>
      <c r="C10644" s="103"/>
      <c r="L10644" s="102" t="str">
        <f>[2]!Table1[[#This Row],[Orgn]]&amp;"-"&amp;[2]!Table1[[#This Row],[Dest]]</f>
        <v>BRI-SSH</v>
      </c>
      <c r="M10644" s="102" t="str">
        <f t="shared" si="166"/>
        <v>ADT</v>
      </c>
      <c r="N10644" s="102">
        <f>WEEKDAY([2]!Table1[[#This Row],[Travel Date]],2)</f>
        <v>6</v>
      </c>
      <c r="P10644" s="102">
        <v>1</v>
      </c>
    </row>
    <row r="10645" spans="2:16" x14ac:dyDescent="0.25">
      <c r="B10645" s="103"/>
      <c r="C10645" s="103"/>
      <c r="L10645" s="102" t="str">
        <f>[2]!Table1[[#This Row],[Orgn]]&amp;"-"&amp;[2]!Table1[[#This Row],[Dest]]</f>
        <v>BRI-SSH</v>
      </c>
      <c r="M10645" s="102" t="str">
        <f t="shared" si="166"/>
        <v>ADT</v>
      </c>
      <c r="N10645" s="102">
        <f>WEEKDAY([2]!Table1[[#This Row],[Travel Date]],2)</f>
        <v>6</v>
      </c>
      <c r="P10645" s="102">
        <v>1</v>
      </c>
    </row>
    <row r="10646" spans="2:16" x14ac:dyDescent="0.25">
      <c r="B10646" s="103"/>
      <c r="C10646" s="103"/>
      <c r="L10646" s="102" t="str">
        <f>[2]!Table1[[#This Row],[Orgn]]&amp;"-"&amp;[2]!Table1[[#This Row],[Dest]]</f>
        <v>BRI-SSH</v>
      </c>
      <c r="M10646" s="102" t="str">
        <f t="shared" si="166"/>
        <v>ADT</v>
      </c>
      <c r="N10646" s="102">
        <f>WEEKDAY([2]!Table1[[#This Row],[Travel Date]],2)</f>
        <v>6</v>
      </c>
      <c r="P10646" s="102">
        <v>1</v>
      </c>
    </row>
    <row r="10647" spans="2:16" x14ac:dyDescent="0.25">
      <c r="B10647" s="103"/>
      <c r="C10647" s="103"/>
      <c r="L10647" s="102" t="str">
        <f>[2]!Table1[[#This Row],[Orgn]]&amp;"-"&amp;[2]!Table1[[#This Row],[Dest]]</f>
        <v>BRI-SSH</v>
      </c>
      <c r="M10647" s="102" t="str">
        <f t="shared" si="166"/>
        <v>ADT</v>
      </c>
      <c r="N10647" s="102">
        <f>WEEKDAY([2]!Table1[[#This Row],[Travel Date]],2)</f>
        <v>6</v>
      </c>
      <c r="P10647" s="102">
        <v>1</v>
      </c>
    </row>
    <row r="10648" spans="2:16" x14ac:dyDescent="0.25">
      <c r="B10648" s="103"/>
      <c r="C10648" s="103"/>
      <c r="L10648" s="102" t="str">
        <f>[2]!Table1[[#This Row],[Orgn]]&amp;"-"&amp;[2]!Table1[[#This Row],[Dest]]</f>
        <v>BRI-SSH</v>
      </c>
      <c r="M10648" s="102" t="str">
        <f t="shared" si="166"/>
        <v>ADT</v>
      </c>
      <c r="N10648" s="102">
        <f>WEEKDAY([2]!Table1[[#This Row],[Travel Date]],2)</f>
        <v>6</v>
      </c>
      <c r="P10648" s="102">
        <v>1</v>
      </c>
    </row>
    <row r="10649" spans="2:16" x14ac:dyDescent="0.25">
      <c r="B10649" s="103"/>
      <c r="C10649" s="103"/>
      <c r="L10649" s="102" t="str">
        <f>[2]!Table1[[#This Row],[Orgn]]&amp;"-"&amp;[2]!Table1[[#This Row],[Dest]]</f>
        <v>BRI-SSH</v>
      </c>
      <c r="M10649" s="102" t="str">
        <f t="shared" si="166"/>
        <v>ADT</v>
      </c>
      <c r="N10649" s="102">
        <f>WEEKDAY([2]!Table1[[#This Row],[Travel Date]],2)</f>
        <v>6</v>
      </c>
      <c r="P10649" s="102">
        <v>1</v>
      </c>
    </row>
    <row r="10650" spans="2:16" x14ac:dyDescent="0.25">
      <c r="B10650" s="103"/>
      <c r="C10650" s="103"/>
      <c r="L10650" s="102" t="str">
        <f>[2]!Table1[[#This Row],[Orgn]]&amp;"-"&amp;[2]!Table1[[#This Row],[Dest]]</f>
        <v>BRI-SSH</v>
      </c>
      <c r="M10650" s="102" t="str">
        <f t="shared" si="166"/>
        <v>ADT</v>
      </c>
      <c r="N10650" s="102">
        <f>WEEKDAY([2]!Table1[[#This Row],[Travel Date]],2)</f>
        <v>6</v>
      </c>
      <c r="P10650" s="102">
        <v>1</v>
      </c>
    </row>
    <row r="10651" spans="2:16" x14ac:dyDescent="0.25">
      <c r="B10651" s="103"/>
      <c r="C10651" s="103"/>
      <c r="L10651" s="102" t="str">
        <f>[2]!Table1[[#This Row],[Orgn]]&amp;"-"&amp;[2]!Table1[[#This Row],[Dest]]</f>
        <v>BRI-SSH</v>
      </c>
      <c r="M10651" s="102" t="str">
        <f t="shared" si="166"/>
        <v>ADT</v>
      </c>
      <c r="N10651" s="102">
        <f>WEEKDAY([2]!Table1[[#This Row],[Travel Date]],2)</f>
        <v>6</v>
      </c>
      <c r="P10651" s="102">
        <v>1</v>
      </c>
    </row>
    <row r="10652" spans="2:16" x14ac:dyDescent="0.25">
      <c r="B10652" s="103"/>
      <c r="C10652" s="103"/>
      <c r="L10652" s="102" t="str">
        <f>[2]!Table1[[#This Row],[Orgn]]&amp;"-"&amp;[2]!Table1[[#This Row],[Dest]]</f>
        <v>BRI-SSH</v>
      </c>
      <c r="M10652" s="102" t="str">
        <f t="shared" si="166"/>
        <v>ADT</v>
      </c>
      <c r="N10652" s="102">
        <f>WEEKDAY([2]!Table1[[#This Row],[Travel Date]],2)</f>
        <v>6</v>
      </c>
      <c r="P10652" s="102">
        <v>1</v>
      </c>
    </row>
    <row r="10653" spans="2:16" x14ac:dyDescent="0.25">
      <c r="B10653" s="103"/>
      <c r="C10653" s="103"/>
      <c r="L10653" s="102" t="str">
        <f>[2]!Table1[[#This Row],[Orgn]]&amp;"-"&amp;[2]!Table1[[#This Row],[Dest]]</f>
        <v>BRI-SSH</v>
      </c>
      <c r="M10653" s="102" t="str">
        <f t="shared" si="166"/>
        <v>ADT</v>
      </c>
      <c r="N10653" s="102">
        <f>WEEKDAY([2]!Table1[[#This Row],[Travel Date]],2)</f>
        <v>6</v>
      </c>
      <c r="P10653" s="102">
        <v>1</v>
      </c>
    </row>
    <row r="10654" spans="2:16" x14ac:dyDescent="0.25">
      <c r="B10654" s="103"/>
      <c r="C10654" s="103"/>
      <c r="L10654" s="102" t="str">
        <f>[2]!Table1[[#This Row],[Orgn]]&amp;"-"&amp;[2]!Table1[[#This Row],[Dest]]</f>
        <v>BRI-SSH</v>
      </c>
      <c r="M10654" s="102" t="str">
        <f t="shared" si="166"/>
        <v>ADT</v>
      </c>
      <c r="N10654" s="102">
        <f>WEEKDAY([2]!Table1[[#This Row],[Travel Date]],2)</f>
        <v>6</v>
      </c>
      <c r="P10654" s="102">
        <v>1</v>
      </c>
    </row>
    <row r="10655" spans="2:16" x14ac:dyDescent="0.25">
      <c r="B10655" s="103"/>
      <c r="C10655" s="103"/>
      <c r="L10655" s="102" t="str">
        <f>[2]!Table1[[#This Row],[Orgn]]&amp;"-"&amp;[2]!Table1[[#This Row],[Dest]]</f>
        <v>BRI-SSH</v>
      </c>
      <c r="M10655" s="102" t="str">
        <f t="shared" si="166"/>
        <v>ADT</v>
      </c>
      <c r="N10655" s="102">
        <f>WEEKDAY([2]!Table1[[#This Row],[Travel Date]],2)</f>
        <v>6</v>
      </c>
      <c r="P10655" s="102">
        <v>1</v>
      </c>
    </row>
    <row r="10656" spans="2:16" x14ac:dyDescent="0.25">
      <c r="B10656" s="103"/>
      <c r="C10656" s="103"/>
      <c r="L10656" s="102" t="str">
        <f>[2]!Table1[[#This Row],[Orgn]]&amp;"-"&amp;[2]!Table1[[#This Row],[Dest]]</f>
        <v>BRI-SSH</v>
      </c>
      <c r="M10656" s="102" t="str">
        <f t="shared" si="166"/>
        <v>ADT</v>
      </c>
      <c r="N10656" s="102">
        <f>WEEKDAY([2]!Table1[[#This Row],[Travel Date]],2)</f>
        <v>6</v>
      </c>
      <c r="P10656" s="102">
        <v>1</v>
      </c>
    </row>
    <row r="10657" spans="2:16" x14ac:dyDescent="0.25">
      <c r="B10657" s="103"/>
      <c r="C10657" s="103"/>
      <c r="L10657" s="102" t="str">
        <f>[2]!Table1[[#This Row],[Orgn]]&amp;"-"&amp;[2]!Table1[[#This Row],[Dest]]</f>
        <v>BRI-SSH</v>
      </c>
      <c r="M10657" s="102" t="str">
        <f t="shared" si="166"/>
        <v>ADT</v>
      </c>
      <c r="N10657" s="102">
        <f>WEEKDAY([2]!Table1[[#This Row],[Travel Date]],2)</f>
        <v>6</v>
      </c>
      <c r="P10657" s="102">
        <v>1</v>
      </c>
    </row>
    <row r="10658" spans="2:16" x14ac:dyDescent="0.25">
      <c r="B10658" s="103"/>
      <c r="C10658" s="103"/>
      <c r="L10658" s="102" t="str">
        <f>[2]!Table1[[#This Row],[Orgn]]&amp;"-"&amp;[2]!Table1[[#This Row],[Dest]]</f>
        <v>BRI-SSH</v>
      </c>
      <c r="M10658" s="102" t="str">
        <f t="shared" si="166"/>
        <v>ADT</v>
      </c>
      <c r="N10658" s="102">
        <f>WEEKDAY([2]!Table1[[#This Row],[Travel Date]],2)</f>
        <v>6</v>
      </c>
      <c r="P10658" s="102">
        <v>1</v>
      </c>
    </row>
    <row r="10659" spans="2:16" x14ac:dyDescent="0.25">
      <c r="B10659" s="103"/>
      <c r="C10659" s="103"/>
      <c r="L10659" s="102" t="str">
        <f>[2]!Table1[[#This Row],[Orgn]]&amp;"-"&amp;[2]!Table1[[#This Row],[Dest]]</f>
        <v>BRI-SSH</v>
      </c>
      <c r="M10659" s="102" t="str">
        <f t="shared" si="166"/>
        <v>ADT</v>
      </c>
      <c r="N10659" s="102">
        <f>WEEKDAY([2]!Table1[[#This Row],[Travel Date]],2)</f>
        <v>6</v>
      </c>
      <c r="P10659" s="102">
        <v>1</v>
      </c>
    </row>
    <row r="10660" spans="2:16" x14ac:dyDescent="0.25">
      <c r="B10660" s="103"/>
      <c r="C10660" s="103"/>
      <c r="L10660" s="102" t="str">
        <f>[2]!Table1[[#This Row],[Orgn]]&amp;"-"&amp;[2]!Table1[[#This Row],[Dest]]</f>
        <v>BRI-SSH</v>
      </c>
      <c r="M10660" s="102" t="str">
        <f t="shared" si="166"/>
        <v>ADT</v>
      </c>
      <c r="N10660" s="102">
        <f>WEEKDAY([2]!Table1[[#This Row],[Travel Date]],2)</f>
        <v>6</v>
      </c>
      <c r="P10660" s="102">
        <v>1</v>
      </c>
    </row>
    <row r="10661" spans="2:16" x14ac:dyDescent="0.25">
      <c r="B10661" s="103"/>
      <c r="C10661" s="103"/>
      <c r="L10661" s="102" t="str">
        <f>[2]!Table1[[#This Row],[Orgn]]&amp;"-"&amp;[2]!Table1[[#This Row],[Dest]]</f>
        <v>BRI-SSH</v>
      </c>
      <c r="M10661" s="102" t="str">
        <f t="shared" si="166"/>
        <v>ADT</v>
      </c>
      <c r="N10661" s="102">
        <f>WEEKDAY([2]!Table1[[#This Row],[Travel Date]],2)</f>
        <v>6</v>
      </c>
      <c r="P10661" s="102">
        <v>1</v>
      </c>
    </row>
    <row r="10662" spans="2:16" x14ac:dyDescent="0.25">
      <c r="B10662" s="103"/>
      <c r="C10662" s="103"/>
      <c r="L10662" s="102" t="str">
        <f>[2]!Table1[[#This Row],[Orgn]]&amp;"-"&amp;[2]!Table1[[#This Row],[Dest]]</f>
        <v>BRI-SSH</v>
      </c>
      <c r="M10662" s="102" t="str">
        <f t="shared" si="166"/>
        <v>ADT</v>
      </c>
      <c r="N10662" s="102">
        <f>WEEKDAY([2]!Table1[[#This Row],[Travel Date]],2)</f>
        <v>6</v>
      </c>
      <c r="P10662" s="102">
        <v>1</v>
      </c>
    </row>
    <row r="10663" spans="2:16" x14ac:dyDescent="0.25">
      <c r="B10663" s="103"/>
      <c r="C10663" s="103"/>
      <c r="L10663" s="102" t="str">
        <f>[2]!Table1[[#This Row],[Orgn]]&amp;"-"&amp;[2]!Table1[[#This Row],[Dest]]</f>
        <v>BRI-SSH</v>
      </c>
      <c r="M10663" s="102" t="str">
        <f t="shared" si="166"/>
        <v>ADT</v>
      </c>
      <c r="N10663" s="102">
        <f>WEEKDAY([2]!Table1[[#This Row],[Travel Date]],2)</f>
        <v>6</v>
      </c>
      <c r="P10663" s="102">
        <v>1</v>
      </c>
    </row>
    <row r="10664" spans="2:16" x14ac:dyDescent="0.25">
      <c r="B10664" s="103"/>
      <c r="C10664" s="103"/>
      <c r="L10664" s="102" t="str">
        <f>[2]!Table1[[#This Row],[Orgn]]&amp;"-"&amp;[2]!Table1[[#This Row],[Dest]]</f>
        <v>BRI-SSH</v>
      </c>
      <c r="M10664" s="102" t="str">
        <f t="shared" si="166"/>
        <v>ADT</v>
      </c>
      <c r="N10664" s="102">
        <f>WEEKDAY([2]!Table1[[#This Row],[Travel Date]],2)</f>
        <v>6</v>
      </c>
      <c r="P10664" s="102">
        <v>1</v>
      </c>
    </row>
    <row r="10665" spans="2:16" x14ac:dyDescent="0.25">
      <c r="B10665" s="103"/>
      <c r="C10665" s="103"/>
      <c r="L10665" s="102" t="str">
        <f>[2]!Table1[[#This Row],[Orgn]]&amp;"-"&amp;[2]!Table1[[#This Row],[Dest]]</f>
        <v>BRI-SSH</v>
      </c>
      <c r="M10665" s="102" t="str">
        <f t="shared" si="166"/>
        <v>ADT</v>
      </c>
      <c r="N10665" s="102">
        <f>WEEKDAY([2]!Table1[[#This Row],[Travel Date]],2)</f>
        <v>6</v>
      </c>
      <c r="P10665" s="102">
        <v>1</v>
      </c>
    </row>
    <row r="10666" spans="2:16" x14ac:dyDescent="0.25">
      <c r="B10666" s="103"/>
      <c r="C10666" s="103"/>
      <c r="L10666" s="102" t="str">
        <f>[2]!Table1[[#This Row],[Orgn]]&amp;"-"&amp;[2]!Table1[[#This Row],[Dest]]</f>
        <v>BRI-SSH</v>
      </c>
      <c r="M10666" s="102" t="str">
        <f t="shared" si="166"/>
        <v>ADT</v>
      </c>
      <c r="N10666" s="102">
        <f>WEEKDAY([2]!Table1[[#This Row],[Travel Date]],2)</f>
        <v>6</v>
      </c>
      <c r="P10666" s="102">
        <v>1</v>
      </c>
    </row>
    <row r="10667" spans="2:16" x14ac:dyDescent="0.25">
      <c r="B10667" s="103"/>
      <c r="C10667" s="103"/>
      <c r="L10667" s="102" t="str">
        <f>[2]!Table1[[#This Row],[Orgn]]&amp;"-"&amp;[2]!Table1[[#This Row],[Dest]]</f>
        <v>BRI-SSH</v>
      </c>
      <c r="M10667" s="102" t="str">
        <f t="shared" si="166"/>
        <v>ADT</v>
      </c>
      <c r="N10667" s="102">
        <f>WEEKDAY([2]!Table1[[#This Row],[Travel Date]],2)</f>
        <v>6</v>
      </c>
      <c r="P10667" s="102">
        <v>1</v>
      </c>
    </row>
    <row r="10668" spans="2:16" x14ac:dyDescent="0.25">
      <c r="B10668" s="103"/>
      <c r="C10668" s="103"/>
      <c r="L10668" s="102" t="str">
        <f>[2]!Table1[[#This Row],[Orgn]]&amp;"-"&amp;[2]!Table1[[#This Row],[Dest]]</f>
        <v>BRI-SSH</v>
      </c>
      <c r="M10668" s="102" t="str">
        <f t="shared" si="166"/>
        <v>ADT</v>
      </c>
      <c r="N10668" s="102">
        <f>WEEKDAY([2]!Table1[[#This Row],[Travel Date]],2)</f>
        <v>6</v>
      </c>
      <c r="P10668" s="102">
        <v>1</v>
      </c>
    </row>
    <row r="10669" spans="2:16" x14ac:dyDescent="0.25">
      <c r="B10669" s="103"/>
      <c r="C10669" s="103"/>
      <c r="L10669" s="102" t="str">
        <f>[2]!Table1[[#This Row],[Orgn]]&amp;"-"&amp;[2]!Table1[[#This Row],[Dest]]</f>
        <v>BRI-SSH</v>
      </c>
      <c r="M10669" s="102" t="str">
        <f t="shared" si="166"/>
        <v>ADT</v>
      </c>
      <c r="N10669" s="102">
        <f>WEEKDAY([2]!Table1[[#This Row],[Travel Date]],2)</f>
        <v>6</v>
      </c>
      <c r="P10669" s="102">
        <v>1</v>
      </c>
    </row>
    <row r="10670" spans="2:16" x14ac:dyDescent="0.25">
      <c r="B10670" s="103"/>
      <c r="C10670" s="103"/>
      <c r="L10670" s="102" t="str">
        <f>[2]!Table1[[#This Row],[Orgn]]&amp;"-"&amp;[2]!Table1[[#This Row],[Dest]]</f>
        <v>BRI-SSH</v>
      </c>
      <c r="M10670" s="102" t="str">
        <f t="shared" si="166"/>
        <v>ADT</v>
      </c>
      <c r="N10670" s="102">
        <f>WEEKDAY([2]!Table1[[#This Row],[Travel Date]],2)</f>
        <v>6</v>
      </c>
      <c r="P10670" s="102">
        <v>1</v>
      </c>
    </row>
    <row r="10671" spans="2:16" x14ac:dyDescent="0.25">
      <c r="B10671" s="103"/>
      <c r="C10671" s="103"/>
      <c r="L10671" s="102" t="str">
        <f>[2]!Table1[[#This Row],[Orgn]]&amp;"-"&amp;[2]!Table1[[#This Row],[Dest]]</f>
        <v>BRI-SSH</v>
      </c>
      <c r="M10671" s="102" t="str">
        <f t="shared" si="166"/>
        <v>ADT</v>
      </c>
      <c r="N10671" s="102">
        <f>WEEKDAY([2]!Table1[[#This Row],[Travel Date]],2)</f>
        <v>6</v>
      </c>
      <c r="P10671" s="102">
        <v>1</v>
      </c>
    </row>
    <row r="10672" spans="2:16" x14ac:dyDescent="0.25">
      <c r="B10672" s="103"/>
      <c r="C10672" s="103"/>
      <c r="L10672" s="102" t="str">
        <f>[2]!Table1[[#This Row],[Orgn]]&amp;"-"&amp;[2]!Table1[[#This Row],[Dest]]</f>
        <v>BRI-SSH</v>
      </c>
      <c r="M10672" s="102" t="str">
        <f t="shared" si="166"/>
        <v>ADT</v>
      </c>
      <c r="N10672" s="102">
        <f>WEEKDAY([2]!Table1[[#This Row],[Travel Date]],2)</f>
        <v>6</v>
      </c>
      <c r="P10672" s="102">
        <v>1</v>
      </c>
    </row>
    <row r="10673" spans="2:16" x14ac:dyDescent="0.25">
      <c r="B10673" s="103"/>
      <c r="C10673" s="103"/>
      <c r="L10673" s="102" t="str">
        <f>[2]!Table1[[#This Row],[Orgn]]&amp;"-"&amp;[2]!Table1[[#This Row],[Dest]]</f>
        <v>BRI-SSH</v>
      </c>
      <c r="M10673" s="102" t="str">
        <f t="shared" si="166"/>
        <v>ADT</v>
      </c>
      <c r="N10673" s="102">
        <f>WEEKDAY([2]!Table1[[#This Row],[Travel Date]],2)</f>
        <v>6</v>
      </c>
      <c r="P10673" s="102">
        <v>1</v>
      </c>
    </row>
    <row r="10674" spans="2:16" x14ac:dyDescent="0.25">
      <c r="B10674" s="103"/>
      <c r="C10674" s="103"/>
      <c r="L10674" s="102" t="str">
        <f>[2]!Table1[[#This Row],[Orgn]]&amp;"-"&amp;[2]!Table1[[#This Row],[Dest]]</f>
        <v>BRI-SSH</v>
      </c>
      <c r="M10674" s="102" t="str">
        <f t="shared" si="166"/>
        <v>ADT</v>
      </c>
      <c r="N10674" s="102">
        <f>WEEKDAY([2]!Table1[[#This Row],[Travel Date]],2)</f>
        <v>6</v>
      </c>
      <c r="P10674" s="102">
        <v>1</v>
      </c>
    </row>
    <row r="10675" spans="2:16" x14ac:dyDescent="0.25">
      <c r="B10675" s="103"/>
      <c r="C10675" s="103"/>
      <c r="L10675" s="102" t="str">
        <f>[2]!Table1[[#This Row],[Orgn]]&amp;"-"&amp;[2]!Table1[[#This Row],[Dest]]</f>
        <v>BRI-SSH</v>
      </c>
      <c r="M10675" s="102" t="str">
        <f t="shared" si="166"/>
        <v>ADT</v>
      </c>
      <c r="N10675" s="102">
        <f>WEEKDAY([2]!Table1[[#This Row],[Travel Date]],2)</f>
        <v>6</v>
      </c>
      <c r="P10675" s="102">
        <v>1</v>
      </c>
    </row>
    <row r="10676" spans="2:16" x14ac:dyDescent="0.25">
      <c r="B10676" s="103"/>
      <c r="C10676" s="103"/>
      <c r="L10676" s="102" t="str">
        <f>[2]!Table1[[#This Row],[Orgn]]&amp;"-"&amp;[2]!Table1[[#This Row],[Dest]]</f>
        <v>BRI-SSH</v>
      </c>
      <c r="M10676" s="102" t="str">
        <f t="shared" si="166"/>
        <v>ADT</v>
      </c>
      <c r="N10676" s="102">
        <f>WEEKDAY([2]!Table1[[#This Row],[Travel Date]],2)</f>
        <v>6</v>
      </c>
      <c r="P10676" s="102">
        <v>1</v>
      </c>
    </row>
    <row r="10677" spans="2:16" x14ac:dyDescent="0.25">
      <c r="B10677" s="103"/>
      <c r="C10677" s="103"/>
      <c r="L10677" s="102" t="str">
        <f>[2]!Table1[[#This Row],[Orgn]]&amp;"-"&amp;[2]!Table1[[#This Row],[Dest]]</f>
        <v>BRI-SSH</v>
      </c>
      <c r="M10677" s="102" t="str">
        <f t="shared" si="166"/>
        <v>ADT</v>
      </c>
      <c r="N10677" s="102">
        <f>WEEKDAY([2]!Table1[[#This Row],[Travel Date]],2)</f>
        <v>6</v>
      </c>
      <c r="P10677" s="102">
        <v>1</v>
      </c>
    </row>
    <row r="10678" spans="2:16" x14ac:dyDescent="0.25">
      <c r="B10678" s="103"/>
      <c r="C10678" s="103"/>
      <c r="L10678" s="102" t="str">
        <f>[2]!Table1[[#This Row],[Orgn]]&amp;"-"&amp;[2]!Table1[[#This Row],[Dest]]</f>
        <v>BRI-SSH</v>
      </c>
      <c r="M10678" s="102" t="str">
        <f t="shared" si="166"/>
        <v>ADT</v>
      </c>
      <c r="N10678" s="102">
        <f>WEEKDAY([2]!Table1[[#This Row],[Travel Date]],2)</f>
        <v>6</v>
      </c>
      <c r="P10678" s="102">
        <v>1</v>
      </c>
    </row>
    <row r="10679" spans="2:16" x14ac:dyDescent="0.25">
      <c r="B10679" s="103"/>
      <c r="C10679" s="103"/>
      <c r="L10679" s="102" t="str">
        <f>[2]!Table1[[#This Row],[Orgn]]&amp;"-"&amp;[2]!Table1[[#This Row],[Dest]]</f>
        <v>BRI-SSH</v>
      </c>
      <c r="M10679" s="102" t="str">
        <f t="shared" si="166"/>
        <v>ADT</v>
      </c>
      <c r="N10679" s="102">
        <f>WEEKDAY([2]!Table1[[#This Row],[Travel Date]],2)</f>
        <v>6</v>
      </c>
      <c r="P10679" s="102">
        <v>1</v>
      </c>
    </row>
    <row r="10680" spans="2:16" x14ac:dyDescent="0.25">
      <c r="B10680" s="103"/>
      <c r="C10680" s="103"/>
      <c r="L10680" s="102" t="str">
        <f>[2]!Table1[[#This Row],[Orgn]]&amp;"-"&amp;[2]!Table1[[#This Row],[Dest]]</f>
        <v>BRI-SSH</v>
      </c>
      <c r="M10680" s="102" t="str">
        <f t="shared" si="166"/>
        <v>ADT</v>
      </c>
      <c r="N10680" s="102">
        <f>WEEKDAY([2]!Table1[[#This Row],[Travel Date]],2)</f>
        <v>6</v>
      </c>
      <c r="P10680" s="102">
        <v>1</v>
      </c>
    </row>
    <row r="10681" spans="2:16" x14ac:dyDescent="0.25">
      <c r="B10681" s="103"/>
      <c r="C10681" s="103"/>
      <c r="L10681" s="102" t="str">
        <f>[2]!Table1[[#This Row],[Orgn]]&amp;"-"&amp;[2]!Table1[[#This Row],[Dest]]</f>
        <v>BRI-SSH</v>
      </c>
      <c r="M10681" s="102" t="str">
        <f t="shared" si="166"/>
        <v>ADT</v>
      </c>
      <c r="N10681" s="102">
        <f>WEEKDAY([2]!Table1[[#This Row],[Travel Date]],2)</f>
        <v>6</v>
      </c>
      <c r="P10681" s="102">
        <v>1</v>
      </c>
    </row>
    <row r="10682" spans="2:16" x14ac:dyDescent="0.25">
      <c r="B10682" s="103"/>
      <c r="C10682" s="103"/>
      <c r="L10682" s="102" t="str">
        <f>[2]!Table1[[#This Row],[Orgn]]&amp;"-"&amp;[2]!Table1[[#This Row],[Dest]]</f>
        <v>BRI-SSH</v>
      </c>
      <c r="M10682" s="102" t="str">
        <f t="shared" si="166"/>
        <v>ADT</v>
      </c>
      <c r="N10682" s="102">
        <f>WEEKDAY([2]!Table1[[#This Row],[Travel Date]],2)</f>
        <v>6</v>
      </c>
      <c r="P10682" s="102">
        <v>1</v>
      </c>
    </row>
    <row r="10683" spans="2:16" x14ac:dyDescent="0.25">
      <c r="B10683" s="103"/>
      <c r="C10683" s="103"/>
      <c r="L10683" s="102" t="str">
        <f>[2]!Table1[[#This Row],[Orgn]]&amp;"-"&amp;[2]!Table1[[#This Row],[Dest]]</f>
        <v>BRI-SSH</v>
      </c>
      <c r="M10683" s="102" t="str">
        <f t="shared" si="166"/>
        <v>ADT</v>
      </c>
      <c r="N10683" s="102">
        <f>WEEKDAY([2]!Table1[[#This Row],[Travel Date]],2)</f>
        <v>6</v>
      </c>
      <c r="P10683" s="102">
        <v>1</v>
      </c>
    </row>
    <row r="10684" spans="2:16" x14ac:dyDescent="0.25">
      <c r="B10684" s="103"/>
      <c r="C10684" s="103"/>
      <c r="L10684" s="102" t="str">
        <f>[2]!Table1[[#This Row],[Orgn]]&amp;"-"&amp;[2]!Table1[[#This Row],[Dest]]</f>
        <v>BRI-SSH</v>
      </c>
      <c r="M10684" s="102" t="str">
        <f t="shared" si="166"/>
        <v>ADT</v>
      </c>
      <c r="N10684" s="102">
        <f>WEEKDAY([2]!Table1[[#This Row],[Travel Date]],2)</f>
        <v>6</v>
      </c>
      <c r="P10684" s="102">
        <v>1</v>
      </c>
    </row>
    <row r="10685" spans="2:16" x14ac:dyDescent="0.25">
      <c r="B10685" s="103"/>
      <c r="C10685" s="103"/>
      <c r="L10685" s="102" t="str">
        <f>[2]!Table1[[#This Row],[Orgn]]&amp;"-"&amp;[2]!Table1[[#This Row],[Dest]]</f>
        <v>BRI-SSH</v>
      </c>
      <c r="M10685" s="102" t="str">
        <f t="shared" si="166"/>
        <v>ADT</v>
      </c>
      <c r="N10685" s="102">
        <f>WEEKDAY([2]!Table1[[#This Row],[Travel Date]],2)</f>
        <v>6</v>
      </c>
      <c r="P10685" s="102">
        <v>1</v>
      </c>
    </row>
    <row r="10686" spans="2:16" x14ac:dyDescent="0.25">
      <c r="B10686" s="103"/>
      <c r="C10686" s="103"/>
      <c r="L10686" s="102" t="str">
        <f>[2]!Table1[[#This Row],[Orgn]]&amp;"-"&amp;[2]!Table1[[#This Row],[Dest]]</f>
        <v>BRI-SSH</v>
      </c>
      <c r="M10686" s="102" t="str">
        <f t="shared" si="166"/>
        <v>ADT</v>
      </c>
      <c r="N10686" s="102">
        <f>WEEKDAY([2]!Table1[[#This Row],[Travel Date]],2)</f>
        <v>6</v>
      </c>
      <c r="P10686" s="102">
        <v>1</v>
      </c>
    </row>
    <row r="10687" spans="2:16" x14ac:dyDescent="0.25">
      <c r="B10687" s="103"/>
      <c r="C10687" s="103"/>
      <c r="L10687" s="102" t="str">
        <f>[2]!Table1[[#This Row],[Orgn]]&amp;"-"&amp;[2]!Table1[[#This Row],[Dest]]</f>
        <v>BRI-SSH</v>
      </c>
      <c r="M10687" s="102" t="str">
        <f t="shared" si="166"/>
        <v>ADT</v>
      </c>
      <c r="N10687" s="102">
        <f>WEEKDAY([2]!Table1[[#This Row],[Travel Date]],2)</f>
        <v>6</v>
      </c>
      <c r="P10687" s="102">
        <v>1</v>
      </c>
    </row>
    <row r="10688" spans="2:16" x14ac:dyDescent="0.25">
      <c r="B10688" s="103"/>
      <c r="C10688" s="103"/>
      <c r="L10688" s="102" t="str">
        <f>[2]!Table1[[#This Row],[Orgn]]&amp;"-"&amp;[2]!Table1[[#This Row],[Dest]]</f>
        <v>BRI-SSH</v>
      </c>
      <c r="M10688" s="102" t="str">
        <f t="shared" si="166"/>
        <v>ADT</v>
      </c>
      <c r="N10688" s="102">
        <f>WEEKDAY([2]!Table1[[#This Row],[Travel Date]],2)</f>
        <v>6</v>
      </c>
      <c r="P10688" s="102">
        <v>1</v>
      </c>
    </row>
    <row r="10689" spans="2:16" x14ac:dyDescent="0.25">
      <c r="B10689" s="103"/>
      <c r="C10689" s="103"/>
      <c r="L10689" s="102" t="str">
        <f>[2]!Table1[[#This Row],[Orgn]]&amp;"-"&amp;[2]!Table1[[#This Row],[Dest]]</f>
        <v>BRI-SSH</v>
      </c>
      <c r="M10689" s="102" t="str">
        <f t="shared" si="166"/>
        <v>ADT</v>
      </c>
      <c r="N10689" s="102">
        <f>WEEKDAY([2]!Table1[[#This Row],[Travel Date]],2)</f>
        <v>6</v>
      </c>
      <c r="P10689" s="102">
        <v>1</v>
      </c>
    </row>
    <row r="10690" spans="2:16" x14ac:dyDescent="0.25">
      <c r="B10690" s="103"/>
      <c r="C10690" s="103"/>
      <c r="L10690" s="102" t="str">
        <f>[2]!Table1[[#This Row],[Orgn]]&amp;"-"&amp;[2]!Table1[[#This Row],[Dest]]</f>
        <v>BRI-SSH</v>
      </c>
      <c r="M10690" s="102" t="str">
        <f t="shared" ref="M10690:M10753" si="167">IF(TRIM(C10690)="INF", "INF", IF(TRIM(C10690)="CHD", "CHD", "ADT"))</f>
        <v>ADT</v>
      </c>
      <c r="N10690" s="102">
        <f>WEEKDAY([2]!Table1[[#This Row],[Travel Date]],2)</f>
        <v>6</v>
      </c>
      <c r="P10690" s="102">
        <v>1</v>
      </c>
    </row>
    <row r="10691" spans="2:16" x14ac:dyDescent="0.25">
      <c r="B10691" s="103"/>
      <c r="C10691" s="103"/>
      <c r="L10691" s="102" t="str">
        <f>[2]!Table1[[#This Row],[Orgn]]&amp;"-"&amp;[2]!Table1[[#This Row],[Dest]]</f>
        <v>BRI-SSH</v>
      </c>
      <c r="M10691" s="102" t="str">
        <f t="shared" si="167"/>
        <v>ADT</v>
      </c>
      <c r="N10691" s="102">
        <f>WEEKDAY([2]!Table1[[#This Row],[Travel Date]],2)</f>
        <v>6</v>
      </c>
      <c r="P10691" s="102">
        <v>1</v>
      </c>
    </row>
    <row r="10692" spans="2:16" x14ac:dyDescent="0.25">
      <c r="B10692" s="103"/>
      <c r="C10692" s="103"/>
      <c r="L10692" s="102" t="str">
        <f>[2]!Table1[[#This Row],[Orgn]]&amp;"-"&amp;[2]!Table1[[#This Row],[Dest]]</f>
        <v>BRI-SSH</v>
      </c>
      <c r="M10692" s="102" t="str">
        <f t="shared" si="167"/>
        <v>ADT</v>
      </c>
      <c r="N10692" s="102">
        <f>WEEKDAY([2]!Table1[[#This Row],[Travel Date]],2)</f>
        <v>6</v>
      </c>
      <c r="P10692" s="102">
        <v>1</v>
      </c>
    </row>
    <row r="10693" spans="2:16" x14ac:dyDescent="0.25">
      <c r="B10693" s="103"/>
      <c r="C10693" s="103"/>
      <c r="L10693" s="102" t="str">
        <f>[2]!Table1[[#This Row],[Orgn]]&amp;"-"&amp;[2]!Table1[[#This Row],[Dest]]</f>
        <v>BRI-SSH</v>
      </c>
      <c r="M10693" s="102" t="str">
        <f t="shared" si="167"/>
        <v>ADT</v>
      </c>
      <c r="N10693" s="102">
        <f>WEEKDAY([2]!Table1[[#This Row],[Travel Date]],2)</f>
        <v>6</v>
      </c>
      <c r="P10693" s="102">
        <v>1</v>
      </c>
    </row>
    <row r="10694" spans="2:16" x14ac:dyDescent="0.25">
      <c r="B10694" s="103"/>
      <c r="C10694" s="103"/>
      <c r="L10694" s="102" t="str">
        <f>[2]!Table1[[#This Row],[Orgn]]&amp;"-"&amp;[2]!Table1[[#This Row],[Dest]]</f>
        <v>BRI-SSH</v>
      </c>
      <c r="M10694" s="102" t="str">
        <f t="shared" si="167"/>
        <v>ADT</v>
      </c>
      <c r="N10694" s="102">
        <f>WEEKDAY([2]!Table1[[#This Row],[Travel Date]],2)</f>
        <v>6</v>
      </c>
      <c r="P10694" s="102">
        <v>1</v>
      </c>
    </row>
    <row r="10695" spans="2:16" x14ac:dyDescent="0.25">
      <c r="B10695" s="103"/>
      <c r="C10695" s="103"/>
      <c r="L10695" s="102" t="str">
        <f>[2]!Table1[[#This Row],[Orgn]]&amp;"-"&amp;[2]!Table1[[#This Row],[Dest]]</f>
        <v>BRI-SSH</v>
      </c>
      <c r="M10695" s="102" t="str">
        <f t="shared" si="167"/>
        <v>ADT</v>
      </c>
      <c r="N10695" s="102">
        <f>WEEKDAY([2]!Table1[[#This Row],[Travel Date]],2)</f>
        <v>6</v>
      </c>
      <c r="P10695" s="102">
        <v>1</v>
      </c>
    </row>
    <row r="10696" spans="2:16" x14ac:dyDescent="0.25">
      <c r="B10696" s="103"/>
      <c r="C10696" s="103"/>
      <c r="L10696" s="102" t="str">
        <f>[2]!Table1[[#This Row],[Orgn]]&amp;"-"&amp;[2]!Table1[[#This Row],[Dest]]</f>
        <v>BRI-SSH</v>
      </c>
      <c r="M10696" s="102" t="str">
        <f t="shared" si="167"/>
        <v>ADT</v>
      </c>
      <c r="N10696" s="102">
        <f>WEEKDAY([2]!Table1[[#This Row],[Travel Date]],2)</f>
        <v>6</v>
      </c>
      <c r="P10696" s="102">
        <v>1</v>
      </c>
    </row>
    <row r="10697" spans="2:16" x14ac:dyDescent="0.25">
      <c r="B10697" s="103"/>
      <c r="C10697" s="103"/>
      <c r="L10697" s="102" t="str">
        <f>[2]!Table1[[#This Row],[Orgn]]&amp;"-"&amp;[2]!Table1[[#This Row],[Dest]]</f>
        <v>BRI-SSH</v>
      </c>
      <c r="M10697" s="102" t="str">
        <f t="shared" si="167"/>
        <v>ADT</v>
      </c>
      <c r="N10697" s="102">
        <f>WEEKDAY([2]!Table1[[#This Row],[Travel Date]],2)</f>
        <v>6</v>
      </c>
      <c r="P10697" s="102">
        <v>1</v>
      </c>
    </row>
    <row r="10698" spans="2:16" x14ac:dyDescent="0.25">
      <c r="B10698" s="103"/>
      <c r="C10698" s="103"/>
      <c r="L10698" s="102" t="str">
        <f>[2]!Table1[[#This Row],[Orgn]]&amp;"-"&amp;[2]!Table1[[#This Row],[Dest]]</f>
        <v>BRI-SSH</v>
      </c>
      <c r="M10698" s="102" t="str">
        <f t="shared" si="167"/>
        <v>ADT</v>
      </c>
      <c r="N10698" s="102">
        <f>WEEKDAY([2]!Table1[[#This Row],[Travel Date]],2)</f>
        <v>6</v>
      </c>
      <c r="P10698" s="102">
        <v>1</v>
      </c>
    </row>
    <row r="10699" spans="2:16" x14ac:dyDescent="0.25">
      <c r="B10699" s="103"/>
      <c r="C10699" s="103"/>
      <c r="L10699" s="102" t="str">
        <f>[2]!Table1[[#This Row],[Orgn]]&amp;"-"&amp;[2]!Table1[[#This Row],[Dest]]</f>
        <v>BRI-SSH</v>
      </c>
      <c r="M10699" s="102" t="str">
        <f t="shared" si="167"/>
        <v>ADT</v>
      </c>
      <c r="N10699" s="102">
        <f>WEEKDAY([2]!Table1[[#This Row],[Travel Date]],2)</f>
        <v>6</v>
      </c>
      <c r="P10699" s="102">
        <v>1</v>
      </c>
    </row>
    <row r="10700" spans="2:16" x14ac:dyDescent="0.25">
      <c r="B10700" s="103"/>
      <c r="C10700" s="103"/>
      <c r="L10700" s="102" t="str">
        <f>[2]!Table1[[#This Row],[Orgn]]&amp;"-"&amp;[2]!Table1[[#This Row],[Dest]]</f>
        <v>BRI-SSH</v>
      </c>
      <c r="M10700" s="102" t="str">
        <f t="shared" si="167"/>
        <v>ADT</v>
      </c>
      <c r="N10700" s="102">
        <f>WEEKDAY([2]!Table1[[#This Row],[Travel Date]],2)</f>
        <v>6</v>
      </c>
      <c r="P10700" s="102">
        <v>1</v>
      </c>
    </row>
    <row r="10701" spans="2:16" x14ac:dyDescent="0.25">
      <c r="B10701" s="103"/>
      <c r="C10701" s="103"/>
      <c r="L10701" s="102" t="str">
        <f>[2]!Table1[[#This Row],[Orgn]]&amp;"-"&amp;[2]!Table1[[#This Row],[Dest]]</f>
        <v>BRI-SSH</v>
      </c>
      <c r="M10701" s="102" t="str">
        <f t="shared" si="167"/>
        <v>ADT</v>
      </c>
      <c r="N10701" s="102">
        <f>WEEKDAY([2]!Table1[[#This Row],[Travel Date]],2)</f>
        <v>6</v>
      </c>
      <c r="P10701" s="102">
        <v>1</v>
      </c>
    </row>
    <row r="10702" spans="2:16" x14ac:dyDescent="0.25">
      <c r="B10702" s="103"/>
      <c r="C10702" s="103"/>
      <c r="L10702" s="102" t="str">
        <f>[2]!Table1[[#This Row],[Orgn]]&amp;"-"&amp;[2]!Table1[[#This Row],[Dest]]</f>
        <v>BRI-SSH</v>
      </c>
      <c r="M10702" s="102" t="str">
        <f t="shared" si="167"/>
        <v>ADT</v>
      </c>
      <c r="N10702" s="102">
        <f>WEEKDAY([2]!Table1[[#This Row],[Travel Date]],2)</f>
        <v>6</v>
      </c>
      <c r="P10702" s="102">
        <v>1</v>
      </c>
    </row>
    <row r="10703" spans="2:16" x14ac:dyDescent="0.25">
      <c r="B10703" s="103"/>
      <c r="C10703" s="103"/>
      <c r="L10703" s="102" t="str">
        <f>[2]!Table1[[#This Row],[Orgn]]&amp;"-"&amp;[2]!Table1[[#This Row],[Dest]]</f>
        <v>BRI-SSH</v>
      </c>
      <c r="M10703" s="102" t="str">
        <f t="shared" si="167"/>
        <v>ADT</v>
      </c>
      <c r="N10703" s="102">
        <f>WEEKDAY([2]!Table1[[#This Row],[Travel Date]],2)</f>
        <v>6</v>
      </c>
      <c r="P10703" s="102">
        <v>1</v>
      </c>
    </row>
    <row r="10704" spans="2:16" x14ac:dyDescent="0.25">
      <c r="B10704" s="103"/>
      <c r="C10704" s="103"/>
      <c r="L10704" s="102" t="str">
        <f>[2]!Table1[[#This Row],[Orgn]]&amp;"-"&amp;[2]!Table1[[#This Row],[Dest]]</f>
        <v>BRI-SSH</v>
      </c>
      <c r="M10704" s="102" t="str">
        <f t="shared" si="167"/>
        <v>ADT</v>
      </c>
      <c r="N10704" s="102">
        <f>WEEKDAY([2]!Table1[[#This Row],[Travel Date]],2)</f>
        <v>6</v>
      </c>
      <c r="P10704" s="102">
        <v>1</v>
      </c>
    </row>
    <row r="10705" spans="2:16" x14ac:dyDescent="0.25">
      <c r="B10705" s="103"/>
      <c r="C10705" s="103"/>
      <c r="L10705" s="102" t="str">
        <f>[2]!Table1[[#This Row],[Orgn]]&amp;"-"&amp;[2]!Table1[[#This Row],[Dest]]</f>
        <v>BRI-SSH</v>
      </c>
      <c r="M10705" s="102" t="str">
        <f t="shared" si="167"/>
        <v>ADT</v>
      </c>
      <c r="N10705" s="102">
        <f>WEEKDAY([2]!Table1[[#This Row],[Travel Date]],2)</f>
        <v>6</v>
      </c>
      <c r="P10705" s="102">
        <v>1</v>
      </c>
    </row>
    <row r="10706" spans="2:16" x14ac:dyDescent="0.25">
      <c r="B10706" s="103"/>
      <c r="C10706" s="103"/>
      <c r="L10706" s="102" t="str">
        <f>[2]!Table1[[#This Row],[Orgn]]&amp;"-"&amp;[2]!Table1[[#This Row],[Dest]]</f>
        <v>BRI-SSH</v>
      </c>
      <c r="M10706" s="102" t="str">
        <f t="shared" si="167"/>
        <v>ADT</v>
      </c>
      <c r="N10706" s="102">
        <f>WEEKDAY([2]!Table1[[#This Row],[Travel Date]],2)</f>
        <v>6</v>
      </c>
      <c r="P10706" s="102">
        <v>1</v>
      </c>
    </row>
    <row r="10707" spans="2:16" x14ac:dyDescent="0.25">
      <c r="B10707" s="103"/>
      <c r="C10707" s="103"/>
      <c r="L10707" s="102" t="str">
        <f>[2]!Table1[[#This Row],[Orgn]]&amp;"-"&amp;[2]!Table1[[#This Row],[Dest]]</f>
        <v>BRI-SSH</v>
      </c>
      <c r="M10707" s="102" t="str">
        <f t="shared" si="167"/>
        <v>ADT</v>
      </c>
      <c r="N10707" s="102">
        <f>WEEKDAY([2]!Table1[[#This Row],[Travel Date]],2)</f>
        <v>6</v>
      </c>
      <c r="P10707" s="102">
        <v>1</v>
      </c>
    </row>
    <row r="10708" spans="2:16" x14ac:dyDescent="0.25">
      <c r="B10708" s="103"/>
      <c r="C10708" s="103"/>
      <c r="L10708" s="102" t="str">
        <f>[2]!Table1[[#This Row],[Orgn]]&amp;"-"&amp;[2]!Table1[[#This Row],[Dest]]</f>
        <v>BRI-SSH</v>
      </c>
      <c r="M10708" s="102" t="str">
        <f t="shared" si="167"/>
        <v>ADT</v>
      </c>
      <c r="N10708" s="102">
        <f>WEEKDAY([2]!Table1[[#This Row],[Travel Date]],2)</f>
        <v>6</v>
      </c>
      <c r="P10708" s="102">
        <v>1</v>
      </c>
    </row>
    <row r="10709" spans="2:16" x14ac:dyDescent="0.25">
      <c r="B10709" s="103"/>
      <c r="C10709" s="103"/>
      <c r="L10709" s="102" t="str">
        <f>[2]!Table1[[#This Row],[Orgn]]&amp;"-"&amp;[2]!Table1[[#This Row],[Dest]]</f>
        <v>BRI-SSH</v>
      </c>
      <c r="M10709" s="102" t="str">
        <f t="shared" si="167"/>
        <v>ADT</v>
      </c>
      <c r="N10709" s="102">
        <f>WEEKDAY([2]!Table1[[#This Row],[Travel Date]],2)</f>
        <v>6</v>
      </c>
      <c r="P10709" s="102">
        <v>1</v>
      </c>
    </row>
    <row r="10710" spans="2:16" x14ac:dyDescent="0.25">
      <c r="B10710" s="103"/>
      <c r="C10710" s="103"/>
      <c r="L10710" s="102" t="str">
        <f>[2]!Table1[[#This Row],[Orgn]]&amp;"-"&amp;[2]!Table1[[#This Row],[Dest]]</f>
        <v>BRI-SSH</v>
      </c>
      <c r="M10710" s="102" t="str">
        <f t="shared" si="167"/>
        <v>ADT</v>
      </c>
      <c r="N10710" s="102">
        <f>WEEKDAY([2]!Table1[[#This Row],[Travel Date]],2)</f>
        <v>6</v>
      </c>
      <c r="P10710" s="102">
        <v>1</v>
      </c>
    </row>
    <row r="10711" spans="2:16" x14ac:dyDescent="0.25">
      <c r="B10711" s="103"/>
      <c r="C10711" s="103"/>
      <c r="L10711" s="102" t="str">
        <f>[2]!Table1[[#This Row],[Orgn]]&amp;"-"&amp;[2]!Table1[[#This Row],[Dest]]</f>
        <v>BRI-SSH</v>
      </c>
      <c r="M10711" s="102" t="str">
        <f t="shared" si="167"/>
        <v>ADT</v>
      </c>
      <c r="N10711" s="102">
        <f>WEEKDAY([2]!Table1[[#This Row],[Travel Date]],2)</f>
        <v>6</v>
      </c>
      <c r="P10711" s="102">
        <v>1</v>
      </c>
    </row>
    <row r="10712" spans="2:16" x14ac:dyDescent="0.25">
      <c r="B10712" s="103"/>
      <c r="C10712" s="103"/>
      <c r="L10712" s="102" t="str">
        <f>[2]!Table1[[#This Row],[Orgn]]&amp;"-"&amp;[2]!Table1[[#This Row],[Dest]]</f>
        <v>BRI-SSH</v>
      </c>
      <c r="M10712" s="102" t="str">
        <f t="shared" si="167"/>
        <v>ADT</v>
      </c>
      <c r="N10712" s="102">
        <f>WEEKDAY([2]!Table1[[#This Row],[Travel Date]],2)</f>
        <v>6</v>
      </c>
      <c r="P10712" s="102">
        <v>1</v>
      </c>
    </row>
    <row r="10713" spans="2:16" x14ac:dyDescent="0.25">
      <c r="B10713" s="103"/>
      <c r="C10713" s="103"/>
      <c r="L10713" s="102" t="str">
        <f>[2]!Table1[[#This Row],[Orgn]]&amp;"-"&amp;[2]!Table1[[#This Row],[Dest]]</f>
        <v>BRI-SSH</v>
      </c>
      <c r="M10713" s="102" t="str">
        <f t="shared" si="167"/>
        <v>ADT</v>
      </c>
      <c r="N10713" s="102">
        <f>WEEKDAY([2]!Table1[[#This Row],[Travel Date]],2)</f>
        <v>6</v>
      </c>
      <c r="P10713" s="102">
        <v>1</v>
      </c>
    </row>
    <row r="10714" spans="2:16" x14ac:dyDescent="0.25">
      <c r="B10714" s="103"/>
      <c r="C10714" s="103"/>
      <c r="L10714" s="102" t="str">
        <f>[2]!Table1[[#This Row],[Orgn]]&amp;"-"&amp;[2]!Table1[[#This Row],[Dest]]</f>
        <v>BRI-SSH</v>
      </c>
      <c r="M10714" s="102" t="str">
        <f t="shared" si="167"/>
        <v>ADT</v>
      </c>
      <c r="N10714" s="102">
        <f>WEEKDAY([2]!Table1[[#This Row],[Travel Date]],2)</f>
        <v>6</v>
      </c>
      <c r="P10714" s="102">
        <v>1</v>
      </c>
    </row>
    <row r="10715" spans="2:16" x14ac:dyDescent="0.25">
      <c r="B10715" s="103"/>
      <c r="C10715" s="103"/>
      <c r="L10715" s="102" t="str">
        <f>[2]!Table1[[#This Row],[Orgn]]&amp;"-"&amp;[2]!Table1[[#This Row],[Dest]]</f>
        <v>BRI-SSH</v>
      </c>
      <c r="M10715" s="102" t="str">
        <f t="shared" si="167"/>
        <v>ADT</v>
      </c>
      <c r="N10715" s="102">
        <f>WEEKDAY([2]!Table1[[#This Row],[Travel Date]],2)</f>
        <v>6</v>
      </c>
      <c r="P10715" s="102">
        <v>1</v>
      </c>
    </row>
    <row r="10716" spans="2:16" x14ac:dyDescent="0.25">
      <c r="B10716" s="103"/>
      <c r="C10716" s="103"/>
      <c r="L10716" s="102" t="str">
        <f>[2]!Table1[[#This Row],[Orgn]]&amp;"-"&amp;[2]!Table1[[#This Row],[Dest]]</f>
        <v>BRI-SSH</v>
      </c>
      <c r="M10716" s="102" t="str">
        <f t="shared" si="167"/>
        <v>ADT</v>
      </c>
      <c r="N10716" s="102">
        <f>WEEKDAY([2]!Table1[[#This Row],[Travel Date]],2)</f>
        <v>6</v>
      </c>
      <c r="P10716" s="102">
        <v>1</v>
      </c>
    </row>
    <row r="10717" spans="2:16" x14ac:dyDescent="0.25">
      <c r="B10717" s="103"/>
      <c r="C10717" s="103"/>
      <c r="L10717" s="102" t="str">
        <f>[2]!Table1[[#This Row],[Orgn]]&amp;"-"&amp;[2]!Table1[[#This Row],[Dest]]</f>
        <v>BRI-SSH</v>
      </c>
      <c r="M10717" s="102" t="str">
        <f t="shared" si="167"/>
        <v>ADT</v>
      </c>
      <c r="N10717" s="102">
        <f>WEEKDAY([2]!Table1[[#This Row],[Travel Date]],2)</f>
        <v>6</v>
      </c>
      <c r="P10717" s="102">
        <v>1</v>
      </c>
    </row>
    <row r="10718" spans="2:16" x14ac:dyDescent="0.25">
      <c r="B10718" s="103"/>
      <c r="C10718" s="103"/>
      <c r="L10718" s="102" t="str">
        <f>[2]!Table1[[#This Row],[Orgn]]&amp;"-"&amp;[2]!Table1[[#This Row],[Dest]]</f>
        <v>BRI-SSH</v>
      </c>
      <c r="M10718" s="102" t="str">
        <f t="shared" si="167"/>
        <v>ADT</v>
      </c>
      <c r="N10718" s="102">
        <f>WEEKDAY([2]!Table1[[#This Row],[Travel Date]],2)</f>
        <v>6</v>
      </c>
      <c r="P10718" s="102">
        <v>1</v>
      </c>
    </row>
    <row r="10719" spans="2:16" x14ac:dyDescent="0.25">
      <c r="B10719" s="103"/>
      <c r="C10719" s="103"/>
      <c r="L10719" s="102" t="str">
        <f>[2]!Table1[[#This Row],[Orgn]]&amp;"-"&amp;[2]!Table1[[#This Row],[Dest]]</f>
        <v>BRI-SSH</v>
      </c>
      <c r="M10719" s="102" t="str">
        <f t="shared" si="167"/>
        <v>ADT</v>
      </c>
      <c r="N10719" s="102">
        <f>WEEKDAY([2]!Table1[[#This Row],[Travel Date]],2)</f>
        <v>6</v>
      </c>
      <c r="P10719" s="102">
        <v>1</v>
      </c>
    </row>
    <row r="10720" spans="2:16" x14ac:dyDescent="0.25">
      <c r="B10720" s="103"/>
      <c r="C10720" s="103"/>
      <c r="L10720" s="102" t="str">
        <f>[2]!Table1[[#This Row],[Orgn]]&amp;"-"&amp;[2]!Table1[[#This Row],[Dest]]</f>
        <v>BRI-SSH</v>
      </c>
      <c r="M10720" s="102" t="str">
        <f t="shared" si="167"/>
        <v>ADT</v>
      </c>
      <c r="N10720" s="102">
        <f>WEEKDAY([2]!Table1[[#This Row],[Travel Date]],2)</f>
        <v>6</v>
      </c>
      <c r="P10720" s="102">
        <v>1</v>
      </c>
    </row>
    <row r="10721" spans="2:16" x14ac:dyDescent="0.25">
      <c r="B10721" s="103"/>
      <c r="C10721" s="103"/>
      <c r="L10721" s="102" t="str">
        <f>[2]!Table1[[#This Row],[Orgn]]&amp;"-"&amp;[2]!Table1[[#This Row],[Dest]]</f>
        <v>BRI-SSH</v>
      </c>
      <c r="M10721" s="102" t="str">
        <f t="shared" si="167"/>
        <v>ADT</v>
      </c>
      <c r="N10721" s="102">
        <f>WEEKDAY([2]!Table1[[#This Row],[Travel Date]],2)</f>
        <v>6</v>
      </c>
      <c r="P10721" s="102">
        <v>1</v>
      </c>
    </row>
    <row r="10722" spans="2:16" x14ac:dyDescent="0.25">
      <c r="B10722" s="103"/>
      <c r="C10722" s="103"/>
      <c r="L10722" s="102" t="str">
        <f>[2]!Table1[[#This Row],[Orgn]]&amp;"-"&amp;[2]!Table1[[#This Row],[Dest]]</f>
        <v>BRI-SSH</v>
      </c>
      <c r="M10722" s="102" t="str">
        <f t="shared" si="167"/>
        <v>ADT</v>
      </c>
      <c r="N10722" s="102">
        <f>WEEKDAY([2]!Table1[[#This Row],[Travel Date]],2)</f>
        <v>6</v>
      </c>
      <c r="P10722" s="102">
        <v>1</v>
      </c>
    </row>
    <row r="10723" spans="2:16" x14ac:dyDescent="0.25">
      <c r="B10723" s="103"/>
      <c r="C10723" s="103"/>
      <c r="L10723" s="102" t="str">
        <f>[2]!Table1[[#This Row],[Orgn]]&amp;"-"&amp;[2]!Table1[[#This Row],[Dest]]</f>
        <v>BRI-SSH</v>
      </c>
      <c r="M10723" s="102" t="str">
        <f t="shared" si="167"/>
        <v>ADT</v>
      </c>
      <c r="N10723" s="102">
        <f>WEEKDAY([2]!Table1[[#This Row],[Travel Date]],2)</f>
        <v>6</v>
      </c>
      <c r="P10723" s="102">
        <v>1</v>
      </c>
    </row>
    <row r="10724" spans="2:16" x14ac:dyDescent="0.25">
      <c r="B10724" s="103"/>
      <c r="C10724" s="103"/>
      <c r="L10724" s="102" t="str">
        <f>[2]!Table1[[#This Row],[Orgn]]&amp;"-"&amp;[2]!Table1[[#This Row],[Dest]]</f>
        <v>BRI-SSH</v>
      </c>
      <c r="M10724" s="102" t="str">
        <f t="shared" si="167"/>
        <v>ADT</v>
      </c>
      <c r="N10724" s="102">
        <f>WEEKDAY([2]!Table1[[#This Row],[Travel Date]],2)</f>
        <v>6</v>
      </c>
      <c r="P10724" s="102">
        <v>1</v>
      </c>
    </row>
    <row r="10725" spans="2:16" x14ac:dyDescent="0.25">
      <c r="B10725" s="103"/>
      <c r="C10725" s="103"/>
      <c r="L10725" s="102" t="str">
        <f>[2]!Table1[[#This Row],[Orgn]]&amp;"-"&amp;[2]!Table1[[#This Row],[Dest]]</f>
        <v>BRI-SSH</v>
      </c>
      <c r="M10725" s="102" t="str">
        <f t="shared" si="167"/>
        <v>ADT</v>
      </c>
      <c r="N10725" s="102">
        <f>WEEKDAY([2]!Table1[[#This Row],[Travel Date]],2)</f>
        <v>6</v>
      </c>
      <c r="P10725" s="102">
        <v>1</v>
      </c>
    </row>
    <row r="10726" spans="2:16" x14ac:dyDescent="0.25">
      <c r="B10726" s="103"/>
      <c r="C10726" s="103"/>
      <c r="L10726" s="102" t="str">
        <f>[2]!Table1[[#This Row],[Orgn]]&amp;"-"&amp;[2]!Table1[[#This Row],[Dest]]</f>
        <v>BRI-SSH</v>
      </c>
      <c r="M10726" s="102" t="str">
        <f t="shared" si="167"/>
        <v>ADT</v>
      </c>
      <c r="N10726" s="102">
        <f>WEEKDAY([2]!Table1[[#This Row],[Travel Date]],2)</f>
        <v>6</v>
      </c>
      <c r="P10726" s="102">
        <v>1</v>
      </c>
    </row>
    <row r="10727" spans="2:16" x14ac:dyDescent="0.25">
      <c r="B10727" s="103"/>
      <c r="C10727" s="103"/>
      <c r="L10727" s="102" t="str">
        <f>[2]!Table1[[#This Row],[Orgn]]&amp;"-"&amp;[2]!Table1[[#This Row],[Dest]]</f>
        <v>BRI-SSH</v>
      </c>
      <c r="M10727" s="102" t="str">
        <f t="shared" si="167"/>
        <v>ADT</v>
      </c>
      <c r="N10727" s="102">
        <f>WEEKDAY([2]!Table1[[#This Row],[Travel Date]],2)</f>
        <v>6</v>
      </c>
      <c r="P10727" s="102">
        <v>1</v>
      </c>
    </row>
    <row r="10728" spans="2:16" x14ac:dyDescent="0.25">
      <c r="B10728" s="103"/>
      <c r="C10728" s="103"/>
      <c r="L10728" s="102" t="str">
        <f>[2]!Table1[[#This Row],[Orgn]]&amp;"-"&amp;[2]!Table1[[#This Row],[Dest]]</f>
        <v>BRI-SSH</v>
      </c>
      <c r="M10728" s="102" t="str">
        <f t="shared" si="167"/>
        <v>ADT</v>
      </c>
      <c r="N10728" s="102">
        <f>WEEKDAY([2]!Table1[[#This Row],[Travel Date]],2)</f>
        <v>6</v>
      </c>
      <c r="P10728" s="102">
        <v>1</v>
      </c>
    </row>
    <row r="10729" spans="2:16" x14ac:dyDescent="0.25">
      <c r="B10729" s="103"/>
      <c r="C10729" s="103"/>
      <c r="L10729" s="102" t="str">
        <f>[2]!Table1[[#This Row],[Orgn]]&amp;"-"&amp;[2]!Table1[[#This Row],[Dest]]</f>
        <v>BRI-SSH</v>
      </c>
      <c r="M10729" s="102" t="str">
        <f t="shared" si="167"/>
        <v>ADT</v>
      </c>
      <c r="N10729" s="102">
        <f>WEEKDAY([2]!Table1[[#This Row],[Travel Date]],2)</f>
        <v>6</v>
      </c>
      <c r="P10729" s="102">
        <v>1</v>
      </c>
    </row>
    <row r="10730" spans="2:16" x14ac:dyDescent="0.25">
      <c r="B10730" s="103"/>
      <c r="C10730" s="103"/>
      <c r="L10730" s="102" t="str">
        <f>[2]!Table1[[#This Row],[Orgn]]&amp;"-"&amp;[2]!Table1[[#This Row],[Dest]]</f>
        <v>BRI-SSH</v>
      </c>
      <c r="M10730" s="102" t="str">
        <f t="shared" si="167"/>
        <v>ADT</v>
      </c>
      <c r="N10730" s="102">
        <f>WEEKDAY([2]!Table1[[#This Row],[Travel Date]],2)</f>
        <v>6</v>
      </c>
      <c r="P10730" s="102">
        <v>1</v>
      </c>
    </row>
    <row r="10731" spans="2:16" x14ac:dyDescent="0.25">
      <c r="B10731" s="103"/>
      <c r="C10731" s="103"/>
      <c r="L10731" s="102" t="str">
        <f>[2]!Table1[[#This Row],[Orgn]]&amp;"-"&amp;[2]!Table1[[#This Row],[Dest]]</f>
        <v>BRI-SSH</v>
      </c>
      <c r="M10731" s="102" t="str">
        <f t="shared" si="167"/>
        <v>ADT</v>
      </c>
      <c r="N10731" s="102">
        <f>WEEKDAY([2]!Table1[[#This Row],[Travel Date]],2)</f>
        <v>6</v>
      </c>
      <c r="P10731" s="102">
        <v>1</v>
      </c>
    </row>
    <row r="10732" spans="2:16" x14ac:dyDescent="0.25">
      <c r="B10732" s="103"/>
      <c r="C10732" s="103"/>
      <c r="L10732" s="102" t="str">
        <f>[2]!Table1[[#This Row],[Orgn]]&amp;"-"&amp;[2]!Table1[[#This Row],[Dest]]</f>
        <v>BRI-SSH</v>
      </c>
      <c r="M10732" s="102" t="str">
        <f t="shared" si="167"/>
        <v>ADT</v>
      </c>
      <c r="N10732" s="102">
        <f>WEEKDAY([2]!Table1[[#This Row],[Travel Date]],2)</f>
        <v>6</v>
      </c>
      <c r="P10732" s="102">
        <v>1</v>
      </c>
    </row>
    <row r="10733" spans="2:16" x14ac:dyDescent="0.25">
      <c r="B10733" s="103"/>
      <c r="C10733" s="103"/>
      <c r="L10733" s="102" t="str">
        <f>[2]!Table1[[#This Row],[Orgn]]&amp;"-"&amp;[2]!Table1[[#This Row],[Dest]]</f>
        <v>BRI-SSH</v>
      </c>
      <c r="M10733" s="102" t="str">
        <f t="shared" si="167"/>
        <v>ADT</v>
      </c>
      <c r="N10733" s="102">
        <f>WEEKDAY([2]!Table1[[#This Row],[Travel Date]],2)</f>
        <v>6</v>
      </c>
      <c r="P10733" s="102">
        <v>1</v>
      </c>
    </row>
    <row r="10734" spans="2:16" x14ac:dyDescent="0.25">
      <c r="B10734" s="103"/>
      <c r="C10734" s="103"/>
      <c r="L10734" s="102" t="str">
        <f>[2]!Table1[[#This Row],[Orgn]]&amp;"-"&amp;[2]!Table1[[#This Row],[Dest]]</f>
        <v>BRI-SSH</v>
      </c>
      <c r="M10734" s="102" t="str">
        <f t="shared" si="167"/>
        <v>ADT</v>
      </c>
      <c r="N10734" s="102">
        <f>WEEKDAY([2]!Table1[[#This Row],[Travel Date]],2)</f>
        <v>6</v>
      </c>
      <c r="P10734" s="102">
        <v>1</v>
      </c>
    </row>
    <row r="10735" spans="2:16" x14ac:dyDescent="0.25">
      <c r="B10735" s="103"/>
      <c r="C10735" s="103"/>
      <c r="L10735" s="102" t="str">
        <f>[2]!Table1[[#This Row],[Orgn]]&amp;"-"&amp;[2]!Table1[[#This Row],[Dest]]</f>
        <v>BRI-SSH</v>
      </c>
      <c r="M10735" s="102" t="str">
        <f t="shared" si="167"/>
        <v>ADT</v>
      </c>
      <c r="N10735" s="102">
        <f>WEEKDAY([2]!Table1[[#This Row],[Travel Date]],2)</f>
        <v>6</v>
      </c>
      <c r="P10735" s="102">
        <v>1</v>
      </c>
    </row>
    <row r="10736" spans="2:16" x14ac:dyDescent="0.25">
      <c r="B10736" s="103"/>
      <c r="C10736" s="103"/>
      <c r="L10736" s="102" t="str">
        <f>[2]!Table1[[#This Row],[Orgn]]&amp;"-"&amp;[2]!Table1[[#This Row],[Dest]]</f>
        <v>BRI-SSH</v>
      </c>
      <c r="M10736" s="102" t="str">
        <f t="shared" si="167"/>
        <v>ADT</v>
      </c>
      <c r="N10736" s="102">
        <f>WEEKDAY([2]!Table1[[#This Row],[Travel Date]],2)</f>
        <v>6</v>
      </c>
      <c r="P10736" s="102">
        <v>1</v>
      </c>
    </row>
    <row r="10737" spans="2:16" x14ac:dyDescent="0.25">
      <c r="B10737" s="103"/>
      <c r="C10737" s="103"/>
      <c r="L10737" s="102" t="str">
        <f>[2]!Table1[[#This Row],[Orgn]]&amp;"-"&amp;[2]!Table1[[#This Row],[Dest]]</f>
        <v>BRI-SSH</v>
      </c>
      <c r="M10737" s="102" t="str">
        <f t="shared" si="167"/>
        <v>ADT</v>
      </c>
      <c r="N10737" s="102">
        <f>WEEKDAY([2]!Table1[[#This Row],[Travel Date]],2)</f>
        <v>6</v>
      </c>
      <c r="P10737" s="102">
        <v>1</v>
      </c>
    </row>
    <row r="10738" spans="2:16" x14ac:dyDescent="0.25">
      <c r="B10738" s="103"/>
      <c r="C10738" s="103"/>
      <c r="L10738" s="102" t="str">
        <f>[2]!Table1[[#This Row],[Orgn]]&amp;"-"&amp;[2]!Table1[[#This Row],[Dest]]</f>
        <v>BRI-SSH</v>
      </c>
      <c r="M10738" s="102" t="str">
        <f t="shared" si="167"/>
        <v>ADT</v>
      </c>
      <c r="N10738" s="102">
        <f>WEEKDAY([2]!Table1[[#This Row],[Travel Date]],2)</f>
        <v>6</v>
      </c>
      <c r="P10738" s="102">
        <v>1</v>
      </c>
    </row>
    <row r="10739" spans="2:16" x14ac:dyDescent="0.25">
      <c r="B10739" s="103"/>
      <c r="C10739" s="103"/>
      <c r="L10739" s="102" t="str">
        <f>[2]!Table1[[#This Row],[Orgn]]&amp;"-"&amp;[2]!Table1[[#This Row],[Dest]]</f>
        <v>BRI-SSH</v>
      </c>
      <c r="M10739" s="102" t="str">
        <f t="shared" si="167"/>
        <v>ADT</v>
      </c>
      <c r="N10739" s="102">
        <f>WEEKDAY([2]!Table1[[#This Row],[Travel Date]],2)</f>
        <v>6</v>
      </c>
      <c r="P10739" s="102">
        <v>1</v>
      </c>
    </row>
    <row r="10740" spans="2:16" x14ac:dyDescent="0.25">
      <c r="B10740" s="103"/>
      <c r="C10740" s="103"/>
      <c r="L10740" s="102" t="str">
        <f>[2]!Table1[[#This Row],[Orgn]]&amp;"-"&amp;[2]!Table1[[#This Row],[Dest]]</f>
        <v>BRI-SSH</v>
      </c>
      <c r="M10740" s="102" t="str">
        <f t="shared" si="167"/>
        <v>ADT</v>
      </c>
      <c r="N10740" s="102">
        <f>WEEKDAY([2]!Table1[[#This Row],[Travel Date]],2)</f>
        <v>6</v>
      </c>
      <c r="P10740" s="102">
        <v>1</v>
      </c>
    </row>
    <row r="10741" spans="2:16" x14ac:dyDescent="0.25">
      <c r="B10741" s="103"/>
      <c r="C10741" s="103"/>
      <c r="L10741" s="102" t="str">
        <f>[2]!Table1[[#This Row],[Orgn]]&amp;"-"&amp;[2]!Table1[[#This Row],[Dest]]</f>
        <v>BRI-SSH</v>
      </c>
      <c r="M10741" s="102" t="str">
        <f t="shared" si="167"/>
        <v>ADT</v>
      </c>
      <c r="N10741" s="102">
        <f>WEEKDAY([2]!Table1[[#This Row],[Travel Date]],2)</f>
        <v>6</v>
      </c>
      <c r="P10741" s="102">
        <v>1</v>
      </c>
    </row>
    <row r="10742" spans="2:16" x14ac:dyDescent="0.25">
      <c r="B10742" s="103"/>
      <c r="C10742" s="103"/>
      <c r="L10742" s="102" t="str">
        <f>[2]!Table1[[#This Row],[Orgn]]&amp;"-"&amp;[2]!Table1[[#This Row],[Dest]]</f>
        <v>BRI-SSH</v>
      </c>
      <c r="M10742" s="102" t="str">
        <f t="shared" si="167"/>
        <v>ADT</v>
      </c>
      <c r="N10742" s="102">
        <f>WEEKDAY([2]!Table1[[#This Row],[Travel Date]],2)</f>
        <v>6</v>
      </c>
      <c r="P10742" s="102">
        <v>1</v>
      </c>
    </row>
    <row r="10743" spans="2:16" x14ac:dyDescent="0.25">
      <c r="B10743" s="103"/>
      <c r="C10743" s="103"/>
      <c r="L10743" s="102" t="str">
        <f>[2]!Table1[[#This Row],[Orgn]]&amp;"-"&amp;[2]!Table1[[#This Row],[Dest]]</f>
        <v>BRI-SSH</v>
      </c>
      <c r="M10743" s="102" t="str">
        <f t="shared" si="167"/>
        <v>ADT</v>
      </c>
      <c r="N10743" s="102">
        <f>WEEKDAY([2]!Table1[[#This Row],[Travel Date]],2)</f>
        <v>6</v>
      </c>
      <c r="P10743" s="102">
        <v>1</v>
      </c>
    </row>
    <row r="10744" spans="2:16" x14ac:dyDescent="0.25">
      <c r="B10744" s="103"/>
      <c r="C10744" s="103"/>
      <c r="L10744" s="102" t="str">
        <f>[2]!Table1[[#This Row],[Orgn]]&amp;"-"&amp;[2]!Table1[[#This Row],[Dest]]</f>
        <v>BRI-SSH</v>
      </c>
      <c r="M10744" s="102" t="str">
        <f t="shared" si="167"/>
        <v>ADT</v>
      </c>
      <c r="N10744" s="102">
        <f>WEEKDAY([2]!Table1[[#This Row],[Travel Date]],2)</f>
        <v>6</v>
      </c>
      <c r="P10744" s="102">
        <v>1</v>
      </c>
    </row>
    <row r="10745" spans="2:16" x14ac:dyDescent="0.25">
      <c r="B10745" s="103"/>
      <c r="C10745" s="103"/>
      <c r="L10745" s="102" t="str">
        <f>[2]!Table1[[#This Row],[Orgn]]&amp;"-"&amp;[2]!Table1[[#This Row],[Dest]]</f>
        <v>BRI-SSH</v>
      </c>
      <c r="M10745" s="102" t="str">
        <f t="shared" si="167"/>
        <v>ADT</v>
      </c>
      <c r="N10745" s="102">
        <f>WEEKDAY([2]!Table1[[#This Row],[Travel Date]],2)</f>
        <v>6</v>
      </c>
      <c r="P10745" s="102">
        <v>1</v>
      </c>
    </row>
    <row r="10746" spans="2:16" x14ac:dyDescent="0.25">
      <c r="B10746" s="103"/>
      <c r="C10746" s="103"/>
      <c r="L10746" s="102" t="str">
        <f>[2]!Table1[[#This Row],[Orgn]]&amp;"-"&amp;[2]!Table1[[#This Row],[Dest]]</f>
        <v>BRI-SSH</v>
      </c>
      <c r="M10746" s="102" t="str">
        <f t="shared" si="167"/>
        <v>ADT</v>
      </c>
      <c r="N10746" s="102">
        <f>WEEKDAY([2]!Table1[[#This Row],[Travel Date]],2)</f>
        <v>6</v>
      </c>
      <c r="P10746" s="102">
        <v>1</v>
      </c>
    </row>
    <row r="10747" spans="2:16" x14ac:dyDescent="0.25">
      <c r="B10747" s="103"/>
      <c r="C10747" s="103"/>
      <c r="L10747" s="102" t="str">
        <f>[2]!Table1[[#This Row],[Orgn]]&amp;"-"&amp;[2]!Table1[[#This Row],[Dest]]</f>
        <v>BRI-SSH</v>
      </c>
      <c r="M10747" s="102" t="str">
        <f t="shared" si="167"/>
        <v>ADT</v>
      </c>
      <c r="N10747" s="102">
        <f>WEEKDAY([2]!Table1[[#This Row],[Travel Date]],2)</f>
        <v>6</v>
      </c>
      <c r="P10747" s="102">
        <v>1</v>
      </c>
    </row>
    <row r="10748" spans="2:16" x14ac:dyDescent="0.25">
      <c r="B10748" s="103"/>
      <c r="C10748" s="103"/>
      <c r="L10748" s="102" t="str">
        <f>[2]!Table1[[#This Row],[Orgn]]&amp;"-"&amp;[2]!Table1[[#This Row],[Dest]]</f>
        <v>BRI-SSH</v>
      </c>
      <c r="M10748" s="102" t="str">
        <f t="shared" si="167"/>
        <v>ADT</v>
      </c>
      <c r="N10748" s="102">
        <f>WEEKDAY([2]!Table1[[#This Row],[Travel Date]],2)</f>
        <v>6</v>
      </c>
      <c r="P10748" s="102">
        <v>1</v>
      </c>
    </row>
    <row r="10749" spans="2:16" x14ac:dyDescent="0.25">
      <c r="B10749" s="103"/>
      <c r="C10749" s="103"/>
      <c r="L10749" s="102" t="str">
        <f>[2]!Table1[[#This Row],[Orgn]]&amp;"-"&amp;[2]!Table1[[#This Row],[Dest]]</f>
        <v>BRI-SSH</v>
      </c>
      <c r="M10749" s="102" t="str">
        <f t="shared" si="167"/>
        <v>ADT</v>
      </c>
      <c r="N10749" s="102">
        <f>WEEKDAY([2]!Table1[[#This Row],[Travel Date]],2)</f>
        <v>6</v>
      </c>
      <c r="P10749" s="102">
        <v>1</v>
      </c>
    </row>
    <row r="10750" spans="2:16" x14ac:dyDescent="0.25">
      <c r="B10750" s="103"/>
      <c r="C10750" s="103"/>
      <c r="L10750" s="102" t="str">
        <f>[2]!Table1[[#This Row],[Orgn]]&amp;"-"&amp;[2]!Table1[[#This Row],[Dest]]</f>
        <v>BRI-SSH</v>
      </c>
      <c r="M10750" s="102" t="str">
        <f t="shared" si="167"/>
        <v>ADT</v>
      </c>
      <c r="N10750" s="102">
        <f>WEEKDAY([2]!Table1[[#This Row],[Travel Date]],2)</f>
        <v>6</v>
      </c>
      <c r="P10750" s="102">
        <v>1</v>
      </c>
    </row>
    <row r="10751" spans="2:16" x14ac:dyDescent="0.25">
      <c r="B10751" s="103"/>
      <c r="C10751" s="103"/>
      <c r="L10751" s="102" t="str">
        <f>[2]!Table1[[#This Row],[Orgn]]&amp;"-"&amp;[2]!Table1[[#This Row],[Dest]]</f>
        <v>BRI-SSH</v>
      </c>
      <c r="M10751" s="102" t="str">
        <f t="shared" si="167"/>
        <v>ADT</v>
      </c>
      <c r="N10751" s="102">
        <f>WEEKDAY([2]!Table1[[#This Row],[Travel Date]],2)</f>
        <v>6</v>
      </c>
      <c r="P10751" s="102">
        <v>1</v>
      </c>
    </row>
    <row r="10752" spans="2:16" x14ac:dyDescent="0.25">
      <c r="B10752" s="103"/>
      <c r="C10752" s="103"/>
      <c r="L10752" s="102" t="str">
        <f>[2]!Table1[[#This Row],[Orgn]]&amp;"-"&amp;[2]!Table1[[#This Row],[Dest]]</f>
        <v>BRI-SSH</v>
      </c>
      <c r="M10752" s="102" t="str">
        <f t="shared" si="167"/>
        <v>ADT</v>
      </c>
      <c r="N10752" s="102">
        <f>WEEKDAY([2]!Table1[[#This Row],[Travel Date]],2)</f>
        <v>6</v>
      </c>
      <c r="P10752" s="102">
        <v>1</v>
      </c>
    </row>
    <row r="10753" spans="2:16" x14ac:dyDescent="0.25">
      <c r="B10753" s="103"/>
      <c r="C10753" s="103"/>
      <c r="L10753" s="102" t="str">
        <f>[2]!Table1[[#This Row],[Orgn]]&amp;"-"&amp;[2]!Table1[[#This Row],[Dest]]</f>
        <v>BRI-SSH</v>
      </c>
      <c r="M10753" s="102" t="str">
        <f t="shared" si="167"/>
        <v>ADT</v>
      </c>
      <c r="N10753" s="102">
        <f>WEEKDAY([2]!Table1[[#This Row],[Travel Date]],2)</f>
        <v>6</v>
      </c>
      <c r="P10753" s="102">
        <v>1</v>
      </c>
    </row>
    <row r="10754" spans="2:16" x14ac:dyDescent="0.25">
      <c r="B10754" s="103"/>
      <c r="C10754" s="103"/>
      <c r="L10754" s="102" t="str">
        <f>[2]!Table1[[#This Row],[Orgn]]&amp;"-"&amp;[2]!Table1[[#This Row],[Dest]]</f>
        <v>BRI-SSH</v>
      </c>
      <c r="M10754" s="102" t="str">
        <f t="shared" ref="M10754:M10817" si="168">IF(TRIM(C10754)="INF", "INF", IF(TRIM(C10754)="CHD", "CHD", "ADT"))</f>
        <v>ADT</v>
      </c>
      <c r="N10754" s="102">
        <f>WEEKDAY([2]!Table1[[#This Row],[Travel Date]],2)</f>
        <v>6</v>
      </c>
      <c r="P10754" s="102">
        <v>1</v>
      </c>
    </row>
    <row r="10755" spans="2:16" x14ac:dyDescent="0.25">
      <c r="B10755" s="103"/>
      <c r="C10755" s="103"/>
      <c r="L10755" s="102" t="str">
        <f>[2]!Table1[[#This Row],[Orgn]]&amp;"-"&amp;[2]!Table1[[#This Row],[Dest]]</f>
        <v>BRI-SSH</v>
      </c>
      <c r="M10755" s="102" t="str">
        <f t="shared" si="168"/>
        <v>ADT</v>
      </c>
      <c r="N10755" s="102">
        <f>WEEKDAY([2]!Table1[[#This Row],[Travel Date]],2)</f>
        <v>6</v>
      </c>
      <c r="P10755" s="102">
        <v>1</v>
      </c>
    </row>
    <row r="10756" spans="2:16" x14ac:dyDescent="0.25">
      <c r="B10756" s="103"/>
      <c r="C10756" s="103"/>
      <c r="L10756" s="102" t="str">
        <f>[2]!Table1[[#This Row],[Orgn]]&amp;"-"&amp;[2]!Table1[[#This Row],[Dest]]</f>
        <v>BRI-SSH</v>
      </c>
      <c r="M10756" s="102" t="str">
        <f t="shared" si="168"/>
        <v>ADT</v>
      </c>
      <c r="N10756" s="102">
        <f>WEEKDAY([2]!Table1[[#This Row],[Travel Date]],2)</f>
        <v>6</v>
      </c>
      <c r="P10756" s="102">
        <v>1</v>
      </c>
    </row>
    <row r="10757" spans="2:16" x14ac:dyDescent="0.25">
      <c r="B10757" s="103"/>
      <c r="C10757" s="103"/>
      <c r="L10757" s="102" t="str">
        <f>[2]!Table1[[#This Row],[Orgn]]&amp;"-"&amp;[2]!Table1[[#This Row],[Dest]]</f>
        <v>BRI-SSH</v>
      </c>
      <c r="M10757" s="102" t="str">
        <f t="shared" si="168"/>
        <v>ADT</v>
      </c>
      <c r="N10757" s="102">
        <f>WEEKDAY([2]!Table1[[#This Row],[Travel Date]],2)</f>
        <v>6</v>
      </c>
      <c r="P10757" s="102">
        <v>1</v>
      </c>
    </row>
    <row r="10758" spans="2:16" x14ac:dyDescent="0.25">
      <c r="B10758" s="103"/>
      <c r="C10758" s="103"/>
      <c r="L10758" s="102" t="str">
        <f>[2]!Table1[[#This Row],[Orgn]]&amp;"-"&amp;[2]!Table1[[#This Row],[Dest]]</f>
        <v>BRI-SSH</v>
      </c>
      <c r="M10758" s="102" t="str">
        <f t="shared" si="168"/>
        <v>ADT</v>
      </c>
      <c r="N10758" s="102">
        <f>WEEKDAY([2]!Table1[[#This Row],[Travel Date]],2)</f>
        <v>6</v>
      </c>
      <c r="P10758" s="102">
        <v>1</v>
      </c>
    </row>
    <row r="10759" spans="2:16" x14ac:dyDescent="0.25">
      <c r="B10759" s="103"/>
      <c r="C10759" s="103"/>
      <c r="L10759" s="102" t="str">
        <f>[2]!Table1[[#This Row],[Orgn]]&amp;"-"&amp;[2]!Table1[[#This Row],[Dest]]</f>
        <v>BRI-SSH</v>
      </c>
      <c r="M10759" s="102" t="str">
        <f t="shared" si="168"/>
        <v>ADT</v>
      </c>
      <c r="N10759" s="102">
        <f>WEEKDAY([2]!Table1[[#This Row],[Travel Date]],2)</f>
        <v>6</v>
      </c>
      <c r="P10759" s="102">
        <v>1</v>
      </c>
    </row>
    <row r="10760" spans="2:16" x14ac:dyDescent="0.25">
      <c r="B10760" s="103"/>
      <c r="C10760" s="103"/>
      <c r="L10760" s="102" t="str">
        <f>[2]!Table1[[#This Row],[Orgn]]&amp;"-"&amp;[2]!Table1[[#This Row],[Dest]]</f>
        <v>BRI-SSH</v>
      </c>
      <c r="M10760" s="102" t="str">
        <f t="shared" si="168"/>
        <v>ADT</v>
      </c>
      <c r="N10760" s="102">
        <f>WEEKDAY([2]!Table1[[#This Row],[Travel Date]],2)</f>
        <v>6</v>
      </c>
      <c r="P10760" s="102">
        <v>1</v>
      </c>
    </row>
    <row r="10761" spans="2:16" x14ac:dyDescent="0.25">
      <c r="B10761" s="103"/>
      <c r="C10761" s="103"/>
      <c r="L10761" s="102" t="str">
        <f>[2]!Table1[[#This Row],[Orgn]]&amp;"-"&amp;[2]!Table1[[#This Row],[Dest]]</f>
        <v>BRI-SSH</v>
      </c>
      <c r="M10761" s="102" t="str">
        <f t="shared" si="168"/>
        <v>ADT</v>
      </c>
      <c r="N10761" s="102">
        <f>WEEKDAY([2]!Table1[[#This Row],[Travel Date]],2)</f>
        <v>6</v>
      </c>
      <c r="P10761" s="102">
        <v>1</v>
      </c>
    </row>
    <row r="10762" spans="2:16" x14ac:dyDescent="0.25">
      <c r="B10762" s="103"/>
      <c r="C10762" s="103"/>
      <c r="L10762" s="102" t="str">
        <f>[2]!Table1[[#This Row],[Orgn]]&amp;"-"&amp;[2]!Table1[[#This Row],[Dest]]</f>
        <v>BRI-SSH</v>
      </c>
      <c r="M10762" s="102" t="str">
        <f t="shared" si="168"/>
        <v>ADT</v>
      </c>
      <c r="N10762" s="102">
        <f>WEEKDAY([2]!Table1[[#This Row],[Travel Date]],2)</f>
        <v>6</v>
      </c>
      <c r="P10762" s="102">
        <v>1</v>
      </c>
    </row>
    <row r="10763" spans="2:16" x14ac:dyDescent="0.25">
      <c r="B10763" s="103"/>
      <c r="C10763" s="103"/>
      <c r="L10763" s="102" t="str">
        <f>[2]!Table1[[#This Row],[Orgn]]&amp;"-"&amp;[2]!Table1[[#This Row],[Dest]]</f>
        <v>BRI-SSH</v>
      </c>
      <c r="M10763" s="102" t="str">
        <f t="shared" si="168"/>
        <v>ADT</v>
      </c>
      <c r="N10763" s="102">
        <f>WEEKDAY([2]!Table1[[#This Row],[Travel Date]],2)</f>
        <v>6</v>
      </c>
      <c r="P10763" s="102">
        <v>1</v>
      </c>
    </row>
    <row r="10764" spans="2:16" x14ac:dyDescent="0.25">
      <c r="B10764" s="103"/>
      <c r="C10764" s="103"/>
      <c r="L10764" s="102" t="str">
        <f>[2]!Table1[[#This Row],[Orgn]]&amp;"-"&amp;[2]!Table1[[#This Row],[Dest]]</f>
        <v>BRI-SSH</v>
      </c>
      <c r="M10764" s="102" t="str">
        <f t="shared" si="168"/>
        <v>ADT</v>
      </c>
      <c r="N10764" s="102">
        <f>WEEKDAY([2]!Table1[[#This Row],[Travel Date]],2)</f>
        <v>6</v>
      </c>
      <c r="P10764" s="102">
        <v>1</v>
      </c>
    </row>
    <row r="10765" spans="2:16" x14ac:dyDescent="0.25">
      <c r="B10765" s="103"/>
      <c r="C10765" s="103"/>
      <c r="L10765" s="102" t="str">
        <f>[2]!Table1[[#This Row],[Orgn]]&amp;"-"&amp;[2]!Table1[[#This Row],[Dest]]</f>
        <v>BRI-SSH</v>
      </c>
      <c r="M10765" s="102" t="str">
        <f t="shared" si="168"/>
        <v>ADT</v>
      </c>
      <c r="N10765" s="102">
        <f>WEEKDAY([2]!Table1[[#This Row],[Travel Date]],2)</f>
        <v>6</v>
      </c>
      <c r="P10765" s="102">
        <v>1</v>
      </c>
    </row>
    <row r="10766" spans="2:16" x14ac:dyDescent="0.25">
      <c r="B10766" s="103"/>
      <c r="C10766" s="103"/>
      <c r="L10766" s="102" t="str">
        <f>[2]!Table1[[#This Row],[Orgn]]&amp;"-"&amp;[2]!Table1[[#This Row],[Dest]]</f>
        <v>BRI-SSH</v>
      </c>
      <c r="M10766" s="102" t="str">
        <f t="shared" si="168"/>
        <v>ADT</v>
      </c>
      <c r="N10766" s="102">
        <f>WEEKDAY([2]!Table1[[#This Row],[Travel Date]],2)</f>
        <v>6</v>
      </c>
      <c r="P10766" s="102">
        <v>1</v>
      </c>
    </row>
    <row r="10767" spans="2:16" x14ac:dyDescent="0.25">
      <c r="B10767" s="103"/>
      <c r="C10767" s="103"/>
      <c r="L10767" s="102" t="str">
        <f>[2]!Table1[[#This Row],[Orgn]]&amp;"-"&amp;[2]!Table1[[#This Row],[Dest]]</f>
        <v>BRI-SSH</v>
      </c>
      <c r="M10767" s="102" t="str">
        <f t="shared" si="168"/>
        <v>ADT</v>
      </c>
      <c r="N10767" s="102">
        <f>WEEKDAY([2]!Table1[[#This Row],[Travel Date]],2)</f>
        <v>6</v>
      </c>
      <c r="P10767" s="102">
        <v>1</v>
      </c>
    </row>
    <row r="10768" spans="2:16" x14ac:dyDescent="0.25">
      <c r="B10768" s="103"/>
      <c r="C10768" s="103"/>
      <c r="L10768" s="102" t="str">
        <f>[2]!Table1[[#This Row],[Orgn]]&amp;"-"&amp;[2]!Table1[[#This Row],[Dest]]</f>
        <v>BRI-SSH</v>
      </c>
      <c r="M10768" s="102" t="str">
        <f t="shared" si="168"/>
        <v>ADT</v>
      </c>
      <c r="N10768" s="102">
        <f>WEEKDAY([2]!Table1[[#This Row],[Travel Date]],2)</f>
        <v>6</v>
      </c>
      <c r="P10768" s="102">
        <v>1</v>
      </c>
    </row>
    <row r="10769" spans="2:16" x14ac:dyDescent="0.25">
      <c r="B10769" s="103"/>
      <c r="C10769" s="103"/>
      <c r="L10769" s="102" t="str">
        <f>[2]!Table1[[#This Row],[Orgn]]&amp;"-"&amp;[2]!Table1[[#This Row],[Dest]]</f>
        <v>BRI-SSH</v>
      </c>
      <c r="M10769" s="102" t="str">
        <f t="shared" si="168"/>
        <v>ADT</v>
      </c>
      <c r="N10769" s="102">
        <f>WEEKDAY([2]!Table1[[#This Row],[Travel Date]],2)</f>
        <v>6</v>
      </c>
      <c r="P10769" s="102">
        <v>1</v>
      </c>
    </row>
    <row r="10770" spans="2:16" x14ac:dyDescent="0.25">
      <c r="B10770" s="103"/>
      <c r="C10770" s="103"/>
      <c r="L10770" s="102" t="str">
        <f>[2]!Table1[[#This Row],[Orgn]]&amp;"-"&amp;[2]!Table1[[#This Row],[Dest]]</f>
        <v>BRI-SSH</v>
      </c>
      <c r="M10770" s="102" t="str">
        <f t="shared" si="168"/>
        <v>ADT</v>
      </c>
      <c r="N10770" s="102">
        <f>WEEKDAY([2]!Table1[[#This Row],[Travel Date]],2)</f>
        <v>6</v>
      </c>
      <c r="P10770" s="102">
        <v>1</v>
      </c>
    </row>
    <row r="10771" spans="2:16" x14ac:dyDescent="0.25">
      <c r="B10771" s="103"/>
      <c r="C10771" s="103"/>
      <c r="L10771" s="102" t="str">
        <f>[2]!Table1[[#This Row],[Orgn]]&amp;"-"&amp;[2]!Table1[[#This Row],[Dest]]</f>
        <v>BRI-SSH</v>
      </c>
      <c r="M10771" s="102" t="str">
        <f t="shared" si="168"/>
        <v>ADT</v>
      </c>
      <c r="N10771" s="102">
        <f>WEEKDAY([2]!Table1[[#This Row],[Travel Date]],2)</f>
        <v>6</v>
      </c>
      <c r="P10771" s="102">
        <v>1</v>
      </c>
    </row>
    <row r="10772" spans="2:16" x14ac:dyDescent="0.25">
      <c r="B10772" s="103"/>
      <c r="C10772" s="103"/>
      <c r="L10772" s="102" t="str">
        <f>[2]!Table1[[#This Row],[Orgn]]&amp;"-"&amp;[2]!Table1[[#This Row],[Dest]]</f>
        <v>SSH-NAP</v>
      </c>
      <c r="M10772" s="102" t="str">
        <f t="shared" si="168"/>
        <v>ADT</v>
      </c>
      <c r="N10772" s="102">
        <f>WEEKDAY([2]!Table1[[#This Row],[Travel Date]],2)</f>
        <v>6</v>
      </c>
      <c r="P10772" s="102">
        <v>1</v>
      </c>
    </row>
    <row r="10773" spans="2:16" x14ac:dyDescent="0.25">
      <c r="B10773" s="103"/>
      <c r="C10773" s="103"/>
      <c r="L10773" s="102" t="str">
        <f>[2]!Table1[[#This Row],[Orgn]]&amp;"-"&amp;[2]!Table1[[#This Row],[Dest]]</f>
        <v>SSH-NAP</v>
      </c>
      <c r="M10773" s="102" t="str">
        <f t="shared" si="168"/>
        <v>ADT</v>
      </c>
      <c r="N10773" s="102">
        <f>WEEKDAY([2]!Table1[[#This Row],[Travel Date]],2)</f>
        <v>6</v>
      </c>
      <c r="P10773" s="102">
        <v>1</v>
      </c>
    </row>
    <row r="10774" spans="2:16" x14ac:dyDescent="0.25">
      <c r="B10774" s="103"/>
      <c r="C10774" s="103"/>
      <c r="L10774" s="102" t="str">
        <f>[2]!Table1[[#This Row],[Orgn]]&amp;"-"&amp;[2]!Table1[[#This Row],[Dest]]</f>
        <v>SSH-NAP</v>
      </c>
      <c r="M10774" s="102" t="str">
        <f t="shared" si="168"/>
        <v>ADT</v>
      </c>
      <c r="N10774" s="102">
        <f>WEEKDAY([2]!Table1[[#This Row],[Travel Date]],2)</f>
        <v>6</v>
      </c>
      <c r="P10774" s="102">
        <v>1</v>
      </c>
    </row>
    <row r="10775" spans="2:16" x14ac:dyDescent="0.25">
      <c r="B10775" s="103"/>
      <c r="C10775" s="103"/>
      <c r="L10775" s="102" t="str">
        <f>[2]!Table1[[#This Row],[Orgn]]&amp;"-"&amp;[2]!Table1[[#This Row],[Dest]]</f>
        <v>SSH-NAP</v>
      </c>
      <c r="M10775" s="102" t="str">
        <f t="shared" si="168"/>
        <v>ADT</v>
      </c>
      <c r="N10775" s="102">
        <f>WEEKDAY([2]!Table1[[#This Row],[Travel Date]],2)</f>
        <v>6</v>
      </c>
      <c r="P10775" s="102">
        <v>1</v>
      </c>
    </row>
    <row r="10776" spans="2:16" x14ac:dyDescent="0.25">
      <c r="B10776" s="103"/>
      <c r="C10776" s="103"/>
      <c r="L10776" s="102" t="str">
        <f>[2]!Table1[[#This Row],[Orgn]]&amp;"-"&amp;[2]!Table1[[#This Row],[Dest]]</f>
        <v>SSH-NAP</v>
      </c>
      <c r="M10776" s="102" t="str">
        <f t="shared" si="168"/>
        <v>ADT</v>
      </c>
      <c r="N10776" s="102">
        <f>WEEKDAY([2]!Table1[[#This Row],[Travel Date]],2)</f>
        <v>6</v>
      </c>
      <c r="P10776" s="102">
        <v>1</v>
      </c>
    </row>
    <row r="10777" spans="2:16" x14ac:dyDescent="0.25">
      <c r="B10777" s="103"/>
      <c r="C10777" s="103"/>
      <c r="L10777" s="102" t="str">
        <f>[2]!Table1[[#This Row],[Orgn]]&amp;"-"&amp;[2]!Table1[[#This Row],[Dest]]</f>
        <v>SSH-NAP</v>
      </c>
      <c r="M10777" s="102" t="str">
        <f t="shared" si="168"/>
        <v>ADT</v>
      </c>
      <c r="N10777" s="102">
        <f>WEEKDAY([2]!Table1[[#This Row],[Travel Date]],2)</f>
        <v>6</v>
      </c>
      <c r="P10777" s="102">
        <v>1</v>
      </c>
    </row>
    <row r="10778" spans="2:16" x14ac:dyDescent="0.25">
      <c r="B10778" s="103"/>
      <c r="C10778" s="103"/>
      <c r="L10778" s="102" t="str">
        <f>[2]!Table1[[#This Row],[Orgn]]&amp;"-"&amp;[2]!Table1[[#This Row],[Dest]]</f>
        <v>SSH-NAP</v>
      </c>
      <c r="M10778" s="102" t="str">
        <f t="shared" si="168"/>
        <v>ADT</v>
      </c>
      <c r="N10778" s="102">
        <f>WEEKDAY([2]!Table1[[#This Row],[Travel Date]],2)</f>
        <v>6</v>
      </c>
      <c r="P10778" s="102">
        <v>1</v>
      </c>
    </row>
    <row r="10779" spans="2:16" x14ac:dyDescent="0.25">
      <c r="B10779" s="103"/>
      <c r="C10779" s="103"/>
      <c r="L10779" s="102" t="str">
        <f>[2]!Table1[[#This Row],[Orgn]]&amp;"-"&amp;[2]!Table1[[#This Row],[Dest]]</f>
        <v>SSH-NAP</v>
      </c>
      <c r="M10779" s="102" t="str">
        <f t="shared" si="168"/>
        <v>ADT</v>
      </c>
      <c r="N10779" s="102">
        <f>WEEKDAY([2]!Table1[[#This Row],[Travel Date]],2)</f>
        <v>6</v>
      </c>
      <c r="P10779" s="102">
        <v>1</v>
      </c>
    </row>
    <row r="10780" spans="2:16" x14ac:dyDescent="0.25">
      <c r="B10780" s="103"/>
      <c r="C10780" s="103"/>
      <c r="L10780" s="102" t="str">
        <f>[2]!Table1[[#This Row],[Orgn]]&amp;"-"&amp;[2]!Table1[[#This Row],[Dest]]</f>
        <v>SSH-NAP</v>
      </c>
      <c r="M10780" s="102" t="str">
        <f t="shared" si="168"/>
        <v>ADT</v>
      </c>
      <c r="N10780" s="102">
        <f>WEEKDAY([2]!Table1[[#This Row],[Travel Date]],2)</f>
        <v>6</v>
      </c>
      <c r="P10780" s="102">
        <v>1</v>
      </c>
    </row>
    <row r="10781" spans="2:16" x14ac:dyDescent="0.25">
      <c r="B10781" s="103"/>
      <c r="C10781" s="103"/>
      <c r="L10781" s="102" t="str">
        <f>[2]!Table1[[#This Row],[Orgn]]&amp;"-"&amp;[2]!Table1[[#This Row],[Dest]]</f>
        <v>SSH-NAP</v>
      </c>
      <c r="M10781" s="102" t="str">
        <f t="shared" si="168"/>
        <v>ADT</v>
      </c>
      <c r="N10781" s="102">
        <f>WEEKDAY([2]!Table1[[#This Row],[Travel Date]],2)</f>
        <v>6</v>
      </c>
      <c r="P10781" s="102">
        <v>1</v>
      </c>
    </row>
    <row r="10782" spans="2:16" x14ac:dyDescent="0.25">
      <c r="B10782" s="103"/>
      <c r="C10782" s="103"/>
      <c r="L10782" s="102" t="str">
        <f>[2]!Table1[[#This Row],[Orgn]]&amp;"-"&amp;[2]!Table1[[#This Row],[Dest]]</f>
        <v>SSH-NAP</v>
      </c>
      <c r="M10782" s="102" t="str">
        <f t="shared" si="168"/>
        <v>ADT</v>
      </c>
      <c r="N10782" s="102">
        <f>WEEKDAY([2]!Table1[[#This Row],[Travel Date]],2)</f>
        <v>6</v>
      </c>
      <c r="P10782" s="102">
        <v>1</v>
      </c>
    </row>
    <row r="10783" spans="2:16" x14ac:dyDescent="0.25">
      <c r="B10783" s="103"/>
      <c r="C10783" s="103"/>
      <c r="L10783" s="102" t="str">
        <f>[2]!Table1[[#This Row],[Orgn]]&amp;"-"&amp;[2]!Table1[[#This Row],[Dest]]</f>
        <v>SSH-NAP</v>
      </c>
      <c r="M10783" s="102" t="str">
        <f t="shared" si="168"/>
        <v>ADT</v>
      </c>
      <c r="N10783" s="102">
        <f>WEEKDAY([2]!Table1[[#This Row],[Travel Date]],2)</f>
        <v>6</v>
      </c>
      <c r="P10783" s="102">
        <v>1</v>
      </c>
    </row>
    <row r="10784" spans="2:16" x14ac:dyDescent="0.25">
      <c r="B10784" s="103"/>
      <c r="C10784" s="103"/>
      <c r="L10784" s="102" t="str">
        <f>[2]!Table1[[#This Row],[Orgn]]&amp;"-"&amp;[2]!Table1[[#This Row],[Dest]]</f>
        <v>SSH-NAP</v>
      </c>
      <c r="M10784" s="102" t="str">
        <f t="shared" si="168"/>
        <v>ADT</v>
      </c>
      <c r="N10784" s="102">
        <f>WEEKDAY([2]!Table1[[#This Row],[Travel Date]],2)</f>
        <v>6</v>
      </c>
      <c r="P10784" s="102">
        <v>1</v>
      </c>
    </row>
    <row r="10785" spans="2:16" x14ac:dyDescent="0.25">
      <c r="B10785" s="103"/>
      <c r="C10785" s="103"/>
      <c r="L10785" s="102" t="str">
        <f>[2]!Table1[[#This Row],[Orgn]]&amp;"-"&amp;[2]!Table1[[#This Row],[Dest]]</f>
        <v>SSH-NAP</v>
      </c>
      <c r="M10785" s="102" t="str">
        <f t="shared" si="168"/>
        <v>ADT</v>
      </c>
      <c r="N10785" s="102">
        <f>WEEKDAY([2]!Table1[[#This Row],[Travel Date]],2)</f>
        <v>6</v>
      </c>
      <c r="P10785" s="102">
        <v>1</v>
      </c>
    </row>
    <row r="10786" spans="2:16" x14ac:dyDescent="0.25">
      <c r="B10786" s="103"/>
      <c r="C10786" s="103"/>
      <c r="L10786" s="102" t="str">
        <f>[2]!Table1[[#This Row],[Orgn]]&amp;"-"&amp;[2]!Table1[[#This Row],[Dest]]</f>
        <v>SSH-NAP</v>
      </c>
      <c r="M10786" s="102" t="str">
        <f t="shared" si="168"/>
        <v>ADT</v>
      </c>
      <c r="N10786" s="102">
        <f>WEEKDAY([2]!Table1[[#This Row],[Travel Date]],2)</f>
        <v>6</v>
      </c>
      <c r="P10786" s="102">
        <v>1</v>
      </c>
    </row>
    <row r="10787" spans="2:16" x14ac:dyDescent="0.25">
      <c r="B10787" s="103"/>
      <c r="C10787" s="103"/>
      <c r="L10787" s="102" t="str">
        <f>[2]!Table1[[#This Row],[Orgn]]&amp;"-"&amp;[2]!Table1[[#This Row],[Dest]]</f>
        <v>SSH-NAP</v>
      </c>
      <c r="M10787" s="102" t="str">
        <f t="shared" si="168"/>
        <v>ADT</v>
      </c>
      <c r="N10787" s="102">
        <f>WEEKDAY([2]!Table1[[#This Row],[Travel Date]],2)</f>
        <v>6</v>
      </c>
      <c r="P10787" s="102">
        <v>1</v>
      </c>
    </row>
    <row r="10788" spans="2:16" x14ac:dyDescent="0.25">
      <c r="B10788" s="103"/>
      <c r="C10788" s="103"/>
      <c r="L10788" s="102" t="str">
        <f>[2]!Table1[[#This Row],[Orgn]]&amp;"-"&amp;[2]!Table1[[#This Row],[Dest]]</f>
        <v>SSH-NAP</v>
      </c>
      <c r="M10788" s="102" t="str">
        <f t="shared" si="168"/>
        <v>ADT</v>
      </c>
      <c r="N10788" s="102">
        <f>WEEKDAY([2]!Table1[[#This Row],[Travel Date]],2)</f>
        <v>6</v>
      </c>
      <c r="P10788" s="102">
        <v>1</v>
      </c>
    </row>
    <row r="10789" spans="2:16" x14ac:dyDescent="0.25">
      <c r="B10789" s="103"/>
      <c r="C10789" s="103"/>
      <c r="L10789" s="102" t="str">
        <f>[2]!Table1[[#This Row],[Orgn]]&amp;"-"&amp;[2]!Table1[[#This Row],[Dest]]</f>
        <v>SSH-NAP</v>
      </c>
      <c r="M10789" s="102" t="str">
        <f t="shared" si="168"/>
        <v>ADT</v>
      </c>
      <c r="N10789" s="102">
        <f>WEEKDAY([2]!Table1[[#This Row],[Travel Date]],2)</f>
        <v>6</v>
      </c>
      <c r="P10789" s="102">
        <v>1</v>
      </c>
    </row>
    <row r="10790" spans="2:16" x14ac:dyDescent="0.25">
      <c r="B10790" s="103"/>
      <c r="C10790" s="103"/>
      <c r="L10790" s="102" t="str">
        <f>[2]!Table1[[#This Row],[Orgn]]&amp;"-"&amp;[2]!Table1[[#This Row],[Dest]]</f>
        <v>SSH-NAP</v>
      </c>
      <c r="M10790" s="102" t="str">
        <f t="shared" si="168"/>
        <v>ADT</v>
      </c>
      <c r="N10790" s="102">
        <f>WEEKDAY([2]!Table1[[#This Row],[Travel Date]],2)</f>
        <v>6</v>
      </c>
      <c r="P10790" s="102">
        <v>1</v>
      </c>
    </row>
    <row r="10791" spans="2:16" x14ac:dyDescent="0.25">
      <c r="B10791" s="103"/>
      <c r="C10791" s="103"/>
      <c r="L10791" s="102" t="str">
        <f>[2]!Table1[[#This Row],[Orgn]]&amp;"-"&amp;[2]!Table1[[#This Row],[Dest]]</f>
        <v>SSH-NAP</v>
      </c>
      <c r="M10791" s="102" t="str">
        <f t="shared" si="168"/>
        <v>ADT</v>
      </c>
      <c r="N10791" s="102">
        <f>WEEKDAY([2]!Table1[[#This Row],[Travel Date]],2)</f>
        <v>6</v>
      </c>
      <c r="P10791" s="102">
        <v>1</v>
      </c>
    </row>
    <row r="10792" spans="2:16" x14ac:dyDescent="0.25">
      <c r="B10792" s="103"/>
      <c r="C10792" s="103"/>
      <c r="L10792" s="102" t="str">
        <f>[2]!Table1[[#This Row],[Orgn]]&amp;"-"&amp;[2]!Table1[[#This Row],[Dest]]</f>
        <v>SSH-NAP</v>
      </c>
      <c r="M10792" s="102" t="str">
        <f t="shared" si="168"/>
        <v>ADT</v>
      </c>
      <c r="N10792" s="102">
        <f>WEEKDAY([2]!Table1[[#This Row],[Travel Date]],2)</f>
        <v>6</v>
      </c>
      <c r="P10792" s="102">
        <v>1</v>
      </c>
    </row>
    <row r="10793" spans="2:16" x14ac:dyDescent="0.25">
      <c r="B10793" s="103"/>
      <c r="C10793" s="103"/>
      <c r="L10793" s="102" t="str">
        <f>[2]!Table1[[#This Row],[Orgn]]&amp;"-"&amp;[2]!Table1[[#This Row],[Dest]]</f>
        <v>SSH-NAP</v>
      </c>
      <c r="M10793" s="102" t="str">
        <f t="shared" si="168"/>
        <v>ADT</v>
      </c>
      <c r="N10793" s="102">
        <f>WEEKDAY([2]!Table1[[#This Row],[Travel Date]],2)</f>
        <v>6</v>
      </c>
      <c r="P10793" s="102">
        <v>1</v>
      </c>
    </row>
    <row r="10794" spans="2:16" x14ac:dyDescent="0.25">
      <c r="B10794" s="103"/>
      <c r="C10794" s="103"/>
      <c r="L10794" s="102" t="str">
        <f>[2]!Table1[[#This Row],[Orgn]]&amp;"-"&amp;[2]!Table1[[#This Row],[Dest]]</f>
        <v>SSH-NAP</v>
      </c>
      <c r="M10794" s="102" t="str">
        <f t="shared" si="168"/>
        <v>ADT</v>
      </c>
      <c r="N10794" s="102">
        <f>WEEKDAY([2]!Table1[[#This Row],[Travel Date]],2)</f>
        <v>6</v>
      </c>
      <c r="P10794" s="102">
        <v>1</v>
      </c>
    </row>
    <row r="10795" spans="2:16" x14ac:dyDescent="0.25">
      <c r="B10795" s="103"/>
      <c r="C10795" s="103"/>
      <c r="L10795" s="102" t="str">
        <f>[2]!Table1[[#This Row],[Orgn]]&amp;"-"&amp;[2]!Table1[[#This Row],[Dest]]</f>
        <v>SSH-NAP</v>
      </c>
      <c r="M10795" s="102" t="str">
        <f t="shared" si="168"/>
        <v>ADT</v>
      </c>
      <c r="N10795" s="102">
        <f>WEEKDAY([2]!Table1[[#This Row],[Travel Date]],2)</f>
        <v>6</v>
      </c>
      <c r="P10795" s="102">
        <v>1</v>
      </c>
    </row>
    <row r="10796" spans="2:16" x14ac:dyDescent="0.25">
      <c r="B10796" s="103"/>
      <c r="C10796" s="103"/>
      <c r="L10796" s="102" t="str">
        <f>[2]!Table1[[#This Row],[Orgn]]&amp;"-"&amp;[2]!Table1[[#This Row],[Dest]]</f>
        <v>SSH-NAP</v>
      </c>
      <c r="M10796" s="102" t="str">
        <f t="shared" si="168"/>
        <v>ADT</v>
      </c>
      <c r="N10796" s="102">
        <f>WEEKDAY([2]!Table1[[#This Row],[Travel Date]],2)</f>
        <v>6</v>
      </c>
      <c r="P10796" s="102">
        <v>1</v>
      </c>
    </row>
    <row r="10797" spans="2:16" x14ac:dyDescent="0.25">
      <c r="B10797" s="103"/>
      <c r="C10797" s="103"/>
      <c r="L10797" s="102" t="str">
        <f>[2]!Table1[[#This Row],[Orgn]]&amp;"-"&amp;[2]!Table1[[#This Row],[Dest]]</f>
        <v>SSH-NAP</v>
      </c>
      <c r="M10797" s="102" t="str">
        <f t="shared" si="168"/>
        <v>ADT</v>
      </c>
      <c r="N10797" s="102">
        <f>WEEKDAY([2]!Table1[[#This Row],[Travel Date]],2)</f>
        <v>6</v>
      </c>
      <c r="P10797" s="102">
        <v>1</v>
      </c>
    </row>
    <row r="10798" spans="2:16" x14ac:dyDescent="0.25">
      <c r="B10798" s="103"/>
      <c r="C10798" s="103"/>
      <c r="L10798" s="102" t="str">
        <f>[2]!Table1[[#This Row],[Orgn]]&amp;"-"&amp;[2]!Table1[[#This Row],[Dest]]</f>
        <v>SSH-NAP</v>
      </c>
      <c r="M10798" s="102" t="str">
        <f t="shared" si="168"/>
        <v>ADT</v>
      </c>
      <c r="N10798" s="102">
        <f>WEEKDAY([2]!Table1[[#This Row],[Travel Date]],2)</f>
        <v>6</v>
      </c>
      <c r="P10798" s="102">
        <v>1</v>
      </c>
    </row>
    <row r="10799" spans="2:16" x14ac:dyDescent="0.25">
      <c r="B10799" s="103"/>
      <c r="C10799" s="103"/>
      <c r="L10799" s="102" t="str">
        <f>[2]!Table1[[#This Row],[Orgn]]&amp;"-"&amp;[2]!Table1[[#This Row],[Dest]]</f>
        <v>SSH-NAP</v>
      </c>
      <c r="M10799" s="102" t="str">
        <f t="shared" si="168"/>
        <v>ADT</v>
      </c>
      <c r="N10799" s="102">
        <f>WEEKDAY([2]!Table1[[#This Row],[Travel Date]],2)</f>
        <v>6</v>
      </c>
      <c r="P10799" s="102">
        <v>1</v>
      </c>
    </row>
    <row r="10800" spans="2:16" x14ac:dyDescent="0.25">
      <c r="B10800" s="103"/>
      <c r="C10800" s="103"/>
      <c r="L10800" s="102" t="str">
        <f>[2]!Table1[[#This Row],[Orgn]]&amp;"-"&amp;[2]!Table1[[#This Row],[Dest]]</f>
        <v>SSH-NAP</v>
      </c>
      <c r="M10800" s="102" t="str">
        <f t="shared" si="168"/>
        <v>ADT</v>
      </c>
      <c r="N10800" s="102">
        <f>WEEKDAY([2]!Table1[[#This Row],[Travel Date]],2)</f>
        <v>6</v>
      </c>
      <c r="P10800" s="102">
        <v>1</v>
      </c>
    </row>
    <row r="10801" spans="2:16" x14ac:dyDescent="0.25">
      <c r="B10801" s="103"/>
      <c r="C10801" s="103"/>
      <c r="L10801" s="102" t="str">
        <f>[2]!Table1[[#This Row],[Orgn]]&amp;"-"&amp;[2]!Table1[[#This Row],[Dest]]</f>
        <v>SSH-NAP</v>
      </c>
      <c r="M10801" s="102" t="str">
        <f t="shared" si="168"/>
        <v>ADT</v>
      </c>
      <c r="N10801" s="102">
        <f>WEEKDAY([2]!Table1[[#This Row],[Travel Date]],2)</f>
        <v>6</v>
      </c>
      <c r="P10801" s="102">
        <v>1</v>
      </c>
    </row>
    <row r="10802" spans="2:16" x14ac:dyDescent="0.25">
      <c r="B10802" s="103"/>
      <c r="C10802" s="103"/>
      <c r="L10802" s="102" t="str">
        <f>[2]!Table1[[#This Row],[Orgn]]&amp;"-"&amp;[2]!Table1[[#This Row],[Dest]]</f>
        <v>SSH-NAP</v>
      </c>
      <c r="M10802" s="102" t="str">
        <f t="shared" si="168"/>
        <v>ADT</v>
      </c>
      <c r="N10802" s="102">
        <f>WEEKDAY([2]!Table1[[#This Row],[Travel Date]],2)</f>
        <v>6</v>
      </c>
      <c r="P10802" s="102">
        <v>1</v>
      </c>
    </row>
    <row r="10803" spans="2:16" x14ac:dyDescent="0.25">
      <c r="B10803" s="103"/>
      <c r="C10803" s="103"/>
      <c r="L10803" s="102" t="str">
        <f>[2]!Table1[[#This Row],[Orgn]]&amp;"-"&amp;[2]!Table1[[#This Row],[Dest]]</f>
        <v>SSH-NAP</v>
      </c>
      <c r="M10803" s="102" t="str">
        <f t="shared" si="168"/>
        <v>ADT</v>
      </c>
      <c r="N10803" s="102">
        <f>WEEKDAY([2]!Table1[[#This Row],[Travel Date]],2)</f>
        <v>6</v>
      </c>
      <c r="P10803" s="102">
        <v>1</v>
      </c>
    </row>
    <row r="10804" spans="2:16" x14ac:dyDescent="0.25">
      <c r="B10804" s="103"/>
      <c r="C10804" s="103"/>
      <c r="L10804" s="102" t="str">
        <f>[2]!Table1[[#This Row],[Orgn]]&amp;"-"&amp;[2]!Table1[[#This Row],[Dest]]</f>
        <v>SSH-NAP</v>
      </c>
      <c r="M10804" s="102" t="str">
        <f t="shared" si="168"/>
        <v>ADT</v>
      </c>
      <c r="N10804" s="102">
        <f>WEEKDAY([2]!Table1[[#This Row],[Travel Date]],2)</f>
        <v>6</v>
      </c>
      <c r="P10804" s="102">
        <v>1</v>
      </c>
    </row>
    <row r="10805" spans="2:16" x14ac:dyDescent="0.25">
      <c r="B10805" s="103"/>
      <c r="C10805" s="103"/>
      <c r="L10805" s="102" t="str">
        <f>[2]!Table1[[#This Row],[Orgn]]&amp;"-"&amp;[2]!Table1[[#This Row],[Dest]]</f>
        <v>SSH-NAP</v>
      </c>
      <c r="M10805" s="102" t="str">
        <f t="shared" si="168"/>
        <v>ADT</v>
      </c>
      <c r="N10805" s="102">
        <f>WEEKDAY([2]!Table1[[#This Row],[Travel Date]],2)</f>
        <v>6</v>
      </c>
      <c r="P10805" s="102">
        <v>1</v>
      </c>
    </row>
    <row r="10806" spans="2:16" x14ac:dyDescent="0.25">
      <c r="B10806" s="103"/>
      <c r="C10806" s="103"/>
      <c r="L10806" s="102" t="str">
        <f>[2]!Table1[[#This Row],[Orgn]]&amp;"-"&amp;[2]!Table1[[#This Row],[Dest]]</f>
        <v>SSH-NAP</v>
      </c>
      <c r="M10806" s="102" t="str">
        <f t="shared" si="168"/>
        <v>ADT</v>
      </c>
      <c r="N10806" s="102">
        <f>WEEKDAY([2]!Table1[[#This Row],[Travel Date]],2)</f>
        <v>6</v>
      </c>
      <c r="P10806" s="102">
        <v>1</v>
      </c>
    </row>
    <row r="10807" spans="2:16" x14ac:dyDescent="0.25">
      <c r="B10807" s="103"/>
      <c r="C10807" s="103"/>
      <c r="L10807" s="102" t="str">
        <f>[2]!Table1[[#This Row],[Orgn]]&amp;"-"&amp;[2]!Table1[[#This Row],[Dest]]</f>
        <v>SSH-NAP</v>
      </c>
      <c r="M10807" s="102" t="str">
        <f t="shared" si="168"/>
        <v>ADT</v>
      </c>
      <c r="N10807" s="102">
        <f>WEEKDAY([2]!Table1[[#This Row],[Travel Date]],2)</f>
        <v>6</v>
      </c>
      <c r="P10807" s="102">
        <v>1</v>
      </c>
    </row>
    <row r="10808" spans="2:16" x14ac:dyDescent="0.25">
      <c r="B10808" s="103"/>
      <c r="C10808" s="103"/>
      <c r="L10808" s="102" t="str">
        <f>[2]!Table1[[#This Row],[Orgn]]&amp;"-"&amp;[2]!Table1[[#This Row],[Dest]]</f>
        <v>SSH-NAP</v>
      </c>
      <c r="M10808" s="102" t="str">
        <f t="shared" si="168"/>
        <v>ADT</v>
      </c>
      <c r="N10808" s="102">
        <f>WEEKDAY([2]!Table1[[#This Row],[Travel Date]],2)</f>
        <v>6</v>
      </c>
      <c r="P10808" s="102">
        <v>1</v>
      </c>
    </row>
    <row r="10809" spans="2:16" x14ac:dyDescent="0.25">
      <c r="B10809" s="103"/>
      <c r="C10809" s="103"/>
      <c r="L10809" s="102" t="str">
        <f>[2]!Table1[[#This Row],[Orgn]]&amp;"-"&amp;[2]!Table1[[#This Row],[Dest]]</f>
        <v>SSH-NAP</v>
      </c>
      <c r="M10809" s="102" t="str">
        <f t="shared" si="168"/>
        <v>ADT</v>
      </c>
      <c r="N10809" s="102">
        <f>WEEKDAY([2]!Table1[[#This Row],[Travel Date]],2)</f>
        <v>6</v>
      </c>
      <c r="P10809" s="102">
        <v>1</v>
      </c>
    </row>
    <row r="10810" spans="2:16" x14ac:dyDescent="0.25">
      <c r="B10810" s="103"/>
      <c r="C10810" s="103"/>
      <c r="L10810" s="102" t="str">
        <f>[2]!Table1[[#This Row],[Orgn]]&amp;"-"&amp;[2]!Table1[[#This Row],[Dest]]</f>
        <v>SSH-NAP</v>
      </c>
      <c r="M10810" s="102" t="str">
        <f t="shared" si="168"/>
        <v>ADT</v>
      </c>
      <c r="N10810" s="102">
        <f>WEEKDAY([2]!Table1[[#This Row],[Travel Date]],2)</f>
        <v>6</v>
      </c>
      <c r="P10810" s="102">
        <v>1</v>
      </c>
    </row>
    <row r="10811" spans="2:16" x14ac:dyDescent="0.25">
      <c r="B10811" s="103"/>
      <c r="C10811" s="103"/>
      <c r="L10811" s="102" t="str">
        <f>[2]!Table1[[#This Row],[Orgn]]&amp;"-"&amp;[2]!Table1[[#This Row],[Dest]]</f>
        <v>SSH-NAP</v>
      </c>
      <c r="M10811" s="102" t="str">
        <f t="shared" si="168"/>
        <v>ADT</v>
      </c>
      <c r="N10811" s="102">
        <f>WEEKDAY([2]!Table1[[#This Row],[Travel Date]],2)</f>
        <v>6</v>
      </c>
      <c r="P10811" s="102">
        <v>1</v>
      </c>
    </row>
    <row r="10812" spans="2:16" x14ac:dyDescent="0.25">
      <c r="B10812" s="103"/>
      <c r="C10812" s="103"/>
      <c r="L10812" s="102" t="str">
        <f>[2]!Table1[[#This Row],[Orgn]]&amp;"-"&amp;[2]!Table1[[#This Row],[Dest]]</f>
        <v>SSH-NAP</v>
      </c>
      <c r="M10812" s="102" t="str">
        <f t="shared" si="168"/>
        <v>ADT</v>
      </c>
      <c r="N10812" s="102">
        <f>WEEKDAY([2]!Table1[[#This Row],[Travel Date]],2)</f>
        <v>6</v>
      </c>
      <c r="P10812" s="102">
        <v>1</v>
      </c>
    </row>
    <row r="10813" spans="2:16" x14ac:dyDescent="0.25">
      <c r="B10813" s="103"/>
      <c r="C10813" s="103"/>
      <c r="L10813" s="102" t="str">
        <f>[2]!Table1[[#This Row],[Orgn]]&amp;"-"&amp;[2]!Table1[[#This Row],[Dest]]</f>
        <v>SSH-NAP</v>
      </c>
      <c r="M10813" s="102" t="str">
        <f t="shared" si="168"/>
        <v>ADT</v>
      </c>
      <c r="N10813" s="102">
        <f>WEEKDAY([2]!Table1[[#This Row],[Travel Date]],2)</f>
        <v>6</v>
      </c>
      <c r="P10813" s="102">
        <v>1</v>
      </c>
    </row>
    <row r="10814" spans="2:16" x14ac:dyDescent="0.25">
      <c r="B10814" s="103"/>
      <c r="C10814" s="103"/>
      <c r="L10814" s="102" t="str">
        <f>[2]!Table1[[#This Row],[Orgn]]&amp;"-"&amp;[2]!Table1[[#This Row],[Dest]]</f>
        <v>SSH-NAP</v>
      </c>
      <c r="M10814" s="102" t="str">
        <f t="shared" si="168"/>
        <v>ADT</v>
      </c>
      <c r="N10814" s="102">
        <f>WEEKDAY([2]!Table1[[#This Row],[Travel Date]],2)</f>
        <v>6</v>
      </c>
      <c r="P10814" s="102">
        <v>1</v>
      </c>
    </row>
    <row r="10815" spans="2:16" x14ac:dyDescent="0.25">
      <c r="B10815" s="103"/>
      <c r="C10815" s="103"/>
      <c r="L10815" s="102" t="str">
        <f>[2]!Table1[[#This Row],[Orgn]]&amp;"-"&amp;[2]!Table1[[#This Row],[Dest]]</f>
        <v>SSH-NAP</v>
      </c>
      <c r="M10815" s="102" t="str">
        <f t="shared" si="168"/>
        <v>ADT</v>
      </c>
      <c r="N10815" s="102">
        <f>WEEKDAY([2]!Table1[[#This Row],[Travel Date]],2)</f>
        <v>6</v>
      </c>
      <c r="P10815" s="102">
        <v>1</v>
      </c>
    </row>
    <row r="10816" spans="2:16" x14ac:dyDescent="0.25">
      <c r="B10816" s="103"/>
      <c r="C10816" s="103"/>
      <c r="L10816" s="102" t="str">
        <f>[2]!Table1[[#This Row],[Orgn]]&amp;"-"&amp;[2]!Table1[[#This Row],[Dest]]</f>
        <v>SSH-NAP</v>
      </c>
      <c r="M10816" s="102" t="str">
        <f t="shared" si="168"/>
        <v>ADT</v>
      </c>
      <c r="N10816" s="102">
        <f>WEEKDAY([2]!Table1[[#This Row],[Travel Date]],2)</f>
        <v>6</v>
      </c>
      <c r="P10816" s="102">
        <v>1</v>
      </c>
    </row>
    <row r="10817" spans="2:16" x14ac:dyDescent="0.25">
      <c r="B10817" s="103"/>
      <c r="C10817" s="103"/>
      <c r="L10817" s="102" t="str">
        <f>[2]!Table1[[#This Row],[Orgn]]&amp;"-"&amp;[2]!Table1[[#This Row],[Dest]]</f>
        <v>SSH-NAP</v>
      </c>
      <c r="M10817" s="102" t="str">
        <f t="shared" si="168"/>
        <v>ADT</v>
      </c>
      <c r="N10817" s="102">
        <f>WEEKDAY([2]!Table1[[#This Row],[Travel Date]],2)</f>
        <v>6</v>
      </c>
      <c r="P10817" s="102">
        <v>1</v>
      </c>
    </row>
    <row r="10818" spans="2:16" x14ac:dyDescent="0.25">
      <c r="B10818" s="103"/>
      <c r="C10818" s="103"/>
      <c r="L10818" s="102" t="str">
        <f>[2]!Table1[[#This Row],[Orgn]]&amp;"-"&amp;[2]!Table1[[#This Row],[Dest]]</f>
        <v>SSH-NAP</v>
      </c>
      <c r="M10818" s="102" t="str">
        <f t="shared" ref="M10818:M10881" si="169">IF(TRIM(C10818)="INF", "INF", IF(TRIM(C10818)="CHD", "CHD", "ADT"))</f>
        <v>ADT</v>
      </c>
      <c r="N10818" s="102">
        <f>WEEKDAY([2]!Table1[[#This Row],[Travel Date]],2)</f>
        <v>6</v>
      </c>
      <c r="P10818" s="102">
        <v>1</v>
      </c>
    </row>
    <row r="10819" spans="2:16" x14ac:dyDescent="0.25">
      <c r="B10819" s="103"/>
      <c r="C10819" s="103"/>
      <c r="L10819" s="102" t="str">
        <f>[2]!Table1[[#This Row],[Orgn]]&amp;"-"&amp;[2]!Table1[[#This Row],[Dest]]</f>
        <v>SSH-NAP</v>
      </c>
      <c r="M10819" s="102" t="str">
        <f t="shared" si="169"/>
        <v>ADT</v>
      </c>
      <c r="N10819" s="102">
        <f>WEEKDAY([2]!Table1[[#This Row],[Travel Date]],2)</f>
        <v>6</v>
      </c>
      <c r="P10819" s="102">
        <v>1</v>
      </c>
    </row>
    <row r="10820" spans="2:16" x14ac:dyDescent="0.25">
      <c r="B10820" s="103"/>
      <c r="C10820" s="103"/>
      <c r="L10820" s="102" t="str">
        <f>[2]!Table1[[#This Row],[Orgn]]&amp;"-"&amp;[2]!Table1[[#This Row],[Dest]]</f>
        <v>SSH-NAP</v>
      </c>
      <c r="M10820" s="102" t="str">
        <f t="shared" si="169"/>
        <v>ADT</v>
      </c>
      <c r="N10820" s="102">
        <f>WEEKDAY([2]!Table1[[#This Row],[Travel Date]],2)</f>
        <v>6</v>
      </c>
      <c r="P10820" s="102">
        <v>1</v>
      </c>
    </row>
    <row r="10821" spans="2:16" x14ac:dyDescent="0.25">
      <c r="B10821" s="103"/>
      <c r="C10821" s="103"/>
      <c r="L10821" s="102" t="str">
        <f>[2]!Table1[[#This Row],[Orgn]]&amp;"-"&amp;[2]!Table1[[#This Row],[Dest]]</f>
        <v>SSH-NAP</v>
      </c>
      <c r="M10821" s="102" t="str">
        <f t="shared" si="169"/>
        <v>ADT</v>
      </c>
      <c r="N10821" s="102">
        <f>WEEKDAY([2]!Table1[[#This Row],[Travel Date]],2)</f>
        <v>6</v>
      </c>
      <c r="P10821" s="102">
        <v>1</v>
      </c>
    </row>
    <row r="10822" spans="2:16" x14ac:dyDescent="0.25">
      <c r="B10822" s="103"/>
      <c r="C10822" s="103"/>
      <c r="L10822" s="102" t="str">
        <f>[2]!Table1[[#This Row],[Orgn]]&amp;"-"&amp;[2]!Table1[[#This Row],[Dest]]</f>
        <v>SSH-NAP</v>
      </c>
      <c r="M10822" s="102" t="str">
        <f t="shared" si="169"/>
        <v>ADT</v>
      </c>
      <c r="N10822" s="102">
        <f>WEEKDAY([2]!Table1[[#This Row],[Travel Date]],2)</f>
        <v>6</v>
      </c>
      <c r="P10822" s="102">
        <v>1</v>
      </c>
    </row>
    <row r="10823" spans="2:16" x14ac:dyDescent="0.25">
      <c r="B10823" s="103"/>
      <c r="C10823" s="103"/>
      <c r="L10823" s="102" t="str">
        <f>[2]!Table1[[#This Row],[Orgn]]&amp;"-"&amp;[2]!Table1[[#This Row],[Dest]]</f>
        <v>SSH-NAP</v>
      </c>
      <c r="M10823" s="102" t="str">
        <f t="shared" si="169"/>
        <v>ADT</v>
      </c>
      <c r="N10823" s="102">
        <f>WEEKDAY([2]!Table1[[#This Row],[Travel Date]],2)</f>
        <v>6</v>
      </c>
      <c r="P10823" s="102">
        <v>1</v>
      </c>
    </row>
    <row r="10824" spans="2:16" x14ac:dyDescent="0.25">
      <c r="B10824" s="103"/>
      <c r="C10824" s="103"/>
      <c r="L10824" s="102" t="str">
        <f>[2]!Table1[[#This Row],[Orgn]]&amp;"-"&amp;[2]!Table1[[#This Row],[Dest]]</f>
        <v>SSH-NAP</v>
      </c>
      <c r="M10824" s="102" t="str">
        <f t="shared" si="169"/>
        <v>ADT</v>
      </c>
      <c r="N10824" s="102">
        <f>WEEKDAY([2]!Table1[[#This Row],[Travel Date]],2)</f>
        <v>6</v>
      </c>
      <c r="P10824" s="102">
        <v>1</v>
      </c>
    </row>
    <row r="10825" spans="2:16" x14ac:dyDescent="0.25">
      <c r="B10825" s="103"/>
      <c r="C10825" s="103"/>
      <c r="L10825" s="102" t="str">
        <f>[2]!Table1[[#This Row],[Orgn]]&amp;"-"&amp;[2]!Table1[[#This Row],[Dest]]</f>
        <v>SSH-NAP</v>
      </c>
      <c r="M10825" s="102" t="str">
        <f t="shared" si="169"/>
        <v>ADT</v>
      </c>
      <c r="N10825" s="102">
        <f>WEEKDAY([2]!Table1[[#This Row],[Travel Date]],2)</f>
        <v>6</v>
      </c>
      <c r="P10825" s="102">
        <v>1</v>
      </c>
    </row>
    <row r="10826" spans="2:16" x14ac:dyDescent="0.25">
      <c r="B10826" s="103"/>
      <c r="C10826" s="103"/>
      <c r="L10826" s="102" t="str">
        <f>[2]!Table1[[#This Row],[Orgn]]&amp;"-"&amp;[2]!Table1[[#This Row],[Dest]]</f>
        <v>SSH-NAP</v>
      </c>
      <c r="M10826" s="102" t="str">
        <f t="shared" si="169"/>
        <v>ADT</v>
      </c>
      <c r="N10826" s="102">
        <f>WEEKDAY([2]!Table1[[#This Row],[Travel Date]],2)</f>
        <v>6</v>
      </c>
      <c r="P10826" s="102">
        <v>1</v>
      </c>
    </row>
    <row r="10827" spans="2:16" x14ac:dyDescent="0.25">
      <c r="B10827" s="103"/>
      <c r="C10827" s="103"/>
      <c r="L10827" s="102" t="str">
        <f>[2]!Table1[[#This Row],[Orgn]]&amp;"-"&amp;[2]!Table1[[#This Row],[Dest]]</f>
        <v>SSH-NAP</v>
      </c>
      <c r="M10827" s="102" t="str">
        <f t="shared" si="169"/>
        <v>ADT</v>
      </c>
      <c r="N10827" s="102">
        <f>WEEKDAY([2]!Table1[[#This Row],[Travel Date]],2)</f>
        <v>6</v>
      </c>
      <c r="P10827" s="102">
        <v>1</v>
      </c>
    </row>
    <row r="10828" spans="2:16" x14ac:dyDescent="0.25">
      <c r="B10828" s="103"/>
      <c r="C10828" s="103"/>
      <c r="L10828" s="102" t="str">
        <f>[2]!Table1[[#This Row],[Orgn]]&amp;"-"&amp;[2]!Table1[[#This Row],[Dest]]</f>
        <v>SSH-NAP</v>
      </c>
      <c r="M10828" s="102" t="str">
        <f t="shared" si="169"/>
        <v>ADT</v>
      </c>
      <c r="N10828" s="102">
        <f>WEEKDAY([2]!Table1[[#This Row],[Travel Date]],2)</f>
        <v>6</v>
      </c>
      <c r="P10828" s="102">
        <v>1</v>
      </c>
    </row>
    <row r="10829" spans="2:16" x14ac:dyDescent="0.25">
      <c r="B10829" s="103"/>
      <c r="C10829" s="103"/>
      <c r="L10829" s="102" t="str">
        <f>[2]!Table1[[#This Row],[Orgn]]&amp;"-"&amp;[2]!Table1[[#This Row],[Dest]]</f>
        <v>SSH-NAP</v>
      </c>
      <c r="M10829" s="102" t="str">
        <f t="shared" si="169"/>
        <v>ADT</v>
      </c>
      <c r="N10829" s="102">
        <f>WEEKDAY([2]!Table1[[#This Row],[Travel Date]],2)</f>
        <v>6</v>
      </c>
      <c r="P10829" s="102">
        <v>1</v>
      </c>
    </row>
    <row r="10830" spans="2:16" x14ac:dyDescent="0.25">
      <c r="B10830" s="103"/>
      <c r="C10830" s="103"/>
      <c r="L10830" s="102" t="str">
        <f>[2]!Table1[[#This Row],[Orgn]]&amp;"-"&amp;[2]!Table1[[#This Row],[Dest]]</f>
        <v>SSH-NAP</v>
      </c>
      <c r="M10830" s="102" t="str">
        <f t="shared" si="169"/>
        <v>ADT</v>
      </c>
      <c r="N10830" s="102">
        <f>WEEKDAY([2]!Table1[[#This Row],[Travel Date]],2)</f>
        <v>6</v>
      </c>
      <c r="P10830" s="102">
        <v>1</v>
      </c>
    </row>
    <row r="10831" spans="2:16" x14ac:dyDescent="0.25">
      <c r="B10831" s="103"/>
      <c r="C10831" s="103"/>
      <c r="L10831" s="102" t="str">
        <f>[2]!Table1[[#This Row],[Orgn]]&amp;"-"&amp;[2]!Table1[[#This Row],[Dest]]</f>
        <v>SSH-NAP</v>
      </c>
      <c r="M10831" s="102" t="str">
        <f t="shared" si="169"/>
        <v>ADT</v>
      </c>
      <c r="N10831" s="102">
        <f>WEEKDAY([2]!Table1[[#This Row],[Travel Date]],2)</f>
        <v>6</v>
      </c>
      <c r="P10831" s="102">
        <v>1</v>
      </c>
    </row>
    <row r="10832" spans="2:16" x14ac:dyDescent="0.25">
      <c r="B10832" s="103"/>
      <c r="C10832" s="103"/>
      <c r="L10832" s="102" t="str">
        <f>[2]!Table1[[#This Row],[Orgn]]&amp;"-"&amp;[2]!Table1[[#This Row],[Dest]]</f>
        <v>SSH-NAP</v>
      </c>
      <c r="M10832" s="102" t="str">
        <f t="shared" si="169"/>
        <v>ADT</v>
      </c>
      <c r="N10832" s="102">
        <f>WEEKDAY([2]!Table1[[#This Row],[Travel Date]],2)</f>
        <v>6</v>
      </c>
      <c r="P10832" s="102">
        <v>1</v>
      </c>
    </row>
    <row r="10833" spans="2:16" x14ac:dyDescent="0.25">
      <c r="B10833" s="103"/>
      <c r="C10833" s="103"/>
      <c r="L10833" s="102" t="str">
        <f>[2]!Table1[[#This Row],[Orgn]]&amp;"-"&amp;[2]!Table1[[#This Row],[Dest]]</f>
        <v>SSH-NAP</v>
      </c>
      <c r="M10833" s="102" t="str">
        <f t="shared" si="169"/>
        <v>ADT</v>
      </c>
      <c r="N10833" s="102">
        <f>WEEKDAY([2]!Table1[[#This Row],[Travel Date]],2)</f>
        <v>6</v>
      </c>
      <c r="P10833" s="102">
        <v>1</v>
      </c>
    </row>
    <row r="10834" spans="2:16" x14ac:dyDescent="0.25">
      <c r="B10834" s="103"/>
      <c r="C10834" s="103"/>
      <c r="L10834" s="102" t="str">
        <f>[2]!Table1[[#This Row],[Orgn]]&amp;"-"&amp;[2]!Table1[[#This Row],[Dest]]</f>
        <v>SSH-NAP</v>
      </c>
      <c r="M10834" s="102" t="str">
        <f t="shared" si="169"/>
        <v>ADT</v>
      </c>
      <c r="N10834" s="102">
        <f>WEEKDAY([2]!Table1[[#This Row],[Travel Date]],2)</f>
        <v>6</v>
      </c>
      <c r="P10834" s="102">
        <v>1</v>
      </c>
    </row>
    <row r="10835" spans="2:16" x14ac:dyDescent="0.25">
      <c r="B10835" s="103"/>
      <c r="C10835" s="103"/>
      <c r="L10835" s="102" t="str">
        <f>[2]!Table1[[#This Row],[Orgn]]&amp;"-"&amp;[2]!Table1[[#This Row],[Dest]]</f>
        <v>SSH-NAP</v>
      </c>
      <c r="M10835" s="102" t="str">
        <f t="shared" si="169"/>
        <v>ADT</v>
      </c>
      <c r="N10835" s="102">
        <f>WEEKDAY([2]!Table1[[#This Row],[Travel Date]],2)</f>
        <v>6</v>
      </c>
      <c r="P10835" s="102">
        <v>1</v>
      </c>
    </row>
    <row r="10836" spans="2:16" x14ac:dyDescent="0.25">
      <c r="B10836" s="103"/>
      <c r="C10836" s="103"/>
      <c r="L10836" s="102" t="str">
        <f>[2]!Table1[[#This Row],[Orgn]]&amp;"-"&amp;[2]!Table1[[#This Row],[Dest]]</f>
        <v>SSH-NAP</v>
      </c>
      <c r="M10836" s="102" t="str">
        <f t="shared" si="169"/>
        <v>ADT</v>
      </c>
      <c r="N10836" s="102">
        <f>WEEKDAY([2]!Table1[[#This Row],[Travel Date]],2)</f>
        <v>6</v>
      </c>
      <c r="P10836" s="102">
        <v>1</v>
      </c>
    </row>
    <row r="10837" spans="2:16" x14ac:dyDescent="0.25">
      <c r="B10837" s="103"/>
      <c r="C10837" s="103"/>
      <c r="L10837" s="102" t="str">
        <f>[2]!Table1[[#This Row],[Orgn]]&amp;"-"&amp;[2]!Table1[[#This Row],[Dest]]</f>
        <v>SSH-NAP</v>
      </c>
      <c r="M10837" s="102" t="str">
        <f t="shared" si="169"/>
        <v>ADT</v>
      </c>
      <c r="N10837" s="102">
        <f>WEEKDAY([2]!Table1[[#This Row],[Travel Date]],2)</f>
        <v>6</v>
      </c>
      <c r="P10837" s="102">
        <v>1</v>
      </c>
    </row>
    <row r="10838" spans="2:16" x14ac:dyDescent="0.25">
      <c r="B10838" s="103"/>
      <c r="C10838" s="103"/>
      <c r="L10838" s="102" t="str">
        <f>[2]!Table1[[#This Row],[Orgn]]&amp;"-"&amp;[2]!Table1[[#This Row],[Dest]]</f>
        <v>SSH-NAP</v>
      </c>
      <c r="M10838" s="102" t="str">
        <f t="shared" si="169"/>
        <v>ADT</v>
      </c>
      <c r="N10838" s="102">
        <f>WEEKDAY([2]!Table1[[#This Row],[Travel Date]],2)</f>
        <v>6</v>
      </c>
      <c r="P10838" s="102">
        <v>1</v>
      </c>
    </row>
    <row r="10839" spans="2:16" x14ac:dyDescent="0.25">
      <c r="B10839" s="103"/>
      <c r="C10839" s="103"/>
      <c r="L10839" s="102" t="str">
        <f>[2]!Table1[[#This Row],[Orgn]]&amp;"-"&amp;[2]!Table1[[#This Row],[Dest]]</f>
        <v>SSH-NAP</v>
      </c>
      <c r="M10839" s="102" t="str">
        <f t="shared" si="169"/>
        <v>ADT</v>
      </c>
      <c r="N10839" s="102">
        <f>WEEKDAY([2]!Table1[[#This Row],[Travel Date]],2)</f>
        <v>6</v>
      </c>
      <c r="P10839" s="102">
        <v>1</v>
      </c>
    </row>
    <row r="10840" spans="2:16" x14ac:dyDescent="0.25">
      <c r="B10840" s="103"/>
      <c r="C10840" s="103"/>
      <c r="L10840" s="102" t="str">
        <f>[2]!Table1[[#This Row],[Orgn]]&amp;"-"&amp;[2]!Table1[[#This Row],[Dest]]</f>
        <v>SSH-NAP</v>
      </c>
      <c r="M10840" s="102" t="str">
        <f t="shared" si="169"/>
        <v>ADT</v>
      </c>
      <c r="N10840" s="102">
        <f>WEEKDAY([2]!Table1[[#This Row],[Travel Date]],2)</f>
        <v>6</v>
      </c>
      <c r="P10840" s="102">
        <v>1</v>
      </c>
    </row>
    <row r="10841" spans="2:16" x14ac:dyDescent="0.25">
      <c r="B10841" s="103"/>
      <c r="C10841" s="103"/>
      <c r="L10841" s="102" t="str">
        <f>[2]!Table1[[#This Row],[Orgn]]&amp;"-"&amp;[2]!Table1[[#This Row],[Dest]]</f>
        <v>SSH-NAP</v>
      </c>
      <c r="M10841" s="102" t="str">
        <f t="shared" si="169"/>
        <v>ADT</v>
      </c>
      <c r="N10841" s="102">
        <f>WEEKDAY([2]!Table1[[#This Row],[Travel Date]],2)</f>
        <v>6</v>
      </c>
      <c r="P10841" s="102">
        <v>1</v>
      </c>
    </row>
    <row r="10842" spans="2:16" x14ac:dyDescent="0.25">
      <c r="B10842" s="103"/>
      <c r="C10842" s="103"/>
      <c r="L10842" s="102" t="str">
        <f>[2]!Table1[[#This Row],[Orgn]]&amp;"-"&amp;[2]!Table1[[#This Row],[Dest]]</f>
        <v>SSH-NAP</v>
      </c>
      <c r="M10842" s="102" t="str">
        <f t="shared" si="169"/>
        <v>ADT</v>
      </c>
      <c r="N10842" s="102">
        <f>WEEKDAY([2]!Table1[[#This Row],[Travel Date]],2)</f>
        <v>6</v>
      </c>
      <c r="P10842" s="102">
        <v>1</v>
      </c>
    </row>
    <row r="10843" spans="2:16" x14ac:dyDescent="0.25">
      <c r="B10843" s="103"/>
      <c r="C10843" s="103"/>
      <c r="L10843" s="102" t="str">
        <f>[2]!Table1[[#This Row],[Orgn]]&amp;"-"&amp;[2]!Table1[[#This Row],[Dest]]</f>
        <v>SSH-NAP</v>
      </c>
      <c r="M10843" s="102" t="str">
        <f t="shared" si="169"/>
        <v>ADT</v>
      </c>
      <c r="N10843" s="102">
        <f>WEEKDAY([2]!Table1[[#This Row],[Travel Date]],2)</f>
        <v>6</v>
      </c>
      <c r="P10843" s="102">
        <v>1</v>
      </c>
    </row>
    <row r="10844" spans="2:16" x14ac:dyDescent="0.25">
      <c r="B10844" s="103"/>
      <c r="C10844" s="103"/>
      <c r="L10844" s="102" t="str">
        <f>[2]!Table1[[#This Row],[Orgn]]&amp;"-"&amp;[2]!Table1[[#This Row],[Dest]]</f>
        <v>SSH-NAP</v>
      </c>
      <c r="M10844" s="102" t="str">
        <f t="shared" si="169"/>
        <v>ADT</v>
      </c>
      <c r="N10844" s="102">
        <f>WEEKDAY([2]!Table1[[#This Row],[Travel Date]],2)</f>
        <v>6</v>
      </c>
      <c r="P10844" s="102">
        <v>1</v>
      </c>
    </row>
    <row r="10845" spans="2:16" x14ac:dyDescent="0.25">
      <c r="B10845" s="103"/>
      <c r="C10845" s="103"/>
      <c r="L10845" s="102" t="str">
        <f>[2]!Table1[[#This Row],[Orgn]]&amp;"-"&amp;[2]!Table1[[#This Row],[Dest]]</f>
        <v>SSH-NAP</v>
      </c>
      <c r="M10845" s="102" t="str">
        <f t="shared" si="169"/>
        <v>ADT</v>
      </c>
      <c r="N10845" s="102">
        <f>WEEKDAY([2]!Table1[[#This Row],[Travel Date]],2)</f>
        <v>6</v>
      </c>
      <c r="P10845" s="102">
        <v>1</v>
      </c>
    </row>
    <row r="10846" spans="2:16" x14ac:dyDescent="0.25">
      <c r="B10846" s="103"/>
      <c r="C10846" s="103"/>
      <c r="L10846" s="102" t="str">
        <f>[2]!Table1[[#This Row],[Orgn]]&amp;"-"&amp;[2]!Table1[[#This Row],[Dest]]</f>
        <v>SSH-NAP</v>
      </c>
      <c r="M10846" s="102" t="str">
        <f t="shared" si="169"/>
        <v>ADT</v>
      </c>
      <c r="N10846" s="102">
        <f>WEEKDAY([2]!Table1[[#This Row],[Travel Date]],2)</f>
        <v>6</v>
      </c>
      <c r="P10846" s="102">
        <v>1</v>
      </c>
    </row>
    <row r="10847" spans="2:16" x14ac:dyDescent="0.25">
      <c r="B10847" s="103"/>
      <c r="C10847" s="103"/>
      <c r="L10847" s="102" t="str">
        <f>[2]!Table1[[#This Row],[Orgn]]&amp;"-"&amp;[2]!Table1[[#This Row],[Dest]]</f>
        <v>SSH-NAP</v>
      </c>
      <c r="M10847" s="102" t="str">
        <f t="shared" si="169"/>
        <v>ADT</v>
      </c>
      <c r="N10847" s="102">
        <f>WEEKDAY([2]!Table1[[#This Row],[Travel Date]],2)</f>
        <v>6</v>
      </c>
      <c r="P10847" s="102">
        <v>1</v>
      </c>
    </row>
    <row r="10848" spans="2:16" x14ac:dyDescent="0.25">
      <c r="B10848" s="103"/>
      <c r="C10848" s="103"/>
      <c r="L10848" s="102" t="str">
        <f>[2]!Table1[[#This Row],[Orgn]]&amp;"-"&amp;[2]!Table1[[#This Row],[Dest]]</f>
        <v>SSH-NAP</v>
      </c>
      <c r="M10848" s="102" t="str">
        <f t="shared" si="169"/>
        <v>ADT</v>
      </c>
      <c r="N10848" s="102">
        <f>WEEKDAY([2]!Table1[[#This Row],[Travel Date]],2)</f>
        <v>6</v>
      </c>
      <c r="P10848" s="102">
        <v>1</v>
      </c>
    </row>
    <row r="10849" spans="2:16" x14ac:dyDescent="0.25">
      <c r="B10849" s="103"/>
      <c r="C10849" s="103"/>
      <c r="L10849" s="102" t="str">
        <f>[2]!Table1[[#This Row],[Orgn]]&amp;"-"&amp;[2]!Table1[[#This Row],[Dest]]</f>
        <v>SSH-NAP</v>
      </c>
      <c r="M10849" s="102" t="str">
        <f t="shared" si="169"/>
        <v>ADT</v>
      </c>
      <c r="N10849" s="102">
        <f>WEEKDAY([2]!Table1[[#This Row],[Travel Date]],2)</f>
        <v>6</v>
      </c>
      <c r="P10849" s="102">
        <v>1</v>
      </c>
    </row>
    <row r="10850" spans="2:16" x14ac:dyDescent="0.25">
      <c r="B10850" s="103"/>
      <c r="C10850" s="103"/>
      <c r="L10850" s="102" t="str">
        <f>[2]!Table1[[#This Row],[Orgn]]&amp;"-"&amp;[2]!Table1[[#This Row],[Dest]]</f>
        <v>SSH-NAP</v>
      </c>
      <c r="M10850" s="102" t="str">
        <f t="shared" si="169"/>
        <v>ADT</v>
      </c>
      <c r="N10850" s="102">
        <f>WEEKDAY([2]!Table1[[#This Row],[Travel Date]],2)</f>
        <v>6</v>
      </c>
      <c r="P10850" s="102">
        <v>1</v>
      </c>
    </row>
    <row r="10851" spans="2:16" x14ac:dyDescent="0.25">
      <c r="B10851" s="103"/>
      <c r="C10851" s="103"/>
      <c r="L10851" s="102" t="str">
        <f>[2]!Table1[[#This Row],[Orgn]]&amp;"-"&amp;[2]!Table1[[#This Row],[Dest]]</f>
        <v>SSH-NAP</v>
      </c>
      <c r="M10851" s="102" t="str">
        <f t="shared" si="169"/>
        <v>ADT</v>
      </c>
      <c r="N10851" s="102">
        <f>WEEKDAY([2]!Table1[[#This Row],[Travel Date]],2)</f>
        <v>6</v>
      </c>
      <c r="P10851" s="102">
        <v>1</v>
      </c>
    </row>
    <row r="10852" spans="2:16" x14ac:dyDescent="0.25">
      <c r="B10852" s="103"/>
      <c r="C10852" s="103"/>
      <c r="L10852" s="102" t="str">
        <f>[2]!Table1[[#This Row],[Orgn]]&amp;"-"&amp;[2]!Table1[[#This Row],[Dest]]</f>
        <v>SSH-NAP</v>
      </c>
      <c r="M10852" s="102" t="str">
        <f t="shared" si="169"/>
        <v>ADT</v>
      </c>
      <c r="N10852" s="102">
        <f>WEEKDAY([2]!Table1[[#This Row],[Travel Date]],2)</f>
        <v>6</v>
      </c>
      <c r="P10852" s="102">
        <v>1</v>
      </c>
    </row>
    <row r="10853" spans="2:16" x14ac:dyDescent="0.25">
      <c r="B10853" s="103"/>
      <c r="C10853" s="103"/>
      <c r="L10853" s="102" t="str">
        <f>[2]!Table1[[#This Row],[Orgn]]&amp;"-"&amp;[2]!Table1[[#This Row],[Dest]]</f>
        <v>SSH-NAP</v>
      </c>
      <c r="M10853" s="102" t="str">
        <f t="shared" si="169"/>
        <v>ADT</v>
      </c>
      <c r="N10853" s="102">
        <f>WEEKDAY([2]!Table1[[#This Row],[Travel Date]],2)</f>
        <v>6</v>
      </c>
      <c r="P10853" s="102">
        <v>1</v>
      </c>
    </row>
    <row r="10854" spans="2:16" x14ac:dyDescent="0.25">
      <c r="B10854" s="103"/>
      <c r="C10854" s="103"/>
      <c r="L10854" s="102" t="str">
        <f>[2]!Table1[[#This Row],[Orgn]]&amp;"-"&amp;[2]!Table1[[#This Row],[Dest]]</f>
        <v>SSH-NAP</v>
      </c>
      <c r="M10854" s="102" t="str">
        <f t="shared" si="169"/>
        <v>ADT</v>
      </c>
      <c r="N10854" s="102">
        <f>WEEKDAY([2]!Table1[[#This Row],[Travel Date]],2)</f>
        <v>6</v>
      </c>
      <c r="P10854" s="102">
        <v>1</v>
      </c>
    </row>
    <row r="10855" spans="2:16" x14ac:dyDescent="0.25">
      <c r="B10855" s="103"/>
      <c r="C10855" s="103"/>
      <c r="L10855" s="102" t="str">
        <f>[2]!Table1[[#This Row],[Orgn]]&amp;"-"&amp;[2]!Table1[[#This Row],[Dest]]</f>
        <v>SSH-NAP</v>
      </c>
      <c r="M10855" s="102" t="str">
        <f t="shared" si="169"/>
        <v>ADT</v>
      </c>
      <c r="N10855" s="102">
        <f>WEEKDAY([2]!Table1[[#This Row],[Travel Date]],2)</f>
        <v>6</v>
      </c>
      <c r="P10855" s="102">
        <v>1</v>
      </c>
    </row>
    <row r="10856" spans="2:16" x14ac:dyDescent="0.25">
      <c r="B10856" s="103"/>
      <c r="C10856" s="103"/>
      <c r="L10856" s="102" t="str">
        <f>[2]!Table1[[#This Row],[Orgn]]&amp;"-"&amp;[2]!Table1[[#This Row],[Dest]]</f>
        <v>SSH-NAP</v>
      </c>
      <c r="M10856" s="102" t="str">
        <f t="shared" si="169"/>
        <v>ADT</v>
      </c>
      <c r="N10856" s="102">
        <f>WEEKDAY([2]!Table1[[#This Row],[Travel Date]],2)</f>
        <v>6</v>
      </c>
      <c r="P10856" s="102">
        <v>1</v>
      </c>
    </row>
    <row r="10857" spans="2:16" x14ac:dyDescent="0.25">
      <c r="B10857" s="103"/>
      <c r="C10857" s="103"/>
      <c r="L10857" s="102" t="str">
        <f>[2]!Table1[[#This Row],[Orgn]]&amp;"-"&amp;[2]!Table1[[#This Row],[Dest]]</f>
        <v>SSH-NAP</v>
      </c>
      <c r="M10857" s="102" t="str">
        <f t="shared" si="169"/>
        <v>ADT</v>
      </c>
      <c r="N10857" s="102">
        <f>WEEKDAY([2]!Table1[[#This Row],[Travel Date]],2)</f>
        <v>6</v>
      </c>
      <c r="P10857" s="102">
        <v>1</v>
      </c>
    </row>
    <row r="10858" spans="2:16" x14ac:dyDescent="0.25">
      <c r="B10858" s="103"/>
      <c r="C10858" s="103"/>
      <c r="L10858" s="102" t="str">
        <f>[2]!Table1[[#This Row],[Orgn]]&amp;"-"&amp;[2]!Table1[[#This Row],[Dest]]</f>
        <v>SSH-NAP</v>
      </c>
      <c r="M10858" s="102" t="str">
        <f t="shared" si="169"/>
        <v>ADT</v>
      </c>
      <c r="N10858" s="102">
        <f>WEEKDAY([2]!Table1[[#This Row],[Travel Date]],2)</f>
        <v>6</v>
      </c>
      <c r="P10858" s="102">
        <v>1</v>
      </c>
    </row>
    <row r="10859" spans="2:16" x14ac:dyDescent="0.25">
      <c r="B10859" s="103"/>
      <c r="C10859" s="103"/>
      <c r="L10859" s="102" t="str">
        <f>[2]!Table1[[#This Row],[Orgn]]&amp;"-"&amp;[2]!Table1[[#This Row],[Dest]]</f>
        <v>SSH-NAP</v>
      </c>
      <c r="M10859" s="102" t="str">
        <f t="shared" si="169"/>
        <v>ADT</v>
      </c>
      <c r="N10859" s="102">
        <f>WEEKDAY([2]!Table1[[#This Row],[Travel Date]],2)</f>
        <v>6</v>
      </c>
      <c r="P10859" s="102">
        <v>1</v>
      </c>
    </row>
    <row r="10860" spans="2:16" x14ac:dyDescent="0.25">
      <c r="B10860" s="103"/>
      <c r="C10860" s="103"/>
      <c r="L10860" s="102" t="str">
        <f>[2]!Table1[[#This Row],[Orgn]]&amp;"-"&amp;[2]!Table1[[#This Row],[Dest]]</f>
        <v>SSH-NAP</v>
      </c>
      <c r="M10860" s="102" t="str">
        <f t="shared" si="169"/>
        <v>ADT</v>
      </c>
      <c r="N10860" s="102">
        <f>WEEKDAY([2]!Table1[[#This Row],[Travel Date]],2)</f>
        <v>6</v>
      </c>
      <c r="P10860" s="102">
        <v>1</v>
      </c>
    </row>
    <row r="10861" spans="2:16" x14ac:dyDescent="0.25">
      <c r="B10861" s="103"/>
      <c r="C10861" s="103"/>
      <c r="L10861" s="102" t="str">
        <f>[2]!Table1[[#This Row],[Orgn]]&amp;"-"&amp;[2]!Table1[[#This Row],[Dest]]</f>
        <v>SSH-NAP</v>
      </c>
      <c r="M10861" s="102" t="str">
        <f t="shared" si="169"/>
        <v>ADT</v>
      </c>
      <c r="N10861" s="102">
        <f>WEEKDAY([2]!Table1[[#This Row],[Travel Date]],2)</f>
        <v>6</v>
      </c>
      <c r="P10861" s="102">
        <v>1</v>
      </c>
    </row>
    <row r="10862" spans="2:16" x14ac:dyDescent="0.25">
      <c r="B10862" s="103"/>
      <c r="C10862" s="103"/>
      <c r="L10862" s="102" t="str">
        <f>[2]!Table1[[#This Row],[Orgn]]&amp;"-"&amp;[2]!Table1[[#This Row],[Dest]]</f>
        <v>SSH-NAP</v>
      </c>
      <c r="M10862" s="102" t="str">
        <f t="shared" si="169"/>
        <v>ADT</v>
      </c>
      <c r="N10862" s="102">
        <f>WEEKDAY([2]!Table1[[#This Row],[Travel Date]],2)</f>
        <v>6</v>
      </c>
      <c r="P10862" s="102">
        <v>1</v>
      </c>
    </row>
    <row r="10863" spans="2:16" x14ac:dyDescent="0.25">
      <c r="B10863" s="103"/>
      <c r="C10863" s="103"/>
      <c r="L10863" s="102" t="str">
        <f>[2]!Table1[[#This Row],[Orgn]]&amp;"-"&amp;[2]!Table1[[#This Row],[Dest]]</f>
        <v>SSH-NAP</v>
      </c>
      <c r="M10863" s="102" t="str">
        <f t="shared" si="169"/>
        <v>ADT</v>
      </c>
      <c r="N10863" s="102">
        <f>WEEKDAY([2]!Table1[[#This Row],[Travel Date]],2)</f>
        <v>6</v>
      </c>
      <c r="P10863" s="102">
        <v>1</v>
      </c>
    </row>
    <row r="10864" spans="2:16" x14ac:dyDescent="0.25">
      <c r="B10864" s="103"/>
      <c r="C10864" s="103"/>
      <c r="L10864" s="102" t="str">
        <f>[2]!Table1[[#This Row],[Orgn]]&amp;"-"&amp;[2]!Table1[[#This Row],[Dest]]</f>
        <v>SSH-NAP</v>
      </c>
      <c r="M10864" s="102" t="str">
        <f t="shared" si="169"/>
        <v>ADT</v>
      </c>
      <c r="N10864" s="102">
        <f>WEEKDAY([2]!Table1[[#This Row],[Travel Date]],2)</f>
        <v>6</v>
      </c>
      <c r="P10864" s="102">
        <v>1</v>
      </c>
    </row>
    <row r="10865" spans="2:16" x14ac:dyDescent="0.25">
      <c r="B10865" s="103"/>
      <c r="C10865" s="103"/>
      <c r="L10865" s="102" t="str">
        <f>[2]!Table1[[#This Row],[Orgn]]&amp;"-"&amp;[2]!Table1[[#This Row],[Dest]]</f>
        <v>SSH-NAP</v>
      </c>
      <c r="M10865" s="102" t="str">
        <f t="shared" si="169"/>
        <v>ADT</v>
      </c>
      <c r="N10865" s="102">
        <f>WEEKDAY([2]!Table1[[#This Row],[Travel Date]],2)</f>
        <v>6</v>
      </c>
      <c r="P10865" s="102">
        <v>1</v>
      </c>
    </row>
    <row r="10866" spans="2:16" x14ac:dyDescent="0.25">
      <c r="B10866" s="103"/>
      <c r="C10866" s="103"/>
      <c r="L10866" s="102" t="str">
        <f>[2]!Table1[[#This Row],[Orgn]]&amp;"-"&amp;[2]!Table1[[#This Row],[Dest]]</f>
        <v>SSH-NAP</v>
      </c>
      <c r="M10866" s="102" t="str">
        <f t="shared" si="169"/>
        <v>ADT</v>
      </c>
      <c r="N10866" s="102">
        <f>WEEKDAY([2]!Table1[[#This Row],[Travel Date]],2)</f>
        <v>6</v>
      </c>
      <c r="P10866" s="102">
        <v>1</v>
      </c>
    </row>
    <row r="10867" spans="2:16" x14ac:dyDescent="0.25">
      <c r="B10867" s="103"/>
      <c r="C10867" s="103"/>
      <c r="L10867" s="102" t="str">
        <f>[2]!Table1[[#This Row],[Orgn]]&amp;"-"&amp;[2]!Table1[[#This Row],[Dest]]</f>
        <v>SSH-NAP</v>
      </c>
      <c r="M10867" s="102" t="str">
        <f t="shared" si="169"/>
        <v>ADT</v>
      </c>
      <c r="N10867" s="102">
        <f>WEEKDAY([2]!Table1[[#This Row],[Travel Date]],2)</f>
        <v>6</v>
      </c>
      <c r="P10867" s="102">
        <v>1</v>
      </c>
    </row>
    <row r="10868" spans="2:16" x14ac:dyDescent="0.25">
      <c r="B10868" s="103"/>
      <c r="C10868" s="103"/>
      <c r="L10868" s="102" t="str">
        <f>[2]!Table1[[#This Row],[Orgn]]&amp;"-"&amp;[2]!Table1[[#This Row],[Dest]]</f>
        <v>SSH-NAP</v>
      </c>
      <c r="M10868" s="102" t="str">
        <f t="shared" si="169"/>
        <v>ADT</v>
      </c>
      <c r="N10868" s="102">
        <f>WEEKDAY([2]!Table1[[#This Row],[Travel Date]],2)</f>
        <v>6</v>
      </c>
      <c r="P10868" s="102">
        <v>1</v>
      </c>
    </row>
    <row r="10869" spans="2:16" x14ac:dyDescent="0.25">
      <c r="B10869" s="103"/>
      <c r="C10869" s="103"/>
      <c r="L10869" s="102" t="str">
        <f>[2]!Table1[[#This Row],[Orgn]]&amp;"-"&amp;[2]!Table1[[#This Row],[Dest]]</f>
        <v>SSH-NAP</v>
      </c>
      <c r="M10869" s="102" t="str">
        <f t="shared" si="169"/>
        <v>ADT</v>
      </c>
      <c r="N10869" s="102">
        <f>WEEKDAY([2]!Table1[[#This Row],[Travel Date]],2)</f>
        <v>6</v>
      </c>
      <c r="P10869" s="102">
        <v>1</v>
      </c>
    </row>
    <row r="10870" spans="2:16" x14ac:dyDescent="0.25">
      <c r="B10870" s="103"/>
      <c r="C10870" s="103"/>
      <c r="L10870" s="102" t="str">
        <f>[2]!Table1[[#This Row],[Orgn]]&amp;"-"&amp;[2]!Table1[[#This Row],[Dest]]</f>
        <v>SSH-NAP</v>
      </c>
      <c r="M10870" s="102" t="str">
        <f t="shared" si="169"/>
        <v>ADT</v>
      </c>
      <c r="N10870" s="102">
        <f>WEEKDAY([2]!Table1[[#This Row],[Travel Date]],2)</f>
        <v>6</v>
      </c>
      <c r="P10870" s="102">
        <v>1</v>
      </c>
    </row>
    <row r="10871" spans="2:16" x14ac:dyDescent="0.25">
      <c r="B10871" s="103"/>
      <c r="C10871" s="103"/>
      <c r="L10871" s="102" t="str">
        <f>[2]!Table1[[#This Row],[Orgn]]&amp;"-"&amp;[2]!Table1[[#This Row],[Dest]]</f>
        <v>SSH-NAP</v>
      </c>
      <c r="M10871" s="102" t="str">
        <f t="shared" si="169"/>
        <v>ADT</v>
      </c>
      <c r="N10871" s="102">
        <f>WEEKDAY([2]!Table1[[#This Row],[Travel Date]],2)</f>
        <v>6</v>
      </c>
      <c r="P10871" s="102">
        <v>1</v>
      </c>
    </row>
    <row r="10872" spans="2:16" x14ac:dyDescent="0.25">
      <c r="B10872" s="103"/>
      <c r="C10872" s="103"/>
      <c r="L10872" s="102" t="str">
        <f>[2]!Table1[[#This Row],[Orgn]]&amp;"-"&amp;[2]!Table1[[#This Row],[Dest]]</f>
        <v>SSH-NAP</v>
      </c>
      <c r="M10872" s="102" t="str">
        <f t="shared" si="169"/>
        <v>ADT</v>
      </c>
      <c r="N10872" s="102">
        <f>WEEKDAY([2]!Table1[[#This Row],[Travel Date]],2)</f>
        <v>6</v>
      </c>
      <c r="P10872" s="102">
        <v>1</v>
      </c>
    </row>
    <row r="10873" spans="2:16" x14ac:dyDescent="0.25">
      <c r="B10873" s="103"/>
      <c r="C10873" s="103"/>
      <c r="L10873" s="102" t="str">
        <f>[2]!Table1[[#This Row],[Orgn]]&amp;"-"&amp;[2]!Table1[[#This Row],[Dest]]</f>
        <v>SSH-NAP</v>
      </c>
      <c r="M10873" s="102" t="str">
        <f t="shared" si="169"/>
        <v>ADT</v>
      </c>
      <c r="N10873" s="102">
        <f>WEEKDAY([2]!Table1[[#This Row],[Travel Date]],2)</f>
        <v>6</v>
      </c>
      <c r="P10873" s="102">
        <v>1</v>
      </c>
    </row>
    <row r="10874" spans="2:16" x14ac:dyDescent="0.25">
      <c r="B10874" s="103"/>
      <c r="C10874" s="103"/>
      <c r="L10874" s="102" t="str">
        <f>[2]!Table1[[#This Row],[Orgn]]&amp;"-"&amp;[2]!Table1[[#This Row],[Dest]]</f>
        <v>SSH-NAP</v>
      </c>
      <c r="M10874" s="102" t="str">
        <f t="shared" si="169"/>
        <v>ADT</v>
      </c>
      <c r="N10874" s="102">
        <f>WEEKDAY([2]!Table1[[#This Row],[Travel Date]],2)</f>
        <v>6</v>
      </c>
      <c r="P10874" s="102">
        <v>1</v>
      </c>
    </row>
    <row r="10875" spans="2:16" x14ac:dyDescent="0.25">
      <c r="B10875" s="103"/>
      <c r="C10875" s="103"/>
      <c r="L10875" s="102" t="str">
        <f>[2]!Table1[[#This Row],[Orgn]]&amp;"-"&amp;[2]!Table1[[#This Row],[Dest]]</f>
        <v>SSH-NAP</v>
      </c>
      <c r="M10875" s="102" t="str">
        <f t="shared" si="169"/>
        <v>ADT</v>
      </c>
      <c r="N10875" s="102">
        <f>WEEKDAY([2]!Table1[[#This Row],[Travel Date]],2)</f>
        <v>6</v>
      </c>
      <c r="P10875" s="102">
        <v>1</v>
      </c>
    </row>
    <row r="10876" spans="2:16" x14ac:dyDescent="0.25">
      <c r="B10876" s="103"/>
      <c r="C10876" s="103"/>
      <c r="L10876" s="102" t="str">
        <f>[2]!Table1[[#This Row],[Orgn]]&amp;"-"&amp;[2]!Table1[[#This Row],[Dest]]</f>
        <v>SSH-NAP</v>
      </c>
      <c r="M10876" s="102" t="str">
        <f t="shared" si="169"/>
        <v>ADT</v>
      </c>
      <c r="N10876" s="102">
        <f>WEEKDAY([2]!Table1[[#This Row],[Travel Date]],2)</f>
        <v>6</v>
      </c>
      <c r="P10876" s="102">
        <v>1</v>
      </c>
    </row>
    <row r="10877" spans="2:16" x14ac:dyDescent="0.25">
      <c r="B10877" s="103"/>
      <c r="C10877" s="103"/>
      <c r="L10877" s="102" t="str">
        <f>[2]!Table1[[#This Row],[Orgn]]&amp;"-"&amp;[2]!Table1[[#This Row],[Dest]]</f>
        <v>SSH-NAP</v>
      </c>
      <c r="M10877" s="102" t="str">
        <f t="shared" si="169"/>
        <v>ADT</v>
      </c>
      <c r="N10877" s="102">
        <f>WEEKDAY([2]!Table1[[#This Row],[Travel Date]],2)</f>
        <v>6</v>
      </c>
      <c r="P10877" s="102">
        <v>1</v>
      </c>
    </row>
    <row r="10878" spans="2:16" x14ac:dyDescent="0.25">
      <c r="B10878" s="103"/>
      <c r="C10878" s="103"/>
      <c r="L10878" s="102" t="str">
        <f>[2]!Table1[[#This Row],[Orgn]]&amp;"-"&amp;[2]!Table1[[#This Row],[Dest]]</f>
        <v>SSH-NAP</v>
      </c>
      <c r="M10878" s="102" t="str">
        <f t="shared" si="169"/>
        <v>ADT</v>
      </c>
      <c r="N10878" s="102">
        <f>WEEKDAY([2]!Table1[[#This Row],[Travel Date]],2)</f>
        <v>6</v>
      </c>
      <c r="P10878" s="102">
        <v>1</v>
      </c>
    </row>
    <row r="10879" spans="2:16" x14ac:dyDescent="0.25">
      <c r="B10879" s="103"/>
      <c r="C10879" s="103"/>
      <c r="L10879" s="102" t="str">
        <f>[2]!Table1[[#This Row],[Orgn]]&amp;"-"&amp;[2]!Table1[[#This Row],[Dest]]</f>
        <v>SSH-NAP</v>
      </c>
      <c r="M10879" s="102" t="str">
        <f t="shared" si="169"/>
        <v>ADT</v>
      </c>
      <c r="N10879" s="102">
        <f>WEEKDAY([2]!Table1[[#This Row],[Travel Date]],2)</f>
        <v>6</v>
      </c>
      <c r="P10879" s="102">
        <v>1</v>
      </c>
    </row>
    <row r="10880" spans="2:16" x14ac:dyDescent="0.25">
      <c r="B10880" s="103"/>
      <c r="C10880" s="103"/>
      <c r="L10880" s="102" t="str">
        <f>[2]!Table1[[#This Row],[Orgn]]&amp;"-"&amp;[2]!Table1[[#This Row],[Dest]]</f>
        <v>SSH-NAP</v>
      </c>
      <c r="M10880" s="102" t="str">
        <f t="shared" si="169"/>
        <v>ADT</v>
      </c>
      <c r="N10880" s="102">
        <f>WEEKDAY([2]!Table1[[#This Row],[Travel Date]],2)</f>
        <v>6</v>
      </c>
      <c r="P10880" s="102">
        <v>1</v>
      </c>
    </row>
    <row r="10881" spans="2:16" x14ac:dyDescent="0.25">
      <c r="B10881" s="103"/>
      <c r="C10881" s="103"/>
      <c r="L10881" s="102" t="str">
        <f>[2]!Table1[[#This Row],[Orgn]]&amp;"-"&amp;[2]!Table1[[#This Row],[Dest]]</f>
        <v>SSH-NAP</v>
      </c>
      <c r="M10881" s="102" t="str">
        <f t="shared" si="169"/>
        <v>ADT</v>
      </c>
      <c r="N10881" s="102">
        <f>WEEKDAY([2]!Table1[[#This Row],[Travel Date]],2)</f>
        <v>6</v>
      </c>
      <c r="P10881" s="102">
        <v>1</v>
      </c>
    </row>
    <row r="10882" spans="2:16" x14ac:dyDescent="0.25">
      <c r="B10882" s="103"/>
      <c r="C10882" s="103"/>
      <c r="L10882" s="102" t="str">
        <f>[2]!Table1[[#This Row],[Orgn]]&amp;"-"&amp;[2]!Table1[[#This Row],[Dest]]</f>
        <v>SSH-NAP</v>
      </c>
      <c r="M10882" s="102" t="str">
        <f t="shared" ref="M10882:M10945" si="170">IF(TRIM(C10882)="INF", "INF", IF(TRIM(C10882)="CHD", "CHD", "ADT"))</f>
        <v>ADT</v>
      </c>
      <c r="N10882" s="102">
        <f>WEEKDAY([2]!Table1[[#This Row],[Travel Date]],2)</f>
        <v>6</v>
      </c>
      <c r="P10882" s="102">
        <v>1</v>
      </c>
    </row>
    <row r="10883" spans="2:16" x14ac:dyDescent="0.25">
      <c r="B10883" s="103"/>
      <c r="C10883" s="103"/>
      <c r="L10883" s="102" t="str">
        <f>[2]!Table1[[#This Row],[Orgn]]&amp;"-"&amp;[2]!Table1[[#This Row],[Dest]]</f>
        <v>SSH-NAP</v>
      </c>
      <c r="M10883" s="102" t="str">
        <f t="shared" si="170"/>
        <v>ADT</v>
      </c>
      <c r="N10883" s="102">
        <f>WEEKDAY([2]!Table1[[#This Row],[Travel Date]],2)</f>
        <v>6</v>
      </c>
      <c r="P10883" s="102">
        <v>1</v>
      </c>
    </row>
    <row r="10884" spans="2:16" x14ac:dyDescent="0.25">
      <c r="B10884" s="103"/>
      <c r="C10884" s="103"/>
      <c r="L10884" s="102" t="str">
        <f>[2]!Table1[[#This Row],[Orgn]]&amp;"-"&amp;[2]!Table1[[#This Row],[Dest]]</f>
        <v>SSH-NAP</v>
      </c>
      <c r="M10884" s="102" t="str">
        <f t="shared" si="170"/>
        <v>ADT</v>
      </c>
      <c r="N10884" s="102">
        <f>WEEKDAY([2]!Table1[[#This Row],[Travel Date]],2)</f>
        <v>6</v>
      </c>
      <c r="P10884" s="102">
        <v>1</v>
      </c>
    </row>
    <row r="10885" spans="2:16" x14ac:dyDescent="0.25">
      <c r="B10885" s="103"/>
      <c r="C10885" s="103"/>
      <c r="L10885" s="102" t="str">
        <f>[2]!Table1[[#This Row],[Orgn]]&amp;"-"&amp;[2]!Table1[[#This Row],[Dest]]</f>
        <v>SSH-NAP</v>
      </c>
      <c r="M10885" s="102" t="str">
        <f t="shared" si="170"/>
        <v>ADT</v>
      </c>
      <c r="N10885" s="102">
        <f>WEEKDAY([2]!Table1[[#This Row],[Travel Date]],2)</f>
        <v>6</v>
      </c>
      <c r="P10885" s="102">
        <v>1</v>
      </c>
    </row>
    <row r="10886" spans="2:16" x14ac:dyDescent="0.25">
      <c r="B10886" s="103"/>
      <c r="C10886" s="103"/>
      <c r="L10886" s="102" t="str">
        <f>[2]!Table1[[#This Row],[Orgn]]&amp;"-"&amp;[2]!Table1[[#This Row],[Dest]]</f>
        <v>SSH-NAP</v>
      </c>
      <c r="M10886" s="102" t="str">
        <f t="shared" si="170"/>
        <v>ADT</v>
      </c>
      <c r="N10886" s="102">
        <f>WEEKDAY([2]!Table1[[#This Row],[Travel Date]],2)</f>
        <v>6</v>
      </c>
      <c r="P10886" s="102">
        <v>1</v>
      </c>
    </row>
    <row r="10887" spans="2:16" x14ac:dyDescent="0.25">
      <c r="B10887" s="103"/>
      <c r="C10887" s="103"/>
      <c r="L10887" s="102" t="str">
        <f>[2]!Table1[[#This Row],[Orgn]]&amp;"-"&amp;[2]!Table1[[#This Row],[Dest]]</f>
        <v>SSH-NAP</v>
      </c>
      <c r="M10887" s="102" t="str">
        <f t="shared" si="170"/>
        <v>ADT</v>
      </c>
      <c r="N10887" s="102">
        <f>WEEKDAY([2]!Table1[[#This Row],[Travel Date]],2)</f>
        <v>6</v>
      </c>
      <c r="P10887" s="102">
        <v>1</v>
      </c>
    </row>
    <row r="10888" spans="2:16" x14ac:dyDescent="0.25">
      <c r="B10888" s="103"/>
      <c r="C10888" s="103"/>
      <c r="L10888" s="102" t="str">
        <f>[2]!Table1[[#This Row],[Orgn]]&amp;"-"&amp;[2]!Table1[[#This Row],[Dest]]</f>
        <v>SSH-NAP</v>
      </c>
      <c r="M10888" s="102" t="str">
        <f t="shared" si="170"/>
        <v>ADT</v>
      </c>
      <c r="N10888" s="102">
        <f>WEEKDAY([2]!Table1[[#This Row],[Travel Date]],2)</f>
        <v>6</v>
      </c>
      <c r="P10888" s="102">
        <v>1</v>
      </c>
    </row>
    <row r="10889" spans="2:16" x14ac:dyDescent="0.25">
      <c r="B10889" s="103"/>
      <c r="C10889" s="103"/>
      <c r="L10889" s="102" t="str">
        <f>[2]!Table1[[#This Row],[Orgn]]&amp;"-"&amp;[2]!Table1[[#This Row],[Dest]]</f>
        <v>SSH-NAP</v>
      </c>
      <c r="M10889" s="102" t="str">
        <f t="shared" si="170"/>
        <v>ADT</v>
      </c>
      <c r="N10889" s="102">
        <f>WEEKDAY([2]!Table1[[#This Row],[Travel Date]],2)</f>
        <v>6</v>
      </c>
      <c r="P10889" s="102">
        <v>1</v>
      </c>
    </row>
    <row r="10890" spans="2:16" x14ac:dyDescent="0.25">
      <c r="B10890" s="103"/>
      <c r="C10890" s="103"/>
      <c r="L10890" s="102" t="str">
        <f>[2]!Table1[[#This Row],[Orgn]]&amp;"-"&amp;[2]!Table1[[#This Row],[Dest]]</f>
        <v>SSH-NAP</v>
      </c>
      <c r="M10890" s="102" t="str">
        <f t="shared" si="170"/>
        <v>ADT</v>
      </c>
      <c r="N10890" s="102">
        <f>WEEKDAY([2]!Table1[[#This Row],[Travel Date]],2)</f>
        <v>6</v>
      </c>
      <c r="P10890" s="102">
        <v>1</v>
      </c>
    </row>
    <row r="10891" spans="2:16" x14ac:dyDescent="0.25">
      <c r="B10891" s="103"/>
      <c r="C10891" s="103"/>
      <c r="L10891" s="102" t="str">
        <f>[2]!Table1[[#This Row],[Orgn]]&amp;"-"&amp;[2]!Table1[[#This Row],[Dest]]</f>
        <v>SSH-NAP</v>
      </c>
      <c r="M10891" s="102" t="str">
        <f t="shared" si="170"/>
        <v>ADT</v>
      </c>
      <c r="N10891" s="102">
        <f>WEEKDAY([2]!Table1[[#This Row],[Travel Date]],2)</f>
        <v>6</v>
      </c>
      <c r="P10891" s="102">
        <v>1</v>
      </c>
    </row>
    <row r="10892" spans="2:16" x14ac:dyDescent="0.25">
      <c r="B10892" s="103"/>
      <c r="C10892" s="103"/>
      <c r="L10892" s="102" t="str">
        <f>[2]!Table1[[#This Row],[Orgn]]&amp;"-"&amp;[2]!Table1[[#This Row],[Dest]]</f>
        <v>SSH-NAP</v>
      </c>
      <c r="M10892" s="102" t="str">
        <f t="shared" si="170"/>
        <v>ADT</v>
      </c>
      <c r="N10892" s="102">
        <f>WEEKDAY([2]!Table1[[#This Row],[Travel Date]],2)</f>
        <v>6</v>
      </c>
      <c r="P10892" s="102">
        <v>1</v>
      </c>
    </row>
    <row r="10893" spans="2:16" x14ac:dyDescent="0.25">
      <c r="B10893" s="103"/>
      <c r="C10893" s="103"/>
      <c r="L10893" s="102" t="str">
        <f>[2]!Table1[[#This Row],[Orgn]]&amp;"-"&amp;[2]!Table1[[#This Row],[Dest]]</f>
        <v>SSH-NAP</v>
      </c>
      <c r="M10893" s="102" t="str">
        <f t="shared" si="170"/>
        <v>ADT</v>
      </c>
      <c r="N10893" s="102">
        <f>WEEKDAY([2]!Table1[[#This Row],[Travel Date]],2)</f>
        <v>6</v>
      </c>
      <c r="P10893" s="102">
        <v>1</v>
      </c>
    </row>
    <row r="10894" spans="2:16" x14ac:dyDescent="0.25">
      <c r="B10894" s="103"/>
      <c r="C10894" s="103"/>
      <c r="L10894" s="102" t="str">
        <f>[2]!Table1[[#This Row],[Orgn]]&amp;"-"&amp;[2]!Table1[[#This Row],[Dest]]</f>
        <v>SSH-NAP</v>
      </c>
      <c r="M10894" s="102" t="str">
        <f t="shared" si="170"/>
        <v>ADT</v>
      </c>
      <c r="N10894" s="102">
        <f>WEEKDAY([2]!Table1[[#This Row],[Travel Date]],2)</f>
        <v>6</v>
      </c>
      <c r="P10894" s="102">
        <v>1</v>
      </c>
    </row>
    <row r="10895" spans="2:16" x14ac:dyDescent="0.25">
      <c r="B10895" s="103"/>
      <c r="C10895" s="103"/>
      <c r="L10895" s="102" t="str">
        <f>[2]!Table1[[#This Row],[Orgn]]&amp;"-"&amp;[2]!Table1[[#This Row],[Dest]]</f>
        <v>SSH-NAP</v>
      </c>
      <c r="M10895" s="102" t="str">
        <f t="shared" si="170"/>
        <v>ADT</v>
      </c>
      <c r="N10895" s="102">
        <f>WEEKDAY([2]!Table1[[#This Row],[Travel Date]],2)</f>
        <v>6</v>
      </c>
      <c r="P10895" s="102">
        <v>1</v>
      </c>
    </row>
    <row r="10896" spans="2:16" x14ac:dyDescent="0.25">
      <c r="B10896" s="103"/>
      <c r="C10896" s="103"/>
      <c r="L10896" s="102" t="str">
        <f>[2]!Table1[[#This Row],[Orgn]]&amp;"-"&amp;[2]!Table1[[#This Row],[Dest]]</f>
        <v>SSH-NAP</v>
      </c>
      <c r="M10896" s="102" t="str">
        <f t="shared" si="170"/>
        <v>ADT</v>
      </c>
      <c r="N10896" s="102">
        <f>WEEKDAY([2]!Table1[[#This Row],[Travel Date]],2)</f>
        <v>6</v>
      </c>
      <c r="P10896" s="102">
        <v>1</v>
      </c>
    </row>
    <row r="10897" spans="2:16" x14ac:dyDescent="0.25">
      <c r="B10897" s="103"/>
      <c r="C10897" s="103"/>
      <c r="L10897" s="102" t="str">
        <f>[2]!Table1[[#This Row],[Orgn]]&amp;"-"&amp;[2]!Table1[[#This Row],[Dest]]</f>
        <v>SSH-NAP</v>
      </c>
      <c r="M10897" s="102" t="str">
        <f t="shared" si="170"/>
        <v>ADT</v>
      </c>
      <c r="N10897" s="102">
        <f>WEEKDAY([2]!Table1[[#This Row],[Travel Date]],2)</f>
        <v>6</v>
      </c>
      <c r="P10897" s="102">
        <v>1</v>
      </c>
    </row>
    <row r="10898" spans="2:16" x14ac:dyDescent="0.25">
      <c r="B10898" s="103"/>
      <c r="C10898" s="103"/>
      <c r="L10898" s="102" t="str">
        <f>[2]!Table1[[#This Row],[Orgn]]&amp;"-"&amp;[2]!Table1[[#This Row],[Dest]]</f>
        <v>SSH-NAP</v>
      </c>
      <c r="M10898" s="102" t="str">
        <f t="shared" si="170"/>
        <v>ADT</v>
      </c>
      <c r="N10898" s="102">
        <f>WEEKDAY([2]!Table1[[#This Row],[Travel Date]],2)</f>
        <v>6</v>
      </c>
      <c r="P10898" s="102">
        <v>1</v>
      </c>
    </row>
    <row r="10899" spans="2:16" x14ac:dyDescent="0.25">
      <c r="B10899" s="103"/>
      <c r="C10899" s="103"/>
      <c r="L10899" s="102" t="str">
        <f>[2]!Table1[[#This Row],[Orgn]]&amp;"-"&amp;[2]!Table1[[#This Row],[Dest]]</f>
        <v>SSH-NAP</v>
      </c>
      <c r="M10899" s="102" t="str">
        <f t="shared" si="170"/>
        <v>ADT</v>
      </c>
      <c r="N10899" s="102">
        <f>WEEKDAY([2]!Table1[[#This Row],[Travel Date]],2)</f>
        <v>6</v>
      </c>
      <c r="P10899" s="102">
        <v>1</v>
      </c>
    </row>
    <row r="10900" spans="2:16" x14ac:dyDescent="0.25">
      <c r="B10900" s="103"/>
      <c r="C10900" s="103"/>
      <c r="L10900" s="102" t="str">
        <f>[2]!Table1[[#This Row],[Orgn]]&amp;"-"&amp;[2]!Table1[[#This Row],[Dest]]</f>
        <v>NAP-SSH</v>
      </c>
      <c r="M10900" s="102" t="str">
        <f t="shared" si="170"/>
        <v>ADT</v>
      </c>
      <c r="N10900" s="102">
        <f>WEEKDAY([2]!Table1[[#This Row],[Travel Date]],2)</f>
        <v>6</v>
      </c>
      <c r="P10900" s="102">
        <v>1</v>
      </c>
    </row>
    <row r="10901" spans="2:16" x14ac:dyDescent="0.25">
      <c r="B10901" s="103"/>
      <c r="C10901" s="103"/>
      <c r="L10901" s="102" t="str">
        <f>[2]!Table1[[#This Row],[Orgn]]&amp;"-"&amp;[2]!Table1[[#This Row],[Dest]]</f>
        <v>NAP-SSH</v>
      </c>
      <c r="M10901" s="102" t="str">
        <f t="shared" si="170"/>
        <v>ADT</v>
      </c>
      <c r="N10901" s="102">
        <f>WEEKDAY([2]!Table1[[#This Row],[Travel Date]],2)</f>
        <v>6</v>
      </c>
      <c r="P10901" s="102">
        <v>1</v>
      </c>
    </row>
    <row r="10902" spans="2:16" x14ac:dyDescent="0.25">
      <c r="B10902" s="103"/>
      <c r="C10902" s="103"/>
      <c r="L10902" s="102" t="str">
        <f>[2]!Table1[[#This Row],[Orgn]]&amp;"-"&amp;[2]!Table1[[#This Row],[Dest]]</f>
        <v>NAP-SSH</v>
      </c>
      <c r="M10902" s="102" t="str">
        <f t="shared" si="170"/>
        <v>ADT</v>
      </c>
      <c r="N10902" s="102">
        <f>WEEKDAY([2]!Table1[[#This Row],[Travel Date]],2)</f>
        <v>6</v>
      </c>
      <c r="P10902" s="102">
        <v>1</v>
      </c>
    </row>
    <row r="10903" spans="2:16" x14ac:dyDescent="0.25">
      <c r="B10903" s="103"/>
      <c r="C10903" s="103"/>
      <c r="L10903" s="102" t="str">
        <f>[2]!Table1[[#This Row],[Orgn]]&amp;"-"&amp;[2]!Table1[[#This Row],[Dest]]</f>
        <v>NAP-SSH</v>
      </c>
      <c r="M10903" s="102" t="str">
        <f t="shared" si="170"/>
        <v>ADT</v>
      </c>
      <c r="N10903" s="102">
        <f>WEEKDAY([2]!Table1[[#This Row],[Travel Date]],2)</f>
        <v>6</v>
      </c>
      <c r="P10903" s="102">
        <v>1</v>
      </c>
    </row>
    <row r="10904" spans="2:16" x14ac:dyDescent="0.25">
      <c r="B10904" s="103"/>
      <c r="C10904" s="103"/>
      <c r="L10904" s="102" t="str">
        <f>[2]!Table1[[#This Row],[Orgn]]&amp;"-"&amp;[2]!Table1[[#This Row],[Dest]]</f>
        <v>NAP-SSH</v>
      </c>
      <c r="M10904" s="102" t="str">
        <f t="shared" si="170"/>
        <v>ADT</v>
      </c>
      <c r="N10904" s="102">
        <f>WEEKDAY([2]!Table1[[#This Row],[Travel Date]],2)</f>
        <v>6</v>
      </c>
      <c r="P10904" s="102">
        <v>1</v>
      </c>
    </row>
    <row r="10905" spans="2:16" x14ac:dyDescent="0.25">
      <c r="B10905" s="103"/>
      <c r="C10905" s="103"/>
      <c r="L10905" s="102" t="str">
        <f>[2]!Table1[[#This Row],[Orgn]]&amp;"-"&amp;[2]!Table1[[#This Row],[Dest]]</f>
        <v>NAP-SSH</v>
      </c>
      <c r="M10905" s="102" t="str">
        <f t="shared" si="170"/>
        <v>ADT</v>
      </c>
      <c r="N10905" s="102">
        <f>WEEKDAY([2]!Table1[[#This Row],[Travel Date]],2)</f>
        <v>6</v>
      </c>
      <c r="P10905" s="102">
        <v>1</v>
      </c>
    </row>
    <row r="10906" spans="2:16" x14ac:dyDescent="0.25">
      <c r="B10906" s="103"/>
      <c r="C10906" s="103"/>
      <c r="L10906" s="102" t="str">
        <f>[2]!Table1[[#This Row],[Orgn]]&amp;"-"&amp;[2]!Table1[[#This Row],[Dest]]</f>
        <v>NAP-SSH</v>
      </c>
      <c r="M10906" s="102" t="str">
        <f t="shared" si="170"/>
        <v>ADT</v>
      </c>
      <c r="N10906" s="102">
        <f>WEEKDAY([2]!Table1[[#This Row],[Travel Date]],2)</f>
        <v>6</v>
      </c>
      <c r="P10906" s="102">
        <v>1</v>
      </c>
    </row>
    <row r="10907" spans="2:16" x14ac:dyDescent="0.25">
      <c r="B10907" s="103"/>
      <c r="C10907" s="103"/>
      <c r="L10907" s="102" t="str">
        <f>[2]!Table1[[#This Row],[Orgn]]&amp;"-"&amp;[2]!Table1[[#This Row],[Dest]]</f>
        <v>NAP-SSH</v>
      </c>
      <c r="M10907" s="102" t="str">
        <f t="shared" si="170"/>
        <v>ADT</v>
      </c>
      <c r="N10907" s="102">
        <f>WEEKDAY([2]!Table1[[#This Row],[Travel Date]],2)</f>
        <v>6</v>
      </c>
      <c r="P10907" s="102">
        <v>1</v>
      </c>
    </row>
    <row r="10908" spans="2:16" x14ac:dyDescent="0.25">
      <c r="B10908" s="103"/>
      <c r="C10908" s="103"/>
      <c r="L10908" s="102" t="str">
        <f>[2]!Table1[[#This Row],[Orgn]]&amp;"-"&amp;[2]!Table1[[#This Row],[Dest]]</f>
        <v>NAP-SSH</v>
      </c>
      <c r="M10908" s="102" t="str">
        <f t="shared" si="170"/>
        <v>ADT</v>
      </c>
      <c r="N10908" s="102">
        <f>WEEKDAY([2]!Table1[[#This Row],[Travel Date]],2)</f>
        <v>6</v>
      </c>
      <c r="P10908" s="102">
        <v>1</v>
      </c>
    </row>
    <row r="10909" spans="2:16" x14ac:dyDescent="0.25">
      <c r="B10909" s="103"/>
      <c r="C10909" s="103"/>
      <c r="L10909" s="102" t="str">
        <f>[2]!Table1[[#This Row],[Orgn]]&amp;"-"&amp;[2]!Table1[[#This Row],[Dest]]</f>
        <v>NAP-SSH</v>
      </c>
      <c r="M10909" s="102" t="str">
        <f t="shared" si="170"/>
        <v>ADT</v>
      </c>
      <c r="N10909" s="102">
        <f>WEEKDAY([2]!Table1[[#This Row],[Travel Date]],2)</f>
        <v>6</v>
      </c>
      <c r="P10909" s="102">
        <v>1</v>
      </c>
    </row>
    <row r="10910" spans="2:16" x14ac:dyDescent="0.25">
      <c r="B10910" s="103"/>
      <c r="C10910" s="103"/>
      <c r="L10910" s="102" t="str">
        <f>[2]!Table1[[#This Row],[Orgn]]&amp;"-"&amp;[2]!Table1[[#This Row],[Dest]]</f>
        <v>NAP-SSH</v>
      </c>
      <c r="M10910" s="102" t="str">
        <f t="shared" si="170"/>
        <v>ADT</v>
      </c>
      <c r="N10910" s="102">
        <f>WEEKDAY([2]!Table1[[#This Row],[Travel Date]],2)</f>
        <v>6</v>
      </c>
      <c r="P10910" s="102">
        <v>1</v>
      </c>
    </row>
    <row r="10911" spans="2:16" x14ac:dyDescent="0.25">
      <c r="B10911" s="103"/>
      <c r="C10911" s="103"/>
      <c r="L10911" s="102" t="str">
        <f>[2]!Table1[[#This Row],[Orgn]]&amp;"-"&amp;[2]!Table1[[#This Row],[Dest]]</f>
        <v>NAP-SSH</v>
      </c>
      <c r="M10911" s="102" t="str">
        <f t="shared" si="170"/>
        <v>ADT</v>
      </c>
      <c r="N10911" s="102">
        <f>WEEKDAY([2]!Table1[[#This Row],[Travel Date]],2)</f>
        <v>6</v>
      </c>
      <c r="P10911" s="102">
        <v>1</v>
      </c>
    </row>
    <row r="10912" spans="2:16" x14ac:dyDescent="0.25">
      <c r="B10912" s="103"/>
      <c r="C10912" s="103"/>
      <c r="L10912" s="102" t="str">
        <f>[2]!Table1[[#This Row],[Orgn]]&amp;"-"&amp;[2]!Table1[[#This Row],[Dest]]</f>
        <v>NAP-SSH</v>
      </c>
      <c r="M10912" s="102" t="str">
        <f t="shared" si="170"/>
        <v>ADT</v>
      </c>
      <c r="N10912" s="102">
        <f>WEEKDAY([2]!Table1[[#This Row],[Travel Date]],2)</f>
        <v>6</v>
      </c>
      <c r="P10912" s="102">
        <v>1</v>
      </c>
    </row>
    <row r="10913" spans="2:16" x14ac:dyDescent="0.25">
      <c r="B10913" s="103"/>
      <c r="C10913" s="103"/>
      <c r="L10913" s="102" t="str">
        <f>[2]!Table1[[#This Row],[Orgn]]&amp;"-"&amp;[2]!Table1[[#This Row],[Dest]]</f>
        <v>NAP-SSH</v>
      </c>
      <c r="M10913" s="102" t="str">
        <f t="shared" si="170"/>
        <v>ADT</v>
      </c>
      <c r="N10913" s="102">
        <f>WEEKDAY([2]!Table1[[#This Row],[Travel Date]],2)</f>
        <v>6</v>
      </c>
      <c r="P10913" s="102">
        <v>1</v>
      </c>
    </row>
    <row r="10914" spans="2:16" x14ac:dyDescent="0.25">
      <c r="B10914" s="103"/>
      <c r="C10914" s="103"/>
      <c r="L10914" s="102" t="str">
        <f>[2]!Table1[[#This Row],[Orgn]]&amp;"-"&amp;[2]!Table1[[#This Row],[Dest]]</f>
        <v>NAP-SSH</v>
      </c>
      <c r="M10914" s="102" t="str">
        <f t="shared" si="170"/>
        <v>ADT</v>
      </c>
      <c r="N10914" s="102">
        <f>WEEKDAY([2]!Table1[[#This Row],[Travel Date]],2)</f>
        <v>6</v>
      </c>
      <c r="P10914" s="102">
        <v>1</v>
      </c>
    </row>
    <row r="10915" spans="2:16" x14ac:dyDescent="0.25">
      <c r="B10915" s="103"/>
      <c r="C10915" s="103"/>
      <c r="L10915" s="102" t="str">
        <f>[2]!Table1[[#This Row],[Orgn]]&amp;"-"&amp;[2]!Table1[[#This Row],[Dest]]</f>
        <v>NAP-SSH</v>
      </c>
      <c r="M10915" s="102" t="str">
        <f t="shared" si="170"/>
        <v>ADT</v>
      </c>
      <c r="N10915" s="102">
        <f>WEEKDAY([2]!Table1[[#This Row],[Travel Date]],2)</f>
        <v>6</v>
      </c>
      <c r="P10915" s="102">
        <v>1</v>
      </c>
    </row>
    <row r="10916" spans="2:16" x14ac:dyDescent="0.25">
      <c r="B10916" s="103"/>
      <c r="C10916" s="103"/>
      <c r="L10916" s="102" t="str">
        <f>[2]!Table1[[#This Row],[Orgn]]&amp;"-"&amp;[2]!Table1[[#This Row],[Dest]]</f>
        <v>NAP-SSH</v>
      </c>
      <c r="M10916" s="102" t="str">
        <f t="shared" si="170"/>
        <v>ADT</v>
      </c>
      <c r="N10916" s="102">
        <f>WEEKDAY([2]!Table1[[#This Row],[Travel Date]],2)</f>
        <v>6</v>
      </c>
      <c r="P10916" s="102">
        <v>1</v>
      </c>
    </row>
    <row r="10917" spans="2:16" x14ac:dyDescent="0.25">
      <c r="B10917" s="103"/>
      <c r="C10917" s="103"/>
      <c r="L10917" s="102" t="str">
        <f>[2]!Table1[[#This Row],[Orgn]]&amp;"-"&amp;[2]!Table1[[#This Row],[Dest]]</f>
        <v>NAP-SSH</v>
      </c>
      <c r="M10917" s="102" t="str">
        <f t="shared" si="170"/>
        <v>ADT</v>
      </c>
      <c r="N10917" s="102">
        <f>WEEKDAY([2]!Table1[[#This Row],[Travel Date]],2)</f>
        <v>6</v>
      </c>
      <c r="P10917" s="102">
        <v>1</v>
      </c>
    </row>
    <row r="10918" spans="2:16" x14ac:dyDescent="0.25">
      <c r="B10918" s="103"/>
      <c r="C10918" s="103"/>
      <c r="L10918" s="102" t="str">
        <f>[2]!Table1[[#This Row],[Orgn]]&amp;"-"&amp;[2]!Table1[[#This Row],[Dest]]</f>
        <v>NAP-SSH</v>
      </c>
      <c r="M10918" s="102" t="str">
        <f t="shared" si="170"/>
        <v>ADT</v>
      </c>
      <c r="N10918" s="102">
        <f>WEEKDAY([2]!Table1[[#This Row],[Travel Date]],2)</f>
        <v>6</v>
      </c>
      <c r="P10918" s="102">
        <v>1</v>
      </c>
    </row>
    <row r="10919" spans="2:16" x14ac:dyDescent="0.25">
      <c r="B10919" s="103"/>
      <c r="C10919" s="103"/>
      <c r="L10919" s="102" t="str">
        <f>[2]!Table1[[#This Row],[Orgn]]&amp;"-"&amp;[2]!Table1[[#This Row],[Dest]]</f>
        <v>NAP-SSH</v>
      </c>
      <c r="M10919" s="102" t="str">
        <f t="shared" si="170"/>
        <v>ADT</v>
      </c>
      <c r="N10919" s="102">
        <f>WEEKDAY([2]!Table1[[#This Row],[Travel Date]],2)</f>
        <v>6</v>
      </c>
      <c r="P10919" s="102">
        <v>1</v>
      </c>
    </row>
    <row r="10920" spans="2:16" x14ac:dyDescent="0.25">
      <c r="B10920" s="103"/>
      <c r="C10920" s="103"/>
      <c r="L10920" s="102" t="str">
        <f>[2]!Table1[[#This Row],[Orgn]]&amp;"-"&amp;[2]!Table1[[#This Row],[Dest]]</f>
        <v>NAP-SSH</v>
      </c>
      <c r="M10920" s="102" t="str">
        <f t="shared" si="170"/>
        <v>ADT</v>
      </c>
      <c r="N10920" s="102">
        <f>WEEKDAY([2]!Table1[[#This Row],[Travel Date]],2)</f>
        <v>6</v>
      </c>
      <c r="P10920" s="102">
        <v>1</v>
      </c>
    </row>
    <row r="10921" spans="2:16" x14ac:dyDescent="0.25">
      <c r="B10921" s="103"/>
      <c r="C10921" s="103"/>
      <c r="L10921" s="102" t="str">
        <f>[2]!Table1[[#This Row],[Orgn]]&amp;"-"&amp;[2]!Table1[[#This Row],[Dest]]</f>
        <v>SSH-FCO</v>
      </c>
      <c r="M10921" s="102" t="str">
        <f t="shared" si="170"/>
        <v>ADT</v>
      </c>
      <c r="N10921" s="102">
        <f>WEEKDAY([2]!Table1[[#This Row],[Travel Date]],2)</f>
        <v>6</v>
      </c>
      <c r="P10921" s="102">
        <v>1</v>
      </c>
    </row>
    <row r="10922" spans="2:16" x14ac:dyDescent="0.25">
      <c r="B10922" s="103"/>
      <c r="C10922" s="103"/>
      <c r="L10922" s="102" t="str">
        <f>[2]!Table1[[#This Row],[Orgn]]&amp;"-"&amp;[2]!Table1[[#This Row],[Dest]]</f>
        <v>SSH-FCO</v>
      </c>
      <c r="M10922" s="102" t="str">
        <f t="shared" si="170"/>
        <v>ADT</v>
      </c>
      <c r="N10922" s="102">
        <f>WEEKDAY([2]!Table1[[#This Row],[Travel Date]],2)</f>
        <v>6</v>
      </c>
      <c r="P10922" s="102">
        <v>1</v>
      </c>
    </row>
    <row r="10923" spans="2:16" x14ac:dyDescent="0.25">
      <c r="B10923" s="103"/>
      <c r="C10923" s="103"/>
      <c r="L10923" s="102" t="str">
        <f>[2]!Table1[[#This Row],[Orgn]]&amp;"-"&amp;[2]!Table1[[#This Row],[Dest]]</f>
        <v>SSH-FCO</v>
      </c>
      <c r="M10923" s="102" t="str">
        <f t="shared" si="170"/>
        <v>ADT</v>
      </c>
      <c r="N10923" s="102">
        <f>WEEKDAY([2]!Table1[[#This Row],[Travel Date]],2)</f>
        <v>6</v>
      </c>
      <c r="P10923" s="102">
        <v>1</v>
      </c>
    </row>
    <row r="10924" spans="2:16" x14ac:dyDescent="0.25">
      <c r="B10924" s="103"/>
      <c r="C10924" s="103"/>
      <c r="L10924" s="102" t="str">
        <f>[2]!Table1[[#This Row],[Orgn]]&amp;"-"&amp;[2]!Table1[[#This Row],[Dest]]</f>
        <v>SSH-FCO</v>
      </c>
      <c r="M10924" s="102" t="str">
        <f t="shared" si="170"/>
        <v>ADT</v>
      </c>
      <c r="N10924" s="102">
        <f>WEEKDAY([2]!Table1[[#This Row],[Travel Date]],2)</f>
        <v>6</v>
      </c>
      <c r="P10924" s="102">
        <v>1</v>
      </c>
    </row>
    <row r="10925" spans="2:16" x14ac:dyDescent="0.25">
      <c r="B10925" s="103"/>
      <c r="C10925" s="103"/>
      <c r="L10925" s="102" t="str">
        <f>[2]!Table1[[#This Row],[Orgn]]&amp;"-"&amp;[2]!Table1[[#This Row],[Dest]]</f>
        <v>SSH-FCO</v>
      </c>
      <c r="M10925" s="102" t="str">
        <f t="shared" si="170"/>
        <v>ADT</v>
      </c>
      <c r="N10925" s="102">
        <f>WEEKDAY([2]!Table1[[#This Row],[Travel Date]],2)</f>
        <v>6</v>
      </c>
      <c r="P10925" s="102">
        <v>1</v>
      </c>
    </row>
    <row r="10926" spans="2:16" x14ac:dyDescent="0.25">
      <c r="B10926" s="103"/>
      <c r="C10926" s="103"/>
      <c r="L10926" s="102" t="str">
        <f>[2]!Table1[[#This Row],[Orgn]]&amp;"-"&amp;[2]!Table1[[#This Row],[Dest]]</f>
        <v>SSH-FCO</v>
      </c>
      <c r="M10926" s="102" t="str">
        <f t="shared" si="170"/>
        <v>ADT</v>
      </c>
      <c r="N10926" s="102">
        <f>WEEKDAY([2]!Table1[[#This Row],[Travel Date]],2)</f>
        <v>6</v>
      </c>
      <c r="P10926" s="102">
        <v>1</v>
      </c>
    </row>
    <row r="10927" spans="2:16" x14ac:dyDescent="0.25">
      <c r="B10927" s="103"/>
      <c r="C10927" s="103"/>
      <c r="L10927" s="102" t="str">
        <f>[2]!Table1[[#This Row],[Orgn]]&amp;"-"&amp;[2]!Table1[[#This Row],[Dest]]</f>
        <v>SSH-FCO</v>
      </c>
      <c r="M10927" s="102" t="str">
        <f t="shared" si="170"/>
        <v>ADT</v>
      </c>
      <c r="N10927" s="102">
        <f>WEEKDAY([2]!Table1[[#This Row],[Travel Date]],2)</f>
        <v>6</v>
      </c>
      <c r="P10927" s="102">
        <v>1</v>
      </c>
    </row>
    <row r="10928" spans="2:16" x14ac:dyDescent="0.25">
      <c r="B10928" s="103"/>
      <c r="C10928" s="103"/>
      <c r="L10928" s="102" t="str">
        <f>[2]!Table1[[#This Row],[Orgn]]&amp;"-"&amp;[2]!Table1[[#This Row],[Dest]]</f>
        <v>SSH-FCO</v>
      </c>
      <c r="M10928" s="102" t="str">
        <f t="shared" si="170"/>
        <v>ADT</v>
      </c>
      <c r="N10928" s="102">
        <f>WEEKDAY([2]!Table1[[#This Row],[Travel Date]],2)</f>
        <v>6</v>
      </c>
      <c r="P10928" s="102">
        <v>1</v>
      </c>
    </row>
    <row r="10929" spans="2:16" x14ac:dyDescent="0.25">
      <c r="B10929" s="103"/>
      <c r="C10929" s="103"/>
      <c r="L10929" s="102" t="str">
        <f>[2]!Table1[[#This Row],[Orgn]]&amp;"-"&amp;[2]!Table1[[#This Row],[Dest]]</f>
        <v>SSH-FCO</v>
      </c>
      <c r="M10929" s="102" t="str">
        <f t="shared" si="170"/>
        <v>ADT</v>
      </c>
      <c r="N10929" s="102">
        <f>WEEKDAY([2]!Table1[[#This Row],[Travel Date]],2)</f>
        <v>6</v>
      </c>
      <c r="P10929" s="102">
        <v>1</v>
      </c>
    </row>
    <row r="10930" spans="2:16" x14ac:dyDescent="0.25">
      <c r="B10930" s="103"/>
      <c r="C10930" s="103"/>
      <c r="L10930" s="102" t="str">
        <f>[2]!Table1[[#This Row],[Orgn]]&amp;"-"&amp;[2]!Table1[[#This Row],[Dest]]</f>
        <v>SSH-FCO</v>
      </c>
      <c r="M10930" s="102" t="str">
        <f t="shared" si="170"/>
        <v>ADT</v>
      </c>
      <c r="N10930" s="102">
        <f>WEEKDAY([2]!Table1[[#This Row],[Travel Date]],2)</f>
        <v>6</v>
      </c>
      <c r="P10930" s="102">
        <v>1</v>
      </c>
    </row>
    <row r="10931" spans="2:16" x14ac:dyDescent="0.25">
      <c r="B10931" s="103"/>
      <c r="C10931" s="103"/>
      <c r="L10931" s="102" t="str">
        <f>[2]!Table1[[#This Row],[Orgn]]&amp;"-"&amp;[2]!Table1[[#This Row],[Dest]]</f>
        <v>SSH-FCO</v>
      </c>
      <c r="M10931" s="102" t="str">
        <f t="shared" si="170"/>
        <v>ADT</v>
      </c>
      <c r="N10931" s="102">
        <f>WEEKDAY([2]!Table1[[#This Row],[Travel Date]],2)</f>
        <v>6</v>
      </c>
      <c r="P10931" s="102">
        <v>1</v>
      </c>
    </row>
    <row r="10932" spans="2:16" x14ac:dyDescent="0.25">
      <c r="B10932" s="103"/>
      <c r="C10932" s="103"/>
      <c r="L10932" s="102" t="str">
        <f>[2]!Table1[[#This Row],[Orgn]]&amp;"-"&amp;[2]!Table1[[#This Row],[Dest]]</f>
        <v>SSH-FCO</v>
      </c>
      <c r="M10932" s="102" t="str">
        <f t="shared" si="170"/>
        <v>ADT</v>
      </c>
      <c r="N10932" s="102">
        <f>WEEKDAY([2]!Table1[[#This Row],[Travel Date]],2)</f>
        <v>6</v>
      </c>
      <c r="P10932" s="102">
        <v>1</v>
      </c>
    </row>
    <row r="10933" spans="2:16" x14ac:dyDescent="0.25">
      <c r="B10933" s="103"/>
      <c r="C10933" s="103"/>
      <c r="L10933" s="102" t="str">
        <f>[2]!Table1[[#This Row],[Orgn]]&amp;"-"&amp;[2]!Table1[[#This Row],[Dest]]</f>
        <v>SSH-FCO</v>
      </c>
      <c r="M10933" s="102" t="str">
        <f t="shared" si="170"/>
        <v>ADT</v>
      </c>
      <c r="N10933" s="102">
        <f>WEEKDAY([2]!Table1[[#This Row],[Travel Date]],2)</f>
        <v>6</v>
      </c>
      <c r="P10933" s="102">
        <v>1</v>
      </c>
    </row>
    <row r="10934" spans="2:16" x14ac:dyDescent="0.25">
      <c r="B10934" s="103"/>
      <c r="C10934" s="103"/>
      <c r="L10934" s="102" t="str">
        <f>[2]!Table1[[#This Row],[Orgn]]&amp;"-"&amp;[2]!Table1[[#This Row],[Dest]]</f>
        <v>SSH-FCO</v>
      </c>
      <c r="M10934" s="102" t="str">
        <f t="shared" si="170"/>
        <v>ADT</v>
      </c>
      <c r="N10934" s="102">
        <f>WEEKDAY([2]!Table1[[#This Row],[Travel Date]],2)</f>
        <v>6</v>
      </c>
      <c r="P10934" s="102">
        <v>1</v>
      </c>
    </row>
    <row r="10935" spans="2:16" x14ac:dyDescent="0.25">
      <c r="B10935" s="103"/>
      <c r="C10935" s="103"/>
      <c r="L10935" s="102" t="str">
        <f>[2]!Table1[[#This Row],[Orgn]]&amp;"-"&amp;[2]!Table1[[#This Row],[Dest]]</f>
        <v>SSH-FCO</v>
      </c>
      <c r="M10935" s="102" t="str">
        <f t="shared" si="170"/>
        <v>ADT</v>
      </c>
      <c r="N10935" s="102">
        <f>WEEKDAY([2]!Table1[[#This Row],[Travel Date]],2)</f>
        <v>6</v>
      </c>
      <c r="P10935" s="102">
        <v>1</v>
      </c>
    </row>
    <row r="10936" spans="2:16" x14ac:dyDescent="0.25">
      <c r="B10936" s="103"/>
      <c r="C10936" s="103"/>
      <c r="L10936" s="102" t="str">
        <f>[2]!Table1[[#This Row],[Orgn]]&amp;"-"&amp;[2]!Table1[[#This Row],[Dest]]</f>
        <v>SSH-FCO</v>
      </c>
      <c r="M10936" s="102" t="str">
        <f t="shared" si="170"/>
        <v>ADT</v>
      </c>
      <c r="N10936" s="102">
        <f>WEEKDAY([2]!Table1[[#This Row],[Travel Date]],2)</f>
        <v>6</v>
      </c>
      <c r="P10936" s="102">
        <v>1</v>
      </c>
    </row>
    <row r="10937" spans="2:16" x14ac:dyDescent="0.25">
      <c r="B10937" s="103"/>
      <c r="C10937" s="103"/>
      <c r="L10937" s="102" t="str">
        <f>[2]!Table1[[#This Row],[Orgn]]&amp;"-"&amp;[2]!Table1[[#This Row],[Dest]]</f>
        <v>SSH-FCO</v>
      </c>
      <c r="M10937" s="102" t="str">
        <f t="shared" si="170"/>
        <v>ADT</v>
      </c>
      <c r="N10937" s="102">
        <f>WEEKDAY([2]!Table1[[#This Row],[Travel Date]],2)</f>
        <v>6</v>
      </c>
      <c r="P10937" s="102">
        <v>1</v>
      </c>
    </row>
    <row r="10938" spans="2:16" x14ac:dyDescent="0.25">
      <c r="B10938" s="103"/>
      <c r="C10938" s="103"/>
      <c r="L10938" s="102" t="str">
        <f>[2]!Table1[[#This Row],[Orgn]]&amp;"-"&amp;[2]!Table1[[#This Row],[Dest]]</f>
        <v>SSH-FCO</v>
      </c>
      <c r="M10938" s="102" t="str">
        <f t="shared" si="170"/>
        <v>ADT</v>
      </c>
      <c r="N10938" s="102">
        <f>WEEKDAY([2]!Table1[[#This Row],[Travel Date]],2)</f>
        <v>6</v>
      </c>
      <c r="P10938" s="102">
        <v>1</v>
      </c>
    </row>
    <row r="10939" spans="2:16" x14ac:dyDescent="0.25">
      <c r="B10939" s="103"/>
      <c r="C10939" s="103"/>
      <c r="L10939" s="102" t="str">
        <f>[2]!Table1[[#This Row],[Orgn]]&amp;"-"&amp;[2]!Table1[[#This Row],[Dest]]</f>
        <v>SSH-FCO</v>
      </c>
      <c r="M10939" s="102" t="str">
        <f t="shared" si="170"/>
        <v>ADT</v>
      </c>
      <c r="N10939" s="102">
        <f>WEEKDAY([2]!Table1[[#This Row],[Travel Date]],2)</f>
        <v>6</v>
      </c>
      <c r="P10939" s="102">
        <v>1</v>
      </c>
    </row>
    <row r="10940" spans="2:16" x14ac:dyDescent="0.25">
      <c r="B10940" s="103"/>
      <c r="C10940" s="103"/>
      <c r="L10940" s="102" t="str">
        <f>[2]!Table1[[#This Row],[Orgn]]&amp;"-"&amp;[2]!Table1[[#This Row],[Dest]]</f>
        <v>SSH-FCO</v>
      </c>
      <c r="M10940" s="102" t="str">
        <f t="shared" si="170"/>
        <v>ADT</v>
      </c>
      <c r="N10940" s="102">
        <f>WEEKDAY([2]!Table1[[#This Row],[Travel Date]],2)</f>
        <v>6</v>
      </c>
      <c r="P10940" s="102">
        <v>1</v>
      </c>
    </row>
    <row r="10941" spans="2:16" x14ac:dyDescent="0.25">
      <c r="B10941" s="103"/>
      <c r="C10941" s="103"/>
      <c r="L10941" s="102" t="str">
        <f>[2]!Table1[[#This Row],[Orgn]]&amp;"-"&amp;[2]!Table1[[#This Row],[Dest]]</f>
        <v>SSH-FCO</v>
      </c>
      <c r="M10941" s="102" t="str">
        <f t="shared" si="170"/>
        <v>ADT</v>
      </c>
      <c r="N10941" s="102">
        <f>WEEKDAY([2]!Table1[[#This Row],[Travel Date]],2)</f>
        <v>6</v>
      </c>
      <c r="P10941" s="102">
        <v>1</v>
      </c>
    </row>
    <row r="10942" spans="2:16" x14ac:dyDescent="0.25">
      <c r="B10942" s="103"/>
      <c r="C10942" s="103"/>
      <c r="L10942" s="102" t="str">
        <f>[2]!Table1[[#This Row],[Orgn]]&amp;"-"&amp;[2]!Table1[[#This Row],[Dest]]</f>
        <v>SSH-FCO</v>
      </c>
      <c r="M10942" s="102" t="str">
        <f t="shared" si="170"/>
        <v>ADT</v>
      </c>
      <c r="N10942" s="102">
        <f>WEEKDAY([2]!Table1[[#This Row],[Travel Date]],2)</f>
        <v>6</v>
      </c>
      <c r="P10942" s="102">
        <v>1</v>
      </c>
    </row>
    <row r="10943" spans="2:16" x14ac:dyDescent="0.25">
      <c r="B10943" s="103"/>
      <c r="C10943" s="103"/>
      <c r="L10943" s="102" t="str">
        <f>[2]!Table1[[#This Row],[Orgn]]&amp;"-"&amp;[2]!Table1[[#This Row],[Dest]]</f>
        <v>SSH-FCO</v>
      </c>
      <c r="M10943" s="102" t="str">
        <f t="shared" si="170"/>
        <v>ADT</v>
      </c>
      <c r="N10943" s="102">
        <f>WEEKDAY([2]!Table1[[#This Row],[Travel Date]],2)</f>
        <v>6</v>
      </c>
      <c r="P10943" s="102">
        <v>1</v>
      </c>
    </row>
    <row r="10944" spans="2:16" x14ac:dyDescent="0.25">
      <c r="B10944" s="103"/>
      <c r="C10944" s="103"/>
      <c r="L10944" s="102" t="str">
        <f>[2]!Table1[[#This Row],[Orgn]]&amp;"-"&amp;[2]!Table1[[#This Row],[Dest]]</f>
        <v>SSH-FCO</v>
      </c>
      <c r="M10944" s="102" t="str">
        <f t="shared" si="170"/>
        <v>ADT</v>
      </c>
      <c r="N10944" s="102">
        <f>WEEKDAY([2]!Table1[[#This Row],[Travel Date]],2)</f>
        <v>6</v>
      </c>
      <c r="P10944" s="102">
        <v>1</v>
      </c>
    </row>
    <row r="10945" spans="2:16" x14ac:dyDescent="0.25">
      <c r="B10945" s="103"/>
      <c r="C10945" s="103"/>
      <c r="L10945" s="102" t="str">
        <f>[2]!Table1[[#This Row],[Orgn]]&amp;"-"&amp;[2]!Table1[[#This Row],[Dest]]</f>
        <v>SSH-FCO</v>
      </c>
      <c r="M10945" s="102" t="str">
        <f t="shared" si="170"/>
        <v>ADT</v>
      </c>
      <c r="N10945" s="102">
        <f>WEEKDAY([2]!Table1[[#This Row],[Travel Date]],2)</f>
        <v>6</v>
      </c>
      <c r="P10945" s="102">
        <v>1</v>
      </c>
    </row>
    <row r="10946" spans="2:16" x14ac:dyDescent="0.25">
      <c r="B10946" s="103"/>
      <c r="C10946" s="103"/>
      <c r="L10946" s="102" t="str">
        <f>[2]!Table1[[#This Row],[Orgn]]&amp;"-"&amp;[2]!Table1[[#This Row],[Dest]]</f>
        <v>SSH-FCO</v>
      </c>
      <c r="M10946" s="102" t="str">
        <f t="shared" ref="M10946:M11009" si="171">IF(TRIM(C10946)="INF", "INF", IF(TRIM(C10946)="CHD", "CHD", "ADT"))</f>
        <v>ADT</v>
      </c>
      <c r="N10946" s="102">
        <f>WEEKDAY([2]!Table1[[#This Row],[Travel Date]],2)</f>
        <v>6</v>
      </c>
      <c r="P10946" s="102">
        <v>1</v>
      </c>
    </row>
    <row r="10947" spans="2:16" x14ac:dyDescent="0.25">
      <c r="B10947" s="103"/>
      <c r="C10947" s="103"/>
      <c r="L10947" s="102" t="str">
        <f>[2]!Table1[[#This Row],[Orgn]]&amp;"-"&amp;[2]!Table1[[#This Row],[Dest]]</f>
        <v>SSH-FCO</v>
      </c>
      <c r="M10947" s="102" t="str">
        <f t="shared" si="171"/>
        <v>ADT</v>
      </c>
      <c r="N10947" s="102">
        <f>WEEKDAY([2]!Table1[[#This Row],[Travel Date]],2)</f>
        <v>6</v>
      </c>
      <c r="P10947" s="102">
        <v>1</v>
      </c>
    </row>
    <row r="10948" spans="2:16" x14ac:dyDescent="0.25">
      <c r="B10948" s="103"/>
      <c r="C10948" s="103"/>
      <c r="L10948" s="102" t="str">
        <f>[2]!Table1[[#This Row],[Orgn]]&amp;"-"&amp;[2]!Table1[[#This Row],[Dest]]</f>
        <v>SSH-FCO</v>
      </c>
      <c r="M10948" s="102" t="str">
        <f t="shared" si="171"/>
        <v>ADT</v>
      </c>
      <c r="N10948" s="102">
        <f>WEEKDAY([2]!Table1[[#This Row],[Travel Date]],2)</f>
        <v>6</v>
      </c>
      <c r="P10948" s="102">
        <v>1</v>
      </c>
    </row>
    <row r="10949" spans="2:16" x14ac:dyDescent="0.25">
      <c r="B10949" s="103"/>
      <c r="C10949" s="103"/>
      <c r="L10949" s="102" t="str">
        <f>[2]!Table1[[#This Row],[Orgn]]&amp;"-"&amp;[2]!Table1[[#This Row],[Dest]]</f>
        <v>SSH-FCO</v>
      </c>
      <c r="M10949" s="102" t="str">
        <f t="shared" si="171"/>
        <v>ADT</v>
      </c>
      <c r="N10949" s="102">
        <f>WEEKDAY([2]!Table1[[#This Row],[Travel Date]],2)</f>
        <v>6</v>
      </c>
      <c r="P10949" s="102">
        <v>1</v>
      </c>
    </row>
    <row r="10950" spans="2:16" x14ac:dyDescent="0.25">
      <c r="B10950" s="103"/>
      <c r="C10950" s="103"/>
      <c r="L10950" s="102" t="str">
        <f>[2]!Table1[[#This Row],[Orgn]]&amp;"-"&amp;[2]!Table1[[#This Row],[Dest]]</f>
        <v>SSH-FCO</v>
      </c>
      <c r="M10950" s="102" t="str">
        <f t="shared" si="171"/>
        <v>ADT</v>
      </c>
      <c r="N10950" s="102">
        <f>WEEKDAY([2]!Table1[[#This Row],[Travel Date]],2)</f>
        <v>6</v>
      </c>
      <c r="P10950" s="102">
        <v>1</v>
      </c>
    </row>
    <row r="10951" spans="2:16" x14ac:dyDescent="0.25">
      <c r="B10951" s="103"/>
      <c r="C10951" s="103"/>
      <c r="L10951" s="102" t="str">
        <f>[2]!Table1[[#This Row],[Orgn]]&amp;"-"&amp;[2]!Table1[[#This Row],[Dest]]</f>
        <v>SSH-FCO</v>
      </c>
      <c r="M10951" s="102" t="str">
        <f t="shared" si="171"/>
        <v>ADT</v>
      </c>
      <c r="N10951" s="102">
        <f>WEEKDAY([2]!Table1[[#This Row],[Travel Date]],2)</f>
        <v>6</v>
      </c>
      <c r="P10951" s="102">
        <v>1</v>
      </c>
    </row>
    <row r="10952" spans="2:16" x14ac:dyDescent="0.25">
      <c r="B10952" s="103"/>
      <c r="C10952" s="103"/>
      <c r="L10952" s="102" t="str">
        <f>[2]!Table1[[#This Row],[Orgn]]&amp;"-"&amp;[2]!Table1[[#This Row],[Dest]]</f>
        <v>SSH-FCO</v>
      </c>
      <c r="M10952" s="102" t="str">
        <f t="shared" si="171"/>
        <v>ADT</v>
      </c>
      <c r="N10952" s="102">
        <f>WEEKDAY([2]!Table1[[#This Row],[Travel Date]],2)</f>
        <v>6</v>
      </c>
      <c r="P10952" s="102">
        <v>1</v>
      </c>
    </row>
    <row r="10953" spans="2:16" x14ac:dyDescent="0.25">
      <c r="B10953" s="103"/>
      <c r="C10953" s="103"/>
      <c r="L10953" s="102" t="str">
        <f>[2]!Table1[[#This Row],[Orgn]]&amp;"-"&amp;[2]!Table1[[#This Row],[Dest]]</f>
        <v>SSH-FCO</v>
      </c>
      <c r="M10953" s="102" t="str">
        <f t="shared" si="171"/>
        <v>ADT</v>
      </c>
      <c r="N10953" s="102">
        <f>WEEKDAY([2]!Table1[[#This Row],[Travel Date]],2)</f>
        <v>6</v>
      </c>
      <c r="P10953" s="102">
        <v>1</v>
      </c>
    </row>
    <row r="10954" spans="2:16" x14ac:dyDescent="0.25">
      <c r="B10954" s="103"/>
      <c r="C10954" s="103"/>
      <c r="L10954" s="102" t="str">
        <f>[2]!Table1[[#This Row],[Orgn]]&amp;"-"&amp;[2]!Table1[[#This Row],[Dest]]</f>
        <v>SSH-FCO</v>
      </c>
      <c r="M10954" s="102" t="str">
        <f t="shared" si="171"/>
        <v>ADT</v>
      </c>
      <c r="N10954" s="102">
        <f>WEEKDAY([2]!Table1[[#This Row],[Travel Date]],2)</f>
        <v>6</v>
      </c>
      <c r="P10954" s="102">
        <v>1</v>
      </c>
    </row>
    <row r="10955" spans="2:16" x14ac:dyDescent="0.25">
      <c r="B10955" s="103"/>
      <c r="C10955" s="103"/>
      <c r="L10955" s="102" t="str">
        <f>[2]!Table1[[#This Row],[Orgn]]&amp;"-"&amp;[2]!Table1[[#This Row],[Dest]]</f>
        <v>SSH-FCO</v>
      </c>
      <c r="M10955" s="102" t="str">
        <f t="shared" si="171"/>
        <v>ADT</v>
      </c>
      <c r="N10955" s="102">
        <f>WEEKDAY([2]!Table1[[#This Row],[Travel Date]],2)</f>
        <v>6</v>
      </c>
      <c r="P10955" s="102">
        <v>1</v>
      </c>
    </row>
    <row r="10956" spans="2:16" x14ac:dyDescent="0.25">
      <c r="B10956" s="103"/>
      <c r="C10956" s="103"/>
      <c r="L10956" s="102" t="str">
        <f>[2]!Table1[[#This Row],[Orgn]]&amp;"-"&amp;[2]!Table1[[#This Row],[Dest]]</f>
        <v>SSH-FCO</v>
      </c>
      <c r="M10956" s="102" t="str">
        <f t="shared" si="171"/>
        <v>ADT</v>
      </c>
      <c r="N10956" s="102">
        <f>WEEKDAY([2]!Table1[[#This Row],[Travel Date]],2)</f>
        <v>6</v>
      </c>
      <c r="P10956" s="102">
        <v>1</v>
      </c>
    </row>
    <row r="10957" spans="2:16" x14ac:dyDescent="0.25">
      <c r="B10957" s="103"/>
      <c r="C10957" s="103"/>
      <c r="L10957" s="102" t="str">
        <f>[2]!Table1[[#This Row],[Orgn]]&amp;"-"&amp;[2]!Table1[[#This Row],[Dest]]</f>
        <v>SSH-FCO</v>
      </c>
      <c r="M10957" s="102" t="str">
        <f t="shared" si="171"/>
        <v>ADT</v>
      </c>
      <c r="N10957" s="102">
        <f>WEEKDAY([2]!Table1[[#This Row],[Travel Date]],2)</f>
        <v>6</v>
      </c>
      <c r="P10957" s="102">
        <v>1</v>
      </c>
    </row>
    <row r="10958" spans="2:16" x14ac:dyDescent="0.25">
      <c r="B10958" s="103"/>
      <c r="C10958" s="103"/>
      <c r="L10958" s="102" t="str">
        <f>[2]!Table1[[#This Row],[Orgn]]&amp;"-"&amp;[2]!Table1[[#This Row],[Dest]]</f>
        <v>SSH-FCO</v>
      </c>
      <c r="M10958" s="102" t="str">
        <f t="shared" si="171"/>
        <v>ADT</v>
      </c>
      <c r="N10958" s="102">
        <f>WEEKDAY([2]!Table1[[#This Row],[Travel Date]],2)</f>
        <v>6</v>
      </c>
      <c r="P10958" s="102">
        <v>1</v>
      </c>
    </row>
    <row r="10959" spans="2:16" x14ac:dyDescent="0.25">
      <c r="B10959" s="103"/>
      <c r="C10959" s="103"/>
      <c r="L10959" s="102" t="str">
        <f>[2]!Table1[[#This Row],[Orgn]]&amp;"-"&amp;[2]!Table1[[#This Row],[Dest]]</f>
        <v>SSH-FCO</v>
      </c>
      <c r="M10959" s="102" t="str">
        <f t="shared" si="171"/>
        <v>ADT</v>
      </c>
      <c r="N10959" s="102">
        <f>WEEKDAY([2]!Table1[[#This Row],[Travel Date]],2)</f>
        <v>6</v>
      </c>
      <c r="P10959" s="102">
        <v>1</v>
      </c>
    </row>
    <row r="10960" spans="2:16" x14ac:dyDescent="0.25">
      <c r="B10960" s="103"/>
      <c r="C10960" s="103"/>
      <c r="L10960" s="102" t="str">
        <f>[2]!Table1[[#This Row],[Orgn]]&amp;"-"&amp;[2]!Table1[[#This Row],[Dest]]</f>
        <v>SSH-FCO</v>
      </c>
      <c r="M10960" s="102" t="str">
        <f t="shared" si="171"/>
        <v>ADT</v>
      </c>
      <c r="N10960" s="102">
        <f>WEEKDAY([2]!Table1[[#This Row],[Travel Date]],2)</f>
        <v>6</v>
      </c>
      <c r="P10960" s="102">
        <v>1</v>
      </c>
    </row>
    <row r="10961" spans="2:16" x14ac:dyDescent="0.25">
      <c r="B10961" s="103"/>
      <c r="C10961" s="103"/>
      <c r="L10961" s="102" t="str">
        <f>[2]!Table1[[#This Row],[Orgn]]&amp;"-"&amp;[2]!Table1[[#This Row],[Dest]]</f>
        <v>SSH-FCO</v>
      </c>
      <c r="M10961" s="102" t="str">
        <f t="shared" si="171"/>
        <v>ADT</v>
      </c>
      <c r="N10961" s="102">
        <f>WEEKDAY([2]!Table1[[#This Row],[Travel Date]],2)</f>
        <v>6</v>
      </c>
      <c r="P10961" s="102">
        <v>1</v>
      </c>
    </row>
    <row r="10962" spans="2:16" x14ac:dyDescent="0.25">
      <c r="B10962" s="103"/>
      <c r="C10962" s="103"/>
      <c r="L10962" s="102" t="str">
        <f>[2]!Table1[[#This Row],[Orgn]]&amp;"-"&amp;[2]!Table1[[#This Row],[Dest]]</f>
        <v>FCO-SSH</v>
      </c>
      <c r="M10962" s="102" t="str">
        <f t="shared" si="171"/>
        <v>ADT</v>
      </c>
      <c r="N10962" s="102">
        <f>WEEKDAY([2]!Table1[[#This Row],[Travel Date]],2)</f>
        <v>6</v>
      </c>
      <c r="P10962" s="102">
        <v>1</v>
      </c>
    </row>
    <row r="10963" spans="2:16" x14ac:dyDescent="0.25">
      <c r="B10963" s="103"/>
      <c r="C10963" s="103"/>
      <c r="L10963" s="102" t="str">
        <f>[2]!Table1[[#This Row],[Orgn]]&amp;"-"&amp;[2]!Table1[[#This Row],[Dest]]</f>
        <v>FCO-SSH</v>
      </c>
      <c r="M10963" s="102" t="str">
        <f t="shared" si="171"/>
        <v>ADT</v>
      </c>
      <c r="N10963" s="102">
        <f>WEEKDAY([2]!Table1[[#This Row],[Travel Date]],2)</f>
        <v>6</v>
      </c>
      <c r="P10963" s="102">
        <v>1</v>
      </c>
    </row>
    <row r="10964" spans="2:16" x14ac:dyDescent="0.25">
      <c r="B10964" s="103"/>
      <c r="C10964" s="103"/>
      <c r="L10964" s="102" t="str">
        <f>[2]!Table1[[#This Row],[Orgn]]&amp;"-"&amp;[2]!Table1[[#This Row],[Dest]]</f>
        <v>FCO-SSH</v>
      </c>
      <c r="M10964" s="102" t="str">
        <f t="shared" si="171"/>
        <v>ADT</v>
      </c>
      <c r="N10964" s="102">
        <f>WEEKDAY([2]!Table1[[#This Row],[Travel Date]],2)</f>
        <v>6</v>
      </c>
      <c r="P10964" s="102">
        <v>1</v>
      </c>
    </row>
    <row r="10965" spans="2:16" x14ac:dyDescent="0.25">
      <c r="B10965" s="103"/>
      <c r="C10965" s="103"/>
      <c r="L10965" s="102" t="str">
        <f>[2]!Table1[[#This Row],[Orgn]]&amp;"-"&amp;[2]!Table1[[#This Row],[Dest]]</f>
        <v>FCO-SSH</v>
      </c>
      <c r="M10965" s="102" t="str">
        <f t="shared" si="171"/>
        <v>ADT</v>
      </c>
      <c r="N10965" s="102">
        <f>WEEKDAY([2]!Table1[[#This Row],[Travel Date]],2)</f>
        <v>6</v>
      </c>
      <c r="P10965" s="102">
        <v>1</v>
      </c>
    </row>
    <row r="10966" spans="2:16" x14ac:dyDescent="0.25">
      <c r="B10966" s="103"/>
      <c r="C10966" s="103"/>
      <c r="L10966" s="102" t="str">
        <f>[2]!Table1[[#This Row],[Orgn]]&amp;"-"&amp;[2]!Table1[[#This Row],[Dest]]</f>
        <v>FCO-SSH</v>
      </c>
      <c r="M10966" s="102" t="str">
        <f t="shared" si="171"/>
        <v>ADT</v>
      </c>
      <c r="N10966" s="102">
        <f>WEEKDAY([2]!Table1[[#This Row],[Travel Date]],2)</f>
        <v>6</v>
      </c>
      <c r="P10966" s="102">
        <v>1</v>
      </c>
    </row>
    <row r="10967" spans="2:16" x14ac:dyDescent="0.25">
      <c r="B10967" s="103"/>
      <c r="C10967" s="103"/>
      <c r="L10967" s="102" t="str">
        <f>[2]!Table1[[#This Row],[Orgn]]&amp;"-"&amp;[2]!Table1[[#This Row],[Dest]]</f>
        <v>FCO-SSH</v>
      </c>
      <c r="M10967" s="102" t="str">
        <f t="shared" si="171"/>
        <v>ADT</v>
      </c>
      <c r="N10967" s="102">
        <f>WEEKDAY([2]!Table1[[#This Row],[Travel Date]],2)</f>
        <v>6</v>
      </c>
      <c r="P10967" s="102">
        <v>1</v>
      </c>
    </row>
    <row r="10968" spans="2:16" x14ac:dyDescent="0.25">
      <c r="B10968" s="103"/>
      <c r="C10968" s="103"/>
      <c r="L10968" s="102" t="str">
        <f>[2]!Table1[[#This Row],[Orgn]]&amp;"-"&amp;[2]!Table1[[#This Row],[Dest]]</f>
        <v>FCO-SSH</v>
      </c>
      <c r="M10968" s="102" t="str">
        <f t="shared" si="171"/>
        <v>ADT</v>
      </c>
      <c r="N10968" s="102">
        <f>WEEKDAY([2]!Table1[[#This Row],[Travel Date]],2)</f>
        <v>6</v>
      </c>
      <c r="P10968" s="102">
        <v>1</v>
      </c>
    </row>
    <row r="10969" spans="2:16" x14ac:dyDescent="0.25">
      <c r="B10969" s="103"/>
      <c r="C10969" s="103"/>
      <c r="L10969" s="102" t="str">
        <f>[2]!Table1[[#This Row],[Orgn]]&amp;"-"&amp;[2]!Table1[[#This Row],[Dest]]</f>
        <v>FCO-SSH</v>
      </c>
      <c r="M10969" s="102" t="str">
        <f t="shared" si="171"/>
        <v>ADT</v>
      </c>
      <c r="N10969" s="102">
        <f>WEEKDAY([2]!Table1[[#This Row],[Travel Date]],2)</f>
        <v>6</v>
      </c>
      <c r="P10969" s="102">
        <v>1</v>
      </c>
    </row>
    <row r="10970" spans="2:16" x14ac:dyDescent="0.25">
      <c r="B10970" s="103"/>
      <c r="C10970" s="103"/>
      <c r="L10970" s="102" t="str">
        <f>[2]!Table1[[#This Row],[Orgn]]&amp;"-"&amp;[2]!Table1[[#This Row],[Dest]]</f>
        <v>FCO-SSH</v>
      </c>
      <c r="M10970" s="102" t="str">
        <f t="shared" si="171"/>
        <v>ADT</v>
      </c>
      <c r="N10970" s="102">
        <f>WEEKDAY([2]!Table1[[#This Row],[Travel Date]],2)</f>
        <v>6</v>
      </c>
      <c r="P10970" s="102">
        <v>1</v>
      </c>
    </row>
    <row r="10971" spans="2:16" x14ac:dyDescent="0.25">
      <c r="B10971" s="103"/>
      <c r="C10971" s="103"/>
      <c r="L10971" s="102" t="str">
        <f>[2]!Table1[[#This Row],[Orgn]]&amp;"-"&amp;[2]!Table1[[#This Row],[Dest]]</f>
        <v>FCO-SSH</v>
      </c>
      <c r="M10971" s="102" t="str">
        <f t="shared" si="171"/>
        <v>ADT</v>
      </c>
      <c r="N10971" s="102">
        <f>WEEKDAY([2]!Table1[[#This Row],[Travel Date]],2)</f>
        <v>6</v>
      </c>
      <c r="P10971" s="102">
        <v>1</v>
      </c>
    </row>
    <row r="10972" spans="2:16" x14ac:dyDescent="0.25">
      <c r="B10972" s="103"/>
      <c r="C10972" s="103"/>
      <c r="L10972" s="102" t="str">
        <f>[2]!Table1[[#This Row],[Orgn]]&amp;"-"&amp;[2]!Table1[[#This Row],[Dest]]</f>
        <v>FCO-SSH</v>
      </c>
      <c r="M10972" s="102" t="str">
        <f t="shared" si="171"/>
        <v>ADT</v>
      </c>
      <c r="N10972" s="102">
        <f>WEEKDAY([2]!Table1[[#This Row],[Travel Date]],2)</f>
        <v>6</v>
      </c>
      <c r="P10972" s="102">
        <v>1</v>
      </c>
    </row>
    <row r="10973" spans="2:16" x14ac:dyDescent="0.25">
      <c r="B10973" s="103"/>
      <c r="C10973" s="103"/>
      <c r="L10973" s="102" t="str">
        <f>[2]!Table1[[#This Row],[Orgn]]&amp;"-"&amp;[2]!Table1[[#This Row],[Dest]]</f>
        <v>FCO-SSH</v>
      </c>
      <c r="M10973" s="102" t="str">
        <f t="shared" si="171"/>
        <v>ADT</v>
      </c>
      <c r="N10973" s="102">
        <f>WEEKDAY([2]!Table1[[#This Row],[Travel Date]],2)</f>
        <v>6</v>
      </c>
      <c r="P10973" s="102">
        <v>1</v>
      </c>
    </row>
    <row r="10974" spans="2:16" x14ac:dyDescent="0.25">
      <c r="B10974" s="103"/>
      <c r="C10974" s="103"/>
      <c r="L10974" s="102" t="str">
        <f>[2]!Table1[[#This Row],[Orgn]]&amp;"-"&amp;[2]!Table1[[#This Row],[Dest]]</f>
        <v>FCO-SSH</v>
      </c>
      <c r="M10974" s="102" t="str">
        <f t="shared" si="171"/>
        <v>ADT</v>
      </c>
      <c r="N10974" s="102">
        <f>WEEKDAY([2]!Table1[[#This Row],[Travel Date]],2)</f>
        <v>6</v>
      </c>
      <c r="P10974" s="102">
        <v>1</v>
      </c>
    </row>
    <row r="10975" spans="2:16" x14ac:dyDescent="0.25">
      <c r="B10975" s="103"/>
      <c r="C10975" s="103"/>
      <c r="L10975" s="102" t="str">
        <f>[2]!Table1[[#This Row],[Orgn]]&amp;"-"&amp;[2]!Table1[[#This Row],[Dest]]</f>
        <v>FCO-SSH</v>
      </c>
      <c r="M10975" s="102" t="str">
        <f t="shared" si="171"/>
        <v>ADT</v>
      </c>
      <c r="N10975" s="102">
        <f>WEEKDAY([2]!Table1[[#This Row],[Travel Date]],2)</f>
        <v>6</v>
      </c>
      <c r="P10975" s="102">
        <v>1</v>
      </c>
    </row>
    <row r="10976" spans="2:16" x14ac:dyDescent="0.25">
      <c r="B10976" s="103"/>
      <c r="C10976" s="103"/>
      <c r="L10976" s="102" t="str">
        <f>[2]!Table1[[#This Row],[Orgn]]&amp;"-"&amp;[2]!Table1[[#This Row],[Dest]]</f>
        <v>FCO-SSH</v>
      </c>
      <c r="M10976" s="102" t="str">
        <f t="shared" si="171"/>
        <v>ADT</v>
      </c>
      <c r="N10976" s="102">
        <f>WEEKDAY([2]!Table1[[#This Row],[Travel Date]],2)</f>
        <v>6</v>
      </c>
      <c r="P10976" s="102">
        <v>1</v>
      </c>
    </row>
    <row r="10977" spans="2:16" x14ac:dyDescent="0.25">
      <c r="B10977" s="103"/>
      <c r="C10977" s="103"/>
      <c r="L10977" s="102" t="str">
        <f>[2]!Table1[[#This Row],[Orgn]]&amp;"-"&amp;[2]!Table1[[#This Row],[Dest]]</f>
        <v>FCO-SSH</v>
      </c>
      <c r="M10977" s="102" t="str">
        <f t="shared" si="171"/>
        <v>ADT</v>
      </c>
      <c r="N10977" s="102">
        <f>WEEKDAY([2]!Table1[[#This Row],[Travel Date]],2)</f>
        <v>6</v>
      </c>
      <c r="P10977" s="102">
        <v>1</v>
      </c>
    </row>
    <row r="10978" spans="2:16" x14ac:dyDescent="0.25">
      <c r="B10978" s="103"/>
      <c r="C10978" s="103"/>
      <c r="L10978" s="102" t="str">
        <f>[2]!Table1[[#This Row],[Orgn]]&amp;"-"&amp;[2]!Table1[[#This Row],[Dest]]</f>
        <v>FCO-SSH</v>
      </c>
      <c r="M10978" s="102" t="str">
        <f t="shared" si="171"/>
        <v>ADT</v>
      </c>
      <c r="N10978" s="102">
        <f>WEEKDAY([2]!Table1[[#This Row],[Travel Date]],2)</f>
        <v>6</v>
      </c>
      <c r="P10978" s="102">
        <v>1</v>
      </c>
    </row>
    <row r="10979" spans="2:16" x14ac:dyDescent="0.25">
      <c r="B10979" s="103"/>
      <c r="C10979" s="103"/>
      <c r="L10979" s="102" t="str">
        <f>[2]!Table1[[#This Row],[Orgn]]&amp;"-"&amp;[2]!Table1[[#This Row],[Dest]]</f>
        <v>FCO-SSH</v>
      </c>
      <c r="M10979" s="102" t="str">
        <f t="shared" si="171"/>
        <v>ADT</v>
      </c>
      <c r="N10979" s="102">
        <f>WEEKDAY([2]!Table1[[#This Row],[Travel Date]],2)</f>
        <v>6</v>
      </c>
      <c r="P10979" s="102">
        <v>1</v>
      </c>
    </row>
    <row r="10980" spans="2:16" x14ac:dyDescent="0.25">
      <c r="B10980" s="103"/>
      <c r="C10980" s="103"/>
      <c r="L10980" s="102" t="str">
        <f>[2]!Table1[[#This Row],[Orgn]]&amp;"-"&amp;[2]!Table1[[#This Row],[Dest]]</f>
        <v>FCO-SSH</v>
      </c>
      <c r="M10980" s="102" t="str">
        <f t="shared" si="171"/>
        <v>ADT</v>
      </c>
      <c r="N10980" s="102">
        <f>WEEKDAY([2]!Table1[[#This Row],[Travel Date]],2)</f>
        <v>6</v>
      </c>
      <c r="P10980" s="102">
        <v>1</v>
      </c>
    </row>
    <row r="10981" spans="2:16" x14ac:dyDescent="0.25">
      <c r="B10981" s="103"/>
      <c r="C10981" s="103"/>
      <c r="L10981" s="102" t="str">
        <f>[2]!Table1[[#This Row],[Orgn]]&amp;"-"&amp;[2]!Table1[[#This Row],[Dest]]</f>
        <v>FCO-SSH</v>
      </c>
      <c r="M10981" s="102" t="str">
        <f t="shared" si="171"/>
        <v>ADT</v>
      </c>
      <c r="N10981" s="102">
        <f>WEEKDAY([2]!Table1[[#This Row],[Travel Date]],2)</f>
        <v>6</v>
      </c>
      <c r="P10981" s="102">
        <v>1</v>
      </c>
    </row>
    <row r="10982" spans="2:16" x14ac:dyDescent="0.25">
      <c r="B10982" s="103"/>
      <c r="C10982" s="103"/>
      <c r="L10982" s="102" t="str">
        <f>[2]!Table1[[#This Row],[Orgn]]&amp;"-"&amp;[2]!Table1[[#This Row],[Dest]]</f>
        <v>FCO-SSH</v>
      </c>
      <c r="M10982" s="102" t="str">
        <f t="shared" si="171"/>
        <v>ADT</v>
      </c>
      <c r="N10982" s="102">
        <f>WEEKDAY([2]!Table1[[#This Row],[Travel Date]],2)</f>
        <v>6</v>
      </c>
      <c r="P10982" s="102">
        <v>1</v>
      </c>
    </row>
    <row r="10983" spans="2:16" x14ac:dyDescent="0.25">
      <c r="B10983" s="103"/>
      <c r="C10983" s="103"/>
      <c r="L10983" s="102" t="str">
        <f>[2]!Table1[[#This Row],[Orgn]]&amp;"-"&amp;[2]!Table1[[#This Row],[Dest]]</f>
        <v>FCO-SSH</v>
      </c>
      <c r="M10983" s="102" t="str">
        <f t="shared" si="171"/>
        <v>ADT</v>
      </c>
      <c r="N10983" s="102">
        <f>WEEKDAY([2]!Table1[[#This Row],[Travel Date]],2)</f>
        <v>6</v>
      </c>
      <c r="P10983" s="102">
        <v>1</v>
      </c>
    </row>
    <row r="10984" spans="2:16" x14ac:dyDescent="0.25">
      <c r="B10984" s="103"/>
      <c r="C10984" s="103"/>
      <c r="L10984" s="102" t="str">
        <f>[2]!Table1[[#This Row],[Orgn]]&amp;"-"&amp;[2]!Table1[[#This Row],[Dest]]</f>
        <v>FCO-SSH</v>
      </c>
      <c r="M10984" s="102" t="str">
        <f t="shared" si="171"/>
        <v>ADT</v>
      </c>
      <c r="N10984" s="102">
        <f>WEEKDAY([2]!Table1[[#This Row],[Travel Date]],2)</f>
        <v>6</v>
      </c>
      <c r="P10984" s="102">
        <v>1</v>
      </c>
    </row>
    <row r="10985" spans="2:16" x14ac:dyDescent="0.25">
      <c r="B10985" s="103"/>
      <c r="C10985" s="103"/>
      <c r="L10985" s="102" t="str">
        <f>[2]!Table1[[#This Row],[Orgn]]&amp;"-"&amp;[2]!Table1[[#This Row],[Dest]]</f>
        <v>FCO-SSH</v>
      </c>
      <c r="M10985" s="102" t="str">
        <f t="shared" si="171"/>
        <v>ADT</v>
      </c>
      <c r="N10985" s="102">
        <f>WEEKDAY([2]!Table1[[#This Row],[Travel Date]],2)</f>
        <v>6</v>
      </c>
      <c r="P10985" s="102">
        <v>1</v>
      </c>
    </row>
    <row r="10986" spans="2:16" x14ac:dyDescent="0.25">
      <c r="B10986" s="103"/>
      <c r="C10986" s="103"/>
      <c r="L10986" s="102" t="str">
        <f>[2]!Table1[[#This Row],[Orgn]]&amp;"-"&amp;[2]!Table1[[#This Row],[Dest]]</f>
        <v>SSH-BRI</v>
      </c>
      <c r="M10986" s="102" t="str">
        <f t="shared" si="171"/>
        <v>ADT</v>
      </c>
      <c r="N10986" s="102">
        <f>WEEKDAY([2]!Table1[[#This Row],[Travel Date]],2)</f>
        <v>6</v>
      </c>
      <c r="P10986" s="102">
        <v>1</v>
      </c>
    </row>
    <row r="10987" spans="2:16" x14ac:dyDescent="0.25">
      <c r="B10987" s="103"/>
      <c r="C10987" s="103"/>
      <c r="L10987" s="102" t="str">
        <f>[2]!Table1[[#This Row],[Orgn]]&amp;"-"&amp;[2]!Table1[[#This Row],[Dest]]</f>
        <v>SSH-BRI</v>
      </c>
      <c r="M10987" s="102" t="str">
        <f t="shared" si="171"/>
        <v>ADT</v>
      </c>
      <c r="N10987" s="102">
        <f>WEEKDAY([2]!Table1[[#This Row],[Travel Date]],2)</f>
        <v>6</v>
      </c>
      <c r="P10987" s="102">
        <v>1</v>
      </c>
    </row>
    <row r="10988" spans="2:16" x14ac:dyDescent="0.25">
      <c r="B10988" s="103"/>
      <c r="C10988" s="103"/>
      <c r="L10988" s="102" t="str">
        <f>[2]!Table1[[#This Row],[Orgn]]&amp;"-"&amp;[2]!Table1[[#This Row],[Dest]]</f>
        <v>SSH-BRI</v>
      </c>
      <c r="M10988" s="102" t="str">
        <f t="shared" si="171"/>
        <v>ADT</v>
      </c>
      <c r="N10988" s="102">
        <f>WEEKDAY([2]!Table1[[#This Row],[Travel Date]],2)</f>
        <v>6</v>
      </c>
      <c r="P10988" s="102">
        <v>1</v>
      </c>
    </row>
    <row r="10989" spans="2:16" x14ac:dyDescent="0.25">
      <c r="B10989" s="103"/>
      <c r="C10989" s="103"/>
      <c r="L10989" s="102" t="str">
        <f>[2]!Table1[[#This Row],[Orgn]]&amp;"-"&amp;[2]!Table1[[#This Row],[Dest]]</f>
        <v>SSH-BRI</v>
      </c>
      <c r="M10989" s="102" t="str">
        <f t="shared" si="171"/>
        <v>ADT</v>
      </c>
      <c r="N10989" s="102">
        <f>WEEKDAY([2]!Table1[[#This Row],[Travel Date]],2)</f>
        <v>6</v>
      </c>
      <c r="P10989" s="102">
        <v>1</v>
      </c>
    </row>
    <row r="10990" spans="2:16" x14ac:dyDescent="0.25">
      <c r="B10990" s="103"/>
      <c r="C10990" s="103"/>
      <c r="L10990" s="102" t="str">
        <f>[2]!Table1[[#This Row],[Orgn]]&amp;"-"&amp;[2]!Table1[[#This Row],[Dest]]</f>
        <v>SSH-BRI</v>
      </c>
      <c r="M10990" s="102" t="str">
        <f t="shared" si="171"/>
        <v>ADT</v>
      </c>
      <c r="N10990" s="102">
        <f>WEEKDAY([2]!Table1[[#This Row],[Travel Date]],2)</f>
        <v>6</v>
      </c>
      <c r="P10990" s="102">
        <v>1</v>
      </c>
    </row>
    <row r="10991" spans="2:16" x14ac:dyDescent="0.25">
      <c r="B10991" s="103"/>
      <c r="C10991" s="103"/>
      <c r="L10991" s="102" t="str">
        <f>[2]!Table1[[#This Row],[Orgn]]&amp;"-"&amp;[2]!Table1[[#This Row],[Dest]]</f>
        <v>SSH-BRI</v>
      </c>
      <c r="M10991" s="102" t="str">
        <f t="shared" si="171"/>
        <v>ADT</v>
      </c>
      <c r="N10991" s="102">
        <f>WEEKDAY([2]!Table1[[#This Row],[Travel Date]],2)</f>
        <v>6</v>
      </c>
      <c r="P10991" s="102">
        <v>1</v>
      </c>
    </row>
    <row r="10992" spans="2:16" x14ac:dyDescent="0.25">
      <c r="B10992" s="103"/>
      <c r="C10992" s="103"/>
      <c r="L10992" s="102" t="str">
        <f>[2]!Table1[[#This Row],[Orgn]]&amp;"-"&amp;[2]!Table1[[#This Row],[Dest]]</f>
        <v>SSH-BRI</v>
      </c>
      <c r="M10992" s="102" t="str">
        <f t="shared" si="171"/>
        <v>ADT</v>
      </c>
      <c r="N10992" s="102">
        <f>WEEKDAY([2]!Table1[[#This Row],[Travel Date]],2)</f>
        <v>6</v>
      </c>
      <c r="P10992" s="102">
        <v>1</v>
      </c>
    </row>
    <row r="10993" spans="2:16" x14ac:dyDescent="0.25">
      <c r="B10993" s="103"/>
      <c r="C10993" s="103"/>
      <c r="L10993" s="102" t="str">
        <f>[2]!Table1[[#This Row],[Orgn]]&amp;"-"&amp;[2]!Table1[[#This Row],[Dest]]</f>
        <v>SSH-BRI</v>
      </c>
      <c r="M10993" s="102" t="str">
        <f t="shared" si="171"/>
        <v>ADT</v>
      </c>
      <c r="N10993" s="102">
        <f>WEEKDAY([2]!Table1[[#This Row],[Travel Date]],2)</f>
        <v>6</v>
      </c>
      <c r="P10993" s="102">
        <v>1</v>
      </c>
    </row>
    <row r="10994" spans="2:16" x14ac:dyDescent="0.25">
      <c r="B10994" s="103"/>
      <c r="C10994" s="103"/>
      <c r="L10994" s="102" t="str">
        <f>[2]!Table1[[#This Row],[Orgn]]&amp;"-"&amp;[2]!Table1[[#This Row],[Dest]]</f>
        <v>SSH-BRI</v>
      </c>
      <c r="M10994" s="102" t="str">
        <f t="shared" si="171"/>
        <v>ADT</v>
      </c>
      <c r="N10994" s="102">
        <f>WEEKDAY([2]!Table1[[#This Row],[Travel Date]],2)</f>
        <v>6</v>
      </c>
      <c r="P10994" s="102">
        <v>1</v>
      </c>
    </row>
    <row r="10995" spans="2:16" x14ac:dyDescent="0.25">
      <c r="B10995" s="103"/>
      <c r="C10995" s="103"/>
      <c r="L10995" s="102" t="str">
        <f>[2]!Table1[[#This Row],[Orgn]]&amp;"-"&amp;[2]!Table1[[#This Row],[Dest]]</f>
        <v>SSH-BRI</v>
      </c>
      <c r="M10995" s="102" t="str">
        <f t="shared" si="171"/>
        <v>ADT</v>
      </c>
      <c r="N10995" s="102">
        <f>WEEKDAY([2]!Table1[[#This Row],[Travel Date]],2)</f>
        <v>6</v>
      </c>
      <c r="P10995" s="102">
        <v>1</v>
      </c>
    </row>
    <row r="10996" spans="2:16" x14ac:dyDescent="0.25">
      <c r="B10996" s="103"/>
      <c r="C10996" s="103"/>
      <c r="L10996" s="102" t="str">
        <f>[2]!Table1[[#This Row],[Orgn]]&amp;"-"&amp;[2]!Table1[[#This Row],[Dest]]</f>
        <v>SSH-BRI</v>
      </c>
      <c r="M10996" s="102" t="str">
        <f t="shared" si="171"/>
        <v>ADT</v>
      </c>
      <c r="N10996" s="102">
        <f>WEEKDAY([2]!Table1[[#This Row],[Travel Date]],2)</f>
        <v>6</v>
      </c>
      <c r="P10996" s="102">
        <v>1</v>
      </c>
    </row>
    <row r="10997" spans="2:16" x14ac:dyDescent="0.25">
      <c r="B10997" s="103"/>
      <c r="C10997" s="103"/>
      <c r="L10997" s="102" t="str">
        <f>[2]!Table1[[#This Row],[Orgn]]&amp;"-"&amp;[2]!Table1[[#This Row],[Dest]]</f>
        <v>SSH-BRI</v>
      </c>
      <c r="M10997" s="102" t="str">
        <f t="shared" si="171"/>
        <v>ADT</v>
      </c>
      <c r="N10997" s="102">
        <f>WEEKDAY([2]!Table1[[#This Row],[Travel Date]],2)</f>
        <v>6</v>
      </c>
      <c r="P10997" s="102">
        <v>1</v>
      </c>
    </row>
    <row r="10998" spans="2:16" x14ac:dyDescent="0.25">
      <c r="B10998" s="103"/>
      <c r="C10998" s="103"/>
      <c r="L10998" s="102" t="str">
        <f>[2]!Table1[[#This Row],[Orgn]]&amp;"-"&amp;[2]!Table1[[#This Row],[Dest]]</f>
        <v>SSH-BRI</v>
      </c>
      <c r="M10998" s="102" t="str">
        <f t="shared" si="171"/>
        <v>ADT</v>
      </c>
      <c r="N10998" s="102">
        <f>WEEKDAY([2]!Table1[[#This Row],[Travel Date]],2)</f>
        <v>6</v>
      </c>
      <c r="P10998" s="102">
        <v>1</v>
      </c>
    </row>
    <row r="10999" spans="2:16" x14ac:dyDescent="0.25">
      <c r="B10999" s="103"/>
      <c r="C10999" s="103"/>
      <c r="L10999" s="102" t="str">
        <f>[2]!Table1[[#This Row],[Orgn]]&amp;"-"&amp;[2]!Table1[[#This Row],[Dest]]</f>
        <v>SSH-BRI</v>
      </c>
      <c r="M10999" s="102" t="str">
        <f t="shared" si="171"/>
        <v>ADT</v>
      </c>
      <c r="N10999" s="102">
        <f>WEEKDAY([2]!Table1[[#This Row],[Travel Date]],2)</f>
        <v>6</v>
      </c>
      <c r="P10999" s="102">
        <v>1</v>
      </c>
    </row>
    <row r="11000" spans="2:16" x14ac:dyDescent="0.25">
      <c r="B11000" s="103"/>
      <c r="C11000" s="103"/>
      <c r="L11000" s="102" t="str">
        <f>[2]!Table1[[#This Row],[Orgn]]&amp;"-"&amp;[2]!Table1[[#This Row],[Dest]]</f>
        <v>SSH-BRI</v>
      </c>
      <c r="M11000" s="102" t="str">
        <f t="shared" si="171"/>
        <v>ADT</v>
      </c>
      <c r="N11000" s="102">
        <f>WEEKDAY([2]!Table1[[#This Row],[Travel Date]],2)</f>
        <v>6</v>
      </c>
      <c r="P11000" s="102">
        <v>1</v>
      </c>
    </row>
    <row r="11001" spans="2:16" x14ac:dyDescent="0.25">
      <c r="B11001" s="103"/>
      <c r="C11001" s="103"/>
      <c r="L11001" s="102" t="str">
        <f>[2]!Table1[[#This Row],[Orgn]]&amp;"-"&amp;[2]!Table1[[#This Row],[Dest]]</f>
        <v>SSH-BRI</v>
      </c>
      <c r="M11001" s="102" t="str">
        <f t="shared" si="171"/>
        <v>ADT</v>
      </c>
      <c r="N11001" s="102">
        <f>WEEKDAY([2]!Table1[[#This Row],[Travel Date]],2)</f>
        <v>6</v>
      </c>
      <c r="P11001" s="102">
        <v>1</v>
      </c>
    </row>
    <row r="11002" spans="2:16" x14ac:dyDescent="0.25">
      <c r="B11002" s="103"/>
      <c r="C11002" s="103"/>
      <c r="L11002" s="102" t="str">
        <f>[2]!Table1[[#This Row],[Orgn]]&amp;"-"&amp;[2]!Table1[[#This Row],[Dest]]</f>
        <v>SSH-BRI</v>
      </c>
      <c r="M11002" s="102" t="str">
        <f t="shared" si="171"/>
        <v>ADT</v>
      </c>
      <c r="N11002" s="102">
        <f>WEEKDAY([2]!Table1[[#This Row],[Travel Date]],2)</f>
        <v>6</v>
      </c>
      <c r="P11002" s="102">
        <v>1</v>
      </c>
    </row>
    <row r="11003" spans="2:16" x14ac:dyDescent="0.25">
      <c r="B11003" s="103"/>
      <c r="C11003" s="103"/>
      <c r="L11003" s="102" t="str">
        <f>[2]!Table1[[#This Row],[Orgn]]&amp;"-"&amp;[2]!Table1[[#This Row],[Dest]]</f>
        <v>SSH-BRI</v>
      </c>
      <c r="M11003" s="102" t="str">
        <f t="shared" si="171"/>
        <v>ADT</v>
      </c>
      <c r="N11003" s="102">
        <f>WEEKDAY([2]!Table1[[#This Row],[Travel Date]],2)</f>
        <v>6</v>
      </c>
      <c r="P11003" s="102">
        <v>1</v>
      </c>
    </row>
    <row r="11004" spans="2:16" x14ac:dyDescent="0.25">
      <c r="B11004" s="103"/>
      <c r="C11004" s="103"/>
      <c r="L11004" s="102" t="str">
        <f>[2]!Table1[[#This Row],[Orgn]]&amp;"-"&amp;[2]!Table1[[#This Row],[Dest]]</f>
        <v>SSH-BRI</v>
      </c>
      <c r="M11004" s="102" t="str">
        <f t="shared" si="171"/>
        <v>ADT</v>
      </c>
      <c r="N11004" s="102">
        <f>WEEKDAY([2]!Table1[[#This Row],[Travel Date]],2)</f>
        <v>6</v>
      </c>
      <c r="P11004" s="102">
        <v>1</v>
      </c>
    </row>
    <row r="11005" spans="2:16" x14ac:dyDescent="0.25">
      <c r="B11005" s="103"/>
      <c r="C11005" s="103"/>
      <c r="L11005" s="102" t="str">
        <f>[2]!Table1[[#This Row],[Orgn]]&amp;"-"&amp;[2]!Table1[[#This Row],[Dest]]</f>
        <v>SSH-BRI</v>
      </c>
      <c r="M11005" s="102" t="str">
        <f t="shared" si="171"/>
        <v>ADT</v>
      </c>
      <c r="N11005" s="102">
        <f>WEEKDAY([2]!Table1[[#This Row],[Travel Date]],2)</f>
        <v>6</v>
      </c>
      <c r="P11005" s="102">
        <v>1</v>
      </c>
    </row>
    <row r="11006" spans="2:16" x14ac:dyDescent="0.25">
      <c r="B11006" s="103"/>
      <c r="C11006" s="103"/>
      <c r="L11006" s="102" t="str">
        <f>[2]!Table1[[#This Row],[Orgn]]&amp;"-"&amp;[2]!Table1[[#This Row],[Dest]]</f>
        <v>SSH-BRI</v>
      </c>
      <c r="M11006" s="102" t="str">
        <f t="shared" si="171"/>
        <v>ADT</v>
      </c>
      <c r="N11006" s="102">
        <f>WEEKDAY([2]!Table1[[#This Row],[Travel Date]],2)</f>
        <v>6</v>
      </c>
      <c r="P11006" s="102">
        <v>1</v>
      </c>
    </row>
    <row r="11007" spans="2:16" x14ac:dyDescent="0.25">
      <c r="B11007" s="103"/>
      <c r="C11007" s="103"/>
      <c r="L11007" s="102" t="str">
        <f>[2]!Table1[[#This Row],[Orgn]]&amp;"-"&amp;[2]!Table1[[#This Row],[Dest]]</f>
        <v>SSH-BRI</v>
      </c>
      <c r="M11007" s="102" t="str">
        <f t="shared" si="171"/>
        <v>ADT</v>
      </c>
      <c r="N11007" s="102">
        <f>WEEKDAY([2]!Table1[[#This Row],[Travel Date]],2)</f>
        <v>6</v>
      </c>
      <c r="P11007" s="102">
        <v>1</v>
      </c>
    </row>
    <row r="11008" spans="2:16" x14ac:dyDescent="0.25">
      <c r="B11008" s="103"/>
      <c r="C11008" s="103"/>
      <c r="L11008" s="102" t="str">
        <f>[2]!Table1[[#This Row],[Orgn]]&amp;"-"&amp;[2]!Table1[[#This Row],[Dest]]</f>
        <v>SSH-BRI</v>
      </c>
      <c r="M11008" s="102" t="str">
        <f t="shared" si="171"/>
        <v>ADT</v>
      </c>
      <c r="N11008" s="102">
        <f>WEEKDAY([2]!Table1[[#This Row],[Travel Date]],2)</f>
        <v>6</v>
      </c>
      <c r="P11008" s="102">
        <v>1</v>
      </c>
    </row>
    <row r="11009" spans="2:16" x14ac:dyDescent="0.25">
      <c r="B11009" s="103"/>
      <c r="C11009" s="103"/>
      <c r="L11009" s="102" t="str">
        <f>[2]!Table1[[#This Row],[Orgn]]&amp;"-"&amp;[2]!Table1[[#This Row],[Dest]]</f>
        <v>SSH-BRI</v>
      </c>
      <c r="M11009" s="102" t="str">
        <f t="shared" si="171"/>
        <v>ADT</v>
      </c>
      <c r="N11009" s="102">
        <f>WEEKDAY([2]!Table1[[#This Row],[Travel Date]],2)</f>
        <v>6</v>
      </c>
      <c r="P11009" s="102">
        <v>1</v>
      </c>
    </row>
    <row r="11010" spans="2:16" x14ac:dyDescent="0.25">
      <c r="B11010" s="103"/>
      <c r="C11010" s="103"/>
      <c r="L11010" s="102" t="str">
        <f>[2]!Table1[[#This Row],[Orgn]]&amp;"-"&amp;[2]!Table1[[#This Row],[Dest]]</f>
        <v>SSH-BRI</v>
      </c>
      <c r="M11010" s="102" t="str">
        <f t="shared" ref="M11010:M11073" si="172">IF(TRIM(C11010)="INF", "INF", IF(TRIM(C11010)="CHD", "CHD", "ADT"))</f>
        <v>ADT</v>
      </c>
      <c r="N11010" s="102">
        <f>WEEKDAY([2]!Table1[[#This Row],[Travel Date]],2)</f>
        <v>6</v>
      </c>
      <c r="P11010" s="102">
        <v>1</v>
      </c>
    </row>
    <row r="11011" spans="2:16" x14ac:dyDescent="0.25">
      <c r="B11011" s="103"/>
      <c r="C11011" s="103"/>
      <c r="L11011" s="102" t="str">
        <f>[2]!Table1[[#This Row],[Orgn]]&amp;"-"&amp;[2]!Table1[[#This Row],[Dest]]</f>
        <v>SSH-BRI</v>
      </c>
      <c r="M11011" s="102" t="str">
        <f t="shared" si="172"/>
        <v>ADT</v>
      </c>
      <c r="N11011" s="102">
        <f>WEEKDAY([2]!Table1[[#This Row],[Travel Date]],2)</f>
        <v>6</v>
      </c>
      <c r="P11011" s="102">
        <v>1</v>
      </c>
    </row>
    <row r="11012" spans="2:16" x14ac:dyDescent="0.25">
      <c r="B11012" s="103"/>
      <c r="C11012" s="103"/>
      <c r="L11012" s="102" t="str">
        <f>[2]!Table1[[#This Row],[Orgn]]&amp;"-"&amp;[2]!Table1[[#This Row],[Dest]]</f>
        <v>SSH-BRI</v>
      </c>
      <c r="M11012" s="102" t="str">
        <f t="shared" si="172"/>
        <v>ADT</v>
      </c>
      <c r="N11012" s="102">
        <f>WEEKDAY([2]!Table1[[#This Row],[Travel Date]],2)</f>
        <v>6</v>
      </c>
      <c r="P11012" s="102">
        <v>1</v>
      </c>
    </row>
    <row r="11013" spans="2:16" x14ac:dyDescent="0.25">
      <c r="B11013" s="103"/>
      <c r="C11013" s="103"/>
      <c r="L11013" s="102" t="str">
        <f>[2]!Table1[[#This Row],[Orgn]]&amp;"-"&amp;[2]!Table1[[#This Row],[Dest]]</f>
        <v>SSH-BRI</v>
      </c>
      <c r="M11013" s="102" t="str">
        <f t="shared" si="172"/>
        <v>ADT</v>
      </c>
      <c r="N11013" s="102">
        <f>WEEKDAY([2]!Table1[[#This Row],[Travel Date]],2)</f>
        <v>6</v>
      </c>
      <c r="P11013" s="102">
        <v>1</v>
      </c>
    </row>
    <row r="11014" spans="2:16" x14ac:dyDescent="0.25">
      <c r="B11014" s="103"/>
      <c r="C11014" s="103"/>
      <c r="L11014" s="102" t="str">
        <f>[2]!Table1[[#This Row],[Orgn]]&amp;"-"&amp;[2]!Table1[[#This Row],[Dest]]</f>
        <v>SSH-BRI</v>
      </c>
      <c r="M11014" s="102" t="str">
        <f t="shared" si="172"/>
        <v>ADT</v>
      </c>
      <c r="N11014" s="102">
        <f>WEEKDAY([2]!Table1[[#This Row],[Travel Date]],2)</f>
        <v>6</v>
      </c>
      <c r="P11014" s="102">
        <v>1</v>
      </c>
    </row>
    <row r="11015" spans="2:16" x14ac:dyDescent="0.25">
      <c r="B11015" s="103"/>
      <c r="C11015" s="103"/>
      <c r="L11015" s="102" t="str">
        <f>[2]!Table1[[#This Row],[Orgn]]&amp;"-"&amp;[2]!Table1[[#This Row],[Dest]]</f>
        <v>SSH-BRI</v>
      </c>
      <c r="M11015" s="102" t="str">
        <f t="shared" si="172"/>
        <v>ADT</v>
      </c>
      <c r="N11015" s="102">
        <f>WEEKDAY([2]!Table1[[#This Row],[Travel Date]],2)</f>
        <v>6</v>
      </c>
      <c r="P11015" s="102">
        <v>1</v>
      </c>
    </row>
    <row r="11016" spans="2:16" x14ac:dyDescent="0.25">
      <c r="B11016" s="103"/>
      <c r="C11016" s="103"/>
      <c r="L11016" s="102" t="str">
        <f>[2]!Table1[[#This Row],[Orgn]]&amp;"-"&amp;[2]!Table1[[#This Row],[Dest]]</f>
        <v>SSH-BRI</v>
      </c>
      <c r="M11016" s="102" t="str">
        <f t="shared" si="172"/>
        <v>ADT</v>
      </c>
      <c r="N11016" s="102">
        <f>WEEKDAY([2]!Table1[[#This Row],[Travel Date]],2)</f>
        <v>6</v>
      </c>
      <c r="P11016" s="102">
        <v>1</v>
      </c>
    </row>
    <row r="11017" spans="2:16" x14ac:dyDescent="0.25">
      <c r="B11017" s="103"/>
      <c r="C11017" s="103"/>
      <c r="L11017" s="102" t="str">
        <f>[2]!Table1[[#This Row],[Orgn]]&amp;"-"&amp;[2]!Table1[[#This Row],[Dest]]</f>
        <v>SSH-BRI</v>
      </c>
      <c r="M11017" s="102" t="str">
        <f t="shared" si="172"/>
        <v>ADT</v>
      </c>
      <c r="N11017" s="102">
        <f>WEEKDAY([2]!Table1[[#This Row],[Travel Date]],2)</f>
        <v>6</v>
      </c>
      <c r="P11017" s="102">
        <v>1</v>
      </c>
    </row>
    <row r="11018" spans="2:16" x14ac:dyDescent="0.25">
      <c r="B11018" s="103"/>
      <c r="C11018" s="103"/>
      <c r="L11018" s="102" t="str">
        <f>[2]!Table1[[#This Row],[Orgn]]&amp;"-"&amp;[2]!Table1[[#This Row],[Dest]]</f>
        <v>SSH-BRI</v>
      </c>
      <c r="M11018" s="102" t="str">
        <f t="shared" si="172"/>
        <v>ADT</v>
      </c>
      <c r="N11018" s="102">
        <f>WEEKDAY([2]!Table1[[#This Row],[Travel Date]],2)</f>
        <v>6</v>
      </c>
      <c r="P11018" s="102">
        <v>1</v>
      </c>
    </row>
    <row r="11019" spans="2:16" x14ac:dyDescent="0.25">
      <c r="B11019" s="103"/>
      <c r="C11019" s="103"/>
      <c r="L11019" s="102" t="str">
        <f>[2]!Table1[[#This Row],[Orgn]]&amp;"-"&amp;[2]!Table1[[#This Row],[Dest]]</f>
        <v>SSH-BRI</v>
      </c>
      <c r="M11019" s="102" t="str">
        <f t="shared" si="172"/>
        <v>ADT</v>
      </c>
      <c r="N11019" s="102">
        <f>WEEKDAY([2]!Table1[[#This Row],[Travel Date]],2)</f>
        <v>6</v>
      </c>
      <c r="P11019" s="102">
        <v>1</v>
      </c>
    </row>
    <row r="11020" spans="2:16" x14ac:dyDescent="0.25">
      <c r="B11020" s="103"/>
      <c r="C11020" s="103"/>
      <c r="L11020" s="102" t="str">
        <f>[2]!Table1[[#This Row],[Orgn]]&amp;"-"&amp;[2]!Table1[[#This Row],[Dest]]</f>
        <v>SSH-BRI</v>
      </c>
      <c r="M11020" s="102" t="str">
        <f t="shared" si="172"/>
        <v>ADT</v>
      </c>
      <c r="N11020" s="102">
        <f>WEEKDAY([2]!Table1[[#This Row],[Travel Date]],2)</f>
        <v>6</v>
      </c>
      <c r="P11020" s="102">
        <v>1</v>
      </c>
    </row>
    <row r="11021" spans="2:16" x14ac:dyDescent="0.25">
      <c r="B11021" s="103"/>
      <c r="C11021" s="103"/>
      <c r="L11021" s="102" t="str">
        <f>[2]!Table1[[#This Row],[Orgn]]&amp;"-"&amp;[2]!Table1[[#This Row],[Dest]]</f>
        <v>SSH-BRI</v>
      </c>
      <c r="M11021" s="102" t="str">
        <f t="shared" si="172"/>
        <v>ADT</v>
      </c>
      <c r="N11021" s="102">
        <f>WEEKDAY([2]!Table1[[#This Row],[Travel Date]],2)</f>
        <v>6</v>
      </c>
      <c r="P11021" s="102">
        <v>1</v>
      </c>
    </row>
    <row r="11022" spans="2:16" x14ac:dyDescent="0.25">
      <c r="B11022" s="103"/>
      <c r="C11022" s="103"/>
      <c r="L11022" s="102" t="str">
        <f>[2]!Table1[[#This Row],[Orgn]]&amp;"-"&amp;[2]!Table1[[#This Row],[Dest]]</f>
        <v>SSH-BRI</v>
      </c>
      <c r="M11022" s="102" t="str">
        <f t="shared" si="172"/>
        <v>ADT</v>
      </c>
      <c r="N11022" s="102">
        <f>WEEKDAY([2]!Table1[[#This Row],[Travel Date]],2)</f>
        <v>6</v>
      </c>
      <c r="P11022" s="102">
        <v>1</v>
      </c>
    </row>
    <row r="11023" spans="2:16" x14ac:dyDescent="0.25">
      <c r="B11023" s="103"/>
      <c r="C11023" s="103"/>
      <c r="L11023" s="102" t="str">
        <f>[2]!Table1[[#This Row],[Orgn]]&amp;"-"&amp;[2]!Table1[[#This Row],[Dest]]</f>
        <v>SSH-BRI</v>
      </c>
      <c r="M11023" s="102" t="str">
        <f t="shared" si="172"/>
        <v>ADT</v>
      </c>
      <c r="N11023" s="102">
        <f>WEEKDAY([2]!Table1[[#This Row],[Travel Date]],2)</f>
        <v>6</v>
      </c>
      <c r="P11023" s="102">
        <v>1</v>
      </c>
    </row>
    <row r="11024" spans="2:16" x14ac:dyDescent="0.25">
      <c r="B11024" s="103"/>
      <c r="C11024" s="103"/>
      <c r="L11024" s="102" t="str">
        <f>[2]!Table1[[#This Row],[Orgn]]&amp;"-"&amp;[2]!Table1[[#This Row],[Dest]]</f>
        <v>SSH-BRI</v>
      </c>
      <c r="M11024" s="102" t="str">
        <f t="shared" si="172"/>
        <v>ADT</v>
      </c>
      <c r="N11024" s="102">
        <f>WEEKDAY([2]!Table1[[#This Row],[Travel Date]],2)</f>
        <v>6</v>
      </c>
      <c r="P11024" s="102">
        <v>1</v>
      </c>
    </row>
    <row r="11025" spans="2:16" x14ac:dyDescent="0.25">
      <c r="B11025" s="103"/>
      <c r="C11025" s="103"/>
      <c r="L11025" s="102" t="str">
        <f>[2]!Table1[[#This Row],[Orgn]]&amp;"-"&amp;[2]!Table1[[#This Row],[Dest]]</f>
        <v>SSH-BRI</v>
      </c>
      <c r="M11025" s="102" t="str">
        <f t="shared" si="172"/>
        <v>ADT</v>
      </c>
      <c r="N11025" s="102">
        <f>WEEKDAY([2]!Table1[[#This Row],[Travel Date]],2)</f>
        <v>6</v>
      </c>
      <c r="P11025" s="102">
        <v>1</v>
      </c>
    </row>
    <row r="11026" spans="2:16" x14ac:dyDescent="0.25">
      <c r="B11026" s="103"/>
      <c r="C11026" s="103"/>
      <c r="L11026" s="102" t="str">
        <f>[2]!Table1[[#This Row],[Orgn]]&amp;"-"&amp;[2]!Table1[[#This Row],[Dest]]</f>
        <v>SSH-BRI</v>
      </c>
      <c r="M11026" s="102" t="str">
        <f t="shared" si="172"/>
        <v>ADT</v>
      </c>
      <c r="N11026" s="102">
        <f>WEEKDAY([2]!Table1[[#This Row],[Travel Date]],2)</f>
        <v>6</v>
      </c>
      <c r="P11026" s="102">
        <v>1</v>
      </c>
    </row>
    <row r="11027" spans="2:16" x14ac:dyDescent="0.25">
      <c r="B11027" s="103"/>
      <c r="C11027" s="103"/>
      <c r="L11027" s="102" t="str">
        <f>[2]!Table1[[#This Row],[Orgn]]&amp;"-"&amp;[2]!Table1[[#This Row],[Dest]]</f>
        <v>SSH-BRI</v>
      </c>
      <c r="M11027" s="102" t="str">
        <f t="shared" si="172"/>
        <v>ADT</v>
      </c>
      <c r="N11027" s="102">
        <f>WEEKDAY([2]!Table1[[#This Row],[Travel Date]],2)</f>
        <v>6</v>
      </c>
      <c r="P11027" s="102">
        <v>1</v>
      </c>
    </row>
    <row r="11028" spans="2:16" x14ac:dyDescent="0.25">
      <c r="B11028" s="103"/>
      <c r="C11028" s="103"/>
      <c r="L11028" s="102" t="str">
        <f>[2]!Table1[[#This Row],[Orgn]]&amp;"-"&amp;[2]!Table1[[#This Row],[Dest]]</f>
        <v>SSH-BRI</v>
      </c>
      <c r="M11028" s="102" t="str">
        <f t="shared" si="172"/>
        <v>ADT</v>
      </c>
      <c r="N11028" s="102">
        <f>WEEKDAY([2]!Table1[[#This Row],[Travel Date]],2)</f>
        <v>6</v>
      </c>
      <c r="P11028" s="102">
        <v>1</v>
      </c>
    </row>
    <row r="11029" spans="2:16" x14ac:dyDescent="0.25">
      <c r="B11029" s="103"/>
      <c r="C11029" s="103"/>
      <c r="L11029" s="102" t="str">
        <f>[2]!Table1[[#This Row],[Orgn]]&amp;"-"&amp;[2]!Table1[[#This Row],[Dest]]</f>
        <v>SSH-BRI</v>
      </c>
      <c r="M11029" s="102" t="str">
        <f t="shared" si="172"/>
        <v>ADT</v>
      </c>
      <c r="N11029" s="102">
        <f>WEEKDAY([2]!Table1[[#This Row],[Travel Date]],2)</f>
        <v>6</v>
      </c>
      <c r="P11029" s="102">
        <v>1</v>
      </c>
    </row>
    <row r="11030" spans="2:16" x14ac:dyDescent="0.25">
      <c r="B11030" s="103"/>
      <c r="C11030" s="103"/>
      <c r="L11030" s="102" t="str">
        <f>[2]!Table1[[#This Row],[Orgn]]&amp;"-"&amp;[2]!Table1[[#This Row],[Dest]]</f>
        <v>SSH-BRI</v>
      </c>
      <c r="M11030" s="102" t="str">
        <f t="shared" si="172"/>
        <v>ADT</v>
      </c>
      <c r="N11030" s="102">
        <f>WEEKDAY([2]!Table1[[#This Row],[Travel Date]],2)</f>
        <v>6</v>
      </c>
      <c r="P11030" s="102">
        <v>1</v>
      </c>
    </row>
    <row r="11031" spans="2:16" x14ac:dyDescent="0.25">
      <c r="B11031" s="103"/>
      <c r="C11031" s="103"/>
      <c r="L11031" s="102" t="str">
        <f>[2]!Table1[[#This Row],[Orgn]]&amp;"-"&amp;[2]!Table1[[#This Row],[Dest]]</f>
        <v>SSH-BRI</v>
      </c>
      <c r="M11031" s="102" t="str">
        <f t="shared" si="172"/>
        <v>ADT</v>
      </c>
      <c r="N11031" s="102">
        <f>WEEKDAY([2]!Table1[[#This Row],[Travel Date]],2)</f>
        <v>6</v>
      </c>
      <c r="P11031" s="102">
        <v>1</v>
      </c>
    </row>
    <row r="11032" spans="2:16" x14ac:dyDescent="0.25">
      <c r="B11032" s="103"/>
      <c r="C11032" s="103"/>
      <c r="L11032" s="102" t="str">
        <f>[2]!Table1[[#This Row],[Orgn]]&amp;"-"&amp;[2]!Table1[[#This Row],[Dest]]</f>
        <v>SSH-BRI</v>
      </c>
      <c r="M11032" s="102" t="str">
        <f t="shared" si="172"/>
        <v>ADT</v>
      </c>
      <c r="N11032" s="102">
        <f>WEEKDAY([2]!Table1[[#This Row],[Travel Date]],2)</f>
        <v>6</v>
      </c>
      <c r="P11032" s="102">
        <v>1</v>
      </c>
    </row>
    <row r="11033" spans="2:16" x14ac:dyDescent="0.25">
      <c r="B11033" s="103"/>
      <c r="C11033" s="103"/>
      <c r="L11033" s="102" t="str">
        <f>[2]!Table1[[#This Row],[Orgn]]&amp;"-"&amp;[2]!Table1[[#This Row],[Dest]]</f>
        <v>SSH-BRI</v>
      </c>
      <c r="M11033" s="102" t="str">
        <f t="shared" si="172"/>
        <v>ADT</v>
      </c>
      <c r="N11033" s="102">
        <f>WEEKDAY([2]!Table1[[#This Row],[Travel Date]],2)</f>
        <v>6</v>
      </c>
      <c r="P11033" s="102">
        <v>1</v>
      </c>
    </row>
    <row r="11034" spans="2:16" x14ac:dyDescent="0.25">
      <c r="B11034" s="103"/>
      <c r="C11034" s="103"/>
      <c r="L11034" s="102" t="str">
        <f>[2]!Table1[[#This Row],[Orgn]]&amp;"-"&amp;[2]!Table1[[#This Row],[Dest]]</f>
        <v>SSH-BRI</v>
      </c>
      <c r="M11034" s="102" t="str">
        <f t="shared" si="172"/>
        <v>ADT</v>
      </c>
      <c r="N11034" s="102">
        <f>WEEKDAY([2]!Table1[[#This Row],[Travel Date]],2)</f>
        <v>6</v>
      </c>
      <c r="P11034" s="102">
        <v>1</v>
      </c>
    </row>
    <row r="11035" spans="2:16" x14ac:dyDescent="0.25">
      <c r="B11035" s="103"/>
      <c r="C11035" s="103"/>
      <c r="L11035" s="102" t="str">
        <f>[2]!Table1[[#This Row],[Orgn]]&amp;"-"&amp;[2]!Table1[[#This Row],[Dest]]</f>
        <v>SSH-BRI</v>
      </c>
      <c r="M11035" s="102" t="str">
        <f t="shared" si="172"/>
        <v>ADT</v>
      </c>
      <c r="N11035" s="102">
        <f>WEEKDAY([2]!Table1[[#This Row],[Travel Date]],2)</f>
        <v>6</v>
      </c>
      <c r="P11035" s="102">
        <v>1</v>
      </c>
    </row>
    <row r="11036" spans="2:16" x14ac:dyDescent="0.25">
      <c r="B11036" s="103"/>
      <c r="C11036" s="103"/>
      <c r="L11036" s="102" t="str">
        <f>[2]!Table1[[#This Row],[Orgn]]&amp;"-"&amp;[2]!Table1[[#This Row],[Dest]]</f>
        <v>SSH-BRI</v>
      </c>
      <c r="M11036" s="102" t="str">
        <f t="shared" si="172"/>
        <v>ADT</v>
      </c>
      <c r="N11036" s="102">
        <f>WEEKDAY([2]!Table1[[#This Row],[Travel Date]],2)</f>
        <v>6</v>
      </c>
      <c r="P11036" s="102">
        <v>1</v>
      </c>
    </row>
    <row r="11037" spans="2:16" x14ac:dyDescent="0.25">
      <c r="B11037" s="103"/>
      <c r="C11037" s="103"/>
      <c r="L11037" s="102" t="str">
        <f>[2]!Table1[[#This Row],[Orgn]]&amp;"-"&amp;[2]!Table1[[#This Row],[Dest]]</f>
        <v>SSH-BRI</v>
      </c>
      <c r="M11037" s="102" t="str">
        <f t="shared" si="172"/>
        <v>ADT</v>
      </c>
      <c r="N11037" s="102">
        <f>WEEKDAY([2]!Table1[[#This Row],[Travel Date]],2)</f>
        <v>6</v>
      </c>
      <c r="P11037" s="102">
        <v>1</v>
      </c>
    </row>
    <row r="11038" spans="2:16" x14ac:dyDescent="0.25">
      <c r="B11038" s="103"/>
      <c r="C11038" s="103"/>
      <c r="L11038" s="102" t="str">
        <f>[2]!Table1[[#This Row],[Orgn]]&amp;"-"&amp;[2]!Table1[[#This Row],[Dest]]</f>
        <v>SSH-BRI</v>
      </c>
      <c r="M11038" s="102" t="str">
        <f t="shared" si="172"/>
        <v>ADT</v>
      </c>
      <c r="N11038" s="102">
        <f>WEEKDAY([2]!Table1[[#This Row],[Travel Date]],2)</f>
        <v>6</v>
      </c>
      <c r="P11038" s="102">
        <v>1</v>
      </c>
    </row>
    <row r="11039" spans="2:16" x14ac:dyDescent="0.25">
      <c r="B11039" s="103"/>
      <c r="C11039" s="103"/>
      <c r="L11039" s="102" t="str">
        <f>[2]!Table1[[#This Row],[Orgn]]&amp;"-"&amp;[2]!Table1[[#This Row],[Dest]]</f>
        <v>SSH-BRI</v>
      </c>
      <c r="M11039" s="102" t="str">
        <f t="shared" si="172"/>
        <v>ADT</v>
      </c>
      <c r="N11039" s="102">
        <f>WEEKDAY([2]!Table1[[#This Row],[Travel Date]],2)</f>
        <v>6</v>
      </c>
      <c r="P11039" s="102">
        <v>1</v>
      </c>
    </row>
    <row r="11040" spans="2:16" x14ac:dyDescent="0.25">
      <c r="B11040" s="103"/>
      <c r="C11040" s="103"/>
      <c r="L11040" s="102" t="str">
        <f>[2]!Table1[[#This Row],[Orgn]]&amp;"-"&amp;[2]!Table1[[#This Row],[Dest]]</f>
        <v>SSH-BRI</v>
      </c>
      <c r="M11040" s="102" t="str">
        <f t="shared" si="172"/>
        <v>ADT</v>
      </c>
      <c r="N11040" s="102">
        <f>WEEKDAY([2]!Table1[[#This Row],[Travel Date]],2)</f>
        <v>6</v>
      </c>
      <c r="P11040" s="102">
        <v>1</v>
      </c>
    </row>
    <row r="11041" spans="2:16" x14ac:dyDescent="0.25">
      <c r="B11041" s="103"/>
      <c r="C11041" s="103"/>
      <c r="L11041" s="102" t="str">
        <f>[2]!Table1[[#This Row],[Orgn]]&amp;"-"&amp;[2]!Table1[[#This Row],[Dest]]</f>
        <v>SSH-BRI</v>
      </c>
      <c r="M11041" s="102" t="str">
        <f t="shared" si="172"/>
        <v>ADT</v>
      </c>
      <c r="N11041" s="102">
        <f>WEEKDAY([2]!Table1[[#This Row],[Travel Date]],2)</f>
        <v>6</v>
      </c>
      <c r="P11041" s="102">
        <v>1</v>
      </c>
    </row>
    <row r="11042" spans="2:16" x14ac:dyDescent="0.25">
      <c r="B11042" s="103"/>
      <c r="C11042" s="103"/>
      <c r="L11042" s="102" t="str">
        <f>[2]!Table1[[#This Row],[Orgn]]&amp;"-"&amp;[2]!Table1[[#This Row],[Dest]]</f>
        <v>SSH-BRI</v>
      </c>
      <c r="M11042" s="102" t="str">
        <f t="shared" si="172"/>
        <v>ADT</v>
      </c>
      <c r="N11042" s="102">
        <f>WEEKDAY([2]!Table1[[#This Row],[Travel Date]],2)</f>
        <v>6</v>
      </c>
      <c r="P11042" s="102">
        <v>1</v>
      </c>
    </row>
    <row r="11043" spans="2:16" x14ac:dyDescent="0.25">
      <c r="B11043" s="103"/>
      <c r="C11043" s="103"/>
      <c r="L11043" s="102" t="str">
        <f>[2]!Table1[[#This Row],[Orgn]]&amp;"-"&amp;[2]!Table1[[#This Row],[Dest]]</f>
        <v>SSH-BRI</v>
      </c>
      <c r="M11043" s="102" t="str">
        <f t="shared" si="172"/>
        <v>ADT</v>
      </c>
      <c r="N11043" s="102">
        <f>WEEKDAY([2]!Table1[[#This Row],[Travel Date]],2)</f>
        <v>6</v>
      </c>
      <c r="P11043" s="102">
        <v>1</v>
      </c>
    </row>
    <row r="11044" spans="2:16" x14ac:dyDescent="0.25">
      <c r="B11044" s="103"/>
      <c r="C11044" s="103"/>
      <c r="L11044" s="102" t="str">
        <f>[2]!Table1[[#This Row],[Orgn]]&amp;"-"&amp;[2]!Table1[[#This Row],[Dest]]</f>
        <v>SSH-BRI</v>
      </c>
      <c r="M11044" s="102" t="str">
        <f t="shared" si="172"/>
        <v>ADT</v>
      </c>
      <c r="N11044" s="102">
        <f>WEEKDAY([2]!Table1[[#This Row],[Travel Date]],2)</f>
        <v>6</v>
      </c>
      <c r="P11044" s="102">
        <v>1</v>
      </c>
    </row>
    <row r="11045" spans="2:16" x14ac:dyDescent="0.25">
      <c r="B11045" s="103"/>
      <c r="C11045" s="103"/>
      <c r="L11045" s="102" t="str">
        <f>[2]!Table1[[#This Row],[Orgn]]&amp;"-"&amp;[2]!Table1[[#This Row],[Dest]]</f>
        <v>SSH-BRI</v>
      </c>
      <c r="M11045" s="102" t="str">
        <f t="shared" si="172"/>
        <v>ADT</v>
      </c>
      <c r="N11045" s="102">
        <f>WEEKDAY([2]!Table1[[#This Row],[Travel Date]],2)</f>
        <v>6</v>
      </c>
      <c r="P11045" s="102">
        <v>1</v>
      </c>
    </row>
    <row r="11046" spans="2:16" x14ac:dyDescent="0.25">
      <c r="B11046" s="103"/>
      <c r="C11046" s="103"/>
      <c r="L11046" s="102" t="str">
        <f>[2]!Table1[[#This Row],[Orgn]]&amp;"-"&amp;[2]!Table1[[#This Row],[Dest]]</f>
        <v>SSH-BRI</v>
      </c>
      <c r="M11046" s="102" t="str">
        <f t="shared" si="172"/>
        <v>ADT</v>
      </c>
      <c r="N11046" s="102">
        <f>WEEKDAY([2]!Table1[[#This Row],[Travel Date]],2)</f>
        <v>6</v>
      </c>
      <c r="P11046" s="102">
        <v>1</v>
      </c>
    </row>
    <row r="11047" spans="2:16" x14ac:dyDescent="0.25">
      <c r="B11047" s="103"/>
      <c r="C11047" s="103"/>
      <c r="L11047" s="102" t="str">
        <f>[2]!Table1[[#This Row],[Orgn]]&amp;"-"&amp;[2]!Table1[[#This Row],[Dest]]</f>
        <v>SSH-BRI</v>
      </c>
      <c r="M11047" s="102" t="str">
        <f t="shared" si="172"/>
        <v>ADT</v>
      </c>
      <c r="N11047" s="102">
        <f>WEEKDAY([2]!Table1[[#This Row],[Travel Date]],2)</f>
        <v>6</v>
      </c>
      <c r="P11047" s="102">
        <v>1</v>
      </c>
    </row>
    <row r="11048" spans="2:16" x14ac:dyDescent="0.25">
      <c r="B11048" s="103"/>
      <c r="C11048" s="103"/>
      <c r="L11048" s="102" t="str">
        <f>[2]!Table1[[#This Row],[Orgn]]&amp;"-"&amp;[2]!Table1[[#This Row],[Dest]]</f>
        <v>SSH-BRI</v>
      </c>
      <c r="M11048" s="102" t="str">
        <f t="shared" si="172"/>
        <v>ADT</v>
      </c>
      <c r="N11048" s="102">
        <f>WEEKDAY([2]!Table1[[#This Row],[Travel Date]],2)</f>
        <v>6</v>
      </c>
      <c r="P11048" s="102">
        <v>1</v>
      </c>
    </row>
    <row r="11049" spans="2:16" x14ac:dyDescent="0.25">
      <c r="B11049" s="103"/>
      <c r="C11049" s="103"/>
      <c r="L11049" s="102" t="str">
        <f>[2]!Table1[[#This Row],[Orgn]]&amp;"-"&amp;[2]!Table1[[#This Row],[Dest]]</f>
        <v>SSH-BRI</v>
      </c>
      <c r="M11049" s="102" t="str">
        <f t="shared" si="172"/>
        <v>ADT</v>
      </c>
      <c r="N11049" s="102">
        <f>WEEKDAY([2]!Table1[[#This Row],[Travel Date]],2)</f>
        <v>6</v>
      </c>
      <c r="P11049" s="102">
        <v>1</v>
      </c>
    </row>
    <row r="11050" spans="2:16" x14ac:dyDescent="0.25">
      <c r="B11050" s="103"/>
      <c r="C11050" s="103"/>
      <c r="L11050" s="102" t="str">
        <f>[2]!Table1[[#This Row],[Orgn]]&amp;"-"&amp;[2]!Table1[[#This Row],[Dest]]</f>
        <v>SSH-BRI</v>
      </c>
      <c r="M11050" s="102" t="str">
        <f t="shared" si="172"/>
        <v>ADT</v>
      </c>
      <c r="N11050" s="102">
        <f>WEEKDAY([2]!Table1[[#This Row],[Travel Date]],2)</f>
        <v>6</v>
      </c>
      <c r="P11050" s="102">
        <v>1</v>
      </c>
    </row>
    <row r="11051" spans="2:16" x14ac:dyDescent="0.25">
      <c r="B11051" s="103"/>
      <c r="C11051" s="103"/>
      <c r="L11051" s="102" t="str">
        <f>[2]!Table1[[#This Row],[Orgn]]&amp;"-"&amp;[2]!Table1[[#This Row],[Dest]]</f>
        <v>SSH-BRI</v>
      </c>
      <c r="M11051" s="102" t="str">
        <f t="shared" si="172"/>
        <v>ADT</v>
      </c>
      <c r="N11051" s="102">
        <f>WEEKDAY([2]!Table1[[#This Row],[Travel Date]],2)</f>
        <v>6</v>
      </c>
      <c r="P11051" s="102">
        <v>1</v>
      </c>
    </row>
    <row r="11052" spans="2:16" x14ac:dyDescent="0.25">
      <c r="B11052" s="103"/>
      <c r="C11052" s="103"/>
      <c r="L11052" s="102" t="str">
        <f>[2]!Table1[[#This Row],[Orgn]]&amp;"-"&amp;[2]!Table1[[#This Row],[Dest]]</f>
        <v>SSH-BRI</v>
      </c>
      <c r="M11052" s="102" t="str">
        <f t="shared" si="172"/>
        <v>ADT</v>
      </c>
      <c r="N11052" s="102">
        <f>WEEKDAY([2]!Table1[[#This Row],[Travel Date]],2)</f>
        <v>6</v>
      </c>
      <c r="P11052" s="102">
        <v>1</v>
      </c>
    </row>
    <row r="11053" spans="2:16" x14ac:dyDescent="0.25">
      <c r="B11053" s="103"/>
      <c r="C11053" s="103"/>
      <c r="L11053" s="102" t="str">
        <f>[2]!Table1[[#This Row],[Orgn]]&amp;"-"&amp;[2]!Table1[[#This Row],[Dest]]</f>
        <v>SSH-BRI</v>
      </c>
      <c r="M11053" s="102" t="str">
        <f t="shared" si="172"/>
        <v>ADT</v>
      </c>
      <c r="N11053" s="102">
        <f>WEEKDAY([2]!Table1[[#This Row],[Travel Date]],2)</f>
        <v>6</v>
      </c>
      <c r="P11053" s="102">
        <v>1</v>
      </c>
    </row>
    <row r="11054" spans="2:16" x14ac:dyDescent="0.25">
      <c r="B11054" s="103"/>
      <c r="C11054" s="103"/>
      <c r="L11054" s="102" t="str">
        <f>[2]!Table1[[#This Row],[Orgn]]&amp;"-"&amp;[2]!Table1[[#This Row],[Dest]]</f>
        <v>SSH-BRI</v>
      </c>
      <c r="M11054" s="102" t="str">
        <f t="shared" si="172"/>
        <v>ADT</v>
      </c>
      <c r="N11054" s="102">
        <f>WEEKDAY([2]!Table1[[#This Row],[Travel Date]],2)</f>
        <v>6</v>
      </c>
      <c r="P11054" s="102">
        <v>1</v>
      </c>
    </row>
    <row r="11055" spans="2:16" x14ac:dyDescent="0.25">
      <c r="B11055" s="103"/>
      <c r="C11055" s="103"/>
      <c r="L11055" s="102" t="str">
        <f>[2]!Table1[[#This Row],[Orgn]]&amp;"-"&amp;[2]!Table1[[#This Row],[Dest]]</f>
        <v>SSH-BRI</v>
      </c>
      <c r="M11055" s="102" t="str">
        <f t="shared" si="172"/>
        <v>ADT</v>
      </c>
      <c r="N11055" s="102">
        <f>WEEKDAY([2]!Table1[[#This Row],[Travel Date]],2)</f>
        <v>6</v>
      </c>
      <c r="P11055" s="102">
        <v>1</v>
      </c>
    </row>
    <row r="11056" spans="2:16" x14ac:dyDescent="0.25">
      <c r="B11056" s="103"/>
      <c r="C11056" s="103"/>
      <c r="L11056" s="102" t="str">
        <f>[2]!Table1[[#This Row],[Orgn]]&amp;"-"&amp;[2]!Table1[[#This Row],[Dest]]</f>
        <v>SSH-BRI</v>
      </c>
      <c r="M11056" s="102" t="str">
        <f t="shared" si="172"/>
        <v>ADT</v>
      </c>
      <c r="N11056" s="102">
        <f>WEEKDAY([2]!Table1[[#This Row],[Travel Date]],2)</f>
        <v>6</v>
      </c>
      <c r="P11056" s="102">
        <v>1</v>
      </c>
    </row>
    <row r="11057" spans="2:16" x14ac:dyDescent="0.25">
      <c r="B11057" s="103"/>
      <c r="C11057" s="103"/>
      <c r="L11057" s="102" t="str">
        <f>[2]!Table1[[#This Row],[Orgn]]&amp;"-"&amp;[2]!Table1[[#This Row],[Dest]]</f>
        <v>SSH-BRI</v>
      </c>
      <c r="M11057" s="102" t="str">
        <f t="shared" si="172"/>
        <v>ADT</v>
      </c>
      <c r="N11057" s="102">
        <f>WEEKDAY([2]!Table1[[#This Row],[Travel Date]],2)</f>
        <v>6</v>
      </c>
      <c r="P11057" s="102">
        <v>1</v>
      </c>
    </row>
    <row r="11058" spans="2:16" x14ac:dyDescent="0.25">
      <c r="B11058" s="103"/>
      <c r="C11058" s="103"/>
      <c r="L11058" s="102" t="str">
        <f>[2]!Table1[[#This Row],[Orgn]]&amp;"-"&amp;[2]!Table1[[#This Row],[Dest]]</f>
        <v>SSH-BRI</v>
      </c>
      <c r="M11058" s="102" t="str">
        <f t="shared" si="172"/>
        <v>ADT</v>
      </c>
      <c r="N11058" s="102">
        <f>WEEKDAY([2]!Table1[[#This Row],[Travel Date]],2)</f>
        <v>6</v>
      </c>
      <c r="P11058" s="102">
        <v>1</v>
      </c>
    </row>
    <row r="11059" spans="2:16" x14ac:dyDescent="0.25">
      <c r="B11059" s="103"/>
      <c r="C11059" s="103"/>
      <c r="L11059" s="102" t="str">
        <f>[2]!Table1[[#This Row],[Orgn]]&amp;"-"&amp;[2]!Table1[[#This Row],[Dest]]</f>
        <v>SSH-BRI</v>
      </c>
      <c r="M11059" s="102" t="str">
        <f t="shared" si="172"/>
        <v>ADT</v>
      </c>
      <c r="N11059" s="102">
        <f>WEEKDAY([2]!Table1[[#This Row],[Travel Date]],2)</f>
        <v>6</v>
      </c>
      <c r="P11059" s="102">
        <v>1</v>
      </c>
    </row>
    <row r="11060" spans="2:16" x14ac:dyDescent="0.25">
      <c r="B11060" s="103"/>
      <c r="C11060" s="103"/>
      <c r="L11060" s="102" t="str">
        <f>[2]!Table1[[#This Row],[Orgn]]&amp;"-"&amp;[2]!Table1[[#This Row],[Dest]]</f>
        <v>SSH-BRI</v>
      </c>
      <c r="M11060" s="102" t="str">
        <f t="shared" si="172"/>
        <v>ADT</v>
      </c>
      <c r="N11060" s="102">
        <f>WEEKDAY([2]!Table1[[#This Row],[Travel Date]],2)</f>
        <v>6</v>
      </c>
      <c r="P11060" s="102">
        <v>1</v>
      </c>
    </row>
    <row r="11061" spans="2:16" x14ac:dyDescent="0.25">
      <c r="B11061" s="103"/>
      <c r="C11061" s="103"/>
      <c r="L11061" s="102" t="str">
        <f>[2]!Table1[[#This Row],[Orgn]]&amp;"-"&amp;[2]!Table1[[#This Row],[Dest]]</f>
        <v>SSH-BRI</v>
      </c>
      <c r="M11061" s="102" t="str">
        <f t="shared" si="172"/>
        <v>ADT</v>
      </c>
      <c r="N11061" s="102">
        <f>WEEKDAY([2]!Table1[[#This Row],[Travel Date]],2)</f>
        <v>6</v>
      </c>
      <c r="P11061" s="102">
        <v>1</v>
      </c>
    </row>
    <row r="11062" spans="2:16" x14ac:dyDescent="0.25">
      <c r="B11062" s="103"/>
      <c r="C11062" s="103"/>
      <c r="L11062" s="102" t="str">
        <f>[2]!Table1[[#This Row],[Orgn]]&amp;"-"&amp;[2]!Table1[[#This Row],[Dest]]</f>
        <v>SSH-BRI</v>
      </c>
      <c r="M11062" s="102" t="str">
        <f t="shared" si="172"/>
        <v>ADT</v>
      </c>
      <c r="N11062" s="102">
        <f>WEEKDAY([2]!Table1[[#This Row],[Travel Date]],2)</f>
        <v>6</v>
      </c>
      <c r="P11062" s="102">
        <v>1</v>
      </c>
    </row>
    <row r="11063" spans="2:16" x14ac:dyDescent="0.25">
      <c r="B11063" s="103"/>
      <c r="C11063" s="103"/>
      <c r="L11063" s="102" t="str">
        <f>[2]!Table1[[#This Row],[Orgn]]&amp;"-"&amp;[2]!Table1[[#This Row],[Dest]]</f>
        <v>SSH-BRI</v>
      </c>
      <c r="M11063" s="102" t="str">
        <f t="shared" si="172"/>
        <v>ADT</v>
      </c>
      <c r="N11063" s="102">
        <f>WEEKDAY([2]!Table1[[#This Row],[Travel Date]],2)</f>
        <v>6</v>
      </c>
      <c r="P11063" s="102">
        <v>1</v>
      </c>
    </row>
    <row r="11064" spans="2:16" x14ac:dyDescent="0.25">
      <c r="B11064" s="103"/>
      <c r="C11064" s="103"/>
      <c r="L11064" s="102" t="str">
        <f>[2]!Table1[[#This Row],[Orgn]]&amp;"-"&amp;[2]!Table1[[#This Row],[Dest]]</f>
        <v>SSH-BRI</v>
      </c>
      <c r="M11064" s="102" t="str">
        <f t="shared" si="172"/>
        <v>ADT</v>
      </c>
      <c r="N11064" s="102">
        <f>WEEKDAY([2]!Table1[[#This Row],[Travel Date]],2)</f>
        <v>6</v>
      </c>
      <c r="P11064" s="102">
        <v>1</v>
      </c>
    </row>
    <row r="11065" spans="2:16" x14ac:dyDescent="0.25">
      <c r="B11065" s="103"/>
      <c r="C11065" s="103"/>
      <c r="L11065" s="102" t="str">
        <f>[2]!Table1[[#This Row],[Orgn]]&amp;"-"&amp;[2]!Table1[[#This Row],[Dest]]</f>
        <v>SSH-BRI</v>
      </c>
      <c r="M11065" s="102" t="str">
        <f t="shared" si="172"/>
        <v>ADT</v>
      </c>
      <c r="N11065" s="102">
        <f>WEEKDAY([2]!Table1[[#This Row],[Travel Date]],2)</f>
        <v>6</v>
      </c>
      <c r="P11065" s="102">
        <v>1</v>
      </c>
    </row>
    <row r="11066" spans="2:16" x14ac:dyDescent="0.25">
      <c r="B11066" s="103"/>
      <c r="C11066" s="103"/>
      <c r="L11066" s="102" t="str">
        <f>[2]!Table1[[#This Row],[Orgn]]&amp;"-"&amp;[2]!Table1[[#This Row],[Dest]]</f>
        <v>SSH-BRI</v>
      </c>
      <c r="M11066" s="102" t="str">
        <f t="shared" si="172"/>
        <v>ADT</v>
      </c>
      <c r="N11066" s="102">
        <f>WEEKDAY([2]!Table1[[#This Row],[Travel Date]],2)</f>
        <v>6</v>
      </c>
      <c r="P11066" s="102">
        <v>1</v>
      </c>
    </row>
    <row r="11067" spans="2:16" x14ac:dyDescent="0.25">
      <c r="B11067" s="103"/>
      <c r="C11067" s="103"/>
      <c r="L11067" s="102" t="str">
        <f>[2]!Table1[[#This Row],[Orgn]]&amp;"-"&amp;[2]!Table1[[#This Row],[Dest]]</f>
        <v>SSH-BRI</v>
      </c>
      <c r="M11067" s="102" t="str">
        <f t="shared" si="172"/>
        <v>ADT</v>
      </c>
      <c r="N11067" s="102">
        <f>WEEKDAY([2]!Table1[[#This Row],[Travel Date]],2)</f>
        <v>6</v>
      </c>
      <c r="P11067" s="102">
        <v>1</v>
      </c>
    </row>
    <row r="11068" spans="2:16" x14ac:dyDescent="0.25">
      <c r="B11068" s="103"/>
      <c r="C11068" s="103"/>
      <c r="L11068" s="102" t="str">
        <f>[2]!Table1[[#This Row],[Orgn]]&amp;"-"&amp;[2]!Table1[[#This Row],[Dest]]</f>
        <v>SSH-BRI</v>
      </c>
      <c r="M11068" s="102" t="str">
        <f t="shared" si="172"/>
        <v>ADT</v>
      </c>
      <c r="N11068" s="102">
        <f>WEEKDAY([2]!Table1[[#This Row],[Travel Date]],2)</f>
        <v>6</v>
      </c>
      <c r="P11068" s="102">
        <v>1</v>
      </c>
    </row>
    <row r="11069" spans="2:16" x14ac:dyDescent="0.25">
      <c r="B11069" s="103"/>
      <c r="C11069" s="103"/>
      <c r="L11069" s="102" t="str">
        <f>[2]!Table1[[#This Row],[Orgn]]&amp;"-"&amp;[2]!Table1[[#This Row],[Dest]]</f>
        <v>SSH-BRI</v>
      </c>
      <c r="M11069" s="102" t="str">
        <f t="shared" si="172"/>
        <v>ADT</v>
      </c>
      <c r="N11069" s="102">
        <f>WEEKDAY([2]!Table1[[#This Row],[Travel Date]],2)</f>
        <v>6</v>
      </c>
      <c r="P11069" s="102">
        <v>1</v>
      </c>
    </row>
    <row r="11070" spans="2:16" x14ac:dyDescent="0.25">
      <c r="B11070" s="103"/>
      <c r="C11070" s="103"/>
      <c r="L11070" s="102" t="str">
        <f>[2]!Table1[[#This Row],[Orgn]]&amp;"-"&amp;[2]!Table1[[#This Row],[Dest]]</f>
        <v>SSH-BRI</v>
      </c>
      <c r="M11070" s="102" t="str">
        <f t="shared" si="172"/>
        <v>ADT</v>
      </c>
      <c r="N11070" s="102">
        <f>WEEKDAY([2]!Table1[[#This Row],[Travel Date]],2)</f>
        <v>6</v>
      </c>
      <c r="P11070" s="102">
        <v>1</v>
      </c>
    </row>
    <row r="11071" spans="2:16" x14ac:dyDescent="0.25">
      <c r="B11071" s="103"/>
      <c r="C11071" s="103"/>
      <c r="L11071" s="102" t="str">
        <f>[2]!Table1[[#This Row],[Orgn]]&amp;"-"&amp;[2]!Table1[[#This Row],[Dest]]</f>
        <v>SSH-BRI</v>
      </c>
      <c r="M11071" s="102" t="str">
        <f t="shared" si="172"/>
        <v>ADT</v>
      </c>
      <c r="N11071" s="102">
        <f>WEEKDAY([2]!Table1[[#This Row],[Travel Date]],2)</f>
        <v>6</v>
      </c>
      <c r="P11071" s="102">
        <v>1</v>
      </c>
    </row>
    <row r="11072" spans="2:16" x14ac:dyDescent="0.25">
      <c r="B11072" s="103"/>
      <c r="C11072" s="103"/>
      <c r="L11072" s="102" t="str">
        <f>[2]!Table1[[#This Row],[Orgn]]&amp;"-"&amp;[2]!Table1[[#This Row],[Dest]]</f>
        <v>SSH-BRI</v>
      </c>
      <c r="M11072" s="102" t="str">
        <f t="shared" si="172"/>
        <v>ADT</v>
      </c>
      <c r="N11072" s="102">
        <f>WEEKDAY([2]!Table1[[#This Row],[Travel Date]],2)</f>
        <v>6</v>
      </c>
      <c r="P11072" s="102">
        <v>1</v>
      </c>
    </row>
    <row r="11073" spans="2:16" x14ac:dyDescent="0.25">
      <c r="B11073" s="103"/>
      <c r="C11073" s="103"/>
      <c r="L11073" s="102" t="str">
        <f>[2]!Table1[[#This Row],[Orgn]]&amp;"-"&amp;[2]!Table1[[#This Row],[Dest]]</f>
        <v>SSH-BRI</v>
      </c>
      <c r="M11073" s="102" t="str">
        <f t="shared" si="172"/>
        <v>ADT</v>
      </c>
      <c r="N11073" s="102">
        <f>WEEKDAY([2]!Table1[[#This Row],[Travel Date]],2)</f>
        <v>6</v>
      </c>
      <c r="P11073" s="102">
        <v>1</v>
      </c>
    </row>
    <row r="11074" spans="2:16" x14ac:dyDescent="0.25">
      <c r="B11074" s="103"/>
      <c r="C11074" s="103"/>
      <c r="L11074" s="102" t="str">
        <f>[2]!Table1[[#This Row],[Orgn]]&amp;"-"&amp;[2]!Table1[[#This Row],[Dest]]</f>
        <v>SSH-BRI</v>
      </c>
      <c r="M11074" s="102" t="str">
        <f t="shared" ref="M11074:M11137" si="173">IF(TRIM(C11074)="INF", "INF", IF(TRIM(C11074)="CHD", "CHD", "ADT"))</f>
        <v>ADT</v>
      </c>
      <c r="N11074" s="102">
        <f>WEEKDAY([2]!Table1[[#This Row],[Travel Date]],2)</f>
        <v>6</v>
      </c>
      <c r="P11074" s="102">
        <v>1</v>
      </c>
    </row>
    <row r="11075" spans="2:16" x14ac:dyDescent="0.25">
      <c r="B11075" s="103"/>
      <c r="C11075" s="103"/>
      <c r="L11075" s="102" t="str">
        <f>[2]!Table1[[#This Row],[Orgn]]&amp;"-"&amp;[2]!Table1[[#This Row],[Dest]]</f>
        <v>SSH-BRI</v>
      </c>
      <c r="M11075" s="102" t="str">
        <f t="shared" si="173"/>
        <v>ADT</v>
      </c>
      <c r="N11075" s="102">
        <f>WEEKDAY([2]!Table1[[#This Row],[Travel Date]],2)</f>
        <v>6</v>
      </c>
      <c r="P11075" s="102">
        <v>1</v>
      </c>
    </row>
    <row r="11076" spans="2:16" x14ac:dyDescent="0.25">
      <c r="B11076" s="103"/>
      <c r="C11076" s="103"/>
      <c r="L11076" s="102" t="str">
        <f>[2]!Table1[[#This Row],[Orgn]]&amp;"-"&amp;[2]!Table1[[#This Row],[Dest]]</f>
        <v>SSH-BRI</v>
      </c>
      <c r="M11076" s="102" t="str">
        <f t="shared" si="173"/>
        <v>ADT</v>
      </c>
      <c r="N11076" s="102">
        <f>WEEKDAY([2]!Table1[[#This Row],[Travel Date]],2)</f>
        <v>6</v>
      </c>
      <c r="P11076" s="102">
        <v>1</v>
      </c>
    </row>
    <row r="11077" spans="2:16" x14ac:dyDescent="0.25">
      <c r="B11077" s="103"/>
      <c r="C11077" s="103"/>
      <c r="L11077" s="102" t="str">
        <f>[2]!Table1[[#This Row],[Orgn]]&amp;"-"&amp;[2]!Table1[[#This Row],[Dest]]</f>
        <v>SSH-BRI</v>
      </c>
      <c r="M11077" s="102" t="str">
        <f t="shared" si="173"/>
        <v>ADT</v>
      </c>
      <c r="N11077" s="102">
        <f>WEEKDAY([2]!Table1[[#This Row],[Travel Date]],2)</f>
        <v>6</v>
      </c>
      <c r="P11077" s="102">
        <v>1</v>
      </c>
    </row>
    <row r="11078" spans="2:16" x14ac:dyDescent="0.25">
      <c r="B11078" s="103"/>
      <c r="C11078" s="103"/>
      <c r="L11078" s="102" t="str">
        <f>[2]!Table1[[#This Row],[Orgn]]&amp;"-"&amp;[2]!Table1[[#This Row],[Dest]]</f>
        <v>SSH-BRI</v>
      </c>
      <c r="M11078" s="102" t="str">
        <f t="shared" si="173"/>
        <v>ADT</v>
      </c>
      <c r="N11078" s="102">
        <f>WEEKDAY([2]!Table1[[#This Row],[Travel Date]],2)</f>
        <v>6</v>
      </c>
      <c r="P11078" s="102">
        <v>1</v>
      </c>
    </row>
    <row r="11079" spans="2:16" x14ac:dyDescent="0.25">
      <c r="B11079" s="103"/>
      <c r="C11079" s="103"/>
      <c r="L11079" s="102" t="str">
        <f>[2]!Table1[[#This Row],[Orgn]]&amp;"-"&amp;[2]!Table1[[#This Row],[Dest]]</f>
        <v>SSH-BRI</v>
      </c>
      <c r="M11079" s="102" t="str">
        <f t="shared" si="173"/>
        <v>ADT</v>
      </c>
      <c r="N11079" s="102">
        <f>WEEKDAY([2]!Table1[[#This Row],[Travel Date]],2)</f>
        <v>6</v>
      </c>
      <c r="P11079" s="102">
        <v>1</v>
      </c>
    </row>
    <row r="11080" spans="2:16" x14ac:dyDescent="0.25">
      <c r="B11080" s="103"/>
      <c r="C11080" s="103"/>
      <c r="L11080" s="102" t="str">
        <f>[2]!Table1[[#This Row],[Orgn]]&amp;"-"&amp;[2]!Table1[[#This Row],[Dest]]</f>
        <v>SSH-BRI</v>
      </c>
      <c r="M11080" s="102" t="str">
        <f t="shared" si="173"/>
        <v>ADT</v>
      </c>
      <c r="N11080" s="102">
        <f>WEEKDAY([2]!Table1[[#This Row],[Travel Date]],2)</f>
        <v>6</v>
      </c>
      <c r="P11080" s="102">
        <v>1</v>
      </c>
    </row>
    <row r="11081" spans="2:16" x14ac:dyDescent="0.25">
      <c r="B11081" s="103"/>
      <c r="C11081" s="103"/>
      <c r="L11081" s="102" t="str">
        <f>[2]!Table1[[#This Row],[Orgn]]&amp;"-"&amp;[2]!Table1[[#This Row],[Dest]]</f>
        <v>SSH-BRI</v>
      </c>
      <c r="M11081" s="102" t="str">
        <f t="shared" si="173"/>
        <v>ADT</v>
      </c>
      <c r="N11081" s="102">
        <f>WEEKDAY([2]!Table1[[#This Row],[Travel Date]],2)</f>
        <v>6</v>
      </c>
      <c r="P11081" s="102">
        <v>1</v>
      </c>
    </row>
    <row r="11082" spans="2:16" x14ac:dyDescent="0.25">
      <c r="B11082" s="103"/>
      <c r="C11082" s="103"/>
      <c r="L11082" s="102" t="str">
        <f>[2]!Table1[[#This Row],[Orgn]]&amp;"-"&amp;[2]!Table1[[#This Row],[Dest]]</f>
        <v>SSH-BRI</v>
      </c>
      <c r="M11082" s="102" t="str">
        <f t="shared" si="173"/>
        <v>ADT</v>
      </c>
      <c r="N11082" s="102">
        <f>WEEKDAY([2]!Table1[[#This Row],[Travel Date]],2)</f>
        <v>6</v>
      </c>
      <c r="P11082" s="102">
        <v>1</v>
      </c>
    </row>
    <row r="11083" spans="2:16" x14ac:dyDescent="0.25">
      <c r="B11083" s="103"/>
      <c r="C11083" s="103"/>
      <c r="L11083" s="102" t="str">
        <f>[2]!Table1[[#This Row],[Orgn]]&amp;"-"&amp;[2]!Table1[[#This Row],[Dest]]</f>
        <v>SSH-BRI</v>
      </c>
      <c r="M11083" s="102" t="str">
        <f t="shared" si="173"/>
        <v>ADT</v>
      </c>
      <c r="N11083" s="102">
        <f>WEEKDAY([2]!Table1[[#This Row],[Travel Date]],2)</f>
        <v>6</v>
      </c>
      <c r="P11083" s="102">
        <v>1</v>
      </c>
    </row>
    <row r="11084" spans="2:16" x14ac:dyDescent="0.25">
      <c r="B11084" s="103"/>
      <c r="C11084" s="103"/>
      <c r="L11084" s="102" t="str">
        <f>[2]!Table1[[#This Row],[Orgn]]&amp;"-"&amp;[2]!Table1[[#This Row],[Dest]]</f>
        <v>SSH-BRI</v>
      </c>
      <c r="M11084" s="102" t="str">
        <f t="shared" si="173"/>
        <v>ADT</v>
      </c>
      <c r="N11084" s="102">
        <f>WEEKDAY([2]!Table1[[#This Row],[Travel Date]],2)</f>
        <v>6</v>
      </c>
      <c r="P11084" s="102">
        <v>1</v>
      </c>
    </row>
    <row r="11085" spans="2:16" x14ac:dyDescent="0.25">
      <c r="B11085" s="103"/>
      <c r="C11085" s="103"/>
      <c r="L11085" s="102" t="str">
        <f>[2]!Table1[[#This Row],[Orgn]]&amp;"-"&amp;[2]!Table1[[#This Row],[Dest]]</f>
        <v>SSH-BRI</v>
      </c>
      <c r="M11085" s="102" t="str">
        <f t="shared" si="173"/>
        <v>ADT</v>
      </c>
      <c r="N11085" s="102">
        <f>WEEKDAY([2]!Table1[[#This Row],[Travel Date]],2)</f>
        <v>6</v>
      </c>
      <c r="P11085" s="102">
        <v>1</v>
      </c>
    </row>
    <row r="11086" spans="2:16" x14ac:dyDescent="0.25">
      <c r="B11086" s="103"/>
      <c r="C11086" s="103"/>
      <c r="L11086" s="102" t="str">
        <f>[2]!Table1[[#This Row],[Orgn]]&amp;"-"&amp;[2]!Table1[[#This Row],[Dest]]</f>
        <v>SSH-BRI</v>
      </c>
      <c r="M11086" s="102" t="str">
        <f t="shared" si="173"/>
        <v>ADT</v>
      </c>
      <c r="N11086" s="102">
        <f>WEEKDAY([2]!Table1[[#This Row],[Travel Date]],2)</f>
        <v>6</v>
      </c>
      <c r="P11086" s="102">
        <v>1</v>
      </c>
    </row>
    <row r="11087" spans="2:16" x14ac:dyDescent="0.25">
      <c r="B11087" s="103"/>
      <c r="C11087" s="103"/>
      <c r="L11087" s="102" t="str">
        <f>[2]!Table1[[#This Row],[Orgn]]&amp;"-"&amp;[2]!Table1[[#This Row],[Dest]]</f>
        <v>SSH-BRI</v>
      </c>
      <c r="M11087" s="102" t="str">
        <f t="shared" si="173"/>
        <v>ADT</v>
      </c>
      <c r="N11087" s="102">
        <f>WEEKDAY([2]!Table1[[#This Row],[Travel Date]],2)</f>
        <v>6</v>
      </c>
      <c r="P11087" s="102">
        <v>1</v>
      </c>
    </row>
    <row r="11088" spans="2:16" x14ac:dyDescent="0.25">
      <c r="B11088" s="103"/>
      <c r="C11088" s="103"/>
      <c r="L11088" s="102" t="str">
        <f>[2]!Table1[[#This Row],[Orgn]]&amp;"-"&amp;[2]!Table1[[#This Row],[Dest]]</f>
        <v>SSH-BRI</v>
      </c>
      <c r="M11088" s="102" t="str">
        <f t="shared" si="173"/>
        <v>ADT</v>
      </c>
      <c r="N11088" s="102">
        <f>WEEKDAY([2]!Table1[[#This Row],[Travel Date]],2)</f>
        <v>6</v>
      </c>
      <c r="P11088" s="102">
        <v>1</v>
      </c>
    </row>
    <row r="11089" spans="2:16" x14ac:dyDescent="0.25">
      <c r="B11089" s="103"/>
      <c r="C11089" s="103"/>
      <c r="L11089" s="102" t="str">
        <f>[2]!Table1[[#This Row],[Orgn]]&amp;"-"&amp;[2]!Table1[[#This Row],[Dest]]</f>
        <v>SSH-BRI</v>
      </c>
      <c r="M11089" s="102" t="str">
        <f t="shared" si="173"/>
        <v>ADT</v>
      </c>
      <c r="N11089" s="102">
        <f>WEEKDAY([2]!Table1[[#This Row],[Travel Date]],2)</f>
        <v>6</v>
      </c>
      <c r="P11089" s="102">
        <v>1</v>
      </c>
    </row>
    <row r="11090" spans="2:16" x14ac:dyDescent="0.25">
      <c r="B11090" s="103"/>
      <c r="C11090" s="103"/>
      <c r="L11090" s="102" t="str">
        <f>[2]!Table1[[#This Row],[Orgn]]&amp;"-"&amp;[2]!Table1[[#This Row],[Dest]]</f>
        <v>SSH-BRI</v>
      </c>
      <c r="M11090" s="102" t="str">
        <f t="shared" si="173"/>
        <v>ADT</v>
      </c>
      <c r="N11090" s="102">
        <f>WEEKDAY([2]!Table1[[#This Row],[Travel Date]],2)</f>
        <v>6</v>
      </c>
      <c r="P11090" s="102">
        <v>1</v>
      </c>
    </row>
    <row r="11091" spans="2:16" x14ac:dyDescent="0.25">
      <c r="B11091" s="103"/>
      <c r="C11091" s="103"/>
      <c r="L11091" s="102" t="str">
        <f>[2]!Table1[[#This Row],[Orgn]]&amp;"-"&amp;[2]!Table1[[#This Row],[Dest]]</f>
        <v>SSH-BRI</v>
      </c>
      <c r="M11091" s="102" t="str">
        <f t="shared" si="173"/>
        <v>ADT</v>
      </c>
      <c r="N11091" s="102">
        <f>WEEKDAY([2]!Table1[[#This Row],[Travel Date]],2)</f>
        <v>6</v>
      </c>
      <c r="P11091" s="102">
        <v>1</v>
      </c>
    </row>
    <row r="11092" spans="2:16" x14ac:dyDescent="0.25">
      <c r="B11092" s="103"/>
      <c r="C11092" s="103"/>
      <c r="L11092" s="102" t="str">
        <f>[2]!Table1[[#This Row],[Orgn]]&amp;"-"&amp;[2]!Table1[[#This Row],[Dest]]</f>
        <v>SSH-BRI</v>
      </c>
      <c r="M11092" s="102" t="str">
        <f t="shared" si="173"/>
        <v>ADT</v>
      </c>
      <c r="N11092" s="102">
        <f>WEEKDAY([2]!Table1[[#This Row],[Travel Date]],2)</f>
        <v>6</v>
      </c>
      <c r="P11092" s="102">
        <v>1</v>
      </c>
    </row>
    <row r="11093" spans="2:16" x14ac:dyDescent="0.25">
      <c r="B11093" s="103"/>
      <c r="C11093" s="103"/>
      <c r="L11093" s="102" t="str">
        <f>[2]!Table1[[#This Row],[Orgn]]&amp;"-"&amp;[2]!Table1[[#This Row],[Dest]]</f>
        <v>SSH-BRI</v>
      </c>
      <c r="M11093" s="102" t="str">
        <f t="shared" si="173"/>
        <v>ADT</v>
      </c>
      <c r="N11093" s="102">
        <f>WEEKDAY([2]!Table1[[#This Row],[Travel Date]],2)</f>
        <v>6</v>
      </c>
      <c r="P11093" s="102">
        <v>1</v>
      </c>
    </row>
    <row r="11094" spans="2:16" x14ac:dyDescent="0.25">
      <c r="B11094" s="103"/>
      <c r="C11094" s="103"/>
      <c r="L11094" s="102" t="str">
        <f>[2]!Table1[[#This Row],[Orgn]]&amp;"-"&amp;[2]!Table1[[#This Row],[Dest]]</f>
        <v>SSH-BRI</v>
      </c>
      <c r="M11094" s="102" t="str">
        <f t="shared" si="173"/>
        <v>ADT</v>
      </c>
      <c r="N11094" s="102">
        <f>WEEKDAY([2]!Table1[[#This Row],[Travel Date]],2)</f>
        <v>6</v>
      </c>
      <c r="P11094" s="102">
        <v>1</v>
      </c>
    </row>
    <row r="11095" spans="2:16" x14ac:dyDescent="0.25">
      <c r="B11095" s="103"/>
      <c r="C11095" s="103"/>
      <c r="L11095" s="102" t="str">
        <f>[2]!Table1[[#This Row],[Orgn]]&amp;"-"&amp;[2]!Table1[[#This Row],[Dest]]</f>
        <v>SSH-BRI</v>
      </c>
      <c r="M11095" s="102" t="str">
        <f t="shared" si="173"/>
        <v>ADT</v>
      </c>
      <c r="N11095" s="102">
        <f>WEEKDAY([2]!Table1[[#This Row],[Travel Date]],2)</f>
        <v>6</v>
      </c>
      <c r="P11095" s="102">
        <v>1</v>
      </c>
    </row>
    <row r="11096" spans="2:16" x14ac:dyDescent="0.25">
      <c r="B11096" s="103"/>
      <c r="C11096" s="103"/>
      <c r="L11096" s="102" t="str">
        <f>[2]!Table1[[#This Row],[Orgn]]&amp;"-"&amp;[2]!Table1[[#This Row],[Dest]]</f>
        <v>SSH-BRI</v>
      </c>
      <c r="M11096" s="102" t="str">
        <f t="shared" si="173"/>
        <v>ADT</v>
      </c>
      <c r="N11096" s="102">
        <f>WEEKDAY([2]!Table1[[#This Row],[Travel Date]],2)</f>
        <v>6</v>
      </c>
      <c r="P11096" s="102">
        <v>1</v>
      </c>
    </row>
    <row r="11097" spans="2:16" x14ac:dyDescent="0.25">
      <c r="B11097" s="103"/>
      <c r="C11097" s="103"/>
      <c r="L11097" s="102" t="str">
        <f>[2]!Table1[[#This Row],[Orgn]]&amp;"-"&amp;[2]!Table1[[#This Row],[Dest]]</f>
        <v>SSH-BRI</v>
      </c>
      <c r="M11097" s="102" t="str">
        <f t="shared" si="173"/>
        <v>ADT</v>
      </c>
      <c r="N11097" s="102">
        <f>WEEKDAY([2]!Table1[[#This Row],[Travel Date]],2)</f>
        <v>6</v>
      </c>
      <c r="P11097" s="102">
        <v>1</v>
      </c>
    </row>
    <row r="11098" spans="2:16" x14ac:dyDescent="0.25">
      <c r="B11098" s="103"/>
      <c r="C11098" s="103"/>
      <c r="L11098" s="102" t="str">
        <f>[2]!Table1[[#This Row],[Orgn]]&amp;"-"&amp;[2]!Table1[[#This Row],[Dest]]</f>
        <v>SSH-BRI</v>
      </c>
      <c r="M11098" s="102" t="str">
        <f t="shared" si="173"/>
        <v>ADT</v>
      </c>
      <c r="N11098" s="102">
        <f>WEEKDAY([2]!Table1[[#This Row],[Travel Date]],2)</f>
        <v>6</v>
      </c>
      <c r="P11098" s="102">
        <v>1</v>
      </c>
    </row>
    <row r="11099" spans="2:16" x14ac:dyDescent="0.25">
      <c r="B11099" s="103"/>
      <c r="C11099" s="103"/>
      <c r="L11099" s="102" t="str">
        <f>[2]!Table1[[#This Row],[Orgn]]&amp;"-"&amp;[2]!Table1[[#This Row],[Dest]]</f>
        <v>SSH-BRI</v>
      </c>
      <c r="M11099" s="102" t="str">
        <f t="shared" si="173"/>
        <v>ADT</v>
      </c>
      <c r="N11099" s="102">
        <f>WEEKDAY([2]!Table1[[#This Row],[Travel Date]],2)</f>
        <v>6</v>
      </c>
      <c r="P11099" s="102">
        <v>1</v>
      </c>
    </row>
    <row r="11100" spans="2:16" x14ac:dyDescent="0.25">
      <c r="B11100" s="103"/>
      <c r="C11100" s="103"/>
      <c r="L11100" s="102" t="str">
        <f>[2]!Table1[[#This Row],[Orgn]]&amp;"-"&amp;[2]!Table1[[#This Row],[Dest]]</f>
        <v>SSH-BRI</v>
      </c>
      <c r="M11100" s="102" t="str">
        <f t="shared" si="173"/>
        <v>ADT</v>
      </c>
      <c r="N11100" s="102">
        <f>WEEKDAY([2]!Table1[[#This Row],[Travel Date]],2)</f>
        <v>6</v>
      </c>
      <c r="P11100" s="102">
        <v>1</v>
      </c>
    </row>
    <row r="11101" spans="2:16" x14ac:dyDescent="0.25">
      <c r="B11101" s="103"/>
      <c r="C11101" s="103"/>
      <c r="L11101" s="102" t="str">
        <f>[2]!Table1[[#This Row],[Orgn]]&amp;"-"&amp;[2]!Table1[[#This Row],[Dest]]</f>
        <v>SSH-BRI</v>
      </c>
      <c r="M11101" s="102" t="str">
        <f t="shared" si="173"/>
        <v>ADT</v>
      </c>
      <c r="N11101" s="102">
        <f>WEEKDAY([2]!Table1[[#This Row],[Travel Date]],2)</f>
        <v>6</v>
      </c>
      <c r="P11101" s="102">
        <v>1</v>
      </c>
    </row>
    <row r="11102" spans="2:16" x14ac:dyDescent="0.25">
      <c r="B11102" s="103"/>
      <c r="C11102" s="103"/>
      <c r="L11102" s="102" t="str">
        <f>[2]!Table1[[#This Row],[Orgn]]&amp;"-"&amp;[2]!Table1[[#This Row],[Dest]]</f>
        <v>SSH-BRI</v>
      </c>
      <c r="M11102" s="102" t="str">
        <f t="shared" si="173"/>
        <v>ADT</v>
      </c>
      <c r="N11102" s="102">
        <f>WEEKDAY([2]!Table1[[#This Row],[Travel Date]],2)</f>
        <v>6</v>
      </c>
      <c r="P11102" s="102">
        <v>1</v>
      </c>
    </row>
    <row r="11103" spans="2:16" x14ac:dyDescent="0.25">
      <c r="B11103" s="103"/>
      <c r="C11103" s="103"/>
      <c r="L11103" s="102" t="str">
        <f>[2]!Table1[[#This Row],[Orgn]]&amp;"-"&amp;[2]!Table1[[#This Row],[Dest]]</f>
        <v>SSH-BRI</v>
      </c>
      <c r="M11103" s="102" t="str">
        <f t="shared" si="173"/>
        <v>ADT</v>
      </c>
      <c r="N11103" s="102">
        <f>WEEKDAY([2]!Table1[[#This Row],[Travel Date]],2)</f>
        <v>6</v>
      </c>
      <c r="P11103" s="102">
        <v>1</v>
      </c>
    </row>
    <row r="11104" spans="2:16" x14ac:dyDescent="0.25">
      <c r="B11104" s="103"/>
      <c r="C11104" s="103"/>
      <c r="L11104" s="102" t="str">
        <f>[2]!Table1[[#This Row],[Orgn]]&amp;"-"&amp;[2]!Table1[[#This Row],[Dest]]</f>
        <v>SSH-BRI</v>
      </c>
      <c r="M11104" s="102" t="str">
        <f t="shared" si="173"/>
        <v>ADT</v>
      </c>
      <c r="N11104" s="102">
        <f>WEEKDAY([2]!Table1[[#This Row],[Travel Date]],2)</f>
        <v>6</v>
      </c>
      <c r="P11104" s="102">
        <v>1</v>
      </c>
    </row>
    <row r="11105" spans="2:16" x14ac:dyDescent="0.25">
      <c r="B11105" s="103"/>
      <c r="C11105" s="103"/>
      <c r="L11105" s="102" t="str">
        <f>[2]!Table1[[#This Row],[Orgn]]&amp;"-"&amp;[2]!Table1[[#This Row],[Dest]]</f>
        <v>SSH-BRI</v>
      </c>
      <c r="M11105" s="102" t="str">
        <f t="shared" si="173"/>
        <v>ADT</v>
      </c>
      <c r="N11105" s="102">
        <f>WEEKDAY([2]!Table1[[#This Row],[Travel Date]],2)</f>
        <v>6</v>
      </c>
      <c r="P11105" s="102">
        <v>1</v>
      </c>
    </row>
    <row r="11106" spans="2:16" x14ac:dyDescent="0.25">
      <c r="B11106" s="103"/>
      <c r="C11106" s="103"/>
      <c r="L11106" s="102" t="str">
        <f>[2]!Table1[[#This Row],[Orgn]]&amp;"-"&amp;[2]!Table1[[#This Row],[Dest]]</f>
        <v>SSH-BRI</v>
      </c>
      <c r="M11106" s="102" t="str">
        <f t="shared" si="173"/>
        <v>ADT</v>
      </c>
      <c r="N11106" s="102">
        <f>WEEKDAY([2]!Table1[[#This Row],[Travel Date]],2)</f>
        <v>6</v>
      </c>
      <c r="P11106" s="102">
        <v>1</v>
      </c>
    </row>
    <row r="11107" spans="2:16" x14ac:dyDescent="0.25">
      <c r="B11107" s="103"/>
      <c r="C11107" s="103"/>
      <c r="L11107" s="102" t="str">
        <f>[2]!Table1[[#This Row],[Orgn]]&amp;"-"&amp;[2]!Table1[[#This Row],[Dest]]</f>
        <v>SSH-BRI</v>
      </c>
      <c r="M11107" s="102" t="str">
        <f t="shared" si="173"/>
        <v>ADT</v>
      </c>
      <c r="N11107" s="102">
        <f>WEEKDAY([2]!Table1[[#This Row],[Travel Date]],2)</f>
        <v>6</v>
      </c>
      <c r="P11107" s="102">
        <v>1</v>
      </c>
    </row>
    <row r="11108" spans="2:16" x14ac:dyDescent="0.25">
      <c r="B11108" s="103"/>
      <c r="C11108" s="103"/>
      <c r="L11108" s="102" t="str">
        <f>[2]!Table1[[#This Row],[Orgn]]&amp;"-"&amp;[2]!Table1[[#This Row],[Dest]]</f>
        <v>SSH-BRI</v>
      </c>
      <c r="M11108" s="102" t="str">
        <f t="shared" si="173"/>
        <v>ADT</v>
      </c>
      <c r="N11108" s="102">
        <f>WEEKDAY([2]!Table1[[#This Row],[Travel Date]],2)</f>
        <v>6</v>
      </c>
      <c r="P11108" s="102">
        <v>1</v>
      </c>
    </row>
    <row r="11109" spans="2:16" x14ac:dyDescent="0.25">
      <c r="B11109" s="103"/>
      <c r="C11109" s="103"/>
      <c r="L11109" s="102" t="str">
        <f>[2]!Table1[[#This Row],[Orgn]]&amp;"-"&amp;[2]!Table1[[#This Row],[Dest]]</f>
        <v>SSH-BRI</v>
      </c>
      <c r="M11109" s="102" t="str">
        <f t="shared" si="173"/>
        <v>ADT</v>
      </c>
      <c r="N11109" s="102">
        <f>WEEKDAY([2]!Table1[[#This Row],[Travel Date]],2)</f>
        <v>6</v>
      </c>
      <c r="P11109" s="102">
        <v>1</v>
      </c>
    </row>
    <row r="11110" spans="2:16" x14ac:dyDescent="0.25">
      <c r="B11110" s="103"/>
      <c r="C11110" s="103"/>
      <c r="L11110" s="102" t="str">
        <f>[2]!Table1[[#This Row],[Orgn]]&amp;"-"&amp;[2]!Table1[[#This Row],[Dest]]</f>
        <v>SSH-BRI</v>
      </c>
      <c r="M11110" s="102" t="str">
        <f t="shared" si="173"/>
        <v>ADT</v>
      </c>
      <c r="N11110" s="102">
        <f>WEEKDAY([2]!Table1[[#This Row],[Travel Date]],2)</f>
        <v>6</v>
      </c>
      <c r="P11110" s="102">
        <v>1</v>
      </c>
    </row>
    <row r="11111" spans="2:16" x14ac:dyDescent="0.25">
      <c r="B11111" s="103"/>
      <c r="C11111" s="103"/>
      <c r="L11111" s="102" t="str">
        <f>[2]!Table1[[#This Row],[Orgn]]&amp;"-"&amp;[2]!Table1[[#This Row],[Dest]]</f>
        <v>SSH-BRI</v>
      </c>
      <c r="M11111" s="102" t="str">
        <f t="shared" si="173"/>
        <v>ADT</v>
      </c>
      <c r="N11111" s="102">
        <f>WEEKDAY([2]!Table1[[#This Row],[Travel Date]],2)</f>
        <v>6</v>
      </c>
      <c r="P11111" s="102">
        <v>1</v>
      </c>
    </row>
    <row r="11112" spans="2:16" x14ac:dyDescent="0.25">
      <c r="B11112" s="103"/>
      <c r="C11112" s="103"/>
      <c r="L11112" s="102" t="str">
        <f>[2]!Table1[[#This Row],[Orgn]]&amp;"-"&amp;[2]!Table1[[#This Row],[Dest]]</f>
        <v>SSH-BRI</v>
      </c>
      <c r="M11112" s="102" t="str">
        <f t="shared" si="173"/>
        <v>ADT</v>
      </c>
      <c r="N11112" s="102">
        <f>WEEKDAY([2]!Table1[[#This Row],[Travel Date]],2)</f>
        <v>6</v>
      </c>
      <c r="P11112" s="102">
        <v>1</v>
      </c>
    </row>
    <row r="11113" spans="2:16" x14ac:dyDescent="0.25">
      <c r="B11113" s="103"/>
      <c r="C11113" s="103"/>
      <c r="L11113" s="102" t="str">
        <f>[2]!Table1[[#This Row],[Orgn]]&amp;"-"&amp;[2]!Table1[[#This Row],[Dest]]</f>
        <v>SSH-BRI</v>
      </c>
      <c r="M11113" s="102" t="str">
        <f t="shared" si="173"/>
        <v>ADT</v>
      </c>
      <c r="N11113" s="102">
        <f>WEEKDAY([2]!Table1[[#This Row],[Travel Date]],2)</f>
        <v>6</v>
      </c>
      <c r="P11113" s="102">
        <v>1</v>
      </c>
    </row>
    <row r="11114" spans="2:16" x14ac:dyDescent="0.25">
      <c r="B11114" s="103"/>
      <c r="C11114" s="103"/>
      <c r="L11114" s="102" t="str">
        <f>[2]!Table1[[#This Row],[Orgn]]&amp;"-"&amp;[2]!Table1[[#This Row],[Dest]]</f>
        <v>SSH-BRI</v>
      </c>
      <c r="M11114" s="102" t="str">
        <f t="shared" si="173"/>
        <v>ADT</v>
      </c>
      <c r="N11114" s="102">
        <f>WEEKDAY([2]!Table1[[#This Row],[Travel Date]],2)</f>
        <v>6</v>
      </c>
      <c r="P11114" s="102">
        <v>1</v>
      </c>
    </row>
    <row r="11115" spans="2:16" x14ac:dyDescent="0.25">
      <c r="B11115" s="103"/>
      <c r="C11115" s="103"/>
      <c r="L11115" s="102" t="str">
        <f>[2]!Table1[[#This Row],[Orgn]]&amp;"-"&amp;[2]!Table1[[#This Row],[Dest]]</f>
        <v>SSH-BRI</v>
      </c>
      <c r="M11115" s="102" t="str">
        <f t="shared" si="173"/>
        <v>ADT</v>
      </c>
      <c r="N11115" s="102">
        <f>WEEKDAY([2]!Table1[[#This Row],[Travel Date]],2)</f>
        <v>6</v>
      </c>
      <c r="P11115" s="102">
        <v>1</v>
      </c>
    </row>
    <row r="11116" spans="2:16" x14ac:dyDescent="0.25">
      <c r="B11116" s="103"/>
      <c r="C11116" s="103"/>
      <c r="L11116" s="102" t="str">
        <f>[2]!Table1[[#This Row],[Orgn]]&amp;"-"&amp;[2]!Table1[[#This Row],[Dest]]</f>
        <v>SSH-BRI</v>
      </c>
      <c r="M11116" s="102" t="str">
        <f t="shared" si="173"/>
        <v>ADT</v>
      </c>
      <c r="N11116" s="102">
        <f>WEEKDAY([2]!Table1[[#This Row],[Travel Date]],2)</f>
        <v>6</v>
      </c>
      <c r="P11116" s="102">
        <v>1</v>
      </c>
    </row>
    <row r="11117" spans="2:16" x14ac:dyDescent="0.25">
      <c r="B11117" s="103"/>
      <c r="C11117" s="103"/>
      <c r="L11117" s="102" t="str">
        <f>[2]!Table1[[#This Row],[Orgn]]&amp;"-"&amp;[2]!Table1[[#This Row],[Dest]]</f>
        <v>SSH-BRI</v>
      </c>
      <c r="M11117" s="102" t="str">
        <f t="shared" si="173"/>
        <v>ADT</v>
      </c>
      <c r="N11117" s="102">
        <f>WEEKDAY([2]!Table1[[#This Row],[Travel Date]],2)</f>
        <v>6</v>
      </c>
      <c r="P11117" s="102">
        <v>1</v>
      </c>
    </row>
    <row r="11118" spans="2:16" x14ac:dyDescent="0.25">
      <c r="B11118" s="103"/>
      <c r="C11118" s="103"/>
      <c r="L11118" s="102" t="str">
        <f>[2]!Table1[[#This Row],[Orgn]]&amp;"-"&amp;[2]!Table1[[#This Row],[Dest]]</f>
        <v>SSH-BRI</v>
      </c>
      <c r="M11118" s="102" t="str">
        <f t="shared" si="173"/>
        <v>ADT</v>
      </c>
      <c r="N11118" s="102">
        <f>WEEKDAY([2]!Table1[[#This Row],[Travel Date]],2)</f>
        <v>6</v>
      </c>
      <c r="P11118" s="102">
        <v>1</v>
      </c>
    </row>
    <row r="11119" spans="2:16" x14ac:dyDescent="0.25">
      <c r="B11119" s="103"/>
      <c r="C11119" s="103"/>
      <c r="L11119" s="102" t="str">
        <f>[2]!Table1[[#This Row],[Orgn]]&amp;"-"&amp;[2]!Table1[[#This Row],[Dest]]</f>
        <v>SSH-BRI</v>
      </c>
      <c r="M11119" s="102" t="str">
        <f t="shared" si="173"/>
        <v>ADT</v>
      </c>
      <c r="N11119" s="102">
        <f>WEEKDAY([2]!Table1[[#This Row],[Travel Date]],2)</f>
        <v>6</v>
      </c>
      <c r="P11119" s="102">
        <v>1</v>
      </c>
    </row>
    <row r="11120" spans="2:16" x14ac:dyDescent="0.25">
      <c r="B11120" s="103"/>
      <c r="C11120" s="103"/>
      <c r="L11120" s="102" t="str">
        <f>[2]!Table1[[#This Row],[Orgn]]&amp;"-"&amp;[2]!Table1[[#This Row],[Dest]]</f>
        <v>SSH-BRI</v>
      </c>
      <c r="M11120" s="102" t="str">
        <f t="shared" si="173"/>
        <v>ADT</v>
      </c>
      <c r="N11120" s="102">
        <f>WEEKDAY([2]!Table1[[#This Row],[Travel Date]],2)</f>
        <v>6</v>
      </c>
      <c r="P11120" s="102">
        <v>1</v>
      </c>
    </row>
    <row r="11121" spans="2:16" x14ac:dyDescent="0.25">
      <c r="B11121" s="103"/>
      <c r="C11121" s="103"/>
      <c r="L11121" s="102" t="str">
        <f>[2]!Table1[[#This Row],[Orgn]]&amp;"-"&amp;[2]!Table1[[#This Row],[Dest]]</f>
        <v>SSH-BRI</v>
      </c>
      <c r="M11121" s="102" t="str">
        <f t="shared" si="173"/>
        <v>ADT</v>
      </c>
      <c r="N11121" s="102">
        <f>WEEKDAY([2]!Table1[[#This Row],[Travel Date]],2)</f>
        <v>6</v>
      </c>
      <c r="P11121" s="102">
        <v>1</v>
      </c>
    </row>
    <row r="11122" spans="2:16" x14ac:dyDescent="0.25">
      <c r="B11122" s="103"/>
      <c r="C11122" s="103"/>
      <c r="L11122" s="102" t="str">
        <f>[2]!Table1[[#This Row],[Orgn]]&amp;"-"&amp;[2]!Table1[[#This Row],[Dest]]</f>
        <v>SSH-BRI</v>
      </c>
      <c r="M11122" s="102" t="str">
        <f t="shared" si="173"/>
        <v>ADT</v>
      </c>
      <c r="N11122" s="102">
        <f>WEEKDAY([2]!Table1[[#This Row],[Travel Date]],2)</f>
        <v>6</v>
      </c>
      <c r="P11122" s="102">
        <v>1</v>
      </c>
    </row>
    <row r="11123" spans="2:16" x14ac:dyDescent="0.25">
      <c r="B11123" s="103"/>
      <c r="C11123" s="103"/>
      <c r="L11123" s="102" t="str">
        <f>[2]!Table1[[#This Row],[Orgn]]&amp;"-"&amp;[2]!Table1[[#This Row],[Dest]]</f>
        <v>SSH-BRI</v>
      </c>
      <c r="M11123" s="102" t="str">
        <f t="shared" si="173"/>
        <v>ADT</v>
      </c>
      <c r="N11123" s="102">
        <f>WEEKDAY([2]!Table1[[#This Row],[Travel Date]],2)</f>
        <v>6</v>
      </c>
      <c r="P11123" s="102">
        <v>1</v>
      </c>
    </row>
    <row r="11124" spans="2:16" x14ac:dyDescent="0.25">
      <c r="B11124" s="103"/>
      <c r="C11124" s="103"/>
      <c r="L11124" s="102" t="str">
        <f>[2]!Table1[[#This Row],[Orgn]]&amp;"-"&amp;[2]!Table1[[#This Row],[Dest]]</f>
        <v>SSH-BRI</v>
      </c>
      <c r="M11124" s="102" t="str">
        <f t="shared" si="173"/>
        <v>ADT</v>
      </c>
      <c r="N11124" s="102">
        <f>WEEKDAY([2]!Table1[[#This Row],[Travel Date]],2)</f>
        <v>6</v>
      </c>
      <c r="P11124" s="102">
        <v>1</v>
      </c>
    </row>
    <row r="11125" spans="2:16" x14ac:dyDescent="0.25">
      <c r="B11125" s="103"/>
      <c r="C11125" s="103"/>
      <c r="L11125" s="102" t="str">
        <f>[2]!Table1[[#This Row],[Orgn]]&amp;"-"&amp;[2]!Table1[[#This Row],[Dest]]</f>
        <v>SSH-BRI</v>
      </c>
      <c r="M11125" s="102" t="str">
        <f t="shared" si="173"/>
        <v>ADT</v>
      </c>
      <c r="N11125" s="102">
        <f>WEEKDAY([2]!Table1[[#This Row],[Travel Date]],2)</f>
        <v>6</v>
      </c>
      <c r="P11125" s="102">
        <v>1</v>
      </c>
    </row>
    <row r="11126" spans="2:16" x14ac:dyDescent="0.25">
      <c r="B11126" s="103"/>
      <c r="C11126" s="103"/>
      <c r="L11126" s="102" t="str">
        <f>[2]!Table1[[#This Row],[Orgn]]&amp;"-"&amp;[2]!Table1[[#This Row],[Dest]]</f>
        <v>SSH-BRI</v>
      </c>
      <c r="M11126" s="102" t="str">
        <f t="shared" si="173"/>
        <v>ADT</v>
      </c>
      <c r="N11126" s="102">
        <f>WEEKDAY([2]!Table1[[#This Row],[Travel Date]],2)</f>
        <v>6</v>
      </c>
      <c r="P11126" s="102">
        <v>1</v>
      </c>
    </row>
    <row r="11127" spans="2:16" x14ac:dyDescent="0.25">
      <c r="B11127" s="103"/>
      <c r="C11127" s="103"/>
      <c r="L11127" s="102" t="str">
        <f>[2]!Table1[[#This Row],[Orgn]]&amp;"-"&amp;[2]!Table1[[#This Row],[Dest]]</f>
        <v>SSH-BRI</v>
      </c>
      <c r="M11127" s="102" t="str">
        <f t="shared" si="173"/>
        <v>ADT</v>
      </c>
      <c r="N11127" s="102">
        <f>WEEKDAY([2]!Table1[[#This Row],[Travel Date]],2)</f>
        <v>6</v>
      </c>
      <c r="P11127" s="102">
        <v>1</v>
      </c>
    </row>
    <row r="11128" spans="2:16" x14ac:dyDescent="0.25">
      <c r="B11128" s="103"/>
      <c r="C11128" s="103"/>
      <c r="L11128" s="102" t="str">
        <f>[2]!Table1[[#This Row],[Orgn]]&amp;"-"&amp;[2]!Table1[[#This Row],[Dest]]</f>
        <v>SSH-BRI</v>
      </c>
      <c r="M11128" s="102" t="str">
        <f t="shared" si="173"/>
        <v>ADT</v>
      </c>
      <c r="N11128" s="102">
        <f>WEEKDAY([2]!Table1[[#This Row],[Travel Date]],2)</f>
        <v>6</v>
      </c>
      <c r="P11128" s="102">
        <v>1</v>
      </c>
    </row>
    <row r="11129" spans="2:16" x14ac:dyDescent="0.25">
      <c r="B11129" s="103"/>
      <c r="C11129" s="103"/>
      <c r="L11129" s="102" t="str">
        <f>[2]!Table1[[#This Row],[Orgn]]&amp;"-"&amp;[2]!Table1[[#This Row],[Dest]]</f>
        <v>SSH-BRI</v>
      </c>
      <c r="M11129" s="102" t="str">
        <f t="shared" si="173"/>
        <v>ADT</v>
      </c>
      <c r="N11129" s="102">
        <f>WEEKDAY([2]!Table1[[#This Row],[Travel Date]],2)</f>
        <v>6</v>
      </c>
      <c r="P11129" s="102">
        <v>1</v>
      </c>
    </row>
    <row r="11130" spans="2:16" x14ac:dyDescent="0.25">
      <c r="B11130" s="103"/>
      <c r="C11130" s="103"/>
      <c r="L11130" s="102" t="str">
        <f>[2]!Table1[[#This Row],[Orgn]]&amp;"-"&amp;[2]!Table1[[#This Row],[Dest]]</f>
        <v>SSH-BRI</v>
      </c>
      <c r="M11130" s="102" t="str">
        <f t="shared" si="173"/>
        <v>ADT</v>
      </c>
      <c r="N11130" s="102">
        <f>WEEKDAY([2]!Table1[[#This Row],[Travel Date]],2)</f>
        <v>6</v>
      </c>
      <c r="P11130" s="102">
        <v>1</v>
      </c>
    </row>
    <row r="11131" spans="2:16" x14ac:dyDescent="0.25">
      <c r="B11131" s="103"/>
      <c r="C11131" s="103"/>
      <c r="L11131" s="102" t="str">
        <f>[2]!Table1[[#This Row],[Orgn]]&amp;"-"&amp;[2]!Table1[[#This Row],[Dest]]</f>
        <v>SSH-BRI</v>
      </c>
      <c r="M11131" s="102" t="str">
        <f t="shared" si="173"/>
        <v>ADT</v>
      </c>
      <c r="N11131" s="102">
        <f>WEEKDAY([2]!Table1[[#This Row],[Travel Date]],2)</f>
        <v>6</v>
      </c>
      <c r="P11131" s="102">
        <v>1</v>
      </c>
    </row>
    <row r="11132" spans="2:16" x14ac:dyDescent="0.25">
      <c r="B11132" s="103"/>
      <c r="C11132" s="103"/>
      <c r="L11132" s="102" t="str">
        <f>[2]!Table1[[#This Row],[Orgn]]&amp;"-"&amp;[2]!Table1[[#This Row],[Dest]]</f>
        <v>SSH-BRI</v>
      </c>
      <c r="M11132" s="102" t="str">
        <f t="shared" si="173"/>
        <v>ADT</v>
      </c>
      <c r="N11132" s="102">
        <f>WEEKDAY([2]!Table1[[#This Row],[Travel Date]],2)</f>
        <v>6</v>
      </c>
      <c r="P11132" s="102">
        <v>1</v>
      </c>
    </row>
    <row r="11133" spans="2:16" x14ac:dyDescent="0.25">
      <c r="B11133" s="103"/>
      <c r="C11133" s="103"/>
      <c r="L11133" s="102" t="str">
        <f>[2]!Table1[[#This Row],[Orgn]]&amp;"-"&amp;[2]!Table1[[#This Row],[Dest]]</f>
        <v>SSH-BRI</v>
      </c>
      <c r="M11133" s="102" t="str">
        <f t="shared" si="173"/>
        <v>ADT</v>
      </c>
      <c r="N11133" s="102">
        <f>WEEKDAY([2]!Table1[[#This Row],[Travel Date]],2)</f>
        <v>6</v>
      </c>
      <c r="P11133" s="102">
        <v>1</v>
      </c>
    </row>
    <row r="11134" spans="2:16" x14ac:dyDescent="0.25">
      <c r="B11134" s="103"/>
      <c r="C11134" s="103"/>
      <c r="L11134" s="102" t="str">
        <f>[2]!Table1[[#This Row],[Orgn]]&amp;"-"&amp;[2]!Table1[[#This Row],[Dest]]</f>
        <v>SSH-BRI</v>
      </c>
      <c r="M11134" s="102" t="str">
        <f t="shared" si="173"/>
        <v>ADT</v>
      </c>
      <c r="N11134" s="102">
        <f>WEEKDAY([2]!Table1[[#This Row],[Travel Date]],2)</f>
        <v>6</v>
      </c>
      <c r="P11134" s="102">
        <v>1</v>
      </c>
    </row>
    <row r="11135" spans="2:16" x14ac:dyDescent="0.25">
      <c r="B11135" s="103"/>
      <c r="C11135" s="103"/>
      <c r="L11135" s="102" t="str">
        <f>[2]!Table1[[#This Row],[Orgn]]&amp;"-"&amp;[2]!Table1[[#This Row],[Dest]]</f>
        <v>SSH-BRI</v>
      </c>
      <c r="M11135" s="102" t="str">
        <f t="shared" si="173"/>
        <v>ADT</v>
      </c>
      <c r="N11135" s="102">
        <f>WEEKDAY([2]!Table1[[#This Row],[Travel Date]],2)</f>
        <v>6</v>
      </c>
      <c r="P11135" s="102">
        <v>1</v>
      </c>
    </row>
    <row r="11136" spans="2:16" x14ac:dyDescent="0.25">
      <c r="B11136" s="103"/>
      <c r="C11136" s="103"/>
      <c r="L11136" s="102" t="str">
        <f>[2]!Table1[[#This Row],[Orgn]]&amp;"-"&amp;[2]!Table1[[#This Row],[Dest]]</f>
        <v>SSH-BRI</v>
      </c>
      <c r="M11136" s="102" t="str">
        <f t="shared" si="173"/>
        <v>ADT</v>
      </c>
      <c r="N11136" s="102">
        <f>WEEKDAY([2]!Table1[[#This Row],[Travel Date]],2)</f>
        <v>6</v>
      </c>
      <c r="P11136" s="102">
        <v>1</v>
      </c>
    </row>
    <row r="11137" spans="2:16" x14ac:dyDescent="0.25">
      <c r="B11137" s="103"/>
      <c r="C11137" s="103"/>
      <c r="L11137" s="102" t="str">
        <f>[2]!Table1[[#This Row],[Orgn]]&amp;"-"&amp;[2]!Table1[[#This Row],[Dest]]</f>
        <v>SSH-BRI</v>
      </c>
      <c r="M11137" s="102" t="str">
        <f t="shared" si="173"/>
        <v>ADT</v>
      </c>
      <c r="N11137" s="102">
        <f>WEEKDAY([2]!Table1[[#This Row],[Travel Date]],2)</f>
        <v>6</v>
      </c>
      <c r="P11137" s="102">
        <v>1</v>
      </c>
    </row>
    <row r="11138" spans="2:16" x14ac:dyDescent="0.25">
      <c r="B11138" s="103"/>
      <c r="C11138" s="103"/>
      <c r="L11138" s="102" t="str">
        <f>[2]!Table1[[#This Row],[Orgn]]&amp;"-"&amp;[2]!Table1[[#This Row],[Dest]]</f>
        <v>SSH-BRI</v>
      </c>
      <c r="M11138" s="102" t="str">
        <f t="shared" ref="M11138:M11201" si="174">IF(TRIM(C11138)="INF", "INF", IF(TRIM(C11138)="CHD", "CHD", "ADT"))</f>
        <v>ADT</v>
      </c>
      <c r="N11138" s="102">
        <f>WEEKDAY([2]!Table1[[#This Row],[Travel Date]],2)</f>
        <v>6</v>
      </c>
      <c r="P11138" s="102">
        <v>1</v>
      </c>
    </row>
    <row r="11139" spans="2:16" x14ac:dyDescent="0.25">
      <c r="B11139" s="103"/>
      <c r="C11139" s="103"/>
      <c r="L11139" s="102" t="str">
        <f>[2]!Table1[[#This Row],[Orgn]]&amp;"-"&amp;[2]!Table1[[#This Row],[Dest]]</f>
        <v>SSH-BRI</v>
      </c>
      <c r="M11139" s="102" t="str">
        <f t="shared" si="174"/>
        <v>ADT</v>
      </c>
      <c r="N11139" s="102">
        <f>WEEKDAY([2]!Table1[[#This Row],[Travel Date]],2)</f>
        <v>6</v>
      </c>
      <c r="P11139" s="102">
        <v>1</v>
      </c>
    </row>
    <row r="11140" spans="2:16" x14ac:dyDescent="0.25">
      <c r="B11140" s="103"/>
      <c r="C11140" s="103"/>
      <c r="L11140" s="102" t="str">
        <f>[2]!Table1[[#This Row],[Orgn]]&amp;"-"&amp;[2]!Table1[[#This Row],[Dest]]</f>
        <v>SSH-BRI</v>
      </c>
      <c r="M11140" s="102" t="str">
        <f t="shared" si="174"/>
        <v>ADT</v>
      </c>
      <c r="N11140" s="102">
        <f>WEEKDAY([2]!Table1[[#This Row],[Travel Date]],2)</f>
        <v>6</v>
      </c>
      <c r="P11140" s="102">
        <v>1</v>
      </c>
    </row>
    <row r="11141" spans="2:16" x14ac:dyDescent="0.25">
      <c r="B11141" s="103"/>
      <c r="C11141" s="103"/>
      <c r="L11141" s="102" t="str">
        <f>[2]!Table1[[#This Row],[Orgn]]&amp;"-"&amp;[2]!Table1[[#This Row],[Dest]]</f>
        <v>SSH-BRI</v>
      </c>
      <c r="M11141" s="102" t="str">
        <f t="shared" si="174"/>
        <v>ADT</v>
      </c>
      <c r="N11141" s="102">
        <f>WEEKDAY([2]!Table1[[#This Row],[Travel Date]],2)</f>
        <v>6</v>
      </c>
      <c r="P11141" s="102">
        <v>1</v>
      </c>
    </row>
    <row r="11142" spans="2:16" x14ac:dyDescent="0.25">
      <c r="B11142" s="103"/>
      <c r="C11142" s="103"/>
      <c r="L11142" s="102" t="str">
        <f>[2]!Table1[[#This Row],[Orgn]]&amp;"-"&amp;[2]!Table1[[#This Row],[Dest]]</f>
        <v>SSH-BRI</v>
      </c>
      <c r="M11142" s="102" t="str">
        <f t="shared" si="174"/>
        <v>ADT</v>
      </c>
      <c r="N11142" s="102">
        <f>WEEKDAY([2]!Table1[[#This Row],[Travel Date]],2)</f>
        <v>6</v>
      </c>
      <c r="P11142" s="102">
        <v>1</v>
      </c>
    </row>
    <row r="11143" spans="2:16" x14ac:dyDescent="0.25">
      <c r="B11143" s="103"/>
      <c r="C11143" s="103"/>
      <c r="L11143" s="102" t="str">
        <f>[2]!Table1[[#This Row],[Orgn]]&amp;"-"&amp;[2]!Table1[[#This Row],[Dest]]</f>
        <v>SSH-BRI</v>
      </c>
      <c r="M11143" s="102" t="str">
        <f t="shared" si="174"/>
        <v>ADT</v>
      </c>
      <c r="N11143" s="102">
        <f>WEEKDAY([2]!Table1[[#This Row],[Travel Date]],2)</f>
        <v>6</v>
      </c>
      <c r="P11143" s="102">
        <v>1</v>
      </c>
    </row>
    <row r="11144" spans="2:16" x14ac:dyDescent="0.25">
      <c r="B11144" s="103"/>
      <c r="C11144" s="103"/>
      <c r="L11144" s="102" t="str">
        <f>[2]!Table1[[#This Row],[Orgn]]&amp;"-"&amp;[2]!Table1[[#This Row],[Dest]]</f>
        <v>SSH-BRI</v>
      </c>
      <c r="M11144" s="102" t="str">
        <f t="shared" si="174"/>
        <v>ADT</v>
      </c>
      <c r="N11144" s="102">
        <f>WEEKDAY([2]!Table1[[#This Row],[Travel Date]],2)</f>
        <v>6</v>
      </c>
      <c r="P11144" s="102">
        <v>1</v>
      </c>
    </row>
    <row r="11145" spans="2:16" x14ac:dyDescent="0.25">
      <c r="B11145" s="103"/>
      <c r="C11145" s="103"/>
      <c r="L11145" s="102" t="str">
        <f>[2]!Table1[[#This Row],[Orgn]]&amp;"-"&amp;[2]!Table1[[#This Row],[Dest]]</f>
        <v>SSH-BRI</v>
      </c>
      <c r="M11145" s="102" t="str">
        <f t="shared" si="174"/>
        <v>ADT</v>
      </c>
      <c r="N11145" s="102">
        <f>WEEKDAY([2]!Table1[[#This Row],[Travel Date]],2)</f>
        <v>6</v>
      </c>
      <c r="P11145" s="102">
        <v>1</v>
      </c>
    </row>
    <row r="11146" spans="2:16" x14ac:dyDescent="0.25">
      <c r="B11146" s="103"/>
      <c r="C11146" s="103"/>
      <c r="L11146" s="102" t="str">
        <f>[2]!Table1[[#This Row],[Orgn]]&amp;"-"&amp;[2]!Table1[[#This Row],[Dest]]</f>
        <v>SSH-BRI</v>
      </c>
      <c r="M11146" s="102" t="str">
        <f t="shared" si="174"/>
        <v>ADT</v>
      </c>
      <c r="N11146" s="102">
        <f>WEEKDAY([2]!Table1[[#This Row],[Travel Date]],2)</f>
        <v>6</v>
      </c>
      <c r="P11146" s="102">
        <v>1</v>
      </c>
    </row>
    <row r="11147" spans="2:16" x14ac:dyDescent="0.25">
      <c r="B11147" s="103"/>
      <c r="C11147" s="103"/>
      <c r="L11147" s="102" t="str">
        <f>[2]!Table1[[#This Row],[Orgn]]&amp;"-"&amp;[2]!Table1[[#This Row],[Dest]]</f>
        <v>SSH-BRI</v>
      </c>
      <c r="M11147" s="102" t="str">
        <f t="shared" si="174"/>
        <v>ADT</v>
      </c>
      <c r="N11147" s="102">
        <f>WEEKDAY([2]!Table1[[#This Row],[Travel Date]],2)</f>
        <v>6</v>
      </c>
      <c r="P11147" s="102">
        <v>1</v>
      </c>
    </row>
    <row r="11148" spans="2:16" x14ac:dyDescent="0.25">
      <c r="B11148" s="103"/>
      <c r="C11148" s="103"/>
      <c r="L11148" s="102" t="str">
        <f>[2]!Table1[[#This Row],[Orgn]]&amp;"-"&amp;[2]!Table1[[#This Row],[Dest]]</f>
        <v>SSH-BRI</v>
      </c>
      <c r="M11148" s="102" t="str">
        <f t="shared" si="174"/>
        <v>ADT</v>
      </c>
      <c r="N11148" s="102">
        <f>WEEKDAY([2]!Table1[[#This Row],[Travel Date]],2)</f>
        <v>6</v>
      </c>
      <c r="P11148" s="102">
        <v>1</v>
      </c>
    </row>
    <row r="11149" spans="2:16" x14ac:dyDescent="0.25">
      <c r="B11149" s="103"/>
      <c r="C11149" s="103"/>
      <c r="L11149" s="102" t="str">
        <f>[2]!Table1[[#This Row],[Orgn]]&amp;"-"&amp;[2]!Table1[[#This Row],[Dest]]</f>
        <v>SSH-BRI</v>
      </c>
      <c r="M11149" s="102" t="str">
        <f t="shared" si="174"/>
        <v>ADT</v>
      </c>
      <c r="N11149" s="102">
        <f>WEEKDAY([2]!Table1[[#This Row],[Travel Date]],2)</f>
        <v>6</v>
      </c>
      <c r="P11149" s="102">
        <v>1</v>
      </c>
    </row>
    <row r="11150" spans="2:16" x14ac:dyDescent="0.25">
      <c r="B11150" s="103"/>
      <c r="C11150" s="103"/>
      <c r="L11150" s="102" t="str">
        <f>[2]!Table1[[#This Row],[Orgn]]&amp;"-"&amp;[2]!Table1[[#This Row],[Dest]]</f>
        <v>SSH-BRI</v>
      </c>
      <c r="M11150" s="102" t="str">
        <f t="shared" si="174"/>
        <v>ADT</v>
      </c>
      <c r="N11150" s="102">
        <f>WEEKDAY([2]!Table1[[#This Row],[Travel Date]],2)</f>
        <v>6</v>
      </c>
      <c r="P11150" s="102">
        <v>1</v>
      </c>
    </row>
    <row r="11151" spans="2:16" x14ac:dyDescent="0.25">
      <c r="B11151" s="103"/>
      <c r="C11151" s="103"/>
      <c r="L11151" s="102" t="str">
        <f>[2]!Table1[[#This Row],[Orgn]]&amp;"-"&amp;[2]!Table1[[#This Row],[Dest]]</f>
        <v>SSH-BRI</v>
      </c>
      <c r="M11151" s="102" t="str">
        <f t="shared" si="174"/>
        <v>ADT</v>
      </c>
      <c r="N11151" s="102">
        <f>WEEKDAY([2]!Table1[[#This Row],[Travel Date]],2)</f>
        <v>6</v>
      </c>
      <c r="P11151" s="102">
        <v>1</v>
      </c>
    </row>
    <row r="11152" spans="2:16" x14ac:dyDescent="0.25">
      <c r="B11152" s="103"/>
      <c r="C11152" s="103"/>
      <c r="L11152" s="102" t="str">
        <f>[2]!Table1[[#This Row],[Orgn]]&amp;"-"&amp;[2]!Table1[[#This Row],[Dest]]</f>
        <v>SSH-BRI</v>
      </c>
      <c r="M11152" s="102" t="str">
        <f t="shared" si="174"/>
        <v>ADT</v>
      </c>
      <c r="N11152" s="102">
        <f>WEEKDAY([2]!Table1[[#This Row],[Travel Date]],2)</f>
        <v>6</v>
      </c>
      <c r="P11152" s="102">
        <v>1</v>
      </c>
    </row>
    <row r="11153" spans="2:16" x14ac:dyDescent="0.25">
      <c r="B11153" s="103"/>
      <c r="C11153" s="103"/>
      <c r="L11153" s="102" t="str">
        <f>[2]!Table1[[#This Row],[Orgn]]&amp;"-"&amp;[2]!Table1[[#This Row],[Dest]]</f>
        <v>SSH-BRI</v>
      </c>
      <c r="M11153" s="102" t="str">
        <f t="shared" si="174"/>
        <v>ADT</v>
      </c>
      <c r="N11153" s="102">
        <f>WEEKDAY([2]!Table1[[#This Row],[Travel Date]],2)</f>
        <v>6</v>
      </c>
      <c r="P11153" s="102">
        <v>1</v>
      </c>
    </row>
    <row r="11154" spans="2:16" x14ac:dyDescent="0.25">
      <c r="B11154" s="103"/>
      <c r="C11154" s="103"/>
      <c r="L11154" s="102" t="str">
        <f>[2]!Table1[[#This Row],[Orgn]]&amp;"-"&amp;[2]!Table1[[#This Row],[Dest]]</f>
        <v>SSH-BRI</v>
      </c>
      <c r="M11154" s="102" t="str">
        <f t="shared" si="174"/>
        <v>ADT</v>
      </c>
      <c r="N11154" s="102">
        <f>WEEKDAY([2]!Table1[[#This Row],[Travel Date]],2)</f>
        <v>6</v>
      </c>
      <c r="P11154" s="102">
        <v>1</v>
      </c>
    </row>
    <row r="11155" spans="2:16" x14ac:dyDescent="0.25">
      <c r="B11155" s="103"/>
      <c r="C11155" s="103"/>
      <c r="L11155" s="102" t="str">
        <f>[2]!Table1[[#This Row],[Orgn]]&amp;"-"&amp;[2]!Table1[[#This Row],[Dest]]</f>
        <v>SSH-BRI</v>
      </c>
      <c r="M11155" s="102" t="str">
        <f t="shared" si="174"/>
        <v>ADT</v>
      </c>
      <c r="N11155" s="102">
        <f>WEEKDAY([2]!Table1[[#This Row],[Travel Date]],2)</f>
        <v>6</v>
      </c>
      <c r="P11155" s="102">
        <v>1</v>
      </c>
    </row>
    <row r="11156" spans="2:16" x14ac:dyDescent="0.25">
      <c r="B11156" s="103"/>
      <c r="C11156" s="103"/>
      <c r="L11156" s="102" t="str">
        <f>[2]!Table1[[#This Row],[Orgn]]&amp;"-"&amp;[2]!Table1[[#This Row],[Dest]]</f>
        <v>SSH-BRI</v>
      </c>
      <c r="M11156" s="102" t="str">
        <f t="shared" si="174"/>
        <v>ADT</v>
      </c>
      <c r="N11156" s="102">
        <f>WEEKDAY([2]!Table1[[#This Row],[Travel Date]],2)</f>
        <v>6</v>
      </c>
      <c r="P11156" s="102">
        <v>1</v>
      </c>
    </row>
    <row r="11157" spans="2:16" x14ac:dyDescent="0.25">
      <c r="B11157" s="103"/>
      <c r="C11157" s="103"/>
      <c r="L11157" s="102" t="str">
        <f>[2]!Table1[[#This Row],[Orgn]]&amp;"-"&amp;[2]!Table1[[#This Row],[Dest]]</f>
        <v>SSH-BRI</v>
      </c>
      <c r="M11157" s="102" t="str">
        <f t="shared" si="174"/>
        <v>ADT</v>
      </c>
      <c r="N11157" s="102">
        <f>WEEKDAY([2]!Table1[[#This Row],[Travel Date]],2)</f>
        <v>6</v>
      </c>
      <c r="P11157" s="102">
        <v>1</v>
      </c>
    </row>
    <row r="11158" spans="2:16" x14ac:dyDescent="0.25">
      <c r="B11158" s="103"/>
      <c r="C11158" s="103"/>
      <c r="L11158" s="102" t="str">
        <f>[2]!Table1[[#This Row],[Orgn]]&amp;"-"&amp;[2]!Table1[[#This Row],[Dest]]</f>
        <v>SSH-BRI</v>
      </c>
      <c r="M11158" s="102" t="str">
        <f t="shared" si="174"/>
        <v>ADT</v>
      </c>
      <c r="N11158" s="102">
        <f>WEEKDAY([2]!Table1[[#This Row],[Travel Date]],2)</f>
        <v>6</v>
      </c>
      <c r="P11158" s="102">
        <v>1</v>
      </c>
    </row>
    <row r="11159" spans="2:16" x14ac:dyDescent="0.25">
      <c r="B11159" s="103"/>
      <c r="C11159" s="103"/>
      <c r="L11159" s="102" t="str">
        <f>[2]!Table1[[#This Row],[Orgn]]&amp;"-"&amp;[2]!Table1[[#This Row],[Dest]]</f>
        <v>SSH-BRI</v>
      </c>
      <c r="M11159" s="102" t="str">
        <f t="shared" si="174"/>
        <v>ADT</v>
      </c>
      <c r="N11159" s="102">
        <f>WEEKDAY([2]!Table1[[#This Row],[Travel Date]],2)</f>
        <v>6</v>
      </c>
      <c r="P11159" s="102">
        <v>1</v>
      </c>
    </row>
    <row r="11160" spans="2:16" x14ac:dyDescent="0.25">
      <c r="B11160" s="103"/>
      <c r="C11160" s="103"/>
      <c r="L11160" s="102" t="str">
        <f>[2]!Table1[[#This Row],[Orgn]]&amp;"-"&amp;[2]!Table1[[#This Row],[Dest]]</f>
        <v>SSH-BRI</v>
      </c>
      <c r="M11160" s="102" t="str">
        <f t="shared" si="174"/>
        <v>ADT</v>
      </c>
      <c r="N11160" s="102">
        <f>WEEKDAY([2]!Table1[[#This Row],[Travel Date]],2)</f>
        <v>6</v>
      </c>
      <c r="P11160" s="102">
        <v>1</v>
      </c>
    </row>
    <row r="11161" spans="2:16" x14ac:dyDescent="0.25">
      <c r="B11161" s="103"/>
      <c r="C11161" s="103"/>
      <c r="L11161" s="102" t="str">
        <f>[2]!Table1[[#This Row],[Orgn]]&amp;"-"&amp;[2]!Table1[[#This Row],[Dest]]</f>
        <v>SSH-BRI</v>
      </c>
      <c r="M11161" s="102" t="str">
        <f t="shared" si="174"/>
        <v>ADT</v>
      </c>
      <c r="N11161" s="102">
        <f>WEEKDAY([2]!Table1[[#This Row],[Travel Date]],2)</f>
        <v>6</v>
      </c>
      <c r="P11161" s="102">
        <v>1</v>
      </c>
    </row>
    <row r="11162" spans="2:16" x14ac:dyDescent="0.25">
      <c r="B11162" s="103"/>
      <c r="C11162" s="103"/>
      <c r="L11162" s="102" t="str">
        <f>[2]!Table1[[#This Row],[Orgn]]&amp;"-"&amp;[2]!Table1[[#This Row],[Dest]]</f>
        <v>SSH-BRI</v>
      </c>
      <c r="M11162" s="102" t="str">
        <f t="shared" si="174"/>
        <v>ADT</v>
      </c>
      <c r="N11162" s="102">
        <f>WEEKDAY([2]!Table1[[#This Row],[Travel Date]],2)</f>
        <v>6</v>
      </c>
      <c r="P11162" s="102">
        <v>1</v>
      </c>
    </row>
    <row r="11163" spans="2:16" x14ac:dyDescent="0.25">
      <c r="B11163" s="103"/>
      <c r="C11163" s="103"/>
      <c r="L11163" s="102" t="str">
        <f>[2]!Table1[[#This Row],[Orgn]]&amp;"-"&amp;[2]!Table1[[#This Row],[Dest]]</f>
        <v>SSH-BRI</v>
      </c>
      <c r="M11163" s="102" t="str">
        <f t="shared" si="174"/>
        <v>ADT</v>
      </c>
      <c r="N11163" s="102">
        <f>WEEKDAY([2]!Table1[[#This Row],[Travel Date]],2)</f>
        <v>6</v>
      </c>
      <c r="P11163" s="102">
        <v>1</v>
      </c>
    </row>
    <row r="11164" spans="2:16" x14ac:dyDescent="0.25">
      <c r="B11164" s="103"/>
      <c r="C11164" s="103"/>
      <c r="L11164" s="102" t="str">
        <f>[2]!Table1[[#This Row],[Orgn]]&amp;"-"&amp;[2]!Table1[[#This Row],[Dest]]</f>
        <v>SSH-BRI</v>
      </c>
      <c r="M11164" s="102" t="str">
        <f t="shared" si="174"/>
        <v>ADT</v>
      </c>
      <c r="N11164" s="102">
        <f>WEEKDAY([2]!Table1[[#This Row],[Travel Date]],2)</f>
        <v>6</v>
      </c>
      <c r="P11164" s="102">
        <v>1</v>
      </c>
    </row>
    <row r="11165" spans="2:16" x14ac:dyDescent="0.25">
      <c r="B11165" s="103"/>
      <c r="C11165" s="103"/>
      <c r="L11165" s="102" t="str">
        <f>[2]!Table1[[#This Row],[Orgn]]&amp;"-"&amp;[2]!Table1[[#This Row],[Dest]]</f>
        <v>SSH-BRI</v>
      </c>
      <c r="M11165" s="102" t="str">
        <f t="shared" si="174"/>
        <v>ADT</v>
      </c>
      <c r="N11165" s="102">
        <f>WEEKDAY([2]!Table1[[#This Row],[Travel Date]],2)</f>
        <v>6</v>
      </c>
      <c r="P11165" s="102">
        <v>1</v>
      </c>
    </row>
    <row r="11166" spans="2:16" x14ac:dyDescent="0.25">
      <c r="B11166" s="103"/>
      <c r="C11166" s="103"/>
      <c r="L11166" s="102" t="str">
        <f>[2]!Table1[[#This Row],[Orgn]]&amp;"-"&amp;[2]!Table1[[#This Row],[Dest]]</f>
        <v>SSH-BRI</v>
      </c>
      <c r="M11166" s="102" t="str">
        <f t="shared" si="174"/>
        <v>ADT</v>
      </c>
      <c r="N11166" s="102">
        <f>WEEKDAY([2]!Table1[[#This Row],[Travel Date]],2)</f>
        <v>6</v>
      </c>
      <c r="P11166" s="102">
        <v>1</v>
      </c>
    </row>
    <row r="11167" spans="2:16" x14ac:dyDescent="0.25">
      <c r="B11167" s="103"/>
      <c r="C11167" s="103"/>
      <c r="L11167" s="102" t="str">
        <f>[2]!Table1[[#This Row],[Orgn]]&amp;"-"&amp;[2]!Table1[[#This Row],[Dest]]</f>
        <v>SSH-BRI</v>
      </c>
      <c r="M11167" s="102" t="str">
        <f t="shared" si="174"/>
        <v>ADT</v>
      </c>
      <c r="N11167" s="102">
        <f>WEEKDAY([2]!Table1[[#This Row],[Travel Date]],2)</f>
        <v>6</v>
      </c>
      <c r="P11167" s="102">
        <v>1</v>
      </c>
    </row>
    <row r="11168" spans="2:16" x14ac:dyDescent="0.25">
      <c r="B11168" s="103"/>
      <c r="C11168" s="103"/>
      <c r="L11168" s="102" t="str">
        <f>[2]!Table1[[#This Row],[Orgn]]&amp;"-"&amp;[2]!Table1[[#This Row],[Dest]]</f>
        <v>SSH-BRI</v>
      </c>
      <c r="M11168" s="102" t="str">
        <f t="shared" si="174"/>
        <v>ADT</v>
      </c>
      <c r="N11168" s="102">
        <f>WEEKDAY([2]!Table1[[#This Row],[Travel Date]],2)</f>
        <v>6</v>
      </c>
      <c r="P11168" s="102">
        <v>1</v>
      </c>
    </row>
    <row r="11169" spans="2:16" x14ac:dyDescent="0.25">
      <c r="B11169" s="103"/>
      <c r="C11169" s="103"/>
      <c r="L11169" s="102" t="str">
        <f>[2]!Table1[[#This Row],[Orgn]]&amp;"-"&amp;[2]!Table1[[#This Row],[Dest]]</f>
        <v>SSH-BRI</v>
      </c>
      <c r="M11169" s="102" t="str">
        <f t="shared" si="174"/>
        <v>ADT</v>
      </c>
      <c r="N11169" s="102">
        <f>WEEKDAY([2]!Table1[[#This Row],[Travel Date]],2)</f>
        <v>6</v>
      </c>
      <c r="P11169" s="102">
        <v>1</v>
      </c>
    </row>
    <row r="11170" spans="2:16" x14ac:dyDescent="0.25">
      <c r="B11170" s="103"/>
      <c r="C11170" s="103"/>
      <c r="L11170" s="102" t="str">
        <f>[2]!Table1[[#This Row],[Orgn]]&amp;"-"&amp;[2]!Table1[[#This Row],[Dest]]</f>
        <v>SSH-BRI</v>
      </c>
      <c r="M11170" s="102" t="str">
        <f t="shared" si="174"/>
        <v>ADT</v>
      </c>
      <c r="N11170" s="102">
        <f>WEEKDAY([2]!Table1[[#This Row],[Travel Date]],2)</f>
        <v>6</v>
      </c>
      <c r="P11170" s="102">
        <v>1</v>
      </c>
    </row>
    <row r="11171" spans="2:16" x14ac:dyDescent="0.25">
      <c r="B11171" s="103"/>
      <c r="C11171" s="103"/>
      <c r="L11171" s="102" t="str">
        <f>[2]!Table1[[#This Row],[Orgn]]&amp;"-"&amp;[2]!Table1[[#This Row],[Dest]]</f>
        <v>SSH-BRI</v>
      </c>
      <c r="M11171" s="102" t="str">
        <f t="shared" si="174"/>
        <v>ADT</v>
      </c>
      <c r="N11171" s="102">
        <f>WEEKDAY([2]!Table1[[#This Row],[Travel Date]],2)</f>
        <v>6</v>
      </c>
      <c r="P11171" s="102">
        <v>1</v>
      </c>
    </row>
    <row r="11172" spans="2:16" x14ac:dyDescent="0.25">
      <c r="B11172" s="103"/>
      <c r="C11172" s="103"/>
      <c r="L11172" s="102" t="str">
        <f>[2]!Table1[[#This Row],[Orgn]]&amp;"-"&amp;[2]!Table1[[#This Row],[Dest]]</f>
        <v>SSH-BRI</v>
      </c>
      <c r="M11172" s="102" t="str">
        <f t="shared" si="174"/>
        <v>ADT</v>
      </c>
      <c r="N11172" s="102">
        <f>WEEKDAY([2]!Table1[[#This Row],[Travel Date]],2)</f>
        <v>6</v>
      </c>
      <c r="P11172" s="102">
        <v>1</v>
      </c>
    </row>
    <row r="11173" spans="2:16" x14ac:dyDescent="0.25">
      <c r="B11173" s="103"/>
      <c r="C11173" s="103"/>
      <c r="L11173" s="102" t="str">
        <f>[2]!Table1[[#This Row],[Orgn]]&amp;"-"&amp;[2]!Table1[[#This Row],[Dest]]</f>
        <v>BRI-SSH</v>
      </c>
      <c r="M11173" s="102" t="str">
        <f t="shared" si="174"/>
        <v>ADT</v>
      </c>
      <c r="N11173" s="102">
        <f>WEEKDAY([2]!Table1[[#This Row],[Travel Date]],2)</f>
        <v>6</v>
      </c>
      <c r="P11173" s="102">
        <v>1</v>
      </c>
    </row>
    <row r="11174" spans="2:16" x14ac:dyDescent="0.25">
      <c r="B11174" s="103"/>
      <c r="C11174" s="103"/>
      <c r="L11174" s="102" t="str">
        <f>[2]!Table1[[#This Row],[Orgn]]&amp;"-"&amp;[2]!Table1[[#This Row],[Dest]]</f>
        <v>BRI-SSH</v>
      </c>
      <c r="M11174" s="102" t="str">
        <f t="shared" si="174"/>
        <v>ADT</v>
      </c>
      <c r="N11174" s="102">
        <f>WEEKDAY([2]!Table1[[#This Row],[Travel Date]],2)</f>
        <v>6</v>
      </c>
      <c r="P11174" s="102">
        <v>1</v>
      </c>
    </row>
    <row r="11175" spans="2:16" x14ac:dyDescent="0.25">
      <c r="B11175" s="103"/>
      <c r="C11175" s="103"/>
      <c r="L11175" s="102" t="str">
        <f>[2]!Table1[[#This Row],[Orgn]]&amp;"-"&amp;[2]!Table1[[#This Row],[Dest]]</f>
        <v>BRI-SSH</v>
      </c>
      <c r="M11175" s="102" t="str">
        <f t="shared" si="174"/>
        <v>ADT</v>
      </c>
      <c r="N11175" s="102">
        <f>WEEKDAY([2]!Table1[[#This Row],[Travel Date]],2)</f>
        <v>6</v>
      </c>
      <c r="P11175" s="102">
        <v>1</v>
      </c>
    </row>
    <row r="11176" spans="2:16" x14ac:dyDescent="0.25">
      <c r="B11176" s="103"/>
      <c r="C11176" s="103"/>
      <c r="L11176" s="102" t="str">
        <f>[2]!Table1[[#This Row],[Orgn]]&amp;"-"&amp;[2]!Table1[[#This Row],[Dest]]</f>
        <v>BRI-SSH</v>
      </c>
      <c r="M11176" s="102" t="str">
        <f t="shared" si="174"/>
        <v>ADT</v>
      </c>
      <c r="N11176" s="102">
        <f>WEEKDAY([2]!Table1[[#This Row],[Travel Date]],2)</f>
        <v>6</v>
      </c>
      <c r="P11176" s="102">
        <v>1</v>
      </c>
    </row>
    <row r="11177" spans="2:16" x14ac:dyDescent="0.25">
      <c r="B11177" s="103"/>
      <c r="C11177" s="103"/>
      <c r="L11177" s="102" t="str">
        <f>[2]!Table1[[#This Row],[Orgn]]&amp;"-"&amp;[2]!Table1[[#This Row],[Dest]]</f>
        <v>BRI-SSH</v>
      </c>
      <c r="M11177" s="102" t="str">
        <f t="shared" si="174"/>
        <v>ADT</v>
      </c>
      <c r="N11177" s="102">
        <f>WEEKDAY([2]!Table1[[#This Row],[Travel Date]],2)</f>
        <v>6</v>
      </c>
      <c r="P11177" s="102">
        <v>1</v>
      </c>
    </row>
    <row r="11178" spans="2:16" x14ac:dyDescent="0.25">
      <c r="B11178" s="103"/>
      <c r="C11178" s="103"/>
      <c r="L11178" s="102" t="str">
        <f>[2]!Table1[[#This Row],[Orgn]]&amp;"-"&amp;[2]!Table1[[#This Row],[Dest]]</f>
        <v>BRI-SSH</v>
      </c>
      <c r="M11178" s="102" t="str">
        <f t="shared" si="174"/>
        <v>ADT</v>
      </c>
      <c r="N11178" s="102">
        <f>WEEKDAY([2]!Table1[[#This Row],[Travel Date]],2)</f>
        <v>6</v>
      </c>
      <c r="P11178" s="102">
        <v>1</v>
      </c>
    </row>
    <row r="11179" spans="2:16" x14ac:dyDescent="0.25">
      <c r="B11179" s="103"/>
      <c r="C11179" s="103"/>
      <c r="L11179" s="102" t="str">
        <f>[2]!Table1[[#This Row],[Orgn]]&amp;"-"&amp;[2]!Table1[[#This Row],[Dest]]</f>
        <v>BRI-SSH</v>
      </c>
      <c r="M11179" s="102" t="str">
        <f t="shared" si="174"/>
        <v>ADT</v>
      </c>
      <c r="N11179" s="102">
        <f>WEEKDAY([2]!Table1[[#This Row],[Travel Date]],2)</f>
        <v>6</v>
      </c>
      <c r="P11179" s="102">
        <v>1</v>
      </c>
    </row>
    <row r="11180" spans="2:16" x14ac:dyDescent="0.25">
      <c r="B11180" s="103"/>
      <c r="C11180" s="103"/>
      <c r="L11180" s="102" t="str">
        <f>[2]!Table1[[#This Row],[Orgn]]&amp;"-"&amp;[2]!Table1[[#This Row],[Dest]]</f>
        <v>BRI-SSH</v>
      </c>
      <c r="M11180" s="102" t="str">
        <f t="shared" si="174"/>
        <v>ADT</v>
      </c>
      <c r="N11180" s="102">
        <f>WEEKDAY([2]!Table1[[#This Row],[Travel Date]],2)</f>
        <v>6</v>
      </c>
      <c r="P11180" s="102">
        <v>1</v>
      </c>
    </row>
    <row r="11181" spans="2:16" x14ac:dyDescent="0.25">
      <c r="B11181" s="103"/>
      <c r="C11181" s="103"/>
      <c r="L11181" s="102" t="str">
        <f>[2]!Table1[[#This Row],[Orgn]]&amp;"-"&amp;[2]!Table1[[#This Row],[Dest]]</f>
        <v>BRI-SSH</v>
      </c>
      <c r="M11181" s="102" t="str">
        <f t="shared" si="174"/>
        <v>ADT</v>
      </c>
      <c r="N11181" s="102">
        <f>WEEKDAY([2]!Table1[[#This Row],[Travel Date]],2)</f>
        <v>6</v>
      </c>
      <c r="P11181" s="102">
        <v>1</v>
      </c>
    </row>
    <row r="11182" spans="2:16" x14ac:dyDescent="0.25">
      <c r="B11182" s="103"/>
      <c r="C11182" s="103"/>
      <c r="L11182" s="102" t="str">
        <f>[2]!Table1[[#This Row],[Orgn]]&amp;"-"&amp;[2]!Table1[[#This Row],[Dest]]</f>
        <v>BRI-SSH</v>
      </c>
      <c r="M11182" s="102" t="str">
        <f t="shared" si="174"/>
        <v>ADT</v>
      </c>
      <c r="N11182" s="102">
        <f>WEEKDAY([2]!Table1[[#This Row],[Travel Date]],2)</f>
        <v>6</v>
      </c>
      <c r="P11182" s="102">
        <v>1</v>
      </c>
    </row>
    <row r="11183" spans="2:16" x14ac:dyDescent="0.25">
      <c r="B11183" s="103"/>
      <c r="C11183" s="103"/>
      <c r="L11183" s="102" t="str">
        <f>[2]!Table1[[#This Row],[Orgn]]&amp;"-"&amp;[2]!Table1[[#This Row],[Dest]]</f>
        <v>BRI-SSH</v>
      </c>
      <c r="M11183" s="102" t="str">
        <f t="shared" si="174"/>
        <v>ADT</v>
      </c>
      <c r="N11183" s="102">
        <f>WEEKDAY([2]!Table1[[#This Row],[Travel Date]],2)</f>
        <v>6</v>
      </c>
      <c r="P11183" s="102">
        <v>1</v>
      </c>
    </row>
    <row r="11184" spans="2:16" x14ac:dyDescent="0.25">
      <c r="B11184" s="103"/>
      <c r="C11184" s="103"/>
      <c r="L11184" s="102" t="str">
        <f>[2]!Table1[[#This Row],[Orgn]]&amp;"-"&amp;[2]!Table1[[#This Row],[Dest]]</f>
        <v>BRI-SSH</v>
      </c>
      <c r="M11184" s="102" t="str">
        <f t="shared" si="174"/>
        <v>ADT</v>
      </c>
      <c r="N11184" s="102">
        <f>WEEKDAY([2]!Table1[[#This Row],[Travel Date]],2)</f>
        <v>6</v>
      </c>
      <c r="P11184" s="102">
        <v>1</v>
      </c>
    </row>
    <row r="11185" spans="2:16" x14ac:dyDescent="0.25">
      <c r="B11185" s="103"/>
      <c r="C11185" s="103"/>
      <c r="L11185" s="102" t="str">
        <f>[2]!Table1[[#This Row],[Orgn]]&amp;"-"&amp;[2]!Table1[[#This Row],[Dest]]</f>
        <v>BRI-SSH</v>
      </c>
      <c r="M11185" s="102" t="str">
        <f t="shared" si="174"/>
        <v>ADT</v>
      </c>
      <c r="N11185" s="102">
        <f>WEEKDAY([2]!Table1[[#This Row],[Travel Date]],2)</f>
        <v>6</v>
      </c>
      <c r="P11185" s="102">
        <v>1</v>
      </c>
    </row>
    <row r="11186" spans="2:16" x14ac:dyDescent="0.25">
      <c r="B11186" s="103"/>
      <c r="C11186" s="103"/>
      <c r="L11186" s="102" t="str">
        <f>[2]!Table1[[#This Row],[Orgn]]&amp;"-"&amp;[2]!Table1[[#This Row],[Dest]]</f>
        <v>BRI-SSH</v>
      </c>
      <c r="M11186" s="102" t="str">
        <f t="shared" si="174"/>
        <v>ADT</v>
      </c>
      <c r="N11186" s="102">
        <f>WEEKDAY([2]!Table1[[#This Row],[Travel Date]],2)</f>
        <v>6</v>
      </c>
      <c r="P11186" s="102">
        <v>1</v>
      </c>
    </row>
    <row r="11187" spans="2:16" x14ac:dyDescent="0.25">
      <c r="B11187" s="103"/>
      <c r="C11187" s="103"/>
      <c r="L11187" s="102" t="str">
        <f>[2]!Table1[[#This Row],[Orgn]]&amp;"-"&amp;[2]!Table1[[#This Row],[Dest]]</f>
        <v>BRI-SSH</v>
      </c>
      <c r="M11187" s="102" t="str">
        <f t="shared" si="174"/>
        <v>ADT</v>
      </c>
      <c r="N11187" s="102">
        <f>WEEKDAY([2]!Table1[[#This Row],[Travel Date]],2)</f>
        <v>6</v>
      </c>
      <c r="P11187" s="102">
        <v>1</v>
      </c>
    </row>
    <row r="11188" spans="2:16" x14ac:dyDescent="0.25">
      <c r="B11188" s="103"/>
      <c r="C11188" s="103"/>
      <c r="L11188" s="102" t="str">
        <f>[2]!Table1[[#This Row],[Orgn]]&amp;"-"&amp;[2]!Table1[[#This Row],[Dest]]</f>
        <v>BRI-SSH</v>
      </c>
      <c r="M11188" s="102" t="str">
        <f t="shared" si="174"/>
        <v>ADT</v>
      </c>
      <c r="N11188" s="102">
        <f>WEEKDAY([2]!Table1[[#This Row],[Travel Date]],2)</f>
        <v>6</v>
      </c>
      <c r="P11188" s="102">
        <v>1</v>
      </c>
    </row>
    <row r="11189" spans="2:16" x14ac:dyDescent="0.25">
      <c r="B11189" s="103"/>
      <c r="C11189" s="103"/>
      <c r="L11189" s="102" t="str">
        <f>[2]!Table1[[#This Row],[Orgn]]&amp;"-"&amp;[2]!Table1[[#This Row],[Dest]]</f>
        <v>BRI-SSH</v>
      </c>
      <c r="M11189" s="102" t="str">
        <f t="shared" si="174"/>
        <v>ADT</v>
      </c>
      <c r="N11189" s="102">
        <f>WEEKDAY([2]!Table1[[#This Row],[Travel Date]],2)</f>
        <v>6</v>
      </c>
      <c r="P11189" s="102">
        <v>1</v>
      </c>
    </row>
    <row r="11190" spans="2:16" x14ac:dyDescent="0.25">
      <c r="B11190" s="103"/>
      <c r="C11190" s="103"/>
      <c r="L11190" s="102" t="str">
        <f>[2]!Table1[[#This Row],[Orgn]]&amp;"-"&amp;[2]!Table1[[#This Row],[Dest]]</f>
        <v>BRI-SSH</v>
      </c>
      <c r="M11190" s="102" t="str">
        <f t="shared" si="174"/>
        <v>ADT</v>
      </c>
      <c r="N11190" s="102">
        <f>WEEKDAY([2]!Table1[[#This Row],[Travel Date]],2)</f>
        <v>6</v>
      </c>
      <c r="P11190" s="102">
        <v>1</v>
      </c>
    </row>
    <row r="11191" spans="2:16" x14ac:dyDescent="0.25">
      <c r="B11191" s="103"/>
      <c r="C11191" s="103"/>
      <c r="L11191" s="102" t="str">
        <f>[2]!Table1[[#This Row],[Orgn]]&amp;"-"&amp;[2]!Table1[[#This Row],[Dest]]</f>
        <v>BRI-SSH</v>
      </c>
      <c r="M11191" s="102" t="str">
        <f t="shared" si="174"/>
        <v>ADT</v>
      </c>
      <c r="N11191" s="102">
        <f>WEEKDAY([2]!Table1[[#This Row],[Travel Date]],2)</f>
        <v>6</v>
      </c>
      <c r="P11191" s="102">
        <v>1</v>
      </c>
    </row>
    <row r="11192" spans="2:16" x14ac:dyDescent="0.25">
      <c r="B11192" s="103"/>
      <c r="C11192" s="103"/>
      <c r="L11192" s="102" t="str">
        <f>[2]!Table1[[#This Row],[Orgn]]&amp;"-"&amp;[2]!Table1[[#This Row],[Dest]]</f>
        <v>BRI-SSH</v>
      </c>
      <c r="M11192" s="102" t="str">
        <f t="shared" si="174"/>
        <v>ADT</v>
      </c>
      <c r="N11192" s="102">
        <f>WEEKDAY([2]!Table1[[#This Row],[Travel Date]],2)</f>
        <v>6</v>
      </c>
      <c r="P11192" s="102">
        <v>1</v>
      </c>
    </row>
    <row r="11193" spans="2:16" x14ac:dyDescent="0.25">
      <c r="B11193" s="103"/>
      <c r="C11193" s="103"/>
      <c r="L11193" s="102" t="str">
        <f>[2]!Table1[[#This Row],[Orgn]]&amp;"-"&amp;[2]!Table1[[#This Row],[Dest]]</f>
        <v>BRI-SSH</v>
      </c>
      <c r="M11193" s="102" t="str">
        <f t="shared" si="174"/>
        <v>ADT</v>
      </c>
      <c r="N11193" s="102">
        <f>WEEKDAY([2]!Table1[[#This Row],[Travel Date]],2)</f>
        <v>6</v>
      </c>
      <c r="P11193" s="102">
        <v>1</v>
      </c>
    </row>
    <row r="11194" spans="2:16" x14ac:dyDescent="0.25">
      <c r="B11194" s="103"/>
      <c r="C11194" s="103"/>
      <c r="L11194" s="102" t="str">
        <f>[2]!Table1[[#This Row],[Orgn]]&amp;"-"&amp;[2]!Table1[[#This Row],[Dest]]</f>
        <v>BRI-SSH</v>
      </c>
      <c r="M11194" s="102" t="str">
        <f t="shared" si="174"/>
        <v>ADT</v>
      </c>
      <c r="N11194" s="102">
        <f>WEEKDAY([2]!Table1[[#This Row],[Travel Date]],2)</f>
        <v>6</v>
      </c>
      <c r="P11194" s="102">
        <v>1</v>
      </c>
    </row>
    <row r="11195" spans="2:16" x14ac:dyDescent="0.25">
      <c r="B11195" s="103"/>
      <c r="C11195" s="103"/>
      <c r="L11195" s="102" t="str">
        <f>[2]!Table1[[#This Row],[Orgn]]&amp;"-"&amp;[2]!Table1[[#This Row],[Dest]]</f>
        <v>BRI-SSH</v>
      </c>
      <c r="M11195" s="102" t="str">
        <f t="shared" si="174"/>
        <v>ADT</v>
      </c>
      <c r="N11195" s="102">
        <f>WEEKDAY([2]!Table1[[#This Row],[Travel Date]],2)</f>
        <v>6</v>
      </c>
      <c r="P11195" s="102">
        <v>1</v>
      </c>
    </row>
    <row r="11196" spans="2:16" x14ac:dyDescent="0.25">
      <c r="B11196" s="103"/>
      <c r="C11196" s="103"/>
      <c r="L11196" s="102" t="str">
        <f>[2]!Table1[[#This Row],[Orgn]]&amp;"-"&amp;[2]!Table1[[#This Row],[Dest]]</f>
        <v>BRI-SSH</v>
      </c>
      <c r="M11196" s="102" t="str">
        <f t="shared" si="174"/>
        <v>ADT</v>
      </c>
      <c r="N11196" s="102">
        <f>WEEKDAY([2]!Table1[[#This Row],[Travel Date]],2)</f>
        <v>6</v>
      </c>
      <c r="P11196" s="102">
        <v>1</v>
      </c>
    </row>
    <row r="11197" spans="2:16" x14ac:dyDescent="0.25">
      <c r="B11197" s="103"/>
      <c r="C11197" s="103"/>
      <c r="L11197" s="102" t="str">
        <f>[2]!Table1[[#This Row],[Orgn]]&amp;"-"&amp;[2]!Table1[[#This Row],[Dest]]</f>
        <v>BRI-SSH</v>
      </c>
      <c r="M11197" s="102" t="str">
        <f t="shared" si="174"/>
        <v>ADT</v>
      </c>
      <c r="N11197" s="102">
        <f>WEEKDAY([2]!Table1[[#This Row],[Travel Date]],2)</f>
        <v>6</v>
      </c>
      <c r="P11197" s="102">
        <v>1</v>
      </c>
    </row>
    <row r="11198" spans="2:16" x14ac:dyDescent="0.25">
      <c r="B11198" s="103"/>
      <c r="C11198" s="103"/>
      <c r="L11198" s="102" t="str">
        <f>[2]!Table1[[#This Row],[Orgn]]&amp;"-"&amp;[2]!Table1[[#This Row],[Dest]]</f>
        <v>BRI-SSH</v>
      </c>
      <c r="M11198" s="102" t="str">
        <f t="shared" si="174"/>
        <v>ADT</v>
      </c>
      <c r="N11198" s="102">
        <f>WEEKDAY([2]!Table1[[#This Row],[Travel Date]],2)</f>
        <v>6</v>
      </c>
      <c r="P11198" s="102">
        <v>1</v>
      </c>
    </row>
    <row r="11199" spans="2:16" x14ac:dyDescent="0.25">
      <c r="B11199" s="103"/>
      <c r="C11199" s="103"/>
      <c r="L11199" s="102" t="str">
        <f>[2]!Table1[[#This Row],[Orgn]]&amp;"-"&amp;[2]!Table1[[#This Row],[Dest]]</f>
        <v>BRI-SSH</v>
      </c>
      <c r="M11199" s="102" t="str">
        <f t="shared" si="174"/>
        <v>ADT</v>
      </c>
      <c r="N11199" s="102">
        <f>WEEKDAY([2]!Table1[[#This Row],[Travel Date]],2)</f>
        <v>6</v>
      </c>
      <c r="P11199" s="102">
        <v>1</v>
      </c>
    </row>
    <row r="11200" spans="2:16" x14ac:dyDescent="0.25">
      <c r="B11200" s="103"/>
      <c r="C11200" s="103"/>
      <c r="L11200" s="102" t="str">
        <f>[2]!Table1[[#This Row],[Orgn]]&amp;"-"&amp;[2]!Table1[[#This Row],[Dest]]</f>
        <v>BRI-SSH</v>
      </c>
      <c r="M11200" s="102" t="str">
        <f t="shared" si="174"/>
        <v>ADT</v>
      </c>
      <c r="N11200" s="102">
        <f>WEEKDAY([2]!Table1[[#This Row],[Travel Date]],2)</f>
        <v>6</v>
      </c>
      <c r="P11200" s="102">
        <v>1</v>
      </c>
    </row>
    <row r="11201" spans="2:16" x14ac:dyDescent="0.25">
      <c r="B11201" s="103"/>
      <c r="C11201" s="103"/>
      <c r="L11201" s="102" t="str">
        <f>[2]!Table1[[#This Row],[Orgn]]&amp;"-"&amp;[2]!Table1[[#This Row],[Dest]]</f>
        <v>BRI-SSH</v>
      </c>
      <c r="M11201" s="102" t="str">
        <f t="shared" si="174"/>
        <v>ADT</v>
      </c>
      <c r="N11201" s="102">
        <f>WEEKDAY([2]!Table1[[#This Row],[Travel Date]],2)</f>
        <v>6</v>
      </c>
      <c r="P11201" s="102">
        <v>1</v>
      </c>
    </row>
    <row r="11202" spans="2:16" x14ac:dyDescent="0.25">
      <c r="B11202" s="103"/>
      <c r="C11202" s="103"/>
      <c r="L11202" s="102" t="str">
        <f>[2]!Table1[[#This Row],[Orgn]]&amp;"-"&amp;[2]!Table1[[#This Row],[Dest]]</f>
        <v>BRI-SSH</v>
      </c>
      <c r="M11202" s="102" t="str">
        <f t="shared" ref="M11202:M11265" si="175">IF(TRIM(C11202)="INF", "INF", IF(TRIM(C11202)="CHD", "CHD", "ADT"))</f>
        <v>ADT</v>
      </c>
      <c r="N11202" s="102">
        <f>WEEKDAY([2]!Table1[[#This Row],[Travel Date]],2)</f>
        <v>6</v>
      </c>
      <c r="P11202" s="102">
        <v>1</v>
      </c>
    </row>
    <row r="11203" spans="2:16" x14ac:dyDescent="0.25">
      <c r="B11203" s="103"/>
      <c r="C11203" s="103"/>
      <c r="L11203" s="102" t="str">
        <f>[2]!Table1[[#This Row],[Orgn]]&amp;"-"&amp;[2]!Table1[[#This Row],[Dest]]</f>
        <v>BRI-SSH</v>
      </c>
      <c r="M11203" s="102" t="str">
        <f t="shared" si="175"/>
        <v>ADT</v>
      </c>
      <c r="N11203" s="102">
        <f>WEEKDAY([2]!Table1[[#This Row],[Travel Date]],2)</f>
        <v>6</v>
      </c>
      <c r="P11203" s="102">
        <v>1</v>
      </c>
    </row>
    <row r="11204" spans="2:16" x14ac:dyDescent="0.25">
      <c r="B11204" s="103"/>
      <c r="C11204" s="103"/>
      <c r="L11204" s="102" t="str">
        <f>[2]!Table1[[#This Row],[Orgn]]&amp;"-"&amp;[2]!Table1[[#This Row],[Dest]]</f>
        <v>BRI-SSH</v>
      </c>
      <c r="M11204" s="102" t="str">
        <f t="shared" si="175"/>
        <v>ADT</v>
      </c>
      <c r="N11204" s="102">
        <f>WEEKDAY([2]!Table1[[#This Row],[Travel Date]],2)</f>
        <v>6</v>
      </c>
      <c r="P11204" s="102">
        <v>1</v>
      </c>
    </row>
    <row r="11205" spans="2:16" x14ac:dyDescent="0.25">
      <c r="B11205" s="103"/>
      <c r="C11205" s="103"/>
      <c r="L11205" s="102" t="str">
        <f>[2]!Table1[[#This Row],[Orgn]]&amp;"-"&amp;[2]!Table1[[#This Row],[Dest]]</f>
        <v>BRI-SSH</v>
      </c>
      <c r="M11205" s="102" t="str">
        <f t="shared" si="175"/>
        <v>ADT</v>
      </c>
      <c r="N11205" s="102">
        <f>WEEKDAY([2]!Table1[[#This Row],[Travel Date]],2)</f>
        <v>6</v>
      </c>
      <c r="P11205" s="102">
        <v>1</v>
      </c>
    </row>
    <row r="11206" spans="2:16" x14ac:dyDescent="0.25">
      <c r="B11206" s="103"/>
      <c r="C11206" s="103"/>
      <c r="L11206" s="102" t="str">
        <f>[2]!Table1[[#This Row],[Orgn]]&amp;"-"&amp;[2]!Table1[[#This Row],[Dest]]</f>
        <v>BRI-SSH</v>
      </c>
      <c r="M11206" s="102" t="str">
        <f t="shared" si="175"/>
        <v>ADT</v>
      </c>
      <c r="N11206" s="102">
        <f>WEEKDAY([2]!Table1[[#This Row],[Travel Date]],2)</f>
        <v>6</v>
      </c>
      <c r="P11206" s="102">
        <v>1</v>
      </c>
    </row>
    <row r="11207" spans="2:16" x14ac:dyDescent="0.25">
      <c r="B11207" s="103"/>
      <c r="C11207" s="103"/>
      <c r="L11207" s="102" t="str">
        <f>[2]!Table1[[#This Row],[Orgn]]&amp;"-"&amp;[2]!Table1[[#This Row],[Dest]]</f>
        <v>BRI-SSH</v>
      </c>
      <c r="M11207" s="102" t="str">
        <f t="shared" si="175"/>
        <v>ADT</v>
      </c>
      <c r="N11207" s="102">
        <f>WEEKDAY([2]!Table1[[#This Row],[Travel Date]],2)</f>
        <v>6</v>
      </c>
      <c r="P11207" s="102">
        <v>1</v>
      </c>
    </row>
    <row r="11208" spans="2:16" x14ac:dyDescent="0.25">
      <c r="B11208" s="103"/>
      <c r="C11208" s="103"/>
      <c r="L11208" s="102" t="str">
        <f>[2]!Table1[[#This Row],[Orgn]]&amp;"-"&amp;[2]!Table1[[#This Row],[Dest]]</f>
        <v>BRI-SSH</v>
      </c>
      <c r="M11208" s="102" t="str">
        <f t="shared" si="175"/>
        <v>ADT</v>
      </c>
      <c r="N11208" s="102">
        <f>WEEKDAY([2]!Table1[[#This Row],[Travel Date]],2)</f>
        <v>6</v>
      </c>
      <c r="P11208" s="102">
        <v>1</v>
      </c>
    </row>
    <row r="11209" spans="2:16" x14ac:dyDescent="0.25">
      <c r="B11209" s="103"/>
      <c r="C11209" s="103"/>
      <c r="L11209" s="102" t="str">
        <f>[2]!Table1[[#This Row],[Orgn]]&amp;"-"&amp;[2]!Table1[[#This Row],[Dest]]</f>
        <v>BRI-SSH</v>
      </c>
      <c r="M11209" s="102" t="str">
        <f t="shared" si="175"/>
        <v>ADT</v>
      </c>
      <c r="N11209" s="102">
        <f>WEEKDAY([2]!Table1[[#This Row],[Travel Date]],2)</f>
        <v>6</v>
      </c>
      <c r="P11209" s="102">
        <v>1</v>
      </c>
    </row>
    <row r="11210" spans="2:16" x14ac:dyDescent="0.25">
      <c r="B11210" s="103"/>
      <c r="C11210" s="103"/>
      <c r="L11210" s="102" t="str">
        <f>[2]!Table1[[#This Row],[Orgn]]&amp;"-"&amp;[2]!Table1[[#This Row],[Dest]]</f>
        <v>BRI-SSH</v>
      </c>
      <c r="M11210" s="102" t="str">
        <f t="shared" si="175"/>
        <v>ADT</v>
      </c>
      <c r="N11210" s="102">
        <f>WEEKDAY([2]!Table1[[#This Row],[Travel Date]],2)</f>
        <v>6</v>
      </c>
      <c r="P11210" s="102">
        <v>1</v>
      </c>
    </row>
    <row r="11211" spans="2:16" x14ac:dyDescent="0.25">
      <c r="B11211" s="103"/>
      <c r="C11211" s="103"/>
      <c r="L11211" s="102" t="str">
        <f>[2]!Table1[[#This Row],[Orgn]]&amp;"-"&amp;[2]!Table1[[#This Row],[Dest]]</f>
        <v>BRI-SSH</v>
      </c>
      <c r="M11211" s="102" t="str">
        <f t="shared" si="175"/>
        <v>ADT</v>
      </c>
      <c r="N11211" s="102">
        <f>WEEKDAY([2]!Table1[[#This Row],[Travel Date]],2)</f>
        <v>6</v>
      </c>
      <c r="P11211" s="102">
        <v>1</v>
      </c>
    </row>
    <row r="11212" spans="2:16" x14ac:dyDescent="0.25">
      <c r="B11212" s="103"/>
      <c r="C11212" s="103"/>
      <c r="L11212" s="102" t="str">
        <f>[2]!Table1[[#This Row],[Orgn]]&amp;"-"&amp;[2]!Table1[[#This Row],[Dest]]</f>
        <v>BRI-SSH</v>
      </c>
      <c r="M11212" s="102" t="str">
        <f t="shared" si="175"/>
        <v>ADT</v>
      </c>
      <c r="N11212" s="102">
        <f>WEEKDAY([2]!Table1[[#This Row],[Travel Date]],2)</f>
        <v>6</v>
      </c>
      <c r="P11212" s="102">
        <v>1</v>
      </c>
    </row>
    <row r="11213" spans="2:16" x14ac:dyDescent="0.25">
      <c r="B11213" s="103"/>
      <c r="C11213" s="103"/>
      <c r="L11213" s="102" t="str">
        <f>[2]!Table1[[#This Row],[Orgn]]&amp;"-"&amp;[2]!Table1[[#This Row],[Dest]]</f>
        <v>BRI-SSH</v>
      </c>
      <c r="M11213" s="102" t="str">
        <f t="shared" si="175"/>
        <v>ADT</v>
      </c>
      <c r="N11213" s="102">
        <f>WEEKDAY([2]!Table1[[#This Row],[Travel Date]],2)</f>
        <v>6</v>
      </c>
      <c r="P11213" s="102">
        <v>1</v>
      </c>
    </row>
    <row r="11214" spans="2:16" x14ac:dyDescent="0.25">
      <c r="B11214" s="103"/>
      <c r="C11214" s="103"/>
      <c r="L11214" s="102" t="str">
        <f>[2]!Table1[[#This Row],[Orgn]]&amp;"-"&amp;[2]!Table1[[#This Row],[Dest]]</f>
        <v>BRI-SSH</v>
      </c>
      <c r="M11214" s="102" t="str">
        <f t="shared" si="175"/>
        <v>ADT</v>
      </c>
      <c r="N11214" s="102">
        <f>WEEKDAY([2]!Table1[[#This Row],[Travel Date]],2)</f>
        <v>6</v>
      </c>
      <c r="P11214" s="102">
        <v>1</v>
      </c>
    </row>
    <row r="11215" spans="2:16" x14ac:dyDescent="0.25">
      <c r="B11215" s="103"/>
      <c r="C11215" s="103"/>
      <c r="L11215" s="102" t="str">
        <f>[2]!Table1[[#This Row],[Orgn]]&amp;"-"&amp;[2]!Table1[[#This Row],[Dest]]</f>
        <v>BRI-SSH</v>
      </c>
      <c r="M11215" s="102" t="str">
        <f t="shared" si="175"/>
        <v>ADT</v>
      </c>
      <c r="N11215" s="102">
        <f>WEEKDAY([2]!Table1[[#This Row],[Travel Date]],2)</f>
        <v>6</v>
      </c>
      <c r="P11215" s="102">
        <v>1</v>
      </c>
    </row>
    <row r="11216" spans="2:16" x14ac:dyDescent="0.25">
      <c r="B11216" s="103"/>
      <c r="C11216" s="103"/>
      <c r="L11216" s="102" t="str">
        <f>[2]!Table1[[#This Row],[Orgn]]&amp;"-"&amp;[2]!Table1[[#This Row],[Dest]]</f>
        <v>BRI-SSH</v>
      </c>
      <c r="M11216" s="102" t="str">
        <f t="shared" si="175"/>
        <v>ADT</v>
      </c>
      <c r="N11216" s="102">
        <f>WEEKDAY([2]!Table1[[#This Row],[Travel Date]],2)</f>
        <v>6</v>
      </c>
      <c r="P11216" s="102">
        <v>1</v>
      </c>
    </row>
    <row r="11217" spans="2:16" x14ac:dyDescent="0.25">
      <c r="B11217" s="103"/>
      <c r="C11217" s="103"/>
      <c r="L11217" s="102" t="str">
        <f>[2]!Table1[[#This Row],[Orgn]]&amp;"-"&amp;[2]!Table1[[#This Row],[Dest]]</f>
        <v>BRI-SSH</v>
      </c>
      <c r="M11217" s="102" t="str">
        <f t="shared" si="175"/>
        <v>ADT</v>
      </c>
      <c r="N11217" s="102">
        <f>WEEKDAY([2]!Table1[[#This Row],[Travel Date]],2)</f>
        <v>6</v>
      </c>
      <c r="P11217" s="102">
        <v>1</v>
      </c>
    </row>
    <row r="11218" spans="2:16" x14ac:dyDescent="0.25">
      <c r="B11218" s="103"/>
      <c r="C11218" s="103"/>
      <c r="L11218" s="102" t="str">
        <f>[2]!Table1[[#This Row],[Orgn]]&amp;"-"&amp;[2]!Table1[[#This Row],[Dest]]</f>
        <v>BRI-SSH</v>
      </c>
      <c r="M11218" s="102" t="str">
        <f t="shared" si="175"/>
        <v>ADT</v>
      </c>
      <c r="N11218" s="102">
        <f>WEEKDAY([2]!Table1[[#This Row],[Travel Date]],2)</f>
        <v>6</v>
      </c>
      <c r="P11218" s="102">
        <v>1</v>
      </c>
    </row>
    <row r="11219" spans="2:16" x14ac:dyDescent="0.25">
      <c r="B11219" s="103"/>
      <c r="C11219" s="103"/>
      <c r="L11219" s="102" t="str">
        <f>[2]!Table1[[#This Row],[Orgn]]&amp;"-"&amp;[2]!Table1[[#This Row],[Dest]]</f>
        <v>BRI-SSH</v>
      </c>
      <c r="M11219" s="102" t="str">
        <f t="shared" si="175"/>
        <v>ADT</v>
      </c>
      <c r="N11219" s="102">
        <f>WEEKDAY([2]!Table1[[#This Row],[Travel Date]],2)</f>
        <v>6</v>
      </c>
      <c r="P11219" s="102">
        <v>1</v>
      </c>
    </row>
    <row r="11220" spans="2:16" x14ac:dyDescent="0.25">
      <c r="B11220" s="103"/>
      <c r="C11220" s="103"/>
      <c r="L11220" s="102" t="str">
        <f>[2]!Table1[[#This Row],[Orgn]]&amp;"-"&amp;[2]!Table1[[#This Row],[Dest]]</f>
        <v>BRI-SSH</v>
      </c>
      <c r="M11220" s="102" t="str">
        <f t="shared" si="175"/>
        <v>ADT</v>
      </c>
      <c r="N11220" s="102">
        <f>WEEKDAY([2]!Table1[[#This Row],[Travel Date]],2)</f>
        <v>6</v>
      </c>
      <c r="P11220" s="102">
        <v>1</v>
      </c>
    </row>
    <row r="11221" spans="2:16" x14ac:dyDescent="0.25">
      <c r="B11221" s="103"/>
      <c r="C11221" s="103"/>
      <c r="L11221" s="102" t="str">
        <f>[2]!Table1[[#This Row],[Orgn]]&amp;"-"&amp;[2]!Table1[[#This Row],[Dest]]</f>
        <v>BRI-SSH</v>
      </c>
      <c r="M11221" s="102" t="str">
        <f t="shared" si="175"/>
        <v>ADT</v>
      </c>
      <c r="N11221" s="102">
        <f>WEEKDAY([2]!Table1[[#This Row],[Travel Date]],2)</f>
        <v>6</v>
      </c>
      <c r="P11221" s="102">
        <v>1</v>
      </c>
    </row>
    <row r="11222" spans="2:16" x14ac:dyDescent="0.25">
      <c r="B11222" s="103"/>
      <c r="C11222" s="103"/>
      <c r="L11222" s="102" t="str">
        <f>[2]!Table1[[#This Row],[Orgn]]&amp;"-"&amp;[2]!Table1[[#This Row],[Dest]]</f>
        <v>BRI-SSH</v>
      </c>
      <c r="M11222" s="102" t="str">
        <f t="shared" si="175"/>
        <v>ADT</v>
      </c>
      <c r="N11222" s="102">
        <f>WEEKDAY([2]!Table1[[#This Row],[Travel Date]],2)</f>
        <v>6</v>
      </c>
      <c r="P11222" s="102">
        <v>1</v>
      </c>
    </row>
    <row r="11223" spans="2:16" x14ac:dyDescent="0.25">
      <c r="B11223" s="103"/>
      <c r="C11223" s="103"/>
      <c r="L11223" s="102" t="str">
        <f>[2]!Table1[[#This Row],[Orgn]]&amp;"-"&amp;[2]!Table1[[#This Row],[Dest]]</f>
        <v>BRI-SSH</v>
      </c>
      <c r="M11223" s="102" t="str">
        <f t="shared" si="175"/>
        <v>ADT</v>
      </c>
      <c r="N11223" s="102">
        <f>WEEKDAY([2]!Table1[[#This Row],[Travel Date]],2)</f>
        <v>6</v>
      </c>
      <c r="P11223" s="102">
        <v>1</v>
      </c>
    </row>
    <row r="11224" spans="2:16" x14ac:dyDescent="0.25">
      <c r="B11224" s="103"/>
      <c r="C11224" s="103"/>
      <c r="L11224" s="102" t="str">
        <f>[2]!Table1[[#This Row],[Orgn]]&amp;"-"&amp;[2]!Table1[[#This Row],[Dest]]</f>
        <v>BRI-SSH</v>
      </c>
      <c r="M11224" s="102" t="str">
        <f t="shared" si="175"/>
        <v>ADT</v>
      </c>
      <c r="N11224" s="102">
        <f>WEEKDAY([2]!Table1[[#This Row],[Travel Date]],2)</f>
        <v>6</v>
      </c>
      <c r="P11224" s="102">
        <v>1</v>
      </c>
    </row>
    <row r="11225" spans="2:16" x14ac:dyDescent="0.25">
      <c r="B11225" s="103"/>
      <c r="C11225" s="103"/>
      <c r="L11225" s="102" t="str">
        <f>[2]!Table1[[#This Row],[Orgn]]&amp;"-"&amp;[2]!Table1[[#This Row],[Dest]]</f>
        <v>BRI-SSH</v>
      </c>
      <c r="M11225" s="102" t="str">
        <f t="shared" si="175"/>
        <v>ADT</v>
      </c>
      <c r="N11225" s="102">
        <f>WEEKDAY([2]!Table1[[#This Row],[Travel Date]],2)</f>
        <v>6</v>
      </c>
      <c r="P11225" s="102">
        <v>1</v>
      </c>
    </row>
    <row r="11226" spans="2:16" x14ac:dyDescent="0.25">
      <c r="B11226" s="103"/>
      <c r="C11226" s="103"/>
      <c r="L11226" s="102" t="str">
        <f>[2]!Table1[[#This Row],[Orgn]]&amp;"-"&amp;[2]!Table1[[#This Row],[Dest]]</f>
        <v>BRI-SSH</v>
      </c>
      <c r="M11226" s="102" t="str">
        <f t="shared" si="175"/>
        <v>ADT</v>
      </c>
      <c r="N11226" s="102">
        <f>WEEKDAY([2]!Table1[[#This Row],[Travel Date]],2)</f>
        <v>6</v>
      </c>
      <c r="P11226" s="102">
        <v>1</v>
      </c>
    </row>
    <row r="11227" spans="2:16" x14ac:dyDescent="0.25">
      <c r="B11227" s="103"/>
      <c r="C11227" s="103"/>
      <c r="L11227" s="102" t="str">
        <f>[2]!Table1[[#This Row],[Orgn]]&amp;"-"&amp;[2]!Table1[[#This Row],[Dest]]</f>
        <v>BRI-SSH</v>
      </c>
      <c r="M11227" s="102" t="str">
        <f t="shared" si="175"/>
        <v>ADT</v>
      </c>
      <c r="N11227" s="102">
        <f>WEEKDAY([2]!Table1[[#This Row],[Travel Date]],2)</f>
        <v>6</v>
      </c>
      <c r="P11227" s="102">
        <v>1</v>
      </c>
    </row>
    <row r="11228" spans="2:16" x14ac:dyDescent="0.25">
      <c r="B11228" s="103"/>
      <c r="C11228" s="103"/>
      <c r="L11228" s="102" t="str">
        <f>[2]!Table1[[#This Row],[Orgn]]&amp;"-"&amp;[2]!Table1[[#This Row],[Dest]]</f>
        <v>BRI-SSH</v>
      </c>
      <c r="M11228" s="102" t="str">
        <f t="shared" si="175"/>
        <v>ADT</v>
      </c>
      <c r="N11228" s="102">
        <f>WEEKDAY([2]!Table1[[#This Row],[Travel Date]],2)</f>
        <v>6</v>
      </c>
      <c r="P11228" s="102">
        <v>1</v>
      </c>
    </row>
    <row r="11229" spans="2:16" x14ac:dyDescent="0.25">
      <c r="B11229" s="103"/>
      <c r="C11229" s="103"/>
      <c r="L11229" s="102" t="str">
        <f>[2]!Table1[[#This Row],[Orgn]]&amp;"-"&amp;[2]!Table1[[#This Row],[Dest]]</f>
        <v>BRI-SSH</v>
      </c>
      <c r="M11229" s="102" t="str">
        <f t="shared" si="175"/>
        <v>ADT</v>
      </c>
      <c r="N11229" s="102">
        <f>WEEKDAY([2]!Table1[[#This Row],[Travel Date]],2)</f>
        <v>6</v>
      </c>
      <c r="P11229" s="102">
        <v>1</v>
      </c>
    </row>
    <row r="11230" spans="2:16" x14ac:dyDescent="0.25">
      <c r="B11230" s="103"/>
      <c r="C11230" s="103"/>
      <c r="L11230" s="102" t="str">
        <f>[2]!Table1[[#This Row],[Orgn]]&amp;"-"&amp;[2]!Table1[[#This Row],[Dest]]</f>
        <v>BRI-SSH</v>
      </c>
      <c r="M11230" s="102" t="str">
        <f t="shared" si="175"/>
        <v>ADT</v>
      </c>
      <c r="N11230" s="102">
        <f>WEEKDAY([2]!Table1[[#This Row],[Travel Date]],2)</f>
        <v>6</v>
      </c>
      <c r="P11230" s="102">
        <v>1</v>
      </c>
    </row>
    <row r="11231" spans="2:16" x14ac:dyDescent="0.25">
      <c r="B11231" s="103"/>
      <c r="C11231" s="103"/>
      <c r="L11231" s="102" t="str">
        <f>[2]!Table1[[#This Row],[Orgn]]&amp;"-"&amp;[2]!Table1[[#This Row],[Dest]]</f>
        <v>BRI-SSH</v>
      </c>
      <c r="M11231" s="102" t="str">
        <f t="shared" si="175"/>
        <v>ADT</v>
      </c>
      <c r="N11231" s="102">
        <f>WEEKDAY([2]!Table1[[#This Row],[Travel Date]],2)</f>
        <v>6</v>
      </c>
      <c r="P11231" s="102">
        <v>1</v>
      </c>
    </row>
    <row r="11232" spans="2:16" x14ac:dyDescent="0.25">
      <c r="B11232" s="103"/>
      <c r="C11232" s="103"/>
      <c r="L11232" s="102" t="str">
        <f>[2]!Table1[[#This Row],[Orgn]]&amp;"-"&amp;[2]!Table1[[#This Row],[Dest]]</f>
        <v>BRI-SSH</v>
      </c>
      <c r="M11232" s="102" t="str">
        <f t="shared" si="175"/>
        <v>ADT</v>
      </c>
      <c r="N11232" s="102">
        <f>WEEKDAY([2]!Table1[[#This Row],[Travel Date]],2)</f>
        <v>6</v>
      </c>
      <c r="P11232" s="102">
        <v>1</v>
      </c>
    </row>
    <row r="11233" spans="2:16" x14ac:dyDescent="0.25">
      <c r="B11233" s="103"/>
      <c r="C11233" s="103"/>
      <c r="L11233" s="102" t="str">
        <f>[2]!Table1[[#This Row],[Orgn]]&amp;"-"&amp;[2]!Table1[[#This Row],[Dest]]</f>
        <v>BRI-SSH</v>
      </c>
      <c r="M11233" s="102" t="str">
        <f t="shared" si="175"/>
        <v>ADT</v>
      </c>
      <c r="N11233" s="102">
        <f>WEEKDAY([2]!Table1[[#This Row],[Travel Date]],2)</f>
        <v>6</v>
      </c>
      <c r="P11233" s="102">
        <v>1</v>
      </c>
    </row>
    <row r="11234" spans="2:16" x14ac:dyDescent="0.25">
      <c r="B11234" s="103"/>
      <c r="C11234" s="103"/>
      <c r="L11234" s="102" t="str">
        <f>[2]!Table1[[#This Row],[Orgn]]&amp;"-"&amp;[2]!Table1[[#This Row],[Dest]]</f>
        <v>BRI-SSH</v>
      </c>
      <c r="M11234" s="102" t="str">
        <f t="shared" si="175"/>
        <v>ADT</v>
      </c>
      <c r="N11234" s="102">
        <f>WEEKDAY([2]!Table1[[#This Row],[Travel Date]],2)</f>
        <v>6</v>
      </c>
      <c r="P11234" s="102">
        <v>1</v>
      </c>
    </row>
    <row r="11235" spans="2:16" x14ac:dyDescent="0.25">
      <c r="B11235" s="103"/>
      <c r="C11235" s="103"/>
      <c r="L11235" s="102" t="str">
        <f>[2]!Table1[[#This Row],[Orgn]]&amp;"-"&amp;[2]!Table1[[#This Row],[Dest]]</f>
        <v>BRI-SSH</v>
      </c>
      <c r="M11235" s="102" t="str">
        <f t="shared" si="175"/>
        <v>ADT</v>
      </c>
      <c r="N11235" s="102">
        <f>WEEKDAY([2]!Table1[[#This Row],[Travel Date]],2)</f>
        <v>6</v>
      </c>
      <c r="P11235" s="102">
        <v>1</v>
      </c>
    </row>
    <row r="11236" spans="2:16" x14ac:dyDescent="0.25">
      <c r="B11236" s="103"/>
      <c r="C11236" s="103"/>
      <c r="L11236" s="102" t="str">
        <f>[2]!Table1[[#This Row],[Orgn]]&amp;"-"&amp;[2]!Table1[[#This Row],[Dest]]</f>
        <v>BRI-SSH</v>
      </c>
      <c r="M11236" s="102" t="str">
        <f t="shared" si="175"/>
        <v>ADT</v>
      </c>
      <c r="N11236" s="102">
        <f>WEEKDAY([2]!Table1[[#This Row],[Travel Date]],2)</f>
        <v>6</v>
      </c>
      <c r="P11236" s="102">
        <v>1</v>
      </c>
    </row>
    <row r="11237" spans="2:16" x14ac:dyDescent="0.25">
      <c r="B11237" s="103"/>
      <c r="C11237" s="103"/>
      <c r="L11237" s="102" t="str">
        <f>[2]!Table1[[#This Row],[Orgn]]&amp;"-"&amp;[2]!Table1[[#This Row],[Dest]]</f>
        <v>BRI-SSH</v>
      </c>
      <c r="M11237" s="102" t="str">
        <f t="shared" si="175"/>
        <v>ADT</v>
      </c>
      <c r="N11237" s="102">
        <f>WEEKDAY([2]!Table1[[#This Row],[Travel Date]],2)</f>
        <v>6</v>
      </c>
      <c r="P11237" s="102">
        <v>1</v>
      </c>
    </row>
    <row r="11238" spans="2:16" x14ac:dyDescent="0.25">
      <c r="B11238" s="103"/>
      <c r="C11238" s="103"/>
      <c r="L11238" s="102" t="str">
        <f>[2]!Table1[[#This Row],[Orgn]]&amp;"-"&amp;[2]!Table1[[#This Row],[Dest]]</f>
        <v>BRI-SSH</v>
      </c>
      <c r="M11238" s="102" t="str">
        <f t="shared" si="175"/>
        <v>ADT</v>
      </c>
      <c r="N11238" s="102">
        <f>WEEKDAY([2]!Table1[[#This Row],[Travel Date]],2)</f>
        <v>6</v>
      </c>
      <c r="P11238" s="102">
        <v>1</v>
      </c>
    </row>
    <row r="11239" spans="2:16" x14ac:dyDescent="0.25">
      <c r="B11239" s="103"/>
      <c r="C11239" s="103"/>
      <c r="L11239" s="102" t="str">
        <f>[2]!Table1[[#This Row],[Orgn]]&amp;"-"&amp;[2]!Table1[[#This Row],[Dest]]</f>
        <v>BRI-SSH</v>
      </c>
      <c r="M11239" s="102" t="str">
        <f t="shared" si="175"/>
        <v>ADT</v>
      </c>
      <c r="N11239" s="102">
        <f>WEEKDAY([2]!Table1[[#This Row],[Travel Date]],2)</f>
        <v>6</v>
      </c>
      <c r="P11239" s="102">
        <v>1</v>
      </c>
    </row>
    <row r="11240" spans="2:16" x14ac:dyDescent="0.25">
      <c r="B11240" s="103"/>
      <c r="C11240" s="103"/>
      <c r="L11240" s="102" t="str">
        <f>[2]!Table1[[#This Row],[Orgn]]&amp;"-"&amp;[2]!Table1[[#This Row],[Dest]]</f>
        <v>BRI-SSH</v>
      </c>
      <c r="M11240" s="102" t="str">
        <f t="shared" si="175"/>
        <v>ADT</v>
      </c>
      <c r="N11240" s="102">
        <f>WEEKDAY([2]!Table1[[#This Row],[Travel Date]],2)</f>
        <v>6</v>
      </c>
      <c r="P11240" s="102">
        <v>1</v>
      </c>
    </row>
    <row r="11241" spans="2:16" x14ac:dyDescent="0.25">
      <c r="B11241" s="103"/>
      <c r="C11241" s="103"/>
      <c r="L11241" s="102" t="str">
        <f>[2]!Table1[[#This Row],[Orgn]]&amp;"-"&amp;[2]!Table1[[#This Row],[Dest]]</f>
        <v>BRI-SSH</v>
      </c>
      <c r="M11241" s="102" t="str">
        <f t="shared" si="175"/>
        <v>ADT</v>
      </c>
      <c r="N11241" s="102">
        <f>WEEKDAY([2]!Table1[[#This Row],[Travel Date]],2)</f>
        <v>6</v>
      </c>
      <c r="P11241" s="102">
        <v>1</v>
      </c>
    </row>
    <row r="11242" spans="2:16" x14ac:dyDescent="0.25">
      <c r="B11242" s="103"/>
      <c r="C11242" s="103"/>
      <c r="L11242" s="102" t="str">
        <f>[2]!Table1[[#This Row],[Orgn]]&amp;"-"&amp;[2]!Table1[[#This Row],[Dest]]</f>
        <v>BRI-SSH</v>
      </c>
      <c r="M11242" s="102" t="str">
        <f t="shared" si="175"/>
        <v>ADT</v>
      </c>
      <c r="N11242" s="102">
        <f>WEEKDAY([2]!Table1[[#This Row],[Travel Date]],2)</f>
        <v>6</v>
      </c>
      <c r="P11242" s="102">
        <v>1</v>
      </c>
    </row>
    <row r="11243" spans="2:16" x14ac:dyDescent="0.25">
      <c r="B11243" s="103"/>
      <c r="C11243" s="103"/>
      <c r="L11243" s="102" t="str">
        <f>[2]!Table1[[#This Row],[Orgn]]&amp;"-"&amp;[2]!Table1[[#This Row],[Dest]]</f>
        <v>BRI-SSH</v>
      </c>
      <c r="M11243" s="102" t="str">
        <f t="shared" si="175"/>
        <v>ADT</v>
      </c>
      <c r="N11243" s="102">
        <f>WEEKDAY([2]!Table1[[#This Row],[Travel Date]],2)</f>
        <v>6</v>
      </c>
      <c r="P11243" s="102">
        <v>1</v>
      </c>
    </row>
    <row r="11244" spans="2:16" x14ac:dyDescent="0.25">
      <c r="B11244" s="103"/>
      <c r="C11244" s="103"/>
      <c r="L11244" s="102" t="str">
        <f>[2]!Table1[[#This Row],[Orgn]]&amp;"-"&amp;[2]!Table1[[#This Row],[Dest]]</f>
        <v>BRI-SSH</v>
      </c>
      <c r="M11244" s="102" t="str">
        <f t="shared" si="175"/>
        <v>ADT</v>
      </c>
      <c r="N11244" s="102">
        <f>WEEKDAY([2]!Table1[[#This Row],[Travel Date]],2)</f>
        <v>6</v>
      </c>
      <c r="P11244" s="102">
        <v>1</v>
      </c>
    </row>
    <row r="11245" spans="2:16" x14ac:dyDescent="0.25">
      <c r="B11245" s="103"/>
      <c r="C11245" s="103"/>
      <c r="L11245" s="102" t="str">
        <f>[2]!Table1[[#This Row],[Orgn]]&amp;"-"&amp;[2]!Table1[[#This Row],[Dest]]</f>
        <v>BRI-SSH</v>
      </c>
      <c r="M11245" s="102" t="str">
        <f t="shared" si="175"/>
        <v>ADT</v>
      </c>
      <c r="N11245" s="102">
        <f>WEEKDAY([2]!Table1[[#This Row],[Travel Date]],2)</f>
        <v>6</v>
      </c>
      <c r="P11245" s="102">
        <v>1</v>
      </c>
    </row>
    <row r="11246" spans="2:16" x14ac:dyDescent="0.25">
      <c r="B11246" s="103"/>
      <c r="C11246" s="103"/>
      <c r="L11246" s="102" t="str">
        <f>[2]!Table1[[#This Row],[Orgn]]&amp;"-"&amp;[2]!Table1[[#This Row],[Dest]]</f>
        <v>BRI-SSH</v>
      </c>
      <c r="M11246" s="102" t="str">
        <f t="shared" si="175"/>
        <v>ADT</v>
      </c>
      <c r="N11246" s="102">
        <f>WEEKDAY([2]!Table1[[#This Row],[Travel Date]],2)</f>
        <v>6</v>
      </c>
      <c r="P11246" s="102">
        <v>1</v>
      </c>
    </row>
    <row r="11247" spans="2:16" x14ac:dyDescent="0.25">
      <c r="B11247" s="103"/>
      <c r="C11247" s="103"/>
      <c r="L11247" s="102" t="str">
        <f>[2]!Table1[[#This Row],[Orgn]]&amp;"-"&amp;[2]!Table1[[#This Row],[Dest]]</f>
        <v>BRI-SSH</v>
      </c>
      <c r="M11247" s="102" t="str">
        <f t="shared" si="175"/>
        <v>ADT</v>
      </c>
      <c r="N11247" s="102">
        <f>WEEKDAY([2]!Table1[[#This Row],[Travel Date]],2)</f>
        <v>6</v>
      </c>
      <c r="P11247" s="102">
        <v>1</v>
      </c>
    </row>
    <row r="11248" spans="2:16" x14ac:dyDescent="0.25">
      <c r="B11248" s="103"/>
      <c r="C11248" s="103"/>
      <c r="L11248" s="102" t="str">
        <f>[2]!Table1[[#This Row],[Orgn]]&amp;"-"&amp;[2]!Table1[[#This Row],[Dest]]</f>
        <v>BRI-SSH</v>
      </c>
      <c r="M11248" s="102" t="str">
        <f t="shared" si="175"/>
        <v>ADT</v>
      </c>
      <c r="N11248" s="102">
        <f>WEEKDAY([2]!Table1[[#This Row],[Travel Date]],2)</f>
        <v>6</v>
      </c>
      <c r="P11248" s="102">
        <v>1</v>
      </c>
    </row>
    <row r="11249" spans="2:16" x14ac:dyDescent="0.25">
      <c r="B11249" s="103"/>
      <c r="C11249" s="103"/>
      <c r="L11249" s="102" t="str">
        <f>[2]!Table1[[#This Row],[Orgn]]&amp;"-"&amp;[2]!Table1[[#This Row],[Dest]]</f>
        <v>BRI-SSH</v>
      </c>
      <c r="M11249" s="102" t="str">
        <f t="shared" si="175"/>
        <v>ADT</v>
      </c>
      <c r="N11249" s="102">
        <f>WEEKDAY([2]!Table1[[#This Row],[Travel Date]],2)</f>
        <v>6</v>
      </c>
      <c r="P11249" s="102">
        <v>1</v>
      </c>
    </row>
    <row r="11250" spans="2:16" x14ac:dyDescent="0.25">
      <c r="B11250" s="103"/>
      <c r="C11250" s="103"/>
      <c r="L11250" s="102" t="str">
        <f>[2]!Table1[[#This Row],[Orgn]]&amp;"-"&amp;[2]!Table1[[#This Row],[Dest]]</f>
        <v>BRI-SSH</v>
      </c>
      <c r="M11250" s="102" t="str">
        <f t="shared" si="175"/>
        <v>ADT</v>
      </c>
      <c r="N11250" s="102">
        <f>WEEKDAY([2]!Table1[[#This Row],[Travel Date]],2)</f>
        <v>6</v>
      </c>
      <c r="P11250" s="102">
        <v>1</v>
      </c>
    </row>
    <row r="11251" spans="2:16" x14ac:dyDescent="0.25">
      <c r="B11251" s="103"/>
      <c r="C11251" s="103"/>
      <c r="L11251" s="102" t="str">
        <f>[2]!Table1[[#This Row],[Orgn]]&amp;"-"&amp;[2]!Table1[[#This Row],[Dest]]</f>
        <v>BRI-SSH</v>
      </c>
      <c r="M11251" s="102" t="str">
        <f t="shared" si="175"/>
        <v>ADT</v>
      </c>
      <c r="N11251" s="102">
        <f>WEEKDAY([2]!Table1[[#This Row],[Travel Date]],2)</f>
        <v>6</v>
      </c>
      <c r="P11251" s="102">
        <v>1</v>
      </c>
    </row>
    <row r="11252" spans="2:16" x14ac:dyDescent="0.25">
      <c r="B11252" s="103"/>
      <c r="C11252" s="103"/>
      <c r="L11252" s="102" t="str">
        <f>[2]!Table1[[#This Row],[Orgn]]&amp;"-"&amp;[2]!Table1[[#This Row],[Dest]]</f>
        <v>BRI-SSH</v>
      </c>
      <c r="M11252" s="102" t="str">
        <f t="shared" si="175"/>
        <v>ADT</v>
      </c>
      <c r="N11252" s="102">
        <f>WEEKDAY([2]!Table1[[#This Row],[Travel Date]],2)</f>
        <v>6</v>
      </c>
      <c r="P11252" s="102">
        <v>1</v>
      </c>
    </row>
    <row r="11253" spans="2:16" x14ac:dyDescent="0.25">
      <c r="B11253" s="103"/>
      <c r="C11253" s="103"/>
      <c r="L11253" s="102" t="str">
        <f>[2]!Table1[[#This Row],[Orgn]]&amp;"-"&amp;[2]!Table1[[#This Row],[Dest]]</f>
        <v>BRI-SSH</v>
      </c>
      <c r="M11253" s="102" t="str">
        <f t="shared" si="175"/>
        <v>ADT</v>
      </c>
      <c r="N11253" s="102">
        <f>WEEKDAY([2]!Table1[[#This Row],[Travel Date]],2)</f>
        <v>6</v>
      </c>
      <c r="P11253" s="102">
        <v>1</v>
      </c>
    </row>
    <row r="11254" spans="2:16" x14ac:dyDescent="0.25">
      <c r="B11254" s="103"/>
      <c r="C11254" s="103"/>
      <c r="L11254" s="102" t="str">
        <f>[2]!Table1[[#This Row],[Orgn]]&amp;"-"&amp;[2]!Table1[[#This Row],[Dest]]</f>
        <v>BRI-SSH</v>
      </c>
      <c r="M11254" s="102" t="str">
        <f t="shared" si="175"/>
        <v>ADT</v>
      </c>
      <c r="N11254" s="102">
        <f>WEEKDAY([2]!Table1[[#This Row],[Travel Date]],2)</f>
        <v>6</v>
      </c>
      <c r="P11254" s="102">
        <v>1</v>
      </c>
    </row>
    <row r="11255" spans="2:16" x14ac:dyDescent="0.25">
      <c r="B11255" s="103"/>
      <c r="C11255" s="103"/>
      <c r="L11255" s="102" t="str">
        <f>[2]!Table1[[#This Row],[Orgn]]&amp;"-"&amp;[2]!Table1[[#This Row],[Dest]]</f>
        <v>BRI-SSH</v>
      </c>
      <c r="M11255" s="102" t="str">
        <f t="shared" si="175"/>
        <v>ADT</v>
      </c>
      <c r="N11255" s="102">
        <f>WEEKDAY([2]!Table1[[#This Row],[Travel Date]],2)</f>
        <v>6</v>
      </c>
      <c r="P11255" s="102">
        <v>1</v>
      </c>
    </row>
    <row r="11256" spans="2:16" x14ac:dyDescent="0.25">
      <c r="B11256" s="103"/>
      <c r="C11256" s="103"/>
      <c r="L11256" s="102" t="str">
        <f>[2]!Table1[[#This Row],[Orgn]]&amp;"-"&amp;[2]!Table1[[#This Row],[Dest]]</f>
        <v>BRI-SSH</v>
      </c>
      <c r="M11256" s="102" t="str">
        <f t="shared" si="175"/>
        <v>ADT</v>
      </c>
      <c r="N11256" s="102">
        <f>WEEKDAY([2]!Table1[[#This Row],[Travel Date]],2)</f>
        <v>6</v>
      </c>
      <c r="P11256" s="102">
        <v>1</v>
      </c>
    </row>
    <row r="11257" spans="2:16" x14ac:dyDescent="0.25">
      <c r="B11257" s="103"/>
      <c r="C11257" s="103"/>
      <c r="L11257" s="102" t="str">
        <f>[2]!Table1[[#This Row],[Orgn]]&amp;"-"&amp;[2]!Table1[[#This Row],[Dest]]</f>
        <v>BRI-SSH</v>
      </c>
      <c r="M11257" s="102" t="str">
        <f t="shared" si="175"/>
        <v>ADT</v>
      </c>
      <c r="N11257" s="102">
        <f>WEEKDAY([2]!Table1[[#This Row],[Travel Date]],2)</f>
        <v>6</v>
      </c>
      <c r="P11257" s="102">
        <v>1</v>
      </c>
    </row>
    <row r="11258" spans="2:16" x14ac:dyDescent="0.25">
      <c r="B11258" s="103"/>
      <c r="C11258" s="103"/>
      <c r="L11258" s="102" t="str">
        <f>[2]!Table1[[#This Row],[Orgn]]&amp;"-"&amp;[2]!Table1[[#This Row],[Dest]]</f>
        <v>BRI-SSH</v>
      </c>
      <c r="M11258" s="102" t="str">
        <f t="shared" si="175"/>
        <v>ADT</v>
      </c>
      <c r="N11258" s="102">
        <f>WEEKDAY([2]!Table1[[#This Row],[Travel Date]],2)</f>
        <v>6</v>
      </c>
      <c r="P11258" s="102">
        <v>1</v>
      </c>
    </row>
    <row r="11259" spans="2:16" x14ac:dyDescent="0.25">
      <c r="B11259" s="103"/>
      <c r="C11259" s="103"/>
      <c r="L11259" s="102" t="str">
        <f>[2]!Table1[[#This Row],[Orgn]]&amp;"-"&amp;[2]!Table1[[#This Row],[Dest]]</f>
        <v>BRI-SSH</v>
      </c>
      <c r="M11259" s="102" t="str">
        <f t="shared" si="175"/>
        <v>ADT</v>
      </c>
      <c r="N11259" s="102">
        <f>WEEKDAY([2]!Table1[[#This Row],[Travel Date]],2)</f>
        <v>6</v>
      </c>
      <c r="P11259" s="102">
        <v>1</v>
      </c>
    </row>
    <row r="11260" spans="2:16" x14ac:dyDescent="0.25">
      <c r="B11260" s="103"/>
      <c r="C11260" s="103"/>
      <c r="L11260" s="102" t="str">
        <f>[2]!Table1[[#This Row],[Orgn]]&amp;"-"&amp;[2]!Table1[[#This Row],[Dest]]</f>
        <v>BRI-SSH</v>
      </c>
      <c r="M11260" s="102" t="str">
        <f t="shared" si="175"/>
        <v>ADT</v>
      </c>
      <c r="N11260" s="102">
        <f>WEEKDAY([2]!Table1[[#This Row],[Travel Date]],2)</f>
        <v>6</v>
      </c>
      <c r="P11260" s="102">
        <v>1</v>
      </c>
    </row>
    <row r="11261" spans="2:16" x14ac:dyDescent="0.25">
      <c r="B11261" s="103"/>
      <c r="C11261" s="103"/>
      <c r="L11261" s="102" t="str">
        <f>[2]!Table1[[#This Row],[Orgn]]&amp;"-"&amp;[2]!Table1[[#This Row],[Dest]]</f>
        <v>BRI-SSH</v>
      </c>
      <c r="M11261" s="102" t="str">
        <f t="shared" si="175"/>
        <v>ADT</v>
      </c>
      <c r="N11261" s="102">
        <f>WEEKDAY([2]!Table1[[#This Row],[Travel Date]],2)</f>
        <v>6</v>
      </c>
      <c r="P11261" s="102">
        <v>1</v>
      </c>
    </row>
    <row r="11262" spans="2:16" x14ac:dyDescent="0.25">
      <c r="B11262" s="103"/>
      <c r="C11262" s="103"/>
      <c r="L11262" s="102" t="str">
        <f>[2]!Table1[[#This Row],[Orgn]]&amp;"-"&amp;[2]!Table1[[#This Row],[Dest]]</f>
        <v>BRI-SSH</v>
      </c>
      <c r="M11262" s="102" t="str">
        <f t="shared" si="175"/>
        <v>ADT</v>
      </c>
      <c r="N11262" s="102">
        <f>WEEKDAY([2]!Table1[[#This Row],[Travel Date]],2)</f>
        <v>6</v>
      </c>
      <c r="P11262" s="102">
        <v>1</v>
      </c>
    </row>
    <row r="11263" spans="2:16" x14ac:dyDescent="0.25">
      <c r="B11263" s="103"/>
      <c r="C11263" s="103"/>
      <c r="L11263" s="102" t="str">
        <f>[2]!Table1[[#This Row],[Orgn]]&amp;"-"&amp;[2]!Table1[[#This Row],[Dest]]</f>
        <v>BRI-SSH</v>
      </c>
      <c r="M11263" s="102" t="str">
        <f t="shared" si="175"/>
        <v>ADT</v>
      </c>
      <c r="N11263" s="102">
        <f>WEEKDAY([2]!Table1[[#This Row],[Travel Date]],2)</f>
        <v>6</v>
      </c>
      <c r="P11263" s="102">
        <v>1</v>
      </c>
    </row>
    <row r="11264" spans="2:16" x14ac:dyDescent="0.25">
      <c r="B11264" s="103"/>
      <c r="C11264" s="103"/>
      <c r="L11264" s="102" t="str">
        <f>[2]!Table1[[#This Row],[Orgn]]&amp;"-"&amp;[2]!Table1[[#This Row],[Dest]]</f>
        <v>BRI-SSH</v>
      </c>
      <c r="M11264" s="102" t="str">
        <f t="shared" si="175"/>
        <v>ADT</v>
      </c>
      <c r="N11264" s="102">
        <f>WEEKDAY([2]!Table1[[#This Row],[Travel Date]],2)</f>
        <v>6</v>
      </c>
      <c r="P11264" s="102">
        <v>1</v>
      </c>
    </row>
    <row r="11265" spans="2:16" x14ac:dyDescent="0.25">
      <c r="B11265" s="103"/>
      <c r="C11265" s="103"/>
      <c r="L11265" s="102" t="str">
        <f>[2]!Table1[[#This Row],[Orgn]]&amp;"-"&amp;[2]!Table1[[#This Row],[Dest]]</f>
        <v>BRI-SSH</v>
      </c>
      <c r="M11265" s="102" t="str">
        <f t="shared" si="175"/>
        <v>ADT</v>
      </c>
      <c r="N11265" s="102">
        <f>WEEKDAY([2]!Table1[[#This Row],[Travel Date]],2)</f>
        <v>6</v>
      </c>
      <c r="P11265" s="102">
        <v>1</v>
      </c>
    </row>
    <row r="11266" spans="2:16" x14ac:dyDescent="0.25">
      <c r="B11266" s="103"/>
      <c r="C11266" s="103"/>
      <c r="L11266" s="102" t="str">
        <f>[2]!Table1[[#This Row],[Orgn]]&amp;"-"&amp;[2]!Table1[[#This Row],[Dest]]</f>
        <v>BRI-SSH</v>
      </c>
      <c r="M11266" s="102" t="str">
        <f t="shared" ref="M11266:M11329" si="176">IF(TRIM(C11266)="INF", "INF", IF(TRIM(C11266)="CHD", "CHD", "ADT"))</f>
        <v>ADT</v>
      </c>
      <c r="N11266" s="102">
        <f>WEEKDAY([2]!Table1[[#This Row],[Travel Date]],2)</f>
        <v>6</v>
      </c>
      <c r="P11266" s="102">
        <v>1</v>
      </c>
    </row>
    <row r="11267" spans="2:16" x14ac:dyDescent="0.25">
      <c r="B11267" s="103"/>
      <c r="C11267" s="103"/>
      <c r="L11267" s="102" t="str">
        <f>[2]!Table1[[#This Row],[Orgn]]&amp;"-"&amp;[2]!Table1[[#This Row],[Dest]]</f>
        <v>BRI-SSH</v>
      </c>
      <c r="M11267" s="102" t="str">
        <f t="shared" si="176"/>
        <v>ADT</v>
      </c>
      <c r="N11267" s="102">
        <f>WEEKDAY([2]!Table1[[#This Row],[Travel Date]],2)</f>
        <v>6</v>
      </c>
      <c r="P11267" s="102">
        <v>1</v>
      </c>
    </row>
    <row r="11268" spans="2:16" x14ac:dyDescent="0.25">
      <c r="B11268" s="103"/>
      <c r="C11268" s="103"/>
      <c r="L11268" s="102" t="str">
        <f>[2]!Table1[[#This Row],[Orgn]]&amp;"-"&amp;[2]!Table1[[#This Row],[Dest]]</f>
        <v>BRI-SSH</v>
      </c>
      <c r="M11268" s="102" t="str">
        <f t="shared" si="176"/>
        <v>ADT</v>
      </c>
      <c r="N11268" s="102">
        <f>WEEKDAY([2]!Table1[[#This Row],[Travel Date]],2)</f>
        <v>6</v>
      </c>
      <c r="P11268" s="102">
        <v>1</v>
      </c>
    </row>
    <row r="11269" spans="2:16" x14ac:dyDescent="0.25">
      <c r="B11269" s="103"/>
      <c r="C11269" s="103"/>
      <c r="L11269" s="102" t="str">
        <f>[2]!Table1[[#This Row],[Orgn]]&amp;"-"&amp;[2]!Table1[[#This Row],[Dest]]</f>
        <v>BRI-SSH</v>
      </c>
      <c r="M11269" s="102" t="str">
        <f t="shared" si="176"/>
        <v>ADT</v>
      </c>
      <c r="N11269" s="102">
        <f>WEEKDAY([2]!Table1[[#This Row],[Travel Date]],2)</f>
        <v>6</v>
      </c>
      <c r="P11269" s="102">
        <v>1</v>
      </c>
    </row>
    <row r="11270" spans="2:16" x14ac:dyDescent="0.25">
      <c r="B11270" s="103"/>
      <c r="C11270" s="103"/>
      <c r="L11270" s="102" t="str">
        <f>[2]!Table1[[#This Row],[Orgn]]&amp;"-"&amp;[2]!Table1[[#This Row],[Dest]]</f>
        <v>BRI-SSH</v>
      </c>
      <c r="M11270" s="102" t="str">
        <f t="shared" si="176"/>
        <v>ADT</v>
      </c>
      <c r="N11270" s="102">
        <f>WEEKDAY([2]!Table1[[#This Row],[Travel Date]],2)</f>
        <v>6</v>
      </c>
      <c r="P11270" s="102">
        <v>1</v>
      </c>
    </row>
    <row r="11271" spans="2:16" x14ac:dyDescent="0.25">
      <c r="B11271" s="103"/>
      <c r="C11271" s="103"/>
      <c r="L11271" s="102" t="str">
        <f>[2]!Table1[[#This Row],[Orgn]]&amp;"-"&amp;[2]!Table1[[#This Row],[Dest]]</f>
        <v>BRI-SSH</v>
      </c>
      <c r="M11271" s="102" t="str">
        <f t="shared" si="176"/>
        <v>ADT</v>
      </c>
      <c r="N11271" s="102">
        <f>WEEKDAY([2]!Table1[[#This Row],[Travel Date]],2)</f>
        <v>6</v>
      </c>
      <c r="P11271" s="102">
        <v>1</v>
      </c>
    </row>
    <row r="11272" spans="2:16" x14ac:dyDescent="0.25">
      <c r="B11272" s="103"/>
      <c r="C11272" s="103"/>
      <c r="L11272" s="102" t="str">
        <f>[2]!Table1[[#This Row],[Orgn]]&amp;"-"&amp;[2]!Table1[[#This Row],[Dest]]</f>
        <v>BRI-SSH</v>
      </c>
      <c r="M11272" s="102" t="str">
        <f t="shared" si="176"/>
        <v>ADT</v>
      </c>
      <c r="N11272" s="102">
        <f>WEEKDAY([2]!Table1[[#This Row],[Travel Date]],2)</f>
        <v>6</v>
      </c>
      <c r="P11272" s="102">
        <v>1</v>
      </c>
    </row>
    <row r="11273" spans="2:16" x14ac:dyDescent="0.25">
      <c r="B11273" s="103"/>
      <c r="C11273" s="103"/>
      <c r="L11273" s="102" t="str">
        <f>[2]!Table1[[#This Row],[Orgn]]&amp;"-"&amp;[2]!Table1[[#This Row],[Dest]]</f>
        <v>BRI-SSH</v>
      </c>
      <c r="M11273" s="102" t="str">
        <f t="shared" si="176"/>
        <v>ADT</v>
      </c>
      <c r="N11273" s="102">
        <f>WEEKDAY([2]!Table1[[#This Row],[Travel Date]],2)</f>
        <v>6</v>
      </c>
      <c r="P11273" s="102">
        <v>1</v>
      </c>
    </row>
    <row r="11274" spans="2:16" x14ac:dyDescent="0.25">
      <c r="B11274" s="103"/>
      <c r="C11274" s="103"/>
      <c r="L11274" s="102" t="str">
        <f>[2]!Table1[[#This Row],[Orgn]]&amp;"-"&amp;[2]!Table1[[#This Row],[Dest]]</f>
        <v>BRI-SSH</v>
      </c>
      <c r="M11274" s="102" t="str">
        <f t="shared" si="176"/>
        <v>ADT</v>
      </c>
      <c r="N11274" s="102">
        <f>WEEKDAY([2]!Table1[[#This Row],[Travel Date]],2)</f>
        <v>6</v>
      </c>
      <c r="P11274" s="102">
        <v>1</v>
      </c>
    </row>
    <row r="11275" spans="2:16" x14ac:dyDescent="0.25">
      <c r="B11275" s="103"/>
      <c r="C11275" s="103"/>
      <c r="L11275" s="102" t="str">
        <f>[2]!Table1[[#This Row],[Orgn]]&amp;"-"&amp;[2]!Table1[[#This Row],[Dest]]</f>
        <v>BRI-SSH</v>
      </c>
      <c r="M11275" s="102" t="str">
        <f t="shared" si="176"/>
        <v>ADT</v>
      </c>
      <c r="N11275" s="102">
        <f>WEEKDAY([2]!Table1[[#This Row],[Travel Date]],2)</f>
        <v>6</v>
      </c>
      <c r="P11275" s="102">
        <v>1</v>
      </c>
    </row>
    <row r="11276" spans="2:16" x14ac:dyDescent="0.25">
      <c r="B11276" s="103"/>
      <c r="C11276" s="103"/>
      <c r="L11276" s="102" t="str">
        <f>[2]!Table1[[#This Row],[Orgn]]&amp;"-"&amp;[2]!Table1[[#This Row],[Dest]]</f>
        <v>BRI-SSH</v>
      </c>
      <c r="M11276" s="102" t="str">
        <f t="shared" si="176"/>
        <v>ADT</v>
      </c>
      <c r="N11276" s="102">
        <f>WEEKDAY([2]!Table1[[#This Row],[Travel Date]],2)</f>
        <v>6</v>
      </c>
      <c r="P11276" s="102">
        <v>1</v>
      </c>
    </row>
    <row r="11277" spans="2:16" x14ac:dyDescent="0.25">
      <c r="B11277" s="103"/>
      <c r="C11277" s="103"/>
      <c r="L11277" s="102" t="str">
        <f>[2]!Table1[[#This Row],[Orgn]]&amp;"-"&amp;[2]!Table1[[#This Row],[Dest]]</f>
        <v>BRI-SSH</v>
      </c>
      <c r="M11277" s="102" t="str">
        <f t="shared" si="176"/>
        <v>ADT</v>
      </c>
      <c r="N11277" s="102">
        <f>WEEKDAY([2]!Table1[[#This Row],[Travel Date]],2)</f>
        <v>6</v>
      </c>
      <c r="P11277" s="102">
        <v>1</v>
      </c>
    </row>
    <row r="11278" spans="2:16" x14ac:dyDescent="0.25">
      <c r="B11278" s="103"/>
      <c r="C11278" s="103"/>
      <c r="L11278" s="102" t="str">
        <f>[2]!Table1[[#This Row],[Orgn]]&amp;"-"&amp;[2]!Table1[[#This Row],[Dest]]</f>
        <v>BRI-SSH</v>
      </c>
      <c r="M11278" s="102" t="str">
        <f t="shared" si="176"/>
        <v>ADT</v>
      </c>
      <c r="N11278" s="102">
        <f>WEEKDAY([2]!Table1[[#This Row],[Travel Date]],2)</f>
        <v>6</v>
      </c>
      <c r="P11278" s="102">
        <v>1</v>
      </c>
    </row>
    <row r="11279" spans="2:16" x14ac:dyDescent="0.25">
      <c r="B11279" s="103"/>
      <c r="C11279" s="103"/>
      <c r="L11279" s="102" t="str">
        <f>[2]!Table1[[#This Row],[Orgn]]&amp;"-"&amp;[2]!Table1[[#This Row],[Dest]]</f>
        <v>BRI-SSH</v>
      </c>
      <c r="M11279" s="102" t="str">
        <f t="shared" si="176"/>
        <v>ADT</v>
      </c>
      <c r="N11279" s="102">
        <f>WEEKDAY([2]!Table1[[#This Row],[Travel Date]],2)</f>
        <v>6</v>
      </c>
      <c r="P11279" s="102">
        <v>1</v>
      </c>
    </row>
    <row r="11280" spans="2:16" x14ac:dyDescent="0.25">
      <c r="B11280" s="103"/>
      <c r="C11280" s="103"/>
      <c r="L11280" s="102" t="str">
        <f>[2]!Table1[[#This Row],[Orgn]]&amp;"-"&amp;[2]!Table1[[#This Row],[Dest]]</f>
        <v>BRI-SSH</v>
      </c>
      <c r="M11280" s="102" t="str">
        <f t="shared" si="176"/>
        <v>ADT</v>
      </c>
      <c r="N11280" s="102">
        <f>WEEKDAY([2]!Table1[[#This Row],[Travel Date]],2)</f>
        <v>6</v>
      </c>
      <c r="P11280" s="102">
        <v>1</v>
      </c>
    </row>
    <row r="11281" spans="2:16" x14ac:dyDescent="0.25">
      <c r="B11281" s="103"/>
      <c r="C11281" s="103"/>
      <c r="L11281" s="102" t="str">
        <f>[2]!Table1[[#This Row],[Orgn]]&amp;"-"&amp;[2]!Table1[[#This Row],[Dest]]</f>
        <v>BRI-SSH</v>
      </c>
      <c r="M11281" s="102" t="str">
        <f t="shared" si="176"/>
        <v>ADT</v>
      </c>
      <c r="N11281" s="102">
        <f>WEEKDAY([2]!Table1[[#This Row],[Travel Date]],2)</f>
        <v>6</v>
      </c>
      <c r="P11281" s="102">
        <v>1</v>
      </c>
    </row>
    <row r="11282" spans="2:16" x14ac:dyDescent="0.25">
      <c r="B11282" s="103"/>
      <c r="C11282" s="103"/>
      <c r="L11282" s="102" t="str">
        <f>[2]!Table1[[#This Row],[Orgn]]&amp;"-"&amp;[2]!Table1[[#This Row],[Dest]]</f>
        <v>BRI-SSH</v>
      </c>
      <c r="M11282" s="102" t="str">
        <f t="shared" si="176"/>
        <v>ADT</v>
      </c>
      <c r="N11282" s="102">
        <f>WEEKDAY([2]!Table1[[#This Row],[Travel Date]],2)</f>
        <v>6</v>
      </c>
      <c r="P11282" s="102">
        <v>1</v>
      </c>
    </row>
    <row r="11283" spans="2:16" x14ac:dyDescent="0.25">
      <c r="B11283" s="103"/>
      <c r="C11283" s="103"/>
      <c r="L11283" s="102" t="str">
        <f>[2]!Table1[[#This Row],[Orgn]]&amp;"-"&amp;[2]!Table1[[#This Row],[Dest]]</f>
        <v>BRI-SSH</v>
      </c>
      <c r="M11283" s="102" t="str">
        <f t="shared" si="176"/>
        <v>ADT</v>
      </c>
      <c r="N11283" s="102">
        <f>WEEKDAY([2]!Table1[[#This Row],[Travel Date]],2)</f>
        <v>6</v>
      </c>
      <c r="P11283" s="102">
        <v>1</v>
      </c>
    </row>
    <row r="11284" spans="2:16" x14ac:dyDescent="0.25">
      <c r="B11284" s="103"/>
      <c r="C11284" s="103"/>
      <c r="L11284" s="102" t="str">
        <f>[2]!Table1[[#This Row],[Orgn]]&amp;"-"&amp;[2]!Table1[[#This Row],[Dest]]</f>
        <v>BRI-SSH</v>
      </c>
      <c r="M11284" s="102" t="str">
        <f t="shared" si="176"/>
        <v>ADT</v>
      </c>
      <c r="N11284" s="102">
        <f>WEEKDAY([2]!Table1[[#This Row],[Travel Date]],2)</f>
        <v>6</v>
      </c>
      <c r="P11284" s="102">
        <v>1</v>
      </c>
    </row>
    <row r="11285" spans="2:16" x14ac:dyDescent="0.25">
      <c r="B11285" s="103"/>
      <c r="C11285" s="103"/>
      <c r="L11285" s="102" t="str">
        <f>[2]!Table1[[#This Row],[Orgn]]&amp;"-"&amp;[2]!Table1[[#This Row],[Dest]]</f>
        <v>BRI-SSH</v>
      </c>
      <c r="M11285" s="102" t="str">
        <f t="shared" si="176"/>
        <v>ADT</v>
      </c>
      <c r="N11285" s="102">
        <f>WEEKDAY([2]!Table1[[#This Row],[Travel Date]],2)</f>
        <v>6</v>
      </c>
      <c r="P11285" s="102">
        <v>1</v>
      </c>
    </row>
    <row r="11286" spans="2:16" x14ac:dyDescent="0.25">
      <c r="B11286" s="103"/>
      <c r="C11286" s="103"/>
      <c r="L11286" s="102" t="str">
        <f>[2]!Table1[[#This Row],[Orgn]]&amp;"-"&amp;[2]!Table1[[#This Row],[Dest]]</f>
        <v>BRI-SSH</v>
      </c>
      <c r="M11286" s="102" t="str">
        <f t="shared" si="176"/>
        <v>ADT</v>
      </c>
      <c r="N11286" s="102">
        <f>WEEKDAY([2]!Table1[[#This Row],[Travel Date]],2)</f>
        <v>6</v>
      </c>
      <c r="P11286" s="102">
        <v>1</v>
      </c>
    </row>
    <row r="11287" spans="2:16" x14ac:dyDescent="0.25">
      <c r="B11287" s="103"/>
      <c r="C11287" s="103"/>
      <c r="L11287" s="102" t="str">
        <f>[2]!Table1[[#This Row],[Orgn]]&amp;"-"&amp;[2]!Table1[[#This Row],[Dest]]</f>
        <v>BRI-SSH</v>
      </c>
      <c r="M11287" s="102" t="str">
        <f t="shared" si="176"/>
        <v>ADT</v>
      </c>
      <c r="N11287" s="102">
        <f>WEEKDAY([2]!Table1[[#This Row],[Travel Date]],2)</f>
        <v>6</v>
      </c>
      <c r="P11287" s="102">
        <v>1</v>
      </c>
    </row>
    <row r="11288" spans="2:16" x14ac:dyDescent="0.25">
      <c r="B11288" s="103"/>
      <c r="C11288" s="103"/>
      <c r="L11288" s="102" t="str">
        <f>[2]!Table1[[#This Row],[Orgn]]&amp;"-"&amp;[2]!Table1[[#This Row],[Dest]]</f>
        <v>BRI-SSH</v>
      </c>
      <c r="M11288" s="102" t="str">
        <f t="shared" si="176"/>
        <v>ADT</v>
      </c>
      <c r="N11288" s="102">
        <f>WEEKDAY([2]!Table1[[#This Row],[Travel Date]],2)</f>
        <v>6</v>
      </c>
      <c r="P11288" s="102">
        <v>1</v>
      </c>
    </row>
    <row r="11289" spans="2:16" x14ac:dyDescent="0.25">
      <c r="B11289" s="103"/>
      <c r="C11289" s="103"/>
      <c r="L11289" s="102" t="str">
        <f>[2]!Table1[[#This Row],[Orgn]]&amp;"-"&amp;[2]!Table1[[#This Row],[Dest]]</f>
        <v>BRI-SSH</v>
      </c>
      <c r="M11289" s="102" t="str">
        <f t="shared" si="176"/>
        <v>ADT</v>
      </c>
      <c r="N11289" s="102">
        <f>WEEKDAY([2]!Table1[[#This Row],[Travel Date]],2)</f>
        <v>6</v>
      </c>
      <c r="P11289" s="102">
        <v>1</v>
      </c>
    </row>
    <row r="11290" spans="2:16" x14ac:dyDescent="0.25">
      <c r="B11290" s="103"/>
      <c r="C11290" s="103"/>
      <c r="L11290" s="102" t="str">
        <f>[2]!Table1[[#This Row],[Orgn]]&amp;"-"&amp;[2]!Table1[[#This Row],[Dest]]</f>
        <v>BRI-SSH</v>
      </c>
      <c r="M11290" s="102" t="str">
        <f t="shared" si="176"/>
        <v>ADT</v>
      </c>
      <c r="N11290" s="102">
        <f>WEEKDAY([2]!Table1[[#This Row],[Travel Date]],2)</f>
        <v>6</v>
      </c>
      <c r="P11290" s="102">
        <v>1</v>
      </c>
    </row>
    <row r="11291" spans="2:16" x14ac:dyDescent="0.25">
      <c r="B11291" s="103"/>
      <c r="C11291" s="103"/>
      <c r="L11291" s="102" t="str">
        <f>[2]!Table1[[#This Row],[Orgn]]&amp;"-"&amp;[2]!Table1[[#This Row],[Dest]]</f>
        <v>BRI-SSH</v>
      </c>
      <c r="M11291" s="102" t="str">
        <f t="shared" si="176"/>
        <v>ADT</v>
      </c>
      <c r="N11291" s="102">
        <f>WEEKDAY([2]!Table1[[#This Row],[Travel Date]],2)</f>
        <v>6</v>
      </c>
      <c r="P11291" s="102">
        <v>1</v>
      </c>
    </row>
    <row r="11292" spans="2:16" x14ac:dyDescent="0.25">
      <c r="B11292" s="103"/>
      <c r="C11292" s="103"/>
      <c r="L11292" s="102" t="str">
        <f>[2]!Table1[[#This Row],[Orgn]]&amp;"-"&amp;[2]!Table1[[#This Row],[Dest]]</f>
        <v>BRI-SSH</v>
      </c>
      <c r="M11292" s="102" t="str">
        <f t="shared" si="176"/>
        <v>ADT</v>
      </c>
      <c r="N11292" s="102">
        <f>WEEKDAY([2]!Table1[[#This Row],[Travel Date]],2)</f>
        <v>6</v>
      </c>
      <c r="P11292" s="102">
        <v>1</v>
      </c>
    </row>
    <row r="11293" spans="2:16" x14ac:dyDescent="0.25">
      <c r="B11293" s="103"/>
      <c r="C11293" s="103"/>
      <c r="L11293" s="102" t="str">
        <f>[2]!Table1[[#This Row],[Orgn]]&amp;"-"&amp;[2]!Table1[[#This Row],[Dest]]</f>
        <v>BRI-SSH</v>
      </c>
      <c r="M11293" s="102" t="str">
        <f t="shared" si="176"/>
        <v>ADT</v>
      </c>
      <c r="N11293" s="102">
        <f>WEEKDAY([2]!Table1[[#This Row],[Travel Date]],2)</f>
        <v>6</v>
      </c>
      <c r="P11293" s="102">
        <v>1</v>
      </c>
    </row>
    <row r="11294" spans="2:16" x14ac:dyDescent="0.25">
      <c r="B11294" s="103"/>
      <c r="C11294" s="103"/>
      <c r="L11294" s="102" t="str">
        <f>[2]!Table1[[#This Row],[Orgn]]&amp;"-"&amp;[2]!Table1[[#This Row],[Dest]]</f>
        <v>BRI-SSH</v>
      </c>
      <c r="M11294" s="102" t="str">
        <f t="shared" si="176"/>
        <v>ADT</v>
      </c>
      <c r="N11294" s="102">
        <f>WEEKDAY([2]!Table1[[#This Row],[Travel Date]],2)</f>
        <v>6</v>
      </c>
      <c r="P11294" s="102">
        <v>1</v>
      </c>
    </row>
    <row r="11295" spans="2:16" x14ac:dyDescent="0.25">
      <c r="B11295" s="103"/>
      <c r="C11295" s="103"/>
      <c r="L11295" s="102" t="str">
        <f>[2]!Table1[[#This Row],[Orgn]]&amp;"-"&amp;[2]!Table1[[#This Row],[Dest]]</f>
        <v>BRI-SSH</v>
      </c>
      <c r="M11295" s="102" t="str">
        <f t="shared" si="176"/>
        <v>ADT</v>
      </c>
      <c r="N11295" s="102">
        <f>WEEKDAY([2]!Table1[[#This Row],[Travel Date]],2)</f>
        <v>6</v>
      </c>
      <c r="P11295" s="102">
        <v>1</v>
      </c>
    </row>
    <row r="11296" spans="2:16" x14ac:dyDescent="0.25">
      <c r="B11296" s="103"/>
      <c r="C11296" s="103"/>
      <c r="L11296" s="102" t="str">
        <f>[2]!Table1[[#This Row],[Orgn]]&amp;"-"&amp;[2]!Table1[[#This Row],[Dest]]</f>
        <v>BRI-SSH</v>
      </c>
      <c r="M11296" s="102" t="str">
        <f t="shared" si="176"/>
        <v>ADT</v>
      </c>
      <c r="N11296" s="102">
        <f>WEEKDAY([2]!Table1[[#This Row],[Travel Date]],2)</f>
        <v>6</v>
      </c>
      <c r="P11296" s="102">
        <v>1</v>
      </c>
    </row>
    <row r="11297" spans="2:16" x14ac:dyDescent="0.25">
      <c r="B11297" s="103"/>
      <c r="C11297" s="103"/>
      <c r="L11297" s="102" t="str">
        <f>[2]!Table1[[#This Row],[Orgn]]&amp;"-"&amp;[2]!Table1[[#This Row],[Dest]]</f>
        <v>BRI-SSH</v>
      </c>
      <c r="M11297" s="102" t="str">
        <f t="shared" si="176"/>
        <v>ADT</v>
      </c>
      <c r="N11297" s="102">
        <f>WEEKDAY([2]!Table1[[#This Row],[Travel Date]],2)</f>
        <v>6</v>
      </c>
      <c r="P11297" s="102">
        <v>1</v>
      </c>
    </row>
    <row r="11298" spans="2:16" x14ac:dyDescent="0.25">
      <c r="B11298" s="103"/>
      <c r="C11298" s="103"/>
      <c r="L11298" s="102" t="str">
        <f>[2]!Table1[[#This Row],[Orgn]]&amp;"-"&amp;[2]!Table1[[#This Row],[Dest]]</f>
        <v>BRI-SSH</v>
      </c>
      <c r="M11298" s="102" t="str">
        <f t="shared" si="176"/>
        <v>ADT</v>
      </c>
      <c r="N11298" s="102">
        <f>WEEKDAY([2]!Table1[[#This Row],[Travel Date]],2)</f>
        <v>6</v>
      </c>
      <c r="P11298" s="102">
        <v>1</v>
      </c>
    </row>
    <row r="11299" spans="2:16" x14ac:dyDescent="0.25">
      <c r="B11299" s="103"/>
      <c r="C11299" s="103"/>
      <c r="L11299" s="102" t="str">
        <f>[2]!Table1[[#This Row],[Orgn]]&amp;"-"&amp;[2]!Table1[[#This Row],[Dest]]</f>
        <v>BRI-SSH</v>
      </c>
      <c r="M11299" s="102" t="str">
        <f t="shared" si="176"/>
        <v>ADT</v>
      </c>
      <c r="N11299" s="102">
        <f>WEEKDAY([2]!Table1[[#This Row],[Travel Date]],2)</f>
        <v>6</v>
      </c>
      <c r="P11299" s="102">
        <v>1</v>
      </c>
    </row>
    <row r="11300" spans="2:16" x14ac:dyDescent="0.25">
      <c r="B11300" s="103"/>
      <c r="C11300" s="103"/>
      <c r="L11300" s="102" t="str">
        <f>[2]!Table1[[#This Row],[Orgn]]&amp;"-"&amp;[2]!Table1[[#This Row],[Dest]]</f>
        <v>BRI-SSH</v>
      </c>
      <c r="M11300" s="102" t="str">
        <f t="shared" si="176"/>
        <v>ADT</v>
      </c>
      <c r="N11300" s="102">
        <f>WEEKDAY([2]!Table1[[#This Row],[Travel Date]],2)</f>
        <v>6</v>
      </c>
      <c r="P11300" s="102">
        <v>1</v>
      </c>
    </row>
    <row r="11301" spans="2:16" x14ac:dyDescent="0.25">
      <c r="B11301" s="103"/>
      <c r="C11301" s="103"/>
      <c r="L11301" s="102" t="str">
        <f>[2]!Table1[[#This Row],[Orgn]]&amp;"-"&amp;[2]!Table1[[#This Row],[Dest]]</f>
        <v>BRI-SSH</v>
      </c>
      <c r="M11301" s="102" t="str">
        <f t="shared" si="176"/>
        <v>ADT</v>
      </c>
      <c r="N11301" s="102">
        <f>WEEKDAY([2]!Table1[[#This Row],[Travel Date]],2)</f>
        <v>6</v>
      </c>
      <c r="P11301" s="102">
        <v>1</v>
      </c>
    </row>
    <row r="11302" spans="2:16" x14ac:dyDescent="0.25">
      <c r="B11302" s="103"/>
      <c r="C11302" s="103"/>
      <c r="L11302" s="102" t="str">
        <f>[2]!Table1[[#This Row],[Orgn]]&amp;"-"&amp;[2]!Table1[[#This Row],[Dest]]</f>
        <v>BRI-SSH</v>
      </c>
      <c r="M11302" s="102" t="str">
        <f t="shared" si="176"/>
        <v>ADT</v>
      </c>
      <c r="N11302" s="102">
        <f>WEEKDAY([2]!Table1[[#This Row],[Travel Date]],2)</f>
        <v>6</v>
      </c>
      <c r="P11302" s="102">
        <v>1</v>
      </c>
    </row>
    <row r="11303" spans="2:16" x14ac:dyDescent="0.25">
      <c r="B11303" s="103"/>
      <c r="C11303" s="103"/>
      <c r="L11303" s="102" t="str">
        <f>[2]!Table1[[#This Row],[Orgn]]&amp;"-"&amp;[2]!Table1[[#This Row],[Dest]]</f>
        <v>BRI-SSH</v>
      </c>
      <c r="M11303" s="102" t="str">
        <f t="shared" si="176"/>
        <v>ADT</v>
      </c>
      <c r="N11303" s="102">
        <f>WEEKDAY([2]!Table1[[#This Row],[Travel Date]],2)</f>
        <v>6</v>
      </c>
      <c r="P11303" s="102">
        <v>1</v>
      </c>
    </row>
    <row r="11304" spans="2:16" x14ac:dyDescent="0.25">
      <c r="B11304" s="103"/>
      <c r="C11304" s="103"/>
      <c r="L11304" s="102" t="str">
        <f>[2]!Table1[[#This Row],[Orgn]]&amp;"-"&amp;[2]!Table1[[#This Row],[Dest]]</f>
        <v>BRI-SSH</v>
      </c>
      <c r="M11304" s="102" t="str">
        <f t="shared" si="176"/>
        <v>ADT</v>
      </c>
      <c r="N11304" s="102">
        <f>WEEKDAY([2]!Table1[[#This Row],[Travel Date]],2)</f>
        <v>6</v>
      </c>
      <c r="P11304" s="102">
        <v>1</v>
      </c>
    </row>
    <row r="11305" spans="2:16" x14ac:dyDescent="0.25">
      <c r="B11305" s="103"/>
      <c r="C11305" s="103"/>
      <c r="L11305" s="102" t="str">
        <f>[2]!Table1[[#This Row],[Orgn]]&amp;"-"&amp;[2]!Table1[[#This Row],[Dest]]</f>
        <v>BRI-SSH</v>
      </c>
      <c r="M11305" s="102" t="str">
        <f t="shared" si="176"/>
        <v>ADT</v>
      </c>
      <c r="N11305" s="102">
        <f>WEEKDAY([2]!Table1[[#This Row],[Travel Date]],2)</f>
        <v>6</v>
      </c>
      <c r="P11305" s="102">
        <v>1</v>
      </c>
    </row>
    <row r="11306" spans="2:16" x14ac:dyDescent="0.25">
      <c r="B11306" s="103"/>
      <c r="C11306" s="103"/>
      <c r="L11306" s="102" t="str">
        <f>[2]!Table1[[#This Row],[Orgn]]&amp;"-"&amp;[2]!Table1[[#This Row],[Dest]]</f>
        <v>BRI-SSH</v>
      </c>
      <c r="M11306" s="102" t="str">
        <f t="shared" si="176"/>
        <v>ADT</v>
      </c>
      <c r="N11306" s="102">
        <f>WEEKDAY([2]!Table1[[#This Row],[Travel Date]],2)</f>
        <v>6</v>
      </c>
      <c r="P11306" s="102">
        <v>1</v>
      </c>
    </row>
    <row r="11307" spans="2:16" x14ac:dyDescent="0.25">
      <c r="B11307" s="103"/>
      <c r="C11307" s="103"/>
      <c r="L11307" s="102" t="str">
        <f>[2]!Table1[[#This Row],[Orgn]]&amp;"-"&amp;[2]!Table1[[#This Row],[Dest]]</f>
        <v>BRI-SSH</v>
      </c>
      <c r="M11307" s="102" t="str">
        <f t="shared" si="176"/>
        <v>ADT</v>
      </c>
      <c r="N11307" s="102">
        <f>WEEKDAY([2]!Table1[[#This Row],[Travel Date]],2)</f>
        <v>6</v>
      </c>
      <c r="P11307" s="102">
        <v>1</v>
      </c>
    </row>
    <row r="11308" spans="2:16" x14ac:dyDescent="0.25">
      <c r="B11308" s="103"/>
      <c r="C11308" s="103"/>
      <c r="L11308" s="102" t="str">
        <f>[2]!Table1[[#This Row],[Orgn]]&amp;"-"&amp;[2]!Table1[[#This Row],[Dest]]</f>
        <v>BRI-SSH</v>
      </c>
      <c r="M11308" s="102" t="str">
        <f t="shared" si="176"/>
        <v>ADT</v>
      </c>
      <c r="N11308" s="102">
        <f>WEEKDAY([2]!Table1[[#This Row],[Travel Date]],2)</f>
        <v>6</v>
      </c>
      <c r="P11308" s="102">
        <v>1</v>
      </c>
    </row>
    <row r="11309" spans="2:16" x14ac:dyDescent="0.25">
      <c r="B11309" s="103"/>
      <c r="C11309" s="103"/>
      <c r="L11309" s="102" t="str">
        <f>[2]!Table1[[#This Row],[Orgn]]&amp;"-"&amp;[2]!Table1[[#This Row],[Dest]]</f>
        <v>BRI-SSH</v>
      </c>
      <c r="M11309" s="102" t="str">
        <f t="shared" si="176"/>
        <v>ADT</v>
      </c>
      <c r="N11309" s="102">
        <f>WEEKDAY([2]!Table1[[#This Row],[Travel Date]],2)</f>
        <v>6</v>
      </c>
      <c r="P11309" s="102">
        <v>1</v>
      </c>
    </row>
    <row r="11310" spans="2:16" x14ac:dyDescent="0.25">
      <c r="B11310" s="103"/>
      <c r="C11310" s="103"/>
      <c r="L11310" s="102" t="str">
        <f>[2]!Table1[[#This Row],[Orgn]]&amp;"-"&amp;[2]!Table1[[#This Row],[Dest]]</f>
        <v>BRI-SSH</v>
      </c>
      <c r="M11310" s="102" t="str">
        <f t="shared" si="176"/>
        <v>ADT</v>
      </c>
      <c r="N11310" s="102">
        <f>WEEKDAY([2]!Table1[[#This Row],[Travel Date]],2)</f>
        <v>6</v>
      </c>
      <c r="P11310" s="102">
        <v>1</v>
      </c>
    </row>
    <row r="11311" spans="2:16" x14ac:dyDescent="0.25">
      <c r="B11311" s="103"/>
      <c r="C11311" s="103"/>
      <c r="L11311" s="102" t="str">
        <f>[2]!Table1[[#This Row],[Orgn]]&amp;"-"&amp;[2]!Table1[[#This Row],[Dest]]</f>
        <v>BRI-SSH</v>
      </c>
      <c r="M11311" s="102" t="str">
        <f t="shared" si="176"/>
        <v>ADT</v>
      </c>
      <c r="N11311" s="102">
        <f>WEEKDAY([2]!Table1[[#This Row],[Travel Date]],2)</f>
        <v>6</v>
      </c>
      <c r="P11311" s="102">
        <v>1</v>
      </c>
    </row>
    <row r="11312" spans="2:16" x14ac:dyDescent="0.25">
      <c r="B11312" s="103"/>
      <c r="C11312" s="103"/>
      <c r="L11312" s="102" t="str">
        <f>[2]!Table1[[#This Row],[Orgn]]&amp;"-"&amp;[2]!Table1[[#This Row],[Dest]]</f>
        <v>BRI-SSH</v>
      </c>
      <c r="M11312" s="102" t="str">
        <f t="shared" si="176"/>
        <v>ADT</v>
      </c>
      <c r="N11312" s="102">
        <f>WEEKDAY([2]!Table1[[#This Row],[Travel Date]],2)</f>
        <v>6</v>
      </c>
      <c r="P11312" s="102">
        <v>1</v>
      </c>
    </row>
    <row r="11313" spans="2:16" x14ac:dyDescent="0.25">
      <c r="B11313" s="103"/>
      <c r="C11313" s="103"/>
      <c r="L11313" s="102" t="str">
        <f>[2]!Table1[[#This Row],[Orgn]]&amp;"-"&amp;[2]!Table1[[#This Row],[Dest]]</f>
        <v>BRI-SSH</v>
      </c>
      <c r="M11313" s="102" t="str">
        <f t="shared" si="176"/>
        <v>ADT</v>
      </c>
      <c r="N11313" s="102">
        <f>WEEKDAY([2]!Table1[[#This Row],[Travel Date]],2)</f>
        <v>6</v>
      </c>
      <c r="P11313" s="102">
        <v>1</v>
      </c>
    </row>
    <row r="11314" spans="2:16" x14ac:dyDescent="0.25">
      <c r="B11314" s="103"/>
      <c r="C11314" s="103"/>
      <c r="L11314" s="102" t="str">
        <f>[2]!Table1[[#This Row],[Orgn]]&amp;"-"&amp;[2]!Table1[[#This Row],[Dest]]</f>
        <v>BRI-SSH</v>
      </c>
      <c r="M11314" s="102" t="str">
        <f t="shared" si="176"/>
        <v>ADT</v>
      </c>
      <c r="N11314" s="102">
        <f>WEEKDAY([2]!Table1[[#This Row],[Travel Date]],2)</f>
        <v>6</v>
      </c>
      <c r="P11314" s="102">
        <v>1</v>
      </c>
    </row>
    <row r="11315" spans="2:16" x14ac:dyDescent="0.25">
      <c r="B11315" s="103"/>
      <c r="C11315" s="103"/>
      <c r="L11315" s="102" t="str">
        <f>[2]!Table1[[#This Row],[Orgn]]&amp;"-"&amp;[2]!Table1[[#This Row],[Dest]]</f>
        <v>BRI-SSH</v>
      </c>
      <c r="M11315" s="102" t="str">
        <f t="shared" si="176"/>
        <v>ADT</v>
      </c>
      <c r="N11315" s="102">
        <f>WEEKDAY([2]!Table1[[#This Row],[Travel Date]],2)</f>
        <v>6</v>
      </c>
      <c r="P11315" s="102">
        <v>1</v>
      </c>
    </row>
    <row r="11316" spans="2:16" x14ac:dyDescent="0.25">
      <c r="B11316" s="103"/>
      <c r="C11316" s="103"/>
      <c r="L11316" s="102" t="str">
        <f>[2]!Table1[[#This Row],[Orgn]]&amp;"-"&amp;[2]!Table1[[#This Row],[Dest]]</f>
        <v>BRI-SSH</v>
      </c>
      <c r="M11316" s="102" t="str">
        <f t="shared" si="176"/>
        <v>ADT</v>
      </c>
      <c r="N11316" s="102">
        <f>WEEKDAY([2]!Table1[[#This Row],[Travel Date]],2)</f>
        <v>6</v>
      </c>
      <c r="P11316" s="102">
        <v>1</v>
      </c>
    </row>
    <row r="11317" spans="2:16" x14ac:dyDescent="0.25">
      <c r="B11317" s="103"/>
      <c r="C11317" s="103"/>
      <c r="L11317" s="102" t="str">
        <f>[2]!Table1[[#This Row],[Orgn]]&amp;"-"&amp;[2]!Table1[[#This Row],[Dest]]</f>
        <v>BRI-SSH</v>
      </c>
      <c r="M11317" s="102" t="str">
        <f t="shared" si="176"/>
        <v>ADT</v>
      </c>
      <c r="N11317" s="102">
        <f>WEEKDAY([2]!Table1[[#This Row],[Travel Date]],2)</f>
        <v>6</v>
      </c>
      <c r="P11317" s="102">
        <v>1</v>
      </c>
    </row>
    <row r="11318" spans="2:16" x14ac:dyDescent="0.25">
      <c r="B11318" s="103"/>
      <c r="C11318" s="103"/>
      <c r="L11318" s="102" t="str">
        <f>[2]!Table1[[#This Row],[Orgn]]&amp;"-"&amp;[2]!Table1[[#This Row],[Dest]]</f>
        <v>BRI-SSH</v>
      </c>
      <c r="M11318" s="102" t="str">
        <f t="shared" si="176"/>
        <v>ADT</v>
      </c>
      <c r="N11318" s="102">
        <f>WEEKDAY([2]!Table1[[#This Row],[Travel Date]],2)</f>
        <v>6</v>
      </c>
      <c r="P11318" s="102">
        <v>1</v>
      </c>
    </row>
    <row r="11319" spans="2:16" x14ac:dyDescent="0.25">
      <c r="B11319" s="103"/>
      <c r="C11319" s="103"/>
      <c r="L11319" s="102" t="str">
        <f>[2]!Table1[[#This Row],[Orgn]]&amp;"-"&amp;[2]!Table1[[#This Row],[Dest]]</f>
        <v>BRI-SSH</v>
      </c>
      <c r="M11319" s="102" t="str">
        <f t="shared" si="176"/>
        <v>ADT</v>
      </c>
      <c r="N11319" s="102">
        <f>WEEKDAY([2]!Table1[[#This Row],[Travel Date]],2)</f>
        <v>6</v>
      </c>
      <c r="P11319" s="102">
        <v>1</v>
      </c>
    </row>
    <row r="11320" spans="2:16" x14ac:dyDescent="0.25">
      <c r="B11320" s="103"/>
      <c r="C11320" s="103"/>
      <c r="L11320" s="102" t="str">
        <f>[2]!Table1[[#This Row],[Orgn]]&amp;"-"&amp;[2]!Table1[[#This Row],[Dest]]</f>
        <v>BRI-SSH</v>
      </c>
      <c r="M11320" s="102" t="str">
        <f t="shared" si="176"/>
        <v>ADT</v>
      </c>
      <c r="N11320" s="102">
        <f>WEEKDAY([2]!Table1[[#This Row],[Travel Date]],2)</f>
        <v>6</v>
      </c>
      <c r="P11320" s="102">
        <v>1</v>
      </c>
    </row>
    <row r="11321" spans="2:16" x14ac:dyDescent="0.25">
      <c r="B11321" s="103"/>
      <c r="C11321" s="103"/>
      <c r="L11321" s="102" t="str">
        <f>[2]!Table1[[#This Row],[Orgn]]&amp;"-"&amp;[2]!Table1[[#This Row],[Dest]]</f>
        <v>BRI-SSH</v>
      </c>
      <c r="M11321" s="102" t="str">
        <f t="shared" si="176"/>
        <v>ADT</v>
      </c>
      <c r="N11321" s="102">
        <f>WEEKDAY([2]!Table1[[#This Row],[Travel Date]],2)</f>
        <v>6</v>
      </c>
      <c r="P11321" s="102">
        <v>1</v>
      </c>
    </row>
    <row r="11322" spans="2:16" x14ac:dyDescent="0.25">
      <c r="B11322" s="103"/>
      <c r="C11322" s="103"/>
      <c r="L11322" s="102" t="str">
        <f>[2]!Table1[[#This Row],[Orgn]]&amp;"-"&amp;[2]!Table1[[#This Row],[Dest]]</f>
        <v>BRI-SSH</v>
      </c>
      <c r="M11322" s="102" t="str">
        <f t="shared" si="176"/>
        <v>ADT</v>
      </c>
      <c r="N11322" s="102">
        <f>WEEKDAY([2]!Table1[[#This Row],[Travel Date]],2)</f>
        <v>6</v>
      </c>
      <c r="P11322" s="102">
        <v>1</v>
      </c>
    </row>
    <row r="11323" spans="2:16" x14ac:dyDescent="0.25">
      <c r="B11323" s="103"/>
      <c r="C11323" s="103"/>
      <c r="L11323" s="102" t="str">
        <f>[2]!Table1[[#This Row],[Orgn]]&amp;"-"&amp;[2]!Table1[[#This Row],[Dest]]</f>
        <v>BRI-SSH</v>
      </c>
      <c r="M11323" s="102" t="str">
        <f t="shared" si="176"/>
        <v>ADT</v>
      </c>
      <c r="N11323" s="102">
        <f>WEEKDAY([2]!Table1[[#This Row],[Travel Date]],2)</f>
        <v>6</v>
      </c>
      <c r="P11323" s="102">
        <v>1</v>
      </c>
    </row>
    <row r="11324" spans="2:16" x14ac:dyDescent="0.25">
      <c r="B11324" s="103"/>
      <c r="C11324" s="103"/>
      <c r="L11324" s="102" t="str">
        <f>[2]!Table1[[#This Row],[Orgn]]&amp;"-"&amp;[2]!Table1[[#This Row],[Dest]]</f>
        <v>BRI-SSH</v>
      </c>
      <c r="M11324" s="102" t="str">
        <f t="shared" si="176"/>
        <v>ADT</v>
      </c>
      <c r="N11324" s="102">
        <f>WEEKDAY([2]!Table1[[#This Row],[Travel Date]],2)</f>
        <v>6</v>
      </c>
      <c r="P11324" s="102">
        <v>1</v>
      </c>
    </row>
    <row r="11325" spans="2:16" x14ac:dyDescent="0.25">
      <c r="B11325" s="103"/>
      <c r="C11325" s="103"/>
      <c r="L11325" s="102" t="str">
        <f>[2]!Table1[[#This Row],[Orgn]]&amp;"-"&amp;[2]!Table1[[#This Row],[Dest]]</f>
        <v>BRI-SSH</v>
      </c>
      <c r="M11325" s="102" t="str">
        <f t="shared" si="176"/>
        <v>ADT</v>
      </c>
      <c r="N11325" s="102">
        <f>WEEKDAY([2]!Table1[[#This Row],[Travel Date]],2)</f>
        <v>6</v>
      </c>
      <c r="P11325" s="102">
        <v>1</v>
      </c>
    </row>
    <row r="11326" spans="2:16" x14ac:dyDescent="0.25">
      <c r="B11326" s="103"/>
      <c r="C11326" s="103"/>
      <c r="L11326" s="102" t="str">
        <f>[2]!Table1[[#This Row],[Orgn]]&amp;"-"&amp;[2]!Table1[[#This Row],[Dest]]</f>
        <v>BRI-SSH</v>
      </c>
      <c r="M11326" s="102" t="str">
        <f t="shared" si="176"/>
        <v>ADT</v>
      </c>
      <c r="N11326" s="102">
        <f>WEEKDAY([2]!Table1[[#This Row],[Travel Date]],2)</f>
        <v>6</v>
      </c>
      <c r="P11326" s="102">
        <v>1</v>
      </c>
    </row>
    <row r="11327" spans="2:16" x14ac:dyDescent="0.25">
      <c r="B11327" s="103"/>
      <c r="C11327" s="103"/>
      <c r="L11327" s="102" t="str">
        <f>[2]!Table1[[#This Row],[Orgn]]&amp;"-"&amp;[2]!Table1[[#This Row],[Dest]]</f>
        <v>BRI-SSH</v>
      </c>
      <c r="M11327" s="102" t="str">
        <f t="shared" si="176"/>
        <v>ADT</v>
      </c>
      <c r="N11327" s="102">
        <f>WEEKDAY([2]!Table1[[#This Row],[Travel Date]],2)</f>
        <v>6</v>
      </c>
      <c r="P11327" s="102">
        <v>1</v>
      </c>
    </row>
    <row r="11328" spans="2:16" x14ac:dyDescent="0.25">
      <c r="B11328" s="103"/>
      <c r="C11328" s="103"/>
      <c r="L11328" s="102" t="str">
        <f>[2]!Table1[[#This Row],[Orgn]]&amp;"-"&amp;[2]!Table1[[#This Row],[Dest]]</f>
        <v>BRI-SSH</v>
      </c>
      <c r="M11328" s="102" t="str">
        <f t="shared" si="176"/>
        <v>ADT</v>
      </c>
      <c r="N11328" s="102">
        <f>WEEKDAY([2]!Table1[[#This Row],[Travel Date]],2)</f>
        <v>6</v>
      </c>
      <c r="P11328" s="102">
        <v>1</v>
      </c>
    </row>
    <row r="11329" spans="2:16" x14ac:dyDescent="0.25">
      <c r="B11329" s="103"/>
      <c r="C11329" s="103"/>
      <c r="L11329" s="102" t="str">
        <f>[2]!Table1[[#This Row],[Orgn]]&amp;"-"&amp;[2]!Table1[[#This Row],[Dest]]</f>
        <v>BRI-SSH</v>
      </c>
      <c r="M11329" s="102" t="str">
        <f t="shared" si="176"/>
        <v>ADT</v>
      </c>
      <c r="N11329" s="102">
        <f>WEEKDAY([2]!Table1[[#This Row],[Travel Date]],2)</f>
        <v>6</v>
      </c>
      <c r="P11329" s="102">
        <v>1</v>
      </c>
    </row>
    <row r="11330" spans="2:16" x14ac:dyDescent="0.25">
      <c r="B11330" s="103"/>
      <c r="C11330" s="103"/>
      <c r="L11330" s="102" t="str">
        <f>[2]!Table1[[#This Row],[Orgn]]&amp;"-"&amp;[2]!Table1[[#This Row],[Dest]]</f>
        <v>BRI-SSH</v>
      </c>
      <c r="M11330" s="102" t="str">
        <f t="shared" ref="M11330:M11393" si="177">IF(TRIM(C11330)="INF", "INF", IF(TRIM(C11330)="CHD", "CHD", "ADT"))</f>
        <v>ADT</v>
      </c>
      <c r="N11330" s="102">
        <f>WEEKDAY([2]!Table1[[#This Row],[Travel Date]],2)</f>
        <v>6</v>
      </c>
      <c r="P11330" s="102">
        <v>1</v>
      </c>
    </row>
    <row r="11331" spans="2:16" x14ac:dyDescent="0.25">
      <c r="B11331" s="103"/>
      <c r="C11331" s="103"/>
      <c r="L11331" s="102" t="str">
        <f>[2]!Table1[[#This Row],[Orgn]]&amp;"-"&amp;[2]!Table1[[#This Row],[Dest]]</f>
        <v>BRI-SSH</v>
      </c>
      <c r="M11331" s="102" t="str">
        <f t="shared" si="177"/>
        <v>ADT</v>
      </c>
      <c r="N11331" s="102">
        <f>WEEKDAY([2]!Table1[[#This Row],[Travel Date]],2)</f>
        <v>6</v>
      </c>
      <c r="P11331" s="102">
        <v>1</v>
      </c>
    </row>
    <row r="11332" spans="2:16" x14ac:dyDescent="0.25">
      <c r="B11332" s="103"/>
      <c r="C11332" s="103"/>
      <c r="L11332" s="102" t="str">
        <f>[2]!Table1[[#This Row],[Orgn]]&amp;"-"&amp;[2]!Table1[[#This Row],[Dest]]</f>
        <v>BRI-SSH</v>
      </c>
      <c r="M11332" s="102" t="str">
        <f t="shared" si="177"/>
        <v>ADT</v>
      </c>
      <c r="N11332" s="102">
        <f>WEEKDAY([2]!Table1[[#This Row],[Travel Date]],2)</f>
        <v>6</v>
      </c>
      <c r="P11332" s="102">
        <v>1</v>
      </c>
    </row>
    <row r="11333" spans="2:16" x14ac:dyDescent="0.25">
      <c r="B11333" s="103"/>
      <c r="C11333" s="103"/>
      <c r="L11333" s="102" t="str">
        <f>[2]!Table1[[#This Row],[Orgn]]&amp;"-"&amp;[2]!Table1[[#This Row],[Dest]]</f>
        <v>BRI-SSH</v>
      </c>
      <c r="M11333" s="102" t="str">
        <f t="shared" si="177"/>
        <v>ADT</v>
      </c>
      <c r="N11333" s="102">
        <f>WEEKDAY([2]!Table1[[#This Row],[Travel Date]],2)</f>
        <v>6</v>
      </c>
      <c r="P11333" s="102">
        <v>1</v>
      </c>
    </row>
    <row r="11334" spans="2:16" x14ac:dyDescent="0.25">
      <c r="B11334" s="103"/>
      <c r="C11334" s="103"/>
      <c r="L11334" s="102" t="str">
        <f>[2]!Table1[[#This Row],[Orgn]]&amp;"-"&amp;[2]!Table1[[#This Row],[Dest]]</f>
        <v>BRI-SSH</v>
      </c>
      <c r="M11334" s="102" t="str">
        <f t="shared" si="177"/>
        <v>ADT</v>
      </c>
      <c r="N11334" s="102">
        <f>WEEKDAY([2]!Table1[[#This Row],[Travel Date]],2)</f>
        <v>6</v>
      </c>
      <c r="P11334" s="102">
        <v>1</v>
      </c>
    </row>
    <row r="11335" spans="2:16" x14ac:dyDescent="0.25">
      <c r="B11335" s="103"/>
      <c r="C11335" s="103"/>
      <c r="L11335" s="102" t="str">
        <f>[2]!Table1[[#This Row],[Orgn]]&amp;"-"&amp;[2]!Table1[[#This Row],[Dest]]</f>
        <v>BRI-SSH</v>
      </c>
      <c r="M11335" s="102" t="str">
        <f t="shared" si="177"/>
        <v>ADT</v>
      </c>
      <c r="N11335" s="102">
        <f>WEEKDAY([2]!Table1[[#This Row],[Travel Date]],2)</f>
        <v>6</v>
      </c>
      <c r="P11335" s="102">
        <v>1</v>
      </c>
    </row>
    <row r="11336" spans="2:16" x14ac:dyDescent="0.25">
      <c r="B11336" s="103"/>
      <c r="C11336" s="103"/>
      <c r="L11336" s="102" t="str">
        <f>[2]!Table1[[#This Row],[Orgn]]&amp;"-"&amp;[2]!Table1[[#This Row],[Dest]]</f>
        <v>BRI-SSH</v>
      </c>
      <c r="M11336" s="102" t="str">
        <f t="shared" si="177"/>
        <v>ADT</v>
      </c>
      <c r="N11336" s="102">
        <f>WEEKDAY([2]!Table1[[#This Row],[Travel Date]],2)</f>
        <v>6</v>
      </c>
      <c r="P11336" s="102">
        <v>1</v>
      </c>
    </row>
    <row r="11337" spans="2:16" x14ac:dyDescent="0.25">
      <c r="B11337" s="103"/>
      <c r="C11337" s="103"/>
      <c r="L11337" s="102" t="str">
        <f>[2]!Table1[[#This Row],[Orgn]]&amp;"-"&amp;[2]!Table1[[#This Row],[Dest]]</f>
        <v>BRI-SSH</v>
      </c>
      <c r="M11337" s="102" t="str">
        <f t="shared" si="177"/>
        <v>ADT</v>
      </c>
      <c r="N11337" s="102">
        <f>WEEKDAY([2]!Table1[[#This Row],[Travel Date]],2)</f>
        <v>6</v>
      </c>
      <c r="P11337" s="102">
        <v>1</v>
      </c>
    </row>
    <row r="11338" spans="2:16" x14ac:dyDescent="0.25">
      <c r="B11338" s="103"/>
      <c r="C11338" s="103"/>
      <c r="L11338" s="102" t="str">
        <f>[2]!Table1[[#This Row],[Orgn]]&amp;"-"&amp;[2]!Table1[[#This Row],[Dest]]</f>
        <v>BRI-SSH</v>
      </c>
      <c r="M11338" s="102" t="str">
        <f t="shared" si="177"/>
        <v>ADT</v>
      </c>
      <c r="N11338" s="102">
        <f>WEEKDAY([2]!Table1[[#This Row],[Travel Date]],2)</f>
        <v>6</v>
      </c>
      <c r="P11338" s="102">
        <v>1</v>
      </c>
    </row>
    <row r="11339" spans="2:16" x14ac:dyDescent="0.25">
      <c r="B11339" s="103"/>
      <c r="C11339" s="103"/>
      <c r="L11339" s="102" t="str">
        <f>[2]!Table1[[#This Row],[Orgn]]&amp;"-"&amp;[2]!Table1[[#This Row],[Dest]]</f>
        <v>BRI-SSH</v>
      </c>
      <c r="M11339" s="102" t="str">
        <f t="shared" si="177"/>
        <v>ADT</v>
      </c>
      <c r="N11339" s="102">
        <f>WEEKDAY([2]!Table1[[#This Row],[Travel Date]],2)</f>
        <v>6</v>
      </c>
      <c r="P11339" s="102">
        <v>1</v>
      </c>
    </row>
    <row r="11340" spans="2:16" x14ac:dyDescent="0.25">
      <c r="B11340" s="103"/>
      <c r="C11340" s="103"/>
      <c r="L11340" s="102" t="str">
        <f>[2]!Table1[[#This Row],[Orgn]]&amp;"-"&amp;[2]!Table1[[#This Row],[Dest]]</f>
        <v>BRI-SSH</v>
      </c>
      <c r="M11340" s="102" t="str">
        <f t="shared" si="177"/>
        <v>ADT</v>
      </c>
      <c r="N11340" s="102">
        <f>WEEKDAY([2]!Table1[[#This Row],[Travel Date]],2)</f>
        <v>6</v>
      </c>
      <c r="P11340" s="102">
        <v>1</v>
      </c>
    </row>
    <row r="11341" spans="2:16" x14ac:dyDescent="0.25">
      <c r="B11341" s="103"/>
      <c r="C11341" s="103"/>
      <c r="L11341" s="102" t="str">
        <f>[2]!Table1[[#This Row],[Orgn]]&amp;"-"&amp;[2]!Table1[[#This Row],[Dest]]</f>
        <v>BRI-SSH</v>
      </c>
      <c r="M11341" s="102" t="str">
        <f t="shared" si="177"/>
        <v>ADT</v>
      </c>
      <c r="N11341" s="102">
        <f>WEEKDAY([2]!Table1[[#This Row],[Travel Date]],2)</f>
        <v>6</v>
      </c>
      <c r="P11341" s="102">
        <v>1</v>
      </c>
    </row>
    <row r="11342" spans="2:16" x14ac:dyDescent="0.25">
      <c r="B11342" s="103"/>
      <c r="C11342" s="103"/>
      <c r="L11342" s="102" t="str">
        <f>[2]!Table1[[#This Row],[Orgn]]&amp;"-"&amp;[2]!Table1[[#This Row],[Dest]]</f>
        <v>BRI-SSH</v>
      </c>
      <c r="M11342" s="102" t="str">
        <f t="shared" si="177"/>
        <v>ADT</v>
      </c>
      <c r="N11342" s="102">
        <f>WEEKDAY([2]!Table1[[#This Row],[Travel Date]],2)</f>
        <v>6</v>
      </c>
      <c r="P11342" s="102">
        <v>1</v>
      </c>
    </row>
    <row r="11343" spans="2:16" x14ac:dyDescent="0.25">
      <c r="B11343" s="103"/>
      <c r="C11343" s="103"/>
      <c r="L11343" s="102" t="str">
        <f>[2]!Table1[[#This Row],[Orgn]]&amp;"-"&amp;[2]!Table1[[#This Row],[Dest]]</f>
        <v>BRI-SSH</v>
      </c>
      <c r="M11343" s="102" t="str">
        <f t="shared" si="177"/>
        <v>ADT</v>
      </c>
      <c r="N11343" s="102">
        <f>WEEKDAY([2]!Table1[[#This Row],[Travel Date]],2)</f>
        <v>6</v>
      </c>
      <c r="P11343" s="102">
        <v>1</v>
      </c>
    </row>
    <row r="11344" spans="2:16" x14ac:dyDescent="0.25">
      <c r="B11344" s="103"/>
      <c r="C11344" s="103"/>
      <c r="L11344" s="102" t="str">
        <f>[2]!Table1[[#This Row],[Orgn]]&amp;"-"&amp;[2]!Table1[[#This Row],[Dest]]</f>
        <v>BRI-SSH</v>
      </c>
      <c r="M11344" s="102" t="str">
        <f t="shared" si="177"/>
        <v>ADT</v>
      </c>
      <c r="N11344" s="102">
        <f>WEEKDAY([2]!Table1[[#This Row],[Travel Date]],2)</f>
        <v>6</v>
      </c>
      <c r="P11344" s="102">
        <v>1</v>
      </c>
    </row>
    <row r="11345" spans="2:16" x14ac:dyDescent="0.25">
      <c r="B11345" s="103"/>
      <c r="C11345" s="103"/>
      <c r="L11345" s="102" t="str">
        <f>[2]!Table1[[#This Row],[Orgn]]&amp;"-"&amp;[2]!Table1[[#This Row],[Dest]]</f>
        <v>BRI-SSH</v>
      </c>
      <c r="M11345" s="102" t="str">
        <f t="shared" si="177"/>
        <v>ADT</v>
      </c>
      <c r="N11345" s="102">
        <f>WEEKDAY([2]!Table1[[#This Row],[Travel Date]],2)</f>
        <v>6</v>
      </c>
      <c r="P11345" s="102">
        <v>1</v>
      </c>
    </row>
    <row r="11346" spans="2:16" x14ac:dyDescent="0.25">
      <c r="B11346" s="103"/>
      <c r="C11346" s="103"/>
      <c r="L11346" s="102" t="str">
        <f>[2]!Table1[[#This Row],[Orgn]]&amp;"-"&amp;[2]!Table1[[#This Row],[Dest]]</f>
        <v>BRI-SSH</v>
      </c>
      <c r="M11346" s="102" t="str">
        <f t="shared" si="177"/>
        <v>ADT</v>
      </c>
      <c r="N11346" s="102">
        <f>WEEKDAY([2]!Table1[[#This Row],[Travel Date]],2)</f>
        <v>6</v>
      </c>
      <c r="P11346" s="102">
        <v>1</v>
      </c>
    </row>
    <row r="11347" spans="2:16" x14ac:dyDescent="0.25">
      <c r="B11347" s="103"/>
      <c r="C11347" s="103"/>
      <c r="L11347" s="102" t="str">
        <f>[2]!Table1[[#This Row],[Orgn]]&amp;"-"&amp;[2]!Table1[[#This Row],[Dest]]</f>
        <v>BRI-SSH</v>
      </c>
      <c r="M11347" s="102" t="str">
        <f t="shared" si="177"/>
        <v>ADT</v>
      </c>
      <c r="N11347" s="102">
        <f>WEEKDAY([2]!Table1[[#This Row],[Travel Date]],2)</f>
        <v>6</v>
      </c>
      <c r="P11347" s="102">
        <v>1</v>
      </c>
    </row>
    <row r="11348" spans="2:16" x14ac:dyDescent="0.25">
      <c r="B11348" s="103"/>
      <c r="C11348" s="103"/>
      <c r="L11348" s="102" t="str">
        <f>[2]!Table1[[#This Row],[Orgn]]&amp;"-"&amp;[2]!Table1[[#This Row],[Dest]]</f>
        <v>BRI-SSH</v>
      </c>
      <c r="M11348" s="102" t="str">
        <f t="shared" si="177"/>
        <v>ADT</v>
      </c>
      <c r="N11348" s="102">
        <f>WEEKDAY([2]!Table1[[#This Row],[Travel Date]],2)</f>
        <v>6</v>
      </c>
      <c r="P11348" s="102">
        <v>1</v>
      </c>
    </row>
    <row r="11349" spans="2:16" x14ac:dyDescent="0.25">
      <c r="B11349" s="103"/>
      <c r="C11349" s="103"/>
      <c r="L11349" s="102" t="str">
        <f>[2]!Table1[[#This Row],[Orgn]]&amp;"-"&amp;[2]!Table1[[#This Row],[Dest]]</f>
        <v>BRI-SSH</v>
      </c>
      <c r="M11349" s="102" t="str">
        <f t="shared" si="177"/>
        <v>ADT</v>
      </c>
      <c r="N11349" s="102">
        <f>WEEKDAY([2]!Table1[[#This Row],[Travel Date]],2)</f>
        <v>6</v>
      </c>
      <c r="P11349" s="102">
        <v>1</v>
      </c>
    </row>
    <row r="11350" spans="2:16" x14ac:dyDescent="0.25">
      <c r="B11350" s="103"/>
      <c r="C11350" s="103"/>
      <c r="L11350" s="102" t="str">
        <f>[2]!Table1[[#This Row],[Orgn]]&amp;"-"&amp;[2]!Table1[[#This Row],[Dest]]</f>
        <v>BRI-SSH</v>
      </c>
      <c r="M11350" s="102" t="str">
        <f t="shared" si="177"/>
        <v>ADT</v>
      </c>
      <c r="N11350" s="102">
        <f>WEEKDAY([2]!Table1[[#This Row],[Travel Date]],2)</f>
        <v>6</v>
      </c>
      <c r="P11350" s="102">
        <v>1</v>
      </c>
    </row>
    <row r="11351" spans="2:16" x14ac:dyDescent="0.25">
      <c r="B11351" s="103"/>
      <c r="C11351" s="103"/>
      <c r="L11351" s="102" t="str">
        <f>[2]!Table1[[#This Row],[Orgn]]&amp;"-"&amp;[2]!Table1[[#This Row],[Dest]]</f>
        <v>BRI-SSH</v>
      </c>
      <c r="M11351" s="102" t="str">
        <f t="shared" si="177"/>
        <v>ADT</v>
      </c>
      <c r="N11351" s="102">
        <f>WEEKDAY([2]!Table1[[#This Row],[Travel Date]],2)</f>
        <v>6</v>
      </c>
      <c r="P11351" s="102">
        <v>1</v>
      </c>
    </row>
    <row r="11352" spans="2:16" x14ac:dyDescent="0.25">
      <c r="B11352" s="103"/>
      <c r="C11352" s="103"/>
      <c r="L11352" s="102" t="str">
        <f>[2]!Table1[[#This Row],[Orgn]]&amp;"-"&amp;[2]!Table1[[#This Row],[Dest]]</f>
        <v>BRI-SSH</v>
      </c>
      <c r="M11352" s="102" t="str">
        <f t="shared" si="177"/>
        <v>ADT</v>
      </c>
      <c r="N11352" s="102">
        <f>WEEKDAY([2]!Table1[[#This Row],[Travel Date]],2)</f>
        <v>6</v>
      </c>
      <c r="P11352" s="102">
        <v>1</v>
      </c>
    </row>
    <row r="11353" spans="2:16" x14ac:dyDescent="0.25">
      <c r="B11353" s="103"/>
      <c r="C11353" s="103"/>
      <c r="L11353" s="102" t="str">
        <f>[2]!Table1[[#This Row],[Orgn]]&amp;"-"&amp;[2]!Table1[[#This Row],[Dest]]</f>
        <v>BRI-SSH</v>
      </c>
      <c r="M11353" s="102" t="str">
        <f t="shared" si="177"/>
        <v>ADT</v>
      </c>
      <c r="N11353" s="102">
        <f>WEEKDAY([2]!Table1[[#This Row],[Travel Date]],2)</f>
        <v>6</v>
      </c>
      <c r="P11353" s="102">
        <v>1</v>
      </c>
    </row>
    <row r="11354" spans="2:16" x14ac:dyDescent="0.25">
      <c r="B11354" s="103"/>
      <c r="C11354" s="103"/>
      <c r="L11354" s="102" t="str">
        <f>[2]!Table1[[#This Row],[Orgn]]&amp;"-"&amp;[2]!Table1[[#This Row],[Dest]]</f>
        <v>BRI-SSH</v>
      </c>
      <c r="M11354" s="102" t="str">
        <f t="shared" si="177"/>
        <v>ADT</v>
      </c>
      <c r="N11354" s="102">
        <f>WEEKDAY([2]!Table1[[#This Row],[Travel Date]],2)</f>
        <v>6</v>
      </c>
      <c r="P11354" s="102">
        <v>1</v>
      </c>
    </row>
    <row r="11355" spans="2:16" x14ac:dyDescent="0.25">
      <c r="B11355" s="103"/>
      <c r="C11355" s="103"/>
      <c r="L11355" s="102" t="str">
        <f>[2]!Table1[[#This Row],[Orgn]]&amp;"-"&amp;[2]!Table1[[#This Row],[Dest]]</f>
        <v>BRI-SSH</v>
      </c>
      <c r="M11355" s="102" t="str">
        <f t="shared" si="177"/>
        <v>ADT</v>
      </c>
      <c r="N11355" s="102">
        <f>WEEKDAY([2]!Table1[[#This Row],[Travel Date]],2)</f>
        <v>6</v>
      </c>
      <c r="P11355" s="102">
        <v>1</v>
      </c>
    </row>
    <row r="11356" spans="2:16" x14ac:dyDescent="0.25">
      <c r="B11356" s="103"/>
      <c r="C11356" s="103"/>
      <c r="L11356" s="102" t="str">
        <f>[2]!Table1[[#This Row],[Orgn]]&amp;"-"&amp;[2]!Table1[[#This Row],[Dest]]</f>
        <v>BRI-SSH</v>
      </c>
      <c r="M11356" s="102" t="str">
        <f t="shared" si="177"/>
        <v>ADT</v>
      </c>
      <c r="N11356" s="102">
        <f>WEEKDAY([2]!Table1[[#This Row],[Travel Date]],2)</f>
        <v>6</v>
      </c>
      <c r="P11356" s="102">
        <v>1</v>
      </c>
    </row>
    <row r="11357" spans="2:16" x14ac:dyDescent="0.25">
      <c r="B11357" s="103"/>
      <c r="C11357" s="103"/>
      <c r="L11357" s="102" t="str">
        <f>[2]!Table1[[#This Row],[Orgn]]&amp;"-"&amp;[2]!Table1[[#This Row],[Dest]]</f>
        <v>BRI-SSH</v>
      </c>
      <c r="M11357" s="102" t="str">
        <f t="shared" si="177"/>
        <v>ADT</v>
      </c>
      <c r="N11357" s="102">
        <f>WEEKDAY([2]!Table1[[#This Row],[Travel Date]],2)</f>
        <v>6</v>
      </c>
      <c r="P11357" s="102">
        <v>1</v>
      </c>
    </row>
    <row r="11358" spans="2:16" x14ac:dyDescent="0.25">
      <c r="B11358" s="103"/>
      <c r="C11358" s="103"/>
      <c r="L11358" s="102" t="str">
        <f>[2]!Table1[[#This Row],[Orgn]]&amp;"-"&amp;[2]!Table1[[#This Row],[Dest]]</f>
        <v>BRI-SSH</v>
      </c>
      <c r="M11358" s="102" t="str">
        <f t="shared" si="177"/>
        <v>ADT</v>
      </c>
      <c r="N11358" s="102">
        <f>WEEKDAY([2]!Table1[[#This Row],[Travel Date]],2)</f>
        <v>6</v>
      </c>
      <c r="P11358" s="102">
        <v>1</v>
      </c>
    </row>
    <row r="11359" spans="2:16" x14ac:dyDescent="0.25">
      <c r="B11359" s="103"/>
      <c r="C11359" s="103"/>
      <c r="L11359" s="102" t="str">
        <f>[2]!Table1[[#This Row],[Orgn]]&amp;"-"&amp;[2]!Table1[[#This Row],[Dest]]</f>
        <v>BRI-SSH</v>
      </c>
      <c r="M11359" s="102" t="str">
        <f t="shared" si="177"/>
        <v>ADT</v>
      </c>
      <c r="N11359" s="102">
        <f>WEEKDAY([2]!Table1[[#This Row],[Travel Date]],2)</f>
        <v>6</v>
      </c>
      <c r="P11359" s="102">
        <v>1</v>
      </c>
    </row>
    <row r="11360" spans="2:16" x14ac:dyDescent="0.25">
      <c r="B11360" s="103"/>
      <c r="C11360" s="103"/>
      <c r="L11360" s="102" t="str">
        <f>[2]!Table1[[#This Row],[Orgn]]&amp;"-"&amp;[2]!Table1[[#This Row],[Dest]]</f>
        <v>BRI-SSH</v>
      </c>
      <c r="M11360" s="102" t="str">
        <f t="shared" si="177"/>
        <v>ADT</v>
      </c>
      <c r="N11360" s="102">
        <f>WEEKDAY([2]!Table1[[#This Row],[Travel Date]],2)</f>
        <v>6</v>
      </c>
      <c r="P11360" s="102">
        <v>1</v>
      </c>
    </row>
    <row r="11361" spans="2:16" x14ac:dyDescent="0.25">
      <c r="B11361" s="103"/>
      <c r="C11361" s="103"/>
      <c r="L11361" s="102" t="str">
        <f>[2]!Table1[[#This Row],[Orgn]]&amp;"-"&amp;[2]!Table1[[#This Row],[Dest]]</f>
        <v>BRI-SSH</v>
      </c>
      <c r="M11361" s="102" t="str">
        <f t="shared" si="177"/>
        <v>ADT</v>
      </c>
      <c r="N11361" s="102">
        <f>WEEKDAY([2]!Table1[[#This Row],[Travel Date]],2)</f>
        <v>6</v>
      </c>
      <c r="P11361" s="102">
        <v>1</v>
      </c>
    </row>
    <row r="11362" spans="2:16" x14ac:dyDescent="0.25">
      <c r="B11362" s="103"/>
      <c r="C11362" s="103"/>
      <c r="L11362" s="102" t="str">
        <f>[2]!Table1[[#This Row],[Orgn]]&amp;"-"&amp;[2]!Table1[[#This Row],[Dest]]</f>
        <v>BRI-SSH</v>
      </c>
      <c r="M11362" s="102" t="str">
        <f t="shared" si="177"/>
        <v>ADT</v>
      </c>
      <c r="N11362" s="102">
        <f>WEEKDAY([2]!Table1[[#This Row],[Travel Date]],2)</f>
        <v>6</v>
      </c>
      <c r="P11362" s="102">
        <v>1</v>
      </c>
    </row>
    <row r="11363" spans="2:16" x14ac:dyDescent="0.25">
      <c r="B11363" s="103"/>
      <c r="C11363" s="103"/>
      <c r="L11363" s="102" t="str">
        <f>[2]!Table1[[#This Row],[Orgn]]&amp;"-"&amp;[2]!Table1[[#This Row],[Dest]]</f>
        <v>NAP-SSH</v>
      </c>
      <c r="M11363" s="102" t="str">
        <f t="shared" si="177"/>
        <v>ADT</v>
      </c>
      <c r="N11363" s="102">
        <f>WEEKDAY([2]!Table1[[#This Row],[Travel Date]],2)</f>
        <v>6</v>
      </c>
      <c r="P11363" s="102">
        <v>1</v>
      </c>
    </row>
    <row r="11364" spans="2:16" x14ac:dyDescent="0.25">
      <c r="B11364" s="103"/>
      <c r="C11364" s="103"/>
      <c r="L11364" s="102" t="str">
        <f>[2]!Table1[[#This Row],[Orgn]]&amp;"-"&amp;[2]!Table1[[#This Row],[Dest]]</f>
        <v>NAP-SSH</v>
      </c>
      <c r="M11364" s="102" t="str">
        <f t="shared" si="177"/>
        <v>ADT</v>
      </c>
      <c r="N11364" s="102">
        <f>WEEKDAY([2]!Table1[[#This Row],[Travel Date]],2)</f>
        <v>6</v>
      </c>
      <c r="P11364" s="102">
        <v>1</v>
      </c>
    </row>
    <row r="11365" spans="2:16" x14ac:dyDescent="0.25">
      <c r="B11365" s="103"/>
      <c r="C11365" s="103"/>
      <c r="L11365" s="102" t="str">
        <f>[2]!Table1[[#This Row],[Orgn]]&amp;"-"&amp;[2]!Table1[[#This Row],[Dest]]</f>
        <v>NAP-SSH</v>
      </c>
      <c r="M11365" s="102" t="str">
        <f t="shared" si="177"/>
        <v>ADT</v>
      </c>
      <c r="N11365" s="102">
        <f>WEEKDAY([2]!Table1[[#This Row],[Travel Date]],2)</f>
        <v>6</v>
      </c>
      <c r="P11365" s="102">
        <v>1</v>
      </c>
    </row>
    <row r="11366" spans="2:16" x14ac:dyDescent="0.25">
      <c r="B11366" s="103"/>
      <c r="C11366" s="103"/>
      <c r="L11366" s="102" t="str">
        <f>[2]!Table1[[#This Row],[Orgn]]&amp;"-"&amp;[2]!Table1[[#This Row],[Dest]]</f>
        <v>NAP-SSH</v>
      </c>
      <c r="M11366" s="102" t="str">
        <f t="shared" si="177"/>
        <v>ADT</v>
      </c>
      <c r="N11366" s="102">
        <f>WEEKDAY([2]!Table1[[#This Row],[Travel Date]],2)</f>
        <v>6</v>
      </c>
      <c r="P11366" s="102">
        <v>1</v>
      </c>
    </row>
    <row r="11367" spans="2:16" x14ac:dyDescent="0.25">
      <c r="B11367" s="103"/>
      <c r="C11367" s="103"/>
      <c r="L11367" s="102" t="str">
        <f>[2]!Table1[[#This Row],[Orgn]]&amp;"-"&amp;[2]!Table1[[#This Row],[Dest]]</f>
        <v>NAP-SSH</v>
      </c>
      <c r="M11367" s="102" t="str">
        <f t="shared" si="177"/>
        <v>ADT</v>
      </c>
      <c r="N11367" s="102">
        <f>WEEKDAY([2]!Table1[[#This Row],[Travel Date]],2)</f>
        <v>6</v>
      </c>
      <c r="P11367" s="102">
        <v>1</v>
      </c>
    </row>
    <row r="11368" spans="2:16" x14ac:dyDescent="0.25">
      <c r="B11368" s="103"/>
      <c r="C11368" s="103"/>
      <c r="L11368" s="102" t="str">
        <f>[2]!Table1[[#This Row],[Orgn]]&amp;"-"&amp;[2]!Table1[[#This Row],[Dest]]</f>
        <v>NAP-SSH</v>
      </c>
      <c r="M11368" s="102" t="str">
        <f t="shared" si="177"/>
        <v>ADT</v>
      </c>
      <c r="N11368" s="102">
        <f>WEEKDAY([2]!Table1[[#This Row],[Travel Date]],2)</f>
        <v>6</v>
      </c>
      <c r="P11368" s="102">
        <v>1</v>
      </c>
    </row>
    <row r="11369" spans="2:16" x14ac:dyDescent="0.25">
      <c r="B11369" s="103"/>
      <c r="C11369" s="103"/>
      <c r="L11369" s="102" t="str">
        <f>[2]!Table1[[#This Row],[Orgn]]&amp;"-"&amp;[2]!Table1[[#This Row],[Dest]]</f>
        <v>NAP-SSH</v>
      </c>
      <c r="M11369" s="102" t="str">
        <f t="shared" si="177"/>
        <v>ADT</v>
      </c>
      <c r="N11369" s="102">
        <f>WEEKDAY([2]!Table1[[#This Row],[Travel Date]],2)</f>
        <v>6</v>
      </c>
      <c r="P11369" s="102">
        <v>1</v>
      </c>
    </row>
    <row r="11370" spans="2:16" x14ac:dyDescent="0.25">
      <c r="B11370" s="103"/>
      <c r="C11370" s="103"/>
      <c r="L11370" s="102" t="str">
        <f>[2]!Table1[[#This Row],[Orgn]]&amp;"-"&amp;[2]!Table1[[#This Row],[Dest]]</f>
        <v>NAP-SSH</v>
      </c>
      <c r="M11370" s="102" t="str">
        <f t="shared" si="177"/>
        <v>ADT</v>
      </c>
      <c r="N11370" s="102">
        <f>WEEKDAY([2]!Table1[[#This Row],[Travel Date]],2)</f>
        <v>6</v>
      </c>
      <c r="P11370" s="102">
        <v>1</v>
      </c>
    </row>
    <row r="11371" spans="2:16" x14ac:dyDescent="0.25">
      <c r="B11371" s="103"/>
      <c r="C11371" s="103"/>
      <c r="L11371" s="102" t="str">
        <f>[2]!Table1[[#This Row],[Orgn]]&amp;"-"&amp;[2]!Table1[[#This Row],[Dest]]</f>
        <v>NAP-SSH</v>
      </c>
      <c r="M11371" s="102" t="str">
        <f t="shared" si="177"/>
        <v>ADT</v>
      </c>
      <c r="N11371" s="102">
        <f>WEEKDAY([2]!Table1[[#This Row],[Travel Date]],2)</f>
        <v>6</v>
      </c>
      <c r="P11371" s="102">
        <v>1</v>
      </c>
    </row>
    <row r="11372" spans="2:16" x14ac:dyDescent="0.25">
      <c r="B11372" s="103"/>
      <c r="C11372" s="103"/>
      <c r="L11372" s="102" t="str">
        <f>[2]!Table1[[#This Row],[Orgn]]&amp;"-"&amp;[2]!Table1[[#This Row],[Dest]]</f>
        <v>NAP-SSH</v>
      </c>
      <c r="M11372" s="102" t="str">
        <f t="shared" si="177"/>
        <v>ADT</v>
      </c>
      <c r="N11372" s="102">
        <f>WEEKDAY([2]!Table1[[#This Row],[Travel Date]],2)</f>
        <v>6</v>
      </c>
      <c r="P11372" s="102">
        <v>1</v>
      </c>
    </row>
    <row r="11373" spans="2:16" x14ac:dyDescent="0.25">
      <c r="B11373" s="103"/>
      <c r="C11373" s="103"/>
      <c r="L11373" s="102" t="str">
        <f>[2]!Table1[[#This Row],[Orgn]]&amp;"-"&amp;[2]!Table1[[#This Row],[Dest]]</f>
        <v>NAP-SSH</v>
      </c>
      <c r="M11373" s="102" t="str">
        <f t="shared" si="177"/>
        <v>ADT</v>
      </c>
      <c r="N11373" s="102">
        <f>WEEKDAY([2]!Table1[[#This Row],[Travel Date]],2)</f>
        <v>6</v>
      </c>
      <c r="P11373" s="102">
        <v>1</v>
      </c>
    </row>
    <row r="11374" spans="2:16" x14ac:dyDescent="0.25">
      <c r="B11374" s="103"/>
      <c r="C11374" s="103"/>
      <c r="L11374" s="102" t="str">
        <f>[2]!Table1[[#This Row],[Orgn]]&amp;"-"&amp;[2]!Table1[[#This Row],[Dest]]</f>
        <v>SSH-BRI</v>
      </c>
      <c r="M11374" s="102" t="str">
        <f t="shared" si="177"/>
        <v>ADT</v>
      </c>
      <c r="N11374" s="102">
        <f>WEEKDAY([2]!Table1[[#This Row],[Travel Date]],2)</f>
        <v>6</v>
      </c>
      <c r="P11374" s="102">
        <v>1</v>
      </c>
    </row>
    <row r="11375" spans="2:16" x14ac:dyDescent="0.25">
      <c r="B11375" s="103"/>
      <c r="C11375" s="103"/>
      <c r="L11375" s="102" t="str">
        <f>[2]!Table1[[#This Row],[Orgn]]&amp;"-"&amp;[2]!Table1[[#This Row],[Dest]]</f>
        <v>SSH-BRI</v>
      </c>
      <c r="M11375" s="102" t="str">
        <f t="shared" si="177"/>
        <v>ADT</v>
      </c>
      <c r="N11375" s="102">
        <f>WEEKDAY([2]!Table1[[#This Row],[Travel Date]],2)</f>
        <v>6</v>
      </c>
      <c r="P11375" s="102">
        <v>1</v>
      </c>
    </row>
    <row r="11376" spans="2:16" x14ac:dyDescent="0.25">
      <c r="B11376" s="103"/>
      <c r="C11376" s="103"/>
      <c r="L11376" s="102" t="str">
        <f>[2]!Table1[[#This Row],[Orgn]]&amp;"-"&amp;[2]!Table1[[#This Row],[Dest]]</f>
        <v>SSH-BRI</v>
      </c>
      <c r="M11376" s="102" t="str">
        <f t="shared" si="177"/>
        <v>ADT</v>
      </c>
      <c r="N11376" s="102">
        <f>WEEKDAY([2]!Table1[[#This Row],[Travel Date]],2)</f>
        <v>6</v>
      </c>
      <c r="P11376" s="102">
        <v>1</v>
      </c>
    </row>
    <row r="11377" spans="2:16" x14ac:dyDescent="0.25">
      <c r="B11377" s="103"/>
      <c r="C11377" s="103"/>
      <c r="L11377" s="102" t="str">
        <f>[2]!Table1[[#This Row],[Orgn]]&amp;"-"&amp;[2]!Table1[[#This Row],[Dest]]</f>
        <v>SSH-BRI</v>
      </c>
      <c r="M11377" s="102" t="str">
        <f t="shared" si="177"/>
        <v>ADT</v>
      </c>
      <c r="N11377" s="102">
        <f>WEEKDAY([2]!Table1[[#This Row],[Travel Date]],2)</f>
        <v>6</v>
      </c>
      <c r="P11377" s="102">
        <v>1</v>
      </c>
    </row>
    <row r="11378" spans="2:16" x14ac:dyDescent="0.25">
      <c r="B11378" s="103"/>
      <c r="C11378" s="103"/>
      <c r="L11378" s="102" t="str">
        <f>[2]!Table1[[#This Row],[Orgn]]&amp;"-"&amp;[2]!Table1[[#This Row],[Dest]]</f>
        <v>SSH-BRI</v>
      </c>
      <c r="M11378" s="102" t="str">
        <f t="shared" si="177"/>
        <v>ADT</v>
      </c>
      <c r="N11378" s="102">
        <f>WEEKDAY([2]!Table1[[#This Row],[Travel Date]],2)</f>
        <v>6</v>
      </c>
      <c r="P11378" s="102">
        <v>1</v>
      </c>
    </row>
    <row r="11379" spans="2:16" x14ac:dyDescent="0.25">
      <c r="B11379" s="103"/>
      <c r="C11379" s="103"/>
      <c r="L11379" s="102" t="str">
        <f>[2]!Table1[[#This Row],[Orgn]]&amp;"-"&amp;[2]!Table1[[#This Row],[Dest]]</f>
        <v>SSH-BRI</v>
      </c>
      <c r="M11379" s="102" t="str">
        <f t="shared" si="177"/>
        <v>ADT</v>
      </c>
      <c r="N11379" s="102">
        <f>WEEKDAY([2]!Table1[[#This Row],[Travel Date]],2)</f>
        <v>6</v>
      </c>
      <c r="P11379" s="102">
        <v>1</v>
      </c>
    </row>
    <row r="11380" spans="2:16" x14ac:dyDescent="0.25">
      <c r="B11380" s="103"/>
      <c r="C11380" s="103"/>
      <c r="L11380" s="102" t="str">
        <f>[2]!Table1[[#This Row],[Orgn]]&amp;"-"&amp;[2]!Table1[[#This Row],[Dest]]</f>
        <v>SSH-BRI</v>
      </c>
      <c r="M11380" s="102" t="str">
        <f t="shared" si="177"/>
        <v>ADT</v>
      </c>
      <c r="N11380" s="102">
        <f>WEEKDAY([2]!Table1[[#This Row],[Travel Date]],2)</f>
        <v>6</v>
      </c>
      <c r="P11380" s="102">
        <v>1</v>
      </c>
    </row>
    <row r="11381" spans="2:16" x14ac:dyDescent="0.25">
      <c r="B11381" s="103"/>
      <c r="C11381" s="103"/>
      <c r="L11381" s="102" t="str">
        <f>[2]!Table1[[#This Row],[Orgn]]&amp;"-"&amp;[2]!Table1[[#This Row],[Dest]]</f>
        <v>SSH-BRI</v>
      </c>
      <c r="M11381" s="102" t="str">
        <f t="shared" si="177"/>
        <v>ADT</v>
      </c>
      <c r="N11381" s="102">
        <f>WEEKDAY([2]!Table1[[#This Row],[Travel Date]],2)</f>
        <v>6</v>
      </c>
      <c r="P11381" s="102">
        <v>1</v>
      </c>
    </row>
    <row r="11382" spans="2:16" x14ac:dyDescent="0.25">
      <c r="B11382" s="103"/>
      <c r="C11382" s="103"/>
      <c r="L11382" s="102" t="str">
        <f>[2]!Table1[[#This Row],[Orgn]]&amp;"-"&amp;[2]!Table1[[#This Row],[Dest]]</f>
        <v>SSH-BRI</v>
      </c>
      <c r="M11382" s="102" t="str">
        <f t="shared" si="177"/>
        <v>ADT</v>
      </c>
      <c r="N11382" s="102">
        <f>WEEKDAY([2]!Table1[[#This Row],[Travel Date]],2)</f>
        <v>6</v>
      </c>
      <c r="P11382" s="102">
        <v>1</v>
      </c>
    </row>
    <row r="11383" spans="2:16" x14ac:dyDescent="0.25">
      <c r="B11383" s="103"/>
      <c r="C11383" s="103"/>
      <c r="L11383" s="102" t="str">
        <f>[2]!Table1[[#This Row],[Orgn]]&amp;"-"&amp;[2]!Table1[[#This Row],[Dest]]</f>
        <v>SSH-BRI</v>
      </c>
      <c r="M11383" s="102" t="str">
        <f t="shared" si="177"/>
        <v>ADT</v>
      </c>
      <c r="N11383" s="102">
        <f>WEEKDAY([2]!Table1[[#This Row],[Travel Date]],2)</f>
        <v>6</v>
      </c>
      <c r="P11383" s="102">
        <v>1</v>
      </c>
    </row>
    <row r="11384" spans="2:16" x14ac:dyDescent="0.25">
      <c r="B11384" s="103"/>
      <c r="C11384" s="103"/>
      <c r="L11384" s="102" t="str">
        <f>[2]!Table1[[#This Row],[Orgn]]&amp;"-"&amp;[2]!Table1[[#This Row],[Dest]]</f>
        <v>SSH-BRI</v>
      </c>
      <c r="M11384" s="102" t="str">
        <f t="shared" si="177"/>
        <v>ADT</v>
      </c>
      <c r="N11384" s="102">
        <f>WEEKDAY([2]!Table1[[#This Row],[Travel Date]],2)</f>
        <v>6</v>
      </c>
      <c r="P11384" s="102">
        <v>1</v>
      </c>
    </row>
    <row r="11385" spans="2:16" x14ac:dyDescent="0.25">
      <c r="B11385" s="103"/>
      <c r="C11385" s="103"/>
      <c r="L11385" s="102" t="str">
        <f>[2]!Table1[[#This Row],[Orgn]]&amp;"-"&amp;[2]!Table1[[#This Row],[Dest]]</f>
        <v>SSH-BRI</v>
      </c>
      <c r="M11385" s="102" t="str">
        <f t="shared" si="177"/>
        <v>ADT</v>
      </c>
      <c r="N11385" s="102">
        <f>WEEKDAY([2]!Table1[[#This Row],[Travel Date]],2)</f>
        <v>6</v>
      </c>
      <c r="P11385" s="102">
        <v>1</v>
      </c>
    </row>
    <row r="11386" spans="2:16" x14ac:dyDescent="0.25">
      <c r="B11386" s="103"/>
      <c r="C11386" s="103"/>
      <c r="L11386" s="102" t="str">
        <f>[2]!Table1[[#This Row],[Orgn]]&amp;"-"&amp;[2]!Table1[[#This Row],[Dest]]</f>
        <v>SSH-BRI</v>
      </c>
      <c r="M11386" s="102" t="str">
        <f t="shared" si="177"/>
        <v>ADT</v>
      </c>
      <c r="N11386" s="102">
        <f>WEEKDAY([2]!Table1[[#This Row],[Travel Date]],2)</f>
        <v>6</v>
      </c>
      <c r="P11386" s="102">
        <v>1</v>
      </c>
    </row>
    <row r="11387" spans="2:16" x14ac:dyDescent="0.25">
      <c r="B11387" s="103"/>
      <c r="C11387" s="103"/>
      <c r="L11387" s="102" t="str">
        <f>[2]!Table1[[#This Row],[Orgn]]&amp;"-"&amp;[2]!Table1[[#This Row],[Dest]]</f>
        <v>SSH-BRI</v>
      </c>
      <c r="M11387" s="102" t="str">
        <f t="shared" si="177"/>
        <v>ADT</v>
      </c>
      <c r="N11387" s="102">
        <f>WEEKDAY([2]!Table1[[#This Row],[Travel Date]],2)</f>
        <v>6</v>
      </c>
      <c r="P11387" s="102">
        <v>1</v>
      </c>
    </row>
    <row r="11388" spans="2:16" x14ac:dyDescent="0.25">
      <c r="B11388" s="103"/>
      <c r="C11388" s="103"/>
      <c r="L11388" s="102" t="str">
        <f>[2]!Table1[[#This Row],[Orgn]]&amp;"-"&amp;[2]!Table1[[#This Row],[Dest]]</f>
        <v>SSH-BRI</v>
      </c>
      <c r="M11388" s="102" t="str">
        <f t="shared" si="177"/>
        <v>ADT</v>
      </c>
      <c r="N11388" s="102">
        <f>WEEKDAY([2]!Table1[[#This Row],[Travel Date]],2)</f>
        <v>6</v>
      </c>
      <c r="P11388" s="102">
        <v>1</v>
      </c>
    </row>
    <row r="11389" spans="2:16" x14ac:dyDescent="0.25">
      <c r="B11389" s="103"/>
      <c r="C11389" s="103"/>
      <c r="L11389" s="102" t="str">
        <f>[2]!Table1[[#This Row],[Orgn]]&amp;"-"&amp;[2]!Table1[[#This Row],[Dest]]</f>
        <v>SSH-BRI</v>
      </c>
      <c r="M11389" s="102" t="str">
        <f t="shared" si="177"/>
        <v>ADT</v>
      </c>
      <c r="N11389" s="102">
        <f>WEEKDAY([2]!Table1[[#This Row],[Travel Date]],2)</f>
        <v>6</v>
      </c>
      <c r="P11389" s="102">
        <v>1</v>
      </c>
    </row>
    <row r="11390" spans="2:16" x14ac:dyDescent="0.25">
      <c r="B11390" s="103"/>
      <c r="C11390" s="103"/>
      <c r="L11390" s="102" t="str">
        <f>[2]!Table1[[#This Row],[Orgn]]&amp;"-"&amp;[2]!Table1[[#This Row],[Dest]]</f>
        <v>SSH-BRI</v>
      </c>
      <c r="M11390" s="102" t="str">
        <f t="shared" si="177"/>
        <v>ADT</v>
      </c>
      <c r="N11390" s="102">
        <f>WEEKDAY([2]!Table1[[#This Row],[Travel Date]],2)</f>
        <v>6</v>
      </c>
      <c r="P11390" s="102">
        <v>1</v>
      </c>
    </row>
    <row r="11391" spans="2:16" x14ac:dyDescent="0.25">
      <c r="B11391" s="103"/>
      <c r="C11391" s="103"/>
      <c r="L11391" s="102" t="str">
        <f>[2]!Table1[[#This Row],[Orgn]]&amp;"-"&amp;[2]!Table1[[#This Row],[Dest]]</f>
        <v>SSH-BRI</v>
      </c>
      <c r="M11391" s="102" t="str">
        <f t="shared" si="177"/>
        <v>ADT</v>
      </c>
      <c r="N11391" s="102">
        <f>WEEKDAY([2]!Table1[[#This Row],[Travel Date]],2)</f>
        <v>6</v>
      </c>
      <c r="P11391" s="102">
        <v>1</v>
      </c>
    </row>
    <row r="11392" spans="2:16" x14ac:dyDescent="0.25">
      <c r="B11392" s="103"/>
      <c r="C11392" s="103"/>
      <c r="L11392" s="102" t="str">
        <f>[2]!Table1[[#This Row],[Orgn]]&amp;"-"&amp;[2]!Table1[[#This Row],[Dest]]</f>
        <v>SSH-BRI</v>
      </c>
      <c r="M11392" s="102" t="str">
        <f t="shared" si="177"/>
        <v>ADT</v>
      </c>
      <c r="N11392" s="102">
        <f>WEEKDAY([2]!Table1[[#This Row],[Travel Date]],2)</f>
        <v>6</v>
      </c>
      <c r="P11392" s="102">
        <v>1</v>
      </c>
    </row>
    <row r="11393" spans="2:16" x14ac:dyDescent="0.25">
      <c r="B11393" s="103"/>
      <c r="C11393" s="103"/>
      <c r="L11393" s="102" t="str">
        <f>[2]!Table1[[#This Row],[Orgn]]&amp;"-"&amp;[2]!Table1[[#This Row],[Dest]]</f>
        <v>SSH-BRI</v>
      </c>
      <c r="M11393" s="102" t="str">
        <f t="shared" si="177"/>
        <v>ADT</v>
      </c>
      <c r="N11393" s="102">
        <f>WEEKDAY([2]!Table1[[#This Row],[Travel Date]],2)</f>
        <v>6</v>
      </c>
      <c r="P11393" s="102">
        <v>1</v>
      </c>
    </row>
    <row r="11394" spans="2:16" x14ac:dyDescent="0.25">
      <c r="B11394" s="103"/>
      <c r="C11394" s="103"/>
      <c r="L11394" s="102" t="str">
        <f>[2]!Table1[[#This Row],[Orgn]]&amp;"-"&amp;[2]!Table1[[#This Row],[Dest]]</f>
        <v>SSH-BRI</v>
      </c>
      <c r="M11394" s="102" t="str">
        <f t="shared" ref="M11394:M11457" si="178">IF(TRIM(C11394)="INF", "INF", IF(TRIM(C11394)="CHD", "CHD", "ADT"))</f>
        <v>ADT</v>
      </c>
      <c r="N11394" s="102">
        <f>WEEKDAY([2]!Table1[[#This Row],[Travel Date]],2)</f>
        <v>6</v>
      </c>
      <c r="P11394" s="102">
        <v>1</v>
      </c>
    </row>
    <row r="11395" spans="2:16" x14ac:dyDescent="0.25">
      <c r="B11395" s="103"/>
      <c r="C11395" s="103"/>
      <c r="L11395" s="102" t="str">
        <f>[2]!Table1[[#This Row],[Orgn]]&amp;"-"&amp;[2]!Table1[[#This Row],[Dest]]</f>
        <v>SSH-BRI</v>
      </c>
      <c r="M11395" s="102" t="str">
        <f t="shared" si="178"/>
        <v>ADT</v>
      </c>
      <c r="N11395" s="102">
        <f>WEEKDAY([2]!Table1[[#This Row],[Travel Date]],2)</f>
        <v>6</v>
      </c>
      <c r="P11395" s="102">
        <v>1</v>
      </c>
    </row>
    <row r="11396" spans="2:16" x14ac:dyDescent="0.25">
      <c r="B11396" s="103"/>
      <c r="C11396" s="103"/>
      <c r="L11396" s="102" t="str">
        <f>[2]!Table1[[#This Row],[Orgn]]&amp;"-"&amp;[2]!Table1[[#This Row],[Dest]]</f>
        <v>SSH-BRI</v>
      </c>
      <c r="M11396" s="102" t="str">
        <f t="shared" si="178"/>
        <v>ADT</v>
      </c>
      <c r="N11396" s="102">
        <f>WEEKDAY([2]!Table1[[#This Row],[Travel Date]],2)</f>
        <v>6</v>
      </c>
      <c r="P11396" s="102">
        <v>1</v>
      </c>
    </row>
    <row r="11397" spans="2:16" x14ac:dyDescent="0.25">
      <c r="B11397" s="103"/>
      <c r="C11397" s="103"/>
      <c r="L11397" s="102" t="str">
        <f>[2]!Table1[[#This Row],[Orgn]]&amp;"-"&amp;[2]!Table1[[#This Row],[Dest]]</f>
        <v>SSH-BRI</v>
      </c>
      <c r="M11397" s="102" t="str">
        <f t="shared" si="178"/>
        <v>ADT</v>
      </c>
      <c r="N11397" s="102">
        <f>WEEKDAY([2]!Table1[[#This Row],[Travel Date]],2)</f>
        <v>6</v>
      </c>
      <c r="P11397" s="102">
        <v>1</v>
      </c>
    </row>
    <row r="11398" spans="2:16" x14ac:dyDescent="0.25">
      <c r="B11398" s="103"/>
      <c r="C11398" s="103"/>
      <c r="L11398" s="102" t="str">
        <f>[2]!Table1[[#This Row],[Orgn]]&amp;"-"&amp;[2]!Table1[[#This Row],[Dest]]</f>
        <v>SSH-BRI</v>
      </c>
      <c r="M11398" s="102" t="str">
        <f t="shared" si="178"/>
        <v>ADT</v>
      </c>
      <c r="N11398" s="102">
        <f>WEEKDAY([2]!Table1[[#This Row],[Travel Date]],2)</f>
        <v>6</v>
      </c>
      <c r="P11398" s="102">
        <v>1</v>
      </c>
    </row>
    <row r="11399" spans="2:16" x14ac:dyDescent="0.25">
      <c r="B11399" s="103"/>
      <c r="C11399" s="103"/>
      <c r="L11399" s="102" t="str">
        <f>[2]!Table1[[#This Row],[Orgn]]&amp;"-"&amp;[2]!Table1[[#This Row],[Dest]]</f>
        <v>SSH-BRI</v>
      </c>
      <c r="M11399" s="102" t="str">
        <f t="shared" si="178"/>
        <v>ADT</v>
      </c>
      <c r="N11399" s="102">
        <f>WEEKDAY([2]!Table1[[#This Row],[Travel Date]],2)</f>
        <v>6</v>
      </c>
      <c r="P11399" s="102">
        <v>1</v>
      </c>
    </row>
    <row r="11400" spans="2:16" x14ac:dyDescent="0.25">
      <c r="B11400" s="103"/>
      <c r="C11400" s="103"/>
      <c r="L11400" s="102" t="str">
        <f>[2]!Table1[[#This Row],[Orgn]]&amp;"-"&amp;[2]!Table1[[#This Row],[Dest]]</f>
        <v>SSH-BRI</v>
      </c>
      <c r="M11400" s="102" t="str">
        <f t="shared" si="178"/>
        <v>ADT</v>
      </c>
      <c r="N11400" s="102">
        <f>WEEKDAY([2]!Table1[[#This Row],[Travel Date]],2)</f>
        <v>6</v>
      </c>
      <c r="P11400" s="102">
        <v>1</v>
      </c>
    </row>
    <row r="11401" spans="2:16" x14ac:dyDescent="0.25">
      <c r="B11401" s="103"/>
      <c r="C11401" s="103"/>
      <c r="L11401" s="102" t="str">
        <f>[2]!Table1[[#This Row],[Orgn]]&amp;"-"&amp;[2]!Table1[[#This Row],[Dest]]</f>
        <v>SSH-BRI</v>
      </c>
      <c r="M11401" s="102" t="str">
        <f t="shared" si="178"/>
        <v>ADT</v>
      </c>
      <c r="N11401" s="102">
        <f>WEEKDAY([2]!Table1[[#This Row],[Travel Date]],2)</f>
        <v>6</v>
      </c>
      <c r="P11401" s="102">
        <v>1</v>
      </c>
    </row>
    <row r="11402" spans="2:16" x14ac:dyDescent="0.25">
      <c r="B11402" s="103"/>
      <c r="C11402" s="103"/>
      <c r="L11402" s="102" t="str">
        <f>[2]!Table1[[#This Row],[Orgn]]&amp;"-"&amp;[2]!Table1[[#This Row],[Dest]]</f>
        <v>SSH-BRI</v>
      </c>
      <c r="M11402" s="102" t="str">
        <f t="shared" si="178"/>
        <v>ADT</v>
      </c>
      <c r="N11402" s="102">
        <f>WEEKDAY([2]!Table1[[#This Row],[Travel Date]],2)</f>
        <v>6</v>
      </c>
      <c r="P11402" s="102">
        <v>1</v>
      </c>
    </row>
    <row r="11403" spans="2:16" x14ac:dyDescent="0.25">
      <c r="B11403" s="103"/>
      <c r="C11403" s="103"/>
      <c r="L11403" s="102" t="str">
        <f>[2]!Table1[[#This Row],[Orgn]]&amp;"-"&amp;[2]!Table1[[#This Row],[Dest]]</f>
        <v>SSH-BRI</v>
      </c>
      <c r="M11403" s="102" t="str">
        <f t="shared" si="178"/>
        <v>ADT</v>
      </c>
      <c r="N11403" s="102">
        <f>WEEKDAY([2]!Table1[[#This Row],[Travel Date]],2)</f>
        <v>6</v>
      </c>
      <c r="P11403" s="102">
        <v>1</v>
      </c>
    </row>
    <row r="11404" spans="2:16" x14ac:dyDescent="0.25">
      <c r="B11404" s="103"/>
      <c r="C11404" s="103"/>
      <c r="L11404" s="102" t="str">
        <f>[2]!Table1[[#This Row],[Orgn]]&amp;"-"&amp;[2]!Table1[[#This Row],[Dest]]</f>
        <v>SSH-BRI</v>
      </c>
      <c r="M11404" s="102" t="str">
        <f t="shared" si="178"/>
        <v>ADT</v>
      </c>
      <c r="N11404" s="102">
        <f>WEEKDAY([2]!Table1[[#This Row],[Travel Date]],2)</f>
        <v>6</v>
      </c>
      <c r="P11404" s="102">
        <v>1</v>
      </c>
    </row>
    <row r="11405" spans="2:16" x14ac:dyDescent="0.25">
      <c r="B11405" s="103"/>
      <c r="C11405" s="103"/>
      <c r="L11405" s="102" t="str">
        <f>[2]!Table1[[#This Row],[Orgn]]&amp;"-"&amp;[2]!Table1[[#This Row],[Dest]]</f>
        <v>SSH-BRI</v>
      </c>
      <c r="M11405" s="102" t="str">
        <f t="shared" si="178"/>
        <v>ADT</v>
      </c>
      <c r="N11405" s="102">
        <f>WEEKDAY([2]!Table1[[#This Row],[Travel Date]],2)</f>
        <v>6</v>
      </c>
      <c r="P11405" s="102">
        <v>1</v>
      </c>
    </row>
    <row r="11406" spans="2:16" x14ac:dyDescent="0.25">
      <c r="B11406" s="103"/>
      <c r="C11406" s="103"/>
      <c r="L11406" s="102" t="str">
        <f>[2]!Table1[[#This Row],[Orgn]]&amp;"-"&amp;[2]!Table1[[#This Row],[Dest]]</f>
        <v>SSH-BRI</v>
      </c>
      <c r="M11406" s="102" t="str">
        <f t="shared" si="178"/>
        <v>ADT</v>
      </c>
      <c r="N11406" s="102">
        <f>WEEKDAY([2]!Table1[[#This Row],[Travel Date]],2)</f>
        <v>6</v>
      </c>
      <c r="P11406" s="102">
        <v>1</v>
      </c>
    </row>
    <row r="11407" spans="2:16" x14ac:dyDescent="0.25">
      <c r="B11407" s="103"/>
      <c r="C11407" s="103"/>
      <c r="L11407" s="102" t="str">
        <f>[2]!Table1[[#This Row],[Orgn]]&amp;"-"&amp;[2]!Table1[[#This Row],[Dest]]</f>
        <v>SSH-BRI</v>
      </c>
      <c r="M11407" s="102" t="str">
        <f t="shared" si="178"/>
        <v>ADT</v>
      </c>
      <c r="N11407" s="102">
        <f>WEEKDAY([2]!Table1[[#This Row],[Travel Date]],2)</f>
        <v>6</v>
      </c>
      <c r="P11407" s="102">
        <v>1</v>
      </c>
    </row>
    <row r="11408" spans="2:16" x14ac:dyDescent="0.25">
      <c r="B11408" s="103"/>
      <c r="C11408" s="103"/>
      <c r="L11408" s="102" t="str">
        <f>[2]!Table1[[#This Row],[Orgn]]&amp;"-"&amp;[2]!Table1[[#This Row],[Dest]]</f>
        <v>SSH-BRI</v>
      </c>
      <c r="M11408" s="102" t="str">
        <f t="shared" si="178"/>
        <v>ADT</v>
      </c>
      <c r="N11408" s="102">
        <f>WEEKDAY([2]!Table1[[#This Row],[Travel Date]],2)</f>
        <v>6</v>
      </c>
      <c r="P11408" s="102">
        <v>1</v>
      </c>
    </row>
    <row r="11409" spans="2:16" x14ac:dyDescent="0.25">
      <c r="B11409" s="103"/>
      <c r="C11409" s="103"/>
      <c r="L11409" s="102" t="str">
        <f>[2]!Table1[[#This Row],[Orgn]]&amp;"-"&amp;[2]!Table1[[#This Row],[Dest]]</f>
        <v>SSH-BRI</v>
      </c>
      <c r="M11409" s="102" t="str">
        <f t="shared" si="178"/>
        <v>ADT</v>
      </c>
      <c r="N11409" s="102">
        <f>WEEKDAY([2]!Table1[[#This Row],[Travel Date]],2)</f>
        <v>6</v>
      </c>
      <c r="P11409" s="102">
        <v>1</v>
      </c>
    </row>
    <row r="11410" spans="2:16" x14ac:dyDescent="0.25">
      <c r="B11410" s="103"/>
      <c r="C11410" s="103"/>
      <c r="L11410" s="102" t="str">
        <f>[2]!Table1[[#This Row],[Orgn]]&amp;"-"&amp;[2]!Table1[[#This Row],[Dest]]</f>
        <v>SSH-BRI</v>
      </c>
      <c r="M11410" s="102" t="str">
        <f t="shared" si="178"/>
        <v>ADT</v>
      </c>
      <c r="N11410" s="102">
        <f>WEEKDAY([2]!Table1[[#This Row],[Travel Date]],2)</f>
        <v>6</v>
      </c>
      <c r="P11410" s="102">
        <v>1</v>
      </c>
    </row>
    <row r="11411" spans="2:16" x14ac:dyDescent="0.25">
      <c r="B11411" s="103"/>
      <c r="C11411" s="103"/>
      <c r="L11411" s="102" t="str">
        <f>[2]!Table1[[#This Row],[Orgn]]&amp;"-"&amp;[2]!Table1[[#This Row],[Dest]]</f>
        <v>SSH-BRI</v>
      </c>
      <c r="M11411" s="102" t="str">
        <f t="shared" si="178"/>
        <v>ADT</v>
      </c>
      <c r="N11411" s="102">
        <f>WEEKDAY([2]!Table1[[#This Row],[Travel Date]],2)</f>
        <v>6</v>
      </c>
      <c r="P11411" s="102">
        <v>1</v>
      </c>
    </row>
    <row r="11412" spans="2:16" x14ac:dyDescent="0.25">
      <c r="B11412" s="103"/>
      <c r="C11412" s="103"/>
      <c r="L11412" s="102" t="str">
        <f>[2]!Table1[[#This Row],[Orgn]]&amp;"-"&amp;[2]!Table1[[#This Row],[Dest]]</f>
        <v>SSH-BRI</v>
      </c>
      <c r="M11412" s="102" t="str">
        <f t="shared" si="178"/>
        <v>ADT</v>
      </c>
      <c r="N11412" s="102">
        <f>WEEKDAY([2]!Table1[[#This Row],[Travel Date]],2)</f>
        <v>6</v>
      </c>
      <c r="P11412" s="102">
        <v>1</v>
      </c>
    </row>
    <row r="11413" spans="2:16" x14ac:dyDescent="0.25">
      <c r="B11413" s="103"/>
      <c r="C11413" s="103"/>
      <c r="L11413" s="102" t="str">
        <f>[2]!Table1[[#This Row],[Orgn]]&amp;"-"&amp;[2]!Table1[[#This Row],[Dest]]</f>
        <v>SSH-BRI</v>
      </c>
      <c r="M11413" s="102" t="str">
        <f t="shared" si="178"/>
        <v>ADT</v>
      </c>
      <c r="N11413" s="102">
        <f>WEEKDAY([2]!Table1[[#This Row],[Travel Date]],2)</f>
        <v>6</v>
      </c>
      <c r="P11413" s="102">
        <v>1</v>
      </c>
    </row>
    <row r="11414" spans="2:16" x14ac:dyDescent="0.25">
      <c r="B11414" s="103"/>
      <c r="C11414" s="103"/>
      <c r="L11414" s="102" t="str">
        <f>[2]!Table1[[#This Row],[Orgn]]&amp;"-"&amp;[2]!Table1[[#This Row],[Dest]]</f>
        <v>SSH-BRI</v>
      </c>
      <c r="M11414" s="102" t="str">
        <f t="shared" si="178"/>
        <v>ADT</v>
      </c>
      <c r="N11414" s="102">
        <f>WEEKDAY([2]!Table1[[#This Row],[Travel Date]],2)</f>
        <v>6</v>
      </c>
      <c r="P11414" s="102">
        <v>1</v>
      </c>
    </row>
    <row r="11415" spans="2:16" x14ac:dyDescent="0.25">
      <c r="B11415" s="103"/>
      <c r="C11415" s="103"/>
      <c r="L11415" s="102" t="str">
        <f>[2]!Table1[[#This Row],[Orgn]]&amp;"-"&amp;[2]!Table1[[#This Row],[Dest]]</f>
        <v>SSH-BRI</v>
      </c>
      <c r="M11415" s="102" t="str">
        <f t="shared" si="178"/>
        <v>ADT</v>
      </c>
      <c r="N11415" s="102">
        <f>WEEKDAY([2]!Table1[[#This Row],[Travel Date]],2)</f>
        <v>6</v>
      </c>
      <c r="P11415" s="102">
        <v>1</v>
      </c>
    </row>
    <row r="11416" spans="2:16" x14ac:dyDescent="0.25">
      <c r="B11416" s="103"/>
      <c r="C11416" s="103"/>
      <c r="L11416" s="102" t="str">
        <f>[2]!Table1[[#This Row],[Orgn]]&amp;"-"&amp;[2]!Table1[[#This Row],[Dest]]</f>
        <v>SSH-BRI</v>
      </c>
      <c r="M11416" s="102" t="str">
        <f t="shared" si="178"/>
        <v>ADT</v>
      </c>
      <c r="N11416" s="102">
        <f>WEEKDAY([2]!Table1[[#This Row],[Travel Date]],2)</f>
        <v>6</v>
      </c>
      <c r="P11416" s="102">
        <v>1</v>
      </c>
    </row>
    <row r="11417" spans="2:16" x14ac:dyDescent="0.25">
      <c r="B11417" s="103"/>
      <c r="C11417" s="103"/>
      <c r="L11417" s="102" t="str">
        <f>[2]!Table1[[#This Row],[Orgn]]&amp;"-"&amp;[2]!Table1[[#This Row],[Dest]]</f>
        <v>SSH-BRI</v>
      </c>
      <c r="M11417" s="102" t="str">
        <f t="shared" si="178"/>
        <v>ADT</v>
      </c>
      <c r="N11417" s="102">
        <f>WEEKDAY([2]!Table1[[#This Row],[Travel Date]],2)</f>
        <v>6</v>
      </c>
      <c r="P11417" s="102">
        <v>1</v>
      </c>
    </row>
    <row r="11418" spans="2:16" x14ac:dyDescent="0.25">
      <c r="B11418" s="103"/>
      <c r="C11418" s="103"/>
      <c r="L11418" s="102" t="str">
        <f>[2]!Table1[[#This Row],[Orgn]]&amp;"-"&amp;[2]!Table1[[#This Row],[Dest]]</f>
        <v>SSH-BRI</v>
      </c>
      <c r="M11418" s="102" t="str">
        <f t="shared" si="178"/>
        <v>ADT</v>
      </c>
      <c r="N11418" s="102">
        <f>WEEKDAY([2]!Table1[[#This Row],[Travel Date]],2)</f>
        <v>6</v>
      </c>
      <c r="P11418" s="102">
        <v>1</v>
      </c>
    </row>
    <row r="11419" spans="2:16" x14ac:dyDescent="0.25">
      <c r="B11419" s="103"/>
      <c r="C11419" s="103"/>
      <c r="L11419" s="102" t="str">
        <f>[2]!Table1[[#This Row],[Orgn]]&amp;"-"&amp;[2]!Table1[[#This Row],[Dest]]</f>
        <v>SSH-BRI</v>
      </c>
      <c r="M11419" s="102" t="str">
        <f t="shared" si="178"/>
        <v>ADT</v>
      </c>
      <c r="N11419" s="102">
        <f>WEEKDAY([2]!Table1[[#This Row],[Travel Date]],2)</f>
        <v>6</v>
      </c>
      <c r="P11419" s="102">
        <v>1</v>
      </c>
    </row>
    <row r="11420" spans="2:16" x14ac:dyDescent="0.25">
      <c r="B11420" s="103"/>
      <c r="C11420" s="103"/>
      <c r="L11420" s="102" t="str">
        <f>[2]!Table1[[#This Row],[Orgn]]&amp;"-"&amp;[2]!Table1[[#This Row],[Dest]]</f>
        <v>SSH-BRI</v>
      </c>
      <c r="M11420" s="102" t="str">
        <f t="shared" si="178"/>
        <v>ADT</v>
      </c>
      <c r="N11420" s="102">
        <f>WEEKDAY([2]!Table1[[#This Row],[Travel Date]],2)</f>
        <v>6</v>
      </c>
      <c r="P11420" s="102">
        <v>1</v>
      </c>
    </row>
    <row r="11421" spans="2:16" x14ac:dyDescent="0.25">
      <c r="B11421" s="103"/>
      <c r="C11421" s="103"/>
      <c r="L11421" s="102" t="str">
        <f>[2]!Table1[[#This Row],[Orgn]]&amp;"-"&amp;[2]!Table1[[#This Row],[Dest]]</f>
        <v>SSH-BRI</v>
      </c>
      <c r="M11421" s="102" t="str">
        <f t="shared" si="178"/>
        <v>ADT</v>
      </c>
      <c r="N11421" s="102">
        <f>WEEKDAY([2]!Table1[[#This Row],[Travel Date]],2)</f>
        <v>6</v>
      </c>
      <c r="P11421" s="102">
        <v>1</v>
      </c>
    </row>
    <row r="11422" spans="2:16" x14ac:dyDescent="0.25">
      <c r="B11422" s="103"/>
      <c r="C11422" s="103"/>
      <c r="L11422" s="102" t="str">
        <f>[2]!Table1[[#This Row],[Orgn]]&amp;"-"&amp;[2]!Table1[[#This Row],[Dest]]</f>
        <v>SSH-BRI</v>
      </c>
      <c r="M11422" s="102" t="str">
        <f t="shared" si="178"/>
        <v>ADT</v>
      </c>
      <c r="N11422" s="102">
        <f>WEEKDAY([2]!Table1[[#This Row],[Travel Date]],2)</f>
        <v>6</v>
      </c>
      <c r="P11422" s="102">
        <v>1</v>
      </c>
    </row>
    <row r="11423" spans="2:16" x14ac:dyDescent="0.25">
      <c r="B11423" s="103"/>
      <c r="C11423" s="103"/>
      <c r="L11423" s="102" t="str">
        <f>[2]!Table1[[#This Row],[Orgn]]&amp;"-"&amp;[2]!Table1[[#This Row],[Dest]]</f>
        <v>SSH-BRI</v>
      </c>
      <c r="M11423" s="102" t="str">
        <f t="shared" si="178"/>
        <v>ADT</v>
      </c>
      <c r="N11423" s="102">
        <f>WEEKDAY([2]!Table1[[#This Row],[Travel Date]],2)</f>
        <v>6</v>
      </c>
      <c r="P11423" s="102">
        <v>1</v>
      </c>
    </row>
    <row r="11424" spans="2:16" x14ac:dyDescent="0.25">
      <c r="B11424" s="103"/>
      <c r="C11424" s="103"/>
      <c r="L11424" s="102" t="str">
        <f>[2]!Table1[[#This Row],[Orgn]]&amp;"-"&amp;[2]!Table1[[#This Row],[Dest]]</f>
        <v>SSH-BRI</v>
      </c>
      <c r="M11424" s="102" t="str">
        <f t="shared" si="178"/>
        <v>ADT</v>
      </c>
      <c r="N11424" s="102">
        <f>WEEKDAY([2]!Table1[[#This Row],[Travel Date]],2)</f>
        <v>6</v>
      </c>
      <c r="P11424" s="102">
        <v>1</v>
      </c>
    </row>
    <row r="11425" spans="2:16" x14ac:dyDescent="0.25">
      <c r="B11425" s="103"/>
      <c r="C11425" s="103"/>
      <c r="L11425" s="102" t="str">
        <f>[2]!Table1[[#This Row],[Orgn]]&amp;"-"&amp;[2]!Table1[[#This Row],[Dest]]</f>
        <v>SSH-BRI</v>
      </c>
      <c r="M11425" s="102" t="str">
        <f t="shared" si="178"/>
        <v>ADT</v>
      </c>
      <c r="N11425" s="102">
        <f>WEEKDAY([2]!Table1[[#This Row],[Travel Date]],2)</f>
        <v>6</v>
      </c>
      <c r="P11425" s="102">
        <v>1</v>
      </c>
    </row>
    <row r="11426" spans="2:16" x14ac:dyDescent="0.25">
      <c r="B11426" s="103"/>
      <c r="C11426" s="103"/>
      <c r="L11426" s="102" t="str">
        <f>[2]!Table1[[#This Row],[Orgn]]&amp;"-"&amp;[2]!Table1[[#This Row],[Dest]]</f>
        <v>SSH-BRI</v>
      </c>
      <c r="M11426" s="102" t="str">
        <f t="shared" si="178"/>
        <v>ADT</v>
      </c>
      <c r="N11426" s="102">
        <f>WEEKDAY([2]!Table1[[#This Row],[Travel Date]],2)</f>
        <v>6</v>
      </c>
      <c r="P11426" s="102">
        <v>1</v>
      </c>
    </row>
    <row r="11427" spans="2:16" x14ac:dyDescent="0.25">
      <c r="B11427" s="103"/>
      <c r="C11427" s="103"/>
      <c r="L11427" s="102" t="str">
        <f>[2]!Table1[[#This Row],[Orgn]]&amp;"-"&amp;[2]!Table1[[#This Row],[Dest]]</f>
        <v>SSH-BRI</v>
      </c>
      <c r="M11427" s="102" t="str">
        <f t="shared" si="178"/>
        <v>ADT</v>
      </c>
      <c r="N11427" s="102">
        <f>WEEKDAY([2]!Table1[[#This Row],[Travel Date]],2)</f>
        <v>6</v>
      </c>
      <c r="P11427" s="102">
        <v>1</v>
      </c>
    </row>
    <row r="11428" spans="2:16" x14ac:dyDescent="0.25">
      <c r="B11428" s="103"/>
      <c r="C11428" s="103"/>
      <c r="L11428" s="102" t="str">
        <f>[2]!Table1[[#This Row],[Orgn]]&amp;"-"&amp;[2]!Table1[[#This Row],[Dest]]</f>
        <v>SSH-BRI</v>
      </c>
      <c r="M11428" s="102" t="str">
        <f t="shared" si="178"/>
        <v>ADT</v>
      </c>
      <c r="N11428" s="102">
        <f>WEEKDAY([2]!Table1[[#This Row],[Travel Date]],2)</f>
        <v>6</v>
      </c>
      <c r="P11428" s="102">
        <v>1</v>
      </c>
    </row>
    <row r="11429" spans="2:16" x14ac:dyDescent="0.25">
      <c r="B11429" s="103"/>
      <c r="C11429" s="103"/>
      <c r="L11429" s="102" t="str">
        <f>[2]!Table1[[#This Row],[Orgn]]&amp;"-"&amp;[2]!Table1[[#This Row],[Dest]]</f>
        <v>SSH-BRI</v>
      </c>
      <c r="M11429" s="102" t="str">
        <f t="shared" si="178"/>
        <v>ADT</v>
      </c>
      <c r="N11429" s="102">
        <f>WEEKDAY([2]!Table1[[#This Row],[Travel Date]],2)</f>
        <v>6</v>
      </c>
      <c r="P11429" s="102">
        <v>1</v>
      </c>
    </row>
    <row r="11430" spans="2:16" x14ac:dyDescent="0.25">
      <c r="B11430" s="103"/>
      <c r="C11430" s="103"/>
      <c r="L11430" s="102" t="str">
        <f>[2]!Table1[[#This Row],[Orgn]]&amp;"-"&amp;[2]!Table1[[#This Row],[Dest]]</f>
        <v>SSH-BRI</v>
      </c>
      <c r="M11430" s="102" t="str">
        <f t="shared" si="178"/>
        <v>ADT</v>
      </c>
      <c r="N11430" s="102">
        <f>WEEKDAY([2]!Table1[[#This Row],[Travel Date]],2)</f>
        <v>6</v>
      </c>
      <c r="P11430" s="102">
        <v>1</v>
      </c>
    </row>
    <row r="11431" spans="2:16" x14ac:dyDescent="0.25">
      <c r="B11431" s="103"/>
      <c r="C11431" s="103"/>
      <c r="L11431" s="102" t="str">
        <f>[2]!Table1[[#This Row],[Orgn]]&amp;"-"&amp;[2]!Table1[[#This Row],[Dest]]</f>
        <v>SSH-BRI</v>
      </c>
      <c r="M11431" s="102" t="str">
        <f t="shared" si="178"/>
        <v>ADT</v>
      </c>
      <c r="N11431" s="102">
        <f>WEEKDAY([2]!Table1[[#This Row],[Travel Date]],2)</f>
        <v>6</v>
      </c>
      <c r="P11431" s="102">
        <v>1</v>
      </c>
    </row>
    <row r="11432" spans="2:16" x14ac:dyDescent="0.25">
      <c r="B11432" s="103"/>
      <c r="C11432" s="103"/>
      <c r="L11432" s="102" t="str">
        <f>[2]!Table1[[#This Row],[Orgn]]&amp;"-"&amp;[2]!Table1[[#This Row],[Dest]]</f>
        <v>SSH-BRI</v>
      </c>
      <c r="M11432" s="102" t="str">
        <f t="shared" si="178"/>
        <v>ADT</v>
      </c>
      <c r="N11432" s="102">
        <f>WEEKDAY([2]!Table1[[#This Row],[Travel Date]],2)</f>
        <v>6</v>
      </c>
      <c r="P11432" s="102">
        <v>1</v>
      </c>
    </row>
    <row r="11433" spans="2:16" x14ac:dyDescent="0.25">
      <c r="B11433" s="103"/>
      <c r="C11433" s="103"/>
      <c r="L11433" s="102" t="str">
        <f>[2]!Table1[[#This Row],[Orgn]]&amp;"-"&amp;[2]!Table1[[#This Row],[Dest]]</f>
        <v>SSH-BRI</v>
      </c>
      <c r="M11433" s="102" t="str">
        <f t="shared" si="178"/>
        <v>ADT</v>
      </c>
      <c r="N11433" s="102">
        <f>WEEKDAY([2]!Table1[[#This Row],[Travel Date]],2)</f>
        <v>6</v>
      </c>
      <c r="P11433" s="102">
        <v>1</v>
      </c>
    </row>
    <row r="11434" spans="2:16" x14ac:dyDescent="0.25">
      <c r="B11434" s="103"/>
      <c r="C11434" s="103"/>
      <c r="L11434" s="102" t="str">
        <f>[2]!Table1[[#This Row],[Orgn]]&amp;"-"&amp;[2]!Table1[[#This Row],[Dest]]</f>
        <v>SSH-BRI</v>
      </c>
      <c r="M11434" s="102" t="str">
        <f t="shared" si="178"/>
        <v>ADT</v>
      </c>
      <c r="N11434" s="102">
        <f>WEEKDAY([2]!Table1[[#This Row],[Travel Date]],2)</f>
        <v>6</v>
      </c>
      <c r="P11434" s="102">
        <v>1</v>
      </c>
    </row>
    <row r="11435" spans="2:16" x14ac:dyDescent="0.25">
      <c r="B11435" s="103"/>
      <c r="C11435" s="103"/>
      <c r="L11435" s="102" t="str">
        <f>[2]!Table1[[#This Row],[Orgn]]&amp;"-"&amp;[2]!Table1[[#This Row],[Dest]]</f>
        <v>SSH-BRI</v>
      </c>
      <c r="M11435" s="102" t="str">
        <f t="shared" si="178"/>
        <v>ADT</v>
      </c>
      <c r="N11435" s="102">
        <f>WEEKDAY([2]!Table1[[#This Row],[Travel Date]],2)</f>
        <v>6</v>
      </c>
      <c r="P11435" s="102">
        <v>1</v>
      </c>
    </row>
    <row r="11436" spans="2:16" x14ac:dyDescent="0.25">
      <c r="B11436" s="103"/>
      <c r="C11436" s="103"/>
      <c r="L11436" s="102" t="str">
        <f>[2]!Table1[[#This Row],[Orgn]]&amp;"-"&amp;[2]!Table1[[#This Row],[Dest]]</f>
        <v>SSH-BRI</v>
      </c>
      <c r="M11436" s="102" t="str">
        <f t="shared" si="178"/>
        <v>ADT</v>
      </c>
      <c r="N11436" s="102">
        <f>WEEKDAY([2]!Table1[[#This Row],[Travel Date]],2)</f>
        <v>6</v>
      </c>
      <c r="P11436" s="102">
        <v>1</v>
      </c>
    </row>
    <row r="11437" spans="2:16" x14ac:dyDescent="0.25">
      <c r="B11437" s="103"/>
      <c r="C11437" s="103"/>
      <c r="L11437" s="102" t="str">
        <f>[2]!Table1[[#This Row],[Orgn]]&amp;"-"&amp;[2]!Table1[[#This Row],[Dest]]</f>
        <v>SSH-BRI</v>
      </c>
      <c r="M11437" s="102" t="str">
        <f t="shared" si="178"/>
        <v>ADT</v>
      </c>
      <c r="N11437" s="102">
        <f>WEEKDAY([2]!Table1[[#This Row],[Travel Date]],2)</f>
        <v>6</v>
      </c>
      <c r="P11437" s="102">
        <v>1</v>
      </c>
    </row>
    <row r="11438" spans="2:16" x14ac:dyDescent="0.25">
      <c r="B11438" s="103"/>
      <c r="C11438" s="103"/>
      <c r="L11438" s="102" t="str">
        <f>[2]!Table1[[#This Row],[Orgn]]&amp;"-"&amp;[2]!Table1[[#This Row],[Dest]]</f>
        <v>SSH-BRI</v>
      </c>
      <c r="M11438" s="102" t="str">
        <f t="shared" si="178"/>
        <v>ADT</v>
      </c>
      <c r="N11438" s="102">
        <f>WEEKDAY([2]!Table1[[#This Row],[Travel Date]],2)</f>
        <v>6</v>
      </c>
      <c r="P11438" s="102">
        <v>1</v>
      </c>
    </row>
    <row r="11439" spans="2:16" x14ac:dyDescent="0.25">
      <c r="B11439" s="103"/>
      <c r="C11439" s="103"/>
      <c r="L11439" s="102" t="str">
        <f>[2]!Table1[[#This Row],[Orgn]]&amp;"-"&amp;[2]!Table1[[#This Row],[Dest]]</f>
        <v>SSH-BRI</v>
      </c>
      <c r="M11439" s="102" t="str">
        <f t="shared" si="178"/>
        <v>ADT</v>
      </c>
      <c r="N11439" s="102">
        <f>WEEKDAY([2]!Table1[[#This Row],[Travel Date]],2)</f>
        <v>6</v>
      </c>
      <c r="P11439" s="102">
        <v>1</v>
      </c>
    </row>
    <row r="11440" spans="2:16" x14ac:dyDescent="0.25">
      <c r="B11440" s="103"/>
      <c r="C11440" s="103"/>
      <c r="L11440" s="102" t="str">
        <f>[2]!Table1[[#This Row],[Orgn]]&amp;"-"&amp;[2]!Table1[[#This Row],[Dest]]</f>
        <v>SSH-BRI</v>
      </c>
      <c r="M11440" s="102" t="str">
        <f t="shared" si="178"/>
        <v>ADT</v>
      </c>
      <c r="N11440" s="102">
        <f>WEEKDAY([2]!Table1[[#This Row],[Travel Date]],2)</f>
        <v>6</v>
      </c>
      <c r="P11440" s="102">
        <v>1</v>
      </c>
    </row>
    <row r="11441" spans="2:16" x14ac:dyDescent="0.25">
      <c r="B11441" s="103"/>
      <c r="C11441" s="103"/>
      <c r="L11441" s="102" t="str">
        <f>[2]!Table1[[#This Row],[Orgn]]&amp;"-"&amp;[2]!Table1[[#This Row],[Dest]]</f>
        <v>SSH-BRI</v>
      </c>
      <c r="M11441" s="102" t="str">
        <f t="shared" si="178"/>
        <v>ADT</v>
      </c>
      <c r="N11441" s="102">
        <f>WEEKDAY([2]!Table1[[#This Row],[Travel Date]],2)</f>
        <v>6</v>
      </c>
      <c r="P11441" s="102">
        <v>1</v>
      </c>
    </row>
    <row r="11442" spans="2:16" x14ac:dyDescent="0.25">
      <c r="B11442" s="103"/>
      <c r="C11442" s="103"/>
      <c r="L11442" s="102" t="str">
        <f>[2]!Table1[[#This Row],[Orgn]]&amp;"-"&amp;[2]!Table1[[#This Row],[Dest]]</f>
        <v>SSH-BRI</v>
      </c>
      <c r="M11442" s="102" t="str">
        <f t="shared" si="178"/>
        <v>ADT</v>
      </c>
      <c r="N11442" s="102">
        <f>WEEKDAY([2]!Table1[[#This Row],[Travel Date]],2)</f>
        <v>6</v>
      </c>
      <c r="P11442" s="102">
        <v>1</v>
      </c>
    </row>
    <row r="11443" spans="2:16" x14ac:dyDescent="0.25">
      <c r="B11443" s="103"/>
      <c r="C11443" s="103"/>
      <c r="L11443" s="102" t="str">
        <f>[2]!Table1[[#This Row],[Orgn]]&amp;"-"&amp;[2]!Table1[[#This Row],[Dest]]</f>
        <v>SSH-BRI</v>
      </c>
      <c r="M11443" s="102" t="str">
        <f t="shared" si="178"/>
        <v>ADT</v>
      </c>
      <c r="N11443" s="102">
        <f>WEEKDAY([2]!Table1[[#This Row],[Travel Date]],2)</f>
        <v>6</v>
      </c>
      <c r="P11443" s="102">
        <v>1</v>
      </c>
    </row>
    <row r="11444" spans="2:16" x14ac:dyDescent="0.25">
      <c r="B11444" s="103"/>
      <c r="C11444" s="103"/>
      <c r="L11444" s="102" t="str">
        <f>[2]!Table1[[#This Row],[Orgn]]&amp;"-"&amp;[2]!Table1[[#This Row],[Dest]]</f>
        <v>SSH-BRI</v>
      </c>
      <c r="M11444" s="102" t="str">
        <f t="shared" si="178"/>
        <v>ADT</v>
      </c>
      <c r="N11444" s="102">
        <f>WEEKDAY([2]!Table1[[#This Row],[Travel Date]],2)</f>
        <v>6</v>
      </c>
      <c r="P11444" s="102">
        <v>1</v>
      </c>
    </row>
    <row r="11445" spans="2:16" x14ac:dyDescent="0.25">
      <c r="B11445" s="103"/>
      <c r="C11445" s="103"/>
      <c r="L11445" s="102" t="str">
        <f>[2]!Table1[[#This Row],[Orgn]]&amp;"-"&amp;[2]!Table1[[#This Row],[Dest]]</f>
        <v>SSH-BRI</v>
      </c>
      <c r="M11445" s="102" t="str">
        <f t="shared" si="178"/>
        <v>ADT</v>
      </c>
      <c r="N11445" s="102">
        <f>WEEKDAY([2]!Table1[[#This Row],[Travel Date]],2)</f>
        <v>6</v>
      </c>
      <c r="P11445" s="102">
        <v>1</v>
      </c>
    </row>
    <row r="11446" spans="2:16" x14ac:dyDescent="0.25">
      <c r="B11446" s="103"/>
      <c r="C11446" s="103"/>
      <c r="L11446" s="102" t="str">
        <f>[2]!Table1[[#This Row],[Orgn]]&amp;"-"&amp;[2]!Table1[[#This Row],[Dest]]</f>
        <v>SSH-BRI</v>
      </c>
      <c r="M11446" s="102" t="str">
        <f t="shared" si="178"/>
        <v>ADT</v>
      </c>
      <c r="N11446" s="102">
        <f>WEEKDAY([2]!Table1[[#This Row],[Travel Date]],2)</f>
        <v>6</v>
      </c>
      <c r="P11446" s="102">
        <v>1</v>
      </c>
    </row>
    <row r="11447" spans="2:16" x14ac:dyDescent="0.25">
      <c r="B11447" s="103"/>
      <c r="C11447" s="103"/>
      <c r="L11447" s="102" t="str">
        <f>[2]!Table1[[#This Row],[Orgn]]&amp;"-"&amp;[2]!Table1[[#This Row],[Dest]]</f>
        <v>SSH-BRI</v>
      </c>
      <c r="M11447" s="102" t="str">
        <f t="shared" si="178"/>
        <v>ADT</v>
      </c>
      <c r="N11447" s="102">
        <f>WEEKDAY([2]!Table1[[#This Row],[Travel Date]],2)</f>
        <v>6</v>
      </c>
      <c r="P11447" s="102">
        <v>1</v>
      </c>
    </row>
    <row r="11448" spans="2:16" x14ac:dyDescent="0.25">
      <c r="B11448" s="103"/>
      <c r="C11448" s="103"/>
      <c r="L11448" s="102" t="str">
        <f>[2]!Table1[[#This Row],[Orgn]]&amp;"-"&amp;[2]!Table1[[#This Row],[Dest]]</f>
        <v>SSH-BRI</v>
      </c>
      <c r="M11448" s="102" t="str">
        <f t="shared" si="178"/>
        <v>ADT</v>
      </c>
      <c r="N11448" s="102">
        <f>WEEKDAY([2]!Table1[[#This Row],[Travel Date]],2)</f>
        <v>6</v>
      </c>
      <c r="P11448" s="102">
        <v>1</v>
      </c>
    </row>
    <row r="11449" spans="2:16" x14ac:dyDescent="0.25">
      <c r="B11449" s="103"/>
      <c r="C11449" s="103"/>
      <c r="L11449" s="102" t="str">
        <f>[2]!Table1[[#This Row],[Orgn]]&amp;"-"&amp;[2]!Table1[[#This Row],[Dest]]</f>
        <v>SSH-BRI</v>
      </c>
      <c r="M11449" s="102" t="str">
        <f t="shared" si="178"/>
        <v>ADT</v>
      </c>
      <c r="N11449" s="102">
        <f>WEEKDAY([2]!Table1[[#This Row],[Travel Date]],2)</f>
        <v>6</v>
      </c>
      <c r="P11449" s="102">
        <v>1</v>
      </c>
    </row>
    <row r="11450" spans="2:16" x14ac:dyDescent="0.25">
      <c r="B11450" s="103"/>
      <c r="C11450" s="103"/>
      <c r="L11450" s="102" t="str">
        <f>[2]!Table1[[#This Row],[Orgn]]&amp;"-"&amp;[2]!Table1[[#This Row],[Dest]]</f>
        <v>SSH-BRI</v>
      </c>
      <c r="M11450" s="102" t="str">
        <f t="shared" si="178"/>
        <v>ADT</v>
      </c>
      <c r="N11450" s="102">
        <f>WEEKDAY([2]!Table1[[#This Row],[Travel Date]],2)</f>
        <v>6</v>
      </c>
      <c r="P11450" s="102">
        <v>1</v>
      </c>
    </row>
    <row r="11451" spans="2:16" x14ac:dyDescent="0.25">
      <c r="B11451" s="103"/>
      <c r="C11451" s="103"/>
      <c r="L11451" s="102" t="str">
        <f>[2]!Table1[[#This Row],[Orgn]]&amp;"-"&amp;[2]!Table1[[#This Row],[Dest]]</f>
        <v>SSH-BRI</v>
      </c>
      <c r="M11451" s="102" t="str">
        <f t="shared" si="178"/>
        <v>ADT</v>
      </c>
      <c r="N11451" s="102">
        <f>WEEKDAY([2]!Table1[[#This Row],[Travel Date]],2)</f>
        <v>6</v>
      </c>
      <c r="P11451" s="102">
        <v>1</v>
      </c>
    </row>
    <row r="11452" spans="2:16" x14ac:dyDescent="0.25">
      <c r="B11452" s="103"/>
      <c r="C11452" s="103"/>
      <c r="L11452" s="102" t="str">
        <f>[2]!Table1[[#This Row],[Orgn]]&amp;"-"&amp;[2]!Table1[[#This Row],[Dest]]</f>
        <v>SSH-BRI</v>
      </c>
      <c r="M11452" s="102" t="str">
        <f t="shared" si="178"/>
        <v>ADT</v>
      </c>
      <c r="N11452" s="102">
        <f>WEEKDAY([2]!Table1[[#This Row],[Travel Date]],2)</f>
        <v>6</v>
      </c>
      <c r="P11452" s="102">
        <v>1</v>
      </c>
    </row>
    <row r="11453" spans="2:16" x14ac:dyDescent="0.25">
      <c r="B11453" s="103"/>
      <c r="C11453" s="103"/>
      <c r="L11453" s="102" t="str">
        <f>[2]!Table1[[#This Row],[Orgn]]&amp;"-"&amp;[2]!Table1[[#This Row],[Dest]]</f>
        <v>SSH-BRI</v>
      </c>
      <c r="M11453" s="102" t="str">
        <f t="shared" si="178"/>
        <v>ADT</v>
      </c>
      <c r="N11453" s="102">
        <f>WEEKDAY([2]!Table1[[#This Row],[Travel Date]],2)</f>
        <v>6</v>
      </c>
      <c r="P11453" s="102">
        <v>1</v>
      </c>
    </row>
    <row r="11454" spans="2:16" x14ac:dyDescent="0.25">
      <c r="B11454" s="103"/>
      <c r="C11454" s="103"/>
      <c r="L11454" s="102" t="str">
        <f>[2]!Table1[[#This Row],[Orgn]]&amp;"-"&amp;[2]!Table1[[#This Row],[Dest]]</f>
        <v>SSH-BRI</v>
      </c>
      <c r="M11454" s="102" t="str">
        <f t="shared" si="178"/>
        <v>ADT</v>
      </c>
      <c r="N11454" s="102">
        <f>WEEKDAY([2]!Table1[[#This Row],[Travel Date]],2)</f>
        <v>6</v>
      </c>
      <c r="P11454" s="102">
        <v>1</v>
      </c>
    </row>
    <row r="11455" spans="2:16" x14ac:dyDescent="0.25">
      <c r="B11455" s="103"/>
      <c r="C11455" s="103"/>
      <c r="L11455" s="102" t="str">
        <f>[2]!Table1[[#This Row],[Orgn]]&amp;"-"&amp;[2]!Table1[[#This Row],[Dest]]</f>
        <v>SSH-BRI</v>
      </c>
      <c r="M11455" s="102" t="str">
        <f t="shared" si="178"/>
        <v>ADT</v>
      </c>
      <c r="N11455" s="102">
        <f>WEEKDAY([2]!Table1[[#This Row],[Travel Date]],2)</f>
        <v>6</v>
      </c>
      <c r="P11455" s="102">
        <v>1</v>
      </c>
    </row>
    <row r="11456" spans="2:16" x14ac:dyDescent="0.25">
      <c r="B11456" s="103"/>
      <c r="C11456" s="103"/>
      <c r="L11456" s="102" t="str">
        <f>[2]!Table1[[#This Row],[Orgn]]&amp;"-"&amp;[2]!Table1[[#This Row],[Dest]]</f>
        <v>SSH-BRI</v>
      </c>
      <c r="M11456" s="102" t="str">
        <f t="shared" si="178"/>
        <v>ADT</v>
      </c>
      <c r="N11456" s="102">
        <f>WEEKDAY([2]!Table1[[#This Row],[Travel Date]],2)</f>
        <v>6</v>
      </c>
      <c r="P11456" s="102">
        <v>1</v>
      </c>
    </row>
    <row r="11457" spans="2:16" x14ac:dyDescent="0.25">
      <c r="B11457" s="103"/>
      <c r="C11457" s="103"/>
      <c r="L11457" s="102" t="str">
        <f>[2]!Table1[[#This Row],[Orgn]]&amp;"-"&amp;[2]!Table1[[#This Row],[Dest]]</f>
        <v>SSH-BRI</v>
      </c>
      <c r="M11457" s="102" t="str">
        <f t="shared" si="178"/>
        <v>ADT</v>
      </c>
      <c r="N11457" s="102">
        <f>WEEKDAY([2]!Table1[[#This Row],[Travel Date]],2)</f>
        <v>6</v>
      </c>
      <c r="P11457" s="102">
        <v>1</v>
      </c>
    </row>
    <row r="11458" spans="2:16" x14ac:dyDescent="0.25">
      <c r="B11458" s="103"/>
      <c r="C11458" s="103"/>
      <c r="L11458" s="102" t="str">
        <f>[2]!Table1[[#This Row],[Orgn]]&amp;"-"&amp;[2]!Table1[[#This Row],[Dest]]</f>
        <v>SSH-BRI</v>
      </c>
      <c r="M11458" s="102" t="str">
        <f t="shared" ref="M11458:M11521" si="179">IF(TRIM(C11458)="INF", "INF", IF(TRIM(C11458)="CHD", "CHD", "ADT"))</f>
        <v>ADT</v>
      </c>
      <c r="N11458" s="102">
        <f>WEEKDAY([2]!Table1[[#This Row],[Travel Date]],2)</f>
        <v>6</v>
      </c>
      <c r="P11458" s="102">
        <v>1</v>
      </c>
    </row>
    <row r="11459" spans="2:16" x14ac:dyDescent="0.25">
      <c r="B11459" s="103"/>
      <c r="C11459" s="103"/>
      <c r="L11459" s="102" t="str">
        <f>[2]!Table1[[#This Row],[Orgn]]&amp;"-"&amp;[2]!Table1[[#This Row],[Dest]]</f>
        <v>SSH-BRI</v>
      </c>
      <c r="M11459" s="102" t="str">
        <f t="shared" si="179"/>
        <v>ADT</v>
      </c>
      <c r="N11459" s="102">
        <f>WEEKDAY([2]!Table1[[#This Row],[Travel Date]],2)</f>
        <v>6</v>
      </c>
      <c r="P11459" s="102">
        <v>1</v>
      </c>
    </row>
    <row r="11460" spans="2:16" x14ac:dyDescent="0.25">
      <c r="B11460" s="103"/>
      <c r="C11460" s="103"/>
      <c r="L11460" s="102" t="str">
        <f>[2]!Table1[[#This Row],[Orgn]]&amp;"-"&amp;[2]!Table1[[#This Row],[Dest]]</f>
        <v>SSH-BRI</v>
      </c>
      <c r="M11460" s="102" t="str">
        <f t="shared" si="179"/>
        <v>ADT</v>
      </c>
      <c r="N11460" s="102">
        <f>WEEKDAY([2]!Table1[[#This Row],[Travel Date]],2)</f>
        <v>6</v>
      </c>
      <c r="P11460" s="102">
        <v>1</v>
      </c>
    </row>
    <row r="11461" spans="2:16" x14ac:dyDescent="0.25">
      <c r="B11461" s="103"/>
      <c r="C11461" s="103"/>
      <c r="L11461" s="102" t="str">
        <f>[2]!Table1[[#This Row],[Orgn]]&amp;"-"&amp;[2]!Table1[[#This Row],[Dest]]</f>
        <v>SSH-BRI</v>
      </c>
      <c r="M11461" s="102" t="str">
        <f t="shared" si="179"/>
        <v>ADT</v>
      </c>
      <c r="N11461" s="102">
        <f>WEEKDAY([2]!Table1[[#This Row],[Travel Date]],2)</f>
        <v>6</v>
      </c>
      <c r="P11461" s="102">
        <v>1</v>
      </c>
    </row>
    <row r="11462" spans="2:16" x14ac:dyDescent="0.25">
      <c r="B11462" s="103"/>
      <c r="C11462" s="103"/>
      <c r="L11462" s="102" t="str">
        <f>[2]!Table1[[#This Row],[Orgn]]&amp;"-"&amp;[2]!Table1[[#This Row],[Dest]]</f>
        <v>SSH-BRI</v>
      </c>
      <c r="M11462" s="102" t="str">
        <f t="shared" si="179"/>
        <v>ADT</v>
      </c>
      <c r="N11462" s="102">
        <f>WEEKDAY([2]!Table1[[#This Row],[Travel Date]],2)</f>
        <v>6</v>
      </c>
      <c r="P11462" s="102">
        <v>1</v>
      </c>
    </row>
    <row r="11463" spans="2:16" x14ac:dyDescent="0.25">
      <c r="B11463" s="103"/>
      <c r="C11463" s="103"/>
      <c r="L11463" s="102" t="str">
        <f>[2]!Table1[[#This Row],[Orgn]]&amp;"-"&amp;[2]!Table1[[#This Row],[Dest]]</f>
        <v>SSH-BRI</v>
      </c>
      <c r="M11463" s="102" t="str">
        <f t="shared" si="179"/>
        <v>ADT</v>
      </c>
      <c r="N11463" s="102">
        <f>WEEKDAY([2]!Table1[[#This Row],[Travel Date]],2)</f>
        <v>6</v>
      </c>
      <c r="P11463" s="102">
        <v>1</v>
      </c>
    </row>
    <row r="11464" spans="2:16" x14ac:dyDescent="0.25">
      <c r="B11464" s="103"/>
      <c r="C11464" s="103"/>
      <c r="L11464" s="102" t="str">
        <f>[2]!Table1[[#This Row],[Orgn]]&amp;"-"&amp;[2]!Table1[[#This Row],[Dest]]</f>
        <v>SSH-BRI</v>
      </c>
      <c r="M11464" s="102" t="str">
        <f t="shared" si="179"/>
        <v>ADT</v>
      </c>
      <c r="N11464" s="102">
        <f>WEEKDAY([2]!Table1[[#This Row],[Travel Date]],2)</f>
        <v>6</v>
      </c>
      <c r="P11464" s="102">
        <v>1</v>
      </c>
    </row>
    <row r="11465" spans="2:16" x14ac:dyDescent="0.25">
      <c r="B11465" s="103"/>
      <c r="C11465" s="103"/>
      <c r="L11465" s="102" t="str">
        <f>[2]!Table1[[#This Row],[Orgn]]&amp;"-"&amp;[2]!Table1[[#This Row],[Dest]]</f>
        <v>SSH-BRI</v>
      </c>
      <c r="M11465" s="102" t="str">
        <f t="shared" si="179"/>
        <v>ADT</v>
      </c>
      <c r="N11465" s="102">
        <f>WEEKDAY([2]!Table1[[#This Row],[Travel Date]],2)</f>
        <v>6</v>
      </c>
      <c r="P11465" s="102">
        <v>1</v>
      </c>
    </row>
    <row r="11466" spans="2:16" x14ac:dyDescent="0.25">
      <c r="B11466" s="103"/>
      <c r="C11466" s="103"/>
      <c r="L11466" s="102" t="str">
        <f>[2]!Table1[[#This Row],[Orgn]]&amp;"-"&amp;[2]!Table1[[#This Row],[Dest]]</f>
        <v>SSH-BRI</v>
      </c>
      <c r="M11466" s="102" t="str">
        <f t="shared" si="179"/>
        <v>ADT</v>
      </c>
      <c r="N11466" s="102">
        <f>WEEKDAY([2]!Table1[[#This Row],[Travel Date]],2)</f>
        <v>6</v>
      </c>
      <c r="P11466" s="102">
        <v>1</v>
      </c>
    </row>
    <row r="11467" spans="2:16" x14ac:dyDescent="0.25">
      <c r="B11467" s="103"/>
      <c r="C11467" s="103"/>
      <c r="L11467" s="102" t="str">
        <f>[2]!Table1[[#This Row],[Orgn]]&amp;"-"&amp;[2]!Table1[[#This Row],[Dest]]</f>
        <v>SSH-BRI</v>
      </c>
      <c r="M11467" s="102" t="str">
        <f t="shared" si="179"/>
        <v>ADT</v>
      </c>
      <c r="N11467" s="102">
        <f>WEEKDAY([2]!Table1[[#This Row],[Travel Date]],2)</f>
        <v>6</v>
      </c>
      <c r="P11467" s="102">
        <v>1</v>
      </c>
    </row>
    <row r="11468" spans="2:16" x14ac:dyDescent="0.25">
      <c r="B11468" s="103"/>
      <c r="C11468" s="103"/>
      <c r="L11468" s="102" t="str">
        <f>[2]!Table1[[#This Row],[Orgn]]&amp;"-"&amp;[2]!Table1[[#This Row],[Dest]]</f>
        <v>SSH-BRI</v>
      </c>
      <c r="M11468" s="102" t="str">
        <f t="shared" si="179"/>
        <v>ADT</v>
      </c>
      <c r="N11468" s="102">
        <f>WEEKDAY([2]!Table1[[#This Row],[Travel Date]],2)</f>
        <v>6</v>
      </c>
      <c r="P11468" s="102">
        <v>1</v>
      </c>
    </row>
    <row r="11469" spans="2:16" x14ac:dyDescent="0.25">
      <c r="B11469" s="103"/>
      <c r="C11469" s="103"/>
      <c r="L11469" s="102" t="str">
        <f>[2]!Table1[[#This Row],[Orgn]]&amp;"-"&amp;[2]!Table1[[#This Row],[Dest]]</f>
        <v>SSH-BRI</v>
      </c>
      <c r="M11469" s="102" t="str">
        <f t="shared" si="179"/>
        <v>ADT</v>
      </c>
      <c r="N11469" s="102">
        <f>WEEKDAY([2]!Table1[[#This Row],[Travel Date]],2)</f>
        <v>6</v>
      </c>
      <c r="P11469" s="102">
        <v>1</v>
      </c>
    </row>
    <row r="11470" spans="2:16" x14ac:dyDescent="0.25">
      <c r="B11470" s="103"/>
      <c r="C11470" s="103"/>
      <c r="L11470" s="102" t="str">
        <f>[2]!Table1[[#This Row],[Orgn]]&amp;"-"&amp;[2]!Table1[[#This Row],[Dest]]</f>
        <v>SSH-BRI</v>
      </c>
      <c r="M11470" s="102" t="str">
        <f t="shared" si="179"/>
        <v>ADT</v>
      </c>
      <c r="N11470" s="102">
        <f>WEEKDAY([2]!Table1[[#This Row],[Travel Date]],2)</f>
        <v>6</v>
      </c>
      <c r="P11470" s="102">
        <v>1</v>
      </c>
    </row>
    <row r="11471" spans="2:16" x14ac:dyDescent="0.25">
      <c r="B11471" s="103"/>
      <c r="C11471" s="103"/>
      <c r="L11471" s="102" t="str">
        <f>[2]!Table1[[#This Row],[Orgn]]&amp;"-"&amp;[2]!Table1[[#This Row],[Dest]]</f>
        <v>SSH-BRI</v>
      </c>
      <c r="M11471" s="102" t="str">
        <f t="shared" si="179"/>
        <v>ADT</v>
      </c>
      <c r="N11471" s="102">
        <f>WEEKDAY([2]!Table1[[#This Row],[Travel Date]],2)</f>
        <v>6</v>
      </c>
      <c r="P11471" s="102">
        <v>1</v>
      </c>
    </row>
    <row r="11472" spans="2:16" x14ac:dyDescent="0.25">
      <c r="B11472" s="103"/>
      <c r="C11472" s="103"/>
      <c r="L11472" s="102" t="str">
        <f>[2]!Table1[[#This Row],[Orgn]]&amp;"-"&amp;[2]!Table1[[#This Row],[Dest]]</f>
        <v>SSH-BRI</v>
      </c>
      <c r="M11472" s="102" t="str">
        <f t="shared" si="179"/>
        <v>ADT</v>
      </c>
      <c r="N11472" s="102">
        <f>WEEKDAY([2]!Table1[[#This Row],[Travel Date]],2)</f>
        <v>6</v>
      </c>
      <c r="P11472" s="102">
        <v>1</v>
      </c>
    </row>
    <row r="11473" spans="2:16" x14ac:dyDescent="0.25">
      <c r="B11473" s="103"/>
      <c r="C11473" s="103"/>
      <c r="L11473" s="102" t="str">
        <f>[2]!Table1[[#This Row],[Orgn]]&amp;"-"&amp;[2]!Table1[[#This Row],[Dest]]</f>
        <v>SSH-BRI</v>
      </c>
      <c r="M11473" s="102" t="str">
        <f t="shared" si="179"/>
        <v>ADT</v>
      </c>
      <c r="N11473" s="102">
        <f>WEEKDAY([2]!Table1[[#This Row],[Travel Date]],2)</f>
        <v>6</v>
      </c>
      <c r="P11473" s="102">
        <v>1</v>
      </c>
    </row>
    <row r="11474" spans="2:16" x14ac:dyDescent="0.25">
      <c r="B11474" s="103"/>
      <c r="C11474" s="103"/>
      <c r="L11474" s="102" t="str">
        <f>[2]!Table1[[#This Row],[Orgn]]&amp;"-"&amp;[2]!Table1[[#This Row],[Dest]]</f>
        <v>SSH-BRI</v>
      </c>
      <c r="M11474" s="102" t="str">
        <f t="shared" si="179"/>
        <v>ADT</v>
      </c>
      <c r="N11474" s="102">
        <f>WEEKDAY([2]!Table1[[#This Row],[Travel Date]],2)</f>
        <v>6</v>
      </c>
      <c r="P11474" s="102">
        <v>1</v>
      </c>
    </row>
    <row r="11475" spans="2:16" x14ac:dyDescent="0.25">
      <c r="B11475" s="103"/>
      <c r="C11475" s="103"/>
      <c r="L11475" s="102" t="str">
        <f>[2]!Table1[[#This Row],[Orgn]]&amp;"-"&amp;[2]!Table1[[#This Row],[Dest]]</f>
        <v>SSH-BRI</v>
      </c>
      <c r="M11475" s="102" t="str">
        <f t="shared" si="179"/>
        <v>ADT</v>
      </c>
      <c r="N11475" s="102">
        <f>WEEKDAY([2]!Table1[[#This Row],[Travel Date]],2)</f>
        <v>6</v>
      </c>
      <c r="P11475" s="102">
        <v>1</v>
      </c>
    </row>
    <row r="11476" spans="2:16" x14ac:dyDescent="0.25">
      <c r="B11476" s="103"/>
      <c r="C11476" s="103"/>
      <c r="L11476" s="102" t="str">
        <f>[2]!Table1[[#This Row],[Orgn]]&amp;"-"&amp;[2]!Table1[[#This Row],[Dest]]</f>
        <v>SSH-BRI</v>
      </c>
      <c r="M11476" s="102" t="str">
        <f t="shared" si="179"/>
        <v>ADT</v>
      </c>
      <c r="N11476" s="102">
        <f>WEEKDAY([2]!Table1[[#This Row],[Travel Date]],2)</f>
        <v>6</v>
      </c>
      <c r="P11476" s="102">
        <v>1</v>
      </c>
    </row>
    <row r="11477" spans="2:16" x14ac:dyDescent="0.25">
      <c r="B11477" s="103"/>
      <c r="C11477" s="103"/>
      <c r="L11477" s="102" t="str">
        <f>[2]!Table1[[#This Row],[Orgn]]&amp;"-"&amp;[2]!Table1[[#This Row],[Dest]]</f>
        <v>SSH-BRI</v>
      </c>
      <c r="M11477" s="102" t="str">
        <f t="shared" si="179"/>
        <v>ADT</v>
      </c>
      <c r="N11477" s="102">
        <f>WEEKDAY([2]!Table1[[#This Row],[Travel Date]],2)</f>
        <v>6</v>
      </c>
      <c r="P11477" s="102">
        <v>1</v>
      </c>
    </row>
    <row r="11478" spans="2:16" x14ac:dyDescent="0.25">
      <c r="B11478" s="103"/>
      <c r="C11478" s="103"/>
      <c r="L11478" s="102" t="str">
        <f>[2]!Table1[[#This Row],[Orgn]]&amp;"-"&amp;[2]!Table1[[#This Row],[Dest]]</f>
        <v>SSH-BRI</v>
      </c>
      <c r="M11478" s="102" t="str">
        <f t="shared" si="179"/>
        <v>ADT</v>
      </c>
      <c r="N11478" s="102">
        <f>WEEKDAY([2]!Table1[[#This Row],[Travel Date]],2)</f>
        <v>6</v>
      </c>
      <c r="P11478" s="102">
        <v>1</v>
      </c>
    </row>
    <row r="11479" spans="2:16" x14ac:dyDescent="0.25">
      <c r="B11479" s="103"/>
      <c r="C11479" s="103"/>
      <c r="L11479" s="102" t="str">
        <f>[2]!Table1[[#This Row],[Orgn]]&amp;"-"&amp;[2]!Table1[[#This Row],[Dest]]</f>
        <v>SSH-BRI</v>
      </c>
      <c r="M11479" s="102" t="str">
        <f t="shared" si="179"/>
        <v>ADT</v>
      </c>
      <c r="N11479" s="102">
        <f>WEEKDAY([2]!Table1[[#This Row],[Travel Date]],2)</f>
        <v>6</v>
      </c>
      <c r="P11479" s="102">
        <v>1</v>
      </c>
    </row>
    <row r="11480" spans="2:16" x14ac:dyDescent="0.25">
      <c r="B11480" s="103"/>
      <c r="C11480" s="103"/>
      <c r="L11480" s="102" t="str">
        <f>[2]!Table1[[#This Row],[Orgn]]&amp;"-"&amp;[2]!Table1[[#This Row],[Dest]]</f>
        <v>SSH-BRI</v>
      </c>
      <c r="M11480" s="102" t="str">
        <f t="shared" si="179"/>
        <v>ADT</v>
      </c>
      <c r="N11480" s="102">
        <f>WEEKDAY([2]!Table1[[#This Row],[Travel Date]],2)</f>
        <v>6</v>
      </c>
      <c r="P11480" s="102">
        <v>1</v>
      </c>
    </row>
    <row r="11481" spans="2:16" x14ac:dyDescent="0.25">
      <c r="B11481" s="103"/>
      <c r="C11481" s="103"/>
      <c r="L11481" s="102" t="str">
        <f>[2]!Table1[[#This Row],[Orgn]]&amp;"-"&amp;[2]!Table1[[#This Row],[Dest]]</f>
        <v>SSH-BRI</v>
      </c>
      <c r="M11481" s="102" t="str">
        <f t="shared" si="179"/>
        <v>ADT</v>
      </c>
      <c r="N11481" s="102">
        <f>WEEKDAY([2]!Table1[[#This Row],[Travel Date]],2)</f>
        <v>6</v>
      </c>
      <c r="P11481" s="102">
        <v>1</v>
      </c>
    </row>
    <row r="11482" spans="2:16" x14ac:dyDescent="0.25">
      <c r="B11482" s="103"/>
      <c r="C11482" s="103"/>
      <c r="L11482" s="102" t="str">
        <f>[2]!Table1[[#This Row],[Orgn]]&amp;"-"&amp;[2]!Table1[[#This Row],[Dest]]</f>
        <v>SSH-BRI</v>
      </c>
      <c r="M11482" s="102" t="str">
        <f t="shared" si="179"/>
        <v>ADT</v>
      </c>
      <c r="N11482" s="102">
        <f>WEEKDAY([2]!Table1[[#This Row],[Travel Date]],2)</f>
        <v>6</v>
      </c>
      <c r="P11482" s="102">
        <v>1</v>
      </c>
    </row>
    <row r="11483" spans="2:16" x14ac:dyDescent="0.25">
      <c r="B11483" s="103"/>
      <c r="C11483" s="103"/>
      <c r="L11483" s="102" t="str">
        <f>[2]!Table1[[#This Row],[Orgn]]&amp;"-"&amp;[2]!Table1[[#This Row],[Dest]]</f>
        <v>SSH-BRI</v>
      </c>
      <c r="M11483" s="102" t="str">
        <f t="shared" si="179"/>
        <v>ADT</v>
      </c>
      <c r="N11483" s="102">
        <f>WEEKDAY([2]!Table1[[#This Row],[Travel Date]],2)</f>
        <v>6</v>
      </c>
      <c r="P11483" s="102">
        <v>1</v>
      </c>
    </row>
    <row r="11484" spans="2:16" x14ac:dyDescent="0.25">
      <c r="B11484" s="103"/>
      <c r="C11484" s="103"/>
      <c r="L11484" s="102" t="str">
        <f>[2]!Table1[[#This Row],[Orgn]]&amp;"-"&amp;[2]!Table1[[#This Row],[Dest]]</f>
        <v>SSH-BRI</v>
      </c>
      <c r="M11484" s="102" t="str">
        <f t="shared" si="179"/>
        <v>ADT</v>
      </c>
      <c r="N11484" s="102">
        <f>WEEKDAY([2]!Table1[[#This Row],[Travel Date]],2)</f>
        <v>6</v>
      </c>
      <c r="P11484" s="102">
        <v>1</v>
      </c>
    </row>
    <row r="11485" spans="2:16" x14ac:dyDescent="0.25">
      <c r="B11485" s="103"/>
      <c r="C11485" s="103"/>
      <c r="L11485" s="102" t="str">
        <f>[2]!Table1[[#This Row],[Orgn]]&amp;"-"&amp;[2]!Table1[[#This Row],[Dest]]</f>
        <v>SSH-BRI</v>
      </c>
      <c r="M11485" s="102" t="str">
        <f t="shared" si="179"/>
        <v>ADT</v>
      </c>
      <c r="N11485" s="102">
        <f>WEEKDAY([2]!Table1[[#This Row],[Travel Date]],2)</f>
        <v>6</v>
      </c>
      <c r="P11485" s="102">
        <v>1</v>
      </c>
    </row>
    <row r="11486" spans="2:16" x14ac:dyDescent="0.25">
      <c r="B11486" s="103"/>
      <c r="C11486" s="103"/>
      <c r="L11486" s="102" t="str">
        <f>[2]!Table1[[#This Row],[Orgn]]&amp;"-"&amp;[2]!Table1[[#This Row],[Dest]]</f>
        <v>SSH-BRI</v>
      </c>
      <c r="M11486" s="102" t="str">
        <f t="shared" si="179"/>
        <v>ADT</v>
      </c>
      <c r="N11486" s="102">
        <f>WEEKDAY([2]!Table1[[#This Row],[Travel Date]],2)</f>
        <v>6</v>
      </c>
      <c r="P11486" s="102">
        <v>1</v>
      </c>
    </row>
    <row r="11487" spans="2:16" x14ac:dyDescent="0.25">
      <c r="B11487" s="103"/>
      <c r="C11487" s="103"/>
      <c r="L11487" s="102" t="str">
        <f>[2]!Table1[[#This Row],[Orgn]]&amp;"-"&amp;[2]!Table1[[#This Row],[Dest]]</f>
        <v>SSH-BRI</v>
      </c>
      <c r="M11487" s="102" t="str">
        <f t="shared" si="179"/>
        <v>ADT</v>
      </c>
      <c r="N11487" s="102">
        <f>WEEKDAY([2]!Table1[[#This Row],[Travel Date]],2)</f>
        <v>6</v>
      </c>
      <c r="P11487" s="102">
        <v>1</v>
      </c>
    </row>
    <row r="11488" spans="2:16" x14ac:dyDescent="0.25">
      <c r="B11488" s="103"/>
      <c r="C11488" s="103"/>
      <c r="L11488" s="102" t="str">
        <f>[2]!Table1[[#This Row],[Orgn]]&amp;"-"&amp;[2]!Table1[[#This Row],[Dest]]</f>
        <v>SSH-BRI</v>
      </c>
      <c r="M11488" s="102" t="str">
        <f t="shared" si="179"/>
        <v>ADT</v>
      </c>
      <c r="N11488" s="102">
        <f>WEEKDAY([2]!Table1[[#This Row],[Travel Date]],2)</f>
        <v>6</v>
      </c>
      <c r="P11488" s="102">
        <v>1</v>
      </c>
    </row>
    <row r="11489" spans="2:16" x14ac:dyDescent="0.25">
      <c r="B11489" s="103"/>
      <c r="C11489" s="103"/>
      <c r="L11489" s="102" t="str">
        <f>[2]!Table1[[#This Row],[Orgn]]&amp;"-"&amp;[2]!Table1[[#This Row],[Dest]]</f>
        <v>SSH-BRI</v>
      </c>
      <c r="M11489" s="102" t="str">
        <f t="shared" si="179"/>
        <v>ADT</v>
      </c>
      <c r="N11489" s="102">
        <f>WEEKDAY([2]!Table1[[#This Row],[Travel Date]],2)</f>
        <v>6</v>
      </c>
      <c r="P11489" s="102">
        <v>1</v>
      </c>
    </row>
    <row r="11490" spans="2:16" x14ac:dyDescent="0.25">
      <c r="B11490" s="103"/>
      <c r="C11490" s="103"/>
      <c r="L11490" s="102" t="str">
        <f>[2]!Table1[[#This Row],[Orgn]]&amp;"-"&amp;[2]!Table1[[#This Row],[Dest]]</f>
        <v>SSH-BRI</v>
      </c>
      <c r="M11490" s="102" t="str">
        <f t="shared" si="179"/>
        <v>ADT</v>
      </c>
      <c r="N11490" s="102">
        <f>WEEKDAY([2]!Table1[[#This Row],[Travel Date]],2)</f>
        <v>6</v>
      </c>
      <c r="P11490" s="102">
        <v>1</v>
      </c>
    </row>
    <row r="11491" spans="2:16" x14ac:dyDescent="0.25">
      <c r="B11491" s="103"/>
      <c r="C11491" s="103"/>
      <c r="L11491" s="102" t="str">
        <f>[2]!Table1[[#This Row],[Orgn]]&amp;"-"&amp;[2]!Table1[[#This Row],[Dest]]</f>
        <v>SSH-BRI</v>
      </c>
      <c r="M11491" s="102" t="str">
        <f t="shared" si="179"/>
        <v>ADT</v>
      </c>
      <c r="N11491" s="102">
        <f>WEEKDAY([2]!Table1[[#This Row],[Travel Date]],2)</f>
        <v>6</v>
      </c>
      <c r="P11491" s="102">
        <v>1</v>
      </c>
    </row>
    <row r="11492" spans="2:16" x14ac:dyDescent="0.25">
      <c r="B11492" s="103"/>
      <c r="C11492" s="103"/>
      <c r="L11492" s="102" t="str">
        <f>[2]!Table1[[#This Row],[Orgn]]&amp;"-"&amp;[2]!Table1[[#This Row],[Dest]]</f>
        <v>SSH-BRI</v>
      </c>
      <c r="M11492" s="102" t="str">
        <f t="shared" si="179"/>
        <v>ADT</v>
      </c>
      <c r="N11492" s="102">
        <f>WEEKDAY([2]!Table1[[#This Row],[Travel Date]],2)</f>
        <v>6</v>
      </c>
      <c r="P11492" s="102">
        <v>1</v>
      </c>
    </row>
    <row r="11493" spans="2:16" x14ac:dyDescent="0.25">
      <c r="B11493" s="103"/>
      <c r="C11493" s="103"/>
      <c r="L11493" s="102" t="str">
        <f>[2]!Table1[[#This Row],[Orgn]]&amp;"-"&amp;[2]!Table1[[#This Row],[Dest]]</f>
        <v>SSH-BRI</v>
      </c>
      <c r="M11493" s="102" t="str">
        <f t="shared" si="179"/>
        <v>ADT</v>
      </c>
      <c r="N11493" s="102">
        <f>WEEKDAY([2]!Table1[[#This Row],[Travel Date]],2)</f>
        <v>6</v>
      </c>
      <c r="P11493" s="102">
        <v>1</v>
      </c>
    </row>
    <row r="11494" spans="2:16" x14ac:dyDescent="0.25">
      <c r="B11494" s="103"/>
      <c r="C11494" s="103"/>
      <c r="L11494" s="102" t="str">
        <f>[2]!Table1[[#This Row],[Orgn]]&amp;"-"&amp;[2]!Table1[[#This Row],[Dest]]</f>
        <v>SSH-BRI</v>
      </c>
      <c r="M11494" s="102" t="str">
        <f t="shared" si="179"/>
        <v>ADT</v>
      </c>
      <c r="N11494" s="102">
        <f>WEEKDAY([2]!Table1[[#This Row],[Travel Date]],2)</f>
        <v>6</v>
      </c>
      <c r="P11494" s="102">
        <v>1</v>
      </c>
    </row>
    <row r="11495" spans="2:16" x14ac:dyDescent="0.25">
      <c r="B11495" s="103"/>
      <c r="C11495" s="103"/>
      <c r="L11495" s="102" t="str">
        <f>[2]!Table1[[#This Row],[Orgn]]&amp;"-"&amp;[2]!Table1[[#This Row],[Dest]]</f>
        <v>SSH-BRI</v>
      </c>
      <c r="M11495" s="102" t="str">
        <f t="shared" si="179"/>
        <v>ADT</v>
      </c>
      <c r="N11495" s="102">
        <f>WEEKDAY([2]!Table1[[#This Row],[Travel Date]],2)</f>
        <v>6</v>
      </c>
      <c r="P11495" s="102">
        <v>1</v>
      </c>
    </row>
    <row r="11496" spans="2:16" x14ac:dyDescent="0.25">
      <c r="B11496" s="103"/>
      <c r="C11496" s="103"/>
      <c r="L11496" s="102" t="str">
        <f>[2]!Table1[[#This Row],[Orgn]]&amp;"-"&amp;[2]!Table1[[#This Row],[Dest]]</f>
        <v>SSH-BRI</v>
      </c>
      <c r="M11496" s="102" t="str">
        <f t="shared" si="179"/>
        <v>ADT</v>
      </c>
      <c r="N11496" s="102">
        <f>WEEKDAY([2]!Table1[[#This Row],[Travel Date]],2)</f>
        <v>6</v>
      </c>
      <c r="P11496" s="102">
        <v>1</v>
      </c>
    </row>
    <row r="11497" spans="2:16" x14ac:dyDescent="0.25">
      <c r="B11497" s="103"/>
      <c r="C11497" s="103"/>
      <c r="L11497" s="102" t="str">
        <f>[2]!Table1[[#This Row],[Orgn]]&amp;"-"&amp;[2]!Table1[[#This Row],[Dest]]</f>
        <v>SSH-BRI</v>
      </c>
      <c r="M11497" s="102" t="str">
        <f t="shared" si="179"/>
        <v>ADT</v>
      </c>
      <c r="N11497" s="102">
        <f>WEEKDAY([2]!Table1[[#This Row],[Travel Date]],2)</f>
        <v>6</v>
      </c>
      <c r="P11497" s="102">
        <v>1</v>
      </c>
    </row>
    <row r="11498" spans="2:16" x14ac:dyDescent="0.25">
      <c r="B11498" s="103"/>
      <c r="C11498" s="103"/>
      <c r="L11498" s="102" t="str">
        <f>[2]!Table1[[#This Row],[Orgn]]&amp;"-"&amp;[2]!Table1[[#This Row],[Dest]]</f>
        <v>SSH-BRI</v>
      </c>
      <c r="M11498" s="102" t="str">
        <f t="shared" si="179"/>
        <v>ADT</v>
      </c>
      <c r="N11498" s="102">
        <f>WEEKDAY([2]!Table1[[#This Row],[Travel Date]],2)</f>
        <v>6</v>
      </c>
      <c r="P11498" s="102">
        <v>1</v>
      </c>
    </row>
    <row r="11499" spans="2:16" x14ac:dyDescent="0.25">
      <c r="B11499" s="103"/>
      <c r="C11499" s="103"/>
      <c r="L11499" s="102" t="str">
        <f>[2]!Table1[[#This Row],[Orgn]]&amp;"-"&amp;[2]!Table1[[#This Row],[Dest]]</f>
        <v>SSH-BRI</v>
      </c>
      <c r="M11499" s="102" t="str">
        <f t="shared" si="179"/>
        <v>ADT</v>
      </c>
      <c r="N11499" s="102">
        <f>WEEKDAY([2]!Table1[[#This Row],[Travel Date]],2)</f>
        <v>6</v>
      </c>
      <c r="P11499" s="102">
        <v>1</v>
      </c>
    </row>
    <row r="11500" spans="2:16" x14ac:dyDescent="0.25">
      <c r="B11500" s="103"/>
      <c r="C11500" s="103"/>
      <c r="L11500" s="102" t="str">
        <f>[2]!Table1[[#This Row],[Orgn]]&amp;"-"&amp;[2]!Table1[[#This Row],[Dest]]</f>
        <v>SSH-BRI</v>
      </c>
      <c r="M11500" s="102" t="str">
        <f t="shared" si="179"/>
        <v>ADT</v>
      </c>
      <c r="N11500" s="102">
        <f>WEEKDAY([2]!Table1[[#This Row],[Travel Date]],2)</f>
        <v>6</v>
      </c>
      <c r="P11500" s="102">
        <v>1</v>
      </c>
    </row>
    <row r="11501" spans="2:16" x14ac:dyDescent="0.25">
      <c r="B11501" s="103"/>
      <c r="C11501" s="103"/>
      <c r="L11501" s="102" t="str">
        <f>[2]!Table1[[#This Row],[Orgn]]&amp;"-"&amp;[2]!Table1[[#This Row],[Dest]]</f>
        <v>SSH-BRI</v>
      </c>
      <c r="M11501" s="102" t="str">
        <f t="shared" si="179"/>
        <v>ADT</v>
      </c>
      <c r="N11501" s="102">
        <f>WEEKDAY([2]!Table1[[#This Row],[Travel Date]],2)</f>
        <v>6</v>
      </c>
      <c r="P11501" s="102">
        <v>1</v>
      </c>
    </row>
    <row r="11502" spans="2:16" x14ac:dyDescent="0.25">
      <c r="B11502" s="103"/>
      <c r="C11502" s="103"/>
      <c r="L11502" s="102" t="str">
        <f>[2]!Table1[[#This Row],[Orgn]]&amp;"-"&amp;[2]!Table1[[#This Row],[Dest]]</f>
        <v>SSH-BRI</v>
      </c>
      <c r="M11502" s="102" t="str">
        <f t="shared" si="179"/>
        <v>ADT</v>
      </c>
      <c r="N11502" s="102">
        <f>WEEKDAY([2]!Table1[[#This Row],[Travel Date]],2)</f>
        <v>6</v>
      </c>
      <c r="P11502" s="102">
        <v>1</v>
      </c>
    </row>
    <row r="11503" spans="2:16" x14ac:dyDescent="0.25">
      <c r="B11503" s="103"/>
      <c r="C11503" s="103"/>
      <c r="L11503" s="102" t="str">
        <f>[2]!Table1[[#This Row],[Orgn]]&amp;"-"&amp;[2]!Table1[[#This Row],[Dest]]</f>
        <v>SSH-BRI</v>
      </c>
      <c r="M11503" s="102" t="str">
        <f t="shared" si="179"/>
        <v>ADT</v>
      </c>
      <c r="N11503" s="102">
        <f>WEEKDAY([2]!Table1[[#This Row],[Travel Date]],2)</f>
        <v>6</v>
      </c>
      <c r="P11503" s="102">
        <v>1</v>
      </c>
    </row>
    <row r="11504" spans="2:16" x14ac:dyDescent="0.25">
      <c r="B11504" s="103"/>
      <c r="C11504" s="103"/>
      <c r="L11504" s="102" t="str">
        <f>[2]!Table1[[#This Row],[Orgn]]&amp;"-"&amp;[2]!Table1[[#This Row],[Dest]]</f>
        <v>SSH-BRI</v>
      </c>
      <c r="M11504" s="102" t="str">
        <f t="shared" si="179"/>
        <v>ADT</v>
      </c>
      <c r="N11504" s="102">
        <f>WEEKDAY([2]!Table1[[#This Row],[Travel Date]],2)</f>
        <v>6</v>
      </c>
      <c r="P11504" s="102">
        <v>1</v>
      </c>
    </row>
    <row r="11505" spans="2:16" x14ac:dyDescent="0.25">
      <c r="B11505" s="103"/>
      <c r="C11505" s="103"/>
      <c r="L11505" s="102" t="str">
        <f>[2]!Table1[[#This Row],[Orgn]]&amp;"-"&amp;[2]!Table1[[#This Row],[Dest]]</f>
        <v>SSH-BRI</v>
      </c>
      <c r="M11505" s="102" t="str">
        <f t="shared" si="179"/>
        <v>ADT</v>
      </c>
      <c r="N11505" s="102">
        <f>WEEKDAY([2]!Table1[[#This Row],[Travel Date]],2)</f>
        <v>6</v>
      </c>
      <c r="P11505" s="102">
        <v>1</v>
      </c>
    </row>
    <row r="11506" spans="2:16" x14ac:dyDescent="0.25">
      <c r="B11506" s="103"/>
      <c r="C11506" s="103"/>
      <c r="L11506" s="102" t="str">
        <f>[2]!Table1[[#This Row],[Orgn]]&amp;"-"&amp;[2]!Table1[[#This Row],[Dest]]</f>
        <v>SSH-BRI</v>
      </c>
      <c r="M11506" s="102" t="str">
        <f t="shared" si="179"/>
        <v>ADT</v>
      </c>
      <c r="N11506" s="102">
        <f>WEEKDAY([2]!Table1[[#This Row],[Travel Date]],2)</f>
        <v>6</v>
      </c>
      <c r="P11506" s="102">
        <v>1</v>
      </c>
    </row>
    <row r="11507" spans="2:16" x14ac:dyDescent="0.25">
      <c r="B11507" s="103"/>
      <c r="C11507" s="103"/>
      <c r="L11507" s="102" t="str">
        <f>[2]!Table1[[#This Row],[Orgn]]&amp;"-"&amp;[2]!Table1[[#This Row],[Dest]]</f>
        <v>SSH-BRI</v>
      </c>
      <c r="M11507" s="102" t="str">
        <f t="shared" si="179"/>
        <v>ADT</v>
      </c>
      <c r="N11507" s="102">
        <f>WEEKDAY([2]!Table1[[#This Row],[Travel Date]],2)</f>
        <v>6</v>
      </c>
      <c r="P11507" s="102">
        <v>1</v>
      </c>
    </row>
    <row r="11508" spans="2:16" x14ac:dyDescent="0.25">
      <c r="B11508" s="103"/>
      <c r="C11508" s="103"/>
      <c r="L11508" s="102" t="str">
        <f>[2]!Table1[[#This Row],[Orgn]]&amp;"-"&amp;[2]!Table1[[#This Row],[Dest]]</f>
        <v>SSH-BRI</v>
      </c>
      <c r="M11508" s="102" t="str">
        <f t="shared" si="179"/>
        <v>ADT</v>
      </c>
      <c r="N11508" s="102">
        <f>WEEKDAY([2]!Table1[[#This Row],[Travel Date]],2)</f>
        <v>6</v>
      </c>
      <c r="P11508" s="102">
        <v>1</v>
      </c>
    </row>
    <row r="11509" spans="2:16" x14ac:dyDescent="0.25">
      <c r="B11509" s="103"/>
      <c r="C11509" s="103"/>
      <c r="L11509" s="102" t="str">
        <f>[2]!Table1[[#This Row],[Orgn]]&amp;"-"&amp;[2]!Table1[[#This Row],[Dest]]</f>
        <v>SSH-BRI</v>
      </c>
      <c r="M11509" s="102" t="str">
        <f t="shared" si="179"/>
        <v>ADT</v>
      </c>
      <c r="N11509" s="102">
        <f>WEEKDAY([2]!Table1[[#This Row],[Travel Date]],2)</f>
        <v>6</v>
      </c>
      <c r="P11509" s="102">
        <v>1</v>
      </c>
    </row>
    <row r="11510" spans="2:16" x14ac:dyDescent="0.25">
      <c r="B11510" s="103"/>
      <c r="C11510" s="103"/>
      <c r="L11510" s="102" t="str">
        <f>[2]!Table1[[#This Row],[Orgn]]&amp;"-"&amp;[2]!Table1[[#This Row],[Dest]]</f>
        <v>SSH-BRI</v>
      </c>
      <c r="M11510" s="102" t="str">
        <f t="shared" si="179"/>
        <v>ADT</v>
      </c>
      <c r="N11510" s="102">
        <f>WEEKDAY([2]!Table1[[#This Row],[Travel Date]],2)</f>
        <v>6</v>
      </c>
      <c r="P11510" s="102">
        <v>1</v>
      </c>
    </row>
    <row r="11511" spans="2:16" x14ac:dyDescent="0.25">
      <c r="B11511" s="103"/>
      <c r="C11511" s="103"/>
      <c r="L11511" s="102" t="str">
        <f>[2]!Table1[[#This Row],[Orgn]]&amp;"-"&amp;[2]!Table1[[#This Row],[Dest]]</f>
        <v>SSH-BRI</v>
      </c>
      <c r="M11511" s="102" t="str">
        <f t="shared" si="179"/>
        <v>ADT</v>
      </c>
      <c r="N11511" s="102">
        <f>WEEKDAY([2]!Table1[[#This Row],[Travel Date]],2)</f>
        <v>6</v>
      </c>
      <c r="P11511" s="102">
        <v>1</v>
      </c>
    </row>
    <row r="11512" spans="2:16" x14ac:dyDescent="0.25">
      <c r="B11512" s="103"/>
      <c r="C11512" s="103"/>
      <c r="L11512" s="102" t="str">
        <f>[2]!Table1[[#This Row],[Orgn]]&amp;"-"&amp;[2]!Table1[[#This Row],[Dest]]</f>
        <v>SSH-BRI</v>
      </c>
      <c r="M11512" s="102" t="str">
        <f t="shared" si="179"/>
        <v>ADT</v>
      </c>
      <c r="N11512" s="102">
        <f>WEEKDAY([2]!Table1[[#This Row],[Travel Date]],2)</f>
        <v>6</v>
      </c>
      <c r="P11512" s="102">
        <v>1</v>
      </c>
    </row>
    <row r="11513" spans="2:16" x14ac:dyDescent="0.25">
      <c r="B11513" s="103"/>
      <c r="C11513" s="103"/>
      <c r="L11513" s="102" t="str">
        <f>[2]!Table1[[#This Row],[Orgn]]&amp;"-"&amp;[2]!Table1[[#This Row],[Dest]]</f>
        <v>SSH-BRI</v>
      </c>
      <c r="M11513" s="102" t="str">
        <f t="shared" si="179"/>
        <v>ADT</v>
      </c>
      <c r="N11513" s="102">
        <f>WEEKDAY([2]!Table1[[#This Row],[Travel Date]],2)</f>
        <v>6</v>
      </c>
      <c r="P11513" s="102">
        <v>1</v>
      </c>
    </row>
    <row r="11514" spans="2:16" x14ac:dyDescent="0.25">
      <c r="B11514" s="103"/>
      <c r="C11514" s="103"/>
      <c r="L11514" s="102" t="str">
        <f>[2]!Table1[[#This Row],[Orgn]]&amp;"-"&amp;[2]!Table1[[#This Row],[Dest]]</f>
        <v>SSH-BRI</v>
      </c>
      <c r="M11514" s="102" t="str">
        <f t="shared" si="179"/>
        <v>ADT</v>
      </c>
      <c r="N11514" s="102">
        <f>WEEKDAY([2]!Table1[[#This Row],[Travel Date]],2)</f>
        <v>6</v>
      </c>
      <c r="P11514" s="102">
        <v>1</v>
      </c>
    </row>
    <row r="11515" spans="2:16" x14ac:dyDescent="0.25">
      <c r="B11515" s="103"/>
      <c r="C11515" s="103"/>
      <c r="L11515" s="102" t="str">
        <f>[2]!Table1[[#This Row],[Orgn]]&amp;"-"&amp;[2]!Table1[[#This Row],[Dest]]</f>
        <v>SSH-BRI</v>
      </c>
      <c r="M11515" s="102" t="str">
        <f t="shared" si="179"/>
        <v>ADT</v>
      </c>
      <c r="N11515" s="102">
        <f>WEEKDAY([2]!Table1[[#This Row],[Travel Date]],2)</f>
        <v>6</v>
      </c>
      <c r="P11515" s="102">
        <v>1</v>
      </c>
    </row>
    <row r="11516" spans="2:16" x14ac:dyDescent="0.25">
      <c r="B11516" s="103"/>
      <c r="C11516" s="103"/>
      <c r="L11516" s="102" t="str">
        <f>[2]!Table1[[#This Row],[Orgn]]&amp;"-"&amp;[2]!Table1[[#This Row],[Dest]]</f>
        <v>SSH-BRI</v>
      </c>
      <c r="M11516" s="102" t="str">
        <f t="shared" si="179"/>
        <v>ADT</v>
      </c>
      <c r="N11516" s="102">
        <f>WEEKDAY([2]!Table1[[#This Row],[Travel Date]],2)</f>
        <v>6</v>
      </c>
      <c r="P11516" s="102">
        <v>1</v>
      </c>
    </row>
    <row r="11517" spans="2:16" x14ac:dyDescent="0.25">
      <c r="B11517" s="103"/>
      <c r="C11517" s="103"/>
      <c r="L11517" s="102" t="str">
        <f>[2]!Table1[[#This Row],[Orgn]]&amp;"-"&amp;[2]!Table1[[#This Row],[Dest]]</f>
        <v>SSH-BRI</v>
      </c>
      <c r="M11517" s="102" t="str">
        <f t="shared" si="179"/>
        <v>ADT</v>
      </c>
      <c r="N11517" s="102">
        <f>WEEKDAY([2]!Table1[[#This Row],[Travel Date]],2)</f>
        <v>6</v>
      </c>
      <c r="P11517" s="102">
        <v>1</v>
      </c>
    </row>
    <row r="11518" spans="2:16" x14ac:dyDescent="0.25">
      <c r="B11518" s="103"/>
      <c r="C11518" s="103"/>
      <c r="L11518" s="102" t="str">
        <f>[2]!Table1[[#This Row],[Orgn]]&amp;"-"&amp;[2]!Table1[[#This Row],[Dest]]</f>
        <v>SSH-BRI</v>
      </c>
      <c r="M11518" s="102" t="str">
        <f t="shared" si="179"/>
        <v>ADT</v>
      </c>
      <c r="N11518" s="102">
        <f>WEEKDAY([2]!Table1[[#This Row],[Travel Date]],2)</f>
        <v>6</v>
      </c>
      <c r="P11518" s="102">
        <v>1</v>
      </c>
    </row>
    <row r="11519" spans="2:16" x14ac:dyDescent="0.25">
      <c r="B11519" s="103"/>
      <c r="C11519" s="103"/>
      <c r="L11519" s="102" t="str">
        <f>[2]!Table1[[#This Row],[Orgn]]&amp;"-"&amp;[2]!Table1[[#This Row],[Dest]]</f>
        <v>SSH-BRI</v>
      </c>
      <c r="M11519" s="102" t="str">
        <f t="shared" si="179"/>
        <v>ADT</v>
      </c>
      <c r="N11519" s="102">
        <f>WEEKDAY([2]!Table1[[#This Row],[Travel Date]],2)</f>
        <v>6</v>
      </c>
      <c r="P11519" s="102">
        <v>1</v>
      </c>
    </row>
    <row r="11520" spans="2:16" x14ac:dyDescent="0.25">
      <c r="B11520" s="103"/>
      <c r="C11520" s="103"/>
      <c r="L11520" s="102" t="str">
        <f>[2]!Table1[[#This Row],[Orgn]]&amp;"-"&amp;[2]!Table1[[#This Row],[Dest]]</f>
        <v>SSH-BRI</v>
      </c>
      <c r="M11520" s="102" t="str">
        <f t="shared" si="179"/>
        <v>ADT</v>
      </c>
      <c r="N11520" s="102">
        <f>WEEKDAY([2]!Table1[[#This Row],[Travel Date]],2)</f>
        <v>6</v>
      </c>
      <c r="P11520" s="102">
        <v>1</v>
      </c>
    </row>
    <row r="11521" spans="2:16" x14ac:dyDescent="0.25">
      <c r="B11521" s="103"/>
      <c r="C11521" s="103"/>
      <c r="L11521" s="102" t="str">
        <f>[2]!Table1[[#This Row],[Orgn]]&amp;"-"&amp;[2]!Table1[[#This Row],[Dest]]</f>
        <v>SSH-BRI</v>
      </c>
      <c r="M11521" s="102" t="str">
        <f t="shared" si="179"/>
        <v>ADT</v>
      </c>
      <c r="N11521" s="102">
        <f>WEEKDAY([2]!Table1[[#This Row],[Travel Date]],2)</f>
        <v>6</v>
      </c>
      <c r="P11521" s="102">
        <v>1</v>
      </c>
    </row>
    <row r="11522" spans="2:16" x14ac:dyDescent="0.25">
      <c r="B11522" s="103"/>
      <c r="C11522" s="103"/>
      <c r="L11522" s="102" t="str">
        <f>[2]!Table1[[#This Row],[Orgn]]&amp;"-"&amp;[2]!Table1[[#This Row],[Dest]]</f>
        <v>SSH-BRI</v>
      </c>
      <c r="M11522" s="102" t="str">
        <f t="shared" ref="M11522:M11585" si="180">IF(TRIM(C11522)="INF", "INF", IF(TRIM(C11522)="CHD", "CHD", "ADT"))</f>
        <v>ADT</v>
      </c>
      <c r="N11522" s="102">
        <f>WEEKDAY([2]!Table1[[#This Row],[Travel Date]],2)</f>
        <v>6</v>
      </c>
      <c r="P11522" s="102">
        <v>1</v>
      </c>
    </row>
    <row r="11523" spans="2:16" x14ac:dyDescent="0.25">
      <c r="B11523" s="103"/>
      <c r="C11523" s="103"/>
      <c r="L11523" s="102" t="str">
        <f>[2]!Table1[[#This Row],[Orgn]]&amp;"-"&amp;[2]!Table1[[#This Row],[Dest]]</f>
        <v>SSH-BRI</v>
      </c>
      <c r="M11523" s="102" t="str">
        <f t="shared" si="180"/>
        <v>ADT</v>
      </c>
      <c r="N11523" s="102">
        <f>WEEKDAY([2]!Table1[[#This Row],[Travel Date]],2)</f>
        <v>6</v>
      </c>
      <c r="P11523" s="102">
        <v>1</v>
      </c>
    </row>
    <row r="11524" spans="2:16" x14ac:dyDescent="0.25">
      <c r="B11524" s="103"/>
      <c r="C11524" s="103"/>
      <c r="L11524" s="102" t="str">
        <f>[2]!Table1[[#This Row],[Orgn]]&amp;"-"&amp;[2]!Table1[[#This Row],[Dest]]</f>
        <v>SSH-BRI</v>
      </c>
      <c r="M11524" s="102" t="str">
        <f t="shared" si="180"/>
        <v>ADT</v>
      </c>
      <c r="N11524" s="102">
        <f>WEEKDAY([2]!Table1[[#This Row],[Travel Date]],2)</f>
        <v>6</v>
      </c>
      <c r="P11524" s="102">
        <v>1</v>
      </c>
    </row>
    <row r="11525" spans="2:16" x14ac:dyDescent="0.25">
      <c r="B11525" s="103"/>
      <c r="C11525" s="103"/>
      <c r="L11525" s="102" t="str">
        <f>[2]!Table1[[#This Row],[Orgn]]&amp;"-"&amp;[2]!Table1[[#This Row],[Dest]]</f>
        <v>SSH-BRI</v>
      </c>
      <c r="M11525" s="102" t="str">
        <f t="shared" si="180"/>
        <v>ADT</v>
      </c>
      <c r="N11525" s="102">
        <f>WEEKDAY([2]!Table1[[#This Row],[Travel Date]],2)</f>
        <v>6</v>
      </c>
      <c r="P11525" s="102">
        <v>1</v>
      </c>
    </row>
    <row r="11526" spans="2:16" x14ac:dyDescent="0.25">
      <c r="B11526" s="103"/>
      <c r="C11526" s="103"/>
      <c r="L11526" s="102" t="str">
        <f>[2]!Table1[[#This Row],[Orgn]]&amp;"-"&amp;[2]!Table1[[#This Row],[Dest]]</f>
        <v>SSH-BRI</v>
      </c>
      <c r="M11526" s="102" t="str">
        <f t="shared" si="180"/>
        <v>ADT</v>
      </c>
      <c r="N11526" s="102">
        <f>WEEKDAY([2]!Table1[[#This Row],[Travel Date]],2)</f>
        <v>6</v>
      </c>
      <c r="P11526" s="102">
        <v>1</v>
      </c>
    </row>
    <row r="11527" spans="2:16" x14ac:dyDescent="0.25">
      <c r="B11527" s="103"/>
      <c r="C11527" s="103"/>
      <c r="L11527" s="102" t="str">
        <f>[2]!Table1[[#This Row],[Orgn]]&amp;"-"&amp;[2]!Table1[[#This Row],[Dest]]</f>
        <v>SSH-BRI</v>
      </c>
      <c r="M11527" s="102" t="str">
        <f t="shared" si="180"/>
        <v>ADT</v>
      </c>
      <c r="N11527" s="102">
        <f>WEEKDAY([2]!Table1[[#This Row],[Travel Date]],2)</f>
        <v>6</v>
      </c>
      <c r="P11527" s="102">
        <v>1</v>
      </c>
    </row>
    <row r="11528" spans="2:16" x14ac:dyDescent="0.25">
      <c r="B11528" s="103"/>
      <c r="C11528" s="103"/>
      <c r="L11528" s="102" t="str">
        <f>[2]!Table1[[#This Row],[Orgn]]&amp;"-"&amp;[2]!Table1[[#This Row],[Dest]]</f>
        <v>SSH-BRI</v>
      </c>
      <c r="M11528" s="102" t="str">
        <f t="shared" si="180"/>
        <v>ADT</v>
      </c>
      <c r="N11528" s="102">
        <f>WEEKDAY([2]!Table1[[#This Row],[Travel Date]],2)</f>
        <v>6</v>
      </c>
      <c r="P11528" s="102">
        <v>1</v>
      </c>
    </row>
    <row r="11529" spans="2:16" x14ac:dyDescent="0.25">
      <c r="B11529" s="103"/>
      <c r="C11529" s="103"/>
      <c r="L11529" s="102" t="str">
        <f>[2]!Table1[[#This Row],[Orgn]]&amp;"-"&amp;[2]!Table1[[#This Row],[Dest]]</f>
        <v>SSH-BRI</v>
      </c>
      <c r="M11529" s="102" t="str">
        <f t="shared" si="180"/>
        <v>ADT</v>
      </c>
      <c r="N11529" s="102">
        <f>WEEKDAY([2]!Table1[[#This Row],[Travel Date]],2)</f>
        <v>6</v>
      </c>
      <c r="P11529" s="102">
        <v>1</v>
      </c>
    </row>
    <row r="11530" spans="2:16" x14ac:dyDescent="0.25">
      <c r="B11530" s="103"/>
      <c r="C11530" s="103"/>
      <c r="L11530" s="102" t="str">
        <f>[2]!Table1[[#This Row],[Orgn]]&amp;"-"&amp;[2]!Table1[[#This Row],[Dest]]</f>
        <v>SSH-BRI</v>
      </c>
      <c r="M11530" s="102" t="str">
        <f t="shared" si="180"/>
        <v>ADT</v>
      </c>
      <c r="N11530" s="102">
        <f>WEEKDAY([2]!Table1[[#This Row],[Travel Date]],2)</f>
        <v>6</v>
      </c>
      <c r="P11530" s="102">
        <v>1</v>
      </c>
    </row>
    <row r="11531" spans="2:16" x14ac:dyDescent="0.25">
      <c r="B11531" s="103"/>
      <c r="C11531" s="103"/>
      <c r="L11531" s="102" t="str">
        <f>[2]!Table1[[#This Row],[Orgn]]&amp;"-"&amp;[2]!Table1[[#This Row],[Dest]]</f>
        <v>SSH-BRI</v>
      </c>
      <c r="M11531" s="102" t="str">
        <f t="shared" si="180"/>
        <v>ADT</v>
      </c>
      <c r="N11531" s="102">
        <f>WEEKDAY([2]!Table1[[#This Row],[Travel Date]],2)</f>
        <v>6</v>
      </c>
      <c r="P11531" s="102">
        <v>1</v>
      </c>
    </row>
    <row r="11532" spans="2:16" x14ac:dyDescent="0.25">
      <c r="B11532" s="103"/>
      <c r="C11532" s="103"/>
      <c r="L11532" s="102" t="str">
        <f>[2]!Table1[[#This Row],[Orgn]]&amp;"-"&amp;[2]!Table1[[#This Row],[Dest]]</f>
        <v>SSH-BRI</v>
      </c>
      <c r="M11532" s="102" t="str">
        <f t="shared" si="180"/>
        <v>ADT</v>
      </c>
      <c r="N11532" s="102">
        <f>WEEKDAY([2]!Table1[[#This Row],[Travel Date]],2)</f>
        <v>6</v>
      </c>
      <c r="P11532" s="102">
        <v>1</v>
      </c>
    </row>
    <row r="11533" spans="2:16" x14ac:dyDescent="0.25">
      <c r="B11533" s="103"/>
      <c r="C11533" s="103"/>
      <c r="L11533" s="102" t="str">
        <f>[2]!Table1[[#This Row],[Orgn]]&amp;"-"&amp;[2]!Table1[[#This Row],[Dest]]</f>
        <v>SSH-BRI</v>
      </c>
      <c r="M11533" s="102" t="str">
        <f t="shared" si="180"/>
        <v>ADT</v>
      </c>
      <c r="N11533" s="102">
        <f>WEEKDAY([2]!Table1[[#This Row],[Travel Date]],2)</f>
        <v>6</v>
      </c>
      <c r="P11533" s="102">
        <v>1</v>
      </c>
    </row>
    <row r="11534" spans="2:16" x14ac:dyDescent="0.25">
      <c r="B11534" s="103"/>
      <c r="C11534" s="103"/>
      <c r="L11534" s="102" t="str">
        <f>[2]!Table1[[#This Row],[Orgn]]&amp;"-"&amp;[2]!Table1[[#This Row],[Dest]]</f>
        <v>SSH-BRI</v>
      </c>
      <c r="M11534" s="102" t="str">
        <f t="shared" si="180"/>
        <v>ADT</v>
      </c>
      <c r="N11534" s="102">
        <f>WEEKDAY([2]!Table1[[#This Row],[Travel Date]],2)</f>
        <v>6</v>
      </c>
      <c r="P11534" s="102">
        <v>1</v>
      </c>
    </row>
    <row r="11535" spans="2:16" x14ac:dyDescent="0.25">
      <c r="B11535" s="103"/>
      <c r="C11535" s="103"/>
      <c r="L11535" s="102" t="str">
        <f>[2]!Table1[[#This Row],[Orgn]]&amp;"-"&amp;[2]!Table1[[#This Row],[Dest]]</f>
        <v>SSH-BRI</v>
      </c>
      <c r="M11535" s="102" t="str">
        <f t="shared" si="180"/>
        <v>ADT</v>
      </c>
      <c r="N11535" s="102">
        <f>WEEKDAY([2]!Table1[[#This Row],[Travel Date]],2)</f>
        <v>6</v>
      </c>
      <c r="P11535" s="102">
        <v>1</v>
      </c>
    </row>
    <row r="11536" spans="2:16" x14ac:dyDescent="0.25">
      <c r="B11536" s="103"/>
      <c r="C11536" s="103"/>
      <c r="L11536" s="102" t="str">
        <f>[2]!Table1[[#This Row],[Orgn]]&amp;"-"&amp;[2]!Table1[[#This Row],[Dest]]</f>
        <v>SSH-BRI</v>
      </c>
      <c r="M11536" s="102" t="str">
        <f t="shared" si="180"/>
        <v>ADT</v>
      </c>
      <c r="N11536" s="102">
        <f>WEEKDAY([2]!Table1[[#This Row],[Travel Date]],2)</f>
        <v>6</v>
      </c>
      <c r="P11536" s="102">
        <v>1</v>
      </c>
    </row>
    <row r="11537" spans="2:16" x14ac:dyDescent="0.25">
      <c r="B11537" s="103"/>
      <c r="C11537" s="103"/>
      <c r="L11537" s="102" t="str">
        <f>[2]!Table1[[#This Row],[Orgn]]&amp;"-"&amp;[2]!Table1[[#This Row],[Dest]]</f>
        <v>SSH-BRI</v>
      </c>
      <c r="M11537" s="102" t="str">
        <f t="shared" si="180"/>
        <v>ADT</v>
      </c>
      <c r="N11537" s="102">
        <f>WEEKDAY([2]!Table1[[#This Row],[Travel Date]],2)</f>
        <v>6</v>
      </c>
      <c r="P11537" s="102">
        <v>1</v>
      </c>
    </row>
    <row r="11538" spans="2:16" x14ac:dyDescent="0.25">
      <c r="B11538" s="103"/>
      <c r="C11538" s="103"/>
      <c r="L11538" s="102" t="str">
        <f>[2]!Table1[[#This Row],[Orgn]]&amp;"-"&amp;[2]!Table1[[#This Row],[Dest]]</f>
        <v>SSH-BRI</v>
      </c>
      <c r="M11538" s="102" t="str">
        <f t="shared" si="180"/>
        <v>ADT</v>
      </c>
      <c r="N11538" s="102">
        <f>WEEKDAY([2]!Table1[[#This Row],[Travel Date]],2)</f>
        <v>6</v>
      </c>
      <c r="P11538" s="102">
        <v>1</v>
      </c>
    </row>
    <row r="11539" spans="2:16" x14ac:dyDescent="0.25">
      <c r="B11539" s="103"/>
      <c r="C11539" s="103"/>
      <c r="L11539" s="102" t="str">
        <f>[2]!Table1[[#This Row],[Orgn]]&amp;"-"&amp;[2]!Table1[[#This Row],[Dest]]</f>
        <v>SSH-BRI</v>
      </c>
      <c r="M11539" s="102" t="str">
        <f t="shared" si="180"/>
        <v>ADT</v>
      </c>
      <c r="N11539" s="102">
        <f>WEEKDAY([2]!Table1[[#This Row],[Travel Date]],2)</f>
        <v>6</v>
      </c>
      <c r="P11539" s="102">
        <v>1</v>
      </c>
    </row>
    <row r="11540" spans="2:16" x14ac:dyDescent="0.25">
      <c r="B11540" s="103"/>
      <c r="C11540" s="103"/>
      <c r="L11540" s="102" t="str">
        <f>[2]!Table1[[#This Row],[Orgn]]&amp;"-"&amp;[2]!Table1[[#This Row],[Dest]]</f>
        <v>SSH-BRI</v>
      </c>
      <c r="M11540" s="102" t="str">
        <f t="shared" si="180"/>
        <v>ADT</v>
      </c>
      <c r="N11540" s="102">
        <f>WEEKDAY([2]!Table1[[#This Row],[Travel Date]],2)</f>
        <v>6</v>
      </c>
      <c r="P11540" s="102">
        <v>1</v>
      </c>
    </row>
    <row r="11541" spans="2:16" x14ac:dyDescent="0.25">
      <c r="B11541" s="103"/>
      <c r="C11541" s="103"/>
      <c r="L11541" s="102" t="str">
        <f>[2]!Table1[[#This Row],[Orgn]]&amp;"-"&amp;[2]!Table1[[#This Row],[Dest]]</f>
        <v>SSH-BRI</v>
      </c>
      <c r="M11541" s="102" t="str">
        <f t="shared" si="180"/>
        <v>ADT</v>
      </c>
      <c r="N11541" s="102">
        <f>WEEKDAY([2]!Table1[[#This Row],[Travel Date]],2)</f>
        <v>6</v>
      </c>
      <c r="P11541" s="102">
        <v>1</v>
      </c>
    </row>
    <row r="11542" spans="2:16" x14ac:dyDescent="0.25">
      <c r="B11542" s="103"/>
      <c r="C11542" s="103"/>
      <c r="L11542" s="102" t="str">
        <f>[2]!Table1[[#This Row],[Orgn]]&amp;"-"&amp;[2]!Table1[[#This Row],[Dest]]</f>
        <v>SSH-BRI</v>
      </c>
      <c r="M11542" s="102" t="str">
        <f t="shared" si="180"/>
        <v>ADT</v>
      </c>
      <c r="N11542" s="102">
        <f>WEEKDAY([2]!Table1[[#This Row],[Travel Date]],2)</f>
        <v>6</v>
      </c>
      <c r="P11542" s="102">
        <v>1</v>
      </c>
    </row>
    <row r="11543" spans="2:16" x14ac:dyDescent="0.25">
      <c r="B11543" s="103"/>
      <c r="C11543" s="103"/>
      <c r="L11543" s="102" t="str">
        <f>[2]!Table1[[#This Row],[Orgn]]&amp;"-"&amp;[2]!Table1[[#This Row],[Dest]]</f>
        <v>SSH-BRI</v>
      </c>
      <c r="M11543" s="102" t="str">
        <f t="shared" si="180"/>
        <v>ADT</v>
      </c>
      <c r="N11543" s="102">
        <f>WEEKDAY([2]!Table1[[#This Row],[Travel Date]],2)</f>
        <v>6</v>
      </c>
      <c r="P11543" s="102">
        <v>1</v>
      </c>
    </row>
    <row r="11544" spans="2:16" x14ac:dyDescent="0.25">
      <c r="B11544" s="103"/>
      <c r="C11544" s="103"/>
      <c r="L11544" s="102" t="str">
        <f>[2]!Table1[[#This Row],[Orgn]]&amp;"-"&amp;[2]!Table1[[#This Row],[Dest]]</f>
        <v>SSH-BRI</v>
      </c>
      <c r="M11544" s="102" t="str">
        <f t="shared" si="180"/>
        <v>ADT</v>
      </c>
      <c r="N11544" s="102">
        <f>WEEKDAY([2]!Table1[[#This Row],[Travel Date]],2)</f>
        <v>6</v>
      </c>
      <c r="P11544" s="102">
        <v>1</v>
      </c>
    </row>
    <row r="11545" spans="2:16" x14ac:dyDescent="0.25">
      <c r="B11545" s="103"/>
      <c r="C11545" s="103"/>
      <c r="L11545" s="102" t="str">
        <f>[2]!Table1[[#This Row],[Orgn]]&amp;"-"&amp;[2]!Table1[[#This Row],[Dest]]</f>
        <v>SSH-BRI</v>
      </c>
      <c r="M11545" s="102" t="str">
        <f t="shared" si="180"/>
        <v>ADT</v>
      </c>
      <c r="N11545" s="102">
        <f>WEEKDAY([2]!Table1[[#This Row],[Travel Date]],2)</f>
        <v>6</v>
      </c>
      <c r="P11545" s="102">
        <v>1</v>
      </c>
    </row>
    <row r="11546" spans="2:16" x14ac:dyDescent="0.25">
      <c r="B11546" s="103"/>
      <c r="C11546" s="103"/>
      <c r="L11546" s="102" t="str">
        <f>[2]!Table1[[#This Row],[Orgn]]&amp;"-"&amp;[2]!Table1[[#This Row],[Dest]]</f>
        <v>SSH-BRI</v>
      </c>
      <c r="M11546" s="102" t="str">
        <f t="shared" si="180"/>
        <v>ADT</v>
      </c>
      <c r="N11546" s="102">
        <f>WEEKDAY([2]!Table1[[#This Row],[Travel Date]],2)</f>
        <v>6</v>
      </c>
      <c r="P11546" s="102">
        <v>1</v>
      </c>
    </row>
    <row r="11547" spans="2:16" x14ac:dyDescent="0.25">
      <c r="B11547" s="103"/>
      <c r="C11547" s="103"/>
      <c r="L11547" s="102" t="str">
        <f>[2]!Table1[[#This Row],[Orgn]]&amp;"-"&amp;[2]!Table1[[#This Row],[Dest]]</f>
        <v>SSH-BRI</v>
      </c>
      <c r="M11547" s="102" t="str">
        <f t="shared" si="180"/>
        <v>ADT</v>
      </c>
      <c r="N11547" s="102">
        <f>WEEKDAY([2]!Table1[[#This Row],[Travel Date]],2)</f>
        <v>6</v>
      </c>
      <c r="P11547" s="102">
        <v>1</v>
      </c>
    </row>
    <row r="11548" spans="2:16" x14ac:dyDescent="0.25">
      <c r="B11548" s="103"/>
      <c r="C11548" s="103"/>
      <c r="L11548" s="102" t="str">
        <f>[2]!Table1[[#This Row],[Orgn]]&amp;"-"&amp;[2]!Table1[[#This Row],[Dest]]</f>
        <v>SSH-BRI</v>
      </c>
      <c r="M11548" s="102" t="str">
        <f t="shared" si="180"/>
        <v>ADT</v>
      </c>
      <c r="N11548" s="102">
        <f>WEEKDAY([2]!Table1[[#This Row],[Travel Date]],2)</f>
        <v>6</v>
      </c>
      <c r="P11548" s="102">
        <v>1</v>
      </c>
    </row>
    <row r="11549" spans="2:16" x14ac:dyDescent="0.25">
      <c r="B11549" s="103"/>
      <c r="C11549" s="103"/>
      <c r="L11549" s="102" t="str">
        <f>[2]!Table1[[#This Row],[Orgn]]&amp;"-"&amp;[2]!Table1[[#This Row],[Dest]]</f>
        <v>SSH-BRI</v>
      </c>
      <c r="M11549" s="102" t="str">
        <f t="shared" si="180"/>
        <v>ADT</v>
      </c>
      <c r="N11549" s="102">
        <f>WEEKDAY([2]!Table1[[#This Row],[Travel Date]],2)</f>
        <v>6</v>
      </c>
      <c r="P11549" s="102">
        <v>1</v>
      </c>
    </row>
    <row r="11550" spans="2:16" x14ac:dyDescent="0.25">
      <c r="B11550" s="103"/>
      <c r="C11550" s="103"/>
      <c r="L11550" s="102" t="str">
        <f>[2]!Table1[[#This Row],[Orgn]]&amp;"-"&amp;[2]!Table1[[#This Row],[Dest]]</f>
        <v>SSH-BRI</v>
      </c>
      <c r="M11550" s="102" t="str">
        <f t="shared" si="180"/>
        <v>ADT</v>
      </c>
      <c r="N11550" s="102">
        <f>WEEKDAY([2]!Table1[[#This Row],[Travel Date]],2)</f>
        <v>6</v>
      </c>
      <c r="P11550" s="102">
        <v>1</v>
      </c>
    </row>
    <row r="11551" spans="2:16" x14ac:dyDescent="0.25">
      <c r="B11551" s="103"/>
      <c r="C11551" s="103"/>
      <c r="L11551" s="102" t="str">
        <f>[2]!Table1[[#This Row],[Orgn]]&amp;"-"&amp;[2]!Table1[[#This Row],[Dest]]</f>
        <v>SSH-BRI</v>
      </c>
      <c r="M11551" s="102" t="str">
        <f t="shared" si="180"/>
        <v>ADT</v>
      </c>
      <c r="N11551" s="102">
        <f>WEEKDAY([2]!Table1[[#This Row],[Travel Date]],2)</f>
        <v>6</v>
      </c>
      <c r="P11551" s="102">
        <v>1</v>
      </c>
    </row>
    <row r="11552" spans="2:16" x14ac:dyDescent="0.25">
      <c r="B11552" s="103"/>
      <c r="C11552" s="103"/>
      <c r="L11552" s="102" t="str">
        <f>[2]!Table1[[#This Row],[Orgn]]&amp;"-"&amp;[2]!Table1[[#This Row],[Dest]]</f>
        <v>SSH-BRI</v>
      </c>
      <c r="M11552" s="102" t="str">
        <f t="shared" si="180"/>
        <v>ADT</v>
      </c>
      <c r="N11552" s="102">
        <f>WEEKDAY([2]!Table1[[#This Row],[Travel Date]],2)</f>
        <v>6</v>
      </c>
      <c r="P11552" s="102">
        <v>1</v>
      </c>
    </row>
    <row r="11553" spans="2:16" x14ac:dyDescent="0.25">
      <c r="B11553" s="103"/>
      <c r="C11553" s="103"/>
      <c r="L11553" s="102" t="str">
        <f>[2]!Table1[[#This Row],[Orgn]]&amp;"-"&amp;[2]!Table1[[#This Row],[Dest]]</f>
        <v>SSH-BRI</v>
      </c>
      <c r="M11553" s="102" t="str">
        <f t="shared" si="180"/>
        <v>ADT</v>
      </c>
      <c r="N11553" s="102">
        <f>WEEKDAY([2]!Table1[[#This Row],[Travel Date]],2)</f>
        <v>6</v>
      </c>
      <c r="P11553" s="102">
        <v>1</v>
      </c>
    </row>
    <row r="11554" spans="2:16" x14ac:dyDescent="0.25">
      <c r="B11554" s="103"/>
      <c r="C11554" s="103"/>
      <c r="L11554" s="102" t="str">
        <f>[2]!Table1[[#This Row],[Orgn]]&amp;"-"&amp;[2]!Table1[[#This Row],[Dest]]</f>
        <v>BRI-SSH</v>
      </c>
      <c r="M11554" s="102" t="str">
        <f t="shared" si="180"/>
        <v>ADT</v>
      </c>
      <c r="N11554" s="102">
        <f>WEEKDAY([2]!Table1[[#This Row],[Travel Date]],2)</f>
        <v>6</v>
      </c>
      <c r="P11554" s="102">
        <v>1</v>
      </c>
    </row>
    <row r="11555" spans="2:16" x14ac:dyDescent="0.25">
      <c r="B11555" s="103"/>
      <c r="C11555" s="103"/>
      <c r="L11555" s="102" t="str">
        <f>[2]!Table1[[#This Row],[Orgn]]&amp;"-"&amp;[2]!Table1[[#This Row],[Dest]]</f>
        <v>BRI-SSH</v>
      </c>
      <c r="M11555" s="102" t="str">
        <f t="shared" si="180"/>
        <v>ADT</v>
      </c>
      <c r="N11555" s="102">
        <f>WEEKDAY([2]!Table1[[#This Row],[Travel Date]],2)</f>
        <v>6</v>
      </c>
      <c r="P11555" s="102">
        <v>1</v>
      </c>
    </row>
    <row r="11556" spans="2:16" x14ac:dyDescent="0.25">
      <c r="B11556" s="103"/>
      <c r="C11556" s="103"/>
      <c r="L11556" s="102" t="str">
        <f>[2]!Table1[[#This Row],[Orgn]]&amp;"-"&amp;[2]!Table1[[#This Row],[Dest]]</f>
        <v>BRI-SSH</v>
      </c>
      <c r="M11556" s="102" t="str">
        <f t="shared" si="180"/>
        <v>ADT</v>
      </c>
      <c r="N11556" s="102">
        <f>WEEKDAY([2]!Table1[[#This Row],[Travel Date]],2)</f>
        <v>6</v>
      </c>
      <c r="P11556" s="102">
        <v>1</v>
      </c>
    </row>
    <row r="11557" spans="2:16" x14ac:dyDescent="0.25">
      <c r="B11557" s="103"/>
      <c r="C11557" s="103"/>
      <c r="L11557" s="102" t="str">
        <f>[2]!Table1[[#This Row],[Orgn]]&amp;"-"&amp;[2]!Table1[[#This Row],[Dest]]</f>
        <v>BRI-SSH</v>
      </c>
      <c r="M11557" s="102" t="str">
        <f t="shared" si="180"/>
        <v>ADT</v>
      </c>
      <c r="N11557" s="102">
        <f>WEEKDAY([2]!Table1[[#This Row],[Travel Date]],2)</f>
        <v>6</v>
      </c>
      <c r="P11557" s="102">
        <v>1</v>
      </c>
    </row>
    <row r="11558" spans="2:16" x14ac:dyDescent="0.25">
      <c r="B11558" s="103"/>
      <c r="C11558" s="103"/>
      <c r="L11558" s="102" t="str">
        <f>[2]!Table1[[#This Row],[Orgn]]&amp;"-"&amp;[2]!Table1[[#This Row],[Dest]]</f>
        <v>BRI-SSH</v>
      </c>
      <c r="M11558" s="102" t="str">
        <f t="shared" si="180"/>
        <v>ADT</v>
      </c>
      <c r="N11558" s="102">
        <f>WEEKDAY([2]!Table1[[#This Row],[Travel Date]],2)</f>
        <v>6</v>
      </c>
      <c r="P11558" s="102">
        <v>1</v>
      </c>
    </row>
    <row r="11559" spans="2:16" x14ac:dyDescent="0.25">
      <c r="B11559" s="103"/>
      <c r="C11559" s="103"/>
      <c r="L11559" s="102" t="str">
        <f>[2]!Table1[[#This Row],[Orgn]]&amp;"-"&amp;[2]!Table1[[#This Row],[Dest]]</f>
        <v>BRI-SSH</v>
      </c>
      <c r="M11559" s="102" t="str">
        <f t="shared" si="180"/>
        <v>ADT</v>
      </c>
      <c r="N11559" s="102">
        <f>WEEKDAY([2]!Table1[[#This Row],[Travel Date]],2)</f>
        <v>6</v>
      </c>
      <c r="P11559" s="102">
        <v>1</v>
      </c>
    </row>
    <row r="11560" spans="2:16" x14ac:dyDescent="0.25">
      <c r="B11560" s="103"/>
      <c r="C11560" s="103"/>
      <c r="L11560" s="102" t="str">
        <f>[2]!Table1[[#This Row],[Orgn]]&amp;"-"&amp;[2]!Table1[[#This Row],[Dest]]</f>
        <v>BRI-SSH</v>
      </c>
      <c r="M11560" s="102" t="str">
        <f t="shared" si="180"/>
        <v>ADT</v>
      </c>
      <c r="N11560" s="102">
        <f>WEEKDAY([2]!Table1[[#This Row],[Travel Date]],2)</f>
        <v>6</v>
      </c>
      <c r="P11560" s="102">
        <v>1</v>
      </c>
    </row>
    <row r="11561" spans="2:16" x14ac:dyDescent="0.25">
      <c r="B11561" s="103"/>
      <c r="C11561" s="103"/>
      <c r="L11561" s="102" t="str">
        <f>[2]!Table1[[#This Row],[Orgn]]&amp;"-"&amp;[2]!Table1[[#This Row],[Dest]]</f>
        <v>BRI-SSH</v>
      </c>
      <c r="M11561" s="102" t="str">
        <f t="shared" si="180"/>
        <v>ADT</v>
      </c>
      <c r="N11561" s="102">
        <f>WEEKDAY([2]!Table1[[#This Row],[Travel Date]],2)</f>
        <v>6</v>
      </c>
      <c r="P11561" s="102">
        <v>1</v>
      </c>
    </row>
    <row r="11562" spans="2:16" x14ac:dyDescent="0.25">
      <c r="B11562" s="103"/>
      <c r="C11562" s="103"/>
      <c r="L11562" s="102" t="str">
        <f>[2]!Table1[[#This Row],[Orgn]]&amp;"-"&amp;[2]!Table1[[#This Row],[Dest]]</f>
        <v>BRI-SSH</v>
      </c>
      <c r="M11562" s="102" t="str">
        <f t="shared" si="180"/>
        <v>ADT</v>
      </c>
      <c r="N11562" s="102">
        <f>WEEKDAY([2]!Table1[[#This Row],[Travel Date]],2)</f>
        <v>6</v>
      </c>
      <c r="P11562" s="102">
        <v>1</v>
      </c>
    </row>
    <row r="11563" spans="2:16" x14ac:dyDescent="0.25">
      <c r="B11563" s="103"/>
      <c r="C11563" s="103"/>
      <c r="L11563" s="102" t="str">
        <f>[2]!Table1[[#This Row],[Orgn]]&amp;"-"&amp;[2]!Table1[[#This Row],[Dest]]</f>
        <v>BRI-SSH</v>
      </c>
      <c r="M11563" s="102" t="str">
        <f t="shared" si="180"/>
        <v>ADT</v>
      </c>
      <c r="N11563" s="102">
        <f>WEEKDAY([2]!Table1[[#This Row],[Travel Date]],2)</f>
        <v>6</v>
      </c>
      <c r="P11563" s="102">
        <v>1</v>
      </c>
    </row>
    <row r="11564" spans="2:16" x14ac:dyDescent="0.25">
      <c r="B11564" s="103"/>
      <c r="C11564" s="103"/>
      <c r="L11564" s="102" t="str">
        <f>[2]!Table1[[#This Row],[Orgn]]&amp;"-"&amp;[2]!Table1[[#This Row],[Dest]]</f>
        <v>BRI-SSH</v>
      </c>
      <c r="M11564" s="102" t="str">
        <f t="shared" si="180"/>
        <v>ADT</v>
      </c>
      <c r="N11564" s="102">
        <f>WEEKDAY([2]!Table1[[#This Row],[Travel Date]],2)</f>
        <v>6</v>
      </c>
      <c r="P11564" s="102">
        <v>1</v>
      </c>
    </row>
    <row r="11565" spans="2:16" x14ac:dyDescent="0.25">
      <c r="B11565" s="103"/>
      <c r="C11565" s="103"/>
      <c r="L11565" s="102" t="str">
        <f>[2]!Table1[[#This Row],[Orgn]]&amp;"-"&amp;[2]!Table1[[#This Row],[Dest]]</f>
        <v>BRI-SSH</v>
      </c>
      <c r="M11565" s="102" t="str">
        <f t="shared" si="180"/>
        <v>ADT</v>
      </c>
      <c r="N11565" s="102">
        <f>WEEKDAY([2]!Table1[[#This Row],[Travel Date]],2)</f>
        <v>6</v>
      </c>
      <c r="P11565" s="102">
        <v>1</v>
      </c>
    </row>
    <row r="11566" spans="2:16" x14ac:dyDescent="0.25">
      <c r="B11566" s="103"/>
      <c r="C11566" s="103"/>
      <c r="L11566" s="102" t="str">
        <f>[2]!Table1[[#This Row],[Orgn]]&amp;"-"&amp;[2]!Table1[[#This Row],[Dest]]</f>
        <v>BRI-SSH</v>
      </c>
      <c r="M11566" s="102" t="str">
        <f t="shared" si="180"/>
        <v>ADT</v>
      </c>
      <c r="N11566" s="102">
        <f>WEEKDAY([2]!Table1[[#This Row],[Travel Date]],2)</f>
        <v>6</v>
      </c>
      <c r="P11566" s="102">
        <v>1</v>
      </c>
    </row>
    <row r="11567" spans="2:16" x14ac:dyDescent="0.25">
      <c r="B11567" s="103"/>
      <c r="C11567" s="103"/>
      <c r="L11567" s="102" t="str">
        <f>[2]!Table1[[#This Row],[Orgn]]&amp;"-"&amp;[2]!Table1[[#This Row],[Dest]]</f>
        <v>BRI-SSH</v>
      </c>
      <c r="M11567" s="102" t="str">
        <f t="shared" si="180"/>
        <v>ADT</v>
      </c>
      <c r="N11567" s="102">
        <f>WEEKDAY([2]!Table1[[#This Row],[Travel Date]],2)</f>
        <v>6</v>
      </c>
      <c r="P11567" s="102">
        <v>1</v>
      </c>
    </row>
    <row r="11568" spans="2:16" x14ac:dyDescent="0.25">
      <c r="B11568" s="103"/>
      <c r="C11568" s="103"/>
      <c r="L11568" s="102" t="str">
        <f>[2]!Table1[[#This Row],[Orgn]]&amp;"-"&amp;[2]!Table1[[#This Row],[Dest]]</f>
        <v>BRI-SSH</v>
      </c>
      <c r="M11568" s="102" t="str">
        <f t="shared" si="180"/>
        <v>ADT</v>
      </c>
      <c r="N11568" s="102">
        <f>WEEKDAY([2]!Table1[[#This Row],[Travel Date]],2)</f>
        <v>6</v>
      </c>
      <c r="P11568" s="102">
        <v>1</v>
      </c>
    </row>
    <row r="11569" spans="2:16" x14ac:dyDescent="0.25">
      <c r="B11569" s="103"/>
      <c r="C11569" s="103"/>
      <c r="L11569" s="102" t="str">
        <f>[2]!Table1[[#This Row],[Orgn]]&amp;"-"&amp;[2]!Table1[[#This Row],[Dest]]</f>
        <v>BRI-SSH</v>
      </c>
      <c r="M11569" s="102" t="str">
        <f t="shared" si="180"/>
        <v>ADT</v>
      </c>
      <c r="N11569" s="102">
        <f>WEEKDAY([2]!Table1[[#This Row],[Travel Date]],2)</f>
        <v>6</v>
      </c>
      <c r="P11569" s="102">
        <v>1</v>
      </c>
    </row>
    <row r="11570" spans="2:16" x14ac:dyDescent="0.25">
      <c r="B11570" s="103"/>
      <c r="C11570" s="103"/>
      <c r="L11570" s="102" t="str">
        <f>[2]!Table1[[#This Row],[Orgn]]&amp;"-"&amp;[2]!Table1[[#This Row],[Dest]]</f>
        <v>BRI-SSH</v>
      </c>
      <c r="M11570" s="102" t="str">
        <f t="shared" si="180"/>
        <v>ADT</v>
      </c>
      <c r="N11570" s="102">
        <f>WEEKDAY([2]!Table1[[#This Row],[Travel Date]],2)</f>
        <v>6</v>
      </c>
      <c r="P11570" s="102">
        <v>1</v>
      </c>
    </row>
    <row r="11571" spans="2:16" x14ac:dyDescent="0.25">
      <c r="B11571" s="103"/>
      <c r="C11571" s="103"/>
      <c r="L11571" s="102" t="str">
        <f>[2]!Table1[[#This Row],[Orgn]]&amp;"-"&amp;[2]!Table1[[#This Row],[Dest]]</f>
        <v>BRI-SSH</v>
      </c>
      <c r="M11571" s="102" t="str">
        <f t="shared" si="180"/>
        <v>ADT</v>
      </c>
      <c r="N11571" s="102">
        <f>WEEKDAY([2]!Table1[[#This Row],[Travel Date]],2)</f>
        <v>6</v>
      </c>
      <c r="P11571" s="102">
        <v>1</v>
      </c>
    </row>
    <row r="11572" spans="2:16" x14ac:dyDescent="0.25">
      <c r="B11572" s="103"/>
      <c r="C11572" s="103"/>
      <c r="L11572" s="102" t="str">
        <f>[2]!Table1[[#This Row],[Orgn]]&amp;"-"&amp;[2]!Table1[[#This Row],[Dest]]</f>
        <v>BRI-SSH</v>
      </c>
      <c r="M11572" s="102" t="str">
        <f t="shared" si="180"/>
        <v>ADT</v>
      </c>
      <c r="N11572" s="102">
        <f>WEEKDAY([2]!Table1[[#This Row],[Travel Date]],2)</f>
        <v>6</v>
      </c>
      <c r="P11572" s="102">
        <v>1</v>
      </c>
    </row>
    <row r="11573" spans="2:16" x14ac:dyDescent="0.25">
      <c r="B11573" s="103"/>
      <c r="C11573" s="103"/>
      <c r="L11573" s="102" t="str">
        <f>[2]!Table1[[#This Row],[Orgn]]&amp;"-"&amp;[2]!Table1[[#This Row],[Dest]]</f>
        <v>BRI-SSH</v>
      </c>
      <c r="M11573" s="102" t="str">
        <f t="shared" si="180"/>
        <v>ADT</v>
      </c>
      <c r="N11573" s="102">
        <f>WEEKDAY([2]!Table1[[#This Row],[Travel Date]],2)</f>
        <v>6</v>
      </c>
      <c r="P11573" s="102">
        <v>1</v>
      </c>
    </row>
    <row r="11574" spans="2:16" x14ac:dyDescent="0.25">
      <c r="B11574" s="103"/>
      <c r="C11574" s="103"/>
      <c r="L11574" s="102" t="str">
        <f>[2]!Table1[[#This Row],[Orgn]]&amp;"-"&amp;[2]!Table1[[#This Row],[Dest]]</f>
        <v>BRI-SSH</v>
      </c>
      <c r="M11574" s="102" t="str">
        <f t="shared" si="180"/>
        <v>ADT</v>
      </c>
      <c r="N11574" s="102">
        <f>WEEKDAY([2]!Table1[[#This Row],[Travel Date]],2)</f>
        <v>6</v>
      </c>
      <c r="P11574" s="102">
        <v>1</v>
      </c>
    </row>
    <row r="11575" spans="2:16" x14ac:dyDescent="0.25">
      <c r="B11575" s="103"/>
      <c r="C11575" s="103"/>
      <c r="L11575" s="102" t="str">
        <f>[2]!Table1[[#This Row],[Orgn]]&amp;"-"&amp;[2]!Table1[[#This Row],[Dest]]</f>
        <v>BRI-SSH</v>
      </c>
      <c r="M11575" s="102" t="str">
        <f t="shared" si="180"/>
        <v>ADT</v>
      </c>
      <c r="N11575" s="102">
        <f>WEEKDAY([2]!Table1[[#This Row],[Travel Date]],2)</f>
        <v>6</v>
      </c>
      <c r="P11575" s="102">
        <v>1</v>
      </c>
    </row>
    <row r="11576" spans="2:16" x14ac:dyDescent="0.25">
      <c r="B11576" s="103"/>
      <c r="C11576" s="103"/>
      <c r="L11576" s="102" t="str">
        <f>[2]!Table1[[#This Row],[Orgn]]&amp;"-"&amp;[2]!Table1[[#This Row],[Dest]]</f>
        <v>BRI-SSH</v>
      </c>
      <c r="M11576" s="102" t="str">
        <f t="shared" si="180"/>
        <v>ADT</v>
      </c>
      <c r="N11576" s="102">
        <f>WEEKDAY([2]!Table1[[#This Row],[Travel Date]],2)</f>
        <v>6</v>
      </c>
      <c r="P11576" s="102">
        <v>1</v>
      </c>
    </row>
    <row r="11577" spans="2:16" x14ac:dyDescent="0.25">
      <c r="B11577" s="103"/>
      <c r="C11577" s="103"/>
      <c r="L11577" s="102" t="str">
        <f>[2]!Table1[[#This Row],[Orgn]]&amp;"-"&amp;[2]!Table1[[#This Row],[Dest]]</f>
        <v>BRI-SSH</v>
      </c>
      <c r="M11577" s="102" t="str">
        <f t="shared" si="180"/>
        <v>ADT</v>
      </c>
      <c r="N11577" s="102">
        <f>WEEKDAY([2]!Table1[[#This Row],[Travel Date]],2)</f>
        <v>6</v>
      </c>
      <c r="P11577" s="102">
        <v>1</v>
      </c>
    </row>
    <row r="11578" spans="2:16" x14ac:dyDescent="0.25">
      <c r="B11578" s="103"/>
      <c r="C11578" s="103"/>
      <c r="L11578" s="102" t="str">
        <f>[2]!Table1[[#This Row],[Orgn]]&amp;"-"&amp;[2]!Table1[[#This Row],[Dest]]</f>
        <v>BRI-SSH</v>
      </c>
      <c r="M11578" s="102" t="str">
        <f t="shared" si="180"/>
        <v>ADT</v>
      </c>
      <c r="N11578" s="102">
        <f>WEEKDAY([2]!Table1[[#This Row],[Travel Date]],2)</f>
        <v>6</v>
      </c>
      <c r="P11578" s="102">
        <v>1</v>
      </c>
    </row>
    <row r="11579" spans="2:16" x14ac:dyDescent="0.25">
      <c r="B11579" s="103"/>
      <c r="C11579" s="103"/>
      <c r="L11579" s="102" t="str">
        <f>[2]!Table1[[#This Row],[Orgn]]&amp;"-"&amp;[2]!Table1[[#This Row],[Dest]]</f>
        <v>BRI-SSH</v>
      </c>
      <c r="M11579" s="102" t="str">
        <f t="shared" si="180"/>
        <v>ADT</v>
      </c>
      <c r="N11579" s="102">
        <f>WEEKDAY([2]!Table1[[#This Row],[Travel Date]],2)</f>
        <v>6</v>
      </c>
      <c r="P11579" s="102">
        <v>1</v>
      </c>
    </row>
    <row r="11580" spans="2:16" x14ac:dyDescent="0.25">
      <c r="B11580" s="103"/>
      <c r="C11580" s="103"/>
      <c r="L11580" s="102" t="str">
        <f>[2]!Table1[[#This Row],[Orgn]]&amp;"-"&amp;[2]!Table1[[#This Row],[Dest]]</f>
        <v>BRI-SSH</v>
      </c>
      <c r="M11580" s="102" t="str">
        <f t="shared" si="180"/>
        <v>ADT</v>
      </c>
      <c r="N11580" s="102">
        <f>WEEKDAY([2]!Table1[[#This Row],[Travel Date]],2)</f>
        <v>6</v>
      </c>
      <c r="P11580" s="102">
        <v>1</v>
      </c>
    </row>
    <row r="11581" spans="2:16" x14ac:dyDescent="0.25">
      <c r="B11581" s="103"/>
      <c r="C11581" s="103"/>
      <c r="L11581" s="102" t="str">
        <f>[2]!Table1[[#This Row],[Orgn]]&amp;"-"&amp;[2]!Table1[[#This Row],[Dest]]</f>
        <v>BRI-SSH</v>
      </c>
      <c r="M11581" s="102" t="str">
        <f t="shared" si="180"/>
        <v>ADT</v>
      </c>
      <c r="N11581" s="102">
        <f>WEEKDAY([2]!Table1[[#This Row],[Travel Date]],2)</f>
        <v>6</v>
      </c>
      <c r="P11581" s="102">
        <v>1</v>
      </c>
    </row>
    <row r="11582" spans="2:16" x14ac:dyDescent="0.25">
      <c r="B11582" s="103"/>
      <c r="C11582" s="103"/>
      <c r="L11582" s="102" t="str">
        <f>[2]!Table1[[#This Row],[Orgn]]&amp;"-"&amp;[2]!Table1[[#This Row],[Dest]]</f>
        <v>BRI-SSH</v>
      </c>
      <c r="M11582" s="102" t="str">
        <f t="shared" si="180"/>
        <v>ADT</v>
      </c>
      <c r="N11582" s="102">
        <f>WEEKDAY([2]!Table1[[#This Row],[Travel Date]],2)</f>
        <v>6</v>
      </c>
      <c r="P11582" s="102">
        <v>1</v>
      </c>
    </row>
    <row r="11583" spans="2:16" x14ac:dyDescent="0.25">
      <c r="B11583" s="103"/>
      <c r="C11583" s="103"/>
      <c r="L11583" s="102" t="str">
        <f>[2]!Table1[[#This Row],[Orgn]]&amp;"-"&amp;[2]!Table1[[#This Row],[Dest]]</f>
        <v>BRI-SSH</v>
      </c>
      <c r="M11583" s="102" t="str">
        <f t="shared" si="180"/>
        <v>ADT</v>
      </c>
      <c r="N11583" s="102">
        <f>WEEKDAY([2]!Table1[[#This Row],[Travel Date]],2)</f>
        <v>6</v>
      </c>
      <c r="P11583" s="102">
        <v>1</v>
      </c>
    </row>
    <row r="11584" spans="2:16" x14ac:dyDescent="0.25">
      <c r="B11584" s="103"/>
      <c r="C11584" s="103"/>
      <c r="L11584" s="102" t="str">
        <f>[2]!Table1[[#This Row],[Orgn]]&amp;"-"&amp;[2]!Table1[[#This Row],[Dest]]</f>
        <v>BRI-SSH</v>
      </c>
      <c r="M11584" s="102" t="str">
        <f t="shared" si="180"/>
        <v>ADT</v>
      </c>
      <c r="N11584" s="102">
        <f>WEEKDAY([2]!Table1[[#This Row],[Travel Date]],2)</f>
        <v>6</v>
      </c>
      <c r="P11584" s="102">
        <v>1</v>
      </c>
    </row>
    <row r="11585" spans="2:16" x14ac:dyDescent="0.25">
      <c r="B11585" s="103"/>
      <c r="C11585" s="103"/>
      <c r="L11585" s="102" t="str">
        <f>[2]!Table1[[#This Row],[Orgn]]&amp;"-"&amp;[2]!Table1[[#This Row],[Dest]]</f>
        <v>BRI-SSH</v>
      </c>
      <c r="M11585" s="102" t="str">
        <f t="shared" si="180"/>
        <v>ADT</v>
      </c>
      <c r="N11585" s="102">
        <f>WEEKDAY([2]!Table1[[#This Row],[Travel Date]],2)</f>
        <v>6</v>
      </c>
      <c r="P11585" s="102">
        <v>1</v>
      </c>
    </row>
    <row r="11586" spans="2:16" x14ac:dyDescent="0.25">
      <c r="B11586" s="103"/>
      <c r="C11586" s="103"/>
      <c r="L11586" s="102" t="str">
        <f>[2]!Table1[[#This Row],[Orgn]]&amp;"-"&amp;[2]!Table1[[#This Row],[Dest]]</f>
        <v>BRI-SSH</v>
      </c>
      <c r="M11586" s="102" t="str">
        <f t="shared" ref="M11586:M11649" si="181">IF(TRIM(C11586)="INF", "INF", IF(TRIM(C11586)="CHD", "CHD", "ADT"))</f>
        <v>ADT</v>
      </c>
      <c r="N11586" s="102">
        <f>WEEKDAY([2]!Table1[[#This Row],[Travel Date]],2)</f>
        <v>6</v>
      </c>
      <c r="P11586" s="102">
        <v>1</v>
      </c>
    </row>
    <row r="11587" spans="2:16" x14ac:dyDescent="0.25">
      <c r="B11587" s="103"/>
      <c r="C11587" s="103"/>
      <c r="L11587" s="102" t="str">
        <f>[2]!Table1[[#This Row],[Orgn]]&amp;"-"&amp;[2]!Table1[[#This Row],[Dest]]</f>
        <v>BRI-SSH</v>
      </c>
      <c r="M11587" s="102" t="str">
        <f t="shared" si="181"/>
        <v>ADT</v>
      </c>
      <c r="N11587" s="102">
        <f>WEEKDAY([2]!Table1[[#This Row],[Travel Date]],2)</f>
        <v>6</v>
      </c>
      <c r="P11587" s="102">
        <v>1</v>
      </c>
    </row>
    <row r="11588" spans="2:16" x14ac:dyDescent="0.25">
      <c r="B11588" s="103"/>
      <c r="C11588" s="103"/>
      <c r="L11588" s="102" t="str">
        <f>[2]!Table1[[#This Row],[Orgn]]&amp;"-"&amp;[2]!Table1[[#This Row],[Dest]]</f>
        <v>BRI-SSH</v>
      </c>
      <c r="M11588" s="102" t="str">
        <f t="shared" si="181"/>
        <v>ADT</v>
      </c>
      <c r="N11588" s="102">
        <f>WEEKDAY([2]!Table1[[#This Row],[Travel Date]],2)</f>
        <v>6</v>
      </c>
      <c r="P11588" s="102">
        <v>1</v>
      </c>
    </row>
    <row r="11589" spans="2:16" x14ac:dyDescent="0.25">
      <c r="B11589" s="103"/>
      <c r="C11589" s="103"/>
      <c r="L11589" s="102" t="str">
        <f>[2]!Table1[[#This Row],[Orgn]]&amp;"-"&amp;[2]!Table1[[#This Row],[Dest]]</f>
        <v>BRI-SSH</v>
      </c>
      <c r="M11589" s="102" t="str">
        <f t="shared" si="181"/>
        <v>ADT</v>
      </c>
      <c r="N11589" s="102">
        <f>WEEKDAY([2]!Table1[[#This Row],[Travel Date]],2)</f>
        <v>6</v>
      </c>
      <c r="P11589" s="102">
        <v>1</v>
      </c>
    </row>
    <row r="11590" spans="2:16" x14ac:dyDescent="0.25">
      <c r="B11590" s="103"/>
      <c r="C11590" s="103"/>
      <c r="L11590" s="102" t="str">
        <f>[2]!Table1[[#This Row],[Orgn]]&amp;"-"&amp;[2]!Table1[[#This Row],[Dest]]</f>
        <v>BRI-SSH</v>
      </c>
      <c r="M11590" s="102" t="str">
        <f t="shared" si="181"/>
        <v>ADT</v>
      </c>
      <c r="N11590" s="102">
        <f>WEEKDAY([2]!Table1[[#This Row],[Travel Date]],2)</f>
        <v>6</v>
      </c>
      <c r="P11590" s="102">
        <v>1</v>
      </c>
    </row>
    <row r="11591" spans="2:16" x14ac:dyDescent="0.25">
      <c r="B11591" s="103"/>
      <c r="C11591" s="103"/>
      <c r="L11591" s="102" t="str">
        <f>[2]!Table1[[#This Row],[Orgn]]&amp;"-"&amp;[2]!Table1[[#This Row],[Dest]]</f>
        <v>BRI-SSH</v>
      </c>
      <c r="M11591" s="102" t="str">
        <f t="shared" si="181"/>
        <v>ADT</v>
      </c>
      <c r="N11591" s="102">
        <f>WEEKDAY([2]!Table1[[#This Row],[Travel Date]],2)</f>
        <v>6</v>
      </c>
      <c r="P11591" s="102">
        <v>1</v>
      </c>
    </row>
    <row r="11592" spans="2:16" x14ac:dyDescent="0.25">
      <c r="B11592" s="103"/>
      <c r="C11592" s="103"/>
      <c r="L11592" s="102" t="str">
        <f>[2]!Table1[[#This Row],[Orgn]]&amp;"-"&amp;[2]!Table1[[#This Row],[Dest]]</f>
        <v>BRI-SSH</v>
      </c>
      <c r="M11592" s="102" t="str">
        <f t="shared" si="181"/>
        <v>ADT</v>
      </c>
      <c r="N11592" s="102">
        <f>WEEKDAY([2]!Table1[[#This Row],[Travel Date]],2)</f>
        <v>6</v>
      </c>
      <c r="P11592" s="102">
        <v>1</v>
      </c>
    </row>
    <row r="11593" spans="2:16" x14ac:dyDescent="0.25">
      <c r="B11593" s="103"/>
      <c r="C11593" s="103"/>
      <c r="L11593" s="102" t="str">
        <f>[2]!Table1[[#This Row],[Orgn]]&amp;"-"&amp;[2]!Table1[[#This Row],[Dest]]</f>
        <v>BRI-SSH</v>
      </c>
      <c r="M11593" s="102" t="str">
        <f t="shared" si="181"/>
        <v>ADT</v>
      </c>
      <c r="N11593" s="102">
        <f>WEEKDAY([2]!Table1[[#This Row],[Travel Date]],2)</f>
        <v>6</v>
      </c>
      <c r="P11593" s="102">
        <v>1</v>
      </c>
    </row>
    <row r="11594" spans="2:16" x14ac:dyDescent="0.25">
      <c r="B11594" s="103"/>
      <c r="C11594" s="103"/>
      <c r="L11594" s="102" t="str">
        <f>[2]!Table1[[#This Row],[Orgn]]&amp;"-"&amp;[2]!Table1[[#This Row],[Dest]]</f>
        <v>BRI-SSH</v>
      </c>
      <c r="M11594" s="102" t="str">
        <f t="shared" si="181"/>
        <v>ADT</v>
      </c>
      <c r="N11594" s="102">
        <f>WEEKDAY([2]!Table1[[#This Row],[Travel Date]],2)</f>
        <v>6</v>
      </c>
      <c r="P11594" s="102">
        <v>1</v>
      </c>
    </row>
    <row r="11595" spans="2:16" x14ac:dyDescent="0.25">
      <c r="B11595" s="103"/>
      <c r="C11595" s="103"/>
      <c r="L11595" s="102" t="str">
        <f>[2]!Table1[[#This Row],[Orgn]]&amp;"-"&amp;[2]!Table1[[#This Row],[Dest]]</f>
        <v>BRI-SSH</v>
      </c>
      <c r="M11595" s="102" t="str">
        <f t="shared" si="181"/>
        <v>ADT</v>
      </c>
      <c r="N11595" s="102">
        <f>WEEKDAY([2]!Table1[[#This Row],[Travel Date]],2)</f>
        <v>6</v>
      </c>
      <c r="P11595" s="102">
        <v>1</v>
      </c>
    </row>
    <row r="11596" spans="2:16" x14ac:dyDescent="0.25">
      <c r="B11596" s="103"/>
      <c r="C11596" s="103"/>
      <c r="L11596" s="102" t="str">
        <f>[2]!Table1[[#This Row],[Orgn]]&amp;"-"&amp;[2]!Table1[[#This Row],[Dest]]</f>
        <v>BRI-SSH</v>
      </c>
      <c r="M11596" s="102" t="str">
        <f t="shared" si="181"/>
        <v>ADT</v>
      </c>
      <c r="N11596" s="102">
        <f>WEEKDAY([2]!Table1[[#This Row],[Travel Date]],2)</f>
        <v>6</v>
      </c>
      <c r="P11596" s="102">
        <v>1</v>
      </c>
    </row>
    <row r="11597" spans="2:16" x14ac:dyDescent="0.25">
      <c r="B11597" s="103"/>
      <c r="C11597" s="103"/>
      <c r="L11597" s="102" t="str">
        <f>[2]!Table1[[#This Row],[Orgn]]&amp;"-"&amp;[2]!Table1[[#This Row],[Dest]]</f>
        <v>BRI-SSH</v>
      </c>
      <c r="M11597" s="102" t="str">
        <f t="shared" si="181"/>
        <v>ADT</v>
      </c>
      <c r="N11597" s="102">
        <f>WEEKDAY([2]!Table1[[#This Row],[Travel Date]],2)</f>
        <v>6</v>
      </c>
      <c r="P11597" s="102">
        <v>1</v>
      </c>
    </row>
    <row r="11598" spans="2:16" x14ac:dyDescent="0.25">
      <c r="B11598" s="103"/>
      <c r="C11598" s="103"/>
      <c r="L11598" s="102" t="str">
        <f>[2]!Table1[[#This Row],[Orgn]]&amp;"-"&amp;[2]!Table1[[#This Row],[Dest]]</f>
        <v>BRI-SSH</v>
      </c>
      <c r="M11598" s="102" t="str">
        <f t="shared" si="181"/>
        <v>ADT</v>
      </c>
      <c r="N11598" s="102">
        <f>WEEKDAY([2]!Table1[[#This Row],[Travel Date]],2)</f>
        <v>6</v>
      </c>
      <c r="P11598" s="102">
        <v>1</v>
      </c>
    </row>
    <row r="11599" spans="2:16" x14ac:dyDescent="0.25">
      <c r="B11599" s="103"/>
      <c r="C11599" s="103"/>
      <c r="L11599" s="102" t="str">
        <f>[2]!Table1[[#This Row],[Orgn]]&amp;"-"&amp;[2]!Table1[[#This Row],[Dest]]</f>
        <v>BRI-SSH</v>
      </c>
      <c r="M11599" s="102" t="str">
        <f t="shared" si="181"/>
        <v>ADT</v>
      </c>
      <c r="N11599" s="102">
        <f>WEEKDAY([2]!Table1[[#This Row],[Travel Date]],2)</f>
        <v>6</v>
      </c>
      <c r="P11599" s="102">
        <v>1</v>
      </c>
    </row>
    <row r="11600" spans="2:16" x14ac:dyDescent="0.25">
      <c r="B11600" s="103"/>
      <c r="C11600" s="103"/>
      <c r="L11600" s="102" t="str">
        <f>[2]!Table1[[#This Row],[Orgn]]&amp;"-"&amp;[2]!Table1[[#This Row],[Dest]]</f>
        <v>BRI-SSH</v>
      </c>
      <c r="M11600" s="102" t="str">
        <f t="shared" si="181"/>
        <v>ADT</v>
      </c>
      <c r="N11600" s="102">
        <f>WEEKDAY([2]!Table1[[#This Row],[Travel Date]],2)</f>
        <v>6</v>
      </c>
      <c r="P11600" s="102">
        <v>1</v>
      </c>
    </row>
    <row r="11601" spans="2:16" x14ac:dyDescent="0.25">
      <c r="B11601" s="103"/>
      <c r="C11601" s="103"/>
      <c r="L11601" s="102" t="str">
        <f>[2]!Table1[[#This Row],[Orgn]]&amp;"-"&amp;[2]!Table1[[#This Row],[Dest]]</f>
        <v>BRI-SSH</v>
      </c>
      <c r="M11601" s="102" t="str">
        <f t="shared" si="181"/>
        <v>ADT</v>
      </c>
      <c r="N11601" s="102">
        <f>WEEKDAY([2]!Table1[[#This Row],[Travel Date]],2)</f>
        <v>6</v>
      </c>
      <c r="P11601" s="102">
        <v>1</v>
      </c>
    </row>
    <row r="11602" spans="2:16" x14ac:dyDescent="0.25">
      <c r="B11602" s="103"/>
      <c r="C11602" s="103"/>
      <c r="L11602" s="102" t="str">
        <f>[2]!Table1[[#This Row],[Orgn]]&amp;"-"&amp;[2]!Table1[[#This Row],[Dest]]</f>
        <v>BRI-SSH</v>
      </c>
      <c r="M11602" s="102" t="str">
        <f t="shared" si="181"/>
        <v>ADT</v>
      </c>
      <c r="N11602" s="102">
        <f>WEEKDAY([2]!Table1[[#This Row],[Travel Date]],2)</f>
        <v>6</v>
      </c>
      <c r="P11602" s="102">
        <v>1</v>
      </c>
    </row>
    <row r="11603" spans="2:16" x14ac:dyDescent="0.25">
      <c r="B11603" s="103"/>
      <c r="C11603" s="103"/>
      <c r="L11603" s="102" t="str">
        <f>[2]!Table1[[#This Row],[Orgn]]&amp;"-"&amp;[2]!Table1[[#This Row],[Dest]]</f>
        <v>BRI-SSH</v>
      </c>
      <c r="M11603" s="102" t="str">
        <f t="shared" si="181"/>
        <v>ADT</v>
      </c>
      <c r="N11603" s="102">
        <f>WEEKDAY([2]!Table1[[#This Row],[Travel Date]],2)</f>
        <v>6</v>
      </c>
      <c r="P11603" s="102">
        <v>1</v>
      </c>
    </row>
    <row r="11604" spans="2:16" x14ac:dyDescent="0.25">
      <c r="B11604" s="103"/>
      <c r="C11604" s="103"/>
      <c r="L11604" s="102" t="str">
        <f>[2]!Table1[[#This Row],[Orgn]]&amp;"-"&amp;[2]!Table1[[#This Row],[Dest]]</f>
        <v>BRI-SSH</v>
      </c>
      <c r="M11604" s="102" t="str">
        <f t="shared" si="181"/>
        <v>ADT</v>
      </c>
      <c r="N11604" s="102">
        <f>WEEKDAY([2]!Table1[[#This Row],[Travel Date]],2)</f>
        <v>6</v>
      </c>
      <c r="P11604" s="102">
        <v>1</v>
      </c>
    </row>
    <row r="11605" spans="2:16" x14ac:dyDescent="0.25">
      <c r="B11605" s="103"/>
      <c r="C11605" s="103"/>
      <c r="L11605" s="102" t="str">
        <f>[2]!Table1[[#This Row],[Orgn]]&amp;"-"&amp;[2]!Table1[[#This Row],[Dest]]</f>
        <v>BRI-SSH</v>
      </c>
      <c r="M11605" s="102" t="str">
        <f t="shared" si="181"/>
        <v>ADT</v>
      </c>
      <c r="N11605" s="102">
        <f>WEEKDAY([2]!Table1[[#This Row],[Travel Date]],2)</f>
        <v>6</v>
      </c>
      <c r="P11605" s="102">
        <v>1</v>
      </c>
    </row>
    <row r="11606" spans="2:16" x14ac:dyDescent="0.25">
      <c r="B11606" s="103"/>
      <c r="C11606" s="103"/>
      <c r="L11606" s="102" t="str">
        <f>[2]!Table1[[#This Row],[Orgn]]&amp;"-"&amp;[2]!Table1[[#This Row],[Dest]]</f>
        <v>BRI-SSH</v>
      </c>
      <c r="M11606" s="102" t="str">
        <f t="shared" si="181"/>
        <v>ADT</v>
      </c>
      <c r="N11606" s="102">
        <f>WEEKDAY([2]!Table1[[#This Row],[Travel Date]],2)</f>
        <v>6</v>
      </c>
      <c r="P11606" s="102">
        <v>1</v>
      </c>
    </row>
    <row r="11607" spans="2:16" x14ac:dyDescent="0.25">
      <c r="B11607" s="103"/>
      <c r="C11607" s="103"/>
      <c r="L11607" s="102" t="str">
        <f>[2]!Table1[[#This Row],[Orgn]]&amp;"-"&amp;[2]!Table1[[#This Row],[Dest]]</f>
        <v>BRI-SSH</v>
      </c>
      <c r="M11607" s="102" t="str">
        <f t="shared" si="181"/>
        <v>ADT</v>
      </c>
      <c r="N11607" s="102">
        <f>WEEKDAY([2]!Table1[[#This Row],[Travel Date]],2)</f>
        <v>6</v>
      </c>
      <c r="P11607" s="102">
        <v>1</v>
      </c>
    </row>
    <row r="11608" spans="2:16" x14ac:dyDescent="0.25">
      <c r="B11608" s="103"/>
      <c r="C11608" s="103"/>
      <c r="L11608" s="102" t="str">
        <f>[2]!Table1[[#This Row],[Orgn]]&amp;"-"&amp;[2]!Table1[[#This Row],[Dest]]</f>
        <v>BRI-SSH</v>
      </c>
      <c r="M11608" s="102" t="str">
        <f t="shared" si="181"/>
        <v>ADT</v>
      </c>
      <c r="N11608" s="102">
        <f>WEEKDAY([2]!Table1[[#This Row],[Travel Date]],2)</f>
        <v>6</v>
      </c>
      <c r="P11608" s="102">
        <v>1</v>
      </c>
    </row>
    <row r="11609" spans="2:16" x14ac:dyDescent="0.25">
      <c r="B11609" s="103"/>
      <c r="C11609" s="103"/>
      <c r="L11609" s="102" t="str">
        <f>[2]!Table1[[#This Row],[Orgn]]&amp;"-"&amp;[2]!Table1[[#This Row],[Dest]]</f>
        <v>BRI-SSH</v>
      </c>
      <c r="M11609" s="102" t="str">
        <f t="shared" si="181"/>
        <v>ADT</v>
      </c>
      <c r="N11609" s="102">
        <f>WEEKDAY([2]!Table1[[#This Row],[Travel Date]],2)</f>
        <v>6</v>
      </c>
      <c r="P11609" s="102">
        <v>1</v>
      </c>
    </row>
    <row r="11610" spans="2:16" x14ac:dyDescent="0.25">
      <c r="B11610" s="103"/>
      <c r="C11610" s="103"/>
      <c r="L11610" s="102" t="str">
        <f>[2]!Table1[[#This Row],[Orgn]]&amp;"-"&amp;[2]!Table1[[#This Row],[Dest]]</f>
        <v>BRI-SSH</v>
      </c>
      <c r="M11610" s="102" t="str">
        <f t="shared" si="181"/>
        <v>ADT</v>
      </c>
      <c r="N11610" s="102">
        <f>WEEKDAY([2]!Table1[[#This Row],[Travel Date]],2)</f>
        <v>6</v>
      </c>
      <c r="P11610" s="102">
        <v>1</v>
      </c>
    </row>
    <row r="11611" spans="2:16" x14ac:dyDescent="0.25">
      <c r="B11611" s="103"/>
      <c r="C11611" s="103"/>
      <c r="L11611" s="102" t="str">
        <f>[2]!Table1[[#This Row],[Orgn]]&amp;"-"&amp;[2]!Table1[[#This Row],[Dest]]</f>
        <v>BRI-SSH</v>
      </c>
      <c r="M11611" s="102" t="str">
        <f t="shared" si="181"/>
        <v>ADT</v>
      </c>
      <c r="N11611" s="102">
        <f>WEEKDAY([2]!Table1[[#This Row],[Travel Date]],2)</f>
        <v>6</v>
      </c>
      <c r="P11611" s="102">
        <v>1</v>
      </c>
    </row>
    <row r="11612" spans="2:16" x14ac:dyDescent="0.25">
      <c r="B11612" s="103"/>
      <c r="C11612" s="103"/>
      <c r="L11612" s="102" t="str">
        <f>[2]!Table1[[#This Row],[Orgn]]&amp;"-"&amp;[2]!Table1[[#This Row],[Dest]]</f>
        <v>BRI-SSH</v>
      </c>
      <c r="M11612" s="102" t="str">
        <f t="shared" si="181"/>
        <v>ADT</v>
      </c>
      <c r="N11612" s="102">
        <f>WEEKDAY([2]!Table1[[#This Row],[Travel Date]],2)</f>
        <v>6</v>
      </c>
      <c r="P11612" s="102">
        <v>1</v>
      </c>
    </row>
    <row r="11613" spans="2:16" x14ac:dyDescent="0.25">
      <c r="B11613" s="103"/>
      <c r="C11613" s="103"/>
      <c r="L11613" s="102" t="str">
        <f>[2]!Table1[[#This Row],[Orgn]]&amp;"-"&amp;[2]!Table1[[#This Row],[Dest]]</f>
        <v>BRI-SSH</v>
      </c>
      <c r="M11613" s="102" t="str">
        <f t="shared" si="181"/>
        <v>ADT</v>
      </c>
      <c r="N11613" s="102">
        <f>WEEKDAY([2]!Table1[[#This Row],[Travel Date]],2)</f>
        <v>6</v>
      </c>
      <c r="P11613" s="102">
        <v>1</v>
      </c>
    </row>
    <row r="11614" spans="2:16" x14ac:dyDescent="0.25">
      <c r="B11614" s="103"/>
      <c r="C11614" s="103"/>
      <c r="L11614" s="102" t="str">
        <f>[2]!Table1[[#This Row],[Orgn]]&amp;"-"&amp;[2]!Table1[[#This Row],[Dest]]</f>
        <v>BRI-SSH</v>
      </c>
      <c r="M11614" s="102" t="str">
        <f t="shared" si="181"/>
        <v>ADT</v>
      </c>
      <c r="N11614" s="102">
        <f>WEEKDAY([2]!Table1[[#This Row],[Travel Date]],2)</f>
        <v>6</v>
      </c>
      <c r="P11614" s="102">
        <v>1</v>
      </c>
    </row>
    <row r="11615" spans="2:16" x14ac:dyDescent="0.25">
      <c r="B11615" s="103"/>
      <c r="C11615" s="103"/>
      <c r="L11615" s="102" t="str">
        <f>[2]!Table1[[#This Row],[Orgn]]&amp;"-"&amp;[2]!Table1[[#This Row],[Dest]]</f>
        <v>BRI-SSH</v>
      </c>
      <c r="M11615" s="102" t="str">
        <f t="shared" si="181"/>
        <v>ADT</v>
      </c>
      <c r="N11615" s="102">
        <f>WEEKDAY([2]!Table1[[#This Row],[Travel Date]],2)</f>
        <v>6</v>
      </c>
      <c r="P11615" s="102">
        <v>1</v>
      </c>
    </row>
    <row r="11616" spans="2:16" x14ac:dyDescent="0.25">
      <c r="B11616" s="103"/>
      <c r="C11616" s="103"/>
      <c r="L11616" s="102" t="str">
        <f>[2]!Table1[[#This Row],[Orgn]]&amp;"-"&amp;[2]!Table1[[#This Row],[Dest]]</f>
        <v>BRI-SSH</v>
      </c>
      <c r="M11616" s="102" t="str">
        <f t="shared" si="181"/>
        <v>ADT</v>
      </c>
      <c r="N11616" s="102">
        <f>WEEKDAY([2]!Table1[[#This Row],[Travel Date]],2)</f>
        <v>6</v>
      </c>
      <c r="P11616" s="102">
        <v>1</v>
      </c>
    </row>
    <row r="11617" spans="2:16" x14ac:dyDescent="0.25">
      <c r="B11617" s="103"/>
      <c r="C11617" s="103"/>
      <c r="L11617" s="102" t="str">
        <f>[2]!Table1[[#This Row],[Orgn]]&amp;"-"&amp;[2]!Table1[[#This Row],[Dest]]</f>
        <v>BRI-SSH</v>
      </c>
      <c r="M11617" s="102" t="str">
        <f t="shared" si="181"/>
        <v>ADT</v>
      </c>
      <c r="N11617" s="102">
        <f>WEEKDAY([2]!Table1[[#This Row],[Travel Date]],2)</f>
        <v>6</v>
      </c>
      <c r="P11617" s="102">
        <v>1</v>
      </c>
    </row>
    <row r="11618" spans="2:16" x14ac:dyDescent="0.25">
      <c r="B11618" s="103"/>
      <c r="C11618" s="103"/>
      <c r="L11618" s="102" t="str">
        <f>[2]!Table1[[#This Row],[Orgn]]&amp;"-"&amp;[2]!Table1[[#This Row],[Dest]]</f>
        <v>BRI-SSH</v>
      </c>
      <c r="M11618" s="102" t="str">
        <f t="shared" si="181"/>
        <v>ADT</v>
      </c>
      <c r="N11618" s="102">
        <f>WEEKDAY([2]!Table1[[#This Row],[Travel Date]],2)</f>
        <v>6</v>
      </c>
      <c r="P11618" s="102">
        <v>1</v>
      </c>
    </row>
    <row r="11619" spans="2:16" x14ac:dyDescent="0.25">
      <c r="B11619" s="103"/>
      <c r="C11619" s="103"/>
      <c r="L11619" s="102" t="str">
        <f>[2]!Table1[[#This Row],[Orgn]]&amp;"-"&amp;[2]!Table1[[#This Row],[Dest]]</f>
        <v>BRI-SSH</v>
      </c>
      <c r="M11619" s="102" t="str">
        <f t="shared" si="181"/>
        <v>ADT</v>
      </c>
      <c r="N11619" s="102">
        <f>WEEKDAY([2]!Table1[[#This Row],[Travel Date]],2)</f>
        <v>6</v>
      </c>
      <c r="P11619" s="102">
        <v>1</v>
      </c>
    </row>
    <row r="11620" spans="2:16" x14ac:dyDescent="0.25">
      <c r="B11620" s="103"/>
      <c r="C11620" s="103"/>
      <c r="L11620" s="102" t="str">
        <f>[2]!Table1[[#This Row],[Orgn]]&amp;"-"&amp;[2]!Table1[[#This Row],[Dest]]</f>
        <v>BRI-SSH</v>
      </c>
      <c r="M11620" s="102" t="str">
        <f t="shared" si="181"/>
        <v>ADT</v>
      </c>
      <c r="N11620" s="102">
        <f>WEEKDAY([2]!Table1[[#This Row],[Travel Date]],2)</f>
        <v>6</v>
      </c>
      <c r="P11620" s="102">
        <v>1</v>
      </c>
    </row>
    <row r="11621" spans="2:16" x14ac:dyDescent="0.25">
      <c r="B11621" s="103"/>
      <c r="C11621" s="103"/>
      <c r="L11621" s="102" t="str">
        <f>[2]!Table1[[#This Row],[Orgn]]&amp;"-"&amp;[2]!Table1[[#This Row],[Dest]]</f>
        <v>BRI-SSH</v>
      </c>
      <c r="M11621" s="102" t="str">
        <f t="shared" si="181"/>
        <v>ADT</v>
      </c>
      <c r="N11621" s="102">
        <f>WEEKDAY([2]!Table1[[#This Row],[Travel Date]],2)</f>
        <v>6</v>
      </c>
      <c r="P11621" s="102">
        <v>1</v>
      </c>
    </row>
    <row r="11622" spans="2:16" x14ac:dyDescent="0.25">
      <c r="B11622" s="103"/>
      <c r="C11622" s="103"/>
      <c r="L11622" s="102" t="str">
        <f>[2]!Table1[[#This Row],[Orgn]]&amp;"-"&amp;[2]!Table1[[#This Row],[Dest]]</f>
        <v>BRI-SSH</v>
      </c>
      <c r="M11622" s="102" t="str">
        <f t="shared" si="181"/>
        <v>ADT</v>
      </c>
      <c r="N11622" s="102">
        <f>WEEKDAY([2]!Table1[[#This Row],[Travel Date]],2)</f>
        <v>6</v>
      </c>
      <c r="P11622" s="102">
        <v>1</v>
      </c>
    </row>
    <row r="11623" spans="2:16" x14ac:dyDescent="0.25">
      <c r="B11623" s="103"/>
      <c r="C11623" s="103"/>
      <c r="L11623" s="102" t="str">
        <f>[2]!Table1[[#This Row],[Orgn]]&amp;"-"&amp;[2]!Table1[[#This Row],[Dest]]</f>
        <v>BRI-SSH</v>
      </c>
      <c r="M11623" s="102" t="str">
        <f t="shared" si="181"/>
        <v>ADT</v>
      </c>
      <c r="N11623" s="102">
        <f>WEEKDAY([2]!Table1[[#This Row],[Travel Date]],2)</f>
        <v>6</v>
      </c>
      <c r="P11623" s="102">
        <v>1</v>
      </c>
    </row>
    <row r="11624" spans="2:16" x14ac:dyDescent="0.25">
      <c r="B11624" s="103"/>
      <c r="C11624" s="103"/>
      <c r="L11624" s="102" t="str">
        <f>[2]!Table1[[#This Row],[Orgn]]&amp;"-"&amp;[2]!Table1[[#This Row],[Dest]]</f>
        <v>BRI-SSH</v>
      </c>
      <c r="M11624" s="102" t="str">
        <f t="shared" si="181"/>
        <v>ADT</v>
      </c>
      <c r="N11624" s="102">
        <f>WEEKDAY([2]!Table1[[#This Row],[Travel Date]],2)</f>
        <v>6</v>
      </c>
      <c r="P11624" s="102">
        <v>1</v>
      </c>
    </row>
    <row r="11625" spans="2:16" x14ac:dyDescent="0.25">
      <c r="B11625" s="103"/>
      <c r="C11625" s="103"/>
      <c r="L11625" s="102" t="str">
        <f>[2]!Table1[[#This Row],[Orgn]]&amp;"-"&amp;[2]!Table1[[#This Row],[Dest]]</f>
        <v>BRI-SSH</v>
      </c>
      <c r="M11625" s="102" t="str">
        <f t="shared" si="181"/>
        <v>ADT</v>
      </c>
      <c r="N11625" s="102">
        <f>WEEKDAY([2]!Table1[[#This Row],[Travel Date]],2)</f>
        <v>6</v>
      </c>
      <c r="P11625" s="102">
        <v>1</v>
      </c>
    </row>
    <row r="11626" spans="2:16" x14ac:dyDescent="0.25">
      <c r="B11626" s="103"/>
      <c r="C11626" s="103"/>
      <c r="L11626" s="102" t="str">
        <f>[2]!Table1[[#This Row],[Orgn]]&amp;"-"&amp;[2]!Table1[[#This Row],[Dest]]</f>
        <v>BRI-SSH</v>
      </c>
      <c r="M11626" s="102" t="str">
        <f t="shared" si="181"/>
        <v>ADT</v>
      </c>
      <c r="N11626" s="102">
        <f>WEEKDAY([2]!Table1[[#This Row],[Travel Date]],2)</f>
        <v>6</v>
      </c>
      <c r="P11626" s="102">
        <v>1</v>
      </c>
    </row>
    <row r="11627" spans="2:16" x14ac:dyDescent="0.25">
      <c r="B11627" s="103"/>
      <c r="C11627" s="103"/>
      <c r="L11627" s="102" t="str">
        <f>[2]!Table1[[#This Row],[Orgn]]&amp;"-"&amp;[2]!Table1[[#This Row],[Dest]]</f>
        <v>BRI-SSH</v>
      </c>
      <c r="M11627" s="102" t="str">
        <f t="shared" si="181"/>
        <v>ADT</v>
      </c>
      <c r="N11627" s="102">
        <f>WEEKDAY([2]!Table1[[#This Row],[Travel Date]],2)</f>
        <v>6</v>
      </c>
      <c r="P11627" s="102">
        <v>1</v>
      </c>
    </row>
    <row r="11628" spans="2:16" x14ac:dyDescent="0.25">
      <c r="B11628" s="103"/>
      <c r="C11628" s="103"/>
      <c r="L11628" s="102" t="str">
        <f>[2]!Table1[[#This Row],[Orgn]]&amp;"-"&amp;[2]!Table1[[#This Row],[Dest]]</f>
        <v>BRI-SSH</v>
      </c>
      <c r="M11628" s="102" t="str">
        <f t="shared" si="181"/>
        <v>ADT</v>
      </c>
      <c r="N11628" s="102">
        <f>WEEKDAY([2]!Table1[[#This Row],[Travel Date]],2)</f>
        <v>6</v>
      </c>
      <c r="P11628" s="102">
        <v>1</v>
      </c>
    </row>
    <row r="11629" spans="2:16" x14ac:dyDescent="0.25">
      <c r="B11629" s="103"/>
      <c r="C11629" s="103"/>
      <c r="L11629" s="102" t="str">
        <f>[2]!Table1[[#This Row],[Orgn]]&amp;"-"&amp;[2]!Table1[[#This Row],[Dest]]</f>
        <v>BRI-SSH</v>
      </c>
      <c r="M11629" s="102" t="str">
        <f t="shared" si="181"/>
        <v>ADT</v>
      </c>
      <c r="N11629" s="102">
        <f>WEEKDAY([2]!Table1[[#This Row],[Travel Date]],2)</f>
        <v>6</v>
      </c>
      <c r="P11629" s="102">
        <v>1</v>
      </c>
    </row>
    <row r="11630" spans="2:16" x14ac:dyDescent="0.25">
      <c r="B11630" s="103"/>
      <c r="C11630" s="103"/>
      <c r="L11630" s="102" t="str">
        <f>[2]!Table1[[#This Row],[Orgn]]&amp;"-"&amp;[2]!Table1[[#This Row],[Dest]]</f>
        <v>BRI-SSH</v>
      </c>
      <c r="M11630" s="102" t="str">
        <f t="shared" si="181"/>
        <v>ADT</v>
      </c>
      <c r="N11630" s="102">
        <f>WEEKDAY([2]!Table1[[#This Row],[Travel Date]],2)</f>
        <v>6</v>
      </c>
      <c r="P11630" s="102">
        <v>1</v>
      </c>
    </row>
    <row r="11631" spans="2:16" x14ac:dyDescent="0.25">
      <c r="B11631" s="103"/>
      <c r="C11631" s="103"/>
      <c r="L11631" s="102" t="str">
        <f>[2]!Table1[[#This Row],[Orgn]]&amp;"-"&amp;[2]!Table1[[#This Row],[Dest]]</f>
        <v>BRI-SSH</v>
      </c>
      <c r="M11631" s="102" t="str">
        <f t="shared" si="181"/>
        <v>ADT</v>
      </c>
      <c r="N11631" s="102">
        <f>WEEKDAY([2]!Table1[[#This Row],[Travel Date]],2)</f>
        <v>6</v>
      </c>
      <c r="P11631" s="102">
        <v>1</v>
      </c>
    </row>
    <row r="11632" spans="2:16" x14ac:dyDescent="0.25">
      <c r="B11632" s="103"/>
      <c r="C11632" s="103"/>
      <c r="L11632" s="102" t="str">
        <f>[2]!Table1[[#This Row],[Orgn]]&amp;"-"&amp;[2]!Table1[[#This Row],[Dest]]</f>
        <v>BRI-SSH</v>
      </c>
      <c r="M11632" s="102" t="str">
        <f t="shared" si="181"/>
        <v>ADT</v>
      </c>
      <c r="N11632" s="102">
        <f>WEEKDAY([2]!Table1[[#This Row],[Travel Date]],2)</f>
        <v>6</v>
      </c>
      <c r="P11632" s="102">
        <v>1</v>
      </c>
    </row>
    <row r="11633" spans="2:16" x14ac:dyDescent="0.25">
      <c r="B11633" s="103"/>
      <c r="C11633" s="103"/>
      <c r="L11633" s="102" t="str">
        <f>[2]!Table1[[#This Row],[Orgn]]&amp;"-"&amp;[2]!Table1[[#This Row],[Dest]]</f>
        <v>BRI-SSH</v>
      </c>
      <c r="M11633" s="102" t="str">
        <f t="shared" si="181"/>
        <v>ADT</v>
      </c>
      <c r="N11633" s="102">
        <f>WEEKDAY([2]!Table1[[#This Row],[Travel Date]],2)</f>
        <v>6</v>
      </c>
      <c r="P11633" s="102">
        <v>1</v>
      </c>
    </row>
    <row r="11634" spans="2:16" x14ac:dyDescent="0.25">
      <c r="B11634" s="103"/>
      <c r="C11634" s="103"/>
      <c r="L11634" s="102" t="str">
        <f>[2]!Table1[[#This Row],[Orgn]]&amp;"-"&amp;[2]!Table1[[#This Row],[Dest]]</f>
        <v>BRI-SSH</v>
      </c>
      <c r="M11634" s="102" t="str">
        <f t="shared" si="181"/>
        <v>ADT</v>
      </c>
      <c r="N11634" s="102">
        <f>WEEKDAY([2]!Table1[[#This Row],[Travel Date]],2)</f>
        <v>6</v>
      </c>
      <c r="P11634" s="102">
        <v>1</v>
      </c>
    </row>
    <row r="11635" spans="2:16" x14ac:dyDescent="0.25">
      <c r="B11635" s="103"/>
      <c r="C11635" s="103"/>
      <c r="L11635" s="102" t="str">
        <f>[2]!Table1[[#This Row],[Orgn]]&amp;"-"&amp;[2]!Table1[[#This Row],[Dest]]</f>
        <v>BRI-SSH</v>
      </c>
      <c r="M11635" s="102" t="str">
        <f t="shared" si="181"/>
        <v>ADT</v>
      </c>
      <c r="N11635" s="102">
        <f>WEEKDAY([2]!Table1[[#This Row],[Travel Date]],2)</f>
        <v>6</v>
      </c>
      <c r="P11635" s="102">
        <v>1</v>
      </c>
    </row>
    <row r="11636" spans="2:16" x14ac:dyDescent="0.25">
      <c r="B11636" s="103"/>
      <c r="C11636" s="103"/>
      <c r="L11636" s="102" t="str">
        <f>[2]!Table1[[#This Row],[Orgn]]&amp;"-"&amp;[2]!Table1[[#This Row],[Dest]]</f>
        <v>BRI-SSH</v>
      </c>
      <c r="M11636" s="102" t="str">
        <f t="shared" si="181"/>
        <v>ADT</v>
      </c>
      <c r="N11636" s="102">
        <f>WEEKDAY([2]!Table1[[#This Row],[Travel Date]],2)</f>
        <v>6</v>
      </c>
      <c r="P11636" s="102">
        <v>1</v>
      </c>
    </row>
    <row r="11637" spans="2:16" x14ac:dyDescent="0.25">
      <c r="B11637" s="103"/>
      <c r="C11637" s="103"/>
      <c r="L11637" s="102" t="str">
        <f>[2]!Table1[[#This Row],[Orgn]]&amp;"-"&amp;[2]!Table1[[#This Row],[Dest]]</f>
        <v>BRI-SSH</v>
      </c>
      <c r="M11637" s="102" t="str">
        <f t="shared" si="181"/>
        <v>ADT</v>
      </c>
      <c r="N11637" s="102">
        <f>WEEKDAY([2]!Table1[[#This Row],[Travel Date]],2)</f>
        <v>6</v>
      </c>
      <c r="P11637" s="102">
        <v>1</v>
      </c>
    </row>
    <row r="11638" spans="2:16" x14ac:dyDescent="0.25">
      <c r="B11638" s="103"/>
      <c r="C11638" s="103"/>
      <c r="L11638" s="102" t="str">
        <f>[2]!Table1[[#This Row],[Orgn]]&amp;"-"&amp;[2]!Table1[[#This Row],[Dest]]</f>
        <v>BRI-SSH</v>
      </c>
      <c r="M11638" s="102" t="str">
        <f t="shared" si="181"/>
        <v>ADT</v>
      </c>
      <c r="N11638" s="102">
        <f>WEEKDAY([2]!Table1[[#This Row],[Travel Date]],2)</f>
        <v>6</v>
      </c>
      <c r="P11638" s="102">
        <v>1</v>
      </c>
    </row>
    <row r="11639" spans="2:16" x14ac:dyDescent="0.25">
      <c r="B11639" s="103"/>
      <c r="C11639" s="103"/>
      <c r="L11639" s="102" t="str">
        <f>[2]!Table1[[#This Row],[Orgn]]&amp;"-"&amp;[2]!Table1[[#This Row],[Dest]]</f>
        <v>BRI-SSH</v>
      </c>
      <c r="M11639" s="102" t="str">
        <f t="shared" si="181"/>
        <v>ADT</v>
      </c>
      <c r="N11639" s="102">
        <f>WEEKDAY([2]!Table1[[#This Row],[Travel Date]],2)</f>
        <v>6</v>
      </c>
      <c r="P11639" s="102">
        <v>1</v>
      </c>
    </row>
    <row r="11640" spans="2:16" x14ac:dyDescent="0.25">
      <c r="B11640" s="103"/>
      <c r="C11640" s="103"/>
      <c r="L11640" s="102" t="str">
        <f>[2]!Table1[[#This Row],[Orgn]]&amp;"-"&amp;[2]!Table1[[#This Row],[Dest]]</f>
        <v>BRI-SSH</v>
      </c>
      <c r="M11640" s="102" t="str">
        <f t="shared" si="181"/>
        <v>ADT</v>
      </c>
      <c r="N11640" s="102">
        <f>WEEKDAY([2]!Table1[[#This Row],[Travel Date]],2)</f>
        <v>6</v>
      </c>
      <c r="P11640" s="102">
        <v>1</v>
      </c>
    </row>
    <row r="11641" spans="2:16" x14ac:dyDescent="0.25">
      <c r="B11641" s="103"/>
      <c r="C11641" s="103"/>
      <c r="L11641" s="102" t="str">
        <f>[2]!Table1[[#This Row],[Orgn]]&amp;"-"&amp;[2]!Table1[[#This Row],[Dest]]</f>
        <v>BRI-SSH</v>
      </c>
      <c r="M11641" s="102" t="str">
        <f t="shared" si="181"/>
        <v>ADT</v>
      </c>
      <c r="N11641" s="102">
        <f>WEEKDAY([2]!Table1[[#This Row],[Travel Date]],2)</f>
        <v>6</v>
      </c>
      <c r="P11641" s="102">
        <v>1</v>
      </c>
    </row>
    <row r="11642" spans="2:16" x14ac:dyDescent="0.25">
      <c r="B11642" s="103"/>
      <c r="C11642" s="103"/>
      <c r="L11642" s="102" t="str">
        <f>[2]!Table1[[#This Row],[Orgn]]&amp;"-"&amp;[2]!Table1[[#This Row],[Dest]]</f>
        <v>BRI-SSH</v>
      </c>
      <c r="M11642" s="102" t="str">
        <f t="shared" si="181"/>
        <v>ADT</v>
      </c>
      <c r="N11642" s="102">
        <f>WEEKDAY([2]!Table1[[#This Row],[Travel Date]],2)</f>
        <v>6</v>
      </c>
      <c r="P11642" s="102">
        <v>1</v>
      </c>
    </row>
    <row r="11643" spans="2:16" x14ac:dyDescent="0.25">
      <c r="B11643" s="103"/>
      <c r="C11643" s="103"/>
      <c r="L11643" s="102" t="str">
        <f>[2]!Table1[[#This Row],[Orgn]]&amp;"-"&amp;[2]!Table1[[#This Row],[Dest]]</f>
        <v>BRI-SSH</v>
      </c>
      <c r="M11643" s="102" t="str">
        <f t="shared" si="181"/>
        <v>ADT</v>
      </c>
      <c r="N11643" s="102">
        <f>WEEKDAY([2]!Table1[[#This Row],[Travel Date]],2)</f>
        <v>6</v>
      </c>
      <c r="P11643" s="102">
        <v>1</v>
      </c>
    </row>
    <row r="11644" spans="2:16" x14ac:dyDescent="0.25">
      <c r="B11644" s="103"/>
      <c r="C11644" s="103"/>
      <c r="L11644" s="102" t="str">
        <f>[2]!Table1[[#This Row],[Orgn]]&amp;"-"&amp;[2]!Table1[[#This Row],[Dest]]</f>
        <v>BRI-SSH</v>
      </c>
      <c r="M11644" s="102" t="str">
        <f t="shared" si="181"/>
        <v>ADT</v>
      </c>
      <c r="N11644" s="102">
        <f>WEEKDAY([2]!Table1[[#This Row],[Travel Date]],2)</f>
        <v>6</v>
      </c>
      <c r="P11644" s="102">
        <v>1</v>
      </c>
    </row>
    <row r="11645" spans="2:16" x14ac:dyDescent="0.25">
      <c r="B11645" s="103"/>
      <c r="C11645" s="103"/>
      <c r="L11645" s="102" t="str">
        <f>[2]!Table1[[#This Row],[Orgn]]&amp;"-"&amp;[2]!Table1[[#This Row],[Dest]]</f>
        <v>BRI-SSH</v>
      </c>
      <c r="M11645" s="102" t="str">
        <f t="shared" si="181"/>
        <v>ADT</v>
      </c>
      <c r="N11645" s="102">
        <f>WEEKDAY([2]!Table1[[#This Row],[Travel Date]],2)</f>
        <v>6</v>
      </c>
      <c r="P11645" s="102">
        <v>1</v>
      </c>
    </row>
    <row r="11646" spans="2:16" x14ac:dyDescent="0.25">
      <c r="B11646" s="103"/>
      <c r="C11646" s="103"/>
      <c r="L11646" s="102" t="str">
        <f>[2]!Table1[[#This Row],[Orgn]]&amp;"-"&amp;[2]!Table1[[#This Row],[Dest]]</f>
        <v>BRI-SSH</v>
      </c>
      <c r="M11646" s="102" t="str">
        <f t="shared" si="181"/>
        <v>ADT</v>
      </c>
      <c r="N11646" s="102">
        <f>WEEKDAY([2]!Table1[[#This Row],[Travel Date]],2)</f>
        <v>6</v>
      </c>
      <c r="P11646" s="102">
        <v>1</v>
      </c>
    </row>
    <row r="11647" spans="2:16" x14ac:dyDescent="0.25">
      <c r="B11647" s="103"/>
      <c r="C11647" s="103"/>
      <c r="L11647" s="102" t="str">
        <f>[2]!Table1[[#This Row],[Orgn]]&amp;"-"&amp;[2]!Table1[[#This Row],[Dest]]</f>
        <v>BRI-SSH</v>
      </c>
      <c r="M11647" s="102" t="str">
        <f t="shared" si="181"/>
        <v>ADT</v>
      </c>
      <c r="N11647" s="102">
        <f>WEEKDAY([2]!Table1[[#This Row],[Travel Date]],2)</f>
        <v>6</v>
      </c>
      <c r="P11647" s="102">
        <v>1</v>
      </c>
    </row>
    <row r="11648" spans="2:16" x14ac:dyDescent="0.25">
      <c r="B11648" s="103"/>
      <c r="C11648" s="103"/>
      <c r="L11648" s="102" t="str">
        <f>[2]!Table1[[#This Row],[Orgn]]&amp;"-"&amp;[2]!Table1[[#This Row],[Dest]]</f>
        <v>BRI-SSH</v>
      </c>
      <c r="M11648" s="102" t="str">
        <f t="shared" si="181"/>
        <v>ADT</v>
      </c>
      <c r="N11648" s="102">
        <f>WEEKDAY([2]!Table1[[#This Row],[Travel Date]],2)</f>
        <v>6</v>
      </c>
      <c r="P11648" s="102">
        <v>1</v>
      </c>
    </row>
    <row r="11649" spans="2:16" x14ac:dyDescent="0.25">
      <c r="B11649" s="103"/>
      <c r="C11649" s="103"/>
      <c r="L11649" s="102" t="str">
        <f>[2]!Table1[[#This Row],[Orgn]]&amp;"-"&amp;[2]!Table1[[#This Row],[Dest]]</f>
        <v>BRI-SSH</v>
      </c>
      <c r="M11649" s="102" t="str">
        <f t="shared" si="181"/>
        <v>ADT</v>
      </c>
      <c r="N11649" s="102">
        <f>WEEKDAY([2]!Table1[[#This Row],[Travel Date]],2)</f>
        <v>6</v>
      </c>
      <c r="P11649" s="102">
        <v>1</v>
      </c>
    </row>
    <row r="11650" spans="2:16" x14ac:dyDescent="0.25">
      <c r="B11650" s="103"/>
      <c r="C11650" s="103"/>
      <c r="L11650" s="102" t="str">
        <f>[2]!Table1[[#This Row],[Orgn]]&amp;"-"&amp;[2]!Table1[[#This Row],[Dest]]</f>
        <v>BRI-SSH</v>
      </c>
      <c r="M11650" s="102" t="str">
        <f t="shared" ref="M11650:M11713" si="182">IF(TRIM(C11650)="INF", "INF", IF(TRIM(C11650)="CHD", "CHD", "ADT"))</f>
        <v>ADT</v>
      </c>
      <c r="N11650" s="102">
        <f>WEEKDAY([2]!Table1[[#This Row],[Travel Date]],2)</f>
        <v>6</v>
      </c>
      <c r="P11650" s="102">
        <v>1</v>
      </c>
    </row>
    <row r="11651" spans="2:16" x14ac:dyDescent="0.25">
      <c r="B11651" s="103"/>
      <c r="C11651" s="103"/>
      <c r="L11651" s="102" t="str">
        <f>[2]!Table1[[#This Row],[Orgn]]&amp;"-"&amp;[2]!Table1[[#This Row],[Dest]]</f>
        <v>BRI-SSH</v>
      </c>
      <c r="M11651" s="102" t="str">
        <f t="shared" si="182"/>
        <v>ADT</v>
      </c>
      <c r="N11651" s="102">
        <f>WEEKDAY([2]!Table1[[#This Row],[Travel Date]],2)</f>
        <v>6</v>
      </c>
      <c r="P11651" s="102">
        <v>1</v>
      </c>
    </row>
    <row r="11652" spans="2:16" x14ac:dyDescent="0.25">
      <c r="B11652" s="103"/>
      <c r="C11652" s="103"/>
      <c r="L11652" s="102" t="str">
        <f>[2]!Table1[[#This Row],[Orgn]]&amp;"-"&amp;[2]!Table1[[#This Row],[Dest]]</f>
        <v>BRI-SSH</v>
      </c>
      <c r="M11652" s="102" t="str">
        <f t="shared" si="182"/>
        <v>ADT</v>
      </c>
      <c r="N11652" s="102">
        <f>WEEKDAY([2]!Table1[[#This Row],[Travel Date]],2)</f>
        <v>6</v>
      </c>
      <c r="P11652" s="102">
        <v>1</v>
      </c>
    </row>
    <row r="11653" spans="2:16" x14ac:dyDescent="0.25">
      <c r="B11653" s="103"/>
      <c r="C11653" s="103"/>
      <c r="L11653" s="102" t="str">
        <f>[2]!Table1[[#This Row],[Orgn]]&amp;"-"&amp;[2]!Table1[[#This Row],[Dest]]</f>
        <v>BRI-SSH</v>
      </c>
      <c r="M11653" s="102" t="str">
        <f t="shared" si="182"/>
        <v>ADT</v>
      </c>
      <c r="N11653" s="102">
        <f>WEEKDAY([2]!Table1[[#This Row],[Travel Date]],2)</f>
        <v>6</v>
      </c>
      <c r="P11653" s="102">
        <v>1</v>
      </c>
    </row>
    <row r="11654" spans="2:16" x14ac:dyDescent="0.25">
      <c r="B11654" s="103"/>
      <c r="C11654" s="103"/>
      <c r="L11654" s="102" t="str">
        <f>[2]!Table1[[#This Row],[Orgn]]&amp;"-"&amp;[2]!Table1[[#This Row],[Dest]]</f>
        <v>BRI-SSH</v>
      </c>
      <c r="M11654" s="102" t="str">
        <f t="shared" si="182"/>
        <v>ADT</v>
      </c>
      <c r="N11654" s="102">
        <f>WEEKDAY([2]!Table1[[#This Row],[Travel Date]],2)</f>
        <v>6</v>
      </c>
      <c r="P11654" s="102">
        <v>1</v>
      </c>
    </row>
    <row r="11655" spans="2:16" x14ac:dyDescent="0.25">
      <c r="B11655" s="103"/>
      <c r="C11655" s="103"/>
      <c r="L11655" s="102" t="str">
        <f>[2]!Table1[[#This Row],[Orgn]]&amp;"-"&amp;[2]!Table1[[#This Row],[Dest]]</f>
        <v>BRI-SSH</v>
      </c>
      <c r="M11655" s="102" t="str">
        <f t="shared" si="182"/>
        <v>ADT</v>
      </c>
      <c r="N11655" s="102">
        <f>WEEKDAY([2]!Table1[[#This Row],[Travel Date]],2)</f>
        <v>6</v>
      </c>
      <c r="P11655" s="102">
        <v>1</v>
      </c>
    </row>
    <row r="11656" spans="2:16" x14ac:dyDescent="0.25">
      <c r="B11656" s="103"/>
      <c r="C11656" s="103"/>
      <c r="L11656" s="102" t="str">
        <f>[2]!Table1[[#This Row],[Orgn]]&amp;"-"&amp;[2]!Table1[[#This Row],[Dest]]</f>
        <v>BRI-SSH</v>
      </c>
      <c r="M11656" s="102" t="str">
        <f t="shared" si="182"/>
        <v>ADT</v>
      </c>
      <c r="N11656" s="102">
        <f>WEEKDAY([2]!Table1[[#This Row],[Travel Date]],2)</f>
        <v>6</v>
      </c>
      <c r="P11656" s="102">
        <v>1</v>
      </c>
    </row>
    <row r="11657" spans="2:16" x14ac:dyDescent="0.25">
      <c r="B11657" s="103"/>
      <c r="C11657" s="103"/>
      <c r="L11657" s="102" t="str">
        <f>[2]!Table1[[#This Row],[Orgn]]&amp;"-"&amp;[2]!Table1[[#This Row],[Dest]]</f>
        <v>BRI-SSH</v>
      </c>
      <c r="M11657" s="102" t="str">
        <f t="shared" si="182"/>
        <v>ADT</v>
      </c>
      <c r="N11657" s="102">
        <f>WEEKDAY([2]!Table1[[#This Row],[Travel Date]],2)</f>
        <v>6</v>
      </c>
      <c r="P11657" s="102">
        <v>1</v>
      </c>
    </row>
    <row r="11658" spans="2:16" x14ac:dyDescent="0.25">
      <c r="B11658" s="103"/>
      <c r="C11658" s="103"/>
      <c r="L11658" s="102" t="str">
        <f>[2]!Table1[[#This Row],[Orgn]]&amp;"-"&amp;[2]!Table1[[#This Row],[Dest]]</f>
        <v>BRI-SSH</v>
      </c>
      <c r="M11658" s="102" t="str">
        <f t="shared" si="182"/>
        <v>ADT</v>
      </c>
      <c r="N11658" s="102">
        <f>WEEKDAY([2]!Table1[[#This Row],[Travel Date]],2)</f>
        <v>6</v>
      </c>
      <c r="P11658" s="102">
        <v>1</v>
      </c>
    </row>
    <row r="11659" spans="2:16" x14ac:dyDescent="0.25">
      <c r="B11659" s="103"/>
      <c r="C11659" s="103"/>
      <c r="L11659" s="102" t="str">
        <f>[2]!Table1[[#This Row],[Orgn]]&amp;"-"&amp;[2]!Table1[[#This Row],[Dest]]</f>
        <v>BRI-SSH</v>
      </c>
      <c r="M11659" s="102" t="str">
        <f t="shared" si="182"/>
        <v>ADT</v>
      </c>
      <c r="N11659" s="102">
        <f>WEEKDAY([2]!Table1[[#This Row],[Travel Date]],2)</f>
        <v>6</v>
      </c>
      <c r="P11659" s="102">
        <v>1</v>
      </c>
    </row>
    <row r="11660" spans="2:16" x14ac:dyDescent="0.25">
      <c r="B11660" s="103"/>
      <c r="C11660" s="103"/>
      <c r="L11660" s="102" t="str">
        <f>[2]!Table1[[#This Row],[Orgn]]&amp;"-"&amp;[2]!Table1[[#This Row],[Dest]]</f>
        <v>BRI-SSH</v>
      </c>
      <c r="M11660" s="102" t="str">
        <f t="shared" si="182"/>
        <v>ADT</v>
      </c>
      <c r="N11660" s="102">
        <f>WEEKDAY([2]!Table1[[#This Row],[Travel Date]],2)</f>
        <v>6</v>
      </c>
      <c r="P11660" s="102">
        <v>1</v>
      </c>
    </row>
    <row r="11661" spans="2:16" x14ac:dyDescent="0.25">
      <c r="B11661" s="103"/>
      <c r="C11661" s="103"/>
      <c r="L11661" s="102" t="str">
        <f>[2]!Table1[[#This Row],[Orgn]]&amp;"-"&amp;[2]!Table1[[#This Row],[Dest]]</f>
        <v>BRI-SSH</v>
      </c>
      <c r="M11661" s="102" t="str">
        <f t="shared" si="182"/>
        <v>ADT</v>
      </c>
      <c r="N11661" s="102">
        <f>WEEKDAY([2]!Table1[[#This Row],[Travel Date]],2)</f>
        <v>6</v>
      </c>
      <c r="P11661" s="102">
        <v>1</v>
      </c>
    </row>
    <row r="11662" spans="2:16" x14ac:dyDescent="0.25">
      <c r="B11662" s="103"/>
      <c r="C11662" s="103"/>
      <c r="L11662" s="102" t="str">
        <f>[2]!Table1[[#This Row],[Orgn]]&amp;"-"&amp;[2]!Table1[[#This Row],[Dest]]</f>
        <v>BRI-SSH</v>
      </c>
      <c r="M11662" s="102" t="str">
        <f t="shared" si="182"/>
        <v>ADT</v>
      </c>
      <c r="N11662" s="102">
        <f>WEEKDAY([2]!Table1[[#This Row],[Travel Date]],2)</f>
        <v>6</v>
      </c>
      <c r="P11662" s="102">
        <v>1</v>
      </c>
    </row>
    <row r="11663" spans="2:16" x14ac:dyDescent="0.25">
      <c r="B11663" s="103"/>
      <c r="C11663" s="103"/>
      <c r="L11663" s="102" t="str">
        <f>[2]!Table1[[#This Row],[Orgn]]&amp;"-"&amp;[2]!Table1[[#This Row],[Dest]]</f>
        <v>BRI-SSH</v>
      </c>
      <c r="M11663" s="102" t="str">
        <f t="shared" si="182"/>
        <v>ADT</v>
      </c>
      <c r="N11663" s="102">
        <f>WEEKDAY([2]!Table1[[#This Row],[Travel Date]],2)</f>
        <v>6</v>
      </c>
      <c r="P11663" s="102">
        <v>1</v>
      </c>
    </row>
    <row r="11664" spans="2:16" x14ac:dyDescent="0.25">
      <c r="B11664" s="103"/>
      <c r="C11664" s="103"/>
      <c r="L11664" s="102" t="str">
        <f>[2]!Table1[[#This Row],[Orgn]]&amp;"-"&amp;[2]!Table1[[#This Row],[Dest]]</f>
        <v>BRI-SSH</v>
      </c>
      <c r="M11664" s="102" t="str">
        <f t="shared" si="182"/>
        <v>ADT</v>
      </c>
      <c r="N11664" s="102">
        <f>WEEKDAY([2]!Table1[[#This Row],[Travel Date]],2)</f>
        <v>6</v>
      </c>
      <c r="P11664" s="102">
        <v>1</v>
      </c>
    </row>
    <row r="11665" spans="2:16" x14ac:dyDescent="0.25">
      <c r="B11665" s="103"/>
      <c r="C11665" s="103"/>
      <c r="L11665" s="102" t="str">
        <f>[2]!Table1[[#This Row],[Orgn]]&amp;"-"&amp;[2]!Table1[[#This Row],[Dest]]</f>
        <v>BRI-SSH</v>
      </c>
      <c r="M11665" s="102" t="str">
        <f t="shared" si="182"/>
        <v>ADT</v>
      </c>
      <c r="N11665" s="102">
        <f>WEEKDAY([2]!Table1[[#This Row],[Travel Date]],2)</f>
        <v>6</v>
      </c>
      <c r="P11665" s="102">
        <v>1</v>
      </c>
    </row>
    <row r="11666" spans="2:16" x14ac:dyDescent="0.25">
      <c r="B11666" s="103"/>
      <c r="C11666" s="103"/>
      <c r="L11666" s="102" t="str">
        <f>[2]!Table1[[#This Row],[Orgn]]&amp;"-"&amp;[2]!Table1[[#This Row],[Dest]]</f>
        <v>BRI-SSH</v>
      </c>
      <c r="M11666" s="102" t="str">
        <f t="shared" si="182"/>
        <v>ADT</v>
      </c>
      <c r="N11666" s="102">
        <f>WEEKDAY([2]!Table1[[#This Row],[Travel Date]],2)</f>
        <v>6</v>
      </c>
      <c r="P11666" s="102">
        <v>1</v>
      </c>
    </row>
    <row r="11667" spans="2:16" x14ac:dyDescent="0.25">
      <c r="B11667" s="103"/>
      <c r="C11667" s="103"/>
      <c r="L11667" s="102" t="str">
        <f>[2]!Table1[[#This Row],[Orgn]]&amp;"-"&amp;[2]!Table1[[#This Row],[Dest]]</f>
        <v>BRI-SSH</v>
      </c>
      <c r="M11667" s="102" t="str">
        <f t="shared" si="182"/>
        <v>ADT</v>
      </c>
      <c r="N11667" s="102">
        <f>WEEKDAY([2]!Table1[[#This Row],[Travel Date]],2)</f>
        <v>6</v>
      </c>
      <c r="P11667" s="102">
        <v>1</v>
      </c>
    </row>
    <row r="11668" spans="2:16" x14ac:dyDescent="0.25">
      <c r="B11668" s="103"/>
      <c r="C11668" s="103"/>
      <c r="L11668" s="102" t="str">
        <f>[2]!Table1[[#This Row],[Orgn]]&amp;"-"&amp;[2]!Table1[[#This Row],[Dest]]</f>
        <v>BRI-SSH</v>
      </c>
      <c r="M11668" s="102" t="str">
        <f t="shared" si="182"/>
        <v>ADT</v>
      </c>
      <c r="N11668" s="102">
        <f>WEEKDAY([2]!Table1[[#This Row],[Travel Date]],2)</f>
        <v>6</v>
      </c>
      <c r="P11668" s="102">
        <v>1</v>
      </c>
    </row>
    <row r="11669" spans="2:16" x14ac:dyDescent="0.25">
      <c r="B11669" s="103"/>
      <c r="C11669" s="103"/>
      <c r="L11669" s="102" t="str">
        <f>[2]!Table1[[#This Row],[Orgn]]&amp;"-"&amp;[2]!Table1[[#This Row],[Dest]]</f>
        <v>BRI-SSH</v>
      </c>
      <c r="M11669" s="102" t="str">
        <f t="shared" si="182"/>
        <v>ADT</v>
      </c>
      <c r="N11669" s="102">
        <f>WEEKDAY([2]!Table1[[#This Row],[Travel Date]],2)</f>
        <v>6</v>
      </c>
      <c r="P11669" s="102">
        <v>1</v>
      </c>
    </row>
    <row r="11670" spans="2:16" x14ac:dyDescent="0.25">
      <c r="B11670" s="103"/>
      <c r="C11670" s="103"/>
      <c r="L11670" s="102" t="str">
        <f>[2]!Table1[[#This Row],[Orgn]]&amp;"-"&amp;[2]!Table1[[#This Row],[Dest]]</f>
        <v>BRI-SSH</v>
      </c>
      <c r="M11670" s="102" t="str">
        <f t="shared" si="182"/>
        <v>ADT</v>
      </c>
      <c r="N11670" s="102">
        <f>WEEKDAY([2]!Table1[[#This Row],[Travel Date]],2)</f>
        <v>6</v>
      </c>
      <c r="P11670" s="102">
        <v>1</v>
      </c>
    </row>
    <row r="11671" spans="2:16" x14ac:dyDescent="0.25">
      <c r="B11671" s="103"/>
      <c r="C11671" s="103"/>
      <c r="L11671" s="102" t="str">
        <f>[2]!Table1[[#This Row],[Orgn]]&amp;"-"&amp;[2]!Table1[[#This Row],[Dest]]</f>
        <v>BRI-SSH</v>
      </c>
      <c r="M11671" s="102" t="str">
        <f t="shared" si="182"/>
        <v>ADT</v>
      </c>
      <c r="N11671" s="102">
        <f>WEEKDAY([2]!Table1[[#This Row],[Travel Date]],2)</f>
        <v>6</v>
      </c>
      <c r="P11671" s="102">
        <v>1</v>
      </c>
    </row>
    <row r="11672" spans="2:16" x14ac:dyDescent="0.25">
      <c r="B11672" s="103"/>
      <c r="C11672" s="103"/>
      <c r="L11672" s="102" t="str">
        <f>[2]!Table1[[#This Row],[Orgn]]&amp;"-"&amp;[2]!Table1[[#This Row],[Dest]]</f>
        <v>BRI-SSH</v>
      </c>
      <c r="M11672" s="102" t="str">
        <f t="shared" si="182"/>
        <v>ADT</v>
      </c>
      <c r="N11672" s="102">
        <f>WEEKDAY([2]!Table1[[#This Row],[Travel Date]],2)</f>
        <v>6</v>
      </c>
      <c r="P11672" s="102">
        <v>1</v>
      </c>
    </row>
    <row r="11673" spans="2:16" x14ac:dyDescent="0.25">
      <c r="B11673" s="103"/>
      <c r="C11673" s="103"/>
      <c r="L11673" s="102" t="str">
        <f>[2]!Table1[[#This Row],[Orgn]]&amp;"-"&amp;[2]!Table1[[#This Row],[Dest]]</f>
        <v>BRI-SSH</v>
      </c>
      <c r="M11673" s="102" t="str">
        <f t="shared" si="182"/>
        <v>ADT</v>
      </c>
      <c r="N11673" s="102">
        <f>WEEKDAY([2]!Table1[[#This Row],[Travel Date]],2)</f>
        <v>6</v>
      </c>
      <c r="P11673" s="102">
        <v>1</v>
      </c>
    </row>
    <row r="11674" spans="2:16" x14ac:dyDescent="0.25">
      <c r="B11674" s="103"/>
      <c r="C11674" s="103"/>
      <c r="L11674" s="102" t="str">
        <f>[2]!Table1[[#This Row],[Orgn]]&amp;"-"&amp;[2]!Table1[[#This Row],[Dest]]</f>
        <v>BRI-SSH</v>
      </c>
      <c r="M11674" s="102" t="str">
        <f t="shared" si="182"/>
        <v>ADT</v>
      </c>
      <c r="N11674" s="102">
        <f>WEEKDAY([2]!Table1[[#This Row],[Travel Date]],2)</f>
        <v>6</v>
      </c>
      <c r="P11674" s="102">
        <v>1</v>
      </c>
    </row>
    <row r="11675" spans="2:16" x14ac:dyDescent="0.25">
      <c r="B11675" s="103"/>
      <c r="C11675" s="103"/>
      <c r="L11675" s="102" t="str">
        <f>[2]!Table1[[#This Row],[Orgn]]&amp;"-"&amp;[2]!Table1[[#This Row],[Dest]]</f>
        <v>BRI-SSH</v>
      </c>
      <c r="M11675" s="102" t="str">
        <f t="shared" si="182"/>
        <v>ADT</v>
      </c>
      <c r="N11675" s="102">
        <f>WEEKDAY([2]!Table1[[#This Row],[Travel Date]],2)</f>
        <v>6</v>
      </c>
      <c r="P11675" s="102">
        <v>1</v>
      </c>
    </row>
    <row r="11676" spans="2:16" x14ac:dyDescent="0.25">
      <c r="B11676" s="103"/>
      <c r="C11676" s="103"/>
      <c r="L11676" s="102" t="str">
        <f>[2]!Table1[[#This Row],[Orgn]]&amp;"-"&amp;[2]!Table1[[#This Row],[Dest]]</f>
        <v>BRI-SSH</v>
      </c>
      <c r="M11676" s="102" t="str">
        <f t="shared" si="182"/>
        <v>ADT</v>
      </c>
      <c r="N11676" s="102">
        <f>WEEKDAY([2]!Table1[[#This Row],[Travel Date]],2)</f>
        <v>6</v>
      </c>
      <c r="P11676" s="102">
        <v>1</v>
      </c>
    </row>
    <row r="11677" spans="2:16" x14ac:dyDescent="0.25">
      <c r="B11677" s="103"/>
      <c r="C11677" s="103"/>
      <c r="L11677" s="102" t="str">
        <f>[2]!Table1[[#This Row],[Orgn]]&amp;"-"&amp;[2]!Table1[[#This Row],[Dest]]</f>
        <v>BRI-SSH</v>
      </c>
      <c r="M11677" s="102" t="str">
        <f t="shared" si="182"/>
        <v>ADT</v>
      </c>
      <c r="N11677" s="102">
        <f>WEEKDAY([2]!Table1[[#This Row],[Travel Date]],2)</f>
        <v>6</v>
      </c>
      <c r="P11677" s="102">
        <v>1</v>
      </c>
    </row>
    <row r="11678" spans="2:16" x14ac:dyDescent="0.25">
      <c r="B11678" s="103"/>
      <c r="C11678" s="103"/>
      <c r="L11678" s="102" t="str">
        <f>[2]!Table1[[#This Row],[Orgn]]&amp;"-"&amp;[2]!Table1[[#This Row],[Dest]]</f>
        <v>BRI-SSH</v>
      </c>
      <c r="M11678" s="102" t="str">
        <f t="shared" si="182"/>
        <v>ADT</v>
      </c>
      <c r="N11678" s="102">
        <f>WEEKDAY([2]!Table1[[#This Row],[Travel Date]],2)</f>
        <v>6</v>
      </c>
      <c r="P11678" s="102">
        <v>1</v>
      </c>
    </row>
    <row r="11679" spans="2:16" x14ac:dyDescent="0.25">
      <c r="B11679" s="103"/>
      <c r="C11679" s="103"/>
      <c r="L11679" s="102" t="str">
        <f>[2]!Table1[[#This Row],[Orgn]]&amp;"-"&amp;[2]!Table1[[#This Row],[Dest]]</f>
        <v>BRI-SSH</v>
      </c>
      <c r="M11679" s="102" t="str">
        <f t="shared" si="182"/>
        <v>ADT</v>
      </c>
      <c r="N11679" s="102">
        <f>WEEKDAY([2]!Table1[[#This Row],[Travel Date]],2)</f>
        <v>6</v>
      </c>
      <c r="P11679" s="102">
        <v>1</v>
      </c>
    </row>
    <row r="11680" spans="2:16" x14ac:dyDescent="0.25">
      <c r="B11680" s="103"/>
      <c r="C11680" s="103"/>
      <c r="L11680" s="102" t="str">
        <f>[2]!Table1[[#This Row],[Orgn]]&amp;"-"&amp;[2]!Table1[[#This Row],[Dest]]</f>
        <v>BRI-SSH</v>
      </c>
      <c r="M11680" s="102" t="str">
        <f t="shared" si="182"/>
        <v>ADT</v>
      </c>
      <c r="N11680" s="102">
        <f>WEEKDAY([2]!Table1[[#This Row],[Travel Date]],2)</f>
        <v>6</v>
      </c>
      <c r="P11680" s="102">
        <v>1</v>
      </c>
    </row>
    <row r="11681" spans="2:16" x14ac:dyDescent="0.25">
      <c r="B11681" s="103"/>
      <c r="C11681" s="103"/>
      <c r="L11681" s="102" t="str">
        <f>[2]!Table1[[#This Row],[Orgn]]&amp;"-"&amp;[2]!Table1[[#This Row],[Dest]]</f>
        <v>BRI-SSH</v>
      </c>
      <c r="M11681" s="102" t="str">
        <f t="shared" si="182"/>
        <v>ADT</v>
      </c>
      <c r="N11681" s="102">
        <f>WEEKDAY([2]!Table1[[#This Row],[Travel Date]],2)</f>
        <v>6</v>
      </c>
      <c r="P11681" s="102">
        <v>1</v>
      </c>
    </row>
    <row r="11682" spans="2:16" x14ac:dyDescent="0.25">
      <c r="B11682" s="103"/>
      <c r="C11682" s="103"/>
      <c r="L11682" s="102" t="str">
        <f>[2]!Table1[[#This Row],[Orgn]]&amp;"-"&amp;[2]!Table1[[#This Row],[Dest]]</f>
        <v>BRI-SSH</v>
      </c>
      <c r="M11682" s="102" t="str">
        <f t="shared" si="182"/>
        <v>ADT</v>
      </c>
      <c r="N11682" s="102">
        <f>WEEKDAY([2]!Table1[[#This Row],[Travel Date]],2)</f>
        <v>6</v>
      </c>
      <c r="P11682" s="102">
        <v>1</v>
      </c>
    </row>
    <row r="11683" spans="2:16" x14ac:dyDescent="0.25">
      <c r="B11683" s="103"/>
      <c r="C11683" s="103"/>
      <c r="L11683" s="102" t="str">
        <f>[2]!Table1[[#This Row],[Orgn]]&amp;"-"&amp;[2]!Table1[[#This Row],[Dest]]</f>
        <v>BRI-SSH</v>
      </c>
      <c r="M11683" s="102" t="str">
        <f t="shared" si="182"/>
        <v>ADT</v>
      </c>
      <c r="N11683" s="102">
        <f>WEEKDAY([2]!Table1[[#This Row],[Travel Date]],2)</f>
        <v>6</v>
      </c>
      <c r="P11683" s="102">
        <v>1</v>
      </c>
    </row>
    <row r="11684" spans="2:16" x14ac:dyDescent="0.25">
      <c r="B11684" s="103"/>
      <c r="C11684" s="103"/>
      <c r="L11684" s="102" t="str">
        <f>[2]!Table1[[#This Row],[Orgn]]&amp;"-"&amp;[2]!Table1[[#This Row],[Dest]]</f>
        <v>BRI-SSH</v>
      </c>
      <c r="M11684" s="102" t="str">
        <f t="shared" si="182"/>
        <v>ADT</v>
      </c>
      <c r="N11684" s="102">
        <f>WEEKDAY([2]!Table1[[#This Row],[Travel Date]],2)</f>
        <v>6</v>
      </c>
      <c r="P11684" s="102">
        <v>1</v>
      </c>
    </row>
    <row r="11685" spans="2:16" x14ac:dyDescent="0.25">
      <c r="B11685" s="103"/>
      <c r="C11685" s="103"/>
      <c r="L11685" s="102" t="str">
        <f>[2]!Table1[[#This Row],[Orgn]]&amp;"-"&amp;[2]!Table1[[#This Row],[Dest]]</f>
        <v>BRI-SSH</v>
      </c>
      <c r="M11685" s="102" t="str">
        <f t="shared" si="182"/>
        <v>ADT</v>
      </c>
      <c r="N11685" s="102">
        <f>WEEKDAY([2]!Table1[[#This Row],[Travel Date]],2)</f>
        <v>6</v>
      </c>
      <c r="P11685" s="102">
        <v>1</v>
      </c>
    </row>
    <row r="11686" spans="2:16" x14ac:dyDescent="0.25">
      <c r="B11686" s="103"/>
      <c r="C11686" s="103"/>
      <c r="L11686" s="102" t="str">
        <f>[2]!Table1[[#This Row],[Orgn]]&amp;"-"&amp;[2]!Table1[[#This Row],[Dest]]</f>
        <v>BRI-SSH</v>
      </c>
      <c r="M11686" s="102" t="str">
        <f t="shared" si="182"/>
        <v>ADT</v>
      </c>
      <c r="N11686" s="102">
        <f>WEEKDAY([2]!Table1[[#This Row],[Travel Date]],2)</f>
        <v>6</v>
      </c>
      <c r="P11686" s="102">
        <v>1</v>
      </c>
    </row>
    <row r="11687" spans="2:16" x14ac:dyDescent="0.25">
      <c r="B11687" s="103"/>
      <c r="C11687" s="103"/>
      <c r="L11687" s="102" t="str">
        <f>[2]!Table1[[#This Row],[Orgn]]&amp;"-"&amp;[2]!Table1[[#This Row],[Dest]]</f>
        <v>BRI-SSH</v>
      </c>
      <c r="M11687" s="102" t="str">
        <f t="shared" si="182"/>
        <v>ADT</v>
      </c>
      <c r="N11687" s="102">
        <f>WEEKDAY([2]!Table1[[#This Row],[Travel Date]],2)</f>
        <v>6</v>
      </c>
      <c r="P11687" s="102">
        <v>1</v>
      </c>
    </row>
    <row r="11688" spans="2:16" x14ac:dyDescent="0.25">
      <c r="B11688" s="103"/>
      <c r="C11688" s="103"/>
      <c r="L11688" s="102" t="str">
        <f>[2]!Table1[[#This Row],[Orgn]]&amp;"-"&amp;[2]!Table1[[#This Row],[Dest]]</f>
        <v>BRI-SSH</v>
      </c>
      <c r="M11688" s="102" t="str">
        <f t="shared" si="182"/>
        <v>ADT</v>
      </c>
      <c r="N11688" s="102">
        <f>WEEKDAY([2]!Table1[[#This Row],[Travel Date]],2)</f>
        <v>6</v>
      </c>
      <c r="P11688" s="102">
        <v>1</v>
      </c>
    </row>
    <row r="11689" spans="2:16" x14ac:dyDescent="0.25">
      <c r="B11689" s="103"/>
      <c r="C11689" s="103"/>
      <c r="L11689" s="102" t="str">
        <f>[2]!Table1[[#This Row],[Orgn]]&amp;"-"&amp;[2]!Table1[[#This Row],[Dest]]</f>
        <v>BRI-SSH</v>
      </c>
      <c r="M11689" s="102" t="str">
        <f t="shared" si="182"/>
        <v>ADT</v>
      </c>
      <c r="N11689" s="102">
        <f>WEEKDAY([2]!Table1[[#This Row],[Travel Date]],2)</f>
        <v>6</v>
      </c>
      <c r="P11689" s="102">
        <v>1</v>
      </c>
    </row>
    <row r="11690" spans="2:16" x14ac:dyDescent="0.25">
      <c r="B11690" s="103"/>
      <c r="C11690" s="103"/>
      <c r="L11690" s="102" t="str">
        <f>[2]!Table1[[#This Row],[Orgn]]&amp;"-"&amp;[2]!Table1[[#This Row],[Dest]]</f>
        <v>BRI-SSH</v>
      </c>
      <c r="M11690" s="102" t="str">
        <f t="shared" si="182"/>
        <v>ADT</v>
      </c>
      <c r="N11690" s="102">
        <f>WEEKDAY([2]!Table1[[#This Row],[Travel Date]],2)</f>
        <v>6</v>
      </c>
      <c r="P11690" s="102">
        <v>1</v>
      </c>
    </row>
    <row r="11691" spans="2:16" x14ac:dyDescent="0.25">
      <c r="B11691" s="103"/>
      <c r="C11691" s="103"/>
      <c r="L11691" s="102" t="str">
        <f>[2]!Table1[[#This Row],[Orgn]]&amp;"-"&amp;[2]!Table1[[#This Row],[Dest]]</f>
        <v>BRI-SSH</v>
      </c>
      <c r="M11691" s="102" t="str">
        <f t="shared" si="182"/>
        <v>ADT</v>
      </c>
      <c r="N11691" s="102">
        <f>WEEKDAY([2]!Table1[[#This Row],[Travel Date]],2)</f>
        <v>6</v>
      </c>
      <c r="P11691" s="102">
        <v>1</v>
      </c>
    </row>
    <row r="11692" spans="2:16" x14ac:dyDescent="0.25">
      <c r="B11692" s="103"/>
      <c r="C11692" s="103"/>
      <c r="L11692" s="102" t="str">
        <f>[2]!Table1[[#This Row],[Orgn]]&amp;"-"&amp;[2]!Table1[[#This Row],[Dest]]</f>
        <v>BRI-SSH</v>
      </c>
      <c r="M11692" s="102" t="str">
        <f t="shared" si="182"/>
        <v>ADT</v>
      </c>
      <c r="N11692" s="102">
        <f>WEEKDAY([2]!Table1[[#This Row],[Travel Date]],2)</f>
        <v>6</v>
      </c>
      <c r="P11692" s="102">
        <v>1</v>
      </c>
    </row>
    <row r="11693" spans="2:16" x14ac:dyDescent="0.25">
      <c r="B11693" s="103"/>
      <c r="C11693" s="103"/>
      <c r="L11693" s="102" t="str">
        <f>[2]!Table1[[#This Row],[Orgn]]&amp;"-"&amp;[2]!Table1[[#This Row],[Dest]]</f>
        <v>BRI-SSH</v>
      </c>
      <c r="M11693" s="102" t="str">
        <f t="shared" si="182"/>
        <v>ADT</v>
      </c>
      <c r="N11693" s="102">
        <f>WEEKDAY([2]!Table1[[#This Row],[Travel Date]],2)</f>
        <v>6</v>
      </c>
      <c r="P11693" s="102">
        <v>1</v>
      </c>
    </row>
    <row r="11694" spans="2:16" x14ac:dyDescent="0.25">
      <c r="B11694" s="103"/>
      <c r="C11694" s="103"/>
      <c r="L11694" s="102" t="str">
        <f>[2]!Table1[[#This Row],[Orgn]]&amp;"-"&amp;[2]!Table1[[#This Row],[Dest]]</f>
        <v>BRI-SSH</v>
      </c>
      <c r="M11694" s="102" t="str">
        <f t="shared" si="182"/>
        <v>ADT</v>
      </c>
      <c r="N11694" s="102">
        <f>WEEKDAY([2]!Table1[[#This Row],[Travel Date]],2)</f>
        <v>6</v>
      </c>
      <c r="P11694" s="102">
        <v>1</v>
      </c>
    </row>
    <row r="11695" spans="2:16" x14ac:dyDescent="0.25">
      <c r="B11695" s="103"/>
      <c r="C11695" s="103"/>
      <c r="L11695" s="102" t="str">
        <f>[2]!Table1[[#This Row],[Orgn]]&amp;"-"&amp;[2]!Table1[[#This Row],[Dest]]</f>
        <v>BRI-SSH</v>
      </c>
      <c r="M11695" s="102" t="str">
        <f t="shared" si="182"/>
        <v>ADT</v>
      </c>
      <c r="N11695" s="102">
        <f>WEEKDAY([2]!Table1[[#This Row],[Travel Date]],2)</f>
        <v>6</v>
      </c>
      <c r="P11695" s="102">
        <v>1</v>
      </c>
    </row>
    <row r="11696" spans="2:16" x14ac:dyDescent="0.25">
      <c r="B11696" s="103"/>
      <c r="C11696" s="103"/>
      <c r="L11696" s="102" t="str">
        <f>[2]!Table1[[#This Row],[Orgn]]&amp;"-"&amp;[2]!Table1[[#This Row],[Dest]]</f>
        <v>BRI-SSH</v>
      </c>
      <c r="M11696" s="102" t="str">
        <f t="shared" si="182"/>
        <v>ADT</v>
      </c>
      <c r="N11696" s="102">
        <f>WEEKDAY([2]!Table1[[#This Row],[Travel Date]],2)</f>
        <v>6</v>
      </c>
      <c r="P11696" s="102">
        <v>1</v>
      </c>
    </row>
    <row r="11697" spans="2:16" x14ac:dyDescent="0.25">
      <c r="B11697" s="103"/>
      <c r="C11697" s="103"/>
      <c r="L11697" s="102" t="str">
        <f>[2]!Table1[[#This Row],[Orgn]]&amp;"-"&amp;[2]!Table1[[#This Row],[Dest]]</f>
        <v>BRI-SSH</v>
      </c>
      <c r="M11697" s="102" t="str">
        <f t="shared" si="182"/>
        <v>ADT</v>
      </c>
      <c r="N11697" s="102">
        <f>WEEKDAY([2]!Table1[[#This Row],[Travel Date]],2)</f>
        <v>6</v>
      </c>
      <c r="P11697" s="102">
        <v>1</v>
      </c>
    </row>
    <row r="11698" spans="2:16" x14ac:dyDescent="0.25">
      <c r="B11698" s="103"/>
      <c r="C11698" s="103"/>
      <c r="L11698" s="102" t="str">
        <f>[2]!Table1[[#This Row],[Orgn]]&amp;"-"&amp;[2]!Table1[[#This Row],[Dest]]</f>
        <v>BRI-SSH</v>
      </c>
      <c r="M11698" s="102" t="str">
        <f t="shared" si="182"/>
        <v>ADT</v>
      </c>
      <c r="N11698" s="102">
        <f>WEEKDAY([2]!Table1[[#This Row],[Travel Date]],2)</f>
        <v>6</v>
      </c>
      <c r="P11698" s="102">
        <v>1</v>
      </c>
    </row>
    <row r="11699" spans="2:16" x14ac:dyDescent="0.25">
      <c r="B11699" s="103"/>
      <c r="C11699" s="103"/>
      <c r="L11699" s="102" t="str">
        <f>[2]!Table1[[#This Row],[Orgn]]&amp;"-"&amp;[2]!Table1[[#This Row],[Dest]]</f>
        <v>BRI-SSH</v>
      </c>
      <c r="M11699" s="102" t="str">
        <f t="shared" si="182"/>
        <v>ADT</v>
      </c>
      <c r="N11699" s="102">
        <f>WEEKDAY([2]!Table1[[#This Row],[Travel Date]],2)</f>
        <v>6</v>
      </c>
      <c r="P11699" s="102">
        <v>1</v>
      </c>
    </row>
    <row r="11700" spans="2:16" x14ac:dyDescent="0.25">
      <c r="B11700" s="103"/>
      <c r="C11700" s="103"/>
      <c r="L11700" s="102" t="str">
        <f>[2]!Table1[[#This Row],[Orgn]]&amp;"-"&amp;[2]!Table1[[#This Row],[Dest]]</f>
        <v>BRI-SSH</v>
      </c>
      <c r="M11700" s="102" t="str">
        <f t="shared" si="182"/>
        <v>ADT</v>
      </c>
      <c r="N11700" s="102">
        <f>WEEKDAY([2]!Table1[[#This Row],[Travel Date]],2)</f>
        <v>6</v>
      </c>
      <c r="P11700" s="102">
        <v>1</v>
      </c>
    </row>
    <row r="11701" spans="2:16" x14ac:dyDescent="0.25">
      <c r="B11701" s="103"/>
      <c r="C11701" s="103"/>
      <c r="L11701" s="102" t="str">
        <f>[2]!Table1[[#This Row],[Orgn]]&amp;"-"&amp;[2]!Table1[[#This Row],[Dest]]</f>
        <v>BRI-SSH</v>
      </c>
      <c r="M11701" s="102" t="str">
        <f t="shared" si="182"/>
        <v>ADT</v>
      </c>
      <c r="N11701" s="102">
        <f>WEEKDAY([2]!Table1[[#This Row],[Travel Date]],2)</f>
        <v>6</v>
      </c>
      <c r="P11701" s="102">
        <v>1</v>
      </c>
    </row>
    <row r="11702" spans="2:16" x14ac:dyDescent="0.25">
      <c r="B11702" s="103"/>
      <c r="C11702" s="103"/>
      <c r="L11702" s="102" t="str">
        <f>[2]!Table1[[#This Row],[Orgn]]&amp;"-"&amp;[2]!Table1[[#This Row],[Dest]]</f>
        <v>BRI-SSH</v>
      </c>
      <c r="M11702" s="102" t="str">
        <f t="shared" si="182"/>
        <v>ADT</v>
      </c>
      <c r="N11702" s="102">
        <f>WEEKDAY([2]!Table1[[#This Row],[Travel Date]],2)</f>
        <v>6</v>
      </c>
      <c r="P11702" s="102">
        <v>1</v>
      </c>
    </row>
    <row r="11703" spans="2:16" x14ac:dyDescent="0.25">
      <c r="B11703" s="103"/>
      <c r="C11703" s="103"/>
      <c r="L11703" s="102" t="str">
        <f>[2]!Table1[[#This Row],[Orgn]]&amp;"-"&amp;[2]!Table1[[#This Row],[Dest]]</f>
        <v>BRI-SSH</v>
      </c>
      <c r="M11703" s="102" t="str">
        <f t="shared" si="182"/>
        <v>ADT</v>
      </c>
      <c r="N11703" s="102">
        <f>WEEKDAY([2]!Table1[[#This Row],[Travel Date]],2)</f>
        <v>6</v>
      </c>
      <c r="P11703" s="102">
        <v>1</v>
      </c>
    </row>
    <row r="11704" spans="2:16" x14ac:dyDescent="0.25">
      <c r="B11704" s="103"/>
      <c r="C11704" s="103"/>
      <c r="L11704" s="102" t="str">
        <f>[2]!Table1[[#This Row],[Orgn]]&amp;"-"&amp;[2]!Table1[[#This Row],[Dest]]</f>
        <v>BRI-SSH</v>
      </c>
      <c r="M11704" s="102" t="str">
        <f t="shared" si="182"/>
        <v>ADT</v>
      </c>
      <c r="N11704" s="102">
        <f>WEEKDAY([2]!Table1[[#This Row],[Travel Date]],2)</f>
        <v>6</v>
      </c>
      <c r="P11704" s="102">
        <v>1</v>
      </c>
    </row>
    <row r="11705" spans="2:16" x14ac:dyDescent="0.25">
      <c r="B11705" s="103"/>
      <c r="C11705" s="103"/>
      <c r="L11705" s="102" t="str">
        <f>[2]!Table1[[#This Row],[Orgn]]&amp;"-"&amp;[2]!Table1[[#This Row],[Dest]]</f>
        <v>BRI-SSH</v>
      </c>
      <c r="M11705" s="102" t="str">
        <f t="shared" si="182"/>
        <v>ADT</v>
      </c>
      <c r="N11705" s="102">
        <f>WEEKDAY([2]!Table1[[#This Row],[Travel Date]],2)</f>
        <v>6</v>
      </c>
      <c r="P11705" s="102">
        <v>1</v>
      </c>
    </row>
    <row r="11706" spans="2:16" x14ac:dyDescent="0.25">
      <c r="B11706" s="103"/>
      <c r="C11706" s="103"/>
      <c r="L11706" s="102" t="str">
        <f>[2]!Table1[[#This Row],[Orgn]]&amp;"-"&amp;[2]!Table1[[#This Row],[Dest]]</f>
        <v>BRI-SSH</v>
      </c>
      <c r="M11706" s="102" t="str">
        <f t="shared" si="182"/>
        <v>ADT</v>
      </c>
      <c r="N11706" s="102">
        <f>WEEKDAY([2]!Table1[[#This Row],[Travel Date]],2)</f>
        <v>6</v>
      </c>
      <c r="P11706" s="102">
        <v>1</v>
      </c>
    </row>
    <row r="11707" spans="2:16" x14ac:dyDescent="0.25">
      <c r="B11707" s="103"/>
      <c r="C11707" s="103"/>
      <c r="L11707" s="102" t="str">
        <f>[2]!Table1[[#This Row],[Orgn]]&amp;"-"&amp;[2]!Table1[[#This Row],[Dest]]</f>
        <v>BRI-SSH</v>
      </c>
      <c r="M11707" s="102" t="str">
        <f t="shared" si="182"/>
        <v>ADT</v>
      </c>
      <c r="N11707" s="102">
        <f>WEEKDAY([2]!Table1[[#This Row],[Travel Date]],2)</f>
        <v>6</v>
      </c>
      <c r="P11707" s="102">
        <v>1</v>
      </c>
    </row>
    <row r="11708" spans="2:16" x14ac:dyDescent="0.25">
      <c r="B11708" s="103"/>
      <c r="C11708" s="103"/>
      <c r="L11708" s="102" t="str">
        <f>[2]!Table1[[#This Row],[Orgn]]&amp;"-"&amp;[2]!Table1[[#This Row],[Dest]]</f>
        <v>BRI-SSH</v>
      </c>
      <c r="M11708" s="102" t="str">
        <f t="shared" si="182"/>
        <v>ADT</v>
      </c>
      <c r="N11708" s="102">
        <f>WEEKDAY([2]!Table1[[#This Row],[Travel Date]],2)</f>
        <v>6</v>
      </c>
      <c r="P11708" s="102">
        <v>1</v>
      </c>
    </row>
    <row r="11709" spans="2:16" x14ac:dyDescent="0.25">
      <c r="B11709" s="103"/>
      <c r="C11709" s="103"/>
      <c r="L11709" s="102" t="str">
        <f>[2]!Table1[[#This Row],[Orgn]]&amp;"-"&amp;[2]!Table1[[#This Row],[Dest]]</f>
        <v>BRI-SSH</v>
      </c>
      <c r="M11709" s="102" t="str">
        <f t="shared" si="182"/>
        <v>ADT</v>
      </c>
      <c r="N11709" s="102">
        <f>WEEKDAY([2]!Table1[[#This Row],[Travel Date]],2)</f>
        <v>6</v>
      </c>
      <c r="P11709" s="102">
        <v>1</v>
      </c>
    </row>
    <row r="11710" spans="2:16" x14ac:dyDescent="0.25">
      <c r="B11710" s="103"/>
      <c r="C11710" s="103"/>
      <c r="L11710" s="102" t="str">
        <f>[2]!Table1[[#This Row],[Orgn]]&amp;"-"&amp;[2]!Table1[[#This Row],[Dest]]</f>
        <v>BRI-SSH</v>
      </c>
      <c r="M11710" s="102" t="str">
        <f t="shared" si="182"/>
        <v>ADT</v>
      </c>
      <c r="N11710" s="102">
        <f>WEEKDAY([2]!Table1[[#This Row],[Travel Date]],2)</f>
        <v>6</v>
      </c>
      <c r="P11710" s="102">
        <v>1</v>
      </c>
    </row>
    <row r="11711" spans="2:16" x14ac:dyDescent="0.25">
      <c r="B11711" s="103"/>
      <c r="C11711" s="103"/>
      <c r="L11711" s="102" t="str">
        <f>[2]!Table1[[#This Row],[Orgn]]&amp;"-"&amp;[2]!Table1[[#This Row],[Dest]]</f>
        <v>BRI-SSH</v>
      </c>
      <c r="M11711" s="102" t="str">
        <f t="shared" si="182"/>
        <v>ADT</v>
      </c>
      <c r="N11711" s="102">
        <f>WEEKDAY([2]!Table1[[#This Row],[Travel Date]],2)</f>
        <v>6</v>
      </c>
      <c r="P11711" s="102">
        <v>1</v>
      </c>
    </row>
    <row r="11712" spans="2:16" x14ac:dyDescent="0.25">
      <c r="B11712" s="103"/>
      <c r="C11712" s="103"/>
      <c r="L11712" s="102" t="str">
        <f>[2]!Table1[[#This Row],[Orgn]]&amp;"-"&amp;[2]!Table1[[#This Row],[Dest]]</f>
        <v>BRI-SSH</v>
      </c>
      <c r="M11712" s="102" t="str">
        <f t="shared" si="182"/>
        <v>ADT</v>
      </c>
      <c r="N11712" s="102">
        <f>WEEKDAY([2]!Table1[[#This Row],[Travel Date]],2)</f>
        <v>6</v>
      </c>
      <c r="P11712" s="102">
        <v>1</v>
      </c>
    </row>
    <row r="11713" spans="2:16" x14ac:dyDescent="0.25">
      <c r="B11713" s="103"/>
      <c r="C11713" s="103"/>
      <c r="L11713" s="102" t="str">
        <f>[2]!Table1[[#This Row],[Orgn]]&amp;"-"&amp;[2]!Table1[[#This Row],[Dest]]</f>
        <v>BRI-SSH</v>
      </c>
      <c r="M11713" s="102" t="str">
        <f t="shared" si="182"/>
        <v>ADT</v>
      </c>
      <c r="N11713" s="102">
        <f>WEEKDAY([2]!Table1[[#This Row],[Travel Date]],2)</f>
        <v>6</v>
      </c>
      <c r="P11713" s="102">
        <v>1</v>
      </c>
    </row>
    <row r="11714" spans="2:16" x14ac:dyDescent="0.25">
      <c r="B11714" s="103"/>
      <c r="C11714" s="103"/>
      <c r="L11714" s="102" t="str">
        <f>[2]!Table1[[#This Row],[Orgn]]&amp;"-"&amp;[2]!Table1[[#This Row],[Dest]]</f>
        <v>BRI-SSH</v>
      </c>
      <c r="M11714" s="102" t="str">
        <f t="shared" ref="M11714:M11777" si="183">IF(TRIM(C11714)="INF", "INF", IF(TRIM(C11714)="CHD", "CHD", "ADT"))</f>
        <v>ADT</v>
      </c>
      <c r="N11714" s="102">
        <f>WEEKDAY([2]!Table1[[#This Row],[Travel Date]],2)</f>
        <v>6</v>
      </c>
      <c r="P11714" s="102">
        <v>1</v>
      </c>
    </row>
    <row r="11715" spans="2:16" x14ac:dyDescent="0.25">
      <c r="B11715" s="103"/>
      <c r="C11715" s="103"/>
      <c r="L11715" s="102" t="str">
        <f>[2]!Table1[[#This Row],[Orgn]]&amp;"-"&amp;[2]!Table1[[#This Row],[Dest]]</f>
        <v>BRI-SSH</v>
      </c>
      <c r="M11715" s="102" t="str">
        <f t="shared" si="183"/>
        <v>ADT</v>
      </c>
      <c r="N11715" s="102">
        <f>WEEKDAY([2]!Table1[[#This Row],[Travel Date]],2)</f>
        <v>6</v>
      </c>
      <c r="P11715" s="102">
        <v>1</v>
      </c>
    </row>
    <row r="11716" spans="2:16" x14ac:dyDescent="0.25">
      <c r="B11716" s="103"/>
      <c r="C11716" s="103"/>
      <c r="L11716" s="102" t="str">
        <f>[2]!Table1[[#This Row],[Orgn]]&amp;"-"&amp;[2]!Table1[[#This Row],[Dest]]</f>
        <v>BRI-SSH</v>
      </c>
      <c r="M11716" s="102" t="str">
        <f t="shared" si="183"/>
        <v>ADT</v>
      </c>
      <c r="N11716" s="102">
        <f>WEEKDAY([2]!Table1[[#This Row],[Travel Date]],2)</f>
        <v>6</v>
      </c>
      <c r="P11716" s="102">
        <v>1</v>
      </c>
    </row>
    <row r="11717" spans="2:16" x14ac:dyDescent="0.25">
      <c r="B11717" s="103"/>
      <c r="C11717" s="103"/>
      <c r="L11717" s="102" t="str">
        <f>[2]!Table1[[#This Row],[Orgn]]&amp;"-"&amp;[2]!Table1[[#This Row],[Dest]]</f>
        <v>BRI-SSH</v>
      </c>
      <c r="M11717" s="102" t="str">
        <f t="shared" si="183"/>
        <v>ADT</v>
      </c>
      <c r="N11717" s="102">
        <f>WEEKDAY([2]!Table1[[#This Row],[Travel Date]],2)</f>
        <v>6</v>
      </c>
      <c r="P11717" s="102">
        <v>1</v>
      </c>
    </row>
    <row r="11718" spans="2:16" x14ac:dyDescent="0.25">
      <c r="B11718" s="103"/>
      <c r="C11718" s="103"/>
      <c r="L11718" s="102" t="str">
        <f>[2]!Table1[[#This Row],[Orgn]]&amp;"-"&amp;[2]!Table1[[#This Row],[Dest]]</f>
        <v>BRI-SSH</v>
      </c>
      <c r="M11718" s="102" t="str">
        <f t="shared" si="183"/>
        <v>ADT</v>
      </c>
      <c r="N11718" s="102">
        <f>WEEKDAY([2]!Table1[[#This Row],[Travel Date]],2)</f>
        <v>6</v>
      </c>
      <c r="P11718" s="102">
        <v>1</v>
      </c>
    </row>
    <row r="11719" spans="2:16" x14ac:dyDescent="0.25">
      <c r="B11719" s="103"/>
      <c r="C11719" s="103"/>
      <c r="L11719" s="102" t="str">
        <f>[2]!Table1[[#This Row],[Orgn]]&amp;"-"&amp;[2]!Table1[[#This Row],[Dest]]</f>
        <v>BRI-SSH</v>
      </c>
      <c r="M11719" s="102" t="str">
        <f t="shared" si="183"/>
        <v>ADT</v>
      </c>
      <c r="N11719" s="102">
        <f>WEEKDAY([2]!Table1[[#This Row],[Travel Date]],2)</f>
        <v>6</v>
      </c>
      <c r="P11719" s="102">
        <v>1</v>
      </c>
    </row>
    <row r="11720" spans="2:16" x14ac:dyDescent="0.25">
      <c r="B11720" s="103"/>
      <c r="C11720" s="103"/>
      <c r="L11720" s="102" t="str">
        <f>[2]!Table1[[#This Row],[Orgn]]&amp;"-"&amp;[2]!Table1[[#This Row],[Dest]]</f>
        <v>BRI-SSH</v>
      </c>
      <c r="M11720" s="102" t="str">
        <f t="shared" si="183"/>
        <v>ADT</v>
      </c>
      <c r="N11720" s="102">
        <f>WEEKDAY([2]!Table1[[#This Row],[Travel Date]],2)</f>
        <v>6</v>
      </c>
      <c r="P11720" s="102">
        <v>1</v>
      </c>
    </row>
    <row r="11721" spans="2:16" x14ac:dyDescent="0.25">
      <c r="B11721" s="103"/>
      <c r="C11721" s="103"/>
      <c r="L11721" s="102" t="str">
        <f>[2]!Table1[[#This Row],[Orgn]]&amp;"-"&amp;[2]!Table1[[#This Row],[Dest]]</f>
        <v>BRI-SSH</v>
      </c>
      <c r="M11721" s="102" t="str">
        <f t="shared" si="183"/>
        <v>ADT</v>
      </c>
      <c r="N11721" s="102">
        <f>WEEKDAY([2]!Table1[[#This Row],[Travel Date]],2)</f>
        <v>6</v>
      </c>
      <c r="P11721" s="102">
        <v>1</v>
      </c>
    </row>
    <row r="11722" spans="2:16" x14ac:dyDescent="0.25">
      <c r="B11722" s="103"/>
      <c r="C11722" s="103"/>
      <c r="L11722" s="102" t="str">
        <f>[2]!Table1[[#This Row],[Orgn]]&amp;"-"&amp;[2]!Table1[[#This Row],[Dest]]</f>
        <v>BRI-SSH</v>
      </c>
      <c r="M11722" s="102" t="str">
        <f t="shared" si="183"/>
        <v>ADT</v>
      </c>
      <c r="N11722" s="102">
        <f>WEEKDAY([2]!Table1[[#This Row],[Travel Date]],2)</f>
        <v>6</v>
      </c>
      <c r="P11722" s="102">
        <v>1</v>
      </c>
    </row>
    <row r="11723" spans="2:16" x14ac:dyDescent="0.25">
      <c r="B11723" s="103"/>
      <c r="C11723" s="103"/>
      <c r="L11723" s="102" t="str">
        <f>[2]!Table1[[#This Row],[Orgn]]&amp;"-"&amp;[2]!Table1[[#This Row],[Dest]]</f>
        <v>BRI-SSH</v>
      </c>
      <c r="M11723" s="102" t="str">
        <f t="shared" si="183"/>
        <v>ADT</v>
      </c>
      <c r="N11723" s="102">
        <f>WEEKDAY([2]!Table1[[#This Row],[Travel Date]],2)</f>
        <v>6</v>
      </c>
      <c r="P11723" s="102">
        <v>1</v>
      </c>
    </row>
    <row r="11724" spans="2:16" x14ac:dyDescent="0.25">
      <c r="B11724" s="103"/>
      <c r="C11724" s="103"/>
      <c r="L11724" s="102" t="str">
        <f>[2]!Table1[[#This Row],[Orgn]]&amp;"-"&amp;[2]!Table1[[#This Row],[Dest]]</f>
        <v>BRI-SSH</v>
      </c>
      <c r="M11724" s="102" t="str">
        <f t="shared" si="183"/>
        <v>ADT</v>
      </c>
      <c r="N11724" s="102">
        <f>WEEKDAY([2]!Table1[[#This Row],[Travel Date]],2)</f>
        <v>6</v>
      </c>
      <c r="P11724" s="102">
        <v>1</v>
      </c>
    </row>
    <row r="11725" spans="2:16" x14ac:dyDescent="0.25">
      <c r="B11725" s="103"/>
      <c r="C11725" s="103"/>
      <c r="L11725" s="102" t="str">
        <f>[2]!Table1[[#This Row],[Orgn]]&amp;"-"&amp;[2]!Table1[[#This Row],[Dest]]</f>
        <v>BRI-SSH</v>
      </c>
      <c r="M11725" s="102" t="str">
        <f t="shared" si="183"/>
        <v>ADT</v>
      </c>
      <c r="N11725" s="102">
        <f>WEEKDAY([2]!Table1[[#This Row],[Travel Date]],2)</f>
        <v>6</v>
      </c>
      <c r="P11725" s="102">
        <v>1</v>
      </c>
    </row>
    <row r="11726" spans="2:16" x14ac:dyDescent="0.25">
      <c r="B11726" s="103"/>
      <c r="C11726" s="103"/>
      <c r="L11726" s="102" t="str">
        <f>[2]!Table1[[#This Row],[Orgn]]&amp;"-"&amp;[2]!Table1[[#This Row],[Dest]]</f>
        <v>BRI-SSH</v>
      </c>
      <c r="M11726" s="102" t="str">
        <f t="shared" si="183"/>
        <v>ADT</v>
      </c>
      <c r="N11726" s="102">
        <f>WEEKDAY([2]!Table1[[#This Row],[Travel Date]],2)</f>
        <v>6</v>
      </c>
      <c r="P11726" s="102">
        <v>1</v>
      </c>
    </row>
    <row r="11727" spans="2:16" x14ac:dyDescent="0.25">
      <c r="B11727" s="103"/>
      <c r="C11727" s="103"/>
      <c r="L11727" s="102" t="str">
        <f>[2]!Table1[[#This Row],[Orgn]]&amp;"-"&amp;[2]!Table1[[#This Row],[Dest]]</f>
        <v>BRI-SSH</v>
      </c>
      <c r="M11727" s="102" t="str">
        <f t="shared" si="183"/>
        <v>ADT</v>
      </c>
      <c r="N11727" s="102">
        <f>WEEKDAY([2]!Table1[[#This Row],[Travel Date]],2)</f>
        <v>6</v>
      </c>
      <c r="P11727" s="102">
        <v>1</v>
      </c>
    </row>
    <row r="11728" spans="2:16" x14ac:dyDescent="0.25">
      <c r="B11728" s="103"/>
      <c r="C11728" s="103"/>
      <c r="L11728" s="102" t="str">
        <f>[2]!Table1[[#This Row],[Orgn]]&amp;"-"&amp;[2]!Table1[[#This Row],[Dest]]</f>
        <v>BRI-SSH</v>
      </c>
      <c r="M11728" s="102" t="str">
        <f t="shared" si="183"/>
        <v>ADT</v>
      </c>
      <c r="N11728" s="102">
        <f>WEEKDAY([2]!Table1[[#This Row],[Travel Date]],2)</f>
        <v>6</v>
      </c>
      <c r="P11728" s="102">
        <v>1</v>
      </c>
    </row>
    <row r="11729" spans="2:16" x14ac:dyDescent="0.25">
      <c r="B11729" s="103"/>
      <c r="C11729" s="103"/>
      <c r="L11729" s="102" t="str">
        <f>[2]!Table1[[#This Row],[Orgn]]&amp;"-"&amp;[2]!Table1[[#This Row],[Dest]]</f>
        <v>BRI-SSH</v>
      </c>
      <c r="M11729" s="102" t="str">
        <f t="shared" si="183"/>
        <v>ADT</v>
      </c>
      <c r="N11729" s="102">
        <f>WEEKDAY([2]!Table1[[#This Row],[Travel Date]],2)</f>
        <v>6</v>
      </c>
      <c r="P11729" s="102">
        <v>1</v>
      </c>
    </row>
    <row r="11730" spans="2:16" x14ac:dyDescent="0.25">
      <c r="B11730" s="103"/>
      <c r="C11730" s="103"/>
      <c r="L11730" s="102" t="str">
        <f>[2]!Table1[[#This Row],[Orgn]]&amp;"-"&amp;[2]!Table1[[#This Row],[Dest]]</f>
        <v>BRI-SSH</v>
      </c>
      <c r="M11730" s="102" t="str">
        <f t="shared" si="183"/>
        <v>ADT</v>
      </c>
      <c r="N11730" s="102">
        <f>WEEKDAY([2]!Table1[[#This Row],[Travel Date]],2)</f>
        <v>6</v>
      </c>
      <c r="P11730" s="102">
        <v>1</v>
      </c>
    </row>
    <row r="11731" spans="2:16" x14ac:dyDescent="0.25">
      <c r="B11731" s="103"/>
      <c r="C11731" s="103"/>
      <c r="L11731" s="102" t="str">
        <f>[2]!Table1[[#This Row],[Orgn]]&amp;"-"&amp;[2]!Table1[[#This Row],[Dest]]</f>
        <v>BRI-SSH</v>
      </c>
      <c r="M11731" s="102" t="str">
        <f t="shared" si="183"/>
        <v>ADT</v>
      </c>
      <c r="N11731" s="102">
        <f>WEEKDAY([2]!Table1[[#This Row],[Travel Date]],2)</f>
        <v>6</v>
      </c>
      <c r="P11731" s="102">
        <v>1</v>
      </c>
    </row>
    <row r="11732" spans="2:16" x14ac:dyDescent="0.25">
      <c r="B11732" s="103"/>
      <c r="C11732" s="103"/>
      <c r="L11732" s="102" t="str">
        <f>[2]!Table1[[#This Row],[Orgn]]&amp;"-"&amp;[2]!Table1[[#This Row],[Dest]]</f>
        <v>BRI-SSH</v>
      </c>
      <c r="M11732" s="102" t="str">
        <f t="shared" si="183"/>
        <v>ADT</v>
      </c>
      <c r="N11732" s="102">
        <f>WEEKDAY([2]!Table1[[#This Row],[Travel Date]],2)</f>
        <v>6</v>
      </c>
      <c r="P11732" s="102">
        <v>1</v>
      </c>
    </row>
    <row r="11733" spans="2:16" x14ac:dyDescent="0.25">
      <c r="B11733" s="103"/>
      <c r="C11733" s="103"/>
      <c r="L11733" s="102" t="str">
        <f>[2]!Table1[[#This Row],[Orgn]]&amp;"-"&amp;[2]!Table1[[#This Row],[Dest]]</f>
        <v>BRI-SSH</v>
      </c>
      <c r="M11733" s="102" t="str">
        <f t="shared" si="183"/>
        <v>ADT</v>
      </c>
      <c r="N11733" s="102">
        <f>WEEKDAY([2]!Table1[[#This Row],[Travel Date]],2)</f>
        <v>6</v>
      </c>
      <c r="P11733" s="102">
        <v>1</v>
      </c>
    </row>
    <row r="11734" spans="2:16" x14ac:dyDescent="0.25">
      <c r="B11734" s="103"/>
      <c r="C11734" s="103"/>
      <c r="L11734" s="102" t="str">
        <f>[2]!Table1[[#This Row],[Orgn]]&amp;"-"&amp;[2]!Table1[[#This Row],[Dest]]</f>
        <v>BRI-SSH</v>
      </c>
      <c r="M11734" s="102" t="str">
        <f t="shared" si="183"/>
        <v>ADT</v>
      </c>
      <c r="N11734" s="102">
        <f>WEEKDAY([2]!Table1[[#This Row],[Travel Date]],2)</f>
        <v>6</v>
      </c>
      <c r="P11734" s="102">
        <v>1</v>
      </c>
    </row>
    <row r="11735" spans="2:16" x14ac:dyDescent="0.25">
      <c r="B11735" s="103"/>
      <c r="C11735" s="103"/>
      <c r="L11735" s="102" t="str">
        <f>[2]!Table1[[#This Row],[Orgn]]&amp;"-"&amp;[2]!Table1[[#This Row],[Dest]]</f>
        <v>BRI-SSH</v>
      </c>
      <c r="M11735" s="102" t="str">
        <f t="shared" si="183"/>
        <v>ADT</v>
      </c>
      <c r="N11735" s="102">
        <f>WEEKDAY([2]!Table1[[#This Row],[Travel Date]],2)</f>
        <v>6</v>
      </c>
      <c r="P11735" s="102">
        <v>1</v>
      </c>
    </row>
    <row r="11736" spans="2:16" x14ac:dyDescent="0.25">
      <c r="B11736" s="103"/>
      <c r="C11736" s="103"/>
      <c r="L11736" s="102" t="str">
        <f>[2]!Table1[[#This Row],[Orgn]]&amp;"-"&amp;[2]!Table1[[#This Row],[Dest]]</f>
        <v>BRI-SSH</v>
      </c>
      <c r="M11736" s="102" t="str">
        <f t="shared" si="183"/>
        <v>ADT</v>
      </c>
      <c r="N11736" s="102">
        <f>WEEKDAY([2]!Table1[[#This Row],[Travel Date]],2)</f>
        <v>6</v>
      </c>
      <c r="P11736" s="102">
        <v>1</v>
      </c>
    </row>
    <row r="11737" spans="2:16" x14ac:dyDescent="0.25">
      <c r="B11737" s="103"/>
      <c r="C11737" s="103"/>
      <c r="L11737" s="102" t="str">
        <f>[2]!Table1[[#This Row],[Orgn]]&amp;"-"&amp;[2]!Table1[[#This Row],[Dest]]</f>
        <v>BRI-SSH</v>
      </c>
      <c r="M11737" s="102" t="str">
        <f t="shared" si="183"/>
        <v>ADT</v>
      </c>
      <c r="N11737" s="102">
        <f>WEEKDAY([2]!Table1[[#This Row],[Travel Date]],2)</f>
        <v>6</v>
      </c>
      <c r="P11737" s="102">
        <v>1</v>
      </c>
    </row>
    <row r="11738" spans="2:16" x14ac:dyDescent="0.25">
      <c r="B11738" s="103"/>
      <c r="C11738" s="103"/>
      <c r="L11738" s="102" t="str">
        <f>[2]!Table1[[#This Row],[Orgn]]&amp;"-"&amp;[2]!Table1[[#This Row],[Dest]]</f>
        <v>BRI-SSH</v>
      </c>
      <c r="M11738" s="102" t="str">
        <f t="shared" si="183"/>
        <v>ADT</v>
      </c>
      <c r="N11738" s="102">
        <f>WEEKDAY([2]!Table1[[#This Row],[Travel Date]],2)</f>
        <v>6</v>
      </c>
      <c r="P11738" s="102">
        <v>1</v>
      </c>
    </row>
    <row r="11739" spans="2:16" x14ac:dyDescent="0.25">
      <c r="B11739" s="103"/>
      <c r="C11739" s="103"/>
      <c r="L11739" s="102" t="str">
        <f>[2]!Table1[[#This Row],[Orgn]]&amp;"-"&amp;[2]!Table1[[#This Row],[Dest]]</f>
        <v>BRI-SSH</v>
      </c>
      <c r="M11739" s="102" t="str">
        <f t="shared" si="183"/>
        <v>ADT</v>
      </c>
      <c r="N11739" s="102">
        <f>WEEKDAY([2]!Table1[[#This Row],[Travel Date]],2)</f>
        <v>6</v>
      </c>
      <c r="P11739" s="102">
        <v>1</v>
      </c>
    </row>
    <row r="11740" spans="2:16" x14ac:dyDescent="0.25">
      <c r="B11740" s="103"/>
      <c r="C11740" s="103"/>
      <c r="L11740" s="102" t="str">
        <f>[2]!Table1[[#This Row],[Orgn]]&amp;"-"&amp;[2]!Table1[[#This Row],[Dest]]</f>
        <v>BRI-SSH</v>
      </c>
      <c r="M11740" s="102" t="str">
        <f t="shared" si="183"/>
        <v>ADT</v>
      </c>
      <c r="N11740" s="102">
        <f>WEEKDAY([2]!Table1[[#This Row],[Travel Date]],2)</f>
        <v>6</v>
      </c>
      <c r="P11740" s="102">
        <v>1</v>
      </c>
    </row>
    <row r="11741" spans="2:16" x14ac:dyDescent="0.25">
      <c r="B11741" s="103"/>
      <c r="C11741" s="103"/>
      <c r="L11741" s="102" t="str">
        <f>[2]!Table1[[#This Row],[Orgn]]&amp;"-"&amp;[2]!Table1[[#This Row],[Dest]]</f>
        <v>BRI-SSH</v>
      </c>
      <c r="M11741" s="102" t="str">
        <f t="shared" si="183"/>
        <v>ADT</v>
      </c>
      <c r="N11741" s="102">
        <f>WEEKDAY([2]!Table1[[#This Row],[Travel Date]],2)</f>
        <v>6</v>
      </c>
      <c r="P11741" s="102">
        <v>1</v>
      </c>
    </row>
    <row r="11742" spans="2:16" x14ac:dyDescent="0.25">
      <c r="B11742" s="103"/>
      <c r="C11742" s="103"/>
      <c r="L11742" s="102" t="str">
        <f>[2]!Table1[[#This Row],[Orgn]]&amp;"-"&amp;[2]!Table1[[#This Row],[Dest]]</f>
        <v>BRI-SSH</v>
      </c>
      <c r="M11742" s="102" t="str">
        <f t="shared" si="183"/>
        <v>ADT</v>
      </c>
      <c r="N11742" s="102">
        <f>WEEKDAY([2]!Table1[[#This Row],[Travel Date]],2)</f>
        <v>6</v>
      </c>
      <c r="P11742" s="102">
        <v>1</v>
      </c>
    </row>
    <row r="11743" spans="2:16" x14ac:dyDescent="0.25">
      <c r="B11743" s="103"/>
      <c r="C11743" s="103"/>
      <c r="L11743" s="102" t="str">
        <f>[2]!Table1[[#This Row],[Orgn]]&amp;"-"&amp;[2]!Table1[[#This Row],[Dest]]</f>
        <v>BRI-SSH</v>
      </c>
      <c r="M11743" s="102" t="str">
        <f t="shared" si="183"/>
        <v>ADT</v>
      </c>
      <c r="N11743" s="102">
        <f>WEEKDAY([2]!Table1[[#This Row],[Travel Date]],2)</f>
        <v>6</v>
      </c>
      <c r="P11743" s="102">
        <v>1</v>
      </c>
    </row>
    <row r="11744" spans="2:16" x14ac:dyDescent="0.25">
      <c r="B11744" s="103"/>
      <c r="C11744" s="103"/>
      <c r="L11744" s="102" t="str">
        <f>[2]!Table1[[#This Row],[Orgn]]&amp;"-"&amp;[2]!Table1[[#This Row],[Dest]]</f>
        <v>BRI-SSH</v>
      </c>
      <c r="M11744" s="102" t="str">
        <f t="shared" si="183"/>
        <v>ADT</v>
      </c>
      <c r="N11744" s="102">
        <f>WEEKDAY([2]!Table1[[#This Row],[Travel Date]],2)</f>
        <v>6</v>
      </c>
      <c r="P11744" s="102">
        <v>1</v>
      </c>
    </row>
    <row r="11745" spans="2:16" x14ac:dyDescent="0.25">
      <c r="B11745" s="103"/>
      <c r="C11745" s="103"/>
      <c r="L11745" s="102" t="str">
        <f>[2]!Table1[[#This Row],[Orgn]]&amp;"-"&amp;[2]!Table1[[#This Row],[Dest]]</f>
        <v>BRI-SSH</v>
      </c>
      <c r="M11745" s="102" t="str">
        <f t="shared" si="183"/>
        <v>ADT</v>
      </c>
      <c r="N11745" s="102">
        <f>WEEKDAY([2]!Table1[[#This Row],[Travel Date]],2)</f>
        <v>6</v>
      </c>
      <c r="P11745" s="102">
        <v>1</v>
      </c>
    </row>
    <row r="11746" spans="2:16" x14ac:dyDescent="0.25">
      <c r="B11746" s="103"/>
      <c r="C11746" s="103"/>
      <c r="L11746" s="102" t="str">
        <f>[2]!Table1[[#This Row],[Orgn]]&amp;"-"&amp;[2]!Table1[[#This Row],[Dest]]</f>
        <v>SSH-NAP</v>
      </c>
      <c r="M11746" s="102" t="str">
        <f t="shared" si="183"/>
        <v>ADT</v>
      </c>
      <c r="N11746" s="102">
        <f>WEEKDAY([2]!Table1[[#This Row],[Travel Date]],2)</f>
        <v>6</v>
      </c>
      <c r="P11746" s="102">
        <v>1</v>
      </c>
    </row>
    <row r="11747" spans="2:16" x14ac:dyDescent="0.25">
      <c r="B11747" s="103"/>
      <c r="C11747" s="103"/>
      <c r="L11747" s="102" t="str">
        <f>[2]!Table1[[#This Row],[Orgn]]&amp;"-"&amp;[2]!Table1[[#This Row],[Dest]]</f>
        <v>SSH-NAP</v>
      </c>
      <c r="M11747" s="102" t="str">
        <f t="shared" si="183"/>
        <v>ADT</v>
      </c>
      <c r="N11747" s="102">
        <f>WEEKDAY([2]!Table1[[#This Row],[Travel Date]],2)</f>
        <v>6</v>
      </c>
      <c r="P11747" s="102">
        <v>1</v>
      </c>
    </row>
    <row r="11748" spans="2:16" x14ac:dyDescent="0.25">
      <c r="B11748" s="103"/>
      <c r="C11748" s="103"/>
      <c r="L11748" s="102" t="str">
        <f>[2]!Table1[[#This Row],[Orgn]]&amp;"-"&amp;[2]!Table1[[#This Row],[Dest]]</f>
        <v>SSH-NAP</v>
      </c>
      <c r="M11748" s="102" t="str">
        <f t="shared" si="183"/>
        <v>ADT</v>
      </c>
      <c r="N11748" s="102">
        <f>WEEKDAY([2]!Table1[[#This Row],[Travel Date]],2)</f>
        <v>6</v>
      </c>
      <c r="P11748" s="102">
        <v>1</v>
      </c>
    </row>
    <row r="11749" spans="2:16" x14ac:dyDescent="0.25">
      <c r="B11749" s="103"/>
      <c r="C11749" s="103"/>
      <c r="L11749" s="102" t="str">
        <f>[2]!Table1[[#This Row],[Orgn]]&amp;"-"&amp;[2]!Table1[[#This Row],[Dest]]</f>
        <v>SSH-NAP</v>
      </c>
      <c r="M11749" s="102" t="str">
        <f t="shared" si="183"/>
        <v>ADT</v>
      </c>
      <c r="N11749" s="102">
        <f>WEEKDAY([2]!Table1[[#This Row],[Travel Date]],2)</f>
        <v>6</v>
      </c>
      <c r="P11749" s="102">
        <v>1</v>
      </c>
    </row>
    <row r="11750" spans="2:16" x14ac:dyDescent="0.25">
      <c r="B11750" s="103"/>
      <c r="C11750" s="103"/>
      <c r="L11750" s="102" t="str">
        <f>[2]!Table1[[#This Row],[Orgn]]&amp;"-"&amp;[2]!Table1[[#This Row],[Dest]]</f>
        <v>SSH-NAP</v>
      </c>
      <c r="M11750" s="102" t="str">
        <f t="shared" si="183"/>
        <v>ADT</v>
      </c>
      <c r="N11750" s="102">
        <f>WEEKDAY([2]!Table1[[#This Row],[Travel Date]],2)</f>
        <v>6</v>
      </c>
      <c r="P11750" s="102">
        <v>1</v>
      </c>
    </row>
    <row r="11751" spans="2:16" x14ac:dyDescent="0.25">
      <c r="B11751" s="103"/>
      <c r="C11751" s="103"/>
      <c r="L11751" s="102" t="str">
        <f>[2]!Table1[[#This Row],[Orgn]]&amp;"-"&amp;[2]!Table1[[#This Row],[Dest]]</f>
        <v>SSH-NAP</v>
      </c>
      <c r="M11751" s="102" t="str">
        <f t="shared" si="183"/>
        <v>ADT</v>
      </c>
      <c r="N11751" s="102">
        <f>WEEKDAY([2]!Table1[[#This Row],[Travel Date]],2)</f>
        <v>6</v>
      </c>
      <c r="P11751" s="102">
        <v>1</v>
      </c>
    </row>
    <row r="11752" spans="2:16" x14ac:dyDescent="0.25">
      <c r="B11752" s="103"/>
      <c r="C11752" s="103"/>
      <c r="L11752" s="102" t="str">
        <f>[2]!Table1[[#This Row],[Orgn]]&amp;"-"&amp;[2]!Table1[[#This Row],[Dest]]</f>
        <v>SSH-NAP</v>
      </c>
      <c r="M11752" s="102" t="str">
        <f t="shared" si="183"/>
        <v>ADT</v>
      </c>
      <c r="N11752" s="102">
        <f>WEEKDAY([2]!Table1[[#This Row],[Travel Date]],2)</f>
        <v>6</v>
      </c>
      <c r="P11752" s="102">
        <v>1</v>
      </c>
    </row>
    <row r="11753" spans="2:16" x14ac:dyDescent="0.25">
      <c r="B11753" s="103"/>
      <c r="C11753" s="103"/>
      <c r="L11753" s="102" t="str">
        <f>[2]!Table1[[#This Row],[Orgn]]&amp;"-"&amp;[2]!Table1[[#This Row],[Dest]]</f>
        <v>SSH-NAP</v>
      </c>
      <c r="M11753" s="102" t="str">
        <f t="shared" si="183"/>
        <v>ADT</v>
      </c>
      <c r="N11753" s="102">
        <f>WEEKDAY([2]!Table1[[#This Row],[Travel Date]],2)</f>
        <v>6</v>
      </c>
      <c r="P11753" s="102">
        <v>1</v>
      </c>
    </row>
    <row r="11754" spans="2:16" x14ac:dyDescent="0.25">
      <c r="B11754" s="103"/>
      <c r="C11754" s="103"/>
      <c r="L11754" s="102" t="str">
        <f>[2]!Table1[[#This Row],[Orgn]]&amp;"-"&amp;[2]!Table1[[#This Row],[Dest]]</f>
        <v>SSH-NAP</v>
      </c>
      <c r="M11754" s="102" t="str">
        <f t="shared" si="183"/>
        <v>ADT</v>
      </c>
      <c r="N11754" s="102">
        <f>WEEKDAY([2]!Table1[[#This Row],[Travel Date]],2)</f>
        <v>6</v>
      </c>
      <c r="P11754" s="102">
        <v>1</v>
      </c>
    </row>
    <row r="11755" spans="2:16" x14ac:dyDescent="0.25">
      <c r="B11755" s="103"/>
      <c r="C11755" s="103"/>
      <c r="L11755" s="102" t="str">
        <f>[2]!Table1[[#This Row],[Orgn]]&amp;"-"&amp;[2]!Table1[[#This Row],[Dest]]</f>
        <v>SSH-NAP</v>
      </c>
      <c r="M11755" s="102" t="str">
        <f t="shared" si="183"/>
        <v>ADT</v>
      </c>
      <c r="N11755" s="102">
        <f>WEEKDAY([2]!Table1[[#This Row],[Travel Date]],2)</f>
        <v>6</v>
      </c>
      <c r="P11755" s="102">
        <v>1</v>
      </c>
    </row>
    <row r="11756" spans="2:16" x14ac:dyDescent="0.25">
      <c r="B11756" s="103"/>
      <c r="C11756" s="103"/>
      <c r="L11756" s="102" t="str">
        <f>[2]!Table1[[#This Row],[Orgn]]&amp;"-"&amp;[2]!Table1[[#This Row],[Dest]]</f>
        <v>SSH-NAP</v>
      </c>
      <c r="M11756" s="102" t="str">
        <f t="shared" si="183"/>
        <v>ADT</v>
      </c>
      <c r="N11756" s="102">
        <f>WEEKDAY([2]!Table1[[#This Row],[Travel Date]],2)</f>
        <v>6</v>
      </c>
      <c r="P11756" s="102">
        <v>1</v>
      </c>
    </row>
    <row r="11757" spans="2:16" x14ac:dyDescent="0.25">
      <c r="B11757" s="103"/>
      <c r="C11757" s="103"/>
      <c r="L11757" s="102" t="str">
        <f>[2]!Table1[[#This Row],[Orgn]]&amp;"-"&amp;[2]!Table1[[#This Row],[Dest]]</f>
        <v>SSH-NAP</v>
      </c>
      <c r="M11757" s="102" t="str">
        <f t="shared" si="183"/>
        <v>ADT</v>
      </c>
      <c r="N11757" s="102">
        <f>WEEKDAY([2]!Table1[[#This Row],[Travel Date]],2)</f>
        <v>6</v>
      </c>
      <c r="P11757" s="102">
        <v>1</v>
      </c>
    </row>
    <row r="11758" spans="2:16" x14ac:dyDescent="0.25">
      <c r="B11758" s="103"/>
      <c r="C11758" s="103"/>
      <c r="L11758" s="102" t="str">
        <f>[2]!Table1[[#This Row],[Orgn]]&amp;"-"&amp;[2]!Table1[[#This Row],[Dest]]</f>
        <v>SSH-NAP</v>
      </c>
      <c r="M11758" s="102" t="str">
        <f t="shared" si="183"/>
        <v>ADT</v>
      </c>
      <c r="N11758" s="102">
        <f>WEEKDAY([2]!Table1[[#This Row],[Travel Date]],2)</f>
        <v>6</v>
      </c>
      <c r="P11758" s="102">
        <v>1</v>
      </c>
    </row>
    <row r="11759" spans="2:16" x14ac:dyDescent="0.25">
      <c r="B11759" s="103"/>
      <c r="C11759" s="103"/>
      <c r="L11759" s="102" t="str">
        <f>[2]!Table1[[#This Row],[Orgn]]&amp;"-"&amp;[2]!Table1[[#This Row],[Dest]]</f>
        <v>SSH-NAP</v>
      </c>
      <c r="M11759" s="102" t="str">
        <f t="shared" si="183"/>
        <v>ADT</v>
      </c>
      <c r="N11759" s="102">
        <f>WEEKDAY([2]!Table1[[#This Row],[Travel Date]],2)</f>
        <v>6</v>
      </c>
      <c r="P11759" s="102">
        <v>1</v>
      </c>
    </row>
    <row r="11760" spans="2:16" x14ac:dyDescent="0.25">
      <c r="B11760" s="103"/>
      <c r="C11760" s="103"/>
      <c r="L11760" s="102" t="str">
        <f>[2]!Table1[[#This Row],[Orgn]]&amp;"-"&amp;[2]!Table1[[#This Row],[Dest]]</f>
        <v>SSH-NAP</v>
      </c>
      <c r="M11760" s="102" t="str">
        <f t="shared" si="183"/>
        <v>ADT</v>
      </c>
      <c r="N11760" s="102">
        <f>WEEKDAY([2]!Table1[[#This Row],[Travel Date]],2)</f>
        <v>6</v>
      </c>
      <c r="P11760" s="102">
        <v>1</v>
      </c>
    </row>
    <row r="11761" spans="2:16" x14ac:dyDescent="0.25">
      <c r="B11761" s="103"/>
      <c r="C11761" s="103"/>
      <c r="L11761" s="102" t="str">
        <f>[2]!Table1[[#This Row],[Orgn]]&amp;"-"&amp;[2]!Table1[[#This Row],[Dest]]</f>
        <v>SSH-NAP</v>
      </c>
      <c r="M11761" s="102" t="str">
        <f t="shared" si="183"/>
        <v>ADT</v>
      </c>
      <c r="N11761" s="102">
        <f>WEEKDAY([2]!Table1[[#This Row],[Travel Date]],2)</f>
        <v>6</v>
      </c>
      <c r="P11761" s="102">
        <v>1</v>
      </c>
    </row>
    <row r="11762" spans="2:16" x14ac:dyDescent="0.25">
      <c r="B11762" s="103"/>
      <c r="C11762" s="103"/>
      <c r="L11762" s="102" t="str">
        <f>[2]!Table1[[#This Row],[Orgn]]&amp;"-"&amp;[2]!Table1[[#This Row],[Dest]]</f>
        <v>SSH-NAP</v>
      </c>
      <c r="M11762" s="102" t="str">
        <f t="shared" si="183"/>
        <v>ADT</v>
      </c>
      <c r="N11762" s="102">
        <f>WEEKDAY([2]!Table1[[#This Row],[Travel Date]],2)</f>
        <v>6</v>
      </c>
      <c r="P11762" s="102">
        <v>1</v>
      </c>
    </row>
    <row r="11763" spans="2:16" x14ac:dyDescent="0.25">
      <c r="B11763" s="103"/>
      <c r="C11763" s="103"/>
      <c r="L11763" s="102" t="str">
        <f>[2]!Table1[[#This Row],[Orgn]]&amp;"-"&amp;[2]!Table1[[#This Row],[Dest]]</f>
        <v>SSH-NAP</v>
      </c>
      <c r="M11763" s="102" t="str">
        <f t="shared" si="183"/>
        <v>ADT</v>
      </c>
      <c r="N11763" s="102">
        <f>WEEKDAY([2]!Table1[[#This Row],[Travel Date]],2)</f>
        <v>6</v>
      </c>
      <c r="P11763" s="102">
        <v>1</v>
      </c>
    </row>
    <row r="11764" spans="2:16" x14ac:dyDescent="0.25">
      <c r="B11764" s="103"/>
      <c r="C11764" s="103"/>
      <c r="L11764" s="102" t="str">
        <f>[2]!Table1[[#This Row],[Orgn]]&amp;"-"&amp;[2]!Table1[[#This Row],[Dest]]</f>
        <v>SSH-NAP</v>
      </c>
      <c r="M11764" s="102" t="str">
        <f t="shared" si="183"/>
        <v>ADT</v>
      </c>
      <c r="N11764" s="102">
        <f>WEEKDAY([2]!Table1[[#This Row],[Travel Date]],2)</f>
        <v>6</v>
      </c>
      <c r="P11764" s="102">
        <v>1</v>
      </c>
    </row>
    <row r="11765" spans="2:16" x14ac:dyDescent="0.25">
      <c r="B11765" s="103"/>
      <c r="C11765" s="103"/>
      <c r="L11765" s="102" t="str">
        <f>[2]!Table1[[#This Row],[Orgn]]&amp;"-"&amp;[2]!Table1[[#This Row],[Dest]]</f>
        <v>NAP-SSH</v>
      </c>
      <c r="M11765" s="102" t="str">
        <f t="shared" si="183"/>
        <v>ADT</v>
      </c>
      <c r="N11765" s="102">
        <f>WEEKDAY([2]!Table1[[#This Row],[Travel Date]],2)</f>
        <v>6</v>
      </c>
      <c r="P11765" s="102">
        <v>1</v>
      </c>
    </row>
    <row r="11766" spans="2:16" x14ac:dyDescent="0.25">
      <c r="B11766" s="103"/>
      <c r="C11766" s="103"/>
      <c r="L11766" s="102" t="str">
        <f>[2]!Table1[[#This Row],[Orgn]]&amp;"-"&amp;[2]!Table1[[#This Row],[Dest]]</f>
        <v>NAP-SSH</v>
      </c>
      <c r="M11766" s="102" t="str">
        <f t="shared" si="183"/>
        <v>ADT</v>
      </c>
      <c r="N11766" s="102">
        <f>WEEKDAY([2]!Table1[[#This Row],[Travel Date]],2)</f>
        <v>6</v>
      </c>
      <c r="P11766" s="102">
        <v>1</v>
      </c>
    </row>
    <row r="11767" spans="2:16" x14ac:dyDescent="0.25">
      <c r="B11767" s="103"/>
      <c r="C11767" s="103"/>
      <c r="L11767" s="102" t="str">
        <f>[2]!Table1[[#This Row],[Orgn]]&amp;"-"&amp;[2]!Table1[[#This Row],[Dest]]</f>
        <v>NAP-SSH</v>
      </c>
      <c r="M11767" s="102" t="str">
        <f t="shared" si="183"/>
        <v>ADT</v>
      </c>
      <c r="N11767" s="102">
        <f>WEEKDAY([2]!Table1[[#This Row],[Travel Date]],2)</f>
        <v>6</v>
      </c>
      <c r="P11767" s="102">
        <v>1</v>
      </c>
    </row>
    <row r="11768" spans="2:16" x14ac:dyDescent="0.25">
      <c r="B11768" s="103"/>
      <c r="C11768" s="103"/>
      <c r="L11768" s="102" t="str">
        <f>[2]!Table1[[#This Row],[Orgn]]&amp;"-"&amp;[2]!Table1[[#This Row],[Dest]]</f>
        <v>NAP-SSH</v>
      </c>
      <c r="M11768" s="102" t="str">
        <f t="shared" si="183"/>
        <v>ADT</v>
      </c>
      <c r="N11768" s="102">
        <f>WEEKDAY([2]!Table1[[#This Row],[Travel Date]],2)</f>
        <v>6</v>
      </c>
      <c r="P11768" s="102">
        <v>1</v>
      </c>
    </row>
    <row r="11769" spans="2:16" x14ac:dyDescent="0.25">
      <c r="B11769" s="103"/>
      <c r="C11769" s="103"/>
      <c r="L11769" s="102" t="str">
        <f>[2]!Table1[[#This Row],[Orgn]]&amp;"-"&amp;[2]!Table1[[#This Row],[Dest]]</f>
        <v>NAP-SSH</v>
      </c>
      <c r="M11769" s="102" t="str">
        <f t="shared" si="183"/>
        <v>ADT</v>
      </c>
      <c r="N11769" s="102">
        <f>WEEKDAY([2]!Table1[[#This Row],[Travel Date]],2)</f>
        <v>6</v>
      </c>
      <c r="P11769" s="102">
        <v>1</v>
      </c>
    </row>
    <row r="11770" spans="2:16" x14ac:dyDescent="0.25">
      <c r="B11770" s="103"/>
      <c r="C11770" s="103"/>
      <c r="L11770" s="102" t="str">
        <f>[2]!Table1[[#This Row],[Orgn]]&amp;"-"&amp;[2]!Table1[[#This Row],[Dest]]</f>
        <v>NAP-SSH</v>
      </c>
      <c r="M11770" s="102" t="str">
        <f t="shared" si="183"/>
        <v>ADT</v>
      </c>
      <c r="N11770" s="102">
        <f>WEEKDAY([2]!Table1[[#This Row],[Travel Date]],2)</f>
        <v>6</v>
      </c>
      <c r="P11770" s="102">
        <v>1</v>
      </c>
    </row>
    <row r="11771" spans="2:16" x14ac:dyDescent="0.25">
      <c r="B11771" s="103"/>
      <c r="C11771" s="103"/>
      <c r="L11771" s="102" t="str">
        <f>[2]!Table1[[#This Row],[Orgn]]&amp;"-"&amp;[2]!Table1[[#This Row],[Dest]]</f>
        <v>NAP-SSH</v>
      </c>
      <c r="M11771" s="102" t="str">
        <f t="shared" si="183"/>
        <v>ADT</v>
      </c>
      <c r="N11771" s="102">
        <f>WEEKDAY([2]!Table1[[#This Row],[Travel Date]],2)</f>
        <v>6</v>
      </c>
      <c r="P11771" s="102">
        <v>1</v>
      </c>
    </row>
    <row r="11772" spans="2:16" x14ac:dyDescent="0.25">
      <c r="B11772" s="103"/>
      <c r="C11772" s="103"/>
      <c r="L11772" s="102" t="str">
        <f>[2]!Table1[[#This Row],[Orgn]]&amp;"-"&amp;[2]!Table1[[#This Row],[Dest]]</f>
        <v>NAP-SSH</v>
      </c>
      <c r="M11772" s="102" t="str">
        <f t="shared" si="183"/>
        <v>ADT</v>
      </c>
      <c r="N11772" s="102">
        <f>WEEKDAY([2]!Table1[[#This Row],[Travel Date]],2)</f>
        <v>6</v>
      </c>
      <c r="P11772" s="102">
        <v>1</v>
      </c>
    </row>
    <row r="11773" spans="2:16" x14ac:dyDescent="0.25">
      <c r="B11773" s="103"/>
      <c r="C11773" s="103"/>
      <c r="L11773" s="102" t="str">
        <f>[2]!Table1[[#This Row],[Orgn]]&amp;"-"&amp;[2]!Table1[[#This Row],[Dest]]</f>
        <v>NAP-SSH</v>
      </c>
      <c r="M11773" s="102" t="str">
        <f t="shared" si="183"/>
        <v>ADT</v>
      </c>
      <c r="N11773" s="102">
        <f>WEEKDAY([2]!Table1[[#This Row],[Travel Date]],2)</f>
        <v>6</v>
      </c>
      <c r="P11773" s="102">
        <v>1</v>
      </c>
    </row>
    <row r="11774" spans="2:16" x14ac:dyDescent="0.25">
      <c r="B11774" s="103"/>
      <c r="C11774" s="103"/>
      <c r="L11774" s="102" t="str">
        <f>[2]!Table1[[#This Row],[Orgn]]&amp;"-"&amp;[2]!Table1[[#This Row],[Dest]]</f>
        <v>NAP-SSH</v>
      </c>
      <c r="M11774" s="102" t="str">
        <f t="shared" si="183"/>
        <v>ADT</v>
      </c>
      <c r="N11774" s="102">
        <f>WEEKDAY([2]!Table1[[#This Row],[Travel Date]],2)</f>
        <v>6</v>
      </c>
      <c r="P11774" s="102">
        <v>1</v>
      </c>
    </row>
    <row r="11775" spans="2:16" x14ac:dyDescent="0.25">
      <c r="B11775" s="103"/>
      <c r="C11775" s="103"/>
      <c r="L11775" s="102" t="str">
        <f>[2]!Table1[[#This Row],[Orgn]]&amp;"-"&amp;[2]!Table1[[#This Row],[Dest]]</f>
        <v>NAP-SSH</v>
      </c>
      <c r="M11775" s="102" t="str">
        <f t="shared" si="183"/>
        <v>ADT</v>
      </c>
      <c r="N11775" s="102">
        <f>WEEKDAY([2]!Table1[[#This Row],[Travel Date]],2)</f>
        <v>6</v>
      </c>
      <c r="P11775" s="102">
        <v>1</v>
      </c>
    </row>
    <row r="11776" spans="2:16" x14ac:dyDescent="0.25">
      <c r="B11776" s="103"/>
      <c r="C11776" s="103"/>
      <c r="L11776" s="102" t="str">
        <f>[2]!Table1[[#This Row],[Orgn]]&amp;"-"&amp;[2]!Table1[[#This Row],[Dest]]</f>
        <v>NAP-SSH</v>
      </c>
      <c r="M11776" s="102" t="str">
        <f t="shared" si="183"/>
        <v>ADT</v>
      </c>
      <c r="N11776" s="102">
        <f>WEEKDAY([2]!Table1[[#This Row],[Travel Date]],2)</f>
        <v>6</v>
      </c>
      <c r="P11776" s="102">
        <v>1</v>
      </c>
    </row>
    <row r="11777" spans="2:16" x14ac:dyDescent="0.25">
      <c r="B11777" s="103"/>
      <c r="C11777" s="103"/>
      <c r="L11777" s="102" t="str">
        <f>[2]!Table1[[#This Row],[Orgn]]&amp;"-"&amp;[2]!Table1[[#This Row],[Dest]]</f>
        <v>NAP-SSH</v>
      </c>
      <c r="M11777" s="102" t="str">
        <f t="shared" si="183"/>
        <v>ADT</v>
      </c>
      <c r="N11777" s="102">
        <f>WEEKDAY([2]!Table1[[#This Row],[Travel Date]],2)</f>
        <v>6</v>
      </c>
      <c r="P11777" s="102">
        <v>1</v>
      </c>
    </row>
    <row r="11778" spans="2:16" x14ac:dyDescent="0.25">
      <c r="B11778" s="103"/>
      <c r="C11778" s="103"/>
      <c r="L11778" s="102" t="str">
        <f>[2]!Table1[[#This Row],[Orgn]]&amp;"-"&amp;[2]!Table1[[#This Row],[Dest]]</f>
        <v>NAP-SSH</v>
      </c>
      <c r="M11778" s="102" t="str">
        <f t="shared" ref="M11778:M11841" si="184">IF(TRIM(C11778)="INF", "INF", IF(TRIM(C11778)="CHD", "CHD", "ADT"))</f>
        <v>ADT</v>
      </c>
      <c r="N11778" s="102">
        <f>WEEKDAY([2]!Table1[[#This Row],[Travel Date]],2)</f>
        <v>6</v>
      </c>
      <c r="P11778" s="102">
        <v>1</v>
      </c>
    </row>
    <row r="11779" spans="2:16" x14ac:dyDescent="0.25">
      <c r="B11779" s="103"/>
      <c r="C11779" s="103"/>
      <c r="L11779" s="102" t="str">
        <f>[2]!Table1[[#This Row],[Orgn]]&amp;"-"&amp;[2]!Table1[[#This Row],[Dest]]</f>
        <v>NAP-SSH</v>
      </c>
      <c r="M11779" s="102" t="str">
        <f t="shared" si="184"/>
        <v>ADT</v>
      </c>
      <c r="N11779" s="102">
        <f>WEEKDAY([2]!Table1[[#This Row],[Travel Date]],2)</f>
        <v>6</v>
      </c>
      <c r="P11779" s="102">
        <v>1</v>
      </c>
    </row>
    <row r="11780" spans="2:16" x14ac:dyDescent="0.25">
      <c r="B11780" s="103"/>
      <c r="C11780" s="103"/>
      <c r="L11780" s="102" t="str">
        <f>[2]!Table1[[#This Row],[Orgn]]&amp;"-"&amp;[2]!Table1[[#This Row],[Dest]]</f>
        <v>NAP-SSH</v>
      </c>
      <c r="M11780" s="102" t="str">
        <f t="shared" si="184"/>
        <v>ADT</v>
      </c>
      <c r="N11780" s="102">
        <f>WEEKDAY([2]!Table1[[#This Row],[Travel Date]],2)</f>
        <v>6</v>
      </c>
      <c r="P11780" s="102">
        <v>1</v>
      </c>
    </row>
    <row r="11781" spans="2:16" x14ac:dyDescent="0.25">
      <c r="B11781" s="103"/>
      <c r="C11781" s="103"/>
      <c r="L11781" s="102" t="str">
        <f>[2]!Table1[[#This Row],[Orgn]]&amp;"-"&amp;[2]!Table1[[#This Row],[Dest]]</f>
        <v>NAP-SSH</v>
      </c>
      <c r="M11781" s="102" t="str">
        <f t="shared" si="184"/>
        <v>ADT</v>
      </c>
      <c r="N11781" s="102">
        <f>WEEKDAY([2]!Table1[[#This Row],[Travel Date]],2)</f>
        <v>6</v>
      </c>
      <c r="P11781" s="102">
        <v>1</v>
      </c>
    </row>
    <row r="11782" spans="2:16" x14ac:dyDescent="0.25">
      <c r="B11782" s="103"/>
      <c r="C11782" s="103"/>
      <c r="L11782" s="102" t="str">
        <f>[2]!Table1[[#This Row],[Orgn]]&amp;"-"&amp;[2]!Table1[[#This Row],[Dest]]</f>
        <v>NAP-SSH</v>
      </c>
      <c r="M11782" s="102" t="str">
        <f t="shared" si="184"/>
        <v>ADT</v>
      </c>
      <c r="N11782" s="102">
        <f>WEEKDAY([2]!Table1[[#This Row],[Travel Date]],2)</f>
        <v>6</v>
      </c>
      <c r="P11782" s="102">
        <v>1</v>
      </c>
    </row>
    <row r="11783" spans="2:16" x14ac:dyDescent="0.25">
      <c r="B11783" s="103"/>
      <c r="C11783" s="103"/>
      <c r="L11783" s="102" t="str">
        <f>[2]!Table1[[#This Row],[Orgn]]&amp;"-"&amp;[2]!Table1[[#This Row],[Dest]]</f>
        <v>NAP-SSH</v>
      </c>
      <c r="M11783" s="102" t="str">
        <f t="shared" si="184"/>
        <v>ADT</v>
      </c>
      <c r="N11783" s="102">
        <f>WEEKDAY([2]!Table1[[#This Row],[Travel Date]],2)</f>
        <v>6</v>
      </c>
      <c r="P11783" s="102">
        <v>1</v>
      </c>
    </row>
    <row r="11784" spans="2:16" x14ac:dyDescent="0.25">
      <c r="B11784" s="103"/>
      <c r="C11784" s="103"/>
      <c r="L11784" s="102" t="str">
        <f>[2]!Table1[[#This Row],[Orgn]]&amp;"-"&amp;[2]!Table1[[#This Row],[Dest]]</f>
        <v>NAP-SSH</v>
      </c>
      <c r="M11784" s="102" t="str">
        <f t="shared" si="184"/>
        <v>ADT</v>
      </c>
      <c r="N11784" s="102">
        <f>WEEKDAY([2]!Table1[[#This Row],[Travel Date]],2)</f>
        <v>6</v>
      </c>
      <c r="P11784" s="102">
        <v>1</v>
      </c>
    </row>
    <row r="11785" spans="2:16" x14ac:dyDescent="0.25">
      <c r="B11785" s="103"/>
      <c r="C11785" s="103"/>
      <c r="L11785" s="102" t="str">
        <f>[2]!Table1[[#This Row],[Orgn]]&amp;"-"&amp;[2]!Table1[[#This Row],[Dest]]</f>
        <v>NAP-SSH</v>
      </c>
      <c r="M11785" s="102" t="str">
        <f t="shared" si="184"/>
        <v>ADT</v>
      </c>
      <c r="N11785" s="102">
        <f>WEEKDAY([2]!Table1[[#This Row],[Travel Date]],2)</f>
        <v>6</v>
      </c>
      <c r="P11785" s="102">
        <v>1</v>
      </c>
    </row>
    <row r="11786" spans="2:16" x14ac:dyDescent="0.25">
      <c r="B11786" s="103"/>
      <c r="C11786" s="103"/>
      <c r="L11786" s="102" t="str">
        <f>[2]!Table1[[#This Row],[Orgn]]&amp;"-"&amp;[2]!Table1[[#This Row],[Dest]]</f>
        <v>NAP-SSH</v>
      </c>
      <c r="M11786" s="102" t="str">
        <f t="shared" si="184"/>
        <v>ADT</v>
      </c>
      <c r="N11786" s="102">
        <f>WEEKDAY([2]!Table1[[#This Row],[Travel Date]],2)</f>
        <v>6</v>
      </c>
      <c r="P11786" s="102">
        <v>1</v>
      </c>
    </row>
    <row r="11787" spans="2:16" x14ac:dyDescent="0.25">
      <c r="B11787" s="103"/>
      <c r="C11787" s="103"/>
      <c r="L11787" s="102" t="str">
        <f>[2]!Table1[[#This Row],[Orgn]]&amp;"-"&amp;[2]!Table1[[#This Row],[Dest]]</f>
        <v>NAP-SSH</v>
      </c>
      <c r="M11787" s="102" t="str">
        <f t="shared" si="184"/>
        <v>ADT</v>
      </c>
      <c r="N11787" s="102">
        <f>WEEKDAY([2]!Table1[[#This Row],[Travel Date]],2)</f>
        <v>6</v>
      </c>
      <c r="P11787" s="102">
        <v>1</v>
      </c>
    </row>
    <row r="11788" spans="2:16" x14ac:dyDescent="0.25">
      <c r="B11788" s="103"/>
      <c r="C11788" s="103"/>
      <c r="L11788" s="102" t="str">
        <f>[2]!Table1[[#This Row],[Orgn]]&amp;"-"&amp;[2]!Table1[[#This Row],[Dest]]</f>
        <v>NAP-SSH</v>
      </c>
      <c r="M11788" s="102" t="str">
        <f t="shared" si="184"/>
        <v>ADT</v>
      </c>
      <c r="N11788" s="102">
        <f>WEEKDAY([2]!Table1[[#This Row],[Travel Date]],2)</f>
        <v>6</v>
      </c>
      <c r="P11788" s="102">
        <v>1</v>
      </c>
    </row>
    <row r="11789" spans="2:16" x14ac:dyDescent="0.25">
      <c r="B11789" s="103"/>
      <c r="C11789" s="103"/>
      <c r="L11789" s="102" t="str">
        <f>[2]!Table1[[#This Row],[Orgn]]&amp;"-"&amp;[2]!Table1[[#This Row],[Dest]]</f>
        <v>NAP-SSH</v>
      </c>
      <c r="M11789" s="102" t="str">
        <f t="shared" si="184"/>
        <v>ADT</v>
      </c>
      <c r="N11789" s="102">
        <f>WEEKDAY([2]!Table1[[#This Row],[Travel Date]],2)</f>
        <v>6</v>
      </c>
      <c r="P11789" s="102">
        <v>1</v>
      </c>
    </row>
    <row r="11790" spans="2:16" x14ac:dyDescent="0.25">
      <c r="B11790" s="103"/>
      <c r="C11790" s="103"/>
      <c r="L11790" s="102" t="str">
        <f>[2]!Table1[[#This Row],[Orgn]]&amp;"-"&amp;[2]!Table1[[#This Row],[Dest]]</f>
        <v>SSH-FCO</v>
      </c>
      <c r="M11790" s="102" t="str">
        <f t="shared" si="184"/>
        <v>ADT</v>
      </c>
      <c r="N11790" s="102">
        <f>WEEKDAY([2]!Table1[[#This Row],[Travel Date]],2)</f>
        <v>6</v>
      </c>
      <c r="P11790" s="102">
        <v>1</v>
      </c>
    </row>
    <row r="11791" spans="2:16" x14ac:dyDescent="0.25">
      <c r="B11791" s="103"/>
      <c r="C11791" s="103"/>
      <c r="L11791" s="102" t="str">
        <f>[2]!Table1[[#This Row],[Orgn]]&amp;"-"&amp;[2]!Table1[[#This Row],[Dest]]</f>
        <v>SSH-FCO</v>
      </c>
      <c r="M11791" s="102" t="str">
        <f t="shared" si="184"/>
        <v>ADT</v>
      </c>
      <c r="N11791" s="102">
        <f>WEEKDAY([2]!Table1[[#This Row],[Travel Date]],2)</f>
        <v>6</v>
      </c>
      <c r="P11791" s="102">
        <v>1</v>
      </c>
    </row>
    <row r="11792" spans="2:16" x14ac:dyDescent="0.25">
      <c r="B11792" s="103"/>
      <c r="C11792" s="103"/>
      <c r="L11792" s="102" t="str">
        <f>[2]!Table1[[#This Row],[Orgn]]&amp;"-"&amp;[2]!Table1[[#This Row],[Dest]]</f>
        <v>SSH-FCO</v>
      </c>
      <c r="M11792" s="102" t="str">
        <f t="shared" si="184"/>
        <v>ADT</v>
      </c>
      <c r="N11792" s="102">
        <f>WEEKDAY([2]!Table1[[#This Row],[Travel Date]],2)</f>
        <v>6</v>
      </c>
      <c r="P11792" s="102">
        <v>1</v>
      </c>
    </row>
    <row r="11793" spans="2:16" x14ac:dyDescent="0.25">
      <c r="B11793" s="103"/>
      <c r="C11793" s="103"/>
      <c r="L11793" s="102" t="str">
        <f>[2]!Table1[[#This Row],[Orgn]]&amp;"-"&amp;[2]!Table1[[#This Row],[Dest]]</f>
        <v>SSH-FCO</v>
      </c>
      <c r="M11793" s="102" t="str">
        <f t="shared" si="184"/>
        <v>ADT</v>
      </c>
      <c r="N11793" s="102">
        <f>WEEKDAY([2]!Table1[[#This Row],[Travel Date]],2)</f>
        <v>6</v>
      </c>
      <c r="P11793" s="102">
        <v>1</v>
      </c>
    </row>
    <row r="11794" spans="2:16" x14ac:dyDescent="0.25">
      <c r="B11794" s="103"/>
      <c r="C11794" s="103"/>
      <c r="L11794" s="102" t="str">
        <f>[2]!Table1[[#This Row],[Orgn]]&amp;"-"&amp;[2]!Table1[[#This Row],[Dest]]</f>
        <v>SSH-FCO</v>
      </c>
      <c r="M11794" s="102" t="str">
        <f t="shared" si="184"/>
        <v>ADT</v>
      </c>
      <c r="N11794" s="102">
        <f>WEEKDAY([2]!Table1[[#This Row],[Travel Date]],2)</f>
        <v>6</v>
      </c>
      <c r="P11794" s="102">
        <v>1</v>
      </c>
    </row>
    <row r="11795" spans="2:16" x14ac:dyDescent="0.25">
      <c r="B11795" s="103"/>
      <c r="C11795" s="103"/>
      <c r="L11795" s="102" t="str">
        <f>[2]!Table1[[#This Row],[Orgn]]&amp;"-"&amp;[2]!Table1[[#This Row],[Dest]]</f>
        <v>SSH-FCO</v>
      </c>
      <c r="M11795" s="102" t="str">
        <f t="shared" si="184"/>
        <v>ADT</v>
      </c>
      <c r="N11795" s="102">
        <f>WEEKDAY([2]!Table1[[#This Row],[Travel Date]],2)</f>
        <v>6</v>
      </c>
      <c r="P11795" s="102">
        <v>1</v>
      </c>
    </row>
    <row r="11796" spans="2:16" x14ac:dyDescent="0.25">
      <c r="B11796" s="103"/>
      <c r="C11796" s="103"/>
      <c r="L11796" s="102" t="str">
        <f>[2]!Table1[[#This Row],[Orgn]]&amp;"-"&amp;[2]!Table1[[#This Row],[Dest]]</f>
        <v>SSH-FCO</v>
      </c>
      <c r="M11796" s="102" t="str">
        <f t="shared" si="184"/>
        <v>ADT</v>
      </c>
      <c r="N11796" s="102">
        <f>WEEKDAY([2]!Table1[[#This Row],[Travel Date]],2)</f>
        <v>6</v>
      </c>
      <c r="P11796" s="102">
        <v>1</v>
      </c>
    </row>
    <row r="11797" spans="2:16" x14ac:dyDescent="0.25">
      <c r="B11797" s="103"/>
      <c r="C11797" s="103"/>
      <c r="L11797" s="102" t="str">
        <f>[2]!Table1[[#This Row],[Orgn]]&amp;"-"&amp;[2]!Table1[[#This Row],[Dest]]</f>
        <v>SSH-FCO</v>
      </c>
      <c r="M11797" s="102" t="str">
        <f t="shared" si="184"/>
        <v>ADT</v>
      </c>
      <c r="N11797" s="102">
        <f>WEEKDAY([2]!Table1[[#This Row],[Travel Date]],2)</f>
        <v>6</v>
      </c>
      <c r="P11797" s="102">
        <v>1</v>
      </c>
    </row>
    <row r="11798" spans="2:16" x14ac:dyDescent="0.25">
      <c r="B11798" s="103"/>
      <c r="C11798" s="103"/>
      <c r="L11798" s="102" t="str">
        <f>[2]!Table1[[#This Row],[Orgn]]&amp;"-"&amp;[2]!Table1[[#This Row],[Dest]]</f>
        <v>SSH-FCO</v>
      </c>
      <c r="M11798" s="102" t="str">
        <f t="shared" si="184"/>
        <v>ADT</v>
      </c>
      <c r="N11798" s="102">
        <f>WEEKDAY([2]!Table1[[#This Row],[Travel Date]],2)</f>
        <v>6</v>
      </c>
      <c r="P11798" s="102">
        <v>1</v>
      </c>
    </row>
    <row r="11799" spans="2:16" x14ac:dyDescent="0.25">
      <c r="B11799" s="103"/>
      <c r="C11799" s="103"/>
      <c r="L11799" s="102" t="str">
        <f>[2]!Table1[[#This Row],[Orgn]]&amp;"-"&amp;[2]!Table1[[#This Row],[Dest]]</f>
        <v>SSH-FCO</v>
      </c>
      <c r="M11799" s="102" t="str">
        <f t="shared" si="184"/>
        <v>ADT</v>
      </c>
      <c r="N11799" s="102">
        <f>WEEKDAY([2]!Table1[[#This Row],[Travel Date]],2)</f>
        <v>6</v>
      </c>
      <c r="P11799" s="102">
        <v>1</v>
      </c>
    </row>
    <row r="11800" spans="2:16" x14ac:dyDescent="0.25">
      <c r="B11800" s="103"/>
      <c r="C11800" s="103"/>
      <c r="L11800" s="102" t="str">
        <f>[2]!Table1[[#This Row],[Orgn]]&amp;"-"&amp;[2]!Table1[[#This Row],[Dest]]</f>
        <v>SSH-FCO</v>
      </c>
      <c r="M11800" s="102" t="str">
        <f t="shared" si="184"/>
        <v>ADT</v>
      </c>
      <c r="N11800" s="102">
        <f>WEEKDAY([2]!Table1[[#This Row],[Travel Date]],2)</f>
        <v>6</v>
      </c>
      <c r="P11800" s="102">
        <v>1</v>
      </c>
    </row>
    <row r="11801" spans="2:16" x14ac:dyDescent="0.25">
      <c r="B11801" s="103"/>
      <c r="C11801" s="103"/>
      <c r="L11801" s="102" t="str">
        <f>[2]!Table1[[#This Row],[Orgn]]&amp;"-"&amp;[2]!Table1[[#This Row],[Dest]]</f>
        <v>SSH-FCO</v>
      </c>
      <c r="M11801" s="102" t="str">
        <f t="shared" si="184"/>
        <v>ADT</v>
      </c>
      <c r="N11801" s="102">
        <f>WEEKDAY([2]!Table1[[#This Row],[Travel Date]],2)</f>
        <v>6</v>
      </c>
      <c r="P11801" s="102">
        <v>1</v>
      </c>
    </row>
    <row r="11802" spans="2:16" x14ac:dyDescent="0.25">
      <c r="B11802" s="103"/>
      <c r="C11802" s="103"/>
      <c r="L11802" s="102" t="str">
        <f>[2]!Table1[[#This Row],[Orgn]]&amp;"-"&amp;[2]!Table1[[#This Row],[Dest]]</f>
        <v>SSH-FCO</v>
      </c>
      <c r="M11802" s="102" t="str">
        <f t="shared" si="184"/>
        <v>ADT</v>
      </c>
      <c r="N11802" s="102">
        <f>WEEKDAY([2]!Table1[[#This Row],[Travel Date]],2)</f>
        <v>6</v>
      </c>
      <c r="P11802" s="102">
        <v>1</v>
      </c>
    </row>
    <row r="11803" spans="2:16" x14ac:dyDescent="0.25">
      <c r="B11803" s="103"/>
      <c r="C11803" s="103"/>
      <c r="L11803" s="102" t="str">
        <f>[2]!Table1[[#This Row],[Orgn]]&amp;"-"&amp;[2]!Table1[[#This Row],[Dest]]</f>
        <v>SSH-FCO</v>
      </c>
      <c r="M11803" s="102" t="str">
        <f t="shared" si="184"/>
        <v>ADT</v>
      </c>
      <c r="N11803" s="102">
        <f>WEEKDAY([2]!Table1[[#This Row],[Travel Date]],2)</f>
        <v>6</v>
      </c>
      <c r="P11803" s="102">
        <v>1</v>
      </c>
    </row>
    <row r="11804" spans="2:16" x14ac:dyDescent="0.25">
      <c r="B11804" s="103"/>
      <c r="C11804" s="103"/>
      <c r="L11804" s="102" t="str">
        <f>[2]!Table1[[#This Row],[Orgn]]&amp;"-"&amp;[2]!Table1[[#This Row],[Dest]]</f>
        <v>SSH-FCO</v>
      </c>
      <c r="M11804" s="102" t="str">
        <f t="shared" si="184"/>
        <v>ADT</v>
      </c>
      <c r="N11804" s="102">
        <f>WEEKDAY([2]!Table1[[#This Row],[Travel Date]],2)</f>
        <v>6</v>
      </c>
      <c r="P11804" s="102">
        <v>1</v>
      </c>
    </row>
    <row r="11805" spans="2:16" x14ac:dyDescent="0.25">
      <c r="B11805" s="103"/>
      <c r="C11805" s="103"/>
      <c r="L11805" s="102" t="str">
        <f>[2]!Table1[[#This Row],[Orgn]]&amp;"-"&amp;[2]!Table1[[#This Row],[Dest]]</f>
        <v>SSH-FCO</v>
      </c>
      <c r="M11805" s="102" t="str">
        <f t="shared" si="184"/>
        <v>ADT</v>
      </c>
      <c r="N11805" s="102">
        <f>WEEKDAY([2]!Table1[[#This Row],[Travel Date]],2)</f>
        <v>6</v>
      </c>
      <c r="P11805" s="102">
        <v>1</v>
      </c>
    </row>
    <row r="11806" spans="2:16" x14ac:dyDescent="0.25">
      <c r="B11806" s="103"/>
      <c r="C11806" s="103"/>
      <c r="L11806" s="102" t="str">
        <f>[2]!Table1[[#This Row],[Orgn]]&amp;"-"&amp;[2]!Table1[[#This Row],[Dest]]</f>
        <v>SSH-FCO</v>
      </c>
      <c r="M11806" s="102" t="str">
        <f t="shared" si="184"/>
        <v>ADT</v>
      </c>
      <c r="N11806" s="102">
        <f>WEEKDAY([2]!Table1[[#This Row],[Travel Date]],2)</f>
        <v>6</v>
      </c>
      <c r="P11806" s="102">
        <v>1</v>
      </c>
    </row>
    <row r="11807" spans="2:16" x14ac:dyDescent="0.25">
      <c r="B11807" s="103"/>
      <c r="C11807" s="103"/>
      <c r="L11807" s="102" t="str">
        <f>[2]!Table1[[#This Row],[Orgn]]&amp;"-"&amp;[2]!Table1[[#This Row],[Dest]]</f>
        <v>SSH-FCO</v>
      </c>
      <c r="M11807" s="102" t="str">
        <f t="shared" si="184"/>
        <v>ADT</v>
      </c>
      <c r="N11807" s="102">
        <f>WEEKDAY([2]!Table1[[#This Row],[Travel Date]],2)</f>
        <v>6</v>
      </c>
      <c r="P11807" s="102">
        <v>1</v>
      </c>
    </row>
    <row r="11808" spans="2:16" x14ac:dyDescent="0.25">
      <c r="B11808" s="103"/>
      <c r="C11808" s="103"/>
      <c r="L11808" s="102" t="str">
        <f>[2]!Table1[[#This Row],[Orgn]]&amp;"-"&amp;[2]!Table1[[#This Row],[Dest]]</f>
        <v>SSH-FCO</v>
      </c>
      <c r="M11808" s="102" t="str">
        <f t="shared" si="184"/>
        <v>ADT</v>
      </c>
      <c r="N11808" s="102">
        <f>WEEKDAY([2]!Table1[[#This Row],[Travel Date]],2)</f>
        <v>6</v>
      </c>
      <c r="P11808" s="102">
        <v>1</v>
      </c>
    </row>
    <row r="11809" spans="2:16" x14ac:dyDescent="0.25">
      <c r="B11809" s="103"/>
      <c r="C11809" s="103"/>
      <c r="L11809" s="102" t="str">
        <f>[2]!Table1[[#This Row],[Orgn]]&amp;"-"&amp;[2]!Table1[[#This Row],[Dest]]</f>
        <v>SSH-FCO</v>
      </c>
      <c r="M11809" s="102" t="str">
        <f t="shared" si="184"/>
        <v>ADT</v>
      </c>
      <c r="N11809" s="102">
        <f>WEEKDAY([2]!Table1[[#This Row],[Travel Date]],2)</f>
        <v>6</v>
      </c>
      <c r="P11809" s="102">
        <v>1</v>
      </c>
    </row>
    <row r="11810" spans="2:16" x14ac:dyDescent="0.25">
      <c r="B11810" s="103"/>
      <c r="C11810" s="103"/>
      <c r="L11810" s="102" t="str">
        <f>[2]!Table1[[#This Row],[Orgn]]&amp;"-"&amp;[2]!Table1[[#This Row],[Dest]]</f>
        <v>SSH-FCO</v>
      </c>
      <c r="M11810" s="102" t="str">
        <f t="shared" si="184"/>
        <v>ADT</v>
      </c>
      <c r="N11810" s="102">
        <f>WEEKDAY([2]!Table1[[#This Row],[Travel Date]],2)</f>
        <v>6</v>
      </c>
      <c r="P11810" s="102">
        <v>1</v>
      </c>
    </row>
    <row r="11811" spans="2:16" x14ac:dyDescent="0.25">
      <c r="B11811" s="103"/>
      <c r="C11811" s="103"/>
      <c r="L11811" s="102" t="str">
        <f>[2]!Table1[[#This Row],[Orgn]]&amp;"-"&amp;[2]!Table1[[#This Row],[Dest]]</f>
        <v>SSH-FCO</v>
      </c>
      <c r="M11811" s="102" t="str">
        <f t="shared" si="184"/>
        <v>ADT</v>
      </c>
      <c r="N11811" s="102">
        <f>WEEKDAY([2]!Table1[[#This Row],[Travel Date]],2)</f>
        <v>6</v>
      </c>
      <c r="P11811" s="102">
        <v>1</v>
      </c>
    </row>
    <row r="11812" spans="2:16" x14ac:dyDescent="0.25">
      <c r="B11812" s="103"/>
      <c r="C11812" s="103"/>
      <c r="L11812" s="102" t="str">
        <f>[2]!Table1[[#This Row],[Orgn]]&amp;"-"&amp;[2]!Table1[[#This Row],[Dest]]</f>
        <v>SSH-FCO</v>
      </c>
      <c r="M11812" s="102" t="str">
        <f t="shared" si="184"/>
        <v>ADT</v>
      </c>
      <c r="N11812" s="102">
        <f>WEEKDAY([2]!Table1[[#This Row],[Travel Date]],2)</f>
        <v>6</v>
      </c>
      <c r="P11812" s="102">
        <v>1</v>
      </c>
    </row>
    <row r="11813" spans="2:16" x14ac:dyDescent="0.25">
      <c r="B11813" s="103"/>
      <c r="C11813" s="103"/>
      <c r="L11813" s="102" t="str">
        <f>[2]!Table1[[#This Row],[Orgn]]&amp;"-"&amp;[2]!Table1[[#This Row],[Dest]]</f>
        <v>SSH-FCO</v>
      </c>
      <c r="M11813" s="102" t="str">
        <f t="shared" si="184"/>
        <v>ADT</v>
      </c>
      <c r="N11813" s="102">
        <f>WEEKDAY([2]!Table1[[#This Row],[Travel Date]],2)</f>
        <v>6</v>
      </c>
      <c r="P11813" s="102">
        <v>1</v>
      </c>
    </row>
    <row r="11814" spans="2:16" x14ac:dyDescent="0.25">
      <c r="B11814" s="103"/>
      <c r="C11814" s="103"/>
      <c r="L11814" s="102" t="str">
        <f>[2]!Table1[[#This Row],[Orgn]]&amp;"-"&amp;[2]!Table1[[#This Row],[Dest]]</f>
        <v>FCO-SSH</v>
      </c>
      <c r="M11814" s="102" t="str">
        <f t="shared" si="184"/>
        <v>ADT</v>
      </c>
      <c r="N11814" s="102">
        <f>WEEKDAY([2]!Table1[[#This Row],[Travel Date]],2)</f>
        <v>6</v>
      </c>
      <c r="P11814" s="102">
        <v>1</v>
      </c>
    </row>
    <row r="11815" spans="2:16" x14ac:dyDescent="0.25">
      <c r="B11815" s="103"/>
      <c r="C11815" s="103"/>
      <c r="L11815" s="102" t="str">
        <f>[2]!Table1[[#This Row],[Orgn]]&amp;"-"&amp;[2]!Table1[[#This Row],[Dest]]</f>
        <v>FCO-SSH</v>
      </c>
      <c r="M11815" s="102" t="str">
        <f t="shared" si="184"/>
        <v>ADT</v>
      </c>
      <c r="N11815" s="102">
        <f>WEEKDAY([2]!Table1[[#This Row],[Travel Date]],2)</f>
        <v>6</v>
      </c>
      <c r="P11815" s="102">
        <v>1</v>
      </c>
    </row>
    <row r="11816" spans="2:16" x14ac:dyDescent="0.25">
      <c r="B11816" s="103"/>
      <c r="C11816" s="103"/>
      <c r="L11816" s="102" t="str">
        <f>[2]!Table1[[#This Row],[Orgn]]&amp;"-"&amp;[2]!Table1[[#This Row],[Dest]]</f>
        <v>FCO-SSH</v>
      </c>
      <c r="M11816" s="102" t="str">
        <f t="shared" si="184"/>
        <v>ADT</v>
      </c>
      <c r="N11816" s="102">
        <f>WEEKDAY([2]!Table1[[#This Row],[Travel Date]],2)</f>
        <v>6</v>
      </c>
      <c r="P11816" s="102">
        <v>1</v>
      </c>
    </row>
    <row r="11817" spans="2:16" x14ac:dyDescent="0.25">
      <c r="B11817" s="103"/>
      <c r="C11817" s="103"/>
      <c r="L11817" s="102" t="str">
        <f>[2]!Table1[[#This Row],[Orgn]]&amp;"-"&amp;[2]!Table1[[#This Row],[Dest]]</f>
        <v>FCO-SSH</v>
      </c>
      <c r="M11817" s="102" t="str">
        <f t="shared" si="184"/>
        <v>ADT</v>
      </c>
      <c r="N11817" s="102">
        <f>WEEKDAY([2]!Table1[[#This Row],[Travel Date]],2)</f>
        <v>6</v>
      </c>
      <c r="P11817" s="102">
        <v>1</v>
      </c>
    </row>
    <row r="11818" spans="2:16" x14ac:dyDescent="0.25">
      <c r="B11818" s="103"/>
      <c r="C11818" s="103"/>
      <c r="L11818" s="102" t="str">
        <f>[2]!Table1[[#This Row],[Orgn]]&amp;"-"&amp;[2]!Table1[[#This Row],[Dest]]</f>
        <v>FCO-SSH</v>
      </c>
      <c r="M11818" s="102" t="str">
        <f t="shared" si="184"/>
        <v>ADT</v>
      </c>
      <c r="N11818" s="102">
        <f>WEEKDAY([2]!Table1[[#This Row],[Travel Date]],2)</f>
        <v>6</v>
      </c>
      <c r="P11818" s="102">
        <v>1</v>
      </c>
    </row>
    <row r="11819" spans="2:16" x14ac:dyDescent="0.25">
      <c r="B11819" s="103"/>
      <c r="C11819" s="103"/>
      <c r="L11819" s="102" t="str">
        <f>[2]!Table1[[#This Row],[Orgn]]&amp;"-"&amp;[2]!Table1[[#This Row],[Dest]]</f>
        <v>FCO-SSH</v>
      </c>
      <c r="M11819" s="102" t="str">
        <f t="shared" si="184"/>
        <v>ADT</v>
      </c>
      <c r="N11819" s="102">
        <f>WEEKDAY([2]!Table1[[#This Row],[Travel Date]],2)</f>
        <v>6</v>
      </c>
      <c r="P11819" s="102">
        <v>1</v>
      </c>
    </row>
    <row r="11820" spans="2:16" x14ac:dyDescent="0.25">
      <c r="B11820" s="103"/>
      <c r="C11820" s="103"/>
      <c r="L11820" s="102" t="str">
        <f>[2]!Table1[[#This Row],[Orgn]]&amp;"-"&amp;[2]!Table1[[#This Row],[Dest]]</f>
        <v>FCO-SSH</v>
      </c>
      <c r="M11820" s="102" t="str">
        <f t="shared" si="184"/>
        <v>ADT</v>
      </c>
      <c r="N11820" s="102">
        <f>WEEKDAY([2]!Table1[[#This Row],[Travel Date]],2)</f>
        <v>6</v>
      </c>
      <c r="P11820" s="102">
        <v>1</v>
      </c>
    </row>
    <row r="11821" spans="2:16" x14ac:dyDescent="0.25">
      <c r="B11821" s="103"/>
      <c r="C11821" s="103"/>
      <c r="L11821" s="102" t="str">
        <f>[2]!Table1[[#This Row],[Orgn]]&amp;"-"&amp;[2]!Table1[[#This Row],[Dest]]</f>
        <v>FCO-SSH</v>
      </c>
      <c r="M11821" s="102" t="str">
        <f t="shared" si="184"/>
        <v>ADT</v>
      </c>
      <c r="N11821" s="102">
        <f>WEEKDAY([2]!Table1[[#This Row],[Travel Date]],2)</f>
        <v>6</v>
      </c>
      <c r="P11821" s="102">
        <v>1</v>
      </c>
    </row>
    <row r="11822" spans="2:16" x14ac:dyDescent="0.25">
      <c r="B11822" s="103"/>
      <c r="C11822" s="103"/>
      <c r="L11822" s="102" t="str">
        <f>[2]!Table1[[#This Row],[Orgn]]&amp;"-"&amp;[2]!Table1[[#This Row],[Dest]]</f>
        <v>FCO-SSH</v>
      </c>
      <c r="M11822" s="102" t="str">
        <f t="shared" si="184"/>
        <v>ADT</v>
      </c>
      <c r="N11822" s="102">
        <f>WEEKDAY([2]!Table1[[#This Row],[Travel Date]],2)</f>
        <v>6</v>
      </c>
      <c r="P11822" s="102">
        <v>1</v>
      </c>
    </row>
    <row r="11823" spans="2:16" x14ac:dyDescent="0.25">
      <c r="B11823" s="103"/>
      <c r="C11823" s="103"/>
      <c r="L11823" s="102" t="str">
        <f>[2]!Table1[[#This Row],[Orgn]]&amp;"-"&amp;[2]!Table1[[#This Row],[Dest]]</f>
        <v>FCO-SSH</v>
      </c>
      <c r="M11823" s="102" t="str">
        <f t="shared" si="184"/>
        <v>ADT</v>
      </c>
      <c r="N11823" s="102">
        <f>WEEKDAY([2]!Table1[[#This Row],[Travel Date]],2)</f>
        <v>6</v>
      </c>
      <c r="P11823" s="102">
        <v>1</v>
      </c>
    </row>
    <row r="11824" spans="2:16" x14ac:dyDescent="0.25">
      <c r="B11824" s="103"/>
      <c r="C11824" s="103"/>
      <c r="L11824" s="102" t="str">
        <f>[2]!Table1[[#This Row],[Orgn]]&amp;"-"&amp;[2]!Table1[[#This Row],[Dest]]</f>
        <v>FCO-SSH</v>
      </c>
      <c r="M11824" s="102" t="str">
        <f t="shared" si="184"/>
        <v>ADT</v>
      </c>
      <c r="N11824" s="102">
        <f>WEEKDAY([2]!Table1[[#This Row],[Travel Date]],2)</f>
        <v>6</v>
      </c>
      <c r="P11824" s="102">
        <v>1</v>
      </c>
    </row>
    <row r="11825" spans="2:16" x14ac:dyDescent="0.25">
      <c r="B11825" s="103"/>
      <c r="C11825" s="103"/>
      <c r="L11825" s="102" t="str">
        <f>[2]!Table1[[#This Row],[Orgn]]&amp;"-"&amp;[2]!Table1[[#This Row],[Dest]]</f>
        <v>FCO-SSH</v>
      </c>
      <c r="M11825" s="102" t="str">
        <f t="shared" si="184"/>
        <v>ADT</v>
      </c>
      <c r="N11825" s="102">
        <f>WEEKDAY([2]!Table1[[#This Row],[Travel Date]],2)</f>
        <v>6</v>
      </c>
      <c r="P11825" s="102">
        <v>1</v>
      </c>
    </row>
    <row r="11826" spans="2:16" x14ac:dyDescent="0.25">
      <c r="B11826" s="103"/>
      <c r="C11826" s="103"/>
      <c r="L11826" s="102" t="str">
        <f>[2]!Table1[[#This Row],[Orgn]]&amp;"-"&amp;[2]!Table1[[#This Row],[Dest]]</f>
        <v>FCO-SSH</v>
      </c>
      <c r="M11826" s="102" t="str">
        <f t="shared" si="184"/>
        <v>ADT</v>
      </c>
      <c r="N11826" s="102">
        <f>WEEKDAY([2]!Table1[[#This Row],[Travel Date]],2)</f>
        <v>6</v>
      </c>
      <c r="P11826" s="102">
        <v>1</v>
      </c>
    </row>
    <row r="11827" spans="2:16" x14ac:dyDescent="0.25">
      <c r="B11827" s="103"/>
      <c r="C11827" s="103"/>
      <c r="L11827" s="102" t="str">
        <f>[2]!Table1[[#This Row],[Orgn]]&amp;"-"&amp;[2]!Table1[[#This Row],[Dest]]</f>
        <v>FCO-SSH</v>
      </c>
      <c r="M11827" s="102" t="str">
        <f t="shared" si="184"/>
        <v>ADT</v>
      </c>
      <c r="N11827" s="102">
        <f>WEEKDAY([2]!Table1[[#This Row],[Travel Date]],2)</f>
        <v>6</v>
      </c>
      <c r="P11827" s="102">
        <v>1</v>
      </c>
    </row>
    <row r="11828" spans="2:16" x14ac:dyDescent="0.25">
      <c r="B11828" s="103"/>
      <c r="C11828" s="103"/>
      <c r="L11828" s="102" t="str">
        <f>[2]!Table1[[#This Row],[Orgn]]&amp;"-"&amp;[2]!Table1[[#This Row],[Dest]]</f>
        <v>FCO-SSH</v>
      </c>
      <c r="M11828" s="102" t="str">
        <f t="shared" si="184"/>
        <v>ADT</v>
      </c>
      <c r="N11828" s="102">
        <f>WEEKDAY([2]!Table1[[#This Row],[Travel Date]],2)</f>
        <v>6</v>
      </c>
      <c r="P11828" s="102">
        <v>1</v>
      </c>
    </row>
    <row r="11829" spans="2:16" x14ac:dyDescent="0.25">
      <c r="B11829" s="103"/>
      <c r="C11829" s="103"/>
      <c r="L11829" s="102" t="str">
        <f>[2]!Table1[[#This Row],[Orgn]]&amp;"-"&amp;[2]!Table1[[#This Row],[Dest]]</f>
        <v>FCO-SSH</v>
      </c>
      <c r="M11829" s="102" t="str">
        <f t="shared" si="184"/>
        <v>ADT</v>
      </c>
      <c r="N11829" s="102">
        <f>WEEKDAY([2]!Table1[[#This Row],[Travel Date]],2)</f>
        <v>6</v>
      </c>
      <c r="P11829" s="102">
        <v>1</v>
      </c>
    </row>
    <row r="11830" spans="2:16" x14ac:dyDescent="0.25">
      <c r="B11830" s="103"/>
      <c r="C11830" s="103"/>
      <c r="L11830" s="102" t="str">
        <f>[2]!Table1[[#This Row],[Orgn]]&amp;"-"&amp;[2]!Table1[[#This Row],[Dest]]</f>
        <v>FCO-SSH</v>
      </c>
      <c r="M11830" s="102" t="str">
        <f t="shared" si="184"/>
        <v>ADT</v>
      </c>
      <c r="N11830" s="102">
        <f>WEEKDAY([2]!Table1[[#This Row],[Travel Date]],2)</f>
        <v>6</v>
      </c>
      <c r="P11830" s="102">
        <v>1</v>
      </c>
    </row>
    <row r="11831" spans="2:16" x14ac:dyDescent="0.25">
      <c r="B11831" s="103"/>
      <c r="C11831" s="103"/>
      <c r="L11831" s="102" t="str">
        <f>[2]!Table1[[#This Row],[Orgn]]&amp;"-"&amp;[2]!Table1[[#This Row],[Dest]]</f>
        <v>FCO-SSH</v>
      </c>
      <c r="M11831" s="102" t="str">
        <f t="shared" si="184"/>
        <v>ADT</v>
      </c>
      <c r="N11831" s="102">
        <f>WEEKDAY([2]!Table1[[#This Row],[Travel Date]],2)</f>
        <v>6</v>
      </c>
      <c r="P11831" s="102">
        <v>1</v>
      </c>
    </row>
    <row r="11832" spans="2:16" x14ac:dyDescent="0.25">
      <c r="B11832" s="103"/>
      <c r="C11832" s="103"/>
      <c r="L11832" s="102" t="str">
        <f>[2]!Table1[[#This Row],[Orgn]]&amp;"-"&amp;[2]!Table1[[#This Row],[Dest]]</f>
        <v>FCO-SSH</v>
      </c>
      <c r="M11832" s="102" t="str">
        <f t="shared" si="184"/>
        <v>ADT</v>
      </c>
      <c r="N11832" s="102">
        <f>WEEKDAY([2]!Table1[[#This Row],[Travel Date]],2)</f>
        <v>6</v>
      </c>
      <c r="P11832" s="102">
        <v>1</v>
      </c>
    </row>
    <row r="11833" spans="2:16" x14ac:dyDescent="0.25">
      <c r="B11833" s="103"/>
      <c r="C11833" s="103"/>
      <c r="L11833" s="102" t="str">
        <f>[2]!Table1[[#This Row],[Orgn]]&amp;"-"&amp;[2]!Table1[[#This Row],[Dest]]</f>
        <v>FCO-SSH</v>
      </c>
      <c r="M11833" s="102" t="str">
        <f t="shared" si="184"/>
        <v>ADT</v>
      </c>
      <c r="N11833" s="102">
        <f>WEEKDAY([2]!Table1[[#This Row],[Travel Date]],2)</f>
        <v>6</v>
      </c>
      <c r="P11833" s="102">
        <v>1</v>
      </c>
    </row>
    <row r="11834" spans="2:16" x14ac:dyDescent="0.25">
      <c r="B11834" s="103"/>
      <c r="C11834" s="103"/>
      <c r="L11834" s="102" t="str">
        <f>[2]!Table1[[#This Row],[Orgn]]&amp;"-"&amp;[2]!Table1[[#This Row],[Dest]]</f>
        <v>FCO-SSH</v>
      </c>
      <c r="M11834" s="102" t="str">
        <f t="shared" si="184"/>
        <v>ADT</v>
      </c>
      <c r="N11834" s="102">
        <f>WEEKDAY([2]!Table1[[#This Row],[Travel Date]],2)</f>
        <v>6</v>
      </c>
      <c r="P11834" s="102">
        <v>1</v>
      </c>
    </row>
    <row r="11835" spans="2:16" x14ac:dyDescent="0.25">
      <c r="B11835" s="103"/>
      <c r="C11835" s="103"/>
      <c r="L11835" s="102" t="str">
        <f>[2]!Table1[[#This Row],[Orgn]]&amp;"-"&amp;[2]!Table1[[#This Row],[Dest]]</f>
        <v>FCO-SSH</v>
      </c>
      <c r="M11835" s="102" t="str">
        <f t="shared" si="184"/>
        <v>ADT</v>
      </c>
      <c r="N11835" s="102">
        <f>WEEKDAY([2]!Table1[[#This Row],[Travel Date]],2)</f>
        <v>6</v>
      </c>
      <c r="P11835" s="102">
        <v>1</v>
      </c>
    </row>
    <row r="11836" spans="2:16" x14ac:dyDescent="0.25">
      <c r="B11836" s="103"/>
      <c r="C11836" s="103"/>
      <c r="L11836" s="102" t="str">
        <f>[2]!Table1[[#This Row],[Orgn]]&amp;"-"&amp;[2]!Table1[[#This Row],[Dest]]</f>
        <v>FCO-SSH</v>
      </c>
      <c r="M11836" s="102" t="str">
        <f t="shared" si="184"/>
        <v>ADT</v>
      </c>
      <c r="N11836" s="102">
        <f>WEEKDAY([2]!Table1[[#This Row],[Travel Date]],2)</f>
        <v>6</v>
      </c>
      <c r="P11836" s="102">
        <v>1</v>
      </c>
    </row>
    <row r="11837" spans="2:16" x14ac:dyDescent="0.25">
      <c r="B11837" s="103"/>
      <c r="C11837" s="103"/>
      <c r="L11837" s="102" t="str">
        <f>[2]!Table1[[#This Row],[Orgn]]&amp;"-"&amp;[2]!Table1[[#This Row],[Dest]]</f>
        <v>FCO-SSH</v>
      </c>
      <c r="M11837" s="102" t="str">
        <f t="shared" si="184"/>
        <v>ADT</v>
      </c>
      <c r="N11837" s="102">
        <f>WEEKDAY([2]!Table1[[#This Row],[Travel Date]],2)</f>
        <v>6</v>
      </c>
      <c r="P11837" s="102">
        <v>1</v>
      </c>
    </row>
    <row r="11838" spans="2:16" x14ac:dyDescent="0.25">
      <c r="B11838" s="103"/>
      <c r="C11838" s="103"/>
      <c r="L11838" s="102" t="str">
        <f>[2]!Table1[[#This Row],[Orgn]]&amp;"-"&amp;[2]!Table1[[#This Row],[Dest]]</f>
        <v>FCO-SSH</v>
      </c>
      <c r="M11838" s="102" t="str">
        <f t="shared" si="184"/>
        <v>ADT</v>
      </c>
      <c r="N11838" s="102">
        <f>WEEKDAY([2]!Table1[[#This Row],[Travel Date]],2)</f>
        <v>6</v>
      </c>
      <c r="P11838" s="102">
        <v>1</v>
      </c>
    </row>
    <row r="11839" spans="2:16" x14ac:dyDescent="0.25">
      <c r="B11839" s="103"/>
      <c r="C11839" s="103"/>
      <c r="L11839" s="102" t="str">
        <f>[2]!Table1[[#This Row],[Orgn]]&amp;"-"&amp;[2]!Table1[[#This Row],[Dest]]</f>
        <v>FCO-SSH</v>
      </c>
      <c r="M11839" s="102" t="str">
        <f t="shared" si="184"/>
        <v>ADT</v>
      </c>
      <c r="N11839" s="102">
        <f>WEEKDAY([2]!Table1[[#This Row],[Travel Date]],2)</f>
        <v>6</v>
      </c>
      <c r="P11839" s="102">
        <v>1</v>
      </c>
    </row>
    <row r="11840" spans="2:16" x14ac:dyDescent="0.25">
      <c r="B11840" s="103"/>
      <c r="C11840" s="103"/>
      <c r="L11840" s="102" t="str">
        <f>[2]!Table1[[#This Row],[Orgn]]&amp;"-"&amp;[2]!Table1[[#This Row],[Dest]]</f>
        <v>FCO-SSH</v>
      </c>
      <c r="M11840" s="102" t="str">
        <f t="shared" si="184"/>
        <v>ADT</v>
      </c>
      <c r="N11840" s="102">
        <f>WEEKDAY([2]!Table1[[#This Row],[Travel Date]],2)</f>
        <v>6</v>
      </c>
      <c r="P11840" s="102">
        <v>1</v>
      </c>
    </row>
    <row r="11841" spans="2:16" x14ac:dyDescent="0.25">
      <c r="B11841" s="103"/>
      <c r="C11841" s="103"/>
      <c r="L11841" s="102" t="str">
        <f>[2]!Table1[[#This Row],[Orgn]]&amp;"-"&amp;[2]!Table1[[#This Row],[Dest]]</f>
        <v>FCO-SSH</v>
      </c>
      <c r="M11841" s="102" t="str">
        <f t="shared" si="184"/>
        <v>ADT</v>
      </c>
      <c r="N11841" s="102">
        <f>WEEKDAY([2]!Table1[[#This Row],[Travel Date]],2)</f>
        <v>6</v>
      </c>
      <c r="P11841" s="102">
        <v>1</v>
      </c>
    </row>
    <row r="11842" spans="2:16" x14ac:dyDescent="0.25">
      <c r="B11842" s="103"/>
      <c r="C11842" s="103"/>
      <c r="L11842" s="102" t="str">
        <f>[2]!Table1[[#This Row],[Orgn]]&amp;"-"&amp;[2]!Table1[[#This Row],[Dest]]</f>
        <v>FCO-SSH</v>
      </c>
      <c r="M11842" s="102" t="str">
        <f t="shared" ref="M11842:M11905" si="185">IF(TRIM(C11842)="INF", "INF", IF(TRIM(C11842)="CHD", "CHD", "ADT"))</f>
        <v>ADT</v>
      </c>
      <c r="N11842" s="102">
        <f>WEEKDAY([2]!Table1[[#This Row],[Travel Date]],2)</f>
        <v>6</v>
      </c>
      <c r="P11842" s="102">
        <v>1</v>
      </c>
    </row>
    <row r="11843" spans="2:16" x14ac:dyDescent="0.25">
      <c r="B11843" s="103"/>
      <c r="C11843" s="103"/>
      <c r="L11843" s="102" t="str">
        <f>[2]!Table1[[#This Row],[Orgn]]&amp;"-"&amp;[2]!Table1[[#This Row],[Dest]]</f>
        <v>FCO-SSH</v>
      </c>
      <c r="M11843" s="102" t="str">
        <f t="shared" si="185"/>
        <v>ADT</v>
      </c>
      <c r="N11843" s="102">
        <f>WEEKDAY([2]!Table1[[#This Row],[Travel Date]],2)</f>
        <v>6</v>
      </c>
      <c r="P11843" s="102">
        <v>1</v>
      </c>
    </row>
    <row r="11844" spans="2:16" x14ac:dyDescent="0.25">
      <c r="B11844" s="103"/>
      <c r="C11844" s="103"/>
      <c r="L11844" s="102" t="str">
        <f>[2]!Table1[[#This Row],[Orgn]]&amp;"-"&amp;[2]!Table1[[#This Row],[Dest]]</f>
        <v>FCO-SSH</v>
      </c>
      <c r="M11844" s="102" t="str">
        <f t="shared" si="185"/>
        <v>ADT</v>
      </c>
      <c r="N11844" s="102">
        <f>WEEKDAY([2]!Table1[[#This Row],[Travel Date]],2)</f>
        <v>6</v>
      </c>
      <c r="P11844" s="102">
        <v>1</v>
      </c>
    </row>
    <row r="11845" spans="2:16" x14ac:dyDescent="0.25">
      <c r="B11845" s="103"/>
      <c r="C11845" s="103"/>
      <c r="L11845" s="102" t="str">
        <f>[2]!Table1[[#This Row],[Orgn]]&amp;"-"&amp;[2]!Table1[[#This Row],[Dest]]</f>
        <v>FCO-SSH</v>
      </c>
      <c r="M11845" s="102" t="str">
        <f t="shared" si="185"/>
        <v>ADT</v>
      </c>
      <c r="N11845" s="102">
        <f>WEEKDAY([2]!Table1[[#This Row],[Travel Date]],2)</f>
        <v>6</v>
      </c>
      <c r="P11845" s="102">
        <v>1</v>
      </c>
    </row>
    <row r="11846" spans="2:16" x14ac:dyDescent="0.25">
      <c r="B11846" s="103"/>
      <c r="C11846" s="103"/>
      <c r="L11846" s="102" t="str">
        <f>[2]!Table1[[#This Row],[Orgn]]&amp;"-"&amp;[2]!Table1[[#This Row],[Dest]]</f>
        <v>FCO-SSH</v>
      </c>
      <c r="M11846" s="102" t="str">
        <f t="shared" si="185"/>
        <v>ADT</v>
      </c>
      <c r="N11846" s="102">
        <f>WEEKDAY([2]!Table1[[#This Row],[Travel Date]],2)</f>
        <v>6</v>
      </c>
      <c r="P11846" s="102">
        <v>1</v>
      </c>
    </row>
    <row r="11847" spans="2:16" x14ac:dyDescent="0.25">
      <c r="B11847" s="103"/>
      <c r="C11847" s="103"/>
      <c r="L11847" s="102" t="str">
        <f>[2]!Table1[[#This Row],[Orgn]]&amp;"-"&amp;[2]!Table1[[#This Row],[Dest]]</f>
        <v>FCO-SSH</v>
      </c>
      <c r="M11847" s="102" t="str">
        <f t="shared" si="185"/>
        <v>ADT</v>
      </c>
      <c r="N11847" s="102">
        <f>WEEKDAY([2]!Table1[[#This Row],[Travel Date]],2)</f>
        <v>6</v>
      </c>
      <c r="P11847" s="102">
        <v>1</v>
      </c>
    </row>
    <row r="11848" spans="2:16" x14ac:dyDescent="0.25">
      <c r="B11848" s="103"/>
      <c r="C11848" s="103"/>
      <c r="L11848" s="102" t="str">
        <f>[2]!Table1[[#This Row],[Orgn]]&amp;"-"&amp;[2]!Table1[[#This Row],[Dest]]</f>
        <v>FCO-SSH</v>
      </c>
      <c r="M11848" s="102" t="str">
        <f t="shared" si="185"/>
        <v>ADT</v>
      </c>
      <c r="N11848" s="102">
        <f>WEEKDAY([2]!Table1[[#This Row],[Travel Date]],2)</f>
        <v>6</v>
      </c>
      <c r="P11848" s="102">
        <v>1</v>
      </c>
    </row>
    <row r="11849" spans="2:16" x14ac:dyDescent="0.25">
      <c r="B11849" s="103"/>
      <c r="C11849" s="103"/>
      <c r="L11849" s="102" t="str">
        <f>[2]!Table1[[#This Row],[Orgn]]&amp;"-"&amp;[2]!Table1[[#This Row],[Dest]]</f>
        <v>FCO-SSH</v>
      </c>
      <c r="M11849" s="102" t="str">
        <f t="shared" si="185"/>
        <v>ADT</v>
      </c>
      <c r="N11849" s="102">
        <f>WEEKDAY([2]!Table1[[#This Row],[Travel Date]],2)</f>
        <v>6</v>
      </c>
      <c r="P11849" s="102">
        <v>1</v>
      </c>
    </row>
    <row r="11850" spans="2:16" x14ac:dyDescent="0.25">
      <c r="B11850" s="103"/>
      <c r="C11850" s="103"/>
      <c r="L11850" s="102" t="str">
        <f>[2]!Table1[[#This Row],[Orgn]]&amp;"-"&amp;[2]!Table1[[#This Row],[Dest]]</f>
        <v>FCO-SSH</v>
      </c>
      <c r="M11850" s="102" t="str">
        <f t="shared" si="185"/>
        <v>ADT</v>
      </c>
      <c r="N11850" s="102">
        <f>WEEKDAY([2]!Table1[[#This Row],[Travel Date]],2)</f>
        <v>6</v>
      </c>
      <c r="P11850" s="102">
        <v>1</v>
      </c>
    </row>
    <row r="11851" spans="2:16" x14ac:dyDescent="0.25">
      <c r="B11851" s="103"/>
      <c r="C11851" s="103"/>
      <c r="L11851" s="102" t="str">
        <f>[2]!Table1[[#This Row],[Orgn]]&amp;"-"&amp;[2]!Table1[[#This Row],[Dest]]</f>
        <v>FCO-SSH</v>
      </c>
      <c r="M11851" s="102" t="str">
        <f t="shared" si="185"/>
        <v>ADT</v>
      </c>
      <c r="N11851" s="102">
        <f>WEEKDAY([2]!Table1[[#This Row],[Travel Date]],2)</f>
        <v>6</v>
      </c>
      <c r="P11851" s="102">
        <v>1</v>
      </c>
    </row>
    <row r="11852" spans="2:16" x14ac:dyDescent="0.25">
      <c r="B11852" s="103"/>
      <c r="C11852" s="103"/>
      <c r="L11852" s="102" t="str">
        <f>[2]!Table1[[#This Row],[Orgn]]&amp;"-"&amp;[2]!Table1[[#This Row],[Dest]]</f>
        <v>FCO-SSH</v>
      </c>
      <c r="M11852" s="102" t="str">
        <f t="shared" si="185"/>
        <v>ADT</v>
      </c>
      <c r="N11852" s="102">
        <f>WEEKDAY([2]!Table1[[#This Row],[Travel Date]],2)</f>
        <v>6</v>
      </c>
      <c r="P11852" s="102">
        <v>1</v>
      </c>
    </row>
    <row r="11853" spans="2:16" x14ac:dyDescent="0.25">
      <c r="B11853" s="103"/>
      <c r="C11853" s="103"/>
      <c r="L11853" s="102" t="str">
        <f>[2]!Table1[[#This Row],[Orgn]]&amp;"-"&amp;[2]!Table1[[#This Row],[Dest]]</f>
        <v>FCO-SSH</v>
      </c>
      <c r="M11853" s="102" t="str">
        <f t="shared" si="185"/>
        <v>ADT</v>
      </c>
      <c r="N11853" s="102">
        <f>WEEKDAY([2]!Table1[[#This Row],[Travel Date]],2)</f>
        <v>6</v>
      </c>
      <c r="P11853" s="102">
        <v>1</v>
      </c>
    </row>
    <row r="11854" spans="2:16" x14ac:dyDescent="0.25">
      <c r="B11854" s="103"/>
      <c r="C11854" s="103"/>
      <c r="L11854" s="102" t="str">
        <f>[2]!Table1[[#This Row],[Orgn]]&amp;"-"&amp;[2]!Table1[[#This Row],[Dest]]</f>
        <v>FCO-SSH</v>
      </c>
      <c r="M11854" s="102" t="str">
        <f t="shared" si="185"/>
        <v>ADT</v>
      </c>
      <c r="N11854" s="102">
        <f>WEEKDAY([2]!Table1[[#This Row],[Travel Date]],2)</f>
        <v>6</v>
      </c>
      <c r="P11854" s="102">
        <v>1</v>
      </c>
    </row>
    <row r="11855" spans="2:16" x14ac:dyDescent="0.25">
      <c r="B11855" s="103"/>
      <c r="C11855" s="103"/>
      <c r="L11855" s="102" t="str">
        <f>[2]!Table1[[#This Row],[Orgn]]&amp;"-"&amp;[2]!Table1[[#This Row],[Dest]]</f>
        <v>FCO-SSH</v>
      </c>
      <c r="M11855" s="102" t="str">
        <f t="shared" si="185"/>
        <v>ADT</v>
      </c>
      <c r="N11855" s="102">
        <f>WEEKDAY([2]!Table1[[#This Row],[Travel Date]],2)</f>
        <v>6</v>
      </c>
      <c r="P11855" s="102">
        <v>1</v>
      </c>
    </row>
    <row r="11856" spans="2:16" x14ac:dyDescent="0.25">
      <c r="B11856" s="103"/>
      <c r="C11856" s="103"/>
      <c r="L11856" s="102" t="str">
        <f>[2]!Table1[[#This Row],[Orgn]]&amp;"-"&amp;[2]!Table1[[#This Row],[Dest]]</f>
        <v>FCO-SSH</v>
      </c>
      <c r="M11856" s="102" t="str">
        <f t="shared" si="185"/>
        <v>ADT</v>
      </c>
      <c r="N11856" s="102">
        <f>WEEKDAY([2]!Table1[[#This Row],[Travel Date]],2)</f>
        <v>6</v>
      </c>
      <c r="P11856" s="102">
        <v>1</v>
      </c>
    </row>
    <row r="11857" spans="2:16" x14ac:dyDescent="0.25">
      <c r="B11857" s="103"/>
      <c r="C11857" s="103"/>
      <c r="L11857" s="102" t="str">
        <f>[2]!Table1[[#This Row],[Orgn]]&amp;"-"&amp;[2]!Table1[[#This Row],[Dest]]</f>
        <v>FCO-SSH</v>
      </c>
      <c r="M11857" s="102" t="str">
        <f t="shared" si="185"/>
        <v>ADT</v>
      </c>
      <c r="N11857" s="102">
        <f>WEEKDAY([2]!Table1[[#This Row],[Travel Date]],2)</f>
        <v>6</v>
      </c>
      <c r="P11857" s="102">
        <v>1</v>
      </c>
    </row>
    <row r="11858" spans="2:16" x14ac:dyDescent="0.25">
      <c r="B11858" s="103"/>
      <c r="C11858" s="103"/>
      <c r="L11858" s="102" t="str">
        <f>[2]!Table1[[#This Row],[Orgn]]&amp;"-"&amp;[2]!Table1[[#This Row],[Dest]]</f>
        <v>FCO-SSH</v>
      </c>
      <c r="M11858" s="102" t="str">
        <f t="shared" si="185"/>
        <v>ADT</v>
      </c>
      <c r="N11858" s="102">
        <f>WEEKDAY([2]!Table1[[#This Row],[Travel Date]],2)</f>
        <v>6</v>
      </c>
      <c r="P11858" s="102">
        <v>1</v>
      </c>
    </row>
    <row r="11859" spans="2:16" x14ac:dyDescent="0.25">
      <c r="B11859" s="103"/>
      <c r="C11859" s="103"/>
      <c r="L11859" s="102" t="str">
        <f>[2]!Table1[[#This Row],[Orgn]]&amp;"-"&amp;[2]!Table1[[#This Row],[Dest]]</f>
        <v>FCO-SSH</v>
      </c>
      <c r="M11859" s="102" t="str">
        <f t="shared" si="185"/>
        <v>ADT</v>
      </c>
      <c r="N11859" s="102">
        <f>WEEKDAY([2]!Table1[[#This Row],[Travel Date]],2)</f>
        <v>6</v>
      </c>
      <c r="P11859" s="102">
        <v>1</v>
      </c>
    </row>
    <row r="11860" spans="2:16" x14ac:dyDescent="0.25">
      <c r="B11860" s="103"/>
      <c r="C11860" s="103"/>
      <c r="L11860" s="102" t="str">
        <f>[2]!Table1[[#This Row],[Orgn]]&amp;"-"&amp;[2]!Table1[[#This Row],[Dest]]</f>
        <v>FCO-SSH</v>
      </c>
      <c r="M11860" s="102" t="str">
        <f t="shared" si="185"/>
        <v>ADT</v>
      </c>
      <c r="N11860" s="102">
        <f>WEEKDAY([2]!Table1[[#This Row],[Travel Date]],2)</f>
        <v>6</v>
      </c>
      <c r="P11860" s="102">
        <v>1</v>
      </c>
    </row>
    <row r="11861" spans="2:16" x14ac:dyDescent="0.25">
      <c r="B11861" s="103"/>
      <c r="C11861" s="103"/>
      <c r="L11861" s="102" t="str">
        <f>[2]!Table1[[#This Row],[Orgn]]&amp;"-"&amp;[2]!Table1[[#This Row],[Dest]]</f>
        <v>FCO-SSH</v>
      </c>
      <c r="M11861" s="102" t="str">
        <f t="shared" si="185"/>
        <v>ADT</v>
      </c>
      <c r="N11861" s="102">
        <f>WEEKDAY([2]!Table1[[#This Row],[Travel Date]],2)</f>
        <v>6</v>
      </c>
      <c r="P11861" s="102">
        <v>1</v>
      </c>
    </row>
    <row r="11862" spans="2:16" x14ac:dyDescent="0.25">
      <c r="B11862" s="103"/>
      <c r="C11862" s="103"/>
      <c r="L11862" s="102" t="str">
        <f>[2]!Table1[[#This Row],[Orgn]]&amp;"-"&amp;[2]!Table1[[#This Row],[Dest]]</f>
        <v>FCO-SSH</v>
      </c>
      <c r="M11862" s="102" t="str">
        <f t="shared" si="185"/>
        <v>ADT</v>
      </c>
      <c r="N11862" s="102">
        <f>WEEKDAY([2]!Table1[[#This Row],[Travel Date]],2)</f>
        <v>6</v>
      </c>
      <c r="P11862" s="102">
        <v>1</v>
      </c>
    </row>
    <row r="11863" spans="2:16" x14ac:dyDescent="0.25">
      <c r="B11863" s="103"/>
      <c r="C11863" s="103"/>
      <c r="L11863" s="102" t="str">
        <f>[2]!Table1[[#This Row],[Orgn]]&amp;"-"&amp;[2]!Table1[[#This Row],[Dest]]</f>
        <v>FCO-SSH</v>
      </c>
      <c r="M11863" s="102" t="str">
        <f t="shared" si="185"/>
        <v>ADT</v>
      </c>
      <c r="N11863" s="102">
        <f>WEEKDAY([2]!Table1[[#This Row],[Travel Date]],2)</f>
        <v>6</v>
      </c>
      <c r="P11863" s="102">
        <v>1</v>
      </c>
    </row>
    <row r="11864" spans="2:16" x14ac:dyDescent="0.25">
      <c r="B11864" s="103"/>
      <c r="C11864" s="103"/>
      <c r="L11864" s="102" t="str">
        <f>[2]!Table1[[#This Row],[Orgn]]&amp;"-"&amp;[2]!Table1[[#This Row],[Dest]]</f>
        <v>FCO-SSH</v>
      </c>
      <c r="M11864" s="102" t="str">
        <f t="shared" si="185"/>
        <v>ADT</v>
      </c>
      <c r="N11864" s="102">
        <f>WEEKDAY([2]!Table1[[#This Row],[Travel Date]],2)</f>
        <v>6</v>
      </c>
      <c r="P11864" s="102">
        <v>1</v>
      </c>
    </row>
    <row r="11865" spans="2:16" x14ac:dyDescent="0.25">
      <c r="B11865" s="103"/>
      <c r="C11865" s="103"/>
      <c r="L11865" s="102" t="str">
        <f>[2]!Table1[[#This Row],[Orgn]]&amp;"-"&amp;[2]!Table1[[#This Row],[Dest]]</f>
        <v>FCO-SSH</v>
      </c>
      <c r="M11865" s="102" t="str">
        <f t="shared" si="185"/>
        <v>ADT</v>
      </c>
      <c r="N11865" s="102">
        <f>WEEKDAY([2]!Table1[[#This Row],[Travel Date]],2)</f>
        <v>6</v>
      </c>
      <c r="P11865" s="102">
        <v>1</v>
      </c>
    </row>
    <row r="11866" spans="2:16" x14ac:dyDescent="0.25">
      <c r="B11866" s="103"/>
      <c r="C11866" s="103"/>
      <c r="L11866" s="102" t="str">
        <f>[2]!Table1[[#This Row],[Orgn]]&amp;"-"&amp;[2]!Table1[[#This Row],[Dest]]</f>
        <v>FCO-SSH</v>
      </c>
      <c r="M11866" s="102" t="str">
        <f t="shared" si="185"/>
        <v>ADT</v>
      </c>
      <c r="N11866" s="102">
        <f>WEEKDAY([2]!Table1[[#This Row],[Travel Date]],2)</f>
        <v>6</v>
      </c>
      <c r="P11866" s="102">
        <v>1</v>
      </c>
    </row>
    <row r="11867" spans="2:16" x14ac:dyDescent="0.25">
      <c r="B11867" s="103"/>
      <c r="C11867" s="103"/>
      <c r="L11867" s="102" t="str">
        <f>[2]!Table1[[#This Row],[Orgn]]&amp;"-"&amp;[2]!Table1[[#This Row],[Dest]]</f>
        <v>FCO-SSH</v>
      </c>
      <c r="M11867" s="102" t="str">
        <f t="shared" si="185"/>
        <v>ADT</v>
      </c>
      <c r="N11867" s="102">
        <f>WEEKDAY([2]!Table1[[#This Row],[Travel Date]],2)</f>
        <v>6</v>
      </c>
      <c r="P11867" s="102">
        <v>1</v>
      </c>
    </row>
    <row r="11868" spans="2:16" x14ac:dyDescent="0.25">
      <c r="B11868" s="103"/>
      <c r="C11868" s="103"/>
      <c r="L11868" s="102" t="str">
        <f>[2]!Table1[[#This Row],[Orgn]]&amp;"-"&amp;[2]!Table1[[#This Row],[Dest]]</f>
        <v>FCO-SSH</v>
      </c>
      <c r="M11868" s="102" t="str">
        <f t="shared" si="185"/>
        <v>ADT</v>
      </c>
      <c r="N11868" s="102">
        <f>WEEKDAY([2]!Table1[[#This Row],[Travel Date]],2)</f>
        <v>6</v>
      </c>
      <c r="P11868" s="102">
        <v>1</v>
      </c>
    </row>
    <row r="11869" spans="2:16" x14ac:dyDescent="0.25">
      <c r="B11869" s="103"/>
      <c r="C11869" s="103"/>
      <c r="L11869" s="102" t="str">
        <f>[2]!Table1[[#This Row],[Orgn]]&amp;"-"&amp;[2]!Table1[[#This Row],[Dest]]</f>
        <v>FCO-SSH</v>
      </c>
      <c r="M11869" s="102" t="str">
        <f t="shared" si="185"/>
        <v>ADT</v>
      </c>
      <c r="N11869" s="102">
        <f>WEEKDAY([2]!Table1[[#This Row],[Travel Date]],2)</f>
        <v>6</v>
      </c>
      <c r="P11869" s="102">
        <v>1</v>
      </c>
    </row>
    <row r="11870" spans="2:16" x14ac:dyDescent="0.25">
      <c r="B11870" s="103"/>
      <c r="C11870" s="103"/>
      <c r="L11870" s="102" t="str">
        <f>[2]!Table1[[#This Row],[Orgn]]&amp;"-"&amp;[2]!Table1[[#This Row],[Dest]]</f>
        <v>FCO-SSH</v>
      </c>
      <c r="M11870" s="102" t="str">
        <f t="shared" si="185"/>
        <v>ADT</v>
      </c>
      <c r="N11870" s="102">
        <f>WEEKDAY([2]!Table1[[#This Row],[Travel Date]],2)</f>
        <v>6</v>
      </c>
      <c r="P11870" s="102">
        <v>1</v>
      </c>
    </row>
    <row r="11871" spans="2:16" x14ac:dyDescent="0.25">
      <c r="B11871" s="103"/>
      <c r="C11871" s="103"/>
      <c r="L11871" s="102" t="str">
        <f>[2]!Table1[[#This Row],[Orgn]]&amp;"-"&amp;[2]!Table1[[#This Row],[Dest]]</f>
        <v>SSH-BRI</v>
      </c>
      <c r="M11871" s="102" t="str">
        <f t="shared" si="185"/>
        <v>ADT</v>
      </c>
      <c r="N11871" s="102">
        <f>WEEKDAY([2]!Table1[[#This Row],[Travel Date]],2)</f>
        <v>6</v>
      </c>
      <c r="P11871" s="102">
        <v>1</v>
      </c>
    </row>
    <row r="11872" spans="2:16" x14ac:dyDescent="0.25">
      <c r="B11872" s="103"/>
      <c r="C11872" s="103"/>
      <c r="L11872" s="102" t="str">
        <f>[2]!Table1[[#This Row],[Orgn]]&amp;"-"&amp;[2]!Table1[[#This Row],[Dest]]</f>
        <v>SSH-BRI</v>
      </c>
      <c r="M11872" s="102" t="str">
        <f t="shared" si="185"/>
        <v>ADT</v>
      </c>
      <c r="N11872" s="102">
        <f>WEEKDAY([2]!Table1[[#This Row],[Travel Date]],2)</f>
        <v>6</v>
      </c>
      <c r="P11872" s="102">
        <v>1</v>
      </c>
    </row>
    <row r="11873" spans="2:16" x14ac:dyDescent="0.25">
      <c r="B11873" s="103"/>
      <c r="C11873" s="103"/>
      <c r="L11873" s="102" t="str">
        <f>[2]!Table1[[#This Row],[Orgn]]&amp;"-"&amp;[2]!Table1[[#This Row],[Dest]]</f>
        <v>SSH-BRI</v>
      </c>
      <c r="M11873" s="102" t="str">
        <f t="shared" si="185"/>
        <v>ADT</v>
      </c>
      <c r="N11873" s="102">
        <f>WEEKDAY([2]!Table1[[#This Row],[Travel Date]],2)</f>
        <v>6</v>
      </c>
      <c r="P11873" s="102">
        <v>1</v>
      </c>
    </row>
    <row r="11874" spans="2:16" x14ac:dyDescent="0.25">
      <c r="B11874" s="103"/>
      <c r="C11874" s="103"/>
      <c r="L11874" s="102" t="str">
        <f>[2]!Table1[[#This Row],[Orgn]]&amp;"-"&amp;[2]!Table1[[#This Row],[Dest]]</f>
        <v>SSH-BRI</v>
      </c>
      <c r="M11874" s="102" t="str">
        <f t="shared" si="185"/>
        <v>ADT</v>
      </c>
      <c r="N11874" s="102">
        <f>WEEKDAY([2]!Table1[[#This Row],[Travel Date]],2)</f>
        <v>6</v>
      </c>
      <c r="P11874" s="102">
        <v>1</v>
      </c>
    </row>
    <row r="11875" spans="2:16" x14ac:dyDescent="0.25">
      <c r="B11875" s="103"/>
      <c r="C11875" s="103"/>
      <c r="L11875" s="102" t="str">
        <f>[2]!Table1[[#This Row],[Orgn]]&amp;"-"&amp;[2]!Table1[[#This Row],[Dest]]</f>
        <v>SSH-BRI</v>
      </c>
      <c r="M11875" s="102" t="str">
        <f t="shared" si="185"/>
        <v>ADT</v>
      </c>
      <c r="N11875" s="102">
        <f>WEEKDAY([2]!Table1[[#This Row],[Travel Date]],2)</f>
        <v>6</v>
      </c>
      <c r="P11875" s="102">
        <v>1</v>
      </c>
    </row>
    <row r="11876" spans="2:16" x14ac:dyDescent="0.25">
      <c r="B11876" s="103"/>
      <c r="C11876" s="103"/>
      <c r="L11876" s="102" t="str">
        <f>[2]!Table1[[#This Row],[Orgn]]&amp;"-"&amp;[2]!Table1[[#This Row],[Dest]]</f>
        <v>SSH-BRI</v>
      </c>
      <c r="M11876" s="102" t="str">
        <f t="shared" si="185"/>
        <v>ADT</v>
      </c>
      <c r="N11876" s="102">
        <f>WEEKDAY([2]!Table1[[#This Row],[Travel Date]],2)</f>
        <v>6</v>
      </c>
      <c r="P11876" s="102">
        <v>1</v>
      </c>
    </row>
    <row r="11877" spans="2:16" x14ac:dyDescent="0.25">
      <c r="B11877" s="103"/>
      <c r="C11877" s="103"/>
      <c r="L11877" s="102" t="str">
        <f>[2]!Table1[[#This Row],[Orgn]]&amp;"-"&amp;[2]!Table1[[#This Row],[Dest]]</f>
        <v>SSH-BRI</v>
      </c>
      <c r="M11877" s="102" t="str">
        <f t="shared" si="185"/>
        <v>ADT</v>
      </c>
      <c r="N11877" s="102">
        <f>WEEKDAY([2]!Table1[[#This Row],[Travel Date]],2)</f>
        <v>6</v>
      </c>
      <c r="P11877" s="102">
        <v>1</v>
      </c>
    </row>
    <row r="11878" spans="2:16" x14ac:dyDescent="0.25">
      <c r="B11878" s="103"/>
      <c r="C11878" s="103"/>
      <c r="L11878" s="102" t="str">
        <f>[2]!Table1[[#This Row],[Orgn]]&amp;"-"&amp;[2]!Table1[[#This Row],[Dest]]</f>
        <v>SSH-BRI</v>
      </c>
      <c r="M11878" s="102" t="str">
        <f t="shared" si="185"/>
        <v>ADT</v>
      </c>
      <c r="N11878" s="102">
        <f>WEEKDAY([2]!Table1[[#This Row],[Travel Date]],2)</f>
        <v>6</v>
      </c>
      <c r="P11878" s="102">
        <v>1</v>
      </c>
    </row>
    <row r="11879" spans="2:16" x14ac:dyDescent="0.25">
      <c r="B11879" s="103"/>
      <c r="C11879" s="103"/>
      <c r="L11879" s="102" t="str">
        <f>[2]!Table1[[#This Row],[Orgn]]&amp;"-"&amp;[2]!Table1[[#This Row],[Dest]]</f>
        <v>SSH-BRI</v>
      </c>
      <c r="M11879" s="102" t="str">
        <f t="shared" si="185"/>
        <v>ADT</v>
      </c>
      <c r="N11879" s="102">
        <f>WEEKDAY([2]!Table1[[#This Row],[Travel Date]],2)</f>
        <v>6</v>
      </c>
      <c r="P11879" s="102">
        <v>1</v>
      </c>
    </row>
    <row r="11880" spans="2:16" x14ac:dyDescent="0.25">
      <c r="B11880" s="103"/>
      <c r="C11880" s="103"/>
      <c r="L11880" s="102" t="str">
        <f>[2]!Table1[[#This Row],[Orgn]]&amp;"-"&amp;[2]!Table1[[#This Row],[Dest]]</f>
        <v>SSH-BRI</v>
      </c>
      <c r="M11880" s="102" t="str">
        <f t="shared" si="185"/>
        <v>ADT</v>
      </c>
      <c r="N11880" s="102">
        <f>WEEKDAY([2]!Table1[[#This Row],[Travel Date]],2)</f>
        <v>6</v>
      </c>
      <c r="P11880" s="102">
        <v>1</v>
      </c>
    </row>
    <row r="11881" spans="2:16" x14ac:dyDescent="0.25">
      <c r="B11881" s="103"/>
      <c r="C11881" s="103"/>
      <c r="L11881" s="102" t="str">
        <f>[2]!Table1[[#This Row],[Orgn]]&amp;"-"&amp;[2]!Table1[[#This Row],[Dest]]</f>
        <v>SSH-BRI</v>
      </c>
      <c r="M11881" s="102" t="str">
        <f t="shared" si="185"/>
        <v>ADT</v>
      </c>
      <c r="N11881" s="102">
        <f>WEEKDAY([2]!Table1[[#This Row],[Travel Date]],2)</f>
        <v>6</v>
      </c>
      <c r="P11881" s="102">
        <v>1</v>
      </c>
    </row>
    <row r="11882" spans="2:16" x14ac:dyDescent="0.25">
      <c r="B11882" s="103"/>
      <c r="C11882" s="103"/>
      <c r="L11882" s="102" t="str">
        <f>[2]!Table1[[#This Row],[Orgn]]&amp;"-"&amp;[2]!Table1[[#This Row],[Dest]]</f>
        <v>SSH-BRI</v>
      </c>
      <c r="M11882" s="102" t="str">
        <f t="shared" si="185"/>
        <v>ADT</v>
      </c>
      <c r="N11882" s="102">
        <f>WEEKDAY([2]!Table1[[#This Row],[Travel Date]],2)</f>
        <v>6</v>
      </c>
      <c r="P11882" s="102">
        <v>1</v>
      </c>
    </row>
    <row r="11883" spans="2:16" x14ac:dyDescent="0.25">
      <c r="B11883" s="103"/>
      <c r="C11883" s="103"/>
      <c r="L11883" s="102" t="str">
        <f>[2]!Table1[[#This Row],[Orgn]]&amp;"-"&amp;[2]!Table1[[#This Row],[Dest]]</f>
        <v>SSH-BRI</v>
      </c>
      <c r="M11883" s="102" t="str">
        <f t="shared" si="185"/>
        <v>ADT</v>
      </c>
      <c r="N11883" s="102">
        <f>WEEKDAY([2]!Table1[[#This Row],[Travel Date]],2)</f>
        <v>6</v>
      </c>
      <c r="P11883" s="102">
        <v>1</v>
      </c>
    </row>
    <row r="11884" spans="2:16" x14ac:dyDescent="0.25">
      <c r="B11884" s="103"/>
      <c r="C11884" s="103"/>
      <c r="L11884" s="102" t="str">
        <f>[2]!Table1[[#This Row],[Orgn]]&amp;"-"&amp;[2]!Table1[[#This Row],[Dest]]</f>
        <v>SSH-BRI</v>
      </c>
      <c r="M11884" s="102" t="str">
        <f t="shared" si="185"/>
        <v>ADT</v>
      </c>
      <c r="N11884" s="102">
        <f>WEEKDAY([2]!Table1[[#This Row],[Travel Date]],2)</f>
        <v>6</v>
      </c>
      <c r="P11884" s="102">
        <v>1</v>
      </c>
    </row>
    <row r="11885" spans="2:16" x14ac:dyDescent="0.25">
      <c r="B11885" s="103"/>
      <c r="C11885" s="103"/>
      <c r="L11885" s="102" t="str">
        <f>[2]!Table1[[#This Row],[Orgn]]&amp;"-"&amp;[2]!Table1[[#This Row],[Dest]]</f>
        <v>SSH-BRI</v>
      </c>
      <c r="M11885" s="102" t="str">
        <f t="shared" si="185"/>
        <v>ADT</v>
      </c>
      <c r="N11885" s="102">
        <f>WEEKDAY([2]!Table1[[#This Row],[Travel Date]],2)</f>
        <v>6</v>
      </c>
      <c r="P11885" s="102">
        <v>1</v>
      </c>
    </row>
    <row r="11886" spans="2:16" x14ac:dyDescent="0.25">
      <c r="B11886" s="103"/>
      <c r="C11886" s="103"/>
      <c r="L11886" s="102" t="str">
        <f>[2]!Table1[[#This Row],[Orgn]]&amp;"-"&amp;[2]!Table1[[#This Row],[Dest]]</f>
        <v>SSH-BRI</v>
      </c>
      <c r="M11886" s="102" t="str">
        <f t="shared" si="185"/>
        <v>ADT</v>
      </c>
      <c r="N11886" s="102">
        <f>WEEKDAY([2]!Table1[[#This Row],[Travel Date]],2)</f>
        <v>6</v>
      </c>
      <c r="P11886" s="102">
        <v>1</v>
      </c>
    </row>
    <row r="11887" spans="2:16" x14ac:dyDescent="0.25">
      <c r="B11887" s="103"/>
      <c r="C11887" s="103"/>
      <c r="L11887" s="102" t="str">
        <f>[2]!Table1[[#This Row],[Orgn]]&amp;"-"&amp;[2]!Table1[[#This Row],[Dest]]</f>
        <v>SSH-BRI</v>
      </c>
      <c r="M11887" s="102" t="str">
        <f t="shared" si="185"/>
        <v>ADT</v>
      </c>
      <c r="N11887" s="102">
        <f>WEEKDAY([2]!Table1[[#This Row],[Travel Date]],2)</f>
        <v>6</v>
      </c>
      <c r="P11887" s="102">
        <v>1</v>
      </c>
    </row>
    <row r="11888" spans="2:16" x14ac:dyDescent="0.25">
      <c r="B11888" s="103"/>
      <c r="C11888" s="103"/>
      <c r="L11888" s="102" t="str">
        <f>[2]!Table1[[#This Row],[Orgn]]&amp;"-"&amp;[2]!Table1[[#This Row],[Dest]]</f>
        <v>SSH-BRI</v>
      </c>
      <c r="M11888" s="102" t="str">
        <f t="shared" si="185"/>
        <v>ADT</v>
      </c>
      <c r="N11888" s="102">
        <f>WEEKDAY([2]!Table1[[#This Row],[Travel Date]],2)</f>
        <v>6</v>
      </c>
      <c r="P11888" s="102">
        <v>1</v>
      </c>
    </row>
    <row r="11889" spans="2:16" x14ac:dyDescent="0.25">
      <c r="B11889" s="103"/>
      <c r="C11889" s="103"/>
      <c r="L11889" s="102" t="str">
        <f>[2]!Table1[[#This Row],[Orgn]]&amp;"-"&amp;[2]!Table1[[#This Row],[Dest]]</f>
        <v>SSH-BRI</v>
      </c>
      <c r="M11889" s="102" t="str">
        <f t="shared" si="185"/>
        <v>ADT</v>
      </c>
      <c r="N11889" s="102">
        <f>WEEKDAY([2]!Table1[[#This Row],[Travel Date]],2)</f>
        <v>6</v>
      </c>
      <c r="P11889" s="102">
        <v>1</v>
      </c>
    </row>
    <row r="11890" spans="2:16" x14ac:dyDescent="0.25">
      <c r="B11890" s="103"/>
      <c r="C11890" s="103"/>
      <c r="L11890" s="102" t="str">
        <f>[2]!Table1[[#This Row],[Orgn]]&amp;"-"&amp;[2]!Table1[[#This Row],[Dest]]</f>
        <v>SSH-BRI</v>
      </c>
      <c r="M11890" s="102" t="str">
        <f t="shared" si="185"/>
        <v>ADT</v>
      </c>
      <c r="N11890" s="102">
        <f>WEEKDAY([2]!Table1[[#This Row],[Travel Date]],2)</f>
        <v>6</v>
      </c>
      <c r="P11890" s="102">
        <v>1</v>
      </c>
    </row>
    <row r="11891" spans="2:16" x14ac:dyDescent="0.25">
      <c r="B11891" s="103"/>
      <c r="C11891" s="103"/>
      <c r="L11891" s="102" t="str">
        <f>[2]!Table1[[#This Row],[Orgn]]&amp;"-"&amp;[2]!Table1[[#This Row],[Dest]]</f>
        <v>SSH-BRI</v>
      </c>
      <c r="M11891" s="102" t="str">
        <f t="shared" si="185"/>
        <v>ADT</v>
      </c>
      <c r="N11891" s="102">
        <f>WEEKDAY([2]!Table1[[#This Row],[Travel Date]],2)</f>
        <v>6</v>
      </c>
      <c r="P11891" s="102">
        <v>1</v>
      </c>
    </row>
    <row r="11892" spans="2:16" x14ac:dyDescent="0.25">
      <c r="B11892" s="103"/>
      <c r="C11892" s="103"/>
      <c r="L11892" s="102" t="str">
        <f>[2]!Table1[[#This Row],[Orgn]]&amp;"-"&amp;[2]!Table1[[#This Row],[Dest]]</f>
        <v>SSH-BRI</v>
      </c>
      <c r="M11892" s="102" t="str">
        <f t="shared" si="185"/>
        <v>ADT</v>
      </c>
      <c r="N11892" s="102">
        <f>WEEKDAY([2]!Table1[[#This Row],[Travel Date]],2)</f>
        <v>6</v>
      </c>
      <c r="P11892" s="102">
        <v>1</v>
      </c>
    </row>
    <row r="11893" spans="2:16" x14ac:dyDescent="0.25">
      <c r="B11893" s="103"/>
      <c r="C11893" s="103"/>
      <c r="L11893" s="102" t="str">
        <f>[2]!Table1[[#This Row],[Orgn]]&amp;"-"&amp;[2]!Table1[[#This Row],[Dest]]</f>
        <v>SSH-BRI</v>
      </c>
      <c r="M11893" s="102" t="str">
        <f t="shared" si="185"/>
        <v>ADT</v>
      </c>
      <c r="N11893" s="102">
        <f>WEEKDAY([2]!Table1[[#This Row],[Travel Date]],2)</f>
        <v>6</v>
      </c>
      <c r="P11893" s="102">
        <v>1</v>
      </c>
    </row>
    <row r="11894" spans="2:16" x14ac:dyDescent="0.25">
      <c r="B11894" s="103"/>
      <c r="C11894" s="103"/>
      <c r="L11894" s="102" t="str">
        <f>[2]!Table1[[#This Row],[Orgn]]&amp;"-"&amp;[2]!Table1[[#This Row],[Dest]]</f>
        <v>SSH-BRI</v>
      </c>
      <c r="M11894" s="102" t="str">
        <f t="shared" si="185"/>
        <v>ADT</v>
      </c>
      <c r="N11894" s="102">
        <f>WEEKDAY([2]!Table1[[#This Row],[Travel Date]],2)</f>
        <v>6</v>
      </c>
      <c r="P11894" s="102">
        <v>1</v>
      </c>
    </row>
    <row r="11895" spans="2:16" x14ac:dyDescent="0.25">
      <c r="B11895" s="103"/>
      <c r="C11895" s="103"/>
      <c r="L11895" s="102" t="str">
        <f>[2]!Table1[[#This Row],[Orgn]]&amp;"-"&amp;[2]!Table1[[#This Row],[Dest]]</f>
        <v>SSH-BRI</v>
      </c>
      <c r="M11895" s="102" t="str">
        <f t="shared" si="185"/>
        <v>ADT</v>
      </c>
      <c r="N11895" s="102">
        <f>WEEKDAY([2]!Table1[[#This Row],[Travel Date]],2)</f>
        <v>6</v>
      </c>
      <c r="P11895" s="102">
        <v>1</v>
      </c>
    </row>
    <row r="11896" spans="2:16" x14ac:dyDescent="0.25">
      <c r="B11896" s="103"/>
      <c r="C11896" s="103"/>
      <c r="L11896" s="102" t="str">
        <f>[2]!Table1[[#This Row],[Orgn]]&amp;"-"&amp;[2]!Table1[[#This Row],[Dest]]</f>
        <v>SSH-BRI</v>
      </c>
      <c r="M11896" s="102" t="str">
        <f t="shared" si="185"/>
        <v>ADT</v>
      </c>
      <c r="N11896" s="102">
        <f>WEEKDAY([2]!Table1[[#This Row],[Travel Date]],2)</f>
        <v>6</v>
      </c>
      <c r="P11896" s="102">
        <v>1</v>
      </c>
    </row>
    <row r="11897" spans="2:16" x14ac:dyDescent="0.25">
      <c r="B11897" s="103"/>
      <c r="C11897" s="103"/>
      <c r="L11897" s="102" t="str">
        <f>[2]!Table1[[#This Row],[Orgn]]&amp;"-"&amp;[2]!Table1[[#This Row],[Dest]]</f>
        <v>SSH-BRI</v>
      </c>
      <c r="M11897" s="102" t="str">
        <f t="shared" si="185"/>
        <v>ADT</v>
      </c>
      <c r="N11897" s="102">
        <f>WEEKDAY([2]!Table1[[#This Row],[Travel Date]],2)</f>
        <v>6</v>
      </c>
      <c r="P11897" s="102">
        <v>1</v>
      </c>
    </row>
    <row r="11898" spans="2:16" x14ac:dyDescent="0.25">
      <c r="B11898" s="103"/>
      <c r="C11898" s="103"/>
      <c r="L11898" s="102" t="str">
        <f>[2]!Table1[[#This Row],[Orgn]]&amp;"-"&amp;[2]!Table1[[#This Row],[Dest]]</f>
        <v>SSH-BRI</v>
      </c>
      <c r="M11898" s="102" t="str">
        <f t="shared" si="185"/>
        <v>ADT</v>
      </c>
      <c r="N11898" s="102">
        <f>WEEKDAY([2]!Table1[[#This Row],[Travel Date]],2)</f>
        <v>6</v>
      </c>
      <c r="P11898" s="102">
        <v>1</v>
      </c>
    </row>
    <row r="11899" spans="2:16" x14ac:dyDescent="0.25">
      <c r="B11899" s="103"/>
      <c r="C11899" s="103"/>
      <c r="L11899" s="102" t="str">
        <f>[2]!Table1[[#This Row],[Orgn]]&amp;"-"&amp;[2]!Table1[[#This Row],[Dest]]</f>
        <v>SSH-BRI</v>
      </c>
      <c r="M11899" s="102" t="str">
        <f t="shared" si="185"/>
        <v>ADT</v>
      </c>
      <c r="N11899" s="102">
        <f>WEEKDAY([2]!Table1[[#This Row],[Travel Date]],2)</f>
        <v>6</v>
      </c>
      <c r="P11899" s="102">
        <v>1</v>
      </c>
    </row>
    <row r="11900" spans="2:16" x14ac:dyDescent="0.25">
      <c r="B11900" s="103"/>
      <c r="C11900" s="103"/>
      <c r="L11900" s="102" t="str">
        <f>[2]!Table1[[#This Row],[Orgn]]&amp;"-"&amp;[2]!Table1[[#This Row],[Dest]]</f>
        <v>SSH-BRI</v>
      </c>
      <c r="M11900" s="102" t="str">
        <f t="shared" si="185"/>
        <v>ADT</v>
      </c>
      <c r="N11900" s="102">
        <f>WEEKDAY([2]!Table1[[#This Row],[Travel Date]],2)</f>
        <v>6</v>
      </c>
      <c r="P11900" s="102">
        <v>1</v>
      </c>
    </row>
    <row r="11901" spans="2:16" x14ac:dyDescent="0.25">
      <c r="B11901" s="103"/>
      <c r="C11901" s="103"/>
      <c r="L11901" s="102" t="str">
        <f>[2]!Table1[[#This Row],[Orgn]]&amp;"-"&amp;[2]!Table1[[#This Row],[Dest]]</f>
        <v>SSH-BRI</v>
      </c>
      <c r="M11901" s="102" t="str">
        <f t="shared" si="185"/>
        <v>ADT</v>
      </c>
      <c r="N11901" s="102">
        <f>WEEKDAY([2]!Table1[[#This Row],[Travel Date]],2)</f>
        <v>6</v>
      </c>
      <c r="P11901" s="102">
        <v>1</v>
      </c>
    </row>
    <row r="11902" spans="2:16" x14ac:dyDescent="0.25">
      <c r="B11902" s="103"/>
      <c r="C11902" s="103"/>
      <c r="L11902" s="102" t="str">
        <f>[2]!Table1[[#This Row],[Orgn]]&amp;"-"&amp;[2]!Table1[[#This Row],[Dest]]</f>
        <v>SSH-BRI</v>
      </c>
      <c r="M11902" s="102" t="str">
        <f t="shared" si="185"/>
        <v>ADT</v>
      </c>
      <c r="N11902" s="102">
        <f>WEEKDAY([2]!Table1[[#This Row],[Travel Date]],2)</f>
        <v>6</v>
      </c>
      <c r="P11902" s="102">
        <v>1</v>
      </c>
    </row>
    <row r="11903" spans="2:16" x14ac:dyDescent="0.25">
      <c r="B11903" s="103"/>
      <c r="C11903" s="103"/>
      <c r="L11903" s="102" t="str">
        <f>[2]!Table1[[#This Row],[Orgn]]&amp;"-"&amp;[2]!Table1[[#This Row],[Dest]]</f>
        <v>SSH-BRI</v>
      </c>
      <c r="M11903" s="102" t="str">
        <f t="shared" si="185"/>
        <v>ADT</v>
      </c>
      <c r="N11903" s="102">
        <f>WEEKDAY([2]!Table1[[#This Row],[Travel Date]],2)</f>
        <v>6</v>
      </c>
      <c r="P11903" s="102">
        <v>1</v>
      </c>
    </row>
    <row r="11904" spans="2:16" x14ac:dyDescent="0.25">
      <c r="B11904" s="103"/>
      <c r="C11904" s="103"/>
      <c r="L11904" s="102" t="str">
        <f>[2]!Table1[[#This Row],[Orgn]]&amp;"-"&amp;[2]!Table1[[#This Row],[Dest]]</f>
        <v>SSH-BRI</v>
      </c>
      <c r="M11904" s="102" t="str">
        <f t="shared" si="185"/>
        <v>ADT</v>
      </c>
      <c r="N11904" s="102">
        <f>WEEKDAY([2]!Table1[[#This Row],[Travel Date]],2)</f>
        <v>6</v>
      </c>
      <c r="P11904" s="102">
        <v>1</v>
      </c>
    </row>
    <row r="11905" spans="2:16" x14ac:dyDescent="0.25">
      <c r="B11905" s="103"/>
      <c r="C11905" s="103"/>
      <c r="L11905" s="102" t="str">
        <f>[2]!Table1[[#This Row],[Orgn]]&amp;"-"&amp;[2]!Table1[[#This Row],[Dest]]</f>
        <v>SSH-BRI</v>
      </c>
      <c r="M11905" s="102" t="str">
        <f t="shared" si="185"/>
        <v>ADT</v>
      </c>
      <c r="N11905" s="102">
        <f>WEEKDAY([2]!Table1[[#This Row],[Travel Date]],2)</f>
        <v>6</v>
      </c>
      <c r="P11905" s="102">
        <v>1</v>
      </c>
    </row>
    <row r="11906" spans="2:16" x14ac:dyDescent="0.25">
      <c r="B11906" s="103"/>
      <c r="C11906" s="103"/>
      <c r="L11906" s="102" t="str">
        <f>[2]!Table1[[#This Row],[Orgn]]&amp;"-"&amp;[2]!Table1[[#This Row],[Dest]]</f>
        <v>SSH-BRI</v>
      </c>
      <c r="M11906" s="102" t="str">
        <f t="shared" ref="M11906:M11969" si="186">IF(TRIM(C11906)="INF", "INF", IF(TRIM(C11906)="CHD", "CHD", "ADT"))</f>
        <v>ADT</v>
      </c>
      <c r="N11906" s="102">
        <f>WEEKDAY([2]!Table1[[#This Row],[Travel Date]],2)</f>
        <v>6</v>
      </c>
      <c r="P11906" s="102">
        <v>1</v>
      </c>
    </row>
    <row r="11907" spans="2:16" x14ac:dyDescent="0.25">
      <c r="B11907" s="103"/>
      <c r="C11907" s="103"/>
      <c r="L11907" s="102" t="str">
        <f>[2]!Table1[[#This Row],[Orgn]]&amp;"-"&amp;[2]!Table1[[#This Row],[Dest]]</f>
        <v>SSH-BRI</v>
      </c>
      <c r="M11907" s="102" t="str">
        <f t="shared" si="186"/>
        <v>ADT</v>
      </c>
      <c r="N11907" s="102">
        <f>WEEKDAY([2]!Table1[[#This Row],[Travel Date]],2)</f>
        <v>6</v>
      </c>
      <c r="P11907" s="102">
        <v>1</v>
      </c>
    </row>
    <row r="11908" spans="2:16" x14ac:dyDescent="0.25">
      <c r="B11908" s="103"/>
      <c r="C11908" s="103"/>
      <c r="L11908" s="102" t="str">
        <f>[2]!Table1[[#This Row],[Orgn]]&amp;"-"&amp;[2]!Table1[[#This Row],[Dest]]</f>
        <v>SSH-BRI</v>
      </c>
      <c r="M11908" s="102" t="str">
        <f t="shared" si="186"/>
        <v>ADT</v>
      </c>
      <c r="N11908" s="102">
        <f>WEEKDAY([2]!Table1[[#This Row],[Travel Date]],2)</f>
        <v>6</v>
      </c>
      <c r="P11908" s="102">
        <v>1</v>
      </c>
    </row>
    <row r="11909" spans="2:16" x14ac:dyDescent="0.25">
      <c r="B11909" s="103"/>
      <c r="C11909" s="103"/>
      <c r="L11909" s="102" t="str">
        <f>[2]!Table1[[#This Row],[Orgn]]&amp;"-"&amp;[2]!Table1[[#This Row],[Dest]]</f>
        <v>SSH-BRI</v>
      </c>
      <c r="M11909" s="102" t="str">
        <f t="shared" si="186"/>
        <v>ADT</v>
      </c>
      <c r="N11909" s="102">
        <f>WEEKDAY([2]!Table1[[#This Row],[Travel Date]],2)</f>
        <v>6</v>
      </c>
      <c r="P11909" s="102">
        <v>1</v>
      </c>
    </row>
    <row r="11910" spans="2:16" x14ac:dyDescent="0.25">
      <c r="B11910" s="103"/>
      <c r="C11910" s="103"/>
      <c r="L11910" s="102" t="str">
        <f>[2]!Table1[[#This Row],[Orgn]]&amp;"-"&amp;[2]!Table1[[#This Row],[Dest]]</f>
        <v>SSH-BRI</v>
      </c>
      <c r="M11910" s="102" t="str">
        <f t="shared" si="186"/>
        <v>ADT</v>
      </c>
      <c r="N11910" s="102">
        <f>WEEKDAY([2]!Table1[[#This Row],[Travel Date]],2)</f>
        <v>6</v>
      </c>
      <c r="P11910" s="102">
        <v>1</v>
      </c>
    </row>
    <row r="11911" spans="2:16" x14ac:dyDescent="0.25">
      <c r="B11911" s="103"/>
      <c r="C11911" s="103"/>
      <c r="L11911" s="102" t="str">
        <f>[2]!Table1[[#This Row],[Orgn]]&amp;"-"&amp;[2]!Table1[[#This Row],[Dest]]</f>
        <v>SSH-BRI</v>
      </c>
      <c r="M11911" s="102" t="str">
        <f t="shared" si="186"/>
        <v>ADT</v>
      </c>
      <c r="N11911" s="102">
        <f>WEEKDAY([2]!Table1[[#This Row],[Travel Date]],2)</f>
        <v>6</v>
      </c>
      <c r="P11911" s="102">
        <v>1</v>
      </c>
    </row>
    <row r="11912" spans="2:16" x14ac:dyDescent="0.25">
      <c r="B11912" s="103"/>
      <c r="C11912" s="103"/>
      <c r="L11912" s="102" t="str">
        <f>[2]!Table1[[#This Row],[Orgn]]&amp;"-"&amp;[2]!Table1[[#This Row],[Dest]]</f>
        <v>SSH-BRI</v>
      </c>
      <c r="M11912" s="102" t="str">
        <f t="shared" si="186"/>
        <v>ADT</v>
      </c>
      <c r="N11912" s="102">
        <f>WEEKDAY([2]!Table1[[#This Row],[Travel Date]],2)</f>
        <v>6</v>
      </c>
      <c r="P11912" s="102">
        <v>1</v>
      </c>
    </row>
    <row r="11913" spans="2:16" x14ac:dyDescent="0.25">
      <c r="B11913" s="103"/>
      <c r="C11913" s="103"/>
      <c r="L11913" s="102" t="str">
        <f>[2]!Table1[[#This Row],[Orgn]]&amp;"-"&amp;[2]!Table1[[#This Row],[Dest]]</f>
        <v>SSH-BRI</v>
      </c>
      <c r="M11913" s="102" t="str">
        <f t="shared" si="186"/>
        <v>ADT</v>
      </c>
      <c r="N11913" s="102">
        <f>WEEKDAY([2]!Table1[[#This Row],[Travel Date]],2)</f>
        <v>6</v>
      </c>
      <c r="P11913" s="102">
        <v>1</v>
      </c>
    </row>
    <row r="11914" spans="2:16" x14ac:dyDescent="0.25">
      <c r="B11914" s="103"/>
      <c r="C11914" s="103"/>
      <c r="L11914" s="102" t="str">
        <f>[2]!Table1[[#This Row],[Orgn]]&amp;"-"&amp;[2]!Table1[[#This Row],[Dest]]</f>
        <v>SSH-BRI</v>
      </c>
      <c r="M11914" s="102" t="str">
        <f t="shared" si="186"/>
        <v>ADT</v>
      </c>
      <c r="N11914" s="102">
        <f>WEEKDAY([2]!Table1[[#This Row],[Travel Date]],2)</f>
        <v>6</v>
      </c>
      <c r="P11914" s="102">
        <v>1</v>
      </c>
    </row>
    <row r="11915" spans="2:16" x14ac:dyDescent="0.25">
      <c r="B11915" s="103"/>
      <c r="C11915" s="103"/>
      <c r="L11915" s="102" t="str">
        <f>[2]!Table1[[#This Row],[Orgn]]&amp;"-"&amp;[2]!Table1[[#This Row],[Dest]]</f>
        <v>SSH-BRI</v>
      </c>
      <c r="M11915" s="102" t="str">
        <f t="shared" si="186"/>
        <v>ADT</v>
      </c>
      <c r="N11915" s="102">
        <f>WEEKDAY([2]!Table1[[#This Row],[Travel Date]],2)</f>
        <v>6</v>
      </c>
      <c r="P11915" s="102">
        <v>1</v>
      </c>
    </row>
    <row r="11916" spans="2:16" x14ac:dyDescent="0.25">
      <c r="B11916" s="103"/>
      <c r="C11916" s="103"/>
      <c r="L11916" s="102" t="str">
        <f>[2]!Table1[[#This Row],[Orgn]]&amp;"-"&amp;[2]!Table1[[#This Row],[Dest]]</f>
        <v>SSH-BRI</v>
      </c>
      <c r="M11916" s="102" t="str">
        <f t="shared" si="186"/>
        <v>ADT</v>
      </c>
      <c r="N11916" s="102">
        <f>WEEKDAY([2]!Table1[[#This Row],[Travel Date]],2)</f>
        <v>6</v>
      </c>
      <c r="P11916" s="102">
        <v>1</v>
      </c>
    </row>
    <row r="11917" spans="2:16" x14ac:dyDescent="0.25">
      <c r="B11917" s="103"/>
      <c r="C11917" s="103"/>
      <c r="L11917" s="102" t="str">
        <f>[2]!Table1[[#This Row],[Orgn]]&amp;"-"&amp;[2]!Table1[[#This Row],[Dest]]</f>
        <v>SSH-BRI</v>
      </c>
      <c r="M11917" s="102" t="str">
        <f t="shared" si="186"/>
        <v>ADT</v>
      </c>
      <c r="N11917" s="102">
        <f>WEEKDAY([2]!Table1[[#This Row],[Travel Date]],2)</f>
        <v>6</v>
      </c>
      <c r="P11917" s="102">
        <v>1</v>
      </c>
    </row>
    <row r="11918" spans="2:16" x14ac:dyDescent="0.25">
      <c r="B11918" s="103"/>
      <c r="C11918" s="103"/>
      <c r="L11918" s="102" t="str">
        <f>[2]!Table1[[#This Row],[Orgn]]&amp;"-"&amp;[2]!Table1[[#This Row],[Dest]]</f>
        <v>SSH-BRI</v>
      </c>
      <c r="M11918" s="102" t="str">
        <f t="shared" si="186"/>
        <v>ADT</v>
      </c>
      <c r="N11918" s="102">
        <f>WEEKDAY([2]!Table1[[#This Row],[Travel Date]],2)</f>
        <v>6</v>
      </c>
      <c r="P11918" s="102">
        <v>1</v>
      </c>
    </row>
    <row r="11919" spans="2:16" x14ac:dyDescent="0.25">
      <c r="B11919" s="103"/>
      <c r="C11919" s="103"/>
      <c r="L11919" s="102" t="str">
        <f>[2]!Table1[[#This Row],[Orgn]]&amp;"-"&amp;[2]!Table1[[#This Row],[Dest]]</f>
        <v>SSH-BRI</v>
      </c>
      <c r="M11919" s="102" t="str">
        <f t="shared" si="186"/>
        <v>ADT</v>
      </c>
      <c r="N11919" s="102">
        <f>WEEKDAY([2]!Table1[[#This Row],[Travel Date]],2)</f>
        <v>6</v>
      </c>
      <c r="P11919" s="102">
        <v>1</v>
      </c>
    </row>
    <row r="11920" spans="2:16" x14ac:dyDescent="0.25">
      <c r="B11920" s="103"/>
      <c r="C11920" s="103"/>
      <c r="L11920" s="102" t="str">
        <f>[2]!Table1[[#This Row],[Orgn]]&amp;"-"&amp;[2]!Table1[[#This Row],[Dest]]</f>
        <v>SSH-BRI</v>
      </c>
      <c r="M11920" s="102" t="str">
        <f t="shared" si="186"/>
        <v>ADT</v>
      </c>
      <c r="N11920" s="102">
        <f>WEEKDAY([2]!Table1[[#This Row],[Travel Date]],2)</f>
        <v>6</v>
      </c>
      <c r="P11920" s="102">
        <v>1</v>
      </c>
    </row>
    <row r="11921" spans="2:16" x14ac:dyDescent="0.25">
      <c r="B11921" s="103"/>
      <c r="C11921" s="103"/>
      <c r="L11921" s="102" t="str">
        <f>[2]!Table1[[#This Row],[Orgn]]&amp;"-"&amp;[2]!Table1[[#This Row],[Dest]]</f>
        <v>SSH-BRI</v>
      </c>
      <c r="M11921" s="102" t="str">
        <f t="shared" si="186"/>
        <v>ADT</v>
      </c>
      <c r="N11921" s="102">
        <f>WEEKDAY([2]!Table1[[#This Row],[Travel Date]],2)</f>
        <v>6</v>
      </c>
      <c r="P11921" s="102">
        <v>1</v>
      </c>
    </row>
    <row r="11922" spans="2:16" x14ac:dyDescent="0.25">
      <c r="B11922" s="103"/>
      <c r="C11922" s="103"/>
      <c r="L11922" s="102" t="str">
        <f>[2]!Table1[[#This Row],[Orgn]]&amp;"-"&amp;[2]!Table1[[#This Row],[Dest]]</f>
        <v>SSH-BRI</v>
      </c>
      <c r="M11922" s="102" t="str">
        <f t="shared" si="186"/>
        <v>ADT</v>
      </c>
      <c r="N11922" s="102">
        <f>WEEKDAY([2]!Table1[[#This Row],[Travel Date]],2)</f>
        <v>6</v>
      </c>
      <c r="P11922" s="102">
        <v>1</v>
      </c>
    </row>
    <row r="11923" spans="2:16" x14ac:dyDescent="0.25">
      <c r="B11923" s="103"/>
      <c r="C11923" s="103"/>
      <c r="L11923" s="102" t="str">
        <f>[2]!Table1[[#This Row],[Orgn]]&amp;"-"&amp;[2]!Table1[[#This Row],[Dest]]</f>
        <v>SSH-BRI</v>
      </c>
      <c r="M11923" s="102" t="str">
        <f t="shared" si="186"/>
        <v>ADT</v>
      </c>
      <c r="N11923" s="102">
        <f>WEEKDAY([2]!Table1[[#This Row],[Travel Date]],2)</f>
        <v>6</v>
      </c>
      <c r="P11923" s="102">
        <v>1</v>
      </c>
    </row>
    <row r="11924" spans="2:16" x14ac:dyDescent="0.25">
      <c r="B11924" s="103"/>
      <c r="C11924" s="103"/>
      <c r="L11924" s="102" t="str">
        <f>[2]!Table1[[#This Row],[Orgn]]&amp;"-"&amp;[2]!Table1[[#This Row],[Dest]]</f>
        <v>SSH-BRI</v>
      </c>
      <c r="M11924" s="102" t="str">
        <f t="shared" si="186"/>
        <v>ADT</v>
      </c>
      <c r="N11924" s="102">
        <f>WEEKDAY([2]!Table1[[#This Row],[Travel Date]],2)</f>
        <v>6</v>
      </c>
      <c r="P11924" s="102">
        <v>1</v>
      </c>
    </row>
    <row r="11925" spans="2:16" x14ac:dyDescent="0.25">
      <c r="B11925" s="103"/>
      <c r="C11925" s="103"/>
      <c r="L11925" s="102" t="str">
        <f>[2]!Table1[[#This Row],[Orgn]]&amp;"-"&amp;[2]!Table1[[#This Row],[Dest]]</f>
        <v>SSH-BRI</v>
      </c>
      <c r="M11925" s="102" t="str">
        <f t="shared" si="186"/>
        <v>ADT</v>
      </c>
      <c r="N11925" s="102">
        <f>WEEKDAY([2]!Table1[[#This Row],[Travel Date]],2)</f>
        <v>6</v>
      </c>
      <c r="P11925" s="102">
        <v>1</v>
      </c>
    </row>
    <row r="11926" spans="2:16" x14ac:dyDescent="0.25">
      <c r="B11926" s="103"/>
      <c r="C11926" s="103"/>
      <c r="L11926" s="102" t="str">
        <f>[2]!Table1[[#This Row],[Orgn]]&amp;"-"&amp;[2]!Table1[[#This Row],[Dest]]</f>
        <v>SSH-BRI</v>
      </c>
      <c r="M11926" s="102" t="str">
        <f t="shared" si="186"/>
        <v>ADT</v>
      </c>
      <c r="N11926" s="102">
        <f>WEEKDAY([2]!Table1[[#This Row],[Travel Date]],2)</f>
        <v>6</v>
      </c>
      <c r="P11926" s="102">
        <v>1</v>
      </c>
    </row>
    <row r="11927" spans="2:16" x14ac:dyDescent="0.25">
      <c r="B11927" s="103"/>
      <c r="C11927" s="103"/>
      <c r="L11927" s="102" t="str">
        <f>[2]!Table1[[#This Row],[Orgn]]&amp;"-"&amp;[2]!Table1[[#This Row],[Dest]]</f>
        <v>SSH-BRI</v>
      </c>
      <c r="M11927" s="102" t="str">
        <f t="shared" si="186"/>
        <v>ADT</v>
      </c>
      <c r="N11927" s="102">
        <f>WEEKDAY([2]!Table1[[#This Row],[Travel Date]],2)</f>
        <v>6</v>
      </c>
      <c r="P11927" s="102">
        <v>1</v>
      </c>
    </row>
    <row r="11928" spans="2:16" x14ac:dyDescent="0.25">
      <c r="B11928" s="103"/>
      <c r="C11928" s="103"/>
      <c r="L11928" s="102" t="str">
        <f>[2]!Table1[[#This Row],[Orgn]]&amp;"-"&amp;[2]!Table1[[#This Row],[Dest]]</f>
        <v>SSH-BRI</v>
      </c>
      <c r="M11928" s="102" t="str">
        <f t="shared" si="186"/>
        <v>ADT</v>
      </c>
      <c r="N11928" s="102">
        <f>WEEKDAY([2]!Table1[[#This Row],[Travel Date]],2)</f>
        <v>6</v>
      </c>
      <c r="P11928" s="102">
        <v>1</v>
      </c>
    </row>
    <row r="11929" spans="2:16" x14ac:dyDescent="0.25">
      <c r="B11929" s="103"/>
      <c r="C11929" s="103"/>
      <c r="L11929" s="102" t="str">
        <f>[2]!Table1[[#This Row],[Orgn]]&amp;"-"&amp;[2]!Table1[[#This Row],[Dest]]</f>
        <v>SSH-BRI</v>
      </c>
      <c r="M11929" s="102" t="str">
        <f t="shared" si="186"/>
        <v>ADT</v>
      </c>
      <c r="N11929" s="102">
        <f>WEEKDAY([2]!Table1[[#This Row],[Travel Date]],2)</f>
        <v>6</v>
      </c>
      <c r="P11929" s="102">
        <v>1</v>
      </c>
    </row>
    <row r="11930" spans="2:16" x14ac:dyDescent="0.25">
      <c r="B11930" s="103"/>
      <c r="C11930" s="103"/>
      <c r="L11930" s="102" t="str">
        <f>[2]!Table1[[#This Row],[Orgn]]&amp;"-"&amp;[2]!Table1[[#This Row],[Dest]]</f>
        <v>SSH-BRI</v>
      </c>
      <c r="M11930" s="102" t="str">
        <f t="shared" si="186"/>
        <v>ADT</v>
      </c>
      <c r="N11930" s="102">
        <f>WEEKDAY([2]!Table1[[#This Row],[Travel Date]],2)</f>
        <v>6</v>
      </c>
      <c r="P11930" s="102">
        <v>1</v>
      </c>
    </row>
    <row r="11931" spans="2:16" x14ac:dyDescent="0.25">
      <c r="B11931" s="103"/>
      <c r="C11931" s="103"/>
      <c r="L11931" s="102" t="str">
        <f>[2]!Table1[[#This Row],[Orgn]]&amp;"-"&amp;[2]!Table1[[#This Row],[Dest]]</f>
        <v>SSH-BRI</v>
      </c>
      <c r="M11931" s="102" t="str">
        <f t="shared" si="186"/>
        <v>ADT</v>
      </c>
      <c r="N11931" s="102">
        <f>WEEKDAY([2]!Table1[[#This Row],[Travel Date]],2)</f>
        <v>6</v>
      </c>
      <c r="P11931" s="102">
        <v>1</v>
      </c>
    </row>
    <row r="11932" spans="2:16" x14ac:dyDescent="0.25">
      <c r="B11932" s="103"/>
      <c r="C11932" s="103"/>
      <c r="L11932" s="102" t="str">
        <f>[2]!Table1[[#This Row],[Orgn]]&amp;"-"&amp;[2]!Table1[[#This Row],[Dest]]</f>
        <v>SSH-BRI</v>
      </c>
      <c r="M11932" s="102" t="str">
        <f t="shared" si="186"/>
        <v>ADT</v>
      </c>
      <c r="N11932" s="102">
        <f>WEEKDAY([2]!Table1[[#This Row],[Travel Date]],2)</f>
        <v>6</v>
      </c>
      <c r="P11932" s="102">
        <v>1</v>
      </c>
    </row>
    <row r="11933" spans="2:16" x14ac:dyDescent="0.25">
      <c r="B11933" s="103"/>
      <c r="C11933" s="103"/>
      <c r="L11933" s="102" t="str">
        <f>[2]!Table1[[#This Row],[Orgn]]&amp;"-"&amp;[2]!Table1[[#This Row],[Dest]]</f>
        <v>SSH-BRI</v>
      </c>
      <c r="M11933" s="102" t="str">
        <f t="shared" si="186"/>
        <v>ADT</v>
      </c>
      <c r="N11933" s="102">
        <f>WEEKDAY([2]!Table1[[#This Row],[Travel Date]],2)</f>
        <v>6</v>
      </c>
      <c r="P11933" s="102">
        <v>1</v>
      </c>
    </row>
    <row r="11934" spans="2:16" x14ac:dyDescent="0.25">
      <c r="B11934" s="103"/>
      <c r="C11934" s="103"/>
      <c r="L11934" s="102" t="str">
        <f>[2]!Table1[[#This Row],[Orgn]]&amp;"-"&amp;[2]!Table1[[#This Row],[Dest]]</f>
        <v>SSH-BRI</v>
      </c>
      <c r="M11934" s="102" t="str">
        <f t="shared" si="186"/>
        <v>ADT</v>
      </c>
      <c r="N11934" s="102">
        <f>WEEKDAY([2]!Table1[[#This Row],[Travel Date]],2)</f>
        <v>6</v>
      </c>
      <c r="P11934" s="102">
        <v>1</v>
      </c>
    </row>
    <row r="11935" spans="2:16" x14ac:dyDescent="0.25">
      <c r="B11935" s="103"/>
      <c r="C11935" s="103"/>
      <c r="L11935" s="102" t="str">
        <f>[2]!Table1[[#This Row],[Orgn]]&amp;"-"&amp;[2]!Table1[[#This Row],[Dest]]</f>
        <v>SSH-BRI</v>
      </c>
      <c r="M11935" s="102" t="str">
        <f t="shared" si="186"/>
        <v>ADT</v>
      </c>
      <c r="N11935" s="102">
        <f>WEEKDAY([2]!Table1[[#This Row],[Travel Date]],2)</f>
        <v>6</v>
      </c>
      <c r="P11935" s="102">
        <v>1</v>
      </c>
    </row>
    <row r="11936" spans="2:16" x14ac:dyDescent="0.25">
      <c r="B11936" s="103"/>
      <c r="C11936" s="103"/>
      <c r="L11936" s="102" t="str">
        <f>[2]!Table1[[#This Row],[Orgn]]&amp;"-"&amp;[2]!Table1[[#This Row],[Dest]]</f>
        <v>SSH-BRI</v>
      </c>
      <c r="M11936" s="102" t="str">
        <f t="shared" si="186"/>
        <v>ADT</v>
      </c>
      <c r="N11936" s="102">
        <f>WEEKDAY([2]!Table1[[#This Row],[Travel Date]],2)</f>
        <v>6</v>
      </c>
      <c r="P11936" s="102">
        <v>1</v>
      </c>
    </row>
    <row r="11937" spans="2:16" x14ac:dyDescent="0.25">
      <c r="B11937" s="103"/>
      <c r="C11937" s="103"/>
      <c r="L11937" s="102" t="str">
        <f>[2]!Table1[[#This Row],[Orgn]]&amp;"-"&amp;[2]!Table1[[#This Row],[Dest]]</f>
        <v>SSH-BRI</v>
      </c>
      <c r="M11937" s="102" t="str">
        <f t="shared" si="186"/>
        <v>ADT</v>
      </c>
      <c r="N11937" s="102">
        <f>WEEKDAY([2]!Table1[[#This Row],[Travel Date]],2)</f>
        <v>6</v>
      </c>
      <c r="P11937" s="102">
        <v>1</v>
      </c>
    </row>
    <row r="11938" spans="2:16" x14ac:dyDescent="0.25">
      <c r="B11938" s="103"/>
      <c r="C11938" s="103"/>
      <c r="L11938" s="102" t="str">
        <f>[2]!Table1[[#This Row],[Orgn]]&amp;"-"&amp;[2]!Table1[[#This Row],[Dest]]</f>
        <v>SSH-BRI</v>
      </c>
      <c r="M11938" s="102" t="str">
        <f t="shared" si="186"/>
        <v>ADT</v>
      </c>
      <c r="N11938" s="102">
        <f>WEEKDAY([2]!Table1[[#This Row],[Travel Date]],2)</f>
        <v>6</v>
      </c>
      <c r="P11938" s="102">
        <v>1</v>
      </c>
    </row>
    <row r="11939" spans="2:16" x14ac:dyDescent="0.25">
      <c r="B11939" s="103"/>
      <c r="C11939" s="103"/>
      <c r="L11939" s="102" t="str">
        <f>[2]!Table1[[#This Row],[Orgn]]&amp;"-"&amp;[2]!Table1[[#This Row],[Dest]]</f>
        <v>SSH-BRI</v>
      </c>
      <c r="M11939" s="102" t="str">
        <f t="shared" si="186"/>
        <v>ADT</v>
      </c>
      <c r="N11939" s="102">
        <f>WEEKDAY([2]!Table1[[#This Row],[Travel Date]],2)</f>
        <v>6</v>
      </c>
      <c r="P11939" s="102">
        <v>1</v>
      </c>
    </row>
    <row r="11940" spans="2:16" x14ac:dyDescent="0.25">
      <c r="B11940" s="103"/>
      <c r="C11940" s="103"/>
      <c r="L11940" s="102" t="str">
        <f>[2]!Table1[[#This Row],[Orgn]]&amp;"-"&amp;[2]!Table1[[#This Row],[Dest]]</f>
        <v>SSH-BRI</v>
      </c>
      <c r="M11940" s="102" t="str">
        <f t="shared" si="186"/>
        <v>ADT</v>
      </c>
      <c r="N11940" s="102">
        <f>WEEKDAY([2]!Table1[[#This Row],[Travel Date]],2)</f>
        <v>6</v>
      </c>
      <c r="P11940" s="102">
        <v>1</v>
      </c>
    </row>
    <row r="11941" spans="2:16" x14ac:dyDescent="0.25">
      <c r="B11941" s="103"/>
      <c r="C11941" s="103"/>
      <c r="L11941" s="102" t="str">
        <f>[2]!Table1[[#This Row],[Orgn]]&amp;"-"&amp;[2]!Table1[[#This Row],[Dest]]</f>
        <v>SSH-BRI</v>
      </c>
      <c r="M11941" s="102" t="str">
        <f t="shared" si="186"/>
        <v>ADT</v>
      </c>
      <c r="N11941" s="102">
        <f>WEEKDAY([2]!Table1[[#This Row],[Travel Date]],2)</f>
        <v>6</v>
      </c>
      <c r="P11941" s="102">
        <v>1</v>
      </c>
    </row>
    <row r="11942" spans="2:16" x14ac:dyDescent="0.25">
      <c r="B11942" s="103"/>
      <c r="C11942" s="103"/>
      <c r="L11942" s="102" t="str">
        <f>[2]!Table1[[#This Row],[Orgn]]&amp;"-"&amp;[2]!Table1[[#This Row],[Dest]]</f>
        <v>SSH-BRI</v>
      </c>
      <c r="M11942" s="102" t="str">
        <f t="shared" si="186"/>
        <v>ADT</v>
      </c>
      <c r="N11942" s="102">
        <f>WEEKDAY([2]!Table1[[#This Row],[Travel Date]],2)</f>
        <v>6</v>
      </c>
      <c r="P11942" s="102">
        <v>1</v>
      </c>
    </row>
    <row r="11943" spans="2:16" x14ac:dyDescent="0.25">
      <c r="B11943" s="103"/>
      <c r="C11943" s="103"/>
      <c r="L11943" s="102" t="str">
        <f>[2]!Table1[[#This Row],[Orgn]]&amp;"-"&amp;[2]!Table1[[#This Row],[Dest]]</f>
        <v>SSH-BRI</v>
      </c>
      <c r="M11943" s="102" t="str">
        <f t="shared" si="186"/>
        <v>ADT</v>
      </c>
      <c r="N11943" s="102">
        <f>WEEKDAY([2]!Table1[[#This Row],[Travel Date]],2)</f>
        <v>6</v>
      </c>
      <c r="P11943" s="102">
        <v>1</v>
      </c>
    </row>
    <row r="11944" spans="2:16" x14ac:dyDescent="0.25">
      <c r="B11944" s="103"/>
      <c r="C11944" s="103"/>
      <c r="L11944" s="102" t="str">
        <f>[2]!Table1[[#This Row],[Orgn]]&amp;"-"&amp;[2]!Table1[[#This Row],[Dest]]</f>
        <v>SSH-BRI</v>
      </c>
      <c r="M11944" s="102" t="str">
        <f t="shared" si="186"/>
        <v>ADT</v>
      </c>
      <c r="N11944" s="102">
        <f>WEEKDAY([2]!Table1[[#This Row],[Travel Date]],2)</f>
        <v>6</v>
      </c>
      <c r="P11944" s="102">
        <v>1</v>
      </c>
    </row>
    <row r="11945" spans="2:16" x14ac:dyDescent="0.25">
      <c r="B11945" s="103"/>
      <c r="C11945" s="103"/>
      <c r="L11945" s="102" t="str">
        <f>[2]!Table1[[#This Row],[Orgn]]&amp;"-"&amp;[2]!Table1[[#This Row],[Dest]]</f>
        <v>SSH-BRI</v>
      </c>
      <c r="M11945" s="102" t="str">
        <f t="shared" si="186"/>
        <v>ADT</v>
      </c>
      <c r="N11945" s="102">
        <f>WEEKDAY([2]!Table1[[#This Row],[Travel Date]],2)</f>
        <v>6</v>
      </c>
      <c r="P11945" s="102">
        <v>1</v>
      </c>
    </row>
    <row r="11946" spans="2:16" x14ac:dyDescent="0.25">
      <c r="B11946" s="103"/>
      <c r="C11946" s="103"/>
      <c r="L11946" s="102" t="str">
        <f>[2]!Table1[[#This Row],[Orgn]]&amp;"-"&amp;[2]!Table1[[#This Row],[Dest]]</f>
        <v>SSH-BRI</v>
      </c>
      <c r="M11946" s="102" t="str">
        <f t="shared" si="186"/>
        <v>ADT</v>
      </c>
      <c r="N11946" s="102">
        <f>WEEKDAY([2]!Table1[[#This Row],[Travel Date]],2)</f>
        <v>6</v>
      </c>
      <c r="P11946" s="102">
        <v>1</v>
      </c>
    </row>
    <row r="11947" spans="2:16" x14ac:dyDescent="0.25">
      <c r="B11947" s="103"/>
      <c r="C11947" s="103"/>
      <c r="L11947" s="102" t="str">
        <f>[2]!Table1[[#This Row],[Orgn]]&amp;"-"&amp;[2]!Table1[[#This Row],[Dest]]</f>
        <v>SSH-BRI</v>
      </c>
      <c r="M11947" s="102" t="str">
        <f t="shared" si="186"/>
        <v>ADT</v>
      </c>
      <c r="N11947" s="102">
        <f>WEEKDAY([2]!Table1[[#This Row],[Travel Date]],2)</f>
        <v>6</v>
      </c>
      <c r="P11947" s="102">
        <v>1</v>
      </c>
    </row>
    <row r="11948" spans="2:16" x14ac:dyDescent="0.25">
      <c r="B11948" s="103"/>
      <c r="C11948" s="103"/>
      <c r="L11948" s="102" t="str">
        <f>[2]!Table1[[#This Row],[Orgn]]&amp;"-"&amp;[2]!Table1[[#This Row],[Dest]]</f>
        <v>SSH-BRI</v>
      </c>
      <c r="M11948" s="102" t="str">
        <f t="shared" si="186"/>
        <v>ADT</v>
      </c>
      <c r="N11948" s="102">
        <f>WEEKDAY([2]!Table1[[#This Row],[Travel Date]],2)</f>
        <v>6</v>
      </c>
      <c r="P11948" s="102">
        <v>1</v>
      </c>
    </row>
    <row r="11949" spans="2:16" x14ac:dyDescent="0.25">
      <c r="B11949" s="103"/>
      <c r="C11949" s="103"/>
      <c r="L11949" s="102" t="str">
        <f>[2]!Table1[[#This Row],[Orgn]]&amp;"-"&amp;[2]!Table1[[#This Row],[Dest]]</f>
        <v>SSH-BRI</v>
      </c>
      <c r="M11949" s="102" t="str">
        <f t="shared" si="186"/>
        <v>ADT</v>
      </c>
      <c r="N11949" s="102">
        <f>WEEKDAY([2]!Table1[[#This Row],[Travel Date]],2)</f>
        <v>6</v>
      </c>
      <c r="P11949" s="102">
        <v>1</v>
      </c>
    </row>
    <row r="11950" spans="2:16" x14ac:dyDescent="0.25">
      <c r="B11950" s="103"/>
      <c r="C11950" s="103"/>
      <c r="L11950" s="102" t="str">
        <f>[2]!Table1[[#This Row],[Orgn]]&amp;"-"&amp;[2]!Table1[[#This Row],[Dest]]</f>
        <v>SSH-BRI</v>
      </c>
      <c r="M11950" s="102" t="str">
        <f t="shared" si="186"/>
        <v>ADT</v>
      </c>
      <c r="N11950" s="102">
        <f>WEEKDAY([2]!Table1[[#This Row],[Travel Date]],2)</f>
        <v>6</v>
      </c>
      <c r="P11950" s="102">
        <v>1</v>
      </c>
    </row>
    <row r="11951" spans="2:16" x14ac:dyDescent="0.25">
      <c r="B11951" s="103"/>
      <c r="C11951" s="103"/>
      <c r="L11951" s="102" t="str">
        <f>[2]!Table1[[#This Row],[Orgn]]&amp;"-"&amp;[2]!Table1[[#This Row],[Dest]]</f>
        <v>SSH-BRI</v>
      </c>
      <c r="M11951" s="102" t="str">
        <f t="shared" si="186"/>
        <v>ADT</v>
      </c>
      <c r="N11951" s="102">
        <f>WEEKDAY([2]!Table1[[#This Row],[Travel Date]],2)</f>
        <v>6</v>
      </c>
      <c r="P11951" s="102">
        <v>1</v>
      </c>
    </row>
    <row r="11952" spans="2:16" x14ac:dyDescent="0.25">
      <c r="B11952" s="103"/>
      <c r="C11952" s="103"/>
      <c r="L11952" s="102" t="str">
        <f>[2]!Table1[[#This Row],[Orgn]]&amp;"-"&amp;[2]!Table1[[#This Row],[Dest]]</f>
        <v>SSH-BRI</v>
      </c>
      <c r="M11952" s="102" t="str">
        <f t="shared" si="186"/>
        <v>ADT</v>
      </c>
      <c r="N11952" s="102">
        <f>WEEKDAY([2]!Table1[[#This Row],[Travel Date]],2)</f>
        <v>6</v>
      </c>
      <c r="P11952" s="102">
        <v>1</v>
      </c>
    </row>
    <row r="11953" spans="2:16" x14ac:dyDescent="0.25">
      <c r="B11953" s="103"/>
      <c r="C11953" s="103"/>
      <c r="L11953" s="102" t="str">
        <f>[2]!Table1[[#This Row],[Orgn]]&amp;"-"&amp;[2]!Table1[[#This Row],[Dest]]</f>
        <v>SSH-BRI</v>
      </c>
      <c r="M11953" s="102" t="str">
        <f t="shared" si="186"/>
        <v>ADT</v>
      </c>
      <c r="N11953" s="102">
        <f>WEEKDAY([2]!Table1[[#This Row],[Travel Date]],2)</f>
        <v>6</v>
      </c>
      <c r="P11953" s="102">
        <v>1</v>
      </c>
    </row>
    <row r="11954" spans="2:16" x14ac:dyDescent="0.25">
      <c r="B11954" s="103"/>
      <c r="C11954" s="103"/>
      <c r="L11954" s="102" t="str">
        <f>[2]!Table1[[#This Row],[Orgn]]&amp;"-"&amp;[2]!Table1[[#This Row],[Dest]]</f>
        <v>SSH-BRI</v>
      </c>
      <c r="M11954" s="102" t="str">
        <f t="shared" si="186"/>
        <v>ADT</v>
      </c>
      <c r="N11954" s="102">
        <f>WEEKDAY([2]!Table1[[#This Row],[Travel Date]],2)</f>
        <v>6</v>
      </c>
      <c r="P11954" s="102">
        <v>1</v>
      </c>
    </row>
    <row r="11955" spans="2:16" x14ac:dyDescent="0.25">
      <c r="B11955" s="103"/>
      <c r="C11955" s="103"/>
      <c r="L11955" s="102" t="str">
        <f>[2]!Table1[[#This Row],[Orgn]]&amp;"-"&amp;[2]!Table1[[#This Row],[Dest]]</f>
        <v>SSH-BRI</v>
      </c>
      <c r="M11955" s="102" t="str">
        <f t="shared" si="186"/>
        <v>ADT</v>
      </c>
      <c r="N11955" s="102">
        <f>WEEKDAY([2]!Table1[[#This Row],[Travel Date]],2)</f>
        <v>6</v>
      </c>
      <c r="P11955" s="102">
        <v>1</v>
      </c>
    </row>
    <row r="11956" spans="2:16" x14ac:dyDescent="0.25">
      <c r="B11956" s="103"/>
      <c r="C11956" s="103"/>
      <c r="L11956" s="102" t="str">
        <f>[2]!Table1[[#This Row],[Orgn]]&amp;"-"&amp;[2]!Table1[[#This Row],[Dest]]</f>
        <v>SSH-BRI</v>
      </c>
      <c r="M11956" s="102" t="str">
        <f t="shared" si="186"/>
        <v>ADT</v>
      </c>
      <c r="N11956" s="102">
        <f>WEEKDAY([2]!Table1[[#This Row],[Travel Date]],2)</f>
        <v>6</v>
      </c>
      <c r="P11956" s="102">
        <v>1</v>
      </c>
    </row>
    <row r="11957" spans="2:16" x14ac:dyDescent="0.25">
      <c r="B11957" s="103"/>
      <c r="C11957" s="103"/>
      <c r="L11957" s="102" t="str">
        <f>[2]!Table1[[#This Row],[Orgn]]&amp;"-"&amp;[2]!Table1[[#This Row],[Dest]]</f>
        <v>SSH-BRI</v>
      </c>
      <c r="M11957" s="102" t="str">
        <f t="shared" si="186"/>
        <v>ADT</v>
      </c>
      <c r="N11957" s="102">
        <f>WEEKDAY([2]!Table1[[#This Row],[Travel Date]],2)</f>
        <v>6</v>
      </c>
      <c r="P11957" s="102">
        <v>1</v>
      </c>
    </row>
    <row r="11958" spans="2:16" x14ac:dyDescent="0.25">
      <c r="B11958" s="103"/>
      <c r="C11958" s="103"/>
      <c r="L11958" s="102" t="str">
        <f>[2]!Table1[[#This Row],[Orgn]]&amp;"-"&amp;[2]!Table1[[#This Row],[Dest]]</f>
        <v>SSH-BRI</v>
      </c>
      <c r="M11958" s="102" t="str">
        <f t="shared" si="186"/>
        <v>ADT</v>
      </c>
      <c r="N11958" s="102">
        <f>WEEKDAY([2]!Table1[[#This Row],[Travel Date]],2)</f>
        <v>6</v>
      </c>
      <c r="P11958" s="102">
        <v>1</v>
      </c>
    </row>
    <row r="11959" spans="2:16" x14ac:dyDescent="0.25">
      <c r="B11959" s="103"/>
      <c r="C11959" s="103"/>
      <c r="L11959" s="102" t="str">
        <f>[2]!Table1[[#This Row],[Orgn]]&amp;"-"&amp;[2]!Table1[[#This Row],[Dest]]</f>
        <v>SSH-BRI</v>
      </c>
      <c r="M11959" s="102" t="str">
        <f t="shared" si="186"/>
        <v>ADT</v>
      </c>
      <c r="N11959" s="102">
        <f>WEEKDAY([2]!Table1[[#This Row],[Travel Date]],2)</f>
        <v>6</v>
      </c>
      <c r="P11959" s="102">
        <v>1</v>
      </c>
    </row>
    <row r="11960" spans="2:16" x14ac:dyDescent="0.25">
      <c r="B11960" s="103"/>
      <c r="C11960" s="103"/>
      <c r="L11960" s="102" t="str">
        <f>[2]!Table1[[#This Row],[Orgn]]&amp;"-"&amp;[2]!Table1[[#This Row],[Dest]]</f>
        <v>SSH-BRI</v>
      </c>
      <c r="M11960" s="102" t="str">
        <f t="shared" si="186"/>
        <v>ADT</v>
      </c>
      <c r="N11960" s="102">
        <f>WEEKDAY([2]!Table1[[#This Row],[Travel Date]],2)</f>
        <v>6</v>
      </c>
      <c r="P11960" s="102">
        <v>1</v>
      </c>
    </row>
    <row r="11961" spans="2:16" x14ac:dyDescent="0.25">
      <c r="B11961" s="103"/>
      <c r="C11961" s="103"/>
      <c r="L11961" s="102" t="str">
        <f>[2]!Table1[[#This Row],[Orgn]]&amp;"-"&amp;[2]!Table1[[#This Row],[Dest]]</f>
        <v>SSH-BRI</v>
      </c>
      <c r="M11961" s="102" t="str">
        <f t="shared" si="186"/>
        <v>ADT</v>
      </c>
      <c r="N11961" s="102">
        <f>WEEKDAY([2]!Table1[[#This Row],[Travel Date]],2)</f>
        <v>6</v>
      </c>
      <c r="P11961" s="102">
        <v>1</v>
      </c>
    </row>
    <row r="11962" spans="2:16" x14ac:dyDescent="0.25">
      <c r="B11962" s="103"/>
      <c r="C11962" s="103"/>
      <c r="L11962" s="102" t="str">
        <f>[2]!Table1[[#This Row],[Orgn]]&amp;"-"&amp;[2]!Table1[[#This Row],[Dest]]</f>
        <v>SSH-BRI</v>
      </c>
      <c r="M11962" s="102" t="str">
        <f t="shared" si="186"/>
        <v>ADT</v>
      </c>
      <c r="N11962" s="102">
        <f>WEEKDAY([2]!Table1[[#This Row],[Travel Date]],2)</f>
        <v>6</v>
      </c>
      <c r="P11962" s="102">
        <v>1</v>
      </c>
    </row>
    <row r="11963" spans="2:16" x14ac:dyDescent="0.25">
      <c r="B11963" s="103"/>
      <c r="C11963" s="103"/>
      <c r="L11963" s="102" t="str">
        <f>[2]!Table1[[#This Row],[Orgn]]&amp;"-"&amp;[2]!Table1[[#This Row],[Dest]]</f>
        <v>SSH-BRI</v>
      </c>
      <c r="M11963" s="102" t="str">
        <f t="shared" si="186"/>
        <v>ADT</v>
      </c>
      <c r="N11963" s="102">
        <f>WEEKDAY([2]!Table1[[#This Row],[Travel Date]],2)</f>
        <v>6</v>
      </c>
      <c r="P11963" s="102">
        <v>1</v>
      </c>
    </row>
    <row r="11964" spans="2:16" x14ac:dyDescent="0.25">
      <c r="B11964" s="103"/>
      <c r="C11964" s="103"/>
      <c r="L11964" s="102" t="str">
        <f>[2]!Table1[[#This Row],[Orgn]]&amp;"-"&amp;[2]!Table1[[#This Row],[Dest]]</f>
        <v>SSH-BRI</v>
      </c>
      <c r="M11964" s="102" t="str">
        <f t="shared" si="186"/>
        <v>ADT</v>
      </c>
      <c r="N11964" s="102">
        <f>WEEKDAY([2]!Table1[[#This Row],[Travel Date]],2)</f>
        <v>6</v>
      </c>
      <c r="P11964" s="102">
        <v>1</v>
      </c>
    </row>
    <row r="11965" spans="2:16" x14ac:dyDescent="0.25">
      <c r="B11965" s="103"/>
      <c r="C11965" s="103"/>
      <c r="L11965" s="102" t="str">
        <f>[2]!Table1[[#This Row],[Orgn]]&amp;"-"&amp;[2]!Table1[[#This Row],[Dest]]</f>
        <v>SSH-BRI</v>
      </c>
      <c r="M11965" s="102" t="str">
        <f t="shared" si="186"/>
        <v>ADT</v>
      </c>
      <c r="N11965" s="102">
        <f>WEEKDAY([2]!Table1[[#This Row],[Travel Date]],2)</f>
        <v>6</v>
      </c>
      <c r="P11965" s="102">
        <v>1</v>
      </c>
    </row>
    <row r="11966" spans="2:16" x14ac:dyDescent="0.25">
      <c r="B11966" s="103"/>
      <c r="C11966" s="103"/>
      <c r="L11966" s="102" t="str">
        <f>[2]!Table1[[#This Row],[Orgn]]&amp;"-"&amp;[2]!Table1[[#This Row],[Dest]]</f>
        <v>SSH-BRI</v>
      </c>
      <c r="M11966" s="102" t="str">
        <f t="shared" si="186"/>
        <v>ADT</v>
      </c>
      <c r="N11966" s="102">
        <f>WEEKDAY([2]!Table1[[#This Row],[Travel Date]],2)</f>
        <v>6</v>
      </c>
      <c r="P11966" s="102">
        <v>1</v>
      </c>
    </row>
    <row r="11967" spans="2:16" x14ac:dyDescent="0.25">
      <c r="B11967" s="103"/>
      <c r="C11967" s="103"/>
      <c r="L11967" s="102" t="str">
        <f>[2]!Table1[[#This Row],[Orgn]]&amp;"-"&amp;[2]!Table1[[#This Row],[Dest]]</f>
        <v>SSH-BRI</v>
      </c>
      <c r="M11967" s="102" t="str">
        <f t="shared" si="186"/>
        <v>ADT</v>
      </c>
      <c r="N11967" s="102">
        <f>WEEKDAY([2]!Table1[[#This Row],[Travel Date]],2)</f>
        <v>6</v>
      </c>
      <c r="P11967" s="102">
        <v>1</v>
      </c>
    </row>
    <row r="11968" spans="2:16" x14ac:dyDescent="0.25">
      <c r="B11968" s="103"/>
      <c r="C11968" s="103"/>
      <c r="L11968" s="102" t="str">
        <f>[2]!Table1[[#This Row],[Orgn]]&amp;"-"&amp;[2]!Table1[[#This Row],[Dest]]</f>
        <v>SSH-BRI</v>
      </c>
      <c r="M11968" s="102" t="str">
        <f t="shared" si="186"/>
        <v>ADT</v>
      </c>
      <c r="N11968" s="102">
        <f>WEEKDAY([2]!Table1[[#This Row],[Travel Date]],2)</f>
        <v>6</v>
      </c>
      <c r="P11968" s="102">
        <v>1</v>
      </c>
    </row>
    <row r="11969" spans="2:16" x14ac:dyDescent="0.25">
      <c r="B11969" s="103"/>
      <c r="C11969" s="103"/>
      <c r="L11969" s="102" t="str">
        <f>[2]!Table1[[#This Row],[Orgn]]&amp;"-"&amp;[2]!Table1[[#This Row],[Dest]]</f>
        <v>SSH-BRI</v>
      </c>
      <c r="M11969" s="102" t="str">
        <f t="shared" si="186"/>
        <v>ADT</v>
      </c>
      <c r="N11969" s="102">
        <f>WEEKDAY([2]!Table1[[#This Row],[Travel Date]],2)</f>
        <v>6</v>
      </c>
      <c r="P11969" s="102">
        <v>1</v>
      </c>
    </row>
    <row r="11970" spans="2:16" x14ac:dyDescent="0.25">
      <c r="B11970" s="103"/>
      <c r="C11970" s="103"/>
      <c r="L11970" s="102" t="str">
        <f>[2]!Table1[[#This Row],[Orgn]]&amp;"-"&amp;[2]!Table1[[#This Row],[Dest]]</f>
        <v>SSH-BRI</v>
      </c>
      <c r="M11970" s="102" t="str">
        <f t="shared" ref="M11970:M12033" si="187">IF(TRIM(C11970)="INF", "INF", IF(TRIM(C11970)="CHD", "CHD", "ADT"))</f>
        <v>ADT</v>
      </c>
      <c r="N11970" s="102">
        <f>WEEKDAY([2]!Table1[[#This Row],[Travel Date]],2)</f>
        <v>6</v>
      </c>
      <c r="P11970" s="102">
        <v>1</v>
      </c>
    </row>
    <row r="11971" spans="2:16" x14ac:dyDescent="0.25">
      <c r="B11971" s="103"/>
      <c r="C11971" s="103"/>
      <c r="L11971" s="102" t="str">
        <f>[2]!Table1[[#This Row],[Orgn]]&amp;"-"&amp;[2]!Table1[[#This Row],[Dest]]</f>
        <v>SSH-BRI</v>
      </c>
      <c r="M11971" s="102" t="str">
        <f t="shared" si="187"/>
        <v>ADT</v>
      </c>
      <c r="N11971" s="102">
        <f>WEEKDAY([2]!Table1[[#This Row],[Travel Date]],2)</f>
        <v>6</v>
      </c>
      <c r="P11971" s="102">
        <v>1</v>
      </c>
    </row>
    <row r="11972" spans="2:16" x14ac:dyDescent="0.25">
      <c r="B11972" s="103"/>
      <c r="C11972" s="103"/>
      <c r="L11972" s="102" t="str">
        <f>[2]!Table1[[#This Row],[Orgn]]&amp;"-"&amp;[2]!Table1[[#This Row],[Dest]]</f>
        <v>SSH-BRI</v>
      </c>
      <c r="M11972" s="102" t="str">
        <f t="shared" si="187"/>
        <v>ADT</v>
      </c>
      <c r="N11972" s="102">
        <f>WEEKDAY([2]!Table1[[#This Row],[Travel Date]],2)</f>
        <v>6</v>
      </c>
      <c r="P11972" s="102">
        <v>1</v>
      </c>
    </row>
    <row r="11973" spans="2:16" x14ac:dyDescent="0.25">
      <c r="B11973" s="103"/>
      <c r="C11973" s="103"/>
      <c r="L11973" s="102" t="str">
        <f>[2]!Table1[[#This Row],[Orgn]]&amp;"-"&amp;[2]!Table1[[#This Row],[Dest]]</f>
        <v>SSH-BRI</v>
      </c>
      <c r="M11973" s="102" t="str">
        <f t="shared" si="187"/>
        <v>ADT</v>
      </c>
      <c r="N11973" s="102">
        <f>WEEKDAY([2]!Table1[[#This Row],[Travel Date]],2)</f>
        <v>6</v>
      </c>
      <c r="P11973" s="102">
        <v>1</v>
      </c>
    </row>
    <row r="11974" spans="2:16" x14ac:dyDescent="0.25">
      <c r="B11974" s="103"/>
      <c r="C11974" s="103"/>
      <c r="L11974" s="102" t="str">
        <f>[2]!Table1[[#This Row],[Orgn]]&amp;"-"&amp;[2]!Table1[[#This Row],[Dest]]</f>
        <v>SSH-BRI</v>
      </c>
      <c r="M11974" s="102" t="str">
        <f t="shared" si="187"/>
        <v>ADT</v>
      </c>
      <c r="N11974" s="102">
        <f>WEEKDAY([2]!Table1[[#This Row],[Travel Date]],2)</f>
        <v>6</v>
      </c>
      <c r="P11974" s="102">
        <v>1</v>
      </c>
    </row>
    <row r="11975" spans="2:16" x14ac:dyDescent="0.25">
      <c r="B11975" s="103"/>
      <c r="C11975" s="103"/>
      <c r="L11975" s="102" t="str">
        <f>[2]!Table1[[#This Row],[Orgn]]&amp;"-"&amp;[2]!Table1[[#This Row],[Dest]]</f>
        <v>SSH-BRI</v>
      </c>
      <c r="M11975" s="102" t="str">
        <f t="shared" si="187"/>
        <v>ADT</v>
      </c>
      <c r="N11975" s="102">
        <f>WEEKDAY([2]!Table1[[#This Row],[Travel Date]],2)</f>
        <v>6</v>
      </c>
      <c r="P11975" s="102">
        <v>1</v>
      </c>
    </row>
    <row r="11976" spans="2:16" x14ac:dyDescent="0.25">
      <c r="B11976" s="103"/>
      <c r="C11976" s="103"/>
      <c r="L11976" s="102" t="str">
        <f>[2]!Table1[[#This Row],[Orgn]]&amp;"-"&amp;[2]!Table1[[#This Row],[Dest]]</f>
        <v>SSH-BRI</v>
      </c>
      <c r="M11976" s="102" t="str">
        <f t="shared" si="187"/>
        <v>ADT</v>
      </c>
      <c r="N11976" s="102">
        <f>WEEKDAY([2]!Table1[[#This Row],[Travel Date]],2)</f>
        <v>6</v>
      </c>
      <c r="P11976" s="102">
        <v>1</v>
      </c>
    </row>
    <row r="11977" spans="2:16" x14ac:dyDescent="0.25">
      <c r="B11977" s="103"/>
      <c r="C11977" s="103"/>
      <c r="L11977" s="102" t="str">
        <f>[2]!Table1[[#This Row],[Orgn]]&amp;"-"&amp;[2]!Table1[[#This Row],[Dest]]</f>
        <v>SSH-BRI</v>
      </c>
      <c r="M11977" s="102" t="str">
        <f t="shared" si="187"/>
        <v>ADT</v>
      </c>
      <c r="N11977" s="102">
        <f>WEEKDAY([2]!Table1[[#This Row],[Travel Date]],2)</f>
        <v>6</v>
      </c>
      <c r="P11977" s="102">
        <v>1</v>
      </c>
    </row>
    <row r="11978" spans="2:16" x14ac:dyDescent="0.25">
      <c r="B11978" s="103"/>
      <c r="C11978" s="103"/>
      <c r="L11978" s="102" t="str">
        <f>[2]!Table1[[#This Row],[Orgn]]&amp;"-"&amp;[2]!Table1[[#This Row],[Dest]]</f>
        <v>SSH-BRI</v>
      </c>
      <c r="M11978" s="102" t="str">
        <f t="shared" si="187"/>
        <v>ADT</v>
      </c>
      <c r="N11978" s="102">
        <f>WEEKDAY([2]!Table1[[#This Row],[Travel Date]],2)</f>
        <v>6</v>
      </c>
      <c r="P11978" s="102">
        <v>1</v>
      </c>
    </row>
    <row r="11979" spans="2:16" x14ac:dyDescent="0.25">
      <c r="B11979" s="103"/>
      <c r="C11979" s="103"/>
      <c r="L11979" s="102" t="str">
        <f>[2]!Table1[[#This Row],[Orgn]]&amp;"-"&amp;[2]!Table1[[#This Row],[Dest]]</f>
        <v>SSH-BRI</v>
      </c>
      <c r="M11979" s="102" t="str">
        <f t="shared" si="187"/>
        <v>ADT</v>
      </c>
      <c r="N11979" s="102">
        <f>WEEKDAY([2]!Table1[[#This Row],[Travel Date]],2)</f>
        <v>6</v>
      </c>
      <c r="P11979" s="102">
        <v>1</v>
      </c>
    </row>
    <row r="11980" spans="2:16" x14ac:dyDescent="0.25">
      <c r="B11980" s="103"/>
      <c r="C11980" s="103"/>
      <c r="L11980" s="102" t="str">
        <f>[2]!Table1[[#This Row],[Orgn]]&amp;"-"&amp;[2]!Table1[[#This Row],[Dest]]</f>
        <v>SSH-BRI</v>
      </c>
      <c r="M11980" s="102" t="str">
        <f t="shared" si="187"/>
        <v>ADT</v>
      </c>
      <c r="N11980" s="102">
        <f>WEEKDAY([2]!Table1[[#This Row],[Travel Date]],2)</f>
        <v>6</v>
      </c>
      <c r="P11980" s="102">
        <v>1</v>
      </c>
    </row>
    <row r="11981" spans="2:16" x14ac:dyDescent="0.25">
      <c r="B11981" s="103"/>
      <c r="C11981" s="103"/>
      <c r="L11981" s="102" t="str">
        <f>[2]!Table1[[#This Row],[Orgn]]&amp;"-"&amp;[2]!Table1[[#This Row],[Dest]]</f>
        <v>SSH-BRI</v>
      </c>
      <c r="M11981" s="102" t="str">
        <f t="shared" si="187"/>
        <v>ADT</v>
      </c>
      <c r="N11981" s="102">
        <f>WEEKDAY([2]!Table1[[#This Row],[Travel Date]],2)</f>
        <v>6</v>
      </c>
      <c r="P11981" s="102">
        <v>1</v>
      </c>
    </row>
    <row r="11982" spans="2:16" x14ac:dyDescent="0.25">
      <c r="B11982" s="103"/>
      <c r="C11982" s="103"/>
      <c r="L11982" s="102" t="str">
        <f>[2]!Table1[[#This Row],[Orgn]]&amp;"-"&amp;[2]!Table1[[#This Row],[Dest]]</f>
        <v>SSH-BRI</v>
      </c>
      <c r="M11982" s="102" t="str">
        <f t="shared" si="187"/>
        <v>ADT</v>
      </c>
      <c r="N11982" s="102">
        <f>WEEKDAY([2]!Table1[[#This Row],[Travel Date]],2)</f>
        <v>6</v>
      </c>
      <c r="P11982" s="102">
        <v>1</v>
      </c>
    </row>
    <row r="11983" spans="2:16" x14ac:dyDescent="0.25">
      <c r="B11983" s="103"/>
      <c r="C11983" s="103"/>
      <c r="L11983" s="102" t="str">
        <f>[2]!Table1[[#This Row],[Orgn]]&amp;"-"&amp;[2]!Table1[[#This Row],[Dest]]</f>
        <v>SSH-BRI</v>
      </c>
      <c r="M11983" s="102" t="str">
        <f t="shared" si="187"/>
        <v>ADT</v>
      </c>
      <c r="N11983" s="102">
        <f>WEEKDAY([2]!Table1[[#This Row],[Travel Date]],2)</f>
        <v>6</v>
      </c>
      <c r="P11983" s="102">
        <v>1</v>
      </c>
    </row>
    <row r="11984" spans="2:16" x14ac:dyDescent="0.25">
      <c r="B11984" s="103"/>
      <c r="C11984" s="103"/>
      <c r="L11984" s="102" t="str">
        <f>[2]!Table1[[#This Row],[Orgn]]&amp;"-"&amp;[2]!Table1[[#This Row],[Dest]]</f>
        <v>SSH-BRI</v>
      </c>
      <c r="M11984" s="102" t="str">
        <f t="shared" si="187"/>
        <v>ADT</v>
      </c>
      <c r="N11984" s="102">
        <f>WEEKDAY([2]!Table1[[#This Row],[Travel Date]],2)</f>
        <v>6</v>
      </c>
      <c r="P11984" s="102">
        <v>1</v>
      </c>
    </row>
    <row r="11985" spans="2:16" x14ac:dyDescent="0.25">
      <c r="B11985" s="103"/>
      <c r="C11985" s="103"/>
      <c r="L11985" s="102" t="str">
        <f>[2]!Table1[[#This Row],[Orgn]]&amp;"-"&amp;[2]!Table1[[#This Row],[Dest]]</f>
        <v>SSH-BRI</v>
      </c>
      <c r="M11985" s="102" t="str">
        <f t="shared" si="187"/>
        <v>ADT</v>
      </c>
      <c r="N11985" s="102">
        <f>WEEKDAY([2]!Table1[[#This Row],[Travel Date]],2)</f>
        <v>6</v>
      </c>
      <c r="P11985" s="102">
        <v>1</v>
      </c>
    </row>
    <row r="11986" spans="2:16" x14ac:dyDescent="0.25">
      <c r="B11986" s="103"/>
      <c r="C11986" s="103"/>
      <c r="L11986" s="102" t="str">
        <f>[2]!Table1[[#This Row],[Orgn]]&amp;"-"&amp;[2]!Table1[[#This Row],[Dest]]</f>
        <v>SSH-BRI</v>
      </c>
      <c r="M11986" s="102" t="str">
        <f t="shared" si="187"/>
        <v>ADT</v>
      </c>
      <c r="N11986" s="102">
        <f>WEEKDAY([2]!Table1[[#This Row],[Travel Date]],2)</f>
        <v>6</v>
      </c>
      <c r="P11986" s="102">
        <v>1</v>
      </c>
    </row>
    <row r="11987" spans="2:16" x14ac:dyDescent="0.25">
      <c r="B11987" s="103"/>
      <c r="C11987" s="103"/>
      <c r="L11987" s="102" t="str">
        <f>[2]!Table1[[#This Row],[Orgn]]&amp;"-"&amp;[2]!Table1[[#This Row],[Dest]]</f>
        <v>SSH-BRI</v>
      </c>
      <c r="M11987" s="102" t="str">
        <f t="shared" si="187"/>
        <v>ADT</v>
      </c>
      <c r="N11987" s="102">
        <f>WEEKDAY([2]!Table1[[#This Row],[Travel Date]],2)</f>
        <v>6</v>
      </c>
      <c r="P11987" s="102">
        <v>1</v>
      </c>
    </row>
    <row r="11988" spans="2:16" x14ac:dyDescent="0.25">
      <c r="B11988" s="103"/>
      <c r="C11988" s="103"/>
      <c r="L11988" s="102" t="str">
        <f>[2]!Table1[[#This Row],[Orgn]]&amp;"-"&amp;[2]!Table1[[#This Row],[Dest]]</f>
        <v>SSH-BRI</v>
      </c>
      <c r="M11988" s="102" t="str">
        <f t="shared" si="187"/>
        <v>ADT</v>
      </c>
      <c r="N11988" s="102">
        <f>WEEKDAY([2]!Table1[[#This Row],[Travel Date]],2)</f>
        <v>6</v>
      </c>
      <c r="P11988" s="102">
        <v>1</v>
      </c>
    </row>
    <row r="11989" spans="2:16" x14ac:dyDescent="0.25">
      <c r="B11989" s="103"/>
      <c r="C11989" s="103"/>
      <c r="L11989" s="102" t="str">
        <f>[2]!Table1[[#This Row],[Orgn]]&amp;"-"&amp;[2]!Table1[[#This Row],[Dest]]</f>
        <v>SSH-BRI</v>
      </c>
      <c r="M11989" s="102" t="str">
        <f t="shared" si="187"/>
        <v>ADT</v>
      </c>
      <c r="N11989" s="102">
        <f>WEEKDAY([2]!Table1[[#This Row],[Travel Date]],2)</f>
        <v>6</v>
      </c>
      <c r="P11989" s="102">
        <v>1</v>
      </c>
    </row>
    <row r="11990" spans="2:16" x14ac:dyDescent="0.25">
      <c r="B11990" s="103"/>
      <c r="C11990" s="103"/>
      <c r="L11990" s="102" t="str">
        <f>[2]!Table1[[#This Row],[Orgn]]&amp;"-"&amp;[2]!Table1[[#This Row],[Dest]]</f>
        <v>SSH-BRI</v>
      </c>
      <c r="M11990" s="102" t="str">
        <f t="shared" si="187"/>
        <v>ADT</v>
      </c>
      <c r="N11990" s="102">
        <f>WEEKDAY([2]!Table1[[#This Row],[Travel Date]],2)</f>
        <v>6</v>
      </c>
      <c r="P11990" s="102">
        <v>1</v>
      </c>
    </row>
    <row r="11991" spans="2:16" x14ac:dyDescent="0.25">
      <c r="B11991" s="103"/>
      <c r="C11991" s="103"/>
      <c r="L11991" s="102" t="str">
        <f>[2]!Table1[[#This Row],[Orgn]]&amp;"-"&amp;[2]!Table1[[#This Row],[Dest]]</f>
        <v>SSH-BRI</v>
      </c>
      <c r="M11991" s="102" t="str">
        <f t="shared" si="187"/>
        <v>ADT</v>
      </c>
      <c r="N11991" s="102">
        <f>WEEKDAY([2]!Table1[[#This Row],[Travel Date]],2)</f>
        <v>6</v>
      </c>
      <c r="P11991" s="102">
        <v>1</v>
      </c>
    </row>
    <row r="11992" spans="2:16" x14ac:dyDescent="0.25">
      <c r="B11992" s="103"/>
      <c r="C11992" s="103"/>
      <c r="L11992" s="102" t="str">
        <f>[2]!Table1[[#This Row],[Orgn]]&amp;"-"&amp;[2]!Table1[[#This Row],[Dest]]</f>
        <v>SSH-BRI</v>
      </c>
      <c r="M11992" s="102" t="str">
        <f t="shared" si="187"/>
        <v>ADT</v>
      </c>
      <c r="N11992" s="102">
        <f>WEEKDAY([2]!Table1[[#This Row],[Travel Date]],2)</f>
        <v>6</v>
      </c>
      <c r="P11992" s="102">
        <v>1</v>
      </c>
    </row>
    <row r="11993" spans="2:16" x14ac:dyDescent="0.25">
      <c r="B11993" s="103"/>
      <c r="C11993" s="103"/>
      <c r="L11993" s="102" t="str">
        <f>[2]!Table1[[#This Row],[Orgn]]&amp;"-"&amp;[2]!Table1[[#This Row],[Dest]]</f>
        <v>SSH-BRI</v>
      </c>
      <c r="M11993" s="102" t="str">
        <f t="shared" si="187"/>
        <v>ADT</v>
      </c>
      <c r="N11993" s="102">
        <f>WEEKDAY([2]!Table1[[#This Row],[Travel Date]],2)</f>
        <v>6</v>
      </c>
      <c r="P11993" s="102">
        <v>1</v>
      </c>
    </row>
    <row r="11994" spans="2:16" x14ac:dyDescent="0.25">
      <c r="B11994" s="103"/>
      <c r="C11994" s="103"/>
      <c r="L11994" s="102" t="str">
        <f>[2]!Table1[[#This Row],[Orgn]]&amp;"-"&amp;[2]!Table1[[#This Row],[Dest]]</f>
        <v>SSH-BRI</v>
      </c>
      <c r="M11994" s="102" t="str">
        <f t="shared" si="187"/>
        <v>ADT</v>
      </c>
      <c r="N11994" s="102">
        <f>WEEKDAY([2]!Table1[[#This Row],[Travel Date]],2)</f>
        <v>6</v>
      </c>
      <c r="P11994" s="102">
        <v>1</v>
      </c>
    </row>
    <row r="11995" spans="2:16" x14ac:dyDescent="0.25">
      <c r="B11995" s="103"/>
      <c r="C11995" s="103"/>
      <c r="L11995" s="102" t="str">
        <f>[2]!Table1[[#This Row],[Orgn]]&amp;"-"&amp;[2]!Table1[[#This Row],[Dest]]</f>
        <v>SSH-BRI</v>
      </c>
      <c r="M11995" s="102" t="str">
        <f t="shared" si="187"/>
        <v>ADT</v>
      </c>
      <c r="N11995" s="102">
        <f>WEEKDAY([2]!Table1[[#This Row],[Travel Date]],2)</f>
        <v>6</v>
      </c>
      <c r="P11995" s="102">
        <v>1</v>
      </c>
    </row>
    <row r="11996" spans="2:16" x14ac:dyDescent="0.25">
      <c r="B11996" s="103"/>
      <c r="C11996" s="103"/>
      <c r="L11996" s="102" t="str">
        <f>[2]!Table1[[#This Row],[Orgn]]&amp;"-"&amp;[2]!Table1[[#This Row],[Dest]]</f>
        <v>SSH-BRI</v>
      </c>
      <c r="M11996" s="102" t="str">
        <f t="shared" si="187"/>
        <v>ADT</v>
      </c>
      <c r="N11996" s="102">
        <f>WEEKDAY([2]!Table1[[#This Row],[Travel Date]],2)</f>
        <v>6</v>
      </c>
      <c r="P11996" s="102">
        <v>1</v>
      </c>
    </row>
    <row r="11997" spans="2:16" x14ac:dyDescent="0.25">
      <c r="B11997" s="103"/>
      <c r="C11997" s="103"/>
      <c r="L11997" s="102" t="str">
        <f>[2]!Table1[[#This Row],[Orgn]]&amp;"-"&amp;[2]!Table1[[#This Row],[Dest]]</f>
        <v>SSH-BRI</v>
      </c>
      <c r="M11997" s="102" t="str">
        <f t="shared" si="187"/>
        <v>ADT</v>
      </c>
      <c r="N11997" s="102">
        <f>WEEKDAY([2]!Table1[[#This Row],[Travel Date]],2)</f>
        <v>6</v>
      </c>
      <c r="P11997" s="102">
        <v>1</v>
      </c>
    </row>
    <row r="11998" spans="2:16" x14ac:dyDescent="0.25">
      <c r="B11998" s="103"/>
      <c r="C11998" s="103"/>
      <c r="L11998" s="102" t="str">
        <f>[2]!Table1[[#This Row],[Orgn]]&amp;"-"&amp;[2]!Table1[[#This Row],[Dest]]</f>
        <v>SSH-BRI</v>
      </c>
      <c r="M11998" s="102" t="str">
        <f t="shared" si="187"/>
        <v>ADT</v>
      </c>
      <c r="N11998" s="102">
        <f>WEEKDAY([2]!Table1[[#This Row],[Travel Date]],2)</f>
        <v>6</v>
      </c>
      <c r="P11998" s="102">
        <v>1</v>
      </c>
    </row>
    <row r="11999" spans="2:16" x14ac:dyDescent="0.25">
      <c r="B11999" s="103"/>
      <c r="C11999" s="103"/>
      <c r="L11999" s="102" t="str">
        <f>[2]!Table1[[#This Row],[Orgn]]&amp;"-"&amp;[2]!Table1[[#This Row],[Dest]]</f>
        <v>SSH-BRI</v>
      </c>
      <c r="M11999" s="102" t="str">
        <f t="shared" si="187"/>
        <v>ADT</v>
      </c>
      <c r="N11999" s="102">
        <f>WEEKDAY([2]!Table1[[#This Row],[Travel Date]],2)</f>
        <v>6</v>
      </c>
      <c r="P11999" s="102">
        <v>1</v>
      </c>
    </row>
    <row r="12000" spans="2:16" x14ac:dyDescent="0.25">
      <c r="B12000" s="103"/>
      <c r="C12000" s="103"/>
      <c r="L12000" s="102" t="str">
        <f>[2]!Table1[[#This Row],[Orgn]]&amp;"-"&amp;[2]!Table1[[#This Row],[Dest]]</f>
        <v>SSH-BRI</v>
      </c>
      <c r="M12000" s="102" t="str">
        <f t="shared" si="187"/>
        <v>ADT</v>
      </c>
      <c r="N12000" s="102">
        <f>WEEKDAY([2]!Table1[[#This Row],[Travel Date]],2)</f>
        <v>6</v>
      </c>
      <c r="P12000" s="102">
        <v>1</v>
      </c>
    </row>
    <row r="12001" spans="2:16" x14ac:dyDescent="0.25">
      <c r="B12001" s="103"/>
      <c r="C12001" s="103"/>
      <c r="L12001" s="102" t="str">
        <f>[2]!Table1[[#This Row],[Orgn]]&amp;"-"&amp;[2]!Table1[[#This Row],[Dest]]</f>
        <v>SSH-BRI</v>
      </c>
      <c r="M12001" s="102" t="str">
        <f t="shared" si="187"/>
        <v>ADT</v>
      </c>
      <c r="N12001" s="102">
        <f>WEEKDAY([2]!Table1[[#This Row],[Travel Date]],2)</f>
        <v>6</v>
      </c>
      <c r="P12001" s="102">
        <v>1</v>
      </c>
    </row>
    <row r="12002" spans="2:16" x14ac:dyDescent="0.25">
      <c r="B12002" s="103"/>
      <c r="C12002" s="103"/>
      <c r="L12002" s="102" t="str">
        <f>[2]!Table1[[#This Row],[Orgn]]&amp;"-"&amp;[2]!Table1[[#This Row],[Dest]]</f>
        <v>SSH-BRI</v>
      </c>
      <c r="M12002" s="102" t="str">
        <f t="shared" si="187"/>
        <v>ADT</v>
      </c>
      <c r="N12002" s="102">
        <f>WEEKDAY([2]!Table1[[#This Row],[Travel Date]],2)</f>
        <v>6</v>
      </c>
      <c r="P12002" s="102">
        <v>1</v>
      </c>
    </row>
    <row r="12003" spans="2:16" x14ac:dyDescent="0.25">
      <c r="B12003" s="103"/>
      <c r="C12003" s="103"/>
      <c r="L12003" s="102" t="str">
        <f>[2]!Table1[[#This Row],[Orgn]]&amp;"-"&amp;[2]!Table1[[#This Row],[Dest]]</f>
        <v>SSH-BRI</v>
      </c>
      <c r="M12003" s="102" t="str">
        <f t="shared" si="187"/>
        <v>ADT</v>
      </c>
      <c r="N12003" s="102">
        <f>WEEKDAY([2]!Table1[[#This Row],[Travel Date]],2)</f>
        <v>6</v>
      </c>
      <c r="P12003" s="102">
        <v>1</v>
      </c>
    </row>
    <row r="12004" spans="2:16" x14ac:dyDescent="0.25">
      <c r="B12004" s="103"/>
      <c r="C12004" s="103"/>
      <c r="L12004" s="102" t="str">
        <f>[2]!Table1[[#This Row],[Orgn]]&amp;"-"&amp;[2]!Table1[[#This Row],[Dest]]</f>
        <v>SSH-BRI</v>
      </c>
      <c r="M12004" s="102" t="str">
        <f t="shared" si="187"/>
        <v>ADT</v>
      </c>
      <c r="N12004" s="102">
        <f>WEEKDAY([2]!Table1[[#This Row],[Travel Date]],2)</f>
        <v>6</v>
      </c>
      <c r="P12004" s="102">
        <v>1</v>
      </c>
    </row>
    <row r="12005" spans="2:16" x14ac:dyDescent="0.25">
      <c r="B12005" s="103"/>
      <c r="C12005" s="103"/>
      <c r="L12005" s="102" t="str">
        <f>[2]!Table1[[#This Row],[Orgn]]&amp;"-"&amp;[2]!Table1[[#This Row],[Dest]]</f>
        <v>SSH-BRI</v>
      </c>
      <c r="M12005" s="102" t="str">
        <f t="shared" si="187"/>
        <v>ADT</v>
      </c>
      <c r="N12005" s="102">
        <f>WEEKDAY([2]!Table1[[#This Row],[Travel Date]],2)</f>
        <v>6</v>
      </c>
      <c r="P12005" s="102">
        <v>1</v>
      </c>
    </row>
    <row r="12006" spans="2:16" x14ac:dyDescent="0.25">
      <c r="B12006" s="103"/>
      <c r="C12006" s="103"/>
      <c r="L12006" s="102" t="str">
        <f>[2]!Table1[[#This Row],[Orgn]]&amp;"-"&amp;[2]!Table1[[#This Row],[Dest]]</f>
        <v>SSH-BRI</v>
      </c>
      <c r="M12006" s="102" t="str">
        <f t="shared" si="187"/>
        <v>ADT</v>
      </c>
      <c r="N12006" s="102">
        <f>WEEKDAY([2]!Table1[[#This Row],[Travel Date]],2)</f>
        <v>6</v>
      </c>
      <c r="P12006" s="102">
        <v>1</v>
      </c>
    </row>
    <row r="12007" spans="2:16" x14ac:dyDescent="0.25">
      <c r="B12007" s="103"/>
      <c r="C12007" s="103"/>
      <c r="L12007" s="102" t="str">
        <f>[2]!Table1[[#This Row],[Orgn]]&amp;"-"&amp;[2]!Table1[[#This Row],[Dest]]</f>
        <v>SSH-BRI</v>
      </c>
      <c r="M12007" s="102" t="str">
        <f t="shared" si="187"/>
        <v>ADT</v>
      </c>
      <c r="N12007" s="102">
        <f>WEEKDAY([2]!Table1[[#This Row],[Travel Date]],2)</f>
        <v>6</v>
      </c>
      <c r="P12007" s="102">
        <v>1</v>
      </c>
    </row>
    <row r="12008" spans="2:16" x14ac:dyDescent="0.25">
      <c r="B12008" s="103"/>
      <c r="C12008" s="103"/>
      <c r="L12008" s="102" t="str">
        <f>[2]!Table1[[#This Row],[Orgn]]&amp;"-"&amp;[2]!Table1[[#This Row],[Dest]]</f>
        <v>SSH-BRI</v>
      </c>
      <c r="M12008" s="102" t="str">
        <f t="shared" si="187"/>
        <v>ADT</v>
      </c>
      <c r="N12008" s="102">
        <f>WEEKDAY([2]!Table1[[#This Row],[Travel Date]],2)</f>
        <v>6</v>
      </c>
      <c r="P12008" s="102">
        <v>1</v>
      </c>
    </row>
    <row r="12009" spans="2:16" x14ac:dyDescent="0.25">
      <c r="B12009" s="103"/>
      <c r="C12009" s="103"/>
      <c r="L12009" s="102" t="str">
        <f>[2]!Table1[[#This Row],[Orgn]]&amp;"-"&amp;[2]!Table1[[#This Row],[Dest]]</f>
        <v>SSH-BRI</v>
      </c>
      <c r="M12009" s="102" t="str">
        <f t="shared" si="187"/>
        <v>ADT</v>
      </c>
      <c r="N12009" s="102">
        <f>WEEKDAY([2]!Table1[[#This Row],[Travel Date]],2)</f>
        <v>6</v>
      </c>
      <c r="P12009" s="102">
        <v>1</v>
      </c>
    </row>
    <row r="12010" spans="2:16" x14ac:dyDescent="0.25">
      <c r="B12010" s="103"/>
      <c r="C12010" s="103"/>
      <c r="L12010" s="102" t="str">
        <f>[2]!Table1[[#This Row],[Orgn]]&amp;"-"&amp;[2]!Table1[[#This Row],[Dest]]</f>
        <v>SSH-BRI</v>
      </c>
      <c r="M12010" s="102" t="str">
        <f t="shared" si="187"/>
        <v>ADT</v>
      </c>
      <c r="N12010" s="102">
        <f>WEEKDAY([2]!Table1[[#This Row],[Travel Date]],2)</f>
        <v>6</v>
      </c>
      <c r="P12010" s="102">
        <v>1</v>
      </c>
    </row>
    <row r="12011" spans="2:16" x14ac:dyDescent="0.25">
      <c r="B12011" s="103"/>
      <c r="C12011" s="103"/>
      <c r="L12011" s="102" t="str">
        <f>[2]!Table1[[#This Row],[Orgn]]&amp;"-"&amp;[2]!Table1[[#This Row],[Dest]]</f>
        <v>SSH-BRI</v>
      </c>
      <c r="M12011" s="102" t="str">
        <f t="shared" si="187"/>
        <v>ADT</v>
      </c>
      <c r="N12011" s="102">
        <f>WEEKDAY([2]!Table1[[#This Row],[Travel Date]],2)</f>
        <v>6</v>
      </c>
      <c r="P12011" s="102">
        <v>1</v>
      </c>
    </row>
    <row r="12012" spans="2:16" x14ac:dyDescent="0.25">
      <c r="B12012" s="103"/>
      <c r="C12012" s="103"/>
      <c r="L12012" s="102" t="str">
        <f>[2]!Table1[[#This Row],[Orgn]]&amp;"-"&amp;[2]!Table1[[#This Row],[Dest]]</f>
        <v>SSH-BRI</v>
      </c>
      <c r="M12012" s="102" t="str">
        <f t="shared" si="187"/>
        <v>ADT</v>
      </c>
      <c r="N12012" s="102">
        <f>WEEKDAY([2]!Table1[[#This Row],[Travel Date]],2)</f>
        <v>6</v>
      </c>
      <c r="P12012" s="102">
        <v>1</v>
      </c>
    </row>
    <row r="12013" spans="2:16" x14ac:dyDescent="0.25">
      <c r="B12013" s="103"/>
      <c r="C12013" s="103"/>
      <c r="L12013" s="102" t="str">
        <f>[2]!Table1[[#This Row],[Orgn]]&amp;"-"&amp;[2]!Table1[[#This Row],[Dest]]</f>
        <v>SSH-BRI</v>
      </c>
      <c r="M12013" s="102" t="str">
        <f t="shared" si="187"/>
        <v>ADT</v>
      </c>
      <c r="N12013" s="102">
        <f>WEEKDAY([2]!Table1[[#This Row],[Travel Date]],2)</f>
        <v>6</v>
      </c>
      <c r="P12013" s="102">
        <v>1</v>
      </c>
    </row>
    <row r="12014" spans="2:16" x14ac:dyDescent="0.25">
      <c r="B12014" s="103"/>
      <c r="C12014" s="103"/>
      <c r="L12014" s="102" t="str">
        <f>[2]!Table1[[#This Row],[Orgn]]&amp;"-"&amp;[2]!Table1[[#This Row],[Dest]]</f>
        <v>SSH-BRI</v>
      </c>
      <c r="M12014" s="102" t="str">
        <f t="shared" si="187"/>
        <v>ADT</v>
      </c>
      <c r="N12014" s="102">
        <f>WEEKDAY([2]!Table1[[#This Row],[Travel Date]],2)</f>
        <v>6</v>
      </c>
      <c r="P12014" s="102">
        <v>1</v>
      </c>
    </row>
    <row r="12015" spans="2:16" x14ac:dyDescent="0.25">
      <c r="B12015" s="103"/>
      <c r="C12015" s="103"/>
      <c r="L12015" s="102" t="str">
        <f>[2]!Table1[[#This Row],[Orgn]]&amp;"-"&amp;[2]!Table1[[#This Row],[Dest]]</f>
        <v>SSH-BRI</v>
      </c>
      <c r="M12015" s="102" t="str">
        <f t="shared" si="187"/>
        <v>ADT</v>
      </c>
      <c r="N12015" s="102">
        <f>WEEKDAY([2]!Table1[[#This Row],[Travel Date]],2)</f>
        <v>6</v>
      </c>
      <c r="P12015" s="102">
        <v>1</v>
      </c>
    </row>
    <row r="12016" spans="2:16" x14ac:dyDescent="0.25">
      <c r="B12016" s="103"/>
      <c r="C12016" s="103"/>
      <c r="L12016" s="102" t="str">
        <f>[2]!Table1[[#This Row],[Orgn]]&amp;"-"&amp;[2]!Table1[[#This Row],[Dest]]</f>
        <v>SSH-BRI</v>
      </c>
      <c r="M12016" s="102" t="str">
        <f t="shared" si="187"/>
        <v>ADT</v>
      </c>
      <c r="N12016" s="102">
        <f>WEEKDAY([2]!Table1[[#This Row],[Travel Date]],2)</f>
        <v>6</v>
      </c>
      <c r="P12016" s="102">
        <v>1</v>
      </c>
    </row>
    <row r="12017" spans="2:16" x14ac:dyDescent="0.25">
      <c r="B12017" s="103"/>
      <c r="C12017" s="103"/>
      <c r="L12017" s="102" t="str">
        <f>[2]!Table1[[#This Row],[Orgn]]&amp;"-"&amp;[2]!Table1[[#This Row],[Dest]]</f>
        <v>SSH-BRI</v>
      </c>
      <c r="M12017" s="102" t="str">
        <f t="shared" si="187"/>
        <v>ADT</v>
      </c>
      <c r="N12017" s="102">
        <f>WEEKDAY([2]!Table1[[#This Row],[Travel Date]],2)</f>
        <v>6</v>
      </c>
      <c r="P12017" s="102">
        <v>1</v>
      </c>
    </row>
    <row r="12018" spans="2:16" x14ac:dyDescent="0.25">
      <c r="B12018" s="103"/>
      <c r="C12018" s="103"/>
      <c r="L12018" s="102" t="str">
        <f>[2]!Table1[[#This Row],[Orgn]]&amp;"-"&amp;[2]!Table1[[#This Row],[Dest]]</f>
        <v>SSH-BRI</v>
      </c>
      <c r="M12018" s="102" t="str">
        <f t="shared" si="187"/>
        <v>ADT</v>
      </c>
      <c r="N12018" s="102">
        <f>WEEKDAY([2]!Table1[[#This Row],[Travel Date]],2)</f>
        <v>6</v>
      </c>
      <c r="P12018" s="102">
        <v>1</v>
      </c>
    </row>
    <row r="12019" spans="2:16" x14ac:dyDescent="0.25">
      <c r="B12019" s="103"/>
      <c r="C12019" s="103"/>
      <c r="L12019" s="102" t="str">
        <f>[2]!Table1[[#This Row],[Orgn]]&amp;"-"&amp;[2]!Table1[[#This Row],[Dest]]</f>
        <v>SSH-BRI</v>
      </c>
      <c r="M12019" s="102" t="str">
        <f t="shared" si="187"/>
        <v>ADT</v>
      </c>
      <c r="N12019" s="102">
        <f>WEEKDAY([2]!Table1[[#This Row],[Travel Date]],2)</f>
        <v>6</v>
      </c>
      <c r="P12019" s="102">
        <v>1</v>
      </c>
    </row>
    <row r="12020" spans="2:16" x14ac:dyDescent="0.25">
      <c r="B12020" s="103"/>
      <c r="C12020" s="103"/>
      <c r="L12020" s="102" t="str">
        <f>[2]!Table1[[#This Row],[Orgn]]&amp;"-"&amp;[2]!Table1[[#This Row],[Dest]]</f>
        <v>SSH-BRI</v>
      </c>
      <c r="M12020" s="102" t="str">
        <f t="shared" si="187"/>
        <v>ADT</v>
      </c>
      <c r="N12020" s="102">
        <f>WEEKDAY([2]!Table1[[#This Row],[Travel Date]],2)</f>
        <v>6</v>
      </c>
      <c r="P12020" s="102">
        <v>1</v>
      </c>
    </row>
    <row r="12021" spans="2:16" x14ac:dyDescent="0.25">
      <c r="B12021" s="103"/>
      <c r="C12021" s="103"/>
      <c r="L12021" s="102" t="str">
        <f>[2]!Table1[[#This Row],[Orgn]]&amp;"-"&amp;[2]!Table1[[#This Row],[Dest]]</f>
        <v>SSH-BRI</v>
      </c>
      <c r="M12021" s="102" t="str">
        <f t="shared" si="187"/>
        <v>ADT</v>
      </c>
      <c r="N12021" s="102">
        <f>WEEKDAY([2]!Table1[[#This Row],[Travel Date]],2)</f>
        <v>6</v>
      </c>
      <c r="P12021" s="102">
        <v>1</v>
      </c>
    </row>
    <row r="12022" spans="2:16" x14ac:dyDescent="0.25">
      <c r="B12022" s="103"/>
      <c r="C12022" s="103"/>
      <c r="L12022" s="102" t="str">
        <f>[2]!Table1[[#This Row],[Orgn]]&amp;"-"&amp;[2]!Table1[[#This Row],[Dest]]</f>
        <v>SSH-BRI</v>
      </c>
      <c r="M12022" s="102" t="str">
        <f t="shared" si="187"/>
        <v>ADT</v>
      </c>
      <c r="N12022" s="102">
        <f>WEEKDAY([2]!Table1[[#This Row],[Travel Date]],2)</f>
        <v>6</v>
      </c>
      <c r="P12022" s="102">
        <v>1</v>
      </c>
    </row>
    <row r="12023" spans="2:16" x14ac:dyDescent="0.25">
      <c r="B12023" s="103"/>
      <c r="C12023" s="103"/>
      <c r="L12023" s="102" t="str">
        <f>[2]!Table1[[#This Row],[Orgn]]&amp;"-"&amp;[2]!Table1[[#This Row],[Dest]]</f>
        <v>SSH-BRI</v>
      </c>
      <c r="M12023" s="102" t="str">
        <f t="shared" si="187"/>
        <v>ADT</v>
      </c>
      <c r="N12023" s="102">
        <f>WEEKDAY([2]!Table1[[#This Row],[Travel Date]],2)</f>
        <v>6</v>
      </c>
      <c r="P12023" s="102">
        <v>1</v>
      </c>
    </row>
    <row r="12024" spans="2:16" x14ac:dyDescent="0.25">
      <c r="B12024" s="103"/>
      <c r="C12024" s="103"/>
      <c r="L12024" s="102" t="str">
        <f>[2]!Table1[[#This Row],[Orgn]]&amp;"-"&amp;[2]!Table1[[#This Row],[Dest]]</f>
        <v>SSH-BRI</v>
      </c>
      <c r="M12024" s="102" t="str">
        <f t="shared" si="187"/>
        <v>ADT</v>
      </c>
      <c r="N12024" s="102">
        <f>WEEKDAY([2]!Table1[[#This Row],[Travel Date]],2)</f>
        <v>6</v>
      </c>
      <c r="P12024" s="102">
        <v>1</v>
      </c>
    </row>
    <row r="12025" spans="2:16" x14ac:dyDescent="0.25">
      <c r="B12025" s="103"/>
      <c r="C12025" s="103"/>
      <c r="L12025" s="102" t="str">
        <f>[2]!Table1[[#This Row],[Orgn]]&amp;"-"&amp;[2]!Table1[[#This Row],[Dest]]</f>
        <v>SSH-BRI</v>
      </c>
      <c r="M12025" s="102" t="str">
        <f t="shared" si="187"/>
        <v>ADT</v>
      </c>
      <c r="N12025" s="102">
        <f>WEEKDAY([2]!Table1[[#This Row],[Travel Date]],2)</f>
        <v>6</v>
      </c>
      <c r="P12025" s="102">
        <v>1</v>
      </c>
    </row>
    <row r="12026" spans="2:16" x14ac:dyDescent="0.25">
      <c r="B12026" s="103"/>
      <c r="C12026" s="103"/>
      <c r="L12026" s="102" t="str">
        <f>[2]!Table1[[#This Row],[Orgn]]&amp;"-"&amp;[2]!Table1[[#This Row],[Dest]]</f>
        <v>SSH-BRI</v>
      </c>
      <c r="M12026" s="102" t="str">
        <f t="shared" si="187"/>
        <v>ADT</v>
      </c>
      <c r="N12026" s="102">
        <f>WEEKDAY([2]!Table1[[#This Row],[Travel Date]],2)</f>
        <v>6</v>
      </c>
      <c r="P12026" s="102">
        <v>1</v>
      </c>
    </row>
    <row r="12027" spans="2:16" x14ac:dyDescent="0.25">
      <c r="B12027" s="103"/>
      <c r="C12027" s="103"/>
      <c r="L12027" s="102" t="str">
        <f>[2]!Table1[[#This Row],[Orgn]]&amp;"-"&amp;[2]!Table1[[#This Row],[Dest]]</f>
        <v>SSH-BRI</v>
      </c>
      <c r="M12027" s="102" t="str">
        <f t="shared" si="187"/>
        <v>ADT</v>
      </c>
      <c r="N12027" s="102">
        <f>WEEKDAY([2]!Table1[[#This Row],[Travel Date]],2)</f>
        <v>6</v>
      </c>
      <c r="P12027" s="102">
        <v>1</v>
      </c>
    </row>
    <row r="12028" spans="2:16" x14ac:dyDescent="0.25">
      <c r="B12028" s="103"/>
      <c r="C12028" s="103"/>
      <c r="L12028" s="102" t="str">
        <f>[2]!Table1[[#This Row],[Orgn]]&amp;"-"&amp;[2]!Table1[[#This Row],[Dest]]</f>
        <v>SSH-BRI</v>
      </c>
      <c r="M12028" s="102" t="str">
        <f t="shared" si="187"/>
        <v>ADT</v>
      </c>
      <c r="N12028" s="102">
        <f>WEEKDAY([2]!Table1[[#This Row],[Travel Date]],2)</f>
        <v>6</v>
      </c>
      <c r="P12028" s="102">
        <v>1</v>
      </c>
    </row>
    <row r="12029" spans="2:16" x14ac:dyDescent="0.25">
      <c r="B12029" s="103"/>
      <c r="C12029" s="103"/>
      <c r="L12029" s="102" t="str">
        <f>[2]!Table1[[#This Row],[Orgn]]&amp;"-"&amp;[2]!Table1[[#This Row],[Dest]]</f>
        <v>SSH-BRI</v>
      </c>
      <c r="M12029" s="102" t="str">
        <f t="shared" si="187"/>
        <v>ADT</v>
      </c>
      <c r="N12029" s="102">
        <f>WEEKDAY([2]!Table1[[#This Row],[Travel Date]],2)</f>
        <v>6</v>
      </c>
      <c r="P12029" s="102">
        <v>1</v>
      </c>
    </row>
    <row r="12030" spans="2:16" x14ac:dyDescent="0.25">
      <c r="B12030" s="103"/>
      <c r="C12030" s="103"/>
      <c r="L12030" s="102" t="str">
        <f>[2]!Table1[[#This Row],[Orgn]]&amp;"-"&amp;[2]!Table1[[#This Row],[Dest]]</f>
        <v>SSH-BRI</v>
      </c>
      <c r="M12030" s="102" t="str">
        <f t="shared" si="187"/>
        <v>ADT</v>
      </c>
      <c r="N12030" s="102">
        <f>WEEKDAY([2]!Table1[[#This Row],[Travel Date]],2)</f>
        <v>6</v>
      </c>
      <c r="P12030" s="102">
        <v>1</v>
      </c>
    </row>
    <row r="12031" spans="2:16" x14ac:dyDescent="0.25">
      <c r="B12031" s="103"/>
      <c r="C12031" s="103"/>
      <c r="L12031" s="102" t="str">
        <f>[2]!Table1[[#This Row],[Orgn]]&amp;"-"&amp;[2]!Table1[[#This Row],[Dest]]</f>
        <v>SSH-BRI</v>
      </c>
      <c r="M12031" s="102" t="str">
        <f t="shared" si="187"/>
        <v>ADT</v>
      </c>
      <c r="N12031" s="102">
        <f>WEEKDAY([2]!Table1[[#This Row],[Travel Date]],2)</f>
        <v>6</v>
      </c>
      <c r="P12031" s="102">
        <v>1</v>
      </c>
    </row>
    <row r="12032" spans="2:16" x14ac:dyDescent="0.25">
      <c r="B12032" s="103"/>
      <c r="C12032" s="103"/>
      <c r="L12032" s="102" t="str">
        <f>[2]!Table1[[#This Row],[Orgn]]&amp;"-"&amp;[2]!Table1[[#This Row],[Dest]]</f>
        <v>SSH-BRI</v>
      </c>
      <c r="M12032" s="102" t="str">
        <f t="shared" si="187"/>
        <v>ADT</v>
      </c>
      <c r="N12032" s="102">
        <f>WEEKDAY([2]!Table1[[#This Row],[Travel Date]],2)</f>
        <v>6</v>
      </c>
      <c r="P12032" s="102">
        <v>1</v>
      </c>
    </row>
    <row r="12033" spans="2:16" x14ac:dyDescent="0.25">
      <c r="B12033" s="103"/>
      <c r="C12033" s="103"/>
      <c r="L12033" s="102" t="str">
        <f>[2]!Table1[[#This Row],[Orgn]]&amp;"-"&amp;[2]!Table1[[#This Row],[Dest]]</f>
        <v>SSH-BRI</v>
      </c>
      <c r="M12033" s="102" t="str">
        <f t="shared" si="187"/>
        <v>ADT</v>
      </c>
      <c r="N12033" s="102">
        <f>WEEKDAY([2]!Table1[[#This Row],[Travel Date]],2)</f>
        <v>6</v>
      </c>
      <c r="P12033" s="102">
        <v>1</v>
      </c>
    </row>
    <row r="12034" spans="2:16" x14ac:dyDescent="0.25">
      <c r="B12034" s="103"/>
      <c r="C12034" s="103"/>
      <c r="L12034" s="102" t="str">
        <f>[2]!Table1[[#This Row],[Orgn]]&amp;"-"&amp;[2]!Table1[[#This Row],[Dest]]</f>
        <v>SSH-BRI</v>
      </c>
      <c r="M12034" s="102" t="str">
        <f t="shared" ref="M12034:M12097" si="188">IF(TRIM(C12034)="INF", "INF", IF(TRIM(C12034)="CHD", "CHD", "ADT"))</f>
        <v>ADT</v>
      </c>
      <c r="N12034" s="102">
        <f>WEEKDAY([2]!Table1[[#This Row],[Travel Date]],2)</f>
        <v>6</v>
      </c>
      <c r="P12034" s="102">
        <v>1</v>
      </c>
    </row>
    <row r="12035" spans="2:16" x14ac:dyDescent="0.25">
      <c r="B12035" s="103"/>
      <c r="C12035" s="103"/>
      <c r="L12035" s="102" t="str">
        <f>[2]!Table1[[#This Row],[Orgn]]&amp;"-"&amp;[2]!Table1[[#This Row],[Dest]]</f>
        <v>SSH-BRI</v>
      </c>
      <c r="M12035" s="102" t="str">
        <f t="shared" si="188"/>
        <v>ADT</v>
      </c>
      <c r="N12035" s="102">
        <f>WEEKDAY([2]!Table1[[#This Row],[Travel Date]],2)</f>
        <v>6</v>
      </c>
      <c r="P12035" s="102">
        <v>1</v>
      </c>
    </row>
    <row r="12036" spans="2:16" x14ac:dyDescent="0.25">
      <c r="B12036" s="103"/>
      <c r="C12036" s="103"/>
      <c r="L12036" s="102" t="str">
        <f>[2]!Table1[[#This Row],[Orgn]]&amp;"-"&amp;[2]!Table1[[#This Row],[Dest]]</f>
        <v>SSH-BRI</v>
      </c>
      <c r="M12036" s="102" t="str">
        <f t="shared" si="188"/>
        <v>ADT</v>
      </c>
      <c r="N12036" s="102">
        <f>WEEKDAY([2]!Table1[[#This Row],[Travel Date]],2)</f>
        <v>6</v>
      </c>
      <c r="P12036" s="102">
        <v>1</v>
      </c>
    </row>
    <row r="12037" spans="2:16" x14ac:dyDescent="0.25">
      <c r="B12037" s="103"/>
      <c r="C12037" s="103"/>
      <c r="L12037" s="102" t="str">
        <f>[2]!Table1[[#This Row],[Orgn]]&amp;"-"&amp;[2]!Table1[[#This Row],[Dest]]</f>
        <v>SSH-BRI</v>
      </c>
      <c r="M12037" s="102" t="str">
        <f t="shared" si="188"/>
        <v>ADT</v>
      </c>
      <c r="N12037" s="102">
        <f>WEEKDAY([2]!Table1[[#This Row],[Travel Date]],2)</f>
        <v>6</v>
      </c>
      <c r="P12037" s="102">
        <v>1</v>
      </c>
    </row>
    <row r="12038" spans="2:16" x14ac:dyDescent="0.25">
      <c r="B12038" s="103"/>
      <c r="C12038" s="103"/>
      <c r="L12038" s="102" t="str">
        <f>[2]!Table1[[#This Row],[Orgn]]&amp;"-"&amp;[2]!Table1[[#This Row],[Dest]]</f>
        <v>SSH-BRI</v>
      </c>
      <c r="M12038" s="102" t="str">
        <f t="shared" si="188"/>
        <v>ADT</v>
      </c>
      <c r="N12038" s="102">
        <f>WEEKDAY([2]!Table1[[#This Row],[Travel Date]],2)</f>
        <v>6</v>
      </c>
      <c r="P12038" s="102">
        <v>1</v>
      </c>
    </row>
    <row r="12039" spans="2:16" x14ac:dyDescent="0.25">
      <c r="B12039" s="103"/>
      <c r="C12039" s="103"/>
      <c r="L12039" s="102" t="str">
        <f>[2]!Table1[[#This Row],[Orgn]]&amp;"-"&amp;[2]!Table1[[#This Row],[Dest]]</f>
        <v>SSH-BRI</v>
      </c>
      <c r="M12039" s="102" t="str">
        <f t="shared" si="188"/>
        <v>ADT</v>
      </c>
      <c r="N12039" s="102">
        <f>WEEKDAY([2]!Table1[[#This Row],[Travel Date]],2)</f>
        <v>6</v>
      </c>
      <c r="P12039" s="102">
        <v>1</v>
      </c>
    </row>
    <row r="12040" spans="2:16" x14ac:dyDescent="0.25">
      <c r="B12040" s="103"/>
      <c r="C12040" s="103"/>
      <c r="L12040" s="102" t="str">
        <f>[2]!Table1[[#This Row],[Orgn]]&amp;"-"&amp;[2]!Table1[[#This Row],[Dest]]</f>
        <v>SSH-BRI</v>
      </c>
      <c r="M12040" s="102" t="str">
        <f t="shared" si="188"/>
        <v>ADT</v>
      </c>
      <c r="N12040" s="102">
        <f>WEEKDAY([2]!Table1[[#This Row],[Travel Date]],2)</f>
        <v>6</v>
      </c>
      <c r="P12040" s="102">
        <v>1</v>
      </c>
    </row>
    <row r="12041" spans="2:16" x14ac:dyDescent="0.25">
      <c r="B12041" s="103"/>
      <c r="C12041" s="103"/>
      <c r="L12041" s="102" t="str">
        <f>[2]!Table1[[#This Row],[Orgn]]&amp;"-"&amp;[2]!Table1[[#This Row],[Dest]]</f>
        <v>SSH-BRI</v>
      </c>
      <c r="M12041" s="102" t="str">
        <f t="shared" si="188"/>
        <v>ADT</v>
      </c>
      <c r="N12041" s="102">
        <f>WEEKDAY([2]!Table1[[#This Row],[Travel Date]],2)</f>
        <v>6</v>
      </c>
      <c r="P12041" s="102">
        <v>1</v>
      </c>
    </row>
    <row r="12042" spans="2:16" x14ac:dyDescent="0.25">
      <c r="B12042" s="103"/>
      <c r="C12042" s="103"/>
      <c r="L12042" s="102" t="str">
        <f>[2]!Table1[[#This Row],[Orgn]]&amp;"-"&amp;[2]!Table1[[#This Row],[Dest]]</f>
        <v>SSH-BRI</v>
      </c>
      <c r="M12042" s="102" t="str">
        <f t="shared" si="188"/>
        <v>ADT</v>
      </c>
      <c r="N12042" s="102">
        <f>WEEKDAY([2]!Table1[[#This Row],[Travel Date]],2)</f>
        <v>6</v>
      </c>
      <c r="P12042" s="102">
        <v>1</v>
      </c>
    </row>
    <row r="12043" spans="2:16" x14ac:dyDescent="0.25">
      <c r="B12043" s="103"/>
      <c r="C12043" s="103"/>
      <c r="L12043" s="102" t="str">
        <f>[2]!Table1[[#This Row],[Orgn]]&amp;"-"&amp;[2]!Table1[[#This Row],[Dest]]</f>
        <v>SSH-BRI</v>
      </c>
      <c r="M12043" s="102" t="str">
        <f t="shared" si="188"/>
        <v>ADT</v>
      </c>
      <c r="N12043" s="102">
        <f>WEEKDAY([2]!Table1[[#This Row],[Travel Date]],2)</f>
        <v>6</v>
      </c>
      <c r="P12043" s="102">
        <v>1</v>
      </c>
    </row>
    <row r="12044" spans="2:16" x14ac:dyDescent="0.25">
      <c r="B12044" s="103"/>
      <c r="C12044" s="103"/>
      <c r="L12044" s="102" t="str">
        <f>[2]!Table1[[#This Row],[Orgn]]&amp;"-"&amp;[2]!Table1[[#This Row],[Dest]]</f>
        <v>SSH-BRI</v>
      </c>
      <c r="M12044" s="102" t="str">
        <f t="shared" si="188"/>
        <v>ADT</v>
      </c>
      <c r="N12044" s="102">
        <f>WEEKDAY([2]!Table1[[#This Row],[Travel Date]],2)</f>
        <v>6</v>
      </c>
      <c r="P12044" s="102">
        <v>1</v>
      </c>
    </row>
    <row r="12045" spans="2:16" x14ac:dyDescent="0.25">
      <c r="B12045" s="103"/>
      <c r="C12045" s="103"/>
      <c r="L12045" s="102" t="str">
        <f>[2]!Table1[[#This Row],[Orgn]]&amp;"-"&amp;[2]!Table1[[#This Row],[Dest]]</f>
        <v>SSH-BRI</v>
      </c>
      <c r="M12045" s="102" t="str">
        <f t="shared" si="188"/>
        <v>ADT</v>
      </c>
      <c r="N12045" s="102">
        <f>WEEKDAY([2]!Table1[[#This Row],[Travel Date]],2)</f>
        <v>6</v>
      </c>
      <c r="P12045" s="102">
        <v>1</v>
      </c>
    </row>
    <row r="12046" spans="2:16" x14ac:dyDescent="0.25">
      <c r="B12046" s="103"/>
      <c r="C12046" s="103"/>
      <c r="L12046" s="102" t="str">
        <f>[2]!Table1[[#This Row],[Orgn]]&amp;"-"&amp;[2]!Table1[[#This Row],[Dest]]</f>
        <v>SSH-BRI</v>
      </c>
      <c r="M12046" s="102" t="str">
        <f t="shared" si="188"/>
        <v>ADT</v>
      </c>
      <c r="N12046" s="102">
        <f>WEEKDAY([2]!Table1[[#This Row],[Travel Date]],2)</f>
        <v>6</v>
      </c>
      <c r="P12046" s="102">
        <v>1</v>
      </c>
    </row>
    <row r="12047" spans="2:16" x14ac:dyDescent="0.25">
      <c r="B12047" s="103"/>
      <c r="C12047" s="103"/>
      <c r="L12047" s="102" t="str">
        <f>[2]!Table1[[#This Row],[Orgn]]&amp;"-"&amp;[2]!Table1[[#This Row],[Dest]]</f>
        <v>SSH-BRI</v>
      </c>
      <c r="M12047" s="102" t="str">
        <f t="shared" si="188"/>
        <v>ADT</v>
      </c>
      <c r="N12047" s="102">
        <f>WEEKDAY([2]!Table1[[#This Row],[Travel Date]],2)</f>
        <v>6</v>
      </c>
      <c r="P12047" s="102">
        <v>1</v>
      </c>
    </row>
    <row r="12048" spans="2:16" x14ac:dyDescent="0.25">
      <c r="B12048" s="103"/>
      <c r="C12048" s="103"/>
      <c r="L12048" s="102" t="str">
        <f>[2]!Table1[[#This Row],[Orgn]]&amp;"-"&amp;[2]!Table1[[#This Row],[Dest]]</f>
        <v>SSH-BRI</v>
      </c>
      <c r="M12048" s="102" t="str">
        <f t="shared" si="188"/>
        <v>ADT</v>
      </c>
      <c r="N12048" s="102">
        <f>WEEKDAY([2]!Table1[[#This Row],[Travel Date]],2)</f>
        <v>6</v>
      </c>
      <c r="P12048" s="102">
        <v>1</v>
      </c>
    </row>
    <row r="12049" spans="2:16" x14ac:dyDescent="0.25">
      <c r="B12049" s="103"/>
      <c r="C12049" s="103"/>
      <c r="L12049" s="102" t="str">
        <f>[2]!Table1[[#This Row],[Orgn]]&amp;"-"&amp;[2]!Table1[[#This Row],[Dest]]</f>
        <v>SSH-BRI</v>
      </c>
      <c r="M12049" s="102" t="str">
        <f t="shared" si="188"/>
        <v>ADT</v>
      </c>
      <c r="N12049" s="102">
        <f>WEEKDAY([2]!Table1[[#This Row],[Travel Date]],2)</f>
        <v>6</v>
      </c>
      <c r="P12049" s="102">
        <v>1</v>
      </c>
    </row>
    <row r="12050" spans="2:16" x14ac:dyDescent="0.25">
      <c r="B12050" s="103"/>
      <c r="C12050" s="103"/>
      <c r="L12050" s="102" t="str">
        <f>[2]!Table1[[#This Row],[Orgn]]&amp;"-"&amp;[2]!Table1[[#This Row],[Dest]]</f>
        <v>SSH-BRI</v>
      </c>
      <c r="M12050" s="102" t="str">
        <f t="shared" si="188"/>
        <v>ADT</v>
      </c>
      <c r="N12050" s="102">
        <f>WEEKDAY([2]!Table1[[#This Row],[Travel Date]],2)</f>
        <v>6</v>
      </c>
      <c r="P12050" s="102">
        <v>1</v>
      </c>
    </row>
    <row r="12051" spans="2:16" x14ac:dyDescent="0.25">
      <c r="B12051" s="103"/>
      <c r="C12051" s="103"/>
      <c r="L12051" s="102" t="str">
        <f>[2]!Table1[[#This Row],[Orgn]]&amp;"-"&amp;[2]!Table1[[#This Row],[Dest]]</f>
        <v>SSH-BRI</v>
      </c>
      <c r="M12051" s="102" t="str">
        <f t="shared" si="188"/>
        <v>ADT</v>
      </c>
      <c r="N12051" s="102">
        <f>WEEKDAY([2]!Table1[[#This Row],[Travel Date]],2)</f>
        <v>6</v>
      </c>
      <c r="P12051" s="102">
        <v>1</v>
      </c>
    </row>
    <row r="12052" spans="2:16" x14ac:dyDescent="0.25">
      <c r="B12052" s="103"/>
      <c r="C12052" s="103"/>
      <c r="L12052" s="102" t="str">
        <f>[2]!Table1[[#This Row],[Orgn]]&amp;"-"&amp;[2]!Table1[[#This Row],[Dest]]</f>
        <v>SSH-BRI</v>
      </c>
      <c r="M12052" s="102" t="str">
        <f t="shared" si="188"/>
        <v>ADT</v>
      </c>
      <c r="N12052" s="102">
        <f>WEEKDAY([2]!Table1[[#This Row],[Travel Date]],2)</f>
        <v>6</v>
      </c>
      <c r="P12052" s="102">
        <v>1</v>
      </c>
    </row>
    <row r="12053" spans="2:16" x14ac:dyDescent="0.25">
      <c r="B12053" s="103"/>
      <c r="C12053" s="103"/>
      <c r="L12053" s="102" t="str">
        <f>[2]!Table1[[#This Row],[Orgn]]&amp;"-"&amp;[2]!Table1[[#This Row],[Dest]]</f>
        <v>SSH-BRI</v>
      </c>
      <c r="M12053" s="102" t="str">
        <f t="shared" si="188"/>
        <v>ADT</v>
      </c>
      <c r="N12053" s="102">
        <f>WEEKDAY([2]!Table1[[#This Row],[Travel Date]],2)</f>
        <v>6</v>
      </c>
      <c r="P12053" s="102">
        <v>1</v>
      </c>
    </row>
    <row r="12054" spans="2:16" x14ac:dyDescent="0.25">
      <c r="B12054" s="103"/>
      <c r="C12054" s="103"/>
      <c r="L12054" s="102" t="str">
        <f>[2]!Table1[[#This Row],[Orgn]]&amp;"-"&amp;[2]!Table1[[#This Row],[Dest]]</f>
        <v>SSH-BRI</v>
      </c>
      <c r="M12054" s="102" t="str">
        <f t="shared" si="188"/>
        <v>ADT</v>
      </c>
      <c r="N12054" s="102">
        <f>WEEKDAY([2]!Table1[[#This Row],[Travel Date]],2)</f>
        <v>6</v>
      </c>
      <c r="P12054" s="102">
        <v>1</v>
      </c>
    </row>
    <row r="12055" spans="2:16" x14ac:dyDescent="0.25">
      <c r="B12055" s="103"/>
      <c r="C12055" s="103"/>
      <c r="L12055" s="102" t="str">
        <f>[2]!Table1[[#This Row],[Orgn]]&amp;"-"&amp;[2]!Table1[[#This Row],[Dest]]</f>
        <v>SSH-BRI</v>
      </c>
      <c r="M12055" s="102" t="str">
        <f t="shared" si="188"/>
        <v>ADT</v>
      </c>
      <c r="N12055" s="102">
        <f>WEEKDAY([2]!Table1[[#This Row],[Travel Date]],2)</f>
        <v>6</v>
      </c>
      <c r="P12055" s="102">
        <v>1</v>
      </c>
    </row>
    <row r="12056" spans="2:16" x14ac:dyDescent="0.25">
      <c r="B12056" s="103"/>
      <c r="C12056" s="103"/>
      <c r="L12056" s="102" t="str">
        <f>[2]!Table1[[#This Row],[Orgn]]&amp;"-"&amp;[2]!Table1[[#This Row],[Dest]]</f>
        <v>SSH-BRI</v>
      </c>
      <c r="M12056" s="102" t="str">
        <f t="shared" si="188"/>
        <v>ADT</v>
      </c>
      <c r="N12056" s="102">
        <f>WEEKDAY([2]!Table1[[#This Row],[Travel Date]],2)</f>
        <v>6</v>
      </c>
      <c r="P12056" s="102">
        <v>1</v>
      </c>
    </row>
    <row r="12057" spans="2:16" x14ac:dyDescent="0.25">
      <c r="B12057" s="103"/>
      <c r="C12057" s="103"/>
      <c r="L12057" s="102" t="str">
        <f>[2]!Table1[[#This Row],[Orgn]]&amp;"-"&amp;[2]!Table1[[#This Row],[Dest]]</f>
        <v>BRI-SSH</v>
      </c>
      <c r="M12057" s="102" t="str">
        <f t="shared" si="188"/>
        <v>ADT</v>
      </c>
      <c r="N12057" s="102">
        <f>WEEKDAY([2]!Table1[[#This Row],[Travel Date]],2)</f>
        <v>6</v>
      </c>
      <c r="P12057" s="102">
        <v>1</v>
      </c>
    </row>
    <row r="12058" spans="2:16" x14ac:dyDescent="0.25">
      <c r="B12058" s="103"/>
      <c r="C12058" s="103"/>
      <c r="L12058" s="102" t="str">
        <f>[2]!Table1[[#This Row],[Orgn]]&amp;"-"&amp;[2]!Table1[[#This Row],[Dest]]</f>
        <v>BRI-SSH</v>
      </c>
      <c r="M12058" s="102" t="str">
        <f t="shared" si="188"/>
        <v>ADT</v>
      </c>
      <c r="N12058" s="102">
        <f>WEEKDAY([2]!Table1[[#This Row],[Travel Date]],2)</f>
        <v>6</v>
      </c>
      <c r="P12058" s="102">
        <v>1</v>
      </c>
    </row>
    <row r="12059" spans="2:16" x14ac:dyDescent="0.25">
      <c r="B12059" s="103"/>
      <c r="C12059" s="103"/>
      <c r="L12059" s="102" t="str">
        <f>[2]!Table1[[#This Row],[Orgn]]&amp;"-"&amp;[2]!Table1[[#This Row],[Dest]]</f>
        <v>BRI-SSH</v>
      </c>
      <c r="M12059" s="102" t="str">
        <f t="shared" si="188"/>
        <v>ADT</v>
      </c>
      <c r="N12059" s="102">
        <f>WEEKDAY([2]!Table1[[#This Row],[Travel Date]],2)</f>
        <v>6</v>
      </c>
      <c r="P12059" s="102">
        <v>1</v>
      </c>
    </row>
    <row r="12060" spans="2:16" x14ac:dyDescent="0.25">
      <c r="B12060" s="103"/>
      <c r="C12060" s="103"/>
      <c r="L12060" s="102" t="str">
        <f>[2]!Table1[[#This Row],[Orgn]]&amp;"-"&amp;[2]!Table1[[#This Row],[Dest]]</f>
        <v>BRI-SSH</v>
      </c>
      <c r="M12060" s="102" t="str">
        <f t="shared" si="188"/>
        <v>ADT</v>
      </c>
      <c r="N12060" s="102">
        <f>WEEKDAY([2]!Table1[[#This Row],[Travel Date]],2)</f>
        <v>6</v>
      </c>
      <c r="P12060" s="102">
        <v>1</v>
      </c>
    </row>
    <row r="12061" spans="2:16" x14ac:dyDescent="0.25">
      <c r="B12061" s="103"/>
      <c r="C12061" s="103"/>
      <c r="L12061" s="102" t="str">
        <f>[2]!Table1[[#This Row],[Orgn]]&amp;"-"&amp;[2]!Table1[[#This Row],[Dest]]</f>
        <v>BRI-SSH</v>
      </c>
      <c r="M12061" s="102" t="str">
        <f t="shared" si="188"/>
        <v>ADT</v>
      </c>
      <c r="N12061" s="102">
        <f>WEEKDAY([2]!Table1[[#This Row],[Travel Date]],2)</f>
        <v>6</v>
      </c>
      <c r="P12061" s="102">
        <v>1</v>
      </c>
    </row>
    <row r="12062" spans="2:16" x14ac:dyDescent="0.25">
      <c r="B12062" s="103"/>
      <c r="C12062" s="103"/>
      <c r="L12062" s="102" t="str">
        <f>[2]!Table1[[#This Row],[Orgn]]&amp;"-"&amp;[2]!Table1[[#This Row],[Dest]]</f>
        <v>BRI-SSH</v>
      </c>
      <c r="M12062" s="102" t="str">
        <f t="shared" si="188"/>
        <v>ADT</v>
      </c>
      <c r="N12062" s="102">
        <f>WEEKDAY([2]!Table1[[#This Row],[Travel Date]],2)</f>
        <v>6</v>
      </c>
      <c r="P12062" s="102">
        <v>1</v>
      </c>
    </row>
    <row r="12063" spans="2:16" x14ac:dyDescent="0.25">
      <c r="B12063" s="103"/>
      <c r="C12063" s="103"/>
      <c r="L12063" s="102" t="str">
        <f>[2]!Table1[[#This Row],[Orgn]]&amp;"-"&amp;[2]!Table1[[#This Row],[Dest]]</f>
        <v>BRI-SSH</v>
      </c>
      <c r="M12063" s="102" t="str">
        <f t="shared" si="188"/>
        <v>ADT</v>
      </c>
      <c r="N12063" s="102">
        <f>WEEKDAY([2]!Table1[[#This Row],[Travel Date]],2)</f>
        <v>6</v>
      </c>
      <c r="P12063" s="102">
        <v>1</v>
      </c>
    </row>
    <row r="12064" spans="2:16" x14ac:dyDescent="0.25">
      <c r="B12064" s="103"/>
      <c r="C12064" s="103"/>
      <c r="L12064" s="102" t="str">
        <f>[2]!Table1[[#This Row],[Orgn]]&amp;"-"&amp;[2]!Table1[[#This Row],[Dest]]</f>
        <v>BRI-SSH</v>
      </c>
      <c r="M12064" s="102" t="str">
        <f t="shared" si="188"/>
        <v>ADT</v>
      </c>
      <c r="N12064" s="102">
        <f>WEEKDAY([2]!Table1[[#This Row],[Travel Date]],2)</f>
        <v>6</v>
      </c>
      <c r="P12064" s="102">
        <v>1</v>
      </c>
    </row>
    <row r="12065" spans="2:16" x14ac:dyDescent="0.25">
      <c r="B12065" s="103"/>
      <c r="C12065" s="103"/>
      <c r="L12065" s="102" t="str">
        <f>[2]!Table1[[#This Row],[Orgn]]&amp;"-"&amp;[2]!Table1[[#This Row],[Dest]]</f>
        <v>BRI-SSH</v>
      </c>
      <c r="M12065" s="102" t="str">
        <f t="shared" si="188"/>
        <v>ADT</v>
      </c>
      <c r="N12065" s="102">
        <f>WEEKDAY([2]!Table1[[#This Row],[Travel Date]],2)</f>
        <v>6</v>
      </c>
      <c r="P12065" s="102">
        <v>1</v>
      </c>
    </row>
    <row r="12066" spans="2:16" x14ac:dyDescent="0.25">
      <c r="B12066" s="103"/>
      <c r="C12066" s="103"/>
      <c r="L12066" s="102" t="str">
        <f>[2]!Table1[[#This Row],[Orgn]]&amp;"-"&amp;[2]!Table1[[#This Row],[Dest]]</f>
        <v>BRI-SSH</v>
      </c>
      <c r="M12066" s="102" t="str">
        <f t="shared" si="188"/>
        <v>ADT</v>
      </c>
      <c r="N12066" s="102">
        <f>WEEKDAY([2]!Table1[[#This Row],[Travel Date]],2)</f>
        <v>6</v>
      </c>
      <c r="P12066" s="102">
        <v>1</v>
      </c>
    </row>
    <row r="12067" spans="2:16" x14ac:dyDescent="0.25">
      <c r="B12067" s="103"/>
      <c r="C12067" s="103"/>
      <c r="L12067" s="102" t="str">
        <f>[2]!Table1[[#This Row],[Orgn]]&amp;"-"&amp;[2]!Table1[[#This Row],[Dest]]</f>
        <v>BRI-SSH</v>
      </c>
      <c r="M12067" s="102" t="str">
        <f t="shared" si="188"/>
        <v>ADT</v>
      </c>
      <c r="N12067" s="102">
        <f>WEEKDAY([2]!Table1[[#This Row],[Travel Date]],2)</f>
        <v>6</v>
      </c>
      <c r="P12067" s="102">
        <v>1</v>
      </c>
    </row>
    <row r="12068" spans="2:16" x14ac:dyDescent="0.25">
      <c r="B12068" s="103"/>
      <c r="C12068" s="103"/>
      <c r="L12068" s="102" t="str">
        <f>[2]!Table1[[#This Row],[Orgn]]&amp;"-"&amp;[2]!Table1[[#This Row],[Dest]]</f>
        <v>BRI-SSH</v>
      </c>
      <c r="M12068" s="102" t="str">
        <f t="shared" si="188"/>
        <v>ADT</v>
      </c>
      <c r="N12068" s="102">
        <f>WEEKDAY([2]!Table1[[#This Row],[Travel Date]],2)</f>
        <v>6</v>
      </c>
      <c r="P12068" s="102">
        <v>1</v>
      </c>
    </row>
    <row r="12069" spans="2:16" x14ac:dyDescent="0.25">
      <c r="B12069" s="103"/>
      <c r="C12069" s="103"/>
      <c r="L12069" s="102" t="str">
        <f>[2]!Table1[[#This Row],[Orgn]]&amp;"-"&amp;[2]!Table1[[#This Row],[Dest]]</f>
        <v>BRI-SSH</v>
      </c>
      <c r="M12069" s="102" t="str">
        <f t="shared" si="188"/>
        <v>ADT</v>
      </c>
      <c r="N12069" s="102">
        <f>WEEKDAY([2]!Table1[[#This Row],[Travel Date]],2)</f>
        <v>6</v>
      </c>
      <c r="P12069" s="102">
        <v>1</v>
      </c>
    </row>
    <row r="12070" spans="2:16" x14ac:dyDescent="0.25">
      <c r="B12070" s="103"/>
      <c r="C12070" s="103"/>
      <c r="L12070" s="102" t="str">
        <f>[2]!Table1[[#This Row],[Orgn]]&amp;"-"&amp;[2]!Table1[[#This Row],[Dest]]</f>
        <v>BRI-SSH</v>
      </c>
      <c r="M12070" s="102" t="str">
        <f t="shared" si="188"/>
        <v>ADT</v>
      </c>
      <c r="N12070" s="102">
        <f>WEEKDAY([2]!Table1[[#This Row],[Travel Date]],2)</f>
        <v>6</v>
      </c>
      <c r="P12070" s="102">
        <v>1</v>
      </c>
    </row>
    <row r="12071" spans="2:16" x14ac:dyDescent="0.25">
      <c r="B12071" s="103"/>
      <c r="C12071" s="103"/>
      <c r="L12071" s="102" t="str">
        <f>[2]!Table1[[#This Row],[Orgn]]&amp;"-"&amp;[2]!Table1[[#This Row],[Dest]]</f>
        <v>BRI-SSH</v>
      </c>
      <c r="M12071" s="102" t="str">
        <f t="shared" si="188"/>
        <v>ADT</v>
      </c>
      <c r="N12071" s="102">
        <f>WEEKDAY([2]!Table1[[#This Row],[Travel Date]],2)</f>
        <v>6</v>
      </c>
      <c r="P12071" s="102">
        <v>1</v>
      </c>
    </row>
    <row r="12072" spans="2:16" x14ac:dyDescent="0.25">
      <c r="B12072" s="103"/>
      <c r="C12072" s="103"/>
      <c r="L12072" s="102" t="str">
        <f>[2]!Table1[[#This Row],[Orgn]]&amp;"-"&amp;[2]!Table1[[#This Row],[Dest]]</f>
        <v>BRI-SSH</v>
      </c>
      <c r="M12072" s="102" t="str">
        <f t="shared" si="188"/>
        <v>ADT</v>
      </c>
      <c r="N12072" s="102">
        <f>WEEKDAY([2]!Table1[[#This Row],[Travel Date]],2)</f>
        <v>6</v>
      </c>
      <c r="P12072" s="102">
        <v>1</v>
      </c>
    </row>
    <row r="12073" spans="2:16" x14ac:dyDescent="0.25">
      <c r="B12073" s="103"/>
      <c r="C12073" s="103"/>
      <c r="L12073" s="102" t="str">
        <f>[2]!Table1[[#This Row],[Orgn]]&amp;"-"&amp;[2]!Table1[[#This Row],[Dest]]</f>
        <v>BRI-SSH</v>
      </c>
      <c r="M12073" s="102" t="str">
        <f t="shared" si="188"/>
        <v>ADT</v>
      </c>
      <c r="N12073" s="102">
        <f>WEEKDAY([2]!Table1[[#This Row],[Travel Date]],2)</f>
        <v>6</v>
      </c>
      <c r="P12073" s="102">
        <v>1</v>
      </c>
    </row>
    <row r="12074" spans="2:16" x14ac:dyDescent="0.25">
      <c r="B12074" s="103"/>
      <c r="C12074" s="103"/>
      <c r="L12074" s="102" t="str">
        <f>[2]!Table1[[#This Row],[Orgn]]&amp;"-"&amp;[2]!Table1[[#This Row],[Dest]]</f>
        <v>BRI-SSH</v>
      </c>
      <c r="M12074" s="102" t="str">
        <f t="shared" si="188"/>
        <v>ADT</v>
      </c>
      <c r="N12074" s="102">
        <f>WEEKDAY([2]!Table1[[#This Row],[Travel Date]],2)</f>
        <v>6</v>
      </c>
      <c r="P12074" s="102">
        <v>1</v>
      </c>
    </row>
    <row r="12075" spans="2:16" x14ac:dyDescent="0.25">
      <c r="B12075" s="103"/>
      <c r="C12075" s="103"/>
      <c r="L12075" s="102" t="str">
        <f>[2]!Table1[[#This Row],[Orgn]]&amp;"-"&amp;[2]!Table1[[#This Row],[Dest]]</f>
        <v>BRI-SSH</v>
      </c>
      <c r="M12075" s="102" t="str">
        <f t="shared" si="188"/>
        <v>ADT</v>
      </c>
      <c r="N12075" s="102">
        <f>WEEKDAY([2]!Table1[[#This Row],[Travel Date]],2)</f>
        <v>6</v>
      </c>
      <c r="P12075" s="102">
        <v>1</v>
      </c>
    </row>
    <row r="12076" spans="2:16" x14ac:dyDescent="0.25">
      <c r="B12076" s="103"/>
      <c r="C12076" s="103"/>
      <c r="L12076" s="102" t="str">
        <f>[2]!Table1[[#This Row],[Orgn]]&amp;"-"&amp;[2]!Table1[[#This Row],[Dest]]</f>
        <v>BRI-SSH</v>
      </c>
      <c r="M12076" s="102" t="str">
        <f t="shared" si="188"/>
        <v>ADT</v>
      </c>
      <c r="N12076" s="102">
        <f>WEEKDAY([2]!Table1[[#This Row],[Travel Date]],2)</f>
        <v>6</v>
      </c>
      <c r="P12076" s="102">
        <v>1</v>
      </c>
    </row>
    <row r="12077" spans="2:16" x14ac:dyDescent="0.25">
      <c r="B12077" s="103"/>
      <c r="C12077" s="103"/>
      <c r="L12077" s="102" t="str">
        <f>[2]!Table1[[#This Row],[Orgn]]&amp;"-"&amp;[2]!Table1[[#This Row],[Dest]]</f>
        <v>BRI-SSH</v>
      </c>
      <c r="M12077" s="102" t="str">
        <f t="shared" si="188"/>
        <v>ADT</v>
      </c>
      <c r="N12077" s="102">
        <f>WEEKDAY([2]!Table1[[#This Row],[Travel Date]],2)</f>
        <v>6</v>
      </c>
      <c r="P12077" s="102">
        <v>1</v>
      </c>
    </row>
    <row r="12078" spans="2:16" x14ac:dyDescent="0.25">
      <c r="B12078" s="103"/>
      <c r="C12078" s="103"/>
      <c r="L12078" s="102" t="str">
        <f>[2]!Table1[[#This Row],[Orgn]]&amp;"-"&amp;[2]!Table1[[#This Row],[Dest]]</f>
        <v>BRI-SSH</v>
      </c>
      <c r="M12078" s="102" t="str">
        <f t="shared" si="188"/>
        <v>ADT</v>
      </c>
      <c r="N12078" s="102">
        <f>WEEKDAY([2]!Table1[[#This Row],[Travel Date]],2)</f>
        <v>6</v>
      </c>
      <c r="P12078" s="102">
        <v>1</v>
      </c>
    </row>
    <row r="12079" spans="2:16" x14ac:dyDescent="0.25">
      <c r="B12079" s="103"/>
      <c r="C12079" s="103"/>
      <c r="L12079" s="102" t="str">
        <f>[2]!Table1[[#This Row],[Orgn]]&amp;"-"&amp;[2]!Table1[[#This Row],[Dest]]</f>
        <v>BRI-SSH</v>
      </c>
      <c r="M12079" s="102" t="str">
        <f t="shared" si="188"/>
        <v>ADT</v>
      </c>
      <c r="N12079" s="102">
        <f>WEEKDAY([2]!Table1[[#This Row],[Travel Date]],2)</f>
        <v>6</v>
      </c>
      <c r="P12079" s="102">
        <v>1</v>
      </c>
    </row>
    <row r="12080" spans="2:16" x14ac:dyDescent="0.25">
      <c r="B12080" s="103"/>
      <c r="C12080" s="103"/>
      <c r="L12080" s="102" t="str">
        <f>[2]!Table1[[#This Row],[Orgn]]&amp;"-"&amp;[2]!Table1[[#This Row],[Dest]]</f>
        <v>BRI-SSH</v>
      </c>
      <c r="M12080" s="102" t="str">
        <f t="shared" si="188"/>
        <v>ADT</v>
      </c>
      <c r="N12080" s="102">
        <f>WEEKDAY([2]!Table1[[#This Row],[Travel Date]],2)</f>
        <v>6</v>
      </c>
      <c r="P12080" s="102">
        <v>1</v>
      </c>
    </row>
    <row r="12081" spans="2:16" x14ac:dyDescent="0.25">
      <c r="B12081" s="103"/>
      <c r="C12081" s="103"/>
      <c r="L12081" s="102" t="str">
        <f>[2]!Table1[[#This Row],[Orgn]]&amp;"-"&amp;[2]!Table1[[#This Row],[Dest]]</f>
        <v>BRI-SSH</v>
      </c>
      <c r="M12081" s="102" t="str">
        <f t="shared" si="188"/>
        <v>ADT</v>
      </c>
      <c r="N12081" s="102">
        <f>WEEKDAY([2]!Table1[[#This Row],[Travel Date]],2)</f>
        <v>6</v>
      </c>
      <c r="P12081" s="102">
        <v>1</v>
      </c>
    </row>
    <row r="12082" spans="2:16" x14ac:dyDescent="0.25">
      <c r="B12082" s="103"/>
      <c r="C12082" s="103"/>
      <c r="L12082" s="102" t="str">
        <f>[2]!Table1[[#This Row],[Orgn]]&amp;"-"&amp;[2]!Table1[[#This Row],[Dest]]</f>
        <v>BRI-SSH</v>
      </c>
      <c r="M12082" s="102" t="str">
        <f t="shared" si="188"/>
        <v>ADT</v>
      </c>
      <c r="N12082" s="102">
        <f>WEEKDAY([2]!Table1[[#This Row],[Travel Date]],2)</f>
        <v>6</v>
      </c>
      <c r="P12082" s="102">
        <v>1</v>
      </c>
    </row>
    <row r="12083" spans="2:16" x14ac:dyDescent="0.25">
      <c r="B12083" s="103"/>
      <c r="C12083" s="103"/>
      <c r="L12083" s="102" t="str">
        <f>[2]!Table1[[#This Row],[Orgn]]&amp;"-"&amp;[2]!Table1[[#This Row],[Dest]]</f>
        <v>BRI-SSH</v>
      </c>
      <c r="M12083" s="102" t="str">
        <f t="shared" si="188"/>
        <v>ADT</v>
      </c>
      <c r="N12083" s="102">
        <f>WEEKDAY([2]!Table1[[#This Row],[Travel Date]],2)</f>
        <v>6</v>
      </c>
      <c r="P12083" s="102">
        <v>1</v>
      </c>
    </row>
    <row r="12084" spans="2:16" x14ac:dyDescent="0.25">
      <c r="B12084" s="103"/>
      <c r="C12084" s="103"/>
      <c r="L12084" s="102" t="str">
        <f>[2]!Table1[[#This Row],[Orgn]]&amp;"-"&amp;[2]!Table1[[#This Row],[Dest]]</f>
        <v>BRI-SSH</v>
      </c>
      <c r="M12084" s="102" t="str">
        <f t="shared" si="188"/>
        <v>ADT</v>
      </c>
      <c r="N12084" s="102">
        <f>WEEKDAY([2]!Table1[[#This Row],[Travel Date]],2)</f>
        <v>6</v>
      </c>
      <c r="P12084" s="102">
        <v>1</v>
      </c>
    </row>
    <row r="12085" spans="2:16" x14ac:dyDescent="0.25">
      <c r="B12085" s="103"/>
      <c r="C12085" s="103"/>
      <c r="L12085" s="102" t="str">
        <f>[2]!Table1[[#This Row],[Orgn]]&amp;"-"&amp;[2]!Table1[[#This Row],[Dest]]</f>
        <v>BRI-SSH</v>
      </c>
      <c r="M12085" s="102" t="str">
        <f t="shared" si="188"/>
        <v>ADT</v>
      </c>
      <c r="N12085" s="102">
        <f>WEEKDAY([2]!Table1[[#This Row],[Travel Date]],2)</f>
        <v>6</v>
      </c>
      <c r="P12085" s="102">
        <v>1</v>
      </c>
    </row>
    <row r="12086" spans="2:16" x14ac:dyDescent="0.25">
      <c r="B12086" s="103"/>
      <c r="C12086" s="103"/>
      <c r="L12086" s="102" t="str">
        <f>[2]!Table1[[#This Row],[Orgn]]&amp;"-"&amp;[2]!Table1[[#This Row],[Dest]]</f>
        <v>BRI-SSH</v>
      </c>
      <c r="M12086" s="102" t="str">
        <f t="shared" si="188"/>
        <v>ADT</v>
      </c>
      <c r="N12086" s="102">
        <f>WEEKDAY([2]!Table1[[#This Row],[Travel Date]],2)</f>
        <v>6</v>
      </c>
      <c r="P12086" s="102">
        <v>1</v>
      </c>
    </row>
    <row r="12087" spans="2:16" x14ac:dyDescent="0.25">
      <c r="B12087" s="103"/>
      <c r="C12087" s="103"/>
      <c r="L12087" s="102" t="str">
        <f>[2]!Table1[[#This Row],[Orgn]]&amp;"-"&amp;[2]!Table1[[#This Row],[Dest]]</f>
        <v>BRI-SSH</v>
      </c>
      <c r="M12087" s="102" t="str">
        <f t="shared" si="188"/>
        <v>ADT</v>
      </c>
      <c r="N12087" s="102">
        <f>WEEKDAY([2]!Table1[[#This Row],[Travel Date]],2)</f>
        <v>6</v>
      </c>
      <c r="P12087" s="102">
        <v>1</v>
      </c>
    </row>
    <row r="12088" spans="2:16" x14ac:dyDescent="0.25">
      <c r="B12088" s="103"/>
      <c r="C12088" s="103"/>
      <c r="L12088" s="102" t="str">
        <f>[2]!Table1[[#This Row],[Orgn]]&amp;"-"&amp;[2]!Table1[[#This Row],[Dest]]</f>
        <v>BRI-SSH</v>
      </c>
      <c r="M12088" s="102" t="str">
        <f t="shared" si="188"/>
        <v>ADT</v>
      </c>
      <c r="N12088" s="102">
        <f>WEEKDAY([2]!Table1[[#This Row],[Travel Date]],2)</f>
        <v>6</v>
      </c>
      <c r="P12088" s="102">
        <v>1</v>
      </c>
    </row>
    <row r="12089" spans="2:16" x14ac:dyDescent="0.25">
      <c r="B12089" s="103"/>
      <c r="C12089" s="103"/>
      <c r="L12089" s="102" t="str">
        <f>[2]!Table1[[#This Row],[Orgn]]&amp;"-"&amp;[2]!Table1[[#This Row],[Dest]]</f>
        <v>BRI-SSH</v>
      </c>
      <c r="M12089" s="102" t="str">
        <f t="shared" si="188"/>
        <v>ADT</v>
      </c>
      <c r="N12089" s="102">
        <f>WEEKDAY([2]!Table1[[#This Row],[Travel Date]],2)</f>
        <v>6</v>
      </c>
      <c r="P12089" s="102">
        <v>1</v>
      </c>
    </row>
    <row r="12090" spans="2:16" x14ac:dyDescent="0.25">
      <c r="B12090" s="103"/>
      <c r="C12090" s="103"/>
      <c r="L12090" s="102" t="str">
        <f>[2]!Table1[[#This Row],[Orgn]]&amp;"-"&amp;[2]!Table1[[#This Row],[Dest]]</f>
        <v>BRI-SSH</v>
      </c>
      <c r="M12090" s="102" t="str">
        <f t="shared" si="188"/>
        <v>ADT</v>
      </c>
      <c r="N12090" s="102">
        <f>WEEKDAY([2]!Table1[[#This Row],[Travel Date]],2)</f>
        <v>6</v>
      </c>
      <c r="P12090" s="102">
        <v>1</v>
      </c>
    </row>
    <row r="12091" spans="2:16" x14ac:dyDescent="0.25">
      <c r="B12091" s="103"/>
      <c r="C12091" s="103"/>
      <c r="L12091" s="102" t="str">
        <f>[2]!Table1[[#This Row],[Orgn]]&amp;"-"&amp;[2]!Table1[[#This Row],[Dest]]</f>
        <v>BRI-SSH</v>
      </c>
      <c r="M12091" s="102" t="str">
        <f t="shared" si="188"/>
        <v>ADT</v>
      </c>
      <c r="N12091" s="102">
        <f>WEEKDAY([2]!Table1[[#This Row],[Travel Date]],2)</f>
        <v>6</v>
      </c>
      <c r="P12091" s="102">
        <v>1</v>
      </c>
    </row>
    <row r="12092" spans="2:16" x14ac:dyDescent="0.25">
      <c r="B12092" s="103"/>
      <c r="C12092" s="103"/>
      <c r="L12092" s="102" t="str">
        <f>[2]!Table1[[#This Row],[Orgn]]&amp;"-"&amp;[2]!Table1[[#This Row],[Dest]]</f>
        <v>BRI-SSH</v>
      </c>
      <c r="M12092" s="102" t="str">
        <f t="shared" si="188"/>
        <v>ADT</v>
      </c>
      <c r="N12092" s="102">
        <f>WEEKDAY([2]!Table1[[#This Row],[Travel Date]],2)</f>
        <v>6</v>
      </c>
      <c r="P12092" s="102">
        <v>1</v>
      </c>
    </row>
    <row r="12093" spans="2:16" x14ac:dyDescent="0.25">
      <c r="B12093" s="103"/>
      <c r="C12093" s="103"/>
      <c r="L12093" s="102" t="str">
        <f>[2]!Table1[[#This Row],[Orgn]]&amp;"-"&amp;[2]!Table1[[#This Row],[Dest]]</f>
        <v>BRI-SSH</v>
      </c>
      <c r="M12093" s="102" t="str">
        <f t="shared" si="188"/>
        <v>ADT</v>
      </c>
      <c r="N12093" s="102">
        <f>WEEKDAY([2]!Table1[[#This Row],[Travel Date]],2)</f>
        <v>6</v>
      </c>
      <c r="P12093" s="102">
        <v>1</v>
      </c>
    </row>
    <row r="12094" spans="2:16" x14ac:dyDescent="0.25">
      <c r="B12094" s="103"/>
      <c r="C12094" s="103"/>
      <c r="L12094" s="102" t="str">
        <f>[2]!Table1[[#This Row],[Orgn]]&amp;"-"&amp;[2]!Table1[[#This Row],[Dest]]</f>
        <v>BRI-SSH</v>
      </c>
      <c r="M12094" s="102" t="str">
        <f t="shared" si="188"/>
        <v>ADT</v>
      </c>
      <c r="N12094" s="102">
        <f>WEEKDAY([2]!Table1[[#This Row],[Travel Date]],2)</f>
        <v>6</v>
      </c>
      <c r="P12094" s="102">
        <v>1</v>
      </c>
    </row>
    <row r="12095" spans="2:16" x14ac:dyDescent="0.25">
      <c r="B12095" s="103"/>
      <c r="C12095" s="103"/>
      <c r="L12095" s="102" t="str">
        <f>[2]!Table1[[#This Row],[Orgn]]&amp;"-"&amp;[2]!Table1[[#This Row],[Dest]]</f>
        <v>BRI-SSH</v>
      </c>
      <c r="M12095" s="102" t="str">
        <f t="shared" si="188"/>
        <v>ADT</v>
      </c>
      <c r="N12095" s="102">
        <f>WEEKDAY([2]!Table1[[#This Row],[Travel Date]],2)</f>
        <v>6</v>
      </c>
      <c r="P12095" s="102">
        <v>1</v>
      </c>
    </row>
    <row r="12096" spans="2:16" x14ac:dyDescent="0.25">
      <c r="B12096" s="103"/>
      <c r="C12096" s="103"/>
      <c r="L12096" s="102" t="str">
        <f>[2]!Table1[[#This Row],[Orgn]]&amp;"-"&amp;[2]!Table1[[#This Row],[Dest]]</f>
        <v>BRI-SSH</v>
      </c>
      <c r="M12096" s="102" t="str">
        <f t="shared" si="188"/>
        <v>ADT</v>
      </c>
      <c r="N12096" s="102">
        <f>WEEKDAY([2]!Table1[[#This Row],[Travel Date]],2)</f>
        <v>6</v>
      </c>
      <c r="P12096" s="102">
        <v>1</v>
      </c>
    </row>
    <row r="12097" spans="2:16" x14ac:dyDescent="0.25">
      <c r="B12097" s="103"/>
      <c r="C12097" s="103"/>
      <c r="L12097" s="102" t="str">
        <f>[2]!Table1[[#This Row],[Orgn]]&amp;"-"&amp;[2]!Table1[[#This Row],[Dest]]</f>
        <v>BRI-SSH</v>
      </c>
      <c r="M12097" s="102" t="str">
        <f t="shared" si="188"/>
        <v>ADT</v>
      </c>
      <c r="N12097" s="102">
        <f>WEEKDAY([2]!Table1[[#This Row],[Travel Date]],2)</f>
        <v>6</v>
      </c>
      <c r="P12097" s="102">
        <v>1</v>
      </c>
    </row>
    <row r="12098" spans="2:16" x14ac:dyDescent="0.25">
      <c r="B12098" s="103"/>
      <c r="C12098" s="103"/>
      <c r="L12098" s="102" t="str">
        <f>[2]!Table1[[#This Row],[Orgn]]&amp;"-"&amp;[2]!Table1[[#This Row],[Dest]]</f>
        <v>BRI-SSH</v>
      </c>
      <c r="M12098" s="102" t="str">
        <f t="shared" ref="M12098:M12161" si="189">IF(TRIM(C12098)="INF", "INF", IF(TRIM(C12098)="CHD", "CHD", "ADT"))</f>
        <v>ADT</v>
      </c>
      <c r="N12098" s="102">
        <f>WEEKDAY([2]!Table1[[#This Row],[Travel Date]],2)</f>
        <v>6</v>
      </c>
      <c r="P12098" s="102">
        <v>1</v>
      </c>
    </row>
    <row r="12099" spans="2:16" x14ac:dyDescent="0.25">
      <c r="B12099" s="103"/>
      <c r="C12099" s="103"/>
      <c r="L12099" s="102" t="str">
        <f>[2]!Table1[[#This Row],[Orgn]]&amp;"-"&amp;[2]!Table1[[#This Row],[Dest]]</f>
        <v>BRI-SSH</v>
      </c>
      <c r="M12099" s="102" t="str">
        <f t="shared" si="189"/>
        <v>ADT</v>
      </c>
      <c r="N12099" s="102">
        <f>WEEKDAY([2]!Table1[[#This Row],[Travel Date]],2)</f>
        <v>6</v>
      </c>
      <c r="P12099" s="102">
        <v>1</v>
      </c>
    </row>
    <row r="12100" spans="2:16" x14ac:dyDescent="0.25">
      <c r="B12100" s="103"/>
      <c r="C12100" s="103"/>
      <c r="L12100" s="102" t="str">
        <f>[2]!Table1[[#This Row],[Orgn]]&amp;"-"&amp;[2]!Table1[[#This Row],[Dest]]</f>
        <v>BRI-SSH</v>
      </c>
      <c r="M12100" s="102" t="str">
        <f t="shared" si="189"/>
        <v>ADT</v>
      </c>
      <c r="N12100" s="102">
        <f>WEEKDAY([2]!Table1[[#This Row],[Travel Date]],2)</f>
        <v>6</v>
      </c>
      <c r="P12100" s="102">
        <v>1</v>
      </c>
    </row>
    <row r="12101" spans="2:16" x14ac:dyDescent="0.25">
      <c r="B12101" s="103"/>
      <c r="C12101" s="103"/>
      <c r="L12101" s="102" t="str">
        <f>[2]!Table1[[#This Row],[Orgn]]&amp;"-"&amp;[2]!Table1[[#This Row],[Dest]]</f>
        <v>BRI-SSH</v>
      </c>
      <c r="M12101" s="102" t="str">
        <f t="shared" si="189"/>
        <v>ADT</v>
      </c>
      <c r="N12101" s="102">
        <f>WEEKDAY([2]!Table1[[#This Row],[Travel Date]],2)</f>
        <v>6</v>
      </c>
      <c r="P12101" s="102">
        <v>1</v>
      </c>
    </row>
    <row r="12102" spans="2:16" x14ac:dyDescent="0.25">
      <c r="B12102" s="103"/>
      <c r="C12102" s="103"/>
      <c r="L12102" s="102" t="str">
        <f>[2]!Table1[[#This Row],[Orgn]]&amp;"-"&amp;[2]!Table1[[#This Row],[Dest]]</f>
        <v>BRI-SSH</v>
      </c>
      <c r="M12102" s="102" t="str">
        <f t="shared" si="189"/>
        <v>ADT</v>
      </c>
      <c r="N12102" s="102">
        <f>WEEKDAY([2]!Table1[[#This Row],[Travel Date]],2)</f>
        <v>6</v>
      </c>
      <c r="P12102" s="102">
        <v>1</v>
      </c>
    </row>
    <row r="12103" spans="2:16" x14ac:dyDescent="0.25">
      <c r="B12103" s="103"/>
      <c r="C12103" s="103"/>
      <c r="L12103" s="102" t="str">
        <f>[2]!Table1[[#This Row],[Orgn]]&amp;"-"&amp;[2]!Table1[[#This Row],[Dest]]</f>
        <v>BRI-SSH</v>
      </c>
      <c r="M12103" s="102" t="str">
        <f t="shared" si="189"/>
        <v>ADT</v>
      </c>
      <c r="N12103" s="102">
        <f>WEEKDAY([2]!Table1[[#This Row],[Travel Date]],2)</f>
        <v>6</v>
      </c>
      <c r="P12103" s="102">
        <v>1</v>
      </c>
    </row>
    <row r="12104" spans="2:16" x14ac:dyDescent="0.25">
      <c r="B12104" s="103"/>
      <c r="C12104" s="103"/>
      <c r="L12104" s="102" t="str">
        <f>[2]!Table1[[#This Row],[Orgn]]&amp;"-"&amp;[2]!Table1[[#This Row],[Dest]]</f>
        <v>BRI-SSH</v>
      </c>
      <c r="M12104" s="102" t="str">
        <f t="shared" si="189"/>
        <v>ADT</v>
      </c>
      <c r="N12104" s="102">
        <f>WEEKDAY([2]!Table1[[#This Row],[Travel Date]],2)</f>
        <v>6</v>
      </c>
      <c r="P12104" s="102">
        <v>1</v>
      </c>
    </row>
    <row r="12105" spans="2:16" x14ac:dyDescent="0.25">
      <c r="B12105" s="103"/>
      <c r="C12105" s="103"/>
      <c r="L12105" s="102" t="str">
        <f>[2]!Table1[[#This Row],[Orgn]]&amp;"-"&amp;[2]!Table1[[#This Row],[Dest]]</f>
        <v>BRI-SSH</v>
      </c>
      <c r="M12105" s="102" t="str">
        <f t="shared" si="189"/>
        <v>ADT</v>
      </c>
      <c r="N12105" s="102">
        <f>WEEKDAY([2]!Table1[[#This Row],[Travel Date]],2)</f>
        <v>6</v>
      </c>
      <c r="P12105" s="102">
        <v>1</v>
      </c>
    </row>
    <row r="12106" spans="2:16" x14ac:dyDescent="0.25">
      <c r="B12106" s="103"/>
      <c r="C12106" s="103"/>
      <c r="L12106" s="102" t="str">
        <f>[2]!Table1[[#This Row],[Orgn]]&amp;"-"&amp;[2]!Table1[[#This Row],[Dest]]</f>
        <v>BRI-SSH</v>
      </c>
      <c r="M12106" s="102" t="str">
        <f t="shared" si="189"/>
        <v>ADT</v>
      </c>
      <c r="N12106" s="102">
        <f>WEEKDAY([2]!Table1[[#This Row],[Travel Date]],2)</f>
        <v>6</v>
      </c>
      <c r="P12106" s="102">
        <v>1</v>
      </c>
    </row>
    <row r="12107" spans="2:16" x14ac:dyDescent="0.25">
      <c r="B12107" s="103"/>
      <c r="C12107" s="103"/>
      <c r="L12107" s="102" t="str">
        <f>[2]!Table1[[#This Row],[Orgn]]&amp;"-"&amp;[2]!Table1[[#This Row],[Dest]]</f>
        <v>BRI-SSH</v>
      </c>
      <c r="M12107" s="102" t="str">
        <f t="shared" si="189"/>
        <v>ADT</v>
      </c>
      <c r="N12107" s="102">
        <f>WEEKDAY([2]!Table1[[#This Row],[Travel Date]],2)</f>
        <v>6</v>
      </c>
      <c r="P12107" s="102">
        <v>1</v>
      </c>
    </row>
    <row r="12108" spans="2:16" x14ac:dyDescent="0.25">
      <c r="B12108" s="103"/>
      <c r="C12108" s="103"/>
      <c r="L12108" s="102" t="str">
        <f>[2]!Table1[[#This Row],[Orgn]]&amp;"-"&amp;[2]!Table1[[#This Row],[Dest]]</f>
        <v>BRI-SSH</v>
      </c>
      <c r="M12108" s="102" t="str">
        <f t="shared" si="189"/>
        <v>ADT</v>
      </c>
      <c r="N12108" s="102">
        <f>WEEKDAY([2]!Table1[[#This Row],[Travel Date]],2)</f>
        <v>6</v>
      </c>
      <c r="P12108" s="102">
        <v>1</v>
      </c>
    </row>
    <row r="12109" spans="2:16" x14ac:dyDescent="0.25">
      <c r="B12109" s="103"/>
      <c r="C12109" s="103"/>
      <c r="L12109" s="102" t="str">
        <f>[2]!Table1[[#This Row],[Orgn]]&amp;"-"&amp;[2]!Table1[[#This Row],[Dest]]</f>
        <v>BRI-SSH</v>
      </c>
      <c r="M12109" s="102" t="str">
        <f t="shared" si="189"/>
        <v>ADT</v>
      </c>
      <c r="N12109" s="102">
        <f>WEEKDAY([2]!Table1[[#This Row],[Travel Date]],2)</f>
        <v>6</v>
      </c>
      <c r="P12109" s="102">
        <v>1</v>
      </c>
    </row>
    <row r="12110" spans="2:16" x14ac:dyDescent="0.25">
      <c r="B12110" s="103"/>
      <c r="C12110" s="103"/>
      <c r="L12110" s="102" t="str">
        <f>[2]!Table1[[#This Row],[Orgn]]&amp;"-"&amp;[2]!Table1[[#This Row],[Dest]]</f>
        <v>BRI-SSH</v>
      </c>
      <c r="M12110" s="102" t="str">
        <f t="shared" si="189"/>
        <v>ADT</v>
      </c>
      <c r="N12110" s="102">
        <f>WEEKDAY([2]!Table1[[#This Row],[Travel Date]],2)</f>
        <v>6</v>
      </c>
      <c r="P12110" s="102">
        <v>1</v>
      </c>
    </row>
    <row r="12111" spans="2:16" x14ac:dyDescent="0.25">
      <c r="B12111" s="103"/>
      <c r="C12111" s="103"/>
      <c r="L12111" s="102" t="str">
        <f>[2]!Table1[[#This Row],[Orgn]]&amp;"-"&amp;[2]!Table1[[#This Row],[Dest]]</f>
        <v>BRI-SSH</v>
      </c>
      <c r="M12111" s="102" t="str">
        <f t="shared" si="189"/>
        <v>ADT</v>
      </c>
      <c r="N12111" s="102">
        <f>WEEKDAY([2]!Table1[[#This Row],[Travel Date]],2)</f>
        <v>6</v>
      </c>
      <c r="P12111" s="102">
        <v>1</v>
      </c>
    </row>
    <row r="12112" spans="2:16" x14ac:dyDescent="0.25">
      <c r="B12112" s="103"/>
      <c r="C12112" s="103"/>
      <c r="L12112" s="102" t="str">
        <f>[2]!Table1[[#This Row],[Orgn]]&amp;"-"&amp;[2]!Table1[[#This Row],[Dest]]</f>
        <v>BRI-SSH</v>
      </c>
      <c r="M12112" s="102" t="str">
        <f t="shared" si="189"/>
        <v>ADT</v>
      </c>
      <c r="N12112" s="102">
        <f>WEEKDAY([2]!Table1[[#This Row],[Travel Date]],2)</f>
        <v>6</v>
      </c>
      <c r="P12112" s="102">
        <v>1</v>
      </c>
    </row>
    <row r="12113" spans="2:16" x14ac:dyDescent="0.25">
      <c r="B12113" s="103"/>
      <c r="C12113" s="103"/>
      <c r="L12113" s="102" t="str">
        <f>[2]!Table1[[#This Row],[Orgn]]&amp;"-"&amp;[2]!Table1[[#This Row],[Dest]]</f>
        <v>BRI-SSH</v>
      </c>
      <c r="M12113" s="102" t="str">
        <f t="shared" si="189"/>
        <v>ADT</v>
      </c>
      <c r="N12113" s="102">
        <f>WEEKDAY([2]!Table1[[#This Row],[Travel Date]],2)</f>
        <v>6</v>
      </c>
      <c r="P12113" s="102">
        <v>1</v>
      </c>
    </row>
    <row r="12114" spans="2:16" x14ac:dyDescent="0.25">
      <c r="B12114" s="103"/>
      <c r="C12114" s="103"/>
      <c r="L12114" s="102" t="str">
        <f>[2]!Table1[[#This Row],[Orgn]]&amp;"-"&amp;[2]!Table1[[#This Row],[Dest]]</f>
        <v>BRI-SSH</v>
      </c>
      <c r="M12114" s="102" t="str">
        <f t="shared" si="189"/>
        <v>ADT</v>
      </c>
      <c r="N12114" s="102">
        <f>WEEKDAY([2]!Table1[[#This Row],[Travel Date]],2)</f>
        <v>6</v>
      </c>
      <c r="P12114" s="102">
        <v>1</v>
      </c>
    </row>
    <row r="12115" spans="2:16" x14ac:dyDescent="0.25">
      <c r="B12115" s="103"/>
      <c r="C12115" s="103"/>
      <c r="L12115" s="102" t="str">
        <f>[2]!Table1[[#This Row],[Orgn]]&amp;"-"&amp;[2]!Table1[[#This Row],[Dest]]</f>
        <v>BRI-SSH</v>
      </c>
      <c r="M12115" s="102" t="str">
        <f t="shared" si="189"/>
        <v>ADT</v>
      </c>
      <c r="N12115" s="102">
        <f>WEEKDAY([2]!Table1[[#This Row],[Travel Date]],2)</f>
        <v>6</v>
      </c>
      <c r="P12115" s="102">
        <v>1</v>
      </c>
    </row>
    <row r="12116" spans="2:16" x14ac:dyDescent="0.25">
      <c r="B12116" s="103"/>
      <c r="C12116" s="103"/>
      <c r="L12116" s="102" t="str">
        <f>[2]!Table1[[#This Row],[Orgn]]&amp;"-"&amp;[2]!Table1[[#This Row],[Dest]]</f>
        <v>BRI-SSH</v>
      </c>
      <c r="M12116" s="102" t="str">
        <f t="shared" si="189"/>
        <v>ADT</v>
      </c>
      <c r="N12116" s="102">
        <f>WEEKDAY([2]!Table1[[#This Row],[Travel Date]],2)</f>
        <v>6</v>
      </c>
      <c r="P12116" s="102">
        <v>1</v>
      </c>
    </row>
    <row r="12117" spans="2:16" x14ac:dyDescent="0.25">
      <c r="B12117" s="103"/>
      <c r="C12117" s="103"/>
      <c r="L12117" s="102" t="str">
        <f>[2]!Table1[[#This Row],[Orgn]]&amp;"-"&amp;[2]!Table1[[#This Row],[Dest]]</f>
        <v>BRI-SSH</v>
      </c>
      <c r="M12117" s="102" t="str">
        <f t="shared" si="189"/>
        <v>ADT</v>
      </c>
      <c r="N12117" s="102">
        <f>WEEKDAY([2]!Table1[[#This Row],[Travel Date]],2)</f>
        <v>6</v>
      </c>
      <c r="P12117" s="102">
        <v>1</v>
      </c>
    </row>
    <row r="12118" spans="2:16" x14ac:dyDescent="0.25">
      <c r="B12118" s="103"/>
      <c r="C12118" s="103"/>
      <c r="L12118" s="102" t="str">
        <f>[2]!Table1[[#This Row],[Orgn]]&amp;"-"&amp;[2]!Table1[[#This Row],[Dest]]</f>
        <v>BRI-SSH</v>
      </c>
      <c r="M12118" s="102" t="str">
        <f t="shared" si="189"/>
        <v>ADT</v>
      </c>
      <c r="N12118" s="102">
        <f>WEEKDAY([2]!Table1[[#This Row],[Travel Date]],2)</f>
        <v>6</v>
      </c>
      <c r="P12118" s="102">
        <v>1</v>
      </c>
    </row>
    <row r="12119" spans="2:16" x14ac:dyDescent="0.25">
      <c r="B12119" s="103"/>
      <c r="C12119" s="103"/>
      <c r="L12119" s="102" t="str">
        <f>[2]!Table1[[#This Row],[Orgn]]&amp;"-"&amp;[2]!Table1[[#This Row],[Dest]]</f>
        <v>BRI-SSH</v>
      </c>
      <c r="M12119" s="102" t="str">
        <f t="shared" si="189"/>
        <v>ADT</v>
      </c>
      <c r="N12119" s="102">
        <f>WEEKDAY([2]!Table1[[#This Row],[Travel Date]],2)</f>
        <v>6</v>
      </c>
      <c r="P12119" s="102">
        <v>1</v>
      </c>
    </row>
    <row r="12120" spans="2:16" x14ac:dyDescent="0.25">
      <c r="B12120" s="103"/>
      <c r="C12120" s="103"/>
      <c r="L12120" s="102" t="str">
        <f>[2]!Table1[[#This Row],[Orgn]]&amp;"-"&amp;[2]!Table1[[#This Row],[Dest]]</f>
        <v>BRI-SSH</v>
      </c>
      <c r="M12120" s="102" t="str">
        <f t="shared" si="189"/>
        <v>ADT</v>
      </c>
      <c r="N12120" s="102">
        <f>WEEKDAY([2]!Table1[[#This Row],[Travel Date]],2)</f>
        <v>6</v>
      </c>
      <c r="P12120" s="102">
        <v>1</v>
      </c>
    </row>
    <row r="12121" spans="2:16" x14ac:dyDescent="0.25">
      <c r="B12121" s="103"/>
      <c r="C12121" s="103"/>
      <c r="L12121" s="102" t="str">
        <f>[2]!Table1[[#This Row],[Orgn]]&amp;"-"&amp;[2]!Table1[[#This Row],[Dest]]</f>
        <v>BRI-SSH</v>
      </c>
      <c r="M12121" s="102" t="str">
        <f t="shared" si="189"/>
        <v>ADT</v>
      </c>
      <c r="N12121" s="102">
        <f>WEEKDAY([2]!Table1[[#This Row],[Travel Date]],2)</f>
        <v>6</v>
      </c>
      <c r="P12121" s="102">
        <v>1</v>
      </c>
    </row>
    <row r="12122" spans="2:16" x14ac:dyDescent="0.25">
      <c r="B12122" s="103"/>
      <c r="C12122" s="103"/>
      <c r="L12122" s="102" t="str">
        <f>[2]!Table1[[#This Row],[Orgn]]&amp;"-"&amp;[2]!Table1[[#This Row],[Dest]]</f>
        <v>BRI-SSH</v>
      </c>
      <c r="M12122" s="102" t="str">
        <f t="shared" si="189"/>
        <v>ADT</v>
      </c>
      <c r="N12122" s="102">
        <f>WEEKDAY([2]!Table1[[#This Row],[Travel Date]],2)</f>
        <v>6</v>
      </c>
      <c r="P12122" s="102">
        <v>1</v>
      </c>
    </row>
    <row r="12123" spans="2:16" x14ac:dyDescent="0.25">
      <c r="B12123" s="103"/>
      <c r="C12123" s="103"/>
      <c r="L12123" s="102" t="str">
        <f>[2]!Table1[[#This Row],[Orgn]]&amp;"-"&amp;[2]!Table1[[#This Row],[Dest]]</f>
        <v>BRI-SSH</v>
      </c>
      <c r="M12123" s="102" t="str">
        <f t="shared" si="189"/>
        <v>ADT</v>
      </c>
      <c r="N12123" s="102">
        <f>WEEKDAY([2]!Table1[[#This Row],[Travel Date]],2)</f>
        <v>6</v>
      </c>
      <c r="P12123" s="102">
        <v>1</v>
      </c>
    </row>
    <row r="12124" spans="2:16" x14ac:dyDescent="0.25">
      <c r="B12124" s="103"/>
      <c r="C12124" s="103"/>
      <c r="L12124" s="102" t="str">
        <f>[2]!Table1[[#This Row],[Orgn]]&amp;"-"&amp;[2]!Table1[[#This Row],[Dest]]</f>
        <v>BRI-SSH</v>
      </c>
      <c r="M12124" s="102" t="str">
        <f t="shared" si="189"/>
        <v>ADT</v>
      </c>
      <c r="N12124" s="102">
        <f>WEEKDAY([2]!Table1[[#This Row],[Travel Date]],2)</f>
        <v>6</v>
      </c>
      <c r="P12124" s="102">
        <v>1</v>
      </c>
    </row>
    <row r="12125" spans="2:16" x14ac:dyDescent="0.25">
      <c r="B12125" s="103"/>
      <c r="C12125" s="103"/>
      <c r="L12125" s="102" t="str">
        <f>[2]!Table1[[#This Row],[Orgn]]&amp;"-"&amp;[2]!Table1[[#This Row],[Dest]]</f>
        <v>BRI-SSH</v>
      </c>
      <c r="M12125" s="102" t="str">
        <f t="shared" si="189"/>
        <v>ADT</v>
      </c>
      <c r="N12125" s="102">
        <f>WEEKDAY([2]!Table1[[#This Row],[Travel Date]],2)</f>
        <v>6</v>
      </c>
      <c r="P12125" s="102">
        <v>1</v>
      </c>
    </row>
    <row r="12126" spans="2:16" x14ac:dyDescent="0.25">
      <c r="B12126" s="103"/>
      <c r="C12126" s="103"/>
      <c r="L12126" s="102" t="str">
        <f>[2]!Table1[[#This Row],[Orgn]]&amp;"-"&amp;[2]!Table1[[#This Row],[Dest]]</f>
        <v>BRI-SSH</v>
      </c>
      <c r="M12126" s="102" t="str">
        <f t="shared" si="189"/>
        <v>ADT</v>
      </c>
      <c r="N12126" s="102">
        <f>WEEKDAY([2]!Table1[[#This Row],[Travel Date]],2)</f>
        <v>6</v>
      </c>
      <c r="P12126" s="102">
        <v>1</v>
      </c>
    </row>
    <row r="12127" spans="2:16" x14ac:dyDescent="0.25">
      <c r="B12127" s="103"/>
      <c r="C12127" s="103"/>
      <c r="L12127" s="102" t="str">
        <f>[2]!Table1[[#This Row],[Orgn]]&amp;"-"&amp;[2]!Table1[[#This Row],[Dest]]</f>
        <v>BRI-SSH</v>
      </c>
      <c r="M12127" s="102" t="str">
        <f t="shared" si="189"/>
        <v>ADT</v>
      </c>
      <c r="N12127" s="102">
        <f>WEEKDAY([2]!Table1[[#This Row],[Travel Date]],2)</f>
        <v>6</v>
      </c>
      <c r="P12127" s="102">
        <v>1</v>
      </c>
    </row>
    <row r="12128" spans="2:16" x14ac:dyDescent="0.25">
      <c r="B12128" s="103"/>
      <c r="C12128" s="103"/>
      <c r="L12128" s="102" t="str">
        <f>[2]!Table1[[#This Row],[Orgn]]&amp;"-"&amp;[2]!Table1[[#This Row],[Dest]]</f>
        <v>BRI-SSH</v>
      </c>
      <c r="M12128" s="102" t="str">
        <f t="shared" si="189"/>
        <v>ADT</v>
      </c>
      <c r="N12128" s="102">
        <f>WEEKDAY([2]!Table1[[#This Row],[Travel Date]],2)</f>
        <v>6</v>
      </c>
      <c r="P12128" s="102">
        <v>1</v>
      </c>
    </row>
    <row r="12129" spans="2:16" x14ac:dyDescent="0.25">
      <c r="B12129" s="103"/>
      <c r="C12129" s="103"/>
      <c r="L12129" s="102" t="str">
        <f>[2]!Table1[[#This Row],[Orgn]]&amp;"-"&amp;[2]!Table1[[#This Row],[Dest]]</f>
        <v>BRI-SSH</v>
      </c>
      <c r="M12129" s="102" t="str">
        <f t="shared" si="189"/>
        <v>ADT</v>
      </c>
      <c r="N12129" s="102">
        <f>WEEKDAY([2]!Table1[[#This Row],[Travel Date]],2)</f>
        <v>6</v>
      </c>
      <c r="P12129" s="102">
        <v>1</v>
      </c>
    </row>
    <row r="12130" spans="2:16" x14ac:dyDescent="0.25">
      <c r="B12130" s="103"/>
      <c r="C12130" s="103"/>
      <c r="L12130" s="102" t="str">
        <f>[2]!Table1[[#This Row],[Orgn]]&amp;"-"&amp;[2]!Table1[[#This Row],[Dest]]</f>
        <v>BRI-SSH</v>
      </c>
      <c r="M12130" s="102" t="str">
        <f t="shared" si="189"/>
        <v>ADT</v>
      </c>
      <c r="N12130" s="102">
        <f>WEEKDAY([2]!Table1[[#This Row],[Travel Date]],2)</f>
        <v>6</v>
      </c>
      <c r="P12130" s="102">
        <v>1</v>
      </c>
    </row>
    <row r="12131" spans="2:16" x14ac:dyDescent="0.25">
      <c r="B12131" s="103"/>
      <c r="C12131" s="103"/>
      <c r="L12131" s="102" t="str">
        <f>[2]!Table1[[#This Row],[Orgn]]&amp;"-"&amp;[2]!Table1[[#This Row],[Dest]]</f>
        <v>BRI-SSH</v>
      </c>
      <c r="M12131" s="102" t="str">
        <f t="shared" si="189"/>
        <v>ADT</v>
      </c>
      <c r="N12131" s="102">
        <f>WEEKDAY([2]!Table1[[#This Row],[Travel Date]],2)</f>
        <v>6</v>
      </c>
      <c r="P12131" s="102">
        <v>1</v>
      </c>
    </row>
    <row r="12132" spans="2:16" x14ac:dyDescent="0.25">
      <c r="B12132" s="103"/>
      <c r="C12132" s="103"/>
      <c r="L12132" s="102" t="str">
        <f>[2]!Table1[[#This Row],[Orgn]]&amp;"-"&amp;[2]!Table1[[#This Row],[Dest]]</f>
        <v>BRI-SSH</v>
      </c>
      <c r="M12132" s="102" t="str">
        <f t="shared" si="189"/>
        <v>ADT</v>
      </c>
      <c r="N12132" s="102">
        <f>WEEKDAY([2]!Table1[[#This Row],[Travel Date]],2)</f>
        <v>6</v>
      </c>
      <c r="P12132" s="102">
        <v>1</v>
      </c>
    </row>
    <row r="12133" spans="2:16" x14ac:dyDescent="0.25">
      <c r="B12133" s="103"/>
      <c r="C12133" s="103"/>
      <c r="L12133" s="102" t="str">
        <f>[2]!Table1[[#This Row],[Orgn]]&amp;"-"&amp;[2]!Table1[[#This Row],[Dest]]</f>
        <v>BRI-SSH</v>
      </c>
      <c r="M12133" s="102" t="str">
        <f t="shared" si="189"/>
        <v>ADT</v>
      </c>
      <c r="N12133" s="102">
        <f>WEEKDAY([2]!Table1[[#This Row],[Travel Date]],2)</f>
        <v>6</v>
      </c>
      <c r="P12133" s="102">
        <v>1</v>
      </c>
    </row>
    <row r="12134" spans="2:16" x14ac:dyDescent="0.25">
      <c r="B12134" s="103"/>
      <c r="C12134" s="103"/>
      <c r="L12134" s="102" t="str">
        <f>[2]!Table1[[#This Row],[Orgn]]&amp;"-"&amp;[2]!Table1[[#This Row],[Dest]]</f>
        <v>BRI-SSH</v>
      </c>
      <c r="M12134" s="102" t="str">
        <f t="shared" si="189"/>
        <v>ADT</v>
      </c>
      <c r="N12134" s="102">
        <f>WEEKDAY([2]!Table1[[#This Row],[Travel Date]],2)</f>
        <v>6</v>
      </c>
      <c r="P12134" s="102">
        <v>1</v>
      </c>
    </row>
    <row r="12135" spans="2:16" x14ac:dyDescent="0.25">
      <c r="B12135" s="103"/>
      <c r="C12135" s="103"/>
      <c r="L12135" s="102" t="str">
        <f>[2]!Table1[[#This Row],[Orgn]]&amp;"-"&amp;[2]!Table1[[#This Row],[Dest]]</f>
        <v>BRI-SSH</v>
      </c>
      <c r="M12135" s="102" t="str">
        <f t="shared" si="189"/>
        <v>ADT</v>
      </c>
      <c r="N12135" s="102">
        <f>WEEKDAY([2]!Table1[[#This Row],[Travel Date]],2)</f>
        <v>6</v>
      </c>
      <c r="P12135" s="102">
        <v>1</v>
      </c>
    </row>
    <row r="12136" spans="2:16" x14ac:dyDescent="0.25">
      <c r="B12136" s="103"/>
      <c r="C12136" s="103"/>
      <c r="L12136" s="102" t="str">
        <f>[2]!Table1[[#This Row],[Orgn]]&amp;"-"&amp;[2]!Table1[[#This Row],[Dest]]</f>
        <v>BRI-SSH</v>
      </c>
      <c r="M12136" s="102" t="str">
        <f t="shared" si="189"/>
        <v>ADT</v>
      </c>
      <c r="N12136" s="102">
        <f>WEEKDAY([2]!Table1[[#This Row],[Travel Date]],2)</f>
        <v>6</v>
      </c>
      <c r="P12136" s="102">
        <v>1</v>
      </c>
    </row>
    <row r="12137" spans="2:16" x14ac:dyDescent="0.25">
      <c r="B12137" s="103"/>
      <c r="C12137" s="103"/>
      <c r="L12137" s="102" t="str">
        <f>[2]!Table1[[#This Row],[Orgn]]&amp;"-"&amp;[2]!Table1[[#This Row],[Dest]]</f>
        <v>BRI-SSH</v>
      </c>
      <c r="M12137" s="102" t="str">
        <f t="shared" si="189"/>
        <v>ADT</v>
      </c>
      <c r="N12137" s="102">
        <f>WEEKDAY([2]!Table1[[#This Row],[Travel Date]],2)</f>
        <v>6</v>
      </c>
      <c r="P12137" s="102">
        <v>1</v>
      </c>
    </row>
    <row r="12138" spans="2:16" x14ac:dyDescent="0.25">
      <c r="B12138" s="103"/>
      <c r="C12138" s="103"/>
      <c r="L12138" s="102" t="str">
        <f>[2]!Table1[[#This Row],[Orgn]]&amp;"-"&amp;[2]!Table1[[#This Row],[Dest]]</f>
        <v>BRI-SSH</v>
      </c>
      <c r="M12138" s="102" t="str">
        <f t="shared" si="189"/>
        <v>ADT</v>
      </c>
      <c r="N12138" s="102">
        <f>WEEKDAY([2]!Table1[[#This Row],[Travel Date]],2)</f>
        <v>6</v>
      </c>
      <c r="P12138" s="102">
        <v>1</v>
      </c>
    </row>
    <row r="12139" spans="2:16" x14ac:dyDescent="0.25">
      <c r="B12139" s="103"/>
      <c r="C12139" s="103"/>
      <c r="L12139" s="102" t="str">
        <f>[2]!Table1[[#This Row],[Orgn]]&amp;"-"&amp;[2]!Table1[[#This Row],[Dest]]</f>
        <v>BRI-SSH</v>
      </c>
      <c r="M12139" s="102" t="str">
        <f t="shared" si="189"/>
        <v>ADT</v>
      </c>
      <c r="N12139" s="102">
        <f>WEEKDAY([2]!Table1[[#This Row],[Travel Date]],2)</f>
        <v>6</v>
      </c>
      <c r="P12139" s="102">
        <v>1</v>
      </c>
    </row>
    <row r="12140" spans="2:16" x14ac:dyDescent="0.25">
      <c r="B12140" s="103"/>
      <c r="C12140" s="103"/>
      <c r="L12140" s="102" t="str">
        <f>[2]!Table1[[#This Row],[Orgn]]&amp;"-"&amp;[2]!Table1[[#This Row],[Dest]]</f>
        <v>BRI-SSH</v>
      </c>
      <c r="M12140" s="102" t="str">
        <f t="shared" si="189"/>
        <v>ADT</v>
      </c>
      <c r="N12140" s="102">
        <f>WEEKDAY([2]!Table1[[#This Row],[Travel Date]],2)</f>
        <v>6</v>
      </c>
      <c r="P12140" s="102">
        <v>1</v>
      </c>
    </row>
    <row r="12141" spans="2:16" x14ac:dyDescent="0.25">
      <c r="B12141" s="103"/>
      <c r="C12141" s="103"/>
      <c r="L12141" s="102" t="str">
        <f>[2]!Table1[[#This Row],[Orgn]]&amp;"-"&amp;[2]!Table1[[#This Row],[Dest]]</f>
        <v>BRI-SSH</v>
      </c>
      <c r="M12141" s="102" t="str">
        <f t="shared" si="189"/>
        <v>ADT</v>
      </c>
      <c r="N12141" s="102">
        <f>WEEKDAY([2]!Table1[[#This Row],[Travel Date]],2)</f>
        <v>6</v>
      </c>
      <c r="P12141" s="102">
        <v>1</v>
      </c>
    </row>
    <row r="12142" spans="2:16" x14ac:dyDescent="0.25">
      <c r="B12142" s="103"/>
      <c r="C12142" s="103"/>
      <c r="L12142" s="102" t="str">
        <f>[2]!Table1[[#This Row],[Orgn]]&amp;"-"&amp;[2]!Table1[[#This Row],[Dest]]</f>
        <v>BRI-SSH</v>
      </c>
      <c r="M12142" s="102" t="str">
        <f t="shared" si="189"/>
        <v>ADT</v>
      </c>
      <c r="N12142" s="102">
        <f>WEEKDAY([2]!Table1[[#This Row],[Travel Date]],2)</f>
        <v>6</v>
      </c>
      <c r="P12142" s="102">
        <v>1</v>
      </c>
    </row>
    <row r="12143" spans="2:16" x14ac:dyDescent="0.25">
      <c r="B12143" s="103"/>
      <c r="C12143" s="103"/>
      <c r="L12143" s="102" t="str">
        <f>[2]!Table1[[#This Row],[Orgn]]&amp;"-"&amp;[2]!Table1[[#This Row],[Dest]]</f>
        <v>BRI-SSH</v>
      </c>
      <c r="M12143" s="102" t="str">
        <f t="shared" si="189"/>
        <v>ADT</v>
      </c>
      <c r="N12143" s="102">
        <f>WEEKDAY([2]!Table1[[#This Row],[Travel Date]],2)</f>
        <v>6</v>
      </c>
      <c r="P12143" s="102">
        <v>1</v>
      </c>
    </row>
    <row r="12144" spans="2:16" x14ac:dyDescent="0.25">
      <c r="B12144" s="103"/>
      <c r="C12144" s="103"/>
      <c r="L12144" s="102" t="str">
        <f>[2]!Table1[[#This Row],[Orgn]]&amp;"-"&amp;[2]!Table1[[#This Row],[Dest]]</f>
        <v>BRI-SSH</v>
      </c>
      <c r="M12144" s="102" t="str">
        <f t="shared" si="189"/>
        <v>ADT</v>
      </c>
      <c r="N12144" s="102">
        <f>WEEKDAY([2]!Table1[[#This Row],[Travel Date]],2)</f>
        <v>6</v>
      </c>
      <c r="P12144" s="102">
        <v>1</v>
      </c>
    </row>
    <row r="12145" spans="2:16" x14ac:dyDescent="0.25">
      <c r="B12145" s="103"/>
      <c r="C12145" s="103"/>
      <c r="L12145" s="102" t="str">
        <f>[2]!Table1[[#This Row],[Orgn]]&amp;"-"&amp;[2]!Table1[[#This Row],[Dest]]</f>
        <v>BRI-SSH</v>
      </c>
      <c r="M12145" s="102" t="str">
        <f t="shared" si="189"/>
        <v>ADT</v>
      </c>
      <c r="N12145" s="102">
        <f>WEEKDAY([2]!Table1[[#This Row],[Travel Date]],2)</f>
        <v>6</v>
      </c>
      <c r="P12145" s="102">
        <v>1</v>
      </c>
    </row>
    <row r="12146" spans="2:16" x14ac:dyDescent="0.25">
      <c r="B12146" s="103"/>
      <c r="C12146" s="103"/>
      <c r="L12146" s="102" t="str">
        <f>[2]!Table1[[#This Row],[Orgn]]&amp;"-"&amp;[2]!Table1[[#This Row],[Dest]]</f>
        <v>BRI-SSH</v>
      </c>
      <c r="M12146" s="102" t="str">
        <f t="shared" si="189"/>
        <v>ADT</v>
      </c>
      <c r="N12146" s="102">
        <f>WEEKDAY([2]!Table1[[#This Row],[Travel Date]],2)</f>
        <v>6</v>
      </c>
      <c r="P12146" s="102">
        <v>1</v>
      </c>
    </row>
    <row r="12147" spans="2:16" x14ac:dyDescent="0.25">
      <c r="B12147" s="103"/>
      <c r="C12147" s="103"/>
      <c r="L12147" s="102" t="str">
        <f>[2]!Table1[[#This Row],[Orgn]]&amp;"-"&amp;[2]!Table1[[#This Row],[Dest]]</f>
        <v>BRI-SSH</v>
      </c>
      <c r="M12147" s="102" t="str">
        <f t="shared" si="189"/>
        <v>ADT</v>
      </c>
      <c r="N12147" s="102">
        <f>WEEKDAY([2]!Table1[[#This Row],[Travel Date]],2)</f>
        <v>6</v>
      </c>
      <c r="P12147" s="102">
        <v>1</v>
      </c>
    </row>
    <row r="12148" spans="2:16" x14ac:dyDescent="0.25">
      <c r="B12148" s="103"/>
      <c r="C12148" s="103"/>
      <c r="L12148" s="102" t="str">
        <f>[2]!Table1[[#This Row],[Orgn]]&amp;"-"&amp;[2]!Table1[[#This Row],[Dest]]</f>
        <v>BRI-SSH</v>
      </c>
      <c r="M12148" s="102" t="str">
        <f t="shared" si="189"/>
        <v>ADT</v>
      </c>
      <c r="N12148" s="102">
        <f>WEEKDAY([2]!Table1[[#This Row],[Travel Date]],2)</f>
        <v>6</v>
      </c>
      <c r="P12148" s="102">
        <v>1</v>
      </c>
    </row>
    <row r="12149" spans="2:16" x14ac:dyDescent="0.25">
      <c r="B12149" s="103"/>
      <c r="C12149" s="103"/>
      <c r="L12149" s="102" t="str">
        <f>[2]!Table1[[#This Row],[Orgn]]&amp;"-"&amp;[2]!Table1[[#This Row],[Dest]]</f>
        <v>BRI-SSH</v>
      </c>
      <c r="M12149" s="102" t="str">
        <f t="shared" si="189"/>
        <v>ADT</v>
      </c>
      <c r="N12149" s="102">
        <f>WEEKDAY([2]!Table1[[#This Row],[Travel Date]],2)</f>
        <v>6</v>
      </c>
      <c r="P12149" s="102">
        <v>1</v>
      </c>
    </row>
    <row r="12150" spans="2:16" x14ac:dyDescent="0.25">
      <c r="B12150" s="103"/>
      <c r="C12150" s="103"/>
      <c r="L12150" s="102" t="str">
        <f>[2]!Table1[[#This Row],[Orgn]]&amp;"-"&amp;[2]!Table1[[#This Row],[Dest]]</f>
        <v>BRI-SSH</v>
      </c>
      <c r="M12150" s="102" t="str">
        <f t="shared" si="189"/>
        <v>ADT</v>
      </c>
      <c r="N12150" s="102">
        <f>WEEKDAY([2]!Table1[[#This Row],[Travel Date]],2)</f>
        <v>6</v>
      </c>
      <c r="P12150" s="102">
        <v>1</v>
      </c>
    </row>
    <row r="12151" spans="2:16" x14ac:dyDescent="0.25">
      <c r="B12151" s="103"/>
      <c r="C12151" s="103"/>
      <c r="L12151" s="102" t="str">
        <f>[2]!Table1[[#This Row],[Orgn]]&amp;"-"&amp;[2]!Table1[[#This Row],[Dest]]</f>
        <v>BRI-SSH</v>
      </c>
      <c r="M12151" s="102" t="str">
        <f t="shared" si="189"/>
        <v>ADT</v>
      </c>
      <c r="N12151" s="102">
        <f>WEEKDAY([2]!Table1[[#This Row],[Travel Date]],2)</f>
        <v>6</v>
      </c>
      <c r="P12151" s="102">
        <v>1</v>
      </c>
    </row>
    <row r="12152" spans="2:16" x14ac:dyDescent="0.25">
      <c r="B12152" s="103"/>
      <c r="C12152" s="103"/>
      <c r="L12152" s="102" t="str">
        <f>[2]!Table1[[#This Row],[Orgn]]&amp;"-"&amp;[2]!Table1[[#This Row],[Dest]]</f>
        <v>BRI-SSH</v>
      </c>
      <c r="M12152" s="102" t="str">
        <f t="shared" si="189"/>
        <v>ADT</v>
      </c>
      <c r="N12152" s="102">
        <f>WEEKDAY([2]!Table1[[#This Row],[Travel Date]],2)</f>
        <v>6</v>
      </c>
      <c r="P12152" s="102">
        <v>1</v>
      </c>
    </row>
    <row r="12153" spans="2:16" x14ac:dyDescent="0.25">
      <c r="B12153" s="103"/>
      <c r="C12153" s="103"/>
      <c r="L12153" s="102" t="str">
        <f>[2]!Table1[[#This Row],[Orgn]]&amp;"-"&amp;[2]!Table1[[#This Row],[Dest]]</f>
        <v>BRI-SSH</v>
      </c>
      <c r="M12153" s="102" t="str">
        <f t="shared" si="189"/>
        <v>ADT</v>
      </c>
      <c r="N12153" s="102">
        <f>WEEKDAY([2]!Table1[[#This Row],[Travel Date]],2)</f>
        <v>6</v>
      </c>
      <c r="P12153" s="102">
        <v>1</v>
      </c>
    </row>
    <row r="12154" spans="2:16" x14ac:dyDescent="0.25">
      <c r="B12154" s="103"/>
      <c r="C12154" s="103"/>
      <c r="L12154" s="102" t="str">
        <f>[2]!Table1[[#This Row],[Orgn]]&amp;"-"&amp;[2]!Table1[[#This Row],[Dest]]</f>
        <v>BRI-SSH</v>
      </c>
      <c r="M12154" s="102" t="str">
        <f t="shared" si="189"/>
        <v>ADT</v>
      </c>
      <c r="N12154" s="102">
        <f>WEEKDAY([2]!Table1[[#This Row],[Travel Date]],2)</f>
        <v>6</v>
      </c>
      <c r="P12154" s="102">
        <v>1</v>
      </c>
    </row>
    <row r="12155" spans="2:16" x14ac:dyDescent="0.25">
      <c r="B12155" s="103"/>
      <c r="C12155" s="103"/>
      <c r="L12155" s="102" t="str">
        <f>[2]!Table1[[#This Row],[Orgn]]&amp;"-"&amp;[2]!Table1[[#This Row],[Dest]]</f>
        <v>BRI-SSH</v>
      </c>
      <c r="M12155" s="102" t="str">
        <f t="shared" si="189"/>
        <v>ADT</v>
      </c>
      <c r="N12155" s="102">
        <f>WEEKDAY([2]!Table1[[#This Row],[Travel Date]],2)</f>
        <v>6</v>
      </c>
      <c r="P12155" s="102">
        <v>1</v>
      </c>
    </row>
    <row r="12156" spans="2:16" x14ac:dyDescent="0.25">
      <c r="B12156" s="103"/>
      <c r="C12156" s="103"/>
      <c r="L12156" s="102" t="str">
        <f>[2]!Table1[[#This Row],[Orgn]]&amp;"-"&amp;[2]!Table1[[#This Row],[Dest]]</f>
        <v>BRI-SSH</v>
      </c>
      <c r="M12156" s="102" t="str">
        <f t="shared" si="189"/>
        <v>ADT</v>
      </c>
      <c r="N12156" s="102">
        <f>WEEKDAY([2]!Table1[[#This Row],[Travel Date]],2)</f>
        <v>6</v>
      </c>
      <c r="P12156" s="102">
        <v>1</v>
      </c>
    </row>
    <row r="12157" spans="2:16" x14ac:dyDescent="0.25">
      <c r="B12157" s="103"/>
      <c r="C12157" s="103"/>
      <c r="L12157" s="102" t="str">
        <f>[2]!Table1[[#This Row],[Orgn]]&amp;"-"&amp;[2]!Table1[[#This Row],[Dest]]</f>
        <v>BRI-SSH</v>
      </c>
      <c r="M12157" s="102" t="str">
        <f t="shared" si="189"/>
        <v>ADT</v>
      </c>
      <c r="N12157" s="102">
        <f>WEEKDAY([2]!Table1[[#This Row],[Travel Date]],2)</f>
        <v>6</v>
      </c>
      <c r="P12157" s="102">
        <v>1</v>
      </c>
    </row>
    <row r="12158" spans="2:16" x14ac:dyDescent="0.25">
      <c r="B12158" s="103"/>
      <c r="C12158" s="103"/>
      <c r="L12158" s="102" t="str">
        <f>[2]!Table1[[#This Row],[Orgn]]&amp;"-"&amp;[2]!Table1[[#This Row],[Dest]]</f>
        <v>BRI-SSH</v>
      </c>
      <c r="M12158" s="102" t="str">
        <f t="shared" si="189"/>
        <v>ADT</v>
      </c>
      <c r="N12158" s="102">
        <f>WEEKDAY([2]!Table1[[#This Row],[Travel Date]],2)</f>
        <v>6</v>
      </c>
      <c r="P12158" s="102">
        <v>1</v>
      </c>
    </row>
    <row r="12159" spans="2:16" x14ac:dyDescent="0.25">
      <c r="B12159" s="103"/>
      <c r="C12159" s="103"/>
      <c r="L12159" s="102" t="str">
        <f>[2]!Table1[[#This Row],[Orgn]]&amp;"-"&amp;[2]!Table1[[#This Row],[Dest]]</f>
        <v>BRI-SSH</v>
      </c>
      <c r="M12159" s="102" t="str">
        <f t="shared" si="189"/>
        <v>ADT</v>
      </c>
      <c r="N12159" s="102">
        <f>WEEKDAY([2]!Table1[[#This Row],[Travel Date]],2)</f>
        <v>6</v>
      </c>
      <c r="P12159" s="102">
        <v>1</v>
      </c>
    </row>
    <row r="12160" spans="2:16" x14ac:dyDescent="0.25">
      <c r="B12160" s="103"/>
      <c r="C12160" s="103"/>
      <c r="L12160" s="102" t="str">
        <f>[2]!Table1[[#This Row],[Orgn]]&amp;"-"&amp;[2]!Table1[[#This Row],[Dest]]</f>
        <v>BRI-SSH</v>
      </c>
      <c r="M12160" s="102" t="str">
        <f t="shared" si="189"/>
        <v>ADT</v>
      </c>
      <c r="N12160" s="102">
        <f>WEEKDAY([2]!Table1[[#This Row],[Travel Date]],2)</f>
        <v>6</v>
      </c>
      <c r="P12160" s="102">
        <v>1</v>
      </c>
    </row>
    <row r="12161" spans="2:16" x14ac:dyDescent="0.25">
      <c r="B12161" s="103"/>
      <c r="C12161" s="103"/>
      <c r="L12161" s="102" t="str">
        <f>[2]!Table1[[#This Row],[Orgn]]&amp;"-"&amp;[2]!Table1[[#This Row],[Dest]]</f>
        <v>BRI-SSH</v>
      </c>
      <c r="M12161" s="102" t="str">
        <f t="shared" si="189"/>
        <v>ADT</v>
      </c>
      <c r="N12161" s="102">
        <f>WEEKDAY([2]!Table1[[#This Row],[Travel Date]],2)</f>
        <v>6</v>
      </c>
      <c r="P12161" s="102">
        <v>1</v>
      </c>
    </row>
    <row r="12162" spans="2:16" x14ac:dyDescent="0.25">
      <c r="B12162" s="103"/>
      <c r="C12162" s="103"/>
      <c r="L12162" s="102" t="str">
        <f>[2]!Table1[[#This Row],[Orgn]]&amp;"-"&amp;[2]!Table1[[#This Row],[Dest]]</f>
        <v>BRI-SSH</v>
      </c>
      <c r="M12162" s="102" t="str">
        <f t="shared" ref="M12162:M12225" si="190">IF(TRIM(C12162)="INF", "INF", IF(TRIM(C12162)="CHD", "CHD", "ADT"))</f>
        <v>ADT</v>
      </c>
      <c r="N12162" s="102">
        <f>WEEKDAY([2]!Table1[[#This Row],[Travel Date]],2)</f>
        <v>6</v>
      </c>
      <c r="P12162" s="102">
        <v>1</v>
      </c>
    </row>
    <row r="12163" spans="2:16" x14ac:dyDescent="0.25">
      <c r="B12163" s="103"/>
      <c r="C12163" s="103"/>
      <c r="L12163" s="102" t="str">
        <f>[2]!Table1[[#This Row],[Orgn]]&amp;"-"&amp;[2]!Table1[[#This Row],[Dest]]</f>
        <v>BRI-SSH</v>
      </c>
      <c r="M12163" s="102" t="str">
        <f t="shared" si="190"/>
        <v>ADT</v>
      </c>
      <c r="N12163" s="102">
        <f>WEEKDAY([2]!Table1[[#This Row],[Travel Date]],2)</f>
        <v>6</v>
      </c>
      <c r="P12163" s="102">
        <v>1</v>
      </c>
    </row>
    <row r="12164" spans="2:16" x14ac:dyDescent="0.25">
      <c r="B12164" s="103"/>
      <c r="C12164" s="103"/>
      <c r="L12164" s="102" t="str">
        <f>[2]!Table1[[#This Row],[Orgn]]&amp;"-"&amp;[2]!Table1[[#This Row],[Dest]]</f>
        <v>BRI-SSH</v>
      </c>
      <c r="M12164" s="102" t="str">
        <f t="shared" si="190"/>
        <v>ADT</v>
      </c>
      <c r="N12164" s="102">
        <f>WEEKDAY([2]!Table1[[#This Row],[Travel Date]],2)</f>
        <v>6</v>
      </c>
      <c r="P12164" s="102">
        <v>1</v>
      </c>
    </row>
    <row r="12165" spans="2:16" x14ac:dyDescent="0.25">
      <c r="B12165" s="103"/>
      <c r="C12165" s="103"/>
      <c r="L12165" s="102" t="str">
        <f>[2]!Table1[[#This Row],[Orgn]]&amp;"-"&amp;[2]!Table1[[#This Row],[Dest]]</f>
        <v>BRI-SSH</v>
      </c>
      <c r="M12165" s="102" t="str">
        <f t="shared" si="190"/>
        <v>ADT</v>
      </c>
      <c r="N12165" s="102">
        <f>WEEKDAY([2]!Table1[[#This Row],[Travel Date]],2)</f>
        <v>6</v>
      </c>
      <c r="P12165" s="102">
        <v>1</v>
      </c>
    </row>
    <row r="12166" spans="2:16" x14ac:dyDescent="0.25">
      <c r="B12166" s="103"/>
      <c r="C12166" s="103"/>
      <c r="L12166" s="102" t="str">
        <f>[2]!Table1[[#This Row],[Orgn]]&amp;"-"&amp;[2]!Table1[[#This Row],[Dest]]</f>
        <v>BRI-SSH</v>
      </c>
      <c r="M12166" s="102" t="str">
        <f t="shared" si="190"/>
        <v>ADT</v>
      </c>
      <c r="N12166" s="102">
        <f>WEEKDAY([2]!Table1[[#This Row],[Travel Date]],2)</f>
        <v>6</v>
      </c>
      <c r="P12166" s="102">
        <v>1</v>
      </c>
    </row>
    <row r="12167" spans="2:16" x14ac:dyDescent="0.25">
      <c r="B12167" s="103"/>
      <c r="C12167" s="103"/>
      <c r="L12167" s="102" t="str">
        <f>[2]!Table1[[#This Row],[Orgn]]&amp;"-"&amp;[2]!Table1[[#This Row],[Dest]]</f>
        <v>BRI-SSH</v>
      </c>
      <c r="M12167" s="102" t="str">
        <f t="shared" si="190"/>
        <v>ADT</v>
      </c>
      <c r="N12167" s="102">
        <f>WEEKDAY([2]!Table1[[#This Row],[Travel Date]],2)</f>
        <v>6</v>
      </c>
      <c r="P12167" s="102">
        <v>1</v>
      </c>
    </row>
    <row r="12168" spans="2:16" x14ac:dyDescent="0.25">
      <c r="B12168" s="103"/>
      <c r="C12168" s="103"/>
      <c r="L12168" s="102" t="str">
        <f>[2]!Table1[[#This Row],[Orgn]]&amp;"-"&amp;[2]!Table1[[#This Row],[Dest]]</f>
        <v>BRI-SSH</v>
      </c>
      <c r="M12168" s="102" t="str">
        <f t="shared" si="190"/>
        <v>ADT</v>
      </c>
      <c r="N12168" s="102">
        <f>WEEKDAY([2]!Table1[[#This Row],[Travel Date]],2)</f>
        <v>6</v>
      </c>
      <c r="P12168" s="102">
        <v>1</v>
      </c>
    </row>
    <row r="12169" spans="2:16" x14ac:dyDescent="0.25">
      <c r="B12169" s="103"/>
      <c r="C12169" s="103"/>
      <c r="L12169" s="102" t="str">
        <f>[2]!Table1[[#This Row],[Orgn]]&amp;"-"&amp;[2]!Table1[[#This Row],[Dest]]</f>
        <v>BRI-SSH</v>
      </c>
      <c r="M12169" s="102" t="str">
        <f t="shared" si="190"/>
        <v>ADT</v>
      </c>
      <c r="N12169" s="102">
        <f>WEEKDAY([2]!Table1[[#This Row],[Travel Date]],2)</f>
        <v>6</v>
      </c>
      <c r="P12169" s="102">
        <v>1</v>
      </c>
    </row>
    <row r="12170" spans="2:16" x14ac:dyDescent="0.25">
      <c r="B12170" s="103"/>
      <c r="C12170" s="103"/>
      <c r="L12170" s="102" t="str">
        <f>[2]!Table1[[#This Row],[Orgn]]&amp;"-"&amp;[2]!Table1[[#This Row],[Dest]]</f>
        <v>BRI-SSH</v>
      </c>
      <c r="M12170" s="102" t="str">
        <f t="shared" si="190"/>
        <v>ADT</v>
      </c>
      <c r="N12170" s="102">
        <f>WEEKDAY([2]!Table1[[#This Row],[Travel Date]],2)</f>
        <v>6</v>
      </c>
      <c r="P12170" s="102">
        <v>1</v>
      </c>
    </row>
    <row r="12171" spans="2:16" x14ac:dyDescent="0.25">
      <c r="B12171" s="103"/>
      <c r="C12171" s="103"/>
      <c r="L12171" s="102" t="str">
        <f>[2]!Table1[[#This Row],[Orgn]]&amp;"-"&amp;[2]!Table1[[#This Row],[Dest]]</f>
        <v>BRI-SSH</v>
      </c>
      <c r="M12171" s="102" t="str">
        <f t="shared" si="190"/>
        <v>ADT</v>
      </c>
      <c r="N12171" s="102">
        <f>WEEKDAY([2]!Table1[[#This Row],[Travel Date]],2)</f>
        <v>6</v>
      </c>
      <c r="P12171" s="102">
        <v>1</v>
      </c>
    </row>
    <row r="12172" spans="2:16" x14ac:dyDescent="0.25">
      <c r="B12172" s="103"/>
      <c r="C12172" s="103"/>
      <c r="L12172" s="102" t="str">
        <f>[2]!Table1[[#This Row],[Orgn]]&amp;"-"&amp;[2]!Table1[[#This Row],[Dest]]</f>
        <v>BRI-SSH</v>
      </c>
      <c r="M12172" s="102" t="str">
        <f t="shared" si="190"/>
        <v>ADT</v>
      </c>
      <c r="N12172" s="102">
        <f>WEEKDAY([2]!Table1[[#This Row],[Travel Date]],2)</f>
        <v>6</v>
      </c>
      <c r="P12172" s="102">
        <v>1</v>
      </c>
    </row>
    <row r="12173" spans="2:16" x14ac:dyDescent="0.25">
      <c r="B12173" s="103"/>
      <c r="C12173" s="103"/>
      <c r="L12173" s="102" t="str">
        <f>[2]!Table1[[#This Row],[Orgn]]&amp;"-"&amp;[2]!Table1[[#This Row],[Dest]]</f>
        <v>BRI-SSH</v>
      </c>
      <c r="M12173" s="102" t="str">
        <f t="shared" si="190"/>
        <v>ADT</v>
      </c>
      <c r="N12173" s="102">
        <f>WEEKDAY([2]!Table1[[#This Row],[Travel Date]],2)</f>
        <v>6</v>
      </c>
      <c r="P12173" s="102">
        <v>1</v>
      </c>
    </row>
    <row r="12174" spans="2:16" x14ac:dyDescent="0.25">
      <c r="B12174" s="103"/>
      <c r="C12174" s="103"/>
      <c r="L12174" s="102" t="str">
        <f>[2]!Table1[[#This Row],[Orgn]]&amp;"-"&amp;[2]!Table1[[#This Row],[Dest]]</f>
        <v>BRI-SSH</v>
      </c>
      <c r="M12174" s="102" t="str">
        <f t="shared" si="190"/>
        <v>ADT</v>
      </c>
      <c r="N12174" s="102">
        <f>WEEKDAY([2]!Table1[[#This Row],[Travel Date]],2)</f>
        <v>6</v>
      </c>
      <c r="P12174" s="102">
        <v>1</v>
      </c>
    </row>
    <row r="12175" spans="2:16" x14ac:dyDescent="0.25">
      <c r="B12175" s="103"/>
      <c r="C12175" s="103"/>
      <c r="L12175" s="102" t="str">
        <f>[2]!Table1[[#This Row],[Orgn]]&amp;"-"&amp;[2]!Table1[[#This Row],[Dest]]</f>
        <v>BRI-SSH</v>
      </c>
      <c r="M12175" s="102" t="str">
        <f t="shared" si="190"/>
        <v>ADT</v>
      </c>
      <c r="N12175" s="102">
        <f>WEEKDAY([2]!Table1[[#This Row],[Travel Date]],2)</f>
        <v>6</v>
      </c>
      <c r="P12175" s="102">
        <v>1</v>
      </c>
    </row>
    <row r="12176" spans="2:16" x14ac:dyDescent="0.25">
      <c r="B12176" s="103"/>
      <c r="C12176" s="103"/>
      <c r="L12176" s="102" t="str">
        <f>[2]!Table1[[#This Row],[Orgn]]&amp;"-"&amp;[2]!Table1[[#This Row],[Dest]]</f>
        <v>BRI-SSH</v>
      </c>
      <c r="M12176" s="102" t="str">
        <f t="shared" si="190"/>
        <v>ADT</v>
      </c>
      <c r="N12176" s="102">
        <f>WEEKDAY([2]!Table1[[#This Row],[Travel Date]],2)</f>
        <v>6</v>
      </c>
      <c r="P12176" s="102">
        <v>1</v>
      </c>
    </row>
    <row r="12177" spans="2:16" x14ac:dyDescent="0.25">
      <c r="B12177" s="103"/>
      <c r="C12177" s="103"/>
      <c r="L12177" s="102" t="str">
        <f>[2]!Table1[[#This Row],[Orgn]]&amp;"-"&amp;[2]!Table1[[#This Row],[Dest]]</f>
        <v>BRI-SSH</v>
      </c>
      <c r="M12177" s="102" t="str">
        <f t="shared" si="190"/>
        <v>ADT</v>
      </c>
      <c r="N12177" s="102">
        <f>WEEKDAY([2]!Table1[[#This Row],[Travel Date]],2)</f>
        <v>6</v>
      </c>
      <c r="P12177" s="102">
        <v>1</v>
      </c>
    </row>
    <row r="12178" spans="2:16" x14ac:dyDescent="0.25">
      <c r="B12178" s="103"/>
      <c r="C12178" s="103"/>
      <c r="L12178" s="102" t="str">
        <f>[2]!Table1[[#This Row],[Orgn]]&amp;"-"&amp;[2]!Table1[[#This Row],[Dest]]</f>
        <v>BRI-SSH</v>
      </c>
      <c r="M12178" s="102" t="str">
        <f t="shared" si="190"/>
        <v>ADT</v>
      </c>
      <c r="N12178" s="102">
        <f>WEEKDAY([2]!Table1[[#This Row],[Travel Date]],2)</f>
        <v>6</v>
      </c>
      <c r="P12178" s="102">
        <v>1</v>
      </c>
    </row>
    <row r="12179" spans="2:16" x14ac:dyDescent="0.25">
      <c r="B12179" s="103"/>
      <c r="C12179" s="103"/>
      <c r="L12179" s="102" t="str">
        <f>[2]!Table1[[#This Row],[Orgn]]&amp;"-"&amp;[2]!Table1[[#This Row],[Dest]]</f>
        <v>BRI-SSH</v>
      </c>
      <c r="M12179" s="102" t="str">
        <f t="shared" si="190"/>
        <v>ADT</v>
      </c>
      <c r="N12179" s="102">
        <f>WEEKDAY([2]!Table1[[#This Row],[Travel Date]],2)</f>
        <v>6</v>
      </c>
      <c r="P12179" s="102">
        <v>1</v>
      </c>
    </row>
    <row r="12180" spans="2:16" x14ac:dyDescent="0.25">
      <c r="B12180" s="103"/>
      <c r="C12180" s="103"/>
      <c r="L12180" s="102" t="str">
        <f>[2]!Table1[[#This Row],[Orgn]]&amp;"-"&amp;[2]!Table1[[#This Row],[Dest]]</f>
        <v>BRI-SSH</v>
      </c>
      <c r="M12180" s="102" t="str">
        <f t="shared" si="190"/>
        <v>ADT</v>
      </c>
      <c r="N12180" s="102">
        <f>WEEKDAY([2]!Table1[[#This Row],[Travel Date]],2)</f>
        <v>6</v>
      </c>
      <c r="P12180" s="102">
        <v>1</v>
      </c>
    </row>
    <row r="12181" spans="2:16" x14ac:dyDescent="0.25">
      <c r="B12181" s="103"/>
      <c r="C12181" s="103"/>
      <c r="L12181" s="102" t="str">
        <f>[2]!Table1[[#This Row],[Orgn]]&amp;"-"&amp;[2]!Table1[[#This Row],[Dest]]</f>
        <v>BRI-SSH</v>
      </c>
      <c r="M12181" s="102" t="str">
        <f t="shared" si="190"/>
        <v>ADT</v>
      </c>
      <c r="N12181" s="102">
        <f>WEEKDAY([2]!Table1[[#This Row],[Travel Date]],2)</f>
        <v>6</v>
      </c>
      <c r="P12181" s="102">
        <v>1</v>
      </c>
    </row>
    <row r="12182" spans="2:16" x14ac:dyDescent="0.25">
      <c r="B12182" s="103"/>
      <c r="C12182" s="103"/>
      <c r="L12182" s="102" t="str">
        <f>[2]!Table1[[#This Row],[Orgn]]&amp;"-"&amp;[2]!Table1[[#This Row],[Dest]]</f>
        <v>BRI-SSH</v>
      </c>
      <c r="M12182" s="102" t="str">
        <f t="shared" si="190"/>
        <v>ADT</v>
      </c>
      <c r="N12182" s="102">
        <f>WEEKDAY([2]!Table1[[#This Row],[Travel Date]],2)</f>
        <v>6</v>
      </c>
      <c r="P12182" s="102">
        <v>1</v>
      </c>
    </row>
    <row r="12183" spans="2:16" x14ac:dyDescent="0.25">
      <c r="B12183" s="103"/>
      <c r="C12183" s="103"/>
      <c r="L12183" s="102" t="str">
        <f>[2]!Table1[[#This Row],[Orgn]]&amp;"-"&amp;[2]!Table1[[#This Row],[Dest]]</f>
        <v>BRI-SSH</v>
      </c>
      <c r="M12183" s="102" t="str">
        <f t="shared" si="190"/>
        <v>ADT</v>
      </c>
      <c r="N12183" s="102">
        <f>WEEKDAY([2]!Table1[[#This Row],[Travel Date]],2)</f>
        <v>6</v>
      </c>
      <c r="P12183" s="102">
        <v>1</v>
      </c>
    </row>
    <row r="12184" spans="2:16" x14ac:dyDescent="0.25">
      <c r="B12184" s="103"/>
      <c r="C12184" s="103"/>
      <c r="L12184" s="102" t="str">
        <f>[2]!Table1[[#This Row],[Orgn]]&amp;"-"&amp;[2]!Table1[[#This Row],[Dest]]</f>
        <v>BRI-SSH</v>
      </c>
      <c r="M12184" s="102" t="str">
        <f t="shared" si="190"/>
        <v>ADT</v>
      </c>
      <c r="N12184" s="102">
        <f>WEEKDAY([2]!Table1[[#This Row],[Travel Date]],2)</f>
        <v>6</v>
      </c>
      <c r="P12184" s="102">
        <v>1</v>
      </c>
    </row>
    <row r="12185" spans="2:16" x14ac:dyDescent="0.25">
      <c r="B12185" s="103"/>
      <c r="C12185" s="103"/>
      <c r="L12185" s="102" t="str">
        <f>[2]!Table1[[#This Row],[Orgn]]&amp;"-"&amp;[2]!Table1[[#This Row],[Dest]]</f>
        <v>BRI-SSH</v>
      </c>
      <c r="M12185" s="102" t="str">
        <f t="shared" si="190"/>
        <v>ADT</v>
      </c>
      <c r="N12185" s="102">
        <f>WEEKDAY([2]!Table1[[#This Row],[Travel Date]],2)</f>
        <v>6</v>
      </c>
      <c r="P12185" s="102">
        <v>1</v>
      </c>
    </row>
    <row r="12186" spans="2:16" x14ac:dyDescent="0.25">
      <c r="B12186" s="103"/>
      <c r="C12186" s="103"/>
      <c r="L12186" s="102" t="str">
        <f>[2]!Table1[[#This Row],[Orgn]]&amp;"-"&amp;[2]!Table1[[#This Row],[Dest]]</f>
        <v>BRI-SSH</v>
      </c>
      <c r="M12186" s="102" t="str">
        <f t="shared" si="190"/>
        <v>ADT</v>
      </c>
      <c r="N12186" s="102">
        <f>WEEKDAY([2]!Table1[[#This Row],[Travel Date]],2)</f>
        <v>6</v>
      </c>
      <c r="P12186" s="102">
        <v>1</v>
      </c>
    </row>
    <row r="12187" spans="2:16" x14ac:dyDescent="0.25">
      <c r="B12187" s="103"/>
      <c r="C12187" s="103"/>
      <c r="L12187" s="102" t="str">
        <f>[2]!Table1[[#This Row],[Orgn]]&amp;"-"&amp;[2]!Table1[[#This Row],[Dest]]</f>
        <v>BRI-SSH</v>
      </c>
      <c r="M12187" s="102" t="str">
        <f t="shared" si="190"/>
        <v>ADT</v>
      </c>
      <c r="N12187" s="102">
        <f>WEEKDAY([2]!Table1[[#This Row],[Travel Date]],2)</f>
        <v>6</v>
      </c>
      <c r="P12187" s="102">
        <v>1</v>
      </c>
    </row>
    <row r="12188" spans="2:16" x14ac:dyDescent="0.25">
      <c r="B12188" s="103"/>
      <c r="C12188" s="103"/>
      <c r="L12188" s="102" t="str">
        <f>[2]!Table1[[#This Row],[Orgn]]&amp;"-"&amp;[2]!Table1[[#This Row],[Dest]]</f>
        <v>BRI-SSH</v>
      </c>
      <c r="M12188" s="102" t="str">
        <f t="shared" si="190"/>
        <v>ADT</v>
      </c>
      <c r="N12188" s="102">
        <f>WEEKDAY([2]!Table1[[#This Row],[Travel Date]],2)</f>
        <v>6</v>
      </c>
      <c r="P12188" s="102">
        <v>1</v>
      </c>
    </row>
    <row r="12189" spans="2:16" x14ac:dyDescent="0.25">
      <c r="B12189" s="103"/>
      <c r="C12189" s="103"/>
      <c r="L12189" s="102" t="str">
        <f>[2]!Table1[[#This Row],[Orgn]]&amp;"-"&amp;[2]!Table1[[#This Row],[Dest]]</f>
        <v>BRI-SSH</v>
      </c>
      <c r="M12189" s="102" t="str">
        <f t="shared" si="190"/>
        <v>ADT</v>
      </c>
      <c r="N12189" s="102">
        <f>WEEKDAY([2]!Table1[[#This Row],[Travel Date]],2)</f>
        <v>6</v>
      </c>
      <c r="P12189" s="102">
        <v>1</v>
      </c>
    </row>
    <row r="12190" spans="2:16" x14ac:dyDescent="0.25">
      <c r="B12190" s="103"/>
      <c r="C12190" s="103"/>
      <c r="L12190" s="102" t="str">
        <f>[2]!Table1[[#This Row],[Orgn]]&amp;"-"&amp;[2]!Table1[[#This Row],[Dest]]</f>
        <v>BRI-SSH</v>
      </c>
      <c r="M12190" s="102" t="str">
        <f t="shared" si="190"/>
        <v>ADT</v>
      </c>
      <c r="N12190" s="102">
        <f>WEEKDAY([2]!Table1[[#This Row],[Travel Date]],2)</f>
        <v>6</v>
      </c>
      <c r="P12190" s="102">
        <v>1</v>
      </c>
    </row>
    <row r="12191" spans="2:16" x14ac:dyDescent="0.25">
      <c r="B12191" s="103"/>
      <c r="C12191" s="103"/>
      <c r="L12191" s="102" t="str">
        <f>[2]!Table1[[#This Row],[Orgn]]&amp;"-"&amp;[2]!Table1[[#This Row],[Dest]]</f>
        <v>BRI-SSH</v>
      </c>
      <c r="M12191" s="102" t="str">
        <f t="shared" si="190"/>
        <v>ADT</v>
      </c>
      <c r="N12191" s="102">
        <f>WEEKDAY([2]!Table1[[#This Row],[Travel Date]],2)</f>
        <v>6</v>
      </c>
      <c r="P12191" s="102">
        <v>1</v>
      </c>
    </row>
    <row r="12192" spans="2:16" x14ac:dyDescent="0.25">
      <c r="B12192" s="103"/>
      <c r="C12192" s="103"/>
      <c r="L12192" s="102" t="str">
        <f>[2]!Table1[[#This Row],[Orgn]]&amp;"-"&amp;[2]!Table1[[#This Row],[Dest]]</f>
        <v>BRI-SSH</v>
      </c>
      <c r="M12192" s="102" t="str">
        <f t="shared" si="190"/>
        <v>ADT</v>
      </c>
      <c r="N12192" s="102">
        <f>WEEKDAY([2]!Table1[[#This Row],[Travel Date]],2)</f>
        <v>6</v>
      </c>
      <c r="P12192" s="102">
        <v>1</v>
      </c>
    </row>
    <row r="12193" spans="2:16" x14ac:dyDescent="0.25">
      <c r="B12193" s="103"/>
      <c r="C12193" s="103"/>
      <c r="L12193" s="102" t="str">
        <f>[2]!Table1[[#This Row],[Orgn]]&amp;"-"&amp;[2]!Table1[[#This Row],[Dest]]</f>
        <v>BRI-SSH</v>
      </c>
      <c r="M12193" s="102" t="str">
        <f t="shared" si="190"/>
        <v>ADT</v>
      </c>
      <c r="N12193" s="102">
        <f>WEEKDAY([2]!Table1[[#This Row],[Travel Date]],2)</f>
        <v>6</v>
      </c>
      <c r="P12193" s="102">
        <v>1</v>
      </c>
    </row>
    <row r="12194" spans="2:16" x14ac:dyDescent="0.25">
      <c r="B12194" s="103"/>
      <c r="C12194" s="103"/>
      <c r="L12194" s="102" t="str">
        <f>[2]!Table1[[#This Row],[Orgn]]&amp;"-"&amp;[2]!Table1[[#This Row],[Dest]]</f>
        <v>BRI-SSH</v>
      </c>
      <c r="M12194" s="102" t="str">
        <f t="shared" si="190"/>
        <v>ADT</v>
      </c>
      <c r="N12194" s="102">
        <f>WEEKDAY([2]!Table1[[#This Row],[Travel Date]],2)</f>
        <v>6</v>
      </c>
      <c r="P12194" s="102">
        <v>1</v>
      </c>
    </row>
    <row r="12195" spans="2:16" x14ac:dyDescent="0.25">
      <c r="B12195" s="103"/>
      <c r="C12195" s="103"/>
      <c r="L12195" s="102" t="str">
        <f>[2]!Table1[[#This Row],[Orgn]]&amp;"-"&amp;[2]!Table1[[#This Row],[Dest]]</f>
        <v>BRI-SSH</v>
      </c>
      <c r="M12195" s="102" t="str">
        <f t="shared" si="190"/>
        <v>ADT</v>
      </c>
      <c r="N12195" s="102">
        <f>WEEKDAY([2]!Table1[[#This Row],[Travel Date]],2)</f>
        <v>6</v>
      </c>
      <c r="P12195" s="102">
        <v>1</v>
      </c>
    </row>
    <row r="12196" spans="2:16" x14ac:dyDescent="0.25">
      <c r="B12196" s="103"/>
      <c r="C12196" s="103"/>
      <c r="L12196" s="102" t="str">
        <f>[2]!Table1[[#This Row],[Orgn]]&amp;"-"&amp;[2]!Table1[[#This Row],[Dest]]</f>
        <v>BRI-SSH</v>
      </c>
      <c r="M12196" s="102" t="str">
        <f t="shared" si="190"/>
        <v>ADT</v>
      </c>
      <c r="N12196" s="102">
        <f>WEEKDAY([2]!Table1[[#This Row],[Travel Date]],2)</f>
        <v>6</v>
      </c>
      <c r="P12196" s="102">
        <v>1</v>
      </c>
    </row>
    <row r="12197" spans="2:16" x14ac:dyDescent="0.25">
      <c r="B12197" s="103"/>
      <c r="C12197" s="103"/>
      <c r="L12197" s="102" t="str">
        <f>[2]!Table1[[#This Row],[Orgn]]&amp;"-"&amp;[2]!Table1[[#This Row],[Dest]]</f>
        <v>BRI-SSH</v>
      </c>
      <c r="M12197" s="102" t="str">
        <f t="shared" si="190"/>
        <v>ADT</v>
      </c>
      <c r="N12197" s="102">
        <f>WEEKDAY([2]!Table1[[#This Row],[Travel Date]],2)</f>
        <v>6</v>
      </c>
      <c r="P12197" s="102">
        <v>1</v>
      </c>
    </row>
    <row r="12198" spans="2:16" x14ac:dyDescent="0.25">
      <c r="B12198" s="103"/>
      <c r="C12198" s="103"/>
      <c r="L12198" s="102" t="str">
        <f>[2]!Table1[[#This Row],[Orgn]]&amp;"-"&amp;[2]!Table1[[#This Row],[Dest]]</f>
        <v>BRI-SSH</v>
      </c>
      <c r="M12198" s="102" t="str">
        <f t="shared" si="190"/>
        <v>ADT</v>
      </c>
      <c r="N12198" s="102">
        <f>WEEKDAY([2]!Table1[[#This Row],[Travel Date]],2)</f>
        <v>6</v>
      </c>
      <c r="P12198" s="102">
        <v>1</v>
      </c>
    </row>
    <row r="12199" spans="2:16" x14ac:dyDescent="0.25">
      <c r="B12199" s="103"/>
      <c r="C12199" s="103"/>
      <c r="L12199" s="102" t="str">
        <f>[2]!Table1[[#This Row],[Orgn]]&amp;"-"&amp;[2]!Table1[[#This Row],[Dest]]</f>
        <v>BRI-SSH</v>
      </c>
      <c r="M12199" s="102" t="str">
        <f t="shared" si="190"/>
        <v>ADT</v>
      </c>
      <c r="N12199" s="102">
        <f>WEEKDAY([2]!Table1[[#This Row],[Travel Date]],2)</f>
        <v>6</v>
      </c>
      <c r="P12199" s="102">
        <v>1</v>
      </c>
    </row>
    <row r="12200" spans="2:16" x14ac:dyDescent="0.25">
      <c r="B12200" s="103"/>
      <c r="C12200" s="103"/>
      <c r="L12200" s="102" t="str">
        <f>[2]!Table1[[#This Row],[Orgn]]&amp;"-"&amp;[2]!Table1[[#This Row],[Dest]]</f>
        <v>BRI-SSH</v>
      </c>
      <c r="M12200" s="102" t="str">
        <f t="shared" si="190"/>
        <v>ADT</v>
      </c>
      <c r="N12200" s="102">
        <f>WEEKDAY([2]!Table1[[#This Row],[Travel Date]],2)</f>
        <v>6</v>
      </c>
      <c r="P12200" s="102">
        <v>1</v>
      </c>
    </row>
    <row r="12201" spans="2:16" x14ac:dyDescent="0.25">
      <c r="B12201" s="103"/>
      <c r="C12201" s="103"/>
      <c r="L12201" s="102" t="str">
        <f>[2]!Table1[[#This Row],[Orgn]]&amp;"-"&amp;[2]!Table1[[#This Row],[Dest]]</f>
        <v>BRI-SSH</v>
      </c>
      <c r="M12201" s="102" t="str">
        <f t="shared" si="190"/>
        <v>ADT</v>
      </c>
      <c r="N12201" s="102">
        <f>WEEKDAY([2]!Table1[[#This Row],[Travel Date]],2)</f>
        <v>6</v>
      </c>
      <c r="P12201" s="102">
        <v>1</v>
      </c>
    </row>
    <row r="12202" spans="2:16" x14ac:dyDescent="0.25">
      <c r="B12202" s="103"/>
      <c r="C12202" s="103"/>
      <c r="L12202" s="102" t="str">
        <f>[2]!Table1[[#This Row],[Orgn]]&amp;"-"&amp;[2]!Table1[[#This Row],[Dest]]</f>
        <v>BRI-SSH</v>
      </c>
      <c r="M12202" s="102" t="str">
        <f t="shared" si="190"/>
        <v>ADT</v>
      </c>
      <c r="N12202" s="102">
        <f>WEEKDAY([2]!Table1[[#This Row],[Travel Date]],2)</f>
        <v>6</v>
      </c>
      <c r="P12202" s="102">
        <v>1</v>
      </c>
    </row>
    <row r="12203" spans="2:16" x14ac:dyDescent="0.25">
      <c r="B12203" s="103"/>
      <c r="C12203" s="103"/>
      <c r="L12203" s="102" t="str">
        <f>[2]!Table1[[#This Row],[Orgn]]&amp;"-"&amp;[2]!Table1[[#This Row],[Dest]]</f>
        <v>BRI-SSH</v>
      </c>
      <c r="M12203" s="102" t="str">
        <f t="shared" si="190"/>
        <v>ADT</v>
      </c>
      <c r="N12203" s="102">
        <f>WEEKDAY([2]!Table1[[#This Row],[Travel Date]],2)</f>
        <v>6</v>
      </c>
      <c r="P12203" s="102">
        <v>1</v>
      </c>
    </row>
    <row r="12204" spans="2:16" x14ac:dyDescent="0.25">
      <c r="B12204" s="103"/>
      <c r="C12204" s="103"/>
      <c r="L12204" s="102" t="str">
        <f>[2]!Table1[[#This Row],[Orgn]]&amp;"-"&amp;[2]!Table1[[#This Row],[Dest]]</f>
        <v>BRI-SSH</v>
      </c>
      <c r="M12204" s="102" t="str">
        <f t="shared" si="190"/>
        <v>ADT</v>
      </c>
      <c r="N12204" s="102">
        <f>WEEKDAY([2]!Table1[[#This Row],[Travel Date]],2)</f>
        <v>6</v>
      </c>
      <c r="P12204" s="102">
        <v>1</v>
      </c>
    </row>
    <row r="12205" spans="2:16" x14ac:dyDescent="0.25">
      <c r="B12205" s="103"/>
      <c r="C12205" s="103"/>
      <c r="L12205" s="102" t="str">
        <f>[2]!Table1[[#This Row],[Orgn]]&amp;"-"&amp;[2]!Table1[[#This Row],[Dest]]</f>
        <v>BRI-SSH</v>
      </c>
      <c r="M12205" s="102" t="str">
        <f t="shared" si="190"/>
        <v>ADT</v>
      </c>
      <c r="N12205" s="102">
        <f>WEEKDAY([2]!Table1[[#This Row],[Travel Date]],2)</f>
        <v>6</v>
      </c>
      <c r="P12205" s="102">
        <v>1</v>
      </c>
    </row>
    <row r="12206" spans="2:16" x14ac:dyDescent="0.25">
      <c r="B12206" s="103"/>
      <c r="C12206" s="103"/>
      <c r="L12206" s="102" t="str">
        <f>[2]!Table1[[#This Row],[Orgn]]&amp;"-"&amp;[2]!Table1[[#This Row],[Dest]]</f>
        <v>BRI-SSH</v>
      </c>
      <c r="M12206" s="102" t="str">
        <f t="shared" si="190"/>
        <v>ADT</v>
      </c>
      <c r="N12206" s="102">
        <f>WEEKDAY([2]!Table1[[#This Row],[Travel Date]],2)</f>
        <v>6</v>
      </c>
      <c r="P12206" s="102">
        <v>1</v>
      </c>
    </row>
    <row r="12207" spans="2:16" x14ac:dyDescent="0.25">
      <c r="B12207" s="103"/>
      <c r="C12207" s="103"/>
      <c r="L12207" s="102" t="str">
        <f>[2]!Table1[[#This Row],[Orgn]]&amp;"-"&amp;[2]!Table1[[#This Row],[Dest]]</f>
        <v>BRI-SSH</v>
      </c>
      <c r="M12207" s="102" t="str">
        <f t="shared" si="190"/>
        <v>ADT</v>
      </c>
      <c r="N12207" s="102">
        <f>WEEKDAY([2]!Table1[[#This Row],[Travel Date]],2)</f>
        <v>6</v>
      </c>
      <c r="P12207" s="102">
        <v>1</v>
      </c>
    </row>
    <row r="12208" spans="2:16" x14ac:dyDescent="0.25">
      <c r="B12208" s="103"/>
      <c r="C12208" s="103"/>
      <c r="L12208" s="102" t="str">
        <f>[2]!Table1[[#This Row],[Orgn]]&amp;"-"&amp;[2]!Table1[[#This Row],[Dest]]</f>
        <v>BRI-SSH</v>
      </c>
      <c r="M12208" s="102" t="str">
        <f t="shared" si="190"/>
        <v>ADT</v>
      </c>
      <c r="N12208" s="102">
        <f>WEEKDAY([2]!Table1[[#This Row],[Travel Date]],2)</f>
        <v>6</v>
      </c>
      <c r="P12208" s="102">
        <v>1</v>
      </c>
    </row>
    <row r="12209" spans="2:16" x14ac:dyDescent="0.25">
      <c r="B12209" s="103"/>
      <c r="C12209" s="103"/>
      <c r="L12209" s="102" t="str">
        <f>[2]!Table1[[#This Row],[Orgn]]&amp;"-"&amp;[2]!Table1[[#This Row],[Dest]]</f>
        <v>BRI-SSH</v>
      </c>
      <c r="M12209" s="102" t="str">
        <f t="shared" si="190"/>
        <v>ADT</v>
      </c>
      <c r="N12209" s="102">
        <f>WEEKDAY([2]!Table1[[#This Row],[Travel Date]],2)</f>
        <v>6</v>
      </c>
      <c r="P12209" s="102">
        <v>1</v>
      </c>
    </row>
    <row r="12210" spans="2:16" x14ac:dyDescent="0.25">
      <c r="B12210" s="103"/>
      <c r="C12210" s="103"/>
      <c r="L12210" s="102" t="str">
        <f>[2]!Table1[[#This Row],[Orgn]]&amp;"-"&amp;[2]!Table1[[#This Row],[Dest]]</f>
        <v>BRI-SSH</v>
      </c>
      <c r="M12210" s="102" t="str">
        <f t="shared" si="190"/>
        <v>ADT</v>
      </c>
      <c r="N12210" s="102">
        <f>WEEKDAY([2]!Table1[[#This Row],[Travel Date]],2)</f>
        <v>6</v>
      </c>
      <c r="P12210" s="102">
        <v>1</v>
      </c>
    </row>
    <row r="12211" spans="2:16" x14ac:dyDescent="0.25">
      <c r="B12211" s="103"/>
      <c r="C12211" s="103"/>
      <c r="L12211" s="102" t="str">
        <f>[2]!Table1[[#This Row],[Orgn]]&amp;"-"&amp;[2]!Table1[[#This Row],[Dest]]</f>
        <v>BRI-SSH</v>
      </c>
      <c r="M12211" s="102" t="str">
        <f t="shared" si="190"/>
        <v>ADT</v>
      </c>
      <c r="N12211" s="102">
        <f>WEEKDAY([2]!Table1[[#This Row],[Travel Date]],2)</f>
        <v>6</v>
      </c>
      <c r="P12211" s="102">
        <v>1</v>
      </c>
    </row>
    <row r="12212" spans="2:16" x14ac:dyDescent="0.25">
      <c r="B12212" s="103"/>
      <c r="C12212" s="103"/>
      <c r="L12212" s="102" t="str">
        <f>[2]!Table1[[#This Row],[Orgn]]&amp;"-"&amp;[2]!Table1[[#This Row],[Dest]]</f>
        <v>BRI-SSH</v>
      </c>
      <c r="M12212" s="102" t="str">
        <f t="shared" si="190"/>
        <v>ADT</v>
      </c>
      <c r="N12212" s="102">
        <f>WEEKDAY([2]!Table1[[#This Row],[Travel Date]],2)</f>
        <v>6</v>
      </c>
      <c r="P12212" s="102">
        <v>1</v>
      </c>
    </row>
    <row r="12213" spans="2:16" x14ac:dyDescent="0.25">
      <c r="B12213" s="103"/>
      <c r="C12213" s="103"/>
      <c r="L12213" s="102" t="str">
        <f>[2]!Table1[[#This Row],[Orgn]]&amp;"-"&amp;[2]!Table1[[#This Row],[Dest]]</f>
        <v>BRI-SSH</v>
      </c>
      <c r="M12213" s="102" t="str">
        <f t="shared" si="190"/>
        <v>ADT</v>
      </c>
      <c r="N12213" s="102">
        <f>WEEKDAY([2]!Table1[[#This Row],[Travel Date]],2)</f>
        <v>6</v>
      </c>
      <c r="P12213" s="102">
        <v>1</v>
      </c>
    </row>
    <row r="12214" spans="2:16" x14ac:dyDescent="0.25">
      <c r="B12214" s="103"/>
      <c r="C12214" s="103"/>
      <c r="L12214" s="102" t="str">
        <f>[2]!Table1[[#This Row],[Orgn]]&amp;"-"&amp;[2]!Table1[[#This Row],[Dest]]</f>
        <v>BRI-SSH</v>
      </c>
      <c r="M12214" s="102" t="str">
        <f t="shared" si="190"/>
        <v>ADT</v>
      </c>
      <c r="N12214" s="102">
        <f>WEEKDAY([2]!Table1[[#This Row],[Travel Date]],2)</f>
        <v>6</v>
      </c>
      <c r="P12214" s="102">
        <v>1</v>
      </c>
    </row>
    <row r="12215" spans="2:16" x14ac:dyDescent="0.25">
      <c r="B12215" s="103"/>
      <c r="C12215" s="103"/>
      <c r="L12215" s="102" t="str">
        <f>[2]!Table1[[#This Row],[Orgn]]&amp;"-"&amp;[2]!Table1[[#This Row],[Dest]]</f>
        <v>BRI-SSH</v>
      </c>
      <c r="M12215" s="102" t="str">
        <f t="shared" si="190"/>
        <v>ADT</v>
      </c>
      <c r="N12215" s="102">
        <f>WEEKDAY([2]!Table1[[#This Row],[Travel Date]],2)</f>
        <v>6</v>
      </c>
      <c r="P12215" s="102">
        <v>1</v>
      </c>
    </row>
    <row r="12216" spans="2:16" x14ac:dyDescent="0.25">
      <c r="B12216" s="103"/>
      <c r="C12216" s="103"/>
      <c r="L12216" s="102" t="str">
        <f>[2]!Table1[[#This Row],[Orgn]]&amp;"-"&amp;[2]!Table1[[#This Row],[Dest]]</f>
        <v>BRI-SSH</v>
      </c>
      <c r="M12216" s="102" t="str">
        <f t="shared" si="190"/>
        <v>ADT</v>
      </c>
      <c r="N12216" s="102">
        <f>WEEKDAY([2]!Table1[[#This Row],[Travel Date]],2)</f>
        <v>6</v>
      </c>
      <c r="P12216" s="102">
        <v>1</v>
      </c>
    </row>
    <row r="12217" spans="2:16" x14ac:dyDescent="0.25">
      <c r="B12217" s="103"/>
      <c r="C12217" s="103"/>
      <c r="L12217" s="102" t="str">
        <f>[2]!Table1[[#This Row],[Orgn]]&amp;"-"&amp;[2]!Table1[[#This Row],[Dest]]</f>
        <v>BRI-SSH</v>
      </c>
      <c r="M12217" s="102" t="str">
        <f t="shared" si="190"/>
        <v>ADT</v>
      </c>
      <c r="N12217" s="102">
        <f>WEEKDAY([2]!Table1[[#This Row],[Travel Date]],2)</f>
        <v>6</v>
      </c>
      <c r="P12217" s="102">
        <v>1</v>
      </c>
    </row>
    <row r="12218" spans="2:16" x14ac:dyDescent="0.25">
      <c r="B12218" s="103"/>
      <c r="C12218" s="103"/>
      <c r="L12218" s="102" t="str">
        <f>[2]!Table1[[#This Row],[Orgn]]&amp;"-"&amp;[2]!Table1[[#This Row],[Dest]]</f>
        <v>BRI-SSH</v>
      </c>
      <c r="M12218" s="102" t="str">
        <f t="shared" si="190"/>
        <v>ADT</v>
      </c>
      <c r="N12218" s="102">
        <f>WEEKDAY([2]!Table1[[#This Row],[Travel Date]],2)</f>
        <v>6</v>
      </c>
      <c r="P12218" s="102">
        <v>1</v>
      </c>
    </row>
    <row r="12219" spans="2:16" x14ac:dyDescent="0.25">
      <c r="B12219" s="103"/>
      <c r="C12219" s="103"/>
      <c r="L12219" s="102" t="str">
        <f>[2]!Table1[[#This Row],[Orgn]]&amp;"-"&amp;[2]!Table1[[#This Row],[Dest]]</f>
        <v>BRI-SSH</v>
      </c>
      <c r="M12219" s="102" t="str">
        <f t="shared" si="190"/>
        <v>ADT</v>
      </c>
      <c r="N12219" s="102">
        <f>WEEKDAY([2]!Table1[[#This Row],[Travel Date]],2)</f>
        <v>6</v>
      </c>
      <c r="P12219" s="102">
        <v>1</v>
      </c>
    </row>
    <row r="12220" spans="2:16" x14ac:dyDescent="0.25">
      <c r="B12220" s="103"/>
      <c r="C12220" s="103"/>
      <c r="L12220" s="102" t="str">
        <f>[2]!Table1[[#This Row],[Orgn]]&amp;"-"&amp;[2]!Table1[[#This Row],[Dest]]</f>
        <v>BRI-SSH</v>
      </c>
      <c r="M12220" s="102" t="str">
        <f t="shared" si="190"/>
        <v>ADT</v>
      </c>
      <c r="N12220" s="102">
        <f>WEEKDAY([2]!Table1[[#This Row],[Travel Date]],2)</f>
        <v>6</v>
      </c>
      <c r="P12220" s="102">
        <v>1</v>
      </c>
    </row>
    <row r="12221" spans="2:16" x14ac:dyDescent="0.25">
      <c r="B12221" s="103"/>
      <c r="C12221" s="103"/>
      <c r="L12221" s="102" t="str">
        <f>[2]!Table1[[#This Row],[Orgn]]&amp;"-"&amp;[2]!Table1[[#This Row],[Dest]]</f>
        <v>BRI-SSH</v>
      </c>
      <c r="M12221" s="102" t="str">
        <f t="shared" si="190"/>
        <v>ADT</v>
      </c>
      <c r="N12221" s="102">
        <f>WEEKDAY([2]!Table1[[#This Row],[Travel Date]],2)</f>
        <v>6</v>
      </c>
      <c r="P12221" s="102">
        <v>1</v>
      </c>
    </row>
    <row r="12222" spans="2:16" x14ac:dyDescent="0.25">
      <c r="B12222" s="103"/>
      <c r="C12222" s="103"/>
      <c r="L12222" s="102" t="str">
        <f>[2]!Table1[[#This Row],[Orgn]]&amp;"-"&amp;[2]!Table1[[#This Row],[Dest]]</f>
        <v>BRI-SSH</v>
      </c>
      <c r="M12222" s="102" t="str">
        <f t="shared" si="190"/>
        <v>ADT</v>
      </c>
      <c r="N12222" s="102">
        <f>WEEKDAY([2]!Table1[[#This Row],[Travel Date]],2)</f>
        <v>6</v>
      </c>
      <c r="P12222" s="102">
        <v>1</v>
      </c>
    </row>
    <row r="12223" spans="2:16" x14ac:dyDescent="0.25">
      <c r="B12223" s="103"/>
      <c r="C12223" s="103"/>
      <c r="L12223" s="102" t="str">
        <f>[2]!Table1[[#This Row],[Orgn]]&amp;"-"&amp;[2]!Table1[[#This Row],[Dest]]</f>
        <v>BRI-SSH</v>
      </c>
      <c r="M12223" s="102" t="str">
        <f t="shared" si="190"/>
        <v>ADT</v>
      </c>
      <c r="N12223" s="102">
        <f>WEEKDAY([2]!Table1[[#This Row],[Travel Date]],2)</f>
        <v>6</v>
      </c>
      <c r="P12223" s="102">
        <v>1</v>
      </c>
    </row>
    <row r="12224" spans="2:16" x14ac:dyDescent="0.25">
      <c r="B12224" s="103"/>
      <c r="C12224" s="103"/>
      <c r="L12224" s="102" t="str">
        <f>[2]!Table1[[#This Row],[Orgn]]&amp;"-"&amp;[2]!Table1[[#This Row],[Dest]]</f>
        <v>BRI-SSH</v>
      </c>
      <c r="M12224" s="102" t="str">
        <f t="shared" si="190"/>
        <v>ADT</v>
      </c>
      <c r="N12224" s="102">
        <f>WEEKDAY([2]!Table1[[#This Row],[Travel Date]],2)</f>
        <v>6</v>
      </c>
      <c r="P12224" s="102">
        <v>1</v>
      </c>
    </row>
    <row r="12225" spans="2:16" x14ac:dyDescent="0.25">
      <c r="B12225" s="103"/>
      <c r="C12225" s="103"/>
      <c r="L12225" s="102" t="str">
        <f>[2]!Table1[[#This Row],[Orgn]]&amp;"-"&amp;[2]!Table1[[#This Row],[Dest]]</f>
        <v>BRI-SSH</v>
      </c>
      <c r="M12225" s="102" t="str">
        <f t="shared" si="190"/>
        <v>ADT</v>
      </c>
      <c r="N12225" s="102">
        <f>WEEKDAY([2]!Table1[[#This Row],[Travel Date]],2)</f>
        <v>6</v>
      </c>
      <c r="P12225" s="102">
        <v>1</v>
      </c>
    </row>
    <row r="12226" spans="2:16" x14ac:dyDescent="0.25">
      <c r="B12226" s="103"/>
      <c r="C12226" s="103"/>
      <c r="L12226" s="102" t="str">
        <f>[2]!Table1[[#This Row],[Orgn]]&amp;"-"&amp;[2]!Table1[[#This Row],[Dest]]</f>
        <v>BRI-SSH</v>
      </c>
      <c r="M12226" s="102" t="str">
        <f t="shared" ref="M12226:M12289" si="191">IF(TRIM(C12226)="INF", "INF", IF(TRIM(C12226)="CHD", "CHD", "ADT"))</f>
        <v>ADT</v>
      </c>
      <c r="N12226" s="102">
        <f>WEEKDAY([2]!Table1[[#This Row],[Travel Date]],2)</f>
        <v>6</v>
      </c>
      <c r="P12226" s="102">
        <v>1</v>
      </c>
    </row>
    <row r="12227" spans="2:16" x14ac:dyDescent="0.25">
      <c r="B12227" s="103"/>
      <c r="C12227" s="103"/>
      <c r="L12227" s="102" t="str">
        <f>[2]!Table1[[#This Row],[Orgn]]&amp;"-"&amp;[2]!Table1[[#This Row],[Dest]]</f>
        <v>BRI-SSH</v>
      </c>
      <c r="M12227" s="102" t="str">
        <f t="shared" si="191"/>
        <v>ADT</v>
      </c>
      <c r="N12227" s="102">
        <f>WEEKDAY([2]!Table1[[#This Row],[Travel Date]],2)</f>
        <v>6</v>
      </c>
      <c r="P12227" s="102">
        <v>1</v>
      </c>
    </row>
    <row r="12228" spans="2:16" x14ac:dyDescent="0.25">
      <c r="B12228" s="103"/>
      <c r="C12228" s="103"/>
      <c r="L12228" s="102" t="str">
        <f>[2]!Table1[[#This Row],[Orgn]]&amp;"-"&amp;[2]!Table1[[#This Row],[Dest]]</f>
        <v>BRI-SSH</v>
      </c>
      <c r="M12228" s="102" t="str">
        <f t="shared" si="191"/>
        <v>ADT</v>
      </c>
      <c r="N12228" s="102">
        <f>WEEKDAY([2]!Table1[[#This Row],[Travel Date]],2)</f>
        <v>6</v>
      </c>
      <c r="P12228" s="102">
        <v>1</v>
      </c>
    </row>
    <row r="12229" spans="2:16" x14ac:dyDescent="0.25">
      <c r="B12229" s="103"/>
      <c r="C12229" s="103"/>
      <c r="L12229" s="102" t="str">
        <f>[2]!Table1[[#This Row],[Orgn]]&amp;"-"&amp;[2]!Table1[[#This Row],[Dest]]</f>
        <v>BRI-SSH</v>
      </c>
      <c r="M12229" s="102" t="str">
        <f t="shared" si="191"/>
        <v>ADT</v>
      </c>
      <c r="N12229" s="102">
        <f>WEEKDAY([2]!Table1[[#This Row],[Travel Date]],2)</f>
        <v>6</v>
      </c>
      <c r="P12229" s="102">
        <v>1</v>
      </c>
    </row>
    <row r="12230" spans="2:16" x14ac:dyDescent="0.25">
      <c r="B12230" s="103"/>
      <c r="C12230" s="103"/>
      <c r="L12230" s="102" t="str">
        <f>[2]!Table1[[#This Row],[Orgn]]&amp;"-"&amp;[2]!Table1[[#This Row],[Dest]]</f>
        <v>BRI-SSH</v>
      </c>
      <c r="M12230" s="102" t="str">
        <f t="shared" si="191"/>
        <v>ADT</v>
      </c>
      <c r="N12230" s="102">
        <f>WEEKDAY([2]!Table1[[#This Row],[Travel Date]],2)</f>
        <v>6</v>
      </c>
      <c r="P12230" s="102">
        <v>1</v>
      </c>
    </row>
    <row r="12231" spans="2:16" x14ac:dyDescent="0.25">
      <c r="B12231" s="103"/>
      <c r="C12231" s="103"/>
      <c r="L12231" s="102" t="str">
        <f>[2]!Table1[[#This Row],[Orgn]]&amp;"-"&amp;[2]!Table1[[#This Row],[Dest]]</f>
        <v>BRI-SSH</v>
      </c>
      <c r="M12231" s="102" t="str">
        <f t="shared" si="191"/>
        <v>ADT</v>
      </c>
      <c r="N12231" s="102">
        <f>WEEKDAY([2]!Table1[[#This Row],[Travel Date]],2)</f>
        <v>6</v>
      </c>
      <c r="P12231" s="102">
        <v>1</v>
      </c>
    </row>
    <row r="12232" spans="2:16" x14ac:dyDescent="0.25">
      <c r="B12232" s="103"/>
      <c r="C12232" s="103"/>
      <c r="L12232" s="102" t="str">
        <f>[2]!Table1[[#This Row],[Orgn]]&amp;"-"&amp;[2]!Table1[[#This Row],[Dest]]</f>
        <v>BRI-SSH</v>
      </c>
      <c r="M12232" s="102" t="str">
        <f t="shared" si="191"/>
        <v>ADT</v>
      </c>
      <c r="N12232" s="102">
        <f>WEEKDAY([2]!Table1[[#This Row],[Travel Date]],2)</f>
        <v>6</v>
      </c>
      <c r="P12232" s="102">
        <v>1</v>
      </c>
    </row>
    <row r="12233" spans="2:16" x14ac:dyDescent="0.25">
      <c r="B12233" s="103"/>
      <c r="C12233" s="103"/>
      <c r="L12233" s="102" t="str">
        <f>[2]!Table1[[#This Row],[Orgn]]&amp;"-"&amp;[2]!Table1[[#This Row],[Dest]]</f>
        <v>BRI-SSH</v>
      </c>
      <c r="M12233" s="102" t="str">
        <f t="shared" si="191"/>
        <v>ADT</v>
      </c>
      <c r="N12233" s="102">
        <f>WEEKDAY([2]!Table1[[#This Row],[Travel Date]],2)</f>
        <v>6</v>
      </c>
      <c r="P12233" s="102">
        <v>1</v>
      </c>
    </row>
    <row r="12234" spans="2:16" x14ac:dyDescent="0.25">
      <c r="B12234" s="103"/>
      <c r="C12234" s="103"/>
      <c r="L12234" s="102" t="str">
        <f>[2]!Table1[[#This Row],[Orgn]]&amp;"-"&amp;[2]!Table1[[#This Row],[Dest]]</f>
        <v>BRI-SSH</v>
      </c>
      <c r="M12234" s="102" t="str">
        <f t="shared" si="191"/>
        <v>ADT</v>
      </c>
      <c r="N12234" s="102">
        <f>WEEKDAY([2]!Table1[[#This Row],[Travel Date]],2)</f>
        <v>6</v>
      </c>
      <c r="P12234" s="102">
        <v>1</v>
      </c>
    </row>
    <row r="12235" spans="2:16" x14ac:dyDescent="0.25">
      <c r="B12235" s="103"/>
      <c r="C12235" s="103"/>
      <c r="L12235" s="102" t="str">
        <f>[2]!Table1[[#This Row],[Orgn]]&amp;"-"&amp;[2]!Table1[[#This Row],[Dest]]</f>
        <v>BRI-SSH</v>
      </c>
      <c r="M12235" s="102" t="str">
        <f t="shared" si="191"/>
        <v>ADT</v>
      </c>
      <c r="N12235" s="102">
        <f>WEEKDAY([2]!Table1[[#This Row],[Travel Date]],2)</f>
        <v>6</v>
      </c>
      <c r="P12235" s="102">
        <v>1</v>
      </c>
    </row>
    <row r="12236" spans="2:16" x14ac:dyDescent="0.25">
      <c r="B12236" s="103"/>
      <c r="C12236" s="103"/>
      <c r="L12236" s="102" t="str">
        <f>[2]!Table1[[#This Row],[Orgn]]&amp;"-"&amp;[2]!Table1[[#This Row],[Dest]]</f>
        <v>BRI-SSH</v>
      </c>
      <c r="M12236" s="102" t="str">
        <f t="shared" si="191"/>
        <v>ADT</v>
      </c>
      <c r="N12236" s="102">
        <f>WEEKDAY([2]!Table1[[#This Row],[Travel Date]],2)</f>
        <v>6</v>
      </c>
      <c r="P12236" s="102">
        <v>1</v>
      </c>
    </row>
    <row r="12237" spans="2:16" x14ac:dyDescent="0.25">
      <c r="B12237" s="103"/>
      <c r="C12237" s="103"/>
      <c r="L12237" s="102" t="str">
        <f>[2]!Table1[[#This Row],[Orgn]]&amp;"-"&amp;[2]!Table1[[#This Row],[Dest]]</f>
        <v>BRI-SSH</v>
      </c>
      <c r="M12237" s="102" t="str">
        <f t="shared" si="191"/>
        <v>ADT</v>
      </c>
      <c r="N12237" s="102">
        <f>WEEKDAY([2]!Table1[[#This Row],[Travel Date]],2)</f>
        <v>6</v>
      </c>
      <c r="P12237" s="102">
        <v>1</v>
      </c>
    </row>
    <row r="12238" spans="2:16" x14ac:dyDescent="0.25">
      <c r="B12238" s="103"/>
      <c r="C12238" s="103"/>
      <c r="L12238" s="102" t="str">
        <f>[2]!Table1[[#This Row],[Orgn]]&amp;"-"&amp;[2]!Table1[[#This Row],[Dest]]</f>
        <v>BRI-SSH</v>
      </c>
      <c r="M12238" s="102" t="str">
        <f t="shared" si="191"/>
        <v>ADT</v>
      </c>
      <c r="N12238" s="102">
        <f>WEEKDAY([2]!Table1[[#This Row],[Travel Date]],2)</f>
        <v>6</v>
      </c>
      <c r="P12238" s="102">
        <v>1</v>
      </c>
    </row>
    <row r="12239" spans="2:16" x14ac:dyDescent="0.25">
      <c r="B12239" s="103"/>
      <c r="C12239" s="103"/>
      <c r="L12239" s="102" t="str">
        <f>[2]!Table1[[#This Row],[Orgn]]&amp;"-"&amp;[2]!Table1[[#This Row],[Dest]]</f>
        <v>BRI-SSH</v>
      </c>
      <c r="M12239" s="102" t="str">
        <f t="shared" si="191"/>
        <v>ADT</v>
      </c>
      <c r="N12239" s="102">
        <f>WEEKDAY([2]!Table1[[#This Row],[Travel Date]],2)</f>
        <v>6</v>
      </c>
      <c r="P12239" s="102">
        <v>1</v>
      </c>
    </row>
    <row r="12240" spans="2:16" x14ac:dyDescent="0.25">
      <c r="B12240" s="103"/>
      <c r="C12240" s="103"/>
      <c r="L12240" s="102" t="str">
        <f>[2]!Table1[[#This Row],[Orgn]]&amp;"-"&amp;[2]!Table1[[#This Row],[Dest]]</f>
        <v>BRI-SSH</v>
      </c>
      <c r="M12240" s="102" t="str">
        <f t="shared" si="191"/>
        <v>ADT</v>
      </c>
      <c r="N12240" s="102">
        <f>WEEKDAY([2]!Table1[[#This Row],[Travel Date]],2)</f>
        <v>6</v>
      </c>
      <c r="P12240" s="102">
        <v>1</v>
      </c>
    </row>
    <row r="12241" spans="2:16" x14ac:dyDescent="0.25">
      <c r="B12241" s="103"/>
      <c r="C12241" s="103"/>
      <c r="L12241" s="102" t="str">
        <f>[2]!Table1[[#This Row],[Orgn]]&amp;"-"&amp;[2]!Table1[[#This Row],[Dest]]</f>
        <v>SSH-NAP</v>
      </c>
      <c r="M12241" s="102" t="str">
        <f t="shared" si="191"/>
        <v>ADT</v>
      </c>
      <c r="N12241" s="102">
        <f>WEEKDAY([2]!Table1[[#This Row],[Travel Date]],2)</f>
        <v>6</v>
      </c>
      <c r="P12241" s="102">
        <v>1</v>
      </c>
    </row>
    <row r="12242" spans="2:16" x14ac:dyDescent="0.25">
      <c r="B12242" s="103"/>
      <c r="C12242" s="103"/>
      <c r="L12242" s="102" t="str">
        <f>[2]!Table1[[#This Row],[Orgn]]&amp;"-"&amp;[2]!Table1[[#This Row],[Dest]]</f>
        <v>SSH-NAP</v>
      </c>
      <c r="M12242" s="102" t="str">
        <f t="shared" si="191"/>
        <v>ADT</v>
      </c>
      <c r="N12242" s="102">
        <f>WEEKDAY([2]!Table1[[#This Row],[Travel Date]],2)</f>
        <v>6</v>
      </c>
      <c r="P12242" s="102">
        <v>1</v>
      </c>
    </row>
    <row r="12243" spans="2:16" x14ac:dyDescent="0.25">
      <c r="B12243" s="103"/>
      <c r="C12243" s="103"/>
      <c r="L12243" s="102" t="str">
        <f>[2]!Table1[[#This Row],[Orgn]]&amp;"-"&amp;[2]!Table1[[#This Row],[Dest]]</f>
        <v>SSH-NAP</v>
      </c>
      <c r="M12243" s="102" t="str">
        <f t="shared" si="191"/>
        <v>ADT</v>
      </c>
      <c r="N12243" s="102">
        <f>WEEKDAY([2]!Table1[[#This Row],[Travel Date]],2)</f>
        <v>6</v>
      </c>
      <c r="P12243" s="102">
        <v>1</v>
      </c>
    </row>
    <row r="12244" spans="2:16" x14ac:dyDescent="0.25">
      <c r="B12244" s="103"/>
      <c r="C12244" s="103"/>
      <c r="L12244" s="102" t="str">
        <f>[2]!Table1[[#This Row],[Orgn]]&amp;"-"&amp;[2]!Table1[[#This Row],[Dest]]</f>
        <v>SSH-NAP</v>
      </c>
      <c r="M12244" s="102" t="str">
        <f t="shared" si="191"/>
        <v>ADT</v>
      </c>
      <c r="N12244" s="102">
        <f>WEEKDAY([2]!Table1[[#This Row],[Travel Date]],2)</f>
        <v>6</v>
      </c>
      <c r="P12244" s="102">
        <v>1</v>
      </c>
    </row>
    <row r="12245" spans="2:16" x14ac:dyDescent="0.25">
      <c r="B12245" s="103"/>
      <c r="C12245" s="103"/>
      <c r="L12245" s="102" t="str">
        <f>[2]!Table1[[#This Row],[Orgn]]&amp;"-"&amp;[2]!Table1[[#This Row],[Dest]]</f>
        <v>SSH-NAP</v>
      </c>
      <c r="M12245" s="102" t="str">
        <f t="shared" si="191"/>
        <v>ADT</v>
      </c>
      <c r="N12245" s="102">
        <f>WEEKDAY([2]!Table1[[#This Row],[Travel Date]],2)</f>
        <v>6</v>
      </c>
      <c r="P12245" s="102">
        <v>1</v>
      </c>
    </row>
    <row r="12246" spans="2:16" x14ac:dyDescent="0.25">
      <c r="B12246" s="103"/>
      <c r="C12246" s="103"/>
      <c r="L12246" s="102" t="str">
        <f>[2]!Table1[[#This Row],[Orgn]]&amp;"-"&amp;[2]!Table1[[#This Row],[Dest]]</f>
        <v>SSH-NAP</v>
      </c>
      <c r="M12246" s="102" t="str">
        <f t="shared" si="191"/>
        <v>ADT</v>
      </c>
      <c r="N12246" s="102">
        <f>WEEKDAY([2]!Table1[[#This Row],[Travel Date]],2)</f>
        <v>6</v>
      </c>
      <c r="P12246" s="102">
        <v>1</v>
      </c>
    </row>
    <row r="12247" spans="2:16" x14ac:dyDescent="0.25">
      <c r="B12247" s="103"/>
      <c r="C12247" s="103"/>
      <c r="L12247" s="102" t="str">
        <f>[2]!Table1[[#This Row],[Orgn]]&amp;"-"&amp;[2]!Table1[[#This Row],[Dest]]</f>
        <v>SSH-NAP</v>
      </c>
      <c r="M12247" s="102" t="str">
        <f t="shared" si="191"/>
        <v>ADT</v>
      </c>
      <c r="N12247" s="102">
        <f>WEEKDAY([2]!Table1[[#This Row],[Travel Date]],2)</f>
        <v>6</v>
      </c>
      <c r="P12247" s="102">
        <v>1</v>
      </c>
    </row>
    <row r="12248" spans="2:16" x14ac:dyDescent="0.25">
      <c r="B12248" s="103"/>
      <c r="C12248" s="103"/>
      <c r="L12248" s="102" t="str">
        <f>[2]!Table1[[#This Row],[Orgn]]&amp;"-"&amp;[2]!Table1[[#This Row],[Dest]]</f>
        <v>SSH-NAP</v>
      </c>
      <c r="M12248" s="102" t="str">
        <f t="shared" si="191"/>
        <v>ADT</v>
      </c>
      <c r="N12248" s="102">
        <f>WEEKDAY([2]!Table1[[#This Row],[Travel Date]],2)</f>
        <v>6</v>
      </c>
      <c r="P12248" s="102">
        <v>1</v>
      </c>
    </row>
    <row r="12249" spans="2:16" x14ac:dyDescent="0.25">
      <c r="B12249" s="103"/>
      <c r="C12249" s="103"/>
      <c r="L12249" s="102" t="str">
        <f>[2]!Table1[[#This Row],[Orgn]]&amp;"-"&amp;[2]!Table1[[#This Row],[Dest]]</f>
        <v>SSH-NAP</v>
      </c>
      <c r="M12249" s="102" t="str">
        <f t="shared" si="191"/>
        <v>ADT</v>
      </c>
      <c r="N12249" s="102">
        <f>WEEKDAY([2]!Table1[[#This Row],[Travel Date]],2)</f>
        <v>6</v>
      </c>
      <c r="P12249" s="102">
        <v>1</v>
      </c>
    </row>
    <row r="12250" spans="2:16" x14ac:dyDescent="0.25">
      <c r="B12250" s="103"/>
      <c r="C12250" s="103"/>
      <c r="L12250" s="102" t="str">
        <f>[2]!Table1[[#This Row],[Orgn]]&amp;"-"&amp;[2]!Table1[[#This Row],[Dest]]</f>
        <v>SSH-NAP</v>
      </c>
      <c r="M12250" s="102" t="str">
        <f t="shared" si="191"/>
        <v>ADT</v>
      </c>
      <c r="N12250" s="102">
        <f>WEEKDAY([2]!Table1[[#This Row],[Travel Date]],2)</f>
        <v>6</v>
      </c>
      <c r="P12250" s="102">
        <v>1</v>
      </c>
    </row>
    <row r="12251" spans="2:16" x14ac:dyDescent="0.25">
      <c r="B12251" s="103"/>
      <c r="C12251" s="103"/>
      <c r="L12251" s="102" t="str">
        <f>[2]!Table1[[#This Row],[Orgn]]&amp;"-"&amp;[2]!Table1[[#This Row],[Dest]]</f>
        <v>SSH-NAP</v>
      </c>
      <c r="M12251" s="102" t="str">
        <f t="shared" si="191"/>
        <v>ADT</v>
      </c>
      <c r="N12251" s="102">
        <f>WEEKDAY([2]!Table1[[#This Row],[Travel Date]],2)</f>
        <v>6</v>
      </c>
      <c r="P12251" s="102">
        <v>1</v>
      </c>
    </row>
    <row r="12252" spans="2:16" x14ac:dyDescent="0.25">
      <c r="B12252" s="103"/>
      <c r="C12252" s="103"/>
      <c r="L12252" s="102" t="str">
        <f>[2]!Table1[[#This Row],[Orgn]]&amp;"-"&amp;[2]!Table1[[#This Row],[Dest]]</f>
        <v>SSH-NAP</v>
      </c>
      <c r="M12252" s="102" t="str">
        <f t="shared" si="191"/>
        <v>ADT</v>
      </c>
      <c r="N12252" s="102">
        <f>WEEKDAY([2]!Table1[[#This Row],[Travel Date]],2)</f>
        <v>6</v>
      </c>
      <c r="P12252" s="102">
        <v>1</v>
      </c>
    </row>
    <row r="12253" spans="2:16" x14ac:dyDescent="0.25">
      <c r="B12253" s="103"/>
      <c r="C12253" s="103"/>
      <c r="L12253" s="102" t="str">
        <f>[2]!Table1[[#This Row],[Orgn]]&amp;"-"&amp;[2]!Table1[[#This Row],[Dest]]</f>
        <v>SSH-NAP</v>
      </c>
      <c r="M12253" s="102" t="str">
        <f t="shared" si="191"/>
        <v>ADT</v>
      </c>
      <c r="N12253" s="102">
        <f>WEEKDAY([2]!Table1[[#This Row],[Travel Date]],2)</f>
        <v>6</v>
      </c>
      <c r="P12253" s="102">
        <v>1</v>
      </c>
    </row>
    <row r="12254" spans="2:16" x14ac:dyDescent="0.25">
      <c r="B12254" s="103"/>
      <c r="C12254" s="103"/>
      <c r="L12254" s="102" t="str">
        <f>[2]!Table1[[#This Row],[Orgn]]&amp;"-"&amp;[2]!Table1[[#This Row],[Dest]]</f>
        <v>SSH-NAP</v>
      </c>
      <c r="M12254" s="102" t="str">
        <f t="shared" si="191"/>
        <v>ADT</v>
      </c>
      <c r="N12254" s="102">
        <f>WEEKDAY([2]!Table1[[#This Row],[Travel Date]],2)</f>
        <v>6</v>
      </c>
      <c r="P12254" s="102">
        <v>1</v>
      </c>
    </row>
    <row r="12255" spans="2:16" x14ac:dyDescent="0.25">
      <c r="B12255" s="103"/>
      <c r="C12255" s="103"/>
      <c r="L12255" s="102" t="str">
        <f>[2]!Table1[[#This Row],[Orgn]]&amp;"-"&amp;[2]!Table1[[#This Row],[Dest]]</f>
        <v>SSH-NAP</v>
      </c>
      <c r="M12255" s="102" t="str">
        <f t="shared" si="191"/>
        <v>ADT</v>
      </c>
      <c r="N12255" s="102">
        <f>WEEKDAY([2]!Table1[[#This Row],[Travel Date]],2)</f>
        <v>6</v>
      </c>
      <c r="P12255" s="102">
        <v>1</v>
      </c>
    </row>
    <row r="12256" spans="2:16" x14ac:dyDescent="0.25">
      <c r="B12256" s="103"/>
      <c r="C12256" s="103"/>
      <c r="L12256" s="102" t="str">
        <f>[2]!Table1[[#This Row],[Orgn]]&amp;"-"&amp;[2]!Table1[[#This Row],[Dest]]</f>
        <v>SSH-NAP</v>
      </c>
      <c r="M12256" s="102" t="str">
        <f t="shared" si="191"/>
        <v>ADT</v>
      </c>
      <c r="N12256" s="102">
        <f>WEEKDAY([2]!Table1[[#This Row],[Travel Date]],2)</f>
        <v>6</v>
      </c>
      <c r="P12256" s="102">
        <v>1</v>
      </c>
    </row>
    <row r="12257" spans="2:16" x14ac:dyDescent="0.25">
      <c r="B12257" s="103"/>
      <c r="C12257" s="103"/>
      <c r="L12257" s="102" t="str">
        <f>[2]!Table1[[#This Row],[Orgn]]&amp;"-"&amp;[2]!Table1[[#This Row],[Dest]]</f>
        <v>SSH-NAP</v>
      </c>
      <c r="M12257" s="102" t="str">
        <f t="shared" si="191"/>
        <v>ADT</v>
      </c>
      <c r="N12257" s="102">
        <f>WEEKDAY([2]!Table1[[#This Row],[Travel Date]],2)</f>
        <v>6</v>
      </c>
      <c r="P12257" s="102">
        <v>1</v>
      </c>
    </row>
    <row r="12258" spans="2:16" x14ac:dyDescent="0.25">
      <c r="B12258" s="103"/>
      <c r="C12258" s="103"/>
      <c r="L12258" s="102" t="str">
        <f>[2]!Table1[[#This Row],[Orgn]]&amp;"-"&amp;[2]!Table1[[#This Row],[Dest]]</f>
        <v>SSH-NAP</v>
      </c>
      <c r="M12258" s="102" t="str">
        <f t="shared" si="191"/>
        <v>ADT</v>
      </c>
      <c r="N12258" s="102">
        <f>WEEKDAY([2]!Table1[[#This Row],[Travel Date]],2)</f>
        <v>6</v>
      </c>
      <c r="P12258" s="102">
        <v>1</v>
      </c>
    </row>
    <row r="12259" spans="2:16" x14ac:dyDescent="0.25">
      <c r="B12259" s="103"/>
      <c r="C12259" s="103"/>
      <c r="L12259" s="102" t="str">
        <f>[2]!Table1[[#This Row],[Orgn]]&amp;"-"&amp;[2]!Table1[[#This Row],[Dest]]</f>
        <v>SSH-NAP</v>
      </c>
      <c r="M12259" s="102" t="str">
        <f t="shared" si="191"/>
        <v>ADT</v>
      </c>
      <c r="N12259" s="102">
        <f>WEEKDAY([2]!Table1[[#This Row],[Travel Date]],2)</f>
        <v>6</v>
      </c>
      <c r="P12259" s="102">
        <v>1</v>
      </c>
    </row>
    <row r="12260" spans="2:16" x14ac:dyDescent="0.25">
      <c r="B12260" s="103"/>
      <c r="C12260" s="103"/>
      <c r="L12260" s="102" t="str">
        <f>[2]!Table1[[#This Row],[Orgn]]&amp;"-"&amp;[2]!Table1[[#This Row],[Dest]]</f>
        <v>SSH-NAP</v>
      </c>
      <c r="M12260" s="102" t="str">
        <f t="shared" si="191"/>
        <v>ADT</v>
      </c>
      <c r="N12260" s="102">
        <f>WEEKDAY([2]!Table1[[#This Row],[Travel Date]],2)</f>
        <v>6</v>
      </c>
      <c r="P12260" s="102">
        <v>1</v>
      </c>
    </row>
    <row r="12261" spans="2:16" x14ac:dyDescent="0.25">
      <c r="B12261" s="103"/>
      <c r="C12261" s="103"/>
      <c r="L12261" s="102" t="str">
        <f>[2]!Table1[[#This Row],[Orgn]]&amp;"-"&amp;[2]!Table1[[#This Row],[Dest]]</f>
        <v>SSH-NAP</v>
      </c>
      <c r="M12261" s="102" t="str">
        <f t="shared" si="191"/>
        <v>ADT</v>
      </c>
      <c r="N12261" s="102">
        <f>WEEKDAY([2]!Table1[[#This Row],[Travel Date]],2)</f>
        <v>6</v>
      </c>
      <c r="P12261" s="102">
        <v>1</v>
      </c>
    </row>
    <row r="12262" spans="2:16" x14ac:dyDescent="0.25">
      <c r="B12262" s="103"/>
      <c r="C12262" s="103"/>
      <c r="L12262" s="102" t="str">
        <f>[2]!Table1[[#This Row],[Orgn]]&amp;"-"&amp;[2]!Table1[[#This Row],[Dest]]</f>
        <v>SSH-NAP</v>
      </c>
      <c r="M12262" s="102" t="str">
        <f t="shared" si="191"/>
        <v>ADT</v>
      </c>
      <c r="N12262" s="102">
        <f>WEEKDAY([2]!Table1[[#This Row],[Travel Date]],2)</f>
        <v>6</v>
      </c>
      <c r="P12262" s="102">
        <v>1</v>
      </c>
    </row>
    <row r="12263" spans="2:16" x14ac:dyDescent="0.25">
      <c r="B12263" s="103"/>
      <c r="C12263" s="103"/>
      <c r="L12263" s="102" t="str">
        <f>[2]!Table1[[#This Row],[Orgn]]&amp;"-"&amp;[2]!Table1[[#This Row],[Dest]]</f>
        <v>SSH-NAP</v>
      </c>
      <c r="M12263" s="102" t="str">
        <f t="shared" si="191"/>
        <v>ADT</v>
      </c>
      <c r="N12263" s="102">
        <f>WEEKDAY([2]!Table1[[#This Row],[Travel Date]],2)</f>
        <v>6</v>
      </c>
      <c r="P12263" s="102">
        <v>1</v>
      </c>
    </row>
    <row r="12264" spans="2:16" x14ac:dyDescent="0.25">
      <c r="B12264" s="103"/>
      <c r="C12264" s="103"/>
      <c r="L12264" s="102" t="str">
        <f>[2]!Table1[[#This Row],[Orgn]]&amp;"-"&amp;[2]!Table1[[#This Row],[Dest]]</f>
        <v>SSH-NAP</v>
      </c>
      <c r="M12264" s="102" t="str">
        <f t="shared" si="191"/>
        <v>ADT</v>
      </c>
      <c r="N12264" s="102">
        <f>WEEKDAY([2]!Table1[[#This Row],[Travel Date]],2)</f>
        <v>6</v>
      </c>
      <c r="P12264" s="102">
        <v>1</v>
      </c>
    </row>
    <row r="12265" spans="2:16" x14ac:dyDescent="0.25">
      <c r="B12265" s="103"/>
      <c r="C12265" s="103"/>
      <c r="L12265" s="102" t="str">
        <f>[2]!Table1[[#This Row],[Orgn]]&amp;"-"&amp;[2]!Table1[[#This Row],[Dest]]</f>
        <v>SSH-NAP</v>
      </c>
      <c r="M12265" s="102" t="str">
        <f t="shared" si="191"/>
        <v>ADT</v>
      </c>
      <c r="N12265" s="102">
        <f>WEEKDAY([2]!Table1[[#This Row],[Travel Date]],2)</f>
        <v>6</v>
      </c>
      <c r="P12265" s="102">
        <v>1</v>
      </c>
    </row>
    <row r="12266" spans="2:16" x14ac:dyDescent="0.25">
      <c r="B12266" s="103"/>
      <c r="C12266" s="103"/>
      <c r="L12266" s="102" t="str">
        <f>[2]!Table1[[#This Row],[Orgn]]&amp;"-"&amp;[2]!Table1[[#This Row],[Dest]]</f>
        <v>SSH-NAP</v>
      </c>
      <c r="M12266" s="102" t="str">
        <f t="shared" si="191"/>
        <v>ADT</v>
      </c>
      <c r="N12266" s="102">
        <f>WEEKDAY([2]!Table1[[#This Row],[Travel Date]],2)</f>
        <v>6</v>
      </c>
      <c r="P12266" s="102">
        <v>1</v>
      </c>
    </row>
    <row r="12267" spans="2:16" x14ac:dyDescent="0.25">
      <c r="B12267" s="103"/>
      <c r="C12267" s="103"/>
      <c r="L12267" s="102" t="str">
        <f>[2]!Table1[[#This Row],[Orgn]]&amp;"-"&amp;[2]!Table1[[#This Row],[Dest]]</f>
        <v>NAP-SSH</v>
      </c>
      <c r="M12267" s="102" t="str">
        <f t="shared" si="191"/>
        <v>ADT</v>
      </c>
      <c r="N12267" s="102">
        <f>WEEKDAY([2]!Table1[[#This Row],[Travel Date]],2)</f>
        <v>6</v>
      </c>
      <c r="P12267" s="102">
        <v>1</v>
      </c>
    </row>
    <row r="12268" spans="2:16" x14ac:dyDescent="0.25">
      <c r="B12268" s="103"/>
      <c r="C12268" s="103"/>
      <c r="L12268" s="102" t="str">
        <f>[2]!Table1[[#This Row],[Orgn]]&amp;"-"&amp;[2]!Table1[[#This Row],[Dest]]</f>
        <v>NAP-SSH</v>
      </c>
      <c r="M12268" s="102" t="str">
        <f t="shared" si="191"/>
        <v>ADT</v>
      </c>
      <c r="N12268" s="102">
        <f>WEEKDAY([2]!Table1[[#This Row],[Travel Date]],2)</f>
        <v>6</v>
      </c>
      <c r="P12268" s="102">
        <v>1</v>
      </c>
    </row>
    <row r="12269" spans="2:16" x14ac:dyDescent="0.25">
      <c r="B12269" s="103"/>
      <c r="C12269" s="103"/>
      <c r="L12269" s="102" t="str">
        <f>[2]!Table1[[#This Row],[Orgn]]&amp;"-"&amp;[2]!Table1[[#This Row],[Dest]]</f>
        <v>NAP-SSH</v>
      </c>
      <c r="M12269" s="102" t="str">
        <f t="shared" si="191"/>
        <v>ADT</v>
      </c>
      <c r="N12269" s="102">
        <f>WEEKDAY([2]!Table1[[#This Row],[Travel Date]],2)</f>
        <v>6</v>
      </c>
      <c r="P12269" s="102">
        <v>1</v>
      </c>
    </row>
    <row r="12270" spans="2:16" x14ac:dyDescent="0.25">
      <c r="B12270" s="103"/>
      <c r="C12270" s="103"/>
      <c r="L12270" s="102" t="str">
        <f>[2]!Table1[[#This Row],[Orgn]]&amp;"-"&amp;[2]!Table1[[#This Row],[Dest]]</f>
        <v>NAP-SSH</v>
      </c>
      <c r="M12270" s="102" t="str">
        <f t="shared" si="191"/>
        <v>ADT</v>
      </c>
      <c r="N12270" s="102">
        <f>WEEKDAY([2]!Table1[[#This Row],[Travel Date]],2)</f>
        <v>6</v>
      </c>
      <c r="P12270" s="102">
        <v>1</v>
      </c>
    </row>
    <row r="12271" spans="2:16" x14ac:dyDescent="0.25">
      <c r="B12271" s="103"/>
      <c r="C12271" s="103"/>
      <c r="L12271" s="102" t="str">
        <f>[2]!Table1[[#This Row],[Orgn]]&amp;"-"&amp;[2]!Table1[[#This Row],[Dest]]</f>
        <v>NAP-SSH</v>
      </c>
      <c r="M12271" s="102" t="str">
        <f t="shared" si="191"/>
        <v>ADT</v>
      </c>
      <c r="N12271" s="102">
        <f>WEEKDAY([2]!Table1[[#This Row],[Travel Date]],2)</f>
        <v>6</v>
      </c>
      <c r="P12271" s="102">
        <v>1</v>
      </c>
    </row>
    <row r="12272" spans="2:16" x14ac:dyDescent="0.25">
      <c r="B12272" s="103"/>
      <c r="C12272" s="103"/>
      <c r="L12272" s="102" t="str">
        <f>[2]!Table1[[#This Row],[Orgn]]&amp;"-"&amp;[2]!Table1[[#This Row],[Dest]]</f>
        <v>NAP-SSH</v>
      </c>
      <c r="M12272" s="102" t="str">
        <f t="shared" si="191"/>
        <v>ADT</v>
      </c>
      <c r="N12272" s="102">
        <f>WEEKDAY([2]!Table1[[#This Row],[Travel Date]],2)</f>
        <v>6</v>
      </c>
      <c r="P12272" s="102">
        <v>1</v>
      </c>
    </row>
    <row r="12273" spans="2:16" x14ac:dyDescent="0.25">
      <c r="B12273" s="103"/>
      <c r="C12273" s="103"/>
      <c r="L12273" s="102" t="str">
        <f>[2]!Table1[[#This Row],[Orgn]]&amp;"-"&amp;[2]!Table1[[#This Row],[Dest]]</f>
        <v>NAP-SSH</v>
      </c>
      <c r="M12273" s="102" t="str">
        <f t="shared" si="191"/>
        <v>ADT</v>
      </c>
      <c r="N12273" s="102">
        <f>WEEKDAY([2]!Table1[[#This Row],[Travel Date]],2)</f>
        <v>6</v>
      </c>
      <c r="P12273" s="102">
        <v>1</v>
      </c>
    </row>
    <row r="12274" spans="2:16" x14ac:dyDescent="0.25">
      <c r="B12274" s="103"/>
      <c r="C12274" s="103"/>
      <c r="L12274" s="102" t="str">
        <f>[2]!Table1[[#This Row],[Orgn]]&amp;"-"&amp;[2]!Table1[[#This Row],[Dest]]</f>
        <v>NAP-SSH</v>
      </c>
      <c r="M12274" s="102" t="str">
        <f t="shared" si="191"/>
        <v>ADT</v>
      </c>
      <c r="N12274" s="102">
        <f>WEEKDAY([2]!Table1[[#This Row],[Travel Date]],2)</f>
        <v>6</v>
      </c>
      <c r="P12274" s="102">
        <v>1</v>
      </c>
    </row>
    <row r="12275" spans="2:16" x14ac:dyDescent="0.25">
      <c r="B12275" s="103"/>
      <c r="C12275" s="103"/>
      <c r="L12275" s="102" t="str">
        <f>[2]!Table1[[#This Row],[Orgn]]&amp;"-"&amp;[2]!Table1[[#This Row],[Dest]]</f>
        <v>NAP-SSH</v>
      </c>
      <c r="M12275" s="102" t="str">
        <f t="shared" si="191"/>
        <v>ADT</v>
      </c>
      <c r="N12275" s="102">
        <f>WEEKDAY([2]!Table1[[#This Row],[Travel Date]],2)</f>
        <v>6</v>
      </c>
      <c r="P12275" s="102">
        <v>1</v>
      </c>
    </row>
    <row r="12276" spans="2:16" x14ac:dyDescent="0.25">
      <c r="B12276" s="103"/>
      <c r="C12276" s="103"/>
      <c r="L12276" s="102" t="str">
        <f>[2]!Table1[[#This Row],[Orgn]]&amp;"-"&amp;[2]!Table1[[#This Row],[Dest]]</f>
        <v>NAP-SSH</v>
      </c>
      <c r="M12276" s="102" t="str">
        <f t="shared" si="191"/>
        <v>ADT</v>
      </c>
      <c r="N12276" s="102">
        <f>WEEKDAY([2]!Table1[[#This Row],[Travel Date]],2)</f>
        <v>6</v>
      </c>
      <c r="P12276" s="102">
        <v>1</v>
      </c>
    </row>
    <row r="12277" spans="2:16" x14ac:dyDescent="0.25">
      <c r="B12277" s="103"/>
      <c r="C12277" s="103"/>
      <c r="L12277" s="102" t="str">
        <f>[2]!Table1[[#This Row],[Orgn]]&amp;"-"&amp;[2]!Table1[[#This Row],[Dest]]</f>
        <v>NAP-SSH</v>
      </c>
      <c r="M12277" s="102" t="str">
        <f t="shared" si="191"/>
        <v>ADT</v>
      </c>
      <c r="N12277" s="102">
        <f>WEEKDAY([2]!Table1[[#This Row],[Travel Date]],2)</f>
        <v>6</v>
      </c>
      <c r="P12277" s="102">
        <v>1</v>
      </c>
    </row>
    <row r="12278" spans="2:16" x14ac:dyDescent="0.25">
      <c r="B12278" s="103"/>
      <c r="C12278" s="103"/>
      <c r="L12278" s="102" t="str">
        <f>[2]!Table1[[#This Row],[Orgn]]&amp;"-"&amp;[2]!Table1[[#This Row],[Dest]]</f>
        <v>NAP-SSH</v>
      </c>
      <c r="M12278" s="102" t="str">
        <f t="shared" si="191"/>
        <v>ADT</v>
      </c>
      <c r="N12278" s="102">
        <f>WEEKDAY([2]!Table1[[#This Row],[Travel Date]],2)</f>
        <v>6</v>
      </c>
      <c r="P12278" s="102">
        <v>1</v>
      </c>
    </row>
    <row r="12279" spans="2:16" x14ac:dyDescent="0.25">
      <c r="B12279" s="103"/>
      <c r="C12279" s="103"/>
      <c r="L12279" s="102" t="str">
        <f>[2]!Table1[[#This Row],[Orgn]]&amp;"-"&amp;[2]!Table1[[#This Row],[Dest]]</f>
        <v>NAP-SSH</v>
      </c>
      <c r="M12279" s="102" t="str">
        <f t="shared" si="191"/>
        <v>ADT</v>
      </c>
      <c r="N12279" s="102">
        <f>WEEKDAY([2]!Table1[[#This Row],[Travel Date]],2)</f>
        <v>6</v>
      </c>
      <c r="P12279" s="102">
        <v>1</v>
      </c>
    </row>
    <row r="12280" spans="2:16" x14ac:dyDescent="0.25">
      <c r="B12280" s="103"/>
      <c r="C12280" s="103"/>
      <c r="L12280" s="102" t="str">
        <f>[2]!Table1[[#This Row],[Orgn]]&amp;"-"&amp;[2]!Table1[[#This Row],[Dest]]</f>
        <v>NAP-SSH</v>
      </c>
      <c r="M12280" s="102" t="str">
        <f t="shared" si="191"/>
        <v>ADT</v>
      </c>
      <c r="N12280" s="102">
        <f>WEEKDAY([2]!Table1[[#This Row],[Travel Date]],2)</f>
        <v>6</v>
      </c>
      <c r="P12280" s="102">
        <v>1</v>
      </c>
    </row>
    <row r="12281" spans="2:16" x14ac:dyDescent="0.25">
      <c r="B12281" s="103"/>
      <c r="C12281" s="103"/>
      <c r="L12281" s="102" t="str">
        <f>[2]!Table1[[#This Row],[Orgn]]&amp;"-"&amp;[2]!Table1[[#This Row],[Dest]]</f>
        <v>NAP-SSH</v>
      </c>
      <c r="M12281" s="102" t="str">
        <f t="shared" si="191"/>
        <v>ADT</v>
      </c>
      <c r="N12281" s="102">
        <f>WEEKDAY([2]!Table1[[#This Row],[Travel Date]],2)</f>
        <v>6</v>
      </c>
      <c r="P12281" s="102">
        <v>1</v>
      </c>
    </row>
    <row r="12282" spans="2:16" x14ac:dyDescent="0.25">
      <c r="B12282" s="103"/>
      <c r="C12282" s="103"/>
      <c r="L12282" s="102" t="str">
        <f>[2]!Table1[[#This Row],[Orgn]]&amp;"-"&amp;[2]!Table1[[#This Row],[Dest]]</f>
        <v>NAP-SSH</v>
      </c>
      <c r="M12282" s="102" t="str">
        <f t="shared" si="191"/>
        <v>ADT</v>
      </c>
      <c r="N12282" s="102">
        <f>WEEKDAY([2]!Table1[[#This Row],[Travel Date]],2)</f>
        <v>6</v>
      </c>
      <c r="P12282" s="102">
        <v>1</v>
      </c>
    </row>
    <row r="12283" spans="2:16" x14ac:dyDescent="0.25">
      <c r="B12283" s="103"/>
      <c r="C12283" s="103"/>
      <c r="L12283" s="102" t="str">
        <f>[2]!Table1[[#This Row],[Orgn]]&amp;"-"&amp;[2]!Table1[[#This Row],[Dest]]</f>
        <v>NAP-SSH</v>
      </c>
      <c r="M12283" s="102" t="str">
        <f t="shared" si="191"/>
        <v>ADT</v>
      </c>
      <c r="N12283" s="102">
        <f>WEEKDAY([2]!Table1[[#This Row],[Travel Date]],2)</f>
        <v>6</v>
      </c>
      <c r="P12283" s="102">
        <v>1</v>
      </c>
    </row>
    <row r="12284" spans="2:16" x14ac:dyDescent="0.25">
      <c r="B12284" s="103"/>
      <c r="C12284" s="103"/>
      <c r="L12284" s="102" t="str">
        <f>[2]!Table1[[#This Row],[Orgn]]&amp;"-"&amp;[2]!Table1[[#This Row],[Dest]]</f>
        <v>NAP-SSH</v>
      </c>
      <c r="M12284" s="102" t="str">
        <f t="shared" si="191"/>
        <v>ADT</v>
      </c>
      <c r="N12284" s="102">
        <f>WEEKDAY([2]!Table1[[#This Row],[Travel Date]],2)</f>
        <v>6</v>
      </c>
      <c r="P12284" s="102">
        <v>1</v>
      </c>
    </row>
    <row r="12285" spans="2:16" x14ac:dyDescent="0.25">
      <c r="B12285" s="103"/>
      <c r="C12285" s="103"/>
      <c r="L12285" s="102" t="str">
        <f>[2]!Table1[[#This Row],[Orgn]]&amp;"-"&amp;[2]!Table1[[#This Row],[Dest]]</f>
        <v>NAP-SSH</v>
      </c>
      <c r="M12285" s="102" t="str">
        <f t="shared" si="191"/>
        <v>ADT</v>
      </c>
      <c r="N12285" s="102">
        <f>WEEKDAY([2]!Table1[[#This Row],[Travel Date]],2)</f>
        <v>6</v>
      </c>
      <c r="P12285" s="102">
        <v>1</v>
      </c>
    </row>
    <row r="12286" spans="2:16" x14ac:dyDescent="0.25">
      <c r="B12286" s="103"/>
      <c r="C12286" s="103"/>
      <c r="L12286" s="102" t="str">
        <f>[2]!Table1[[#This Row],[Orgn]]&amp;"-"&amp;[2]!Table1[[#This Row],[Dest]]</f>
        <v>NAP-SSH</v>
      </c>
      <c r="M12286" s="102" t="str">
        <f t="shared" si="191"/>
        <v>ADT</v>
      </c>
      <c r="N12286" s="102">
        <f>WEEKDAY([2]!Table1[[#This Row],[Travel Date]],2)</f>
        <v>6</v>
      </c>
      <c r="P12286" s="102">
        <v>1</v>
      </c>
    </row>
    <row r="12287" spans="2:16" x14ac:dyDescent="0.25">
      <c r="B12287" s="103"/>
      <c r="C12287" s="103"/>
      <c r="L12287" s="102" t="str">
        <f>[2]!Table1[[#This Row],[Orgn]]&amp;"-"&amp;[2]!Table1[[#This Row],[Dest]]</f>
        <v>NAP-SSH</v>
      </c>
      <c r="M12287" s="102" t="str">
        <f t="shared" si="191"/>
        <v>ADT</v>
      </c>
      <c r="N12287" s="102">
        <f>WEEKDAY([2]!Table1[[#This Row],[Travel Date]],2)</f>
        <v>6</v>
      </c>
      <c r="P12287" s="102">
        <v>1</v>
      </c>
    </row>
    <row r="12288" spans="2:16" x14ac:dyDescent="0.25">
      <c r="B12288" s="103"/>
      <c r="C12288" s="103"/>
      <c r="L12288" s="102" t="str">
        <f>[2]!Table1[[#This Row],[Orgn]]&amp;"-"&amp;[2]!Table1[[#This Row],[Dest]]</f>
        <v>NAP-SSH</v>
      </c>
      <c r="M12288" s="102" t="str">
        <f t="shared" si="191"/>
        <v>ADT</v>
      </c>
      <c r="N12288" s="102">
        <f>WEEKDAY([2]!Table1[[#This Row],[Travel Date]],2)</f>
        <v>6</v>
      </c>
      <c r="P12288" s="102">
        <v>1</v>
      </c>
    </row>
    <row r="12289" spans="2:16" x14ac:dyDescent="0.25">
      <c r="B12289" s="103"/>
      <c r="C12289" s="103"/>
      <c r="L12289" s="102" t="str">
        <f>[2]!Table1[[#This Row],[Orgn]]&amp;"-"&amp;[2]!Table1[[#This Row],[Dest]]</f>
        <v>NAP-SSH</v>
      </c>
      <c r="M12289" s="102" t="str">
        <f t="shared" si="191"/>
        <v>ADT</v>
      </c>
      <c r="N12289" s="102">
        <f>WEEKDAY([2]!Table1[[#This Row],[Travel Date]],2)</f>
        <v>6</v>
      </c>
      <c r="P12289" s="102">
        <v>1</v>
      </c>
    </row>
    <row r="12290" spans="2:16" x14ac:dyDescent="0.25">
      <c r="B12290" s="103"/>
      <c r="C12290" s="103"/>
      <c r="L12290" s="102" t="str">
        <f>[2]!Table1[[#This Row],[Orgn]]&amp;"-"&amp;[2]!Table1[[#This Row],[Dest]]</f>
        <v>NAP-SSH</v>
      </c>
      <c r="M12290" s="102" t="str">
        <f t="shared" ref="M12290:M12353" si="192">IF(TRIM(C12290)="INF", "INF", IF(TRIM(C12290)="CHD", "CHD", "ADT"))</f>
        <v>ADT</v>
      </c>
      <c r="N12290" s="102">
        <f>WEEKDAY([2]!Table1[[#This Row],[Travel Date]],2)</f>
        <v>6</v>
      </c>
      <c r="P12290" s="102">
        <v>1</v>
      </c>
    </row>
    <row r="12291" spans="2:16" x14ac:dyDescent="0.25">
      <c r="B12291" s="103"/>
      <c r="C12291" s="103"/>
      <c r="L12291" s="102" t="str">
        <f>[2]!Table1[[#This Row],[Orgn]]&amp;"-"&amp;[2]!Table1[[#This Row],[Dest]]</f>
        <v>NAP-SSH</v>
      </c>
      <c r="M12291" s="102" t="str">
        <f t="shared" si="192"/>
        <v>ADT</v>
      </c>
      <c r="N12291" s="102">
        <f>WEEKDAY([2]!Table1[[#This Row],[Travel Date]],2)</f>
        <v>6</v>
      </c>
      <c r="P12291" s="102">
        <v>1</v>
      </c>
    </row>
    <row r="12292" spans="2:16" x14ac:dyDescent="0.25">
      <c r="B12292" s="103"/>
      <c r="C12292" s="103"/>
      <c r="L12292" s="102" t="str">
        <f>[2]!Table1[[#This Row],[Orgn]]&amp;"-"&amp;[2]!Table1[[#This Row],[Dest]]</f>
        <v>FCO-SSH</v>
      </c>
      <c r="M12292" s="102" t="str">
        <f t="shared" si="192"/>
        <v>ADT</v>
      </c>
      <c r="N12292" s="102">
        <f>WEEKDAY([2]!Table1[[#This Row],[Travel Date]],2)</f>
        <v>6</v>
      </c>
      <c r="P12292" s="102">
        <v>1</v>
      </c>
    </row>
    <row r="12293" spans="2:16" x14ac:dyDescent="0.25">
      <c r="B12293" s="103"/>
      <c r="C12293" s="103"/>
      <c r="L12293" s="102" t="str">
        <f>[2]!Table1[[#This Row],[Orgn]]&amp;"-"&amp;[2]!Table1[[#This Row],[Dest]]</f>
        <v>FCO-SSH</v>
      </c>
      <c r="M12293" s="102" t="str">
        <f t="shared" si="192"/>
        <v>ADT</v>
      </c>
      <c r="N12293" s="102">
        <f>WEEKDAY([2]!Table1[[#This Row],[Travel Date]],2)</f>
        <v>6</v>
      </c>
      <c r="P12293" s="102">
        <v>1</v>
      </c>
    </row>
    <row r="12294" spans="2:16" x14ac:dyDescent="0.25">
      <c r="B12294" s="103"/>
      <c r="C12294" s="103"/>
      <c r="L12294" s="102" t="str">
        <f>[2]!Table1[[#This Row],[Orgn]]&amp;"-"&amp;[2]!Table1[[#This Row],[Dest]]</f>
        <v>FCO-SSH</v>
      </c>
      <c r="M12294" s="102" t="str">
        <f t="shared" si="192"/>
        <v>ADT</v>
      </c>
      <c r="N12294" s="102">
        <f>WEEKDAY([2]!Table1[[#This Row],[Travel Date]],2)</f>
        <v>6</v>
      </c>
      <c r="P12294" s="102">
        <v>1</v>
      </c>
    </row>
    <row r="12295" spans="2:16" x14ac:dyDescent="0.25">
      <c r="B12295" s="103"/>
      <c r="C12295" s="103"/>
      <c r="L12295" s="102" t="str">
        <f>[2]!Table1[[#This Row],[Orgn]]&amp;"-"&amp;[2]!Table1[[#This Row],[Dest]]</f>
        <v>FCO-SSH</v>
      </c>
      <c r="M12295" s="102" t="str">
        <f t="shared" si="192"/>
        <v>ADT</v>
      </c>
      <c r="N12295" s="102">
        <f>WEEKDAY([2]!Table1[[#This Row],[Travel Date]],2)</f>
        <v>6</v>
      </c>
      <c r="P12295" s="102">
        <v>1</v>
      </c>
    </row>
    <row r="12296" spans="2:16" x14ac:dyDescent="0.25">
      <c r="B12296" s="103"/>
      <c r="C12296" s="103"/>
      <c r="L12296" s="102" t="str">
        <f>[2]!Table1[[#This Row],[Orgn]]&amp;"-"&amp;[2]!Table1[[#This Row],[Dest]]</f>
        <v>FCO-SSH</v>
      </c>
      <c r="M12296" s="102" t="str">
        <f t="shared" si="192"/>
        <v>ADT</v>
      </c>
      <c r="N12296" s="102">
        <f>WEEKDAY([2]!Table1[[#This Row],[Travel Date]],2)</f>
        <v>6</v>
      </c>
      <c r="P12296" s="102">
        <v>1</v>
      </c>
    </row>
    <row r="12297" spans="2:16" x14ac:dyDescent="0.25">
      <c r="B12297" s="103"/>
      <c r="C12297" s="103"/>
      <c r="L12297" s="102" t="str">
        <f>[2]!Table1[[#This Row],[Orgn]]&amp;"-"&amp;[2]!Table1[[#This Row],[Dest]]</f>
        <v>FCO-SSH</v>
      </c>
      <c r="M12297" s="102" t="str">
        <f t="shared" si="192"/>
        <v>ADT</v>
      </c>
      <c r="N12297" s="102">
        <f>WEEKDAY([2]!Table1[[#This Row],[Travel Date]],2)</f>
        <v>6</v>
      </c>
      <c r="P12297" s="102">
        <v>1</v>
      </c>
    </row>
    <row r="12298" spans="2:16" x14ac:dyDescent="0.25">
      <c r="B12298" s="103"/>
      <c r="C12298" s="103"/>
      <c r="L12298" s="102" t="str">
        <f>[2]!Table1[[#This Row],[Orgn]]&amp;"-"&amp;[2]!Table1[[#This Row],[Dest]]</f>
        <v>FCO-SSH</v>
      </c>
      <c r="M12298" s="102" t="str">
        <f t="shared" si="192"/>
        <v>ADT</v>
      </c>
      <c r="N12298" s="102">
        <f>WEEKDAY([2]!Table1[[#This Row],[Travel Date]],2)</f>
        <v>6</v>
      </c>
      <c r="P12298" s="102">
        <v>1</v>
      </c>
    </row>
    <row r="12299" spans="2:16" x14ac:dyDescent="0.25">
      <c r="B12299" s="103"/>
      <c r="C12299" s="103"/>
      <c r="L12299" s="102" t="str">
        <f>[2]!Table1[[#This Row],[Orgn]]&amp;"-"&amp;[2]!Table1[[#This Row],[Dest]]</f>
        <v>FCO-SSH</v>
      </c>
      <c r="M12299" s="102" t="str">
        <f t="shared" si="192"/>
        <v>ADT</v>
      </c>
      <c r="N12299" s="102">
        <f>WEEKDAY([2]!Table1[[#This Row],[Travel Date]],2)</f>
        <v>6</v>
      </c>
      <c r="P12299" s="102">
        <v>1</v>
      </c>
    </row>
    <row r="12300" spans="2:16" x14ac:dyDescent="0.25">
      <c r="B12300" s="103"/>
      <c r="C12300" s="103"/>
      <c r="L12300" s="102" t="str">
        <f>[2]!Table1[[#This Row],[Orgn]]&amp;"-"&amp;[2]!Table1[[#This Row],[Dest]]</f>
        <v>FCO-SSH</v>
      </c>
      <c r="M12300" s="102" t="str">
        <f t="shared" si="192"/>
        <v>ADT</v>
      </c>
      <c r="N12300" s="102">
        <f>WEEKDAY([2]!Table1[[#This Row],[Travel Date]],2)</f>
        <v>6</v>
      </c>
      <c r="P12300" s="102">
        <v>1</v>
      </c>
    </row>
    <row r="12301" spans="2:16" x14ac:dyDescent="0.25">
      <c r="B12301" s="103"/>
      <c r="C12301" s="103"/>
      <c r="L12301" s="102" t="str">
        <f>[2]!Table1[[#This Row],[Orgn]]&amp;"-"&amp;[2]!Table1[[#This Row],[Dest]]</f>
        <v>FCO-SSH</v>
      </c>
      <c r="M12301" s="102" t="str">
        <f t="shared" si="192"/>
        <v>ADT</v>
      </c>
      <c r="N12301" s="102">
        <f>WEEKDAY([2]!Table1[[#This Row],[Travel Date]],2)</f>
        <v>6</v>
      </c>
      <c r="P12301" s="102">
        <v>1</v>
      </c>
    </row>
    <row r="12302" spans="2:16" x14ac:dyDescent="0.25">
      <c r="B12302" s="103"/>
      <c r="C12302" s="103"/>
      <c r="L12302" s="102" t="str">
        <f>[2]!Table1[[#This Row],[Orgn]]&amp;"-"&amp;[2]!Table1[[#This Row],[Dest]]</f>
        <v>FCO-SSH</v>
      </c>
      <c r="M12302" s="102" t="str">
        <f t="shared" si="192"/>
        <v>ADT</v>
      </c>
      <c r="N12302" s="102">
        <f>WEEKDAY([2]!Table1[[#This Row],[Travel Date]],2)</f>
        <v>6</v>
      </c>
      <c r="P12302" s="102">
        <v>1</v>
      </c>
    </row>
    <row r="12303" spans="2:16" x14ac:dyDescent="0.25">
      <c r="B12303" s="103"/>
      <c r="C12303" s="103"/>
      <c r="L12303" s="102" t="str">
        <f>[2]!Table1[[#This Row],[Orgn]]&amp;"-"&amp;[2]!Table1[[#This Row],[Dest]]</f>
        <v>FCO-SSH</v>
      </c>
      <c r="M12303" s="102" t="str">
        <f t="shared" si="192"/>
        <v>ADT</v>
      </c>
      <c r="N12303" s="102">
        <f>WEEKDAY([2]!Table1[[#This Row],[Travel Date]],2)</f>
        <v>6</v>
      </c>
      <c r="P12303" s="102">
        <v>1</v>
      </c>
    </row>
    <row r="12304" spans="2:16" x14ac:dyDescent="0.25">
      <c r="B12304" s="103"/>
      <c r="C12304" s="103"/>
      <c r="L12304" s="102" t="str">
        <f>[2]!Table1[[#This Row],[Orgn]]&amp;"-"&amp;[2]!Table1[[#This Row],[Dest]]</f>
        <v>FCO-SSH</v>
      </c>
      <c r="M12304" s="102" t="str">
        <f t="shared" si="192"/>
        <v>ADT</v>
      </c>
      <c r="N12304" s="102">
        <f>WEEKDAY([2]!Table1[[#This Row],[Travel Date]],2)</f>
        <v>6</v>
      </c>
      <c r="P12304" s="102">
        <v>1</v>
      </c>
    </row>
    <row r="12305" spans="2:16" x14ac:dyDescent="0.25">
      <c r="B12305" s="103"/>
      <c r="C12305" s="103"/>
      <c r="L12305" s="102" t="str">
        <f>[2]!Table1[[#This Row],[Orgn]]&amp;"-"&amp;[2]!Table1[[#This Row],[Dest]]</f>
        <v>FCO-SSH</v>
      </c>
      <c r="M12305" s="102" t="str">
        <f t="shared" si="192"/>
        <v>ADT</v>
      </c>
      <c r="N12305" s="102">
        <f>WEEKDAY([2]!Table1[[#This Row],[Travel Date]],2)</f>
        <v>6</v>
      </c>
      <c r="P12305" s="102">
        <v>1</v>
      </c>
    </row>
    <row r="12306" spans="2:16" x14ac:dyDescent="0.25">
      <c r="B12306" s="103"/>
      <c r="C12306" s="103"/>
      <c r="L12306" s="102" t="str">
        <f>[2]!Table1[[#This Row],[Orgn]]&amp;"-"&amp;[2]!Table1[[#This Row],[Dest]]</f>
        <v>FCO-SSH</v>
      </c>
      <c r="M12306" s="102" t="str">
        <f t="shared" si="192"/>
        <v>ADT</v>
      </c>
      <c r="N12306" s="102">
        <f>WEEKDAY([2]!Table1[[#This Row],[Travel Date]],2)</f>
        <v>6</v>
      </c>
      <c r="P12306" s="102">
        <v>1</v>
      </c>
    </row>
    <row r="12307" spans="2:16" x14ac:dyDescent="0.25">
      <c r="B12307" s="103"/>
      <c r="C12307" s="103"/>
      <c r="L12307" s="102" t="str">
        <f>[2]!Table1[[#This Row],[Orgn]]&amp;"-"&amp;[2]!Table1[[#This Row],[Dest]]</f>
        <v>FCO-SSH</v>
      </c>
      <c r="M12307" s="102" t="str">
        <f t="shared" si="192"/>
        <v>ADT</v>
      </c>
      <c r="N12307" s="102">
        <f>WEEKDAY([2]!Table1[[#This Row],[Travel Date]],2)</f>
        <v>6</v>
      </c>
      <c r="P12307" s="102">
        <v>1</v>
      </c>
    </row>
    <row r="12308" spans="2:16" x14ac:dyDescent="0.25">
      <c r="B12308" s="103"/>
      <c r="C12308" s="103"/>
      <c r="L12308" s="102" t="str">
        <f>[2]!Table1[[#This Row],[Orgn]]&amp;"-"&amp;[2]!Table1[[#This Row],[Dest]]</f>
        <v>FCO-SSH</v>
      </c>
      <c r="M12308" s="102" t="str">
        <f t="shared" si="192"/>
        <v>ADT</v>
      </c>
      <c r="N12308" s="102">
        <f>WEEKDAY([2]!Table1[[#This Row],[Travel Date]],2)</f>
        <v>6</v>
      </c>
      <c r="P12308" s="102">
        <v>1</v>
      </c>
    </row>
    <row r="12309" spans="2:16" x14ac:dyDescent="0.25">
      <c r="B12309" s="103"/>
      <c r="C12309" s="103"/>
      <c r="L12309" s="102" t="str">
        <f>[2]!Table1[[#This Row],[Orgn]]&amp;"-"&amp;[2]!Table1[[#This Row],[Dest]]</f>
        <v>FCO-SSH</v>
      </c>
      <c r="M12309" s="102" t="str">
        <f t="shared" si="192"/>
        <v>ADT</v>
      </c>
      <c r="N12309" s="102">
        <f>WEEKDAY([2]!Table1[[#This Row],[Travel Date]],2)</f>
        <v>6</v>
      </c>
      <c r="P12309" s="102">
        <v>1</v>
      </c>
    </row>
    <row r="12310" spans="2:16" x14ac:dyDescent="0.25">
      <c r="B12310" s="103"/>
      <c r="C12310" s="103"/>
      <c r="L12310" s="102" t="str">
        <f>[2]!Table1[[#This Row],[Orgn]]&amp;"-"&amp;[2]!Table1[[#This Row],[Dest]]</f>
        <v>FCO-SSH</v>
      </c>
      <c r="M12310" s="102" t="str">
        <f t="shared" si="192"/>
        <v>ADT</v>
      </c>
      <c r="N12310" s="102">
        <f>WEEKDAY([2]!Table1[[#This Row],[Travel Date]],2)</f>
        <v>6</v>
      </c>
      <c r="P12310" s="102">
        <v>1</v>
      </c>
    </row>
    <row r="12311" spans="2:16" x14ac:dyDescent="0.25">
      <c r="B12311" s="103"/>
      <c r="C12311" s="103"/>
      <c r="L12311" s="102" t="str">
        <f>[2]!Table1[[#This Row],[Orgn]]&amp;"-"&amp;[2]!Table1[[#This Row],[Dest]]</f>
        <v>FCO-SSH</v>
      </c>
      <c r="M12311" s="102" t="str">
        <f t="shared" si="192"/>
        <v>ADT</v>
      </c>
      <c r="N12311" s="102">
        <f>WEEKDAY([2]!Table1[[#This Row],[Travel Date]],2)</f>
        <v>6</v>
      </c>
      <c r="P12311" s="102">
        <v>1</v>
      </c>
    </row>
    <row r="12312" spans="2:16" x14ac:dyDescent="0.25">
      <c r="B12312" s="103"/>
      <c r="C12312" s="103"/>
      <c r="L12312" s="102" t="str">
        <f>[2]!Table1[[#This Row],[Orgn]]&amp;"-"&amp;[2]!Table1[[#This Row],[Dest]]</f>
        <v>FCO-SSH</v>
      </c>
      <c r="M12312" s="102" t="str">
        <f t="shared" si="192"/>
        <v>ADT</v>
      </c>
      <c r="N12312" s="102">
        <f>WEEKDAY([2]!Table1[[#This Row],[Travel Date]],2)</f>
        <v>6</v>
      </c>
      <c r="P12312" s="102">
        <v>1</v>
      </c>
    </row>
    <row r="12313" spans="2:16" x14ac:dyDescent="0.25">
      <c r="B12313" s="103"/>
      <c r="C12313" s="103"/>
      <c r="L12313" s="102" t="str">
        <f>[2]!Table1[[#This Row],[Orgn]]&amp;"-"&amp;[2]!Table1[[#This Row],[Dest]]</f>
        <v>FCO-SSH</v>
      </c>
      <c r="M12313" s="102" t="str">
        <f t="shared" si="192"/>
        <v>ADT</v>
      </c>
      <c r="N12313" s="102">
        <f>WEEKDAY([2]!Table1[[#This Row],[Travel Date]],2)</f>
        <v>6</v>
      </c>
      <c r="P12313" s="102">
        <v>1</v>
      </c>
    </row>
    <row r="12314" spans="2:16" x14ac:dyDescent="0.25">
      <c r="B12314" s="103"/>
      <c r="C12314" s="103"/>
      <c r="L12314" s="102" t="str">
        <f>[2]!Table1[[#This Row],[Orgn]]&amp;"-"&amp;[2]!Table1[[#This Row],[Dest]]</f>
        <v>FCO-SSH</v>
      </c>
      <c r="M12314" s="102" t="str">
        <f t="shared" si="192"/>
        <v>ADT</v>
      </c>
      <c r="N12314" s="102">
        <f>WEEKDAY([2]!Table1[[#This Row],[Travel Date]],2)</f>
        <v>6</v>
      </c>
      <c r="P12314" s="102">
        <v>1</v>
      </c>
    </row>
    <row r="12315" spans="2:16" x14ac:dyDescent="0.25">
      <c r="B12315" s="103"/>
      <c r="C12315" s="103"/>
      <c r="L12315" s="102" t="str">
        <f>[2]!Table1[[#This Row],[Orgn]]&amp;"-"&amp;[2]!Table1[[#This Row],[Dest]]</f>
        <v>FCO-SSH</v>
      </c>
      <c r="M12315" s="102" t="str">
        <f t="shared" si="192"/>
        <v>ADT</v>
      </c>
      <c r="N12315" s="102">
        <f>WEEKDAY([2]!Table1[[#This Row],[Travel Date]],2)</f>
        <v>6</v>
      </c>
      <c r="P12315" s="102">
        <v>1</v>
      </c>
    </row>
    <row r="12316" spans="2:16" x14ac:dyDescent="0.25">
      <c r="B12316" s="103"/>
      <c r="C12316" s="103"/>
      <c r="L12316" s="102" t="str">
        <f>[2]!Table1[[#This Row],[Orgn]]&amp;"-"&amp;[2]!Table1[[#This Row],[Dest]]</f>
        <v>FCO-SSH</v>
      </c>
      <c r="M12316" s="102" t="str">
        <f t="shared" si="192"/>
        <v>ADT</v>
      </c>
      <c r="N12316" s="102">
        <f>WEEKDAY([2]!Table1[[#This Row],[Travel Date]],2)</f>
        <v>6</v>
      </c>
      <c r="P12316" s="102">
        <v>1</v>
      </c>
    </row>
    <row r="12317" spans="2:16" x14ac:dyDescent="0.25">
      <c r="B12317" s="103"/>
      <c r="C12317" s="103"/>
      <c r="L12317" s="102" t="str">
        <f>[2]!Table1[[#This Row],[Orgn]]&amp;"-"&amp;[2]!Table1[[#This Row],[Dest]]</f>
        <v>FCO-SSH</v>
      </c>
      <c r="M12317" s="102" t="str">
        <f t="shared" si="192"/>
        <v>ADT</v>
      </c>
      <c r="N12317" s="102">
        <f>WEEKDAY([2]!Table1[[#This Row],[Travel Date]],2)</f>
        <v>6</v>
      </c>
      <c r="P12317" s="102">
        <v>1</v>
      </c>
    </row>
    <row r="12318" spans="2:16" x14ac:dyDescent="0.25">
      <c r="B12318" s="103"/>
      <c r="C12318" s="103"/>
      <c r="L12318" s="102" t="str">
        <f>[2]!Table1[[#This Row],[Orgn]]&amp;"-"&amp;[2]!Table1[[#This Row],[Dest]]</f>
        <v>FCO-SSH</v>
      </c>
      <c r="M12318" s="102" t="str">
        <f t="shared" si="192"/>
        <v>ADT</v>
      </c>
      <c r="N12318" s="102">
        <f>WEEKDAY([2]!Table1[[#This Row],[Travel Date]],2)</f>
        <v>6</v>
      </c>
      <c r="P12318" s="102">
        <v>1</v>
      </c>
    </row>
    <row r="12319" spans="2:16" x14ac:dyDescent="0.25">
      <c r="B12319" s="103"/>
      <c r="C12319" s="103"/>
      <c r="L12319" s="102" t="str">
        <f>[2]!Table1[[#This Row],[Orgn]]&amp;"-"&amp;[2]!Table1[[#This Row],[Dest]]</f>
        <v>FCO-SSH</v>
      </c>
      <c r="M12319" s="102" t="str">
        <f t="shared" si="192"/>
        <v>ADT</v>
      </c>
      <c r="N12319" s="102">
        <f>WEEKDAY([2]!Table1[[#This Row],[Travel Date]],2)</f>
        <v>6</v>
      </c>
      <c r="P12319" s="102">
        <v>1</v>
      </c>
    </row>
    <row r="12320" spans="2:16" x14ac:dyDescent="0.25">
      <c r="B12320" s="103"/>
      <c r="C12320" s="103"/>
      <c r="L12320" s="102" t="str">
        <f>[2]!Table1[[#This Row],[Orgn]]&amp;"-"&amp;[2]!Table1[[#This Row],[Dest]]</f>
        <v>FCO-SSH</v>
      </c>
      <c r="M12320" s="102" t="str">
        <f t="shared" si="192"/>
        <v>ADT</v>
      </c>
      <c r="N12320" s="102">
        <f>WEEKDAY([2]!Table1[[#This Row],[Travel Date]],2)</f>
        <v>6</v>
      </c>
      <c r="P12320" s="102">
        <v>1</v>
      </c>
    </row>
    <row r="12321" spans="2:16" x14ac:dyDescent="0.25">
      <c r="B12321" s="103"/>
      <c r="C12321" s="103"/>
      <c r="L12321" s="102" t="str">
        <f>[2]!Table1[[#This Row],[Orgn]]&amp;"-"&amp;[2]!Table1[[#This Row],[Dest]]</f>
        <v>FCO-SSH</v>
      </c>
      <c r="M12321" s="102" t="str">
        <f t="shared" si="192"/>
        <v>ADT</v>
      </c>
      <c r="N12321" s="102">
        <f>WEEKDAY([2]!Table1[[#This Row],[Travel Date]],2)</f>
        <v>6</v>
      </c>
      <c r="P12321" s="102">
        <v>1</v>
      </c>
    </row>
    <row r="12322" spans="2:16" x14ac:dyDescent="0.25">
      <c r="B12322" s="103"/>
      <c r="C12322" s="103"/>
      <c r="L12322" s="102" t="str">
        <f>[2]!Table1[[#This Row],[Orgn]]&amp;"-"&amp;[2]!Table1[[#This Row],[Dest]]</f>
        <v>FCO-SSH</v>
      </c>
      <c r="M12322" s="102" t="str">
        <f t="shared" si="192"/>
        <v>ADT</v>
      </c>
      <c r="N12322" s="102">
        <f>WEEKDAY([2]!Table1[[#This Row],[Travel Date]],2)</f>
        <v>6</v>
      </c>
      <c r="P12322" s="102">
        <v>1</v>
      </c>
    </row>
    <row r="12323" spans="2:16" x14ac:dyDescent="0.25">
      <c r="B12323" s="103"/>
      <c r="C12323" s="103"/>
      <c r="L12323" s="102" t="str">
        <f>[2]!Table1[[#This Row],[Orgn]]&amp;"-"&amp;[2]!Table1[[#This Row],[Dest]]</f>
        <v>FCO-SSH</v>
      </c>
      <c r="M12323" s="102" t="str">
        <f t="shared" si="192"/>
        <v>ADT</v>
      </c>
      <c r="N12323" s="102">
        <f>WEEKDAY([2]!Table1[[#This Row],[Travel Date]],2)</f>
        <v>6</v>
      </c>
      <c r="P12323" s="102">
        <v>1</v>
      </c>
    </row>
    <row r="12324" spans="2:16" x14ac:dyDescent="0.25">
      <c r="B12324" s="103"/>
      <c r="C12324" s="103"/>
      <c r="L12324" s="102" t="str">
        <f>[2]!Table1[[#This Row],[Orgn]]&amp;"-"&amp;[2]!Table1[[#This Row],[Dest]]</f>
        <v>FCO-SSH</v>
      </c>
      <c r="M12324" s="102" t="str">
        <f t="shared" si="192"/>
        <v>ADT</v>
      </c>
      <c r="N12324" s="102">
        <f>WEEKDAY([2]!Table1[[#This Row],[Travel Date]],2)</f>
        <v>6</v>
      </c>
      <c r="P12324" s="102">
        <v>1</v>
      </c>
    </row>
    <row r="12325" spans="2:16" x14ac:dyDescent="0.25">
      <c r="B12325" s="103"/>
      <c r="C12325" s="103"/>
      <c r="L12325" s="102" t="str">
        <f>[2]!Table1[[#This Row],[Orgn]]&amp;"-"&amp;[2]!Table1[[#This Row],[Dest]]</f>
        <v>FCO-SSH</v>
      </c>
      <c r="M12325" s="102" t="str">
        <f t="shared" si="192"/>
        <v>ADT</v>
      </c>
      <c r="N12325" s="102">
        <f>WEEKDAY([2]!Table1[[#This Row],[Travel Date]],2)</f>
        <v>6</v>
      </c>
      <c r="P12325" s="102">
        <v>1</v>
      </c>
    </row>
    <row r="12326" spans="2:16" x14ac:dyDescent="0.25">
      <c r="B12326" s="103"/>
      <c r="C12326" s="103"/>
      <c r="L12326" s="102" t="str">
        <f>[2]!Table1[[#This Row],[Orgn]]&amp;"-"&amp;[2]!Table1[[#This Row],[Dest]]</f>
        <v>FCO-SSH</v>
      </c>
      <c r="M12326" s="102" t="str">
        <f t="shared" si="192"/>
        <v>ADT</v>
      </c>
      <c r="N12326" s="102">
        <f>WEEKDAY([2]!Table1[[#This Row],[Travel Date]],2)</f>
        <v>6</v>
      </c>
      <c r="P12326" s="102">
        <v>1</v>
      </c>
    </row>
    <row r="12327" spans="2:16" x14ac:dyDescent="0.25">
      <c r="B12327" s="103"/>
      <c r="C12327" s="103"/>
      <c r="L12327" s="102" t="str">
        <f>[2]!Table1[[#This Row],[Orgn]]&amp;"-"&amp;[2]!Table1[[#This Row],[Dest]]</f>
        <v>FCO-SSH</v>
      </c>
      <c r="M12327" s="102" t="str">
        <f t="shared" si="192"/>
        <v>ADT</v>
      </c>
      <c r="N12327" s="102">
        <f>WEEKDAY([2]!Table1[[#This Row],[Travel Date]],2)</f>
        <v>6</v>
      </c>
      <c r="P12327" s="102">
        <v>1</v>
      </c>
    </row>
    <row r="12328" spans="2:16" x14ac:dyDescent="0.25">
      <c r="B12328" s="103"/>
      <c r="C12328" s="103"/>
      <c r="L12328" s="102" t="str">
        <f>[2]!Table1[[#This Row],[Orgn]]&amp;"-"&amp;[2]!Table1[[#This Row],[Dest]]</f>
        <v>FCO-SSH</v>
      </c>
      <c r="M12328" s="102" t="str">
        <f t="shared" si="192"/>
        <v>ADT</v>
      </c>
      <c r="N12328" s="102">
        <f>WEEKDAY([2]!Table1[[#This Row],[Travel Date]],2)</f>
        <v>6</v>
      </c>
      <c r="P12328" s="102">
        <v>1</v>
      </c>
    </row>
    <row r="12329" spans="2:16" x14ac:dyDescent="0.25">
      <c r="B12329" s="103"/>
      <c r="C12329" s="103"/>
      <c r="L12329" s="102" t="str">
        <f>[2]!Table1[[#This Row],[Orgn]]&amp;"-"&amp;[2]!Table1[[#This Row],[Dest]]</f>
        <v>FCO-SSH</v>
      </c>
      <c r="M12329" s="102" t="str">
        <f t="shared" si="192"/>
        <v>ADT</v>
      </c>
      <c r="N12329" s="102">
        <f>WEEKDAY([2]!Table1[[#This Row],[Travel Date]],2)</f>
        <v>6</v>
      </c>
      <c r="P12329" s="102">
        <v>1</v>
      </c>
    </row>
    <row r="12330" spans="2:16" x14ac:dyDescent="0.25">
      <c r="B12330" s="103"/>
      <c r="C12330" s="103"/>
      <c r="L12330" s="102" t="str">
        <f>[2]!Table1[[#This Row],[Orgn]]&amp;"-"&amp;[2]!Table1[[#This Row],[Dest]]</f>
        <v>FCO-SSH</v>
      </c>
      <c r="M12330" s="102" t="str">
        <f t="shared" si="192"/>
        <v>ADT</v>
      </c>
      <c r="N12330" s="102">
        <f>WEEKDAY([2]!Table1[[#This Row],[Travel Date]],2)</f>
        <v>6</v>
      </c>
      <c r="P12330" s="102">
        <v>1</v>
      </c>
    </row>
    <row r="12331" spans="2:16" x14ac:dyDescent="0.25">
      <c r="B12331" s="103"/>
      <c r="C12331" s="103"/>
      <c r="L12331" s="102" t="str">
        <f>[2]!Table1[[#This Row],[Orgn]]&amp;"-"&amp;[2]!Table1[[#This Row],[Dest]]</f>
        <v>FCO-SSH</v>
      </c>
      <c r="M12331" s="102" t="str">
        <f t="shared" si="192"/>
        <v>ADT</v>
      </c>
      <c r="N12331" s="102">
        <f>WEEKDAY([2]!Table1[[#This Row],[Travel Date]],2)</f>
        <v>6</v>
      </c>
      <c r="P12331" s="102">
        <v>1</v>
      </c>
    </row>
    <row r="12332" spans="2:16" x14ac:dyDescent="0.25">
      <c r="B12332" s="103"/>
      <c r="C12332" s="103"/>
      <c r="L12332" s="102" t="str">
        <f>[2]!Table1[[#This Row],[Orgn]]&amp;"-"&amp;[2]!Table1[[#This Row],[Dest]]</f>
        <v>FCO-SSH</v>
      </c>
      <c r="M12332" s="102" t="str">
        <f t="shared" si="192"/>
        <v>ADT</v>
      </c>
      <c r="N12332" s="102">
        <f>WEEKDAY([2]!Table1[[#This Row],[Travel Date]],2)</f>
        <v>6</v>
      </c>
      <c r="P12332" s="102">
        <v>1</v>
      </c>
    </row>
    <row r="12333" spans="2:16" x14ac:dyDescent="0.25">
      <c r="B12333" s="103"/>
      <c r="C12333" s="103"/>
      <c r="L12333" s="102" t="str">
        <f>[2]!Table1[[#This Row],[Orgn]]&amp;"-"&amp;[2]!Table1[[#This Row],[Dest]]</f>
        <v>FCO-SSH</v>
      </c>
      <c r="M12333" s="102" t="str">
        <f t="shared" si="192"/>
        <v>ADT</v>
      </c>
      <c r="N12333" s="102">
        <f>WEEKDAY([2]!Table1[[#This Row],[Travel Date]],2)</f>
        <v>6</v>
      </c>
      <c r="P12333" s="102">
        <v>1</v>
      </c>
    </row>
    <row r="12334" spans="2:16" x14ac:dyDescent="0.25">
      <c r="B12334" s="103"/>
      <c r="C12334" s="103"/>
      <c r="L12334" s="102" t="str">
        <f>[2]!Table1[[#This Row],[Orgn]]&amp;"-"&amp;[2]!Table1[[#This Row],[Dest]]</f>
        <v>FCO-SSH</v>
      </c>
      <c r="M12334" s="102" t="str">
        <f t="shared" si="192"/>
        <v>ADT</v>
      </c>
      <c r="N12334" s="102">
        <f>WEEKDAY([2]!Table1[[#This Row],[Travel Date]],2)</f>
        <v>6</v>
      </c>
      <c r="P12334" s="102">
        <v>1</v>
      </c>
    </row>
    <row r="12335" spans="2:16" x14ac:dyDescent="0.25">
      <c r="B12335" s="103"/>
      <c r="C12335" s="103"/>
      <c r="L12335" s="102" t="str">
        <f>[2]!Table1[[#This Row],[Orgn]]&amp;"-"&amp;[2]!Table1[[#This Row],[Dest]]</f>
        <v>FCO-SSH</v>
      </c>
      <c r="M12335" s="102" t="str">
        <f t="shared" si="192"/>
        <v>ADT</v>
      </c>
      <c r="N12335" s="102">
        <f>WEEKDAY([2]!Table1[[#This Row],[Travel Date]],2)</f>
        <v>6</v>
      </c>
      <c r="P12335" s="102">
        <v>1</v>
      </c>
    </row>
    <row r="12336" spans="2:16" x14ac:dyDescent="0.25">
      <c r="B12336" s="103"/>
      <c r="C12336" s="103"/>
      <c r="L12336" s="102" t="str">
        <f>[2]!Table1[[#This Row],[Orgn]]&amp;"-"&amp;[2]!Table1[[#This Row],[Dest]]</f>
        <v>SSH-FCO</v>
      </c>
      <c r="M12336" s="102" t="str">
        <f t="shared" si="192"/>
        <v>ADT</v>
      </c>
      <c r="N12336" s="102">
        <f>WEEKDAY([2]!Table1[[#This Row],[Travel Date]],2)</f>
        <v>6</v>
      </c>
      <c r="P12336" s="102">
        <v>1</v>
      </c>
    </row>
    <row r="12337" spans="2:16" x14ac:dyDescent="0.25">
      <c r="B12337" s="103"/>
      <c r="C12337" s="103"/>
      <c r="L12337" s="102" t="str">
        <f>[2]!Table1[[#This Row],[Orgn]]&amp;"-"&amp;[2]!Table1[[#This Row],[Dest]]</f>
        <v>SSH-FCO</v>
      </c>
      <c r="M12337" s="102" t="str">
        <f t="shared" si="192"/>
        <v>ADT</v>
      </c>
      <c r="N12337" s="102">
        <f>WEEKDAY([2]!Table1[[#This Row],[Travel Date]],2)</f>
        <v>6</v>
      </c>
      <c r="P12337" s="102">
        <v>1</v>
      </c>
    </row>
    <row r="12338" spans="2:16" x14ac:dyDescent="0.25">
      <c r="B12338" s="103"/>
      <c r="C12338" s="103"/>
      <c r="L12338" s="102" t="str">
        <f>[2]!Table1[[#This Row],[Orgn]]&amp;"-"&amp;[2]!Table1[[#This Row],[Dest]]</f>
        <v>SSH-FCO</v>
      </c>
      <c r="M12338" s="102" t="str">
        <f t="shared" si="192"/>
        <v>ADT</v>
      </c>
      <c r="N12338" s="102">
        <f>WEEKDAY([2]!Table1[[#This Row],[Travel Date]],2)</f>
        <v>6</v>
      </c>
      <c r="P12338" s="102">
        <v>1</v>
      </c>
    </row>
    <row r="12339" spans="2:16" x14ac:dyDescent="0.25">
      <c r="B12339" s="103"/>
      <c r="C12339" s="103"/>
      <c r="L12339" s="102" t="str">
        <f>[2]!Table1[[#This Row],[Orgn]]&amp;"-"&amp;[2]!Table1[[#This Row],[Dest]]</f>
        <v>SSH-FCO</v>
      </c>
      <c r="M12339" s="102" t="str">
        <f t="shared" si="192"/>
        <v>ADT</v>
      </c>
      <c r="N12339" s="102">
        <f>WEEKDAY([2]!Table1[[#This Row],[Travel Date]],2)</f>
        <v>6</v>
      </c>
      <c r="P12339" s="102">
        <v>1</v>
      </c>
    </row>
    <row r="12340" spans="2:16" x14ac:dyDescent="0.25">
      <c r="B12340" s="103"/>
      <c r="C12340" s="103"/>
      <c r="L12340" s="102" t="str">
        <f>[2]!Table1[[#This Row],[Orgn]]&amp;"-"&amp;[2]!Table1[[#This Row],[Dest]]</f>
        <v>SSH-FCO</v>
      </c>
      <c r="M12340" s="102" t="str">
        <f t="shared" si="192"/>
        <v>ADT</v>
      </c>
      <c r="N12340" s="102">
        <f>WEEKDAY([2]!Table1[[#This Row],[Travel Date]],2)</f>
        <v>6</v>
      </c>
      <c r="P12340" s="102">
        <v>1</v>
      </c>
    </row>
    <row r="12341" spans="2:16" x14ac:dyDescent="0.25">
      <c r="B12341" s="103"/>
      <c r="C12341" s="103"/>
      <c r="L12341" s="102" t="str">
        <f>[2]!Table1[[#This Row],[Orgn]]&amp;"-"&amp;[2]!Table1[[#This Row],[Dest]]</f>
        <v>SSH-FCO</v>
      </c>
      <c r="M12341" s="102" t="str">
        <f t="shared" si="192"/>
        <v>ADT</v>
      </c>
      <c r="N12341" s="102">
        <f>WEEKDAY([2]!Table1[[#This Row],[Travel Date]],2)</f>
        <v>6</v>
      </c>
      <c r="P12341" s="102">
        <v>1</v>
      </c>
    </row>
    <row r="12342" spans="2:16" x14ac:dyDescent="0.25">
      <c r="B12342" s="103"/>
      <c r="C12342" s="103"/>
      <c r="L12342" s="102" t="str">
        <f>[2]!Table1[[#This Row],[Orgn]]&amp;"-"&amp;[2]!Table1[[#This Row],[Dest]]</f>
        <v>SSH-FCO</v>
      </c>
      <c r="M12342" s="102" t="str">
        <f t="shared" si="192"/>
        <v>ADT</v>
      </c>
      <c r="N12342" s="102">
        <f>WEEKDAY([2]!Table1[[#This Row],[Travel Date]],2)</f>
        <v>6</v>
      </c>
      <c r="P12342" s="102">
        <v>1</v>
      </c>
    </row>
    <row r="12343" spans="2:16" x14ac:dyDescent="0.25">
      <c r="B12343" s="103"/>
      <c r="C12343" s="103"/>
      <c r="L12343" s="102" t="str">
        <f>[2]!Table1[[#This Row],[Orgn]]&amp;"-"&amp;[2]!Table1[[#This Row],[Dest]]</f>
        <v>SSH-FCO</v>
      </c>
      <c r="M12343" s="102" t="str">
        <f t="shared" si="192"/>
        <v>ADT</v>
      </c>
      <c r="N12343" s="102">
        <f>WEEKDAY([2]!Table1[[#This Row],[Travel Date]],2)</f>
        <v>6</v>
      </c>
      <c r="P12343" s="102">
        <v>1</v>
      </c>
    </row>
    <row r="12344" spans="2:16" x14ac:dyDescent="0.25">
      <c r="B12344" s="103"/>
      <c r="C12344" s="103"/>
      <c r="L12344" s="102" t="str">
        <f>[2]!Table1[[#This Row],[Orgn]]&amp;"-"&amp;[2]!Table1[[#This Row],[Dest]]</f>
        <v>SSH-FCO</v>
      </c>
      <c r="M12344" s="102" t="str">
        <f t="shared" si="192"/>
        <v>ADT</v>
      </c>
      <c r="N12344" s="102">
        <f>WEEKDAY([2]!Table1[[#This Row],[Travel Date]],2)</f>
        <v>6</v>
      </c>
      <c r="P12344" s="102">
        <v>1</v>
      </c>
    </row>
    <row r="12345" spans="2:16" x14ac:dyDescent="0.25">
      <c r="B12345" s="103"/>
      <c r="C12345" s="103"/>
      <c r="L12345" s="102" t="str">
        <f>[2]!Table1[[#This Row],[Orgn]]&amp;"-"&amp;[2]!Table1[[#This Row],[Dest]]</f>
        <v>SSH-FCO</v>
      </c>
      <c r="M12345" s="102" t="str">
        <f t="shared" si="192"/>
        <v>ADT</v>
      </c>
      <c r="N12345" s="102">
        <f>WEEKDAY([2]!Table1[[#This Row],[Travel Date]],2)</f>
        <v>6</v>
      </c>
      <c r="P12345" s="102">
        <v>1</v>
      </c>
    </row>
    <row r="12346" spans="2:16" x14ac:dyDescent="0.25">
      <c r="B12346" s="103"/>
      <c r="C12346" s="103"/>
      <c r="L12346" s="102" t="str">
        <f>[2]!Table1[[#This Row],[Orgn]]&amp;"-"&amp;[2]!Table1[[#This Row],[Dest]]</f>
        <v>SSH-FCO</v>
      </c>
      <c r="M12346" s="102" t="str">
        <f t="shared" si="192"/>
        <v>ADT</v>
      </c>
      <c r="N12346" s="102">
        <f>WEEKDAY([2]!Table1[[#This Row],[Travel Date]],2)</f>
        <v>6</v>
      </c>
      <c r="P12346" s="102">
        <v>1</v>
      </c>
    </row>
    <row r="12347" spans="2:16" x14ac:dyDescent="0.25">
      <c r="B12347" s="103"/>
      <c r="C12347" s="103"/>
      <c r="L12347" s="102" t="str">
        <f>[2]!Table1[[#This Row],[Orgn]]&amp;"-"&amp;[2]!Table1[[#This Row],[Dest]]</f>
        <v>SSH-FCO</v>
      </c>
      <c r="M12347" s="102" t="str">
        <f t="shared" si="192"/>
        <v>ADT</v>
      </c>
      <c r="N12347" s="102">
        <f>WEEKDAY([2]!Table1[[#This Row],[Travel Date]],2)</f>
        <v>6</v>
      </c>
      <c r="P12347" s="102">
        <v>1</v>
      </c>
    </row>
    <row r="12348" spans="2:16" x14ac:dyDescent="0.25">
      <c r="B12348" s="103"/>
      <c r="C12348" s="103"/>
      <c r="L12348" s="102" t="str">
        <f>[2]!Table1[[#This Row],[Orgn]]&amp;"-"&amp;[2]!Table1[[#This Row],[Dest]]</f>
        <v>SSH-FCO</v>
      </c>
      <c r="M12348" s="102" t="str">
        <f t="shared" si="192"/>
        <v>ADT</v>
      </c>
      <c r="N12348" s="102">
        <f>WEEKDAY([2]!Table1[[#This Row],[Travel Date]],2)</f>
        <v>6</v>
      </c>
      <c r="P12348" s="102">
        <v>1</v>
      </c>
    </row>
    <row r="12349" spans="2:16" x14ac:dyDescent="0.25">
      <c r="B12349" s="103"/>
      <c r="C12349" s="103"/>
      <c r="L12349" s="102" t="str">
        <f>[2]!Table1[[#This Row],[Orgn]]&amp;"-"&amp;[2]!Table1[[#This Row],[Dest]]</f>
        <v>SSH-FCO</v>
      </c>
      <c r="M12349" s="102" t="str">
        <f t="shared" si="192"/>
        <v>ADT</v>
      </c>
      <c r="N12349" s="102">
        <f>WEEKDAY([2]!Table1[[#This Row],[Travel Date]],2)</f>
        <v>6</v>
      </c>
      <c r="P12349" s="102">
        <v>1</v>
      </c>
    </row>
    <row r="12350" spans="2:16" x14ac:dyDescent="0.25">
      <c r="B12350" s="103"/>
      <c r="C12350" s="103"/>
      <c r="L12350" s="102" t="str">
        <f>[2]!Table1[[#This Row],[Orgn]]&amp;"-"&amp;[2]!Table1[[#This Row],[Dest]]</f>
        <v>SSH-FCO</v>
      </c>
      <c r="M12350" s="102" t="str">
        <f t="shared" si="192"/>
        <v>ADT</v>
      </c>
      <c r="N12350" s="102">
        <f>WEEKDAY([2]!Table1[[#This Row],[Travel Date]],2)</f>
        <v>6</v>
      </c>
      <c r="P12350" s="102">
        <v>1</v>
      </c>
    </row>
    <row r="12351" spans="2:16" x14ac:dyDescent="0.25">
      <c r="B12351" s="103"/>
      <c r="C12351" s="103"/>
      <c r="L12351" s="102" t="str">
        <f>[2]!Table1[[#This Row],[Orgn]]&amp;"-"&amp;[2]!Table1[[#This Row],[Dest]]</f>
        <v>SSH-FCO</v>
      </c>
      <c r="M12351" s="102" t="str">
        <f t="shared" si="192"/>
        <v>ADT</v>
      </c>
      <c r="N12351" s="102">
        <f>WEEKDAY([2]!Table1[[#This Row],[Travel Date]],2)</f>
        <v>6</v>
      </c>
      <c r="P12351" s="102">
        <v>1</v>
      </c>
    </row>
    <row r="12352" spans="2:16" x14ac:dyDescent="0.25">
      <c r="B12352" s="103"/>
      <c r="C12352" s="103"/>
      <c r="L12352" s="102" t="str">
        <f>[2]!Table1[[#This Row],[Orgn]]&amp;"-"&amp;[2]!Table1[[#This Row],[Dest]]</f>
        <v>SSH-FCO</v>
      </c>
      <c r="M12352" s="102" t="str">
        <f t="shared" si="192"/>
        <v>ADT</v>
      </c>
      <c r="N12352" s="102">
        <f>WEEKDAY([2]!Table1[[#This Row],[Travel Date]],2)</f>
        <v>6</v>
      </c>
      <c r="P12352" s="102">
        <v>1</v>
      </c>
    </row>
    <row r="12353" spans="2:16" x14ac:dyDescent="0.25">
      <c r="B12353" s="103"/>
      <c r="C12353" s="103"/>
      <c r="L12353" s="102" t="str">
        <f>[2]!Table1[[#This Row],[Orgn]]&amp;"-"&amp;[2]!Table1[[#This Row],[Dest]]</f>
        <v>SSH-FCO</v>
      </c>
      <c r="M12353" s="102" t="str">
        <f t="shared" si="192"/>
        <v>ADT</v>
      </c>
      <c r="N12353" s="102">
        <f>WEEKDAY([2]!Table1[[#This Row],[Travel Date]],2)</f>
        <v>6</v>
      </c>
      <c r="P12353" s="102">
        <v>1</v>
      </c>
    </row>
    <row r="12354" spans="2:16" x14ac:dyDescent="0.25">
      <c r="B12354" s="103"/>
      <c r="C12354" s="103"/>
      <c r="L12354" s="102" t="str">
        <f>[2]!Table1[[#This Row],[Orgn]]&amp;"-"&amp;[2]!Table1[[#This Row],[Dest]]</f>
        <v>SSH-FCO</v>
      </c>
      <c r="M12354" s="102" t="str">
        <f t="shared" ref="M12354:M12417" si="193">IF(TRIM(C12354)="INF", "INF", IF(TRIM(C12354)="CHD", "CHD", "ADT"))</f>
        <v>ADT</v>
      </c>
      <c r="N12354" s="102">
        <f>WEEKDAY([2]!Table1[[#This Row],[Travel Date]],2)</f>
        <v>6</v>
      </c>
      <c r="P12354" s="102">
        <v>1</v>
      </c>
    </row>
    <row r="12355" spans="2:16" x14ac:dyDescent="0.25">
      <c r="B12355" s="103"/>
      <c r="C12355" s="103"/>
      <c r="L12355" s="102" t="str">
        <f>[2]!Table1[[#This Row],[Orgn]]&amp;"-"&amp;[2]!Table1[[#This Row],[Dest]]</f>
        <v>SSH-FCO</v>
      </c>
      <c r="M12355" s="102" t="str">
        <f t="shared" si="193"/>
        <v>ADT</v>
      </c>
      <c r="N12355" s="102">
        <f>WEEKDAY([2]!Table1[[#This Row],[Travel Date]],2)</f>
        <v>6</v>
      </c>
      <c r="P12355" s="102">
        <v>1</v>
      </c>
    </row>
    <row r="12356" spans="2:16" x14ac:dyDescent="0.25">
      <c r="B12356" s="103"/>
      <c r="C12356" s="103"/>
      <c r="L12356" s="102" t="str">
        <f>[2]!Table1[[#This Row],[Orgn]]&amp;"-"&amp;[2]!Table1[[#This Row],[Dest]]</f>
        <v>SSH-FCO</v>
      </c>
      <c r="M12356" s="102" t="str">
        <f t="shared" si="193"/>
        <v>ADT</v>
      </c>
      <c r="N12356" s="102">
        <f>WEEKDAY([2]!Table1[[#This Row],[Travel Date]],2)</f>
        <v>6</v>
      </c>
      <c r="P12356" s="102">
        <v>1</v>
      </c>
    </row>
    <row r="12357" spans="2:16" x14ac:dyDescent="0.25">
      <c r="B12357" s="103"/>
      <c r="C12357" s="103"/>
      <c r="L12357" s="102" t="str">
        <f>[2]!Table1[[#This Row],[Orgn]]&amp;"-"&amp;[2]!Table1[[#This Row],[Dest]]</f>
        <v>SSH-FCO</v>
      </c>
      <c r="M12357" s="102" t="str">
        <f t="shared" si="193"/>
        <v>ADT</v>
      </c>
      <c r="N12357" s="102">
        <f>WEEKDAY([2]!Table1[[#This Row],[Travel Date]],2)</f>
        <v>6</v>
      </c>
      <c r="P12357" s="102">
        <v>1</v>
      </c>
    </row>
    <row r="12358" spans="2:16" x14ac:dyDescent="0.25">
      <c r="B12358" s="103"/>
      <c r="C12358" s="103"/>
      <c r="L12358" s="102" t="str">
        <f>[2]!Table1[[#This Row],[Orgn]]&amp;"-"&amp;[2]!Table1[[#This Row],[Dest]]</f>
        <v>SSH-FCO</v>
      </c>
      <c r="M12358" s="102" t="str">
        <f t="shared" si="193"/>
        <v>ADT</v>
      </c>
      <c r="N12358" s="102">
        <f>WEEKDAY([2]!Table1[[#This Row],[Travel Date]],2)</f>
        <v>6</v>
      </c>
      <c r="P12358" s="102">
        <v>1</v>
      </c>
    </row>
    <row r="12359" spans="2:16" x14ac:dyDescent="0.25">
      <c r="B12359" s="103"/>
      <c r="C12359" s="103"/>
      <c r="L12359" s="102" t="str">
        <f>[2]!Table1[[#This Row],[Orgn]]&amp;"-"&amp;[2]!Table1[[#This Row],[Dest]]</f>
        <v>SSH-FCO</v>
      </c>
      <c r="M12359" s="102" t="str">
        <f t="shared" si="193"/>
        <v>ADT</v>
      </c>
      <c r="N12359" s="102">
        <f>WEEKDAY([2]!Table1[[#This Row],[Travel Date]],2)</f>
        <v>6</v>
      </c>
      <c r="P12359" s="102">
        <v>1</v>
      </c>
    </row>
    <row r="12360" spans="2:16" x14ac:dyDescent="0.25">
      <c r="B12360" s="103"/>
      <c r="C12360" s="103"/>
      <c r="L12360" s="102" t="str">
        <f>[2]!Table1[[#This Row],[Orgn]]&amp;"-"&amp;[2]!Table1[[#This Row],[Dest]]</f>
        <v>SSH-FCO</v>
      </c>
      <c r="M12360" s="102" t="str">
        <f t="shared" si="193"/>
        <v>ADT</v>
      </c>
      <c r="N12360" s="102">
        <f>WEEKDAY([2]!Table1[[#This Row],[Travel Date]],2)</f>
        <v>6</v>
      </c>
      <c r="P12360" s="102">
        <v>1</v>
      </c>
    </row>
    <row r="12361" spans="2:16" x14ac:dyDescent="0.25">
      <c r="B12361" s="103"/>
      <c r="C12361" s="103"/>
      <c r="L12361" s="102" t="str">
        <f>[2]!Table1[[#This Row],[Orgn]]&amp;"-"&amp;[2]!Table1[[#This Row],[Dest]]</f>
        <v>SSH-FCO</v>
      </c>
      <c r="M12361" s="102" t="str">
        <f t="shared" si="193"/>
        <v>ADT</v>
      </c>
      <c r="N12361" s="102">
        <f>WEEKDAY([2]!Table1[[#This Row],[Travel Date]],2)</f>
        <v>6</v>
      </c>
      <c r="P12361" s="102">
        <v>1</v>
      </c>
    </row>
    <row r="12362" spans="2:16" x14ac:dyDescent="0.25">
      <c r="B12362" s="103"/>
      <c r="C12362" s="103"/>
      <c r="L12362" s="102" t="str">
        <f>[2]!Table1[[#This Row],[Orgn]]&amp;"-"&amp;[2]!Table1[[#This Row],[Dest]]</f>
        <v>SSH-FCO</v>
      </c>
      <c r="M12362" s="102" t="str">
        <f t="shared" si="193"/>
        <v>ADT</v>
      </c>
      <c r="N12362" s="102">
        <f>WEEKDAY([2]!Table1[[#This Row],[Travel Date]],2)</f>
        <v>6</v>
      </c>
      <c r="P12362" s="102">
        <v>1</v>
      </c>
    </row>
    <row r="12363" spans="2:16" x14ac:dyDescent="0.25">
      <c r="B12363" s="103"/>
      <c r="C12363" s="103"/>
      <c r="L12363" s="102" t="str">
        <f>[2]!Table1[[#This Row],[Orgn]]&amp;"-"&amp;[2]!Table1[[#This Row],[Dest]]</f>
        <v>SSH-FCO</v>
      </c>
      <c r="M12363" s="102" t="str">
        <f t="shared" si="193"/>
        <v>ADT</v>
      </c>
      <c r="N12363" s="102">
        <f>WEEKDAY([2]!Table1[[#This Row],[Travel Date]],2)</f>
        <v>6</v>
      </c>
      <c r="P12363" s="102">
        <v>1</v>
      </c>
    </row>
    <row r="12364" spans="2:16" x14ac:dyDescent="0.25">
      <c r="B12364" s="103"/>
      <c r="C12364" s="103"/>
      <c r="L12364" s="102" t="str">
        <f>[2]!Table1[[#This Row],[Orgn]]&amp;"-"&amp;[2]!Table1[[#This Row],[Dest]]</f>
        <v>SSH-FCO</v>
      </c>
      <c r="M12364" s="102" t="str">
        <f t="shared" si="193"/>
        <v>ADT</v>
      </c>
      <c r="N12364" s="102">
        <f>WEEKDAY([2]!Table1[[#This Row],[Travel Date]],2)</f>
        <v>6</v>
      </c>
      <c r="P12364" s="102">
        <v>1</v>
      </c>
    </row>
    <row r="12365" spans="2:16" x14ac:dyDescent="0.25">
      <c r="B12365" s="103"/>
      <c r="C12365" s="103"/>
      <c r="L12365" s="102" t="str">
        <f>[2]!Table1[[#This Row],[Orgn]]&amp;"-"&amp;[2]!Table1[[#This Row],[Dest]]</f>
        <v>SSH-FCO</v>
      </c>
      <c r="M12365" s="102" t="str">
        <f t="shared" si="193"/>
        <v>ADT</v>
      </c>
      <c r="N12365" s="102">
        <f>WEEKDAY([2]!Table1[[#This Row],[Travel Date]],2)</f>
        <v>6</v>
      </c>
      <c r="P12365" s="102">
        <v>1</v>
      </c>
    </row>
    <row r="12366" spans="2:16" x14ac:dyDescent="0.25">
      <c r="B12366" s="103"/>
      <c r="C12366" s="103"/>
      <c r="L12366" s="102" t="str">
        <f>[2]!Table1[[#This Row],[Orgn]]&amp;"-"&amp;[2]!Table1[[#This Row],[Dest]]</f>
        <v>SSH-FCO</v>
      </c>
      <c r="M12366" s="102" t="str">
        <f t="shared" si="193"/>
        <v>ADT</v>
      </c>
      <c r="N12366" s="102">
        <f>WEEKDAY([2]!Table1[[#This Row],[Travel Date]],2)</f>
        <v>6</v>
      </c>
      <c r="P12366" s="102">
        <v>1</v>
      </c>
    </row>
    <row r="12367" spans="2:16" x14ac:dyDescent="0.25">
      <c r="B12367" s="103"/>
      <c r="C12367" s="103"/>
      <c r="L12367" s="102" t="str">
        <f>[2]!Table1[[#This Row],[Orgn]]&amp;"-"&amp;[2]!Table1[[#This Row],[Dest]]</f>
        <v>SSH-FCO</v>
      </c>
      <c r="M12367" s="102" t="str">
        <f t="shared" si="193"/>
        <v>ADT</v>
      </c>
      <c r="N12367" s="102">
        <f>WEEKDAY([2]!Table1[[#This Row],[Travel Date]],2)</f>
        <v>6</v>
      </c>
      <c r="P12367" s="102">
        <v>1</v>
      </c>
    </row>
    <row r="12368" spans="2:16" x14ac:dyDescent="0.25">
      <c r="B12368" s="103"/>
      <c r="C12368" s="103"/>
      <c r="L12368" s="102" t="str">
        <f>[2]!Table1[[#This Row],[Orgn]]&amp;"-"&amp;[2]!Table1[[#This Row],[Dest]]</f>
        <v>SSH-FCO</v>
      </c>
      <c r="M12368" s="102" t="str">
        <f t="shared" si="193"/>
        <v>ADT</v>
      </c>
      <c r="N12368" s="102">
        <f>WEEKDAY([2]!Table1[[#This Row],[Travel Date]],2)</f>
        <v>6</v>
      </c>
      <c r="P12368" s="102">
        <v>1</v>
      </c>
    </row>
    <row r="12369" spans="2:16" x14ac:dyDescent="0.25">
      <c r="B12369" s="103"/>
      <c r="C12369" s="103"/>
      <c r="L12369" s="102" t="str">
        <f>[2]!Table1[[#This Row],[Orgn]]&amp;"-"&amp;[2]!Table1[[#This Row],[Dest]]</f>
        <v>SSH-FCO</v>
      </c>
      <c r="M12369" s="102" t="str">
        <f t="shared" si="193"/>
        <v>ADT</v>
      </c>
      <c r="N12369" s="102">
        <f>WEEKDAY([2]!Table1[[#This Row],[Travel Date]],2)</f>
        <v>6</v>
      </c>
      <c r="P12369" s="102">
        <v>1</v>
      </c>
    </row>
    <row r="12370" spans="2:16" x14ac:dyDescent="0.25">
      <c r="B12370" s="103"/>
      <c r="C12370" s="103"/>
      <c r="L12370" s="102" t="str">
        <f>[2]!Table1[[#This Row],[Orgn]]&amp;"-"&amp;[2]!Table1[[#This Row],[Dest]]</f>
        <v>SSH-FCO</v>
      </c>
      <c r="M12370" s="102" t="str">
        <f t="shared" si="193"/>
        <v>ADT</v>
      </c>
      <c r="N12370" s="102">
        <f>WEEKDAY([2]!Table1[[#This Row],[Travel Date]],2)</f>
        <v>6</v>
      </c>
      <c r="P12370" s="102">
        <v>1</v>
      </c>
    </row>
    <row r="12371" spans="2:16" x14ac:dyDescent="0.25">
      <c r="B12371" s="103"/>
      <c r="C12371" s="103"/>
      <c r="L12371" s="102" t="str">
        <f>[2]!Table1[[#This Row],[Orgn]]&amp;"-"&amp;[2]!Table1[[#This Row],[Dest]]</f>
        <v>SSH-FCO</v>
      </c>
      <c r="M12371" s="102" t="str">
        <f t="shared" si="193"/>
        <v>ADT</v>
      </c>
      <c r="N12371" s="102">
        <f>WEEKDAY([2]!Table1[[#This Row],[Travel Date]],2)</f>
        <v>6</v>
      </c>
      <c r="P12371" s="102">
        <v>1</v>
      </c>
    </row>
    <row r="12372" spans="2:16" x14ac:dyDescent="0.25">
      <c r="B12372" s="103"/>
      <c r="C12372" s="103"/>
      <c r="L12372" s="102" t="str">
        <f>[2]!Table1[[#This Row],[Orgn]]&amp;"-"&amp;[2]!Table1[[#This Row],[Dest]]</f>
        <v>SSH-FCO</v>
      </c>
      <c r="M12372" s="102" t="str">
        <f t="shared" si="193"/>
        <v>ADT</v>
      </c>
      <c r="N12372" s="102">
        <f>WEEKDAY([2]!Table1[[#This Row],[Travel Date]],2)</f>
        <v>6</v>
      </c>
      <c r="P12372" s="102">
        <v>1</v>
      </c>
    </row>
    <row r="12373" spans="2:16" x14ac:dyDescent="0.25">
      <c r="B12373" s="103"/>
      <c r="C12373" s="103"/>
      <c r="L12373" s="102" t="str">
        <f>[2]!Table1[[#This Row],[Orgn]]&amp;"-"&amp;[2]!Table1[[#This Row],[Dest]]</f>
        <v>SSH-FCO</v>
      </c>
      <c r="M12373" s="102" t="str">
        <f t="shared" si="193"/>
        <v>ADT</v>
      </c>
      <c r="N12373" s="102">
        <f>WEEKDAY([2]!Table1[[#This Row],[Travel Date]],2)</f>
        <v>6</v>
      </c>
      <c r="P12373" s="102">
        <v>1</v>
      </c>
    </row>
    <row r="12374" spans="2:16" x14ac:dyDescent="0.25">
      <c r="B12374" s="103"/>
      <c r="C12374" s="103"/>
      <c r="L12374" s="102" t="str">
        <f>[2]!Table1[[#This Row],[Orgn]]&amp;"-"&amp;[2]!Table1[[#This Row],[Dest]]</f>
        <v>SSH-FCO</v>
      </c>
      <c r="M12374" s="102" t="str">
        <f t="shared" si="193"/>
        <v>ADT</v>
      </c>
      <c r="N12374" s="102">
        <f>WEEKDAY([2]!Table1[[#This Row],[Travel Date]],2)</f>
        <v>6</v>
      </c>
      <c r="P12374" s="102">
        <v>1</v>
      </c>
    </row>
    <row r="12375" spans="2:16" x14ac:dyDescent="0.25">
      <c r="B12375" s="103"/>
      <c r="C12375" s="103"/>
      <c r="L12375" s="102" t="str">
        <f>[2]!Table1[[#This Row],[Orgn]]&amp;"-"&amp;[2]!Table1[[#This Row],[Dest]]</f>
        <v>SSH-FCO</v>
      </c>
      <c r="M12375" s="102" t="str">
        <f t="shared" si="193"/>
        <v>ADT</v>
      </c>
      <c r="N12375" s="102">
        <f>WEEKDAY([2]!Table1[[#This Row],[Travel Date]],2)</f>
        <v>6</v>
      </c>
      <c r="P12375" s="102">
        <v>1</v>
      </c>
    </row>
    <row r="12376" spans="2:16" x14ac:dyDescent="0.25">
      <c r="B12376" s="103"/>
      <c r="C12376" s="103"/>
      <c r="L12376" s="102" t="str">
        <f>[2]!Table1[[#This Row],[Orgn]]&amp;"-"&amp;[2]!Table1[[#This Row],[Dest]]</f>
        <v>SSH-FCO</v>
      </c>
      <c r="M12376" s="102" t="str">
        <f t="shared" si="193"/>
        <v>ADT</v>
      </c>
      <c r="N12376" s="102">
        <f>WEEKDAY([2]!Table1[[#This Row],[Travel Date]],2)</f>
        <v>6</v>
      </c>
      <c r="P12376" s="102">
        <v>1</v>
      </c>
    </row>
    <row r="12377" spans="2:16" x14ac:dyDescent="0.25">
      <c r="B12377" s="103"/>
      <c r="C12377" s="103"/>
      <c r="L12377" s="102" t="str">
        <f>[2]!Table1[[#This Row],[Orgn]]&amp;"-"&amp;[2]!Table1[[#This Row],[Dest]]</f>
        <v>SSH-FCO</v>
      </c>
      <c r="M12377" s="102" t="str">
        <f t="shared" si="193"/>
        <v>ADT</v>
      </c>
      <c r="N12377" s="102">
        <f>WEEKDAY([2]!Table1[[#This Row],[Travel Date]],2)</f>
        <v>6</v>
      </c>
      <c r="P12377" s="102">
        <v>1</v>
      </c>
    </row>
    <row r="12378" spans="2:16" x14ac:dyDescent="0.25">
      <c r="B12378" s="103"/>
      <c r="C12378" s="103"/>
      <c r="L12378" s="102" t="str">
        <f>[2]!Table1[[#This Row],[Orgn]]&amp;"-"&amp;[2]!Table1[[#This Row],[Dest]]</f>
        <v>SSH-FCO</v>
      </c>
      <c r="M12378" s="102" t="str">
        <f t="shared" si="193"/>
        <v>ADT</v>
      </c>
      <c r="N12378" s="102">
        <f>WEEKDAY([2]!Table1[[#This Row],[Travel Date]],2)</f>
        <v>6</v>
      </c>
      <c r="P12378" s="102">
        <v>1</v>
      </c>
    </row>
    <row r="12379" spans="2:16" x14ac:dyDescent="0.25">
      <c r="B12379" s="103"/>
      <c r="C12379" s="103"/>
      <c r="L12379" s="102" t="str">
        <f>[2]!Table1[[#This Row],[Orgn]]&amp;"-"&amp;[2]!Table1[[#This Row],[Dest]]</f>
        <v>SSH-FCO</v>
      </c>
      <c r="M12379" s="102" t="str">
        <f t="shared" si="193"/>
        <v>ADT</v>
      </c>
      <c r="N12379" s="102">
        <f>WEEKDAY([2]!Table1[[#This Row],[Travel Date]],2)</f>
        <v>6</v>
      </c>
      <c r="P12379" s="102">
        <v>1</v>
      </c>
    </row>
    <row r="12380" spans="2:16" x14ac:dyDescent="0.25">
      <c r="B12380" s="103"/>
      <c r="C12380" s="103"/>
      <c r="L12380" s="102" t="str">
        <f>[2]!Table1[[#This Row],[Orgn]]&amp;"-"&amp;[2]!Table1[[#This Row],[Dest]]</f>
        <v>SSH-FCO</v>
      </c>
      <c r="M12380" s="102" t="str">
        <f t="shared" si="193"/>
        <v>ADT</v>
      </c>
      <c r="N12380" s="102">
        <f>WEEKDAY([2]!Table1[[#This Row],[Travel Date]],2)</f>
        <v>6</v>
      </c>
      <c r="P12380" s="102">
        <v>1</v>
      </c>
    </row>
    <row r="12381" spans="2:16" x14ac:dyDescent="0.25">
      <c r="B12381" s="103"/>
      <c r="C12381" s="103"/>
      <c r="L12381" s="102" t="str">
        <f>[2]!Table1[[#This Row],[Orgn]]&amp;"-"&amp;[2]!Table1[[#This Row],[Dest]]</f>
        <v>SSH-FCO</v>
      </c>
      <c r="M12381" s="102" t="str">
        <f t="shared" si="193"/>
        <v>ADT</v>
      </c>
      <c r="N12381" s="102">
        <f>WEEKDAY([2]!Table1[[#This Row],[Travel Date]],2)</f>
        <v>6</v>
      </c>
      <c r="P12381" s="102">
        <v>1</v>
      </c>
    </row>
    <row r="12382" spans="2:16" x14ac:dyDescent="0.25">
      <c r="B12382" s="103"/>
      <c r="C12382" s="103"/>
      <c r="L12382" s="102" t="str">
        <f>[2]!Table1[[#This Row],[Orgn]]&amp;"-"&amp;[2]!Table1[[#This Row],[Dest]]</f>
        <v>SSH-FCO</v>
      </c>
      <c r="M12382" s="102" t="str">
        <f t="shared" si="193"/>
        <v>ADT</v>
      </c>
      <c r="N12382" s="102">
        <f>WEEKDAY([2]!Table1[[#This Row],[Travel Date]],2)</f>
        <v>6</v>
      </c>
      <c r="P12382" s="102">
        <v>1</v>
      </c>
    </row>
    <row r="12383" spans="2:16" x14ac:dyDescent="0.25">
      <c r="B12383" s="103"/>
      <c r="C12383" s="103"/>
      <c r="L12383" s="102" t="str">
        <f>[2]!Table1[[#This Row],[Orgn]]&amp;"-"&amp;[2]!Table1[[#This Row],[Dest]]</f>
        <v>SSH-FCO</v>
      </c>
      <c r="M12383" s="102" t="str">
        <f t="shared" si="193"/>
        <v>ADT</v>
      </c>
      <c r="N12383" s="102">
        <f>WEEKDAY([2]!Table1[[#This Row],[Travel Date]],2)</f>
        <v>6</v>
      </c>
      <c r="P12383" s="102">
        <v>1</v>
      </c>
    </row>
    <row r="12384" spans="2:16" x14ac:dyDescent="0.25">
      <c r="B12384" s="103"/>
      <c r="C12384" s="103"/>
      <c r="L12384" s="102" t="str">
        <f>[2]!Table1[[#This Row],[Orgn]]&amp;"-"&amp;[2]!Table1[[#This Row],[Dest]]</f>
        <v>SSH-FCO</v>
      </c>
      <c r="M12384" s="102" t="str">
        <f t="shared" si="193"/>
        <v>ADT</v>
      </c>
      <c r="N12384" s="102">
        <f>WEEKDAY([2]!Table1[[#This Row],[Travel Date]],2)</f>
        <v>6</v>
      </c>
      <c r="P12384" s="102">
        <v>1</v>
      </c>
    </row>
    <row r="12385" spans="2:16" x14ac:dyDescent="0.25">
      <c r="B12385" s="103"/>
      <c r="C12385" s="103"/>
      <c r="L12385" s="102" t="str">
        <f>[2]!Table1[[#This Row],[Orgn]]&amp;"-"&amp;[2]!Table1[[#This Row],[Dest]]</f>
        <v>SSH-FCO</v>
      </c>
      <c r="M12385" s="102" t="str">
        <f t="shared" si="193"/>
        <v>ADT</v>
      </c>
      <c r="N12385" s="102">
        <f>WEEKDAY([2]!Table1[[#This Row],[Travel Date]],2)</f>
        <v>6</v>
      </c>
      <c r="P12385" s="102">
        <v>1</v>
      </c>
    </row>
    <row r="12386" spans="2:16" x14ac:dyDescent="0.25">
      <c r="B12386" s="103"/>
      <c r="C12386" s="103"/>
      <c r="L12386" s="102" t="str">
        <f>[2]!Table1[[#This Row],[Orgn]]&amp;"-"&amp;[2]!Table1[[#This Row],[Dest]]</f>
        <v>SSH-FCO</v>
      </c>
      <c r="M12386" s="102" t="str">
        <f t="shared" si="193"/>
        <v>ADT</v>
      </c>
      <c r="N12386" s="102">
        <f>WEEKDAY([2]!Table1[[#This Row],[Travel Date]],2)</f>
        <v>6</v>
      </c>
      <c r="P12386" s="102">
        <v>1</v>
      </c>
    </row>
    <row r="12387" spans="2:16" x14ac:dyDescent="0.25">
      <c r="B12387" s="103"/>
      <c r="C12387" s="103"/>
      <c r="L12387" s="102" t="str">
        <f>[2]!Table1[[#This Row],[Orgn]]&amp;"-"&amp;[2]!Table1[[#This Row],[Dest]]</f>
        <v>SSH-FCO</v>
      </c>
      <c r="M12387" s="102" t="str">
        <f t="shared" si="193"/>
        <v>ADT</v>
      </c>
      <c r="N12387" s="102">
        <f>WEEKDAY([2]!Table1[[#This Row],[Travel Date]],2)</f>
        <v>6</v>
      </c>
      <c r="P12387" s="102">
        <v>1</v>
      </c>
    </row>
    <row r="12388" spans="2:16" x14ac:dyDescent="0.25">
      <c r="B12388" s="103"/>
      <c r="C12388" s="103"/>
      <c r="L12388" s="102" t="str">
        <f>[2]!Table1[[#This Row],[Orgn]]&amp;"-"&amp;[2]!Table1[[#This Row],[Dest]]</f>
        <v>SSH-FCO</v>
      </c>
      <c r="M12388" s="102" t="str">
        <f t="shared" si="193"/>
        <v>ADT</v>
      </c>
      <c r="N12388" s="102">
        <f>WEEKDAY([2]!Table1[[#This Row],[Travel Date]],2)</f>
        <v>6</v>
      </c>
      <c r="P12388" s="102">
        <v>1</v>
      </c>
    </row>
    <row r="12389" spans="2:16" x14ac:dyDescent="0.25">
      <c r="B12389" s="103"/>
      <c r="C12389" s="103"/>
      <c r="L12389" s="102" t="str">
        <f>[2]!Table1[[#This Row],[Orgn]]&amp;"-"&amp;[2]!Table1[[#This Row],[Dest]]</f>
        <v>SSH-FCO</v>
      </c>
      <c r="M12389" s="102" t="str">
        <f t="shared" si="193"/>
        <v>ADT</v>
      </c>
      <c r="N12389" s="102">
        <f>WEEKDAY([2]!Table1[[#This Row],[Travel Date]],2)</f>
        <v>6</v>
      </c>
      <c r="P12389" s="102">
        <v>1</v>
      </c>
    </row>
    <row r="12390" spans="2:16" x14ac:dyDescent="0.25">
      <c r="B12390" s="103"/>
      <c r="C12390" s="103"/>
      <c r="L12390" s="102" t="str">
        <f>[2]!Table1[[#This Row],[Orgn]]&amp;"-"&amp;[2]!Table1[[#This Row],[Dest]]</f>
        <v>SSH-FCO</v>
      </c>
      <c r="M12390" s="102" t="str">
        <f t="shared" si="193"/>
        <v>ADT</v>
      </c>
      <c r="N12390" s="102">
        <f>WEEKDAY([2]!Table1[[#This Row],[Travel Date]],2)</f>
        <v>6</v>
      </c>
      <c r="P12390" s="102">
        <v>1</v>
      </c>
    </row>
    <row r="12391" spans="2:16" x14ac:dyDescent="0.25">
      <c r="B12391" s="103"/>
      <c r="C12391" s="103"/>
      <c r="L12391" s="102" t="str">
        <f>[2]!Table1[[#This Row],[Orgn]]&amp;"-"&amp;[2]!Table1[[#This Row],[Dest]]</f>
        <v>SSH-FCO</v>
      </c>
      <c r="M12391" s="102" t="str">
        <f t="shared" si="193"/>
        <v>ADT</v>
      </c>
      <c r="N12391" s="102">
        <f>WEEKDAY([2]!Table1[[#This Row],[Travel Date]],2)</f>
        <v>6</v>
      </c>
      <c r="P12391" s="102">
        <v>1</v>
      </c>
    </row>
    <row r="12392" spans="2:16" x14ac:dyDescent="0.25">
      <c r="B12392" s="103"/>
      <c r="C12392" s="103"/>
      <c r="L12392" s="102" t="str">
        <f>[2]!Table1[[#This Row],[Orgn]]&amp;"-"&amp;[2]!Table1[[#This Row],[Dest]]</f>
        <v>SSH-BRI</v>
      </c>
      <c r="M12392" s="102" t="str">
        <f t="shared" si="193"/>
        <v>ADT</v>
      </c>
      <c r="N12392" s="102">
        <f>WEEKDAY([2]!Table1[[#This Row],[Travel Date]],2)</f>
        <v>6</v>
      </c>
      <c r="P12392" s="102">
        <v>1</v>
      </c>
    </row>
    <row r="12393" spans="2:16" x14ac:dyDescent="0.25">
      <c r="B12393" s="103"/>
      <c r="C12393" s="103"/>
      <c r="L12393" s="102" t="str">
        <f>[2]!Table1[[#This Row],[Orgn]]&amp;"-"&amp;[2]!Table1[[#This Row],[Dest]]</f>
        <v>SSH-BRI</v>
      </c>
      <c r="M12393" s="102" t="str">
        <f t="shared" si="193"/>
        <v>ADT</v>
      </c>
      <c r="N12393" s="102">
        <f>WEEKDAY([2]!Table1[[#This Row],[Travel Date]],2)</f>
        <v>6</v>
      </c>
      <c r="P12393" s="102">
        <v>1</v>
      </c>
    </row>
    <row r="12394" spans="2:16" x14ac:dyDescent="0.25">
      <c r="B12394" s="103"/>
      <c r="C12394" s="103"/>
      <c r="L12394" s="102" t="str">
        <f>[2]!Table1[[#This Row],[Orgn]]&amp;"-"&amp;[2]!Table1[[#This Row],[Dest]]</f>
        <v>SSH-BRI</v>
      </c>
      <c r="M12394" s="102" t="str">
        <f t="shared" si="193"/>
        <v>ADT</v>
      </c>
      <c r="N12394" s="102">
        <f>WEEKDAY([2]!Table1[[#This Row],[Travel Date]],2)</f>
        <v>6</v>
      </c>
      <c r="P12394" s="102">
        <v>1</v>
      </c>
    </row>
    <row r="12395" spans="2:16" x14ac:dyDescent="0.25">
      <c r="B12395" s="103"/>
      <c r="C12395" s="103"/>
      <c r="L12395" s="102" t="str">
        <f>[2]!Table1[[#This Row],[Orgn]]&amp;"-"&amp;[2]!Table1[[#This Row],[Dest]]</f>
        <v>SSH-BRI</v>
      </c>
      <c r="M12395" s="102" t="str">
        <f t="shared" si="193"/>
        <v>ADT</v>
      </c>
      <c r="N12395" s="102">
        <f>WEEKDAY([2]!Table1[[#This Row],[Travel Date]],2)</f>
        <v>6</v>
      </c>
      <c r="P12395" s="102">
        <v>1</v>
      </c>
    </row>
    <row r="12396" spans="2:16" x14ac:dyDescent="0.25">
      <c r="B12396" s="103"/>
      <c r="C12396" s="103"/>
      <c r="L12396" s="102" t="str">
        <f>[2]!Table1[[#This Row],[Orgn]]&amp;"-"&amp;[2]!Table1[[#This Row],[Dest]]</f>
        <v>SSH-BRI</v>
      </c>
      <c r="M12396" s="102" t="str">
        <f t="shared" si="193"/>
        <v>ADT</v>
      </c>
      <c r="N12396" s="102">
        <f>WEEKDAY([2]!Table1[[#This Row],[Travel Date]],2)</f>
        <v>6</v>
      </c>
      <c r="P12396" s="102">
        <v>1</v>
      </c>
    </row>
    <row r="12397" spans="2:16" x14ac:dyDescent="0.25">
      <c r="B12397" s="103"/>
      <c r="C12397" s="103"/>
      <c r="L12397" s="102" t="str">
        <f>[2]!Table1[[#This Row],[Orgn]]&amp;"-"&amp;[2]!Table1[[#This Row],[Dest]]</f>
        <v>SSH-BRI</v>
      </c>
      <c r="M12397" s="102" t="str">
        <f t="shared" si="193"/>
        <v>ADT</v>
      </c>
      <c r="N12397" s="102">
        <f>WEEKDAY([2]!Table1[[#This Row],[Travel Date]],2)</f>
        <v>6</v>
      </c>
      <c r="P12397" s="102">
        <v>1</v>
      </c>
    </row>
    <row r="12398" spans="2:16" x14ac:dyDescent="0.25">
      <c r="B12398" s="103"/>
      <c r="C12398" s="103"/>
      <c r="L12398" s="102" t="str">
        <f>[2]!Table1[[#This Row],[Orgn]]&amp;"-"&amp;[2]!Table1[[#This Row],[Dest]]</f>
        <v>SSH-BRI</v>
      </c>
      <c r="M12398" s="102" t="str">
        <f t="shared" si="193"/>
        <v>ADT</v>
      </c>
      <c r="N12398" s="102">
        <f>WEEKDAY([2]!Table1[[#This Row],[Travel Date]],2)</f>
        <v>6</v>
      </c>
      <c r="P12398" s="102">
        <v>1</v>
      </c>
    </row>
    <row r="12399" spans="2:16" x14ac:dyDescent="0.25">
      <c r="B12399" s="103"/>
      <c r="C12399" s="103"/>
      <c r="L12399" s="102" t="str">
        <f>[2]!Table1[[#This Row],[Orgn]]&amp;"-"&amp;[2]!Table1[[#This Row],[Dest]]</f>
        <v>SSH-BRI</v>
      </c>
      <c r="M12399" s="102" t="str">
        <f t="shared" si="193"/>
        <v>ADT</v>
      </c>
      <c r="N12399" s="102">
        <f>WEEKDAY([2]!Table1[[#This Row],[Travel Date]],2)</f>
        <v>6</v>
      </c>
      <c r="P12399" s="102">
        <v>1</v>
      </c>
    </row>
    <row r="12400" spans="2:16" x14ac:dyDescent="0.25">
      <c r="B12400" s="103"/>
      <c r="C12400" s="103"/>
      <c r="L12400" s="102" t="str">
        <f>[2]!Table1[[#This Row],[Orgn]]&amp;"-"&amp;[2]!Table1[[#This Row],[Dest]]</f>
        <v>SSH-BRI</v>
      </c>
      <c r="M12400" s="102" t="str">
        <f t="shared" si="193"/>
        <v>ADT</v>
      </c>
      <c r="N12400" s="102">
        <f>WEEKDAY([2]!Table1[[#This Row],[Travel Date]],2)</f>
        <v>6</v>
      </c>
      <c r="P12400" s="102">
        <v>1</v>
      </c>
    </row>
    <row r="12401" spans="2:16" x14ac:dyDescent="0.25">
      <c r="B12401" s="103"/>
      <c r="C12401" s="103"/>
      <c r="L12401" s="102" t="str">
        <f>[2]!Table1[[#This Row],[Orgn]]&amp;"-"&amp;[2]!Table1[[#This Row],[Dest]]</f>
        <v>SSH-BRI</v>
      </c>
      <c r="M12401" s="102" t="str">
        <f t="shared" si="193"/>
        <v>ADT</v>
      </c>
      <c r="N12401" s="102">
        <f>WEEKDAY([2]!Table1[[#This Row],[Travel Date]],2)</f>
        <v>6</v>
      </c>
      <c r="P12401" s="102">
        <v>1</v>
      </c>
    </row>
    <row r="12402" spans="2:16" x14ac:dyDescent="0.25">
      <c r="B12402" s="103"/>
      <c r="C12402" s="103"/>
      <c r="L12402" s="102" t="str">
        <f>[2]!Table1[[#This Row],[Orgn]]&amp;"-"&amp;[2]!Table1[[#This Row],[Dest]]</f>
        <v>SSH-BRI</v>
      </c>
      <c r="M12402" s="102" t="str">
        <f t="shared" si="193"/>
        <v>ADT</v>
      </c>
      <c r="N12402" s="102">
        <f>WEEKDAY([2]!Table1[[#This Row],[Travel Date]],2)</f>
        <v>6</v>
      </c>
      <c r="P12402" s="102">
        <v>1</v>
      </c>
    </row>
    <row r="12403" spans="2:16" x14ac:dyDescent="0.25">
      <c r="B12403" s="103"/>
      <c r="C12403" s="103"/>
      <c r="L12403" s="102" t="str">
        <f>[2]!Table1[[#This Row],[Orgn]]&amp;"-"&amp;[2]!Table1[[#This Row],[Dest]]</f>
        <v>SSH-BRI</v>
      </c>
      <c r="M12403" s="102" t="str">
        <f t="shared" si="193"/>
        <v>ADT</v>
      </c>
      <c r="N12403" s="102">
        <f>WEEKDAY([2]!Table1[[#This Row],[Travel Date]],2)</f>
        <v>6</v>
      </c>
      <c r="P12403" s="102">
        <v>1</v>
      </c>
    </row>
    <row r="12404" spans="2:16" x14ac:dyDescent="0.25">
      <c r="B12404" s="103"/>
      <c r="C12404" s="103"/>
      <c r="L12404" s="102" t="str">
        <f>[2]!Table1[[#This Row],[Orgn]]&amp;"-"&amp;[2]!Table1[[#This Row],[Dest]]</f>
        <v>SSH-BRI</v>
      </c>
      <c r="M12404" s="102" t="str">
        <f t="shared" si="193"/>
        <v>ADT</v>
      </c>
      <c r="N12404" s="102">
        <f>WEEKDAY([2]!Table1[[#This Row],[Travel Date]],2)</f>
        <v>6</v>
      </c>
      <c r="P12404" s="102">
        <v>1</v>
      </c>
    </row>
    <row r="12405" spans="2:16" x14ac:dyDescent="0.25">
      <c r="B12405" s="103"/>
      <c r="C12405" s="103"/>
      <c r="L12405" s="102" t="str">
        <f>[2]!Table1[[#This Row],[Orgn]]&amp;"-"&amp;[2]!Table1[[#This Row],[Dest]]</f>
        <v>SSH-BRI</v>
      </c>
      <c r="M12405" s="102" t="str">
        <f t="shared" si="193"/>
        <v>ADT</v>
      </c>
      <c r="N12405" s="102">
        <f>WEEKDAY([2]!Table1[[#This Row],[Travel Date]],2)</f>
        <v>6</v>
      </c>
      <c r="P12405" s="102">
        <v>1</v>
      </c>
    </row>
    <row r="12406" spans="2:16" x14ac:dyDescent="0.25">
      <c r="B12406" s="103"/>
      <c r="C12406" s="103"/>
      <c r="L12406" s="102" t="str">
        <f>[2]!Table1[[#This Row],[Orgn]]&amp;"-"&amp;[2]!Table1[[#This Row],[Dest]]</f>
        <v>SSH-BRI</v>
      </c>
      <c r="M12406" s="102" t="str">
        <f t="shared" si="193"/>
        <v>ADT</v>
      </c>
      <c r="N12406" s="102">
        <f>WEEKDAY([2]!Table1[[#This Row],[Travel Date]],2)</f>
        <v>6</v>
      </c>
      <c r="P12406" s="102">
        <v>1</v>
      </c>
    </row>
    <row r="12407" spans="2:16" x14ac:dyDescent="0.25">
      <c r="B12407" s="103"/>
      <c r="C12407" s="103"/>
      <c r="L12407" s="102" t="str">
        <f>[2]!Table1[[#This Row],[Orgn]]&amp;"-"&amp;[2]!Table1[[#This Row],[Dest]]</f>
        <v>SSH-BRI</v>
      </c>
      <c r="M12407" s="102" t="str">
        <f t="shared" si="193"/>
        <v>ADT</v>
      </c>
      <c r="N12407" s="102">
        <f>WEEKDAY([2]!Table1[[#This Row],[Travel Date]],2)</f>
        <v>6</v>
      </c>
      <c r="P12407" s="102">
        <v>1</v>
      </c>
    </row>
    <row r="12408" spans="2:16" x14ac:dyDescent="0.25">
      <c r="B12408" s="103"/>
      <c r="C12408" s="103"/>
      <c r="L12408" s="102" t="str">
        <f>[2]!Table1[[#This Row],[Orgn]]&amp;"-"&amp;[2]!Table1[[#This Row],[Dest]]</f>
        <v>SSH-BRI</v>
      </c>
      <c r="M12408" s="102" t="str">
        <f t="shared" si="193"/>
        <v>ADT</v>
      </c>
      <c r="N12408" s="102">
        <f>WEEKDAY([2]!Table1[[#This Row],[Travel Date]],2)</f>
        <v>6</v>
      </c>
      <c r="P12408" s="102">
        <v>1</v>
      </c>
    </row>
    <row r="12409" spans="2:16" x14ac:dyDescent="0.25">
      <c r="B12409" s="103"/>
      <c r="C12409" s="103"/>
      <c r="L12409" s="102" t="str">
        <f>[2]!Table1[[#This Row],[Orgn]]&amp;"-"&amp;[2]!Table1[[#This Row],[Dest]]</f>
        <v>SSH-BRI</v>
      </c>
      <c r="M12409" s="102" t="str">
        <f t="shared" si="193"/>
        <v>ADT</v>
      </c>
      <c r="N12409" s="102">
        <f>WEEKDAY([2]!Table1[[#This Row],[Travel Date]],2)</f>
        <v>6</v>
      </c>
      <c r="P12409" s="102">
        <v>1</v>
      </c>
    </row>
    <row r="12410" spans="2:16" x14ac:dyDescent="0.25">
      <c r="B12410" s="103"/>
      <c r="C12410" s="103"/>
      <c r="L12410" s="102" t="str">
        <f>[2]!Table1[[#This Row],[Orgn]]&amp;"-"&amp;[2]!Table1[[#This Row],[Dest]]</f>
        <v>SSH-BRI</v>
      </c>
      <c r="M12410" s="102" t="str">
        <f t="shared" si="193"/>
        <v>ADT</v>
      </c>
      <c r="N12410" s="102">
        <f>WEEKDAY([2]!Table1[[#This Row],[Travel Date]],2)</f>
        <v>6</v>
      </c>
      <c r="P12410" s="102">
        <v>1</v>
      </c>
    </row>
    <row r="12411" spans="2:16" x14ac:dyDescent="0.25">
      <c r="B12411" s="103"/>
      <c r="C12411" s="103"/>
      <c r="L12411" s="102" t="str">
        <f>[2]!Table1[[#This Row],[Orgn]]&amp;"-"&amp;[2]!Table1[[#This Row],[Dest]]</f>
        <v>SSH-BRI</v>
      </c>
      <c r="M12411" s="102" t="str">
        <f t="shared" si="193"/>
        <v>ADT</v>
      </c>
      <c r="N12411" s="102">
        <f>WEEKDAY([2]!Table1[[#This Row],[Travel Date]],2)</f>
        <v>6</v>
      </c>
      <c r="P12411" s="102">
        <v>1</v>
      </c>
    </row>
    <row r="12412" spans="2:16" x14ac:dyDescent="0.25">
      <c r="B12412" s="103"/>
      <c r="C12412" s="103"/>
      <c r="L12412" s="102" t="str">
        <f>[2]!Table1[[#This Row],[Orgn]]&amp;"-"&amp;[2]!Table1[[#This Row],[Dest]]</f>
        <v>SSH-BRI</v>
      </c>
      <c r="M12412" s="102" t="str">
        <f t="shared" si="193"/>
        <v>ADT</v>
      </c>
      <c r="N12412" s="102">
        <f>WEEKDAY([2]!Table1[[#This Row],[Travel Date]],2)</f>
        <v>6</v>
      </c>
      <c r="P12412" s="102">
        <v>1</v>
      </c>
    </row>
    <row r="12413" spans="2:16" x14ac:dyDescent="0.25">
      <c r="B12413" s="103"/>
      <c r="C12413" s="103"/>
      <c r="L12413" s="102" t="str">
        <f>[2]!Table1[[#This Row],[Orgn]]&amp;"-"&amp;[2]!Table1[[#This Row],[Dest]]</f>
        <v>SSH-BRI</v>
      </c>
      <c r="M12413" s="102" t="str">
        <f t="shared" si="193"/>
        <v>ADT</v>
      </c>
      <c r="N12413" s="102">
        <f>WEEKDAY([2]!Table1[[#This Row],[Travel Date]],2)</f>
        <v>6</v>
      </c>
      <c r="P12413" s="102">
        <v>1</v>
      </c>
    </row>
    <row r="12414" spans="2:16" x14ac:dyDescent="0.25">
      <c r="B12414" s="103"/>
      <c r="C12414" s="103"/>
      <c r="L12414" s="102" t="str">
        <f>[2]!Table1[[#This Row],[Orgn]]&amp;"-"&amp;[2]!Table1[[#This Row],[Dest]]</f>
        <v>SSH-BRI</v>
      </c>
      <c r="M12414" s="102" t="str">
        <f t="shared" si="193"/>
        <v>ADT</v>
      </c>
      <c r="N12414" s="102">
        <f>WEEKDAY([2]!Table1[[#This Row],[Travel Date]],2)</f>
        <v>6</v>
      </c>
      <c r="P12414" s="102">
        <v>1</v>
      </c>
    </row>
    <row r="12415" spans="2:16" x14ac:dyDescent="0.25">
      <c r="B12415" s="103"/>
      <c r="C12415" s="103"/>
      <c r="L12415" s="102" t="str">
        <f>[2]!Table1[[#This Row],[Orgn]]&amp;"-"&amp;[2]!Table1[[#This Row],[Dest]]</f>
        <v>SSH-BRI</v>
      </c>
      <c r="M12415" s="102" t="str">
        <f t="shared" si="193"/>
        <v>ADT</v>
      </c>
      <c r="N12415" s="102">
        <f>WEEKDAY([2]!Table1[[#This Row],[Travel Date]],2)</f>
        <v>6</v>
      </c>
      <c r="P12415" s="102">
        <v>1</v>
      </c>
    </row>
    <row r="12416" spans="2:16" x14ac:dyDescent="0.25">
      <c r="B12416" s="103"/>
      <c r="C12416" s="103"/>
      <c r="L12416" s="102" t="str">
        <f>[2]!Table1[[#This Row],[Orgn]]&amp;"-"&amp;[2]!Table1[[#This Row],[Dest]]</f>
        <v>SSH-BRI</v>
      </c>
      <c r="M12416" s="102" t="str">
        <f t="shared" si="193"/>
        <v>ADT</v>
      </c>
      <c r="N12416" s="102">
        <f>WEEKDAY([2]!Table1[[#This Row],[Travel Date]],2)</f>
        <v>6</v>
      </c>
      <c r="P12416" s="102">
        <v>1</v>
      </c>
    </row>
    <row r="12417" spans="2:16" x14ac:dyDescent="0.25">
      <c r="B12417" s="103"/>
      <c r="C12417" s="103"/>
      <c r="L12417" s="102" t="str">
        <f>[2]!Table1[[#This Row],[Orgn]]&amp;"-"&amp;[2]!Table1[[#This Row],[Dest]]</f>
        <v>SSH-BRI</v>
      </c>
      <c r="M12417" s="102" t="str">
        <f t="shared" si="193"/>
        <v>ADT</v>
      </c>
      <c r="N12417" s="102">
        <f>WEEKDAY([2]!Table1[[#This Row],[Travel Date]],2)</f>
        <v>6</v>
      </c>
      <c r="P12417" s="102">
        <v>1</v>
      </c>
    </row>
    <row r="12418" spans="2:16" x14ac:dyDescent="0.25">
      <c r="B12418" s="103"/>
      <c r="C12418" s="103"/>
      <c r="L12418" s="102" t="str">
        <f>[2]!Table1[[#This Row],[Orgn]]&amp;"-"&amp;[2]!Table1[[#This Row],[Dest]]</f>
        <v>SSH-BRI</v>
      </c>
      <c r="M12418" s="102" t="str">
        <f t="shared" ref="M12418:M12481" si="194">IF(TRIM(C12418)="INF", "INF", IF(TRIM(C12418)="CHD", "CHD", "ADT"))</f>
        <v>ADT</v>
      </c>
      <c r="N12418" s="102">
        <f>WEEKDAY([2]!Table1[[#This Row],[Travel Date]],2)</f>
        <v>6</v>
      </c>
      <c r="P12418" s="102">
        <v>1</v>
      </c>
    </row>
    <row r="12419" spans="2:16" x14ac:dyDescent="0.25">
      <c r="B12419" s="103"/>
      <c r="C12419" s="103"/>
      <c r="L12419" s="102" t="str">
        <f>[2]!Table1[[#This Row],[Orgn]]&amp;"-"&amp;[2]!Table1[[#This Row],[Dest]]</f>
        <v>SSH-BRI</v>
      </c>
      <c r="M12419" s="102" t="str">
        <f t="shared" si="194"/>
        <v>ADT</v>
      </c>
      <c r="N12419" s="102">
        <f>WEEKDAY([2]!Table1[[#This Row],[Travel Date]],2)</f>
        <v>6</v>
      </c>
      <c r="P12419" s="102">
        <v>1</v>
      </c>
    </row>
    <row r="12420" spans="2:16" x14ac:dyDescent="0.25">
      <c r="B12420" s="103"/>
      <c r="C12420" s="103"/>
      <c r="L12420" s="102" t="str">
        <f>[2]!Table1[[#This Row],[Orgn]]&amp;"-"&amp;[2]!Table1[[#This Row],[Dest]]</f>
        <v>SSH-BRI</v>
      </c>
      <c r="M12420" s="102" t="str">
        <f t="shared" si="194"/>
        <v>ADT</v>
      </c>
      <c r="N12420" s="102">
        <f>WEEKDAY([2]!Table1[[#This Row],[Travel Date]],2)</f>
        <v>6</v>
      </c>
      <c r="P12420" s="102">
        <v>1</v>
      </c>
    </row>
    <row r="12421" spans="2:16" x14ac:dyDescent="0.25">
      <c r="B12421" s="103"/>
      <c r="C12421" s="103"/>
      <c r="L12421" s="102" t="str">
        <f>[2]!Table1[[#This Row],[Orgn]]&amp;"-"&amp;[2]!Table1[[#This Row],[Dest]]</f>
        <v>SSH-BRI</v>
      </c>
      <c r="M12421" s="102" t="str">
        <f t="shared" si="194"/>
        <v>ADT</v>
      </c>
      <c r="N12421" s="102">
        <f>WEEKDAY([2]!Table1[[#This Row],[Travel Date]],2)</f>
        <v>6</v>
      </c>
      <c r="P12421" s="102">
        <v>1</v>
      </c>
    </row>
    <row r="12422" spans="2:16" x14ac:dyDescent="0.25">
      <c r="B12422" s="103"/>
      <c r="C12422" s="103"/>
      <c r="L12422" s="102" t="str">
        <f>[2]!Table1[[#This Row],[Orgn]]&amp;"-"&amp;[2]!Table1[[#This Row],[Dest]]</f>
        <v>SSH-BRI</v>
      </c>
      <c r="M12422" s="102" t="str">
        <f t="shared" si="194"/>
        <v>ADT</v>
      </c>
      <c r="N12422" s="102">
        <f>WEEKDAY([2]!Table1[[#This Row],[Travel Date]],2)</f>
        <v>6</v>
      </c>
      <c r="P12422" s="102">
        <v>1</v>
      </c>
    </row>
    <row r="12423" spans="2:16" x14ac:dyDescent="0.25">
      <c r="B12423" s="103"/>
      <c r="C12423" s="103"/>
      <c r="L12423" s="102" t="str">
        <f>[2]!Table1[[#This Row],[Orgn]]&amp;"-"&amp;[2]!Table1[[#This Row],[Dest]]</f>
        <v>SSH-BRI</v>
      </c>
      <c r="M12423" s="102" t="str">
        <f t="shared" si="194"/>
        <v>ADT</v>
      </c>
      <c r="N12423" s="102">
        <f>WEEKDAY([2]!Table1[[#This Row],[Travel Date]],2)</f>
        <v>6</v>
      </c>
      <c r="P12423" s="102">
        <v>1</v>
      </c>
    </row>
    <row r="12424" spans="2:16" x14ac:dyDescent="0.25">
      <c r="B12424" s="103"/>
      <c r="C12424" s="103"/>
      <c r="L12424" s="102" t="str">
        <f>[2]!Table1[[#This Row],[Orgn]]&amp;"-"&amp;[2]!Table1[[#This Row],[Dest]]</f>
        <v>SSH-BRI</v>
      </c>
      <c r="M12424" s="102" t="str">
        <f t="shared" si="194"/>
        <v>ADT</v>
      </c>
      <c r="N12424" s="102">
        <f>WEEKDAY([2]!Table1[[#This Row],[Travel Date]],2)</f>
        <v>6</v>
      </c>
      <c r="P12424" s="102">
        <v>1</v>
      </c>
    </row>
    <row r="12425" spans="2:16" x14ac:dyDescent="0.25">
      <c r="B12425" s="103"/>
      <c r="C12425" s="103"/>
      <c r="L12425" s="102" t="str">
        <f>[2]!Table1[[#This Row],[Orgn]]&amp;"-"&amp;[2]!Table1[[#This Row],[Dest]]</f>
        <v>SSH-BRI</v>
      </c>
      <c r="M12425" s="102" t="str">
        <f t="shared" si="194"/>
        <v>ADT</v>
      </c>
      <c r="N12425" s="102">
        <f>WEEKDAY([2]!Table1[[#This Row],[Travel Date]],2)</f>
        <v>6</v>
      </c>
      <c r="P12425" s="102">
        <v>1</v>
      </c>
    </row>
    <row r="12426" spans="2:16" x14ac:dyDescent="0.25">
      <c r="B12426" s="103"/>
      <c r="C12426" s="103"/>
      <c r="L12426" s="102" t="str">
        <f>[2]!Table1[[#This Row],[Orgn]]&amp;"-"&amp;[2]!Table1[[#This Row],[Dest]]</f>
        <v>SSH-BRI</v>
      </c>
      <c r="M12426" s="102" t="str">
        <f t="shared" si="194"/>
        <v>ADT</v>
      </c>
      <c r="N12426" s="102">
        <f>WEEKDAY([2]!Table1[[#This Row],[Travel Date]],2)</f>
        <v>6</v>
      </c>
      <c r="P12426" s="102">
        <v>1</v>
      </c>
    </row>
    <row r="12427" spans="2:16" x14ac:dyDescent="0.25">
      <c r="B12427" s="103"/>
      <c r="C12427" s="103"/>
      <c r="L12427" s="102" t="str">
        <f>[2]!Table1[[#This Row],[Orgn]]&amp;"-"&amp;[2]!Table1[[#This Row],[Dest]]</f>
        <v>SSH-BRI</v>
      </c>
      <c r="M12427" s="102" t="str">
        <f t="shared" si="194"/>
        <v>ADT</v>
      </c>
      <c r="N12427" s="102">
        <f>WEEKDAY([2]!Table1[[#This Row],[Travel Date]],2)</f>
        <v>6</v>
      </c>
      <c r="P12427" s="102">
        <v>1</v>
      </c>
    </row>
    <row r="12428" spans="2:16" x14ac:dyDescent="0.25">
      <c r="B12428" s="103"/>
      <c r="C12428" s="103"/>
      <c r="L12428" s="102" t="str">
        <f>[2]!Table1[[#This Row],[Orgn]]&amp;"-"&amp;[2]!Table1[[#This Row],[Dest]]</f>
        <v>SSH-BRI</v>
      </c>
      <c r="M12428" s="102" t="str">
        <f t="shared" si="194"/>
        <v>ADT</v>
      </c>
      <c r="N12428" s="102">
        <f>WEEKDAY([2]!Table1[[#This Row],[Travel Date]],2)</f>
        <v>6</v>
      </c>
      <c r="P12428" s="102">
        <v>1</v>
      </c>
    </row>
    <row r="12429" spans="2:16" x14ac:dyDescent="0.25">
      <c r="B12429" s="103"/>
      <c r="C12429" s="103"/>
      <c r="L12429" s="102" t="str">
        <f>[2]!Table1[[#This Row],[Orgn]]&amp;"-"&amp;[2]!Table1[[#This Row],[Dest]]</f>
        <v>SSH-BRI</v>
      </c>
      <c r="M12429" s="102" t="str">
        <f t="shared" si="194"/>
        <v>ADT</v>
      </c>
      <c r="N12429" s="102">
        <f>WEEKDAY([2]!Table1[[#This Row],[Travel Date]],2)</f>
        <v>6</v>
      </c>
      <c r="P12429" s="102">
        <v>1</v>
      </c>
    </row>
    <row r="12430" spans="2:16" x14ac:dyDescent="0.25">
      <c r="B12430" s="103"/>
      <c r="C12430" s="103"/>
      <c r="L12430" s="102" t="str">
        <f>[2]!Table1[[#This Row],[Orgn]]&amp;"-"&amp;[2]!Table1[[#This Row],[Dest]]</f>
        <v>SSH-BRI</v>
      </c>
      <c r="M12430" s="102" t="str">
        <f t="shared" si="194"/>
        <v>ADT</v>
      </c>
      <c r="N12430" s="102">
        <f>WEEKDAY([2]!Table1[[#This Row],[Travel Date]],2)</f>
        <v>6</v>
      </c>
      <c r="P12430" s="102">
        <v>1</v>
      </c>
    </row>
    <row r="12431" spans="2:16" x14ac:dyDescent="0.25">
      <c r="B12431" s="103"/>
      <c r="C12431" s="103"/>
      <c r="L12431" s="102" t="str">
        <f>[2]!Table1[[#This Row],[Orgn]]&amp;"-"&amp;[2]!Table1[[#This Row],[Dest]]</f>
        <v>SSH-BRI</v>
      </c>
      <c r="M12431" s="102" t="str">
        <f t="shared" si="194"/>
        <v>ADT</v>
      </c>
      <c r="N12431" s="102">
        <f>WEEKDAY([2]!Table1[[#This Row],[Travel Date]],2)</f>
        <v>6</v>
      </c>
      <c r="P12431" s="102">
        <v>1</v>
      </c>
    </row>
    <row r="12432" spans="2:16" x14ac:dyDescent="0.25">
      <c r="B12432" s="103"/>
      <c r="C12432" s="103"/>
      <c r="L12432" s="102" t="str">
        <f>[2]!Table1[[#This Row],[Orgn]]&amp;"-"&amp;[2]!Table1[[#This Row],[Dest]]</f>
        <v>SSH-BRI</v>
      </c>
      <c r="M12432" s="102" t="str">
        <f t="shared" si="194"/>
        <v>ADT</v>
      </c>
      <c r="N12432" s="102">
        <f>WEEKDAY([2]!Table1[[#This Row],[Travel Date]],2)</f>
        <v>6</v>
      </c>
      <c r="P12432" s="102">
        <v>1</v>
      </c>
    </row>
    <row r="12433" spans="2:16" x14ac:dyDescent="0.25">
      <c r="B12433" s="103"/>
      <c r="C12433" s="103"/>
      <c r="L12433" s="102" t="str">
        <f>[2]!Table1[[#This Row],[Orgn]]&amp;"-"&amp;[2]!Table1[[#This Row],[Dest]]</f>
        <v>SSH-BRI</v>
      </c>
      <c r="M12433" s="102" t="str">
        <f t="shared" si="194"/>
        <v>ADT</v>
      </c>
      <c r="N12433" s="102">
        <f>WEEKDAY([2]!Table1[[#This Row],[Travel Date]],2)</f>
        <v>6</v>
      </c>
      <c r="P12433" s="102">
        <v>1</v>
      </c>
    </row>
    <row r="12434" spans="2:16" x14ac:dyDescent="0.25">
      <c r="B12434" s="103"/>
      <c r="C12434" s="103"/>
      <c r="L12434" s="102" t="str">
        <f>[2]!Table1[[#This Row],[Orgn]]&amp;"-"&amp;[2]!Table1[[#This Row],[Dest]]</f>
        <v>SSH-BRI</v>
      </c>
      <c r="M12434" s="102" t="str">
        <f t="shared" si="194"/>
        <v>ADT</v>
      </c>
      <c r="N12434" s="102">
        <f>WEEKDAY([2]!Table1[[#This Row],[Travel Date]],2)</f>
        <v>6</v>
      </c>
      <c r="P12434" s="102">
        <v>1</v>
      </c>
    </row>
    <row r="12435" spans="2:16" x14ac:dyDescent="0.25">
      <c r="B12435" s="103"/>
      <c r="C12435" s="103"/>
      <c r="L12435" s="102" t="str">
        <f>[2]!Table1[[#This Row],[Orgn]]&amp;"-"&amp;[2]!Table1[[#This Row],[Dest]]</f>
        <v>SSH-BRI</v>
      </c>
      <c r="M12435" s="102" t="str">
        <f t="shared" si="194"/>
        <v>ADT</v>
      </c>
      <c r="N12435" s="102">
        <f>WEEKDAY([2]!Table1[[#This Row],[Travel Date]],2)</f>
        <v>6</v>
      </c>
      <c r="P12435" s="102">
        <v>1</v>
      </c>
    </row>
    <row r="12436" spans="2:16" x14ac:dyDescent="0.25">
      <c r="B12436" s="103"/>
      <c r="C12436" s="103"/>
      <c r="L12436" s="102" t="str">
        <f>[2]!Table1[[#This Row],[Orgn]]&amp;"-"&amp;[2]!Table1[[#This Row],[Dest]]</f>
        <v>SSH-BRI</v>
      </c>
      <c r="M12436" s="102" t="str">
        <f t="shared" si="194"/>
        <v>ADT</v>
      </c>
      <c r="N12436" s="102">
        <f>WEEKDAY([2]!Table1[[#This Row],[Travel Date]],2)</f>
        <v>6</v>
      </c>
      <c r="P12436" s="102">
        <v>1</v>
      </c>
    </row>
    <row r="12437" spans="2:16" x14ac:dyDescent="0.25">
      <c r="B12437" s="103"/>
      <c r="C12437" s="103"/>
      <c r="L12437" s="102" t="str">
        <f>[2]!Table1[[#This Row],[Orgn]]&amp;"-"&amp;[2]!Table1[[#This Row],[Dest]]</f>
        <v>SSH-BRI</v>
      </c>
      <c r="M12437" s="102" t="str">
        <f t="shared" si="194"/>
        <v>ADT</v>
      </c>
      <c r="N12437" s="102">
        <f>WEEKDAY([2]!Table1[[#This Row],[Travel Date]],2)</f>
        <v>6</v>
      </c>
      <c r="P12437" s="102">
        <v>1</v>
      </c>
    </row>
    <row r="12438" spans="2:16" x14ac:dyDescent="0.25">
      <c r="B12438" s="103"/>
      <c r="C12438" s="103"/>
      <c r="L12438" s="102" t="str">
        <f>[2]!Table1[[#This Row],[Orgn]]&amp;"-"&amp;[2]!Table1[[#This Row],[Dest]]</f>
        <v>SSH-BRI</v>
      </c>
      <c r="M12438" s="102" t="str">
        <f t="shared" si="194"/>
        <v>ADT</v>
      </c>
      <c r="N12438" s="102">
        <f>WEEKDAY([2]!Table1[[#This Row],[Travel Date]],2)</f>
        <v>6</v>
      </c>
      <c r="P12438" s="102">
        <v>1</v>
      </c>
    </row>
    <row r="12439" spans="2:16" x14ac:dyDescent="0.25">
      <c r="B12439" s="103"/>
      <c r="C12439" s="103"/>
      <c r="L12439" s="102" t="str">
        <f>[2]!Table1[[#This Row],[Orgn]]&amp;"-"&amp;[2]!Table1[[#This Row],[Dest]]</f>
        <v>SSH-BRI</v>
      </c>
      <c r="M12439" s="102" t="str">
        <f t="shared" si="194"/>
        <v>ADT</v>
      </c>
      <c r="N12439" s="102">
        <f>WEEKDAY([2]!Table1[[#This Row],[Travel Date]],2)</f>
        <v>6</v>
      </c>
      <c r="P12439" s="102">
        <v>1</v>
      </c>
    </row>
    <row r="12440" spans="2:16" x14ac:dyDescent="0.25">
      <c r="B12440" s="103"/>
      <c r="C12440" s="103"/>
      <c r="L12440" s="102" t="str">
        <f>[2]!Table1[[#This Row],[Orgn]]&amp;"-"&amp;[2]!Table1[[#This Row],[Dest]]</f>
        <v>SSH-BRI</v>
      </c>
      <c r="M12440" s="102" t="str">
        <f t="shared" si="194"/>
        <v>ADT</v>
      </c>
      <c r="N12440" s="102">
        <f>WEEKDAY([2]!Table1[[#This Row],[Travel Date]],2)</f>
        <v>6</v>
      </c>
      <c r="P12440" s="102">
        <v>1</v>
      </c>
    </row>
    <row r="12441" spans="2:16" x14ac:dyDescent="0.25">
      <c r="B12441" s="103"/>
      <c r="C12441" s="103"/>
      <c r="L12441" s="102" t="str">
        <f>[2]!Table1[[#This Row],[Orgn]]&amp;"-"&amp;[2]!Table1[[#This Row],[Dest]]</f>
        <v>SSH-BRI</v>
      </c>
      <c r="M12441" s="102" t="str">
        <f t="shared" si="194"/>
        <v>ADT</v>
      </c>
      <c r="N12441" s="102">
        <f>WEEKDAY([2]!Table1[[#This Row],[Travel Date]],2)</f>
        <v>6</v>
      </c>
      <c r="P12441" s="102">
        <v>1</v>
      </c>
    </row>
    <row r="12442" spans="2:16" x14ac:dyDescent="0.25">
      <c r="B12442" s="103"/>
      <c r="C12442" s="103"/>
      <c r="L12442" s="102" t="str">
        <f>[2]!Table1[[#This Row],[Orgn]]&amp;"-"&amp;[2]!Table1[[#This Row],[Dest]]</f>
        <v>SSH-BRI</v>
      </c>
      <c r="M12442" s="102" t="str">
        <f t="shared" si="194"/>
        <v>ADT</v>
      </c>
      <c r="N12442" s="102">
        <f>WEEKDAY([2]!Table1[[#This Row],[Travel Date]],2)</f>
        <v>6</v>
      </c>
      <c r="P12442" s="102">
        <v>1</v>
      </c>
    </row>
    <row r="12443" spans="2:16" x14ac:dyDescent="0.25">
      <c r="B12443" s="103"/>
      <c r="C12443" s="103"/>
      <c r="L12443" s="102" t="str">
        <f>[2]!Table1[[#This Row],[Orgn]]&amp;"-"&amp;[2]!Table1[[#This Row],[Dest]]</f>
        <v>SSH-BRI</v>
      </c>
      <c r="M12443" s="102" t="str">
        <f t="shared" si="194"/>
        <v>ADT</v>
      </c>
      <c r="N12443" s="102">
        <f>WEEKDAY([2]!Table1[[#This Row],[Travel Date]],2)</f>
        <v>6</v>
      </c>
      <c r="P12443" s="102">
        <v>1</v>
      </c>
    </row>
    <row r="12444" spans="2:16" x14ac:dyDescent="0.25">
      <c r="B12444" s="103"/>
      <c r="C12444" s="103"/>
      <c r="L12444" s="102" t="str">
        <f>[2]!Table1[[#This Row],[Orgn]]&amp;"-"&amp;[2]!Table1[[#This Row],[Dest]]</f>
        <v>SSH-BRI</v>
      </c>
      <c r="M12444" s="102" t="str">
        <f t="shared" si="194"/>
        <v>ADT</v>
      </c>
      <c r="N12444" s="102">
        <f>WEEKDAY([2]!Table1[[#This Row],[Travel Date]],2)</f>
        <v>6</v>
      </c>
      <c r="P12444" s="102">
        <v>1</v>
      </c>
    </row>
    <row r="12445" spans="2:16" x14ac:dyDescent="0.25">
      <c r="B12445" s="103"/>
      <c r="C12445" s="103"/>
      <c r="L12445" s="102" t="str">
        <f>[2]!Table1[[#This Row],[Orgn]]&amp;"-"&amp;[2]!Table1[[#This Row],[Dest]]</f>
        <v>SSH-BRI</v>
      </c>
      <c r="M12445" s="102" t="str">
        <f t="shared" si="194"/>
        <v>ADT</v>
      </c>
      <c r="N12445" s="102">
        <f>WEEKDAY([2]!Table1[[#This Row],[Travel Date]],2)</f>
        <v>6</v>
      </c>
      <c r="P12445" s="102">
        <v>1</v>
      </c>
    </row>
    <row r="12446" spans="2:16" x14ac:dyDescent="0.25">
      <c r="B12446" s="103"/>
      <c r="C12446" s="103"/>
      <c r="L12446" s="102" t="str">
        <f>[2]!Table1[[#This Row],[Orgn]]&amp;"-"&amp;[2]!Table1[[#This Row],[Dest]]</f>
        <v>SSH-BRI</v>
      </c>
      <c r="M12446" s="102" t="str">
        <f t="shared" si="194"/>
        <v>ADT</v>
      </c>
      <c r="N12446" s="102">
        <f>WEEKDAY([2]!Table1[[#This Row],[Travel Date]],2)</f>
        <v>6</v>
      </c>
      <c r="P12446" s="102">
        <v>1</v>
      </c>
    </row>
    <row r="12447" spans="2:16" x14ac:dyDescent="0.25">
      <c r="B12447" s="103"/>
      <c r="C12447" s="103"/>
      <c r="L12447" s="102" t="str">
        <f>[2]!Table1[[#This Row],[Orgn]]&amp;"-"&amp;[2]!Table1[[#This Row],[Dest]]</f>
        <v>SSH-BRI</v>
      </c>
      <c r="M12447" s="102" t="str">
        <f t="shared" si="194"/>
        <v>ADT</v>
      </c>
      <c r="N12447" s="102">
        <f>WEEKDAY([2]!Table1[[#This Row],[Travel Date]],2)</f>
        <v>6</v>
      </c>
      <c r="P12447" s="102">
        <v>1</v>
      </c>
    </row>
    <row r="12448" spans="2:16" x14ac:dyDescent="0.25">
      <c r="B12448" s="103"/>
      <c r="C12448" s="103"/>
      <c r="L12448" s="102" t="str">
        <f>[2]!Table1[[#This Row],[Orgn]]&amp;"-"&amp;[2]!Table1[[#This Row],[Dest]]</f>
        <v>SSH-BRI</v>
      </c>
      <c r="M12448" s="102" t="str">
        <f t="shared" si="194"/>
        <v>ADT</v>
      </c>
      <c r="N12448" s="102">
        <f>WEEKDAY([2]!Table1[[#This Row],[Travel Date]],2)</f>
        <v>6</v>
      </c>
      <c r="P12448" s="102">
        <v>1</v>
      </c>
    </row>
    <row r="12449" spans="2:16" x14ac:dyDescent="0.25">
      <c r="B12449" s="103"/>
      <c r="C12449" s="103"/>
      <c r="L12449" s="102" t="str">
        <f>[2]!Table1[[#This Row],[Orgn]]&amp;"-"&amp;[2]!Table1[[#This Row],[Dest]]</f>
        <v>SSH-BRI</v>
      </c>
      <c r="M12449" s="102" t="str">
        <f t="shared" si="194"/>
        <v>ADT</v>
      </c>
      <c r="N12449" s="102">
        <f>WEEKDAY([2]!Table1[[#This Row],[Travel Date]],2)</f>
        <v>6</v>
      </c>
      <c r="P12449" s="102">
        <v>1</v>
      </c>
    </row>
    <row r="12450" spans="2:16" x14ac:dyDescent="0.25">
      <c r="B12450" s="103"/>
      <c r="C12450" s="103"/>
      <c r="L12450" s="102" t="str">
        <f>[2]!Table1[[#This Row],[Orgn]]&amp;"-"&amp;[2]!Table1[[#This Row],[Dest]]</f>
        <v>SSH-BRI</v>
      </c>
      <c r="M12450" s="102" t="str">
        <f t="shared" si="194"/>
        <v>ADT</v>
      </c>
      <c r="N12450" s="102">
        <f>WEEKDAY([2]!Table1[[#This Row],[Travel Date]],2)</f>
        <v>6</v>
      </c>
      <c r="P12450" s="102">
        <v>1</v>
      </c>
    </row>
    <row r="12451" spans="2:16" x14ac:dyDescent="0.25">
      <c r="B12451" s="103"/>
      <c r="C12451" s="103"/>
      <c r="L12451" s="102" t="str">
        <f>[2]!Table1[[#This Row],[Orgn]]&amp;"-"&amp;[2]!Table1[[#This Row],[Dest]]</f>
        <v>SSH-BRI</v>
      </c>
      <c r="M12451" s="102" t="str">
        <f t="shared" si="194"/>
        <v>ADT</v>
      </c>
      <c r="N12451" s="102">
        <f>WEEKDAY([2]!Table1[[#This Row],[Travel Date]],2)</f>
        <v>6</v>
      </c>
      <c r="P12451" s="102">
        <v>1</v>
      </c>
    </row>
    <row r="12452" spans="2:16" x14ac:dyDescent="0.25">
      <c r="B12452" s="103"/>
      <c r="C12452" s="103"/>
      <c r="L12452" s="102" t="str">
        <f>[2]!Table1[[#This Row],[Orgn]]&amp;"-"&amp;[2]!Table1[[#This Row],[Dest]]</f>
        <v>SSH-BRI</v>
      </c>
      <c r="M12452" s="102" t="str">
        <f t="shared" si="194"/>
        <v>ADT</v>
      </c>
      <c r="N12452" s="102">
        <f>WEEKDAY([2]!Table1[[#This Row],[Travel Date]],2)</f>
        <v>6</v>
      </c>
      <c r="P12452" s="102">
        <v>1</v>
      </c>
    </row>
    <row r="12453" spans="2:16" x14ac:dyDescent="0.25">
      <c r="B12453" s="103"/>
      <c r="C12453" s="103"/>
      <c r="L12453" s="102" t="str">
        <f>[2]!Table1[[#This Row],[Orgn]]&amp;"-"&amp;[2]!Table1[[#This Row],[Dest]]</f>
        <v>SSH-BRI</v>
      </c>
      <c r="M12453" s="102" t="str">
        <f t="shared" si="194"/>
        <v>ADT</v>
      </c>
      <c r="N12453" s="102">
        <f>WEEKDAY([2]!Table1[[#This Row],[Travel Date]],2)</f>
        <v>6</v>
      </c>
      <c r="P12453" s="102">
        <v>1</v>
      </c>
    </row>
    <row r="12454" spans="2:16" x14ac:dyDescent="0.25">
      <c r="B12454" s="103"/>
      <c r="C12454" s="103"/>
      <c r="L12454" s="102" t="str">
        <f>[2]!Table1[[#This Row],[Orgn]]&amp;"-"&amp;[2]!Table1[[#This Row],[Dest]]</f>
        <v>SSH-BRI</v>
      </c>
      <c r="M12454" s="102" t="str">
        <f t="shared" si="194"/>
        <v>ADT</v>
      </c>
      <c r="N12454" s="102">
        <f>WEEKDAY([2]!Table1[[#This Row],[Travel Date]],2)</f>
        <v>6</v>
      </c>
      <c r="P12454" s="102">
        <v>1</v>
      </c>
    </row>
    <row r="12455" spans="2:16" x14ac:dyDescent="0.25">
      <c r="B12455" s="103"/>
      <c r="C12455" s="103"/>
      <c r="L12455" s="102" t="str">
        <f>[2]!Table1[[#This Row],[Orgn]]&amp;"-"&amp;[2]!Table1[[#This Row],[Dest]]</f>
        <v>SSH-BRI</v>
      </c>
      <c r="M12455" s="102" t="str">
        <f t="shared" si="194"/>
        <v>ADT</v>
      </c>
      <c r="N12455" s="102">
        <f>WEEKDAY([2]!Table1[[#This Row],[Travel Date]],2)</f>
        <v>6</v>
      </c>
      <c r="P12455" s="102">
        <v>1</v>
      </c>
    </row>
    <row r="12456" spans="2:16" x14ac:dyDescent="0.25">
      <c r="B12456" s="103"/>
      <c r="C12456" s="103"/>
      <c r="L12456" s="102" t="str">
        <f>[2]!Table1[[#This Row],[Orgn]]&amp;"-"&amp;[2]!Table1[[#This Row],[Dest]]</f>
        <v>SSH-BRI</v>
      </c>
      <c r="M12456" s="102" t="str">
        <f t="shared" si="194"/>
        <v>ADT</v>
      </c>
      <c r="N12456" s="102">
        <f>WEEKDAY([2]!Table1[[#This Row],[Travel Date]],2)</f>
        <v>6</v>
      </c>
      <c r="P12456" s="102">
        <v>1</v>
      </c>
    </row>
    <row r="12457" spans="2:16" x14ac:dyDescent="0.25">
      <c r="B12457" s="103"/>
      <c r="C12457" s="103"/>
      <c r="L12457" s="102" t="str">
        <f>[2]!Table1[[#This Row],[Orgn]]&amp;"-"&amp;[2]!Table1[[#This Row],[Dest]]</f>
        <v>SSH-BRI</v>
      </c>
      <c r="M12457" s="102" t="str">
        <f t="shared" si="194"/>
        <v>ADT</v>
      </c>
      <c r="N12457" s="102">
        <f>WEEKDAY([2]!Table1[[#This Row],[Travel Date]],2)</f>
        <v>6</v>
      </c>
      <c r="P12457" s="102">
        <v>1</v>
      </c>
    </row>
    <row r="12458" spans="2:16" x14ac:dyDescent="0.25">
      <c r="B12458" s="103"/>
      <c r="C12458" s="103"/>
      <c r="L12458" s="102" t="str">
        <f>[2]!Table1[[#This Row],[Orgn]]&amp;"-"&amp;[2]!Table1[[#This Row],[Dest]]</f>
        <v>SSH-BRI</v>
      </c>
      <c r="M12458" s="102" t="str">
        <f t="shared" si="194"/>
        <v>ADT</v>
      </c>
      <c r="N12458" s="102">
        <f>WEEKDAY([2]!Table1[[#This Row],[Travel Date]],2)</f>
        <v>6</v>
      </c>
      <c r="P12458" s="102">
        <v>1</v>
      </c>
    </row>
    <row r="12459" spans="2:16" x14ac:dyDescent="0.25">
      <c r="B12459" s="103"/>
      <c r="C12459" s="103"/>
      <c r="L12459" s="102" t="str">
        <f>[2]!Table1[[#This Row],[Orgn]]&amp;"-"&amp;[2]!Table1[[#This Row],[Dest]]</f>
        <v>SSH-BRI</v>
      </c>
      <c r="M12459" s="102" t="str">
        <f t="shared" si="194"/>
        <v>ADT</v>
      </c>
      <c r="N12459" s="102">
        <f>WEEKDAY([2]!Table1[[#This Row],[Travel Date]],2)</f>
        <v>6</v>
      </c>
      <c r="P12459" s="102">
        <v>1</v>
      </c>
    </row>
    <row r="12460" spans="2:16" x14ac:dyDescent="0.25">
      <c r="B12460" s="103"/>
      <c r="C12460" s="103"/>
      <c r="L12460" s="102" t="str">
        <f>[2]!Table1[[#This Row],[Orgn]]&amp;"-"&amp;[2]!Table1[[#This Row],[Dest]]</f>
        <v>SSH-BRI</v>
      </c>
      <c r="M12460" s="102" t="str">
        <f t="shared" si="194"/>
        <v>ADT</v>
      </c>
      <c r="N12460" s="102">
        <f>WEEKDAY([2]!Table1[[#This Row],[Travel Date]],2)</f>
        <v>6</v>
      </c>
      <c r="P12460" s="102">
        <v>1</v>
      </c>
    </row>
    <row r="12461" spans="2:16" x14ac:dyDescent="0.25">
      <c r="B12461" s="103"/>
      <c r="C12461" s="103"/>
      <c r="L12461" s="102" t="str">
        <f>[2]!Table1[[#This Row],[Orgn]]&amp;"-"&amp;[2]!Table1[[#This Row],[Dest]]</f>
        <v>SSH-BRI</v>
      </c>
      <c r="M12461" s="102" t="str">
        <f t="shared" si="194"/>
        <v>ADT</v>
      </c>
      <c r="N12461" s="102">
        <f>WEEKDAY([2]!Table1[[#This Row],[Travel Date]],2)</f>
        <v>6</v>
      </c>
      <c r="P12461" s="102">
        <v>1</v>
      </c>
    </row>
    <row r="12462" spans="2:16" x14ac:dyDescent="0.25">
      <c r="B12462" s="103"/>
      <c r="C12462" s="103"/>
      <c r="L12462" s="102" t="str">
        <f>[2]!Table1[[#This Row],[Orgn]]&amp;"-"&amp;[2]!Table1[[#This Row],[Dest]]</f>
        <v>SSH-BRI</v>
      </c>
      <c r="M12462" s="102" t="str">
        <f t="shared" si="194"/>
        <v>ADT</v>
      </c>
      <c r="N12462" s="102">
        <f>WEEKDAY([2]!Table1[[#This Row],[Travel Date]],2)</f>
        <v>6</v>
      </c>
      <c r="P12462" s="102">
        <v>1</v>
      </c>
    </row>
    <row r="12463" spans="2:16" x14ac:dyDescent="0.25">
      <c r="B12463" s="103"/>
      <c r="C12463" s="103"/>
      <c r="L12463" s="102" t="str">
        <f>[2]!Table1[[#This Row],[Orgn]]&amp;"-"&amp;[2]!Table1[[#This Row],[Dest]]</f>
        <v>SSH-BRI</v>
      </c>
      <c r="M12463" s="102" t="str">
        <f t="shared" si="194"/>
        <v>ADT</v>
      </c>
      <c r="N12463" s="102">
        <f>WEEKDAY([2]!Table1[[#This Row],[Travel Date]],2)</f>
        <v>6</v>
      </c>
      <c r="P12463" s="102">
        <v>1</v>
      </c>
    </row>
    <row r="12464" spans="2:16" x14ac:dyDescent="0.25">
      <c r="B12464" s="103"/>
      <c r="C12464" s="103"/>
      <c r="L12464" s="102" t="str">
        <f>[2]!Table1[[#This Row],[Orgn]]&amp;"-"&amp;[2]!Table1[[#This Row],[Dest]]</f>
        <v>SSH-BRI</v>
      </c>
      <c r="M12464" s="102" t="str">
        <f t="shared" si="194"/>
        <v>ADT</v>
      </c>
      <c r="N12464" s="102">
        <f>WEEKDAY([2]!Table1[[#This Row],[Travel Date]],2)</f>
        <v>6</v>
      </c>
      <c r="P12464" s="102">
        <v>1</v>
      </c>
    </row>
    <row r="12465" spans="2:16" x14ac:dyDescent="0.25">
      <c r="B12465" s="103"/>
      <c r="C12465" s="103"/>
      <c r="L12465" s="102" t="str">
        <f>[2]!Table1[[#This Row],[Orgn]]&amp;"-"&amp;[2]!Table1[[#This Row],[Dest]]</f>
        <v>SSH-BRI</v>
      </c>
      <c r="M12465" s="102" t="str">
        <f t="shared" si="194"/>
        <v>ADT</v>
      </c>
      <c r="N12465" s="102">
        <f>WEEKDAY([2]!Table1[[#This Row],[Travel Date]],2)</f>
        <v>6</v>
      </c>
      <c r="P12465" s="102">
        <v>1</v>
      </c>
    </row>
    <row r="12466" spans="2:16" x14ac:dyDescent="0.25">
      <c r="B12466" s="103"/>
      <c r="C12466" s="103"/>
      <c r="L12466" s="102" t="str">
        <f>[2]!Table1[[#This Row],[Orgn]]&amp;"-"&amp;[2]!Table1[[#This Row],[Dest]]</f>
        <v>SSH-BRI</v>
      </c>
      <c r="M12466" s="102" t="str">
        <f t="shared" si="194"/>
        <v>ADT</v>
      </c>
      <c r="N12466" s="102">
        <f>WEEKDAY([2]!Table1[[#This Row],[Travel Date]],2)</f>
        <v>6</v>
      </c>
      <c r="P12466" s="102">
        <v>1</v>
      </c>
    </row>
    <row r="12467" spans="2:16" x14ac:dyDescent="0.25">
      <c r="B12467" s="103"/>
      <c r="C12467" s="103"/>
      <c r="L12467" s="102" t="str">
        <f>[2]!Table1[[#This Row],[Orgn]]&amp;"-"&amp;[2]!Table1[[#This Row],[Dest]]</f>
        <v>SSH-BRI</v>
      </c>
      <c r="M12467" s="102" t="str">
        <f t="shared" si="194"/>
        <v>ADT</v>
      </c>
      <c r="N12467" s="102">
        <f>WEEKDAY([2]!Table1[[#This Row],[Travel Date]],2)</f>
        <v>6</v>
      </c>
      <c r="P12467" s="102">
        <v>1</v>
      </c>
    </row>
    <row r="12468" spans="2:16" x14ac:dyDescent="0.25">
      <c r="B12468" s="103"/>
      <c r="C12468" s="103"/>
      <c r="L12468" s="102" t="str">
        <f>[2]!Table1[[#This Row],[Orgn]]&amp;"-"&amp;[2]!Table1[[#This Row],[Dest]]</f>
        <v>SSH-BRI</v>
      </c>
      <c r="M12468" s="102" t="str">
        <f t="shared" si="194"/>
        <v>ADT</v>
      </c>
      <c r="N12468" s="102">
        <f>WEEKDAY([2]!Table1[[#This Row],[Travel Date]],2)</f>
        <v>6</v>
      </c>
      <c r="P12468" s="102">
        <v>1</v>
      </c>
    </row>
    <row r="12469" spans="2:16" x14ac:dyDescent="0.25">
      <c r="B12469" s="103"/>
      <c r="C12469" s="103"/>
      <c r="L12469" s="102" t="str">
        <f>[2]!Table1[[#This Row],[Orgn]]&amp;"-"&amp;[2]!Table1[[#This Row],[Dest]]</f>
        <v>SSH-BRI</v>
      </c>
      <c r="M12469" s="102" t="str">
        <f t="shared" si="194"/>
        <v>ADT</v>
      </c>
      <c r="N12469" s="102">
        <f>WEEKDAY([2]!Table1[[#This Row],[Travel Date]],2)</f>
        <v>6</v>
      </c>
      <c r="P12469" s="102">
        <v>1</v>
      </c>
    </row>
    <row r="12470" spans="2:16" x14ac:dyDescent="0.25">
      <c r="B12470" s="103"/>
      <c r="C12470" s="103"/>
      <c r="L12470" s="102" t="str">
        <f>[2]!Table1[[#This Row],[Orgn]]&amp;"-"&amp;[2]!Table1[[#This Row],[Dest]]</f>
        <v>SSH-BRI</v>
      </c>
      <c r="M12470" s="102" t="str">
        <f t="shared" si="194"/>
        <v>ADT</v>
      </c>
      <c r="N12470" s="102">
        <f>WEEKDAY([2]!Table1[[#This Row],[Travel Date]],2)</f>
        <v>6</v>
      </c>
      <c r="P12470" s="102">
        <v>1</v>
      </c>
    </row>
    <row r="12471" spans="2:16" x14ac:dyDescent="0.25">
      <c r="B12471" s="103"/>
      <c r="C12471" s="103"/>
      <c r="L12471" s="102" t="str">
        <f>[2]!Table1[[#This Row],[Orgn]]&amp;"-"&amp;[2]!Table1[[#This Row],[Dest]]</f>
        <v>SSH-BRI</v>
      </c>
      <c r="M12471" s="102" t="str">
        <f t="shared" si="194"/>
        <v>ADT</v>
      </c>
      <c r="N12471" s="102">
        <f>WEEKDAY([2]!Table1[[#This Row],[Travel Date]],2)</f>
        <v>6</v>
      </c>
      <c r="P12471" s="102">
        <v>1</v>
      </c>
    </row>
    <row r="12472" spans="2:16" x14ac:dyDescent="0.25">
      <c r="B12472" s="103"/>
      <c r="C12472" s="103"/>
      <c r="L12472" s="102" t="str">
        <f>[2]!Table1[[#This Row],[Orgn]]&amp;"-"&amp;[2]!Table1[[#This Row],[Dest]]</f>
        <v>SSH-BRI</v>
      </c>
      <c r="M12472" s="102" t="str">
        <f t="shared" si="194"/>
        <v>ADT</v>
      </c>
      <c r="N12472" s="102">
        <f>WEEKDAY([2]!Table1[[#This Row],[Travel Date]],2)</f>
        <v>6</v>
      </c>
      <c r="P12472" s="102">
        <v>1</v>
      </c>
    </row>
    <row r="12473" spans="2:16" x14ac:dyDescent="0.25">
      <c r="B12473" s="103"/>
      <c r="C12473" s="103"/>
      <c r="L12473" s="102" t="str">
        <f>[2]!Table1[[#This Row],[Orgn]]&amp;"-"&amp;[2]!Table1[[#This Row],[Dest]]</f>
        <v>SSH-BRI</v>
      </c>
      <c r="M12473" s="102" t="str">
        <f t="shared" si="194"/>
        <v>ADT</v>
      </c>
      <c r="N12473" s="102">
        <f>WEEKDAY([2]!Table1[[#This Row],[Travel Date]],2)</f>
        <v>6</v>
      </c>
      <c r="P12473" s="102">
        <v>1</v>
      </c>
    </row>
    <row r="12474" spans="2:16" x14ac:dyDescent="0.25">
      <c r="B12474" s="103"/>
      <c r="C12474" s="103"/>
      <c r="L12474" s="102" t="str">
        <f>[2]!Table1[[#This Row],[Orgn]]&amp;"-"&amp;[2]!Table1[[#This Row],[Dest]]</f>
        <v>SSH-BRI</v>
      </c>
      <c r="M12474" s="102" t="str">
        <f t="shared" si="194"/>
        <v>ADT</v>
      </c>
      <c r="N12474" s="102">
        <f>WEEKDAY([2]!Table1[[#This Row],[Travel Date]],2)</f>
        <v>6</v>
      </c>
      <c r="P12474" s="102">
        <v>1</v>
      </c>
    </row>
    <row r="12475" spans="2:16" x14ac:dyDescent="0.25">
      <c r="B12475" s="103"/>
      <c r="C12475" s="103"/>
      <c r="L12475" s="102" t="str">
        <f>[2]!Table1[[#This Row],[Orgn]]&amp;"-"&amp;[2]!Table1[[#This Row],[Dest]]</f>
        <v>SSH-BRI</v>
      </c>
      <c r="M12475" s="102" t="str">
        <f t="shared" si="194"/>
        <v>ADT</v>
      </c>
      <c r="N12475" s="102">
        <f>WEEKDAY([2]!Table1[[#This Row],[Travel Date]],2)</f>
        <v>6</v>
      </c>
      <c r="P12475" s="102">
        <v>1</v>
      </c>
    </row>
    <row r="12476" spans="2:16" x14ac:dyDescent="0.25">
      <c r="B12476" s="103"/>
      <c r="C12476" s="103"/>
      <c r="L12476" s="102" t="str">
        <f>[2]!Table1[[#This Row],[Orgn]]&amp;"-"&amp;[2]!Table1[[#This Row],[Dest]]</f>
        <v>SSH-BRI</v>
      </c>
      <c r="M12476" s="102" t="str">
        <f t="shared" si="194"/>
        <v>ADT</v>
      </c>
      <c r="N12476" s="102">
        <f>WEEKDAY([2]!Table1[[#This Row],[Travel Date]],2)</f>
        <v>6</v>
      </c>
      <c r="P12476" s="102">
        <v>1</v>
      </c>
    </row>
    <row r="12477" spans="2:16" x14ac:dyDescent="0.25">
      <c r="B12477" s="103"/>
      <c r="C12477" s="103"/>
      <c r="L12477" s="102" t="str">
        <f>[2]!Table1[[#This Row],[Orgn]]&amp;"-"&amp;[2]!Table1[[#This Row],[Dest]]</f>
        <v>SSH-BRI</v>
      </c>
      <c r="M12477" s="102" t="str">
        <f t="shared" si="194"/>
        <v>ADT</v>
      </c>
      <c r="N12477" s="102">
        <f>WEEKDAY([2]!Table1[[#This Row],[Travel Date]],2)</f>
        <v>6</v>
      </c>
      <c r="P12477" s="102">
        <v>1</v>
      </c>
    </row>
    <row r="12478" spans="2:16" x14ac:dyDescent="0.25">
      <c r="B12478" s="103"/>
      <c r="C12478" s="103"/>
      <c r="L12478" s="102" t="str">
        <f>[2]!Table1[[#This Row],[Orgn]]&amp;"-"&amp;[2]!Table1[[#This Row],[Dest]]</f>
        <v>SSH-BRI</v>
      </c>
      <c r="M12478" s="102" t="str">
        <f t="shared" si="194"/>
        <v>ADT</v>
      </c>
      <c r="N12478" s="102">
        <f>WEEKDAY([2]!Table1[[#This Row],[Travel Date]],2)</f>
        <v>6</v>
      </c>
      <c r="P12478" s="102">
        <v>1</v>
      </c>
    </row>
    <row r="12479" spans="2:16" x14ac:dyDescent="0.25">
      <c r="B12479" s="103"/>
      <c r="C12479" s="103"/>
      <c r="L12479" s="102" t="str">
        <f>[2]!Table1[[#This Row],[Orgn]]&amp;"-"&amp;[2]!Table1[[#This Row],[Dest]]</f>
        <v>SSH-BRI</v>
      </c>
      <c r="M12479" s="102" t="str">
        <f t="shared" si="194"/>
        <v>ADT</v>
      </c>
      <c r="N12479" s="102">
        <f>WEEKDAY([2]!Table1[[#This Row],[Travel Date]],2)</f>
        <v>6</v>
      </c>
      <c r="P12479" s="102">
        <v>1</v>
      </c>
    </row>
    <row r="12480" spans="2:16" x14ac:dyDescent="0.25">
      <c r="B12480" s="103"/>
      <c r="C12480" s="103"/>
      <c r="L12480" s="102" t="str">
        <f>[2]!Table1[[#This Row],[Orgn]]&amp;"-"&amp;[2]!Table1[[#This Row],[Dest]]</f>
        <v>SSH-BRI</v>
      </c>
      <c r="M12480" s="102" t="str">
        <f t="shared" si="194"/>
        <v>ADT</v>
      </c>
      <c r="N12480" s="102">
        <f>WEEKDAY([2]!Table1[[#This Row],[Travel Date]],2)</f>
        <v>6</v>
      </c>
      <c r="P12480" s="102">
        <v>1</v>
      </c>
    </row>
    <row r="12481" spans="2:16" x14ac:dyDescent="0.25">
      <c r="B12481" s="103"/>
      <c r="C12481" s="103"/>
      <c r="L12481" s="102" t="str">
        <f>[2]!Table1[[#This Row],[Orgn]]&amp;"-"&amp;[2]!Table1[[#This Row],[Dest]]</f>
        <v>SSH-BRI</v>
      </c>
      <c r="M12481" s="102" t="str">
        <f t="shared" si="194"/>
        <v>ADT</v>
      </c>
      <c r="N12481" s="102">
        <f>WEEKDAY([2]!Table1[[#This Row],[Travel Date]],2)</f>
        <v>6</v>
      </c>
      <c r="P12481" s="102">
        <v>1</v>
      </c>
    </row>
    <row r="12482" spans="2:16" x14ac:dyDescent="0.25">
      <c r="B12482" s="103"/>
      <c r="C12482" s="103"/>
      <c r="L12482" s="102" t="str">
        <f>[2]!Table1[[#This Row],[Orgn]]&amp;"-"&amp;[2]!Table1[[#This Row],[Dest]]</f>
        <v>SSH-BRI</v>
      </c>
      <c r="M12482" s="102" t="str">
        <f t="shared" ref="M12482:M12545" si="195">IF(TRIM(C12482)="INF", "INF", IF(TRIM(C12482)="CHD", "CHD", "ADT"))</f>
        <v>ADT</v>
      </c>
      <c r="N12482" s="102">
        <f>WEEKDAY([2]!Table1[[#This Row],[Travel Date]],2)</f>
        <v>6</v>
      </c>
      <c r="P12482" s="102">
        <v>1</v>
      </c>
    </row>
    <row r="12483" spans="2:16" x14ac:dyDescent="0.25">
      <c r="B12483" s="103"/>
      <c r="C12483" s="103"/>
      <c r="L12483" s="102" t="str">
        <f>[2]!Table1[[#This Row],[Orgn]]&amp;"-"&amp;[2]!Table1[[#This Row],[Dest]]</f>
        <v>SSH-BRI</v>
      </c>
      <c r="M12483" s="102" t="str">
        <f t="shared" si="195"/>
        <v>ADT</v>
      </c>
      <c r="N12483" s="102">
        <f>WEEKDAY([2]!Table1[[#This Row],[Travel Date]],2)</f>
        <v>6</v>
      </c>
      <c r="P12483" s="102">
        <v>1</v>
      </c>
    </row>
    <row r="12484" spans="2:16" x14ac:dyDescent="0.25">
      <c r="B12484" s="103"/>
      <c r="C12484" s="103"/>
      <c r="L12484" s="102" t="str">
        <f>[2]!Table1[[#This Row],[Orgn]]&amp;"-"&amp;[2]!Table1[[#This Row],[Dest]]</f>
        <v>SSH-BRI</v>
      </c>
      <c r="M12484" s="102" t="str">
        <f t="shared" si="195"/>
        <v>ADT</v>
      </c>
      <c r="N12484" s="102">
        <f>WEEKDAY([2]!Table1[[#This Row],[Travel Date]],2)</f>
        <v>6</v>
      </c>
      <c r="P12484" s="102">
        <v>1</v>
      </c>
    </row>
    <row r="12485" spans="2:16" x14ac:dyDescent="0.25">
      <c r="B12485" s="103"/>
      <c r="C12485" s="103"/>
      <c r="L12485" s="102" t="str">
        <f>[2]!Table1[[#This Row],[Orgn]]&amp;"-"&amp;[2]!Table1[[#This Row],[Dest]]</f>
        <v>SSH-BRI</v>
      </c>
      <c r="M12485" s="102" t="str">
        <f t="shared" si="195"/>
        <v>ADT</v>
      </c>
      <c r="N12485" s="102">
        <f>WEEKDAY([2]!Table1[[#This Row],[Travel Date]],2)</f>
        <v>6</v>
      </c>
      <c r="P12485" s="102">
        <v>1</v>
      </c>
    </row>
    <row r="12486" spans="2:16" x14ac:dyDescent="0.25">
      <c r="B12486" s="103"/>
      <c r="C12486" s="103"/>
      <c r="L12486" s="102" t="str">
        <f>[2]!Table1[[#This Row],[Orgn]]&amp;"-"&amp;[2]!Table1[[#This Row],[Dest]]</f>
        <v>SSH-BRI</v>
      </c>
      <c r="M12486" s="102" t="str">
        <f t="shared" si="195"/>
        <v>ADT</v>
      </c>
      <c r="N12486" s="102">
        <f>WEEKDAY([2]!Table1[[#This Row],[Travel Date]],2)</f>
        <v>6</v>
      </c>
      <c r="P12486" s="102">
        <v>1</v>
      </c>
    </row>
    <row r="12487" spans="2:16" x14ac:dyDescent="0.25">
      <c r="B12487" s="103"/>
      <c r="C12487" s="103"/>
      <c r="L12487" s="102" t="str">
        <f>[2]!Table1[[#This Row],[Orgn]]&amp;"-"&amp;[2]!Table1[[#This Row],[Dest]]</f>
        <v>SSH-BRI</v>
      </c>
      <c r="M12487" s="102" t="str">
        <f t="shared" si="195"/>
        <v>ADT</v>
      </c>
      <c r="N12487" s="102">
        <f>WEEKDAY([2]!Table1[[#This Row],[Travel Date]],2)</f>
        <v>6</v>
      </c>
      <c r="P12487" s="102">
        <v>1</v>
      </c>
    </row>
    <row r="12488" spans="2:16" x14ac:dyDescent="0.25">
      <c r="B12488" s="103"/>
      <c r="C12488" s="103"/>
      <c r="L12488" s="102" t="str">
        <f>[2]!Table1[[#This Row],[Orgn]]&amp;"-"&amp;[2]!Table1[[#This Row],[Dest]]</f>
        <v>SSH-BRI</v>
      </c>
      <c r="M12488" s="102" t="str">
        <f t="shared" si="195"/>
        <v>ADT</v>
      </c>
      <c r="N12488" s="102">
        <f>WEEKDAY([2]!Table1[[#This Row],[Travel Date]],2)</f>
        <v>6</v>
      </c>
      <c r="P12488" s="102">
        <v>1</v>
      </c>
    </row>
    <row r="12489" spans="2:16" x14ac:dyDescent="0.25">
      <c r="B12489" s="103"/>
      <c r="C12489" s="103"/>
      <c r="L12489" s="102" t="str">
        <f>[2]!Table1[[#This Row],[Orgn]]&amp;"-"&amp;[2]!Table1[[#This Row],[Dest]]</f>
        <v>SSH-BRI</v>
      </c>
      <c r="M12489" s="102" t="str">
        <f t="shared" si="195"/>
        <v>ADT</v>
      </c>
      <c r="N12489" s="102">
        <f>WEEKDAY([2]!Table1[[#This Row],[Travel Date]],2)</f>
        <v>6</v>
      </c>
      <c r="P12489" s="102">
        <v>1</v>
      </c>
    </row>
    <row r="12490" spans="2:16" x14ac:dyDescent="0.25">
      <c r="B12490" s="103"/>
      <c r="C12490" s="103"/>
      <c r="L12490" s="102" t="str">
        <f>[2]!Table1[[#This Row],[Orgn]]&amp;"-"&amp;[2]!Table1[[#This Row],[Dest]]</f>
        <v>SSH-BRI</v>
      </c>
      <c r="M12490" s="102" t="str">
        <f t="shared" si="195"/>
        <v>ADT</v>
      </c>
      <c r="N12490" s="102">
        <f>WEEKDAY([2]!Table1[[#This Row],[Travel Date]],2)</f>
        <v>6</v>
      </c>
      <c r="P12490" s="102">
        <v>1</v>
      </c>
    </row>
    <row r="12491" spans="2:16" x14ac:dyDescent="0.25">
      <c r="B12491" s="103"/>
      <c r="C12491" s="103"/>
      <c r="L12491" s="102" t="str">
        <f>[2]!Table1[[#This Row],[Orgn]]&amp;"-"&amp;[2]!Table1[[#This Row],[Dest]]</f>
        <v>SSH-BRI</v>
      </c>
      <c r="M12491" s="102" t="str">
        <f t="shared" si="195"/>
        <v>ADT</v>
      </c>
      <c r="N12491" s="102">
        <f>WEEKDAY([2]!Table1[[#This Row],[Travel Date]],2)</f>
        <v>6</v>
      </c>
      <c r="P12491" s="102">
        <v>1</v>
      </c>
    </row>
    <row r="12492" spans="2:16" x14ac:dyDescent="0.25">
      <c r="B12492" s="103"/>
      <c r="C12492" s="103"/>
      <c r="L12492" s="102" t="str">
        <f>[2]!Table1[[#This Row],[Orgn]]&amp;"-"&amp;[2]!Table1[[#This Row],[Dest]]</f>
        <v>SSH-BRI</v>
      </c>
      <c r="M12492" s="102" t="str">
        <f t="shared" si="195"/>
        <v>ADT</v>
      </c>
      <c r="N12492" s="102">
        <f>WEEKDAY([2]!Table1[[#This Row],[Travel Date]],2)</f>
        <v>6</v>
      </c>
      <c r="P12492" s="102">
        <v>1</v>
      </c>
    </row>
    <row r="12493" spans="2:16" x14ac:dyDescent="0.25">
      <c r="B12493" s="103"/>
      <c r="C12493" s="103"/>
      <c r="L12493" s="102" t="str">
        <f>[2]!Table1[[#This Row],[Orgn]]&amp;"-"&amp;[2]!Table1[[#This Row],[Dest]]</f>
        <v>SSH-BRI</v>
      </c>
      <c r="M12493" s="102" t="str">
        <f t="shared" si="195"/>
        <v>ADT</v>
      </c>
      <c r="N12493" s="102">
        <f>WEEKDAY([2]!Table1[[#This Row],[Travel Date]],2)</f>
        <v>6</v>
      </c>
      <c r="P12493" s="102">
        <v>1</v>
      </c>
    </row>
    <row r="12494" spans="2:16" x14ac:dyDescent="0.25">
      <c r="B12494" s="103"/>
      <c r="C12494" s="103"/>
      <c r="L12494" s="102" t="str">
        <f>[2]!Table1[[#This Row],[Orgn]]&amp;"-"&amp;[2]!Table1[[#This Row],[Dest]]</f>
        <v>SSH-BRI</v>
      </c>
      <c r="M12494" s="102" t="str">
        <f t="shared" si="195"/>
        <v>ADT</v>
      </c>
      <c r="N12494" s="102">
        <f>WEEKDAY([2]!Table1[[#This Row],[Travel Date]],2)</f>
        <v>6</v>
      </c>
      <c r="P12494" s="102">
        <v>1</v>
      </c>
    </row>
    <row r="12495" spans="2:16" x14ac:dyDescent="0.25">
      <c r="B12495" s="103"/>
      <c r="C12495" s="103"/>
      <c r="L12495" s="102" t="str">
        <f>[2]!Table1[[#This Row],[Orgn]]&amp;"-"&amp;[2]!Table1[[#This Row],[Dest]]</f>
        <v>SSH-BRI</v>
      </c>
      <c r="M12495" s="102" t="str">
        <f t="shared" si="195"/>
        <v>ADT</v>
      </c>
      <c r="N12495" s="102">
        <f>WEEKDAY([2]!Table1[[#This Row],[Travel Date]],2)</f>
        <v>6</v>
      </c>
      <c r="P12495" s="102">
        <v>1</v>
      </c>
    </row>
    <row r="12496" spans="2:16" x14ac:dyDescent="0.25">
      <c r="B12496" s="103"/>
      <c r="C12496" s="103"/>
      <c r="L12496" s="102" t="str">
        <f>[2]!Table1[[#This Row],[Orgn]]&amp;"-"&amp;[2]!Table1[[#This Row],[Dest]]</f>
        <v>SSH-BRI</v>
      </c>
      <c r="M12496" s="102" t="str">
        <f t="shared" si="195"/>
        <v>ADT</v>
      </c>
      <c r="N12496" s="102">
        <f>WEEKDAY([2]!Table1[[#This Row],[Travel Date]],2)</f>
        <v>6</v>
      </c>
      <c r="P12496" s="102">
        <v>1</v>
      </c>
    </row>
    <row r="12497" spans="2:16" x14ac:dyDescent="0.25">
      <c r="B12497" s="103"/>
      <c r="C12497" s="103"/>
      <c r="L12497" s="102" t="str">
        <f>[2]!Table1[[#This Row],[Orgn]]&amp;"-"&amp;[2]!Table1[[#This Row],[Dest]]</f>
        <v>SSH-BRI</v>
      </c>
      <c r="M12497" s="102" t="str">
        <f t="shared" si="195"/>
        <v>ADT</v>
      </c>
      <c r="N12497" s="102">
        <f>WEEKDAY([2]!Table1[[#This Row],[Travel Date]],2)</f>
        <v>6</v>
      </c>
      <c r="P12497" s="102">
        <v>1</v>
      </c>
    </row>
    <row r="12498" spans="2:16" x14ac:dyDescent="0.25">
      <c r="B12498" s="103"/>
      <c r="C12498" s="103"/>
      <c r="L12498" s="102" t="str">
        <f>[2]!Table1[[#This Row],[Orgn]]&amp;"-"&amp;[2]!Table1[[#This Row],[Dest]]</f>
        <v>SSH-BRI</v>
      </c>
      <c r="M12498" s="102" t="str">
        <f t="shared" si="195"/>
        <v>ADT</v>
      </c>
      <c r="N12498" s="102">
        <f>WEEKDAY([2]!Table1[[#This Row],[Travel Date]],2)</f>
        <v>6</v>
      </c>
      <c r="P12498" s="102">
        <v>1</v>
      </c>
    </row>
    <row r="12499" spans="2:16" x14ac:dyDescent="0.25">
      <c r="B12499" s="103"/>
      <c r="C12499" s="103"/>
      <c r="L12499" s="102" t="str">
        <f>[2]!Table1[[#This Row],[Orgn]]&amp;"-"&amp;[2]!Table1[[#This Row],[Dest]]</f>
        <v>SSH-BRI</v>
      </c>
      <c r="M12499" s="102" t="str">
        <f t="shared" si="195"/>
        <v>ADT</v>
      </c>
      <c r="N12499" s="102">
        <f>WEEKDAY([2]!Table1[[#This Row],[Travel Date]],2)</f>
        <v>6</v>
      </c>
      <c r="P12499" s="102">
        <v>1</v>
      </c>
    </row>
    <row r="12500" spans="2:16" x14ac:dyDescent="0.25">
      <c r="B12500" s="103"/>
      <c r="C12500" s="103"/>
      <c r="L12500" s="102" t="str">
        <f>[2]!Table1[[#This Row],[Orgn]]&amp;"-"&amp;[2]!Table1[[#This Row],[Dest]]</f>
        <v>SSH-BRI</v>
      </c>
      <c r="M12500" s="102" t="str">
        <f t="shared" si="195"/>
        <v>ADT</v>
      </c>
      <c r="N12500" s="102">
        <f>WEEKDAY([2]!Table1[[#This Row],[Travel Date]],2)</f>
        <v>6</v>
      </c>
      <c r="P12500" s="102">
        <v>1</v>
      </c>
    </row>
    <row r="12501" spans="2:16" x14ac:dyDescent="0.25">
      <c r="B12501" s="103"/>
      <c r="C12501" s="103"/>
      <c r="L12501" s="102" t="str">
        <f>[2]!Table1[[#This Row],[Orgn]]&amp;"-"&amp;[2]!Table1[[#This Row],[Dest]]</f>
        <v>SSH-BRI</v>
      </c>
      <c r="M12501" s="102" t="str">
        <f t="shared" si="195"/>
        <v>ADT</v>
      </c>
      <c r="N12501" s="102">
        <f>WEEKDAY([2]!Table1[[#This Row],[Travel Date]],2)</f>
        <v>6</v>
      </c>
      <c r="P12501" s="102">
        <v>1</v>
      </c>
    </row>
    <row r="12502" spans="2:16" x14ac:dyDescent="0.25">
      <c r="B12502" s="103"/>
      <c r="C12502" s="103"/>
      <c r="L12502" s="102" t="str">
        <f>[2]!Table1[[#This Row],[Orgn]]&amp;"-"&amp;[2]!Table1[[#This Row],[Dest]]</f>
        <v>SSH-BRI</v>
      </c>
      <c r="M12502" s="102" t="str">
        <f t="shared" si="195"/>
        <v>ADT</v>
      </c>
      <c r="N12502" s="102">
        <f>WEEKDAY([2]!Table1[[#This Row],[Travel Date]],2)</f>
        <v>6</v>
      </c>
      <c r="P12502" s="102">
        <v>1</v>
      </c>
    </row>
    <row r="12503" spans="2:16" x14ac:dyDescent="0.25">
      <c r="B12503" s="103"/>
      <c r="C12503" s="103"/>
      <c r="L12503" s="102" t="str">
        <f>[2]!Table1[[#This Row],[Orgn]]&amp;"-"&amp;[2]!Table1[[#This Row],[Dest]]</f>
        <v>SSH-BRI</v>
      </c>
      <c r="M12503" s="102" t="str">
        <f t="shared" si="195"/>
        <v>ADT</v>
      </c>
      <c r="N12503" s="102">
        <f>WEEKDAY([2]!Table1[[#This Row],[Travel Date]],2)</f>
        <v>6</v>
      </c>
      <c r="P12503" s="102">
        <v>1</v>
      </c>
    </row>
    <row r="12504" spans="2:16" x14ac:dyDescent="0.25">
      <c r="B12504" s="103"/>
      <c r="C12504" s="103"/>
      <c r="L12504" s="102" t="str">
        <f>[2]!Table1[[#This Row],[Orgn]]&amp;"-"&amp;[2]!Table1[[#This Row],[Dest]]</f>
        <v>SSH-BRI</v>
      </c>
      <c r="M12504" s="102" t="str">
        <f t="shared" si="195"/>
        <v>ADT</v>
      </c>
      <c r="N12504" s="102">
        <f>WEEKDAY([2]!Table1[[#This Row],[Travel Date]],2)</f>
        <v>6</v>
      </c>
      <c r="P12504" s="102">
        <v>1</v>
      </c>
    </row>
    <row r="12505" spans="2:16" x14ac:dyDescent="0.25">
      <c r="B12505" s="103"/>
      <c r="C12505" s="103"/>
      <c r="L12505" s="102" t="str">
        <f>[2]!Table1[[#This Row],[Orgn]]&amp;"-"&amp;[2]!Table1[[#This Row],[Dest]]</f>
        <v>SSH-BRI</v>
      </c>
      <c r="M12505" s="102" t="str">
        <f t="shared" si="195"/>
        <v>ADT</v>
      </c>
      <c r="N12505" s="102">
        <f>WEEKDAY([2]!Table1[[#This Row],[Travel Date]],2)</f>
        <v>6</v>
      </c>
      <c r="P12505" s="102">
        <v>1</v>
      </c>
    </row>
    <row r="12506" spans="2:16" x14ac:dyDescent="0.25">
      <c r="B12506" s="103"/>
      <c r="C12506" s="103"/>
      <c r="L12506" s="102" t="str">
        <f>[2]!Table1[[#This Row],[Orgn]]&amp;"-"&amp;[2]!Table1[[#This Row],[Dest]]</f>
        <v>SSH-BRI</v>
      </c>
      <c r="M12506" s="102" t="str">
        <f t="shared" si="195"/>
        <v>ADT</v>
      </c>
      <c r="N12506" s="102">
        <f>WEEKDAY([2]!Table1[[#This Row],[Travel Date]],2)</f>
        <v>6</v>
      </c>
      <c r="P12506" s="102">
        <v>1</v>
      </c>
    </row>
    <row r="12507" spans="2:16" x14ac:dyDescent="0.25">
      <c r="B12507" s="103"/>
      <c r="C12507" s="103"/>
      <c r="L12507" s="102" t="str">
        <f>[2]!Table1[[#This Row],[Orgn]]&amp;"-"&amp;[2]!Table1[[#This Row],[Dest]]</f>
        <v>SSH-BRI</v>
      </c>
      <c r="M12507" s="102" t="str">
        <f t="shared" si="195"/>
        <v>ADT</v>
      </c>
      <c r="N12507" s="102">
        <f>WEEKDAY([2]!Table1[[#This Row],[Travel Date]],2)</f>
        <v>6</v>
      </c>
      <c r="P12507" s="102">
        <v>1</v>
      </c>
    </row>
    <row r="12508" spans="2:16" x14ac:dyDescent="0.25">
      <c r="B12508" s="103"/>
      <c r="C12508" s="103"/>
      <c r="L12508" s="102" t="str">
        <f>[2]!Table1[[#This Row],[Orgn]]&amp;"-"&amp;[2]!Table1[[#This Row],[Dest]]</f>
        <v>SSH-BRI</v>
      </c>
      <c r="M12508" s="102" t="str">
        <f t="shared" si="195"/>
        <v>ADT</v>
      </c>
      <c r="N12508" s="102">
        <f>WEEKDAY([2]!Table1[[#This Row],[Travel Date]],2)</f>
        <v>6</v>
      </c>
      <c r="P12508" s="102">
        <v>1</v>
      </c>
    </row>
    <row r="12509" spans="2:16" x14ac:dyDescent="0.25">
      <c r="B12509" s="103"/>
      <c r="C12509" s="103"/>
      <c r="L12509" s="102" t="str">
        <f>[2]!Table1[[#This Row],[Orgn]]&amp;"-"&amp;[2]!Table1[[#This Row],[Dest]]</f>
        <v>SSH-BRI</v>
      </c>
      <c r="M12509" s="102" t="str">
        <f t="shared" si="195"/>
        <v>ADT</v>
      </c>
      <c r="N12509" s="102">
        <f>WEEKDAY([2]!Table1[[#This Row],[Travel Date]],2)</f>
        <v>6</v>
      </c>
      <c r="P12509" s="102">
        <v>1</v>
      </c>
    </row>
    <row r="12510" spans="2:16" x14ac:dyDescent="0.25">
      <c r="B12510" s="103"/>
      <c r="C12510" s="103"/>
      <c r="L12510" s="102" t="str">
        <f>[2]!Table1[[#This Row],[Orgn]]&amp;"-"&amp;[2]!Table1[[#This Row],[Dest]]</f>
        <v>SSH-BRI</v>
      </c>
      <c r="M12510" s="102" t="str">
        <f t="shared" si="195"/>
        <v>ADT</v>
      </c>
      <c r="N12510" s="102">
        <f>WEEKDAY([2]!Table1[[#This Row],[Travel Date]],2)</f>
        <v>6</v>
      </c>
      <c r="P12510" s="102">
        <v>1</v>
      </c>
    </row>
    <row r="12511" spans="2:16" x14ac:dyDescent="0.25">
      <c r="B12511" s="103"/>
      <c r="C12511" s="103"/>
      <c r="L12511" s="102" t="str">
        <f>[2]!Table1[[#This Row],[Orgn]]&amp;"-"&amp;[2]!Table1[[#This Row],[Dest]]</f>
        <v>SSH-BRI</v>
      </c>
      <c r="M12511" s="102" t="str">
        <f t="shared" si="195"/>
        <v>ADT</v>
      </c>
      <c r="N12511" s="102">
        <f>WEEKDAY([2]!Table1[[#This Row],[Travel Date]],2)</f>
        <v>6</v>
      </c>
      <c r="P12511" s="102">
        <v>1</v>
      </c>
    </row>
    <row r="12512" spans="2:16" x14ac:dyDescent="0.25">
      <c r="B12512" s="103"/>
      <c r="C12512" s="103"/>
      <c r="L12512" s="102" t="str">
        <f>[2]!Table1[[#This Row],[Orgn]]&amp;"-"&amp;[2]!Table1[[#This Row],[Dest]]</f>
        <v>SSH-BRI</v>
      </c>
      <c r="M12512" s="102" t="str">
        <f t="shared" si="195"/>
        <v>ADT</v>
      </c>
      <c r="N12512" s="102">
        <f>WEEKDAY([2]!Table1[[#This Row],[Travel Date]],2)</f>
        <v>6</v>
      </c>
      <c r="P12512" s="102">
        <v>1</v>
      </c>
    </row>
    <row r="12513" spans="2:16" x14ac:dyDescent="0.25">
      <c r="B12513" s="103"/>
      <c r="C12513" s="103"/>
      <c r="L12513" s="102" t="str">
        <f>[2]!Table1[[#This Row],[Orgn]]&amp;"-"&amp;[2]!Table1[[#This Row],[Dest]]</f>
        <v>SSH-BRI</v>
      </c>
      <c r="M12513" s="102" t="str">
        <f t="shared" si="195"/>
        <v>ADT</v>
      </c>
      <c r="N12513" s="102">
        <f>WEEKDAY([2]!Table1[[#This Row],[Travel Date]],2)</f>
        <v>6</v>
      </c>
      <c r="P12513" s="102">
        <v>1</v>
      </c>
    </row>
    <row r="12514" spans="2:16" x14ac:dyDescent="0.25">
      <c r="B12514" s="103"/>
      <c r="C12514" s="103"/>
      <c r="L12514" s="102" t="str">
        <f>[2]!Table1[[#This Row],[Orgn]]&amp;"-"&amp;[2]!Table1[[#This Row],[Dest]]</f>
        <v>SSH-BRI</v>
      </c>
      <c r="M12514" s="102" t="str">
        <f t="shared" si="195"/>
        <v>ADT</v>
      </c>
      <c r="N12514" s="102">
        <f>WEEKDAY([2]!Table1[[#This Row],[Travel Date]],2)</f>
        <v>6</v>
      </c>
      <c r="P12514" s="102">
        <v>1</v>
      </c>
    </row>
    <row r="12515" spans="2:16" x14ac:dyDescent="0.25">
      <c r="B12515" s="103"/>
      <c r="C12515" s="103"/>
      <c r="L12515" s="102" t="str">
        <f>[2]!Table1[[#This Row],[Orgn]]&amp;"-"&amp;[2]!Table1[[#This Row],[Dest]]</f>
        <v>SSH-BRI</v>
      </c>
      <c r="M12515" s="102" t="str">
        <f t="shared" si="195"/>
        <v>ADT</v>
      </c>
      <c r="N12515" s="102">
        <f>WEEKDAY([2]!Table1[[#This Row],[Travel Date]],2)</f>
        <v>6</v>
      </c>
      <c r="P12515" s="102">
        <v>1</v>
      </c>
    </row>
    <row r="12516" spans="2:16" x14ac:dyDescent="0.25">
      <c r="B12516" s="103"/>
      <c r="C12516" s="103"/>
      <c r="L12516" s="102" t="str">
        <f>[2]!Table1[[#This Row],[Orgn]]&amp;"-"&amp;[2]!Table1[[#This Row],[Dest]]</f>
        <v>SSH-BRI</v>
      </c>
      <c r="M12516" s="102" t="str">
        <f t="shared" si="195"/>
        <v>ADT</v>
      </c>
      <c r="N12516" s="102">
        <f>WEEKDAY([2]!Table1[[#This Row],[Travel Date]],2)</f>
        <v>6</v>
      </c>
      <c r="P12516" s="102">
        <v>1</v>
      </c>
    </row>
    <row r="12517" spans="2:16" x14ac:dyDescent="0.25">
      <c r="B12517" s="103"/>
      <c r="C12517" s="103"/>
      <c r="L12517" s="102" t="str">
        <f>[2]!Table1[[#This Row],[Orgn]]&amp;"-"&amp;[2]!Table1[[#This Row],[Dest]]</f>
        <v>SSH-BRI</v>
      </c>
      <c r="M12517" s="102" t="str">
        <f t="shared" si="195"/>
        <v>ADT</v>
      </c>
      <c r="N12517" s="102">
        <f>WEEKDAY([2]!Table1[[#This Row],[Travel Date]],2)</f>
        <v>6</v>
      </c>
      <c r="P12517" s="102">
        <v>1</v>
      </c>
    </row>
    <row r="12518" spans="2:16" x14ac:dyDescent="0.25">
      <c r="B12518" s="103"/>
      <c r="C12518" s="103"/>
      <c r="L12518" s="102" t="str">
        <f>[2]!Table1[[#This Row],[Orgn]]&amp;"-"&amp;[2]!Table1[[#This Row],[Dest]]</f>
        <v>SSH-BRI</v>
      </c>
      <c r="M12518" s="102" t="str">
        <f t="shared" si="195"/>
        <v>ADT</v>
      </c>
      <c r="N12518" s="102">
        <f>WEEKDAY([2]!Table1[[#This Row],[Travel Date]],2)</f>
        <v>6</v>
      </c>
      <c r="P12518" s="102">
        <v>1</v>
      </c>
    </row>
    <row r="12519" spans="2:16" x14ac:dyDescent="0.25">
      <c r="B12519" s="103"/>
      <c r="C12519" s="103"/>
      <c r="L12519" s="102" t="str">
        <f>[2]!Table1[[#This Row],[Orgn]]&amp;"-"&amp;[2]!Table1[[#This Row],[Dest]]</f>
        <v>SSH-BRI</v>
      </c>
      <c r="M12519" s="102" t="str">
        <f t="shared" si="195"/>
        <v>ADT</v>
      </c>
      <c r="N12519" s="102">
        <f>WEEKDAY([2]!Table1[[#This Row],[Travel Date]],2)</f>
        <v>6</v>
      </c>
      <c r="P12519" s="102">
        <v>1</v>
      </c>
    </row>
    <row r="12520" spans="2:16" x14ac:dyDescent="0.25">
      <c r="B12520" s="103"/>
      <c r="C12520" s="103"/>
      <c r="L12520" s="102" t="str">
        <f>[2]!Table1[[#This Row],[Orgn]]&amp;"-"&amp;[2]!Table1[[#This Row],[Dest]]</f>
        <v>SSH-BRI</v>
      </c>
      <c r="M12520" s="102" t="str">
        <f t="shared" si="195"/>
        <v>ADT</v>
      </c>
      <c r="N12520" s="102">
        <f>WEEKDAY([2]!Table1[[#This Row],[Travel Date]],2)</f>
        <v>6</v>
      </c>
      <c r="P12520" s="102">
        <v>1</v>
      </c>
    </row>
    <row r="12521" spans="2:16" x14ac:dyDescent="0.25">
      <c r="B12521" s="103"/>
      <c r="C12521" s="103"/>
      <c r="L12521" s="102" t="str">
        <f>[2]!Table1[[#This Row],[Orgn]]&amp;"-"&amp;[2]!Table1[[#This Row],[Dest]]</f>
        <v>SSH-BRI</v>
      </c>
      <c r="M12521" s="102" t="str">
        <f t="shared" si="195"/>
        <v>ADT</v>
      </c>
      <c r="N12521" s="102">
        <f>WEEKDAY([2]!Table1[[#This Row],[Travel Date]],2)</f>
        <v>6</v>
      </c>
      <c r="P12521" s="102">
        <v>1</v>
      </c>
    </row>
    <row r="12522" spans="2:16" x14ac:dyDescent="0.25">
      <c r="B12522" s="103"/>
      <c r="C12522" s="103"/>
      <c r="L12522" s="102" t="str">
        <f>[2]!Table1[[#This Row],[Orgn]]&amp;"-"&amp;[2]!Table1[[#This Row],[Dest]]</f>
        <v>SSH-BRI</v>
      </c>
      <c r="M12522" s="102" t="str">
        <f t="shared" si="195"/>
        <v>ADT</v>
      </c>
      <c r="N12522" s="102">
        <f>WEEKDAY([2]!Table1[[#This Row],[Travel Date]],2)</f>
        <v>6</v>
      </c>
      <c r="P12522" s="102">
        <v>1</v>
      </c>
    </row>
    <row r="12523" spans="2:16" x14ac:dyDescent="0.25">
      <c r="B12523" s="103"/>
      <c r="C12523" s="103"/>
      <c r="L12523" s="102" t="str">
        <f>[2]!Table1[[#This Row],[Orgn]]&amp;"-"&amp;[2]!Table1[[#This Row],[Dest]]</f>
        <v>SSH-BRI</v>
      </c>
      <c r="M12523" s="102" t="str">
        <f t="shared" si="195"/>
        <v>ADT</v>
      </c>
      <c r="N12523" s="102">
        <f>WEEKDAY([2]!Table1[[#This Row],[Travel Date]],2)</f>
        <v>6</v>
      </c>
      <c r="P12523" s="102">
        <v>1</v>
      </c>
    </row>
    <row r="12524" spans="2:16" x14ac:dyDescent="0.25">
      <c r="B12524" s="103"/>
      <c r="C12524" s="103"/>
      <c r="L12524" s="102" t="str">
        <f>[2]!Table1[[#This Row],[Orgn]]&amp;"-"&amp;[2]!Table1[[#This Row],[Dest]]</f>
        <v>SSH-BRI</v>
      </c>
      <c r="M12524" s="102" t="str">
        <f t="shared" si="195"/>
        <v>ADT</v>
      </c>
      <c r="N12524" s="102">
        <f>WEEKDAY([2]!Table1[[#This Row],[Travel Date]],2)</f>
        <v>6</v>
      </c>
      <c r="P12524" s="102">
        <v>1</v>
      </c>
    </row>
    <row r="12525" spans="2:16" x14ac:dyDescent="0.25">
      <c r="B12525" s="103"/>
      <c r="C12525" s="103"/>
      <c r="L12525" s="102" t="str">
        <f>[2]!Table1[[#This Row],[Orgn]]&amp;"-"&amp;[2]!Table1[[#This Row],[Dest]]</f>
        <v>SSH-BRI</v>
      </c>
      <c r="M12525" s="102" t="str">
        <f t="shared" si="195"/>
        <v>ADT</v>
      </c>
      <c r="N12525" s="102">
        <f>WEEKDAY([2]!Table1[[#This Row],[Travel Date]],2)</f>
        <v>6</v>
      </c>
      <c r="P12525" s="102">
        <v>1</v>
      </c>
    </row>
    <row r="12526" spans="2:16" x14ac:dyDescent="0.25">
      <c r="B12526" s="103"/>
      <c r="C12526" s="103"/>
      <c r="L12526" s="102" t="str">
        <f>[2]!Table1[[#This Row],[Orgn]]&amp;"-"&amp;[2]!Table1[[#This Row],[Dest]]</f>
        <v>SSH-BRI</v>
      </c>
      <c r="M12526" s="102" t="str">
        <f t="shared" si="195"/>
        <v>ADT</v>
      </c>
      <c r="N12526" s="102">
        <f>WEEKDAY([2]!Table1[[#This Row],[Travel Date]],2)</f>
        <v>6</v>
      </c>
      <c r="P12526" s="102">
        <v>1</v>
      </c>
    </row>
    <row r="12527" spans="2:16" x14ac:dyDescent="0.25">
      <c r="B12527" s="103"/>
      <c r="C12527" s="103"/>
      <c r="L12527" s="102" t="str">
        <f>[2]!Table1[[#This Row],[Orgn]]&amp;"-"&amp;[2]!Table1[[#This Row],[Dest]]</f>
        <v>SSH-BRI</v>
      </c>
      <c r="M12527" s="102" t="str">
        <f t="shared" si="195"/>
        <v>ADT</v>
      </c>
      <c r="N12527" s="102">
        <f>WEEKDAY([2]!Table1[[#This Row],[Travel Date]],2)</f>
        <v>6</v>
      </c>
      <c r="P12527" s="102">
        <v>1</v>
      </c>
    </row>
    <row r="12528" spans="2:16" x14ac:dyDescent="0.25">
      <c r="B12528" s="103"/>
      <c r="C12528" s="103"/>
      <c r="L12528" s="102" t="str">
        <f>[2]!Table1[[#This Row],[Orgn]]&amp;"-"&amp;[2]!Table1[[#This Row],[Dest]]</f>
        <v>SSH-BRI</v>
      </c>
      <c r="M12528" s="102" t="str">
        <f t="shared" si="195"/>
        <v>ADT</v>
      </c>
      <c r="N12528" s="102">
        <f>WEEKDAY([2]!Table1[[#This Row],[Travel Date]],2)</f>
        <v>6</v>
      </c>
      <c r="P12528" s="102">
        <v>1</v>
      </c>
    </row>
    <row r="12529" spans="2:16" x14ac:dyDescent="0.25">
      <c r="B12529" s="103"/>
      <c r="C12529" s="103"/>
      <c r="L12529" s="102" t="str">
        <f>[2]!Table1[[#This Row],[Orgn]]&amp;"-"&amp;[2]!Table1[[#This Row],[Dest]]</f>
        <v>SSH-BRI</v>
      </c>
      <c r="M12529" s="102" t="str">
        <f t="shared" si="195"/>
        <v>ADT</v>
      </c>
      <c r="N12529" s="102">
        <f>WEEKDAY([2]!Table1[[#This Row],[Travel Date]],2)</f>
        <v>6</v>
      </c>
      <c r="P12529" s="102">
        <v>1</v>
      </c>
    </row>
    <row r="12530" spans="2:16" x14ac:dyDescent="0.25">
      <c r="B12530" s="103"/>
      <c r="C12530" s="103"/>
      <c r="L12530" s="102" t="str">
        <f>[2]!Table1[[#This Row],[Orgn]]&amp;"-"&amp;[2]!Table1[[#This Row],[Dest]]</f>
        <v>SSH-BRI</v>
      </c>
      <c r="M12530" s="102" t="str">
        <f t="shared" si="195"/>
        <v>ADT</v>
      </c>
      <c r="N12530" s="102">
        <f>WEEKDAY([2]!Table1[[#This Row],[Travel Date]],2)</f>
        <v>6</v>
      </c>
      <c r="P12530" s="102">
        <v>1</v>
      </c>
    </row>
    <row r="12531" spans="2:16" x14ac:dyDescent="0.25">
      <c r="B12531" s="103"/>
      <c r="C12531" s="103"/>
      <c r="L12531" s="102" t="str">
        <f>[2]!Table1[[#This Row],[Orgn]]&amp;"-"&amp;[2]!Table1[[#This Row],[Dest]]</f>
        <v>SSH-BRI</v>
      </c>
      <c r="M12531" s="102" t="str">
        <f t="shared" si="195"/>
        <v>ADT</v>
      </c>
      <c r="N12531" s="102">
        <f>WEEKDAY([2]!Table1[[#This Row],[Travel Date]],2)</f>
        <v>6</v>
      </c>
      <c r="P12531" s="102">
        <v>1</v>
      </c>
    </row>
    <row r="12532" spans="2:16" x14ac:dyDescent="0.25">
      <c r="B12532" s="103"/>
      <c r="C12532" s="103"/>
      <c r="L12532" s="102" t="str">
        <f>[2]!Table1[[#This Row],[Orgn]]&amp;"-"&amp;[2]!Table1[[#This Row],[Dest]]</f>
        <v>SSH-BRI</v>
      </c>
      <c r="M12532" s="102" t="str">
        <f t="shared" si="195"/>
        <v>ADT</v>
      </c>
      <c r="N12532" s="102">
        <f>WEEKDAY([2]!Table1[[#This Row],[Travel Date]],2)</f>
        <v>6</v>
      </c>
      <c r="P12532" s="102">
        <v>1</v>
      </c>
    </row>
    <row r="12533" spans="2:16" x14ac:dyDescent="0.25">
      <c r="B12533" s="103"/>
      <c r="C12533" s="103"/>
      <c r="L12533" s="102" t="str">
        <f>[2]!Table1[[#This Row],[Orgn]]&amp;"-"&amp;[2]!Table1[[#This Row],[Dest]]</f>
        <v>SSH-BRI</v>
      </c>
      <c r="M12533" s="102" t="str">
        <f t="shared" si="195"/>
        <v>ADT</v>
      </c>
      <c r="N12533" s="102">
        <f>WEEKDAY([2]!Table1[[#This Row],[Travel Date]],2)</f>
        <v>6</v>
      </c>
      <c r="P12533" s="102">
        <v>1</v>
      </c>
    </row>
    <row r="12534" spans="2:16" x14ac:dyDescent="0.25">
      <c r="B12534" s="103"/>
      <c r="C12534" s="103"/>
      <c r="L12534" s="102" t="str">
        <f>[2]!Table1[[#This Row],[Orgn]]&amp;"-"&amp;[2]!Table1[[#This Row],[Dest]]</f>
        <v>SSH-BRI</v>
      </c>
      <c r="M12534" s="102" t="str">
        <f t="shared" si="195"/>
        <v>ADT</v>
      </c>
      <c r="N12534" s="102">
        <f>WEEKDAY([2]!Table1[[#This Row],[Travel Date]],2)</f>
        <v>6</v>
      </c>
      <c r="P12534" s="102">
        <v>1</v>
      </c>
    </row>
    <row r="12535" spans="2:16" x14ac:dyDescent="0.25">
      <c r="B12535" s="103"/>
      <c r="C12535" s="103"/>
      <c r="L12535" s="102" t="str">
        <f>[2]!Table1[[#This Row],[Orgn]]&amp;"-"&amp;[2]!Table1[[#This Row],[Dest]]</f>
        <v>SSH-BRI</v>
      </c>
      <c r="M12535" s="102" t="str">
        <f t="shared" si="195"/>
        <v>ADT</v>
      </c>
      <c r="N12535" s="102">
        <f>WEEKDAY([2]!Table1[[#This Row],[Travel Date]],2)</f>
        <v>6</v>
      </c>
      <c r="P12535" s="102">
        <v>1</v>
      </c>
    </row>
    <row r="12536" spans="2:16" x14ac:dyDescent="0.25">
      <c r="B12536" s="103"/>
      <c r="C12536" s="103"/>
      <c r="L12536" s="102" t="str">
        <f>[2]!Table1[[#This Row],[Orgn]]&amp;"-"&amp;[2]!Table1[[#This Row],[Dest]]</f>
        <v>SSH-BRI</v>
      </c>
      <c r="M12536" s="102" t="str">
        <f t="shared" si="195"/>
        <v>ADT</v>
      </c>
      <c r="N12536" s="102">
        <f>WEEKDAY([2]!Table1[[#This Row],[Travel Date]],2)</f>
        <v>6</v>
      </c>
      <c r="P12536" s="102">
        <v>1</v>
      </c>
    </row>
    <row r="12537" spans="2:16" x14ac:dyDescent="0.25">
      <c r="B12537" s="103"/>
      <c r="C12537" s="103"/>
      <c r="L12537" s="102" t="str">
        <f>[2]!Table1[[#This Row],[Orgn]]&amp;"-"&amp;[2]!Table1[[#This Row],[Dest]]</f>
        <v>SSH-BRI</v>
      </c>
      <c r="M12537" s="102" t="str">
        <f t="shared" si="195"/>
        <v>ADT</v>
      </c>
      <c r="N12537" s="102">
        <f>WEEKDAY([2]!Table1[[#This Row],[Travel Date]],2)</f>
        <v>6</v>
      </c>
      <c r="P12537" s="102">
        <v>1</v>
      </c>
    </row>
    <row r="12538" spans="2:16" x14ac:dyDescent="0.25">
      <c r="B12538" s="103"/>
      <c r="C12538" s="103"/>
      <c r="L12538" s="102" t="str">
        <f>[2]!Table1[[#This Row],[Orgn]]&amp;"-"&amp;[2]!Table1[[#This Row],[Dest]]</f>
        <v>SSH-BRI</v>
      </c>
      <c r="M12538" s="102" t="str">
        <f t="shared" si="195"/>
        <v>ADT</v>
      </c>
      <c r="N12538" s="102">
        <f>WEEKDAY([2]!Table1[[#This Row],[Travel Date]],2)</f>
        <v>6</v>
      </c>
      <c r="P12538" s="102">
        <v>1</v>
      </c>
    </row>
    <row r="12539" spans="2:16" x14ac:dyDescent="0.25">
      <c r="B12539" s="103"/>
      <c r="C12539" s="103"/>
      <c r="L12539" s="102" t="str">
        <f>[2]!Table1[[#This Row],[Orgn]]&amp;"-"&amp;[2]!Table1[[#This Row],[Dest]]</f>
        <v>SSH-BRI</v>
      </c>
      <c r="M12539" s="102" t="str">
        <f t="shared" si="195"/>
        <v>ADT</v>
      </c>
      <c r="N12539" s="102">
        <f>WEEKDAY([2]!Table1[[#This Row],[Travel Date]],2)</f>
        <v>6</v>
      </c>
      <c r="P12539" s="102">
        <v>1</v>
      </c>
    </row>
    <row r="12540" spans="2:16" x14ac:dyDescent="0.25">
      <c r="B12540" s="103"/>
      <c r="C12540" s="103"/>
      <c r="L12540" s="102" t="str">
        <f>[2]!Table1[[#This Row],[Orgn]]&amp;"-"&amp;[2]!Table1[[#This Row],[Dest]]</f>
        <v>SSH-BRI</v>
      </c>
      <c r="M12540" s="102" t="str">
        <f t="shared" si="195"/>
        <v>ADT</v>
      </c>
      <c r="N12540" s="102">
        <f>WEEKDAY([2]!Table1[[#This Row],[Travel Date]],2)</f>
        <v>6</v>
      </c>
      <c r="P12540" s="102">
        <v>1</v>
      </c>
    </row>
    <row r="12541" spans="2:16" x14ac:dyDescent="0.25">
      <c r="B12541" s="103"/>
      <c r="C12541" s="103"/>
      <c r="L12541" s="102" t="str">
        <f>[2]!Table1[[#This Row],[Orgn]]&amp;"-"&amp;[2]!Table1[[#This Row],[Dest]]</f>
        <v>SSH-BRI</v>
      </c>
      <c r="M12541" s="102" t="str">
        <f t="shared" si="195"/>
        <v>ADT</v>
      </c>
      <c r="N12541" s="102">
        <f>WEEKDAY([2]!Table1[[#This Row],[Travel Date]],2)</f>
        <v>6</v>
      </c>
      <c r="P12541" s="102">
        <v>1</v>
      </c>
    </row>
    <row r="12542" spans="2:16" x14ac:dyDescent="0.25">
      <c r="B12542" s="103"/>
      <c r="C12542" s="103"/>
      <c r="L12542" s="102" t="str">
        <f>[2]!Table1[[#This Row],[Orgn]]&amp;"-"&amp;[2]!Table1[[#This Row],[Dest]]</f>
        <v>SSH-BRI</v>
      </c>
      <c r="M12542" s="102" t="str">
        <f t="shared" si="195"/>
        <v>ADT</v>
      </c>
      <c r="N12542" s="102">
        <f>WEEKDAY([2]!Table1[[#This Row],[Travel Date]],2)</f>
        <v>6</v>
      </c>
      <c r="P12542" s="102">
        <v>1</v>
      </c>
    </row>
    <row r="12543" spans="2:16" x14ac:dyDescent="0.25">
      <c r="B12543" s="103"/>
      <c r="C12543" s="103"/>
      <c r="L12543" s="102" t="str">
        <f>[2]!Table1[[#This Row],[Orgn]]&amp;"-"&amp;[2]!Table1[[#This Row],[Dest]]</f>
        <v>SSH-BRI</v>
      </c>
      <c r="M12543" s="102" t="str">
        <f t="shared" si="195"/>
        <v>ADT</v>
      </c>
      <c r="N12543" s="102">
        <f>WEEKDAY([2]!Table1[[#This Row],[Travel Date]],2)</f>
        <v>6</v>
      </c>
      <c r="P12543" s="102">
        <v>1</v>
      </c>
    </row>
    <row r="12544" spans="2:16" x14ac:dyDescent="0.25">
      <c r="B12544" s="103"/>
      <c r="C12544" s="103"/>
      <c r="L12544" s="102" t="str">
        <f>[2]!Table1[[#This Row],[Orgn]]&amp;"-"&amp;[2]!Table1[[#This Row],[Dest]]</f>
        <v>SSH-BRI</v>
      </c>
      <c r="M12544" s="102" t="str">
        <f t="shared" si="195"/>
        <v>ADT</v>
      </c>
      <c r="N12544" s="102">
        <f>WEEKDAY([2]!Table1[[#This Row],[Travel Date]],2)</f>
        <v>6</v>
      </c>
      <c r="P12544" s="102">
        <v>1</v>
      </c>
    </row>
    <row r="12545" spans="2:16" x14ac:dyDescent="0.25">
      <c r="B12545" s="103"/>
      <c r="C12545" s="103"/>
      <c r="L12545" s="102" t="str">
        <f>[2]!Table1[[#This Row],[Orgn]]&amp;"-"&amp;[2]!Table1[[#This Row],[Dest]]</f>
        <v>SSH-BRI</v>
      </c>
      <c r="M12545" s="102" t="str">
        <f t="shared" si="195"/>
        <v>ADT</v>
      </c>
      <c r="N12545" s="102">
        <f>WEEKDAY([2]!Table1[[#This Row],[Travel Date]],2)</f>
        <v>6</v>
      </c>
      <c r="P12545" s="102">
        <v>1</v>
      </c>
    </row>
    <row r="12546" spans="2:16" x14ac:dyDescent="0.25">
      <c r="B12546" s="103"/>
      <c r="C12546" s="103"/>
      <c r="L12546" s="102" t="str">
        <f>[2]!Table1[[#This Row],[Orgn]]&amp;"-"&amp;[2]!Table1[[#This Row],[Dest]]</f>
        <v>SSH-BRI</v>
      </c>
      <c r="M12546" s="102" t="str">
        <f t="shared" ref="M12546:M12609" si="196">IF(TRIM(C12546)="INF", "INF", IF(TRIM(C12546)="CHD", "CHD", "ADT"))</f>
        <v>ADT</v>
      </c>
      <c r="N12546" s="102">
        <f>WEEKDAY([2]!Table1[[#This Row],[Travel Date]],2)</f>
        <v>6</v>
      </c>
      <c r="P12546" s="102">
        <v>1</v>
      </c>
    </row>
    <row r="12547" spans="2:16" x14ac:dyDescent="0.25">
      <c r="B12547" s="103"/>
      <c r="C12547" s="103"/>
      <c r="L12547" s="102" t="str">
        <f>[2]!Table1[[#This Row],[Orgn]]&amp;"-"&amp;[2]!Table1[[#This Row],[Dest]]</f>
        <v>SSH-BRI</v>
      </c>
      <c r="M12547" s="102" t="str">
        <f t="shared" si="196"/>
        <v>ADT</v>
      </c>
      <c r="N12547" s="102">
        <f>WEEKDAY([2]!Table1[[#This Row],[Travel Date]],2)</f>
        <v>6</v>
      </c>
      <c r="P12547" s="102">
        <v>1</v>
      </c>
    </row>
    <row r="12548" spans="2:16" x14ac:dyDescent="0.25">
      <c r="B12548" s="103"/>
      <c r="C12548" s="103"/>
      <c r="L12548" s="102" t="str">
        <f>[2]!Table1[[#This Row],[Orgn]]&amp;"-"&amp;[2]!Table1[[#This Row],[Dest]]</f>
        <v>SSH-BRI</v>
      </c>
      <c r="M12548" s="102" t="str">
        <f t="shared" si="196"/>
        <v>ADT</v>
      </c>
      <c r="N12548" s="102">
        <f>WEEKDAY([2]!Table1[[#This Row],[Travel Date]],2)</f>
        <v>6</v>
      </c>
      <c r="P12548" s="102">
        <v>1</v>
      </c>
    </row>
    <row r="12549" spans="2:16" x14ac:dyDescent="0.25">
      <c r="B12549" s="103"/>
      <c r="C12549" s="103"/>
      <c r="L12549" s="102" t="str">
        <f>[2]!Table1[[#This Row],[Orgn]]&amp;"-"&amp;[2]!Table1[[#This Row],[Dest]]</f>
        <v>SSH-BRI</v>
      </c>
      <c r="M12549" s="102" t="str">
        <f t="shared" si="196"/>
        <v>ADT</v>
      </c>
      <c r="N12549" s="102">
        <f>WEEKDAY([2]!Table1[[#This Row],[Travel Date]],2)</f>
        <v>6</v>
      </c>
      <c r="P12549" s="102">
        <v>1</v>
      </c>
    </row>
    <row r="12550" spans="2:16" x14ac:dyDescent="0.25">
      <c r="B12550" s="103"/>
      <c r="C12550" s="103"/>
      <c r="L12550" s="102" t="str">
        <f>[2]!Table1[[#This Row],[Orgn]]&amp;"-"&amp;[2]!Table1[[#This Row],[Dest]]</f>
        <v>SSH-BRI</v>
      </c>
      <c r="M12550" s="102" t="str">
        <f t="shared" si="196"/>
        <v>ADT</v>
      </c>
      <c r="N12550" s="102">
        <f>WEEKDAY([2]!Table1[[#This Row],[Travel Date]],2)</f>
        <v>6</v>
      </c>
      <c r="P12550" s="102">
        <v>1</v>
      </c>
    </row>
    <row r="12551" spans="2:16" x14ac:dyDescent="0.25">
      <c r="B12551" s="103"/>
      <c r="C12551" s="103"/>
      <c r="L12551" s="102" t="str">
        <f>[2]!Table1[[#This Row],[Orgn]]&amp;"-"&amp;[2]!Table1[[#This Row],[Dest]]</f>
        <v>SSH-BRI</v>
      </c>
      <c r="M12551" s="102" t="str">
        <f t="shared" si="196"/>
        <v>ADT</v>
      </c>
      <c r="N12551" s="102">
        <f>WEEKDAY([2]!Table1[[#This Row],[Travel Date]],2)</f>
        <v>6</v>
      </c>
      <c r="P12551" s="102">
        <v>1</v>
      </c>
    </row>
    <row r="12552" spans="2:16" x14ac:dyDescent="0.25">
      <c r="B12552" s="103"/>
      <c r="C12552" s="103"/>
      <c r="L12552" s="102" t="str">
        <f>[2]!Table1[[#This Row],[Orgn]]&amp;"-"&amp;[2]!Table1[[#This Row],[Dest]]</f>
        <v>SSH-BRI</v>
      </c>
      <c r="M12552" s="102" t="str">
        <f t="shared" si="196"/>
        <v>ADT</v>
      </c>
      <c r="N12552" s="102">
        <f>WEEKDAY([2]!Table1[[#This Row],[Travel Date]],2)</f>
        <v>6</v>
      </c>
      <c r="P12552" s="102">
        <v>1</v>
      </c>
    </row>
    <row r="12553" spans="2:16" x14ac:dyDescent="0.25">
      <c r="B12553" s="103"/>
      <c r="C12553" s="103"/>
      <c r="L12553" s="102" t="str">
        <f>[2]!Table1[[#This Row],[Orgn]]&amp;"-"&amp;[2]!Table1[[#This Row],[Dest]]</f>
        <v>SSH-BRI</v>
      </c>
      <c r="M12553" s="102" t="str">
        <f t="shared" si="196"/>
        <v>ADT</v>
      </c>
      <c r="N12553" s="102">
        <f>WEEKDAY([2]!Table1[[#This Row],[Travel Date]],2)</f>
        <v>6</v>
      </c>
      <c r="P12553" s="102">
        <v>1</v>
      </c>
    </row>
    <row r="12554" spans="2:16" x14ac:dyDescent="0.25">
      <c r="B12554" s="103"/>
      <c r="C12554" s="103"/>
      <c r="L12554" s="102" t="str">
        <f>[2]!Table1[[#This Row],[Orgn]]&amp;"-"&amp;[2]!Table1[[#This Row],[Dest]]</f>
        <v>SSH-BRI</v>
      </c>
      <c r="M12554" s="102" t="str">
        <f t="shared" si="196"/>
        <v>ADT</v>
      </c>
      <c r="N12554" s="102">
        <f>WEEKDAY([2]!Table1[[#This Row],[Travel Date]],2)</f>
        <v>6</v>
      </c>
      <c r="P12554" s="102">
        <v>1</v>
      </c>
    </row>
    <row r="12555" spans="2:16" x14ac:dyDescent="0.25">
      <c r="B12555" s="103"/>
      <c r="C12555" s="103"/>
      <c r="L12555" s="102" t="str">
        <f>[2]!Table1[[#This Row],[Orgn]]&amp;"-"&amp;[2]!Table1[[#This Row],[Dest]]</f>
        <v>SSH-BRI</v>
      </c>
      <c r="M12555" s="102" t="str">
        <f t="shared" si="196"/>
        <v>ADT</v>
      </c>
      <c r="N12555" s="102">
        <f>WEEKDAY([2]!Table1[[#This Row],[Travel Date]],2)</f>
        <v>6</v>
      </c>
      <c r="P12555" s="102">
        <v>1</v>
      </c>
    </row>
    <row r="12556" spans="2:16" x14ac:dyDescent="0.25">
      <c r="B12556" s="103"/>
      <c r="C12556" s="103"/>
      <c r="L12556" s="102" t="str">
        <f>[2]!Table1[[#This Row],[Orgn]]&amp;"-"&amp;[2]!Table1[[#This Row],[Dest]]</f>
        <v>SSH-BRI</v>
      </c>
      <c r="M12556" s="102" t="str">
        <f t="shared" si="196"/>
        <v>ADT</v>
      </c>
      <c r="N12556" s="102">
        <f>WEEKDAY([2]!Table1[[#This Row],[Travel Date]],2)</f>
        <v>6</v>
      </c>
      <c r="P12556" s="102">
        <v>1</v>
      </c>
    </row>
    <row r="12557" spans="2:16" x14ac:dyDescent="0.25">
      <c r="B12557" s="103"/>
      <c r="C12557" s="103"/>
      <c r="L12557" s="102" t="str">
        <f>[2]!Table1[[#This Row],[Orgn]]&amp;"-"&amp;[2]!Table1[[#This Row],[Dest]]</f>
        <v>SSH-BRI</v>
      </c>
      <c r="M12557" s="102" t="str">
        <f t="shared" si="196"/>
        <v>ADT</v>
      </c>
      <c r="N12557" s="102">
        <f>WEEKDAY([2]!Table1[[#This Row],[Travel Date]],2)</f>
        <v>6</v>
      </c>
      <c r="P12557" s="102">
        <v>1</v>
      </c>
    </row>
    <row r="12558" spans="2:16" x14ac:dyDescent="0.25">
      <c r="B12558" s="103"/>
      <c r="C12558" s="103"/>
      <c r="L12558" s="102" t="str">
        <f>[2]!Table1[[#This Row],[Orgn]]&amp;"-"&amp;[2]!Table1[[#This Row],[Dest]]</f>
        <v>SSH-BRI</v>
      </c>
      <c r="M12558" s="102" t="str">
        <f t="shared" si="196"/>
        <v>ADT</v>
      </c>
      <c r="N12558" s="102">
        <f>WEEKDAY([2]!Table1[[#This Row],[Travel Date]],2)</f>
        <v>6</v>
      </c>
      <c r="P12558" s="102">
        <v>1</v>
      </c>
    </row>
    <row r="12559" spans="2:16" x14ac:dyDescent="0.25">
      <c r="B12559" s="103"/>
      <c r="C12559" s="103"/>
      <c r="L12559" s="102" t="str">
        <f>[2]!Table1[[#This Row],[Orgn]]&amp;"-"&amp;[2]!Table1[[#This Row],[Dest]]</f>
        <v>SSH-BRI</v>
      </c>
      <c r="M12559" s="102" t="str">
        <f t="shared" si="196"/>
        <v>ADT</v>
      </c>
      <c r="N12559" s="102">
        <f>WEEKDAY([2]!Table1[[#This Row],[Travel Date]],2)</f>
        <v>6</v>
      </c>
      <c r="P12559" s="102">
        <v>1</v>
      </c>
    </row>
    <row r="12560" spans="2:16" x14ac:dyDescent="0.25">
      <c r="B12560" s="103"/>
      <c r="C12560" s="103"/>
      <c r="L12560" s="102" t="str">
        <f>[2]!Table1[[#This Row],[Orgn]]&amp;"-"&amp;[2]!Table1[[#This Row],[Dest]]</f>
        <v>SSH-BRI</v>
      </c>
      <c r="M12560" s="102" t="str">
        <f t="shared" si="196"/>
        <v>ADT</v>
      </c>
      <c r="N12560" s="102">
        <f>WEEKDAY([2]!Table1[[#This Row],[Travel Date]],2)</f>
        <v>6</v>
      </c>
      <c r="P12560" s="102">
        <v>1</v>
      </c>
    </row>
    <row r="12561" spans="2:16" x14ac:dyDescent="0.25">
      <c r="B12561" s="103"/>
      <c r="C12561" s="103"/>
      <c r="L12561" s="102" t="str">
        <f>[2]!Table1[[#This Row],[Orgn]]&amp;"-"&amp;[2]!Table1[[#This Row],[Dest]]</f>
        <v>SSH-BRI</v>
      </c>
      <c r="M12561" s="102" t="str">
        <f t="shared" si="196"/>
        <v>ADT</v>
      </c>
      <c r="N12561" s="102">
        <f>WEEKDAY([2]!Table1[[#This Row],[Travel Date]],2)</f>
        <v>6</v>
      </c>
      <c r="P12561" s="102">
        <v>1</v>
      </c>
    </row>
    <row r="12562" spans="2:16" x14ac:dyDescent="0.25">
      <c r="B12562" s="103"/>
      <c r="C12562" s="103"/>
      <c r="L12562" s="102" t="str">
        <f>[2]!Table1[[#This Row],[Orgn]]&amp;"-"&amp;[2]!Table1[[#This Row],[Dest]]</f>
        <v>SSH-BRI</v>
      </c>
      <c r="M12562" s="102" t="str">
        <f t="shared" si="196"/>
        <v>ADT</v>
      </c>
      <c r="N12562" s="102">
        <f>WEEKDAY([2]!Table1[[#This Row],[Travel Date]],2)</f>
        <v>6</v>
      </c>
      <c r="P12562" s="102">
        <v>1</v>
      </c>
    </row>
    <row r="12563" spans="2:16" x14ac:dyDescent="0.25">
      <c r="B12563" s="103"/>
      <c r="C12563" s="103"/>
      <c r="L12563" s="102" t="str">
        <f>[2]!Table1[[#This Row],[Orgn]]&amp;"-"&amp;[2]!Table1[[#This Row],[Dest]]</f>
        <v>SSH-BRI</v>
      </c>
      <c r="M12563" s="102" t="str">
        <f t="shared" si="196"/>
        <v>ADT</v>
      </c>
      <c r="N12563" s="102">
        <f>WEEKDAY([2]!Table1[[#This Row],[Travel Date]],2)</f>
        <v>6</v>
      </c>
      <c r="P12563" s="102">
        <v>1</v>
      </c>
    </row>
    <row r="12564" spans="2:16" x14ac:dyDescent="0.25">
      <c r="B12564" s="103"/>
      <c r="C12564" s="103"/>
      <c r="L12564" s="102" t="str">
        <f>[2]!Table1[[#This Row],[Orgn]]&amp;"-"&amp;[2]!Table1[[#This Row],[Dest]]</f>
        <v>SSH-BRI</v>
      </c>
      <c r="M12564" s="102" t="str">
        <f t="shared" si="196"/>
        <v>ADT</v>
      </c>
      <c r="N12564" s="102">
        <f>WEEKDAY([2]!Table1[[#This Row],[Travel Date]],2)</f>
        <v>6</v>
      </c>
      <c r="P12564" s="102">
        <v>1</v>
      </c>
    </row>
    <row r="12565" spans="2:16" x14ac:dyDescent="0.25">
      <c r="B12565" s="103"/>
      <c r="C12565" s="103"/>
      <c r="L12565" s="102" t="str">
        <f>[2]!Table1[[#This Row],[Orgn]]&amp;"-"&amp;[2]!Table1[[#This Row],[Dest]]</f>
        <v>SSH-BRI</v>
      </c>
      <c r="M12565" s="102" t="str">
        <f t="shared" si="196"/>
        <v>ADT</v>
      </c>
      <c r="N12565" s="102">
        <f>WEEKDAY([2]!Table1[[#This Row],[Travel Date]],2)</f>
        <v>6</v>
      </c>
      <c r="P12565" s="102">
        <v>1</v>
      </c>
    </row>
    <row r="12566" spans="2:16" x14ac:dyDescent="0.25">
      <c r="B12566" s="103"/>
      <c r="C12566" s="103"/>
      <c r="L12566" s="102" t="str">
        <f>[2]!Table1[[#This Row],[Orgn]]&amp;"-"&amp;[2]!Table1[[#This Row],[Dest]]</f>
        <v>SSH-BRI</v>
      </c>
      <c r="M12566" s="102" t="str">
        <f t="shared" si="196"/>
        <v>ADT</v>
      </c>
      <c r="N12566" s="102">
        <f>WEEKDAY([2]!Table1[[#This Row],[Travel Date]],2)</f>
        <v>6</v>
      </c>
      <c r="P12566" s="102">
        <v>1</v>
      </c>
    </row>
    <row r="12567" spans="2:16" x14ac:dyDescent="0.25">
      <c r="B12567" s="103"/>
      <c r="C12567" s="103"/>
      <c r="L12567" s="102" t="str">
        <f>[2]!Table1[[#This Row],[Orgn]]&amp;"-"&amp;[2]!Table1[[#This Row],[Dest]]</f>
        <v>SSH-BRI</v>
      </c>
      <c r="M12567" s="102" t="str">
        <f t="shared" si="196"/>
        <v>ADT</v>
      </c>
      <c r="N12567" s="102">
        <f>WEEKDAY([2]!Table1[[#This Row],[Travel Date]],2)</f>
        <v>6</v>
      </c>
      <c r="P12567" s="102">
        <v>1</v>
      </c>
    </row>
    <row r="12568" spans="2:16" x14ac:dyDescent="0.25">
      <c r="B12568" s="103"/>
      <c r="C12568" s="103"/>
      <c r="L12568" s="102" t="str">
        <f>[2]!Table1[[#This Row],[Orgn]]&amp;"-"&amp;[2]!Table1[[#This Row],[Dest]]</f>
        <v>SSH-BRI</v>
      </c>
      <c r="M12568" s="102" t="str">
        <f t="shared" si="196"/>
        <v>ADT</v>
      </c>
      <c r="N12568" s="102">
        <f>WEEKDAY([2]!Table1[[#This Row],[Travel Date]],2)</f>
        <v>6</v>
      </c>
      <c r="P12568" s="102">
        <v>1</v>
      </c>
    </row>
    <row r="12569" spans="2:16" x14ac:dyDescent="0.25">
      <c r="B12569" s="103"/>
      <c r="C12569" s="103"/>
      <c r="L12569" s="102" t="str">
        <f>[2]!Table1[[#This Row],[Orgn]]&amp;"-"&amp;[2]!Table1[[#This Row],[Dest]]</f>
        <v>SSH-BRI</v>
      </c>
      <c r="M12569" s="102" t="str">
        <f t="shared" si="196"/>
        <v>ADT</v>
      </c>
      <c r="N12569" s="102">
        <f>WEEKDAY([2]!Table1[[#This Row],[Travel Date]],2)</f>
        <v>6</v>
      </c>
      <c r="P12569" s="102">
        <v>1</v>
      </c>
    </row>
    <row r="12570" spans="2:16" x14ac:dyDescent="0.25">
      <c r="B12570" s="103"/>
      <c r="C12570" s="103"/>
      <c r="L12570" s="102" t="str">
        <f>[2]!Table1[[#This Row],[Orgn]]&amp;"-"&amp;[2]!Table1[[#This Row],[Dest]]</f>
        <v>SSH-BRI</v>
      </c>
      <c r="M12570" s="102" t="str">
        <f t="shared" si="196"/>
        <v>ADT</v>
      </c>
      <c r="N12570" s="102">
        <f>WEEKDAY([2]!Table1[[#This Row],[Travel Date]],2)</f>
        <v>6</v>
      </c>
      <c r="P12570" s="102">
        <v>1</v>
      </c>
    </row>
    <row r="12571" spans="2:16" x14ac:dyDescent="0.25">
      <c r="B12571" s="103"/>
      <c r="C12571" s="103"/>
      <c r="L12571" s="102" t="str">
        <f>[2]!Table1[[#This Row],[Orgn]]&amp;"-"&amp;[2]!Table1[[#This Row],[Dest]]</f>
        <v>SSH-BRI</v>
      </c>
      <c r="M12571" s="102" t="str">
        <f t="shared" si="196"/>
        <v>ADT</v>
      </c>
      <c r="N12571" s="102">
        <f>WEEKDAY([2]!Table1[[#This Row],[Travel Date]],2)</f>
        <v>6</v>
      </c>
      <c r="P12571" s="102">
        <v>1</v>
      </c>
    </row>
    <row r="12572" spans="2:16" x14ac:dyDescent="0.25">
      <c r="B12572" s="103"/>
      <c r="C12572" s="103"/>
      <c r="L12572" s="102" t="str">
        <f>[2]!Table1[[#This Row],[Orgn]]&amp;"-"&amp;[2]!Table1[[#This Row],[Dest]]</f>
        <v>SSH-BRI</v>
      </c>
      <c r="M12572" s="102" t="str">
        <f t="shared" si="196"/>
        <v>ADT</v>
      </c>
      <c r="N12572" s="102">
        <f>WEEKDAY([2]!Table1[[#This Row],[Travel Date]],2)</f>
        <v>6</v>
      </c>
      <c r="P12572" s="102">
        <v>1</v>
      </c>
    </row>
    <row r="12573" spans="2:16" x14ac:dyDescent="0.25">
      <c r="B12573" s="103"/>
      <c r="C12573" s="103"/>
      <c r="L12573" s="102" t="str">
        <f>[2]!Table1[[#This Row],[Orgn]]&amp;"-"&amp;[2]!Table1[[#This Row],[Dest]]</f>
        <v>SSH-BRI</v>
      </c>
      <c r="M12573" s="102" t="str">
        <f t="shared" si="196"/>
        <v>ADT</v>
      </c>
      <c r="N12573" s="102">
        <f>WEEKDAY([2]!Table1[[#This Row],[Travel Date]],2)</f>
        <v>6</v>
      </c>
      <c r="P12573" s="102">
        <v>1</v>
      </c>
    </row>
    <row r="12574" spans="2:16" x14ac:dyDescent="0.25">
      <c r="B12574" s="103"/>
      <c r="C12574" s="103"/>
      <c r="L12574" s="102" t="str">
        <f>[2]!Table1[[#This Row],[Orgn]]&amp;"-"&amp;[2]!Table1[[#This Row],[Dest]]</f>
        <v>SSH-BRI</v>
      </c>
      <c r="M12574" s="102" t="str">
        <f t="shared" si="196"/>
        <v>ADT</v>
      </c>
      <c r="N12574" s="102">
        <f>WEEKDAY([2]!Table1[[#This Row],[Travel Date]],2)</f>
        <v>6</v>
      </c>
      <c r="P12574" s="102">
        <v>1</v>
      </c>
    </row>
    <row r="12575" spans="2:16" x14ac:dyDescent="0.25">
      <c r="B12575" s="103"/>
      <c r="C12575" s="103"/>
      <c r="L12575" s="102" t="str">
        <f>[2]!Table1[[#This Row],[Orgn]]&amp;"-"&amp;[2]!Table1[[#This Row],[Dest]]</f>
        <v>SSH-BRI</v>
      </c>
      <c r="M12575" s="102" t="str">
        <f t="shared" si="196"/>
        <v>ADT</v>
      </c>
      <c r="N12575" s="102">
        <f>WEEKDAY([2]!Table1[[#This Row],[Travel Date]],2)</f>
        <v>6</v>
      </c>
      <c r="P12575" s="102">
        <v>1</v>
      </c>
    </row>
    <row r="12576" spans="2:16" x14ac:dyDescent="0.25">
      <c r="B12576" s="103"/>
      <c r="C12576" s="103"/>
      <c r="L12576" s="102" t="str">
        <f>[2]!Table1[[#This Row],[Orgn]]&amp;"-"&amp;[2]!Table1[[#This Row],[Dest]]</f>
        <v>SSH-BRI</v>
      </c>
      <c r="M12576" s="102" t="str">
        <f t="shared" si="196"/>
        <v>ADT</v>
      </c>
      <c r="N12576" s="102">
        <f>WEEKDAY([2]!Table1[[#This Row],[Travel Date]],2)</f>
        <v>6</v>
      </c>
      <c r="P12576" s="102">
        <v>1</v>
      </c>
    </row>
    <row r="12577" spans="2:16" x14ac:dyDescent="0.25">
      <c r="B12577" s="103"/>
      <c r="C12577" s="103"/>
      <c r="L12577" s="102" t="str">
        <f>[2]!Table1[[#This Row],[Orgn]]&amp;"-"&amp;[2]!Table1[[#This Row],[Dest]]</f>
        <v>SSH-BRI</v>
      </c>
      <c r="M12577" s="102" t="str">
        <f t="shared" si="196"/>
        <v>ADT</v>
      </c>
      <c r="N12577" s="102">
        <f>WEEKDAY([2]!Table1[[#This Row],[Travel Date]],2)</f>
        <v>6</v>
      </c>
      <c r="P12577" s="102">
        <v>1</v>
      </c>
    </row>
    <row r="12578" spans="2:16" x14ac:dyDescent="0.25">
      <c r="B12578" s="103"/>
      <c r="C12578" s="103"/>
      <c r="L12578" s="102" t="str">
        <f>[2]!Table1[[#This Row],[Orgn]]&amp;"-"&amp;[2]!Table1[[#This Row],[Dest]]</f>
        <v>SSH-BRI</v>
      </c>
      <c r="M12578" s="102" t="str">
        <f t="shared" si="196"/>
        <v>ADT</v>
      </c>
      <c r="N12578" s="102">
        <f>WEEKDAY([2]!Table1[[#This Row],[Travel Date]],2)</f>
        <v>6</v>
      </c>
      <c r="P12578" s="102">
        <v>1</v>
      </c>
    </row>
    <row r="12579" spans="2:16" x14ac:dyDescent="0.25">
      <c r="B12579" s="103"/>
      <c r="C12579" s="103"/>
      <c r="L12579" s="102" t="str">
        <f>[2]!Table1[[#This Row],[Orgn]]&amp;"-"&amp;[2]!Table1[[#This Row],[Dest]]</f>
        <v>SSH-BRI</v>
      </c>
      <c r="M12579" s="102" t="str">
        <f t="shared" si="196"/>
        <v>ADT</v>
      </c>
      <c r="N12579" s="102">
        <f>WEEKDAY([2]!Table1[[#This Row],[Travel Date]],2)</f>
        <v>6</v>
      </c>
      <c r="P12579" s="102">
        <v>1</v>
      </c>
    </row>
    <row r="12580" spans="2:16" x14ac:dyDescent="0.25">
      <c r="B12580" s="103"/>
      <c r="C12580" s="103"/>
      <c r="L12580" s="102" t="str">
        <f>[2]!Table1[[#This Row],[Orgn]]&amp;"-"&amp;[2]!Table1[[#This Row],[Dest]]</f>
        <v>BRI-SSH</v>
      </c>
      <c r="M12580" s="102" t="str">
        <f t="shared" si="196"/>
        <v>ADT</v>
      </c>
      <c r="N12580" s="102">
        <f>WEEKDAY([2]!Table1[[#This Row],[Travel Date]],2)</f>
        <v>6</v>
      </c>
      <c r="P12580" s="102">
        <v>1</v>
      </c>
    </row>
    <row r="12581" spans="2:16" x14ac:dyDescent="0.25">
      <c r="B12581" s="103"/>
      <c r="C12581" s="103"/>
      <c r="L12581" s="102" t="str">
        <f>[2]!Table1[[#This Row],[Orgn]]&amp;"-"&amp;[2]!Table1[[#This Row],[Dest]]</f>
        <v>BRI-SSH</v>
      </c>
      <c r="M12581" s="102" t="str">
        <f t="shared" si="196"/>
        <v>ADT</v>
      </c>
      <c r="N12581" s="102">
        <f>WEEKDAY([2]!Table1[[#This Row],[Travel Date]],2)</f>
        <v>6</v>
      </c>
      <c r="P12581" s="102">
        <v>1</v>
      </c>
    </row>
    <row r="12582" spans="2:16" x14ac:dyDescent="0.25">
      <c r="B12582" s="103"/>
      <c r="C12582" s="103"/>
      <c r="L12582" s="102" t="str">
        <f>[2]!Table1[[#This Row],[Orgn]]&amp;"-"&amp;[2]!Table1[[#This Row],[Dest]]</f>
        <v>BRI-SSH</v>
      </c>
      <c r="M12582" s="102" t="str">
        <f t="shared" si="196"/>
        <v>ADT</v>
      </c>
      <c r="N12582" s="102">
        <f>WEEKDAY([2]!Table1[[#This Row],[Travel Date]],2)</f>
        <v>6</v>
      </c>
      <c r="P12582" s="102">
        <v>1</v>
      </c>
    </row>
    <row r="12583" spans="2:16" x14ac:dyDescent="0.25">
      <c r="B12583" s="103"/>
      <c r="C12583" s="103"/>
      <c r="L12583" s="102" t="str">
        <f>[2]!Table1[[#This Row],[Orgn]]&amp;"-"&amp;[2]!Table1[[#This Row],[Dest]]</f>
        <v>BRI-SSH</v>
      </c>
      <c r="M12583" s="102" t="str">
        <f t="shared" si="196"/>
        <v>ADT</v>
      </c>
      <c r="N12583" s="102">
        <f>WEEKDAY([2]!Table1[[#This Row],[Travel Date]],2)</f>
        <v>6</v>
      </c>
      <c r="P12583" s="102">
        <v>1</v>
      </c>
    </row>
    <row r="12584" spans="2:16" x14ac:dyDescent="0.25">
      <c r="B12584" s="103"/>
      <c r="C12584" s="103"/>
      <c r="L12584" s="102" t="str">
        <f>[2]!Table1[[#This Row],[Orgn]]&amp;"-"&amp;[2]!Table1[[#This Row],[Dest]]</f>
        <v>BRI-SSH</v>
      </c>
      <c r="M12584" s="102" t="str">
        <f t="shared" si="196"/>
        <v>ADT</v>
      </c>
      <c r="N12584" s="102">
        <f>WEEKDAY([2]!Table1[[#This Row],[Travel Date]],2)</f>
        <v>6</v>
      </c>
      <c r="P12584" s="102">
        <v>1</v>
      </c>
    </row>
    <row r="12585" spans="2:16" x14ac:dyDescent="0.25">
      <c r="B12585" s="103"/>
      <c r="C12585" s="103"/>
      <c r="L12585" s="102" t="str">
        <f>[2]!Table1[[#This Row],[Orgn]]&amp;"-"&amp;[2]!Table1[[#This Row],[Dest]]</f>
        <v>BRI-SSH</v>
      </c>
      <c r="M12585" s="102" t="str">
        <f t="shared" si="196"/>
        <v>ADT</v>
      </c>
      <c r="N12585" s="102">
        <f>WEEKDAY([2]!Table1[[#This Row],[Travel Date]],2)</f>
        <v>6</v>
      </c>
      <c r="P12585" s="102">
        <v>1</v>
      </c>
    </row>
    <row r="12586" spans="2:16" x14ac:dyDescent="0.25">
      <c r="B12586" s="103"/>
      <c r="C12586" s="103"/>
      <c r="L12586" s="102" t="str">
        <f>[2]!Table1[[#This Row],[Orgn]]&amp;"-"&amp;[2]!Table1[[#This Row],[Dest]]</f>
        <v>BRI-SSH</v>
      </c>
      <c r="M12586" s="102" t="str">
        <f t="shared" si="196"/>
        <v>ADT</v>
      </c>
      <c r="N12586" s="102">
        <f>WEEKDAY([2]!Table1[[#This Row],[Travel Date]],2)</f>
        <v>6</v>
      </c>
      <c r="P12586" s="102">
        <v>1</v>
      </c>
    </row>
    <row r="12587" spans="2:16" x14ac:dyDescent="0.25">
      <c r="B12587" s="103"/>
      <c r="C12587" s="103"/>
      <c r="L12587" s="102" t="str">
        <f>[2]!Table1[[#This Row],[Orgn]]&amp;"-"&amp;[2]!Table1[[#This Row],[Dest]]</f>
        <v>BRI-SSH</v>
      </c>
      <c r="M12587" s="102" t="str">
        <f t="shared" si="196"/>
        <v>ADT</v>
      </c>
      <c r="N12587" s="102">
        <f>WEEKDAY([2]!Table1[[#This Row],[Travel Date]],2)</f>
        <v>6</v>
      </c>
      <c r="P12587" s="102">
        <v>1</v>
      </c>
    </row>
    <row r="12588" spans="2:16" x14ac:dyDescent="0.25">
      <c r="B12588" s="103"/>
      <c r="C12588" s="103"/>
      <c r="L12588" s="102" t="str">
        <f>[2]!Table1[[#This Row],[Orgn]]&amp;"-"&amp;[2]!Table1[[#This Row],[Dest]]</f>
        <v>BRI-SSH</v>
      </c>
      <c r="M12588" s="102" t="str">
        <f t="shared" si="196"/>
        <v>ADT</v>
      </c>
      <c r="N12588" s="102">
        <f>WEEKDAY([2]!Table1[[#This Row],[Travel Date]],2)</f>
        <v>6</v>
      </c>
      <c r="P12588" s="102">
        <v>1</v>
      </c>
    </row>
    <row r="12589" spans="2:16" x14ac:dyDescent="0.25">
      <c r="B12589" s="103"/>
      <c r="C12589" s="103"/>
      <c r="L12589" s="102" t="str">
        <f>[2]!Table1[[#This Row],[Orgn]]&amp;"-"&amp;[2]!Table1[[#This Row],[Dest]]</f>
        <v>BRI-SSH</v>
      </c>
      <c r="M12589" s="102" t="str">
        <f t="shared" si="196"/>
        <v>ADT</v>
      </c>
      <c r="N12589" s="102">
        <f>WEEKDAY([2]!Table1[[#This Row],[Travel Date]],2)</f>
        <v>6</v>
      </c>
      <c r="P12589" s="102">
        <v>1</v>
      </c>
    </row>
    <row r="12590" spans="2:16" x14ac:dyDescent="0.25">
      <c r="B12590" s="103"/>
      <c r="C12590" s="103"/>
      <c r="L12590" s="102" t="str">
        <f>[2]!Table1[[#This Row],[Orgn]]&amp;"-"&amp;[2]!Table1[[#This Row],[Dest]]</f>
        <v>BRI-SSH</v>
      </c>
      <c r="M12590" s="102" t="str">
        <f t="shared" si="196"/>
        <v>ADT</v>
      </c>
      <c r="N12590" s="102">
        <f>WEEKDAY([2]!Table1[[#This Row],[Travel Date]],2)</f>
        <v>6</v>
      </c>
      <c r="P12590" s="102">
        <v>1</v>
      </c>
    </row>
    <row r="12591" spans="2:16" x14ac:dyDescent="0.25">
      <c r="B12591" s="103"/>
      <c r="C12591" s="103"/>
      <c r="L12591" s="102" t="str">
        <f>[2]!Table1[[#This Row],[Orgn]]&amp;"-"&amp;[2]!Table1[[#This Row],[Dest]]</f>
        <v>BRI-SSH</v>
      </c>
      <c r="M12591" s="102" t="str">
        <f t="shared" si="196"/>
        <v>ADT</v>
      </c>
      <c r="N12591" s="102">
        <f>WEEKDAY([2]!Table1[[#This Row],[Travel Date]],2)</f>
        <v>6</v>
      </c>
      <c r="P12591" s="102">
        <v>1</v>
      </c>
    </row>
    <row r="12592" spans="2:16" x14ac:dyDescent="0.25">
      <c r="B12592" s="103"/>
      <c r="C12592" s="103"/>
      <c r="L12592" s="102" t="str">
        <f>[2]!Table1[[#This Row],[Orgn]]&amp;"-"&amp;[2]!Table1[[#This Row],[Dest]]</f>
        <v>BRI-SSH</v>
      </c>
      <c r="M12592" s="102" t="str">
        <f t="shared" si="196"/>
        <v>ADT</v>
      </c>
      <c r="N12592" s="102">
        <f>WEEKDAY([2]!Table1[[#This Row],[Travel Date]],2)</f>
        <v>6</v>
      </c>
      <c r="P12592" s="102">
        <v>1</v>
      </c>
    </row>
    <row r="12593" spans="2:16" x14ac:dyDescent="0.25">
      <c r="B12593" s="103"/>
      <c r="C12593" s="103"/>
      <c r="L12593" s="102" t="str">
        <f>[2]!Table1[[#This Row],[Orgn]]&amp;"-"&amp;[2]!Table1[[#This Row],[Dest]]</f>
        <v>BRI-SSH</v>
      </c>
      <c r="M12593" s="102" t="str">
        <f t="shared" si="196"/>
        <v>ADT</v>
      </c>
      <c r="N12593" s="102">
        <f>WEEKDAY([2]!Table1[[#This Row],[Travel Date]],2)</f>
        <v>6</v>
      </c>
      <c r="P12593" s="102">
        <v>1</v>
      </c>
    </row>
    <row r="12594" spans="2:16" x14ac:dyDescent="0.25">
      <c r="B12594" s="103"/>
      <c r="C12594" s="103"/>
      <c r="L12594" s="102" t="str">
        <f>[2]!Table1[[#This Row],[Orgn]]&amp;"-"&amp;[2]!Table1[[#This Row],[Dest]]</f>
        <v>BRI-SSH</v>
      </c>
      <c r="M12594" s="102" t="str">
        <f t="shared" si="196"/>
        <v>ADT</v>
      </c>
      <c r="N12594" s="102">
        <f>WEEKDAY([2]!Table1[[#This Row],[Travel Date]],2)</f>
        <v>6</v>
      </c>
      <c r="P12594" s="102">
        <v>1</v>
      </c>
    </row>
    <row r="12595" spans="2:16" x14ac:dyDescent="0.25">
      <c r="B12595" s="103"/>
      <c r="C12595" s="103"/>
      <c r="L12595" s="102" t="str">
        <f>[2]!Table1[[#This Row],[Orgn]]&amp;"-"&amp;[2]!Table1[[#This Row],[Dest]]</f>
        <v>BRI-SSH</v>
      </c>
      <c r="M12595" s="102" t="str">
        <f t="shared" si="196"/>
        <v>ADT</v>
      </c>
      <c r="N12595" s="102">
        <f>WEEKDAY([2]!Table1[[#This Row],[Travel Date]],2)</f>
        <v>6</v>
      </c>
      <c r="P12595" s="102">
        <v>1</v>
      </c>
    </row>
    <row r="12596" spans="2:16" x14ac:dyDescent="0.25">
      <c r="B12596" s="103"/>
      <c r="C12596" s="103"/>
      <c r="L12596" s="102" t="str">
        <f>[2]!Table1[[#This Row],[Orgn]]&amp;"-"&amp;[2]!Table1[[#This Row],[Dest]]</f>
        <v>BRI-SSH</v>
      </c>
      <c r="M12596" s="102" t="str">
        <f t="shared" si="196"/>
        <v>ADT</v>
      </c>
      <c r="N12596" s="102">
        <f>WEEKDAY([2]!Table1[[#This Row],[Travel Date]],2)</f>
        <v>6</v>
      </c>
      <c r="P12596" s="102">
        <v>1</v>
      </c>
    </row>
    <row r="12597" spans="2:16" x14ac:dyDescent="0.25">
      <c r="B12597" s="103"/>
      <c r="C12597" s="103"/>
      <c r="L12597" s="102" t="str">
        <f>[2]!Table1[[#This Row],[Orgn]]&amp;"-"&amp;[2]!Table1[[#This Row],[Dest]]</f>
        <v>BRI-SSH</v>
      </c>
      <c r="M12597" s="102" t="str">
        <f t="shared" si="196"/>
        <v>ADT</v>
      </c>
      <c r="N12597" s="102">
        <f>WEEKDAY([2]!Table1[[#This Row],[Travel Date]],2)</f>
        <v>6</v>
      </c>
      <c r="P12597" s="102">
        <v>1</v>
      </c>
    </row>
    <row r="12598" spans="2:16" x14ac:dyDescent="0.25">
      <c r="B12598" s="103"/>
      <c r="C12598" s="103"/>
      <c r="L12598" s="102" t="str">
        <f>[2]!Table1[[#This Row],[Orgn]]&amp;"-"&amp;[2]!Table1[[#This Row],[Dest]]</f>
        <v>BRI-SSH</v>
      </c>
      <c r="M12598" s="102" t="str">
        <f t="shared" si="196"/>
        <v>ADT</v>
      </c>
      <c r="N12598" s="102">
        <f>WEEKDAY([2]!Table1[[#This Row],[Travel Date]],2)</f>
        <v>6</v>
      </c>
      <c r="P12598" s="102">
        <v>1</v>
      </c>
    </row>
    <row r="12599" spans="2:16" x14ac:dyDescent="0.25">
      <c r="B12599" s="103"/>
      <c r="C12599" s="103"/>
      <c r="L12599" s="102" t="str">
        <f>[2]!Table1[[#This Row],[Orgn]]&amp;"-"&amp;[2]!Table1[[#This Row],[Dest]]</f>
        <v>BRI-SSH</v>
      </c>
      <c r="M12599" s="102" t="str">
        <f t="shared" si="196"/>
        <v>ADT</v>
      </c>
      <c r="N12599" s="102">
        <f>WEEKDAY([2]!Table1[[#This Row],[Travel Date]],2)</f>
        <v>6</v>
      </c>
      <c r="P12599" s="102">
        <v>1</v>
      </c>
    </row>
    <row r="12600" spans="2:16" x14ac:dyDescent="0.25">
      <c r="B12600" s="103"/>
      <c r="C12600" s="103"/>
      <c r="L12600" s="102" t="str">
        <f>[2]!Table1[[#This Row],[Orgn]]&amp;"-"&amp;[2]!Table1[[#This Row],[Dest]]</f>
        <v>BRI-SSH</v>
      </c>
      <c r="M12600" s="102" t="str">
        <f t="shared" si="196"/>
        <v>ADT</v>
      </c>
      <c r="N12600" s="102">
        <f>WEEKDAY([2]!Table1[[#This Row],[Travel Date]],2)</f>
        <v>6</v>
      </c>
      <c r="P12600" s="102">
        <v>1</v>
      </c>
    </row>
    <row r="12601" spans="2:16" x14ac:dyDescent="0.25">
      <c r="B12601" s="103"/>
      <c r="C12601" s="103"/>
      <c r="L12601" s="102" t="str">
        <f>[2]!Table1[[#This Row],[Orgn]]&amp;"-"&amp;[2]!Table1[[#This Row],[Dest]]</f>
        <v>BRI-SSH</v>
      </c>
      <c r="M12601" s="102" t="str">
        <f t="shared" si="196"/>
        <v>ADT</v>
      </c>
      <c r="N12601" s="102">
        <f>WEEKDAY([2]!Table1[[#This Row],[Travel Date]],2)</f>
        <v>6</v>
      </c>
      <c r="P12601" s="102">
        <v>1</v>
      </c>
    </row>
    <row r="12602" spans="2:16" x14ac:dyDescent="0.25">
      <c r="B12602" s="103"/>
      <c r="C12602" s="103"/>
      <c r="L12602" s="102" t="str">
        <f>[2]!Table1[[#This Row],[Orgn]]&amp;"-"&amp;[2]!Table1[[#This Row],[Dest]]</f>
        <v>BRI-SSH</v>
      </c>
      <c r="M12602" s="102" t="str">
        <f t="shared" si="196"/>
        <v>ADT</v>
      </c>
      <c r="N12602" s="102">
        <f>WEEKDAY([2]!Table1[[#This Row],[Travel Date]],2)</f>
        <v>6</v>
      </c>
      <c r="P12602" s="102">
        <v>1</v>
      </c>
    </row>
    <row r="12603" spans="2:16" x14ac:dyDescent="0.25">
      <c r="B12603" s="103"/>
      <c r="C12603" s="103"/>
      <c r="L12603" s="102" t="str">
        <f>[2]!Table1[[#This Row],[Orgn]]&amp;"-"&amp;[2]!Table1[[#This Row],[Dest]]</f>
        <v>BRI-SSH</v>
      </c>
      <c r="M12603" s="102" t="str">
        <f t="shared" si="196"/>
        <v>ADT</v>
      </c>
      <c r="N12603" s="102">
        <f>WEEKDAY([2]!Table1[[#This Row],[Travel Date]],2)</f>
        <v>6</v>
      </c>
      <c r="P12603" s="102">
        <v>1</v>
      </c>
    </row>
    <row r="12604" spans="2:16" x14ac:dyDescent="0.25">
      <c r="B12604" s="103"/>
      <c r="C12604" s="103"/>
      <c r="L12604" s="102" t="str">
        <f>[2]!Table1[[#This Row],[Orgn]]&amp;"-"&amp;[2]!Table1[[#This Row],[Dest]]</f>
        <v>BRI-SSH</v>
      </c>
      <c r="M12604" s="102" t="str">
        <f t="shared" si="196"/>
        <v>ADT</v>
      </c>
      <c r="N12604" s="102">
        <f>WEEKDAY([2]!Table1[[#This Row],[Travel Date]],2)</f>
        <v>6</v>
      </c>
      <c r="P12604" s="102">
        <v>1</v>
      </c>
    </row>
    <row r="12605" spans="2:16" x14ac:dyDescent="0.25">
      <c r="B12605" s="103"/>
      <c r="C12605" s="103"/>
      <c r="L12605" s="102" t="str">
        <f>[2]!Table1[[#This Row],[Orgn]]&amp;"-"&amp;[2]!Table1[[#This Row],[Dest]]</f>
        <v>BRI-SSH</v>
      </c>
      <c r="M12605" s="102" t="str">
        <f t="shared" si="196"/>
        <v>ADT</v>
      </c>
      <c r="N12605" s="102">
        <f>WEEKDAY([2]!Table1[[#This Row],[Travel Date]],2)</f>
        <v>6</v>
      </c>
      <c r="P12605" s="102">
        <v>1</v>
      </c>
    </row>
    <row r="12606" spans="2:16" x14ac:dyDescent="0.25">
      <c r="B12606" s="103"/>
      <c r="C12606" s="103"/>
      <c r="L12606" s="102" t="str">
        <f>[2]!Table1[[#This Row],[Orgn]]&amp;"-"&amp;[2]!Table1[[#This Row],[Dest]]</f>
        <v>BRI-SSH</v>
      </c>
      <c r="M12606" s="102" t="str">
        <f t="shared" si="196"/>
        <v>ADT</v>
      </c>
      <c r="N12606" s="102">
        <f>WEEKDAY([2]!Table1[[#This Row],[Travel Date]],2)</f>
        <v>6</v>
      </c>
      <c r="P12606" s="102">
        <v>1</v>
      </c>
    </row>
    <row r="12607" spans="2:16" x14ac:dyDescent="0.25">
      <c r="B12607" s="103"/>
      <c r="C12607" s="103"/>
      <c r="L12607" s="102" t="str">
        <f>[2]!Table1[[#This Row],[Orgn]]&amp;"-"&amp;[2]!Table1[[#This Row],[Dest]]</f>
        <v>BRI-SSH</v>
      </c>
      <c r="M12607" s="102" t="str">
        <f t="shared" si="196"/>
        <v>ADT</v>
      </c>
      <c r="N12607" s="102">
        <f>WEEKDAY([2]!Table1[[#This Row],[Travel Date]],2)</f>
        <v>6</v>
      </c>
      <c r="P12607" s="102">
        <v>1</v>
      </c>
    </row>
    <row r="12608" spans="2:16" x14ac:dyDescent="0.25">
      <c r="B12608" s="103"/>
      <c r="C12608" s="103"/>
      <c r="L12608" s="102" t="str">
        <f>[2]!Table1[[#This Row],[Orgn]]&amp;"-"&amp;[2]!Table1[[#This Row],[Dest]]</f>
        <v>BRI-SSH</v>
      </c>
      <c r="M12608" s="102" t="str">
        <f t="shared" si="196"/>
        <v>ADT</v>
      </c>
      <c r="N12608" s="102">
        <f>WEEKDAY([2]!Table1[[#This Row],[Travel Date]],2)</f>
        <v>6</v>
      </c>
      <c r="P12608" s="102">
        <v>1</v>
      </c>
    </row>
    <row r="12609" spans="2:16" x14ac:dyDescent="0.25">
      <c r="B12609" s="103"/>
      <c r="C12609" s="103"/>
      <c r="L12609" s="102" t="str">
        <f>[2]!Table1[[#This Row],[Orgn]]&amp;"-"&amp;[2]!Table1[[#This Row],[Dest]]</f>
        <v>BRI-SSH</v>
      </c>
      <c r="M12609" s="102" t="str">
        <f t="shared" si="196"/>
        <v>ADT</v>
      </c>
      <c r="N12609" s="102">
        <f>WEEKDAY([2]!Table1[[#This Row],[Travel Date]],2)</f>
        <v>6</v>
      </c>
      <c r="P12609" s="102">
        <v>1</v>
      </c>
    </row>
    <row r="12610" spans="2:16" x14ac:dyDescent="0.25">
      <c r="B12610" s="103"/>
      <c r="C12610" s="103"/>
      <c r="L12610" s="102" t="str">
        <f>[2]!Table1[[#This Row],[Orgn]]&amp;"-"&amp;[2]!Table1[[#This Row],[Dest]]</f>
        <v>BRI-SSH</v>
      </c>
      <c r="M12610" s="102" t="str">
        <f t="shared" ref="M12610:M12673" si="197">IF(TRIM(C12610)="INF", "INF", IF(TRIM(C12610)="CHD", "CHD", "ADT"))</f>
        <v>ADT</v>
      </c>
      <c r="N12610" s="102">
        <f>WEEKDAY([2]!Table1[[#This Row],[Travel Date]],2)</f>
        <v>6</v>
      </c>
      <c r="P12610" s="102">
        <v>1</v>
      </c>
    </row>
    <row r="12611" spans="2:16" x14ac:dyDescent="0.25">
      <c r="B12611" s="103"/>
      <c r="C12611" s="103"/>
      <c r="L12611" s="102" t="str">
        <f>[2]!Table1[[#This Row],[Orgn]]&amp;"-"&amp;[2]!Table1[[#This Row],[Dest]]</f>
        <v>BRI-SSH</v>
      </c>
      <c r="M12611" s="102" t="str">
        <f t="shared" si="197"/>
        <v>ADT</v>
      </c>
      <c r="N12611" s="102">
        <f>WEEKDAY([2]!Table1[[#This Row],[Travel Date]],2)</f>
        <v>6</v>
      </c>
      <c r="P12611" s="102">
        <v>1</v>
      </c>
    </row>
    <row r="12612" spans="2:16" x14ac:dyDescent="0.25">
      <c r="B12612" s="103"/>
      <c r="C12612" s="103"/>
      <c r="L12612" s="102" t="str">
        <f>[2]!Table1[[#This Row],[Orgn]]&amp;"-"&amp;[2]!Table1[[#This Row],[Dest]]</f>
        <v>BRI-SSH</v>
      </c>
      <c r="M12612" s="102" t="str">
        <f t="shared" si="197"/>
        <v>ADT</v>
      </c>
      <c r="N12612" s="102">
        <f>WEEKDAY([2]!Table1[[#This Row],[Travel Date]],2)</f>
        <v>6</v>
      </c>
      <c r="P12612" s="102">
        <v>1</v>
      </c>
    </row>
    <row r="12613" spans="2:16" x14ac:dyDescent="0.25">
      <c r="B12613" s="103"/>
      <c r="C12613" s="103"/>
      <c r="L12613" s="102" t="str">
        <f>[2]!Table1[[#This Row],[Orgn]]&amp;"-"&amp;[2]!Table1[[#This Row],[Dest]]</f>
        <v>BRI-SSH</v>
      </c>
      <c r="M12613" s="102" t="str">
        <f t="shared" si="197"/>
        <v>ADT</v>
      </c>
      <c r="N12613" s="102">
        <f>WEEKDAY([2]!Table1[[#This Row],[Travel Date]],2)</f>
        <v>6</v>
      </c>
      <c r="P12613" s="102">
        <v>1</v>
      </c>
    </row>
    <row r="12614" spans="2:16" x14ac:dyDescent="0.25">
      <c r="B12614" s="103"/>
      <c r="C12614" s="103"/>
      <c r="L12614" s="102" t="str">
        <f>[2]!Table1[[#This Row],[Orgn]]&amp;"-"&amp;[2]!Table1[[#This Row],[Dest]]</f>
        <v>BRI-SSH</v>
      </c>
      <c r="M12614" s="102" t="str">
        <f t="shared" si="197"/>
        <v>ADT</v>
      </c>
      <c r="N12614" s="102">
        <f>WEEKDAY([2]!Table1[[#This Row],[Travel Date]],2)</f>
        <v>6</v>
      </c>
      <c r="P12614" s="102">
        <v>1</v>
      </c>
    </row>
    <row r="12615" spans="2:16" x14ac:dyDescent="0.25">
      <c r="B12615" s="103"/>
      <c r="C12615" s="103"/>
      <c r="L12615" s="102" t="str">
        <f>[2]!Table1[[#This Row],[Orgn]]&amp;"-"&amp;[2]!Table1[[#This Row],[Dest]]</f>
        <v>BRI-SSH</v>
      </c>
      <c r="M12615" s="102" t="str">
        <f t="shared" si="197"/>
        <v>ADT</v>
      </c>
      <c r="N12615" s="102">
        <f>WEEKDAY([2]!Table1[[#This Row],[Travel Date]],2)</f>
        <v>6</v>
      </c>
      <c r="P12615" s="102">
        <v>1</v>
      </c>
    </row>
    <row r="12616" spans="2:16" x14ac:dyDescent="0.25">
      <c r="B12616" s="103"/>
      <c r="C12616" s="103"/>
      <c r="L12616" s="102" t="str">
        <f>[2]!Table1[[#This Row],[Orgn]]&amp;"-"&amp;[2]!Table1[[#This Row],[Dest]]</f>
        <v>BRI-SSH</v>
      </c>
      <c r="M12616" s="102" t="str">
        <f t="shared" si="197"/>
        <v>ADT</v>
      </c>
      <c r="N12616" s="102">
        <f>WEEKDAY([2]!Table1[[#This Row],[Travel Date]],2)</f>
        <v>6</v>
      </c>
      <c r="P12616" s="102">
        <v>1</v>
      </c>
    </row>
    <row r="12617" spans="2:16" x14ac:dyDescent="0.25">
      <c r="B12617" s="103"/>
      <c r="C12617" s="103"/>
      <c r="L12617" s="102" t="str">
        <f>[2]!Table1[[#This Row],[Orgn]]&amp;"-"&amp;[2]!Table1[[#This Row],[Dest]]</f>
        <v>BRI-SSH</v>
      </c>
      <c r="M12617" s="102" t="str">
        <f t="shared" si="197"/>
        <v>ADT</v>
      </c>
      <c r="N12617" s="102">
        <f>WEEKDAY([2]!Table1[[#This Row],[Travel Date]],2)</f>
        <v>6</v>
      </c>
      <c r="P12617" s="102">
        <v>1</v>
      </c>
    </row>
    <row r="12618" spans="2:16" x14ac:dyDescent="0.25">
      <c r="B12618" s="103"/>
      <c r="C12618" s="103"/>
      <c r="L12618" s="102" t="str">
        <f>[2]!Table1[[#This Row],[Orgn]]&amp;"-"&amp;[2]!Table1[[#This Row],[Dest]]</f>
        <v>BRI-SSH</v>
      </c>
      <c r="M12618" s="102" t="str">
        <f t="shared" si="197"/>
        <v>ADT</v>
      </c>
      <c r="N12618" s="102">
        <f>WEEKDAY([2]!Table1[[#This Row],[Travel Date]],2)</f>
        <v>6</v>
      </c>
      <c r="P12618" s="102">
        <v>1</v>
      </c>
    </row>
    <row r="12619" spans="2:16" x14ac:dyDescent="0.25">
      <c r="B12619" s="103"/>
      <c r="C12619" s="103"/>
      <c r="L12619" s="102" t="str">
        <f>[2]!Table1[[#This Row],[Orgn]]&amp;"-"&amp;[2]!Table1[[#This Row],[Dest]]</f>
        <v>BRI-SSH</v>
      </c>
      <c r="M12619" s="102" t="str">
        <f t="shared" si="197"/>
        <v>ADT</v>
      </c>
      <c r="N12619" s="102">
        <f>WEEKDAY([2]!Table1[[#This Row],[Travel Date]],2)</f>
        <v>6</v>
      </c>
      <c r="P12619" s="102">
        <v>1</v>
      </c>
    </row>
    <row r="12620" spans="2:16" x14ac:dyDescent="0.25">
      <c r="B12620" s="103"/>
      <c r="C12620" s="103"/>
      <c r="L12620" s="102" t="str">
        <f>[2]!Table1[[#This Row],[Orgn]]&amp;"-"&amp;[2]!Table1[[#This Row],[Dest]]</f>
        <v>BRI-SSH</v>
      </c>
      <c r="M12620" s="102" t="str">
        <f t="shared" si="197"/>
        <v>ADT</v>
      </c>
      <c r="N12620" s="102">
        <f>WEEKDAY([2]!Table1[[#This Row],[Travel Date]],2)</f>
        <v>6</v>
      </c>
      <c r="P12620" s="102">
        <v>1</v>
      </c>
    </row>
    <row r="12621" spans="2:16" x14ac:dyDescent="0.25">
      <c r="B12621" s="103"/>
      <c r="C12621" s="103"/>
      <c r="L12621" s="102" t="str">
        <f>[2]!Table1[[#This Row],[Orgn]]&amp;"-"&amp;[2]!Table1[[#This Row],[Dest]]</f>
        <v>BRI-SSH</v>
      </c>
      <c r="M12621" s="102" t="str">
        <f t="shared" si="197"/>
        <v>ADT</v>
      </c>
      <c r="N12621" s="102">
        <f>WEEKDAY([2]!Table1[[#This Row],[Travel Date]],2)</f>
        <v>6</v>
      </c>
      <c r="P12621" s="102">
        <v>1</v>
      </c>
    </row>
    <row r="12622" spans="2:16" x14ac:dyDescent="0.25">
      <c r="B12622" s="103"/>
      <c r="C12622" s="103"/>
      <c r="L12622" s="102" t="str">
        <f>[2]!Table1[[#This Row],[Orgn]]&amp;"-"&amp;[2]!Table1[[#This Row],[Dest]]</f>
        <v>BRI-SSH</v>
      </c>
      <c r="M12622" s="102" t="str">
        <f t="shared" si="197"/>
        <v>ADT</v>
      </c>
      <c r="N12622" s="102">
        <f>WEEKDAY([2]!Table1[[#This Row],[Travel Date]],2)</f>
        <v>6</v>
      </c>
      <c r="P12622" s="102">
        <v>1</v>
      </c>
    </row>
    <row r="12623" spans="2:16" x14ac:dyDescent="0.25">
      <c r="B12623" s="103"/>
      <c r="C12623" s="103"/>
      <c r="L12623" s="102" t="str">
        <f>[2]!Table1[[#This Row],[Orgn]]&amp;"-"&amp;[2]!Table1[[#This Row],[Dest]]</f>
        <v>BRI-SSH</v>
      </c>
      <c r="M12623" s="102" t="str">
        <f t="shared" si="197"/>
        <v>ADT</v>
      </c>
      <c r="N12623" s="102">
        <f>WEEKDAY([2]!Table1[[#This Row],[Travel Date]],2)</f>
        <v>6</v>
      </c>
      <c r="P12623" s="102">
        <v>1</v>
      </c>
    </row>
    <row r="12624" spans="2:16" x14ac:dyDescent="0.25">
      <c r="B12624" s="103"/>
      <c r="C12624" s="103"/>
      <c r="L12624" s="102" t="str">
        <f>[2]!Table1[[#This Row],[Orgn]]&amp;"-"&amp;[2]!Table1[[#This Row],[Dest]]</f>
        <v>BRI-SSH</v>
      </c>
      <c r="M12624" s="102" t="str">
        <f t="shared" si="197"/>
        <v>ADT</v>
      </c>
      <c r="N12624" s="102">
        <f>WEEKDAY([2]!Table1[[#This Row],[Travel Date]],2)</f>
        <v>6</v>
      </c>
      <c r="P12624" s="102">
        <v>1</v>
      </c>
    </row>
    <row r="12625" spans="2:16" x14ac:dyDescent="0.25">
      <c r="B12625" s="103"/>
      <c r="C12625" s="103"/>
      <c r="L12625" s="102" t="str">
        <f>[2]!Table1[[#This Row],[Orgn]]&amp;"-"&amp;[2]!Table1[[#This Row],[Dest]]</f>
        <v>BRI-SSH</v>
      </c>
      <c r="M12625" s="102" t="str">
        <f t="shared" si="197"/>
        <v>ADT</v>
      </c>
      <c r="N12625" s="102">
        <f>WEEKDAY([2]!Table1[[#This Row],[Travel Date]],2)</f>
        <v>6</v>
      </c>
      <c r="P12625" s="102">
        <v>1</v>
      </c>
    </row>
    <row r="12626" spans="2:16" x14ac:dyDescent="0.25">
      <c r="B12626" s="103"/>
      <c r="C12626" s="103"/>
      <c r="L12626" s="102" t="str">
        <f>[2]!Table1[[#This Row],[Orgn]]&amp;"-"&amp;[2]!Table1[[#This Row],[Dest]]</f>
        <v>BRI-SSH</v>
      </c>
      <c r="M12626" s="102" t="str">
        <f t="shared" si="197"/>
        <v>ADT</v>
      </c>
      <c r="N12626" s="102">
        <f>WEEKDAY([2]!Table1[[#This Row],[Travel Date]],2)</f>
        <v>6</v>
      </c>
      <c r="P12626" s="102">
        <v>1</v>
      </c>
    </row>
    <row r="12627" spans="2:16" x14ac:dyDescent="0.25">
      <c r="B12627" s="103"/>
      <c r="C12627" s="103"/>
      <c r="L12627" s="102" t="str">
        <f>[2]!Table1[[#This Row],[Orgn]]&amp;"-"&amp;[2]!Table1[[#This Row],[Dest]]</f>
        <v>BRI-SSH</v>
      </c>
      <c r="M12627" s="102" t="str">
        <f t="shared" si="197"/>
        <v>ADT</v>
      </c>
      <c r="N12627" s="102">
        <f>WEEKDAY([2]!Table1[[#This Row],[Travel Date]],2)</f>
        <v>6</v>
      </c>
      <c r="P12627" s="102">
        <v>1</v>
      </c>
    </row>
    <row r="12628" spans="2:16" x14ac:dyDescent="0.25">
      <c r="B12628" s="103"/>
      <c r="C12628" s="103"/>
      <c r="L12628" s="102" t="str">
        <f>[2]!Table1[[#This Row],[Orgn]]&amp;"-"&amp;[2]!Table1[[#This Row],[Dest]]</f>
        <v>BRI-SSH</v>
      </c>
      <c r="M12628" s="102" t="str">
        <f t="shared" si="197"/>
        <v>ADT</v>
      </c>
      <c r="N12628" s="102">
        <f>WEEKDAY([2]!Table1[[#This Row],[Travel Date]],2)</f>
        <v>6</v>
      </c>
      <c r="P12628" s="102">
        <v>1</v>
      </c>
    </row>
    <row r="12629" spans="2:16" x14ac:dyDescent="0.25">
      <c r="B12629" s="103"/>
      <c r="C12629" s="103"/>
      <c r="L12629" s="102" t="str">
        <f>[2]!Table1[[#This Row],[Orgn]]&amp;"-"&amp;[2]!Table1[[#This Row],[Dest]]</f>
        <v>BRI-SSH</v>
      </c>
      <c r="M12629" s="102" t="str">
        <f t="shared" si="197"/>
        <v>ADT</v>
      </c>
      <c r="N12629" s="102">
        <f>WEEKDAY([2]!Table1[[#This Row],[Travel Date]],2)</f>
        <v>6</v>
      </c>
      <c r="P12629" s="102">
        <v>1</v>
      </c>
    </row>
    <row r="12630" spans="2:16" x14ac:dyDescent="0.25">
      <c r="B12630" s="103"/>
      <c r="C12630" s="103"/>
      <c r="L12630" s="102" t="str">
        <f>[2]!Table1[[#This Row],[Orgn]]&amp;"-"&amp;[2]!Table1[[#This Row],[Dest]]</f>
        <v>BRI-SSH</v>
      </c>
      <c r="M12630" s="102" t="str">
        <f t="shared" si="197"/>
        <v>ADT</v>
      </c>
      <c r="N12630" s="102">
        <f>WEEKDAY([2]!Table1[[#This Row],[Travel Date]],2)</f>
        <v>6</v>
      </c>
      <c r="P12630" s="102">
        <v>1</v>
      </c>
    </row>
    <row r="12631" spans="2:16" x14ac:dyDescent="0.25">
      <c r="B12631" s="103"/>
      <c r="C12631" s="103"/>
      <c r="L12631" s="102" t="str">
        <f>[2]!Table1[[#This Row],[Orgn]]&amp;"-"&amp;[2]!Table1[[#This Row],[Dest]]</f>
        <v>BRI-SSH</v>
      </c>
      <c r="M12631" s="102" t="str">
        <f t="shared" si="197"/>
        <v>ADT</v>
      </c>
      <c r="N12631" s="102">
        <f>WEEKDAY([2]!Table1[[#This Row],[Travel Date]],2)</f>
        <v>6</v>
      </c>
      <c r="P12631" s="102">
        <v>1</v>
      </c>
    </row>
    <row r="12632" spans="2:16" x14ac:dyDescent="0.25">
      <c r="B12632" s="103"/>
      <c r="C12632" s="103"/>
      <c r="L12632" s="102" t="str">
        <f>[2]!Table1[[#This Row],[Orgn]]&amp;"-"&amp;[2]!Table1[[#This Row],[Dest]]</f>
        <v>BRI-SSH</v>
      </c>
      <c r="M12632" s="102" t="str">
        <f t="shared" si="197"/>
        <v>ADT</v>
      </c>
      <c r="N12632" s="102">
        <f>WEEKDAY([2]!Table1[[#This Row],[Travel Date]],2)</f>
        <v>6</v>
      </c>
      <c r="P12632" s="102">
        <v>1</v>
      </c>
    </row>
    <row r="12633" spans="2:16" x14ac:dyDescent="0.25">
      <c r="B12633" s="103"/>
      <c r="C12633" s="103"/>
      <c r="L12633" s="102" t="str">
        <f>[2]!Table1[[#This Row],[Orgn]]&amp;"-"&amp;[2]!Table1[[#This Row],[Dest]]</f>
        <v>BRI-SSH</v>
      </c>
      <c r="M12633" s="102" t="str">
        <f t="shared" si="197"/>
        <v>ADT</v>
      </c>
      <c r="N12633" s="102">
        <f>WEEKDAY([2]!Table1[[#This Row],[Travel Date]],2)</f>
        <v>6</v>
      </c>
      <c r="P12633" s="102">
        <v>1</v>
      </c>
    </row>
    <row r="12634" spans="2:16" x14ac:dyDescent="0.25">
      <c r="B12634" s="103"/>
      <c r="C12634" s="103"/>
      <c r="L12634" s="102" t="str">
        <f>[2]!Table1[[#This Row],[Orgn]]&amp;"-"&amp;[2]!Table1[[#This Row],[Dest]]</f>
        <v>BRI-SSH</v>
      </c>
      <c r="M12634" s="102" t="str">
        <f t="shared" si="197"/>
        <v>ADT</v>
      </c>
      <c r="N12634" s="102">
        <f>WEEKDAY([2]!Table1[[#This Row],[Travel Date]],2)</f>
        <v>6</v>
      </c>
      <c r="P12634" s="102">
        <v>1</v>
      </c>
    </row>
    <row r="12635" spans="2:16" x14ac:dyDescent="0.25">
      <c r="B12635" s="103"/>
      <c r="C12635" s="103"/>
      <c r="L12635" s="102" t="str">
        <f>[2]!Table1[[#This Row],[Orgn]]&amp;"-"&amp;[2]!Table1[[#This Row],[Dest]]</f>
        <v>BRI-SSH</v>
      </c>
      <c r="M12635" s="102" t="str">
        <f t="shared" si="197"/>
        <v>ADT</v>
      </c>
      <c r="N12635" s="102">
        <f>WEEKDAY([2]!Table1[[#This Row],[Travel Date]],2)</f>
        <v>6</v>
      </c>
      <c r="P12635" s="102">
        <v>1</v>
      </c>
    </row>
    <row r="12636" spans="2:16" x14ac:dyDescent="0.25">
      <c r="B12636" s="103"/>
      <c r="C12636" s="103"/>
      <c r="L12636" s="102" t="str">
        <f>[2]!Table1[[#This Row],[Orgn]]&amp;"-"&amp;[2]!Table1[[#This Row],[Dest]]</f>
        <v>BRI-SSH</v>
      </c>
      <c r="M12636" s="102" t="str">
        <f t="shared" si="197"/>
        <v>ADT</v>
      </c>
      <c r="N12636" s="102">
        <f>WEEKDAY([2]!Table1[[#This Row],[Travel Date]],2)</f>
        <v>6</v>
      </c>
      <c r="P12636" s="102">
        <v>1</v>
      </c>
    </row>
    <row r="12637" spans="2:16" x14ac:dyDescent="0.25">
      <c r="B12637" s="103"/>
      <c r="C12637" s="103"/>
      <c r="L12637" s="102" t="str">
        <f>[2]!Table1[[#This Row],[Orgn]]&amp;"-"&amp;[2]!Table1[[#This Row],[Dest]]</f>
        <v>BRI-SSH</v>
      </c>
      <c r="M12637" s="102" t="str">
        <f t="shared" si="197"/>
        <v>ADT</v>
      </c>
      <c r="N12637" s="102">
        <f>WEEKDAY([2]!Table1[[#This Row],[Travel Date]],2)</f>
        <v>6</v>
      </c>
      <c r="P12637" s="102">
        <v>1</v>
      </c>
    </row>
    <row r="12638" spans="2:16" x14ac:dyDescent="0.25">
      <c r="B12638" s="103"/>
      <c r="C12638" s="103"/>
      <c r="L12638" s="102" t="str">
        <f>[2]!Table1[[#This Row],[Orgn]]&amp;"-"&amp;[2]!Table1[[#This Row],[Dest]]</f>
        <v>BRI-SSH</v>
      </c>
      <c r="M12638" s="102" t="str">
        <f t="shared" si="197"/>
        <v>ADT</v>
      </c>
      <c r="N12638" s="102">
        <f>WEEKDAY([2]!Table1[[#This Row],[Travel Date]],2)</f>
        <v>6</v>
      </c>
      <c r="P12638" s="102">
        <v>1</v>
      </c>
    </row>
    <row r="12639" spans="2:16" x14ac:dyDescent="0.25">
      <c r="B12639" s="103"/>
      <c r="C12639" s="103"/>
      <c r="L12639" s="102" t="str">
        <f>[2]!Table1[[#This Row],[Orgn]]&amp;"-"&amp;[2]!Table1[[#This Row],[Dest]]</f>
        <v>BRI-SSH</v>
      </c>
      <c r="M12639" s="102" t="str">
        <f t="shared" si="197"/>
        <v>ADT</v>
      </c>
      <c r="N12639" s="102">
        <f>WEEKDAY([2]!Table1[[#This Row],[Travel Date]],2)</f>
        <v>6</v>
      </c>
      <c r="P12639" s="102">
        <v>1</v>
      </c>
    </row>
    <row r="12640" spans="2:16" x14ac:dyDescent="0.25">
      <c r="B12640" s="103"/>
      <c r="C12640" s="103"/>
      <c r="L12640" s="102" t="str">
        <f>[2]!Table1[[#This Row],[Orgn]]&amp;"-"&amp;[2]!Table1[[#This Row],[Dest]]</f>
        <v>BRI-SSH</v>
      </c>
      <c r="M12640" s="102" t="str">
        <f t="shared" si="197"/>
        <v>ADT</v>
      </c>
      <c r="N12640" s="102">
        <f>WEEKDAY([2]!Table1[[#This Row],[Travel Date]],2)</f>
        <v>6</v>
      </c>
      <c r="P12640" s="102">
        <v>1</v>
      </c>
    </row>
    <row r="12641" spans="2:16" x14ac:dyDescent="0.25">
      <c r="B12641" s="103"/>
      <c r="C12641" s="103"/>
      <c r="L12641" s="102" t="str">
        <f>[2]!Table1[[#This Row],[Orgn]]&amp;"-"&amp;[2]!Table1[[#This Row],[Dest]]</f>
        <v>BRI-SSH</v>
      </c>
      <c r="M12641" s="102" t="str">
        <f t="shared" si="197"/>
        <v>ADT</v>
      </c>
      <c r="N12641" s="102">
        <f>WEEKDAY([2]!Table1[[#This Row],[Travel Date]],2)</f>
        <v>6</v>
      </c>
      <c r="P12641" s="102">
        <v>1</v>
      </c>
    </row>
    <row r="12642" spans="2:16" x14ac:dyDescent="0.25">
      <c r="B12642" s="103"/>
      <c r="C12642" s="103"/>
      <c r="L12642" s="102" t="str">
        <f>[2]!Table1[[#This Row],[Orgn]]&amp;"-"&amp;[2]!Table1[[#This Row],[Dest]]</f>
        <v>BRI-SSH</v>
      </c>
      <c r="M12642" s="102" t="str">
        <f t="shared" si="197"/>
        <v>ADT</v>
      </c>
      <c r="N12642" s="102">
        <f>WEEKDAY([2]!Table1[[#This Row],[Travel Date]],2)</f>
        <v>6</v>
      </c>
      <c r="P12642" s="102">
        <v>1</v>
      </c>
    </row>
    <row r="12643" spans="2:16" x14ac:dyDescent="0.25">
      <c r="B12643" s="103"/>
      <c r="C12643" s="103"/>
      <c r="L12643" s="102" t="str">
        <f>[2]!Table1[[#This Row],[Orgn]]&amp;"-"&amp;[2]!Table1[[#This Row],[Dest]]</f>
        <v>BRI-SSH</v>
      </c>
      <c r="M12643" s="102" t="str">
        <f t="shared" si="197"/>
        <v>ADT</v>
      </c>
      <c r="N12643" s="102">
        <f>WEEKDAY([2]!Table1[[#This Row],[Travel Date]],2)</f>
        <v>6</v>
      </c>
      <c r="P12643" s="102">
        <v>1</v>
      </c>
    </row>
    <row r="12644" spans="2:16" x14ac:dyDescent="0.25">
      <c r="B12644" s="103"/>
      <c r="C12644" s="103"/>
      <c r="L12644" s="102" t="str">
        <f>[2]!Table1[[#This Row],[Orgn]]&amp;"-"&amp;[2]!Table1[[#This Row],[Dest]]</f>
        <v>BRI-SSH</v>
      </c>
      <c r="M12644" s="102" t="str">
        <f t="shared" si="197"/>
        <v>ADT</v>
      </c>
      <c r="N12644" s="102">
        <f>WEEKDAY([2]!Table1[[#This Row],[Travel Date]],2)</f>
        <v>6</v>
      </c>
      <c r="P12644" s="102">
        <v>1</v>
      </c>
    </row>
    <row r="12645" spans="2:16" x14ac:dyDescent="0.25">
      <c r="B12645" s="103"/>
      <c r="C12645" s="103"/>
      <c r="L12645" s="102" t="str">
        <f>[2]!Table1[[#This Row],[Orgn]]&amp;"-"&amp;[2]!Table1[[#This Row],[Dest]]</f>
        <v>BRI-SSH</v>
      </c>
      <c r="M12645" s="102" t="str">
        <f t="shared" si="197"/>
        <v>ADT</v>
      </c>
      <c r="N12645" s="102">
        <f>WEEKDAY([2]!Table1[[#This Row],[Travel Date]],2)</f>
        <v>6</v>
      </c>
      <c r="P12645" s="102">
        <v>1</v>
      </c>
    </row>
    <row r="12646" spans="2:16" x14ac:dyDescent="0.25">
      <c r="B12646" s="103"/>
      <c r="C12646" s="103"/>
      <c r="L12646" s="102" t="str">
        <f>[2]!Table1[[#This Row],[Orgn]]&amp;"-"&amp;[2]!Table1[[#This Row],[Dest]]</f>
        <v>BRI-SSH</v>
      </c>
      <c r="M12646" s="102" t="str">
        <f t="shared" si="197"/>
        <v>ADT</v>
      </c>
      <c r="N12646" s="102">
        <f>WEEKDAY([2]!Table1[[#This Row],[Travel Date]],2)</f>
        <v>6</v>
      </c>
      <c r="P12646" s="102">
        <v>1</v>
      </c>
    </row>
    <row r="12647" spans="2:16" x14ac:dyDescent="0.25">
      <c r="B12647" s="103"/>
      <c r="C12647" s="103"/>
      <c r="L12647" s="102" t="str">
        <f>[2]!Table1[[#This Row],[Orgn]]&amp;"-"&amp;[2]!Table1[[#This Row],[Dest]]</f>
        <v>BRI-SSH</v>
      </c>
      <c r="M12647" s="102" t="str">
        <f t="shared" si="197"/>
        <v>ADT</v>
      </c>
      <c r="N12647" s="102">
        <f>WEEKDAY([2]!Table1[[#This Row],[Travel Date]],2)</f>
        <v>6</v>
      </c>
      <c r="P12647" s="102">
        <v>1</v>
      </c>
    </row>
    <row r="12648" spans="2:16" x14ac:dyDescent="0.25">
      <c r="B12648" s="103"/>
      <c r="C12648" s="103"/>
      <c r="L12648" s="102" t="str">
        <f>[2]!Table1[[#This Row],[Orgn]]&amp;"-"&amp;[2]!Table1[[#This Row],[Dest]]</f>
        <v>BRI-SSH</v>
      </c>
      <c r="M12648" s="102" t="str">
        <f t="shared" si="197"/>
        <v>ADT</v>
      </c>
      <c r="N12648" s="102">
        <f>WEEKDAY([2]!Table1[[#This Row],[Travel Date]],2)</f>
        <v>6</v>
      </c>
      <c r="P12648" s="102">
        <v>1</v>
      </c>
    </row>
    <row r="12649" spans="2:16" x14ac:dyDescent="0.25">
      <c r="B12649" s="103"/>
      <c r="C12649" s="103"/>
      <c r="L12649" s="102" t="str">
        <f>[2]!Table1[[#This Row],[Orgn]]&amp;"-"&amp;[2]!Table1[[#This Row],[Dest]]</f>
        <v>BRI-SSH</v>
      </c>
      <c r="M12649" s="102" t="str">
        <f t="shared" si="197"/>
        <v>ADT</v>
      </c>
      <c r="N12649" s="102">
        <f>WEEKDAY([2]!Table1[[#This Row],[Travel Date]],2)</f>
        <v>6</v>
      </c>
      <c r="P12649" s="102">
        <v>1</v>
      </c>
    </row>
    <row r="12650" spans="2:16" x14ac:dyDescent="0.25">
      <c r="B12650" s="103"/>
      <c r="C12650" s="103"/>
      <c r="L12650" s="102" t="str">
        <f>[2]!Table1[[#This Row],[Orgn]]&amp;"-"&amp;[2]!Table1[[#This Row],[Dest]]</f>
        <v>BRI-SSH</v>
      </c>
      <c r="M12650" s="102" t="str">
        <f t="shared" si="197"/>
        <v>ADT</v>
      </c>
      <c r="N12650" s="102">
        <f>WEEKDAY([2]!Table1[[#This Row],[Travel Date]],2)</f>
        <v>6</v>
      </c>
      <c r="P12650" s="102">
        <v>1</v>
      </c>
    </row>
    <row r="12651" spans="2:16" x14ac:dyDescent="0.25">
      <c r="B12651" s="103"/>
      <c r="C12651" s="103"/>
      <c r="L12651" s="102" t="str">
        <f>[2]!Table1[[#This Row],[Orgn]]&amp;"-"&amp;[2]!Table1[[#This Row],[Dest]]</f>
        <v>BRI-SSH</v>
      </c>
      <c r="M12651" s="102" t="str">
        <f t="shared" si="197"/>
        <v>ADT</v>
      </c>
      <c r="N12651" s="102">
        <f>WEEKDAY([2]!Table1[[#This Row],[Travel Date]],2)</f>
        <v>6</v>
      </c>
      <c r="P12651" s="102">
        <v>1</v>
      </c>
    </row>
    <row r="12652" spans="2:16" x14ac:dyDescent="0.25">
      <c r="B12652" s="103"/>
      <c r="C12652" s="103"/>
      <c r="L12652" s="102" t="str">
        <f>[2]!Table1[[#This Row],[Orgn]]&amp;"-"&amp;[2]!Table1[[#This Row],[Dest]]</f>
        <v>BRI-SSH</v>
      </c>
      <c r="M12652" s="102" t="str">
        <f t="shared" si="197"/>
        <v>ADT</v>
      </c>
      <c r="N12652" s="102">
        <f>WEEKDAY([2]!Table1[[#This Row],[Travel Date]],2)</f>
        <v>6</v>
      </c>
      <c r="P12652" s="102">
        <v>1</v>
      </c>
    </row>
    <row r="12653" spans="2:16" x14ac:dyDescent="0.25">
      <c r="B12653" s="103"/>
      <c r="C12653" s="103"/>
      <c r="L12653" s="102" t="str">
        <f>[2]!Table1[[#This Row],[Orgn]]&amp;"-"&amp;[2]!Table1[[#This Row],[Dest]]</f>
        <v>BRI-SSH</v>
      </c>
      <c r="M12653" s="102" t="str">
        <f t="shared" si="197"/>
        <v>ADT</v>
      </c>
      <c r="N12653" s="102">
        <f>WEEKDAY([2]!Table1[[#This Row],[Travel Date]],2)</f>
        <v>6</v>
      </c>
      <c r="P12653" s="102">
        <v>1</v>
      </c>
    </row>
    <row r="12654" spans="2:16" x14ac:dyDescent="0.25">
      <c r="B12654" s="103"/>
      <c r="C12654" s="103"/>
      <c r="L12654" s="102" t="str">
        <f>[2]!Table1[[#This Row],[Orgn]]&amp;"-"&amp;[2]!Table1[[#This Row],[Dest]]</f>
        <v>BRI-SSH</v>
      </c>
      <c r="M12654" s="102" t="str">
        <f t="shared" si="197"/>
        <v>ADT</v>
      </c>
      <c r="N12654" s="102">
        <f>WEEKDAY([2]!Table1[[#This Row],[Travel Date]],2)</f>
        <v>6</v>
      </c>
      <c r="P12654" s="102">
        <v>1</v>
      </c>
    </row>
    <row r="12655" spans="2:16" x14ac:dyDescent="0.25">
      <c r="B12655" s="103"/>
      <c r="C12655" s="103"/>
      <c r="L12655" s="102" t="str">
        <f>[2]!Table1[[#This Row],[Orgn]]&amp;"-"&amp;[2]!Table1[[#This Row],[Dest]]</f>
        <v>BRI-SSH</v>
      </c>
      <c r="M12655" s="102" t="str">
        <f t="shared" si="197"/>
        <v>ADT</v>
      </c>
      <c r="N12655" s="102">
        <f>WEEKDAY([2]!Table1[[#This Row],[Travel Date]],2)</f>
        <v>6</v>
      </c>
      <c r="P12655" s="102">
        <v>1</v>
      </c>
    </row>
    <row r="12656" spans="2:16" x14ac:dyDescent="0.25">
      <c r="B12656" s="103"/>
      <c r="C12656" s="103"/>
      <c r="L12656" s="102" t="str">
        <f>[2]!Table1[[#This Row],[Orgn]]&amp;"-"&amp;[2]!Table1[[#This Row],[Dest]]</f>
        <v>BRI-SSH</v>
      </c>
      <c r="M12656" s="102" t="str">
        <f t="shared" si="197"/>
        <v>ADT</v>
      </c>
      <c r="N12656" s="102">
        <f>WEEKDAY([2]!Table1[[#This Row],[Travel Date]],2)</f>
        <v>6</v>
      </c>
      <c r="P12656" s="102">
        <v>1</v>
      </c>
    </row>
    <row r="12657" spans="2:16" x14ac:dyDescent="0.25">
      <c r="B12657" s="103"/>
      <c r="C12657" s="103"/>
      <c r="L12657" s="102" t="str">
        <f>[2]!Table1[[#This Row],[Orgn]]&amp;"-"&amp;[2]!Table1[[#This Row],[Dest]]</f>
        <v>BRI-SSH</v>
      </c>
      <c r="M12657" s="102" t="str">
        <f t="shared" si="197"/>
        <v>ADT</v>
      </c>
      <c r="N12657" s="102">
        <f>WEEKDAY([2]!Table1[[#This Row],[Travel Date]],2)</f>
        <v>6</v>
      </c>
      <c r="P12657" s="102">
        <v>1</v>
      </c>
    </row>
    <row r="12658" spans="2:16" x14ac:dyDescent="0.25">
      <c r="B12658" s="103"/>
      <c r="C12658" s="103"/>
      <c r="L12658" s="102" t="str">
        <f>[2]!Table1[[#This Row],[Orgn]]&amp;"-"&amp;[2]!Table1[[#This Row],[Dest]]</f>
        <v>BRI-SSH</v>
      </c>
      <c r="M12658" s="102" t="str">
        <f t="shared" si="197"/>
        <v>ADT</v>
      </c>
      <c r="N12658" s="102">
        <f>WEEKDAY([2]!Table1[[#This Row],[Travel Date]],2)</f>
        <v>6</v>
      </c>
      <c r="P12658" s="102">
        <v>1</v>
      </c>
    </row>
    <row r="12659" spans="2:16" x14ac:dyDescent="0.25">
      <c r="B12659" s="103"/>
      <c r="C12659" s="103"/>
      <c r="L12659" s="102" t="str">
        <f>[2]!Table1[[#This Row],[Orgn]]&amp;"-"&amp;[2]!Table1[[#This Row],[Dest]]</f>
        <v>BRI-SSH</v>
      </c>
      <c r="M12659" s="102" t="str">
        <f t="shared" si="197"/>
        <v>ADT</v>
      </c>
      <c r="N12659" s="102">
        <f>WEEKDAY([2]!Table1[[#This Row],[Travel Date]],2)</f>
        <v>6</v>
      </c>
      <c r="P12659" s="102">
        <v>1</v>
      </c>
    </row>
    <row r="12660" spans="2:16" x14ac:dyDescent="0.25">
      <c r="B12660" s="103"/>
      <c r="C12660" s="103"/>
      <c r="L12660" s="102" t="str">
        <f>[2]!Table1[[#This Row],[Orgn]]&amp;"-"&amp;[2]!Table1[[#This Row],[Dest]]</f>
        <v>BRI-SSH</v>
      </c>
      <c r="M12660" s="102" t="str">
        <f t="shared" si="197"/>
        <v>ADT</v>
      </c>
      <c r="N12660" s="102">
        <f>WEEKDAY([2]!Table1[[#This Row],[Travel Date]],2)</f>
        <v>6</v>
      </c>
      <c r="P12660" s="102">
        <v>1</v>
      </c>
    </row>
    <row r="12661" spans="2:16" x14ac:dyDescent="0.25">
      <c r="B12661" s="103"/>
      <c r="C12661" s="103"/>
      <c r="L12661" s="102" t="str">
        <f>[2]!Table1[[#This Row],[Orgn]]&amp;"-"&amp;[2]!Table1[[#This Row],[Dest]]</f>
        <v>BRI-SSH</v>
      </c>
      <c r="M12661" s="102" t="str">
        <f t="shared" si="197"/>
        <v>ADT</v>
      </c>
      <c r="N12661" s="102">
        <f>WEEKDAY([2]!Table1[[#This Row],[Travel Date]],2)</f>
        <v>6</v>
      </c>
      <c r="P12661" s="102">
        <v>1</v>
      </c>
    </row>
    <row r="12662" spans="2:16" x14ac:dyDescent="0.25">
      <c r="B12662" s="103"/>
      <c r="C12662" s="103"/>
      <c r="L12662" s="102" t="str">
        <f>[2]!Table1[[#This Row],[Orgn]]&amp;"-"&amp;[2]!Table1[[#This Row],[Dest]]</f>
        <v>BRI-SSH</v>
      </c>
      <c r="M12662" s="102" t="str">
        <f t="shared" si="197"/>
        <v>ADT</v>
      </c>
      <c r="N12662" s="102">
        <f>WEEKDAY([2]!Table1[[#This Row],[Travel Date]],2)</f>
        <v>6</v>
      </c>
      <c r="P12662" s="102">
        <v>1</v>
      </c>
    </row>
    <row r="12663" spans="2:16" x14ac:dyDescent="0.25">
      <c r="B12663" s="103"/>
      <c r="C12663" s="103"/>
      <c r="L12663" s="102" t="str">
        <f>[2]!Table1[[#This Row],[Orgn]]&amp;"-"&amp;[2]!Table1[[#This Row],[Dest]]</f>
        <v>BRI-SSH</v>
      </c>
      <c r="M12663" s="102" t="str">
        <f t="shared" si="197"/>
        <v>ADT</v>
      </c>
      <c r="N12663" s="102">
        <f>WEEKDAY([2]!Table1[[#This Row],[Travel Date]],2)</f>
        <v>6</v>
      </c>
      <c r="P12663" s="102">
        <v>1</v>
      </c>
    </row>
    <row r="12664" spans="2:16" x14ac:dyDescent="0.25">
      <c r="B12664" s="103"/>
      <c r="C12664" s="103"/>
      <c r="L12664" s="102" t="str">
        <f>[2]!Table1[[#This Row],[Orgn]]&amp;"-"&amp;[2]!Table1[[#This Row],[Dest]]</f>
        <v>BRI-SSH</v>
      </c>
      <c r="M12664" s="102" t="str">
        <f t="shared" si="197"/>
        <v>ADT</v>
      </c>
      <c r="N12664" s="102">
        <f>WEEKDAY([2]!Table1[[#This Row],[Travel Date]],2)</f>
        <v>6</v>
      </c>
      <c r="P12664" s="102">
        <v>1</v>
      </c>
    </row>
    <row r="12665" spans="2:16" x14ac:dyDescent="0.25">
      <c r="B12665" s="103"/>
      <c r="C12665" s="103"/>
      <c r="L12665" s="102" t="str">
        <f>[2]!Table1[[#This Row],[Orgn]]&amp;"-"&amp;[2]!Table1[[#This Row],[Dest]]</f>
        <v>BRI-SSH</v>
      </c>
      <c r="M12665" s="102" t="str">
        <f t="shared" si="197"/>
        <v>ADT</v>
      </c>
      <c r="N12665" s="102">
        <f>WEEKDAY([2]!Table1[[#This Row],[Travel Date]],2)</f>
        <v>6</v>
      </c>
      <c r="P12665" s="102">
        <v>1</v>
      </c>
    </row>
    <row r="12666" spans="2:16" x14ac:dyDescent="0.25">
      <c r="B12666" s="103"/>
      <c r="C12666" s="103"/>
      <c r="L12666" s="102" t="str">
        <f>[2]!Table1[[#This Row],[Orgn]]&amp;"-"&amp;[2]!Table1[[#This Row],[Dest]]</f>
        <v>BRI-SSH</v>
      </c>
      <c r="M12666" s="102" t="str">
        <f t="shared" si="197"/>
        <v>ADT</v>
      </c>
      <c r="N12666" s="102">
        <f>WEEKDAY([2]!Table1[[#This Row],[Travel Date]],2)</f>
        <v>6</v>
      </c>
      <c r="P12666" s="102">
        <v>1</v>
      </c>
    </row>
    <row r="12667" spans="2:16" x14ac:dyDescent="0.25">
      <c r="B12667" s="103"/>
      <c r="C12667" s="103"/>
      <c r="L12667" s="102" t="str">
        <f>[2]!Table1[[#This Row],[Orgn]]&amp;"-"&amp;[2]!Table1[[#This Row],[Dest]]</f>
        <v>BRI-SSH</v>
      </c>
      <c r="M12667" s="102" t="str">
        <f t="shared" si="197"/>
        <v>ADT</v>
      </c>
      <c r="N12667" s="102">
        <f>WEEKDAY([2]!Table1[[#This Row],[Travel Date]],2)</f>
        <v>6</v>
      </c>
      <c r="P12667" s="102">
        <v>1</v>
      </c>
    </row>
    <row r="12668" spans="2:16" x14ac:dyDescent="0.25">
      <c r="B12668" s="103"/>
      <c r="C12668" s="103"/>
      <c r="L12668" s="102" t="str">
        <f>[2]!Table1[[#This Row],[Orgn]]&amp;"-"&amp;[2]!Table1[[#This Row],[Dest]]</f>
        <v>BRI-SSH</v>
      </c>
      <c r="M12668" s="102" t="str">
        <f t="shared" si="197"/>
        <v>ADT</v>
      </c>
      <c r="N12668" s="102">
        <f>WEEKDAY([2]!Table1[[#This Row],[Travel Date]],2)</f>
        <v>6</v>
      </c>
      <c r="P12668" s="102">
        <v>1</v>
      </c>
    </row>
    <row r="12669" spans="2:16" x14ac:dyDescent="0.25">
      <c r="B12669" s="103"/>
      <c r="C12669" s="103"/>
      <c r="L12669" s="102" t="str">
        <f>[2]!Table1[[#This Row],[Orgn]]&amp;"-"&amp;[2]!Table1[[#This Row],[Dest]]</f>
        <v>BRI-SSH</v>
      </c>
      <c r="M12669" s="102" t="str">
        <f t="shared" si="197"/>
        <v>ADT</v>
      </c>
      <c r="N12669" s="102">
        <f>WEEKDAY([2]!Table1[[#This Row],[Travel Date]],2)</f>
        <v>6</v>
      </c>
      <c r="P12669" s="102">
        <v>1</v>
      </c>
    </row>
    <row r="12670" spans="2:16" x14ac:dyDescent="0.25">
      <c r="B12670" s="103"/>
      <c r="C12670" s="103"/>
      <c r="L12670" s="102" t="str">
        <f>[2]!Table1[[#This Row],[Orgn]]&amp;"-"&amp;[2]!Table1[[#This Row],[Dest]]</f>
        <v>BRI-SSH</v>
      </c>
      <c r="M12670" s="102" t="str">
        <f t="shared" si="197"/>
        <v>ADT</v>
      </c>
      <c r="N12670" s="102">
        <f>WEEKDAY([2]!Table1[[#This Row],[Travel Date]],2)</f>
        <v>6</v>
      </c>
      <c r="P12670" s="102">
        <v>1</v>
      </c>
    </row>
    <row r="12671" spans="2:16" x14ac:dyDescent="0.25">
      <c r="B12671" s="103"/>
      <c r="C12671" s="103"/>
      <c r="L12671" s="102" t="str">
        <f>[2]!Table1[[#This Row],[Orgn]]&amp;"-"&amp;[2]!Table1[[#This Row],[Dest]]</f>
        <v>BRI-SSH</v>
      </c>
      <c r="M12671" s="102" t="str">
        <f t="shared" si="197"/>
        <v>ADT</v>
      </c>
      <c r="N12671" s="102">
        <f>WEEKDAY([2]!Table1[[#This Row],[Travel Date]],2)</f>
        <v>6</v>
      </c>
      <c r="P12671" s="102">
        <v>1</v>
      </c>
    </row>
    <row r="12672" spans="2:16" x14ac:dyDescent="0.25">
      <c r="B12672" s="103"/>
      <c r="C12672" s="103"/>
      <c r="L12672" s="102" t="str">
        <f>[2]!Table1[[#This Row],[Orgn]]&amp;"-"&amp;[2]!Table1[[#This Row],[Dest]]</f>
        <v>BRI-SSH</v>
      </c>
      <c r="M12672" s="102" t="str">
        <f t="shared" si="197"/>
        <v>ADT</v>
      </c>
      <c r="N12672" s="102">
        <f>WEEKDAY([2]!Table1[[#This Row],[Travel Date]],2)</f>
        <v>6</v>
      </c>
      <c r="P12672" s="102">
        <v>1</v>
      </c>
    </row>
    <row r="12673" spans="2:16" x14ac:dyDescent="0.25">
      <c r="B12673" s="103"/>
      <c r="C12673" s="103"/>
      <c r="L12673" s="102" t="str">
        <f>[2]!Table1[[#This Row],[Orgn]]&amp;"-"&amp;[2]!Table1[[#This Row],[Dest]]</f>
        <v>BRI-SSH</v>
      </c>
      <c r="M12673" s="102" t="str">
        <f t="shared" si="197"/>
        <v>ADT</v>
      </c>
      <c r="N12673" s="102">
        <f>WEEKDAY([2]!Table1[[#This Row],[Travel Date]],2)</f>
        <v>6</v>
      </c>
      <c r="P12673" s="102">
        <v>1</v>
      </c>
    </row>
    <row r="12674" spans="2:16" x14ac:dyDescent="0.25">
      <c r="B12674" s="103"/>
      <c r="C12674" s="103"/>
      <c r="L12674" s="102" t="str">
        <f>[2]!Table1[[#This Row],[Orgn]]&amp;"-"&amp;[2]!Table1[[#This Row],[Dest]]</f>
        <v>BRI-SSH</v>
      </c>
      <c r="M12674" s="102" t="str">
        <f t="shared" ref="M12674:M12737" si="198">IF(TRIM(C12674)="INF", "INF", IF(TRIM(C12674)="CHD", "CHD", "ADT"))</f>
        <v>ADT</v>
      </c>
      <c r="N12674" s="102">
        <f>WEEKDAY([2]!Table1[[#This Row],[Travel Date]],2)</f>
        <v>6</v>
      </c>
      <c r="P12674" s="102">
        <v>1</v>
      </c>
    </row>
    <row r="12675" spans="2:16" x14ac:dyDescent="0.25">
      <c r="B12675" s="103"/>
      <c r="C12675" s="103"/>
      <c r="L12675" s="102" t="str">
        <f>[2]!Table1[[#This Row],[Orgn]]&amp;"-"&amp;[2]!Table1[[#This Row],[Dest]]</f>
        <v>BRI-SSH</v>
      </c>
      <c r="M12675" s="102" t="str">
        <f t="shared" si="198"/>
        <v>ADT</v>
      </c>
      <c r="N12675" s="102">
        <f>WEEKDAY([2]!Table1[[#This Row],[Travel Date]],2)</f>
        <v>6</v>
      </c>
      <c r="P12675" s="102">
        <v>1</v>
      </c>
    </row>
    <row r="12676" spans="2:16" x14ac:dyDescent="0.25">
      <c r="B12676" s="103"/>
      <c r="C12676" s="103"/>
      <c r="L12676" s="102" t="str">
        <f>[2]!Table1[[#This Row],[Orgn]]&amp;"-"&amp;[2]!Table1[[#This Row],[Dest]]</f>
        <v>BRI-SSH</v>
      </c>
      <c r="M12676" s="102" t="str">
        <f t="shared" si="198"/>
        <v>ADT</v>
      </c>
      <c r="N12676" s="102">
        <f>WEEKDAY([2]!Table1[[#This Row],[Travel Date]],2)</f>
        <v>6</v>
      </c>
      <c r="P12676" s="102">
        <v>1</v>
      </c>
    </row>
    <row r="12677" spans="2:16" x14ac:dyDescent="0.25">
      <c r="B12677" s="103"/>
      <c r="C12677" s="103"/>
      <c r="L12677" s="102" t="str">
        <f>[2]!Table1[[#This Row],[Orgn]]&amp;"-"&amp;[2]!Table1[[#This Row],[Dest]]</f>
        <v>BRI-SSH</v>
      </c>
      <c r="M12677" s="102" t="str">
        <f t="shared" si="198"/>
        <v>ADT</v>
      </c>
      <c r="N12677" s="102">
        <f>WEEKDAY([2]!Table1[[#This Row],[Travel Date]],2)</f>
        <v>6</v>
      </c>
      <c r="P12677" s="102">
        <v>1</v>
      </c>
    </row>
    <row r="12678" spans="2:16" x14ac:dyDescent="0.25">
      <c r="B12678" s="103"/>
      <c r="C12678" s="103"/>
      <c r="L12678" s="102" t="str">
        <f>[2]!Table1[[#This Row],[Orgn]]&amp;"-"&amp;[2]!Table1[[#This Row],[Dest]]</f>
        <v>BRI-SSH</v>
      </c>
      <c r="M12678" s="102" t="str">
        <f t="shared" si="198"/>
        <v>ADT</v>
      </c>
      <c r="N12678" s="102">
        <f>WEEKDAY([2]!Table1[[#This Row],[Travel Date]],2)</f>
        <v>6</v>
      </c>
      <c r="P12678" s="102">
        <v>1</v>
      </c>
    </row>
    <row r="12679" spans="2:16" x14ac:dyDescent="0.25">
      <c r="B12679" s="103"/>
      <c r="C12679" s="103"/>
      <c r="L12679" s="102" t="str">
        <f>[2]!Table1[[#This Row],[Orgn]]&amp;"-"&amp;[2]!Table1[[#This Row],[Dest]]</f>
        <v>BRI-SSH</v>
      </c>
      <c r="M12679" s="102" t="str">
        <f t="shared" si="198"/>
        <v>ADT</v>
      </c>
      <c r="N12679" s="102">
        <f>WEEKDAY([2]!Table1[[#This Row],[Travel Date]],2)</f>
        <v>6</v>
      </c>
      <c r="P12679" s="102">
        <v>1</v>
      </c>
    </row>
    <row r="12680" spans="2:16" x14ac:dyDescent="0.25">
      <c r="B12680" s="103"/>
      <c r="C12680" s="103"/>
      <c r="L12680" s="102" t="str">
        <f>[2]!Table1[[#This Row],[Orgn]]&amp;"-"&amp;[2]!Table1[[#This Row],[Dest]]</f>
        <v>BRI-SSH</v>
      </c>
      <c r="M12680" s="102" t="str">
        <f t="shared" si="198"/>
        <v>ADT</v>
      </c>
      <c r="N12680" s="102">
        <f>WEEKDAY([2]!Table1[[#This Row],[Travel Date]],2)</f>
        <v>6</v>
      </c>
      <c r="P12680" s="102">
        <v>1</v>
      </c>
    </row>
    <row r="12681" spans="2:16" x14ac:dyDescent="0.25">
      <c r="B12681" s="103"/>
      <c r="C12681" s="103"/>
      <c r="L12681" s="102" t="str">
        <f>[2]!Table1[[#This Row],[Orgn]]&amp;"-"&amp;[2]!Table1[[#This Row],[Dest]]</f>
        <v>BRI-SSH</v>
      </c>
      <c r="M12681" s="102" t="str">
        <f t="shared" si="198"/>
        <v>ADT</v>
      </c>
      <c r="N12681" s="102">
        <f>WEEKDAY([2]!Table1[[#This Row],[Travel Date]],2)</f>
        <v>6</v>
      </c>
      <c r="P12681" s="102">
        <v>1</v>
      </c>
    </row>
    <row r="12682" spans="2:16" x14ac:dyDescent="0.25">
      <c r="B12682" s="103"/>
      <c r="C12682" s="103"/>
      <c r="L12682" s="102" t="str">
        <f>[2]!Table1[[#This Row],[Orgn]]&amp;"-"&amp;[2]!Table1[[#This Row],[Dest]]</f>
        <v>BRI-SSH</v>
      </c>
      <c r="M12682" s="102" t="str">
        <f t="shared" si="198"/>
        <v>ADT</v>
      </c>
      <c r="N12682" s="102">
        <f>WEEKDAY([2]!Table1[[#This Row],[Travel Date]],2)</f>
        <v>6</v>
      </c>
      <c r="P12682" s="102">
        <v>1</v>
      </c>
    </row>
    <row r="12683" spans="2:16" x14ac:dyDescent="0.25">
      <c r="B12683" s="103"/>
      <c r="C12683" s="103"/>
      <c r="L12683" s="102" t="str">
        <f>[2]!Table1[[#This Row],[Orgn]]&amp;"-"&amp;[2]!Table1[[#This Row],[Dest]]</f>
        <v>BRI-SSH</v>
      </c>
      <c r="M12683" s="102" t="str">
        <f t="shared" si="198"/>
        <v>ADT</v>
      </c>
      <c r="N12683" s="102">
        <f>WEEKDAY([2]!Table1[[#This Row],[Travel Date]],2)</f>
        <v>6</v>
      </c>
      <c r="P12683" s="102">
        <v>1</v>
      </c>
    </row>
    <row r="12684" spans="2:16" x14ac:dyDescent="0.25">
      <c r="B12684" s="103"/>
      <c r="C12684" s="103"/>
      <c r="L12684" s="102" t="str">
        <f>[2]!Table1[[#This Row],[Orgn]]&amp;"-"&amp;[2]!Table1[[#This Row],[Dest]]</f>
        <v>BRI-SSH</v>
      </c>
      <c r="M12684" s="102" t="str">
        <f t="shared" si="198"/>
        <v>ADT</v>
      </c>
      <c r="N12684" s="102">
        <f>WEEKDAY([2]!Table1[[#This Row],[Travel Date]],2)</f>
        <v>6</v>
      </c>
      <c r="P12684" s="102">
        <v>1</v>
      </c>
    </row>
    <row r="12685" spans="2:16" x14ac:dyDescent="0.25">
      <c r="B12685" s="103"/>
      <c r="C12685" s="103"/>
      <c r="L12685" s="102" t="str">
        <f>[2]!Table1[[#This Row],[Orgn]]&amp;"-"&amp;[2]!Table1[[#This Row],[Dest]]</f>
        <v>BRI-SSH</v>
      </c>
      <c r="M12685" s="102" t="str">
        <f t="shared" si="198"/>
        <v>ADT</v>
      </c>
      <c r="N12685" s="102">
        <f>WEEKDAY([2]!Table1[[#This Row],[Travel Date]],2)</f>
        <v>6</v>
      </c>
      <c r="P12685" s="102">
        <v>1</v>
      </c>
    </row>
    <row r="12686" spans="2:16" x14ac:dyDescent="0.25">
      <c r="B12686" s="103"/>
      <c r="C12686" s="103"/>
      <c r="L12686" s="102" t="str">
        <f>[2]!Table1[[#This Row],[Orgn]]&amp;"-"&amp;[2]!Table1[[#This Row],[Dest]]</f>
        <v>BRI-SSH</v>
      </c>
      <c r="M12686" s="102" t="str">
        <f t="shared" si="198"/>
        <v>ADT</v>
      </c>
      <c r="N12686" s="102">
        <f>WEEKDAY([2]!Table1[[#This Row],[Travel Date]],2)</f>
        <v>6</v>
      </c>
      <c r="P12686" s="102">
        <v>1</v>
      </c>
    </row>
    <row r="12687" spans="2:16" x14ac:dyDescent="0.25">
      <c r="B12687" s="103"/>
      <c r="C12687" s="103"/>
      <c r="L12687" s="102" t="str">
        <f>[2]!Table1[[#This Row],[Orgn]]&amp;"-"&amp;[2]!Table1[[#This Row],[Dest]]</f>
        <v>BRI-SSH</v>
      </c>
      <c r="M12687" s="102" t="str">
        <f t="shared" si="198"/>
        <v>ADT</v>
      </c>
      <c r="N12687" s="102">
        <f>WEEKDAY([2]!Table1[[#This Row],[Travel Date]],2)</f>
        <v>6</v>
      </c>
      <c r="P12687" s="102">
        <v>1</v>
      </c>
    </row>
    <row r="12688" spans="2:16" x14ac:dyDescent="0.25">
      <c r="B12688" s="103"/>
      <c r="C12688" s="103"/>
      <c r="L12688" s="102" t="str">
        <f>[2]!Table1[[#This Row],[Orgn]]&amp;"-"&amp;[2]!Table1[[#This Row],[Dest]]</f>
        <v>BRI-SSH</v>
      </c>
      <c r="M12688" s="102" t="str">
        <f t="shared" si="198"/>
        <v>ADT</v>
      </c>
      <c r="N12688" s="102">
        <f>WEEKDAY([2]!Table1[[#This Row],[Travel Date]],2)</f>
        <v>6</v>
      </c>
      <c r="P12688" s="102">
        <v>1</v>
      </c>
    </row>
    <row r="12689" spans="2:16" x14ac:dyDescent="0.25">
      <c r="B12689" s="103"/>
      <c r="C12689" s="103"/>
      <c r="L12689" s="102" t="str">
        <f>[2]!Table1[[#This Row],[Orgn]]&amp;"-"&amp;[2]!Table1[[#This Row],[Dest]]</f>
        <v>BRI-SSH</v>
      </c>
      <c r="M12689" s="102" t="str">
        <f t="shared" si="198"/>
        <v>ADT</v>
      </c>
      <c r="N12689" s="102">
        <f>WEEKDAY([2]!Table1[[#This Row],[Travel Date]],2)</f>
        <v>6</v>
      </c>
      <c r="P12689" s="102">
        <v>1</v>
      </c>
    </row>
    <row r="12690" spans="2:16" x14ac:dyDescent="0.25">
      <c r="B12690" s="103"/>
      <c r="C12690" s="103"/>
      <c r="L12690" s="102" t="str">
        <f>[2]!Table1[[#This Row],[Orgn]]&amp;"-"&amp;[2]!Table1[[#This Row],[Dest]]</f>
        <v>BRI-SSH</v>
      </c>
      <c r="M12690" s="102" t="str">
        <f t="shared" si="198"/>
        <v>ADT</v>
      </c>
      <c r="N12690" s="102">
        <f>WEEKDAY([2]!Table1[[#This Row],[Travel Date]],2)</f>
        <v>6</v>
      </c>
      <c r="P12690" s="102">
        <v>1</v>
      </c>
    </row>
    <row r="12691" spans="2:16" x14ac:dyDescent="0.25">
      <c r="B12691" s="103"/>
      <c r="C12691" s="103"/>
      <c r="L12691" s="102" t="str">
        <f>[2]!Table1[[#This Row],[Orgn]]&amp;"-"&amp;[2]!Table1[[#This Row],[Dest]]</f>
        <v>BRI-SSH</v>
      </c>
      <c r="M12691" s="102" t="str">
        <f t="shared" si="198"/>
        <v>ADT</v>
      </c>
      <c r="N12691" s="102">
        <f>WEEKDAY([2]!Table1[[#This Row],[Travel Date]],2)</f>
        <v>6</v>
      </c>
      <c r="P12691" s="102">
        <v>1</v>
      </c>
    </row>
    <row r="12692" spans="2:16" x14ac:dyDescent="0.25">
      <c r="B12692" s="103"/>
      <c r="C12692" s="103"/>
      <c r="L12692" s="102" t="str">
        <f>[2]!Table1[[#This Row],[Orgn]]&amp;"-"&amp;[2]!Table1[[#This Row],[Dest]]</f>
        <v>BRI-SSH</v>
      </c>
      <c r="M12692" s="102" t="str">
        <f t="shared" si="198"/>
        <v>ADT</v>
      </c>
      <c r="N12692" s="102">
        <f>WEEKDAY([2]!Table1[[#This Row],[Travel Date]],2)</f>
        <v>6</v>
      </c>
      <c r="P12692" s="102">
        <v>1</v>
      </c>
    </row>
    <row r="12693" spans="2:16" x14ac:dyDescent="0.25">
      <c r="B12693" s="103"/>
      <c r="C12693" s="103"/>
      <c r="L12693" s="102" t="str">
        <f>[2]!Table1[[#This Row],[Orgn]]&amp;"-"&amp;[2]!Table1[[#This Row],[Dest]]</f>
        <v>BRI-SSH</v>
      </c>
      <c r="M12693" s="102" t="str">
        <f t="shared" si="198"/>
        <v>ADT</v>
      </c>
      <c r="N12693" s="102">
        <f>WEEKDAY([2]!Table1[[#This Row],[Travel Date]],2)</f>
        <v>6</v>
      </c>
      <c r="P12693" s="102">
        <v>1</v>
      </c>
    </row>
    <row r="12694" spans="2:16" x14ac:dyDescent="0.25">
      <c r="B12694" s="103"/>
      <c r="C12694" s="103"/>
      <c r="L12694" s="102" t="str">
        <f>[2]!Table1[[#This Row],[Orgn]]&amp;"-"&amp;[2]!Table1[[#This Row],[Dest]]</f>
        <v>BRI-SSH</v>
      </c>
      <c r="M12694" s="102" t="str">
        <f t="shared" si="198"/>
        <v>ADT</v>
      </c>
      <c r="N12694" s="102">
        <f>WEEKDAY([2]!Table1[[#This Row],[Travel Date]],2)</f>
        <v>6</v>
      </c>
      <c r="P12694" s="102">
        <v>1</v>
      </c>
    </row>
    <row r="12695" spans="2:16" x14ac:dyDescent="0.25">
      <c r="B12695" s="103"/>
      <c r="C12695" s="103"/>
      <c r="L12695" s="102" t="str">
        <f>[2]!Table1[[#This Row],[Orgn]]&amp;"-"&amp;[2]!Table1[[#This Row],[Dest]]</f>
        <v>BRI-SSH</v>
      </c>
      <c r="M12695" s="102" t="str">
        <f t="shared" si="198"/>
        <v>ADT</v>
      </c>
      <c r="N12695" s="102">
        <f>WEEKDAY([2]!Table1[[#This Row],[Travel Date]],2)</f>
        <v>6</v>
      </c>
      <c r="P12695" s="102">
        <v>1</v>
      </c>
    </row>
    <row r="12696" spans="2:16" x14ac:dyDescent="0.25">
      <c r="B12696" s="103"/>
      <c r="C12696" s="103"/>
      <c r="L12696" s="102" t="str">
        <f>[2]!Table1[[#This Row],[Orgn]]&amp;"-"&amp;[2]!Table1[[#This Row],[Dest]]</f>
        <v>BRI-SSH</v>
      </c>
      <c r="M12696" s="102" t="str">
        <f t="shared" si="198"/>
        <v>ADT</v>
      </c>
      <c r="N12696" s="102">
        <f>WEEKDAY([2]!Table1[[#This Row],[Travel Date]],2)</f>
        <v>6</v>
      </c>
      <c r="P12696" s="102">
        <v>1</v>
      </c>
    </row>
    <row r="12697" spans="2:16" x14ac:dyDescent="0.25">
      <c r="B12697" s="103"/>
      <c r="C12697" s="103"/>
      <c r="L12697" s="102" t="str">
        <f>[2]!Table1[[#This Row],[Orgn]]&amp;"-"&amp;[2]!Table1[[#This Row],[Dest]]</f>
        <v>BRI-SSH</v>
      </c>
      <c r="M12697" s="102" t="str">
        <f t="shared" si="198"/>
        <v>ADT</v>
      </c>
      <c r="N12697" s="102">
        <f>WEEKDAY([2]!Table1[[#This Row],[Travel Date]],2)</f>
        <v>6</v>
      </c>
      <c r="P12697" s="102">
        <v>1</v>
      </c>
    </row>
    <row r="12698" spans="2:16" x14ac:dyDescent="0.25">
      <c r="B12698" s="103"/>
      <c r="C12698" s="103"/>
      <c r="L12698" s="102" t="str">
        <f>[2]!Table1[[#This Row],[Orgn]]&amp;"-"&amp;[2]!Table1[[#This Row],[Dest]]</f>
        <v>BRI-SSH</v>
      </c>
      <c r="M12698" s="102" t="str">
        <f t="shared" si="198"/>
        <v>ADT</v>
      </c>
      <c r="N12698" s="102">
        <f>WEEKDAY([2]!Table1[[#This Row],[Travel Date]],2)</f>
        <v>6</v>
      </c>
      <c r="P12698" s="102">
        <v>1</v>
      </c>
    </row>
    <row r="12699" spans="2:16" x14ac:dyDescent="0.25">
      <c r="B12699" s="103"/>
      <c r="C12699" s="103"/>
      <c r="L12699" s="102" t="str">
        <f>[2]!Table1[[#This Row],[Orgn]]&amp;"-"&amp;[2]!Table1[[#This Row],[Dest]]</f>
        <v>BRI-SSH</v>
      </c>
      <c r="M12699" s="102" t="str">
        <f t="shared" si="198"/>
        <v>ADT</v>
      </c>
      <c r="N12699" s="102">
        <f>WEEKDAY([2]!Table1[[#This Row],[Travel Date]],2)</f>
        <v>6</v>
      </c>
      <c r="P12699" s="102">
        <v>1</v>
      </c>
    </row>
    <row r="12700" spans="2:16" x14ac:dyDescent="0.25">
      <c r="B12700" s="103"/>
      <c r="C12700" s="103"/>
      <c r="L12700" s="102" t="str">
        <f>[2]!Table1[[#This Row],[Orgn]]&amp;"-"&amp;[2]!Table1[[#This Row],[Dest]]</f>
        <v>BRI-SSH</v>
      </c>
      <c r="M12700" s="102" t="str">
        <f t="shared" si="198"/>
        <v>ADT</v>
      </c>
      <c r="N12700" s="102">
        <f>WEEKDAY([2]!Table1[[#This Row],[Travel Date]],2)</f>
        <v>6</v>
      </c>
      <c r="P12700" s="102">
        <v>1</v>
      </c>
    </row>
    <row r="12701" spans="2:16" x14ac:dyDescent="0.25">
      <c r="B12701" s="103"/>
      <c r="C12701" s="103"/>
      <c r="L12701" s="102" t="str">
        <f>[2]!Table1[[#This Row],[Orgn]]&amp;"-"&amp;[2]!Table1[[#This Row],[Dest]]</f>
        <v>BRI-SSH</v>
      </c>
      <c r="M12701" s="102" t="str">
        <f t="shared" si="198"/>
        <v>ADT</v>
      </c>
      <c r="N12701" s="102">
        <f>WEEKDAY([2]!Table1[[#This Row],[Travel Date]],2)</f>
        <v>6</v>
      </c>
      <c r="P12701" s="102">
        <v>1</v>
      </c>
    </row>
    <row r="12702" spans="2:16" x14ac:dyDescent="0.25">
      <c r="B12702" s="103"/>
      <c r="C12702" s="103"/>
      <c r="L12702" s="102" t="str">
        <f>[2]!Table1[[#This Row],[Orgn]]&amp;"-"&amp;[2]!Table1[[#This Row],[Dest]]</f>
        <v>BRI-SSH</v>
      </c>
      <c r="M12702" s="102" t="str">
        <f t="shared" si="198"/>
        <v>ADT</v>
      </c>
      <c r="N12702" s="102">
        <f>WEEKDAY([2]!Table1[[#This Row],[Travel Date]],2)</f>
        <v>6</v>
      </c>
      <c r="P12702" s="102">
        <v>1</v>
      </c>
    </row>
    <row r="12703" spans="2:16" x14ac:dyDescent="0.25">
      <c r="B12703" s="103"/>
      <c r="C12703" s="103"/>
      <c r="L12703" s="102" t="str">
        <f>[2]!Table1[[#This Row],[Orgn]]&amp;"-"&amp;[2]!Table1[[#This Row],[Dest]]</f>
        <v>BRI-SSH</v>
      </c>
      <c r="M12703" s="102" t="str">
        <f t="shared" si="198"/>
        <v>ADT</v>
      </c>
      <c r="N12703" s="102">
        <f>WEEKDAY([2]!Table1[[#This Row],[Travel Date]],2)</f>
        <v>6</v>
      </c>
      <c r="P12703" s="102">
        <v>1</v>
      </c>
    </row>
    <row r="12704" spans="2:16" x14ac:dyDescent="0.25">
      <c r="B12704" s="103"/>
      <c r="C12704" s="103"/>
      <c r="L12704" s="102" t="str">
        <f>[2]!Table1[[#This Row],[Orgn]]&amp;"-"&amp;[2]!Table1[[#This Row],[Dest]]</f>
        <v>BRI-SSH</v>
      </c>
      <c r="M12704" s="102" t="str">
        <f t="shared" si="198"/>
        <v>ADT</v>
      </c>
      <c r="N12704" s="102">
        <f>WEEKDAY([2]!Table1[[#This Row],[Travel Date]],2)</f>
        <v>6</v>
      </c>
      <c r="P12704" s="102">
        <v>1</v>
      </c>
    </row>
    <row r="12705" spans="2:16" x14ac:dyDescent="0.25">
      <c r="B12705" s="103"/>
      <c r="C12705" s="103"/>
      <c r="L12705" s="102" t="str">
        <f>[2]!Table1[[#This Row],[Orgn]]&amp;"-"&amp;[2]!Table1[[#This Row],[Dest]]</f>
        <v>BRI-SSH</v>
      </c>
      <c r="M12705" s="102" t="str">
        <f t="shared" si="198"/>
        <v>ADT</v>
      </c>
      <c r="N12705" s="102">
        <f>WEEKDAY([2]!Table1[[#This Row],[Travel Date]],2)</f>
        <v>6</v>
      </c>
      <c r="P12705" s="102">
        <v>1</v>
      </c>
    </row>
    <row r="12706" spans="2:16" x14ac:dyDescent="0.25">
      <c r="B12706" s="103"/>
      <c r="C12706" s="103"/>
      <c r="L12706" s="102" t="str">
        <f>[2]!Table1[[#This Row],[Orgn]]&amp;"-"&amp;[2]!Table1[[#This Row],[Dest]]</f>
        <v>BRI-SSH</v>
      </c>
      <c r="M12706" s="102" t="str">
        <f t="shared" si="198"/>
        <v>ADT</v>
      </c>
      <c r="N12706" s="102">
        <f>WEEKDAY([2]!Table1[[#This Row],[Travel Date]],2)</f>
        <v>6</v>
      </c>
      <c r="P12706" s="102">
        <v>1</v>
      </c>
    </row>
    <row r="12707" spans="2:16" x14ac:dyDescent="0.25">
      <c r="B12707" s="103"/>
      <c r="C12707" s="103"/>
      <c r="L12707" s="102" t="str">
        <f>[2]!Table1[[#This Row],[Orgn]]&amp;"-"&amp;[2]!Table1[[#This Row],[Dest]]</f>
        <v>BRI-SSH</v>
      </c>
      <c r="M12707" s="102" t="str">
        <f t="shared" si="198"/>
        <v>ADT</v>
      </c>
      <c r="N12707" s="102">
        <f>WEEKDAY([2]!Table1[[#This Row],[Travel Date]],2)</f>
        <v>6</v>
      </c>
      <c r="P12707" s="102">
        <v>1</v>
      </c>
    </row>
    <row r="12708" spans="2:16" x14ac:dyDescent="0.25">
      <c r="B12708" s="103"/>
      <c r="C12708" s="103"/>
      <c r="L12708" s="102" t="str">
        <f>[2]!Table1[[#This Row],[Orgn]]&amp;"-"&amp;[2]!Table1[[#This Row],[Dest]]</f>
        <v>BRI-SSH</v>
      </c>
      <c r="M12708" s="102" t="str">
        <f t="shared" si="198"/>
        <v>ADT</v>
      </c>
      <c r="N12708" s="102">
        <f>WEEKDAY([2]!Table1[[#This Row],[Travel Date]],2)</f>
        <v>6</v>
      </c>
      <c r="P12708" s="102">
        <v>1</v>
      </c>
    </row>
    <row r="12709" spans="2:16" x14ac:dyDescent="0.25">
      <c r="B12709" s="103"/>
      <c r="C12709" s="103"/>
      <c r="L12709" s="102" t="str">
        <f>[2]!Table1[[#This Row],[Orgn]]&amp;"-"&amp;[2]!Table1[[#This Row],[Dest]]</f>
        <v>BRI-SSH</v>
      </c>
      <c r="M12709" s="102" t="str">
        <f t="shared" si="198"/>
        <v>ADT</v>
      </c>
      <c r="N12709" s="102">
        <f>WEEKDAY([2]!Table1[[#This Row],[Travel Date]],2)</f>
        <v>6</v>
      </c>
      <c r="P12709" s="102">
        <v>1</v>
      </c>
    </row>
    <row r="12710" spans="2:16" x14ac:dyDescent="0.25">
      <c r="B12710" s="103"/>
      <c r="C12710" s="103"/>
      <c r="L12710" s="102" t="str">
        <f>[2]!Table1[[#This Row],[Orgn]]&amp;"-"&amp;[2]!Table1[[#This Row],[Dest]]</f>
        <v>BRI-SSH</v>
      </c>
      <c r="M12710" s="102" t="str">
        <f t="shared" si="198"/>
        <v>ADT</v>
      </c>
      <c r="N12710" s="102">
        <f>WEEKDAY([2]!Table1[[#This Row],[Travel Date]],2)</f>
        <v>6</v>
      </c>
      <c r="P12710" s="102">
        <v>1</v>
      </c>
    </row>
    <row r="12711" spans="2:16" x14ac:dyDescent="0.25">
      <c r="B12711" s="103"/>
      <c r="C12711" s="103"/>
      <c r="L12711" s="102" t="str">
        <f>[2]!Table1[[#This Row],[Orgn]]&amp;"-"&amp;[2]!Table1[[#This Row],[Dest]]</f>
        <v>SSH-FCO</v>
      </c>
      <c r="M12711" s="102" t="str">
        <f t="shared" si="198"/>
        <v>ADT</v>
      </c>
      <c r="N12711" s="102">
        <f>WEEKDAY([2]!Table1[[#This Row],[Travel Date]],2)</f>
        <v>6</v>
      </c>
      <c r="P12711" s="102">
        <v>1</v>
      </c>
    </row>
    <row r="12712" spans="2:16" x14ac:dyDescent="0.25">
      <c r="B12712" s="103"/>
      <c r="C12712" s="103"/>
      <c r="L12712" s="102" t="str">
        <f>[2]!Table1[[#This Row],[Orgn]]&amp;"-"&amp;[2]!Table1[[#This Row],[Dest]]</f>
        <v>SSH-FCO</v>
      </c>
      <c r="M12712" s="102" t="str">
        <f t="shared" si="198"/>
        <v>ADT</v>
      </c>
      <c r="N12712" s="102">
        <f>WEEKDAY([2]!Table1[[#This Row],[Travel Date]],2)</f>
        <v>6</v>
      </c>
      <c r="P12712" s="102">
        <v>1</v>
      </c>
    </row>
    <row r="12713" spans="2:16" x14ac:dyDescent="0.25">
      <c r="B12713" s="103"/>
      <c r="C12713" s="103"/>
      <c r="L12713" s="102" t="str">
        <f>[2]!Table1[[#This Row],[Orgn]]&amp;"-"&amp;[2]!Table1[[#This Row],[Dest]]</f>
        <v>SSH-FCO</v>
      </c>
      <c r="M12713" s="102" t="str">
        <f t="shared" si="198"/>
        <v>ADT</v>
      </c>
      <c r="N12713" s="102">
        <f>WEEKDAY([2]!Table1[[#This Row],[Travel Date]],2)</f>
        <v>6</v>
      </c>
      <c r="P12713" s="102">
        <v>1</v>
      </c>
    </row>
    <row r="12714" spans="2:16" x14ac:dyDescent="0.25">
      <c r="B12714" s="103"/>
      <c r="C12714" s="103"/>
      <c r="L12714" s="102" t="str">
        <f>[2]!Table1[[#This Row],[Orgn]]&amp;"-"&amp;[2]!Table1[[#This Row],[Dest]]</f>
        <v>SSH-FCO</v>
      </c>
      <c r="M12714" s="102" t="str">
        <f t="shared" si="198"/>
        <v>ADT</v>
      </c>
      <c r="N12714" s="102">
        <f>WEEKDAY([2]!Table1[[#This Row],[Travel Date]],2)</f>
        <v>6</v>
      </c>
      <c r="P12714" s="102">
        <v>1</v>
      </c>
    </row>
    <row r="12715" spans="2:16" x14ac:dyDescent="0.25">
      <c r="B12715" s="103"/>
      <c r="C12715" s="103"/>
      <c r="L12715" s="102" t="str">
        <f>[2]!Table1[[#This Row],[Orgn]]&amp;"-"&amp;[2]!Table1[[#This Row],[Dest]]</f>
        <v>SSH-FCO</v>
      </c>
      <c r="M12715" s="102" t="str">
        <f t="shared" si="198"/>
        <v>ADT</v>
      </c>
      <c r="N12715" s="102">
        <f>WEEKDAY([2]!Table1[[#This Row],[Travel Date]],2)</f>
        <v>6</v>
      </c>
      <c r="P12715" s="102">
        <v>1</v>
      </c>
    </row>
    <row r="12716" spans="2:16" x14ac:dyDescent="0.25">
      <c r="B12716" s="103"/>
      <c r="C12716" s="103"/>
      <c r="L12716" s="102" t="str">
        <f>[2]!Table1[[#This Row],[Orgn]]&amp;"-"&amp;[2]!Table1[[#This Row],[Dest]]</f>
        <v>SSH-FCO</v>
      </c>
      <c r="M12716" s="102" t="str">
        <f t="shared" si="198"/>
        <v>ADT</v>
      </c>
      <c r="N12716" s="102">
        <f>WEEKDAY([2]!Table1[[#This Row],[Travel Date]],2)</f>
        <v>6</v>
      </c>
      <c r="P12716" s="102">
        <v>1</v>
      </c>
    </row>
    <row r="12717" spans="2:16" x14ac:dyDescent="0.25">
      <c r="B12717" s="103"/>
      <c r="C12717" s="103"/>
      <c r="L12717" s="102" t="str">
        <f>[2]!Table1[[#This Row],[Orgn]]&amp;"-"&amp;[2]!Table1[[#This Row],[Dest]]</f>
        <v>SSH-FCO</v>
      </c>
      <c r="M12717" s="102" t="str">
        <f t="shared" si="198"/>
        <v>ADT</v>
      </c>
      <c r="N12717" s="102">
        <f>WEEKDAY([2]!Table1[[#This Row],[Travel Date]],2)</f>
        <v>6</v>
      </c>
      <c r="P12717" s="102">
        <v>1</v>
      </c>
    </row>
    <row r="12718" spans="2:16" x14ac:dyDescent="0.25">
      <c r="B12718" s="103"/>
      <c r="C12718" s="103"/>
      <c r="L12718" s="102" t="str">
        <f>[2]!Table1[[#This Row],[Orgn]]&amp;"-"&amp;[2]!Table1[[#This Row],[Dest]]</f>
        <v>SSH-FCO</v>
      </c>
      <c r="M12718" s="102" t="str">
        <f t="shared" si="198"/>
        <v>ADT</v>
      </c>
      <c r="N12718" s="102">
        <f>WEEKDAY([2]!Table1[[#This Row],[Travel Date]],2)</f>
        <v>6</v>
      </c>
      <c r="P12718" s="102">
        <v>1</v>
      </c>
    </row>
    <row r="12719" spans="2:16" x14ac:dyDescent="0.25">
      <c r="B12719" s="103"/>
      <c r="C12719" s="103"/>
      <c r="L12719" s="102" t="str">
        <f>[2]!Table1[[#This Row],[Orgn]]&amp;"-"&amp;[2]!Table1[[#This Row],[Dest]]</f>
        <v>SSH-FCO</v>
      </c>
      <c r="M12719" s="102" t="str">
        <f t="shared" si="198"/>
        <v>ADT</v>
      </c>
      <c r="N12719" s="102">
        <f>WEEKDAY([2]!Table1[[#This Row],[Travel Date]],2)</f>
        <v>6</v>
      </c>
      <c r="P12719" s="102">
        <v>1</v>
      </c>
    </row>
    <row r="12720" spans="2:16" x14ac:dyDescent="0.25">
      <c r="B12720" s="103"/>
      <c r="C12720" s="103"/>
      <c r="L12720" s="102" t="str">
        <f>[2]!Table1[[#This Row],[Orgn]]&amp;"-"&amp;[2]!Table1[[#This Row],[Dest]]</f>
        <v>SSH-FCO</v>
      </c>
      <c r="M12720" s="102" t="str">
        <f t="shared" si="198"/>
        <v>ADT</v>
      </c>
      <c r="N12720" s="102">
        <f>WEEKDAY([2]!Table1[[#This Row],[Travel Date]],2)</f>
        <v>6</v>
      </c>
      <c r="P12720" s="102">
        <v>1</v>
      </c>
    </row>
    <row r="12721" spans="2:16" x14ac:dyDescent="0.25">
      <c r="B12721" s="103"/>
      <c r="C12721" s="103"/>
      <c r="L12721" s="102" t="str">
        <f>[2]!Table1[[#This Row],[Orgn]]&amp;"-"&amp;[2]!Table1[[#This Row],[Dest]]</f>
        <v>SSH-FCO</v>
      </c>
      <c r="M12721" s="102" t="str">
        <f t="shared" si="198"/>
        <v>ADT</v>
      </c>
      <c r="N12721" s="102">
        <f>WEEKDAY([2]!Table1[[#This Row],[Travel Date]],2)</f>
        <v>6</v>
      </c>
      <c r="P12721" s="102">
        <v>1</v>
      </c>
    </row>
    <row r="12722" spans="2:16" x14ac:dyDescent="0.25">
      <c r="B12722" s="103"/>
      <c r="C12722" s="103"/>
      <c r="L12722" s="102" t="str">
        <f>[2]!Table1[[#This Row],[Orgn]]&amp;"-"&amp;[2]!Table1[[#This Row],[Dest]]</f>
        <v>SSH-FCO</v>
      </c>
      <c r="M12722" s="102" t="str">
        <f t="shared" si="198"/>
        <v>ADT</v>
      </c>
      <c r="N12722" s="102">
        <f>WEEKDAY([2]!Table1[[#This Row],[Travel Date]],2)</f>
        <v>6</v>
      </c>
      <c r="P12722" s="102">
        <v>1</v>
      </c>
    </row>
    <row r="12723" spans="2:16" x14ac:dyDescent="0.25">
      <c r="B12723" s="103"/>
      <c r="C12723" s="103"/>
      <c r="L12723" s="102" t="str">
        <f>[2]!Table1[[#This Row],[Orgn]]&amp;"-"&amp;[2]!Table1[[#This Row],[Dest]]</f>
        <v>SSH-FCO</v>
      </c>
      <c r="M12723" s="102" t="str">
        <f t="shared" si="198"/>
        <v>ADT</v>
      </c>
      <c r="N12723" s="102">
        <f>WEEKDAY([2]!Table1[[#This Row],[Travel Date]],2)</f>
        <v>6</v>
      </c>
      <c r="P12723" s="102">
        <v>1</v>
      </c>
    </row>
    <row r="12724" spans="2:16" x14ac:dyDescent="0.25">
      <c r="B12724" s="103"/>
      <c r="C12724" s="103"/>
      <c r="L12724" s="102" t="str">
        <f>[2]!Table1[[#This Row],[Orgn]]&amp;"-"&amp;[2]!Table1[[#This Row],[Dest]]</f>
        <v>SSH-FCO</v>
      </c>
      <c r="M12724" s="102" t="str">
        <f t="shared" si="198"/>
        <v>ADT</v>
      </c>
      <c r="N12724" s="102">
        <f>WEEKDAY([2]!Table1[[#This Row],[Travel Date]],2)</f>
        <v>6</v>
      </c>
      <c r="P12724" s="102">
        <v>1</v>
      </c>
    </row>
    <row r="12725" spans="2:16" x14ac:dyDescent="0.25">
      <c r="B12725" s="103"/>
      <c r="C12725" s="103"/>
      <c r="L12725" s="102" t="str">
        <f>[2]!Table1[[#This Row],[Orgn]]&amp;"-"&amp;[2]!Table1[[#This Row],[Dest]]</f>
        <v>SSH-FCO</v>
      </c>
      <c r="M12725" s="102" t="str">
        <f t="shared" si="198"/>
        <v>ADT</v>
      </c>
      <c r="N12725" s="102">
        <f>WEEKDAY([2]!Table1[[#This Row],[Travel Date]],2)</f>
        <v>6</v>
      </c>
      <c r="P12725" s="102">
        <v>1</v>
      </c>
    </row>
    <row r="12726" spans="2:16" x14ac:dyDescent="0.25">
      <c r="B12726" s="103"/>
      <c r="C12726" s="103"/>
      <c r="L12726" s="102" t="str">
        <f>[2]!Table1[[#This Row],[Orgn]]&amp;"-"&amp;[2]!Table1[[#This Row],[Dest]]</f>
        <v>SSH-FCO</v>
      </c>
      <c r="M12726" s="102" t="str">
        <f t="shared" si="198"/>
        <v>ADT</v>
      </c>
      <c r="N12726" s="102">
        <f>WEEKDAY([2]!Table1[[#This Row],[Travel Date]],2)</f>
        <v>6</v>
      </c>
      <c r="P12726" s="102">
        <v>1</v>
      </c>
    </row>
    <row r="12727" spans="2:16" x14ac:dyDescent="0.25">
      <c r="B12727" s="103"/>
      <c r="C12727" s="103"/>
      <c r="L12727" s="102" t="str">
        <f>[2]!Table1[[#This Row],[Orgn]]&amp;"-"&amp;[2]!Table1[[#This Row],[Dest]]</f>
        <v>SSH-FCO</v>
      </c>
      <c r="M12727" s="102" t="str">
        <f t="shared" si="198"/>
        <v>ADT</v>
      </c>
      <c r="N12727" s="102">
        <f>WEEKDAY([2]!Table1[[#This Row],[Travel Date]],2)</f>
        <v>6</v>
      </c>
      <c r="P12727" s="102">
        <v>1</v>
      </c>
    </row>
    <row r="12728" spans="2:16" x14ac:dyDescent="0.25">
      <c r="B12728" s="103"/>
      <c r="C12728" s="103"/>
      <c r="L12728" s="102" t="str">
        <f>[2]!Table1[[#This Row],[Orgn]]&amp;"-"&amp;[2]!Table1[[#This Row],[Dest]]</f>
        <v>SSH-FCO</v>
      </c>
      <c r="M12728" s="102" t="str">
        <f t="shared" si="198"/>
        <v>ADT</v>
      </c>
      <c r="N12728" s="102">
        <f>WEEKDAY([2]!Table1[[#This Row],[Travel Date]],2)</f>
        <v>6</v>
      </c>
      <c r="P12728" s="102">
        <v>1</v>
      </c>
    </row>
    <row r="12729" spans="2:16" x14ac:dyDescent="0.25">
      <c r="B12729" s="103"/>
      <c r="C12729" s="103"/>
      <c r="L12729" s="102" t="str">
        <f>[2]!Table1[[#This Row],[Orgn]]&amp;"-"&amp;[2]!Table1[[#This Row],[Dest]]</f>
        <v>SSH-FCO</v>
      </c>
      <c r="M12729" s="102" t="str">
        <f t="shared" si="198"/>
        <v>ADT</v>
      </c>
      <c r="N12729" s="102">
        <f>WEEKDAY([2]!Table1[[#This Row],[Travel Date]],2)</f>
        <v>6</v>
      </c>
      <c r="P12729" s="102">
        <v>1</v>
      </c>
    </row>
    <row r="12730" spans="2:16" x14ac:dyDescent="0.25">
      <c r="B12730" s="103"/>
      <c r="C12730" s="103"/>
      <c r="L12730" s="102" t="str">
        <f>[2]!Table1[[#This Row],[Orgn]]&amp;"-"&amp;[2]!Table1[[#This Row],[Dest]]</f>
        <v>SSH-FCO</v>
      </c>
      <c r="M12730" s="102" t="str">
        <f t="shared" si="198"/>
        <v>ADT</v>
      </c>
      <c r="N12730" s="102">
        <f>WEEKDAY([2]!Table1[[#This Row],[Travel Date]],2)</f>
        <v>6</v>
      </c>
      <c r="P12730" s="102">
        <v>1</v>
      </c>
    </row>
    <row r="12731" spans="2:16" x14ac:dyDescent="0.25">
      <c r="B12731" s="103"/>
      <c r="C12731" s="103"/>
      <c r="L12731" s="102" t="str">
        <f>[2]!Table1[[#This Row],[Orgn]]&amp;"-"&amp;[2]!Table1[[#This Row],[Dest]]</f>
        <v>SSH-FCO</v>
      </c>
      <c r="M12731" s="102" t="str">
        <f t="shared" si="198"/>
        <v>ADT</v>
      </c>
      <c r="N12731" s="102">
        <f>WEEKDAY([2]!Table1[[#This Row],[Travel Date]],2)</f>
        <v>6</v>
      </c>
      <c r="P12731" s="102">
        <v>1</v>
      </c>
    </row>
    <row r="12732" spans="2:16" x14ac:dyDescent="0.25">
      <c r="B12732" s="103"/>
      <c r="C12732" s="103"/>
      <c r="L12732" s="102" t="str">
        <f>[2]!Table1[[#This Row],[Orgn]]&amp;"-"&amp;[2]!Table1[[#This Row],[Dest]]</f>
        <v>SSH-FCO</v>
      </c>
      <c r="M12732" s="102" t="str">
        <f t="shared" si="198"/>
        <v>ADT</v>
      </c>
      <c r="N12732" s="102">
        <f>WEEKDAY([2]!Table1[[#This Row],[Travel Date]],2)</f>
        <v>6</v>
      </c>
      <c r="P12732" s="102">
        <v>1</v>
      </c>
    </row>
    <row r="12733" spans="2:16" x14ac:dyDescent="0.25">
      <c r="B12733" s="103"/>
      <c r="C12733" s="103"/>
      <c r="L12733" s="102" t="str">
        <f>[2]!Table1[[#This Row],[Orgn]]&amp;"-"&amp;[2]!Table1[[#This Row],[Dest]]</f>
        <v>SSH-FCO</v>
      </c>
      <c r="M12733" s="102" t="str">
        <f t="shared" si="198"/>
        <v>ADT</v>
      </c>
      <c r="N12733" s="102">
        <f>WEEKDAY([2]!Table1[[#This Row],[Travel Date]],2)</f>
        <v>6</v>
      </c>
      <c r="P12733" s="102">
        <v>1</v>
      </c>
    </row>
    <row r="12734" spans="2:16" x14ac:dyDescent="0.25">
      <c r="B12734" s="103"/>
      <c r="C12734" s="103"/>
      <c r="L12734" s="102" t="str">
        <f>[2]!Table1[[#This Row],[Orgn]]&amp;"-"&amp;[2]!Table1[[#This Row],[Dest]]</f>
        <v>SSH-FCO</v>
      </c>
      <c r="M12734" s="102" t="str">
        <f t="shared" si="198"/>
        <v>ADT</v>
      </c>
      <c r="N12734" s="102">
        <f>WEEKDAY([2]!Table1[[#This Row],[Travel Date]],2)</f>
        <v>6</v>
      </c>
      <c r="P12734" s="102">
        <v>1</v>
      </c>
    </row>
    <row r="12735" spans="2:16" x14ac:dyDescent="0.25">
      <c r="B12735" s="103"/>
      <c r="C12735" s="103"/>
      <c r="L12735" s="102" t="str">
        <f>[2]!Table1[[#This Row],[Orgn]]&amp;"-"&amp;[2]!Table1[[#This Row],[Dest]]</f>
        <v>SSH-FCO</v>
      </c>
      <c r="M12735" s="102" t="str">
        <f t="shared" si="198"/>
        <v>ADT</v>
      </c>
      <c r="N12735" s="102">
        <f>WEEKDAY([2]!Table1[[#This Row],[Travel Date]],2)</f>
        <v>6</v>
      </c>
      <c r="P12735" s="102">
        <v>1</v>
      </c>
    </row>
    <row r="12736" spans="2:16" x14ac:dyDescent="0.25">
      <c r="B12736" s="103"/>
      <c r="C12736" s="103"/>
      <c r="L12736" s="102" t="str">
        <f>[2]!Table1[[#This Row],[Orgn]]&amp;"-"&amp;[2]!Table1[[#This Row],[Dest]]</f>
        <v>SSH-FCO</v>
      </c>
      <c r="M12736" s="102" t="str">
        <f t="shared" si="198"/>
        <v>ADT</v>
      </c>
      <c r="N12736" s="102">
        <f>WEEKDAY([2]!Table1[[#This Row],[Travel Date]],2)</f>
        <v>6</v>
      </c>
      <c r="P12736" s="102">
        <v>1</v>
      </c>
    </row>
    <row r="12737" spans="2:16" x14ac:dyDescent="0.25">
      <c r="B12737" s="103"/>
      <c r="C12737" s="103"/>
      <c r="L12737" s="102" t="str">
        <f>[2]!Table1[[#This Row],[Orgn]]&amp;"-"&amp;[2]!Table1[[#This Row],[Dest]]</f>
        <v>SSH-FCO</v>
      </c>
      <c r="M12737" s="102" t="str">
        <f t="shared" si="198"/>
        <v>ADT</v>
      </c>
      <c r="N12737" s="102">
        <f>WEEKDAY([2]!Table1[[#This Row],[Travel Date]],2)</f>
        <v>6</v>
      </c>
      <c r="P12737" s="102">
        <v>1</v>
      </c>
    </row>
    <row r="12738" spans="2:16" x14ac:dyDescent="0.25">
      <c r="B12738" s="103"/>
      <c r="C12738" s="103"/>
      <c r="L12738" s="102" t="str">
        <f>[2]!Table1[[#This Row],[Orgn]]&amp;"-"&amp;[2]!Table1[[#This Row],[Dest]]</f>
        <v>SSH-FCO</v>
      </c>
      <c r="M12738" s="102" t="str">
        <f t="shared" ref="M12738:M12801" si="199">IF(TRIM(C12738)="INF", "INF", IF(TRIM(C12738)="CHD", "CHD", "ADT"))</f>
        <v>ADT</v>
      </c>
      <c r="N12738" s="102">
        <f>WEEKDAY([2]!Table1[[#This Row],[Travel Date]],2)</f>
        <v>6</v>
      </c>
      <c r="P12738" s="102">
        <v>1</v>
      </c>
    </row>
    <row r="12739" spans="2:16" x14ac:dyDescent="0.25">
      <c r="B12739" s="103"/>
      <c r="C12739" s="103"/>
      <c r="L12739" s="102" t="str">
        <f>[2]!Table1[[#This Row],[Orgn]]&amp;"-"&amp;[2]!Table1[[#This Row],[Dest]]</f>
        <v>SSH-FCO</v>
      </c>
      <c r="M12739" s="102" t="str">
        <f t="shared" si="199"/>
        <v>ADT</v>
      </c>
      <c r="N12739" s="102">
        <f>WEEKDAY([2]!Table1[[#This Row],[Travel Date]],2)</f>
        <v>6</v>
      </c>
      <c r="P12739" s="102">
        <v>1</v>
      </c>
    </row>
    <row r="12740" spans="2:16" x14ac:dyDescent="0.25">
      <c r="B12740" s="103"/>
      <c r="C12740" s="103"/>
      <c r="L12740" s="102" t="str">
        <f>[2]!Table1[[#This Row],[Orgn]]&amp;"-"&amp;[2]!Table1[[#This Row],[Dest]]</f>
        <v>SSH-FCO</v>
      </c>
      <c r="M12740" s="102" t="str">
        <f t="shared" si="199"/>
        <v>ADT</v>
      </c>
      <c r="N12740" s="102">
        <f>WEEKDAY([2]!Table1[[#This Row],[Travel Date]],2)</f>
        <v>6</v>
      </c>
      <c r="P12740" s="102">
        <v>1</v>
      </c>
    </row>
    <row r="12741" spans="2:16" x14ac:dyDescent="0.25">
      <c r="B12741" s="103"/>
      <c r="C12741" s="103"/>
      <c r="L12741" s="102" t="str">
        <f>[2]!Table1[[#This Row],[Orgn]]&amp;"-"&amp;[2]!Table1[[#This Row],[Dest]]</f>
        <v>SSH-FCO</v>
      </c>
      <c r="M12741" s="102" t="str">
        <f t="shared" si="199"/>
        <v>ADT</v>
      </c>
      <c r="N12741" s="102">
        <f>WEEKDAY([2]!Table1[[#This Row],[Travel Date]],2)</f>
        <v>6</v>
      </c>
      <c r="P12741" s="102">
        <v>1</v>
      </c>
    </row>
    <row r="12742" spans="2:16" x14ac:dyDescent="0.25">
      <c r="B12742" s="103"/>
      <c r="C12742" s="103"/>
      <c r="L12742" s="102" t="str">
        <f>[2]!Table1[[#This Row],[Orgn]]&amp;"-"&amp;[2]!Table1[[#This Row],[Dest]]</f>
        <v>SSH-FCO</v>
      </c>
      <c r="M12742" s="102" t="str">
        <f t="shared" si="199"/>
        <v>ADT</v>
      </c>
      <c r="N12742" s="102">
        <f>WEEKDAY([2]!Table1[[#This Row],[Travel Date]],2)</f>
        <v>6</v>
      </c>
      <c r="P12742" s="102">
        <v>1</v>
      </c>
    </row>
    <row r="12743" spans="2:16" x14ac:dyDescent="0.25">
      <c r="B12743" s="103"/>
      <c r="C12743" s="103"/>
      <c r="L12743" s="102" t="str">
        <f>[2]!Table1[[#This Row],[Orgn]]&amp;"-"&amp;[2]!Table1[[#This Row],[Dest]]</f>
        <v>SSH-FCO</v>
      </c>
      <c r="M12743" s="102" t="str">
        <f t="shared" si="199"/>
        <v>ADT</v>
      </c>
      <c r="N12743" s="102">
        <f>WEEKDAY([2]!Table1[[#This Row],[Travel Date]],2)</f>
        <v>6</v>
      </c>
      <c r="P12743" s="102">
        <v>1</v>
      </c>
    </row>
    <row r="12744" spans="2:16" x14ac:dyDescent="0.25">
      <c r="B12744" s="103"/>
      <c r="C12744" s="103"/>
      <c r="L12744" s="102" t="str">
        <f>[2]!Table1[[#This Row],[Orgn]]&amp;"-"&amp;[2]!Table1[[#This Row],[Dest]]</f>
        <v>SSH-FCO</v>
      </c>
      <c r="M12744" s="102" t="str">
        <f t="shared" si="199"/>
        <v>ADT</v>
      </c>
      <c r="N12744" s="102">
        <f>WEEKDAY([2]!Table1[[#This Row],[Travel Date]],2)</f>
        <v>6</v>
      </c>
      <c r="P12744" s="102">
        <v>1</v>
      </c>
    </row>
    <row r="12745" spans="2:16" x14ac:dyDescent="0.25">
      <c r="B12745" s="103"/>
      <c r="C12745" s="103"/>
      <c r="L12745" s="102" t="str">
        <f>[2]!Table1[[#This Row],[Orgn]]&amp;"-"&amp;[2]!Table1[[#This Row],[Dest]]</f>
        <v>SSH-FCO</v>
      </c>
      <c r="M12745" s="102" t="str">
        <f t="shared" si="199"/>
        <v>ADT</v>
      </c>
      <c r="N12745" s="102">
        <f>WEEKDAY([2]!Table1[[#This Row],[Travel Date]],2)</f>
        <v>6</v>
      </c>
      <c r="P12745" s="102">
        <v>1</v>
      </c>
    </row>
    <row r="12746" spans="2:16" x14ac:dyDescent="0.25">
      <c r="B12746" s="103"/>
      <c r="C12746" s="103"/>
      <c r="L12746" s="102" t="str">
        <f>[2]!Table1[[#This Row],[Orgn]]&amp;"-"&amp;[2]!Table1[[#This Row],[Dest]]</f>
        <v>SSH-FCO</v>
      </c>
      <c r="M12746" s="102" t="str">
        <f t="shared" si="199"/>
        <v>ADT</v>
      </c>
      <c r="N12746" s="102">
        <f>WEEKDAY([2]!Table1[[#This Row],[Travel Date]],2)</f>
        <v>6</v>
      </c>
      <c r="P12746" s="102">
        <v>1</v>
      </c>
    </row>
    <row r="12747" spans="2:16" x14ac:dyDescent="0.25">
      <c r="B12747" s="103"/>
      <c r="C12747" s="103"/>
      <c r="L12747" s="102" t="str">
        <f>[2]!Table1[[#This Row],[Orgn]]&amp;"-"&amp;[2]!Table1[[#This Row],[Dest]]</f>
        <v>SSH-FCO</v>
      </c>
      <c r="M12747" s="102" t="str">
        <f t="shared" si="199"/>
        <v>ADT</v>
      </c>
      <c r="N12747" s="102">
        <f>WEEKDAY([2]!Table1[[#This Row],[Travel Date]],2)</f>
        <v>6</v>
      </c>
      <c r="P12747" s="102">
        <v>1</v>
      </c>
    </row>
    <row r="12748" spans="2:16" x14ac:dyDescent="0.25">
      <c r="B12748" s="103"/>
      <c r="C12748" s="103"/>
      <c r="L12748" s="102" t="str">
        <f>[2]!Table1[[#This Row],[Orgn]]&amp;"-"&amp;[2]!Table1[[#This Row],[Dest]]</f>
        <v>SSH-FCO</v>
      </c>
      <c r="M12748" s="102" t="str">
        <f t="shared" si="199"/>
        <v>ADT</v>
      </c>
      <c r="N12748" s="102">
        <f>WEEKDAY([2]!Table1[[#This Row],[Travel Date]],2)</f>
        <v>6</v>
      </c>
      <c r="P12748" s="102">
        <v>1</v>
      </c>
    </row>
    <row r="12749" spans="2:16" x14ac:dyDescent="0.25">
      <c r="B12749" s="103"/>
      <c r="C12749" s="103"/>
      <c r="L12749" s="102" t="str">
        <f>[2]!Table1[[#This Row],[Orgn]]&amp;"-"&amp;[2]!Table1[[#This Row],[Dest]]</f>
        <v>SSH-FCO</v>
      </c>
      <c r="M12749" s="102" t="str">
        <f t="shared" si="199"/>
        <v>ADT</v>
      </c>
      <c r="N12749" s="102">
        <f>WEEKDAY([2]!Table1[[#This Row],[Travel Date]],2)</f>
        <v>6</v>
      </c>
      <c r="P12749" s="102">
        <v>1</v>
      </c>
    </row>
    <row r="12750" spans="2:16" x14ac:dyDescent="0.25">
      <c r="B12750" s="103"/>
      <c r="C12750" s="103"/>
      <c r="L12750" s="102" t="str">
        <f>[2]!Table1[[#This Row],[Orgn]]&amp;"-"&amp;[2]!Table1[[#This Row],[Dest]]</f>
        <v>SSH-FCO</v>
      </c>
      <c r="M12750" s="102" t="str">
        <f t="shared" si="199"/>
        <v>ADT</v>
      </c>
      <c r="N12750" s="102">
        <f>WEEKDAY([2]!Table1[[#This Row],[Travel Date]],2)</f>
        <v>6</v>
      </c>
      <c r="P12750" s="102">
        <v>1</v>
      </c>
    </row>
    <row r="12751" spans="2:16" x14ac:dyDescent="0.25">
      <c r="B12751" s="103"/>
      <c r="C12751" s="103"/>
      <c r="L12751" s="102" t="str">
        <f>[2]!Table1[[#This Row],[Orgn]]&amp;"-"&amp;[2]!Table1[[#This Row],[Dest]]</f>
        <v>SSH-FCO</v>
      </c>
      <c r="M12751" s="102" t="str">
        <f t="shared" si="199"/>
        <v>ADT</v>
      </c>
      <c r="N12751" s="102">
        <f>WEEKDAY([2]!Table1[[#This Row],[Travel Date]],2)</f>
        <v>6</v>
      </c>
      <c r="P12751" s="102">
        <v>1</v>
      </c>
    </row>
    <row r="12752" spans="2:16" x14ac:dyDescent="0.25">
      <c r="B12752" s="103"/>
      <c r="C12752" s="103"/>
      <c r="L12752" s="102" t="str">
        <f>[2]!Table1[[#This Row],[Orgn]]&amp;"-"&amp;[2]!Table1[[#This Row],[Dest]]</f>
        <v>SSH-FCO</v>
      </c>
      <c r="M12752" s="102" t="str">
        <f t="shared" si="199"/>
        <v>ADT</v>
      </c>
      <c r="N12752" s="102">
        <f>WEEKDAY([2]!Table1[[#This Row],[Travel Date]],2)</f>
        <v>6</v>
      </c>
      <c r="P12752" s="102">
        <v>1</v>
      </c>
    </row>
    <row r="12753" spans="2:16" x14ac:dyDescent="0.25">
      <c r="B12753" s="103"/>
      <c r="C12753" s="103"/>
      <c r="L12753" s="102" t="str">
        <f>[2]!Table1[[#This Row],[Orgn]]&amp;"-"&amp;[2]!Table1[[#This Row],[Dest]]</f>
        <v>SSH-FCO</v>
      </c>
      <c r="M12753" s="102" t="str">
        <f t="shared" si="199"/>
        <v>ADT</v>
      </c>
      <c r="N12753" s="102">
        <f>WEEKDAY([2]!Table1[[#This Row],[Travel Date]],2)</f>
        <v>6</v>
      </c>
      <c r="P12753" s="102">
        <v>1</v>
      </c>
    </row>
    <row r="12754" spans="2:16" x14ac:dyDescent="0.25">
      <c r="B12754" s="103"/>
      <c r="C12754" s="103"/>
      <c r="L12754" s="102" t="str">
        <f>[2]!Table1[[#This Row],[Orgn]]&amp;"-"&amp;[2]!Table1[[#This Row],[Dest]]</f>
        <v>SSH-FCO</v>
      </c>
      <c r="M12754" s="102" t="str">
        <f t="shared" si="199"/>
        <v>ADT</v>
      </c>
      <c r="N12754" s="102">
        <f>WEEKDAY([2]!Table1[[#This Row],[Travel Date]],2)</f>
        <v>6</v>
      </c>
      <c r="P12754" s="102">
        <v>1</v>
      </c>
    </row>
    <row r="12755" spans="2:16" x14ac:dyDescent="0.25">
      <c r="B12755" s="103"/>
      <c r="C12755" s="103"/>
      <c r="L12755" s="102" t="str">
        <f>[2]!Table1[[#This Row],[Orgn]]&amp;"-"&amp;[2]!Table1[[#This Row],[Dest]]</f>
        <v>SSH-FCO</v>
      </c>
      <c r="M12755" s="102" t="str">
        <f t="shared" si="199"/>
        <v>ADT</v>
      </c>
      <c r="N12755" s="102">
        <f>WEEKDAY([2]!Table1[[#This Row],[Travel Date]],2)</f>
        <v>6</v>
      </c>
      <c r="P12755" s="102">
        <v>1</v>
      </c>
    </row>
    <row r="12756" spans="2:16" x14ac:dyDescent="0.25">
      <c r="B12756" s="103"/>
      <c r="C12756" s="103"/>
      <c r="L12756" s="102" t="str">
        <f>[2]!Table1[[#This Row],[Orgn]]&amp;"-"&amp;[2]!Table1[[#This Row],[Dest]]</f>
        <v>SSH-FCO</v>
      </c>
      <c r="M12756" s="102" t="str">
        <f t="shared" si="199"/>
        <v>ADT</v>
      </c>
      <c r="N12756" s="102">
        <f>WEEKDAY([2]!Table1[[#This Row],[Travel Date]],2)</f>
        <v>6</v>
      </c>
      <c r="P12756" s="102">
        <v>1</v>
      </c>
    </row>
    <row r="12757" spans="2:16" x14ac:dyDescent="0.25">
      <c r="B12757" s="103"/>
      <c r="C12757" s="103"/>
      <c r="L12757" s="102" t="str">
        <f>[2]!Table1[[#This Row],[Orgn]]&amp;"-"&amp;[2]!Table1[[#This Row],[Dest]]</f>
        <v>SSH-FCO</v>
      </c>
      <c r="M12757" s="102" t="str">
        <f t="shared" si="199"/>
        <v>ADT</v>
      </c>
      <c r="N12757" s="102">
        <f>WEEKDAY([2]!Table1[[#This Row],[Travel Date]],2)</f>
        <v>6</v>
      </c>
      <c r="P12757" s="102">
        <v>1</v>
      </c>
    </row>
    <row r="12758" spans="2:16" x14ac:dyDescent="0.25">
      <c r="B12758" s="103"/>
      <c r="C12758" s="103"/>
      <c r="L12758" s="102" t="str">
        <f>[2]!Table1[[#This Row],[Orgn]]&amp;"-"&amp;[2]!Table1[[#This Row],[Dest]]</f>
        <v>SSH-FCO</v>
      </c>
      <c r="M12758" s="102" t="str">
        <f t="shared" si="199"/>
        <v>ADT</v>
      </c>
      <c r="N12758" s="102">
        <f>WEEKDAY([2]!Table1[[#This Row],[Travel Date]],2)</f>
        <v>6</v>
      </c>
      <c r="P12758" s="102">
        <v>1</v>
      </c>
    </row>
    <row r="12759" spans="2:16" x14ac:dyDescent="0.25">
      <c r="B12759" s="103"/>
      <c r="C12759" s="103"/>
      <c r="L12759" s="102" t="str">
        <f>[2]!Table1[[#This Row],[Orgn]]&amp;"-"&amp;[2]!Table1[[#This Row],[Dest]]</f>
        <v>SSH-FCO</v>
      </c>
      <c r="M12759" s="102" t="str">
        <f t="shared" si="199"/>
        <v>ADT</v>
      </c>
      <c r="N12759" s="102">
        <f>WEEKDAY([2]!Table1[[#This Row],[Travel Date]],2)</f>
        <v>6</v>
      </c>
      <c r="P12759" s="102">
        <v>1</v>
      </c>
    </row>
    <row r="12760" spans="2:16" x14ac:dyDescent="0.25">
      <c r="B12760" s="103"/>
      <c r="C12760" s="103"/>
      <c r="L12760" s="102" t="str">
        <f>[2]!Table1[[#This Row],[Orgn]]&amp;"-"&amp;[2]!Table1[[#This Row],[Dest]]</f>
        <v>FCO-SSH</v>
      </c>
      <c r="M12760" s="102" t="str">
        <f t="shared" si="199"/>
        <v>ADT</v>
      </c>
      <c r="N12760" s="102">
        <f>WEEKDAY([2]!Table1[[#This Row],[Travel Date]],2)</f>
        <v>6</v>
      </c>
      <c r="P12760" s="102">
        <v>1</v>
      </c>
    </row>
    <row r="12761" spans="2:16" x14ac:dyDescent="0.25">
      <c r="B12761" s="103"/>
      <c r="C12761" s="103"/>
      <c r="L12761" s="102" t="str">
        <f>[2]!Table1[[#This Row],[Orgn]]&amp;"-"&amp;[2]!Table1[[#This Row],[Dest]]</f>
        <v>FCO-SSH</v>
      </c>
      <c r="M12761" s="102" t="str">
        <f t="shared" si="199"/>
        <v>ADT</v>
      </c>
      <c r="N12761" s="102">
        <f>WEEKDAY([2]!Table1[[#This Row],[Travel Date]],2)</f>
        <v>6</v>
      </c>
      <c r="P12761" s="102">
        <v>1</v>
      </c>
    </row>
    <row r="12762" spans="2:16" x14ac:dyDescent="0.25">
      <c r="B12762" s="103"/>
      <c r="C12762" s="103"/>
      <c r="L12762" s="102" t="str">
        <f>[2]!Table1[[#This Row],[Orgn]]&amp;"-"&amp;[2]!Table1[[#This Row],[Dest]]</f>
        <v>FCO-SSH</v>
      </c>
      <c r="M12762" s="102" t="str">
        <f t="shared" si="199"/>
        <v>ADT</v>
      </c>
      <c r="N12762" s="102">
        <f>WEEKDAY([2]!Table1[[#This Row],[Travel Date]],2)</f>
        <v>6</v>
      </c>
      <c r="P12762" s="102">
        <v>1</v>
      </c>
    </row>
    <row r="12763" spans="2:16" x14ac:dyDescent="0.25">
      <c r="B12763" s="103"/>
      <c r="C12763" s="103"/>
      <c r="L12763" s="102" t="str">
        <f>[2]!Table1[[#This Row],[Orgn]]&amp;"-"&amp;[2]!Table1[[#This Row],[Dest]]</f>
        <v>FCO-SSH</v>
      </c>
      <c r="M12763" s="102" t="str">
        <f t="shared" si="199"/>
        <v>ADT</v>
      </c>
      <c r="N12763" s="102">
        <f>WEEKDAY([2]!Table1[[#This Row],[Travel Date]],2)</f>
        <v>6</v>
      </c>
      <c r="P12763" s="102">
        <v>1</v>
      </c>
    </row>
    <row r="12764" spans="2:16" x14ac:dyDescent="0.25">
      <c r="B12764" s="103"/>
      <c r="C12764" s="103"/>
      <c r="L12764" s="102" t="str">
        <f>[2]!Table1[[#This Row],[Orgn]]&amp;"-"&amp;[2]!Table1[[#This Row],[Dest]]</f>
        <v>FCO-SSH</v>
      </c>
      <c r="M12764" s="102" t="str">
        <f t="shared" si="199"/>
        <v>ADT</v>
      </c>
      <c r="N12764" s="102">
        <f>WEEKDAY([2]!Table1[[#This Row],[Travel Date]],2)</f>
        <v>6</v>
      </c>
      <c r="P12764" s="102">
        <v>1</v>
      </c>
    </row>
    <row r="12765" spans="2:16" x14ac:dyDescent="0.25">
      <c r="B12765" s="103"/>
      <c r="C12765" s="103"/>
      <c r="L12765" s="102" t="str">
        <f>[2]!Table1[[#This Row],[Orgn]]&amp;"-"&amp;[2]!Table1[[#This Row],[Dest]]</f>
        <v>FCO-SSH</v>
      </c>
      <c r="M12765" s="102" t="str">
        <f t="shared" si="199"/>
        <v>ADT</v>
      </c>
      <c r="N12765" s="102">
        <f>WEEKDAY([2]!Table1[[#This Row],[Travel Date]],2)</f>
        <v>6</v>
      </c>
      <c r="P12765" s="102">
        <v>1</v>
      </c>
    </row>
    <row r="12766" spans="2:16" x14ac:dyDescent="0.25">
      <c r="B12766" s="103"/>
      <c r="C12766" s="103"/>
      <c r="L12766" s="102" t="str">
        <f>[2]!Table1[[#This Row],[Orgn]]&amp;"-"&amp;[2]!Table1[[#This Row],[Dest]]</f>
        <v>FCO-SSH</v>
      </c>
      <c r="M12766" s="102" t="str">
        <f t="shared" si="199"/>
        <v>ADT</v>
      </c>
      <c r="N12766" s="102">
        <f>WEEKDAY([2]!Table1[[#This Row],[Travel Date]],2)</f>
        <v>6</v>
      </c>
      <c r="P12766" s="102">
        <v>1</v>
      </c>
    </row>
    <row r="12767" spans="2:16" x14ac:dyDescent="0.25">
      <c r="B12767" s="103"/>
      <c r="C12767" s="103"/>
      <c r="L12767" s="102" t="str">
        <f>[2]!Table1[[#This Row],[Orgn]]&amp;"-"&amp;[2]!Table1[[#This Row],[Dest]]</f>
        <v>FCO-SSH</v>
      </c>
      <c r="M12767" s="102" t="str">
        <f t="shared" si="199"/>
        <v>ADT</v>
      </c>
      <c r="N12767" s="102">
        <f>WEEKDAY([2]!Table1[[#This Row],[Travel Date]],2)</f>
        <v>6</v>
      </c>
      <c r="P12767" s="102">
        <v>1</v>
      </c>
    </row>
    <row r="12768" spans="2:16" x14ac:dyDescent="0.25">
      <c r="B12768" s="103"/>
      <c r="C12768" s="103"/>
      <c r="L12768" s="102" t="str">
        <f>[2]!Table1[[#This Row],[Orgn]]&amp;"-"&amp;[2]!Table1[[#This Row],[Dest]]</f>
        <v>FCO-SSH</v>
      </c>
      <c r="M12768" s="102" t="str">
        <f t="shared" si="199"/>
        <v>ADT</v>
      </c>
      <c r="N12768" s="102">
        <f>WEEKDAY([2]!Table1[[#This Row],[Travel Date]],2)</f>
        <v>6</v>
      </c>
      <c r="P12768" s="102">
        <v>1</v>
      </c>
    </row>
    <row r="12769" spans="2:16" x14ac:dyDescent="0.25">
      <c r="B12769" s="103"/>
      <c r="C12769" s="103"/>
      <c r="L12769" s="102" t="str">
        <f>[2]!Table1[[#This Row],[Orgn]]&amp;"-"&amp;[2]!Table1[[#This Row],[Dest]]</f>
        <v>SSH-NAP</v>
      </c>
      <c r="M12769" s="102" t="str">
        <f t="shared" si="199"/>
        <v>ADT</v>
      </c>
      <c r="N12769" s="102">
        <f>WEEKDAY([2]!Table1[[#This Row],[Travel Date]],2)</f>
        <v>6</v>
      </c>
      <c r="P12769" s="102">
        <v>1</v>
      </c>
    </row>
    <row r="12770" spans="2:16" x14ac:dyDescent="0.25">
      <c r="B12770" s="103"/>
      <c r="C12770" s="103"/>
      <c r="L12770" s="102" t="str">
        <f>[2]!Table1[[#This Row],[Orgn]]&amp;"-"&amp;[2]!Table1[[#This Row],[Dest]]</f>
        <v>SSH-NAP</v>
      </c>
      <c r="M12770" s="102" t="str">
        <f t="shared" si="199"/>
        <v>ADT</v>
      </c>
      <c r="N12770" s="102">
        <f>WEEKDAY([2]!Table1[[#This Row],[Travel Date]],2)</f>
        <v>6</v>
      </c>
      <c r="P12770" s="102">
        <v>1</v>
      </c>
    </row>
    <row r="12771" spans="2:16" x14ac:dyDescent="0.25">
      <c r="B12771" s="103"/>
      <c r="C12771" s="103"/>
      <c r="L12771" s="102" t="str">
        <f>[2]!Table1[[#This Row],[Orgn]]&amp;"-"&amp;[2]!Table1[[#This Row],[Dest]]</f>
        <v>SSH-NAP</v>
      </c>
      <c r="M12771" s="102" t="str">
        <f t="shared" si="199"/>
        <v>ADT</v>
      </c>
      <c r="N12771" s="102">
        <f>WEEKDAY([2]!Table1[[#This Row],[Travel Date]],2)</f>
        <v>6</v>
      </c>
      <c r="P12771" s="102">
        <v>1</v>
      </c>
    </row>
    <row r="12772" spans="2:16" x14ac:dyDescent="0.25">
      <c r="B12772" s="103"/>
      <c r="C12772" s="103"/>
      <c r="L12772" s="102" t="str">
        <f>[2]!Table1[[#This Row],[Orgn]]&amp;"-"&amp;[2]!Table1[[#This Row],[Dest]]</f>
        <v>SSH-NAP</v>
      </c>
      <c r="M12772" s="102" t="str">
        <f t="shared" si="199"/>
        <v>ADT</v>
      </c>
      <c r="N12772" s="102">
        <f>WEEKDAY([2]!Table1[[#This Row],[Travel Date]],2)</f>
        <v>6</v>
      </c>
      <c r="P12772" s="102">
        <v>1</v>
      </c>
    </row>
    <row r="12773" spans="2:16" x14ac:dyDescent="0.25">
      <c r="B12773" s="103"/>
      <c r="C12773" s="103"/>
      <c r="L12773" s="102" t="str">
        <f>[2]!Table1[[#This Row],[Orgn]]&amp;"-"&amp;[2]!Table1[[#This Row],[Dest]]</f>
        <v>SSH-NAP</v>
      </c>
      <c r="M12773" s="102" t="str">
        <f t="shared" si="199"/>
        <v>ADT</v>
      </c>
      <c r="N12773" s="102">
        <f>WEEKDAY([2]!Table1[[#This Row],[Travel Date]],2)</f>
        <v>6</v>
      </c>
      <c r="P12773" s="102">
        <v>1</v>
      </c>
    </row>
    <row r="12774" spans="2:16" x14ac:dyDescent="0.25">
      <c r="B12774" s="103"/>
      <c r="C12774" s="103"/>
      <c r="L12774" s="102" t="str">
        <f>[2]!Table1[[#This Row],[Orgn]]&amp;"-"&amp;[2]!Table1[[#This Row],[Dest]]</f>
        <v>SSH-NAP</v>
      </c>
      <c r="M12774" s="102" t="str">
        <f t="shared" si="199"/>
        <v>ADT</v>
      </c>
      <c r="N12774" s="102">
        <f>WEEKDAY([2]!Table1[[#This Row],[Travel Date]],2)</f>
        <v>6</v>
      </c>
      <c r="P12774" s="102">
        <v>1</v>
      </c>
    </row>
    <row r="12775" spans="2:16" x14ac:dyDescent="0.25">
      <c r="B12775" s="103"/>
      <c r="C12775" s="103"/>
      <c r="L12775" s="102" t="str">
        <f>[2]!Table1[[#This Row],[Orgn]]&amp;"-"&amp;[2]!Table1[[#This Row],[Dest]]</f>
        <v>SSH-NAP</v>
      </c>
      <c r="M12775" s="102" t="str">
        <f t="shared" si="199"/>
        <v>ADT</v>
      </c>
      <c r="N12775" s="102">
        <f>WEEKDAY([2]!Table1[[#This Row],[Travel Date]],2)</f>
        <v>6</v>
      </c>
      <c r="P12775" s="102">
        <v>1</v>
      </c>
    </row>
    <row r="12776" spans="2:16" x14ac:dyDescent="0.25">
      <c r="B12776" s="103"/>
      <c r="C12776" s="103"/>
      <c r="L12776" s="102" t="str">
        <f>[2]!Table1[[#This Row],[Orgn]]&amp;"-"&amp;[2]!Table1[[#This Row],[Dest]]</f>
        <v>SSH-NAP</v>
      </c>
      <c r="M12776" s="102" t="str">
        <f t="shared" si="199"/>
        <v>ADT</v>
      </c>
      <c r="N12776" s="102">
        <f>WEEKDAY([2]!Table1[[#This Row],[Travel Date]],2)</f>
        <v>6</v>
      </c>
      <c r="P12776" s="102">
        <v>1</v>
      </c>
    </row>
    <row r="12777" spans="2:16" x14ac:dyDescent="0.25">
      <c r="B12777" s="103"/>
      <c r="C12777" s="103"/>
      <c r="L12777" s="102" t="str">
        <f>[2]!Table1[[#This Row],[Orgn]]&amp;"-"&amp;[2]!Table1[[#This Row],[Dest]]</f>
        <v>SSH-NAP</v>
      </c>
      <c r="M12777" s="102" t="str">
        <f t="shared" si="199"/>
        <v>ADT</v>
      </c>
      <c r="N12777" s="102">
        <f>WEEKDAY([2]!Table1[[#This Row],[Travel Date]],2)</f>
        <v>6</v>
      </c>
      <c r="P12777" s="102">
        <v>1</v>
      </c>
    </row>
    <row r="12778" spans="2:16" x14ac:dyDescent="0.25">
      <c r="B12778" s="103"/>
      <c r="C12778" s="103"/>
      <c r="L12778" s="102" t="str">
        <f>[2]!Table1[[#This Row],[Orgn]]&amp;"-"&amp;[2]!Table1[[#This Row],[Dest]]</f>
        <v>SSH-NAP</v>
      </c>
      <c r="M12778" s="102" t="str">
        <f t="shared" si="199"/>
        <v>ADT</v>
      </c>
      <c r="N12778" s="102">
        <f>WEEKDAY([2]!Table1[[#This Row],[Travel Date]],2)</f>
        <v>6</v>
      </c>
      <c r="P12778" s="102">
        <v>1</v>
      </c>
    </row>
    <row r="12779" spans="2:16" x14ac:dyDescent="0.25">
      <c r="B12779" s="103"/>
      <c r="C12779" s="103"/>
      <c r="L12779" s="102" t="str">
        <f>[2]!Table1[[#This Row],[Orgn]]&amp;"-"&amp;[2]!Table1[[#This Row],[Dest]]</f>
        <v>SSH-NAP</v>
      </c>
      <c r="M12779" s="102" t="str">
        <f t="shared" si="199"/>
        <v>ADT</v>
      </c>
      <c r="N12779" s="102">
        <f>WEEKDAY([2]!Table1[[#This Row],[Travel Date]],2)</f>
        <v>6</v>
      </c>
      <c r="P12779" s="102">
        <v>1</v>
      </c>
    </row>
    <row r="12780" spans="2:16" x14ac:dyDescent="0.25">
      <c r="B12780" s="103"/>
      <c r="C12780" s="103"/>
      <c r="L12780" s="102" t="str">
        <f>[2]!Table1[[#This Row],[Orgn]]&amp;"-"&amp;[2]!Table1[[#This Row],[Dest]]</f>
        <v>SSH-NAP</v>
      </c>
      <c r="M12780" s="102" t="str">
        <f t="shared" si="199"/>
        <v>ADT</v>
      </c>
      <c r="N12780" s="102">
        <f>WEEKDAY([2]!Table1[[#This Row],[Travel Date]],2)</f>
        <v>6</v>
      </c>
      <c r="P12780" s="102">
        <v>1</v>
      </c>
    </row>
    <row r="12781" spans="2:16" x14ac:dyDescent="0.25">
      <c r="B12781" s="103"/>
      <c r="C12781" s="103"/>
      <c r="L12781" s="102" t="str">
        <f>[2]!Table1[[#This Row],[Orgn]]&amp;"-"&amp;[2]!Table1[[#This Row],[Dest]]</f>
        <v>SSH-NAP</v>
      </c>
      <c r="M12781" s="102" t="str">
        <f t="shared" si="199"/>
        <v>ADT</v>
      </c>
      <c r="N12781" s="102">
        <f>WEEKDAY([2]!Table1[[#This Row],[Travel Date]],2)</f>
        <v>6</v>
      </c>
      <c r="P12781" s="102">
        <v>1</v>
      </c>
    </row>
    <row r="12782" spans="2:16" x14ac:dyDescent="0.25">
      <c r="B12782" s="103"/>
      <c r="C12782" s="103"/>
      <c r="L12782" s="102" t="str">
        <f>[2]!Table1[[#This Row],[Orgn]]&amp;"-"&amp;[2]!Table1[[#This Row],[Dest]]</f>
        <v>SSH-NAP</v>
      </c>
      <c r="M12782" s="102" t="str">
        <f t="shared" si="199"/>
        <v>ADT</v>
      </c>
      <c r="N12782" s="102">
        <f>WEEKDAY([2]!Table1[[#This Row],[Travel Date]],2)</f>
        <v>6</v>
      </c>
      <c r="P12782" s="102">
        <v>1</v>
      </c>
    </row>
    <row r="12783" spans="2:16" x14ac:dyDescent="0.25">
      <c r="B12783" s="103"/>
      <c r="C12783" s="103"/>
      <c r="L12783" s="102" t="str">
        <f>[2]!Table1[[#This Row],[Orgn]]&amp;"-"&amp;[2]!Table1[[#This Row],[Dest]]</f>
        <v>SSH-NAP</v>
      </c>
      <c r="M12783" s="102" t="str">
        <f t="shared" si="199"/>
        <v>ADT</v>
      </c>
      <c r="N12783" s="102">
        <f>WEEKDAY([2]!Table1[[#This Row],[Travel Date]],2)</f>
        <v>6</v>
      </c>
      <c r="P12783" s="102">
        <v>1</v>
      </c>
    </row>
    <row r="12784" spans="2:16" x14ac:dyDescent="0.25">
      <c r="B12784" s="103"/>
      <c r="C12784" s="103"/>
      <c r="L12784" s="102" t="str">
        <f>[2]!Table1[[#This Row],[Orgn]]&amp;"-"&amp;[2]!Table1[[#This Row],[Dest]]</f>
        <v>SSH-NAP</v>
      </c>
      <c r="M12784" s="102" t="str">
        <f t="shared" si="199"/>
        <v>ADT</v>
      </c>
      <c r="N12784" s="102">
        <f>WEEKDAY([2]!Table1[[#This Row],[Travel Date]],2)</f>
        <v>6</v>
      </c>
      <c r="P12784" s="102">
        <v>1</v>
      </c>
    </row>
    <row r="12785" spans="2:16" x14ac:dyDescent="0.25">
      <c r="B12785" s="103"/>
      <c r="C12785" s="103"/>
      <c r="L12785" s="102" t="str">
        <f>[2]!Table1[[#This Row],[Orgn]]&amp;"-"&amp;[2]!Table1[[#This Row],[Dest]]</f>
        <v>SSH-NAP</v>
      </c>
      <c r="M12785" s="102" t="str">
        <f t="shared" si="199"/>
        <v>ADT</v>
      </c>
      <c r="N12785" s="102">
        <f>WEEKDAY([2]!Table1[[#This Row],[Travel Date]],2)</f>
        <v>6</v>
      </c>
      <c r="P12785" s="102">
        <v>1</v>
      </c>
    </row>
    <row r="12786" spans="2:16" x14ac:dyDescent="0.25">
      <c r="B12786" s="103"/>
      <c r="C12786" s="103"/>
      <c r="L12786" s="102" t="str">
        <f>[2]!Table1[[#This Row],[Orgn]]&amp;"-"&amp;[2]!Table1[[#This Row],[Dest]]</f>
        <v>SSH-NAP</v>
      </c>
      <c r="M12786" s="102" t="str">
        <f t="shared" si="199"/>
        <v>ADT</v>
      </c>
      <c r="N12786" s="102">
        <f>WEEKDAY([2]!Table1[[#This Row],[Travel Date]],2)</f>
        <v>6</v>
      </c>
      <c r="P12786" s="102">
        <v>1</v>
      </c>
    </row>
    <row r="12787" spans="2:16" x14ac:dyDescent="0.25">
      <c r="B12787" s="103"/>
      <c r="C12787" s="103"/>
      <c r="L12787" s="102" t="str">
        <f>[2]!Table1[[#This Row],[Orgn]]&amp;"-"&amp;[2]!Table1[[#This Row],[Dest]]</f>
        <v>SSH-NAP</v>
      </c>
      <c r="M12787" s="102" t="str">
        <f t="shared" si="199"/>
        <v>ADT</v>
      </c>
      <c r="N12787" s="102">
        <f>WEEKDAY([2]!Table1[[#This Row],[Travel Date]],2)</f>
        <v>6</v>
      </c>
      <c r="P12787" s="102">
        <v>1</v>
      </c>
    </row>
    <row r="12788" spans="2:16" x14ac:dyDescent="0.25">
      <c r="B12788" s="103"/>
      <c r="C12788" s="103"/>
      <c r="L12788" s="102" t="str">
        <f>[2]!Table1[[#This Row],[Orgn]]&amp;"-"&amp;[2]!Table1[[#This Row],[Dest]]</f>
        <v>SSH-NAP</v>
      </c>
      <c r="M12788" s="102" t="str">
        <f t="shared" si="199"/>
        <v>ADT</v>
      </c>
      <c r="N12788" s="102">
        <f>WEEKDAY([2]!Table1[[#This Row],[Travel Date]],2)</f>
        <v>6</v>
      </c>
      <c r="P12788" s="102">
        <v>1</v>
      </c>
    </row>
    <row r="12789" spans="2:16" x14ac:dyDescent="0.25">
      <c r="B12789" s="103"/>
      <c r="C12789" s="103"/>
      <c r="L12789" s="102" t="str">
        <f>[2]!Table1[[#This Row],[Orgn]]&amp;"-"&amp;[2]!Table1[[#This Row],[Dest]]</f>
        <v>SSH-NAP</v>
      </c>
      <c r="M12789" s="102" t="str">
        <f t="shared" si="199"/>
        <v>ADT</v>
      </c>
      <c r="N12789" s="102">
        <f>WEEKDAY([2]!Table1[[#This Row],[Travel Date]],2)</f>
        <v>6</v>
      </c>
      <c r="P12789" s="102">
        <v>1</v>
      </c>
    </row>
    <row r="12790" spans="2:16" x14ac:dyDescent="0.25">
      <c r="B12790" s="103"/>
      <c r="C12790" s="103"/>
      <c r="L12790" s="102" t="str">
        <f>[2]!Table1[[#This Row],[Orgn]]&amp;"-"&amp;[2]!Table1[[#This Row],[Dest]]</f>
        <v>SSH-NAP</v>
      </c>
      <c r="M12790" s="102" t="str">
        <f t="shared" si="199"/>
        <v>ADT</v>
      </c>
      <c r="N12790" s="102">
        <f>WEEKDAY([2]!Table1[[#This Row],[Travel Date]],2)</f>
        <v>6</v>
      </c>
      <c r="P12790" s="102">
        <v>1</v>
      </c>
    </row>
    <row r="12791" spans="2:16" x14ac:dyDescent="0.25">
      <c r="B12791" s="103"/>
      <c r="C12791" s="103"/>
      <c r="L12791" s="102" t="str">
        <f>[2]!Table1[[#This Row],[Orgn]]&amp;"-"&amp;[2]!Table1[[#This Row],[Dest]]</f>
        <v>SSH-NAP</v>
      </c>
      <c r="M12791" s="102" t="str">
        <f t="shared" si="199"/>
        <v>ADT</v>
      </c>
      <c r="N12791" s="102">
        <f>WEEKDAY([2]!Table1[[#This Row],[Travel Date]],2)</f>
        <v>6</v>
      </c>
      <c r="P12791" s="102">
        <v>1</v>
      </c>
    </row>
    <row r="12792" spans="2:16" x14ac:dyDescent="0.25">
      <c r="B12792" s="103"/>
      <c r="C12792" s="103"/>
      <c r="L12792" s="102" t="str">
        <f>[2]!Table1[[#This Row],[Orgn]]&amp;"-"&amp;[2]!Table1[[#This Row],[Dest]]</f>
        <v>SSH-NAP</v>
      </c>
      <c r="M12792" s="102" t="str">
        <f t="shared" si="199"/>
        <v>ADT</v>
      </c>
      <c r="N12792" s="102">
        <f>WEEKDAY([2]!Table1[[#This Row],[Travel Date]],2)</f>
        <v>6</v>
      </c>
      <c r="P12792" s="102">
        <v>1</v>
      </c>
    </row>
    <row r="12793" spans="2:16" x14ac:dyDescent="0.25">
      <c r="B12793" s="103"/>
      <c r="C12793" s="103"/>
      <c r="L12793" s="102" t="str">
        <f>[2]!Table1[[#This Row],[Orgn]]&amp;"-"&amp;[2]!Table1[[#This Row],[Dest]]</f>
        <v>SSH-NAP</v>
      </c>
      <c r="M12793" s="102" t="str">
        <f t="shared" si="199"/>
        <v>ADT</v>
      </c>
      <c r="N12793" s="102">
        <f>WEEKDAY([2]!Table1[[#This Row],[Travel Date]],2)</f>
        <v>6</v>
      </c>
      <c r="P12793" s="102">
        <v>1</v>
      </c>
    </row>
    <row r="12794" spans="2:16" x14ac:dyDescent="0.25">
      <c r="B12794" s="103"/>
      <c r="C12794" s="103"/>
      <c r="L12794" s="102" t="str">
        <f>[2]!Table1[[#This Row],[Orgn]]&amp;"-"&amp;[2]!Table1[[#This Row],[Dest]]</f>
        <v>SSH-NAP</v>
      </c>
      <c r="M12794" s="102" t="str">
        <f t="shared" si="199"/>
        <v>ADT</v>
      </c>
      <c r="N12794" s="102">
        <f>WEEKDAY([2]!Table1[[#This Row],[Travel Date]],2)</f>
        <v>6</v>
      </c>
      <c r="P12794" s="102">
        <v>1</v>
      </c>
    </row>
    <row r="12795" spans="2:16" x14ac:dyDescent="0.25">
      <c r="B12795" s="103"/>
      <c r="C12795" s="103"/>
      <c r="L12795" s="102" t="str">
        <f>[2]!Table1[[#This Row],[Orgn]]&amp;"-"&amp;[2]!Table1[[#This Row],[Dest]]</f>
        <v>SSH-NAP</v>
      </c>
      <c r="M12795" s="102" t="str">
        <f t="shared" si="199"/>
        <v>ADT</v>
      </c>
      <c r="N12795" s="102">
        <f>WEEKDAY([2]!Table1[[#This Row],[Travel Date]],2)</f>
        <v>6</v>
      </c>
      <c r="P12795" s="102">
        <v>1</v>
      </c>
    </row>
    <row r="12796" spans="2:16" x14ac:dyDescent="0.25">
      <c r="B12796" s="103"/>
      <c r="C12796" s="103"/>
      <c r="L12796" s="102" t="str">
        <f>[2]!Table1[[#This Row],[Orgn]]&amp;"-"&amp;[2]!Table1[[#This Row],[Dest]]</f>
        <v>NAP-SSH</v>
      </c>
      <c r="M12796" s="102" t="str">
        <f t="shared" si="199"/>
        <v>ADT</v>
      </c>
      <c r="N12796" s="102">
        <f>WEEKDAY([2]!Table1[[#This Row],[Travel Date]],2)</f>
        <v>6</v>
      </c>
      <c r="P12796" s="102">
        <v>1</v>
      </c>
    </row>
    <row r="12797" spans="2:16" x14ac:dyDescent="0.25">
      <c r="B12797" s="103"/>
      <c r="C12797" s="103"/>
      <c r="L12797" s="102" t="str">
        <f>[2]!Table1[[#This Row],[Orgn]]&amp;"-"&amp;[2]!Table1[[#This Row],[Dest]]</f>
        <v>NAP-SSH</v>
      </c>
      <c r="M12797" s="102" t="str">
        <f t="shared" si="199"/>
        <v>ADT</v>
      </c>
      <c r="N12797" s="102">
        <f>WEEKDAY([2]!Table1[[#This Row],[Travel Date]],2)</f>
        <v>6</v>
      </c>
      <c r="P12797" s="102">
        <v>1</v>
      </c>
    </row>
    <row r="12798" spans="2:16" x14ac:dyDescent="0.25">
      <c r="B12798" s="103"/>
      <c r="C12798" s="103"/>
      <c r="L12798" s="102" t="str">
        <f>[2]!Table1[[#This Row],[Orgn]]&amp;"-"&amp;[2]!Table1[[#This Row],[Dest]]</f>
        <v>NAP-SSH</v>
      </c>
      <c r="M12798" s="102" t="str">
        <f t="shared" si="199"/>
        <v>ADT</v>
      </c>
      <c r="N12798" s="102">
        <f>WEEKDAY([2]!Table1[[#This Row],[Travel Date]],2)</f>
        <v>6</v>
      </c>
      <c r="P12798" s="102">
        <v>1</v>
      </c>
    </row>
    <row r="12799" spans="2:16" x14ac:dyDescent="0.25">
      <c r="B12799" s="103"/>
      <c r="C12799" s="103"/>
      <c r="L12799" s="102" t="str">
        <f>[2]!Table1[[#This Row],[Orgn]]&amp;"-"&amp;[2]!Table1[[#This Row],[Dest]]</f>
        <v>NAP-SSH</v>
      </c>
      <c r="M12799" s="102" t="str">
        <f t="shared" si="199"/>
        <v>ADT</v>
      </c>
      <c r="N12799" s="102">
        <f>WEEKDAY([2]!Table1[[#This Row],[Travel Date]],2)</f>
        <v>6</v>
      </c>
      <c r="P12799" s="102">
        <v>1</v>
      </c>
    </row>
    <row r="12800" spans="2:16" x14ac:dyDescent="0.25">
      <c r="B12800" s="103"/>
      <c r="C12800" s="103"/>
      <c r="L12800" s="102" t="str">
        <f>[2]!Table1[[#This Row],[Orgn]]&amp;"-"&amp;[2]!Table1[[#This Row],[Dest]]</f>
        <v>NAP-SSH</v>
      </c>
      <c r="M12800" s="102" t="str">
        <f t="shared" si="199"/>
        <v>ADT</v>
      </c>
      <c r="N12800" s="102">
        <f>WEEKDAY([2]!Table1[[#This Row],[Travel Date]],2)</f>
        <v>6</v>
      </c>
      <c r="P12800" s="102">
        <v>1</v>
      </c>
    </row>
    <row r="12801" spans="2:16" x14ac:dyDescent="0.25">
      <c r="B12801" s="103"/>
      <c r="C12801" s="103"/>
      <c r="L12801" s="102" t="str">
        <f>[2]!Table1[[#This Row],[Orgn]]&amp;"-"&amp;[2]!Table1[[#This Row],[Dest]]</f>
        <v>NAP-SSH</v>
      </c>
      <c r="M12801" s="102" t="str">
        <f t="shared" si="199"/>
        <v>ADT</v>
      </c>
      <c r="N12801" s="102">
        <f>WEEKDAY([2]!Table1[[#This Row],[Travel Date]],2)</f>
        <v>6</v>
      </c>
      <c r="P12801" s="102">
        <v>1</v>
      </c>
    </row>
    <row r="12802" spans="2:16" x14ac:dyDescent="0.25">
      <c r="B12802" s="103"/>
      <c r="C12802" s="103"/>
      <c r="L12802" s="102" t="str">
        <f>[2]!Table1[[#This Row],[Orgn]]&amp;"-"&amp;[2]!Table1[[#This Row],[Dest]]</f>
        <v>NAP-SSH</v>
      </c>
      <c r="M12802" s="102" t="str">
        <f t="shared" ref="M12802:M12865" si="200">IF(TRIM(C12802)="INF", "INF", IF(TRIM(C12802)="CHD", "CHD", "ADT"))</f>
        <v>ADT</v>
      </c>
      <c r="N12802" s="102">
        <f>WEEKDAY([2]!Table1[[#This Row],[Travel Date]],2)</f>
        <v>6</v>
      </c>
      <c r="P12802" s="102">
        <v>1</v>
      </c>
    </row>
    <row r="12803" spans="2:16" x14ac:dyDescent="0.25">
      <c r="B12803" s="103"/>
      <c r="C12803" s="103"/>
      <c r="L12803" s="102" t="str">
        <f>[2]!Table1[[#This Row],[Orgn]]&amp;"-"&amp;[2]!Table1[[#This Row],[Dest]]</f>
        <v>NAP-SSH</v>
      </c>
      <c r="M12803" s="102" t="str">
        <f t="shared" si="200"/>
        <v>ADT</v>
      </c>
      <c r="N12803" s="102">
        <f>WEEKDAY([2]!Table1[[#This Row],[Travel Date]],2)</f>
        <v>6</v>
      </c>
      <c r="P12803" s="102">
        <v>1</v>
      </c>
    </row>
    <row r="12804" spans="2:16" x14ac:dyDescent="0.25">
      <c r="B12804" s="103"/>
      <c r="C12804" s="103"/>
      <c r="L12804" s="102" t="str">
        <f>[2]!Table1[[#This Row],[Orgn]]&amp;"-"&amp;[2]!Table1[[#This Row],[Dest]]</f>
        <v>NAP-SSH</v>
      </c>
      <c r="M12804" s="102" t="str">
        <f t="shared" si="200"/>
        <v>ADT</v>
      </c>
      <c r="N12804" s="102">
        <f>WEEKDAY([2]!Table1[[#This Row],[Travel Date]],2)</f>
        <v>6</v>
      </c>
      <c r="P12804" s="102">
        <v>1</v>
      </c>
    </row>
    <row r="12805" spans="2:16" x14ac:dyDescent="0.25">
      <c r="B12805" s="103"/>
      <c r="C12805" s="103"/>
      <c r="L12805" s="102" t="str">
        <f>[2]!Table1[[#This Row],[Orgn]]&amp;"-"&amp;[2]!Table1[[#This Row],[Dest]]</f>
        <v>NAP-SSH</v>
      </c>
      <c r="M12805" s="102" t="str">
        <f t="shared" si="200"/>
        <v>ADT</v>
      </c>
      <c r="N12805" s="102">
        <f>WEEKDAY([2]!Table1[[#This Row],[Travel Date]],2)</f>
        <v>6</v>
      </c>
      <c r="P12805" s="102">
        <v>1</v>
      </c>
    </row>
    <row r="12806" spans="2:16" x14ac:dyDescent="0.25">
      <c r="B12806" s="103"/>
      <c r="C12806" s="103"/>
      <c r="L12806" s="102" t="str">
        <f>[2]!Table1[[#This Row],[Orgn]]&amp;"-"&amp;[2]!Table1[[#This Row],[Dest]]</f>
        <v>NAP-SSH</v>
      </c>
      <c r="M12806" s="102" t="str">
        <f t="shared" si="200"/>
        <v>ADT</v>
      </c>
      <c r="N12806" s="102">
        <f>WEEKDAY([2]!Table1[[#This Row],[Travel Date]],2)</f>
        <v>6</v>
      </c>
      <c r="P12806" s="102">
        <v>1</v>
      </c>
    </row>
    <row r="12807" spans="2:16" x14ac:dyDescent="0.25">
      <c r="B12807" s="103"/>
      <c r="C12807" s="103"/>
      <c r="L12807" s="102" t="str">
        <f>[2]!Table1[[#This Row],[Orgn]]&amp;"-"&amp;[2]!Table1[[#This Row],[Dest]]</f>
        <v>NAP-SSH</v>
      </c>
      <c r="M12807" s="102" t="str">
        <f t="shared" si="200"/>
        <v>ADT</v>
      </c>
      <c r="N12807" s="102">
        <f>WEEKDAY([2]!Table1[[#This Row],[Travel Date]],2)</f>
        <v>6</v>
      </c>
      <c r="P12807" s="102">
        <v>1</v>
      </c>
    </row>
    <row r="12808" spans="2:16" x14ac:dyDescent="0.25">
      <c r="B12808" s="103"/>
      <c r="C12808" s="103"/>
      <c r="L12808" s="102" t="str">
        <f>[2]!Table1[[#This Row],[Orgn]]&amp;"-"&amp;[2]!Table1[[#This Row],[Dest]]</f>
        <v>NAP-SSH</v>
      </c>
      <c r="M12808" s="102" t="str">
        <f t="shared" si="200"/>
        <v>ADT</v>
      </c>
      <c r="N12808" s="102">
        <f>WEEKDAY([2]!Table1[[#This Row],[Travel Date]],2)</f>
        <v>6</v>
      </c>
      <c r="P12808" s="102">
        <v>1</v>
      </c>
    </row>
    <row r="12809" spans="2:16" x14ac:dyDescent="0.25">
      <c r="B12809" s="103"/>
      <c r="C12809" s="103"/>
      <c r="L12809" s="102" t="str">
        <f>[2]!Table1[[#This Row],[Orgn]]&amp;"-"&amp;[2]!Table1[[#This Row],[Dest]]</f>
        <v>NAP-SSH</v>
      </c>
      <c r="M12809" s="102" t="str">
        <f t="shared" si="200"/>
        <v>ADT</v>
      </c>
      <c r="N12809" s="102">
        <f>WEEKDAY([2]!Table1[[#This Row],[Travel Date]],2)</f>
        <v>6</v>
      </c>
      <c r="P12809" s="102">
        <v>1</v>
      </c>
    </row>
    <row r="12810" spans="2:16" x14ac:dyDescent="0.25">
      <c r="B12810" s="103"/>
      <c r="C12810" s="103"/>
      <c r="L12810" s="102" t="str">
        <f>[2]!Table1[[#This Row],[Orgn]]&amp;"-"&amp;[2]!Table1[[#This Row],[Dest]]</f>
        <v>NAP-SSH</v>
      </c>
      <c r="M12810" s="102" t="str">
        <f t="shared" si="200"/>
        <v>ADT</v>
      </c>
      <c r="N12810" s="102">
        <f>WEEKDAY([2]!Table1[[#This Row],[Travel Date]],2)</f>
        <v>6</v>
      </c>
      <c r="P12810" s="102">
        <v>1</v>
      </c>
    </row>
    <row r="12811" spans="2:16" x14ac:dyDescent="0.25">
      <c r="B12811" s="103"/>
      <c r="C12811" s="103"/>
      <c r="L12811" s="102" t="str">
        <f>[2]!Table1[[#This Row],[Orgn]]&amp;"-"&amp;[2]!Table1[[#This Row],[Dest]]</f>
        <v>NAP-SSH</v>
      </c>
      <c r="M12811" s="102" t="str">
        <f t="shared" si="200"/>
        <v>ADT</v>
      </c>
      <c r="N12811" s="102">
        <f>WEEKDAY([2]!Table1[[#This Row],[Travel Date]],2)</f>
        <v>6</v>
      </c>
      <c r="P12811" s="102">
        <v>1</v>
      </c>
    </row>
    <row r="12812" spans="2:16" x14ac:dyDescent="0.25">
      <c r="B12812" s="103"/>
      <c r="C12812" s="103"/>
      <c r="L12812" s="102" t="str">
        <f>[2]!Table1[[#This Row],[Orgn]]&amp;"-"&amp;[2]!Table1[[#This Row],[Dest]]</f>
        <v>NAP-SSH</v>
      </c>
      <c r="M12812" s="102" t="str">
        <f t="shared" si="200"/>
        <v>ADT</v>
      </c>
      <c r="N12812" s="102">
        <f>WEEKDAY([2]!Table1[[#This Row],[Travel Date]],2)</f>
        <v>6</v>
      </c>
      <c r="P12812" s="102">
        <v>1</v>
      </c>
    </row>
    <row r="12813" spans="2:16" x14ac:dyDescent="0.25">
      <c r="B12813" s="103"/>
      <c r="C12813" s="103"/>
      <c r="L12813" s="102" t="str">
        <f>[2]!Table1[[#This Row],[Orgn]]&amp;"-"&amp;[2]!Table1[[#This Row],[Dest]]</f>
        <v>NAP-SSH</v>
      </c>
      <c r="M12813" s="102" t="str">
        <f t="shared" si="200"/>
        <v>ADT</v>
      </c>
      <c r="N12813" s="102">
        <f>WEEKDAY([2]!Table1[[#This Row],[Travel Date]],2)</f>
        <v>6</v>
      </c>
      <c r="P12813" s="102">
        <v>1</v>
      </c>
    </row>
    <row r="12814" spans="2:16" x14ac:dyDescent="0.25">
      <c r="B12814" s="103"/>
      <c r="C12814" s="103"/>
      <c r="L12814" s="102" t="str">
        <f>[2]!Table1[[#This Row],[Orgn]]&amp;"-"&amp;[2]!Table1[[#This Row],[Dest]]</f>
        <v>NAP-SSH</v>
      </c>
      <c r="M12814" s="102" t="str">
        <f t="shared" si="200"/>
        <v>ADT</v>
      </c>
      <c r="N12814" s="102">
        <f>WEEKDAY([2]!Table1[[#This Row],[Travel Date]],2)</f>
        <v>6</v>
      </c>
      <c r="P12814" s="102">
        <v>1</v>
      </c>
    </row>
    <row r="12815" spans="2:16" x14ac:dyDescent="0.25">
      <c r="B12815" s="103"/>
      <c r="C12815" s="103"/>
      <c r="L12815" s="102" t="str">
        <f>[2]!Table1[[#This Row],[Orgn]]&amp;"-"&amp;[2]!Table1[[#This Row],[Dest]]</f>
        <v>NAP-SSH</v>
      </c>
      <c r="M12815" s="102" t="str">
        <f t="shared" si="200"/>
        <v>ADT</v>
      </c>
      <c r="N12815" s="102">
        <f>WEEKDAY([2]!Table1[[#This Row],[Travel Date]],2)</f>
        <v>6</v>
      </c>
      <c r="P12815" s="102">
        <v>1</v>
      </c>
    </row>
    <row r="12816" spans="2:16" x14ac:dyDescent="0.25">
      <c r="B12816" s="103"/>
      <c r="C12816" s="103"/>
      <c r="L12816" s="102" t="str">
        <f>[2]!Table1[[#This Row],[Orgn]]&amp;"-"&amp;[2]!Table1[[#This Row],[Dest]]</f>
        <v>NAP-SSH</v>
      </c>
      <c r="M12816" s="102" t="str">
        <f t="shared" si="200"/>
        <v>ADT</v>
      </c>
      <c r="N12816" s="102">
        <f>WEEKDAY([2]!Table1[[#This Row],[Travel Date]],2)</f>
        <v>6</v>
      </c>
      <c r="P12816" s="102">
        <v>1</v>
      </c>
    </row>
    <row r="12817" spans="2:16" x14ac:dyDescent="0.25">
      <c r="B12817" s="103"/>
      <c r="C12817" s="103"/>
      <c r="L12817" s="102" t="str">
        <f>[2]!Table1[[#This Row],[Orgn]]&amp;"-"&amp;[2]!Table1[[#This Row],[Dest]]</f>
        <v>NAP-SSH</v>
      </c>
      <c r="M12817" s="102" t="str">
        <f t="shared" si="200"/>
        <v>ADT</v>
      </c>
      <c r="N12817" s="102">
        <f>WEEKDAY([2]!Table1[[#This Row],[Travel Date]],2)</f>
        <v>6</v>
      </c>
      <c r="P12817" s="102">
        <v>1</v>
      </c>
    </row>
    <row r="12818" spans="2:16" x14ac:dyDescent="0.25">
      <c r="B12818" s="103"/>
      <c r="C12818" s="103"/>
      <c r="L12818" s="102" t="str">
        <f>[2]!Table1[[#This Row],[Orgn]]&amp;"-"&amp;[2]!Table1[[#This Row],[Dest]]</f>
        <v>NAP-SSH</v>
      </c>
      <c r="M12818" s="102" t="str">
        <f t="shared" si="200"/>
        <v>ADT</v>
      </c>
      <c r="N12818" s="102">
        <f>WEEKDAY([2]!Table1[[#This Row],[Travel Date]],2)</f>
        <v>6</v>
      </c>
      <c r="P12818" s="102">
        <v>1</v>
      </c>
    </row>
    <row r="12819" spans="2:16" x14ac:dyDescent="0.25">
      <c r="B12819" s="103"/>
      <c r="C12819" s="103"/>
      <c r="L12819" s="102" t="str">
        <f>[2]!Table1[[#This Row],[Orgn]]&amp;"-"&amp;[2]!Table1[[#This Row],[Dest]]</f>
        <v>NAP-SSH</v>
      </c>
      <c r="M12819" s="102" t="str">
        <f t="shared" si="200"/>
        <v>ADT</v>
      </c>
      <c r="N12819" s="102">
        <f>WEEKDAY([2]!Table1[[#This Row],[Travel Date]],2)</f>
        <v>6</v>
      </c>
      <c r="P12819" s="102">
        <v>1</v>
      </c>
    </row>
    <row r="12820" spans="2:16" x14ac:dyDescent="0.25">
      <c r="B12820" s="103"/>
      <c r="C12820" s="103"/>
      <c r="L12820" s="102" t="str">
        <f>[2]!Table1[[#This Row],[Orgn]]&amp;"-"&amp;[2]!Table1[[#This Row],[Dest]]</f>
        <v>NAP-SSH</v>
      </c>
      <c r="M12820" s="102" t="str">
        <f t="shared" si="200"/>
        <v>ADT</v>
      </c>
      <c r="N12820" s="102">
        <f>WEEKDAY([2]!Table1[[#This Row],[Travel Date]],2)</f>
        <v>6</v>
      </c>
      <c r="P12820" s="102">
        <v>1</v>
      </c>
    </row>
    <row r="12821" spans="2:16" x14ac:dyDescent="0.25">
      <c r="B12821" s="103"/>
      <c r="C12821" s="103"/>
      <c r="L12821" s="102" t="str">
        <f>[2]!Table1[[#This Row],[Orgn]]&amp;"-"&amp;[2]!Table1[[#This Row],[Dest]]</f>
        <v>NAP-SSH</v>
      </c>
      <c r="M12821" s="102" t="str">
        <f t="shared" si="200"/>
        <v>ADT</v>
      </c>
      <c r="N12821" s="102">
        <f>WEEKDAY([2]!Table1[[#This Row],[Travel Date]],2)</f>
        <v>6</v>
      </c>
      <c r="P12821" s="102">
        <v>1</v>
      </c>
    </row>
    <row r="12822" spans="2:16" x14ac:dyDescent="0.25">
      <c r="B12822" s="103"/>
      <c r="C12822" s="103"/>
      <c r="L12822" s="102" t="str">
        <f>[2]!Table1[[#This Row],[Orgn]]&amp;"-"&amp;[2]!Table1[[#This Row],[Dest]]</f>
        <v>NAP-SSH</v>
      </c>
      <c r="M12822" s="102" t="str">
        <f t="shared" si="200"/>
        <v>ADT</v>
      </c>
      <c r="N12822" s="102">
        <f>WEEKDAY([2]!Table1[[#This Row],[Travel Date]],2)</f>
        <v>6</v>
      </c>
      <c r="P12822" s="102">
        <v>1</v>
      </c>
    </row>
    <row r="12823" spans="2:16" x14ac:dyDescent="0.25">
      <c r="B12823" s="103"/>
      <c r="C12823" s="103"/>
      <c r="L12823" s="102" t="str">
        <f>[2]!Table1[[#This Row],[Orgn]]&amp;"-"&amp;[2]!Table1[[#This Row],[Dest]]</f>
        <v>NAP-SSH</v>
      </c>
      <c r="M12823" s="102" t="str">
        <f t="shared" si="200"/>
        <v>ADT</v>
      </c>
      <c r="N12823" s="102">
        <f>WEEKDAY([2]!Table1[[#This Row],[Travel Date]],2)</f>
        <v>6</v>
      </c>
      <c r="P12823" s="102">
        <v>1</v>
      </c>
    </row>
    <row r="12824" spans="2:16" x14ac:dyDescent="0.25">
      <c r="B12824" s="103"/>
      <c r="C12824" s="103"/>
      <c r="L12824" s="102" t="str">
        <f>[2]!Table1[[#This Row],[Orgn]]&amp;"-"&amp;[2]!Table1[[#This Row],[Dest]]</f>
        <v>NAP-SSH</v>
      </c>
      <c r="M12824" s="102" t="str">
        <f t="shared" si="200"/>
        <v>ADT</v>
      </c>
      <c r="N12824" s="102">
        <f>WEEKDAY([2]!Table1[[#This Row],[Travel Date]],2)</f>
        <v>6</v>
      </c>
      <c r="P12824" s="102">
        <v>1</v>
      </c>
    </row>
    <row r="12825" spans="2:16" x14ac:dyDescent="0.25">
      <c r="B12825" s="103"/>
      <c r="C12825" s="103"/>
      <c r="L12825" s="102" t="str">
        <f>[2]!Table1[[#This Row],[Orgn]]&amp;"-"&amp;[2]!Table1[[#This Row],[Dest]]</f>
        <v>NAP-SSH</v>
      </c>
      <c r="M12825" s="102" t="str">
        <f t="shared" si="200"/>
        <v>ADT</v>
      </c>
      <c r="N12825" s="102">
        <f>WEEKDAY([2]!Table1[[#This Row],[Travel Date]],2)</f>
        <v>6</v>
      </c>
      <c r="P12825" s="102">
        <v>1</v>
      </c>
    </row>
    <row r="12826" spans="2:16" x14ac:dyDescent="0.25">
      <c r="B12826" s="103"/>
      <c r="C12826" s="103"/>
      <c r="L12826" s="102" t="str">
        <f>[2]!Table1[[#This Row],[Orgn]]&amp;"-"&amp;[2]!Table1[[#This Row],[Dest]]</f>
        <v>NAP-SSH</v>
      </c>
      <c r="M12826" s="102" t="str">
        <f t="shared" si="200"/>
        <v>ADT</v>
      </c>
      <c r="N12826" s="102">
        <f>WEEKDAY([2]!Table1[[#This Row],[Travel Date]],2)</f>
        <v>6</v>
      </c>
      <c r="P12826" s="102">
        <v>1</v>
      </c>
    </row>
    <row r="12827" spans="2:16" x14ac:dyDescent="0.25">
      <c r="B12827" s="103"/>
      <c r="C12827" s="103"/>
      <c r="L12827" s="102" t="str">
        <f>[2]!Table1[[#This Row],[Orgn]]&amp;"-"&amp;[2]!Table1[[#This Row],[Dest]]</f>
        <v>NAP-SSH</v>
      </c>
      <c r="M12827" s="102" t="str">
        <f t="shared" si="200"/>
        <v>ADT</v>
      </c>
      <c r="N12827" s="102">
        <f>WEEKDAY([2]!Table1[[#This Row],[Travel Date]],2)</f>
        <v>6</v>
      </c>
      <c r="P12827" s="102">
        <v>1</v>
      </c>
    </row>
    <row r="12828" spans="2:16" x14ac:dyDescent="0.25">
      <c r="B12828" s="103"/>
      <c r="C12828" s="103"/>
      <c r="L12828" s="102" t="str">
        <f>[2]!Table1[[#This Row],[Orgn]]&amp;"-"&amp;[2]!Table1[[#This Row],[Dest]]</f>
        <v>NAP-SSH</v>
      </c>
      <c r="M12828" s="102" t="str">
        <f t="shared" si="200"/>
        <v>ADT</v>
      </c>
      <c r="N12828" s="102">
        <f>WEEKDAY([2]!Table1[[#This Row],[Travel Date]],2)</f>
        <v>6</v>
      </c>
      <c r="P12828" s="102">
        <v>1</v>
      </c>
    </row>
    <row r="12829" spans="2:16" x14ac:dyDescent="0.25">
      <c r="B12829" s="103"/>
      <c r="C12829" s="103"/>
      <c r="L12829" s="102" t="str">
        <f>[2]!Table1[[#This Row],[Orgn]]&amp;"-"&amp;[2]!Table1[[#This Row],[Dest]]</f>
        <v>NAP-SSH</v>
      </c>
      <c r="M12829" s="102" t="str">
        <f t="shared" si="200"/>
        <v>ADT</v>
      </c>
      <c r="N12829" s="102">
        <f>WEEKDAY([2]!Table1[[#This Row],[Travel Date]],2)</f>
        <v>6</v>
      </c>
      <c r="P12829" s="102">
        <v>1</v>
      </c>
    </row>
    <row r="12830" spans="2:16" x14ac:dyDescent="0.25">
      <c r="B12830" s="103"/>
      <c r="C12830" s="103"/>
      <c r="L12830" s="102" t="str">
        <f>[2]!Table1[[#This Row],[Orgn]]&amp;"-"&amp;[2]!Table1[[#This Row],[Dest]]</f>
        <v>NAP-SSH</v>
      </c>
      <c r="M12830" s="102" t="str">
        <f t="shared" si="200"/>
        <v>ADT</v>
      </c>
      <c r="N12830" s="102">
        <f>WEEKDAY([2]!Table1[[#This Row],[Travel Date]],2)</f>
        <v>6</v>
      </c>
      <c r="P12830" s="102">
        <v>1</v>
      </c>
    </row>
    <row r="12831" spans="2:16" x14ac:dyDescent="0.25">
      <c r="B12831" s="103"/>
      <c r="C12831" s="103"/>
      <c r="L12831" s="102" t="str">
        <f>[2]!Table1[[#This Row],[Orgn]]&amp;"-"&amp;[2]!Table1[[#This Row],[Dest]]</f>
        <v>NAP-SSH</v>
      </c>
      <c r="M12831" s="102" t="str">
        <f t="shared" si="200"/>
        <v>ADT</v>
      </c>
      <c r="N12831" s="102">
        <f>WEEKDAY([2]!Table1[[#This Row],[Travel Date]],2)</f>
        <v>6</v>
      </c>
      <c r="P12831" s="102">
        <v>1</v>
      </c>
    </row>
    <row r="12832" spans="2:16" x14ac:dyDescent="0.25">
      <c r="B12832" s="103"/>
      <c r="C12832" s="103"/>
      <c r="L12832" s="102" t="str">
        <f>[2]!Table1[[#This Row],[Orgn]]&amp;"-"&amp;[2]!Table1[[#This Row],[Dest]]</f>
        <v>NAP-SSH</v>
      </c>
      <c r="M12832" s="102" t="str">
        <f t="shared" si="200"/>
        <v>ADT</v>
      </c>
      <c r="N12832" s="102">
        <f>WEEKDAY([2]!Table1[[#This Row],[Travel Date]],2)</f>
        <v>6</v>
      </c>
      <c r="P12832" s="102">
        <v>1</v>
      </c>
    </row>
    <row r="12833" spans="2:16" x14ac:dyDescent="0.25">
      <c r="B12833" s="103"/>
      <c r="C12833" s="103"/>
      <c r="L12833" s="102" t="str">
        <f>[2]!Table1[[#This Row],[Orgn]]&amp;"-"&amp;[2]!Table1[[#This Row],[Dest]]</f>
        <v>NAP-SSH</v>
      </c>
      <c r="M12833" s="102" t="str">
        <f t="shared" si="200"/>
        <v>ADT</v>
      </c>
      <c r="N12833" s="102">
        <f>WEEKDAY([2]!Table1[[#This Row],[Travel Date]],2)</f>
        <v>6</v>
      </c>
      <c r="P12833" s="102">
        <v>1</v>
      </c>
    </row>
    <row r="12834" spans="2:16" x14ac:dyDescent="0.25">
      <c r="B12834" s="103"/>
      <c r="C12834" s="103"/>
      <c r="L12834" s="102" t="str">
        <f>[2]!Table1[[#This Row],[Orgn]]&amp;"-"&amp;[2]!Table1[[#This Row],[Dest]]</f>
        <v>NAP-SSH</v>
      </c>
      <c r="M12834" s="102" t="str">
        <f t="shared" si="200"/>
        <v>ADT</v>
      </c>
      <c r="N12834" s="102">
        <f>WEEKDAY([2]!Table1[[#This Row],[Travel Date]],2)</f>
        <v>6</v>
      </c>
      <c r="P12834" s="102">
        <v>1</v>
      </c>
    </row>
    <row r="12835" spans="2:16" x14ac:dyDescent="0.25">
      <c r="B12835" s="103"/>
      <c r="C12835" s="103"/>
      <c r="L12835" s="102" t="str">
        <f>[2]!Table1[[#This Row],[Orgn]]&amp;"-"&amp;[2]!Table1[[#This Row],[Dest]]</f>
        <v>NAP-SSH</v>
      </c>
      <c r="M12835" s="102" t="str">
        <f t="shared" si="200"/>
        <v>ADT</v>
      </c>
      <c r="N12835" s="102">
        <f>WEEKDAY([2]!Table1[[#This Row],[Travel Date]],2)</f>
        <v>6</v>
      </c>
      <c r="P12835" s="102">
        <v>1</v>
      </c>
    </row>
    <row r="12836" spans="2:16" x14ac:dyDescent="0.25">
      <c r="B12836" s="103"/>
      <c r="C12836" s="103"/>
      <c r="L12836" s="102" t="str">
        <f>[2]!Table1[[#This Row],[Orgn]]&amp;"-"&amp;[2]!Table1[[#This Row],[Dest]]</f>
        <v>NAP-SSH</v>
      </c>
      <c r="M12836" s="102" t="str">
        <f t="shared" si="200"/>
        <v>ADT</v>
      </c>
      <c r="N12836" s="102">
        <f>WEEKDAY([2]!Table1[[#This Row],[Travel Date]],2)</f>
        <v>6</v>
      </c>
      <c r="P12836" s="102">
        <v>1</v>
      </c>
    </row>
    <row r="12837" spans="2:16" x14ac:dyDescent="0.25">
      <c r="B12837" s="103"/>
      <c r="C12837" s="103"/>
      <c r="L12837" s="102" t="str">
        <f>[2]!Table1[[#This Row],[Orgn]]&amp;"-"&amp;[2]!Table1[[#This Row],[Dest]]</f>
        <v>NAP-SSH</v>
      </c>
      <c r="M12837" s="102" t="str">
        <f t="shared" si="200"/>
        <v>ADT</v>
      </c>
      <c r="N12837" s="102">
        <f>WEEKDAY([2]!Table1[[#This Row],[Travel Date]],2)</f>
        <v>6</v>
      </c>
      <c r="P12837" s="102">
        <v>1</v>
      </c>
    </row>
    <row r="12838" spans="2:16" x14ac:dyDescent="0.25">
      <c r="B12838" s="103"/>
      <c r="C12838" s="103"/>
      <c r="L12838" s="102" t="str">
        <f>[2]!Table1[[#This Row],[Orgn]]&amp;"-"&amp;[2]!Table1[[#This Row],[Dest]]</f>
        <v>NAP-SSH</v>
      </c>
      <c r="M12838" s="102" t="str">
        <f t="shared" si="200"/>
        <v>ADT</v>
      </c>
      <c r="N12838" s="102">
        <f>WEEKDAY([2]!Table1[[#This Row],[Travel Date]],2)</f>
        <v>6</v>
      </c>
      <c r="P12838" s="102">
        <v>1</v>
      </c>
    </row>
    <row r="12839" spans="2:16" x14ac:dyDescent="0.25">
      <c r="B12839" s="103"/>
      <c r="C12839" s="103"/>
      <c r="L12839" s="102" t="str">
        <f>[2]!Table1[[#This Row],[Orgn]]&amp;"-"&amp;[2]!Table1[[#This Row],[Dest]]</f>
        <v>NAP-SSH</v>
      </c>
      <c r="M12839" s="102" t="str">
        <f t="shared" si="200"/>
        <v>ADT</v>
      </c>
      <c r="N12839" s="102">
        <f>WEEKDAY([2]!Table1[[#This Row],[Travel Date]],2)</f>
        <v>6</v>
      </c>
      <c r="P12839" s="102">
        <v>1</v>
      </c>
    </row>
    <row r="12840" spans="2:16" x14ac:dyDescent="0.25">
      <c r="B12840" s="103"/>
      <c r="C12840" s="103"/>
      <c r="L12840" s="102" t="str">
        <f>[2]!Table1[[#This Row],[Orgn]]&amp;"-"&amp;[2]!Table1[[#This Row],[Dest]]</f>
        <v>NAP-SSH</v>
      </c>
      <c r="M12840" s="102" t="str">
        <f t="shared" si="200"/>
        <v>ADT</v>
      </c>
      <c r="N12840" s="102">
        <f>WEEKDAY([2]!Table1[[#This Row],[Travel Date]],2)</f>
        <v>6</v>
      </c>
      <c r="P12840" s="102">
        <v>1</v>
      </c>
    </row>
    <row r="12841" spans="2:16" x14ac:dyDescent="0.25">
      <c r="B12841" s="103"/>
      <c r="C12841" s="103"/>
      <c r="L12841" s="102" t="str">
        <f>[2]!Table1[[#This Row],[Orgn]]&amp;"-"&amp;[2]!Table1[[#This Row],[Dest]]</f>
        <v>NAP-SSH</v>
      </c>
      <c r="M12841" s="102" t="str">
        <f t="shared" si="200"/>
        <v>ADT</v>
      </c>
      <c r="N12841" s="102">
        <f>WEEKDAY([2]!Table1[[#This Row],[Travel Date]],2)</f>
        <v>6</v>
      </c>
      <c r="P12841" s="102">
        <v>1</v>
      </c>
    </row>
    <row r="12842" spans="2:16" x14ac:dyDescent="0.25">
      <c r="B12842" s="103"/>
      <c r="C12842" s="103"/>
      <c r="L12842" s="102" t="str">
        <f>[2]!Table1[[#This Row],[Orgn]]&amp;"-"&amp;[2]!Table1[[#This Row],[Dest]]</f>
        <v>NAP-SSH</v>
      </c>
      <c r="M12842" s="102" t="str">
        <f t="shared" si="200"/>
        <v>ADT</v>
      </c>
      <c r="N12842" s="102">
        <f>WEEKDAY([2]!Table1[[#This Row],[Travel Date]],2)</f>
        <v>6</v>
      </c>
      <c r="P12842" s="102">
        <v>1</v>
      </c>
    </row>
    <row r="12843" spans="2:16" x14ac:dyDescent="0.25">
      <c r="B12843" s="103"/>
      <c r="C12843" s="103"/>
      <c r="L12843" s="102" t="str">
        <f>[2]!Table1[[#This Row],[Orgn]]&amp;"-"&amp;[2]!Table1[[#This Row],[Dest]]</f>
        <v>NAP-SSH</v>
      </c>
      <c r="M12843" s="102" t="str">
        <f t="shared" si="200"/>
        <v>ADT</v>
      </c>
      <c r="N12843" s="102">
        <f>WEEKDAY([2]!Table1[[#This Row],[Travel Date]],2)</f>
        <v>6</v>
      </c>
      <c r="P12843" s="102">
        <v>1</v>
      </c>
    </row>
    <row r="12844" spans="2:16" x14ac:dyDescent="0.25">
      <c r="B12844" s="103"/>
      <c r="C12844" s="103"/>
      <c r="L12844" s="102" t="str">
        <f>[2]!Table1[[#This Row],[Orgn]]&amp;"-"&amp;[2]!Table1[[#This Row],[Dest]]</f>
        <v>NAP-SSH</v>
      </c>
      <c r="M12844" s="102" t="str">
        <f t="shared" si="200"/>
        <v>ADT</v>
      </c>
      <c r="N12844" s="102">
        <f>WEEKDAY([2]!Table1[[#This Row],[Travel Date]],2)</f>
        <v>6</v>
      </c>
      <c r="P12844" s="102">
        <v>1</v>
      </c>
    </row>
    <row r="12845" spans="2:16" x14ac:dyDescent="0.25">
      <c r="B12845" s="103"/>
      <c r="C12845" s="103"/>
      <c r="L12845" s="102" t="str">
        <f>[2]!Table1[[#This Row],[Orgn]]&amp;"-"&amp;[2]!Table1[[#This Row],[Dest]]</f>
        <v>NAP-SSH</v>
      </c>
      <c r="M12845" s="102" t="str">
        <f t="shared" si="200"/>
        <v>ADT</v>
      </c>
      <c r="N12845" s="102">
        <f>WEEKDAY([2]!Table1[[#This Row],[Travel Date]],2)</f>
        <v>6</v>
      </c>
      <c r="P12845" s="102">
        <v>1</v>
      </c>
    </row>
    <row r="12846" spans="2:16" x14ac:dyDescent="0.25">
      <c r="B12846" s="103"/>
      <c r="C12846" s="103"/>
      <c r="L12846" s="102" t="str">
        <f>[2]!Table1[[#This Row],[Orgn]]&amp;"-"&amp;[2]!Table1[[#This Row],[Dest]]</f>
        <v>SSH-BRI</v>
      </c>
      <c r="M12846" s="102" t="str">
        <f t="shared" si="200"/>
        <v>ADT</v>
      </c>
      <c r="N12846" s="102">
        <f>WEEKDAY([2]!Table1[[#This Row],[Travel Date]],2)</f>
        <v>6</v>
      </c>
      <c r="P12846" s="102">
        <v>1</v>
      </c>
    </row>
    <row r="12847" spans="2:16" x14ac:dyDescent="0.25">
      <c r="B12847" s="103"/>
      <c r="C12847" s="103"/>
      <c r="L12847" s="102" t="str">
        <f>[2]!Table1[[#This Row],[Orgn]]&amp;"-"&amp;[2]!Table1[[#This Row],[Dest]]</f>
        <v>SSH-BRI</v>
      </c>
      <c r="M12847" s="102" t="str">
        <f t="shared" si="200"/>
        <v>ADT</v>
      </c>
      <c r="N12847" s="102">
        <f>WEEKDAY([2]!Table1[[#This Row],[Travel Date]],2)</f>
        <v>6</v>
      </c>
      <c r="P12847" s="102">
        <v>1</v>
      </c>
    </row>
    <row r="12848" spans="2:16" x14ac:dyDescent="0.25">
      <c r="B12848" s="103"/>
      <c r="C12848" s="103"/>
      <c r="L12848" s="102" t="str">
        <f>[2]!Table1[[#This Row],[Orgn]]&amp;"-"&amp;[2]!Table1[[#This Row],[Dest]]</f>
        <v>SSH-BRI</v>
      </c>
      <c r="M12848" s="102" t="str">
        <f t="shared" si="200"/>
        <v>ADT</v>
      </c>
      <c r="N12848" s="102">
        <f>WEEKDAY([2]!Table1[[#This Row],[Travel Date]],2)</f>
        <v>6</v>
      </c>
      <c r="P12848" s="102">
        <v>1</v>
      </c>
    </row>
    <row r="12849" spans="2:16" x14ac:dyDescent="0.25">
      <c r="B12849" s="103"/>
      <c r="C12849" s="103"/>
      <c r="L12849" s="102" t="str">
        <f>[2]!Table1[[#This Row],[Orgn]]&amp;"-"&amp;[2]!Table1[[#This Row],[Dest]]</f>
        <v>SSH-BRI</v>
      </c>
      <c r="M12849" s="102" t="str">
        <f t="shared" si="200"/>
        <v>ADT</v>
      </c>
      <c r="N12849" s="102">
        <f>WEEKDAY([2]!Table1[[#This Row],[Travel Date]],2)</f>
        <v>6</v>
      </c>
      <c r="P12849" s="102">
        <v>1</v>
      </c>
    </row>
    <row r="12850" spans="2:16" x14ac:dyDescent="0.25">
      <c r="B12850" s="103"/>
      <c r="C12850" s="103"/>
      <c r="L12850" s="102" t="str">
        <f>[2]!Table1[[#This Row],[Orgn]]&amp;"-"&amp;[2]!Table1[[#This Row],[Dest]]</f>
        <v>SSH-BRI</v>
      </c>
      <c r="M12850" s="102" t="str">
        <f t="shared" si="200"/>
        <v>ADT</v>
      </c>
      <c r="N12850" s="102">
        <f>WEEKDAY([2]!Table1[[#This Row],[Travel Date]],2)</f>
        <v>6</v>
      </c>
      <c r="P12850" s="102">
        <v>1</v>
      </c>
    </row>
    <row r="12851" spans="2:16" x14ac:dyDescent="0.25">
      <c r="B12851" s="103"/>
      <c r="C12851" s="103"/>
      <c r="L12851" s="102" t="str">
        <f>[2]!Table1[[#This Row],[Orgn]]&amp;"-"&amp;[2]!Table1[[#This Row],[Dest]]</f>
        <v>SSH-BRI</v>
      </c>
      <c r="M12851" s="102" t="str">
        <f t="shared" si="200"/>
        <v>ADT</v>
      </c>
      <c r="N12851" s="102">
        <f>WEEKDAY([2]!Table1[[#This Row],[Travel Date]],2)</f>
        <v>6</v>
      </c>
      <c r="P12851" s="102">
        <v>1</v>
      </c>
    </row>
    <row r="12852" spans="2:16" x14ac:dyDescent="0.25">
      <c r="B12852" s="103"/>
      <c r="C12852" s="103"/>
      <c r="L12852" s="102" t="str">
        <f>[2]!Table1[[#This Row],[Orgn]]&amp;"-"&amp;[2]!Table1[[#This Row],[Dest]]</f>
        <v>SSH-BRI</v>
      </c>
      <c r="M12852" s="102" t="str">
        <f t="shared" si="200"/>
        <v>ADT</v>
      </c>
      <c r="N12852" s="102">
        <f>WEEKDAY([2]!Table1[[#This Row],[Travel Date]],2)</f>
        <v>6</v>
      </c>
      <c r="P12852" s="102">
        <v>1</v>
      </c>
    </row>
    <row r="12853" spans="2:16" x14ac:dyDescent="0.25">
      <c r="B12853" s="103"/>
      <c r="C12853" s="103"/>
      <c r="L12853" s="102" t="str">
        <f>[2]!Table1[[#This Row],[Orgn]]&amp;"-"&amp;[2]!Table1[[#This Row],[Dest]]</f>
        <v>SSH-BRI</v>
      </c>
      <c r="M12853" s="102" t="str">
        <f t="shared" si="200"/>
        <v>ADT</v>
      </c>
      <c r="N12853" s="102">
        <f>WEEKDAY([2]!Table1[[#This Row],[Travel Date]],2)</f>
        <v>6</v>
      </c>
      <c r="P12853" s="102">
        <v>1</v>
      </c>
    </row>
    <row r="12854" spans="2:16" x14ac:dyDescent="0.25">
      <c r="B12854" s="103"/>
      <c r="C12854" s="103"/>
      <c r="L12854" s="102" t="str">
        <f>[2]!Table1[[#This Row],[Orgn]]&amp;"-"&amp;[2]!Table1[[#This Row],[Dest]]</f>
        <v>SSH-BRI</v>
      </c>
      <c r="M12854" s="102" t="str">
        <f t="shared" si="200"/>
        <v>ADT</v>
      </c>
      <c r="N12854" s="102">
        <f>WEEKDAY([2]!Table1[[#This Row],[Travel Date]],2)</f>
        <v>6</v>
      </c>
      <c r="P12854" s="102">
        <v>1</v>
      </c>
    </row>
    <row r="12855" spans="2:16" x14ac:dyDescent="0.25">
      <c r="B12855" s="103"/>
      <c r="C12855" s="103"/>
      <c r="L12855" s="102" t="str">
        <f>[2]!Table1[[#This Row],[Orgn]]&amp;"-"&amp;[2]!Table1[[#This Row],[Dest]]</f>
        <v>SSH-BRI</v>
      </c>
      <c r="M12855" s="102" t="str">
        <f t="shared" si="200"/>
        <v>ADT</v>
      </c>
      <c r="N12855" s="102">
        <f>WEEKDAY([2]!Table1[[#This Row],[Travel Date]],2)</f>
        <v>6</v>
      </c>
      <c r="P12855" s="102">
        <v>1</v>
      </c>
    </row>
    <row r="12856" spans="2:16" x14ac:dyDescent="0.25">
      <c r="B12856" s="103"/>
      <c r="C12856" s="103"/>
      <c r="L12856" s="102" t="str">
        <f>[2]!Table1[[#This Row],[Orgn]]&amp;"-"&amp;[2]!Table1[[#This Row],[Dest]]</f>
        <v>SSH-BRI</v>
      </c>
      <c r="M12856" s="102" t="str">
        <f t="shared" si="200"/>
        <v>ADT</v>
      </c>
      <c r="N12856" s="102">
        <f>WEEKDAY([2]!Table1[[#This Row],[Travel Date]],2)</f>
        <v>6</v>
      </c>
      <c r="P12856" s="102">
        <v>1</v>
      </c>
    </row>
    <row r="12857" spans="2:16" x14ac:dyDescent="0.25">
      <c r="B12857" s="103"/>
      <c r="C12857" s="103"/>
      <c r="L12857" s="102" t="str">
        <f>[2]!Table1[[#This Row],[Orgn]]&amp;"-"&amp;[2]!Table1[[#This Row],[Dest]]</f>
        <v>SSH-BRI</v>
      </c>
      <c r="M12857" s="102" t="str">
        <f t="shared" si="200"/>
        <v>ADT</v>
      </c>
      <c r="N12857" s="102">
        <f>WEEKDAY([2]!Table1[[#This Row],[Travel Date]],2)</f>
        <v>6</v>
      </c>
      <c r="P12857" s="102">
        <v>1</v>
      </c>
    </row>
    <row r="12858" spans="2:16" x14ac:dyDescent="0.25">
      <c r="B12858" s="103"/>
      <c r="C12858" s="103"/>
      <c r="L12858" s="102" t="str">
        <f>[2]!Table1[[#This Row],[Orgn]]&amp;"-"&amp;[2]!Table1[[#This Row],[Dest]]</f>
        <v>SSH-BRI</v>
      </c>
      <c r="M12858" s="102" t="str">
        <f t="shared" si="200"/>
        <v>ADT</v>
      </c>
      <c r="N12858" s="102">
        <f>WEEKDAY([2]!Table1[[#This Row],[Travel Date]],2)</f>
        <v>6</v>
      </c>
      <c r="P12858" s="102">
        <v>1</v>
      </c>
    </row>
    <row r="12859" spans="2:16" x14ac:dyDescent="0.25">
      <c r="B12859" s="103"/>
      <c r="C12859" s="103"/>
      <c r="L12859" s="102" t="str">
        <f>[2]!Table1[[#This Row],[Orgn]]&amp;"-"&amp;[2]!Table1[[#This Row],[Dest]]</f>
        <v>SSH-BRI</v>
      </c>
      <c r="M12859" s="102" t="str">
        <f t="shared" si="200"/>
        <v>ADT</v>
      </c>
      <c r="N12859" s="102">
        <f>WEEKDAY([2]!Table1[[#This Row],[Travel Date]],2)</f>
        <v>6</v>
      </c>
      <c r="P12859" s="102">
        <v>1</v>
      </c>
    </row>
    <row r="12860" spans="2:16" x14ac:dyDescent="0.25">
      <c r="B12860" s="103"/>
      <c r="C12860" s="103"/>
      <c r="L12860" s="102" t="str">
        <f>[2]!Table1[[#This Row],[Orgn]]&amp;"-"&amp;[2]!Table1[[#This Row],[Dest]]</f>
        <v>SSH-BRI</v>
      </c>
      <c r="M12860" s="102" t="str">
        <f t="shared" si="200"/>
        <v>ADT</v>
      </c>
      <c r="N12860" s="102">
        <f>WEEKDAY([2]!Table1[[#This Row],[Travel Date]],2)</f>
        <v>6</v>
      </c>
      <c r="P12860" s="102">
        <v>1</v>
      </c>
    </row>
    <row r="12861" spans="2:16" x14ac:dyDescent="0.25">
      <c r="B12861" s="103"/>
      <c r="C12861" s="103"/>
      <c r="L12861" s="102" t="str">
        <f>[2]!Table1[[#This Row],[Orgn]]&amp;"-"&amp;[2]!Table1[[#This Row],[Dest]]</f>
        <v>SSH-BRI</v>
      </c>
      <c r="M12861" s="102" t="str">
        <f t="shared" si="200"/>
        <v>ADT</v>
      </c>
      <c r="N12861" s="102">
        <f>WEEKDAY([2]!Table1[[#This Row],[Travel Date]],2)</f>
        <v>6</v>
      </c>
      <c r="P12861" s="102">
        <v>1</v>
      </c>
    </row>
    <row r="12862" spans="2:16" x14ac:dyDescent="0.25">
      <c r="B12862" s="103"/>
      <c r="C12862" s="103"/>
      <c r="L12862" s="102" t="str">
        <f>[2]!Table1[[#This Row],[Orgn]]&amp;"-"&amp;[2]!Table1[[#This Row],[Dest]]</f>
        <v>SSH-BRI</v>
      </c>
      <c r="M12862" s="102" t="str">
        <f t="shared" si="200"/>
        <v>ADT</v>
      </c>
      <c r="N12862" s="102">
        <f>WEEKDAY([2]!Table1[[#This Row],[Travel Date]],2)</f>
        <v>6</v>
      </c>
      <c r="P12862" s="102">
        <v>1</v>
      </c>
    </row>
    <row r="12863" spans="2:16" x14ac:dyDescent="0.25">
      <c r="B12863" s="103"/>
      <c r="C12863" s="103"/>
      <c r="L12863" s="102" t="str">
        <f>[2]!Table1[[#This Row],[Orgn]]&amp;"-"&amp;[2]!Table1[[#This Row],[Dest]]</f>
        <v>SSH-BRI</v>
      </c>
      <c r="M12863" s="102" t="str">
        <f t="shared" si="200"/>
        <v>ADT</v>
      </c>
      <c r="N12863" s="102">
        <f>WEEKDAY([2]!Table1[[#This Row],[Travel Date]],2)</f>
        <v>6</v>
      </c>
      <c r="P12863" s="102">
        <v>1</v>
      </c>
    </row>
    <row r="12864" spans="2:16" x14ac:dyDescent="0.25">
      <c r="B12864" s="103"/>
      <c r="C12864" s="103"/>
      <c r="L12864" s="102" t="str">
        <f>[2]!Table1[[#This Row],[Orgn]]&amp;"-"&amp;[2]!Table1[[#This Row],[Dest]]</f>
        <v>SSH-BRI</v>
      </c>
      <c r="M12864" s="102" t="str">
        <f t="shared" si="200"/>
        <v>ADT</v>
      </c>
      <c r="N12864" s="102">
        <f>WEEKDAY([2]!Table1[[#This Row],[Travel Date]],2)</f>
        <v>6</v>
      </c>
      <c r="P12864" s="102">
        <v>1</v>
      </c>
    </row>
    <row r="12865" spans="2:16" x14ac:dyDescent="0.25">
      <c r="B12865" s="103"/>
      <c r="C12865" s="103"/>
      <c r="L12865" s="102" t="str">
        <f>[2]!Table1[[#This Row],[Orgn]]&amp;"-"&amp;[2]!Table1[[#This Row],[Dest]]</f>
        <v>SSH-BRI</v>
      </c>
      <c r="M12865" s="102" t="str">
        <f t="shared" si="200"/>
        <v>ADT</v>
      </c>
      <c r="N12865" s="102">
        <f>WEEKDAY([2]!Table1[[#This Row],[Travel Date]],2)</f>
        <v>6</v>
      </c>
      <c r="P12865" s="102">
        <v>1</v>
      </c>
    </row>
    <row r="12866" spans="2:16" x14ac:dyDescent="0.25">
      <c r="B12866" s="103"/>
      <c r="C12866" s="103"/>
      <c r="L12866" s="102" t="str">
        <f>[2]!Table1[[#This Row],[Orgn]]&amp;"-"&amp;[2]!Table1[[#This Row],[Dest]]</f>
        <v>SSH-BRI</v>
      </c>
      <c r="M12866" s="102" t="str">
        <f t="shared" ref="M12866:M12929" si="201">IF(TRIM(C12866)="INF", "INF", IF(TRIM(C12866)="CHD", "CHD", "ADT"))</f>
        <v>ADT</v>
      </c>
      <c r="N12866" s="102">
        <f>WEEKDAY([2]!Table1[[#This Row],[Travel Date]],2)</f>
        <v>6</v>
      </c>
      <c r="P12866" s="102">
        <v>1</v>
      </c>
    </row>
    <row r="12867" spans="2:16" x14ac:dyDescent="0.25">
      <c r="B12867" s="103"/>
      <c r="C12867" s="103"/>
      <c r="L12867" s="102" t="str">
        <f>[2]!Table1[[#This Row],[Orgn]]&amp;"-"&amp;[2]!Table1[[#This Row],[Dest]]</f>
        <v>SSH-BRI</v>
      </c>
      <c r="M12867" s="102" t="str">
        <f t="shared" si="201"/>
        <v>ADT</v>
      </c>
      <c r="N12867" s="102">
        <f>WEEKDAY([2]!Table1[[#This Row],[Travel Date]],2)</f>
        <v>6</v>
      </c>
      <c r="P12867" s="102">
        <v>1</v>
      </c>
    </row>
    <row r="12868" spans="2:16" x14ac:dyDescent="0.25">
      <c r="B12868" s="103"/>
      <c r="C12868" s="103"/>
      <c r="L12868" s="102" t="str">
        <f>[2]!Table1[[#This Row],[Orgn]]&amp;"-"&amp;[2]!Table1[[#This Row],[Dest]]</f>
        <v>SSH-BRI</v>
      </c>
      <c r="M12868" s="102" t="str">
        <f t="shared" si="201"/>
        <v>ADT</v>
      </c>
      <c r="N12868" s="102">
        <f>WEEKDAY([2]!Table1[[#This Row],[Travel Date]],2)</f>
        <v>6</v>
      </c>
      <c r="P12868" s="102">
        <v>1</v>
      </c>
    </row>
    <row r="12869" spans="2:16" x14ac:dyDescent="0.25">
      <c r="B12869" s="103"/>
      <c r="C12869" s="103"/>
      <c r="L12869" s="102" t="str">
        <f>[2]!Table1[[#This Row],[Orgn]]&amp;"-"&amp;[2]!Table1[[#This Row],[Dest]]</f>
        <v>SSH-BRI</v>
      </c>
      <c r="M12869" s="102" t="str">
        <f t="shared" si="201"/>
        <v>ADT</v>
      </c>
      <c r="N12869" s="102">
        <f>WEEKDAY([2]!Table1[[#This Row],[Travel Date]],2)</f>
        <v>6</v>
      </c>
      <c r="P12869" s="102">
        <v>1</v>
      </c>
    </row>
    <row r="12870" spans="2:16" x14ac:dyDescent="0.25">
      <c r="B12870" s="103"/>
      <c r="C12870" s="103"/>
      <c r="L12870" s="102" t="str">
        <f>[2]!Table1[[#This Row],[Orgn]]&amp;"-"&amp;[2]!Table1[[#This Row],[Dest]]</f>
        <v>SSH-BRI</v>
      </c>
      <c r="M12870" s="102" t="str">
        <f t="shared" si="201"/>
        <v>ADT</v>
      </c>
      <c r="N12870" s="102">
        <f>WEEKDAY([2]!Table1[[#This Row],[Travel Date]],2)</f>
        <v>6</v>
      </c>
      <c r="P12870" s="102">
        <v>1</v>
      </c>
    </row>
    <row r="12871" spans="2:16" x14ac:dyDescent="0.25">
      <c r="B12871" s="103"/>
      <c r="C12871" s="103"/>
      <c r="L12871" s="102" t="str">
        <f>[2]!Table1[[#This Row],[Orgn]]&amp;"-"&amp;[2]!Table1[[#This Row],[Dest]]</f>
        <v>SSH-BRI</v>
      </c>
      <c r="M12871" s="102" t="str">
        <f t="shared" si="201"/>
        <v>ADT</v>
      </c>
      <c r="N12871" s="102">
        <f>WEEKDAY([2]!Table1[[#This Row],[Travel Date]],2)</f>
        <v>6</v>
      </c>
      <c r="P12871" s="102">
        <v>1</v>
      </c>
    </row>
    <row r="12872" spans="2:16" x14ac:dyDescent="0.25">
      <c r="B12872" s="103"/>
      <c r="C12872" s="103"/>
      <c r="L12872" s="102" t="str">
        <f>[2]!Table1[[#This Row],[Orgn]]&amp;"-"&amp;[2]!Table1[[#This Row],[Dest]]</f>
        <v>SSH-BRI</v>
      </c>
      <c r="M12872" s="102" t="str">
        <f t="shared" si="201"/>
        <v>ADT</v>
      </c>
      <c r="N12872" s="102">
        <f>WEEKDAY([2]!Table1[[#This Row],[Travel Date]],2)</f>
        <v>6</v>
      </c>
      <c r="P12872" s="102">
        <v>1</v>
      </c>
    </row>
    <row r="12873" spans="2:16" x14ac:dyDescent="0.25">
      <c r="B12873" s="103"/>
      <c r="C12873" s="103"/>
      <c r="L12873" s="102" t="str">
        <f>[2]!Table1[[#This Row],[Orgn]]&amp;"-"&amp;[2]!Table1[[#This Row],[Dest]]</f>
        <v>SSH-BRI</v>
      </c>
      <c r="M12873" s="102" t="str">
        <f t="shared" si="201"/>
        <v>ADT</v>
      </c>
      <c r="N12873" s="102">
        <f>WEEKDAY([2]!Table1[[#This Row],[Travel Date]],2)</f>
        <v>6</v>
      </c>
      <c r="P12873" s="102">
        <v>1</v>
      </c>
    </row>
    <row r="12874" spans="2:16" x14ac:dyDescent="0.25">
      <c r="B12874" s="103"/>
      <c r="C12874" s="103"/>
      <c r="L12874" s="102" t="str">
        <f>[2]!Table1[[#This Row],[Orgn]]&amp;"-"&amp;[2]!Table1[[#This Row],[Dest]]</f>
        <v>SSH-BRI</v>
      </c>
      <c r="M12874" s="102" t="str">
        <f t="shared" si="201"/>
        <v>ADT</v>
      </c>
      <c r="N12874" s="102">
        <f>WEEKDAY([2]!Table1[[#This Row],[Travel Date]],2)</f>
        <v>6</v>
      </c>
      <c r="P12874" s="102">
        <v>1</v>
      </c>
    </row>
    <row r="12875" spans="2:16" x14ac:dyDescent="0.25">
      <c r="B12875" s="103"/>
      <c r="C12875" s="103"/>
      <c r="L12875" s="102" t="str">
        <f>[2]!Table1[[#This Row],[Orgn]]&amp;"-"&amp;[2]!Table1[[#This Row],[Dest]]</f>
        <v>SSH-BRI</v>
      </c>
      <c r="M12875" s="102" t="str">
        <f t="shared" si="201"/>
        <v>ADT</v>
      </c>
      <c r="N12875" s="102">
        <f>WEEKDAY([2]!Table1[[#This Row],[Travel Date]],2)</f>
        <v>6</v>
      </c>
      <c r="P12875" s="102">
        <v>1</v>
      </c>
    </row>
    <row r="12876" spans="2:16" x14ac:dyDescent="0.25">
      <c r="B12876" s="103"/>
      <c r="C12876" s="103"/>
      <c r="L12876" s="102" t="str">
        <f>[2]!Table1[[#This Row],[Orgn]]&amp;"-"&amp;[2]!Table1[[#This Row],[Dest]]</f>
        <v>SSH-BRI</v>
      </c>
      <c r="M12876" s="102" t="str">
        <f t="shared" si="201"/>
        <v>ADT</v>
      </c>
      <c r="N12876" s="102">
        <f>WEEKDAY([2]!Table1[[#This Row],[Travel Date]],2)</f>
        <v>6</v>
      </c>
      <c r="P12876" s="102">
        <v>1</v>
      </c>
    </row>
    <row r="12877" spans="2:16" x14ac:dyDescent="0.25">
      <c r="B12877" s="103"/>
      <c r="C12877" s="103"/>
      <c r="L12877" s="102" t="str">
        <f>[2]!Table1[[#This Row],[Orgn]]&amp;"-"&amp;[2]!Table1[[#This Row],[Dest]]</f>
        <v>SSH-BRI</v>
      </c>
      <c r="M12877" s="102" t="str">
        <f t="shared" si="201"/>
        <v>ADT</v>
      </c>
      <c r="N12877" s="102">
        <f>WEEKDAY([2]!Table1[[#This Row],[Travel Date]],2)</f>
        <v>6</v>
      </c>
      <c r="P12877" s="102">
        <v>1</v>
      </c>
    </row>
    <row r="12878" spans="2:16" x14ac:dyDescent="0.25">
      <c r="B12878" s="103"/>
      <c r="C12878" s="103"/>
      <c r="L12878" s="102" t="str">
        <f>[2]!Table1[[#This Row],[Orgn]]&amp;"-"&amp;[2]!Table1[[#This Row],[Dest]]</f>
        <v>SSH-BRI</v>
      </c>
      <c r="M12878" s="102" t="str">
        <f t="shared" si="201"/>
        <v>ADT</v>
      </c>
      <c r="N12878" s="102">
        <f>WEEKDAY([2]!Table1[[#This Row],[Travel Date]],2)</f>
        <v>6</v>
      </c>
      <c r="P12878" s="102">
        <v>1</v>
      </c>
    </row>
    <row r="12879" spans="2:16" x14ac:dyDescent="0.25">
      <c r="B12879" s="103"/>
      <c r="C12879" s="103"/>
      <c r="L12879" s="102" t="str">
        <f>[2]!Table1[[#This Row],[Orgn]]&amp;"-"&amp;[2]!Table1[[#This Row],[Dest]]</f>
        <v>SSH-BRI</v>
      </c>
      <c r="M12879" s="102" t="str">
        <f t="shared" si="201"/>
        <v>ADT</v>
      </c>
      <c r="N12879" s="102">
        <f>WEEKDAY([2]!Table1[[#This Row],[Travel Date]],2)</f>
        <v>6</v>
      </c>
      <c r="P12879" s="102">
        <v>1</v>
      </c>
    </row>
    <row r="12880" spans="2:16" x14ac:dyDescent="0.25">
      <c r="B12880" s="103"/>
      <c r="C12880" s="103"/>
      <c r="L12880" s="102" t="str">
        <f>[2]!Table1[[#This Row],[Orgn]]&amp;"-"&amp;[2]!Table1[[#This Row],[Dest]]</f>
        <v>SSH-BRI</v>
      </c>
      <c r="M12880" s="102" t="str">
        <f t="shared" si="201"/>
        <v>ADT</v>
      </c>
      <c r="N12880" s="102">
        <f>WEEKDAY([2]!Table1[[#This Row],[Travel Date]],2)</f>
        <v>6</v>
      </c>
      <c r="P12880" s="102">
        <v>1</v>
      </c>
    </row>
    <row r="12881" spans="2:16" x14ac:dyDescent="0.25">
      <c r="B12881" s="103"/>
      <c r="C12881" s="103"/>
      <c r="L12881" s="102" t="str">
        <f>[2]!Table1[[#This Row],[Orgn]]&amp;"-"&amp;[2]!Table1[[#This Row],[Dest]]</f>
        <v>SSH-BRI</v>
      </c>
      <c r="M12881" s="102" t="str">
        <f t="shared" si="201"/>
        <v>ADT</v>
      </c>
      <c r="N12881" s="102">
        <f>WEEKDAY([2]!Table1[[#This Row],[Travel Date]],2)</f>
        <v>6</v>
      </c>
      <c r="P12881" s="102">
        <v>1</v>
      </c>
    </row>
    <row r="12882" spans="2:16" x14ac:dyDescent="0.25">
      <c r="B12882" s="103"/>
      <c r="C12882" s="103"/>
      <c r="L12882" s="102" t="str">
        <f>[2]!Table1[[#This Row],[Orgn]]&amp;"-"&amp;[2]!Table1[[#This Row],[Dest]]</f>
        <v>SSH-BRI</v>
      </c>
      <c r="M12882" s="102" t="str">
        <f t="shared" si="201"/>
        <v>ADT</v>
      </c>
      <c r="N12882" s="102">
        <f>WEEKDAY([2]!Table1[[#This Row],[Travel Date]],2)</f>
        <v>6</v>
      </c>
      <c r="P12882" s="102">
        <v>1</v>
      </c>
    </row>
    <row r="12883" spans="2:16" x14ac:dyDescent="0.25">
      <c r="B12883" s="103"/>
      <c r="C12883" s="103"/>
      <c r="L12883" s="102" t="str">
        <f>[2]!Table1[[#This Row],[Orgn]]&amp;"-"&amp;[2]!Table1[[#This Row],[Dest]]</f>
        <v>SSH-BRI</v>
      </c>
      <c r="M12883" s="102" t="str">
        <f t="shared" si="201"/>
        <v>ADT</v>
      </c>
      <c r="N12883" s="102">
        <f>WEEKDAY([2]!Table1[[#This Row],[Travel Date]],2)</f>
        <v>6</v>
      </c>
      <c r="P12883" s="102">
        <v>1</v>
      </c>
    </row>
    <row r="12884" spans="2:16" x14ac:dyDescent="0.25">
      <c r="B12884" s="103"/>
      <c r="C12884" s="103"/>
      <c r="L12884" s="102" t="str">
        <f>[2]!Table1[[#This Row],[Orgn]]&amp;"-"&amp;[2]!Table1[[#This Row],[Dest]]</f>
        <v>SSH-BRI</v>
      </c>
      <c r="M12884" s="102" t="str">
        <f t="shared" si="201"/>
        <v>ADT</v>
      </c>
      <c r="N12884" s="102">
        <f>WEEKDAY([2]!Table1[[#This Row],[Travel Date]],2)</f>
        <v>6</v>
      </c>
      <c r="P12884" s="102">
        <v>1</v>
      </c>
    </row>
    <row r="12885" spans="2:16" x14ac:dyDescent="0.25">
      <c r="B12885" s="103"/>
      <c r="C12885" s="103"/>
      <c r="L12885" s="102" t="str">
        <f>[2]!Table1[[#This Row],[Orgn]]&amp;"-"&amp;[2]!Table1[[#This Row],[Dest]]</f>
        <v>SSH-BRI</v>
      </c>
      <c r="M12885" s="102" t="str">
        <f t="shared" si="201"/>
        <v>ADT</v>
      </c>
      <c r="N12885" s="102">
        <f>WEEKDAY([2]!Table1[[#This Row],[Travel Date]],2)</f>
        <v>6</v>
      </c>
      <c r="P12885" s="102">
        <v>1</v>
      </c>
    </row>
    <row r="12886" spans="2:16" x14ac:dyDescent="0.25">
      <c r="B12886" s="103"/>
      <c r="C12886" s="103"/>
      <c r="L12886" s="102" t="str">
        <f>[2]!Table1[[#This Row],[Orgn]]&amp;"-"&amp;[2]!Table1[[#This Row],[Dest]]</f>
        <v>SSH-BRI</v>
      </c>
      <c r="M12886" s="102" t="str">
        <f t="shared" si="201"/>
        <v>ADT</v>
      </c>
      <c r="N12886" s="102">
        <f>WEEKDAY([2]!Table1[[#This Row],[Travel Date]],2)</f>
        <v>6</v>
      </c>
      <c r="P12886" s="102">
        <v>1</v>
      </c>
    </row>
    <row r="12887" spans="2:16" x14ac:dyDescent="0.25">
      <c r="B12887" s="103"/>
      <c r="C12887" s="103"/>
      <c r="L12887" s="102" t="str">
        <f>[2]!Table1[[#This Row],[Orgn]]&amp;"-"&amp;[2]!Table1[[#This Row],[Dest]]</f>
        <v>SSH-BRI</v>
      </c>
      <c r="M12887" s="102" t="str">
        <f t="shared" si="201"/>
        <v>ADT</v>
      </c>
      <c r="N12887" s="102">
        <f>WEEKDAY([2]!Table1[[#This Row],[Travel Date]],2)</f>
        <v>6</v>
      </c>
      <c r="P12887" s="102">
        <v>1</v>
      </c>
    </row>
    <row r="12888" spans="2:16" x14ac:dyDescent="0.25">
      <c r="B12888" s="103"/>
      <c r="C12888" s="103"/>
      <c r="L12888" s="102" t="str">
        <f>[2]!Table1[[#This Row],[Orgn]]&amp;"-"&amp;[2]!Table1[[#This Row],[Dest]]</f>
        <v>SSH-BRI</v>
      </c>
      <c r="M12888" s="102" t="str">
        <f t="shared" si="201"/>
        <v>ADT</v>
      </c>
      <c r="N12888" s="102">
        <f>WEEKDAY([2]!Table1[[#This Row],[Travel Date]],2)</f>
        <v>6</v>
      </c>
      <c r="P12888" s="102">
        <v>1</v>
      </c>
    </row>
    <row r="12889" spans="2:16" x14ac:dyDescent="0.25">
      <c r="B12889" s="103"/>
      <c r="C12889" s="103"/>
      <c r="L12889" s="102" t="str">
        <f>[2]!Table1[[#This Row],[Orgn]]&amp;"-"&amp;[2]!Table1[[#This Row],[Dest]]</f>
        <v>SSH-BRI</v>
      </c>
      <c r="M12889" s="102" t="str">
        <f t="shared" si="201"/>
        <v>ADT</v>
      </c>
      <c r="N12889" s="102">
        <f>WEEKDAY([2]!Table1[[#This Row],[Travel Date]],2)</f>
        <v>6</v>
      </c>
      <c r="P12889" s="102">
        <v>1</v>
      </c>
    </row>
    <row r="12890" spans="2:16" x14ac:dyDescent="0.25">
      <c r="B12890" s="103"/>
      <c r="C12890" s="103"/>
      <c r="L12890" s="102" t="str">
        <f>[2]!Table1[[#This Row],[Orgn]]&amp;"-"&amp;[2]!Table1[[#This Row],[Dest]]</f>
        <v>SSH-BRI</v>
      </c>
      <c r="M12890" s="102" t="str">
        <f t="shared" si="201"/>
        <v>ADT</v>
      </c>
      <c r="N12890" s="102">
        <f>WEEKDAY([2]!Table1[[#This Row],[Travel Date]],2)</f>
        <v>6</v>
      </c>
      <c r="P12890" s="102">
        <v>1</v>
      </c>
    </row>
    <row r="12891" spans="2:16" x14ac:dyDescent="0.25">
      <c r="B12891" s="103"/>
      <c r="C12891" s="103"/>
      <c r="L12891" s="102" t="str">
        <f>[2]!Table1[[#This Row],[Orgn]]&amp;"-"&amp;[2]!Table1[[#This Row],[Dest]]</f>
        <v>SSH-BRI</v>
      </c>
      <c r="M12891" s="102" t="str">
        <f t="shared" si="201"/>
        <v>ADT</v>
      </c>
      <c r="N12891" s="102">
        <f>WEEKDAY([2]!Table1[[#This Row],[Travel Date]],2)</f>
        <v>6</v>
      </c>
      <c r="P12891" s="102">
        <v>1</v>
      </c>
    </row>
    <row r="12892" spans="2:16" x14ac:dyDescent="0.25">
      <c r="B12892" s="103"/>
      <c r="C12892" s="103"/>
      <c r="L12892" s="102" t="str">
        <f>[2]!Table1[[#This Row],[Orgn]]&amp;"-"&amp;[2]!Table1[[#This Row],[Dest]]</f>
        <v>SSH-BRI</v>
      </c>
      <c r="M12892" s="102" t="str">
        <f t="shared" si="201"/>
        <v>ADT</v>
      </c>
      <c r="N12892" s="102">
        <f>WEEKDAY([2]!Table1[[#This Row],[Travel Date]],2)</f>
        <v>6</v>
      </c>
      <c r="P12892" s="102">
        <v>1</v>
      </c>
    </row>
    <row r="12893" spans="2:16" x14ac:dyDescent="0.25">
      <c r="B12893" s="103"/>
      <c r="C12893" s="103"/>
      <c r="L12893" s="102" t="str">
        <f>[2]!Table1[[#This Row],[Orgn]]&amp;"-"&amp;[2]!Table1[[#This Row],[Dest]]</f>
        <v>SSH-BRI</v>
      </c>
      <c r="M12893" s="102" t="str">
        <f t="shared" si="201"/>
        <v>ADT</v>
      </c>
      <c r="N12893" s="102">
        <f>WEEKDAY([2]!Table1[[#This Row],[Travel Date]],2)</f>
        <v>6</v>
      </c>
      <c r="P12893" s="102">
        <v>1</v>
      </c>
    </row>
    <row r="12894" spans="2:16" x14ac:dyDescent="0.25">
      <c r="B12894" s="103"/>
      <c r="C12894" s="103"/>
      <c r="L12894" s="102" t="str">
        <f>[2]!Table1[[#This Row],[Orgn]]&amp;"-"&amp;[2]!Table1[[#This Row],[Dest]]</f>
        <v>SSH-BRI</v>
      </c>
      <c r="M12894" s="102" t="str">
        <f t="shared" si="201"/>
        <v>ADT</v>
      </c>
      <c r="N12894" s="102">
        <f>WEEKDAY([2]!Table1[[#This Row],[Travel Date]],2)</f>
        <v>6</v>
      </c>
      <c r="P12894" s="102">
        <v>1</v>
      </c>
    </row>
    <row r="12895" spans="2:16" x14ac:dyDescent="0.25">
      <c r="B12895" s="103"/>
      <c r="C12895" s="103"/>
      <c r="L12895" s="102" t="str">
        <f>[2]!Table1[[#This Row],[Orgn]]&amp;"-"&amp;[2]!Table1[[#This Row],[Dest]]</f>
        <v>SSH-BRI</v>
      </c>
      <c r="M12895" s="102" t="str">
        <f t="shared" si="201"/>
        <v>ADT</v>
      </c>
      <c r="N12895" s="102">
        <f>WEEKDAY([2]!Table1[[#This Row],[Travel Date]],2)</f>
        <v>6</v>
      </c>
      <c r="P12895" s="102">
        <v>1</v>
      </c>
    </row>
    <row r="12896" spans="2:16" x14ac:dyDescent="0.25">
      <c r="B12896" s="103"/>
      <c r="C12896" s="103"/>
      <c r="L12896" s="102" t="str">
        <f>[2]!Table1[[#This Row],[Orgn]]&amp;"-"&amp;[2]!Table1[[#This Row],[Dest]]</f>
        <v>SSH-BRI</v>
      </c>
      <c r="M12896" s="102" t="str">
        <f t="shared" si="201"/>
        <v>ADT</v>
      </c>
      <c r="N12896" s="102">
        <f>WEEKDAY([2]!Table1[[#This Row],[Travel Date]],2)</f>
        <v>6</v>
      </c>
      <c r="P12896" s="102">
        <v>1</v>
      </c>
    </row>
    <row r="12897" spans="2:16" x14ac:dyDescent="0.25">
      <c r="B12897" s="103"/>
      <c r="C12897" s="103"/>
      <c r="L12897" s="102" t="str">
        <f>[2]!Table1[[#This Row],[Orgn]]&amp;"-"&amp;[2]!Table1[[#This Row],[Dest]]</f>
        <v>SSH-BRI</v>
      </c>
      <c r="M12897" s="102" t="str">
        <f t="shared" si="201"/>
        <v>ADT</v>
      </c>
      <c r="N12897" s="102">
        <f>WEEKDAY([2]!Table1[[#This Row],[Travel Date]],2)</f>
        <v>6</v>
      </c>
      <c r="P12897" s="102">
        <v>1</v>
      </c>
    </row>
    <row r="12898" spans="2:16" x14ac:dyDescent="0.25">
      <c r="B12898" s="103"/>
      <c r="C12898" s="103"/>
      <c r="L12898" s="102" t="str">
        <f>[2]!Table1[[#This Row],[Orgn]]&amp;"-"&amp;[2]!Table1[[#This Row],[Dest]]</f>
        <v>SSH-BRI</v>
      </c>
      <c r="M12898" s="102" t="str">
        <f t="shared" si="201"/>
        <v>ADT</v>
      </c>
      <c r="N12898" s="102">
        <f>WEEKDAY([2]!Table1[[#This Row],[Travel Date]],2)</f>
        <v>6</v>
      </c>
      <c r="P12898" s="102">
        <v>1</v>
      </c>
    </row>
    <row r="12899" spans="2:16" x14ac:dyDescent="0.25">
      <c r="B12899" s="103"/>
      <c r="C12899" s="103"/>
      <c r="L12899" s="102" t="str">
        <f>[2]!Table1[[#This Row],[Orgn]]&amp;"-"&amp;[2]!Table1[[#This Row],[Dest]]</f>
        <v>SSH-BRI</v>
      </c>
      <c r="M12899" s="102" t="str">
        <f t="shared" si="201"/>
        <v>ADT</v>
      </c>
      <c r="N12899" s="102">
        <f>WEEKDAY([2]!Table1[[#This Row],[Travel Date]],2)</f>
        <v>6</v>
      </c>
      <c r="P12899" s="102">
        <v>1</v>
      </c>
    </row>
    <row r="12900" spans="2:16" x14ac:dyDescent="0.25">
      <c r="B12900" s="103"/>
      <c r="C12900" s="103"/>
      <c r="L12900" s="102" t="str">
        <f>[2]!Table1[[#This Row],[Orgn]]&amp;"-"&amp;[2]!Table1[[#This Row],[Dest]]</f>
        <v>SSH-BRI</v>
      </c>
      <c r="M12900" s="102" t="str">
        <f t="shared" si="201"/>
        <v>ADT</v>
      </c>
      <c r="N12900" s="102">
        <f>WEEKDAY([2]!Table1[[#This Row],[Travel Date]],2)</f>
        <v>6</v>
      </c>
      <c r="P12900" s="102">
        <v>1</v>
      </c>
    </row>
    <row r="12901" spans="2:16" x14ac:dyDescent="0.25">
      <c r="B12901" s="103"/>
      <c r="C12901" s="103"/>
      <c r="L12901" s="102" t="str">
        <f>[2]!Table1[[#This Row],[Orgn]]&amp;"-"&amp;[2]!Table1[[#This Row],[Dest]]</f>
        <v>SSH-BRI</v>
      </c>
      <c r="M12901" s="102" t="str">
        <f t="shared" si="201"/>
        <v>ADT</v>
      </c>
      <c r="N12901" s="102">
        <f>WEEKDAY([2]!Table1[[#This Row],[Travel Date]],2)</f>
        <v>6</v>
      </c>
      <c r="P12901" s="102">
        <v>1</v>
      </c>
    </row>
    <row r="12902" spans="2:16" x14ac:dyDescent="0.25">
      <c r="B12902" s="103"/>
      <c r="C12902" s="103"/>
      <c r="L12902" s="102" t="str">
        <f>[2]!Table1[[#This Row],[Orgn]]&amp;"-"&amp;[2]!Table1[[#This Row],[Dest]]</f>
        <v>SSH-BRI</v>
      </c>
      <c r="M12902" s="102" t="str">
        <f t="shared" si="201"/>
        <v>ADT</v>
      </c>
      <c r="N12902" s="102">
        <f>WEEKDAY([2]!Table1[[#This Row],[Travel Date]],2)</f>
        <v>6</v>
      </c>
      <c r="P12902" s="102">
        <v>1</v>
      </c>
    </row>
    <row r="12903" spans="2:16" x14ac:dyDescent="0.25">
      <c r="B12903" s="103"/>
      <c r="C12903" s="103"/>
      <c r="L12903" s="102" t="str">
        <f>[2]!Table1[[#This Row],[Orgn]]&amp;"-"&amp;[2]!Table1[[#This Row],[Dest]]</f>
        <v>SSH-BRI</v>
      </c>
      <c r="M12903" s="102" t="str">
        <f t="shared" si="201"/>
        <v>ADT</v>
      </c>
      <c r="N12903" s="102">
        <f>WEEKDAY([2]!Table1[[#This Row],[Travel Date]],2)</f>
        <v>6</v>
      </c>
      <c r="P12903" s="102">
        <v>1</v>
      </c>
    </row>
    <row r="12904" spans="2:16" x14ac:dyDescent="0.25">
      <c r="B12904" s="103"/>
      <c r="C12904" s="103"/>
      <c r="L12904" s="102" t="str">
        <f>[2]!Table1[[#This Row],[Orgn]]&amp;"-"&amp;[2]!Table1[[#This Row],[Dest]]</f>
        <v>SSH-BRI</v>
      </c>
      <c r="M12904" s="102" t="str">
        <f t="shared" si="201"/>
        <v>ADT</v>
      </c>
      <c r="N12904" s="102">
        <f>WEEKDAY([2]!Table1[[#This Row],[Travel Date]],2)</f>
        <v>6</v>
      </c>
      <c r="P12904" s="102">
        <v>1</v>
      </c>
    </row>
    <row r="12905" spans="2:16" x14ac:dyDescent="0.25">
      <c r="B12905" s="103"/>
      <c r="C12905" s="103"/>
      <c r="L12905" s="102" t="str">
        <f>[2]!Table1[[#This Row],[Orgn]]&amp;"-"&amp;[2]!Table1[[#This Row],[Dest]]</f>
        <v>SSH-BRI</v>
      </c>
      <c r="M12905" s="102" t="str">
        <f t="shared" si="201"/>
        <v>ADT</v>
      </c>
      <c r="N12905" s="102">
        <f>WEEKDAY([2]!Table1[[#This Row],[Travel Date]],2)</f>
        <v>6</v>
      </c>
      <c r="P12905" s="102">
        <v>1</v>
      </c>
    </row>
    <row r="12906" spans="2:16" x14ac:dyDescent="0.25">
      <c r="B12906" s="103"/>
      <c r="C12906" s="103"/>
      <c r="L12906" s="102" t="str">
        <f>[2]!Table1[[#This Row],[Orgn]]&amp;"-"&amp;[2]!Table1[[#This Row],[Dest]]</f>
        <v>SSH-BRI</v>
      </c>
      <c r="M12906" s="102" t="str">
        <f t="shared" si="201"/>
        <v>ADT</v>
      </c>
      <c r="N12906" s="102">
        <f>WEEKDAY([2]!Table1[[#This Row],[Travel Date]],2)</f>
        <v>6</v>
      </c>
      <c r="P12906" s="102">
        <v>1</v>
      </c>
    </row>
    <row r="12907" spans="2:16" x14ac:dyDescent="0.25">
      <c r="B12907" s="103"/>
      <c r="C12907" s="103"/>
      <c r="L12907" s="102" t="str">
        <f>[2]!Table1[[#This Row],[Orgn]]&amp;"-"&amp;[2]!Table1[[#This Row],[Dest]]</f>
        <v>SSH-BRI</v>
      </c>
      <c r="M12907" s="102" t="str">
        <f t="shared" si="201"/>
        <v>ADT</v>
      </c>
      <c r="N12907" s="102">
        <f>WEEKDAY([2]!Table1[[#This Row],[Travel Date]],2)</f>
        <v>6</v>
      </c>
      <c r="P12907" s="102">
        <v>1</v>
      </c>
    </row>
    <row r="12908" spans="2:16" x14ac:dyDescent="0.25">
      <c r="B12908" s="103"/>
      <c r="C12908" s="103"/>
      <c r="L12908" s="102" t="str">
        <f>[2]!Table1[[#This Row],[Orgn]]&amp;"-"&amp;[2]!Table1[[#This Row],[Dest]]</f>
        <v>SSH-BRI</v>
      </c>
      <c r="M12908" s="102" t="str">
        <f t="shared" si="201"/>
        <v>ADT</v>
      </c>
      <c r="N12908" s="102">
        <f>WEEKDAY([2]!Table1[[#This Row],[Travel Date]],2)</f>
        <v>6</v>
      </c>
      <c r="P12908" s="102">
        <v>1</v>
      </c>
    </row>
    <row r="12909" spans="2:16" x14ac:dyDescent="0.25">
      <c r="B12909" s="103"/>
      <c r="C12909" s="103"/>
      <c r="L12909" s="102" t="str">
        <f>[2]!Table1[[#This Row],[Orgn]]&amp;"-"&amp;[2]!Table1[[#This Row],[Dest]]</f>
        <v>SSH-BRI</v>
      </c>
      <c r="M12909" s="102" t="str">
        <f t="shared" si="201"/>
        <v>ADT</v>
      </c>
      <c r="N12909" s="102">
        <f>WEEKDAY([2]!Table1[[#This Row],[Travel Date]],2)</f>
        <v>6</v>
      </c>
      <c r="P12909" s="102">
        <v>1</v>
      </c>
    </row>
    <row r="12910" spans="2:16" x14ac:dyDescent="0.25">
      <c r="B12910" s="103"/>
      <c r="C12910" s="103"/>
      <c r="L12910" s="102" t="str">
        <f>[2]!Table1[[#This Row],[Orgn]]&amp;"-"&amp;[2]!Table1[[#This Row],[Dest]]</f>
        <v>SSH-BRI</v>
      </c>
      <c r="M12910" s="102" t="str">
        <f t="shared" si="201"/>
        <v>ADT</v>
      </c>
      <c r="N12910" s="102">
        <f>WEEKDAY([2]!Table1[[#This Row],[Travel Date]],2)</f>
        <v>6</v>
      </c>
      <c r="P12910" s="102">
        <v>1</v>
      </c>
    </row>
    <row r="12911" spans="2:16" x14ac:dyDescent="0.25">
      <c r="B12911" s="103"/>
      <c r="C12911" s="103"/>
      <c r="L12911" s="102" t="str">
        <f>[2]!Table1[[#This Row],[Orgn]]&amp;"-"&amp;[2]!Table1[[#This Row],[Dest]]</f>
        <v>SSH-BRI</v>
      </c>
      <c r="M12911" s="102" t="str">
        <f t="shared" si="201"/>
        <v>ADT</v>
      </c>
      <c r="N12911" s="102">
        <f>WEEKDAY([2]!Table1[[#This Row],[Travel Date]],2)</f>
        <v>6</v>
      </c>
      <c r="P12911" s="102">
        <v>1</v>
      </c>
    </row>
    <row r="12912" spans="2:16" x14ac:dyDescent="0.25">
      <c r="B12912" s="103"/>
      <c r="C12912" s="103"/>
      <c r="L12912" s="102" t="str">
        <f>[2]!Table1[[#This Row],[Orgn]]&amp;"-"&amp;[2]!Table1[[#This Row],[Dest]]</f>
        <v>SSH-BRI</v>
      </c>
      <c r="M12912" s="102" t="str">
        <f t="shared" si="201"/>
        <v>ADT</v>
      </c>
      <c r="N12912" s="102">
        <f>WEEKDAY([2]!Table1[[#This Row],[Travel Date]],2)</f>
        <v>6</v>
      </c>
      <c r="P12912" s="102">
        <v>1</v>
      </c>
    </row>
    <row r="12913" spans="2:16" x14ac:dyDescent="0.25">
      <c r="B12913" s="103"/>
      <c r="C12913" s="103"/>
      <c r="L12913" s="102" t="str">
        <f>[2]!Table1[[#This Row],[Orgn]]&amp;"-"&amp;[2]!Table1[[#This Row],[Dest]]</f>
        <v>SSH-BRI</v>
      </c>
      <c r="M12913" s="102" t="str">
        <f t="shared" si="201"/>
        <v>ADT</v>
      </c>
      <c r="N12913" s="102">
        <f>WEEKDAY([2]!Table1[[#This Row],[Travel Date]],2)</f>
        <v>6</v>
      </c>
      <c r="P12913" s="102">
        <v>1</v>
      </c>
    </row>
    <row r="12914" spans="2:16" x14ac:dyDescent="0.25">
      <c r="B12914" s="103"/>
      <c r="C12914" s="103"/>
      <c r="L12914" s="102" t="str">
        <f>[2]!Table1[[#This Row],[Orgn]]&amp;"-"&amp;[2]!Table1[[#This Row],[Dest]]</f>
        <v>SSH-BRI</v>
      </c>
      <c r="M12914" s="102" t="str">
        <f t="shared" si="201"/>
        <v>ADT</v>
      </c>
      <c r="N12914" s="102">
        <f>WEEKDAY([2]!Table1[[#This Row],[Travel Date]],2)</f>
        <v>6</v>
      </c>
      <c r="P12914" s="102">
        <v>1</v>
      </c>
    </row>
    <row r="12915" spans="2:16" x14ac:dyDescent="0.25">
      <c r="B12915" s="103"/>
      <c r="C12915" s="103"/>
      <c r="L12915" s="102" t="str">
        <f>[2]!Table1[[#This Row],[Orgn]]&amp;"-"&amp;[2]!Table1[[#This Row],[Dest]]</f>
        <v>SSH-BRI</v>
      </c>
      <c r="M12915" s="102" t="str">
        <f t="shared" si="201"/>
        <v>ADT</v>
      </c>
      <c r="N12915" s="102">
        <f>WEEKDAY([2]!Table1[[#This Row],[Travel Date]],2)</f>
        <v>6</v>
      </c>
      <c r="P12915" s="102">
        <v>1</v>
      </c>
    </row>
    <row r="12916" spans="2:16" x14ac:dyDescent="0.25">
      <c r="B12916" s="103"/>
      <c r="C12916" s="103"/>
      <c r="L12916" s="102" t="str">
        <f>[2]!Table1[[#This Row],[Orgn]]&amp;"-"&amp;[2]!Table1[[#This Row],[Dest]]</f>
        <v>SSH-BRI</v>
      </c>
      <c r="M12916" s="102" t="str">
        <f t="shared" si="201"/>
        <v>ADT</v>
      </c>
      <c r="N12916" s="102">
        <f>WEEKDAY([2]!Table1[[#This Row],[Travel Date]],2)</f>
        <v>6</v>
      </c>
      <c r="P12916" s="102">
        <v>1</v>
      </c>
    </row>
    <row r="12917" spans="2:16" x14ac:dyDescent="0.25">
      <c r="B12917" s="103"/>
      <c r="C12917" s="103"/>
      <c r="L12917" s="102" t="str">
        <f>[2]!Table1[[#This Row],[Orgn]]&amp;"-"&amp;[2]!Table1[[#This Row],[Dest]]</f>
        <v>SSH-BRI</v>
      </c>
      <c r="M12917" s="102" t="str">
        <f t="shared" si="201"/>
        <v>ADT</v>
      </c>
      <c r="N12917" s="102">
        <f>WEEKDAY([2]!Table1[[#This Row],[Travel Date]],2)</f>
        <v>6</v>
      </c>
      <c r="P12917" s="102">
        <v>1</v>
      </c>
    </row>
    <row r="12918" spans="2:16" x14ac:dyDescent="0.25">
      <c r="B12918" s="103"/>
      <c r="C12918" s="103"/>
      <c r="L12918" s="102" t="str">
        <f>[2]!Table1[[#This Row],[Orgn]]&amp;"-"&amp;[2]!Table1[[#This Row],[Dest]]</f>
        <v>SSH-BRI</v>
      </c>
      <c r="M12918" s="102" t="str">
        <f t="shared" si="201"/>
        <v>ADT</v>
      </c>
      <c r="N12918" s="102">
        <f>WEEKDAY([2]!Table1[[#This Row],[Travel Date]],2)</f>
        <v>6</v>
      </c>
      <c r="P12918" s="102">
        <v>1</v>
      </c>
    </row>
    <row r="12919" spans="2:16" x14ac:dyDescent="0.25">
      <c r="B12919" s="103"/>
      <c r="C12919" s="103"/>
      <c r="L12919" s="102" t="str">
        <f>[2]!Table1[[#This Row],[Orgn]]&amp;"-"&amp;[2]!Table1[[#This Row],[Dest]]</f>
        <v>SSH-BRI</v>
      </c>
      <c r="M12919" s="102" t="str">
        <f t="shared" si="201"/>
        <v>ADT</v>
      </c>
      <c r="N12919" s="102">
        <f>WEEKDAY([2]!Table1[[#This Row],[Travel Date]],2)</f>
        <v>6</v>
      </c>
      <c r="P12919" s="102">
        <v>1</v>
      </c>
    </row>
    <row r="12920" spans="2:16" x14ac:dyDescent="0.25">
      <c r="B12920" s="103"/>
      <c r="C12920" s="103"/>
      <c r="L12920" s="102" t="str">
        <f>[2]!Table1[[#This Row],[Orgn]]&amp;"-"&amp;[2]!Table1[[#This Row],[Dest]]</f>
        <v>SSH-BRI</v>
      </c>
      <c r="M12920" s="102" t="str">
        <f t="shared" si="201"/>
        <v>ADT</v>
      </c>
      <c r="N12920" s="102">
        <f>WEEKDAY([2]!Table1[[#This Row],[Travel Date]],2)</f>
        <v>6</v>
      </c>
      <c r="P12920" s="102">
        <v>1</v>
      </c>
    </row>
    <row r="12921" spans="2:16" x14ac:dyDescent="0.25">
      <c r="B12921" s="103"/>
      <c r="C12921" s="103"/>
      <c r="L12921" s="102" t="str">
        <f>[2]!Table1[[#This Row],[Orgn]]&amp;"-"&amp;[2]!Table1[[#This Row],[Dest]]</f>
        <v>SSH-BRI</v>
      </c>
      <c r="M12921" s="102" t="str">
        <f t="shared" si="201"/>
        <v>ADT</v>
      </c>
      <c r="N12921" s="102">
        <f>WEEKDAY([2]!Table1[[#This Row],[Travel Date]],2)</f>
        <v>6</v>
      </c>
      <c r="P12921" s="102">
        <v>1</v>
      </c>
    </row>
    <row r="12922" spans="2:16" x14ac:dyDescent="0.25">
      <c r="B12922" s="103"/>
      <c r="C12922" s="103"/>
      <c r="L12922" s="102" t="str">
        <f>[2]!Table1[[#This Row],[Orgn]]&amp;"-"&amp;[2]!Table1[[#This Row],[Dest]]</f>
        <v>SSH-BRI</v>
      </c>
      <c r="M12922" s="102" t="str">
        <f t="shared" si="201"/>
        <v>ADT</v>
      </c>
      <c r="N12922" s="102">
        <f>WEEKDAY([2]!Table1[[#This Row],[Travel Date]],2)</f>
        <v>6</v>
      </c>
      <c r="P12922" s="102">
        <v>1</v>
      </c>
    </row>
    <row r="12923" spans="2:16" x14ac:dyDescent="0.25">
      <c r="B12923" s="103"/>
      <c r="C12923" s="103"/>
      <c r="L12923" s="102" t="str">
        <f>[2]!Table1[[#This Row],[Orgn]]&amp;"-"&amp;[2]!Table1[[#This Row],[Dest]]</f>
        <v>SSH-BRI</v>
      </c>
      <c r="M12923" s="102" t="str">
        <f t="shared" si="201"/>
        <v>ADT</v>
      </c>
      <c r="N12923" s="102">
        <f>WEEKDAY([2]!Table1[[#This Row],[Travel Date]],2)</f>
        <v>6</v>
      </c>
      <c r="P12923" s="102">
        <v>1</v>
      </c>
    </row>
    <row r="12924" spans="2:16" x14ac:dyDescent="0.25">
      <c r="B12924" s="103"/>
      <c r="C12924" s="103"/>
      <c r="L12924" s="102" t="str">
        <f>[2]!Table1[[#This Row],[Orgn]]&amp;"-"&amp;[2]!Table1[[#This Row],[Dest]]</f>
        <v>SSH-BRI</v>
      </c>
      <c r="M12924" s="102" t="str">
        <f t="shared" si="201"/>
        <v>ADT</v>
      </c>
      <c r="N12924" s="102">
        <f>WEEKDAY([2]!Table1[[#This Row],[Travel Date]],2)</f>
        <v>6</v>
      </c>
      <c r="P12924" s="102">
        <v>1</v>
      </c>
    </row>
    <row r="12925" spans="2:16" x14ac:dyDescent="0.25">
      <c r="B12925" s="103"/>
      <c r="C12925" s="103"/>
      <c r="L12925" s="102" t="str">
        <f>[2]!Table1[[#This Row],[Orgn]]&amp;"-"&amp;[2]!Table1[[#This Row],[Dest]]</f>
        <v>SSH-BRI</v>
      </c>
      <c r="M12925" s="102" t="str">
        <f t="shared" si="201"/>
        <v>ADT</v>
      </c>
      <c r="N12925" s="102">
        <f>WEEKDAY([2]!Table1[[#This Row],[Travel Date]],2)</f>
        <v>6</v>
      </c>
      <c r="P12925" s="102">
        <v>1</v>
      </c>
    </row>
    <row r="12926" spans="2:16" x14ac:dyDescent="0.25">
      <c r="B12926" s="103"/>
      <c r="C12926" s="103"/>
      <c r="L12926" s="102" t="str">
        <f>[2]!Table1[[#This Row],[Orgn]]&amp;"-"&amp;[2]!Table1[[#This Row],[Dest]]</f>
        <v>SSH-BRI</v>
      </c>
      <c r="M12926" s="102" t="str">
        <f t="shared" si="201"/>
        <v>ADT</v>
      </c>
      <c r="N12926" s="102">
        <f>WEEKDAY([2]!Table1[[#This Row],[Travel Date]],2)</f>
        <v>6</v>
      </c>
      <c r="P12926" s="102">
        <v>1</v>
      </c>
    </row>
    <row r="12927" spans="2:16" x14ac:dyDescent="0.25">
      <c r="B12927" s="103"/>
      <c r="C12927" s="103"/>
      <c r="L12927" s="102" t="str">
        <f>[2]!Table1[[#This Row],[Orgn]]&amp;"-"&amp;[2]!Table1[[#This Row],[Dest]]</f>
        <v>SSH-BRI</v>
      </c>
      <c r="M12927" s="102" t="str">
        <f t="shared" si="201"/>
        <v>ADT</v>
      </c>
      <c r="N12927" s="102">
        <f>WEEKDAY([2]!Table1[[#This Row],[Travel Date]],2)</f>
        <v>6</v>
      </c>
      <c r="P12927" s="102">
        <v>1</v>
      </c>
    </row>
    <row r="12928" spans="2:16" x14ac:dyDescent="0.25">
      <c r="B12928" s="103"/>
      <c r="C12928" s="103"/>
      <c r="L12928" s="102" t="str">
        <f>[2]!Table1[[#This Row],[Orgn]]&amp;"-"&amp;[2]!Table1[[#This Row],[Dest]]</f>
        <v>SSH-BRI</v>
      </c>
      <c r="M12928" s="102" t="str">
        <f t="shared" si="201"/>
        <v>ADT</v>
      </c>
      <c r="N12928" s="102">
        <f>WEEKDAY([2]!Table1[[#This Row],[Travel Date]],2)</f>
        <v>6</v>
      </c>
      <c r="P12928" s="102">
        <v>1</v>
      </c>
    </row>
    <row r="12929" spans="2:16" x14ac:dyDescent="0.25">
      <c r="B12929" s="103"/>
      <c r="C12929" s="103"/>
      <c r="L12929" s="102" t="str">
        <f>[2]!Table1[[#This Row],[Orgn]]&amp;"-"&amp;[2]!Table1[[#This Row],[Dest]]</f>
        <v>SSH-BRI</v>
      </c>
      <c r="M12929" s="102" t="str">
        <f t="shared" si="201"/>
        <v>ADT</v>
      </c>
      <c r="N12929" s="102">
        <f>WEEKDAY([2]!Table1[[#This Row],[Travel Date]],2)</f>
        <v>6</v>
      </c>
      <c r="P12929" s="102">
        <v>1</v>
      </c>
    </row>
    <row r="12930" spans="2:16" x14ac:dyDescent="0.25">
      <c r="B12930" s="103"/>
      <c r="C12930" s="103"/>
      <c r="L12930" s="102" t="str">
        <f>[2]!Table1[[#This Row],[Orgn]]&amp;"-"&amp;[2]!Table1[[#This Row],[Dest]]</f>
        <v>SSH-BRI</v>
      </c>
      <c r="M12930" s="102" t="str">
        <f t="shared" ref="M12930:M12993" si="202">IF(TRIM(C12930)="INF", "INF", IF(TRIM(C12930)="CHD", "CHD", "ADT"))</f>
        <v>ADT</v>
      </c>
      <c r="N12930" s="102">
        <f>WEEKDAY([2]!Table1[[#This Row],[Travel Date]],2)</f>
        <v>6</v>
      </c>
      <c r="P12930" s="102">
        <v>1</v>
      </c>
    </row>
    <row r="12931" spans="2:16" x14ac:dyDescent="0.25">
      <c r="B12931" s="103"/>
      <c r="C12931" s="103"/>
      <c r="L12931" s="102" t="str">
        <f>[2]!Table1[[#This Row],[Orgn]]&amp;"-"&amp;[2]!Table1[[#This Row],[Dest]]</f>
        <v>SSH-BRI</v>
      </c>
      <c r="M12931" s="102" t="str">
        <f t="shared" si="202"/>
        <v>ADT</v>
      </c>
      <c r="N12931" s="102">
        <f>WEEKDAY([2]!Table1[[#This Row],[Travel Date]],2)</f>
        <v>6</v>
      </c>
      <c r="P12931" s="102">
        <v>1</v>
      </c>
    </row>
    <row r="12932" spans="2:16" x14ac:dyDescent="0.25">
      <c r="B12932" s="103"/>
      <c r="C12932" s="103"/>
      <c r="L12932" s="102" t="str">
        <f>[2]!Table1[[#This Row],[Orgn]]&amp;"-"&amp;[2]!Table1[[#This Row],[Dest]]</f>
        <v>SSH-BRI</v>
      </c>
      <c r="M12932" s="102" t="str">
        <f t="shared" si="202"/>
        <v>ADT</v>
      </c>
      <c r="N12932" s="102">
        <f>WEEKDAY([2]!Table1[[#This Row],[Travel Date]],2)</f>
        <v>6</v>
      </c>
      <c r="P12932" s="102">
        <v>1</v>
      </c>
    </row>
    <row r="12933" spans="2:16" x14ac:dyDescent="0.25">
      <c r="B12933" s="103"/>
      <c r="C12933" s="103"/>
      <c r="L12933" s="102" t="str">
        <f>[2]!Table1[[#This Row],[Orgn]]&amp;"-"&amp;[2]!Table1[[#This Row],[Dest]]</f>
        <v>SSH-BRI</v>
      </c>
      <c r="M12933" s="102" t="str">
        <f t="shared" si="202"/>
        <v>ADT</v>
      </c>
      <c r="N12933" s="102">
        <f>WEEKDAY([2]!Table1[[#This Row],[Travel Date]],2)</f>
        <v>6</v>
      </c>
      <c r="P12933" s="102">
        <v>1</v>
      </c>
    </row>
    <row r="12934" spans="2:16" x14ac:dyDescent="0.25">
      <c r="B12934" s="103"/>
      <c r="C12934" s="103"/>
      <c r="L12934" s="102" t="str">
        <f>[2]!Table1[[#This Row],[Orgn]]&amp;"-"&amp;[2]!Table1[[#This Row],[Dest]]</f>
        <v>SSH-BRI</v>
      </c>
      <c r="M12934" s="102" t="str">
        <f t="shared" si="202"/>
        <v>ADT</v>
      </c>
      <c r="N12934" s="102">
        <f>WEEKDAY([2]!Table1[[#This Row],[Travel Date]],2)</f>
        <v>6</v>
      </c>
      <c r="P12934" s="102">
        <v>1</v>
      </c>
    </row>
    <row r="12935" spans="2:16" x14ac:dyDescent="0.25">
      <c r="B12935" s="103"/>
      <c r="C12935" s="103"/>
      <c r="L12935" s="102" t="str">
        <f>[2]!Table1[[#This Row],[Orgn]]&amp;"-"&amp;[2]!Table1[[#This Row],[Dest]]</f>
        <v>SSH-BRI</v>
      </c>
      <c r="M12935" s="102" t="str">
        <f t="shared" si="202"/>
        <v>ADT</v>
      </c>
      <c r="N12935" s="102">
        <f>WEEKDAY([2]!Table1[[#This Row],[Travel Date]],2)</f>
        <v>6</v>
      </c>
      <c r="P12935" s="102">
        <v>1</v>
      </c>
    </row>
    <row r="12936" spans="2:16" x14ac:dyDescent="0.25">
      <c r="B12936" s="103"/>
      <c r="C12936" s="103"/>
      <c r="L12936" s="102" t="str">
        <f>[2]!Table1[[#This Row],[Orgn]]&amp;"-"&amp;[2]!Table1[[#This Row],[Dest]]</f>
        <v>SSH-BRI</v>
      </c>
      <c r="M12936" s="102" t="str">
        <f t="shared" si="202"/>
        <v>ADT</v>
      </c>
      <c r="N12936" s="102">
        <f>WEEKDAY([2]!Table1[[#This Row],[Travel Date]],2)</f>
        <v>6</v>
      </c>
      <c r="P12936" s="102">
        <v>1</v>
      </c>
    </row>
    <row r="12937" spans="2:16" x14ac:dyDescent="0.25">
      <c r="B12937" s="103"/>
      <c r="C12937" s="103"/>
      <c r="L12937" s="102" t="str">
        <f>[2]!Table1[[#This Row],[Orgn]]&amp;"-"&amp;[2]!Table1[[#This Row],[Dest]]</f>
        <v>SSH-BRI</v>
      </c>
      <c r="M12937" s="102" t="str">
        <f t="shared" si="202"/>
        <v>ADT</v>
      </c>
      <c r="N12937" s="102">
        <f>WEEKDAY([2]!Table1[[#This Row],[Travel Date]],2)</f>
        <v>6</v>
      </c>
      <c r="P12937" s="102">
        <v>1</v>
      </c>
    </row>
    <row r="12938" spans="2:16" x14ac:dyDescent="0.25">
      <c r="B12938" s="103"/>
      <c r="C12938" s="103"/>
      <c r="L12938" s="102" t="str">
        <f>[2]!Table1[[#This Row],[Orgn]]&amp;"-"&amp;[2]!Table1[[#This Row],[Dest]]</f>
        <v>SSH-BRI</v>
      </c>
      <c r="M12938" s="102" t="str">
        <f t="shared" si="202"/>
        <v>ADT</v>
      </c>
      <c r="N12938" s="102">
        <f>WEEKDAY([2]!Table1[[#This Row],[Travel Date]],2)</f>
        <v>6</v>
      </c>
      <c r="P12938" s="102">
        <v>1</v>
      </c>
    </row>
    <row r="12939" spans="2:16" x14ac:dyDescent="0.25">
      <c r="B12939" s="103"/>
      <c r="C12939" s="103"/>
      <c r="L12939" s="102" t="str">
        <f>[2]!Table1[[#This Row],[Orgn]]&amp;"-"&amp;[2]!Table1[[#This Row],[Dest]]</f>
        <v>SSH-BRI</v>
      </c>
      <c r="M12939" s="102" t="str">
        <f t="shared" si="202"/>
        <v>ADT</v>
      </c>
      <c r="N12939" s="102">
        <f>WEEKDAY([2]!Table1[[#This Row],[Travel Date]],2)</f>
        <v>6</v>
      </c>
      <c r="P12939" s="102">
        <v>1</v>
      </c>
    </row>
    <row r="12940" spans="2:16" x14ac:dyDescent="0.25">
      <c r="B12940" s="103"/>
      <c r="C12940" s="103"/>
      <c r="L12940" s="102" t="str">
        <f>[2]!Table1[[#This Row],[Orgn]]&amp;"-"&amp;[2]!Table1[[#This Row],[Dest]]</f>
        <v>SSH-BRI</v>
      </c>
      <c r="M12940" s="102" t="str">
        <f t="shared" si="202"/>
        <v>ADT</v>
      </c>
      <c r="N12940" s="102">
        <f>WEEKDAY([2]!Table1[[#This Row],[Travel Date]],2)</f>
        <v>6</v>
      </c>
      <c r="P12940" s="102">
        <v>1</v>
      </c>
    </row>
    <row r="12941" spans="2:16" x14ac:dyDescent="0.25">
      <c r="B12941" s="103"/>
      <c r="C12941" s="103"/>
      <c r="L12941" s="102" t="str">
        <f>[2]!Table1[[#This Row],[Orgn]]&amp;"-"&amp;[2]!Table1[[#This Row],[Dest]]</f>
        <v>SSH-BRI</v>
      </c>
      <c r="M12941" s="102" t="str">
        <f t="shared" si="202"/>
        <v>ADT</v>
      </c>
      <c r="N12941" s="102">
        <f>WEEKDAY([2]!Table1[[#This Row],[Travel Date]],2)</f>
        <v>6</v>
      </c>
      <c r="P12941" s="102">
        <v>1</v>
      </c>
    </row>
    <row r="12942" spans="2:16" x14ac:dyDescent="0.25">
      <c r="B12942" s="103"/>
      <c r="C12942" s="103"/>
      <c r="L12942" s="102" t="str">
        <f>[2]!Table1[[#This Row],[Orgn]]&amp;"-"&amp;[2]!Table1[[#This Row],[Dest]]</f>
        <v>SSH-BRI</v>
      </c>
      <c r="M12942" s="102" t="str">
        <f t="shared" si="202"/>
        <v>ADT</v>
      </c>
      <c r="N12942" s="102">
        <f>WEEKDAY([2]!Table1[[#This Row],[Travel Date]],2)</f>
        <v>6</v>
      </c>
      <c r="P12942" s="102">
        <v>1</v>
      </c>
    </row>
    <row r="12943" spans="2:16" x14ac:dyDescent="0.25">
      <c r="B12943" s="103"/>
      <c r="C12943" s="103"/>
      <c r="L12943" s="102" t="str">
        <f>[2]!Table1[[#This Row],[Orgn]]&amp;"-"&amp;[2]!Table1[[#This Row],[Dest]]</f>
        <v>SSH-BRI</v>
      </c>
      <c r="M12943" s="102" t="str">
        <f t="shared" si="202"/>
        <v>ADT</v>
      </c>
      <c r="N12943" s="102">
        <f>WEEKDAY([2]!Table1[[#This Row],[Travel Date]],2)</f>
        <v>6</v>
      </c>
      <c r="P12943" s="102">
        <v>1</v>
      </c>
    </row>
    <row r="12944" spans="2:16" x14ac:dyDescent="0.25">
      <c r="B12944" s="103"/>
      <c r="C12944" s="103"/>
      <c r="L12944" s="102" t="str">
        <f>[2]!Table1[[#This Row],[Orgn]]&amp;"-"&amp;[2]!Table1[[#This Row],[Dest]]</f>
        <v>SSH-BRI</v>
      </c>
      <c r="M12944" s="102" t="str">
        <f t="shared" si="202"/>
        <v>ADT</v>
      </c>
      <c r="N12944" s="102">
        <f>WEEKDAY([2]!Table1[[#This Row],[Travel Date]],2)</f>
        <v>6</v>
      </c>
      <c r="P12944" s="102">
        <v>1</v>
      </c>
    </row>
    <row r="12945" spans="2:16" x14ac:dyDescent="0.25">
      <c r="B12945" s="103"/>
      <c r="C12945" s="103"/>
      <c r="L12945" s="102" t="str">
        <f>[2]!Table1[[#This Row],[Orgn]]&amp;"-"&amp;[2]!Table1[[#This Row],[Dest]]</f>
        <v>SSH-BRI</v>
      </c>
      <c r="M12945" s="102" t="str">
        <f t="shared" si="202"/>
        <v>ADT</v>
      </c>
      <c r="N12945" s="102">
        <f>WEEKDAY([2]!Table1[[#This Row],[Travel Date]],2)</f>
        <v>6</v>
      </c>
      <c r="P12945" s="102">
        <v>1</v>
      </c>
    </row>
    <row r="12946" spans="2:16" x14ac:dyDescent="0.25">
      <c r="B12946" s="103"/>
      <c r="C12946" s="103"/>
      <c r="L12946" s="102" t="str">
        <f>[2]!Table1[[#This Row],[Orgn]]&amp;"-"&amp;[2]!Table1[[#This Row],[Dest]]</f>
        <v>SSH-BRI</v>
      </c>
      <c r="M12946" s="102" t="str">
        <f t="shared" si="202"/>
        <v>ADT</v>
      </c>
      <c r="N12946" s="102">
        <f>WEEKDAY([2]!Table1[[#This Row],[Travel Date]],2)</f>
        <v>6</v>
      </c>
      <c r="P12946" s="102">
        <v>1</v>
      </c>
    </row>
    <row r="12947" spans="2:16" x14ac:dyDescent="0.25">
      <c r="B12947" s="103"/>
      <c r="C12947" s="103"/>
      <c r="L12947" s="102" t="str">
        <f>[2]!Table1[[#This Row],[Orgn]]&amp;"-"&amp;[2]!Table1[[#This Row],[Dest]]</f>
        <v>SSH-BRI</v>
      </c>
      <c r="M12947" s="102" t="str">
        <f t="shared" si="202"/>
        <v>ADT</v>
      </c>
      <c r="N12947" s="102">
        <f>WEEKDAY([2]!Table1[[#This Row],[Travel Date]],2)</f>
        <v>6</v>
      </c>
      <c r="P12947" s="102">
        <v>1</v>
      </c>
    </row>
    <row r="12948" spans="2:16" x14ac:dyDescent="0.25">
      <c r="B12948" s="103"/>
      <c r="C12948" s="103"/>
      <c r="L12948" s="102" t="str">
        <f>[2]!Table1[[#This Row],[Orgn]]&amp;"-"&amp;[2]!Table1[[#This Row],[Dest]]</f>
        <v>SSH-BRI</v>
      </c>
      <c r="M12948" s="102" t="str">
        <f t="shared" si="202"/>
        <v>ADT</v>
      </c>
      <c r="N12948" s="102">
        <f>WEEKDAY([2]!Table1[[#This Row],[Travel Date]],2)</f>
        <v>6</v>
      </c>
      <c r="P12948" s="102">
        <v>1</v>
      </c>
    </row>
    <row r="12949" spans="2:16" x14ac:dyDescent="0.25">
      <c r="B12949" s="103"/>
      <c r="C12949" s="103"/>
      <c r="L12949" s="102" t="str">
        <f>[2]!Table1[[#This Row],[Orgn]]&amp;"-"&amp;[2]!Table1[[#This Row],[Dest]]</f>
        <v>SSH-BRI</v>
      </c>
      <c r="M12949" s="102" t="str">
        <f t="shared" si="202"/>
        <v>ADT</v>
      </c>
      <c r="N12949" s="102">
        <f>WEEKDAY([2]!Table1[[#This Row],[Travel Date]],2)</f>
        <v>6</v>
      </c>
      <c r="P12949" s="102">
        <v>1</v>
      </c>
    </row>
    <row r="12950" spans="2:16" x14ac:dyDescent="0.25">
      <c r="B12950" s="103"/>
      <c r="C12950" s="103"/>
      <c r="L12950" s="102" t="str">
        <f>[2]!Table1[[#This Row],[Orgn]]&amp;"-"&amp;[2]!Table1[[#This Row],[Dest]]</f>
        <v>SSH-BRI</v>
      </c>
      <c r="M12950" s="102" t="str">
        <f t="shared" si="202"/>
        <v>ADT</v>
      </c>
      <c r="N12950" s="102">
        <f>WEEKDAY([2]!Table1[[#This Row],[Travel Date]],2)</f>
        <v>6</v>
      </c>
      <c r="P12950" s="102">
        <v>1</v>
      </c>
    </row>
    <row r="12951" spans="2:16" x14ac:dyDescent="0.25">
      <c r="B12951" s="103"/>
      <c r="C12951" s="103"/>
      <c r="L12951" s="102" t="str">
        <f>[2]!Table1[[#This Row],[Orgn]]&amp;"-"&amp;[2]!Table1[[#This Row],[Dest]]</f>
        <v>SSH-BRI</v>
      </c>
      <c r="M12951" s="102" t="str">
        <f t="shared" si="202"/>
        <v>ADT</v>
      </c>
      <c r="N12951" s="102">
        <f>WEEKDAY([2]!Table1[[#This Row],[Travel Date]],2)</f>
        <v>6</v>
      </c>
      <c r="P12951" s="102">
        <v>1</v>
      </c>
    </row>
    <row r="12952" spans="2:16" x14ac:dyDescent="0.25">
      <c r="B12952" s="103"/>
      <c r="C12952" s="103"/>
      <c r="L12952" s="102" t="str">
        <f>[2]!Table1[[#This Row],[Orgn]]&amp;"-"&amp;[2]!Table1[[#This Row],[Dest]]</f>
        <v>SSH-BRI</v>
      </c>
      <c r="M12952" s="102" t="str">
        <f t="shared" si="202"/>
        <v>ADT</v>
      </c>
      <c r="N12952" s="102">
        <f>WEEKDAY([2]!Table1[[#This Row],[Travel Date]],2)</f>
        <v>6</v>
      </c>
      <c r="P12952" s="102">
        <v>1</v>
      </c>
    </row>
    <row r="12953" spans="2:16" x14ac:dyDescent="0.25">
      <c r="B12953" s="103"/>
      <c r="C12953" s="103"/>
      <c r="L12953" s="102" t="str">
        <f>[2]!Table1[[#This Row],[Orgn]]&amp;"-"&amp;[2]!Table1[[#This Row],[Dest]]</f>
        <v>SSH-BRI</v>
      </c>
      <c r="M12953" s="102" t="str">
        <f t="shared" si="202"/>
        <v>ADT</v>
      </c>
      <c r="N12953" s="102">
        <f>WEEKDAY([2]!Table1[[#This Row],[Travel Date]],2)</f>
        <v>6</v>
      </c>
      <c r="P12953" s="102">
        <v>1</v>
      </c>
    </row>
    <row r="12954" spans="2:16" x14ac:dyDescent="0.25">
      <c r="B12954" s="103"/>
      <c r="C12954" s="103"/>
      <c r="L12954" s="102" t="str">
        <f>[2]!Table1[[#This Row],[Orgn]]&amp;"-"&amp;[2]!Table1[[#This Row],[Dest]]</f>
        <v>SSH-BRI</v>
      </c>
      <c r="M12954" s="102" t="str">
        <f t="shared" si="202"/>
        <v>ADT</v>
      </c>
      <c r="N12954" s="102">
        <f>WEEKDAY([2]!Table1[[#This Row],[Travel Date]],2)</f>
        <v>6</v>
      </c>
      <c r="P12954" s="102">
        <v>1</v>
      </c>
    </row>
    <row r="12955" spans="2:16" x14ac:dyDescent="0.25">
      <c r="B12955" s="103"/>
      <c r="C12955" s="103"/>
      <c r="L12955" s="102" t="str">
        <f>[2]!Table1[[#This Row],[Orgn]]&amp;"-"&amp;[2]!Table1[[#This Row],[Dest]]</f>
        <v>SSH-BRI</v>
      </c>
      <c r="M12955" s="102" t="str">
        <f t="shared" si="202"/>
        <v>ADT</v>
      </c>
      <c r="N12955" s="102">
        <f>WEEKDAY([2]!Table1[[#This Row],[Travel Date]],2)</f>
        <v>6</v>
      </c>
      <c r="P12955" s="102">
        <v>1</v>
      </c>
    </row>
    <row r="12956" spans="2:16" x14ac:dyDescent="0.25">
      <c r="B12956" s="103"/>
      <c r="C12956" s="103"/>
      <c r="L12956" s="102" t="str">
        <f>[2]!Table1[[#This Row],[Orgn]]&amp;"-"&amp;[2]!Table1[[#This Row],[Dest]]</f>
        <v>SSH-BRI</v>
      </c>
      <c r="M12956" s="102" t="str">
        <f t="shared" si="202"/>
        <v>ADT</v>
      </c>
      <c r="N12956" s="102">
        <f>WEEKDAY([2]!Table1[[#This Row],[Travel Date]],2)</f>
        <v>6</v>
      </c>
      <c r="P12956" s="102">
        <v>1</v>
      </c>
    </row>
    <row r="12957" spans="2:16" x14ac:dyDescent="0.25">
      <c r="B12957" s="103"/>
      <c r="C12957" s="103"/>
      <c r="L12957" s="102" t="str">
        <f>[2]!Table1[[#This Row],[Orgn]]&amp;"-"&amp;[2]!Table1[[#This Row],[Dest]]</f>
        <v>SSH-BRI</v>
      </c>
      <c r="M12957" s="102" t="str">
        <f t="shared" si="202"/>
        <v>ADT</v>
      </c>
      <c r="N12957" s="102">
        <f>WEEKDAY([2]!Table1[[#This Row],[Travel Date]],2)</f>
        <v>6</v>
      </c>
      <c r="P12957" s="102">
        <v>1</v>
      </c>
    </row>
    <row r="12958" spans="2:16" x14ac:dyDescent="0.25">
      <c r="B12958" s="103"/>
      <c r="C12958" s="103"/>
      <c r="L12958" s="102" t="str">
        <f>[2]!Table1[[#This Row],[Orgn]]&amp;"-"&amp;[2]!Table1[[#This Row],[Dest]]</f>
        <v>SSH-BRI</v>
      </c>
      <c r="M12958" s="102" t="str">
        <f t="shared" si="202"/>
        <v>ADT</v>
      </c>
      <c r="N12958" s="102">
        <f>WEEKDAY([2]!Table1[[#This Row],[Travel Date]],2)</f>
        <v>6</v>
      </c>
      <c r="P12958" s="102">
        <v>1</v>
      </c>
    </row>
    <row r="12959" spans="2:16" x14ac:dyDescent="0.25">
      <c r="B12959" s="103"/>
      <c r="C12959" s="103"/>
      <c r="L12959" s="102" t="str">
        <f>[2]!Table1[[#This Row],[Orgn]]&amp;"-"&amp;[2]!Table1[[#This Row],[Dest]]</f>
        <v>SSH-BRI</v>
      </c>
      <c r="M12959" s="102" t="str">
        <f t="shared" si="202"/>
        <v>ADT</v>
      </c>
      <c r="N12959" s="102">
        <f>WEEKDAY([2]!Table1[[#This Row],[Travel Date]],2)</f>
        <v>6</v>
      </c>
      <c r="P12959" s="102">
        <v>1</v>
      </c>
    </row>
    <row r="12960" spans="2:16" x14ac:dyDescent="0.25">
      <c r="B12960" s="103"/>
      <c r="C12960" s="103"/>
      <c r="L12960" s="102" t="str">
        <f>[2]!Table1[[#This Row],[Orgn]]&amp;"-"&amp;[2]!Table1[[#This Row],[Dest]]</f>
        <v>SSH-BRI</v>
      </c>
      <c r="M12960" s="102" t="str">
        <f t="shared" si="202"/>
        <v>ADT</v>
      </c>
      <c r="N12960" s="102">
        <f>WEEKDAY([2]!Table1[[#This Row],[Travel Date]],2)</f>
        <v>6</v>
      </c>
      <c r="P12960" s="102">
        <v>1</v>
      </c>
    </row>
    <row r="12961" spans="2:16" x14ac:dyDescent="0.25">
      <c r="B12961" s="103"/>
      <c r="C12961" s="103"/>
      <c r="L12961" s="102" t="str">
        <f>[2]!Table1[[#This Row],[Orgn]]&amp;"-"&amp;[2]!Table1[[#This Row],[Dest]]</f>
        <v>SSH-BRI</v>
      </c>
      <c r="M12961" s="102" t="str">
        <f t="shared" si="202"/>
        <v>ADT</v>
      </c>
      <c r="N12961" s="102">
        <f>WEEKDAY([2]!Table1[[#This Row],[Travel Date]],2)</f>
        <v>6</v>
      </c>
      <c r="P12961" s="102">
        <v>1</v>
      </c>
    </row>
    <row r="12962" spans="2:16" x14ac:dyDescent="0.25">
      <c r="B12962" s="103"/>
      <c r="C12962" s="103"/>
      <c r="L12962" s="102" t="str">
        <f>[2]!Table1[[#This Row],[Orgn]]&amp;"-"&amp;[2]!Table1[[#This Row],[Dest]]</f>
        <v>SSH-BRI</v>
      </c>
      <c r="M12962" s="102" t="str">
        <f t="shared" si="202"/>
        <v>ADT</v>
      </c>
      <c r="N12962" s="102">
        <f>WEEKDAY([2]!Table1[[#This Row],[Travel Date]],2)</f>
        <v>6</v>
      </c>
      <c r="P12962" s="102">
        <v>1</v>
      </c>
    </row>
    <row r="12963" spans="2:16" x14ac:dyDescent="0.25">
      <c r="B12963" s="103"/>
      <c r="C12963" s="103"/>
      <c r="L12963" s="102" t="str">
        <f>[2]!Table1[[#This Row],[Orgn]]&amp;"-"&amp;[2]!Table1[[#This Row],[Dest]]</f>
        <v>SSH-BRI</v>
      </c>
      <c r="M12963" s="102" t="str">
        <f t="shared" si="202"/>
        <v>ADT</v>
      </c>
      <c r="N12963" s="102">
        <f>WEEKDAY([2]!Table1[[#This Row],[Travel Date]],2)</f>
        <v>6</v>
      </c>
      <c r="P12963" s="102">
        <v>1</v>
      </c>
    </row>
    <row r="12964" spans="2:16" x14ac:dyDescent="0.25">
      <c r="B12964" s="103"/>
      <c r="C12964" s="103"/>
      <c r="L12964" s="102" t="str">
        <f>[2]!Table1[[#This Row],[Orgn]]&amp;"-"&amp;[2]!Table1[[#This Row],[Dest]]</f>
        <v>SSH-BRI</v>
      </c>
      <c r="M12964" s="102" t="str">
        <f t="shared" si="202"/>
        <v>ADT</v>
      </c>
      <c r="N12964" s="102">
        <f>WEEKDAY([2]!Table1[[#This Row],[Travel Date]],2)</f>
        <v>6</v>
      </c>
      <c r="P12964" s="102">
        <v>1</v>
      </c>
    </row>
    <row r="12965" spans="2:16" x14ac:dyDescent="0.25">
      <c r="B12965" s="103"/>
      <c r="C12965" s="103"/>
      <c r="L12965" s="102" t="str">
        <f>[2]!Table1[[#This Row],[Orgn]]&amp;"-"&amp;[2]!Table1[[#This Row],[Dest]]</f>
        <v>SSH-BRI</v>
      </c>
      <c r="M12965" s="102" t="str">
        <f t="shared" si="202"/>
        <v>ADT</v>
      </c>
      <c r="N12965" s="102">
        <f>WEEKDAY([2]!Table1[[#This Row],[Travel Date]],2)</f>
        <v>6</v>
      </c>
      <c r="P12965" s="102">
        <v>1</v>
      </c>
    </row>
    <row r="12966" spans="2:16" x14ac:dyDescent="0.25">
      <c r="B12966" s="103"/>
      <c r="C12966" s="103"/>
      <c r="L12966" s="102" t="str">
        <f>[2]!Table1[[#This Row],[Orgn]]&amp;"-"&amp;[2]!Table1[[#This Row],[Dest]]</f>
        <v>SSH-BRI</v>
      </c>
      <c r="M12966" s="102" t="str">
        <f t="shared" si="202"/>
        <v>ADT</v>
      </c>
      <c r="N12966" s="102">
        <f>WEEKDAY([2]!Table1[[#This Row],[Travel Date]],2)</f>
        <v>6</v>
      </c>
      <c r="P12966" s="102">
        <v>1</v>
      </c>
    </row>
    <row r="12967" spans="2:16" x14ac:dyDescent="0.25">
      <c r="B12967" s="103"/>
      <c r="C12967" s="103"/>
      <c r="L12967" s="102" t="str">
        <f>[2]!Table1[[#This Row],[Orgn]]&amp;"-"&amp;[2]!Table1[[#This Row],[Dest]]</f>
        <v>SSH-BRI</v>
      </c>
      <c r="M12967" s="102" t="str">
        <f t="shared" si="202"/>
        <v>ADT</v>
      </c>
      <c r="N12967" s="102">
        <f>WEEKDAY([2]!Table1[[#This Row],[Travel Date]],2)</f>
        <v>6</v>
      </c>
      <c r="P12967" s="102">
        <v>1</v>
      </c>
    </row>
    <row r="12968" spans="2:16" x14ac:dyDescent="0.25">
      <c r="B12968" s="103"/>
      <c r="C12968" s="103"/>
      <c r="L12968" s="102" t="str">
        <f>[2]!Table1[[#This Row],[Orgn]]&amp;"-"&amp;[2]!Table1[[#This Row],[Dest]]</f>
        <v>SSH-BRI</v>
      </c>
      <c r="M12968" s="102" t="str">
        <f t="shared" si="202"/>
        <v>ADT</v>
      </c>
      <c r="N12968" s="102">
        <f>WEEKDAY([2]!Table1[[#This Row],[Travel Date]],2)</f>
        <v>6</v>
      </c>
      <c r="P12968" s="102">
        <v>1</v>
      </c>
    </row>
    <row r="12969" spans="2:16" x14ac:dyDescent="0.25">
      <c r="B12969" s="103"/>
      <c r="C12969" s="103"/>
      <c r="L12969" s="102" t="str">
        <f>[2]!Table1[[#This Row],[Orgn]]&amp;"-"&amp;[2]!Table1[[#This Row],[Dest]]</f>
        <v>SSH-BRI</v>
      </c>
      <c r="M12969" s="102" t="str">
        <f t="shared" si="202"/>
        <v>ADT</v>
      </c>
      <c r="N12969" s="102">
        <f>WEEKDAY([2]!Table1[[#This Row],[Travel Date]],2)</f>
        <v>6</v>
      </c>
      <c r="P12969" s="102">
        <v>1</v>
      </c>
    </row>
    <row r="12970" spans="2:16" x14ac:dyDescent="0.25">
      <c r="B12970" s="103"/>
      <c r="C12970" s="103"/>
      <c r="L12970" s="102" t="str">
        <f>[2]!Table1[[#This Row],[Orgn]]&amp;"-"&amp;[2]!Table1[[#This Row],[Dest]]</f>
        <v>SSH-BRI</v>
      </c>
      <c r="M12970" s="102" t="str">
        <f t="shared" si="202"/>
        <v>ADT</v>
      </c>
      <c r="N12970" s="102">
        <f>WEEKDAY([2]!Table1[[#This Row],[Travel Date]],2)</f>
        <v>6</v>
      </c>
      <c r="P12970" s="102">
        <v>1</v>
      </c>
    </row>
    <row r="12971" spans="2:16" x14ac:dyDescent="0.25">
      <c r="B12971" s="103"/>
      <c r="C12971" s="103"/>
      <c r="L12971" s="102" t="str">
        <f>[2]!Table1[[#This Row],[Orgn]]&amp;"-"&amp;[2]!Table1[[#This Row],[Dest]]</f>
        <v>SSH-BRI</v>
      </c>
      <c r="M12971" s="102" t="str">
        <f t="shared" si="202"/>
        <v>ADT</v>
      </c>
      <c r="N12971" s="102">
        <f>WEEKDAY([2]!Table1[[#This Row],[Travel Date]],2)</f>
        <v>6</v>
      </c>
      <c r="P12971" s="102">
        <v>1</v>
      </c>
    </row>
    <row r="12972" spans="2:16" x14ac:dyDescent="0.25">
      <c r="B12972" s="103"/>
      <c r="C12972" s="103"/>
      <c r="L12972" s="102" t="str">
        <f>[2]!Table1[[#This Row],[Orgn]]&amp;"-"&amp;[2]!Table1[[#This Row],[Dest]]</f>
        <v>SSH-BRI</v>
      </c>
      <c r="M12972" s="102" t="str">
        <f t="shared" si="202"/>
        <v>ADT</v>
      </c>
      <c r="N12972" s="102">
        <f>WEEKDAY([2]!Table1[[#This Row],[Travel Date]],2)</f>
        <v>6</v>
      </c>
      <c r="P12972" s="102">
        <v>1</v>
      </c>
    </row>
    <row r="12973" spans="2:16" x14ac:dyDescent="0.25">
      <c r="B12973" s="103"/>
      <c r="C12973" s="103"/>
      <c r="L12973" s="102" t="str">
        <f>[2]!Table1[[#This Row],[Orgn]]&amp;"-"&amp;[2]!Table1[[#This Row],[Dest]]</f>
        <v>SSH-BRI</v>
      </c>
      <c r="M12973" s="102" t="str">
        <f t="shared" si="202"/>
        <v>ADT</v>
      </c>
      <c r="N12973" s="102">
        <f>WEEKDAY([2]!Table1[[#This Row],[Travel Date]],2)</f>
        <v>6</v>
      </c>
      <c r="P12973" s="102">
        <v>1</v>
      </c>
    </row>
    <row r="12974" spans="2:16" x14ac:dyDescent="0.25">
      <c r="B12974" s="103"/>
      <c r="C12974" s="103"/>
      <c r="L12974" s="102" t="str">
        <f>[2]!Table1[[#This Row],[Orgn]]&amp;"-"&amp;[2]!Table1[[#This Row],[Dest]]</f>
        <v>SSH-BRI</v>
      </c>
      <c r="M12974" s="102" t="str">
        <f t="shared" si="202"/>
        <v>ADT</v>
      </c>
      <c r="N12974" s="102">
        <f>WEEKDAY([2]!Table1[[#This Row],[Travel Date]],2)</f>
        <v>6</v>
      </c>
      <c r="P12974" s="102">
        <v>1</v>
      </c>
    </row>
    <row r="12975" spans="2:16" x14ac:dyDescent="0.25">
      <c r="B12975" s="103"/>
      <c r="C12975" s="103"/>
      <c r="L12975" s="102" t="str">
        <f>[2]!Table1[[#This Row],[Orgn]]&amp;"-"&amp;[2]!Table1[[#This Row],[Dest]]</f>
        <v>SSH-BRI</v>
      </c>
      <c r="M12975" s="102" t="str">
        <f t="shared" si="202"/>
        <v>ADT</v>
      </c>
      <c r="N12975" s="102">
        <f>WEEKDAY([2]!Table1[[#This Row],[Travel Date]],2)</f>
        <v>6</v>
      </c>
      <c r="P12975" s="102">
        <v>1</v>
      </c>
    </row>
    <row r="12976" spans="2:16" x14ac:dyDescent="0.25">
      <c r="B12976" s="103"/>
      <c r="C12976" s="103"/>
      <c r="L12976" s="102" t="str">
        <f>[2]!Table1[[#This Row],[Orgn]]&amp;"-"&amp;[2]!Table1[[#This Row],[Dest]]</f>
        <v>SSH-BRI</v>
      </c>
      <c r="M12976" s="102" t="str">
        <f t="shared" si="202"/>
        <v>ADT</v>
      </c>
      <c r="N12976" s="102">
        <f>WEEKDAY([2]!Table1[[#This Row],[Travel Date]],2)</f>
        <v>6</v>
      </c>
      <c r="P12976" s="102">
        <v>1</v>
      </c>
    </row>
    <row r="12977" spans="2:16" x14ac:dyDescent="0.25">
      <c r="B12977" s="103"/>
      <c r="C12977" s="103"/>
      <c r="L12977" s="102" t="str">
        <f>[2]!Table1[[#This Row],[Orgn]]&amp;"-"&amp;[2]!Table1[[#This Row],[Dest]]</f>
        <v>SSH-BRI</v>
      </c>
      <c r="M12977" s="102" t="str">
        <f t="shared" si="202"/>
        <v>ADT</v>
      </c>
      <c r="N12977" s="102">
        <f>WEEKDAY([2]!Table1[[#This Row],[Travel Date]],2)</f>
        <v>6</v>
      </c>
      <c r="P12977" s="102">
        <v>1</v>
      </c>
    </row>
    <row r="12978" spans="2:16" x14ac:dyDescent="0.25">
      <c r="B12978" s="103"/>
      <c r="C12978" s="103"/>
      <c r="L12978" s="102" t="str">
        <f>[2]!Table1[[#This Row],[Orgn]]&amp;"-"&amp;[2]!Table1[[#This Row],[Dest]]</f>
        <v>SSH-BRI</v>
      </c>
      <c r="M12978" s="102" t="str">
        <f t="shared" si="202"/>
        <v>ADT</v>
      </c>
      <c r="N12978" s="102">
        <f>WEEKDAY([2]!Table1[[#This Row],[Travel Date]],2)</f>
        <v>6</v>
      </c>
      <c r="P12978" s="102">
        <v>1</v>
      </c>
    </row>
    <row r="12979" spans="2:16" x14ac:dyDescent="0.25">
      <c r="B12979" s="103"/>
      <c r="C12979" s="103"/>
      <c r="L12979" s="102" t="str">
        <f>[2]!Table1[[#This Row],[Orgn]]&amp;"-"&amp;[2]!Table1[[#This Row],[Dest]]</f>
        <v>SSH-BRI</v>
      </c>
      <c r="M12979" s="102" t="str">
        <f t="shared" si="202"/>
        <v>ADT</v>
      </c>
      <c r="N12979" s="102">
        <f>WEEKDAY([2]!Table1[[#This Row],[Travel Date]],2)</f>
        <v>6</v>
      </c>
      <c r="P12979" s="102">
        <v>1</v>
      </c>
    </row>
    <row r="12980" spans="2:16" x14ac:dyDescent="0.25">
      <c r="B12980" s="103"/>
      <c r="C12980" s="103"/>
      <c r="L12980" s="102" t="str">
        <f>[2]!Table1[[#This Row],[Orgn]]&amp;"-"&amp;[2]!Table1[[#This Row],[Dest]]</f>
        <v>SSH-BRI</v>
      </c>
      <c r="M12980" s="102" t="str">
        <f t="shared" si="202"/>
        <v>ADT</v>
      </c>
      <c r="N12980" s="102">
        <f>WEEKDAY([2]!Table1[[#This Row],[Travel Date]],2)</f>
        <v>6</v>
      </c>
      <c r="P12980" s="102">
        <v>1</v>
      </c>
    </row>
    <row r="12981" spans="2:16" x14ac:dyDescent="0.25">
      <c r="B12981" s="103"/>
      <c r="C12981" s="103"/>
      <c r="L12981" s="102" t="str">
        <f>[2]!Table1[[#This Row],[Orgn]]&amp;"-"&amp;[2]!Table1[[#This Row],[Dest]]</f>
        <v>SSH-BRI</v>
      </c>
      <c r="M12981" s="102" t="str">
        <f t="shared" si="202"/>
        <v>ADT</v>
      </c>
      <c r="N12981" s="102">
        <f>WEEKDAY([2]!Table1[[#This Row],[Travel Date]],2)</f>
        <v>6</v>
      </c>
      <c r="P12981" s="102">
        <v>1</v>
      </c>
    </row>
    <row r="12982" spans="2:16" x14ac:dyDescent="0.25">
      <c r="B12982" s="103"/>
      <c r="C12982" s="103"/>
      <c r="L12982" s="102" t="str">
        <f>[2]!Table1[[#This Row],[Orgn]]&amp;"-"&amp;[2]!Table1[[#This Row],[Dest]]</f>
        <v>SSH-BRI</v>
      </c>
      <c r="M12982" s="102" t="str">
        <f t="shared" si="202"/>
        <v>ADT</v>
      </c>
      <c r="N12982" s="102">
        <f>WEEKDAY([2]!Table1[[#This Row],[Travel Date]],2)</f>
        <v>6</v>
      </c>
      <c r="P12982" s="102">
        <v>1</v>
      </c>
    </row>
    <row r="12983" spans="2:16" x14ac:dyDescent="0.25">
      <c r="B12983" s="103"/>
      <c r="C12983" s="103"/>
      <c r="L12983" s="102" t="str">
        <f>[2]!Table1[[#This Row],[Orgn]]&amp;"-"&amp;[2]!Table1[[#This Row],[Dest]]</f>
        <v>SSH-BRI</v>
      </c>
      <c r="M12983" s="102" t="str">
        <f t="shared" si="202"/>
        <v>ADT</v>
      </c>
      <c r="N12983" s="102">
        <f>WEEKDAY([2]!Table1[[#This Row],[Travel Date]],2)</f>
        <v>6</v>
      </c>
      <c r="P12983" s="102">
        <v>1</v>
      </c>
    </row>
    <row r="12984" spans="2:16" x14ac:dyDescent="0.25">
      <c r="B12984" s="103"/>
      <c r="C12984" s="103"/>
      <c r="L12984" s="102" t="str">
        <f>[2]!Table1[[#This Row],[Orgn]]&amp;"-"&amp;[2]!Table1[[#This Row],[Dest]]</f>
        <v>SSH-BRI</v>
      </c>
      <c r="M12984" s="102" t="str">
        <f t="shared" si="202"/>
        <v>ADT</v>
      </c>
      <c r="N12984" s="102">
        <f>WEEKDAY([2]!Table1[[#This Row],[Travel Date]],2)</f>
        <v>6</v>
      </c>
      <c r="P12984" s="102">
        <v>1</v>
      </c>
    </row>
    <row r="12985" spans="2:16" x14ac:dyDescent="0.25">
      <c r="B12985" s="103"/>
      <c r="C12985" s="103"/>
      <c r="L12985" s="102" t="str">
        <f>[2]!Table1[[#This Row],[Orgn]]&amp;"-"&amp;[2]!Table1[[#This Row],[Dest]]</f>
        <v>SSH-BRI</v>
      </c>
      <c r="M12985" s="102" t="str">
        <f t="shared" si="202"/>
        <v>ADT</v>
      </c>
      <c r="N12985" s="102">
        <f>WEEKDAY([2]!Table1[[#This Row],[Travel Date]],2)</f>
        <v>6</v>
      </c>
      <c r="P12985" s="102">
        <v>1</v>
      </c>
    </row>
    <row r="12986" spans="2:16" x14ac:dyDescent="0.25">
      <c r="B12986" s="103"/>
      <c r="C12986" s="103"/>
      <c r="L12986" s="102" t="str">
        <f>[2]!Table1[[#This Row],[Orgn]]&amp;"-"&amp;[2]!Table1[[#This Row],[Dest]]</f>
        <v>SSH-BRI</v>
      </c>
      <c r="M12986" s="102" t="str">
        <f t="shared" si="202"/>
        <v>ADT</v>
      </c>
      <c r="N12986" s="102">
        <f>WEEKDAY([2]!Table1[[#This Row],[Travel Date]],2)</f>
        <v>6</v>
      </c>
      <c r="P12986" s="102">
        <v>1</v>
      </c>
    </row>
    <row r="12987" spans="2:16" x14ac:dyDescent="0.25">
      <c r="B12987" s="103"/>
      <c r="C12987" s="103"/>
      <c r="L12987" s="102" t="str">
        <f>[2]!Table1[[#This Row],[Orgn]]&amp;"-"&amp;[2]!Table1[[#This Row],[Dest]]</f>
        <v>SSH-BRI</v>
      </c>
      <c r="M12987" s="102" t="str">
        <f t="shared" si="202"/>
        <v>ADT</v>
      </c>
      <c r="N12987" s="102">
        <f>WEEKDAY([2]!Table1[[#This Row],[Travel Date]],2)</f>
        <v>6</v>
      </c>
      <c r="P12987" s="102">
        <v>1</v>
      </c>
    </row>
    <row r="12988" spans="2:16" x14ac:dyDescent="0.25">
      <c r="B12988" s="103"/>
      <c r="C12988" s="103"/>
      <c r="L12988" s="102" t="str">
        <f>[2]!Table1[[#This Row],[Orgn]]&amp;"-"&amp;[2]!Table1[[#This Row],[Dest]]</f>
        <v>SSH-BRI</v>
      </c>
      <c r="M12988" s="102" t="str">
        <f t="shared" si="202"/>
        <v>ADT</v>
      </c>
      <c r="N12988" s="102">
        <f>WEEKDAY([2]!Table1[[#This Row],[Travel Date]],2)</f>
        <v>6</v>
      </c>
      <c r="P12988" s="102">
        <v>1</v>
      </c>
    </row>
    <row r="12989" spans="2:16" x14ac:dyDescent="0.25">
      <c r="B12989" s="103"/>
      <c r="C12989" s="103"/>
      <c r="L12989" s="102" t="str">
        <f>[2]!Table1[[#This Row],[Orgn]]&amp;"-"&amp;[2]!Table1[[#This Row],[Dest]]</f>
        <v>SSH-BRI</v>
      </c>
      <c r="M12989" s="102" t="str">
        <f t="shared" si="202"/>
        <v>ADT</v>
      </c>
      <c r="N12989" s="102">
        <f>WEEKDAY([2]!Table1[[#This Row],[Travel Date]],2)</f>
        <v>6</v>
      </c>
      <c r="P12989" s="102">
        <v>1</v>
      </c>
    </row>
    <row r="12990" spans="2:16" x14ac:dyDescent="0.25">
      <c r="B12990" s="103"/>
      <c r="C12990" s="103"/>
      <c r="L12990" s="102" t="str">
        <f>[2]!Table1[[#This Row],[Orgn]]&amp;"-"&amp;[2]!Table1[[#This Row],[Dest]]</f>
        <v>SSH-BRI</v>
      </c>
      <c r="M12990" s="102" t="str">
        <f t="shared" si="202"/>
        <v>ADT</v>
      </c>
      <c r="N12990" s="102">
        <f>WEEKDAY([2]!Table1[[#This Row],[Travel Date]],2)</f>
        <v>6</v>
      </c>
      <c r="P12990" s="102">
        <v>1</v>
      </c>
    </row>
    <row r="12991" spans="2:16" x14ac:dyDescent="0.25">
      <c r="B12991" s="103"/>
      <c r="C12991" s="103"/>
      <c r="L12991" s="102" t="str">
        <f>[2]!Table1[[#This Row],[Orgn]]&amp;"-"&amp;[2]!Table1[[#This Row],[Dest]]</f>
        <v>BRI-SSH</v>
      </c>
      <c r="M12991" s="102" t="str">
        <f t="shared" si="202"/>
        <v>ADT</v>
      </c>
      <c r="N12991" s="102">
        <f>WEEKDAY([2]!Table1[[#This Row],[Travel Date]],2)</f>
        <v>6</v>
      </c>
      <c r="P12991" s="102">
        <v>1</v>
      </c>
    </row>
    <row r="12992" spans="2:16" x14ac:dyDescent="0.25">
      <c r="B12992" s="103"/>
      <c r="C12992" s="103"/>
      <c r="L12992" s="102" t="str">
        <f>[2]!Table1[[#This Row],[Orgn]]&amp;"-"&amp;[2]!Table1[[#This Row],[Dest]]</f>
        <v>BRI-SSH</v>
      </c>
      <c r="M12992" s="102" t="str">
        <f t="shared" si="202"/>
        <v>ADT</v>
      </c>
      <c r="N12992" s="102">
        <f>WEEKDAY([2]!Table1[[#This Row],[Travel Date]],2)</f>
        <v>6</v>
      </c>
      <c r="P12992" s="102">
        <v>1</v>
      </c>
    </row>
    <row r="12993" spans="2:16" x14ac:dyDescent="0.25">
      <c r="B12993" s="103"/>
      <c r="C12993" s="103"/>
      <c r="L12993" s="102" t="str">
        <f>[2]!Table1[[#This Row],[Orgn]]&amp;"-"&amp;[2]!Table1[[#This Row],[Dest]]</f>
        <v>BRI-SSH</v>
      </c>
      <c r="M12993" s="102" t="str">
        <f t="shared" si="202"/>
        <v>ADT</v>
      </c>
      <c r="N12993" s="102">
        <f>WEEKDAY([2]!Table1[[#This Row],[Travel Date]],2)</f>
        <v>6</v>
      </c>
      <c r="P12993" s="102">
        <v>1</v>
      </c>
    </row>
    <row r="12994" spans="2:16" x14ac:dyDescent="0.25">
      <c r="B12994" s="103"/>
      <c r="C12994" s="103"/>
      <c r="L12994" s="102" t="str">
        <f>[2]!Table1[[#This Row],[Orgn]]&amp;"-"&amp;[2]!Table1[[#This Row],[Dest]]</f>
        <v>BRI-SSH</v>
      </c>
      <c r="M12994" s="102" t="str">
        <f t="shared" ref="M12994:M13057" si="203">IF(TRIM(C12994)="INF", "INF", IF(TRIM(C12994)="CHD", "CHD", "ADT"))</f>
        <v>ADT</v>
      </c>
      <c r="N12994" s="102">
        <f>WEEKDAY([2]!Table1[[#This Row],[Travel Date]],2)</f>
        <v>6</v>
      </c>
      <c r="P12994" s="102">
        <v>1</v>
      </c>
    </row>
    <row r="12995" spans="2:16" x14ac:dyDescent="0.25">
      <c r="B12995" s="103"/>
      <c r="C12995" s="103"/>
      <c r="L12995" s="102" t="str">
        <f>[2]!Table1[[#This Row],[Orgn]]&amp;"-"&amp;[2]!Table1[[#This Row],[Dest]]</f>
        <v>BRI-SSH</v>
      </c>
      <c r="M12995" s="102" t="str">
        <f t="shared" si="203"/>
        <v>ADT</v>
      </c>
      <c r="N12995" s="102">
        <f>WEEKDAY([2]!Table1[[#This Row],[Travel Date]],2)</f>
        <v>6</v>
      </c>
      <c r="P12995" s="102">
        <v>1</v>
      </c>
    </row>
    <row r="12996" spans="2:16" x14ac:dyDescent="0.25">
      <c r="B12996" s="103"/>
      <c r="C12996" s="103"/>
      <c r="L12996" s="102" t="str">
        <f>[2]!Table1[[#This Row],[Orgn]]&amp;"-"&amp;[2]!Table1[[#This Row],[Dest]]</f>
        <v>BRI-SSH</v>
      </c>
      <c r="M12996" s="102" t="str">
        <f t="shared" si="203"/>
        <v>ADT</v>
      </c>
      <c r="N12996" s="102">
        <f>WEEKDAY([2]!Table1[[#This Row],[Travel Date]],2)</f>
        <v>6</v>
      </c>
      <c r="P12996" s="102">
        <v>1</v>
      </c>
    </row>
    <row r="12997" spans="2:16" x14ac:dyDescent="0.25">
      <c r="B12997" s="103"/>
      <c r="C12997" s="103"/>
      <c r="L12997" s="102" t="str">
        <f>[2]!Table1[[#This Row],[Orgn]]&amp;"-"&amp;[2]!Table1[[#This Row],[Dest]]</f>
        <v>BRI-SSH</v>
      </c>
      <c r="M12997" s="102" t="str">
        <f t="shared" si="203"/>
        <v>ADT</v>
      </c>
      <c r="N12997" s="102">
        <f>WEEKDAY([2]!Table1[[#This Row],[Travel Date]],2)</f>
        <v>6</v>
      </c>
      <c r="P12997" s="102">
        <v>1</v>
      </c>
    </row>
    <row r="12998" spans="2:16" x14ac:dyDescent="0.25">
      <c r="B12998" s="103"/>
      <c r="C12998" s="103"/>
      <c r="L12998" s="102" t="str">
        <f>[2]!Table1[[#This Row],[Orgn]]&amp;"-"&amp;[2]!Table1[[#This Row],[Dest]]</f>
        <v>BRI-SSH</v>
      </c>
      <c r="M12998" s="102" t="str">
        <f t="shared" si="203"/>
        <v>ADT</v>
      </c>
      <c r="N12998" s="102">
        <f>WEEKDAY([2]!Table1[[#This Row],[Travel Date]],2)</f>
        <v>6</v>
      </c>
      <c r="P12998" s="102">
        <v>1</v>
      </c>
    </row>
    <row r="12999" spans="2:16" x14ac:dyDescent="0.25">
      <c r="B12999" s="103"/>
      <c r="C12999" s="103"/>
      <c r="L12999" s="102" t="str">
        <f>[2]!Table1[[#This Row],[Orgn]]&amp;"-"&amp;[2]!Table1[[#This Row],[Dest]]</f>
        <v>BRI-SSH</v>
      </c>
      <c r="M12999" s="102" t="str">
        <f t="shared" si="203"/>
        <v>ADT</v>
      </c>
      <c r="N12999" s="102">
        <f>WEEKDAY([2]!Table1[[#This Row],[Travel Date]],2)</f>
        <v>6</v>
      </c>
      <c r="P12999" s="102">
        <v>1</v>
      </c>
    </row>
    <row r="13000" spans="2:16" x14ac:dyDescent="0.25">
      <c r="B13000" s="103"/>
      <c r="C13000" s="103"/>
      <c r="L13000" s="102" t="str">
        <f>[2]!Table1[[#This Row],[Orgn]]&amp;"-"&amp;[2]!Table1[[#This Row],[Dest]]</f>
        <v>BRI-SSH</v>
      </c>
      <c r="M13000" s="102" t="str">
        <f t="shared" si="203"/>
        <v>ADT</v>
      </c>
      <c r="N13000" s="102">
        <f>WEEKDAY([2]!Table1[[#This Row],[Travel Date]],2)</f>
        <v>6</v>
      </c>
      <c r="P13000" s="102">
        <v>1</v>
      </c>
    </row>
    <row r="13001" spans="2:16" x14ac:dyDescent="0.25">
      <c r="B13001" s="103"/>
      <c r="C13001" s="103"/>
      <c r="L13001" s="102" t="str">
        <f>[2]!Table1[[#This Row],[Orgn]]&amp;"-"&amp;[2]!Table1[[#This Row],[Dest]]</f>
        <v>BRI-SSH</v>
      </c>
      <c r="M13001" s="102" t="str">
        <f t="shared" si="203"/>
        <v>ADT</v>
      </c>
      <c r="N13001" s="102">
        <f>WEEKDAY([2]!Table1[[#This Row],[Travel Date]],2)</f>
        <v>6</v>
      </c>
      <c r="P13001" s="102">
        <v>1</v>
      </c>
    </row>
    <row r="13002" spans="2:16" x14ac:dyDescent="0.25">
      <c r="B13002" s="103"/>
      <c r="C13002" s="103"/>
      <c r="L13002" s="102" t="str">
        <f>[2]!Table1[[#This Row],[Orgn]]&amp;"-"&amp;[2]!Table1[[#This Row],[Dest]]</f>
        <v>BRI-SSH</v>
      </c>
      <c r="M13002" s="102" t="str">
        <f t="shared" si="203"/>
        <v>ADT</v>
      </c>
      <c r="N13002" s="102">
        <f>WEEKDAY([2]!Table1[[#This Row],[Travel Date]],2)</f>
        <v>6</v>
      </c>
      <c r="P13002" s="102">
        <v>1</v>
      </c>
    </row>
    <row r="13003" spans="2:16" x14ac:dyDescent="0.25">
      <c r="B13003" s="103"/>
      <c r="C13003" s="103"/>
      <c r="L13003" s="102" t="str">
        <f>[2]!Table1[[#This Row],[Orgn]]&amp;"-"&amp;[2]!Table1[[#This Row],[Dest]]</f>
        <v>BRI-SSH</v>
      </c>
      <c r="M13003" s="102" t="str">
        <f t="shared" si="203"/>
        <v>ADT</v>
      </c>
      <c r="N13003" s="102">
        <f>WEEKDAY([2]!Table1[[#This Row],[Travel Date]],2)</f>
        <v>6</v>
      </c>
      <c r="P13003" s="102">
        <v>1</v>
      </c>
    </row>
    <row r="13004" spans="2:16" x14ac:dyDescent="0.25">
      <c r="B13004" s="103"/>
      <c r="C13004" s="103"/>
      <c r="L13004" s="102" t="str">
        <f>[2]!Table1[[#This Row],[Orgn]]&amp;"-"&amp;[2]!Table1[[#This Row],[Dest]]</f>
        <v>BRI-SSH</v>
      </c>
      <c r="M13004" s="102" t="str">
        <f t="shared" si="203"/>
        <v>ADT</v>
      </c>
      <c r="N13004" s="102">
        <f>WEEKDAY([2]!Table1[[#This Row],[Travel Date]],2)</f>
        <v>6</v>
      </c>
      <c r="P13004" s="102">
        <v>1</v>
      </c>
    </row>
    <row r="13005" spans="2:16" x14ac:dyDescent="0.25">
      <c r="B13005" s="103"/>
      <c r="C13005" s="103"/>
      <c r="L13005" s="102" t="str">
        <f>[2]!Table1[[#This Row],[Orgn]]&amp;"-"&amp;[2]!Table1[[#This Row],[Dest]]</f>
        <v>BRI-SSH</v>
      </c>
      <c r="M13005" s="102" t="str">
        <f t="shared" si="203"/>
        <v>ADT</v>
      </c>
      <c r="N13005" s="102">
        <f>WEEKDAY([2]!Table1[[#This Row],[Travel Date]],2)</f>
        <v>6</v>
      </c>
      <c r="P13005" s="102">
        <v>1</v>
      </c>
    </row>
    <row r="13006" spans="2:16" x14ac:dyDescent="0.25">
      <c r="B13006" s="103"/>
      <c r="C13006" s="103"/>
      <c r="L13006" s="102" t="str">
        <f>[2]!Table1[[#This Row],[Orgn]]&amp;"-"&amp;[2]!Table1[[#This Row],[Dest]]</f>
        <v>BRI-SSH</v>
      </c>
      <c r="M13006" s="102" t="str">
        <f t="shared" si="203"/>
        <v>ADT</v>
      </c>
      <c r="N13006" s="102">
        <f>WEEKDAY([2]!Table1[[#This Row],[Travel Date]],2)</f>
        <v>6</v>
      </c>
      <c r="P13006" s="102">
        <v>1</v>
      </c>
    </row>
    <row r="13007" spans="2:16" x14ac:dyDescent="0.25">
      <c r="B13007" s="103"/>
      <c r="C13007" s="103"/>
      <c r="L13007" s="102" t="str">
        <f>[2]!Table1[[#This Row],[Orgn]]&amp;"-"&amp;[2]!Table1[[#This Row],[Dest]]</f>
        <v>BRI-SSH</v>
      </c>
      <c r="M13007" s="102" t="str">
        <f t="shared" si="203"/>
        <v>ADT</v>
      </c>
      <c r="N13007" s="102">
        <f>WEEKDAY([2]!Table1[[#This Row],[Travel Date]],2)</f>
        <v>6</v>
      </c>
      <c r="P13007" s="102">
        <v>1</v>
      </c>
    </row>
    <row r="13008" spans="2:16" x14ac:dyDescent="0.25">
      <c r="B13008" s="103"/>
      <c r="C13008" s="103"/>
      <c r="L13008" s="102" t="str">
        <f>[2]!Table1[[#This Row],[Orgn]]&amp;"-"&amp;[2]!Table1[[#This Row],[Dest]]</f>
        <v>BRI-SSH</v>
      </c>
      <c r="M13008" s="102" t="str">
        <f t="shared" si="203"/>
        <v>ADT</v>
      </c>
      <c r="N13008" s="102">
        <f>WEEKDAY([2]!Table1[[#This Row],[Travel Date]],2)</f>
        <v>6</v>
      </c>
      <c r="P13008" s="102">
        <v>1</v>
      </c>
    </row>
    <row r="13009" spans="2:16" x14ac:dyDescent="0.25">
      <c r="B13009" s="103"/>
      <c r="C13009" s="103"/>
      <c r="L13009" s="102" t="str">
        <f>[2]!Table1[[#This Row],[Orgn]]&amp;"-"&amp;[2]!Table1[[#This Row],[Dest]]</f>
        <v>BRI-SSH</v>
      </c>
      <c r="M13009" s="102" t="str">
        <f t="shared" si="203"/>
        <v>ADT</v>
      </c>
      <c r="N13009" s="102">
        <f>WEEKDAY([2]!Table1[[#This Row],[Travel Date]],2)</f>
        <v>6</v>
      </c>
      <c r="P13009" s="102">
        <v>1</v>
      </c>
    </row>
    <row r="13010" spans="2:16" x14ac:dyDescent="0.25">
      <c r="B13010" s="103"/>
      <c r="C13010" s="103"/>
      <c r="L13010" s="102" t="str">
        <f>[2]!Table1[[#This Row],[Orgn]]&amp;"-"&amp;[2]!Table1[[#This Row],[Dest]]</f>
        <v>BRI-SSH</v>
      </c>
      <c r="M13010" s="102" t="str">
        <f t="shared" si="203"/>
        <v>ADT</v>
      </c>
      <c r="N13010" s="102">
        <f>WEEKDAY([2]!Table1[[#This Row],[Travel Date]],2)</f>
        <v>6</v>
      </c>
      <c r="P13010" s="102">
        <v>1</v>
      </c>
    </row>
    <row r="13011" spans="2:16" x14ac:dyDescent="0.25">
      <c r="B13011" s="103"/>
      <c r="C13011" s="103"/>
      <c r="L13011" s="102" t="str">
        <f>[2]!Table1[[#This Row],[Orgn]]&amp;"-"&amp;[2]!Table1[[#This Row],[Dest]]</f>
        <v>BRI-SSH</v>
      </c>
      <c r="M13011" s="102" t="str">
        <f t="shared" si="203"/>
        <v>ADT</v>
      </c>
      <c r="N13011" s="102">
        <f>WEEKDAY([2]!Table1[[#This Row],[Travel Date]],2)</f>
        <v>6</v>
      </c>
      <c r="P13011" s="102">
        <v>1</v>
      </c>
    </row>
    <row r="13012" spans="2:16" x14ac:dyDescent="0.25">
      <c r="B13012" s="103"/>
      <c r="C13012" s="103"/>
      <c r="L13012" s="102" t="str">
        <f>[2]!Table1[[#This Row],[Orgn]]&amp;"-"&amp;[2]!Table1[[#This Row],[Dest]]</f>
        <v>BRI-SSH</v>
      </c>
      <c r="M13012" s="102" t="str">
        <f t="shared" si="203"/>
        <v>ADT</v>
      </c>
      <c r="N13012" s="102">
        <f>WEEKDAY([2]!Table1[[#This Row],[Travel Date]],2)</f>
        <v>6</v>
      </c>
      <c r="P13012" s="102">
        <v>1</v>
      </c>
    </row>
    <row r="13013" spans="2:16" x14ac:dyDescent="0.25">
      <c r="B13013" s="103"/>
      <c r="C13013" s="103"/>
      <c r="L13013" s="102" t="str">
        <f>[2]!Table1[[#This Row],[Orgn]]&amp;"-"&amp;[2]!Table1[[#This Row],[Dest]]</f>
        <v>BRI-SSH</v>
      </c>
      <c r="M13013" s="102" t="str">
        <f t="shared" si="203"/>
        <v>ADT</v>
      </c>
      <c r="N13013" s="102">
        <f>WEEKDAY([2]!Table1[[#This Row],[Travel Date]],2)</f>
        <v>6</v>
      </c>
      <c r="P13013" s="102">
        <v>1</v>
      </c>
    </row>
    <row r="13014" spans="2:16" x14ac:dyDescent="0.25">
      <c r="B13014" s="103"/>
      <c r="C13014" s="103"/>
      <c r="L13014" s="102" t="str">
        <f>[2]!Table1[[#This Row],[Orgn]]&amp;"-"&amp;[2]!Table1[[#This Row],[Dest]]</f>
        <v>BRI-SSH</v>
      </c>
      <c r="M13014" s="102" t="str">
        <f t="shared" si="203"/>
        <v>ADT</v>
      </c>
      <c r="N13014" s="102">
        <f>WEEKDAY([2]!Table1[[#This Row],[Travel Date]],2)</f>
        <v>6</v>
      </c>
      <c r="P13014" s="102">
        <v>1</v>
      </c>
    </row>
    <row r="13015" spans="2:16" x14ac:dyDescent="0.25">
      <c r="B13015" s="103"/>
      <c r="C13015" s="103"/>
      <c r="L13015" s="102" t="str">
        <f>[2]!Table1[[#This Row],[Orgn]]&amp;"-"&amp;[2]!Table1[[#This Row],[Dest]]</f>
        <v>BRI-SSH</v>
      </c>
      <c r="M13015" s="102" t="str">
        <f t="shared" si="203"/>
        <v>ADT</v>
      </c>
      <c r="N13015" s="102">
        <f>WEEKDAY([2]!Table1[[#This Row],[Travel Date]],2)</f>
        <v>6</v>
      </c>
      <c r="P13015" s="102">
        <v>1</v>
      </c>
    </row>
    <row r="13016" spans="2:16" x14ac:dyDescent="0.25">
      <c r="B13016" s="103"/>
      <c r="C13016" s="103"/>
      <c r="L13016" s="102" t="str">
        <f>[2]!Table1[[#This Row],[Orgn]]&amp;"-"&amp;[2]!Table1[[#This Row],[Dest]]</f>
        <v>SSH-FCO</v>
      </c>
      <c r="M13016" s="102" t="str">
        <f t="shared" si="203"/>
        <v>ADT</v>
      </c>
      <c r="N13016" s="102">
        <f>WEEKDAY([2]!Table1[[#This Row],[Travel Date]],2)</f>
        <v>6</v>
      </c>
      <c r="P13016" s="102">
        <v>1</v>
      </c>
    </row>
    <row r="13017" spans="2:16" x14ac:dyDescent="0.25">
      <c r="B13017" s="103"/>
      <c r="C13017" s="103"/>
      <c r="L13017" s="102" t="str">
        <f>[2]!Table1[[#This Row],[Orgn]]&amp;"-"&amp;[2]!Table1[[#This Row],[Dest]]</f>
        <v>SSH-FCO</v>
      </c>
      <c r="M13017" s="102" t="str">
        <f t="shared" si="203"/>
        <v>ADT</v>
      </c>
      <c r="N13017" s="102">
        <f>WEEKDAY([2]!Table1[[#This Row],[Travel Date]],2)</f>
        <v>6</v>
      </c>
      <c r="P13017" s="102">
        <v>1</v>
      </c>
    </row>
    <row r="13018" spans="2:16" x14ac:dyDescent="0.25">
      <c r="B13018" s="103"/>
      <c r="C13018" s="103"/>
      <c r="L13018" s="102" t="str">
        <f>[2]!Table1[[#This Row],[Orgn]]&amp;"-"&amp;[2]!Table1[[#This Row],[Dest]]</f>
        <v>SSH-FCO</v>
      </c>
      <c r="M13018" s="102" t="str">
        <f t="shared" si="203"/>
        <v>ADT</v>
      </c>
      <c r="N13018" s="102">
        <f>WEEKDAY([2]!Table1[[#This Row],[Travel Date]],2)</f>
        <v>6</v>
      </c>
      <c r="P13018" s="102">
        <v>1</v>
      </c>
    </row>
    <row r="13019" spans="2:16" x14ac:dyDescent="0.25">
      <c r="B13019" s="103"/>
      <c r="C13019" s="103"/>
      <c r="L13019" s="102" t="str">
        <f>[2]!Table1[[#This Row],[Orgn]]&amp;"-"&amp;[2]!Table1[[#This Row],[Dest]]</f>
        <v>SSH-FCO</v>
      </c>
      <c r="M13019" s="102" t="str">
        <f t="shared" si="203"/>
        <v>ADT</v>
      </c>
      <c r="N13019" s="102">
        <f>WEEKDAY([2]!Table1[[#This Row],[Travel Date]],2)</f>
        <v>6</v>
      </c>
      <c r="P13019" s="102">
        <v>1</v>
      </c>
    </row>
    <row r="13020" spans="2:16" x14ac:dyDescent="0.25">
      <c r="B13020" s="103"/>
      <c r="C13020" s="103"/>
      <c r="L13020" s="102" t="str">
        <f>[2]!Table1[[#This Row],[Orgn]]&amp;"-"&amp;[2]!Table1[[#This Row],[Dest]]</f>
        <v>SSH-FCO</v>
      </c>
      <c r="M13020" s="102" t="str">
        <f t="shared" si="203"/>
        <v>ADT</v>
      </c>
      <c r="N13020" s="102">
        <f>WEEKDAY([2]!Table1[[#This Row],[Travel Date]],2)</f>
        <v>6</v>
      </c>
      <c r="P13020" s="102">
        <v>1</v>
      </c>
    </row>
    <row r="13021" spans="2:16" x14ac:dyDescent="0.25">
      <c r="B13021" s="103"/>
      <c r="C13021" s="103"/>
      <c r="L13021" s="102" t="str">
        <f>[2]!Table1[[#This Row],[Orgn]]&amp;"-"&amp;[2]!Table1[[#This Row],[Dest]]</f>
        <v>SSH-FCO</v>
      </c>
      <c r="M13021" s="102" t="str">
        <f t="shared" si="203"/>
        <v>ADT</v>
      </c>
      <c r="N13021" s="102">
        <f>WEEKDAY([2]!Table1[[#This Row],[Travel Date]],2)</f>
        <v>6</v>
      </c>
      <c r="P13021" s="102">
        <v>1</v>
      </c>
    </row>
    <row r="13022" spans="2:16" x14ac:dyDescent="0.25">
      <c r="B13022" s="103"/>
      <c r="C13022" s="103"/>
      <c r="L13022" s="102" t="str">
        <f>[2]!Table1[[#This Row],[Orgn]]&amp;"-"&amp;[2]!Table1[[#This Row],[Dest]]</f>
        <v>SSH-FCO</v>
      </c>
      <c r="M13022" s="102" t="str">
        <f t="shared" si="203"/>
        <v>ADT</v>
      </c>
      <c r="N13022" s="102">
        <f>WEEKDAY([2]!Table1[[#This Row],[Travel Date]],2)</f>
        <v>6</v>
      </c>
      <c r="P13022" s="102">
        <v>1</v>
      </c>
    </row>
    <row r="13023" spans="2:16" x14ac:dyDescent="0.25">
      <c r="B13023" s="103"/>
      <c r="C13023" s="103"/>
      <c r="L13023" s="102" t="str">
        <f>[2]!Table1[[#This Row],[Orgn]]&amp;"-"&amp;[2]!Table1[[#This Row],[Dest]]</f>
        <v>SSH-FCO</v>
      </c>
      <c r="M13023" s="102" t="str">
        <f t="shared" si="203"/>
        <v>ADT</v>
      </c>
      <c r="N13023" s="102">
        <f>WEEKDAY([2]!Table1[[#This Row],[Travel Date]],2)</f>
        <v>6</v>
      </c>
      <c r="P13023" s="102">
        <v>1</v>
      </c>
    </row>
    <row r="13024" spans="2:16" x14ac:dyDescent="0.25">
      <c r="B13024" s="103"/>
      <c r="C13024" s="103"/>
      <c r="L13024" s="102" t="str">
        <f>[2]!Table1[[#This Row],[Orgn]]&amp;"-"&amp;[2]!Table1[[#This Row],[Dest]]</f>
        <v>SSH-FCO</v>
      </c>
      <c r="M13024" s="102" t="str">
        <f t="shared" si="203"/>
        <v>ADT</v>
      </c>
      <c r="N13024" s="102">
        <f>WEEKDAY([2]!Table1[[#This Row],[Travel Date]],2)</f>
        <v>6</v>
      </c>
      <c r="P13024" s="102">
        <v>1</v>
      </c>
    </row>
    <row r="13025" spans="2:16" x14ac:dyDescent="0.25">
      <c r="B13025" s="103"/>
      <c r="C13025" s="103"/>
      <c r="L13025" s="102" t="str">
        <f>[2]!Table1[[#This Row],[Orgn]]&amp;"-"&amp;[2]!Table1[[#This Row],[Dest]]</f>
        <v>SSH-FCO</v>
      </c>
      <c r="M13025" s="102" t="str">
        <f t="shared" si="203"/>
        <v>ADT</v>
      </c>
      <c r="N13025" s="102">
        <f>WEEKDAY([2]!Table1[[#This Row],[Travel Date]],2)</f>
        <v>6</v>
      </c>
      <c r="P13025" s="102">
        <v>1</v>
      </c>
    </row>
    <row r="13026" spans="2:16" x14ac:dyDescent="0.25">
      <c r="B13026" s="103"/>
      <c r="C13026" s="103"/>
      <c r="L13026" s="102" t="str">
        <f>[2]!Table1[[#This Row],[Orgn]]&amp;"-"&amp;[2]!Table1[[#This Row],[Dest]]</f>
        <v>SSH-FCO</v>
      </c>
      <c r="M13026" s="102" t="str">
        <f t="shared" si="203"/>
        <v>ADT</v>
      </c>
      <c r="N13026" s="102">
        <f>WEEKDAY([2]!Table1[[#This Row],[Travel Date]],2)</f>
        <v>6</v>
      </c>
      <c r="P13026" s="102">
        <v>1</v>
      </c>
    </row>
    <row r="13027" spans="2:16" x14ac:dyDescent="0.25">
      <c r="B13027" s="103"/>
      <c r="C13027" s="103"/>
      <c r="L13027" s="102" t="str">
        <f>[2]!Table1[[#This Row],[Orgn]]&amp;"-"&amp;[2]!Table1[[#This Row],[Dest]]</f>
        <v>SSH-FCO</v>
      </c>
      <c r="M13027" s="102" t="str">
        <f t="shared" si="203"/>
        <v>ADT</v>
      </c>
      <c r="N13027" s="102">
        <f>WEEKDAY([2]!Table1[[#This Row],[Travel Date]],2)</f>
        <v>6</v>
      </c>
      <c r="P13027" s="102">
        <v>1</v>
      </c>
    </row>
    <row r="13028" spans="2:16" x14ac:dyDescent="0.25">
      <c r="B13028" s="103"/>
      <c r="C13028" s="103"/>
      <c r="L13028" s="102" t="str">
        <f>[2]!Table1[[#This Row],[Orgn]]&amp;"-"&amp;[2]!Table1[[#This Row],[Dest]]</f>
        <v>SSH-FCO</v>
      </c>
      <c r="M13028" s="102" t="str">
        <f t="shared" si="203"/>
        <v>ADT</v>
      </c>
      <c r="N13028" s="102">
        <f>WEEKDAY([2]!Table1[[#This Row],[Travel Date]],2)</f>
        <v>6</v>
      </c>
      <c r="P13028" s="102">
        <v>1</v>
      </c>
    </row>
    <row r="13029" spans="2:16" x14ac:dyDescent="0.25">
      <c r="B13029" s="103"/>
      <c r="C13029" s="103"/>
      <c r="L13029" s="102" t="str">
        <f>[2]!Table1[[#This Row],[Orgn]]&amp;"-"&amp;[2]!Table1[[#This Row],[Dest]]</f>
        <v>SSH-FCO</v>
      </c>
      <c r="M13029" s="102" t="str">
        <f t="shared" si="203"/>
        <v>ADT</v>
      </c>
      <c r="N13029" s="102">
        <f>WEEKDAY([2]!Table1[[#This Row],[Travel Date]],2)</f>
        <v>6</v>
      </c>
      <c r="P13029" s="102">
        <v>1</v>
      </c>
    </row>
    <row r="13030" spans="2:16" x14ac:dyDescent="0.25">
      <c r="B13030" s="103"/>
      <c r="C13030" s="103"/>
      <c r="L13030" s="102" t="str">
        <f>[2]!Table1[[#This Row],[Orgn]]&amp;"-"&amp;[2]!Table1[[#This Row],[Dest]]</f>
        <v>SSH-FCO</v>
      </c>
      <c r="M13030" s="102" t="str">
        <f t="shared" si="203"/>
        <v>ADT</v>
      </c>
      <c r="N13030" s="102">
        <f>WEEKDAY([2]!Table1[[#This Row],[Travel Date]],2)</f>
        <v>6</v>
      </c>
      <c r="P13030" s="102">
        <v>1</v>
      </c>
    </row>
    <row r="13031" spans="2:16" x14ac:dyDescent="0.25">
      <c r="B13031" s="103"/>
      <c r="C13031" s="103"/>
      <c r="L13031" s="102" t="str">
        <f>[2]!Table1[[#This Row],[Orgn]]&amp;"-"&amp;[2]!Table1[[#This Row],[Dest]]</f>
        <v>SSH-FCO</v>
      </c>
      <c r="M13031" s="102" t="str">
        <f t="shared" si="203"/>
        <v>ADT</v>
      </c>
      <c r="N13031" s="102">
        <f>WEEKDAY([2]!Table1[[#This Row],[Travel Date]],2)</f>
        <v>6</v>
      </c>
      <c r="P13031" s="102">
        <v>1</v>
      </c>
    </row>
    <row r="13032" spans="2:16" x14ac:dyDescent="0.25">
      <c r="B13032" s="103"/>
      <c r="C13032" s="103"/>
      <c r="L13032" s="102" t="str">
        <f>[2]!Table1[[#This Row],[Orgn]]&amp;"-"&amp;[2]!Table1[[#This Row],[Dest]]</f>
        <v>SSH-FCO</v>
      </c>
      <c r="M13032" s="102" t="str">
        <f t="shared" si="203"/>
        <v>ADT</v>
      </c>
      <c r="N13032" s="102">
        <f>WEEKDAY([2]!Table1[[#This Row],[Travel Date]],2)</f>
        <v>6</v>
      </c>
      <c r="P13032" s="102">
        <v>1</v>
      </c>
    </row>
    <row r="13033" spans="2:16" x14ac:dyDescent="0.25">
      <c r="B13033" s="103"/>
      <c r="C13033" s="103"/>
      <c r="L13033" s="102" t="str">
        <f>[2]!Table1[[#This Row],[Orgn]]&amp;"-"&amp;[2]!Table1[[#This Row],[Dest]]</f>
        <v>SSH-FCO</v>
      </c>
      <c r="M13033" s="102" t="str">
        <f t="shared" si="203"/>
        <v>ADT</v>
      </c>
      <c r="N13033" s="102">
        <f>WEEKDAY([2]!Table1[[#This Row],[Travel Date]],2)</f>
        <v>6</v>
      </c>
      <c r="P13033" s="102">
        <v>1</v>
      </c>
    </row>
    <row r="13034" spans="2:16" x14ac:dyDescent="0.25">
      <c r="B13034" s="103"/>
      <c r="C13034" s="103"/>
      <c r="L13034" s="102" t="str">
        <f>[2]!Table1[[#This Row],[Orgn]]&amp;"-"&amp;[2]!Table1[[#This Row],[Dest]]</f>
        <v>SSH-FCO</v>
      </c>
      <c r="M13034" s="102" t="str">
        <f t="shared" si="203"/>
        <v>ADT</v>
      </c>
      <c r="N13034" s="102">
        <f>WEEKDAY([2]!Table1[[#This Row],[Travel Date]],2)</f>
        <v>6</v>
      </c>
      <c r="P13034" s="102">
        <v>1</v>
      </c>
    </row>
    <row r="13035" spans="2:16" x14ac:dyDescent="0.25">
      <c r="B13035" s="103"/>
      <c r="C13035" s="103"/>
      <c r="L13035" s="102" t="str">
        <f>[2]!Table1[[#This Row],[Orgn]]&amp;"-"&amp;[2]!Table1[[#This Row],[Dest]]</f>
        <v>SSH-FCO</v>
      </c>
      <c r="M13035" s="102" t="str">
        <f t="shared" si="203"/>
        <v>ADT</v>
      </c>
      <c r="N13035" s="102">
        <f>WEEKDAY([2]!Table1[[#This Row],[Travel Date]],2)</f>
        <v>6</v>
      </c>
      <c r="P13035" s="102">
        <v>1</v>
      </c>
    </row>
    <row r="13036" spans="2:16" x14ac:dyDescent="0.25">
      <c r="B13036" s="103"/>
      <c r="C13036" s="103"/>
      <c r="L13036" s="102" t="str">
        <f>[2]!Table1[[#This Row],[Orgn]]&amp;"-"&amp;[2]!Table1[[#This Row],[Dest]]</f>
        <v>SSH-FCO</v>
      </c>
      <c r="M13036" s="102" t="str">
        <f t="shared" si="203"/>
        <v>ADT</v>
      </c>
      <c r="N13036" s="102">
        <f>WEEKDAY([2]!Table1[[#This Row],[Travel Date]],2)</f>
        <v>6</v>
      </c>
      <c r="P13036" s="102">
        <v>1</v>
      </c>
    </row>
    <row r="13037" spans="2:16" x14ac:dyDescent="0.25">
      <c r="B13037" s="103"/>
      <c r="C13037" s="103"/>
      <c r="L13037" s="102" t="str">
        <f>[2]!Table1[[#This Row],[Orgn]]&amp;"-"&amp;[2]!Table1[[#This Row],[Dest]]</f>
        <v>SSH-FCO</v>
      </c>
      <c r="M13037" s="102" t="str">
        <f t="shared" si="203"/>
        <v>ADT</v>
      </c>
      <c r="N13037" s="102">
        <f>WEEKDAY([2]!Table1[[#This Row],[Travel Date]],2)</f>
        <v>6</v>
      </c>
      <c r="P13037" s="102">
        <v>1</v>
      </c>
    </row>
    <row r="13038" spans="2:16" x14ac:dyDescent="0.25">
      <c r="B13038" s="103"/>
      <c r="C13038" s="103"/>
      <c r="L13038" s="102" t="str">
        <f>[2]!Table1[[#This Row],[Orgn]]&amp;"-"&amp;[2]!Table1[[#This Row],[Dest]]</f>
        <v>SSH-FCO</v>
      </c>
      <c r="M13038" s="102" t="str">
        <f t="shared" si="203"/>
        <v>ADT</v>
      </c>
      <c r="N13038" s="102">
        <f>WEEKDAY([2]!Table1[[#This Row],[Travel Date]],2)</f>
        <v>6</v>
      </c>
      <c r="P13038" s="102">
        <v>1</v>
      </c>
    </row>
    <row r="13039" spans="2:16" x14ac:dyDescent="0.25">
      <c r="B13039" s="103"/>
      <c r="C13039" s="103"/>
      <c r="L13039" s="102" t="str">
        <f>[2]!Table1[[#This Row],[Orgn]]&amp;"-"&amp;[2]!Table1[[#This Row],[Dest]]</f>
        <v>SSH-FCO</v>
      </c>
      <c r="M13039" s="102" t="str">
        <f t="shared" si="203"/>
        <v>ADT</v>
      </c>
      <c r="N13039" s="102">
        <f>WEEKDAY([2]!Table1[[#This Row],[Travel Date]],2)</f>
        <v>6</v>
      </c>
      <c r="P13039" s="102">
        <v>1</v>
      </c>
    </row>
    <row r="13040" spans="2:16" x14ac:dyDescent="0.25">
      <c r="B13040" s="103"/>
      <c r="C13040" s="103"/>
      <c r="L13040" s="102" t="str">
        <f>[2]!Table1[[#This Row],[Orgn]]&amp;"-"&amp;[2]!Table1[[#This Row],[Dest]]</f>
        <v>SSH-FCO</v>
      </c>
      <c r="M13040" s="102" t="str">
        <f t="shared" si="203"/>
        <v>ADT</v>
      </c>
      <c r="N13040" s="102">
        <f>WEEKDAY([2]!Table1[[#This Row],[Travel Date]],2)</f>
        <v>6</v>
      </c>
      <c r="P13040" s="102">
        <v>1</v>
      </c>
    </row>
    <row r="13041" spans="2:16" x14ac:dyDescent="0.25">
      <c r="B13041" s="103"/>
      <c r="C13041" s="103"/>
      <c r="L13041" s="102" t="str">
        <f>[2]!Table1[[#This Row],[Orgn]]&amp;"-"&amp;[2]!Table1[[#This Row],[Dest]]</f>
        <v>SSH-FCO</v>
      </c>
      <c r="M13041" s="102" t="str">
        <f t="shared" si="203"/>
        <v>ADT</v>
      </c>
      <c r="N13041" s="102">
        <f>WEEKDAY([2]!Table1[[#This Row],[Travel Date]],2)</f>
        <v>6</v>
      </c>
      <c r="P13041" s="102">
        <v>1</v>
      </c>
    </row>
    <row r="13042" spans="2:16" x14ac:dyDescent="0.25">
      <c r="B13042" s="103"/>
      <c r="C13042" s="103"/>
      <c r="L13042" s="102" t="str">
        <f>[2]!Table1[[#This Row],[Orgn]]&amp;"-"&amp;[2]!Table1[[#This Row],[Dest]]</f>
        <v>SSH-FCO</v>
      </c>
      <c r="M13042" s="102" t="str">
        <f t="shared" si="203"/>
        <v>ADT</v>
      </c>
      <c r="N13042" s="102">
        <f>WEEKDAY([2]!Table1[[#This Row],[Travel Date]],2)</f>
        <v>6</v>
      </c>
      <c r="P13042" s="102">
        <v>1</v>
      </c>
    </row>
    <row r="13043" spans="2:16" x14ac:dyDescent="0.25">
      <c r="B13043" s="103"/>
      <c r="C13043" s="103"/>
      <c r="L13043" s="102" t="str">
        <f>[2]!Table1[[#This Row],[Orgn]]&amp;"-"&amp;[2]!Table1[[#This Row],[Dest]]</f>
        <v>SSH-FCO</v>
      </c>
      <c r="M13043" s="102" t="str">
        <f t="shared" si="203"/>
        <v>ADT</v>
      </c>
      <c r="N13043" s="102">
        <f>WEEKDAY([2]!Table1[[#This Row],[Travel Date]],2)</f>
        <v>6</v>
      </c>
      <c r="P13043" s="102">
        <v>1</v>
      </c>
    </row>
    <row r="13044" spans="2:16" x14ac:dyDescent="0.25">
      <c r="B13044" s="103"/>
      <c r="C13044" s="103"/>
      <c r="L13044" s="102" t="str">
        <f>[2]!Table1[[#This Row],[Orgn]]&amp;"-"&amp;[2]!Table1[[#This Row],[Dest]]</f>
        <v>SSH-FCO</v>
      </c>
      <c r="M13044" s="102" t="str">
        <f t="shared" si="203"/>
        <v>ADT</v>
      </c>
      <c r="N13044" s="102">
        <f>WEEKDAY([2]!Table1[[#This Row],[Travel Date]],2)</f>
        <v>6</v>
      </c>
      <c r="P13044" s="102">
        <v>1</v>
      </c>
    </row>
    <row r="13045" spans="2:16" x14ac:dyDescent="0.25">
      <c r="B13045" s="103"/>
      <c r="C13045" s="103"/>
      <c r="L13045" s="102" t="str">
        <f>[2]!Table1[[#This Row],[Orgn]]&amp;"-"&amp;[2]!Table1[[#This Row],[Dest]]</f>
        <v>SSH-FCO</v>
      </c>
      <c r="M13045" s="102" t="str">
        <f t="shared" si="203"/>
        <v>ADT</v>
      </c>
      <c r="N13045" s="102">
        <f>WEEKDAY([2]!Table1[[#This Row],[Travel Date]],2)</f>
        <v>6</v>
      </c>
      <c r="P13045" s="102">
        <v>1</v>
      </c>
    </row>
    <row r="13046" spans="2:16" x14ac:dyDescent="0.25">
      <c r="B13046" s="103"/>
      <c r="C13046" s="103"/>
      <c r="L13046" s="102" t="str">
        <f>[2]!Table1[[#This Row],[Orgn]]&amp;"-"&amp;[2]!Table1[[#This Row],[Dest]]</f>
        <v>SSH-FCO</v>
      </c>
      <c r="M13046" s="102" t="str">
        <f t="shared" si="203"/>
        <v>ADT</v>
      </c>
      <c r="N13046" s="102">
        <f>WEEKDAY([2]!Table1[[#This Row],[Travel Date]],2)</f>
        <v>6</v>
      </c>
      <c r="P13046" s="102">
        <v>1</v>
      </c>
    </row>
    <row r="13047" spans="2:16" x14ac:dyDescent="0.25">
      <c r="B13047" s="103"/>
      <c r="C13047" s="103"/>
      <c r="L13047" s="102" t="str">
        <f>[2]!Table1[[#This Row],[Orgn]]&amp;"-"&amp;[2]!Table1[[#This Row],[Dest]]</f>
        <v>SSH-NAP</v>
      </c>
      <c r="M13047" s="102" t="str">
        <f t="shared" si="203"/>
        <v>ADT</v>
      </c>
      <c r="N13047" s="102">
        <f>WEEKDAY([2]!Table1[[#This Row],[Travel Date]],2)</f>
        <v>6</v>
      </c>
      <c r="P13047" s="102">
        <v>1</v>
      </c>
    </row>
    <row r="13048" spans="2:16" x14ac:dyDescent="0.25">
      <c r="B13048" s="103"/>
      <c r="C13048" s="103"/>
      <c r="L13048" s="102" t="str">
        <f>[2]!Table1[[#This Row],[Orgn]]&amp;"-"&amp;[2]!Table1[[#This Row],[Dest]]</f>
        <v>SSH-NAP</v>
      </c>
      <c r="M13048" s="102" t="str">
        <f t="shared" si="203"/>
        <v>ADT</v>
      </c>
      <c r="N13048" s="102">
        <f>WEEKDAY([2]!Table1[[#This Row],[Travel Date]],2)</f>
        <v>6</v>
      </c>
      <c r="P13048" s="102">
        <v>1</v>
      </c>
    </row>
    <row r="13049" spans="2:16" x14ac:dyDescent="0.25">
      <c r="B13049" s="103"/>
      <c r="C13049" s="103"/>
      <c r="L13049" s="102" t="str">
        <f>[2]!Table1[[#This Row],[Orgn]]&amp;"-"&amp;[2]!Table1[[#This Row],[Dest]]</f>
        <v>SSH-NAP</v>
      </c>
      <c r="M13049" s="102" t="str">
        <f t="shared" si="203"/>
        <v>ADT</v>
      </c>
      <c r="N13049" s="102">
        <f>WEEKDAY([2]!Table1[[#This Row],[Travel Date]],2)</f>
        <v>6</v>
      </c>
      <c r="P13049" s="102">
        <v>1</v>
      </c>
    </row>
    <row r="13050" spans="2:16" x14ac:dyDescent="0.25">
      <c r="B13050" s="103"/>
      <c r="C13050" s="103"/>
      <c r="L13050" s="102" t="str">
        <f>[2]!Table1[[#This Row],[Orgn]]&amp;"-"&amp;[2]!Table1[[#This Row],[Dest]]</f>
        <v>SSH-NAP</v>
      </c>
      <c r="M13050" s="102" t="str">
        <f t="shared" si="203"/>
        <v>ADT</v>
      </c>
      <c r="N13050" s="102">
        <f>WEEKDAY([2]!Table1[[#This Row],[Travel Date]],2)</f>
        <v>6</v>
      </c>
      <c r="P13050" s="102">
        <v>1</v>
      </c>
    </row>
    <row r="13051" spans="2:16" x14ac:dyDescent="0.25">
      <c r="B13051" s="103"/>
      <c r="C13051" s="103"/>
      <c r="L13051" s="102" t="str">
        <f>[2]!Table1[[#This Row],[Orgn]]&amp;"-"&amp;[2]!Table1[[#This Row],[Dest]]</f>
        <v>SSH-NAP</v>
      </c>
      <c r="M13051" s="102" t="str">
        <f t="shared" si="203"/>
        <v>ADT</v>
      </c>
      <c r="N13051" s="102">
        <f>WEEKDAY([2]!Table1[[#This Row],[Travel Date]],2)</f>
        <v>6</v>
      </c>
      <c r="P13051" s="102">
        <v>1</v>
      </c>
    </row>
    <row r="13052" spans="2:16" x14ac:dyDescent="0.25">
      <c r="B13052" s="103"/>
      <c r="C13052" s="103"/>
      <c r="L13052" s="102" t="str">
        <f>[2]!Table1[[#This Row],[Orgn]]&amp;"-"&amp;[2]!Table1[[#This Row],[Dest]]</f>
        <v>SSH-NAP</v>
      </c>
      <c r="M13052" s="102" t="str">
        <f t="shared" si="203"/>
        <v>ADT</v>
      </c>
      <c r="N13052" s="102">
        <f>WEEKDAY([2]!Table1[[#This Row],[Travel Date]],2)</f>
        <v>6</v>
      </c>
      <c r="P13052" s="102">
        <v>1</v>
      </c>
    </row>
    <row r="13053" spans="2:16" x14ac:dyDescent="0.25">
      <c r="B13053" s="103"/>
      <c r="C13053" s="103"/>
      <c r="L13053" s="102" t="str">
        <f>[2]!Table1[[#This Row],[Orgn]]&amp;"-"&amp;[2]!Table1[[#This Row],[Dest]]</f>
        <v>SSH-NAP</v>
      </c>
      <c r="M13053" s="102" t="str">
        <f t="shared" si="203"/>
        <v>ADT</v>
      </c>
      <c r="N13053" s="102">
        <f>WEEKDAY([2]!Table1[[#This Row],[Travel Date]],2)</f>
        <v>6</v>
      </c>
      <c r="P13053" s="102">
        <v>1</v>
      </c>
    </row>
    <row r="13054" spans="2:16" x14ac:dyDescent="0.25">
      <c r="B13054" s="103"/>
      <c r="C13054" s="103"/>
      <c r="L13054" s="102" t="str">
        <f>[2]!Table1[[#This Row],[Orgn]]&amp;"-"&amp;[2]!Table1[[#This Row],[Dest]]</f>
        <v>SSH-NAP</v>
      </c>
      <c r="M13054" s="102" t="str">
        <f t="shared" si="203"/>
        <v>ADT</v>
      </c>
      <c r="N13054" s="102">
        <f>WEEKDAY([2]!Table1[[#This Row],[Travel Date]],2)</f>
        <v>6</v>
      </c>
      <c r="P13054" s="102">
        <v>1</v>
      </c>
    </row>
    <row r="13055" spans="2:16" x14ac:dyDescent="0.25">
      <c r="B13055" s="103"/>
      <c r="C13055" s="103"/>
      <c r="L13055" s="102" t="str">
        <f>[2]!Table1[[#This Row],[Orgn]]&amp;"-"&amp;[2]!Table1[[#This Row],[Dest]]</f>
        <v>SSH-NAP</v>
      </c>
      <c r="M13055" s="102" t="str">
        <f t="shared" si="203"/>
        <v>ADT</v>
      </c>
      <c r="N13055" s="102">
        <f>WEEKDAY([2]!Table1[[#This Row],[Travel Date]],2)</f>
        <v>6</v>
      </c>
      <c r="P13055" s="102">
        <v>1</v>
      </c>
    </row>
    <row r="13056" spans="2:16" x14ac:dyDescent="0.25">
      <c r="B13056" s="103"/>
      <c r="C13056" s="103"/>
      <c r="L13056" s="102" t="str">
        <f>[2]!Table1[[#This Row],[Orgn]]&amp;"-"&amp;[2]!Table1[[#This Row],[Dest]]</f>
        <v>SSH-NAP</v>
      </c>
      <c r="M13056" s="102" t="str">
        <f t="shared" si="203"/>
        <v>ADT</v>
      </c>
      <c r="N13056" s="102">
        <f>WEEKDAY([2]!Table1[[#This Row],[Travel Date]],2)</f>
        <v>6</v>
      </c>
      <c r="P13056" s="102">
        <v>1</v>
      </c>
    </row>
    <row r="13057" spans="2:16" x14ac:dyDescent="0.25">
      <c r="B13057" s="103"/>
      <c r="C13057" s="103"/>
      <c r="L13057" s="102" t="str">
        <f>[2]!Table1[[#This Row],[Orgn]]&amp;"-"&amp;[2]!Table1[[#This Row],[Dest]]</f>
        <v>SSH-NAP</v>
      </c>
      <c r="M13057" s="102" t="str">
        <f t="shared" si="203"/>
        <v>ADT</v>
      </c>
      <c r="N13057" s="102">
        <f>WEEKDAY([2]!Table1[[#This Row],[Travel Date]],2)</f>
        <v>6</v>
      </c>
      <c r="P13057" s="102">
        <v>1</v>
      </c>
    </row>
    <row r="13058" spans="2:16" x14ac:dyDescent="0.25">
      <c r="B13058" s="103"/>
      <c r="C13058" s="103"/>
      <c r="L13058" s="102" t="str">
        <f>[2]!Table1[[#This Row],[Orgn]]&amp;"-"&amp;[2]!Table1[[#This Row],[Dest]]</f>
        <v>SSH-NAP</v>
      </c>
      <c r="M13058" s="102" t="str">
        <f t="shared" ref="M13058:M13121" si="204">IF(TRIM(C13058)="INF", "INF", IF(TRIM(C13058)="CHD", "CHD", "ADT"))</f>
        <v>ADT</v>
      </c>
      <c r="N13058" s="102">
        <f>WEEKDAY([2]!Table1[[#This Row],[Travel Date]],2)</f>
        <v>6</v>
      </c>
      <c r="P13058" s="102">
        <v>1</v>
      </c>
    </row>
    <row r="13059" spans="2:16" x14ac:dyDescent="0.25">
      <c r="B13059" s="103"/>
      <c r="C13059" s="103"/>
      <c r="L13059" s="102" t="str">
        <f>[2]!Table1[[#This Row],[Orgn]]&amp;"-"&amp;[2]!Table1[[#This Row],[Dest]]</f>
        <v>SSH-NAP</v>
      </c>
      <c r="M13059" s="102" t="str">
        <f t="shared" si="204"/>
        <v>ADT</v>
      </c>
      <c r="N13059" s="102">
        <f>WEEKDAY([2]!Table1[[#This Row],[Travel Date]],2)</f>
        <v>6</v>
      </c>
      <c r="P13059" s="102">
        <v>1</v>
      </c>
    </row>
    <row r="13060" spans="2:16" x14ac:dyDescent="0.25">
      <c r="B13060" s="103"/>
      <c r="C13060" s="103"/>
      <c r="L13060" s="102" t="str">
        <f>[2]!Table1[[#This Row],[Orgn]]&amp;"-"&amp;[2]!Table1[[#This Row],[Dest]]</f>
        <v>SSH-NAP</v>
      </c>
      <c r="M13060" s="102" t="str">
        <f t="shared" si="204"/>
        <v>ADT</v>
      </c>
      <c r="N13060" s="102">
        <f>WEEKDAY([2]!Table1[[#This Row],[Travel Date]],2)</f>
        <v>6</v>
      </c>
      <c r="P13060" s="102">
        <v>1</v>
      </c>
    </row>
    <row r="13061" spans="2:16" x14ac:dyDescent="0.25">
      <c r="B13061" s="103"/>
      <c r="C13061" s="103"/>
      <c r="L13061" s="102" t="str">
        <f>[2]!Table1[[#This Row],[Orgn]]&amp;"-"&amp;[2]!Table1[[#This Row],[Dest]]</f>
        <v>SSH-NAP</v>
      </c>
      <c r="M13061" s="102" t="str">
        <f t="shared" si="204"/>
        <v>ADT</v>
      </c>
      <c r="N13061" s="102">
        <f>WEEKDAY([2]!Table1[[#This Row],[Travel Date]],2)</f>
        <v>6</v>
      </c>
      <c r="P13061" s="102">
        <v>1</v>
      </c>
    </row>
    <row r="13062" spans="2:16" x14ac:dyDescent="0.25">
      <c r="B13062" s="103"/>
      <c r="C13062" s="103"/>
      <c r="L13062" s="102" t="str">
        <f>[2]!Table1[[#This Row],[Orgn]]&amp;"-"&amp;[2]!Table1[[#This Row],[Dest]]</f>
        <v>SSH-NAP</v>
      </c>
      <c r="M13062" s="102" t="str">
        <f t="shared" si="204"/>
        <v>ADT</v>
      </c>
      <c r="N13062" s="102">
        <f>WEEKDAY([2]!Table1[[#This Row],[Travel Date]],2)</f>
        <v>6</v>
      </c>
      <c r="P13062" s="102">
        <v>1</v>
      </c>
    </row>
    <row r="13063" spans="2:16" x14ac:dyDescent="0.25">
      <c r="B13063" s="103"/>
      <c r="C13063" s="103"/>
      <c r="L13063" s="102" t="str">
        <f>[2]!Table1[[#This Row],[Orgn]]&amp;"-"&amp;[2]!Table1[[#This Row],[Dest]]</f>
        <v>SSH-NAP</v>
      </c>
      <c r="M13063" s="102" t="str">
        <f t="shared" si="204"/>
        <v>ADT</v>
      </c>
      <c r="N13063" s="102">
        <f>WEEKDAY([2]!Table1[[#This Row],[Travel Date]],2)</f>
        <v>6</v>
      </c>
      <c r="P13063" s="102">
        <v>1</v>
      </c>
    </row>
    <row r="13064" spans="2:16" x14ac:dyDescent="0.25">
      <c r="B13064" s="103"/>
      <c r="C13064" s="103"/>
      <c r="L13064" s="102" t="str">
        <f>[2]!Table1[[#This Row],[Orgn]]&amp;"-"&amp;[2]!Table1[[#This Row],[Dest]]</f>
        <v>SSH-NAP</v>
      </c>
      <c r="M13064" s="102" t="str">
        <f t="shared" si="204"/>
        <v>ADT</v>
      </c>
      <c r="N13064" s="102">
        <f>WEEKDAY([2]!Table1[[#This Row],[Travel Date]],2)</f>
        <v>6</v>
      </c>
      <c r="P13064" s="102">
        <v>1</v>
      </c>
    </row>
    <row r="13065" spans="2:16" x14ac:dyDescent="0.25">
      <c r="B13065" s="103"/>
      <c r="C13065" s="103"/>
      <c r="L13065" s="102" t="str">
        <f>[2]!Table1[[#This Row],[Orgn]]&amp;"-"&amp;[2]!Table1[[#This Row],[Dest]]</f>
        <v>SSH-NAP</v>
      </c>
      <c r="M13065" s="102" t="str">
        <f t="shared" si="204"/>
        <v>ADT</v>
      </c>
      <c r="N13065" s="102">
        <f>WEEKDAY([2]!Table1[[#This Row],[Travel Date]],2)</f>
        <v>6</v>
      </c>
      <c r="P13065" s="102">
        <v>1</v>
      </c>
    </row>
    <row r="13066" spans="2:16" x14ac:dyDescent="0.25">
      <c r="B13066" s="103"/>
      <c r="C13066" s="103"/>
      <c r="L13066" s="102" t="str">
        <f>[2]!Table1[[#This Row],[Orgn]]&amp;"-"&amp;[2]!Table1[[#This Row],[Dest]]</f>
        <v>SSH-NAP</v>
      </c>
      <c r="M13066" s="102" t="str">
        <f t="shared" si="204"/>
        <v>ADT</v>
      </c>
      <c r="N13066" s="102">
        <f>WEEKDAY([2]!Table1[[#This Row],[Travel Date]],2)</f>
        <v>6</v>
      </c>
      <c r="P13066" s="102">
        <v>1</v>
      </c>
    </row>
    <row r="13067" spans="2:16" x14ac:dyDescent="0.25">
      <c r="B13067" s="103"/>
      <c r="C13067" s="103"/>
      <c r="L13067" s="102" t="str">
        <f>[2]!Table1[[#This Row],[Orgn]]&amp;"-"&amp;[2]!Table1[[#This Row],[Dest]]</f>
        <v>SSH-NAP</v>
      </c>
      <c r="M13067" s="102" t="str">
        <f t="shared" si="204"/>
        <v>ADT</v>
      </c>
      <c r="N13067" s="102">
        <f>WEEKDAY([2]!Table1[[#This Row],[Travel Date]],2)</f>
        <v>6</v>
      </c>
      <c r="P13067" s="102">
        <v>1</v>
      </c>
    </row>
    <row r="13068" spans="2:16" x14ac:dyDescent="0.25">
      <c r="B13068" s="103"/>
      <c r="C13068" s="103"/>
      <c r="L13068" s="102" t="str">
        <f>[2]!Table1[[#This Row],[Orgn]]&amp;"-"&amp;[2]!Table1[[#This Row],[Dest]]</f>
        <v>SSH-NAP</v>
      </c>
      <c r="M13068" s="102" t="str">
        <f t="shared" si="204"/>
        <v>ADT</v>
      </c>
      <c r="N13068" s="102">
        <f>WEEKDAY([2]!Table1[[#This Row],[Travel Date]],2)</f>
        <v>6</v>
      </c>
      <c r="P13068" s="102">
        <v>1</v>
      </c>
    </row>
    <row r="13069" spans="2:16" x14ac:dyDescent="0.25">
      <c r="B13069" s="103"/>
      <c r="C13069" s="103"/>
      <c r="L13069" s="102" t="str">
        <f>[2]!Table1[[#This Row],[Orgn]]&amp;"-"&amp;[2]!Table1[[#This Row],[Dest]]</f>
        <v>SSH-NAP</v>
      </c>
      <c r="M13069" s="102" t="str">
        <f t="shared" si="204"/>
        <v>ADT</v>
      </c>
      <c r="N13069" s="102">
        <f>WEEKDAY([2]!Table1[[#This Row],[Travel Date]],2)</f>
        <v>6</v>
      </c>
      <c r="P13069" s="102">
        <v>1</v>
      </c>
    </row>
    <row r="13070" spans="2:16" x14ac:dyDescent="0.25">
      <c r="B13070" s="103"/>
      <c r="C13070" s="103"/>
      <c r="L13070" s="102" t="str">
        <f>[2]!Table1[[#This Row],[Orgn]]&amp;"-"&amp;[2]!Table1[[#This Row],[Dest]]</f>
        <v>SSH-NAP</v>
      </c>
      <c r="M13070" s="102" t="str">
        <f t="shared" si="204"/>
        <v>ADT</v>
      </c>
      <c r="N13070" s="102">
        <f>WEEKDAY([2]!Table1[[#This Row],[Travel Date]],2)</f>
        <v>6</v>
      </c>
      <c r="P13070" s="102">
        <v>1</v>
      </c>
    </row>
    <row r="13071" spans="2:16" x14ac:dyDescent="0.25">
      <c r="B13071" s="103"/>
      <c r="C13071" s="103"/>
      <c r="L13071" s="102" t="str">
        <f>[2]!Table1[[#This Row],[Orgn]]&amp;"-"&amp;[2]!Table1[[#This Row],[Dest]]</f>
        <v>SSH-NAP</v>
      </c>
      <c r="M13071" s="102" t="str">
        <f t="shared" si="204"/>
        <v>ADT</v>
      </c>
      <c r="N13071" s="102">
        <f>WEEKDAY([2]!Table1[[#This Row],[Travel Date]],2)</f>
        <v>6</v>
      </c>
      <c r="P13071" s="102">
        <v>1</v>
      </c>
    </row>
    <row r="13072" spans="2:16" x14ac:dyDescent="0.25">
      <c r="B13072" s="103"/>
      <c r="C13072" s="103"/>
      <c r="L13072" s="102" t="str">
        <f>[2]!Table1[[#This Row],[Orgn]]&amp;"-"&amp;[2]!Table1[[#This Row],[Dest]]</f>
        <v>SSH-NAP</v>
      </c>
      <c r="M13072" s="102" t="str">
        <f t="shared" si="204"/>
        <v>ADT</v>
      </c>
      <c r="N13072" s="102">
        <f>WEEKDAY([2]!Table1[[#This Row],[Travel Date]],2)</f>
        <v>6</v>
      </c>
      <c r="P13072" s="102">
        <v>1</v>
      </c>
    </row>
    <row r="13073" spans="2:16" x14ac:dyDescent="0.25">
      <c r="B13073" s="103"/>
      <c r="C13073" s="103"/>
      <c r="L13073" s="102" t="str">
        <f>[2]!Table1[[#This Row],[Orgn]]&amp;"-"&amp;[2]!Table1[[#This Row],[Dest]]</f>
        <v>SSH-NAP</v>
      </c>
      <c r="M13073" s="102" t="str">
        <f t="shared" si="204"/>
        <v>ADT</v>
      </c>
      <c r="N13073" s="102">
        <f>WEEKDAY([2]!Table1[[#This Row],[Travel Date]],2)</f>
        <v>6</v>
      </c>
      <c r="P13073" s="102">
        <v>1</v>
      </c>
    </row>
    <row r="13074" spans="2:16" x14ac:dyDescent="0.25">
      <c r="B13074" s="103"/>
      <c r="C13074" s="103"/>
      <c r="L13074" s="102" t="str">
        <f>[2]!Table1[[#This Row],[Orgn]]&amp;"-"&amp;[2]!Table1[[#This Row],[Dest]]</f>
        <v>SSH-NAP</v>
      </c>
      <c r="M13074" s="102" t="str">
        <f t="shared" si="204"/>
        <v>ADT</v>
      </c>
      <c r="N13074" s="102">
        <f>WEEKDAY([2]!Table1[[#This Row],[Travel Date]],2)</f>
        <v>6</v>
      </c>
      <c r="P13074" s="102">
        <v>1</v>
      </c>
    </row>
    <row r="13075" spans="2:16" x14ac:dyDescent="0.25">
      <c r="B13075" s="103"/>
      <c r="C13075" s="103"/>
      <c r="L13075" s="102" t="str">
        <f>[2]!Table1[[#This Row],[Orgn]]&amp;"-"&amp;[2]!Table1[[#This Row],[Dest]]</f>
        <v>SSH-NAP</v>
      </c>
      <c r="M13075" s="102" t="str">
        <f t="shared" si="204"/>
        <v>ADT</v>
      </c>
      <c r="N13075" s="102">
        <f>WEEKDAY([2]!Table1[[#This Row],[Travel Date]],2)</f>
        <v>6</v>
      </c>
      <c r="P13075" s="102">
        <v>1</v>
      </c>
    </row>
    <row r="13076" spans="2:16" x14ac:dyDescent="0.25">
      <c r="B13076" s="103"/>
      <c r="C13076" s="103"/>
      <c r="L13076" s="102" t="str">
        <f>[2]!Table1[[#This Row],[Orgn]]&amp;"-"&amp;[2]!Table1[[#This Row],[Dest]]</f>
        <v>SSH-NAP</v>
      </c>
      <c r="M13076" s="102" t="str">
        <f t="shared" si="204"/>
        <v>ADT</v>
      </c>
      <c r="N13076" s="102">
        <f>WEEKDAY([2]!Table1[[#This Row],[Travel Date]],2)</f>
        <v>6</v>
      </c>
      <c r="P13076" s="102">
        <v>1</v>
      </c>
    </row>
    <row r="13077" spans="2:16" x14ac:dyDescent="0.25">
      <c r="B13077" s="103"/>
      <c r="C13077" s="103"/>
      <c r="L13077" s="102" t="str">
        <f>[2]!Table1[[#This Row],[Orgn]]&amp;"-"&amp;[2]!Table1[[#This Row],[Dest]]</f>
        <v>SSH-NAP</v>
      </c>
      <c r="M13077" s="102" t="str">
        <f t="shared" si="204"/>
        <v>ADT</v>
      </c>
      <c r="N13077" s="102">
        <f>WEEKDAY([2]!Table1[[#This Row],[Travel Date]],2)</f>
        <v>6</v>
      </c>
      <c r="P13077" s="102">
        <v>1</v>
      </c>
    </row>
    <row r="13078" spans="2:16" x14ac:dyDescent="0.25">
      <c r="B13078" s="103"/>
      <c r="C13078" s="103"/>
      <c r="L13078" s="102" t="str">
        <f>[2]!Table1[[#This Row],[Orgn]]&amp;"-"&amp;[2]!Table1[[#This Row],[Dest]]</f>
        <v>SSH-NAP</v>
      </c>
      <c r="M13078" s="102" t="str">
        <f t="shared" si="204"/>
        <v>ADT</v>
      </c>
      <c r="N13078" s="102">
        <f>WEEKDAY([2]!Table1[[#This Row],[Travel Date]],2)</f>
        <v>6</v>
      </c>
      <c r="P13078" s="102">
        <v>1</v>
      </c>
    </row>
    <row r="13079" spans="2:16" x14ac:dyDescent="0.25">
      <c r="B13079" s="103"/>
      <c r="C13079" s="103"/>
      <c r="L13079" s="102" t="str">
        <f>[2]!Table1[[#This Row],[Orgn]]&amp;"-"&amp;[2]!Table1[[#This Row],[Dest]]</f>
        <v>SSH-NAP</v>
      </c>
      <c r="M13079" s="102" t="str">
        <f t="shared" si="204"/>
        <v>ADT</v>
      </c>
      <c r="N13079" s="102">
        <f>WEEKDAY([2]!Table1[[#This Row],[Travel Date]],2)</f>
        <v>6</v>
      </c>
      <c r="P13079" s="102">
        <v>1</v>
      </c>
    </row>
    <row r="13080" spans="2:16" x14ac:dyDescent="0.25">
      <c r="B13080" s="103"/>
      <c r="C13080" s="103"/>
      <c r="L13080" s="102" t="str">
        <f>[2]!Table1[[#This Row],[Orgn]]&amp;"-"&amp;[2]!Table1[[#This Row],[Dest]]</f>
        <v>SSH-NAP</v>
      </c>
      <c r="M13080" s="102" t="str">
        <f t="shared" si="204"/>
        <v>ADT</v>
      </c>
      <c r="N13080" s="102">
        <f>WEEKDAY([2]!Table1[[#This Row],[Travel Date]],2)</f>
        <v>6</v>
      </c>
      <c r="P13080" s="102">
        <v>1</v>
      </c>
    </row>
    <row r="13081" spans="2:16" x14ac:dyDescent="0.25">
      <c r="B13081" s="103"/>
      <c r="C13081" s="103"/>
      <c r="L13081" s="102" t="str">
        <f>[2]!Table1[[#This Row],[Orgn]]&amp;"-"&amp;[2]!Table1[[#This Row],[Dest]]</f>
        <v>SSH-NAP</v>
      </c>
      <c r="M13081" s="102" t="str">
        <f t="shared" si="204"/>
        <v>ADT</v>
      </c>
      <c r="N13081" s="102">
        <f>WEEKDAY([2]!Table1[[#This Row],[Travel Date]],2)</f>
        <v>6</v>
      </c>
      <c r="P13081" s="102">
        <v>1</v>
      </c>
    </row>
    <row r="13082" spans="2:16" x14ac:dyDescent="0.25">
      <c r="B13082" s="103"/>
      <c r="C13082" s="103"/>
      <c r="L13082" s="102" t="str">
        <f>[2]!Table1[[#This Row],[Orgn]]&amp;"-"&amp;[2]!Table1[[#This Row],[Dest]]</f>
        <v>SSH-NAP</v>
      </c>
      <c r="M13082" s="102" t="str">
        <f t="shared" si="204"/>
        <v>ADT</v>
      </c>
      <c r="N13082" s="102">
        <f>WEEKDAY([2]!Table1[[#This Row],[Travel Date]],2)</f>
        <v>6</v>
      </c>
      <c r="P13082" s="102">
        <v>1</v>
      </c>
    </row>
    <row r="13083" spans="2:16" x14ac:dyDescent="0.25">
      <c r="B13083" s="103"/>
      <c r="C13083" s="103"/>
      <c r="L13083" s="102" t="str">
        <f>[2]!Table1[[#This Row],[Orgn]]&amp;"-"&amp;[2]!Table1[[#This Row],[Dest]]</f>
        <v>SSH-NAP</v>
      </c>
      <c r="M13083" s="102" t="str">
        <f t="shared" si="204"/>
        <v>ADT</v>
      </c>
      <c r="N13083" s="102">
        <f>WEEKDAY([2]!Table1[[#This Row],[Travel Date]],2)</f>
        <v>6</v>
      </c>
      <c r="P13083" s="102">
        <v>1</v>
      </c>
    </row>
    <row r="13084" spans="2:16" x14ac:dyDescent="0.25">
      <c r="B13084" s="103"/>
      <c r="C13084" s="103"/>
      <c r="L13084" s="102" t="str">
        <f>[2]!Table1[[#This Row],[Orgn]]&amp;"-"&amp;[2]!Table1[[#This Row],[Dest]]</f>
        <v>SSH-NAP</v>
      </c>
      <c r="M13084" s="102" t="str">
        <f t="shared" si="204"/>
        <v>ADT</v>
      </c>
      <c r="N13084" s="102">
        <f>WEEKDAY([2]!Table1[[#This Row],[Travel Date]],2)</f>
        <v>6</v>
      </c>
      <c r="P13084" s="102">
        <v>1</v>
      </c>
    </row>
    <row r="13085" spans="2:16" x14ac:dyDescent="0.25">
      <c r="B13085" s="103"/>
      <c r="C13085" s="103"/>
      <c r="L13085" s="102" t="str">
        <f>[2]!Table1[[#This Row],[Orgn]]&amp;"-"&amp;[2]!Table1[[#This Row],[Dest]]</f>
        <v>SSH-NAP</v>
      </c>
      <c r="M13085" s="102" t="str">
        <f t="shared" si="204"/>
        <v>ADT</v>
      </c>
      <c r="N13085" s="102">
        <f>WEEKDAY([2]!Table1[[#This Row],[Travel Date]],2)</f>
        <v>6</v>
      </c>
      <c r="P13085" s="102">
        <v>1</v>
      </c>
    </row>
    <row r="13086" spans="2:16" x14ac:dyDescent="0.25">
      <c r="B13086" s="103"/>
      <c r="C13086" s="103"/>
      <c r="L13086" s="102" t="str">
        <f>[2]!Table1[[#This Row],[Orgn]]&amp;"-"&amp;[2]!Table1[[#This Row],[Dest]]</f>
        <v>SSH-NAP</v>
      </c>
      <c r="M13086" s="102" t="str">
        <f t="shared" si="204"/>
        <v>ADT</v>
      </c>
      <c r="N13086" s="102">
        <f>WEEKDAY([2]!Table1[[#This Row],[Travel Date]],2)</f>
        <v>6</v>
      </c>
      <c r="P13086" s="102">
        <v>1</v>
      </c>
    </row>
    <row r="13087" spans="2:16" x14ac:dyDescent="0.25">
      <c r="B13087" s="103"/>
      <c r="C13087" s="103"/>
      <c r="L13087" s="102" t="str">
        <f>[2]!Table1[[#This Row],[Orgn]]&amp;"-"&amp;[2]!Table1[[#This Row],[Dest]]</f>
        <v>SSH-NAP</v>
      </c>
      <c r="M13087" s="102" t="str">
        <f t="shared" si="204"/>
        <v>ADT</v>
      </c>
      <c r="N13087" s="102">
        <f>WEEKDAY([2]!Table1[[#This Row],[Travel Date]],2)</f>
        <v>6</v>
      </c>
      <c r="P13087" s="102">
        <v>1</v>
      </c>
    </row>
    <row r="13088" spans="2:16" x14ac:dyDescent="0.25">
      <c r="B13088" s="103"/>
      <c r="C13088" s="103"/>
      <c r="L13088" s="102" t="str">
        <f>[2]!Table1[[#This Row],[Orgn]]&amp;"-"&amp;[2]!Table1[[#This Row],[Dest]]</f>
        <v>SSH-NAP</v>
      </c>
      <c r="M13088" s="102" t="str">
        <f t="shared" si="204"/>
        <v>ADT</v>
      </c>
      <c r="N13088" s="102">
        <f>WEEKDAY([2]!Table1[[#This Row],[Travel Date]],2)</f>
        <v>6</v>
      </c>
      <c r="P13088" s="102">
        <v>1</v>
      </c>
    </row>
    <row r="13089" spans="2:16" x14ac:dyDescent="0.25">
      <c r="B13089" s="103"/>
      <c r="C13089" s="103"/>
      <c r="L13089" s="102" t="str">
        <f>[2]!Table1[[#This Row],[Orgn]]&amp;"-"&amp;[2]!Table1[[#This Row],[Dest]]</f>
        <v>SSH-NAP</v>
      </c>
      <c r="M13089" s="102" t="str">
        <f t="shared" si="204"/>
        <v>ADT</v>
      </c>
      <c r="N13089" s="102">
        <f>WEEKDAY([2]!Table1[[#This Row],[Travel Date]],2)</f>
        <v>6</v>
      </c>
      <c r="P13089" s="102">
        <v>1</v>
      </c>
    </row>
    <row r="13090" spans="2:16" x14ac:dyDescent="0.25">
      <c r="B13090" s="103"/>
      <c r="C13090" s="103"/>
      <c r="L13090" s="102" t="str">
        <f>[2]!Table1[[#This Row],[Orgn]]&amp;"-"&amp;[2]!Table1[[#This Row],[Dest]]</f>
        <v>SSH-NAP</v>
      </c>
      <c r="M13090" s="102" t="str">
        <f t="shared" si="204"/>
        <v>ADT</v>
      </c>
      <c r="N13090" s="102">
        <f>WEEKDAY([2]!Table1[[#This Row],[Travel Date]],2)</f>
        <v>6</v>
      </c>
      <c r="P13090" s="102">
        <v>1</v>
      </c>
    </row>
    <row r="13091" spans="2:16" x14ac:dyDescent="0.25">
      <c r="B13091" s="103"/>
      <c r="C13091" s="103"/>
      <c r="L13091" s="102" t="str">
        <f>[2]!Table1[[#This Row],[Orgn]]&amp;"-"&amp;[2]!Table1[[#This Row],[Dest]]</f>
        <v>SSH-NAP</v>
      </c>
      <c r="M13091" s="102" t="str">
        <f t="shared" si="204"/>
        <v>ADT</v>
      </c>
      <c r="N13091" s="102">
        <f>WEEKDAY([2]!Table1[[#This Row],[Travel Date]],2)</f>
        <v>6</v>
      </c>
      <c r="P13091" s="102">
        <v>1</v>
      </c>
    </row>
    <row r="13092" spans="2:16" x14ac:dyDescent="0.25">
      <c r="B13092" s="103"/>
      <c r="C13092" s="103"/>
      <c r="L13092" s="102" t="str">
        <f>[2]!Table1[[#This Row],[Orgn]]&amp;"-"&amp;[2]!Table1[[#This Row],[Dest]]</f>
        <v>SSH-NAP</v>
      </c>
      <c r="M13092" s="102" t="str">
        <f t="shared" si="204"/>
        <v>ADT</v>
      </c>
      <c r="N13092" s="102">
        <f>WEEKDAY([2]!Table1[[#This Row],[Travel Date]],2)</f>
        <v>6</v>
      </c>
      <c r="P13092" s="102">
        <v>1</v>
      </c>
    </row>
    <row r="13093" spans="2:16" x14ac:dyDescent="0.25">
      <c r="B13093" s="103"/>
      <c r="C13093" s="103"/>
      <c r="L13093" s="102" t="str">
        <f>[2]!Table1[[#This Row],[Orgn]]&amp;"-"&amp;[2]!Table1[[#This Row],[Dest]]</f>
        <v>SSH-NAP</v>
      </c>
      <c r="M13093" s="102" t="str">
        <f t="shared" si="204"/>
        <v>ADT</v>
      </c>
      <c r="N13093" s="102">
        <f>WEEKDAY([2]!Table1[[#This Row],[Travel Date]],2)</f>
        <v>6</v>
      </c>
      <c r="P13093" s="102">
        <v>1</v>
      </c>
    </row>
    <row r="13094" spans="2:16" x14ac:dyDescent="0.25">
      <c r="B13094" s="103"/>
      <c r="C13094" s="103"/>
      <c r="L13094" s="102" t="str">
        <f>[2]!Table1[[#This Row],[Orgn]]&amp;"-"&amp;[2]!Table1[[#This Row],[Dest]]</f>
        <v>SSH-NAP</v>
      </c>
      <c r="M13094" s="102" t="str">
        <f t="shared" si="204"/>
        <v>ADT</v>
      </c>
      <c r="N13094" s="102">
        <f>WEEKDAY([2]!Table1[[#This Row],[Travel Date]],2)</f>
        <v>6</v>
      </c>
      <c r="P13094" s="102">
        <v>1</v>
      </c>
    </row>
    <row r="13095" spans="2:16" x14ac:dyDescent="0.25">
      <c r="B13095" s="103"/>
      <c r="C13095" s="103"/>
      <c r="L13095" s="102" t="str">
        <f>[2]!Table1[[#This Row],[Orgn]]&amp;"-"&amp;[2]!Table1[[#This Row],[Dest]]</f>
        <v>BRI-SSH</v>
      </c>
      <c r="M13095" s="102" t="str">
        <f t="shared" si="204"/>
        <v>ADT</v>
      </c>
      <c r="N13095" s="102">
        <f>WEEKDAY([2]!Table1[[#This Row],[Travel Date]],2)</f>
        <v>6</v>
      </c>
      <c r="P13095" s="102">
        <v>1</v>
      </c>
    </row>
    <row r="13096" spans="2:16" x14ac:dyDescent="0.25">
      <c r="B13096" s="103"/>
      <c r="C13096" s="103"/>
      <c r="L13096" s="102" t="str">
        <f>[2]!Table1[[#This Row],[Orgn]]&amp;"-"&amp;[2]!Table1[[#This Row],[Dest]]</f>
        <v>BRI-SSH</v>
      </c>
      <c r="M13096" s="102" t="str">
        <f t="shared" si="204"/>
        <v>ADT</v>
      </c>
      <c r="N13096" s="102">
        <f>WEEKDAY([2]!Table1[[#This Row],[Travel Date]],2)</f>
        <v>6</v>
      </c>
      <c r="P13096" s="102">
        <v>1</v>
      </c>
    </row>
    <row r="13097" spans="2:16" x14ac:dyDescent="0.25">
      <c r="B13097" s="103"/>
      <c r="C13097" s="103"/>
      <c r="L13097" s="102" t="str">
        <f>[2]!Table1[[#This Row],[Orgn]]&amp;"-"&amp;[2]!Table1[[#This Row],[Dest]]</f>
        <v>BRI-SSH</v>
      </c>
      <c r="M13097" s="102" t="str">
        <f t="shared" si="204"/>
        <v>ADT</v>
      </c>
      <c r="N13097" s="102">
        <f>WEEKDAY([2]!Table1[[#This Row],[Travel Date]],2)</f>
        <v>6</v>
      </c>
      <c r="P13097" s="102">
        <v>1</v>
      </c>
    </row>
    <row r="13098" spans="2:16" x14ac:dyDescent="0.25">
      <c r="B13098" s="103"/>
      <c r="C13098" s="103"/>
      <c r="L13098" s="102" t="str">
        <f>[2]!Table1[[#This Row],[Orgn]]&amp;"-"&amp;[2]!Table1[[#This Row],[Dest]]</f>
        <v>BRI-SSH</v>
      </c>
      <c r="M13098" s="102" t="str">
        <f t="shared" si="204"/>
        <v>ADT</v>
      </c>
      <c r="N13098" s="102">
        <f>WEEKDAY([2]!Table1[[#This Row],[Travel Date]],2)</f>
        <v>6</v>
      </c>
      <c r="P13098" s="102">
        <v>1</v>
      </c>
    </row>
    <row r="13099" spans="2:16" x14ac:dyDescent="0.25">
      <c r="B13099" s="103"/>
      <c r="C13099" s="103"/>
      <c r="L13099" s="102" t="str">
        <f>[2]!Table1[[#This Row],[Orgn]]&amp;"-"&amp;[2]!Table1[[#This Row],[Dest]]</f>
        <v>BRI-SSH</v>
      </c>
      <c r="M13099" s="102" t="str">
        <f t="shared" si="204"/>
        <v>ADT</v>
      </c>
      <c r="N13099" s="102">
        <f>WEEKDAY([2]!Table1[[#This Row],[Travel Date]],2)</f>
        <v>6</v>
      </c>
      <c r="P13099" s="102">
        <v>1</v>
      </c>
    </row>
    <row r="13100" spans="2:16" x14ac:dyDescent="0.25">
      <c r="B13100" s="103"/>
      <c r="C13100" s="103"/>
      <c r="L13100" s="102" t="str">
        <f>[2]!Table1[[#This Row],[Orgn]]&amp;"-"&amp;[2]!Table1[[#This Row],[Dest]]</f>
        <v>BRI-SSH</v>
      </c>
      <c r="M13100" s="102" t="str">
        <f t="shared" si="204"/>
        <v>ADT</v>
      </c>
      <c r="N13100" s="102">
        <f>WEEKDAY([2]!Table1[[#This Row],[Travel Date]],2)</f>
        <v>6</v>
      </c>
      <c r="P13100" s="102">
        <v>1</v>
      </c>
    </row>
    <row r="13101" spans="2:16" x14ac:dyDescent="0.25">
      <c r="B13101" s="103"/>
      <c r="C13101" s="103"/>
      <c r="L13101" s="102" t="str">
        <f>[2]!Table1[[#This Row],[Orgn]]&amp;"-"&amp;[2]!Table1[[#This Row],[Dest]]</f>
        <v>BRI-SSH</v>
      </c>
      <c r="M13101" s="102" t="str">
        <f t="shared" si="204"/>
        <v>ADT</v>
      </c>
      <c r="N13101" s="102">
        <f>WEEKDAY([2]!Table1[[#This Row],[Travel Date]],2)</f>
        <v>6</v>
      </c>
      <c r="P13101" s="102">
        <v>1</v>
      </c>
    </row>
    <row r="13102" spans="2:16" x14ac:dyDescent="0.25">
      <c r="B13102" s="103"/>
      <c r="C13102" s="103"/>
      <c r="L13102" s="102" t="str">
        <f>[2]!Table1[[#This Row],[Orgn]]&amp;"-"&amp;[2]!Table1[[#This Row],[Dest]]</f>
        <v>BRI-SSH</v>
      </c>
      <c r="M13102" s="102" t="str">
        <f t="shared" si="204"/>
        <v>ADT</v>
      </c>
      <c r="N13102" s="102">
        <f>WEEKDAY([2]!Table1[[#This Row],[Travel Date]],2)</f>
        <v>6</v>
      </c>
      <c r="P13102" s="102">
        <v>1</v>
      </c>
    </row>
    <row r="13103" spans="2:16" x14ac:dyDescent="0.25">
      <c r="B13103" s="103"/>
      <c r="C13103" s="103"/>
      <c r="L13103" s="102" t="str">
        <f>[2]!Table1[[#This Row],[Orgn]]&amp;"-"&amp;[2]!Table1[[#This Row],[Dest]]</f>
        <v>BRI-SSH</v>
      </c>
      <c r="M13103" s="102" t="str">
        <f t="shared" si="204"/>
        <v>ADT</v>
      </c>
      <c r="N13103" s="102">
        <f>WEEKDAY([2]!Table1[[#This Row],[Travel Date]],2)</f>
        <v>6</v>
      </c>
      <c r="P13103" s="102">
        <v>1</v>
      </c>
    </row>
    <row r="13104" spans="2:16" x14ac:dyDescent="0.25">
      <c r="B13104" s="103"/>
      <c r="C13104" s="103"/>
      <c r="L13104" s="102" t="str">
        <f>[2]!Table1[[#This Row],[Orgn]]&amp;"-"&amp;[2]!Table1[[#This Row],[Dest]]</f>
        <v>BRI-SSH</v>
      </c>
      <c r="M13104" s="102" t="str">
        <f t="shared" si="204"/>
        <v>ADT</v>
      </c>
      <c r="N13104" s="102">
        <f>WEEKDAY([2]!Table1[[#This Row],[Travel Date]],2)</f>
        <v>6</v>
      </c>
      <c r="P13104" s="102">
        <v>1</v>
      </c>
    </row>
    <row r="13105" spans="2:16" x14ac:dyDescent="0.25">
      <c r="B13105" s="103"/>
      <c r="C13105" s="103"/>
      <c r="L13105" s="102" t="str">
        <f>[2]!Table1[[#This Row],[Orgn]]&amp;"-"&amp;[2]!Table1[[#This Row],[Dest]]</f>
        <v>BRI-SSH</v>
      </c>
      <c r="M13105" s="102" t="str">
        <f t="shared" si="204"/>
        <v>ADT</v>
      </c>
      <c r="N13105" s="102">
        <f>WEEKDAY([2]!Table1[[#This Row],[Travel Date]],2)</f>
        <v>6</v>
      </c>
      <c r="P13105" s="102">
        <v>1</v>
      </c>
    </row>
    <row r="13106" spans="2:16" x14ac:dyDescent="0.25">
      <c r="B13106" s="103"/>
      <c r="C13106" s="103"/>
      <c r="L13106" s="102" t="str">
        <f>[2]!Table1[[#This Row],[Orgn]]&amp;"-"&amp;[2]!Table1[[#This Row],[Dest]]</f>
        <v>BRI-SSH</v>
      </c>
      <c r="M13106" s="102" t="str">
        <f t="shared" si="204"/>
        <v>ADT</v>
      </c>
      <c r="N13106" s="102">
        <f>WEEKDAY([2]!Table1[[#This Row],[Travel Date]],2)</f>
        <v>6</v>
      </c>
      <c r="P13106" s="102">
        <v>1</v>
      </c>
    </row>
    <row r="13107" spans="2:16" x14ac:dyDescent="0.25">
      <c r="B13107" s="103"/>
      <c r="C13107" s="103"/>
      <c r="L13107" s="102" t="str">
        <f>[2]!Table1[[#This Row],[Orgn]]&amp;"-"&amp;[2]!Table1[[#This Row],[Dest]]</f>
        <v>BRI-SSH</v>
      </c>
      <c r="M13107" s="102" t="str">
        <f t="shared" si="204"/>
        <v>ADT</v>
      </c>
      <c r="N13107" s="102">
        <f>WEEKDAY([2]!Table1[[#This Row],[Travel Date]],2)</f>
        <v>6</v>
      </c>
      <c r="P13107" s="102">
        <v>1</v>
      </c>
    </row>
    <row r="13108" spans="2:16" x14ac:dyDescent="0.25">
      <c r="B13108" s="103"/>
      <c r="C13108" s="103"/>
      <c r="L13108" s="102" t="str">
        <f>[2]!Table1[[#This Row],[Orgn]]&amp;"-"&amp;[2]!Table1[[#This Row],[Dest]]</f>
        <v>BRI-SSH</v>
      </c>
      <c r="M13108" s="102" t="str">
        <f t="shared" si="204"/>
        <v>ADT</v>
      </c>
      <c r="N13108" s="102">
        <f>WEEKDAY([2]!Table1[[#This Row],[Travel Date]],2)</f>
        <v>6</v>
      </c>
      <c r="P13108" s="102">
        <v>1</v>
      </c>
    </row>
    <row r="13109" spans="2:16" x14ac:dyDescent="0.25">
      <c r="B13109" s="103"/>
      <c r="C13109" s="103"/>
      <c r="L13109" s="102" t="str">
        <f>[2]!Table1[[#This Row],[Orgn]]&amp;"-"&amp;[2]!Table1[[#This Row],[Dest]]</f>
        <v>BRI-SSH</v>
      </c>
      <c r="M13109" s="102" t="str">
        <f t="shared" si="204"/>
        <v>ADT</v>
      </c>
      <c r="N13109" s="102">
        <f>WEEKDAY([2]!Table1[[#This Row],[Travel Date]],2)</f>
        <v>6</v>
      </c>
      <c r="P13109" s="102">
        <v>1</v>
      </c>
    </row>
    <row r="13110" spans="2:16" x14ac:dyDescent="0.25">
      <c r="B13110" s="103"/>
      <c r="C13110" s="103"/>
      <c r="L13110" s="102" t="str">
        <f>[2]!Table1[[#This Row],[Orgn]]&amp;"-"&amp;[2]!Table1[[#This Row],[Dest]]</f>
        <v>BRI-SSH</v>
      </c>
      <c r="M13110" s="102" t="str">
        <f t="shared" si="204"/>
        <v>ADT</v>
      </c>
      <c r="N13110" s="102">
        <f>WEEKDAY([2]!Table1[[#This Row],[Travel Date]],2)</f>
        <v>6</v>
      </c>
      <c r="P13110" s="102">
        <v>1</v>
      </c>
    </row>
    <row r="13111" spans="2:16" x14ac:dyDescent="0.25">
      <c r="B13111" s="103"/>
      <c r="C13111" s="103"/>
      <c r="L13111" s="102" t="str">
        <f>[2]!Table1[[#This Row],[Orgn]]&amp;"-"&amp;[2]!Table1[[#This Row],[Dest]]</f>
        <v>BRI-SSH</v>
      </c>
      <c r="M13111" s="102" t="str">
        <f t="shared" si="204"/>
        <v>ADT</v>
      </c>
      <c r="N13111" s="102">
        <f>WEEKDAY([2]!Table1[[#This Row],[Travel Date]],2)</f>
        <v>6</v>
      </c>
      <c r="P13111" s="102">
        <v>1</v>
      </c>
    </row>
    <row r="13112" spans="2:16" x14ac:dyDescent="0.25">
      <c r="B13112" s="103"/>
      <c r="C13112" s="103"/>
      <c r="L13112" s="102" t="str">
        <f>[2]!Table1[[#This Row],[Orgn]]&amp;"-"&amp;[2]!Table1[[#This Row],[Dest]]</f>
        <v>BRI-SSH</v>
      </c>
      <c r="M13112" s="102" t="str">
        <f t="shared" si="204"/>
        <v>ADT</v>
      </c>
      <c r="N13112" s="102">
        <f>WEEKDAY([2]!Table1[[#This Row],[Travel Date]],2)</f>
        <v>6</v>
      </c>
      <c r="P13112" s="102">
        <v>1</v>
      </c>
    </row>
    <row r="13113" spans="2:16" x14ac:dyDescent="0.25">
      <c r="B13113" s="103"/>
      <c r="C13113" s="103"/>
      <c r="L13113" s="102" t="str">
        <f>[2]!Table1[[#This Row],[Orgn]]&amp;"-"&amp;[2]!Table1[[#This Row],[Dest]]</f>
        <v>BRI-SSH</v>
      </c>
      <c r="M13113" s="102" t="str">
        <f t="shared" si="204"/>
        <v>ADT</v>
      </c>
      <c r="N13113" s="102">
        <f>WEEKDAY([2]!Table1[[#This Row],[Travel Date]],2)</f>
        <v>6</v>
      </c>
      <c r="P13113" s="102">
        <v>1</v>
      </c>
    </row>
    <row r="13114" spans="2:16" x14ac:dyDescent="0.25">
      <c r="B13114" s="103"/>
      <c r="C13114" s="103"/>
      <c r="L13114" s="102" t="str">
        <f>[2]!Table1[[#This Row],[Orgn]]&amp;"-"&amp;[2]!Table1[[#This Row],[Dest]]</f>
        <v>BRI-SSH</v>
      </c>
      <c r="M13114" s="102" t="str">
        <f t="shared" si="204"/>
        <v>ADT</v>
      </c>
      <c r="N13114" s="102">
        <f>WEEKDAY([2]!Table1[[#This Row],[Travel Date]],2)</f>
        <v>6</v>
      </c>
      <c r="P13114" s="102">
        <v>1</v>
      </c>
    </row>
    <row r="13115" spans="2:16" x14ac:dyDescent="0.25">
      <c r="B13115" s="103"/>
      <c r="C13115" s="103"/>
      <c r="L13115" s="102" t="str">
        <f>[2]!Table1[[#This Row],[Orgn]]&amp;"-"&amp;[2]!Table1[[#This Row],[Dest]]</f>
        <v>BRI-SSH</v>
      </c>
      <c r="M13115" s="102" t="str">
        <f t="shared" si="204"/>
        <v>ADT</v>
      </c>
      <c r="N13115" s="102">
        <f>WEEKDAY([2]!Table1[[#This Row],[Travel Date]],2)</f>
        <v>6</v>
      </c>
      <c r="P13115" s="102">
        <v>1</v>
      </c>
    </row>
    <row r="13116" spans="2:16" x14ac:dyDescent="0.25">
      <c r="B13116" s="103"/>
      <c r="C13116" s="103"/>
      <c r="L13116" s="102" t="str">
        <f>[2]!Table1[[#This Row],[Orgn]]&amp;"-"&amp;[2]!Table1[[#This Row],[Dest]]</f>
        <v>BRI-SSH</v>
      </c>
      <c r="M13116" s="102" t="str">
        <f t="shared" si="204"/>
        <v>ADT</v>
      </c>
      <c r="N13116" s="102">
        <f>WEEKDAY([2]!Table1[[#This Row],[Travel Date]],2)</f>
        <v>6</v>
      </c>
      <c r="P13116" s="102">
        <v>1</v>
      </c>
    </row>
    <row r="13117" spans="2:16" x14ac:dyDescent="0.25">
      <c r="B13117" s="103"/>
      <c r="C13117" s="103"/>
      <c r="L13117" s="102" t="str">
        <f>[2]!Table1[[#This Row],[Orgn]]&amp;"-"&amp;[2]!Table1[[#This Row],[Dest]]</f>
        <v>BRI-SSH</v>
      </c>
      <c r="M13117" s="102" t="str">
        <f t="shared" si="204"/>
        <v>ADT</v>
      </c>
      <c r="N13117" s="102">
        <f>WEEKDAY([2]!Table1[[#This Row],[Travel Date]],2)</f>
        <v>6</v>
      </c>
      <c r="P13117" s="102">
        <v>1</v>
      </c>
    </row>
    <row r="13118" spans="2:16" x14ac:dyDescent="0.25">
      <c r="B13118" s="103"/>
      <c r="C13118" s="103"/>
      <c r="L13118" s="102" t="str">
        <f>[2]!Table1[[#This Row],[Orgn]]&amp;"-"&amp;[2]!Table1[[#This Row],[Dest]]</f>
        <v>BRI-SSH</v>
      </c>
      <c r="M13118" s="102" t="str">
        <f t="shared" si="204"/>
        <v>ADT</v>
      </c>
      <c r="N13118" s="102">
        <f>WEEKDAY([2]!Table1[[#This Row],[Travel Date]],2)</f>
        <v>6</v>
      </c>
      <c r="P13118" s="102">
        <v>1</v>
      </c>
    </row>
    <row r="13119" spans="2:16" x14ac:dyDescent="0.25">
      <c r="B13119" s="103"/>
      <c r="C13119" s="103"/>
      <c r="L13119" s="102" t="str">
        <f>[2]!Table1[[#This Row],[Orgn]]&amp;"-"&amp;[2]!Table1[[#This Row],[Dest]]</f>
        <v>BRI-SSH</v>
      </c>
      <c r="M13119" s="102" t="str">
        <f t="shared" si="204"/>
        <v>ADT</v>
      </c>
      <c r="N13119" s="102">
        <f>WEEKDAY([2]!Table1[[#This Row],[Travel Date]],2)</f>
        <v>6</v>
      </c>
      <c r="P13119" s="102">
        <v>1</v>
      </c>
    </row>
    <row r="13120" spans="2:16" x14ac:dyDescent="0.25">
      <c r="B13120" s="103"/>
      <c r="C13120" s="103"/>
      <c r="L13120" s="102" t="str">
        <f>[2]!Table1[[#This Row],[Orgn]]&amp;"-"&amp;[2]!Table1[[#This Row],[Dest]]</f>
        <v>BRI-SSH</v>
      </c>
      <c r="M13120" s="102" t="str">
        <f t="shared" si="204"/>
        <v>ADT</v>
      </c>
      <c r="N13120" s="102">
        <f>WEEKDAY([2]!Table1[[#This Row],[Travel Date]],2)</f>
        <v>6</v>
      </c>
      <c r="P13120" s="102">
        <v>1</v>
      </c>
    </row>
    <row r="13121" spans="2:16" x14ac:dyDescent="0.25">
      <c r="B13121" s="103"/>
      <c r="C13121" s="103"/>
      <c r="L13121" s="102" t="str">
        <f>[2]!Table1[[#This Row],[Orgn]]&amp;"-"&amp;[2]!Table1[[#This Row],[Dest]]</f>
        <v>BRI-SSH</v>
      </c>
      <c r="M13121" s="102" t="str">
        <f t="shared" si="204"/>
        <v>ADT</v>
      </c>
      <c r="N13121" s="102">
        <f>WEEKDAY([2]!Table1[[#This Row],[Travel Date]],2)</f>
        <v>6</v>
      </c>
      <c r="P13121" s="102">
        <v>1</v>
      </c>
    </row>
    <row r="13122" spans="2:16" x14ac:dyDescent="0.25">
      <c r="B13122" s="103"/>
      <c r="C13122" s="103"/>
      <c r="L13122" s="102" t="str">
        <f>[2]!Table1[[#This Row],[Orgn]]&amp;"-"&amp;[2]!Table1[[#This Row],[Dest]]</f>
        <v>BRI-SSH</v>
      </c>
      <c r="M13122" s="102" t="str">
        <f t="shared" ref="M13122:M13185" si="205">IF(TRIM(C13122)="INF", "INF", IF(TRIM(C13122)="CHD", "CHD", "ADT"))</f>
        <v>ADT</v>
      </c>
      <c r="N13122" s="102">
        <f>WEEKDAY([2]!Table1[[#This Row],[Travel Date]],2)</f>
        <v>6</v>
      </c>
      <c r="P13122" s="102">
        <v>1</v>
      </c>
    </row>
    <row r="13123" spans="2:16" x14ac:dyDescent="0.25">
      <c r="B13123" s="103"/>
      <c r="C13123" s="103"/>
      <c r="L13123" s="102" t="str">
        <f>[2]!Table1[[#This Row],[Orgn]]&amp;"-"&amp;[2]!Table1[[#This Row],[Dest]]</f>
        <v>BRI-SSH</v>
      </c>
      <c r="M13123" s="102" t="str">
        <f t="shared" si="205"/>
        <v>ADT</v>
      </c>
      <c r="N13123" s="102">
        <f>WEEKDAY([2]!Table1[[#This Row],[Travel Date]],2)</f>
        <v>6</v>
      </c>
      <c r="P13123" s="102">
        <v>1</v>
      </c>
    </row>
    <row r="13124" spans="2:16" x14ac:dyDescent="0.25">
      <c r="B13124" s="103"/>
      <c r="C13124" s="103"/>
      <c r="L13124" s="102" t="str">
        <f>[2]!Table1[[#This Row],[Orgn]]&amp;"-"&amp;[2]!Table1[[#This Row],[Dest]]</f>
        <v>BRI-SSH</v>
      </c>
      <c r="M13124" s="102" t="str">
        <f t="shared" si="205"/>
        <v>ADT</v>
      </c>
      <c r="N13124" s="102">
        <f>WEEKDAY([2]!Table1[[#This Row],[Travel Date]],2)</f>
        <v>6</v>
      </c>
      <c r="P13124" s="102">
        <v>1</v>
      </c>
    </row>
    <row r="13125" spans="2:16" x14ac:dyDescent="0.25">
      <c r="B13125" s="103"/>
      <c r="C13125" s="103"/>
      <c r="L13125" s="102" t="str">
        <f>[2]!Table1[[#This Row],[Orgn]]&amp;"-"&amp;[2]!Table1[[#This Row],[Dest]]</f>
        <v>BRI-SSH</v>
      </c>
      <c r="M13125" s="102" t="str">
        <f t="shared" si="205"/>
        <v>ADT</v>
      </c>
      <c r="N13125" s="102">
        <f>WEEKDAY([2]!Table1[[#This Row],[Travel Date]],2)</f>
        <v>6</v>
      </c>
      <c r="P13125" s="102">
        <v>1</v>
      </c>
    </row>
    <row r="13126" spans="2:16" x14ac:dyDescent="0.25">
      <c r="B13126" s="103"/>
      <c r="C13126" s="103"/>
      <c r="L13126" s="102" t="str">
        <f>[2]!Table1[[#This Row],[Orgn]]&amp;"-"&amp;[2]!Table1[[#This Row],[Dest]]</f>
        <v>BRI-SSH</v>
      </c>
      <c r="M13126" s="102" t="str">
        <f t="shared" si="205"/>
        <v>ADT</v>
      </c>
      <c r="N13126" s="102">
        <f>WEEKDAY([2]!Table1[[#This Row],[Travel Date]],2)</f>
        <v>6</v>
      </c>
      <c r="P13126" s="102">
        <v>1</v>
      </c>
    </row>
    <row r="13127" spans="2:16" x14ac:dyDescent="0.25">
      <c r="B13127" s="103"/>
      <c r="C13127" s="103"/>
      <c r="L13127" s="102" t="str">
        <f>[2]!Table1[[#This Row],[Orgn]]&amp;"-"&amp;[2]!Table1[[#This Row],[Dest]]</f>
        <v>BRI-SSH</v>
      </c>
      <c r="M13127" s="102" t="str">
        <f t="shared" si="205"/>
        <v>ADT</v>
      </c>
      <c r="N13127" s="102">
        <f>WEEKDAY([2]!Table1[[#This Row],[Travel Date]],2)</f>
        <v>6</v>
      </c>
      <c r="P13127" s="102">
        <v>1</v>
      </c>
    </row>
    <row r="13128" spans="2:16" x14ac:dyDescent="0.25">
      <c r="B13128" s="103"/>
      <c r="C13128" s="103"/>
      <c r="L13128" s="102" t="str">
        <f>[2]!Table1[[#This Row],[Orgn]]&amp;"-"&amp;[2]!Table1[[#This Row],[Dest]]</f>
        <v>BRI-SSH</v>
      </c>
      <c r="M13128" s="102" t="str">
        <f t="shared" si="205"/>
        <v>ADT</v>
      </c>
      <c r="N13128" s="102">
        <f>WEEKDAY([2]!Table1[[#This Row],[Travel Date]],2)</f>
        <v>6</v>
      </c>
      <c r="P13128" s="102">
        <v>1</v>
      </c>
    </row>
    <row r="13129" spans="2:16" x14ac:dyDescent="0.25">
      <c r="B13129" s="103"/>
      <c r="C13129" s="103"/>
      <c r="L13129" s="102" t="str">
        <f>[2]!Table1[[#This Row],[Orgn]]&amp;"-"&amp;[2]!Table1[[#This Row],[Dest]]</f>
        <v>BRI-SSH</v>
      </c>
      <c r="M13129" s="102" t="str">
        <f t="shared" si="205"/>
        <v>ADT</v>
      </c>
      <c r="N13129" s="102">
        <f>WEEKDAY([2]!Table1[[#This Row],[Travel Date]],2)</f>
        <v>6</v>
      </c>
      <c r="P13129" s="102">
        <v>1</v>
      </c>
    </row>
    <row r="13130" spans="2:16" x14ac:dyDescent="0.25">
      <c r="B13130" s="103"/>
      <c r="C13130" s="103"/>
      <c r="L13130" s="102" t="str">
        <f>[2]!Table1[[#This Row],[Orgn]]&amp;"-"&amp;[2]!Table1[[#This Row],[Dest]]</f>
        <v>BRI-SSH</v>
      </c>
      <c r="M13130" s="102" t="str">
        <f t="shared" si="205"/>
        <v>ADT</v>
      </c>
      <c r="N13130" s="102">
        <f>WEEKDAY([2]!Table1[[#This Row],[Travel Date]],2)</f>
        <v>6</v>
      </c>
      <c r="P13130" s="102">
        <v>1</v>
      </c>
    </row>
    <row r="13131" spans="2:16" x14ac:dyDescent="0.25">
      <c r="B13131" s="103"/>
      <c r="C13131" s="103"/>
      <c r="L13131" s="102" t="str">
        <f>[2]!Table1[[#This Row],[Orgn]]&amp;"-"&amp;[2]!Table1[[#This Row],[Dest]]</f>
        <v>BRI-SSH</v>
      </c>
      <c r="M13131" s="102" t="str">
        <f t="shared" si="205"/>
        <v>ADT</v>
      </c>
      <c r="N13131" s="102">
        <f>WEEKDAY([2]!Table1[[#This Row],[Travel Date]],2)</f>
        <v>6</v>
      </c>
      <c r="P13131" s="102">
        <v>1</v>
      </c>
    </row>
    <row r="13132" spans="2:16" x14ac:dyDescent="0.25">
      <c r="B13132" s="103"/>
      <c r="C13132" s="103"/>
      <c r="L13132" s="102" t="str">
        <f>[2]!Table1[[#This Row],[Orgn]]&amp;"-"&amp;[2]!Table1[[#This Row],[Dest]]</f>
        <v>BRI-SSH</v>
      </c>
      <c r="M13132" s="102" t="str">
        <f t="shared" si="205"/>
        <v>ADT</v>
      </c>
      <c r="N13132" s="102">
        <f>WEEKDAY([2]!Table1[[#This Row],[Travel Date]],2)</f>
        <v>6</v>
      </c>
      <c r="P13132" s="102">
        <v>1</v>
      </c>
    </row>
    <row r="13133" spans="2:16" x14ac:dyDescent="0.25">
      <c r="B13133" s="103"/>
      <c r="C13133" s="103"/>
      <c r="L13133" s="102" t="str">
        <f>[2]!Table1[[#This Row],[Orgn]]&amp;"-"&amp;[2]!Table1[[#This Row],[Dest]]</f>
        <v>BRI-SSH</v>
      </c>
      <c r="M13133" s="102" t="str">
        <f t="shared" si="205"/>
        <v>ADT</v>
      </c>
      <c r="N13133" s="102">
        <f>WEEKDAY([2]!Table1[[#This Row],[Travel Date]],2)</f>
        <v>6</v>
      </c>
      <c r="P13133" s="102">
        <v>1</v>
      </c>
    </row>
    <row r="13134" spans="2:16" x14ac:dyDescent="0.25">
      <c r="B13134" s="103"/>
      <c r="C13134" s="103"/>
      <c r="L13134" s="102" t="str">
        <f>[2]!Table1[[#This Row],[Orgn]]&amp;"-"&amp;[2]!Table1[[#This Row],[Dest]]</f>
        <v>BRI-SSH</v>
      </c>
      <c r="M13134" s="102" t="str">
        <f t="shared" si="205"/>
        <v>ADT</v>
      </c>
      <c r="N13134" s="102">
        <f>WEEKDAY([2]!Table1[[#This Row],[Travel Date]],2)</f>
        <v>6</v>
      </c>
      <c r="P13134" s="102">
        <v>1</v>
      </c>
    </row>
    <row r="13135" spans="2:16" x14ac:dyDescent="0.25">
      <c r="B13135" s="103"/>
      <c r="C13135" s="103"/>
      <c r="L13135" s="102" t="str">
        <f>[2]!Table1[[#This Row],[Orgn]]&amp;"-"&amp;[2]!Table1[[#This Row],[Dest]]</f>
        <v>BRI-SSH</v>
      </c>
      <c r="M13135" s="102" t="str">
        <f t="shared" si="205"/>
        <v>ADT</v>
      </c>
      <c r="N13135" s="102">
        <f>WEEKDAY([2]!Table1[[#This Row],[Travel Date]],2)</f>
        <v>6</v>
      </c>
      <c r="P13135" s="102">
        <v>1</v>
      </c>
    </row>
    <row r="13136" spans="2:16" x14ac:dyDescent="0.25">
      <c r="B13136" s="103"/>
      <c r="C13136" s="103"/>
      <c r="L13136" s="102" t="str">
        <f>[2]!Table1[[#This Row],[Orgn]]&amp;"-"&amp;[2]!Table1[[#This Row],[Dest]]</f>
        <v>BRI-SSH</v>
      </c>
      <c r="M13136" s="102" t="str">
        <f t="shared" si="205"/>
        <v>ADT</v>
      </c>
      <c r="N13136" s="102">
        <f>WEEKDAY([2]!Table1[[#This Row],[Travel Date]],2)</f>
        <v>6</v>
      </c>
      <c r="P13136" s="102">
        <v>1</v>
      </c>
    </row>
    <row r="13137" spans="2:16" x14ac:dyDescent="0.25">
      <c r="B13137" s="103"/>
      <c r="C13137" s="103"/>
      <c r="L13137" s="102" t="str">
        <f>[2]!Table1[[#This Row],[Orgn]]&amp;"-"&amp;[2]!Table1[[#This Row],[Dest]]</f>
        <v>BRI-SSH</v>
      </c>
      <c r="M13137" s="102" t="str">
        <f t="shared" si="205"/>
        <v>ADT</v>
      </c>
      <c r="N13137" s="102">
        <f>WEEKDAY([2]!Table1[[#This Row],[Travel Date]],2)</f>
        <v>6</v>
      </c>
      <c r="P13137" s="102">
        <v>1</v>
      </c>
    </row>
    <row r="13138" spans="2:16" x14ac:dyDescent="0.25">
      <c r="B13138" s="103"/>
      <c r="C13138" s="103"/>
      <c r="L13138" s="102" t="str">
        <f>[2]!Table1[[#This Row],[Orgn]]&amp;"-"&amp;[2]!Table1[[#This Row],[Dest]]</f>
        <v>BRI-SSH</v>
      </c>
      <c r="M13138" s="102" t="str">
        <f t="shared" si="205"/>
        <v>ADT</v>
      </c>
      <c r="N13138" s="102">
        <f>WEEKDAY([2]!Table1[[#This Row],[Travel Date]],2)</f>
        <v>6</v>
      </c>
      <c r="P13138" s="102">
        <v>1</v>
      </c>
    </row>
    <row r="13139" spans="2:16" x14ac:dyDescent="0.25">
      <c r="B13139" s="103"/>
      <c r="C13139" s="103"/>
      <c r="L13139" s="102" t="str">
        <f>[2]!Table1[[#This Row],[Orgn]]&amp;"-"&amp;[2]!Table1[[#This Row],[Dest]]</f>
        <v>BRI-SSH</v>
      </c>
      <c r="M13139" s="102" t="str">
        <f t="shared" si="205"/>
        <v>ADT</v>
      </c>
      <c r="N13139" s="102">
        <f>WEEKDAY([2]!Table1[[#This Row],[Travel Date]],2)</f>
        <v>6</v>
      </c>
      <c r="P13139" s="102">
        <v>1</v>
      </c>
    </row>
    <row r="13140" spans="2:16" x14ac:dyDescent="0.25">
      <c r="B13140" s="103"/>
      <c r="C13140" s="103"/>
      <c r="L13140" s="102" t="str">
        <f>[2]!Table1[[#This Row],[Orgn]]&amp;"-"&amp;[2]!Table1[[#This Row],[Dest]]</f>
        <v>BRI-SSH</v>
      </c>
      <c r="M13140" s="102" t="str">
        <f t="shared" si="205"/>
        <v>ADT</v>
      </c>
      <c r="N13140" s="102">
        <f>WEEKDAY([2]!Table1[[#This Row],[Travel Date]],2)</f>
        <v>6</v>
      </c>
      <c r="P13140" s="102">
        <v>1</v>
      </c>
    </row>
    <row r="13141" spans="2:16" x14ac:dyDescent="0.25">
      <c r="B13141" s="103"/>
      <c r="C13141" s="103"/>
      <c r="L13141" s="102" t="str">
        <f>[2]!Table1[[#This Row],[Orgn]]&amp;"-"&amp;[2]!Table1[[#This Row],[Dest]]</f>
        <v>BRI-SSH</v>
      </c>
      <c r="M13141" s="102" t="str">
        <f t="shared" si="205"/>
        <v>ADT</v>
      </c>
      <c r="N13141" s="102">
        <f>WEEKDAY([2]!Table1[[#This Row],[Travel Date]],2)</f>
        <v>6</v>
      </c>
      <c r="P13141" s="102">
        <v>1</v>
      </c>
    </row>
    <row r="13142" spans="2:16" x14ac:dyDescent="0.25">
      <c r="B13142" s="103"/>
      <c r="C13142" s="103"/>
      <c r="L13142" s="102" t="str">
        <f>[2]!Table1[[#This Row],[Orgn]]&amp;"-"&amp;[2]!Table1[[#This Row],[Dest]]</f>
        <v>BRI-SSH</v>
      </c>
      <c r="M13142" s="102" t="str">
        <f t="shared" si="205"/>
        <v>ADT</v>
      </c>
      <c r="N13142" s="102">
        <f>WEEKDAY([2]!Table1[[#This Row],[Travel Date]],2)</f>
        <v>6</v>
      </c>
      <c r="P13142" s="102">
        <v>1</v>
      </c>
    </row>
    <row r="13143" spans="2:16" x14ac:dyDescent="0.25">
      <c r="B13143" s="103"/>
      <c r="C13143" s="103"/>
      <c r="L13143" s="102" t="str">
        <f>[2]!Table1[[#This Row],[Orgn]]&amp;"-"&amp;[2]!Table1[[#This Row],[Dest]]</f>
        <v>BRI-SSH</v>
      </c>
      <c r="M13143" s="102" t="str">
        <f t="shared" si="205"/>
        <v>ADT</v>
      </c>
      <c r="N13143" s="102">
        <f>WEEKDAY([2]!Table1[[#This Row],[Travel Date]],2)</f>
        <v>6</v>
      </c>
      <c r="P13143" s="102">
        <v>1</v>
      </c>
    </row>
    <row r="13144" spans="2:16" x14ac:dyDescent="0.25">
      <c r="B13144" s="103"/>
      <c r="C13144" s="103"/>
      <c r="L13144" s="102" t="str">
        <f>[2]!Table1[[#This Row],[Orgn]]&amp;"-"&amp;[2]!Table1[[#This Row],[Dest]]</f>
        <v>BRI-SSH</v>
      </c>
      <c r="M13144" s="102" t="str">
        <f t="shared" si="205"/>
        <v>ADT</v>
      </c>
      <c r="N13144" s="102">
        <f>WEEKDAY([2]!Table1[[#This Row],[Travel Date]],2)</f>
        <v>6</v>
      </c>
      <c r="P13144" s="102">
        <v>1</v>
      </c>
    </row>
    <row r="13145" spans="2:16" x14ac:dyDescent="0.25">
      <c r="B13145" s="103"/>
      <c r="C13145" s="103"/>
      <c r="L13145" s="102" t="str">
        <f>[2]!Table1[[#This Row],[Orgn]]&amp;"-"&amp;[2]!Table1[[#This Row],[Dest]]</f>
        <v>BRI-SSH</v>
      </c>
      <c r="M13145" s="102" t="str">
        <f t="shared" si="205"/>
        <v>ADT</v>
      </c>
      <c r="N13145" s="102">
        <f>WEEKDAY([2]!Table1[[#This Row],[Travel Date]],2)</f>
        <v>6</v>
      </c>
      <c r="P13145" s="102">
        <v>1</v>
      </c>
    </row>
    <row r="13146" spans="2:16" x14ac:dyDescent="0.25">
      <c r="B13146" s="103"/>
      <c r="C13146" s="103"/>
      <c r="L13146" s="102" t="str">
        <f>[2]!Table1[[#This Row],[Orgn]]&amp;"-"&amp;[2]!Table1[[#This Row],[Dest]]</f>
        <v>BRI-SSH</v>
      </c>
      <c r="M13146" s="102" t="str">
        <f t="shared" si="205"/>
        <v>ADT</v>
      </c>
      <c r="N13146" s="102">
        <f>WEEKDAY([2]!Table1[[#This Row],[Travel Date]],2)</f>
        <v>6</v>
      </c>
      <c r="P13146" s="102">
        <v>1</v>
      </c>
    </row>
    <row r="13147" spans="2:16" x14ac:dyDescent="0.25">
      <c r="B13147" s="103"/>
      <c r="C13147" s="103"/>
      <c r="L13147" s="102" t="str">
        <f>[2]!Table1[[#This Row],[Orgn]]&amp;"-"&amp;[2]!Table1[[#This Row],[Dest]]</f>
        <v>BRI-SSH</v>
      </c>
      <c r="M13147" s="102" t="str">
        <f t="shared" si="205"/>
        <v>ADT</v>
      </c>
      <c r="N13147" s="102">
        <f>WEEKDAY([2]!Table1[[#This Row],[Travel Date]],2)</f>
        <v>6</v>
      </c>
      <c r="P13147" s="102">
        <v>1</v>
      </c>
    </row>
    <row r="13148" spans="2:16" x14ac:dyDescent="0.25">
      <c r="B13148" s="103"/>
      <c r="C13148" s="103"/>
      <c r="L13148" s="102" t="str">
        <f>[2]!Table1[[#This Row],[Orgn]]&amp;"-"&amp;[2]!Table1[[#This Row],[Dest]]</f>
        <v>BRI-SSH</v>
      </c>
      <c r="M13148" s="102" t="str">
        <f t="shared" si="205"/>
        <v>ADT</v>
      </c>
      <c r="N13148" s="102">
        <f>WEEKDAY([2]!Table1[[#This Row],[Travel Date]],2)</f>
        <v>6</v>
      </c>
      <c r="P13148" s="102">
        <v>1</v>
      </c>
    </row>
    <row r="13149" spans="2:16" x14ac:dyDescent="0.25">
      <c r="B13149" s="103"/>
      <c r="C13149" s="103"/>
      <c r="L13149" s="102" t="str">
        <f>[2]!Table1[[#This Row],[Orgn]]&amp;"-"&amp;[2]!Table1[[#This Row],[Dest]]</f>
        <v>BRI-SSH</v>
      </c>
      <c r="M13149" s="102" t="str">
        <f t="shared" si="205"/>
        <v>ADT</v>
      </c>
      <c r="N13149" s="102">
        <f>WEEKDAY([2]!Table1[[#This Row],[Travel Date]],2)</f>
        <v>6</v>
      </c>
      <c r="P13149" s="102">
        <v>1</v>
      </c>
    </row>
    <row r="13150" spans="2:16" x14ac:dyDescent="0.25">
      <c r="B13150" s="103"/>
      <c r="C13150" s="103"/>
      <c r="L13150" s="102" t="str">
        <f>[2]!Table1[[#This Row],[Orgn]]&amp;"-"&amp;[2]!Table1[[#This Row],[Dest]]</f>
        <v>BRI-SSH</v>
      </c>
      <c r="M13150" s="102" t="str">
        <f t="shared" si="205"/>
        <v>ADT</v>
      </c>
      <c r="N13150" s="102">
        <f>WEEKDAY([2]!Table1[[#This Row],[Travel Date]],2)</f>
        <v>6</v>
      </c>
      <c r="P13150" s="102">
        <v>1</v>
      </c>
    </row>
    <row r="13151" spans="2:16" x14ac:dyDescent="0.25">
      <c r="B13151" s="103"/>
      <c r="C13151" s="103"/>
      <c r="L13151" s="102" t="str">
        <f>[2]!Table1[[#This Row],[Orgn]]&amp;"-"&amp;[2]!Table1[[#This Row],[Dest]]</f>
        <v>BRI-SSH</v>
      </c>
      <c r="M13151" s="102" t="str">
        <f t="shared" si="205"/>
        <v>ADT</v>
      </c>
      <c r="N13151" s="102">
        <f>WEEKDAY([2]!Table1[[#This Row],[Travel Date]],2)</f>
        <v>6</v>
      </c>
      <c r="P13151" s="102">
        <v>1</v>
      </c>
    </row>
    <row r="13152" spans="2:16" x14ac:dyDescent="0.25">
      <c r="B13152" s="103"/>
      <c r="C13152" s="103"/>
      <c r="L13152" s="102" t="str">
        <f>[2]!Table1[[#This Row],[Orgn]]&amp;"-"&amp;[2]!Table1[[#This Row],[Dest]]</f>
        <v>BRI-SSH</v>
      </c>
      <c r="M13152" s="102" t="str">
        <f t="shared" si="205"/>
        <v>ADT</v>
      </c>
      <c r="N13152" s="102">
        <f>WEEKDAY([2]!Table1[[#This Row],[Travel Date]],2)</f>
        <v>6</v>
      </c>
      <c r="P13152" s="102">
        <v>1</v>
      </c>
    </row>
    <row r="13153" spans="2:16" x14ac:dyDescent="0.25">
      <c r="B13153" s="103"/>
      <c r="C13153" s="103"/>
      <c r="L13153" s="102" t="str">
        <f>[2]!Table1[[#This Row],[Orgn]]&amp;"-"&amp;[2]!Table1[[#This Row],[Dest]]</f>
        <v>BRI-SSH</v>
      </c>
      <c r="M13153" s="102" t="str">
        <f t="shared" si="205"/>
        <v>ADT</v>
      </c>
      <c r="N13153" s="102">
        <f>WEEKDAY([2]!Table1[[#This Row],[Travel Date]],2)</f>
        <v>6</v>
      </c>
      <c r="P13153" s="102">
        <v>1</v>
      </c>
    </row>
    <row r="13154" spans="2:16" x14ac:dyDescent="0.25">
      <c r="B13154" s="103"/>
      <c r="C13154" s="103"/>
      <c r="L13154" s="102" t="str">
        <f>[2]!Table1[[#This Row],[Orgn]]&amp;"-"&amp;[2]!Table1[[#This Row],[Dest]]</f>
        <v>BRI-SSH</v>
      </c>
      <c r="M13154" s="102" t="str">
        <f t="shared" si="205"/>
        <v>ADT</v>
      </c>
      <c r="N13154" s="102">
        <f>WEEKDAY([2]!Table1[[#This Row],[Travel Date]],2)</f>
        <v>6</v>
      </c>
      <c r="P13154" s="102">
        <v>1</v>
      </c>
    </row>
    <row r="13155" spans="2:16" x14ac:dyDescent="0.25">
      <c r="B13155" s="103"/>
      <c r="C13155" s="103"/>
      <c r="L13155" s="102" t="str">
        <f>[2]!Table1[[#This Row],[Orgn]]&amp;"-"&amp;[2]!Table1[[#This Row],[Dest]]</f>
        <v>BRI-SSH</v>
      </c>
      <c r="M13155" s="102" t="str">
        <f t="shared" si="205"/>
        <v>ADT</v>
      </c>
      <c r="N13155" s="102">
        <f>WEEKDAY([2]!Table1[[#This Row],[Travel Date]],2)</f>
        <v>6</v>
      </c>
      <c r="P13155" s="102">
        <v>1</v>
      </c>
    </row>
    <row r="13156" spans="2:16" x14ac:dyDescent="0.25">
      <c r="B13156" s="103"/>
      <c r="C13156" s="103"/>
      <c r="L13156" s="102" t="str">
        <f>[2]!Table1[[#This Row],[Orgn]]&amp;"-"&amp;[2]!Table1[[#This Row],[Dest]]</f>
        <v>BRI-SSH</v>
      </c>
      <c r="M13156" s="102" t="str">
        <f t="shared" si="205"/>
        <v>ADT</v>
      </c>
      <c r="N13156" s="102">
        <f>WEEKDAY([2]!Table1[[#This Row],[Travel Date]],2)</f>
        <v>6</v>
      </c>
      <c r="P13156" s="102">
        <v>1</v>
      </c>
    </row>
    <row r="13157" spans="2:16" x14ac:dyDescent="0.25">
      <c r="B13157" s="103"/>
      <c r="C13157" s="103"/>
      <c r="L13157" s="102" t="str">
        <f>[2]!Table1[[#This Row],[Orgn]]&amp;"-"&amp;[2]!Table1[[#This Row],[Dest]]</f>
        <v>BRI-SSH</v>
      </c>
      <c r="M13157" s="102" t="str">
        <f t="shared" si="205"/>
        <v>ADT</v>
      </c>
      <c r="N13157" s="102">
        <f>WEEKDAY([2]!Table1[[#This Row],[Travel Date]],2)</f>
        <v>6</v>
      </c>
      <c r="P13157" s="102">
        <v>1</v>
      </c>
    </row>
    <row r="13158" spans="2:16" x14ac:dyDescent="0.25">
      <c r="B13158" s="103"/>
      <c r="C13158" s="103"/>
      <c r="L13158" s="102" t="str">
        <f>[2]!Table1[[#This Row],[Orgn]]&amp;"-"&amp;[2]!Table1[[#This Row],[Dest]]</f>
        <v>BRI-SSH</v>
      </c>
      <c r="M13158" s="102" t="str">
        <f t="shared" si="205"/>
        <v>ADT</v>
      </c>
      <c r="N13158" s="102">
        <f>WEEKDAY([2]!Table1[[#This Row],[Travel Date]],2)</f>
        <v>6</v>
      </c>
      <c r="P13158" s="102">
        <v>1</v>
      </c>
    </row>
    <row r="13159" spans="2:16" x14ac:dyDescent="0.25">
      <c r="B13159" s="103"/>
      <c r="C13159" s="103"/>
      <c r="L13159" s="102" t="str">
        <f>[2]!Table1[[#This Row],[Orgn]]&amp;"-"&amp;[2]!Table1[[#This Row],[Dest]]</f>
        <v>BRI-SSH</v>
      </c>
      <c r="M13159" s="102" t="str">
        <f t="shared" si="205"/>
        <v>ADT</v>
      </c>
      <c r="N13159" s="102">
        <f>WEEKDAY([2]!Table1[[#This Row],[Travel Date]],2)</f>
        <v>6</v>
      </c>
      <c r="P13159" s="102">
        <v>1</v>
      </c>
    </row>
    <row r="13160" spans="2:16" x14ac:dyDescent="0.25">
      <c r="B13160" s="103"/>
      <c r="C13160" s="103"/>
      <c r="L13160" s="102" t="str">
        <f>[2]!Table1[[#This Row],[Orgn]]&amp;"-"&amp;[2]!Table1[[#This Row],[Dest]]</f>
        <v>BRI-SSH</v>
      </c>
      <c r="M13160" s="102" t="str">
        <f t="shared" si="205"/>
        <v>ADT</v>
      </c>
      <c r="N13160" s="102">
        <f>WEEKDAY([2]!Table1[[#This Row],[Travel Date]],2)</f>
        <v>6</v>
      </c>
      <c r="P13160" s="102">
        <v>1</v>
      </c>
    </row>
    <row r="13161" spans="2:16" x14ac:dyDescent="0.25">
      <c r="B13161" s="103"/>
      <c r="C13161" s="103"/>
      <c r="L13161" s="102" t="str">
        <f>[2]!Table1[[#This Row],[Orgn]]&amp;"-"&amp;[2]!Table1[[#This Row],[Dest]]</f>
        <v>BRI-SSH</v>
      </c>
      <c r="M13161" s="102" t="str">
        <f t="shared" si="205"/>
        <v>ADT</v>
      </c>
      <c r="N13161" s="102">
        <f>WEEKDAY([2]!Table1[[#This Row],[Travel Date]],2)</f>
        <v>6</v>
      </c>
      <c r="P13161" s="102">
        <v>1</v>
      </c>
    </row>
    <row r="13162" spans="2:16" x14ac:dyDescent="0.25">
      <c r="B13162" s="103"/>
      <c r="C13162" s="103"/>
      <c r="L13162" s="102" t="str">
        <f>[2]!Table1[[#This Row],[Orgn]]&amp;"-"&amp;[2]!Table1[[#This Row],[Dest]]</f>
        <v>BRI-SSH</v>
      </c>
      <c r="M13162" s="102" t="str">
        <f t="shared" si="205"/>
        <v>ADT</v>
      </c>
      <c r="N13162" s="102">
        <f>WEEKDAY([2]!Table1[[#This Row],[Travel Date]],2)</f>
        <v>6</v>
      </c>
      <c r="P13162" s="102">
        <v>1</v>
      </c>
    </row>
    <row r="13163" spans="2:16" x14ac:dyDescent="0.25">
      <c r="B13163" s="103"/>
      <c r="C13163" s="103"/>
      <c r="L13163" s="102" t="str">
        <f>[2]!Table1[[#This Row],[Orgn]]&amp;"-"&amp;[2]!Table1[[#This Row],[Dest]]</f>
        <v>BRI-SSH</v>
      </c>
      <c r="M13163" s="102" t="str">
        <f t="shared" si="205"/>
        <v>ADT</v>
      </c>
      <c r="N13163" s="102">
        <f>WEEKDAY([2]!Table1[[#This Row],[Travel Date]],2)</f>
        <v>6</v>
      </c>
      <c r="P13163" s="102">
        <v>1</v>
      </c>
    </row>
    <row r="13164" spans="2:16" x14ac:dyDescent="0.25">
      <c r="B13164" s="103"/>
      <c r="C13164" s="103"/>
      <c r="L13164" s="102" t="str">
        <f>[2]!Table1[[#This Row],[Orgn]]&amp;"-"&amp;[2]!Table1[[#This Row],[Dest]]</f>
        <v>BRI-SSH</v>
      </c>
      <c r="M13164" s="102" t="str">
        <f t="shared" si="205"/>
        <v>ADT</v>
      </c>
      <c r="N13164" s="102">
        <f>WEEKDAY([2]!Table1[[#This Row],[Travel Date]],2)</f>
        <v>6</v>
      </c>
      <c r="P13164" s="102">
        <v>1</v>
      </c>
    </row>
    <row r="13165" spans="2:16" x14ac:dyDescent="0.25">
      <c r="B13165" s="103"/>
      <c r="C13165" s="103"/>
      <c r="L13165" s="102" t="str">
        <f>[2]!Table1[[#This Row],[Orgn]]&amp;"-"&amp;[2]!Table1[[#This Row],[Dest]]</f>
        <v>BRI-SSH</v>
      </c>
      <c r="M13165" s="102" t="str">
        <f t="shared" si="205"/>
        <v>ADT</v>
      </c>
      <c r="N13165" s="102">
        <f>WEEKDAY([2]!Table1[[#This Row],[Travel Date]],2)</f>
        <v>6</v>
      </c>
      <c r="P13165" s="102">
        <v>1</v>
      </c>
    </row>
    <row r="13166" spans="2:16" x14ac:dyDescent="0.25">
      <c r="B13166" s="103"/>
      <c r="C13166" s="103"/>
      <c r="L13166" s="102" t="str">
        <f>[2]!Table1[[#This Row],[Orgn]]&amp;"-"&amp;[2]!Table1[[#This Row],[Dest]]</f>
        <v>BRI-SSH</v>
      </c>
      <c r="M13166" s="102" t="str">
        <f t="shared" si="205"/>
        <v>ADT</v>
      </c>
      <c r="N13166" s="102">
        <f>WEEKDAY([2]!Table1[[#This Row],[Travel Date]],2)</f>
        <v>6</v>
      </c>
      <c r="P13166" s="102">
        <v>1</v>
      </c>
    </row>
    <row r="13167" spans="2:16" x14ac:dyDescent="0.25">
      <c r="B13167" s="103"/>
      <c r="C13167" s="103"/>
      <c r="L13167" s="102" t="str">
        <f>[2]!Table1[[#This Row],[Orgn]]&amp;"-"&amp;[2]!Table1[[#This Row],[Dest]]</f>
        <v>BRI-SSH</v>
      </c>
      <c r="M13167" s="102" t="str">
        <f t="shared" si="205"/>
        <v>ADT</v>
      </c>
      <c r="N13167" s="102">
        <f>WEEKDAY([2]!Table1[[#This Row],[Travel Date]],2)</f>
        <v>6</v>
      </c>
      <c r="P13167" s="102">
        <v>1</v>
      </c>
    </row>
    <row r="13168" spans="2:16" x14ac:dyDescent="0.25">
      <c r="B13168" s="103"/>
      <c r="C13168" s="103"/>
      <c r="L13168" s="102" t="str">
        <f>[2]!Table1[[#This Row],[Orgn]]&amp;"-"&amp;[2]!Table1[[#This Row],[Dest]]</f>
        <v>BRI-SSH</v>
      </c>
      <c r="M13168" s="102" t="str">
        <f t="shared" si="205"/>
        <v>ADT</v>
      </c>
      <c r="N13168" s="102">
        <f>WEEKDAY([2]!Table1[[#This Row],[Travel Date]],2)</f>
        <v>6</v>
      </c>
      <c r="P13168" s="102">
        <v>1</v>
      </c>
    </row>
    <row r="13169" spans="2:16" x14ac:dyDescent="0.25">
      <c r="B13169" s="103"/>
      <c r="C13169" s="103"/>
      <c r="L13169" s="102" t="str">
        <f>[2]!Table1[[#This Row],[Orgn]]&amp;"-"&amp;[2]!Table1[[#This Row],[Dest]]</f>
        <v>BRI-SSH</v>
      </c>
      <c r="M13169" s="102" t="str">
        <f t="shared" si="205"/>
        <v>ADT</v>
      </c>
      <c r="N13169" s="102">
        <f>WEEKDAY([2]!Table1[[#This Row],[Travel Date]],2)</f>
        <v>6</v>
      </c>
      <c r="P13169" s="102">
        <v>1</v>
      </c>
    </row>
    <row r="13170" spans="2:16" x14ac:dyDescent="0.25">
      <c r="B13170" s="103"/>
      <c r="C13170" s="103"/>
      <c r="L13170" s="102" t="str">
        <f>[2]!Table1[[#This Row],[Orgn]]&amp;"-"&amp;[2]!Table1[[#This Row],[Dest]]</f>
        <v>BRI-SSH</v>
      </c>
      <c r="M13170" s="102" t="str">
        <f t="shared" si="205"/>
        <v>ADT</v>
      </c>
      <c r="N13170" s="102">
        <f>WEEKDAY([2]!Table1[[#This Row],[Travel Date]],2)</f>
        <v>6</v>
      </c>
      <c r="P13170" s="102">
        <v>1</v>
      </c>
    </row>
    <row r="13171" spans="2:16" x14ac:dyDescent="0.25">
      <c r="B13171" s="103"/>
      <c r="C13171" s="103"/>
      <c r="L13171" s="102" t="str">
        <f>[2]!Table1[[#This Row],[Orgn]]&amp;"-"&amp;[2]!Table1[[#This Row],[Dest]]</f>
        <v>BRI-SSH</v>
      </c>
      <c r="M13171" s="102" t="str">
        <f t="shared" si="205"/>
        <v>ADT</v>
      </c>
      <c r="N13171" s="102">
        <f>WEEKDAY([2]!Table1[[#This Row],[Travel Date]],2)</f>
        <v>6</v>
      </c>
      <c r="P13171" s="102">
        <v>1</v>
      </c>
    </row>
    <row r="13172" spans="2:16" x14ac:dyDescent="0.25">
      <c r="B13172" s="103"/>
      <c r="C13172" s="103"/>
      <c r="L13172" s="102" t="str">
        <f>[2]!Table1[[#This Row],[Orgn]]&amp;"-"&amp;[2]!Table1[[#This Row],[Dest]]</f>
        <v>BRI-SSH</v>
      </c>
      <c r="M13172" s="102" t="str">
        <f t="shared" si="205"/>
        <v>ADT</v>
      </c>
      <c r="N13172" s="102">
        <f>WEEKDAY([2]!Table1[[#This Row],[Travel Date]],2)</f>
        <v>6</v>
      </c>
      <c r="P13172" s="102">
        <v>1</v>
      </c>
    </row>
    <row r="13173" spans="2:16" x14ac:dyDescent="0.25">
      <c r="B13173" s="103"/>
      <c r="C13173" s="103"/>
      <c r="L13173" s="102" t="str">
        <f>[2]!Table1[[#This Row],[Orgn]]&amp;"-"&amp;[2]!Table1[[#This Row],[Dest]]</f>
        <v>BRI-SSH</v>
      </c>
      <c r="M13173" s="102" t="str">
        <f t="shared" si="205"/>
        <v>ADT</v>
      </c>
      <c r="N13173" s="102">
        <f>WEEKDAY([2]!Table1[[#This Row],[Travel Date]],2)</f>
        <v>6</v>
      </c>
      <c r="P13173" s="102">
        <v>1</v>
      </c>
    </row>
    <row r="13174" spans="2:16" x14ac:dyDescent="0.25">
      <c r="B13174" s="103"/>
      <c r="C13174" s="103"/>
      <c r="L13174" s="102" t="str">
        <f>[2]!Table1[[#This Row],[Orgn]]&amp;"-"&amp;[2]!Table1[[#This Row],[Dest]]</f>
        <v>BRI-SSH</v>
      </c>
      <c r="M13174" s="102" t="str">
        <f t="shared" si="205"/>
        <v>ADT</v>
      </c>
      <c r="N13174" s="102">
        <f>WEEKDAY([2]!Table1[[#This Row],[Travel Date]],2)</f>
        <v>6</v>
      </c>
      <c r="P13174" s="102">
        <v>1</v>
      </c>
    </row>
    <row r="13175" spans="2:16" x14ac:dyDescent="0.25">
      <c r="B13175" s="103"/>
      <c r="C13175" s="103"/>
      <c r="L13175" s="102" t="str">
        <f>[2]!Table1[[#This Row],[Orgn]]&amp;"-"&amp;[2]!Table1[[#This Row],[Dest]]</f>
        <v>BRI-SSH</v>
      </c>
      <c r="M13175" s="102" t="str">
        <f t="shared" si="205"/>
        <v>ADT</v>
      </c>
      <c r="N13175" s="102">
        <f>WEEKDAY([2]!Table1[[#This Row],[Travel Date]],2)</f>
        <v>6</v>
      </c>
      <c r="P13175" s="102">
        <v>1</v>
      </c>
    </row>
    <row r="13176" spans="2:16" x14ac:dyDescent="0.25">
      <c r="B13176" s="103"/>
      <c r="C13176" s="103"/>
      <c r="L13176" s="102" t="str">
        <f>[2]!Table1[[#This Row],[Orgn]]&amp;"-"&amp;[2]!Table1[[#This Row],[Dest]]</f>
        <v>BRI-SSH</v>
      </c>
      <c r="M13176" s="102" t="str">
        <f t="shared" si="205"/>
        <v>ADT</v>
      </c>
      <c r="N13176" s="102">
        <f>WEEKDAY([2]!Table1[[#This Row],[Travel Date]],2)</f>
        <v>6</v>
      </c>
      <c r="P13176" s="102">
        <v>1</v>
      </c>
    </row>
    <row r="13177" spans="2:16" x14ac:dyDescent="0.25">
      <c r="B13177" s="103"/>
      <c r="C13177" s="103"/>
      <c r="L13177" s="102" t="str">
        <f>[2]!Table1[[#This Row],[Orgn]]&amp;"-"&amp;[2]!Table1[[#This Row],[Dest]]</f>
        <v>BRI-SSH</v>
      </c>
      <c r="M13177" s="102" t="str">
        <f t="shared" si="205"/>
        <v>ADT</v>
      </c>
      <c r="N13177" s="102">
        <f>WEEKDAY([2]!Table1[[#This Row],[Travel Date]],2)</f>
        <v>6</v>
      </c>
      <c r="P13177" s="102">
        <v>1</v>
      </c>
    </row>
    <row r="13178" spans="2:16" x14ac:dyDescent="0.25">
      <c r="B13178" s="103"/>
      <c r="C13178" s="103"/>
      <c r="L13178" s="102" t="str">
        <f>[2]!Table1[[#This Row],[Orgn]]&amp;"-"&amp;[2]!Table1[[#This Row],[Dest]]</f>
        <v>BRI-SSH</v>
      </c>
      <c r="M13178" s="102" t="str">
        <f t="shared" si="205"/>
        <v>ADT</v>
      </c>
      <c r="N13178" s="102">
        <f>WEEKDAY([2]!Table1[[#This Row],[Travel Date]],2)</f>
        <v>6</v>
      </c>
      <c r="P13178" s="102">
        <v>1</v>
      </c>
    </row>
    <row r="13179" spans="2:16" x14ac:dyDescent="0.25">
      <c r="B13179" s="103"/>
      <c r="C13179" s="103"/>
      <c r="L13179" s="102" t="str">
        <f>[2]!Table1[[#This Row],[Orgn]]&amp;"-"&amp;[2]!Table1[[#This Row],[Dest]]</f>
        <v>BRI-SSH</v>
      </c>
      <c r="M13179" s="102" t="str">
        <f t="shared" si="205"/>
        <v>ADT</v>
      </c>
      <c r="N13179" s="102">
        <f>WEEKDAY([2]!Table1[[#This Row],[Travel Date]],2)</f>
        <v>6</v>
      </c>
      <c r="P13179" s="102">
        <v>1</v>
      </c>
    </row>
    <row r="13180" spans="2:16" x14ac:dyDescent="0.25">
      <c r="B13180" s="103"/>
      <c r="C13180" s="103"/>
      <c r="L13180" s="102" t="str">
        <f>[2]!Table1[[#This Row],[Orgn]]&amp;"-"&amp;[2]!Table1[[#This Row],[Dest]]</f>
        <v>BRI-SSH</v>
      </c>
      <c r="M13180" s="102" t="str">
        <f t="shared" si="205"/>
        <v>ADT</v>
      </c>
      <c r="N13180" s="102">
        <f>WEEKDAY([2]!Table1[[#This Row],[Travel Date]],2)</f>
        <v>6</v>
      </c>
      <c r="P13180" s="102">
        <v>1</v>
      </c>
    </row>
    <row r="13181" spans="2:16" x14ac:dyDescent="0.25">
      <c r="B13181" s="103"/>
      <c r="C13181" s="103"/>
      <c r="L13181" s="102" t="str">
        <f>[2]!Table1[[#This Row],[Orgn]]&amp;"-"&amp;[2]!Table1[[#This Row],[Dest]]</f>
        <v>BRI-SSH</v>
      </c>
      <c r="M13181" s="102" t="str">
        <f t="shared" si="205"/>
        <v>ADT</v>
      </c>
      <c r="N13181" s="102">
        <f>WEEKDAY([2]!Table1[[#This Row],[Travel Date]],2)</f>
        <v>6</v>
      </c>
      <c r="P13181" s="102">
        <v>1</v>
      </c>
    </row>
    <row r="13182" spans="2:16" x14ac:dyDescent="0.25">
      <c r="B13182" s="103"/>
      <c r="C13182" s="103"/>
      <c r="L13182" s="102" t="str">
        <f>[2]!Table1[[#This Row],[Orgn]]&amp;"-"&amp;[2]!Table1[[#This Row],[Dest]]</f>
        <v>BRI-SSH</v>
      </c>
      <c r="M13182" s="102" t="str">
        <f t="shared" si="205"/>
        <v>ADT</v>
      </c>
      <c r="N13182" s="102">
        <f>WEEKDAY([2]!Table1[[#This Row],[Travel Date]],2)</f>
        <v>6</v>
      </c>
      <c r="P13182" s="102">
        <v>1</v>
      </c>
    </row>
    <row r="13183" spans="2:16" x14ac:dyDescent="0.25">
      <c r="B13183" s="103"/>
      <c r="C13183" s="103"/>
      <c r="L13183" s="102" t="str">
        <f>[2]!Table1[[#This Row],[Orgn]]&amp;"-"&amp;[2]!Table1[[#This Row],[Dest]]</f>
        <v>BRI-SSH</v>
      </c>
      <c r="M13183" s="102" t="str">
        <f t="shared" si="205"/>
        <v>ADT</v>
      </c>
      <c r="N13183" s="102">
        <f>WEEKDAY([2]!Table1[[#This Row],[Travel Date]],2)</f>
        <v>6</v>
      </c>
      <c r="P13183" s="102">
        <v>1</v>
      </c>
    </row>
    <row r="13184" spans="2:16" x14ac:dyDescent="0.25">
      <c r="B13184" s="103"/>
      <c r="C13184" s="103"/>
      <c r="L13184" s="102" t="str">
        <f>[2]!Table1[[#This Row],[Orgn]]&amp;"-"&amp;[2]!Table1[[#This Row],[Dest]]</f>
        <v>BRI-SSH</v>
      </c>
      <c r="M13184" s="102" t="str">
        <f t="shared" si="205"/>
        <v>ADT</v>
      </c>
      <c r="N13184" s="102">
        <f>WEEKDAY([2]!Table1[[#This Row],[Travel Date]],2)</f>
        <v>6</v>
      </c>
      <c r="P13184" s="102">
        <v>1</v>
      </c>
    </row>
    <row r="13185" spans="2:16" x14ac:dyDescent="0.25">
      <c r="B13185" s="103"/>
      <c r="C13185" s="103"/>
      <c r="L13185" s="102" t="str">
        <f>[2]!Table1[[#This Row],[Orgn]]&amp;"-"&amp;[2]!Table1[[#This Row],[Dest]]</f>
        <v>BRI-SSH</v>
      </c>
      <c r="M13185" s="102" t="str">
        <f t="shared" si="205"/>
        <v>ADT</v>
      </c>
      <c r="N13185" s="102">
        <f>WEEKDAY([2]!Table1[[#This Row],[Travel Date]],2)</f>
        <v>6</v>
      </c>
      <c r="P13185" s="102">
        <v>1</v>
      </c>
    </row>
    <row r="13186" spans="2:16" x14ac:dyDescent="0.25">
      <c r="B13186" s="103"/>
      <c r="C13186" s="103"/>
      <c r="L13186" s="102" t="str">
        <f>[2]!Table1[[#This Row],[Orgn]]&amp;"-"&amp;[2]!Table1[[#This Row],[Dest]]</f>
        <v>BRI-SSH</v>
      </c>
      <c r="M13186" s="102" t="str">
        <f t="shared" ref="M13186:M13249" si="206">IF(TRIM(C13186)="INF", "INF", IF(TRIM(C13186)="CHD", "CHD", "ADT"))</f>
        <v>ADT</v>
      </c>
      <c r="N13186" s="102">
        <f>WEEKDAY([2]!Table1[[#This Row],[Travel Date]],2)</f>
        <v>6</v>
      </c>
      <c r="P13186" s="102">
        <v>1</v>
      </c>
    </row>
    <row r="13187" spans="2:16" x14ac:dyDescent="0.25">
      <c r="B13187" s="103"/>
      <c r="C13187" s="103"/>
      <c r="L13187" s="102" t="str">
        <f>[2]!Table1[[#This Row],[Orgn]]&amp;"-"&amp;[2]!Table1[[#This Row],[Dest]]</f>
        <v>BRI-SSH</v>
      </c>
      <c r="M13187" s="102" t="str">
        <f t="shared" si="206"/>
        <v>ADT</v>
      </c>
      <c r="N13187" s="102">
        <f>WEEKDAY([2]!Table1[[#This Row],[Travel Date]],2)</f>
        <v>6</v>
      </c>
      <c r="P13187" s="102">
        <v>1</v>
      </c>
    </row>
    <row r="13188" spans="2:16" x14ac:dyDescent="0.25">
      <c r="B13188" s="103"/>
      <c r="C13188" s="103"/>
      <c r="L13188" s="102" t="str">
        <f>[2]!Table1[[#This Row],[Orgn]]&amp;"-"&amp;[2]!Table1[[#This Row],[Dest]]</f>
        <v>BRI-SSH</v>
      </c>
      <c r="M13188" s="102" t="str">
        <f t="shared" si="206"/>
        <v>ADT</v>
      </c>
      <c r="N13188" s="102">
        <f>WEEKDAY([2]!Table1[[#This Row],[Travel Date]],2)</f>
        <v>6</v>
      </c>
      <c r="P13188" s="102">
        <v>1</v>
      </c>
    </row>
    <row r="13189" spans="2:16" x14ac:dyDescent="0.25">
      <c r="B13189" s="103"/>
      <c r="C13189" s="103"/>
      <c r="L13189" s="102" t="str">
        <f>[2]!Table1[[#This Row],[Orgn]]&amp;"-"&amp;[2]!Table1[[#This Row],[Dest]]</f>
        <v>BRI-SSH</v>
      </c>
      <c r="M13189" s="102" t="str">
        <f t="shared" si="206"/>
        <v>ADT</v>
      </c>
      <c r="N13189" s="102">
        <f>WEEKDAY([2]!Table1[[#This Row],[Travel Date]],2)</f>
        <v>6</v>
      </c>
      <c r="P13189" s="102">
        <v>1</v>
      </c>
    </row>
    <row r="13190" spans="2:16" x14ac:dyDescent="0.25">
      <c r="B13190" s="103"/>
      <c r="C13190" s="103"/>
      <c r="L13190" s="102" t="str">
        <f>[2]!Table1[[#This Row],[Orgn]]&amp;"-"&amp;[2]!Table1[[#This Row],[Dest]]</f>
        <v>BRI-SSH</v>
      </c>
      <c r="M13190" s="102" t="str">
        <f t="shared" si="206"/>
        <v>ADT</v>
      </c>
      <c r="N13190" s="102">
        <f>WEEKDAY([2]!Table1[[#This Row],[Travel Date]],2)</f>
        <v>6</v>
      </c>
      <c r="P13190" s="102">
        <v>1</v>
      </c>
    </row>
    <row r="13191" spans="2:16" x14ac:dyDescent="0.25">
      <c r="B13191" s="103"/>
      <c r="C13191" s="103"/>
      <c r="L13191" s="102" t="str">
        <f>[2]!Table1[[#This Row],[Orgn]]&amp;"-"&amp;[2]!Table1[[#This Row],[Dest]]</f>
        <v>BRI-SSH</v>
      </c>
      <c r="M13191" s="102" t="str">
        <f t="shared" si="206"/>
        <v>ADT</v>
      </c>
      <c r="N13191" s="102">
        <f>WEEKDAY([2]!Table1[[#This Row],[Travel Date]],2)</f>
        <v>6</v>
      </c>
      <c r="P13191" s="102">
        <v>1</v>
      </c>
    </row>
    <row r="13192" spans="2:16" x14ac:dyDescent="0.25">
      <c r="B13192" s="103"/>
      <c r="C13192" s="103"/>
      <c r="L13192" s="102" t="str">
        <f>[2]!Table1[[#This Row],[Orgn]]&amp;"-"&amp;[2]!Table1[[#This Row],[Dest]]</f>
        <v>BRI-SSH</v>
      </c>
      <c r="M13192" s="102" t="str">
        <f t="shared" si="206"/>
        <v>ADT</v>
      </c>
      <c r="N13192" s="102">
        <f>WEEKDAY([2]!Table1[[#This Row],[Travel Date]],2)</f>
        <v>6</v>
      </c>
      <c r="P13192" s="102">
        <v>1</v>
      </c>
    </row>
    <row r="13193" spans="2:16" x14ac:dyDescent="0.25">
      <c r="B13193" s="103"/>
      <c r="C13193" s="103"/>
      <c r="L13193" s="102" t="str">
        <f>[2]!Table1[[#This Row],[Orgn]]&amp;"-"&amp;[2]!Table1[[#This Row],[Dest]]</f>
        <v>BRI-SSH</v>
      </c>
      <c r="M13193" s="102" t="str">
        <f t="shared" si="206"/>
        <v>ADT</v>
      </c>
      <c r="N13193" s="102">
        <f>WEEKDAY([2]!Table1[[#This Row],[Travel Date]],2)</f>
        <v>6</v>
      </c>
      <c r="P13193" s="102">
        <v>1</v>
      </c>
    </row>
    <row r="13194" spans="2:16" x14ac:dyDescent="0.25">
      <c r="B13194" s="103"/>
      <c r="C13194" s="103"/>
      <c r="L13194" s="102" t="str">
        <f>[2]!Table1[[#This Row],[Orgn]]&amp;"-"&amp;[2]!Table1[[#This Row],[Dest]]</f>
        <v>BRI-SSH</v>
      </c>
      <c r="M13194" s="102" t="str">
        <f t="shared" si="206"/>
        <v>ADT</v>
      </c>
      <c r="N13194" s="102">
        <f>WEEKDAY([2]!Table1[[#This Row],[Travel Date]],2)</f>
        <v>6</v>
      </c>
      <c r="P13194" s="102">
        <v>1</v>
      </c>
    </row>
    <row r="13195" spans="2:16" x14ac:dyDescent="0.25">
      <c r="B13195" s="103"/>
      <c r="C13195" s="103"/>
      <c r="L13195" s="102" t="str">
        <f>[2]!Table1[[#This Row],[Orgn]]&amp;"-"&amp;[2]!Table1[[#This Row],[Dest]]</f>
        <v>BRI-SSH</v>
      </c>
      <c r="M13195" s="102" t="str">
        <f t="shared" si="206"/>
        <v>ADT</v>
      </c>
      <c r="N13195" s="102">
        <f>WEEKDAY([2]!Table1[[#This Row],[Travel Date]],2)</f>
        <v>6</v>
      </c>
      <c r="P13195" s="102">
        <v>1</v>
      </c>
    </row>
    <row r="13196" spans="2:16" x14ac:dyDescent="0.25">
      <c r="B13196" s="103"/>
      <c r="C13196" s="103"/>
      <c r="L13196" s="102" t="str">
        <f>[2]!Table1[[#This Row],[Orgn]]&amp;"-"&amp;[2]!Table1[[#This Row],[Dest]]</f>
        <v>BRI-SSH</v>
      </c>
      <c r="M13196" s="102" t="str">
        <f t="shared" si="206"/>
        <v>ADT</v>
      </c>
      <c r="N13196" s="102">
        <f>WEEKDAY([2]!Table1[[#This Row],[Travel Date]],2)</f>
        <v>6</v>
      </c>
      <c r="P13196" s="102">
        <v>1</v>
      </c>
    </row>
    <row r="13197" spans="2:16" x14ac:dyDescent="0.25">
      <c r="B13197" s="103"/>
      <c r="C13197" s="103"/>
      <c r="L13197" s="102" t="str">
        <f>[2]!Table1[[#This Row],[Orgn]]&amp;"-"&amp;[2]!Table1[[#This Row],[Dest]]</f>
        <v>BRI-SSH</v>
      </c>
      <c r="M13197" s="102" t="str">
        <f t="shared" si="206"/>
        <v>ADT</v>
      </c>
      <c r="N13197" s="102">
        <f>WEEKDAY([2]!Table1[[#This Row],[Travel Date]],2)</f>
        <v>6</v>
      </c>
      <c r="P13197" s="102">
        <v>1</v>
      </c>
    </row>
    <row r="13198" spans="2:16" x14ac:dyDescent="0.25">
      <c r="B13198" s="103"/>
      <c r="C13198" s="103"/>
      <c r="L13198" s="102" t="str">
        <f>[2]!Table1[[#This Row],[Orgn]]&amp;"-"&amp;[2]!Table1[[#This Row],[Dest]]</f>
        <v>BRI-SSH</v>
      </c>
      <c r="M13198" s="102" t="str">
        <f t="shared" si="206"/>
        <v>ADT</v>
      </c>
      <c r="N13198" s="102">
        <f>WEEKDAY([2]!Table1[[#This Row],[Travel Date]],2)</f>
        <v>6</v>
      </c>
      <c r="P13198" s="102">
        <v>1</v>
      </c>
    </row>
    <row r="13199" spans="2:16" x14ac:dyDescent="0.25">
      <c r="B13199" s="103"/>
      <c r="C13199" s="103"/>
      <c r="L13199" s="102" t="str">
        <f>[2]!Table1[[#This Row],[Orgn]]&amp;"-"&amp;[2]!Table1[[#This Row],[Dest]]</f>
        <v>BRI-SSH</v>
      </c>
      <c r="M13199" s="102" t="str">
        <f t="shared" si="206"/>
        <v>ADT</v>
      </c>
      <c r="N13199" s="102">
        <f>WEEKDAY([2]!Table1[[#This Row],[Travel Date]],2)</f>
        <v>6</v>
      </c>
      <c r="P13199" s="102">
        <v>1</v>
      </c>
    </row>
    <row r="13200" spans="2:16" x14ac:dyDescent="0.25">
      <c r="B13200" s="103"/>
      <c r="C13200" s="103"/>
      <c r="L13200" s="102" t="str">
        <f>[2]!Table1[[#This Row],[Orgn]]&amp;"-"&amp;[2]!Table1[[#This Row],[Dest]]</f>
        <v>BRI-SSH</v>
      </c>
      <c r="M13200" s="102" t="str">
        <f t="shared" si="206"/>
        <v>ADT</v>
      </c>
      <c r="N13200" s="102">
        <f>WEEKDAY([2]!Table1[[#This Row],[Travel Date]],2)</f>
        <v>6</v>
      </c>
      <c r="P13200" s="102">
        <v>1</v>
      </c>
    </row>
    <row r="13201" spans="2:16" x14ac:dyDescent="0.25">
      <c r="B13201" s="103"/>
      <c r="C13201" s="103"/>
      <c r="L13201" s="102" t="str">
        <f>[2]!Table1[[#This Row],[Orgn]]&amp;"-"&amp;[2]!Table1[[#This Row],[Dest]]</f>
        <v>BRI-SSH</v>
      </c>
      <c r="M13201" s="102" t="str">
        <f t="shared" si="206"/>
        <v>ADT</v>
      </c>
      <c r="N13201" s="102">
        <f>WEEKDAY([2]!Table1[[#This Row],[Travel Date]],2)</f>
        <v>6</v>
      </c>
      <c r="P13201" s="102">
        <v>1</v>
      </c>
    </row>
    <row r="13202" spans="2:16" x14ac:dyDescent="0.25">
      <c r="B13202" s="103"/>
      <c r="C13202" s="103"/>
      <c r="L13202" s="102" t="str">
        <f>[2]!Table1[[#This Row],[Orgn]]&amp;"-"&amp;[2]!Table1[[#This Row],[Dest]]</f>
        <v>BRI-SSH</v>
      </c>
      <c r="M13202" s="102" t="str">
        <f t="shared" si="206"/>
        <v>ADT</v>
      </c>
      <c r="N13202" s="102">
        <f>WEEKDAY([2]!Table1[[#This Row],[Travel Date]],2)</f>
        <v>6</v>
      </c>
      <c r="P13202" s="102">
        <v>1</v>
      </c>
    </row>
    <row r="13203" spans="2:16" x14ac:dyDescent="0.25">
      <c r="B13203" s="103"/>
      <c r="C13203" s="103"/>
      <c r="L13203" s="102" t="str">
        <f>[2]!Table1[[#This Row],[Orgn]]&amp;"-"&amp;[2]!Table1[[#This Row],[Dest]]</f>
        <v>BRI-SSH</v>
      </c>
      <c r="M13203" s="102" t="str">
        <f t="shared" si="206"/>
        <v>ADT</v>
      </c>
      <c r="N13203" s="102">
        <f>WEEKDAY([2]!Table1[[#This Row],[Travel Date]],2)</f>
        <v>6</v>
      </c>
      <c r="P13203" s="102">
        <v>1</v>
      </c>
    </row>
    <row r="13204" spans="2:16" x14ac:dyDescent="0.25">
      <c r="B13204" s="103"/>
      <c r="C13204" s="103"/>
      <c r="L13204" s="102" t="str">
        <f>[2]!Table1[[#This Row],[Orgn]]&amp;"-"&amp;[2]!Table1[[#This Row],[Dest]]</f>
        <v>BRI-SSH</v>
      </c>
      <c r="M13204" s="102" t="str">
        <f t="shared" si="206"/>
        <v>ADT</v>
      </c>
      <c r="N13204" s="102">
        <f>WEEKDAY([2]!Table1[[#This Row],[Travel Date]],2)</f>
        <v>6</v>
      </c>
      <c r="P13204" s="102">
        <v>1</v>
      </c>
    </row>
    <row r="13205" spans="2:16" x14ac:dyDescent="0.25">
      <c r="B13205" s="103"/>
      <c r="C13205" s="103"/>
      <c r="L13205" s="102" t="str">
        <f>[2]!Table1[[#This Row],[Orgn]]&amp;"-"&amp;[2]!Table1[[#This Row],[Dest]]</f>
        <v>BRI-SSH</v>
      </c>
      <c r="M13205" s="102" t="str">
        <f t="shared" si="206"/>
        <v>ADT</v>
      </c>
      <c r="N13205" s="102">
        <f>WEEKDAY([2]!Table1[[#This Row],[Travel Date]],2)</f>
        <v>6</v>
      </c>
      <c r="P13205" s="102">
        <v>1</v>
      </c>
    </row>
    <row r="13206" spans="2:16" x14ac:dyDescent="0.25">
      <c r="B13206" s="103"/>
      <c r="C13206" s="103"/>
      <c r="L13206" s="102" t="str">
        <f>[2]!Table1[[#This Row],[Orgn]]&amp;"-"&amp;[2]!Table1[[#This Row],[Dest]]</f>
        <v>BRI-SSH</v>
      </c>
      <c r="M13206" s="102" t="str">
        <f t="shared" si="206"/>
        <v>ADT</v>
      </c>
      <c r="N13206" s="102">
        <f>WEEKDAY([2]!Table1[[#This Row],[Travel Date]],2)</f>
        <v>6</v>
      </c>
      <c r="P13206" s="102">
        <v>1</v>
      </c>
    </row>
    <row r="13207" spans="2:16" x14ac:dyDescent="0.25">
      <c r="B13207" s="103"/>
      <c r="C13207" s="103"/>
      <c r="L13207" s="102" t="str">
        <f>[2]!Table1[[#This Row],[Orgn]]&amp;"-"&amp;[2]!Table1[[#This Row],[Dest]]</f>
        <v>BRI-SSH</v>
      </c>
      <c r="M13207" s="102" t="str">
        <f t="shared" si="206"/>
        <v>ADT</v>
      </c>
      <c r="N13207" s="102">
        <f>WEEKDAY([2]!Table1[[#This Row],[Travel Date]],2)</f>
        <v>6</v>
      </c>
      <c r="P13207" s="102">
        <v>1</v>
      </c>
    </row>
    <row r="13208" spans="2:16" x14ac:dyDescent="0.25">
      <c r="B13208" s="103"/>
      <c r="C13208" s="103"/>
      <c r="L13208" s="102" t="str">
        <f>[2]!Table1[[#This Row],[Orgn]]&amp;"-"&amp;[2]!Table1[[#This Row],[Dest]]</f>
        <v>BRI-SSH</v>
      </c>
      <c r="M13208" s="102" t="str">
        <f t="shared" si="206"/>
        <v>ADT</v>
      </c>
      <c r="N13208" s="102">
        <f>WEEKDAY([2]!Table1[[#This Row],[Travel Date]],2)</f>
        <v>6</v>
      </c>
      <c r="P13208" s="102">
        <v>1</v>
      </c>
    </row>
    <row r="13209" spans="2:16" x14ac:dyDescent="0.25">
      <c r="B13209" s="103"/>
      <c r="C13209" s="103"/>
      <c r="L13209" s="102" t="str">
        <f>[2]!Table1[[#This Row],[Orgn]]&amp;"-"&amp;[2]!Table1[[#This Row],[Dest]]</f>
        <v>BRI-SSH</v>
      </c>
      <c r="M13209" s="102" t="str">
        <f t="shared" si="206"/>
        <v>ADT</v>
      </c>
      <c r="N13209" s="102">
        <f>WEEKDAY([2]!Table1[[#This Row],[Travel Date]],2)</f>
        <v>6</v>
      </c>
      <c r="P13209" s="102">
        <v>1</v>
      </c>
    </row>
    <row r="13210" spans="2:16" x14ac:dyDescent="0.25">
      <c r="B13210" s="103"/>
      <c r="C13210" s="103"/>
      <c r="L13210" s="102" t="str">
        <f>[2]!Table1[[#This Row],[Orgn]]&amp;"-"&amp;[2]!Table1[[#This Row],[Dest]]</f>
        <v>BRI-SSH</v>
      </c>
      <c r="M13210" s="102" t="str">
        <f t="shared" si="206"/>
        <v>ADT</v>
      </c>
      <c r="N13210" s="102">
        <f>WEEKDAY([2]!Table1[[#This Row],[Travel Date]],2)</f>
        <v>6</v>
      </c>
      <c r="P13210" s="102">
        <v>1</v>
      </c>
    </row>
    <row r="13211" spans="2:16" x14ac:dyDescent="0.25">
      <c r="B13211" s="103"/>
      <c r="C13211" s="103"/>
      <c r="L13211" s="102" t="str">
        <f>[2]!Table1[[#This Row],[Orgn]]&amp;"-"&amp;[2]!Table1[[#This Row],[Dest]]</f>
        <v>BRI-SSH</v>
      </c>
      <c r="M13211" s="102" t="str">
        <f t="shared" si="206"/>
        <v>ADT</v>
      </c>
      <c r="N13211" s="102">
        <f>WEEKDAY([2]!Table1[[#This Row],[Travel Date]],2)</f>
        <v>6</v>
      </c>
      <c r="P13211" s="102">
        <v>1</v>
      </c>
    </row>
    <row r="13212" spans="2:16" x14ac:dyDescent="0.25">
      <c r="B13212" s="103"/>
      <c r="C13212" s="103"/>
      <c r="L13212" s="102" t="str">
        <f>[2]!Table1[[#This Row],[Orgn]]&amp;"-"&amp;[2]!Table1[[#This Row],[Dest]]</f>
        <v>BRI-SSH</v>
      </c>
      <c r="M13212" s="102" t="str">
        <f t="shared" si="206"/>
        <v>ADT</v>
      </c>
      <c r="N13212" s="102">
        <f>WEEKDAY([2]!Table1[[#This Row],[Travel Date]],2)</f>
        <v>6</v>
      </c>
      <c r="P13212" s="102">
        <v>1</v>
      </c>
    </row>
    <row r="13213" spans="2:16" x14ac:dyDescent="0.25">
      <c r="B13213" s="103"/>
      <c r="C13213" s="103"/>
      <c r="L13213" s="102" t="str">
        <f>[2]!Table1[[#This Row],[Orgn]]&amp;"-"&amp;[2]!Table1[[#This Row],[Dest]]</f>
        <v>BRI-SSH</v>
      </c>
      <c r="M13213" s="102" t="str">
        <f t="shared" si="206"/>
        <v>ADT</v>
      </c>
      <c r="N13213" s="102">
        <f>WEEKDAY([2]!Table1[[#This Row],[Travel Date]],2)</f>
        <v>6</v>
      </c>
      <c r="P13213" s="102">
        <v>1</v>
      </c>
    </row>
    <row r="13214" spans="2:16" x14ac:dyDescent="0.25">
      <c r="B13214" s="103"/>
      <c r="C13214" s="103"/>
      <c r="L13214" s="102" t="str">
        <f>[2]!Table1[[#This Row],[Orgn]]&amp;"-"&amp;[2]!Table1[[#This Row],[Dest]]</f>
        <v>BRI-SSH</v>
      </c>
      <c r="M13214" s="102" t="str">
        <f t="shared" si="206"/>
        <v>ADT</v>
      </c>
      <c r="N13214" s="102">
        <f>WEEKDAY([2]!Table1[[#This Row],[Travel Date]],2)</f>
        <v>6</v>
      </c>
      <c r="P13214" s="102">
        <v>1</v>
      </c>
    </row>
    <row r="13215" spans="2:16" x14ac:dyDescent="0.25">
      <c r="B13215" s="103"/>
      <c r="C13215" s="103"/>
      <c r="L13215" s="102" t="str">
        <f>[2]!Table1[[#This Row],[Orgn]]&amp;"-"&amp;[2]!Table1[[#This Row],[Dest]]</f>
        <v>BRI-SSH</v>
      </c>
      <c r="M13215" s="102" t="str">
        <f t="shared" si="206"/>
        <v>ADT</v>
      </c>
      <c r="N13215" s="102">
        <f>WEEKDAY([2]!Table1[[#This Row],[Travel Date]],2)</f>
        <v>6</v>
      </c>
      <c r="P13215" s="102">
        <v>1</v>
      </c>
    </row>
    <row r="13216" spans="2:16" x14ac:dyDescent="0.25">
      <c r="B13216" s="103"/>
      <c r="C13216" s="103"/>
      <c r="L13216" s="102" t="str">
        <f>[2]!Table1[[#This Row],[Orgn]]&amp;"-"&amp;[2]!Table1[[#This Row],[Dest]]</f>
        <v>BRI-SSH</v>
      </c>
      <c r="M13216" s="102" t="str">
        <f t="shared" si="206"/>
        <v>ADT</v>
      </c>
      <c r="N13216" s="102">
        <f>WEEKDAY([2]!Table1[[#This Row],[Travel Date]],2)</f>
        <v>6</v>
      </c>
      <c r="P13216" s="102">
        <v>1</v>
      </c>
    </row>
    <row r="13217" spans="2:16" x14ac:dyDescent="0.25">
      <c r="B13217" s="103"/>
      <c r="C13217" s="103"/>
      <c r="L13217" s="102" t="str">
        <f>[2]!Table1[[#This Row],[Orgn]]&amp;"-"&amp;[2]!Table1[[#This Row],[Dest]]</f>
        <v>BRI-SSH</v>
      </c>
      <c r="M13217" s="102" t="str">
        <f t="shared" si="206"/>
        <v>ADT</v>
      </c>
      <c r="N13217" s="102">
        <f>WEEKDAY([2]!Table1[[#This Row],[Travel Date]],2)</f>
        <v>6</v>
      </c>
      <c r="P13217" s="102">
        <v>1</v>
      </c>
    </row>
    <row r="13218" spans="2:16" x14ac:dyDescent="0.25">
      <c r="B13218" s="103"/>
      <c r="C13218" s="103"/>
      <c r="L13218" s="102" t="str">
        <f>[2]!Table1[[#This Row],[Orgn]]&amp;"-"&amp;[2]!Table1[[#This Row],[Dest]]</f>
        <v>BRI-SSH</v>
      </c>
      <c r="M13218" s="102" t="str">
        <f t="shared" si="206"/>
        <v>ADT</v>
      </c>
      <c r="N13218" s="102">
        <f>WEEKDAY([2]!Table1[[#This Row],[Travel Date]],2)</f>
        <v>6</v>
      </c>
      <c r="P13218" s="102">
        <v>1</v>
      </c>
    </row>
    <row r="13219" spans="2:16" x14ac:dyDescent="0.25">
      <c r="B13219" s="103"/>
      <c r="C13219" s="103"/>
      <c r="L13219" s="102" t="str">
        <f>[2]!Table1[[#This Row],[Orgn]]&amp;"-"&amp;[2]!Table1[[#This Row],[Dest]]</f>
        <v>BRI-SSH</v>
      </c>
      <c r="M13219" s="102" t="str">
        <f t="shared" si="206"/>
        <v>ADT</v>
      </c>
      <c r="N13219" s="102">
        <f>WEEKDAY([2]!Table1[[#This Row],[Travel Date]],2)</f>
        <v>6</v>
      </c>
      <c r="P13219" s="102">
        <v>1</v>
      </c>
    </row>
    <row r="13220" spans="2:16" x14ac:dyDescent="0.25">
      <c r="B13220" s="103"/>
      <c r="C13220" s="103"/>
      <c r="L13220" s="102" t="str">
        <f>[2]!Table1[[#This Row],[Orgn]]&amp;"-"&amp;[2]!Table1[[#This Row],[Dest]]</f>
        <v>BRI-SSH</v>
      </c>
      <c r="M13220" s="102" t="str">
        <f t="shared" si="206"/>
        <v>ADT</v>
      </c>
      <c r="N13220" s="102">
        <f>WEEKDAY([2]!Table1[[#This Row],[Travel Date]],2)</f>
        <v>6</v>
      </c>
      <c r="P13220" s="102">
        <v>1</v>
      </c>
    </row>
    <row r="13221" spans="2:16" x14ac:dyDescent="0.25">
      <c r="B13221" s="103"/>
      <c r="C13221" s="103"/>
      <c r="L13221" s="102" t="str">
        <f>[2]!Table1[[#This Row],[Orgn]]&amp;"-"&amp;[2]!Table1[[#This Row],[Dest]]</f>
        <v>BRI-SSH</v>
      </c>
      <c r="M13221" s="102" t="str">
        <f t="shared" si="206"/>
        <v>ADT</v>
      </c>
      <c r="N13221" s="102">
        <f>WEEKDAY([2]!Table1[[#This Row],[Travel Date]],2)</f>
        <v>6</v>
      </c>
      <c r="P13221" s="102">
        <v>1</v>
      </c>
    </row>
    <row r="13222" spans="2:16" x14ac:dyDescent="0.25">
      <c r="B13222" s="103"/>
      <c r="C13222" s="103"/>
      <c r="L13222" s="102" t="str">
        <f>[2]!Table1[[#This Row],[Orgn]]&amp;"-"&amp;[2]!Table1[[#This Row],[Dest]]</f>
        <v>BRI-SSH</v>
      </c>
      <c r="M13222" s="102" t="str">
        <f t="shared" si="206"/>
        <v>ADT</v>
      </c>
      <c r="N13222" s="102">
        <f>WEEKDAY([2]!Table1[[#This Row],[Travel Date]],2)</f>
        <v>6</v>
      </c>
      <c r="P13222" s="102">
        <v>1</v>
      </c>
    </row>
    <row r="13223" spans="2:16" x14ac:dyDescent="0.25">
      <c r="B13223" s="103"/>
      <c r="C13223" s="103"/>
      <c r="L13223" s="102" t="str">
        <f>[2]!Table1[[#This Row],[Orgn]]&amp;"-"&amp;[2]!Table1[[#This Row],[Dest]]</f>
        <v>BRI-SSH</v>
      </c>
      <c r="M13223" s="102" t="str">
        <f t="shared" si="206"/>
        <v>ADT</v>
      </c>
      <c r="N13223" s="102">
        <f>WEEKDAY([2]!Table1[[#This Row],[Travel Date]],2)</f>
        <v>6</v>
      </c>
      <c r="P13223" s="102">
        <v>1</v>
      </c>
    </row>
    <row r="13224" spans="2:16" x14ac:dyDescent="0.25">
      <c r="B13224" s="103"/>
      <c r="C13224" s="103"/>
      <c r="L13224" s="102" t="str">
        <f>[2]!Table1[[#This Row],[Orgn]]&amp;"-"&amp;[2]!Table1[[#This Row],[Dest]]</f>
        <v>BRI-SSH</v>
      </c>
      <c r="M13224" s="102" t="str">
        <f t="shared" si="206"/>
        <v>ADT</v>
      </c>
      <c r="N13224" s="102">
        <f>WEEKDAY([2]!Table1[[#This Row],[Travel Date]],2)</f>
        <v>6</v>
      </c>
      <c r="P13224" s="102">
        <v>1</v>
      </c>
    </row>
    <row r="13225" spans="2:16" x14ac:dyDescent="0.25">
      <c r="B13225" s="103"/>
      <c r="C13225" s="103"/>
      <c r="L13225" s="102" t="str">
        <f>[2]!Table1[[#This Row],[Orgn]]&amp;"-"&amp;[2]!Table1[[#This Row],[Dest]]</f>
        <v>BRI-SSH</v>
      </c>
      <c r="M13225" s="102" t="str">
        <f t="shared" si="206"/>
        <v>ADT</v>
      </c>
      <c r="N13225" s="102">
        <f>WEEKDAY([2]!Table1[[#This Row],[Travel Date]],2)</f>
        <v>6</v>
      </c>
      <c r="P13225" s="102">
        <v>1</v>
      </c>
    </row>
    <row r="13226" spans="2:16" x14ac:dyDescent="0.25">
      <c r="B13226" s="103"/>
      <c r="C13226" s="103"/>
      <c r="L13226" s="102" t="str">
        <f>[2]!Table1[[#This Row],[Orgn]]&amp;"-"&amp;[2]!Table1[[#This Row],[Dest]]</f>
        <v>BRI-SSH</v>
      </c>
      <c r="M13226" s="102" t="str">
        <f t="shared" si="206"/>
        <v>ADT</v>
      </c>
      <c r="N13226" s="102">
        <f>WEEKDAY([2]!Table1[[#This Row],[Travel Date]],2)</f>
        <v>6</v>
      </c>
      <c r="P13226" s="102">
        <v>1</v>
      </c>
    </row>
    <row r="13227" spans="2:16" x14ac:dyDescent="0.25">
      <c r="B13227" s="103"/>
      <c r="C13227" s="103"/>
      <c r="L13227" s="102" t="str">
        <f>[2]!Table1[[#This Row],[Orgn]]&amp;"-"&amp;[2]!Table1[[#This Row],[Dest]]</f>
        <v>BRI-SSH</v>
      </c>
      <c r="M13227" s="102" t="str">
        <f t="shared" si="206"/>
        <v>ADT</v>
      </c>
      <c r="N13227" s="102">
        <f>WEEKDAY([2]!Table1[[#This Row],[Travel Date]],2)</f>
        <v>6</v>
      </c>
      <c r="P13227" s="102">
        <v>1</v>
      </c>
    </row>
    <row r="13228" spans="2:16" x14ac:dyDescent="0.25">
      <c r="B13228" s="103"/>
      <c r="C13228" s="103"/>
      <c r="L13228" s="102" t="str">
        <f>[2]!Table1[[#This Row],[Orgn]]&amp;"-"&amp;[2]!Table1[[#This Row],[Dest]]</f>
        <v>BRI-SSH</v>
      </c>
      <c r="M13228" s="102" t="str">
        <f t="shared" si="206"/>
        <v>ADT</v>
      </c>
      <c r="N13228" s="102">
        <f>WEEKDAY([2]!Table1[[#This Row],[Travel Date]],2)</f>
        <v>6</v>
      </c>
      <c r="P13228" s="102">
        <v>1</v>
      </c>
    </row>
    <row r="13229" spans="2:16" x14ac:dyDescent="0.25">
      <c r="B13229" s="103"/>
      <c r="C13229" s="103"/>
      <c r="L13229" s="102" t="str">
        <f>[2]!Table1[[#This Row],[Orgn]]&amp;"-"&amp;[2]!Table1[[#This Row],[Dest]]</f>
        <v>BRI-SSH</v>
      </c>
      <c r="M13229" s="102" t="str">
        <f t="shared" si="206"/>
        <v>ADT</v>
      </c>
      <c r="N13229" s="102">
        <f>WEEKDAY([2]!Table1[[#This Row],[Travel Date]],2)</f>
        <v>6</v>
      </c>
      <c r="P13229" s="102">
        <v>1</v>
      </c>
    </row>
    <row r="13230" spans="2:16" x14ac:dyDescent="0.25">
      <c r="B13230" s="103"/>
      <c r="C13230" s="103"/>
      <c r="L13230" s="102" t="str">
        <f>[2]!Table1[[#This Row],[Orgn]]&amp;"-"&amp;[2]!Table1[[#This Row],[Dest]]</f>
        <v>BRI-SSH</v>
      </c>
      <c r="M13230" s="102" t="str">
        <f t="shared" si="206"/>
        <v>ADT</v>
      </c>
      <c r="N13230" s="102">
        <f>WEEKDAY([2]!Table1[[#This Row],[Travel Date]],2)</f>
        <v>6</v>
      </c>
      <c r="P13230" s="102">
        <v>1</v>
      </c>
    </row>
    <row r="13231" spans="2:16" x14ac:dyDescent="0.25">
      <c r="B13231" s="103"/>
      <c r="C13231" s="103"/>
      <c r="L13231" s="102" t="str">
        <f>[2]!Table1[[#This Row],[Orgn]]&amp;"-"&amp;[2]!Table1[[#This Row],[Dest]]</f>
        <v>BRI-SSH</v>
      </c>
      <c r="M13231" s="102" t="str">
        <f t="shared" si="206"/>
        <v>ADT</v>
      </c>
      <c r="N13231" s="102">
        <f>WEEKDAY([2]!Table1[[#This Row],[Travel Date]],2)</f>
        <v>6</v>
      </c>
      <c r="P13231" s="102">
        <v>1</v>
      </c>
    </row>
    <row r="13232" spans="2:16" x14ac:dyDescent="0.25">
      <c r="B13232" s="103"/>
      <c r="C13232" s="103"/>
      <c r="L13232" s="102" t="str">
        <f>[2]!Table1[[#This Row],[Orgn]]&amp;"-"&amp;[2]!Table1[[#This Row],[Dest]]</f>
        <v>BRI-SSH</v>
      </c>
      <c r="M13232" s="102" t="str">
        <f t="shared" si="206"/>
        <v>ADT</v>
      </c>
      <c r="N13232" s="102">
        <f>WEEKDAY([2]!Table1[[#This Row],[Travel Date]],2)</f>
        <v>6</v>
      </c>
      <c r="P13232" s="102">
        <v>1</v>
      </c>
    </row>
    <row r="13233" spans="2:16" x14ac:dyDescent="0.25">
      <c r="B13233" s="103"/>
      <c r="C13233" s="103"/>
      <c r="L13233" s="102" t="str">
        <f>[2]!Table1[[#This Row],[Orgn]]&amp;"-"&amp;[2]!Table1[[#This Row],[Dest]]</f>
        <v>BRI-SSH</v>
      </c>
      <c r="M13233" s="102" t="str">
        <f t="shared" si="206"/>
        <v>ADT</v>
      </c>
      <c r="N13233" s="102">
        <f>WEEKDAY([2]!Table1[[#This Row],[Travel Date]],2)</f>
        <v>6</v>
      </c>
      <c r="P13233" s="102">
        <v>1</v>
      </c>
    </row>
    <row r="13234" spans="2:16" x14ac:dyDescent="0.25">
      <c r="B13234" s="103"/>
      <c r="C13234" s="103"/>
      <c r="L13234" s="102" t="str">
        <f>[2]!Table1[[#This Row],[Orgn]]&amp;"-"&amp;[2]!Table1[[#This Row],[Dest]]</f>
        <v>BRI-SSH</v>
      </c>
      <c r="M13234" s="102" t="str">
        <f t="shared" si="206"/>
        <v>ADT</v>
      </c>
      <c r="N13234" s="102">
        <f>WEEKDAY([2]!Table1[[#This Row],[Travel Date]],2)</f>
        <v>6</v>
      </c>
      <c r="P13234" s="102">
        <v>1</v>
      </c>
    </row>
    <row r="13235" spans="2:16" x14ac:dyDescent="0.25">
      <c r="B13235" s="103"/>
      <c r="C13235" s="103"/>
      <c r="L13235" s="102" t="str">
        <f>[2]!Table1[[#This Row],[Orgn]]&amp;"-"&amp;[2]!Table1[[#This Row],[Dest]]</f>
        <v>BRI-SSH</v>
      </c>
      <c r="M13235" s="102" t="str">
        <f t="shared" si="206"/>
        <v>ADT</v>
      </c>
      <c r="N13235" s="102">
        <f>WEEKDAY([2]!Table1[[#This Row],[Travel Date]],2)</f>
        <v>6</v>
      </c>
      <c r="P13235" s="102">
        <v>1</v>
      </c>
    </row>
    <row r="13236" spans="2:16" x14ac:dyDescent="0.25">
      <c r="B13236" s="103"/>
      <c r="C13236" s="103"/>
      <c r="L13236" s="102" t="str">
        <f>[2]!Table1[[#This Row],[Orgn]]&amp;"-"&amp;[2]!Table1[[#This Row],[Dest]]</f>
        <v>BRI-SSH</v>
      </c>
      <c r="M13236" s="102" t="str">
        <f t="shared" si="206"/>
        <v>ADT</v>
      </c>
      <c r="N13236" s="102">
        <f>WEEKDAY([2]!Table1[[#This Row],[Travel Date]],2)</f>
        <v>6</v>
      </c>
      <c r="P13236" s="102">
        <v>1</v>
      </c>
    </row>
    <row r="13237" spans="2:16" x14ac:dyDescent="0.25">
      <c r="B13237" s="103"/>
      <c r="C13237" s="103"/>
      <c r="L13237" s="102" t="str">
        <f>[2]!Table1[[#This Row],[Orgn]]&amp;"-"&amp;[2]!Table1[[#This Row],[Dest]]</f>
        <v>BRI-SSH</v>
      </c>
      <c r="M13237" s="102" t="str">
        <f t="shared" si="206"/>
        <v>ADT</v>
      </c>
      <c r="N13237" s="102">
        <f>WEEKDAY([2]!Table1[[#This Row],[Travel Date]],2)</f>
        <v>6</v>
      </c>
      <c r="P13237" s="102">
        <v>1</v>
      </c>
    </row>
    <row r="13238" spans="2:16" x14ac:dyDescent="0.25">
      <c r="B13238" s="103"/>
      <c r="C13238" s="103"/>
      <c r="L13238" s="102" t="str">
        <f>[2]!Table1[[#This Row],[Orgn]]&amp;"-"&amp;[2]!Table1[[#This Row],[Dest]]</f>
        <v>BRI-SSH</v>
      </c>
      <c r="M13238" s="102" t="str">
        <f t="shared" si="206"/>
        <v>ADT</v>
      </c>
      <c r="N13238" s="102">
        <f>WEEKDAY([2]!Table1[[#This Row],[Travel Date]],2)</f>
        <v>6</v>
      </c>
      <c r="P13238" s="102">
        <v>1</v>
      </c>
    </row>
    <row r="13239" spans="2:16" x14ac:dyDescent="0.25">
      <c r="B13239" s="103"/>
      <c r="C13239" s="103"/>
      <c r="L13239" s="102" t="str">
        <f>[2]!Table1[[#This Row],[Orgn]]&amp;"-"&amp;[2]!Table1[[#This Row],[Dest]]</f>
        <v>BRI-SSH</v>
      </c>
      <c r="M13239" s="102" t="str">
        <f t="shared" si="206"/>
        <v>ADT</v>
      </c>
      <c r="N13239" s="102">
        <f>WEEKDAY([2]!Table1[[#This Row],[Travel Date]],2)</f>
        <v>6</v>
      </c>
      <c r="P13239" s="102">
        <v>1</v>
      </c>
    </row>
    <row r="13240" spans="2:16" x14ac:dyDescent="0.25">
      <c r="B13240" s="103"/>
      <c r="C13240" s="103"/>
      <c r="L13240" s="102" t="str">
        <f>[2]!Table1[[#This Row],[Orgn]]&amp;"-"&amp;[2]!Table1[[#This Row],[Dest]]</f>
        <v>BRI-SSH</v>
      </c>
      <c r="M13240" s="102" t="str">
        <f t="shared" si="206"/>
        <v>ADT</v>
      </c>
      <c r="N13240" s="102">
        <f>WEEKDAY([2]!Table1[[#This Row],[Travel Date]],2)</f>
        <v>6</v>
      </c>
      <c r="P13240" s="102">
        <v>1</v>
      </c>
    </row>
    <row r="13241" spans="2:16" x14ac:dyDescent="0.25">
      <c r="B13241" s="103"/>
      <c r="C13241" s="103"/>
      <c r="L13241" s="102" t="str">
        <f>[2]!Table1[[#This Row],[Orgn]]&amp;"-"&amp;[2]!Table1[[#This Row],[Dest]]</f>
        <v>BRI-SSH</v>
      </c>
      <c r="M13241" s="102" t="str">
        <f t="shared" si="206"/>
        <v>ADT</v>
      </c>
      <c r="N13241" s="102">
        <f>WEEKDAY([2]!Table1[[#This Row],[Travel Date]],2)</f>
        <v>6</v>
      </c>
      <c r="P13241" s="102">
        <v>1</v>
      </c>
    </row>
    <row r="13242" spans="2:16" x14ac:dyDescent="0.25">
      <c r="B13242" s="103"/>
      <c r="C13242" s="103"/>
      <c r="L13242" s="102" t="str">
        <f>[2]!Table1[[#This Row],[Orgn]]&amp;"-"&amp;[2]!Table1[[#This Row],[Dest]]</f>
        <v>BRI-SSH</v>
      </c>
      <c r="M13242" s="102" t="str">
        <f t="shared" si="206"/>
        <v>ADT</v>
      </c>
      <c r="N13242" s="102">
        <f>WEEKDAY([2]!Table1[[#This Row],[Travel Date]],2)</f>
        <v>6</v>
      </c>
      <c r="P13242" s="102">
        <v>1</v>
      </c>
    </row>
    <row r="13243" spans="2:16" x14ac:dyDescent="0.25">
      <c r="B13243" s="103"/>
      <c r="C13243" s="103"/>
      <c r="L13243" s="102" t="str">
        <f>[2]!Table1[[#This Row],[Orgn]]&amp;"-"&amp;[2]!Table1[[#This Row],[Dest]]</f>
        <v>BRI-SSH</v>
      </c>
      <c r="M13243" s="102" t="str">
        <f t="shared" si="206"/>
        <v>ADT</v>
      </c>
      <c r="N13243" s="102">
        <f>WEEKDAY([2]!Table1[[#This Row],[Travel Date]],2)</f>
        <v>6</v>
      </c>
      <c r="P13243" s="102">
        <v>1</v>
      </c>
    </row>
    <row r="13244" spans="2:16" x14ac:dyDescent="0.25">
      <c r="B13244" s="103"/>
      <c r="C13244" s="103"/>
      <c r="L13244" s="102" t="str">
        <f>[2]!Table1[[#This Row],[Orgn]]&amp;"-"&amp;[2]!Table1[[#This Row],[Dest]]</f>
        <v>BRI-SSH</v>
      </c>
      <c r="M13244" s="102" t="str">
        <f t="shared" si="206"/>
        <v>ADT</v>
      </c>
      <c r="N13244" s="102">
        <f>WEEKDAY([2]!Table1[[#This Row],[Travel Date]],2)</f>
        <v>6</v>
      </c>
      <c r="P13244" s="102">
        <v>1</v>
      </c>
    </row>
    <row r="13245" spans="2:16" x14ac:dyDescent="0.25">
      <c r="B13245" s="103"/>
      <c r="C13245" s="103"/>
      <c r="L13245" s="102" t="str">
        <f>[2]!Table1[[#This Row],[Orgn]]&amp;"-"&amp;[2]!Table1[[#This Row],[Dest]]</f>
        <v>BRI-SSH</v>
      </c>
      <c r="M13245" s="102" t="str">
        <f t="shared" si="206"/>
        <v>ADT</v>
      </c>
      <c r="N13245" s="102">
        <f>WEEKDAY([2]!Table1[[#This Row],[Travel Date]],2)</f>
        <v>6</v>
      </c>
      <c r="P13245" s="102">
        <v>1</v>
      </c>
    </row>
    <row r="13246" spans="2:16" x14ac:dyDescent="0.25">
      <c r="B13246" s="103"/>
      <c r="C13246" s="103"/>
      <c r="L13246" s="102" t="str">
        <f>[2]!Table1[[#This Row],[Orgn]]&amp;"-"&amp;[2]!Table1[[#This Row],[Dest]]</f>
        <v>BRI-SSH</v>
      </c>
      <c r="M13246" s="102" t="str">
        <f t="shared" si="206"/>
        <v>ADT</v>
      </c>
      <c r="N13246" s="102">
        <f>WEEKDAY([2]!Table1[[#This Row],[Travel Date]],2)</f>
        <v>6</v>
      </c>
      <c r="P13246" s="102">
        <v>1</v>
      </c>
    </row>
    <row r="13247" spans="2:16" x14ac:dyDescent="0.25">
      <c r="B13247" s="103"/>
      <c r="C13247" s="103"/>
      <c r="L13247" s="102" t="str">
        <f>[2]!Table1[[#This Row],[Orgn]]&amp;"-"&amp;[2]!Table1[[#This Row],[Dest]]</f>
        <v>BRI-SSH</v>
      </c>
      <c r="M13247" s="102" t="str">
        <f t="shared" si="206"/>
        <v>ADT</v>
      </c>
      <c r="N13247" s="102">
        <f>WEEKDAY([2]!Table1[[#This Row],[Travel Date]],2)</f>
        <v>6</v>
      </c>
      <c r="P13247" s="102">
        <v>1</v>
      </c>
    </row>
    <row r="13248" spans="2:16" x14ac:dyDescent="0.25">
      <c r="B13248" s="103"/>
      <c r="C13248" s="103"/>
      <c r="L13248" s="102" t="str">
        <f>[2]!Table1[[#This Row],[Orgn]]&amp;"-"&amp;[2]!Table1[[#This Row],[Dest]]</f>
        <v>BRI-SSH</v>
      </c>
      <c r="M13248" s="102" t="str">
        <f t="shared" si="206"/>
        <v>ADT</v>
      </c>
      <c r="N13248" s="102">
        <f>WEEKDAY([2]!Table1[[#This Row],[Travel Date]],2)</f>
        <v>6</v>
      </c>
      <c r="P13248" s="102">
        <v>1</v>
      </c>
    </row>
    <row r="13249" spans="2:16" x14ac:dyDescent="0.25">
      <c r="B13249" s="103"/>
      <c r="C13249" s="103"/>
      <c r="L13249" s="102" t="str">
        <f>[2]!Table1[[#This Row],[Orgn]]&amp;"-"&amp;[2]!Table1[[#This Row],[Dest]]</f>
        <v>BRI-SSH</v>
      </c>
      <c r="M13249" s="102" t="str">
        <f t="shared" si="206"/>
        <v>ADT</v>
      </c>
      <c r="N13249" s="102">
        <f>WEEKDAY([2]!Table1[[#This Row],[Travel Date]],2)</f>
        <v>6</v>
      </c>
      <c r="P13249" s="102">
        <v>1</v>
      </c>
    </row>
    <row r="13250" spans="2:16" x14ac:dyDescent="0.25">
      <c r="B13250" s="103"/>
      <c r="C13250" s="103"/>
      <c r="L13250" s="102" t="str">
        <f>[2]!Table1[[#This Row],[Orgn]]&amp;"-"&amp;[2]!Table1[[#This Row],[Dest]]</f>
        <v>BRI-SSH</v>
      </c>
      <c r="M13250" s="102" t="str">
        <f t="shared" ref="M13250:M13313" si="207">IF(TRIM(C13250)="INF", "INF", IF(TRIM(C13250)="CHD", "CHD", "ADT"))</f>
        <v>ADT</v>
      </c>
      <c r="N13250" s="102">
        <f>WEEKDAY([2]!Table1[[#This Row],[Travel Date]],2)</f>
        <v>6</v>
      </c>
      <c r="P13250" s="102">
        <v>1</v>
      </c>
    </row>
    <row r="13251" spans="2:16" x14ac:dyDescent="0.25">
      <c r="B13251" s="103"/>
      <c r="C13251" s="103"/>
      <c r="L13251" s="102" t="str">
        <f>[2]!Table1[[#This Row],[Orgn]]&amp;"-"&amp;[2]!Table1[[#This Row],[Dest]]</f>
        <v>BRI-SSH</v>
      </c>
      <c r="M13251" s="102" t="str">
        <f t="shared" si="207"/>
        <v>ADT</v>
      </c>
      <c r="N13251" s="102">
        <f>WEEKDAY([2]!Table1[[#This Row],[Travel Date]],2)</f>
        <v>6</v>
      </c>
      <c r="P13251" s="102">
        <v>1</v>
      </c>
    </row>
    <row r="13252" spans="2:16" x14ac:dyDescent="0.25">
      <c r="B13252" s="103"/>
      <c r="C13252" s="103"/>
      <c r="L13252" s="102" t="str">
        <f>[2]!Table1[[#This Row],[Orgn]]&amp;"-"&amp;[2]!Table1[[#This Row],[Dest]]</f>
        <v>BRI-SSH</v>
      </c>
      <c r="M13252" s="102" t="str">
        <f t="shared" si="207"/>
        <v>ADT</v>
      </c>
      <c r="N13252" s="102">
        <f>WEEKDAY([2]!Table1[[#This Row],[Travel Date]],2)</f>
        <v>6</v>
      </c>
      <c r="P13252" s="102">
        <v>1</v>
      </c>
    </row>
    <row r="13253" spans="2:16" x14ac:dyDescent="0.25">
      <c r="B13253" s="103"/>
      <c r="C13253" s="103"/>
      <c r="L13253" s="102" t="str">
        <f>[2]!Table1[[#This Row],[Orgn]]&amp;"-"&amp;[2]!Table1[[#This Row],[Dest]]</f>
        <v>BRI-SSH</v>
      </c>
      <c r="M13253" s="102" t="str">
        <f t="shared" si="207"/>
        <v>ADT</v>
      </c>
      <c r="N13253" s="102">
        <f>WEEKDAY([2]!Table1[[#This Row],[Travel Date]],2)</f>
        <v>6</v>
      </c>
      <c r="P13253" s="102">
        <v>1</v>
      </c>
    </row>
    <row r="13254" spans="2:16" x14ac:dyDescent="0.25">
      <c r="B13254" s="103"/>
      <c r="C13254" s="103"/>
      <c r="L13254" s="102" t="str">
        <f>[2]!Table1[[#This Row],[Orgn]]&amp;"-"&amp;[2]!Table1[[#This Row],[Dest]]</f>
        <v>BRI-SSH</v>
      </c>
      <c r="M13254" s="102" t="str">
        <f t="shared" si="207"/>
        <v>ADT</v>
      </c>
      <c r="N13254" s="102">
        <f>WEEKDAY([2]!Table1[[#This Row],[Travel Date]],2)</f>
        <v>6</v>
      </c>
      <c r="P13254" s="102">
        <v>1</v>
      </c>
    </row>
    <row r="13255" spans="2:16" x14ac:dyDescent="0.25">
      <c r="B13255" s="103"/>
      <c r="C13255" s="103"/>
      <c r="L13255" s="102" t="str">
        <f>[2]!Table1[[#This Row],[Orgn]]&amp;"-"&amp;[2]!Table1[[#This Row],[Dest]]</f>
        <v>BRI-SSH</v>
      </c>
      <c r="M13255" s="102" t="str">
        <f t="shared" si="207"/>
        <v>ADT</v>
      </c>
      <c r="N13255" s="102">
        <f>WEEKDAY([2]!Table1[[#This Row],[Travel Date]],2)</f>
        <v>6</v>
      </c>
      <c r="P13255" s="102">
        <v>1</v>
      </c>
    </row>
    <row r="13256" spans="2:16" x14ac:dyDescent="0.25">
      <c r="B13256" s="103"/>
      <c r="C13256" s="103"/>
      <c r="L13256" s="102" t="str">
        <f>[2]!Table1[[#This Row],[Orgn]]&amp;"-"&amp;[2]!Table1[[#This Row],[Dest]]</f>
        <v>BRI-SSH</v>
      </c>
      <c r="M13256" s="102" t="str">
        <f t="shared" si="207"/>
        <v>ADT</v>
      </c>
      <c r="N13256" s="102">
        <f>WEEKDAY([2]!Table1[[#This Row],[Travel Date]],2)</f>
        <v>6</v>
      </c>
      <c r="P13256" s="102">
        <v>1</v>
      </c>
    </row>
    <row r="13257" spans="2:16" x14ac:dyDescent="0.25">
      <c r="B13257" s="103"/>
      <c r="C13257" s="103"/>
      <c r="L13257" s="102" t="str">
        <f>[2]!Table1[[#This Row],[Orgn]]&amp;"-"&amp;[2]!Table1[[#This Row],[Dest]]</f>
        <v>NAP-SSH</v>
      </c>
      <c r="M13257" s="102" t="str">
        <f t="shared" si="207"/>
        <v>ADT</v>
      </c>
      <c r="N13257" s="102">
        <f>WEEKDAY([2]!Table1[[#This Row],[Travel Date]],2)</f>
        <v>6</v>
      </c>
      <c r="P13257" s="102">
        <v>1</v>
      </c>
    </row>
    <row r="13258" spans="2:16" x14ac:dyDescent="0.25">
      <c r="B13258" s="103"/>
      <c r="C13258" s="103"/>
      <c r="L13258" s="102" t="str">
        <f>[2]!Table1[[#This Row],[Orgn]]&amp;"-"&amp;[2]!Table1[[#This Row],[Dest]]</f>
        <v>NAP-SSH</v>
      </c>
      <c r="M13258" s="102" t="str">
        <f t="shared" si="207"/>
        <v>ADT</v>
      </c>
      <c r="N13258" s="102">
        <f>WEEKDAY([2]!Table1[[#This Row],[Travel Date]],2)</f>
        <v>6</v>
      </c>
      <c r="P13258" s="102">
        <v>1</v>
      </c>
    </row>
    <row r="13259" spans="2:16" x14ac:dyDescent="0.25">
      <c r="B13259" s="103"/>
      <c r="C13259" s="103"/>
      <c r="L13259" s="102" t="str">
        <f>[2]!Table1[[#This Row],[Orgn]]&amp;"-"&amp;[2]!Table1[[#This Row],[Dest]]</f>
        <v>NAP-SSH</v>
      </c>
      <c r="M13259" s="102" t="str">
        <f t="shared" si="207"/>
        <v>ADT</v>
      </c>
      <c r="N13259" s="102">
        <f>WEEKDAY([2]!Table1[[#This Row],[Travel Date]],2)</f>
        <v>6</v>
      </c>
      <c r="P13259" s="102">
        <v>1</v>
      </c>
    </row>
    <row r="13260" spans="2:16" x14ac:dyDescent="0.25">
      <c r="B13260" s="103"/>
      <c r="C13260" s="103"/>
      <c r="L13260" s="102" t="str">
        <f>[2]!Table1[[#This Row],[Orgn]]&amp;"-"&amp;[2]!Table1[[#This Row],[Dest]]</f>
        <v>NAP-SSH</v>
      </c>
      <c r="M13260" s="102" t="str">
        <f t="shared" si="207"/>
        <v>ADT</v>
      </c>
      <c r="N13260" s="102">
        <f>WEEKDAY([2]!Table1[[#This Row],[Travel Date]],2)</f>
        <v>6</v>
      </c>
      <c r="P13260" s="102">
        <v>1</v>
      </c>
    </row>
    <row r="13261" spans="2:16" x14ac:dyDescent="0.25">
      <c r="B13261" s="103"/>
      <c r="C13261" s="103"/>
      <c r="L13261" s="102" t="str">
        <f>[2]!Table1[[#This Row],[Orgn]]&amp;"-"&amp;[2]!Table1[[#This Row],[Dest]]</f>
        <v>NAP-SSH</v>
      </c>
      <c r="M13261" s="102" t="str">
        <f t="shared" si="207"/>
        <v>ADT</v>
      </c>
      <c r="N13261" s="102">
        <f>WEEKDAY([2]!Table1[[#This Row],[Travel Date]],2)</f>
        <v>6</v>
      </c>
      <c r="P13261" s="102">
        <v>1</v>
      </c>
    </row>
    <row r="13262" spans="2:16" x14ac:dyDescent="0.25">
      <c r="B13262" s="103"/>
      <c r="C13262" s="103"/>
      <c r="L13262" s="102" t="str">
        <f>[2]!Table1[[#This Row],[Orgn]]&amp;"-"&amp;[2]!Table1[[#This Row],[Dest]]</f>
        <v>NAP-SSH</v>
      </c>
      <c r="M13262" s="102" t="str">
        <f t="shared" si="207"/>
        <v>ADT</v>
      </c>
      <c r="N13262" s="102">
        <f>WEEKDAY([2]!Table1[[#This Row],[Travel Date]],2)</f>
        <v>6</v>
      </c>
      <c r="P13262" s="102">
        <v>1</v>
      </c>
    </row>
    <row r="13263" spans="2:16" x14ac:dyDescent="0.25">
      <c r="B13263" s="103"/>
      <c r="C13263" s="103"/>
      <c r="L13263" s="102" t="str">
        <f>[2]!Table1[[#This Row],[Orgn]]&amp;"-"&amp;[2]!Table1[[#This Row],[Dest]]</f>
        <v>NAP-SSH</v>
      </c>
      <c r="M13263" s="102" t="str">
        <f t="shared" si="207"/>
        <v>ADT</v>
      </c>
      <c r="N13263" s="102">
        <f>WEEKDAY([2]!Table1[[#This Row],[Travel Date]],2)</f>
        <v>6</v>
      </c>
      <c r="P13263" s="102">
        <v>1</v>
      </c>
    </row>
    <row r="13264" spans="2:16" x14ac:dyDescent="0.25">
      <c r="B13264" s="103"/>
      <c r="C13264" s="103"/>
      <c r="L13264" s="102" t="str">
        <f>[2]!Table1[[#This Row],[Orgn]]&amp;"-"&amp;[2]!Table1[[#This Row],[Dest]]</f>
        <v>NAP-SSH</v>
      </c>
      <c r="M13264" s="102" t="str">
        <f t="shared" si="207"/>
        <v>ADT</v>
      </c>
      <c r="N13264" s="102">
        <f>WEEKDAY([2]!Table1[[#This Row],[Travel Date]],2)</f>
        <v>6</v>
      </c>
      <c r="P13264" s="102">
        <v>1</v>
      </c>
    </row>
    <row r="13265" spans="2:16" x14ac:dyDescent="0.25">
      <c r="B13265" s="103"/>
      <c r="C13265" s="103"/>
      <c r="L13265" s="102" t="str">
        <f>[2]!Table1[[#This Row],[Orgn]]&amp;"-"&amp;[2]!Table1[[#This Row],[Dest]]</f>
        <v>NAP-SSH</v>
      </c>
      <c r="M13265" s="102" t="str">
        <f t="shared" si="207"/>
        <v>ADT</v>
      </c>
      <c r="N13265" s="102">
        <f>WEEKDAY([2]!Table1[[#This Row],[Travel Date]],2)</f>
        <v>6</v>
      </c>
      <c r="P13265" s="102">
        <v>1</v>
      </c>
    </row>
    <row r="13266" spans="2:16" x14ac:dyDescent="0.25">
      <c r="B13266" s="103"/>
      <c r="C13266" s="103"/>
      <c r="L13266" s="102" t="str">
        <f>[2]!Table1[[#This Row],[Orgn]]&amp;"-"&amp;[2]!Table1[[#This Row],[Dest]]</f>
        <v>NAP-SSH</v>
      </c>
      <c r="M13266" s="102" t="str">
        <f t="shared" si="207"/>
        <v>ADT</v>
      </c>
      <c r="N13266" s="102">
        <f>WEEKDAY([2]!Table1[[#This Row],[Travel Date]],2)</f>
        <v>6</v>
      </c>
      <c r="P13266" s="102">
        <v>1</v>
      </c>
    </row>
    <row r="13267" spans="2:16" x14ac:dyDescent="0.25">
      <c r="B13267" s="103"/>
      <c r="C13267" s="103"/>
      <c r="L13267" s="102" t="str">
        <f>[2]!Table1[[#This Row],[Orgn]]&amp;"-"&amp;[2]!Table1[[#This Row],[Dest]]</f>
        <v>NAP-SSH</v>
      </c>
      <c r="M13267" s="102" t="str">
        <f t="shared" si="207"/>
        <v>ADT</v>
      </c>
      <c r="N13267" s="102">
        <f>WEEKDAY([2]!Table1[[#This Row],[Travel Date]],2)</f>
        <v>6</v>
      </c>
      <c r="P13267" s="102">
        <v>1</v>
      </c>
    </row>
    <row r="13268" spans="2:16" x14ac:dyDescent="0.25">
      <c r="B13268" s="103"/>
      <c r="C13268" s="103"/>
      <c r="L13268" s="102" t="str">
        <f>[2]!Table1[[#This Row],[Orgn]]&amp;"-"&amp;[2]!Table1[[#This Row],[Dest]]</f>
        <v>NAP-SSH</v>
      </c>
      <c r="M13268" s="102" t="str">
        <f t="shared" si="207"/>
        <v>ADT</v>
      </c>
      <c r="N13268" s="102">
        <f>WEEKDAY([2]!Table1[[#This Row],[Travel Date]],2)</f>
        <v>6</v>
      </c>
      <c r="P13268" s="102">
        <v>1</v>
      </c>
    </row>
    <row r="13269" spans="2:16" x14ac:dyDescent="0.25">
      <c r="B13269" s="103"/>
      <c r="C13269" s="103"/>
      <c r="L13269" s="102" t="str">
        <f>[2]!Table1[[#This Row],[Orgn]]&amp;"-"&amp;[2]!Table1[[#This Row],[Dest]]</f>
        <v>NAP-SSH</v>
      </c>
      <c r="M13269" s="102" t="str">
        <f t="shared" si="207"/>
        <v>ADT</v>
      </c>
      <c r="N13269" s="102">
        <f>WEEKDAY([2]!Table1[[#This Row],[Travel Date]],2)</f>
        <v>6</v>
      </c>
      <c r="P13269" s="102">
        <v>1</v>
      </c>
    </row>
    <row r="13270" spans="2:16" x14ac:dyDescent="0.25">
      <c r="B13270" s="103"/>
      <c r="C13270" s="103"/>
      <c r="L13270" s="102" t="str">
        <f>[2]!Table1[[#This Row],[Orgn]]&amp;"-"&amp;[2]!Table1[[#This Row],[Dest]]</f>
        <v>NAP-SSH</v>
      </c>
      <c r="M13270" s="102" t="str">
        <f t="shared" si="207"/>
        <v>ADT</v>
      </c>
      <c r="N13270" s="102">
        <f>WEEKDAY([2]!Table1[[#This Row],[Travel Date]],2)</f>
        <v>6</v>
      </c>
      <c r="P13270" s="102">
        <v>1</v>
      </c>
    </row>
    <row r="13271" spans="2:16" x14ac:dyDescent="0.25">
      <c r="B13271" s="103"/>
      <c r="C13271" s="103"/>
      <c r="L13271" s="102" t="str">
        <f>[2]!Table1[[#This Row],[Orgn]]&amp;"-"&amp;[2]!Table1[[#This Row],[Dest]]</f>
        <v>NAP-SSH</v>
      </c>
      <c r="M13271" s="102" t="str">
        <f t="shared" si="207"/>
        <v>ADT</v>
      </c>
      <c r="N13271" s="102">
        <f>WEEKDAY([2]!Table1[[#This Row],[Travel Date]],2)</f>
        <v>6</v>
      </c>
      <c r="P13271" s="102">
        <v>1</v>
      </c>
    </row>
    <row r="13272" spans="2:16" x14ac:dyDescent="0.25">
      <c r="B13272" s="103"/>
      <c r="C13272" s="103"/>
      <c r="L13272" s="102" t="str">
        <f>[2]!Table1[[#This Row],[Orgn]]&amp;"-"&amp;[2]!Table1[[#This Row],[Dest]]</f>
        <v>NAP-SSH</v>
      </c>
      <c r="M13272" s="102" t="str">
        <f t="shared" si="207"/>
        <v>ADT</v>
      </c>
      <c r="N13272" s="102">
        <f>WEEKDAY([2]!Table1[[#This Row],[Travel Date]],2)</f>
        <v>6</v>
      </c>
      <c r="P13272" s="102">
        <v>1</v>
      </c>
    </row>
    <row r="13273" spans="2:16" x14ac:dyDescent="0.25">
      <c r="B13273" s="103"/>
      <c r="C13273" s="103"/>
      <c r="L13273" s="102" t="str">
        <f>[2]!Table1[[#This Row],[Orgn]]&amp;"-"&amp;[2]!Table1[[#This Row],[Dest]]</f>
        <v>NAP-SSH</v>
      </c>
      <c r="M13273" s="102" t="str">
        <f t="shared" si="207"/>
        <v>ADT</v>
      </c>
      <c r="N13273" s="102">
        <f>WEEKDAY([2]!Table1[[#This Row],[Travel Date]],2)</f>
        <v>6</v>
      </c>
      <c r="P13273" s="102">
        <v>1</v>
      </c>
    </row>
    <row r="13274" spans="2:16" x14ac:dyDescent="0.25">
      <c r="B13274" s="103"/>
      <c r="C13274" s="103"/>
      <c r="L13274" s="102" t="str">
        <f>[2]!Table1[[#This Row],[Orgn]]&amp;"-"&amp;[2]!Table1[[#This Row],[Dest]]</f>
        <v>NAP-SSH</v>
      </c>
      <c r="M13274" s="102" t="str">
        <f t="shared" si="207"/>
        <v>ADT</v>
      </c>
      <c r="N13274" s="102">
        <f>WEEKDAY([2]!Table1[[#This Row],[Travel Date]],2)</f>
        <v>6</v>
      </c>
      <c r="P13274" s="102">
        <v>1</v>
      </c>
    </row>
    <row r="13275" spans="2:16" x14ac:dyDescent="0.25">
      <c r="B13275" s="103"/>
      <c r="C13275" s="103"/>
      <c r="L13275" s="102" t="str">
        <f>[2]!Table1[[#This Row],[Orgn]]&amp;"-"&amp;[2]!Table1[[#This Row],[Dest]]</f>
        <v>NAP-SSH</v>
      </c>
      <c r="M13275" s="102" t="str">
        <f t="shared" si="207"/>
        <v>ADT</v>
      </c>
      <c r="N13275" s="102">
        <f>WEEKDAY([2]!Table1[[#This Row],[Travel Date]],2)</f>
        <v>6</v>
      </c>
      <c r="P13275" s="102">
        <v>1</v>
      </c>
    </row>
    <row r="13276" spans="2:16" x14ac:dyDescent="0.25">
      <c r="B13276" s="103"/>
      <c r="C13276" s="103"/>
      <c r="L13276" s="102" t="str">
        <f>[2]!Table1[[#This Row],[Orgn]]&amp;"-"&amp;[2]!Table1[[#This Row],[Dest]]</f>
        <v>NAP-SSH</v>
      </c>
      <c r="M13276" s="102" t="str">
        <f t="shared" si="207"/>
        <v>ADT</v>
      </c>
      <c r="N13276" s="102">
        <f>WEEKDAY([2]!Table1[[#This Row],[Travel Date]],2)</f>
        <v>6</v>
      </c>
      <c r="P13276" s="102">
        <v>1</v>
      </c>
    </row>
    <row r="13277" spans="2:16" x14ac:dyDescent="0.25">
      <c r="B13277" s="103"/>
      <c r="C13277" s="103"/>
      <c r="L13277" s="102" t="str">
        <f>[2]!Table1[[#This Row],[Orgn]]&amp;"-"&amp;[2]!Table1[[#This Row],[Dest]]</f>
        <v>NAP-SSH</v>
      </c>
      <c r="M13277" s="102" t="str">
        <f t="shared" si="207"/>
        <v>ADT</v>
      </c>
      <c r="N13277" s="102">
        <f>WEEKDAY([2]!Table1[[#This Row],[Travel Date]],2)</f>
        <v>6</v>
      </c>
      <c r="P13277" s="102">
        <v>1</v>
      </c>
    </row>
    <row r="13278" spans="2:16" x14ac:dyDescent="0.25">
      <c r="B13278" s="103"/>
      <c r="C13278" s="103"/>
      <c r="L13278" s="102" t="str">
        <f>[2]!Table1[[#This Row],[Orgn]]&amp;"-"&amp;[2]!Table1[[#This Row],[Dest]]</f>
        <v>NAP-SSH</v>
      </c>
      <c r="M13278" s="102" t="str">
        <f t="shared" si="207"/>
        <v>ADT</v>
      </c>
      <c r="N13278" s="102">
        <f>WEEKDAY([2]!Table1[[#This Row],[Travel Date]],2)</f>
        <v>6</v>
      </c>
      <c r="P13278" s="102">
        <v>1</v>
      </c>
    </row>
    <row r="13279" spans="2:16" x14ac:dyDescent="0.25">
      <c r="B13279" s="103"/>
      <c r="C13279" s="103"/>
      <c r="L13279" s="102" t="str">
        <f>[2]!Table1[[#This Row],[Orgn]]&amp;"-"&amp;[2]!Table1[[#This Row],[Dest]]</f>
        <v>NAP-SSH</v>
      </c>
      <c r="M13279" s="102" t="str">
        <f t="shared" si="207"/>
        <v>ADT</v>
      </c>
      <c r="N13279" s="102">
        <f>WEEKDAY([2]!Table1[[#This Row],[Travel Date]],2)</f>
        <v>6</v>
      </c>
      <c r="P13279" s="102">
        <v>1</v>
      </c>
    </row>
    <row r="13280" spans="2:16" x14ac:dyDescent="0.25">
      <c r="B13280" s="103"/>
      <c r="C13280" s="103"/>
      <c r="L13280" s="102" t="str">
        <f>[2]!Table1[[#This Row],[Orgn]]&amp;"-"&amp;[2]!Table1[[#This Row],[Dest]]</f>
        <v>NAP-SSH</v>
      </c>
      <c r="M13280" s="102" t="str">
        <f t="shared" si="207"/>
        <v>ADT</v>
      </c>
      <c r="N13280" s="102">
        <f>WEEKDAY([2]!Table1[[#This Row],[Travel Date]],2)</f>
        <v>6</v>
      </c>
      <c r="P13280" s="102">
        <v>1</v>
      </c>
    </row>
    <row r="13281" spans="2:16" x14ac:dyDescent="0.25">
      <c r="B13281" s="103"/>
      <c r="C13281" s="103"/>
      <c r="L13281" s="102" t="str">
        <f>[2]!Table1[[#This Row],[Orgn]]&amp;"-"&amp;[2]!Table1[[#This Row],[Dest]]</f>
        <v>NAP-SSH</v>
      </c>
      <c r="M13281" s="102" t="str">
        <f t="shared" si="207"/>
        <v>ADT</v>
      </c>
      <c r="N13281" s="102">
        <f>WEEKDAY([2]!Table1[[#This Row],[Travel Date]],2)</f>
        <v>6</v>
      </c>
      <c r="P13281" s="102">
        <v>1</v>
      </c>
    </row>
    <row r="13282" spans="2:16" x14ac:dyDescent="0.25">
      <c r="B13282" s="103"/>
      <c r="C13282" s="103"/>
      <c r="L13282" s="102" t="str">
        <f>[2]!Table1[[#This Row],[Orgn]]&amp;"-"&amp;[2]!Table1[[#This Row],[Dest]]</f>
        <v>NAP-SSH</v>
      </c>
      <c r="M13282" s="102" t="str">
        <f t="shared" si="207"/>
        <v>ADT</v>
      </c>
      <c r="N13282" s="102">
        <f>WEEKDAY([2]!Table1[[#This Row],[Travel Date]],2)</f>
        <v>6</v>
      </c>
      <c r="P13282" s="102">
        <v>1</v>
      </c>
    </row>
    <row r="13283" spans="2:16" x14ac:dyDescent="0.25">
      <c r="B13283" s="103"/>
      <c r="C13283" s="103"/>
      <c r="L13283" s="102" t="str">
        <f>[2]!Table1[[#This Row],[Orgn]]&amp;"-"&amp;[2]!Table1[[#This Row],[Dest]]</f>
        <v>NAP-SSH</v>
      </c>
      <c r="M13283" s="102" t="str">
        <f t="shared" si="207"/>
        <v>ADT</v>
      </c>
      <c r="N13283" s="102">
        <f>WEEKDAY([2]!Table1[[#This Row],[Travel Date]],2)</f>
        <v>6</v>
      </c>
      <c r="P13283" s="102">
        <v>1</v>
      </c>
    </row>
    <row r="13284" spans="2:16" x14ac:dyDescent="0.25">
      <c r="B13284" s="103"/>
      <c r="C13284" s="103"/>
      <c r="L13284" s="102" t="str">
        <f>[2]!Table1[[#This Row],[Orgn]]&amp;"-"&amp;[2]!Table1[[#This Row],[Dest]]</f>
        <v>NAP-SSH</v>
      </c>
      <c r="M13284" s="102" t="str">
        <f t="shared" si="207"/>
        <v>ADT</v>
      </c>
      <c r="N13284" s="102">
        <f>WEEKDAY([2]!Table1[[#This Row],[Travel Date]],2)</f>
        <v>6</v>
      </c>
      <c r="P13284" s="102">
        <v>1</v>
      </c>
    </row>
    <row r="13285" spans="2:16" x14ac:dyDescent="0.25">
      <c r="B13285" s="103"/>
      <c r="C13285" s="103"/>
      <c r="L13285" s="102" t="str">
        <f>[2]!Table1[[#This Row],[Orgn]]&amp;"-"&amp;[2]!Table1[[#This Row],[Dest]]</f>
        <v>NAP-SSH</v>
      </c>
      <c r="M13285" s="102" t="str">
        <f t="shared" si="207"/>
        <v>ADT</v>
      </c>
      <c r="N13285" s="102">
        <f>WEEKDAY([2]!Table1[[#This Row],[Travel Date]],2)</f>
        <v>6</v>
      </c>
      <c r="P13285" s="102">
        <v>1</v>
      </c>
    </row>
    <row r="13286" spans="2:16" x14ac:dyDescent="0.25">
      <c r="B13286" s="103"/>
      <c r="C13286" s="103"/>
      <c r="L13286" s="102" t="str">
        <f>[2]!Table1[[#This Row],[Orgn]]&amp;"-"&amp;[2]!Table1[[#This Row],[Dest]]</f>
        <v>NAP-SSH</v>
      </c>
      <c r="M13286" s="102" t="str">
        <f t="shared" si="207"/>
        <v>ADT</v>
      </c>
      <c r="N13286" s="102">
        <f>WEEKDAY([2]!Table1[[#This Row],[Travel Date]],2)</f>
        <v>6</v>
      </c>
      <c r="P13286" s="102">
        <v>1</v>
      </c>
    </row>
    <row r="13287" spans="2:16" x14ac:dyDescent="0.25">
      <c r="B13287" s="103"/>
      <c r="C13287" s="103"/>
      <c r="L13287" s="102" t="str">
        <f>[2]!Table1[[#This Row],[Orgn]]&amp;"-"&amp;[2]!Table1[[#This Row],[Dest]]</f>
        <v>NAP-SSH</v>
      </c>
      <c r="M13287" s="102" t="str">
        <f t="shared" si="207"/>
        <v>ADT</v>
      </c>
      <c r="N13287" s="102">
        <f>WEEKDAY([2]!Table1[[#This Row],[Travel Date]],2)</f>
        <v>6</v>
      </c>
      <c r="P13287" s="102">
        <v>1</v>
      </c>
    </row>
    <row r="13288" spans="2:16" x14ac:dyDescent="0.25">
      <c r="B13288" s="103"/>
      <c r="C13288" s="103"/>
      <c r="L13288" s="102" t="str">
        <f>[2]!Table1[[#This Row],[Orgn]]&amp;"-"&amp;[2]!Table1[[#This Row],[Dest]]</f>
        <v>NAP-SSH</v>
      </c>
      <c r="M13288" s="102" t="str">
        <f t="shared" si="207"/>
        <v>ADT</v>
      </c>
      <c r="N13288" s="102">
        <f>WEEKDAY([2]!Table1[[#This Row],[Travel Date]],2)</f>
        <v>6</v>
      </c>
      <c r="P13288" s="102">
        <v>1</v>
      </c>
    </row>
    <row r="13289" spans="2:16" x14ac:dyDescent="0.25">
      <c r="B13289" s="103"/>
      <c r="C13289" s="103"/>
      <c r="L13289" s="102" t="str">
        <f>[2]!Table1[[#This Row],[Orgn]]&amp;"-"&amp;[2]!Table1[[#This Row],[Dest]]</f>
        <v>NAP-SSH</v>
      </c>
      <c r="M13289" s="102" t="str">
        <f t="shared" si="207"/>
        <v>ADT</v>
      </c>
      <c r="N13289" s="102">
        <f>WEEKDAY([2]!Table1[[#This Row],[Travel Date]],2)</f>
        <v>6</v>
      </c>
      <c r="P13289" s="102">
        <v>1</v>
      </c>
    </row>
    <row r="13290" spans="2:16" x14ac:dyDescent="0.25">
      <c r="B13290" s="103"/>
      <c r="C13290" s="103"/>
      <c r="L13290" s="102" t="str">
        <f>[2]!Table1[[#This Row],[Orgn]]&amp;"-"&amp;[2]!Table1[[#This Row],[Dest]]</f>
        <v>NAP-SSH</v>
      </c>
      <c r="M13290" s="102" t="str">
        <f t="shared" si="207"/>
        <v>ADT</v>
      </c>
      <c r="N13290" s="102">
        <f>WEEKDAY([2]!Table1[[#This Row],[Travel Date]],2)</f>
        <v>6</v>
      </c>
      <c r="P13290" s="102">
        <v>1</v>
      </c>
    </row>
    <row r="13291" spans="2:16" x14ac:dyDescent="0.25">
      <c r="B13291" s="103"/>
      <c r="C13291" s="103"/>
      <c r="L13291" s="102" t="str">
        <f>[2]!Table1[[#This Row],[Orgn]]&amp;"-"&amp;[2]!Table1[[#This Row],[Dest]]</f>
        <v>NAP-SSH</v>
      </c>
      <c r="M13291" s="102" t="str">
        <f t="shared" si="207"/>
        <v>ADT</v>
      </c>
      <c r="N13291" s="102">
        <f>WEEKDAY([2]!Table1[[#This Row],[Travel Date]],2)</f>
        <v>6</v>
      </c>
      <c r="P13291" s="102">
        <v>1</v>
      </c>
    </row>
    <row r="13292" spans="2:16" x14ac:dyDescent="0.25">
      <c r="B13292" s="103"/>
      <c r="C13292" s="103"/>
      <c r="L13292" s="102" t="str">
        <f>[2]!Table1[[#This Row],[Orgn]]&amp;"-"&amp;[2]!Table1[[#This Row],[Dest]]</f>
        <v>NAP-SSH</v>
      </c>
      <c r="M13292" s="102" t="str">
        <f t="shared" si="207"/>
        <v>ADT</v>
      </c>
      <c r="N13292" s="102">
        <f>WEEKDAY([2]!Table1[[#This Row],[Travel Date]],2)</f>
        <v>6</v>
      </c>
      <c r="P13292" s="102">
        <v>1</v>
      </c>
    </row>
    <row r="13293" spans="2:16" x14ac:dyDescent="0.25">
      <c r="B13293" s="103"/>
      <c r="C13293" s="103"/>
      <c r="L13293" s="102" t="str">
        <f>[2]!Table1[[#This Row],[Orgn]]&amp;"-"&amp;[2]!Table1[[#This Row],[Dest]]</f>
        <v>NAP-SSH</v>
      </c>
      <c r="M13293" s="102" t="str">
        <f t="shared" si="207"/>
        <v>ADT</v>
      </c>
      <c r="N13293" s="102">
        <f>WEEKDAY([2]!Table1[[#This Row],[Travel Date]],2)</f>
        <v>6</v>
      </c>
      <c r="P13293" s="102">
        <v>1</v>
      </c>
    </row>
    <row r="13294" spans="2:16" x14ac:dyDescent="0.25">
      <c r="B13294" s="103"/>
      <c r="C13294" s="103"/>
      <c r="L13294" s="102" t="str">
        <f>[2]!Table1[[#This Row],[Orgn]]&amp;"-"&amp;[2]!Table1[[#This Row],[Dest]]</f>
        <v>NAP-SSH</v>
      </c>
      <c r="M13294" s="102" t="str">
        <f t="shared" si="207"/>
        <v>ADT</v>
      </c>
      <c r="N13294" s="102">
        <f>WEEKDAY([2]!Table1[[#This Row],[Travel Date]],2)</f>
        <v>6</v>
      </c>
      <c r="P13294" s="102">
        <v>1</v>
      </c>
    </row>
    <row r="13295" spans="2:16" x14ac:dyDescent="0.25">
      <c r="B13295" s="103"/>
      <c r="C13295" s="103"/>
      <c r="L13295" s="102" t="str">
        <f>[2]!Table1[[#This Row],[Orgn]]&amp;"-"&amp;[2]!Table1[[#This Row],[Dest]]</f>
        <v>NAP-SSH</v>
      </c>
      <c r="M13295" s="102" t="str">
        <f t="shared" si="207"/>
        <v>ADT</v>
      </c>
      <c r="N13295" s="102">
        <f>WEEKDAY([2]!Table1[[#This Row],[Travel Date]],2)</f>
        <v>6</v>
      </c>
      <c r="P13295" s="102">
        <v>1</v>
      </c>
    </row>
    <row r="13296" spans="2:16" x14ac:dyDescent="0.25">
      <c r="B13296" s="103"/>
      <c r="C13296" s="103"/>
      <c r="L13296" s="102" t="str">
        <f>[2]!Table1[[#This Row],[Orgn]]&amp;"-"&amp;[2]!Table1[[#This Row],[Dest]]</f>
        <v>NAP-SSH</v>
      </c>
      <c r="M13296" s="102" t="str">
        <f t="shared" si="207"/>
        <v>ADT</v>
      </c>
      <c r="N13296" s="102">
        <f>WEEKDAY([2]!Table1[[#This Row],[Travel Date]],2)</f>
        <v>6</v>
      </c>
      <c r="P13296" s="102">
        <v>1</v>
      </c>
    </row>
    <row r="13297" spans="2:16" x14ac:dyDescent="0.25">
      <c r="B13297" s="103"/>
      <c r="C13297" s="103"/>
      <c r="L13297" s="102" t="str">
        <f>[2]!Table1[[#This Row],[Orgn]]&amp;"-"&amp;[2]!Table1[[#This Row],[Dest]]</f>
        <v>NAP-SSH</v>
      </c>
      <c r="M13297" s="102" t="str">
        <f t="shared" si="207"/>
        <v>ADT</v>
      </c>
      <c r="N13297" s="102">
        <f>WEEKDAY([2]!Table1[[#This Row],[Travel Date]],2)</f>
        <v>6</v>
      </c>
      <c r="P13297" s="102">
        <v>1</v>
      </c>
    </row>
    <row r="13298" spans="2:16" x14ac:dyDescent="0.25">
      <c r="B13298" s="103"/>
      <c r="C13298" s="103"/>
      <c r="L13298" s="102" t="str">
        <f>[2]!Table1[[#This Row],[Orgn]]&amp;"-"&amp;[2]!Table1[[#This Row],[Dest]]</f>
        <v>NAP-SSH</v>
      </c>
      <c r="M13298" s="102" t="str">
        <f t="shared" si="207"/>
        <v>ADT</v>
      </c>
      <c r="N13298" s="102">
        <f>WEEKDAY([2]!Table1[[#This Row],[Travel Date]],2)</f>
        <v>6</v>
      </c>
      <c r="P13298" s="102">
        <v>1</v>
      </c>
    </row>
    <row r="13299" spans="2:16" x14ac:dyDescent="0.25">
      <c r="B13299" s="103"/>
      <c r="C13299" s="103"/>
      <c r="L13299" s="102" t="str">
        <f>[2]!Table1[[#This Row],[Orgn]]&amp;"-"&amp;[2]!Table1[[#This Row],[Dest]]</f>
        <v>NAP-SSH</v>
      </c>
      <c r="M13299" s="102" t="str">
        <f t="shared" si="207"/>
        <v>ADT</v>
      </c>
      <c r="N13299" s="102">
        <f>WEEKDAY([2]!Table1[[#This Row],[Travel Date]],2)</f>
        <v>6</v>
      </c>
      <c r="P13299" s="102">
        <v>1</v>
      </c>
    </row>
    <row r="13300" spans="2:16" x14ac:dyDescent="0.25">
      <c r="B13300" s="103"/>
      <c r="C13300" s="103"/>
      <c r="L13300" s="102" t="str">
        <f>[2]!Table1[[#This Row],[Orgn]]&amp;"-"&amp;[2]!Table1[[#This Row],[Dest]]</f>
        <v>NAP-SSH</v>
      </c>
      <c r="M13300" s="102" t="str">
        <f t="shared" si="207"/>
        <v>ADT</v>
      </c>
      <c r="N13300" s="102">
        <f>WEEKDAY([2]!Table1[[#This Row],[Travel Date]],2)</f>
        <v>6</v>
      </c>
      <c r="P13300" s="102">
        <v>1</v>
      </c>
    </row>
    <row r="13301" spans="2:16" x14ac:dyDescent="0.25">
      <c r="B13301" s="103"/>
      <c r="C13301" s="103"/>
      <c r="L13301" s="102" t="str">
        <f>[2]!Table1[[#This Row],[Orgn]]&amp;"-"&amp;[2]!Table1[[#This Row],[Dest]]</f>
        <v>NAP-SSH</v>
      </c>
      <c r="M13301" s="102" t="str">
        <f t="shared" si="207"/>
        <v>ADT</v>
      </c>
      <c r="N13301" s="102">
        <f>WEEKDAY([2]!Table1[[#This Row],[Travel Date]],2)</f>
        <v>6</v>
      </c>
      <c r="P13301" s="102">
        <v>1</v>
      </c>
    </row>
    <row r="13302" spans="2:16" x14ac:dyDescent="0.25">
      <c r="B13302" s="103"/>
      <c r="C13302" s="103"/>
      <c r="L13302" s="102" t="str">
        <f>[2]!Table1[[#This Row],[Orgn]]&amp;"-"&amp;[2]!Table1[[#This Row],[Dest]]</f>
        <v>NAP-SSH</v>
      </c>
      <c r="M13302" s="102" t="str">
        <f t="shared" si="207"/>
        <v>ADT</v>
      </c>
      <c r="N13302" s="102">
        <f>WEEKDAY([2]!Table1[[#This Row],[Travel Date]],2)</f>
        <v>6</v>
      </c>
      <c r="P13302" s="102">
        <v>1</v>
      </c>
    </row>
    <row r="13303" spans="2:16" x14ac:dyDescent="0.25">
      <c r="B13303" s="103"/>
      <c r="C13303" s="103"/>
      <c r="L13303" s="102" t="str">
        <f>[2]!Table1[[#This Row],[Orgn]]&amp;"-"&amp;[2]!Table1[[#This Row],[Dest]]</f>
        <v>NAP-SSH</v>
      </c>
      <c r="M13303" s="102" t="str">
        <f t="shared" si="207"/>
        <v>ADT</v>
      </c>
      <c r="N13303" s="102">
        <f>WEEKDAY([2]!Table1[[#This Row],[Travel Date]],2)</f>
        <v>6</v>
      </c>
      <c r="P13303" s="102">
        <v>1</v>
      </c>
    </row>
    <row r="13304" spans="2:16" x14ac:dyDescent="0.25">
      <c r="B13304" s="103"/>
      <c r="C13304" s="103"/>
      <c r="L13304" s="102" t="str">
        <f>[2]!Table1[[#This Row],[Orgn]]&amp;"-"&amp;[2]!Table1[[#This Row],[Dest]]</f>
        <v>NAP-SSH</v>
      </c>
      <c r="M13304" s="102" t="str">
        <f t="shared" si="207"/>
        <v>ADT</v>
      </c>
      <c r="N13304" s="102">
        <f>WEEKDAY([2]!Table1[[#This Row],[Travel Date]],2)</f>
        <v>6</v>
      </c>
      <c r="P13304" s="102">
        <v>1</v>
      </c>
    </row>
    <row r="13305" spans="2:16" x14ac:dyDescent="0.25">
      <c r="B13305" s="103"/>
      <c r="C13305" s="103"/>
      <c r="L13305" s="102" t="str">
        <f>[2]!Table1[[#This Row],[Orgn]]&amp;"-"&amp;[2]!Table1[[#This Row],[Dest]]</f>
        <v>NAP-SSH</v>
      </c>
      <c r="M13305" s="102" t="str">
        <f t="shared" si="207"/>
        <v>ADT</v>
      </c>
      <c r="N13305" s="102">
        <f>WEEKDAY([2]!Table1[[#This Row],[Travel Date]],2)</f>
        <v>6</v>
      </c>
      <c r="P13305" s="102">
        <v>1</v>
      </c>
    </row>
    <row r="13306" spans="2:16" x14ac:dyDescent="0.25">
      <c r="B13306" s="103"/>
      <c r="C13306" s="103"/>
      <c r="L13306" s="102" t="str">
        <f>[2]!Table1[[#This Row],[Orgn]]&amp;"-"&amp;[2]!Table1[[#This Row],[Dest]]</f>
        <v>NAP-SSH</v>
      </c>
      <c r="M13306" s="102" t="str">
        <f t="shared" si="207"/>
        <v>ADT</v>
      </c>
      <c r="N13306" s="102">
        <f>WEEKDAY([2]!Table1[[#This Row],[Travel Date]],2)</f>
        <v>6</v>
      </c>
      <c r="P13306" s="102">
        <v>1</v>
      </c>
    </row>
    <row r="13307" spans="2:16" x14ac:dyDescent="0.25">
      <c r="B13307" s="103"/>
      <c r="C13307" s="103"/>
      <c r="L13307" s="102" t="str">
        <f>[2]!Table1[[#This Row],[Orgn]]&amp;"-"&amp;[2]!Table1[[#This Row],[Dest]]</f>
        <v>NAP-SSH</v>
      </c>
      <c r="M13307" s="102" t="str">
        <f t="shared" si="207"/>
        <v>ADT</v>
      </c>
      <c r="N13307" s="102">
        <f>WEEKDAY([2]!Table1[[#This Row],[Travel Date]],2)</f>
        <v>6</v>
      </c>
      <c r="P13307" s="102">
        <v>1</v>
      </c>
    </row>
    <row r="13308" spans="2:16" x14ac:dyDescent="0.25">
      <c r="B13308" s="103"/>
      <c r="C13308" s="103"/>
      <c r="L13308" s="102" t="str">
        <f>[2]!Table1[[#This Row],[Orgn]]&amp;"-"&amp;[2]!Table1[[#This Row],[Dest]]</f>
        <v>NAP-SSH</v>
      </c>
      <c r="M13308" s="102" t="str">
        <f t="shared" si="207"/>
        <v>ADT</v>
      </c>
      <c r="N13308" s="102">
        <f>WEEKDAY([2]!Table1[[#This Row],[Travel Date]],2)</f>
        <v>6</v>
      </c>
      <c r="P13308" s="102">
        <v>1</v>
      </c>
    </row>
    <row r="13309" spans="2:16" x14ac:dyDescent="0.25">
      <c r="B13309" s="103"/>
      <c r="C13309" s="103"/>
      <c r="L13309" s="102" t="str">
        <f>[2]!Table1[[#This Row],[Orgn]]&amp;"-"&amp;[2]!Table1[[#This Row],[Dest]]</f>
        <v>NAP-SSH</v>
      </c>
      <c r="M13309" s="102" t="str">
        <f t="shared" si="207"/>
        <v>ADT</v>
      </c>
      <c r="N13309" s="102">
        <f>WEEKDAY([2]!Table1[[#This Row],[Travel Date]],2)</f>
        <v>6</v>
      </c>
      <c r="P13309" s="102">
        <v>1</v>
      </c>
    </row>
    <row r="13310" spans="2:16" x14ac:dyDescent="0.25">
      <c r="B13310" s="103"/>
      <c r="C13310" s="103"/>
      <c r="L13310" s="102" t="str">
        <f>[2]!Table1[[#This Row],[Orgn]]&amp;"-"&amp;[2]!Table1[[#This Row],[Dest]]</f>
        <v>NAP-SSH</v>
      </c>
      <c r="M13310" s="102" t="str">
        <f t="shared" si="207"/>
        <v>ADT</v>
      </c>
      <c r="N13310" s="102">
        <f>WEEKDAY([2]!Table1[[#This Row],[Travel Date]],2)</f>
        <v>6</v>
      </c>
      <c r="P13310" s="102">
        <v>1</v>
      </c>
    </row>
    <row r="13311" spans="2:16" x14ac:dyDescent="0.25">
      <c r="B13311" s="103"/>
      <c r="C13311" s="103"/>
      <c r="L13311" s="102" t="str">
        <f>[2]!Table1[[#This Row],[Orgn]]&amp;"-"&amp;[2]!Table1[[#This Row],[Dest]]</f>
        <v>NAP-SSH</v>
      </c>
      <c r="M13311" s="102" t="str">
        <f t="shared" si="207"/>
        <v>ADT</v>
      </c>
      <c r="N13311" s="102">
        <f>WEEKDAY([2]!Table1[[#This Row],[Travel Date]],2)</f>
        <v>6</v>
      </c>
      <c r="P13311" s="102">
        <v>1</v>
      </c>
    </row>
    <row r="13312" spans="2:16" x14ac:dyDescent="0.25">
      <c r="B13312" s="103"/>
      <c r="C13312" s="103"/>
      <c r="L13312" s="102" t="str">
        <f>[2]!Table1[[#This Row],[Orgn]]&amp;"-"&amp;[2]!Table1[[#This Row],[Dest]]</f>
        <v>NAP-SSH</v>
      </c>
      <c r="M13312" s="102" t="str">
        <f t="shared" si="207"/>
        <v>ADT</v>
      </c>
      <c r="N13312" s="102">
        <f>WEEKDAY([2]!Table1[[#This Row],[Travel Date]],2)</f>
        <v>6</v>
      </c>
      <c r="P13312" s="102">
        <v>1</v>
      </c>
    </row>
    <row r="13313" spans="2:16" x14ac:dyDescent="0.25">
      <c r="B13313" s="103"/>
      <c r="C13313" s="103"/>
      <c r="L13313" s="102" t="str">
        <f>[2]!Table1[[#This Row],[Orgn]]&amp;"-"&amp;[2]!Table1[[#This Row],[Dest]]</f>
        <v>NAP-SSH</v>
      </c>
      <c r="M13313" s="102" t="str">
        <f t="shared" si="207"/>
        <v>ADT</v>
      </c>
      <c r="N13313" s="102">
        <f>WEEKDAY([2]!Table1[[#This Row],[Travel Date]],2)</f>
        <v>6</v>
      </c>
      <c r="P13313" s="102">
        <v>1</v>
      </c>
    </row>
    <row r="13314" spans="2:16" x14ac:dyDescent="0.25">
      <c r="B13314" s="103"/>
      <c r="C13314" s="103"/>
      <c r="L13314" s="102" t="str">
        <f>[2]!Table1[[#This Row],[Orgn]]&amp;"-"&amp;[2]!Table1[[#This Row],[Dest]]</f>
        <v>NAP-SSH</v>
      </c>
      <c r="M13314" s="102" t="str">
        <f t="shared" ref="M13314:M13377" si="208">IF(TRIM(C13314)="INF", "INF", IF(TRIM(C13314)="CHD", "CHD", "ADT"))</f>
        <v>ADT</v>
      </c>
      <c r="N13314" s="102">
        <f>WEEKDAY([2]!Table1[[#This Row],[Travel Date]],2)</f>
        <v>6</v>
      </c>
      <c r="P13314" s="102">
        <v>1</v>
      </c>
    </row>
    <row r="13315" spans="2:16" x14ac:dyDescent="0.25">
      <c r="B13315" s="103"/>
      <c r="C13315" s="103"/>
      <c r="L13315" s="102" t="str">
        <f>[2]!Table1[[#This Row],[Orgn]]&amp;"-"&amp;[2]!Table1[[#This Row],[Dest]]</f>
        <v>NAP-SSH</v>
      </c>
      <c r="M13315" s="102" t="str">
        <f t="shared" si="208"/>
        <v>ADT</v>
      </c>
      <c r="N13315" s="102">
        <f>WEEKDAY([2]!Table1[[#This Row],[Travel Date]],2)</f>
        <v>6</v>
      </c>
      <c r="P13315" s="102">
        <v>1</v>
      </c>
    </row>
    <row r="13316" spans="2:16" x14ac:dyDescent="0.25">
      <c r="B13316" s="103"/>
      <c r="C13316" s="103"/>
      <c r="L13316" s="102" t="str">
        <f>[2]!Table1[[#This Row],[Orgn]]&amp;"-"&amp;[2]!Table1[[#This Row],[Dest]]</f>
        <v>NAP-SSH</v>
      </c>
      <c r="M13316" s="102" t="str">
        <f t="shared" si="208"/>
        <v>ADT</v>
      </c>
      <c r="N13316" s="102">
        <f>WEEKDAY([2]!Table1[[#This Row],[Travel Date]],2)</f>
        <v>6</v>
      </c>
      <c r="P13316" s="102">
        <v>1</v>
      </c>
    </row>
    <row r="13317" spans="2:16" x14ac:dyDescent="0.25">
      <c r="B13317" s="103"/>
      <c r="C13317" s="103"/>
      <c r="L13317" s="102" t="str">
        <f>[2]!Table1[[#This Row],[Orgn]]&amp;"-"&amp;[2]!Table1[[#This Row],[Dest]]</f>
        <v>NAP-SSH</v>
      </c>
      <c r="M13317" s="102" t="str">
        <f t="shared" si="208"/>
        <v>ADT</v>
      </c>
      <c r="N13317" s="102">
        <f>WEEKDAY([2]!Table1[[#This Row],[Travel Date]],2)</f>
        <v>6</v>
      </c>
      <c r="P13317" s="102">
        <v>1</v>
      </c>
    </row>
    <row r="13318" spans="2:16" x14ac:dyDescent="0.25">
      <c r="B13318" s="103"/>
      <c r="C13318" s="103"/>
      <c r="L13318" s="102" t="str">
        <f>[2]!Table1[[#This Row],[Orgn]]&amp;"-"&amp;[2]!Table1[[#This Row],[Dest]]</f>
        <v>NAP-SSH</v>
      </c>
      <c r="M13318" s="102" t="str">
        <f t="shared" si="208"/>
        <v>ADT</v>
      </c>
      <c r="N13318" s="102">
        <f>WEEKDAY([2]!Table1[[#This Row],[Travel Date]],2)</f>
        <v>6</v>
      </c>
      <c r="P13318" s="102">
        <v>1</v>
      </c>
    </row>
    <row r="13319" spans="2:16" x14ac:dyDescent="0.25">
      <c r="B13319" s="103"/>
      <c r="C13319" s="103"/>
      <c r="L13319" s="102" t="str">
        <f>[2]!Table1[[#This Row],[Orgn]]&amp;"-"&amp;[2]!Table1[[#This Row],[Dest]]</f>
        <v>NAP-SSH</v>
      </c>
      <c r="M13319" s="102" t="str">
        <f t="shared" si="208"/>
        <v>ADT</v>
      </c>
      <c r="N13319" s="102">
        <f>WEEKDAY([2]!Table1[[#This Row],[Travel Date]],2)</f>
        <v>6</v>
      </c>
      <c r="P13319" s="102">
        <v>1</v>
      </c>
    </row>
    <row r="13320" spans="2:16" x14ac:dyDescent="0.25">
      <c r="B13320" s="103"/>
      <c r="C13320" s="103"/>
      <c r="L13320" s="102" t="str">
        <f>[2]!Table1[[#This Row],[Orgn]]&amp;"-"&amp;[2]!Table1[[#This Row],[Dest]]</f>
        <v>NAP-SSH</v>
      </c>
      <c r="M13320" s="102" t="str">
        <f t="shared" si="208"/>
        <v>ADT</v>
      </c>
      <c r="N13320" s="102">
        <f>WEEKDAY([2]!Table1[[#This Row],[Travel Date]],2)</f>
        <v>6</v>
      </c>
      <c r="P13320" s="102">
        <v>1</v>
      </c>
    </row>
    <row r="13321" spans="2:16" x14ac:dyDescent="0.25">
      <c r="B13321" s="103"/>
      <c r="C13321" s="103"/>
      <c r="L13321" s="102" t="str">
        <f>[2]!Table1[[#This Row],[Orgn]]&amp;"-"&amp;[2]!Table1[[#This Row],[Dest]]</f>
        <v>NAP-SSH</v>
      </c>
      <c r="M13321" s="102" t="str">
        <f t="shared" si="208"/>
        <v>ADT</v>
      </c>
      <c r="N13321" s="102">
        <f>WEEKDAY([2]!Table1[[#This Row],[Travel Date]],2)</f>
        <v>6</v>
      </c>
      <c r="P13321" s="102">
        <v>1</v>
      </c>
    </row>
    <row r="13322" spans="2:16" x14ac:dyDescent="0.25">
      <c r="B13322" s="103"/>
      <c r="C13322" s="103"/>
      <c r="L13322" s="102" t="str">
        <f>[2]!Table1[[#This Row],[Orgn]]&amp;"-"&amp;[2]!Table1[[#This Row],[Dest]]</f>
        <v>NAP-SSH</v>
      </c>
      <c r="M13322" s="102" t="str">
        <f t="shared" si="208"/>
        <v>ADT</v>
      </c>
      <c r="N13322" s="102">
        <f>WEEKDAY([2]!Table1[[#This Row],[Travel Date]],2)</f>
        <v>6</v>
      </c>
      <c r="P13322" s="102">
        <v>1</v>
      </c>
    </row>
    <row r="13323" spans="2:16" x14ac:dyDescent="0.25">
      <c r="B13323" s="103"/>
      <c r="C13323" s="103"/>
      <c r="L13323" s="102" t="str">
        <f>[2]!Table1[[#This Row],[Orgn]]&amp;"-"&amp;[2]!Table1[[#This Row],[Dest]]</f>
        <v>NAP-SSH</v>
      </c>
      <c r="M13323" s="102" t="str">
        <f t="shared" si="208"/>
        <v>ADT</v>
      </c>
      <c r="N13323" s="102">
        <f>WEEKDAY([2]!Table1[[#This Row],[Travel Date]],2)</f>
        <v>6</v>
      </c>
      <c r="P13323" s="102">
        <v>1</v>
      </c>
    </row>
    <row r="13324" spans="2:16" x14ac:dyDescent="0.25">
      <c r="B13324" s="103"/>
      <c r="C13324" s="103"/>
      <c r="L13324" s="102" t="str">
        <f>[2]!Table1[[#This Row],[Orgn]]&amp;"-"&amp;[2]!Table1[[#This Row],[Dest]]</f>
        <v>NAP-SSH</v>
      </c>
      <c r="M13324" s="102" t="str">
        <f t="shared" si="208"/>
        <v>ADT</v>
      </c>
      <c r="N13324" s="102">
        <f>WEEKDAY([2]!Table1[[#This Row],[Travel Date]],2)</f>
        <v>6</v>
      </c>
      <c r="P13324" s="102">
        <v>1</v>
      </c>
    </row>
    <row r="13325" spans="2:16" x14ac:dyDescent="0.25">
      <c r="B13325" s="103"/>
      <c r="C13325" s="103"/>
      <c r="L13325" s="102" t="str">
        <f>[2]!Table1[[#This Row],[Orgn]]&amp;"-"&amp;[2]!Table1[[#This Row],[Dest]]</f>
        <v>NAP-SSH</v>
      </c>
      <c r="M13325" s="102" t="str">
        <f t="shared" si="208"/>
        <v>ADT</v>
      </c>
      <c r="N13325" s="102">
        <f>WEEKDAY([2]!Table1[[#This Row],[Travel Date]],2)</f>
        <v>6</v>
      </c>
      <c r="P13325" s="102">
        <v>1</v>
      </c>
    </row>
    <row r="13326" spans="2:16" x14ac:dyDescent="0.25">
      <c r="B13326" s="103"/>
      <c r="C13326" s="103"/>
      <c r="L13326" s="102" t="str">
        <f>[2]!Table1[[#This Row],[Orgn]]&amp;"-"&amp;[2]!Table1[[#This Row],[Dest]]</f>
        <v>NAP-SSH</v>
      </c>
      <c r="M13326" s="102" t="str">
        <f t="shared" si="208"/>
        <v>ADT</v>
      </c>
      <c r="N13326" s="102">
        <f>WEEKDAY([2]!Table1[[#This Row],[Travel Date]],2)</f>
        <v>6</v>
      </c>
      <c r="P13326" s="102">
        <v>1</v>
      </c>
    </row>
    <row r="13327" spans="2:16" x14ac:dyDescent="0.25">
      <c r="B13327" s="103"/>
      <c r="C13327" s="103"/>
      <c r="L13327" s="102" t="str">
        <f>[2]!Table1[[#This Row],[Orgn]]&amp;"-"&amp;[2]!Table1[[#This Row],[Dest]]</f>
        <v>NAP-SSH</v>
      </c>
      <c r="M13327" s="102" t="str">
        <f t="shared" si="208"/>
        <v>ADT</v>
      </c>
      <c r="N13327" s="102">
        <f>WEEKDAY([2]!Table1[[#This Row],[Travel Date]],2)</f>
        <v>6</v>
      </c>
      <c r="P13327" s="102">
        <v>1</v>
      </c>
    </row>
    <row r="13328" spans="2:16" x14ac:dyDescent="0.25">
      <c r="B13328" s="103"/>
      <c r="C13328" s="103"/>
      <c r="L13328" s="102" t="str">
        <f>[2]!Table1[[#This Row],[Orgn]]&amp;"-"&amp;[2]!Table1[[#This Row],[Dest]]</f>
        <v>NAP-SSH</v>
      </c>
      <c r="M13328" s="102" t="str">
        <f t="shared" si="208"/>
        <v>ADT</v>
      </c>
      <c r="N13328" s="102">
        <f>WEEKDAY([2]!Table1[[#This Row],[Travel Date]],2)</f>
        <v>6</v>
      </c>
      <c r="P13328" s="102">
        <v>1</v>
      </c>
    </row>
    <row r="13329" spans="2:16" x14ac:dyDescent="0.25">
      <c r="B13329" s="103"/>
      <c r="C13329" s="103"/>
      <c r="L13329" s="102" t="str">
        <f>[2]!Table1[[#This Row],[Orgn]]&amp;"-"&amp;[2]!Table1[[#This Row],[Dest]]</f>
        <v>NAP-SSH</v>
      </c>
      <c r="M13329" s="102" t="str">
        <f t="shared" si="208"/>
        <v>ADT</v>
      </c>
      <c r="N13329" s="102">
        <f>WEEKDAY([2]!Table1[[#This Row],[Travel Date]],2)</f>
        <v>6</v>
      </c>
      <c r="P13329" s="102">
        <v>1</v>
      </c>
    </row>
    <row r="13330" spans="2:16" x14ac:dyDescent="0.25">
      <c r="B13330" s="103"/>
      <c r="C13330" s="103"/>
      <c r="L13330" s="102" t="str">
        <f>[2]!Table1[[#This Row],[Orgn]]&amp;"-"&amp;[2]!Table1[[#This Row],[Dest]]</f>
        <v>NAP-SSH</v>
      </c>
      <c r="M13330" s="102" t="str">
        <f t="shared" si="208"/>
        <v>ADT</v>
      </c>
      <c r="N13330" s="102">
        <f>WEEKDAY([2]!Table1[[#This Row],[Travel Date]],2)</f>
        <v>6</v>
      </c>
      <c r="P13330" s="102">
        <v>1</v>
      </c>
    </row>
    <row r="13331" spans="2:16" x14ac:dyDescent="0.25">
      <c r="B13331" s="103"/>
      <c r="C13331" s="103"/>
      <c r="L13331" s="102" t="str">
        <f>[2]!Table1[[#This Row],[Orgn]]&amp;"-"&amp;[2]!Table1[[#This Row],[Dest]]</f>
        <v>NAP-SSH</v>
      </c>
      <c r="M13331" s="102" t="str">
        <f t="shared" si="208"/>
        <v>ADT</v>
      </c>
      <c r="N13331" s="102">
        <f>WEEKDAY([2]!Table1[[#This Row],[Travel Date]],2)</f>
        <v>6</v>
      </c>
      <c r="P13331" s="102">
        <v>1</v>
      </c>
    </row>
    <row r="13332" spans="2:16" x14ac:dyDescent="0.25">
      <c r="B13332" s="103"/>
      <c r="C13332" s="103"/>
      <c r="L13332" s="102" t="str">
        <f>[2]!Table1[[#This Row],[Orgn]]&amp;"-"&amp;[2]!Table1[[#This Row],[Dest]]</f>
        <v>NAP-SSH</v>
      </c>
      <c r="M13332" s="102" t="str">
        <f t="shared" si="208"/>
        <v>ADT</v>
      </c>
      <c r="N13332" s="102">
        <f>WEEKDAY([2]!Table1[[#This Row],[Travel Date]],2)</f>
        <v>6</v>
      </c>
      <c r="P13332" s="102">
        <v>1</v>
      </c>
    </row>
    <row r="13333" spans="2:16" x14ac:dyDescent="0.25">
      <c r="B13333" s="103"/>
      <c r="C13333" s="103"/>
      <c r="L13333" s="102" t="str">
        <f>[2]!Table1[[#This Row],[Orgn]]&amp;"-"&amp;[2]!Table1[[#This Row],[Dest]]</f>
        <v>NAP-SSH</v>
      </c>
      <c r="M13333" s="102" t="str">
        <f t="shared" si="208"/>
        <v>ADT</v>
      </c>
      <c r="N13333" s="102">
        <f>WEEKDAY([2]!Table1[[#This Row],[Travel Date]],2)</f>
        <v>6</v>
      </c>
      <c r="P13333" s="102">
        <v>1</v>
      </c>
    </row>
    <row r="13334" spans="2:16" x14ac:dyDescent="0.25">
      <c r="B13334" s="103"/>
      <c r="C13334" s="103"/>
      <c r="L13334" s="102" t="str">
        <f>[2]!Table1[[#This Row],[Orgn]]&amp;"-"&amp;[2]!Table1[[#This Row],[Dest]]</f>
        <v>NAP-SSH</v>
      </c>
      <c r="M13334" s="102" t="str">
        <f t="shared" si="208"/>
        <v>ADT</v>
      </c>
      <c r="N13334" s="102">
        <f>WEEKDAY([2]!Table1[[#This Row],[Travel Date]],2)</f>
        <v>6</v>
      </c>
      <c r="P13334" s="102">
        <v>1</v>
      </c>
    </row>
    <row r="13335" spans="2:16" x14ac:dyDescent="0.25">
      <c r="B13335" s="103"/>
      <c r="C13335" s="103"/>
      <c r="L13335" s="102" t="str">
        <f>[2]!Table1[[#This Row],[Orgn]]&amp;"-"&amp;[2]!Table1[[#This Row],[Dest]]</f>
        <v>NAP-SSH</v>
      </c>
      <c r="M13335" s="102" t="str">
        <f t="shared" si="208"/>
        <v>ADT</v>
      </c>
      <c r="N13335" s="102">
        <f>WEEKDAY([2]!Table1[[#This Row],[Travel Date]],2)</f>
        <v>6</v>
      </c>
      <c r="P13335" s="102">
        <v>1</v>
      </c>
    </row>
    <row r="13336" spans="2:16" x14ac:dyDescent="0.25">
      <c r="B13336" s="103"/>
      <c r="C13336" s="103"/>
      <c r="L13336" s="102" t="str">
        <f>[2]!Table1[[#This Row],[Orgn]]&amp;"-"&amp;[2]!Table1[[#This Row],[Dest]]</f>
        <v>NAP-SSH</v>
      </c>
      <c r="M13336" s="102" t="str">
        <f t="shared" si="208"/>
        <v>ADT</v>
      </c>
      <c r="N13336" s="102">
        <f>WEEKDAY([2]!Table1[[#This Row],[Travel Date]],2)</f>
        <v>6</v>
      </c>
      <c r="P13336" s="102">
        <v>1</v>
      </c>
    </row>
    <row r="13337" spans="2:16" x14ac:dyDescent="0.25">
      <c r="B13337" s="103"/>
      <c r="C13337" s="103"/>
      <c r="L13337" s="102" t="str">
        <f>[2]!Table1[[#This Row],[Orgn]]&amp;"-"&amp;[2]!Table1[[#This Row],[Dest]]</f>
        <v>NAP-SSH</v>
      </c>
      <c r="M13337" s="102" t="str">
        <f t="shared" si="208"/>
        <v>ADT</v>
      </c>
      <c r="N13337" s="102">
        <f>WEEKDAY([2]!Table1[[#This Row],[Travel Date]],2)</f>
        <v>6</v>
      </c>
      <c r="P13337" s="102">
        <v>1</v>
      </c>
    </row>
    <row r="13338" spans="2:16" x14ac:dyDescent="0.25">
      <c r="B13338" s="103"/>
      <c r="C13338" s="103"/>
      <c r="L13338" s="102" t="str">
        <f>[2]!Table1[[#This Row],[Orgn]]&amp;"-"&amp;[2]!Table1[[#This Row],[Dest]]</f>
        <v>NAP-SSH</v>
      </c>
      <c r="M13338" s="102" t="str">
        <f t="shared" si="208"/>
        <v>ADT</v>
      </c>
      <c r="N13338" s="102">
        <f>WEEKDAY([2]!Table1[[#This Row],[Travel Date]],2)</f>
        <v>6</v>
      </c>
      <c r="P13338" s="102">
        <v>1</v>
      </c>
    </row>
    <row r="13339" spans="2:16" x14ac:dyDescent="0.25">
      <c r="B13339" s="103"/>
      <c r="C13339" s="103"/>
      <c r="L13339" s="102" t="str">
        <f>[2]!Table1[[#This Row],[Orgn]]&amp;"-"&amp;[2]!Table1[[#This Row],[Dest]]</f>
        <v>NAP-SSH</v>
      </c>
      <c r="M13339" s="102" t="str">
        <f t="shared" si="208"/>
        <v>ADT</v>
      </c>
      <c r="N13339" s="102">
        <f>WEEKDAY([2]!Table1[[#This Row],[Travel Date]],2)</f>
        <v>6</v>
      </c>
      <c r="P13339" s="102">
        <v>1</v>
      </c>
    </row>
    <row r="13340" spans="2:16" x14ac:dyDescent="0.25">
      <c r="B13340" s="103"/>
      <c r="C13340" s="103"/>
      <c r="L13340" s="102" t="str">
        <f>[2]!Table1[[#This Row],[Orgn]]&amp;"-"&amp;[2]!Table1[[#This Row],[Dest]]</f>
        <v>NAP-SSH</v>
      </c>
      <c r="M13340" s="102" t="str">
        <f t="shared" si="208"/>
        <v>ADT</v>
      </c>
      <c r="N13340" s="102">
        <f>WEEKDAY([2]!Table1[[#This Row],[Travel Date]],2)</f>
        <v>6</v>
      </c>
      <c r="P13340" s="102">
        <v>1</v>
      </c>
    </row>
    <row r="13341" spans="2:16" x14ac:dyDescent="0.25">
      <c r="B13341" s="103"/>
      <c r="C13341" s="103"/>
      <c r="L13341" s="102" t="str">
        <f>[2]!Table1[[#This Row],[Orgn]]&amp;"-"&amp;[2]!Table1[[#This Row],[Dest]]</f>
        <v>NAP-SSH</v>
      </c>
      <c r="M13341" s="102" t="str">
        <f t="shared" si="208"/>
        <v>ADT</v>
      </c>
      <c r="N13341" s="102">
        <f>WEEKDAY([2]!Table1[[#This Row],[Travel Date]],2)</f>
        <v>6</v>
      </c>
      <c r="P13341" s="102">
        <v>1</v>
      </c>
    </row>
    <row r="13342" spans="2:16" x14ac:dyDescent="0.25">
      <c r="B13342" s="103"/>
      <c r="C13342" s="103"/>
      <c r="L13342" s="102" t="str">
        <f>[2]!Table1[[#This Row],[Orgn]]&amp;"-"&amp;[2]!Table1[[#This Row],[Dest]]</f>
        <v>NAP-SSH</v>
      </c>
      <c r="M13342" s="102" t="str">
        <f t="shared" si="208"/>
        <v>ADT</v>
      </c>
      <c r="N13342" s="102">
        <f>WEEKDAY([2]!Table1[[#This Row],[Travel Date]],2)</f>
        <v>6</v>
      </c>
      <c r="P13342" s="102">
        <v>1</v>
      </c>
    </row>
    <row r="13343" spans="2:16" x14ac:dyDescent="0.25">
      <c r="B13343" s="103"/>
      <c r="C13343" s="103"/>
      <c r="L13343" s="102" t="str">
        <f>[2]!Table1[[#This Row],[Orgn]]&amp;"-"&amp;[2]!Table1[[#This Row],[Dest]]</f>
        <v>NAP-SSH</v>
      </c>
      <c r="M13343" s="102" t="str">
        <f t="shared" si="208"/>
        <v>ADT</v>
      </c>
      <c r="N13343" s="102">
        <f>WEEKDAY([2]!Table1[[#This Row],[Travel Date]],2)</f>
        <v>6</v>
      </c>
      <c r="P13343" s="102">
        <v>1</v>
      </c>
    </row>
    <row r="13344" spans="2:16" x14ac:dyDescent="0.25">
      <c r="B13344" s="103"/>
      <c r="C13344" s="103"/>
      <c r="L13344" s="102" t="str">
        <f>[2]!Table1[[#This Row],[Orgn]]&amp;"-"&amp;[2]!Table1[[#This Row],[Dest]]</f>
        <v>NAP-SSH</v>
      </c>
      <c r="M13344" s="102" t="str">
        <f t="shared" si="208"/>
        <v>ADT</v>
      </c>
      <c r="N13344" s="102">
        <f>WEEKDAY([2]!Table1[[#This Row],[Travel Date]],2)</f>
        <v>6</v>
      </c>
      <c r="P13344" s="102">
        <v>1</v>
      </c>
    </row>
    <row r="13345" spans="2:16" x14ac:dyDescent="0.25">
      <c r="B13345" s="103"/>
      <c r="C13345" s="103"/>
      <c r="L13345" s="102" t="str">
        <f>[2]!Table1[[#This Row],[Orgn]]&amp;"-"&amp;[2]!Table1[[#This Row],[Dest]]</f>
        <v>NAP-SSH</v>
      </c>
      <c r="M13345" s="102" t="str">
        <f t="shared" si="208"/>
        <v>ADT</v>
      </c>
      <c r="N13345" s="102">
        <f>WEEKDAY([2]!Table1[[#This Row],[Travel Date]],2)</f>
        <v>6</v>
      </c>
      <c r="P13345" s="102">
        <v>1</v>
      </c>
    </row>
    <row r="13346" spans="2:16" x14ac:dyDescent="0.25">
      <c r="B13346" s="103"/>
      <c r="C13346" s="103"/>
      <c r="L13346" s="102" t="str">
        <f>[2]!Table1[[#This Row],[Orgn]]&amp;"-"&amp;[2]!Table1[[#This Row],[Dest]]</f>
        <v>NAP-SSH</v>
      </c>
      <c r="M13346" s="102" t="str">
        <f t="shared" si="208"/>
        <v>ADT</v>
      </c>
      <c r="N13346" s="102">
        <f>WEEKDAY([2]!Table1[[#This Row],[Travel Date]],2)</f>
        <v>6</v>
      </c>
      <c r="P13346" s="102">
        <v>1</v>
      </c>
    </row>
    <row r="13347" spans="2:16" x14ac:dyDescent="0.25">
      <c r="B13347" s="103"/>
      <c r="C13347" s="103"/>
      <c r="L13347" s="102" t="str">
        <f>[2]!Table1[[#This Row],[Orgn]]&amp;"-"&amp;[2]!Table1[[#This Row],[Dest]]</f>
        <v>NAP-SSH</v>
      </c>
      <c r="M13347" s="102" t="str">
        <f t="shared" si="208"/>
        <v>ADT</v>
      </c>
      <c r="N13347" s="102">
        <f>WEEKDAY([2]!Table1[[#This Row],[Travel Date]],2)</f>
        <v>6</v>
      </c>
      <c r="P13347" s="102">
        <v>1</v>
      </c>
    </row>
    <row r="13348" spans="2:16" x14ac:dyDescent="0.25">
      <c r="B13348" s="103"/>
      <c r="C13348" s="103"/>
      <c r="L13348" s="102" t="str">
        <f>[2]!Table1[[#This Row],[Orgn]]&amp;"-"&amp;[2]!Table1[[#This Row],[Dest]]</f>
        <v>NAP-SSH</v>
      </c>
      <c r="M13348" s="102" t="str">
        <f t="shared" si="208"/>
        <v>ADT</v>
      </c>
      <c r="N13348" s="102">
        <f>WEEKDAY([2]!Table1[[#This Row],[Travel Date]],2)</f>
        <v>6</v>
      </c>
      <c r="P13348" s="102">
        <v>1</v>
      </c>
    </row>
    <row r="13349" spans="2:16" x14ac:dyDescent="0.25">
      <c r="B13349" s="103"/>
      <c r="C13349" s="103"/>
      <c r="L13349" s="102" t="str">
        <f>[2]!Table1[[#This Row],[Orgn]]&amp;"-"&amp;[2]!Table1[[#This Row],[Dest]]</f>
        <v>NAP-SSH</v>
      </c>
      <c r="M13349" s="102" t="str">
        <f t="shared" si="208"/>
        <v>ADT</v>
      </c>
      <c r="N13349" s="102">
        <f>WEEKDAY([2]!Table1[[#This Row],[Travel Date]],2)</f>
        <v>6</v>
      </c>
      <c r="P13349" s="102">
        <v>1</v>
      </c>
    </row>
    <row r="13350" spans="2:16" x14ac:dyDescent="0.25">
      <c r="B13350" s="103"/>
      <c r="C13350" s="103"/>
      <c r="L13350" s="102" t="str">
        <f>[2]!Table1[[#This Row],[Orgn]]&amp;"-"&amp;[2]!Table1[[#This Row],[Dest]]</f>
        <v>NAP-SSH</v>
      </c>
      <c r="M13350" s="102" t="str">
        <f t="shared" si="208"/>
        <v>ADT</v>
      </c>
      <c r="N13350" s="102">
        <f>WEEKDAY([2]!Table1[[#This Row],[Travel Date]],2)</f>
        <v>6</v>
      </c>
      <c r="P13350" s="102">
        <v>1</v>
      </c>
    </row>
    <row r="13351" spans="2:16" x14ac:dyDescent="0.25">
      <c r="B13351" s="103"/>
      <c r="C13351" s="103"/>
      <c r="L13351" s="102" t="str">
        <f>[2]!Table1[[#This Row],[Orgn]]&amp;"-"&amp;[2]!Table1[[#This Row],[Dest]]</f>
        <v>NAP-SSH</v>
      </c>
      <c r="M13351" s="102" t="str">
        <f t="shared" si="208"/>
        <v>ADT</v>
      </c>
      <c r="N13351" s="102">
        <f>WEEKDAY([2]!Table1[[#This Row],[Travel Date]],2)</f>
        <v>6</v>
      </c>
      <c r="P13351" s="102">
        <v>1</v>
      </c>
    </row>
    <row r="13352" spans="2:16" x14ac:dyDescent="0.25">
      <c r="B13352" s="103"/>
      <c r="C13352" s="103"/>
      <c r="L13352" s="102" t="str">
        <f>[2]!Table1[[#This Row],[Orgn]]&amp;"-"&amp;[2]!Table1[[#This Row],[Dest]]</f>
        <v>NAP-SSH</v>
      </c>
      <c r="M13352" s="102" t="str">
        <f t="shared" si="208"/>
        <v>ADT</v>
      </c>
      <c r="N13352" s="102">
        <f>WEEKDAY([2]!Table1[[#This Row],[Travel Date]],2)</f>
        <v>6</v>
      </c>
      <c r="P13352" s="102">
        <v>1</v>
      </c>
    </row>
    <row r="13353" spans="2:16" x14ac:dyDescent="0.25">
      <c r="B13353" s="103"/>
      <c r="C13353" s="103"/>
      <c r="L13353" s="102" t="str">
        <f>[2]!Table1[[#This Row],[Orgn]]&amp;"-"&amp;[2]!Table1[[#This Row],[Dest]]</f>
        <v>NAP-SSH</v>
      </c>
      <c r="M13353" s="102" t="str">
        <f t="shared" si="208"/>
        <v>ADT</v>
      </c>
      <c r="N13353" s="102">
        <f>WEEKDAY([2]!Table1[[#This Row],[Travel Date]],2)</f>
        <v>6</v>
      </c>
      <c r="P13353" s="102">
        <v>1</v>
      </c>
    </row>
    <row r="13354" spans="2:16" x14ac:dyDescent="0.25">
      <c r="B13354" s="103"/>
      <c r="C13354" s="103"/>
      <c r="L13354" s="102" t="str">
        <f>[2]!Table1[[#This Row],[Orgn]]&amp;"-"&amp;[2]!Table1[[#This Row],[Dest]]</f>
        <v>NAP-SSH</v>
      </c>
      <c r="M13354" s="102" t="str">
        <f t="shared" si="208"/>
        <v>ADT</v>
      </c>
      <c r="N13354" s="102">
        <f>WEEKDAY([2]!Table1[[#This Row],[Travel Date]],2)</f>
        <v>6</v>
      </c>
      <c r="P13354" s="102">
        <v>1</v>
      </c>
    </row>
    <row r="13355" spans="2:16" x14ac:dyDescent="0.25">
      <c r="B13355" s="103"/>
      <c r="C13355" s="103"/>
      <c r="L13355" s="102" t="str">
        <f>[2]!Table1[[#This Row],[Orgn]]&amp;"-"&amp;[2]!Table1[[#This Row],[Dest]]</f>
        <v>NAP-SSH</v>
      </c>
      <c r="M13355" s="102" t="str">
        <f t="shared" si="208"/>
        <v>ADT</v>
      </c>
      <c r="N13355" s="102">
        <f>WEEKDAY([2]!Table1[[#This Row],[Travel Date]],2)</f>
        <v>6</v>
      </c>
      <c r="P13355" s="102">
        <v>1</v>
      </c>
    </row>
    <row r="13356" spans="2:16" x14ac:dyDescent="0.25">
      <c r="B13356" s="103"/>
      <c r="C13356" s="103"/>
      <c r="L13356" s="102" t="str">
        <f>[2]!Table1[[#This Row],[Orgn]]&amp;"-"&amp;[2]!Table1[[#This Row],[Dest]]</f>
        <v>NAP-SSH</v>
      </c>
      <c r="M13356" s="102" t="str">
        <f t="shared" si="208"/>
        <v>ADT</v>
      </c>
      <c r="N13356" s="102">
        <f>WEEKDAY([2]!Table1[[#This Row],[Travel Date]],2)</f>
        <v>6</v>
      </c>
      <c r="P13356" s="102">
        <v>1</v>
      </c>
    </row>
    <row r="13357" spans="2:16" x14ac:dyDescent="0.25">
      <c r="B13357" s="103"/>
      <c r="C13357" s="103"/>
      <c r="L13357" s="102" t="str">
        <f>[2]!Table1[[#This Row],[Orgn]]&amp;"-"&amp;[2]!Table1[[#This Row],[Dest]]</f>
        <v>NAP-SSH</v>
      </c>
      <c r="M13357" s="102" t="str">
        <f t="shared" si="208"/>
        <v>ADT</v>
      </c>
      <c r="N13357" s="102">
        <f>WEEKDAY([2]!Table1[[#This Row],[Travel Date]],2)</f>
        <v>6</v>
      </c>
      <c r="P13357" s="102">
        <v>1</v>
      </c>
    </row>
    <row r="13358" spans="2:16" x14ac:dyDescent="0.25">
      <c r="B13358" s="103"/>
      <c r="C13358" s="103"/>
      <c r="L13358" s="102" t="str">
        <f>[2]!Table1[[#This Row],[Orgn]]&amp;"-"&amp;[2]!Table1[[#This Row],[Dest]]</f>
        <v>NAP-SSH</v>
      </c>
      <c r="M13358" s="102" t="str">
        <f t="shared" si="208"/>
        <v>ADT</v>
      </c>
      <c r="N13358" s="102">
        <f>WEEKDAY([2]!Table1[[#This Row],[Travel Date]],2)</f>
        <v>6</v>
      </c>
      <c r="P13358" s="102">
        <v>1</v>
      </c>
    </row>
    <row r="13359" spans="2:16" x14ac:dyDescent="0.25">
      <c r="B13359" s="103"/>
      <c r="C13359" s="103"/>
      <c r="L13359" s="102" t="str">
        <f>[2]!Table1[[#This Row],[Orgn]]&amp;"-"&amp;[2]!Table1[[#This Row],[Dest]]</f>
        <v>NAP-SSH</v>
      </c>
      <c r="M13359" s="102" t="str">
        <f t="shared" si="208"/>
        <v>ADT</v>
      </c>
      <c r="N13359" s="102">
        <f>WEEKDAY([2]!Table1[[#This Row],[Travel Date]],2)</f>
        <v>6</v>
      </c>
      <c r="P13359" s="102">
        <v>1</v>
      </c>
    </row>
    <row r="13360" spans="2:16" x14ac:dyDescent="0.25">
      <c r="B13360" s="103"/>
      <c r="C13360" s="103"/>
      <c r="L13360" s="102" t="str">
        <f>[2]!Table1[[#This Row],[Orgn]]&amp;"-"&amp;[2]!Table1[[#This Row],[Dest]]</f>
        <v>NAP-SSH</v>
      </c>
      <c r="M13360" s="102" t="str">
        <f t="shared" si="208"/>
        <v>ADT</v>
      </c>
      <c r="N13360" s="102">
        <f>WEEKDAY([2]!Table1[[#This Row],[Travel Date]],2)</f>
        <v>6</v>
      </c>
      <c r="P13360" s="102">
        <v>1</v>
      </c>
    </row>
    <row r="13361" spans="2:16" x14ac:dyDescent="0.25">
      <c r="B13361" s="103"/>
      <c r="C13361" s="103"/>
      <c r="L13361" s="102" t="str">
        <f>[2]!Table1[[#This Row],[Orgn]]&amp;"-"&amp;[2]!Table1[[#This Row],[Dest]]</f>
        <v>NAP-SSH</v>
      </c>
      <c r="M13361" s="102" t="str">
        <f t="shared" si="208"/>
        <v>ADT</v>
      </c>
      <c r="N13361" s="102">
        <f>WEEKDAY([2]!Table1[[#This Row],[Travel Date]],2)</f>
        <v>6</v>
      </c>
      <c r="P13361" s="102">
        <v>1</v>
      </c>
    </row>
    <row r="13362" spans="2:16" x14ac:dyDescent="0.25">
      <c r="B13362" s="103"/>
      <c r="C13362" s="103"/>
      <c r="L13362" s="102" t="str">
        <f>[2]!Table1[[#This Row],[Orgn]]&amp;"-"&amp;[2]!Table1[[#This Row],[Dest]]</f>
        <v>NAP-SSH</v>
      </c>
      <c r="M13362" s="102" t="str">
        <f t="shared" si="208"/>
        <v>ADT</v>
      </c>
      <c r="N13362" s="102">
        <f>WEEKDAY([2]!Table1[[#This Row],[Travel Date]],2)</f>
        <v>6</v>
      </c>
      <c r="P13362" s="102">
        <v>1</v>
      </c>
    </row>
    <row r="13363" spans="2:16" x14ac:dyDescent="0.25">
      <c r="B13363" s="103"/>
      <c r="C13363" s="103"/>
      <c r="L13363" s="102" t="str">
        <f>[2]!Table1[[#This Row],[Orgn]]&amp;"-"&amp;[2]!Table1[[#This Row],[Dest]]</f>
        <v>NAP-SSH</v>
      </c>
      <c r="M13363" s="102" t="str">
        <f t="shared" si="208"/>
        <v>ADT</v>
      </c>
      <c r="N13363" s="102">
        <f>WEEKDAY([2]!Table1[[#This Row],[Travel Date]],2)</f>
        <v>6</v>
      </c>
      <c r="P13363" s="102">
        <v>1</v>
      </c>
    </row>
    <row r="13364" spans="2:16" x14ac:dyDescent="0.25">
      <c r="B13364" s="103"/>
      <c r="C13364" s="103"/>
      <c r="L13364" s="102" t="str">
        <f>[2]!Table1[[#This Row],[Orgn]]&amp;"-"&amp;[2]!Table1[[#This Row],[Dest]]</f>
        <v>NAP-SSH</v>
      </c>
      <c r="M13364" s="102" t="str">
        <f t="shared" si="208"/>
        <v>ADT</v>
      </c>
      <c r="N13364" s="102">
        <f>WEEKDAY([2]!Table1[[#This Row],[Travel Date]],2)</f>
        <v>6</v>
      </c>
      <c r="P13364" s="102">
        <v>1</v>
      </c>
    </row>
    <row r="13365" spans="2:16" x14ac:dyDescent="0.25">
      <c r="B13365" s="103"/>
      <c r="C13365" s="103"/>
      <c r="L13365" s="102" t="str">
        <f>[2]!Table1[[#This Row],[Orgn]]&amp;"-"&amp;[2]!Table1[[#This Row],[Dest]]</f>
        <v>NAP-SSH</v>
      </c>
      <c r="M13365" s="102" t="str">
        <f t="shared" si="208"/>
        <v>ADT</v>
      </c>
      <c r="N13365" s="102">
        <f>WEEKDAY([2]!Table1[[#This Row],[Travel Date]],2)</f>
        <v>6</v>
      </c>
      <c r="P13365" s="102">
        <v>1</v>
      </c>
    </row>
    <row r="13366" spans="2:16" x14ac:dyDescent="0.25">
      <c r="B13366" s="103"/>
      <c r="C13366" s="103"/>
      <c r="L13366" s="102" t="str">
        <f>[2]!Table1[[#This Row],[Orgn]]&amp;"-"&amp;[2]!Table1[[#This Row],[Dest]]</f>
        <v>NAP-SSH</v>
      </c>
      <c r="M13366" s="102" t="str">
        <f t="shared" si="208"/>
        <v>ADT</v>
      </c>
      <c r="N13366" s="102">
        <f>WEEKDAY([2]!Table1[[#This Row],[Travel Date]],2)</f>
        <v>6</v>
      </c>
      <c r="P13366" s="102">
        <v>1</v>
      </c>
    </row>
    <row r="13367" spans="2:16" x14ac:dyDescent="0.25">
      <c r="B13367" s="103"/>
      <c r="C13367" s="103"/>
      <c r="L13367" s="102" t="str">
        <f>[2]!Table1[[#This Row],[Orgn]]&amp;"-"&amp;[2]!Table1[[#This Row],[Dest]]</f>
        <v>NAP-SSH</v>
      </c>
      <c r="M13367" s="102" t="str">
        <f t="shared" si="208"/>
        <v>ADT</v>
      </c>
      <c r="N13367" s="102">
        <f>WEEKDAY([2]!Table1[[#This Row],[Travel Date]],2)</f>
        <v>6</v>
      </c>
      <c r="P13367" s="102">
        <v>1</v>
      </c>
    </row>
    <row r="13368" spans="2:16" x14ac:dyDescent="0.25">
      <c r="B13368" s="103"/>
      <c r="C13368" s="103"/>
      <c r="L13368" s="102" t="str">
        <f>[2]!Table1[[#This Row],[Orgn]]&amp;"-"&amp;[2]!Table1[[#This Row],[Dest]]</f>
        <v>NAP-SSH</v>
      </c>
      <c r="M13368" s="102" t="str">
        <f t="shared" si="208"/>
        <v>ADT</v>
      </c>
      <c r="N13368" s="102">
        <f>WEEKDAY([2]!Table1[[#This Row],[Travel Date]],2)</f>
        <v>6</v>
      </c>
      <c r="P13368" s="102">
        <v>1</v>
      </c>
    </row>
    <row r="13369" spans="2:16" x14ac:dyDescent="0.25">
      <c r="B13369" s="103"/>
      <c r="C13369" s="103"/>
      <c r="L13369" s="102" t="str">
        <f>[2]!Table1[[#This Row],[Orgn]]&amp;"-"&amp;[2]!Table1[[#This Row],[Dest]]</f>
        <v>NAP-SSH</v>
      </c>
      <c r="M13369" s="102" t="str">
        <f t="shared" si="208"/>
        <v>ADT</v>
      </c>
      <c r="N13369" s="102">
        <f>WEEKDAY([2]!Table1[[#This Row],[Travel Date]],2)</f>
        <v>6</v>
      </c>
      <c r="P13369" s="102">
        <v>1</v>
      </c>
    </row>
    <row r="13370" spans="2:16" x14ac:dyDescent="0.25">
      <c r="B13370" s="103"/>
      <c r="C13370" s="103"/>
      <c r="L13370" s="102" t="str">
        <f>[2]!Table1[[#This Row],[Orgn]]&amp;"-"&amp;[2]!Table1[[#This Row],[Dest]]</f>
        <v>NAP-SSH</v>
      </c>
      <c r="M13370" s="102" t="str">
        <f t="shared" si="208"/>
        <v>ADT</v>
      </c>
      <c r="N13370" s="102">
        <f>WEEKDAY([2]!Table1[[#This Row],[Travel Date]],2)</f>
        <v>6</v>
      </c>
      <c r="P13370" s="102">
        <v>1</v>
      </c>
    </row>
    <row r="13371" spans="2:16" x14ac:dyDescent="0.25">
      <c r="B13371" s="103"/>
      <c r="C13371" s="103"/>
      <c r="L13371" s="102" t="str">
        <f>[2]!Table1[[#This Row],[Orgn]]&amp;"-"&amp;[2]!Table1[[#This Row],[Dest]]</f>
        <v>NAP-SSH</v>
      </c>
      <c r="M13371" s="102" t="str">
        <f t="shared" si="208"/>
        <v>ADT</v>
      </c>
      <c r="N13371" s="102">
        <f>WEEKDAY([2]!Table1[[#This Row],[Travel Date]],2)</f>
        <v>6</v>
      </c>
      <c r="P13371" s="102">
        <v>1</v>
      </c>
    </row>
    <row r="13372" spans="2:16" x14ac:dyDescent="0.25">
      <c r="B13372" s="103"/>
      <c r="C13372" s="103"/>
      <c r="L13372" s="102" t="str">
        <f>[2]!Table1[[#This Row],[Orgn]]&amp;"-"&amp;[2]!Table1[[#This Row],[Dest]]</f>
        <v>NAP-SSH</v>
      </c>
      <c r="M13372" s="102" t="str">
        <f t="shared" si="208"/>
        <v>ADT</v>
      </c>
      <c r="N13372" s="102">
        <f>WEEKDAY([2]!Table1[[#This Row],[Travel Date]],2)</f>
        <v>6</v>
      </c>
      <c r="P13372" s="102">
        <v>1</v>
      </c>
    </row>
    <row r="13373" spans="2:16" x14ac:dyDescent="0.25">
      <c r="B13373" s="103"/>
      <c r="C13373" s="103"/>
      <c r="L13373" s="102" t="str">
        <f>[2]!Table1[[#This Row],[Orgn]]&amp;"-"&amp;[2]!Table1[[#This Row],[Dest]]</f>
        <v>NAP-SSH</v>
      </c>
      <c r="M13373" s="102" t="str">
        <f t="shared" si="208"/>
        <v>ADT</v>
      </c>
      <c r="N13373" s="102">
        <f>WEEKDAY([2]!Table1[[#This Row],[Travel Date]],2)</f>
        <v>6</v>
      </c>
      <c r="P13373" s="102">
        <v>1</v>
      </c>
    </row>
    <row r="13374" spans="2:16" x14ac:dyDescent="0.25">
      <c r="B13374" s="103"/>
      <c r="C13374" s="103"/>
      <c r="L13374" s="102" t="str">
        <f>[2]!Table1[[#This Row],[Orgn]]&amp;"-"&amp;[2]!Table1[[#This Row],[Dest]]</f>
        <v>NAP-SSH</v>
      </c>
      <c r="M13374" s="102" t="str">
        <f t="shared" si="208"/>
        <v>ADT</v>
      </c>
      <c r="N13374" s="102">
        <f>WEEKDAY([2]!Table1[[#This Row],[Travel Date]],2)</f>
        <v>6</v>
      </c>
      <c r="P13374" s="102">
        <v>1</v>
      </c>
    </row>
    <row r="13375" spans="2:16" x14ac:dyDescent="0.25">
      <c r="B13375" s="103"/>
      <c r="C13375" s="103"/>
      <c r="L13375" s="102" t="str">
        <f>[2]!Table1[[#This Row],[Orgn]]&amp;"-"&amp;[2]!Table1[[#This Row],[Dest]]</f>
        <v>NAP-SSH</v>
      </c>
      <c r="M13375" s="102" t="str">
        <f t="shared" si="208"/>
        <v>ADT</v>
      </c>
      <c r="N13375" s="102">
        <f>WEEKDAY([2]!Table1[[#This Row],[Travel Date]],2)</f>
        <v>6</v>
      </c>
      <c r="P13375" s="102">
        <v>1</v>
      </c>
    </row>
    <row r="13376" spans="2:16" x14ac:dyDescent="0.25">
      <c r="B13376" s="103"/>
      <c r="C13376" s="103"/>
      <c r="L13376" s="102" t="str">
        <f>[2]!Table1[[#This Row],[Orgn]]&amp;"-"&amp;[2]!Table1[[#This Row],[Dest]]</f>
        <v>NAP-SSH</v>
      </c>
      <c r="M13376" s="102" t="str">
        <f t="shared" si="208"/>
        <v>ADT</v>
      </c>
      <c r="N13376" s="102">
        <f>WEEKDAY([2]!Table1[[#This Row],[Travel Date]],2)</f>
        <v>6</v>
      </c>
      <c r="P13376" s="102">
        <v>1</v>
      </c>
    </row>
    <row r="13377" spans="2:16" x14ac:dyDescent="0.25">
      <c r="B13377" s="103"/>
      <c r="C13377" s="103"/>
      <c r="L13377" s="102" t="str">
        <f>[2]!Table1[[#This Row],[Orgn]]&amp;"-"&amp;[2]!Table1[[#This Row],[Dest]]</f>
        <v>NAP-SSH</v>
      </c>
      <c r="M13377" s="102" t="str">
        <f t="shared" si="208"/>
        <v>ADT</v>
      </c>
      <c r="N13377" s="102">
        <f>WEEKDAY([2]!Table1[[#This Row],[Travel Date]],2)</f>
        <v>6</v>
      </c>
      <c r="P13377" s="102">
        <v>1</v>
      </c>
    </row>
    <row r="13378" spans="2:16" x14ac:dyDescent="0.25">
      <c r="B13378" s="103"/>
      <c r="C13378" s="103"/>
      <c r="L13378" s="102" t="str">
        <f>[2]!Table1[[#This Row],[Orgn]]&amp;"-"&amp;[2]!Table1[[#This Row],[Dest]]</f>
        <v>NAP-SSH</v>
      </c>
      <c r="M13378" s="102" t="str">
        <f t="shared" ref="M13378:M13441" si="209">IF(TRIM(C13378)="INF", "INF", IF(TRIM(C13378)="CHD", "CHD", "ADT"))</f>
        <v>ADT</v>
      </c>
      <c r="N13378" s="102">
        <f>WEEKDAY([2]!Table1[[#This Row],[Travel Date]],2)</f>
        <v>6</v>
      </c>
      <c r="P13378" s="102">
        <v>1</v>
      </c>
    </row>
    <row r="13379" spans="2:16" x14ac:dyDescent="0.25">
      <c r="B13379" s="103"/>
      <c r="C13379" s="103"/>
      <c r="L13379" s="102" t="str">
        <f>[2]!Table1[[#This Row],[Orgn]]&amp;"-"&amp;[2]!Table1[[#This Row],[Dest]]</f>
        <v>NAP-SSH</v>
      </c>
      <c r="M13379" s="102" t="str">
        <f t="shared" si="209"/>
        <v>ADT</v>
      </c>
      <c r="N13379" s="102">
        <f>WEEKDAY([2]!Table1[[#This Row],[Travel Date]],2)</f>
        <v>6</v>
      </c>
      <c r="P13379" s="102">
        <v>1</v>
      </c>
    </row>
    <row r="13380" spans="2:16" x14ac:dyDescent="0.25">
      <c r="B13380" s="103"/>
      <c r="C13380" s="103"/>
      <c r="L13380" s="102" t="str">
        <f>[2]!Table1[[#This Row],[Orgn]]&amp;"-"&amp;[2]!Table1[[#This Row],[Dest]]</f>
        <v>NAP-SSH</v>
      </c>
      <c r="M13380" s="102" t="str">
        <f t="shared" si="209"/>
        <v>ADT</v>
      </c>
      <c r="N13380" s="102">
        <f>WEEKDAY([2]!Table1[[#This Row],[Travel Date]],2)</f>
        <v>6</v>
      </c>
      <c r="P13380" s="102">
        <v>1</v>
      </c>
    </row>
    <row r="13381" spans="2:16" x14ac:dyDescent="0.25">
      <c r="B13381" s="103"/>
      <c r="C13381" s="103"/>
      <c r="L13381" s="102" t="str">
        <f>[2]!Table1[[#This Row],[Orgn]]&amp;"-"&amp;[2]!Table1[[#This Row],[Dest]]</f>
        <v>NAP-SSH</v>
      </c>
      <c r="M13381" s="102" t="str">
        <f t="shared" si="209"/>
        <v>ADT</v>
      </c>
      <c r="N13381" s="102">
        <f>WEEKDAY([2]!Table1[[#This Row],[Travel Date]],2)</f>
        <v>6</v>
      </c>
      <c r="P13381" s="102">
        <v>1</v>
      </c>
    </row>
    <row r="13382" spans="2:16" x14ac:dyDescent="0.25">
      <c r="B13382" s="103"/>
      <c r="C13382" s="103"/>
      <c r="L13382" s="102" t="str">
        <f>[2]!Table1[[#This Row],[Orgn]]&amp;"-"&amp;[2]!Table1[[#This Row],[Dest]]</f>
        <v>NAP-SSH</v>
      </c>
      <c r="M13382" s="102" t="str">
        <f t="shared" si="209"/>
        <v>ADT</v>
      </c>
      <c r="N13382" s="102">
        <f>WEEKDAY([2]!Table1[[#This Row],[Travel Date]],2)</f>
        <v>6</v>
      </c>
      <c r="P13382" s="102">
        <v>1</v>
      </c>
    </row>
    <row r="13383" spans="2:16" x14ac:dyDescent="0.25">
      <c r="B13383" s="103"/>
      <c r="C13383" s="103"/>
      <c r="L13383" s="102" t="str">
        <f>[2]!Table1[[#This Row],[Orgn]]&amp;"-"&amp;[2]!Table1[[#This Row],[Dest]]</f>
        <v>NAP-SSH</v>
      </c>
      <c r="M13383" s="102" t="str">
        <f t="shared" si="209"/>
        <v>ADT</v>
      </c>
      <c r="N13383" s="102">
        <f>WEEKDAY([2]!Table1[[#This Row],[Travel Date]],2)</f>
        <v>6</v>
      </c>
      <c r="P13383" s="102">
        <v>1</v>
      </c>
    </row>
    <row r="13384" spans="2:16" x14ac:dyDescent="0.25">
      <c r="B13384" s="103"/>
      <c r="C13384" s="103"/>
      <c r="L13384" s="102" t="str">
        <f>[2]!Table1[[#This Row],[Orgn]]&amp;"-"&amp;[2]!Table1[[#This Row],[Dest]]</f>
        <v>NAP-SSH</v>
      </c>
      <c r="M13384" s="102" t="str">
        <f t="shared" si="209"/>
        <v>ADT</v>
      </c>
      <c r="N13384" s="102">
        <f>WEEKDAY([2]!Table1[[#This Row],[Travel Date]],2)</f>
        <v>6</v>
      </c>
      <c r="P13384" s="102">
        <v>1</v>
      </c>
    </row>
    <row r="13385" spans="2:16" x14ac:dyDescent="0.25">
      <c r="B13385" s="103"/>
      <c r="C13385" s="103"/>
      <c r="L13385" s="102" t="str">
        <f>[2]!Table1[[#This Row],[Orgn]]&amp;"-"&amp;[2]!Table1[[#This Row],[Dest]]</f>
        <v>NAP-SSH</v>
      </c>
      <c r="M13385" s="102" t="str">
        <f t="shared" si="209"/>
        <v>ADT</v>
      </c>
      <c r="N13385" s="102">
        <f>WEEKDAY([2]!Table1[[#This Row],[Travel Date]],2)</f>
        <v>6</v>
      </c>
      <c r="P13385" s="102">
        <v>1</v>
      </c>
    </row>
    <row r="13386" spans="2:16" x14ac:dyDescent="0.25">
      <c r="B13386" s="103"/>
      <c r="C13386" s="103"/>
      <c r="L13386" s="102" t="str">
        <f>[2]!Table1[[#This Row],[Orgn]]&amp;"-"&amp;[2]!Table1[[#This Row],[Dest]]</f>
        <v>NAP-SSH</v>
      </c>
      <c r="M13386" s="102" t="str">
        <f t="shared" si="209"/>
        <v>ADT</v>
      </c>
      <c r="N13386" s="102">
        <f>WEEKDAY([2]!Table1[[#This Row],[Travel Date]],2)</f>
        <v>6</v>
      </c>
      <c r="P13386" s="102">
        <v>1</v>
      </c>
    </row>
    <row r="13387" spans="2:16" x14ac:dyDescent="0.25">
      <c r="B13387" s="103"/>
      <c r="C13387" s="103"/>
      <c r="L13387" s="102" t="str">
        <f>[2]!Table1[[#This Row],[Orgn]]&amp;"-"&amp;[2]!Table1[[#This Row],[Dest]]</f>
        <v>NAP-SSH</v>
      </c>
      <c r="M13387" s="102" t="str">
        <f t="shared" si="209"/>
        <v>ADT</v>
      </c>
      <c r="N13387" s="102">
        <f>WEEKDAY([2]!Table1[[#This Row],[Travel Date]],2)</f>
        <v>6</v>
      </c>
      <c r="P13387" s="102">
        <v>1</v>
      </c>
    </row>
    <row r="13388" spans="2:16" x14ac:dyDescent="0.25">
      <c r="B13388" s="103"/>
      <c r="C13388" s="103"/>
      <c r="L13388" s="102" t="str">
        <f>[2]!Table1[[#This Row],[Orgn]]&amp;"-"&amp;[2]!Table1[[#This Row],[Dest]]</f>
        <v>NAP-SSH</v>
      </c>
      <c r="M13388" s="102" t="str">
        <f t="shared" si="209"/>
        <v>ADT</v>
      </c>
      <c r="N13388" s="102">
        <f>WEEKDAY([2]!Table1[[#This Row],[Travel Date]],2)</f>
        <v>6</v>
      </c>
      <c r="P13388" s="102">
        <v>1</v>
      </c>
    </row>
    <row r="13389" spans="2:16" x14ac:dyDescent="0.25">
      <c r="B13389" s="103"/>
      <c r="C13389" s="103"/>
      <c r="L13389" s="102" t="str">
        <f>[2]!Table1[[#This Row],[Orgn]]&amp;"-"&amp;[2]!Table1[[#This Row],[Dest]]</f>
        <v>NAP-SSH</v>
      </c>
      <c r="M13389" s="102" t="str">
        <f t="shared" si="209"/>
        <v>ADT</v>
      </c>
      <c r="N13389" s="102">
        <f>WEEKDAY([2]!Table1[[#This Row],[Travel Date]],2)</f>
        <v>6</v>
      </c>
      <c r="P13389" s="102">
        <v>1</v>
      </c>
    </row>
    <row r="13390" spans="2:16" x14ac:dyDescent="0.25">
      <c r="B13390" s="103"/>
      <c r="C13390" s="103"/>
      <c r="L13390" s="102" t="str">
        <f>[2]!Table1[[#This Row],[Orgn]]&amp;"-"&amp;[2]!Table1[[#This Row],[Dest]]</f>
        <v>NAP-SSH</v>
      </c>
      <c r="M13390" s="102" t="str">
        <f t="shared" si="209"/>
        <v>ADT</v>
      </c>
      <c r="N13390" s="102">
        <f>WEEKDAY([2]!Table1[[#This Row],[Travel Date]],2)</f>
        <v>6</v>
      </c>
      <c r="P13390" s="102">
        <v>1</v>
      </c>
    </row>
    <row r="13391" spans="2:16" x14ac:dyDescent="0.25">
      <c r="B13391" s="103"/>
      <c r="C13391" s="103"/>
      <c r="L13391" s="102" t="str">
        <f>[2]!Table1[[#This Row],[Orgn]]&amp;"-"&amp;[2]!Table1[[#This Row],[Dest]]</f>
        <v>NAP-SSH</v>
      </c>
      <c r="M13391" s="102" t="str">
        <f t="shared" si="209"/>
        <v>ADT</v>
      </c>
      <c r="N13391" s="102">
        <f>WEEKDAY([2]!Table1[[#This Row],[Travel Date]],2)</f>
        <v>6</v>
      </c>
      <c r="P13391" s="102">
        <v>1</v>
      </c>
    </row>
    <row r="13392" spans="2:16" x14ac:dyDescent="0.25">
      <c r="B13392" s="103"/>
      <c r="C13392" s="103"/>
      <c r="L13392" s="102" t="str">
        <f>[2]!Table1[[#This Row],[Orgn]]&amp;"-"&amp;[2]!Table1[[#This Row],[Dest]]</f>
        <v>NAP-SSH</v>
      </c>
      <c r="M13392" s="102" t="str">
        <f t="shared" si="209"/>
        <v>ADT</v>
      </c>
      <c r="N13392" s="102">
        <f>WEEKDAY([2]!Table1[[#This Row],[Travel Date]],2)</f>
        <v>6</v>
      </c>
      <c r="P13392" s="102">
        <v>1</v>
      </c>
    </row>
    <row r="13393" spans="2:16" x14ac:dyDescent="0.25">
      <c r="B13393" s="103"/>
      <c r="C13393" s="103"/>
      <c r="L13393" s="102" t="str">
        <f>[2]!Table1[[#This Row],[Orgn]]&amp;"-"&amp;[2]!Table1[[#This Row],[Dest]]</f>
        <v>NAP-SSH</v>
      </c>
      <c r="M13393" s="102" t="str">
        <f t="shared" si="209"/>
        <v>ADT</v>
      </c>
      <c r="N13393" s="102">
        <f>WEEKDAY([2]!Table1[[#This Row],[Travel Date]],2)</f>
        <v>6</v>
      </c>
      <c r="P13393" s="102">
        <v>1</v>
      </c>
    </row>
    <row r="13394" spans="2:16" x14ac:dyDescent="0.25">
      <c r="B13394" s="103"/>
      <c r="C13394" s="103"/>
      <c r="L13394" s="102" t="str">
        <f>[2]!Table1[[#This Row],[Orgn]]&amp;"-"&amp;[2]!Table1[[#This Row],[Dest]]</f>
        <v>NAP-SSH</v>
      </c>
      <c r="M13394" s="102" t="str">
        <f t="shared" si="209"/>
        <v>ADT</v>
      </c>
      <c r="N13394" s="102">
        <f>WEEKDAY([2]!Table1[[#This Row],[Travel Date]],2)</f>
        <v>6</v>
      </c>
      <c r="P13394" s="102">
        <v>1</v>
      </c>
    </row>
    <row r="13395" spans="2:16" x14ac:dyDescent="0.25">
      <c r="B13395" s="103"/>
      <c r="C13395" s="103"/>
      <c r="L13395" s="102" t="str">
        <f>[2]!Table1[[#This Row],[Orgn]]&amp;"-"&amp;[2]!Table1[[#This Row],[Dest]]</f>
        <v>NAP-SSH</v>
      </c>
      <c r="M13395" s="102" t="str">
        <f t="shared" si="209"/>
        <v>ADT</v>
      </c>
      <c r="N13395" s="102">
        <f>WEEKDAY([2]!Table1[[#This Row],[Travel Date]],2)</f>
        <v>6</v>
      </c>
      <c r="P13395" s="102">
        <v>1</v>
      </c>
    </row>
    <row r="13396" spans="2:16" x14ac:dyDescent="0.25">
      <c r="B13396" s="103"/>
      <c r="C13396" s="103"/>
      <c r="L13396" s="102" t="str">
        <f>[2]!Table1[[#This Row],[Orgn]]&amp;"-"&amp;[2]!Table1[[#This Row],[Dest]]</f>
        <v>NAP-SSH</v>
      </c>
      <c r="M13396" s="102" t="str">
        <f t="shared" si="209"/>
        <v>ADT</v>
      </c>
      <c r="N13396" s="102">
        <f>WEEKDAY([2]!Table1[[#This Row],[Travel Date]],2)</f>
        <v>6</v>
      </c>
      <c r="P13396" s="102">
        <v>1</v>
      </c>
    </row>
    <row r="13397" spans="2:16" x14ac:dyDescent="0.25">
      <c r="B13397" s="103"/>
      <c r="C13397" s="103"/>
      <c r="L13397" s="102" t="str">
        <f>[2]!Table1[[#This Row],[Orgn]]&amp;"-"&amp;[2]!Table1[[#This Row],[Dest]]</f>
        <v>NAP-SSH</v>
      </c>
      <c r="M13397" s="102" t="str">
        <f t="shared" si="209"/>
        <v>ADT</v>
      </c>
      <c r="N13397" s="102">
        <f>WEEKDAY([2]!Table1[[#This Row],[Travel Date]],2)</f>
        <v>6</v>
      </c>
      <c r="P13397" s="102">
        <v>1</v>
      </c>
    </row>
    <row r="13398" spans="2:16" x14ac:dyDescent="0.25">
      <c r="B13398" s="103"/>
      <c r="C13398" s="103"/>
      <c r="L13398" s="102" t="str">
        <f>[2]!Table1[[#This Row],[Orgn]]&amp;"-"&amp;[2]!Table1[[#This Row],[Dest]]</f>
        <v>NAP-SSH</v>
      </c>
      <c r="M13398" s="102" t="str">
        <f t="shared" si="209"/>
        <v>ADT</v>
      </c>
      <c r="N13398" s="102">
        <f>WEEKDAY([2]!Table1[[#This Row],[Travel Date]],2)</f>
        <v>6</v>
      </c>
      <c r="P13398" s="102">
        <v>1</v>
      </c>
    </row>
    <row r="13399" spans="2:16" x14ac:dyDescent="0.25">
      <c r="B13399" s="103"/>
      <c r="C13399" s="103"/>
      <c r="L13399" s="102" t="str">
        <f>[2]!Table1[[#This Row],[Orgn]]&amp;"-"&amp;[2]!Table1[[#This Row],[Dest]]</f>
        <v>NAP-SSH</v>
      </c>
      <c r="M13399" s="102" t="str">
        <f t="shared" si="209"/>
        <v>ADT</v>
      </c>
      <c r="N13399" s="102">
        <f>WEEKDAY([2]!Table1[[#This Row],[Travel Date]],2)</f>
        <v>6</v>
      </c>
      <c r="P13399" s="102">
        <v>1</v>
      </c>
    </row>
    <row r="13400" spans="2:16" x14ac:dyDescent="0.25">
      <c r="B13400" s="103"/>
      <c r="C13400" s="103"/>
      <c r="L13400" s="102" t="str">
        <f>[2]!Table1[[#This Row],[Orgn]]&amp;"-"&amp;[2]!Table1[[#This Row],[Dest]]</f>
        <v>NAP-SSH</v>
      </c>
      <c r="M13400" s="102" t="str">
        <f t="shared" si="209"/>
        <v>ADT</v>
      </c>
      <c r="N13400" s="102">
        <f>WEEKDAY([2]!Table1[[#This Row],[Travel Date]],2)</f>
        <v>6</v>
      </c>
      <c r="P13400" s="102">
        <v>1</v>
      </c>
    </row>
    <row r="13401" spans="2:16" x14ac:dyDescent="0.25">
      <c r="B13401" s="103"/>
      <c r="C13401" s="103"/>
      <c r="L13401" s="102" t="str">
        <f>[2]!Table1[[#This Row],[Orgn]]&amp;"-"&amp;[2]!Table1[[#This Row],[Dest]]</f>
        <v>NAP-SSH</v>
      </c>
      <c r="M13401" s="102" t="str">
        <f t="shared" si="209"/>
        <v>ADT</v>
      </c>
      <c r="N13401" s="102">
        <f>WEEKDAY([2]!Table1[[#This Row],[Travel Date]],2)</f>
        <v>6</v>
      </c>
      <c r="P13401" s="102">
        <v>1</v>
      </c>
    </row>
    <row r="13402" spans="2:16" x14ac:dyDescent="0.25">
      <c r="B13402" s="103"/>
      <c r="C13402" s="103"/>
      <c r="L13402" s="102" t="str">
        <f>[2]!Table1[[#This Row],[Orgn]]&amp;"-"&amp;[2]!Table1[[#This Row],[Dest]]</f>
        <v>NAP-SSH</v>
      </c>
      <c r="M13402" s="102" t="str">
        <f t="shared" si="209"/>
        <v>ADT</v>
      </c>
      <c r="N13402" s="102">
        <f>WEEKDAY([2]!Table1[[#This Row],[Travel Date]],2)</f>
        <v>6</v>
      </c>
      <c r="P13402" s="102">
        <v>1</v>
      </c>
    </row>
    <row r="13403" spans="2:16" x14ac:dyDescent="0.25">
      <c r="B13403" s="103"/>
      <c r="C13403" s="103"/>
      <c r="L13403" s="102" t="str">
        <f>[2]!Table1[[#This Row],[Orgn]]&amp;"-"&amp;[2]!Table1[[#This Row],[Dest]]</f>
        <v>NAP-SSH</v>
      </c>
      <c r="M13403" s="102" t="str">
        <f t="shared" si="209"/>
        <v>ADT</v>
      </c>
      <c r="N13403" s="102">
        <f>WEEKDAY([2]!Table1[[#This Row],[Travel Date]],2)</f>
        <v>6</v>
      </c>
      <c r="P13403" s="102">
        <v>1</v>
      </c>
    </row>
    <row r="13404" spans="2:16" x14ac:dyDescent="0.25">
      <c r="B13404" s="103"/>
      <c r="C13404" s="103"/>
      <c r="L13404" s="102" t="str">
        <f>[2]!Table1[[#This Row],[Orgn]]&amp;"-"&amp;[2]!Table1[[#This Row],[Dest]]</f>
        <v>BRI-SSH</v>
      </c>
      <c r="M13404" s="102" t="str">
        <f t="shared" si="209"/>
        <v>ADT</v>
      </c>
      <c r="N13404" s="102">
        <f>WEEKDAY([2]!Table1[[#This Row],[Travel Date]],2)</f>
        <v>6</v>
      </c>
      <c r="P13404" s="102">
        <v>1</v>
      </c>
    </row>
    <row r="13405" spans="2:16" x14ac:dyDescent="0.25">
      <c r="B13405" s="103"/>
      <c r="C13405" s="103"/>
      <c r="L13405" s="102" t="str">
        <f>[2]!Table1[[#This Row],[Orgn]]&amp;"-"&amp;[2]!Table1[[#This Row],[Dest]]</f>
        <v>BRI-SSH</v>
      </c>
      <c r="M13405" s="102" t="str">
        <f t="shared" si="209"/>
        <v>ADT</v>
      </c>
      <c r="N13405" s="102">
        <f>WEEKDAY([2]!Table1[[#This Row],[Travel Date]],2)</f>
        <v>6</v>
      </c>
      <c r="P13405" s="102">
        <v>1</v>
      </c>
    </row>
    <row r="13406" spans="2:16" x14ac:dyDescent="0.25">
      <c r="B13406" s="103"/>
      <c r="C13406" s="103"/>
      <c r="L13406" s="102" t="str">
        <f>[2]!Table1[[#This Row],[Orgn]]&amp;"-"&amp;[2]!Table1[[#This Row],[Dest]]</f>
        <v>BRI-SSH</v>
      </c>
      <c r="M13406" s="102" t="str">
        <f t="shared" si="209"/>
        <v>ADT</v>
      </c>
      <c r="N13406" s="102">
        <f>WEEKDAY([2]!Table1[[#This Row],[Travel Date]],2)</f>
        <v>6</v>
      </c>
      <c r="P13406" s="102">
        <v>1</v>
      </c>
    </row>
    <row r="13407" spans="2:16" x14ac:dyDescent="0.25">
      <c r="B13407" s="103"/>
      <c r="C13407" s="103"/>
      <c r="L13407" s="102" t="str">
        <f>[2]!Table1[[#This Row],[Orgn]]&amp;"-"&amp;[2]!Table1[[#This Row],[Dest]]</f>
        <v>BRI-SSH</v>
      </c>
      <c r="M13407" s="102" t="str">
        <f t="shared" si="209"/>
        <v>ADT</v>
      </c>
      <c r="N13407" s="102">
        <f>WEEKDAY([2]!Table1[[#This Row],[Travel Date]],2)</f>
        <v>6</v>
      </c>
      <c r="P13407" s="102">
        <v>1</v>
      </c>
    </row>
    <row r="13408" spans="2:16" x14ac:dyDescent="0.25">
      <c r="B13408" s="103"/>
      <c r="C13408" s="103"/>
      <c r="L13408" s="102" t="str">
        <f>[2]!Table1[[#This Row],[Orgn]]&amp;"-"&amp;[2]!Table1[[#This Row],[Dest]]</f>
        <v>BRI-SSH</v>
      </c>
      <c r="M13408" s="102" t="str">
        <f t="shared" si="209"/>
        <v>ADT</v>
      </c>
      <c r="N13408" s="102">
        <f>WEEKDAY([2]!Table1[[#This Row],[Travel Date]],2)</f>
        <v>6</v>
      </c>
      <c r="P13408" s="102">
        <v>1</v>
      </c>
    </row>
    <row r="13409" spans="2:16" x14ac:dyDescent="0.25">
      <c r="B13409" s="103"/>
      <c r="C13409" s="103"/>
      <c r="L13409" s="102" t="str">
        <f>[2]!Table1[[#This Row],[Orgn]]&amp;"-"&amp;[2]!Table1[[#This Row],[Dest]]</f>
        <v>BRI-SSH</v>
      </c>
      <c r="M13409" s="102" t="str">
        <f t="shared" si="209"/>
        <v>ADT</v>
      </c>
      <c r="N13409" s="102">
        <f>WEEKDAY([2]!Table1[[#This Row],[Travel Date]],2)</f>
        <v>6</v>
      </c>
      <c r="P13409" s="102">
        <v>1</v>
      </c>
    </row>
    <row r="13410" spans="2:16" x14ac:dyDescent="0.25">
      <c r="B13410" s="103"/>
      <c r="C13410" s="103"/>
      <c r="L13410" s="102" t="str">
        <f>[2]!Table1[[#This Row],[Orgn]]&amp;"-"&amp;[2]!Table1[[#This Row],[Dest]]</f>
        <v>BRI-SSH</v>
      </c>
      <c r="M13410" s="102" t="str">
        <f t="shared" si="209"/>
        <v>ADT</v>
      </c>
      <c r="N13410" s="102">
        <f>WEEKDAY([2]!Table1[[#This Row],[Travel Date]],2)</f>
        <v>6</v>
      </c>
      <c r="P13410" s="102">
        <v>1</v>
      </c>
    </row>
    <row r="13411" spans="2:16" x14ac:dyDescent="0.25">
      <c r="B13411" s="103"/>
      <c r="C13411" s="103"/>
      <c r="L13411" s="102" t="str">
        <f>[2]!Table1[[#This Row],[Orgn]]&amp;"-"&amp;[2]!Table1[[#This Row],[Dest]]</f>
        <v>BRI-SSH</v>
      </c>
      <c r="M13411" s="102" t="str">
        <f t="shared" si="209"/>
        <v>ADT</v>
      </c>
      <c r="N13411" s="102">
        <f>WEEKDAY([2]!Table1[[#This Row],[Travel Date]],2)</f>
        <v>6</v>
      </c>
      <c r="P13411" s="102">
        <v>1</v>
      </c>
    </row>
    <row r="13412" spans="2:16" x14ac:dyDescent="0.25">
      <c r="B13412" s="103"/>
      <c r="C13412" s="103"/>
      <c r="L13412" s="102" t="str">
        <f>[2]!Table1[[#This Row],[Orgn]]&amp;"-"&amp;[2]!Table1[[#This Row],[Dest]]</f>
        <v>BRI-SSH</v>
      </c>
      <c r="M13412" s="102" t="str">
        <f t="shared" si="209"/>
        <v>ADT</v>
      </c>
      <c r="N13412" s="102">
        <f>WEEKDAY([2]!Table1[[#This Row],[Travel Date]],2)</f>
        <v>6</v>
      </c>
      <c r="P13412" s="102">
        <v>1</v>
      </c>
    </row>
    <row r="13413" spans="2:16" x14ac:dyDescent="0.25">
      <c r="B13413" s="103"/>
      <c r="C13413" s="103"/>
      <c r="L13413" s="102" t="str">
        <f>[2]!Table1[[#This Row],[Orgn]]&amp;"-"&amp;[2]!Table1[[#This Row],[Dest]]</f>
        <v>BRI-SSH</v>
      </c>
      <c r="M13413" s="102" t="str">
        <f t="shared" si="209"/>
        <v>ADT</v>
      </c>
      <c r="N13413" s="102">
        <f>WEEKDAY([2]!Table1[[#This Row],[Travel Date]],2)</f>
        <v>6</v>
      </c>
      <c r="P13413" s="102">
        <v>1</v>
      </c>
    </row>
    <row r="13414" spans="2:16" x14ac:dyDescent="0.25">
      <c r="B13414" s="103"/>
      <c r="C13414" s="103"/>
      <c r="L13414" s="102" t="str">
        <f>[2]!Table1[[#This Row],[Orgn]]&amp;"-"&amp;[2]!Table1[[#This Row],[Dest]]</f>
        <v>BRI-SSH</v>
      </c>
      <c r="M13414" s="102" t="str">
        <f t="shared" si="209"/>
        <v>ADT</v>
      </c>
      <c r="N13414" s="102">
        <f>WEEKDAY([2]!Table1[[#This Row],[Travel Date]],2)</f>
        <v>6</v>
      </c>
      <c r="P13414" s="102">
        <v>1</v>
      </c>
    </row>
    <row r="13415" spans="2:16" x14ac:dyDescent="0.25">
      <c r="B13415" s="103"/>
      <c r="C13415" s="103"/>
      <c r="L13415" s="102" t="str">
        <f>[2]!Table1[[#This Row],[Orgn]]&amp;"-"&amp;[2]!Table1[[#This Row],[Dest]]</f>
        <v>BRI-SSH</v>
      </c>
      <c r="M13415" s="102" t="str">
        <f t="shared" si="209"/>
        <v>ADT</v>
      </c>
      <c r="N13415" s="102">
        <f>WEEKDAY([2]!Table1[[#This Row],[Travel Date]],2)</f>
        <v>6</v>
      </c>
      <c r="P13415" s="102">
        <v>1</v>
      </c>
    </row>
    <row r="13416" spans="2:16" x14ac:dyDescent="0.25">
      <c r="B13416" s="103"/>
      <c r="C13416" s="103"/>
      <c r="L13416" s="102" t="str">
        <f>[2]!Table1[[#This Row],[Orgn]]&amp;"-"&amp;[2]!Table1[[#This Row],[Dest]]</f>
        <v>BRI-SSH</v>
      </c>
      <c r="M13416" s="102" t="str">
        <f t="shared" si="209"/>
        <v>ADT</v>
      </c>
      <c r="N13416" s="102">
        <f>WEEKDAY([2]!Table1[[#This Row],[Travel Date]],2)</f>
        <v>6</v>
      </c>
      <c r="P13416" s="102">
        <v>1</v>
      </c>
    </row>
    <row r="13417" spans="2:16" x14ac:dyDescent="0.25">
      <c r="B13417" s="103"/>
      <c r="C13417" s="103"/>
      <c r="L13417" s="102" t="str">
        <f>[2]!Table1[[#This Row],[Orgn]]&amp;"-"&amp;[2]!Table1[[#This Row],[Dest]]</f>
        <v>BRI-SSH</v>
      </c>
      <c r="M13417" s="102" t="str">
        <f t="shared" si="209"/>
        <v>ADT</v>
      </c>
      <c r="N13417" s="102">
        <f>WEEKDAY([2]!Table1[[#This Row],[Travel Date]],2)</f>
        <v>6</v>
      </c>
      <c r="P13417" s="102">
        <v>1</v>
      </c>
    </row>
    <row r="13418" spans="2:16" x14ac:dyDescent="0.25">
      <c r="B13418" s="103"/>
      <c r="C13418" s="103"/>
      <c r="L13418" s="102" t="str">
        <f>[2]!Table1[[#This Row],[Orgn]]&amp;"-"&amp;[2]!Table1[[#This Row],[Dest]]</f>
        <v>BRI-SSH</v>
      </c>
      <c r="M13418" s="102" t="str">
        <f t="shared" si="209"/>
        <v>ADT</v>
      </c>
      <c r="N13418" s="102">
        <f>WEEKDAY([2]!Table1[[#This Row],[Travel Date]],2)</f>
        <v>6</v>
      </c>
      <c r="P13418" s="102">
        <v>1</v>
      </c>
    </row>
    <row r="13419" spans="2:16" x14ac:dyDescent="0.25">
      <c r="B13419" s="103"/>
      <c r="C13419" s="103"/>
      <c r="L13419" s="102" t="str">
        <f>[2]!Table1[[#This Row],[Orgn]]&amp;"-"&amp;[2]!Table1[[#This Row],[Dest]]</f>
        <v>BRI-SSH</v>
      </c>
      <c r="M13419" s="102" t="str">
        <f t="shared" si="209"/>
        <v>ADT</v>
      </c>
      <c r="N13419" s="102">
        <f>WEEKDAY([2]!Table1[[#This Row],[Travel Date]],2)</f>
        <v>6</v>
      </c>
      <c r="P13419" s="102">
        <v>1</v>
      </c>
    </row>
    <row r="13420" spans="2:16" x14ac:dyDescent="0.25">
      <c r="B13420" s="103"/>
      <c r="C13420" s="103"/>
      <c r="L13420" s="102" t="str">
        <f>[2]!Table1[[#This Row],[Orgn]]&amp;"-"&amp;[2]!Table1[[#This Row],[Dest]]</f>
        <v>BRI-SSH</v>
      </c>
      <c r="M13420" s="102" t="str">
        <f t="shared" si="209"/>
        <v>ADT</v>
      </c>
      <c r="N13420" s="102">
        <f>WEEKDAY([2]!Table1[[#This Row],[Travel Date]],2)</f>
        <v>6</v>
      </c>
      <c r="P13420" s="102">
        <v>1</v>
      </c>
    </row>
    <row r="13421" spans="2:16" x14ac:dyDescent="0.25">
      <c r="B13421" s="103"/>
      <c r="C13421" s="103"/>
      <c r="L13421" s="102" t="str">
        <f>[2]!Table1[[#This Row],[Orgn]]&amp;"-"&amp;[2]!Table1[[#This Row],[Dest]]</f>
        <v>BRI-SSH</v>
      </c>
      <c r="M13421" s="102" t="str">
        <f t="shared" si="209"/>
        <v>ADT</v>
      </c>
      <c r="N13421" s="102">
        <f>WEEKDAY([2]!Table1[[#This Row],[Travel Date]],2)</f>
        <v>6</v>
      </c>
      <c r="P13421" s="102">
        <v>1</v>
      </c>
    </row>
    <row r="13422" spans="2:16" x14ac:dyDescent="0.25">
      <c r="B13422" s="103"/>
      <c r="C13422" s="103"/>
      <c r="L13422" s="102" t="str">
        <f>[2]!Table1[[#This Row],[Orgn]]&amp;"-"&amp;[2]!Table1[[#This Row],[Dest]]</f>
        <v>BRI-SSH</v>
      </c>
      <c r="M13422" s="102" t="str">
        <f t="shared" si="209"/>
        <v>ADT</v>
      </c>
      <c r="N13422" s="102">
        <f>WEEKDAY([2]!Table1[[#This Row],[Travel Date]],2)</f>
        <v>6</v>
      </c>
      <c r="P13422" s="102">
        <v>1</v>
      </c>
    </row>
    <row r="13423" spans="2:16" x14ac:dyDescent="0.25">
      <c r="B13423" s="103"/>
      <c r="C13423" s="103"/>
      <c r="L13423" s="102" t="str">
        <f>[2]!Table1[[#This Row],[Orgn]]&amp;"-"&amp;[2]!Table1[[#This Row],[Dest]]</f>
        <v>BRI-SSH</v>
      </c>
      <c r="M13423" s="102" t="str">
        <f t="shared" si="209"/>
        <v>ADT</v>
      </c>
      <c r="N13423" s="102">
        <f>WEEKDAY([2]!Table1[[#This Row],[Travel Date]],2)</f>
        <v>6</v>
      </c>
      <c r="P13423" s="102">
        <v>1</v>
      </c>
    </row>
    <row r="13424" spans="2:16" x14ac:dyDescent="0.25">
      <c r="B13424" s="103"/>
      <c r="C13424" s="103"/>
      <c r="L13424" s="102" t="str">
        <f>[2]!Table1[[#This Row],[Orgn]]&amp;"-"&amp;[2]!Table1[[#This Row],[Dest]]</f>
        <v>BRI-SSH</v>
      </c>
      <c r="M13424" s="102" t="str">
        <f t="shared" si="209"/>
        <v>ADT</v>
      </c>
      <c r="N13424" s="102">
        <f>WEEKDAY([2]!Table1[[#This Row],[Travel Date]],2)</f>
        <v>6</v>
      </c>
      <c r="P13424" s="102">
        <v>1</v>
      </c>
    </row>
    <row r="13425" spans="2:16" x14ac:dyDescent="0.25">
      <c r="B13425" s="103"/>
      <c r="C13425" s="103"/>
      <c r="L13425" s="102" t="str">
        <f>[2]!Table1[[#This Row],[Orgn]]&amp;"-"&amp;[2]!Table1[[#This Row],[Dest]]</f>
        <v>BRI-SSH</v>
      </c>
      <c r="M13425" s="102" t="str">
        <f t="shared" si="209"/>
        <v>ADT</v>
      </c>
      <c r="N13425" s="102">
        <f>WEEKDAY([2]!Table1[[#This Row],[Travel Date]],2)</f>
        <v>6</v>
      </c>
      <c r="P13425" s="102">
        <v>1</v>
      </c>
    </row>
    <row r="13426" spans="2:16" x14ac:dyDescent="0.25">
      <c r="B13426" s="103"/>
      <c r="C13426" s="103"/>
      <c r="L13426" s="102" t="str">
        <f>[2]!Table1[[#This Row],[Orgn]]&amp;"-"&amp;[2]!Table1[[#This Row],[Dest]]</f>
        <v>BRI-SSH</v>
      </c>
      <c r="M13426" s="102" t="str">
        <f t="shared" si="209"/>
        <v>ADT</v>
      </c>
      <c r="N13426" s="102">
        <f>WEEKDAY([2]!Table1[[#This Row],[Travel Date]],2)</f>
        <v>6</v>
      </c>
      <c r="P13426" s="102">
        <v>1</v>
      </c>
    </row>
    <row r="13427" spans="2:16" x14ac:dyDescent="0.25">
      <c r="B13427" s="103"/>
      <c r="C13427" s="103"/>
      <c r="L13427" s="102" t="str">
        <f>[2]!Table1[[#This Row],[Orgn]]&amp;"-"&amp;[2]!Table1[[#This Row],[Dest]]</f>
        <v>BRI-SSH</v>
      </c>
      <c r="M13427" s="102" t="str">
        <f t="shared" si="209"/>
        <v>ADT</v>
      </c>
      <c r="N13427" s="102">
        <f>WEEKDAY([2]!Table1[[#This Row],[Travel Date]],2)</f>
        <v>6</v>
      </c>
      <c r="P13427" s="102">
        <v>1</v>
      </c>
    </row>
    <row r="13428" spans="2:16" x14ac:dyDescent="0.25">
      <c r="B13428" s="103"/>
      <c r="C13428" s="103"/>
      <c r="L13428" s="102" t="str">
        <f>[2]!Table1[[#This Row],[Orgn]]&amp;"-"&amp;[2]!Table1[[#This Row],[Dest]]</f>
        <v>BRI-SSH</v>
      </c>
      <c r="M13428" s="102" t="str">
        <f t="shared" si="209"/>
        <v>ADT</v>
      </c>
      <c r="N13428" s="102">
        <f>WEEKDAY([2]!Table1[[#This Row],[Travel Date]],2)</f>
        <v>6</v>
      </c>
      <c r="P13428" s="102">
        <v>1</v>
      </c>
    </row>
    <row r="13429" spans="2:16" x14ac:dyDescent="0.25">
      <c r="B13429" s="103"/>
      <c r="C13429" s="103"/>
      <c r="L13429" s="102" t="str">
        <f>[2]!Table1[[#This Row],[Orgn]]&amp;"-"&amp;[2]!Table1[[#This Row],[Dest]]</f>
        <v>BRI-SSH</v>
      </c>
      <c r="M13429" s="102" t="str">
        <f t="shared" si="209"/>
        <v>ADT</v>
      </c>
      <c r="N13429" s="102">
        <f>WEEKDAY([2]!Table1[[#This Row],[Travel Date]],2)</f>
        <v>6</v>
      </c>
      <c r="P13429" s="102">
        <v>1</v>
      </c>
    </row>
    <row r="13430" spans="2:16" x14ac:dyDescent="0.25">
      <c r="B13430" s="103"/>
      <c r="C13430" s="103"/>
      <c r="L13430" s="102" t="str">
        <f>[2]!Table1[[#This Row],[Orgn]]&amp;"-"&amp;[2]!Table1[[#This Row],[Dest]]</f>
        <v>BRI-SSH</v>
      </c>
      <c r="M13430" s="102" t="str">
        <f t="shared" si="209"/>
        <v>ADT</v>
      </c>
      <c r="N13430" s="102">
        <f>WEEKDAY([2]!Table1[[#This Row],[Travel Date]],2)</f>
        <v>6</v>
      </c>
      <c r="P13430" s="102">
        <v>1</v>
      </c>
    </row>
    <row r="13431" spans="2:16" x14ac:dyDescent="0.25">
      <c r="B13431" s="103"/>
      <c r="C13431" s="103"/>
      <c r="L13431" s="102" t="str">
        <f>[2]!Table1[[#This Row],[Orgn]]&amp;"-"&amp;[2]!Table1[[#This Row],[Dest]]</f>
        <v>BRI-SSH</v>
      </c>
      <c r="M13431" s="102" t="str">
        <f t="shared" si="209"/>
        <v>ADT</v>
      </c>
      <c r="N13431" s="102">
        <f>WEEKDAY([2]!Table1[[#This Row],[Travel Date]],2)</f>
        <v>6</v>
      </c>
      <c r="P13431" s="102">
        <v>1</v>
      </c>
    </row>
    <row r="13432" spans="2:16" x14ac:dyDescent="0.25">
      <c r="B13432" s="103"/>
      <c r="C13432" s="103"/>
      <c r="L13432" s="102" t="str">
        <f>[2]!Table1[[#This Row],[Orgn]]&amp;"-"&amp;[2]!Table1[[#This Row],[Dest]]</f>
        <v>BRI-SSH</v>
      </c>
      <c r="M13432" s="102" t="str">
        <f t="shared" si="209"/>
        <v>ADT</v>
      </c>
      <c r="N13432" s="102">
        <f>WEEKDAY([2]!Table1[[#This Row],[Travel Date]],2)</f>
        <v>6</v>
      </c>
      <c r="P13432" s="102">
        <v>1</v>
      </c>
    </row>
    <row r="13433" spans="2:16" x14ac:dyDescent="0.25">
      <c r="B13433" s="103"/>
      <c r="C13433" s="103"/>
      <c r="L13433" s="102" t="str">
        <f>[2]!Table1[[#This Row],[Orgn]]&amp;"-"&amp;[2]!Table1[[#This Row],[Dest]]</f>
        <v>BRI-SSH</v>
      </c>
      <c r="M13433" s="102" t="str">
        <f t="shared" si="209"/>
        <v>ADT</v>
      </c>
      <c r="N13433" s="102">
        <f>WEEKDAY([2]!Table1[[#This Row],[Travel Date]],2)</f>
        <v>6</v>
      </c>
      <c r="P13433" s="102">
        <v>1</v>
      </c>
    </row>
    <row r="13434" spans="2:16" x14ac:dyDescent="0.25">
      <c r="B13434" s="103"/>
      <c r="C13434" s="103"/>
      <c r="L13434" s="102" t="str">
        <f>[2]!Table1[[#This Row],[Orgn]]&amp;"-"&amp;[2]!Table1[[#This Row],[Dest]]</f>
        <v>BRI-SSH</v>
      </c>
      <c r="M13434" s="102" t="str">
        <f t="shared" si="209"/>
        <v>ADT</v>
      </c>
      <c r="N13434" s="102">
        <f>WEEKDAY([2]!Table1[[#This Row],[Travel Date]],2)</f>
        <v>6</v>
      </c>
      <c r="P13434" s="102">
        <v>1</v>
      </c>
    </row>
    <row r="13435" spans="2:16" x14ac:dyDescent="0.25">
      <c r="B13435" s="103"/>
      <c r="C13435" s="103"/>
      <c r="L13435" s="102" t="str">
        <f>[2]!Table1[[#This Row],[Orgn]]&amp;"-"&amp;[2]!Table1[[#This Row],[Dest]]</f>
        <v>BRI-SSH</v>
      </c>
      <c r="M13435" s="102" t="str">
        <f t="shared" si="209"/>
        <v>ADT</v>
      </c>
      <c r="N13435" s="102">
        <f>WEEKDAY([2]!Table1[[#This Row],[Travel Date]],2)</f>
        <v>6</v>
      </c>
      <c r="P13435" s="102">
        <v>1</v>
      </c>
    </row>
    <row r="13436" spans="2:16" x14ac:dyDescent="0.25">
      <c r="B13436" s="103"/>
      <c r="C13436" s="103"/>
      <c r="L13436" s="102" t="str">
        <f>[2]!Table1[[#This Row],[Orgn]]&amp;"-"&amp;[2]!Table1[[#This Row],[Dest]]</f>
        <v>BRI-SSH</v>
      </c>
      <c r="M13436" s="102" t="str">
        <f t="shared" si="209"/>
        <v>ADT</v>
      </c>
      <c r="N13436" s="102">
        <f>WEEKDAY([2]!Table1[[#This Row],[Travel Date]],2)</f>
        <v>6</v>
      </c>
      <c r="P13436" s="102">
        <v>1</v>
      </c>
    </row>
    <row r="13437" spans="2:16" x14ac:dyDescent="0.25">
      <c r="B13437" s="103"/>
      <c r="C13437" s="103"/>
      <c r="L13437" s="102" t="str">
        <f>[2]!Table1[[#This Row],[Orgn]]&amp;"-"&amp;[2]!Table1[[#This Row],[Dest]]</f>
        <v>BRI-SSH</v>
      </c>
      <c r="M13437" s="102" t="str">
        <f t="shared" si="209"/>
        <v>ADT</v>
      </c>
      <c r="N13437" s="102">
        <f>WEEKDAY([2]!Table1[[#This Row],[Travel Date]],2)</f>
        <v>6</v>
      </c>
      <c r="P13437" s="102">
        <v>1</v>
      </c>
    </row>
    <row r="13438" spans="2:16" x14ac:dyDescent="0.25">
      <c r="B13438" s="103"/>
      <c r="C13438" s="103"/>
      <c r="L13438" s="102" t="str">
        <f>[2]!Table1[[#This Row],[Orgn]]&amp;"-"&amp;[2]!Table1[[#This Row],[Dest]]</f>
        <v>BRI-SSH</v>
      </c>
      <c r="M13438" s="102" t="str">
        <f t="shared" si="209"/>
        <v>ADT</v>
      </c>
      <c r="N13438" s="102">
        <f>WEEKDAY([2]!Table1[[#This Row],[Travel Date]],2)</f>
        <v>6</v>
      </c>
      <c r="P13438" s="102">
        <v>1</v>
      </c>
    </row>
    <row r="13439" spans="2:16" x14ac:dyDescent="0.25">
      <c r="B13439" s="103"/>
      <c r="C13439" s="103"/>
      <c r="L13439" s="102" t="str">
        <f>[2]!Table1[[#This Row],[Orgn]]&amp;"-"&amp;[2]!Table1[[#This Row],[Dest]]</f>
        <v>BRI-SSH</v>
      </c>
      <c r="M13439" s="102" t="str">
        <f t="shared" si="209"/>
        <v>ADT</v>
      </c>
      <c r="N13439" s="102">
        <f>WEEKDAY([2]!Table1[[#This Row],[Travel Date]],2)</f>
        <v>6</v>
      </c>
      <c r="P13439" s="102">
        <v>1</v>
      </c>
    </row>
    <row r="13440" spans="2:16" x14ac:dyDescent="0.25">
      <c r="B13440" s="103"/>
      <c r="C13440" s="103"/>
      <c r="L13440" s="102" t="str">
        <f>[2]!Table1[[#This Row],[Orgn]]&amp;"-"&amp;[2]!Table1[[#This Row],[Dest]]</f>
        <v>BRI-SSH</v>
      </c>
      <c r="M13440" s="102" t="str">
        <f t="shared" si="209"/>
        <v>ADT</v>
      </c>
      <c r="N13440" s="102">
        <f>WEEKDAY([2]!Table1[[#This Row],[Travel Date]],2)</f>
        <v>6</v>
      </c>
      <c r="P13440" s="102">
        <v>1</v>
      </c>
    </row>
    <row r="13441" spans="2:16" x14ac:dyDescent="0.25">
      <c r="B13441" s="103"/>
      <c r="C13441" s="103"/>
      <c r="L13441" s="102" t="str">
        <f>[2]!Table1[[#This Row],[Orgn]]&amp;"-"&amp;[2]!Table1[[#This Row],[Dest]]</f>
        <v>BRI-SSH</v>
      </c>
      <c r="M13441" s="102" t="str">
        <f t="shared" si="209"/>
        <v>ADT</v>
      </c>
      <c r="N13441" s="102">
        <f>WEEKDAY([2]!Table1[[#This Row],[Travel Date]],2)</f>
        <v>6</v>
      </c>
      <c r="P13441" s="102">
        <v>1</v>
      </c>
    </row>
    <row r="13442" spans="2:16" x14ac:dyDescent="0.25">
      <c r="B13442" s="103"/>
      <c r="C13442" s="103"/>
      <c r="L13442" s="102" t="str">
        <f>[2]!Table1[[#This Row],[Orgn]]&amp;"-"&amp;[2]!Table1[[#This Row],[Dest]]</f>
        <v>BRI-SSH</v>
      </c>
      <c r="M13442" s="102" t="str">
        <f t="shared" ref="M13442:M13505" si="210">IF(TRIM(C13442)="INF", "INF", IF(TRIM(C13442)="CHD", "CHD", "ADT"))</f>
        <v>ADT</v>
      </c>
      <c r="N13442" s="102">
        <f>WEEKDAY([2]!Table1[[#This Row],[Travel Date]],2)</f>
        <v>6</v>
      </c>
      <c r="P13442" s="102">
        <v>1</v>
      </c>
    </row>
    <row r="13443" spans="2:16" x14ac:dyDescent="0.25">
      <c r="B13443" s="103"/>
      <c r="C13443" s="103"/>
      <c r="L13443" s="102" t="str">
        <f>[2]!Table1[[#This Row],[Orgn]]&amp;"-"&amp;[2]!Table1[[#This Row],[Dest]]</f>
        <v>BRI-SSH</v>
      </c>
      <c r="M13443" s="102" t="str">
        <f t="shared" si="210"/>
        <v>ADT</v>
      </c>
      <c r="N13443" s="102">
        <f>WEEKDAY([2]!Table1[[#This Row],[Travel Date]],2)</f>
        <v>6</v>
      </c>
      <c r="P13443" s="102">
        <v>1</v>
      </c>
    </row>
    <row r="13444" spans="2:16" x14ac:dyDescent="0.25">
      <c r="B13444" s="103"/>
      <c r="C13444" s="103"/>
      <c r="L13444" s="102" t="str">
        <f>[2]!Table1[[#This Row],[Orgn]]&amp;"-"&amp;[2]!Table1[[#This Row],[Dest]]</f>
        <v>BRI-SSH</v>
      </c>
      <c r="M13444" s="102" t="str">
        <f t="shared" si="210"/>
        <v>ADT</v>
      </c>
      <c r="N13444" s="102">
        <f>WEEKDAY([2]!Table1[[#This Row],[Travel Date]],2)</f>
        <v>6</v>
      </c>
      <c r="P13444" s="102">
        <v>1</v>
      </c>
    </row>
    <row r="13445" spans="2:16" x14ac:dyDescent="0.25">
      <c r="B13445" s="103"/>
      <c r="C13445" s="103"/>
      <c r="L13445" s="102" t="str">
        <f>[2]!Table1[[#This Row],[Orgn]]&amp;"-"&amp;[2]!Table1[[#This Row],[Dest]]</f>
        <v>BRI-SSH</v>
      </c>
      <c r="M13445" s="102" t="str">
        <f t="shared" si="210"/>
        <v>ADT</v>
      </c>
      <c r="N13445" s="102">
        <f>WEEKDAY([2]!Table1[[#This Row],[Travel Date]],2)</f>
        <v>6</v>
      </c>
      <c r="P13445" s="102">
        <v>1</v>
      </c>
    </row>
    <row r="13446" spans="2:16" x14ac:dyDescent="0.25">
      <c r="B13446" s="103"/>
      <c r="C13446" s="103"/>
      <c r="L13446" s="102" t="str">
        <f>[2]!Table1[[#This Row],[Orgn]]&amp;"-"&amp;[2]!Table1[[#This Row],[Dest]]</f>
        <v>BRI-SSH</v>
      </c>
      <c r="M13446" s="102" t="str">
        <f t="shared" si="210"/>
        <v>ADT</v>
      </c>
      <c r="N13446" s="102">
        <f>WEEKDAY([2]!Table1[[#This Row],[Travel Date]],2)</f>
        <v>6</v>
      </c>
      <c r="P13446" s="102">
        <v>1</v>
      </c>
    </row>
    <row r="13447" spans="2:16" x14ac:dyDescent="0.25">
      <c r="B13447" s="103"/>
      <c r="C13447" s="103"/>
      <c r="L13447" s="102" t="str">
        <f>[2]!Table1[[#This Row],[Orgn]]&amp;"-"&amp;[2]!Table1[[#This Row],[Dest]]</f>
        <v>BRI-SSH</v>
      </c>
      <c r="M13447" s="102" t="str">
        <f t="shared" si="210"/>
        <v>ADT</v>
      </c>
      <c r="N13447" s="102">
        <f>WEEKDAY([2]!Table1[[#This Row],[Travel Date]],2)</f>
        <v>6</v>
      </c>
      <c r="P13447" s="102">
        <v>1</v>
      </c>
    </row>
    <row r="13448" spans="2:16" x14ac:dyDescent="0.25">
      <c r="B13448" s="103"/>
      <c r="C13448" s="103"/>
      <c r="L13448" s="102" t="str">
        <f>[2]!Table1[[#This Row],[Orgn]]&amp;"-"&amp;[2]!Table1[[#This Row],[Dest]]</f>
        <v>BRI-SSH</v>
      </c>
      <c r="M13448" s="102" t="str">
        <f t="shared" si="210"/>
        <v>ADT</v>
      </c>
      <c r="N13448" s="102">
        <f>WEEKDAY([2]!Table1[[#This Row],[Travel Date]],2)</f>
        <v>6</v>
      </c>
      <c r="P13448" s="102">
        <v>1</v>
      </c>
    </row>
    <row r="13449" spans="2:16" x14ac:dyDescent="0.25">
      <c r="B13449" s="103"/>
      <c r="C13449" s="103"/>
      <c r="L13449" s="102" t="str">
        <f>[2]!Table1[[#This Row],[Orgn]]&amp;"-"&amp;[2]!Table1[[#This Row],[Dest]]</f>
        <v>BRI-SSH</v>
      </c>
      <c r="M13449" s="102" t="str">
        <f t="shared" si="210"/>
        <v>ADT</v>
      </c>
      <c r="N13449" s="102">
        <f>WEEKDAY([2]!Table1[[#This Row],[Travel Date]],2)</f>
        <v>6</v>
      </c>
      <c r="P13449" s="102">
        <v>1</v>
      </c>
    </row>
    <row r="13450" spans="2:16" x14ac:dyDescent="0.25">
      <c r="B13450" s="103"/>
      <c r="C13450" s="103"/>
      <c r="L13450" s="102" t="str">
        <f>[2]!Table1[[#This Row],[Orgn]]&amp;"-"&amp;[2]!Table1[[#This Row],[Dest]]</f>
        <v>BRI-SSH</v>
      </c>
      <c r="M13450" s="102" t="str">
        <f t="shared" si="210"/>
        <v>ADT</v>
      </c>
      <c r="N13450" s="102">
        <f>WEEKDAY([2]!Table1[[#This Row],[Travel Date]],2)</f>
        <v>6</v>
      </c>
      <c r="P13450" s="102">
        <v>1</v>
      </c>
    </row>
    <row r="13451" spans="2:16" x14ac:dyDescent="0.25">
      <c r="B13451" s="103"/>
      <c r="C13451" s="103"/>
      <c r="L13451" s="102" t="str">
        <f>[2]!Table1[[#This Row],[Orgn]]&amp;"-"&amp;[2]!Table1[[#This Row],[Dest]]</f>
        <v>BRI-SSH</v>
      </c>
      <c r="M13451" s="102" t="str">
        <f t="shared" si="210"/>
        <v>ADT</v>
      </c>
      <c r="N13451" s="102">
        <f>WEEKDAY([2]!Table1[[#This Row],[Travel Date]],2)</f>
        <v>6</v>
      </c>
      <c r="P13451" s="102">
        <v>1</v>
      </c>
    </row>
    <row r="13452" spans="2:16" x14ac:dyDescent="0.25">
      <c r="B13452" s="103"/>
      <c r="C13452" s="103"/>
      <c r="L13452" s="102" t="str">
        <f>[2]!Table1[[#This Row],[Orgn]]&amp;"-"&amp;[2]!Table1[[#This Row],[Dest]]</f>
        <v>BRI-SSH</v>
      </c>
      <c r="M13452" s="102" t="str">
        <f t="shared" si="210"/>
        <v>ADT</v>
      </c>
      <c r="N13452" s="102">
        <f>WEEKDAY([2]!Table1[[#This Row],[Travel Date]],2)</f>
        <v>6</v>
      </c>
      <c r="P13452" s="102">
        <v>1</v>
      </c>
    </row>
    <row r="13453" spans="2:16" x14ac:dyDescent="0.25">
      <c r="B13453" s="103"/>
      <c r="C13453" s="103"/>
      <c r="L13453" s="102" t="str">
        <f>[2]!Table1[[#This Row],[Orgn]]&amp;"-"&amp;[2]!Table1[[#This Row],[Dest]]</f>
        <v>BRI-SSH</v>
      </c>
      <c r="M13453" s="102" t="str">
        <f t="shared" si="210"/>
        <v>ADT</v>
      </c>
      <c r="N13453" s="102">
        <f>WEEKDAY([2]!Table1[[#This Row],[Travel Date]],2)</f>
        <v>6</v>
      </c>
      <c r="P13453" s="102">
        <v>1</v>
      </c>
    </row>
    <row r="13454" spans="2:16" x14ac:dyDescent="0.25">
      <c r="B13454" s="103"/>
      <c r="C13454" s="103"/>
      <c r="L13454" s="102" t="str">
        <f>[2]!Table1[[#This Row],[Orgn]]&amp;"-"&amp;[2]!Table1[[#This Row],[Dest]]</f>
        <v>BRI-SSH</v>
      </c>
      <c r="M13454" s="102" t="str">
        <f t="shared" si="210"/>
        <v>ADT</v>
      </c>
      <c r="N13454" s="102">
        <f>WEEKDAY([2]!Table1[[#This Row],[Travel Date]],2)</f>
        <v>6</v>
      </c>
      <c r="P13454" s="102">
        <v>1</v>
      </c>
    </row>
    <row r="13455" spans="2:16" x14ac:dyDescent="0.25">
      <c r="B13455" s="103"/>
      <c r="C13455" s="103"/>
      <c r="L13455" s="102" t="str">
        <f>[2]!Table1[[#This Row],[Orgn]]&amp;"-"&amp;[2]!Table1[[#This Row],[Dest]]</f>
        <v>BRI-SSH</v>
      </c>
      <c r="M13455" s="102" t="str">
        <f t="shared" si="210"/>
        <v>ADT</v>
      </c>
      <c r="N13455" s="102">
        <f>WEEKDAY([2]!Table1[[#This Row],[Travel Date]],2)</f>
        <v>6</v>
      </c>
      <c r="P13455" s="102">
        <v>1</v>
      </c>
    </row>
    <row r="13456" spans="2:16" x14ac:dyDescent="0.25">
      <c r="B13456" s="103"/>
      <c r="C13456" s="103"/>
      <c r="L13456" s="102" t="str">
        <f>[2]!Table1[[#This Row],[Orgn]]&amp;"-"&amp;[2]!Table1[[#This Row],[Dest]]</f>
        <v>BRI-SSH</v>
      </c>
      <c r="M13456" s="102" t="str">
        <f t="shared" si="210"/>
        <v>ADT</v>
      </c>
      <c r="N13456" s="102">
        <f>WEEKDAY([2]!Table1[[#This Row],[Travel Date]],2)</f>
        <v>6</v>
      </c>
      <c r="P13456" s="102">
        <v>1</v>
      </c>
    </row>
    <row r="13457" spans="2:16" x14ac:dyDescent="0.25">
      <c r="B13457" s="103"/>
      <c r="C13457" s="103"/>
      <c r="L13457" s="102" t="str">
        <f>[2]!Table1[[#This Row],[Orgn]]&amp;"-"&amp;[2]!Table1[[#This Row],[Dest]]</f>
        <v>BRI-SSH</v>
      </c>
      <c r="M13457" s="102" t="str">
        <f t="shared" si="210"/>
        <v>ADT</v>
      </c>
      <c r="N13457" s="102">
        <f>WEEKDAY([2]!Table1[[#This Row],[Travel Date]],2)</f>
        <v>6</v>
      </c>
      <c r="P13457" s="102">
        <v>1</v>
      </c>
    </row>
    <row r="13458" spans="2:16" x14ac:dyDescent="0.25">
      <c r="B13458" s="103"/>
      <c r="C13458" s="103"/>
      <c r="L13458" s="102" t="str">
        <f>[2]!Table1[[#This Row],[Orgn]]&amp;"-"&amp;[2]!Table1[[#This Row],[Dest]]</f>
        <v>BRI-SSH</v>
      </c>
      <c r="M13458" s="102" t="str">
        <f t="shared" si="210"/>
        <v>ADT</v>
      </c>
      <c r="N13458" s="102">
        <f>WEEKDAY([2]!Table1[[#This Row],[Travel Date]],2)</f>
        <v>6</v>
      </c>
      <c r="P13458" s="102">
        <v>1</v>
      </c>
    </row>
    <row r="13459" spans="2:16" x14ac:dyDescent="0.25">
      <c r="B13459" s="103"/>
      <c r="C13459" s="103"/>
      <c r="L13459" s="102" t="str">
        <f>[2]!Table1[[#This Row],[Orgn]]&amp;"-"&amp;[2]!Table1[[#This Row],[Dest]]</f>
        <v>BRI-SSH</v>
      </c>
      <c r="M13459" s="102" t="str">
        <f t="shared" si="210"/>
        <v>ADT</v>
      </c>
      <c r="N13459" s="102">
        <f>WEEKDAY([2]!Table1[[#This Row],[Travel Date]],2)</f>
        <v>6</v>
      </c>
      <c r="P13459" s="102">
        <v>1</v>
      </c>
    </row>
    <row r="13460" spans="2:16" x14ac:dyDescent="0.25">
      <c r="B13460" s="103"/>
      <c r="C13460" s="103"/>
      <c r="L13460" s="102" t="str">
        <f>[2]!Table1[[#This Row],[Orgn]]&amp;"-"&amp;[2]!Table1[[#This Row],[Dest]]</f>
        <v>BRI-SSH</v>
      </c>
      <c r="M13460" s="102" t="str">
        <f t="shared" si="210"/>
        <v>ADT</v>
      </c>
      <c r="N13460" s="102">
        <f>WEEKDAY([2]!Table1[[#This Row],[Travel Date]],2)</f>
        <v>6</v>
      </c>
      <c r="P13460" s="102">
        <v>1</v>
      </c>
    </row>
    <row r="13461" spans="2:16" x14ac:dyDescent="0.25">
      <c r="B13461" s="103"/>
      <c r="C13461" s="103"/>
      <c r="L13461" s="102" t="str">
        <f>[2]!Table1[[#This Row],[Orgn]]&amp;"-"&amp;[2]!Table1[[#This Row],[Dest]]</f>
        <v>BRI-SSH</v>
      </c>
      <c r="M13461" s="102" t="str">
        <f t="shared" si="210"/>
        <v>ADT</v>
      </c>
      <c r="N13461" s="102">
        <f>WEEKDAY([2]!Table1[[#This Row],[Travel Date]],2)</f>
        <v>6</v>
      </c>
      <c r="P13461" s="102">
        <v>1</v>
      </c>
    </row>
    <row r="13462" spans="2:16" x14ac:dyDescent="0.25">
      <c r="B13462" s="103"/>
      <c r="C13462" s="103"/>
      <c r="L13462" s="102" t="str">
        <f>[2]!Table1[[#This Row],[Orgn]]&amp;"-"&amp;[2]!Table1[[#This Row],[Dest]]</f>
        <v>BRI-SSH</v>
      </c>
      <c r="M13462" s="102" t="str">
        <f t="shared" si="210"/>
        <v>ADT</v>
      </c>
      <c r="N13462" s="102">
        <f>WEEKDAY([2]!Table1[[#This Row],[Travel Date]],2)</f>
        <v>6</v>
      </c>
      <c r="P13462" s="102">
        <v>1</v>
      </c>
    </row>
    <row r="13463" spans="2:16" x14ac:dyDescent="0.25">
      <c r="B13463" s="103"/>
      <c r="C13463" s="103"/>
      <c r="L13463" s="102" t="str">
        <f>[2]!Table1[[#This Row],[Orgn]]&amp;"-"&amp;[2]!Table1[[#This Row],[Dest]]</f>
        <v>BRI-SSH</v>
      </c>
      <c r="M13463" s="102" t="str">
        <f t="shared" si="210"/>
        <v>ADT</v>
      </c>
      <c r="N13463" s="102">
        <f>WEEKDAY([2]!Table1[[#This Row],[Travel Date]],2)</f>
        <v>6</v>
      </c>
      <c r="P13463" s="102">
        <v>1</v>
      </c>
    </row>
    <row r="13464" spans="2:16" x14ac:dyDescent="0.25">
      <c r="B13464" s="103"/>
      <c r="C13464" s="103"/>
      <c r="L13464" s="102" t="str">
        <f>[2]!Table1[[#This Row],[Orgn]]&amp;"-"&amp;[2]!Table1[[#This Row],[Dest]]</f>
        <v>BRI-SSH</v>
      </c>
      <c r="M13464" s="102" t="str">
        <f t="shared" si="210"/>
        <v>ADT</v>
      </c>
      <c r="N13464" s="102">
        <f>WEEKDAY([2]!Table1[[#This Row],[Travel Date]],2)</f>
        <v>6</v>
      </c>
      <c r="P13464" s="102">
        <v>1</v>
      </c>
    </row>
    <row r="13465" spans="2:16" x14ac:dyDescent="0.25">
      <c r="B13465" s="103"/>
      <c r="C13465" s="103"/>
      <c r="L13465" s="102" t="str">
        <f>[2]!Table1[[#This Row],[Orgn]]&amp;"-"&amp;[2]!Table1[[#This Row],[Dest]]</f>
        <v>BRI-SSH</v>
      </c>
      <c r="M13465" s="102" t="str">
        <f t="shared" si="210"/>
        <v>ADT</v>
      </c>
      <c r="N13465" s="102">
        <f>WEEKDAY([2]!Table1[[#This Row],[Travel Date]],2)</f>
        <v>6</v>
      </c>
      <c r="P13465" s="102">
        <v>1</v>
      </c>
    </row>
    <row r="13466" spans="2:16" x14ac:dyDescent="0.25">
      <c r="B13466" s="103"/>
      <c r="C13466" s="103"/>
      <c r="L13466" s="102" t="str">
        <f>[2]!Table1[[#This Row],[Orgn]]&amp;"-"&amp;[2]!Table1[[#This Row],[Dest]]</f>
        <v>BRI-SSH</v>
      </c>
      <c r="M13466" s="102" t="str">
        <f t="shared" si="210"/>
        <v>ADT</v>
      </c>
      <c r="N13466" s="102">
        <f>WEEKDAY([2]!Table1[[#This Row],[Travel Date]],2)</f>
        <v>6</v>
      </c>
      <c r="P13466" s="102">
        <v>1</v>
      </c>
    </row>
    <row r="13467" spans="2:16" x14ac:dyDescent="0.25">
      <c r="B13467" s="103"/>
      <c r="C13467" s="103"/>
      <c r="L13467" s="102" t="str">
        <f>[2]!Table1[[#This Row],[Orgn]]&amp;"-"&amp;[2]!Table1[[#This Row],[Dest]]</f>
        <v>BRI-SSH</v>
      </c>
      <c r="M13467" s="102" t="str">
        <f t="shared" si="210"/>
        <v>ADT</v>
      </c>
      <c r="N13467" s="102">
        <f>WEEKDAY([2]!Table1[[#This Row],[Travel Date]],2)</f>
        <v>6</v>
      </c>
      <c r="P13467" s="102">
        <v>1</v>
      </c>
    </row>
    <row r="13468" spans="2:16" x14ac:dyDescent="0.25">
      <c r="B13468" s="103"/>
      <c r="C13468" s="103"/>
      <c r="L13468" s="102" t="str">
        <f>[2]!Table1[[#This Row],[Orgn]]&amp;"-"&amp;[2]!Table1[[#This Row],[Dest]]</f>
        <v>BRI-SSH</v>
      </c>
      <c r="M13468" s="102" t="str">
        <f t="shared" si="210"/>
        <v>ADT</v>
      </c>
      <c r="N13468" s="102">
        <f>WEEKDAY([2]!Table1[[#This Row],[Travel Date]],2)</f>
        <v>6</v>
      </c>
      <c r="P13468" s="102">
        <v>1</v>
      </c>
    </row>
    <row r="13469" spans="2:16" x14ac:dyDescent="0.25">
      <c r="B13469" s="103"/>
      <c r="C13469" s="103"/>
      <c r="L13469" s="102" t="str">
        <f>[2]!Table1[[#This Row],[Orgn]]&amp;"-"&amp;[2]!Table1[[#This Row],[Dest]]</f>
        <v>BRI-SSH</v>
      </c>
      <c r="M13469" s="102" t="str">
        <f t="shared" si="210"/>
        <v>ADT</v>
      </c>
      <c r="N13469" s="102">
        <f>WEEKDAY([2]!Table1[[#This Row],[Travel Date]],2)</f>
        <v>6</v>
      </c>
      <c r="P13469" s="102">
        <v>1</v>
      </c>
    </row>
    <row r="13470" spans="2:16" x14ac:dyDescent="0.25">
      <c r="B13470" s="103"/>
      <c r="C13470" s="103"/>
      <c r="L13470" s="102" t="str">
        <f>[2]!Table1[[#This Row],[Orgn]]&amp;"-"&amp;[2]!Table1[[#This Row],[Dest]]</f>
        <v>BRI-SSH</v>
      </c>
      <c r="M13470" s="102" t="str">
        <f t="shared" si="210"/>
        <v>ADT</v>
      </c>
      <c r="N13470" s="102">
        <f>WEEKDAY([2]!Table1[[#This Row],[Travel Date]],2)</f>
        <v>6</v>
      </c>
      <c r="P13470" s="102">
        <v>1</v>
      </c>
    </row>
    <row r="13471" spans="2:16" x14ac:dyDescent="0.25">
      <c r="B13471" s="103"/>
      <c r="C13471" s="103"/>
      <c r="L13471" s="102" t="str">
        <f>[2]!Table1[[#This Row],[Orgn]]&amp;"-"&amp;[2]!Table1[[#This Row],[Dest]]</f>
        <v>BRI-SSH</v>
      </c>
      <c r="M13471" s="102" t="str">
        <f t="shared" si="210"/>
        <v>ADT</v>
      </c>
      <c r="N13471" s="102">
        <f>WEEKDAY([2]!Table1[[#This Row],[Travel Date]],2)</f>
        <v>6</v>
      </c>
      <c r="P13471" s="102">
        <v>1</v>
      </c>
    </row>
    <row r="13472" spans="2:16" x14ac:dyDescent="0.25">
      <c r="B13472" s="103"/>
      <c r="C13472" s="103"/>
      <c r="L13472" s="102" t="str">
        <f>[2]!Table1[[#This Row],[Orgn]]&amp;"-"&amp;[2]!Table1[[#This Row],[Dest]]</f>
        <v>BRI-SSH</v>
      </c>
      <c r="M13472" s="102" t="str">
        <f t="shared" si="210"/>
        <v>ADT</v>
      </c>
      <c r="N13472" s="102">
        <f>WEEKDAY([2]!Table1[[#This Row],[Travel Date]],2)</f>
        <v>6</v>
      </c>
      <c r="P13472" s="102">
        <v>1</v>
      </c>
    </row>
    <row r="13473" spans="2:16" x14ac:dyDescent="0.25">
      <c r="B13473" s="103"/>
      <c r="C13473" s="103"/>
      <c r="L13473" s="102" t="str">
        <f>[2]!Table1[[#This Row],[Orgn]]&amp;"-"&amp;[2]!Table1[[#This Row],[Dest]]</f>
        <v>BRI-SSH</v>
      </c>
      <c r="M13473" s="102" t="str">
        <f t="shared" si="210"/>
        <v>ADT</v>
      </c>
      <c r="N13473" s="102">
        <f>WEEKDAY([2]!Table1[[#This Row],[Travel Date]],2)</f>
        <v>6</v>
      </c>
      <c r="P13473" s="102">
        <v>1</v>
      </c>
    </row>
    <row r="13474" spans="2:16" x14ac:dyDescent="0.25">
      <c r="B13474" s="103"/>
      <c r="C13474" s="103"/>
      <c r="L13474" s="102" t="str">
        <f>[2]!Table1[[#This Row],[Orgn]]&amp;"-"&amp;[2]!Table1[[#This Row],[Dest]]</f>
        <v>BRI-SSH</v>
      </c>
      <c r="M13474" s="102" t="str">
        <f t="shared" si="210"/>
        <v>ADT</v>
      </c>
      <c r="N13474" s="102">
        <f>WEEKDAY([2]!Table1[[#This Row],[Travel Date]],2)</f>
        <v>6</v>
      </c>
      <c r="P13474" s="102">
        <v>1</v>
      </c>
    </row>
    <row r="13475" spans="2:16" x14ac:dyDescent="0.25">
      <c r="B13475" s="103"/>
      <c r="C13475" s="103"/>
      <c r="L13475" s="102" t="str">
        <f>[2]!Table1[[#This Row],[Orgn]]&amp;"-"&amp;[2]!Table1[[#This Row],[Dest]]</f>
        <v>BRI-SSH</v>
      </c>
      <c r="M13475" s="102" t="str">
        <f t="shared" si="210"/>
        <v>ADT</v>
      </c>
      <c r="N13475" s="102">
        <f>WEEKDAY([2]!Table1[[#This Row],[Travel Date]],2)</f>
        <v>6</v>
      </c>
      <c r="P13475" s="102">
        <v>1</v>
      </c>
    </row>
    <row r="13476" spans="2:16" x14ac:dyDescent="0.25">
      <c r="B13476" s="103"/>
      <c r="C13476" s="103"/>
      <c r="L13476" s="102" t="str">
        <f>[2]!Table1[[#This Row],[Orgn]]&amp;"-"&amp;[2]!Table1[[#This Row],[Dest]]</f>
        <v>BRI-SSH</v>
      </c>
      <c r="M13476" s="102" t="str">
        <f t="shared" si="210"/>
        <v>ADT</v>
      </c>
      <c r="N13476" s="102">
        <f>WEEKDAY([2]!Table1[[#This Row],[Travel Date]],2)</f>
        <v>6</v>
      </c>
      <c r="P13476" s="102">
        <v>1</v>
      </c>
    </row>
    <row r="13477" spans="2:16" x14ac:dyDescent="0.25">
      <c r="B13477" s="103"/>
      <c r="C13477" s="103"/>
      <c r="L13477" s="102" t="str">
        <f>[2]!Table1[[#This Row],[Orgn]]&amp;"-"&amp;[2]!Table1[[#This Row],[Dest]]</f>
        <v>BRI-SSH</v>
      </c>
      <c r="M13477" s="102" t="str">
        <f t="shared" si="210"/>
        <v>ADT</v>
      </c>
      <c r="N13477" s="102">
        <f>WEEKDAY([2]!Table1[[#This Row],[Travel Date]],2)</f>
        <v>6</v>
      </c>
      <c r="P13477" s="102">
        <v>1</v>
      </c>
    </row>
    <row r="13478" spans="2:16" x14ac:dyDescent="0.25">
      <c r="B13478" s="103"/>
      <c r="C13478" s="103"/>
      <c r="L13478" s="102" t="str">
        <f>[2]!Table1[[#This Row],[Orgn]]&amp;"-"&amp;[2]!Table1[[#This Row],[Dest]]</f>
        <v>BRI-SSH</v>
      </c>
      <c r="M13478" s="102" t="str">
        <f t="shared" si="210"/>
        <v>ADT</v>
      </c>
      <c r="N13478" s="102">
        <f>WEEKDAY([2]!Table1[[#This Row],[Travel Date]],2)</f>
        <v>6</v>
      </c>
      <c r="P13478" s="102">
        <v>1</v>
      </c>
    </row>
    <row r="13479" spans="2:16" x14ac:dyDescent="0.25">
      <c r="B13479" s="103"/>
      <c r="C13479" s="103"/>
      <c r="L13479" s="102" t="str">
        <f>[2]!Table1[[#This Row],[Orgn]]&amp;"-"&amp;[2]!Table1[[#This Row],[Dest]]</f>
        <v>BRI-SSH</v>
      </c>
      <c r="M13479" s="102" t="str">
        <f t="shared" si="210"/>
        <v>ADT</v>
      </c>
      <c r="N13479" s="102">
        <f>WEEKDAY([2]!Table1[[#This Row],[Travel Date]],2)</f>
        <v>6</v>
      </c>
      <c r="P13479" s="102">
        <v>1</v>
      </c>
    </row>
    <row r="13480" spans="2:16" x14ac:dyDescent="0.25">
      <c r="B13480" s="103"/>
      <c r="C13480" s="103"/>
      <c r="L13480" s="102" t="str">
        <f>[2]!Table1[[#This Row],[Orgn]]&amp;"-"&amp;[2]!Table1[[#This Row],[Dest]]</f>
        <v>BRI-SSH</v>
      </c>
      <c r="M13480" s="102" t="str">
        <f t="shared" si="210"/>
        <v>ADT</v>
      </c>
      <c r="N13480" s="102">
        <f>WEEKDAY([2]!Table1[[#This Row],[Travel Date]],2)</f>
        <v>6</v>
      </c>
      <c r="P13480" s="102">
        <v>1</v>
      </c>
    </row>
    <row r="13481" spans="2:16" x14ac:dyDescent="0.25">
      <c r="B13481" s="103"/>
      <c r="C13481" s="103"/>
      <c r="L13481" s="102" t="str">
        <f>[2]!Table1[[#This Row],[Orgn]]&amp;"-"&amp;[2]!Table1[[#This Row],[Dest]]</f>
        <v>BRI-SSH</v>
      </c>
      <c r="M13481" s="102" t="str">
        <f t="shared" si="210"/>
        <v>ADT</v>
      </c>
      <c r="N13481" s="102">
        <f>WEEKDAY([2]!Table1[[#This Row],[Travel Date]],2)</f>
        <v>6</v>
      </c>
      <c r="P13481" s="102">
        <v>1</v>
      </c>
    </row>
    <row r="13482" spans="2:16" x14ac:dyDescent="0.25">
      <c r="B13482" s="103"/>
      <c r="C13482" s="103"/>
      <c r="L13482" s="102" t="str">
        <f>[2]!Table1[[#This Row],[Orgn]]&amp;"-"&amp;[2]!Table1[[#This Row],[Dest]]</f>
        <v>BRI-SSH</v>
      </c>
      <c r="M13482" s="102" t="str">
        <f t="shared" si="210"/>
        <v>ADT</v>
      </c>
      <c r="N13482" s="102">
        <f>WEEKDAY([2]!Table1[[#This Row],[Travel Date]],2)</f>
        <v>6</v>
      </c>
      <c r="P13482" s="102">
        <v>1</v>
      </c>
    </row>
    <row r="13483" spans="2:16" x14ac:dyDescent="0.25">
      <c r="B13483" s="103"/>
      <c r="C13483" s="103"/>
      <c r="L13483" s="102" t="str">
        <f>[2]!Table1[[#This Row],[Orgn]]&amp;"-"&amp;[2]!Table1[[#This Row],[Dest]]</f>
        <v>BRI-SSH</v>
      </c>
      <c r="M13483" s="102" t="str">
        <f t="shared" si="210"/>
        <v>ADT</v>
      </c>
      <c r="N13483" s="102">
        <f>WEEKDAY([2]!Table1[[#This Row],[Travel Date]],2)</f>
        <v>6</v>
      </c>
      <c r="P13483" s="102">
        <v>1</v>
      </c>
    </row>
    <row r="13484" spans="2:16" x14ac:dyDescent="0.25">
      <c r="B13484" s="103"/>
      <c r="C13484" s="103"/>
      <c r="L13484" s="102" t="str">
        <f>[2]!Table1[[#This Row],[Orgn]]&amp;"-"&amp;[2]!Table1[[#This Row],[Dest]]</f>
        <v>BRI-SSH</v>
      </c>
      <c r="M13484" s="102" t="str">
        <f t="shared" si="210"/>
        <v>ADT</v>
      </c>
      <c r="N13484" s="102">
        <f>WEEKDAY([2]!Table1[[#This Row],[Travel Date]],2)</f>
        <v>6</v>
      </c>
      <c r="P13484" s="102">
        <v>1</v>
      </c>
    </row>
    <row r="13485" spans="2:16" x14ac:dyDescent="0.25">
      <c r="B13485" s="103"/>
      <c r="C13485" s="103"/>
      <c r="L13485" s="102" t="str">
        <f>[2]!Table1[[#This Row],[Orgn]]&amp;"-"&amp;[2]!Table1[[#This Row],[Dest]]</f>
        <v>BRI-SSH</v>
      </c>
      <c r="M13485" s="102" t="str">
        <f t="shared" si="210"/>
        <v>ADT</v>
      </c>
      <c r="N13485" s="102">
        <f>WEEKDAY([2]!Table1[[#This Row],[Travel Date]],2)</f>
        <v>6</v>
      </c>
      <c r="P13485" s="102">
        <v>1</v>
      </c>
    </row>
    <row r="13486" spans="2:16" x14ac:dyDescent="0.25">
      <c r="B13486" s="103"/>
      <c r="C13486" s="103"/>
      <c r="L13486" s="102" t="str">
        <f>[2]!Table1[[#This Row],[Orgn]]&amp;"-"&amp;[2]!Table1[[#This Row],[Dest]]</f>
        <v>BRI-SSH</v>
      </c>
      <c r="M13486" s="102" t="str">
        <f t="shared" si="210"/>
        <v>ADT</v>
      </c>
      <c r="N13486" s="102">
        <f>WEEKDAY([2]!Table1[[#This Row],[Travel Date]],2)</f>
        <v>6</v>
      </c>
      <c r="P13486" s="102">
        <v>1</v>
      </c>
    </row>
    <row r="13487" spans="2:16" x14ac:dyDescent="0.25">
      <c r="B13487" s="103"/>
      <c r="C13487" s="103"/>
      <c r="L13487" s="102" t="str">
        <f>[2]!Table1[[#This Row],[Orgn]]&amp;"-"&amp;[2]!Table1[[#This Row],[Dest]]</f>
        <v>BRI-SSH</v>
      </c>
      <c r="M13487" s="102" t="str">
        <f t="shared" si="210"/>
        <v>ADT</v>
      </c>
      <c r="N13487" s="102">
        <f>WEEKDAY([2]!Table1[[#This Row],[Travel Date]],2)</f>
        <v>6</v>
      </c>
      <c r="P13487" s="102">
        <v>1</v>
      </c>
    </row>
    <row r="13488" spans="2:16" x14ac:dyDescent="0.25">
      <c r="B13488" s="103"/>
      <c r="C13488" s="103"/>
      <c r="L13488" s="102" t="str">
        <f>[2]!Table1[[#This Row],[Orgn]]&amp;"-"&amp;[2]!Table1[[#This Row],[Dest]]</f>
        <v>BRI-SSH</v>
      </c>
      <c r="M13488" s="102" t="str">
        <f t="shared" si="210"/>
        <v>ADT</v>
      </c>
      <c r="N13488" s="102">
        <f>WEEKDAY([2]!Table1[[#This Row],[Travel Date]],2)</f>
        <v>6</v>
      </c>
      <c r="P13488" s="102">
        <v>1</v>
      </c>
    </row>
    <row r="13489" spans="2:16" x14ac:dyDescent="0.25">
      <c r="B13489" s="103"/>
      <c r="C13489" s="103"/>
      <c r="L13489" s="102" t="str">
        <f>[2]!Table1[[#This Row],[Orgn]]&amp;"-"&amp;[2]!Table1[[#This Row],[Dest]]</f>
        <v>BRI-SSH</v>
      </c>
      <c r="M13489" s="102" t="str">
        <f t="shared" si="210"/>
        <v>ADT</v>
      </c>
      <c r="N13489" s="102">
        <f>WEEKDAY([2]!Table1[[#This Row],[Travel Date]],2)</f>
        <v>6</v>
      </c>
      <c r="P13489" s="102">
        <v>1</v>
      </c>
    </row>
    <row r="13490" spans="2:16" x14ac:dyDescent="0.25">
      <c r="B13490" s="103"/>
      <c r="C13490" s="103"/>
      <c r="L13490" s="102" t="str">
        <f>[2]!Table1[[#This Row],[Orgn]]&amp;"-"&amp;[2]!Table1[[#This Row],[Dest]]</f>
        <v>BRI-SSH</v>
      </c>
      <c r="M13490" s="102" t="str">
        <f t="shared" si="210"/>
        <v>ADT</v>
      </c>
      <c r="N13490" s="102">
        <f>WEEKDAY([2]!Table1[[#This Row],[Travel Date]],2)</f>
        <v>6</v>
      </c>
      <c r="P13490" s="102">
        <v>1</v>
      </c>
    </row>
    <row r="13491" spans="2:16" x14ac:dyDescent="0.25">
      <c r="B13491" s="103"/>
      <c r="C13491" s="103"/>
      <c r="L13491" s="102" t="str">
        <f>[2]!Table1[[#This Row],[Orgn]]&amp;"-"&amp;[2]!Table1[[#This Row],[Dest]]</f>
        <v>BRI-SSH</v>
      </c>
      <c r="M13491" s="102" t="str">
        <f t="shared" si="210"/>
        <v>ADT</v>
      </c>
      <c r="N13491" s="102">
        <f>WEEKDAY([2]!Table1[[#This Row],[Travel Date]],2)</f>
        <v>6</v>
      </c>
      <c r="P13491" s="102">
        <v>1</v>
      </c>
    </row>
    <row r="13492" spans="2:16" x14ac:dyDescent="0.25">
      <c r="B13492" s="103"/>
      <c r="C13492" s="103"/>
      <c r="L13492" s="102" t="str">
        <f>[2]!Table1[[#This Row],[Orgn]]&amp;"-"&amp;[2]!Table1[[#This Row],[Dest]]</f>
        <v>BRI-SSH</v>
      </c>
      <c r="M13492" s="102" t="str">
        <f t="shared" si="210"/>
        <v>ADT</v>
      </c>
      <c r="N13492" s="102">
        <f>WEEKDAY([2]!Table1[[#This Row],[Travel Date]],2)</f>
        <v>6</v>
      </c>
      <c r="P13492" s="102">
        <v>1</v>
      </c>
    </row>
    <row r="13493" spans="2:16" x14ac:dyDescent="0.25">
      <c r="B13493" s="103"/>
      <c r="C13493" s="103"/>
      <c r="L13493" s="102" t="str">
        <f>[2]!Table1[[#This Row],[Orgn]]&amp;"-"&amp;[2]!Table1[[#This Row],[Dest]]</f>
        <v>BRI-SSH</v>
      </c>
      <c r="M13493" s="102" t="str">
        <f t="shared" si="210"/>
        <v>ADT</v>
      </c>
      <c r="N13493" s="102">
        <f>WEEKDAY([2]!Table1[[#This Row],[Travel Date]],2)</f>
        <v>6</v>
      </c>
      <c r="P13493" s="102">
        <v>1</v>
      </c>
    </row>
    <row r="13494" spans="2:16" x14ac:dyDescent="0.25">
      <c r="B13494" s="103"/>
      <c r="C13494" s="103"/>
      <c r="L13494" s="102" t="str">
        <f>[2]!Table1[[#This Row],[Orgn]]&amp;"-"&amp;[2]!Table1[[#This Row],[Dest]]</f>
        <v>BRI-SSH</v>
      </c>
      <c r="M13494" s="102" t="str">
        <f t="shared" si="210"/>
        <v>ADT</v>
      </c>
      <c r="N13494" s="102">
        <f>WEEKDAY([2]!Table1[[#This Row],[Travel Date]],2)</f>
        <v>6</v>
      </c>
      <c r="P13494" s="102">
        <v>1</v>
      </c>
    </row>
    <row r="13495" spans="2:16" x14ac:dyDescent="0.25">
      <c r="B13495" s="103"/>
      <c r="C13495" s="103"/>
      <c r="L13495" s="102" t="str">
        <f>[2]!Table1[[#This Row],[Orgn]]&amp;"-"&amp;[2]!Table1[[#This Row],[Dest]]</f>
        <v>BRI-SSH</v>
      </c>
      <c r="M13495" s="102" t="str">
        <f t="shared" si="210"/>
        <v>ADT</v>
      </c>
      <c r="N13495" s="102">
        <f>WEEKDAY([2]!Table1[[#This Row],[Travel Date]],2)</f>
        <v>6</v>
      </c>
      <c r="P13495" s="102">
        <v>1</v>
      </c>
    </row>
    <row r="13496" spans="2:16" x14ac:dyDescent="0.25">
      <c r="B13496" s="103"/>
      <c r="C13496" s="103"/>
      <c r="L13496" s="102" t="str">
        <f>[2]!Table1[[#This Row],[Orgn]]&amp;"-"&amp;[2]!Table1[[#This Row],[Dest]]</f>
        <v>BRI-SSH</v>
      </c>
      <c r="M13496" s="102" t="str">
        <f t="shared" si="210"/>
        <v>ADT</v>
      </c>
      <c r="N13496" s="102">
        <f>WEEKDAY([2]!Table1[[#This Row],[Travel Date]],2)</f>
        <v>6</v>
      </c>
      <c r="P13496" s="102">
        <v>1</v>
      </c>
    </row>
    <row r="13497" spans="2:16" x14ac:dyDescent="0.25">
      <c r="B13497" s="103"/>
      <c r="C13497" s="103"/>
      <c r="L13497" s="102" t="str">
        <f>[2]!Table1[[#This Row],[Orgn]]&amp;"-"&amp;[2]!Table1[[#This Row],[Dest]]</f>
        <v>BRI-SSH</v>
      </c>
      <c r="M13497" s="102" t="str">
        <f t="shared" si="210"/>
        <v>ADT</v>
      </c>
      <c r="N13497" s="102">
        <f>WEEKDAY([2]!Table1[[#This Row],[Travel Date]],2)</f>
        <v>6</v>
      </c>
      <c r="P13497" s="102">
        <v>1</v>
      </c>
    </row>
    <row r="13498" spans="2:16" x14ac:dyDescent="0.25">
      <c r="B13498" s="103"/>
      <c r="C13498" s="103"/>
      <c r="L13498" s="102" t="str">
        <f>[2]!Table1[[#This Row],[Orgn]]&amp;"-"&amp;[2]!Table1[[#This Row],[Dest]]</f>
        <v>BRI-SSH</v>
      </c>
      <c r="M13498" s="102" t="str">
        <f t="shared" si="210"/>
        <v>ADT</v>
      </c>
      <c r="N13498" s="102">
        <f>WEEKDAY([2]!Table1[[#This Row],[Travel Date]],2)</f>
        <v>6</v>
      </c>
      <c r="P13498" s="102">
        <v>1</v>
      </c>
    </row>
    <row r="13499" spans="2:16" x14ac:dyDescent="0.25">
      <c r="B13499" s="103"/>
      <c r="C13499" s="103"/>
      <c r="L13499" s="102" t="str">
        <f>[2]!Table1[[#This Row],[Orgn]]&amp;"-"&amp;[2]!Table1[[#This Row],[Dest]]</f>
        <v>BRI-SSH</v>
      </c>
      <c r="M13499" s="102" t="str">
        <f t="shared" si="210"/>
        <v>ADT</v>
      </c>
      <c r="N13499" s="102">
        <f>WEEKDAY([2]!Table1[[#This Row],[Travel Date]],2)</f>
        <v>6</v>
      </c>
      <c r="P13499" s="102">
        <v>1</v>
      </c>
    </row>
    <row r="13500" spans="2:16" x14ac:dyDescent="0.25">
      <c r="B13500" s="103"/>
      <c r="C13500" s="103"/>
      <c r="L13500" s="102" t="str">
        <f>[2]!Table1[[#This Row],[Orgn]]&amp;"-"&amp;[2]!Table1[[#This Row],[Dest]]</f>
        <v>BRI-SSH</v>
      </c>
      <c r="M13500" s="102" t="str">
        <f t="shared" si="210"/>
        <v>ADT</v>
      </c>
      <c r="N13500" s="102">
        <f>WEEKDAY([2]!Table1[[#This Row],[Travel Date]],2)</f>
        <v>6</v>
      </c>
      <c r="P13500" s="102">
        <v>1</v>
      </c>
    </row>
    <row r="13501" spans="2:16" x14ac:dyDescent="0.25">
      <c r="B13501" s="103"/>
      <c r="C13501" s="103"/>
      <c r="L13501" s="102" t="str">
        <f>[2]!Table1[[#This Row],[Orgn]]&amp;"-"&amp;[2]!Table1[[#This Row],[Dest]]</f>
        <v>BRI-SSH</v>
      </c>
      <c r="M13501" s="102" t="str">
        <f t="shared" si="210"/>
        <v>ADT</v>
      </c>
      <c r="N13501" s="102">
        <f>WEEKDAY([2]!Table1[[#This Row],[Travel Date]],2)</f>
        <v>6</v>
      </c>
      <c r="P13501" s="102">
        <v>1</v>
      </c>
    </row>
    <row r="13502" spans="2:16" x14ac:dyDescent="0.25">
      <c r="B13502" s="103"/>
      <c r="C13502" s="103"/>
      <c r="L13502" s="102" t="str">
        <f>[2]!Table1[[#This Row],[Orgn]]&amp;"-"&amp;[2]!Table1[[#This Row],[Dest]]</f>
        <v>BRI-SSH</v>
      </c>
      <c r="M13502" s="102" t="str">
        <f t="shared" si="210"/>
        <v>ADT</v>
      </c>
      <c r="N13502" s="102">
        <f>WEEKDAY([2]!Table1[[#This Row],[Travel Date]],2)</f>
        <v>6</v>
      </c>
      <c r="P13502" s="102">
        <v>1</v>
      </c>
    </row>
    <row r="13503" spans="2:16" x14ac:dyDescent="0.25">
      <c r="B13503" s="103"/>
      <c r="C13503" s="103"/>
      <c r="L13503" s="102" t="str">
        <f>[2]!Table1[[#This Row],[Orgn]]&amp;"-"&amp;[2]!Table1[[#This Row],[Dest]]</f>
        <v>BRI-SSH</v>
      </c>
      <c r="M13503" s="102" t="str">
        <f t="shared" si="210"/>
        <v>ADT</v>
      </c>
      <c r="N13503" s="102">
        <f>WEEKDAY([2]!Table1[[#This Row],[Travel Date]],2)</f>
        <v>6</v>
      </c>
      <c r="P13503" s="102">
        <v>1</v>
      </c>
    </row>
    <row r="13504" spans="2:16" x14ac:dyDescent="0.25">
      <c r="B13504" s="103"/>
      <c r="C13504" s="103"/>
      <c r="L13504" s="102" t="str">
        <f>[2]!Table1[[#This Row],[Orgn]]&amp;"-"&amp;[2]!Table1[[#This Row],[Dest]]</f>
        <v>BRI-SSH</v>
      </c>
      <c r="M13504" s="102" t="str">
        <f t="shared" si="210"/>
        <v>ADT</v>
      </c>
      <c r="N13504" s="102">
        <f>WEEKDAY([2]!Table1[[#This Row],[Travel Date]],2)</f>
        <v>6</v>
      </c>
      <c r="P13504" s="102">
        <v>1</v>
      </c>
    </row>
    <row r="13505" spans="2:16" x14ac:dyDescent="0.25">
      <c r="B13505" s="103"/>
      <c r="C13505" s="103"/>
      <c r="L13505" s="102" t="str">
        <f>[2]!Table1[[#This Row],[Orgn]]&amp;"-"&amp;[2]!Table1[[#This Row],[Dest]]</f>
        <v>BRI-SSH</v>
      </c>
      <c r="M13505" s="102" t="str">
        <f t="shared" si="210"/>
        <v>ADT</v>
      </c>
      <c r="N13505" s="102">
        <f>WEEKDAY([2]!Table1[[#This Row],[Travel Date]],2)</f>
        <v>6</v>
      </c>
      <c r="P13505" s="102">
        <v>1</v>
      </c>
    </row>
    <row r="13506" spans="2:16" x14ac:dyDescent="0.25">
      <c r="B13506" s="103"/>
      <c r="C13506" s="103"/>
      <c r="L13506" s="102" t="str">
        <f>[2]!Table1[[#This Row],[Orgn]]&amp;"-"&amp;[2]!Table1[[#This Row],[Dest]]</f>
        <v>BRI-SSH</v>
      </c>
      <c r="M13506" s="102" t="str">
        <f t="shared" ref="M13506:M13569" si="211">IF(TRIM(C13506)="INF", "INF", IF(TRIM(C13506)="CHD", "CHD", "ADT"))</f>
        <v>ADT</v>
      </c>
      <c r="N13506" s="102">
        <f>WEEKDAY([2]!Table1[[#This Row],[Travel Date]],2)</f>
        <v>6</v>
      </c>
      <c r="P13506" s="102">
        <v>1</v>
      </c>
    </row>
    <row r="13507" spans="2:16" x14ac:dyDescent="0.25">
      <c r="B13507" s="103"/>
      <c r="C13507" s="103"/>
      <c r="L13507" s="102" t="str">
        <f>[2]!Table1[[#This Row],[Orgn]]&amp;"-"&amp;[2]!Table1[[#This Row],[Dest]]</f>
        <v>BRI-SSH</v>
      </c>
      <c r="M13507" s="102" t="str">
        <f t="shared" si="211"/>
        <v>ADT</v>
      </c>
      <c r="N13507" s="102">
        <f>WEEKDAY([2]!Table1[[#This Row],[Travel Date]],2)</f>
        <v>6</v>
      </c>
      <c r="P13507" s="102">
        <v>1</v>
      </c>
    </row>
    <row r="13508" spans="2:16" x14ac:dyDescent="0.25">
      <c r="B13508" s="103"/>
      <c r="C13508" s="103"/>
      <c r="L13508" s="102" t="str">
        <f>[2]!Table1[[#This Row],[Orgn]]&amp;"-"&amp;[2]!Table1[[#This Row],[Dest]]</f>
        <v>BRI-SSH</v>
      </c>
      <c r="M13508" s="102" t="str">
        <f t="shared" si="211"/>
        <v>ADT</v>
      </c>
      <c r="N13508" s="102">
        <f>WEEKDAY([2]!Table1[[#This Row],[Travel Date]],2)</f>
        <v>6</v>
      </c>
      <c r="P13508" s="102">
        <v>1</v>
      </c>
    </row>
    <row r="13509" spans="2:16" x14ac:dyDescent="0.25">
      <c r="B13509" s="103"/>
      <c r="C13509" s="103"/>
      <c r="L13509" s="102" t="str">
        <f>[2]!Table1[[#This Row],[Orgn]]&amp;"-"&amp;[2]!Table1[[#This Row],[Dest]]</f>
        <v>BRI-SSH</v>
      </c>
      <c r="M13509" s="102" t="str">
        <f t="shared" si="211"/>
        <v>ADT</v>
      </c>
      <c r="N13509" s="102">
        <f>WEEKDAY([2]!Table1[[#This Row],[Travel Date]],2)</f>
        <v>6</v>
      </c>
      <c r="P13509" s="102">
        <v>1</v>
      </c>
    </row>
    <row r="13510" spans="2:16" x14ac:dyDescent="0.25">
      <c r="B13510" s="103"/>
      <c r="C13510" s="103"/>
      <c r="L13510" s="102" t="str">
        <f>[2]!Table1[[#This Row],[Orgn]]&amp;"-"&amp;[2]!Table1[[#This Row],[Dest]]</f>
        <v>BRI-SSH</v>
      </c>
      <c r="M13510" s="102" t="str">
        <f t="shared" si="211"/>
        <v>ADT</v>
      </c>
      <c r="N13510" s="102">
        <f>WEEKDAY([2]!Table1[[#This Row],[Travel Date]],2)</f>
        <v>6</v>
      </c>
      <c r="P13510" s="102">
        <v>1</v>
      </c>
    </row>
    <row r="13511" spans="2:16" x14ac:dyDescent="0.25">
      <c r="B13511" s="103"/>
      <c r="C13511" s="103"/>
      <c r="L13511" s="102" t="str">
        <f>[2]!Table1[[#This Row],[Orgn]]&amp;"-"&amp;[2]!Table1[[#This Row],[Dest]]</f>
        <v>BRI-SSH</v>
      </c>
      <c r="M13511" s="102" t="str">
        <f t="shared" si="211"/>
        <v>ADT</v>
      </c>
      <c r="N13511" s="102">
        <f>WEEKDAY([2]!Table1[[#This Row],[Travel Date]],2)</f>
        <v>6</v>
      </c>
      <c r="P13511" s="102">
        <v>1</v>
      </c>
    </row>
    <row r="13512" spans="2:16" x14ac:dyDescent="0.25">
      <c r="B13512" s="103"/>
      <c r="C13512" s="103"/>
      <c r="L13512" s="102" t="str">
        <f>[2]!Table1[[#This Row],[Orgn]]&amp;"-"&amp;[2]!Table1[[#This Row],[Dest]]</f>
        <v>BRI-SSH</v>
      </c>
      <c r="M13512" s="102" t="str">
        <f t="shared" si="211"/>
        <v>ADT</v>
      </c>
      <c r="N13512" s="102">
        <f>WEEKDAY([2]!Table1[[#This Row],[Travel Date]],2)</f>
        <v>6</v>
      </c>
      <c r="P13512" s="102">
        <v>1</v>
      </c>
    </row>
    <row r="13513" spans="2:16" x14ac:dyDescent="0.25">
      <c r="B13513" s="103"/>
      <c r="C13513" s="103"/>
      <c r="L13513" s="102" t="str">
        <f>[2]!Table1[[#This Row],[Orgn]]&amp;"-"&amp;[2]!Table1[[#This Row],[Dest]]</f>
        <v>BRI-SSH</v>
      </c>
      <c r="M13513" s="102" t="str">
        <f t="shared" si="211"/>
        <v>ADT</v>
      </c>
      <c r="N13513" s="102">
        <f>WEEKDAY([2]!Table1[[#This Row],[Travel Date]],2)</f>
        <v>6</v>
      </c>
      <c r="P13513" s="102">
        <v>1</v>
      </c>
    </row>
    <row r="13514" spans="2:16" x14ac:dyDescent="0.25">
      <c r="B13514" s="103"/>
      <c r="C13514" s="103"/>
      <c r="L13514" s="102" t="str">
        <f>[2]!Table1[[#This Row],[Orgn]]&amp;"-"&amp;[2]!Table1[[#This Row],[Dest]]</f>
        <v>BRI-SSH</v>
      </c>
      <c r="M13514" s="102" t="str">
        <f t="shared" si="211"/>
        <v>ADT</v>
      </c>
      <c r="N13514" s="102">
        <f>WEEKDAY([2]!Table1[[#This Row],[Travel Date]],2)</f>
        <v>6</v>
      </c>
      <c r="P13514" s="102">
        <v>1</v>
      </c>
    </row>
    <row r="13515" spans="2:16" x14ac:dyDescent="0.25">
      <c r="B13515" s="103"/>
      <c r="C13515" s="103"/>
      <c r="L13515" s="102" t="str">
        <f>[2]!Table1[[#This Row],[Orgn]]&amp;"-"&amp;[2]!Table1[[#This Row],[Dest]]</f>
        <v>BRI-SSH</v>
      </c>
      <c r="M13515" s="102" t="str">
        <f t="shared" si="211"/>
        <v>ADT</v>
      </c>
      <c r="N13515" s="102">
        <f>WEEKDAY([2]!Table1[[#This Row],[Travel Date]],2)</f>
        <v>6</v>
      </c>
      <c r="P13515" s="102">
        <v>1</v>
      </c>
    </row>
    <row r="13516" spans="2:16" x14ac:dyDescent="0.25">
      <c r="B13516" s="103"/>
      <c r="C13516" s="103"/>
      <c r="L13516" s="102" t="str">
        <f>[2]!Table1[[#This Row],[Orgn]]&amp;"-"&amp;[2]!Table1[[#This Row],[Dest]]</f>
        <v>BRI-SSH</v>
      </c>
      <c r="M13516" s="102" t="str">
        <f t="shared" si="211"/>
        <v>ADT</v>
      </c>
      <c r="N13516" s="102">
        <f>WEEKDAY([2]!Table1[[#This Row],[Travel Date]],2)</f>
        <v>6</v>
      </c>
      <c r="P13516" s="102">
        <v>1</v>
      </c>
    </row>
    <row r="13517" spans="2:16" x14ac:dyDescent="0.25">
      <c r="B13517" s="103"/>
      <c r="C13517" s="103"/>
      <c r="L13517" s="102" t="str">
        <f>[2]!Table1[[#This Row],[Orgn]]&amp;"-"&amp;[2]!Table1[[#This Row],[Dest]]</f>
        <v>BRI-SSH</v>
      </c>
      <c r="M13517" s="102" t="str">
        <f t="shared" si="211"/>
        <v>ADT</v>
      </c>
      <c r="N13517" s="102">
        <f>WEEKDAY([2]!Table1[[#This Row],[Travel Date]],2)</f>
        <v>6</v>
      </c>
      <c r="P13517" s="102">
        <v>1</v>
      </c>
    </row>
    <row r="13518" spans="2:16" x14ac:dyDescent="0.25">
      <c r="B13518" s="103"/>
      <c r="C13518" s="103"/>
      <c r="L13518" s="102" t="str">
        <f>[2]!Table1[[#This Row],[Orgn]]&amp;"-"&amp;[2]!Table1[[#This Row],[Dest]]</f>
        <v>BRI-SSH</v>
      </c>
      <c r="M13518" s="102" t="str">
        <f t="shared" si="211"/>
        <v>ADT</v>
      </c>
      <c r="N13518" s="102">
        <f>WEEKDAY([2]!Table1[[#This Row],[Travel Date]],2)</f>
        <v>6</v>
      </c>
      <c r="P13518" s="102">
        <v>1</v>
      </c>
    </row>
    <row r="13519" spans="2:16" x14ac:dyDescent="0.25">
      <c r="B13519" s="103"/>
      <c r="C13519" s="103"/>
      <c r="L13519" s="102" t="str">
        <f>[2]!Table1[[#This Row],[Orgn]]&amp;"-"&amp;[2]!Table1[[#This Row],[Dest]]</f>
        <v>BRI-SSH</v>
      </c>
      <c r="M13519" s="102" t="str">
        <f t="shared" si="211"/>
        <v>ADT</v>
      </c>
      <c r="N13519" s="102">
        <f>WEEKDAY([2]!Table1[[#This Row],[Travel Date]],2)</f>
        <v>6</v>
      </c>
      <c r="P13519" s="102">
        <v>1</v>
      </c>
    </row>
    <row r="13520" spans="2:16" x14ac:dyDescent="0.25">
      <c r="B13520" s="103"/>
      <c r="C13520" s="103"/>
      <c r="L13520" s="102" t="str">
        <f>[2]!Table1[[#This Row],[Orgn]]&amp;"-"&amp;[2]!Table1[[#This Row],[Dest]]</f>
        <v>BRI-SSH</v>
      </c>
      <c r="M13520" s="102" t="str">
        <f t="shared" si="211"/>
        <v>ADT</v>
      </c>
      <c r="N13520" s="102">
        <f>WEEKDAY([2]!Table1[[#This Row],[Travel Date]],2)</f>
        <v>6</v>
      </c>
      <c r="P13520" s="102">
        <v>1</v>
      </c>
    </row>
    <row r="13521" spans="2:16" x14ac:dyDescent="0.25">
      <c r="B13521" s="103"/>
      <c r="C13521" s="103"/>
      <c r="L13521" s="102" t="str">
        <f>[2]!Table1[[#This Row],[Orgn]]&amp;"-"&amp;[2]!Table1[[#This Row],[Dest]]</f>
        <v>BRI-SSH</v>
      </c>
      <c r="M13521" s="102" t="str">
        <f t="shared" si="211"/>
        <v>ADT</v>
      </c>
      <c r="N13521" s="102">
        <f>WEEKDAY([2]!Table1[[#This Row],[Travel Date]],2)</f>
        <v>6</v>
      </c>
      <c r="P13521" s="102">
        <v>1</v>
      </c>
    </row>
    <row r="13522" spans="2:16" x14ac:dyDescent="0.25">
      <c r="B13522" s="103"/>
      <c r="C13522" s="103"/>
      <c r="L13522" s="102" t="str">
        <f>[2]!Table1[[#This Row],[Orgn]]&amp;"-"&amp;[2]!Table1[[#This Row],[Dest]]</f>
        <v>BRI-SSH</v>
      </c>
      <c r="M13522" s="102" t="str">
        <f t="shared" si="211"/>
        <v>ADT</v>
      </c>
      <c r="N13522" s="102">
        <f>WEEKDAY([2]!Table1[[#This Row],[Travel Date]],2)</f>
        <v>6</v>
      </c>
      <c r="P13522" s="102">
        <v>1</v>
      </c>
    </row>
    <row r="13523" spans="2:16" x14ac:dyDescent="0.25">
      <c r="B13523" s="103"/>
      <c r="C13523" s="103"/>
      <c r="L13523" s="102" t="str">
        <f>[2]!Table1[[#This Row],[Orgn]]&amp;"-"&amp;[2]!Table1[[#This Row],[Dest]]</f>
        <v>BRI-SSH</v>
      </c>
      <c r="M13523" s="102" t="str">
        <f t="shared" si="211"/>
        <v>ADT</v>
      </c>
      <c r="N13523" s="102">
        <f>WEEKDAY([2]!Table1[[#This Row],[Travel Date]],2)</f>
        <v>6</v>
      </c>
      <c r="P13523" s="102">
        <v>1</v>
      </c>
    </row>
    <row r="13524" spans="2:16" x14ac:dyDescent="0.25">
      <c r="B13524" s="103"/>
      <c r="C13524" s="103"/>
      <c r="L13524" s="102" t="str">
        <f>[2]!Table1[[#This Row],[Orgn]]&amp;"-"&amp;[2]!Table1[[#This Row],[Dest]]</f>
        <v>BRI-SSH</v>
      </c>
      <c r="M13524" s="102" t="str">
        <f t="shared" si="211"/>
        <v>ADT</v>
      </c>
      <c r="N13524" s="102">
        <f>WEEKDAY([2]!Table1[[#This Row],[Travel Date]],2)</f>
        <v>6</v>
      </c>
      <c r="P13524" s="102">
        <v>1</v>
      </c>
    </row>
    <row r="13525" spans="2:16" x14ac:dyDescent="0.25">
      <c r="B13525" s="103"/>
      <c r="C13525" s="103"/>
      <c r="L13525" s="102" t="str">
        <f>[2]!Table1[[#This Row],[Orgn]]&amp;"-"&amp;[2]!Table1[[#This Row],[Dest]]</f>
        <v>BRI-SSH</v>
      </c>
      <c r="M13525" s="102" t="str">
        <f t="shared" si="211"/>
        <v>ADT</v>
      </c>
      <c r="N13525" s="102">
        <f>WEEKDAY([2]!Table1[[#This Row],[Travel Date]],2)</f>
        <v>6</v>
      </c>
      <c r="P13525" s="102">
        <v>1</v>
      </c>
    </row>
    <row r="13526" spans="2:16" x14ac:dyDescent="0.25">
      <c r="B13526" s="103"/>
      <c r="C13526" s="103"/>
      <c r="L13526" s="102" t="str">
        <f>[2]!Table1[[#This Row],[Orgn]]&amp;"-"&amp;[2]!Table1[[#This Row],[Dest]]</f>
        <v>BRI-SSH</v>
      </c>
      <c r="M13526" s="102" t="str">
        <f t="shared" si="211"/>
        <v>ADT</v>
      </c>
      <c r="N13526" s="102">
        <f>WEEKDAY([2]!Table1[[#This Row],[Travel Date]],2)</f>
        <v>6</v>
      </c>
      <c r="P13526" s="102">
        <v>1</v>
      </c>
    </row>
    <row r="13527" spans="2:16" x14ac:dyDescent="0.25">
      <c r="B13527" s="103"/>
      <c r="C13527" s="103"/>
      <c r="L13527" s="102" t="str">
        <f>[2]!Table1[[#This Row],[Orgn]]&amp;"-"&amp;[2]!Table1[[#This Row],[Dest]]</f>
        <v>BRI-SSH</v>
      </c>
      <c r="M13527" s="102" t="str">
        <f t="shared" si="211"/>
        <v>ADT</v>
      </c>
      <c r="N13527" s="102">
        <f>WEEKDAY([2]!Table1[[#This Row],[Travel Date]],2)</f>
        <v>6</v>
      </c>
      <c r="P13527" s="102">
        <v>1</v>
      </c>
    </row>
    <row r="13528" spans="2:16" x14ac:dyDescent="0.25">
      <c r="B13528" s="103"/>
      <c r="C13528" s="103"/>
      <c r="L13528" s="102" t="str">
        <f>[2]!Table1[[#This Row],[Orgn]]&amp;"-"&amp;[2]!Table1[[#This Row],[Dest]]</f>
        <v>BRI-SSH</v>
      </c>
      <c r="M13528" s="102" t="str">
        <f t="shared" si="211"/>
        <v>ADT</v>
      </c>
      <c r="N13528" s="102">
        <f>WEEKDAY([2]!Table1[[#This Row],[Travel Date]],2)</f>
        <v>6</v>
      </c>
      <c r="P13528" s="102">
        <v>1</v>
      </c>
    </row>
    <row r="13529" spans="2:16" x14ac:dyDescent="0.25">
      <c r="B13529" s="103"/>
      <c r="C13529" s="103"/>
      <c r="L13529" s="102" t="str">
        <f>[2]!Table1[[#This Row],[Orgn]]&amp;"-"&amp;[2]!Table1[[#This Row],[Dest]]</f>
        <v>BRI-SSH</v>
      </c>
      <c r="M13529" s="102" t="str">
        <f t="shared" si="211"/>
        <v>ADT</v>
      </c>
      <c r="N13529" s="102">
        <f>WEEKDAY([2]!Table1[[#This Row],[Travel Date]],2)</f>
        <v>6</v>
      </c>
      <c r="P13529" s="102">
        <v>1</v>
      </c>
    </row>
    <row r="13530" spans="2:16" x14ac:dyDescent="0.25">
      <c r="B13530" s="103"/>
      <c r="C13530" s="103"/>
      <c r="L13530" s="102" t="str">
        <f>[2]!Table1[[#This Row],[Orgn]]&amp;"-"&amp;[2]!Table1[[#This Row],[Dest]]</f>
        <v>BRI-SSH</v>
      </c>
      <c r="M13530" s="102" t="str">
        <f t="shared" si="211"/>
        <v>ADT</v>
      </c>
      <c r="N13530" s="102">
        <f>WEEKDAY([2]!Table1[[#This Row],[Travel Date]],2)</f>
        <v>6</v>
      </c>
      <c r="P13530" s="102">
        <v>1</v>
      </c>
    </row>
    <row r="13531" spans="2:16" x14ac:dyDescent="0.25">
      <c r="B13531" s="103"/>
      <c r="C13531" s="103"/>
      <c r="L13531" s="102" t="str">
        <f>[2]!Table1[[#This Row],[Orgn]]&amp;"-"&amp;[2]!Table1[[#This Row],[Dest]]</f>
        <v>BRI-SSH</v>
      </c>
      <c r="M13531" s="102" t="str">
        <f t="shared" si="211"/>
        <v>ADT</v>
      </c>
      <c r="N13531" s="102">
        <f>WEEKDAY([2]!Table1[[#This Row],[Travel Date]],2)</f>
        <v>6</v>
      </c>
      <c r="P13531" s="102">
        <v>1</v>
      </c>
    </row>
    <row r="13532" spans="2:16" x14ac:dyDescent="0.25">
      <c r="B13532" s="103"/>
      <c r="C13532" s="103"/>
      <c r="L13532" s="102" t="str">
        <f>[2]!Table1[[#This Row],[Orgn]]&amp;"-"&amp;[2]!Table1[[#This Row],[Dest]]</f>
        <v>BRI-SSH</v>
      </c>
      <c r="M13532" s="102" t="str">
        <f t="shared" si="211"/>
        <v>ADT</v>
      </c>
      <c r="N13532" s="102">
        <f>WEEKDAY([2]!Table1[[#This Row],[Travel Date]],2)</f>
        <v>6</v>
      </c>
      <c r="P13532" s="102">
        <v>1</v>
      </c>
    </row>
    <row r="13533" spans="2:16" x14ac:dyDescent="0.25">
      <c r="B13533" s="103"/>
      <c r="C13533" s="103"/>
      <c r="L13533" s="102" t="str">
        <f>[2]!Table1[[#This Row],[Orgn]]&amp;"-"&amp;[2]!Table1[[#This Row],[Dest]]</f>
        <v>BRI-SSH</v>
      </c>
      <c r="M13533" s="102" t="str">
        <f t="shared" si="211"/>
        <v>ADT</v>
      </c>
      <c r="N13533" s="102">
        <f>WEEKDAY([2]!Table1[[#This Row],[Travel Date]],2)</f>
        <v>6</v>
      </c>
      <c r="P13533" s="102">
        <v>1</v>
      </c>
    </row>
    <row r="13534" spans="2:16" x14ac:dyDescent="0.25">
      <c r="B13534" s="103"/>
      <c r="C13534" s="103"/>
      <c r="L13534" s="102" t="str">
        <f>[2]!Table1[[#This Row],[Orgn]]&amp;"-"&amp;[2]!Table1[[#This Row],[Dest]]</f>
        <v>BRI-SSH</v>
      </c>
      <c r="M13534" s="102" t="str">
        <f t="shared" si="211"/>
        <v>ADT</v>
      </c>
      <c r="N13534" s="102">
        <f>WEEKDAY([2]!Table1[[#This Row],[Travel Date]],2)</f>
        <v>6</v>
      </c>
      <c r="P13534" s="102">
        <v>1</v>
      </c>
    </row>
    <row r="13535" spans="2:16" x14ac:dyDescent="0.25">
      <c r="B13535" s="103"/>
      <c r="C13535" s="103"/>
      <c r="L13535" s="102" t="str">
        <f>[2]!Table1[[#This Row],[Orgn]]&amp;"-"&amp;[2]!Table1[[#This Row],[Dest]]</f>
        <v>BRI-SSH</v>
      </c>
      <c r="M13535" s="102" t="str">
        <f t="shared" si="211"/>
        <v>ADT</v>
      </c>
      <c r="N13535" s="102">
        <f>WEEKDAY([2]!Table1[[#This Row],[Travel Date]],2)</f>
        <v>6</v>
      </c>
      <c r="P13535" s="102">
        <v>1</v>
      </c>
    </row>
    <row r="13536" spans="2:16" x14ac:dyDescent="0.25">
      <c r="B13536" s="103"/>
      <c r="C13536" s="103"/>
      <c r="L13536" s="102" t="str">
        <f>[2]!Table1[[#This Row],[Orgn]]&amp;"-"&amp;[2]!Table1[[#This Row],[Dest]]</f>
        <v>BRI-SSH</v>
      </c>
      <c r="M13536" s="102" t="str">
        <f t="shared" si="211"/>
        <v>ADT</v>
      </c>
      <c r="N13536" s="102">
        <f>WEEKDAY([2]!Table1[[#This Row],[Travel Date]],2)</f>
        <v>6</v>
      </c>
      <c r="P13536" s="102">
        <v>1</v>
      </c>
    </row>
    <row r="13537" spans="2:16" x14ac:dyDescent="0.25">
      <c r="B13537" s="103"/>
      <c r="C13537" s="103"/>
      <c r="L13537" s="102" t="str">
        <f>[2]!Table1[[#This Row],[Orgn]]&amp;"-"&amp;[2]!Table1[[#This Row],[Dest]]</f>
        <v>BRI-SSH</v>
      </c>
      <c r="M13537" s="102" t="str">
        <f t="shared" si="211"/>
        <v>ADT</v>
      </c>
      <c r="N13537" s="102">
        <f>WEEKDAY([2]!Table1[[#This Row],[Travel Date]],2)</f>
        <v>6</v>
      </c>
      <c r="P13537" s="102">
        <v>1</v>
      </c>
    </row>
    <row r="13538" spans="2:16" x14ac:dyDescent="0.25">
      <c r="B13538" s="103"/>
      <c r="C13538" s="103"/>
      <c r="L13538" s="102" t="str">
        <f>[2]!Table1[[#This Row],[Orgn]]&amp;"-"&amp;[2]!Table1[[#This Row],[Dest]]</f>
        <v>BRI-SSH</v>
      </c>
      <c r="M13538" s="102" t="str">
        <f t="shared" si="211"/>
        <v>ADT</v>
      </c>
      <c r="N13538" s="102">
        <f>WEEKDAY([2]!Table1[[#This Row],[Travel Date]],2)</f>
        <v>6</v>
      </c>
      <c r="P13538" s="102">
        <v>1</v>
      </c>
    </row>
    <row r="13539" spans="2:16" x14ac:dyDescent="0.25">
      <c r="B13539" s="103"/>
      <c r="C13539" s="103"/>
      <c r="L13539" s="102" t="str">
        <f>[2]!Table1[[#This Row],[Orgn]]&amp;"-"&amp;[2]!Table1[[#This Row],[Dest]]</f>
        <v>BRI-SSH</v>
      </c>
      <c r="M13539" s="102" t="str">
        <f t="shared" si="211"/>
        <v>ADT</v>
      </c>
      <c r="N13539" s="102">
        <f>WEEKDAY([2]!Table1[[#This Row],[Travel Date]],2)</f>
        <v>6</v>
      </c>
      <c r="P13539" s="102">
        <v>1</v>
      </c>
    </row>
    <row r="13540" spans="2:16" x14ac:dyDescent="0.25">
      <c r="B13540" s="103"/>
      <c r="C13540" s="103"/>
      <c r="L13540" s="102" t="str">
        <f>[2]!Table1[[#This Row],[Orgn]]&amp;"-"&amp;[2]!Table1[[#This Row],[Dest]]</f>
        <v>BRI-SSH</v>
      </c>
      <c r="M13540" s="102" t="str">
        <f t="shared" si="211"/>
        <v>ADT</v>
      </c>
      <c r="N13540" s="102">
        <f>WEEKDAY([2]!Table1[[#This Row],[Travel Date]],2)</f>
        <v>6</v>
      </c>
      <c r="P13540" s="102">
        <v>1</v>
      </c>
    </row>
    <row r="13541" spans="2:16" x14ac:dyDescent="0.25">
      <c r="B13541" s="103"/>
      <c r="C13541" s="103"/>
      <c r="L13541" s="102" t="str">
        <f>[2]!Table1[[#This Row],[Orgn]]&amp;"-"&amp;[2]!Table1[[#This Row],[Dest]]</f>
        <v>BRI-SSH</v>
      </c>
      <c r="M13541" s="102" t="str">
        <f t="shared" si="211"/>
        <v>ADT</v>
      </c>
      <c r="N13541" s="102">
        <f>WEEKDAY([2]!Table1[[#This Row],[Travel Date]],2)</f>
        <v>6</v>
      </c>
      <c r="P13541" s="102">
        <v>1</v>
      </c>
    </row>
    <row r="13542" spans="2:16" x14ac:dyDescent="0.25">
      <c r="B13542" s="103"/>
      <c r="C13542" s="103"/>
      <c r="L13542" s="102" t="str">
        <f>[2]!Table1[[#This Row],[Orgn]]&amp;"-"&amp;[2]!Table1[[#This Row],[Dest]]</f>
        <v>BRI-SSH</v>
      </c>
      <c r="M13542" s="102" t="str">
        <f t="shared" si="211"/>
        <v>ADT</v>
      </c>
      <c r="N13542" s="102">
        <f>WEEKDAY([2]!Table1[[#This Row],[Travel Date]],2)</f>
        <v>6</v>
      </c>
      <c r="P13542" s="102">
        <v>1</v>
      </c>
    </row>
    <row r="13543" spans="2:16" x14ac:dyDescent="0.25">
      <c r="B13543" s="103"/>
      <c r="C13543" s="103"/>
      <c r="L13543" s="102" t="str">
        <f>[2]!Table1[[#This Row],[Orgn]]&amp;"-"&amp;[2]!Table1[[#This Row],[Dest]]</f>
        <v>BRI-SSH</v>
      </c>
      <c r="M13543" s="102" t="str">
        <f t="shared" si="211"/>
        <v>ADT</v>
      </c>
      <c r="N13543" s="102">
        <f>WEEKDAY([2]!Table1[[#This Row],[Travel Date]],2)</f>
        <v>6</v>
      </c>
      <c r="P13543" s="102">
        <v>1</v>
      </c>
    </row>
    <row r="13544" spans="2:16" x14ac:dyDescent="0.25">
      <c r="B13544" s="103"/>
      <c r="C13544" s="103"/>
      <c r="L13544" s="102" t="str">
        <f>[2]!Table1[[#This Row],[Orgn]]&amp;"-"&amp;[2]!Table1[[#This Row],[Dest]]</f>
        <v>BRI-SSH</v>
      </c>
      <c r="M13544" s="102" t="str">
        <f t="shared" si="211"/>
        <v>ADT</v>
      </c>
      <c r="N13544" s="102">
        <f>WEEKDAY([2]!Table1[[#This Row],[Travel Date]],2)</f>
        <v>6</v>
      </c>
      <c r="P13544" s="102">
        <v>1</v>
      </c>
    </row>
    <row r="13545" spans="2:16" x14ac:dyDescent="0.25">
      <c r="B13545" s="103"/>
      <c r="C13545" s="103"/>
      <c r="L13545" s="102" t="str">
        <f>[2]!Table1[[#This Row],[Orgn]]&amp;"-"&amp;[2]!Table1[[#This Row],[Dest]]</f>
        <v>BRI-SSH</v>
      </c>
      <c r="M13545" s="102" t="str">
        <f t="shared" si="211"/>
        <v>ADT</v>
      </c>
      <c r="N13545" s="102">
        <f>WEEKDAY([2]!Table1[[#This Row],[Travel Date]],2)</f>
        <v>6</v>
      </c>
      <c r="P13545" s="102">
        <v>1</v>
      </c>
    </row>
    <row r="13546" spans="2:16" x14ac:dyDescent="0.25">
      <c r="B13546" s="103"/>
      <c r="C13546" s="103"/>
      <c r="L13546" s="102" t="str">
        <f>[2]!Table1[[#This Row],[Orgn]]&amp;"-"&amp;[2]!Table1[[#This Row],[Dest]]</f>
        <v>BRI-SSH</v>
      </c>
      <c r="M13546" s="102" t="str">
        <f t="shared" si="211"/>
        <v>ADT</v>
      </c>
      <c r="N13546" s="102">
        <f>WEEKDAY([2]!Table1[[#This Row],[Travel Date]],2)</f>
        <v>6</v>
      </c>
      <c r="P13546" s="102">
        <v>1</v>
      </c>
    </row>
    <row r="13547" spans="2:16" x14ac:dyDescent="0.25">
      <c r="B13547" s="103"/>
      <c r="C13547" s="103"/>
      <c r="L13547" s="102" t="str">
        <f>[2]!Table1[[#This Row],[Orgn]]&amp;"-"&amp;[2]!Table1[[#This Row],[Dest]]</f>
        <v>BRI-SSH</v>
      </c>
      <c r="M13547" s="102" t="str">
        <f t="shared" si="211"/>
        <v>ADT</v>
      </c>
      <c r="N13547" s="102">
        <f>WEEKDAY([2]!Table1[[#This Row],[Travel Date]],2)</f>
        <v>6</v>
      </c>
      <c r="P13547" s="102">
        <v>1</v>
      </c>
    </row>
    <row r="13548" spans="2:16" x14ac:dyDescent="0.25">
      <c r="B13548" s="103"/>
      <c r="C13548" s="103"/>
      <c r="L13548" s="102" t="str">
        <f>[2]!Table1[[#This Row],[Orgn]]&amp;"-"&amp;[2]!Table1[[#This Row],[Dest]]</f>
        <v>BRI-SSH</v>
      </c>
      <c r="M13548" s="102" t="str">
        <f t="shared" si="211"/>
        <v>ADT</v>
      </c>
      <c r="N13548" s="102">
        <f>WEEKDAY([2]!Table1[[#This Row],[Travel Date]],2)</f>
        <v>6</v>
      </c>
      <c r="P13548" s="102">
        <v>1</v>
      </c>
    </row>
    <row r="13549" spans="2:16" x14ac:dyDescent="0.25">
      <c r="B13549" s="103"/>
      <c r="C13549" s="103"/>
      <c r="L13549" s="102" t="str">
        <f>[2]!Table1[[#This Row],[Orgn]]&amp;"-"&amp;[2]!Table1[[#This Row],[Dest]]</f>
        <v>BRI-SSH</v>
      </c>
      <c r="M13549" s="102" t="str">
        <f t="shared" si="211"/>
        <v>ADT</v>
      </c>
      <c r="N13549" s="102">
        <f>WEEKDAY([2]!Table1[[#This Row],[Travel Date]],2)</f>
        <v>6</v>
      </c>
      <c r="P13549" s="102">
        <v>1</v>
      </c>
    </row>
    <row r="13550" spans="2:16" x14ac:dyDescent="0.25">
      <c r="B13550" s="103"/>
      <c r="C13550" s="103"/>
      <c r="L13550" s="102" t="str">
        <f>[2]!Table1[[#This Row],[Orgn]]&amp;"-"&amp;[2]!Table1[[#This Row],[Dest]]</f>
        <v>BRI-SSH</v>
      </c>
      <c r="M13550" s="102" t="str">
        <f t="shared" si="211"/>
        <v>ADT</v>
      </c>
      <c r="N13550" s="102">
        <f>WEEKDAY([2]!Table1[[#This Row],[Travel Date]],2)</f>
        <v>6</v>
      </c>
      <c r="P13550" s="102">
        <v>1</v>
      </c>
    </row>
    <row r="13551" spans="2:16" x14ac:dyDescent="0.25">
      <c r="B13551" s="103"/>
      <c r="C13551" s="103"/>
      <c r="L13551" s="102" t="str">
        <f>[2]!Table1[[#This Row],[Orgn]]&amp;"-"&amp;[2]!Table1[[#This Row],[Dest]]</f>
        <v>BRI-SSH</v>
      </c>
      <c r="M13551" s="102" t="str">
        <f t="shared" si="211"/>
        <v>ADT</v>
      </c>
      <c r="N13551" s="102">
        <f>WEEKDAY([2]!Table1[[#This Row],[Travel Date]],2)</f>
        <v>6</v>
      </c>
      <c r="P13551" s="102">
        <v>1</v>
      </c>
    </row>
    <row r="13552" spans="2:16" x14ac:dyDescent="0.25">
      <c r="B13552" s="103"/>
      <c r="C13552" s="103"/>
      <c r="L13552" s="102" t="str">
        <f>[2]!Table1[[#This Row],[Orgn]]&amp;"-"&amp;[2]!Table1[[#This Row],[Dest]]</f>
        <v>BRI-SSH</v>
      </c>
      <c r="M13552" s="102" t="str">
        <f t="shared" si="211"/>
        <v>ADT</v>
      </c>
      <c r="N13552" s="102">
        <f>WEEKDAY([2]!Table1[[#This Row],[Travel Date]],2)</f>
        <v>6</v>
      </c>
      <c r="P13552" s="102">
        <v>1</v>
      </c>
    </row>
    <row r="13553" spans="2:16" x14ac:dyDescent="0.25">
      <c r="B13553" s="103"/>
      <c r="C13553" s="103"/>
      <c r="L13553" s="102" t="str">
        <f>[2]!Table1[[#This Row],[Orgn]]&amp;"-"&amp;[2]!Table1[[#This Row],[Dest]]</f>
        <v>BRI-SSH</v>
      </c>
      <c r="M13553" s="102" t="str">
        <f t="shared" si="211"/>
        <v>ADT</v>
      </c>
      <c r="N13553" s="102">
        <f>WEEKDAY([2]!Table1[[#This Row],[Travel Date]],2)</f>
        <v>6</v>
      </c>
      <c r="P13553" s="102">
        <v>1</v>
      </c>
    </row>
    <row r="13554" spans="2:16" x14ac:dyDescent="0.25">
      <c r="B13554" s="103"/>
      <c r="C13554" s="103"/>
      <c r="L13554" s="102" t="str">
        <f>[2]!Table1[[#This Row],[Orgn]]&amp;"-"&amp;[2]!Table1[[#This Row],[Dest]]</f>
        <v>BRI-SSH</v>
      </c>
      <c r="M13554" s="102" t="str">
        <f t="shared" si="211"/>
        <v>ADT</v>
      </c>
      <c r="N13554" s="102">
        <f>WEEKDAY([2]!Table1[[#This Row],[Travel Date]],2)</f>
        <v>6</v>
      </c>
      <c r="P13554" s="102">
        <v>1</v>
      </c>
    </row>
    <row r="13555" spans="2:16" x14ac:dyDescent="0.25">
      <c r="B13555" s="103"/>
      <c r="C13555" s="103"/>
      <c r="L13555" s="102" t="str">
        <f>[2]!Table1[[#This Row],[Orgn]]&amp;"-"&amp;[2]!Table1[[#This Row],[Dest]]</f>
        <v>BRI-SSH</v>
      </c>
      <c r="M13555" s="102" t="str">
        <f t="shared" si="211"/>
        <v>ADT</v>
      </c>
      <c r="N13555" s="102">
        <f>WEEKDAY([2]!Table1[[#This Row],[Travel Date]],2)</f>
        <v>6</v>
      </c>
      <c r="P13555" s="102">
        <v>1</v>
      </c>
    </row>
    <row r="13556" spans="2:16" x14ac:dyDescent="0.25">
      <c r="B13556" s="103"/>
      <c r="C13556" s="103"/>
      <c r="L13556" s="102" t="str">
        <f>[2]!Table1[[#This Row],[Orgn]]&amp;"-"&amp;[2]!Table1[[#This Row],[Dest]]</f>
        <v>BRI-SSH</v>
      </c>
      <c r="M13556" s="102" t="str">
        <f t="shared" si="211"/>
        <v>ADT</v>
      </c>
      <c r="N13556" s="102">
        <f>WEEKDAY([2]!Table1[[#This Row],[Travel Date]],2)</f>
        <v>6</v>
      </c>
      <c r="P13556" s="102">
        <v>1</v>
      </c>
    </row>
    <row r="13557" spans="2:16" x14ac:dyDescent="0.25">
      <c r="B13557" s="103"/>
      <c r="C13557" s="103"/>
      <c r="L13557" s="102" t="str">
        <f>[2]!Table1[[#This Row],[Orgn]]&amp;"-"&amp;[2]!Table1[[#This Row],[Dest]]</f>
        <v>BRI-SSH</v>
      </c>
      <c r="M13557" s="102" t="str">
        <f t="shared" si="211"/>
        <v>ADT</v>
      </c>
      <c r="N13557" s="102">
        <f>WEEKDAY([2]!Table1[[#This Row],[Travel Date]],2)</f>
        <v>6</v>
      </c>
      <c r="P13557" s="102">
        <v>1</v>
      </c>
    </row>
    <row r="13558" spans="2:16" x14ac:dyDescent="0.25">
      <c r="B13558" s="103"/>
      <c r="C13558" s="103"/>
      <c r="L13558" s="102" t="str">
        <f>[2]!Table1[[#This Row],[Orgn]]&amp;"-"&amp;[2]!Table1[[#This Row],[Dest]]</f>
        <v>NAP-SSH</v>
      </c>
      <c r="M13558" s="102" t="str">
        <f t="shared" si="211"/>
        <v>ADT</v>
      </c>
      <c r="N13558" s="102">
        <f>WEEKDAY([2]!Table1[[#This Row],[Travel Date]],2)</f>
        <v>7</v>
      </c>
      <c r="P13558" s="102">
        <v>1</v>
      </c>
    </row>
    <row r="13559" spans="2:16" x14ac:dyDescent="0.25">
      <c r="B13559" s="103"/>
      <c r="C13559" s="103"/>
      <c r="L13559" s="102" t="str">
        <f>[2]!Table1[[#This Row],[Orgn]]&amp;"-"&amp;[2]!Table1[[#This Row],[Dest]]</f>
        <v>NAP-SSH</v>
      </c>
      <c r="M13559" s="102" t="str">
        <f t="shared" si="211"/>
        <v>ADT</v>
      </c>
      <c r="N13559" s="102">
        <f>WEEKDAY([2]!Table1[[#This Row],[Travel Date]],2)</f>
        <v>7</v>
      </c>
      <c r="P13559" s="102">
        <v>1</v>
      </c>
    </row>
    <row r="13560" spans="2:16" x14ac:dyDescent="0.25">
      <c r="B13560" s="103"/>
      <c r="C13560" s="103"/>
      <c r="L13560" s="102" t="str">
        <f>[2]!Table1[[#This Row],[Orgn]]&amp;"-"&amp;[2]!Table1[[#This Row],[Dest]]</f>
        <v>NAP-SSH</v>
      </c>
      <c r="M13560" s="102" t="str">
        <f t="shared" si="211"/>
        <v>ADT</v>
      </c>
      <c r="N13560" s="102">
        <f>WEEKDAY([2]!Table1[[#This Row],[Travel Date]],2)</f>
        <v>7</v>
      </c>
      <c r="P13560" s="102">
        <v>1</v>
      </c>
    </row>
    <row r="13561" spans="2:16" x14ac:dyDescent="0.25">
      <c r="B13561" s="103"/>
      <c r="C13561" s="103"/>
      <c r="L13561" s="102" t="str">
        <f>[2]!Table1[[#This Row],[Orgn]]&amp;"-"&amp;[2]!Table1[[#This Row],[Dest]]</f>
        <v>NAP-SSH</v>
      </c>
      <c r="M13561" s="102" t="str">
        <f t="shared" si="211"/>
        <v>ADT</v>
      </c>
      <c r="N13561" s="102">
        <f>WEEKDAY([2]!Table1[[#This Row],[Travel Date]],2)</f>
        <v>7</v>
      </c>
      <c r="P13561" s="102">
        <v>1</v>
      </c>
    </row>
    <row r="13562" spans="2:16" x14ac:dyDescent="0.25">
      <c r="B13562" s="103"/>
      <c r="C13562" s="103"/>
      <c r="L13562" s="102" t="str">
        <f>[2]!Table1[[#This Row],[Orgn]]&amp;"-"&amp;[2]!Table1[[#This Row],[Dest]]</f>
        <v>NAP-SSH</v>
      </c>
      <c r="M13562" s="102" t="str">
        <f t="shared" si="211"/>
        <v>ADT</v>
      </c>
      <c r="N13562" s="102">
        <f>WEEKDAY([2]!Table1[[#This Row],[Travel Date]],2)</f>
        <v>7</v>
      </c>
      <c r="P13562" s="102">
        <v>1</v>
      </c>
    </row>
    <row r="13563" spans="2:16" x14ac:dyDescent="0.25">
      <c r="B13563" s="103"/>
      <c r="C13563" s="103"/>
      <c r="L13563" s="102" t="str">
        <f>[2]!Table1[[#This Row],[Orgn]]&amp;"-"&amp;[2]!Table1[[#This Row],[Dest]]</f>
        <v>NAP-SSH</v>
      </c>
      <c r="M13563" s="102" t="str">
        <f t="shared" si="211"/>
        <v>ADT</v>
      </c>
      <c r="N13563" s="102">
        <f>WEEKDAY([2]!Table1[[#This Row],[Travel Date]],2)</f>
        <v>7</v>
      </c>
      <c r="P13563" s="102">
        <v>1</v>
      </c>
    </row>
    <row r="13564" spans="2:16" x14ac:dyDescent="0.25">
      <c r="B13564" s="103"/>
      <c r="C13564" s="103"/>
      <c r="L13564" s="102" t="str">
        <f>[2]!Table1[[#This Row],[Orgn]]&amp;"-"&amp;[2]!Table1[[#This Row],[Dest]]</f>
        <v>NAP-SSH</v>
      </c>
      <c r="M13564" s="102" t="str">
        <f t="shared" si="211"/>
        <v>ADT</v>
      </c>
      <c r="N13564" s="102">
        <f>WEEKDAY([2]!Table1[[#This Row],[Travel Date]],2)</f>
        <v>7</v>
      </c>
      <c r="P13564" s="102">
        <v>1</v>
      </c>
    </row>
    <row r="13565" spans="2:16" x14ac:dyDescent="0.25">
      <c r="B13565" s="103"/>
      <c r="C13565" s="103"/>
      <c r="L13565" s="102" t="str">
        <f>[2]!Table1[[#This Row],[Orgn]]&amp;"-"&amp;[2]!Table1[[#This Row],[Dest]]</f>
        <v>NAP-SSH</v>
      </c>
      <c r="M13565" s="102" t="str">
        <f t="shared" si="211"/>
        <v>ADT</v>
      </c>
      <c r="N13565" s="102">
        <f>WEEKDAY([2]!Table1[[#This Row],[Travel Date]],2)</f>
        <v>7</v>
      </c>
      <c r="P13565" s="102">
        <v>1</v>
      </c>
    </row>
    <row r="13566" spans="2:16" x14ac:dyDescent="0.25">
      <c r="B13566" s="103"/>
      <c r="C13566" s="103"/>
      <c r="L13566" s="102" t="str">
        <f>[2]!Table1[[#This Row],[Orgn]]&amp;"-"&amp;[2]!Table1[[#This Row],[Dest]]</f>
        <v>NAP-SSH</v>
      </c>
      <c r="M13566" s="102" t="str">
        <f t="shared" si="211"/>
        <v>ADT</v>
      </c>
      <c r="N13566" s="102">
        <f>WEEKDAY([2]!Table1[[#This Row],[Travel Date]],2)</f>
        <v>7</v>
      </c>
      <c r="P13566" s="102">
        <v>1</v>
      </c>
    </row>
    <row r="13567" spans="2:16" x14ac:dyDescent="0.25">
      <c r="B13567" s="103"/>
      <c r="C13567" s="103"/>
      <c r="L13567" s="102" t="str">
        <f>[2]!Table1[[#This Row],[Orgn]]&amp;"-"&amp;[2]!Table1[[#This Row],[Dest]]</f>
        <v>NAP-SSH</v>
      </c>
      <c r="M13567" s="102" t="str">
        <f t="shared" si="211"/>
        <v>ADT</v>
      </c>
      <c r="N13567" s="102">
        <f>WEEKDAY([2]!Table1[[#This Row],[Travel Date]],2)</f>
        <v>7</v>
      </c>
      <c r="P13567" s="102">
        <v>1</v>
      </c>
    </row>
    <row r="13568" spans="2:16" x14ac:dyDescent="0.25">
      <c r="B13568" s="103"/>
      <c r="C13568" s="103"/>
      <c r="L13568" s="102" t="str">
        <f>[2]!Table1[[#This Row],[Orgn]]&amp;"-"&amp;[2]!Table1[[#This Row],[Dest]]</f>
        <v>NAP-SSH</v>
      </c>
      <c r="M13568" s="102" t="str">
        <f t="shared" si="211"/>
        <v>ADT</v>
      </c>
      <c r="N13568" s="102">
        <f>WEEKDAY([2]!Table1[[#This Row],[Travel Date]],2)</f>
        <v>7</v>
      </c>
      <c r="P13568" s="102">
        <v>1</v>
      </c>
    </row>
    <row r="13569" spans="2:16" x14ac:dyDescent="0.25">
      <c r="B13569" s="103"/>
      <c r="C13569" s="103"/>
      <c r="L13569" s="102" t="str">
        <f>[2]!Table1[[#This Row],[Orgn]]&amp;"-"&amp;[2]!Table1[[#This Row],[Dest]]</f>
        <v>NAP-SSH</v>
      </c>
      <c r="M13569" s="102" t="str">
        <f t="shared" si="211"/>
        <v>ADT</v>
      </c>
      <c r="N13569" s="102">
        <f>WEEKDAY([2]!Table1[[#This Row],[Travel Date]],2)</f>
        <v>7</v>
      </c>
      <c r="P13569" s="102">
        <v>1</v>
      </c>
    </row>
    <row r="13570" spans="2:16" x14ac:dyDescent="0.25">
      <c r="B13570" s="103"/>
      <c r="C13570" s="103"/>
      <c r="L13570" s="102" t="str">
        <f>[2]!Table1[[#This Row],[Orgn]]&amp;"-"&amp;[2]!Table1[[#This Row],[Dest]]</f>
        <v>NAP-SSH</v>
      </c>
      <c r="M13570" s="102" t="str">
        <f t="shared" ref="M13570:M13633" si="212">IF(TRIM(C13570)="INF", "INF", IF(TRIM(C13570)="CHD", "CHD", "ADT"))</f>
        <v>ADT</v>
      </c>
      <c r="N13570" s="102">
        <f>WEEKDAY([2]!Table1[[#This Row],[Travel Date]],2)</f>
        <v>7</v>
      </c>
      <c r="P13570" s="102">
        <v>1</v>
      </c>
    </row>
    <row r="13571" spans="2:16" x14ac:dyDescent="0.25">
      <c r="B13571" s="103"/>
      <c r="C13571" s="103"/>
      <c r="L13571" s="102" t="str">
        <f>[2]!Table1[[#This Row],[Orgn]]&amp;"-"&amp;[2]!Table1[[#This Row],[Dest]]</f>
        <v>NAP-SSH</v>
      </c>
      <c r="M13571" s="102" t="str">
        <f t="shared" si="212"/>
        <v>ADT</v>
      </c>
      <c r="N13571" s="102">
        <f>WEEKDAY([2]!Table1[[#This Row],[Travel Date]],2)</f>
        <v>7</v>
      </c>
      <c r="P13571" s="102">
        <v>1</v>
      </c>
    </row>
    <row r="13572" spans="2:16" x14ac:dyDescent="0.25">
      <c r="B13572" s="103"/>
      <c r="C13572" s="103"/>
      <c r="L13572" s="102" t="str">
        <f>[2]!Table1[[#This Row],[Orgn]]&amp;"-"&amp;[2]!Table1[[#This Row],[Dest]]</f>
        <v>NAP-SSH</v>
      </c>
      <c r="M13572" s="102" t="str">
        <f t="shared" si="212"/>
        <v>ADT</v>
      </c>
      <c r="N13572" s="102">
        <f>WEEKDAY([2]!Table1[[#This Row],[Travel Date]],2)</f>
        <v>7</v>
      </c>
      <c r="P13572" s="102">
        <v>1</v>
      </c>
    </row>
    <row r="13573" spans="2:16" x14ac:dyDescent="0.25">
      <c r="B13573" s="103"/>
      <c r="C13573" s="103"/>
      <c r="L13573" s="102" t="str">
        <f>[2]!Table1[[#This Row],[Orgn]]&amp;"-"&amp;[2]!Table1[[#This Row],[Dest]]</f>
        <v>NAP-SSH</v>
      </c>
      <c r="M13573" s="102" t="str">
        <f t="shared" si="212"/>
        <v>ADT</v>
      </c>
      <c r="N13573" s="102">
        <f>WEEKDAY([2]!Table1[[#This Row],[Travel Date]],2)</f>
        <v>7</v>
      </c>
      <c r="P13573" s="102">
        <v>1</v>
      </c>
    </row>
    <row r="13574" spans="2:16" x14ac:dyDescent="0.25">
      <c r="B13574" s="103"/>
      <c r="C13574" s="103"/>
      <c r="L13574" s="102" t="str">
        <f>[2]!Table1[[#This Row],[Orgn]]&amp;"-"&amp;[2]!Table1[[#This Row],[Dest]]</f>
        <v>NAP-SSH</v>
      </c>
      <c r="M13574" s="102" t="str">
        <f t="shared" si="212"/>
        <v>ADT</v>
      </c>
      <c r="N13574" s="102">
        <f>WEEKDAY([2]!Table1[[#This Row],[Travel Date]],2)</f>
        <v>7</v>
      </c>
      <c r="P13574" s="102">
        <v>1</v>
      </c>
    </row>
    <row r="13575" spans="2:16" x14ac:dyDescent="0.25">
      <c r="B13575" s="103"/>
      <c r="C13575" s="103"/>
      <c r="L13575" s="102" t="str">
        <f>[2]!Table1[[#This Row],[Orgn]]&amp;"-"&amp;[2]!Table1[[#This Row],[Dest]]</f>
        <v>NAP-SSH</v>
      </c>
      <c r="M13575" s="102" t="str">
        <f t="shared" si="212"/>
        <v>ADT</v>
      </c>
      <c r="N13575" s="102">
        <f>WEEKDAY([2]!Table1[[#This Row],[Travel Date]],2)</f>
        <v>7</v>
      </c>
      <c r="P13575" s="102">
        <v>1</v>
      </c>
    </row>
    <row r="13576" spans="2:16" x14ac:dyDescent="0.25">
      <c r="B13576" s="103"/>
      <c r="C13576" s="103"/>
      <c r="L13576" s="102" t="str">
        <f>[2]!Table1[[#This Row],[Orgn]]&amp;"-"&amp;[2]!Table1[[#This Row],[Dest]]</f>
        <v>NAP-SSH</v>
      </c>
      <c r="M13576" s="102" t="str">
        <f t="shared" si="212"/>
        <v>ADT</v>
      </c>
      <c r="N13576" s="102">
        <f>WEEKDAY([2]!Table1[[#This Row],[Travel Date]],2)</f>
        <v>7</v>
      </c>
      <c r="P13576" s="102">
        <v>1</v>
      </c>
    </row>
    <row r="13577" spans="2:16" x14ac:dyDescent="0.25">
      <c r="B13577" s="103"/>
      <c r="C13577" s="103"/>
      <c r="L13577" s="102" t="str">
        <f>[2]!Table1[[#This Row],[Orgn]]&amp;"-"&amp;[2]!Table1[[#This Row],[Dest]]</f>
        <v>NAP-SSH</v>
      </c>
      <c r="M13577" s="102" t="str">
        <f t="shared" si="212"/>
        <v>ADT</v>
      </c>
      <c r="N13577" s="102">
        <f>WEEKDAY([2]!Table1[[#This Row],[Travel Date]],2)</f>
        <v>7</v>
      </c>
      <c r="P13577" s="102">
        <v>1</v>
      </c>
    </row>
    <row r="13578" spans="2:16" x14ac:dyDescent="0.25">
      <c r="B13578" s="103"/>
      <c r="C13578" s="103"/>
      <c r="L13578" s="102" t="str">
        <f>[2]!Table1[[#This Row],[Orgn]]&amp;"-"&amp;[2]!Table1[[#This Row],[Dest]]</f>
        <v>NAP-SSH</v>
      </c>
      <c r="M13578" s="102" t="str">
        <f t="shared" si="212"/>
        <v>ADT</v>
      </c>
      <c r="N13578" s="102">
        <f>WEEKDAY([2]!Table1[[#This Row],[Travel Date]],2)</f>
        <v>7</v>
      </c>
      <c r="P13578" s="102">
        <v>1</v>
      </c>
    </row>
    <row r="13579" spans="2:16" x14ac:dyDescent="0.25">
      <c r="B13579" s="103"/>
      <c r="C13579" s="103"/>
      <c r="L13579" s="102" t="str">
        <f>[2]!Table1[[#This Row],[Orgn]]&amp;"-"&amp;[2]!Table1[[#This Row],[Dest]]</f>
        <v>NAP-SSH</v>
      </c>
      <c r="M13579" s="102" t="str">
        <f t="shared" si="212"/>
        <v>ADT</v>
      </c>
      <c r="N13579" s="102">
        <f>WEEKDAY([2]!Table1[[#This Row],[Travel Date]],2)</f>
        <v>7</v>
      </c>
      <c r="P13579" s="102">
        <v>1</v>
      </c>
    </row>
    <row r="13580" spans="2:16" x14ac:dyDescent="0.25">
      <c r="B13580" s="103"/>
      <c r="C13580" s="103"/>
      <c r="L13580" s="102" t="str">
        <f>[2]!Table1[[#This Row],[Orgn]]&amp;"-"&amp;[2]!Table1[[#This Row],[Dest]]</f>
        <v>NAP-SSH</v>
      </c>
      <c r="M13580" s="102" t="str">
        <f t="shared" si="212"/>
        <v>ADT</v>
      </c>
      <c r="N13580" s="102">
        <f>WEEKDAY([2]!Table1[[#This Row],[Travel Date]],2)</f>
        <v>7</v>
      </c>
      <c r="P13580" s="102">
        <v>1</v>
      </c>
    </row>
    <row r="13581" spans="2:16" x14ac:dyDescent="0.25">
      <c r="B13581" s="103"/>
      <c r="C13581" s="103"/>
      <c r="L13581" s="102" t="str">
        <f>[2]!Table1[[#This Row],[Orgn]]&amp;"-"&amp;[2]!Table1[[#This Row],[Dest]]</f>
        <v>NAP-SSH</v>
      </c>
      <c r="M13581" s="102" t="str">
        <f t="shared" si="212"/>
        <v>ADT</v>
      </c>
      <c r="N13581" s="102">
        <f>WEEKDAY([2]!Table1[[#This Row],[Travel Date]],2)</f>
        <v>7</v>
      </c>
      <c r="P13581" s="102">
        <v>1</v>
      </c>
    </row>
    <row r="13582" spans="2:16" x14ac:dyDescent="0.25">
      <c r="B13582" s="103"/>
      <c r="C13582" s="103"/>
      <c r="L13582" s="102" t="str">
        <f>[2]!Table1[[#This Row],[Orgn]]&amp;"-"&amp;[2]!Table1[[#This Row],[Dest]]</f>
        <v>NAP-SSH</v>
      </c>
      <c r="M13582" s="102" t="str">
        <f t="shared" si="212"/>
        <v>ADT</v>
      </c>
      <c r="N13582" s="102">
        <f>WEEKDAY([2]!Table1[[#This Row],[Travel Date]],2)</f>
        <v>7</v>
      </c>
      <c r="P13582" s="102">
        <v>1</v>
      </c>
    </row>
    <row r="13583" spans="2:16" x14ac:dyDescent="0.25">
      <c r="B13583" s="103"/>
      <c r="C13583" s="103"/>
      <c r="L13583" s="102" t="str">
        <f>[2]!Table1[[#This Row],[Orgn]]&amp;"-"&amp;[2]!Table1[[#This Row],[Dest]]</f>
        <v>NAP-SSH</v>
      </c>
      <c r="M13583" s="102" t="str">
        <f t="shared" si="212"/>
        <v>ADT</v>
      </c>
      <c r="N13583" s="102">
        <f>WEEKDAY([2]!Table1[[#This Row],[Travel Date]],2)</f>
        <v>7</v>
      </c>
      <c r="P13583" s="102">
        <v>1</v>
      </c>
    </row>
    <row r="13584" spans="2:16" x14ac:dyDescent="0.25">
      <c r="B13584" s="103"/>
      <c r="C13584" s="103"/>
      <c r="L13584" s="102" t="str">
        <f>[2]!Table1[[#This Row],[Orgn]]&amp;"-"&amp;[2]!Table1[[#This Row],[Dest]]</f>
        <v>NAP-SSH</v>
      </c>
      <c r="M13584" s="102" t="str">
        <f t="shared" si="212"/>
        <v>ADT</v>
      </c>
      <c r="N13584" s="102">
        <f>WEEKDAY([2]!Table1[[#This Row],[Travel Date]],2)</f>
        <v>7</v>
      </c>
      <c r="P13584" s="102">
        <v>1</v>
      </c>
    </row>
    <row r="13585" spans="2:16" x14ac:dyDescent="0.25">
      <c r="B13585" s="103"/>
      <c r="C13585" s="103"/>
      <c r="L13585" s="102" t="str">
        <f>[2]!Table1[[#This Row],[Orgn]]&amp;"-"&amp;[2]!Table1[[#This Row],[Dest]]</f>
        <v>NAP-SSH</v>
      </c>
      <c r="M13585" s="102" t="str">
        <f t="shared" si="212"/>
        <v>ADT</v>
      </c>
      <c r="N13585" s="102">
        <f>WEEKDAY([2]!Table1[[#This Row],[Travel Date]],2)</f>
        <v>7</v>
      </c>
      <c r="P13585" s="102">
        <v>1</v>
      </c>
    </row>
    <row r="13586" spans="2:16" x14ac:dyDescent="0.25">
      <c r="B13586" s="103"/>
      <c r="C13586" s="103"/>
      <c r="L13586" s="102" t="str">
        <f>[2]!Table1[[#This Row],[Orgn]]&amp;"-"&amp;[2]!Table1[[#This Row],[Dest]]</f>
        <v>NAP-SSH</v>
      </c>
      <c r="M13586" s="102" t="str">
        <f t="shared" si="212"/>
        <v>ADT</v>
      </c>
      <c r="N13586" s="102">
        <f>WEEKDAY([2]!Table1[[#This Row],[Travel Date]],2)</f>
        <v>7</v>
      </c>
      <c r="P13586" s="102">
        <v>1</v>
      </c>
    </row>
    <row r="13587" spans="2:16" x14ac:dyDescent="0.25">
      <c r="B13587" s="103"/>
      <c r="C13587" s="103"/>
      <c r="L13587" s="102" t="str">
        <f>[2]!Table1[[#This Row],[Orgn]]&amp;"-"&amp;[2]!Table1[[#This Row],[Dest]]</f>
        <v>NAP-SSH</v>
      </c>
      <c r="M13587" s="102" t="str">
        <f t="shared" si="212"/>
        <v>ADT</v>
      </c>
      <c r="N13587" s="102">
        <f>WEEKDAY([2]!Table1[[#This Row],[Travel Date]],2)</f>
        <v>7</v>
      </c>
      <c r="P13587" s="102">
        <v>1</v>
      </c>
    </row>
    <row r="13588" spans="2:16" x14ac:dyDescent="0.25">
      <c r="B13588" s="103"/>
      <c r="C13588" s="103"/>
      <c r="L13588" s="102" t="str">
        <f>[2]!Table1[[#This Row],[Orgn]]&amp;"-"&amp;[2]!Table1[[#This Row],[Dest]]</f>
        <v>NAP-SSH</v>
      </c>
      <c r="M13588" s="102" t="str">
        <f t="shared" si="212"/>
        <v>ADT</v>
      </c>
      <c r="N13588" s="102">
        <f>WEEKDAY([2]!Table1[[#This Row],[Travel Date]],2)</f>
        <v>7</v>
      </c>
      <c r="P13588" s="102">
        <v>1</v>
      </c>
    </row>
    <row r="13589" spans="2:16" x14ac:dyDescent="0.25">
      <c r="B13589" s="103"/>
      <c r="C13589" s="103"/>
      <c r="L13589" s="102" t="str">
        <f>[2]!Table1[[#This Row],[Orgn]]&amp;"-"&amp;[2]!Table1[[#This Row],[Dest]]</f>
        <v>NAP-SSH</v>
      </c>
      <c r="M13589" s="102" t="str">
        <f t="shared" si="212"/>
        <v>ADT</v>
      </c>
      <c r="N13589" s="102">
        <f>WEEKDAY([2]!Table1[[#This Row],[Travel Date]],2)</f>
        <v>7</v>
      </c>
      <c r="P13589" s="102">
        <v>1</v>
      </c>
    </row>
    <row r="13590" spans="2:16" x14ac:dyDescent="0.25">
      <c r="B13590" s="103"/>
      <c r="C13590" s="103"/>
      <c r="L13590" s="102" t="str">
        <f>[2]!Table1[[#This Row],[Orgn]]&amp;"-"&amp;[2]!Table1[[#This Row],[Dest]]</f>
        <v>NAP-SSH</v>
      </c>
      <c r="M13590" s="102" t="str">
        <f t="shared" si="212"/>
        <v>ADT</v>
      </c>
      <c r="N13590" s="102">
        <f>WEEKDAY([2]!Table1[[#This Row],[Travel Date]],2)</f>
        <v>7</v>
      </c>
      <c r="P13590" s="102">
        <v>1</v>
      </c>
    </row>
    <row r="13591" spans="2:16" x14ac:dyDescent="0.25">
      <c r="B13591" s="103"/>
      <c r="C13591" s="103"/>
      <c r="L13591" s="102" t="str">
        <f>[2]!Table1[[#This Row],[Orgn]]&amp;"-"&amp;[2]!Table1[[#This Row],[Dest]]</f>
        <v>NAP-SSH</v>
      </c>
      <c r="M13591" s="102" t="str">
        <f t="shared" si="212"/>
        <v>ADT</v>
      </c>
      <c r="N13591" s="102">
        <f>WEEKDAY([2]!Table1[[#This Row],[Travel Date]],2)</f>
        <v>7</v>
      </c>
      <c r="P13591" s="102">
        <v>1</v>
      </c>
    </row>
    <row r="13592" spans="2:16" x14ac:dyDescent="0.25">
      <c r="B13592" s="103"/>
      <c r="C13592" s="103"/>
      <c r="L13592" s="102" t="str">
        <f>[2]!Table1[[#This Row],[Orgn]]&amp;"-"&amp;[2]!Table1[[#This Row],[Dest]]</f>
        <v>NAP-SSH</v>
      </c>
      <c r="M13592" s="102" t="str">
        <f t="shared" si="212"/>
        <v>ADT</v>
      </c>
      <c r="N13592" s="102">
        <f>WEEKDAY([2]!Table1[[#This Row],[Travel Date]],2)</f>
        <v>7</v>
      </c>
      <c r="P13592" s="102">
        <v>1</v>
      </c>
    </row>
    <row r="13593" spans="2:16" x14ac:dyDescent="0.25">
      <c r="B13593" s="103"/>
      <c r="C13593" s="103"/>
      <c r="L13593" s="102" t="str">
        <f>[2]!Table1[[#This Row],[Orgn]]&amp;"-"&amp;[2]!Table1[[#This Row],[Dest]]</f>
        <v>NAP-SSH</v>
      </c>
      <c r="M13593" s="102" t="str">
        <f t="shared" si="212"/>
        <v>ADT</v>
      </c>
      <c r="N13593" s="102">
        <f>WEEKDAY([2]!Table1[[#This Row],[Travel Date]],2)</f>
        <v>7</v>
      </c>
      <c r="P13593" s="102">
        <v>1</v>
      </c>
    </row>
    <row r="13594" spans="2:16" x14ac:dyDescent="0.25">
      <c r="B13594" s="103"/>
      <c r="C13594" s="103"/>
      <c r="L13594" s="102" t="str">
        <f>[2]!Table1[[#This Row],[Orgn]]&amp;"-"&amp;[2]!Table1[[#This Row],[Dest]]</f>
        <v>NAP-SSH</v>
      </c>
      <c r="M13594" s="102" t="str">
        <f t="shared" si="212"/>
        <v>ADT</v>
      </c>
      <c r="N13594" s="102">
        <f>WEEKDAY([2]!Table1[[#This Row],[Travel Date]],2)</f>
        <v>7</v>
      </c>
      <c r="P13594" s="102">
        <v>1</v>
      </c>
    </row>
    <row r="13595" spans="2:16" x14ac:dyDescent="0.25">
      <c r="B13595" s="103"/>
      <c r="C13595" s="103"/>
      <c r="L13595" s="102" t="str">
        <f>[2]!Table1[[#This Row],[Orgn]]&amp;"-"&amp;[2]!Table1[[#This Row],[Dest]]</f>
        <v>NAP-SSH</v>
      </c>
      <c r="M13595" s="102" t="str">
        <f t="shared" si="212"/>
        <v>ADT</v>
      </c>
      <c r="N13595" s="102">
        <f>WEEKDAY([2]!Table1[[#This Row],[Travel Date]],2)</f>
        <v>7</v>
      </c>
      <c r="P13595" s="102">
        <v>1</v>
      </c>
    </row>
    <row r="13596" spans="2:16" x14ac:dyDescent="0.25">
      <c r="B13596" s="103"/>
      <c r="C13596" s="103"/>
      <c r="L13596" s="102" t="str">
        <f>[2]!Table1[[#This Row],[Orgn]]&amp;"-"&amp;[2]!Table1[[#This Row],[Dest]]</f>
        <v>NAP-SSH</v>
      </c>
      <c r="M13596" s="102" t="str">
        <f t="shared" si="212"/>
        <v>ADT</v>
      </c>
      <c r="N13596" s="102">
        <f>WEEKDAY([2]!Table1[[#This Row],[Travel Date]],2)</f>
        <v>7</v>
      </c>
      <c r="P13596" s="102">
        <v>1</v>
      </c>
    </row>
    <row r="13597" spans="2:16" x14ac:dyDescent="0.25">
      <c r="B13597" s="103"/>
      <c r="C13597" s="103"/>
      <c r="L13597" s="102" t="str">
        <f>[2]!Table1[[#This Row],[Orgn]]&amp;"-"&amp;[2]!Table1[[#This Row],[Dest]]</f>
        <v>NAP-SSH</v>
      </c>
      <c r="M13597" s="102" t="str">
        <f t="shared" si="212"/>
        <v>ADT</v>
      </c>
      <c r="N13597" s="102">
        <f>WEEKDAY([2]!Table1[[#This Row],[Travel Date]],2)</f>
        <v>7</v>
      </c>
      <c r="P13597" s="102">
        <v>1</v>
      </c>
    </row>
    <row r="13598" spans="2:16" x14ac:dyDescent="0.25">
      <c r="B13598" s="103"/>
      <c r="C13598" s="103"/>
      <c r="L13598" s="102" t="str">
        <f>[2]!Table1[[#This Row],[Orgn]]&amp;"-"&amp;[2]!Table1[[#This Row],[Dest]]</f>
        <v>NAP-SSH</v>
      </c>
      <c r="M13598" s="102" t="str">
        <f t="shared" si="212"/>
        <v>ADT</v>
      </c>
      <c r="N13598" s="102">
        <f>WEEKDAY([2]!Table1[[#This Row],[Travel Date]],2)</f>
        <v>7</v>
      </c>
      <c r="P13598" s="102">
        <v>1</v>
      </c>
    </row>
    <row r="13599" spans="2:16" x14ac:dyDescent="0.25">
      <c r="B13599" s="103"/>
      <c r="C13599" s="103"/>
      <c r="L13599" s="102" t="str">
        <f>[2]!Table1[[#This Row],[Orgn]]&amp;"-"&amp;[2]!Table1[[#This Row],[Dest]]</f>
        <v>NAP-SSH</v>
      </c>
      <c r="M13599" s="102" t="str">
        <f t="shared" si="212"/>
        <v>ADT</v>
      </c>
      <c r="N13599" s="102">
        <f>WEEKDAY([2]!Table1[[#This Row],[Travel Date]],2)</f>
        <v>7</v>
      </c>
      <c r="P13599" s="102">
        <v>1</v>
      </c>
    </row>
    <row r="13600" spans="2:16" x14ac:dyDescent="0.25">
      <c r="B13600" s="103"/>
      <c r="C13600" s="103"/>
      <c r="L13600" s="102" t="str">
        <f>[2]!Table1[[#This Row],[Orgn]]&amp;"-"&amp;[2]!Table1[[#This Row],[Dest]]</f>
        <v>NAP-SSH</v>
      </c>
      <c r="M13600" s="102" t="str">
        <f t="shared" si="212"/>
        <v>ADT</v>
      </c>
      <c r="N13600" s="102">
        <f>WEEKDAY([2]!Table1[[#This Row],[Travel Date]],2)</f>
        <v>7</v>
      </c>
      <c r="P13600" s="102">
        <v>1</v>
      </c>
    </row>
    <row r="13601" spans="2:16" x14ac:dyDescent="0.25">
      <c r="B13601" s="103"/>
      <c r="C13601" s="103"/>
      <c r="L13601" s="102" t="str">
        <f>[2]!Table1[[#This Row],[Orgn]]&amp;"-"&amp;[2]!Table1[[#This Row],[Dest]]</f>
        <v>NAP-SSH</v>
      </c>
      <c r="M13601" s="102" t="str">
        <f t="shared" si="212"/>
        <v>ADT</v>
      </c>
      <c r="N13601" s="102">
        <f>WEEKDAY([2]!Table1[[#This Row],[Travel Date]],2)</f>
        <v>7</v>
      </c>
      <c r="P13601" s="102">
        <v>1</v>
      </c>
    </row>
    <row r="13602" spans="2:16" x14ac:dyDescent="0.25">
      <c r="B13602" s="103"/>
      <c r="C13602" s="103"/>
      <c r="L13602" s="102" t="str">
        <f>[2]!Table1[[#This Row],[Orgn]]&amp;"-"&amp;[2]!Table1[[#This Row],[Dest]]</f>
        <v>NAP-SSH</v>
      </c>
      <c r="M13602" s="102" t="str">
        <f t="shared" si="212"/>
        <v>ADT</v>
      </c>
      <c r="N13602" s="102">
        <f>WEEKDAY([2]!Table1[[#This Row],[Travel Date]],2)</f>
        <v>7</v>
      </c>
      <c r="P13602" s="102">
        <v>1</v>
      </c>
    </row>
    <row r="13603" spans="2:16" x14ac:dyDescent="0.25">
      <c r="B13603" s="103"/>
      <c r="C13603" s="103"/>
      <c r="L13603" s="102" t="str">
        <f>[2]!Table1[[#This Row],[Orgn]]&amp;"-"&amp;[2]!Table1[[#This Row],[Dest]]</f>
        <v>NAP-SSH</v>
      </c>
      <c r="M13603" s="102" t="str">
        <f t="shared" si="212"/>
        <v>ADT</v>
      </c>
      <c r="N13603" s="102">
        <f>WEEKDAY([2]!Table1[[#This Row],[Travel Date]],2)</f>
        <v>7</v>
      </c>
      <c r="P13603" s="102">
        <v>1</v>
      </c>
    </row>
    <row r="13604" spans="2:16" x14ac:dyDescent="0.25">
      <c r="B13604" s="103"/>
      <c r="C13604" s="103"/>
      <c r="L13604" s="102" t="str">
        <f>[2]!Table1[[#This Row],[Orgn]]&amp;"-"&amp;[2]!Table1[[#This Row],[Dest]]</f>
        <v>NAP-SSH</v>
      </c>
      <c r="M13604" s="102" t="str">
        <f t="shared" si="212"/>
        <v>ADT</v>
      </c>
      <c r="N13604" s="102">
        <f>WEEKDAY([2]!Table1[[#This Row],[Travel Date]],2)</f>
        <v>7</v>
      </c>
      <c r="P13604" s="102">
        <v>1</v>
      </c>
    </row>
    <row r="13605" spans="2:16" x14ac:dyDescent="0.25">
      <c r="B13605" s="103"/>
      <c r="C13605" s="103"/>
      <c r="L13605" s="102" t="str">
        <f>[2]!Table1[[#This Row],[Orgn]]&amp;"-"&amp;[2]!Table1[[#This Row],[Dest]]</f>
        <v>NAP-SSH</v>
      </c>
      <c r="M13605" s="102" t="str">
        <f t="shared" si="212"/>
        <v>ADT</v>
      </c>
      <c r="N13605" s="102">
        <f>WEEKDAY([2]!Table1[[#This Row],[Travel Date]],2)</f>
        <v>7</v>
      </c>
      <c r="P13605" s="102">
        <v>1</v>
      </c>
    </row>
    <row r="13606" spans="2:16" x14ac:dyDescent="0.25">
      <c r="B13606" s="103"/>
      <c r="C13606" s="103"/>
      <c r="L13606" s="102" t="str">
        <f>[2]!Table1[[#This Row],[Orgn]]&amp;"-"&amp;[2]!Table1[[#This Row],[Dest]]</f>
        <v>NAP-SSH</v>
      </c>
      <c r="M13606" s="102" t="str">
        <f t="shared" si="212"/>
        <v>ADT</v>
      </c>
      <c r="N13606" s="102">
        <f>WEEKDAY([2]!Table1[[#This Row],[Travel Date]],2)</f>
        <v>7</v>
      </c>
      <c r="P13606" s="102">
        <v>1</v>
      </c>
    </row>
    <row r="13607" spans="2:16" x14ac:dyDescent="0.25">
      <c r="B13607" s="103"/>
      <c r="C13607" s="103"/>
      <c r="L13607" s="102" t="str">
        <f>[2]!Table1[[#This Row],[Orgn]]&amp;"-"&amp;[2]!Table1[[#This Row],[Dest]]</f>
        <v>NAP-SSH</v>
      </c>
      <c r="M13607" s="102" t="str">
        <f t="shared" si="212"/>
        <v>ADT</v>
      </c>
      <c r="N13607" s="102">
        <f>WEEKDAY([2]!Table1[[#This Row],[Travel Date]],2)</f>
        <v>7</v>
      </c>
      <c r="P13607" s="102">
        <v>1</v>
      </c>
    </row>
    <row r="13608" spans="2:16" x14ac:dyDescent="0.25">
      <c r="B13608" s="103"/>
      <c r="C13608" s="103"/>
      <c r="L13608" s="102" t="str">
        <f>[2]!Table1[[#This Row],[Orgn]]&amp;"-"&amp;[2]!Table1[[#This Row],[Dest]]</f>
        <v>NAP-SSH</v>
      </c>
      <c r="M13608" s="102" t="str">
        <f t="shared" si="212"/>
        <v>ADT</v>
      </c>
      <c r="N13608" s="102">
        <f>WEEKDAY([2]!Table1[[#This Row],[Travel Date]],2)</f>
        <v>7</v>
      </c>
      <c r="P13608" s="102">
        <v>1</v>
      </c>
    </row>
    <row r="13609" spans="2:16" x14ac:dyDescent="0.25">
      <c r="B13609" s="103"/>
      <c r="C13609" s="103"/>
      <c r="L13609" s="102" t="str">
        <f>[2]!Table1[[#This Row],[Orgn]]&amp;"-"&amp;[2]!Table1[[#This Row],[Dest]]</f>
        <v>NAP-SSH</v>
      </c>
      <c r="M13609" s="102" t="str">
        <f t="shared" si="212"/>
        <v>ADT</v>
      </c>
      <c r="N13609" s="102">
        <f>WEEKDAY([2]!Table1[[#This Row],[Travel Date]],2)</f>
        <v>7</v>
      </c>
      <c r="P13609" s="102">
        <v>1</v>
      </c>
    </row>
    <row r="13610" spans="2:16" x14ac:dyDescent="0.25">
      <c r="B13610" s="103"/>
      <c r="C13610" s="103"/>
      <c r="L13610" s="102" t="str">
        <f>[2]!Table1[[#This Row],[Orgn]]&amp;"-"&amp;[2]!Table1[[#This Row],[Dest]]</f>
        <v>NAP-SSH</v>
      </c>
      <c r="M13610" s="102" t="str">
        <f t="shared" si="212"/>
        <v>ADT</v>
      </c>
      <c r="N13610" s="102">
        <f>WEEKDAY([2]!Table1[[#This Row],[Travel Date]],2)</f>
        <v>7</v>
      </c>
      <c r="P13610" s="102">
        <v>1</v>
      </c>
    </row>
    <row r="13611" spans="2:16" x14ac:dyDescent="0.25">
      <c r="B13611" s="103"/>
      <c r="C13611" s="103"/>
      <c r="L13611" s="102" t="str">
        <f>[2]!Table1[[#This Row],[Orgn]]&amp;"-"&amp;[2]!Table1[[#This Row],[Dest]]</f>
        <v>NAP-SSH</v>
      </c>
      <c r="M13611" s="102" t="str">
        <f t="shared" si="212"/>
        <v>ADT</v>
      </c>
      <c r="N13611" s="102">
        <f>WEEKDAY([2]!Table1[[#This Row],[Travel Date]],2)</f>
        <v>7</v>
      </c>
      <c r="P13611" s="102">
        <v>1</v>
      </c>
    </row>
    <row r="13612" spans="2:16" x14ac:dyDescent="0.25">
      <c r="B13612" s="103"/>
      <c r="C13612" s="103"/>
      <c r="L13612" s="102" t="str">
        <f>[2]!Table1[[#This Row],[Orgn]]&amp;"-"&amp;[2]!Table1[[#This Row],[Dest]]</f>
        <v>NAP-SSH</v>
      </c>
      <c r="M13612" s="102" t="str">
        <f t="shared" si="212"/>
        <v>ADT</v>
      </c>
      <c r="N13612" s="102">
        <f>WEEKDAY([2]!Table1[[#This Row],[Travel Date]],2)</f>
        <v>7</v>
      </c>
      <c r="P13612" s="102">
        <v>1</v>
      </c>
    </row>
    <row r="13613" spans="2:16" x14ac:dyDescent="0.25">
      <c r="B13613" s="103"/>
      <c r="C13613" s="103"/>
      <c r="L13613" s="102" t="str">
        <f>[2]!Table1[[#This Row],[Orgn]]&amp;"-"&amp;[2]!Table1[[#This Row],[Dest]]</f>
        <v>NAP-SSH</v>
      </c>
      <c r="M13613" s="102" t="str">
        <f t="shared" si="212"/>
        <v>ADT</v>
      </c>
      <c r="N13613" s="102">
        <f>WEEKDAY([2]!Table1[[#This Row],[Travel Date]],2)</f>
        <v>7</v>
      </c>
      <c r="P13613" s="102">
        <v>1</v>
      </c>
    </row>
    <row r="13614" spans="2:16" x14ac:dyDescent="0.25">
      <c r="B13614" s="103"/>
      <c r="C13614" s="103"/>
      <c r="L13614" s="102" t="str">
        <f>[2]!Table1[[#This Row],[Orgn]]&amp;"-"&amp;[2]!Table1[[#This Row],[Dest]]</f>
        <v>NAP-SSH</v>
      </c>
      <c r="M13614" s="102" t="str">
        <f t="shared" si="212"/>
        <v>ADT</v>
      </c>
      <c r="N13614" s="102">
        <f>WEEKDAY([2]!Table1[[#This Row],[Travel Date]],2)</f>
        <v>7</v>
      </c>
      <c r="P13614" s="102">
        <v>1</v>
      </c>
    </row>
    <row r="13615" spans="2:16" x14ac:dyDescent="0.25">
      <c r="B13615" s="103"/>
      <c r="C13615" s="103"/>
      <c r="L13615" s="102" t="str">
        <f>[2]!Table1[[#This Row],[Orgn]]&amp;"-"&amp;[2]!Table1[[#This Row],[Dest]]</f>
        <v>NAP-SSH</v>
      </c>
      <c r="M13615" s="102" t="str">
        <f t="shared" si="212"/>
        <v>ADT</v>
      </c>
      <c r="N13615" s="102">
        <f>WEEKDAY([2]!Table1[[#This Row],[Travel Date]],2)</f>
        <v>7</v>
      </c>
      <c r="P13615" s="102">
        <v>1</v>
      </c>
    </row>
    <row r="13616" spans="2:16" x14ac:dyDescent="0.25">
      <c r="B13616" s="103"/>
      <c r="C13616" s="103"/>
      <c r="L13616" s="102" t="str">
        <f>[2]!Table1[[#This Row],[Orgn]]&amp;"-"&amp;[2]!Table1[[#This Row],[Dest]]</f>
        <v>NAP-SSH</v>
      </c>
      <c r="M13616" s="102" t="str">
        <f t="shared" si="212"/>
        <v>ADT</v>
      </c>
      <c r="N13616" s="102">
        <f>WEEKDAY([2]!Table1[[#This Row],[Travel Date]],2)</f>
        <v>7</v>
      </c>
      <c r="P13616" s="102">
        <v>1</v>
      </c>
    </row>
    <row r="13617" spans="2:16" x14ac:dyDescent="0.25">
      <c r="B13617" s="103"/>
      <c r="C13617" s="103"/>
      <c r="L13617" s="102" t="str">
        <f>[2]!Table1[[#This Row],[Orgn]]&amp;"-"&amp;[2]!Table1[[#This Row],[Dest]]</f>
        <v>NAP-SSH</v>
      </c>
      <c r="M13617" s="102" t="str">
        <f t="shared" si="212"/>
        <v>ADT</v>
      </c>
      <c r="N13617" s="102">
        <f>WEEKDAY([2]!Table1[[#This Row],[Travel Date]],2)</f>
        <v>7</v>
      </c>
      <c r="P13617" s="102">
        <v>1</v>
      </c>
    </row>
    <row r="13618" spans="2:16" x14ac:dyDescent="0.25">
      <c r="B13618" s="103"/>
      <c r="C13618" s="103"/>
      <c r="L13618" s="102" t="str">
        <f>[2]!Table1[[#This Row],[Orgn]]&amp;"-"&amp;[2]!Table1[[#This Row],[Dest]]</f>
        <v>NAP-SSH</v>
      </c>
      <c r="M13618" s="102" t="str">
        <f t="shared" si="212"/>
        <v>ADT</v>
      </c>
      <c r="N13618" s="102">
        <f>WEEKDAY([2]!Table1[[#This Row],[Travel Date]],2)</f>
        <v>7</v>
      </c>
      <c r="P13618" s="102">
        <v>1</v>
      </c>
    </row>
    <row r="13619" spans="2:16" x14ac:dyDescent="0.25">
      <c r="B13619" s="103"/>
      <c r="C13619" s="103"/>
      <c r="L13619" s="102" t="str">
        <f>[2]!Table1[[#This Row],[Orgn]]&amp;"-"&amp;[2]!Table1[[#This Row],[Dest]]</f>
        <v>NAP-SSH</v>
      </c>
      <c r="M13619" s="102" t="str">
        <f t="shared" si="212"/>
        <v>ADT</v>
      </c>
      <c r="N13619" s="102">
        <f>WEEKDAY([2]!Table1[[#This Row],[Travel Date]],2)</f>
        <v>7</v>
      </c>
      <c r="P13619" s="102">
        <v>1</v>
      </c>
    </row>
    <row r="13620" spans="2:16" x14ac:dyDescent="0.25">
      <c r="B13620" s="103"/>
      <c r="C13620" s="103"/>
      <c r="L13620" s="102" t="str">
        <f>[2]!Table1[[#This Row],[Orgn]]&amp;"-"&amp;[2]!Table1[[#This Row],[Dest]]</f>
        <v>NAP-SSH</v>
      </c>
      <c r="M13620" s="102" t="str">
        <f t="shared" si="212"/>
        <v>ADT</v>
      </c>
      <c r="N13620" s="102">
        <f>WEEKDAY([2]!Table1[[#This Row],[Travel Date]],2)</f>
        <v>7</v>
      </c>
      <c r="P13620" s="102">
        <v>1</v>
      </c>
    </row>
    <row r="13621" spans="2:16" x14ac:dyDescent="0.25">
      <c r="B13621" s="103"/>
      <c r="C13621" s="103"/>
      <c r="L13621" s="102" t="str">
        <f>[2]!Table1[[#This Row],[Orgn]]&amp;"-"&amp;[2]!Table1[[#This Row],[Dest]]</f>
        <v>NAP-SSH</v>
      </c>
      <c r="M13621" s="102" t="str">
        <f t="shared" si="212"/>
        <v>ADT</v>
      </c>
      <c r="N13621" s="102">
        <f>WEEKDAY([2]!Table1[[#This Row],[Travel Date]],2)</f>
        <v>7</v>
      </c>
      <c r="P13621" s="102">
        <v>1</v>
      </c>
    </row>
    <row r="13622" spans="2:16" x14ac:dyDescent="0.25">
      <c r="B13622" s="103"/>
      <c r="C13622" s="103"/>
      <c r="L13622" s="102" t="str">
        <f>[2]!Table1[[#This Row],[Orgn]]&amp;"-"&amp;[2]!Table1[[#This Row],[Dest]]</f>
        <v>NAP-SSH</v>
      </c>
      <c r="M13622" s="102" t="str">
        <f t="shared" si="212"/>
        <v>ADT</v>
      </c>
      <c r="N13622" s="102">
        <f>WEEKDAY([2]!Table1[[#This Row],[Travel Date]],2)</f>
        <v>7</v>
      </c>
      <c r="P13622" s="102">
        <v>1</v>
      </c>
    </row>
    <row r="13623" spans="2:16" x14ac:dyDescent="0.25">
      <c r="B13623" s="103"/>
      <c r="C13623" s="103"/>
      <c r="L13623" s="102" t="str">
        <f>[2]!Table1[[#This Row],[Orgn]]&amp;"-"&amp;[2]!Table1[[#This Row],[Dest]]</f>
        <v>NAP-SSH</v>
      </c>
      <c r="M13623" s="102" t="str">
        <f t="shared" si="212"/>
        <v>ADT</v>
      </c>
      <c r="N13623" s="102">
        <f>WEEKDAY([2]!Table1[[#This Row],[Travel Date]],2)</f>
        <v>7</v>
      </c>
      <c r="P13623" s="102">
        <v>1</v>
      </c>
    </row>
    <row r="13624" spans="2:16" x14ac:dyDescent="0.25">
      <c r="B13624" s="103"/>
      <c r="C13624" s="103"/>
      <c r="L13624" s="102" t="str">
        <f>[2]!Table1[[#This Row],[Orgn]]&amp;"-"&amp;[2]!Table1[[#This Row],[Dest]]</f>
        <v>NAP-SSH</v>
      </c>
      <c r="M13624" s="102" t="str">
        <f t="shared" si="212"/>
        <v>ADT</v>
      </c>
      <c r="N13624" s="102">
        <f>WEEKDAY([2]!Table1[[#This Row],[Travel Date]],2)</f>
        <v>7</v>
      </c>
      <c r="P13624" s="102">
        <v>1</v>
      </c>
    </row>
    <row r="13625" spans="2:16" x14ac:dyDescent="0.25">
      <c r="B13625" s="103"/>
      <c r="C13625" s="103"/>
      <c r="L13625" s="102" t="str">
        <f>[2]!Table1[[#This Row],[Orgn]]&amp;"-"&amp;[2]!Table1[[#This Row],[Dest]]</f>
        <v>NAP-SSH</v>
      </c>
      <c r="M13625" s="102" t="str">
        <f t="shared" si="212"/>
        <v>ADT</v>
      </c>
      <c r="N13625" s="102">
        <f>WEEKDAY([2]!Table1[[#This Row],[Travel Date]],2)</f>
        <v>7</v>
      </c>
      <c r="P13625" s="102">
        <v>1</v>
      </c>
    </row>
    <row r="13626" spans="2:16" x14ac:dyDescent="0.25">
      <c r="B13626" s="103"/>
      <c r="C13626" s="103"/>
      <c r="L13626" s="102" t="str">
        <f>[2]!Table1[[#This Row],[Orgn]]&amp;"-"&amp;[2]!Table1[[#This Row],[Dest]]</f>
        <v>NAP-SSH</v>
      </c>
      <c r="M13626" s="102" t="str">
        <f t="shared" si="212"/>
        <v>ADT</v>
      </c>
      <c r="N13626" s="102">
        <f>WEEKDAY([2]!Table1[[#This Row],[Travel Date]],2)</f>
        <v>7</v>
      </c>
      <c r="P13626" s="102">
        <v>1</v>
      </c>
    </row>
    <row r="13627" spans="2:16" x14ac:dyDescent="0.25">
      <c r="B13627" s="103"/>
      <c r="C13627" s="103"/>
      <c r="L13627" s="102" t="str">
        <f>[2]!Table1[[#This Row],[Orgn]]&amp;"-"&amp;[2]!Table1[[#This Row],[Dest]]</f>
        <v>NAP-SSH</v>
      </c>
      <c r="M13627" s="102" t="str">
        <f t="shared" si="212"/>
        <v>ADT</v>
      </c>
      <c r="N13627" s="102">
        <f>WEEKDAY([2]!Table1[[#This Row],[Travel Date]],2)</f>
        <v>7</v>
      </c>
      <c r="P13627" s="102">
        <v>1</v>
      </c>
    </row>
    <row r="13628" spans="2:16" x14ac:dyDescent="0.25">
      <c r="B13628" s="103"/>
      <c r="C13628" s="103"/>
      <c r="L13628" s="102" t="str">
        <f>[2]!Table1[[#This Row],[Orgn]]&amp;"-"&amp;[2]!Table1[[#This Row],[Dest]]</f>
        <v>NAP-SSH</v>
      </c>
      <c r="M13628" s="102" t="str">
        <f t="shared" si="212"/>
        <v>ADT</v>
      </c>
      <c r="N13628" s="102">
        <f>WEEKDAY([2]!Table1[[#This Row],[Travel Date]],2)</f>
        <v>7</v>
      </c>
      <c r="P13628" s="102">
        <v>1</v>
      </c>
    </row>
    <row r="13629" spans="2:16" x14ac:dyDescent="0.25">
      <c r="B13629" s="103"/>
      <c r="C13629" s="103"/>
      <c r="L13629" s="102" t="str">
        <f>[2]!Table1[[#This Row],[Orgn]]&amp;"-"&amp;[2]!Table1[[#This Row],[Dest]]</f>
        <v>NAP-SSH</v>
      </c>
      <c r="M13629" s="102" t="str">
        <f t="shared" si="212"/>
        <v>ADT</v>
      </c>
      <c r="N13629" s="102">
        <f>WEEKDAY([2]!Table1[[#This Row],[Travel Date]],2)</f>
        <v>7</v>
      </c>
      <c r="P13629" s="102">
        <v>1</v>
      </c>
    </row>
    <row r="13630" spans="2:16" x14ac:dyDescent="0.25">
      <c r="B13630" s="103"/>
      <c r="C13630" s="103"/>
      <c r="L13630" s="102" t="str">
        <f>[2]!Table1[[#This Row],[Orgn]]&amp;"-"&amp;[2]!Table1[[#This Row],[Dest]]</f>
        <v>NAP-SSH</v>
      </c>
      <c r="M13630" s="102" t="str">
        <f t="shared" si="212"/>
        <v>ADT</v>
      </c>
      <c r="N13630" s="102">
        <f>WEEKDAY([2]!Table1[[#This Row],[Travel Date]],2)</f>
        <v>7</v>
      </c>
      <c r="P13630" s="102">
        <v>1</v>
      </c>
    </row>
    <row r="13631" spans="2:16" x14ac:dyDescent="0.25">
      <c r="B13631" s="103"/>
      <c r="C13631" s="103"/>
      <c r="L13631" s="102" t="str">
        <f>[2]!Table1[[#This Row],[Orgn]]&amp;"-"&amp;[2]!Table1[[#This Row],[Dest]]</f>
        <v>NAP-SSH</v>
      </c>
      <c r="M13631" s="102" t="str">
        <f t="shared" si="212"/>
        <v>ADT</v>
      </c>
      <c r="N13631" s="102">
        <f>WEEKDAY([2]!Table1[[#This Row],[Travel Date]],2)</f>
        <v>7</v>
      </c>
      <c r="P13631" s="102">
        <v>1</v>
      </c>
    </row>
    <row r="13632" spans="2:16" x14ac:dyDescent="0.25">
      <c r="B13632" s="103"/>
      <c r="C13632" s="103"/>
      <c r="L13632" s="102" t="str">
        <f>[2]!Table1[[#This Row],[Orgn]]&amp;"-"&amp;[2]!Table1[[#This Row],[Dest]]</f>
        <v>NAP-SSH</v>
      </c>
      <c r="M13632" s="102" t="str">
        <f t="shared" si="212"/>
        <v>ADT</v>
      </c>
      <c r="N13632" s="102">
        <f>WEEKDAY([2]!Table1[[#This Row],[Travel Date]],2)</f>
        <v>7</v>
      </c>
      <c r="P13632" s="102">
        <v>1</v>
      </c>
    </row>
    <row r="13633" spans="2:16" x14ac:dyDescent="0.25">
      <c r="B13633" s="103"/>
      <c r="C13633" s="103"/>
      <c r="L13633" s="102" t="str">
        <f>[2]!Table1[[#This Row],[Orgn]]&amp;"-"&amp;[2]!Table1[[#This Row],[Dest]]</f>
        <v>NAP-SSH</v>
      </c>
      <c r="M13633" s="102" t="str">
        <f t="shared" si="212"/>
        <v>ADT</v>
      </c>
      <c r="N13633" s="102">
        <f>WEEKDAY([2]!Table1[[#This Row],[Travel Date]],2)</f>
        <v>7</v>
      </c>
      <c r="P13633" s="102">
        <v>1</v>
      </c>
    </row>
    <row r="13634" spans="2:16" x14ac:dyDescent="0.25">
      <c r="B13634" s="103"/>
      <c r="C13634" s="103"/>
      <c r="L13634" s="102" t="str">
        <f>[2]!Table1[[#This Row],[Orgn]]&amp;"-"&amp;[2]!Table1[[#This Row],[Dest]]</f>
        <v>NAP-SSH</v>
      </c>
      <c r="M13634" s="102" t="str">
        <f t="shared" ref="M13634:M13697" si="213">IF(TRIM(C13634)="INF", "INF", IF(TRIM(C13634)="CHD", "CHD", "ADT"))</f>
        <v>ADT</v>
      </c>
      <c r="N13634" s="102">
        <f>WEEKDAY([2]!Table1[[#This Row],[Travel Date]],2)</f>
        <v>7</v>
      </c>
      <c r="P13634" s="102">
        <v>1</v>
      </c>
    </row>
    <row r="13635" spans="2:16" x14ac:dyDescent="0.25">
      <c r="B13635" s="103"/>
      <c r="C13635" s="103"/>
      <c r="L13635" s="102" t="str">
        <f>[2]!Table1[[#This Row],[Orgn]]&amp;"-"&amp;[2]!Table1[[#This Row],[Dest]]</f>
        <v>NAP-SSH</v>
      </c>
      <c r="M13635" s="102" t="str">
        <f t="shared" si="213"/>
        <v>ADT</v>
      </c>
      <c r="N13635" s="102">
        <f>WEEKDAY([2]!Table1[[#This Row],[Travel Date]],2)</f>
        <v>7</v>
      </c>
      <c r="P13635" s="102">
        <v>1</v>
      </c>
    </row>
    <row r="13636" spans="2:16" x14ac:dyDescent="0.25">
      <c r="B13636" s="103"/>
      <c r="C13636" s="103"/>
      <c r="L13636" s="102" t="str">
        <f>[2]!Table1[[#This Row],[Orgn]]&amp;"-"&amp;[2]!Table1[[#This Row],[Dest]]</f>
        <v>NAP-SSH</v>
      </c>
      <c r="M13636" s="102" t="str">
        <f t="shared" si="213"/>
        <v>ADT</v>
      </c>
      <c r="N13636" s="102">
        <f>WEEKDAY([2]!Table1[[#This Row],[Travel Date]],2)</f>
        <v>7</v>
      </c>
      <c r="P13636" s="102">
        <v>1</v>
      </c>
    </row>
    <row r="13637" spans="2:16" x14ac:dyDescent="0.25">
      <c r="B13637" s="103"/>
      <c r="C13637" s="103"/>
      <c r="L13637" s="102" t="str">
        <f>[2]!Table1[[#This Row],[Orgn]]&amp;"-"&amp;[2]!Table1[[#This Row],[Dest]]</f>
        <v>NAP-SSH</v>
      </c>
      <c r="M13637" s="102" t="str">
        <f t="shared" si="213"/>
        <v>ADT</v>
      </c>
      <c r="N13637" s="102">
        <f>WEEKDAY([2]!Table1[[#This Row],[Travel Date]],2)</f>
        <v>7</v>
      </c>
      <c r="P13637" s="102">
        <v>1</v>
      </c>
    </row>
    <row r="13638" spans="2:16" x14ac:dyDescent="0.25">
      <c r="B13638" s="103"/>
      <c r="C13638" s="103"/>
      <c r="L13638" s="102" t="str">
        <f>[2]!Table1[[#This Row],[Orgn]]&amp;"-"&amp;[2]!Table1[[#This Row],[Dest]]</f>
        <v>NAP-SSH</v>
      </c>
      <c r="M13638" s="102" t="str">
        <f t="shared" si="213"/>
        <v>ADT</v>
      </c>
      <c r="N13638" s="102">
        <f>WEEKDAY([2]!Table1[[#This Row],[Travel Date]],2)</f>
        <v>7</v>
      </c>
      <c r="P13638" s="102">
        <v>1</v>
      </c>
    </row>
    <row r="13639" spans="2:16" x14ac:dyDescent="0.25">
      <c r="B13639" s="103"/>
      <c r="C13639" s="103"/>
      <c r="L13639" s="102" t="str">
        <f>[2]!Table1[[#This Row],[Orgn]]&amp;"-"&amp;[2]!Table1[[#This Row],[Dest]]</f>
        <v>NAP-SSH</v>
      </c>
      <c r="M13639" s="102" t="str">
        <f t="shared" si="213"/>
        <v>ADT</v>
      </c>
      <c r="N13639" s="102">
        <f>WEEKDAY([2]!Table1[[#This Row],[Travel Date]],2)</f>
        <v>7</v>
      </c>
      <c r="P13639" s="102">
        <v>1</v>
      </c>
    </row>
    <row r="13640" spans="2:16" x14ac:dyDescent="0.25">
      <c r="B13640" s="103"/>
      <c r="C13640" s="103"/>
      <c r="L13640" s="102" t="str">
        <f>[2]!Table1[[#This Row],[Orgn]]&amp;"-"&amp;[2]!Table1[[#This Row],[Dest]]</f>
        <v>NAP-SSH</v>
      </c>
      <c r="M13640" s="102" t="str">
        <f t="shared" si="213"/>
        <v>ADT</v>
      </c>
      <c r="N13640" s="102">
        <f>WEEKDAY([2]!Table1[[#This Row],[Travel Date]],2)</f>
        <v>7</v>
      </c>
      <c r="P13640" s="102">
        <v>1</v>
      </c>
    </row>
    <row r="13641" spans="2:16" x14ac:dyDescent="0.25">
      <c r="B13641" s="103"/>
      <c r="C13641" s="103"/>
      <c r="L13641" s="102" t="str">
        <f>[2]!Table1[[#This Row],[Orgn]]&amp;"-"&amp;[2]!Table1[[#This Row],[Dest]]</f>
        <v>NAP-SSH</v>
      </c>
      <c r="M13641" s="102" t="str">
        <f t="shared" si="213"/>
        <v>ADT</v>
      </c>
      <c r="N13641" s="102">
        <f>WEEKDAY([2]!Table1[[#This Row],[Travel Date]],2)</f>
        <v>7</v>
      </c>
      <c r="P13641" s="102">
        <v>1</v>
      </c>
    </row>
    <row r="13642" spans="2:16" x14ac:dyDescent="0.25">
      <c r="B13642" s="103"/>
      <c r="C13642" s="103"/>
      <c r="L13642" s="102" t="str">
        <f>[2]!Table1[[#This Row],[Orgn]]&amp;"-"&amp;[2]!Table1[[#This Row],[Dest]]</f>
        <v>NAP-SSH</v>
      </c>
      <c r="M13642" s="102" t="str">
        <f t="shared" si="213"/>
        <v>ADT</v>
      </c>
      <c r="N13642" s="102">
        <f>WEEKDAY([2]!Table1[[#This Row],[Travel Date]],2)</f>
        <v>7</v>
      </c>
      <c r="P13642" s="102">
        <v>1</v>
      </c>
    </row>
    <row r="13643" spans="2:16" x14ac:dyDescent="0.25">
      <c r="B13643" s="103"/>
      <c r="C13643" s="103"/>
      <c r="L13643" s="102" t="str">
        <f>[2]!Table1[[#This Row],[Orgn]]&amp;"-"&amp;[2]!Table1[[#This Row],[Dest]]</f>
        <v>NAP-SSH</v>
      </c>
      <c r="M13643" s="102" t="str">
        <f t="shared" si="213"/>
        <v>ADT</v>
      </c>
      <c r="N13643" s="102">
        <f>WEEKDAY([2]!Table1[[#This Row],[Travel Date]],2)</f>
        <v>7</v>
      </c>
      <c r="P13643" s="102">
        <v>1</v>
      </c>
    </row>
    <row r="13644" spans="2:16" x14ac:dyDescent="0.25">
      <c r="B13644" s="103"/>
      <c r="C13644" s="103"/>
      <c r="L13644" s="102" t="str">
        <f>[2]!Table1[[#This Row],[Orgn]]&amp;"-"&amp;[2]!Table1[[#This Row],[Dest]]</f>
        <v>NAP-SSH</v>
      </c>
      <c r="M13644" s="102" t="str">
        <f t="shared" si="213"/>
        <v>ADT</v>
      </c>
      <c r="N13644" s="102">
        <f>WEEKDAY([2]!Table1[[#This Row],[Travel Date]],2)</f>
        <v>7</v>
      </c>
      <c r="P13644" s="102">
        <v>1</v>
      </c>
    </row>
    <row r="13645" spans="2:16" x14ac:dyDescent="0.25">
      <c r="B13645" s="103"/>
      <c r="C13645" s="103"/>
      <c r="L13645" s="102" t="str">
        <f>[2]!Table1[[#This Row],[Orgn]]&amp;"-"&amp;[2]!Table1[[#This Row],[Dest]]</f>
        <v>NAP-SSH</v>
      </c>
      <c r="M13645" s="102" t="str">
        <f t="shared" si="213"/>
        <v>ADT</v>
      </c>
      <c r="N13645" s="102">
        <f>WEEKDAY([2]!Table1[[#This Row],[Travel Date]],2)</f>
        <v>7</v>
      </c>
      <c r="P13645" s="102">
        <v>1</v>
      </c>
    </row>
    <row r="13646" spans="2:16" x14ac:dyDescent="0.25">
      <c r="B13646" s="103"/>
      <c r="C13646" s="103"/>
      <c r="L13646" s="102" t="str">
        <f>[2]!Table1[[#This Row],[Orgn]]&amp;"-"&amp;[2]!Table1[[#This Row],[Dest]]</f>
        <v>NAP-SSH</v>
      </c>
      <c r="M13646" s="102" t="str">
        <f t="shared" si="213"/>
        <v>ADT</v>
      </c>
      <c r="N13646" s="102">
        <f>WEEKDAY([2]!Table1[[#This Row],[Travel Date]],2)</f>
        <v>7</v>
      </c>
      <c r="P13646" s="102">
        <v>1</v>
      </c>
    </row>
    <row r="13647" spans="2:16" x14ac:dyDescent="0.25">
      <c r="B13647" s="103"/>
      <c r="C13647" s="103"/>
      <c r="L13647" s="102" t="str">
        <f>[2]!Table1[[#This Row],[Orgn]]&amp;"-"&amp;[2]!Table1[[#This Row],[Dest]]</f>
        <v>NAP-SSH</v>
      </c>
      <c r="M13647" s="102" t="str">
        <f t="shared" si="213"/>
        <v>ADT</v>
      </c>
      <c r="N13647" s="102">
        <f>WEEKDAY([2]!Table1[[#This Row],[Travel Date]],2)</f>
        <v>7</v>
      </c>
      <c r="P13647" s="102">
        <v>1</v>
      </c>
    </row>
    <row r="13648" spans="2:16" x14ac:dyDescent="0.25">
      <c r="B13648" s="103"/>
      <c r="C13648" s="103"/>
      <c r="L13648" s="102" t="str">
        <f>[2]!Table1[[#This Row],[Orgn]]&amp;"-"&amp;[2]!Table1[[#This Row],[Dest]]</f>
        <v>NAP-SSH</v>
      </c>
      <c r="M13648" s="102" t="str">
        <f t="shared" si="213"/>
        <v>ADT</v>
      </c>
      <c r="N13648" s="102">
        <f>WEEKDAY([2]!Table1[[#This Row],[Travel Date]],2)</f>
        <v>7</v>
      </c>
      <c r="P13648" s="102">
        <v>1</v>
      </c>
    </row>
    <row r="13649" spans="2:16" x14ac:dyDescent="0.25">
      <c r="B13649" s="103"/>
      <c r="C13649" s="103"/>
      <c r="L13649" s="102" t="str">
        <f>[2]!Table1[[#This Row],[Orgn]]&amp;"-"&amp;[2]!Table1[[#This Row],[Dest]]</f>
        <v>NAP-SSH</v>
      </c>
      <c r="M13649" s="102" t="str">
        <f t="shared" si="213"/>
        <v>ADT</v>
      </c>
      <c r="N13649" s="102">
        <f>WEEKDAY([2]!Table1[[#This Row],[Travel Date]],2)</f>
        <v>7</v>
      </c>
      <c r="P13649" s="102">
        <v>1</v>
      </c>
    </row>
    <row r="13650" spans="2:16" x14ac:dyDescent="0.25">
      <c r="B13650" s="103"/>
      <c r="C13650" s="103"/>
      <c r="L13650" s="102" t="str">
        <f>[2]!Table1[[#This Row],[Orgn]]&amp;"-"&amp;[2]!Table1[[#This Row],[Dest]]</f>
        <v>NAP-SSH</v>
      </c>
      <c r="M13650" s="102" t="str">
        <f t="shared" si="213"/>
        <v>ADT</v>
      </c>
      <c r="N13650" s="102">
        <f>WEEKDAY([2]!Table1[[#This Row],[Travel Date]],2)</f>
        <v>7</v>
      </c>
      <c r="P13650" s="102">
        <v>1</v>
      </c>
    </row>
    <row r="13651" spans="2:16" x14ac:dyDescent="0.25">
      <c r="B13651" s="103"/>
      <c r="C13651" s="103"/>
      <c r="L13651" s="102" t="str">
        <f>[2]!Table1[[#This Row],[Orgn]]&amp;"-"&amp;[2]!Table1[[#This Row],[Dest]]</f>
        <v>NAP-SSH</v>
      </c>
      <c r="M13651" s="102" t="str">
        <f t="shared" si="213"/>
        <v>ADT</v>
      </c>
      <c r="N13651" s="102">
        <f>WEEKDAY([2]!Table1[[#This Row],[Travel Date]],2)</f>
        <v>7</v>
      </c>
      <c r="P13651" s="102">
        <v>1</v>
      </c>
    </row>
    <row r="13652" spans="2:16" x14ac:dyDescent="0.25">
      <c r="B13652" s="103"/>
      <c r="C13652" s="103"/>
      <c r="L13652" s="102" t="str">
        <f>[2]!Table1[[#This Row],[Orgn]]&amp;"-"&amp;[2]!Table1[[#This Row],[Dest]]</f>
        <v>NAP-SSH</v>
      </c>
      <c r="M13652" s="102" t="str">
        <f t="shared" si="213"/>
        <v>ADT</v>
      </c>
      <c r="N13652" s="102">
        <f>WEEKDAY([2]!Table1[[#This Row],[Travel Date]],2)</f>
        <v>7</v>
      </c>
      <c r="P13652" s="102">
        <v>1</v>
      </c>
    </row>
    <row r="13653" spans="2:16" x14ac:dyDescent="0.25">
      <c r="B13653" s="103"/>
      <c r="C13653" s="103"/>
      <c r="L13653" s="102" t="str">
        <f>[2]!Table1[[#This Row],[Orgn]]&amp;"-"&amp;[2]!Table1[[#This Row],[Dest]]</f>
        <v>NAP-SSH</v>
      </c>
      <c r="M13653" s="102" t="str">
        <f t="shared" si="213"/>
        <v>ADT</v>
      </c>
      <c r="N13653" s="102">
        <f>WEEKDAY([2]!Table1[[#This Row],[Travel Date]],2)</f>
        <v>7</v>
      </c>
      <c r="P13653" s="102">
        <v>1</v>
      </c>
    </row>
    <row r="13654" spans="2:16" x14ac:dyDescent="0.25">
      <c r="B13654" s="103"/>
      <c r="C13654" s="103"/>
      <c r="L13654" s="102" t="str">
        <f>[2]!Table1[[#This Row],[Orgn]]&amp;"-"&amp;[2]!Table1[[#This Row],[Dest]]</f>
        <v>NAP-SSH</v>
      </c>
      <c r="M13654" s="102" t="str">
        <f t="shared" si="213"/>
        <v>ADT</v>
      </c>
      <c r="N13654" s="102">
        <f>WEEKDAY([2]!Table1[[#This Row],[Travel Date]],2)</f>
        <v>7</v>
      </c>
      <c r="P13654" s="102">
        <v>1</v>
      </c>
    </row>
    <row r="13655" spans="2:16" x14ac:dyDescent="0.25">
      <c r="B13655" s="103"/>
      <c r="C13655" s="103"/>
      <c r="L13655" s="102" t="str">
        <f>[2]!Table1[[#This Row],[Orgn]]&amp;"-"&amp;[2]!Table1[[#This Row],[Dest]]</f>
        <v>NAP-SSH</v>
      </c>
      <c r="M13655" s="102" t="str">
        <f t="shared" si="213"/>
        <v>ADT</v>
      </c>
      <c r="N13655" s="102">
        <f>WEEKDAY([2]!Table1[[#This Row],[Travel Date]],2)</f>
        <v>7</v>
      </c>
      <c r="P13655" s="102">
        <v>1</v>
      </c>
    </row>
    <row r="13656" spans="2:16" x14ac:dyDescent="0.25">
      <c r="B13656" s="103"/>
      <c r="C13656" s="103"/>
      <c r="L13656" s="102" t="str">
        <f>[2]!Table1[[#This Row],[Orgn]]&amp;"-"&amp;[2]!Table1[[#This Row],[Dest]]</f>
        <v>NAP-SSH</v>
      </c>
      <c r="M13656" s="102" t="str">
        <f t="shared" si="213"/>
        <v>ADT</v>
      </c>
      <c r="N13656" s="102">
        <f>WEEKDAY([2]!Table1[[#This Row],[Travel Date]],2)</f>
        <v>7</v>
      </c>
      <c r="P13656" s="102">
        <v>1</v>
      </c>
    </row>
    <row r="13657" spans="2:16" x14ac:dyDescent="0.25">
      <c r="B13657" s="103"/>
      <c r="C13657" s="103"/>
      <c r="L13657" s="102" t="str">
        <f>[2]!Table1[[#This Row],[Orgn]]&amp;"-"&amp;[2]!Table1[[#This Row],[Dest]]</f>
        <v>NAP-SSH</v>
      </c>
      <c r="M13657" s="102" t="str">
        <f t="shared" si="213"/>
        <v>ADT</v>
      </c>
      <c r="N13657" s="102">
        <f>WEEKDAY([2]!Table1[[#This Row],[Travel Date]],2)</f>
        <v>7</v>
      </c>
      <c r="P13657" s="102">
        <v>1</v>
      </c>
    </row>
    <row r="13658" spans="2:16" x14ac:dyDescent="0.25">
      <c r="B13658" s="103"/>
      <c r="C13658" s="103"/>
      <c r="L13658" s="102" t="str">
        <f>[2]!Table1[[#This Row],[Orgn]]&amp;"-"&amp;[2]!Table1[[#This Row],[Dest]]</f>
        <v>NAP-SSH</v>
      </c>
      <c r="M13658" s="102" t="str">
        <f t="shared" si="213"/>
        <v>ADT</v>
      </c>
      <c r="N13658" s="102">
        <f>WEEKDAY([2]!Table1[[#This Row],[Travel Date]],2)</f>
        <v>7</v>
      </c>
      <c r="P13658" s="102">
        <v>1</v>
      </c>
    </row>
    <row r="13659" spans="2:16" x14ac:dyDescent="0.25">
      <c r="B13659" s="103"/>
      <c r="C13659" s="103"/>
      <c r="L13659" s="102" t="str">
        <f>[2]!Table1[[#This Row],[Orgn]]&amp;"-"&amp;[2]!Table1[[#This Row],[Dest]]</f>
        <v>NAP-SSH</v>
      </c>
      <c r="M13659" s="102" t="str">
        <f t="shared" si="213"/>
        <v>ADT</v>
      </c>
      <c r="N13659" s="102">
        <f>WEEKDAY([2]!Table1[[#This Row],[Travel Date]],2)</f>
        <v>7</v>
      </c>
      <c r="P13659" s="102">
        <v>1</v>
      </c>
    </row>
    <row r="13660" spans="2:16" x14ac:dyDescent="0.25">
      <c r="B13660" s="103"/>
      <c r="C13660" s="103"/>
      <c r="L13660" s="102" t="str">
        <f>[2]!Table1[[#This Row],[Orgn]]&amp;"-"&amp;[2]!Table1[[#This Row],[Dest]]</f>
        <v>NAP-SSH</v>
      </c>
      <c r="M13660" s="102" t="str">
        <f t="shared" si="213"/>
        <v>ADT</v>
      </c>
      <c r="N13660" s="102">
        <f>WEEKDAY([2]!Table1[[#This Row],[Travel Date]],2)</f>
        <v>7</v>
      </c>
      <c r="P13660" s="102">
        <v>1</v>
      </c>
    </row>
    <row r="13661" spans="2:16" x14ac:dyDescent="0.25">
      <c r="B13661" s="103"/>
      <c r="C13661" s="103"/>
      <c r="L13661" s="102" t="str">
        <f>[2]!Table1[[#This Row],[Orgn]]&amp;"-"&amp;[2]!Table1[[#This Row],[Dest]]</f>
        <v>NAP-SSH</v>
      </c>
      <c r="M13661" s="102" t="str">
        <f t="shared" si="213"/>
        <v>ADT</v>
      </c>
      <c r="N13661" s="102">
        <f>WEEKDAY([2]!Table1[[#This Row],[Travel Date]],2)</f>
        <v>7</v>
      </c>
      <c r="P13661" s="102">
        <v>1</v>
      </c>
    </row>
    <row r="13662" spans="2:16" x14ac:dyDescent="0.25">
      <c r="B13662" s="103"/>
      <c r="C13662" s="103"/>
      <c r="L13662" s="102" t="str">
        <f>[2]!Table1[[#This Row],[Orgn]]&amp;"-"&amp;[2]!Table1[[#This Row],[Dest]]</f>
        <v>NAP-SSH</v>
      </c>
      <c r="M13662" s="102" t="str">
        <f t="shared" si="213"/>
        <v>ADT</v>
      </c>
      <c r="N13662" s="102">
        <f>WEEKDAY([2]!Table1[[#This Row],[Travel Date]],2)</f>
        <v>7</v>
      </c>
      <c r="P13662" s="102">
        <v>1</v>
      </c>
    </row>
    <row r="13663" spans="2:16" x14ac:dyDescent="0.25">
      <c r="B13663" s="103"/>
      <c r="C13663" s="103"/>
      <c r="L13663" s="102" t="str">
        <f>[2]!Table1[[#This Row],[Orgn]]&amp;"-"&amp;[2]!Table1[[#This Row],[Dest]]</f>
        <v>NAP-SSH</v>
      </c>
      <c r="M13663" s="102" t="str">
        <f t="shared" si="213"/>
        <v>ADT</v>
      </c>
      <c r="N13663" s="102">
        <f>WEEKDAY([2]!Table1[[#This Row],[Travel Date]],2)</f>
        <v>7</v>
      </c>
      <c r="P13663" s="102">
        <v>1</v>
      </c>
    </row>
    <row r="13664" spans="2:16" x14ac:dyDescent="0.25">
      <c r="B13664" s="103"/>
      <c r="C13664" s="103"/>
      <c r="L13664" s="102" t="str">
        <f>[2]!Table1[[#This Row],[Orgn]]&amp;"-"&amp;[2]!Table1[[#This Row],[Dest]]</f>
        <v>NAP-SSH</v>
      </c>
      <c r="M13664" s="102" t="str">
        <f t="shared" si="213"/>
        <v>ADT</v>
      </c>
      <c r="N13664" s="102">
        <f>WEEKDAY([2]!Table1[[#This Row],[Travel Date]],2)</f>
        <v>7</v>
      </c>
      <c r="P13664" s="102">
        <v>1</v>
      </c>
    </row>
    <row r="13665" spans="2:16" x14ac:dyDescent="0.25">
      <c r="B13665" s="103"/>
      <c r="C13665" s="103"/>
      <c r="L13665" s="102" t="str">
        <f>[2]!Table1[[#This Row],[Orgn]]&amp;"-"&amp;[2]!Table1[[#This Row],[Dest]]</f>
        <v>NAP-SSH</v>
      </c>
      <c r="M13665" s="102" t="str">
        <f t="shared" si="213"/>
        <v>ADT</v>
      </c>
      <c r="N13665" s="102">
        <f>WEEKDAY([2]!Table1[[#This Row],[Travel Date]],2)</f>
        <v>7</v>
      </c>
      <c r="P13665" s="102">
        <v>1</v>
      </c>
    </row>
    <row r="13666" spans="2:16" x14ac:dyDescent="0.25">
      <c r="B13666" s="103"/>
      <c r="C13666" s="103"/>
      <c r="L13666" s="102" t="str">
        <f>[2]!Table1[[#This Row],[Orgn]]&amp;"-"&amp;[2]!Table1[[#This Row],[Dest]]</f>
        <v>NAP-SSH</v>
      </c>
      <c r="M13666" s="102" t="str">
        <f t="shared" si="213"/>
        <v>ADT</v>
      </c>
      <c r="N13666" s="102">
        <f>WEEKDAY([2]!Table1[[#This Row],[Travel Date]],2)</f>
        <v>7</v>
      </c>
      <c r="P13666" s="102">
        <v>1</v>
      </c>
    </row>
    <row r="13667" spans="2:16" x14ac:dyDescent="0.25">
      <c r="B13667" s="103"/>
      <c r="C13667" s="103"/>
      <c r="L13667" s="102" t="str">
        <f>[2]!Table1[[#This Row],[Orgn]]&amp;"-"&amp;[2]!Table1[[#This Row],[Dest]]</f>
        <v>NAP-SSH</v>
      </c>
      <c r="M13667" s="102" t="str">
        <f t="shared" si="213"/>
        <v>ADT</v>
      </c>
      <c r="N13667" s="102">
        <f>WEEKDAY([2]!Table1[[#This Row],[Travel Date]],2)</f>
        <v>7</v>
      </c>
      <c r="P13667" s="102">
        <v>1</v>
      </c>
    </row>
    <row r="13668" spans="2:16" x14ac:dyDescent="0.25">
      <c r="B13668" s="103"/>
      <c r="C13668" s="103"/>
      <c r="L13668" s="102" t="str">
        <f>[2]!Table1[[#This Row],[Orgn]]&amp;"-"&amp;[2]!Table1[[#This Row],[Dest]]</f>
        <v>NAP-SSH</v>
      </c>
      <c r="M13668" s="102" t="str">
        <f t="shared" si="213"/>
        <v>ADT</v>
      </c>
      <c r="N13668" s="102">
        <f>WEEKDAY([2]!Table1[[#This Row],[Travel Date]],2)</f>
        <v>7</v>
      </c>
      <c r="P13668" s="102">
        <v>1</v>
      </c>
    </row>
    <row r="13669" spans="2:16" x14ac:dyDescent="0.25">
      <c r="B13669" s="103"/>
      <c r="C13669" s="103"/>
      <c r="L13669" s="102" t="str">
        <f>[2]!Table1[[#This Row],[Orgn]]&amp;"-"&amp;[2]!Table1[[#This Row],[Dest]]</f>
        <v>NAP-SSH</v>
      </c>
      <c r="M13669" s="102" t="str">
        <f t="shared" si="213"/>
        <v>ADT</v>
      </c>
      <c r="N13669" s="102">
        <f>WEEKDAY([2]!Table1[[#This Row],[Travel Date]],2)</f>
        <v>7</v>
      </c>
      <c r="P13669" s="102">
        <v>1</v>
      </c>
    </row>
    <row r="13670" spans="2:16" x14ac:dyDescent="0.25">
      <c r="B13670" s="103"/>
      <c r="C13670" s="103"/>
      <c r="L13670" s="102" t="str">
        <f>[2]!Table1[[#This Row],[Orgn]]&amp;"-"&amp;[2]!Table1[[#This Row],[Dest]]</f>
        <v>NAP-SSH</v>
      </c>
      <c r="M13670" s="102" t="str">
        <f t="shared" si="213"/>
        <v>ADT</v>
      </c>
      <c r="N13670" s="102">
        <f>WEEKDAY([2]!Table1[[#This Row],[Travel Date]],2)</f>
        <v>7</v>
      </c>
      <c r="P13670" s="102">
        <v>1</v>
      </c>
    </row>
    <row r="13671" spans="2:16" x14ac:dyDescent="0.25">
      <c r="B13671" s="103"/>
      <c r="C13671" s="103"/>
      <c r="L13671" s="102" t="str">
        <f>[2]!Table1[[#This Row],[Orgn]]&amp;"-"&amp;[2]!Table1[[#This Row],[Dest]]</f>
        <v>NAP-SSH</v>
      </c>
      <c r="M13671" s="102" t="str">
        <f t="shared" si="213"/>
        <v>ADT</v>
      </c>
      <c r="N13671" s="102">
        <f>WEEKDAY([2]!Table1[[#This Row],[Travel Date]],2)</f>
        <v>7</v>
      </c>
      <c r="P13671" s="102">
        <v>1</v>
      </c>
    </row>
    <row r="13672" spans="2:16" x14ac:dyDescent="0.25">
      <c r="B13672" s="103"/>
      <c r="C13672" s="103"/>
      <c r="L13672" s="102" t="str">
        <f>[2]!Table1[[#This Row],[Orgn]]&amp;"-"&amp;[2]!Table1[[#This Row],[Dest]]</f>
        <v>NAP-SSH</v>
      </c>
      <c r="M13672" s="102" t="str">
        <f t="shared" si="213"/>
        <v>ADT</v>
      </c>
      <c r="N13672" s="102">
        <f>WEEKDAY([2]!Table1[[#This Row],[Travel Date]],2)</f>
        <v>7</v>
      </c>
      <c r="P13672" s="102">
        <v>1</v>
      </c>
    </row>
    <row r="13673" spans="2:16" x14ac:dyDescent="0.25">
      <c r="B13673" s="103"/>
      <c r="C13673" s="103"/>
      <c r="L13673" s="102" t="str">
        <f>[2]!Table1[[#This Row],[Orgn]]&amp;"-"&amp;[2]!Table1[[#This Row],[Dest]]</f>
        <v>NAP-SSH</v>
      </c>
      <c r="M13673" s="102" t="str">
        <f t="shared" si="213"/>
        <v>ADT</v>
      </c>
      <c r="N13673" s="102">
        <f>WEEKDAY([2]!Table1[[#This Row],[Travel Date]],2)</f>
        <v>7</v>
      </c>
      <c r="P13673" s="102">
        <v>1</v>
      </c>
    </row>
    <row r="13674" spans="2:16" x14ac:dyDescent="0.25">
      <c r="B13674" s="103"/>
      <c r="C13674" s="103"/>
      <c r="L13674" s="102" t="str">
        <f>[2]!Table1[[#This Row],[Orgn]]&amp;"-"&amp;[2]!Table1[[#This Row],[Dest]]</f>
        <v>NAP-SSH</v>
      </c>
      <c r="M13674" s="102" t="str">
        <f t="shared" si="213"/>
        <v>ADT</v>
      </c>
      <c r="N13674" s="102">
        <f>WEEKDAY([2]!Table1[[#This Row],[Travel Date]],2)</f>
        <v>7</v>
      </c>
      <c r="P13674" s="102">
        <v>1</v>
      </c>
    </row>
    <row r="13675" spans="2:16" x14ac:dyDescent="0.25">
      <c r="B13675" s="103"/>
      <c r="C13675" s="103"/>
      <c r="L13675" s="102" t="str">
        <f>[2]!Table1[[#This Row],[Orgn]]&amp;"-"&amp;[2]!Table1[[#This Row],[Dest]]</f>
        <v>NAP-SSH</v>
      </c>
      <c r="M13675" s="102" t="str">
        <f t="shared" si="213"/>
        <v>ADT</v>
      </c>
      <c r="N13675" s="102">
        <f>WEEKDAY([2]!Table1[[#This Row],[Travel Date]],2)</f>
        <v>7</v>
      </c>
      <c r="P13675" s="102">
        <v>1</v>
      </c>
    </row>
    <row r="13676" spans="2:16" x14ac:dyDescent="0.25">
      <c r="B13676" s="103"/>
      <c r="C13676" s="103"/>
      <c r="L13676" s="102" t="str">
        <f>[2]!Table1[[#This Row],[Orgn]]&amp;"-"&amp;[2]!Table1[[#This Row],[Dest]]</f>
        <v>NAP-SSH</v>
      </c>
      <c r="M13676" s="102" t="str">
        <f t="shared" si="213"/>
        <v>ADT</v>
      </c>
      <c r="N13676" s="102">
        <f>WEEKDAY([2]!Table1[[#This Row],[Travel Date]],2)</f>
        <v>7</v>
      </c>
      <c r="P13676" s="102">
        <v>1</v>
      </c>
    </row>
    <row r="13677" spans="2:16" x14ac:dyDescent="0.25">
      <c r="B13677" s="103"/>
      <c r="C13677" s="103"/>
      <c r="L13677" s="102" t="str">
        <f>[2]!Table1[[#This Row],[Orgn]]&amp;"-"&amp;[2]!Table1[[#This Row],[Dest]]</f>
        <v>NAP-SSH</v>
      </c>
      <c r="M13677" s="102" t="str">
        <f t="shared" si="213"/>
        <v>ADT</v>
      </c>
      <c r="N13677" s="102">
        <f>WEEKDAY([2]!Table1[[#This Row],[Travel Date]],2)</f>
        <v>7</v>
      </c>
      <c r="P13677" s="102">
        <v>1</v>
      </c>
    </row>
    <row r="13678" spans="2:16" x14ac:dyDescent="0.25">
      <c r="B13678" s="103"/>
      <c r="C13678" s="103"/>
      <c r="L13678" s="102" t="str">
        <f>[2]!Table1[[#This Row],[Orgn]]&amp;"-"&amp;[2]!Table1[[#This Row],[Dest]]</f>
        <v>NAP-SSH</v>
      </c>
      <c r="M13678" s="102" t="str">
        <f t="shared" si="213"/>
        <v>ADT</v>
      </c>
      <c r="N13678" s="102">
        <f>WEEKDAY([2]!Table1[[#This Row],[Travel Date]],2)</f>
        <v>7</v>
      </c>
      <c r="P13678" s="102">
        <v>1</v>
      </c>
    </row>
    <row r="13679" spans="2:16" x14ac:dyDescent="0.25">
      <c r="B13679" s="103"/>
      <c r="C13679" s="103"/>
      <c r="L13679" s="102" t="str">
        <f>[2]!Table1[[#This Row],[Orgn]]&amp;"-"&amp;[2]!Table1[[#This Row],[Dest]]</f>
        <v>NAP-SSH</v>
      </c>
      <c r="M13679" s="102" t="str">
        <f t="shared" si="213"/>
        <v>ADT</v>
      </c>
      <c r="N13679" s="102">
        <f>WEEKDAY([2]!Table1[[#This Row],[Travel Date]],2)</f>
        <v>7</v>
      </c>
      <c r="P13679" s="102">
        <v>1</v>
      </c>
    </row>
    <row r="13680" spans="2:16" x14ac:dyDescent="0.25">
      <c r="B13680" s="103"/>
      <c r="C13680" s="103"/>
      <c r="L13680" s="102" t="str">
        <f>[2]!Table1[[#This Row],[Orgn]]&amp;"-"&amp;[2]!Table1[[#This Row],[Dest]]</f>
        <v>NAP-SSH</v>
      </c>
      <c r="M13680" s="102" t="str">
        <f t="shared" si="213"/>
        <v>ADT</v>
      </c>
      <c r="N13680" s="102">
        <f>WEEKDAY([2]!Table1[[#This Row],[Travel Date]],2)</f>
        <v>7</v>
      </c>
      <c r="P13680" s="102">
        <v>1</v>
      </c>
    </row>
    <row r="13681" spans="2:16" x14ac:dyDescent="0.25">
      <c r="B13681" s="103"/>
      <c r="C13681" s="103"/>
      <c r="L13681" s="102" t="str">
        <f>[2]!Table1[[#This Row],[Orgn]]&amp;"-"&amp;[2]!Table1[[#This Row],[Dest]]</f>
        <v>NAP-SSH</v>
      </c>
      <c r="M13681" s="102" t="str">
        <f t="shared" si="213"/>
        <v>ADT</v>
      </c>
      <c r="N13681" s="102">
        <f>WEEKDAY([2]!Table1[[#This Row],[Travel Date]],2)</f>
        <v>7</v>
      </c>
      <c r="P13681" s="102">
        <v>1</v>
      </c>
    </row>
    <row r="13682" spans="2:16" x14ac:dyDescent="0.25">
      <c r="B13682" s="103"/>
      <c r="C13682" s="103"/>
      <c r="L13682" s="102" t="str">
        <f>[2]!Table1[[#This Row],[Orgn]]&amp;"-"&amp;[2]!Table1[[#This Row],[Dest]]</f>
        <v>NAP-SSH</v>
      </c>
      <c r="M13682" s="102" t="str">
        <f t="shared" si="213"/>
        <v>ADT</v>
      </c>
      <c r="N13682" s="102">
        <f>WEEKDAY([2]!Table1[[#This Row],[Travel Date]],2)</f>
        <v>7</v>
      </c>
      <c r="P13682" s="102">
        <v>1</v>
      </c>
    </row>
    <row r="13683" spans="2:16" x14ac:dyDescent="0.25">
      <c r="B13683" s="103"/>
      <c r="C13683" s="103"/>
      <c r="L13683" s="102" t="str">
        <f>[2]!Table1[[#This Row],[Orgn]]&amp;"-"&amp;[2]!Table1[[#This Row],[Dest]]</f>
        <v>NAP-SSH</v>
      </c>
      <c r="M13683" s="102" t="str">
        <f t="shared" si="213"/>
        <v>ADT</v>
      </c>
      <c r="N13683" s="102">
        <f>WEEKDAY([2]!Table1[[#This Row],[Travel Date]],2)</f>
        <v>7</v>
      </c>
      <c r="P13683" s="102">
        <v>1</v>
      </c>
    </row>
    <row r="13684" spans="2:16" x14ac:dyDescent="0.25">
      <c r="B13684" s="103"/>
      <c r="C13684" s="103"/>
      <c r="L13684" s="102" t="str">
        <f>[2]!Table1[[#This Row],[Orgn]]&amp;"-"&amp;[2]!Table1[[#This Row],[Dest]]</f>
        <v>NAP-SSH</v>
      </c>
      <c r="M13684" s="102" t="str">
        <f t="shared" si="213"/>
        <v>ADT</v>
      </c>
      <c r="N13684" s="102">
        <f>WEEKDAY([2]!Table1[[#This Row],[Travel Date]],2)</f>
        <v>7</v>
      </c>
      <c r="P13684" s="102">
        <v>1</v>
      </c>
    </row>
    <row r="13685" spans="2:16" x14ac:dyDescent="0.25">
      <c r="B13685" s="103"/>
      <c r="C13685" s="103"/>
      <c r="L13685" s="102" t="str">
        <f>[2]!Table1[[#This Row],[Orgn]]&amp;"-"&amp;[2]!Table1[[#This Row],[Dest]]</f>
        <v>NAP-SSH</v>
      </c>
      <c r="M13685" s="102" t="str">
        <f t="shared" si="213"/>
        <v>ADT</v>
      </c>
      <c r="N13685" s="102">
        <f>WEEKDAY([2]!Table1[[#This Row],[Travel Date]],2)</f>
        <v>7</v>
      </c>
      <c r="P13685" s="102">
        <v>1</v>
      </c>
    </row>
    <row r="13686" spans="2:16" x14ac:dyDescent="0.25">
      <c r="B13686" s="103"/>
      <c r="C13686" s="103"/>
      <c r="L13686" s="102" t="str">
        <f>[2]!Table1[[#This Row],[Orgn]]&amp;"-"&amp;[2]!Table1[[#This Row],[Dest]]</f>
        <v>NAP-SSH</v>
      </c>
      <c r="M13686" s="102" t="str">
        <f t="shared" si="213"/>
        <v>ADT</v>
      </c>
      <c r="N13686" s="102">
        <f>WEEKDAY([2]!Table1[[#This Row],[Travel Date]],2)</f>
        <v>7</v>
      </c>
      <c r="P13686" s="102">
        <v>1</v>
      </c>
    </row>
    <row r="13687" spans="2:16" x14ac:dyDescent="0.25">
      <c r="B13687" s="103"/>
      <c r="C13687" s="103"/>
      <c r="L13687" s="102" t="str">
        <f>[2]!Table1[[#This Row],[Orgn]]&amp;"-"&amp;[2]!Table1[[#This Row],[Dest]]</f>
        <v>NAP-SSH</v>
      </c>
      <c r="M13687" s="102" t="str">
        <f t="shared" si="213"/>
        <v>ADT</v>
      </c>
      <c r="N13687" s="102">
        <f>WEEKDAY([2]!Table1[[#This Row],[Travel Date]],2)</f>
        <v>7</v>
      </c>
      <c r="P13687" s="102">
        <v>1</v>
      </c>
    </row>
    <row r="13688" spans="2:16" x14ac:dyDescent="0.25">
      <c r="B13688" s="103"/>
      <c r="C13688" s="103"/>
      <c r="L13688" s="102" t="str">
        <f>[2]!Table1[[#This Row],[Orgn]]&amp;"-"&amp;[2]!Table1[[#This Row],[Dest]]</f>
        <v>NAP-SSH</v>
      </c>
      <c r="M13688" s="102" t="str">
        <f t="shared" si="213"/>
        <v>ADT</v>
      </c>
      <c r="N13688" s="102">
        <f>WEEKDAY([2]!Table1[[#This Row],[Travel Date]],2)</f>
        <v>7</v>
      </c>
      <c r="P13688" s="102">
        <v>1</v>
      </c>
    </row>
    <row r="13689" spans="2:16" x14ac:dyDescent="0.25">
      <c r="B13689" s="103"/>
      <c r="C13689" s="103"/>
      <c r="L13689" s="102" t="str">
        <f>[2]!Table1[[#This Row],[Orgn]]&amp;"-"&amp;[2]!Table1[[#This Row],[Dest]]</f>
        <v>NAP-SSH</v>
      </c>
      <c r="M13689" s="102" t="str">
        <f t="shared" si="213"/>
        <v>ADT</v>
      </c>
      <c r="N13689" s="102">
        <f>WEEKDAY([2]!Table1[[#This Row],[Travel Date]],2)</f>
        <v>7</v>
      </c>
      <c r="P13689" s="102">
        <v>1</v>
      </c>
    </row>
    <row r="13690" spans="2:16" x14ac:dyDescent="0.25">
      <c r="B13690" s="103"/>
      <c r="C13690" s="103"/>
      <c r="L13690" s="102" t="str">
        <f>[2]!Table1[[#This Row],[Orgn]]&amp;"-"&amp;[2]!Table1[[#This Row],[Dest]]</f>
        <v>NAP-SSH</v>
      </c>
      <c r="M13690" s="102" t="str">
        <f t="shared" si="213"/>
        <v>ADT</v>
      </c>
      <c r="N13690" s="102">
        <f>WEEKDAY([2]!Table1[[#This Row],[Travel Date]],2)</f>
        <v>7</v>
      </c>
      <c r="P13690" s="102">
        <v>1</v>
      </c>
    </row>
    <row r="13691" spans="2:16" x14ac:dyDescent="0.25">
      <c r="B13691" s="103"/>
      <c r="C13691" s="103"/>
      <c r="L13691" s="102" t="str">
        <f>[2]!Table1[[#This Row],[Orgn]]&amp;"-"&amp;[2]!Table1[[#This Row],[Dest]]</f>
        <v>NAP-SSH</v>
      </c>
      <c r="M13691" s="102" t="str">
        <f t="shared" si="213"/>
        <v>ADT</v>
      </c>
      <c r="N13691" s="102">
        <f>WEEKDAY([2]!Table1[[#This Row],[Travel Date]],2)</f>
        <v>7</v>
      </c>
      <c r="P13691" s="102">
        <v>1</v>
      </c>
    </row>
    <row r="13692" spans="2:16" x14ac:dyDescent="0.25">
      <c r="B13692" s="103"/>
      <c r="C13692" s="103"/>
      <c r="L13692" s="102" t="str">
        <f>[2]!Table1[[#This Row],[Orgn]]&amp;"-"&amp;[2]!Table1[[#This Row],[Dest]]</f>
        <v>NAP-SSH</v>
      </c>
      <c r="M13692" s="102" t="str">
        <f t="shared" si="213"/>
        <v>ADT</v>
      </c>
      <c r="N13692" s="102">
        <f>WEEKDAY([2]!Table1[[#This Row],[Travel Date]],2)</f>
        <v>7</v>
      </c>
      <c r="P13692" s="102">
        <v>1</v>
      </c>
    </row>
    <row r="13693" spans="2:16" x14ac:dyDescent="0.25">
      <c r="B13693" s="103"/>
      <c r="C13693" s="103"/>
      <c r="L13693" s="102" t="str">
        <f>[2]!Table1[[#This Row],[Orgn]]&amp;"-"&amp;[2]!Table1[[#This Row],[Dest]]</f>
        <v>NAP-SSH</v>
      </c>
      <c r="M13693" s="102" t="str">
        <f t="shared" si="213"/>
        <v>ADT</v>
      </c>
      <c r="N13693" s="102">
        <f>WEEKDAY([2]!Table1[[#This Row],[Travel Date]],2)</f>
        <v>7</v>
      </c>
      <c r="P13693" s="102">
        <v>1</v>
      </c>
    </row>
    <row r="13694" spans="2:16" x14ac:dyDescent="0.25">
      <c r="B13694" s="103"/>
      <c r="C13694" s="103"/>
      <c r="L13694" s="102" t="str">
        <f>[2]!Table1[[#This Row],[Orgn]]&amp;"-"&amp;[2]!Table1[[#This Row],[Dest]]</f>
        <v>NAP-SSH</v>
      </c>
      <c r="M13694" s="102" t="str">
        <f t="shared" si="213"/>
        <v>ADT</v>
      </c>
      <c r="N13694" s="102">
        <f>WEEKDAY([2]!Table1[[#This Row],[Travel Date]],2)</f>
        <v>7</v>
      </c>
      <c r="P13694" s="102">
        <v>1</v>
      </c>
    </row>
    <row r="13695" spans="2:16" x14ac:dyDescent="0.25">
      <c r="B13695" s="103"/>
      <c r="C13695" s="103"/>
      <c r="L13695" s="102" t="str">
        <f>[2]!Table1[[#This Row],[Orgn]]&amp;"-"&amp;[2]!Table1[[#This Row],[Dest]]</f>
        <v>NAP-SSH</v>
      </c>
      <c r="M13695" s="102" t="str">
        <f t="shared" si="213"/>
        <v>ADT</v>
      </c>
      <c r="N13695" s="102">
        <f>WEEKDAY([2]!Table1[[#This Row],[Travel Date]],2)</f>
        <v>7</v>
      </c>
      <c r="P13695" s="102">
        <v>1</v>
      </c>
    </row>
    <row r="13696" spans="2:16" x14ac:dyDescent="0.25">
      <c r="B13696" s="103"/>
      <c r="C13696" s="103"/>
      <c r="L13696" s="102" t="str">
        <f>[2]!Table1[[#This Row],[Orgn]]&amp;"-"&amp;[2]!Table1[[#This Row],[Dest]]</f>
        <v>NAP-SSH</v>
      </c>
      <c r="M13696" s="102" t="str">
        <f t="shared" si="213"/>
        <v>ADT</v>
      </c>
      <c r="N13696" s="102">
        <f>WEEKDAY([2]!Table1[[#This Row],[Travel Date]],2)</f>
        <v>7</v>
      </c>
      <c r="P13696" s="102">
        <v>1</v>
      </c>
    </row>
    <row r="13697" spans="2:16" x14ac:dyDescent="0.25">
      <c r="B13697" s="103"/>
      <c r="C13697" s="103"/>
      <c r="L13697" s="102" t="str">
        <f>[2]!Table1[[#This Row],[Orgn]]&amp;"-"&amp;[2]!Table1[[#This Row],[Dest]]</f>
        <v>NAP-SSH</v>
      </c>
      <c r="M13697" s="102" t="str">
        <f t="shared" si="213"/>
        <v>ADT</v>
      </c>
      <c r="N13697" s="102">
        <f>WEEKDAY([2]!Table1[[#This Row],[Travel Date]],2)</f>
        <v>7</v>
      </c>
      <c r="P13697" s="102">
        <v>1</v>
      </c>
    </row>
    <row r="13698" spans="2:16" x14ac:dyDescent="0.25">
      <c r="B13698" s="103"/>
      <c r="C13698" s="103"/>
      <c r="L13698" s="102" t="str">
        <f>[2]!Table1[[#This Row],[Orgn]]&amp;"-"&amp;[2]!Table1[[#This Row],[Dest]]</f>
        <v>NAP-SSH</v>
      </c>
      <c r="M13698" s="102" t="str">
        <f t="shared" ref="M13698:M13761" si="214">IF(TRIM(C13698)="INF", "INF", IF(TRIM(C13698)="CHD", "CHD", "ADT"))</f>
        <v>ADT</v>
      </c>
      <c r="N13698" s="102">
        <f>WEEKDAY([2]!Table1[[#This Row],[Travel Date]],2)</f>
        <v>7</v>
      </c>
      <c r="P13698" s="102">
        <v>1</v>
      </c>
    </row>
    <row r="13699" spans="2:16" x14ac:dyDescent="0.25">
      <c r="B13699" s="103"/>
      <c r="C13699" s="103"/>
      <c r="L13699" s="102" t="str">
        <f>[2]!Table1[[#This Row],[Orgn]]&amp;"-"&amp;[2]!Table1[[#This Row],[Dest]]</f>
        <v>NAP-SSH</v>
      </c>
      <c r="M13699" s="102" t="str">
        <f t="shared" si="214"/>
        <v>ADT</v>
      </c>
      <c r="N13699" s="102">
        <f>WEEKDAY([2]!Table1[[#This Row],[Travel Date]],2)</f>
        <v>7</v>
      </c>
      <c r="P13699" s="102">
        <v>1</v>
      </c>
    </row>
    <row r="13700" spans="2:16" x14ac:dyDescent="0.25">
      <c r="B13700" s="103"/>
      <c r="C13700" s="103"/>
      <c r="L13700" s="102" t="str">
        <f>[2]!Table1[[#This Row],[Orgn]]&amp;"-"&amp;[2]!Table1[[#This Row],[Dest]]</f>
        <v>NAP-SSH</v>
      </c>
      <c r="M13700" s="102" t="str">
        <f t="shared" si="214"/>
        <v>ADT</v>
      </c>
      <c r="N13700" s="102">
        <f>WEEKDAY([2]!Table1[[#This Row],[Travel Date]],2)</f>
        <v>7</v>
      </c>
      <c r="P13700" s="102">
        <v>1</v>
      </c>
    </row>
    <row r="13701" spans="2:16" x14ac:dyDescent="0.25">
      <c r="B13701" s="103"/>
      <c r="C13701" s="103"/>
      <c r="L13701" s="102" t="str">
        <f>[2]!Table1[[#This Row],[Orgn]]&amp;"-"&amp;[2]!Table1[[#This Row],[Dest]]</f>
        <v>NAP-SSH</v>
      </c>
      <c r="M13701" s="102" t="str">
        <f t="shared" si="214"/>
        <v>ADT</v>
      </c>
      <c r="N13701" s="102">
        <f>WEEKDAY([2]!Table1[[#This Row],[Travel Date]],2)</f>
        <v>7</v>
      </c>
      <c r="P13701" s="102">
        <v>1</v>
      </c>
    </row>
    <row r="13702" spans="2:16" x14ac:dyDescent="0.25">
      <c r="B13702" s="103"/>
      <c r="C13702" s="103"/>
      <c r="L13702" s="102" t="str">
        <f>[2]!Table1[[#This Row],[Orgn]]&amp;"-"&amp;[2]!Table1[[#This Row],[Dest]]</f>
        <v>NAP-SSH</v>
      </c>
      <c r="M13702" s="102" t="str">
        <f t="shared" si="214"/>
        <v>ADT</v>
      </c>
      <c r="N13702" s="102">
        <f>WEEKDAY([2]!Table1[[#This Row],[Travel Date]],2)</f>
        <v>7</v>
      </c>
      <c r="P13702" s="102">
        <v>1</v>
      </c>
    </row>
    <row r="13703" spans="2:16" x14ac:dyDescent="0.25">
      <c r="B13703" s="103"/>
      <c r="C13703" s="103"/>
      <c r="L13703" s="102" t="str">
        <f>[2]!Table1[[#This Row],[Orgn]]&amp;"-"&amp;[2]!Table1[[#This Row],[Dest]]</f>
        <v>NAP-SSH</v>
      </c>
      <c r="M13703" s="102" t="str">
        <f t="shared" si="214"/>
        <v>ADT</v>
      </c>
      <c r="N13703" s="102">
        <f>WEEKDAY([2]!Table1[[#This Row],[Travel Date]],2)</f>
        <v>7</v>
      </c>
      <c r="P13703" s="102">
        <v>1</v>
      </c>
    </row>
    <row r="13704" spans="2:16" x14ac:dyDescent="0.25">
      <c r="B13704" s="103"/>
      <c r="C13704" s="103"/>
      <c r="L13704" s="102" t="str">
        <f>[2]!Table1[[#This Row],[Orgn]]&amp;"-"&amp;[2]!Table1[[#This Row],[Dest]]</f>
        <v>NAP-SSH</v>
      </c>
      <c r="M13704" s="102" t="str">
        <f t="shared" si="214"/>
        <v>ADT</v>
      </c>
      <c r="N13704" s="102">
        <f>WEEKDAY([2]!Table1[[#This Row],[Travel Date]],2)</f>
        <v>7</v>
      </c>
      <c r="P13704" s="102">
        <v>1</v>
      </c>
    </row>
    <row r="13705" spans="2:16" x14ac:dyDescent="0.25">
      <c r="B13705" s="103"/>
      <c r="C13705" s="103"/>
      <c r="L13705" s="102" t="str">
        <f>[2]!Table1[[#This Row],[Orgn]]&amp;"-"&amp;[2]!Table1[[#This Row],[Dest]]</f>
        <v>NAP-SSH</v>
      </c>
      <c r="M13705" s="102" t="str">
        <f t="shared" si="214"/>
        <v>ADT</v>
      </c>
      <c r="N13705" s="102">
        <f>WEEKDAY([2]!Table1[[#This Row],[Travel Date]],2)</f>
        <v>7</v>
      </c>
      <c r="P13705" s="102">
        <v>1</v>
      </c>
    </row>
    <row r="13706" spans="2:16" x14ac:dyDescent="0.25">
      <c r="B13706" s="103"/>
      <c r="C13706" s="103"/>
      <c r="L13706" s="102" t="str">
        <f>[2]!Table1[[#This Row],[Orgn]]&amp;"-"&amp;[2]!Table1[[#This Row],[Dest]]</f>
        <v>NAP-SSH</v>
      </c>
      <c r="M13706" s="102" t="str">
        <f t="shared" si="214"/>
        <v>ADT</v>
      </c>
      <c r="N13706" s="102">
        <f>WEEKDAY([2]!Table1[[#This Row],[Travel Date]],2)</f>
        <v>7</v>
      </c>
      <c r="P13706" s="102">
        <v>1</v>
      </c>
    </row>
    <row r="13707" spans="2:16" x14ac:dyDescent="0.25">
      <c r="B13707" s="103"/>
      <c r="C13707" s="103"/>
      <c r="L13707" s="102" t="str">
        <f>[2]!Table1[[#This Row],[Orgn]]&amp;"-"&amp;[2]!Table1[[#This Row],[Dest]]</f>
        <v>NAP-SSH</v>
      </c>
      <c r="M13707" s="102" t="str">
        <f t="shared" si="214"/>
        <v>ADT</v>
      </c>
      <c r="N13707" s="102">
        <f>WEEKDAY([2]!Table1[[#This Row],[Travel Date]],2)</f>
        <v>7</v>
      </c>
      <c r="P13707" s="102">
        <v>1</v>
      </c>
    </row>
    <row r="13708" spans="2:16" x14ac:dyDescent="0.25">
      <c r="B13708" s="103"/>
      <c r="C13708" s="103"/>
      <c r="L13708" s="102" t="str">
        <f>[2]!Table1[[#This Row],[Orgn]]&amp;"-"&amp;[2]!Table1[[#This Row],[Dest]]</f>
        <v>NAP-SSH</v>
      </c>
      <c r="M13708" s="102" t="str">
        <f t="shared" si="214"/>
        <v>ADT</v>
      </c>
      <c r="N13708" s="102">
        <f>WEEKDAY([2]!Table1[[#This Row],[Travel Date]],2)</f>
        <v>7</v>
      </c>
      <c r="P13708" s="102">
        <v>1</v>
      </c>
    </row>
    <row r="13709" spans="2:16" x14ac:dyDescent="0.25">
      <c r="B13709" s="103"/>
      <c r="C13709" s="103"/>
      <c r="L13709" s="102" t="str">
        <f>[2]!Table1[[#This Row],[Orgn]]&amp;"-"&amp;[2]!Table1[[#This Row],[Dest]]</f>
        <v>NAP-SSH</v>
      </c>
      <c r="M13709" s="102" t="str">
        <f t="shared" si="214"/>
        <v>ADT</v>
      </c>
      <c r="N13709" s="102">
        <f>WEEKDAY([2]!Table1[[#This Row],[Travel Date]],2)</f>
        <v>7</v>
      </c>
      <c r="P13709" s="102">
        <v>1</v>
      </c>
    </row>
    <row r="13710" spans="2:16" x14ac:dyDescent="0.25">
      <c r="B13710" s="103"/>
      <c r="C13710" s="103"/>
      <c r="L13710" s="102" t="str">
        <f>[2]!Table1[[#This Row],[Orgn]]&amp;"-"&amp;[2]!Table1[[#This Row],[Dest]]</f>
        <v>NAP-SSH</v>
      </c>
      <c r="M13710" s="102" t="str">
        <f t="shared" si="214"/>
        <v>ADT</v>
      </c>
      <c r="N13710" s="102">
        <f>WEEKDAY([2]!Table1[[#This Row],[Travel Date]],2)</f>
        <v>7</v>
      </c>
      <c r="P13710" s="102">
        <v>1</v>
      </c>
    </row>
    <row r="13711" spans="2:16" x14ac:dyDescent="0.25">
      <c r="B13711" s="103"/>
      <c r="C13711" s="103"/>
      <c r="L13711" s="102" t="str">
        <f>[2]!Table1[[#This Row],[Orgn]]&amp;"-"&amp;[2]!Table1[[#This Row],[Dest]]</f>
        <v>NAP-SSH</v>
      </c>
      <c r="M13711" s="102" t="str">
        <f t="shared" si="214"/>
        <v>ADT</v>
      </c>
      <c r="N13711" s="102">
        <f>WEEKDAY([2]!Table1[[#This Row],[Travel Date]],2)</f>
        <v>7</v>
      </c>
      <c r="P13711" s="102">
        <v>1</v>
      </c>
    </row>
    <row r="13712" spans="2:16" x14ac:dyDescent="0.25">
      <c r="B13712" s="103"/>
      <c r="C13712" s="103"/>
      <c r="L13712" s="102" t="str">
        <f>[2]!Table1[[#This Row],[Orgn]]&amp;"-"&amp;[2]!Table1[[#This Row],[Dest]]</f>
        <v>NAP-SSH</v>
      </c>
      <c r="M13712" s="102" t="str">
        <f t="shared" si="214"/>
        <v>ADT</v>
      </c>
      <c r="N13712" s="102">
        <f>WEEKDAY([2]!Table1[[#This Row],[Travel Date]],2)</f>
        <v>7</v>
      </c>
      <c r="P13712" s="102">
        <v>1</v>
      </c>
    </row>
    <row r="13713" spans="2:16" x14ac:dyDescent="0.25">
      <c r="B13713" s="103"/>
      <c r="C13713" s="103"/>
      <c r="L13713" s="102" t="str">
        <f>[2]!Table1[[#This Row],[Orgn]]&amp;"-"&amp;[2]!Table1[[#This Row],[Dest]]</f>
        <v>NAP-SSH</v>
      </c>
      <c r="M13713" s="102" t="str">
        <f t="shared" si="214"/>
        <v>ADT</v>
      </c>
      <c r="N13713" s="102">
        <f>WEEKDAY([2]!Table1[[#This Row],[Travel Date]],2)</f>
        <v>7</v>
      </c>
      <c r="P13713" s="102">
        <v>1</v>
      </c>
    </row>
    <row r="13714" spans="2:16" x14ac:dyDescent="0.25">
      <c r="B13714" s="103"/>
      <c r="C13714" s="103"/>
      <c r="L13714" s="102" t="str">
        <f>[2]!Table1[[#This Row],[Orgn]]&amp;"-"&amp;[2]!Table1[[#This Row],[Dest]]</f>
        <v>NAP-SSH</v>
      </c>
      <c r="M13714" s="102" t="str">
        <f t="shared" si="214"/>
        <v>ADT</v>
      </c>
      <c r="N13714" s="102">
        <f>WEEKDAY([2]!Table1[[#This Row],[Travel Date]],2)</f>
        <v>7</v>
      </c>
      <c r="P13714" s="102">
        <v>1</v>
      </c>
    </row>
    <row r="13715" spans="2:16" x14ac:dyDescent="0.25">
      <c r="B13715" s="103"/>
      <c r="C13715" s="103"/>
      <c r="L13715" s="102" t="str">
        <f>[2]!Table1[[#This Row],[Orgn]]&amp;"-"&amp;[2]!Table1[[#This Row],[Dest]]</f>
        <v>NAP-SSH</v>
      </c>
      <c r="M13715" s="102" t="str">
        <f t="shared" si="214"/>
        <v>ADT</v>
      </c>
      <c r="N13715" s="102">
        <f>WEEKDAY([2]!Table1[[#This Row],[Travel Date]],2)</f>
        <v>7</v>
      </c>
      <c r="P13715" s="102">
        <v>1</v>
      </c>
    </row>
    <row r="13716" spans="2:16" x14ac:dyDescent="0.25">
      <c r="B13716" s="103"/>
      <c r="C13716" s="103"/>
      <c r="L13716" s="102" t="str">
        <f>[2]!Table1[[#This Row],[Orgn]]&amp;"-"&amp;[2]!Table1[[#This Row],[Dest]]</f>
        <v>NAP-SSH</v>
      </c>
      <c r="M13716" s="102" t="str">
        <f t="shared" si="214"/>
        <v>ADT</v>
      </c>
      <c r="N13716" s="102">
        <f>WEEKDAY([2]!Table1[[#This Row],[Travel Date]],2)</f>
        <v>7</v>
      </c>
      <c r="P13716" s="102">
        <v>1</v>
      </c>
    </row>
    <row r="13717" spans="2:16" x14ac:dyDescent="0.25">
      <c r="B13717" s="103"/>
      <c r="C13717" s="103"/>
      <c r="L13717" s="102" t="str">
        <f>[2]!Table1[[#This Row],[Orgn]]&amp;"-"&amp;[2]!Table1[[#This Row],[Dest]]</f>
        <v>NAP-SSH</v>
      </c>
      <c r="M13717" s="102" t="str">
        <f t="shared" si="214"/>
        <v>ADT</v>
      </c>
      <c r="N13717" s="102">
        <f>WEEKDAY([2]!Table1[[#This Row],[Travel Date]],2)</f>
        <v>7</v>
      </c>
      <c r="P13717" s="102">
        <v>1</v>
      </c>
    </row>
    <row r="13718" spans="2:16" x14ac:dyDescent="0.25">
      <c r="B13718" s="103"/>
      <c r="C13718" s="103"/>
      <c r="L13718" s="102" t="str">
        <f>[2]!Table1[[#This Row],[Orgn]]&amp;"-"&amp;[2]!Table1[[#This Row],[Dest]]</f>
        <v>NAP-SSH</v>
      </c>
      <c r="M13718" s="102" t="str">
        <f t="shared" si="214"/>
        <v>ADT</v>
      </c>
      <c r="N13718" s="102">
        <f>WEEKDAY([2]!Table1[[#This Row],[Travel Date]],2)</f>
        <v>7</v>
      </c>
      <c r="P13718" s="102">
        <v>1</v>
      </c>
    </row>
    <row r="13719" spans="2:16" x14ac:dyDescent="0.25">
      <c r="B13719" s="103"/>
      <c r="C13719" s="103"/>
      <c r="L13719" s="102" t="str">
        <f>[2]!Table1[[#This Row],[Orgn]]&amp;"-"&amp;[2]!Table1[[#This Row],[Dest]]</f>
        <v>NAP-SSH</v>
      </c>
      <c r="M13719" s="102" t="str">
        <f t="shared" si="214"/>
        <v>ADT</v>
      </c>
      <c r="N13719" s="102">
        <f>WEEKDAY([2]!Table1[[#This Row],[Travel Date]],2)</f>
        <v>7</v>
      </c>
      <c r="P13719" s="102">
        <v>1</v>
      </c>
    </row>
    <row r="13720" spans="2:16" x14ac:dyDescent="0.25">
      <c r="B13720" s="103"/>
      <c r="C13720" s="103"/>
      <c r="L13720" s="102" t="str">
        <f>[2]!Table1[[#This Row],[Orgn]]&amp;"-"&amp;[2]!Table1[[#This Row],[Dest]]</f>
        <v>NAP-SSH</v>
      </c>
      <c r="M13720" s="102" t="str">
        <f t="shared" si="214"/>
        <v>ADT</v>
      </c>
      <c r="N13720" s="102">
        <f>WEEKDAY([2]!Table1[[#This Row],[Travel Date]],2)</f>
        <v>7</v>
      </c>
      <c r="P13720" s="102">
        <v>1</v>
      </c>
    </row>
    <row r="13721" spans="2:16" x14ac:dyDescent="0.25">
      <c r="B13721" s="103"/>
      <c r="C13721" s="103"/>
      <c r="L13721" s="102" t="str">
        <f>[2]!Table1[[#This Row],[Orgn]]&amp;"-"&amp;[2]!Table1[[#This Row],[Dest]]</f>
        <v>NAP-SSH</v>
      </c>
      <c r="M13721" s="102" t="str">
        <f t="shared" si="214"/>
        <v>ADT</v>
      </c>
      <c r="N13721" s="102">
        <f>WEEKDAY([2]!Table1[[#This Row],[Travel Date]],2)</f>
        <v>7</v>
      </c>
      <c r="P13721" s="102">
        <v>1</v>
      </c>
    </row>
    <row r="13722" spans="2:16" x14ac:dyDescent="0.25">
      <c r="B13722" s="103"/>
      <c r="C13722" s="103"/>
      <c r="L13722" s="102" t="str">
        <f>[2]!Table1[[#This Row],[Orgn]]&amp;"-"&amp;[2]!Table1[[#This Row],[Dest]]</f>
        <v>NAP-SSH</v>
      </c>
      <c r="M13722" s="102" t="str">
        <f t="shared" si="214"/>
        <v>ADT</v>
      </c>
      <c r="N13722" s="102">
        <f>WEEKDAY([2]!Table1[[#This Row],[Travel Date]],2)</f>
        <v>7</v>
      </c>
      <c r="P13722" s="102">
        <v>1</v>
      </c>
    </row>
    <row r="13723" spans="2:16" x14ac:dyDescent="0.25">
      <c r="B13723" s="103"/>
      <c r="C13723" s="103"/>
      <c r="L13723" s="102" t="str">
        <f>[2]!Table1[[#This Row],[Orgn]]&amp;"-"&amp;[2]!Table1[[#This Row],[Dest]]</f>
        <v>NAP-SSH</v>
      </c>
      <c r="M13723" s="102" t="str">
        <f t="shared" si="214"/>
        <v>ADT</v>
      </c>
      <c r="N13723" s="102">
        <f>WEEKDAY([2]!Table1[[#This Row],[Travel Date]],2)</f>
        <v>7</v>
      </c>
      <c r="P13723" s="102">
        <v>1</v>
      </c>
    </row>
    <row r="13724" spans="2:16" x14ac:dyDescent="0.25">
      <c r="B13724" s="103"/>
      <c r="C13724" s="103"/>
      <c r="L13724" s="102" t="str">
        <f>[2]!Table1[[#This Row],[Orgn]]&amp;"-"&amp;[2]!Table1[[#This Row],[Dest]]</f>
        <v>NAP-SSH</v>
      </c>
      <c r="M13724" s="102" t="str">
        <f t="shared" si="214"/>
        <v>ADT</v>
      </c>
      <c r="N13724" s="102">
        <f>WEEKDAY([2]!Table1[[#This Row],[Travel Date]],2)</f>
        <v>7</v>
      </c>
      <c r="P13724" s="102">
        <v>1</v>
      </c>
    </row>
    <row r="13725" spans="2:16" x14ac:dyDescent="0.25">
      <c r="B13725" s="103"/>
      <c r="C13725" s="103"/>
      <c r="L13725" s="102" t="str">
        <f>[2]!Table1[[#This Row],[Orgn]]&amp;"-"&amp;[2]!Table1[[#This Row],[Dest]]</f>
        <v>NAP-SSH</v>
      </c>
      <c r="M13725" s="102" t="str">
        <f t="shared" si="214"/>
        <v>ADT</v>
      </c>
      <c r="N13725" s="102">
        <f>WEEKDAY([2]!Table1[[#This Row],[Travel Date]],2)</f>
        <v>7</v>
      </c>
      <c r="P13725" s="102">
        <v>1</v>
      </c>
    </row>
    <row r="13726" spans="2:16" x14ac:dyDescent="0.25">
      <c r="B13726" s="103"/>
      <c r="C13726" s="103"/>
      <c r="L13726" s="102" t="str">
        <f>[2]!Table1[[#This Row],[Orgn]]&amp;"-"&amp;[2]!Table1[[#This Row],[Dest]]</f>
        <v>NAP-SSH</v>
      </c>
      <c r="M13726" s="102" t="str">
        <f t="shared" si="214"/>
        <v>ADT</v>
      </c>
      <c r="N13726" s="102">
        <f>WEEKDAY([2]!Table1[[#This Row],[Travel Date]],2)</f>
        <v>7</v>
      </c>
      <c r="P13726" s="102">
        <v>1</v>
      </c>
    </row>
    <row r="13727" spans="2:16" x14ac:dyDescent="0.25">
      <c r="B13727" s="103"/>
      <c r="C13727" s="103"/>
      <c r="L13727" s="102" t="str">
        <f>[2]!Table1[[#This Row],[Orgn]]&amp;"-"&amp;[2]!Table1[[#This Row],[Dest]]</f>
        <v>NAP-SSH</v>
      </c>
      <c r="M13727" s="102" t="str">
        <f t="shared" si="214"/>
        <v>ADT</v>
      </c>
      <c r="N13727" s="102">
        <f>WEEKDAY([2]!Table1[[#This Row],[Travel Date]],2)</f>
        <v>7</v>
      </c>
      <c r="P13727" s="102">
        <v>1</v>
      </c>
    </row>
    <row r="13728" spans="2:16" x14ac:dyDescent="0.25">
      <c r="B13728" s="103"/>
      <c r="C13728" s="103"/>
      <c r="L13728" s="102" t="str">
        <f>[2]!Table1[[#This Row],[Orgn]]&amp;"-"&amp;[2]!Table1[[#This Row],[Dest]]</f>
        <v>VRN-SSH</v>
      </c>
      <c r="M13728" s="102" t="str">
        <f t="shared" si="214"/>
        <v>ADT</v>
      </c>
      <c r="N13728" s="102">
        <f>WEEKDAY([2]!Table1[[#This Row],[Travel Date]],2)</f>
        <v>1</v>
      </c>
      <c r="P13728" s="102">
        <v>1</v>
      </c>
    </row>
    <row r="13729" spans="2:16" x14ac:dyDescent="0.25">
      <c r="B13729" s="103"/>
      <c r="C13729" s="103"/>
      <c r="L13729" s="102" t="str">
        <f>[2]!Table1[[#This Row],[Orgn]]&amp;"-"&amp;[2]!Table1[[#This Row],[Dest]]</f>
        <v>VRN-SSH</v>
      </c>
      <c r="M13729" s="102" t="str">
        <f t="shared" si="214"/>
        <v>ADT</v>
      </c>
      <c r="N13729" s="102">
        <f>WEEKDAY([2]!Table1[[#This Row],[Travel Date]],2)</f>
        <v>1</v>
      </c>
      <c r="P13729" s="102">
        <v>1</v>
      </c>
    </row>
    <row r="13730" spans="2:16" x14ac:dyDescent="0.25">
      <c r="B13730" s="103"/>
      <c r="C13730" s="103"/>
      <c r="L13730" s="102" t="str">
        <f>[2]!Table1[[#This Row],[Orgn]]&amp;"-"&amp;[2]!Table1[[#This Row],[Dest]]</f>
        <v>VRN-SSH</v>
      </c>
      <c r="M13730" s="102" t="str">
        <f t="shared" si="214"/>
        <v>ADT</v>
      </c>
      <c r="N13730" s="102">
        <f>WEEKDAY([2]!Table1[[#This Row],[Travel Date]],2)</f>
        <v>1</v>
      </c>
      <c r="P13730" s="102">
        <v>1</v>
      </c>
    </row>
    <row r="13731" spans="2:16" x14ac:dyDescent="0.25">
      <c r="B13731" s="103"/>
      <c r="C13731" s="103"/>
      <c r="L13731" s="102" t="str">
        <f>[2]!Table1[[#This Row],[Orgn]]&amp;"-"&amp;[2]!Table1[[#This Row],[Dest]]</f>
        <v>VRN-SSH</v>
      </c>
      <c r="M13731" s="102" t="str">
        <f t="shared" si="214"/>
        <v>ADT</v>
      </c>
      <c r="N13731" s="102">
        <f>WEEKDAY([2]!Table1[[#This Row],[Travel Date]],2)</f>
        <v>1</v>
      </c>
      <c r="P13731" s="102">
        <v>1</v>
      </c>
    </row>
    <row r="13732" spans="2:16" x14ac:dyDescent="0.25">
      <c r="B13732" s="103"/>
      <c r="C13732" s="103"/>
      <c r="L13732" s="102" t="str">
        <f>[2]!Table1[[#This Row],[Orgn]]&amp;"-"&amp;[2]!Table1[[#This Row],[Dest]]</f>
        <v>VRN-SSH</v>
      </c>
      <c r="M13732" s="102" t="str">
        <f t="shared" si="214"/>
        <v>ADT</v>
      </c>
      <c r="N13732" s="102">
        <f>WEEKDAY([2]!Table1[[#This Row],[Travel Date]],2)</f>
        <v>1</v>
      </c>
      <c r="P13732" s="102">
        <v>1</v>
      </c>
    </row>
    <row r="13733" spans="2:16" x14ac:dyDescent="0.25">
      <c r="B13733" s="103"/>
      <c r="C13733" s="103"/>
      <c r="L13733" s="102" t="str">
        <f>[2]!Table1[[#This Row],[Orgn]]&amp;"-"&amp;[2]!Table1[[#This Row],[Dest]]</f>
        <v>VRN-SSH</v>
      </c>
      <c r="M13733" s="102" t="str">
        <f t="shared" si="214"/>
        <v>ADT</v>
      </c>
      <c r="N13733" s="102">
        <f>WEEKDAY([2]!Table1[[#This Row],[Travel Date]],2)</f>
        <v>1</v>
      </c>
      <c r="P13733" s="102">
        <v>1</v>
      </c>
    </row>
    <row r="13734" spans="2:16" x14ac:dyDescent="0.25">
      <c r="B13734" s="103"/>
      <c r="C13734" s="103"/>
      <c r="L13734" s="102" t="str">
        <f>[2]!Table1[[#This Row],[Orgn]]&amp;"-"&amp;[2]!Table1[[#This Row],[Dest]]</f>
        <v>VRN-SSH</v>
      </c>
      <c r="M13734" s="102" t="str">
        <f t="shared" si="214"/>
        <v>ADT</v>
      </c>
      <c r="N13734" s="102">
        <f>WEEKDAY([2]!Table1[[#This Row],[Travel Date]],2)</f>
        <v>1</v>
      </c>
      <c r="P13734" s="102">
        <v>1</v>
      </c>
    </row>
    <row r="13735" spans="2:16" x14ac:dyDescent="0.25">
      <c r="B13735" s="103"/>
      <c r="C13735" s="103"/>
      <c r="L13735" s="102" t="str">
        <f>[2]!Table1[[#This Row],[Orgn]]&amp;"-"&amp;[2]!Table1[[#This Row],[Dest]]</f>
        <v>VRN-SSH</v>
      </c>
      <c r="M13735" s="102" t="str">
        <f t="shared" si="214"/>
        <v>ADT</v>
      </c>
      <c r="N13735" s="102">
        <f>WEEKDAY([2]!Table1[[#This Row],[Travel Date]],2)</f>
        <v>1</v>
      </c>
      <c r="P13735" s="102">
        <v>1</v>
      </c>
    </row>
    <row r="13736" spans="2:16" x14ac:dyDescent="0.25">
      <c r="B13736" s="103"/>
      <c r="C13736" s="103"/>
      <c r="L13736" s="102" t="str">
        <f>[2]!Table1[[#This Row],[Orgn]]&amp;"-"&amp;[2]!Table1[[#This Row],[Dest]]</f>
        <v>VRN-SSH</v>
      </c>
      <c r="M13736" s="102" t="str">
        <f t="shared" si="214"/>
        <v>ADT</v>
      </c>
      <c r="N13736" s="102">
        <f>WEEKDAY([2]!Table1[[#This Row],[Travel Date]],2)</f>
        <v>1</v>
      </c>
      <c r="P13736" s="102">
        <v>1</v>
      </c>
    </row>
    <row r="13737" spans="2:16" x14ac:dyDescent="0.25">
      <c r="B13737" s="103"/>
      <c r="C13737" s="103"/>
      <c r="L13737" s="102" t="str">
        <f>[2]!Table1[[#This Row],[Orgn]]&amp;"-"&amp;[2]!Table1[[#This Row],[Dest]]</f>
        <v>VRN-SSH</v>
      </c>
      <c r="M13737" s="102" t="str">
        <f t="shared" si="214"/>
        <v>ADT</v>
      </c>
      <c r="N13737" s="102">
        <f>WEEKDAY([2]!Table1[[#This Row],[Travel Date]],2)</f>
        <v>1</v>
      </c>
      <c r="P13737" s="102">
        <v>1</v>
      </c>
    </row>
    <row r="13738" spans="2:16" x14ac:dyDescent="0.25">
      <c r="B13738" s="103"/>
      <c r="C13738" s="103"/>
      <c r="L13738" s="102" t="str">
        <f>[2]!Table1[[#This Row],[Orgn]]&amp;"-"&amp;[2]!Table1[[#This Row],[Dest]]</f>
        <v>VRN-SSH</v>
      </c>
      <c r="M13738" s="102" t="str">
        <f t="shared" si="214"/>
        <v>ADT</v>
      </c>
      <c r="N13738" s="102">
        <f>WEEKDAY([2]!Table1[[#This Row],[Travel Date]],2)</f>
        <v>1</v>
      </c>
      <c r="P13738" s="102">
        <v>1</v>
      </c>
    </row>
    <row r="13739" spans="2:16" x14ac:dyDescent="0.25">
      <c r="B13739" s="103"/>
      <c r="C13739" s="103"/>
      <c r="L13739" s="102" t="str">
        <f>[2]!Table1[[#This Row],[Orgn]]&amp;"-"&amp;[2]!Table1[[#This Row],[Dest]]</f>
        <v>VRN-SSH</v>
      </c>
      <c r="M13739" s="102" t="str">
        <f t="shared" si="214"/>
        <v>ADT</v>
      </c>
      <c r="N13739" s="102">
        <f>WEEKDAY([2]!Table1[[#This Row],[Travel Date]],2)</f>
        <v>1</v>
      </c>
      <c r="P13739" s="102">
        <v>1</v>
      </c>
    </row>
    <row r="13740" spans="2:16" x14ac:dyDescent="0.25">
      <c r="B13740" s="103"/>
      <c r="C13740" s="103"/>
      <c r="L13740" s="102" t="str">
        <f>[2]!Table1[[#This Row],[Orgn]]&amp;"-"&amp;[2]!Table1[[#This Row],[Dest]]</f>
        <v>VRN-SSH</v>
      </c>
      <c r="M13740" s="102" t="str">
        <f t="shared" si="214"/>
        <v>ADT</v>
      </c>
      <c r="N13740" s="102">
        <f>WEEKDAY([2]!Table1[[#This Row],[Travel Date]],2)</f>
        <v>1</v>
      </c>
      <c r="P13740" s="102">
        <v>1</v>
      </c>
    </row>
    <row r="13741" spans="2:16" x14ac:dyDescent="0.25">
      <c r="B13741" s="103"/>
      <c r="C13741" s="103"/>
      <c r="L13741" s="102" t="str">
        <f>[2]!Table1[[#This Row],[Orgn]]&amp;"-"&amp;[2]!Table1[[#This Row],[Dest]]</f>
        <v>VRN-SSH</v>
      </c>
      <c r="M13741" s="102" t="str">
        <f t="shared" si="214"/>
        <v>ADT</v>
      </c>
      <c r="N13741" s="102">
        <f>WEEKDAY([2]!Table1[[#This Row],[Travel Date]],2)</f>
        <v>1</v>
      </c>
      <c r="P13741" s="102">
        <v>1</v>
      </c>
    </row>
    <row r="13742" spans="2:16" x14ac:dyDescent="0.25">
      <c r="B13742" s="103"/>
      <c r="C13742" s="103"/>
      <c r="L13742" s="102" t="str">
        <f>[2]!Table1[[#This Row],[Orgn]]&amp;"-"&amp;[2]!Table1[[#This Row],[Dest]]</f>
        <v>VRN-SSH</v>
      </c>
      <c r="M13742" s="102" t="str">
        <f t="shared" si="214"/>
        <v>ADT</v>
      </c>
      <c r="N13742" s="102">
        <f>WEEKDAY([2]!Table1[[#This Row],[Travel Date]],2)</f>
        <v>1</v>
      </c>
      <c r="P13742" s="102">
        <v>1</v>
      </c>
    </row>
    <row r="13743" spans="2:16" x14ac:dyDescent="0.25">
      <c r="B13743" s="103"/>
      <c r="C13743" s="103"/>
      <c r="L13743" s="102" t="str">
        <f>[2]!Table1[[#This Row],[Orgn]]&amp;"-"&amp;[2]!Table1[[#This Row],[Dest]]</f>
        <v>VRN-SSH</v>
      </c>
      <c r="M13743" s="102" t="str">
        <f t="shared" si="214"/>
        <v>ADT</v>
      </c>
      <c r="N13743" s="102">
        <f>WEEKDAY([2]!Table1[[#This Row],[Travel Date]],2)</f>
        <v>1</v>
      </c>
      <c r="P13743" s="102">
        <v>1</v>
      </c>
    </row>
    <row r="13744" spans="2:16" x14ac:dyDescent="0.25">
      <c r="B13744" s="103"/>
      <c r="C13744" s="103"/>
      <c r="L13744" s="102" t="str">
        <f>[2]!Table1[[#This Row],[Orgn]]&amp;"-"&amp;[2]!Table1[[#This Row],[Dest]]</f>
        <v>VRN-SSH</v>
      </c>
      <c r="M13744" s="102" t="str">
        <f t="shared" si="214"/>
        <v>ADT</v>
      </c>
      <c r="N13744" s="102">
        <f>WEEKDAY([2]!Table1[[#This Row],[Travel Date]],2)</f>
        <v>1</v>
      </c>
      <c r="P13744" s="102">
        <v>1</v>
      </c>
    </row>
    <row r="13745" spans="2:16" x14ac:dyDescent="0.25">
      <c r="B13745" s="103"/>
      <c r="C13745" s="103"/>
      <c r="L13745" s="102" t="str">
        <f>[2]!Table1[[#This Row],[Orgn]]&amp;"-"&amp;[2]!Table1[[#This Row],[Dest]]</f>
        <v>VRN-SSH</v>
      </c>
      <c r="M13745" s="102" t="str">
        <f t="shared" si="214"/>
        <v>ADT</v>
      </c>
      <c r="N13745" s="102">
        <f>WEEKDAY([2]!Table1[[#This Row],[Travel Date]],2)</f>
        <v>1</v>
      </c>
      <c r="P13745" s="102">
        <v>1</v>
      </c>
    </row>
    <row r="13746" spans="2:16" x14ac:dyDescent="0.25">
      <c r="B13746" s="103"/>
      <c r="C13746" s="103"/>
      <c r="L13746" s="102" t="str">
        <f>[2]!Table1[[#This Row],[Orgn]]&amp;"-"&amp;[2]!Table1[[#This Row],[Dest]]</f>
        <v>VRN-SSH</v>
      </c>
      <c r="M13746" s="102" t="str">
        <f t="shared" si="214"/>
        <v>ADT</v>
      </c>
      <c r="N13746" s="102">
        <f>WEEKDAY([2]!Table1[[#This Row],[Travel Date]],2)</f>
        <v>1</v>
      </c>
      <c r="P13746" s="102">
        <v>1</v>
      </c>
    </row>
    <row r="13747" spans="2:16" x14ac:dyDescent="0.25">
      <c r="B13747" s="103"/>
      <c r="C13747" s="103"/>
      <c r="L13747" s="102" t="str">
        <f>[2]!Table1[[#This Row],[Orgn]]&amp;"-"&amp;[2]!Table1[[#This Row],[Dest]]</f>
        <v>VRN-SSH</v>
      </c>
      <c r="M13747" s="102" t="str">
        <f t="shared" si="214"/>
        <v>ADT</v>
      </c>
      <c r="N13747" s="102">
        <f>WEEKDAY([2]!Table1[[#This Row],[Travel Date]],2)</f>
        <v>1</v>
      </c>
      <c r="P13747" s="102">
        <v>1</v>
      </c>
    </row>
    <row r="13748" spans="2:16" x14ac:dyDescent="0.25">
      <c r="B13748" s="103"/>
      <c r="C13748" s="103"/>
      <c r="L13748" s="102" t="str">
        <f>[2]!Table1[[#This Row],[Orgn]]&amp;"-"&amp;[2]!Table1[[#This Row],[Dest]]</f>
        <v>VRN-SSH</v>
      </c>
      <c r="M13748" s="102" t="str">
        <f t="shared" si="214"/>
        <v>ADT</v>
      </c>
      <c r="N13748" s="102">
        <f>WEEKDAY([2]!Table1[[#This Row],[Travel Date]],2)</f>
        <v>1</v>
      </c>
      <c r="P13748" s="102">
        <v>1</v>
      </c>
    </row>
    <row r="13749" spans="2:16" x14ac:dyDescent="0.25">
      <c r="B13749" s="103"/>
      <c r="C13749" s="103"/>
      <c r="L13749" s="102" t="str">
        <f>[2]!Table1[[#This Row],[Orgn]]&amp;"-"&amp;[2]!Table1[[#This Row],[Dest]]</f>
        <v>VRN-SSH</v>
      </c>
      <c r="M13749" s="102" t="str">
        <f t="shared" si="214"/>
        <v>ADT</v>
      </c>
      <c r="N13749" s="102">
        <f>WEEKDAY([2]!Table1[[#This Row],[Travel Date]],2)</f>
        <v>1</v>
      </c>
      <c r="P13749" s="102">
        <v>1</v>
      </c>
    </row>
    <row r="13750" spans="2:16" x14ac:dyDescent="0.25">
      <c r="B13750" s="103"/>
      <c r="C13750" s="103"/>
      <c r="L13750" s="102" t="str">
        <f>[2]!Table1[[#This Row],[Orgn]]&amp;"-"&amp;[2]!Table1[[#This Row],[Dest]]</f>
        <v>VRN-SSH</v>
      </c>
      <c r="M13750" s="102" t="str">
        <f t="shared" si="214"/>
        <v>ADT</v>
      </c>
      <c r="N13750" s="102">
        <f>WEEKDAY([2]!Table1[[#This Row],[Travel Date]],2)</f>
        <v>1</v>
      </c>
      <c r="P13750" s="102">
        <v>1</v>
      </c>
    </row>
    <row r="13751" spans="2:16" x14ac:dyDescent="0.25">
      <c r="B13751" s="103"/>
      <c r="C13751" s="103"/>
      <c r="L13751" s="102" t="str">
        <f>[2]!Table1[[#This Row],[Orgn]]&amp;"-"&amp;[2]!Table1[[#This Row],[Dest]]</f>
        <v>VRN-SSH</v>
      </c>
      <c r="M13751" s="102" t="str">
        <f t="shared" si="214"/>
        <v>ADT</v>
      </c>
      <c r="N13751" s="102">
        <f>WEEKDAY([2]!Table1[[#This Row],[Travel Date]],2)</f>
        <v>1</v>
      </c>
      <c r="P13751" s="102">
        <v>1</v>
      </c>
    </row>
    <row r="13752" spans="2:16" x14ac:dyDescent="0.25">
      <c r="B13752" s="103"/>
      <c r="C13752" s="103"/>
      <c r="L13752" s="102" t="str">
        <f>[2]!Table1[[#This Row],[Orgn]]&amp;"-"&amp;[2]!Table1[[#This Row],[Dest]]</f>
        <v>VRN-SSH</v>
      </c>
      <c r="M13752" s="102" t="str">
        <f t="shared" si="214"/>
        <v>ADT</v>
      </c>
      <c r="N13752" s="102">
        <f>WEEKDAY([2]!Table1[[#This Row],[Travel Date]],2)</f>
        <v>1</v>
      </c>
      <c r="P13752" s="102">
        <v>1</v>
      </c>
    </row>
    <row r="13753" spans="2:16" x14ac:dyDescent="0.25">
      <c r="B13753" s="103"/>
      <c r="C13753" s="103"/>
      <c r="L13753" s="102" t="str">
        <f>[2]!Table1[[#This Row],[Orgn]]&amp;"-"&amp;[2]!Table1[[#This Row],[Dest]]</f>
        <v>VRN-SSH</v>
      </c>
      <c r="M13753" s="102" t="str">
        <f t="shared" si="214"/>
        <v>ADT</v>
      </c>
      <c r="N13753" s="102">
        <f>WEEKDAY([2]!Table1[[#This Row],[Travel Date]],2)</f>
        <v>1</v>
      </c>
      <c r="P13753" s="102">
        <v>1</v>
      </c>
    </row>
    <row r="13754" spans="2:16" x14ac:dyDescent="0.25">
      <c r="B13754" s="103"/>
      <c r="C13754" s="103"/>
      <c r="L13754" s="102" t="str">
        <f>[2]!Table1[[#This Row],[Orgn]]&amp;"-"&amp;[2]!Table1[[#This Row],[Dest]]</f>
        <v>VRN-SSH</v>
      </c>
      <c r="M13754" s="102" t="str">
        <f t="shared" si="214"/>
        <v>ADT</v>
      </c>
      <c r="N13754" s="102">
        <f>WEEKDAY([2]!Table1[[#This Row],[Travel Date]],2)</f>
        <v>1</v>
      </c>
      <c r="P13754" s="102">
        <v>1</v>
      </c>
    </row>
    <row r="13755" spans="2:16" x14ac:dyDescent="0.25">
      <c r="B13755" s="103"/>
      <c r="C13755" s="103"/>
      <c r="L13755" s="102" t="str">
        <f>[2]!Table1[[#This Row],[Orgn]]&amp;"-"&amp;[2]!Table1[[#This Row],[Dest]]</f>
        <v>VRN-SSH</v>
      </c>
      <c r="M13755" s="102" t="str">
        <f t="shared" si="214"/>
        <v>ADT</v>
      </c>
      <c r="N13755" s="102">
        <f>WEEKDAY([2]!Table1[[#This Row],[Travel Date]],2)</f>
        <v>1</v>
      </c>
      <c r="P13755" s="102">
        <v>1</v>
      </c>
    </row>
    <row r="13756" spans="2:16" x14ac:dyDescent="0.25">
      <c r="B13756" s="103"/>
      <c r="C13756" s="103"/>
      <c r="L13756" s="102" t="str">
        <f>[2]!Table1[[#This Row],[Orgn]]&amp;"-"&amp;[2]!Table1[[#This Row],[Dest]]</f>
        <v>VRN-SSH</v>
      </c>
      <c r="M13756" s="102" t="str">
        <f t="shared" si="214"/>
        <v>ADT</v>
      </c>
      <c r="N13756" s="102">
        <f>WEEKDAY([2]!Table1[[#This Row],[Travel Date]],2)</f>
        <v>1</v>
      </c>
      <c r="P13756" s="102">
        <v>1</v>
      </c>
    </row>
    <row r="13757" spans="2:16" x14ac:dyDescent="0.25">
      <c r="B13757" s="103"/>
      <c r="C13757" s="103"/>
      <c r="L13757" s="102" t="str">
        <f>[2]!Table1[[#This Row],[Orgn]]&amp;"-"&amp;[2]!Table1[[#This Row],[Dest]]</f>
        <v>VRN-SSH</v>
      </c>
      <c r="M13757" s="102" t="str">
        <f t="shared" si="214"/>
        <v>ADT</v>
      </c>
      <c r="N13757" s="102">
        <f>WEEKDAY([2]!Table1[[#This Row],[Travel Date]],2)</f>
        <v>1</v>
      </c>
      <c r="P13757" s="102">
        <v>1</v>
      </c>
    </row>
    <row r="13758" spans="2:16" x14ac:dyDescent="0.25">
      <c r="B13758" s="103"/>
      <c r="C13758" s="103"/>
      <c r="L13758" s="102" t="str">
        <f>[2]!Table1[[#This Row],[Orgn]]&amp;"-"&amp;[2]!Table1[[#This Row],[Dest]]</f>
        <v>VRN-SSH</v>
      </c>
      <c r="M13758" s="102" t="str">
        <f t="shared" si="214"/>
        <v>ADT</v>
      </c>
      <c r="N13758" s="102">
        <f>WEEKDAY([2]!Table1[[#This Row],[Travel Date]],2)</f>
        <v>1</v>
      </c>
      <c r="P13758" s="102">
        <v>1</v>
      </c>
    </row>
    <row r="13759" spans="2:16" x14ac:dyDescent="0.25">
      <c r="B13759" s="103"/>
      <c r="C13759" s="103"/>
      <c r="L13759" s="102" t="str">
        <f>[2]!Table1[[#This Row],[Orgn]]&amp;"-"&amp;[2]!Table1[[#This Row],[Dest]]</f>
        <v>VRN-SSH</v>
      </c>
      <c r="M13759" s="102" t="str">
        <f t="shared" si="214"/>
        <v>ADT</v>
      </c>
      <c r="N13759" s="102">
        <f>WEEKDAY([2]!Table1[[#This Row],[Travel Date]],2)</f>
        <v>1</v>
      </c>
      <c r="P13759" s="102">
        <v>1</v>
      </c>
    </row>
    <row r="13760" spans="2:16" x14ac:dyDescent="0.25">
      <c r="B13760" s="103"/>
      <c r="C13760" s="103"/>
      <c r="L13760" s="102" t="str">
        <f>[2]!Table1[[#This Row],[Orgn]]&amp;"-"&amp;[2]!Table1[[#This Row],[Dest]]</f>
        <v>VRN-SSH</v>
      </c>
      <c r="M13760" s="102" t="str">
        <f t="shared" si="214"/>
        <v>ADT</v>
      </c>
      <c r="N13760" s="102">
        <f>WEEKDAY([2]!Table1[[#This Row],[Travel Date]],2)</f>
        <v>1</v>
      </c>
      <c r="P13760" s="102">
        <v>1</v>
      </c>
    </row>
    <row r="13761" spans="2:16" x14ac:dyDescent="0.25">
      <c r="B13761" s="103"/>
      <c r="C13761" s="103"/>
      <c r="L13761" s="102" t="str">
        <f>[2]!Table1[[#This Row],[Orgn]]&amp;"-"&amp;[2]!Table1[[#This Row],[Dest]]</f>
        <v>VRN-SSH</v>
      </c>
      <c r="M13761" s="102" t="str">
        <f t="shared" si="214"/>
        <v>ADT</v>
      </c>
      <c r="N13761" s="102">
        <f>WEEKDAY([2]!Table1[[#This Row],[Travel Date]],2)</f>
        <v>1</v>
      </c>
      <c r="P13761" s="102">
        <v>1</v>
      </c>
    </row>
    <row r="13762" spans="2:16" x14ac:dyDescent="0.25">
      <c r="B13762" s="103"/>
      <c r="C13762" s="103"/>
      <c r="L13762" s="102" t="str">
        <f>[2]!Table1[[#This Row],[Orgn]]&amp;"-"&amp;[2]!Table1[[#This Row],[Dest]]</f>
        <v>VRN-SSH</v>
      </c>
      <c r="M13762" s="102" t="str">
        <f t="shared" ref="M13762:M13825" si="215">IF(TRIM(C13762)="INF", "INF", IF(TRIM(C13762)="CHD", "CHD", "ADT"))</f>
        <v>ADT</v>
      </c>
      <c r="N13762" s="102">
        <f>WEEKDAY([2]!Table1[[#This Row],[Travel Date]],2)</f>
        <v>1</v>
      </c>
      <c r="P13762" s="102">
        <v>1</v>
      </c>
    </row>
    <row r="13763" spans="2:16" x14ac:dyDescent="0.25">
      <c r="B13763" s="103"/>
      <c r="C13763" s="103"/>
      <c r="L13763" s="102" t="str">
        <f>[2]!Table1[[#This Row],[Orgn]]&amp;"-"&amp;[2]!Table1[[#This Row],[Dest]]</f>
        <v>VRN-SSH</v>
      </c>
      <c r="M13763" s="102" t="str">
        <f t="shared" si="215"/>
        <v>ADT</v>
      </c>
      <c r="N13763" s="102">
        <f>WEEKDAY([2]!Table1[[#This Row],[Travel Date]],2)</f>
        <v>1</v>
      </c>
      <c r="P13763" s="102">
        <v>1</v>
      </c>
    </row>
    <row r="13764" spans="2:16" x14ac:dyDescent="0.25">
      <c r="B13764" s="103"/>
      <c r="C13764" s="103"/>
      <c r="L13764" s="102" t="str">
        <f>[2]!Table1[[#This Row],[Orgn]]&amp;"-"&amp;[2]!Table1[[#This Row],[Dest]]</f>
        <v>VRN-SSH</v>
      </c>
      <c r="M13764" s="102" t="str">
        <f t="shared" si="215"/>
        <v>ADT</v>
      </c>
      <c r="N13764" s="102">
        <f>WEEKDAY([2]!Table1[[#This Row],[Travel Date]],2)</f>
        <v>1</v>
      </c>
      <c r="P13764" s="102">
        <v>1</v>
      </c>
    </row>
    <row r="13765" spans="2:16" x14ac:dyDescent="0.25">
      <c r="B13765" s="103"/>
      <c r="C13765" s="103"/>
      <c r="L13765" s="102" t="str">
        <f>[2]!Table1[[#This Row],[Orgn]]&amp;"-"&amp;[2]!Table1[[#This Row],[Dest]]</f>
        <v>VRN-SSH</v>
      </c>
      <c r="M13765" s="102" t="str">
        <f t="shared" si="215"/>
        <v>ADT</v>
      </c>
      <c r="N13765" s="102">
        <f>WEEKDAY([2]!Table1[[#This Row],[Travel Date]],2)</f>
        <v>1</v>
      </c>
      <c r="P13765" s="102">
        <v>1</v>
      </c>
    </row>
    <row r="13766" spans="2:16" x14ac:dyDescent="0.25">
      <c r="B13766" s="103"/>
      <c r="C13766" s="103"/>
      <c r="L13766" s="102" t="str">
        <f>[2]!Table1[[#This Row],[Orgn]]&amp;"-"&amp;[2]!Table1[[#This Row],[Dest]]</f>
        <v>VRN-SSH</v>
      </c>
      <c r="M13766" s="102" t="str">
        <f t="shared" si="215"/>
        <v>ADT</v>
      </c>
      <c r="N13766" s="102">
        <f>WEEKDAY([2]!Table1[[#This Row],[Travel Date]],2)</f>
        <v>1</v>
      </c>
      <c r="P13766" s="102">
        <v>1</v>
      </c>
    </row>
    <row r="13767" spans="2:16" x14ac:dyDescent="0.25">
      <c r="B13767" s="103"/>
      <c r="C13767" s="103"/>
      <c r="L13767" s="102" t="str">
        <f>[2]!Table1[[#This Row],[Orgn]]&amp;"-"&amp;[2]!Table1[[#This Row],[Dest]]</f>
        <v>VRN-SSH</v>
      </c>
      <c r="M13767" s="102" t="str">
        <f t="shared" si="215"/>
        <v>ADT</v>
      </c>
      <c r="N13767" s="102">
        <f>WEEKDAY([2]!Table1[[#This Row],[Travel Date]],2)</f>
        <v>1</v>
      </c>
      <c r="P13767" s="102">
        <v>1</v>
      </c>
    </row>
    <row r="13768" spans="2:16" x14ac:dyDescent="0.25">
      <c r="B13768" s="103"/>
      <c r="C13768" s="103"/>
      <c r="L13768" s="102" t="str">
        <f>[2]!Table1[[#This Row],[Orgn]]&amp;"-"&amp;[2]!Table1[[#This Row],[Dest]]</f>
        <v>VRN-SSH</v>
      </c>
      <c r="M13768" s="102" t="str">
        <f t="shared" si="215"/>
        <v>ADT</v>
      </c>
      <c r="N13768" s="102">
        <f>WEEKDAY([2]!Table1[[#This Row],[Travel Date]],2)</f>
        <v>1</v>
      </c>
      <c r="P13768" s="102">
        <v>1</v>
      </c>
    </row>
    <row r="13769" spans="2:16" x14ac:dyDescent="0.25">
      <c r="B13769" s="103"/>
      <c r="C13769" s="103"/>
      <c r="L13769" s="102" t="str">
        <f>[2]!Table1[[#This Row],[Orgn]]&amp;"-"&amp;[2]!Table1[[#This Row],[Dest]]</f>
        <v>VRN-SSH</v>
      </c>
      <c r="M13769" s="102" t="str">
        <f t="shared" si="215"/>
        <v>ADT</v>
      </c>
      <c r="N13769" s="102">
        <f>WEEKDAY([2]!Table1[[#This Row],[Travel Date]],2)</f>
        <v>1</v>
      </c>
      <c r="P13769" s="102">
        <v>1</v>
      </c>
    </row>
    <row r="13770" spans="2:16" x14ac:dyDescent="0.25">
      <c r="B13770" s="103"/>
      <c r="C13770" s="103"/>
      <c r="L13770" s="102" t="str">
        <f>[2]!Table1[[#This Row],[Orgn]]&amp;"-"&amp;[2]!Table1[[#This Row],[Dest]]</f>
        <v>VRN-SSH</v>
      </c>
      <c r="M13770" s="102" t="str">
        <f t="shared" si="215"/>
        <v>ADT</v>
      </c>
      <c r="N13770" s="102">
        <f>WEEKDAY([2]!Table1[[#This Row],[Travel Date]],2)</f>
        <v>1</v>
      </c>
      <c r="P13770" s="102">
        <v>1</v>
      </c>
    </row>
    <row r="13771" spans="2:16" x14ac:dyDescent="0.25">
      <c r="B13771" s="103"/>
      <c r="C13771" s="103"/>
      <c r="L13771" s="102" t="str">
        <f>[2]!Table1[[#This Row],[Orgn]]&amp;"-"&amp;[2]!Table1[[#This Row],[Dest]]</f>
        <v>VRN-SSH</v>
      </c>
      <c r="M13771" s="102" t="str">
        <f t="shared" si="215"/>
        <v>ADT</v>
      </c>
      <c r="N13771" s="102">
        <f>WEEKDAY([2]!Table1[[#This Row],[Travel Date]],2)</f>
        <v>1</v>
      </c>
      <c r="P13771" s="102">
        <v>1</v>
      </c>
    </row>
    <row r="13772" spans="2:16" x14ac:dyDescent="0.25">
      <c r="B13772" s="103"/>
      <c r="C13772" s="103"/>
      <c r="L13772" s="102" t="str">
        <f>[2]!Table1[[#This Row],[Orgn]]&amp;"-"&amp;[2]!Table1[[#This Row],[Dest]]</f>
        <v>VRN-SSH</v>
      </c>
      <c r="M13772" s="102" t="str">
        <f t="shared" si="215"/>
        <v>ADT</v>
      </c>
      <c r="N13772" s="102">
        <f>WEEKDAY([2]!Table1[[#This Row],[Travel Date]],2)</f>
        <v>1</v>
      </c>
      <c r="P13772" s="102">
        <v>1</v>
      </c>
    </row>
    <row r="13773" spans="2:16" x14ac:dyDescent="0.25">
      <c r="B13773" s="103"/>
      <c r="C13773" s="103"/>
      <c r="L13773" s="102" t="str">
        <f>[2]!Table1[[#This Row],[Orgn]]&amp;"-"&amp;[2]!Table1[[#This Row],[Dest]]</f>
        <v>VRN-SSH</v>
      </c>
      <c r="M13773" s="102" t="str">
        <f t="shared" si="215"/>
        <v>ADT</v>
      </c>
      <c r="N13773" s="102">
        <f>WEEKDAY([2]!Table1[[#This Row],[Travel Date]],2)</f>
        <v>1</v>
      </c>
      <c r="P13773" s="102">
        <v>1</v>
      </c>
    </row>
    <row r="13774" spans="2:16" x14ac:dyDescent="0.25">
      <c r="B13774" s="103"/>
      <c r="C13774" s="103"/>
      <c r="L13774" s="102" t="str">
        <f>[2]!Table1[[#This Row],[Orgn]]&amp;"-"&amp;[2]!Table1[[#This Row],[Dest]]</f>
        <v>VRN-SSH</v>
      </c>
      <c r="M13774" s="102" t="str">
        <f t="shared" si="215"/>
        <v>ADT</v>
      </c>
      <c r="N13774" s="102">
        <f>WEEKDAY([2]!Table1[[#This Row],[Travel Date]],2)</f>
        <v>1</v>
      </c>
      <c r="P13774" s="102">
        <v>1</v>
      </c>
    </row>
    <row r="13775" spans="2:16" x14ac:dyDescent="0.25">
      <c r="B13775" s="103"/>
      <c r="C13775" s="103"/>
      <c r="L13775" s="102" t="str">
        <f>[2]!Table1[[#This Row],[Orgn]]&amp;"-"&amp;[2]!Table1[[#This Row],[Dest]]</f>
        <v>VRN-SSH</v>
      </c>
      <c r="M13775" s="102" t="str">
        <f t="shared" si="215"/>
        <v>ADT</v>
      </c>
      <c r="N13775" s="102">
        <f>WEEKDAY([2]!Table1[[#This Row],[Travel Date]],2)</f>
        <v>1</v>
      </c>
      <c r="P13775" s="102">
        <v>1</v>
      </c>
    </row>
    <row r="13776" spans="2:16" x14ac:dyDescent="0.25">
      <c r="B13776" s="103"/>
      <c r="C13776" s="103"/>
      <c r="L13776" s="102" t="str">
        <f>[2]!Table1[[#This Row],[Orgn]]&amp;"-"&amp;[2]!Table1[[#This Row],[Dest]]</f>
        <v>VRN-SSH</v>
      </c>
      <c r="M13776" s="102" t="str">
        <f t="shared" si="215"/>
        <v>ADT</v>
      </c>
      <c r="N13776" s="102">
        <f>WEEKDAY([2]!Table1[[#This Row],[Travel Date]],2)</f>
        <v>1</v>
      </c>
      <c r="P13776" s="102">
        <v>1</v>
      </c>
    </row>
    <row r="13777" spans="2:16" x14ac:dyDescent="0.25">
      <c r="B13777" s="103"/>
      <c r="C13777" s="103"/>
      <c r="L13777" s="102" t="str">
        <f>[2]!Table1[[#This Row],[Orgn]]&amp;"-"&amp;[2]!Table1[[#This Row],[Dest]]</f>
        <v>VRN-SSH</v>
      </c>
      <c r="M13777" s="102" t="str">
        <f t="shared" si="215"/>
        <v>ADT</v>
      </c>
      <c r="N13777" s="102">
        <f>WEEKDAY([2]!Table1[[#This Row],[Travel Date]],2)</f>
        <v>1</v>
      </c>
      <c r="P13777" s="102">
        <v>1</v>
      </c>
    </row>
    <row r="13778" spans="2:16" x14ac:dyDescent="0.25">
      <c r="B13778" s="103"/>
      <c r="C13778" s="103"/>
      <c r="L13778" s="102" t="str">
        <f>[2]!Table1[[#This Row],[Orgn]]&amp;"-"&amp;[2]!Table1[[#This Row],[Dest]]</f>
        <v>VRN-SSH</v>
      </c>
      <c r="M13778" s="102" t="str">
        <f t="shared" si="215"/>
        <v>ADT</v>
      </c>
      <c r="N13778" s="102">
        <f>WEEKDAY([2]!Table1[[#This Row],[Travel Date]],2)</f>
        <v>1</v>
      </c>
      <c r="P13778" s="102">
        <v>1</v>
      </c>
    </row>
    <row r="13779" spans="2:16" x14ac:dyDescent="0.25">
      <c r="B13779" s="103"/>
      <c r="C13779" s="103"/>
      <c r="L13779" s="102" t="str">
        <f>[2]!Table1[[#This Row],[Orgn]]&amp;"-"&amp;[2]!Table1[[#This Row],[Dest]]</f>
        <v>VRN-SSH</v>
      </c>
      <c r="M13779" s="102" t="str">
        <f t="shared" si="215"/>
        <v>ADT</v>
      </c>
      <c r="N13779" s="102">
        <f>WEEKDAY([2]!Table1[[#This Row],[Travel Date]],2)</f>
        <v>1</v>
      </c>
      <c r="P13779" s="102">
        <v>1</v>
      </c>
    </row>
    <row r="13780" spans="2:16" x14ac:dyDescent="0.25">
      <c r="B13780" s="103"/>
      <c r="C13780" s="103"/>
      <c r="L13780" s="102" t="str">
        <f>[2]!Table1[[#This Row],[Orgn]]&amp;"-"&amp;[2]!Table1[[#This Row],[Dest]]</f>
        <v>VRN-SSH</v>
      </c>
      <c r="M13780" s="102" t="str">
        <f t="shared" si="215"/>
        <v>ADT</v>
      </c>
      <c r="N13780" s="102">
        <f>WEEKDAY([2]!Table1[[#This Row],[Travel Date]],2)</f>
        <v>1</v>
      </c>
      <c r="P13780" s="102">
        <v>1</v>
      </c>
    </row>
    <row r="13781" spans="2:16" x14ac:dyDescent="0.25">
      <c r="B13781" s="103"/>
      <c r="C13781" s="103"/>
      <c r="L13781" s="102" t="str">
        <f>[2]!Table1[[#This Row],[Orgn]]&amp;"-"&amp;[2]!Table1[[#This Row],[Dest]]</f>
        <v>VRN-SSH</v>
      </c>
      <c r="M13781" s="102" t="str">
        <f t="shared" si="215"/>
        <v>ADT</v>
      </c>
      <c r="N13781" s="102">
        <f>WEEKDAY([2]!Table1[[#This Row],[Travel Date]],2)</f>
        <v>1</v>
      </c>
      <c r="P13781" s="102">
        <v>1</v>
      </c>
    </row>
    <row r="13782" spans="2:16" x14ac:dyDescent="0.25">
      <c r="B13782" s="103"/>
      <c r="C13782" s="103"/>
      <c r="L13782" s="102" t="str">
        <f>[2]!Table1[[#This Row],[Orgn]]&amp;"-"&amp;[2]!Table1[[#This Row],[Dest]]</f>
        <v>VRN-SSH</v>
      </c>
      <c r="M13782" s="102" t="str">
        <f t="shared" si="215"/>
        <v>ADT</v>
      </c>
      <c r="N13782" s="102">
        <f>WEEKDAY([2]!Table1[[#This Row],[Travel Date]],2)</f>
        <v>1</v>
      </c>
      <c r="P13782" s="102">
        <v>1</v>
      </c>
    </row>
    <row r="13783" spans="2:16" x14ac:dyDescent="0.25">
      <c r="B13783" s="103"/>
      <c r="C13783" s="103"/>
      <c r="L13783" s="102" t="str">
        <f>[2]!Table1[[#This Row],[Orgn]]&amp;"-"&amp;[2]!Table1[[#This Row],[Dest]]</f>
        <v>VRN-SSH</v>
      </c>
      <c r="M13783" s="102" t="str">
        <f t="shared" si="215"/>
        <v>ADT</v>
      </c>
      <c r="N13783" s="102">
        <f>WEEKDAY([2]!Table1[[#This Row],[Travel Date]],2)</f>
        <v>1</v>
      </c>
      <c r="P13783" s="102">
        <v>1</v>
      </c>
    </row>
    <row r="13784" spans="2:16" x14ac:dyDescent="0.25">
      <c r="B13784" s="103"/>
      <c r="C13784" s="103"/>
      <c r="L13784" s="102" t="str">
        <f>[2]!Table1[[#This Row],[Orgn]]&amp;"-"&amp;[2]!Table1[[#This Row],[Dest]]</f>
        <v>VRN-SSH</v>
      </c>
      <c r="M13784" s="102" t="str">
        <f t="shared" si="215"/>
        <v>ADT</v>
      </c>
      <c r="N13784" s="102">
        <f>WEEKDAY([2]!Table1[[#This Row],[Travel Date]],2)</f>
        <v>1</v>
      </c>
      <c r="P13784" s="102">
        <v>1</v>
      </c>
    </row>
    <row r="13785" spans="2:16" x14ac:dyDescent="0.25">
      <c r="B13785" s="103"/>
      <c r="C13785" s="103"/>
      <c r="L13785" s="102" t="str">
        <f>[2]!Table1[[#This Row],[Orgn]]&amp;"-"&amp;[2]!Table1[[#This Row],[Dest]]</f>
        <v>VRN-SSH</v>
      </c>
      <c r="M13785" s="102" t="str">
        <f t="shared" si="215"/>
        <v>ADT</v>
      </c>
      <c r="N13785" s="102">
        <f>WEEKDAY([2]!Table1[[#This Row],[Travel Date]],2)</f>
        <v>1</v>
      </c>
      <c r="P13785" s="102">
        <v>1</v>
      </c>
    </row>
    <row r="13786" spans="2:16" x14ac:dyDescent="0.25">
      <c r="B13786" s="103"/>
      <c r="C13786" s="103"/>
      <c r="L13786" s="102" t="str">
        <f>[2]!Table1[[#This Row],[Orgn]]&amp;"-"&amp;[2]!Table1[[#This Row],[Dest]]</f>
        <v>VRN-SSH</v>
      </c>
      <c r="M13786" s="102" t="str">
        <f t="shared" si="215"/>
        <v>ADT</v>
      </c>
      <c r="N13786" s="102">
        <f>WEEKDAY([2]!Table1[[#This Row],[Travel Date]],2)</f>
        <v>1</v>
      </c>
      <c r="P13786" s="102">
        <v>1</v>
      </c>
    </row>
    <row r="13787" spans="2:16" x14ac:dyDescent="0.25">
      <c r="B13787" s="103"/>
      <c r="C13787" s="103"/>
      <c r="L13787" s="102" t="str">
        <f>[2]!Table1[[#This Row],[Orgn]]&amp;"-"&amp;[2]!Table1[[#This Row],[Dest]]</f>
        <v>VRN-SSH</v>
      </c>
      <c r="M13787" s="102" t="str">
        <f t="shared" si="215"/>
        <v>ADT</v>
      </c>
      <c r="N13787" s="102">
        <f>WEEKDAY([2]!Table1[[#This Row],[Travel Date]],2)</f>
        <v>1</v>
      </c>
      <c r="P13787" s="102">
        <v>1</v>
      </c>
    </row>
    <row r="13788" spans="2:16" x14ac:dyDescent="0.25">
      <c r="B13788" s="103"/>
      <c r="C13788" s="103"/>
      <c r="L13788" s="102" t="str">
        <f>[2]!Table1[[#This Row],[Orgn]]&amp;"-"&amp;[2]!Table1[[#This Row],[Dest]]</f>
        <v>VRN-SSH</v>
      </c>
      <c r="M13788" s="102" t="str">
        <f t="shared" si="215"/>
        <v>ADT</v>
      </c>
      <c r="N13788" s="102">
        <f>WEEKDAY([2]!Table1[[#This Row],[Travel Date]],2)</f>
        <v>1</v>
      </c>
      <c r="P13788" s="102">
        <v>1</v>
      </c>
    </row>
    <row r="13789" spans="2:16" x14ac:dyDescent="0.25">
      <c r="B13789" s="103"/>
      <c r="C13789" s="103"/>
      <c r="L13789" s="102" t="str">
        <f>[2]!Table1[[#This Row],[Orgn]]&amp;"-"&amp;[2]!Table1[[#This Row],[Dest]]</f>
        <v>VRN-SSH</v>
      </c>
      <c r="M13789" s="102" t="str">
        <f t="shared" si="215"/>
        <v>ADT</v>
      </c>
      <c r="N13789" s="102">
        <f>WEEKDAY([2]!Table1[[#This Row],[Travel Date]],2)</f>
        <v>1</v>
      </c>
      <c r="P13789" s="102">
        <v>1</v>
      </c>
    </row>
    <row r="13790" spans="2:16" x14ac:dyDescent="0.25">
      <c r="B13790" s="103"/>
      <c r="C13790" s="103"/>
      <c r="L13790" s="102" t="str">
        <f>[2]!Table1[[#This Row],[Orgn]]&amp;"-"&amp;[2]!Table1[[#This Row],[Dest]]</f>
        <v>VRN-SSH</v>
      </c>
      <c r="M13790" s="102" t="str">
        <f t="shared" si="215"/>
        <v>ADT</v>
      </c>
      <c r="N13790" s="102">
        <f>WEEKDAY([2]!Table1[[#This Row],[Travel Date]],2)</f>
        <v>1</v>
      </c>
      <c r="P13790" s="102">
        <v>1</v>
      </c>
    </row>
    <row r="13791" spans="2:16" x14ac:dyDescent="0.25">
      <c r="B13791" s="103"/>
      <c r="C13791" s="103"/>
      <c r="L13791" s="102" t="str">
        <f>[2]!Table1[[#This Row],[Orgn]]&amp;"-"&amp;[2]!Table1[[#This Row],[Dest]]</f>
        <v>VRN-SSH</v>
      </c>
      <c r="M13791" s="102" t="str">
        <f t="shared" si="215"/>
        <v>ADT</v>
      </c>
      <c r="N13791" s="102">
        <f>WEEKDAY([2]!Table1[[#This Row],[Travel Date]],2)</f>
        <v>1</v>
      </c>
      <c r="P13791" s="102">
        <v>1</v>
      </c>
    </row>
    <row r="13792" spans="2:16" x14ac:dyDescent="0.25">
      <c r="B13792" s="103"/>
      <c r="C13792" s="103"/>
      <c r="L13792" s="102" t="str">
        <f>[2]!Table1[[#This Row],[Orgn]]&amp;"-"&amp;[2]!Table1[[#This Row],[Dest]]</f>
        <v>VRN-SSH</v>
      </c>
      <c r="M13792" s="102" t="str">
        <f t="shared" si="215"/>
        <v>ADT</v>
      </c>
      <c r="N13792" s="102">
        <f>WEEKDAY([2]!Table1[[#This Row],[Travel Date]],2)</f>
        <v>1</v>
      </c>
      <c r="P13792" s="102">
        <v>1</v>
      </c>
    </row>
    <row r="13793" spans="2:16" x14ac:dyDescent="0.25">
      <c r="B13793" s="103"/>
      <c r="C13793" s="103"/>
      <c r="L13793" s="102" t="str">
        <f>[2]!Table1[[#This Row],[Orgn]]&amp;"-"&amp;[2]!Table1[[#This Row],[Dest]]</f>
        <v>VRN-SSH</v>
      </c>
      <c r="M13793" s="102" t="str">
        <f t="shared" si="215"/>
        <v>ADT</v>
      </c>
      <c r="N13793" s="102">
        <f>WEEKDAY([2]!Table1[[#This Row],[Travel Date]],2)</f>
        <v>1</v>
      </c>
      <c r="P13793" s="102">
        <v>1</v>
      </c>
    </row>
    <row r="13794" spans="2:16" x14ac:dyDescent="0.25">
      <c r="B13794" s="103"/>
      <c r="C13794" s="103"/>
      <c r="L13794" s="102" t="str">
        <f>[2]!Table1[[#This Row],[Orgn]]&amp;"-"&amp;[2]!Table1[[#This Row],[Dest]]</f>
        <v>VRN-SSH</v>
      </c>
      <c r="M13794" s="102" t="str">
        <f t="shared" si="215"/>
        <v>ADT</v>
      </c>
      <c r="N13794" s="102">
        <f>WEEKDAY([2]!Table1[[#This Row],[Travel Date]],2)</f>
        <v>1</v>
      </c>
      <c r="P13794" s="102">
        <v>1</v>
      </c>
    </row>
    <row r="13795" spans="2:16" x14ac:dyDescent="0.25">
      <c r="B13795" s="103"/>
      <c r="C13795" s="103"/>
      <c r="L13795" s="102" t="str">
        <f>[2]!Table1[[#This Row],[Orgn]]&amp;"-"&amp;[2]!Table1[[#This Row],[Dest]]</f>
        <v>VRN-SSH</v>
      </c>
      <c r="M13795" s="102" t="str">
        <f t="shared" si="215"/>
        <v>ADT</v>
      </c>
      <c r="N13795" s="102">
        <f>WEEKDAY([2]!Table1[[#This Row],[Travel Date]],2)</f>
        <v>1</v>
      </c>
      <c r="P13795" s="102">
        <v>1</v>
      </c>
    </row>
    <row r="13796" spans="2:16" x14ac:dyDescent="0.25">
      <c r="B13796" s="103"/>
      <c r="C13796" s="103"/>
      <c r="L13796" s="102" t="str">
        <f>[2]!Table1[[#This Row],[Orgn]]&amp;"-"&amp;[2]!Table1[[#This Row],[Dest]]</f>
        <v>VRN-SSH</v>
      </c>
      <c r="M13796" s="102" t="str">
        <f t="shared" si="215"/>
        <v>ADT</v>
      </c>
      <c r="N13796" s="102">
        <f>WEEKDAY([2]!Table1[[#This Row],[Travel Date]],2)</f>
        <v>1</v>
      </c>
      <c r="P13796" s="102">
        <v>1</v>
      </c>
    </row>
    <row r="13797" spans="2:16" x14ac:dyDescent="0.25">
      <c r="B13797" s="103"/>
      <c r="C13797" s="103"/>
      <c r="L13797" s="102" t="str">
        <f>[2]!Table1[[#This Row],[Orgn]]&amp;"-"&amp;[2]!Table1[[#This Row],[Dest]]</f>
        <v>VRN-SSH</v>
      </c>
      <c r="M13797" s="102" t="str">
        <f t="shared" si="215"/>
        <v>ADT</v>
      </c>
      <c r="N13797" s="102">
        <f>WEEKDAY([2]!Table1[[#This Row],[Travel Date]],2)</f>
        <v>1</v>
      </c>
      <c r="P13797" s="102">
        <v>1</v>
      </c>
    </row>
    <row r="13798" spans="2:16" x14ac:dyDescent="0.25">
      <c r="B13798" s="103"/>
      <c r="C13798" s="103"/>
      <c r="L13798" s="102" t="str">
        <f>[2]!Table1[[#This Row],[Orgn]]&amp;"-"&amp;[2]!Table1[[#This Row],[Dest]]</f>
        <v>VRN-SSH</v>
      </c>
      <c r="M13798" s="102" t="str">
        <f t="shared" si="215"/>
        <v>ADT</v>
      </c>
      <c r="N13798" s="102">
        <f>WEEKDAY([2]!Table1[[#This Row],[Travel Date]],2)</f>
        <v>1</v>
      </c>
      <c r="P13798" s="102">
        <v>1</v>
      </c>
    </row>
    <row r="13799" spans="2:16" x14ac:dyDescent="0.25">
      <c r="B13799" s="103"/>
      <c r="C13799" s="103"/>
      <c r="L13799" s="102" t="str">
        <f>[2]!Table1[[#This Row],[Orgn]]&amp;"-"&amp;[2]!Table1[[#This Row],[Dest]]</f>
        <v>VRN-SSH</v>
      </c>
      <c r="M13799" s="102" t="str">
        <f t="shared" si="215"/>
        <v>ADT</v>
      </c>
      <c r="N13799" s="102">
        <f>WEEKDAY([2]!Table1[[#This Row],[Travel Date]],2)</f>
        <v>1</v>
      </c>
      <c r="P13799" s="102">
        <v>1</v>
      </c>
    </row>
    <row r="13800" spans="2:16" x14ac:dyDescent="0.25">
      <c r="B13800" s="103"/>
      <c r="C13800" s="103"/>
      <c r="L13800" s="102" t="str">
        <f>[2]!Table1[[#This Row],[Orgn]]&amp;"-"&amp;[2]!Table1[[#This Row],[Dest]]</f>
        <v>VRN-SSH</v>
      </c>
      <c r="M13800" s="102" t="str">
        <f t="shared" si="215"/>
        <v>ADT</v>
      </c>
      <c r="N13800" s="102">
        <f>WEEKDAY([2]!Table1[[#This Row],[Travel Date]],2)</f>
        <v>1</v>
      </c>
      <c r="P13800" s="102">
        <v>1</v>
      </c>
    </row>
    <row r="13801" spans="2:16" x14ac:dyDescent="0.25">
      <c r="B13801" s="103"/>
      <c r="C13801" s="103"/>
      <c r="L13801" s="102" t="str">
        <f>[2]!Table1[[#This Row],[Orgn]]&amp;"-"&amp;[2]!Table1[[#This Row],[Dest]]</f>
        <v>VRN-SSH</v>
      </c>
      <c r="M13801" s="102" t="str">
        <f t="shared" si="215"/>
        <v>ADT</v>
      </c>
      <c r="N13801" s="102">
        <f>WEEKDAY([2]!Table1[[#This Row],[Travel Date]],2)</f>
        <v>1</v>
      </c>
      <c r="P13801" s="102">
        <v>1</v>
      </c>
    </row>
    <row r="13802" spans="2:16" x14ac:dyDescent="0.25">
      <c r="B13802" s="103"/>
      <c r="C13802" s="103"/>
      <c r="L13802" s="102" t="str">
        <f>[2]!Table1[[#This Row],[Orgn]]&amp;"-"&amp;[2]!Table1[[#This Row],[Dest]]</f>
        <v>VRN-SSH</v>
      </c>
      <c r="M13802" s="102" t="str">
        <f t="shared" si="215"/>
        <v>ADT</v>
      </c>
      <c r="N13802" s="102">
        <f>WEEKDAY([2]!Table1[[#This Row],[Travel Date]],2)</f>
        <v>1</v>
      </c>
      <c r="P13802" s="102">
        <v>1</v>
      </c>
    </row>
    <row r="13803" spans="2:16" x14ac:dyDescent="0.25">
      <c r="B13803" s="103"/>
      <c r="C13803" s="103"/>
      <c r="L13803" s="102" t="str">
        <f>[2]!Table1[[#This Row],[Orgn]]&amp;"-"&amp;[2]!Table1[[#This Row],[Dest]]</f>
        <v>VRN-SSH</v>
      </c>
      <c r="M13803" s="102" t="str">
        <f t="shared" si="215"/>
        <v>ADT</v>
      </c>
      <c r="N13803" s="102">
        <f>WEEKDAY([2]!Table1[[#This Row],[Travel Date]],2)</f>
        <v>1</v>
      </c>
      <c r="P13803" s="102">
        <v>1</v>
      </c>
    </row>
    <row r="13804" spans="2:16" x14ac:dyDescent="0.25">
      <c r="B13804" s="103"/>
      <c r="C13804" s="103"/>
      <c r="L13804" s="102" t="str">
        <f>[2]!Table1[[#This Row],[Orgn]]&amp;"-"&amp;[2]!Table1[[#This Row],[Dest]]</f>
        <v>VRN-SSH</v>
      </c>
      <c r="M13804" s="102" t="str">
        <f t="shared" si="215"/>
        <v>ADT</v>
      </c>
      <c r="N13804" s="102">
        <f>WEEKDAY([2]!Table1[[#This Row],[Travel Date]],2)</f>
        <v>1</v>
      </c>
      <c r="P13804" s="102">
        <v>1</v>
      </c>
    </row>
    <row r="13805" spans="2:16" x14ac:dyDescent="0.25">
      <c r="B13805" s="103"/>
      <c r="C13805" s="103"/>
      <c r="L13805" s="102" t="str">
        <f>[2]!Table1[[#This Row],[Orgn]]&amp;"-"&amp;[2]!Table1[[#This Row],[Dest]]</f>
        <v>VRN-SSH</v>
      </c>
      <c r="M13805" s="102" t="str">
        <f t="shared" si="215"/>
        <v>ADT</v>
      </c>
      <c r="N13805" s="102">
        <f>WEEKDAY([2]!Table1[[#This Row],[Travel Date]],2)</f>
        <v>1</v>
      </c>
      <c r="P13805" s="102">
        <v>1</v>
      </c>
    </row>
    <row r="13806" spans="2:16" x14ac:dyDescent="0.25">
      <c r="B13806" s="103"/>
      <c r="C13806" s="103"/>
      <c r="L13806" s="102" t="str">
        <f>[2]!Table1[[#This Row],[Orgn]]&amp;"-"&amp;[2]!Table1[[#This Row],[Dest]]</f>
        <v>VRN-SSH</v>
      </c>
      <c r="M13806" s="102" t="str">
        <f t="shared" si="215"/>
        <v>ADT</v>
      </c>
      <c r="N13806" s="102">
        <f>WEEKDAY([2]!Table1[[#This Row],[Travel Date]],2)</f>
        <v>1</v>
      </c>
      <c r="P13806" s="102">
        <v>1</v>
      </c>
    </row>
    <row r="13807" spans="2:16" x14ac:dyDescent="0.25">
      <c r="B13807" s="103"/>
      <c r="C13807" s="103"/>
      <c r="L13807" s="102" t="str">
        <f>[2]!Table1[[#This Row],[Orgn]]&amp;"-"&amp;[2]!Table1[[#This Row],[Dest]]</f>
        <v>VRN-SSH</v>
      </c>
      <c r="M13807" s="102" t="str">
        <f t="shared" si="215"/>
        <v>ADT</v>
      </c>
      <c r="N13807" s="102">
        <f>WEEKDAY([2]!Table1[[#This Row],[Travel Date]],2)</f>
        <v>1</v>
      </c>
      <c r="P13807" s="102">
        <v>1</v>
      </c>
    </row>
    <row r="13808" spans="2:16" x14ac:dyDescent="0.25">
      <c r="B13808" s="103"/>
      <c r="C13808" s="103"/>
      <c r="L13808" s="102" t="str">
        <f>[2]!Table1[[#This Row],[Orgn]]&amp;"-"&amp;[2]!Table1[[#This Row],[Dest]]</f>
        <v>VRN-SSH</v>
      </c>
      <c r="M13808" s="102" t="str">
        <f t="shared" si="215"/>
        <v>ADT</v>
      </c>
      <c r="N13808" s="102">
        <f>WEEKDAY([2]!Table1[[#This Row],[Travel Date]],2)</f>
        <v>1</v>
      </c>
      <c r="P13808" s="102">
        <v>1</v>
      </c>
    </row>
    <row r="13809" spans="2:16" x14ac:dyDescent="0.25">
      <c r="B13809" s="103"/>
      <c r="C13809" s="103"/>
      <c r="L13809" s="102" t="str">
        <f>[2]!Table1[[#This Row],[Orgn]]&amp;"-"&amp;[2]!Table1[[#This Row],[Dest]]</f>
        <v>VRN-SSH</v>
      </c>
      <c r="M13809" s="102" t="str">
        <f t="shared" si="215"/>
        <v>ADT</v>
      </c>
      <c r="N13809" s="102">
        <f>WEEKDAY([2]!Table1[[#This Row],[Travel Date]],2)</f>
        <v>1</v>
      </c>
      <c r="P13809" s="102">
        <v>1</v>
      </c>
    </row>
    <row r="13810" spans="2:16" x14ac:dyDescent="0.25">
      <c r="B13810" s="103"/>
      <c r="C13810" s="103"/>
      <c r="L13810" s="102" t="str">
        <f>[2]!Table1[[#This Row],[Orgn]]&amp;"-"&amp;[2]!Table1[[#This Row],[Dest]]</f>
        <v>VRN-SSH</v>
      </c>
      <c r="M13810" s="102" t="str">
        <f t="shared" si="215"/>
        <v>ADT</v>
      </c>
      <c r="N13810" s="102">
        <f>WEEKDAY([2]!Table1[[#This Row],[Travel Date]],2)</f>
        <v>1</v>
      </c>
      <c r="P13810" s="102">
        <v>1</v>
      </c>
    </row>
    <row r="13811" spans="2:16" x14ac:dyDescent="0.25">
      <c r="B13811" s="103"/>
      <c r="C13811" s="103"/>
      <c r="L13811" s="102" t="str">
        <f>[2]!Table1[[#This Row],[Orgn]]&amp;"-"&amp;[2]!Table1[[#This Row],[Dest]]</f>
        <v>VRN-SSH</v>
      </c>
      <c r="M13811" s="102" t="str">
        <f t="shared" si="215"/>
        <v>ADT</v>
      </c>
      <c r="N13811" s="102">
        <f>WEEKDAY([2]!Table1[[#This Row],[Travel Date]],2)</f>
        <v>1</v>
      </c>
      <c r="P13811" s="102">
        <v>1</v>
      </c>
    </row>
    <row r="13812" spans="2:16" x14ac:dyDescent="0.25">
      <c r="B13812" s="103"/>
      <c r="C13812" s="103"/>
      <c r="L13812" s="102" t="str">
        <f>[2]!Table1[[#This Row],[Orgn]]&amp;"-"&amp;[2]!Table1[[#This Row],[Dest]]</f>
        <v>VRN-SSH</v>
      </c>
      <c r="M13812" s="102" t="str">
        <f t="shared" si="215"/>
        <v>ADT</v>
      </c>
      <c r="N13812" s="102">
        <f>WEEKDAY([2]!Table1[[#This Row],[Travel Date]],2)</f>
        <v>1</v>
      </c>
      <c r="P13812" s="102">
        <v>1</v>
      </c>
    </row>
    <row r="13813" spans="2:16" x14ac:dyDescent="0.25">
      <c r="B13813" s="103"/>
      <c r="C13813" s="103"/>
      <c r="L13813" s="102" t="str">
        <f>[2]!Table1[[#This Row],[Orgn]]&amp;"-"&amp;[2]!Table1[[#This Row],[Dest]]</f>
        <v>VRN-SSH</v>
      </c>
      <c r="M13813" s="102" t="str">
        <f t="shared" si="215"/>
        <v>ADT</v>
      </c>
      <c r="N13813" s="102">
        <f>WEEKDAY([2]!Table1[[#This Row],[Travel Date]],2)</f>
        <v>1</v>
      </c>
      <c r="P13813" s="102">
        <v>1</v>
      </c>
    </row>
    <row r="13814" spans="2:16" x14ac:dyDescent="0.25">
      <c r="B13814" s="103"/>
      <c r="C13814" s="103"/>
      <c r="L13814" s="102" t="str">
        <f>[2]!Table1[[#This Row],[Orgn]]&amp;"-"&amp;[2]!Table1[[#This Row],[Dest]]</f>
        <v>VRN-SSH</v>
      </c>
      <c r="M13814" s="102" t="str">
        <f t="shared" si="215"/>
        <v>ADT</v>
      </c>
      <c r="N13814" s="102">
        <f>WEEKDAY([2]!Table1[[#This Row],[Travel Date]],2)</f>
        <v>1</v>
      </c>
      <c r="P13814" s="102">
        <v>1</v>
      </c>
    </row>
    <row r="13815" spans="2:16" x14ac:dyDescent="0.25">
      <c r="B13815" s="103"/>
      <c r="C13815" s="103"/>
      <c r="L13815" s="102" t="str">
        <f>[2]!Table1[[#This Row],[Orgn]]&amp;"-"&amp;[2]!Table1[[#This Row],[Dest]]</f>
        <v>VRN-SSH</v>
      </c>
      <c r="M13815" s="102" t="str">
        <f t="shared" si="215"/>
        <v>ADT</v>
      </c>
      <c r="N13815" s="102">
        <f>WEEKDAY([2]!Table1[[#This Row],[Travel Date]],2)</f>
        <v>1</v>
      </c>
      <c r="P13815" s="102">
        <v>1</v>
      </c>
    </row>
    <row r="13816" spans="2:16" x14ac:dyDescent="0.25">
      <c r="B13816" s="103"/>
      <c r="C13816" s="103"/>
      <c r="L13816" s="102" t="str">
        <f>[2]!Table1[[#This Row],[Orgn]]&amp;"-"&amp;[2]!Table1[[#This Row],[Dest]]</f>
        <v>VRN-SSH</v>
      </c>
      <c r="M13816" s="102" t="str">
        <f t="shared" si="215"/>
        <v>ADT</v>
      </c>
      <c r="N13816" s="102">
        <f>WEEKDAY([2]!Table1[[#This Row],[Travel Date]],2)</f>
        <v>1</v>
      </c>
      <c r="P13816" s="102">
        <v>1</v>
      </c>
    </row>
    <row r="13817" spans="2:16" x14ac:dyDescent="0.25">
      <c r="B13817" s="103"/>
      <c r="C13817" s="103"/>
      <c r="L13817" s="102" t="str">
        <f>[2]!Table1[[#This Row],[Orgn]]&amp;"-"&amp;[2]!Table1[[#This Row],[Dest]]</f>
        <v>VRN-SSH</v>
      </c>
      <c r="M13817" s="102" t="str">
        <f t="shared" si="215"/>
        <v>ADT</v>
      </c>
      <c r="N13817" s="102">
        <f>WEEKDAY([2]!Table1[[#This Row],[Travel Date]],2)</f>
        <v>1</v>
      </c>
      <c r="P13817" s="102">
        <v>1</v>
      </c>
    </row>
    <row r="13818" spans="2:16" x14ac:dyDescent="0.25">
      <c r="B13818" s="103"/>
      <c r="C13818" s="103"/>
      <c r="L13818" s="102" t="str">
        <f>[2]!Table1[[#This Row],[Orgn]]&amp;"-"&amp;[2]!Table1[[#This Row],[Dest]]</f>
        <v>VRN-SSH</v>
      </c>
      <c r="M13818" s="102" t="str">
        <f t="shared" si="215"/>
        <v>ADT</v>
      </c>
      <c r="N13818" s="102">
        <f>WEEKDAY([2]!Table1[[#This Row],[Travel Date]],2)</f>
        <v>1</v>
      </c>
      <c r="P13818" s="102">
        <v>1</v>
      </c>
    </row>
    <row r="13819" spans="2:16" x14ac:dyDescent="0.25">
      <c r="B13819" s="103"/>
      <c r="C13819" s="103"/>
      <c r="L13819" s="102" t="str">
        <f>[2]!Table1[[#This Row],[Orgn]]&amp;"-"&amp;[2]!Table1[[#This Row],[Dest]]</f>
        <v>VRN-SSH</v>
      </c>
      <c r="M13819" s="102" t="str">
        <f t="shared" si="215"/>
        <v>ADT</v>
      </c>
      <c r="N13819" s="102">
        <f>WEEKDAY([2]!Table1[[#This Row],[Travel Date]],2)</f>
        <v>1</v>
      </c>
      <c r="P13819" s="102">
        <v>1</v>
      </c>
    </row>
    <row r="13820" spans="2:16" x14ac:dyDescent="0.25">
      <c r="B13820" s="103"/>
      <c r="C13820" s="103"/>
      <c r="L13820" s="102" t="str">
        <f>[2]!Table1[[#This Row],[Orgn]]&amp;"-"&amp;[2]!Table1[[#This Row],[Dest]]</f>
        <v>VRN-SSH</v>
      </c>
      <c r="M13820" s="102" t="str">
        <f t="shared" si="215"/>
        <v>ADT</v>
      </c>
      <c r="N13820" s="102">
        <f>WEEKDAY([2]!Table1[[#This Row],[Travel Date]],2)</f>
        <v>1</v>
      </c>
      <c r="P13820" s="102">
        <v>1</v>
      </c>
    </row>
    <row r="13821" spans="2:16" x14ac:dyDescent="0.25">
      <c r="B13821" s="103"/>
      <c r="C13821" s="103"/>
      <c r="L13821" s="102" t="str">
        <f>[2]!Table1[[#This Row],[Orgn]]&amp;"-"&amp;[2]!Table1[[#This Row],[Dest]]</f>
        <v>VRN-SSH</v>
      </c>
      <c r="M13821" s="102" t="str">
        <f t="shared" si="215"/>
        <v>ADT</v>
      </c>
      <c r="N13821" s="102">
        <f>WEEKDAY([2]!Table1[[#This Row],[Travel Date]],2)</f>
        <v>1</v>
      </c>
      <c r="P13821" s="102">
        <v>1</v>
      </c>
    </row>
    <row r="13822" spans="2:16" x14ac:dyDescent="0.25">
      <c r="B13822" s="103"/>
      <c r="C13822" s="103"/>
      <c r="L13822" s="102" t="str">
        <f>[2]!Table1[[#This Row],[Orgn]]&amp;"-"&amp;[2]!Table1[[#This Row],[Dest]]</f>
        <v>VRN-SSH</v>
      </c>
      <c r="M13822" s="102" t="str">
        <f t="shared" si="215"/>
        <v>ADT</v>
      </c>
      <c r="N13822" s="102">
        <f>WEEKDAY([2]!Table1[[#This Row],[Travel Date]],2)</f>
        <v>1</v>
      </c>
      <c r="P13822" s="102">
        <v>1</v>
      </c>
    </row>
    <row r="13823" spans="2:16" x14ac:dyDescent="0.25">
      <c r="B13823" s="103"/>
      <c r="C13823" s="103"/>
      <c r="L13823" s="102" t="str">
        <f>[2]!Table1[[#This Row],[Orgn]]&amp;"-"&amp;[2]!Table1[[#This Row],[Dest]]</f>
        <v>VRN-SSH</v>
      </c>
      <c r="M13823" s="102" t="str">
        <f t="shared" si="215"/>
        <v>ADT</v>
      </c>
      <c r="N13823" s="102">
        <f>WEEKDAY([2]!Table1[[#This Row],[Travel Date]],2)</f>
        <v>1</v>
      </c>
      <c r="P13823" s="102">
        <v>1</v>
      </c>
    </row>
    <row r="13824" spans="2:16" x14ac:dyDescent="0.25">
      <c r="B13824" s="103"/>
      <c r="C13824" s="103"/>
      <c r="L13824" s="102" t="str">
        <f>[2]!Table1[[#This Row],[Orgn]]&amp;"-"&amp;[2]!Table1[[#This Row],[Dest]]</f>
        <v>VRN-SSH</v>
      </c>
      <c r="M13824" s="102" t="str">
        <f t="shared" si="215"/>
        <v>ADT</v>
      </c>
      <c r="N13824" s="102">
        <f>WEEKDAY([2]!Table1[[#This Row],[Travel Date]],2)</f>
        <v>1</v>
      </c>
      <c r="P13824" s="102">
        <v>1</v>
      </c>
    </row>
    <row r="13825" spans="2:16" x14ac:dyDescent="0.25">
      <c r="B13825" s="103"/>
      <c r="C13825" s="103"/>
      <c r="L13825" s="102" t="str">
        <f>[2]!Table1[[#This Row],[Orgn]]&amp;"-"&amp;[2]!Table1[[#This Row],[Dest]]</f>
        <v>VRN-SSH</v>
      </c>
      <c r="M13825" s="102" t="str">
        <f t="shared" si="215"/>
        <v>ADT</v>
      </c>
      <c r="N13825" s="102">
        <f>WEEKDAY([2]!Table1[[#This Row],[Travel Date]],2)</f>
        <v>1</v>
      </c>
      <c r="P13825" s="102">
        <v>1</v>
      </c>
    </row>
    <row r="13826" spans="2:16" x14ac:dyDescent="0.25">
      <c r="B13826" s="103"/>
      <c r="C13826" s="103"/>
      <c r="L13826" s="102" t="str">
        <f>[2]!Table1[[#This Row],[Orgn]]&amp;"-"&amp;[2]!Table1[[#This Row],[Dest]]</f>
        <v>VRN-SSH</v>
      </c>
      <c r="M13826" s="102" t="str">
        <f t="shared" ref="M13826:M13889" si="216">IF(TRIM(C13826)="INF", "INF", IF(TRIM(C13826)="CHD", "CHD", "ADT"))</f>
        <v>ADT</v>
      </c>
      <c r="N13826" s="102">
        <f>WEEKDAY([2]!Table1[[#This Row],[Travel Date]],2)</f>
        <v>1</v>
      </c>
      <c r="P13826" s="102">
        <v>1</v>
      </c>
    </row>
    <row r="13827" spans="2:16" x14ac:dyDescent="0.25">
      <c r="B13827" s="103"/>
      <c r="C13827" s="103"/>
      <c r="L13827" s="102" t="str">
        <f>[2]!Table1[[#This Row],[Orgn]]&amp;"-"&amp;[2]!Table1[[#This Row],[Dest]]</f>
        <v>VRN-SSH</v>
      </c>
      <c r="M13827" s="102" t="str">
        <f t="shared" si="216"/>
        <v>ADT</v>
      </c>
      <c r="N13827" s="102">
        <f>WEEKDAY([2]!Table1[[#This Row],[Travel Date]],2)</f>
        <v>1</v>
      </c>
      <c r="P13827" s="102">
        <v>1</v>
      </c>
    </row>
    <row r="13828" spans="2:16" x14ac:dyDescent="0.25">
      <c r="B13828" s="103"/>
      <c r="C13828" s="103"/>
      <c r="L13828" s="102" t="str">
        <f>[2]!Table1[[#This Row],[Orgn]]&amp;"-"&amp;[2]!Table1[[#This Row],[Dest]]</f>
        <v>VRN-SSH</v>
      </c>
      <c r="M13828" s="102" t="str">
        <f t="shared" si="216"/>
        <v>ADT</v>
      </c>
      <c r="N13828" s="102">
        <f>WEEKDAY([2]!Table1[[#This Row],[Travel Date]],2)</f>
        <v>1</v>
      </c>
      <c r="P13828" s="102">
        <v>1</v>
      </c>
    </row>
    <row r="13829" spans="2:16" x14ac:dyDescent="0.25">
      <c r="B13829" s="103"/>
      <c r="C13829" s="103"/>
      <c r="L13829" s="102" t="str">
        <f>[2]!Table1[[#This Row],[Orgn]]&amp;"-"&amp;[2]!Table1[[#This Row],[Dest]]</f>
        <v>VRN-SSH</v>
      </c>
      <c r="M13829" s="102" t="str">
        <f t="shared" si="216"/>
        <v>ADT</v>
      </c>
      <c r="N13829" s="102">
        <f>WEEKDAY([2]!Table1[[#This Row],[Travel Date]],2)</f>
        <v>1</v>
      </c>
      <c r="P13829" s="102">
        <v>1</v>
      </c>
    </row>
    <row r="13830" spans="2:16" x14ac:dyDescent="0.25">
      <c r="B13830" s="103"/>
      <c r="C13830" s="103"/>
      <c r="L13830" s="102" t="str">
        <f>[2]!Table1[[#This Row],[Orgn]]&amp;"-"&amp;[2]!Table1[[#This Row],[Dest]]</f>
        <v>VRN-SSH</v>
      </c>
      <c r="M13830" s="102" t="str">
        <f t="shared" si="216"/>
        <v>ADT</v>
      </c>
      <c r="N13830" s="102">
        <f>WEEKDAY([2]!Table1[[#This Row],[Travel Date]],2)</f>
        <v>1</v>
      </c>
      <c r="P13830" s="102">
        <v>1</v>
      </c>
    </row>
    <row r="13831" spans="2:16" x14ac:dyDescent="0.25">
      <c r="B13831" s="103"/>
      <c r="C13831" s="103"/>
      <c r="L13831" s="102" t="str">
        <f>[2]!Table1[[#This Row],[Orgn]]&amp;"-"&amp;[2]!Table1[[#This Row],[Dest]]</f>
        <v>VRN-SSH</v>
      </c>
      <c r="M13831" s="102" t="str">
        <f t="shared" si="216"/>
        <v>ADT</v>
      </c>
      <c r="N13831" s="102">
        <f>WEEKDAY([2]!Table1[[#This Row],[Travel Date]],2)</f>
        <v>1</v>
      </c>
      <c r="P13831" s="102">
        <v>1</v>
      </c>
    </row>
    <row r="13832" spans="2:16" x14ac:dyDescent="0.25">
      <c r="B13832" s="103"/>
      <c r="C13832" s="103"/>
      <c r="L13832" s="102" t="str">
        <f>[2]!Table1[[#This Row],[Orgn]]&amp;"-"&amp;[2]!Table1[[#This Row],[Dest]]</f>
        <v>VRN-SSH</v>
      </c>
      <c r="M13832" s="102" t="str">
        <f t="shared" si="216"/>
        <v>ADT</v>
      </c>
      <c r="N13832" s="102">
        <f>WEEKDAY([2]!Table1[[#This Row],[Travel Date]],2)</f>
        <v>1</v>
      </c>
      <c r="P13832" s="102">
        <v>1</v>
      </c>
    </row>
    <row r="13833" spans="2:16" x14ac:dyDescent="0.25">
      <c r="B13833" s="103"/>
      <c r="C13833" s="103"/>
      <c r="L13833" s="102" t="str">
        <f>[2]!Table1[[#This Row],[Orgn]]&amp;"-"&amp;[2]!Table1[[#This Row],[Dest]]</f>
        <v>VRN-SSH</v>
      </c>
      <c r="M13833" s="102" t="str">
        <f t="shared" si="216"/>
        <v>ADT</v>
      </c>
      <c r="N13833" s="102">
        <f>WEEKDAY([2]!Table1[[#This Row],[Travel Date]],2)</f>
        <v>1</v>
      </c>
      <c r="P13833" s="102">
        <v>1</v>
      </c>
    </row>
    <row r="13834" spans="2:16" x14ac:dyDescent="0.25">
      <c r="B13834" s="103"/>
      <c r="C13834" s="103"/>
      <c r="L13834" s="102" t="str">
        <f>[2]!Table1[[#This Row],[Orgn]]&amp;"-"&amp;[2]!Table1[[#This Row],[Dest]]</f>
        <v>VRN-SSH</v>
      </c>
      <c r="M13834" s="102" t="str">
        <f t="shared" si="216"/>
        <v>ADT</v>
      </c>
      <c r="N13834" s="102">
        <f>WEEKDAY([2]!Table1[[#This Row],[Travel Date]],2)</f>
        <v>1</v>
      </c>
      <c r="P13834" s="102">
        <v>1</v>
      </c>
    </row>
    <row r="13835" spans="2:16" x14ac:dyDescent="0.25">
      <c r="B13835" s="103"/>
      <c r="C13835" s="103"/>
      <c r="L13835" s="102" t="str">
        <f>[2]!Table1[[#This Row],[Orgn]]&amp;"-"&amp;[2]!Table1[[#This Row],[Dest]]</f>
        <v>VRN-SSH</v>
      </c>
      <c r="M13835" s="102" t="str">
        <f t="shared" si="216"/>
        <v>ADT</v>
      </c>
      <c r="N13835" s="102">
        <f>WEEKDAY([2]!Table1[[#This Row],[Travel Date]],2)</f>
        <v>1</v>
      </c>
      <c r="P13835" s="102">
        <v>1</v>
      </c>
    </row>
    <row r="13836" spans="2:16" x14ac:dyDescent="0.25">
      <c r="B13836" s="103"/>
      <c r="C13836" s="103"/>
      <c r="L13836" s="102" t="str">
        <f>[2]!Table1[[#This Row],[Orgn]]&amp;"-"&amp;[2]!Table1[[#This Row],[Dest]]</f>
        <v>VRN-SSH</v>
      </c>
      <c r="M13836" s="102" t="str">
        <f t="shared" si="216"/>
        <v>ADT</v>
      </c>
      <c r="N13836" s="102">
        <f>WEEKDAY([2]!Table1[[#This Row],[Travel Date]],2)</f>
        <v>1</v>
      </c>
      <c r="P13836" s="102">
        <v>1</v>
      </c>
    </row>
    <row r="13837" spans="2:16" x14ac:dyDescent="0.25">
      <c r="B13837" s="103"/>
      <c r="C13837" s="103"/>
      <c r="L13837" s="102" t="str">
        <f>[2]!Table1[[#This Row],[Orgn]]&amp;"-"&amp;[2]!Table1[[#This Row],[Dest]]</f>
        <v>VRN-SSH</v>
      </c>
      <c r="M13837" s="102" t="str">
        <f t="shared" si="216"/>
        <v>ADT</v>
      </c>
      <c r="N13837" s="102">
        <f>WEEKDAY([2]!Table1[[#This Row],[Travel Date]],2)</f>
        <v>1</v>
      </c>
      <c r="P13837" s="102">
        <v>1</v>
      </c>
    </row>
    <row r="13838" spans="2:16" x14ac:dyDescent="0.25">
      <c r="B13838" s="103"/>
      <c r="C13838" s="103"/>
      <c r="L13838" s="102" t="str">
        <f>[2]!Table1[[#This Row],[Orgn]]&amp;"-"&amp;[2]!Table1[[#This Row],[Dest]]</f>
        <v>VRN-SSH</v>
      </c>
      <c r="M13838" s="102" t="str">
        <f t="shared" si="216"/>
        <v>ADT</v>
      </c>
      <c r="N13838" s="102">
        <f>WEEKDAY([2]!Table1[[#This Row],[Travel Date]],2)</f>
        <v>1</v>
      </c>
      <c r="P13838" s="102">
        <v>1</v>
      </c>
    </row>
    <row r="13839" spans="2:16" x14ac:dyDescent="0.25">
      <c r="B13839" s="103"/>
      <c r="C13839" s="103"/>
      <c r="L13839" s="102" t="str">
        <f>[2]!Table1[[#This Row],[Orgn]]&amp;"-"&amp;[2]!Table1[[#This Row],[Dest]]</f>
        <v>VRN-SSH</v>
      </c>
      <c r="M13839" s="102" t="str">
        <f t="shared" si="216"/>
        <v>ADT</v>
      </c>
      <c r="N13839" s="102">
        <f>WEEKDAY([2]!Table1[[#This Row],[Travel Date]],2)</f>
        <v>1</v>
      </c>
      <c r="P13839" s="102">
        <v>1</v>
      </c>
    </row>
    <row r="13840" spans="2:16" x14ac:dyDescent="0.25">
      <c r="B13840" s="103"/>
      <c r="C13840" s="103"/>
      <c r="L13840" s="102" t="str">
        <f>[2]!Table1[[#This Row],[Orgn]]&amp;"-"&amp;[2]!Table1[[#This Row],[Dest]]</f>
        <v>VRN-SSH</v>
      </c>
      <c r="M13840" s="102" t="str">
        <f t="shared" si="216"/>
        <v>ADT</v>
      </c>
      <c r="N13840" s="102">
        <f>WEEKDAY([2]!Table1[[#This Row],[Travel Date]],2)</f>
        <v>1</v>
      </c>
      <c r="P13840" s="102">
        <v>1</v>
      </c>
    </row>
    <row r="13841" spans="2:16" x14ac:dyDescent="0.25">
      <c r="B13841" s="103"/>
      <c r="C13841" s="103"/>
      <c r="L13841" s="102" t="str">
        <f>[2]!Table1[[#This Row],[Orgn]]&amp;"-"&amp;[2]!Table1[[#This Row],[Dest]]</f>
        <v>VRN-SSH</v>
      </c>
      <c r="M13841" s="102" t="str">
        <f t="shared" si="216"/>
        <v>ADT</v>
      </c>
      <c r="N13841" s="102">
        <f>WEEKDAY([2]!Table1[[#This Row],[Travel Date]],2)</f>
        <v>1</v>
      </c>
      <c r="P13841" s="102">
        <v>1</v>
      </c>
    </row>
    <row r="13842" spans="2:16" x14ac:dyDescent="0.25">
      <c r="B13842" s="103"/>
      <c r="C13842" s="103"/>
      <c r="L13842" s="102" t="str">
        <f>[2]!Table1[[#This Row],[Orgn]]&amp;"-"&amp;[2]!Table1[[#This Row],[Dest]]</f>
        <v>VRN-SSH</v>
      </c>
      <c r="M13842" s="102" t="str">
        <f t="shared" si="216"/>
        <v>ADT</v>
      </c>
      <c r="N13842" s="102">
        <f>WEEKDAY([2]!Table1[[#This Row],[Travel Date]],2)</f>
        <v>1</v>
      </c>
      <c r="P13842" s="102">
        <v>1</v>
      </c>
    </row>
    <row r="13843" spans="2:16" x14ac:dyDescent="0.25">
      <c r="B13843" s="103"/>
      <c r="C13843" s="103"/>
      <c r="L13843" s="102" t="str">
        <f>[2]!Table1[[#This Row],[Orgn]]&amp;"-"&amp;[2]!Table1[[#This Row],[Dest]]</f>
        <v>VRN-SSH</v>
      </c>
      <c r="M13843" s="102" t="str">
        <f t="shared" si="216"/>
        <v>ADT</v>
      </c>
      <c r="N13843" s="102">
        <f>WEEKDAY([2]!Table1[[#This Row],[Travel Date]],2)</f>
        <v>1</v>
      </c>
      <c r="P13843" s="102">
        <v>1</v>
      </c>
    </row>
    <row r="13844" spans="2:16" x14ac:dyDescent="0.25">
      <c r="B13844" s="103"/>
      <c r="C13844" s="103"/>
      <c r="L13844" s="102" t="str">
        <f>[2]!Table1[[#This Row],[Orgn]]&amp;"-"&amp;[2]!Table1[[#This Row],[Dest]]</f>
        <v>VRN-SSH</v>
      </c>
      <c r="M13844" s="102" t="str">
        <f t="shared" si="216"/>
        <v>ADT</v>
      </c>
      <c r="N13844" s="102">
        <f>WEEKDAY([2]!Table1[[#This Row],[Travel Date]],2)</f>
        <v>1</v>
      </c>
      <c r="P13844" s="102">
        <v>1</v>
      </c>
    </row>
    <row r="13845" spans="2:16" x14ac:dyDescent="0.25">
      <c r="B13845" s="103"/>
      <c r="C13845" s="103"/>
      <c r="L13845" s="102" t="str">
        <f>[2]!Table1[[#This Row],[Orgn]]&amp;"-"&amp;[2]!Table1[[#This Row],[Dest]]</f>
        <v>VRN-SSH</v>
      </c>
      <c r="M13845" s="102" t="str">
        <f t="shared" si="216"/>
        <v>ADT</v>
      </c>
      <c r="N13845" s="102">
        <f>WEEKDAY([2]!Table1[[#This Row],[Travel Date]],2)</f>
        <v>1</v>
      </c>
      <c r="P13845" s="102">
        <v>1</v>
      </c>
    </row>
    <row r="13846" spans="2:16" x14ac:dyDescent="0.25">
      <c r="B13846" s="103"/>
      <c r="C13846" s="103"/>
      <c r="L13846" s="102" t="str">
        <f>[2]!Table1[[#This Row],[Orgn]]&amp;"-"&amp;[2]!Table1[[#This Row],[Dest]]</f>
        <v>VRN-SSH</v>
      </c>
      <c r="M13846" s="102" t="str">
        <f t="shared" si="216"/>
        <v>ADT</v>
      </c>
      <c r="N13846" s="102">
        <f>WEEKDAY([2]!Table1[[#This Row],[Travel Date]],2)</f>
        <v>1</v>
      </c>
      <c r="P13846" s="102">
        <v>1</v>
      </c>
    </row>
    <row r="13847" spans="2:16" x14ac:dyDescent="0.25">
      <c r="B13847" s="103"/>
      <c r="C13847" s="103"/>
      <c r="L13847" s="102" t="str">
        <f>[2]!Table1[[#This Row],[Orgn]]&amp;"-"&amp;[2]!Table1[[#This Row],[Dest]]</f>
        <v>VRN-SSH</v>
      </c>
      <c r="M13847" s="102" t="str">
        <f t="shared" si="216"/>
        <v>ADT</v>
      </c>
      <c r="N13847" s="102">
        <f>WEEKDAY([2]!Table1[[#This Row],[Travel Date]],2)</f>
        <v>1</v>
      </c>
      <c r="P13847" s="102">
        <v>1</v>
      </c>
    </row>
    <row r="13848" spans="2:16" x14ac:dyDescent="0.25">
      <c r="B13848" s="103"/>
      <c r="C13848" s="103"/>
      <c r="L13848" s="102" t="str">
        <f>[2]!Table1[[#This Row],[Orgn]]&amp;"-"&amp;[2]!Table1[[#This Row],[Dest]]</f>
        <v>VRN-SSH</v>
      </c>
      <c r="M13848" s="102" t="str">
        <f t="shared" si="216"/>
        <v>ADT</v>
      </c>
      <c r="N13848" s="102">
        <f>WEEKDAY([2]!Table1[[#This Row],[Travel Date]],2)</f>
        <v>1</v>
      </c>
      <c r="P13848" s="102">
        <v>1</v>
      </c>
    </row>
    <row r="13849" spans="2:16" x14ac:dyDescent="0.25">
      <c r="B13849" s="103"/>
      <c r="C13849" s="103"/>
      <c r="L13849" s="102" t="str">
        <f>[2]!Table1[[#This Row],[Orgn]]&amp;"-"&amp;[2]!Table1[[#This Row],[Dest]]</f>
        <v>VRN-SSH</v>
      </c>
      <c r="M13849" s="102" t="str">
        <f t="shared" si="216"/>
        <v>ADT</v>
      </c>
      <c r="N13849" s="102">
        <f>WEEKDAY([2]!Table1[[#This Row],[Travel Date]],2)</f>
        <v>1</v>
      </c>
      <c r="P13849" s="102">
        <v>1</v>
      </c>
    </row>
    <row r="13850" spans="2:16" x14ac:dyDescent="0.25">
      <c r="B13850" s="103"/>
      <c r="C13850" s="103"/>
      <c r="L13850" s="102" t="str">
        <f>[2]!Table1[[#This Row],[Orgn]]&amp;"-"&amp;[2]!Table1[[#This Row],[Dest]]</f>
        <v>VRN-SSH</v>
      </c>
      <c r="M13850" s="102" t="str">
        <f t="shared" si="216"/>
        <v>ADT</v>
      </c>
      <c r="N13850" s="102">
        <f>WEEKDAY([2]!Table1[[#This Row],[Travel Date]],2)</f>
        <v>1</v>
      </c>
      <c r="P13850" s="102">
        <v>1</v>
      </c>
    </row>
    <row r="13851" spans="2:16" x14ac:dyDescent="0.25">
      <c r="B13851" s="103"/>
      <c r="C13851" s="103"/>
      <c r="L13851" s="102" t="str">
        <f>[2]!Table1[[#This Row],[Orgn]]&amp;"-"&amp;[2]!Table1[[#This Row],[Dest]]</f>
        <v>VRN-SSH</v>
      </c>
      <c r="M13851" s="102" t="str">
        <f t="shared" si="216"/>
        <v>ADT</v>
      </c>
      <c r="N13851" s="102">
        <f>WEEKDAY([2]!Table1[[#This Row],[Travel Date]],2)</f>
        <v>1</v>
      </c>
      <c r="P13851" s="102">
        <v>1</v>
      </c>
    </row>
    <row r="13852" spans="2:16" x14ac:dyDescent="0.25">
      <c r="B13852" s="103"/>
      <c r="C13852" s="103"/>
      <c r="L13852" s="102" t="str">
        <f>[2]!Table1[[#This Row],[Orgn]]&amp;"-"&amp;[2]!Table1[[#This Row],[Dest]]</f>
        <v>VRN-SSH</v>
      </c>
      <c r="M13852" s="102" t="str">
        <f t="shared" si="216"/>
        <v>ADT</v>
      </c>
      <c r="N13852" s="102">
        <f>WEEKDAY([2]!Table1[[#This Row],[Travel Date]],2)</f>
        <v>1</v>
      </c>
      <c r="P13852" s="102">
        <v>1</v>
      </c>
    </row>
    <row r="13853" spans="2:16" x14ac:dyDescent="0.25">
      <c r="B13853" s="103"/>
      <c r="C13853" s="103"/>
      <c r="L13853" s="102" t="str">
        <f>[2]!Table1[[#This Row],[Orgn]]&amp;"-"&amp;[2]!Table1[[#This Row],[Dest]]</f>
        <v>VRN-SSH</v>
      </c>
      <c r="M13853" s="102" t="str">
        <f t="shared" si="216"/>
        <v>ADT</v>
      </c>
      <c r="N13853" s="102">
        <f>WEEKDAY([2]!Table1[[#This Row],[Travel Date]],2)</f>
        <v>1</v>
      </c>
      <c r="P13853" s="102">
        <v>1</v>
      </c>
    </row>
    <row r="13854" spans="2:16" x14ac:dyDescent="0.25">
      <c r="B13854" s="103"/>
      <c r="C13854" s="103"/>
      <c r="L13854" s="102" t="str">
        <f>[2]!Table1[[#This Row],[Orgn]]&amp;"-"&amp;[2]!Table1[[#This Row],[Dest]]</f>
        <v>VRN-SSH</v>
      </c>
      <c r="M13854" s="102" t="str">
        <f t="shared" si="216"/>
        <v>ADT</v>
      </c>
      <c r="N13854" s="102">
        <f>WEEKDAY([2]!Table1[[#This Row],[Travel Date]],2)</f>
        <v>1</v>
      </c>
      <c r="P13854" s="102">
        <v>1</v>
      </c>
    </row>
    <row r="13855" spans="2:16" x14ac:dyDescent="0.25">
      <c r="B13855" s="103"/>
      <c r="C13855" s="103"/>
      <c r="L13855" s="102" t="str">
        <f>[2]!Table1[[#This Row],[Orgn]]&amp;"-"&amp;[2]!Table1[[#This Row],[Dest]]</f>
        <v>VRN-SSH</v>
      </c>
      <c r="M13855" s="102" t="str">
        <f t="shared" si="216"/>
        <v>ADT</v>
      </c>
      <c r="N13855" s="102">
        <f>WEEKDAY([2]!Table1[[#This Row],[Travel Date]],2)</f>
        <v>1</v>
      </c>
      <c r="P13855" s="102">
        <v>1</v>
      </c>
    </row>
    <row r="13856" spans="2:16" x14ac:dyDescent="0.25">
      <c r="B13856" s="103"/>
      <c r="C13856" s="103"/>
      <c r="L13856" s="102" t="str">
        <f>[2]!Table1[[#This Row],[Orgn]]&amp;"-"&amp;[2]!Table1[[#This Row],[Dest]]</f>
        <v>VRN-SSH</v>
      </c>
      <c r="M13856" s="102" t="str">
        <f t="shared" si="216"/>
        <v>ADT</v>
      </c>
      <c r="N13856" s="102">
        <f>WEEKDAY([2]!Table1[[#This Row],[Travel Date]],2)</f>
        <v>1</v>
      </c>
      <c r="P13856" s="102">
        <v>1</v>
      </c>
    </row>
    <row r="13857" spans="2:16" x14ac:dyDescent="0.25">
      <c r="B13857" s="103"/>
      <c r="C13857" s="103"/>
      <c r="L13857" s="102" t="str">
        <f>[2]!Table1[[#This Row],[Orgn]]&amp;"-"&amp;[2]!Table1[[#This Row],[Dest]]</f>
        <v>VRN-SSH</v>
      </c>
      <c r="M13857" s="102" t="str">
        <f t="shared" si="216"/>
        <v>ADT</v>
      </c>
      <c r="N13857" s="102">
        <f>WEEKDAY([2]!Table1[[#This Row],[Travel Date]],2)</f>
        <v>1</v>
      </c>
      <c r="P13857" s="102">
        <v>1</v>
      </c>
    </row>
    <row r="13858" spans="2:16" x14ac:dyDescent="0.25">
      <c r="B13858" s="103"/>
      <c r="C13858" s="103"/>
      <c r="L13858" s="102" t="str">
        <f>[2]!Table1[[#This Row],[Orgn]]&amp;"-"&amp;[2]!Table1[[#This Row],[Dest]]</f>
        <v>VRN-SSH</v>
      </c>
      <c r="M13858" s="102" t="str">
        <f t="shared" si="216"/>
        <v>ADT</v>
      </c>
      <c r="N13858" s="102">
        <f>WEEKDAY([2]!Table1[[#This Row],[Travel Date]],2)</f>
        <v>1</v>
      </c>
      <c r="P13858" s="102">
        <v>1</v>
      </c>
    </row>
    <row r="13859" spans="2:16" x14ac:dyDescent="0.25">
      <c r="B13859" s="103"/>
      <c r="C13859" s="103"/>
      <c r="L13859" s="102" t="str">
        <f>[2]!Table1[[#This Row],[Orgn]]&amp;"-"&amp;[2]!Table1[[#This Row],[Dest]]</f>
        <v>VRN-SSH</v>
      </c>
      <c r="M13859" s="102" t="str">
        <f t="shared" si="216"/>
        <v>ADT</v>
      </c>
      <c r="N13859" s="102">
        <f>WEEKDAY([2]!Table1[[#This Row],[Travel Date]],2)</f>
        <v>1</v>
      </c>
      <c r="P13859" s="102">
        <v>1</v>
      </c>
    </row>
    <row r="13860" spans="2:16" x14ac:dyDescent="0.25">
      <c r="B13860" s="103"/>
      <c r="C13860" s="103"/>
      <c r="L13860" s="102" t="str">
        <f>[2]!Table1[[#This Row],[Orgn]]&amp;"-"&amp;[2]!Table1[[#This Row],[Dest]]</f>
        <v>VRN-SSH</v>
      </c>
      <c r="M13860" s="102" t="str">
        <f t="shared" si="216"/>
        <v>ADT</v>
      </c>
      <c r="N13860" s="102">
        <f>WEEKDAY([2]!Table1[[#This Row],[Travel Date]],2)</f>
        <v>1</v>
      </c>
      <c r="P13860" s="102">
        <v>1</v>
      </c>
    </row>
    <row r="13861" spans="2:16" x14ac:dyDescent="0.25">
      <c r="B13861" s="103"/>
      <c r="C13861" s="103"/>
      <c r="L13861" s="102" t="str">
        <f>[2]!Table1[[#This Row],[Orgn]]&amp;"-"&amp;[2]!Table1[[#This Row],[Dest]]</f>
        <v>VRN-SSH</v>
      </c>
      <c r="M13861" s="102" t="str">
        <f t="shared" si="216"/>
        <v>ADT</v>
      </c>
      <c r="N13861" s="102">
        <f>WEEKDAY([2]!Table1[[#This Row],[Travel Date]],2)</f>
        <v>1</v>
      </c>
      <c r="P13861" s="102">
        <v>1</v>
      </c>
    </row>
    <row r="13862" spans="2:16" x14ac:dyDescent="0.25">
      <c r="B13862" s="103"/>
      <c r="C13862" s="103"/>
      <c r="L13862" s="102" t="str">
        <f>[2]!Table1[[#This Row],[Orgn]]&amp;"-"&amp;[2]!Table1[[#This Row],[Dest]]</f>
        <v>VRN-SSH</v>
      </c>
      <c r="M13862" s="102" t="str">
        <f t="shared" si="216"/>
        <v>ADT</v>
      </c>
      <c r="N13862" s="102">
        <f>WEEKDAY([2]!Table1[[#This Row],[Travel Date]],2)</f>
        <v>1</v>
      </c>
      <c r="P13862" s="102">
        <v>1</v>
      </c>
    </row>
    <row r="13863" spans="2:16" x14ac:dyDescent="0.25">
      <c r="B13863" s="103"/>
      <c r="C13863" s="103"/>
      <c r="L13863" s="102" t="str">
        <f>[2]!Table1[[#This Row],[Orgn]]&amp;"-"&amp;[2]!Table1[[#This Row],[Dest]]</f>
        <v>VRN-SSH</v>
      </c>
      <c r="M13863" s="102" t="str">
        <f t="shared" si="216"/>
        <v>ADT</v>
      </c>
      <c r="N13863" s="102">
        <f>WEEKDAY([2]!Table1[[#This Row],[Travel Date]],2)</f>
        <v>1</v>
      </c>
      <c r="P13863" s="102">
        <v>1</v>
      </c>
    </row>
    <row r="13864" spans="2:16" x14ac:dyDescent="0.25">
      <c r="B13864" s="103"/>
      <c r="C13864" s="103"/>
      <c r="L13864" s="102" t="str">
        <f>[2]!Table1[[#This Row],[Orgn]]&amp;"-"&amp;[2]!Table1[[#This Row],[Dest]]</f>
        <v>VRN-SSH</v>
      </c>
      <c r="M13864" s="102" t="str">
        <f t="shared" si="216"/>
        <v>ADT</v>
      </c>
      <c r="N13864" s="102">
        <f>WEEKDAY([2]!Table1[[#This Row],[Travel Date]],2)</f>
        <v>1</v>
      </c>
      <c r="P13864" s="102">
        <v>1</v>
      </c>
    </row>
    <row r="13865" spans="2:16" x14ac:dyDescent="0.25">
      <c r="B13865" s="103"/>
      <c r="C13865" s="103"/>
      <c r="L13865" s="102" t="str">
        <f>[2]!Table1[[#This Row],[Orgn]]&amp;"-"&amp;[2]!Table1[[#This Row],[Dest]]</f>
        <v>VRN-SSH</v>
      </c>
      <c r="M13865" s="102" t="str">
        <f t="shared" si="216"/>
        <v>ADT</v>
      </c>
      <c r="N13865" s="102">
        <f>WEEKDAY([2]!Table1[[#This Row],[Travel Date]],2)</f>
        <v>1</v>
      </c>
      <c r="P13865" s="102">
        <v>1</v>
      </c>
    </row>
    <row r="13866" spans="2:16" x14ac:dyDescent="0.25">
      <c r="B13866" s="103"/>
      <c r="C13866" s="103"/>
      <c r="L13866" s="102" t="str">
        <f>[2]!Table1[[#This Row],[Orgn]]&amp;"-"&amp;[2]!Table1[[#This Row],[Dest]]</f>
        <v>VRN-SSH</v>
      </c>
      <c r="M13866" s="102" t="str">
        <f t="shared" si="216"/>
        <v>ADT</v>
      </c>
      <c r="N13866" s="102">
        <f>WEEKDAY([2]!Table1[[#This Row],[Travel Date]],2)</f>
        <v>1</v>
      </c>
      <c r="P13866" s="102">
        <v>1</v>
      </c>
    </row>
    <row r="13867" spans="2:16" x14ac:dyDescent="0.25">
      <c r="B13867" s="103"/>
      <c r="C13867" s="103"/>
      <c r="L13867" s="102" t="str">
        <f>[2]!Table1[[#This Row],[Orgn]]&amp;"-"&amp;[2]!Table1[[#This Row],[Dest]]</f>
        <v>VRN-SSH</v>
      </c>
      <c r="M13867" s="102" t="str">
        <f t="shared" si="216"/>
        <v>ADT</v>
      </c>
      <c r="N13867" s="102">
        <f>WEEKDAY([2]!Table1[[#This Row],[Travel Date]],2)</f>
        <v>1</v>
      </c>
      <c r="P13867" s="102">
        <v>1</v>
      </c>
    </row>
    <row r="13868" spans="2:16" x14ac:dyDescent="0.25">
      <c r="B13868" s="103"/>
      <c r="C13868" s="103"/>
      <c r="L13868" s="102" t="str">
        <f>[2]!Table1[[#This Row],[Orgn]]&amp;"-"&amp;[2]!Table1[[#This Row],[Dest]]</f>
        <v>VRN-SSH</v>
      </c>
      <c r="M13868" s="102" t="str">
        <f t="shared" si="216"/>
        <v>ADT</v>
      </c>
      <c r="N13868" s="102">
        <f>WEEKDAY([2]!Table1[[#This Row],[Travel Date]],2)</f>
        <v>1</v>
      </c>
      <c r="P13868" s="102">
        <v>1</v>
      </c>
    </row>
    <row r="13869" spans="2:16" x14ac:dyDescent="0.25">
      <c r="B13869" s="103"/>
      <c r="C13869" s="103"/>
      <c r="L13869" s="102" t="str">
        <f>[2]!Table1[[#This Row],[Orgn]]&amp;"-"&amp;[2]!Table1[[#This Row],[Dest]]</f>
        <v>VRN-SSH</v>
      </c>
      <c r="M13869" s="102" t="str">
        <f t="shared" si="216"/>
        <v>ADT</v>
      </c>
      <c r="N13869" s="102">
        <f>WEEKDAY([2]!Table1[[#This Row],[Travel Date]],2)</f>
        <v>1</v>
      </c>
      <c r="P13869" s="102">
        <v>1</v>
      </c>
    </row>
    <row r="13870" spans="2:16" x14ac:dyDescent="0.25">
      <c r="B13870" s="103"/>
      <c r="C13870" s="103"/>
      <c r="L13870" s="102" t="str">
        <f>[2]!Table1[[#This Row],[Orgn]]&amp;"-"&amp;[2]!Table1[[#This Row],[Dest]]</f>
        <v>VRN-SSH</v>
      </c>
      <c r="M13870" s="102" t="str">
        <f t="shared" si="216"/>
        <v>ADT</v>
      </c>
      <c r="N13870" s="102">
        <f>WEEKDAY([2]!Table1[[#This Row],[Travel Date]],2)</f>
        <v>1</v>
      </c>
      <c r="P13870" s="102">
        <v>1</v>
      </c>
    </row>
    <row r="13871" spans="2:16" x14ac:dyDescent="0.25">
      <c r="B13871" s="103"/>
      <c r="C13871" s="103"/>
      <c r="L13871" s="102" t="str">
        <f>[2]!Table1[[#This Row],[Orgn]]&amp;"-"&amp;[2]!Table1[[#This Row],[Dest]]</f>
        <v>VRN-SSH</v>
      </c>
      <c r="M13871" s="102" t="str">
        <f t="shared" si="216"/>
        <v>ADT</v>
      </c>
      <c r="N13871" s="102">
        <f>WEEKDAY([2]!Table1[[#This Row],[Travel Date]],2)</f>
        <v>1</v>
      </c>
      <c r="P13871" s="102">
        <v>1</v>
      </c>
    </row>
    <row r="13872" spans="2:16" x14ac:dyDescent="0.25">
      <c r="B13872" s="103"/>
      <c r="C13872" s="103"/>
      <c r="L13872" s="102" t="str">
        <f>[2]!Table1[[#This Row],[Orgn]]&amp;"-"&amp;[2]!Table1[[#This Row],[Dest]]</f>
        <v>VRN-SSH</v>
      </c>
      <c r="M13872" s="102" t="str">
        <f t="shared" si="216"/>
        <v>ADT</v>
      </c>
      <c r="N13872" s="102">
        <f>WEEKDAY([2]!Table1[[#This Row],[Travel Date]],2)</f>
        <v>1</v>
      </c>
      <c r="P13872" s="102">
        <v>1</v>
      </c>
    </row>
    <row r="13873" spans="2:16" x14ac:dyDescent="0.25">
      <c r="B13873" s="103"/>
      <c r="C13873" s="103"/>
      <c r="L13873" s="102" t="str">
        <f>[2]!Table1[[#This Row],[Orgn]]&amp;"-"&amp;[2]!Table1[[#This Row],[Dest]]</f>
        <v>VRN-SSH</v>
      </c>
      <c r="M13873" s="102" t="str">
        <f t="shared" si="216"/>
        <v>ADT</v>
      </c>
      <c r="N13873" s="102">
        <f>WEEKDAY([2]!Table1[[#This Row],[Travel Date]],2)</f>
        <v>1</v>
      </c>
      <c r="P13873" s="102">
        <v>1</v>
      </c>
    </row>
    <row r="13874" spans="2:16" x14ac:dyDescent="0.25">
      <c r="B13874" s="103"/>
      <c r="C13874" s="103"/>
      <c r="L13874" s="102" t="str">
        <f>[2]!Table1[[#This Row],[Orgn]]&amp;"-"&amp;[2]!Table1[[#This Row],[Dest]]</f>
        <v>VRN-SSH</v>
      </c>
      <c r="M13874" s="102" t="str">
        <f t="shared" si="216"/>
        <v>ADT</v>
      </c>
      <c r="N13874" s="102">
        <f>WEEKDAY([2]!Table1[[#This Row],[Travel Date]],2)</f>
        <v>1</v>
      </c>
      <c r="P13874" s="102">
        <v>1</v>
      </c>
    </row>
    <row r="13875" spans="2:16" x14ac:dyDescent="0.25">
      <c r="B13875" s="103"/>
      <c r="C13875" s="103"/>
      <c r="L13875" s="102" t="str">
        <f>[2]!Table1[[#This Row],[Orgn]]&amp;"-"&amp;[2]!Table1[[#This Row],[Dest]]</f>
        <v>VRN-SSH</v>
      </c>
      <c r="M13875" s="102" t="str">
        <f t="shared" si="216"/>
        <v>ADT</v>
      </c>
      <c r="N13875" s="102">
        <f>WEEKDAY([2]!Table1[[#This Row],[Travel Date]],2)</f>
        <v>1</v>
      </c>
      <c r="P13875" s="102">
        <v>1</v>
      </c>
    </row>
    <row r="13876" spans="2:16" x14ac:dyDescent="0.25">
      <c r="B13876" s="103"/>
      <c r="C13876" s="103"/>
      <c r="L13876" s="102" t="str">
        <f>[2]!Table1[[#This Row],[Orgn]]&amp;"-"&amp;[2]!Table1[[#This Row],[Dest]]</f>
        <v>VRN-SSH</v>
      </c>
      <c r="M13876" s="102" t="str">
        <f t="shared" si="216"/>
        <v>ADT</v>
      </c>
      <c r="N13876" s="102">
        <f>WEEKDAY([2]!Table1[[#This Row],[Travel Date]],2)</f>
        <v>1</v>
      </c>
      <c r="P13876" s="102">
        <v>1</v>
      </c>
    </row>
    <row r="13877" spans="2:16" x14ac:dyDescent="0.25">
      <c r="B13877" s="103"/>
      <c r="C13877" s="103"/>
      <c r="L13877" s="102" t="str">
        <f>[2]!Table1[[#This Row],[Orgn]]&amp;"-"&amp;[2]!Table1[[#This Row],[Dest]]</f>
        <v>VRN-SSH</v>
      </c>
      <c r="M13877" s="102" t="str">
        <f t="shared" si="216"/>
        <v>ADT</v>
      </c>
      <c r="N13877" s="102">
        <f>WEEKDAY([2]!Table1[[#This Row],[Travel Date]],2)</f>
        <v>1</v>
      </c>
      <c r="P13877" s="102">
        <v>1</v>
      </c>
    </row>
    <row r="13878" spans="2:16" x14ac:dyDescent="0.25">
      <c r="B13878" s="103"/>
      <c r="C13878" s="103"/>
      <c r="L13878" s="102" t="str">
        <f>[2]!Table1[[#This Row],[Orgn]]&amp;"-"&amp;[2]!Table1[[#This Row],[Dest]]</f>
        <v>VRN-SSH</v>
      </c>
      <c r="M13878" s="102" t="str">
        <f t="shared" si="216"/>
        <v>ADT</v>
      </c>
      <c r="N13878" s="102">
        <f>WEEKDAY([2]!Table1[[#This Row],[Travel Date]],2)</f>
        <v>1</v>
      </c>
      <c r="P13878" s="102">
        <v>1</v>
      </c>
    </row>
    <row r="13879" spans="2:16" x14ac:dyDescent="0.25">
      <c r="B13879" s="103"/>
      <c r="C13879" s="103"/>
      <c r="L13879" s="102" t="str">
        <f>[2]!Table1[[#This Row],[Orgn]]&amp;"-"&amp;[2]!Table1[[#This Row],[Dest]]</f>
        <v>VRN-SSH</v>
      </c>
      <c r="M13879" s="102" t="str">
        <f t="shared" si="216"/>
        <v>ADT</v>
      </c>
      <c r="N13879" s="102">
        <f>WEEKDAY([2]!Table1[[#This Row],[Travel Date]],2)</f>
        <v>1</v>
      </c>
      <c r="P13879" s="102">
        <v>1</v>
      </c>
    </row>
    <row r="13880" spans="2:16" x14ac:dyDescent="0.25">
      <c r="B13880" s="103"/>
      <c r="C13880" s="103"/>
      <c r="L13880" s="102" t="str">
        <f>[2]!Table1[[#This Row],[Orgn]]&amp;"-"&amp;[2]!Table1[[#This Row],[Dest]]</f>
        <v>VRN-SSH</v>
      </c>
      <c r="M13880" s="102" t="str">
        <f t="shared" si="216"/>
        <v>ADT</v>
      </c>
      <c r="N13880" s="102">
        <f>WEEKDAY([2]!Table1[[#This Row],[Travel Date]],2)</f>
        <v>1</v>
      </c>
      <c r="P13880" s="102">
        <v>1</v>
      </c>
    </row>
    <row r="13881" spans="2:16" x14ac:dyDescent="0.25">
      <c r="B13881" s="103"/>
      <c r="C13881" s="103"/>
      <c r="L13881" s="102" t="str">
        <f>[2]!Table1[[#This Row],[Orgn]]&amp;"-"&amp;[2]!Table1[[#This Row],[Dest]]</f>
        <v>VRN-SSH</v>
      </c>
      <c r="M13881" s="102" t="str">
        <f t="shared" si="216"/>
        <v>ADT</v>
      </c>
      <c r="N13881" s="102">
        <f>WEEKDAY([2]!Table1[[#This Row],[Travel Date]],2)</f>
        <v>1</v>
      </c>
      <c r="P13881" s="102">
        <v>1</v>
      </c>
    </row>
    <row r="13882" spans="2:16" x14ac:dyDescent="0.25">
      <c r="B13882" s="103"/>
      <c r="C13882" s="103"/>
      <c r="L13882" s="102" t="str">
        <f>[2]!Table1[[#This Row],[Orgn]]&amp;"-"&amp;[2]!Table1[[#This Row],[Dest]]</f>
        <v>VRN-SSH</v>
      </c>
      <c r="M13882" s="102" t="str">
        <f t="shared" si="216"/>
        <v>ADT</v>
      </c>
      <c r="N13882" s="102">
        <f>WEEKDAY([2]!Table1[[#This Row],[Travel Date]],2)</f>
        <v>1</v>
      </c>
      <c r="P13882" s="102">
        <v>1</v>
      </c>
    </row>
    <row r="13883" spans="2:16" x14ac:dyDescent="0.25">
      <c r="B13883" s="103"/>
      <c r="C13883" s="103"/>
      <c r="L13883" s="102" t="str">
        <f>[2]!Table1[[#This Row],[Orgn]]&amp;"-"&amp;[2]!Table1[[#This Row],[Dest]]</f>
        <v>VRN-SSH</v>
      </c>
      <c r="M13883" s="102" t="str">
        <f t="shared" si="216"/>
        <v>ADT</v>
      </c>
      <c r="N13883" s="102">
        <f>WEEKDAY([2]!Table1[[#This Row],[Travel Date]],2)</f>
        <v>1</v>
      </c>
      <c r="P13883" s="102">
        <v>1</v>
      </c>
    </row>
    <row r="13884" spans="2:16" x14ac:dyDescent="0.25">
      <c r="B13884" s="103"/>
      <c r="C13884" s="103"/>
      <c r="L13884" s="102" t="str">
        <f>[2]!Table1[[#This Row],[Orgn]]&amp;"-"&amp;[2]!Table1[[#This Row],[Dest]]</f>
        <v>VRN-SSH</v>
      </c>
      <c r="M13884" s="102" t="str">
        <f t="shared" si="216"/>
        <v>ADT</v>
      </c>
      <c r="N13884" s="102">
        <f>WEEKDAY([2]!Table1[[#This Row],[Travel Date]],2)</f>
        <v>1</v>
      </c>
      <c r="P13884" s="102">
        <v>1</v>
      </c>
    </row>
    <row r="13885" spans="2:16" x14ac:dyDescent="0.25">
      <c r="B13885" s="103"/>
      <c r="C13885" s="103"/>
      <c r="L13885" s="102" t="str">
        <f>[2]!Table1[[#This Row],[Orgn]]&amp;"-"&amp;[2]!Table1[[#This Row],[Dest]]</f>
        <v>VRN-SSH</v>
      </c>
      <c r="M13885" s="102" t="str">
        <f t="shared" si="216"/>
        <v>ADT</v>
      </c>
      <c r="N13885" s="102">
        <f>WEEKDAY([2]!Table1[[#This Row],[Travel Date]],2)</f>
        <v>1</v>
      </c>
      <c r="P13885" s="102">
        <v>1</v>
      </c>
    </row>
    <row r="13886" spans="2:16" x14ac:dyDescent="0.25">
      <c r="B13886" s="103"/>
      <c r="C13886" s="103"/>
      <c r="L13886" s="102" t="str">
        <f>[2]!Table1[[#This Row],[Orgn]]&amp;"-"&amp;[2]!Table1[[#This Row],[Dest]]</f>
        <v>VRN-SSH</v>
      </c>
      <c r="M13886" s="102" t="str">
        <f t="shared" si="216"/>
        <v>ADT</v>
      </c>
      <c r="N13886" s="102">
        <f>WEEKDAY([2]!Table1[[#This Row],[Travel Date]],2)</f>
        <v>1</v>
      </c>
      <c r="P13886" s="102">
        <v>1</v>
      </c>
    </row>
    <row r="13887" spans="2:16" x14ac:dyDescent="0.25">
      <c r="B13887" s="103"/>
      <c r="C13887" s="103"/>
      <c r="L13887" s="102" t="str">
        <f>[2]!Table1[[#This Row],[Orgn]]&amp;"-"&amp;[2]!Table1[[#This Row],[Dest]]</f>
        <v>VRN-SSH</v>
      </c>
      <c r="M13887" s="102" t="str">
        <f t="shared" si="216"/>
        <v>ADT</v>
      </c>
      <c r="N13887" s="102">
        <f>WEEKDAY([2]!Table1[[#This Row],[Travel Date]],2)</f>
        <v>1</v>
      </c>
      <c r="P13887" s="102">
        <v>1</v>
      </c>
    </row>
    <row r="13888" spans="2:16" x14ac:dyDescent="0.25">
      <c r="B13888" s="103"/>
      <c r="C13888" s="103"/>
      <c r="L13888" s="102" t="str">
        <f>[2]!Table1[[#This Row],[Orgn]]&amp;"-"&amp;[2]!Table1[[#This Row],[Dest]]</f>
        <v>VRN-SSH</v>
      </c>
      <c r="M13888" s="102" t="str">
        <f t="shared" si="216"/>
        <v>ADT</v>
      </c>
      <c r="N13888" s="102">
        <f>WEEKDAY([2]!Table1[[#This Row],[Travel Date]],2)</f>
        <v>1</v>
      </c>
      <c r="P13888" s="102">
        <v>1</v>
      </c>
    </row>
    <row r="13889" spans="2:16" x14ac:dyDescent="0.25">
      <c r="B13889" s="103"/>
      <c r="C13889" s="103"/>
      <c r="L13889" s="102" t="str">
        <f>[2]!Table1[[#This Row],[Orgn]]&amp;"-"&amp;[2]!Table1[[#This Row],[Dest]]</f>
        <v>VRN-SSH</v>
      </c>
      <c r="M13889" s="102" t="str">
        <f t="shared" si="216"/>
        <v>ADT</v>
      </c>
      <c r="N13889" s="102">
        <f>WEEKDAY([2]!Table1[[#This Row],[Travel Date]],2)</f>
        <v>1</v>
      </c>
      <c r="P13889" s="102">
        <v>1</v>
      </c>
    </row>
    <row r="13890" spans="2:16" x14ac:dyDescent="0.25">
      <c r="B13890" s="103"/>
      <c r="C13890" s="103"/>
      <c r="L13890" s="102" t="str">
        <f>[2]!Table1[[#This Row],[Orgn]]&amp;"-"&amp;[2]!Table1[[#This Row],[Dest]]</f>
        <v>VRN-SSH</v>
      </c>
      <c r="M13890" s="102" t="str">
        <f t="shared" ref="M13890:M13953" si="217">IF(TRIM(C13890)="INF", "INF", IF(TRIM(C13890)="CHD", "CHD", "ADT"))</f>
        <v>ADT</v>
      </c>
      <c r="N13890" s="102">
        <f>WEEKDAY([2]!Table1[[#This Row],[Travel Date]],2)</f>
        <v>1</v>
      </c>
      <c r="P13890" s="102">
        <v>1</v>
      </c>
    </row>
    <row r="13891" spans="2:16" x14ac:dyDescent="0.25">
      <c r="B13891" s="103"/>
      <c r="C13891" s="103"/>
      <c r="L13891" s="102" t="str">
        <f>[2]!Table1[[#This Row],[Orgn]]&amp;"-"&amp;[2]!Table1[[#This Row],[Dest]]</f>
        <v>VRN-SSH</v>
      </c>
      <c r="M13891" s="102" t="str">
        <f t="shared" si="217"/>
        <v>ADT</v>
      </c>
      <c r="N13891" s="102">
        <f>WEEKDAY([2]!Table1[[#This Row],[Travel Date]],2)</f>
        <v>1</v>
      </c>
      <c r="P13891" s="102">
        <v>1</v>
      </c>
    </row>
    <row r="13892" spans="2:16" x14ac:dyDescent="0.25">
      <c r="B13892" s="103"/>
      <c r="C13892" s="103"/>
      <c r="L13892" s="102" t="str">
        <f>[2]!Table1[[#This Row],[Orgn]]&amp;"-"&amp;[2]!Table1[[#This Row],[Dest]]</f>
        <v>VRN-SSH</v>
      </c>
      <c r="M13892" s="102" t="str">
        <f t="shared" si="217"/>
        <v>ADT</v>
      </c>
      <c r="N13892" s="102">
        <f>WEEKDAY([2]!Table1[[#This Row],[Travel Date]],2)</f>
        <v>1</v>
      </c>
      <c r="P13892" s="102">
        <v>1</v>
      </c>
    </row>
    <row r="13893" spans="2:16" x14ac:dyDescent="0.25">
      <c r="B13893" s="103"/>
      <c r="C13893" s="103"/>
      <c r="L13893" s="102" t="str">
        <f>[2]!Table1[[#This Row],[Orgn]]&amp;"-"&amp;[2]!Table1[[#This Row],[Dest]]</f>
        <v>VRN-SSH</v>
      </c>
      <c r="M13893" s="102" t="str">
        <f t="shared" si="217"/>
        <v>ADT</v>
      </c>
      <c r="N13893" s="102">
        <f>WEEKDAY([2]!Table1[[#This Row],[Travel Date]],2)</f>
        <v>1</v>
      </c>
      <c r="P13893" s="102">
        <v>1</v>
      </c>
    </row>
    <row r="13894" spans="2:16" x14ac:dyDescent="0.25">
      <c r="B13894" s="103"/>
      <c r="C13894" s="103"/>
      <c r="L13894" s="102" t="str">
        <f>[2]!Table1[[#This Row],[Orgn]]&amp;"-"&amp;[2]!Table1[[#This Row],[Dest]]</f>
        <v>VRN-SSH</v>
      </c>
      <c r="M13894" s="102" t="str">
        <f t="shared" si="217"/>
        <v>ADT</v>
      </c>
      <c r="N13894" s="102">
        <f>WEEKDAY([2]!Table1[[#This Row],[Travel Date]],2)</f>
        <v>1</v>
      </c>
      <c r="P13894" s="102">
        <v>1</v>
      </c>
    </row>
    <row r="13895" spans="2:16" x14ac:dyDescent="0.25">
      <c r="B13895" s="103"/>
      <c r="C13895" s="103"/>
      <c r="L13895" s="102" t="str">
        <f>[2]!Table1[[#This Row],[Orgn]]&amp;"-"&amp;[2]!Table1[[#This Row],[Dest]]</f>
        <v>VRN-SSH</v>
      </c>
      <c r="M13895" s="102" t="str">
        <f t="shared" si="217"/>
        <v>ADT</v>
      </c>
      <c r="N13895" s="102">
        <f>WEEKDAY([2]!Table1[[#This Row],[Travel Date]],2)</f>
        <v>1</v>
      </c>
      <c r="P13895" s="102">
        <v>1</v>
      </c>
    </row>
    <row r="13896" spans="2:16" x14ac:dyDescent="0.25">
      <c r="B13896" s="103"/>
      <c r="C13896" s="103"/>
      <c r="L13896" s="102" t="str">
        <f>[2]!Table1[[#This Row],[Orgn]]&amp;"-"&amp;[2]!Table1[[#This Row],[Dest]]</f>
        <v>VRN-SSH</v>
      </c>
      <c r="M13896" s="102" t="str">
        <f t="shared" si="217"/>
        <v>ADT</v>
      </c>
      <c r="N13896" s="102">
        <f>WEEKDAY([2]!Table1[[#This Row],[Travel Date]],2)</f>
        <v>1</v>
      </c>
      <c r="P13896" s="102">
        <v>1</v>
      </c>
    </row>
    <row r="13897" spans="2:16" x14ac:dyDescent="0.25">
      <c r="B13897" s="103"/>
      <c r="C13897" s="103"/>
      <c r="L13897" s="102" t="str">
        <f>[2]!Table1[[#This Row],[Orgn]]&amp;"-"&amp;[2]!Table1[[#This Row],[Dest]]</f>
        <v>VRN-SSH</v>
      </c>
      <c r="M13897" s="102" t="str">
        <f t="shared" si="217"/>
        <v>ADT</v>
      </c>
      <c r="N13897" s="102">
        <f>WEEKDAY([2]!Table1[[#This Row],[Travel Date]],2)</f>
        <v>1</v>
      </c>
      <c r="P13897" s="102">
        <v>1</v>
      </c>
    </row>
    <row r="13898" spans="2:16" x14ac:dyDescent="0.25">
      <c r="B13898" s="103"/>
      <c r="C13898" s="103"/>
      <c r="L13898" s="102" t="str">
        <f>[2]!Table1[[#This Row],[Orgn]]&amp;"-"&amp;[2]!Table1[[#This Row],[Dest]]</f>
        <v>VRN-SSH</v>
      </c>
      <c r="M13898" s="102" t="str">
        <f t="shared" si="217"/>
        <v>ADT</v>
      </c>
      <c r="N13898" s="102">
        <f>WEEKDAY([2]!Table1[[#This Row],[Travel Date]],2)</f>
        <v>1</v>
      </c>
      <c r="P13898" s="102">
        <v>1</v>
      </c>
    </row>
    <row r="13899" spans="2:16" x14ac:dyDescent="0.25">
      <c r="B13899" s="103"/>
      <c r="C13899" s="103"/>
      <c r="L13899" s="102" t="str">
        <f>[2]!Table1[[#This Row],[Orgn]]&amp;"-"&amp;[2]!Table1[[#This Row],[Dest]]</f>
        <v>VRN-SSH</v>
      </c>
      <c r="M13899" s="102" t="str">
        <f t="shared" si="217"/>
        <v>ADT</v>
      </c>
      <c r="N13899" s="102">
        <f>WEEKDAY([2]!Table1[[#This Row],[Travel Date]],2)</f>
        <v>1</v>
      </c>
      <c r="P13899" s="102">
        <v>1</v>
      </c>
    </row>
    <row r="13900" spans="2:16" x14ac:dyDescent="0.25">
      <c r="B13900" s="103"/>
      <c r="C13900" s="103"/>
      <c r="L13900" s="102" t="str">
        <f>[2]!Table1[[#This Row],[Orgn]]&amp;"-"&amp;[2]!Table1[[#This Row],[Dest]]</f>
        <v>VRN-SSH</v>
      </c>
      <c r="M13900" s="102" t="str">
        <f t="shared" si="217"/>
        <v>ADT</v>
      </c>
      <c r="N13900" s="102">
        <f>WEEKDAY([2]!Table1[[#This Row],[Travel Date]],2)</f>
        <v>1</v>
      </c>
      <c r="P13900" s="102">
        <v>1</v>
      </c>
    </row>
    <row r="13901" spans="2:16" x14ac:dyDescent="0.25">
      <c r="B13901" s="103"/>
      <c r="C13901" s="103"/>
      <c r="L13901" s="102" t="str">
        <f>[2]!Table1[[#This Row],[Orgn]]&amp;"-"&amp;[2]!Table1[[#This Row],[Dest]]</f>
        <v>VRN-SSH</v>
      </c>
      <c r="M13901" s="102" t="str">
        <f t="shared" si="217"/>
        <v>ADT</v>
      </c>
      <c r="N13901" s="102">
        <f>WEEKDAY([2]!Table1[[#This Row],[Travel Date]],2)</f>
        <v>1</v>
      </c>
      <c r="P13901" s="102">
        <v>1</v>
      </c>
    </row>
    <row r="13902" spans="2:16" x14ac:dyDescent="0.25">
      <c r="B13902" s="103"/>
      <c r="C13902" s="103"/>
      <c r="L13902" s="102" t="str">
        <f>[2]!Table1[[#This Row],[Orgn]]&amp;"-"&amp;[2]!Table1[[#This Row],[Dest]]</f>
        <v>VRN-SSH</v>
      </c>
      <c r="M13902" s="102" t="str">
        <f t="shared" si="217"/>
        <v>ADT</v>
      </c>
      <c r="N13902" s="102">
        <f>WEEKDAY([2]!Table1[[#This Row],[Travel Date]],2)</f>
        <v>1</v>
      </c>
      <c r="P13902" s="102">
        <v>1</v>
      </c>
    </row>
    <row r="13903" spans="2:16" x14ac:dyDescent="0.25">
      <c r="B13903" s="103"/>
      <c r="C13903" s="103"/>
      <c r="L13903" s="102" t="str">
        <f>[2]!Table1[[#This Row],[Orgn]]&amp;"-"&amp;[2]!Table1[[#This Row],[Dest]]</f>
        <v>VRN-SSH</v>
      </c>
      <c r="M13903" s="102" t="str">
        <f t="shared" si="217"/>
        <v>ADT</v>
      </c>
      <c r="N13903" s="102">
        <f>WEEKDAY([2]!Table1[[#This Row],[Travel Date]],2)</f>
        <v>1</v>
      </c>
      <c r="P13903" s="102">
        <v>1</v>
      </c>
    </row>
    <row r="13904" spans="2:16" x14ac:dyDescent="0.25">
      <c r="B13904" s="103"/>
      <c r="C13904" s="103"/>
      <c r="L13904" s="102" t="str">
        <f>[2]!Table1[[#This Row],[Orgn]]&amp;"-"&amp;[2]!Table1[[#This Row],[Dest]]</f>
        <v>VRN-SSH</v>
      </c>
      <c r="M13904" s="102" t="str">
        <f t="shared" si="217"/>
        <v>ADT</v>
      </c>
      <c r="N13904" s="102">
        <f>WEEKDAY([2]!Table1[[#This Row],[Travel Date]],2)</f>
        <v>1</v>
      </c>
      <c r="P13904" s="102">
        <v>1</v>
      </c>
    </row>
    <row r="13905" spans="2:16" x14ac:dyDescent="0.25">
      <c r="B13905" s="103"/>
      <c r="C13905" s="103"/>
      <c r="L13905" s="102" t="str">
        <f>[2]!Table1[[#This Row],[Orgn]]&amp;"-"&amp;[2]!Table1[[#This Row],[Dest]]</f>
        <v>VRN-SSH</v>
      </c>
      <c r="M13905" s="102" t="str">
        <f t="shared" si="217"/>
        <v>ADT</v>
      </c>
      <c r="N13905" s="102">
        <f>WEEKDAY([2]!Table1[[#This Row],[Travel Date]],2)</f>
        <v>1</v>
      </c>
      <c r="P13905" s="102">
        <v>1</v>
      </c>
    </row>
    <row r="13906" spans="2:16" x14ac:dyDescent="0.25">
      <c r="B13906" s="103"/>
      <c r="C13906" s="103"/>
      <c r="L13906" s="102" t="str">
        <f>[2]!Table1[[#This Row],[Orgn]]&amp;"-"&amp;[2]!Table1[[#This Row],[Dest]]</f>
        <v>VRN-SSH</v>
      </c>
      <c r="M13906" s="102" t="str">
        <f t="shared" si="217"/>
        <v>ADT</v>
      </c>
      <c r="N13906" s="102">
        <f>WEEKDAY([2]!Table1[[#This Row],[Travel Date]],2)</f>
        <v>1</v>
      </c>
      <c r="P13906" s="102">
        <v>1</v>
      </c>
    </row>
    <row r="13907" spans="2:16" x14ac:dyDescent="0.25">
      <c r="B13907" s="103"/>
      <c r="C13907" s="103"/>
      <c r="L13907" s="102" t="str">
        <f>[2]!Table1[[#This Row],[Orgn]]&amp;"-"&amp;[2]!Table1[[#This Row],[Dest]]</f>
        <v>VRN-SSH</v>
      </c>
      <c r="M13907" s="102" t="str">
        <f t="shared" si="217"/>
        <v>ADT</v>
      </c>
      <c r="N13907" s="102">
        <f>WEEKDAY([2]!Table1[[#This Row],[Travel Date]],2)</f>
        <v>1</v>
      </c>
      <c r="P13907" s="102">
        <v>1</v>
      </c>
    </row>
    <row r="13908" spans="2:16" x14ac:dyDescent="0.25">
      <c r="B13908" s="103"/>
      <c r="C13908" s="103"/>
      <c r="L13908" s="102" t="str">
        <f>[2]!Table1[[#This Row],[Orgn]]&amp;"-"&amp;[2]!Table1[[#This Row],[Dest]]</f>
        <v>VRN-SSH</v>
      </c>
      <c r="M13908" s="102" t="str">
        <f t="shared" si="217"/>
        <v>ADT</v>
      </c>
      <c r="N13908" s="102">
        <f>WEEKDAY([2]!Table1[[#This Row],[Travel Date]],2)</f>
        <v>1</v>
      </c>
      <c r="P13908" s="102">
        <v>1</v>
      </c>
    </row>
    <row r="13909" spans="2:16" x14ac:dyDescent="0.25">
      <c r="B13909" s="103"/>
      <c r="C13909" s="103"/>
      <c r="L13909" s="102" t="str">
        <f>[2]!Table1[[#This Row],[Orgn]]&amp;"-"&amp;[2]!Table1[[#This Row],[Dest]]</f>
        <v>VRN-SSH</v>
      </c>
      <c r="M13909" s="102" t="str">
        <f t="shared" si="217"/>
        <v>ADT</v>
      </c>
      <c r="N13909" s="102">
        <f>WEEKDAY([2]!Table1[[#This Row],[Travel Date]],2)</f>
        <v>1</v>
      </c>
      <c r="P13909" s="102">
        <v>1</v>
      </c>
    </row>
    <row r="13910" spans="2:16" x14ac:dyDescent="0.25">
      <c r="B13910" s="103"/>
      <c r="C13910" s="103"/>
      <c r="L13910" s="102" t="str">
        <f>[2]!Table1[[#This Row],[Orgn]]&amp;"-"&amp;[2]!Table1[[#This Row],[Dest]]</f>
        <v>VRN-SSH</v>
      </c>
      <c r="M13910" s="102" t="str">
        <f t="shared" si="217"/>
        <v>ADT</v>
      </c>
      <c r="N13910" s="102">
        <f>WEEKDAY([2]!Table1[[#This Row],[Travel Date]],2)</f>
        <v>1</v>
      </c>
      <c r="P13910" s="102">
        <v>1</v>
      </c>
    </row>
    <row r="13911" spans="2:16" x14ac:dyDescent="0.25">
      <c r="B13911" s="103"/>
      <c r="C13911" s="103"/>
      <c r="L13911" s="102" t="str">
        <f>[2]!Table1[[#This Row],[Orgn]]&amp;"-"&amp;[2]!Table1[[#This Row],[Dest]]</f>
        <v>VRN-SSH</v>
      </c>
      <c r="M13911" s="102" t="str">
        <f t="shared" si="217"/>
        <v>ADT</v>
      </c>
      <c r="N13911" s="102">
        <f>WEEKDAY([2]!Table1[[#This Row],[Travel Date]],2)</f>
        <v>1</v>
      </c>
      <c r="P13911" s="102">
        <v>1</v>
      </c>
    </row>
    <row r="13912" spans="2:16" x14ac:dyDescent="0.25">
      <c r="B13912" s="103"/>
      <c r="C13912" s="103"/>
      <c r="L13912" s="102" t="str">
        <f>[2]!Table1[[#This Row],[Orgn]]&amp;"-"&amp;[2]!Table1[[#This Row],[Dest]]</f>
        <v>VRN-SSH</v>
      </c>
      <c r="M13912" s="102" t="str">
        <f t="shared" si="217"/>
        <v>ADT</v>
      </c>
      <c r="N13912" s="102">
        <f>WEEKDAY([2]!Table1[[#This Row],[Travel Date]],2)</f>
        <v>1</v>
      </c>
      <c r="P13912" s="102">
        <v>1</v>
      </c>
    </row>
    <row r="13913" spans="2:16" x14ac:dyDescent="0.25">
      <c r="B13913" s="103"/>
      <c r="C13913" s="103"/>
      <c r="L13913" s="102" t="str">
        <f>[2]!Table1[[#This Row],[Orgn]]&amp;"-"&amp;[2]!Table1[[#This Row],[Dest]]</f>
        <v>VRN-SSH</v>
      </c>
      <c r="M13913" s="102" t="str">
        <f t="shared" si="217"/>
        <v>ADT</v>
      </c>
      <c r="N13913" s="102">
        <f>WEEKDAY([2]!Table1[[#This Row],[Travel Date]],2)</f>
        <v>1</v>
      </c>
      <c r="P13913" s="102">
        <v>1</v>
      </c>
    </row>
    <row r="13914" spans="2:16" x14ac:dyDescent="0.25">
      <c r="B13914" s="103"/>
      <c r="C13914" s="103"/>
      <c r="L13914" s="102" t="str">
        <f>[2]!Table1[[#This Row],[Orgn]]&amp;"-"&amp;[2]!Table1[[#This Row],[Dest]]</f>
        <v>VRN-SSH</v>
      </c>
      <c r="M13914" s="102" t="str">
        <f t="shared" si="217"/>
        <v>ADT</v>
      </c>
      <c r="N13914" s="102">
        <f>WEEKDAY([2]!Table1[[#This Row],[Travel Date]],2)</f>
        <v>1</v>
      </c>
      <c r="P13914" s="102">
        <v>1</v>
      </c>
    </row>
    <row r="13915" spans="2:16" x14ac:dyDescent="0.25">
      <c r="B13915" s="103"/>
      <c r="C13915" s="103"/>
      <c r="L13915" s="102" t="str">
        <f>[2]!Table1[[#This Row],[Orgn]]&amp;"-"&amp;[2]!Table1[[#This Row],[Dest]]</f>
        <v>VIE-HRG</v>
      </c>
      <c r="M13915" s="102" t="str">
        <f t="shared" si="217"/>
        <v>ADT</v>
      </c>
      <c r="N13915" s="102">
        <f>WEEKDAY([2]!Table1[[#This Row],[Travel Date]],2)</f>
        <v>5</v>
      </c>
      <c r="P13915" s="102">
        <v>1</v>
      </c>
    </row>
    <row r="13916" spans="2:16" x14ac:dyDescent="0.25">
      <c r="B13916" s="103"/>
      <c r="C13916" s="103"/>
      <c r="L13916" s="102" t="str">
        <f>[2]!Table1[[#This Row],[Orgn]]&amp;"-"&amp;[2]!Table1[[#This Row],[Dest]]</f>
        <v>VIE-HRG</v>
      </c>
      <c r="M13916" s="102" t="str">
        <f t="shared" si="217"/>
        <v>ADT</v>
      </c>
      <c r="N13916" s="102">
        <f>WEEKDAY([2]!Table1[[#This Row],[Travel Date]],2)</f>
        <v>5</v>
      </c>
      <c r="P13916" s="102">
        <v>1</v>
      </c>
    </row>
    <row r="13917" spans="2:16" x14ac:dyDescent="0.25">
      <c r="B13917" s="103"/>
      <c r="C13917" s="103"/>
      <c r="L13917" s="102" t="str">
        <f>[2]!Table1[[#This Row],[Orgn]]&amp;"-"&amp;[2]!Table1[[#This Row],[Dest]]</f>
        <v>VIE-HRG</v>
      </c>
      <c r="M13917" s="102" t="str">
        <f t="shared" si="217"/>
        <v>ADT</v>
      </c>
      <c r="N13917" s="102">
        <f>WEEKDAY([2]!Table1[[#This Row],[Travel Date]],2)</f>
        <v>5</v>
      </c>
      <c r="P13917" s="102">
        <v>1</v>
      </c>
    </row>
    <row r="13918" spans="2:16" x14ac:dyDescent="0.25">
      <c r="B13918" s="103"/>
      <c r="C13918" s="103"/>
      <c r="L13918" s="102" t="str">
        <f>[2]!Table1[[#This Row],[Orgn]]&amp;"-"&amp;[2]!Table1[[#This Row],[Dest]]</f>
        <v>VIE-HRG</v>
      </c>
      <c r="M13918" s="102" t="str">
        <f t="shared" si="217"/>
        <v>ADT</v>
      </c>
      <c r="N13918" s="102">
        <f>WEEKDAY([2]!Table1[[#This Row],[Travel Date]],2)</f>
        <v>5</v>
      </c>
      <c r="P13918" s="102">
        <v>1</v>
      </c>
    </row>
    <row r="13919" spans="2:16" x14ac:dyDescent="0.25">
      <c r="B13919" s="103"/>
      <c r="C13919" s="103"/>
      <c r="L13919" s="102" t="str">
        <f>[2]!Table1[[#This Row],[Orgn]]&amp;"-"&amp;[2]!Table1[[#This Row],[Dest]]</f>
        <v>VIE-HRG</v>
      </c>
      <c r="M13919" s="102" t="str">
        <f t="shared" si="217"/>
        <v>ADT</v>
      </c>
      <c r="N13919" s="102">
        <f>WEEKDAY([2]!Table1[[#This Row],[Travel Date]],2)</f>
        <v>5</v>
      </c>
      <c r="P13919" s="102">
        <v>1</v>
      </c>
    </row>
    <row r="13920" spans="2:16" x14ac:dyDescent="0.25">
      <c r="B13920" s="103"/>
      <c r="C13920" s="103"/>
      <c r="L13920" s="102" t="str">
        <f>[2]!Table1[[#This Row],[Orgn]]&amp;"-"&amp;[2]!Table1[[#This Row],[Dest]]</f>
        <v>VIE-HRG</v>
      </c>
      <c r="M13920" s="102" t="str">
        <f t="shared" si="217"/>
        <v>ADT</v>
      </c>
      <c r="N13920" s="102">
        <f>WEEKDAY([2]!Table1[[#This Row],[Travel Date]],2)</f>
        <v>5</v>
      </c>
      <c r="P13920" s="102">
        <v>1</v>
      </c>
    </row>
    <row r="13921" spans="2:16" x14ac:dyDescent="0.25">
      <c r="B13921" s="103"/>
      <c r="C13921" s="103"/>
      <c r="L13921" s="102" t="str">
        <f>[2]!Table1[[#This Row],[Orgn]]&amp;"-"&amp;[2]!Table1[[#This Row],[Dest]]</f>
        <v>VIE-HRG</v>
      </c>
      <c r="M13921" s="102" t="str">
        <f t="shared" si="217"/>
        <v>ADT</v>
      </c>
      <c r="N13921" s="102">
        <f>WEEKDAY([2]!Table1[[#This Row],[Travel Date]],2)</f>
        <v>5</v>
      </c>
      <c r="P13921" s="102">
        <v>1</v>
      </c>
    </row>
    <row r="13922" spans="2:16" x14ac:dyDescent="0.25">
      <c r="B13922" s="103"/>
      <c r="C13922" s="103"/>
      <c r="L13922" s="102" t="str">
        <f>[2]!Table1[[#This Row],[Orgn]]&amp;"-"&amp;[2]!Table1[[#This Row],[Dest]]</f>
        <v>VIE-HRG</v>
      </c>
      <c r="M13922" s="102" t="str">
        <f t="shared" si="217"/>
        <v>ADT</v>
      </c>
      <c r="N13922" s="102">
        <f>WEEKDAY([2]!Table1[[#This Row],[Travel Date]],2)</f>
        <v>5</v>
      </c>
      <c r="P13922" s="102">
        <v>1</v>
      </c>
    </row>
    <row r="13923" spans="2:16" x14ac:dyDescent="0.25">
      <c r="B13923" s="103"/>
      <c r="C13923" s="103"/>
      <c r="L13923" s="102" t="str">
        <f>[2]!Table1[[#This Row],[Orgn]]&amp;"-"&amp;[2]!Table1[[#This Row],[Dest]]</f>
        <v>VIE-HRG</v>
      </c>
      <c r="M13923" s="102" t="str">
        <f t="shared" si="217"/>
        <v>ADT</v>
      </c>
      <c r="N13923" s="102">
        <f>WEEKDAY([2]!Table1[[#This Row],[Travel Date]],2)</f>
        <v>5</v>
      </c>
      <c r="P13923" s="102">
        <v>1</v>
      </c>
    </row>
    <row r="13924" spans="2:16" x14ac:dyDescent="0.25">
      <c r="B13924" s="103"/>
      <c r="C13924" s="103"/>
      <c r="L13924" s="102" t="str">
        <f>[2]!Table1[[#This Row],[Orgn]]&amp;"-"&amp;[2]!Table1[[#This Row],[Dest]]</f>
        <v>VIE-HRG</v>
      </c>
      <c r="M13924" s="102" t="str">
        <f t="shared" si="217"/>
        <v>ADT</v>
      </c>
      <c r="N13924" s="102">
        <f>WEEKDAY([2]!Table1[[#This Row],[Travel Date]],2)</f>
        <v>5</v>
      </c>
      <c r="P13924" s="102">
        <v>1</v>
      </c>
    </row>
    <row r="13925" spans="2:16" x14ac:dyDescent="0.25">
      <c r="B13925" s="103"/>
      <c r="C13925" s="103"/>
      <c r="L13925" s="102" t="str">
        <f>[2]!Table1[[#This Row],[Orgn]]&amp;"-"&amp;[2]!Table1[[#This Row],[Dest]]</f>
        <v>VIE-HRG</v>
      </c>
      <c r="M13925" s="102" t="str">
        <f t="shared" si="217"/>
        <v>ADT</v>
      </c>
      <c r="N13925" s="102">
        <f>WEEKDAY([2]!Table1[[#This Row],[Travel Date]],2)</f>
        <v>5</v>
      </c>
      <c r="P13925" s="102">
        <v>1</v>
      </c>
    </row>
    <row r="13926" spans="2:16" x14ac:dyDescent="0.25">
      <c r="B13926" s="103"/>
      <c r="C13926" s="103"/>
      <c r="L13926" s="102" t="str">
        <f>[2]!Table1[[#This Row],[Orgn]]&amp;"-"&amp;[2]!Table1[[#This Row],[Dest]]</f>
        <v>VIE-HRG</v>
      </c>
      <c r="M13926" s="102" t="str">
        <f t="shared" si="217"/>
        <v>ADT</v>
      </c>
      <c r="N13926" s="102">
        <f>WEEKDAY([2]!Table1[[#This Row],[Travel Date]],2)</f>
        <v>5</v>
      </c>
      <c r="P13926" s="102">
        <v>1</v>
      </c>
    </row>
    <row r="13927" spans="2:16" x14ac:dyDescent="0.25">
      <c r="B13927" s="103"/>
      <c r="C13927" s="103"/>
      <c r="L13927" s="102" t="str">
        <f>[2]!Table1[[#This Row],[Orgn]]&amp;"-"&amp;[2]!Table1[[#This Row],[Dest]]</f>
        <v>VIE-HRG</v>
      </c>
      <c r="M13927" s="102" t="str">
        <f t="shared" si="217"/>
        <v>ADT</v>
      </c>
      <c r="N13927" s="102">
        <f>WEEKDAY([2]!Table1[[#This Row],[Travel Date]],2)</f>
        <v>5</v>
      </c>
      <c r="P13927" s="102">
        <v>1</v>
      </c>
    </row>
    <row r="13928" spans="2:16" x14ac:dyDescent="0.25">
      <c r="B13928" s="103"/>
      <c r="C13928" s="103"/>
      <c r="L13928" s="102" t="str">
        <f>[2]!Table1[[#This Row],[Orgn]]&amp;"-"&amp;[2]!Table1[[#This Row],[Dest]]</f>
        <v>VIE-HRG</v>
      </c>
      <c r="M13928" s="102" t="str">
        <f t="shared" si="217"/>
        <v>ADT</v>
      </c>
      <c r="N13928" s="102">
        <f>WEEKDAY([2]!Table1[[#This Row],[Travel Date]],2)</f>
        <v>5</v>
      </c>
      <c r="P13928" s="102">
        <v>1</v>
      </c>
    </row>
    <row r="13929" spans="2:16" x14ac:dyDescent="0.25">
      <c r="B13929" s="103"/>
      <c r="C13929" s="103"/>
      <c r="L13929" s="102" t="str">
        <f>[2]!Table1[[#This Row],[Orgn]]&amp;"-"&amp;[2]!Table1[[#This Row],[Dest]]</f>
        <v>VIE-HRG</v>
      </c>
      <c r="M13929" s="102" t="str">
        <f t="shared" si="217"/>
        <v>ADT</v>
      </c>
      <c r="N13929" s="102">
        <f>WEEKDAY([2]!Table1[[#This Row],[Travel Date]],2)</f>
        <v>5</v>
      </c>
      <c r="P13929" s="102">
        <v>1</v>
      </c>
    </row>
    <row r="13930" spans="2:16" x14ac:dyDescent="0.25">
      <c r="B13930" s="103"/>
      <c r="C13930" s="103"/>
      <c r="L13930" s="102" t="str">
        <f>[2]!Table1[[#This Row],[Orgn]]&amp;"-"&amp;[2]!Table1[[#This Row],[Dest]]</f>
        <v>VIE-HRG</v>
      </c>
      <c r="M13930" s="102" t="str">
        <f t="shared" si="217"/>
        <v>ADT</v>
      </c>
      <c r="N13930" s="102">
        <f>WEEKDAY([2]!Table1[[#This Row],[Travel Date]],2)</f>
        <v>5</v>
      </c>
      <c r="P13930" s="102">
        <v>1</v>
      </c>
    </row>
    <row r="13931" spans="2:16" x14ac:dyDescent="0.25">
      <c r="B13931" s="103"/>
      <c r="C13931" s="103"/>
      <c r="L13931" s="102" t="str">
        <f>[2]!Table1[[#This Row],[Orgn]]&amp;"-"&amp;[2]!Table1[[#This Row],[Dest]]</f>
        <v>VIE-HRG</v>
      </c>
      <c r="M13931" s="102" t="str">
        <f t="shared" si="217"/>
        <v>ADT</v>
      </c>
      <c r="N13931" s="102">
        <f>WEEKDAY([2]!Table1[[#This Row],[Travel Date]],2)</f>
        <v>5</v>
      </c>
      <c r="P13931" s="102">
        <v>1</v>
      </c>
    </row>
    <row r="13932" spans="2:16" x14ac:dyDescent="0.25">
      <c r="B13932" s="103"/>
      <c r="C13932" s="103"/>
      <c r="L13932" s="102" t="str">
        <f>[2]!Table1[[#This Row],[Orgn]]&amp;"-"&amp;[2]!Table1[[#This Row],[Dest]]</f>
        <v>VIE-HRG</v>
      </c>
      <c r="M13932" s="102" t="str">
        <f t="shared" si="217"/>
        <v>ADT</v>
      </c>
      <c r="N13932" s="102">
        <f>WEEKDAY([2]!Table1[[#This Row],[Travel Date]],2)</f>
        <v>5</v>
      </c>
      <c r="P13932" s="102">
        <v>1</v>
      </c>
    </row>
    <row r="13933" spans="2:16" x14ac:dyDescent="0.25">
      <c r="B13933" s="103"/>
      <c r="C13933" s="103"/>
      <c r="L13933" s="102" t="str">
        <f>[2]!Table1[[#This Row],[Orgn]]&amp;"-"&amp;[2]!Table1[[#This Row],[Dest]]</f>
        <v>VIE-HRG</v>
      </c>
      <c r="M13933" s="102" t="str">
        <f t="shared" si="217"/>
        <v>ADT</v>
      </c>
      <c r="N13933" s="102">
        <f>WEEKDAY([2]!Table1[[#This Row],[Travel Date]],2)</f>
        <v>5</v>
      </c>
      <c r="P13933" s="102">
        <v>1</v>
      </c>
    </row>
    <row r="13934" spans="2:16" x14ac:dyDescent="0.25">
      <c r="B13934" s="103"/>
      <c r="C13934" s="103"/>
      <c r="L13934" s="102" t="str">
        <f>[2]!Table1[[#This Row],[Orgn]]&amp;"-"&amp;[2]!Table1[[#This Row],[Dest]]</f>
        <v>VIE-HRG</v>
      </c>
      <c r="M13934" s="102" t="str">
        <f t="shared" si="217"/>
        <v>ADT</v>
      </c>
      <c r="N13934" s="102">
        <f>WEEKDAY([2]!Table1[[#This Row],[Travel Date]],2)</f>
        <v>5</v>
      </c>
      <c r="P13934" s="102">
        <v>1</v>
      </c>
    </row>
    <row r="13935" spans="2:16" x14ac:dyDescent="0.25">
      <c r="B13935" s="103"/>
      <c r="C13935" s="103"/>
      <c r="L13935" s="102" t="str">
        <f>[2]!Table1[[#This Row],[Orgn]]&amp;"-"&amp;[2]!Table1[[#This Row],[Dest]]</f>
        <v>VIE-HRG</v>
      </c>
      <c r="M13935" s="102" t="str">
        <f t="shared" si="217"/>
        <v>ADT</v>
      </c>
      <c r="N13935" s="102">
        <f>WEEKDAY([2]!Table1[[#This Row],[Travel Date]],2)</f>
        <v>5</v>
      </c>
      <c r="P13935" s="102">
        <v>1</v>
      </c>
    </row>
    <row r="13936" spans="2:16" x14ac:dyDescent="0.25">
      <c r="B13936" s="103"/>
      <c r="C13936" s="103"/>
      <c r="L13936" s="102" t="str">
        <f>[2]!Table1[[#This Row],[Orgn]]&amp;"-"&amp;[2]!Table1[[#This Row],[Dest]]</f>
        <v>VIE-HRG</v>
      </c>
      <c r="M13936" s="102" t="str">
        <f t="shared" si="217"/>
        <v>ADT</v>
      </c>
      <c r="N13936" s="102">
        <f>WEEKDAY([2]!Table1[[#This Row],[Travel Date]],2)</f>
        <v>5</v>
      </c>
      <c r="P13936" s="102">
        <v>1</v>
      </c>
    </row>
    <row r="13937" spans="2:16" x14ac:dyDescent="0.25">
      <c r="B13937" s="103"/>
      <c r="C13937" s="103"/>
      <c r="L13937" s="102" t="str">
        <f>[2]!Table1[[#This Row],[Orgn]]&amp;"-"&amp;[2]!Table1[[#This Row],[Dest]]</f>
        <v>VIE-HRG</v>
      </c>
      <c r="M13937" s="102" t="str">
        <f t="shared" si="217"/>
        <v>ADT</v>
      </c>
      <c r="N13937" s="102">
        <f>WEEKDAY([2]!Table1[[#This Row],[Travel Date]],2)</f>
        <v>5</v>
      </c>
      <c r="P13937" s="102">
        <v>1</v>
      </c>
    </row>
    <row r="13938" spans="2:16" x14ac:dyDescent="0.25">
      <c r="B13938" s="103"/>
      <c r="C13938" s="103"/>
      <c r="L13938" s="102" t="str">
        <f>[2]!Table1[[#This Row],[Orgn]]&amp;"-"&amp;[2]!Table1[[#This Row],[Dest]]</f>
        <v>VIE-HRG</v>
      </c>
      <c r="M13938" s="102" t="str">
        <f t="shared" si="217"/>
        <v>ADT</v>
      </c>
      <c r="N13938" s="102">
        <f>WEEKDAY([2]!Table1[[#This Row],[Travel Date]],2)</f>
        <v>5</v>
      </c>
      <c r="P13938" s="102">
        <v>1</v>
      </c>
    </row>
    <row r="13939" spans="2:16" x14ac:dyDescent="0.25">
      <c r="B13939" s="103"/>
      <c r="C13939" s="103"/>
      <c r="L13939" s="102" t="str">
        <f>[2]!Table1[[#This Row],[Orgn]]&amp;"-"&amp;[2]!Table1[[#This Row],[Dest]]</f>
        <v>VIE-HRG</v>
      </c>
      <c r="M13939" s="102" t="str">
        <f t="shared" si="217"/>
        <v>ADT</v>
      </c>
      <c r="N13939" s="102">
        <f>WEEKDAY([2]!Table1[[#This Row],[Travel Date]],2)</f>
        <v>5</v>
      </c>
      <c r="P13939" s="102">
        <v>1</v>
      </c>
    </row>
    <row r="13940" spans="2:16" x14ac:dyDescent="0.25">
      <c r="B13940" s="103"/>
      <c r="C13940" s="103"/>
      <c r="L13940" s="102" t="str">
        <f>[2]!Table1[[#This Row],[Orgn]]&amp;"-"&amp;[2]!Table1[[#This Row],[Dest]]</f>
        <v>VIE-HRG</v>
      </c>
      <c r="M13940" s="102" t="str">
        <f t="shared" si="217"/>
        <v>ADT</v>
      </c>
      <c r="N13940" s="102">
        <f>WEEKDAY([2]!Table1[[#This Row],[Travel Date]],2)</f>
        <v>5</v>
      </c>
      <c r="P13940" s="102">
        <v>1</v>
      </c>
    </row>
    <row r="13941" spans="2:16" x14ac:dyDescent="0.25">
      <c r="B13941" s="103"/>
      <c r="C13941" s="103"/>
      <c r="L13941" s="102" t="str">
        <f>[2]!Table1[[#This Row],[Orgn]]&amp;"-"&amp;[2]!Table1[[#This Row],[Dest]]</f>
        <v>VIE-HRG</v>
      </c>
      <c r="M13941" s="102" t="str">
        <f t="shared" si="217"/>
        <v>ADT</v>
      </c>
      <c r="N13941" s="102">
        <f>WEEKDAY([2]!Table1[[#This Row],[Travel Date]],2)</f>
        <v>5</v>
      </c>
      <c r="P13941" s="102">
        <v>1</v>
      </c>
    </row>
    <row r="13942" spans="2:16" x14ac:dyDescent="0.25">
      <c r="B13942" s="103"/>
      <c r="C13942" s="103"/>
      <c r="L13942" s="102" t="str">
        <f>[2]!Table1[[#This Row],[Orgn]]&amp;"-"&amp;[2]!Table1[[#This Row],[Dest]]</f>
        <v>VIE-HRG</v>
      </c>
      <c r="M13942" s="102" t="str">
        <f t="shared" si="217"/>
        <v>ADT</v>
      </c>
      <c r="N13942" s="102">
        <f>WEEKDAY([2]!Table1[[#This Row],[Travel Date]],2)</f>
        <v>5</v>
      </c>
      <c r="P13942" s="102">
        <v>1</v>
      </c>
    </row>
    <row r="13943" spans="2:16" x14ac:dyDescent="0.25">
      <c r="B13943" s="103"/>
      <c r="C13943" s="103"/>
      <c r="L13943" s="102" t="str">
        <f>[2]!Table1[[#This Row],[Orgn]]&amp;"-"&amp;[2]!Table1[[#This Row],[Dest]]</f>
        <v>VIE-HRG</v>
      </c>
      <c r="M13943" s="102" t="str">
        <f t="shared" si="217"/>
        <v>ADT</v>
      </c>
      <c r="N13943" s="102">
        <f>WEEKDAY([2]!Table1[[#This Row],[Travel Date]],2)</f>
        <v>5</v>
      </c>
      <c r="P13943" s="102">
        <v>1</v>
      </c>
    </row>
    <row r="13944" spans="2:16" x14ac:dyDescent="0.25">
      <c r="B13944" s="103"/>
      <c r="C13944" s="103"/>
      <c r="L13944" s="102" t="str">
        <f>[2]!Table1[[#This Row],[Orgn]]&amp;"-"&amp;[2]!Table1[[#This Row],[Dest]]</f>
        <v>VIE-HRG</v>
      </c>
      <c r="M13944" s="102" t="str">
        <f t="shared" si="217"/>
        <v>ADT</v>
      </c>
      <c r="N13944" s="102">
        <f>WEEKDAY([2]!Table1[[#This Row],[Travel Date]],2)</f>
        <v>5</v>
      </c>
      <c r="P13944" s="102">
        <v>1</v>
      </c>
    </row>
    <row r="13945" spans="2:16" x14ac:dyDescent="0.25">
      <c r="B13945" s="103"/>
      <c r="C13945" s="103"/>
      <c r="L13945" s="102" t="str">
        <f>[2]!Table1[[#This Row],[Orgn]]&amp;"-"&amp;[2]!Table1[[#This Row],[Dest]]</f>
        <v>VIE-HRG</v>
      </c>
      <c r="M13945" s="102" t="str">
        <f t="shared" si="217"/>
        <v>ADT</v>
      </c>
      <c r="N13945" s="102">
        <f>WEEKDAY([2]!Table1[[#This Row],[Travel Date]],2)</f>
        <v>5</v>
      </c>
      <c r="P13945" s="102">
        <v>1</v>
      </c>
    </row>
    <row r="13946" spans="2:16" x14ac:dyDescent="0.25">
      <c r="B13946" s="103"/>
      <c r="C13946" s="103"/>
      <c r="L13946" s="102" t="str">
        <f>[2]!Table1[[#This Row],[Orgn]]&amp;"-"&amp;[2]!Table1[[#This Row],[Dest]]</f>
        <v>VIE-HRG</v>
      </c>
      <c r="M13946" s="102" t="str">
        <f t="shared" si="217"/>
        <v>ADT</v>
      </c>
      <c r="N13946" s="102">
        <f>WEEKDAY([2]!Table1[[#This Row],[Travel Date]],2)</f>
        <v>5</v>
      </c>
      <c r="P13946" s="102">
        <v>1</v>
      </c>
    </row>
    <row r="13947" spans="2:16" x14ac:dyDescent="0.25">
      <c r="B13947" s="103"/>
      <c r="C13947" s="103"/>
      <c r="L13947" s="102" t="str">
        <f>[2]!Table1[[#This Row],[Orgn]]&amp;"-"&amp;[2]!Table1[[#This Row],[Dest]]</f>
        <v>VIE-HRG</v>
      </c>
      <c r="M13947" s="102" t="str">
        <f t="shared" si="217"/>
        <v>ADT</v>
      </c>
      <c r="N13947" s="102">
        <f>WEEKDAY([2]!Table1[[#This Row],[Travel Date]],2)</f>
        <v>5</v>
      </c>
      <c r="P13947" s="102">
        <v>1</v>
      </c>
    </row>
    <row r="13948" spans="2:16" x14ac:dyDescent="0.25">
      <c r="B13948" s="103"/>
      <c r="C13948" s="103"/>
      <c r="L13948" s="102" t="str">
        <f>[2]!Table1[[#This Row],[Orgn]]&amp;"-"&amp;[2]!Table1[[#This Row],[Dest]]</f>
        <v>VIE-HRG</v>
      </c>
      <c r="M13948" s="102" t="str">
        <f t="shared" si="217"/>
        <v>ADT</v>
      </c>
      <c r="N13948" s="102">
        <f>WEEKDAY([2]!Table1[[#This Row],[Travel Date]],2)</f>
        <v>5</v>
      </c>
      <c r="P13948" s="102">
        <v>1</v>
      </c>
    </row>
    <row r="13949" spans="2:16" x14ac:dyDescent="0.25">
      <c r="B13949" s="103"/>
      <c r="C13949" s="103"/>
      <c r="L13949" s="102" t="str">
        <f>[2]!Table1[[#This Row],[Orgn]]&amp;"-"&amp;[2]!Table1[[#This Row],[Dest]]</f>
        <v>VIE-HRG</v>
      </c>
      <c r="M13949" s="102" t="str">
        <f t="shared" si="217"/>
        <v>ADT</v>
      </c>
      <c r="N13949" s="102">
        <f>WEEKDAY([2]!Table1[[#This Row],[Travel Date]],2)</f>
        <v>5</v>
      </c>
      <c r="P13949" s="102">
        <v>1</v>
      </c>
    </row>
    <row r="13950" spans="2:16" x14ac:dyDescent="0.25">
      <c r="B13950" s="103"/>
      <c r="C13950" s="103"/>
      <c r="L13950" s="102" t="str">
        <f>[2]!Table1[[#This Row],[Orgn]]&amp;"-"&amp;[2]!Table1[[#This Row],[Dest]]</f>
        <v>VIE-HRG</v>
      </c>
      <c r="M13950" s="102" t="str">
        <f t="shared" si="217"/>
        <v>ADT</v>
      </c>
      <c r="N13950" s="102">
        <f>WEEKDAY([2]!Table1[[#This Row],[Travel Date]],2)</f>
        <v>5</v>
      </c>
      <c r="P13950" s="102">
        <v>1</v>
      </c>
    </row>
    <row r="13951" spans="2:16" x14ac:dyDescent="0.25">
      <c r="B13951" s="103"/>
      <c r="C13951" s="103"/>
      <c r="L13951" s="102" t="str">
        <f>[2]!Table1[[#This Row],[Orgn]]&amp;"-"&amp;[2]!Table1[[#This Row],[Dest]]</f>
        <v>VIE-HRG</v>
      </c>
      <c r="M13951" s="102" t="str">
        <f t="shared" si="217"/>
        <v>ADT</v>
      </c>
      <c r="N13951" s="102">
        <f>WEEKDAY([2]!Table1[[#This Row],[Travel Date]],2)</f>
        <v>5</v>
      </c>
      <c r="P13951" s="102">
        <v>1</v>
      </c>
    </row>
    <row r="13952" spans="2:16" x14ac:dyDescent="0.25">
      <c r="B13952" s="103"/>
      <c r="C13952" s="103"/>
      <c r="L13952" s="102" t="str">
        <f>[2]!Table1[[#This Row],[Orgn]]&amp;"-"&amp;[2]!Table1[[#This Row],[Dest]]</f>
        <v>VIE-HRG</v>
      </c>
      <c r="M13952" s="102" t="str">
        <f t="shared" si="217"/>
        <v>ADT</v>
      </c>
      <c r="N13952" s="102">
        <f>WEEKDAY([2]!Table1[[#This Row],[Travel Date]],2)</f>
        <v>5</v>
      </c>
      <c r="P13952" s="102">
        <v>1</v>
      </c>
    </row>
    <row r="13953" spans="2:16" x14ac:dyDescent="0.25">
      <c r="B13953" s="103"/>
      <c r="C13953" s="103"/>
      <c r="L13953" s="102" t="str">
        <f>[2]!Table1[[#This Row],[Orgn]]&amp;"-"&amp;[2]!Table1[[#This Row],[Dest]]</f>
        <v>VIE-HRG</v>
      </c>
      <c r="M13953" s="102" t="str">
        <f t="shared" si="217"/>
        <v>ADT</v>
      </c>
      <c r="N13953" s="102">
        <f>WEEKDAY([2]!Table1[[#This Row],[Travel Date]],2)</f>
        <v>5</v>
      </c>
      <c r="P13953" s="102">
        <v>1</v>
      </c>
    </row>
    <row r="13954" spans="2:16" x14ac:dyDescent="0.25">
      <c r="B13954" s="103"/>
      <c r="C13954" s="103"/>
      <c r="L13954" s="102" t="str">
        <f>[2]!Table1[[#This Row],[Orgn]]&amp;"-"&amp;[2]!Table1[[#This Row],[Dest]]</f>
        <v>VIE-HRG</v>
      </c>
      <c r="M13954" s="102" t="str">
        <f t="shared" ref="M13954:M14017" si="218">IF(TRIM(C13954)="INF", "INF", IF(TRIM(C13954)="CHD", "CHD", "ADT"))</f>
        <v>ADT</v>
      </c>
      <c r="N13954" s="102">
        <f>WEEKDAY([2]!Table1[[#This Row],[Travel Date]],2)</f>
        <v>5</v>
      </c>
      <c r="P13954" s="102">
        <v>1</v>
      </c>
    </row>
    <row r="13955" spans="2:16" x14ac:dyDescent="0.25">
      <c r="B13955" s="103"/>
      <c r="C13955" s="103"/>
      <c r="L13955" s="102" t="str">
        <f>[2]!Table1[[#This Row],[Orgn]]&amp;"-"&amp;[2]!Table1[[#This Row],[Dest]]</f>
        <v>VIE-HRG</v>
      </c>
      <c r="M13955" s="102" t="str">
        <f t="shared" si="218"/>
        <v>ADT</v>
      </c>
      <c r="N13955" s="102">
        <f>WEEKDAY([2]!Table1[[#This Row],[Travel Date]],2)</f>
        <v>5</v>
      </c>
      <c r="P13955" s="102">
        <v>1</v>
      </c>
    </row>
    <row r="13956" spans="2:16" x14ac:dyDescent="0.25">
      <c r="B13956" s="103"/>
      <c r="C13956" s="103"/>
      <c r="L13956" s="102" t="str">
        <f>[2]!Table1[[#This Row],[Orgn]]&amp;"-"&amp;[2]!Table1[[#This Row],[Dest]]</f>
        <v>VIE-HRG</v>
      </c>
      <c r="M13956" s="102" t="str">
        <f t="shared" si="218"/>
        <v>ADT</v>
      </c>
      <c r="N13956" s="102">
        <f>WEEKDAY([2]!Table1[[#This Row],[Travel Date]],2)</f>
        <v>5</v>
      </c>
      <c r="P13956" s="102">
        <v>1</v>
      </c>
    </row>
    <row r="13957" spans="2:16" x14ac:dyDescent="0.25">
      <c r="B13957" s="103"/>
      <c r="C13957" s="103"/>
      <c r="L13957" s="102" t="str">
        <f>[2]!Table1[[#This Row],[Orgn]]&amp;"-"&amp;[2]!Table1[[#This Row],[Dest]]</f>
        <v>VIE-HRG</v>
      </c>
      <c r="M13957" s="102" t="str">
        <f t="shared" si="218"/>
        <v>ADT</v>
      </c>
      <c r="N13957" s="102">
        <f>WEEKDAY([2]!Table1[[#This Row],[Travel Date]],2)</f>
        <v>5</v>
      </c>
      <c r="P13957" s="102">
        <v>1</v>
      </c>
    </row>
    <row r="13958" spans="2:16" x14ac:dyDescent="0.25">
      <c r="B13958" s="103"/>
      <c r="C13958" s="103"/>
      <c r="L13958" s="102" t="str">
        <f>[2]!Table1[[#This Row],[Orgn]]&amp;"-"&amp;[2]!Table1[[#This Row],[Dest]]</f>
        <v>VIE-HRG</v>
      </c>
      <c r="M13958" s="102" t="str">
        <f t="shared" si="218"/>
        <v>ADT</v>
      </c>
      <c r="N13958" s="102">
        <f>WEEKDAY([2]!Table1[[#This Row],[Travel Date]],2)</f>
        <v>5</v>
      </c>
      <c r="P13958" s="102">
        <v>1</v>
      </c>
    </row>
    <row r="13959" spans="2:16" x14ac:dyDescent="0.25">
      <c r="B13959" s="103"/>
      <c r="C13959" s="103"/>
      <c r="L13959" s="102" t="str">
        <f>[2]!Table1[[#This Row],[Orgn]]&amp;"-"&amp;[2]!Table1[[#This Row],[Dest]]</f>
        <v>VIE-DXB</v>
      </c>
      <c r="M13959" s="102" t="str">
        <f t="shared" si="218"/>
        <v>ADT</v>
      </c>
      <c r="N13959" s="102">
        <f>WEEKDAY([2]!Table1[[#This Row],[Travel Date]],2)</f>
        <v>5</v>
      </c>
      <c r="P13959" s="102">
        <v>1</v>
      </c>
    </row>
    <row r="13960" spans="2:16" x14ac:dyDescent="0.25">
      <c r="B13960" s="103"/>
      <c r="C13960" s="103"/>
      <c r="L13960" s="102" t="str">
        <f>[2]!Table1[[#This Row],[Orgn]]&amp;"-"&amp;[2]!Table1[[#This Row],[Dest]]</f>
        <v>VIE-DXB</v>
      </c>
      <c r="M13960" s="102" t="str">
        <f t="shared" si="218"/>
        <v>ADT</v>
      </c>
      <c r="N13960" s="102">
        <f>WEEKDAY([2]!Table1[[#This Row],[Travel Date]],2)</f>
        <v>5</v>
      </c>
      <c r="P13960" s="102">
        <v>1</v>
      </c>
    </row>
    <row r="13961" spans="2:16" x14ac:dyDescent="0.25">
      <c r="B13961" s="103"/>
      <c r="C13961" s="103"/>
      <c r="L13961" s="102" t="str">
        <f>[2]!Table1[[#This Row],[Orgn]]&amp;"-"&amp;[2]!Table1[[#This Row],[Dest]]</f>
        <v>VIE-DXB</v>
      </c>
      <c r="M13961" s="102" t="str">
        <f t="shared" si="218"/>
        <v>ADT</v>
      </c>
      <c r="N13961" s="102">
        <f>WEEKDAY([2]!Table1[[#This Row],[Travel Date]],2)</f>
        <v>5</v>
      </c>
      <c r="P13961" s="102">
        <v>1</v>
      </c>
    </row>
    <row r="13962" spans="2:16" x14ac:dyDescent="0.25">
      <c r="B13962" s="103"/>
      <c r="C13962" s="103"/>
      <c r="L13962" s="102" t="str">
        <f>[2]!Table1[[#This Row],[Orgn]]&amp;"-"&amp;[2]!Table1[[#This Row],[Dest]]</f>
        <v>VIE-DXB</v>
      </c>
      <c r="M13962" s="102" t="str">
        <f t="shared" si="218"/>
        <v>ADT</v>
      </c>
      <c r="N13962" s="102">
        <f>WEEKDAY([2]!Table1[[#This Row],[Travel Date]],2)</f>
        <v>5</v>
      </c>
      <c r="P13962" s="102">
        <v>1</v>
      </c>
    </row>
    <row r="13963" spans="2:16" x14ac:dyDescent="0.25">
      <c r="B13963" s="103"/>
      <c r="C13963" s="103"/>
      <c r="L13963" s="102" t="str">
        <f>[2]!Table1[[#This Row],[Orgn]]&amp;"-"&amp;[2]!Table1[[#This Row],[Dest]]</f>
        <v>VIE-DXB</v>
      </c>
      <c r="M13963" s="102" t="str">
        <f t="shared" si="218"/>
        <v>ADT</v>
      </c>
      <c r="N13963" s="102">
        <f>WEEKDAY([2]!Table1[[#This Row],[Travel Date]],2)</f>
        <v>5</v>
      </c>
      <c r="P13963" s="102">
        <v>1</v>
      </c>
    </row>
    <row r="13964" spans="2:16" x14ac:dyDescent="0.25">
      <c r="B13964" s="103"/>
      <c r="C13964" s="103"/>
      <c r="L13964" s="102" t="str">
        <f>[2]!Table1[[#This Row],[Orgn]]&amp;"-"&amp;[2]!Table1[[#This Row],[Dest]]</f>
        <v>VIE-DXB</v>
      </c>
      <c r="M13964" s="102" t="str">
        <f t="shared" si="218"/>
        <v>ADT</v>
      </c>
      <c r="N13964" s="102">
        <f>WEEKDAY([2]!Table1[[#This Row],[Travel Date]],2)</f>
        <v>5</v>
      </c>
      <c r="P13964" s="102">
        <v>1</v>
      </c>
    </row>
    <row r="13965" spans="2:16" x14ac:dyDescent="0.25">
      <c r="B13965" s="103"/>
      <c r="C13965" s="103"/>
      <c r="L13965" s="102" t="str">
        <f>[2]!Table1[[#This Row],[Orgn]]&amp;"-"&amp;[2]!Table1[[#This Row],[Dest]]</f>
        <v>VIE-DXB</v>
      </c>
      <c r="M13965" s="102" t="str">
        <f t="shared" si="218"/>
        <v>ADT</v>
      </c>
      <c r="N13965" s="102">
        <f>WEEKDAY([2]!Table1[[#This Row],[Travel Date]],2)</f>
        <v>5</v>
      </c>
      <c r="P13965" s="102">
        <v>1</v>
      </c>
    </row>
    <row r="13966" spans="2:16" x14ac:dyDescent="0.25">
      <c r="B13966" s="103"/>
      <c r="C13966" s="103"/>
      <c r="L13966" s="102" t="str">
        <f>[2]!Table1[[#This Row],[Orgn]]&amp;"-"&amp;[2]!Table1[[#This Row],[Dest]]</f>
        <v>VIE-DXB</v>
      </c>
      <c r="M13966" s="102" t="str">
        <f t="shared" si="218"/>
        <v>ADT</v>
      </c>
      <c r="N13966" s="102">
        <f>WEEKDAY([2]!Table1[[#This Row],[Travel Date]],2)</f>
        <v>5</v>
      </c>
      <c r="P13966" s="102">
        <v>1</v>
      </c>
    </row>
    <row r="13967" spans="2:16" x14ac:dyDescent="0.25">
      <c r="B13967" s="103"/>
      <c r="C13967" s="103"/>
      <c r="L13967" s="102" t="str">
        <f>[2]!Table1[[#This Row],[Orgn]]&amp;"-"&amp;[2]!Table1[[#This Row],[Dest]]</f>
        <v>VIE-DXB</v>
      </c>
      <c r="M13967" s="102" t="str">
        <f t="shared" si="218"/>
        <v>ADT</v>
      </c>
      <c r="N13967" s="102">
        <f>WEEKDAY([2]!Table1[[#This Row],[Travel Date]],2)</f>
        <v>5</v>
      </c>
      <c r="P13967" s="102">
        <v>1</v>
      </c>
    </row>
    <row r="13968" spans="2:16" x14ac:dyDescent="0.25">
      <c r="B13968" s="103"/>
      <c r="C13968" s="103"/>
      <c r="L13968" s="102" t="str">
        <f>[2]!Table1[[#This Row],[Orgn]]&amp;"-"&amp;[2]!Table1[[#This Row],[Dest]]</f>
        <v>VIE-DXB</v>
      </c>
      <c r="M13968" s="102" t="str">
        <f t="shared" si="218"/>
        <v>ADT</v>
      </c>
      <c r="N13968" s="102">
        <f>WEEKDAY([2]!Table1[[#This Row],[Travel Date]],2)</f>
        <v>5</v>
      </c>
      <c r="P13968" s="102">
        <v>1</v>
      </c>
    </row>
    <row r="13969" spans="2:16" x14ac:dyDescent="0.25">
      <c r="B13969" s="103"/>
      <c r="C13969" s="103"/>
      <c r="L13969" s="102" t="str">
        <f>[2]!Table1[[#This Row],[Orgn]]&amp;"-"&amp;[2]!Table1[[#This Row],[Dest]]</f>
        <v>VIE-DXB</v>
      </c>
      <c r="M13969" s="102" t="str">
        <f t="shared" si="218"/>
        <v>ADT</v>
      </c>
      <c r="N13969" s="102">
        <f>WEEKDAY([2]!Table1[[#This Row],[Travel Date]],2)</f>
        <v>5</v>
      </c>
      <c r="P13969" s="102">
        <v>1</v>
      </c>
    </row>
    <row r="13970" spans="2:16" x14ac:dyDescent="0.25">
      <c r="B13970" s="103"/>
      <c r="C13970" s="103"/>
      <c r="L13970" s="102" t="str">
        <f>[2]!Table1[[#This Row],[Orgn]]&amp;"-"&amp;[2]!Table1[[#This Row],[Dest]]</f>
        <v>VIE-DXB</v>
      </c>
      <c r="M13970" s="102" t="str">
        <f t="shared" si="218"/>
        <v>ADT</v>
      </c>
      <c r="N13970" s="102">
        <f>WEEKDAY([2]!Table1[[#This Row],[Travel Date]],2)</f>
        <v>5</v>
      </c>
      <c r="P13970" s="102">
        <v>1</v>
      </c>
    </row>
    <row r="13971" spans="2:16" x14ac:dyDescent="0.25">
      <c r="B13971" s="103"/>
      <c r="C13971" s="103"/>
      <c r="L13971" s="102" t="str">
        <f>[2]!Table1[[#This Row],[Orgn]]&amp;"-"&amp;[2]!Table1[[#This Row],[Dest]]</f>
        <v>VIE-DXB</v>
      </c>
      <c r="M13971" s="102" t="str">
        <f t="shared" si="218"/>
        <v>ADT</v>
      </c>
      <c r="N13971" s="102">
        <f>WEEKDAY([2]!Table1[[#This Row],[Travel Date]],2)</f>
        <v>5</v>
      </c>
      <c r="P13971" s="102">
        <v>1</v>
      </c>
    </row>
    <row r="13972" spans="2:16" x14ac:dyDescent="0.25">
      <c r="B13972" s="103"/>
      <c r="C13972" s="103"/>
      <c r="L13972" s="102" t="str">
        <f>[2]!Table1[[#This Row],[Orgn]]&amp;"-"&amp;[2]!Table1[[#This Row],[Dest]]</f>
        <v>VIE-DXB</v>
      </c>
      <c r="M13972" s="102" t="str">
        <f t="shared" si="218"/>
        <v>ADT</v>
      </c>
      <c r="N13972" s="102">
        <f>WEEKDAY([2]!Table1[[#This Row],[Travel Date]],2)</f>
        <v>5</v>
      </c>
      <c r="P13972" s="102">
        <v>1</v>
      </c>
    </row>
    <row r="13973" spans="2:16" x14ac:dyDescent="0.25">
      <c r="B13973" s="103"/>
      <c r="C13973" s="103"/>
      <c r="L13973" s="102" t="str">
        <f>[2]!Table1[[#This Row],[Orgn]]&amp;"-"&amp;[2]!Table1[[#This Row],[Dest]]</f>
        <v>VIE-DXB</v>
      </c>
      <c r="M13973" s="102" t="str">
        <f t="shared" si="218"/>
        <v>ADT</v>
      </c>
      <c r="N13973" s="102">
        <f>WEEKDAY([2]!Table1[[#This Row],[Travel Date]],2)</f>
        <v>5</v>
      </c>
      <c r="P13973" s="102">
        <v>1</v>
      </c>
    </row>
    <row r="13974" spans="2:16" x14ac:dyDescent="0.25">
      <c r="B13974" s="103"/>
      <c r="C13974" s="103"/>
      <c r="L13974" s="102" t="str">
        <f>[2]!Table1[[#This Row],[Orgn]]&amp;"-"&amp;[2]!Table1[[#This Row],[Dest]]</f>
        <v>VIE-DXB</v>
      </c>
      <c r="M13974" s="102" t="str">
        <f t="shared" si="218"/>
        <v>ADT</v>
      </c>
      <c r="N13974" s="102">
        <f>WEEKDAY([2]!Table1[[#This Row],[Travel Date]],2)</f>
        <v>5</v>
      </c>
      <c r="P13974" s="102">
        <v>1</v>
      </c>
    </row>
    <row r="13975" spans="2:16" x14ac:dyDescent="0.25">
      <c r="B13975" s="103"/>
      <c r="C13975" s="103"/>
      <c r="L13975" s="102" t="str">
        <f>[2]!Table1[[#This Row],[Orgn]]&amp;"-"&amp;[2]!Table1[[#This Row],[Dest]]</f>
        <v>VIE-DXB</v>
      </c>
      <c r="M13975" s="102" t="str">
        <f t="shared" si="218"/>
        <v>ADT</v>
      </c>
      <c r="N13975" s="102">
        <f>WEEKDAY([2]!Table1[[#This Row],[Travel Date]],2)</f>
        <v>5</v>
      </c>
      <c r="P13975" s="102">
        <v>1</v>
      </c>
    </row>
    <row r="13976" spans="2:16" x14ac:dyDescent="0.25">
      <c r="B13976" s="103"/>
      <c r="C13976" s="103"/>
      <c r="L13976" s="102" t="str">
        <f>[2]!Table1[[#This Row],[Orgn]]&amp;"-"&amp;[2]!Table1[[#This Row],[Dest]]</f>
        <v>VIE-DXB</v>
      </c>
      <c r="M13976" s="102" t="str">
        <f t="shared" si="218"/>
        <v>ADT</v>
      </c>
      <c r="N13976" s="102">
        <f>WEEKDAY([2]!Table1[[#This Row],[Travel Date]],2)</f>
        <v>5</v>
      </c>
      <c r="P13976" s="102">
        <v>1</v>
      </c>
    </row>
    <row r="13977" spans="2:16" x14ac:dyDescent="0.25">
      <c r="B13977" s="103"/>
      <c r="C13977" s="103"/>
      <c r="L13977" s="102" t="str">
        <f>[2]!Table1[[#This Row],[Orgn]]&amp;"-"&amp;[2]!Table1[[#This Row],[Dest]]</f>
        <v>VIE-DXB</v>
      </c>
      <c r="M13977" s="102" t="str">
        <f t="shared" si="218"/>
        <v>ADT</v>
      </c>
      <c r="N13977" s="102">
        <f>WEEKDAY([2]!Table1[[#This Row],[Travel Date]],2)</f>
        <v>5</v>
      </c>
      <c r="P13977" s="102">
        <v>1</v>
      </c>
    </row>
    <row r="13978" spans="2:16" x14ac:dyDescent="0.25">
      <c r="B13978" s="103"/>
      <c r="C13978" s="103"/>
      <c r="L13978" s="102" t="str">
        <f>[2]!Table1[[#This Row],[Orgn]]&amp;"-"&amp;[2]!Table1[[#This Row],[Dest]]</f>
        <v>VIE-DXB</v>
      </c>
      <c r="M13978" s="102" t="str">
        <f t="shared" si="218"/>
        <v>ADT</v>
      </c>
      <c r="N13978" s="102">
        <f>WEEKDAY([2]!Table1[[#This Row],[Travel Date]],2)</f>
        <v>5</v>
      </c>
      <c r="P13978" s="102">
        <v>1</v>
      </c>
    </row>
    <row r="13979" spans="2:16" x14ac:dyDescent="0.25">
      <c r="B13979" s="103"/>
      <c r="C13979" s="103"/>
      <c r="L13979" s="102" t="str">
        <f>[2]!Table1[[#This Row],[Orgn]]&amp;"-"&amp;[2]!Table1[[#This Row],[Dest]]</f>
        <v>VIE-DXB</v>
      </c>
      <c r="M13979" s="102" t="str">
        <f t="shared" si="218"/>
        <v>ADT</v>
      </c>
      <c r="N13979" s="102">
        <f>WEEKDAY([2]!Table1[[#This Row],[Travel Date]],2)</f>
        <v>5</v>
      </c>
      <c r="P13979" s="102">
        <v>1</v>
      </c>
    </row>
    <row r="13980" spans="2:16" x14ac:dyDescent="0.25">
      <c r="B13980" s="103"/>
      <c r="C13980" s="103"/>
      <c r="L13980" s="102" t="str">
        <f>[2]!Table1[[#This Row],[Orgn]]&amp;"-"&amp;[2]!Table1[[#This Row],[Dest]]</f>
        <v>VIE-DXB</v>
      </c>
      <c r="M13980" s="102" t="str">
        <f t="shared" si="218"/>
        <v>ADT</v>
      </c>
      <c r="N13980" s="102">
        <f>WEEKDAY([2]!Table1[[#This Row],[Travel Date]],2)</f>
        <v>5</v>
      </c>
      <c r="P13980" s="102">
        <v>1</v>
      </c>
    </row>
    <row r="13981" spans="2:16" x14ac:dyDescent="0.25">
      <c r="B13981" s="103"/>
      <c r="C13981" s="103"/>
      <c r="L13981" s="102" t="str">
        <f>[2]!Table1[[#This Row],[Orgn]]&amp;"-"&amp;[2]!Table1[[#This Row],[Dest]]</f>
        <v>VIE-DXB</v>
      </c>
      <c r="M13981" s="102" t="str">
        <f t="shared" si="218"/>
        <v>ADT</v>
      </c>
      <c r="N13981" s="102">
        <f>WEEKDAY([2]!Table1[[#This Row],[Travel Date]],2)</f>
        <v>5</v>
      </c>
      <c r="P13981" s="102">
        <v>1</v>
      </c>
    </row>
    <row r="13982" spans="2:16" x14ac:dyDescent="0.25">
      <c r="B13982" s="103"/>
      <c r="C13982" s="103"/>
      <c r="L13982" s="102" t="str">
        <f>[2]!Table1[[#This Row],[Orgn]]&amp;"-"&amp;[2]!Table1[[#This Row],[Dest]]</f>
        <v>VIE-DXB</v>
      </c>
      <c r="M13982" s="102" t="str">
        <f t="shared" si="218"/>
        <v>ADT</v>
      </c>
      <c r="N13982" s="102">
        <f>WEEKDAY([2]!Table1[[#This Row],[Travel Date]],2)</f>
        <v>5</v>
      </c>
      <c r="P13982" s="102">
        <v>1</v>
      </c>
    </row>
    <row r="13983" spans="2:16" x14ac:dyDescent="0.25">
      <c r="B13983" s="103"/>
      <c r="C13983" s="103"/>
      <c r="L13983" s="102" t="str">
        <f>[2]!Table1[[#This Row],[Orgn]]&amp;"-"&amp;[2]!Table1[[#This Row],[Dest]]</f>
        <v>VIE-DXB</v>
      </c>
      <c r="M13983" s="102" t="str">
        <f t="shared" si="218"/>
        <v>ADT</v>
      </c>
      <c r="N13983" s="102">
        <f>WEEKDAY([2]!Table1[[#This Row],[Travel Date]],2)</f>
        <v>5</v>
      </c>
      <c r="P13983" s="102">
        <v>1</v>
      </c>
    </row>
    <row r="13984" spans="2:16" x14ac:dyDescent="0.25">
      <c r="B13984" s="103"/>
      <c r="C13984" s="103"/>
      <c r="L13984" s="102" t="str">
        <f>[2]!Table1[[#This Row],[Orgn]]&amp;"-"&amp;[2]!Table1[[#This Row],[Dest]]</f>
        <v>VIE-DXB</v>
      </c>
      <c r="M13984" s="102" t="str">
        <f t="shared" si="218"/>
        <v>ADT</v>
      </c>
      <c r="N13984" s="102">
        <f>WEEKDAY([2]!Table1[[#This Row],[Travel Date]],2)</f>
        <v>5</v>
      </c>
      <c r="P13984" s="102">
        <v>1</v>
      </c>
    </row>
    <row r="13985" spans="2:16" x14ac:dyDescent="0.25">
      <c r="B13985" s="103"/>
      <c r="C13985" s="103"/>
      <c r="L13985" s="102" t="str">
        <f>[2]!Table1[[#This Row],[Orgn]]&amp;"-"&amp;[2]!Table1[[#This Row],[Dest]]</f>
        <v>VIE-DXB</v>
      </c>
      <c r="M13985" s="102" t="str">
        <f t="shared" si="218"/>
        <v>ADT</v>
      </c>
      <c r="N13985" s="102">
        <f>WEEKDAY([2]!Table1[[#This Row],[Travel Date]],2)</f>
        <v>5</v>
      </c>
      <c r="P13985" s="102">
        <v>1</v>
      </c>
    </row>
    <row r="13986" spans="2:16" x14ac:dyDescent="0.25">
      <c r="B13986" s="103"/>
      <c r="C13986" s="103"/>
      <c r="L13986" s="102" t="str">
        <f>[2]!Table1[[#This Row],[Orgn]]&amp;"-"&amp;[2]!Table1[[#This Row],[Dest]]</f>
        <v>VIE-DXB</v>
      </c>
      <c r="M13986" s="102" t="str">
        <f t="shared" si="218"/>
        <v>ADT</v>
      </c>
      <c r="N13986" s="102">
        <f>WEEKDAY([2]!Table1[[#This Row],[Travel Date]],2)</f>
        <v>5</v>
      </c>
      <c r="P13986" s="102">
        <v>1</v>
      </c>
    </row>
    <row r="13987" spans="2:16" x14ac:dyDescent="0.25">
      <c r="B13987" s="103"/>
      <c r="C13987" s="103"/>
      <c r="L13987" s="102" t="str">
        <f>[2]!Table1[[#This Row],[Orgn]]&amp;"-"&amp;[2]!Table1[[#This Row],[Dest]]</f>
        <v>VIE-DXB</v>
      </c>
      <c r="M13987" s="102" t="str">
        <f t="shared" si="218"/>
        <v>ADT</v>
      </c>
      <c r="N13987" s="102">
        <f>WEEKDAY([2]!Table1[[#This Row],[Travel Date]],2)</f>
        <v>5</v>
      </c>
      <c r="P13987" s="102">
        <v>1</v>
      </c>
    </row>
    <row r="13988" spans="2:16" x14ac:dyDescent="0.25">
      <c r="B13988" s="103"/>
      <c r="C13988" s="103"/>
      <c r="L13988" s="102" t="str">
        <f>[2]!Table1[[#This Row],[Orgn]]&amp;"-"&amp;[2]!Table1[[#This Row],[Dest]]</f>
        <v>VIE-DXB</v>
      </c>
      <c r="M13988" s="102" t="str">
        <f t="shared" si="218"/>
        <v>ADT</v>
      </c>
      <c r="N13988" s="102">
        <f>WEEKDAY([2]!Table1[[#This Row],[Travel Date]],2)</f>
        <v>5</v>
      </c>
      <c r="P13988" s="102">
        <v>1</v>
      </c>
    </row>
    <row r="13989" spans="2:16" x14ac:dyDescent="0.25">
      <c r="B13989" s="103"/>
      <c r="C13989" s="103"/>
      <c r="L13989" s="102" t="str">
        <f>[2]!Table1[[#This Row],[Orgn]]&amp;"-"&amp;[2]!Table1[[#This Row],[Dest]]</f>
        <v>VIE-DXB</v>
      </c>
      <c r="M13989" s="102" t="str">
        <f t="shared" si="218"/>
        <v>ADT</v>
      </c>
      <c r="N13989" s="102">
        <f>WEEKDAY([2]!Table1[[#This Row],[Travel Date]],2)</f>
        <v>5</v>
      </c>
      <c r="P13989" s="102">
        <v>1</v>
      </c>
    </row>
    <row r="13990" spans="2:16" x14ac:dyDescent="0.25">
      <c r="B13990" s="103"/>
      <c r="C13990" s="103"/>
      <c r="L13990" s="102" t="str">
        <f>[2]!Table1[[#This Row],[Orgn]]&amp;"-"&amp;[2]!Table1[[#This Row],[Dest]]</f>
        <v>VIE-DXB</v>
      </c>
      <c r="M13990" s="102" t="str">
        <f t="shared" si="218"/>
        <v>ADT</v>
      </c>
      <c r="N13990" s="102">
        <f>WEEKDAY([2]!Table1[[#This Row],[Travel Date]],2)</f>
        <v>5</v>
      </c>
      <c r="P13990" s="102">
        <v>1</v>
      </c>
    </row>
    <row r="13991" spans="2:16" x14ac:dyDescent="0.25">
      <c r="B13991" s="103"/>
      <c r="C13991" s="103"/>
      <c r="L13991" s="102" t="str">
        <f>[2]!Table1[[#This Row],[Orgn]]&amp;"-"&amp;[2]!Table1[[#This Row],[Dest]]</f>
        <v>VIE-DXB</v>
      </c>
      <c r="M13991" s="102" t="str">
        <f t="shared" si="218"/>
        <v>ADT</v>
      </c>
      <c r="N13991" s="102">
        <f>WEEKDAY([2]!Table1[[#This Row],[Travel Date]],2)</f>
        <v>5</v>
      </c>
      <c r="P13991" s="102">
        <v>1</v>
      </c>
    </row>
    <row r="13992" spans="2:16" x14ac:dyDescent="0.25">
      <c r="B13992" s="103"/>
      <c r="C13992" s="103"/>
      <c r="L13992" s="102" t="str">
        <f>[2]!Table1[[#This Row],[Orgn]]&amp;"-"&amp;[2]!Table1[[#This Row],[Dest]]</f>
        <v>VIE-DXB</v>
      </c>
      <c r="M13992" s="102" t="str">
        <f t="shared" si="218"/>
        <v>ADT</v>
      </c>
      <c r="N13992" s="102">
        <f>WEEKDAY([2]!Table1[[#This Row],[Travel Date]],2)</f>
        <v>5</v>
      </c>
      <c r="P13992" s="102">
        <v>1</v>
      </c>
    </row>
    <row r="13993" spans="2:16" x14ac:dyDescent="0.25">
      <c r="B13993" s="103"/>
      <c r="C13993" s="103"/>
      <c r="L13993" s="102" t="str">
        <f>[2]!Table1[[#This Row],[Orgn]]&amp;"-"&amp;[2]!Table1[[#This Row],[Dest]]</f>
        <v>VIE-DXB</v>
      </c>
      <c r="M13993" s="102" t="str">
        <f t="shared" si="218"/>
        <v>ADT</v>
      </c>
      <c r="N13993" s="102">
        <f>WEEKDAY([2]!Table1[[#This Row],[Travel Date]],2)</f>
        <v>5</v>
      </c>
      <c r="P13993" s="102">
        <v>1</v>
      </c>
    </row>
    <row r="13994" spans="2:16" x14ac:dyDescent="0.25">
      <c r="B13994" s="103"/>
      <c r="C13994" s="103"/>
      <c r="L13994" s="102" t="str">
        <f>[2]!Table1[[#This Row],[Orgn]]&amp;"-"&amp;[2]!Table1[[#This Row],[Dest]]</f>
        <v>VIE-DXB</v>
      </c>
      <c r="M13994" s="102" t="str">
        <f t="shared" si="218"/>
        <v>ADT</v>
      </c>
      <c r="N13994" s="102">
        <f>WEEKDAY([2]!Table1[[#This Row],[Travel Date]],2)</f>
        <v>5</v>
      </c>
      <c r="P13994" s="102">
        <v>1</v>
      </c>
    </row>
    <row r="13995" spans="2:16" x14ac:dyDescent="0.25">
      <c r="B13995" s="103"/>
      <c r="C13995" s="103"/>
      <c r="L13995" s="102" t="str">
        <f>[2]!Table1[[#This Row],[Orgn]]&amp;"-"&amp;[2]!Table1[[#This Row],[Dest]]</f>
        <v>VIE-DXB</v>
      </c>
      <c r="M13995" s="102" t="str">
        <f t="shared" si="218"/>
        <v>ADT</v>
      </c>
      <c r="N13995" s="102">
        <f>WEEKDAY([2]!Table1[[#This Row],[Travel Date]],2)</f>
        <v>5</v>
      </c>
      <c r="P13995" s="102">
        <v>1</v>
      </c>
    </row>
    <row r="13996" spans="2:16" x14ac:dyDescent="0.25">
      <c r="B13996" s="103"/>
      <c r="C13996" s="103"/>
      <c r="L13996" s="102" t="str">
        <f>[2]!Table1[[#This Row],[Orgn]]&amp;"-"&amp;[2]!Table1[[#This Row],[Dest]]</f>
        <v>VIE-DXB</v>
      </c>
      <c r="M13996" s="102" t="str">
        <f t="shared" si="218"/>
        <v>ADT</v>
      </c>
      <c r="N13996" s="102">
        <f>WEEKDAY([2]!Table1[[#This Row],[Travel Date]],2)</f>
        <v>5</v>
      </c>
      <c r="P13996" s="102">
        <v>1</v>
      </c>
    </row>
    <row r="13997" spans="2:16" x14ac:dyDescent="0.25">
      <c r="B13997" s="103"/>
      <c r="C13997" s="103"/>
      <c r="L13997" s="102" t="str">
        <f>[2]!Table1[[#This Row],[Orgn]]&amp;"-"&amp;[2]!Table1[[#This Row],[Dest]]</f>
        <v>VIE-DXB</v>
      </c>
      <c r="M13997" s="102" t="str">
        <f t="shared" si="218"/>
        <v>ADT</v>
      </c>
      <c r="N13997" s="102">
        <f>WEEKDAY([2]!Table1[[#This Row],[Travel Date]],2)</f>
        <v>5</v>
      </c>
      <c r="P13997" s="102">
        <v>1</v>
      </c>
    </row>
    <row r="13998" spans="2:16" x14ac:dyDescent="0.25">
      <c r="B13998" s="103"/>
      <c r="C13998" s="103"/>
      <c r="L13998" s="102" t="str">
        <f>[2]!Table1[[#This Row],[Orgn]]&amp;"-"&amp;[2]!Table1[[#This Row],[Dest]]</f>
        <v>VIE-DXB</v>
      </c>
      <c r="M13998" s="102" t="str">
        <f t="shared" si="218"/>
        <v>ADT</v>
      </c>
      <c r="N13998" s="102">
        <f>WEEKDAY([2]!Table1[[#This Row],[Travel Date]],2)</f>
        <v>5</v>
      </c>
      <c r="P13998" s="102">
        <v>1</v>
      </c>
    </row>
    <row r="13999" spans="2:16" x14ac:dyDescent="0.25">
      <c r="B13999" s="103"/>
      <c r="C13999" s="103"/>
      <c r="L13999" s="102" t="str">
        <f>[2]!Table1[[#This Row],[Orgn]]&amp;"-"&amp;[2]!Table1[[#This Row],[Dest]]</f>
        <v>VIE-DXB</v>
      </c>
      <c r="M13999" s="102" t="str">
        <f t="shared" si="218"/>
        <v>ADT</v>
      </c>
      <c r="N13999" s="102">
        <f>WEEKDAY([2]!Table1[[#This Row],[Travel Date]],2)</f>
        <v>5</v>
      </c>
      <c r="P13999" s="102">
        <v>1</v>
      </c>
    </row>
    <row r="14000" spans="2:16" x14ac:dyDescent="0.25">
      <c r="B14000" s="103"/>
      <c r="C14000" s="103"/>
      <c r="L14000" s="102" t="str">
        <f>[2]!Table1[[#This Row],[Orgn]]&amp;"-"&amp;[2]!Table1[[#This Row],[Dest]]</f>
        <v>VIE-DXB</v>
      </c>
      <c r="M14000" s="102" t="str">
        <f t="shared" si="218"/>
        <v>ADT</v>
      </c>
      <c r="N14000" s="102">
        <f>WEEKDAY([2]!Table1[[#This Row],[Travel Date]],2)</f>
        <v>5</v>
      </c>
      <c r="P14000" s="102">
        <v>1</v>
      </c>
    </row>
    <row r="14001" spans="2:16" x14ac:dyDescent="0.25">
      <c r="B14001" s="103"/>
      <c r="C14001" s="103"/>
      <c r="L14001" s="102" t="str">
        <f>[2]!Table1[[#This Row],[Orgn]]&amp;"-"&amp;[2]!Table1[[#This Row],[Dest]]</f>
        <v>VIE-DXB</v>
      </c>
      <c r="M14001" s="102" t="str">
        <f t="shared" si="218"/>
        <v>ADT</v>
      </c>
      <c r="N14001" s="102">
        <f>WEEKDAY([2]!Table1[[#This Row],[Travel Date]],2)</f>
        <v>5</v>
      </c>
      <c r="P14001" s="102">
        <v>1</v>
      </c>
    </row>
    <row r="14002" spans="2:16" x14ac:dyDescent="0.25">
      <c r="B14002" s="103"/>
      <c r="C14002" s="103"/>
      <c r="L14002" s="102" t="str">
        <f>[2]!Table1[[#This Row],[Orgn]]&amp;"-"&amp;[2]!Table1[[#This Row],[Dest]]</f>
        <v>VIE-DXB</v>
      </c>
      <c r="M14002" s="102" t="str">
        <f t="shared" si="218"/>
        <v>ADT</v>
      </c>
      <c r="N14002" s="102">
        <f>WEEKDAY([2]!Table1[[#This Row],[Travel Date]],2)</f>
        <v>5</v>
      </c>
      <c r="P14002" s="102">
        <v>1</v>
      </c>
    </row>
    <row r="14003" spans="2:16" x14ac:dyDescent="0.25">
      <c r="B14003" s="103"/>
      <c r="C14003" s="103"/>
      <c r="L14003" s="102" t="str">
        <f>[2]!Table1[[#This Row],[Orgn]]&amp;"-"&amp;[2]!Table1[[#This Row],[Dest]]</f>
        <v>VIE-DXB</v>
      </c>
      <c r="M14003" s="102" t="str">
        <f t="shared" si="218"/>
        <v>ADT</v>
      </c>
      <c r="N14003" s="102">
        <f>WEEKDAY([2]!Table1[[#This Row],[Travel Date]],2)</f>
        <v>5</v>
      </c>
      <c r="P14003" s="102">
        <v>1</v>
      </c>
    </row>
    <row r="14004" spans="2:16" x14ac:dyDescent="0.25">
      <c r="B14004" s="103"/>
      <c r="C14004" s="103"/>
      <c r="L14004" s="102" t="str">
        <f>[2]!Table1[[#This Row],[Orgn]]&amp;"-"&amp;[2]!Table1[[#This Row],[Dest]]</f>
        <v>VIE-DXB</v>
      </c>
      <c r="M14004" s="102" t="str">
        <f t="shared" si="218"/>
        <v>ADT</v>
      </c>
      <c r="N14004" s="102">
        <f>WEEKDAY([2]!Table1[[#This Row],[Travel Date]],2)</f>
        <v>5</v>
      </c>
      <c r="P14004" s="102">
        <v>1</v>
      </c>
    </row>
    <row r="14005" spans="2:16" x14ac:dyDescent="0.25">
      <c r="B14005" s="103"/>
      <c r="C14005" s="103"/>
      <c r="L14005" s="102" t="str">
        <f>[2]!Table1[[#This Row],[Orgn]]&amp;"-"&amp;[2]!Table1[[#This Row],[Dest]]</f>
        <v>VIE-DXB</v>
      </c>
      <c r="M14005" s="102" t="str">
        <f t="shared" si="218"/>
        <v>ADT</v>
      </c>
      <c r="N14005" s="102">
        <f>WEEKDAY([2]!Table1[[#This Row],[Travel Date]],2)</f>
        <v>5</v>
      </c>
      <c r="P14005" s="102">
        <v>1</v>
      </c>
    </row>
    <row r="14006" spans="2:16" x14ac:dyDescent="0.25">
      <c r="B14006" s="103"/>
      <c r="C14006" s="103"/>
      <c r="L14006" s="102" t="str">
        <f>[2]!Table1[[#This Row],[Orgn]]&amp;"-"&amp;[2]!Table1[[#This Row],[Dest]]</f>
        <v>VIE-DXB</v>
      </c>
      <c r="M14006" s="102" t="str">
        <f t="shared" si="218"/>
        <v>ADT</v>
      </c>
      <c r="N14006" s="102">
        <f>WEEKDAY([2]!Table1[[#This Row],[Travel Date]],2)</f>
        <v>5</v>
      </c>
      <c r="P14006" s="102">
        <v>1</v>
      </c>
    </row>
    <row r="14007" spans="2:16" x14ac:dyDescent="0.25">
      <c r="B14007" s="103"/>
      <c r="C14007" s="103"/>
      <c r="L14007" s="102" t="str">
        <f>[2]!Table1[[#This Row],[Orgn]]&amp;"-"&amp;[2]!Table1[[#This Row],[Dest]]</f>
        <v>VIE-DXB</v>
      </c>
      <c r="M14007" s="102" t="str">
        <f t="shared" si="218"/>
        <v>ADT</v>
      </c>
      <c r="N14007" s="102">
        <f>WEEKDAY([2]!Table1[[#This Row],[Travel Date]],2)</f>
        <v>5</v>
      </c>
      <c r="P14007" s="102">
        <v>1</v>
      </c>
    </row>
    <row r="14008" spans="2:16" x14ac:dyDescent="0.25">
      <c r="B14008" s="103"/>
      <c r="C14008" s="103"/>
      <c r="L14008" s="102" t="str">
        <f>[2]!Table1[[#This Row],[Orgn]]&amp;"-"&amp;[2]!Table1[[#This Row],[Dest]]</f>
        <v>VIE-DXB</v>
      </c>
      <c r="M14008" s="102" t="str">
        <f t="shared" si="218"/>
        <v>ADT</v>
      </c>
      <c r="N14008" s="102">
        <f>WEEKDAY([2]!Table1[[#This Row],[Travel Date]],2)</f>
        <v>5</v>
      </c>
      <c r="P14008" s="102">
        <v>1</v>
      </c>
    </row>
    <row r="14009" spans="2:16" x14ac:dyDescent="0.25">
      <c r="B14009" s="103"/>
      <c r="C14009" s="103"/>
      <c r="L14009" s="102" t="str">
        <f>[2]!Table1[[#This Row],[Orgn]]&amp;"-"&amp;[2]!Table1[[#This Row],[Dest]]</f>
        <v>CTA-SSH</v>
      </c>
      <c r="M14009" s="102" t="str">
        <f t="shared" si="218"/>
        <v>ADT</v>
      </c>
      <c r="N14009" s="102">
        <f>WEEKDAY([2]!Table1[[#This Row],[Travel Date]],2)</f>
        <v>6</v>
      </c>
      <c r="P14009" s="102">
        <v>1</v>
      </c>
    </row>
    <row r="14010" spans="2:16" x14ac:dyDescent="0.25">
      <c r="B14010" s="103"/>
      <c r="C14010" s="103"/>
      <c r="L14010" s="102" t="str">
        <f>[2]!Table1[[#This Row],[Orgn]]&amp;"-"&amp;[2]!Table1[[#This Row],[Dest]]</f>
        <v>CTA-SSH</v>
      </c>
      <c r="M14010" s="102" t="str">
        <f t="shared" si="218"/>
        <v>ADT</v>
      </c>
      <c r="N14010" s="102">
        <f>WEEKDAY([2]!Table1[[#This Row],[Travel Date]],2)</f>
        <v>6</v>
      </c>
      <c r="P14010" s="102">
        <v>1</v>
      </c>
    </row>
    <row r="14011" spans="2:16" x14ac:dyDescent="0.25">
      <c r="B14011" s="103"/>
      <c r="C14011" s="103"/>
      <c r="L14011" s="102" t="str">
        <f>[2]!Table1[[#This Row],[Orgn]]&amp;"-"&amp;[2]!Table1[[#This Row],[Dest]]</f>
        <v>CTA-SSH</v>
      </c>
      <c r="M14011" s="102" t="str">
        <f t="shared" si="218"/>
        <v>ADT</v>
      </c>
      <c r="N14011" s="102">
        <f>WEEKDAY([2]!Table1[[#This Row],[Travel Date]],2)</f>
        <v>6</v>
      </c>
      <c r="P14011" s="102">
        <v>1</v>
      </c>
    </row>
    <row r="14012" spans="2:16" x14ac:dyDescent="0.25">
      <c r="B14012" s="103"/>
      <c r="C14012" s="103"/>
      <c r="L14012" s="102" t="str">
        <f>[2]!Table1[[#This Row],[Orgn]]&amp;"-"&amp;[2]!Table1[[#This Row],[Dest]]</f>
        <v>CTA-SSH</v>
      </c>
      <c r="M14012" s="102" t="str">
        <f t="shared" si="218"/>
        <v>ADT</v>
      </c>
      <c r="N14012" s="102">
        <f>WEEKDAY([2]!Table1[[#This Row],[Travel Date]],2)</f>
        <v>6</v>
      </c>
      <c r="P14012" s="102">
        <v>1</v>
      </c>
    </row>
    <row r="14013" spans="2:16" x14ac:dyDescent="0.25">
      <c r="B14013" s="103"/>
      <c r="C14013" s="103"/>
      <c r="L14013" s="102" t="str">
        <f>[2]!Table1[[#This Row],[Orgn]]&amp;"-"&amp;[2]!Table1[[#This Row],[Dest]]</f>
        <v>CTA-SSH</v>
      </c>
      <c r="M14013" s="102" t="str">
        <f t="shared" si="218"/>
        <v>ADT</v>
      </c>
      <c r="N14013" s="102">
        <f>WEEKDAY([2]!Table1[[#This Row],[Travel Date]],2)</f>
        <v>6</v>
      </c>
      <c r="P14013" s="102">
        <v>1</v>
      </c>
    </row>
    <row r="14014" spans="2:16" x14ac:dyDescent="0.25">
      <c r="B14014" s="103"/>
      <c r="C14014" s="103"/>
      <c r="L14014" s="102" t="str">
        <f>[2]!Table1[[#This Row],[Orgn]]&amp;"-"&amp;[2]!Table1[[#This Row],[Dest]]</f>
        <v>CTA-SSH</v>
      </c>
      <c r="M14014" s="102" t="str">
        <f t="shared" si="218"/>
        <v>ADT</v>
      </c>
      <c r="N14014" s="102">
        <f>WEEKDAY([2]!Table1[[#This Row],[Travel Date]],2)</f>
        <v>6</v>
      </c>
      <c r="P14014" s="102">
        <v>1</v>
      </c>
    </row>
    <row r="14015" spans="2:16" x14ac:dyDescent="0.25">
      <c r="B14015" s="103"/>
      <c r="C14015" s="103"/>
      <c r="L14015" s="102" t="str">
        <f>[2]!Table1[[#This Row],[Orgn]]&amp;"-"&amp;[2]!Table1[[#This Row],[Dest]]</f>
        <v>CTA-SSH</v>
      </c>
      <c r="M14015" s="102" t="str">
        <f t="shared" si="218"/>
        <v>ADT</v>
      </c>
      <c r="N14015" s="102">
        <f>WEEKDAY([2]!Table1[[#This Row],[Travel Date]],2)</f>
        <v>6</v>
      </c>
      <c r="P14015" s="102">
        <v>1</v>
      </c>
    </row>
    <row r="14016" spans="2:16" x14ac:dyDescent="0.25">
      <c r="B14016" s="103"/>
      <c r="C14016" s="103"/>
      <c r="L14016" s="102" t="str">
        <f>[2]!Table1[[#This Row],[Orgn]]&amp;"-"&amp;[2]!Table1[[#This Row],[Dest]]</f>
        <v>CTA-SSH</v>
      </c>
      <c r="M14016" s="102" t="str">
        <f t="shared" si="218"/>
        <v>ADT</v>
      </c>
      <c r="N14016" s="102">
        <f>WEEKDAY([2]!Table1[[#This Row],[Travel Date]],2)</f>
        <v>6</v>
      </c>
      <c r="P14016" s="102">
        <v>1</v>
      </c>
    </row>
    <row r="14017" spans="2:16" x14ac:dyDescent="0.25">
      <c r="B14017" s="103"/>
      <c r="C14017" s="103"/>
      <c r="L14017" s="102" t="str">
        <f>[2]!Table1[[#This Row],[Orgn]]&amp;"-"&amp;[2]!Table1[[#This Row],[Dest]]</f>
        <v>CTA-SSH</v>
      </c>
      <c r="M14017" s="102" t="str">
        <f t="shared" si="218"/>
        <v>ADT</v>
      </c>
      <c r="N14017" s="102">
        <f>WEEKDAY([2]!Table1[[#This Row],[Travel Date]],2)</f>
        <v>6</v>
      </c>
      <c r="P14017" s="102">
        <v>1</v>
      </c>
    </row>
    <row r="14018" spans="2:16" x14ac:dyDescent="0.25">
      <c r="B14018" s="103"/>
      <c r="C14018" s="103"/>
      <c r="L14018" s="102" t="str">
        <f>[2]!Table1[[#This Row],[Orgn]]&amp;"-"&amp;[2]!Table1[[#This Row],[Dest]]</f>
        <v>CTA-SSH</v>
      </c>
      <c r="M14018" s="102" t="str">
        <f t="shared" ref="M14018:M14081" si="219">IF(TRIM(C14018)="INF", "INF", IF(TRIM(C14018)="CHD", "CHD", "ADT"))</f>
        <v>ADT</v>
      </c>
      <c r="N14018" s="102">
        <f>WEEKDAY([2]!Table1[[#This Row],[Travel Date]],2)</f>
        <v>6</v>
      </c>
      <c r="P14018" s="102">
        <v>1</v>
      </c>
    </row>
    <row r="14019" spans="2:16" x14ac:dyDescent="0.25">
      <c r="B14019" s="103"/>
      <c r="C14019" s="103"/>
      <c r="L14019" s="102" t="str">
        <f>[2]!Table1[[#This Row],[Orgn]]&amp;"-"&amp;[2]!Table1[[#This Row],[Dest]]</f>
        <v>CTA-SSH</v>
      </c>
      <c r="M14019" s="102" t="str">
        <f t="shared" si="219"/>
        <v>ADT</v>
      </c>
      <c r="N14019" s="102">
        <f>WEEKDAY([2]!Table1[[#This Row],[Travel Date]],2)</f>
        <v>6</v>
      </c>
      <c r="P14019" s="102">
        <v>1</v>
      </c>
    </row>
    <row r="14020" spans="2:16" x14ac:dyDescent="0.25">
      <c r="B14020" s="103"/>
      <c r="C14020" s="103"/>
      <c r="L14020" s="102" t="str">
        <f>[2]!Table1[[#This Row],[Orgn]]&amp;"-"&amp;[2]!Table1[[#This Row],[Dest]]</f>
        <v>CTA-SSH</v>
      </c>
      <c r="M14020" s="102" t="str">
        <f t="shared" si="219"/>
        <v>ADT</v>
      </c>
      <c r="N14020" s="102">
        <f>WEEKDAY([2]!Table1[[#This Row],[Travel Date]],2)</f>
        <v>6</v>
      </c>
      <c r="P14020" s="102">
        <v>1</v>
      </c>
    </row>
    <row r="14021" spans="2:16" x14ac:dyDescent="0.25">
      <c r="B14021" s="103"/>
      <c r="C14021" s="103"/>
      <c r="L14021" s="102" t="str">
        <f>[2]!Table1[[#This Row],[Orgn]]&amp;"-"&amp;[2]!Table1[[#This Row],[Dest]]</f>
        <v>CTA-SSH</v>
      </c>
      <c r="M14021" s="102" t="str">
        <f t="shared" si="219"/>
        <v>ADT</v>
      </c>
      <c r="N14021" s="102">
        <f>WEEKDAY([2]!Table1[[#This Row],[Travel Date]],2)</f>
        <v>6</v>
      </c>
      <c r="P14021" s="102">
        <v>1</v>
      </c>
    </row>
    <row r="14022" spans="2:16" x14ac:dyDescent="0.25">
      <c r="B14022" s="103"/>
      <c r="C14022" s="103"/>
      <c r="L14022" s="102" t="str">
        <f>[2]!Table1[[#This Row],[Orgn]]&amp;"-"&amp;[2]!Table1[[#This Row],[Dest]]</f>
        <v>CTA-SSH</v>
      </c>
      <c r="M14022" s="102" t="str">
        <f t="shared" si="219"/>
        <v>ADT</v>
      </c>
      <c r="N14022" s="102">
        <f>WEEKDAY([2]!Table1[[#This Row],[Travel Date]],2)</f>
        <v>6</v>
      </c>
      <c r="P14022" s="102">
        <v>1</v>
      </c>
    </row>
    <row r="14023" spans="2:16" x14ac:dyDescent="0.25">
      <c r="B14023" s="103"/>
      <c r="C14023" s="103"/>
      <c r="L14023" s="102" t="str">
        <f>[2]!Table1[[#This Row],[Orgn]]&amp;"-"&amp;[2]!Table1[[#This Row],[Dest]]</f>
        <v>CTA-SSH</v>
      </c>
      <c r="M14023" s="102" t="str">
        <f t="shared" si="219"/>
        <v>ADT</v>
      </c>
      <c r="N14023" s="102">
        <f>WEEKDAY([2]!Table1[[#This Row],[Travel Date]],2)</f>
        <v>6</v>
      </c>
      <c r="P14023" s="102">
        <v>1</v>
      </c>
    </row>
    <row r="14024" spans="2:16" x14ac:dyDescent="0.25">
      <c r="B14024" s="103"/>
      <c r="C14024" s="103"/>
      <c r="L14024" s="102" t="str">
        <f>[2]!Table1[[#This Row],[Orgn]]&amp;"-"&amp;[2]!Table1[[#This Row],[Dest]]</f>
        <v>CTA-SSH</v>
      </c>
      <c r="M14024" s="102" t="str">
        <f t="shared" si="219"/>
        <v>ADT</v>
      </c>
      <c r="N14024" s="102">
        <f>WEEKDAY([2]!Table1[[#This Row],[Travel Date]],2)</f>
        <v>6</v>
      </c>
      <c r="P14024" s="102">
        <v>1</v>
      </c>
    </row>
    <row r="14025" spans="2:16" x14ac:dyDescent="0.25">
      <c r="B14025" s="103"/>
      <c r="C14025" s="103"/>
      <c r="L14025" s="102" t="str">
        <f>[2]!Table1[[#This Row],[Orgn]]&amp;"-"&amp;[2]!Table1[[#This Row],[Dest]]</f>
        <v>CTA-SSH</v>
      </c>
      <c r="M14025" s="102" t="str">
        <f t="shared" si="219"/>
        <v>ADT</v>
      </c>
      <c r="N14025" s="102">
        <f>WEEKDAY([2]!Table1[[#This Row],[Travel Date]],2)</f>
        <v>6</v>
      </c>
      <c r="P14025" s="102">
        <v>1</v>
      </c>
    </row>
    <row r="14026" spans="2:16" x14ac:dyDescent="0.25">
      <c r="B14026" s="103"/>
      <c r="C14026" s="103"/>
      <c r="L14026" s="102" t="str">
        <f>[2]!Table1[[#This Row],[Orgn]]&amp;"-"&amp;[2]!Table1[[#This Row],[Dest]]</f>
        <v>CTA-SSH</v>
      </c>
      <c r="M14026" s="102" t="str">
        <f t="shared" si="219"/>
        <v>ADT</v>
      </c>
      <c r="N14026" s="102">
        <f>WEEKDAY([2]!Table1[[#This Row],[Travel Date]],2)</f>
        <v>6</v>
      </c>
      <c r="P14026" s="102">
        <v>1</v>
      </c>
    </row>
    <row r="14027" spans="2:16" x14ac:dyDescent="0.25">
      <c r="B14027" s="103"/>
      <c r="C14027" s="103"/>
      <c r="L14027" s="102" t="str">
        <f>[2]!Table1[[#This Row],[Orgn]]&amp;"-"&amp;[2]!Table1[[#This Row],[Dest]]</f>
        <v>CTA-SSH</v>
      </c>
      <c r="M14027" s="102" t="str">
        <f t="shared" si="219"/>
        <v>ADT</v>
      </c>
      <c r="N14027" s="102">
        <f>WEEKDAY([2]!Table1[[#This Row],[Travel Date]],2)</f>
        <v>6</v>
      </c>
      <c r="P14027" s="102">
        <v>1</v>
      </c>
    </row>
    <row r="14028" spans="2:16" x14ac:dyDescent="0.25">
      <c r="B14028" s="103"/>
      <c r="C14028" s="103"/>
      <c r="L14028" s="102" t="str">
        <f>[2]!Table1[[#This Row],[Orgn]]&amp;"-"&amp;[2]!Table1[[#This Row],[Dest]]</f>
        <v>CTA-SSH</v>
      </c>
      <c r="M14028" s="102" t="str">
        <f t="shared" si="219"/>
        <v>ADT</v>
      </c>
      <c r="N14028" s="102">
        <f>WEEKDAY([2]!Table1[[#This Row],[Travel Date]],2)</f>
        <v>6</v>
      </c>
      <c r="P14028" s="102">
        <v>1</v>
      </c>
    </row>
    <row r="14029" spans="2:16" x14ac:dyDescent="0.25">
      <c r="B14029" s="103"/>
      <c r="C14029" s="103"/>
      <c r="L14029" s="102" t="str">
        <f>[2]!Table1[[#This Row],[Orgn]]&amp;"-"&amp;[2]!Table1[[#This Row],[Dest]]</f>
        <v>CTA-SSH</v>
      </c>
      <c r="M14029" s="102" t="str">
        <f t="shared" si="219"/>
        <v>ADT</v>
      </c>
      <c r="N14029" s="102">
        <f>WEEKDAY([2]!Table1[[#This Row],[Travel Date]],2)</f>
        <v>6</v>
      </c>
      <c r="P14029" s="102">
        <v>1</v>
      </c>
    </row>
    <row r="14030" spans="2:16" x14ac:dyDescent="0.25">
      <c r="B14030" s="103"/>
      <c r="C14030" s="103"/>
      <c r="L14030" s="102" t="str">
        <f>[2]!Table1[[#This Row],[Orgn]]&amp;"-"&amp;[2]!Table1[[#This Row],[Dest]]</f>
        <v>CTA-SSH</v>
      </c>
      <c r="M14030" s="102" t="str">
        <f t="shared" si="219"/>
        <v>ADT</v>
      </c>
      <c r="N14030" s="102">
        <f>WEEKDAY([2]!Table1[[#This Row],[Travel Date]],2)</f>
        <v>6</v>
      </c>
      <c r="P14030" s="102">
        <v>1</v>
      </c>
    </row>
    <row r="14031" spans="2:16" x14ac:dyDescent="0.25">
      <c r="B14031" s="103"/>
      <c r="C14031" s="103"/>
      <c r="L14031" s="102" t="str">
        <f>[2]!Table1[[#This Row],[Orgn]]&amp;"-"&amp;[2]!Table1[[#This Row],[Dest]]</f>
        <v>CTA-SSH</v>
      </c>
      <c r="M14031" s="102" t="str">
        <f t="shared" si="219"/>
        <v>ADT</v>
      </c>
      <c r="N14031" s="102">
        <f>WEEKDAY([2]!Table1[[#This Row],[Travel Date]],2)</f>
        <v>6</v>
      </c>
      <c r="P14031" s="102">
        <v>1</v>
      </c>
    </row>
    <row r="14032" spans="2:16" x14ac:dyDescent="0.25">
      <c r="B14032" s="103"/>
      <c r="C14032" s="103"/>
      <c r="L14032" s="102" t="str">
        <f>[2]!Table1[[#This Row],[Orgn]]&amp;"-"&amp;[2]!Table1[[#This Row],[Dest]]</f>
        <v>CTA-SSH</v>
      </c>
      <c r="M14032" s="102" t="str">
        <f t="shared" si="219"/>
        <v>ADT</v>
      </c>
      <c r="N14032" s="102">
        <f>WEEKDAY([2]!Table1[[#This Row],[Travel Date]],2)</f>
        <v>6</v>
      </c>
      <c r="P14032" s="102">
        <v>1</v>
      </c>
    </row>
    <row r="14033" spans="2:16" x14ac:dyDescent="0.25">
      <c r="B14033" s="103"/>
      <c r="C14033" s="103"/>
      <c r="L14033" s="102" t="str">
        <f>[2]!Table1[[#This Row],[Orgn]]&amp;"-"&amp;[2]!Table1[[#This Row],[Dest]]</f>
        <v>CTA-SSH</v>
      </c>
      <c r="M14033" s="102" t="str">
        <f t="shared" si="219"/>
        <v>ADT</v>
      </c>
      <c r="N14033" s="102">
        <f>WEEKDAY([2]!Table1[[#This Row],[Travel Date]],2)</f>
        <v>6</v>
      </c>
      <c r="P14033" s="102">
        <v>1</v>
      </c>
    </row>
    <row r="14034" spans="2:16" x14ac:dyDescent="0.25">
      <c r="B14034" s="103"/>
      <c r="C14034" s="103"/>
      <c r="L14034" s="102" t="str">
        <f>[2]!Table1[[#This Row],[Orgn]]&amp;"-"&amp;[2]!Table1[[#This Row],[Dest]]</f>
        <v>CTA-SSH</v>
      </c>
      <c r="M14034" s="102" t="str">
        <f t="shared" si="219"/>
        <v>ADT</v>
      </c>
      <c r="N14034" s="102">
        <f>WEEKDAY([2]!Table1[[#This Row],[Travel Date]],2)</f>
        <v>6</v>
      </c>
      <c r="P14034" s="102">
        <v>1</v>
      </c>
    </row>
    <row r="14035" spans="2:16" x14ac:dyDescent="0.25">
      <c r="B14035" s="103"/>
      <c r="C14035" s="103"/>
      <c r="L14035" s="102" t="str">
        <f>[2]!Table1[[#This Row],[Orgn]]&amp;"-"&amp;[2]!Table1[[#This Row],[Dest]]</f>
        <v>CTA-SSH</v>
      </c>
      <c r="M14035" s="102" t="str">
        <f t="shared" si="219"/>
        <v>ADT</v>
      </c>
      <c r="N14035" s="102">
        <f>WEEKDAY([2]!Table1[[#This Row],[Travel Date]],2)</f>
        <v>6</v>
      </c>
      <c r="P14035" s="102">
        <v>1</v>
      </c>
    </row>
    <row r="14036" spans="2:16" x14ac:dyDescent="0.25">
      <c r="B14036" s="103"/>
      <c r="C14036" s="103"/>
      <c r="L14036" s="102" t="str">
        <f>[2]!Table1[[#This Row],[Orgn]]&amp;"-"&amp;[2]!Table1[[#This Row],[Dest]]</f>
        <v>CTA-SSH</v>
      </c>
      <c r="M14036" s="102" t="str">
        <f t="shared" si="219"/>
        <v>ADT</v>
      </c>
      <c r="N14036" s="102">
        <f>WEEKDAY([2]!Table1[[#This Row],[Travel Date]],2)</f>
        <v>6</v>
      </c>
      <c r="P14036" s="102">
        <v>1</v>
      </c>
    </row>
    <row r="14037" spans="2:16" x14ac:dyDescent="0.25">
      <c r="B14037" s="103"/>
      <c r="C14037" s="103"/>
      <c r="L14037" s="102" t="str">
        <f>[2]!Table1[[#This Row],[Orgn]]&amp;"-"&amp;[2]!Table1[[#This Row],[Dest]]</f>
        <v>CTA-SSH</v>
      </c>
      <c r="M14037" s="102" t="str">
        <f t="shared" si="219"/>
        <v>ADT</v>
      </c>
      <c r="N14037" s="102">
        <f>WEEKDAY([2]!Table1[[#This Row],[Travel Date]],2)</f>
        <v>6</v>
      </c>
      <c r="P14037" s="102">
        <v>1</v>
      </c>
    </row>
    <row r="14038" spans="2:16" x14ac:dyDescent="0.25">
      <c r="B14038" s="103"/>
      <c r="C14038" s="103"/>
      <c r="L14038" s="102" t="str">
        <f>[2]!Table1[[#This Row],[Orgn]]&amp;"-"&amp;[2]!Table1[[#This Row],[Dest]]</f>
        <v>CTA-SSH</v>
      </c>
      <c r="M14038" s="102" t="str">
        <f t="shared" si="219"/>
        <v>ADT</v>
      </c>
      <c r="N14038" s="102">
        <f>WEEKDAY([2]!Table1[[#This Row],[Travel Date]],2)</f>
        <v>6</v>
      </c>
      <c r="P14038" s="102">
        <v>1</v>
      </c>
    </row>
    <row r="14039" spans="2:16" x14ac:dyDescent="0.25">
      <c r="B14039" s="103"/>
      <c r="C14039" s="103"/>
      <c r="L14039" s="102" t="str">
        <f>[2]!Table1[[#This Row],[Orgn]]&amp;"-"&amp;[2]!Table1[[#This Row],[Dest]]</f>
        <v>CTA-SSH</v>
      </c>
      <c r="M14039" s="102" t="str">
        <f t="shared" si="219"/>
        <v>ADT</v>
      </c>
      <c r="N14039" s="102">
        <f>WEEKDAY([2]!Table1[[#This Row],[Travel Date]],2)</f>
        <v>6</v>
      </c>
      <c r="P14039" s="102">
        <v>1</v>
      </c>
    </row>
    <row r="14040" spans="2:16" x14ac:dyDescent="0.25">
      <c r="B14040" s="103"/>
      <c r="C14040" s="103"/>
      <c r="L14040" s="102" t="str">
        <f>[2]!Table1[[#This Row],[Orgn]]&amp;"-"&amp;[2]!Table1[[#This Row],[Dest]]</f>
        <v>NAP-SSH</v>
      </c>
      <c r="M14040" s="102" t="str">
        <f t="shared" si="219"/>
        <v>ADT</v>
      </c>
      <c r="N14040" s="102">
        <f>WEEKDAY([2]!Table1[[#This Row],[Travel Date]],2)</f>
        <v>6</v>
      </c>
      <c r="P14040" s="102">
        <v>1</v>
      </c>
    </row>
    <row r="14041" spans="2:16" x14ac:dyDescent="0.25">
      <c r="B14041" s="103"/>
      <c r="C14041" s="103"/>
      <c r="L14041" s="102" t="str">
        <f>[2]!Table1[[#This Row],[Orgn]]&amp;"-"&amp;[2]!Table1[[#This Row],[Dest]]</f>
        <v>NAP-SSH</v>
      </c>
      <c r="M14041" s="102" t="str">
        <f t="shared" si="219"/>
        <v>ADT</v>
      </c>
      <c r="N14041" s="102">
        <f>WEEKDAY([2]!Table1[[#This Row],[Travel Date]],2)</f>
        <v>6</v>
      </c>
      <c r="P14041" s="102">
        <v>1</v>
      </c>
    </row>
    <row r="14042" spans="2:16" x14ac:dyDescent="0.25">
      <c r="B14042" s="103"/>
      <c r="C14042" s="103"/>
      <c r="L14042" s="102" t="str">
        <f>[2]!Table1[[#This Row],[Orgn]]&amp;"-"&amp;[2]!Table1[[#This Row],[Dest]]</f>
        <v>NAP-SSH</v>
      </c>
      <c r="M14042" s="102" t="str">
        <f t="shared" si="219"/>
        <v>ADT</v>
      </c>
      <c r="N14042" s="102">
        <f>WEEKDAY([2]!Table1[[#This Row],[Travel Date]],2)</f>
        <v>6</v>
      </c>
      <c r="P14042" s="102">
        <v>1</v>
      </c>
    </row>
    <row r="14043" spans="2:16" x14ac:dyDescent="0.25">
      <c r="B14043" s="103"/>
      <c r="C14043" s="103"/>
      <c r="L14043" s="102" t="str">
        <f>[2]!Table1[[#This Row],[Orgn]]&amp;"-"&amp;[2]!Table1[[#This Row],[Dest]]</f>
        <v>NAP-SSH</v>
      </c>
      <c r="M14043" s="102" t="str">
        <f t="shared" si="219"/>
        <v>ADT</v>
      </c>
      <c r="N14043" s="102">
        <f>WEEKDAY([2]!Table1[[#This Row],[Travel Date]],2)</f>
        <v>6</v>
      </c>
      <c r="P14043" s="102">
        <v>1</v>
      </c>
    </row>
    <row r="14044" spans="2:16" x14ac:dyDescent="0.25">
      <c r="B14044" s="103"/>
      <c r="C14044" s="103"/>
      <c r="L14044" s="102" t="str">
        <f>[2]!Table1[[#This Row],[Orgn]]&amp;"-"&amp;[2]!Table1[[#This Row],[Dest]]</f>
        <v>NAP-SSH</v>
      </c>
      <c r="M14044" s="102" t="str">
        <f t="shared" si="219"/>
        <v>ADT</v>
      </c>
      <c r="N14044" s="102">
        <f>WEEKDAY([2]!Table1[[#This Row],[Travel Date]],2)</f>
        <v>6</v>
      </c>
      <c r="P14044" s="102">
        <v>1</v>
      </c>
    </row>
    <row r="14045" spans="2:16" x14ac:dyDescent="0.25">
      <c r="B14045" s="103"/>
      <c r="C14045" s="103"/>
      <c r="L14045" s="102" t="str">
        <f>[2]!Table1[[#This Row],[Orgn]]&amp;"-"&amp;[2]!Table1[[#This Row],[Dest]]</f>
        <v>NAP-SSH</v>
      </c>
      <c r="M14045" s="102" t="str">
        <f t="shared" si="219"/>
        <v>ADT</v>
      </c>
      <c r="N14045" s="102">
        <f>WEEKDAY([2]!Table1[[#This Row],[Travel Date]],2)</f>
        <v>6</v>
      </c>
      <c r="P14045" s="102">
        <v>1</v>
      </c>
    </row>
    <row r="14046" spans="2:16" x14ac:dyDescent="0.25">
      <c r="B14046" s="103"/>
      <c r="C14046" s="103"/>
      <c r="L14046" s="102" t="str">
        <f>[2]!Table1[[#This Row],[Orgn]]&amp;"-"&amp;[2]!Table1[[#This Row],[Dest]]</f>
        <v>NAP-SSH</v>
      </c>
      <c r="M14046" s="102" t="str">
        <f t="shared" si="219"/>
        <v>ADT</v>
      </c>
      <c r="N14046" s="102">
        <f>WEEKDAY([2]!Table1[[#This Row],[Travel Date]],2)</f>
        <v>6</v>
      </c>
      <c r="P14046" s="102">
        <v>1</v>
      </c>
    </row>
    <row r="14047" spans="2:16" x14ac:dyDescent="0.25">
      <c r="B14047" s="103"/>
      <c r="C14047" s="103"/>
      <c r="L14047" s="102" t="str">
        <f>[2]!Table1[[#This Row],[Orgn]]&amp;"-"&amp;[2]!Table1[[#This Row],[Dest]]</f>
        <v>NAP-SSH</v>
      </c>
      <c r="M14047" s="102" t="str">
        <f t="shared" si="219"/>
        <v>ADT</v>
      </c>
      <c r="N14047" s="102">
        <f>WEEKDAY([2]!Table1[[#This Row],[Travel Date]],2)</f>
        <v>6</v>
      </c>
      <c r="P14047" s="102">
        <v>1</v>
      </c>
    </row>
    <row r="14048" spans="2:16" x14ac:dyDescent="0.25">
      <c r="B14048" s="103"/>
      <c r="C14048" s="103"/>
      <c r="L14048" s="102" t="str">
        <f>[2]!Table1[[#This Row],[Orgn]]&amp;"-"&amp;[2]!Table1[[#This Row],[Dest]]</f>
        <v>NAP-SSH</v>
      </c>
      <c r="M14048" s="102" t="str">
        <f t="shared" si="219"/>
        <v>ADT</v>
      </c>
      <c r="N14048" s="102">
        <f>WEEKDAY([2]!Table1[[#This Row],[Travel Date]],2)</f>
        <v>6</v>
      </c>
      <c r="P14048" s="102">
        <v>1</v>
      </c>
    </row>
    <row r="14049" spans="2:16" x14ac:dyDescent="0.25">
      <c r="B14049" s="103"/>
      <c r="C14049" s="103"/>
      <c r="L14049" s="102" t="str">
        <f>[2]!Table1[[#This Row],[Orgn]]&amp;"-"&amp;[2]!Table1[[#This Row],[Dest]]</f>
        <v>NAP-SSH</v>
      </c>
      <c r="M14049" s="102" t="str">
        <f t="shared" si="219"/>
        <v>ADT</v>
      </c>
      <c r="N14049" s="102">
        <f>WEEKDAY([2]!Table1[[#This Row],[Travel Date]],2)</f>
        <v>6</v>
      </c>
      <c r="P14049" s="102">
        <v>1</v>
      </c>
    </row>
    <row r="14050" spans="2:16" x14ac:dyDescent="0.25">
      <c r="B14050" s="103"/>
      <c r="C14050" s="103"/>
      <c r="L14050" s="102" t="str">
        <f>[2]!Table1[[#This Row],[Orgn]]&amp;"-"&amp;[2]!Table1[[#This Row],[Dest]]</f>
        <v>NAP-SSH</v>
      </c>
      <c r="M14050" s="102" t="str">
        <f t="shared" si="219"/>
        <v>ADT</v>
      </c>
      <c r="N14050" s="102">
        <f>WEEKDAY([2]!Table1[[#This Row],[Travel Date]],2)</f>
        <v>6</v>
      </c>
      <c r="P14050" s="102">
        <v>1</v>
      </c>
    </row>
    <row r="14051" spans="2:16" x14ac:dyDescent="0.25">
      <c r="B14051" s="103"/>
      <c r="C14051" s="103"/>
      <c r="L14051" s="102" t="str">
        <f>[2]!Table1[[#This Row],[Orgn]]&amp;"-"&amp;[2]!Table1[[#This Row],[Dest]]</f>
        <v>NAP-SSH</v>
      </c>
      <c r="M14051" s="102" t="str">
        <f t="shared" si="219"/>
        <v>ADT</v>
      </c>
      <c r="N14051" s="102">
        <f>WEEKDAY([2]!Table1[[#This Row],[Travel Date]],2)</f>
        <v>6</v>
      </c>
      <c r="P14051" s="102">
        <v>1</v>
      </c>
    </row>
    <row r="14052" spans="2:16" x14ac:dyDescent="0.25">
      <c r="B14052" s="103"/>
      <c r="C14052" s="103"/>
      <c r="L14052" s="102" t="str">
        <f>[2]!Table1[[#This Row],[Orgn]]&amp;"-"&amp;[2]!Table1[[#This Row],[Dest]]</f>
        <v>NAP-SSH</v>
      </c>
      <c r="M14052" s="102" t="str">
        <f t="shared" si="219"/>
        <v>ADT</v>
      </c>
      <c r="N14052" s="102">
        <f>WEEKDAY([2]!Table1[[#This Row],[Travel Date]],2)</f>
        <v>6</v>
      </c>
      <c r="P14052" s="102">
        <v>1</v>
      </c>
    </row>
    <row r="14053" spans="2:16" x14ac:dyDescent="0.25">
      <c r="B14053" s="103"/>
      <c r="C14053" s="103"/>
      <c r="L14053" s="102" t="str">
        <f>[2]!Table1[[#This Row],[Orgn]]&amp;"-"&amp;[2]!Table1[[#This Row],[Dest]]</f>
        <v>NAP-SSH</v>
      </c>
      <c r="M14053" s="102" t="str">
        <f t="shared" si="219"/>
        <v>ADT</v>
      </c>
      <c r="N14053" s="102">
        <f>WEEKDAY([2]!Table1[[#This Row],[Travel Date]],2)</f>
        <v>6</v>
      </c>
      <c r="P14053" s="102">
        <v>1</v>
      </c>
    </row>
    <row r="14054" spans="2:16" x14ac:dyDescent="0.25">
      <c r="B14054" s="103"/>
      <c r="C14054" s="103"/>
      <c r="L14054" s="102" t="str">
        <f>[2]!Table1[[#This Row],[Orgn]]&amp;"-"&amp;[2]!Table1[[#This Row],[Dest]]</f>
        <v>NAP-SSH</v>
      </c>
      <c r="M14054" s="102" t="str">
        <f t="shared" si="219"/>
        <v>ADT</v>
      </c>
      <c r="N14054" s="102">
        <f>WEEKDAY([2]!Table1[[#This Row],[Travel Date]],2)</f>
        <v>6</v>
      </c>
      <c r="P14054" s="102">
        <v>1</v>
      </c>
    </row>
    <row r="14055" spans="2:16" x14ac:dyDescent="0.25">
      <c r="B14055" s="103"/>
      <c r="C14055" s="103"/>
      <c r="L14055" s="102" t="str">
        <f>[2]!Table1[[#This Row],[Orgn]]&amp;"-"&amp;[2]!Table1[[#This Row],[Dest]]</f>
        <v>NAP-SSH</v>
      </c>
      <c r="M14055" s="102" t="str">
        <f t="shared" si="219"/>
        <v>ADT</v>
      </c>
      <c r="N14055" s="102">
        <f>WEEKDAY([2]!Table1[[#This Row],[Travel Date]],2)</f>
        <v>6</v>
      </c>
      <c r="P14055" s="102">
        <v>1</v>
      </c>
    </row>
    <row r="14056" spans="2:16" x14ac:dyDescent="0.25">
      <c r="B14056" s="103"/>
      <c r="C14056" s="103"/>
      <c r="L14056" s="102" t="str">
        <f>[2]!Table1[[#This Row],[Orgn]]&amp;"-"&amp;[2]!Table1[[#This Row],[Dest]]</f>
        <v>NAP-SSH</v>
      </c>
      <c r="M14056" s="102" t="str">
        <f t="shared" si="219"/>
        <v>ADT</v>
      </c>
      <c r="N14056" s="102">
        <f>WEEKDAY([2]!Table1[[#This Row],[Travel Date]],2)</f>
        <v>6</v>
      </c>
      <c r="P14056" s="102">
        <v>1</v>
      </c>
    </row>
    <row r="14057" spans="2:16" x14ac:dyDescent="0.25">
      <c r="B14057" s="103"/>
      <c r="C14057" s="103"/>
      <c r="L14057" s="102" t="str">
        <f>[2]!Table1[[#This Row],[Orgn]]&amp;"-"&amp;[2]!Table1[[#This Row],[Dest]]</f>
        <v>NAP-SSH</v>
      </c>
      <c r="M14057" s="102" t="str">
        <f t="shared" si="219"/>
        <v>ADT</v>
      </c>
      <c r="N14057" s="102">
        <f>WEEKDAY([2]!Table1[[#This Row],[Travel Date]],2)</f>
        <v>6</v>
      </c>
      <c r="P14057" s="102">
        <v>1</v>
      </c>
    </row>
    <row r="14058" spans="2:16" x14ac:dyDescent="0.25">
      <c r="B14058" s="103"/>
      <c r="C14058" s="103"/>
      <c r="L14058" s="102" t="str">
        <f>[2]!Table1[[#This Row],[Orgn]]&amp;"-"&amp;[2]!Table1[[#This Row],[Dest]]</f>
        <v>NAP-SSH</v>
      </c>
      <c r="M14058" s="102" t="str">
        <f t="shared" si="219"/>
        <v>ADT</v>
      </c>
      <c r="N14058" s="102">
        <f>WEEKDAY([2]!Table1[[#This Row],[Travel Date]],2)</f>
        <v>6</v>
      </c>
      <c r="P14058" s="102">
        <v>1</v>
      </c>
    </row>
    <row r="14059" spans="2:16" x14ac:dyDescent="0.25">
      <c r="B14059" s="103"/>
      <c r="C14059" s="103"/>
      <c r="L14059" s="102" t="str">
        <f>[2]!Table1[[#This Row],[Orgn]]&amp;"-"&amp;[2]!Table1[[#This Row],[Dest]]</f>
        <v>NAP-SSH</v>
      </c>
      <c r="M14059" s="102" t="str">
        <f t="shared" si="219"/>
        <v>ADT</v>
      </c>
      <c r="N14059" s="102">
        <f>WEEKDAY([2]!Table1[[#This Row],[Travel Date]],2)</f>
        <v>6</v>
      </c>
      <c r="P14059" s="102">
        <v>1</v>
      </c>
    </row>
    <row r="14060" spans="2:16" x14ac:dyDescent="0.25">
      <c r="B14060" s="103"/>
      <c r="C14060" s="103"/>
      <c r="L14060" s="102" t="str">
        <f>[2]!Table1[[#This Row],[Orgn]]&amp;"-"&amp;[2]!Table1[[#This Row],[Dest]]</f>
        <v>NAP-SSH</v>
      </c>
      <c r="M14060" s="102" t="str">
        <f t="shared" si="219"/>
        <v>ADT</v>
      </c>
      <c r="N14060" s="102">
        <f>WEEKDAY([2]!Table1[[#This Row],[Travel Date]],2)</f>
        <v>6</v>
      </c>
      <c r="P14060" s="102">
        <v>1</v>
      </c>
    </row>
    <row r="14061" spans="2:16" x14ac:dyDescent="0.25">
      <c r="B14061" s="103"/>
      <c r="C14061" s="103"/>
      <c r="L14061" s="102" t="str">
        <f>[2]!Table1[[#This Row],[Orgn]]&amp;"-"&amp;[2]!Table1[[#This Row],[Dest]]</f>
        <v>NAP-SSH</v>
      </c>
      <c r="M14061" s="102" t="str">
        <f t="shared" si="219"/>
        <v>ADT</v>
      </c>
      <c r="N14061" s="102">
        <f>WEEKDAY([2]!Table1[[#This Row],[Travel Date]],2)</f>
        <v>6</v>
      </c>
      <c r="P14061" s="102">
        <v>1</v>
      </c>
    </row>
    <row r="14062" spans="2:16" x14ac:dyDescent="0.25">
      <c r="B14062" s="103"/>
      <c r="C14062" s="103"/>
      <c r="L14062" s="102" t="str">
        <f>[2]!Table1[[#This Row],[Orgn]]&amp;"-"&amp;[2]!Table1[[#This Row],[Dest]]</f>
        <v>NAP-SSH</v>
      </c>
      <c r="M14062" s="102" t="str">
        <f t="shared" si="219"/>
        <v>ADT</v>
      </c>
      <c r="N14062" s="102">
        <f>WEEKDAY([2]!Table1[[#This Row],[Travel Date]],2)</f>
        <v>6</v>
      </c>
      <c r="P14062" s="102">
        <v>1</v>
      </c>
    </row>
    <row r="14063" spans="2:16" x14ac:dyDescent="0.25">
      <c r="B14063" s="103"/>
      <c r="C14063" s="103"/>
      <c r="L14063" s="102" t="str">
        <f>[2]!Table1[[#This Row],[Orgn]]&amp;"-"&amp;[2]!Table1[[#This Row],[Dest]]</f>
        <v>NAP-SSH</v>
      </c>
      <c r="M14063" s="102" t="str">
        <f t="shared" si="219"/>
        <v>ADT</v>
      </c>
      <c r="N14063" s="102">
        <f>WEEKDAY([2]!Table1[[#This Row],[Travel Date]],2)</f>
        <v>6</v>
      </c>
      <c r="P14063" s="102">
        <v>1</v>
      </c>
    </row>
    <row r="14064" spans="2:16" x14ac:dyDescent="0.25">
      <c r="B14064" s="103"/>
      <c r="C14064" s="103"/>
      <c r="L14064" s="102" t="str">
        <f>[2]!Table1[[#This Row],[Orgn]]&amp;"-"&amp;[2]!Table1[[#This Row],[Dest]]</f>
        <v>NAP-SSH</v>
      </c>
      <c r="M14064" s="102" t="str">
        <f t="shared" si="219"/>
        <v>ADT</v>
      </c>
      <c r="N14064" s="102">
        <f>WEEKDAY([2]!Table1[[#This Row],[Travel Date]],2)</f>
        <v>6</v>
      </c>
      <c r="P14064" s="102">
        <v>1</v>
      </c>
    </row>
    <row r="14065" spans="2:16" x14ac:dyDescent="0.25">
      <c r="B14065" s="103"/>
      <c r="C14065" s="103"/>
      <c r="L14065" s="102" t="str">
        <f>[2]!Table1[[#This Row],[Orgn]]&amp;"-"&amp;[2]!Table1[[#This Row],[Dest]]</f>
        <v>NAP-SSH</v>
      </c>
      <c r="M14065" s="102" t="str">
        <f t="shared" si="219"/>
        <v>ADT</v>
      </c>
      <c r="N14065" s="102">
        <f>WEEKDAY([2]!Table1[[#This Row],[Travel Date]],2)</f>
        <v>6</v>
      </c>
      <c r="P14065" s="102">
        <v>1</v>
      </c>
    </row>
    <row r="14066" spans="2:16" x14ac:dyDescent="0.25">
      <c r="B14066" s="103"/>
      <c r="C14066" s="103"/>
      <c r="L14066" s="102" t="str">
        <f>[2]!Table1[[#This Row],[Orgn]]&amp;"-"&amp;[2]!Table1[[#This Row],[Dest]]</f>
        <v>NAP-SSH</v>
      </c>
      <c r="M14066" s="102" t="str">
        <f t="shared" si="219"/>
        <v>ADT</v>
      </c>
      <c r="N14066" s="102">
        <f>WEEKDAY([2]!Table1[[#This Row],[Travel Date]],2)</f>
        <v>6</v>
      </c>
      <c r="P14066" s="102">
        <v>1</v>
      </c>
    </row>
    <row r="14067" spans="2:16" x14ac:dyDescent="0.25">
      <c r="B14067" s="103"/>
      <c r="C14067" s="103"/>
      <c r="L14067" s="102" t="str">
        <f>[2]!Table1[[#This Row],[Orgn]]&amp;"-"&amp;[2]!Table1[[#This Row],[Dest]]</f>
        <v>NAP-SSH</v>
      </c>
      <c r="M14067" s="102" t="str">
        <f t="shared" si="219"/>
        <v>ADT</v>
      </c>
      <c r="N14067" s="102">
        <f>WEEKDAY([2]!Table1[[#This Row],[Travel Date]],2)</f>
        <v>6</v>
      </c>
      <c r="P14067" s="102">
        <v>1</v>
      </c>
    </row>
    <row r="14068" spans="2:16" x14ac:dyDescent="0.25">
      <c r="B14068" s="103"/>
      <c r="C14068" s="103"/>
      <c r="L14068" s="102" t="str">
        <f>[2]!Table1[[#This Row],[Orgn]]&amp;"-"&amp;[2]!Table1[[#This Row],[Dest]]</f>
        <v>NAP-SSH</v>
      </c>
      <c r="M14068" s="102" t="str">
        <f t="shared" si="219"/>
        <v>ADT</v>
      </c>
      <c r="N14068" s="102">
        <f>WEEKDAY([2]!Table1[[#This Row],[Travel Date]],2)</f>
        <v>6</v>
      </c>
      <c r="P14068" s="102">
        <v>1</v>
      </c>
    </row>
    <row r="14069" spans="2:16" x14ac:dyDescent="0.25">
      <c r="B14069" s="103"/>
      <c r="C14069" s="103"/>
      <c r="L14069" s="102" t="str">
        <f>[2]!Table1[[#This Row],[Orgn]]&amp;"-"&amp;[2]!Table1[[#This Row],[Dest]]</f>
        <v>NAP-SSH</v>
      </c>
      <c r="M14069" s="102" t="str">
        <f t="shared" si="219"/>
        <v>ADT</v>
      </c>
      <c r="N14069" s="102">
        <f>WEEKDAY([2]!Table1[[#This Row],[Travel Date]],2)</f>
        <v>6</v>
      </c>
      <c r="P14069" s="102">
        <v>1</v>
      </c>
    </row>
    <row r="14070" spans="2:16" x14ac:dyDescent="0.25">
      <c r="B14070" s="103"/>
      <c r="C14070" s="103"/>
      <c r="L14070" s="102" t="str">
        <f>[2]!Table1[[#This Row],[Orgn]]&amp;"-"&amp;[2]!Table1[[#This Row],[Dest]]</f>
        <v>NAP-SSH</v>
      </c>
      <c r="M14070" s="102" t="str">
        <f t="shared" si="219"/>
        <v>ADT</v>
      </c>
      <c r="N14070" s="102">
        <f>WEEKDAY([2]!Table1[[#This Row],[Travel Date]],2)</f>
        <v>6</v>
      </c>
      <c r="P14070" s="102">
        <v>1</v>
      </c>
    </row>
    <row r="14071" spans="2:16" x14ac:dyDescent="0.25">
      <c r="B14071" s="103"/>
      <c r="C14071" s="103"/>
      <c r="L14071" s="102" t="str">
        <f>[2]!Table1[[#This Row],[Orgn]]&amp;"-"&amp;[2]!Table1[[#This Row],[Dest]]</f>
        <v>NAP-SSH</v>
      </c>
      <c r="M14071" s="102" t="str">
        <f t="shared" si="219"/>
        <v>ADT</v>
      </c>
      <c r="N14071" s="102">
        <f>WEEKDAY([2]!Table1[[#This Row],[Travel Date]],2)</f>
        <v>6</v>
      </c>
      <c r="P14071" s="102">
        <v>1</v>
      </c>
    </row>
    <row r="14072" spans="2:16" x14ac:dyDescent="0.25">
      <c r="B14072" s="103"/>
      <c r="C14072" s="103"/>
      <c r="L14072" s="102" t="str">
        <f>[2]!Table1[[#This Row],[Orgn]]&amp;"-"&amp;[2]!Table1[[#This Row],[Dest]]</f>
        <v>NAP-SSH</v>
      </c>
      <c r="M14072" s="102" t="str">
        <f t="shared" si="219"/>
        <v>ADT</v>
      </c>
      <c r="N14072" s="102">
        <f>WEEKDAY([2]!Table1[[#This Row],[Travel Date]],2)</f>
        <v>6</v>
      </c>
      <c r="P14072" s="102">
        <v>1</v>
      </c>
    </row>
    <row r="14073" spans="2:16" x14ac:dyDescent="0.25">
      <c r="B14073" s="103"/>
      <c r="C14073" s="103"/>
      <c r="L14073" s="102" t="str">
        <f>[2]!Table1[[#This Row],[Orgn]]&amp;"-"&amp;[2]!Table1[[#This Row],[Dest]]</f>
        <v>NAP-SSH</v>
      </c>
      <c r="M14073" s="102" t="str">
        <f t="shared" si="219"/>
        <v>ADT</v>
      </c>
      <c r="N14073" s="102">
        <f>WEEKDAY([2]!Table1[[#This Row],[Travel Date]],2)</f>
        <v>6</v>
      </c>
      <c r="P14073" s="102">
        <v>1</v>
      </c>
    </row>
    <row r="14074" spans="2:16" x14ac:dyDescent="0.25">
      <c r="B14074" s="103"/>
      <c r="C14074" s="103"/>
      <c r="L14074" s="102" t="str">
        <f>[2]!Table1[[#This Row],[Orgn]]&amp;"-"&amp;[2]!Table1[[#This Row],[Dest]]</f>
        <v>NAP-SSH</v>
      </c>
      <c r="M14074" s="102" t="str">
        <f t="shared" si="219"/>
        <v>ADT</v>
      </c>
      <c r="N14074" s="102">
        <f>WEEKDAY([2]!Table1[[#This Row],[Travel Date]],2)</f>
        <v>6</v>
      </c>
      <c r="P14074" s="102">
        <v>1</v>
      </c>
    </row>
    <row r="14075" spans="2:16" x14ac:dyDescent="0.25">
      <c r="B14075" s="103"/>
      <c r="C14075" s="103"/>
      <c r="L14075" s="102" t="str">
        <f>[2]!Table1[[#This Row],[Orgn]]&amp;"-"&amp;[2]!Table1[[#This Row],[Dest]]</f>
        <v>NAP-SSH</v>
      </c>
      <c r="M14075" s="102" t="str">
        <f t="shared" si="219"/>
        <v>ADT</v>
      </c>
      <c r="N14075" s="102">
        <f>WEEKDAY([2]!Table1[[#This Row],[Travel Date]],2)</f>
        <v>6</v>
      </c>
      <c r="P14075" s="102">
        <v>1</v>
      </c>
    </row>
    <row r="14076" spans="2:16" x14ac:dyDescent="0.25">
      <c r="B14076" s="103"/>
      <c r="C14076" s="103"/>
      <c r="L14076" s="102" t="str">
        <f>[2]!Table1[[#This Row],[Orgn]]&amp;"-"&amp;[2]!Table1[[#This Row],[Dest]]</f>
        <v>NAP-SSH</v>
      </c>
      <c r="M14076" s="102" t="str">
        <f t="shared" si="219"/>
        <v>ADT</v>
      </c>
      <c r="N14076" s="102">
        <f>WEEKDAY([2]!Table1[[#This Row],[Travel Date]],2)</f>
        <v>6</v>
      </c>
      <c r="P14076" s="102">
        <v>1</v>
      </c>
    </row>
    <row r="14077" spans="2:16" x14ac:dyDescent="0.25">
      <c r="B14077" s="103"/>
      <c r="C14077" s="103"/>
      <c r="L14077" s="102" t="str">
        <f>[2]!Table1[[#This Row],[Orgn]]&amp;"-"&amp;[2]!Table1[[#This Row],[Dest]]</f>
        <v>NAP-SSH</v>
      </c>
      <c r="M14077" s="102" t="str">
        <f t="shared" si="219"/>
        <v>ADT</v>
      </c>
      <c r="N14077" s="102">
        <f>WEEKDAY([2]!Table1[[#This Row],[Travel Date]],2)</f>
        <v>6</v>
      </c>
      <c r="P14077" s="102">
        <v>1</v>
      </c>
    </row>
    <row r="14078" spans="2:16" x14ac:dyDescent="0.25">
      <c r="B14078" s="103"/>
      <c r="C14078" s="103"/>
      <c r="L14078" s="102" t="str">
        <f>[2]!Table1[[#This Row],[Orgn]]&amp;"-"&amp;[2]!Table1[[#This Row],[Dest]]</f>
        <v>NAP-SSH</v>
      </c>
      <c r="M14078" s="102" t="str">
        <f t="shared" si="219"/>
        <v>ADT</v>
      </c>
      <c r="N14078" s="102">
        <f>WEEKDAY([2]!Table1[[#This Row],[Travel Date]],2)</f>
        <v>6</v>
      </c>
      <c r="P14078" s="102">
        <v>1</v>
      </c>
    </row>
    <row r="14079" spans="2:16" x14ac:dyDescent="0.25">
      <c r="B14079" s="103"/>
      <c r="C14079" s="103"/>
      <c r="L14079" s="102" t="str">
        <f>[2]!Table1[[#This Row],[Orgn]]&amp;"-"&amp;[2]!Table1[[#This Row],[Dest]]</f>
        <v>NAP-SSH</v>
      </c>
      <c r="M14079" s="102" t="str">
        <f t="shared" si="219"/>
        <v>ADT</v>
      </c>
      <c r="N14079" s="102">
        <f>WEEKDAY([2]!Table1[[#This Row],[Travel Date]],2)</f>
        <v>6</v>
      </c>
      <c r="P14079" s="102">
        <v>1</v>
      </c>
    </row>
    <row r="14080" spans="2:16" x14ac:dyDescent="0.25">
      <c r="B14080" s="103"/>
      <c r="C14080" s="103"/>
      <c r="L14080" s="102" t="str">
        <f>[2]!Table1[[#This Row],[Orgn]]&amp;"-"&amp;[2]!Table1[[#This Row],[Dest]]</f>
        <v>NAP-SSH</v>
      </c>
      <c r="M14080" s="102" t="str">
        <f t="shared" si="219"/>
        <v>ADT</v>
      </c>
      <c r="N14080" s="102">
        <f>WEEKDAY([2]!Table1[[#This Row],[Travel Date]],2)</f>
        <v>6</v>
      </c>
      <c r="P14080" s="102">
        <v>1</v>
      </c>
    </row>
    <row r="14081" spans="2:16" x14ac:dyDescent="0.25">
      <c r="B14081" s="103"/>
      <c r="C14081" s="103"/>
      <c r="L14081" s="102" t="str">
        <f>[2]!Table1[[#This Row],[Orgn]]&amp;"-"&amp;[2]!Table1[[#This Row],[Dest]]</f>
        <v>NAP-SSH</v>
      </c>
      <c r="M14081" s="102" t="str">
        <f t="shared" si="219"/>
        <v>ADT</v>
      </c>
      <c r="N14081" s="102">
        <f>WEEKDAY([2]!Table1[[#This Row],[Travel Date]],2)</f>
        <v>6</v>
      </c>
      <c r="P14081" s="102">
        <v>1</v>
      </c>
    </row>
    <row r="14082" spans="2:16" x14ac:dyDescent="0.25">
      <c r="B14082" s="103"/>
      <c r="C14082" s="103"/>
      <c r="L14082" s="102" t="str">
        <f>[2]!Table1[[#This Row],[Orgn]]&amp;"-"&amp;[2]!Table1[[#This Row],[Dest]]</f>
        <v>NAP-SSH</v>
      </c>
      <c r="M14082" s="102" t="str">
        <f t="shared" ref="M14082:M14145" si="220">IF(TRIM(C14082)="INF", "INF", IF(TRIM(C14082)="CHD", "CHD", "ADT"))</f>
        <v>ADT</v>
      </c>
      <c r="N14082" s="102">
        <f>WEEKDAY([2]!Table1[[#This Row],[Travel Date]],2)</f>
        <v>6</v>
      </c>
      <c r="P14082" s="102">
        <v>1</v>
      </c>
    </row>
    <row r="14083" spans="2:16" x14ac:dyDescent="0.25">
      <c r="B14083" s="103"/>
      <c r="C14083" s="103"/>
      <c r="L14083" s="102" t="str">
        <f>[2]!Table1[[#This Row],[Orgn]]&amp;"-"&amp;[2]!Table1[[#This Row],[Dest]]</f>
        <v>NAP-SSH</v>
      </c>
      <c r="M14083" s="102" t="str">
        <f t="shared" si="220"/>
        <v>ADT</v>
      </c>
      <c r="N14083" s="102">
        <f>WEEKDAY([2]!Table1[[#This Row],[Travel Date]],2)</f>
        <v>6</v>
      </c>
      <c r="P14083" s="102">
        <v>1</v>
      </c>
    </row>
    <row r="14084" spans="2:16" x14ac:dyDescent="0.25">
      <c r="B14084" s="103"/>
      <c r="C14084" s="103"/>
      <c r="L14084" s="102" t="str">
        <f>[2]!Table1[[#This Row],[Orgn]]&amp;"-"&amp;[2]!Table1[[#This Row],[Dest]]</f>
        <v>NAP-SSH</v>
      </c>
      <c r="M14084" s="102" t="str">
        <f t="shared" si="220"/>
        <v>ADT</v>
      </c>
      <c r="N14084" s="102">
        <f>WEEKDAY([2]!Table1[[#This Row],[Travel Date]],2)</f>
        <v>6</v>
      </c>
      <c r="P14084" s="102">
        <v>1</v>
      </c>
    </row>
    <row r="14085" spans="2:16" x14ac:dyDescent="0.25">
      <c r="B14085" s="103"/>
      <c r="C14085" s="103"/>
      <c r="L14085" s="102" t="str">
        <f>[2]!Table1[[#This Row],[Orgn]]&amp;"-"&amp;[2]!Table1[[#This Row],[Dest]]</f>
        <v>NAP-SSH</v>
      </c>
      <c r="M14085" s="102" t="str">
        <f t="shared" si="220"/>
        <v>ADT</v>
      </c>
      <c r="N14085" s="102">
        <f>WEEKDAY([2]!Table1[[#This Row],[Travel Date]],2)</f>
        <v>6</v>
      </c>
      <c r="P14085" s="102">
        <v>1</v>
      </c>
    </row>
    <row r="14086" spans="2:16" x14ac:dyDescent="0.25">
      <c r="B14086" s="103"/>
      <c r="C14086" s="103"/>
      <c r="L14086" s="102" t="str">
        <f>[2]!Table1[[#This Row],[Orgn]]&amp;"-"&amp;[2]!Table1[[#This Row],[Dest]]</f>
        <v>NAP-SSH</v>
      </c>
      <c r="M14086" s="102" t="str">
        <f t="shared" si="220"/>
        <v>ADT</v>
      </c>
      <c r="N14086" s="102">
        <f>WEEKDAY([2]!Table1[[#This Row],[Travel Date]],2)</f>
        <v>6</v>
      </c>
      <c r="P14086" s="102">
        <v>1</v>
      </c>
    </row>
    <row r="14087" spans="2:16" x14ac:dyDescent="0.25">
      <c r="B14087" s="103"/>
      <c r="C14087" s="103"/>
      <c r="L14087" s="102" t="str">
        <f>[2]!Table1[[#This Row],[Orgn]]&amp;"-"&amp;[2]!Table1[[#This Row],[Dest]]</f>
        <v>NAP-SSH</v>
      </c>
      <c r="M14087" s="102" t="str">
        <f t="shared" si="220"/>
        <v>ADT</v>
      </c>
      <c r="N14087" s="102">
        <f>WEEKDAY([2]!Table1[[#This Row],[Travel Date]],2)</f>
        <v>6</v>
      </c>
      <c r="P14087" s="102">
        <v>1</v>
      </c>
    </row>
    <row r="14088" spans="2:16" x14ac:dyDescent="0.25">
      <c r="B14088" s="103"/>
      <c r="C14088" s="103"/>
      <c r="L14088" s="102" t="str">
        <f>[2]!Table1[[#This Row],[Orgn]]&amp;"-"&amp;[2]!Table1[[#This Row],[Dest]]</f>
        <v>NAP-SSH</v>
      </c>
      <c r="M14088" s="102" t="str">
        <f t="shared" si="220"/>
        <v>ADT</v>
      </c>
      <c r="N14088" s="102">
        <f>WEEKDAY([2]!Table1[[#This Row],[Travel Date]],2)</f>
        <v>6</v>
      </c>
      <c r="P14088" s="102">
        <v>1</v>
      </c>
    </row>
    <row r="14089" spans="2:16" x14ac:dyDescent="0.25">
      <c r="B14089" s="103"/>
      <c r="C14089" s="103"/>
      <c r="L14089" s="102" t="str">
        <f>[2]!Table1[[#This Row],[Orgn]]&amp;"-"&amp;[2]!Table1[[#This Row],[Dest]]</f>
        <v>NAP-SSH</v>
      </c>
      <c r="M14089" s="102" t="str">
        <f t="shared" si="220"/>
        <v>ADT</v>
      </c>
      <c r="N14089" s="102">
        <f>WEEKDAY([2]!Table1[[#This Row],[Travel Date]],2)</f>
        <v>6</v>
      </c>
      <c r="P14089" s="102">
        <v>1</v>
      </c>
    </row>
    <row r="14090" spans="2:16" x14ac:dyDescent="0.25">
      <c r="B14090" s="103"/>
      <c r="C14090" s="103"/>
      <c r="L14090" s="102" t="str">
        <f>[2]!Table1[[#This Row],[Orgn]]&amp;"-"&amp;[2]!Table1[[#This Row],[Dest]]</f>
        <v>NAP-SSH</v>
      </c>
      <c r="M14090" s="102" t="str">
        <f t="shared" si="220"/>
        <v>ADT</v>
      </c>
      <c r="N14090" s="102">
        <f>WEEKDAY([2]!Table1[[#This Row],[Travel Date]],2)</f>
        <v>6</v>
      </c>
      <c r="P14090" s="102">
        <v>1</v>
      </c>
    </row>
    <row r="14091" spans="2:16" x14ac:dyDescent="0.25">
      <c r="B14091" s="103"/>
      <c r="C14091" s="103"/>
      <c r="L14091" s="102" t="str">
        <f>[2]!Table1[[#This Row],[Orgn]]&amp;"-"&amp;[2]!Table1[[#This Row],[Dest]]</f>
        <v>NAP-SSH</v>
      </c>
      <c r="M14091" s="102" t="str">
        <f t="shared" si="220"/>
        <v>ADT</v>
      </c>
      <c r="N14091" s="102">
        <f>WEEKDAY([2]!Table1[[#This Row],[Travel Date]],2)</f>
        <v>6</v>
      </c>
      <c r="P14091" s="102">
        <v>1</v>
      </c>
    </row>
    <row r="14092" spans="2:16" x14ac:dyDescent="0.25">
      <c r="B14092" s="103"/>
      <c r="C14092" s="103"/>
      <c r="L14092" s="102" t="str">
        <f>[2]!Table1[[#This Row],[Orgn]]&amp;"-"&amp;[2]!Table1[[#This Row],[Dest]]</f>
        <v>VIE-HRG</v>
      </c>
      <c r="M14092" s="102" t="str">
        <f t="shared" si="220"/>
        <v>ADT</v>
      </c>
      <c r="N14092" s="102">
        <f>WEEKDAY([2]!Table1[[#This Row],[Travel Date]],2)</f>
        <v>5</v>
      </c>
      <c r="P14092" s="102">
        <v>1</v>
      </c>
    </row>
    <row r="14093" spans="2:16" x14ac:dyDescent="0.25">
      <c r="B14093" s="103"/>
      <c r="C14093" s="103"/>
      <c r="L14093" s="102" t="str">
        <f>[2]!Table1[[#This Row],[Orgn]]&amp;"-"&amp;[2]!Table1[[#This Row],[Dest]]</f>
        <v>VIE-HRG</v>
      </c>
      <c r="M14093" s="102" t="str">
        <f t="shared" si="220"/>
        <v>ADT</v>
      </c>
      <c r="N14093" s="102">
        <f>WEEKDAY([2]!Table1[[#This Row],[Travel Date]],2)</f>
        <v>5</v>
      </c>
      <c r="P14093" s="102">
        <v>1</v>
      </c>
    </row>
    <row r="14094" spans="2:16" x14ac:dyDescent="0.25">
      <c r="B14094" s="103"/>
      <c r="C14094" s="103"/>
      <c r="L14094" s="102" t="str">
        <f>[2]!Table1[[#This Row],[Orgn]]&amp;"-"&amp;[2]!Table1[[#This Row],[Dest]]</f>
        <v>VIE-HRG</v>
      </c>
      <c r="M14094" s="102" t="str">
        <f t="shared" si="220"/>
        <v>ADT</v>
      </c>
      <c r="N14094" s="102">
        <f>WEEKDAY([2]!Table1[[#This Row],[Travel Date]],2)</f>
        <v>5</v>
      </c>
      <c r="P14094" s="102">
        <v>1</v>
      </c>
    </row>
    <row r="14095" spans="2:16" x14ac:dyDescent="0.25">
      <c r="B14095" s="103"/>
      <c r="C14095" s="103"/>
      <c r="L14095" s="102" t="str">
        <f>[2]!Table1[[#This Row],[Orgn]]&amp;"-"&amp;[2]!Table1[[#This Row],[Dest]]</f>
        <v>VIE-HRG</v>
      </c>
      <c r="M14095" s="102" t="str">
        <f t="shared" si="220"/>
        <v>ADT</v>
      </c>
      <c r="N14095" s="102">
        <f>WEEKDAY([2]!Table1[[#This Row],[Travel Date]],2)</f>
        <v>5</v>
      </c>
      <c r="P14095" s="102">
        <v>1</v>
      </c>
    </row>
    <row r="14096" spans="2:16" x14ac:dyDescent="0.25">
      <c r="B14096" s="103"/>
      <c r="C14096" s="103"/>
      <c r="L14096" s="102" t="str">
        <f>[2]!Table1[[#This Row],[Orgn]]&amp;"-"&amp;[2]!Table1[[#This Row],[Dest]]</f>
        <v>VIE-HRG</v>
      </c>
      <c r="M14096" s="102" t="str">
        <f t="shared" si="220"/>
        <v>ADT</v>
      </c>
      <c r="N14096" s="102">
        <f>WEEKDAY([2]!Table1[[#This Row],[Travel Date]],2)</f>
        <v>5</v>
      </c>
      <c r="P14096" s="102">
        <v>1</v>
      </c>
    </row>
    <row r="14097" spans="2:16" x14ac:dyDescent="0.25">
      <c r="B14097" s="103"/>
      <c r="C14097" s="103"/>
      <c r="L14097" s="102" t="str">
        <f>[2]!Table1[[#This Row],[Orgn]]&amp;"-"&amp;[2]!Table1[[#This Row],[Dest]]</f>
        <v>VIE-HRG</v>
      </c>
      <c r="M14097" s="102" t="str">
        <f t="shared" si="220"/>
        <v>ADT</v>
      </c>
      <c r="N14097" s="102">
        <f>WEEKDAY([2]!Table1[[#This Row],[Travel Date]],2)</f>
        <v>5</v>
      </c>
      <c r="P14097" s="102">
        <v>1</v>
      </c>
    </row>
    <row r="14098" spans="2:16" x14ac:dyDescent="0.25">
      <c r="B14098" s="103"/>
      <c r="C14098" s="103"/>
      <c r="L14098" s="102" t="str">
        <f>[2]!Table1[[#This Row],[Orgn]]&amp;"-"&amp;[2]!Table1[[#This Row],[Dest]]</f>
        <v>VIE-HRG</v>
      </c>
      <c r="M14098" s="102" t="str">
        <f t="shared" si="220"/>
        <v>ADT</v>
      </c>
      <c r="N14098" s="102">
        <f>WEEKDAY([2]!Table1[[#This Row],[Travel Date]],2)</f>
        <v>5</v>
      </c>
      <c r="P14098" s="102">
        <v>1</v>
      </c>
    </row>
    <row r="14099" spans="2:16" x14ac:dyDescent="0.25">
      <c r="B14099" s="103"/>
      <c r="C14099" s="103"/>
      <c r="L14099" s="102" t="str">
        <f>[2]!Table1[[#This Row],[Orgn]]&amp;"-"&amp;[2]!Table1[[#This Row],[Dest]]</f>
        <v>VIE-HRG</v>
      </c>
      <c r="M14099" s="102" t="str">
        <f t="shared" si="220"/>
        <v>ADT</v>
      </c>
      <c r="N14099" s="102">
        <f>WEEKDAY([2]!Table1[[#This Row],[Travel Date]],2)</f>
        <v>5</v>
      </c>
      <c r="P14099" s="102">
        <v>1</v>
      </c>
    </row>
    <row r="14100" spans="2:16" x14ac:dyDescent="0.25">
      <c r="B14100" s="103"/>
      <c r="C14100" s="103"/>
      <c r="L14100" s="102" t="str">
        <f>[2]!Table1[[#This Row],[Orgn]]&amp;"-"&amp;[2]!Table1[[#This Row],[Dest]]</f>
        <v>VIE-HRG</v>
      </c>
      <c r="M14100" s="102" t="str">
        <f t="shared" si="220"/>
        <v>ADT</v>
      </c>
      <c r="N14100" s="102">
        <f>WEEKDAY([2]!Table1[[#This Row],[Travel Date]],2)</f>
        <v>5</v>
      </c>
      <c r="P14100" s="102">
        <v>1</v>
      </c>
    </row>
    <row r="14101" spans="2:16" x14ac:dyDescent="0.25">
      <c r="B14101" s="103"/>
      <c r="C14101" s="103"/>
      <c r="L14101" s="102" t="str">
        <f>[2]!Table1[[#This Row],[Orgn]]&amp;"-"&amp;[2]!Table1[[#This Row],[Dest]]</f>
        <v>VIE-HRG</v>
      </c>
      <c r="M14101" s="102" t="str">
        <f t="shared" si="220"/>
        <v>ADT</v>
      </c>
      <c r="N14101" s="102">
        <f>WEEKDAY([2]!Table1[[#This Row],[Travel Date]],2)</f>
        <v>5</v>
      </c>
      <c r="P14101" s="102">
        <v>1</v>
      </c>
    </row>
    <row r="14102" spans="2:16" x14ac:dyDescent="0.25">
      <c r="B14102" s="103"/>
      <c r="C14102" s="103"/>
      <c r="L14102" s="102" t="str">
        <f>[2]!Table1[[#This Row],[Orgn]]&amp;"-"&amp;[2]!Table1[[#This Row],[Dest]]</f>
        <v>VIE-HRG</v>
      </c>
      <c r="M14102" s="102" t="str">
        <f t="shared" si="220"/>
        <v>ADT</v>
      </c>
      <c r="N14102" s="102">
        <f>WEEKDAY([2]!Table1[[#This Row],[Travel Date]],2)</f>
        <v>5</v>
      </c>
      <c r="P14102" s="102">
        <v>1</v>
      </c>
    </row>
    <row r="14103" spans="2:16" x14ac:dyDescent="0.25">
      <c r="B14103" s="103"/>
      <c r="C14103" s="103"/>
      <c r="L14103" s="102" t="str">
        <f>[2]!Table1[[#This Row],[Orgn]]&amp;"-"&amp;[2]!Table1[[#This Row],[Dest]]</f>
        <v>VIE-HRG</v>
      </c>
      <c r="M14103" s="102" t="str">
        <f t="shared" si="220"/>
        <v>ADT</v>
      </c>
      <c r="N14103" s="102">
        <f>WEEKDAY([2]!Table1[[#This Row],[Travel Date]],2)</f>
        <v>5</v>
      </c>
      <c r="P14103" s="102">
        <v>1</v>
      </c>
    </row>
    <row r="14104" spans="2:16" x14ac:dyDescent="0.25">
      <c r="B14104" s="103"/>
      <c r="C14104" s="103"/>
      <c r="L14104" s="102" t="str">
        <f>[2]!Table1[[#This Row],[Orgn]]&amp;"-"&amp;[2]!Table1[[#This Row],[Dest]]</f>
        <v>VIE-HRG</v>
      </c>
      <c r="M14104" s="102" t="str">
        <f t="shared" si="220"/>
        <v>ADT</v>
      </c>
      <c r="N14104" s="102">
        <f>WEEKDAY([2]!Table1[[#This Row],[Travel Date]],2)</f>
        <v>5</v>
      </c>
      <c r="P14104" s="102">
        <v>1</v>
      </c>
    </row>
    <row r="14105" spans="2:16" x14ac:dyDescent="0.25">
      <c r="B14105" s="103"/>
      <c r="C14105" s="103"/>
      <c r="L14105" s="102" t="str">
        <f>[2]!Table1[[#This Row],[Orgn]]&amp;"-"&amp;[2]!Table1[[#This Row],[Dest]]</f>
        <v>VIE-HRG</v>
      </c>
      <c r="M14105" s="102" t="str">
        <f t="shared" si="220"/>
        <v>ADT</v>
      </c>
      <c r="N14105" s="102">
        <f>WEEKDAY([2]!Table1[[#This Row],[Travel Date]],2)</f>
        <v>5</v>
      </c>
      <c r="P14105" s="102">
        <v>1</v>
      </c>
    </row>
    <row r="14106" spans="2:16" x14ac:dyDescent="0.25">
      <c r="B14106" s="103"/>
      <c r="C14106" s="103"/>
      <c r="L14106" s="102" t="str">
        <f>[2]!Table1[[#This Row],[Orgn]]&amp;"-"&amp;[2]!Table1[[#This Row],[Dest]]</f>
        <v>VIE-HRG</v>
      </c>
      <c r="M14106" s="102" t="str">
        <f t="shared" si="220"/>
        <v>ADT</v>
      </c>
      <c r="N14106" s="102">
        <f>WEEKDAY([2]!Table1[[#This Row],[Travel Date]],2)</f>
        <v>5</v>
      </c>
      <c r="P14106" s="102">
        <v>1</v>
      </c>
    </row>
    <row r="14107" spans="2:16" x14ac:dyDescent="0.25">
      <c r="B14107" s="103"/>
      <c r="C14107" s="103"/>
      <c r="L14107" s="102" t="str">
        <f>[2]!Table1[[#This Row],[Orgn]]&amp;"-"&amp;[2]!Table1[[#This Row],[Dest]]</f>
        <v>VIE-HRG</v>
      </c>
      <c r="M14107" s="102" t="str">
        <f t="shared" si="220"/>
        <v>ADT</v>
      </c>
      <c r="N14107" s="102">
        <f>WEEKDAY([2]!Table1[[#This Row],[Travel Date]],2)</f>
        <v>5</v>
      </c>
      <c r="P14107" s="102">
        <v>1</v>
      </c>
    </row>
    <row r="14108" spans="2:16" x14ac:dyDescent="0.25">
      <c r="B14108" s="103"/>
      <c r="C14108" s="103"/>
      <c r="L14108" s="102" t="str">
        <f>[2]!Table1[[#This Row],[Orgn]]&amp;"-"&amp;[2]!Table1[[#This Row],[Dest]]</f>
        <v>VIE-HRG</v>
      </c>
      <c r="M14108" s="102" t="str">
        <f t="shared" si="220"/>
        <v>ADT</v>
      </c>
      <c r="N14108" s="102">
        <f>WEEKDAY([2]!Table1[[#This Row],[Travel Date]],2)</f>
        <v>5</v>
      </c>
      <c r="P14108" s="102">
        <v>1</v>
      </c>
    </row>
    <row r="14109" spans="2:16" x14ac:dyDescent="0.25">
      <c r="B14109" s="103"/>
      <c r="C14109" s="103"/>
      <c r="L14109" s="102" t="str">
        <f>[2]!Table1[[#This Row],[Orgn]]&amp;"-"&amp;[2]!Table1[[#This Row],[Dest]]</f>
        <v>VIE-HRG</v>
      </c>
      <c r="M14109" s="102" t="str">
        <f t="shared" si="220"/>
        <v>ADT</v>
      </c>
      <c r="N14109" s="102">
        <f>WEEKDAY([2]!Table1[[#This Row],[Travel Date]],2)</f>
        <v>5</v>
      </c>
      <c r="P14109" s="102">
        <v>1</v>
      </c>
    </row>
    <row r="14110" spans="2:16" x14ac:dyDescent="0.25">
      <c r="B14110" s="103"/>
      <c r="C14110" s="103"/>
      <c r="L14110" s="102" t="str">
        <f>[2]!Table1[[#This Row],[Orgn]]&amp;"-"&amp;[2]!Table1[[#This Row],[Dest]]</f>
        <v>VIE-HRG</v>
      </c>
      <c r="M14110" s="102" t="str">
        <f t="shared" si="220"/>
        <v>ADT</v>
      </c>
      <c r="N14110" s="102">
        <f>WEEKDAY([2]!Table1[[#This Row],[Travel Date]],2)</f>
        <v>5</v>
      </c>
      <c r="P14110" s="102">
        <v>1</v>
      </c>
    </row>
    <row r="14111" spans="2:16" x14ac:dyDescent="0.25">
      <c r="B14111" s="103"/>
      <c r="C14111" s="103"/>
      <c r="L14111" s="102" t="str">
        <f>[2]!Table1[[#This Row],[Orgn]]&amp;"-"&amp;[2]!Table1[[#This Row],[Dest]]</f>
        <v>VIE-HRG</v>
      </c>
      <c r="M14111" s="102" t="str">
        <f t="shared" si="220"/>
        <v>ADT</v>
      </c>
      <c r="N14111" s="102">
        <f>WEEKDAY([2]!Table1[[#This Row],[Travel Date]],2)</f>
        <v>5</v>
      </c>
      <c r="P14111" s="102">
        <v>1</v>
      </c>
    </row>
    <row r="14112" spans="2:16" x14ac:dyDescent="0.25">
      <c r="B14112" s="103"/>
      <c r="C14112" s="103"/>
      <c r="L14112" s="102" t="str">
        <f>[2]!Table1[[#This Row],[Orgn]]&amp;"-"&amp;[2]!Table1[[#This Row],[Dest]]</f>
        <v>VIE-HRG</v>
      </c>
      <c r="M14112" s="102" t="str">
        <f t="shared" si="220"/>
        <v>ADT</v>
      </c>
      <c r="N14112" s="102">
        <f>WEEKDAY([2]!Table1[[#This Row],[Travel Date]],2)</f>
        <v>5</v>
      </c>
      <c r="P14112" s="102">
        <v>1</v>
      </c>
    </row>
    <row r="14113" spans="2:16" x14ac:dyDescent="0.25">
      <c r="B14113" s="103"/>
      <c r="C14113" s="103"/>
      <c r="L14113" s="102" t="str">
        <f>[2]!Table1[[#This Row],[Orgn]]&amp;"-"&amp;[2]!Table1[[#This Row],[Dest]]</f>
        <v>VIE-HRG</v>
      </c>
      <c r="M14113" s="102" t="str">
        <f t="shared" si="220"/>
        <v>ADT</v>
      </c>
      <c r="N14113" s="102">
        <f>WEEKDAY([2]!Table1[[#This Row],[Travel Date]],2)</f>
        <v>5</v>
      </c>
      <c r="P14113" s="102">
        <v>1</v>
      </c>
    </row>
    <row r="14114" spans="2:16" x14ac:dyDescent="0.25">
      <c r="B14114" s="103"/>
      <c r="C14114" s="103"/>
      <c r="L14114" s="102" t="str">
        <f>[2]!Table1[[#This Row],[Orgn]]&amp;"-"&amp;[2]!Table1[[#This Row],[Dest]]</f>
        <v>VIE-HRG</v>
      </c>
      <c r="M14114" s="102" t="str">
        <f t="shared" si="220"/>
        <v>ADT</v>
      </c>
      <c r="N14114" s="102">
        <f>WEEKDAY([2]!Table1[[#This Row],[Travel Date]],2)</f>
        <v>5</v>
      </c>
      <c r="P14114" s="102">
        <v>1</v>
      </c>
    </row>
    <row r="14115" spans="2:16" x14ac:dyDescent="0.25">
      <c r="B14115" s="103"/>
      <c r="C14115" s="103"/>
      <c r="L14115" s="102" t="str">
        <f>[2]!Table1[[#This Row],[Orgn]]&amp;"-"&amp;[2]!Table1[[#This Row],[Dest]]</f>
        <v>VIE-HRG</v>
      </c>
      <c r="M14115" s="102" t="str">
        <f t="shared" si="220"/>
        <v>ADT</v>
      </c>
      <c r="N14115" s="102">
        <f>WEEKDAY([2]!Table1[[#This Row],[Travel Date]],2)</f>
        <v>5</v>
      </c>
      <c r="P14115" s="102">
        <v>1</v>
      </c>
    </row>
    <row r="14116" spans="2:16" x14ac:dyDescent="0.25">
      <c r="B14116" s="103"/>
      <c r="C14116" s="103"/>
      <c r="L14116" s="102" t="str">
        <f>[2]!Table1[[#This Row],[Orgn]]&amp;"-"&amp;[2]!Table1[[#This Row],[Dest]]</f>
        <v>VIE-HRG</v>
      </c>
      <c r="M14116" s="102" t="str">
        <f t="shared" si="220"/>
        <v>ADT</v>
      </c>
      <c r="N14116" s="102">
        <f>WEEKDAY([2]!Table1[[#This Row],[Travel Date]],2)</f>
        <v>5</v>
      </c>
      <c r="P14116" s="102">
        <v>1</v>
      </c>
    </row>
    <row r="14117" spans="2:16" x14ac:dyDescent="0.25">
      <c r="B14117" s="103"/>
      <c r="C14117" s="103"/>
      <c r="L14117" s="102" t="str">
        <f>[2]!Table1[[#This Row],[Orgn]]&amp;"-"&amp;[2]!Table1[[#This Row],[Dest]]</f>
        <v>VIE-HRG</v>
      </c>
      <c r="M14117" s="102" t="str">
        <f t="shared" si="220"/>
        <v>ADT</v>
      </c>
      <c r="N14117" s="102">
        <f>WEEKDAY([2]!Table1[[#This Row],[Travel Date]],2)</f>
        <v>5</v>
      </c>
      <c r="P14117" s="102">
        <v>1</v>
      </c>
    </row>
    <row r="14118" spans="2:16" x14ac:dyDescent="0.25">
      <c r="B14118" s="103"/>
      <c r="C14118" s="103"/>
      <c r="L14118" s="102" t="str">
        <f>[2]!Table1[[#This Row],[Orgn]]&amp;"-"&amp;[2]!Table1[[#This Row],[Dest]]</f>
        <v>VIE-HRG</v>
      </c>
      <c r="M14118" s="102" t="str">
        <f t="shared" si="220"/>
        <v>ADT</v>
      </c>
      <c r="N14118" s="102">
        <f>WEEKDAY([2]!Table1[[#This Row],[Travel Date]],2)</f>
        <v>5</v>
      </c>
      <c r="P14118" s="102">
        <v>1</v>
      </c>
    </row>
    <row r="14119" spans="2:16" x14ac:dyDescent="0.25">
      <c r="B14119" s="103"/>
      <c r="C14119" s="103"/>
      <c r="L14119" s="102" t="str">
        <f>[2]!Table1[[#This Row],[Orgn]]&amp;"-"&amp;[2]!Table1[[#This Row],[Dest]]</f>
        <v>VIE-HRG</v>
      </c>
      <c r="M14119" s="102" t="str">
        <f t="shared" si="220"/>
        <v>ADT</v>
      </c>
      <c r="N14119" s="102">
        <f>WEEKDAY([2]!Table1[[#This Row],[Travel Date]],2)</f>
        <v>5</v>
      </c>
      <c r="P14119" s="102">
        <v>1</v>
      </c>
    </row>
    <row r="14120" spans="2:16" x14ac:dyDescent="0.25">
      <c r="B14120" s="103"/>
      <c r="C14120" s="103"/>
      <c r="L14120" s="102" t="str">
        <f>[2]!Table1[[#This Row],[Orgn]]&amp;"-"&amp;[2]!Table1[[#This Row],[Dest]]</f>
        <v>VIE-HRG</v>
      </c>
      <c r="M14120" s="102" t="str">
        <f t="shared" si="220"/>
        <v>ADT</v>
      </c>
      <c r="N14120" s="102">
        <f>WEEKDAY([2]!Table1[[#This Row],[Travel Date]],2)</f>
        <v>5</v>
      </c>
      <c r="P14120" s="102">
        <v>1</v>
      </c>
    </row>
    <row r="14121" spans="2:16" x14ac:dyDescent="0.25">
      <c r="B14121" s="103"/>
      <c r="C14121" s="103"/>
      <c r="L14121" s="102" t="str">
        <f>[2]!Table1[[#This Row],[Orgn]]&amp;"-"&amp;[2]!Table1[[#This Row],[Dest]]</f>
        <v>VIE-HRG</v>
      </c>
      <c r="M14121" s="102" t="str">
        <f t="shared" si="220"/>
        <v>ADT</v>
      </c>
      <c r="N14121" s="102">
        <f>WEEKDAY([2]!Table1[[#This Row],[Travel Date]],2)</f>
        <v>5</v>
      </c>
      <c r="P14121" s="102">
        <v>1</v>
      </c>
    </row>
    <row r="14122" spans="2:16" x14ac:dyDescent="0.25">
      <c r="B14122" s="103"/>
      <c r="C14122" s="103"/>
      <c r="L14122" s="102" t="str">
        <f>[2]!Table1[[#This Row],[Orgn]]&amp;"-"&amp;[2]!Table1[[#This Row],[Dest]]</f>
        <v>VIE-HRG</v>
      </c>
      <c r="M14122" s="102" t="str">
        <f t="shared" si="220"/>
        <v>ADT</v>
      </c>
      <c r="N14122" s="102">
        <f>WEEKDAY([2]!Table1[[#This Row],[Travel Date]],2)</f>
        <v>5</v>
      </c>
      <c r="P14122" s="102">
        <v>1</v>
      </c>
    </row>
    <row r="14123" spans="2:16" x14ac:dyDescent="0.25">
      <c r="B14123" s="103"/>
      <c r="C14123" s="103"/>
      <c r="L14123" s="102" t="str">
        <f>[2]!Table1[[#This Row],[Orgn]]&amp;"-"&amp;[2]!Table1[[#This Row],[Dest]]</f>
        <v>VIE-HRG</v>
      </c>
      <c r="M14123" s="102" t="str">
        <f t="shared" si="220"/>
        <v>ADT</v>
      </c>
      <c r="N14123" s="102">
        <f>WEEKDAY([2]!Table1[[#This Row],[Travel Date]],2)</f>
        <v>5</v>
      </c>
      <c r="P14123" s="102">
        <v>1</v>
      </c>
    </row>
    <row r="14124" spans="2:16" x14ac:dyDescent="0.25">
      <c r="B14124" s="103"/>
      <c r="C14124" s="103"/>
      <c r="L14124" s="102" t="str">
        <f>[2]!Table1[[#This Row],[Orgn]]&amp;"-"&amp;[2]!Table1[[#This Row],[Dest]]</f>
        <v>VIE-DXB</v>
      </c>
      <c r="M14124" s="102" t="str">
        <f t="shared" si="220"/>
        <v>ADT</v>
      </c>
      <c r="N14124" s="102">
        <f>WEEKDAY([2]!Table1[[#This Row],[Travel Date]],2)</f>
        <v>5</v>
      </c>
      <c r="P14124" s="102">
        <v>1</v>
      </c>
    </row>
    <row r="14125" spans="2:16" x14ac:dyDescent="0.25">
      <c r="B14125" s="103"/>
      <c r="C14125" s="103"/>
      <c r="L14125" s="102" t="str">
        <f>[2]!Table1[[#This Row],[Orgn]]&amp;"-"&amp;[2]!Table1[[#This Row],[Dest]]</f>
        <v>VIE-DXB</v>
      </c>
      <c r="M14125" s="102" t="str">
        <f t="shared" si="220"/>
        <v>ADT</v>
      </c>
      <c r="N14125" s="102">
        <f>WEEKDAY([2]!Table1[[#This Row],[Travel Date]],2)</f>
        <v>5</v>
      </c>
      <c r="P14125" s="102">
        <v>1</v>
      </c>
    </row>
    <row r="14126" spans="2:16" x14ac:dyDescent="0.25">
      <c r="B14126" s="103"/>
      <c r="C14126" s="103"/>
      <c r="L14126" s="102" t="str">
        <f>[2]!Table1[[#This Row],[Orgn]]&amp;"-"&amp;[2]!Table1[[#This Row],[Dest]]</f>
        <v>VIE-DXB</v>
      </c>
      <c r="M14126" s="102" t="str">
        <f t="shared" si="220"/>
        <v>ADT</v>
      </c>
      <c r="N14126" s="102">
        <f>WEEKDAY([2]!Table1[[#This Row],[Travel Date]],2)</f>
        <v>5</v>
      </c>
      <c r="P14126" s="102">
        <v>1</v>
      </c>
    </row>
    <row r="14127" spans="2:16" x14ac:dyDescent="0.25">
      <c r="B14127" s="103"/>
      <c r="C14127" s="103"/>
      <c r="L14127" s="102" t="str">
        <f>[2]!Table1[[#This Row],[Orgn]]&amp;"-"&amp;[2]!Table1[[#This Row],[Dest]]</f>
        <v>VIE-DXB</v>
      </c>
      <c r="M14127" s="102" t="str">
        <f t="shared" si="220"/>
        <v>ADT</v>
      </c>
      <c r="N14127" s="102">
        <f>WEEKDAY([2]!Table1[[#This Row],[Travel Date]],2)</f>
        <v>5</v>
      </c>
      <c r="P14127" s="102">
        <v>1</v>
      </c>
    </row>
    <row r="14128" spans="2:16" x14ac:dyDescent="0.25">
      <c r="B14128" s="103"/>
      <c r="C14128" s="103"/>
      <c r="L14128" s="102" t="str">
        <f>[2]!Table1[[#This Row],[Orgn]]&amp;"-"&amp;[2]!Table1[[#This Row],[Dest]]</f>
        <v>VIE-DXB</v>
      </c>
      <c r="M14128" s="102" t="str">
        <f t="shared" si="220"/>
        <v>ADT</v>
      </c>
      <c r="N14128" s="102">
        <f>WEEKDAY([2]!Table1[[#This Row],[Travel Date]],2)</f>
        <v>5</v>
      </c>
      <c r="P14128" s="102">
        <v>1</v>
      </c>
    </row>
    <row r="14129" spans="2:16" x14ac:dyDescent="0.25">
      <c r="B14129" s="103"/>
      <c r="C14129" s="103"/>
      <c r="L14129" s="102" t="str">
        <f>[2]!Table1[[#This Row],[Orgn]]&amp;"-"&amp;[2]!Table1[[#This Row],[Dest]]</f>
        <v>VIE-DXB</v>
      </c>
      <c r="M14129" s="102" t="str">
        <f t="shared" si="220"/>
        <v>ADT</v>
      </c>
      <c r="N14129" s="102">
        <f>WEEKDAY([2]!Table1[[#This Row],[Travel Date]],2)</f>
        <v>5</v>
      </c>
      <c r="P14129" s="102">
        <v>1</v>
      </c>
    </row>
    <row r="14130" spans="2:16" x14ac:dyDescent="0.25">
      <c r="B14130" s="103"/>
      <c r="C14130" s="103"/>
      <c r="L14130" s="102" t="str">
        <f>[2]!Table1[[#This Row],[Orgn]]&amp;"-"&amp;[2]!Table1[[#This Row],[Dest]]</f>
        <v>VIE-DXB</v>
      </c>
      <c r="M14130" s="102" t="str">
        <f t="shared" si="220"/>
        <v>ADT</v>
      </c>
      <c r="N14130" s="102">
        <f>WEEKDAY([2]!Table1[[#This Row],[Travel Date]],2)</f>
        <v>5</v>
      </c>
      <c r="P14130" s="102">
        <v>1</v>
      </c>
    </row>
    <row r="14131" spans="2:16" x14ac:dyDescent="0.25">
      <c r="B14131" s="103"/>
      <c r="C14131" s="103"/>
      <c r="L14131" s="102" t="str">
        <f>[2]!Table1[[#This Row],[Orgn]]&amp;"-"&amp;[2]!Table1[[#This Row],[Dest]]</f>
        <v>VIE-DXB</v>
      </c>
      <c r="M14131" s="102" t="str">
        <f t="shared" si="220"/>
        <v>ADT</v>
      </c>
      <c r="N14131" s="102">
        <f>WEEKDAY([2]!Table1[[#This Row],[Travel Date]],2)</f>
        <v>5</v>
      </c>
      <c r="P14131" s="102">
        <v>1</v>
      </c>
    </row>
    <row r="14132" spans="2:16" x14ac:dyDescent="0.25">
      <c r="B14132" s="103"/>
      <c r="C14132" s="103"/>
      <c r="L14132" s="102" t="str">
        <f>[2]!Table1[[#This Row],[Orgn]]&amp;"-"&amp;[2]!Table1[[#This Row],[Dest]]</f>
        <v>VIE-DXB</v>
      </c>
      <c r="M14132" s="102" t="str">
        <f t="shared" si="220"/>
        <v>ADT</v>
      </c>
      <c r="N14132" s="102">
        <f>WEEKDAY([2]!Table1[[#This Row],[Travel Date]],2)</f>
        <v>5</v>
      </c>
      <c r="P14132" s="102">
        <v>1</v>
      </c>
    </row>
    <row r="14133" spans="2:16" x14ac:dyDescent="0.25">
      <c r="B14133" s="103"/>
      <c r="C14133" s="103"/>
      <c r="L14133" s="102" t="str">
        <f>[2]!Table1[[#This Row],[Orgn]]&amp;"-"&amp;[2]!Table1[[#This Row],[Dest]]</f>
        <v>VIE-DXB</v>
      </c>
      <c r="M14133" s="102" t="str">
        <f t="shared" si="220"/>
        <v>ADT</v>
      </c>
      <c r="N14133" s="102">
        <f>WEEKDAY([2]!Table1[[#This Row],[Travel Date]],2)</f>
        <v>5</v>
      </c>
      <c r="P14133" s="102">
        <v>1</v>
      </c>
    </row>
    <row r="14134" spans="2:16" x14ac:dyDescent="0.25">
      <c r="B14134" s="103"/>
      <c r="C14134" s="103"/>
      <c r="L14134" s="102" t="str">
        <f>[2]!Table1[[#This Row],[Orgn]]&amp;"-"&amp;[2]!Table1[[#This Row],[Dest]]</f>
        <v>VIE-DXB</v>
      </c>
      <c r="M14134" s="102" t="str">
        <f t="shared" si="220"/>
        <v>ADT</v>
      </c>
      <c r="N14134" s="102">
        <f>WEEKDAY([2]!Table1[[#This Row],[Travel Date]],2)</f>
        <v>5</v>
      </c>
      <c r="P14134" s="102">
        <v>1</v>
      </c>
    </row>
    <row r="14135" spans="2:16" x14ac:dyDescent="0.25">
      <c r="B14135" s="103"/>
      <c r="C14135" s="103"/>
      <c r="L14135" s="102" t="str">
        <f>[2]!Table1[[#This Row],[Orgn]]&amp;"-"&amp;[2]!Table1[[#This Row],[Dest]]</f>
        <v>VIE-DXB</v>
      </c>
      <c r="M14135" s="102" t="str">
        <f t="shared" si="220"/>
        <v>ADT</v>
      </c>
      <c r="N14135" s="102">
        <f>WEEKDAY([2]!Table1[[#This Row],[Travel Date]],2)</f>
        <v>5</v>
      </c>
      <c r="P14135" s="102">
        <v>1</v>
      </c>
    </row>
    <row r="14136" spans="2:16" x14ac:dyDescent="0.25">
      <c r="B14136" s="103"/>
      <c r="C14136" s="103"/>
      <c r="L14136" s="102" t="str">
        <f>[2]!Table1[[#This Row],[Orgn]]&amp;"-"&amp;[2]!Table1[[#This Row],[Dest]]</f>
        <v>VIE-DXB</v>
      </c>
      <c r="M14136" s="102" t="str">
        <f t="shared" si="220"/>
        <v>ADT</v>
      </c>
      <c r="N14136" s="102">
        <f>WEEKDAY([2]!Table1[[#This Row],[Travel Date]],2)</f>
        <v>5</v>
      </c>
      <c r="P14136" s="102">
        <v>1</v>
      </c>
    </row>
    <row r="14137" spans="2:16" x14ac:dyDescent="0.25">
      <c r="B14137" s="103"/>
      <c r="C14137" s="103"/>
      <c r="L14137" s="102" t="str">
        <f>[2]!Table1[[#This Row],[Orgn]]&amp;"-"&amp;[2]!Table1[[#This Row],[Dest]]</f>
        <v>VIE-DXB</v>
      </c>
      <c r="M14137" s="102" t="str">
        <f t="shared" si="220"/>
        <v>ADT</v>
      </c>
      <c r="N14137" s="102">
        <f>WEEKDAY([2]!Table1[[#This Row],[Travel Date]],2)</f>
        <v>5</v>
      </c>
      <c r="P14137" s="102">
        <v>1</v>
      </c>
    </row>
    <row r="14138" spans="2:16" x14ac:dyDescent="0.25">
      <c r="B14138" s="103"/>
      <c r="C14138" s="103"/>
      <c r="L14138" s="102" t="str">
        <f>[2]!Table1[[#This Row],[Orgn]]&amp;"-"&amp;[2]!Table1[[#This Row],[Dest]]</f>
        <v>VIE-DXB</v>
      </c>
      <c r="M14138" s="102" t="str">
        <f t="shared" si="220"/>
        <v>ADT</v>
      </c>
      <c r="N14138" s="102">
        <f>WEEKDAY([2]!Table1[[#This Row],[Travel Date]],2)</f>
        <v>5</v>
      </c>
      <c r="P14138" s="102">
        <v>1</v>
      </c>
    </row>
    <row r="14139" spans="2:16" x14ac:dyDescent="0.25">
      <c r="B14139" s="103"/>
      <c r="C14139" s="103"/>
      <c r="L14139" s="102" t="str">
        <f>[2]!Table1[[#This Row],[Orgn]]&amp;"-"&amp;[2]!Table1[[#This Row],[Dest]]</f>
        <v>VIE-DXB</v>
      </c>
      <c r="M14139" s="102" t="str">
        <f t="shared" si="220"/>
        <v>ADT</v>
      </c>
      <c r="N14139" s="102">
        <f>WEEKDAY([2]!Table1[[#This Row],[Travel Date]],2)</f>
        <v>5</v>
      </c>
      <c r="P14139" s="102">
        <v>1</v>
      </c>
    </row>
    <row r="14140" spans="2:16" x14ac:dyDescent="0.25">
      <c r="B14140" s="103"/>
      <c r="C14140" s="103"/>
      <c r="L14140" s="102" t="str">
        <f>[2]!Table1[[#This Row],[Orgn]]&amp;"-"&amp;[2]!Table1[[#This Row],[Dest]]</f>
        <v>VIE-DXB</v>
      </c>
      <c r="M14140" s="102" t="str">
        <f t="shared" si="220"/>
        <v>ADT</v>
      </c>
      <c r="N14140" s="102">
        <f>WEEKDAY([2]!Table1[[#This Row],[Travel Date]],2)</f>
        <v>5</v>
      </c>
      <c r="P14140" s="102">
        <v>1</v>
      </c>
    </row>
    <row r="14141" spans="2:16" x14ac:dyDescent="0.25">
      <c r="B14141" s="103"/>
      <c r="C14141" s="103"/>
      <c r="L14141" s="102" t="str">
        <f>[2]!Table1[[#This Row],[Orgn]]&amp;"-"&amp;[2]!Table1[[#This Row],[Dest]]</f>
        <v>VIE-DXB</v>
      </c>
      <c r="M14141" s="102" t="str">
        <f t="shared" si="220"/>
        <v>ADT</v>
      </c>
      <c r="N14141" s="102">
        <f>WEEKDAY([2]!Table1[[#This Row],[Travel Date]],2)</f>
        <v>5</v>
      </c>
      <c r="P14141" s="102">
        <v>1</v>
      </c>
    </row>
    <row r="14142" spans="2:16" x14ac:dyDescent="0.25">
      <c r="B14142" s="103"/>
      <c r="C14142" s="103"/>
      <c r="L14142" s="102" t="str">
        <f>[2]!Table1[[#This Row],[Orgn]]&amp;"-"&amp;[2]!Table1[[#This Row],[Dest]]</f>
        <v>VIE-DXB</v>
      </c>
      <c r="M14142" s="102" t="str">
        <f t="shared" si="220"/>
        <v>ADT</v>
      </c>
      <c r="N14142" s="102">
        <f>WEEKDAY([2]!Table1[[#This Row],[Travel Date]],2)</f>
        <v>5</v>
      </c>
      <c r="P14142" s="102">
        <v>1</v>
      </c>
    </row>
    <row r="14143" spans="2:16" x14ac:dyDescent="0.25">
      <c r="B14143" s="103"/>
      <c r="C14143" s="103"/>
      <c r="L14143" s="102" t="str">
        <f>[2]!Table1[[#This Row],[Orgn]]&amp;"-"&amp;[2]!Table1[[#This Row],[Dest]]</f>
        <v>VIE-DXB</v>
      </c>
      <c r="M14143" s="102" t="str">
        <f t="shared" si="220"/>
        <v>ADT</v>
      </c>
      <c r="N14143" s="102">
        <f>WEEKDAY([2]!Table1[[#This Row],[Travel Date]],2)</f>
        <v>5</v>
      </c>
      <c r="P14143" s="102">
        <v>1</v>
      </c>
    </row>
    <row r="14144" spans="2:16" x14ac:dyDescent="0.25">
      <c r="B14144" s="103"/>
      <c r="C14144" s="103"/>
      <c r="L14144" s="102" t="str">
        <f>[2]!Table1[[#This Row],[Orgn]]&amp;"-"&amp;[2]!Table1[[#This Row],[Dest]]</f>
        <v>VIE-DXB</v>
      </c>
      <c r="M14144" s="102" t="str">
        <f t="shared" si="220"/>
        <v>ADT</v>
      </c>
      <c r="N14144" s="102">
        <f>WEEKDAY([2]!Table1[[#This Row],[Travel Date]],2)</f>
        <v>5</v>
      </c>
      <c r="P14144" s="102">
        <v>1</v>
      </c>
    </row>
    <row r="14145" spans="2:16" x14ac:dyDescent="0.25">
      <c r="B14145" s="103"/>
      <c r="C14145" s="103"/>
      <c r="L14145" s="102" t="str">
        <f>[2]!Table1[[#This Row],[Orgn]]&amp;"-"&amp;[2]!Table1[[#This Row],[Dest]]</f>
        <v>VIE-DXB</v>
      </c>
      <c r="M14145" s="102" t="str">
        <f t="shared" si="220"/>
        <v>ADT</v>
      </c>
      <c r="N14145" s="102">
        <f>WEEKDAY([2]!Table1[[#This Row],[Travel Date]],2)</f>
        <v>5</v>
      </c>
      <c r="P14145" s="102">
        <v>1</v>
      </c>
    </row>
    <row r="14146" spans="2:16" x14ac:dyDescent="0.25">
      <c r="B14146" s="103"/>
      <c r="C14146" s="103"/>
      <c r="L14146" s="102" t="str">
        <f>[2]!Table1[[#This Row],[Orgn]]&amp;"-"&amp;[2]!Table1[[#This Row],[Dest]]</f>
        <v>VIE-DXB</v>
      </c>
      <c r="M14146" s="102" t="str">
        <f t="shared" ref="M14146:M14209" si="221">IF(TRIM(C14146)="INF", "INF", IF(TRIM(C14146)="CHD", "CHD", "ADT"))</f>
        <v>ADT</v>
      </c>
      <c r="N14146" s="102">
        <f>WEEKDAY([2]!Table1[[#This Row],[Travel Date]],2)</f>
        <v>5</v>
      </c>
      <c r="P14146" s="102">
        <v>1</v>
      </c>
    </row>
    <row r="14147" spans="2:16" x14ac:dyDescent="0.25">
      <c r="B14147" s="103"/>
      <c r="C14147" s="103"/>
      <c r="L14147" s="102" t="str">
        <f>[2]!Table1[[#This Row],[Orgn]]&amp;"-"&amp;[2]!Table1[[#This Row],[Dest]]</f>
        <v>VIE-DXB</v>
      </c>
      <c r="M14147" s="102" t="str">
        <f t="shared" si="221"/>
        <v>ADT</v>
      </c>
      <c r="N14147" s="102">
        <f>WEEKDAY([2]!Table1[[#This Row],[Travel Date]],2)</f>
        <v>5</v>
      </c>
      <c r="P14147" s="102">
        <v>1</v>
      </c>
    </row>
    <row r="14148" spans="2:16" x14ac:dyDescent="0.25">
      <c r="B14148" s="103"/>
      <c r="C14148" s="103"/>
      <c r="L14148" s="102" t="str">
        <f>[2]!Table1[[#This Row],[Orgn]]&amp;"-"&amp;[2]!Table1[[#This Row],[Dest]]</f>
        <v>VIE-DXB</v>
      </c>
      <c r="M14148" s="102" t="str">
        <f t="shared" si="221"/>
        <v>ADT</v>
      </c>
      <c r="N14148" s="102">
        <f>WEEKDAY([2]!Table1[[#This Row],[Travel Date]],2)</f>
        <v>5</v>
      </c>
      <c r="P14148" s="102">
        <v>1</v>
      </c>
    </row>
    <row r="14149" spans="2:16" x14ac:dyDescent="0.25">
      <c r="B14149" s="103"/>
      <c r="C14149" s="103"/>
      <c r="L14149" s="102" t="str">
        <f>[2]!Table1[[#This Row],[Orgn]]&amp;"-"&amp;[2]!Table1[[#This Row],[Dest]]</f>
        <v>VIE-DXB</v>
      </c>
      <c r="M14149" s="102" t="str">
        <f t="shared" si="221"/>
        <v>ADT</v>
      </c>
      <c r="N14149" s="102">
        <f>WEEKDAY([2]!Table1[[#This Row],[Travel Date]],2)</f>
        <v>5</v>
      </c>
      <c r="P14149" s="102">
        <v>1</v>
      </c>
    </row>
    <row r="14150" spans="2:16" x14ac:dyDescent="0.25">
      <c r="B14150" s="103"/>
      <c r="C14150" s="103"/>
      <c r="L14150" s="102" t="str">
        <f>[2]!Table1[[#This Row],[Orgn]]&amp;"-"&amp;[2]!Table1[[#This Row],[Dest]]</f>
        <v>VIE-DXB</v>
      </c>
      <c r="M14150" s="102" t="str">
        <f t="shared" si="221"/>
        <v>ADT</v>
      </c>
      <c r="N14150" s="102">
        <f>WEEKDAY([2]!Table1[[#This Row],[Travel Date]],2)</f>
        <v>5</v>
      </c>
      <c r="P14150" s="102">
        <v>1</v>
      </c>
    </row>
    <row r="14151" spans="2:16" x14ac:dyDescent="0.25">
      <c r="B14151" s="103"/>
      <c r="C14151" s="103"/>
      <c r="L14151" s="102" t="str">
        <f>[2]!Table1[[#This Row],[Orgn]]&amp;"-"&amp;[2]!Table1[[#This Row],[Dest]]</f>
        <v>VIE-DXB</v>
      </c>
      <c r="M14151" s="102" t="str">
        <f t="shared" si="221"/>
        <v>ADT</v>
      </c>
      <c r="N14151" s="102">
        <f>WEEKDAY([2]!Table1[[#This Row],[Travel Date]],2)</f>
        <v>5</v>
      </c>
      <c r="P14151" s="102">
        <v>1</v>
      </c>
    </row>
    <row r="14152" spans="2:16" x14ac:dyDescent="0.25">
      <c r="B14152" s="103"/>
      <c r="C14152" s="103"/>
      <c r="L14152" s="102" t="str">
        <f>[2]!Table1[[#This Row],[Orgn]]&amp;"-"&amp;[2]!Table1[[#This Row],[Dest]]</f>
        <v>VIE-DXB</v>
      </c>
      <c r="M14152" s="102" t="str">
        <f t="shared" si="221"/>
        <v>ADT</v>
      </c>
      <c r="N14152" s="102">
        <f>WEEKDAY([2]!Table1[[#This Row],[Travel Date]],2)</f>
        <v>5</v>
      </c>
      <c r="P14152" s="102">
        <v>1</v>
      </c>
    </row>
    <row r="14153" spans="2:16" x14ac:dyDescent="0.25">
      <c r="B14153" s="103"/>
      <c r="C14153" s="103"/>
      <c r="L14153" s="102" t="str">
        <f>[2]!Table1[[#This Row],[Orgn]]&amp;"-"&amp;[2]!Table1[[#This Row],[Dest]]</f>
        <v>VIE-DXB</v>
      </c>
      <c r="M14153" s="102" t="str">
        <f t="shared" si="221"/>
        <v>ADT</v>
      </c>
      <c r="N14153" s="102">
        <f>WEEKDAY([2]!Table1[[#This Row],[Travel Date]],2)</f>
        <v>5</v>
      </c>
      <c r="P14153" s="102">
        <v>1</v>
      </c>
    </row>
    <row r="14154" spans="2:16" x14ac:dyDescent="0.25">
      <c r="B14154" s="103"/>
      <c r="C14154" s="103"/>
      <c r="L14154" s="102" t="str">
        <f>[2]!Table1[[#This Row],[Orgn]]&amp;"-"&amp;[2]!Table1[[#This Row],[Dest]]</f>
        <v>VIE-DXB</v>
      </c>
      <c r="M14154" s="102" t="str">
        <f t="shared" si="221"/>
        <v>ADT</v>
      </c>
      <c r="N14154" s="102">
        <f>WEEKDAY([2]!Table1[[#This Row],[Travel Date]],2)</f>
        <v>5</v>
      </c>
      <c r="P14154" s="102">
        <v>1</v>
      </c>
    </row>
    <row r="14155" spans="2:16" x14ac:dyDescent="0.25">
      <c r="B14155" s="103"/>
      <c r="C14155" s="103"/>
      <c r="L14155" s="102" t="str">
        <f>[2]!Table1[[#This Row],[Orgn]]&amp;"-"&amp;[2]!Table1[[#This Row],[Dest]]</f>
        <v>VIE-DXB</v>
      </c>
      <c r="M14155" s="102" t="str">
        <f t="shared" si="221"/>
        <v>ADT</v>
      </c>
      <c r="N14155" s="102">
        <f>WEEKDAY([2]!Table1[[#This Row],[Travel Date]],2)</f>
        <v>5</v>
      </c>
      <c r="P14155" s="102">
        <v>1</v>
      </c>
    </row>
    <row r="14156" spans="2:16" x14ac:dyDescent="0.25">
      <c r="B14156" s="103"/>
      <c r="C14156" s="103"/>
      <c r="L14156" s="102" t="str">
        <f>[2]!Table1[[#This Row],[Orgn]]&amp;"-"&amp;[2]!Table1[[#This Row],[Dest]]</f>
        <v>VIE-DXB</v>
      </c>
      <c r="M14156" s="102" t="str">
        <f t="shared" si="221"/>
        <v>ADT</v>
      </c>
      <c r="N14156" s="102">
        <f>WEEKDAY([2]!Table1[[#This Row],[Travel Date]],2)</f>
        <v>5</v>
      </c>
      <c r="P14156" s="102">
        <v>1</v>
      </c>
    </row>
    <row r="14157" spans="2:16" x14ac:dyDescent="0.25">
      <c r="B14157" s="103"/>
      <c r="C14157" s="103"/>
      <c r="L14157" s="102" t="str">
        <f>[2]!Table1[[#This Row],[Orgn]]&amp;"-"&amp;[2]!Table1[[#This Row],[Dest]]</f>
        <v>VIE-DXB</v>
      </c>
      <c r="M14157" s="102" t="str">
        <f t="shared" si="221"/>
        <v>ADT</v>
      </c>
      <c r="N14157" s="102">
        <f>WEEKDAY([2]!Table1[[#This Row],[Travel Date]],2)</f>
        <v>5</v>
      </c>
      <c r="P14157" s="102">
        <v>1</v>
      </c>
    </row>
    <row r="14158" spans="2:16" x14ac:dyDescent="0.25">
      <c r="B14158" s="103"/>
      <c r="C14158" s="103"/>
      <c r="L14158" s="102" t="str">
        <f>[2]!Table1[[#This Row],[Orgn]]&amp;"-"&amp;[2]!Table1[[#This Row],[Dest]]</f>
        <v>VIE-DXB</v>
      </c>
      <c r="M14158" s="102" t="str">
        <f t="shared" si="221"/>
        <v>ADT</v>
      </c>
      <c r="N14158" s="102">
        <f>WEEKDAY([2]!Table1[[#This Row],[Travel Date]],2)</f>
        <v>5</v>
      </c>
      <c r="P14158" s="102">
        <v>1</v>
      </c>
    </row>
    <row r="14159" spans="2:16" x14ac:dyDescent="0.25">
      <c r="B14159" s="103"/>
      <c r="C14159" s="103"/>
      <c r="L14159" s="102" t="str">
        <f>[2]!Table1[[#This Row],[Orgn]]&amp;"-"&amp;[2]!Table1[[#This Row],[Dest]]</f>
        <v>VIE-DXB</v>
      </c>
      <c r="M14159" s="102" t="str">
        <f t="shared" si="221"/>
        <v>ADT</v>
      </c>
      <c r="N14159" s="102">
        <f>WEEKDAY([2]!Table1[[#This Row],[Travel Date]],2)</f>
        <v>5</v>
      </c>
      <c r="P14159" s="102">
        <v>1</v>
      </c>
    </row>
    <row r="14160" spans="2:16" x14ac:dyDescent="0.25">
      <c r="B14160" s="103"/>
      <c r="C14160" s="103"/>
      <c r="L14160" s="102" t="str">
        <f>[2]!Table1[[#This Row],[Orgn]]&amp;"-"&amp;[2]!Table1[[#This Row],[Dest]]</f>
        <v>VIE-DXB</v>
      </c>
      <c r="M14160" s="102" t="str">
        <f t="shared" si="221"/>
        <v>ADT</v>
      </c>
      <c r="N14160" s="102">
        <f>WEEKDAY([2]!Table1[[#This Row],[Travel Date]],2)</f>
        <v>5</v>
      </c>
      <c r="P14160" s="102">
        <v>1</v>
      </c>
    </row>
    <row r="14161" spans="2:16" x14ac:dyDescent="0.25">
      <c r="B14161" s="103"/>
      <c r="C14161" s="103"/>
      <c r="L14161" s="102" t="str">
        <f>[2]!Table1[[#This Row],[Orgn]]&amp;"-"&amp;[2]!Table1[[#This Row],[Dest]]</f>
        <v>VIE-DXB</v>
      </c>
      <c r="M14161" s="102" t="str">
        <f t="shared" si="221"/>
        <v>ADT</v>
      </c>
      <c r="N14161" s="102">
        <f>WEEKDAY([2]!Table1[[#This Row],[Travel Date]],2)</f>
        <v>5</v>
      </c>
      <c r="P14161" s="102">
        <v>1</v>
      </c>
    </row>
    <row r="14162" spans="2:16" x14ac:dyDescent="0.25">
      <c r="B14162" s="103"/>
      <c r="C14162" s="103"/>
      <c r="L14162" s="102" t="str">
        <f>[2]!Table1[[#This Row],[Orgn]]&amp;"-"&amp;[2]!Table1[[#This Row],[Dest]]</f>
        <v>VIE-DXB</v>
      </c>
      <c r="M14162" s="102" t="str">
        <f t="shared" si="221"/>
        <v>ADT</v>
      </c>
      <c r="N14162" s="102">
        <f>WEEKDAY([2]!Table1[[#This Row],[Travel Date]],2)</f>
        <v>5</v>
      </c>
      <c r="P14162" s="102">
        <v>1</v>
      </c>
    </row>
    <row r="14163" spans="2:16" x14ac:dyDescent="0.25">
      <c r="B14163" s="103"/>
      <c r="C14163" s="103"/>
      <c r="L14163" s="102" t="str">
        <f>[2]!Table1[[#This Row],[Orgn]]&amp;"-"&amp;[2]!Table1[[#This Row],[Dest]]</f>
        <v>VIE-DXB</v>
      </c>
      <c r="M14163" s="102" t="str">
        <f t="shared" si="221"/>
        <v>ADT</v>
      </c>
      <c r="N14163" s="102">
        <f>WEEKDAY([2]!Table1[[#This Row],[Travel Date]],2)</f>
        <v>5</v>
      </c>
      <c r="P14163" s="102">
        <v>1</v>
      </c>
    </row>
    <row r="14164" spans="2:16" x14ac:dyDescent="0.25">
      <c r="B14164" s="103"/>
      <c r="C14164" s="103"/>
      <c r="L14164" s="102" t="str">
        <f>[2]!Table1[[#This Row],[Orgn]]&amp;"-"&amp;[2]!Table1[[#This Row],[Dest]]</f>
        <v>VIE-DXB</v>
      </c>
      <c r="M14164" s="102" t="str">
        <f t="shared" si="221"/>
        <v>ADT</v>
      </c>
      <c r="N14164" s="102">
        <f>WEEKDAY([2]!Table1[[#This Row],[Travel Date]],2)</f>
        <v>5</v>
      </c>
      <c r="P14164" s="102">
        <v>1</v>
      </c>
    </row>
    <row r="14165" spans="2:16" x14ac:dyDescent="0.25">
      <c r="B14165" s="103"/>
      <c r="C14165" s="103"/>
      <c r="L14165" s="102" t="str">
        <f>[2]!Table1[[#This Row],[Orgn]]&amp;"-"&amp;[2]!Table1[[#This Row],[Dest]]</f>
        <v>VIE-DXB</v>
      </c>
      <c r="M14165" s="102" t="str">
        <f t="shared" si="221"/>
        <v>ADT</v>
      </c>
      <c r="N14165" s="102">
        <f>WEEKDAY([2]!Table1[[#This Row],[Travel Date]],2)</f>
        <v>5</v>
      </c>
      <c r="P14165" s="102">
        <v>1</v>
      </c>
    </row>
    <row r="14166" spans="2:16" x14ac:dyDescent="0.25">
      <c r="B14166" s="103"/>
      <c r="C14166" s="103"/>
      <c r="L14166" s="102" t="str">
        <f>[2]!Table1[[#This Row],[Orgn]]&amp;"-"&amp;[2]!Table1[[#This Row],[Dest]]</f>
        <v>VIE-DXB</v>
      </c>
      <c r="M14166" s="102" t="str">
        <f t="shared" si="221"/>
        <v>ADT</v>
      </c>
      <c r="N14166" s="102">
        <f>WEEKDAY([2]!Table1[[#This Row],[Travel Date]],2)</f>
        <v>5</v>
      </c>
      <c r="P14166" s="102">
        <v>1</v>
      </c>
    </row>
    <row r="14167" spans="2:16" x14ac:dyDescent="0.25">
      <c r="B14167" s="103"/>
      <c r="C14167" s="103"/>
      <c r="L14167" s="102" t="str">
        <f>[2]!Table1[[#This Row],[Orgn]]&amp;"-"&amp;[2]!Table1[[#This Row],[Dest]]</f>
        <v>VIE-DXB</v>
      </c>
      <c r="M14167" s="102" t="str">
        <f t="shared" si="221"/>
        <v>ADT</v>
      </c>
      <c r="N14167" s="102">
        <f>WEEKDAY([2]!Table1[[#This Row],[Travel Date]],2)</f>
        <v>5</v>
      </c>
      <c r="P14167" s="102">
        <v>1</v>
      </c>
    </row>
    <row r="14168" spans="2:16" x14ac:dyDescent="0.25">
      <c r="B14168" s="103"/>
      <c r="C14168" s="103"/>
      <c r="L14168" s="102" t="str">
        <f>[2]!Table1[[#This Row],[Orgn]]&amp;"-"&amp;[2]!Table1[[#This Row],[Dest]]</f>
        <v>VIE-DXB</v>
      </c>
      <c r="M14168" s="102" t="str">
        <f t="shared" si="221"/>
        <v>ADT</v>
      </c>
      <c r="N14168" s="102">
        <f>WEEKDAY([2]!Table1[[#This Row],[Travel Date]],2)</f>
        <v>5</v>
      </c>
      <c r="P14168" s="102">
        <v>1</v>
      </c>
    </row>
    <row r="14169" spans="2:16" x14ac:dyDescent="0.25">
      <c r="B14169" s="103"/>
      <c r="C14169" s="103"/>
      <c r="L14169" s="102" t="str">
        <f>[2]!Table1[[#This Row],[Orgn]]&amp;"-"&amp;[2]!Table1[[#This Row],[Dest]]</f>
        <v>VIE-DXB</v>
      </c>
      <c r="M14169" s="102" t="str">
        <f t="shared" si="221"/>
        <v>ADT</v>
      </c>
      <c r="N14169" s="102">
        <f>WEEKDAY([2]!Table1[[#This Row],[Travel Date]],2)</f>
        <v>5</v>
      </c>
      <c r="P14169" s="102">
        <v>1</v>
      </c>
    </row>
    <row r="14170" spans="2:16" x14ac:dyDescent="0.25">
      <c r="B14170" s="103"/>
      <c r="C14170" s="103"/>
      <c r="L14170" s="102" t="str">
        <f>[2]!Table1[[#This Row],[Orgn]]&amp;"-"&amp;[2]!Table1[[#This Row],[Dest]]</f>
        <v>VIE-DXB</v>
      </c>
      <c r="M14170" s="102" t="str">
        <f t="shared" si="221"/>
        <v>ADT</v>
      </c>
      <c r="N14170" s="102">
        <f>WEEKDAY([2]!Table1[[#This Row],[Travel Date]],2)</f>
        <v>5</v>
      </c>
      <c r="P14170" s="102">
        <v>1</v>
      </c>
    </row>
    <row r="14171" spans="2:16" x14ac:dyDescent="0.25">
      <c r="B14171" s="103"/>
      <c r="C14171" s="103"/>
      <c r="L14171" s="102" t="str">
        <f>[2]!Table1[[#This Row],[Orgn]]&amp;"-"&amp;[2]!Table1[[#This Row],[Dest]]</f>
        <v>VIE-DXB</v>
      </c>
      <c r="M14171" s="102" t="str">
        <f t="shared" si="221"/>
        <v>ADT</v>
      </c>
      <c r="N14171" s="102">
        <f>WEEKDAY([2]!Table1[[#This Row],[Travel Date]],2)</f>
        <v>5</v>
      </c>
      <c r="P14171" s="102">
        <v>1</v>
      </c>
    </row>
    <row r="14172" spans="2:16" x14ac:dyDescent="0.25">
      <c r="B14172" s="103"/>
      <c r="C14172" s="103"/>
      <c r="L14172" s="102" t="str">
        <f>[2]!Table1[[#This Row],[Orgn]]&amp;"-"&amp;[2]!Table1[[#This Row],[Dest]]</f>
        <v>VIE-DXB</v>
      </c>
      <c r="M14172" s="102" t="str">
        <f t="shared" si="221"/>
        <v>ADT</v>
      </c>
      <c r="N14172" s="102">
        <f>WEEKDAY([2]!Table1[[#This Row],[Travel Date]],2)</f>
        <v>5</v>
      </c>
      <c r="P14172" s="102">
        <v>1</v>
      </c>
    </row>
    <row r="14173" spans="2:16" x14ac:dyDescent="0.25">
      <c r="B14173" s="103"/>
      <c r="C14173" s="103"/>
      <c r="L14173" s="102" t="str">
        <f>[2]!Table1[[#This Row],[Orgn]]&amp;"-"&amp;[2]!Table1[[#This Row],[Dest]]</f>
        <v>VIE-DXB</v>
      </c>
      <c r="M14173" s="102" t="str">
        <f t="shared" si="221"/>
        <v>ADT</v>
      </c>
      <c r="N14173" s="102">
        <f>WEEKDAY([2]!Table1[[#This Row],[Travel Date]],2)</f>
        <v>5</v>
      </c>
      <c r="P14173" s="102">
        <v>1</v>
      </c>
    </row>
    <row r="14174" spans="2:16" x14ac:dyDescent="0.25">
      <c r="B14174" s="103"/>
      <c r="C14174" s="103"/>
      <c r="L14174" s="102" t="str">
        <f>[2]!Table1[[#This Row],[Orgn]]&amp;"-"&amp;[2]!Table1[[#This Row],[Dest]]</f>
        <v>DXB-VIE</v>
      </c>
      <c r="M14174" s="102" t="str">
        <f t="shared" si="221"/>
        <v>ADT</v>
      </c>
      <c r="N14174" s="102">
        <f>WEEKDAY([2]!Table1[[#This Row],[Travel Date]],2)</f>
        <v>5</v>
      </c>
      <c r="P14174" s="102">
        <v>1</v>
      </c>
    </row>
    <row r="14175" spans="2:16" x14ac:dyDescent="0.25">
      <c r="B14175" s="103"/>
      <c r="C14175" s="103"/>
      <c r="L14175" s="102" t="str">
        <f>[2]!Table1[[#This Row],[Orgn]]&amp;"-"&amp;[2]!Table1[[#This Row],[Dest]]</f>
        <v>DXB-VIE</v>
      </c>
      <c r="M14175" s="102" t="str">
        <f t="shared" si="221"/>
        <v>ADT</v>
      </c>
      <c r="N14175" s="102">
        <f>WEEKDAY([2]!Table1[[#This Row],[Travel Date]],2)</f>
        <v>5</v>
      </c>
      <c r="P14175" s="102">
        <v>1</v>
      </c>
    </row>
    <row r="14176" spans="2:16" x14ac:dyDescent="0.25">
      <c r="B14176" s="103"/>
      <c r="C14176" s="103"/>
      <c r="L14176" s="102" t="str">
        <f>[2]!Table1[[#This Row],[Orgn]]&amp;"-"&amp;[2]!Table1[[#This Row],[Dest]]</f>
        <v>DXB-VIE</v>
      </c>
      <c r="M14176" s="102" t="str">
        <f t="shared" si="221"/>
        <v>ADT</v>
      </c>
      <c r="N14176" s="102">
        <f>WEEKDAY([2]!Table1[[#This Row],[Travel Date]],2)</f>
        <v>5</v>
      </c>
      <c r="P14176" s="102">
        <v>1</v>
      </c>
    </row>
    <row r="14177" spans="2:16" x14ac:dyDescent="0.25">
      <c r="B14177" s="103"/>
      <c r="C14177" s="103"/>
      <c r="L14177" s="102" t="str">
        <f>[2]!Table1[[#This Row],[Orgn]]&amp;"-"&amp;[2]!Table1[[#This Row],[Dest]]</f>
        <v>DXB-VIE</v>
      </c>
      <c r="M14177" s="102" t="str">
        <f t="shared" si="221"/>
        <v>ADT</v>
      </c>
      <c r="N14177" s="102">
        <f>WEEKDAY([2]!Table1[[#This Row],[Travel Date]],2)</f>
        <v>5</v>
      </c>
      <c r="P14177" s="102">
        <v>1</v>
      </c>
    </row>
    <row r="14178" spans="2:16" x14ac:dyDescent="0.25">
      <c r="B14178" s="103"/>
      <c r="C14178" s="103"/>
      <c r="L14178" s="102" t="str">
        <f>[2]!Table1[[#This Row],[Orgn]]&amp;"-"&amp;[2]!Table1[[#This Row],[Dest]]</f>
        <v>DXB-VIE</v>
      </c>
      <c r="M14178" s="102" t="str">
        <f t="shared" si="221"/>
        <v>ADT</v>
      </c>
      <c r="N14178" s="102">
        <f>WEEKDAY([2]!Table1[[#This Row],[Travel Date]],2)</f>
        <v>5</v>
      </c>
      <c r="P14178" s="102">
        <v>1</v>
      </c>
    </row>
    <row r="14179" spans="2:16" x14ac:dyDescent="0.25">
      <c r="B14179" s="103"/>
      <c r="C14179" s="103"/>
      <c r="L14179" s="102" t="str">
        <f>[2]!Table1[[#This Row],[Orgn]]&amp;"-"&amp;[2]!Table1[[#This Row],[Dest]]</f>
        <v>DXB-VIE</v>
      </c>
      <c r="M14179" s="102" t="str">
        <f t="shared" si="221"/>
        <v>ADT</v>
      </c>
      <c r="N14179" s="102">
        <f>WEEKDAY([2]!Table1[[#This Row],[Travel Date]],2)</f>
        <v>5</v>
      </c>
      <c r="P14179" s="102">
        <v>1</v>
      </c>
    </row>
    <row r="14180" spans="2:16" x14ac:dyDescent="0.25">
      <c r="B14180" s="103"/>
      <c r="C14180" s="103"/>
      <c r="L14180" s="102" t="str">
        <f>[2]!Table1[[#This Row],[Orgn]]&amp;"-"&amp;[2]!Table1[[#This Row],[Dest]]</f>
        <v>DXB-VIE</v>
      </c>
      <c r="M14180" s="102" t="str">
        <f t="shared" si="221"/>
        <v>ADT</v>
      </c>
      <c r="N14180" s="102">
        <f>WEEKDAY([2]!Table1[[#This Row],[Travel Date]],2)</f>
        <v>5</v>
      </c>
      <c r="P14180" s="102">
        <v>1</v>
      </c>
    </row>
    <row r="14181" spans="2:16" x14ac:dyDescent="0.25">
      <c r="B14181" s="103"/>
      <c r="C14181" s="103"/>
      <c r="L14181" s="102" t="str">
        <f>[2]!Table1[[#This Row],[Orgn]]&amp;"-"&amp;[2]!Table1[[#This Row],[Dest]]</f>
        <v>DXB-VIE</v>
      </c>
      <c r="M14181" s="102" t="str">
        <f t="shared" si="221"/>
        <v>ADT</v>
      </c>
      <c r="N14181" s="102">
        <f>WEEKDAY([2]!Table1[[#This Row],[Travel Date]],2)</f>
        <v>5</v>
      </c>
      <c r="P14181" s="102">
        <v>1</v>
      </c>
    </row>
    <row r="14182" spans="2:16" x14ac:dyDescent="0.25">
      <c r="B14182" s="103"/>
      <c r="C14182" s="103"/>
      <c r="L14182" s="102" t="str">
        <f>[2]!Table1[[#This Row],[Orgn]]&amp;"-"&amp;[2]!Table1[[#This Row],[Dest]]</f>
        <v>DXB-VIE</v>
      </c>
      <c r="M14182" s="102" t="str">
        <f t="shared" si="221"/>
        <v>ADT</v>
      </c>
      <c r="N14182" s="102">
        <f>WEEKDAY([2]!Table1[[#This Row],[Travel Date]],2)</f>
        <v>5</v>
      </c>
      <c r="P14182" s="102">
        <v>1</v>
      </c>
    </row>
    <row r="14183" spans="2:16" x14ac:dyDescent="0.25">
      <c r="B14183" s="103"/>
      <c r="C14183" s="103"/>
      <c r="L14183" s="102" t="str">
        <f>[2]!Table1[[#This Row],[Orgn]]&amp;"-"&amp;[2]!Table1[[#This Row],[Dest]]</f>
        <v>DXB-VIE</v>
      </c>
      <c r="M14183" s="102" t="str">
        <f t="shared" si="221"/>
        <v>ADT</v>
      </c>
      <c r="N14183" s="102">
        <f>WEEKDAY([2]!Table1[[#This Row],[Travel Date]],2)</f>
        <v>5</v>
      </c>
      <c r="P14183" s="102">
        <v>1</v>
      </c>
    </row>
    <row r="14184" spans="2:16" x14ac:dyDescent="0.25">
      <c r="B14184" s="103"/>
      <c r="C14184" s="103"/>
      <c r="L14184" s="102" t="str">
        <f>[2]!Table1[[#This Row],[Orgn]]&amp;"-"&amp;[2]!Table1[[#This Row],[Dest]]</f>
        <v>DXB-VIE</v>
      </c>
      <c r="M14184" s="102" t="str">
        <f t="shared" si="221"/>
        <v>ADT</v>
      </c>
      <c r="N14184" s="102">
        <f>WEEKDAY([2]!Table1[[#This Row],[Travel Date]],2)</f>
        <v>5</v>
      </c>
      <c r="P14184" s="102">
        <v>1</v>
      </c>
    </row>
    <row r="14185" spans="2:16" x14ac:dyDescent="0.25">
      <c r="B14185" s="103"/>
      <c r="C14185" s="103"/>
      <c r="L14185" s="102" t="str">
        <f>[2]!Table1[[#This Row],[Orgn]]&amp;"-"&amp;[2]!Table1[[#This Row],[Dest]]</f>
        <v>DXB-VIE</v>
      </c>
      <c r="M14185" s="102" t="str">
        <f t="shared" si="221"/>
        <v>ADT</v>
      </c>
      <c r="N14185" s="102">
        <f>WEEKDAY([2]!Table1[[#This Row],[Travel Date]],2)</f>
        <v>5</v>
      </c>
      <c r="P14185" s="102">
        <v>1</v>
      </c>
    </row>
    <row r="14186" spans="2:16" x14ac:dyDescent="0.25">
      <c r="B14186" s="103"/>
      <c r="C14186" s="103"/>
      <c r="L14186" s="102" t="str">
        <f>[2]!Table1[[#This Row],[Orgn]]&amp;"-"&amp;[2]!Table1[[#This Row],[Dest]]</f>
        <v>DXB-VIE</v>
      </c>
      <c r="M14186" s="102" t="str">
        <f t="shared" si="221"/>
        <v>ADT</v>
      </c>
      <c r="N14186" s="102">
        <f>WEEKDAY([2]!Table1[[#This Row],[Travel Date]],2)</f>
        <v>5</v>
      </c>
      <c r="P14186" s="102">
        <v>1</v>
      </c>
    </row>
    <row r="14187" spans="2:16" x14ac:dyDescent="0.25">
      <c r="B14187" s="103"/>
      <c r="C14187" s="103"/>
      <c r="L14187" s="102" t="str">
        <f>[2]!Table1[[#This Row],[Orgn]]&amp;"-"&amp;[2]!Table1[[#This Row],[Dest]]</f>
        <v>DXB-VIE</v>
      </c>
      <c r="M14187" s="102" t="str">
        <f t="shared" si="221"/>
        <v>ADT</v>
      </c>
      <c r="N14187" s="102">
        <f>WEEKDAY([2]!Table1[[#This Row],[Travel Date]],2)</f>
        <v>5</v>
      </c>
      <c r="P14187" s="102">
        <v>1</v>
      </c>
    </row>
    <row r="14188" spans="2:16" x14ac:dyDescent="0.25">
      <c r="B14188" s="103"/>
      <c r="C14188" s="103"/>
      <c r="L14188" s="102" t="str">
        <f>[2]!Table1[[#This Row],[Orgn]]&amp;"-"&amp;[2]!Table1[[#This Row],[Dest]]</f>
        <v>DXB-VIE</v>
      </c>
      <c r="M14188" s="102" t="str">
        <f t="shared" si="221"/>
        <v>ADT</v>
      </c>
      <c r="N14188" s="102">
        <f>WEEKDAY([2]!Table1[[#This Row],[Travel Date]],2)</f>
        <v>5</v>
      </c>
      <c r="P14188" s="102">
        <v>1</v>
      </c>
    </row>
    <row r="14189" spans="2:16" x14ac:dyDescent="0.25">
      <c r="B14189" s="103"/>
      <c r="C14189" s="103"/>
      <c r="L14189" s="102" t="str">
        <f>[2]!Table1[[#This Row],[Orgn]]&amp;"-"&amp;[2]!Table1[[#This Row],[Dest]]</f>
        <v>DXB-VIE</v>
      </c>
      <c r="M14189" s="102" t="str">
        <f t="shared" si="221"/>
        <v>ADT</v>
      </c>
      <c r="N14189" s="102">
        <f>WEEKDAY([2]!Table1[[#This Row],[Travel Date]],2)</f>
        <v>5</v>
      </c>
      <c r="P14189" s="102">
        <v>1</v>
      </c>
    </row>
    <row r="14190" spans="2:16" x14ac:dyDescent="0.25">
      <c r="B14190" s="103"/>
      <c r="C14190" s="103"/>
      <c r="L14190" s="102" t="str">
        <f>[2]!Table1[[#This Row],[Orgn]]&amp;"-"&amp;[2]!Table1[[#This Row],[Dest]]</f>
        <v>DXB-VIE</v>
      </c>
      <c r="M14190" s="102" t="str">
        <f t="shared" si="221"/>
        <v>ADT</v>
      </c>
      <c r="N14190" s="102">
        <f>WEEKDAY([2]!Table1[[#This Row],[Travel Date]],2)</f>
        <v>5</v>
      </c>
      <c r="P14190" s="102">
        <v>1</v>
      </c>
    </row>
    <row r="14191" spans="2:16" x14ac:dyDescent="0.25">
      <c r="B14191" s="103"/>
      <c r="C14191" s="103"/>
      <c r="L14191" s="102" t="str">
        <f>[2]!Table1[[#This Row],[Orgn]]&amp;"-"&amp;[2]!Table1[[#This Row],[Dest]]</f>
        <v>DXB-VIE</v>
      </c>
      <c r="M14191" s="102" t="str">
        <f t="shared" si="221"/>
        <v>ADT</v>
      </c>
      <c r="N14191" s="102">
        <f>WEEKDAY([2]!Table1[[#This Row],[Travel Date]],2)</f>
        <v>5</v>
      </c>
      <c r="P14191" s="102">
        <v>1</v>
      </c>
    </row>
    <row r="14192" spans="2:16" x14ac:dyDescent="0.25">
      <c r="B14192" s="103"/>
      <c r="C14192" s="103"/>
      <c r="L14192" s="102" t="str">
        <f>[2]!Table1[[#This Row],[Orgn]]&amp;"-"&amp;[2]!Table1[[#This Row],[Dest]]</f>
        <v>DXB-VIE</v>
      </c>
      <c r="M14192" s="102" t="str">
        <f t="shared" si="221"/>
        <v>ADT</v>
      </c>
      <c r="N14192" s="102">
        <f>WEEKDAY([2]!Table1[[#This Row],[Travel Date]],2)</f>
        <v>5</v>
      </c>
      <c r="P14192" s="102">
        <v>1</v>
      </c>
    </row>
    <row r="14193" spans="2:16" x14ac:dyDescent="0.25">
      <c r="B14193" s="103"/>
      <c r="C14193" s="103"/>
      <c r="L14193" s="102" t="str">
        <f>[2]!Table1[[#This Row],[Orgn]]&amp;"-"&amp;[2]!Table1[[#This Row],[Dest]]</f>
        <v>DXB-VIE</v>
      </c>
      <c r="M14193" s="102" t="str">
        <f t="shared" si="221"/>
        <v>ADT</v>
      </c>
      <c r="N14193" s="102">
        <f>WEEKDAY([2]!Table1[[#This Row],[Travel Date]],2)</f>
        <v>5</v>
      </c>
      <c r="P14193" s="102">
        <v>1</v>
      </c>
    </row>
    <row r="14194" spans="2:16" x14ac:dyDescent="0.25">
      <c r="B14194" s="103"/>
      <c r="C14194" s="103"/>
      <c r="L14194" s="102" t="str">
        <f>[2]!Table1[[#This Row],[Orgn]]&amp;"-"&amp;[2]!Table1[[#This Row],[Dest]]</f>
        <v>DXB-VIE</v>
      </c>
      <c r="M14194" s="102" t="str">
        <f t="shared" si="221"/>
        <v>ADT</v>
      </c>
      <c r="N14194" s="102">
        <f>WEEKDAY([2]!Table1[[#This Row],[Travel Date]],2)</f>
        <v>5</v>
      </c>
      <c r="P14194" s="102">
        <v>1</v>
      </c>
    </row>
    <row r="14195" spans="2:16" x14ac:dyDescent="0.25">
      <c r="B14195" s="103"/>
      <c r="C14195" s="103"/>
      <c r="L14195" s="102" t="str">
        <f>[2]!Table1[[#This Row],[Orgn]]&amp;"-"&amp;[2]!Table1[[#This Row],[Dest]]</f>
        <v>DXB-VIE</v>
      </c>
      <c r="M14195" s="102" t="str">
        <f t="shared" si="221"/>
        <v>ADT</v>
      </c>
      <c r="N14195" s="102">
        <f>WEEKDAY([2]!Table1[[#This Row],[Travel Date]],2)</f>
        <v>5</v>
      </c>
      <c r="P14195" s="102">
        <v>1</v>
      </c>
    </row>
    <row r="14196" spans="2:16" x14ac:dyDescent="0.25">
      <c r="B14196" s="103"/>
      <c r="C14196" s="103"/>
      <c r="L14196" s="102" t="str">
        <f>[2]!Table1[[#This Row],[Orgn]]&amp;"-"&amp;[2]!Table1[[#This Row],[Dest]]</f>
        <v>DXB-VIE</v>
      </c>
      <c r="M14196" s="102" t="str">
        <f t="shared" si="221"/>
        <v>ADT</v>
      </c>
      <c r="N14196" s="102">
        <f>WEEKDAY([2]!Table1[[#This Row],[Travel Date]],2)</f>
        <v>5</v>
      </c>
      <c r="P14196" s="102">
        <v>1</v>
      </c>
    </row>
    <row r="14197" spans="2:16" x14ac:dyDescent="0.25">
      <c r="B14197" s="103"/>
      <c r="C14197" s="103"/>
      <c r="L14197" s="102" t="str">
        <f>[2]!Table1[[#This Row],[Orgn]]&amp;"-"&amp;[2]!Table1[[#This Row],[Dest]]</f>
        <v>DXB-VIE</v>
      </c>
      <c r="M14197" s="102" t="str">
        <f t="shared" si="221"/>
        <v>ADT</v>
      </c>
      <c r="N14197" s="102">
        <f>WEEKDAY([2]!Table1[[#This Row],[Travel Date]],2)</f>
        <v>5</v>
      </c>
      <c r="P14197" s="102">
        <v>1</v>
      </c>
    </row>
    <row r="14198" spans="2:16" x14ac:dyDescent="0.25">
      <c r="B14198" s="103"/>
      <c r="C14198" s="103"/>
      <c r="L14198" s="102" t="str">
        <f>[2]!Table1[[#This Row],[Orgn]]&amp;"-"&amp;[2]!Table1[[#This Row],[Dest]]</f>
        <v>DXB-VIE</v>
      </c>
      <c r="M14198" s="102" t="str">
        <f t="shared" si="221"/>
        <v>ADT</v>
      </c>
      <c r="N14198" s="102">
        <f>WEEKDAY([2]!Table1[[#This Row],[Travel Date]],2)</f>
        <v>5</v>
      </c>
      <c r="P14198" s="102">
        <v>1</v>
      </c>
    </row>
    <row r="14199" spans="2:16" x14ac:dyDescent="0.25">
      <c r="B14199" s="103"/>
      <c r="C14199" s="103"/>
      <c r="L14199" s="102" t="str">
        <f>[2]!Table1[[#This Row],[Orgn]]&amp;"-"&amp;[2]!Table1[[#This Row],[Dest]]</f>
        <v>HRG-VIE</v>
      </c>
      <c r="M14199" s="102" t="str">
        <f t="shared" si="221"/>
        <v>ADT</v>
      </c>
      <c r="N14199" s="102">
        <f>WEEKDAY([2]!Table1[[#This Row],[Travel Date]],2)</f>
        <v>6</v>
      </c>
      <c r="P14199" s="102">
        <v>1</v>
      </c>
    </row>
    <row r="14200" spans="2:16" x14ac:dyDescent="0.25">
      <c r="B14200" s="103"/>
      <c r="C14200" s="103"/>
      <c r="L14200" s="102" t="str">
        <f>[2]!Table1[[#This Row],[Orgn]]&amp;"-"&amp;[2]!Table1[[#This Row],[Dest]]</f>
        <v>HRG-VIE</v>
      </c>
      <c r="M14200" s="102" t="str">
        <f t="shared" si="221"/>
        <v>ADT</v>
      </c>
      <c r="N14200" s="102">
        <f>WEEKDAY([2]!Table1[[#This Row],[Travel Date]],2)</f>
        <v>6</v>
      </c>
      <c r="P14200" s="102">
        <v>1</v>
      </c>
    </row>
    <row r="14201" spans="2:16" x14ac:dyDescent="0.25">
      <c r="B14201" s="103"/>
      <c r="C14201" s="103"/>
      <c r="L14201" s="102" t="str">
        <f>[2]!Table1[[#This Row],[Orgn]]&amp;"-"&amp;[2]!Table1[[#This Row],[Dest]]</f>
        <v>HRG-VIE</v>
      </c>
      <c r="M14201" s="102" t="str">
        <f t="shared" si="221"/>
        <v>ADT</v>
      </c>
      <c r="N14201" s="102">
        <f>WEEKDAY([2]!Table1[[#This Row],[Travel Date]],2)</f>
        <v>6</v>
      </c>
      <c r="P14201" s="102">
        <v>1</v>
      </c>
    </row>
    <row r="14202" spans="2:16" x14ac:dyDescent="0.25">
      <c r="B14202" s="103"/>
      <c r="C14202" s="103"/>
      <c r="L14202" s="102" t="str">
        <f>[2]!Table1[[#This Row],[Orgn]]&amp;"-"&amp;[2]!Table1[[#This Row],[Dest]]</f>
        <v>HRG-VIE</v>
      </c>
      <c r="M14202" s="102" t="str">
        <f t="shared" si="221"/>
        <v>ADT</v>
      </c>
      <c r="N14202" s="102">
        <f>WEEKDAY([2]!Table1[[#This Row],[Travel Date]],2)</f>
        <v>6</v>
      </c>
      <c r="P14202" s="102">
        <v>1</v>
      </c>
    </row>
    <row r="14203" spans="2:16" x14ac:dyDescent="0.25">
      <c r="B14203" s="103"/>
      <c r="C14203" s="103"/>
      <c r="L14203" s="102" t="str">
        <f>[2]!Table1[[#This Row],[Orgn]]&amp;"-"&amp;[2]!Table1[[#This Row],[Dest]]</f>
        <v>HRG-VIE</v>
      </c>
      <c r="M14203" s="102" t="str">
        <f t="shared" si="221"/>
        <v>ADT</v>
      </c>
      <c r="N14203" s="102">
        <f>WEEKDAY([2]!Table1[[#This Row],[Travel Date]],2)</f>
        <v>6</v>
      </c>
      <c r="P14203" s="102">
        <v>1</v>
      </c>
    </row>
    <row r="14204" spans="2:16" x14ac:dyDescent="0.25">
      <c r="B14204" s="103"/>
      <c r="C14204" s="103"/>
      <c r="L14204" s="102" t="str">
        <f>[2]!Table1[[#This Row],[Orgn]]&amp;"-"&amp;[2]!Table1[[#This Row],[Dest]]</f>
        <v>HRG-VIE</v>
      </c>
      <c r="M14204" s="102" t="str">
        <f t="shared" si="221"/>
        <v>ADT</v>
      </c>
      <c r="N14204" s="102">
        <f>WEEKDAY([2]!Table1[[#This Row],[Travel Date]],2)</f>
        <v>6</v>
      </c>
      <c r="P14204" s="102">
        <v>1</v>
      </c>
    </row>
    <row r="14205" spans="2:16" x14ac:dyDescent="0.25">
      <c r="B14205" s="103"/>
      <c r="C14205" s="103"/>
      <c r="L14205" s="102" t="str">
        <f>[2]!Table1[[#This Row],[Orgn]]&amp;"-"&amp;[2]!Table1[[#This Row],[Dest]]</f>
        <v>HRG-VIE</v>
      </c>
      <c r="M14205" s="102" t="str">
        <f t="shared" si="221"/>
        <v>ADT</v>
      </c>
      <c r="N14205" s="102">
        <f>WEEKDAY([2]!Table1[[#This Row],[Travel Date]],2)</f>
        <v>6</v>
      </c>
      <c r="P14205" s="102">
        <v>1</v>
      </c>
    </row>
    <row r="14206" spans="2:16" x14ac:dyDescent="0.25">
      <c r="B14206" s="103"/>
      <c r="C14206" s="103"/>
      <c r="L14206" s="102" t="str">
        <f>[2]!Table1[[#This Row],[Orgn]]&amp;"-"&amp;[2]!Table1[[#This Row],[Dest]]</f>
        <v>HRG-VIE</v>
      </c>
      <c r="M14206" s="102" t="str">
        <f t="shared" si="221"/>
        <v>ADT</v>
      </c>
      <c r="N14206" s="102">
        <f>WEEKDAY([2]!Table1[[#This Row],[Travel Date]],2)</f>
        <v>6</v>
      </c>
      <c r="P14206" s="102">
        <v>1</v>
      </c>
    </row>
    <row r="14207" spans="2:16" x14ac:dyDescent="0.25">
      <c r="B14207" s="103"/>
      <c r="C14207" s="103"/>
      <c r="L14207" s="102" t="str">
        <f>[2]!Table1[[#This Row],[Orgn]]&amp;"-"&amp;[2]!Table1[[#This Row],[Dest]]</f>
        <v>HRG-VIE</v>
      </c>
      <c r="M14207" s="102" t="str">
        <f t="shared" si="221"/>
        <v>ADT</v>
      </c>
      <c r="N14207" s="102">
        <f>WEEKDAY([2]!Table1[[#This Row],[Travel Date]],2)</f>
        <v>6</v>
      </c>
      <c r="P14207" s="102">
        <v>1</v>
      </c>
    </row>
    <row r="14208" spans="2:16" x14ac:dyDescent="0.25">
      <c r="B14208" s="103"/>
      <c r="C14208" s="103"/>
      <c r="L14208" s="102" t="str">
        <f>[2]!Table1[[#This Row],[Orgn]]&amp;"-"&amp;[2]!Table1[[#This Row],[Dest]]</f>
        <v>HRG-VIE</v>
      </c>
      <c r="M14208" s="102" t="str">
        <f t="shared" si="221"/>
        <v>ADT</v>
      </c>
      <c r="N14208" s="102">
        <f>WEEKDAY([2]!Table1[[#This Row],[Travel Date]],2)</f>
        <v>6</v>
      </c>
      <c r="P14208" s="102">
        <v>1</v>
      </c>
    </row>
    <row r="14209" spans="2:16" x14ac:dyDescent="0.25">
      <c r="B14209" s="103"/>
      <c r="C14209" s="103"/>
      <c r="L14209" s="102" t="str">
        <f>[2]!Table1[[#This Row],[Orgn]]&amp;"-"&amp;[2]!Table1[[#This Row],[Dest]]</f>
        <v>HRG-VIE</v>
      </c>
      <c r="M14209" s="102" t="str">
        <f t="shared" si="221"/>
        <v>ADT</v>
      </c>
      <c r="N14209" s="102">
        <f>WEEKDAY([2]!Table1[[#This Row],[Travel Date]],2)</f>
        <v>6</v>
      </c>
      <c r="P14209" s="102">
        <v>1</v>
      </c>
    </row>
    <row r="14210" spans="2:16" x14ac:dyDescent="0.25">
      <c r="B14210" s="103"/>
      <c r="C14210" s="103"/>
      <c r="L14210" s="102" t="str">
        <f>[2]!Table1[[#This Row],[Orgn]]&amp;"-"&amp;[2]!Table1[[#This Row],[Dest]]</f>
        <v>HRG-VIE</v>
      </c>
      <c r="M14210" s="102" t="str">
        <f t="shared" ref="M14210:M14273" si="222">IF(TRIM(C14210)="INF", "INF", IF(TRIM(C14210)="CHD", "CHD", "ADT"))</f>
        <v>ADT</v>
      </c>
      <c r="N14210" s="102">
        <f>WEEKDAY([2]!Table1[[#This Row],[Travel Date]],2)</f>
        <v>6</v>
      </c>
      <c r="P14210" s="102">
        <v>1</v>
      </c>
    </row>
    <row r="14211" spans="2:16" x14ac:dyDescent="0.25">
      <c r="B14211" s="103"/>
      <c r="C14211" s="103"/>
      <c r="L14211" s="102" t="str">
        <f>[2]!Table1[[#This Row],[Orgn]]&amp;"-"&amp;[2]!Table1[[#This Row],[Dest]]</f>
        <v>HRG-VIE</v>
      </c>
      <c r="M14211" s="102" t="str">
        <f t="shared" si="222"/>
        <v>ADT</v>
      </c>
      <c r="N14211" s="102">
        <f>WEEKDAY([2]!Table1[[#This Row],[Travel Date]],2)</f>
        <v>6</v>
      </c>
      <c r="P14211" s="102">
        <v>1</v>
      </c>
    </row>
    <row r="14212" spans="2:16" x14ac:dyDescent="0.25">
      <c r="B14212" s="103"/>
      <c r="C14212" s="103"/>
      <c r="L14212" s="102" t="str">
        <f>[2]!Table1[[#This Row],[Orgn]]&amp;"-"&amp;[2]!Table1[[#This Row],[Dest]]</f>
        <v>HRG-VIE</v>
      </c>
      <c r="M14212" s="102" t="str">
        <f t="shared" si="222"/>
        <v>ADT</v>
      </c>
      <c r="N14212" s="102">
        <f>WEEKDAY([2]!Table1[[#This Row],[Travel Date]],2)</f>
        <v>6</v>
      </c>
      <c r="P14212" s="102">
        <v>1</v>
      </c>
    </row>
    <row r="14213" spans="2:16" x14ac:dyDescent="0.25">
      <c r="B14213" s="103"/>
      <c r="C14213" s="103"/>
      <c r="L14213" s="102" t="str">
        <f>[2]!Table1[[#This Row],[Orgn]]&amp;"-"&amp;[2]!Table1[[#This Row],[Dest]]</f>
        <v>HRG-VIE</v>
      </c>
      <c r="M14213" s="102" t="str">
        <f t="shared" si="222"/>
        <v>ADT</v>
      </c>
      <c r="N14213" s="102">
        <f>WEEKDAY([2]!Table1[[#This Row],[Travel Date]],2)</f>
        <v>6</v>
      </c>
      <c r="P14213" s="102">
        <v>1</v>
      </c>
    </row>
    <row r="14214" spans="2:16" x14ac:dyDescent="0.25">
      <c r="B14214" s="103"/>
      <c r="C14214" s="103"/>
      <c r="L14214" s="102" t="str">
        <f>[2]!Table1[[#This Row],[Orgn]]&amp;"-"&amp;[2]!Table1[[#This Row],[Dest]]</f>
        <v>HRG-VIE</v>
      </c>
      <c r="M14214" s="102" t="str">
        <f t="shared" si="222"/>
        <v>ADT</v>
      </c>
      <c r="N14214" s="102">
        <f>WEEKDAY([2]!Table1[[#This Row],[Travel Date]],2)</f>
        <v>6</v>
      </c>
      <c r="P14214" s="102">
        <v>1</v>
      </c>
    </row>
    <row r="14215" spans="2:16" x14ac:dyDescent="0.25">
      <c r="B14215" s="103"/>
      <c r="C14215" s="103"/>
      <c r="L14215" s="102" t="str">
        <f>[2]!Table1[[#This Row],[Orgn]]&amp;"-"&amp;[2]!Table1[[#This Row],[Dest]]</f>
        <v>HRG-VIE</v>
      </c>
      <c r="M14215" s="102" t="str">
        <f t="shared" si="222"/>
        <v>ADT</v>
      </c>
      <c r="N14215" s="102">
        <f>WEEKDAY([2]!Table1[[#This Row],[Travel Date]],2)</f>
        <v>6</v>
      </c>
      <c r="P14215" s="102">
        <v>1</v>
      </c>
    </row>
    <row r="14216" spans="2:16" x14ac:dyDescent="0.25">
      <c r="B14216" s="103"/>
      <c r="C14216" s="103"/>
      <c r="L14216" s="102" t="str">
        <f>[2]!Table1[[#This Row],[Orgn]]&amp;"-"&amp;[2]!Table1[[#This Row],[Dest]]</f>
        <v>HRG-VIE</v>
      </c>
      <c r="M14216" s="102" t="str">
        <f t="shared" si="222"/>
        <v>ADT</v>
      </c>
      <c r="N14216" s="102">
        <f>WEEKDAY([2]!Table1[[#This Row],[Travel Date]],2)</f>
        <v>6</v>
      </c>
      <c r="P14216" s="102">
        <v>1</v>
      </c>
    </row>
    <row r="14217" spans="2:16" x14ac:dyDescent="0.25">
      <c r="B14217" s="103"/>
      <c r="C14217" s="103"/>
      <c r="L14217" s="102" t="str">
        <f>[2]!Table1[[#This Row],[Orgn]]&amp;"-"&amp;[2]!Table1[[#This Row],[Dest]]</f>
        <v>HRG-VIE</v>
      </c>
      <c r="M14217" s="102" t="str">
        <f t="shared" si="222"/>
        <v>ADT</v>
      </c>
      <c r="N14217" s="102">
        <f>WEEKDAY([2]!Table1[[#This Row],[Travel Date]],2)</f>
        <v>6</v>
      </c>
      <c r="P14217" s="102">
        <v>1</v>
      </c>
    </row>
    <row r="14218" spans="2:16" x14ac:dyDescent="0.25">
      <c r="B14218" s="103"/>
      <c r="C14218" s="103"/>
      <c r="L14218" s="102" t="str">
        <f>[2]!Table1[[#This Row],[Orgn]]&amp;"-"&amp;[2]!Table1[[#This Row],[Dest]]</f>
        <v>HRG-VIE</v>
      </c>
      <c r="M14218" s="102" t="str">
        <f t="shared" si="222"/>
        <v>ADT</v>
      </c>
      <c r="N14218" s="102">
        <f>WEEKDAY([2]!Table1[[#This Row],[Travel Date]],2)</f>
        <v>6</v>
      </c>
      <c r="P14218" s="102">
        <v>1</v>
      </c>
    </row>
    <row r="14219" spans="2:16" x14ac:dyDescent="0.25">
      <c r="B14219" s="103"/>
      <c r="C14219" s="103"/>
      <c r="L14219" s="102" t="str">
        <f>[2]!Table1[[#This Row],[Orgn]]&amp;"-"&amp;[2]!Table1[[#This Row],[Dest]]</f>
        <v>HRG-VIE</v>
      </c>
      <c r="M14219" s="102" t="str">
        <f t="shared" si="222"/>
        <v>ADT</v>
      </c>
      <c r="N14219" s="102">
        <f>WEEKDAY([2]!Table1[[#This Row],[Travel Date]],2)</f>
        <v>6</v>
      </c>
      <c r="P14219" s="102">
        <v>1</v>
      </c>
    </row>
    <row r="14220" spans="2:16" x14ac:dyDescent="0.25">
      <c r="B14220" s="103"/>
      <c r="C14220" s="103"/>
      <c r="L14220" s="102" t="str">
        <f>[2]!Table1[[#This Row],[Orgn]]&amp;"-"&amp;[2]!Table1[[#This Row],[Dest]]</f>
        <v>HRG-VIE</v>
      </c>
      <c r="M14220" s="102" t="str">
        <f t="shared" si="222"/>
        <v>ADT</v>
      </c>
      <c r="N14220" s="102">
        <f>WEEKDAY([2]!Table1[[#This Row],[Travel Date]],2)</f>
        <v>6</v>
      </c>
      <c r="P14220" s="102">
        <v>1</v>
      </c>
    </row>
    <row r="14221" spans="2:16" x14ac:dyDescent="0.25">
      <c r="B14221" s="103"/>
      <c r="C14221" s="103"/>
      <c r="L14221" s="102" t="str">
        <f>[2]!Table1[[#This Row],[Orgn]]&amp;"-"&amp;[2]!Table1[[#This Row],[Dest]]</f>
        <v>CTA-SSH</v>
      </c>
      <c r="M14221" s="102" t="str">
        <f t="shared" si="222"/>
        <v>ADT</v>
      </c>
      <c r="N14221" s="102">
        <f>WEEKDAY([2]!Table1[[#This Row],[Travel Date]],2)</f>
        <v>6</v>
      </c>
      <c r="P14221" s="102">
        <v>1</v>
      </c>
    </row>
    <row r="14222" spans="2:16" x14ac:dyDescent="0.25">
      <c r="B14222" s="103"/>
      <c r="C14222" s="103"/>
      <c r="L14222" s="102" t="str">
        <f>[2]!Table1[[#This Row],[Orgn]]&amp;"-"&amp;[2]!Table1[[#This Row],[Dest]]</f>
        <v>CTA-SSH</v>
      </c>
      <c r="M14222" s="102" t="str">
        <f t="shared" si="222"/>
        <v>ADT</v>
      </c>
      <c r="N14222" s="102">
        <f>WEEKDAY([2]!Table1[[#This Row],[Travel Date]],2)</f>
        <v>6</v>
      </c>
      <c r="P14222" s="102">
        <v>1</v>
      </c>
    </row>
    <row r="14223" spans="2:16" x14ac:dyDescent="0.25">
      <c r="B14223" s="103"/>
      <c r="C14223" s="103"/>
      <c r="L14223" s="102" t="str">
        <f>[2]!Table1[[#This Row],[Orgn]]&amp;"-"&amp;[2]!Table1[[#This Row],[Dest]]</f>
        <v>CTA-SSH</v>
      </c>
      <c r="M14223" s="102" t="str">
        <f t="shared" si="222"/>
        <v>ADT</v>
      </c>
      <c r="N14223" s="102">
        <f>WEEKDAY([2]!Table1[[#This Row],[Travel Date]],2)</f>
        <v>6</v>
      </c>
      <c r="P14223" s="102">
        <v>1</v>
      </c>
    </row>
    <row r="14224" spans="2:16" x14ac:dyDescent="0.25">
      <c r="B14224" s="103"/>
      <c r="C14224" s="103"/>
      <c r="L14224" s="102" t="str">
        <f>[2]!Table1[[#This Row],[Orgn]]&amp;"-"&amp;[2]!Table1[[#This Row],[Dest]]</f>
        <v>CTA-SSH</v>
      </c>
      <c r="M14224" s="102" t="str">
        <f t="shared" si="222"/>
        <v>ADT</v>
      </c>
      <c r="N14224" s="102">
        <f>WEEKDAY([2]!Table1[[#This Row],[Travel Date]],2)</f>
        <v>6</v>
      </c>
      <c r="P14224" s="102">
        <v>1</v>
      </c>
    </row>
    <row r="14225" spans="2:16" x14ac:dyDescent="0.25">
      <c r="B14225" s="103"/>
      <c r="C14225" s="103"/>
      <c r="L14225" s="102" t="str">
        <f>[2]!Table1[[#This Row],[Orgn]]&amp;"-"&amp;[2]!Table1[[#This Row],[Dest]]</f>
        <v>CTA-SSH</v>
      </c>
      <c r="M14225" s="102" t="str">
        <f t="shared" si="222"/>
        <v>ADT</v>
      </c>
      <c r="N14225" s="102">
        <f>WEEKDAY([2]!Table1[[#This Row],[Travel Date]],2)</f>
        <v>6</v>
      </c>
      <c r="P14225" s="102">
        <v>1</v>
      </c>
    </row>
    <row r="14226" spans="2:16" x14ac:dyDescent="0.25">
      <c r="B14226" s="103"/>
      <c r="C14226" s="103"/>
      <c r="L14226" s="102" t="str">
        <f>[2]!Table1[[#This Row],[Orgn]]&amp;"-"&amp;[2]!Table1[[#This Row],[Dest]]</f>
        <v>CTA-SSH</v>
      </c>
      <c r="M14226" s="102" t="str">
        <f t="shared" si="222"/>
        <v>ADT</v>
      </c>
      <c r="N14226" s="102">
        <f>WEEKDAY([2]!Table1[[#This Row],[Travel Date]],2)</f>
        <v>6</v>
      </c>
      <c r="P14226" s="102">
        <v>1</v>
      </c>
    </row>
    <row r="14227" spans="2:16" x14ac:dyDescent="0.25">
      <c r="B14227" s="103"/>
      <c r="C14227" s="103"/>
      <c r="L14227" s="102" t="str">
        <f>[2]!Table1[[#This Row],[Orgn]]&amp;"-"&amp;[2]!Table1[[#This Row],[Dest]]</f>
        <v>CTA-SSH</v>
      </c>
      <c r="M14227" s="102" t="str">
        <f t="shared" si="222"/>
        <v>ADT</v>
      </c>
      <c r="N14227" s="102">
        <f>WEEKDAY([2]!Table1[[#This Row],[Travel Date]],2)</f>
        <v>6</v>
      </c>
      <c r="P14227" s="102">
        <v>1</v>
      </c>
    </row>
    <row r="14228" spans="2:16" x14ac:dyDescent="0.25">
      <c r="B14228" s="103"/>
      <c r="C14228" s="103"/>
      <c r="L14228" s="102" t="str">
        <f>[2]!Table1[[#This Row],[Orgn]]&amp;"-"&amp;[2]!Table1[[#This Row],[Dest]]</f>
        <v>CTA-SSH</v>
      </c>
      <c r="M14228" s="102" t="str">
        <f t="shared" si="222"/>
        <v>ADT</v>
      </c>
      <c r="N14228" s="102">
        <f>WEEKDAY([2]!Table1[[#This Row],[Travel Date]],2)</f>
        <v>6</v>
      </c>
      <c r="P14228" s="102">
        <v>1</v>
      </c>
    </row>
    <row r="14229" spans="2:16" x14ac:dyDescent="0.25">
      <c r="B14229" s="103"/>
      <c r="C14229" s="103"/>
      <c r="L14229" s="102" t="str">
        <f>[2]!Table1[[#This Row],[Orgn]]&amp;"-"&amp;[2]!Table1[[#This Row],[Dest]]</f>
        <v>CTA-SSH</v>
      </c>
      <c r="M14229" s="102" t="str">
        <f t="shared" si="222"/>
        <v>ADT</v>
      </c>
      <c r="N14229" s="102">
        <f>WEEKDAY([2]!Table1[[#This Row],[Travel Date]],2)</f>
        <v>6</v>
      </c>
      <c r="P14229" s="102">
        <v>1</v>
      </c>
    </row>
    <row r="14230" spans="2:16" x14ac:dyDescent="0.25">
      <c r="B14230" s="103"/>
      <c r="C14230" s="103"/>
      <c r="L14230" s="102" t="str">
        <f>[2]!Table1[[#This Row],[Orgn]]&amp;"-"&amp;[2]!Table1[[#This Row],[Dest]]</f>
        <v>CTA-SSH</v>
      </c>
      <c r="M14230" s="102" t="str">
        <f t="shared" si="222"/>
        <v>ADT</v>
      </c>
      <c r="N14230" s="102">
        <f>WEEKDAY([2]!Table1[[#This Row],[Travel Date]],2)</f>
        <v>6</v>
      </c>
      <c r="P14230" s="102">
        <v>1</v>
      </c>
    </row>
    <row r="14231" spans="2:16" x14ac:dyDescent="0.25">
      <c r="B14231" s="103"/>
      <c r="C14231" s="103"/>
      <c r="L14231" s="102" t="str">
        <f>[2]!Table1[[#This Row],[Orgn]]&amp;"-"&amp;[2]!Table1[[#This Row],[Dest]]</f>
        <v>CTA-SSH</v>
      </c>
      <c r="M14231" s="102" t="str">
        <f t="shared" si="222"/>
        <v>ADT</v>
      </c>
      <c r="N14231" s="102">
        <f>WEEKDAY([2]!Table1[[#This Row],[Travel Date]],2)</f>
        <v>6</v>
      </c>
      <c r="P14231" s="102">
        <v>1</v>
      </c>
    </row>
    <row r="14232" spans="2:16" x14ac:dyDescent="0.25">
      <c r="B14232" s="103"/>
      <c r="C14232" s="103"/>
      <c r="L14232" s="102" t="str">
        <f>[2]!Table1[[#This Row],[Orgn]]&amp;"-"&amp;[2]!Table1[[#This Row],[Dest]]</f>
        <v>CTA-SSH</v>
      </c>
      <c r="M14232" s="102" t="str">
        <f t="shared" si="222"/>
        <v>ADT</v>
      </c>
      <c r="N14232" s="102">
        <f>WEEKDAY([2]!Table1[[#This Row],[Travel Date]],2)</f>
        <v>6</v>
      </c>
      <c r="P14232" s="102">
        <v>1</v>
      </c>
    </row>
    <row r="14233" spans="2:16" x14ac:dyDescent="0.25">
      <c r="B14233" s="103"/>
      <c r="C14233" s="103"/>
      <c r="L14233" s="102" t="str">
        <f>[2]!Table1[[#This Row],[Orgn]]&amp;"-"&amp;[2]!Table1[[#This Row],[Dest]]</f>
        <v>CTA-SSH</v>
      </c>
      <c r="M14233" s="102" t="str">
        <f t="shared" si="222"/>
        <v>ADT</v>
      </c>
      <c r="N14233" s="102">
        <f>WEEKDAY([2]!Table1[[#This Row],[Travel Date]],2)</f>
        <v>6</v>
      </c>
      <c r="P14233" s="102">
        <v>1</v>
      </c>
    </row>
    <row r="14234" spans="2:16" x14ac:dyDescent="0.25">
      <c r="B14234" s="103"/>
      <c r="C14234" s="103"/>
      <c r="L14234" s="102" t="str">
        <f>[2]!Table1[[#This Row],[Orgn]]&amp;"-"&amp;[2]!Table1[[#This Row],[Dest]]</f>
        <v>CTA-SSH</v>
      </c>
      <c r="M14234" s="102" t="str">
        <f t="shared" si="222"/>
        <v>ADT</v>
      </c>
      <c r="N14234" s="102">
        <f>WEEKDAY([2]!Table1[[#This Row],[Travel Date]],2)</f>
        <v>6</v>
      </c>
      <c r="P14234" s="102">
        <v>1</v>
      </c>
    </row>
    <row r="14235" spans="2:16" x14ac:dyDescent="0.25">
      <c r="B14235" s="103"/>
      <c r="C14235" s="103"/>
      <c r="L14235" s="102" t="str">
        <f>[2]!Table1[[#This Row],[Orgn]]&amp;"-"&amp;[2]!Table1[[#This Row],[Dest]]</f>
        <v>CTA-SSH</v>
      </c>
      <c r="M14235" s="102" t="str">
        <f t="shared" si="222"/>
        <v>ADT</v>
      </c>
      <c r="N14235" s="102">
        <f>WEEKDAY([2]!Table1[[#This Row],[Travel Date]],2)</f>
        <v>6</v>
      </c>
      <c r="P14235" s="102">
        <v>1</v>
      </c>
    </row>
    <row r="14236" spans="2:16" x14ac:dyDescent="0.25">
      <c r="B14236" s="103"/>
      <c r="C14236" s="103"/>
      <c r="L14236" s="102" t="str">
        <f>[2]!Table1[[#This Row],[Orgn]]&amp;"-"&amp;[2]!Table1[[#This Row],[Dest]]</f>
        <v>CTA-SSH</v>
      </c>
      <c r="M14236" s="102" t="str">
        <f t="shared" si="222"/>
        <v>ADT</v>
      </c>
      <c r="N14236" s="102">
        <f>WEEKDAY([2]!Table1[[#This Row],[Travel Date]],2)</f>
        <v>6</v>
      </c>
      <c r="P14236" s="102">
        <v>1</v>
      </c>
    </row>
    <row r="14237" spans="2:16" x14ac:dyDescent="0.25">
      <c r="B14237" s="103"/>
      <c r="C14237" s="103"/>
      <c r="L14237" s="102" t="str">
        <f>[2]!Table1[[#This Row],[Orgn]]&amp;"-"&amp;[2]!Table1[[#This Row],[Dest]]</f>
        <v>CTA-SSH</v>
      </c>
      <c r="M14237" s="102" t="str">
        <f t="shared" si="222"/>
        <v>ADT</v>
      </c>
      <c r="N14237" s="102">
        <f>WEEKDAY([2]!Table1[[#This Row],[Travel Date]],2)</f>
        <v>6</v>
      </c>
      <c r="P14237" s="102">
        <v>1</v>
      </c>
    </row>
    <row r="14238" spans="2:16" x14ac:dyDescent="0.25">
      <c r="B14238" s="103"/>
      <c r="C14238" s="103"/>
      <c r="L14238" s="102" t="str">
        <f>[2]!Table1[[#This Row],[Orgn]]&amp;"-"&amp;[2]!Table1[[#This Row],[Dest]]</f>
        <v>CTA-SSH</v>
      </c>
      <c r="M14238" s="102" t="str">
        <f t="shared" si="222"/>
        <v>ADT</v>
      </c>
      <c r="N14238" s="102">
        <f>WEEKDAY([2]!Table1[[#This Row],[Travel Date]],2)</f>
        <v>6</v>
      </c>
      <c r="P14238" s="102">
        <v>1</v>
      </c>
    </row>
    <row r="14239" spans="2:16" x14ac:dyDescent="0.25">
      <c r="B14239" s="103"/>
      <c r="C14239" s="103"/>
      <c r="L14239" s="102" t="str">
        <f>[2]!Table1[[#This Row],[Orgn]]&amp;"-"&amp;[2]!Table1[[#This Row],[Dest]]</f>
        <v>CTA-SSH</v>
      </c>
      <c r="M14239" s="102" t="str">
        <f t="shared" si="222"/>
        <v>ADT</v>
      </c>
      <c r="N14239" s="102">
        <f>WEEKDAY([2]!Table1[[#This Row],[Travel Date]],2)</f>
        <v>6</v>
      </c>
      <c r="P14239" s="102">
        <v>1</v>
      </c>
    </row>
    <row r="14240" spans="2:16" x14ac:dyDescent="0.25">
      <c r="B14240" s="103"/>
      <c r="C14240" s="103"/>
      <c r="L14240" s="102" t="str">
        <f>[2]!Table1[[#This Row],[Orgn]]&amp;"-"&amp;[2]!Table1[[#This Row],[Dest]]</f>
        <v>CTA-SSH</v>
      </c>
      <c r="M14240" s="102" t="str">
        <f t="shared" si="222"/>
        <v>ADT</v>
      </c>
      <c r="N14240" s="102">
        <f>WEEKDAY([2]!Table1[[#This Row],[Travel Date]],2)</f>
        <v>6</v>
      </c>
      <c r="P14240" s="102">
        <v>1</v>
      </c>
    </row>
    <row r="14241" spans="2:16" x14ac:dyDescent="0.25">
      <c r="B14241" s="103"/>
      <c r="C14241" s="103"/>
      <c r="L14241" s="102" t="str">
        <f>[2]!Table1[[#This Row],[Orgn]]&amp;"-"&amp;[2]!Table1[[#This Row],[Dest]]</f>
        <v>CTA-SSH</v>
      </c>
      <c r="M14241" s="102" t="str">
        <f t="shared" si="222"/>
        <v>ADT</v>
      </c>
      <c r="N14241" s="102">
        <f>WEEKDAY([2]!Table1[[#This Row],[Travel Date]],2)</f>
        <v>6</v>
      </c>
      <c r="P14241" s="102">
        <v>1</v>
      </c>
    </row>
    <row r="14242" spans="2:16" x14ac:dyDescent="0.25">
      <c r="B14242" s="103"/>
      <c r="C14242" s="103"/>
      <c r="L14242" s="102" t="str">
        <f>[2]!Table1[[#This Row],[Orgn]]&amp;"-"&amp;[2]!Table1[[#This Row],[Dest]]</f>
        <v>CTA-SSH</v>
      </c>
      <c r="M14242" s="102" t="str">
        <f t="shared" si="222"/>
        <v>ADT</v>
      </c>
      <c r="N14242" s="102">
        <f>WEEKDAY([2]!Table1[[#This Row],[Travel Date]],2)</f>
        <v>6</v>
      </c>
      <c r="P14242" s="102">
        <v>1</v>
      </c>
    </row>
    <row r="14243" spans="2:16" x14ac:dyDescent="0.25">
      <c r="B14243" s="103"/>
      <c r="C14243" s="103"/>
      <c r="L14243" s="102" t="str">
        <f>[2]!Table1[[#This Row],[Orgn]]&amp;"-"&amp;[2]!Table1[[#This Row],[Dest]]</f>
        <v>CTA-SSH</v>
      </c>
      <c r="M14243" s="102" t="str">
        <f t="shared" si="222"/>
        <v>ADT</v>
      </c>
      <c r="N14243" s="102">
        <f>WEEKDAY([2]!Table1[[#This Row],[Travel Date]],2)</f>
        <v>6</v>
      </c>
      <c r="P14243" s="102">
        <v>1</v>
      </c>
    </row>
    <row r="14244" spans="2:16" x14ac:dyDescent="0.25">
      <c r="B14244" s="103"/>
      <c r="C14244" s="103"/>
      <c r="L14244" s="102" t="str">
        <f>[2]!Table1[[#This Row],[Orgn]]&amp;"-"&amp;[2]!Table1[[#This Row],[Dest]]</f>
        <v>CTA-SSH</v>
      </c>
      <c r="M14244" s="102" t="str">
        <f t="shared" si="222"/>
        <v>ADT</v>
      </c>
      <c r="N14244" s="102">
        <f>WEEKDAY([2]!Table1[[#This Row],[Travel Date]],2)</f>
        <v>6</v>
      </c>
      <c r="P14244" s="102">
        <v>1</v>
      </c>
    </row>
    <row r="14245" spans="2:16" x14ac:dyDescent="0.25">
      <c r="B14245" s="103"/>
      <c r="C14245" s="103"/>
      <c r="L14245" s="102" t="str">
        <f>[2]!Table1[[#This Row],[Orgn]]&amp;"-"&amp;[2]!Table1[[#This Row],[Dest]]</f>
        <v>CTA-SSH</v>
      </c>
      <c r="M14245" s="102" t="str">
        <f t="shared" si="222"/>
        <v>ADT</v>
      </c>
      <c r="N14245" s="102">
        <f>WEEKDAY([2]!Table1[[#This Row],[Travel Date]],2)</f>
        <v>6</v>
      </c>
      <c r="P14245" s="102">
        <v>1</v>
      </c>
    </row>
    <row r="14246" spans="2:16" x14ac:dyDescent="0.25">
      <c r="B14246" s="103"/>
      <c r="C14246" s="103"/>
      <c r="L14246" s="102" t="str">
        <f>[2]!Table1[[#This Row],[Orgn]]&amp;"-"&amp;[2]!Table1[[#This Row],[Dest]]</f>
        <v>CTA-SSH</v>
      </c>
      <c r="M14246" s="102" t="str">
        <f t="shared" si="222"/>
        <v>ADT</v>
      </c>
      <c r="N14246" s="102">
        <f>WEEKDAY([2]!Table1[[#This Row],[Travel Date]],2)</f>
        <v>6</v>
      </c>
      <c r="P14246" s="102">
        <v>1</v>
      </c>
    </row>
    <row r="14247" spans="2:16" x14ac:dyDescent="0.25">
      <c r="B14247" s="103"/>
      <c r="C14247" s="103"/>
      <c r="L14247" s="102" t="str">
        <f>[2]!Table1[[#This Row],[Orgn]]&amp;"-"&amp;[2]!Table1[[#This Row],[Dest]]</f>
        <v>CTA-SSH</v>
      </c>
      <c r="M14247" s="102" t="str">
        <f t="shared" si="222"/>
        <v>ADT</v>
      </c>
      <c r="N14247" s="102">
        <f>WEEKDAY([2]!Table1[[#This Row],[Travel Date]],2)</f>
        <v>6</v>
      </c>
      <c r="P14247" s="102">
        <v>1</v>
      </c>
    </row>
    <row r="14248" spans="2:16" x14ac:dyDescent="0.25">
      <c r="B14248" s="103"/>
      <c r="C14248" s="103"/>
      <c r="L14248" s="102" t="str">
        <f>[2]!Table1[[#This Row],[Orgn]]&amp;"-"&amp;[2]!Table1[[#This Row],[Dest]]</f>
        <v>CTA-SSH</v>
      </c>
      <c r="M14248" s="102" t="str">
        <f t="shared" si="222"/>
        <v>ADT</v>
      </c>
      <c r="N14248" s="102">
        <f>WEEKDAY([2]!Table1[[#This Row],[Travel Date]],2)</f>
        <v>6</v>
      </c>
      <c r="P14248" s="102">
        <v>1</v>
      </c>
    </row>
    <row r="14249" spans="2:16" x14ac:dyDescent="0.25">
      <c r="B14249" s="103"/>
      <c r="C14249" s="103"/>
      <c r="L14249" s="102" t="str">
        <f>[2]!Table1[[#This Row],[Orgn]]&amp;"-"&amp;[2]!Table1[[#This Row],[Dest]]</f>
        <v>CTA-SSH</v>
      </c>
      <c r="M14249" s="102" t="str">
        <f t="shared" si="222"/>
        <v>ADT</v>
      </c>
      <c r="N14249" s="102">
        <f>WEEKDAY([2]!Table1[[#This Row],[Travel Date]],2)</f>
        <v>6</v>
      </c>
      <c r="P14249" s="102">
        <v>1</v>
      </c>
    </row>
    <row r="14250" spans="2:16" x14ac:dyDescent="0.25">
      <c r="B14250" s="103"/>
      <c r="C14250" s="103"/>
      <c r="L14250" s="102" t="str">
        <f>[2]!Table1[[#This Row],[Orgn]]&amp;"-"&amp;[2]!Table1[[#This Row],[Dest]]</f>
        <v>CTA-SSH</v>
      </c>
      <c r="M14250" s="102" t="str">
        <f t="shared" si="222"/>
        <v>ADT</v>
      </c>
      <c r="N14250" s="102">
        <f>WEEKDAY([2]!Table1[[#This Row],[Travel Date]],2)</f>
        <v>6</v>
      </c>
      <c r="P14250" s="102">
        <v>1</v>
      </c>
    </row>
    <row r="14251" spans="2:16" x14ac:dyDescent="0.25">
      <c r="B14251" s="103"/>
      <c r="C14251" s="103"/>
      <c r="L14251" s="102" t="str">
        <f>[2]!Table1[[#This Row],[Orgn]]&amp;"-"&amp;[2]!Table1[[#This Row],[Dest]]</f>
        <v>SSH-NAP</v>
      </c>
      <c r="M14251" s="102" t="str">
        <f t="shared" si="222"/>
        <v>ADT</v>
      </c>
      <c r="N14251" s="102">
        <f>WEEKDAY([2]!Table1[[#This Row],[Travel Date]],2)</f>
        <v>6</v>
      </c>
      <c r="P14251" s="102">
        <v>1</v>
      </c>
    </row>
    <row r="14252" spans="2:16" x14ac:dyDescent="0.25">
      <c r="B14252" s="103"/>
      <c r="C14252" s="103"/>
      <c r="L14252" s="102" t="str">
        <f>[2]!Table1[[#This Row],[Orgn]]&amp;"-"&amp;[2]!Table1[[#This Row],[Dest]]</f>
        <v>SSH-NAP</v>
      </c>
      <c r="M14252" s="102" t="str">
        <f t="shared" si="222"/>
        <v>ADT</v>
      </c>
      <c r="N14252" s="102">
        <f>WEEKDAY([2]!Table1[[#This Row],[Travel Date]],2)</f>
        <v>6</v>
      </c>
      <c r="P14252" s="102">
        <v>1</v>
      </c>
    </row>
    <row r="14253" spans="2:16" x14ac:dyDescent="0.25">
      <c r="B14253" s="103"/>
      <c r="C14253" s="103"/>
      <c r="L14253" s="102" t="str">
        <f>[2]!Table1[[#This Row],[Orgn]]&amp;"-"&amp;[2]!Table1[[#This Row],[Dest]]</f>
        <v>SSH-NAP</v>
      </c>
      <c r="M14253" s="102" t="str">
        <f t="shared" si="222"/>
        <v>ADT</v>
      </c>
      <c r="N14253" s="102">
        <f>WEEKDAY([2]!Table1[[#This Row],[Travel Date]],2)</f>
        <v>6</v>
      </c>
      <c r="P14253" s="102">
        <v>1</v>
      </c>
    </row>
    <row r="14254" spans="2:16" x14ac:dyDescent="0.25">
      <c r="B14254" s="103"/>
      <c r="C14254" s="103"/>
      <c r="L14254" s="102" t="str">
        <f>[2]!Table1[[#This Row],[Orgn]]&amp;"-"&amp;[2]!Table1[[#This Row],[Dest]]</f>
        <v>SSH-NAP</v>
      </c>
      <c r="M14254" s="102" t="str">
        <f t="shared" si="222"/>
        <v>ADT</v>
      </c>
      <c r="N14254" s="102">
        <f>WEEKDAY([2]!Table1[[#This Row],[Travel Date]],2)</f>
        <v>6</v>
      </c>
      <c r="P14254" s="102">
        <v>1</v>
      </c>
    </row>
    <row r="14255" spans="2:16" x14ac:dyDescent="0.25">
      <c r="B14255" s="103"/>
      <c r="C14255" s="103"/>
      <c r="L14255" s="102" t="str">
        <f>[2]!Table1[[#This Row],[Orgn]]&amp;"-"&amp;[2]!Table1[[#This Row],[Dest]]</f>
        <v>SSH-NAP</v>
      </c>
      <c r="M14255" s="102" t="str">
        <f t="shared" si="222"/>
        <v>ADT</v>
      </c>
      <c r="N14255" s="102">
        <f>WEEKDAY([2]!Table1[[#This Row],[Travel Date]],2)</f>
        <v>6</v>
      </c>
      <c r="P14255" s="102">
        <v>1</v>
      </c>
    </row>
    <row r="14256" spans="2:16" x14ac:dyDescent="0.25">
      <c r="B14256" s="103"/>
      <c r="C14256" s="103"/>
      <c r="L14256" s="102" t="str">
        <f>[2]!Table1[[#This Row],[Orgn]]&amp;"-"&amp;[2]!Table1[[#This Row],[Dest]]</f>
        <v>SSH-NAP</v>
      </c>
      <c r="M14256" s="102" t="str">
        <f t="shared" si="222"/>
        <v>ADT</v>
      </c>
      <c r="N14256" s="102">
        <f>WEEKDAY([2]!Table1[[#This Row],[Travel Date]],2)</f>
        <v>6</v>
      </c>
      <c r="P14256" s="102">
        <v>1</v>
      </c>
    </row>
    <row r="14257" spans="2:16" x14ac:dyDescent="0.25">
      <c r="B14257" s="103"/>
      <c r="C14257" s="103"/>
      <c r="L14257" s="102" t="str">
        <f>[2]!Table1[[#This Row],[Orgn]]&amp;"-"&amp;[2]!Table1[[#This Row],[Dest]]</f>
        <v>SSH-NAP</v>
      </c>
      <c r="M14257" s="102" t="str">
        <f t="shared" si="222"/>
        <v>ADT</v>
      </c>
      <c r="N14257" s="102">
        <f>WEEKDAY([2]!Table1[[#This Row],[Travel Date]],2)</f>
        <v>6</v>
      </c>
      <c r="P14257" s="102">
        <v>1</v>
      </c>
    </row>
    <row r="14258" spans="2:16" x14ac:dyDescent="0.25">
      <c r="B14258" s="103"/>
      <c r="C14258" s="103"/>
      <c r="L14258" s="102" t="str">
        <f>[2]!Table1[[#This Row],[Orgn]]&amp;"-"&amp;[2]!Table1[[#This Row],[Dest]]</f>
        <v>SSH-NAP</v>
      </c>
      <c r="M14258" s="102" t="str">
        <f t="shared" si="222"/>
        <v>ADT</v>
      </c>
      <c r="N14258" s="102">
        <f>WEEKDAY([2]!Table1[[#This Row],[Travel Date]],2)</f>
        <v>6</v>
      </c>
      <c r="P14258" s="102">
        <v>1</v>
      </c>
    </row>
    <row r="14259" spans="2:16" x14ac:dyDescent="0.25">
      <c r="B14259" s="103"/>
      <c r="C14259" s="103"/>
      <c r="L14259" s="102" t="str">
        <f>[2]!Table1[[#This Row],[Orgn]]&amp;"-"&amp;[2]!Table1[[#This Row],[Dest]]</f>
        <v>SSH-NAP</v>
      </c>
      <c r="M14259" s="102" t="str">
        <f t="shared" si="222"/>
        <v>ADT</v>
      </c>
      <c r="N14259" s="102">
        <f>WEEKDAY([2]!Table1[[#This Row],[Travel Date]],2)</f>
        <v>6</v>
      </c>
      <c r="P14259" s="102">
        <v>1</v>
      </c>
    </row>
    <row r="14260" spans="2:16" x14ac:dyDescent="0.25">
      <c r="B14260" s="103"/>
      <c r="C14260" s="103"/>
      <c r="L14260" s="102" t="str">
        <f>[2]!Table1[[#This Row],[Orgn]]&amp;"-"&amp;[2]!Table1[[#This Row],[Dest]]</f>
        <v>SSH-NAP</v>
      </c>
      <c r="M14260" s="102" t="str">
        <f t="shared" si="222"/>
        <v>ADT</v>
      </c>
      <c r="N14260" s="102">
        <f>WEEKDAY([2]!Table1[[#This Row],[Travel Date]],2)</f>
        <v>6</v>
      </c>
      <c r="P14260" s="102">
        <v>1</v>
      </c>
    </row>
    <row r="14261" spans="2:16" x14ac:dyDescent="0.25">
      <c r="B14261" s="103"/>
      <c r="C14261" s="103"/>
      <c r="L14261" s="102" t="str">
        <f>[2]!Table1[[#This Row],[Orgn]]&amp;"-"&amp;[2]!Table1[[#This Row],[Dest]]</f>
        <v>SSH-NAP</v>
      </c>
      <c r="M14261" s="102" t="str">
        <f t="shared" si="222"/>
        <v>ADT</v>
      </c>
      <c r="N14261" s="102">
        <f>WEEKDAY([2]!Table1[[#This Row],[Travel Date]],2)</f>
        <v>6</v>
      </c>
      <c r="P14261" s="102">
        <v>1</v>
      </c>
    </row>
    <row r="14262" spans="2:16" x14ac:dyDescent="0.25">
      <c r="B14262" s="103"/>
      <c r="C14262" s="103"/>
      <c r="L14262" s="102" t="str">
        <f>[2]!Table1[[#This Row],[Orgn]]&amp;"-"&amp;[2]!Table1[[#This Row],[Dest]]</f>
        <v>SSH-NAP</v>
      </c>
      <c r="M14262" s="102" t="str">
        <f t="shared" si="222"/>
        <v>ADT</v>
      </c>
      <c r="N14262" s="102">
        <f>WEEKDAY([2]!Table1[[#This Row],[Travel Date]],2)</f>
        <v>6</v>
      </c>
      <c r="P14262" s="102">
        <v>1</v>
      </c>
    </row>
    <row r="14263" spans="2:16" x14ac:dyDescent="0.25">
      <c r="B14263" s="103"/>
      <c r="C14263" s="103"/>
      <c r="L14263" s="102" t="str">
        <f>[2]!Table1[[#This Row],[Orgn]]&amp;"-"&amp;[2]!Table1[[#This Row],[Dest]]</f>
        <v>SSH-NAP</v>
      </c>
      <c r="M14263" s="102" t="str">
        <f t="shared" si="222"/>
        <v>ADT</v>
      </c>
      <c r="N14263" s="102">
        <f>WEEKDAY([2]!Table1[[#This Row],[Travel Date]],2)</f>
        <v>6</v>
      </c>
      <c r="P14263" s="102">
        <v>1</v>
      </c>
    </row>
    <row r="14264" spans="2:16" x14ac:dyDescent="0.25">
      <c r="B14264" s="103"/>
      <c r="C14264" s="103"/>
      <c r="L14264" s="102" t="str">
        <f>[2]!Table1[[#This Row],[Orgn]]&amp;"-"&amp;[2]!Table1[[#This Row],[Dest]]</f>
        <v>SSH-NAP</v>
      </c>
      <c r="M14264" s="102" t="str">
        <f t="shared" si="222"/>
        <v>ADT</v>
      </c>
      <c r="N14264" s="102">
        <f>WEEKDAY([2]!Table1[[#This Row],[Travel Date]],2)</f>
        <v>6</v>
      </c>
      <c r="P14264" s="102">
        <v>1</v>
      </c>
    </row>
    <row r="14265" spans="2:16" x14ac:dyDescent="0.25">
      <c r="B14265" s="103"/>
      <c r="C14265" s="103"/>
      <c r="L14265" s="102" t="str">
        <f>[2]!Table1[[#This Row],[Orgn]]&amp;"-"&amp;[2]!Table1[[#This Row],[Dest]]</f>
        <v>SSH-NAP</v>
      </c>
      <c r="M14265" s="102" t="str">
        <f t="shared" si="222"/>
        <v>ADT</v>
      </c>
      <c r="N14265" s="102">
        <f>WEEKDAY([2]!Table1[[#This Row],[Travel Date]],2)</f>
        <v>6</v>
      </c>
      <c r="P14265" s="102">
        <v>1</v>
      </c>
    </row>
    <row r="14266" spans="2:16" x14ac:dyDescent="0.25">
      <c r="B14266" s="103"/>
      <c r="C14266" s="103"/>
      <c r="L14266" s="102" t="str">
        <f>[2]!Table1[[#This Row],[Orgn]]&amp;"-"&amp;[2]!Table1[[#This Row],[Dest]]</f>
        <v>SSH-NAP</v>
      </c>
      <c r="M14266" s="102" t="str">
        <f t="shared" si="222"/>
        <v>ADT</v>
      </c>
      <c r="N14266" s="102">
        <f>WEEKDAY([2]!Table1[[#This Row],[Travel Date]],2)</f>
        <v>6</v>
      </c>
      <c r="P14266" s="102">
        <v>1</v>
      </c>
    </row>
    <row r="14267" spans="2:16" x14ac:dyDescent="0.25">
      <c r="B14267" s="103"/>
      <c r="C14267" s="103"/>
      <c r="L14267" s="102" t="str">
        <f>[2]!Table1[[#This Row],[Orgn]]&amp;"-"&amp;[2]!Table1[[#This Row],[Dest]]</f>
        <v>SSH-NAP</v>
      </c>
      <c r="M14267" s="102" t="str">
        <f t="shared" si="222"/>
        <v>ADT</v>
      </c>
      <c r="N14267" s="102">
        <f>WEEKDAY([2]!Table1[[#This Row],[Travel Date]],2)</f>
        <v>6</v>
      </c>
      <c r="P14267" s="102">
        <v>1</v>
      </c>
    </row>
    <row r="14268" spans="2:16" x14ac:dyDescent="0.25">
      <c r="B14268" s="103"/>
      <c r="C14268" s="103"/>
      <c r="L14268" s="102" t="str">
        <f>[2]!Table1[[#This Row],[Orgn]]&amp;"-"&amp;[2]!Table1[[#This Row],[Dest]]</f>
        <v>SSH-NAP</v>
      </c>
      <c r="M14268" s="102" t="str">
        <f t="shared" si="222"/>
        <v>ADT</v>
      </c>
      <c r="N14268" s="102">
        <f>WEEKDAY([2]!Table1[[#This Row],[Travel Date]],2)</f>
        <v>6</v>
      </c>
      <c r="P14268" s="102">
        <v>1</v>
      </c>
    </row>
    <row r="14269" spans="2:16" x14ac:dyDescent="0.25">
      <c r="B14269" s="103"/>
      <c r="C14269" s="103"/>
      <c r="L14269" s="102" t="str">
        <f>[2]!Table1[[#This Row],[Orgn]]&amp;"-"&amp;[2]!Table1[[#This Row],[Dest]]</f>
        <v>SSH-NAP</v>
      </c>
      <c r="M14269" s="102" t="str">
        <f t="shared" si="222"/>
        <v>ADT</v>
      </c>
      <c r="N14269" s="102">
        <f>WEEKDAY([2]!Table1[[#This Row],[Travel Date]],2)</f>
        <v>6</v>
      </c>
      <c r="P14269" s="102">
        <v>1</v>
      </c>
    </row>
    <row r="14270" spans="2:16" x14ac:dyDescent="0.25">
      <c r="B14270" s="103"/>
      <c r="C14270" s="103"/>
      <c r="L14270" s="102" t="str">
        <f>[2]!Table1[[#This Row],[Orgn]]&amp;"-"&amp;[2]!Table1[[#This Row],[Dest]]</f>
        <v>SSH-NAP</v>
      </c>
      <c r="M14270" s="102" t="str">
        <f t="shared" si="222"/>
        <v>ADT</v>
      </c>
      <c r="N14270" s="102">
        <f>WEEKDAY([2]!Table1[[#This Row],[Travel Date]],2)</f>
        <v>6</v>
      </c>
      <c r="P14270" s="102">
        <v>1</v>
      </c>
    </row>
    <row r="14271" spans="2:16" x14ac:dyDescent="0.25">
      <c r="B14271" s="103"/>
      <c r="C14271" s="103"/>
      <c r="L14271" s="102" t="str">
        <f>[2]!Table1[[#This Row],[Orgn]]&amp;"-"&amp;[2]!Table1[[#This Row],[Dest]]</f>
        <v>SSH-NAP</v>
      </c>
      <c r="M14271" s="102" t="str">
        <f t="shared" si="222"/>
        <v>ADT</v>
      </c>
      <c r="N14271" s="102">
        <f>WEEKDAY([2]!Table1[[#This Row],[Travel Date]],2)</f>
        <v>6</v>
      </c>
      <c r="P14271" s="102">
        <v>1</v>
      </c>
    </row>
    <row r="14272" spans="2:16" x14ac:dyDescent="0.25">
      <c r="B14272" s="103"/>
      <c r="C14272" s="103"/>
      <c r="L14272" s="102" t="str">
        <f>[2]!Table1[[#This Row],[Orgn]]&amp;"-"&amp;[2]!Table1[[#This Row],[Dest]]</f>
        <v>SSH-NAP</v>
      </c>
      <c r="M14272" s="102" t="str">
        <f t="shared" si="222"/>
        <v>ADT</v>
      </c>
      <c r="N14272" s="102">
        <f>WEEKDAY([2]!Table1[[#This Row],[Travel Date]],2)</f>
        <v>6</v>
      </c>
      <c r="P14272" s="102">
        <v>1</v>
      </c>
    </row>
    <row r="14273" spans="2:16" x14ac:dyDescent="0.25">
      <c r="B14273" s="103"/>
      <c r="C14273" s="103"/>
      <c r="L14273" s="102" t="str">
        <f>[2]!Table1[[#This Row],[Orgn]]&amp;"-"&amp;[2]!Table1[[#This Row],[Dest]]</f>
        <v>SSH-NAP</v>
      </c>
      <c r="M14273" s="102" t="str">
        <f t="shared" si="222"/>
        <v>ADT</v>
      </c>
      <c r="N14273" s="102">
        <f>WEEKDAY([2]!Table1[[#This Row],[Travel Date]],2)</f>
        <v>6</v>
      </c>
      <c r="P14273" s="102">
        <v>1</v>
      </c>
    </row>
    <row r="14274" spans="2:16" x14ac:dyDescent="0.25">
      <c r="B14274" s="103"/>
      <c r="C14274" s="103"/>
      <c r="L14274" s="102" t="str">
        <f>[2]!Table1[[#This Row],[Orgn]]&amp;"-"&amp;[2]!Table1[[#This Row],[Dest]]</f>
        <v>SSH-NAP</v>
      </c>
      <c r="M14274" s="102" t="str">
        <f t="shared" ref="M14274:M14337" si="223">IF(TRIM(C14274)="INF", "INF", IF(TRIM(C14274)="CHD", "CHD", "ADT"))</f>
        <v>ADT</v>
      </c>
      <c r="N14274" s="102">
        <f>WEEKDAY([2]!Table1[[#This Row],[Travel Date]],2)</f>
        <v>6</v>
      </c>
      <c r="P14274" s="102">
        <v>1</v>
      </c>
    </row>
    <row r="14275" spans="2:16" x14ac:dyDescent="0.25">
      <c r="B14275" s="103"/>
      <c r="C14275" s="103"/>
      <c r="L14275" s="102" t="str">
        <f>[2]!Table1[[#This Row],[Orgn]]&amp;"-"&amp;[2]!Table1[[#This Row],[Dest]]</f>
        <v>SSH-NAP</v>
      </c>
      <c r="M14275" s="102" t="str">
        <f t="shared" si="223"/>
        <v>ADT</v>
      </c>
      <c r="N14275" s="102">
        <f>WEEKDAY([2]!Table1[[#This Row],[Travel Date]],2)</f>
        <v>6</v>
      </c>
      <c r="P14275" s="102">
        <v>1</v>
      </c>
    </row>
    <row r="14276" spans="2:16" x14ac:dyDescent="0.25">
      <c r="B14276" s="103"/>
      <c r="C14276" s="103"/>
      <c r="L14276" s="102" t="str">
        <f>[2]!Table1[[#This Row],[Orgn]]&amp;"-"&amp;[2]!Table1[[#This Row],[Dest]]</f>
        <v>SSH-NAP</v>
      </c>
      <c r="M14276" s="102" t="str">
        <f t="shared" si="223"/>
        <v>ADT</v>
      </c>
      <c r="N14276" s="102">
        <f>WEEKDAY([2]!Table1[[#This Row],[Travel Date]],2)</f>
        <v>6</v>
      </c>
      <c r="P14276" s="102">
        <v>1</v>
      </c>
    </row>
    <row r="14277" spans="2:16" x14ac:dyDescent="0.25">
      <c r="B14277" s="103"/>
      <c r="C14277" s="103"/>
      <c r="L14277" s="102" t="str">
        <f>[2]!Table1[[#This Row],[Orgn]]&amp;"-"&amp;[2]!Table1[[#This Row],[Dest]]</f>
        <v>SSH-NAP</v>
      </c>
      <c r="M14277" s="102" t="str">
        <f t="shared" si="223"/>
        <v>ADT</v>
      </c>
      <c r="N14277" s="102">
        <f>WEEKDAY([2]!Table1[[#This Row],[Travel Date]],2)</f>
        <v>6</v>
      </c>
      <c r="P14277" s="102">
        <v>1</v>
      </c>
    </row>
    <row r="14278" spans="2:16" x14ac:dyDescent="0.25">
      <c r="B14278" s="103"/>
      <c r="C14278" s="103"/>
      <c r="L14278" s="102" t="str">
        <f>[2]!Table1[[#This Row],[Orgn]]&amp;"-"&amp;[2]!Table1[[#This Row],[Dest]]</f>
        <v>SSH-NAP</v>
      </c>
      <c r="M14278" s="102" t="str">
        <f t="shared" si="223"/>
        <v>ADT</v>
      </c>
      <c r="N14278" s="102">
        <f>WEEKDAY([2]!Table1[[#This Row],[Travel Date]],2)</f>
        <v>6</v>
      </c>
      <c r="P14278" s="102">
        <v>1</v>
      </c>
    </row>
    <row r="14279" spans="2:16" x14ac:dyDescent="0.25">
      <c r="B14279" s="103"/>
      <c r="C14279" s="103"/>
      <c r="L14279" s="102" t="str">
        <f>[2]!Table1[[#This Row],[Orgn]]&amp;"-"&amp;[2]!Table1[[#This Row],[Dest]]</f>
        <v>SSH-NAP</v>
      </c>
      <c r="M14279" s="102" t="str">
        <f t="shared" si="223"/>
        <v>ADT</v>
      </c>
      <c r="N14279" s="102">
        <f>WEEKDAY([2]!Table1[[#This Row],[Travel Date]],2)</f>
        <v>6</v>
      </c>
      <c r="P14279" s="102">
        <v>1</v>
      </c>
    </row>
    <row r="14280" spans="2:16" x14ac:dyDescent="0.25">
      <c r="B14280" s="103"/>
      <c r="C14280" s="103"/>
      <c r="L14280" s="102" t="str">
        <f>[2]!Table1[[#This Row],[Orgn]]&amp;"-"&amp;[2]!Table1[[#This Row],[Dest]]</f>
        <v>SSH-NAP</v>
      </c>
      <c r="M14280" s="102" t="str">
        <f t="shared" si="223"/>
        <v>ADT</v>
      </c>
      <c r="N14280" s="102">
        <f>WEEKDAY([2]!Table1[[#This Row],[Travel Date]],2)</f>
        <v>6</v>
      </c>
      <c r="P14280" s="102">
        <v>1</v>
      </c>
    </row>
    <row r="14281" spans="2:16" x14ac:dyDescent="0.25">
      <c r="B14281" s="103"/>
      <c r="C14281" s="103"/>
      <c r="L14281" s="102" t="str">
        <f>[2]!Table1[[#This Row],[Orgn]]&amp;"-"&amp;[2]!Table1[[#This Row],[Dest]]</f>
        <v>SSH-NAP</v>
      </c>
      <c r="M14281" s="102" t="str">
        <f t="shared" si="223"/>
        <v>ADT</v>
      </c>
      <c r="N14281" s="102">
        <f>WEEKDAY([2]!Table1[[#This Row],[Travel Date]],2)</f>
        <v>6</v>
      </c>
      <c r="P14281" s="102">
        <v>1</v>
      </c>
    </row>
    <row r="14282" spans="2:16" x14ac:dyDescent="0.25">
      <c r="B14282" s="103"/>
      <c r="C14282" s="103"/>
      <c r="L14282" s="102" t="str">
        <f>[2]!Table1[[#This Row],[Orgn]]&amp;"-"&amp;[2]!Table1[[#This Row],[Dest]]</f>
        <v>SSH-NAP</v>
      </c>
      <c r="M14282" s="102" t="str">
        <f t="shared" si="223"/>
        <v>ADT</v>
      </c>
      <c r="N14282" s="102">
        <f>WEEKDAY([2]!Table1[[#This Row],[Travel Date]],2)</f>
        <v>6</v>
      </c>
      <c r="P14282" s="102">
        <v>1</v>
      </c>
    </row>
    <row r="14283" spans="2:16" x14ac:dyDescent="0.25">
      <c r="B14283" s="103"/>
      <c r="C14283" s="103"/>
      <c r="L14283" s="102" t="str">
        <f>[2]!Table1[[#This Row],[Orgn]]&amp;"-"&amp;[2]!Table1[[#This Row],[Dest]]</f>
        <v>SSH-NAP</v>
      </c>
      <c r="M14283" s="102" t="str">
        <f t="shared" si="223"/>
        <v>ADT</v>
      </c>
      <c r="N14283" s="102">
        <f>WEEKDAY([2]!Table1[[#This Row],[Travel Date]],2)</f>
        <v>6</v>
      </c>
      <c r="P14283" s="102">
        <v>1</v>
      </c>
    </row>
    <row r="14284" spans="2:16" x14ac:dyDescent="0.25">
      <c r="B14284" s="103"/>
      <c r="C14284" s="103"/>
      <c r="L14284" s="102" t="str">
        <f>[2]!Table1[[#This Row],[Orgn]]&amp;"-"&amp;[2]!Table1[[#This Row],[Dest]]</f>
        <v>SSH-NAP</v>
      </c>
      <c r="M14284" s="102" t="str">
        <f t="shared" si="223"/>
        <v>ADT</v>
      </c>
      <c r="N14284" s="102">
        <f>WEEKDAY([2]!Table1[[#This Row],[Travel Date]],2)</f>
        <v>6</v>
      </c>
      <c r="P14284" s="102">
        <v>1</v>
      </c>
    </row>
    <row r="14285" spans="2:16" x14ac:dyDescent="0.25">
      <c r="B14285" s="103"/>
      <c r="C14285" s="103"/>
      <c r="L14285" s="102" t="str">
        <f>[2]!Table1[[#This Row],[Orgn]]&amp;"-"&amp;[2]!Table1[[#This Row],[Dest]]</f>
        <v>SSH-NAP</v>
      </c>
      <c r="M14285" s="102" t="str">
        <f t="shared" si="223"/>
        <v>ADT</v>
      </c>
      <c r="N14285" s="102">
        <f>WEEKDAY([2]!Table1[[#This Row],[Travel Date]],2)</f>
        <v>6</v>
      </c>
      <c r="P14285" s="102">
        <v>1</v>
      </c>
    </row>
    <row r="14286" spans="2:16" x14ac:dyDescent="0.25">
      <c r="B14286" s="103"/>
      <c r="C14286" s="103"/>
      <c r="L14286" s="102" t="str">
        <f>[2]!Table1[[#This Row],[Orgn]]&amp;"-"&amp;[2]!Table1[[#This Row],[Dest]]</f>
        <v>SSH-NAP</v>
      </c>
      <c r="M14286" s="102" t="str">
        <f t="shared" si="223"/>
        <v>ADT</v>
      </c>
      <c r="N14286" s="102">
        <f>WEEKDAY([2]!Table1[[#This Row],[Travel Date]],2)</f>
        <v>6</v>
      </c>
      <c r="P14286" s="102">
        <v>1</v>
      </c>
    </row>
    <row r="14287" spans="2:16" x14ac:dyDescent="0.25">
      <c r="B14287" s="103"/>
      <c r="C14287" s="103"/>
      <c r="L14287" s="102" t="str">
        <f>[2]!Table1[[#This Row],[Orgn]]&amp;"-"&amp;[2]!Table1[[#This Row],[Dest]]</f>
        <v>SSH-NAP</v>
      </c>
      <c r="M14287" s="102" t="str">
        <f t="shared" si="223"/>
        <v>ADT</v>
      </c>
      <c r="N14287" s="102">
        <f>WEEKDAY([2]!Table1[[#This Row],[Travel Date]],2)</f>
        <v>6</v>
      </c>
      <c r="P14287" s="102">
        <v>1</v>
      </c>
    </row>
    <row r="14288" spans="2:16" x14ac:dyDescent="0.25">
      <c r="B14288" s="103"/>
      <c r="C14288" s="103"/>
      <c r="L14288" s="102" t="str">
        <f>[2]!Table1[[#This Row],[Orgn]]&amp;"-"&amp;[2]!Table1[[#This Row],[Dest]]</f>
        <v>SSH-NAP</v>
      </c>
      <c r="M14288" s="102" t="str">
        <f t="shared" si="223"/>
        <v>ADT</v>
      </c>
      <c r="N14288" s="102">
        <f>WEEKDAY([2]!Table1[[#This Row],[Travel Date]],2)</f>
        <v>6</v>
      </c>
      <c r="P14288" s="102">
        <v>1</v>
      </c>
    </row>
    <row r="14289" spans="2:16" x14ac:dyDescent="0.25">
      <c r="B14289" s="103"/>
      <c r="C14289" s="103"/>
      <c r="L14289" s="102" t="str">
        <f>[2]!Table1[[#This Row],[Orgn]]&amp;"-"&amp;[2]!Table1[[#This Row],[Dest]]</f>
        <v>SSH-NAP</v>
      </c>
      <c r="M14289" s="102" t="str">
        <f t="shared" si="223"/>
        <v>ADT</v>
      </c>
      <c r="N14289" s="102">
        <f>WEEKDAY([2]!Table1[[#This Row],[Travel Date]],2)</f>
        <v>6</v>
      </c>
      <c r="P14289" s="102">
        <v>1</v>
      </c>
    </row>
    <row r="14290" spans="2:16" x14ac:dyDescent="0.25">
      <c r="B14290" s="103"/>
      <c r="C14290" s="103"/>
      <c r="L14290" s="102" t="str">
        <f>[2]!Table1[[#This Row],[Orgn]]&amp;"-"&amp;[2]!Table1[[#This Row],[Dest]]</f>
        <v>SSH-NAP</v>
      </c>
      <c r="M14290" s="102" t="str">
        <f t="shared" si="223"/>
        <v>ADT</v>
      </c>
      <c r="N14290" s="102">
        <f>WEEKDAY([2]!Table1[[#This Row],[Travel Date]],2)</f>
        <v>6</v>
      </c>
      <c r="P14290" s="102">
        <v>1</v>
      </c>
    </row>
    <row r="14291" spans="2:16" x14ac:dyDescent="0.25">
      <c r="B14291" s="103"/>
      <c r="C14291" s="103"/>
      <c r="L14291" s="102" t="str">
        <f>[2]!Table1[[#This Row],[Orgn]]&amp;"-"&amp;[2]!Table1[[#This Row],[Dest]]</f>
        <v>SSH-NAP</v>
      </c>
      <c r="M14291" s="102" t="str">
        <f t="shared" si="223"/>
        <v>ADT</v>
      </c>
      <c r="N14291" s="102">
        <f>WEEKDAY([2]!Table1[[#This Row],[Travel Date]],2)</f>
        <v>6</v>
      </c>
      <c r="P14291" s="102">
        <v>1</v>
      </c>
    </row>
    <row r="14292" spans="2:16" x14ac:dyDescent="0.25">
      <c r="B14292" s="103"/>
      <c r="C14292" s="103"/>
      <c r="L14292" s="102" t="str">
        <f>[2]!Table1[[#This Row],[Orgn]]&amp;"-"&amp;[2]!Table1[[#This Row],[Dest]]</f>
        <v>SSH-NAP</v>
      </c>
      <c r="M14292" s="102" t="str">
        <f t="shared" si="223"/>
        <v>ADT</v>
      </c>
      <c r="N14292" s="102">
        <f>WEEKDAY([2]!Table1[[#This Row],[Travel Date]],2)</f>
        <v>6</v>
      </c>
      <c r="P14292" s="102">
        <v>1</v>
      </c>
    </row>
    <row r="14293" spans="2:16" x14ac:dyDescent="0.25">
      <c r="B14293" s="103"/>
      <c r="C14293" s="103"/>
      <c r="L14293" s="102" t="str">
        <f>[2]!Table1[[#This Row],[Orgn]]&amp;"-"&amp;[2]!Table1[[#This Row],[Dest]]</f>
        <v>SSH-NAP</v>
      </c>
      <c r="M14293" s="102" t="str">
        <f t="shared" si="223"/>
        <v>ADT</v>
      </c>
      <c r="N14293" s="102">
        <f>WEEKDAY([2]!Table1[[#This Row],[Travel Date]],2)</f>
        <v>6</v>
      </c>
      <c r="P14293" s="102">
        <v>1</v>
      </c>
    </row>
    <row r="14294" spans="2:16" x14ac:dyDescent="0.25">
      <c r="B14294" s="103"/>
      <c r="C14294" s="103"/>
      <c r="L14294" s="102" t="str">
        <f>[2]!Table1[[#This Row],[Orgn]]&amp;"-"&amp;[2]!Table1[[#This Row],[Dest]]</f>
        <v>SSH-NAP</v>
      </c>
      <c r="M14294" s="102" t="str">
        <f t="shared" si="223"/>
        <v>ADT</v>
      </c>
      <c r="N14294" s="102">
        <f>WEEKDAY([2]!Table1[[#This Row],[Travel Date]],2)</f>
        <v>6</v>
      </c>
      <c r="P14294" s="102">
        <v>1</v>
      </c>
    </row>
    <row r="14295" spans="2:16" x14ac:dyDescent="0.25">
      <c r="B14295" s="103"/>
      <c r="C14295" s="103"/>
      <c r="L14295" s="102" t="str">
        <f>[2]!Table1[[#This Row],[Orgn]]&amp;"-"&amp;[2]!Table1[[#This Row],[Dest]]</f>
        <v>SSH-NAP</v>
      </c>
      <c r="M14295" s="102" t="str">
        <f t="shared" si="223"/>
        <v>ADT</v>
      </c>
      <c r="N14295" s="102">
        <f>WEEKDAY([2]!Table1[[#This Row],[Travel Date]],2)</f>
        <v>6</v>
      </c>
      <c r="P14295" s="102">
        <v>1</v>
      </c>
    </row>
    <row r="14296" spans="2:16" x14ac:dyDescent="0.25">
      <c r="B14296" s="103"/>
      <c r="C14296" s="103"/>
      <c r="L14296" s="102" t="str">
        <f>[2]!Table1[[#This Row],[Orgn]]&amp;"-"&amp;[2]!Table1[[#This Row],[Dest]]</f>
        <v>SSH-NAP</v>
      </c>
      <c r="M14296" s="102" t="str">
        <f t="shared" si="223"/>
        <v>ADT</v>
      </c>
      <c r="N14296" s="102">
        <f>WEEKDAY([2]!Table1[[#This Row],[Travel Date]],2)</f>
        <v>6</v>
      </c>
      <c r="P14296" s="102">
        <v>1</v>
      </c>
    </row>
    <row r="14297" spans="2:16" x14ac:dyDescent="0.25">
      <c r="B14297" s="103"/>
      <c r="C14297" s="103"/>
      <c r="L14297" s="102" t="str">
        <f>[2]!Table1[[#This Row],[Orgn]]&amp;"-"&amp;[2]!Table1[[#This Row],[Dest]]</f>
        <v>SSH-NAP</v>
      </c>
      <c r="M14297" s="102" t="str">
        <f t="shared" si="223"/>
        <v>ADT</v>
      </c>
      <c r="N14297" s="102">
        <f>WEEKDAY([2]!Table1[[#This Row],[Travel Date]],2)</f>
        <v>6</v>
      </c>
      <c r="P14297" s="102">
        <v>1</v>
      </c>
    </row>
    <row r="14298" spans="2:16" x14ac:dyDescent="0.25">
      <c r="B14298" s="103"/>
      <c r="C14298" s="103"/>
      <c r="L14298" s="102" t="str">
        <f>[2]!Table1[[#This Row],[Orgn]]&amp;"-"&amp;[2]!Table1[[#This Row],[Dest]]</f>
        <v>SSH-NAP</v>
      </c>
      <c r="M14298" s="102" t="str">
        <f t="shared" si="223"/>
        <v>ADT</v>
      </c>
      <c r="N14298" s="102">
        <f>WEEKDAY([2]!Table1[[#This Row],[Travel Date]],2)</f>
        <v>6</v>
      </c>
      <c r="P14298" s="102">
        <v>1</v>
      </c>
    </row>
    <row r="14299" spans="2:16" x14ac:dyDescent="0.25">
      <c r="B14299" s="103"/>
      <c r="C14299" s="103"/>
      <c r="L14299" s="102" t="str">
        <f>[2]!Table1[[#This Row],[Orgn]]&amp;"-"&amp;[2]!Table1[[#This Row],[Dest]]</f>
        <v>SSH-NAP</v>
      </c>
      <c r="M14299" s="102" t="str">
        <f t="shared" si="223"/>
        <v>ADT</v>
      </c>
      <c r="N14299" s="102">
        <f>WEEKDAY([2]!Table1[[#This Row],[Travel Date]],2)</f>
        <v>6</v>
      </c>
      <c r="P14299" s="102">
        <v>1</v>
      </c>
    </row>
    <row r="14300" spans="2:16" x14ac:dyDescent="0.25">
      <c r="B14300" s="103"/>
      <c r="C14300" s="103"/>
      <c r="L14300" s="102" t="str">
        <f>[2]!Table1[[#This Row],[Orgn]]&amp;"-"&amp;[2]!Table1[[#This Row],[Dest]]</f>
        <v>SSH-NAP</v>
      </c>
      <c r="M14300" s="102" t="str">
        <f t="shared" si="223"/>
        <v>ADT</v>
      </c>
      <c r="N14300" s="102">
        <f>WEEKDAY([2]!Table1[[#This Row],[Travel Date]],2)</f>
        <v>6</v>
      </c>
      <c r="P14300" s="102">
        <v>1</v>
      </c>
    </row>
    <row r="14301" spans="2:16" x14ac:dyDescent="0.25">
      <c r="B14301" s="103"/>
      <c r="C14301" s="103"/>
      <c r="L14301" s="102" t="str">
        <f>[2]!Table1[[#This Row],[Orgn]]&amp;"-"&amp;[2]!Table1[[#This Row],[Dest]]</f>
        <v>SSH-NAP</v>
      </c>
      <c r="M14301" s="102" t="str">
        <f t="shared" si="223"/>
        <v>ADT</v>
      </c>
      <c r="N14301" s="102">
        <f>WEEKDAY([2]!Table1[[#This Row],[Travel Date]],2)</f>
        <v>6</v>
      </c>
      <c r="P14301" s="102">
        <v>1</v>
      </c>
    </row>
    <row r="14302" spans="2:16" x14ac:dyDescent="0.25">
      <c r="B14302" s="103"/>
      <c r="C14302" s="103"/>
      <c r="L14302" s="102" t="str">
        <f>[2]!Table1[[#This Row],[Orgn]]&amp;"-"&amp;[2]!Table1[[#This Row],[Dest]]</f>
        <v>SSH-BRI</v>
      </c>
      <c r="M14302" s="102" t="str">
        <f t="shared" si="223"/>
        <v>ADT</v>
      </c>
      <c r="N14302" s="102">
        <f>WEEKDAY([2]!Table1[[#This Row],[Travel Date]],2)</f>
        <v>6</v>
      </c>
      <c r="P14302" s="102">
        <v>1</v>
      </c>
    </row>
    <row r="14303" spans="2:16" x14ac:dyDescent="0.25">
      <c r="B14303" s="103"/>
      <c r="C14303" s="103"/>
      <c r="L14303" s="102" t="str">
        <f>[2]!Table1[[#This Row],[Orgn]]&amp;"-"&amp;[2]!Table1[[#This Row],[Dest]]</f>
        <v>SSH-BRI</v>
      </c>
      <c r="M14303" s="102" t="str">
        <f t="shared" si="223"/>
        <v>ADT</v>
      </c>
      <c r="N14303" s="102">
        <f>WEEKDAY([2]!Table1[[#This Row],[Travel Date]],2)</f>
        <v>6</v>
      </c>
      <c r="P14303" s="102">
        <v>1</v>
      </c>
    </row>
    <row r="14304" spans="2:16" x14ac:dyDescent="0.25">
      <c r="B14304" s="103"/>
      <c r="C14304" s="103"/>
      <c r="L14304" s="102" t="str">
        <f>[2]!Table1[[#This Row],[Orgn]]&amp;"-"&amp;[2]!Table1[[#This Row],[Dest]]</f>
        <v>SSH-BRI</v>
      </c>
      <c r="M14304" s="102" t="str">
        <f t="shared" si="223"/>
        <v>ADT</v>
      </c>
      <c r="N14304" s="102">
        <f>WEEKDAY([2]!Table1[[#This Row],[Travel Date]],2)</f>
        <v>6</v>
      </c>
      <c r="P14304" s="102">
        <v>1</v>
      </c>
    </row>
    <row r="14305" spans="2:16" x14ac:dyDescent="0.25">
      <c r="B14305" s="103"/>
      <c r="C14305" s="103"/>
      <c r="L14305" s="102" t="str">
        <f>[2]!Table1[[#This Row],[Orgn]]&amp;"-"&amp;[2]!Table1[[#This Row],[Dest]]</f>
        <v>SSH-BRI</v>
      </c>
      <c r="M14305" s="102" t="str">
        <f t="shared" si="223"/>
        <v>ADT</v>
      </c>
      <c r="N14305" s="102">
        <f>WEEKDAY([2]!Table1[[#This Row],[Travel Date]],2)</f>
        <v>6</v>
      </c>
      <c r="P14305" s="102">
        <v>1</v>
      </c>
    </row>
    <row r="14306" spans="2:16" x14ac:dyDescent="0.25">
      <c r="B14306" s="103"/>
      <c r="C14306" s="103"/>
      <c r="L14306" s="102" t="str">
        <f>[2]!Table1[[#This Row],[Orgn]]&amp;"-"&amp;[2]!Table1[[#This Row],[Dest]]</f>
        <v>SSH-BRI</v>
      </c>
      <c r="M14306" s="102" t="str">
        <f t="shared" si="223"/>
        <v>ADT</v>
      </c>
      <c r="N14306" s="102">
        <f>WEEKDAY([2]!Table1[[#This Row],[Travel Date]],2)</f>
        <v>6</v>
      </c>
      <c r="P14306" s="102">
        <v>1</v>
      </c>
    </row>
    <row r="14307" spans="2:16" x14ac:dyDescent="0.25">
      <c r="B14307" s="103"/>
      <c r="C14307" s="103"/>
      <c r="L14307" s="102" t="str">
        <f>[2]!Table1[[#This Row],[Orgn]]&amp;"-"&amp;[2]!Table1[[#This Row],[Dest]]</f>
        <v>SSH-BRI</v>
      </c>
      <c r="M14307" s="102" t="str">
        <f t="shared" si="223"/>
        <v>ADT</v>
      </c>
      <c r="N14307" s="102">
        <f>WEEKDAY([2]!Table1[[#This Row],[Travel Date]],2)</f>
        <v>6</v>
      </c>
      <c r="P14307" s="102">
        <v>1</v>
      </c>
    </row>
    <row r="14308" spans="2:16" x14ac:dyDescent="0.25">
      <c r="B14308" s="103"/>
      <c r="C14308" s="103"/>
      <c r="L14308" s="102" t="str">
        <f>[2]!Table1[[#This Row],[Orgn]]&amp;"-"&amp;[2]!Table1[[#This Row],[Dest]]</f>
        <v>SSH-BRI</v>
      </c>
      <c r="M14308" s="102" t="str">
        <f t="shared" si="223"/>
        <v>ADT</v>
      </c>
      <c r="N14308" s="102">
        <f>WEEKDAY([2]!Table1[[#This Row],[Travel Date]],2)</f>
        <v>6</v>
      </c>
      <c r="P14308" s="102">
        <v>1</v>
      </c>
    </row>
    <row r="14309" spans="2:16" x14ac:dyDescent="0.25">
      <c r="B14309" s="103"/>
      <c r="C14309" s="103"/>
      <c r="L14309" s="102" t="str">
        <f>[2]!Table1[[#This Row],[Orgn]]&amp;"-"&amp;[2]!Table1[[#This Row],[Dest]]</f>
        <v>SSH-BRI</v>
      </c>
      <c r="M14309" s="102" t="str">
        <f t="shared" si="223"/>
        <v>ADT</v>
      </c>
      <c r="N14309" s="102">
        <f>WEEKDAY([2]!Table1[[#This Row],[Travel Date]],2)</f>
        <v>6</v>
      </c>
      <c r="P14309" s="102">
        <v>1</v>
      </c>
    </row>
    <row r="14310" spans="2:16" x14ac:dyDescent="0.25">
      <c r="B14310" s="103"/>
      <c r="C14310" s="103"/>
      <c r="L14310" s="102" t="str">
        <f>[2]!Table1[[#This Row],[Orgn]]&amp;"-"&amp;[2]!Table1[[#This Row],[Dest]]</f>
        <v>SSH-BRI</v>
      </c>
      <c r="M14310" s="102" t="str">
        <f t="shared" si="223"/>
        <v>ADT</v>
      </c>
      <c r="N14310" s="102">
        <f>WEEKDAY([2]!Table1[[#This Row],[Travel Date]],2)</f>
        <v>6</v>
      </c>
      <c r="P14310" s="102">
        <v>1</v>
      </c>
    </row>
    <row r="14311" spans="2:16" x14ac:dyDescent="0.25">
      <c r="B14311" s="103"/>
      <c r="C14311" s="103"/>
      <c r="L14311" s="102" t="str">
        <f>[2]!Table1[[#This Row],[Orgn]]&amp;"-"&amp;[2]!Table1[[#This Row],[Dest]]</f>
        <v>SSH-BRI</v>
      </c>
      <c r="M14311" s="102" t="str">
        <f t="shared" si="223"/>
        <v>ADT</v>
      </c>
      <c r="N14311" s="102">
        <f>WEEKDAY([2]!Table1[[#This Row],[Travel Date]],2)</f>
        <v>6</v>
      </c>
      <c r="P14311" s="102">
        <v>1</v>
      </c>
    </row>
    <row r="14312" spans="2:16" x14ac:dyDescent="0.25">
      <c r="B14312" s="103"/>
      <c r="C14312" s="103"/>
      <c r="L14312" s="102" t="str">
        <f>[2]!Table1[[#This Row],[Orgn]]&amp;"-"&amp;[2]!Table1[[#This Row],[Dest]]</f>
        <v>SSH-BRI</v>
      </c>
      <c r="M14312" s="102" t="str">
        <f t="shared" si="223"/>
        <v>ADT</v>
      </c>
      <c r="N14312" s="102">
        <f>WEEKDAY([2]!Table1[[#This Row],[Travel Date]],2)</f>
        <v>6</v>
      </c>
      <c r="P14312" s="102">
        <v>1</v>
      </c>
    </row>
    <row r="14313" spans="2:16" x14ac:dyDescent="0.25">
      <c r="B14313" s="103"/>
      <c r="C14313" s="103"/>
      <c r="L14313" s="102" t="str">
        <f>[2]!Table1[[#This Row],[Orgn]]&amp;"-"&amp;[2]!Table1[[#This Row],[Dest]]</f>
        <v>SSH-BRI</v>
      </c>
      <c r="M14313" s="102" t="str">
        <f t="shared" si="223"/>
        <v>ADT</v>
      </c>
      <c r="N14313" s="102">
        <f>WEEKDAY([2]!Table1[[#This Row],[Travel Date]],2)</f>
        <v>6</v>
      </c>
      <c r="P14313" s="102">
        <v>1</v>
      </c>
    </row>
    <row r="14314" spans="2:16" x14ac:dyDescent="0.25">
      <c r="B14314" s="103"/>
      <c r="C14314" s="103"/>
      <c r="L14314" s="102" t="str">
        <f>[2]!Table1[[#This Row],[Orgn]]&amp;"-"&amp;[2]!Table1[[#This Row],[Dest]]</f>
        <v>SSH-BRI</v>
      </c>
      <c r="M14314" s="102" t="str">
        <f t="shared" si="223"/>
        <v>ADT</v>
      </c>
      <c r="N14314" s="102">
        <f>WEEKDAY([2]!Table1[[#This Row],[Travel Date]],2)</f>
        <v>6</v>
      </c>
      <c r="P14314" s="102">
        <v>1</v>
      </c>
    </row>
    <row r="14315" spans="2:16" x14ac:dyDescent="0.25">
      <c r="B14315" s="103"/>
      <c r="C14315" s="103"/>
      <c r="L14315" s="102" t="str">
        <f>[2]!Table1[[#This Row],[Orgn]]&amp;"-"&amp;[2]!Table1[[#This Row],[Dest]]</f>
        <v>SSH-BRI</v>
      </c>
      <c r="M14315" s="102" t="str">
        <f t="shared" si="223"/>
        <v>ADT</v>
      </c>
      <c r="N14315" s="102">
        <f>WEEKDAY([2]!Table1[[#This Row],[Travel Date]],2)</f>
        <v>6</v>
      </c>
      <c r="P14315" s="102">
        <v>1</v>
      </c>
    </row>
    <row r="14316" spans="2:16" x14ac:dyDescent="0.25">
      <c r="B14316" s="103"/>
      <c r="C14316" s="103"/>
      <c r="L14316" s="102" t="str">
        <f>[2]!Table1[[#This Row],[Orgn]]&amp;"-"&amp;[2]!Table1[[#This Row],[Dest]]</f>
        <v>SSH-BRI</v>
      </c>
      <c r="M14316" s="102" t="str">
        <f t="shared" si="223"/>
        <v>ADT</v>
      </c>
      <c r="N14316" s="102">
        <f>WEEKDAY([2]!Table1[[#This Row],[Travel Date]],2)</f>
        <v>6</v>
      </c>
      <c r="P14316" s="102">
        <v>1</v>
      </c>
    </row>
    <row r="14317" spans="2:16" x14ac:dyDescent="0.25">
      <c r="B14317" s="103"/>
      <c r="C14317" s="103"/>
      <c r="L14317" s="102" t="str">
        <f>[2]!Table1[[#This Row],[Orgn]]&amp;"-"&amp;[2]!Table1[[#This Row],[Dest]]</f>
        <v>SSH-BRI</v>
      </c>
      <c r="M14317" s="102" t="str">
        <f t="shared" si="223"/>
        <v>ADT</v>
      </c>
      <c r="N14317" s="102">
        <f>WEEKDAY([2]!Table1[[#This Row],[Travel Date]],2)</f>
        <v>6</v>
      </c>
      <c r="P14317" s="102">
        <v>1</v>
      </c>
    </row>
    <row r="14318" spans="2:16" x14ac:dyDescent="0.25">
      <c r="B14318" s="103"/>
      <c r="C14318" s="103"/>
      <c r="L14318" s="102" t="str">
        <f>[2]!Table1[[#This Row],[Orgn]]&amp;"-"&amp;[2]!Table1[[#This Row],[Dest]]</f>
        <v>SSH-BRI</v>
      </c>
      <c r="M14318" s="102" t="str">
        <f t="shared" si="223"/>
        <v>ADT</v>
      </c>
      <c r="N14318" s="102">
        <f>WEEKDAY([2]!Table1[[#This Row],[Travel Date]],2)</f>
        <v>6</v>
      </c>
      <c r="P14318" s="102">
        <v>1</v>
      </c>
    </row>
    <row r="14319" spans="2:16" x14ac:dyDescent="0.25">
      <c r="B14319" s="103"/>
      <c r="C14319" s="103"/>
      <c r="L14319" s="102" t="str">
        <f>[2]!Table1[[#This Row],[Orgn]]&amp;"-"&amp;[2]!Table1[[#This Row],[Dest]]</f>
        <v>SSH-BRI</v>
      </c>
      <c r="M14319" s="102" t="str">
        <f t="shared" si="223"/>
        <v>ADT</v>
      </c>
      <c r="N14319" s="102">
        <f>WEEKDAY([2]!Table1[[#This Row],[Travel Date]],2)</f>
        <v>6</v>
      </c>
      <c r="P14319" s="102">
        <v>1</v>
      </c>
    </row>
    <row r="14320" spans="2:16" x14ac:dyDescent="0.25">
      <c r="B14320" s="103"/>
      <c r="C14320" s="103"/>
      <c r="L14320" s="102" t="str">
        <f>[2]!Table1[[#This Row],[Orgn]]&amp;"-"&amp;[2]!Table1[[#This Row],[Dest]]</f>
        <v>SSH-BRI</v>
      </c>
      <c r="M14320" s="102" t="str">
        <f t="shared" si="223"/>
        <v>ADT</v>
      </c>
      <c r="N14320" s="102">
        <f>WEEKDAY([2]!Table1[[#This Row],[Travel Date]],2)</f>
        <v>6</v>
      </c>
      <c r="P14320" s="102">
        <v>1</v>
      </c>
    </row>
    <row r="14321" spans="2:16" x14ac:dyDescent="0.25">
      <c r="B14321" s="103"/>
      <c r="C14321" s="103"/>
      <c r="L14321" s="102" t="str">
        <f>[2]!Table1[[#This Row],[Orgn]]&amp;"-"&amp;[2]!Table1[[#This Row],[Dest]]</f>
        <v>SSH-BRI</v>
      </c>
      <c r="M14321" s="102" t="str">
        <f t="shared" si="223"/>
        <v>ADT</v>
      </c>
      <c r="N14321" s="102">
        <f>WEEKDAY([2]!Table1[[#This Row],[Travel Date]],2)</f>
        <v>6</v>
      </c>
      <c r="P14321" s="102">
        <v>1</v>
      </c>
    </row>
    <row r="14322" spans="2:16" x14ac:dyDescent="0.25">
      <c r="B14322" s="103"/>
      <c r="C14322" s="103"/>
      <c r="L14322" s="102" t="str">
        <f>[2]!Table1[[#This Row],[Orgn]]&amp;"-"&amp;[2]!Table1[[#This Row],[Dest]]</f>
        <v>SSH-BRI</v>
      </c>
      <c r="M14322" s="102" t="str">
        <f t="shared" si="223"/>
        <v>ADT</v>
      </c>
      <c r="N14322" s="102">
        <f>WEEKDAY([2]!Table1[[#This Row],[Travel Date]],2)</f>
        <v>6</v>
      </c>
      <c r="P14322" s="102">
        <v>1</v>
      </c>
    </row>
    <row r="14323" spans="2:16" x14ac:dyDescent="0.25">
      <c r="B14323" s="103"/>
      <c r="C14323" s="103"/>
      <c r="L14323" s="102" t="str">
        <f>[2]!Table1[[#This Row],[Orgn]]&amp;"-"&amp;[2]!Table1[[#This Row],[Dest]]</f>
        <v>SSH-BRI</v>
      </c>
      <c r="M14323" s="102" t="str">
        <f t="shared" si="223"/>
        <v>ADT</v>
      </c>
      <c r="N14323" s="102">
        <f>WEEKDAY([2]!Table1[[#This Row],[Travel Date]],2)</f>
        <v>6</v>
      </c>
      <c r="P14323" s="102">
        <v>1</v>
      </c>
    </row>
    <row r="14324" spans="2:16" x14ac:dyDescent="0.25">
      <c r="B14324" s="103"/>
      <c r="C14324" s="103"/>
      <c r="L14324" s="102" t="str">
        <f>[2]!Table1[[#This Row],[Orgn]]&amp;"-"&amp;[2]!Table1[[#This Row],[Dest]]</f>
        <v>SSH-BRI</v>
      </c>
      <c r="M14324" s="102" t="str">
        <f t="shared" si="223"/>
        <v>ADT</v>
      </c>
      <c r="N14324" s="102">
        <f>WEEKDAY([2]!Table1[[#This Row],[Travel Date]],2)</f>
        <v>6</v>
      </c>
      <c r="P14324" s="102">
        <v>1</v>
      </c>
    </row>
    <row r="14325" spans="2:16" x14ac:dyDescent="0.25">
      <c r="B14325" s="103"/>
      <c r="C14325" s="103"/>
      <c r="L14325" s="102" t="str">
        <f>[2]!Table1[[#This Row],[Orgn]]&amp;"-"&amp;[2]!Table1[[#This Row],[Dest]]</f>
        <v>SSH-BRI</v>
      </c>
      <c r="M14325" s="102" t="str">
        <f t="shared" si="223"/>
        <v>ADT</v>
      </c>
      <c r="N14325" s="102">
        <f>WEEKDAY([2]!Table1[[#This Row],[Travel Date]],2)</f>
        <v>6</v>
      </c>
      <c r="P14325" s="102">
        <v>1</v>
      </c>
    </row>
    <row r="14326" spans="2:16" x14ac:dyDescent="0.25">
      <c r="B14326" s="103"/>
      <c r="C14326" s="103"/>
      <c r="L14326" s="102" t="str">
        <f>[2]!Table1[[#This Row],[Orgn]]&amp;"-"&amp;[2]!Table1[[#This Row],[Dest]]</f>
        <v>SSH-BRI</v>
      </c>
      <c r="M14326" s="102" t="str">
        <f t="shared" si="223"/>
        <v>ADT</v>
      </c>
      <c r="N14326" s="102">
        <f>WEEKDAY([2]!Table1[[#This Row],[Travel Date]],2)</f>
        <v>6</v>
      </c>
      <c r="P14326" s="102">
        <v>1</v>
      </c>
    </row>
    <row r="14327" spans="2:16" x14ac:dyDescent="0.25">
      <c r="B14327" s="103"/>
      <c r="C14327" s="103"/>
      <c r="L14327" s="102" t="str">
        <f>[2]!Table1[[#This Row],[Orgn]]&amp;"-"&amp;[2]!Table1[[#This Row],[Dest]]</f>
        <v>SSH-BRI</v>
      </c>
      <c r="M14327" s="102" t="str">
        <f t="shared" si="223"/>
        <v>ADT</v>
      </c>
      <c r="N14327" s="102">
        <f>WEEKDAY([2]!Table1[[#This Row],[Travel Date]],2)</f>
        <v>6</v>
      </c>
      <c r="P14327" s="102">
        <v>1</v>
      </c>
    </row>
    <row r="14328" spans="2:16" x14ac:dyDescent="0.25">
      <c r="B14328" s="103"/>
      <c r="C14328" s="103"/>
      <c r="L14328" s="102" t="str">
        <f>[2]!Table1[[#This Row],[Orgn]]&amp;"-"&amp;[2]!Table1[[#This Row],[Dest]]</f>
        <v>SSH-BRI</v>
      </c>
      <c r="M14328" s="102" t="str">
        <f t="shared" si="223"/>
        <v>ADT</v>
      </c>
      <c r="N14328" s="102">
        <f>WEEKDAY([2]!Table1[[#This Row],[Travel Date]],2)</f>
        <v>6</v>
      </c>
      <c r="P14328" s="102">
        <v>1</v>
      </c>
    </row>
    <row r="14329" spans="2:16" x14ac:dyDescent="0.25">
      <c r="B14329" s="103"/>
      <c r="C14329" s="103"/>
      <c r="L14329" s="102" t="str">
        <f>[2]!Table1[[#This Row],[Orgn]]&amp;"-"&amp;[2]!Table1[[#This Row],[Dest]]</f>
        <v>SSH-BRI</v>
      </c>
      <c r="M14329" s="102" t="str">
        <f t="shared" si="223"/>
        <v>ADT</v>
      </c>
      <c r="N14329" s="102">
        <f>WEEKDAY([2]!Table1[[#This Row],[Travel Date]],2)</f>
        <v>6</v>
      </c>
      <c r="P14329" s="102">
        <v>1</v>
      </c>
    </row>
    <row r="14330" spans="2:16" x14ac:dyDescent="0.25">
      <c r="B14330" s="103"/>
      <c r="C14330" s="103"/>
      <c r="L14330" s="102" t="str">
        <f>[2]!Table1[[#This Row],[Orgn]]&amp;"-"&amp;[2]!Table1[[#This Row],[Dest]]</f>
        <v>SSH-BRI</v>
      </c>
      <c r="M14330" s="102" t="str">
        <f t="shared" si="223"/>
        <v>ADT</v>
      </c>
      <c r="N14330" s="102">
        <f>WEEKDAY([2]!Table1[[#This Row],[Travel Date]],2)</f>
        <v>6</v>
      </c>
      <c r="P14330" s="102">
        <v>1</v>
      </c>
    </row>
    <row r="14331" spans="2:16" x14ac:dyDescent="0.25">
      <c r="B14331" s="103"/>
      <c r="C14331" s="103"/>
      <c r="L14331" s="102" t="str">
        <f>[2]!Table1[[#This Row],[Orgn]]&amp;"-"&amp;[2]!Table1[[#This Row],[Dest]]</f>
        <v>SSH-BRI</v>
      </c>
      <c r="M14331" s="102" t="str">
        <f t="shared" si="223"/>
        <v>ADT</v>
      </c>
      <c r="N14331" s="102">
        <f>WEEKDAY([2]!Table1[[#This Row],[Travel Date]],2)</f>
        <v>6</v>
      </c>
      <c r="P14331" s="102">
        <v>1</v>
      </c>
    </row>
    <row r="14332" spans="2:16" x14ac:dyDescent="0.25">
      <c r="B14332" s="103"/>
      <c r="C14332" s="103"/>
      <c r="L14332" s="102" t="str">
        <f>[2]!Table1[[#This Row],[Orgn]]&amp;"-"&amp;[2]!Table1[[#This Row],[Dest]]</f>
        <v>SSH-BRI</v>
      </c>
      <c r="M14332" s="102" t="str">
        <f t="shared" si="223"/>
        <v>ADT</v>
      </c>
      <c r="N14332" s="102">
        <f>WEEKDAY([2]!Table1[[#This Row],[Travel Date]],2)</f>
        <v>6</v>
      </c>
      <c r="P14332" s="102">
        <v>1</v>
      </c>
    </row>
    <row r="14333" spans="2:16" x14ac:dyDescent="0.25">
      <c r="B14333" s="103"/>
      <c r="C14333" s="103"/>
      <c r="L14333" s="102" t="str">
        <f>[2]!Table1[[#This Row],[Orgn]]&amp;"-"&amp;[2]!Table1[[#This Row],[Dest]]</f>
        <v>SSH-BRI</v>
      </c>
      <c r="M14333" s="102" t="str">
        <f t="shared" si="223"/>
        <v>ADT</v>
      </c>
      <c r="N14333" s="102">
        <f>WEEKDAY([2]!Table1[[#This Row],[Travel Date]],2)</f>
        <v>6</v>
      </c>
      <c r="P14333" s="102">
        <v>1</v>
      </c>
    </row>
    <row r="14334" spans="2:16" x14ac:dyDescent="0.25">
      <c r="B14334" s="103"/>
      <c r="C14334" s="103"/>
      <c r="L14334" s="102" t="str">
        <f>[2]!Table1[[#This Row],[Orgn]]&amp;"-"&amp;[2]!Table1[[#This Row],[Dest]]</f>
        <v>SSH-BRI</v>
      </c>
      <c r="M14334" s="102" t="str">
        <f t="shared" si="223"/>
        <v>ADT</v>
      </c>
      <c r="N14334" s="102">
        <f>WEEKDAY([2]!Table1[[#This Row],[Travel Date]],2)</f>
        <v>6</v>
      </c>
      <c r="P14334" s="102">
        <v>1</v>
      </c>
    </row>
    <row r="14335" spans="2:16" x14ac:dyDescent="0.25">
      <c r="B14335" s="103"/>
      <c r="C14335" s="103"/>
      <c r="L14335" s="102" t="str">
        <f>[2]!Table1[[#This Row],[Orgn]]&amp;"-"&amp;[2]!Table1[[#This Row],[Dest]]</f>
        <v>SSH-BRI</v>
      </c>
      <c r="M14335" s="102" t="str">
        <f t="shared" si="223"/>
        <v>ADT</v>
      </c>
      <c r="N14335" s="102">
        <f>WEEKDAY([2]!Table1[[#This Row],[Travel Date]],2)</f>
        <v>6</v>
      </c>
      <c r="P14335" s="102">
        <v>1</v>
      </c>
    </row>
    <row r="14336" spans="2:16" x14ac:dyDescent="0.25">
      <c r="B14336" s="103"/>
      <c r="C14336" s="103"/>
      <c r="L14336" s="102" t="str">
        <f>[2]!Table1[[#This Row],[Orgn]]&amp;"-"&amp;[2]!Table1[[#This Row],[Dest]]</f>
        <v>SSH-BRI</v>
      </c>
      <c r="M14336" s="102" t="str">
        <f t="shared" si="223"/>
        <v>ADT</v>
      </c>
      <c r="N14336" s="102">
        <f>WEEKDAY([2]!Table1[[#This Row],[Travel Date]],2)</f>
        <v>6</v>
      </c>
      <c r="P14336" s="102">
        <v>1</v>
      </c>
    </row>
    <row r="14337" spans="2:16" x14ac:dyDescent="0.25">
      <c r="B14337" s="103"/>
      <c r="C14337" s="103"/>
      <c r="L14337" s="102" t="str">
        <f>[2]!Table1[[#This Row],[Orgn]]&amp;"-"&amp;[2]!Table1[[#This Row],[Dest]]</f>
        <v>SSH-BRI</v>
      </c>
      <c r="M14337" s="102" t="str">
        <f t="shared" si="223"/>
        <v>ADT</v>
      </c>
      <c r="N14337" s="102">
        <f>WEEKDAY([2]!Table1[[#This Row],[Travel Date]],2)</f>
        <v>6</v>
      </c>
      <c r="P14337" s="102">
        <v>1</v>
      </c>
    </row>
    <row r="14338" spans="2:16" x14ac:dyDescent="0.25">
      <c r="B14338" s="103"/>
      <c r="C14338" s="103"/>
      <c r="L14338" s="102" t="str">
        <f>[2]!Table1[[#This Row],[Orgn]]&amp;"-"&amp;[2]!Table1[[#This Row],[Dest]]</f>
        <v>SSH-BRI</v>
      </c>
      <c r="M14338" s="102" t="str">
        <f t="shared" ref="M14338:M14401" si="224">IF(TRIM(C14338)="INF", "INF", IF(TRIM(C14338)="CHD", "CHD", "ADT"))</f>
        <v>ADT</v>
      </c>
      <c r="N14338" s="102">
        <f>WEEKDAY([2]!Table1[[#This Row],[Travel Date]],2)</f>
        <v>6</v>
      </c>
      <c r="P14338" s="102">
        <v>1</v>
      </c>
    </row>
    <row r="14339" spans="2:16" x14ac:dyDescent="0.25">
      <c r="B14339" s="103"/>
      <c r="C14339" s="103"/>
      <c r="L14339" s="102" t="str">
        <f>[2]!Table1[[#This Row],[Orgn]]&amp;"-"&amp;[2]!Table1[[#This Row],[Dest]]</f>
        <v>SSH-BRI</v>
      </c>
      <c r="M14339" s="102" t="str">
        <f t="shared" si="224"/>
        <v>ADT</v>
      </c>
      <c r="N14339" s="102">
        <f>WEEKDAY([2]!Table1[[#This Row],[Travel Date]],2)</f>
        <v>6</v>
      </c>
      <c r="P14339" s="102">
        <v>1</v>
      </c>
    </row>
    <row r="14340" spans="2:16" x14ac:dyDescent="0.25">
      <c r="B14340" s="103"/>
      <c r="C14340" s="103"/>
      <c r="L14340" s="102" t="str">
        <f>[2]!Table1[[#This Row],[Orgn]]&amp;"-"&amp;[2]!Table1[[#This Row],[Dest]]</f>
        <v>SSH-BRI</v>
      </c>
      <c r="M14340" s="102" t="str">
        <f t="shared" si="224"/>
        <v>ADT</v>
      </c>
      <c r="N14340" s="102">
        <f>WEEKDAY([2]!Table1[[#This Row],[Travel Date]],2)</f>
        <v>6</v>
      </c>
      <c r="P14340" s="102">
        <v>1</v>
      </c>
    </row>
    <row r="14341" spans="2:16" x14ac:dyDescent="0.25">
      <c r="B14341" s="103"/>
      <c r="C14341" s="103"/>
      <c r="L14341" s="102" t="str">
        <f>[2]!Table1[[#This Row],[Orgn]]&amp;"-"&amp;[2]!Table1[[#This Row],[Dest]]</f>
        <v>SSH-BRI</v>
      </c>
      <c r="M14341" s="102" t="str">
        <f t="shared" si="224"/>
        <v>ADT</v>
      </c>
      <c r="N14341" s="102">
        <f>WEEKDAY([2]!Table1[[#This Row],[Travel Date]],2)</f>
        <v>6</v>
      </c>
      <c r="P14341" s="102">
        <v>1</v>
      </c>
    </row>
    <row r="14342" spans="2:16" x14ac:dyDescent="0.25">
      <c r="B14342" s="103"/>
      <c r="C14342" s="103"/>
      <c r="L14342" s="102" t="str">
        <f>[2]!Table1[[#This Row],[Orgn]]&amp;"-"&amp;[2]!Table1[[#This Row],[Dest]]</f>
        <v>SSH-BRI</v>
      </c>
      <c r="M14342" s="102" t="str">
        <f t="shared" si="224"/>
        <v>ADT</v>
      </c>
      <c r="N14342" s="102">
        <f>WEEKDAY([2]!Table1[[#This Row],[Travel Date]],2)</f>
        <v>6</v>
      </c>
      <c r="P14342" s="102">
        <v>1</v>
      </c>
    </row>
    <row r="14343" spans="2:16" x14ac:dyDescent="0.25">
      <c r="B14343" s="103"/>
      <c r="C14343" s="103"/>
      <c r="L14343" s="102" t="str">
        <f>[2]!Table1[[#This Row],[Orgn]]&amp;"-"&amp;[2]!Table1[[#This Row],[Dest]]</f>
        <v>SSH-BRI</v>
      </c>
      <c r="M14343" s="102" t="str">
        <f t="shared" si="224"/>
        <v>ADT</v>
      </c>
      <c r="N14343" s="102">
        <f>WEEKDAY([2]!Table1[[#This Row],[Travel Date]],2)</f>
        <v>6</v>
      </c>
      <c r="P14343" s="102">
        <v>1</v>
      </c>
    </row>
    <row r="14344" spans="2:16" x14ac:dyDescent="0.25">
      <c r="B14344" s="103"/>
      <c r="C14344" s="103"/>
      <c r="L14344" s="102" t="str">
        <f>[2]!Table1[[#This Row],[Orgn]]&amp;"-"&amp;[2]!Table1[[#This Row],[Dest]]</f>
        <v>SSH-BRI</v>
      </c>
      <c r="M14344" s="102" t="str">
        <f t="shared" si="224"/>
        <v>ADT</v>
      </c>
      <c r="N14344" s="102">
        <f>WEEKDAY([2]!Table1[[#This Row],[Travel Date]],2)</f>
        <v>6</v>
      </c>
      <c r="P14344" s="102">
        <v>1</v>
      </c>
    </row>
    <row r="14345" spans="2:16" x14ac:dyDescent="0.25">
      <c r="B14345" s="103"/>
      <c r="C14345" s="103"/>
      <c r="L14345" s="102" t="str">
        <f>[2]!Table1[[#This Row],[Orgn]]&amp;"-"&amp;[2]!Table1[[#This Row],[Dest]]</f>
        <v>SSH-BRI</v>
      </c>
      <c r="M14345" s="102" t="str">
        <f t="shared" si="224"/>
        <v>ADT</v>
      </c>
      <c r="N14345" s="102">
        <f>WEEKDAY([2]!Table1[[#This Row],[Travel Date]],2)</f>
        <v>6</v>
      </c>
      <c r="P14345" s="102">
        <v>1</v>
      </c>
    </row>
    <row r="14346" spans="2:16" x14ac:dyDescent="0.25">
      <c r="B14346" s="103"/>
      <c r="C14346" s="103"/>
      <c r="L14346" s="102" t="str">
        <f>[2]!Table1[[#This Row],[Orgn]]&amp;"-"&amp;[2]!Table1[[#This Row],[Dest]]</f>
        <v>SSH-BRI</v>
      </c>
      <c r="M14346" s="102" t="str">
        <f t="shared" si="224"/>
        <v>ADT</v>
      </c>
      <c r="N14346" s="102">
        <f>WEEKDAY([2]!Table1[[#This Row],[Travel Date]],2)</f>
        <v>6</v>
      </c>
      <c r="P14346" s="102">
        <v>1</v>
      </c>
    </row>
    <row r="14347" spans="2:16" x14ac:dyDescent="0.25">
      <c r="B14347" s="103"/>
      <c r="C14347" s="103"/>
      <c r="L14347" s="102" t="str">
        <f>[2]!Table1[[#This Row],[Orgn]]&amp;"-"&amp;[2]!Table1[[#This Row],[Dest]]</f>
        <v>SSH-BRI</v>
      </c>
      <c r="M14347" s="102" t="str">
        <f t="shared" si="224"/>
        <v>ADT</v>
      </c>
      <c r="N14347" s="102">
        <f>WEEKDAY([2]!Table1[[#This Row],[Travel Date]],2)</f>
        <v>6</v>
      </c>
      <c r="P14347" s="102">
        <v>1</v>
      </c>
    </row>
    <row r="14348" spans="2:16" x14ac:dyDescent="0.25">
      <c r="B14348" s="103"/>
      <c r="C14348" s="103"/>
      <c r="L14348" s="102" t="str">
        <f>[2]!Table1[[#This Row],[Orgn]]&amp;"-"&amp;[2]!Table1[[#This Row],[Dest]]</f>
        <v>SSH-BRI</v>
      </c>
      <c r="M14348" s="102" t="str">
        <f t="shared" si="224"/>
        <v>ADT</v>
      </c>
      <c r="N14348" s="102">
        <f>WEEKDAY([2]!Table1[[#This Row],[Travel Date]],2)</f>
        <v>6</v>
      </c>
      <c r="P14348" s="102">
        <v>1</v>
      </c>
    </row>
    <row r="14349" spans="2:16" x14ac:dyDescent="0.25">
      <c r="B14349" s="103"/>
      <c r="C14349" s="103"/>
      <c r="L14349" s="102" t="str">
        <f>[2]!Table1[[#This Row],[Orgn]]&amp;"-"&amp;[2]!Table1[[#This Row],[Dest]]</f>
        <v>SSH-BRI</v>
      </c>
      <c r="M14349" s="102" t="str">
        <f t="shared" si="224"/>
        <v>ADT</v>
      </c>
      <c r="N14349" s="102">
        <f>WEEKDAY([2]!Table1[[#This Row],[Travel Date]],2)</f>
        <v>6</v>
      </c>
      <c r="P14349" s="102">
        <v>1</v>
      </c>
    </row>
    <row r="14350" spans="2:16" x14ac:dyDescent="0.25">
      <c r="B14350" s="103"/>
      <c r="C14350" s="103"/>
      <c r="L14350" s="102" t="str">
        <f>[2]!Table1[[#This Row],[Orgn]]&amp;"-"&amp;[2]!Table1[[#This Row],[Dest]]</f>
        <v>SSH-BRI</v>
      </c>
      <c r="M14350" s="102" t="str">
        <f t="shared" si="224"/>
        <v>ADT</v>
      </c>
      <c r="N14350" s="102">
        <f>WEEKDAY([2]!Table1[[#This Row],[Travel Date]],2)</f>
        <v>6</v>
      </c>
      <c r="P14350" s="102">
        <v>1</v>
      </c>
    </row>
    <row r="14351" spans="2:16" x14ac:dyDescent="0.25">
      <c r="B14351" s="103"/>
      <c r="C14351" s="103"/>
      <c r="L14351" s="102" t="str">
        <f>[2]!Table1[[#This Row],[Orgn]]&amp;"-"&amp;[2]!Table1[[#This Row],[Dest]]</f>
        <v>SSH-BRI</v>
      </c>
      <c r="M14351" s="102" t="str">
        <f t="shared" si="224"/>
        <v>ADT</v>
      </c>
      <c r="N14351" s="102">
        <f>WEEKDAY([2]!Table1[[#This Row],[Travel Date]],2)</f>
        <v>6</v>
      </c>
      <c r="P14351" s="102">
        <v>1</v>
      </c>
    </row>
    <row r="14352" spans="2:16" x14ac:dyDescent="0.25">
      <c r="B14352" s="103"/>
      <c r="C14352" s="103"/>
      <c r="L14352" s="102" t="str">
        <f>[2]!Table1[[#This Row],[Orgn]]&amp;"-"&amp;[2]!Table1[[#This Row],[Dest]]</f>
        <v>SSH-BRI</v>
      </c>
      <c r="M14352" s="102" t="str">
        <f t="shared" si="224"/>
        <v>ADT</v>
      </c>
      <c r="N14352" s="102">
        <f>WEEKDAY([2]!Table1[[#This Row],[Travel Date]],2)</f>
        <v>6</v>
      </c>
      <c r="P14352" s="102">
        <v>1</v>
      </c>
    </row>
    <row r="14353" spans="2:16" x14ac:dyDescent="0.25">
      <c r="B14353" s="103"/>
      <c r="C14353" s="103"/>
      <c r="L14353" s="102" t="str">
        <f>[2]!Table1[[#This Row],[Orgn]]&amp;"-"&amp;[2]!Table1[[#This Row],[Dest]]</f>
        <v>SSH-BRI</v>
      </c>
      <c r="M14353" s="102" t="str">
        <f t="shared" si="224"/>
        <v>ADT</v>
      </c>
      <c r="N14353" s="102">
        <f>WEEKDAY([2]!Table1[[#This Row],[Travel Date]],2)</f>
        <v>6</v>
      </c>
      <c r="P14353" s="102">
        <v>1</v>
      </c>
    </row>
    <row r="14354" spans="2:16" x14ac:dyDescent="0.25">
      <c r="B14354" s="103"/>
      <c r="C14354" s="103"/>
      <c r="L14354" s="102" t="str">
        <f>[2]!Table1[[#This Row],[Orgn]]&amp;"-"&amp;[2]!Table1[[#This Row],[Dest]]</f>
        <v>SSH-BRI</v>
      </c>
      <c r="M14354" s="102" t="str">
        <f t="shared" si="224"/>
        <v>ADT</v>
      </c>
      <c r="N14354" s="102">
        <f>WEEKDAY([2]!Table1[[#This Row],[Travel Date]],2)</f>
        <v>6</v>
      </c>
      <c r="P14354" s="102">
        <v>1</v>
      </c>
    </row>
    <row r="14355" spans="2:16" x14ac:dyDescent="0.25">
      <c r="B14355" s="103"/>
      <c r="C14355" s="103"/>
      <c r="L14355" s="102" t="str">
        <f>[2]!Table1[[#This Row],[Orgn]]&amp;"-"&amp;[2]!Table1[[#This Row],[Dest]]</f>
        <v>SSH-BRI</v>
      </c>
      <c r="M14355" s="102" t="str">
        <f t="shared" si="224"/>
        <v>ADT</v>
      </c>
      <c r="N14355" s="102">
        <f>WEEKDAY([2]!Table1[[#This Row],[Travel Date]],2)</f>
        <v>6</v>
      </c>
      <c r="P14355" s="102">
        <v>1</v>
      </c>
    </row>
    <row r="14356" spans="2:16" x14ac:dyDescent="0.25">
      <c r="B14356" s="103"/>
      <c r="C14356" s="103"/>
      <c r="L14356" s="102" t="str">
        <f>[2]!Table1[[#This Row],[Orgn]]&amp;"-"&amp;[2]!Table1[[#This Row],[Dest]]</f>
        <v>SSH-BRI</v>
      </c>
      <c r="M14356" s="102" t="str">
        <f t="shared" si="224"/>
        <v>ADT</v>
      </c>
      <c r="N14356" s="102">
        <f>WEEKDAY([2]!Table1[[#This Row],[Travel Date]],2)</f>
        <v>6</v>
      </c>
      <c r="P14356" s="102">
        <v>1</v>
      </c>
    </row>
    <row r="14357" spans="2:16" x14ac:dyDescent="0.25">
      <c r="B14357" s="103"/>
      <c r="C14357" s="103"/>
      <c r="L14357" s="102" t="str">
        <f>[2]!Table1[[#This Row],[Orgn]]&amp;"-"&amp;[2]!Table1[[#This Row],[Dest]]</f>
        <v>SSH-BRI</v>
      </c>
      <c r="M14357" s="102" t="str">
        <f t="shared" si="224"/>
        <v>ADT</v>
      </c>
      <c r="N14357" s="102">
        <f>WEEKDAY([2]!Table1[[#This Row],[Travel Date]],2)</f>
        <v>6</v>
      </c>
      <c r="P14357" s="102">
        <v>1</v>
      </c>
    </row>
    <row r="14358" spans="2:16" x14ac:dyDescent="0.25">
      <c r="B14358" s="103"/>
      <c r="C14358" s="103"/>
      <c r="L14358" s="102" t="str">
        <f>[2]!Table1[[#This Row],[Orgn]]&amp;"-"&amp;[2]!Table1[[#This Row],[Dest]]</f>
        <v>SSH-BRI</v>
      </c>
      <c r="M14358" s="102" t="str">
        <f t="shared" si="224"/>
        <v>ADT</v>
      </c>
      <c r="N14358" s="102">
        <f>WEEKDAY([2]!Table1[[#This Row],[Travel Date]],2)</f>
        <v>6</v>
      </c>
      <c r="P14358" s="102">
        <v>1</v>
      </c>
    </row>
    <row r="14359" spans="2:16" x14ac:dyDescent="0.25">
      <c r="B14359" s="103"/>
      <c r="C14359" s="103"/>
      <c r="L14359" s="102" t="str">
        <f>[2]!Table1[[#This Row],[Orgn]]&amp;"-"&amp;[2]!Table1[[#This Row],[Dest]]</f>
        <v>SSH-BRI</v>
      </c>
      <c r="M14359" s="102" t="str">
        <f t="shared" si="224"/>
        <v>ADT</v>
      </c>
      <c r="N14359" s="102">
        <f>WEEKDAY([2]!Table1[[#This Row],[Travel Date]],2)</f>
        <v>6</v>
      </c>
      <c r="P14359" s="102">
        <v>1</v>
      </c>
    </row>
    <row r="14360" spans="2:16" x14ac:dyDescent="0.25">
      <c r="B14360" s="103"/>
      <c r="C14360" s="103"/>
      <c r="L14360" s="102" t="str">
        <f>[2]!Table1[[#This Row],[Orgn]]&amp;"-"&amp;[2]!Table1[[#This Row],[Dest]]</f>
        <v>SSH-BRI</v>
      </c>
      <c r="M14360" s="102" t="str">
        <f t="shared" si="224"/>
        <v>ADT</v>
      </c>
      <c r="N14360" s="102">
        <f>WEEKDAY([2]!Table1[[#This Row],[Travel Date]],2)</f>
        <v>6</v>
      </c>
      <c r="P14360" s="102">
        <v>1</v>
      </c>
    </row>
    <row r="14361" spans="2:16" x14ac:dyDescent="0.25">
      <c r="B14361" s="103"/>
      <c r="C14361" s="103"/>
      <c r="L14361" s="102" t="str">
        <f>[2]!Table1[[#This Row],[Orgn]]&amp;"-"&amp;[2]!Table1[[#This Row],[Dest]]</f>
        <v>SSH-BRI</v>
      </c>
      <c r="M14361" s="102" t="str">
        <f t="shared" si="224"/>
        <v>ADT</v>
      </c>
      <c r="N14361" s="102">
        <f>WEEKDAY([2]!Table1[[#This Row],[Travel Date]],2)</f>
        <v>6</v>
      </c>
      <c r="P14361" s="102">
        <v>1</v>
      </c>
    </row>
    <row r="14362" spans="2:16" x14ac:dyDescent="0.25">
      <c r="B14362" s="103"/>
      <c r="C14362" s="103"/>
      <c r="L14362" s="102" t="str">
        <f>[2]!Table1[[#This Row],[Orgn]]&amp;"-"&amp;[2]!Table1[[#This Row],[Dest]]</f>
        <v>SSH-BRI</v>
      </c>
      <c r="M14362" s="102" t="str">
        <f t="shared" si="224"/>
        <v>ADT</v>
      </c>
      <c r="N14362" s="102">
        <f>WEEKDAY([2]!Table1[[#This Row],[Travel Date]],2)</f>
        <v>6</v>
      </c>
      <c r="P14362" s="102">
        <v>1</v>
      </c>
    </row>
    <row r="14363" spans="2:16" x14ac:dyDescent="0.25">
      <c r="B14363" s="103"/>
      <c r="C14363" s="103"/>
      <c r="L14363" s="102" t="str">
        <f>[2]!Table1[[#This Row],[Orgn]]&amp;"-"&amp;[2]!Table1[[#This Row],[Dest]]</f>
        <v>SSH-BRI</v>
      </c>
      <c r="M14363" s="102" t="str">
        <f t="shared" si="224"/>
        <v>ADT</v>
      </c>
      <c r="N14363" s="102">
        <f>WEEKDAY([2]!Table1[[#This Row],[Travel Date]],2)</f>
        <v>6</v>
      </c>
      <c r="P14363" s="102">
        <v>1</v>
      </c>
    </row>
    <row r="14364" spans="2:16" x14ac:dyDescent="0.25">
      <c r="B14364" s="103"/>
      <c r="C14364" s="103"/>
      <c r="L14364" s="102" t="str">
        <f>[2]!Table1[[#This Row],[Orgn]]&amp;"-"&amp;[2]!Table1[[#This Row],[Dest]]</f>
        <v>SSH-BRI</v>
      </c>
      <c r="M14364" s="102" t="str">
        <f t="shared" si="224"/>
        <v>ADT</v>
      </c>
      <c r="N14364" s="102">
        <f>WEEKDAY([2]!Table1[[#This Row],[Travel Date]],2)</f>
        <v>6</v>
      </c>
      <c r="P14364" s="102">
        <v>1</v>
      </c>
    </row>
    <row r="14365" spans="2:16" x14ac:dyDescent="0.25">
      <c r="B14365" s="103"/>
      <c r="C14365" s="103"/>
      <c r="L14365" s="102" t="str">
        <f>[2]!Table1[[#This Row],[Orgn]]&amp;"-"&amp;[2]!Table1[[#This Row],[Dest]]</f>
        <v>SSH-BRI</v>
      </c>
      <c r="M14365" s="102" t="str">
        <f t="shared" si="224"/>
        <v>ADT</v>
      </c>
      <c r="N14365" s="102">
        <f>WEEKDAY([2]!Table1[[#This Row],[Travel Date]],2)</f>
        <v>6</v>
      </c>
      <c r="P14365" s="102">
        <v>1</v>
      </c>
    </row>
    <row r="14366" spans="2:16" x14ac:dyDescent="0.25">
      <c r="B14366" s="103"/>
      <c r="C14366" s="103"/>
      <c r="L14366" s="102" t="str">
        <f>[2]!Table1[[#This Row],[Orgn]]&amp;"-"&amp;[2]!Table1[[#This Row],[Dest]]</f>
        <v>SSH-BRI</v>
      </c>
      <c r="M14366" s="102" t="str">
        <f t="shared" si="224"/>
        <v>ADT</v>
      </c>
      <c r="N14366" s="102">
        <f>WEEKDAY([2]!Table1[[#This Row],[Travel Date]],2)</f>
        <v>6</v>
      </c>
      <c r="P14366" s="102">
        <v>1</v>
      </c>
    </row>
    <row r="14367" spans="2:16" x14ac:dyDescent="0.25">
      <c r="B14367" s="103"/>
      <c r="C14367" s="103"/>
      <c r="L14367" s="102" t="str">
        <f>[2]!Table1[[#This Row],[Orgn]]&amp;"-"&amp;[2]!Table1[[#This Row],[Dest]]</f>
        <v>SSH-BRI</v>
      </c>
      <c r="M14367" s="102" t="str">
        <f t="shared" si="224"/>
        <v>ADT</v>
      </c>
      <c r="N14367" s="102">
        <f>WEEKDAY([2]!Table1[[#This Row],[Travel Date]],2)</f>
        <v>6</v>
      </c>
      <c r="P14367" s="102">
        <v>1</v>
      </c>
    </row>
    <row r="14368" spans="2:16" x14ac:dyDescent="0.25">
      <c r="B14368" s="103"/>
      <c r="C14368" s="103"/>
      <c r="L14368" s="102" t="str">
        <f>[2]!Table1[[#This Row],[Orgn]]&amp;"-"&amp;[2]!Table1[[#This Row],[Dest]]</f>
        <v>SSH-BRI</v>
      </c>
      <c r="M14368" s="102" t="str">
        <f t="shared" si="224"/>
        <v>ADT</v>
      </c>
      <c r="N14368" s="102">
        <f>WEEKDAY([2]!Table1[[#This Row],[Travel Date]],2)</f>
        <v>6</v>
      </c>
      <c r="P14368" s="102">
        <v>1</v>
      </c>
    </row>
    <row r="14369" spans="2:16" x14ac:dyDescent="0.25">
      <c r="B14369" s="103"/>
      <c r="C14369" s="103"/>
      <c r="L14369" s="102" t="str">
        <f>[2]!Table1[[#This Row],[Orgn]]&amp;"-"&amp;[2]!Table1[[#This Row],[Dest]]</f>
        <v>SSH-BRI</v>
      </c>
      <c r="M14369" s="102" t="str">
        <f t="shared" si="224"/>
        <v>ADT</v>
      </c>
      <c r="N14369" s="102">
        <f>WEEKDAY([2]!Table1[[#This Row],[Travel Date]],2)</f>
        <v>6</v>
      </c>
      <c r="P14369" s="102">
        <v>1</v>
      </c>
    </row>
    <row r="14370" spans="2:16" x14ac:dyDescent="0.25">
      <c r="B14370" s="103"/>
      <c r="C14370" s="103"/>
      <c r="L14370" s="102" t="str">
        <f>[2]!Table1[[#This Row],[Orgn]]&amp;"-"&amp;[2]!Table1[[#This Row],[Dest]]</f>
        <v>SSH-BRI</v>
      </c>
      <c r="M14370" s="102" t="str">
        <f t="shared" si="224"/>
        <v>ADT</v>
      </c>
      <c r="N14370" s="102">
        <f>WEEKDAY([2]!Table1[[#This Row],[Travel Date]],2)</f>
        <v>6</v>
      </c>
      <c r="P14370" s="102">
        <v>1</v>
      </c>
    </row>
    <row r="14371" spans="2:16" x14ac:dyDescent="0.25">
      <c r="B14371" s="103"/>
      <c r="C14371" s="103"/>
      <c r="L14371" s="102" t="str">
        <f>[2]!Table1[[#This Row],[Orgn]]&amp;"-"&amp;[2]!Table1[[#This Row],[Dest]]</f>
        <v>SSH-BRI</v>
      </c>
      <c r="M14371" s="102" t="str">
        <f t="shared" si="224"/>
        <v>ADT</v>
      </c>
      <c r="N14371" s="102">
        <f>WEEKDAY([2]!Table1[[#This Row],[Travel Date]],2)</f>
        <v>6</v>
      </c>
      <c r="P14371" s="102">
        <v>1</v>
      </c>
    </row>
    <row r="14372" spans="2:16" x14ac:dyDescent="0.25">
      <c r="B14372" s="103"/>
      <c r="C14372" s="103"/>
      <c r="L14372" s="102" t="str">
        <f>[2]!Table1[[#This Row],[Orgn]]&amp;"-"&amp;[2]!Table1[[#This Row],[Dest]]</f>
        <v>SSH-BRI</v>
      </c>
      <c r="M14372" s="102" t="str">
        <f t="shared" si="224"/>
        <v>ADT</v>
      </c>
      <c r="N14372" s="102">
        <f>WEEKDAY([2]!Table1[[#This Row],[Travel Date]],2)</f>
        <v>6</v>
      </c>
      <c r="P14372" s="102">
        <v>1</v>
      </c>
    </row>
    <row r="14373" spans="2:16" x14ac:dyDescent="0.25">
      <c r="B14373" s="103"/>
      <c r="C14373" s="103"/>
      <c r="L14373" s="102" t="str">
        <f>[2]!Table1[[#This Row],[Orgn]]&amp;"-"&amp;[2]!Table1[[#This Row],[Dest]]</f>
        <v>SSH-BRI</v>
      </c>
      <c r="M14373" s="102" t="str">
        <f t="shared" si="224"/>
        <v>ADT</v>
      </c>
      <c r="N14373" s="102">
        <f>WEEKDAY([2]!Table1[[#This Row],[Travel Date]],2)</f>
        <v>6</v>
      </c>
      <c r="P14373" s="102">
        <v>1</v>
      </c>
    </row>
    <row r="14374" spans="2:16" x14ac:dyDescent="0.25">
      <c r="B14374" s="103"/>
      <c r="C14374" s="103"/>
      <c r="L14374" s="102" t="str">
        <f>[2]!Table1[[#This Row],[Orgn]]&amp;"-"&amp;[2]!Table1[[#This Row],[Dest]]</f>
        <v>SSH-BRI</v>
      </c>
      <c r="M14374" s="102" t="str">
        <f t="shared" si="224"/>
        <v>ADT</v>
      </c>
      <c r="N14374" s="102">
        <f>WEEKDAY([2]!Table1[[#This Row],[Travel Date]],2)</f>
        <v>6</v>
      </c>
      <c r="P14374" s="102">
        <v>1</v>
      </c>
    </row>
    <row r="14375" spans="2:16" x14ac:dyDescent="0.25">
      <c r="B14375" s="103"/>
      <c r="C14375" s="103"/>
      <c r="L14375" s="102" t="str">
        <f>[2]!Table1[[#This Row],[Orgn]]&amp;"-"&amp;[2]!Table1[[#This Row],[Dest]]</f>
        <v>SSH-BRI</v>
      </c>
      <c r="M14375" s="102" t="str">
        <f t="shared" si="224"/>
        <v>ADT</v>
      </c>
      <c r="N14375" s="102">
        <f>WEEKDAY([2]!Table1[[#This Row],[Travel Date]],2)</f>
        <v>6</v>
      </c>
      <c r="P14375" s="102">
        <v>1</v>
      </c>
    </row>
    <row r="14376" spans="2:16" x14ac:dyDescent="0.25">
      <c r="B14376" s="103"/>
      <c r="C14376" s="103"/>
      <c r="L14376" s="102" t="str">
        <f>[2]!Table1[[#This Row],[Orgn]]&amp;"-"&amp;[2]!Table1[[#This Row],[Dest]]</f>
        <v>SSH-BRI</v>
      </c>
      <c r="M14376" s="102" t="str">
        <f t="shared" si="224"/>
        <v>ADT</v>
      </c>
      <c r="N14376" s="102">
        <f>WEEKDAY([2]!Table1[[#This Row],[Travel Date]],2)</f>
        <v>6</v>
      </c>
      <c r="P14376" s="102">
        <v>1</v>
      </c>
    </row>
    <row r="14377" spans="2:16" x14ac:dyDescent="0.25">
      <c r="B14377" s="103"/>
      <c r="C14377" s="103"/>
      <c r="L14377" s="102" t="str">
        <f>[2]!Table1[[#This Row],[Orgn]]&amp;"-"&amp;[2]!Table1[[#This Row],[Dest]]</f>
        <v>SSH-BRI</v>
      </c>
      <c r="M14377" s="102" t="str">
        <f t="shared" si="224"/>
        <v>ADT</v>
      </c>
      <c r="N14377" s="102">
        <f>WEEKDAY([2]!Table1[[#This Row],[Travel Date]],2)</f>
        <v>6</v>
      </c>
      <c r="P14377" s="102">
        <v>1</v>
      </c>
    </row>
    <row r="14378" spans="2:16" x14ac:dyDescent="0.25">
      <c r="B14378" s="103"/>
      <c r="C14378" s="103"/>
      <c r="L14378" s="102" t="str">
        <f>[2]!Table1[[#This Row],[Orgn]]&amp;"-"&amp;[2]!Table1[[#This Row],[Dest]]</f>
        <v>SSH-BRI</v>
      </c>
      <c r="M14378" s="102" t="str">
        <f t="shared" si="224"/>
        <v>ADT</v>
      </c>
      <c r="N14378" s="102">
        <f>WEEKDAY([2]!Table1[[#This Row],[Travel Date]],2)</f>
        <v>6</v>
      </c>
      <c r="P14378" s="102">
        <v>1</v>
      </c>
    </row>
    <row r="14379" spans="2:16" x14ac:dyDescent="0.25">
      <c r="B14379" s="103"/>
      <c r="C14379" s="103"/>
      <c r="L14379" s="102" t="str">
        <f>[2]!Table1[[#This Row],[Orgn]]&amp;"-"&amp;[2]!Table1[[#This Row],[Dest]]</f>
        <v>SSH-BRI</v>
      </c>
      <c r="M14379" s="102" t="str">
        <f t="shared" si="224"/>
        <v>ADT</v>
      </c>
      <c r="N14379" s="102">
        <f>WEEKDAY([2]!Table1[[#This Row],[Travel Date]],2)</f>
        <v>6</v>
      </c>
      <c r="P14379" s="102">
        <v>1</v>
      </c>
    </row>
    <row r="14380" spans="2:16" x14ac:dyDescent="0.25">
      <c r="B14380" s="103"/>
      <c r="C14380" s="103"/>
      <c r="L14380" s="102" t="str">
        <f>[2]!Table1[[#This Row],[Orgn]]&amp;"-"&amp;[2]!Table1[[#This Row],[Dest]]</f>
        <v>SSH-BRI</v>
      </c>
      <c r="M14380" s="102" t="str">
        <f t="shared" si="224"/>
        <v>ADT</v>
      </c>
      <c r="N14380" s="102">
        <f>WEEKDAY([2]!Table1[[#This Row],[Travel Date]],2)</f>
        <v>6</v>
      </c>
      <c r="P14380" s="102">
        <v>1</v>
      </c>
    </row>
    <row r="14381" spans="2:16" x14ac:dyDescent="0.25">
      <c r="B14381" s="103"/>
      <c r="C14381" s="103"/>
      <c r="L14381" s="102" t="str">
        <f>[2]!Table1[[#This Row],[Orgn]]&amp;"-"&amp;[2]!Table1[[#This Row],[Dest]]</f>
        <v>SSH-BRI</v>
      </c>
      <c r="M14381" s="102" t="str">
        <f t="shared" si="224"/>
        <v>ADT</v>
      </c>
      <c r="N14381" s="102">
        <f>WEEKDAY([2]!Table1[[#This Row],[Travel Date]],2)</f>
        <v>6</v>
      </c>
      <c r="P14381" s="102">
        <v>1</v>
      </c>
    </row>
    <row r="14382" spans="2:16" x14ac:dyDescent="0.25">
      <c r="B14382" s="103"/>
      <c r="C14382" s="103"/>
      <c r="L14382" s="102" t="str">
        <f>[2]!Table1[[#This Row],[Orgn]]&amp;"-"&amp;[2]!Table1[[#This Row],[Dest]]</f>
        <v>SSH-BRI</v>
      </c>
      <c r="M14382" s="102" t="str">
        <f t="shared" si="224"/>
        <v>ADT</v>
      </c>
      <c r="N14382" s="102">
        <f>WEEKDAY([2]!Table1[[#This Row],[Travel Date]],2)</f>
        <v>6</v>
      </c>
      <c r="P14382" s="102">
        <v>1</v>
      </c>
    </row>
    <row r="14383" spans="2:16" x14ac:dyDescent="0.25">
      <c r="B14383" s="103"/>
      <c r="C14383" s="103"/>
      <c r="L14383" s="102" t="str">
        <f>[2]!Table1[[#This Row],[Orgn]]&amp;"-"&amp;[2]!Table1[[#This Row],[Dest]]</f>
        <v>SSH-BRI</v>
      </c>
      <c r="M14383" s="102" t="str">
        <f t="shared" si="224"/>
        <v>ADT</v>
      </c>
      <c r="N14383" s="102">
        <f>WEEKDAY([2]!Table1[[#This Row],[Travel Date]],2)</f>
        <v>6</v>
      </c>
      <c r="P14383" s="102">
        <v>1</v>
      </c>
    </row>
    <row r="14384" spans="2:16" x14ac:dyDescent="0.25">
      <c r="B14384" s="103"/>
      <c r="C14384" s="103"/>
      <c r="L14384" s="102" t="str">
        <f>[2]!Table1[[#This Row],[Orgn]]&amp;"-"&amp;[2]!Table1[[#This Row],[Dest]]</f>
        <v>SSH-BRI</v>
      </c>
      <c r="M14384" s="102" t="str">
        <f t="shared" si="224"/>
        <v>ADT</v>
      </c>
      <c r="N14384" s="102">
        <f>WEEKDAY([2]!Table1[[#This Row],[Travel Date]],2)</f>
        <v>6</v>
      </c>
      <c r="P14384" s="102">
        <v>1</v>
      </c>
    </row>
    <row r="14385" spans="2:16" x14ac:dyDescent="0.25">
      <c r="B14385" s="103"/>
      <c r="C14385" s="103"/>
      <c r="L14385" s="102" t="str">
        <f>[2]!Table1[[#This Row],[Orgn]]&amp;"-"&amp;[2]!Table1[[#This Row],[Dest]]</f>
        <v>SSH-BRI</v>
      </c>
      <c r="M14385" s="102" t="str">
        <f t="shared" si="224"/>
        <v>ADT</v>
      </c>
      <c r="N14385" s="102">
        <f>WEEKDAY([2]!Table1[[#This Row],[Travel Date]],2)</f>
        <v>6</v>
      </c>
      <c r="P14385" s="102">
        <v>1</v>
      </c>
    </row>
    <row r="14386" spans="2:16" x14ac:dyDescent="0.25">
      <c r="B14386" s="103"/>
      <c r="C14386" s="103"/>
      <c r="L14386" s="102" t="str">
        <f>[2]!Table1[[#This Row],[Orgn]]&amp;"-"&amp;[2]!Table1[[#This Row],[Dest]]</f>
        <v>SSH-BRI</v>
      </c>
      <c r="M14386" s="102" t="str">
        <f t="shared" si="224"/>
        <v>ADT</v>
      </c>
      <c r="N14386" s="102">
        <f>WEEKDAY([2]!Table1[[#This Row],[Travel Date]],2)</f>
        <v>6</v>
      </c>
      <c r="P14386" s="102">
        <v>1</v>
      </c>
    </row>
    <row r="14387" spans="2:16" x14ac:dyDescent="0.25">
      <c r="B14387" s="103"/>
      <c r="C14387" s="103"/>
      <c r="L14387" s="102" t="str">
        <f>[2]!Table1[[#This Row],[Orgn]]&amp;"-"&amp;[2]!Table1[[#This Row],[Dest]]</f>
        <v>SSH-BRI</v>
      </c>
      <c r="M14387" s="102" t="str">
        <f t="shared" si="224"/>
        <v>ADT</v>
      </c>
      <c r="N14387" s="102">
        <f>WEEKDAY([2]!Table1[[#This Row],[Travel Date]],2)</f>
        <v>6</v>
      </c>
      <c r="P14387" s="102">
        <v>1</v>
      </c>
    </row>
    <row r="14388" spans="2:16" x14ac:dyDescent="0.25">
      <c r="B14388" s="103"/>
      <c r="C14388" s="103"/>
      <c r="L14388" s="102" t="str">
        <f>[2]!Table1[[#This Row],[Orgn]]&amp;"-"&amp;[2]!Table1[[#This Row],[Dest]]</f>
        <v>SSH-BRI</v>
      </c>
      <c r="M14388" s="102" t="str">
        <f t="shared" si="224"/>
        <v>ADT</v>
      </c>
      <c r="N14388" s="102">
        <f>WEEKDAY([2]!Table1[[#This Row],[Travel Date]],2)</f>
        <v>6</v>
      </c>
      <c r="P14388" s="102">
        <v>1</v>
      </c>
    </row>
    <row r="14389" spans="2:16" x14ac:dyDescent="0.25">
      <c r="B14389" s="103"/>
      <c r="C14389" s="103"/>
      <c r="L14389" s="102" t="str">
        <f>[2]!Table1[[#This Row],[Orgn]]&amp;"-"&amp;[2]!Table1[[#This Row],[Dest]]</f>
        <v>SSH-BRI</v>
      </c>
      <c r="M14389" s="102" t="str">
        <f t="shared" si="224"/>
        <v>ADT</v>
      </c>
      <c r="N14389" s="102">
        <f>WEEKDAY([2]!Table1[[#This Row],[Travel Date]],2)</f>
        <v>6</v>
      </c>
      <c r="P14389" s="102">
        <v>1</v>
      </c>
    </row>
    <row r="14390" spans="2:16" x14ac:dyDescent="0.25">
      <c r="B14390" s="103"/>
      <c r="C14390" s="103"/>
      <c r="L14390" s="102" t="str">
        <f>[2]!Table1[[#This Row],[Orgn]]&amp;"-"&amp;[2]!Table1[[#This Row],[Dest]]</f>
        <v>SSH-BRI</v>
      </c>
      <c r="M14390" s="102" t="str">
        <f t="shared" si="224"/>
        <v>ADT</v>
      </c>
      <c r="N14390" s="102">
        <f>WEEKDAY([2]!Table1[[#This Row],[Travel Date]],2)</f>
        <v>6</v>
      </c>
      <c r="P14390" s="102">
        <v>1</v>
      </c>
    </row>
    <row r="14391" spans="2:16" x14ac:dyDescent="0.25">
      <c r="B14391" s="103"/>
      <c r="C14391" s="103"/>
      <c r="L14391" s="102" t="str">
        <f>[2]!Table1[[#This Row],[Orgn]]&amp;"-"&amp;[2]!Table1[[#This Row],[Dest]]</f>
        <v>SSH-BRI</v>
      </c>
      <c r="M14391" s="102" t="str">
        <f t="shared" si="224"/>
        <v>ADT</v>
      </c>
      <c r="N14391" s="102">
        <f>WEEKDAY([2]!Table1[[#This Row],[Travel Date]],2)</f>
        <v>6</v>
      </c>
      <c r="P14391" s="102">
        <v>1</v>
      </c>
    </row>
    <row r="14392" spans="2:16" x14ac:dyDescent="0.25">
      <c r="B14392" s="103"/>
      <c r="C14392" s="103"/>
      <c r="L14392" s="102" t="str">
        <f>[2]!Table1[[#This Row],[Orgn]]&amp;"-"&amp;[2]!Table1[[#This Row],[Dest]]</f>
        <v>SSH-BRI</v>
      </c>
      <c r="M14392" s="102" t="str">
        <f t="shared" si="224"/>
        <v>ADT</v>
      </c>
      <c r="N14392" s="102">
        <f>WEEKDAY([2]!Table1[[#This Row],[Travel Date]],2)</f>
        <v>6</v>
      </c>
      <c r="P14392" s="102">
        <v>1</v>
      </c>
    </row>
    <row r="14393" spans="2:16" x14ac:dyDescent="0.25">
      <c r="B14393" s="103"/>
      <c r="C14393" s="103"/>
      <c r="L14393" s="102" t="str">
        <f>[2]!Table1[[#This Row],[Orgn]]&amp;"-"&amp;[2]!Table1[[#This Row],[Dest]]</f>
        <v>SSH-BRI</v>
      </c>
      <c r="M14393" s="102" t="str">
        <f t="shared" si="224"/>
        <v>ADT</v>
      </c>
      <c r="N14393" s="102">
        <f>WEEKDAY([2]!Table1[[#This Row],[Travel Date]],2)</f>
        <v>6</v>
      </c>
      <c r="P14393" s="102">
        <v>1</v>
      </c>
    </row>
    <row r="14394" spans="2:16" x14ac:dyDescent="0.25">
      <c r="B14394" s="103"/>
      <c r="C14394" s="103"/>
      <c r="L14394" s="102" t="str">
        <f>[2]!Table1[[#This Row],[Orgn]]&amp;"-"&amp;[2]!Table1[[#This Row],[Dest]]</f>
        <v>SSH-BRI</v>
      </c>
      <c r="M14394" s="102" t="str">
        <f t="shared" si="224"/>
        <v>ADT</v>
      </c>
      <c r="N14394" s="102">
        <f>WEEKDAY([2]!Table1[[#This Row],[Travel Date]],2)</f>
        <v>6</v>
      </c>
      <c r="P14394" s="102">
        <v>1</v>
      </c>
    </row>
    <row r="14395" spans="2:16" x14ac:dyDescent="0.25">
      <c r="B14395" s="103"/>
      <c r="C14395" s="103"/>
      <c r="L14395" s="102" t="str">
        <f>[2]!Table1[[#This Row],[Orgn]]&amp;"-"&amp;[2]!Table1[[#This Row],[Dest]]</f>
        <v>SSH-BRI</v>
      </c>
      <c r="M14395" s="102" t="str">
        <f t="shared" si="224"/>
        <v>ADT</v>
      </c>
      <c r="N14395" s="102">
        <f>WEEKDAY([2]!Table1[[#This Row],[Travel Date]],2)</f>
        <v>6</v>
      </c>
      <c r="P14395" s="102">
        <v>1</v>
      </c>
    </row>
    <row r="14396" spans="2:16" x14ac:dyDescent="0.25">
      <c r="B14396" s="103"/>
      <c r="C14396" s="103"/>
      <c r="L14396" s="102" t="str">
        <f>[2]!Table1[[#This Row],[Orgn]]&amp;"-"&amp;[2]!Table1[[#This Row],[Dest]]</f>
        <v>SSH-BRI</v>
      </c>
      <c r="M14396" s="102" t="str">
        <f t="shared" si="224"/>
        <v>ADT</v>
      </c>
      <c r="N14396" s="102">
        <f>WEEKDAY([2]!Table1[[#This Row],[Travel Date]],2)</f>
        <v>6</v>
      </c>
      <c r="P14396" s="102">
        <v>1</v>
      </c>
    </row>
    <row r="14397" spans="2:16" x14ac:dyDescent="0.25">
      <c r="B14397" s="103"/>
      <c r="C14397" s="103"/>
      <c r="L14397" s="102" t="str">
        <f>[2]!Table1[[#This Row],[Orgn]]&amp;"-"&amp;[2]!Table1[[#This Row],[Dest]]</f>
        <v>SSH-BRI</v>
      </c>
      <c r="M14397" s="102" t="str">
        <f t="shared" si="224"/>
        <v>ADT</v>
      </c>
      <c r="N14397" s="102">
        <f>WEEKDAY([2]!Table1[[#This Row],[Travel Date]],2)</f>
        <v>6</v>
      </c>
      <c r="P14397" s="102">
        <v>1</v>
      </c>
    </row>
    <row r="14398" spans="2:16" x14ac:dyDescent="0.25">
      <c r="B14398" s="103"/>
      <c r="C14398" s="103"/>
      <c r="L14398" s="102" t="str">
        <f>[2]!Table1[[#This Row],[Orgn]]&amp;"-"&amp;[2]!Table1[[#This Row],[Dest]]</f>
        <v>SSH-BRI</v>
      </c>
      <c r="M14398" s="102" t="str">
        <f t="shared" si="224"/>
        <v>ADT</v>
      </c>
      <c r="N14398" s="102">
        <f>WEEKDAY([2]!Table1[[#This Row],[Travel Date]],2)</f>
        <v>6</v>
      </c>
      <c r="P14398" s="102">
        <v>1</v>
      </c>
    </row>
    <row r="14399" spans="2:16" x14ac:dyDescent="0.25">
      <c r="B14399" s="103"/>
      <c r="C14399" s="103"/>
      <c r="L14399" s="102" t="str">
        <f>[2]!Table1[[#This Row],[Orgn]]&amp;"-"&amp;[2]!Table1[[#This Row],[Dest]]</f>
        <v>SSH-BRI</v>
      </c>
      <c r="M14399" s="102" t="str">
        <f t="shared" si="224"/>
        <v>ADT</v>
      </c>
      <c r="N14399" s="102">
        <f>WEEKDAY([2]!Table1[[#This Row],[Travel Date]],2)</f>
        <v>6</v>
      </c>
      <c r="P14399" s="102">
        <v>1</v>
      </c>
    </row>
    <row r="14400" spans="2:16" x14ac:dyDescent="0.25">
      <c r="B14400" s="103"/>
      <c r="C14400" s="103"/>
      <c r="L14400" s="102" t="str">
        <f>[2]!Table1[[#This Row],[Orgn]]&amp;"-"&amp;[2]!Table1[[#This Row],[Dest]]</f>
        <v>SSH-BRI</v>
      </c>
      <c r="M14400" s="102" t="str">
        <f t="shared" si="224"/>
        <v>ADT</v>
      </c>
      <c r="N14400" s="102">
        <f>WEEKDAY([2]!Table1[[#This Row],[Travel Date]],2)</f>
        <v>6</v>
      </c>
      <c r="P14400" s="102">
        <v>1</v>
      </c>
    </row>
    <row r="14401" spans="2:16" x14ac:dyDescent="0.25">
      <c r="B14401" s="103"/>
      <c r="C14401" s="103"/>
      <c r="L14401" s="102" t="str">
        <f>[2]!Table1[[#This Row],[Orgn]]&amp;"-"&amp;[2]!Table1[[#This Row],[Dest]]</f>
        <v>SSH-BRI</v>
      </c>
      <c r="M14401" s="102" t="str">
        <f t="shared" si="224"/>
        <v>ADT</v>
      </c>
      <c r="N14401" s="102">
        <f>WEEKDAY([2]!Table1[[#This Row],[Travel Date]],2)</f>
        <v>6</v>
      </c>
      <c r="P14401" s="102">
        <v>1</v>
      </c>
    </row>
    <row r="14402" spans="2:16" x14ac:dyDescent="0.25">
      <c r="B14402" s="103"/>
      <c r="C14402" s="103"/>
      <c r="L14402" s="102" t="str">
        <f>[2]!Table1[[#This Row],[Orgn]]&amp;"-"&amp;[2]!Table1[[#This Row],[Dest]]</f>
        <v>SSH-BRI</v>
      </c>
      <c r="M14402" s="102" t="str">
        <f t="shared" ref="M14402:M14465" si="225">IF(TRIM(C14402)="INF", "INF", IF(TRIM(C14402)="CHD", "CHD", "ADT"))</f>
        <v>ADT</v>
      </c>
      <c r="N14402" s="102">
        <f>WEEKDAY([2]!Table1[[#This Row],[Travel Date]],2)</f>
        <v>6</v>
      </c>
      <c r="P14402" s="102">
        <v>1</v>
      </c>
    </row>
    <row r="14403" spans="2:16" x14ac:dyDescent="0.25">
      <c r="B14403" s="103"/>
      <c r="C14403" s="103"/>
      <c r="L14403" s="102" t="str">
        <f>[2]!Table1[[#This Row],[Orgn]]&amp;"-"&amp;[2]!Table1[[#This Row],[Dest]]</f>
        <v>SSH-BRI</v>
      </c>
      <c r="M14403" s="102" t="str">
        <f t="shared" si="225"/>
        <v>ADT</v>
      </c>
      <c r="N14403" s="102">
        <f>WEEKDAY([2]!Table1[[#This Row],[Travel Date]],2)</f>
        <v>6</v>
      </c>
      <c r="P14403" s="102">
        <v>1</v>
      </c>
    </row>
    <row r="14404" spans="2:16" x14ac:dyDescent="0.25">
      <c r="B14404" s="103"/>
      <c r="C14404" s="103"/>
      <c r="L14404" s="102" t="str">
        <f>[2]!Table1[[#This Row],[Orgn]]&amp;"-"&amp;[2]!Table1[[#This Row],[Dest]]</f>
        <v>SSH-BRI</v>
      </c>
      <c r="M14404" s="102" t="str">
        <f t="shared" si="225"/>
        <v>ADT</v>
      </c>
      <c r="N14404" s="102">
        <f>WEEKDAY([2]!Table1[[#This Row],[Travel Date]],2)</f>
        <v>6</v>
      </c>
      <c r="P14404" s="102">
        <v>1</v>
      </c>
    </row>
    <row r="14405" spans="2:16" x14ac:dyDescent="0.25">
      <c r="B14405" s="103"/>
      <c r="C14405" s="103"/>
      <c r="L14405" s="102" t="str">
        <f>[2]!Table1[[#This Row],[Orgn]]&amp;"-"&amp;[2]!Table1[[#This Row],[Dest]]</f>
        <v>SSH-BRI</v>
      </c>
      <c r="M14405" s="102" t="str">
        <f t="shared" si="225"/>
        <v>ADT</v>
      </c>
      <c r="N14405" s="102">
        <f>WEEKDAY([2]!Table1[[#This Row],[Travel Date]],2)</f>
        <v>6</v>
      </c>
      <c r="P14405" s="102">
        <v>1</v>
      </c>
    </row>
    <row r="14406" spans="2:16" x14ac:dyDescent="0.25">
      <c r="B14406" s="103"/>
      <c r="C14406" s="103"/>
      <c r="L14406" s="102" t="str">
        <f>[2]!Table1[[#This Row],[Orgn]]&amp;"-"&amp;[2]!Table1[[#This Row],[Dest]]</f>
        <v>SSH-BRI</v>
      </c>
      <c r="M14406" s="102" t="str">
        <f t="shared" si="225"/>
        <v>ADT</v>
      </c>
      <c r="N14406" s="102">
        <f>WEEKDAY([2]!Table1[[#This Row],[Travel Date]],2)</f>
        <v>6</v>
      </c>
      <c r="P14406" s="102">
        <v>1</v>
      </c>
    </row>
    <row r="14407" spans="2:16" x14ac:dyDescent="0.25">
      <c r="B14407" s="103"/>
      <c r="C14407" s="103"/>
      <c r="L14407" s="102" t="str">
        <f>[2]!Table1[[#This Row],[Orgn]]&amp;"-"&amp;[2]!Table1[[#This Row],[Dest]]</f>
        <v>SSH-BRI</v>
      </c>
      <c r="M14407" s="102" t="str">
        <f t="shared" si="225"/>
        <v>ADT</v>
      </c>
      <c r="N14407" s="102">
        <f>WEEKDAY([2]!Table1[[#This Row],[Travel Date]],2)</f>
        <v>6</v>
      </c>
      <c r="P14407" s="102">
        <v>1</v>
      </c>
    </row>
    <row r="14408" spans="2:16" x14ac:dyDescent="0.25">
      <c r="B14408" s="103"/>
      <c r="C14408" s="103"/>
      <c r="L14408" s="102" t="str">
        <f>[2]!Table1[[#This Row],[Orgn]]&amp;"-"&amp;[2]!Table1[[#This Row],[Dest]]</f>
        <v>SSH-BRI</v>
      </c>
      <c r="M14408" s="102" t="str">
        <f t="shared" si="225"/>
        <v>ADT</v>
      </c>
      <c r="N14408" s="102">
        <f>WEEKDAY([2]!Table1[[#This Row],[Travel Date]],2)</f>
        <v>6</v>
      </c>
      <c r="P14408" s="102">
        <v>1</v>
      </c>
    </row>
    <row r="14409" spans="2:16" x14ac:dyDescent="0.25">
      <c r="B14409" s="103"/>
      <c r="C14409" s="103"/>
      <c r="L14409" s="102" t="str">
        <f>[2]!Table1[[#This Row],[Orgn]]&amp;"-"&amp;[2]!Table1[[#This Row],[Dest]]</f>
        <v>SSH-BRI</v>
      </c>
      <c r="M14409" s="102" t="str">
        <f t="shared" si="225"/>
        <v>ADT</v>
      </c>
      <c r="N14409" s="102">
        <f>WEEKDAY([2]!Table1[[#This Row],[Travel Date]],2)</f>
        <v>6</v>
      </c>
      <c r="P14409" s="102">
        <v>1</v>
      </c>
    </row>
    <row r="14410" spans="2:16" x14ac:dyDescent="0.25">
      <c r="B14410" s="103"/>
      <c r="C14410" s="103"/>
      <c r="L14410" s="102" t="str">
        <f>[2]!Table1[[#This Row],[Orgn]]&amp;"-"&amp;[2]!Table1[[#This Row],[Dest]]</f>
        <v>SSH-BRI</v>
      </c>
      <c r="M14410" s="102" t="str">
        <f t="shared" si="225"/>
        <v>ADT</v>
      </c>
      <c r="N14410" s="102">
        <f>WEEKDAY([2]!Table1[[#This Row],[Travel Date]],2)</f>
        <v>6</v>
      </c>
      <c r="P14410" s="102">
        <v>1</v>
      </c>
    </row>
    <row r="14411" spans="2:16" x14ac:dyDescent="0.25">
      <c r="B14411" s="103"/>
      <c r="C14411" s="103"/>
      <c r="L14411" s="102" t="str">
        <f>[2]!Table1[[#This Row],[Orgn]]&amp;"-"&amp;[2]!Table1[[#This Row],[Dest]]</f>
        <v>SSH-BRI</v>
      </c>
      <c r="M14411" s="102" t="str">
        <f t="shared" si="225"/>
        <v>ADT</v>
      </c>
      <c r="N14411" s="102">
        <f>WEEKDAY([2]!Table1[[#This Row],[Travel Date]],2)</f>
        <v>6</v>
      </c>
      <c r="P14411" s="102">
        <v>1</v>
      </c>
    </row>
    <row r="14412" spans="2:16" x14ac:dyDescent="0.25">
      <c r="B14412" s="103"/>
      <c r="C14412" s="103"/>
      <c r="L14412" s="102" t="str">
        <f>[2]!Table1[[#This Row],[Orgn]]&amp;"-"&amp;[2]!Table1[[#This Row],[Dest]]</f>
        <v>SSH-BRI</v>
      </c>
      <c r="M14412" s="102" t="str">
        <f t="shared" si="225"/>
        <v>ADT</v>
      </c>
      <c r="N14412" s="102">
        <f>WEEKDAY([2]!Table1[[#This Row],[Travel Date]],2)</f>
        <v>6</v>
      </c>
      <c r="P14412" s="102">
        <v>1</v>
      </c>
    </row>
    <row r="14413" spans="2:16" x14ac:dyDescent="0.25">
      <c r="B14413" s="103"/>
      <c r="C14413" s="103"/>
      <c r="L14413" s="102" t="str">
        <f>[2]!Table1[[#This Row],[Orgn]]&amp;"-"&amp;[2]!Table1[[#This Row],[Dest]]</f>
        <v>SSH-BRI</v>
      </c>
      <c r="M14413" s="102" t="str">
        <f t="shared" si="225"/>
        <v>ADT</v>
      </c>
      <c r="N14413" s="102">
        <f>WEEKDAY([2]!Table1[[#This Row],[Travel Date]],2)</f>
        <v>6</v>
      </c>
      <c r="P14413" s="102">
        <v>1</v>
      </c>
    </row>
    <row r="14414" spans="2:16" x14ac:dyDescent="0.25">
      <c r="B14414" s="103"/>
      <c r="C14414" s="103"/>
      <c r="L14414" s="102" t="str">
        <f>[2]!Table1[[#This Row],[Orgn]]&amp;"-"&amp;[2]!Table1[[#This Row],[Dest]]</f>
        <v>SSH-BRI</v>
      </c>
      <c r="M14414" s="102" t="str">
        <f t="shared" si="225"/>
        <v>ADT</v>
      </c>
      <c r="N14414" s="102">
        <f>WEEKDAY([2]!Table1[[#This Row],[Travel Date]],2)</f>
        <v>6</v>
      </c>
      <c r="P14414" s="102">
        <v>1</v>
      </c>
    </row>
    <row r="14415" spans="2:16" x14ac:dyDescent="0.25">
      <c r="B14415" s="103"/>
      <c r="C14415" s="103"/>
      <c r="L14415" s="102" t="str">
        <f>[2]!Table1[[#This Row],[Orgn]]&amp;"-"&amp;[2]!Table1[[#This Row],[Dest]]</f>
        <v>SSH-BRI</v>
      </c>
      <c r="M14415" s="102" t="str">
        <f t="shared" si="225"/>
        <v>ADT</v>
      </c>
      <c r="N14415" s="102">
        <f>WEEKDAY([2]!Table1[[#This Row],[Travel Date]],2)</f>
        <v>6</v>
      </c>
      <c r="P14415" s="102">
        <v>1</v>
      </c>
    </row>
    <row r="14416" spans="2:16" x14ac:dyDescent="0.25">
      <c r="B14416" s="103"/>
      <c r="C14416" s="103"/>
      <c r="L14416" s="102" t="str">
        <f>[2]!Table1[[#This Row],[Orgn]]&amp;"-"&amp;[2]!Table1[[#This Row],[Dest]]</f>
        <v>SSH-BRI</v>
      </c>
      <c r="M14416" s="102" t="str">
        <f t="shared" si="225"/>
        <v>ADT</v>
      </c>
      <c r="N14416" s="102">
        <f>WEEKDAY([2]!Table1[[#This Row],[Travel Date]],2)</f>
        <v>6</v>
      </c>
      <c r="P14416" s="102">
        <v>1</v>
      </c>
    </row>
    <row r="14417" spans="2:16" x14ac:dyDescent="0.25">
      <c r="B14417" s="103"/>
      <c r="C14417" s="103"/>
      <c r="L14417" s="102" t="str">
        <f>[2]!Table1[[#This Row],[Orgn]]&amp;"-"&amp;[2]!Table1[[#This Row],[Dest]]</f>
        <v>SSH-BRI</v>
      </c>
      <c r="M14417" s="102" t="str">
        <f t="shared" si="225"/>
        <v>ADT</v>
      </c>
      <c r="N14417" s="102">
        <f>WEEKDAY([2]!Table1[[#This Row],[Travel Date]],2)</f>
        <v>6</v>
      </c>
      <c r="P14417" s="102">
        <v>1</v>
      </c>
    </row>
    <row r="14418" spans="2:16" x14ac:dyDescent="0.25">
      <c r="B14418" s="103"/>
      <c r="C14418" s="103"/>
      <c r="L14418" s="102" t="str">
        <f>[2]!Table1[[#This Row],[Orgn]]&amp;"-"&amp;[2]!Table1[[#This Row],[Dest]]</f>
        <v>SSH-BRI</v>
      </c>
      <c r="M14418" s="102" t="str">
        <f t="shared" si="225"/>
        <v>ADT</v>
      </c>
      <c r="N14418" s="102">
        <f>WEEKDAY([2]!Table1[[#This Row],[Travel Date]],2)</f>
        <v>6</v>
      </c>
      <c r="P14418" s="102">
        <v>1</v>
      </c>
    </row>
    <row r="14419" spans="2:16" x14ac:dyDescent="0.25">
      <c r="B14419" s="103"/>
      <c r="C14419" s="103"/>
      <c r="L14419" s="102" t="str">
        <f>[2]!Table1[[#This Row],[Orgn]]&amp;"-"&amp;[2]!Table1[[#This Row],[Dest]]</f>
        <v>SSH-BRI</v>
      </c>
      <c r="M14419" s="102" t="str">
        <f t="shared" si="225"/>
        <v>ADT</v>
      </c>
      <c r="N14419" s="102">
        <f>WEEKDAY([2]!Table1[[#This Row],[Travel Date]],2)</f>
        <v>6</v>
      </c>
      <c r="P14419" s="102">
        <v>1</v>
      </c>
    </row>
    <row r="14420" spans="2:16" x14ac:dyDescent="0.25">
      <c r="B14420" s="103"/>
      <c r="C14420" s="103"/>
      <c r="L14420" s="102" t="str">
        <f>[2]!Table1[[#This Row],[Orgn]]&amp;"-"&amp;[2]!Table1[[#This Row],[Dest]]</f>
        <v>SSH-BRI</v>
      </c>
      <c r="M14420" s="102" t="str">
        <f t="shared" si="225"/>
        <v>ADT</v>
      </c>
      <c r="N14420" s="102">
        <f>WEEKDAY([2]!Table1[[#This Row],[Travel Date]],2)</f>
        <v>6</v>
      </c>
      <c r="P14420" s="102">
        <v>1</v>
      </c>
    </row>
    <row r="14421" spans="2:16" x14ac:dyDescent="0.25">
      <c r="B14421" s="103"/>
      <c r="C14421" s="103"/>
      <c r="L14421" s="102" t="str">
        <f>[2]!Table1[[#This Row],[Orgn]]&amp;"-"&amp;[2]!Table1[[#This Row],[Dest]]</f>
        <v>SSH-BRI</v>
      </c>
      <c r="M14421" s="102" t="str">
        <f t="shared" si="225"/>
        <v>ADT</v>
      </c>
      <c r="N14421" s="102">
        <f>WEEKDAY([2]!Table1[[#This Row],[Travel Date]],2)</f>
        <v>6</v>
      </c>
      <c r="P14421" s="102">
        <v>1</v>
      </c>
    </row>
    <row r="14422" spans="2:16" x14ac:dyDescent="0.25">
      <c r="B14422" s="103"/>
      <c r="C14422" s="103"/>
      <c r="L14422" s="102" t="str">
        <f>[2]!Table1[[#This Row],[Orgn]]&amp;"-"&amp;[2]!Table1[[#This Row],[Dest]]</f>
        <v>SSH-BRI</v>
      </c>
      <c r="M14422" s="102" t="str">
        <f t="shared" si="225"/>
        <v>ADT</v>
      </c>
      <c r="N14422" s="102">
        <f>WEEKDAY([2]!Table1[[#This Row],[Travel Date]],2)</f>
        <v>6</v>
      </c>
      <c r="P14422" s="102">
        <v>1</v>
      </c>
    </row>
    <row r="14423" spans="2:16" x14ac:dyDescent="0.25">
      <c r="B14423" s="103"/>
      <c r="C14423" s="103"/>
      <c r="L14423" s="102" t="str">
        <f>[2]!Table1[[#This Row],[Orgn]]&amp;"-"&amp;[2]!Table1[[#This Row],[Dest]]</f>
        <v>BRI-SSH</v>
      </c>
      <c r="M14423" s="102" t="str">
        <f t="shared" si="225"/>
        <v>ADT</v>
      </c>
      <c r="N14423" s="102">
        <f>WEEKDAY([2]!Table1[[#This Row],[Travel Date]],2)</f>
        <v>6</v>
      </c>
      <c r="P14423" s="102">
        <v>1</v>
      </c>
    </row>
    <row r="14424" spans="2:16" x14ac:dyDescent="0.25">
      <c r="B14424" s="103"/>
      <c r="C14424" s="103"/>
      <c r="L14424" s="102" t="str">
        <f>[2]!Table1[[#This Row],[Orgn]]&amp;"-"&amp;[2]!Table1[[#This Row],[Dest]]</f>
        <v>BRI-SSH</v>
      </c>
      <c r="M14424" s="102" t="str">
        <f t="shared" si="225"/>
        <v>ADT</v>
      </c>
      <c r="N14424" s="102">
        <f>WEEKDAY([2]!Table1[[#This Row],[Travel Date]],2)</f>
        <v>6</v>
      </c>
      <c r="P14424" s="102">
        <v>1</v>
      </c>
    </row>
    <row r="14425" spans="2:16" x14ac:dyDescent="0.25">
      <c r="B14425" s="103"/>
      <c r="C14425" s="103"/>
      <c r="L14425" s="102" t="str">
        <f>[2]!Table1[[#This Row],[Orgn]]&amp;"-"&amp;[2]!Table1[[#This Row],[Dest]]</f>
        <v>BRI-SSH</v>
      </c>
      <c r="M14425" s="102" t="str">
        <f t="shared" si="225"/>
        <v>ADT</v>
      </c>
      <c r="N14425" s="102">
        <f>WEEKDAY([2]!Table1[[#This Row],[Travel Date]],2)</f>
        <v>6</v>
      </c>
      <c r="P14425" s="102">
        <v>1</v>
      </c>
    </row>
    <row r="14426" spans="2:16" x14ac:dyDescent="0.25">
      <c r="B14426" s="103"/>
      <c r="C14426" s="103"/>
      <c r="L14426" s="102" t="str">
        <f>[2]!Table1[[#This Row],[Orgn]]&amp;"-"&amp;[2]!Table1[[#This Row],[Dest]]</f>
        <v>BRI-SSH</v>
      </c>
      <c r="M14426" s="102" t="str">
        <f t="shared" si="225"/>
        <v>ADT</v>
      </c>
      <c r="N14426" s="102">
        <f>WEEKDAY([2]!Table1[[#This Row],[Travel Date]],2)</f>
        <v>6</v>
      </c>
      <c r="P14426" s="102">
        <v>1</v>
      </c>
    </row>
    <row r="14427" spans="2:16" x14ac:dyDescent="0.25">
      <c r="B14427" s="103"/>
      <c r="C14427" s="103"/>
      <c r="L14427" s="102" t="str">
        <f>[2]!Table1[[#This Row],[Orgn]]&amp;"-"&amp;[2]!Table1[[#This Row],[Dest]]</f>
        <v>BRI-SSH</v>
      </c>
      <c r="M14427" s="102" t="str">
        <f t="shared" si="225"/>
        <v>ADT</v>
      </c>
      <c r="N14427" s="102">
        <f>WEEKDAY([2]!Table1[[#This Row],[Travel Date]],2)</f>
        <v>6</v>
      </c>
      <c r="P14427" s="102">
        <v>1</v>
      </c>
    </row>
    <row r="14428" spans="2:16" x14ac:dyDescent="0.25">
      <c r="B14428" s="103"/>
      <c r="C14428" s="103"/>
      <c r="L14428" s="102" t="str">
        <f>[2]!Table1[[#This Row],[Orgn]]&amp;"-"&amp;[2]!Table1[[#This Row],[Dest]]</f>
        <v>BRI-SSH</v>
      </c>
      <c r="M14428" s="102" t="str">
        <f t="shared" si="225"/>
        <v>ADT</v>
      </c>
      <c r="N14428" s="102">
        <f>WEEKDAY([2]!Table1[[#This Row],[Travel Date]],2)</f>
        <v>6</v>
      </c>
      <c r="P14428" s="102">
        <v>1</v>
      </c>
    </row>
    <row r="14429" spans="2:16" x14ac:dyDescent="0.25">
      <c r="B14429" s="103"/>
      <c r="C14429" s="103"/>
      <c r="L14429" s="102" t="str">
        <f>[2]!Table1[[#This Row],[Orgn]]&amp;"-"&amp;[2]!Table1[[#This Row],[Dest]]</f>
        <v>BRI-SSH</v>
      </c>
      <c r="M14429" s="102" t="str">
        <f t="shared" si="225"/>
        <v>ADT</v>
      </c>
      <c r="N14429" s="102">
        <f>WEEKDAY([2]!Table1[[#This Row],[Travel Date]],2)</f>
        <v>6</v>
      </c>
      <c r="P14429" s="102">
        <v>1</v>
      </c>
    </row>
    <row r="14430" spans="2:16" x14ac:dyDescent="0.25">
      <c r="B14430" s="103"/>
      <c r="C14430" s="103"/>
      <c r="L14430" s="102" t="str">
        <f>[2]!Table1[[#This Row],[Orgn]]&amp;"-"&amp;[2]!Table1[[#This Row],[Dest]]</f>
        <v>BRI-SSH</v>
      </c>
      <c r="M14430" s="102" t="str">
        <f t="shared" si="225"/>
        <v>ADT</v>
      </c>
      <c r="N14430" s="102">
        <f>WEEKDAY([2]!Table1[[#This Row],[Travel Date]],2)</f>
        <v>6</v>
      </c>
      <c r="P14430" s="102">
        <v>1</v>
      </c>
    </row>
    <row r="14431" spans="2:16" x14ac:dyDescent="0.25">
      <c r="B14431" s="103"/>
      <c r="C14431" s="103"/>
      <c r="L14431" s="102" t="str">
        <f>[2]!Table1[[#This Row],[Orgn]]&amp;"-"&amp;[2]!Table1[[#This Row],[Dest]]</f>
        <v>BRI-SSH</v>
      </c>
      <c r="M14431" s="102" t="str">
        <f t="shared" si="225"/>
        <v>ADT</v>
      </c>
      <c r="N14431" s="102">
        <f>WEEKDAY([2]!Table1[[#This Row],[Travel Date]],2)</f>
        <v>6</v>
      </c>
      <c r="P14431" s="102">
        <v>1</v>
      </c>
    </row>
    <row r="14432" spans="2:16" x14ac:dyDescent="0.25">
      <c r="B14432" s="103"/>
      <c r="C14432" s="103"/>
      <c r="L14432" s="102" t="str">
        <f>[2]!Table1[[#This Row],[Orgn]]&amp;"-"&amp;[2]!Table1[[#This Row],[Dest]]</f>
        <v>BRI-SSH</v>
      </c>
      <c r="M14432" s="102" t="str">
        <f t="shared" si="225"/>
        <v>ADT</v>
      </c>
      <c r="N14432" s="102">
        <f>WEEKDAY([2]!Table1[[#This Row],[Travel Date]],2)</f>
        <v>6</v>
      </c>
      <c r="P14432" s="102">
        <v>1</v>
      </c>
    </row>
    <row r="14433" spans="2:16" x14ac:dyDescent="0.25">
      <c r="B14433" s="103"/>
      <c r="C14433" s="103"/>
      <c r="L14433" s="102" t="str">
        <f>[2]!Table1[[#This Row],[Orgn]]&amp;"-"&amp;[2]!Table1[[#This Row],[Dest]]</f>
        <v>BRI-SSH</v>
      </c>
      <c r="M14433" s="102" t="str">
        <f t="shared" si="225"/>
        <v>ADT</v>
      </c>
      <c r="N14433" s="102">
        <f>WEEKDAY([2]!Table1[[#This Row],[Travel Date]],2)</f>
        <v>6</v>
      </c>
      <c r="P14433" s="102">
        <v>1</v>
      </c>
    </row>
    <row r="14434" spans="2:16" x14ac:dyDescent="0.25">
      <c r="B14434" s="103"/>
      <c r="C14434" s="103"/>
      <c r="L14434" s="102" t="str">
        <f>[2]!Table1[[#This Row],[Orgn]]&amp;"-"&amp;[2]!Table1[[#This Row],[Dest]]</f>
        <v>BRI-SSH</v>
      </c>
      <c r="M14434" s="102" t="str">
        <f t="shared" si="225"/>
        <v>ADT</v>
      </c>
      <c r="N14434" s="102">
        <f>WEEKDAY([2]!Table1[[#This Row],[Travel Date]],2)</f>
        <v>6</v>
      </c>
      <c r="P14434" s="102">
        <v>1</v>
      </c>
    </row>
    <row r="14435" spans="2:16" x14ac:dyDescent="0.25">
      <c r="B14435" s="103"/>
      <c r="C14435" s="103"/>
      <c r="L14435" s="102" t="str">
        <f>[2]!Table1[[#This Row],[Orgn]]&amp;"-"&amp;[2]!Table1[[#This Row],[Dest]]</f>
        <v>BRI-SSH</v>
      </c>
      <c r="M14435" s="102" t="str">
        <f t="shared" si="225"/>
        <v>ADT</v>
      </c>
      <c r="N14435" s="102">
        <f>WEEKDAY([2]!Table1[[#This Row],[Travel Date]],2)</f>
        <v>6</v>
      </c>
      <c r="P14435" s="102">
        <v>1</v>
      </c>
    </row>
    <row r="14436" spans="2:16" x14ac:dyDescent="0.25">
      <c r="B14436" s="103"/>
      <c r="C14436" s="103"/>
      <c r="L14436" s="102" t="str">
        <f>[2]!Table1[[#This Row],[Orgn]]&amp;"-"&amp;[2]!Table1[[#This Row],[Dest]]</f>
        <v>BRI-SSH</v>
      </c>
      <c r="M14436" s="102" t="str">
        <f t="shared" si="225"/>
        <v>ADT</v>
      </c>
      <c r="N14436" s="102">
        <f>WEEKDAY([2]!Table1[[#This Row],[Travel Date]],2)</f>
        <v>6</v>
      </c>
      <c r="P14436" s="102">
        <v>1</v>
      </c>
    </row>
    <row r="14437" spans="2:16" x14ac:dyDescent="0.25">
      <c r="B14437" s="103"/>
      <c r="C14437" s="103"/>
      <c r="L14437" s="102" t="str">
        <f>[2]!Table1[[#This Row],[Orgn]]&amp;"-"&amp;[2]!Table1[[#This Row],[Dest]]</f>
        <v>BRI-SSH</v>
      </c>
      <c r="M14437" s="102" t="str">
        <f t="shared" si="225"/>
        <v>ADT</v>
      </c>
      <c r="N14437" s="102">
        <f>WEEKDAY([2]!Table1[[#This Row],[Travel Date]],2)</f>
        <v>6</v>
      </c>
      <c r="P14437" s="102">
        <v>1</v>
      </c>
    </row>
    <row r="14438" spans="2:16" x14ac:dyDescent="0.25">
      <c r="B14438" s="103"/>
      <c r="C14438" s="103"/>
      <c r="L14438" s="102" t="str">
        <f>[2]!Table1[[#This Row],[Orgn]]&amp;"-"&amp;[2]!Table1[[#This Row],[Dest]]</f>
        <v>BRI-SSH</v>
      </c>
      <c r="M14438" s="102" t="str">
        <f t="shared" si="225"/>
        <v>ADT</v>
      </c>
      <c r="N14438" s="102">
        <f>WEEKDAY([2]!Table1[[#This Row],[Travel Date]],2)</f>
        <v>6</v>
      </c>
      <c r="P14438" s="102">
        <v>1</v>
      </c>
    </row>
    <row r="14439" spans="2:16" x14ac:dyDescent="0.25">
      <c r="B14439" s="103"/>
      <c r="C14439" s="103"/>
      <c r="L14439" s="102" t="str">
        <f>[2]!Table1[[#This Row],[Orgn]]&amp;"-"&amp;[2]!Table1[[#This Row],[Dest]]</f>
        <v>BRI-SSH</v>
      </c>
      <c r="M14439" s="102" t="str">
        <f t="shared" si="225"/>
        <v>ADT</v>
      </c>
      <c r="N14439" s="102">
        <f>WEEKDAY([2]!Table1[[#This Row],[Travel Date]],2)</f>
        <v>6</v>
      </c>
      <c r="P14439" s="102">
        <v>1</v>
      </c>
    </row>
    <row r="14440" spans="2:16" x14ac:dyDescent="0.25">
      <c r="B14440" s="103"/>
      <c r="C14440" s="103"/>
      <c r="L14440" s="102" t="str">
        <f>[2]!Table1[[#This Row],[Orgn]]&amp;"-"&amp;[2]!Table1[[#This Row],[Dest]]</f>
        <v>BRI-SSH</v>
      </c>
      <c r="M14440" s="102" t="str">
        <f t="shared" si="225"/>
        <v>ADT</v>
      </c>
      <c r="N14440" s="102">
        <f>WEEKDAY([2]!Table1[[#This Row],[Travel Date]],2)</f>
        <v>6</v>
      </c>
      <c r="P14440" s="102">
        <v>1</v>
      </c>
    </row>
    <row r="14441" spans="2:16" x14ac:dyDescent="0.25">
      <c r="B14441" s="103"/>
      <c r="C14441" s="103"/>
      <c r="L14441" s="102" t="str">
        <f>[2]!Table1[[#This Row],[Orgn]]&amp;"-"&amp;[2]!Table1[[#This Row],[Dest]]</f>
        <v>BRI-SSH</v>
      </c>
      <c r="M14441" s="102" t="str">
        <f t="shared" si="225"/>
        <v>ADT</v>
      </c>
      <c r="N14441" s="102">
        <f>WEEKDAY([2]!Table1[[#This Row],[Travel Date]],2)</f>
        <v>6</v>
      </c>
      <c r="P14441" s="102">
        <v>1</v>
      </c>
    </row>
    <row r="14442" spans="2:16" x14ac:dyDescent="0.25">
      <c r="B14442" s="103"/>
      <c r="C14442" s="103"/>
      <c r="L14442" s="102" t="str">
        <f>[2]!Table1[[#This Row],[Orgn]]&amp;"-"&amp;[2]!Table1[[#This Row],[Dest]]</f>
        <v>BRI-SSH</v>
      </c>
      <c r="M14442" s="102" t="str">
        <f t="shared" si="225"/>
        <v>ADT</v>
      </c>
      <c r="N14442" s="102">
        <f>WEEKDAY([2]!Table1[[#This Row],[Travel Date]],2)</f>
        <v>6</v>
      </c>
      <c r="P14442" s="102">
        <v>1</v>
      </c>
    </row>
    <row r="14443" spans="2:16" x14ac:dyDescent="0.25">
      <c r="B14443" s="103"/>
      <c r="C14443" s="103"/>
      <c r="L14443" s="102" t="str">
        <f>[2]!Table1[[#This Row],[Orgn]]&amp;"-"&amp;[2]!Table1[[#This Row],[Dest]]</f>
        <v>BRI-SSH</v>
      </c>
      <c r="M14443" s="102" t="str">
        <f t="shared" si="225"/>
        <v>ADT</v>
      </c>
      <c r="N14443" s="102">
        <f>WEEKDAY([2]!Table1[[#This Row],[Travel Date]],2)</f>
        <v>6</v>
      </c>
      <c r="P14443" s="102">
        <v>1</v>
      </c>
    </row>
    <row r="14444" spans="2:16" x14ac:dyDescent="0.25">
      <c r="B14444" s="103"/>
      <c r="C14444" s="103"/>
      <c r="L14444" s="102" t="str">
        <f>[2]!Table1[[#This Row],[Orgn]]&amp;"-"&amp;[2]!Table1[[#This Row],[Dest]]</f>
        <v>BRI-SSH</v>
      </c>
      <c r="M14444" s="102" t="str">
        <f t="shared" si="225"/>
        <v>ADT</v>
      </c>
      <c r="N14444" s="102">
        <f>WEEKDAY([2]!Table1[[#This Row],[Travel Date]],2)</f>
        <v>6</v>
      </c>
      <c r="P14444" s="102">
        <v>1</v>
      </c>
    </row>
    <row r="14445" spans="2:16" x14ac:dyDescent="0.25">
      <c r="B14445" s="103"/>
      <c r="C14445" s="103"/>
      <c r="L14445" s="102" t="str">
        <f>[2]!Table1[[#This Row],[Orgn]]&amp;"-"&amp;[2]!Table1[[#This Row],[Dest]]</f>
        <v>BRI-SSH</v>
      </c>
      <c r="M14445" s="102" t="str">
        <f t="shared" si="225"/>
        <v>ADT</v>
      </c>
      <c r="N14445" s="102">
        <f>WEEKDAY([2]!Table1[[#This Row],[Travel Date]],2)</f>
        <v>6</v>
      </c>
      <c r="P14445" s="102">
        <v>1</v>
      </c>
    </row>
    <row r="14446" spans="2:16" x14ac:dyDescent="0.25">
      <c r="B14446" s="103"/>
      <c r="C14446" s="103"/>
      <c r="L14446" s="102" t="str">
        <f>[2]!Table1[[#This Row],[Orgn]]&amp;"-"&amp;[2]!Table1[[#This Row],[Dest]]</f>
        <v>BRI-SSH</v>
      </c>
      <c r="M14446" s="102" t="str">
        <f t="shared" si="225"/>
        <v>ADT</v>
      </c>
      <c r="N14446" s="102">
        <f>WEEKDAY([2]!Table1[[#This Row],[Travel Date]],2)</f>
        <v>6</v>
      </c>
      <c r="P14446" s="102">
        <v>1</v>
      </c>
    </row>
    <row r="14447" spans="2:16" x14ac:dyDescent="0.25">
      <c r="B14447" s="103"/>
      <c r="C14447" s="103"/>
      <c r="L14447" s="102" t="str">
        <f>[2]!Table1[[#This Row],[Orgn]]&amp;"-"&amp;[2]!Table1[[#This Row],[Dest]]</f>
        <v>BRI-SSH</v>
      </c>
      <c r="M14447" s="102" t="str">
        <f t="shared" si="225"/>
        <v>ADT</v>
      </c>
      <c r="N14447" s="102">
        <f>WEEKDAY([2]!Table1[[#This Row],[Travel Date]],2)</f>
        <v>6</v>
      </c>
      <c r="P14447" s="102">
        <v>1</v>
      </c>
    </row>
    <row r="14448" spans="2:16" x14ac:dyDescent="0.25">
      <c r="B14448" s="103"/>
      <c r="C14448" s="103"/>
      <c r="L14448" s="102" t="str">
        <f>[2]!Table1[[#This Row],[Orgn]]&amp;"-"&amp;[2]!Table1[[#This Row],[Dest]]</f>
        <v>BRI-SSH</v>
      </c>
      <c r="M14448" s="102" t="str">
        <f t="shared" si="225"/>
        <v>ADT</v>
      </c>
      <c r="N14448" s="102">
        <f>WEEKDAY([2]!Table1[[#This Row],[Travel Date]],2)</f>
        <v>6</v>
      </c>
      <c r="P14448" s="102">
        <v>1</v>
      </c>
    </row>
    <row r="14449" spans="2:16" x14ac:dyDescent="0.25">
      <c r="B14449" s="103"/>
      <c r="C14449" s="103"/>
      <c r="L14449" s="102" t="str">
        <f>[2]!Table1[[#This Row],[Orgn]]&amp;"-"&amp;[2]!Table1[[#This Row],[Dest]]</f>
        <v>BRI-SSH</v>
      </c>
      <c r="M14449" s="102" t="str">
        <f t="shared" si="225"/>
        <v>ADT</v>
      </c>
      <c r="N14449" s="102">
        <f>WEEKDAY([2]!Table1[[#This Row],[Travel Date]],2)</f>
        <v>6</v>
      </c>
      <c r="P14449" s="102">
        <v>1</v>
      </c>
    </row>
    <row r="14450" spans="2:16" x14ac:dyDescent="0.25">
      <c r="B14450" s="103"/>
      <c r="C14450" s="103"/>
      <c r="L14450" s="102" t="str">
        <f>[2]!Table1[[#This Row],[Orgn]]&amp;"-"&amp;[2]!Table1[[#This Row],[Dest]]</f>
        <v>BRI-SSH</v>
      </c>
      <c r="M14450" s="102" t="str">
        <f t="shared" si="225"/>
        <v>ADT</v>
      </c>
      <c r="N14450" s="102">
        <f>WEEKDAY([2]!Table1[[#This Row],[Travel Date]],2)</f>
        <v>6</v>
      </c>
      <c r="P14450" s="102">
        <v>1</v>
      </c>
    </row>
    <row r="14451" spans="2:16" x14ac:dyDescent="0.25">
      <c r="B14451" s="103"/>
      <c r="C14451" s="103"/>
      <c r="L14451" s="102" t="str">
        <f>[2]!Table1[[#This Row],[Orgn]]&amp;"-"&amp;[2]!Table1[[#This Row],[Dest]]</f>
        <v>BRI-SSH</v>
      </c>
      <c r="M14451" s="102" t="str">
        <f t="shared" si="225"/>
        <v>ADT</v>
      </c>
      <c r="N14451" s="102">
        <f>WEEKDAY([2]!Table1[[#This Row],[Travel Date]],2)</f>
        <v>6</v>
      </c>
      <c r="P14451" s="102">
        <v>1</v>
      </c>
    </row>
    <row r="14452" spans="2:16" x14ac:dyDescent="0.25">
      <c r="B14452" s="103"/>
      <c r="C14452" s="103"/>
      <c r="L14452" s="102" t="str">
        <f>[2]!Table1[[#This Row],[Orgn]]&amp;"-"&amp;[2]!Table1[[#This Row],[Dest]]</f>
        <v>BRI-SSH</v>
      </c>
      <c r="M14452" s="102" t="str">
        <f t="shared" si="225"/>
        <v>ADT</v>
      </c>
      <c r="N14452" s="102">
        <f>WEEKDAY([2]!Table1[[#This Row],[Travel Date]],2)</f>
        <v>6</v>
      </c>
      <c r="P14452" s="102">
        <v>1</v>
      </c>
    </row>
    <row r="14453" spans="2:16" x14ac:dyDescent="0.25">
      <c r="B14453" s="103"/>
      <c r="C14453" s="103"/>
      <c r="L14453" s="102" t="str">
        <f>[2]!Table1[[#This Row],[Orgn]]&amp;"-"&amp;[2]!Table1[[#This Row],[Dest]]</f>
        <v>BRI-SSH</v>
      </c>
      <c r="M14453" s="102" t="str">
        <f t="shared" si="225"/>
        <v>ADT</v>
      </c>
      <c r="N14453" s="102">
        <f>WEEKDAY([2]!Table1[[#This Row],[Travel Date]],2)</f>
        <v>6</v>
      </c>
      <c r="P14453" s="102">
        <v>1</v>
      </c>
    </row>
    <row r="14454" spans="2:16" x14ac:dyDescent="0.25">
      <c r="B14454" s="103"/>
      <c r="C14454" s="103"/>
      <c r="L14454" s="102" t="str">
        <f>[2]!Table1[[#This Row],[Orgn]]&amp;"-"&amp;[2]!Table1[[#This Row],[Dest]]</f>
        <v>BRI-SSH</v>
      </c>
      <c r="M14454" s="102" t="str">
        <f t="shared" si="225"/>
        <v>ADT</v>
      </c>
      <c r="N14454" s="102">
        <f>WEEKDAY([2]!Table1[[#This Row],[Travel Date]],2)</f>
        <v>6</v>
      </c>
      <c r="P14454" s="102">
        <v>1</v>
      </c>
    </row>
    <row r="14455" spans="2:16" x14ac:dyDescent="0.25">
      <c r="B14455" s="103"/>
      <c r="C14455" s="103"/>
      <c r="L14455" s="102" t="str">
        <f>[2]!Table1[[#This Row],[Orgn]]&amp;"-"&amp;[2]!Table1[[#This Row],[Dest]]</f>
        <v>BRI-SSH</v>
      </c>
      <c r="M14455" s="102" t="str">
        <f t="shared" si="225"/>
        <v>ADT</v>
      </c>
      <c r="N14455" s="102">
        <f>WEEKDAY([2]!Table1[[#This Row],[Travel Date]],2)</f>
        <v>6</v>
      </c>
      <c r="P14455" s="102">
        <v>1</v>
      </c>
    </row>
    <row r="14456" spans="2:16" x14ac:dyDescent="0.25">
      <c r="B14456" s="103"/>
      <c r="C14456" s="103"/>
      <c r="L14456" s="102" t="str">
        <f>[2]!Table1[[#This Row],[Orgn]]&amp;"-"&amp;[2]!Table1[[#This Row],[Dest]]</f>
        <v>BRI-SSH</v>
      </c>
      <c r="M14456" s="102" t="str">
        <f t="shared" si="225"/>
        <v>ADT</v>
      </c>
      <c r="N14456" s="102">
        <f>WEEKDAY([2]!Table1[[#This Row],[Travel Date]],2)</f>
        <v>6</v>
      </c>
      <c r="P14456" s="102">
        <v>1</v>
      </c>
    </row>
    <row r="14457" spans="2:16" x14ac:dyDescent="0.25">
      <c r="B14457" s="103"/>
      <c r="C14457" s="103"/>
      <c r="L14457" s="102" t="str">
        <f>[2]!Table1[[#This Row],[Orgn]]&amp;"-"&amp;[2]!Table1[[#This Row],[Dest]]</f>
        <v>BRI-SSH</v>
      </c>
      <c r="M14457" s="102" t="str">
        <f t="shared" si="225"/>
        <v>ADT</v>
      </c>
      <c r="N14457" s="102">
        <f>WEEKDAY([2]!Table1[[#This Row],[Travel Date]],2)</f>
        <v>6</v>
      </c>
      <c r="P14457" s="102">
        <v>1</v>
      </c>
    </row>
    <row r="14458" spans="2:16" x14ac:dyDescent="0.25">
      <c r="B14458" s="103"/>
      <c r="C14458" s="103"/>
      <c r="L14458" s="102" t="str">
        <f>[2]!Table1[[#This Row],[Orgn]]&amp;"-"&amp;[2]!Table1[[#This Row],[Dest]]</f>
        <v>BRI-SSH</v>
      </c>
      <c r="M14458" s="102" t="str">
        <f t="shared" si="225"/>
        <v>ADT</v>
      </c>
      <c r="N14458" s="102">
        <f>WEEKDAY([2]!Table1[[#This Row],[Travel Date]],2)</f>
        <v>6</v>
      </c>
      <c r="P14458" s="102">
        <v>1</v>
      </c>
    </row>
    <row r="14459" spans="2:16" x14ac:dyDescent="0.25">
      <c r="B14459" s="103"/>
      <c r="C14459" s="103"/>
      <c r="L14459" s="102" t="str">
        <f>[2]!Table1[[#This Row],[Orgn]]&amp;"-"&amp;[2]!Table1[[#This Row],[Dest]]</f>
        <v>BRI-SSH</v>
      </c>
      <c r="M14459" s="102" t="str">
        <f t="shared" si="225"/>
        <v>ADT</v>
      </c>
      <c r="N14459" s="102">
        <f>WEEKDAY([2]!Table1[[#This Row],[Travel Date]],2)</f>
        <v>6</v>
      </c>
      <c r="P14459" s="102">
        <v>1</v>
      </c>
    </row>
    <row r="14460" spans="2:16" x14ac:dyDescent="0.25">
      <c r="B14460" s="103"/>
      <c r="C14460" s="103"/>
      <c r="L14460" s="102" t="str">
        <f>[2]!Table1[[#This Row],[Orgn]]&amp;"-"&amp;[2]!Table1[[#This Row],[Dest]]</f>
        <v>BRI-SSH</v>
      </c>
      <c r="M14460" s="102" t="str">
        <f t="shared" si="225"/>
        <v>ADT</v>
      </c>
      <c r="N14460" s="102">
        <f>WEEKDAY([2]!Table1[[#This Row],[Travel Date]],2)</f>
        <v>6</v>
      </c>
      <c r="P14460" s="102">
        <v>1</v>
      </c>
    </row>
    <row r="14461" spans="2:16" x14ac:dyDescent="0.25">
      <c r="B14461" s="103"/>
      <c r="C14461" s="103"/>
      <c r="L14461" s="102" t="str">
        <f>[2]!Table1[[#This Row],[Orgn]]&amp;"-"&amp;[2]!Table1[[#This Row],[Dest]]</f>
        <v>BRI-SSH</v>
      </c>
      <c r="M14461" s="102" t="str">
        <f t="shared" si="225"/>
        <v>ADT</v>
      </c>
      <c r="N14461" s="102">
        <f>WEEKDAY([2]!Table1[[#This Row],[Travel Date]],2)</f>
        <v>6</v>
      </c>
      <c r="P14461" s="102">
        <v>1</v>
      </c>
    </row>
    <row r="14462" spans="2:16" x14ac:dyDescent="0.25">
      <c r="B14462" s="103"/>
      <c r="C14462" s="103"/>
      <c r="L14462" s="102" t="str">
        <f>[2]!Table1[[#This Row],[Orgn]]&amp;"-"&amp;[2]!Table1[[#This Row],[Dest]]</f>
        <v>BRI-SSH</v>
      </c>
      <c r="M14462" s="102" t="str">
        <f t="shared" si="225"/>
        <v>ADT</v>
      </c>
      <c r="N14462" s="102">
        <f>WEEKDAY([2]!Table1[[#This Row],[Travel Date]],2)</f>
        <v>6</v>
      </c>
      <c r="P14462" s="102">
        <v>1</v>
      </c>
    </row>
    <row r="14463" spans="2:16" x14ac:dyDescent="0.25">
      <c r="B14463" s="103"/>
      <c r="C14463" s="103"/>
      <c r="L14463" s="102" t="str">
        <f>[2]!Table1[[#This Row],[Orgn]]&amp;"-"&amp;[2]!Table1[[#This Row],[Dest]]</f>
        <v>BRI-SSH</v>
      </c>
      <c r="M14463" s="102" t="str">
        <f t="shared" si="225"/>
        <v>ADT</v>
      </c>
      <c r="N14463" s="102">
        <f>WEEKDAY([2]!Table1[[#This Row],[Travel Date]],2)</f>
        <v>6</v>
      </c>
      <c r="P14463" s="102">
        <v>1</v>
      </c>
    </row>
    <row r="14464" spans="2:16" x14ac:dyDescent="0.25">
      <c r="B14464" s="103"/>
      <c r="C14464" s="103"/>
      <c r="L14464" s="102" t="str">
        <f>[2]!Table1[[#This Row],[Orgn]]&amp;"-"&amp;[2]!Table1[[#This Row],[Dest]]</f>
        <v>BRI-SSH</v>
      </c>
      <c r="M14464" s="102" t="str">
        <f t="shared" si="225"/>
        <v>ADT</v>
      </c>
      <c r="N14464" s="102">
        <f>WEEKDAY([2]!Table1[[#This Row],[Travel Date]],2)</f>
        <v>6</v>
      </c>
      <c r="P14464" s="102">
        <v>1</v>
      </c>
    </row>
    <row r="14465" spans="2:16" x14ac:dyDescent="0.25">
      <c r="B14465" s="103"/>
      <c r="C14465" s="103"/>
      <c r="L14465" s="102" t="str">
        <f>[2]!Table1[[#This Row],[Orgn]]&amp;"-"&amp;[2]!Table1[[#This Row],[Dest]]</f>
        <v>BRI-SSH</v>
      </c>
      <c r="M14465" s="102" t="str">
        <f t="shared" si="225"/>
        <v>ADT</v>
      </c>
      <c r="N14465" s="102">
        <f>WEEKDAY([2]!Table1[[#This Row],[Travel Date]],2)</f>
        <v>6</v>
      </c>
      <c r="P14465" s="102">
        <v>1</v>
      </c>
    </row>
    <row r="14466" spans="2:16" x14ac:dyDescent="0.25">
      <c r="B14466" s="103"/>
      <c r="C14466" s="103"/>
      <c r="L14466" s="102" t="str">
        <f>[2]!Table1[[#This Row],[Orgn]]&amp;"-"&amp;[2]!Table1[[#This Row],[Dest]]</f>
        <v>BRI-SSH</v>
      </c>
      <c r="M14466" s="102" t="str">
        <f t="shared" ref="M14466:M14529" si="226">IF(TRIM(C14466)="INF", "INF", IF(TRIM(C14466)="CHD", "CHD", "ADT"))</f>
        <v>ADT</v>
      </c>
      <c r="N14466" s="102">
        <f>WEEKDAY([2]!Table1[[#This Row],[Travel Date]],2)</f>
        <v>6</v>
      </c>
      <c r="P14466" s="102">
        <v>1</v>
      </c>
    </row>
    <row r="14467" spans="2:16" x14ac:dyDescent="0.25">
      <c r="B14467" s="103"/>
      <c r="C14467" s="103"/>
      <c r="L14467" s="102" t="str">
        <f>[2]!Table1[[#This Row],[Orgn]]&amp;"-"&amp;[2]!Table1[[#This Row],[Dest]]</f>
        <v>BRI-SSH</v>
      </c>
      <c r="M14467" s="102" t="str">
        <f t="shared" si="226"/>
        <v>ADT</v>
      </c>
      <c r="N14467" s="102">
        <f>WEEKDAY([2]!Table1[[#This Row],[Travel Date]],2)</f>
        <v>6</v>
      </c>
      <c r="P14467" s="102">
        <v>1</v>
      </c>
    </row>
    <row r="14468" spans="2:16" x14ac:dyDescent="0.25">
      <c r="B14468" s="103"/>
      <c r="C14468" s="103"/>
      <c r="L14468" s="102" t="str">
        <f>[2]!Table1[[#This Row],[Orgn]]&amp;"-"&amp;[2]!Table1[[#This Row],[Dest]]</f>
        <v>BRI-SSH</v>
      </c>
      <c r="M14468" s="102" t="str">
        <f t="shared" si="226"/>
        <v>ADT</v>
      </c>
      <c r="N14468" s="102">
        <f>WEEKDAY([2]!Table1[[#This Row],[Travel Date]],2)</f>
        <v>6</v>
      </c>
      <c r="P14468" s="102">
        <v>1</v>
      </c>
    </row>
    <row r="14469" spans="2:16" x14ac:dyDescent="0.25">
      <c r="B14469" s="103"/>
      <c r="C14469" s="103"/>
      <c r="L14469" s="102" t="str">
        <f>[2]!Table1[[#This Row],[Orgn]]&amp;"-"&amp;[2]!Table1[[#This Row],[Dest]]</f>
        <v>BRI-SSH</v>
      </c>
      <c r="M14469" s="102" t="str">
        <f t="shared" si="226"/>
        <v>ADT</v>
      </c>
      <c r="N14469" s="102">
        <f>WEEKDAY([2]!Table1[[#This Row],[Travel Date]],2)</f>
        <v>6</v>
      </c>
      <c r="P14469" s="102">
        <v>1</v>
      </c>
    </row>
    <row r="14470" spans="2:16" x14ac:dyDescent="0.25">
      <c r="B14470" s="103"/>
      <c r="C14470" s="103"/>
      <c r="L14470" s="102" t="str">
        <f>[2]!Table1[[#This Row],[Orgn]]&amp;"-"&amp;[2]!Table1[[#This Row],[Dest]]</f>
        <v>BRI-SSH</v>
      </c>
      <c r="M14470" s="102" t="str">
        <f t="shared" si="226"/>
        <v>ADT</v>
      </c>
      <c r="N14470" s="102">
        <f>WEEKDAY([2]!Table1[[#This Row],[Travel Date]],2)</f>
        <v>6</v>
      </c>
      <c r="P14470" s="102">
        <v>1</v>
      </c>
    </row>
    <row r="14471" spans="2:16" x14ac:dyDescent="0.25">
      <c r="B14471" s="103"/>
      <c r="C14471" s="103"/>
      <c r="L14471" s="102" t="str">
        <f>[2]!Table1[[#This Row],[Orgn]]&amp;"-"&amp;[2]!Table1[[#This Row],[Dest]]</f>
        <v>BRI-SSH</v>
      </c>
      <c r="M14471" s="102" t="str">
        <f t="shared" si="226"/>
        <v>ADT</v>
      </c>
      <c r="N14471" s="102">
        <f>WEEKDAY([2]!Table1[[#This Row],[Travel Date]],2)</f>
        <v>6</v>
      </c>
      <c r="P14471" s="102">
        <v>1</v>
      </c>
    </row>
    <row r="14472" spans="2:16" x14ac:dyDescent="0.25">
      <c r="B14472" s="103"/>
      <c r="C14472" s="103"/>
      <c r="L14472" s="102" t="str">
        <f>[2]!Table1[[#This Row],[Orgn]]&amp;"-"&amp;[2]!Table1[[#This Row],[Dest]]</f>
        <v>BRI-SSH</v>
      </c>
      <c r="M14472" s="102" t="str">
        <f t="shared" si="226"/>
        <v>ADT</v>
      </c>
      <c r="N14472" s="102">
        <f>WEEKDAY([2]!Table1[[#This Row],[Travel Date]],2)</f>
        <v>6</v>
      </c>
      <c r="P14472" s="102">
        <v>1</v>
      </c>
    </row>
    <row r="14473" spans="2:16" x14ac:dyDescent="0.25">
      <c r="B14473" s="103"/>
      <c r="C14473" s="103"/>
      <c r="L14473" s="102" t="str">
        <f>[2]!Table1[[#This Row],[Orgn]]&amp;"-"&amp;[2]!Table1[[#This Row],[Dest]]</f>
        <v>BRI-SSH</v>
      </c>
      <c r="M14473" s="102" t="str">
        <f t="shared" si="226"/>
        <v>ADT</v>
      </c>
      <c r="N14473" s="102">
        <f>WEEKDAY([2]!Table1[[#This Row],[Travel Date]],2)</f>
        <v>6</v>
      </c>
      <c r="P14473" s="102">
        <v>1</v>
      </c>
    </row>
    <row r="14474" spans="2:16" x14ac:dyDescent="0.25">
      <c r="B14474" s="103"/>
      <c r="C14474" s="103"/>
      <c r="L14474" s="102" t="str">
        <f>[2]!Table1[[#This Row],[Orgn]]&amp;"-"&amp;[2]!Table1[[#This Row],[Dest]]</f>
        <v>BRI-SSH</v>
      </c>
      <c r="M14474" s="102" t="str">
        <f t="shared" si="226"/>
        <v>ADT</v>
      </c>
      <c r="N14474" s="102">
        <f>WEEKDAY([2]!Table1[[#This Row],[Travel Date]],2)</f>
        <v>6</v>
      </c>
      <c r="P14474" s="102">
        <v>1</v>
      </c>
    </row>
    <row r="14475" spans="2:16" x14ac:dyDescent="0.25">
      <c r="B14475" s="103"/>
      <c r="C14475" s="103"/>
      <c r="L14475" s="102" t="str">
        <f>[2]!Table1[[#This Row],[Orgn]]&amp;"-"&amp;[2]!Table1[[#This Row],[Dest]]</f>
        <v>BRI-SSH</v>
      </c>
      <c r="M14475" s="102" t="str">
        <f t="shared" si="226"/>
        <v>ADT</v>
      </c>
      <c r="N14475" s="102">
        <f>WEEKDAY([2]!Table1[[#This Row],[Travel Date]],2)</f>
        <v>6</v>
      </c>
      <c r="P14475" s="102">
        <v>1</v>
      </c>
    </row>
    <row r="14476" spans="2:16" x14ac:dyDescent="0.25">
      <c r="B14476" s="103"/>
      <c r="C14476" s="103"/>
      <c r="L14476" s="102" t="str">
        <f>[2]!Table1[[#This Row],[Orgn]]&amp;"-"&amp;[2]!Table1[[#This Row],[Dest]]</f>
        <v>BRI-SSH</v>
      </c>
      <c r="M14476" s="102" t="str">
        <f t="shared" si="226"/>
        <v>ADT</v>
      </c>
      <c r="N14476" s="102">
        <f>WEEKDAY([2]!Table1[[#This Row],[Travel Date]],2)</f>
        <v>6</v>
      </c>
      <c r="P14476" s="102">
        <v>1</v>
      </c>
    </row>
    <row r="14477" spans="2:16" x14ac:dyDescent="0.25">
      <c r="B14477" s="103"/>
      <c r="C14477" s="103"/>
      <c r="L14477" s="102" t="str">
        <f>[2]!Table1[[#This Row],[Orgn]]&amp;"-"&amp;[2]!Table1[[#This Row],[Dest]]</f>
        <v>BRI-SSH</v>
      </c>
      <c r="M14477" s="102" t="str">
        <f t="shared" si="226"/>
        <v>ADT</v>
      </c>
      <c r="N14477" s="102">
        <f>WEEKDAY([2]!Table1[[#This Row],[Travel Date]],2)</f>
        <v>6</v>
      </c>
      <c r="P14477" s="102">
        <v>1</v>
      </c>
    </row>
    <row r="14478" spans="2:16" x14ac:dyDescent="0.25">
      <c r="B14478" s="103"/>
      <c r="C14478" s="103"/>
      <c r="L14478" s="102" t="str">
        <f>[2]!Table1[[#This Row],[Orgn]]&amp;"-"&amp;[2]!Table1[[#This Row],[Dest]]</f>
        <v>BRI-SSH</v>
      </c>
      <c r="M14478" s="102" t="str">
        <f t="shared" si="226"/>
        <v>ADT</v>
      </c>
      <c r="N14478" s="102">
        <f>WEEKDAY([2]!Table1[[#This Row],[Travel Date]],2)</f>
        <v>6</v>
      </c>
      <c r="P14478" s="102">
        <v>1</v>
      </c>
    </row>
    <row r="14479" spans="2:16" x14ac:dyDescent="0.25">
      <c r="B14479" s="103"/>
      <c r="C14479" s="103"/>
      <c r="L14479" s="102" t="str">
        <f>[2]!Table1[[#This Row],[Orgn]]&amp;"-"&amp;[2]!Table1[[#This Row],[Dest]]</f>
        <v>BRI-SSH</v>
      </c>
      <c r="M14479" s="102" t="str">
        <f t="shared" si="226"/>
        <v>ADT</v>
      </c>
      <c r="N14479" s="102">
        <f>WEEKDAY([2]!Table1[[#This Row],[Travel Date]],2)</f>
        <v>6</v>
      </c>
      <c r="P14479" s="102">
        <v>1</v>
      </c>
    </row>
    <row r="14480" spans="2:16" x14ac:dyDescent="0.25">
      <c r="B14480" s="103"/>
      <c r="C14480" s="103"/>
      <c r="L14480" s="102" t="str">
        <f>[2]!Table1[[#This Row],[Orgn]]&amp;"-"&amp;[2]!Table1[[#This Row],[Dest]]</f>
        <v>BRI-SSH</v>
      </c>
      <c r="M14480" s="102" t="str">
        <f t="shared" si="226"/>
        <v>ADT</v>
      </c>
      <c r="N14480" s="102">
        <f>WEEKDAY([2]!Table1[[#This Row],[Travel Date]],2)</f>
        <v>6</v>
      </c>
      <c r="P14480" s="102">
        <v>1</v>
      </c>
    </row>
    <row r="14481" spans="2:16" x14ac:dyDescent="0.25">
      <c r="B14481" s="103"/>
      <c r="C14481" s="103"/>
      <c r="L14481" s="102" t="str">
        <f>[2]!Table1[[#This Row],[Orgn]]&amp;"-"&amp;[2]!Table1[[#This Row],[Dest]]</f>
        <v>BRI-SSH</v>
      </c>
      <c r="M14481" s="102" t="str">
        <f t="shared" si="226"/>
        <v>ADT</v>
      </c>
      <c r="N14481" s="102">
        <f>WEEKDAY([2]!Table1[[#This Row],[Travel Date]],2)</f>
        <v>6</v>
      </c>
      <c r="P14481" s="102">
        <v>1</v>
      </c>
    </row>
    <row r="14482" spans="2:16" x14ac:dyDescent="0.25">
      <c r="B14482" s="103"/>
      <c r="C14482" s="103"/>
      <c r="L14482" s="102" t="str">
        <f>[2]!Table1[[#This Row],[Orgn]]&amp;"-"&amp;[2]!Table1[[#This Row],[Dest]]</f>
        <v>BRI-SSH</v>
      </c>
      <c r="M14482" s="102" t="str">
        <f t="shared" si="226"/>
        <v>ADT</v>
      </c>
      <c r="N14482" s="102">
        <f>WEEKDAY([2]!Table1[[#This Row],[Travel Date]],2)</f>
        <v>6</v>
      </c>
      <c r="P14482" s="102">
        <v>1</v>
      </c>
    </row>
    <row r="14483" spans="2:16" x14ac:dyDescent="0.25">
      <c r="B14483" s="103"/>
      <c r="C14483" s="103"/>
      <c r="L14483" s="102" t="str">
        <f>[2]!Table1[[#This Row],[Orgn]]&amp;"-"&amp;[2]!Table1[[#This Row],[Dest]]</f>
        <v>BRI-SSH</v>
      </c>
      <c r="M14483" s="102" t="str">
        <f t="shared" si="226"/>
        <v>ADT</v>
      </c>
      <c r="N14483" s="102">
        <f>WEEKDAY([2]!Table1[[#This Row],[Travel Date]],2)</f>
        <v>6</v>
      </c>
      <c r="P14483" s="102">
        <v>1</v>
      </c>
    </row>
    <row r="14484" spans="2:16" x14ac:dyDescent="0.25">
      <c r="B14484" s="103"/>
      <c r="C14484" s="103"/>
      <c r="L14484" s="102" t="str">
        <f>[2]!Table1[[#This Row],[Orgn]]&amp;"-"&amp;[2]!Table1[[#This Row],[Dest]]</f>
        <v>BRI-SSH</v>
      </c>
      <c r="M14484" s="102" t="str">
        <f t="shared" si="226"/>
        <v>ADT</v>
      </c>
      <c r="N14484" s="102">
        <f>WEEKDAY([2]!Table1[[#This Row],[Travel Date]],2)</f>
        <v>6</v>
      </c>
      <c r="P14484" s="102">
        <v>1</v>
      </c>
    </row>
    <row r="14485" spans="2:16" x14ac:dyDescent="0.25">
      <c r="B14485" s="103"/>
      <c r="C14485" s="103"/>
      <c r="L14485" s="102" t="str">
        <f>[2]!Table1[[#This Row],[Orgn]]&amp;"-"&amp;[2]!Table1[[#This Row],[Dest]]</f>
        <v>BRI-SSH</v>
      </c>
      <c r="M14485" s="102" t="str">
        <f t="shared" si="226"/>
        <v>ADT</v>
      </c>
      <c r="N14485" s="102">
        <f>WEEKDAY([2]!Table1[[#This Row],[Travel Date]],2)</f>
        <v>6</v>
      </c>
      <c r="P14485" s="102">
        <v>1</v>
      </c>
    </row>
    <row r="14486" spans="2:16" x14ac:dyDescent="0.25">
      <c r="B14486" s="103"/>
      <c r="C14486" s="103"/>
      <c r="L14486" s="102" t="str">
        <f>[2]!Table1[[#This Row],[Orgn]]&amp;"-"&amp;[2]!Table1[[#This Row],[Dest]]</f>
        <v>BRI-SSH</v>
      </c>
      <c r="M14486" s="102" t="str">
        <f t="shared" si="226"/>
        <v>ADT</v>
      </c>
      <c r="N14486" s="102">
        <f>WEEKDAY([2]!Table1[[#This Row],[Travel Date]],2)</f>
        <v>6</v>
      </c>
      <c r="P14486" s="102">
        <v>1</v>
      </c>
    </row>
    <row r="14487" spans="2:16" x14ac:dyDescent="0.25">
      <c r="B14487" s="103"/>
      <c r="C14487" s="103"/>
      <c r="L14487" s="102" t="str">
        <f>[2]!Table1[[#This Row],[Orgn]]&amp;"-"&amp;[2]!Table1[[#This Row],[Dest]]</f>
        <v>BRI-SSH</v>
      </c>
      <c r="M14487" s="102" t="str">
        <f t="shared" si="226"/>
        <v>ADT</v>
      </c>
      <c r="N14487" s="102">
        <f>WEEKDAY([2]!Table1[[#This Row],[Travel Date]],2)</f>
        <v>6</v>
      </c>
      <c r="P14487" s="102">
        <v>1</v>
      </c>
    </row>
    <row r="14488" spans="2:16" x14ac:dyDescent="0.25">
      <c r="B14488" s="103"/>
      <c r="C14488" s="103"/>
      <c r="L14488" s="102" t="str">
        <f>[2]!Table1[[#This Row],[Orgn]]&amp;"-"&amp;[2]!Table1[[#This Row],[Dest]]</f>
        <v>BRI-SSH</v>
      </c>
      <c r="M14488" s="102" t="str">
        <f t="shared" si="226"/>
        <v>ADT</v>
      </c>
      <c r="N14488" s="102">
        <f>WEEKDAY([2]!Table1[[#This Row],[Travel Date]],2)</f>
        <v>6</v>
      </c>
      <c r="P14488" s="102">
        <v>1</v>
      </c>
    </row>
    <row r="14489" spans="2:16" x14ac:dyDescent="0.25">
      <c r="B14489" s="103"/>
      <c r="C14489" s="103"/>
      <c r="L14489" s="102" t="str">
        <f>[2]!Table1[[#This Row],[Orgn]]&amp;"-"&amp;[2]!Table1[[#This Row],[Dest]]</f>
        <v>BRI-SSH</v>
      </c>
      <c r="M14489" s="102" t="str">
        <f t="shared" si="226"/>
        <v>ADT</v>
      </c>
      <c r="N14489" s="102">
        <f>WEEKDAY([2]!Table1[[#This Row],[Travel Date]],2)</f>
        <v>6</v>
      </c>
      <c r="P14489" s="102">
        <v>1</v>
      </c>
    </row>
    <row r="14490" spans="2:16" x14ac:dyDescent="0.25">
      <c r="B14490" s="103"/>
      <c r="C14490" s="103"/>
      <c r="L14490" s="102" t="str">
        <f>[2]!Table1[[#This Row],[Orgn]]&amp;"-"&amp;[2]!Table1[[#This Row],[Dest]]</f>
        <v>BRI-SSH</v>
      </c>
      <c r="M14490" s="102" t="str">
        <f t="shared" si="226"/>
        <v>ADT</v>
      </c>
      <c r="N14490" s="102">
        <f>WEEKDAY([2]!Table1[[#This Row],[Travel Date]],2)</f>
        <v>6</v>
      </c>
      <c r="P14490" s="102">
        <v>1</v>
      </c>
    </row>
    <row r="14491" spans="2:16" x14ac:dyDescent="0.25">
      <c r="B14491" s="103"/>
      <c r="C14491" s="103"/>
      <c r="L14491" s="102" t="str">
        <f>[2]!Table1[[#This Row],[Orgn]]&amp;"-"&amp;[2]!Table1[[#This Row],[Dest]]</f>
        <v>BRI-SSH</v>
      </c>
      <c r="M14491" s="102" t="str">
        <f t="shared" si="226"/>
        <v>ADT</v>
      </c>
      <c r="N14491" s="102">
        <f>WEEKDAY([2]!Table1[[#This Row],[Travel Date]],2)</f>
        <v>6</v>
      </c>
      <c r="P14491" s="102">
        <v>1</v>
      </c>
    </row>
    <row r="14492" spans="2:16" x14ac:dyDescent="0.25">
      <c r="B14492" s="103"/>
      <c r="C14492" s="103"/>
      <c r="L14492" s="102" t="str">
        <f>[2]!Table1[[#This Row],[Orgn]]&amp;"-"&amp;[2]!Table1[[#This Row],[Dest]]</f>
        <v>BRI-SSH</v>
      </c>
      <c r="M14492" s="102" t="str">
        <f t="shared" si="226"/>
        <v>ADT</v>
      </c>
      <c r="N14492" s="102">
        <f>WEEKDAY([2]!Table1[[#This Row],[Travel Date]],2)</f>
        <v>6</v>
      </c>
      <c r="P14492" s="102">
        <v>1</v>
      </c>
    </row>
    <row r="14493" spans="2:16" x14ac:dyDescent="0.25">
      <c r="B14493" s="103"/>
      <c r="C14493" s="103"/>
      <c r="L14493" s="102" t="str">
        <f>[2]!Table1[[#This Row],[Orgn]]&amp;"-"&amp;[2]!Table1[[#This Row],[Dest]]</f>
        <v>BRI-SSH</v>
      </c>
      <c r="M14493" s="102" t="str">
        <f t="shared" si="226"/>
        <v>ADT</v>
      </c>
      <c r="N14493" s="102">
        <f>WEEKDAY([2]!Table1[[#This Row],[Travel Date]],2)</f>
        <v>6</v>
      </c>
      <c r="P14493" s="102">
        <v>1</v>
      </c>
    </row>
    <row r="14494" spans="2:16" x14ac:dyDescent="0.25">
      <c r="B14494" s="103"/>
      <c r="C14494" s="103"/>
      <c r="L14494" s="102" t="str">
        <f>[2]!Table1[[#This Row],[Orgn]]&amp;"-"&amp;[2]!Table1[[#This Row],[Dest]]</f>
        <v>BRI-SSH</v>
      </c>
      <c r="M14494" s="102" t="str">
        <f t="shared" si="226"/>
        <v>ADT</v>
      </c>
      <c r="N14494" s="102">
        <f>WEEKDAY([2]!Table1[[#This Row],[Travel Date]],2)</f>
        <v>6</v>
      </c>
      <c r="P14494" s="102">
        <v>1</v>
      </c>
    </row>
    <row r="14495" spans="2:16" x14ac:dyDescent="0.25">
      <c r="B14495" s="103"/>
      <c r="C14495" s="103"/>
      <c r="L14495" s="102" t="str">
        <f>[2]!Table1[[#This Row],[Orgn]]&amp;"-"&amp;[2]!Table1[[#This Row],[Dest]]</f>
        <v>BRI-SSH</v>
      </c>
      <c r="M14495" s="102" t="str">
        <f t="shared" si="226"/>
        <v>ADT</v>
      </c>
      <c r="N14495" s="102">
        <f>WEEKDAY([2]!Table1[[#This Row],[Travel Date]],2)</f>
        <v>6</v>
      </c>
      <c r="P14495" s="102">
        <v>1</v>
      </c>
    </row>
    <row r="14496" spans="2:16" x14ac:dyDescent="0.25">
      <c r="B14496" s="103"/>
      <c r="C14496" s="103"/>
      <c r="L14496" s="102" t="str">
        <f>[2]!Table1[[#This Row],[Orgn]]&amp;"-"&amp;[2]!Table1[[#This Row],[Dest]]</f>
        <v>BRI-SSH</v>
      </c>
      <c r="M14496" s="102" t="str">
        <f t="shared" si="226"/>
        <v>ADT</v>
      </c>
      <c r="N14496" s="102">
        <f>WEEKDAY([2]!Table1[[#This Row],[Travel Date]],2)</f>
        <v>6</v>
      </c>
      <c r="P14496" s="102">
        <v>1</v>
      </c>
    </row>
    <row r="14497" spans="2:16" x14ac:dyDescent="0.25">
      <c r="B14497" s="103"/>
      <c r="C14497" s="103"/>
      <c r="L14497" s="102" t="str">
        <f>[2]!Table1[[#This Row],[Orgn]]&amp;"-"&amp;[2]!Table1[[#This Row],[Dest]]</f>
        <v>BRI-SSH</v>
      </c>
      <c r="M14497" s="102" t="str">
        <f t="shared" si="226"/>
        <v>ADT</v>
      </c>
      <c r="N14497" s="102">
        <f>WEEKDAY([2]!Table1[[#This Row],[Travel Date]],2)</f>
        <v>6</v>
      </c>
      <c r="P14497" s="102">
        <v>1</v>
      </c>
    </row>
    <row r="14498" spans="2:16" x14ac:dyDescent="0.25">
      <c r="B14498" s="103"/>
      <c r="C14498" s="103"/>
      <c r="L14498" s="102" t="str">
        <f>[2]!Table1[[#This Row],[Orgn]]&amp;"-"&amp;[2]!Table1[[#This Row],[Dest]]</f>
        <v>BRI-SSH</v>
      </c>
      <c r="M14498" s="102" t="str">
        <f t="shared" si="226"/>
        <v>ADT</v>
      </c>
      <c r="N14498" s="102">
        <f>WEEKDAY([2]!Table1[[#This Row],[Travel Date]],2)</f>
        <v>6</v>
      </c>
      <c r="P14498" s="102">
        <v>1</v>
      </c>
    </row>
    <row r="14499" spans="2:16" x14ac:dyDescent="0.25">
      <c r="B14499" s="103"/>
      <c r="C14499" s="103"/>
      <c r="L14499" s="102" t="str">
        <f>[2]!Table1[[#This Row],[Orgn]]&amp;"-"&amp;[2]!Table1[[#This Row],[Dest]]</f>
        <v>BRI-SSH</v>
      </c>
      <c r="M14499" s="102" t="str">
        <f t="shared" si="226"/>
        <v>ADT</v>
      </c>
      <c r="N14499" s="102">
        <f>WEEKDAY([2]!Table1[[#This Row],[Travel Date]],2)</f>
        <v>6</v>
      </c>
      <c r="P14499" s="102">
        <v>1</v>
      </c>
    </row>
    <row r="14500" spans="2:16" x14ac:dyDescent="0.25">
      <c r="B14500" s="103"/>
      <c r="C14500" s="103"/>
      <c r="L14500" s="102" t="str">
        <f>[2]!Table1[[#This Row],[Orgn]]&amp;"-"&amp;[2]!Table1[[#This Row],[Dest]]</f>
        <v>BRI-SSH</v>
      </c>
      <c r="M14500" s="102" t="str">
        <f t="shared" si="226"/>
        <v>ADT</v>
      </c>
      <c r="N14500" s="102">
        <f>WEEKDAY([2]!Table1[[#This Row],[Travel Date]],2)</f>
        <v>6</v>
      </c>
      <c r="P14500" s="102">
        <v>1</v>
      </c>
    </row>
    <row r="14501" spans="2:16" x14ac:dyDescent="0.25">
      <c r="B14501" s="103"/>
      <c r="C14501" s="103"/>
      <c r="L14501" s="102" t="str">
        <f>[2]!Table1[[#This Row],[Orgn]]&amp;"-"&amp;[2]!Table1[[#This Row],[Dest]]</f>
        <v>BRI-SSH</v>
      </c>
      <c r="M14501" s="102" t="str">
        <f t="shared" si="226"/>
        <v>ADT</v>
      </c>
      <c r="N14501" s="102">
        <f>WEEKDAY([2]!Table1[[#This Row],[Travel Date]],2)</f>
        <v>6</v>
      </c>
      <c r="P14501" s="102">
        <v>1</v>
      </c>
    </row>
    <row r="14502" spans="2:16" x14ac:dyDescent="0.25">
      <c r="B14502" s="103"/>
      <c r="C14502" s="103"/>
      <c r="L14502" s="102" t="str">
        <f>[2]!Table1[[#This Row],[Orgn]]&amp;"-"&amp;[2]!Table1[[#This Row],[Dest]]</f>
        <v>BRI-SSH</v>
      </c>
      <c r="M14502" s="102" t="str">
        <f t="shared" si="226"/>
        <v>ADT</v>
      </c>
      <c r="N14502" s="102">
        <f>WEEKDAY([2]!Table1[[#This Row],[Travel Date]],2)</f>
        <v>6</v>
      </c>
      <c r="P14502" s="102">
        <v>1</v>
      </c>
    </row>
    <row r="14503" spans="2:16" x14ac:dyDescent="0.25">
      <c r="B14503" s="103"/>
      <c r="C14503" s="103"/>
      <c r="L14503" s="102" t="str">
        <f>[2]!Table1[[#This Row],[Orgn]]&amp;"-"&amp;[2]!Table1[[#This Row],[Dest]]</f>
        <v>BRI-SSH</v>
      </c>
      <c r="M14503" s="102" t="str">
        <f t="shared" si="226"/>
        <v>ADT</v>
      </c>
      <c r="N14503" s="102">
        <f>WEEKDAY([2]!Table1[[#This Row],[Travel Date]],2)</f>
        <v>6</v>
      </c>
      <c r="P14503" s="102">
        <v>1</v>
      </c>
    </row>
    <row r="14504" spans="2:16" x14ac:dyDescent="0.25">
      <c r="B14504" s="103"/>
      <c r="C14504" s="103"/>
      <c r="L14504" s="102" t="str">
        <f>[2]!Table1[[#This Row],[Orgn]]&amp;"-"&amp;[2]!Table1[[#This Row],[Dest]]</f>
        <v>BRI-SSH</v>
      </c>
      <c r="M14504" s="102" t="str">
        <f t="shared" si="226"/>
        <v>ADT</v>
      </c>
      <c r="N14504" s="102">
        <f>WEEKDAY([2]!Table1[[#This Row],[Travel Date]],2)</f>
        <v>6</v>
      </c>
      <c r="P14504" s="102">
        <v>1</v>
      </c>
    </row>
    <row r="14505" spans="2:16" x14ac:dyDescent="0.25">
      <c r="B14505" s="103"/>
      <c r="C14505" s="103"/>
      <c r="L14505" s="102" t="str">
        <f>[2]!Table1[[#This Row],[Orgn]]&amp;"-"&amp;[2]!Table1[[#This Row],[Dest]]</f>
        <v>BRI-SSH</v>
      </c>
      <c r="M14505" s="102" t="str">
        <f t="shared" si="226"/>
        <v>ADT</v>
      </c>
      <c r="N14505" s="102">
        <f>WEEKDAY([2]!Table1[[#This Row],[Travel Date]],2)</f>
        <v>6</v>
      </c>
      <c r="P14505" s="102">
        <v>1</v>
      </c>
    </row>
    <row r="14506" spans="2:16" x14ac:dyDescent="0.25">
      <c r="B14506" s="103"/>
      <c r="C14506" s="103"/>
      <c r="L14506" s="102" t="str">
        <f>[2]!Table1[[#This Row],[Orgn]]&amp;"-"&amp;[2]!Table1[[#This Row],[Dest]]</f>
        <v>BRI-SSH</v>
      </c>
      <c r="M14506" s="102" t="str">
        <f t="shared" si="226"/>
        <v>ADT</v>
      </c>
      <c r="N14506" s="102">
        <f>WEEKDAY([2]!Table1[[#This Row],[Travel Date]],2)</f>
        <v>6</v>
      </c>
      <c r="P14506" s="102">
        <v>1</v>
      </c>
    </row>
    <row r="14507" spans="2:16" x14ac:dyDescent="0.25">
      <c r="B14507" s="103"/>
      <c r="C14507" s="103"/>
      <c r="L14507" s="102" t="str">
        <f>[2]!Table1[[#This Row],[Orgn]]&amp;"-"&amp;[2]!Table1[[#This Row],[Dest]]</f>
        <v>BRI-SSH</v>
      </c>
      <c r="M14507" s="102" t="str">
        <f t="shared" si="226"/>
        <v>ADT</v>
      </c>
      <c r="N14507" s="102">
        <f>WEEKDAY([2]!Table1[[#This Row],[Travel Date]],2)</f>
        <v>6</v>
      </c>
      <c r="P14507" s="102">
        <v>1</v>
      </c>
    </row>
    <row r="14508" spans="2:16" x14ac:dyDescent="0.25">
      <c r="B14508" s="103"/>
      <c r="C14508" s="103"/>
      <c r="L14508" s="102" t="str">
        <f>[2]!Table1[[#This Row],[Orgn]]&amp;"-"&amp;[2]!Table1[[#This Row],[Dest]]</f>
        <v>BRI-SSH</v>
      </c>
      <c r="M14508" s="102" t="str">
        <f t="shared" si="226"/>
        <v>ADT</v>
      </c>
      <c r="N14508" s="102">
        <f>WEEKDAY([2]!Table1[[#This Row],[Travel Date]],2)</f>
        <v>6</v>
      </c>
      <c r="P14508" s="102">
        <v>1</v>
      </c>
    </row>
    <row r="14509" spans="2:16" x14ac:dyDescent="0.25">
      <c r="B14509" s="103"/>
      <c r="C14509" s="103"/>
      <c r="L14509" s="102" t="str">
        <f>[2]!Table1[[#This Row],[Orgn]]&amp;"-"&amp;[2]!Table1[[#This Row],[Dest]]</f>
        <v>BRI-SSH</v>
      </c>
      <c r="M14509" s="102" t="str">
        <f t="shared" si="226"/>
        <v>ADT</v>
      </c>
      <c r="N14509" s="102">
        <f>WEEKDAY([2]!Table1[[#This Row],[Travel Date]],2)</f>
        <v>6</v>
      </c>
      <c r="P14509" s="102">
        <v>1</v>
      </c>
    </row>
    <row r="14510" spans="2:16" x14ac:dyDescent="0.25">
      <c r="B14510" s="103"/>
      <c r="C14510" s="103"/>
      <c r="L14510" s="102" t="str">
        <f>[2]!Table1[[#This Row],[Orgn]]&amp;"-"&amp;[2]!Table1[[#This Row],[Dest]]</f>
        <v>BRI-SSH</v>
      </c>
      <c r="M14510" s="102" t="str">
        <f t="shared" si="226"/>
        <v>ADT</v>
      </c>
      <c r="N14510" s="102">
        <f>WEEKDAY([2]!Table1[[#This Row],[Travel Date]],2)</f>
        <v>6</v>
      </c>
      <c r="P14510" s="102">
        <v>1</v>
      </c>
    </row>
    <row r="14511" spans="2:16" x14ac:dyDescent="0.25">
      <c r="B14511" s="103"/>
      <c r="C14511" s="103"/>
      <c r="L14511" s="102" t="str">
        <f>[2]!Table1[[#This Row],[Orgn]]&amp;"-"&amp;[2]!Table1[[#This Row],[Dest]]</f>
        <v>BRI-SSH</v>
      </c>
      <c r="M14511" s="102" t="str">
        <f t="shared" si="226"/>
        <v>ADT</v>
      </c>
      <c r="N14511" s="102">
        <f>WEEKDAY([2]!Table1[[#This Row],[Travel Date]],2)</f>
        <v>6</v>
      </c>
      <c r="P14511" s="102">
        <v>1</v>
      </c>
    </row>
    <row r="14512" spans="2:16" x14ac:dyDescent="0.25">
      <c r="B14512" s="103"/>
      <c r="C14512" s="103"/>
      <c r="L14512" s="102" t="str">
        <f>[2]!Table1[[#This Row],[Orgn]]&amp;"-"&amp;[2]!Table1[[#This Row],[Dest]]</f>
        <v>BRI-SSH</v>
      </c>
      <c r="M14512" s="102" t="str">
        <f t="shared" si="226"/>
        <v>ADT</v>
      </c>
      <c r="N14512" s="102">
        <f>WEEKDAY([2]!Table1[[#This Row],[Travel Date]],2)</f>
        <v>6</v>
      </c>
      <c r="P14512" s="102">
        <v>1</v>
      </c>
    </row>
    <row r="14513" spans="2:16" x14ac:dyDescent="0.25">
      <c r="B14513" s="103"/>
      <c r="C14513" s="103"/>
      <c r="L14513" s="102" t="str">
        <f>[2]!Table1[[#This Row],[Orgn]]&amp;"-"&amp;[2]!Table1[[#This Row],[Dest]]</f>
        <v>BRI-SSH</v>
      </c>
      <c r="M14513" s="102" t="str">
        <f t="shared" si="226"/>
        <v>ADT</v>
      </c>
      <c r="N14513" s="102">
        <f>WEEKDAY([2]!Table1[[#This Row],[Travel Date]],2)</f>
        <v>6</v>
      </c>
      <c r="P14513" s="102">
        <v>1</v>
      </c>
    </row>
    <row r="14514" spans="2:16" x14ac:dyDescent="0.25">
      <c r="B14514" s="103"/>
      <c r="C14514" s="103"/>
      <c r="L14514" s="102" t="str">
        <f>[2]!Table1[[#This Row],[Orgn]]&amp;"-"&amp;[2]!Table1[[#This Row],[Dest]]</f>
        <v>BRI-SSH</v>
      </c>
      <c r="M14514" s="102" t="str">
        <f t="shared" si="226"/>
        <v>ADT</v>
      </c>
      <c r="N14514" s="102">
        <f>WEEKDAY([2]!Table1[[#This Row],[Travel Date]],2)</f>
        <v>6</v>
      </c>
      <c r="P14514" s="102">
        <v>1</v>
      </c>
    </row>
    <row r="14515" spans="2:16" x14ac:dyDescent="0.25">
      <c r="B14515" s="103"/>
      <c r="C14515" s="103"/>
      <c r="L14515" s="102" t="str">
        <f>[2]!Table1[[#This Row],[Orgn]]&amp;"-"&amp;[2]!Table1[[#This Row],[Dest]]</f>
        <v>BRI-SSH</v>
      </c>
      <c r="M14515" s="102" t="str">
        <f t="shared" si="226"/>
        <v>ADT</v>
      </c>
      <c r="N14515" s="102">
        <f>WEEKDAY([2]!Table1[[#This Row],[Travel Date]],2)</f>
        <v>6</v>
      </c>
      <c r="P14515" s="102">
        <v>1</v>
      </c>
    </row>
    <row r="14516" spans="2:16" x14ac:dyDescent="0.25">
      <c r="B14516" s="103"/>
      <c r="C14516" s="103"/>
      <c r="L14516" s="102" t="str">
        <f>[2]!Table1[[#This Row],[Orgn]]&amp;"-"&amp;[2]!Table1[[#This Row],[Dest]]</f>
        <v>BRI-SSH</v>
      </c>
      <c r="M14516" s="102" t="str">
        <f t="shared" si="226"/>
        <v>ADT</v>
      </c>
      <c r="N14516" s="102">
        <f>WEEKDAY([2]!Table1[[#This Row],[Travel Date]],2)</f>
        <v>6</v>
      </c>
      <c r="P14516" s="102">
        <v>1</v>
      </c>
    </row>
    <row r="14517" spans="2:16" x14ac:dyDescent="0.25">
      <c r="B14517" s="103"/>
      <c r="C14517" s="103"/>
      <c r="L14517" s="102" t="str">
        <f>[2]!Table1[[#This Row],[Orgn]]&amp;"-"&amp;[2]!Table1[[#This Row],[Dest]]</f>
        <v>BRI-SSH</v>
      </c>
      <c r="M14517" s="102" t="str">
        <f t="shared" si="226"/>
        <v>ADT</v>
      </c>
      <c r="N14517" s="102">
        <f>WEEKDAY([2]!Table1[[#This Row],[Travel Date]],2)</f>
        <v>6</v>
      </c>
      <c r="P14517" s="102">
        <v>1</v>
      </c>
    </row>
    <row r="14518" spans="2:16" x14ac:dyDescent="0.25">
      <c r="B14518" s="103"/>
      <c r="C14518" s="103"/>
      <c r="L14518" s="102" t="str">
        <f>[2]!Table1[[#This Row],[Orgn]]&amp;"-"&amp;[2]!Table1[[#This Row],[Dest]]</f>
        <v>BRI-SSH</v>
      </c>
      <c r="M14518" s="102" t="str">
        <f t="shared" si="226"/>
        <v>ADT</v>
      </c>
      <c r="N14518" s="102">
        <f>WEEKDAY([2]!Table1[[#This Row],[Travel Date]],2)</f>
        <v>6</v>
      </c>
      <c r="P14518" s="102">
        <v>1</v>
      </c>
    </row>
    <row r="14519" spans="2:16" x14ac:dyDescent="0.25">
      <c r="B14519" s="103"/>
      <c r="C14519" s="103"/>
      <c r="L14519" s="102" t="str">
        <f>[2]!Table1[[#This Row],[Orgn]]&amp;"-"&amp;[2]!Table1[[#This Row],[Dest]]</f>
        <v>BRI-SSH</v>
      </c>
      <c r="M14519" s="102" t="str">
        <f t="shared" si="226"/>
        <v>ADT</v>
      </c>
      <c r="N14519" s="102">
        <f>WEEKDAY([2]!Table1[[#This Row],[Travel Date]],2)</f>
        <v>6</v>
      </c>
      <c r="P14519" s="102">
        <v>1</v>
      </c>
    </row>
    <row r="14520" spans="2:16" x14ac:dyDescent="0.25">
      <c r="B14520" s="103"/>
      <c r="C14520" s="103"/>
      <c r="L14520" s="102" t="str">
        <f>[2]!Table1[[#This Row],[Orgn]]&amp;"-"&amp;[2]!Table1[[#This Row],[Dest]]</f>
        <v>BRI-SSH</v>
      </c>
      <c r="M14520" s="102" t="str">
        <f t="shared" si="226"/>
        <v>ADT</v>
      </c>
      <c r="N14520" s="102">
        <f>WEEKDAY([2]!Table1[[#This Row],[Travel Date]],2)</f>
        <v>6</v>
      </c>
      <c r="P14520" s="102">
        <v>1</v>
      </c>
    </row>
    <row r="14521" spans="2:16" x14ac:dyDescent="0.25">
      <c r="B14521" s="103"/>
      <c r="C14521" s="103"/>
      <c r="L14521" s="102" t="str">
        <f>[2]!Table1[[#This Row],[Orgn]]&amp;"-"&amp;[2]!Table1[[#This Row],[Dest]]</f>
        <v>BRI-SSH</v>
      </c>
      <c r="M14521" s="102" t="str">
        <f t="shared" si="226"/>
        <v>ADT</v>
      </c>
      <c r="N14521" s="102">
        <f>WEEKDAY([2]!Table1[[#This Row],[Travel Date]],2)</f>
        <v>6</v>
      </c>
      <c r="P14521" s="102">
        <v>1</v>
      </c>
    </row>
    <row r="14522" spans="2:16" x14ac:dyDescent="0.25">
      <c r="B14522" s="103"/>
      <c r="C14522" s="103"/>
      <c r="L14522" s="102" t="str">
        <f>[2]!Table1[[#This Row],[Orgn]]&amp;"-"&amp;[2]!Table1[[#This Row],[Dest]]</f>
        <v>BRI-SSH</v>
      </c>
      <c r="M14522" s="102" t="str">
        <f t="shared" si="226"/>
        <v>ADT</v>
      </c>
      <c r="N14522" s="102">
        <f>WEEKDAY([2]!Table1[[#This Row],[Travel Date]],2)</f>
        <v>6</v>
      </c>
      <c r="P14522" s="102">
        <v>1</v>
      </c>
    </row>
    <row r="14523" spans="2:16" x14ac:dyDescent="0.25">
      <c r="B14523" s="103"/>
      <c r="C14523" s="103"/>
      <c r="L14523" s="102" t="str">
        <f>[2]!Table1[[#This Row],[Orgn]]&amp;"-"&amp;[2]!Table1[[#This Row],[Dest]]</f>
        <v>BRI-SSH</v>
      </c>
      <c r="M14523" s="102" t="str">
        <f t="shared" si="226"/>
        <v>ADT</v>
      </c>
      <c r="N14523" s="102">
        <f>WEEKDAY([2]!Table1[[#This Row],[Travel Date]],2)</f>
        <v>6</v>
      </c>
      <c r="P14523" s="102">
        <v>1</v>
      </c>
    </row>
    <row r="14524" spans="2:16" x14ac:dyDescent="0.25">
      <c r="B14524" s="103"/>
      <c r="C14524" s="103"/>
      <c r="L14524" s="102" t="str">
        <f>[2]!Table1[[#This Row],[Orgn]]&amp;"-"&amp;[2]!Table1[[#This Row],[Dest]]</f>
        <v>BRI-SSH</v>
      </c>
      <c r="M14524" s="102" t="str">
        <f t="shared" si="226"/>
        <v>ADT</v>
      </c>
      <c r="N14524" s="102">
        <f>WEEKDAY([2]!Table1[[#This Row],[Travel Date]],2)</f>
        <v>6</v>
      </c>
      <c r="P14524" s="102">
        <v>1</v>
      </c>
    </row>
    <row r="14525" spans="2:16" x14ac:dyDescent="0.25">
      <c r="B14525" s="103"/>
      <c r="C14525" s="103"/>
      <c r="L14525" s="102" t="str">
        <f>[2]!Table1[[#This Row],[Orgn]]&amp;"-"&amp;[2]!Table1[[#This Row],[Dest]]</f>
        <v>BRI-SSH</v>
      </c>
      <c r="M14525" s="102" t="str">
        <f t="shared" si="226"/>
        <v>ADT</v>
      </c>
      <c r="N14525" s="102">
        <f>WEEKDAY([2]!Table1[[#This Row],[Travel Date]],2)</f>
        <v>6</v>
      </c>
      <c r="P14525" s="102">
        <v>1</v>
      </c>
    </row>
    <row r="14526" spans="2:16" x14ac:dyDescent="0.25">
      <c r="B14526" s="103"/>
      <c r="C14526" s="103"/>
      <c r="L14526" s="102" t="str">
        <f>[2]!Table1[[#This Row],[Orgn]]&amp;"-"&amp;[2]!Table1[[#This Row],[Dest]]</f>
        <v>BRI-SSH</v>
      </c>
      <c r="M14526" s="102" t="str">
        <f t="shared" si="226"/>
        <v>ADT</v>
      </c>
      <c r="N14526" s="102">
        <f>WEEKDAY([2]!Table1[[#This Row],[Travel Date]],2)</f>
        <v>6</v>
      </c>
      <c r="P14526" s="102">
        <v>1</v>
      </c>
    </row>
    <row r="14527" spans="2:16" x14ac:dyDescent="0.25">
      <c r="B14527" s="103"/>
      <c r="C14527" s="103"/>
      <c r="L14527" s="102" t="str">
        <f>[2]!Table1[[#This Row],[Orgn]]&amp;"-"&amp;[2]!Table1[[#This Row],[Dest]]</f>
        <v>BRI-SSH</v>
      </c>
      <c r="M14527" s="102" t="str">
        <f t="shared" si="226"/>
        <v>ADT</v>
      </c>
      <c r="N14527" s="102">
        <f>WEEKDAY([2]!Table1[[#This Row],[Travel Date]],2)</f>
        <v>6</v>
      </c>
      <c r="P14527" s="102">
        <v>1</v>
      </c>
    </row>
    <row r="14528" spans="2:16" x14ac:dyDescent="0.25">
      <c r="B14528" s="103"/>
      <c r="C14528" s="103"/>
      <c r="L14528" s="102" t="str">
        <f>[2]!Table1[[#This Row],[Orgn]]&amp;"-"&amp;[2]!Table1[[#This Row],[Dest]]</f>
        <v>BRI-SSH</v>
      </c>
      <c r="M14528" s="102" t="str">
        <f t="shared" si="226"/>
        <v>ADT</v>
      </c>
      <c r="N14528" s="102">
        <f>WEEKDAY([2]!Table1[[#This Row],[Travel Date]],2)</f>
        <v>6</v>
      </c>
      <c r="P14528" s="102">
        <v>1</v>
      </c>
    </row>
    <row r="14529" spans="2:16" x14ac:dyDescent="0.25">
      <c r="B14529" s="103"/>
      <c r="C14529" s="103"/>
      <c r="L14529" s="102" t="str">
        <f>[2]!Table1[[#This Row],[Orgn]]&amp;"-"&amp;[2]!Table1[[#This Row],[Dest]]</f>
        <v>BRI-SSH</v>
      </c>
      <c r="M14529" s="102" t="str">
        <f t="shared" si="226"/>
        <v>ADT</v>
      </c>
      <c r="N14529" s="102">
        <f>WEEKDAY([2]!Table1[[#This Row],[Travel Date]],2)</f>
        <v>6</v>
      </c>
      <c r="P14529" s="102">
        <v>1</v>
      </c>
    </row>
    <row r="14530" spans="2:16" x14ac:dyDescent="0.25">
      <c r="B14530" s="103"/>
      <c r="C14530" s="103"/>
      <c r="L14530" s="102" t="str">
        <f>[2]!Table1[[#This Row],[Orgn]]&amp;"-"&amp;[2]!Table1[[#This Row],[Dest]]</f>
        <v>BRI-SSH</v>
      </c>
      <c r="M14530" s="102" t="str">
        <f t="shared" ref="M14530:M14593" si="227">IF(TRIM(C14530)="INF", "INF", IF(TRIM(C14530)="CHD", "CHD", "ADT"))</f>
        <v>ADT</v>
      </c>
      <c r="N14530" s="102">
        <f>WEEKDAY([2]!Table1[[#This Row],[Travel Date]],2)</f>
        <v>6</v>
      </c>
      <c r="P14530" s="102">
        <v>1</v>
      </c>
    </row>
    <row r="14531" spans="2:16" x14ac:dyDescent="0.25">
      <c r="B14531" s="103"/>
      <c r="C14531" s="103"/>
      <c r="L14531" s="102" t="str">
        <f>[2]!Table1[[#This Row],[Orgn]]&amp;"-"&amp;[2]!Table1[[#This Row],[Dest]]</f>
        <v>BRI-SSH</v>
      </c>
      <c r="M14531" s="102" t="str">
        <f t="shared" si="227"/>
        <v>ADT</v>
      </c>
      <c r="N14531" s="102">
        <f>WEEKDAY([2]!Table1[[#This Row],[Travel Date]],2)</f>
        <v>6</v>
      </c>
      <c r="P14531" s="102">
        <v>1</v>
      </c>
    </row>
    <row r="14532" spans="2:16" x14ac:dyDescent="0.25">
      <c r="B14532" s="103"/>
      <c r="C14532" s="103"/>
      <c r="L14532" s="102" t="str">
        <f>[2]!Table1[[#This Row],[Orgn]]&amp;"-"&amp;[2]!Table1[[#This Row],[Dest]]</f>
        <v>BRI-SSH</v>
      </c>
      <c r="M14532" s="102" t="str">
        <f t="shared" si="227"/>
        <v>ADT</v>
      </c>
      <c r="N14532" s="102">
        <f>WEEKDAY([2]!Table1[[#This Row],[Travel Date]],2)</f>
        <v>6</v>
      </c>
      <c r="P14532" s="102">
        <v>1</v>
      </c>
    </row>
    <row r="14533" spans="2:16" x14ac:dyDescent="0.25">
      <c r="B14533" s="103"/>
      <c r="C14533" s="103"/>
      <c r="L14533" s="102" t="str">
        <f>[2]!Table1[[#This Row],[Orgn]]&amp;"-"&amp;[2]!Table1[[#This Row],[Dest]]</f>
        <v>BRI-SSH</v>
      </c>
      <c r="M14533" s="102" t="str">
        <f t="shared" si="227"/>
        <v>ADT</v>
      </c>
      <c r="N14533" s="102">
        <f>WEEKDAY([2]!Table1[[#This Row],[Travel Date]],2)</f>
        <v>6</v>
      </c>
      <c r="P14533" s="102">
        <v>1</v>
      </c>
    </row>
    <row r="14534" spans="2:16" x14ac:dyDescent="0.25">
      <c r="B14534" s="103"/>
      <c r="C14534" s="103"/>
      <c r="L14534" s="102" t="str">
        <f>[2]!Table1[[#This Row],[Orgn]]&amp;"-"&amp;[2]!Table1[[#This Row],[Dest]]</f>
        <v>BRI-SSH</v>
      </c>
      <c r="M14534" s="102" t="str">
        <f t="shared" si="227"/>
        <v>ADT</v>
      </c>
      <c r="N14534" s="102">
        <f>WEEKDAY([2]!Table1[[#This Row],[Travel Date]],2)</f>
        <v>6</v>
      </c>
      <c r="P14534" s="102">
        <v>1</v>
      </c>
    </row>
    <row r="14535" spans="2:16" x14ac:dyDescent="0.25">
      <c r="B14535" s="103"/>
      <c r="C14535" s="103"/>
      <c r="L14535" s="102" t="str">
        <f>[2]!Table1[[#This Row],[Orgn]]&amp;"-"&amp;[2]!Table1[[#This Row],[Dest]]</f>
        <v>BRI-SSH</v>
      </c>
      <c r="M14535" s="102" t="str">
        <f t="shared" si="227"/>
        <v>ADT</v>
      </c>
      <c r="N14535" s="102">
        <f>WEEKDAY([2]!Table1[[#This Row],[Travel Date]],2)</f>
        <v>6</v>
      </c>
      <c r="P14535" s="102">
        <v>1</v>
      </c>
    </row>
    <row r="14536" spans="2:16" x14ac:dyDescent="0.25">
      <c r="B14536" s="103"/>
      <c r="C14536" s="103"/>
      <c r="L14536" s="102" t="str">
        <f>[2]!Table1[[#This Row],[Orgn]]&amp;"-"&amp;[2]!Table1[[#This Row],[Dest]]</f>
        <v>BRI-SSH</v>
      </c>
      <c r="M14536" s="102" t="str">
        <f t="shared" si="227"/>
        <v>ADT</v>
      </c>
      <c r="N14536" s="102">
        <f>WEEKDAY([2]!Table1[[#This Row],[Travel Date]],2)</f>
        <v>6</v>
      </c>
      <c r="P14536" s="102">
        <v>1</v>
      </c>
    </row>
    <row r="14537" spans="2:16" x14ac:dyDescent="0.25">
      <c r="B14537" s="103"/>
      <c r="C14537" s="103"/>
      <c r="L14537" s="102" t="str">
        <f>[2]!Table1[[#This Row],[Orgn]]&amp;"-"&amp;[2]!Table1[[#This Row],[Dest]]</f>
        <v>BRI-SSH</v>
      </c>
      <c r="M14537" s="102" t="str">
        <f t="shared" si="227"/>
        <v>ADT</v>
      </c>
      <c r="N14537" s="102">
        <f>WEEKDAY([2]!Table1[[#This Row],[Travel Date]],2)</f>
        <v>6</v>
      </c>
      <c r="P14537" s="102">
        <v>1</v>
      </c>
    </row>
    <row r="14538" spans="2:16" x14ac:dyDescent="0.25">
      <c r="B14538" s="103"/>
      <c r="C14538" s="103"/>
      <c r="L14538" s="102" t="str">
        <f>[2]!Table1[[#This Row],[Orgn]]&amp;"-"&amp;[2]!Table1[[#This Row],[Dest]]</f>
        <v>BRI-SSH</v>
      </c>
      <c r="M14538" s="102" t="str">
        <f t="shared" si="227"/>
        <v>ADT</v>
      </c>
      <c r="N14538" s="102">
        <f>WEEKDAY([2]!Table1[[#This Row],[Travel Date]],2)</f>
        <v>6</v>
      </c>
      <c r="P14538" s="102">
        <v>1</v>
      </c>
    </row>
    <row r="14539" spans="2:16" x14ac:dyDescent="0.25">
      <c r="B14539" s="103"/>
      <c r="C14539" s="103"/>
      <c r="L14539" s="102" t="str">
        <f>[2]!Table1[[#This Row],[Orgn]]&amp;"-"&amp;[2]!Table1[[#This Row],[Dest]]</f>
        <v>BRI-SSH</v>
      </c>
      <c r="M14539" s="102" t="str">
        <f t="shared" si="227"/>
        <v>ADT</v>
      </c>
      <c r="N14539" s="102">
        <f>WEEKDAY([2]!Table1[[#This Row],[Travel Date]],2)</f>
        <v>6</v>
      </c>
      <c r="P14539" s="102">
        <v>1</v>
      </c>
    </row>
    <row r="14540" spans="2:16" x14ac:dyDescent="0.25">
      <c r="B14540" s="103"/>
      <c r="C14540" s="103"/>
      <c r="L14540" s="102" t="str">
        <f>[2]!Table1[[#This Row],[Orgn]]&amp;"-"&amp;[2]!Table1[[#This Row],[Dest]]</f>
        <v>BRI-SSH</v>
      </c>
      <c r="M14540" s="102" t="str">
        <f t="shared" si="227"/>
        <v>ADT</v>
      </c>
      <c r="N14540" s="102">
        <f>WEEKDAY([2]!Table1[[#This Row],[Travel Date]],2)</f>
        <v>6</v>
      </c>
      <c r="P14540" s="102">
        <v>1</v>
      </c>
    </row>
    <row r="14541" spans="2:16" x14ac:dyDescent="0.25">
      <c r="B14541" s="103"/>
      <c r="C14541" s="103"/>
      <c r="L14541" s="102" t="str">
        <f>[2]!Table1[[#This Row],[Orgn]]&amp;"-"&amp;[2]!Table1[[#This Row],[Dest]]</f>
        <v>BRI-SSH</v>
      </c>
      <c r="M14541" s="102" t="str">
        <f t="shared" si="227"/>
        <v>ADT</v>
      </c>
      <c r="N14541" s="102">
        <f>WEEKDAY([2]!Table1[[#This Row],[Travel Date]],2)</f>
        <v>6</v>
      </c>
      <c r="P14541" s="102">
        <v>1</v>
      </c>
    </row>
    <row r="14542" spans="2:16" x14ac:dyDescent="0.25">
      <c r="B14542" s="103"/>
      <c r="C14542" s="103"/>
      <c r="L14542" s="102" t="str">
        <f>[2]!Table1[[#This Row],[Orgn]]&amp;"-"&amp;[2]!Table1[[#This Row],[Dest]]</f>
        <v>BRI-SSH</v>
      </c>
      <c r="M14542" s="102" t="str">
        <f t="shared" si="227"/>
        <v>ADT</v>
      </c>
      <c r="N14542" s="102">
        <f>WEEKDAY([2]!Table1[[#This Row],[Travel Date]],2)</f>
        <v>6</v>
      </c>
      <c r="P14542" s="102">
        <v>1</v>
      </c>
    </row>
    <row r="14543" spans="2:16" x14ac:dyDescent="0.25">
      <c r="B14543" s="103"/>
      <c r="C14543" s="103"/>
      <c r="L14543" s="102" t="str">
        <f>[2]!Table1[[#This Row],[Orgn]]&amp;"-"&amp;[2]!Table1[[#This Row],[Dest]]</f>
        <v>BRI-SSH</v>
      </c>
      <c r="M14543" s="102" t="str">
        <f t="shared" si="227"/>
        <v>ADT</v>
      </c>
      <c r="N14543" s="102">
        <f>WEEKDAY([2]!Table1[[#This Row],[Travel Date]],2)</f>
        <v>6</v>
      </c>
      <c r="P14543" s="102">
        <v>1</v>
      </c>
    </row>
    <row r="14544" spans="2:16" x14ac:dyDescent="0.25">
      <c r="B14544" s="103"/>
      <c r="C14544" s="103"/>
      <c r="L14544" s="102" t="str">
        <f>[2]!Table1[[#This Row],[Orgn]]&amp;"-"&amp;[2]!Table1[[#This Row],[Dest]]</f>
        <v>BRI-SSH</v>
      </c>
      <c r="M14544" s="102" t="str">
        <f t="shared" si="227"/>
        <v>ADT</v>
      </c>
      <c r="N14544" s="102">
        <f>WEEKDAY([2]!Table1[[#This Row],[Travel Date]],2)</f>
        <v>6</v>
      </c>
      <c r="P14544" s="102">
        <v>1</v>
      </c>
    </row>
    <row r="14545" spans="2:16" x14ac:dyDescent="0.25">
      <c r="B14545" s="103"/>
      <c r="C14545" s="103"/>
      <c r="L14545" s="102" t="str">
        <f>[2]!Table1[[#This Row],[Orgn]]&amp;"-"&amp;[2]!Table1[[#This Row],[Dest]]</f>
        <v>BRI-SSH</v>
      </c>
      <c r="M14545" s="102" t="str">
        <f t="shared" si="227"/>
        <v>ADT</v>
      </c>
      <c r="N14545" s="102">
        <f>WEEKDAY([2]!Table1[[#This Row],[Travel Date]],2)</f>
        <v>6</v>
      </c>
      <c r="P14545" s="102">
        <v>1</v>
      </c>
    </row>
    <row r="14546" spans="2:16" x14ac:dyDescent="0.25">
      <c r="B14546" s="103"/>
      <c r="C14546" s="103"/>
      <c r="L14546" s="102" t="str">
        <f>[2]!Table1[[#This Row],[Orgn]]&amp;"-"&amp;[2]!Table1[[#This Row],[Dest]]</f>
        <v>BRI-SSH</v>
      </c>
      <c r="M14546" s="102" t="str">
        <f t="shared" si="227"/>
        <v>ADT</v>
      </c>
      <c r="N14546" s="102">
        <f>WEEKDAY([2]!Table1[[#This Row],[Travel Date]],2)</f>
        <v>6</v>
      </c>
      <c r="P14546" s="102">
        <v>1</v>
      </c>
    </row>
    <row r="14547" spans="2:16" x14ac:dyDescent="0.25">
      <c r="B14547" s="103"/>
      <c r="C14547" s="103"/>
      <c r="L14547" s="102" t="str">
        <f>[2]!Table1[[#This Row],[Orgn]]&amp;"-"&amp;[2]!Table1[[#This Row],[Dest]]</f>
        <v>BRI-SSH</v>
      </c>
      <c r="M14547" s="102" t="str">
        <f t="shared" si="227"/>
        <v>ADT</v>
      </c>
      <c r="N14547" s="102">
        <f>WEEKDAY([2]!Table1[[#This Row],[Travel Date]],2)</f>
        <v>6</v>
      </c>
      <c r="P14547" s="102">
        <v>1</v>
      </c>
    </row>
    <row r="14548" spans="2:16" x14ac:dyDescent="0.25">
      <c r="B14548" s="103"/>
      <c r="C14548" s="103"/>
      <c r="L14548" s="102" t="str">
        <f>[2]!Table1[[#This Row],[Orgn]]&amp;"-"&amp;[2]!Table1[[#This Row],[Dest]]</f>
        <v>BRI-SSH</v>
      </c>
      <c r="M14548" s="102" t="str">
        <f t="shared" si="227"/>
        <v>ADT</v>
      </c>
      <c r="N14548" s="102">
        <f>WEEKDAY([2]!Table1[[#This Row],[Travel Date]],2)</f>
        <v>6</v>
      </c>
      <c r="P14548" s="102">
        <v>1</v>
      </c>
    </row>
    <row r="14549" spans="2:16" x14ac:dyDescent="0.25">
      <c r="B14549" s="103"/>
      <c r="C14549" s="103"/>
      <c r="L14549" s="102" t="str">
        <f>[2]!Table1[[#This Row],[Orgn]]&amp;"-"&amp;[2]!Table1[[#This Row],[Dest]]</f>
        <v>BRI-SSH</v>
      </c>
      <c r="M14549" s="102" t="str">
        <f t="shared" si="227"/>
        <v>ADT</v>
      </c>
      <c r="N14549" s="102">
        <f>WEEKDAY([2]!Table1[[#This Row],[Travel Date]],2)</f>
        <v>6</v>
      </c>
      <c r="P14549" s="102">
        <v>1</v>
      </c>
    </row>
    <row r="14550" spans="2:16" x14ac:dyDescent="0.25">
      <c r="B14550" s="103"/>
      <c r="C14550" s="103"/>
      <c r="L14550" s="102" t="str">
        <f>[2]!Table1[[#This Row],[Orgn]]&amp;"-"&amp;[2]!Table1[[#This Row],[Dest]]</f>
        <v>BRI-SSH</v>
      </c>
      <c r="M14550" s="102" t="str">
        <f t="shared" si="227"/>
        <v>ADT</v>
      </c>
      <c r="N14550" s="102">
        <f>WEEKDAY([2]!Table1[[#This Row],[Travel Date]],2)</f>
        <v>6</v>
      </c>
      <c r="P14550" s="102">
        <v>1</v>
      </c>
    </row>
    <row r="14551" spans="2:16" x14ac:dyDescent="0.25">
      <c r="B14551" s="103"/>
      <c r="C14551" s="103"/>
      <c r="L14551" s="102" t="str">
        <f>[2]!Table1[[#This Row],[Orgn]]&amp;"-"&amp;[2]!Table1[[#This Row],[Dest]]</f>
        <v>BRI-SSH</v>
      </c>
      <c r="M14551" s="102" t="str">
        <f t="shared" si="227"/>
        <v>ADT</v>
      </c>
      <c r="N14551" s="102">
        <f>WEEKDAY([2]!Table1[[#This Row],[Travel Date]],2)</f>
        <v>6</v>
      </c>
      <c r="P14551" s="102">
        <v>1</v>
      </c>
    </row>
    <row r="14552" spans="2:16" x14ac:dyDescent="0.25">
      <c r="B14552" s="103"/>
      <c r="C14552" s="103"/>
      <c r="L14552" s="102" t="str">
        <f>[2]!Table1[[#This Row],[Orgn]]&amp;"-"&amp;[2]!Table1[[#This Row],[Dest]]</f>
        <v>BRI-SSH</v>
      </c>
      <c r="M14552" s="102" t="str">
        <f t="shared" si="227"/>
        <v>ADT</v>
      </c>
      <c r="N14552" s="102">
        <f>WEEKDAY([2]!Table1[[#This Row],[Travel Date]],2)</f>
        <v>6</v>
      </c>
      <c r="P14552" s="102">
        <v>1</v>
      </c>
    </row>
    <row r="14553" spans="2:16" x14ac:dyDescent="0.25">
      <c r="B14553" s="103"/>
      <c r="C14553" s="103"/>
      <c r="L14553" s="102" t="str">
        <f>[2]!Table1[[#This Row],[Orgn]]&amp;"-"&amp;[2]!Table1[[#This Row],[Dest]]</f>
        <v>BRI-SSH</v>
      </c>
      <c r="M14553" s="102" t="str">
        <f t="shared" si="227"/>
        <v>ADT</v>
      </c>
      <c r="N14553" s="102">
        <f>WEEKDAY([2]!Table1[[#This Row],[Travel Date]],2)</f>
        <v>6</v>
      </c>
      <c r="P14553" s="102">
        <v>1</v>
      </c>
    </row>
    <row r="14554" spans="2:16" x14ac:dyDescent="0.25">
      <c r="B14554" s="103"/>
      <c r="C14554" s="103"/>
      <c r="L14554" s="102" t="str">
        <f>[2]!Table1[[#This Row],[Orgn]]&amp;"-"&amp;[2]!Table1[[#This Row],[Dest]]</f>
        <v>BRI-SSH</v>
      </c>
      <c r="M14554" s="102" t="str">
        <f t="shared" si="227"/>
        <v>ADT</v>
      </c>
      <c r="N14554" s="102">
        <f>WEEKDAY([2]!Table1[[#This Row],[Travel Date]],2)</f>
        <v>6</v>
      </c>
      <c r="P14554" s="102">
        <v>1</v>
      </c>
    </row>
    <row r="14555" spans="2:16" x14ac:dyDescent="0.25">
      <c r="B14555" s="103"/>
      <c r="C14555" s="103"/>
      <c r="L14555" s="102" t="str">
        <f>[2]!Table1[[#This Row],[Orgn]]&amp;"-"&amp;[2]!Table1[[#This Row],[Dest]]</f>
        <v>BRI-SSH</v>
      </c>
      <c r="M14555" s="102" t="str">
        <f t="shared" si="227"/>
        <v>ADT</v>
      </c>
      <c r="N14555" s="102">
        <f>WEEKDAY([2]!Table1[[#This Row],[Travel Date]],2)</f>
        <v>6</v>
      </c>
      <c r="P14555" s="102">
        <v>1</v>
      </c>
    </row>
    <row r="14556" spans="2:16" x14ac:dyDescent="0.25">
      <c r="B14556" s="103"/>
      <c r="C14556" s="103"/>
      <c r="L14556" s="102" t="str">
        <f>[2]!Table1[[#This Row],[Orgn]]&amp;"-"&amp;[2]!Table1[[#This Row],[Dest]]</f>
        <v>BRI-SSH</v>
      </c>
      <c r="M14556" s="102" t="str">
        <f t="shared" si="227"/>
        <v>ADT</v>
      </c>
      <c r="N14556" s="102">
        <f>WEEKDAY([2]!Table1[[#This Row],[Travel Date]],2)</f>
        <v>6</v>
      </c>
      <c r="P14556" s="102">
        <v>1</v>
      </c>
    </row>
    <row r="14557" spans="2:16" x14ac:dyDescent="0.25">
      <c r="B14557" s="103"/>
      <c r="C14557" s="103"/>
      <c r="L14557" s="102" t="str">
        <f>[2]!Table1[[#This Row],[Orgn]]&amp;"-"&amp;[2]!Table1[[#This Row],[Dest]]</f>
        <v>BRI-SSH</v>
      </c>
      <c r="M14557" s="102" t="str">
        <f t="shared" si="227"/>
        <v>ADT</v>
      </c>
      <c r="N14557" s="102">
        <f>WEEKDAY([2]!Table1[[#This Row],[Travel Date]],2)</f>
        <v>6</v>
      </c>
      <c r="P14557" s="102">
        <v>1</v>
      </c>
    </row>
    <row r="14558" spans="2:16" x14ac:dyDescent="0.25">
      <c r="B14558" s="103"/>
      <c r="C14558" s="103"/>
      <c r="L14558" s="102" t="str">
        <f>[2]!Table1[[#This Row],[Orgn]]&amp;"-"&amp;[2]!Table1[[#This Row],[Dest]]</f>
        <v>BRI-SSH</v>
      </c>
      <c r="M14558" s="102" t="str">
        <f t="shared" si="227"/>
        <v>ADT</v>
      </c>
      <c r="N14558" s="102">
        <f>WEEKDAY([2]!Table1[[#This Row],[Travel Date]],2)</f>
        <v>6</v>
      </c>
      <c r="P14558" s="102">
        <v>1</v>
      </c>
    </row>
    <row r="14559" spans="2:16" x14ac:dyDescent="0.25">
      <c r="B14559" s="103"/>
      <c r="C14559" s="103"/>
      <c r="L14559" s="102" t="str">
        <f>[2]!Table1[[#This Row],[Orgn]]&amp;"-"&amp;[2]!Table1[[#This Row],[Dest]]</f>
        <v>BRI-SSH</v>
      </c>
      <c r="M14559" s="102" t="str">
        <f t="shared" si="227"/>
        <v>ADT</v>
      </c>
      <c r="N14559" s="102">
        <f>WEEKDAY([2]!Table1[[#This Row],[Travel Date]],2)</f>
        <v>6</v>
      </c>
      <c r="P14559" s="102">
        <v>1</v>
      </c>
    </row>
    <row r="14560" spans="2:16" x14ac:dyDescent="0.25">
      <c r="B14560" s="103"/>
      <c r="C14560" s="103"/>
      <c r="L14560" s="102" t="str">
        <f>[2]!Table1[[#This Row],[Orgn]]&amp;"-"&amp;[2]!Table1[[#This Row],[Dest]]</f>
        <v>BRI-SSH</v>
      </c>
      <c r="M14560" s="102" t="str">
        <f t="shared" si="227"/>
        <v>ADT</v>
      </c>
      <c r="N14560" s="102">
        <f>WEEKDAY([2]!Table1[[#This Row],[Travel Date]],2)</f>
        <v>6</v>
      </c>
      <c r="P14560" s="102">
        <v>1</v>
      </c>
    </row>
    <row r="14561" spans="2:16" x14ac:dyDescent="0.25">
      <c r="B14561" s="103"/>
      <c r="C14561" s="103"/>
      <c r="L14561" s="102" t="str">
        <f>[2]!Table1[[#This Row],[Orgn]]&amp;"-"&amp;[2]!Table1[[#This Row],[Dest]]</f>
        <v>BRI-SSH</v>
      </c>
      <c r="M14561" s="102" t="str">
        <f t="shared" si="227"/>
        <v>ADT</v>
      </c>
      <c r="N14561" s="102">
        <f>WEEKDAY([2]!Table1[[#This Row],[Travel Date]],2)</f>
        <v>6</v>
      </c>
      <c r="P14561" s="102">
        <v>1</v>
      </c>
    </row>
    <row r="14562" spans="2:16" x14ac:dyDescent="0.25">
      <c r="B14562" s="103"/>
      <c r="C14562" s="103"/>
      <c r="L14562" s="102" t="str">
        <f>[2]!Table1[[#This Row],[Orgn]]&amp;"-"&amp;[2]!Table1[[#This Row],[Dest]]</f>
        <v>BRI-SSH</v>
      </c>
      <c r="M14562" s="102" t="str">
        <f t="shared" si="227"/>
        <v>ADT</v>
      </c>
      <c r="N14562" s="102">
        <f>WEEKDAY([2]!Table1[[#This Row],[Travel Date]],2)</f>
        <v>6</v>
      </c>
      <c r="P14562" s="102">
        <v>1</v>
      </c>
    </row>
    <row r="14563" spans="2:16" x14ac:dyDescent="0.25">
      <c r="B14563" s="103"/>
      <c r="C14563" s="103"/>
      <c r="L14563" s="102" t="str">
        <f>[2]!Table1[[#This Row],[Orgn]]&amp;"-"&amp;[2]!Table1[[#This Row],[Dest]]</f>
        <v>BRI-SSH</v>
      </c>
      <c r="M14563" s="102" t="str">
        <f t="shared" si="227"/>
        <v>ADT</v>
      </c>
      <c r="N14563" s="102">
        <f>WEEKDAY([2]!Table1[[#This Row],[Travel Date]],2)</f>
        <v>6</v>
      </c>
      <c r="P14563" s="102">
        <v>1</v>
      </c>
    </row>
    <row r="14564" spans="2:16" x14ac:dyDescent="0.25">
      <c r="B14564" s="103"/>
      <c r="C14564" s="103"/>
      <c r="L14564" s="102" t="str">
        <f>[2]!Table1[[#This Row],[Orgn]]&amp;"-"&amp;[2]!Table1[[#This Row],[Dest]]</f>
        <v>BRI-SSH</v>
      </c>
      <c r="M14564" s="102" t="str">
        <f t="shared" si="227"/>
        <v>ADT</v>
      </c>
      <c r="N14564" s="102">
        <f>WEEKDAY([2]!Table1[[#This Row],[Travel Date]],2)</f>
        <v>6</v>
      </c>
      <c r="P14564" s="102">
        <v>1</v>
      </c>
    </row>
    <row r="14565" spans="2:16" x14ac:dyDescent="0.25">
      <c r="B14565" s="103"/>
      <c r="C14565" s="103"/>
      <c r="L14565" s="102" t="str">
        <f>[2]!Table1[[#This Row],[Orgn]]&amp;"-"&amp;[2]!Table1[[#This Row],[Dest]]</f>
        <v>BRI-SSH</v>
      </c>
      <c r="M14565" s="102" t="str">
        <f t="shared" si="227"/>
        <v>ADT</v>
      </c>
      <c r="N14565" s="102">
        <f>WEEKDAY([2]!Table1[[#This Row],[Travel Date]],2)</f>
        <v>6</v>
      </c>
      <c r="P14565" s="102">
        <v>1</v>
      </c>
    </row>
    <row r="14566" spans="2:16" x14ac:dyDescent="0.25">
      <c r="B14566" s="103"/>
      <c r="C14566" s="103"/>
      <c r="L14566" s="102" t="str">
        <f>[2]!Table1[[#This Row],[Orgn]]&amp;"-"&amp;[2]!Table1[[#This Row],[Dest]]</f>
        <v>BRI-SSH</v>
      </c>
      <c r="M14566" s="102" t="str">
        <f t="shared" si="227"/>
        <v>ADT</v>
      </c>
      <c r="N14566" s="102">
        <f>WEEKDAY([2]!Table1[[#This Row],[Travel Date]],2)</f>
        <v>6</v>
      </c>
      <c r="P14566" s="102">
        <v>1</v>
      </c>
    </row>
    <row r="14567" spans="2:16" x14ac:dyDescent="0.25">
      <c r="B14567" s="103"/>
      <c r="C14567" s="103"/>
      <c r="L14567" s="102" t="str">
        <f>[2]!Table1[[#This Row],[Orgn]]&amp;"-"&amp;[2]!Table1[[#This Row],[Dest]]</f>
        <v>BRI-SSH</v>
      </c>
      <c r="M14567" s="102" t="str">
        <f t="shared" si="227"/>
        <v>ADT</v>
      </c>
      <c r="N14567" s="102">
        <f>WEEKDAY([2]!Table1[[#This Row],[Travel Date]],2)</f>
        <v>6</v>
      </c>
      <c r="P14567" s="102">
        <v>1</v>
      </c>
    </row>
    <row r="14568" spans="2:16" x14ac:dyDescent="0.25">
      <c r="B14568" s="103"/>
      <c r="C14568" s="103"/>
      <c r="L14568" s="102" t="str">
        <f>[2]!Table1[[#This Row],[Orgn]]&amp;"-"&amp;[2]!Table1[[#This Row],[Dest]]</f>
        <v>BRI-SSH</v>
      </c>
      <c r="M14568" s="102" t="str">
        <f t="shared" si="227"/>
        <v>ADT</v>
      </c>
      <c r="N14568" s="102">
        <f>WEEKDAY([2]!Table1[[#This Row],[Travel Date]],2)</f>
        <v>6</v>
      </c>
      <c r="P14568" s="102">
        <v>1</v>
      </c>
    </row>
    <row r="14569" spans="2:16" x14ac:dyDescent="0.25">
      <c r="B14569" s="103"/>
      <c r="C14569" s="103"/>
      <c r="L14569" s="102" t="str">
        <f>[2]!Table1[[#This Row],[Orgn]]&amp;"-"&amp;[2]!Table1[[#This Row],[Dest]]</f>
        <v>BRI-SSH</v>
      </c>
      <c r="M14569" s="102" t="str">
        <f t="shared" si="227"/>
        <v>ADT</v>
      </c>
      <c r="N14569" s="102">
        <f>WEEKDAY([2]!Table1[[#This Row],[Travel Date]],2)</f>
        <v>6</v>
      </c>
      <c r="P14569" s="102">
        <v>1</v>
      </c>
    </row>
    <row r="14570" spans="2:16" x14ac:dyDescent="0.25">
      <c r="B14570" s="103"/>
      <c r="C14570" s="103"/>
      <c r="L14570" s="102" t="str">
        <f>[2]!Table1[[#This Row],[Orgn]]&amp;"-"&amp;[2]!Table1[[#This Row],[Dest]]</f>
        <v>BRI-SSH</v>
      </c>
      <c r="M14570" s="102" t="str">
        <f t="shared" si="227"/>
        <v>ADT</v>
      </c>
      <c r="N14570" s="102">
        <f>WEEKDAY([2]!Table1[[#This Row],[Travel Date]],2)</f>
        <v>6</v>
      </c>
      <c r="P14570" s="102">
        <v>1</v>
      </c>
    </row>
    <row r="14571" spans="2:16" x14ac:dyDescent="0.25">
      <c r="B14571" s="103"/>
      <c r="C14571" s="103"/>
      <c r="L14571" s="102" t="str">
        <f>[2]!Table1[[#This Row],[Orgn]]&amp;"-"&amp;[2]!Table1[[#This Row],[Dest]]</f>
        <v>BRI-SSH</v>
      </c>
      <c r="M14571" s="102" t="str">
        <f t="shared" si="227"/>
        <v>ADT</v>
      </c>
      <c r="N14571" s="102">
        <f>WEEKDAY([2]!Table1[[#This Row],[Travel Date]],2)</f>
        <v>6</v>
      </c>
      <c r="P14571" s="102">
        <v>1</v>
      </c>
    </row>
    <row r="14572" spans="2:16" x14ac:dyDescent="0.25">
      <c r="B14572" s="103"/>
      <c r="C14572" s="103"/>
      <c r="L14572" s="102" t="str">
        <f>[2]!Table1[[#This Row],[Orgn]]&amp;"-"&amp;[2]!Table1[[#This Row],[Dest]]</f>
        <v>BRI-SSH</v>
      </c>
      <c r="M14572" s="102" t="str">
        <f t="shared" si="227"/>
        <v>ADT</v>
      </c>
      <c r="N14572" s="102">
        <f>WEEKDAY([2]!Table1[[#This Row],[Travel Date]],2)</f>
        <v>6</v>
      </c>
      <c r="P14572" s="102">
        <v>1</v>
      </c>
    </row>
    <row r="14573" spans="2:16" x14ac:dyDescent="0.25">
      <c r="B14573" s="103"/>
      <c r="C14573" s="103"/>
      <c r="L14573" s="102" t="str">
        <f>[2]!Table1[[#This Row],[Orgn]]&amp;"-"&amp;[2]!Table1[[#This Row],[Dest]]</f>
        <v>BRI-SSH</v>
      </c>
      <c r="M14573" s="102" t="str">
        <f t="shared" si="227"/>
        <v>ADT</v>
      </c>
      <c r="N14573" s="102">
        <f>WEEKDAY([2]!Table1[[#This Row],[Travel Date]],2)</f>
        <v>6</v>
      </c>
      <c r="P14573" s="102">
        <v>1</v>
      </c>
    </row>
    <row r="14574" spans="2:16" x14ac:dyDescent="0.25">
      <c r="B14574" s="103"/>
      <c r="C14574" s="103"/>
      <c r="L14574" s="102" t="str">
        <f>[2]!Table1[[#This Row],[Orgn]]&amp;"-"&amp;[2]!Table1[[#This Row],[Dest]]</f>
        <v>BRI-SSH</v>
      </c>
      <c r="M14574" s="102" t="str">
        <f t="shared" si="227"/>
        <v>ADT</v>
      </c>
      <c r="N14574" s="102">
        <f>WEEKDAY([2]!Table1[[#This Row],[Travel Date]],2)</f>
        <v>6</v>
      </c>
      <c r="P14574" s="102">
        <v>1</v>
      </c>
    </row>
    <row r="14575" spans="2:16" x14ac:dyDescent="0.25">
      <c r="B14575" s="103"/>
      <c r="C14575" s="103"/>
      <c r="L14575" s="102" t="str">
        <f>[2]!Table1[[#This Row],[Orgn]]&amp;"-"&amp;[2]!Table1[[#This Row],[Dest]]</f>
        <v>BRI-SSH</v>
      </c>
      <c r="M14575" s="102" t="str">
        <f t="shared" si="227"/>
        <v>ADT</v>
      </c>
      <c r="N14575" s="102">
        <f>WEEKDAY([2]!Table1[[#This Row],[Travel Date]],2)</f>
        <v>6</v>
      </c>
      <c r="P14575" s="102">
        <v>1</v>
      </c>
    </row>
    <row r="14576" spans="2:16" x14ac:dyDescent="0.25">
      <c r="B14576" s="103"/>
      <c r="C14576" s="103"/>
      <c r="L14576" s="102" t="str">
        <f>[2]!Table1[[#This Row],[Orgn]]&amp;"-"&amp;[2]!Table1[[#This Row],[Dest]]</f>
        <v>BRI-SSH</v>
      </c>
      <c r="M14576" s="102" t="str">
        <f t="shared" si="227"/>
        <v>ADT</v>
      </c>
      <c r="N14576" s="102">
        <f>WEEKDAY([2]!Table1[[#This Row],[Travel Date]],2)</f>
        <v>6</v>
      </c>
      <c r="P14576" s="102">
        <v>1</v>
      </c>
    </row>
    <row r="14577" spans="2:16" x14ac:dyDescent="0.25">
      <c r="B14577" s="103"/>
      <c r="C14577" s="103"/>
      <c r="L14577" s="102" t="str">
        <f>[2]!Table1[[#This Row],[Orgn]]&amp;"-"&amp;[2]!Table1[[#This Row],[Dest]]</f>
        <v>BRI-SSH</v>
      </c>
      <c r="M14577" s="102" t="str">
        <f t="shared" si="227"/>
        <v>ADT</v>
      </c>
      <c r="N14577" s="102">
        <f>WEEKDAY([2]!Table1[[#This Row],[Travel Date]],2)</f>
        <v>6</v>
      </c>
      <c r="P14577" s="102">
        <v>1</v>
      </c>
    </row>
    <row r="14578" spans="2:16" x14ac:dyDescent="0.25">
      <c r="B14578" s="103"/>
      <c r="C14578" s="103"/>
      <c r="L14578" s="102" t="str">
        <f>[2]!Table1[[#This Row],[Orgn]]&amp;"-"&amp;[2]!Table1[[#This Row],[Dest]]</f>
        <v>BRI-SSH</v>
      </c>
      <c r="M14578" s="102" t="str">
        <f t="shared" si="227"/>
        <v>ADT</v>
      </c>
      <c r="N14578" s="102">
        <f>WEEKDAY([2]!Table1[[#This Row],[Travel Date]],2)</f>
        <v>6</v>
      </c>
      <c r="P14578" s="102">
        <v>1</v>
      </c>
    </row>
    <row r="14579" spans="2:16" x14ac:dyDescent="0.25">
      <c r="B14579" s="103"/>
      <c r="C14579" s="103"/>
      <c r="L14579" s="102" t="str">
        <f>[2]!Table1[[#This Row],[Orgn]]&amp;"-"&amp;[2]!Table1[[#This Row],[Dest]]</f>
        <v>BRI-SSH</v>
      </c>
      <c r="M14579" s="102" t="str">
        <f t="shared" si="227"/>
        <v>ADT</v>
      </c>
      <c r="N14579" s="102">
        <f>WEEKDAY([2]!Table1[[#This Row],[Travel Date]],2)</f>
        <v>6</v>
      </c>
      <c r="P14579" s="102">
        <v>1</v>
      </c>
    </row>
    <row r="14580" spans="2:16" x14ac:dyDescent="0.25">
      <c r="B14580" s="103"/>
      <c r="C14580" s="103"/>
      <c r="L14580" s="102" t="str">
        <f>[2]!Table1[[#This Row],[Orgn]]&amp;"-"&amp;[2]!Table1[[#This Row],[Dest]]</f>
        <v>BRI-SSH</v>
      </c>
      <c r="M14580" s="102" t="str">
        <f t="shared" si="227"/>
        <v>ADT</v>
      </c>
      <c r="N14580" s="102">
        <f>WEEKDAY([2]!Table1[[#This Row],[Travel Date]],2)</f>
        <v>6</v>
      </c>
      <c r="P14580" s="102">
        <v>1</v>
      </c>
    </row>
    <row r="14581" spans="2:16" x14ac:dyDescent="0.25">
      <c r="B14581" s="103"/>
      <c r="C14581" s="103"/>
      <c r="L14581" s="102" t="str">
        <f>[2]!Table1[[#This Row],[Orgn]]&amp;"-"&amp;[2]!Table1[[#This Row],[Dest]]</f>
        <v>BRI-SSH</v>
      </c>
      <c r="M14581" s="102" t="str">
        <f t="shared" si="227"/>
        <v>ADT</v>
      </c>
      <c r="N14581" s="102">
        <f>WEEKDAY([2]!Table1[[#This Row],[Travel Date]],2)</f>
        <v>6</v>
      </c>
      <c r="P14581" s="102">
        <v>1</v>
      </c>
    </row>
    <row r="14582" spans="2:16" x14ac:dyDescent="0.25">
      <c r="B14582" s="103"/>
      <c r="C14582" s="103"/>
      <c r="L14582" s="102" t="str">
        <f>[2]!Table1[[#This Row],[Orgn]]&amp;"-"&amp;[2]!Table1[[#This Row],[Dest]]</f>
        <v>BRI-SSH</v>
      </c>
      <c r="M14582" s="102" t="str">
        <f t="shared" si="227"/>
        <v>ADT</v>
      </c>
      <c r="N14582" s="102">
        <f>WEEKDAY([2]!Table1[[#This Row],[Travel Date]],2)</f>
        <v>6</v>
      </c>
      <c r="P14582" s="102">
        <v>1</v>
      </c>
    </row>
    <row r="14583" spans="2:16" x14ac:dyDescent="0.25">
      <c r="B14583" s="103"/>
      <c r="C14583" s="103"/>
      <c r="L14583" s="102" t="str">
        <f>[2]!Table1[[#This Row],[Orgn]]&amp;"-"&amp;[2]!Table1[[#This Row],[Dest]]</f>
        <v>BRI-SSH</v>
      </c>
      <c r="M14583" s="102" t="str">
        <f t="shared" si="227"/>
        <v>ADT</v>
      </c>
      <c r="N14583" s="102">
        <f>WEEKDAY([2]!Table1[[#This Row],[Travel Date]],2)</f>
        <v>6</v>
      </c>
      <c r="P14583" s="102">
        <v>1</v>
      </c>
    </row>
    <row r="14584" spans="2:16" x14ac:dyDescent="0.25">
      <c r="B14584" s="103"/>
      <c r="C14584" s="103"/>
      <c r="L14584" s="102" t="str">
        <f>[2]!Table1[[#This Row],[Orgn]]&amp;"-"&amp;[2]!Table1[[#This Row],[Dest]]</f>
        <v>BRI-SSH</v>
      </c>
      <c r="M14584" s="102" t="str">
        <f t="shared" si="227"/>
        <v>ADT</v>
      </c>
      <c r="N14584" s="102">
        <f>WEEKDAY([2]!Table1[[#This Row],[Travel Date]],2)</f>
        <v>6</v>
      </c>
      <c r="P14584" s="102">
        <v>1</v>
      </c>
    </row>
    <row r="14585" spans="2:16" x14ac:dyDescent="0.25">
      <c r="B14585" s="103"/>
      <c r="C14585" s="103"/>
      <c r="L14585" s="102" t="str">
        <f>[2]!Table1[[#This Row],[Orgn]]&amp;"-"&amp;[2]!Table1[[#This Row],[Dest]]</f>
        <v>BRI-SSH</v>
      </c>
      <c r="M14585" s="102" t="str">
        <f t="shared" si="227"/>
        <v>ADT</v>
      </c>
      <c r="N14585" s="102">
        <f>WEEKDAY([2]!Table1[[#This Row],[Travel Date]],2)</f>
        <v>6</v>
      </c>
      <c r="P14585" s="102">
        <v>1</v>
      </c>
    </row>
    <row r="14586" spans="2:16" x14ac:dyDescent="0.25">
      <c r="B14586" s="103"/>
      <c r="C14586" s="103"/>
      <c r="L14586" s="102" t="str">
        <f>[2]!Table1[[#This Row],[Orgn]]&amp;"-"&amp;[2]!Table1[[#This Row],[Dest]]</f>
        <v>BRI-SSH</v>
      </c>
      <c r="M14586" s="102" t="str">
        <f t="shared" si="227"/>
        <v>ADT</v>
      </c>
      <c r="N14586" s="102">
        <f>WEEKDAY([2]!Table1[[#This Row],[Travel Date]],2)</f>
        <v>6</v>
      </c>
      <c r="P14586" s="102">
        <v>1</v>
      </c>
    </row>
    <row r="14587" spans="2:16" x14ac:dyDescent="0.25">
      <c r="B14587" s="103"/>
      <c r="C14587" s="103"/>
      <c r="L14587" s="102" t="str">
        <f>[2]!Table1[[#This Row],[Orgn]]&amp;"-"&amp;[2]!Table1[[#This Row],[Dest]]</f>
        <v>BRI-SSH</v>
      </c>
      <c r="M14587" s="102" t="str">
        <f t="shared" si="227"/>
        <v>ADT</v>
      </c>
      <c r="N14587" s="102">
        <f>WEEKDAY([2]!Table1[[#This Row],[Travel Date]],2)</f>
        <v>6</v>
      </c>
      <c r="P14587" s="102">
        <v>1</v>
      </c>
    </row>
    <row r="14588" spans="2:16" x14ac:dyDescent="0.25">
      <c r="B14588" s="103"/>
      <c r="C14588" s="103"/>
      <c r="L14588" s="102" t="str">
        <f>[2]!Table1[[#This Row],[Orgn]]&amp;"-"&amp;[2]!Table1[[#This Row],[Dest]]</f>
        <v>BRI-SSH</v>
      </c>
      <c r="M14588" s="102" t="str">
        <f t="shared" si="227"/>
        <v>ADT</v>
      </c>
      <c r="N14588" s="102">
        <f>WEEKDAY([2]!Table1[[#This Row],[Travel Date]],2)</f>
        <v>6</v>
      </c>
      <c r="P14588" s="102">
        <v>1</v>
      </c>
    </row>
    <row r="14589" spans="2:16" x14ac:dyDescent="0.25">
      <c r="B14589" s="103"/>
      <c r="C14589" s="103"/>
      <c r="L14589" s="102" t="str">
        <f>[2]!Table1[[#This Row],[Orgn]]&amp;"-"&amp;[2]!Table1[[#This Row],[Dest]]</f>
        <v>BRI-SSH</v>
      </c>
      <c r="M14589" s="102" t="str">
        <f t="shared" si="227"/>
        <v>ADT</v>
      </c>
      <c r="N14589" s="102">
        <f>WEEKDAY([2]!Table1[[#This Row],[Travel Date]],2)</f>
        <v>6</v>
      </c>
      <c r="P14589" s="102">
        <v>1</v>
      </c>
    </row>
    <row r="14590" spans="2:16" x14ac:dyDescent="0.25">
      <c r="B14590" s="103"/>
      <c r="C14590" s="103"/>
      <c r="L14590" s="102" t="str">
        <f>[2]!Table1[[#This Row],[Orgn]]&amp;"-"&amp;[2]!Table1[[#This Row],[Dest]]</f>
        <v>BRI-SSH</v>
      </c>
      <c r="M14590" s="102" t="str">
        <f t="shared" si="227"/>
        <v>ADT</v>
      </c>
      <c r="N14590" s="102">
        <f>WEEKDAY([2]!Table1[[#This Row],[Travel Date]],2)</f>
        <v>6</v>
      </c>
      <c r="P14590" s="102">
        <v>1</v>
      </c>
    </row>
    <row r="14591" spans="2:16" x14ac:dyDescent="0.25">
      <c r="B14591" s="103"/>
      <c r="C14591" s="103"/>
      <c r="L14591" s="102" t="str">
        <f>[2]!Table1[[#This Row],[Orgn]]&amp;"-"&amp;[2]!Table1[[#This Row],[Dest]]</f>
        <v>BRI-SSH</v>
      </c>
      <c r="M14591" s="102" t="str">
        <f t="shared" si="227"/>
        <v>ADT</v>
      </c>
      <c r="N14591" s="102">
        <f>WEEKDAY([2]!Table1[[#This Row],[Travel Date]],2)</f>
        <v>6</v>
      </c>
      <c r="P14591" s="102">
        <v>1</v>
      </c>
    </row>
    <row r="14592" spans="2:16" x14ac:dyDescent="0.25">
      <c r="B14592" s="103"/>
      <c r="C14592" s="103"/>
      <c r="L14592" s="102" t="str">
        <f>[2]!Table1[[#This Row],[Orgn]]&amp;"-"&amp;[2]!Table1[[#This Row],[Dest]]</f>
        <v>BRI-SSH</v>
      </c>
      <c r="M14592" s="102" t="str">
        <f t="shared" si="227"/>
        <v>ADT</v>
      </c>
      <c r="N14592" s="102">
        <f>WEEKDAY([2]!Table1[[#This Row],[Travel Date]],2)</f>
        <v>6</v>
      </c>
      <c r="P14592" s="102">
        <v>1</v>
      </c>
    </row>
    <row r="14593" spans="2:16" x14ac:dyDescent="0.25">
      <c r="B14593" s="103"/>
      <c r="C14593" s="103"/>
      <c r="L14593" s="102" t="str">
        <f>[2]!Table1[[#This Row],[Orgn]]&amp;"-"&amp;[2]!Table1[[#This Row],[Dest]]</f>
        <v>BRI-SSH</v>
      </c>
      <c r="M14593" s="102" t="str">
        <f t="shared" si="227"/>
        <v>ADT</v>
      </c>
      <c r="N14593" s="102">
        <f>WEEKDAY([2]!Table1[[#This Row],[Travel Date]],2)</f>
        <v>6</v>
      </c>
      <c r="P14593" s="102">
        <v>1</v>
      </c>
    </row>
    <row r="14594" spans="2:16" x14ac:dyDescent="0.25">
      <c r="B14594" s="103"/>
      <c r="C14594" s="103"/>
      <c r="L14594" s="102" t="str">
        <f>[2]!Table1[[#This Row],[Orgn]]&amp;"-"&amp;[2]!Table1[[#This Row],[Dest]]</f>
        <v>BRI-SSH</v>
      </c>
      <c r="M14594" s="102" t="str">
        <f t="shared" ref="M14594:M14657" si="228">IF(TRIM(C14594)="INF", "INF", IF(TRIM(C14594)="CHD", "CHD", "ADT"))</f>
        <v>ADT</v>
      </c>
      <c r="N14594" s="102">
        <f>WEEKDAY([2]!Table1[[#This Row],[Travel Date]],2)</f>
        <v>6</v>
      </c>
      <c r="P14594" s="102">
        <v>1</v>
      </c>
    </row>
    <row r="14595" spans="2:16" x14ac:dyDescent="0.25">
      <c r="B14595" s="103"/>
      <c r="C14595" s="103"/>
      <c r="L14595" s="102" t="str">
        <f>[2]!Table1[[#This Row],[Orgn]]&amp;"-"&amp;[2]!Table1[[#This Row],[Dest]]</f>
        <v>BRI-SSH</v>
      </c>
      <c r="M14595" s="102" t="str">
        <f t="shared" si="228"/>
        <v>ADT</v>
      </c>
      <c r="N14595" s="102">
        <f>WEEKDAY([2]!Table1[[#This Row],[Travel Date]],2)</f>
        <v>6</v>
      </c>
      <c r="P14595" s="102">
        <v>1</v>
      </c>
    </row>
    <row r="14596" spans="2:16" x14ac:dyDescent="0.25">
      <c r="B14596" s="103"/>
      <c r="C14596" s="103"/>
      <c r="L14596" s="102" t="str">
        <f>[2]!Table1[[#This Row],[Orgn]]&amp;"-"&amp;[2]!Table1[[#This Row],[Dest]]</f>
        <v>BRI-SSH</v>
      </c>
      <c r="M14596" s="102" t="str">
        <f t="shared" si="228"/>
        <v>ADT</v>
      </c>
      <c r="N14596" s="102">
        <f>WEEKDAY([2]!Table1[[#This Row],[Travel Date]],2)</f>
        <v>6</v>
      </c>
      <c r="P14596" s="102">
        <v>1</v>
      </c>
    </row>
    <row r="14597" spans="2:16" x14ac:dyDescent="0.25">
      <c r="B14597" s="103"/>
      <c r="C14597" s="103"/>
      <c r="L14597" s="102" t="str">
        <f>[2]!Table1[[#This Row],[Orgn]]&amp;"-"&amp;[2]!Table1[[#This Row],[Dest]]</f>
        <v>BRI-SSH</v>
      </c>
      <c r="M14597" s="102" t="str">
        <f t="shared" si="228"/>
        <v>ADT</v>
      </c>
      <c r="N14597" s="102">
        <f>WEEKDAY([2]!Table1[[#This Row],[Travel Date]],2)</f>
        <v>6</v>
      </c>
      <c r="P14597" s="102">
        <v>1</v>
      </c>
    </row>
    <row r="14598" spans="2:16" x14ac:dyDescent="0.25">
      <c r="B14598" s="103"/>
      <c r="C14598" s="103"/>
      <c r="L14598" s="102" t="str">
        <f>[2]!Table1[[#This Row],[Orgn]]&amp;"-"&amp;[2]!Table1[[#This Row],[Dest]]</f>
        <v>SSH-NAP</v>
      </c>
      <c r="M14598" s="102" t="str">
        <f t="shared" si="228"/>
        <v>ADT</v>
      </c>
      <c r="N14598" s="102">
        <f>WEEKDAY([2]!Table1[[#This Row],[Travel Date]],2)</f>
        <v>6</v>
      </c>
      <c r="P14598" s="102">
        <v>1</v>
      </c>
    </row>
    <row r="14599" spans="2:16" x14ac:dyDescent="0.25">
      <c r="B14599" s="103"/>
      <c r="C14599" s="103"/>
      <c r="L14599" s="102" t="str">
        <f>[2]!Table1[[#This Row],[Orgn]]&amp;"-"&amp;[2]!Table1[[#This Row],[Dest]]</f>
        <v>SSH-NAP</v>
      </c>
      <c r="M14599" s="102" t="str">
        <f t="shared" si="228"/>
        <v>ADT</v>
      </c>
      <c r="N14599" s="102">
        <f>WEEKDAY([2]!Table1[[#This Row],[Travel Date]],2)</f>
        <v>6</v>
      </c>
      <c r="P14599" s="102">
        <v>1</v>
      </c>
    </row>
    <row r="14600" spans="2:16" x14ac:dyDescent="0.25">
      <c r="B14600" s="103"/>
      <c r="C14600" s="103"/>
      <c r="L14600" s="102" t="str">
        <f>[2]!Table1[[#This Row],[Orgn]]&amp;"-"&amp;[2]!Table1[[#This Row],[Dest]]</f>
        <v>SSH-NAP</v>
      </c>
      <c r="M14600" s="102" t="str">
        <f t="shared" si="228"/>
        <v>ADT</v>
      </c>
      <c r="N14600" s="102">
        <f>WEEKDAY([2]!Table1[[#This Row],[Travel Date]],2)</f>
        <v>6</v>
      </c>
      <c r="P14600" s="102">
        <v>1</v>
      </c>
    </row>
    <row r="14601" spans="2:16" x14ac:dyDescent="0.25">
      <c r="B14601" s="103"/>
      <c r="C14601" s="103"/>
      <c r="L14601" s="102" t="str">
        <f>[2]!Table1[[#This Row],[Orgn]]&amp;"-"&amp;[2]!Table1[[#This Row],[Dest]]</f>
        <v>SSH-NAP</v>
      </c>
      <c r="M14601" s="102" t="str">
        <f t="shared" si="228"/>
        <v>ADT</v>
      </c>
      <c r="N14601" s="102">
        <f>WEEKDAY([2]!Table1[[#This Row],[Travel Date]],2)</f>
        <v>6</v>
      </c>
      <c r="P14601" s="102">
        <v>1</v>
      </c>
    </row>
    <row r="14602" spans="2:16" x14ac:dyDescent="0.25">
      <c r="B14602" s="103"/>
      <c r="C14602" s="103"/>
      <c r="L14602" s="102" t="str">
        <f>[2]!Table1[[#This Row],[Orgn]]&amp;"-"&amp;[2]!Table1[[#This Row],[Dest]]</f>
        <v>SSH-NAP</v>
      </c>
      <c r="M14602" s="102" t="str">
        <f t="shared" si="228"/>
        <v>ADT</v>
      </c>
      <c r="N14602" s="102">
        <f>WEEKDAY([2]!Table1[[#This Row],[Travel Date]],2)</f>
        <v>6</v>
      </c>
      <c r="P14602" s="102">
        <v>1</v>
      </c>
    </row>
    <row r="14603" spans="2:16" x14ac:dyDescent="0.25">
      <c r="B14603" s="103"/>
      <c r="C14603" s="103"/>
      <c r="L14603" s="102" t="str">
        <f>[2]!Table1[[#This Row],[Orgn]]&amp;"-"&amp;[2]!Table1[[#This Row],[Dest]]</f>
        <v>SSH-NAP</v>
      </c>
      <c r="M14603" s="102" t="str">
        <f t="shared" si="228"/>
        <v>ADT</v>
      </c>
      <c r="N14603" s="102">
        <f>WEEKDAY([2]!Table1[[#This Row],[Travel Date]],2)</f>
        <v>6</v>
      </c>
      <c r="P14603" s="102">
        <v>1</v>
      </c>
    </row>
    <row r="14604" spans="2:16" x14ac:dyDescent="0.25">
      <c r="B14604" s="103"/>
      <c r="C14604" s="103"/>
      <c r="L14604" s="102" t="str">
        <f>[2]!Table1[[#This Row],[Orgn]]&amp;"-"&amp;[2]!Table1[[#This Row],[Dest]]</f>
        <v>SSH-NAP</v>
      </c>
      <c r="M14604" s="102" t="str">
        <f t="shared" si="228"/>
        <v>ADT</v>
      </c>
      <c r="N14604" s="102">
        <f>WEEKDAY([2]!Table1[[#This Row],[Travel Date]],2)</f>
        <v>6</v>
      </c>
      <c r="P14604" s="102">
        <v>1</v>
      </c>
    </row>
    <row r="14605" spans="2:16" x14ac:dyDescent="0.25">
      <c r="B14605" s="103"/>
      <c r="C14605" s="103"/>
      <c r="L14605" s="102" t="str">
        <f>[2]!Table1[[#This Row],[Orgn]]&amp;"-"&amp;[2]!Table1[[#This Row],[Dest]]</f>
        <v>SSH-NAP</v>
      </c>
      <c r="M14605" s="102" t="str">
        <f t="shared" si="228"/>
        <v>ADT</v>
      </c>
      <c r="N14605" s="102">
        <f>WEEKDAY([2]!Table1[[#This Row],[Travel Date]],2)</f>
        <v>6</v>
      </c>
      <c r="P14605" s="102">
        <v>1</v>
      </c>
    </row>
    <row r="14606" spans="2:16" x14ac:dyDescent="0.25">
      <c r="B14606" s="103"/>
      <c r="C14606" s="103"/>
      <c r="L14606" s="102" t="str">
        <f>[2]!Table1[[#This Row],[Orgn]]&amp;"-"&amp;[2]!Table1[[#This Row],[Dest]]</f>
        <v>SSH-NAP</v>
      </c>
      <c r="M14606" s="102" t="str">
        <f t="shared" si="228"/>
        <v>ADT</v>
      </c>
      <c r="N14606" s="102">
        <f>WEEKDAY([2]!Table1[[#This Row],[Travel Date]],2)</f>
        <v>6</v>
      </c>
      <c r="P14606" s="102">
        <v>1</v>
      </c>
    </row>
    <row r="14607" spans="2:16" x14ac:dyDescent="0.25">
      <c r="B14607" s="103"/>
      <c r="C14607" s="103"/>
      <c r="L14607" s="102" t="str">
        <f>[2]!Table1[[#This Row],[Orgn]]&amp;"-"&amp;[2]!Table1[[#This Row],[Dest]]</f>
        <v>SSH-NAP</v>
      </c>
      <c r="M14607" s="102" t="str">
        <f t="shared" si="228"/>
        <v>ADT</v>
      </c>
      <c r="N14607" s="102">
        <f>WEEKDAY([2]!Table1[[#This Row],[Travel Date]],2)</f>
        <v>6</v>
      </c>
      <c r="P14607" s="102">
        <v>1</v>
      </c>
    </row>
    <row r="14608" spans="2:16" x14ac:dyDescent="0.25">
      <c r="B14608" s="103"/>
      <c r="C14608" s="103"/>
      <c r="L14608" s="102" t="str">
        <f>[2]!Table1[[#This Row],[Orgn]]&amp;"-"&amp;[2]!Table1[[#This Row],[Dest]]</f>
        <v>SSH-NAP</v>
      </c>
      <c r="M14608" s="102" t="str">
        <f t="shared" si="228"/>
        <v>ADT</v>
      </c>
      <c r="N14608" s="102">
        <f>WEEKDAY([2]!Table1[[#This Row],[Travel Date]],2)</f>
        <v>6</v>
      </c>
      <c r="P14608" s="102">
        <v>1</v>
      </c>
    </row>
    <row r="14609" spans="2:16" x14ac:dyDescent="0.25">
      <c r="B14609" s="103"/>
      <c r="C14609" s="103"/>
      <c r="L14609" s="102" t="str">
        <f>[2]!Table1[[#This Row],[Orgn]]&amp;"-"&amp;[2]!Table1[[#This Row],[Dest]]</f>
        <v>SSH-NAP</v>
      </c>
      <c r="M14609" s="102" t="str">
        <f t="shared" si="228"/>
        <v>ADT</v>
      </c>
      <c r="N14609" s="102">
        <f>WEEKDAY([2]!Table1[[#This Row],[Travel Date]],2)</f>
        <v>6</v>
      </c>
      <c r="P14609" s="102">
        <v>1</v>
      </c>
    </row>
    <row r="14610" spans="2:16" x14ac:dyDescent="0.25">
      <c r="B14610" s="103"/>
      <c r="C14610" s="103"/>
      <c r="L14610" s="102" t="str">
        <f>[2]!Table1[[#This Row],[Orgn]]&amp;"-"&amp;[2]!Table1[[#This Row],[Dest]]</f>
        <v>SSH-NAP</v>
      </c>
      <c r="M14610" s="102" t="str">
        <f t="shared" si="228"/>
        <v>ADT</v>
      </c>
      <c r="N14610" s="102">
        <f>WEEKDAY([2]!Table1[[#This Row],[Travel Date]],2)</f>
        <v>6</v>
      </c>
      <c r="P14610" s="102">
        <v>1</v>
      </c>
    </row>
    <row r="14611" spans="2:16" x14ac:dyDescent="0.25">
      <c r="B14611" s="103"/>
      <c r="C14611" s="103"/>
      <c r="L14611" s="102" t="str">
        <f>[2]!Table1[[#This Row],[Orgn]]&amp;"-"&amp;[2]!Table1[[#This Row],[Dest]]</f>
        <v>SSH-NAP</v>
      </c>
      <c r="M14611" s="102" t="str">
        <f t="shared" si="228"/>
        <v>ADT</v>
      </c>
      <c r="N14611" s="102">
        <f>WEEKDAY([2]!Table1[[#This Row],[Travel Date]],2)</f>
        <v>6</v>
      </c>
      <c r="P14611" s="102">
        <v>1</v>
      </c>
    </row>
    <row r="14612" spans="2:16" x14ac:dyDescent="0.25">
      <c r="B14612" s="103"/>
      <c r="C14612" s="103"/>
      <c r="L14612" s="102" t="str">
        <f>[2]!Table1[[#This Row],[Orgn]]&amp;"-"&amp;[2]!Table1[[#This Row],[Dest]]</f>
        <v>SSH-NAP</v>
      </c>
      <c r="M14612" s="102" t="str">
        <f t="shared" si="228"/>
        <v>ADT</v>
      </c>
      <c r="N14612" s="102">
        <f>WEEKDAY([2]!Table1[[#This Row],[Travel Date]],2)</f>
        <v>6</v>
      </c>
      <c r="P14612" s="102">
        <v>1</v>
      </c>
    </row>
    <row r="14613" spans="2:16" x14ac:dyDescent="0.25">
      <c r="B14613" s="103"/>
      <c r="C14613" s="103"/>
      <c r="L14613" s="102" t="str">
        <f>[2]!Table1[[#This Row],[Orgn]]&amp;"-"&amp;[2]!Table1[[#This Row],[Dest]]</f>
        <v>SSH-NAP</v>
      </c>
      <c r="M14613" s="102" t="str">
        <f t="shared" si="228"/>
        <v>ADT</v>
      </c>
      <c r="N14613" s="102">
        <f>WEEKDAY([2]!Table1[[#This Row],[Travel Date]],2)</f>
        <v>6</v>
      </c>
      <c r="P14613" s="102">
        <v>1</v>
      </c>
    </row>
    <row r="14614" spans="2:16" x14ac:dyDescent="0.25">
      <c r="B14614" s="103"/>
      <c r="C14614" s="103"/>
      <c r="L14614" s="102" t="str">
        <f>[2]!Table1[[#This Row],[Orgn]]&amp;"-"&amp;[2]!Table1[[#This Row],[Dest]]</f>
        <v>SSH-NAP</v>
      </c>
      <c r="M14614" s="102" t="str">
        <f t="shared" si="228"/>
        <v>ADT</v>
      </c>
      <c r="N14614" s="102">
        <f>WEEKDAY([2]!Table1[[#This Row],[Travel Date]],2)</f>
        <v>6</v>
      </c>
      <c r="P14614" s="102">
        <v>1</v>
      </c>
    </row>
    <row r="14615" spans="2:16" x14ac:dyDescent="0.25">
      <c r="B14615" s="103"/>
      <c r="C14615" s="103"/>
      <c r="L14615" s="102" t="str">
        <f>[2]!Table1[[#This Row],[Orgn]]&amp;"-"&amp;[2]!Table1[[#This Row],[Dest]]</f>
        <v>SSH-NAP</v>
      </c>
      <c r="M14615" s="102" t="str">
        <f t="shared" si="228"/>
        <v>ADT</v>
      </c>
      <c r="N14615" s="102">
        <f>WEEKDAY([2]!Table1[[#This Row],[Travel Date]],2)</f>
        <v>6</v>
      </c>
      <c r="P14615" s="102">
        <v>1</v>
      </c>
    </row>
    <row r="14616" spans="2:16" x14ac:dyDescent="0.25">
      <c r="B14616" s="103"/>
      <c r="C14616" s="103"/>
      <c r="L14616" s="102" t="str">
        <f>[2]!Table1[[#This Row],[Orgn]]&amp;"-"&amp;[2]!Table1[[#This Row],[Dest]]</f>
        <v>SSH-NAP</v>
      </c>
      <c r="M14616" s="102" t="str">
        <f t="shared" si="228"/>
        <v>ADT</v>
      </c>
      <c r="N14616" s="102">
        <f>WEEKDAY([2]!Table1[[#This Row],[Travel Date]],2)</f>
        <v>6</v>
      </c>
      <c r="P14616" s="102">
        <v>1</v>
      </c>
    </row>
    <row r="14617" spans="2:16" x14ac:dyDescent="0.25">
      <c r="B14617" s="103"/>
      <c r="C14617" s="103"/>
      <c r="L14617" s="102" t="str">
        <f>[2]!Table1[[#This Row],[Orgn]]&amp;"-"&amp;[2]!Table1[[#This Row],[Dest]]</f>
        <v>SSH-NAP</v>
      </c>
      <c r="M14617" s="102" t="str">
        <f t="shared" si="228"/>
        <v>ADT</v>
      </c>
      <c r="N14617" s="102">
        <f>WEEKDAY([2]!Table1[[#This Row],[Travel Date]],2)</f>
        <v>6</v>
      </c>
      <c r="P14617" s="102">
        <v>1</v>
      </c>
    </row>
    <row r="14618" spans="2:16" x14ac:dyDescent="0.25">
      <c r="B14618" s="103"/>
      <c r="C14618" s="103"/>
      <c r="L14618" s="102" t="str">
        <f>[2]!Table1[[#This Row],[Orgn]]&amp;"-"&amp;[2]!Table1[[#This Row],[Dest]]</f>
        <v>SSH-NAP</v>
      </c>
      <c r="M14618" s="102" t="str">
        <f t="shared" si="228"/>
        <v>ADT</v>
      </c>
      <c r="N14618" s="102">
        <f>WEEKDAY([2]!Table1[[#This Row],[Travel Date]],2)</f>
        <v>6</v>
      </c>
      <c r="P14618" s="102">
        <v>1</v>
      </c>
    </row>
    <row r="14619" spans="2:16" x14ac:dyDescent="0.25">
      <c r="B14619" s="103"/>
      <c r="C14619" s="103"/>
      <c r="L14619" s="102" t="str">
        <f>[2]!Table1[[#This Row],[Orgn]]&amp;"-"&amp;[2]!Table1[[#This Row],[Dest]]</f>
        <v>SSH-NAP</v>
      </c>
      <c r="M14619" s="102" t="str">
        <f t="shared" si="228"/>
        <v>ADT</v>
      </c>
      <c r="N14619" s="102">
        <f>WEEKDAY([2]!Table1[[#This Row],[Travel Date]],2)</f>
        <v>6</v>
      </c>
      <c r="P14619" s="102">
        <v>1</v>
      </c>
    </row>
    <row r="14620" spans="2:16" x14ac:dyDescent="0.25">
      <c r="B14620" s="103"/>
      <c r="C14620" s="103"/>
      <c r="L14620" s="102" t="str">
        <f>[2]!Table1[[#This Row],[Orgn]]&amp;"-"&amp;[2]!Table1[[#This Row],[Dest]]</f>
        <v>SSH-NAP</v>
      </c>
      <c r="M14620" s="102" t="str">
        <f t="shared" si="228"/>
        <v>ADT</v>
      </c>
      <c r="N14620" s="102">
        <f>WEEKDAY([2]!Table1[[#This Row],[Travel Date]],2)</f>
        <v>6</v>
      </c>
      <c r="P14620" s="102">
        <v>1</v>
      </c>
    </row>
    <row r="14621" spans="2:16" x14ac:dyDescent="0.25">
      <c r="B14621" s="103"/>
      <c r="C14621" s="103"/>
      <c r="L14621" s="102" t="str">
        <f>[2]!Table1[[#This Row],[Orgn]]&amp;"-"&amp;[2]!Table1[[#This Row],[Dest]]</f>
        <v>SSH-NAP</v>
      </c>
      <c r="M14621" s="102" t="str">
        <f t="shared" si="228"/>
        <v>ADT</v>
      </c>
      <c r="N14621" s="102">
        <f>WEEKDAY([2]!Table1[[#This Row],[Travel Date]],2)</f>
        <v>6</v>
      </c>
      <c r="P14621" s="102">
        <v>1</v>
      </c>
    </row>
    <row r="14622" spans="2:16" x14ac:dyDescent="0.25">
      <c r="B14622" s="103"/>
      <c r="C14622" s="103"/>
      <c r="L14622" s="102" t="str">
        <f>[2]!Table1[[#This Row],[Orgn]]&amp;"-"&amp;[2]!Table1[[#This Row],[Dest]]</f>
        <v>SSH-NAP</v>
      </c>
      <c r="M14622" s="102" t="str">
        <f t="shared" si="228"/>
        <v>ADT</v>
      </c>
      <c r="N14622" s="102">
        <f>WEEKDAY([2]!Table1[[#This Row],[Travel Date]],2)</f>
        <v>6</v>
      </c>
      <c r="P14622" s="102">
        <v>1</v>
      </c>
    </row>
    <row r="14623" spans="2:16" x14ac:dyDescent="0.25">
      <c r="B14623" s="103"/>
      <c r="C14623" s="103"/>
      <c r="L14623" s="102" t="str">
        <f>[2]!Table1[[#This Row],[Orgn]]&amp;"-"&amp;[2]!Table1[[#This Row],[Dest]]</f>
        <v>SSH-NAP</v>
      </c>
      <c r="M14623" s="102" t="str">
        <f t="shared" si="228"/>
        <v>ADT</v>
      </c>
      <c r="N14623" s="102">
        <f>WEEKDAY([2]!Table1[[#This Row],[Travel Date]],2)</f>
        <v>6</v>
      </c>
      <c r="P14623" s="102">
        <v>1</v>
      </c>
    </row>
    <row r="14624" spans="2:16" x14ac:dyDescent="0.25">
      <c r="B14624" s="103"/>
      <c r="C14624" s="103"/>
      <c r="L14624" s="102" t="str">
        <f>[2]!Table1[[#This Row],[Orgn]]&amp;"-"&amp;[2]!Table1[[#This Row],[Dest]]</f>
        <v>SSH-NAP</v>
      </c>
      <c r="M14624" s="102" t="str">
        <f t="shared" si="228"/>
        <v>ADT</v>
      </c>
      <c r="N14624" s="102">
        <f>WEEKDAY([2]!Table1[[#This Row],[Travel Date]],2)</f>
        <v>6</v>
      </c>
      <c r="P14624" s="102">
        <v>1</v>
      </c>
    </row>
    <row r="14625" spans="2:16" x14ac:dyDescent="0.25">
      <c r="B14625" s="103"/>
      <c r="C14625" s="103"/>
      <c r="L14625" s="102" t="str">
        <f>[2]!Table1[[#This Row],[Orgn]]&amp;"-"&amp;[2]!Table1[[#This Row],[Dest]]</f>
        <v>SSH-NAP</v>
      </c>
      <c r="M14625" s="102" t="str">
        <f t="shared" si="228"/>
        <v>ADT</v>
      </c>
      <c r="N14625" s="102">
        <f>WEEKDAY([2]!Table1[[#This Row],[Travel Date]],2)</f>
        <v>6</v>
      </c>
      <c r="P14625" s="102">
        <v>1</v>
      </c>
    </row>
    <row r="14626" spans="2:16" x14ac:dyDescent="0.25">
      <c r="B14626" s="103"/>
      <c r="C14626" s="103"/>
      <c r="L14626" s="102" t="str">
        <f>[2]!Table1[[#This Row],[Orgn]]&amp;"-"&amp;[2]!Table1[[#This Row],[Dest]]</f>
        <v>SSH-NAP</v>
      </c>
      <c r="M14626" s="102" t="str">
        <f t="shared" si="228"/>
        <v>ADT</v>
      </c>
      <c r="N14626" s="102">
        <f>WEEKDAY([2]!Table1[[#This Row],[Travel Date]],2)</f>
        <v>6</v>
      </c>
      <c r="P14626" s="102">
        <v>1</v>
      </c>
    </row>
    <row r="14627" spans="2:16" x14ac:dyDescent="0.25">
      <c r="B14627" s="103"/>
      <c r="C14627" s="103"/>
      <c r="L14627" s="102" t="str">
        <f>[2]!Table1[[#This Row],[Orgn]]&amp;"-"&amp;[2]!Table1[[#This Row],[Dest]]</f>
        <v>SSH-NAP</v>
      </c>
      <c r="M14627" s="102" t="str">
        <f t="shared" si="228"/>
        <v>ADT</v>
      </c>
      <c r="N14627" s="102">
        <f>WEEKDAY([2]!Table1[[#This Row],[Travel Date]],2)</f>
        <v>6</v>
      </c>
      <c r="P14627" s="102">
        <v>1</v>
      </c>
    </row>
    <row r="14628" spans="2:16" x14ac:dyDescent="0.25">
      <c r="B14628" s="103"/>
      <c r="C14628" s="103"/>
      <c r="L14628" s="102" t="str">
        <f>[2]!Table1[[#This Row],[Orgn]]&amp;"-"&amp;[2]!Table1[[#This Row],[Dest]]</f>
        <v>SSH-NAP</v>
      </c>
      <c r="M14628" s="102" t="str">
        <f t="shared" si="228"/>
        <v>ADT</v>
      </c>
      <c r="N14628" s="102">
        <f>WEEKDAY([2]!Table1[[#This Row],[Travel Date]],2)</f>
        <v>6</v>
      </c>
      <c r="P14628" s="102">
        <v>1</v>
      </c>
    </row>
    <row r="14629" spans="2:16" x14ac:dyDescent="0.25">
      <c r="B14629" s="103"/>
      <c r="C14629" s="103"/>
      <c r="L14629" s="102" t="str">
        <f>[2]!Table1[[#This Row],[Orgn]]&amp;"-"&amp;[2]!Table1[[#This Row],[Dest]]</f>
        <v>SSH-NAP</v>
      </c>
      <c r="M14629" s="102" t="str">
        <f t="shared" si="228"/>
        <v>ADT</v>
      </c>
      <c r="N14629" s="102">
        <f>WEEKDAY([2]!Table1[[#This Row],[Travel Date]],2)</f>
        <v>6</v>
      </c>
      <c r="P14629" s="102">
        <v>1</v>
      </c>
    </row>
    <row r="14630" spans="2:16" x14ac:dyDescent="0.25">
      <c r="B14630" s="103"/>
      <c r="C14630" s="103"/>
      <c r="L14630" s="102" t="str">
        <f>[2]!Table1[[#This Row],[Orgn]]&amp;"-"&amp;[2]!Table1[[#This Row],[Dest]]</f>
        <v>SSH-NAP</v>
      </c>
      <c r="M14630" s="102" t="str">
        <f t="shared" si="228"/>
        <v>ADT</v>
      </c>
      <c r="N14630" s="102">
        <f>WEEKDAY([2]!Table1[[#This Row],[Travel Date]],2)</f>
        <v>6</v>
      </c>
      <c r="P14630" s="102">
        <v>1</v>
      </c>
    </row>
    <row r="14631" spans="2:16" x14ac:dyDescent="0.25">
      <c r="B14631" s="103"/>
      <c r="C14631" s="103"/>
      <c r="L14631" s="102" t="str">
        <f>[2]!Table1[[#This Row],[Orgn]]&amp;"-"&amp;[2]!Table1[[#This Row],[Dest]]</f>
        <v>SSH-NAP</v>
      </c>
      <c r="M14631" s="102" t="str">
        <f t="shared" si="228"/>
        <v>ADT</v>
      </c>
      <c r="N14631" s="102">
        <f>WEEKDAY([2]!Table1[[#This Row],[Travel Date]],2)</f>
        <v>6</v>
      </c>
      <c r="P14631" s="102">
        <v>1</v>
      </c>
    </row>
    <row r="14632" spans="2:16" x14ac:dyDescent="0.25">
      <c r="B14632" s="103"/>
      <c r="C14632" s="103"/>
      <c r="L14632" s="102" t="str">
        <f>[2]!Table1[[#This Row],[Orgn]]&amp;"-"&amp;[2]!Table1[[#This Row],[Dest]]</f>
        <v>SSH-NAP</v>
      </c>
      <c r="M14632" s="102" t="str">
        <f t="shared" si="228"/>
        <v>ADT</v>
      </c>
      <c r="N14632" s="102">
        <f>WEEKDAY([2]!Table1[[#This Row],[Travel Date]],2)</f>
        <v>6</v>
      </c>
      <c r="P14632" s="102">
        <v>1</v>
      </c>
    </row>
    <row r="14633" spans="2:16" x14ac:dyDescent="0.25">
      <c r="B14633" s="103"/>
      <c r="C14633" s="103"/>
      <c r="L14633" s="102" t="str">
        <f>[2]!Table1[[#This Row],[Orgn]]&amp;"-"&amp;[2]!Table1[[#This Row],[Dest]]</f>
        <v>SSH-NAP</v>
      </c>
      <c r="M14633" s="102" t="str">
        <f t="shared" si="228"/>
        <v>ADT</v>
      </c>
      <c r="N14633" s="102">
        <f>WEEKDAY([2]!Table1[[#This Row],[Travel Date]],2)</f>
        <v>6</v>
      </c>
      <c r="P14633" s="102">
        <v>1</v>
      </c>
    </row>
    <row r="14634" spans="2:16" x14ac:dyDescent="0.25">
      <c r="B14634" s="103"/>
      <c r="C14634" s="103"/>
      <c r="L14634" s="102" t="str">
        <f>[2]!Table1[[#This Row],[Orgn]]&amp;"-"&amp;[2]!Table1[[#This Row],[Dest]]</f>
        <v>SSH-NAP</v>
      </c>
      <c r="M14634" s="102" t="str">
        <f t="shared" si="228"/>
        <v>ADT</v>
      </c>
      <c r="N14634" s="102">
        <f>WEEKDAY([2]!Table1[[#This Row],[Travel Date]],2)</f>
        <v>6</v>
      </c>
      <c r="P14634" s="102">
        <v>1</v>
      </c>
    </row>
    <row r="14635" spans="2:16" x14ac:dyDescent="0.25">
      <c r="B14635" s="103"/>
      <c r="C14635" s="103"/>
      <c r="L14635" s="102" t="str">
        <f>[2]!Table1[[#This Row],[Orgn]]&amp;"-"&amp;[2]!Table1[[#This Row],[Dest]]</f>
        <v>SSH-NAP</v>
      </c>
      <c r="M14635" s="102" t="str">
        <f t="shared" si="228"/>
        <v>ADT</v>
      </c>
      <c r="N14635" s="102">
        <f>WEEKDAY([2]!Table1[[#This Row],[Travel Date]],2)</f>
        <v>6</v>
      </c>
      <c r="P14635" s="102">
        <v>1</v>
      </c>
    </row>
    <row r="14636" spans="2:16" x14ac:dyDescent="0.25">
      <c r="B14636" s="103"/>
      <c r="C14636" s="103"/>
      <c r="L14636" s="102" t="str">
        <f>[2]!Table1[[#This Row],[Orgn]]&amp;"-"&amp;[2]!Table1[[#This Row],[Dest]]</f>
        <v>SSH-NAP</v>
      </c>
      <c r="M14636" s="102" t="str">
        <f t="shared" si="228"/>
        <v>ADT</v>
      </c>
      <c r="N14636" s="102">
        <f>WEEKDAY([2]!Table1[[#This Row],[Travel Date]],2)</f>
        <v>6</v>
      </c>
      <c r="P14636" s="102">
        <v>1</v>
      </c>
    </row>
    <row r="14637" spans="2:16" x14ac:dyDescent="0.25">
      <c r="B14637" s="103"/>
      <c r="C14637" s="103"/>
      <c r="L14637" s="102" t="str">
        <f>[2]!Table1[[#This Row],[Orgn]]&amp;"-"&amp;[2]!Table1[[#This Row],[Dest]]</f>
        <v>SSH-NAP</v>
      </c>
      <c r="M14637" s="102" t="str">
        <f t="shared" si="228"/>
        <v>ADT</v>
      </c>
      <c r="N14637" s="102">
        <f>WEEKDAY([2]!Table1[[#This Row],[Travel Date]],2)</f>
        <v>6</v>
      </c>
      <c r="P14637" s="102">
        <v>1</v>
      </c>
    </row>
    <row r="14638" spans="2:16" x14ac:dyDescent="0.25">
      <c r="B14638" s="103"/>
      <c r="C14638" s="103"/>
      <c r="L14638" s="102" t="str">
        <f>[2]!Table1[[#This Row],[Orgn]]&amp;"-"&amp;[2]!Table1[[#This Row],[Dest]]</f>
        <v>SSH-NAP</v>
      </c>
      <c r="M14638" s="102" t="str">
        <f t="shared" si="228"/>
        <v>ADT</v>
      </c>
      <c r="N14638" s="102">
        <f>WEEKDAY([2]!Table1[[#This Row],[Travel Date]],2)</f>
        <v>6</v>
      </c>
      <c r="P14638" s="102">
        <v>1</v>
      </c>
    </row>
    <row r="14639" spans="2:16" x14ac:dyDescent="0.25">
      <c r="B14639" s="103"/>
      <c r="C14639" s="103"/>
      <c r="L14639" s="102" t="str">
        <f>[2]!Table1[[#This Row],[Orgn]]&amp;"-"&amp;[2]!Table1[[#This Row],[Dest]]</f>
        <v>SSH-NAP</v>
      </c>
      <c r="M14639" s="102" t="str">
        <f t="shared" si="228"/>
        <v>ADT</v>
      </c>
      <c r="N14639" s="102">
        <f>WEEKDAY([2]!Table1[[#This Row],[Travel Date]],2)</f>
        <v>6</v>
      </c>
      <c r="P14639" s="102">
        <v>1</v>
      </c>
    </row>
    <row r="14640" spans="2:16" x14ac:dyDescent="0.25">
      <c r="B14640" s="103"/>
      <c r="C14640" s="103"/>
      <c r="L14640" s="102" t="str">
        <f>[2]!Table1[[#This Row],[Orgn]]&amp;"-"&amp;[2]!Table1[[#This Row],[Dest]]</f>
        <v>SSH-NAP</v>
      </c>
      <c r="M14640" s="102" t="str">
        <f t="shared" si="228"/>
        <v>ADT</v>
      </c>
      <c r="N14640" s="102">
        <f>WEEKDAY([2]!Table1[[#This Row],[Travel Date]],2)</f>
        <v>6</v>
      </c>
      <c r="P14640" s="102">
        <v>1</v>
      </c>
    </row>
    <row r="14641" spans="2:16" x14ac:dyDescent="0.25">
      <c r="B14641" s="103"/>
      <c r="C14641" s="103"/>
      <c r="L14641" s="102" t="str">
        <f>[2]!Table1[[#This Row],[Orgn]]&amp;"-"&amp;[2]!Table1[[#This Row],[Dest]]</f>
        <v>SSH-NAP</v>
      </c>
      <c r="M14641" s="102" t="str">
        <f t="shared" si="228"/>
        <v>ADT</v>
      </c>
      <c r="N14641" s="102">
        <f>WEEKDAY([2]!Table1[[#This Row],[Travel Date]],2)</f>
        <v>6</v>
      </c>
      <c r="P14641" s="102">
        <v>1</v>
      </c>
    </row>
    <row r="14642" spans="2:16" x14ac:dyDescent="0.25">
      <c r="B14642" s="103"/>
      <c r="C14642" s="103"/>
      <c r="L14642" s="102" t="str">
        <f>[2]!Table1[[#This Row],[Orgn]]&amp;"-"&amp;[2]!Table1[[#This Row],[Dest]]</f>
        <v>SSH-NAP</v>
      </c>
      <c r="M14642" s="102" t="str">
        <f t="shared" si="228"/>
        <v>ADT</v>
      </c>
      <c r="N14642" s="102">
        <f>WEEKDAY([2]!Table1[[#This Row],[Travel Date]],2)</f>
        <v>6</v>
      </c>
      <c r="P14642" s="102">
        <v>1</v>
      </c>
    </row>
    <row r="14643" spans="2:16" x14ac:dyDescent="0.25">
      <c r="B14643" s="103"/>
      <c r="C14643" s="103"/>
      <c r="L14643" s="102" t="str">
        <f>[2]!Table1[[#This Row],[Orgn]]&amp;"-"&amp;[2]!Table1[[#This Row],[Dest]]</f>
        <v>SSH-NAP</v>
      </c>
      <c r="M14643" s="102" t="str">
        <f t="shared" si="228"/>
        <v>ADT</v>
      </c>
      <c r="N14643" s="102">
        <f>WEEKDAY([2]!Table1[[#This Row],[Travel Date]],2)</f>
        <v>6</v>
      </c>
      <c r="P14643" s="102">
        <v>1</v>
      </c>
    </row>
    <row r="14644" spans="2:16" x14ac:dyDescent="0.25">
      <c r="B14644" s="103"/>
      <c r="C14644" s="103"/>
      <c r="L14644" s="102" t="str">
        <f>[2]!Table1[[#This Row],[Orgn]]&amp;"-"&amp;[2]!Table1[[#This Row],[Dest]]</f>
        <v>SSH-NAP</v>
      </c>
      <c r="M14644" s="102" t="str">
        <f t="shared" si="228"/>
        <v>ADT</v>
      </c>
      <c r="N14644" s="102">
        <f>WEEKDAY([2]!Table1[[#This Row],[Travel Date]],2)</f>
        <v>6</v>
      </c>
      <c r="P14644" s="102">
        <v>1</v>
      </c>
    </row>
    <row r="14645" spans="2:16" x14ac:dyDescent="0.25">
      <c r="B14645" s="103"/>
      <c r="C14645" s="103"/>
      <c r="L14645" s="102" t="str">
        <f>[2]!Table1[[#This Row],[Orgn]]&amp;"-"&amp;[2]!Table1[[#This Row],[Dest]]</f>
        <v>SSH-NAP</v>
      </c>
      <c r="M14645" s="102" t="str">
        <f t="shared" si="228"/>
        <v>ADT</v>
      </c>
      <c r="N14645" s="102">
        <f>WEEKDAY([2]!Table1[[#This Row],[Travel Date]],2)</f>
        <v>6</v>
      </c>
      <c r="P14645" s="102">
        <v>1</v>
      </c>
    </row>
    <row r="14646" spans="2:16" x14ac:dyDescent="0.25">
      <c r="B14646" s="103"/>
      <c r="C14646" s="103"/>
      <c r="L14646" s="102" t="str">
        <f>[2]!Table1[[#This Row],[Orgn]]&amp;"-"&amp;[2]!Table1[[#This Row],[Dest]]</f>
        <v>SSH-NAP</v>
      </c>
      <c r="M14646" s="102" t="str">
        <f t="shared" si="228"/>
        <v>ADT</v>
      </c>
      <c r="N14646" s="102">
        <f>WEEKDAY([2]!Table1[[#This Row],[Travel Date]],2)</f>
        <v>6</v>
      </c>
      <c r="P14646" s="102">
        <v>1</v>
      </c>
    </row>
    <row r="14647" spans="2:16" x14ac:dyDescent="0.25">
      <c r="B14647" s="103"/>
      <c r="C14647" s="103"/>
      <c r="L14647" s="102" t="str">
        <f>[2]!Table1[[#This Row],[Orgn]]&amp;"-"&amp;[2]!Table1[[#This Row],[Dest]]</f>
        <v>SSH-NAP</v>
      </c>
      <c r="M14647" s="102" t="str">
        <f t="shared" si="228"/>
        <v>ADT</v>
      </c>
      <c r="N14647" s="102">
        <f>WEEKDAY([2]!Table1[[#This Row],[Travel Date]],2)</f>
        <v>6</v>
      </c>
      <c r="P14647" s="102">
        <v>1</v>
      </c>
    </row>
    <row r="14648" spans="2:16" x14ac:dyDescent="0.25">
      <c r="B14648" s="103"/>
      <c r="C14648" s="103"/>
      <c r="L14648" s="102" t="str">
        <f>[2]!Table1[[#This Row],[Orgn]]&amp;"-"&amp;[2]!Table1[[#This Row],[Dest]]</f>
        <v>SSH-NAP</v>
      </c>
      <c r="M14648" s="102" t="str">
        <f t="shared" si="228"/>
        <v>ADT</v>
      </c>
      <c r="N14648" s="102">
        <f>WEEKDAY([2]!Table1[[#This Row],[Travel Date]],2)</f>
        <v>6</v>
      </c>
      <c r="P14648" s="102">
        <v>1</v>
      </c>
    </row>
    <row r="14649" spans="2:16" x14ac:dyDescent="0.25">
      <c r="B14649" s="103"/>
      <c r="C14649" s="103"/>
      <c r="L14649" s="102" t="str">
        <f>[2]!Table1[[#This Row],[Orgn]]&amp;"-"&amp;[2]!Table1[[#This Row],[Dest]]</f>
        <v>SSH-NAP</v>
      </c>
      <c r="M14649" s="102" t="str">
        <f t="shared" si="228"/>
        <v>ADT</v>
      </c>
      <c r="N14649" s="102">
        <f>WEEKDAY([2]!Table1[[#This Row],[Travel Date]],2)</f>
        <v>6</v>
      </c>
      <c r="P14649" s="102">
        <v>1</v>
      </c>
    </row>
    <row r="14650" spans="2:16" x14ac:dyDescent="0.25">
      <c r="B14650" s="103"/>
      <c r="C14650" s="103"/>
      <c r="L14650" s="102" t="str">
        <f>[2]!Table1[[#This Row],[Orgn]]&amp;"-"&amp;[2]!Table1[[#This Row],[Dest]]</f>
        <v>SSH-NAP</v>
      </c>
      <c r="M14650" s="102" t="str">
        <f t="shared" si="228"/>
        <v>ADT</v>
      </c>
      <c r="N14650" s="102">
        <f>WEEKDAY([2]!Table1[[#This Row],[Travel Date]],2)</f>
        <v>6</v>
      </c>
      <c r="P14650" s="102">
        <v>1</v>
      </c>
    </row>
    <row r="14651" spans="2:16" x14ac:dyDescent="0.25">
      <c r="B14651" s="103"/>
      <c r="C14651" s="103"/>
      <c r="L14651" s="102" t="str">
        <f>[2]!Table1[[#This Row],[Orgn]]&amp;"-"&amp;[2]!Table1[[#This Row],[Dest]]</f>
        <v>SSH-NAP</v>
      </c>
      <c r="M14651" s="102" t="str">
        <f t="shared" si="228"/>
        <v>ADT</v>
      </c>
      <c r="N14651" s="102">
        <f>WEEKDAY([2]!Table1[[#This Row],[Travel Date]],2)</f>
        <v>6</v>
      </c>
      <c r="P14651" s="102">
        <v>1</v>
      </c>
    </row>
    <row r="14652" spans="2:16" x14ac:dyDescent="0.25">
      <c r="B14652" s="103"/>
      <c r="C14652" s="103"/>
      <c r="L14652" s="102" t="str">
        <f>[2]!Table1[[#This Row],[Orgn]]&amp;"-"&amp;[2]!Table1[[#This Row],[Dest]]</f>
        <v>SSH-NAP</v>
      </c>
      <c r="M14652" s="102" t="str">
        <f t="shared" si="228"/>
        <v>ADT</v>
      </c>
      <c r="N14652" s="102">
        <f>WEEKDAY([2]!Table1[[#This Row],[Travel Date]],2)</f>
        <v>6</v>
      </c>
      <c r="P14652" s="102">
        <v>1</v>
      </c>
    </row>
    <row r="14653" spans="2:16" x14ac:dyDescent="0.25">
      <c r="B14653" s="103"/>
      <c r="C14653" s="103"/>
      <c r="L14653" s="102" t="str">
        <f>[2]!Table1[[#This Row],[Orgn]]&amp;"-"&amp;[2]!Table1[[#This Row],[Dest]]</f>
        <v>SSH-NAP</v>
      </c>
      <c r="M14653" s="102" t="str">
        <f t="shared" si="228"/>
        <v>ADT</v>
      </c>
      <c r="N14653" s="102">
        <f>WEEKDAY([2]!Table1[[#This Row],[Travel Date]],2)</f>
        <v>6</v>
      </c>
      <c r="P14653" s="102">
        <v>1</v>
      </c>
    </row>
    <row r="14654" spans="2:16" x14ac:dyDescent="0.25">
      <c r="B14654" s="103"/>
      <c r="C14654" s="103"/>
      <c r="L14654" s="102" t="str">
        <f>[2]!Table1[[#This Row],[Orgn]]&amp;"-"&amp;[2]!Table1[[#This Row],[Dest]]</f>
        <v>SSH-NAP</v>
      </c>
      <c r="M14654" s="102" t="str">
        <f t="shared" si="228"/>
        <v>ADT</v>
      </c>
      <c r="N14654" s="102">
        <f>WEEKDAY([2]!Table1[[#This Row],[Travel Date]],2)</f>
        <v>6</v>
      </c>
      <c r="P14654" s="102">
        <v>1</v>
      </c>
    </row>
    <row r="14655" spans="2:16" x14ac:dyDescent="0.25">
      <c r="B14655" s="103"/>
      <c r="C14655" s="103"/>
      <c r="L14655" s="102" t="str">
        <f>[2]!Table1[[#This Row],[Orgn]]&amp;"-"&amp;[2]!Table1[[#This Row],[Dest]]</f>
        <v>SSH-NAP</v>
      </c>
      <c r="M14655" s="102" t="str">
        <f t="shared" si="228"/>
        <v>ADT</v>
      </c>
      <c r="N14655" s="102">
        <f>WEEKDAY([2]!Table1[[#This Row],[Travel Date]],2)</f>
        <v>6</v>
      </c>
      <c r="P14655" s="102">
        <v>1</v>
      </c>
    </row>
    <row r="14656" spans="2:16" x14ac:dyDescent="0.25">
      <c r="B14656" s="103"/>
      <c r="C14656" s="103"/>
      <c r="L14656" s="102" t="str">
        <f>[2]!Table1[[#This Row],[Orgn]]&amp;"-"&amp;[2]!Table1[[#This Row],[Dest]]</f>
        <v>SSH-NAP</v>
      </c>
      <c r="M14656" s="102" t="str">
        <f t="shared" si="228"/>
        <v>ADT</v>
      </c>
      <c r="N14656" s="102">
        <f>WEEKDAY([2]!Table1[[#This Row],[Travel Date]],2)</f>
        <v>6</v>
      </c>
      <c r="P14656" s="102">
        <v>1</v>
      </c>
    </row>
    <row r="14657" spans="2:16" x14ac:dyDescent="0.25">
      <c r="B14657" s="103"/>
      <c r="C14657" s="103"/>
      <c r="L14657" s="102" t="str">
        <f>[2]!Table1[[#This Row],[Orgn]]&amp;"-"&amp;[2]!Table1[[#This Row],[Dest]]</f>
        <v>SSH-NAP</v>
      </c>
      <c r="M14657" s="102" t="str">
        <f t="shared" si="228"/>
        <v>ADT</v>
      </c>
      <c r="N14657" s="102">
        <f>WEEKDAY([2]!Table1[[#This Row],[Travel Date]],2)</f>
        <v>6</v>
      </c>
      <c r="P14657" s="102">
        <v>1</v>
      </c>
    </row>
    <row r="14658" spans="2:16" x14ac:dyDescent="0.25">
      <c r="B14658" s="103"/>
      <c r="C14658" s="103"/>
      <c r="L14658" s="102" t="str">
        <f>[2]!Table1[[#This Row],[Orgn]]&amp;"-"&amp;[2]!Table1[[#This Row],[Dest]]</f>
        <v>SSH-NAP</v>
      </c>
      <c r="M14658" s="102" t="str">
        <f t="shared" ref="M14658:M14721" si="229">IF(TRIM(C14658)="INF", "INF", IF(TRIM(C14658)="CHD", "CHD", "ADT"))</f>
        <v>ADT</v>
      </c>
      <c r="N14658" s="102">
        <f>WEEKDAY([2]!Table1[[#This Row],[Travel Date]],2)</f>
        <v>6</v>
      </c>
      <c r="P14658" s="102">
        <v>1</v>
      </c>
    </row>
    <row r="14659" spans="2:16" x14ac:dyDescent="0.25">
      <c r="B14659" s="103"/>
      <c r="C14659" s="103"/>
      <c r="L14659" s="102" t="str">
        <f>[2]!Table1[[#This Row],[Orgn]]&amp;"-"&amp;[2]!Table1[[#This Row],[Dest]]</f>
        <v>SSH-NAP</v>
      </c>
      <c r="M14659" s="102" t="str">
        <f t="shared" si="229"/>
        <v>ADT</v>
      </c>
      <c r="N14659" s="102">
        <f>WEEKDAY([2]!Table1[[#This Row],[Travel Date]],2)</f>
        <v>6</v>
      </c>
      <c r="P14659" s="102">
        <v>1</v>
      </c>
    </row>
    <row r="14660" spans="2:16" x14ac:dyDescent="0.25">
      <c r="B14660" s="103"/>
      <c r="C14660" s="103"/>
      <c r="L14660" s="102" t="str">
        <f>[2]!Table1[[#This Row],[Orgn]]&amp;"-"&amp;[2]!Table1[[#This Row],[Dest]]</f>
        <v>SSH-NAP</v>
      </c>
      <c r="M14660" s="102" t="str">
        <f t="shared" si="229"/>
        <v>ADT</v>
      </c>
      <c r="N14660" s="102">
        <f>WEEKDAY([2]!Table1[[#This Row],[Travel Date]],2)</f>
        <v>6</v>
      </c>
      <c r="P14660" s="102">
        <v>1</v>
      </c>
    </row>
    <row r="14661" spans="2:16" x14ac:dyDescent="0.25">
      <c r="B14661" s="103"/>
      <c r="C14661" s="103"/>
      <c r="L14661" s="102" t="str">
        <f>[2]!Table1[[#This Row],[Orgn]]&amp;"-"&amp;[2]!Table1[[#This Row],[Dest]]</f>
        <v>SSH-NAP</v>
      </c>
      <c r="M14661" s="102" t="str">
        <f t="shared" si="229"/>
        <v>ADT</v>
      </c>
      <c r="N14661" s="102">
        <f>WEEKDAY([2]!Table1[[#This Row],[Travel Date]],2)</f>
        <v>6</v>
      </c>
      <c r="P14661" s="102">
        <v>1</v>
      </c>
    </row>
    <row r="14662" spans="2:16" x14ac:dyDescent="0.25">
      <c r="B14662" s="103"/>
      <c r="C14662" s="103"/>
      <c r="L14662" s="102" t="str">
        <f>[2]!Table1[[#This Row],[Orgn]]&amp;"-"&amp;[2]!Table1[[#This Row],[Dest]]</f>
        <v>SSH-NAP</v>
      </c>
      <c r="M14662" s="102" t="str">
        <f t="shared" si="229"/>
        <v>ADT</v>
      </c>
      <c r="N14662" s="102">
        <f>WEEKDAY([2]!Table1[[#This Row],[Travel Date]],2)</f>
        <v>6</v>
      </c>
      <c r="P14662" s="102">
        <v>1</v>
      </c>
    </row>
    <row r="14663" spans="2:16" x14ac:dyDescent="0.25">
      <c r="B14663" s="103"/>
      <c r="C14663" s="103"/>
      <c r="L14663" s="102" t="str">
        <f>[2]!Table1[[#This Row],[Orgn]]&amp;"-"&amp;[2]!Table1[[#This Row],[Dest]]</f>
        <v>SSH-NAP</v>
      </c>
      <c r="M14663" s="102" t="str">
        <f t="shared" si="229"/>
        <v>ADT</v>
      </c>
      <c r="N14663" s="102">
        <f>WEEKDAY([2]!Table1[[#This Row],[Travel Date]],2)</f>
        <v>6</v>
      </c>
      <c r="P14663" s="102">
        <v>1</v>
      </c>
    </row>
    <row r="14664" spans="2:16" x14ac:dyDescent="0.25">
      <c r="B14664" s="103"/>
      <c r="C14664" s="103"/>
      <c r="L14664" s="102" t="str">
        <f>[2]!Table1[[#This Row],[Orgn]]&amp;"-"&amp;[2]!Table1[[#This Row],[Dest]]</f>
        <v>SSH-NAP</v>
      </c>
      <c r="M14664" s="102" t="str">
        <f t="shared" si="229"/>
        <v>ADT</v>
      </c>
      <c r="N14664" s="102">
        <f>WEEKDAY([2]!Table1[[#This Row],[Travel Date]],2)</f>
        <v>6</v>
      </c>
      <c r="P14664" s="102">
        <v>1</v>
      </c>
    </row>
    <row r="14665" spans="2:16" x14ac:dyDescent="0.25">
      <c r="B14665" s="103"/>
      <c r="C14665" s="103"/>
      <c r="L14665" s="102" t="str">
        <f>[2]!Table1[[#This Row],[Orgn]]&amp;"-"&amp;[2]!Table1[[#This Row],[Dest]]</f>
        <v>SSH-NAP</v>
      </c>
      <c r="M14665" s="102" t="str">
        <f t="shared" si="229"/>
        <v>ADT</v>
      </c>
      <c r="N14665" s="102">
        <f>WEEKDAY([2]!Table1[[#This Row],[Travel Date]],2)</f>
        <v>6</v>
      </c>
      <c r="P14665" s="102">
        <v>1</v>
      </c>
    </row>
    <row r="14666" spans="2:16" x14ac:dyDescent="0.25">
      <c r="B14666" s="103"/>
      <c r="C14666" s="103"/>
      <c r="L14666" s="102" t="str">
        <f>[2]!Table1[[#This Row],[Orgn]]&amp;"-"&amp;[2]!Table1[[#This Row],[Dest]]</f>
        <v>SSH-NAP</v>
      </c>
      <c r="M14666" s="102" t="str">
        <f t="shared" si="229"/>
        <v>ADT</v>
      </c>
      <c r="N14666" s="102">
        <f>WEEKDAY([2]!Table1[[#This Row],[Travel Date]],2)</f>
        <v>6</v>
      </c>
      <c r="P14666" s="102">
        <v>1</v>
      </c>
    </row>
    <row r="14667" spans="2:16" x14ac:dyDescent="0.25">
      <c r="B14667" s="103"/>
      <c r="C14667" s="103"/>
      <c r="L14667" s="102" t="str">
        <f>[2]!Table1[[#This Row],[Orgn]]&amp;"-"&amp;[2]!Table1[[#This Row],[Dest]]</f>
        <v>SSH-NAP</v>
      </c>
      <c r="M14667" s="102" t="str">
        <f t="shared" si="229"/>
        <v>ADT</v>
      </c>
      <c r="N14667" s="102">
        <f>WEEKDAY([2]!Table1[[#This Row],[Travel Date]],2)</f>
        <v>6</v>
      </c>
      <c r="P14667" s="102">
        <v>1</v>
      </c>
    </row>
    <row r="14668" spans="2:16" x14ac:dyDescent="0.25">
      <c r="B14668" s="103"/>
      <c r="C14668" s="103"/>
      <c r="L14668" s="102" t="str">
        <f>[2]!Table1[[#This Row],[Orgn]]&amp;"-"&amp;[2]!Table1[[#This Row],[Dest]]</f>
        <v>SSH-NAP</v>
      </c>
      <c r="M14668" s="102" t="str">
        <f t="shared" si="229"/>
        <v>ADT</v>
      </c>
      <c r="N14668" s="102">
        <f>WEEKDAY([2]!Table1[[#This Row],[Travel Date]],2)</f>
        <v>6</v>
      </c>
      <c r="P14668" s="102">
        <v>1</v>
      </c>
    </row>
    <row r="14669" spans="2:16" x14ac:dyDescent="0.25">
      <c r="B14669" s="103"/>
      <c r="C14669" s="103"/>
      <c r="L14669" s="102" t="str">
        <f>[2]!Table1[[#This Row],[Orgn]]&amp;"-"&amp;[2]!Table1[[#This Row],[Dest]]</f>
        <v>SSH-NAP</v>
      </c>
      <c r="M14669" s="102" t="str">
        <f t="shared" si="229"/>
        <v>ADT</v>
      </c>
      <c r="N14669" s="102">
        <f>WEEKDAY([2]!Table1[[#This Row],[Travel Date]],2)</f>
        <v>6</v>
      </c>
      <c r="P14669" s="102">
        <v>1</v>
      </c>
    </row>
    <row r="14670" spans="2:16" x14ac:dyDescent="0.25">
      <c r="B14670" s="103"/>
      <c r="C14670" s="103"/>
      <c r="L14670" s="102" t="str">
        <f>[2]!Table1[[#This Row],[Orgn]]&amp;"-"&amp;[2]!Table1[[#This Row],[Dest]]</f>
        <v>SSH-NAP</v>
      </c>
      <c r="M14670" s="102" t="str">
        <f t="shared" si="229"/>
        <v>ADT</v>
      </c>
      <c r="N14670" s="102">
        <f>WEEKDAY([2]!Table1[[#This Row],[Travel Date]],2)</f>
        <v>6</v>
      </c>
      <c r="P14670" s="102">
        <v>1</v>
      </c>
    </row>
    <row r="14671" spans="2:16" x14ac:dyDescent="0.25">
      <c r="B14671" s="103"/>
      <c r="C14671" s="103"/>
      <c r="L14671" s="102" t="str">
        <f>[2]!Table1[[#This Row],[Orgn]]&amp;"-"&amp;[2]!Table1[[#This Row],[Dest]]</f>
        <v>SSH-NAP</v>
      </c>
      <c r="M14671" s="102" t="str">
        <f t="shared" si="229"/>
        <v>ADT</v>
      </c>
      <c r="N14671" s="102">
        <f>WEEKDAY([2]!Table1[[#This Row],[Travel Date]],2)</f>
        <v>6</v>
      </c>
      <c r="P14671" s="102">
        <v>1</v>
      </c>
    </row>
    <row r="14672" spans="2:16" x14ac:dyDescent="0.25">
      <c r="B14672" s="103"/>
      <c r="C14672" s="103"/>
      <c r="L14672" s="102" t="str">
        <f>[2]!Table1[[#This Row],[Orgn]]&amp;"-"&amp;[2]!Table1[[#This Row],[Dest]]</f>
        <v>SSH-NAP</v>
      </c>
      <c r="M14672" s="102" t="str">
        <f t="shared" si="229"/>
        <v>ADT</v>
      </c>
      <c r="N14672" s="102">
        <f>WEEKDAY([2]!Table1[[#This Row],[Travel Date]],2)</f>
        <v>6</v>
      </c>
      <c r="P14672" s="102">
        <v>1</v>
      </c>
    </row>
    <row r="14673" spans="2:16" x14ac:dyDescent="0.25">
      <c r="B14673" s="103"/>
      <c r="C14673" s="103"/>
      <c r="L14673" s="102" t="str">
        <f>[2]!Table1[[#This Row],[Orgn]]&amp;"-"&amp;[2]!Table1[[#This Row],[Dest]]</f>
        <v>SSH-NAP</v>
      </c>
      <c r="M14673" s="102" t="str">
        <f t="shared" si="229"/>
        <v>ADT</v>
      </c>
      <c r="N14673" s="102">
        <f>WEEKDAY([2]!Table1[[#This Row],[Travel Date]],2)</f>
        <v>6</v>
      </c>
      <c r="P14673" s="102">
        <v>1</v>
      </c>
    </row>
    <row r="14674" spans="2:16" x14ac:dyDescent="0.25">
      <c r="B14674" s="103"/>
      <c r="C14674" s="103"/>
      <c r="L14674" s="102" t="str">
        <f>[2]!Table1[[#This Row],[Orgn]]&amp;"-"&amp;[2]!Table1[[#This Row],[Dest]]</f>
        <v>SSH-NAP</v>
      </c>
      <c r="M14674" s="102" t="str">
        <f t="shared" si="229"/>
        <v>ADT</v>
      </c>
      <c r="N14674" s="102">
        <f>WEEKDAY([2]!Table1[[#This Row],[Travel Date]],2)</f>
        <v>6</v>
      </c>
      <c r="P14674" s="102">
        <v>1</v>
      </c>
    </row>
    <row r="14675" spans="2:16" x14ac:dyDescent="0.25">
      <c r="B14675" s="103"/>
      <c r="C14675" s="103"/>
      <c r="L14675" s="102" t="str">
        <f>[2]!Table1[[#This Row],[Orgn]]&amp;"-"&amp;[2]!Table1[[#This Row],[Dest]]</f>
        <v>SSH-NAP</v>
      </c>
      <c r="M14675" s="102" t="str">
        <f t="shared" si="229"/>
        <v>ADT</v>
      </c>
      <c r="N14675" s="102">
        <f>WEEKDAY([2]!Table1[[#This Row],[Travel Date]],2)</f>
        <v>6</v>
      </c>
      <c r="P14675" s="102">
        <v>1</v>
      </c>
    </row>
    <row r="14676" spans="2:16" x14ac:dyDescent="0.25">
      <c r="B14676" s="103"/>
      <c r="C14676" s="103"/>
      <c r="L14676" s="102" t="str">
        <f>[2]!Table1[[#This Row],[Orgn]]&amp;"-"&amp;[2]!Table1[[#This Row],[Dest]]</f>
        <v>SSH-NAP</v>
      </c>
      <c r="M14676" s="102" t="str">
        <f t="shared" si="229"/>
        <v>ADT</v>
      </c>
      <c r="N14676" s="102">
        <f>WEEKDAY([2]!Table1[[#This Row],[Travel Date]],2)</f>
        <v>6</v>
      </c>
      <c r="P14676" s="102">
        <v>1</v>
      </c>
    </row>
    <row r="14677" spans="2:16" x14ac:dyDescent="0.25">
      <c r="B14677" s="103"/>
      <c r="C14677" s="103"/>
      <c r="L14677" s="102" t="str">
        <f>[2]!Table1[[#This Row],[Orgn]]&amp;"-"&amp;[2]!Table1[[#This Row],[Dest]]</f>
        <v>SSH-NAP</v>
      </c>
      <c r="M14677" s="102" t="str">
        <f t="shared" si="229"/>
        <v>ADT</v>
      </c>
      <c r="N14677" s="102">
        <f>WEEKDAY([2]!Table1[[#This Row],[Travel Date]],2)</f>
        <v>6</v>
      </c>
      <c r="P14677" s="102">
        <v>1</v>
      </c>
    </row>
    <row r="14678" spans="2:16" x14ac:dyDescent="0.25">
      <c r="B14678" s="103"/>
      <c r="C14678" s="103"/>
      <c r="L14678" s="102" t="str">
        <f>[2]!Table1[[#This Row],[Orgn]]&amp;"-"&amp;[2]!Table1[[#This Row],[Dest]]</f>
        <v>SSH-NAP</v>
      </c>
      <c r="M14678" s="102" t="str">
        <f t="shared" si="229"/>
        <v>ADT</v>
      </c>
      <c r="N14678" s="102">
        <f>WEEKDAY([2]!Table1[[#This Row],[Travel Date]],2)</f>
        <v>6</v>
      </c>
      <c r="P14678" s="102">
        <v>1</v>
      </c>
    </row>
    <row r="14679" spans="2:16" x14ac:dyDescent="0.25">
      <c r="B14679" s="103"/>
      <c r="C14679" s="103"/>
      <c r="L14679" s="102" t="str">
        <f>[2]!Table1[[#This Row],[Orgn]]&amp;"-"&amp;[2]!Table1[[#This Row],[Dest]]</f>
        <v>SSH-NAP</v>
      </c>
      <c r="M14679" s="102" t="str">
        <f t="shared" si="229"/>
        <v>ADT</v>
      </c>
      <c r="N14679" s="102">
        <f>WEEKDAY([2]!Table1[[#This Row],[Travel Date]],2)</f>
        <v>6</v>
      </c>
      <c r="P14679" s="102">
        <v>1</v>
      </c>
    </row>
    <row r="14680" spans="2:16" x14ac:dyDescent="0.25">
      <c r="B14680" s="103"/>
      <c r="C14680" s="103"/>
      <c r="L14680" s="102" t="str">
        <f>[2]!Table1[[#This Row],[Orgn]]&amp;"-"&amp;[2]!Table1[[#This Row],[Dest]]</f>
        <v>SSH-NAP</v>
      </c>
      <c r="M14680" s="102" t="str">
        <f t="shared" si="229"/>
        <v>ADT</v>
      </c>
      <c r="N14680" s="102">
        <f>WEEKDAY([2]!Table1[[#This Row],[Travel Date]],2)</f>
        <v>6</v>
      </c>
      <c r="P14680" s="102">
        <v>1</v>
      </c>
    </row>
    <row r="14681" spans="2:16" x14ac:dyDescent="0.25">
      <c r="B14681" s="103"/>
      <c r="C14681" s="103"/>
      <c r="L14681" s="102" t="str">
        <f>[2]!Table1[[#This Row],[Orgn]]&amp;"-"&amp;[2]!Table1[[#This Row],[Dest]]</f>
        <v>SSH-NAP</v>
      </c>
      <c r="M14681" s="102" t="str">
        <f t="shared" si="229"/>
        <v>ADT</v>
      </c>
      <c r="N14681" s="102">
        <f>WEEKDAY([2]!Table1[[#This Row],[Travel Date]],2)</f>
        <v>6</v>
      </c>
      <c r="P14681" s="102">
        <v>1</v>
      </c>
    </row>
    <row r="14682" spans="2:16" x14ac:dyDescent="0.25">
      <c r="B14682" s="103"/>
      <c r="C14682" s="103"/>
      <c r="L14682" s="102" t="str">
        <f>[2]!Table1[[#This Row],[Orgn]]&amp;"-"&amp;[2]!Table1[[#This Row],[Dest]]</f>
        <v>SSH-NAP</v>
      </c>
      <c r="M14682" s="102" t="str">
        <f t="shared" si="229"/>
        <v>ADT</v>
      </c>
      <c r="N14682" s="102">
        <f>WEEKDAY([2]!Table1[[#This Row],[Travel Date]],2)</f>
        <v>6</v>
      </c>
      <c r="P14682" s="102">
        <v>1</v>
      </c>
    </row>
    <row r="14683" spans="2:16" x14ac:dyDescent="0.25">
      <c r="B14683" s="103"/>
      <c r="C14683" s="103"/>
      <c r="L14683" s="102" t="str">
        <f>[2]!Table1[[#This Row],[Orgn]]&amp;"-"&amp;[2]!Table1[[#This Row],[Dest]]</f>
        <v>NAP-SSH</v>
      </c>
      <c r="M14683" s="102" t="str">
        <f t="shared" si="229"/>
        <v>ADT</v>
      </c>
      <c r="N14683" s="102">
        <f>WEEKDAY([2]!Table1[[#This Row],[Travel Date]],2)</f>
        <v>6</v>
      </c>
      <c r="P14683" s="102">
        <v>1</v>
      </c>
    </row>
    <row r="14684" spans="2:16" x14ac:dyDescent="0.25">
      <c r="B14684" s="103"/>
      <c r="C14684" s="103"/>
      <c r="L14684" s="102" t="str">
        <f>[2]!Table1[[#This Row],[Orgn]]&amp;"-"&amp;[2]!Table1[[#This Row],[Dest]]</f>
        <v>NAP-SSH</v>
      </c>
      <c r="M14684" s="102" t="str">
        <f t="shared" si="229"/>
        <v>ADT</v>
      </c>
      <c r="N14684" s="102">
        <f>WEEKDAY([2]!Table1[[#This Row],[Travel Date]],2)</f>
        <v>6</v>
      </c>
      <c r="P14684" s="102">
        <v>1</v>
      </c>
    </row>
    <row r="14685" spans="2:16" x14ac:dyDescent="0.25">
      <c r="B14685" s="103"/>
      <c r="C14685" s="103"/>
      <c r="L14685" s="102" t="str">
        <f>[2]!Table1[[#This Row],[Orgn]]&amp;"-"&amp;[2]!Table1[[#This Row],[Dest]]</f>
        <v>NAP-SSH</v>
      </c>
      <c r="M14685" s="102" t="str">
        <f t="shared" si="229"/>
        <v>ADT</v>
      </c>
      <c r="N14685" s="102">
        <f>WEEKDAY([2]!Table1[[#This Row],[Travel Date]],2)</f>
        <v>6</v>
      </c>
      <c r="P14685" s="102">
        <v>1</v>
      </c>
    </row>
    <row r="14686" spans="2:16" x14ac:dyDescent="0.25">
      <c r="B14686" s="103"/>
      <c r="C14686" s="103"/>
      <c r="L14686" s="102" t="str">
        <f>[2]!Table1[[#This Row],[Orgn]]&amp;"-"&amp;[2]!Table1[[#This Row],[Dest]]</f>
        <v>NAP-SSH</v>
      </c>
      <c r="M14686" s="102" t="str">
        <f t="shared" si="229"/>
        <v>ADT</v>
      </c>
      <c r="N14686" s="102">
        <f>WEEKDAY([2]!Table1[[#This Row],[Travel Date]],2)</f>
        <v>6</v>
      </c>
      <c r="P14686" s="102">
        <v>1</v>
      </c>
    </row>
    <row r="14687" spans="2:16" x14ac:dyDescent="0.25">
      <c r="B14687" s="103"/>
      <c r="C14687" s="103"/>
      <c r="L14687" s="102" t="str">
        <f>[2]!Table1[[#This Row],[Orgn]]&amp;"-"&amp;[2]!Table1[[#This Row],[Dest]]</f>
        <v>NAP-SSH</v>
      </c>
      <c r="M14687" s="102" t="str">
        <f t="shared" si="229"/>
        <v>ADT</v>
      </c>
      <c r="N14687" s="102">
        <f>WEEKDAY([2]!Table1[[#This Row],[Travel Date]],2)</f>
        <v>6</v>
      </c>
      <c r="P14687" s="102">
        <v>1</v>
      </c>
    </row>
    <row r="14688" spans="2:16" x14ac:dyDescent="0.25">
      <c r="B14688" s="103"/>
      <c r="C14688" s="103"/>
      <c r="L14688" s="102" t="str">
        <f>[2]!Table1[[#This Row],[Orgn]]&amp;"-"&amp;[2]!Table1[[#This Row],[Dest]]</f>
        <v>NAP-SSH</v>
      </c>
      <c r="M14688" s="102" t="str">
        <f t="shared" si="229"/>
        <v>ADT</v>
      </c>
      <c r="N14688" s="102">
        <f>WEEKDAY([2]!Table1[[#This Row],[Travel Date]],2)</f>
        <v>6</v>
      </c>
      <c r="P14688" s="102">
        <v>1</v>
      </c>
    </row>
    <row r="14689" spans="2:16" x14ac:dyDescent="0.25">
      <c r="B14689" s="103"/>
      <c r="C14689" s="103"/>
      <c r="L14689" s="102" t="str">
        <f>[2]!Table1[[#This Row],[Orgn]]&amp;"-"&amp;[2]!Table1[[#This Row],[Dest]]</f>
        <v>NAP-SSH</v>
      </c>
      <c r="M14689" s="102" t="str">
        <f t="shared" si="229"/>
        <v>ADT</v>
      </c>
      <c r="N14689" s="102">
        <f>WEEKDAY([2]!Table1[[#This Row],[Travel Date]],2)</f>
        <v>6</v>
      </c>
      <c r="P14689" s="102">
        <v>1</v>
      </c>
    </row>
    <row r="14690" spans="2:16" x14ac:dyDescent="0.25">
      <c r="B14690" s="103"/>
      <c r="C14690" s="103"/>
      <c r="L14690" s="102" t="str">
        <f>[2]!Table1[[#This Row],[Orgn]]&amp;"-"&amp;[2]!Table1[[#This Row],[Dest]]</f>
        <v>NAP-SSH</v>
      </c>
      <c r="M14690" s="102" t="str">
        <f t="shared" si="229"/>
        <v>ADT</v>
      </c>
      <c r="N14690" s="102">
        <f>WEEKDAY([2]!Table1[[#This Row],[Travel Date]],2)</f>
        <v>6</v>
      </c>
      <c r="P14690" s="102">
        <v>1</v>
      </c>
    </row>
    <row r="14691" spans="2:16" x14ac:dyDescent="0.25">
      <c r="B14691" s="103"/>
      <c r="C14691" s="103"/>
      <c r="L14691" s="102" t="str">
        <f>[2]!Table1[[#This Row],[Orgn]]&amp;"-"&amp;[2]!Table1[[#This Row],[Dest]]</f>
        <v>NAP-SSH</v>
      </c>
      <c r="M14691" s="102" t="str">
        <f t="shared" si="229"/>
        <v>ADT</v>
      </c>
      <c r="N14691" s="102">
        <f>WEEKDAY([2]!Table1[[#This Row],[Travel Date]],2)</f>
        <v>6</v>
      </c>
      <c r="P14691" s="102">
        <v>1</v>
      </c>
    </row>
    <row r="14692" spans="2:16" x14ac:dyDescent="0.25">
      <c r="B14692" s="103"/>
      <c r="C14692" s="103"/>
      <c r="L14692" s="102" t="str">
        <f>[2]!Table1[[#This Row],[Orgn]]&amp;"-"&amp;[2]!Table1[[#This Row],[Dest]]</f>
        <v>NAP-SSH</v>
      </c>
      <c r="M14692" s="102" t="str">
        <f t="shared" si="229"/>
        <v>ADT</v>
      </c>
      <c r="N14692" s="102">
        <f>WEEKDAY([2]!Table1[[#This Row],[Travel Date]],2)</f>
        <v>6</v>
      </c>
      <c r="P14692" s="102">
        <v>1</v>
      </c>
    </row>
    <row r="14693" spans="2:16" x14ac:dyDescent="0.25">
      <c r="B14693" s="103"/>
      <c r="C14693" s="103"/>
      <c r="L14693" s="102" t="str">
        <f>[2]!Table1[[#This Row],[Orgn]]&amp;"-"&amp;[2]!Table1[[#This Row],[Dest]]</f>
        <v>NAP-SSH</v>
      </c>
      <c r="M14693" s="102" t="str">
        <f t="shared" si="229"/>
        <v>ADT</v>
      </c>
      <c r="N14693" s="102">
        <f>WEEKDAY([2]!Table1[[#This Row],[Travel Date]],2)</f>
        <v>6</v>
      </c>
      <c r="P14693" s="102">
        <v>1</v>
      </c>
    </row>
    <row r="14694" spans="2:16" x14ac:dyDescent="0.25">
      <c r="B14694" s="103"/>
      <c r="C14694" s="103"/>
      <c r="L14694" s="102" t="str">
        <f>[2]!Table1[[#This Row],[Orgn]]&amp;"-"&amp;[2]!Table1[[#This Row],[Dest]]</f>
        <v>NAP-SSH</v>
      </c>
      <c r="M14694" s="102" t="str">
        <f t="shared" si="229"/>
        <v>ADT</v>
      </c>
      <c r="N14694" s="102">
        <f>WEEKDAY([2]!Table1[[#This Row],[Travel Date]],2)</f>
        <v>6</v>
      </c>
      <c r="P14694" s="102">
        <v>1</v>
      </c>
    </row>
    <row r="14695" spans="2:16" x14ac:dyDescent="0.25">
      <c r="B14695" s="103"/>
      <c r="C14695" s="103"/>
      <c r="L14695" s="102" t="str">
        <f>[2]!Table1[[#This Row],[Orgn]]&amp;"-"&amp;[2]!Table1[[#This Row],[Dest]]</f>
        <v>NAP-SSH</v>
      </c>
      <c r="M14695" s="102" t="str">
        <f t="shared" si="229"/>
        <v>ADT</v>
      </c>
      <c r="N14695" s="102">
        <f>WEEKDAY([2]!Table1[[#This Row],[Travel Date]],2)</f>
        <v>6</v>
      </c>
      <c r="P14695" s="102">
        <v>1</v>
      </c>
    </row>
    <row r="14696" spans="2:16" x14ac:dyDescent="0.25">
      <c r="B14696" s="103"/>
      <c r="C14696" s="103"/>
      <c r="L14696" s="102" t="str">
        <f>[2]!Table1[[#This Row],[Orgn]]&amp;"-"&amp;[2]!Table1[[#This Row],[Dest]]</f>
        <v>NAP-SSH</v>
      </c>
      <c r="M14696" s="102" t="str">
        <f t="shared" si="229"/>
        <v>ADT</v>
      </c>
      <c r="N14696" s="102">
        <f>WEEKDAY([2]!Table1[[#This Row],[Travel Date]],2)</f>
        <v>6</v>
      </c>
      <c r="P14696" s="102">
        <v>1</v>
      </c>
    </row>
    <row r="14697" spans="2:16" x14ac:dyDescent="0.25">
      <c r="B14697" s="103"/>
      <c r="C14697" s="103"/>
      <c r="L14697" s="102" t="str">
        <f>[2]!Table1[[#This Row],[Orgn]]&amp;"-"&amp;[2]!Table1[[#This Row],[Dest]]</f>
        <v>NAP-SSH</v>
      </c>
      <c r="M14697" s="102" t="str">
        <f t="shared" si="229"/>
        <v>ADT</v>
      </c>
      <c r="N14697" s="102">
        <f>WEEKDAY([2]!Table1[[#This Row],[Travel Date]],2)</f>
        <v>6</v>
      </c>
      <c r="P14697" s="102">
        <v>1</v>
      </c>
    </row>
    <row r="14698" spans="2:16" x14ac:dyDescent="0.25">
      <c r="B14698" s="103"/>
      <c r="C14698" s="103"/>
      <c r="L14698" s="102" t="str">
        <f>[2]!Table1[[#This Row],[Orgn]]&amp;"-"&amp;[2]!Table1[[#This Row],[Dest]]</f>
        <v>NAP-SSH</v>
      </c>
      <c r="M14698" s="102" t="str">
        <f t="shared" si="229"/>
        <v>ADT</v>
      </c>
      <c r="N14698" s="102">
        <f>WEEKDAY([2]!Table1[[#This Row],[Travel Date]],2)</f>
        <v>6</v>
      </c>
      <c r="P14698" s="102">
        <v>1</v>
      </c>
    </row>
    <row r="14699" spans="2:16" x14ac:dyDescent="0.25">
      <c r="B14699" s="103"/>
      <c r="C14699" s="103"/>
      <c r="L14699" s="102" t="str">
        <f>[2]!Table1[[#This Row],[Orgn]]&amp;"-"&amp;[2]!Table1[[#This Row],[Dest]]</f>
        <v>NAP-SSH</v>
      </c>
      <c r="M14699" s="102" t="str">
        <f t="shared" si="229"/>
        <v>ADT</v>
      </c>
      <c r="N14699" s="102">
        <f>WEEKDAY([2]!Table1[[#This Row],[Travel Date]],2)</f>
        <v>6</v>
      </c>
      <c r="P14699" s="102">
        <v>1</v>
      </c>
    </row>
    <row r="14700" spans="2:16" x14ac:dyDescent="0.25">
      <c r="B14700" s="103"/>
      <c r="C14700" s="103"/>
      <c r="L14700" s="102" t="str">
        <f>[2]!Table1[[#This Row],[Orgn]]&amp;"-"&amp;[2]!Table1[[#This Row],[Dest]]</f>
        <v>NAP-SSH</v>
      </c>
      <c r="M14700" s="102" t="str">
        <f t="shared" si="229"/>
        <v>ADT</v>
      </c>
      <c r="N14700" s="102">
        <f>WEEKDAY([2]!Table1[[#This Row],[Travel Date]],2)</f>
        <v>6</v>
      </c>
      <c r="P14700" s="102">
        <v>1</v>
      </c>
    </row>
    <row r="14701" spans="2:16" x14ac:dyDescent="0.25">
      <c r="B14701" s="103"/>
      <c r="C14701" s="103"/>
      <c r="L14701" s="102" t="str">
        <f>[2]!Table1[[#This Row],[Orgn]]&amp;"-"&amp;[2]!Table1[[#This Row],[Dest]]</f>
        <v>NAP-SSH</v>
      </c>
      <c r="M14701" s="102" t="str">
        <f t="shared" si="229"/>
        <v>ADT</v>
      </c>
      <c r="N14701" s="102">
        <f>WEEKDAY([2]!Table1[[#This Row],[Travel Date]],2)</f>
        <v>6</v>
      </c>
      <c r="P14701" s="102">
        <v>1</v>
      </c>
    </row>
    <row r="14702" spans="2:16" x14ac:dyDescent="0.25">
      <c r="B14702" s="103"/>
      <c r="C14702" s="103"/>
      <c r="L14702" s="102" t="str">
        <f>[2]!Table1[[#This Row],[Orgn]]&amp;"-"&amp;[2]!Table1[[#This Row],[Dest]]</f>
        <v>NAP-SSH</v>
      </c>
      <c r="M14702" s="102" t="str">
        <f t="shared" si="229"/>
        <v>ADT</v>
      </c>
      <c r="N14702" s="102">
        <f>WEEKDAY([2]!Table1[[#This Row],[Travel Date]],2)</f>
        <v>6</v>
      </c>
      <c r="P14702" s="102">
        <v>1</v>
      </c>
    </row>
    <row r="14703" spans="2:16" x14ac:dyDescent="0.25">
      <c r="B14703" s="103"/>
      <c r="C14703" s="103"/>
      <c r="L14703" s="102" t="str">
        <f>[2]!Table1[[#This Row],[Orgn]]&amp;"-"&amp;[2]!Table1[[#This Row],[Dest]]</f>
        <v>NAP-SSH</v>
      </c>
      <c r="M14703" s="102" t="str">
        <f t="shared" si="229"/>
        <v>ADT</v>
      </c>
      <c r="N14703" s="102">
        <f>WEEKDAY([2]!Table1[[#This Row],[Travel Date]],2)</f>
        <v>6</v>
      </c>
      <c r="P14703" s="102">
        <v>1</v>
      </c>
    </row>
    <row r="14704" spans="2:16" x14ac:dyDescent="0.25">
      <c r="B14704" s="103"/>
      <c r="C14704" s="103"/>
      <c r="L14704" s="102" t="str">
        <f>[2]!Table1[[#This Row],[Orgn]]&amp;"-"&amp;[2]!Table1[[#This Row],[Dest]]</f>
        <v>NAP-SSH</v>
      </c>
      <c r="M14704" s="102" t="str">
        <f t="shared" si="229"/>
        <v>ADT</v>
      </c>
      <c r="N14704" s="102">
        <f>WEEKDAY([2]!Table1[[#This Row],[Travel Date]],2)</f>
        <v>6</v>
      </c>
      <c r="P14704" s="102">
        <v>1</v>
      </c>
    </row>
    <row r="14705" spans="2:16" x14ac:dyDescent="0.25">
      <c r="B14705" s="103"/>
      <c r="C14705" s="103"/>
      <c r="L14705" s="102" t="str">
        <f>[2]!Table1[[#This Row],[Orgn]]&amp;"-"&amp;[2]!Table1[[#This Row],[Dest]]</f>
        <v>NAP-SSH</v>
      </c>
      <c r="M14705" s="102" t="str">
        <f t="shared" si="229"/>
        <v>ADT</v>
      </c>
      <c r="N14705" s="102">
        <f>WEEKDAY([2]!Table1[[#This Row],[Travel Date]],2)</f>
        <v>6</v>
      </c>
      <c r="P14705" s="102">
        <v>1</v>
      </c>
    </row>
    <row r="14706" spans="2:16" x14ac:dyDescent="0.25">
      <c r="B14706" s="103"/>
      <c r="C14706" s="103"/>
      <c r="L14706" s="102" t="str">
        <f>[2]!Table1[[#This Row],[Orgn]]&amp;"-"&amp;[2]!Table1[[#This Row],[Dest]]</f>
        <v>NAP-SSH</v>
      </c>
      <c r="M14706" s="102" t="str">
        <f t="shared" si="229"/>
        <v>ADT</v>
      </c>
      <c r="N14706" s="102">
        <f>WEEKDAY([2]!Table1[[#This Row],[Travel Date]],2)</f>
        <v>6</v>
      </c>
      <c r="P14706" s="102">
        <v>1</v>
      </c>
    </row>
    <row r="14707" spans="2:16" x14ac:dyDescent="0.25">
      <c r="B14707" s="103"/>
      <c r="C14707" s="103"/>
      <c r="L14707" s="102" t="str">
        <f>[2]!Table1[[#This Row],[Orgn]]&amp;"-"&amp;[2]!Table1[[#This Row],[Dest]]</f>
        <v>NAP-SSH</v>
      </c>
      <c r="M14707" s="102" t="str">
        <f t="shared" si="229"/>
        <v>ADT</v>
      </c>
      <c r="N14707" s="102">
        <f>WEEKDAY([2]!Table1[[#This Row],[Travel Date]],2)</f>
        <v>6</v>
      </c>
      <c r="P14707" s="102">
        <v>1</v>
      </c>
    </row>
    <row r="14708" spans="2:16" x14ac:dyDescent="0.25">
      <c r="B14708" s="103"/>
      <c r="C14708" s="103"/>
      <c r="L14708" s="102" t="str">
        <f>[2]!Table1[[#This Row],[Orgn]]&amp;"-"&amp;[2]!Table1[[#This Row],[Dest]]</f>
        <v>NAP-SSH</v>
      </c>
      <c r="M14708" s="102" t="str">
        <f t="shared" si="229"/>
        <v>ADT</v>
      </c>
      <c r="N14708" s="102">
        <f>WEEKDAY([2]!Table1[[#This Row],[Travel Date]],2)</f>
        <v>6</v>
      </c>
      <c r="P14708" s="102">
        <v>1</v>
      </c>
    </row>
    <row r="14709" spans="2:16" x14ac:dyDescent="0.25">
      <c r="B14709" s="103"/>
      <c r="C14709" s="103"/>
      <c r="L14709" s="102" t="str">
        <f>[2]!Table1[[#This Row],[Orgn]]&amp;"-"&amp;[2]!Table1[[#This Row],[Dest]]</f>
        <v>NAP-SSH</v>
      </c>
      <c r="M14709" s="102" t="str">
        <f t="shared" si="229"/>
        <v>ADT</v>
      </c>
      <c r="N14709" s="102">
        <f>WEEKDAY([2]!Table1[[#This Row],[Travel Date]],2)</f>
        <v>6</v>
      </c>
      <c r="P14709" s="102">
        <v>1</v>
      </c>
    </row>
    <row r="14710" spans="2:16" x14ac:dyDescent="0.25">
      <c r="B14710" s="103"/>
      <c r="C14710" s="103"/>
      <c r="L14710" s="102" t="str">
        <f>[2]!Table1[[#This Row],[Orgn]]&amp;"-"&amp;[2]!Table1[[#This Row],[Dest]]</f>
        <v>NAP-SSH</v>
      </c>
      <c r="M14710" s="102" t="str">
        <f t="shared" si="229"/>
        <v>ADT</v>
      </c>
      <c r="N14710" s="102">
        <f>WEEKDAY([2]!Table1[[#This Row],[Travel Date]],2)</f>
        <v>6</v>
      </c>
      <c r="P14710" s="102">
        <v>1</v>
      </c>
    </row>
    <row r="14711" spans="2:16" x14ac:dyDescent="0.25">
      <c r="B14711" s="103"/>
      <c r="C14711" s="103"/>
      <c r="L14711" s="102" t="str">
        <f>[2]!Table1[[#This Row],[Orgn]]&amp;"-"&amp;[2]!Table1[[#This Row],[Dest]]</f>
        <v>NAP-SSH</v>
      </c>
      <c r="M14711" s="102" t="str">
        <f t="shared" si="229"/>
        <v>ADT</v>
      </c>
      <c r="N14711" s="102">
        <f>WEEKDAY([2]!Table1[[#This Row],[Travel Date]],2)</f>
        <v>6</v>
      </c>
      <c r="P14711" s="102">
        <v>1</v>
      </c>
    </row>
    <row r="14712" spans="2:16" x14ac:dyDescent="0.25">
      <c r="B14712" s="103"/>
      <c r="C14712" s="103"/>
      <c r="L14712" s="102" t="str">
        <f>[2]!Table1[[#This Row],[Orgn]]&amp;"-"&amp;[2]!Table1[[#This Row],[Dest]]</f>
        <v>NAP-SSH</v>
      </c>
      <c r="M14712" s="102" t="str">
        <f t="shared" si="229"/>
        <v>ADT</v>
      </c>
      <c r="N14712" s="102">
        <f>WEEKDAY([2]!Table1[[#This Row],[Travel Date]],2)</f>
        <v>6</v>
      </c>
      <c r="P14712" s="102">
        <v>1</v>
      </c>
    </row>
    <row r="14713" spans="2:16" x14ac:dyDescent="0.25">
      <c r="B14713" s="103"/>
      <c r="C14713" s="103"/>
      <c r="L14713" s="102" t="str">
        <f>[2]!Table1[[#This Row],[Orgn]]&amp;"-"&amp;[2]!Table1[[#This Row],[Dest]]</f>
        <v>NAP-SSH</v>
      </c>
      <c r="M14713" s="102" t="str">
        <f t="shared" si="229"/>
        <v>ADT</v>
      </c>
      <c r="N14713" s="102">
        <f>WEEKDAY([2]!Table1[[#This Row],[Travel Date]],2)</f>
        <v>6</v>
      </c>
      <c r="P14713" s="102">
        <v>1</v>
      </c>
    </row>
    <row r="14714" spans="2:16" x14ac:dyDescent="0.25">
      <c r="B14714" s="103"/>
      <c r="C14714" s="103"/>
      <c r="L14714" s="102" t="str">
        <f>[2]!Table1[[#This Row],[Orgn]]&amp;"-"&amp;[2]!Table1[[#This Row],[Dest]]</f>
        <v>NAP-SSH</v>
      </c>
      <c r="M14714" s="102" t="str">
        <f t="shared" si="229"/>
        <v>ADT</v>
      </c>
      <c r="N14714" s="102">
        <f>WEEKDAY([2]!Table1[[#This Row],[Travel Date]],2)</f>
        <v>6</v>
      </c>
      <c r="P14714" s="102">
        <v>1</v>
      </c>
    </row>
    <row r="14715" spans="2:16" x14ac:dyDescent="0.25">
      <c r="B14715" s="103"/>
      <c r="C14715" s="103"/>
      <c r="L14715" s="102" t="str">
        <f>[2]!Table1[[#This Row],[Orgn]]&amp;"-"&amp;[2]!Table1[[#This Row],[Dest]]</f>
        <v>NAP-SSH</v>
      </c>
      <c r="M14715" s="102" t="str">
        <f t="shared" si="229"/>
        <v>ADT</v>
      </c>
      <c r="N14715" s="102">
        <f>WEEKDAY([2]!Table1[[#This Row],[Travel Date]],2)</f>
        <v>6</v>
      </c>
      <c r="P14715" s="102">
        <v>1</v>
      </c>
    </row>
    <row r="14716" spans="2:16" x14ac:dyDescent="0.25">
      <c r="B14716" s="103"/>
      <c r="C14716" s="103"/>
      <c r="L14716" s="102" t="str">
        <f>[2]!Table1[[#This Row],[Orgn]]&amp;"-"&amp;[2]!Table1[[#This Row],[Dest]]</f>
        <v>NAP-SSH</v>
      </c>
      <c r="M14716" s="102" t="str">
        <f t="shared" si="229"/>
        <v>ADT</v>
      </c>
      <c r="N14716" s="102">
        <f>WEEKDAY([2]!Table1[[#This Row],[Travel Date]],2)</f>
        <v>6</v>
      </c>
      <c r="P14716" s="102">
        <v>1</v>
      </c>
    </row>
    <row r="14717" spans="2:16" x14ac:dyDescent="0.25">
      <c r="B14717" s="103"/>
      <c r="C14717" s="103"/>
      <c r="L14717" s="102" t="str">
        <f>[2]!Table1[[#This Row],[Orgn]]&amp;"-"&amp;[2]!Table1[[#This Row],[Dest]]</f>
        <v>NAP-SSH</v>
      </c>
      <c r="M14717" s="102" t="str">
        <f t="shared" si="229"/>
        <v>ADT</v>
      </c>
      <c r="N14717" s="102">
        <f>WEEKDAY([2]!Table1[[#This Row],[Travel Date]],2)</f>
        <v>6</v>
      </c>
      <c r="P14717" s="102">
        <v>1</v>
      </c>
    </row>
    <row r="14718" spans="2:16" x14ac:dyDescent="0.25">
      <c r="B14718" s="103"/>
      <c r="C14718" s="103"/>
      <c r="L14718" s="102" t="str">
        <f>[2]!Table1[[#This Row],[Orgn]]&amp;"-"&amp;[2]!Table1[[#This Row],[Dest]]</f>
        <v>NAP-SSH</v>
      </c>
      <c r="M14718" s="102" t="str">
        <f t="shared" si="229"/>
        <v>ADT</v>
      </c>
      <c r="N14718" s="102">
        <f>WEEKDAY([2]!Table1[[#This Row],[Travel Date]],2)</f>
        <v>6</v>
      </c>
      <c r="P14718" s="102">
        <v>1</v>
      </c>
    </row>
    <row r="14719" spans="2:16" x14ac:dyDescent="0.25">
      <c r="B14719" s="103"/>
      <c r="C14719" s="103"/>
      <c r="L14719" s="102" t="str">
        <f>[2]!Table1[[#This Row],[Orgn]]&amp;"-"&amp;[2]!Table1[[#This Row],[Dest]]</f>
        <v>NAP-SSH</v>
      </c>
      <c r="M14719" s="102" t="str">
        <f t="shared" si="229"/>
        <v>ADT</v>
      </c>
      <c r="N14719" s="102">
        <f>WEEKDAY([2]!Table1[[#This Row],[Travel Date]],2)</f>
        <v>6</v>
      </c>
      <c r="P14719" s="102">
        <v>1</v>
      </c>
    </row>
    <row r="14720" spans="2:16" x14ac:dyDescent="0.25">
      <c r="B14720" s="103"/>
      <c r="C14720" s="103"/>
      <c r="L14720" s="102" t="str">
        <f>[2]!Table1[[#This Row],[Orgn]]&amp;"-"&amp;[2]!Table1[[#This Row],[Dest]]</f>
        <v>NAP-SSH</v>
      </c>
      <c r="M14720" s="102" t="str">
        <f t="shared" si="229"/>
        <v>ADT</v>
      </c>
      <c r="N14720" s="102">
        <f>WEEKDAY([2]!Table1[[#This Row],[Travel Date]],2)</f>
        <v>6</v>
      </c>
      <c r="P14720" s="102">
        <v>1</v>
      </c>
    </row>
    <row r="14721" spans="2:16" x14ac:dyDescent="0.25">
      <c r="B14721" s="103"/>
      <c r="C14721" s="103"/>
      <c r="L14721" s="102" t="str">
        <f>[2]!Table1[[#This Row],[Orgn]]&amp;"-"&amp;[2]!Table1[[#This Row],[Dest]]</f>
        <v>NAP-SSH</v>
      </c>
      <c r="M14721" s="102" t="str">
        <f t="shared" si="229"/>
        <v>ADT</v>
      </c>
      <c r="N14721" s="102">
        <f>WEEKDAY([2]!Table1[[#This Row],[Travel Date]],2)</f>
        <v>6</v>
      </c>
      <c r="P14721" s="102">
        <v>1</v>
      </c>
    </row>
    <row r="14722" spans="2:16" x14ac:dyDescent="0.25">
      <c r="B14722" s="103"/>
      <c r="C14722" s="103"/>
      <c r="L14722" s="102" t="str">
        <f>[2]!Table1[[#This Row],[Orgn]]&amp;"-"&amp;[2]!Table1[[#This Row],[Dest]]</f>
        <v>NAP-SSH</v>
      </c>
      <c r="M14722" s="102" t="str">
        <f t="shared" ref="M14722:M14785" si="230">IF(TRIM(C14722)="INF", "INF", IF(TRIM(C14722)="CHD", "CHD", "ADT"))</f>
        <v>ADT</v>
      </c>
      <c r="N14722" s="102">
        <f>WEEKDAY([2]!Table1[[#This Row],[Travel Date]],2)</f>
        <v>6</v>
      </c>
      <c r="P14722" s="102">
        <v>1</v>
      </c>
    </row>
    <row r="14723" spans="2:16" x14ac:dyDescent="0.25">
      <c r="B14723" s="103"/>
      <c r="C14723" s="103"/>
      <c r="L14723" s="102" t="str">
        <f>[2]!Table1[[#This Row],[Orgn]]&amp;"-"&amp;[2]!Table1[[#This Row],[Dest]]</f>
        <v>NAP-SSH</v>
      </c>
      <c r="M14723" s="102" t="str">
        <f t="shared" si="230"/>
        <v>ADT</v>
      </c>
      <c r="N14723" s="102">
        <f>WEEKDAY([2]!Table1[[#This Row],[Travel Date]],2)</f>
        <v>6</v>
      </c>
      <c r="P14723" s="102">
        <v>1</v>
      </c>
    </row>
    <row r="14724" spans="2:16" x14ac:dyDescent="0.25">
      <c r="B14724" s="103"/>
      <c r="C14724" s="103"/>
      <c r="L14724" s="102" t="str">
        <f>[2]!Table1[[#This Row],[Orgn]]&amp;"-"&amp;[2]!Table1[[#This Row],[Dest]]</f>
        <v>NAP-SSH</v>
      </c>
      <c r="M14724" s="102" t="str">
        <f t="shared" si="230"/>
        <v>ADT</v>
      </c>
      <c r="N14724" s="102">
        <f>WEEKDAY([2]!Table1[[#This Row],[Travel Date]],2)</f>
        <v>6</v>
      </c>
      <c r="P14724" s="102">
        <v>1</v>
      </c>
    </row>
    <row r="14725" spans="2:16" x14ac:dyDescent="0.25">
      <c r="B14725" s="103"/>
      <c r="C14725" s="103"/>
      <c r="L14725" s="102" t="str">
        <f>[2]!Table1[[#This Row],[Orgn]]&amp;"-"&amp;[2]!Table1[[#This Row],[Dest]]</f>
        <v>NAP-SSH</v>
      </c>
      <c r="M14725" s="102" t="str">
        <f t="shared" si="230"/>
        <v>ADT</v>
      </c>
      <c r="N14725" s="102">
        <f>WEEKDAY([2]!Table1[[#This Row],[Travel Date]],2)</f>
        <v>6</v>
      </c>
      <c r="P14725" s="102">
        <v>1</v>
      </c>
    </row>
    <row r="14726" spans="2:16" x14ac:dyDescent="0.25">
      <c r="B14726" s="103"/>
      <c r="C14726" s="103"/>
      <c r="L14726" s="102" t="str">
        <f>[2]!Table1[[#This Row],[Orgn]]&amp;"-"&amp;[2]!Table1[[#This Row],[Dest]]</f>
        <v>NAP-SSH</v>
      </c>
      <c r="M14726" s="102" t="str">
        <f t="shared" si="230"/>
        <v>ADT</v>
      </c>
      <c r="N14726" s="102">
        <f>WEEKDAY([2]!Table1[[#This Row],[Travel Date]],2)</f>
        <v>6</v>
      </c>
      <c r="P14726" s="102">
        <v>1</v>
      </c>
    </row>
    <row r="14727" spans="2:16" x14ac:dyDescent="0.25">
      <c r="B14727" s="103"/>
      <c r="C14727" s="103"/>
      <c r="L14727" s="102" t="str">
        <f>[2]!Table1[[#This Row],[Orgn]]&amp;"-"&amp;[2]!Table1[[#This Row],[Dest]]</f>
        <v>NAP-SSH</v>
      </c>
      <c r="M14727" s="102" t="str">
        <f t="shared" si="230"/>
        <v>ADT</v>
      </c>
      <c r="N14727" s="102">
        <f>WEEKDAY([2]!Table1[[#This Row],[Travel Date]],2)</f>
        <v>6</v>
      </c>
      <c r="P14727" s="102">
        <v>1</v>
      </c>
    </row>
    <row r="14728" spans="2:16" x14ac:dyDescent="0.25">
      <c r="B14728" s="103"/>
      <c r="C14728" s="103"/>
      <c r="L14728" s="102" t="str">
        <f>[2]!Table1[[#This Row],[Orgn]]&amp;"-"&amp;[2]!Table1[[#This Row],[Dest]]</f>
        <v>NAP-SSH</v>
      </c>
      <c r="M14728" s="102" t="str">
        <f t="shared" si="230"/>
        <v>ADT</v>
      </c>
      <c r="N14728" s="102">
        <f>WEEKDAY([2]!Table1[[#This Row],[Travel Date]],2)</f>
        <v>6</v>
      </c>
      <c r="P14728" s="102">
        <v>1</v>
      </c>
    </row>
    <row r="14729" spans="2:16" x14ac:dyDescent="0.25">
      <c r="B14729" s="103"/>
      <c r="C14729" s="103"/>
      <c r="L14729" s="102" t="str">
        <f>[2]!Table1[[#This Row],[Orgn]]&amp;"-"&amp;[2]!Table1[[#This Row],[Dest]]</f>
        <v>NAP-SSH</v>
      </c>
      <c r="M14729" s="102" t="str">
        <f t="shared" si="230"/>
        <v>ADT</v>
      </c>
      <c r="N14729" s="102">
        <f>WEEKDAY([2]!Table1[[#This Row],[Travel Date]],2)</f>
        <v>6</v>
      </c>
      <c r="P14729" s="102">
        <v>1</v>
      </c>
    </row>
    <row r="14730" spans="2:16" x14ac:dyDescent="0.25">
      <c r="B14730" s="103"/>
      <c r="C14730" s="103"/>
      <c r="L14730" s="102" t="str">
        <f>[2]!Table1[[#This Row],[Orgn]]&amp;"-"&amp;[2]!Table1[[#This Row],[Dest]]</f>
        <v>NAP-SSH</v>
      </c>
      <c r="M14730" s="102" t="str">
        <f t="shared" si="230"/>
        <v>ADT</v>
      </c>
      <c r="N14730" s="102">
        <f>WEEKDAY([2]!Table1[[#This Row],[Travel Date]],2)</f>
        <v>6</v>
      </c>
      <c r="P14730" s="102">
        <v>1</v>
      </c>
    </row>
    <row r="14731" spans="2:16" x14ac:dyDescent="0.25">
      <c r="B14731" s="103"/>
      <c r="C14731" s="103"/>
      <c r="L14731" s="102" t="str">
        <f>[2]!Table1[[#This Row],[Orgn]]&amp;"-"&amp;[2]!Table1[[#This Row],[Dest]]</f>
        <v>NAP-SSH</v>
      </c>
      <c r="M14731" s="102" t="str">
        <f t="shared" si="230"/>
        <v>ADT</v>
      </c>
      <c r="N14731" s="102">
        <f>WEEKDAY([2]!Table1[[#This Row],[Travel Date]],2)</f>
        <v>6</v>
      </c>
      <c r="P14731" s="102">
        <v>1</v>
      </c>
    </row>
    <row r="14732" spans="2:16" x14ac:dyDescent="0.25">
      <c r="B14732" s="103"/>
      <c r="C14732" s="103"/>
      <c r="L14732" s="102" t="str">
        <f>[2]!Table1[[#This Row],[Orgn]]&amp;"-"&amp;[2]!Table1[[#This Row],[Dest]]</f>
        <v>NAP-SSH</v>
      </c>
      <c r="M14732" s="102" t="str">
        <f t="shared" si="230"/>
        <v>ADT</v>
      </c>
      <c r="N14732" s="102">
        <f>WEEKDAY([2]!Table1[[#This Row],[Travel Date]],2)</f>
        <v>6</v>
      </c>
      <c r="P14732" s="102">
        <v>1</v>
      </c>
    </row>
    <row r="14733" spans="2:16" x14ac:dyDescent="0.25">
      <c r="B14733" s="103"/>
      <c r="C14733" s="103"/>
      <c r="L14733" s="102" t="str">
        <f>[2]!Table1[[#This Row],[Orgn]]&amp;"-"&amp;[2]!Table1[[#This Row],[Dest]]</f>
        <v>NAP-SSH</v>
      </c>
      <c r="M14733" s="102" t="str">
        <f t="shared" si="230"/>
        <v>ADT</v>
      </c>
      <c r="N14733" s="102">
        <f>WEEKDAY([2]!Table1[[#This Row],[Travel Date]],2)</f>
        <v>6</v>
      </c>
      <c r="P14733" s="102">
        <v>1</v>
      </c>
    </row>
    <row r="14734" spans="2:16" x14ac:dyDescent="0.25">
      <c r="B14734" s="103"/>
      <c r="C14734" s="103"/>
      <c r="L14734" s="102" t="str">
        <f>[2]!Table1[[#This Row],[Orgn]]&amp;"-"&amp;[2]!Table1[[#This Row],[Dest]]</f>
        <v>NAP-SSH</v>
      </c>
      <c r="M14734" s="102" t="str">
        <f t="shared" si="230"/>
        <v>ADT</v>
      </c>
      <c r="N14734" s="102">
        <f>WEEKDAY([2]!Table1[[#This Row],[Travel Date]],2)</f>
        <v>6</v>
      </c>
      <c r="P14734" s="102">
        <v>1</v>
      </c>
    </row>
    <row r="14735" spans="2:16" x14ac:dyDescent="0.25">
      <c r="B14735" s="103"/>
      <c r="C14735" s="103"/>
      <c r="L14735" s="102" t="str">
        <f>[2]!Table1[[#This Row],[Orgn]]&amp;"-"&amp;[2]!Table1[[#This Row],[Dest]]</f>
        <v>NAP-SSH</v>
      </c>
      <c r="M14735" s="102" t="str">
        <f t="shared" si="230"/>
        <v>ADT</v>
      </c>
      <c r="N14735" s="102">
        <f>WEEKDAY([2]!Table1[[#This Row],[Travel Date]],2)</f>
        <v>6</v>
      </c>
      <c r="P14735" s="102">
        <v>1</v>
      </c>
    </row>
    <row r="14736" spans="2:16" x14ac:dyDescent="0.25">
      <c r="B14736" s="103"/>
      <c r="C14736" s="103"/>
      <c r="L14736" s="102" t="str">
        <f>[2]!Table1[[#This Row],[Orgn]]&amp;"-"&amp;[2]!Table1[[#This Row],[Dest]]</f>
        <v>NAP-SSH</v>
      </c>
      <c r="M14736" s="102" t="str">
        <f t="shared" si="230"/>
        <v>ADT</v>
      </c>
      <c r="N14736" s="102">
        <f>WEEKDAY([2]!Table1[[#This Row],[Travel Date]],2)</f>
        <v>6</v>
      </c>
      <c r="P14736" s="102">
        <v>1</v>
      </c>
    </row>
    <row r="14737" spans="2:16" x14ac:dyDescent="0.25">
      <c r="B14737" s="103"/>
      <c r="C14737" s="103"/>
      <c r="L14737" s="102" t="str">
        <f>[2]!Table1[[#This Row],[Orgn]]&amp;"-"&amp;[2]!Table1[[#This Row],[Dest]]</f>
        <v>NAP-SSH</v>
      </c>
      <c r="M14737" s="102" t="str">
        <f t="shared" si="230"/>
        <v>ADT</v>
      </c>
      <c r="N14737" s="102">
        <f>WEEKDAY([2]!Table1[[#This Row],[Travel Date]],2)</f>
        <v>6</v>
      </c>
      <c r="P14737" s="102">
        <v>1</v>
      </c>
    </row>
    <row r="14738" spans="2:16" x14ac:dyDescent="0.25">
      <c r="B14738" s="103"/>
      <c r="C14738" s="103"/>
      <c r="L14738" s="102" t="str">
        <f>[2]!Table1[[#This Row],[Orgn]]&amp;"-"&amp;[2]!Table1[[#This Row],[Dest]]</f>
        <v>NAP-SSH</v>
      </c>
      <c r="M14738" s="102" t="str">
        <f t="shared" si="230"/>
        <v>ADT</v>
      </c>
      <c r="N14738" s="102">
        <f>WEEKDAY([2]!Table1[[#This Row],[Travel Date]],2)</f>
        <v>6</v>
      </c>
      <c r="P14738" s="102">
        <v>1</v>
      </c>
    </row>
    <row r="14739" spans="2:16" x14ac:dyDescent="0.25">
      <c r="B14739" s="103"/>
      <c r="C14739" s="103"/>
      <c r="L14739" s="102" t="str">
        <f>[2]!Table1[[#This Row],[Orgn]]&amp;"-"&amp;[2]!Table1[[#This Row],[Dest]]</f>
        <v>NAP-SSH</v>
      </c>
      <c r="M14739" s="102" t="str">
        <f t="shared" si="230"/>
        <v>ADT</v>
      </c>
      <c r="N14739" s="102">
        <f>WEEKDAY([2]!Table1[[#This Row],[Travel Date]],2)</f>
        <v>6</v>
      </c>
      <c r="P14739" s="102">
        <v>1</v>
      </c>
    </row>
    <row r="14740" spans="2:16" x14ac:dyDescent="0.25">
      <c r="B14740" s="103"/>
      <c r="C14740" s="103"/>
      <c r="L14740" s="102" t="str">
        <f>[2]!Table1[[#This Row],[Orgn]]&amp;"-"&amp;[2]!Table1[[#This Row],[Dest]]</f>
        <v>NAP-SSH</v>
      </c>
      <c r="M14740" s="102" t="str">
        <f t="shared" si="230"/>
        <v>ADT</v>
      </c>
      <c r="N14740" s="102">
        <f>WEEKDAY([2]!Table1[[#This Row],[Travel Date]],2)</f>
        <v>6</v>
      </c>
      <c r="P14740" s="102">
        <v>1</v>
      </c>
    </row>
    <row r="14741" spans="2:16" x14ac:dyDescent="0.25">
      <c r="B14741" s="103"/>
      <c r="C14741" s="103"/>
      <c r="L14741" s="102" t="str">
        <f>[2]!Table1[[#This Row],[Orgn]]&amp;"-"&amp;[2]!Table1[[#This Row],[Dest]]</f>
        <v>NAP-SSH</v>
      </c>
      <c r="M14741" s="102" t="str">
        <f t="shared" si="230"/>
        <v>ADT</v>
      </c>
      <c r="N14741" s="102">
        <f>WEEKDAY([2]!Table1[[#This Row],[Travel Date]],2)</f>
        <v>6</v>
      </c>
      <c r="P14741" s="102">
        <v>1</v>
      </c>
    </row>
    <row r="14742" spans="2:16" x14ac:dyDescent="0.25">
      <c r="B14742" s="103"/>
      <c r="C14742" s="103"/>
      <c r="L14742" s="102" t="str">
        <f>[2]!Table1[[#This Row],[Orgn]]&amp;"-"&amp;[2]!Table1[[#This Row],[Dest]]</f>
        <v>NAP-SSH</v>
      </c>
      <c r="M14742" s="102" t="str">
        <f t="shared" si="230"/>
        <v>ADT</v>
      </c>
      <c r="N14742" s="102">
        <f>WEEKDAY([2]!Table1[[#This Row],[Travel Date]],2)</f>
        <v>6</v>
      </c>
      <c r="P14742" s="102">
        <v>1</v>
      </c>
    </row>
    <row r="14743" spans="2:16" x14ac:dyDescent="0.25">
      <c r="B14743" s="103"/>
      <c r="C14743" s="103"/>
      <c r="L14743" s="102" t="str">
        <f>[2]!Table1[[#This Row],[Orgn]]&amp;"-"&amp;[2]!Table1[[#This Row],[Dest]]</f>
        <v>NAP-SSH</v>
      </c>
      <c r="M14743" s="102" t="str">
        <f t="shared" si="230"/>
        <v>ADT</v>
      </c>
      <c r="N14743" s="102">
        <f>WEEKDAY([2]!Table1[[#This Row],[Travel Date]],2)</f>
        <v>6</v>
      </c>
      <c r="P14743" s="102">
        <v>1</v>
      </c>
    </row>
    <row r="14744" spans="2:16" x14ac:dyDescent="0.25">
      <c r="B14744" s="103"/>
      <c r="C14744" s="103"/>
      <c r="L14744" s="102" t="str">
        <f>[2]!Table1[[#This Row],[Orgn]]&amp;"-"&amp;[2]!Table1[[#This Row],[Dest]]</f>
        <v>NAP-SSH</v>
      </c>
      <c r="M14744" s="102" t="str">
        <f t="shared" si="230"/>
        <v>ADT</v>
      </c>
      <c r="N14744" s="102">
        <f>WEEKDAY([2]!Table1[[#This Row],[Travel Date]],2)</f>
        <v>6</v>
      </c>
      <c r="P14744" s="102">
        <v>1</v>
      </c>
    </row>
    <row r="14745" spans="2:16" x14ac:dyDescent="0.25">
      <c r="B14745" s="103"/>
      <c r="C14745" s="103"/>
      <c r="L14745" s="102" t="str">
        <f>[2]!Table1[[#This Row],[Orgn]]&amp;"-"&amp;[2]!Table1[[#This Row],[Dest]]</f>
        <v>NAP-SSH</v>
      </c>
      <c r="M14745" s="102" t="str">
        <f t="shared" si="230"/>
        <v>ADT</v>
      </c>
      <c r="N14745" s="102">
        <f>WEEKDAY([2]!Table1[[#This Row],[Travel Date]],2)</f>
        <v>6</v>
      </c>
      <c r="P14745" s="102">
        <v>1</v>
      </c>
    </row>
    <row r="14746" spans="2:16" x14ac:dyDescent="0.25">
      <c r="B14746" s="103"/>
      <c r="C14746" s="103"/>
      <c r="L14746" s="102" t="str">
        <f>[2]!Table1[[#This Row],[Orgn]]&amp;"-"&amp;[2]!Table1[[#This Row],[Dest]]</f>
        <v>NAP-SSH</v>
      </c>
      <c r="M14746" s="102" t="str">
        <f t="shared" si="230"/>
        <v>ADT</v>
      </c>
      <c r="N14746" s="102">
        <f>WEEKDAY([2]!Table1[[#This Row],[Travel Date]],2)</f>
        <v>6</v>
      </c>
      <c r="P14746" s="102">
        <v>1</v>
      </c>
    </row>
    <row r="14747" spans="2:16" x14ac:dyDescent="0.25">
      <c r="B14747" s="103"/>
      <c r="C14747" s="103"/>
      <c r="L14747" s="102" t="str">
        <f>[2]!Table1[[#This Row],[Orgn]]&amp;"-"&amp;[2]!Table1[[#This Row],[Dest]]</f>
        <v>NAP-SSH</v>
      </c>
      <c r="M14747" s="102" t="str">
        <f t="shared" si="230"/>
        <v>ADT</v>
      </c>
      <c r="N14747" s="102">
        <f>WEEKDAY([2]!Table1[[#This Row],[Travel Date]],2)</f>
        <v>6</v>
      </c>
      <c r="P14747" s="102">
        <v>1</v>
      </c>
    </row>
    <row r="14748" spans="2:16" x14ac:dyDescent="0.25">
      <c r="B14748" s="103"/>
      <c r="C14748" s="103"/>
      <c r="L14748" s="102" t="str">
        <f>[2]!Table1[[#This Row],[Orgn]]&amp;"-"&amp;[2]!Table1[[#This Row],[Dest]]</f>
        <v>NAP-SSH</v>
      </c>
      <c r="M14748" s="102" t="str">
        <f t="shared" si="230"/>
        <v>ADT</v>
      </c>
      <c r="N14748" s="102">
        <f>WEEKDAY([2]!Table1[[#This Row],[Travel Date]],2)</f>
        <v>6</v>
      </c>
      <c r="P14748" s="102">
        <v>1</v>
      </c>
    </row>
    <row r="14749" spans="2:16" x14ac:dyDescent="0.25">
      <c r="B14749" s="103"/>
      <c r="C14749" s="103"/>
      <c r="L14749" s="102" t="str">
        <f>[2]!Table1[[#This Row],[Orgn]]&amp;"-"&amp;[2]!Table1[[#This Row],[Dest]]</f>
        <v>NAP-SSH</v>
      </c>
      <c r="M14749" s="102" t="str">
        <f t="shared" si="230"/>
        <v>ADT</v>
      </c>
      <c r="N14749" s="102">
        <f>WEEKDAY([2]!Table1[[#This Row],[Travel Date]],2)</f>
        <v>6</v>
      </c>
      <c r="P14749" s="102">
        <v>1</v>
      </c>
    </row>
    <row r="14750" spans="2:16" x14ac:dyDescent="0.25">
      <c r="B14750" s="103"/>
      <c r="C14750" s="103"/>
      <c r="L14750" s="102" t="str">
        <f>[2]!Table1[[#This Row],[Orgn]]&amp;"-"&amp;[2]!Table1[[#This Row],[Dest]]</f>
        <v>NAP-SSH</v>
      </c>
      <c r="M14750" s="102" t="str">
        <f t="shared" si="230"/>
        <v>ADT</v>
      </c>
      <c r="N14750" s="102">
        <f>WEEKDAY([2]!Table1[[#This Row],[Travel Date]],2)</f>
        <v>6</v>
      </c>
      <c r="P14750" s="102">
        <v>1</v>
      </c>
    </row>
    <row r="14751" spans="2:16" x14ac:dyDescent="0.25">
      <c r="B14751" s="103"/>
      <c r="C14751" s="103"/>
      <c r="L14751" s="102" t="str">
        <f>[2]!Table1[[#This Row],[Orgn]]&amp;"-"&amp;[2]!Table1[[#This Row],[Dest]]</f>
        <v>NAP-SSH</v>
      </c>
      <c r="M14751" s="102" t="str">
        <f t="shared" si="230"/>
        <v>ADT</v>
      </c>
      <c r="N14751" s="102">
        <f>WEEKDAY([2]!Table1[[#This Row],[Travel Date]],2)</f>
        <v>6</v>
      </c>
      <c r="P14751" s="102">
        <v>1</v>
      </c>
    </row>
    <row r="14752" spans="2:16" x14ac:dyDescent="0.25">
      <c r="B14752" s="103"/>
      <c r="C14752" s="103"/>
      <c r="L14752" s="102" t="str">
        <f>[2]!Table1[[#This Row],[Orgn]]&amp;"-"&amp;[2]!Table1[[#This Row],[Dest]]</f>
        <v>NAP-SSH</v>
      </c>
      <c r="M14752" s="102" t="str">
        <f t="shared" si="230"/>
        <v>ADT</v>
      </c>
      <c r="N14752" s="102">
        <f>WEEKDAY([2]!Table1[[#This Row],[Travel Date]],2)</f>
        <v>6</v>
      </c>
      <c r="P14752" s="102">
        <v>1</v>
      </c>
    </row>
    <row r="14753" spans="2:16" x14ac:dyDescent="0.25">
      <c r="B14753" s="103"/>
      <c r="C14753" s="103"/>
      <c r="L14753" s="102" t="str">
        <f>[2]!Table1[[#This Row],[Orgn]]&amp;"-"&amp;[2]!Table1[[#This Row],[Dest]]</f>
        <v>NAP-SSH</v>
      </c>
      <c r="M14753" s="102" t="str">
        <f t="shared" si="230"/>
        <v>ADT</v>
      </c>
      <c r="N14753" s="102">
        <f>WEEKDAY([2]!Table1[[#This Row],[Travel Date]],2)</f>
        <v>6</v>
      </c>
      <c r="P14753" s="102">
        <v>1</v>
      </c>
    </row>
    <row r="14754" spans="2:16" x14ac:dyDescent="0.25">
      <c r="B14754" s="103"/>
      <c r="C14754" s="103"/>
      <c r="L14754" s="102" t="str">
        <f>[2]!Table1[[#This Row],[Orgn]]&amp;"-"&amp;[2]!Table1[[#This Row],[Dest]]</f>
        <v>NAP-SSH</v>
      </c>
      <c r="M14754" s="102" t="str">
        <f t="shared" si="230"/>
        <v>ADT</v>
      </c>
      <c r="N14754" s="102">
        <f>WEEKDAY([2]!Table1[[#This Row],[Travel Date]],2)</f>
        <v>6</v>
      </c>
      <c r="P14754" s="102">
        <v>1</v>
      </c>
    </row>
    <row r="14755" spans="2:16" x14ac:dyDescent="0.25">
      <c r="B14755" s="103"/>
      <c r="C14755" s="103"/>
      <c r="L14755" s="102" t="str">
        <f>[2]!Table1[[#This Row],[Orgn]]&amp;"-"&amp;[2]!Table1[[#This Row],[Dest]]</f>
        <v>NAP-SSH</v>
      </c>
      <c r="M14755" s="102" t="str">
        <f t="shared" si="230"/>
        <v>ADT</v>
      </c>
      <c r="N14755" s="102">
        <f>WEEKDAY([2]!Table1[[#This Row],[Travel Date]],2)</f>
        <v>6</v>
      </c>
      <c r="P14755" s="102">
        <v>1</v>
      </c>
    </row>
    <row r="14756" spans="2:16" x14ac:dyDescent="0.25">
      <c r="B14756" s="103"/>
      <c r="C14756" s="103"/>
      <c r="L14756" s="102" t="str">
        <f>[2]!Table1[[#This Row],[Orgn]]&amp;"-"&amp;[2]!Table1[[#This Row],[Dest]]</f>
        <v>NAP-SSH</v>
      </c>
      <c r="M14756" s="102" t="str">
        <f t="shared" si="230"/>
        <v>ADT</v>
      </c>
      <c r="N14756" s="102">
        <f>WEEKDAY([2]!Table1[[#This Row],[Travel Date]],2)</f>
        <v>6</v>
      </c>
      <c r="P14756" s="102">
        <v>1</v>
      </c>
    </row>
    <row r="14757" spans="2:16" x14ac:dyDescent="0.25">
      <c r="B14757" s="103"/>
      <c r="C14757" s="103"/>
      <c r="L14757" s="102" t="str">
        <f>[2]!Table1[[#This Row],[Orgn]]&amp;"-"&amp;[2]!Table1[[#This Row],[Dest]]</f>
        <v>NAP-SSH</v>
      </c>
      <c r="M14757" s="102" t="str">
        <f t="shared" si="230"/>
        <v>ADT</v>
      </c>
      <c r="N14757" s="102">
        <f>WEEKDAY([2]!Table1[[#This Row],[Travel Date]],2)</f>
        <v>6</v>
      </c>
      <c r="P14757" s="102">
        <v>1</v>
      </c>
    </row>
    <row r="14758" spans="2:16" x14ac:dyDescent="0.25">
      <c r="B14758" s="103"/>
      <c r="C14758" s="103"/>
      <c r="L14758" s="102" t="str">
        <f>[2]!Table1[[#This Row],[Orgn]]&amp;"-"&amp;[2]!Table1[[#This Row],[Dest]]</f>
        <v>NAP-SSH</v>
      </c>
      <c r="M14758" s="102" t="str">
        <f t="shared" si="230"/>
        <v>ADT</v>
      </c>
      <c r="N14758" s="102">
        <f>WEEKDAY([2]!Table1[[#This Row],[Travel Date]],2)</f>
        <v>6</v>
      </c>
      <c r="P14758" s="102">
        <v>1</v>
      </c>
    </row>
    <row r="14759" spans="2:16" x14ac:dyDescent="0.25">
      <c r="B14759" s="103"/>
      <c r="C14759" s="103"/>
      <c r="L14759" s="102" t="str">
        <f>[2]!Table1[[#This Row],[Orgn]]&amp;"-"&amp;[2]!Table1[[#This Row],[Dest]]</f>
        <v>NAP-SSH</v>
      </c>
      <c r="M14759" s="102" t="str">
        <f t="shared" si="230"/>
        <v>ADT</v>
      </c>
      <c r="N14759" s="102">
        <f>WEEKDAY([2]!Table1[[#This Row],[Travel Date]],2)</f>
        <v>6</v>
      </c>
      <c r="P14759" s="102">
        <v>1</v>
      </c>
    </row>
    <row r="14760" spans="2:16" x14ac:dyDescent="0.25">
      <c r="B14760" s="103"/>
      <c r="C14760" s="103"/>
      <c r="L14760" s="102" t="str">
        <f>[2]!Table1[[#This Row],[Orgn]]&amp;"-"&amp;[2]!Table1[[#This Row],[Dest]]</f>
        <v>NAP-SSH</v>
      </c>
      <c r="M14760" s="102" t="str">
        <f t="shared" si="230"/>
        <v>ADT</v>
      </c>
      <c r="N14760" s="102">
        <f>WEEKDAY([2]!Table1[[#This Row],[Travel Date]],2)</f>
        <v>6</v>
      </c>
      <c r="P14760" s="102">
        <v>1</v>
      </c>
    </row>
    <row r="14761" spans="2:16" x14ac:dyDescent="0.25">
      <c r="B14761" s="103"/>
      <c r="C14761" s="103"/>
      <c r="L14761" s="102" t="str">
        <f>[2]!Table1[[#This Row],[Orgn]]&amp;"-"&amp;[2]!Table1[[#This Row],[Dest]]</f>
        <v>NAP-SSH</v>
      </c>
      <c r="M14761" s="102" t="str">
        <f t="shared" si="230"/>
        <v>ADT</v>
      </c>
      <c r="N14761" s="102">
        <f>WEEKDAY([2]!Table1[[#This Row],[Travel Date]],2)</f>
        <v>6</v>
      </c>
      <c r="P14761" s="102">
        <v>1</v>
      </c>
    </row>
    <row r="14762" spans="2:16" x14ac:dyDescent="0.25">
      <c r="B14762" s="103"/>
      <c r="C14762" s="103"/>
      <c r="L14762" s="102" t="str">
        <f>[2]!Table1[[#This Row],[Orgn]]&amp;"-"&amp;[2]!Table1[[#This Row],[Dest]]</f>
        <v>NAP-SSH</v>
      </c>
      <c r="M14762" s="102" t="str">
        <f t="shared" si="230"/>
        <v>ADT</v>
      </c>
      <c r="N14762" s="102">
        <f>WEEKDAY([2]!Table1[[#This Row],[Travel Date]],2)</f>
        <v>6</v>
      </c>
      <c r="P14762" s="102">
        <v>1</v>
      </c>
    </row>
    <row r="14763" spans="2:16" x14ac:dyDescent="0.25">
      <c r="B14763" s="103"/>
      <c r="C14763" s="103"/>
      <c r="L14763" s="102" t="str">
        <f>[2]!Table1[[#This Row],[Orgn]]&amp;"-"&amp;[2]!Table1[[#This Row],[Dest]]</f>
        <v>NAP-SSH</v>
      </c>
      <c r="M14763" s="102" t="str">
        <f t="shared" si="230"/>
        <v>ADT</v>
      </c>
      <c r="N14763" s="102">
        <f>WEEKDAY([2]!Table1[[#This Row],[Travel Date]],2)</f>
        <v>6</v>
      </c>
      <c r="P14763" s="102">
        <v>1</v>
      </c>
    </row>
    <row r="14764" spans="2:16" x14ac:dyDescent="0.25">
      <c r="B14764" s="103"/>
      <c r="C14764" s="103"/>
      <c r="L14764" s="102" t="str">
        <f>[2]!Table1[[#This Row],[Orgn]]&amp;"-"&amp;[2]!Table1[[#This Row],[Dest]]</f>
        <v>NAP-SSH</v>
      </c>
      <c r="M14764" s="102" t="str">
        <f t="shared" si="230"/>
        <v>ADT</v>
      </c>
      <c r="N14764" s="102">
        <f>WEEKDAY([2]!Table1[[#This Row],[Travel Date]],2)</f>
        <v>6</v>
      </c>
      <c r="P14764" s="102">
        <v>1</v>
      </c>
    </row>
    <row r="14765" spans="2:16" x14ac:dyDescent="0.25">
      <c r="B14765" s="103"/>
      <c r="C14765" s="103"/>
      <c r="L14765" s="102" t="str">
        <f>[2]!Table1[[#This Row],[Orgn]]&amp;"-"&amp;[2]!Table1[[#This Row],[Dest]]</f>
        <v>NAP-SSH</v>
      </c>
      <c r="M14765" s="102" t="str">
        <f t="shared" si="230"/>
        <v>ADT</v>
      </c>
      <c r="N14765" s="102">
        <f>WEEKDAY([2]!Table1[[#This Row],[Travel Date]],2)</f>
        <v>6</v>
      </c>
      <c r="P14765" s="102">
        <v>1</v>
      </c>
    </row>
    <row r="14766" spans="2:16" x14ac:dyDescent="0.25">
      <c r="B14766" s="103"/>
      <c r="C14766" s="103"/>
      <c r="L14766" s="102" t="str">
        <f>[2]!Table1[[#This Row],[Orgn]]&amp;"-"&amp;[2]!Table1[[#This Row],[Dest]]</f>
        <v>NAP-SSH</v>
      </c>
      <c r="M14766" s="102" t="str">
        <f t="shared" si="230"/>
        <v>ADT</v>
      </c>
      <c r="N14766" s="102">
        <f>WEEKDAY([2]!Table1[[#This Row],[Travel Date]],2)</f>
        <v>6</v>
      </c>
      <c r="P14766" s="102">
        <v>1</v>
      </c>
    </row>
    <row r="14767" spans="2:16" x14ac:dyDescent="0.25">
      <c r="B14767" s="103"/>
      <c r="C14767" s="103"/>
      <c r="L14767" s="102" t="str">
        <f>[2]!Table1[[#This Row],[Orgn]]&amp;"-"&amp;[2]!Table1[[#This Row],[Dest]]</f>
        <v>NAP-SSH</v>
      </c>
      <c r="M14767" s="102" t="str">
        <f t="shared" si="230"/>
        <v>ADT</v>
      </c>
      <c r="N14767" s="102">
        <f>WEEKDAY([2]!Table1[[#This Row],[Travel Date]],2)</f>
        <v>6</v>
      </c>
      <c r="P14767" s="102">
        <v>1</v>
      </c>
    </row>
    <row r="14768" spans="2:16" x14ac:dyDescent="0.25">
      <c r="B14768" s="103"/>
      <c r="C14768" s="103"/>
      <c r="L14768" s="102" t="str">
        <f>[2]!Table1[[#This Row],[Orgn]]&amp;"-"&amp;[2]!Table1[[#This Row],[Dest]]</f>
        <v>NAP-SSH</v>
      </c>
      <c r="M14768" s="102" t="str">
        <f t="shared" si="230"/>
        <v>ADT</v>
      </c>
      <c r="N14768" s="102">
        <f>WEEKDAY([2]!Table1[[#This Row],[Travel Date]],2)</f>
        <v>6</v>
      </c>
      <c r="P14768" s="102">
        <v>1</v>
      </c>
    </row>
    <row r="14769" spans="2:16" x14ac:dyDescent="0.25">
      <c r="B14769" s="103"/>
      <c r="C14769" s="103"/>
      <c r="L14769" s="102" t="str">
        <f>[2]!Table1[[#This Row],[Orgn]]&amp;"-"&amp;[2]!Table1[[#This Row],[Dest]]</f>
        <v>NAP-SSH</v>
      </c>
      <c r="M14769" s="102" t="str">
        <f t="shared" si="230"/>
        <v>ADT</v>
      </c>
      <c r="N14769" s="102">
        <f>WEEKDAY([2]!Table1[[#This Row],[Travel Date]],2)</f>
        <v>6</v>
      </c>
      <c r="P14769" s="102">
        <v>1</v>
      </c>
    </row>
    <row r="14770" spans="2:16" x14ac:dyDescent="0.25">
      <c r="B14770" s="103"/>
      <c r="C14770" s="103"/>
      <c r="L14770" s="102" t="str">
        <f>[2]!Table1[[#This Row],[Orgn]]&amp;"-"&amp;[2]!Table1[[#This Row],[Dest]]</f>
        <v>NAP-SSH</v>
      </c>
      <c r="M14770" s="102" t="str">
        <f t="shared" si="230"/>
        <v>ADT</v>
      </c>
      <c r="N14770" s="102">
        <f>WEEKDAY([2]!Table1[[#This Row],[Travel Date]],2)</f>
        <v>6</v>
      </c>
      <c r="P14770" s="102">
        <v>1</v>
      </c>
    </row>
    <row r="14771" spans="2:16" x14ac:dyDescent="0.25">
      <c r="B14771" s="103"/>
      <c r="C14771" s="103"/>
      <c r="L14771" s="102" t="str">
        <f>[2]!Table1[[#This Row],[Orgn]]&amp;"-"&amp;[2]!Table1[[#This Row],[Dest]]</f>
        <v>NAP-SSH</v>
      </c>
      <c r="M14771" s="102" t="str">
        <f t="shared" si="230"/>
        <v>ADT</v>
      </c>
      <c r="N14771" s="102">
        <f>WEEKDAY([2]!Table1[[#This Row],[Travel Date]],2)</f>
        <v>6</v>
      </c>
      <c r="P14771" s="102">
        <v>1</v>
      </c>
    </row>
    <row r="14772" spans="2:16" x14ac:dyDescent="0.25">
      <c r="B14772" s="103"/>
      <c r="C14772" s="103"/>
      <c r="L14772" s="102" t="str">
        <f>[2]!Table1[[#This Row],[Orgn]]&amp;"-"&amp;[2]!Table1[[#This Row],[Dest]]</f>
        <v>NAP-SSH</v>
      </c>
      <c r="M14772" s="102" t="str">
        <f t="shared" si="230"/>
        <v>ADT</v>
      </c>
      <c r="N14772" s="102">
        <f>WEEKDAY([2]!Table1[[#This Row],[Travel Date]],2)</f>
        <v>6</v>
      </c>
      <c r="P14772" s="102">
        <v>1</v>
      </c>
    </row>
    <row r="14773" spans="2:16" x14ac:dyDescent="0.25">
      <c r="B14773" s="103"/>
      <c r="C14773" s="103"/>
      <c r="L14773" s="102" t="str">
        <f>[2]!Table1[[#This Row],[Orgn]]&amp;"-"&amp;[2]!Table1[[#This Row],[Dest]]</f>
        <v>NAP-SSH</v>
      </c>
      <c r="M14773" s="102" t="str">
        <f t="shared" si="230"/>
        <v>ADT</v>
      </c>
      <c r="N14773" s="102">
        <f>WEEKDAY([2]!Table1[[#This Row],[Travel Date]],2)</f>
        <v>6</v>
      </c>
      <c r="P14773" s="102">
        <v>1</v>
      </c>
    </row>
    <row r="14774" spans="2:16" x14ac:dyDescent="0.25">
      <c r="B14774" s="103"/>
      <c r="C14774" s="103"/>
      <c r="L14774" s="102" t="str">
        <f>[2]!Table1[[#This Row],[Orgn]]&amp;"-"&amp;[2]!Table1[[#This Row],[Dest]]</f>
        <v>NAP-SSH</v>
      </c>
      <c r="M14774" s="102" t="str">
        <f t="shared" si="230"/>
        <v>ADT</v>
      </c>
      <c r="N14774" s="102">
        <f>WEEKDAY([2]!Table1[[#This Row],[Travel Date]],2)</f>
        <v>6</v>
      </c>
      <c r="P14774" s="102">
        <v>1</v>
      </c>
    </row>
    <row r="14775" spans="2:16" x14ac:dyDescent="0.25">
      <c r="B14775" s="103"/>
      <c r="C14775" s="103"/>
      <c r="L14775" s="102" t="str">
        <f>[2]!Table1[[#This Row],[Orgn]]&amp;"-"&amp;[2]!Table1[[#This Row],[Dest]]</f>
        <v>NAP-SSH</v>
      </c>
      <c r="M14775" s="102" t="str">
        <f t="shared" si="230"/>
        <v>ADT</v>
      </c>
      <c r="N14775" s="102">
        <f>WEEKDAY([2]!Table1[[#This Row],[Travel Date]],2)</f>
        <v>6</v>
      </c>
      <c r="P14775" s="102">
        <v>1</v>
      </c>
    </row>
    <row r="14776" spans="2:16" x14ac:dyDescent="0.25">
      <c r="B14776" s="103"/>
      <c r="C14776" s="103"/>
      <c r="L14776" s="102" t="str">
        <f>[2]!Table1[[#This Row],[Orgn]]&amp;"-"&amp;[2]!Table1[[#This Row],[Dest]]</f>
        <v>NAP-SSH</v>
      </c>
      <c r="M14776" s="102" t="str">
        <f t="shared" si="230"/>
        <v>ADT</v>
      </c>
      <c r="N14776" s="102">
        <f>WEEKDAY([2]!Table1[[#This Row],[Travel Date]],2)</f>
        <v>6</v>
      </c>
      <c r="P14776" s="102">
        <v>1</v>
      </c>
    </row>
    <row r="14777" spans="2:16" x14ac:dyDescent="0.25">
      <c r="B14777" s="103"/>
      <c r="C14777" s="103"/>
      <c r="L14777" s="102" t="str">
        <f>[2]!Table1[[#This Row],[Orgn]]&amp;"-"&amp;[2]!Table1[[#This Row],[Dest]]</f>
        <v>NAP-SSH</v>
      </c>
      <c r="M14777" s="102" t="str">
        <f t="shared" si="230"/>
        <v>ADT</v>
      </c>
      <c r="N14777" s="102">
        <f>WEEKDAY([2]!Table1[[#This Row],[Travel Date]],2)</f>
        <v>6</v>
      </c>
      <c r="P14777" s="102">
        <v>1</v>
      </c>
    </row>
    <row r="14778" spans="2:16" x14ac:dyDescent="0.25">
      <c r="B14778" s="103"/>
      <c r="C14778" s="103"/>
      <c r="L14778" s="102" t="str">
        <f>[2]!Table1[[#This Row],[Orgn]]&amp;"-"&amp;[2]!Table1[[#This Row],[Dest]]</f>
        <v>NAP-SSH</v>
      </c>
      <c r="M14778" s="102" t="str">
        <f t="shared" si="230"/>
        <v>ADT</v>
      </c>
      <c r="N14778" s="102">
        <f>WEEKDAY([2]!Table1[[#This Row],[Travel Date]],2)</f>
        <v>6</v>
      </c>
      <c r="P14778" s="102">
        <v>1</v>
      </c>
    </row>
    <row r="14779" spans="2:16" x14ac:dyDescent="0.25">
      <c r="B14779" s="103"/>
      <c r="C14779" s="103"/>
      <c r="L14779" s="102" t="str">
        <f>[2]!Table1[[#This Row],[Orgn]]&amp;"-"&amp;[2]!Table1[[#This Row],[Dest]]</f>
        <v>NAP-SSH</v>
      </c>
      <c r="M14779" s="102" t="str">
        <f t="shared" si="230"/>
        <v>ADT</v>
      </c>
      <c r="N14779" s="102">
        <f>WEEKDAY([2]!Table1[[#This Row],[Travel Date]],2)</f>
        <v>6</v>
      </c>
      <c r="P14779" s="102">
        <v>1</v>
      </c>
    </row>
    <row r="14780" spans="2:16" x14ac:dyDescent="0.25">
      <c r="B14780" s="103"/>
      <c r="C14780" s="103"/>
      <c r="L14780" s="102" t="str">
        <f>[2]!Table1[[#This Row],[Orgn]]&amp;"-"&amp;[2]!Table1[[#This Row],[Dest]]</f>
        <v>NAP-SSH</v>
      </c>
      <c r="M14780" s="102" t="str">
        <f t="shared" si="230"/>
        <v>ADT</v>
      </c>
      <c r="N14780" s="102">
        <f>WEEKDAY([2]!Table1[[#This Row],[Travel Date]],2)</f>
        <v>6</v>
      </c>
      <c r="P14780" s="102">
        <v>1</v>
      </c>
    </row>
    <row r="14781" spans="2:16" x14ac:dyDescent="0.25">
      <c r="B14781" s="103"/>
      <c r="C14781" s="103"/>
      <c r="L14781" s="102" t="str">
        <f>[2]!Table1[[#This Row],[Orgn]]&amp;"-"&amp;[2]!Table1[[#This Row],[Dest]]</f>
        <v>NAP-SSH</v>
      </c>
      <c r="M14781" s="102" t="str">
        <f t="shared" si="230"/>
        <v>ADT</v>
      </c>
      <c r="N14781" s="102">
        <f>WEEKDAY([2]!Table1[[#This Row],[Travel Date]],2)</f>
        <v>6</v>
      </c>
      <c r="P14781" s="102">
        <v>1</v>
      </c>
    </row>
    <row r="14782" spans="2:16" x14ac:dyDescent="0.25">
      <c r="B14782" s="103"/>
      <c r="C14782" s="103"/>
      <c r="L14782" s="102" t="str">
        <f>[2]!Table1[[#This Row],[Orgn]]&amp;"-"&amp;[2]!Table1[[#This Row],[Dest]]</f>
        <v>NAP-SSH</v>
      </c>
      <c r="M14782" s="102" t="str">
        <f t="shared" si="230"/>
        <v>ADT</v>
      </c>
      <c r="N14782" s="102">
        <f>WEEKDAY([2]!Table1[[#This Row],[Travel Date]],2)</f>
        <v>6</v>
      </c>
      <c r="P14782" s="102">
        <v>1</v>
      </c>
    </row>
    <row r="14783" spans="2:16" x14ac:dyDescent="0.25">
      <c r="B14783" s="103"/>
      <c r="C14783" s="103"/>
      <c r="L14783" s="102" t="str">
        <f>[2]!Table1[[#This Row],[Orgn]]&amp;"-"&amp;[2]!Table1[[#This Row],[Dest]]</f>
        <v>NAP-SSH</v>
      </c>
      <c r="M14783" s="102" t="str">
        <f t="shared" si="230"/>
        <v>ADT</v>
      </c>
      <c r="N14783" s="102">
        <f>WEEKDAY([2]!Table1[[#This Row],[Travel Date]],2)</f>
        <v>6</v>
      </c>
      <c r="P14783" s="102">
        <v>1</v>
      </c>
    </row>
    <row r="14784" spans="2:16" x14ac:dyDescent="0.25">
      <c r="B14784" s="103"/>
      <c r="C14784" s="103"/>
      <c r="L14784" s="102" t="str">
        <f>[2]!Table1[[#This Row],[Orgn]]&amp;"-"&amp;[2]!Table1[[#This Row],[Dest]]</f>
        <v>NAP-SSH</v>
      </c>
      <c r="M14784" s="102" t="str">
        <f t="shared" si="230"/>
        <v>ADT</v>
      </c>
      <c r="N14784" s="102">
        <f>WEEKDAY([2]!Table1[[#This Row],[Travel Date]],2)</f>
        <v>6</v>
      </c>
      <c r="P14784" s="102">
        <v>1</v>
      </c>
    </row>
    <row r="14785" spans="2:16" x14ac:dyDescent="0.25">
      <c r="B14785" s="103"/>
      <c r="C14785" s="103"/>
      <c r="L14785" s="102" t="str">
        <f>[2]!Table1[[#This Row],[Orgn]]&amp;"-"&amp;[2]!Table1[[#This Row],[Dest]]</f>
        <v>NAP-SSH</v>
      </c>
      <c r="M14785" s="102" t="str">
        <f t="shared" si="230"/>
        <v>ADT</v>
      </c>
      <c r="N14785" s="102">
        <f>WEEKDAY([2]!Table1[[#This Row],[Travel Date]],2)</f>
        <v>6</v>
      </c>
      <c r="P14785" s="102">
        <v>1</v>
      </c>
    </row>
    <row r="14786" spans="2:16" x14ac:dyDescent="0.25">
      <c r="B14786" s="103"/>
      <c r="C14786" s="103"/>
      <c r="L14786" s="102" t="str">
        <f>[2]!Table1[[#This Row],[Orgn]]&amp;"-"&amp;[2]!Table1[[#This Row],[Dest]]</f>
        <v>NAP-SSH</v>
      </c>
      <c r="M14786" s="102" t="str">
        <f t="shared" ref="M14786:M14849" si="231">IF(TRIM(C14786)="INF", "INF", IF(TRIM(C14786)="CHD", "CHD", "ADT"))</f>
        <v>ADT</v>
      </c>
      <c r="N14786" s="102">
        <f>WEEKDAY([2]!Table1[[#This Row],[Travel Date]],2)</f>
        <v>6</v>
      </c>
      <c r="P14786" s="102">
        <v>1</v>
      </c>
    </row>
    <row r="14787" spans="2:16" x14ac:dyDescent="0.25">
      <c r="B14787" s="103"/>
      <c r="C14787" s="103"/>
      <c r="L14787" s="102" t="str">
        <f>[2]!Table1[[#This Row],[Orgn]]&amp;"-"&amp;[2]!Table1[[#This Row],[Dest]]</f>
        <v>NAP-SSH</v>
      </c>
      <c r="M14787" s="102" t="str">
        <f t="shared" si="231"/>
        <v>ADT</v>
      </c>
      <c r="N14787" s="102">
        <f>WEEKDAY([2]!Table1[[#This Row],[Travel Date]],2)</f>
        <v>6</v>
      </c>
      <c r="P14787" s="102">
        <v>1</v>
      </c>
    </row>
    <row r="14788" spans="2:16" x14ac:dyDescent="0.25">
      <c r="B14788" s="103"/>
      <c r="C14788" s="103"/>
      <c r="L14788" s="102" t="str">
        <f>[2]!Table1[[#This Row],[Orgn]]&amp;"-"&amp;[2]!Table1[[#This Row],[Dest]]</f>
        <v>NAP-SSH</v>
      </c>
      <c r="M14788" s="102" t="str">
        <f t="shared" si="231"/>
        <v>ADT</v>
      </c>
      <c r="N14788" s="102">
        <f>WEEKDAY([2]!Table1[[#This Row],[Travel Date]],2)</f>
        <v>6</v>
      </c>
      <c r="P14788" s="102">
        <v>1</v>
      </c>
    </row>
    <row r="14789" spans="2:16" x14ac:dyDescent="0.25">
      <c r="B14789" s="103"/>
      <c r="C14789" s="103"/>
      <c r="L14789" s="102" t="str">
        <f>[2]!Table1[[#This Row],[Orgn]]&amp;"-"&amp;[2]!Table1[[#This Row],[Dest]]</f>
        <v>NAP-SSH</v>
      </c>
      <c r="M14789" s="102" t="str">
        <f t="shared" si="231"/>
        <v>ADT</v>
      </c>
      <c r="N14789" s="102">
        <f>WEEKDAY([2]!Table1[[#This Row],[Travel Date]],2)</f>
        <v>6</v>
      </c>
      <c r="P14789" s="102">
        <v>1</v>
      </c>
    </row>
    <row r="14790" spans="2:16" x14ac:dyDescent="0.25">
      <c r="B14790" s="103"/>
      <c r="C14790" s="103"/>
      <c r="L14790" s="102" t="str">
        <f>[2]!Table1[[#This Row],[Orgn]]&amp;"-"&amp;[2]!Table1[[#This Row],[Dest]]</f>
        <v>NAP-SSH</v>
      </c>
      <c r="M14790" s="102" t="str">
        <f t="shared" si="231"/>
        <v>ADT</v>
      </c>
      <c r="N14790" s="102">
        <f>WEEKDAY([2]!Table1[[#This Row],[Travel Date]],2)</f>
        <v>6</v>
      </c>
      <c r="P14790" s="102">
        <v>1</v>
      </c>
    </row>
    <row r="14791" spans="2:16" x14ac:dyDescent="0.25">
      <c r="B14791" s="103"/>
      <c r="C14791" s="103"/>
      <c r="L14791" s="102" t="str">
        <f>[2]!Table1[[#This Row],[Orgn]]&amp;"-"&amp;[2]!Table1[[#This Row],[Dest]]</f>
        <v>NAP-SSH</v>
      </c>
      <c r="M14791" s="102" t="str">
        <f t="shared" si="231"/>
        <v>ADT</v>
      </c>
      <c r="N14791" s="102">
        <f>WEEKDAY([2]!Table1[[#This Row],[Travel Date]],2)</f>
        <v>6</v>
      </c>
      <c r="P14791" s="102">
        <v>1</v>
      </c>
    </row>
    <row r="14792" spans="2:16" x14ac:dyDescent="0.25">
      <c r="B14792" s="103"/>
      <c r="C14792" s="103"/>
      <c r="L14792" s="102" t="str">
        <f>[2]!Table1[[#This Row],[Orgn]]&amp;"-"&amp;[2]!Table1[[#This Row],[Dest]]</f>
        <v>NAP-SSH</v>
      </c>
      <c r="M14792" s="102" t="str">
        <f t="shared" si="231"/>
        <v>ADT</v>
      </c>
      <c r="N14792" s="102">
        <f>WEEKDAY([2]!Table1[[#This Row],[Travel Date]],2)</f>
        <v>6</v>
      </c>
      <c r="P14792" s="102">
        <v>1</v>
      </c>
    </row>
    <row r="14793" spans="2:16" x14ac:dyDescent="0.25">
      <c r="B14793" s="103"/>
      <c r="C14793" s="103"/>
      <c r="L14793" s="102" t="str">
        <f>[2]!Table1[[#This Row],[Orgn]]&amp;"-"&amp;[2]!Table1[[#This Row],[Dest]]</f>
        <v>NAP-SSH</v>
      </c>
      <c r="M14793" s="102" t="str">
        <f t="shared" si="231"/>
        <v>ADT</v>
      </c>
      <c r="N14793" s="102">
        <f>WEEKDAY([2]!Table1[[#This Row],[Travel Date]],2)</f>
        <v>6</v>
      </c>
      <c r="P14793" s="102">
        <v>1</v>
      </c>
    </row>
    <row r="14794" spans="2:16" x14ac:dyDescent="0.25">
      <c r="B14794" s="103"/>
      <c r="C14794" s="103"/>
      <c r="L14794" s="102" t="str">
        <f>[2]!Table1[[#This Row],[Orgn]]&amp;"-"&amp;[2]!Table1[[#This Row],[Dest]]</f>
        <v>NAP-SSH</v>
      </c>
      <c r="M14794" s="102" t="str">
        <f t="shared" si="231"/>
        <v>ADT</v>
      </c>
      <c r="N14794" s="102">
        <f>WEEKDAY([2]!Table1[[#This Row],[Travel Date]],2)</f>
        <v>6</v>
      </c>
      <c r="P14794" s="102">
        <v>1</v>
      </c>
    </row>
    <row r="14795" spans="2:16" x14ac:dyDescent="0.25">
      <c r="B14795" s="103"/>
      <c r="C14795" s="103"/>
      <c r="L14795" s="102" t="str">
        <f>[2]!Table1[[#This Row],[Orgn]]&amp;"-"&amp;[2]!Table1[[#This Row],[Dest]]</f>
        <v>NAP-SSH</v>
      </c>
      <c r="M14795" s="102" t="str">
        <f t="shared" si="231"/>
        <v>ADT</v>
      </c>
      <c r="N14795" s="102">
        <f>WEEKDAY([2]!Table1[[#This Row],[Travel Date]],2)</f>
        <v>6</v>
      </c>
      <c r="P14795" s="102">
        <v>1</v>
      </c>
    </row>
    <row r="14796" spans="2:16" x14ac:dyDescent="0.25">
      <c r="B14796" s="103"/>
      <c r="C14796" s="103"/>
      <c r="L14796" s="102" t="str">
        <f>[2]!Table1[[#This Row],[Orgn]]&amp;"-"&amp;[2]!Table1[[#This Row],[Dest]]</f>
        <v>NAP-SSH</v>
      </c>
      <c r="M14796" s="102" t="str">
        <f t="shared" si="231"/>
        <v>ADT</v>
      </c>
      <c r="N14796" s="102">
        <f>WEEKDAY([2]!Table1[[#This Row],[Travel Date]],2)</f>
        <v>6</v>
      </c>
      <c r="P14796" s="102">
        <v>1</v>
      </c>
    </row>
    <row r="14797" spans="2:16" x14ac:dyDescent="0.25">
      <c r="B14797" s="103"/>
      <c r="C14797" s="103"/>
      <c r="L14797" s="102" t="str">
        <f>[2]!Table1[[#This Row],[Orgn]]&amp;"-"&amp;[2]!Table1[[#This Row],[Dest]]</f>
        <v>NAP-SSH</v>
      </c>
      <c r="M14797" s="102" t="str">
        <f t="shared" si="231"/>
        <v>ADT</v>
      </c>
      <c r="N14797" s="102">
        <f>WEEKDAY([2]!Table1[[#This Row],[Travel Date]],2)</f>
        <v>6</v>
      </c>
      <c r="P14797" s="102">
        <v>1</v>
      </c>
    </row>
    <row r="14798" spans="2:16" x14ac:dyDescent="0.25">
      <c r="B14798" s="103"/>
      <c r="C14798" s="103"/>
      <c r="L14798" s="102" t="str">
        <f>[2]!Table1[[#This Row],[Orgn]]&amp;"-"&amp;[2]!Table1[[#This Row],[Dest]]</f>
        <v>NAP-SSH</v>
      </c>
      <c r="M14798" s="102" t="str">
        <f t="shared" si="231"/>
        <v>ADT</v>
      </c>
      <c r="N14798" s="102">
        <f>WEEKDAY([2]!Table1[[#This Row],[Travel Date]],2)</f>
        <v>6</v>
      </c>
      <c r="P14798" s="102">
        <v>1</v>
      </c>
    </row>
    <row r="14799" spans="2:16" x14ac:dyDescent="0.25">
      <c r="B14799" s="103"/>
      <c r="C14799" s="103"/>
      <c r="L14799" s="102" t="str">
        <f>[2]!Table1[[#This Row],[Orgn]]&amp;"-"&amp;[2]!Table1[[#This Row],[Dest]]</f>
        <v>NAP-SSH</v>
      </c>
      <c r="M14799" s="102" t="str">
        <f t="shared" si="231"/>
        <v>ADT</v>
      </c>
      <c r="N14799" s="102">
        <f>WEEKDAY([2]!Table1[[#This Row],[Travel Date]],2)</f>
        <v>6</v>
      </c>
      <c r="P14799" s="102">
        <v>1</v>
      </c>
    </row>
    <row r="14800" spans="2:16" x14ac:dyDescent="0.25">
      <c r="B14800" s="103"/>
      <c r="C14800" s="103"/>
      <c r="L14800" s="102" t="str">
        <f>[2]!Table1[[#This Row],[Orgn]]&amp;"-"&amp;[2]!Table1[[#This Row],[Dest]]</f>
        <v>NAP-SSH</v>
      </c>
      <c r="M14800" s="102" t="str">
        <f t="shared" si="231"/>
        <v>ADT</v>
      </c>
      <c r="N14800" s="102">
        <f>WEEKDAY([2]!Table1[[#This Row],[Travel Date]],2)</f>
        <v>6</v>
      </c>
      <c r="P14800" s="102">
        <v>1</v>
      </c>
    </row>
    <row r="14801" spans="2:16" x14ac:dyDescent="0.25">
      <c r="B14801" s="103"/>
      <c r="C14801" s="103"/>
      <c r="L14801" s="102" t="str">
        <f>[2]!Table1[[#This Row],[Orgn]]&amp;"-"&amp;[2]!Table1[[#This Row],[Dest]]</f>
        <v>NAP-SSH</v>
      </c>
      <c r="M14801" s="102" t="str">
        <f t="shared" si="231"/>
        <v>ADT</v>
      </c>
      <c r="N14801" s="102">
        <f>WEEKDAY([2]!Table1[[#This Row],[Travel Date]],2)</f>
        <v>6</v>
      </c>
      <c r="P14801" s="102">
        <v>1</v>
      </c>
    </row>
    <row r="14802" spans="2:16" x14ac:dyDescent="0.25">
      <c r="B14802" s="103"/>
      <c r="C14802" s="103"/>
      <c r="L14802" s="102" t="str">
        <f>[2]!Table1[[#This Row],[Orgn]]&amp;"-"&amp;[2]!Table1[[#This Row],[Dest]]</f>
        <v>NAP-SSH</v>
      </c>
      <c r="M14802" s="102" t="str">
        <f t="shared" si="231"/>
        <v>ADT</v>
      </c>
      <c r="N14802" s="102">
        <f>WEEKDAY([2]!Table1[[#This Row],[Travel Date]],2)</f>
        <v>6</v>
      </c>
      <c r="P14802" s="102">
        <v>1</v>
      </c>
    </row>
    <row r="14803" spans="2:16" x14ac:dyDescent="0.25">
      <c r="B14803" s="103"/>
      <c r="C14803" s="103"/>
      <c r="L14803" s="102" t="str">
        <f>[2]!Table1[[#This Row],[Orgn]]&amp;"-"&amp;[2]!Table1[[#This Row],[Dest]]</f>
        <v>NAP-SSH</v>
      </c>
      <c r="M14803" s="102" t="str">
        <f t="shared" si="231"/>
        <v>ADT</v>
      </c>
      <c r="N14803" s="102">
        <f>WEEKDAY([2]!Table1[[#This Row],[Travel Date]],2)</f>
        <v>6</v>
      </c>
      <c r="P14803" s="102">
        <v>1</v>
      </c>
    </row>
    <row r="14804" spans="2:16" x14ac:dyDescent="0.25">
      <c r="B14804" s="103"/>
      <c r="C14804" s="103"/>
      <c r="L14804" s="102" t="str">
        <f>[2]!Table1[[#This Row],[Orgn]]&amp;"-"&amp;[2]!Table1[[#This Row],[Dest]]</f>
        <v>NAP-SSH</v>
      </c>
      <c r="M14804" s="102" t="str">
        <f t="shared" si="231"/>
        <v>ADT</v>
      </c>
      <c r="N14804" s="102">
        <f>WEEKDAY([2]!Table1[[#This Row],[Travel Date]],2)</f>
        <v>6</v>
      </c>
      <c r="P14804" s="102">
        <v>1</v>
      </c>
    </row>
    <row r="14805" spans="2:16" x14ac:dyDescent="0.25">
      <c r="B14805" s="103"/>
      <c r="C14805" s="103"/>
      <c r="L14805" s="102" t="str">
        <f>[2]!Table1[[#This Row],[Orgn]]&amp;"-"&amp;[2]!Table1[[#This Row],[Dest]]</f>
        <v>NAP-SSH</v>
      </c>
      <c r="M14805" s="102" t="str">
        <f t="shared" si="231"/>
        <v>ADT</v>
      </c>
      <c r="N14805" s="102">
        <f>WEEKDAY([2]!Table1[[#This Row],[Travel Date]],2)</f>
        <v>6</v>
      </c>
      <c r="P14805" s="102">
        <v>1</v>
      </c>
    </row>
    <row r="14806" spans="2:16" x14ac:dyDescent="0.25">
      <c r="B14806" s="103"/>
      <c r="C14806" s="103"/>
      <c r="L14806" s="102" t="str">
        <f>[2]!Table1[[#This Row],[Orgn]]&amp;"-"&amp;[2]!Table1[[#This Row],[Dest]]</f>
        <v>NAP-SSH</v>
      </c>
      <c r="M14806" s="102" t="str">
        <f t="shared" si="231"/>
        <v>ADT</v>
      </c>
      <c r="N14806" s="102">
        <f>WEEKDAY([2]!Table1[[#This Row],[Travel Date]],2)</f>
        <v>6</v>
      </c>
      <c r="P14806" s="102">
        <v>1</v>
      </c>
    </row>
    <row r="14807" spans="2:16" x14ac:dyDescent="0.25">
      <c r="B14807" s="103"/>
      <c r="C14807" s="103"/>
      <c r="L14807" s="102" t="str">
        <f>[2]!Table1[[#This Row],[Orgn]]&amp;"-"&amp;[2]!Table1[[#This Row],[Dest]]</f>
        <v>NAP-SSH</v>
      </c>
      <c r="M14807" s="102" t="str">
        <f t="shared" si="231"/>
        <v>ADT</v>
      </c>
      <c r="N14807" s="102">
        <f>WEEKDAY([2]!Table1[[#This Row],[Travel Date]],2)</f>
        <v>6</v>
      </c>
      <c r="P14807" s="102">
        <v>1</v>
      </c>
    </row>
    <row r="14808" spans="2:16" x14ac:dyDescent="0.25">
      <c r="B14808" s="103"/>
      <c r="C14808" s="103"/>
      <c r="L14808" s="102" t="str">
        <f>[2]!Table1[[#This Row],[Orgn]]&amp;"-"&amp;[2]!Table1[[#This Row],[Dest]]</f>
        <v>NAP-SSH</v>
      </c>
      <c r="M14808" s="102" t="str">
        <f t="shared" si="231"/>
        <v>ADT</v>
      </c>
      <c r="N14808" s="102">
        <f>WEEKDAY([2]!Table1[[#This Row],[Travel Date]],2)</f>
        <v>6</v>
      </c>
      <c r="P14808" s="102">
        <v>1</v>
      </c>
    </row>
    <row r="14809" spans="2:16" x14ac:dyDescent="0.25">
      <c r="B14809" s="103"/>
      <c r="C14809" s="103"/>
      <c r="L14809" s="102" t="str">
        <f>[2]!Table1[[#This Row],[Orgn]]&amp;"-"&amp;[2]!Table1[[#This Row],[Dest]]</f>
        <v>NAP-SSH</v>
      </c>
      <c r="M14809" s="102" t="str">
        <f t="shared" si="231"/>
        <v>ADT</v>
      </c>
      <c r="N14809" s="102">
        <f>WEEKDAY([2]!Table1[[#This Row],[Travel Date]],2)</f>
        <v>6</v>
      </c>
      <c r="P14809" s="102">
        <v>1</v>
      </c>
    </row>
    <row r="14810" spans="2:16" x14ac:dyDescent="0.25">
      <c r="B14810" s="103"/>
      <c r="C14810" s="103"/>
      <c r="L14810" s="102" t="str">
        <f>[2]!Table1[[#This Row],[Orgn]]&amp;"-"&amp;[2]!Table1[[#This Row],[Dest]]</f>
        <v>NAP-SSH</v>
      </c>
      <c r="M14810" s="102" t="str">
        <f t="shared" si="231"/>
        <v>ADT</v>
      </c>
      <c r="N14810" s="102">
        <f>WEEKDAY([2]!Table1[[#This Row],[Travel Date]],2)</f>
        <v>6</v>
      </c>
      <c r="P14810" s="102">
        <v>1</v>
      </c>
    </row>
    <row r="14811" spans="2:16" x14ac:dyDescent="0.25">
      <c r="B14811" s="103"/>
      <c r="C14811" s="103"/>
      <c r="L14811" s="102" t="str">
        <f>[2]!Table1[[#This Row],[Orgn]]&amp;"-"&amp;[2]!Table1[[#This Row],[Dest]]</f>
        <v>NAP-SSH</v>
      </c>
      <c r="M14811" s="102" t="str">
        <f t="shared" si="231"/>
        <v>ADT</v>
      </c>
      <c r="N14811" s="102">
        <f>WEEKDAY([2]!Table1[[#This Row],[Travel Date]],2)</f>
        <v>6</v>
      </c>
      <c r="P14811" s="102">
        <v>1</v>
      </c>
    </row>
    <row r="14812" spans="2:16" x14ac:dyDescent="0.25">
      <c r="B14812" s="103"/>
      <c r="C14812" s="103"/>
      <c r="L14812" s="102" t="str">
        <f>[2]!Table1[[#This Row],[Orgn]]&amp;"-"&amp;[2]!Table1[[#This Row],[Dest]]</f>
        <v>NAP-SSH</v>
      </c>
      <c r="M14812" s="102" t="str">
        <f t="shared" si="231"/>
        <v>ADT</v>
      </c>
      <c r="N14812" s="102">
        <f>WEEKDAY([2]!Table1[[#This Row],[Travel Date]],2)</f>
        <v>6</v>
      </c>
      <c r="P14812" s="102">
        <v>1</v>
      </c>
    </row>
    <row r="14813" spans="2:16" x14ac:dyDescent="0.25">
      <c r="B14813" s="103"/>
      <c r="C14813" s="103"/>
      <c r="L14813" s="102" t="str">
        <f>[2]!Table1[[#This Row],[Orgn]]&amp;"-"&amp;[2]!Table1[[#This Row],[Dest]]</f>
        <v>NAP-SSH</v>
      </c>
      <c r="M14813" s="102" t="str">
        <f t="shared" si="231"/>
        <v>ADT</v>
      </c>
      <c r="N14813" s="102">
        <f>WEEKDAY([2]!Table1[[#This Row],[Travel Date]],2)</f>
        <v>6</v>
      </c>
      <c r="P14813" s="102">
        <v>1</v>
      </c>
    </row>
    <row r="14814" spans="2:16" x14ac:dyDescent="0.25">
      <c r="B14814" s="103"/>
      <c r="C14814" s="103"/>
      <c r="L14814" s="102" t="str">
        <f>[2]!Table1[[#This Row],[Orgn]]&amp;"-"&amp;[2]!Table1[[#This Row],[Dest]]</f>
        <v>NAP-SSH</v>
      </c>
      <c r="M14814" s="102" t="str">
        <f t="shared" si="231"/>
        <v>ADT</v>
      </c>
      <c r="N14814" s="102">
        <f>WEEKDAY([2]!Table1[[#This Row],[Travel Date]],2)</f>
        <v>6</v>
      </c>
      <c r="P14814" s="102">
        <v>1</v>
      </c>
    </row>
    <row r="14815" spans="2:16" x14ac:dyDescent="0.25">
      <c r="B14815" s="103"/>
      <c r="C14815" s="103"/>
      <c r="L14815" s="102" t="str">
        <f>[2]!Table1[[#This Row],[Orgn]]&amp;"-"&amp;[2]!Table1[[#This Row],[Dest]]</f>
        <v>NAP-SSH</v>
      </c>
      <c r="M14815" s="102" t="str">
        <f t="shared" si="231"/>
        <v>ADT</v>
      </c>
      <c r="N14815" s="102">
        <f>WEEKDAY([2]!Table1[[#This Row],[Travel Date]],2)</f>
        <v>6</v>
      </c>
      <c r="P14815" s="102">
        <v>1</v>
      </c>
    </row>
    <row r="14816" spans="2:16" x14ac:dyDescent="0.25">
      <c r="B14816" s="103"/>
      <c r="C14816" s="103"/>
      <c r="L14816" s="102" t="str">
        <f>[2]!Table1[[#This Row],[Orgn]]&amp;"-"&amp;[2]!Table1[[#This Row],[Dest]]</f>
        <v>NAP-SSH</v>
      </c>
      <c r="M14816" s="102" t="str">
        <f t="shared" si="231"/>
        <v>ADT</v>
      </c>
      <c r="N14816" s="102">
        <f>WEEKDAY([2]!Table1[[#This Row],[Travel Date]],2)</f>
        <v>6</v>
      </c>
      <c r="P14816" s="102">
        <v>1</v>
      </c>
    </row>
    <row r="14817" spans="2:16" x14ac:dyDescent="0.25">
      <c r="B14817" s="103"/>
      <c r="C14817" s="103"/>
      <c r="L14817" s="102" t="str">
        <f>[2]!Table1[[#This Row],[Orgn]]&amp;"-"&amp;[2]!Table1[[#This Row],[Dest]]</f>
        <v>NAP-SSH</v>
      </c>
      <c r="M14817" s="102" t="str">
        <f t="shared" si="231"/>
        <v>ADT</v>
      </c>
      <c r="N14817" s="102">
        <f>WEEKDAY([2]!Table1[[#This Row],[Travel Date]],2)</f>
        <v>6</v>
      </c>
      <c r="P14817" s="102">
        <v>1</v>
      </c>
    </row>
    <row r="14818" spans="2:16" x14ac:dyDescent="0.25">
      <c r="B14818" s="103"/>
      <c r="C14818" s="103"/>
      <c r="L14818" s="102" t="str">
        <f>[2]!Table1[[#This Row],[Orgn]]&amp;"-"&amp;[2]!Table1[[#This Row],[Dest]]</f>
        <v>NAP-SSH</v>
      </c>
      <c r="M14818" s="102" t="str">
        <f t="shared" si="231"/>
        <v>ADT</v>
      </c>
      <c r="N14818" s="102">
        <f>WEEKDAY([2]!Table1[[#This Row],[Travel Date]],2)</f>
        <v>6</v>
      </c>
      <c r="P14818" s="102">
        <v>1</v>
      </c>
    </row>
    <row r="14819" spans="2:16" x14ac:dyDescent="0.25">
      <c r="B14819" s="103"/>
      <c r="C14819" s="103"/>
      <c r="L14819" s="102" t="str">
        <f>[2]!Table1[[#This Row],[Orgn]]&amp;"-"&amp;[2]!Table1[[#This Row],[Dest]]</f>
        <v>NAP-SSH</v>
      </c>
      <c r="M14819" s="102" t="str">
        <f t="shared" si="231"/>
        <v>ADT</v>
      </c>
      <c r="N14819" s="102">
        <f>WEEKDAY([2]!Table1[[#This Row],[Travel Date]],2)</f>
        <v>6</v>
      </c>
      <c r="P14819" s="102">
        <v>1</v>
      </c>
    </row>
    <row r="14820" spans="2:16" x14ac:dyDescent="0.25">
      <c r="B14820" s="103"/>
      <c r="C14820" s="103"/>
      <c r="L14820" s="102" t="str">
        <f>[2]!Table1[[#This Row],[Orgn]]&amp;"-"&amp;[2]!Table1[[#This Row],[Dest]]</f>
        <v>NAP-SSH</v>
      </c>
      <c r="M14820" s="102" t="str">
        <f t="shared" si="231"/>
        <v>ADT</v>
      </c>
      <c r="N14820" s="102">
        <f>WEEKDAY([2]!Table1[[#This Row],[Travel Date]],2)</f>
        <v>6</v>
      </c>
      <c r="P14820" s="102">
        <v>1</v>
      </c>
    </row>
    <row r="14821" spans="2:16" x14ac:dyDescent="0.25">
      <c r="B14821" s="103"/>
      <c r="C14821" s="103"/>
      <c r="L14821" s="102" t="str">
        <f>[2]!Table1[[#This Row],[Orgn]]&amp;"-"&amp;[2]!Table1[[#This Row],[Dest]]</f>
        <v>NAP-SSH</v>
      </c>
      <c r="M14821" s="102" t="str">
        <f t="shared" si="231"/>
        <v>ADT</v>
      </c>
      <c r="N14821" s="102">
        <f>WEEKDAY([2]!Table1[[#This Row],[Travel Date]],2)</f>
        <v>6</v>
      </c>
      <c r="P14821" s="102">
        <v>1</v>
      </c>
    </row>
    <row r="14822" spans="2:16" x14ac:dyDescent="0.25">
      <c r="B14822" s="103"/>
      <c r="C14822" s="103"/>
      <c r="L14822" s="102" t="str">
        <f>[2]!Table1[[#This Row],[Orgn]]&amp;"-"&amp;[2]!Table1[[#This Row],[Dest]]</f>
        <v>NAP-SSH</v>
      </c>
      <c r="M14822" s="102" t="str">
        <f t="shared" si="231"/>
        <v>ADT</v>
      </c>
      <c r="N14822" s="102">
        <f>WEEKDAY([2]!Table1[[#This Row],[Travel Date]],2)</f>
        <v>6</v>
      </c>
      <c r="P14822" s="102">
        <v>1</v>
      </c>
    </row>
    <row r="14823" spans="2:16" x14ac:dyDescent="0.25">
      <c r="B14823" s="103"/>
      <c r="C14823" s="103"/>
      <c r="L14823" s="102" t="str">
        <f>[2]!Table1[[#This Row],[Orgn]]&amp;"-"&amp;[2]!Table1[[#This Row],[Dest]]</f>
        <v>NAP-SSH</v>
      </c>
      <c r="M14823" s="102" t="str">
        <f t="shared" si="231"/>
        <v>ADT</v>
      </c>
      <c r="N14823" s="102">
        <f>WEEKDAY([2]!Table1[[#This Row],[Travel Date]],2)</f>
        <v>6</v>
      </c>
      <c r="P14823" s="102">
        <v>1</v>
      </c>
    </row>
    <row r="14824" spans="2:16" x14ac:dyDescent="0.25">
      <c r="B14824" s="103"/>
      <c r="C14824" s="103"/>
      <c r="L14824" s="102" t="str">
        <f>[2]!Table1[[#This Row],[Orgn]]&amp;"-"&amp;[2]!Table1[[#This Row],[Dest]]</f>
        <v>NAP-SSH</v>
      </c>
      <c r="M14824" s="102" t="str">
        <f t="shared" si="231"/>
        <v>ADT</v>
      </c>
      <c r="N14824" s="102">
        <f>WEEKDAY([2]!Table1[[#This Row],[Travel Date]],2)</f>
        <v>6</v>
      </c>
      <c r="P14824" s="102">
        <v>1</v>
      </c>
    </row>
    <row r="14825" spans="2:16" x14ac:dyDescent="0.25">
      <c r="B14825" s="103"/>
      <c r="C14825" s="103"/>
      <c r="L14825" s="102" t="str">
        <f>[2]!Table1[[#This Row],[Orgn]]&amp;"-"&amp;[2]!Table1[[#This Row],[Dest]]</f>
        <v>NAP-SSH</v>
      </c>
      <c r="M14825" s="102" t="str">
        <f t="shared" si="231"/>
        <v>ADT</v>
      </c>
      <c r="N14825" s="102">
        <f>WEEKDAY([2]!Table1[[#This Row],[Travel Date]],2)</f>
        <v>6</v>
      </c>
      <c r="P14825" s="102">
        <v>1</v>
      </c>
    </row>
    <row r="14826" spans="2:16" x14ac:dyDescent="0.25">
      <c r="B14826" s="103"/>
      <c r="C14826" s="103"/>
      <c r="L14826" s="102" t="str">
        <f>[2]!Table1[[#This Row],[Orgn]]&amp;"-"&amp;[2]!Table1[[#This Row],[Dest]]</f>
        <v>NAP-SSH</v>
      </c>
      <c r="M14826" s="102" t="str">
        <f t="shared" si="231"/>
        <v>ADT</v>
      </c>
      <c r="N14826" s="102">
        <f>WEEKDAY([2]!Table1[[#This Row],[Travel Date]],2)</f>
        <v>6</v>
      </c>
      <c r="P14826" s="102">
        <v>1</v>
      </c>
    </row>
    <row r="14827" spans="2:16" x14ac:dyDescent="0.25">
      <c r="B14827" s="103"/>
      <c r="C14827" s="103"/>
      <c r="L14827" s="102" t="str">
        <f>[2]!Table1[[#This Row],[Orgn]]&amp;"-"&amp;[2]!Table1[[#This Row],[Dest]]</f>
        <v>NAP-SSH</v>
      </c>
      <c r="M14827" s="102" t="str">
        <f t="shared" si="231"/>
        <v>ADT</v>
      </c>
      <c r="N14827" s="102">
        <f>WEEKDAY([2]!Table1[[#This Row],[Travel Date]],2)</f>
        <v>6</v>
      </c>
      <c r="P14827" s="102">
        <v>1</v>
      </c>
    </row>
    <row r="14828" spans="2:16" x14ac:dyDescent="0.25">
      <c r="B14828" s="103"/>
      <c r="C14828" s="103"/>
      <c r="L14828" s="102" t="str">
        <f>[2]!Table1[[#This Row],[Orgn]]&amp;"-"&amp;[2]!Table1[[#This Row],[Dest]]</f>
        <v>NAP-SSH</v>
      </c>
      <c r="M14828" s="102" t="str">
        <f t="shared" si="231"/>
        <v>ADT</v>
      </c>
      <c r="N14828" s="102">
        <f>WEEKDAY([2]!Table1[[#This Row],[Travel Date]],2)</f>
        <v>6</v>
      </c>
      <c r="P14828" s="102">
        <v>1</v>
      </c>
    </row>
    <row r="14829" spans="2:16" x14ac:dyDescent="0.25">
      <c r="B14829" s="103"/>
      <c r="C14829" s="103"/>
      <c r="L14829" s="102" t="str">
        <f>[2]!Table1[[#This Row],[Orgn]]&amp;"-"&amp;[2]!Table1[[#This Row],[Dest]]</f>
        <v>NAP-SSH</v>
      </c>
      <c r="M14829" s="102" t="str">
        <f t="shared" si="231"/>
        <v>ADT</v>
      </c>
      <c r="N14829" s="102">
        <f>WEEKDAY([2]!Table1[[#This Row],[Travel Date]],2)</f>
        <v>6</v>
      </c>
      <c r="P14829" s="102">
        <v>1</v>
      </c>
    </row>
    <row r="14830" spans="2:16" x14ac:dyDescent="0.25">
      <c r="B14830" s="103"/>
      <c r="C14830" s="103"/>
      <c r="L14830" s="102" t="str">
        <f>[2]!Table1[[#This Row],[Orgn]]&amp;"-"&amp;[2]!Table1[[#This Row],[Dest]]</f>
        <v>NAP-SSH</v>
      </c>
      <c r="M14830" s="102" t="str">
        <f t="shared" si="231"/>
        <v>ADT</v>
      </c>
      <c r="N14830" s="102">
        <f>WEEKDAY([2]!Table1[[#This Row],[Travel Date]],2)</f>
        <v>6</v>
      </c>
      <c r="P14830" s="102">
        <v>1</v>
      </c>
    </row>
    <row r="14831" spans="2:16" x14ac:dyDescent="0.25">
      <c r="B14831" s="103"/>
      <c r="C14831" s="103"/>
      <c r="L14831" s="102" t="str">
        <f>[2]!Table1[[#This Row],[Orgn]]&amp;"-"&amp;[2]!Table1[[#This Row],[Dest]]</f>
        <v>NAP-SSH</v>
      </c>
      <c r="M14831" s="102" t="str">
        <f t="shared" si="231"/>
        <v>ADT</v>
      </c>
      <c r="N14831" s="102">
        <f>WEEKDAY([2]!Table1[[#This Row],[Travel Date]],2)</f>
        <v>6</v>
      </c>
      <c r="P14831" s="102">
        <v>1</v>
      </c>
    </row>
    <row r="14832" spans="2:16" x14ac:dyDescent="0.25">
      <c r="B14832" s="103"/>
      <c r="C14832" s="103"/>
      <c r="L14832" s="102" t="str">
        <f>[2]!Table1[[#This Row],[Orgn]]&amp;"-"&amp;[2]!Table1[[#This Row],[Dest]]</f>
        <v>NAP-SSH</v>
      </c>
      <c r="M14832" s="102" t="str">
        <f t="shared" si="231"/>
        <v>ADT</v>
      </c>
      <c r="N14832" s="102">
        <f>WEEKDAY([2]!Table1[[#This Row],[Travel Date]],2)</f>
        <v>6</v>
      </c>
      <c r="P14832" s="102">
        <v>1</v>
      </c>
    </row>
    <row r="14833" spans="2:16" x14ac:dyDescent="0.25">
      <c r="B14833" s="103"/>
      <c r="C14833" s="103"/>
      <c r="L14833" s="102" t="str">
        <f>[2]!Table1[[#This Row],[Orgn]]&amp;"-"&amp;[2]!Table1[[#This Row],[Dest]]</f>
        <v>NAP-SSH</v>
      </c>
      <c r="M14833" s="102" t="str">
        <f t="shared" si="231"/>
        <v>ADT</v>
      </c>
      <c r="N14833" s="102">
        <f>WEEKDAY([2]!Table1[[#This Row],[Travel Date]],2)</f>
        <v>6</v>
      </c>
      <c r="P14833" s="102">
        <v>1</v>
      </c>
    </row>
    <row r="14834" spans="2:16" x14ac:dyDescent="0.25">
      <c r="B14834" s="103"/>
      <c r="C14834" s="103"/>
      <c r="L14834" s="102" t="str">
        <f>[2]!Table1[[#This Row],[Orgn]]&amp;"-"&amp;[2]!Table1[[#This Row],[Dest]]</f>
        <v>NAP-SSH</v>
      </c>
      <c r="M14834" s="102" t="str">
        <f t="shared" si="231"/>
        <v>ADT</v>
      </c>
      <c r="N14834" s="102">
        <f>WEEKDAY([2]!Table1[[#This Row],[Travel Date]],2)</f>
        <v>6</v>
      </c>
      <c r="P14834" s="102">
        <v>1</v>
      </c>
    </row>
    <row r="14835" spans="2:16" x14ac:dyDescent="0.25">
      <c r="B14835" s="103"/>
      <c r="C14835" s="103"/>
      <c r="L14835" s="102" t="str">
        <f>[2]!Table1[[#This Row],[Orgn]]&amp;"-"&amp;[2]!Table1[[#This Row],[Dest]]</f>
        <v>NAP-SSH</v>
      </c>
      <c r="M14835" s="102" t="str">
        <f t="shared" si="231"/>
        <v>ADT</v>
      </c>
      <c r="N14835" s="102">
        <f>WEEKDAY([2]!Table1[[#This Row],[Travel Date]],2)</f>
        <v>6</v>
      </c>
      <c r="P14835" s="102">
        <v>1</v>
      </c>
    </row>
    <row r="14836" spans="2:16" x14ac:dyDescent="0.25">
      <c r="B14836" s="103"/>
      <c r="C14836" s="103"/>
      <c r="L14836" s="102" t="str">
        <f>[2]!Table1[[#This Row],[Orgn]]&amp;"-"&amp;[2]!Table1[[#This Row],[Dest]]</f>
        <v>NAP-SSH</v>
      </c>
      <c r="M14836" s="102" t="str">
        <f t="shared" si="231"/>
        <v>ADT</v>
      </c>
      <c r="N14836" s="102">
        <f>WEEKDAY([2]!Table1[[#This Row],[Travel Date]],2)</f>
        <v>6</v>
      </c>
      <c r="P14836" s="102">
        <v>1</v>
      </c>
    </row>
    <row r="14837" spans="2:16" x14ac:dyDescent="0.25">
      <c r="B14837" s="103"/>
      <c r="C14837" s="103"/>
      <c r="L14837" s="102" t="str">
        <f>[2]!Table1[[#This Row],[Orgn]]&amp;"-"&amp;[2]!Table1[[#This Row],[Dest]]</f>
        <v>NAP-SSH</v>
      </c>
      <c r="M14837" s="102" t="str">
        <f t="shared" si="231"/>
        <v>ADT</v>
      </c>
      <c r="N14837" s="102">
        <f>WEEKDAY([2]!Table1[[#This Row],[Travel Date]],2)</f>
        <v>6</v>
      </c>
      <c r="P14837" s="102">
        <v>1</v>
      </c>
    </row>
    <row r="14838" spans="2:16" x14ac:dyDescent="0.25">
      <c r="B14838" s="103"/>
      <c r="C14838" s="103"/>
      <c r="L14838" s="102" t="str">
        <f>[2]!Table1[[#This Row],[Orgn]]&amp;"-"&amp;[2]!Table1[[#This Row],[Dest]]</f>
        <v>NAP-SSH</v>
      </c>
      <c r="M14838" s="102" t="str">
        <f t="shared" si="231"/>
        <v>ADT</v>
      </c>
      <c r="N14838" s="102">
        <f>WEEKDAY([2]!Table1[[#This Row],[Travel Date]],2)</f>
        <v>6</v>
      </c>
      <c r="P14838" s="102">
        <v>1</v>
      </c>
    </row>
    <row r="14839" spans="2:16" x14ac:dyDescent="0.25">
      <c r="B14839" s="103"/>
      <c r="C14839" s="103"/>
      <c r="L14839" s="102" t="str">
        <f>[2]!Table1[[#This Row],[Orgn]]&amp;"-"&amp;[2]!Table1[[#This Row],[Dest]]</f>
        <v>NAP-SSH</v>
      </c>
      <c r="M14839" s="102" t="str">
        <f t="shared" si="231"/>
        <v>ADT</v>
      </c>
      <c r="N14839" s="102">
        <f>WEEKDAY([2]!Table1[[#This Row],[Travel Date]],2)</f>
        <v>6</v>
      </c>
      <c r="P14839" s="102">
        <v>1</v>
      </c>
    </row>
    <row r="14840" spans="2:16" x14ac:dyDescent="0.25">
      <c r="B14840" s="103"/>
      <c r="C14840" s="103"/>
      <c r="L14840" s="102" t="str">
        <f>[2]!Table1[[#This Row],[Orgn]]&amp;"-"&amp;[2]!Table1[[#This Row],[Dest]]</f>
        <v>NAP-SSH</v>
      </c>
      <c r="M14840" s="102" t="str">
        <f t="shared" si="231"/>
        <v>ADT</v>
      </c>
      <c r="N14840" s="102">
        <f>WEEKDAY([2]!Table1[[#This Row],[Travel Date]],2)</f>
        <v>6</v>
      </c>
      <c r="P14840" s="102">
        <v>1</v>
      </c>
    </row>
    <row r="14841" spans="2:16" x14ac:dyDescent="0.25">
      <c r="B14841" s="103"/>
      <c r="C14841" s="103"/>
      <c r="L14841" s="102" t="str">
        <f>[2]!Table1[[#This Row],[Orgn]]&amp;"-"&amp;[2]!Table1[[#This Row],[Dest]]</f>
        <v>NAP-SSH</v>
      </c>
      <c r="M14841" s="102" t="str">
        <f t="shared" si="231"/>
        <v>ADT</v>
      </c>
      <c r="N14841" s="102">
        <f>WEEKDAY([2]!Table1[[#This Row],[Travel Date]],2)</f>
        <v>6</v>
      </c>
      <c r="P14841" s="102">
        <v>1</v>
      </c>
    </row>
    <row r="14842" spans="2:16" x14ac:dyDescent="0.25">
      <c r="B14842" s="103"/>
      <c r="C14842" s="103"/>
      <c r="L14842" s="102" t="str">
        <f>[2]!Table1[[#This Row],[Orgn]]&amp;"-"&amp;[2]!Table1[[#This Row],[Dest]]</f>
        <v>NAP-SSH</v>
      </c>
      <c r="M14842" s="102" t="str">
        <f t="shared" si="231"/>
        <v>ADT</v>
      </c>
      <c r="N14842" s="102">
        <f>WEEKDAY([2]!Table1[[#This Row],[Travel Date]],2)</f>
        <v>6</v>
      </c>
      <c r="P14842" s="102">
        <v>1</v>
      </c>
    </row>
    <row r="14843" spans="2:16" x14ac:dyDescent="0.25">
      <c r="B14843" s="103"/>
      <c r="C14843" s="103"/>
      <c r="L14843" s="102" t="str">
        <f>[2]!Table1[[#This Row],[Orgn]]&amp;"-"&amp;[2]!Table1[[#This Row],[Dest]]</f>
        <v>NAP-SSH</v>
      </c>
      <c r="M14843" s="102" t="str">
        <f t="shared" si="231"/>
        <v>ADT</v>
      </c>
      <c r="N14843" s="102">
        <f>WEEKDAY([2]!Table1[[#This Row],[Travel Date]],2)</f>
        <v>6</v>
      </c>
      <c r="P14843" s="102">
        <v>1</v>
      </c>
    </row>
    <row r="14844" spans="2:16" x14ac:dyDescent="0.25">
      <c r="B14844" s="103"/>
      <c r="C14844" s="103"/>
      <c r="L14844" s="102" t="str">
        <f>[2]!Table1[[#This Row],[Orgn]]&amp;"-"&amp;[2]!Table1[[#This Row],[Dest]]</f>
        <v>NAP-SSH</v>
      </c>
      <c r="M14844" s="102" t="str">
        <f t="shared" si="231"/>
        <v>ADT</v>
      </c>
      <c r="N14844" s="102">
        <f>WEEKDAY([2]!Table1[[#This Row],[Travel Date]],2)</f>
        <v>6</v>
      </c>
      <c r="P14844" s="102">
        <v>1</v>
      </c>
    </row>
    <row r="14845" spans="2:16" x14ac:dyDescent="0.25">
      <c r="B14845" s="103"/>
      <c r="C14845" s="103"/>
      <c r="L14845" s="102" t="str">
        <f>[2]!Table1[[#This Row],[Orgn]]&amp;"-"&amp;[2]!Table1[[#This Row],[Dest]]</f>
        <v>NAP-SSH</v>
      </c>
      <c r="M14845" s="102" t="str">
        <f t="shared" si="231"/>
        <v>ADT</v>
      </c>
      <c r="N14845" s="102">
        <f>WEEKDAY([2]!Table1[[#This Row],[Travel Date]],2)</f>
        <v>6</v>
      </c>
      <c r="P14845" s="102">
        <v>1</v>
      </c>
    </row>
    <row r="14846" spans="2:16" x14ac:dyDescent="0.25">
      <c r="B14846" s="103"/>
      <c r="C14846" s="103"/>
      <c r="L14846" s="102" t="str">
        <f>[2]!Table1[[#This Row],[Orgn]]&amp;"-"&amp;[2]!Table1[[#This Row],[Dest]]</f>
        <v>NAP-SSH</v>
      </c>
      <c r="M14846" s="102" t="str">
        <f t="shared" si="231"/>
        <v>ADT</v>
      </c>
      <c r="N14846" s="102">
        <f>WEEKDAY([2]!Table1[[#This Row],[Travel Date]],2)</f>
        <v>6</v>
      </c>
      <c r="P14846" s="102">
        <v>1</v>
      </c>
    </row>
    <row r="14847" spans="2:16" x14ac:dyDescent="0.25">
      <c r="B14847" s="103"/>
      <c r="C14847" s="103"/>
      <c r="L14847" s="102" t="str">
        <f>[2]!Table1[[#This Row],[Orgn]]&amp;"-"&amp;[2]!Table1[[#This Row],[Dest]]</f>
        <v>NAP-SSH</v>
      </c>
      <c r="M14847" s="102" t="str">
        <f t="shared" si="231"/>
        <v>ADT</v>
      </c>
      <c r="N14847" s="102">
        <f>WEEKDAY([2]!Table1[[#This Row],[Travel Date]],2)</f>
        <v>6</v>
      </c>
      <c r="P14847" s="102">
        <v>1</v>
      </c>
    </row>
    <row r="14848" spans="2:16" x14ac:dyDescent="0.25">
      <c r="B14848" s="103"/>
      <c r="C14848" s="103"/>
      <c r="L14848" s="102" t="str">
        <f>[2]!Table1[[#This Row],[Orgn]]&amp;"-"&amp;[2]!Table1[[#This Row],[Dest]]</f>
        <v>NAP-SSH</v>
      </c>
      <c r="M14848" s="102" t="str">
        <f t="shared" si="231"/>
        <v>ADT</v>
      </c>
      <c r="N14848" s="102">
        <f>WEEKDAY([2]!Table1[[#This Row],[Travel Date]],2)</f>
        <v>6</v>
      </c>
      <c r="P14848" s="102">
        <v>1</v>
      </c>
    </row>
    <row r="14849" spans="2:16" x14ac:dyDescent="0.25">
      <c r="B14849" s="103"/>
      <c r="C14849" s="103"/>
      <c r="L14849" s="102" t="str">
        <f>[2]!Table1[[#This Row],[Orgn]]&amp;"-"&amp;[2]!Table1[[#This Row],[Dest]]</f>
        <v>NAP-SSH</v>
      </c>
      <c r="M14849" s="102" t="str">
        <f t="shared" si="231"/>
        <v>ADT</v>
      </c>
      <c r="N14849" s="102">
        <f>WEEKDAY([2]!Table1[[#This Row],[Travel Date]],2)</f>
        <v>6</v>
      </c>
      <c r="P14849" s="102">
        <v>1</v>
      </c>
    </row>
    <row r="14850" spans="2:16" x14ac:dyDescent="0.25">
      <c r="B14850" s="103"/>
      <c r="C14850" s="103"/>
      <c r="L14850" s="102" t="str">
        <f>[2]!Table1[[#This Row],[Orgn]]&amp;"-"&amp;[2]!Table1[[#This Row],[Dest]]</f>
        <v>NAP-SSH</v>
      </c>
      <c r="M14850" s="102" t="str">
        <f t="shared" ref="M14850:M14913" si="232">IF(TRIM(C14850)="INF", "INF", IF(TRIM(C14850)="CHD", "CHD", "ADT"))</f>
        <v>ADT</v>
      </c>
      <c r="N14850" s="102">
        <f>WEEKDAY([2]!Table1[[#This Row],[Travel Date]],2)</f>
        <v>6</v>
      </c>
      <c r="P14850" s="102">
        <v>1</v>
      </c>
    </row>
    <row r="14851" spans="2:16" x14ac:dyDescent="0.25">
      <c r="B14851" s="103"/>
      <c r="C14851" s="103"/>
      <c r="L14851" s="102" t="str">
        <f>[2]!Table1[[#This Row],[Orgn]]&amp;"-"&amp;[2]!Table1[[#This Row],[Dest]]</f>
        <v>NAP-SSH</v>
      </c>
      <c r="M14851" s="102" t="str">
        <f t="shared" si="232"/>
        <v>ADT</v>
      </c>
      <c r="N14851" s="102">
        <f>WEEKDAY([2]!Table1[[#This Row],[Travel Date]],2)</f>
        <v>6</v>
      </c>
      <c r="P14851" s="102">
        <v>1</v>
      </c>
    </row>
    <row r="14852" spans="2:16" x14ac:dyDescent="0.25">
      <c r="B14852" s="103"/>
      <c r="C14852" s="103"/>
      <c r="L14852" s="102" t="str">
        <f>[2]!Table1[[#This Row],[Orgn]]&amp;"-"&amp;[2]!Table1[[#This Row],[Dest]]</f>
        <v>NAP-SSH</v>
      </c>
      <c r="M14852" s="102" t="str">
        <f t="shared" si="232"/>
        <v>ADT</v>
      </c>
      <c r="N14852" s="102">
        <f>WEEKDAY([2]!Table1[[#This Row],[Travel Date]],2)</f>
        <v>6</v>
      </c>
      <c r="P14852" s="102">
        <v>1</v>
      </c>
    </row>
    <row r="14853" spans="2:16" x14ac:dyDescent="0.25">
      <c r="B14853" s="103"/>
      <c r="C14853" s="103"/>
      <c r="L14853" s="102" t="str">
        <f>[2]!Table1[[#This Row],[Orgn]]&amp;"-"&amp;[2]!Table1[[#This Row],[Dest]]</f>
        <v>NAP-SSH</v>
      </c>
      <c r="M14853" s="102" t="str">
        <f t="shared" si="232"/>
        <v>ADT</v>
      </c>
      <c r="N14853" s="102">
        <f>WEEKDAY([2]!Table1[[#This Row],[Travel Date]],2)</f>
        <v>6</v>
      </c>
      <c r="P14853" s="102">
        <v>1</v>
      </c>
    </row>
    <row r="14854" spans="2:16" x14ac:dyDescent="0.25">
      <c r="B14854" s="103"/>
      <c r="C14854" s="103"/>
      <c r="L14854" s="102" t="str">
        <f>[2]!Table1[[#This Row],[Orgn]]&amp;"-"&amp;[2]!Table1[[#This Row],[Dest]]</f>
        <v>NAP-SSH</v>
      </c>
      <c r="M14854" s="102" t="str">
        <f t="shared" si="232"/>
        <v>ADT</v>
      </c>
      <c r="N14854" s="102">
        <f>WEEKDAY([2]!Table1[[#This Row],[Travel Date]],2)</f>
        <v>6</v>
      </c>
      <c r="P14854" s="102">
        <v>1</v>
      </c>
    </row>
    <row r="14855" spans="2:16" x14ac:dyDescent="0.25">
      <c r="B14855" s="103"/>
      <c r="C14855" s="103"/>
      <c r="L14855" s="102" t="str">
        <f>[2]!Table1[[#This Row],[Orgn]]&amp;"-"&amp;[2]!Table1[[#This Row],[Dest]]</f>
        <v>NAP-SSH</v>
      </c>
      <c r="M14855" s="102" t="str">
        <f t="shared" si="232"/>
        <v>ADT</v>
      </c>
      <c r="N14855" s="102">
        <f>WEEKDAY([2]!Table1[[#This Row],[Travel Date]],2)</f>
        <v>6</v>
      </c>
      <c r="P14855" s="102">
        <v>1</v>
      </c>
    </row>
    <row r="14856" spans="2:16" x14ac:dyDescent="0.25">
      <c r="B14856" s="103"/>
      <c r="C14856" s="103"/>
      <c r="L14856" s="102" t="str">
        <f>[2]!Table1[[#This Row],[Orgn]]&amp;"-"&amp;[2]!Table1[[#This Row],[Dest]]</f>
        <v>NAP-SSH</v>
      </c>
      <c r="M14856" s="102" t="str">
        <f t="shared" si="232"/>
        <v>ADT</v>
      </c>
      <c r="N14856" s="102">
        <f>WEEKDAY([2]!Table1[[#This Row],[Travel Date]],2)</f>
        <v>6</v>
      </c>
      <c r="P14856" s="102">
        <v>1</v>
      </c>
    </row>
    <row r="14857" spans="2:16" x14ac:dyDescent="0.25">
      <c r="B14857" s="103"/>
      <c r="C14857" s="103"/>
      <c r="L14857" s="102" t="str">
        <f>[2]!Table1[[#This Row],[Orgn]]&amp;"-"&amp;[2]!Table1[[#This Row],[Dest]]</f>
        <v>NAP-SSH</v>
      </c>
      <c r="M14857" s="102" t="str">
        <f t="shared" si="232"/>
        <v>ADT</v>
      </c>
      <c r="N14857" s="102">
        <f>WEEKDAY([2]!Table1[[#This Row],[Travel Date]],2)</f>
        <v>6</v>
      </c>
      <c r="P14857" s="102">
        <v>1</v>
      </c>
    </row>
    <row r="14858" spans="2:16" x14ac:dyDescent="0.25">
      <c r="B14858" s="103"/>
      <c r="C14858" s="103"/>
      <c r="L14858" s="102" t="str">
        <f>[2]!Table1[[#This Row],[Orgn]]&amp;"-"&amp;[2]!Table1[[#This Row],[Dest]]</f>
        <v>NAP-SSH</v>
      </c>
      <c r="M14858" s="102" t="str">
        <f t="shared" si="232"/>
        <v>ADT</v>
      </c>
      <c r="N14858" s="102">
        <f>WEEKDAY([2]!Table1[[#This Row],[Travel Date]],2)</f>
        <v>6</v>
      </c>
      <c r="P14858" s="102">
        <v>1</v>
      </c>
    </row>
    <row r="14859" spans="2:16" x14ac:dyDescent="0.25">
      <c r="B14859" s="103"/>
      <c r="C14859" s="103"/>
      <c r="L14859" s="102" t="str">
        <f>[2]!Table1[[#This Row],[Orgn]]&amp;"-"&amp;[2]!Table1[[#This Row],[Dest]]</f>
        <v>NAP-SSH</v>
      </c>
      <c r="M14859" s="102" t="str">
        <f t="shared" si="232"/>
        <v>ADT</v>
      </c>
      <c r="N14859" s="102">
        <f>WEEKDAY([2]!Table1[[#This Row],[Travel Date]],2)</f>
        <v>6</v>
      </c>
      <c r="P14859" s="102">
        <v>1</v>
      </c>
    </row>
    <row r="14860" spans="2:16" x14ac:dyDescent="0.25">
      <c r="B14860" s="103"/>
      <c r="C14860" s="103"/>
      <c r="L14860" s="102" t="str">
        <f>[2]!Table1[[#This Row],[Orgn]]&amp;"-"&amp;[2]!Table1[[#This Row],[Dest]]</f>
        <v>NAP-SSH</v>
      </c>
      <c r="M14860" s="102" t="str">
        <f t="shared" si="232"/>
        <v>ADT</v>
      </c>
      <c r="N14860" s="102">
        <f>WEEKDAY([2]!Table1[[#This Row],[Travel Date]],2)</f>
        <v>6</v>
      </c>
      <c r="P14860" s="102">
        <v>1</v>
      </c>
    </row>
    <row r="14861" spans="2:16" x14ac:dyDescent="0.25">
      <c r="B14861" s="103"/>
      <c r="C14861" s="103"/>
      <c r="L14861" s="102" t="str">
        <f>[2]!Table1[[#This Row],[Orgn]]&amp;"-"&amp;[2]!Table1[[#This Row],[Dest]]</f>
        <v>NAP-SSH</v>
      </c>
      <c r="M14861" s="102" t="str">
        <f t="shared" si="232"/>
        <v>ADT</v>
      </c>
      <c r="N14861" s="102">
        <f>WEEKDAY([2]!Table1[[#This Row],[Travel Date]],2)</f>
        <v>6</v>
      </c>
      <c r="P14861" s="102">
        <v>1</v>
      </c>
    </row>
    <row r="14862" spans="2:16" x14ac:dyDescent="0.25">
      <c r="B14862" s="103"/>
      <c r="C14862" s="103"/>
      <c r="L14862" s="102" t="str">
        <f>[2]!Table1[[#This Row],[Orgn]]&amp;"-"&amp;[2]!Table1[[#This Row],[Dest]]</f>
        <v>SSH-BRI</v>
      </c>
      <c r="M14862" s="102" t="str">
        <f t="shared" si="232"/>
        <v>ADT</v>
      </c>
      <c r="N14862" s="102">
        <f>WEEKDAY([2]!Table1[[#This Row],[Travel Date]],2)</f>
        <v>6</v>
      </c>
      <c r="P14862" s="102">
        <v>1</v>
      </c>
    </row>
    <row r="14863" spans="2:16" x14ac:dyDescent="0.25">
      <c r="B14863" s="103"/>
      <c r="C14863" s="103"/>
      <c r="L14863" s="102" t="str">
        <f>[2]!Table1[[#This Row],[Orgn]]&amp;"-"&amp;[2]!Table1[[#This Row],[Dest]]</f>
        <v>SSH-BRI</v>
      </c>
      <c r="M14863" s="102" t="str">
        <f t="shared" si="232"/>
        <v>ADT</v>
      </c>
      <c r="N14863" s="102">
        <f>WEEKDAY([2]!Table1[[#This Row],[Travel Date]],2)</f>
        <v>6</v>
      </c>
      <c r="P14863" s="102">
        <v>1</v>
      </c>
    </row>
    <row r="14864" spans="2:16" x14ac:dyDescent="0.25">
      <c r="B14864" s="103"/>
      <c r="C14864" s="103"/>
      <c r="L14864" s="102" t="str">
        <f>[2]!Table1[[#This Row],[Orgn]]&amp;"-"&amp;[2]!Table1[[#This Row],[Dest]]</f>
        <v>SSH-BRI</v>
      </c>
      <c r="M14864" s="102" t="str">
        <f t="shared" si="232"/>
        <v>ADT</v>
      </c>
      <c r="N14864" s="102">
        <f>WEEKDAY([2]!Table1[[#This Row],[Travel Date]],2)</f>
        <v>6</v>
      </c>
      <c r="P14864" s="102">
        <v>1</v>
      </c>
    </row>
    <row r="14865" spans="2:16" x14ac:dyDescent="0.25">
      <c r="B14865" s="103"/>
      <c r="C14865" s="103"/>
      <c r="L14865" s="102" t="str">
        <f>[2]!Table1[[#This Row],[Orgn]]&amp;"-"&amp;[2]!Table1[[#This Row],[Dest]]</f>
        <v>SSH-BRI</v>
      </c>
      <c r="M14865" s="102" t="str">
        <f t="shared" si="232"/>
        <v>ADT</v>
      </c>
      <c r="N14865" s="102">
        <f>WEEKDAY([2]!Table1[[#This Row],[Travel Date]],2)</f>
        <v>6</v>
      </c>
      <c r="P14865" s="102">
        <v>1</v>
      </c>
    </row>
    <row r="14866" spans="2:16" x14ac:dyDescent="0.25">
      <c r="B14866" s="103"/>
      <c r="C14866" s="103"/>
      <c r="L14866" s="102" t="str">
        <f>[2]!Table1[[#This Row],[Orgn]]&amp;"-"&amp;[2]!Table1[[#This Row],[Dest]]</f>
        <v>SSH-BRI</v>
      </c>
      <c r="M14866" s="102" t="str">
        <f t="shared" si="232"/>
        <v>ADT</v>
      </c>
      <c r="N14866" s="102">
        <f>WEEKDAY([2]!Table1[[#This Row],[Travel Date]],2)</f>
        <v>6</v>
      </c>
      <c r="P14866" s="102">
        <v>1</v>
      </c>
    </row>
    <row r="14867" spans="2:16" x14ac:dyDescent="0.25">
      <c r="B14867" s="103"/>
      <c r="C14867" s="103"/>
      <c r="L14867" s="102" t="str">
        <f>[2]!Table1[[#This Row],[Orgn]]&amp;"-"&amp;[2]!Table1[[#This Row],[Dest]]</f>
        <v>SSH-BRI</v>
      </c>
      <c r="M14867" s="102" t="str">
        <f t="shared" si="232"/>
        <v>ADT</v>
      </c>
      <c r="N14867" s="102">
        <f>WEEKDAY([2]!Table1[[#This Row],[Travel Date]],2)</f>
        <v>6</v>
      </c>
      <c r="P14867" s="102">
        <v>1</v>
      </c>
    </row>
    <row r="14868" spans="2:16" x14ac:dyDescent="0.25">
      <c r="B14868" s="103"/>
      <c r="C14868" s="103"/>
      <c r="L14868" s="102" t="str">
        <f>[2]!Table1[[#This Row],[Orgn]]&amp;"-"&amp;[2]!Table1[[#This Row],[Dest]]</f>
        <v>SSH-BRI</v>
      </c>
      <c r="M14868" s="102" t="str">
        <f t="shared" si="232"/>
        <v>ADT</v>
      </c>
      <c r="N14868" s="102">
        <f>WEEKDAY([2]!Table1[[#This Row],[Travel Date]],2)</f>
        <v>6</v>
      </c>
      <c r="P14868" s="102">
        <v>1</v>
      </c>
    </row>
    <row r="14869" spans="2:16" x14ac:dyDescent="0.25">
      <c r="B14869" s="103"/>
      <c r="C14869" s="103"/>
      <c r="L14869" s="102" t="str">
        <f>[2]!Table1[[#This Row],[Orgn]]&amp;"-"&amp;[2]!Table1[[#This Row],[Dest]]</f>
        <v>SSH-BRI</v>
      </c>
      <c r="M14869" s="102" t="str">
        <f t="shared" si="232"/>
        <v>ADT</v>
      </c>
      <c r="N14869" s="102">
        <f>WEEKDAY([2]!Table1[[#This Row],[Travel Date]],2)</f>
        <v>6</v>
      </c>
      <c r="P14869" s="102">
        <v>1</v>
      </c>
    </row>
    <row r="14870" spans="2:16" x14ac:dyDescent="0.25">
      <c r="B14870" s="103"/>
      <c r="C14870" s="103"/>
      <c r="L14870" s="102" t="str">
        <f>[2]!Table1[[#This Row],[Orgn]]&amp;"-"&amp;[2]!Table1[[#This Row],[Dest]]</f>
        <v>SSH-BRI</v>
      </c>
      <c r="M14870" s="102" t="str">
        <f t="shared" si="232"/>
        <v>ADT</v>
      </c>
      <c r="N14870" s="102">
        <f>WEEKDAY([2]!Table1[[#This Row],[Travel Date]],2)</f>
        <v>6</v>
      </c>
      <c r="P14870" s="102">
        <v>1</v>
      </c>
    </row>
    <row r="14871" spans="2:16" x14ac:dyDescent="0.25">
      <c r="B14871" s="103"/>
      <c r="C14871" s="103"/>
      <c r="L14871" s="102" t="str">
        <f>[2]!Table1[[#This Row],[Orgn]]&amp;"-"&amp;[2]!Table1[[#This Row],[Dest]]</f>
        <v>SSH-BRI</v>
      </c>
      <c r="M14871" s="102" t="str">
        <f t="shared" si="232"/>
        <v>ADT</v>
      </c>
      <c r="N14871" s="102">
        <f>WEEKDAY([2]!Table1[[#This Row],[Travel Date]],2)</f>
        <v>6</v>
      </c>
      <c r="P14871" s="102">
        <v>1</v>
      </c>
    </row>
    <row r="14872" spans="2:16" x14ac:dyDescent="0.25">
      <c r="B14872" s="103"/>
      <c r="C14872" s="103"/>
      <c r="L14872" s="102" t="str">
        <f>[2]!Table1[[#This Row],[Orgn]]&amp;"-"&amp;[2]!Table1[[#This Row],[Dest]]</f>
        <v>SSH-BRI</v>
      </c>
      <c r="M14872" s="102" t="str">
        <f t="shared" si="232"/>
        <v>ADT</v>
      </c>
      <c r="N14872" s="102">
        <f>WEEKDAY([2]!Table1[[#This Row],[Travel Date]],2)</f>
        <v>6</v>
      </c>
      <c r="P14872" s="102">
        <v>1</v>
      </c>
    </row>
    <row r="14873" spans="2:16" x14ac:dyDescent="0.25">
      <c r="B14873" s="103"/>
      <c r="C14873" s="103"/>
      <c r="L14873" s="102" t="str">
        <f>[2]!Table1[[#This Row],[Orgn]]&amp;"-"&amp;[2]!Table1[[#This Row],[Dest]]</f>
        <v>SSH-BRI</v>
      </c>
      <c r="M14873" s="102" t="str">
        <f t="shared" si="232"/>
        <v>ADT</v>
      </c>
      <c r="N14873" s="102">
        <f>WEEKDAY([2]!Table1[[#This Row],[Travel Date]],2)</f>
        <v>6</v>
      </c>
      <c r="P14873" s="102">
        <v>1</v>
      </c>
    </row>
    <row r="14874" spans="2:16" x14ac:dyDescent="0.25">
      <c r="B14874" s="103"/>
      <c r="C14874" s="103"/>
      <c r="L14874" s="102" t="str">
        <f>[2]!Table1[[#This Row],[Orgn]]&amp;"-"&amp;[2]!Table1[[#This Row],[Dest]]</f>
        <v>SSH-BRI</v>
      </c>
      <c r="M14874" s="102" t="str">
        <f t="shared" si="232"/>
        <v>ADT</v>
      </c>
      <c r="N14874" s="102">
        <f>WEEKDAY([2]!Table1[[#This Row],[Travel Date]],2)</f>
        <v>6</v>
      </c>
      <c r="P14874" s="102">
        <v>1</v>
      </c>
    </row>
    <row r="14875" spans="2:16" x14ac:dyDescent="0.25">
      <c r="B14875" s="103"/>
      <c r="C14875" s="103"/>
      <c r="L14875" s="102" t="str">
        <f>[2]!Table1[[#This Row],[Orgn]]&amp;"-"&amp;[2]!Table1[[#This Row],[Dest]]</f>
        <v>SSH-BRI</v>
      </c>
      <c r="M14875" s="102" t="str">
        <f t="shared" si="232"/>
        <v>ADT</v>
      </c>
      <c r="N14875" s="102">
        <f>WEEKDAY([2]!Table1[[#This Row],[Travel Date]],2)</f>
        <v>6</v>
      </c>
      <c r="P14875" s="102">
        <v>1</v>
      </c>
    </row>
    <row r="14876" spans="2:16" x14ac:dyDescent="0.25">
      <c r="B14876" s="103"/>
      <c r="C14876" s="103"/>
      <c r="L14876" s="102" t="str">
        <f>[2]!Table1[[#This Row],[Orgn]]&amp;"-"&amp;[2]!Table1[[#This Row],[Dest]]</f>
        <v>SSH-BRI</v>
      </c>
      <c r="M14876" s="102" t="str">
        <f t="shared" si="232"/>
        <v>ADT</v>
      </c>
      <c r="N14876" s="102">
        <f>WEEKDAY([2]!Table1[[#This Row],[Travel Date]],2)</f>
        <v>6</v>
      </c>
      <c r="P14876" s="102">
        <v>1</v>
      </c>
    </row>
    <row r="14877" spans="2:16" x14ac:dyDescent="0.25">
      <c r="B14877" s="103"/>
      <c r="C14877" s="103"/>
      <c r="L14877" s="102" t="str">
        <f>[2]!Table1[[#This Row],[Orgn]]&amp;"-"&amp;[2]!Table1[[#This Row],[Dest]]</f>
        <v>SSH-BRI</v>
      </c>
      <c r="M14877" s="102" t="str">
        <f t="shared" si="232"/>
        <v>ADT</v>
      </c>
      <c r="N14877" s="102">
        <f>WEEKDAY([2]!Table1[[#This Row],[Travel Date]],2)</f>
        <v>6</v>
      </c>
      <c r="P14877" s="102">
        <v>1</v>
      </c>
    </row>
    <row r="14878" spans="2:16" x14ac:dyDescent="0.25">
      <c r="B14878" s="103"/>
      <c r="C14878" s="103"/>
      <c r="L14878" s="102" t="str">
        <f>[2]!Table1[[#This Row],[Orgn]]&amp;"-"&amp;[2]!Table1[[#This Row],[Dest]]</f>
        <v>SSH-BRI</v>
      </c>
      <c r="M14878" s="102" t="str">
        <f t="shared" si="232"/>
        <v>ADT</v>
      </c>
      <c r="N14878" s="102">
        <f>WEEKDAY([2]!Table1[[#This Row],[Travel Date]],2)</f>
        <v>6</v>
      </c>
      <c r="P14878" s="102">
        <v>1</v>
      </c>
    </row>
    <row r="14879" spans="2:16" x14ac:dyDescent="0.25">
      <c r="B14879" s="103"/>
      <c r="C14879" s="103"/>
      <c r="L14879" s="102" t="str">
        <f>[2]!Table1[[#This Row],[Orgn]]&amp;"-"&amp;[2]!Table1[[#This Row],[Dest]]</f>
        <v>SSH-BRI</v>
      </c>
      <c r="M14879" s="102" t="str">
        <f t="shared" si="232"/>
        <v>ADT</v>
      </c>
      <c r="N14879" s="102">
        <f>WEEKDAY([2]!Table1[[#This Row],[Travel Date]],2)</f>
        <v>6</v>
      </c>
      <c r="P14879" s="102">
        <v>1</v>
      </c>
    </row>
    <row r="14880" spans="2:16" x14ac:dyDescent="0.25">
      <c r="B14880" s="103"/>
      <c r="C14880" s="103"/>
      <c r="L14880" s="102" t="str">
        <f>[2]!Table1[[#This Row],[Orgn]]&amp;"-"&amp;[2]!Table1[[#This Row],[Dest]]</f>
        <v>SSH-BRI</v>
      </c>
      <c r="M14880" s="102" t="str">
        <f t="shared" si="232"/>
        <v>ADT</v>
      </c>
      <c r="N14880" s="102">
        <f>WEEKDAY([2]!Table1[[#This Row],[Travel Date]],2)</f>
        <v>6</v>
      </c>
      <c r="P14880" s="102">
        <v>1</v>
      </c>
    </row>
    <row r="14881" spans="2:16" x14ac:dyDescent="0.25">
      <c r="B14881" s="103"/>
      <c r="C14881" s="103"/>
      <c r="L14881" s="102" t="str">
        <f>[2]!Table1[[#This Row],[Orgn]]&amp;"-"&amp;[2]!Table1[[#This Row],[Dest]]</f>
        <v>SSH-BRI</v>
      </c>
      <c r="M14881" s="102" t="str">
        <f t="shared" si="232"/>
        <v>ADT</v>
      </c>
      <c r="N14881" s="102">
        <f>WEEKDAY([2]!Table1[[#This Row],[Travel Date]],2)</f>
        <v>6</v>
      </c>
      <c r="P14881" s="102">
        <v>1</v>
      </c>
    </row>
    <row r="14882" spans="2:16" x14ac:dyDescent="0.25">
      <c r="B14882" s="103"/>
      <c r="C14882" s="103"/>
      <c r="L14882" s="102" t="str">
        <f>[2]!Table1[[#This Row],[Orgn]]&amp;"-"&amp;[2]!Table1[[#This Row],[Dest]]</f>
        <v>SSH-BRI</v>
      </c>
      <c r="M14882" s="102" t="str">
        <f t="shared" si="232"/>
        <v>ADT</v>
      </c>
      <c r="N14882" s="102">
        <f>WEEKDAY([2]!Table1[[#This Row],[Travel Date]],2)</f>
        <v>6</v>
      </c>
      <c r="P14882" s="102">
        <v>1</v>
      </c>
    </row>
    <row r="14883" spans="2:16" x14ac:dyDescent="0.25">
      <c r="B14883" s="103"/>
      <c r="C14883" s="103"/>
      <c r="L14883" s="102" t="str">
        <f>[2]!Table1[[#This Row],[Orgn]]&amp;"-"&amp;[2]!Table1[[#This Row],[Dest]]</f>
        <v>SSH-BRI</v>
      </c>
      <c r="M14883" s="102" t="str">
        <f t="shared" si="232"/>
        <v>ADT</v>
      </c>
      <c r="N14883" s="102">
        <f>WEEKDAY([2]!Table1[[#This Row],[Travel Date]],2)</f>
        <v>6</v>
      </c>
      <c r="P14883" s="102">
        <v>1</v>
      </c>
    </row>
    <row r="14884" spans="2:16" x14ac:dyDescent="0.25">
      <c r="B14884" s="103"/>
      <c r="C14884" s="103"/>
      <c r="L14884" s="102" t="str">
        <f>[2]!Table1[[#This Row],[Orgn]]&amp;"-"&amp;[2]!Table1[[#This Row],[Dest]]</f>
        <v>SSH-BRI</v>
      </c>
      <c r="M14884" s="102" t="str">
        <f t="shared" si="232"/>
        <v>ADT</v>
      </c>
      <c r="N14884" s="102">
        <f>WEEKDAY([2]!Table1[[#This Row],[Travel Date]],2)</f>
        <v>6</v>
      </c>
      <c r="P14884" s="102">
        <v>1</v>
      </c>
    </row>
    <row r="14885" spans="2:16" x14ac:dyDescent="0.25">
      <c r="B14885" s="103"/>
      <c r="C14885" s="103"/>
      <c r="L14885" s="102" t="str">
        <f>[2]!Table1[[#This Row],[Orgn]]&amp;"-"&amp;[2]!Table1[[#This Row],[Dest]]</f>
        <v>SSH-BRI</v>
      </c>
      <c r="M14885" s="102" t="str">
        <f t="shared" si="232"/>
        <v>ADT</v>
      </c>
      <c r="N14885" s="102">
        <f>WEEKDAY([2]!Table1[[#This Row],[Travel Date]],2)</f>
        <v>6</v>
      </c>
      <c r="P14885" s="102">
        <v>1</v>
      </c>
    </row>
    <row r="14886" spans="2:16" x14ac:dyDescent="0.25">
      <c r="B14886" s="103"/>
      <c r="C14886" s="103"/>
      <c r="L14886" s="102" t="str">
        <f>[2]!Table1[[#This Row],[Orgn]]&amp;"-"&amp;[2]!Table1[[#This Row],[Dest]]</f>
        <v>SSH-BRI</v>
      </c>
      <c r="M14886" s="102" t="str">
        <f t="shared" si="232"/>
        <v>ADT</v>
      </c>
      <c r="N14886" s="102">
        <f>WEEKDAY([2]!Table1[[#This Row],[Travel Date]],2)</f>
        <v>6</v>
      </c>
      <c r="P14886" s="102">
        <v>1</v>
      </c>
    </row>
    <row r="14887" spans="2:16" x14ac:dyDescent="0.25">
      <c r="B14887" s="103"/>
      <c r="C14887" s="103"/>
      <c r="L14887" s="102" t="str">
        <f>[2]!Table1[[#This Row],[Orgn]]&amp;"-"&amp;[2]!Table1[[#This Row],[Dest]]</f>
        <v>SSH-BRI</v>
      </c>
      <c r="M14887" s="102" t="str">
        <f t="shared" si="232"/>
        <v>ADT</v>
      </c>
      <c r="N14887" s="102">
        <f>WEEKDAY([2]!Table1[[#This Row],[Travel Date]],2)</f>
        <v>6</v>
      </c>
      <c r="P14887" s="102">
        <v>1</v>
      </c>
    </row>
    <row r="14888" spans="2:16" x14ac:dyDescent="0.25">
      <c r="B14888" s="103"/>
      <c r="C14888" s="103"/>
      <c r="L14888" s="102" t="str">
        <f>[2]!Table1[[#This Row],[Orgn]]&amp;"-"&amp;[2]!Table1[[#This Row],[Dest]]</f>
        <v>SSH-BRI</v>
      </c>
      <c r="M14888" s="102" t="str">
        <f t="shared" si="232"/>
        <v>ADT</v>
      </c>
      <c r="N14888" s="102">
        <f>WEEKDAY([2]!Table1[[#This Row],[Travel Date]],2)</f>
        <v>6</v>
      </c>
      <c r="P14888" s="102">
        <v>1</v>
      </c>
    </row>
    <row r="14889" spans="2:16" x14ac:dyDescent="0.25">
      <c r="B14889" s="103"/>
      <c r="C14889" s="103"/>
      <c r="L14889" s="102" t="str">
        <f>[2]!Table1[[#This Row],[Orgn]]&amp;"-"&amp;[2]!Table1[[#This Row],[Dest]]</f>
        <v>SSH-BRI</v>
      </c>
      <c r="M14889" s="102" t="str">
        <f t="shared" si="232"/>
        <v>ADT</v>
      </c>
      <c r="N14889" s="102">
        <f>WEEKDAY([2]!Table1[[#This Row],[Travel Date]],2)</f>
        <v>6</v>
      </c>
      <c r="P14889" s="102">
        <v>1</v>
      </c>
    </row>
    <row r="14890" spans="2:16" x14ac:dyDescent="0.25">
      <c r="B14890" s="103"/>
      <c r="C14890" s="103"/>
      <c r="L14890" s="102" t="str">
        <f>[2]!Table1[[#This Row],[Orgn]]&amp;"-"&amp;[2]!Table1[[#This Row],[Dest]]</f>
        <v>SSH-BRI</v>
      </c>
      <c r="M14890" s="102" t="str">
        <f t="shared" si="232"/>
        <v>ADT</v>
      </c>
      <c r="N14890" s="102">
        <f>WEEKDAY([2]!Table1[[#This Row],[Travel Date]],2)</f>
        <v>6</v>
      </c>
      <c r="P14890" s="102">
        <v>1</v>
      </c>
    </row>
    <row r="14891" spans="2:16" x14ac:dyDescent="0.25">
      <c r="B14891" s="103"/>
      <c r="C14891" s="103"/>
      <c r="L14891" s="102" t="str">
        <f>[2]!Table1[[#This Row],[Orgn]]&amp;"-"&amp;[2]!Table1[[#This Row],[Dest]]</f>
        <v>SSH-BRI</v>
      </c>
      <c r="M14891" s="102" t="str">
        <f t="shared" si="232"/>
        <v>ADT</v>
      </c>
      <c r="N14891" s="102">
        <f>WEEKDAY([2]!Table1[[#This Row],[Travel Date]],2)</f>
        <v>6</v>
      </c>
      <c r="P14891" s="102">
        <v>1</v>
      </c>
    </row>
    <row r="14892" spans="2:16" x14ac:dyDescent="0.25">
      <c r="B14892" s="103"/>
      <c r="C14892" s="103"/>
      <c r="L14892" s="102" t="str">
        <f>[2]!Table1[[#This Row],[Orgn]]&amp;"-"&amp;[2]!Table1[[#This Row],[Dest]]</f>
        <v>SSH-BRI</v>
      </c>
      <c r="M14892" s="102" t="str">
        <f t="shared" si="232"/>
        <v>ADT</v>
      </c>
      <c r="N14892" s="102">
        <f>WEEKDAY([2]!Table1[[#This Row],[Travel Date]],2)</f>
        <v>6</v>
      </c>
      <c r="P14892" s="102">
        <v>1</v>
      </c>
    </row>
    <row r="14893" spans="2:16" x14ac:dyDescent="0.25">
      <c r="B14893" s="103"/>
      <c r="C14893" s="103"/>
      <c r="L14893" s="102" t="str">
        <f>[2]!Table1[[#This Row],[Orgn]]&amp;"-"&amp;[2]!Table1[[#This Row],[Dest]]</f>
        <v>SSH-BRI</v>
      </c>
      <c r="M14893" s="102" t="str">
        <f t="shared" si="232"/>
        <v>ADT</v>
      </c>
      <c r="N14893" s="102">
        <f>WEEKDAY([2]!Table1[[#This Row],[Travel Date]],2)</f>
        <v>6</v>
      </c>
      <c r="P14893" s="102">
        <v>1</v>
      </c>
    </row>
    <row r="14894" spans="2:16" x14ac:dyDescent="0.25">
      <c r="B14894" s="103"/>
      <c r="C14894" s="103"/>
      <c r="L14894" s="102" t="str">
        <f>[2]!Table1[[#This Row],[Orgn]]&amp;"-"&amp;[2]!Table1[[#This Row],[Dest]]</f>
        <v>SSH-BRI</v>
      </c>
      <c r="M14894" s="102" t="str">
        <f t="shared" si="232"/>
        <v>ADT</v>
      </c>
      <c r="N14894" s="102">
        <f>WEEKDAY([2]!Table1[[#This Row],[Travel Date]],2)</f>
        <v>6</v>
      </c>
      <c r="P14894" s="102">
        <v>1</v>
      </c>
    </row>
    <row r="14895" spans="2:16" x14ac:dyDescent="0.25">
      <c r="B14895" s="103"/>
      <c r="C14895" s="103"/>
      <c r="L14895" s="102" t="str">
        <f>[2]!Table1[[#This Row],[Orgn]]&amp;"-"&amp;[2]!Table1[[#This Row],[Dest]]</f>
        <v>SSH-BRI</v>
      </c>
      <c r="M14895" s="102" t="str">
        <f t="shared" si="232"/>
        <v>ADT</v>
      </c>
      <c r="N14895" s="102">
        <f>WEEKDAY([2]!Table1[[#This Row],[Travel Date]],2)</f>
        <v>6</v>
      </c>
      <c r="P14895" s="102">
        <v>1</v>
      </c>
    </row>
    <row r="14896" spans="2:16" x14ac:dyDescent="0.25">
      <c r="B14896" s="103"/>
      <c r="C14896" s="103"/>
      <c r="L14896" s="102" t="str">
        <f>[2]!Table1[[#This Row],[Orgn]]&amp;"-"&amp;[2]!Table1[[#This Row],[Dest]]</f>
        <v>SSH-BRI</v>
      </c>
      <c r="M14896" s="102" t="str">
        <f t="shared" si="232"/>
        <v>ADT</v>
      </c>
      <c r="N14896" s="102">
        <f>WEEKDAY([2]!Table1[[#This Row],[Travel Date]],2)</f>
        <v>6</v>
      </c>
      <c r="P14896" s="102">
        <v>1</v>
      </c>
    </row>
    <row r="14897" spans="2:16" x14ac:dyDescent="0.25">
      <c r="B14897" s="103"/>
      <c r="C14897" s="103"/>
      <c r="L14897" s="102" t="str">
        <f>[2]!Table1[[#This Row],[Orgn]]&amp;"-"&amp;[2]!Table1[[#This Row],[Dest]]</f>
        <v>SSH-BRI</v>
      </c>
      <c r="M14897" s="102" t="str">
        <f t="shared" si="232"/>
        <v>ADT</v>
      </c>
      <c r="N14897" s="102">
        <f>WEEKDAY([2]!Table1[[#This Row],[Travel Date]],2)</f>
        <v>6</v>
      </c>
      <c r="P14897" s="102">
        <v>1</v>
      </c>
    </row>
    <row r="14898" spans="2:16" x14ac:dyDescent="0.25">
      <c r="B14898" s="103"/>
      <c r="C14898" s="103"/>
      <c r="L14898" s="102" t="str">
        <f>[2]!Table1[[#This Row],[Orgn]]&amp;"-"&amp;[2]!Table1[[#This Row],[Dest]]</f>
        <v>SSH-BRI</v>
      </c>
      <c r="M14898" s="102" t="str">
        <f t="shared" si="232"/>
        <v>ADT</v>
      </c>
      <c r="N14898" s="102">
        <f>WEEKDAY([2]!Table1[[#This Row],[Travel Date]],2)</f>
        <v>6</v>
      </c>
      <c r="P14898" s="102">
        <v>1</v>
      </c>
    </row>
    <row r="14899" spans="2:16" x14ac:dyDescent="0.25">
      <c r="B14899" s="103"/>
      <c r="C14899" s="103"/>
      <c r="L14899" s="102" t="str">
        <f>[2]!Table1[[#This Row],[Orgn]]&amp;"-"&amp;[2]!Table1[[#This Row],[Dest]]</f>
        <v>SSH-BRI</v>
      </c>
      <c r="M14899" s="102" t="str">
        <f t="shared" si="232"/>
        <v>ADT</v>
      </c>
      <c r="N14899" s="102">
        <f>WEEKDAY([2]!Table1[[#This Row],[Travel Date]],2)</f>
        <v>6</v>
      </c>
      <c r="P14899" s="102">
        <v>1</v>
      </c>
    </row>
    <row r="14900" spans="2:16" x14ac:dyDescent="0.25">
      <c r="B14900" s="103"/>
      <c r="C14900" s="103"/>
      <c r="L14900" s="102" t="str">
        <f>[2]!Table1[[#This Row],[Orgn]]&amp;"-"&amp;[2]!Table1[[#This Row],[Dest]]</f>
        <v>SSH-BRI</v>
      </c>
      <c r="M14900" s="102" t="str">
        <f t="shared" si="232"/>
        <v>ADT</v>
      </c>
      <c r="N14900" s="102">
        <f>WEEKDAY([2]!Table1[[#This Row],[Travel Date]],2)</f>
        <v>6</v>
      </c>
      <c r="P14900" s="102">
        <v>1</v>
      </c>
    </row>
    <row r="14901" spans="2:16" x14ac:dyDescent="0.25">
      <c r="B14901" s="103"/>
      <c r="C14901" s="103"/>
      <c r="L14901" s="102" t="str">
        <f>[2]!Table1[[#This Row],[Orgn]]&amp;"-"&amp;[2]!Table1[[#This Row],[Dest]]</f>
        <v>SSH-BRI</v>
      </c>
      <c r="M14901" s="102" t="str">
        <f t="shared" si="232"/>
        <v>ADT</v>
      </c>
      <c r="N14901" s="102">
        <f>WEEKDAY([2]!Table1[[#This Row],[Travel Date]],2)</f>
        <v>6</v>
      </c>
      <c r="P14901" s="102">
        <v>1</v>
      </c>
    </row>
    <row r="14902" spans="2:16" x14ac:dyDescent="0.25">
      <c r="B14902" s="103"/>
      <c r="C14902" s="103"/>
      <c r="L14902" s="102" t="str">
        <f>[2]!Table1[[#This Row],[Orgn]]&amp;"-"&amp;[2]!Table1[[#This Row],[Dest]]</f>
        <v>SSH-BRI</v>
      </c>
      <c r="M14902" s="102" t="str">
        <f t="shared" si="232"/>
        <v>ADT</v>
      </c>
      <c r="N14902" s="102">
        <f>WEEKDAY([2]!Table1[[#This Row],[Travel Date]],2)</f>
        <v>6</v>
      </c>
      <c r="P14902" s="102">
        <v>1</v>
      </c>
    </row>
    <row r="14903" spans="2:16" x14ac:dyDescent="0.25">
      <c r="B14903" s="103"/>
      <c r="C14903" s="103"/>
      <c r="L14903" s="102" t="str">
        <f>[2]!Table1[[#This Row],[Orgn]]&amp;"-"&amp;[2]!Table1[[#This Row],[Dest]]</f>
        <v>SSH-BRI</v>
      </c>
      <c r="M14903" s="102" t="str">
        <f t="shared" si="232"/>
        <v>ADT</v>
      </c>
      <c r="N14903" s="102">
        <f>WEEKDAY([2]!Table1[[#This Row],[Travel Date]],2)</f>
        <v>6</v>
      </c>
      <c r="P14903" s="102">
        <v>1</v>
      </c>
    </row>
    <row r="14904" spans="2:16" x14ac:dyDescent="0.25">
      <c r="B14904" s="103"/>
      <c r="C14904" s="103"/>
      <c r="L14904" s="102" t="str">
        <f>[2]!Table1[[#This Row],[Orgn]]&amp;"-"&amp;[2]!Table1[[#This Row],[Dest]]</f>
        <v>SSH-BRI</v>
      </c>
      <c r="M14904" s="102" t="str">
        <f t="shared" si="232"/>
        <v>ADT</v>
      </c>
      <c r="N14904" s="102">
        <f>WEEKDAY([2]!Table1[[#This Row],[Travel Date]],2)</f>
        <v>6</v>
      </c>
      <c r="P14904" s="102">
        <v>1</v>
      </c>
    </row>
    <row r="14905" spans="2:16" x14ac:dyDescent="0.25">
      <c r="B14905" s="103"/>
      <c r="C14905" s="103"/>
      <c r="L14905" s="102" t="str">
        <f>[2]!Table1[[#This Row],[Orgn]]&amp;"-"&amp;[2]!Table1[[#This Row],[Dest]]</f>
        <v>SSH-BRI</v>
      </c>
      <c r="M14905" s="102" t="str">
        <f t="shared" si="232"/>
        <v>ADT</v>
      </c>
      <c r="N14905" s="102">
        <f>WEEKDAY([2]!Table1[[#This Row],[Travel Date]],2)</f>
        <v>6</v>
      </c>
      <c r="P14905" s="102">
        <v>1</v>
      </c>
    </row>
    <row r="14906" spans="2:16" x14ac:dyDescent="0.25">
      <c r="B14906" s="103"/>
      <c r="C14906" s="103"/>
      <c r="L14906" s="102" t="str">
        <f>[2]!Table1[[#This Row],[Orgn]]&amp;"-"&amp;[2]!Table1[[#This Row],[Dest]]</f>
        <v>SSH-BRI</v>
      </c>
      <c r="M14906" s="102" t="str">
        <f t="shared" si="232"/>
        <v>ADT</v>
      </c>
      <c r="N14906" s="102">
        <f>WEEKDAY([2]!Table1[[#This Row],[Travel Date]],2)</f>
        <v>6</v>
      </c>
      <c r="P14906" s="102">
        <v>1</v>
      </c>
    </row>
    <row r="14907" spans="2:16" x14ac:dyDescent="0.25">
      <c r="B14907" s="103"/>
      <c r="C14907" s="103"/>
      <c r="L14907" s="102" t="str">
        <f>[2]!Table1[[#This Row],[Orgn]]&amp;"-"&amp;[2]!Table1[[#This Row],[Dest]]</f>
        <v>SSH-BRI</v>
      </c>
      <c r="M14907" s="102" t="str">
        <f t="shared" si="232"/>
        <v>ADT</v>
      </c>
      <c r="N14907" s="102">
        <f>WEEKDAY([2]!Table1[[#This Row],[Travel Date]],2)</f>
        <v>6</v>
      </c>
      <c r="P14907" s="102">
        <v>1</v>
      </c>
    </row>
    <row r="14908" spans="2:16" x14ac:dyDescent="0.25">
      <c r="B14908" s="103"/>
      <c r="C14908" s="103"/>
      <c r="L14908" s="102" t="str">
        <f>[2]!Table1[[#This Row],[Orgn]]&amp;"-"&amp;[2]!Table1[[#This Row],[Dest]]</f>
        <v>SSH-BRI</v>
      </c>
      <c r="M14908" s="102" t="str">
        <f t="shared" si="232"/>
        <v>ADT</v>
      </c>
      <c r="N14908" s="102">
        <f>WEEKDAY([2]!Table1[[#This Row],[Travel Date]],2)</f>
        <v>6</v>
      </c>
      <c r="P14908" s="102">
        <v>1</v>
      </c>
    </row>
    <row r="14909" spans="2:16" x14ac:dyDescent="0.25">
      <c r="B14909" s="103"/>
      <c r="C14909" s="103"/>
      <c r="L14909" s="102" t="str">
        <f>[2]!Table1[[#This Row],[Orgn]]&amp;"-"&amp;[2]!Table1[[#This Row],[Dest]]</f>
        <v>SSH-BRI</v>
      </c>
      <c r="M14909" s="102" t="str">
        <f t="shared" si="232"/>
        <v>ADT</v>
      </c>
      <c r="N14909" s="102">
        <f>WEEKDAY([2]!Table1[[#This Row],[Travel Date]],2)</f>
        <v>6</v>
      </c>
      <c r="P14909" s="102">
        <v>1</v>
      </c>
    </row>
    <row r="14910" spans="2:16" x14ac:dyDescent="0.25">
      <c r="B14910" s="103"/>
      <c r="C14910" s="103"/>
      <c r="L14910" s="102" t="str">
        <f>[2]!Table1[[#This Row],[Orgn]]&amp;"-"&amp;[2]!Table1[[#This Row],[Dest]]</f>
        <v>SSH-BRI</v>
      </c>
      <c r="M14910" s="102" t="str">
        <f t="shared" si="232"/>
        <v>ADT</v>
      </c>
      <c r="N14910" s="102">
        <f>WEEKDAY([2]!Table1[[#This Row],[Travel Date]],2)</f>
        <v>6</v>
      </c>
      <c r="P14910" s="102">
        <v>1</v>
      </c>
    </row>
    <row r="14911" spans="2:16" x14ac:dyDescent="0.25">
      <c r="B14911" s="103"/>
      <c r="C14911" s="103"/>
      <c r="L14911" s="102" t="str">
        <f>[2]!Table1[[#This Row],[Orgn]]&amp;"-"&amp;[2]!Table1[[#This Row],[Dest]]</f>
        <v>SSH-BRI</v>
      </c>
      <c r="M14911" s="102" t="str">
        <f t="shared" si="232"/>
        <v>ADT</v>
      </c>
      <c r="N14911" s="102">
        <f>WEEKDAY([2]!Table1[[#This Row],[Travel Date]],2)</f>
        <v>6</v>
      </c>
      <c r="P14911" s="102">
        <v>1</v>
      </c>
    </row>
    <row r="14912" spans="2:16" x14ac:dyDescent="0.25">
      <c r="B14912" s="103"/>
      <c r="C14912" s="103"/>
      <c r="L14912" s="102" t="str">
        <f>[2]!Table1[[#This Row],[Orgn]]&amp;"-"&amp;[2]!Table1[[#This Row],[Dest]]</f>
        <v>SSH-BRI</v>
      </c>
      <c r="M14912" s="102" t="str">
        <f t="shared" si="232"/>
        <v>ADT</v>
      </c>
      <c r="N14912" s="102">
        <f>WEEKDAY([2]!Table1[[#This Row],[Travel Date]],2)</f>
        <v>6</v>
      </c>
      <c r="P14912" s="102">
        <v>1</v>
      </c>
    </row>
    <row r="14913" spans="2:16" x14ac:dyDescent="0.25">
      <c r="B14913" s="103"/>
      <c r="C14913" s="103"/>
      <c r="L14913" s="102" t="str">
        <f>[2]!Table1[[#This Row],[Orgn]]&amp;"-"&amp;[2]!Table1[[#This Row],[Dest]]</f>
        <v>SSH-BRI</v>
      </c>
      <c r="M14913" s="102" t="str">
        <f t="shared" si="232"/>
        <v>ADT</v>
      </c>
      <c r="N14913" s="102">
        <f>WEEKDAY([2]!Table1[[#This Row],[Travel Date]],2)</f>
        <v>6</v>
      </c>
      <c r="P14913" s="102">
        <v>1</v>
      </c>
    </row>
    <row r="14914" spans="2:16" x14ac:dyDescent="0.25">
      <c r="B14914" s="103"/>
      <c r="C14914" s="103"/>
      <c r="L14914" s="102" t="str">
        <f>[2]!Table1[[#This Row],[Orgn]]&amp;"-"&amp;[2]!Table1[[#This Row],[Dest]]</f>
        <v>SSH-BRI</v>
      </c>
      <c r="M14914" s="102" t="str">
        <f t="shared" ref="M14914:M14977" si="233">IF(TRIM(C14914)="INF", "INF", IF(TRIM(C14914)="CHD", "CHD", "ADT"))</f>
        <v>ADT</v>
      </c>
      <c r="N14914" s="102">
        <f>WEEKDAY([2]!Table1[[#This Row],[Travel Date]],2)</f>
        <v>6</v>
      </c>
      <c r="P14914" s="102">
        <v>1</v>
      </c>
    </row>
    <row r="14915" spans="2:16" x14ac:dyDescent="0.25">
      <c r="B14915" s="103"/>
      <c r="C14915" s="103"/>
      <c r="L14915" s="102" t="str">
        <f>[2]!Table1[[#This Row],[Orgn]]&amp;"-"&amp;[2]!Table1[[#This Row],[Dest]]</f>
        <v>SSH-BRI</v>
      </c>
      <c r="M14915" s="102" t="str">
        <f t="shared" si="233"/>
        <v>ADT</v>
      </c>
      <c r="N14915" s="102">
        <f>WEEKDAY([2]!Table1[[#This Row],[Travel Date]],2)</f>
        <v>6</v>
      </c>
      <c r="P14915" s="102">
        <v>1</v>
      </c>
    </row>
    <row r="14916" spans="2:16" x14ac:dyDescent="0.25">
      <c r="B14916" s="103"/>
      <c r="C14916" s="103"/>
      <c r="L14916" s="102" t="str">
        <f>[2]!Table1[[#This Row],[Orgn]]&amp;"-"&amp;[2]!Table1[[#This Row],[Dest]]</f>
        <v>SSH-BRI</v>
      </c>
      <c r="M14916" s="102" t="str">
        <f t="shared" si="233"/>
        <v>ADT</v>
      </c>
      <c r="N14916" s="102">
        <f>WEEKDAY([2]!Table1[[#This Row],[Travel Date]],2)</f>
        <v>6</v>
      </c>
      <c r="P14916" s="102">
        <v>1</v>
      </c>
    </row>
    <row r="14917" spans="2:16" x14ac:dyDescent="0.25">
      <c r="B14917" s="103"/>
      <c r="C14917" s="103"/>
      <c r="L14917" s="102" t="str">
        <f>[2]!Table1[[#This Row],[Orgn]]&amp;"-"&amp;[2]!Table1[[#This Row],[Dest]]</f>
        <v>SSH-BRI</v>
      </c>
      <c r="M14917" s="102" t="str">
        <f t="shared" si="233"/>
        <v>ADT</v>
      </c>
      <c r="N14917" s="102">
        <f>WEEKDAY([2]!Table1[[#This Row],[Travel Date]],2)</f>
        <v>6</v>
      </c>
      <c r="P14917" s="102">
        <v>1</v>
      </c>
    </row>
    <row r="14918" spans="2:16" x14ac:dyDescent="0.25">
      <c r="B14918" s="103"/>
      <c r="C14918" s="103"/>
      <c r="L14918" s="102" t="str">
        <f>[2]!Table1[[#This Row],[Orgn]]&amp;"-"&amp;[2]!Table1[[#This Row],[Dest]]</f>
        <v>SSH-BRI</v>
      </c>
      <c r="M14918" s="102" t="str">
        <f t="shared" si="233"/>
        <v>ADT</v>
      </c>
      <c r="N14918" s="102">
        <f>WEEKDAY([2]!Table1[[#This Row],[Travel Date]],2)</f>
        <v>6</v>
      </c>
      <c r="P14918" s="102">
        <v>1</v>
      </c>
    </row>
    <row r="14919" spans="2:16" x14ac:dyDescent="0.25">
      <c r="B14919" s="103"/>
      <c r="C14919" s="103"/>
      <c r="L14919" s="102" t="str">
        <f>[2]!Table1[[#This Row],[Orgn]]&amp;"-"&amp;[2]!Table1[[#This Row],[Dest]]</f>
        <v>SSH-BRI</v>
      </c>
      <c r="M14919" s="102" t="str">
        <f t="shared" si="233"/>
        <v>ADT</v>
      </c>
      <c r="N14919" s="102">
        <f>WEEKDAY([2]!Table1[[#This Row],[Travel Date]],2)</f>
        <v>6</v>
      </c>
      <c r="P14919" s="102">
        <v>1</v>
      </c>
    </row>
    <row r="14920" spans="2:16" x14ac:dyDescent="0.25">
      <c r="B14920" s="103"/>
      <c r="C14920" s="103"/>
      <c r="L14920" s="102" t="str">
        <f>[2]!Table1[[#This Row],[Orgn]]&amp;"-"&amp;[2]!Table1[[#This Row],[Dest]]</f>
        <v>SSH-BRI</v>
      </c>
      <c r="M14920" s="102" t="str">
        <f t="shared" si="233"/>
        <v>ADT</v>
      </c>
      <c r="N14920" s="102">
        <f>WEEKDAY([2]!Table1[[#This Row],[Travel Date]],2)</f>
        <v>6</v>
      </c>
      <c r="P14920" s="102">
        <v>1</v>
      </c>
    </row>
    <row r="14921" spans="2:16" x14ac:dyDescent="0.25">
      <c r="B14921" s="103"/>
      <c r="C14921" s="103"/>
      <c r="L14921" s="102" t="str">
        <f>[2]!Table1[[#This Row],[Orgn]]&amp;"-"&amp;[2]!Table1[[#This Row],[Dest]]</f>
        <v>SSH-BRI</v>
      </c>
      <c r="M14921" s="102" t="str">
        <f t="shared" si="233"/>
        <v>ADT</v>
      </c>
      <c r="N14921" s="102">
        <f>WEEKDAY([2]!Table1[[#This Row],[Travel Date]],2)</f>
        <v>6</v>
      </c>
      <c r="P14921" s="102">
        <v>1</v>
      </c>
    </row>
    <row r="14922" spans="2:16" x14ac:dyDescent="0.25">
      <c r="B14922" s="103"/>
      <c r="C14922" s="103"/>
      <c r="L14922" s="102" t="str">
        <f>[2]!Table1[[#This Row],[Orgn]]&amp;"-"&amp;[2]!Table1[[#This Row],[Dest]]</f>
        <v>SSH-BRI</v>
      </c>
      <c r="M14922" s="102" t="str">
        <f t="shared" si="233"/>
        <v>ADT</v>
      </c>
      <c r="N14922" s="102">
        <f>WEEKDAY([2]!Table1[[#This Row],[Travel Date]],2)</f>
        <v>6</v>
      </c>
      <c r="P14922" s="102">
        <v>1</v>
      </c>
    </row>
    <row r="14923" spans="2:16" x14ac:dyDescent="0.25">
      <c r="B14923" s="103"/>
      <c r="C14923" s="103"/>
      <c r="L14923" s="102" t="str">
        <f>[2]!Table1[[#This Row],[Orgn]]&amp;"-"&amp;[2]!Table1[[#This Row],[Dest]]</f>
        <v>SSH-BRI</v>
      </c>
      <c r="M14923" s="102" t="str">
        <f t="shared" si="233"/>
        <v>ADT</v>
      </c>
      <c r="N14923" s="102">
        <f>WEEKDAY([2]!Table1[[#This Row],[Travel Date]],2)</f>
        <v>6</v>
      </c>
      <c r="P14923" s="102">
        <v>1</v>
      </c>
    </row>
    <row r="14924" spans="2:16" x14ac:dyDescent="0.25">
      <c r="B14924" s="103"/>
      <c r="C14924" s="103"/>
      <c r="L14924" s="102" t="str">
        <f>[2]!Table1[[#This Row],[Orgn]]&amp;"-"&amp;[2]!Table1[[#This Row],[Dest]]</f>
        <v>SSH-BRI</v>
      </c>
      <c r="M14924" s="102" t="str">
        <f t="shared" si="233"/>
        <v>ADT</v>
      </c>
      <c r="N14924" s="102">
        <f>WEEKDAY([2]!Table1[[#This Row],[Travel Date]],2)</f>
        <v>6</v>
      </c>
      <c r="P14924" s="102">
        <v>1</v>
      </c>
    </row>
    <row r="14925" spans="2:16" x14ac:dyDescent="0.25">
      <c r="B14925" s="103"/>
      <c r="C14925" s="103"/>
      <c r="L14925" s="102" t="str">
        <f>[2]!Table1[[#This Row],[Orgn]]&amp;"-"&amp;[2]!Table1[[#This Row],[Dest]]</f>
        <v>SSH-BRI</v>
      </c>
      <c r="M14925" s="102" t="str">
        <f t="shared" si="233"/>
        <v>ADT</v>
      </c>
      <c r="N14925" s="102">
        <f>WEEKDAY([2]!Table1[[#This Row],[Travel Date]],2)</f>
        <v>6</v>
      </c>
      <c r="P14925" s="102">
        <v>1</v>
      </c>
    </row>
    <row r="14926" spans="2:16" x14ac:dyDescent="0.25">
      <c r="B14926" s="103"/>
      <c r="C14926" s="103"/>
      <c r="L14926" s="102" t="str">
        <f>[2]!Table1[[#This Row],[Orgn]]&amp;"-"&amp;[2]!Table1[[#This Row],[Dest]]</f>
        <v>SSH-BRI</v>
      </c>
      <c r="M14926" s="102" t="str">
        <f t="shared" si="233"/>
        <v>ADT</v>
      </c>
      <c r="N14926" s="102">
        <f>WEEKDAY([2]!Table1[[#This Row],[Travel Date]],2)</f>
        <v>6</v>
      </c>
      <c r="P14926" s="102">
        <v>1</v>
      </c>
    </row>
    <row r="14927" spans="2:16" x14ac:dyDescent="0.25">
      <c r="B14927" s="103"/>
      <c r="C14927" s="103"/>
      <c r="L14927" s="102" t="str">
        <f>[2]!Table1[[#This Row],[Orgn]]&amp;"-"&amp;[2]!Table1[[#This Row],[Dest]]</f>
        <v>SSH-BRI</v>
      </c>
      <c r="M14927" s="102" t="str">
        <f t="shared" si="233"/>
        <v>ADT</v>
      </c>
      <c r="N14927" s="102">
        <f>WEEKDAY([2]!Table1[[#This Row],[Travel Date]],2)</f>
        <v>6</v>
      </c>
      <c r="P14927" s="102">
        <v>1</v>
      </c>
    </row>
    <row r="14928" spans="2:16" x14ac:dyDescent="0.25">
      <c r="B14928" s="103"/>
      <c r="C14928" s="103"/>
      <c r="L14928" s="102" t="str">
        <f>[2]!Table1[[#This Row],[Orgn]]&amp;"-"&amp;[2]!Table1[[#This Row],[Dest]]</f>
        <v>SSH-BRI</v>
      </c>
      <c r="M14928" s="102" t="str">
        <f t="shared" si="233"/>
        <v>ADT</v>
      </c>
      <c r="N14928" s="102">
        <f>WEEKDAY([2]!Table1[[#This Row],[Travel Date]],2)</f>
        <v>6</v>
      </c>
      <c r="P14928" s="102">
        <v>1</v>
      </c>
    </row>
    <row r="14929" spans="2:16" x14ac:dyDescent="0.25">
      <c r="B14929" s="103"/>
      <c r="C14929" s="103"/>
      <c r="L14929" s="102" t="str">
        <f>[2]!Table1[[#This Row],[Orgn]]&amp;"-"&amp;[2]!Table1[[#This Row],[Dest]]</f>
        <v>SSH-BRI</v>
      </c>
      <c r="M14929" s="102" t="str">
        <f t="shared" si="233"/>
        <v>ADT</v>
      </c>
      <c r="N14929" s="102">
        <f>WEEKDAY([2]!Table1[[#This Row],[Travel Date]],2)</f>
        <v>6</v>
      </c>
      <c r="P14929" s="102">
        <v>1</v>
      </c>
    </row>
    <row r="14930" spans="2:16" x14ac:dyDescent="0.25">
      <c r="B14930" s="103"/>
      <c r="C14930" s="103"/>
      <c r="L14930" s="102" t="str">
        <f>[2]!Table1[[#This Row],[Orgn]]&amp;"-"&amp;[2]!Table1[[#This Row],[Dest]]</f>
        <v>SSH-BRI</v>
      </c>
      <c r="M14930" s="102" t="str">
        <f t="shared" si="233"/>
        <v>ADT</v>
      </c>
      <c r="N14930" s="102">
        <f>WEEKDAY([2]!Table1[[#This Row],[Travel Date]],2)</f>
        <v>6</v>
      </c>
      <c r="P14930" s="102">
        <v>1</v>
      </c>
    </row>
    <row r="14931" spans="2:16" x14ac:dyDescent="0.25">
      <c r="B14931" s="103"/>
      <c r="C14931" s="103"/>
      <c r="L14931" s="102" t="str">
        <f>[2]!Table1[[#This Row],[Orgn]]&amp;"-"&amp;[2]!Table1[[#This Row],[Dest]]</f>
        <v>SSH-BRI</v>
      </c>
      <c r="M14931" s="102" t="str">
        <f t="shared" si="233"/>
        <v>ADT</v>
      </c>
      <c r="N14931" s="102">
        <f>WEEKDAY([2]!Table1[[#This Row],[Travel Date]],2)</f>
        <v>6</v>
      </c>
      <c r="P14931" s="102">
        <v>1</v>
      </c>
    </row>
    <row r="14932" spans="2:16" x14ac:dyDescent="0.25">
      <c r="B14932" s="103"/>
      <c r="C14932" s="103"/>
      <c r="L14932" s="102" t="str">
        <f>[2]!Table1[[#This Row],[Orgn]]&amp;"-"&amp;[2]!Table1[[#This Row],[Dest]]</f>
        <v>SSH-BRI</v>
      </c>
      <c r="M14932" s="102" t="str">
        <f t="shared" si="233"/>
        <v>ADT</v>
      </c>
      <c r="N14932" s="102">
        <f>WEEKDAY([2]!Table1[[#This Row],[Travel Date]],2)</f>
        <v>6</v>
      </c>
      <c r="P14932" s="102">
        <v>1</v>
      </c>
    </row>
    <row r="14933" spans="2:16" x14ac:dyDescent="0.25">
      <c r="B14933" s="103"/>
      <c r="C14933" s="103"/>
      <c r="L14933" s="102" t="str">
        <f>[2]!Table1[[#This Row],[Orgn]]&amp;"-"&amp;[2]!Table1[[#This Row],[Dest]]</f>
        <v>SSH-BRI</v>
      </c>
      <c r="M14933" s="102" t="str">
        <f t="shared" si="233"/>
        <v>ADT</v>
      </c>
      <c r="N14933" s="102">
        <f>WEEKDAY([2]!Table1[[#This Row],[Travel Date]],2)</f>
        <v>6</v>
      </c>
      <c r="P14933" s="102">
        <v>1</v>
      </c>
    </row>
    <row r="14934" spans="2:16" x14ac:dyDescent="0.25">
      <c r="B14934" s="103"/>
      <c r="C14934" s="103"/>
      <c r="L14934" s="102" t="str">
        <f>[2]!Table1[[#This Row],[Orgn]]&amp;"-"&amp;[2]!Table1[[#This Row],[Dest]]</f>
        <v>SSH-BRI</v>
      </c>
      <c r="M14934" s="102" t="str">
        <f t="shared" si="233"/>
        <v>ADT</v>
      </c>
      <c r="N14934" s="102">
        <f>WEEKDAY([2]!Table1[[#This Row],[Travel Date]],2)</f>
        <v>6</v>
      </c>
      <c r="P14934" s="102">
        <v>1</v>
      </c>
    </row>
    <row r="14935" spans="2:16" x14ac:dyDescent="0.25">
      <c r="B14935" s="103"/>
      <c r="C14935" s="103"/>
      <c r="L14935" s="102" t="str">
        <f>[2]!Table1[[#This Row],[Orgn]]&amp;"-"&amp;[2]!Table1[[#This Row],[Dest]]</f>
        <v>SSH-BRI</v>
      </c>
      <c r="M14935" s="102" t="str">
        <f t="shared" si="233"/>
        <v>ADT</v>
      </c>
      <c r="N14935" s="102">
        <f>WEEKDAY([2]!Table1[[#This Row],[Travel Date]],2)</f>
        <v>6</v>
      </c>
      <c r="P14935" s="102">
        <v>1</v>
      </c>
    </row>
    <row r="14936" spans="2:16" x14ac:dyDescent="0.25">
      <c r="B14936" s="103"/>
      <c r="C14936" s="103"/>
      <c r="L14936" s="102" t="str">
        <f>[2]!Table1[[#This Row],[Orgn]]&amp;"-"&amp;[2]!Table1[[#This Row],[Dest]]</f>
        <v>SSH-BRI</v>
      </c>
      <c r="M14936" s="102" t="str">
        <f t="shared" si="233"/>
        <v>ADT</v>
      </c>
      <c r="N14936" s="102">
        <f>WEEKDAY([2]!Table1[[#This Row],[Travel Date]],2)</f>
        <v>6</v>
      </c>
      <c r="P14936" s="102">
        <v>1</v>
      </c>
    </row>
    <row r="14937" spans="2:16" x14ac:dyDescent="0.25">
      <c r="B14937" s="103"/>
      <c r="C14937" s="103"/>
      <c r="L14937" s="102" t="str">
        <f>[2]!Table1[[#This Row],[Orgn]]&amp;"-"&amp;[2]!Table1[[#This Row],[Dest]]</f>
        <v>SSH-BRI</v>
      </c>
      <c r="M14937" s="102" t="str">
        <f t="shared" si="233"/>
        <v>ADT</v>
      </c>
      <c r="N14937" s="102">
        <f>WEEKDAY([2]!Table1[[#This Row],[Travel Date]],2)</f>
        <v>6</v>
      </c>
      <c r="P14937" s="102">
        <v>1</v>
      </c>
    </row>
    <row r="14938" spans="2:16" x14ac:dyDescent="0.25">
      <c r="B14938" s="103"/>
      <c r="C14938" s="103"/>
      <c r="L14938" s="102" t="str">
        <f>[2]!Table1[[#This Row],[Orgn]]&amp;"-"&amp;[2]!Table1[[#This Row],[Dest]]</f>
        <v>SSH-BRI</v>
      </c>
      <c r="M14938" s="102" t="str">
        <f t="shared" si="233"/>
        <v>ADT</v>
      </c>
      <c r="N14938" s="102">
        <f>WEEKDAY([2]!Table1[[#This Row],[Travel Date]],2)</f>
        <v>6</v>
      </c>
      <c r="P14938" s="102">
        <v>1</v>
      </c>
    </row>
    <row r="14939" spans="2:16" x14ac:dyDescent="0.25">
      <c r="B14939" s="103"/>
      <c r="C14939" s="103"/>
      <c r="L14939" s="102" t="str">
        <f>[2]!Table1[[#This Row],[Orgn]]&amp;"-"&amp;[2]!Table1[[#This Row],[Dest]]</f>
        <v>SSH-BRI</v>
      </c>
      <c r="M14939" s="102" t="str">
        <f t="shared" si="233"/>
        <v>ADT</v>
      </c>
      <c r="N14939" s="102">
        <f>WEEKDAY([2]!Table1[[#This Row],[Travel Date]],2)</f>
        <v>6</v>
      </c>
      <c r="P14939" s="102">
        <v>1</v>
      </c>
    </row>
    <row r="14940" spans="2:16" x14ac:dyDescent="0.25">
      <c r="B14940" s="103"/>
      <c r="C14940" s="103"/>
      <c r="L14940" s="102" t="str">
        <f>[2]!Table1[[#This Row],[Orgn]]&amp;"-"&amp;[2]!Table1[[#This Row],[Dest]]</f>
        <v>SSH-BRI</v>
      </c>
      <c r="M14940" s="102" t="str">
        <f t="shared" si="233"/>
        <v>ADT</v>
      </c>
      <c r="N14940" s="102">
        <f>WEEKDAY([2]!Table1[[#This Row],[Travel Date]],2)</f>
        <v>6</v>
      </c>
      <c r="P14940" s="102">
        <v>1</v>
      </c>
    </row>
    <row r="14941" spans="2:16" x14ac:dyDescent="0.25">
      <c r="B14941" s="103"/>
      <c r="C14941" s="103"/>
      <c r="L14941" s="102" t="str">
        <f>[2]!Table1[[#This Row],[Orgn]]&amp;"-"&amp;[2]!Table1[[#This Row],[Dest]]</f>
        <v>SSH-BRI</v>
      </c>
      <c r="M14941" s="102" t="str">
        <f t="shared" si="233"/>
        <v>ADT</v>
      </c>
      <c r="N14941" s="102">
        <f>WEEKDAY([2]!Table1[[#This Row],[Travel Date]],2)</f>
        <v>6</v>
      </c>
      <c r="P14941" s="102">
        <v>1</v>
      </c>
    </row>
    <row r="14942" spans="2:16" x14ac:dyDescent="0.25">
      <c r="B14942" s="103"/>
      <c r="C14942" s="103"/>
      <c r="L14942" s="102" t="str">
        <f>[2]!Table1[[#This Row],[Orgn]]&amp;"-"&amp;[2]!Table1[[#This Row],[Dest]]</f>
        <v>SSH-BRI</v>
      </c>
      <c r="M14942" s="102" t="str">
        <f t="shared" si="233"/>
        <v>ADT</v>
      </c>
      <c r="N14942" s="102">
        <f>WEEKDAY([2]!Table1[[#This Row],[Travel Date]],2)</f>
        <v>6</v>
      </c>
      <c r="P14942" s="102">
        <v>1</v>
      </c>
    </row>
    <row r="14943" spans="2:16" x14ac:dyDescent="0.25">
      <c r="B14943" s="103"/>
      <c r="C14943" s="103"/>
      <c r="L14943" s="102" t="str">
        <f>[2]!Table1[[#This Row],[Orgn]]&amp;"-"&amp;[2]!Table1[[#This Row],[Dest]]</f>
        <v>SSH-BRI</v>
      </c>
      <c r="M14943" s="102" t="str">
        <f t="shared" si="233"/>
        <v>ADT</v>
      </c>
      <c r="N14943" s="102">
        <f>WEEKDAY([2]!Table1[[#This Row],[Travel Date]],2)</f>
        <v>6</v>
      </c>
      <c r="P14943" s="102">
        <v>1</v>
      </c>
    </row>
    <row r="14944" spans="2:16" x14ac:dyDescent="0.25">
      <c r="B14944" s="103"/>
      <c r="C14944" s="103"/>
      <c r="L14944" s="102" t="str">
        <f>[2]!Table1[[#This Row],[Orgn]]&amp;"-"&amp;[2]!Table1[[#This Row],[Dest]]</f>
        <v>SSH-BRI</v>
      </c>
      <c r="M14944" s="102" t="str">
        <f t="shared" si="233"/>
        <v>ADT</v>
      </c>
      <c r="N14944" s="102">
        <f>WEEKDAY([2]!Table1[[#This Row],[Travel Date]],2)</f>
        <v>6</v>
      </c>
      <c r="P14944" s="102">
        <v>1</v>
      </c>
    </row>
    <row r="14945" spans="2:16" x14ac:dyDescent="0.25">
      <c r="B14945" s="103"/>
      <c r="C14945" s="103"/>
      <c r="L14945" s="102" t="str">
        <f>[2]!Table1[[#This Row],[Orgn]]&amp;"-"&amp;[2]!Table1[[#This Row],[Dest]]</f>
        <v>SSH-BRI</v>
      </c>
      <c r="M14945" s="102" t="str">
        <f t="shared" si="233"/>
        <v>ADT</v>
      </c>
      <c r="N14945" s="102">
        <f>WEEKDAY([2]!Table1[[#This Row],[Travel Date]],2)</f>
        <v>6</v>
      </c>
      <c r="P14945" s="102">
        <v>1</v>
      </c>
    </row>
    <row r="14946" spans="2:16" x14ac:dyDescent="0.25">
      <c r="B14946" s="103"/>
      <c r="C14946" s="103"/>
      <c r="L14946" s="102" t="str">
        <f>[2]!Table1[[#This Row],[Orgn]]&amp;"-"&amp;[2]!Table1[[#This Row],[Dest]]</f>
        <v>SSH-BRI</v>
      </c>
      <c r="M14946" s="102" t="str">
        <f t="shared" si="233"/>
        <v>ADT</v>
      </c>
      <c r="N14946" s="102">
        <f>WEEKDAY([2]!Table1[[#This Row],[Travel Date]],2)</f>
        <v>6</v>
      </c>
      <c r="P14946" s="102">
        <v>1</v>
      </c>
    </row>
    <row r="14947" spans="2:16" x14ac:dyDescent="0.25">
      <c r="B14947" s="103"/>
      <c r="C14947" s="103"/>
      <c r="L14947" s="102" t="str">
        <f>[2]!Table1[[#This Row],[Orgn]]&amp;"-"&amp;[2]!Table1[[#This Row],[Dest]]</f>
        <v>SSH-BRI</v>
      </c>
      <c r="M14947" s="102" t="str">
        <f t="shared" si="233"/>
        <v>ADT</v>
      </c>
      <c r="N14947" s="102">
        <f>WEEKDAY([2]!Table1[[#This Row],[Travel Date]],2)</f>
        <v>6</v>
      </c>
      <c r="P14947" s="102">
        <v>1</v>
      </c>
    </row>
    <row r="14948" spans="2:16" x14ac:dyDescent="0.25">
      <c r="B14948" s="103"/>
      <c r="C14948" s="103"/>
      <c r="L14948" s="102" t="str">
        <f>[2]!Table1[[#This Row],[Orgn]]&amp;"-"&amp;[2]!Table1[[#This Row],[Dest]]</f>
        <v>SSH-BRI</v>
      </c>
      <c r="M14948" s="102" t="str">
        <f t="shared" si="233"/>
        <v>ADT</v>
      </c>
      <c r="N14948" s="102">
        <f>WEEKDAY([2]!Table1[[#This Row],[Travel Date]],2)</f>
        <v>6</v>
      </c>
      <c r="P14948" s="102">
        <v>1</v>
      </c>
    </row>
    <row r="14949" spans="2:16" x14ac:dyDescent="0.25">
      <c r="B14949" s="103"/>
      <c r="C14949" s="103"/>
      <c r="L14949" s="102" t="str">
        <f>[2]!Table1[[#This Row],[Orgn]]&amp;"-"&amp;[2]!Table1[[#This Row],[Dest]]</f>
        <v>SSH-BRI</v>
      </c>
      <c r="M14949" s="102" t="str">
        <f t="shared" si="233"/>
        <v>ADT</v>
      </c>
      <c r="N14949" s="102">
        <f>WEEKDAY([2]!Table1[[#This Row],[Travel Date]],2)</f>
        <v>6</v>
      </c>
      <c r="P14949" s="102">
        <v>1</v>
      </c>
    </row>
    <row r="14950" spans="2:16" x14ac:dyDescent="0.25">
      <c r="B14950" s="103"/>
      <c r="C14950" s="103"/>
      <c r="L14950" s="102" t="str">
        <f>[2]!Table1[[#This Row],[Orgn]]&amp;"-"&amp;[2]!Table1[[#This Row],[Dest]]</f>
        <v>SSH-BRI</v>
      </c>
      <c r="M14950" s="102" t="str">
        <f t="shared" si="233"/>
        <v>ADT</v>
      </c>
      <c r="N14950" s="102">
        <f>WEEKDAY([2]!Table1[[#This Row],[Travel Date]],2)</f>
        <v>6</v>
      </c>
      <c r="P14950" s="102">
        <v>1</v>
      </c>
    </row>
    <row r="14951" spans="2:16" x14ac:dyDescent="0.25">
      <c r="B14951" s="103"/>
      <c r="C14951" s="103"/>
      <c r="L14951" s="102" t="str">
        <f>[2]!Table1[[#This Row],[Orgn]]&amp;"-"&amp;[2]!Table1[[#This Row],[Dest]]</f>
        <v>SSH-BRI</v>
      </c>
      <c r="M14951" s="102" t="str">
        <f t="shared" si="233"/>
        <v>ADT</v>
      </c>
      <c r="N14951" s="102">
        <f>WEEKDAY([2]!Table1[[#This Row],[Travel Date]],2)</f>
        <v>6</v>
      </c>
      <c r="P14951" s="102">
        <v>1</v>
      </c>
    </row>
    <row r="14952" spans="2:16" x14ac:dyDescent="0.25">
      <c r="B14952" s="103"/>
      <c r="C14952" s="103"/>
      <c r="L14952" s="102" t="str">
        <f>[2]!Table1[[#This Row],[Orgn]]&amp;"-"&amp;[2]!Table1[[#This Row],[Dest]]</f>
        <v>SSH-BRI</v>
      </c>
      <c r="M14952" s="102" t="str">
        <f t="shared" si="233"/>
        <v>ADT</v>
      </c>
      <c r="N14952" s="102">
        <f>WEEKDAY([2]!Table1[[#This Row],[Travel Date]],2)</f>
        <v>6</v>
      </c>
      <c r="P14952" s="102">
        <v>1</v>
      </c>
    </row>
    <row r="14953" spans="2:16" x14ac:dyDescent="0.25">
      <c r="B14953" s="103"/>
      <c r="C14953" s="103"/>
      <c r="L14953" s="102" t="str">
        <f>[2]!Table1[[#This Row],[Orgn]]&amp;"-"&amp;[2]!Table1[[#This Row],[Dest]]</f>
        <v>SSH-BRI</v>
      </c>
      <c r="M14953" s="102" t="str">
        <f t="shared" si="233"/>
        <v>ADT</v>
      </c>
      <c r="N14953" s="102">
        <f>WEEKDAY([2]!Table1[[#This Row],[Travel Date]],2)</f>
        <v>6</v>
      </c>
      <c r="P14953" s="102">
        <v>1</v>
      </c>
    </row>
    <row r="14954" spans="2:16" x14ac:dyDescent="0.25">
      <c r="B14954" s="103"/>
      <c r="C14954" s="103"/>
      <c r="L14954" s="102" t="str">
        <f>[2]!Table1[[#This Row],[Orgn]]&amp;"-"&amp;[2]!Table1[[#This Row],[Dest]]</f>
        <v>SSH-BRI</v>
      </c>
      <c r="M14954" s="102" t="str">
        <f t="shared" si="233"/>
        <v>ADT</v>
      </c>
      <c r="N14954" s="102">
        <f>WEEKDAY([2]!Table1[[#This Row],[Travel Date]],2)</f>
        <v>6</v>
      </c>
      <c r="P14954" s="102">
        <v>1</v>
      </c>
    </row>
    <row r="14955" spans="2:16" x14ac:dyDescent="0.25">
      <c r="B14955" s="103"/>
      <c r="C14955" s="103"/>
      <c r="L14955" s="102" t="str">
        <f>[2]!Table1[[#This Row],[Orgn]]&amp;"-"&amp;[2]!Table1[[#This Row],[Dest]]</f>
        <v>SSH-BRI</v>
      </c>
      <c r="M14955" s="102" t="str">
        <f t="shared" si="233"/>
        <v>ADT</v>
      </c>
      <c r="N14955" s="102">
        <f>WEEKDAY([2]!Table1[[#This Row],[Travel Date]],2)</f>
        <v>6</v>
      </c>
      <c r="P14955" s="102">
        <v>1</v>
      </c>
    </row>
    <row r="14956" spans="2:16" x14ac:dyDescent="0.25">
      <c r="B14956" s="103"/>
      <c r="C14956" s="103"/>
      <c r="L14956" s="102" t="str">
        <f>[2]!Table1[[#This Row],[Orgn]]&amp;"-"&amp;[2]!Table1[[#This Row],[Dest]]</f>
        <v>SSH-BRI</v>
      </c>
      <c r="M14956" s="102" t="str">
        <f t="shared" si="233"/>
        <v>ADT</v>
      </c>
      <c r="N14956" s="102">
        <f>WEEKDAY([2]!Table1[[#This Row],[Travel Date]],2)</f>
        <v>6</v>
      </c>
      <c r="P14956" s="102">
        <v>1</v>
      </c>
    </row>
    <row r="14957" spans="2:16" x14ac:dyDescent="0.25">
      <c r="B14957" s="103"/>
      <c r="C14957" s="103"/>
      <c r="L14957" s="102" t="str">
        <f>[2]!Table1[[#This Row],[Orgn]]&amp;"-"&amp;[2]!Table1[[#This Row],[Dest]]</f>
        <v>SSH-BRI</v>
      </c>
      <c r="M14957" s="102" t="str">
        <f t="shared" si="233"/>
        <v>ADT</v>
      </c>
      <c r="N14957" s="102">
        <f>WEEKDAY([2]!Table1[[#This Row],[Travel Date]],2)</f>
        <v>6</v>
      </c>
      <c r="P14957" s="102">
        <v>1</v>
      </c>
    </row>
    <row r="14958" spans="2:16" x14ac:dyDescent="0.25">
      <c r="B14958" s="103"/>
      <c r="C14958" s="103"/>
      <c r="L14958" s="102" t="str">
        <f>[2]!Table1[[#This Row],[Orgn]]&amp;"-"&amp;[2]!Table1[[#This Row],[Dest]]</f>
        <v>SSH-BRI</v>
      </c>
      <c r="M14958" s="102" t="str">
        <f t="shared" si="233"/>
        <v>ADT</v>
      </c>
      <c r="N14958" s="102">
        <f>WEEKDAY([2]!Table1[[#This Row],[Travel Date]],2)</f>
        <v>6</v>
      </c>
      <c r="P14958" s="102">
        <v>1</v>
      </c>
    </row>
    <row r="14959" spans="2:16" x14ac:dyDescent="0.25">
      <c r="B14959" s="103"/>
      <c r="C14959" s="103"/>
      <c r="L14959" s="102" t="str">
        <f>[2]!Table1[[#This Row],[Orgn]]&amp;"-"&amp;[2]!Table1[[#This Row],[Dest]]</f>
        <v>SSH-BRI</v>
      </c>
      <c r="M14959" s="102" t="str">
        <f t="shared" si="233"/>
        <v>ADT</v>
      </c>
      <c r="N14959" s="102">
        <f>WEEKDAY([2]!Table1[[#This Row],[Travel Date]],2)</f>
        <v>6</v>
      </c>
      <c r="P14959" s="102">
        <v>1</v>
      </c>
    </row>
    <row r="14960" spans="2:16" x14ac:dyDescent="0.25">
      <c r="B14960" s="103"/>
      <c r="C14960" s="103"/>
      <c r="L14960" s="102" t="str">
        <f>[2]!Table1[[#This Row],[Orgn]]&amp;"-"&amp;[2]!Table1[[#This Row],[Dest]]</f>
        <v>SSH-BRI</v>
      </c>
      <c r="M14960" s="102" t="str">
        <f t="shared" si="233"/>
        <v>ADT</v>
      </c>
      <c r="N14960" s="102">
        <f>WEEKDAY([2]!Table1[[#This Row],[Travel Date]],2)</f>
        <v>6</v>
      </c>
      <c r="P14960" s="102">
        <v>1</v>
      </c>
    </row>
    <row r="14961" spans="2:16" x14ac:dyDescent="0.25">
      <c r="B14961" s="103"/>
      <c r="C14961" s="103"/>
      <c r="L14961" s="102" t="str">
        <f>[2]!Table1[[#This Row],[Orgn]]&amp;"-"&amp;[2]!Table1[[#This Row],[Dest]]</f>
        <v>SSH-BRI</v>
      </c>
      <c r="M14961" s="102" t="str">
        <f t="shared" si="233"/>
        <v>ADT</v>
      </c>
      <c r="N14961" s="102">
        <f>WEEKDAY([2]!Table1[[#This Row],[Travel Date]],2)</f>
        <v>6</v>
      </c>
      <c r="P14961" s="102">
        <v>1</v>
      </c>
    </row>
    <row r="14962" spans="2:16" x14ac:dyDescent="0.25">
      <c r="B14962" s="103"/>
      <c r="C14962" s="103"/>
      <c r="L14962" s="102" t="str">
        <f>[2]!Table1[[#This Row],[Orgn]]&amp;"-"&amp;[2]!Table1[[#This Row],[Dest]]</f>
        <v>SSH-BRI</v>
      </c>
      <c r="M14962" s="102" t="str">
        <f t="shared" si="233"/>
        <v>ADT</v>
      </c>
      <c r="N14962" s="102">
        <f>WEEKDAY([2]!Table1[[#This Row],[Travel Date]],2)</f>
        <v>6</v>
      </c>
      <c r="P14962" s="102">
        <v>1</v>
      </c>
    </row>
    <row r="14963" spans="2:16" x14ac:dyDescent="0.25">
      <c r="B14963" s="103"/>
      <c r="C14963" s="103"/>
      <c r="L14963" s="102" t="str">
        <f>[2]!Table1[[#This Row],[Orgn]]&amp;"-"&amp;[2]!Table1[[#This Row],[Dest]]</f>
        <v>SSH-BRI</v>
      </c>
      <c r="M14963" s="102" t="str">
        <f t="shared" si="233"/>
        <v>ADT</v>
      </c>
      <c r="N14963" s="102">
        <f>WEEKDAY([2]!Table1[[#This Row],[Travel Date]],2)</f>
        <v>6</v>
      </c>
      <c r="P14963" s="102">
        <v>1</v>
      </c>
    </row>
    <row r="14964" spans="2:16" x14ac:dyDescent="0.25">
      <c r="B14964" s="103"/>
      <c r="C14964" s="103"/>
      <c r="L14964" s="102" t="str">
        <f>[2]!Table1[[#This Row],[Orgn]]&amp;"-"&amp;[2]!Table1[[#This Row],[Dest]]</f>
        <v>SSH-BRI</v>
      </c>
      <c r="M14964" s="102" t="str">
        <f t="shared" si="233"/>
        <v>ADT</v>
      </c>
      <c r="N14964" s="102">
        <f>WEEKDAY([2]!Table1[[#This Row],[Travel Date]],2)</f>
        <v>6</v>
      </c>
      <c r="P14964" s="102">
        <v>1</v>
      </c>
    </row>
    <row r="14965" spans="2:16" x14ac:dyDescent="0.25">
      <c r="B14965" s="103"/>
      <c r="C14965" s="103"/>
      <c r="L14965" s="102" t="str">
        <f>[2]!Table1[[#This Row],[Orgn]]&amp;"-"&amp;[2]!Table1[[#This Row],[Dest]]</f>
        <v>SSH-BRI</v>
      </c>
      <c r="M14965" s="102" t="str">
        <f t="shared" si="233"/>
        <v>ADT</v>
      </c>
      <c r="N14965" s="102">
        <f>WEEKDAY([2]!Table1[[#This Row],[Travel Date]],2)</f>
        <v>6</v>
      </c>
      <c r="P14965" s="102">
        <v>1</v>
      </c>
    </row>
    <row r="14966" spans="2:16" x14ac:dyDescent="0.25">
      <c r="B14966" s="103"/>
      <c r="C14966" s="103"/>
      <c r="L14966" s="102" t="str">
        <f>[2]!Table1[[#This Row],[Orgn]]&amp;"-"&amp;[2]!Table1[[#This Row],[Dest]]</f>
        <v>SSH-BRI</v>
      </c>
      <c r="M14966" s="102" t="str">
        <f t="shared" si="233"/>
        <v>ADT</v>
      </c>
      <c r="N14966" s="102">
        <f>WEEKDAY([2]!Table1[[#This Row],[Travel Date]],2)</f>
        <v>6</v>
      </c>
      <c r="P14966" s="102">
        <v>1</v>
      </c>
    </row>
    <row r="14967" spans="2:16" x14ac:dyDescent="0.25">
      <c r="B14967" s="103"/>
      <c r="C14967" s="103"/>
      <c r="L14967" s="102" t="str">
        <f>[2]!Table1[[#This Row],[Orgn]]&amp;"-"&amp;[2]!Table1[[#This Row],[Dest]]</f>
        <v>SSH-BRI</v>
      </c>
      <c r="M14967" s="102" t="str">
        <f t="shared" si="233"/>
        <v>ADT</v>
      </c>
      <c r="N14967" s="102">
        <f>WEEKDAY([2]!Table1[[#This Row],[Travel Date]],2)</f>
        <v>6</v>
      </c>
      <c r="P14967" s="102">
        <v>1</v>
      </c>
    </row>
    <row r="14968" spans="2:16" x14ac:dyDescent="0.25">
      <c r="B14968" s="103"/>
      <c r="C14968" s="103"/>
      <c r="L14968" s="102" t="str">
        <f>[2]!Table1[[#This Row],[Orgn]]&amp;"-"&amp;[2]!Table1[[#This Row],[Dest]]</f>
        <v>SSH-BRI</v>
      </c>
      <c r="M14968" s="102" t="str">
        <f t="shared" si="233"/>
        <v>ADT</v>
      </c>
      <c r="N14968" s="102">
        <f>WEEKDAY([2]!Table1[[#This Row],[Travel Date]],2)</f>
        <v>6</v>
      </c>
      <c r="P14968" s="102">
        <v>1</v>
      </c>
    </row>
    <row r="14969" spans="2:16" x14ac:dyDescent="0.25">
      <c r="B14969" s="103"/>
      <c r="C14969" s="103"/>
      <c r="L14969" s="102" t="str">
        <f>[2]!Table1[[#This Row],[Orgn]]&amp;"-"&amp;[2]!Table1[[#This Row],[Dest]]</f>
        <v>SSH-BRI</v>
      </c>
      <c r="M14969" s="102" t="str">
        <f t="shared" si="233"/>
        <v>ADT</v>
      </c>
      <c r="N14969" s="102">
        <f>WEEKDAY([2]!Table1[[#This Row],[Travel Date]],2)</f>
        <v>6</v>
      </c>
      <c r="P14969" s="102">
        <v>1</v>
      </c>
    </row>
    <row r="14970" spans="2:16" x14ac:dyDescent="0.25">
      <c r="B14970" s="103"/>
      <c r="C14970" s="103"/>
      <c r="L14970" s="102" t="str">
        <f>[2]!Table1[[#This Row],[Orgn]]&amp;"-"&amp;[2]!Table1[[#This Row],[Dest]]</f>
        <v>SSH-BRI</v>
      </c>
      <c r="M14970" s="102" t="str">
        <f t="shared" si="233"/>
        <v>ADT</v>
      </c>
      <c r="N14970" s="102">
        <f>WEEKDAY([2]!Table1[[#This Row],[Travel Date]],2)</f>
        <v>6</v>
      </c>
      <c r="P14970" s="102">
        <v>1</v>
      </c>
    </row>
    <row r="14971" spans="2:16" x14ac:dyDescent="0.25">
      <c r="B14971" s="103"/>
      <c r="C14971" s="103"/>
      <c r="L14971" s="102" t="str">
        <f>[2]!Table1[[#This Row],[Orgn]]&amp;"-"&amp;[2]!Table1[[#This Row],[Dest]]</f>
        <v>SSH-BRI</v>
      </c>
      <c r="M14971" s="102" t="str">
        <f t="shared" si="233"/>
        <v>ADT</v>
      </c>
      <c r="N14971" s="102">
        <f>WEEKDAY([2]!Table1[[#This Row],[Travel Date]],2)</f>
        <v>6</v>
      </c>
      <c r="P14971" s="102">
        <v>1</v>
      </c>
    </row>
    <row r="14972" spans="2:16" x14ac:dyDescent="0.25">
      <c r="B14972" s="103"/>
      <c r="C14972" s="103"/>
      <c r="L14972" s="102" t="str">
        <f>[2]!Table1[[#This Row],[Orgn]]&amp;"-"&amp;[2]!Table1[[#This Row],[Dest]]</f>
        <v>SSH-BRI</v>
      </c>
      <c r="M14972" s="102" t="str">
        <f t="shared" si="233"/>
        <v>ADT</v>
      </c>
      <c r="N14972" s="102">
        <f>WEEKDAY([2]!Table1[[#This Row],[Travel Date]],2)</f>
        <v>6</v>
      </c>
      <c r="P14972" s="102">
        <v>1</v>
      </c>
    </row>
    <row r="14973" spans="2:16" x14ac:dyDescent="0.25">
      <c r="B14973" s="103"/>
      <c r="C14973" s="103"/>
      <c r="L14973" s="102" t="str">
        <f>[2]!Table1[[#This Row],[Orgn]]&amp;"-"&amp;[2]!Table1[[#This Row],[Dest]]</f>
        <v>SSH-BRI</v>
      </c>
      <c r="M14973" s="102" t="str">
        <f t="shared" si="233"/>
        <v>ADT</v>
      </c>
      <c r="N14973" s="102">
        <f>WEEKDAY([2]!Table1[[#This Row],[Travel Date]],2)</f>
        <v>6</v>
      </c>
      <c r="P14973" s="102">
        <v>1</v>
      </c>
    </row>
    <row r="14974" spans="2:16" x14ac:dyDescent="0.25">
      <c r="B14974" s="103"/>
      <c r="C14974" s="103"/>
      <c r="L14974" s="102" t="str">
        <f>[2]!Table1[[#This Row],[Orgn]]&amp;"-"&amp;[2]!Table1[[#This Row],[Dest]]</f>
        <v>SSH-BRI</v>
      </c>
      <c r="M14974" s="102" t="str">
        <f t="shared" si="233"/>
        <v>ADT</v>
      </c>
      <c r="N14974" s="102">
        <f>WEEKDAY([2]!Table1[[#This Row],[Travel Date]],2)</f>
        <v>6</v>
      </c>
      <c r="P14974" s="102">
        <v>1</v>
      </c>
    </row>
    <row r="14975" spans="2:16" x14ac:dyDescent="0.25">
      <c r="B14975" s="103"/>
      <c r="C14975" s="103"/>
      <c r="L14975" s="102" t="str">
        <f>[2]!Table1[[#This Row],[Orgn]]&amp;"-"&amp;[2]!Table1[[#This Row],[Dest]]</f>
        <v>SSH-BRI</v>
      </c>
      <c r="M14975" s="102" t="str">
        <f t="shared" si="233"/>
        <v>ADT</v>
      </c>
      <c r="N14975" s="102">
        <f>WEEKDAY([2]!Table1[[#This Row],[Travel Date]],2)</f>
        <v>6</v>
      </c>
      <c r="P14975" s="102">
        <v>1</v>
      </c>
    </row>
    <row r="14976" spans="2:16" x14ac:dyDescent="0.25">
      <c r="B14976" s="103"/>
      <c r="C14976" s="103"/>
      <c r="L14976" s="102" t="str">
        <f>[2]!Table1[[#This Row],[Orgn]]&amp;"-"&amp;[2]!Table1[[#This Row],[Dest]]</f>
        <v>SSH-BRI</v>
      </c>
      <c r="M14976" s="102" t="str">
        <f t="shared" si="233"/>
        <v>ADT</v>
      </c>
      <c r="N14976" s="102">
        <f>WEEKDAY([2]!Table1[[#This Row],[Travel Date]],2)</f>
        <v>6</v>
      </c>
      <c r="P14976" s="102">
        <v>1</v>
      </c>
    </row>
    <row r="14977" spans="2:16" x14ac:dyDescent="0.25">
      <c r="B14977" s="103"/>
      <c r="C14977" s="103"/>
      <c r="L14977" s="102" t="str">
        <f>[2]!Table1[[#This Row],[Orgn]]&amp;"-"&amp;[2]!Table1[[#This Row],[Dest]]</f>
        <v>SSH-BRI</v>
      </c>
      <c r="M14977" s="102" t="str">
        <f t="shared" si="233"/>
        <v>ADT</v>
      </c>
      <c r="N14977" s="102">
        <f>WEEKDAY([2]!Table1[[#This Row],[Travel Date]],2)</f>
        <v>6</v>
      </c>
      <c r="P14977" s="102">
        <v>1</v>
      </c>
    </row>
    <row r="14978" spans="2:16" x14ac:dyDescent="0.25">
      <c r="B14978" s="103"/>
      <c r="C14978" s="103"/>
      <c r="L14978" s="102" t="str">
        <f>[2]!Table1[[#This Row],[Orgn]]&amp;"-"&amp;[2]!Table1[[#This Row],[Dest]]</f>
        <v>SSH-BRI</v>
      </c>
      <c r="M14978" s="102" t="str">
        <f t="shared" ref="M14978:M15041" si="234">IF(TRIM(C14978)="INF", "INF", IF(TRIM(C14978)="CHD", "CHD", "ADT"))</f>
        <v>ADT</v>
      </c>
      <c r="N14978" s="102">
        <f>WEEKDAY([2]!Table1[[#This Row],[Travel Date]],2)</f>
        <v>6</v>
      </c>
      <c r="P14978" s="102">
        <v>1</v>
      </c>
    </row>
    <row r="14979" spans="2:16" x14ac:dyDescent="0.25">
      <c r="B14979" s="103"/>
      <c r="C14979" s="103"/>
      <c r="L14979" s="102" t="str">
        <f>[2]!Table1[[#This Row],[Orgn]]&amp;"-"&amp;[2]!Table1[[#This Row],[Dest]]</f>
        <v>SSH-BRI</v>
      </c>
      <c r="M14979" s="102" t="str">
        <f t="shared" si="234"/>
        <v>ADT</v>
      </c>
      <c r="N14979" s="102">
        <f>WEEKDAY([2]!Table1[[#This Row],[Travel Date]],2)</f>
        <v>6</v>
      </c>
      <c r="P14979" s="102">
        <v>1</v>
      </c>
    </row>
    <row r="14980" spans="2:16" x14ac:dyDescent="0.25">
      <c r="B14980" s="103"/>
      <c r="C14980" s="103"/>
      <c r="L14980" s="102" t="str">
        <f>[2]!Table1[[#This Row],[Orgn]]&amp;"-"&amp;[2]!Table1[[#This Row],[Dest]]</f>
        <v>SSH-BRI</v>
      </c>
      <c r="M14980" s="102" t="str">
        <f t="shared" si="234"/>
        <v>ADT</v>
      </c>
      <c r="N14980" s="102">
        <f>WEEKDAY([2]!Table1[[#This Row],[Travel Date]],2)</f>
        <v>6</v>
      </c>
      <c r="P14980" s="102">
        <v>1</v>
      </c>
    </row>
    <row r="14981" spans="2:16" x14ac:dyDescent="0.25">
      <c r="B14981" s="103"/>
      <c r="C14981" s="103"/>
      <c r="L14981" s="102" t="str">
        <f>[2]!Table1[[#This Row],[Orgn]]&amp;"-"&amp;[2]!Table1[[#This Row],[Dest]]</f>
        <v>SSH-BRI</v>
      </c>
      <c r="M14981" s="102" t="str">
        <f t="shared" si="234"/>
        <v>ADT</v>
      </c>
      <c r="N14981" s="102">
        <f>WEEKDAY([2]!Table1[[#This Row],[Travel Date]],2)</f>
        <v>6</v>
      </c>
      <c r="P14981" s="102">
        <v>1</v>
      </c>
    </row>
    <row r="14982" spans="2:16" x14ac:dyDescent="0.25">
      <c r="B14982" s="103"/>
      <c r="C14982" s="103"/>
      <c r="L14982" s="102" t="str">
        <f>[2]!Table1[[#This Row],[Orgn]]&amp;"-"&amp;[2]!Table1[[#This Row],[Dest]]</f>
        <v>SSH-BRI</v>
      </c>
      <c r="M14982" s="102" t="str">
        <f t="shared" si="234"/>
        <v>ADT</v>
      </c>
      <c r="N14982" s="102">
        <f>WEEKDAY([2]!Table1[[#This Row],[Travel Date]],2)</f>
        <v>6</v>
      </c>
      <c r="P14982" s="102">
        <v>1</v>
      </c>
    </row>
    <row r="14983" spans="2:16" x14ac:dyDescent="0.25">
      <c r="B14983" s="103"/>
      <c r="C14983" s="103"/>
      <c r="L14983" s="102" t="str">
        <f>[2]!Table1[[#This Row],[Orgn]]&amp;"-"&amp;[2]!Table1[[#This Row],[Dest]]</f>
        <v>SSH-BRI</v>
      </c>
      <c r="M14983" s="102" t="str">
        <f t="shared" si="234"/>
        <v>ADT</v>
      </c>
      <c r="N14983" s="102">
        <f>WEEKDAY([2]!Table1[[#This Row],[Travel Date]],2)</f>
        <v>6</v>
      </c>
      <c r="P14983" s="102">
        <v>1</v>
      </c>
    </row>
    <row r="14984" spans="2:16" x14ac:dyDescent="0.25">
      <c r="B14984" s="103"/>
      <c r="C14984" s="103"/>
      <c r="L14984" s="102" t="str">
        <f>[2]!Table1[[#This Row],[Orgn]]&amp;"-"&amp;[2]!Table1[[#This Row],[Dest]]</f>
        <v>SSH-BRI</v>
      </c>
      <c r="M14984" s="102" t="str">
        <f t="shared" si="234"/>
        <v>ADT</v>
      </c>
      <c r="N14984" s="102">
        <f>WEEKDAY([2]!Table1[[#This Row],[Travel Date]],2)</f>
        <v>6</v>
      </c>
      <c r="P14984" s="102">
        <v>1</v>
      </c>
    </row>
    <row r="14985" spans="2:16" x14ac:dyDescent="0.25">
      <c r="B14985" s="103"/>
      <c r="C14985" s="103"/>
      <c r="L14985" s="102" t="str">
        <f>[2]!Table1[[#This Row],[Orgn]]&amp;"-"&amp;[2]!Table1[[#This Row],[Dest]]</f>
        <v>SSH-BRI</v>
      </c>
      <c r="M14985" s="102" t="str">
        <f t="shared" si="234"/>
        <v>ADT</v>
      </c>
      <c r="N14985" s="102">
        <f>WEEKDAY([2]!Table1[[#This Row],[Travel Date]],2)</f>
        <v>6</v>
      </c>
      <c r="P14985" s="102">
        <v>1</v>
      </c>
    </row>
    <row r="14986" spans="2:16" x14ac:dyDescent="0.25">
      <c r="B14986" s="103"/>
      <c r="C14986" s="103"/>
      <c r="L14986" s="102" t="str">
        <f>[2]!Table1[[#This Row],[Orgn]]&amp;"-"&amp;[2]!Table1[[#This Row],[Dest]]</f>
        <v>SSH-BRI</v>
      </c>
      <c r="M14986" s="102" t="str">
        <f t="shared" si="234"/>
        <v>ADT</v>
      </c>
      <c r="N14986" s="102">
        <f>WEEKDAY([2]!Table1[[#This Row],[Travel Date]],2)</f>
        <v>6</v>
      </c>
      <c r="P14986" s="102">
        <v>1</v>
      </c>
    </row>
    <row r="14987" spans="2:16" x14ac:dyDescent="0.25">
      <c r="B14987" s="103"/>
      <c r="C14987" s="103"/>
      <c r="L14987" s="102" t="str">
        <f>[2]!Table1[[#This Row],[Orgn]]&amp;"-"&amp;[2]!Table1[[#This Row],[Dest]]</f>
        <v>SSH-BRI</v>
      </c>
      <c r="M14987" s="102" t="str">
        <f t="shared" si="234"/>
        <v>ADT</v>
      </c>
      <c r="N14987" s="102">
        <f>WEEKDAY([2]!Table1[[#This Row],[Travel Date]],2)</f>
        <v>6</v>
      </c>
      <c r="P14987" s="102">
        <v>1</v>
      </c>
    </row>
    <row r="14988" spans="2:16" x14ac:dyDescent="0.25">
      <c r="B14988" s="103"/>
      <c r="C14988" s="103"/>
      <c r="L14988" s="102" t="str">
        <f>[2]!Table1[[#This Row],[Orgn]]&amp;"-"&amp;[2]!Table1[[#This Row],[Dest]]</f>
        <v>SSH-BRI</v>
      </c>
      <c r="M14988" s="102" t="str">
        <f t="shared" si="234"/>
        <v>ADT</v>
      </c>
      <c r="N14988" s="102">
        <f>WEEKDAY([2]!Table1[[#This Row],[Travel Date]],2)</f>
        <v>6</v>
      </c>
      <c r="P14988" s="102">
        <v>1</v>
      </c>
    </row>
    <row r="14989" spans="2:16" x14ac:dyDescent="0.25">
      <c r="B14989" s="103"/>
      <c r="C14989" s="103"/>
      <c r="L14989" s="102" t="str">
        <f>[2]!Table1[[#This Row],[Orgn]]&amp;"-"&amp;[2]!Table1[[#This Row],[Dest]]</f>
        <v>SSH-BRI</v>
      </c>
      <c r="M14989" s="102" t="str">
        <f t="shared" si="234"/>
        <v>ADT</v>
      </c>
      <c r="N14989" s="102">
        <f>WEEKDAY([2]!Table1[[#This Row],[Travel Date]],2)</f>
        <v>6</v>
      </c>
      <c r="P14989" s="102">
        <v>1</v>
      </c>
    </row>
    <row r="14990" spans="2:16" x14ac:dyDescent="0.25">
      <c r="B14990" s="103"/>
      <c r="C14990" s="103"/>
      <c r="L14990" s="102" t="str">
        <f>[2]!Table1[[#This Row],[Orgn]]&amp;"-"&amp;[2]!Table1[[#This Row],[Dest]]</f>
        <v>SSH-BRI</v>
      </c>
      <c r="M14990" s="102" t="str">
        <f t="shared" si="234"/>
        <v>ADT</v>
      </c>
      <c r="N14990" s="102">
        <f>WEEKDAY([2]!Table1[[#This Row],[Travel Date]],2)</f>
        <v>6</v>
      </c>
      <c r="P14990" s="102">
        <v>1</v>
      </c>
    </row>
    <row r="14991" spans="2:16" x14ac:dyDescent="0.25">
      <c r="B14991" s="103"/>
      <c r="C14991" s="103"/>
      <c r="L14991" s="102" t="str">
        <f>[2]!Table1[[#This Row],[Orgn]]&amp;"-"&amp;[2]!Table1[[#This Row],[Dest]]</f>
        <v>SSH-BRI</v>
      </c>
      <c r="M14991" s="102" t="str">
        <f t="shared" si="234"/>
        <v>ADT</v>
      </c>
      <c r="N14991" s="102">
        <f>WEEKDAY([2]!Table1[[#This Row],[Travel Date]],2)</f>
        <v>6</v>
      </c>
      <c r="P14991" s="102">
        <v>1</v>
      </c>
    </row>
    <row r="14992" spans="2:16" x14ac:dyDescent="0.25">
      <c r="B14992" s="103"/>
      <c r="C14992" s="103"/>
      <c r="L14992" s="102" t="str">
        <f>[2]!Table1[[#This Row],[Orgn]]&amp;"-"&amp;[2]!Table1[[#This Row],[Dest]]</f>
        <v>SSH-BRI</v>
      </c>
      <c r="M14992" s="102" t="str">
        <f t="shared" si="234"/>
        <v>ADT</v>
      </c>
      <c r="N14992" s="102">
        <f>WEEKDAY([2]!Table1[[#This Row],[Travel Date]],2)</f>
        <v>6</v>
      </c>
      <c r="P14992" s="102">
        <v>1</v>
      </c>
    </row>
    <row r="14993" spans="2:16" x14ac:dyDescent="0.25">
      <c r="B14993" s="103"/>
      <c r="C14993" s="103"/>
      <c r="L14993" s="102" t="str">
        <f>[2]!Table1[[#This Row],[Orgn]]&amp;"-"&amp;[2]!Table1[[#This Row],[Dest]]</f>
        <v>SSH-BRI</v>
      </c>
      <c r="M14993" s="102" t="str">
        <f t="shared" si="234"/>
        <v>ADT</v>
      </c>
      <c r="N14993" s="102">
        <f>WEEKDAY([2]!Table1[[#This Row],[Travel Date]],2)</f>
        <v>6</v>
      </c>
      <c r="P14993" s="102">
        <v>1</v>
      </c>
    </row>
    <row r="14994" spans="2:16" x14ac:dyDescent="0.25">
      <c r="B14994" s="103"/>
      <c r="C14994" s="103"/>
      <c r="L14994" s="102" t="str">
        <f>[2]!Table1[[#This Row],[Orgn]]&amp;"-"&amp;[2]!Table1[[#This Row],[Dest]]</f>
        <v>SSH-BRI</v>
      </c>
      <c r="M14994" s="102" t="str">
        <f t="shared" si="234"/>
        <v>ADT</v>
      </c>
      <c r="N14994" s="102">
        <f>WEEKDAY([2]!Table1[[#This Row],[Travel Date]],2)</f>
        <v>6</v>
      </c>
      <c r="P14994" s="102">
        <v>1</v>
      </c>
    </row>
    <row r="14995" spans="2:16" x14ac:dyDescent="0.25">
      <c r="B14995" s="103"/>
      <c r="C14995" s="103"/>
      <c r="L14995" s="102" t="str">
        <f>[2]!Table1[[#This Row],[Orgn]]&amp;"-"&amp;[2]!Table1[[#This Row],[Dest]]</f>
        <v>SSH-BRI</v>
      </c>
      <c r="M14995" s="102" t="str">
        <f t="shared" si="234"/>
        <v>ADT</v>
      </c>
      <c r="N14995" s="102">
        <f>WEEKDAY([2]!Table1[[#This Row],[Travel Date]],2)</f>
        <v>6</v>
      </c>
      <c r="P14995" s="102">
        <v>1</v>
      </c>
    </row>
    <row r="14996" spans="2:16" x14ac:dyDescent="0.25">
      <c r="B14996" s="103"/>
      <c r="C14996" s="103"/>
      <c r="L14996" s="102" t="str">
        <f>[2]!Table1[[#This Row],[Orgn]]&amp;"-"&amp;[2]!Table1[[#This Row],[Dest]]</f>
        <v>SSH-BRI</v>
      </c>
      <c r="M14996" s="102" t="str">
        <f t="shared" si="234"/>
        <v>ADT</v>
      </c>
      <c r="N14996" s="102">
        <f>WEEKDAY([2]!Table1[[#This Row],[Travel Date]],2)</f>
        <v>6</v>
      </c>
      <c r="P14996" s="102">
        <v>1</v>
      </c>
    </row>
    <row r="14997" spans="2:16" x14ac:dyDescent="0.25">
      <c r="B14997" s="103"/>
      <c r="C14997" s="103"/>
      <c r="L14997" s="102" t="str">
        <f>[2]!Table1[[#This Row],[Orgn]]&amp;"-"&amp;[2]!Table1[[#This Row],[Dest]]</f>
        <v>SSH-BRI</v>
      </c>
      <c r="M14997" s="102" t="str">
        <f t="shared" si="234"/>
        <v>ADT</v>
      </c>
      <c r="N14997" s="102">
        <f>WEEKDAY([2]!Table1[[#This Row],[Travel Date]],2)</f>
        <v>6</v>
      </c>
      <c r="P14997" s="102">
        <v>1</v>
      </c>
    </row>
    <row r="14998" spans="2:16" x14ac:dyDescent="0.25">
      <c r="B14998" s="103"/>
      <c r="C14998" s="103"/>
      <c r="L14998" s="102" t="str">
        <f>[2]!Table1[[#This Row],[Orgn]]&amp;"-"&amp;[2]!Table1[[#This Row],[Dest]]</f>
        <v>SSH-BRI</v>
      </c>
      <c r="M14998" s="102" t="str">
        <f t="shared" si="234"/>
        <v>ADT</v>
      </c>
      <c r="N14998" s="102">
        <f>WEEKDAY([2]!Table1[[#This Row],[Travel Date]],2)</f>
        <v>6</v>
      </c>
      <c r="P14998" s="102">
        <v>1</v>
      </c>
    </row>
    <row r="14999" spans="2:16" x14ac:dyDescent="0.25">
      <c r="B14999" s="103"/>
      <c r="C14999" s="103"/>
      <c r="L14999" s="102" t="str">
        <f>[2]!Table1[[#This Row],[Orgn]]&amp;"-"&amp;[2]!Table1[[#This Row],[Dest]]</f>
        <v>SSH-BRI</v>
      </c>
      <c r="M14999" s="102" t="str">
        <f t="shared" si="234"/>
        <v>ADT</v>
      </c>
      <c r="N14999" s="102">
        <f>WEEKDAY([2]!Table1[[#This Row],[Travel Date]],2)</f>
        <v>6</v>
      </c>
      <c r="P14999" s="102">
        <v>1</v>
      </c>
    </row>
    <row r="15000" spans="2:16" x14ac:dyDescent="0.25">
      <c r="B15000" s="103"/>
      <c r="C15000" s="103"/>
      <c r="L15000" s="102" t="str">
        <f>[2]!Table1[[#This Row],[Orgn]]&amp;"-"&amp;[2]!Table1[[#This Row],[Dest]]</f>
        <v>SSH-BRI</v>
      </c>
      <c r="M15000" s="102" t="str">
        <f t="shared" si="234"/>
        <v>ADT</v>
      </c>
      <c r="N15000" s="102">
        <f>WEEKDAY([2]!Table1[[#This Row],[Travel Date]],2)</f>
        <v>6</v>
      </c>
      <c r="P15000" s="102">
        <v>1</v>
      </c>
    </row>
    <row r="15001" spans="2:16" x14ac:dyDescent="0.25">
      <c r="B15001" s="103"/>
      <c r="C15001" s="103"/>
      <c r="L15001" s="102" t="str">
        <f>[2]!Table1[[#This Row],[Orgn]]&amp;"-"&amp;[2]!Table1[[#This Row],[Dest]]</f>
        <v>SSH-BRI</v>
      </c>
      <c r="M15001" s="102" t="str">
        <f t="shared" si="234"/>
        <v>ADT</v>
      </c>
      <c r="N15001" s="102">
        <f>WEEKDAY([2]!Table1[[#This Row],[Travel Date]],2)</f>
        <v>6</v>
      </c>
      <c r="P15001" s="102">
        <v>1</v>
      </c>
    </row>
    <row r="15002" spans="2:16" x14ac:dyDescent="0.25">
      <c r="B15002" s="103"/>
      <c r="C15002" s="103"/>
      <c r="L15002" s="102" t="str">
        <f>[2]!Table1[[#This Row],[Orgn]]&amp;"-"&amp;[2]!Table1[[#This Row],[Dest]]</f>
        <v>SSH-BRI</v>
      </c>
      <c r="M15002" s="102" t="str">
        <f t="shared" si="234"/>
        <v>ADT</v>
      </c>
      <c r="N15002" s="102">
        <f>WEEKDAY([2]!Table1[[#This Row],[Travel Date]],2)</f>
        <v>6</v>
      </c>
      <c r="P15002" s="102">
        <v>1</v>
      </c>
    </row>
    <row r="15003" spans="2:16" x14ac:dyDescent="0.25">
      <c r="B15003" s="103"/>
      <c r="C15003" s="103"/>
      <c r="L15003" s="102" t="str">
        <f>[2]!Table1[[#This Row],[Orgn]]&amp;"-"&amp;[2]!Table1[[#This Row],[Dest]]</f>
        <v>SSH-BRI</v>
      </c>
      <c r="M15003" s="102" t="str">
        <f t="shared" si="234"/>
        <v>ADT</v>
      </c>
      <c r="N15003" s="102">
        <f>WEEKDAY([2]!Table1[[#This Row],[Travel Date]],2)</f>
        <v>6</v>
      </c>
      <c r="P15003" s="102">
        <v>1</v>
      </c>
    </row>
    <row r="15004" spans="2:16" x14ac:dyDescent="0.25">
      <c r="B15004" s="103"/>
      <c r="C15004" s="103"/>
      <c r="L15004" s="102" t="str">
        <f>[2]!Table1[[#This Row],[Orgn]]&amp;"-"&amp;[2]!Table1[[#This Row],[Dest]]</f>
        <v>SSH-BRI</v>
      </c>
      <c r="M15004" s="102" t="str">
        <f t="shared" si="234"/>
        <v>ADT</v>
      </c>
      <c r="N15004" s="102">
        <f>WEEKDAY([2]!Table1[[#This Row],[Travel Date]],2)</f>
        <v>6</v>
      </c>
      <c r="P15004" s="102">
        <v>1</v>
      </c>
    </row>
    <row r="15005" spans="2:16" x14ac:dyDescent="0.25">
      <c r="B15005" s="103"/>
      <c r="C15005" s="103"/>
      <c r="L15005" s="102" t="str">
        <f>[2]!Table1[[#This Row],[Orgn]]&amp;"-"&amp;[2]!Table1[[#This Row],[Dest]]</f>
        <v>SSH-BRI</v>
      </c>
      <c r="M15005" s="102" t="str">
        <f t="shared" si="234"/>
        <v>ADT</v>
      </c>
      <c r="N15005" s="102">
        <f>WEEKDAY([2]!Table1[[#This Row],[Travel Date]],2)</f>
        <v>6</v>
      </c>
      <c r="P15005" s="102">
        <v>1</v>
      </c>
    </row>
    <row r="15006" spans="2:16" x14ac:dyDescent="0.25">
      <c r="B15006" s="103"/>
      <c r="C15006" s="103"/>
      <c r="L15006" s="102" t="str">
        <f>[2]!Table1[[#This Row],[Orgn]]&amp;"-"&amp;[2]!Table1[[#This Row],[Dest]]</f>
        <v>BRI-SSH</v>
      </c>
      <c r="M15006" s="102" t="str">
        <f t="shared" si="234"/>
        <v>ADT</v>
      </c>
      <c r="N15006" s="102">
        <f>WEEKDAY([2]!Table1[[#This Row],[Travel Date]],2)</f>
        <v>6</v>
      </c>
      <c r="P15006" s="102">
        <v>1</v>
      </c>
    </row>
    <row r="15007" spans="2:16" x14ac:dyDescent="0.25">
      <c r="B15007" s="103"/>
      <c r="C15007" s="103"/>
      <c r="L15007" s="102" t="str">
        <f>[2]!Table1[[#This Row],[Orgn]]&amp;"-"&amp;[2]!Table1[[#This Row],[Dest]]</f>
        <v>BRI-SSH</v>
      </c>
      <c r="M15007" s="102" t="str">
        <f t="shared" si="234"/>
        <v>ADT</v>
      </c>
      <c r="N15007" s="102">
        <f>WEEKDAY([2]!Table1[[#This Row],[Travel Date]],2)</f>
        <v>6</v>
      </c>
      <c r="P15007" s="102">
        <v>1</v>
      </c>
    </row>
    <row r="15008" spans="2:16" x14ac:dyDescent="0.25">
      <c r="B15008" s="103"/>
      <c r="C15008" s="103"/>
      <c r="L15008" s="102" t="str">
        <f>[2]!Table1[[#This Row],[Orgn]]&amp;"-"&amp;[2]!Table1[[#This Row],[Dest]]</f>
        <v>BRI-SSH</v>
      </c>
      <c r="M15008" s="102" t="str">
        <f t="shared" si="234"/>
        <v>ADT</v>
      </c>
      <c r="N15008" s="102">
        <f>WEEKDAY([2]!Table1[[#This Row],[Travel Date]],2)</f>
        <v>6</v>
      </c>
      <c r="P15008" s="102">
        <v>1</v>
      </c>
    </row>
    <row r="15009" spans="2:16" x14ac:dyDescent="0.25">
      <c r="B15009" s="103"/>
      <c r="C15009" s="103"/>
      <c r="L15009" s="102" t="str">
        <f>[2]!Table1[[#This Row],[Orgn]]&amp;"-"&amp;[2]!Table1[[#This Row],[Dest]]</f>
        <v>BRI-SSH</v>
      </c>
      <c r="M15009" s="102" t="str">
        <f t="shared" si="234"/>
        <v>ADT</v>
      </c>
      <c r="N15009" s="102">
        <f>WEEKDAY([2]!Table1[[#This Row],[Travel Date]],2)</f>
        <v>6</v>
      </c>
      <c r="P15009" s="102">
        <v>1</v>
      </c>
    </row>
    <row r="15010" spans="2:16" x14ac:dyDescent="0.25">
      <c r="B15010" s="103"/>
      <c r="C15010" s="103"/>
      <c r="L15010" s="102" t="str">
        <f>[2]!Table1[[#This Row],[Orgn]]&amp;"-"&amp;[2]!Table1[[#This Row],[Dest]]</f>
        <v>BRI-SSH</v>
      </c>
      <c r="M15010" s="102" t="str">
        <f t="shared" si="234"/>
        <v>ADT</v>
      </c>
      <c r="N15010" s="102">
        <f>WEEKDAY([2]!Table1[[#This Row],[Travel Date]],2)</f>
        <v>6</v>
      </c>
      <c r="P15010" s="102">
        <v>1</v>
      </c>
    </row>
    <row r="15011" spans="2:16" x14ac:dyDescent="0.25">
      <c r="B15011" s="103"/>
      <c r="C15011" s="103"/>
      <c r="L15011" s="102" t="str">
        <f>[2]!Table1[[#This Row],[Orgn]]&amp;"-"&amp;[2]!Table1[[#This Row],[Dest]]</f>
        <v>BRI-SSH</v>
      </c>
      <c r="M15011" s="102" t="str">
        <f t="shared" si="234"/>
        <v>ADT</v>
      </c>
      <c r="N15011" s="102">
        <f>WEEKDAY([2]!Table1[[#This Row],[Travel Date]],2)</f>
        <v>6</v>
      </c>
      <c r="P15011" s="102">
        <v>1</v>
      </c>
    </row>
    <row r="15012" spans="2:16" x14ac:dyDescent="0.25">
      <c r="B15012" s="103"/>
      <c r="C15012" s="103"/>
      <c r="L15012" s="102" t="str">
        <f>[2]!Table1[[#This Row],[Orgn]]&amp;"-"&amp;[2]!Table1[[#This Row],[Dest]]</f>
        <v>BRI-SSH</v>
      </c>
      <c r="M15012" s="102" t="str">
        <f t="shared" si="234"/>
        <v>ADT</v>
      </c>
      <c r="N15012" s="102">
        <f>WEEKDAY([2]!Table1[[#This Row],[Travel Date]],2)</f>
        <v>6</v>
      </c>
      <c r="P15012" s="102">
        <v>1</v>
      </c>
    </row>
    <row r="15013" spans="2:16" x14ac:dyDescent="0.25">
      <c r="B15013" s="103"/>
      <c r="C15013" s="103"/>
      <c r="L15013" s="102" t="str">
        <f>[2]!Table1[[#This Row],[Orgn]]&amp;"-"&amp;[2]!Table1[[#This Row],[Dest]]</f>
        <v>BRI-SSH</v>
      </c>
      <c r="M15013" s="102" t="str">
        <f t="shared" si="234"/>
        <v>ADT</v>
      </c>
      <c r="N15013" s="102">
        <f>WEEKDAY([2]!Table1[[#This Row],[Travel Date]],2)</f>
        <v>6</v>
      </c>
      <c r="P15013" s="102">
        <v>1</v>
      </c>
    </row>
    <row r="15014" spans="2:16" x14ac:dyDescent="0.25">
      <c r="B15014" s="103"/>
      <c r="C15014" s="103"/>
      <c r="L15014" s="102" t="str">
        <f>[2]!Table1[[#This Row],[Orgn]]&amp;"-"&amp;[2]!Table1[[#This Row],[Dest]]</f>
        <v>BRI-SSH</v>
      </c>
      <c r="M15014" s="102" t="str">
        <f t="shared" si="234"/>
        <v>ADT</v>
      </c>
      <c r="N15014" s="102">
        <f>WEEKDAY([2]!Table1[[#This Row],[Travel Date]],2)</f>
        <v>6</v>
      </c>
      <c r="P15014" s="102">
        <v>1</v>
      </c>
    </row>
    <row r="15015" spans="2:16" x14ac:dyDescent="0.25">
      <c r="B15015" s="103"/>
      <c r="C15015" s="103"/>
      <c r="L15015" s="102" t="str">
        <f>[2]!Table1[[#This Row],[Orgn]]&amp;"-"&amp;[2]!Table1[[#This Row],[Dest]]</f>
        <v>BRI-SSH</v>
      </c>
      <c r="M15015" s="102" t="str">
        <f t="shared" si="234"/>
        <v>ADT</v>
      </c>
      <c r="N15015" s="102">
        <f>WEEKDAY([2]!Table1[[#This Row],[Travel Date]],2)</f>
        <v>6</v>
      </c>
      <c r="P15015" s="102">
        <v>1</v>
      </c>
    </row>
    <row r="15016" spans="2:16" x14ac:dyDescent="0.25">
      <c r="B15016" s="103"/>
      <c r="C15016" s="103"/>
      <c r="L15016" s="102" t="str">
        <f>[2]!Table1[[#This Row],[Orgn]]&amp;"-"&amp;[2]!Table1[[#This Row],[Dest]]</f>
        <v>BRI-SSH</v>
      </c>
      <c r="M15016" s="102" t="str">
        <f t="shared" si="234"/>
        <v>ADT</v>
      </c>
      <c r="N15016" s="102">
        <f>WEEKDAY([2]!Table1[[#This Row],[Travel Date]],2)</f>
        <v>6</v>
      </c>
      <c r="P15016" s="102">
        <v>1</v>
      </c>
    </row>
    <row r="15017" spans="2:16" x14ac:dyDescent="0.25">
      <c r="B15017" s="103"/>
      <c r="C15017" s="103"/>
      <c r="L15017" s="102" t="str">
        <f>[2]!Table1[[#This Row],[Orgn]]&amp;"-"&amp;[2]!Table1[[#This Row],[Dest]]</f>
        <v>BRI-SSH</v>
      </c>
      <c r="M15017" s="102" t="str">
        <f t="shared" si="234"/>
        <v>ADT</v>
      </c>
      <c r="N15017" s="102">
        <f>WEEKDAY([2]!Table1[[#This Row],[Travel Date]],2)</f>
        <v>6</v>
      </c>
      <c r="P15017" s="102">
        <v>1</v>
      </c>
    </row>
    <row r="15018" spans="2:16" x14ac:dyDescent="0.25">
      <c r="B15018" s="103"/>
      <c r="C15018" s="103"/>
      <c r="L15018" s="102" t="str">
        <f>[2]!Table1[[#This Row],[Orgn]]&amp;"-"&amp;[2]!Table1[[#This Row],[Dest]]</f>
        <v>BRI-SSH</v>
      </c>
      <c r="M15018" s="102" t="str">
        <f t="shared" si="234"/>
        <v>ADT</v>
      </c>
      <c r="N15018" s="102">
        <f>WEEKDAY([2]!Table1[[#This Row],[Travel Date]],2)</f>
        <v>6</v>
      </c>
      <c r="P15018" s="102">
        <v>1</v>
      </c>
    </row>
    <row r="15019" spans="2:16" x14ac:dyDescent="0.25">
      <c r="B15019" s="103"/>
      <c r="C15019" s="103"/>
      <c r="L15019" s="102" t="str">
        <f>[2]!Table1[[#This Row],[Orgn]]&amp;"-"&amp;[2]!Table1[[#This Row],[Dest]]</f>
        <v>BRI-SSH</v>
      </c>
      <c r="M15019" s="102" t="str">
        <f t="shared" si="234"/>
        <v>ADT</v>
      </c>
      <c r="N15019" s="102">
        <f>WEEKDAY([2]!Table1[[#This Row],[Travel Date]],2)</f>
        <v>6</v>
      </c>
      <c r="P15019" s="102">
        <v>1</v>
      </c>
    </row>
    <row r="15020" spans="2:16" x14ac:dyDescent="0.25">
      <c r="B15020" s="103"/>
      <c r="C15020" s="103"/>
      <c r="L15020" s="102" t="str">
        <f>[2]!Table1[[#This Row],[Orgn]]&amp;"-"&amp;[2]!Table1[[#This Row],[Dest]]</f>
        <v>BRI-SSH</v>
      </c>
      <c r="M15020" s="102" t="str">
        <f t="shared" si="234"/>
        <v>ADT</v>
      </c>
      <c r="N15020" s="102">
        <f>WEEKDAY([2]!Table1[[#This Row],[Travel Date]],2)</f>
        <v>6</v>
      </c>
      <c r="P15020" s="102">
        <v>1</v>
      </c>
    </row>
    <row r="15021" spans="2:16" x14ac:dyDescent="0.25">
      <c r="B15021" s="103"/>
      <c r="C15021" s="103"/>
      <c r="L15021" s="102" t="str">
        <f>[2]!Table1[[#This Row],[Orgn]]&amp;"-"&amp;[2]!Table1[[#This Row],[Dest]]</f>
        <v>BRI-SSH</v>
      </c>
      <c r="M15021" s="102" t="str">
        <f t="shared" si="234"/>
        <v>ADT</v>
      </c>
      <c r="N15021" s="102">
        <f>WEEKDAY([2]!Table1[[#This Row],[Travel Date]],2)</f>
        <v>6</v>
      </c>
      <c r="P15021" s="102">
        <v>1</v>
      </c>
    </row>
    <row r="15022" spans="2:16" x14ac:dyDescent="0.25">
      <c r="B15022" s="103"/>
      <c r="C15022" s="103"/>
      <c r="L15022" s="102" t="str">
        <f>[2]!Table1[[#This Row],[Orgn]]&amp;"-"&amp;[2]!Table1[[#This Row],[Dest]]</f>
        <v>BRI-SSH</v>
      </c>
      <c r="M15022" s="102" t="str">
        <f t="shared" si="234"/>
        <v>ADT</v>
      </c>
      <c r="N15022" s="102">
        <f>WEEKDAY([2]!Table1[[#This Row],[Travel Date]],2)</f>
        <v>6</v>
      </c>
      <c r="P15022" s="102">
        <v>1</v>
      </c>
    </row>
    <row r="15023" spans="2:16" x14ac:dyDescent="0.25">
      <c r="B15023" s="103"/>
      <c r="C15023" s="103"/>
      <c r="L15023" s="102" t="str">
        <f>[2]!Table1[[#This Row],[Orgn]]&amp;"-"&amp;[2]!Table1[[#This Row],[Dest]]</f>
        <v>BRI-SSH</v>
      </c>
      <c r="M15023" s="102" t="str">
        <f t="shared" si="234"/>
        <v>ADT</v>
      </c>
      <c r="N15023" s="102">
        <f>WEEKDAY([2]!Table1[[#This Row],[Travel Date]],2)</f>
        <v>6</v>
      </c>
      <c r="P15023" s="102">
        <v>1</v>
      </c>
    </row>
    <row r="15024" spans="2:16" x14ac:dyDescent="0.25">
      <c r="B15024" s="103"/>
      <c r="C15024" s="103"/>
      <c r="L15024" s="102" t="str">
        <f>[2]!Table1[[#This Row],[Orgn]]&amp;"-"&amp;[2]!Table1[[#This Row],[Dest]]</f>
        <v>BRI-SSH</v>
      </c>
      <c r="M15024" s="102" t="str">
        <f t="shared" si="234"/>
        <v>ADT</v>
      </c>
      <c r="N15024" s="102">
        <f>WEEKDAY([2]!Table1[[#This Row],[Travel Date]],2)</f>
        <v>6</v>
      </c>
      <c r="P15024" s="102">
        <v>1</v>
      </c>
    </row>
    <row r="15025" spans="2:16" x14ac:dyDescent="0.25">
      <c r="B15025" s="103"/>
      <c r="C15025" s="103"/>
      <c r="L15025" s="102" t="str">
        <f>[2]!Table1[[#This Row],[Orgn]]&amp;"-"&amp;[2]!Table1[[#This Row],[Dest]]</f>
        <v>BRI-SSH</v>
      </c>
      <c r="M15025" s="102" t="str">
        <f t="shared" si="234"/>
        <v>ADT</v>
      </c>
      <c r="N15025" s="102">
        <f>WEEKDAY([2]!Table1[[#This Row],[Travel Date]],2)</f>
        <v>6</v>
      </c>
      <c r="P15025" s="102">
        <v>1</v>
      </c>
    </row>
    <row r="15026" spans="2:16" x14ac:dyDescent="0.25">
      <c r="B15026" s="103"/>
      <c r="C15026" s="103"/>
      <c r="L15026" s="102" t="str">
        <f>[2]!Table1[[#This Row],[Orgn]]&amp;"-"&amp;[2]!Table1[[#This Row],[Dest]]</f>
        <v>BRI-SSH</v>
      </c>
      <c r="M15026" s="102" t="str">
        <f t="shared" si="234"/>
        <v>ADT</v>
      </c>
      <c r="N15026" s="102">
        <f>WEEKDAY([2]!Table1[[#This Row],[Travel Date]],2)</f>
        <v>6</v>
      </c>
      <c r="P15026" s="102">
        <v>1</v>
      </c>
    </row>
    <row r="15027" spans="2:16" x14ac:dyDescent="0.25">
      <c r="B15027" s="103"/>
      <c r="C15027" s="103"/>
      <c r="L15027" s="102" t="str">
        <f>[2]!Table1[[#This Row],[Orgn]]&amp;"-"&amp;[2]!Table1[[#This Row],[Dest]]</f>
        <v>BRI-SSH</v>
      </c>
      <c r="M15027" s="102" t="str">
        <f t="shared" si="234"/>
        <v>ADT</v>
      </c>
      <c r="N15027" s="102">
        <f>WEEKDAY([2]!Table1[[#This Row],[Travel Date]],2)</f>
        <v>6</v>
      </c>
      <c r="P15027" s="102">
        <v>1</v>
      </c>
    </row>
    <row r="15028" spans="2:16" x14ac:dyDescent="0.25">
      <c r="B15028" s="103"/>
      <c r="C15028" s="103"/>
      <c r="L15028" s="102" t="str">
        <f>[2]!Table1[[#This Row],[Orgn]]&amp;"-"&amp;[2]!Table1[[#This Row],[Dest]]</f>
        <v>BRI-SSH</v>
      </c>
      <c r="M15028" s="102" t="str">
        <f t="shared" si="234"/>
        <v>ADT</v>
      </c>
      <c r="N15028" s="102">
        <f>WEEKDAY([2]!Table1[[#This Row],[Travel Date]],2)</f>
        <v>6</v>
      </c>
      <c r="P15028" s="102">
        <v>1</v>
      </c>
    </row>
    <row r="15029" spans="2:16" x14ac:dyDescent="0.25">
      <c r="B15029" s="103"/>
      <c r="C15029" s="103"/>
      <c r="L15029" s="102" t="str">
        <f>[2]!Table1[[#This Row],[Orgn]]&amp;"-"&amp;[2]!Table1[[#This Row],[Dest]]</f>
        <v>BRI-SSH</v>
      </c>
      <c r="M15029" s="102" t="str">
        <f t="shared" si="234"/>
        <v>ADT</v>
      </c>
      <c r="N15029" s="102">
        <f>WEEKDAY([2]!Table1[[#This Row],[Travel Date]],2)</f>
        <v>6</v>
      </c>
      <c r="P15029" s="102">
        <v>1</v>
      </c>
    </row>
    <row r="15030" spans="2:16" x14ac:dyDescent="0.25">
      <c r="B15030" s="103"/>
      <c r="C15030" s="103"/>
      <c r="L15030" s="102" t="str">
        <f>[2]!Table1[[#This Row],[Orgn]]&amp;"-"&amp;[2]!Table1[[#This Row],[Dest]]</f>
        <v>BRI-SSH</v>
      </c>
      <c r="M15030" s="102" t="str">
        <f t="shared" si="234"/>
        <v>ADT</v>
      </c>
      <c r="N15030" s="102">
        <f>WEEKDAY([2]!Table1[[#This Row],[Travel Date]],2)</f>
        <v>6</v>
      </c>
      <c r="P15030" s="102">
        <v>1</v>
      </c>
    </row>
    <row r="15031" spans="2:16" x14ac:dyDescent="0.25">
      <c r="B15031" s="103"/>
      <c r="C15031" s="103"/>
      <c r="L15031" s="102" t="str">
        <f>[2]!Table1[[#This Row],[Orgn]]&amp;"-"&amp;[2]!Table1[[#This Row],[Dest]]</f>
        <v>BRI-SSH</v>
      </c>
      <c r="M15031" s="102" t="str">
        <f t="shared" si="234"/>
        <v>ADT</v>
      </c>
      <c r="N15031" s="102">
        <f>WEEKDAY([2]!Table1[[#This Row],[Travel Date]],2)</f>
        <v>6</v>
      </c>
      <c r="P15031" s="102">
        <v>1</v>
      </c>
    </row>
    <row r="15032" spans="2:16" x14ac:dyDescent="0.25">
      <c r="B15032" s="103"/>
      <c r="C15032" s="103"/>
      <c r="L15032" s="102" t="str">
        <f>[2]!Table1[[#This Row],[Orgn]]&amp;"-"&amp;[2]!Table1[[#This Row],[Dest]]</f>
        <v>BRI-SSH</v>
      </c>
      <c r="M15032" s="102" t="str">
        <f t="shared" si="234"/>
        <v>ADT</v>
      </c>
      <c r="N15032" s="102">
        <f>WEEKDAY([2]!Table1[[#This Row],[Travel Date]],2)</f>
        <v>6</v>
      </c>
      <c r="P15032" s="102">
        <v>1</v>
      </c>
    </row>
    <row r="15033" spans="2:16" x14ac:dyDescent="0.25">
      <c r="B15033" s="103"/>
      <c r="C15033" s="103"/>
      <c r="L15033" s="102" t="str">
        <f>[2]!Table1[[#This Row],[Orgn]]&amp;"-"&amp;[2]!Table1[[#This Row],[Dest]]</f>
        <v>BRI-SSH</v>
      </c>
      <c r="M15033" s="102" t="str">
        <f t="shared" si="234"/>
        <v>ADT</v>
      </c>
      <c r="N15033" s="102">
        <f>WEEKDAY([2]!Table1[[#This Row],[Travel Date]],2)</f>
        <v>6</v>
      </c>
      <c r="P15033" s="102">
        <v>1</v>
      </c>
    </row>
    <row r="15034" spans="2:16" x14ac:dyDescent="0.25">
      <c r="B15034" s="103"/>
      <c r="C15034" s="103"/>
      <c r="L15034" s="102" t="str">
        <f>[2]!Table1[[#This Row],[Orgn]]&amp;"-"&amp;[2]!Table1[[#This Row],[Dest]]</f>
        <v>BRI-SSH</v>
      </c>
      <c r="M15034" s="102" t="str">
        <f t="shared" si="234"/>
        <v>ADT</v>
      </c>
      <c r="N15034" s="102">
        <f>WEEKDAY([2]!Table1[[#This Row],[Travel Date]],2)</f>
        <v>6</v>
      </c>
      <c r="P15034" s="102">
        <v>1</v>
      </c>
    </row>
    <row r="15035" spans="2:16" x14ac:dyDescent="0.25">
      <c r="B15035" s="103"/>
      <c r="C15035" s="103"/>
      <c r="L15035" s="102" t="str">
        <f>[2]!Table1[[#This Row],[Orgn]]&amp;"-"&amp;[2]!Table1[[#This Row],[Dest]]</f>
        <v>BRI-SSH</v>
      </c>
      <c r="M15035" s="102" t="str">
        <f t="shared" si="234"/>
        <v>ADT</v>
      </c>
      <c r="N15035" s="102">
        <f>WEEKDAY([2]!Table1[[#This Row],[Travel Date]],2)</f>
        <v>6</v>
      </c>
      <c r="P15035" s="102">
        <v>1</v>
      </c>
    </row>
    <row r="15036" spans="2:16" x14ac:dyDescent="0.25">
      <c r="B15036" s="103"/>
      <c r="C15036" s="103"/>
      <c r="L15036" s="102" t="str">
        <f>[2]!Table1[[#This Row],[Orgn]]&amp;"-"&amp;[2]!Table1[[#This Row],[Dest]]</f>
        <v>BRI-SSH</v>
      </c>
      <c r="M15036" s="102" t="str">
        <f t="shared" si="234"/>
        <v>ADT</v>
      </c>
      <c r="N15036" s="102">
        <f>WEEKDAY([2]!Table1[[#This Row],[Travel Date]],2)</f>
        <v>6</v>
      </c>
      <c r="P15036" s="102">
        <v>1</v>
      </c>
    </row>
    <row r="15037" spans="2:16" x14ac:dyDescent="0.25">
      <c r="B15037" s="103"/>
      <c r="C15037" s="103"/>
      <c r="L15037" s="102" t="str">
        <f>[2]!Table1[[#This Row],[Orgn]]&amp;"-"&amp;[2]!Table1[[#This Row],[Dest]]</f>
        <v>BRI-SSH</v>
      </c>
      <c r="M15037" s="102" t="str">
        <f t="shared" si="234"/>
        <v>ADT</v>
      </c>
      <c r="N15037" s="102">
        <f>WEEKDAY([2]!Table1[[#This Row],[Travel Date]],2)</f>
        <v>6</v>
      </c>
      <c r="P15037" s="102">
        <v>1</v>
      </c>
    </row>
    <row r="15038" spans="2:16" x14ac:dyDescent="0.25">
      <c r="B15038" s="103"/>
      <c r="C15038" s="103"/>
      <c r="L15038" s="102" t="str">
        <f>[2]!Table1[[#This Row],[Orgn]]&amp;"-"&amp;[2]!Table1[[#This Row],[Dest]]</f>
        <v>BRI-SSH</v>
      </c>
      <c r="M15038" s="102" t="str">
        <f t="shared" si="234"/>
        <v>ADT</v>
      </c>
      <c r="N15038" s="102">
        <f>WEEKDAY([2]!Table1[[#This Row],[Travel Date]],2)</f>
        <v>6</v>
      </c>
      <c r="P15038" s="102">
        <v>1</v>
      </c>
    </row>
    <row r="15039" spans="2:16" x14ac:dyDescent="0.25">
      <c r="B15039" s="103"/>
      <c r="C15039" s="103"/>
      <c r="L15039" s="102" t="str">
        <f>[2]!Table1[[#This Row],[Orgn]]&amp;"-"&amp;[2]!Table1[[#This Row],[Dest]]</f>
        <v>BRI-SSH</v>
      </c>
      <c r="M15039" s="102" t="str">
        <f t="shared" si="234"/>
        <v>ADT</v>
      </c>
      <c r="N15039" s="102">
        <f>WEEKDAY([2]!Table1[[#This Row],[Travel Date]],2)</f>
        <v>6</v>
      </c>
      <c r="P15039" s="102">
        <v>1</v>
      </c>
    </row>
    <row r="15040" spans="2:16" x14ac:dyDescent="0.25">
      <c r="B15040" s="103"/>
      <c r="C15040" s="103"/>
      <c r="L15040" s="102" t="str">
        <f>[2]!Table1[[#This Row],[Orgn]]&amp;"-"&amp;[2]!Table1[[#This Row],[Dest]]</f>
        <v>BRI-SSH</v>
      </c>
      <c r="M15040" s="102" t="str">
        <f t="shared" si="234"/>
        <v>ADT</v>
      </c>
      <c r="N15040" s="102">
        <f>WEEKDAY([2]!Table1[[#This Row],[Travel Date]],2)</f>
        <v>6</v>
      </c>
      <c r="P15040" s="102">
        <v>1</v>
      </c>
    </row>
    <row r="15041" spans="2:16" x14ac:dyDescent="0.25">
      <c r="B15041" s="103"/>
      <c r="C15041" s="103"/>
      <c r="L15041" s="102" t="str">
        <f>[2]!Table1[[#This Row],[Orgn]]&amp;"-"&amp;[2]!Table1[[#This Row],[Dest]]</f>
        <v>BRI-SSH</v>
      </c>
      <c r="M15041" s="102" t="str">
        <f t="shared" si="234"/>
        <v>ADT</v>
      </c>
      <c r="N15041" s="102">
        <f>WEEKDAY([2]!Table1[[#This Row],[Travel Date]],2)</f>
        <v>6</v>
      </c>
      <c r="P15041" s="102">
        <v>1</v>
      </c>
    </row>
    <row r="15042" spans="2:16" x14ac:dyDescent="0.25">
      <c r="B15042" s="103"/>
      <c r="C15042" s="103"/>
      <c r="L15042" s="102" t="str">
        <f>[2]!Table1[[#This Row],[Orgn]]&amp;"-"&amp;[2]!Table1[[#This Row],[Dest]]</f>
        <v>BRI-SSH</v>
      </c>
      <c r="M15042" s="102" t="str">
        <f t="shared" ref="M15042:M15105" si="235">IF(TRIM(C15042)="INF", "INF", IF(TRIM(C15042)="CHD", "CHD", "ADT"))</f>
        <v>ADT</v>
      </c>
      <c r="N15042" s="102">
        <f>WEEKDAY([2]!Table1[[#This Row],[Travel Date]],2)</f>
        <v>6</v>
      </c>
      <c r="P15042" s="102">
        <v>1</v>
      </c>
    </row>
    <row r="15043" spans="2:16" x14ac:dyDescent="0.25">
      <c r="B15043" s="103"/>
      <c r="C15043" s="103"/>
      <c r="L15043" s="102" t="str">
        <f>[2]!Table1[[#This Row],[Orgn]]&amp;"-"&amp;[2]!Table1[[#This Row],[Dest]]</f>
        <v>BRI-SSH</v>
      </c>
      <c r="M15043" s="102" t="str">
        <f t="shared" si="235"/>
        <v>ADT</v>
      </c>
      <c r="N15043" s="102">
        <f>WEEKDAY([2]!Table1[[#This Row],[Travel Date]],2)</f>
        <v>6</v>
      </c>
      <c r="P15043" s="102">
        <v>1</v>
      </c>
    </row>
    <row r="15044" spans="2:16" x14ac:dyDescent="0.25">
      <c r="B15044" s="103"/>
      <c r="C15044" s="103"/>
      <c r="L15044" s="102" t="str">
        <f>[2]!Table1[[#This Row],[Orgn]]&amp;"-"&amp;[2]!Table1[[#This Row],[Dest]]</f>
        <v>BRI-SSH</v>
      </c>
      <c r="M15044" s="102" t="str">
        <f t="shared" si="235"/>
        <v>ADT</v>
      </c>
      <c r="N15044" s="102">
        <f>WEEKDAY([2]!Table1[[#This Row],[Travel Date]],2)</f>
        <v>6</v>
      </c>
      <c r="P15044" s="102">
        <v>1</v>
      </c>
    </row>
    <row r="15045" spans="2:16" x14ac:dyDescent="0.25">
      <c r="B15045" s="103"/>
      <c r="C15045" s="103"/>
      <c r="L15045" s="102" t="str">
        <f>[2]!Table1[[#This Row],[Orgn]]&amp;"-"&amp;[2]!Table1[[#This Row],[Dest]]</f>
        <v>BRI-SSH</v>
      </c>
      <c r="M15045" s="102" t="str">
        <f t="shared" si="235"/>
        <v>ADT</v>
      </c>
      <c r="N15045" s="102">
        <f>WEEKDAY([2]!Table1[[#This Row],[Travel Date]],2)</f>
        <v>6</v>
      </c>
      <c r="P15045" s="102">
        <v>1</v>
      </c>
    </row>
    <row r="15046" spans="2:16" x14ac:dyDescent="0.25">
      <c r="B15046" s="103"/>
      <c r="C15046" s="103"/>
      <c r="L15046" s="102" t="str">
        <f>[2]!Table1[[#This Row],[Orgn]]&amp;"-"&amp;[2]!Table1[[#This Row],[Dest]]</f>
        <v>BRI-SSH</v>
      </c>
      <c r="M15046" s="102" t="str">
        <f t="shared" si="235"/>
        <v>ADT</v>
      </c>
      <c r="N15046" s="102">
        <f>WEEKDAY([2]!Table1[[#This Row],[Travel Date]],2)</f>
        <v>6</v>
      </c>
      <c r="P15046" s="102">
        <v>1</v>
      </c>
    </row>
    <row r="15047" spans="2:16" x14ac:dyDescent="0.25">
      <c r="B15047" s="103"/>
      <c r="C15047" s="103"/>
      <c r="L15047" s="102" t="str">
        <f>[2]!Table1[[#This Row],[Orgn]]&amp;"-"&amp;[2]!Table1[[#This Row],[Dest]]</f>
        <v>BRI-SSH</v>
      </c>
      <c r="M15047" s="102" t="str">
        <f t="shared" si="235"/>
        <v>ADT</v>
      </c>
      <c r="N15047" s="102">
        <f>WEEKDAY([2]!Table1[[#This Row],[Travel Date]],2)</f>
        <v>6</v>
      </c>
      <c r="P15047" s="102">
        <v>1</v>
      </c>
    </row>
    <row r="15048" spans="2:16" x14ac:dyDescent="0.25">
      <c r="B15048" s="103"/>
      <c r="C15048" s="103"/>
      <c r="L15048" s="102" t="str">
        <f>[2]!Table1[[#This Row],[Orgn]]&amp;"-"&amp;[2]!Table1[[#This Row],[Dest]]</f>
        <v>BRI-SSH</v>
      </c>
      <c r="M15048" s="102" t="str">
        <f t="shared" si="235"/>
        <v>ADT</v>
      </c>
      <c r="N15048" s="102">
        <f>WEEKDAY([2]!Table1[[#This Row],[Travel Date]],2)</f>
        <v>6</v>
      </c>
      <c r="P15048" s="102">
        <v>1</v>
      </c>
    </row>
    <row r="15049" spans="2:16" x14ac:dyDescent="0.25">
      <c r="B15049" s="103"/>
      <c r="C15049" s="103"/>
      <c r="L15049" s="102" t="str">
        <f>[2]!Table1[[#This Row],[Orgn]]&amp;"-"&amp;[2]!Table1[[#This Row],[Dest]]</f>
        <v>BRI-SSH</v>
      </c>
      <c r="M15049" s="102" t="str">
        <f t="shared" si="235"/>
        <v>ADT</v>
      </c>
      <c r="N15049" s="102">
        <f>WEEKDAY([2]!Table1[[#This Row],[Travel Date]],2)</f>
        <v>6</v>
      </c>
      <c r="P15049" s="102">
        <v>1</v>
      </c>
    </row>
    <row r="15050" spans="2:16" x14ac:dyDescent="0.25">
      <c r="B15050" s="103"/>
      <c r="C15050" s="103"/>
      <c r="L15050" s="102" t="str">
        <f>[2]!Table1[[#This Row],[Orgn]]&amp;"-"&amp;[2]!Table1[[#This Row],[Dest]]</f>
        <v>BRI-SSH</v>
      </c>
      <c r="M15050" s="102" t="str">
        <f t="shared" si="235"/>
        <v>ADT</v>
      </c>
      <c r="N15050" s="102">
        <f>WEEKDAY([2]!Table1[[#This Row],[Travel Date]],2)</f>
        <v>6</v>
      </c>
      <c r="P15050" s="102">
        <v>1</v>
      </c>
    </row>
    <row r="15051" spans="2:16" x14ac:dyDescent="0.25">
      <c r="B15051" s="103"/>
      <c r="C15051" s="103"/>
      <c r="L15051" s="102" t="str">
        <f>[2]!Table1[[#This Row],[Orgn]]&amp;"-"&amp;[2]!Table1[[#This Row],[Dest]]</f>
        <v>BRI-SSH</v>
      </c>
      <c r="M15051" s="102" t="str">
        <f t="shared" si="235"/>
        <v>ADT</v>
      </c>
      <c r="N15051" s="102">
        <f>WEEKDAY([2]!Table1[[#This Row],[Travel Date]],2)</f>
        <v>6</v>
      </c>
      <c r="P15051" s="102">
        <v>1</v>
      </c>
    </row>
    <row r="15052" spans="2:16" x14ac:dyDescent="0.25">
      <c r="B15052" s="103"/>
      <c r="C15052" s="103"/>
      <c r="L15052" s="102" t="str">
        <f>[2]!Table1[[#This Row],[Orgn]]&amp;"-"&amp;[2]!Table1[[#This Row],[Dest]]</f>
        <v>BRI-SSH</v>
      </c>
      <c r="M15052" s="102" t="str">
        <f t="shared" si="235"/>
        <v>ADT</v>
      </c>
      <c r="N15052" s="102">
        <f>WEEKDAY([2]!Table1[[#This Row],[Travel Date]],2)</f>
        <v>6</v>
      </c>
      <c r="P15052" s="102">
        <v>1</v>
      </c>
    </row>
    <row r="15053" spans="2:16" x14ac:dyDescent="0.25">
      <c r="B15053" s="103"/>
      <c r="C15053" s="103"/>
      <c r="L15053" s="102" t="str">
        <f>[2]!Table1[[#This Row],[Orgn]]&amp;"-"&amp;[2]!Table1[[#This Row],[Dest]]</f>
        <v>BRI-SSH</v>
      </c>
      <c r="M15053" s="102" t="str">
        <f t="shared" si="235"/>
        <v>ADT</v>
      </c>
      <c r="N15053" s="102">
        <f>WEEKDAY([2]!Table1[[#This Row],[Travel Date]],2)</f>
        <v>6</v>
      </c>
      <c r="P15053" s="102">
        <v>1</v>
      </c>
    </row>
    <row r="15054" spans="2:16" x14ac:dyDescent="0.25">
      <c r="B15054" s="103"/>
      <c r="C15054" s="103"/>
      <c r="L15054" s="102" t="str">
        <f>[2]!Table1[[#This Row],[Orgn]]&amp;"-"&amp;[2]!Table1[[#This Row],[Dest]]</f>
        <v>BRI-SSH</v>
      </c>
      <c r="M15054" s="102" t="str">
        <f t="shared" si="235"/>
        <v>ADT</v>
      </c>
      <c r="N15054" s="102">
        <f>WEEKDAY([2]!Table1[[#This Row],[Travel Date]],2)</f>
        <v>6</v>
      </c>
      <c r="P15054" s="102">
        <v>1</v>
      </c>
    </row>
    <row r="15055" spans="2:16" x14ac:dyDescent="0.25">
      <c r="B15055" s="103"/>
      <c r="C15055" s="103"/>
      <c r="L15055" s="102" t="str">
        <f>[2]!Table1[[#This Row],[Orgn]]&amp;"-"&amp;[2]!Table1[[#This Row],[Dest]]</f>
        <v>BRI-SSH</v>
      </c>
      <c r="M15055" s="102" t="str">
        <f t="shared" si="235"/>
        <v>ADT</v>
      </c>
      <c r="N15055" s="102">
        <f>WEEKDAY([2]!Table1[[#This Row],[Travel Date]],2)</f>
        <v>6</v>
      </c>
      <c r="P15055" s="102">
        <v>1</v>
      </c>
    </row>
    <row r="15056" spans="2:16" x14ac:dyDescent="0.25">
      <c r="B15056" s="103"/>
      <c r="C15056" s="103"/>
      <c r="L15056" s="102" t="str">
        <f>[2]!Table1[[#This Row],[Orgn]]&amp;"-"&amp;[2]!Table1[[#This Row],[Dest]]</f>
        <v>BRI-SSH</v>
      </c>
      <c r="M15056" s="102" t="str">
        <f t="shared" si="235"/>
        <v>ADT</v>
      </c>
      <c r="N15056" s="102">
        <f>WEEKDAY([2]!Table1[[#This Row],[Travel Date]],2)</f>
        <v>6</v>
      </c>
      <c r="P15056" s="102">
        <v>1</v>
      </c>
    </row>
    <row r="15057" spans="2:16" x14ac:dyDescent="0.25">
      <c r="B15057" s="103"/>
      <c r="C15057" s="103"/>
      <c r="L15057" s="102" t="str">
        <f>[2]!Table1[[#This Row],[Orgn]]&amp;"-"&amp;[2]!Table1[[#This Row],[Dest]]</f>
        <v>BRI-SSH</v>
      </c>
      <c r="M15057" s="102" t="str">
        <f t="shared" si="235"/>
        <v>ADT</v>
      </c>
      <c r="N15057" s="102">
        <f>WEEKDAY([2]!Table1[[#This Row],[Travel Date]],2)</f>
        <v>6</v>
      </c>
      <c r="P15057" s="102">
        <v>1</v>
      </c>
    </row>
    <row r="15058" spans="2:16" x14ac:dyDescent="0.25">
      <c r="B15058" s="103"/>
      <c r="C15058" s="103"/>
      <c r="L15058" s="102" t="str">
        <f>[2]!Table1[[#This Row],[Orgn]]&amp;"-"&amp;[2]!Table1[[#This Row],[Dest]]</f>
        <v>BRI-SSH</v>
      </c>
      <c r="M15058" s="102" t="str">
        <f t="shared" si="235"/>
        <v>ADT</v>
      </c>
      <c r="N15058" s="102">
        <f>WEEKDAY([2]!Table1[[#This Row],[Travel Date]],2)</f>
        <v>6</v>
      </c>
      <c r="P15058" s="102">
        <v>1</v>
      </c>
    </row>
    <row r="15059" spans="2:16" x14ac:dyDescent="0.25">
      <c r="B15059" s="103"/>
      <c r="C15059" s="103"/>
      <c r="L15059" s="102" t="str">
        <f>[2]!Table1[[#This Row],[Orgn]]&amp;"-"&amp;[2]!Table1[[#This Row],[Dest]]</f>
        <v>BRI-SSH</v>
      </c>
      <c r="M15059" s="102" t="str">
        <f t="shared" si="235"/>
        <v>ADT</v>
      </c>
      <c r="N15059" s="102">
        <f>WEEKDAY([2]!Table1[[#This Row],[Travel Date]],2)</f>
        <v>6</v>
      </c>
      <c r="P15059" s="102">
        <v>1</v>
      </c>
    </row>
    <row r="15060" spans="2:16" x14ac:dyDescent="0.25">
      <c r="B15060" s="103"/>
      <c r="C15060" s="103"/>
      <c r="L15060" s="102" t="str">
        <f>[2]!Table1[[#This Row],[Orgn]]&amp;"-"&amp;[2]!Table1[[#This Row],[Dest]]</f>
        <v>BRI-SSH</v>
      </c>
      <c r="M15060" s="102" t="str">
        <f t="shared" si="235"/>
        <v>ADT</v>
      </c>
      <c r="N15060" s="102">
        <f>WEEKDAY([2]!Table1[[#This Row],[Travel Date]],2)</f>
        <v>6</v>
      </c>
      <c r="P15060" s="102">
        <v>1</v>
      </c>
    </row>
    <row r="15061" spans="2:16" x14ac:dyDescent="0.25">
      <c r="B15061" s="103"/>
      <c r="C15061" s="103"/>
      <c r="L15061" s="102" t="str">
        <f>[2]!Table1[[#This Row],[Orgn]]&amp;"-"&amp;[2]!Table1[[#This Row],[Dest]]</f>
        <v>BRI-SSH</v>
      </c>
      <c r="M15061" s="102" t="str">
        <f t="shared" si="235"/>
        <v>ADT</v>
      </c>
      <c r="N15061" s="102">
        <f>WEEKDAY([2]!Table1[[#This Row],[Travel Date]],2)</f>
        <v>6</v>
      </c>
      <c r="P15061" s="102">
        <v>1</v>
      </c>
    </row>
    <row r="15062" spans="2:16" x14ac:dyDescent="0.25">
      <c r="B15062" s="103"/>
      <c r="C15062" s="103"/>
      <c r="L15062" s="102" t="str">
        <f>[2]!Table1[[#This Row],[Orgn]]&amp;"-"&amp;[2]!Table1[[#This Row],[Dest]]</f>
        <v>BRI-SSH</v>
      </c>
      <c r="M15062" s="102" t="str">
        <f t="shared" si="235"/>
        <v>ADT</v>
      </c>
      <c r="N15062" s="102">
        <f>WEEKDAY([2]!Table1[[#This Row],[Travel Date]],2)</f>
        <v>6</v>
      </c>
      <c r="P15062" s="102">
        <v>1</v>
      </c>
    </row>
    <row r="15063" spans="2:16" x14ac:dyDescent="0.25">
      <c r="B15063" s="103"/>
      <c r="C15063" s="103"/>
      <c r="L15063" s="102" t="str">
        <f>[2]!Table1[[#This Row],[Orgn]]&amp;"-"&amp;[2]!Table1[[#This Row],[Dest]]</f>
        <v>BRI-SSH</v>
      </c>
      <c r="M15063" s="102" t="str">
        <f t="shared" si="235"/>
        <v>ADT</v>
      </c>
      <c r="N15063" s="102">
        <f>WEEKDAY([2]!Table1[[#This Row],[Travel Date]],2)</f>
        <v>6</v>
      </c>
      <c r="P15063" s="102">
        <v>1</v>
      </c>
    </row>
    <row r="15064" spans="2:16" x14ac:dyDescent="0.25">
      <c r="B15064" s="103"/>
      <c r="C15064" s="103"/>
      <c r="L15064" s="102" t="str">
        <f>[2]!Table1[[#This Row],[Orgn]]&amp;"-"&amp;[2]!Table1[[#This Row],[Dest]]</f>
        <v>BRI-SSH</v>
      </c>
      <c r="M15064" s="102" t="str">
        <f t="shared" si="235"/>
        <v>ADT</v>
      </c>
      <c r="N15064" s="102">
        <f>WEEKDAY([2]!Table1[[#This Row],[Travel Date]],2)</f>
        <v>6</v>
      </c>
      <c r="P15064" s="102">
        <v>1</v>
      </c>
    </row>
    <row r="15065" spans="2:16" x14ac:dyDescent="0.25">
      <c r="B15065" s="103"/>
      <c r="C15065" s="103"/>
      <c r="L15065" s="102" t="str">
        <f>[2]!Table1[[#This Row],[Orgn]]&amp;"-"&amp;[2]!Table1[[#This Row],[Dest]]</f>
        <v>BRI-SSH</v>
      </c>
      <c r="M15065" s="102" t="str">
        <f t="shared" si="235"/>
        <v>ADT</v>
      </c>
      <c r="N15065" s="102">
        <f>WEEKDAY([2]!Table1[[#This Row],[Travel Date]],2)</f>
        <v>6</v>
      </c>
      <c r="P15065" s="102">
        <v>1</v>
      </c>
    </row>
    <row r="15066" spans="2:16" x14ac:dyDescent="0.25">
      <c r="B15066" s="103"/>
      <c r="C15066" s="103"/>
      <c r="L15066" s="102" t="str">
        <f>[2]!Table1[[#This Row],[Orgn]]&amp;"-"&amp;[2]!Table1[[#This Row],[Dest]]</f>
        <v>BRI-SSH</v>
      </c>
      <c r="M15066" s="102" t="str">
        <f t="shared" si="235"/>
        <v>ADT</v>
      </c>
      <c r="N15066" s="102">
        <f>WEEKDAY([2]!Table1[[#This Row],[Travel Date]],2)</f>
        <v>6</v>
      </c>
      <c r="P15066" s="102">
        <v>1</v>
      </c>
    </row>
    <row r="15067" spans="2:16" x14ac:dyDescent="0.25">
      <c r="B15067" s="103"/>
      <c r="C15067" s="103"/>
      <c r="L15067" s="102" t="str">
        <f>[2]!Table1[[#This Row],[Orgn]]&amp;"-"&amp;[2]!Table1[[#This Row],[Dest]]</f>
        <v>BRI-SSH</v>
      </c>
      <c r="M15067" s="102" t="str">
        <f t="shared" si="235"/>
        <v>ADT</v>
      </c>
      <c r="N15067" s="102">
        <f>WEEKDAY([2]!Table1[[#This Row],[Travel Date]],2)</f>
        <v>6</v>
      </c>
      <c r="P15067" s="102">
        <v>1</v>
      </c>
    </row>
    <row r="15068" spans="2:16" x14ac:dyDescent="0.25">
      <c r="B15068" s="103"/>
      <c r="C15068" s="103"/>
      <c r="L15068" s="102" t="str">
        <f>[2]!Table1[[#This Row],[Orgn]]&amp;"-"&amp;[2]!Table1[[#This Row],[Dest]]</f>
        <v>BRI-SSH</v>
      </c>
      <c r="M15068" s="102" t="str">
        <f t="shared" si="235"/>
        <v>ADT</v>
      </c>
      <c r="N15068" s="102">
        <f>WEEKDAY([2]!Table1[[#This Row],[Travel Date]],2)</f>
        <v>6</v>
      </c>
      <c r="P15068" s="102">
        <v>1</v>
      </c>
    </row>
    <row r="15069" spans="2:16" x14ac:dyDescent="0.25">
      <c r="B15069" s="103"/>
      <c r="C15069" s="103"/>
      <c r="L15069" s="102" t="str">
        <f>[2]!Table1[[#This Row],[Orgn]]&amp;"-"&amp;[2]!Table1[[#This Row],[Dest]]</f>
        <v>BRI-SSH</v>
      </c>
      <c r="M15069" s="102" t="str">
        <f t="shared" si="235"/>
        <v>ADT</v>
      </c>
      <c r="N15069" s="102">
        <f>WEEKDAY([2]!Table1[[#This Row],[Travel Date]],2)</f>
        <v>6</v>
      </c>
      <c r="P15069" s="102">
        <v>1</v>
      </c>
    </row>
    <row r="15070" spans="2:16" x14ac:dyDescent="0.25">
      <c r="B15070" s="103"/>
      <c r="C15070" s="103"/>
      <c r="L15070" s="102" t="str">
        <f>[2]!Table1[[#This Row],[Orgn]]&amp;"-"&amp;[2]!Table1[[#This Row],[Dest]]</f>
        <v>BRI-SSH</v>
      </c>
      <c r="M15070" s="102" t="str">
        <f t="shared" si="235"/>
        <v>ADT</v>
      </c>
      <c r="N15070" s="102">
        <f>WEEKDAY([2]!Table1[[#This Row],[Travel Date]],2)</f>
        <v>6</v>
      </c>
      <c r="P15070" s="102">
        <v>1</v>
      </c>
    </row>
    <row r="15071" spans="2:16" x14ac:dyDescent="0.25">
      <c r="B15071" s="103"/>
      <c r="C15071" s="103"/>
      <c r="L15071" s="102" t="str">
        <f>[2]!Table1[[#This Row],[Orgn]]&amp;"-"&amp;[2]!Table1[[#This Row],[Dest]]</f>
        <v>BRI-SSH</v>
      </c>
      <c r="M15071" s="102" t="str">
        <f t="shared" si="235"/>
        <v>ADT</v>
      </c>
      <c r="N15071" s="102">
        <f>WEEKDAY([2]!Table1[[#This Row],[Travel Date]],2)</f>
        <v>6</v>
      </c>
      <c r="P15071" s="102">
        <v>1</v>
      </c>
    </row>
    <row r="15072" spans="2:16" x14ac:dyDescent="0.25">
      <c r="B15072" s="103"/>
      <c r="C15072" s="103"/>
      <c r="L15072" s="102" t="str">
        <f>[2]!Table1[[#This Row],[Orgn]]&amp;"-"&amp;[2]!Table1[[#This Row],[Dest]]</f>
        <v>BRI-SSH</v>
      </c>
      <c r="M15072" s="102" t="str">
        <f t="shared" si="235"/>
        <v>ADT</v>
      </c>
      <c r="N15072" s="102">
        <f>WEEKDAY([2]!Table1[[#This Row],[Travel Date]],2)</f>
        <v>6</v>
      </c>
      <c r="P15072" s="102">
        <v>1</v>
      </c>
    </row>
    <row r="15073" spans="2:16" x14ac:dyDescent="0.25">
      <c r="B15073" s="103"/>
      <c r="C15073" s="103"/>
      <c r="L15073" s="102" t="str">
        <f>[2]!Table1[[#This Row],[Orgn]]&amp;"-"&amp;[2]!Table1[[#This Row],[Dest]]</f>
        <v>BRI-SSH</v>
      </c>
      <c r="M15073" s="102" t="str">
        <f t="shared" si="235"/>
        <v>ADT</v>
      </c>
      <c r="N15073" s="102">
        <f>WEEKDAY([2]!Table1[[#This Row],[Travel Date]],2)</f>
        <v>6</v>
      </c>
      <c r="P15073" s="102">
        <v>1</v>
      </c>
    </row>
    <row r="15074" spans="2:16" x14ac:dyDescent="0.25">
      <c r="B15074" s="103"/>
      <c r="C15074" s="103"/>
      <c r="L15074" s="102" t="str">
        <f>[2]!Table1[[#This Row],[Orgn]]&amp;"-"&amp;[2]!Table1[[#This Row],[Dest]]</f>
        <v>BRI-SSH</v>
      </c>
      <c r="M15074" s="102" t="str">
        <f t="shared" si="235"/>
        <v>ADT</v>
      </c>
      <c r="N15074" s="102">
        <f>WEEKDAY([2]!Table1[[#This Row],[Travel Date]],2)</f>
        <v>6</v>
      </c>
      <c r="P15074" s="102">
        <v>1</v>
      </c>
    </row>
    <row r="15075" spans="2:16" x14ac:dyDescent="0.25">
      <c r="B15075" s="103"/>
      <c r="C15075" s="103"/>
      <c r="L15075" s="102" t="str">
        <f>[2]!Table1[[#This Row],[Orgn]]&amp;"-"&amp;[2]!Table1[[#This Row],[Dest]]</f>
        <v>BRI-SSH</v>
      </c>
      <c r="M15075" s="102" t="str">
        <f t="shared" si="235"/>
        <v>ADT</v>
      </c>
      <c r="N15075" s="102">
        <f>WEEKDAY([2]!Table1[[#This Row],[Travel Date]],2)</f>
        <v>6</v>
      </c>
      <c r="P15075" s="102">
        <v>1</v>
      </c>
    </row>
    <row r="15076" spans="2:16" x14ac:dyDescent="0.25">
      <c r="B15076" s="103"/>
      <c r="C15076" s="103"/>
      <c r="L15076" s="102" t="str">
        <f>[2]!Table1[[#This Row],[Orgn]]&amp;"-"&amp;[2]!Table1[[#This Row],[Dest]]</f>
        <v>BRI-SSH</v>
      </c>
      <c r="M15076" s="102" t="str">
        <f t="shared" si="235"/>
        <v>ADT</v>
      </c>
      <c r="N15076" s="102">
        <f>WEEKDAY([2]!Table1[[#This Row],[Travel Date]],2)</f>
        <v>6</v>
      </c>
      <c r="P15076" s="102">
        <v>1</v>
      </c>
    </row>
    <row r="15077" spans="2:16" x14ac:dyDescent="0.25">
      <c r="B15077" s="103"/>
      <c r="C15077" s="103"/>
      <c r="L15077" s="102" t="str">
        <f>[2]!Table1[[#This Row],[Orgn]]&amp;"-"&amp;[2]!Table1[[#This Row],[Dest]]</f>
        <v>BRI-SSH</v>
      </c>
      <c r="M15077" s="102" t="str">
        <f t="shared" si="235"/>
        <v>ADT</v>
      </c>
      <c r="N15077" s="102">
        <f>WEEKDAY([2]!Table1[[#This Row],[Travel Date]],2)</f>
        <v>6</v>
      </c>
      <c r="P15077" s="102">
        <v>1</v>
      </c>
    </row>
    <row r="15078" spans="2:16" x14ac:dyDescent="0.25">
      <c r="B15078" s="103"/>
      <c r="C15078" s="103"/>
      <c r="L15078" s="102" t="str">
        <f>[2]!Table1[[#This Row],[Orgn]]&amp;"-"&amp;[2]!Table1[[#This Row],[Dest]]</f>
        <v>BRI-SSH</v>
      </c>
      <c r="M15078" s="102" t="str">
        <f t="shared" si="235"/>
        <v>ADT</v>
      </c>
      <c r="N15078" s="102">
        <f>WEEKDAY([2]!Table1[[#This Row],[Travel Date]],2)</f>
        <v>6</v>
      </c>
      <c r="P15078" s="102">
        <v>1</v>
      </c>
    </row>
    <row r="15079" spans="2:16" x14ac:dyDescent="0.25">
      <c r="B15079" s="103"/>
      <c r="C15079" s="103"/>
      <c r="L15079" s="102" t="str">
        <f>[2]!Table1[[#This Row],[Orgn]]&amp;"-"&amp;[2]!Table1[[#This Row],[Dest]]</f>
        <v>BRI-SSH</v>
      </c>
      <c r="M15079" s="102" t="str">
        <f t="shared" si="235"/>
        <v>ADT</v>
      </c>
      <c r="N15079" s="102">
        <f>WEEKDAY([2]!Table1[[#This Row],[Travel Date]],2)</f>
        <v>6</v>
      </c>
      <c r="P15079" s="102">
        <v>1</v>
      </c>
    </row>
    <row r="15080" spans="2:16" x14ac:dyDescent="0.25">
      <c r="B15080" s="103"/>
      <c r="C15080" s="103"/>
      <c r="L15080" s="102" t="str">
        <f>[2]!Table1[[#This Row],[Orgn]]&amp;"-"&amp;[2]!Table1[[#This Row],[Dest]]</f>
        <v>BRI-SSH</v>
      </c>
      <c r="M15080" s="102" t="str">
        <f t="shared" si="235"/>
        <v>ADT</v>
      </c>
      <c r="N15080" s="102">
        <f>WEEKDAY([2]!Table1[[#This Row],[Travel Date]],2)</f>
        <v>6</v>
      </c>
      <c r="P15080" s="102">
        <v>1</v>
      </c>
    </row>
    <row r="15081" spans="2:16" x14ac:dyDescent="0.25">
      <c r="B15081" s="103"/>
      <c r="C15081" s="103"/>
      <c r="L15081" s="102" t="str">
        <f>[2]!Table1[[#This Row],[Orgn]]&amp;"-"&amp;[2]!Table1[[#This Row],[Dest]]</f>
        <v>BRI-SSH</v>
      </c>
      <c r="M15081" s="102" t="str">
        <f t="shared" si="235"/>
        <v>ADT</v>
      </c>
      <c r="N15081" s="102">
        <f>WEEKDAY([2]!Table1[[#This Row],[Travel Date]],2)</f>
        <v>6</v>
      </c>
      <c r="P15081" s="102">
        <v>1</v>
      </c>
    </row>
    <row r="15082" spans="2:16" x14ac:dyDescent="0.25">
      <c r="B15082" s="103"/>
      <c r="C15082" s="103"/>
      <c r="L15082" s="102" t="str">
        <f>[2]!Table1[[#This Row],[Orgn]]&amp;"-"&amp;[2]!Table1[[#This Row],[Dest]]</f>
        <v>BRI-SSH</v>
      </c>
      <c r="M15082" s="102" t="str">
        <f t="shared" si="235"/>
        <v>ADT</v>
      </c>
      <c r="N15082" s="102">
        <f>WEEKDAY([2]!Table1[[#This Row],[Travel Date]],2)</f>
        <v>6</v>
      </c>
      <c r="P15082" s="102">
        <v>1</v>
      </c>
    </row>
    <row r="15083" spans="2:16" x14ac:dyDescent="0.25">
      <c r="B15083" s="103"/>
      <c r="C15083" s="103"/>
      <c r="L15083" s="102" t="str">
        <f>[2]!Table1[[#This Row],[Orgn]]&amp;"-"&amp;[2]!Table1[[#This Row],[Dest]]</f>
        <v>BRI-SSH</v>
      </c>
      <c r="M15083" s="102" t="str">
        <f t="shared" si="235"/>
        <v>ADT</v>
      </c>
      <c r="N15083" s="102">
        <f>WEEKDAY([2]!Table1[[#This Row],[Travel Date]],2)</f>
        <v>6</v>
      </c>
      <c r="P15083" s="102">
        <v>1</v>
      </c>
    </row>
    <row r="15084" spans="2:16" x14ac:dyDescent="0.25">
      <c r="B15084" s="103"/>
      <c r="C15084" s="103"/>
      <c r="L15084" s="102" t="str">
        <f>[2]!Table1[[#This Row],[Orgn]]&amp;"-"&amp;[2]!Table1[[#This Row],[Dest]]</f>
        <v>BRI-SSH</v>
      </c>
      <c r="M15084" s="102" t="str">
        <f t="shared" si="235"/>
        <v>ADT</v>
      </c>
      <c r="N15084" s="102">
        <f>WEEKDAY([2]!Table1[[#This Row],[Travel Date]],2)</f>
        <v>6</v>
      </c>
      <c r="P15084" s="102">
        <v>1</v>
      </c>
    </row>
    <row r="15085" spans="2:16" x14ac:dyDescent="0.25">
      <c r="B15085" s="103"/>
      <c r="C15085" s="103"/>
      <c r="L15085" s="102" t="str">
        <f>[2]!Table1[[#This Row],[Orgn]]&amp;"-"&amp;[2]!Table1[[#This Row],[Dest]]</f>
        <v>BRI-SSH</v>
      </c>
      <c r="M15085" s="102" t="str">
        <f t="shared" si="235"/>
        <v>ADT</v>
      </c>
      <c r="N15085" s="102">
        <f>WEEKDAY([2]!Table1[[#This Row],[Travel Date]],2)</f>
        <v>6</v>
      </c>
      <c r="P15085" s="102">
        <v>1</v>
      </c>
    </row>
    <row r="15086" spans="2:16" x14ac:dyDescent="0.25">
      <c r="B15086" s="103"/>
      <c r="C15086" s="103"/>
      <c r="L15086" s="102" t="str">
        <f>[2]!Table1[[#This Row],[Orgn]]&amp;"-"&amp;[2]!Table1[[#This Row],[Dest]]</f>
        <v>BRI-SSH</v>
      </c>
      <c r="M15086" s="102" t="str">
        <f t="shared" si="235"/>
        <v>ADT</v>
      </c>
      <c r="N15086" s="102">
        <f>WEEKDAY([2]!Table1[[#This Row],[Travel Date]],2)</f>
        <v>6</v>
      </c>
      <c r="P15086" s="102">
        <v>1</v>
      </c>
    </row>
    <row r="15087" spans="2:16" x14ac:dyDescent="0.25">
      <c r="B15087" s="103"/>
      <c r="C15087" s="103"/>
      <c r="L15087" s="102" t="str">
        <f>[2]!Table1[[#This Row],[Orgn]]&amp;"-"&amp;[2]!Table1[[#This Row],[Dest]]</f>
        <v>BRI-SSH</v>
      </c>
      <c r="M15087" s="102" t="str">
        <f t="shared" si="235"/>
        <v>ADT</v>
      </c>
      <c r="N15087" s="102">
        <f>WEEKDAY([2]!Table1[[#This Row],[Travel Date]],2)</f>
        <v>6</v>
      </c>
      <c r="P15087" s="102">
        <v>1</v>
      </c>
    </row>
    <row r="15088" spans="2:16" x14ac:dyDescent="0.25">
      <c r="B15088" s="103"/>
      <c r="C15088" s="103"/>
      <c r="L15088" s="102" t="str">
        <f>[2]!Table1[[#This Row],[Orgn]]&amp;"-"&amp;[2]!Table1[[#This Row],[Dest]]</f>
        <v>BRI-SSH</v>
      </c>
      <c r="M15088" s="102" t="str">
        <f t="shared" si="235"/>
        <v>ADT</v>
      </c>
      <c r="N15088" s="102">
        <f>WEEKDAY([2]!Table1[[#This Row],[Travel Date]],2)</f>
        <v>6</v>
      </c>
      <c r="P15088" s="102">
        <v>1</v>
      </c>
    </row>
    <row r="15089" spans="2:16" x14ac:dyDescent="0.25">
      <c r="B15089" s="103"/>
      <c r="C15089" s="103"/>
      <c r="L15089" s="102" t="str">
        <f>[2]!Table1[[#This Row],[Orgn]]&amp;"-"&amp;[2]!Table1[[#This Row],[Dest]]</f>
        <v>BRI-SSH</v>
      </c>
      <c r="M15089" s="102" t="str">
        <f t="shared" si="235"/>
        <v>ADT</v>
      </c>
      <c r="N15089" s="102">
        <f>WEEKDAY([2]!Table1[[#This Row],[Travel Date]],2)</f>
        <v>6</v>
      </c>
      <c r="P15089" s="102">
        <v>1</v>
      </c>
    </row>
    <row r="15090" spans="2:16" x14ac:dyDescent="0.25">
      <c r="B15090" s="103"/>
      <c r="C15090" s="103"/>
      <c r="L15090" s="102" t="str">
        <f>[2]!Table1[[#This Row],[Orgn]]&amp;"-"&amp;[2]!Table1[[#This Row],[Dest]]</f>
        <v>BRI-SSH</v>
      </c>
      <c r="M15090" s="102" t="str">
        <f t="shared" si="235"/>
        <v>ADT</v>
      </c>
      <c r="N15090" s="102">
        <f>WEEKDAY([2]!Table1[[#This Row],[Travel Date]],2)</f>
        <v>6</v>
      </c>
      <c r="P15090" s="102">
        <v>1</v>
      </c>
    </row>
    <row r="15091" spans="2:16" x14ac:dyDescent="0.25">
      <c r="B15091" s="103"/>
      <c r="C15091" s="103"/>
      <c r="L15091" s="102" t="str">
        <f>[2]!Table1[[#This Row],[Orgn]]&amp;"-"&amp;[2]!Table1[[#This Row],[Dest]]</f>
        <v>BRI-SSH</v>
      </c>
      <c r="M15091" s="102" t="str">
        <f t="shared" si="235"/>
        <v>ADT</v>
      </c>
      <c r="N15091" s="102">
        <f>WEEKDAY([2]!Table1[[#This Row],[Travel Date]],2)</f>
        <v>6</v>
      </c>
      <c r="P15091" s="102">
        <v>1</v>
      </c>
    </row>
    <row r="15092" spans="2:16" x14ac:dyDescent="0.25">
      <c r="B15092" s="103"/>
      <c r="C15092" s="103"/>
      <c r="L15092" s="102" t="str">
        <f>[2]!Table1[[#This Row],[Orgn]]&amp;"-"&amp;[2]!Table1[[#This Row],[Dest]]</f>
        <v>BRI-SSH</v>
      </c>
      <c r="M15092" s="102" t="str">
        <f t="shared" si="235"/>
        <v>ADT</v>
      </c>
      <c r="N15092" s="102">
        <f>WEEKDAY([2]!Table1[[#This Row],[Travel Date]],2)</f>
        <v>6</v>
      </c>
      <c r="P15092" s="102">
        <v>1</v>
      </c>
    </row>
    <row r="15093" spans="2:16" x14ac:dyDescent="0.25">
      <c r="B15093" s="103"/>
      <c r="C15093" s="103"/>
      <c r="L15093" s="102" t="str">
        <f>[2]!Table1[[#This Row],[Orgn]]&amp;"-"&amp;[2]!Table1[[#This Row],[Dest]]</f>
        <v>BRI-SSH</v>
      </c>
      <c r="M15093" s="102" t="str">
        <f t="shared" si="235"/>
        <v>ADT</v>
      </c>
      <c r="N15093" s="102">
        <f>WEEKDAY([2]!Table1[[#This Row],[Travel Date]],2)</f>
        <v>6</v>
      </c>
      <c r="P15093" s="102">
        <v>1</v>
      </c>
    </row>
    <row r="15094" spans="2:16" x14ac:dyDescent="0.25">
      <c r="B15094" s="103"/>
      <c r="C15094" s="103"/>
      <c r="L15094" s="102" t="str">
        <f>[2]!Table1[[#This Row],[Orgn]]&amp;"-"&amp;[2]!Table1[[#This Row],[Dest]]</f>
        <v>BRI-SSH</v>
      </c>
      <c r="M15094" s="102" t="str">
        <f t="shared" si="235"/>
        <v>ADT</v>
      </c>
      <c r="N15094" s="102">
        <f>WEEKDAY([2]!Table1[[#This Row],[Travel Date]],2)</f>
        <v>6</v>
      </c>
      <c r="P15094" s="102">
        <v>1</v>
      </c>
    </row>
    <row r="15095" spans="2:16" x14ac:dyDescent="0.25">
      <c r="B15095" s="103"/>
      <c r="C15095" s="103"/>
      <c r="L15095" s="102" t="str">
        <f>[2]!Table1[[#This Row],[Orgn]]&amp;"-"&amp;[2]!Table1[[#This Row],[Dest]]</f>
        <v>BRI-SSH</v>
      </c>
      <c r="M15095" s="102" t="str">
        <f t="shared" si="235"/>
        <v>ADT</v>
      </c>
      <c r="N15095" s="102">
        <f>WEEKDAY([2]!Table1[[#This Row],[Travel Date]],2)</f>
        <v>6</v>
      </c>
      <c r="P15095" s="102">
        <v>1</v>
      </c>
    </row>
    <row r="15096" spans="2:16" x14ac:dyDescent="0.25">
      <c r="B15096" s="103"/>
      <c r="C15096" s="103"/>
      <c r="L15096" s="102" t="str">
        <f>[2]!Table1[[#This Row],[Orgn]]&amp;"-"&amp;[2]!Table1[[#This Row],[Dest]]</f>
        <v>BRI-SSH</v>
      </c>
      <c r="M15096" s="102" t="str">
        <f t="shared" si="235"/>
        <v>ADT</v>
      </c>
      <c r="N15096" s="102">
        <f>WEEKDAY([2]!Table1[[#This Row],[Travel Date]],2)</f>
        <v>6</v>
      </c>
      <c r="P15096" s="102">
        <v>1</v>
      </c>
    </row>
    <row r="15097" spans="2:16" x14ac:dyDescent="0.25">
      <c r="B15097" s="103"/>
      <c r="C15097" s="103"/>
      <c r="L15097" s="102" t="str">
        <f>[2]!Table1[[#This Row],[Orgn]]&amp;"-"&amp;[2]!Table1[[#This Row],[Dest]]</f>
        <v>BRI-SSH</v>
      </c>
      <c r="M15097" s="102" t="str">
        <f t="shared" si="235"/>
        <v>ADT</v>
      </c>
      <c r="N15097" s="102">
        <f>WEEKDAY([2]!Table1[[#This Row],[Travel Date]],2)</f>
        <v>6</v>
      </c>
      <c r="P15097" s="102">
        <v>1</v>
      </c>
    </row>
    <row r="15098" spans="2:16" x14ac:dyDescent="0.25">
      <c r="B15098" s="103"/>
      <c r="C15098" s="103"/>
      <c r="L15098" s="102" t="str">
        <f>[2]!Table1[[#This Row],[Orgn]]&amp;"-"&amp;[2]!Table1[[#This Row],[Dest]]</f>
        <v>BRI-SSH</v>
      </c>
      <c r="M15098" s="102" t="str">
        <f t="shared" si="235"/>
        <v>ADT</v>
      </c>
      <c r="N15098" s="102">
        <f>WEEKDAY([2]!Table1[[#This Row],[Travel Date]],2)</f>
        <v>6</v>
      </c>
      <c r="P15098" s="102">
        <v>1</v>
      </c>
    </row>
    <row r="15099" spans="2:16" x14ac:dyDescent="0.25">
      <c r="B15099" s="103"/>
      <c r="C15099" s="103"/>
      <c r="L15099" s="102" t="str">
        <f>[2]!Table1[[#This Row],[Orgn]]&amp;"-"&amp;[2]!Table1[[#This Row],[Dest]]</f>
        <v>BRI-SSH</v>
      </c>
      <c r="M15099" s="102" t="str">
        <f t="shared" si="235"/>
        <v>ADT</v>
      </c>
      <c r="N15099" s="102">
        <f>WEEKDAY([2]!Table1[[#This Row],[Travel Date]],2)</f>
        <v>6</v>
      </c>
      <c r="P15099" s="102">
        <v>1</v>
      </c>
    </row>
    <row r="15100" spans="2:16" x14ac:dyDescent="0.25">
      <c r="B15100" s="103"/>
      <c r="C15100" s="103"/>
      <c r="L15100" s="102" t="str">
        <f>[2]!Table1[[#This Row],[Orgn]]&amp;"-"&amp;[2]!Table1[[#This Row],[Dest]]</f>
        <v>BRI-SSH</v>
      </c>
      <c r="M15100" s="102" t="str">
        <f t="shared" si="235"/>
        <v>ADT</v>
      </c>
      <c r="N15100" s="102">
        <f>WEEKDAY([2]!Table1[[#This Row],[Travel Date]],2)</f>
        <v>6</v>
      </c>
      <c r="P15100" s="102">
        <v>1</v>
      </c>
    </row>
    <row r="15101" spans="2:16" x14ac:dyDescent="0.25">
      <c r="B15101" s="103"/>
      <c r="C15101" s="103"/>
      <c r="L15101" s="102" t="str">
        <f>[2]!Table1[[#This Row],[Orgn]]&amp;"-"&amp;[2]!Table1[[#This Row],[Dest]]</f>
        <v>BRI-SSH</v>
      </c>
      <c r="M15101" s="102" t="str">
        <f t="shared" si="235"/>
        <v>ADT</v>
      </c>
      <c r="N15101" s="102">
        <f>WEEKDAY([2]!Table1[[#This Row],[Travel Date]],2)</f>
        <v>6</v>
      </c>
      <c r="P15101" s="102">
        <v>1</v>
      </c>
    </row>
    <row r="15102" spans="2:16" x14ac:dyDescent="0.25">
      <c r="B15102" s="103"/>
      <c r="C15102" s="103"/>
      <c r="L15102" s="102" t="str">
        <f>[2]!Table1[[#This Row],[Orgn]]&amp;"-"&amp;[2]!Table1[[#This Row],[Dest]]</f>
        <v>BRI-SSH</v>
      </c>
      <c r="M15102" s="102" t="str">
        <f t="shared" si="235"/>
        <v>ADT</v>
      </c>
      <c r="N15102" s="102">
        <f>WEEKDAY([2]!Table1[[#This Row],[Travel Date]],2)</f>
        <v>6</v>
      </c>
      <c r="P15102" s="102">
        <v>1</v>
      </c>
    </row>
    <row r="15103" spans="2:16" x14ac:dyDescent="0.25">
      <c r="B15103" s="103"/>
      <c r="C15103" s="103"/>
      <c r="L15103" s="102" t="str">
        <f>[2]!Table1[[#This Row],[Orgn]]&amp;"-"&amp;[2]!Table1[[#This Row],[Dest]]</f>
        <v>BRI-SSH</v>
      </c>
      <c r="M15103" s="102" t="str">
        <f t="shared" si="235"/>
        <v>ADT</v>
      </c>
      <c r="N15103" s="102">
        <f>WEEKDAY([2]!Table1[[#This Row],[Travel Date]],2)</f>
        <v>6</v>
      </c>
      <c r="P15103" s="102">
        <v>1</v>
      </c>
    </row>
    <row r="15104" spans="2:16" x14ac:dyDescent="0.25">
      <c r="B15104" s="103"/>
      <c r="C15104" s="103"/>
      <c r="L15104" s="102" t="str">
        <f>[2]!Table1[[#This Row],[Orgn]]&amp;"-"&amp;[2]!Table1[[#This Row],[Dest]]</f>
        <v>BRI-SSH</v>
      </c>
      <c r="M15104" s="102" t="str">
        <f t="shared" si="235"/>
        <v>ADT</v>
      </c>
      <c r="N15104" s="102">
        <f>WEEKDAY([2]!Table1[[#This Row],[Travel Date]],2)</f>
        <v>6</v>
      </c>
      <c r="P15104" s="102">
        <v>1</v>
      </c>
    </row>
    <row r="15105" spans="2:16" x14ac:dyDescent="0.25">
      <c r="B15105" s="103"/>
      <c r="C15105" s="103"/>
      <c r="L15105" s="102" t="str">
        <f>[2]!Table1[[#This Row],[Orgn]]&amp;"-"&amp;[2]!Table1[[#This Row],[Dest]]</f>
        <v>BRI-SSH</v>
      </c>
      <c r="M15105" s="102" t="str">
        <f t="shared" si="235"/>
        <v>ADT</v>
      </c>
      <c r="N15105" s="102">
        <f>WEEKDAY([2]!Table1[[#This Row],[Travel Date]],2)</f>
        <v>6</v>
      </c>
      <c r="P15105" s="102">
        <v>1</v>
      </c>
    </row>
    <row r="15106" spans="2:16" x14ac:dyDescent="0.25">
      <c r="B15106" s="103"/>
      <c r="C15106" s="103"/>
      <c r="L15106" s="102" t="str">
        <f>[2]!Table1[[#This Row],[Orgn]]&amp;"-"&amp;[2]!Table1[[#This Row],[Dest]]</f>
        <v>BRI-SSH</v>
      </c>
      <c r="M15106" s="102" t="str">
        <f t="shared" ref="M15106:M15169" si="236">IF(TRIM(C15106)="INF", "INF", IF(TRIM(C15106)="CHD", "CHD", "ADT"))</f>
        <v>ADT</v>
      </c>
      <c r="N15106" s="102">
        <f>WEEKDAY([2]!Table1[[#This Row],[Travel Date]],2)</f>
        <v>6</v>
      </c>
      <c r="P15106" s="102">
        <v>1</v>
      </c>
    </row>
    <row r="15107" spans="2:16" x14ac:dyDescent="0.25">
      <c r="B15107" s="103"/>
      <c r="C15107" s="103"/>
      <c r="L15107" s="102" t="str">
        <f>[2]!Table1[[#This Row],[Orgn]]&amp;"-"&amp;[2]!Table1[[#This Row],[Dest]]</f>
        <v>BRI-SSH</v>
      </c>
      <c r="M15107" s="102" t="str">
        <f t="shared" si="236"/>
        <v>ADT</v>
      </c>
      <c r="N15107" s="102">
        <f>WEEKDAY([2]!Table1[[#This Row],[Travel Date]],2)</f>
        <v>6</v>
      </c>
      <c r="P15107" s="102">
        <v>1</v>
      </c>
    </row>
    <row r="15108" spans="2:16" x14ac:dyDescent="0.25">
      <c r="B15108" s="103"/>
      <c r="C15108" s="103"/>
      <c r="L15108" s="102" t="str">
        <f>[2]!Table1[[#This Row],[Orgn]]&amp;"-"&amp;[2]!Table1[[#This Row],[Dest]]</f>
        <v>BRI-SSH</v>
      </c>
      <c r="M15108" s="102" t="str">
        <f t="shared" si="236"/>
        <v>ADT</v>
      </c>
      <c r="N15108" s="102">
        <f>WEEKDAY([2]!Table1[[#This Row],[Travel Date]],2)</f>
        <v>6</v>
      </c>
      <c r="P15108" s="102">
        <v>1</v>
      </c>
    </row>
    <row r="15109" spans="2:16" x14ac:dyDescent="0.25">
      <c r="B15109" s="103"/>
      <c r="C15109" s="103"/>
      <c r="L15109" s="102" t="str">
        <f>[2]!Table1[[#This Row],[Orgn]]&amp;"-"&amp;[2]!Table1[[#This Row],[Dest]]</f>
        <v>BRI-SSH</v>
      </c>
      <c r="M15109" s="102" t="str">
        <f t="shared" si="236"/>
        <v>ADT</v>
      </c>
      <c r="N15109" s="102">
        <f>WEEKDAY([2]!Table1[[#This Row],[Travel Date]],2)</f>
        <v>6</v>
      </c>
      <c r="P15109" s="102">
        <v>1</v>
      </c>
    </row>
    <row r="15110" spans="2:16" x14ac:dyDescent="0.25">
      <c r="B15110" s="103"/>
      <c r="C15110" s="103"/>
      <c r="L15110" s="102" t="str">
        <f>[2]!Table1[[#This Row],[Orgn]]&amp;"-"&amp;[2]!Table1[[#This Row],[Dest]]</f>
        <v>BRI-SSH</v>
      </c>
      <c r="M15110" s="102" t="str">
        <f t="shared" si="236"/>
        <v>ADT</v>
      </c>
      <c r="N15110" s="102">
        <f>WEEKDAY([2]!Table1[[#This Row],[Travel Date]],2)</f>
        <v>6</v>
      </c>
      <c r="P15110" s="102">
        <v>1</v>
      </c>
    </row>
    <row r="15111" spans="2:16" x14ac:dyDescent="0.25">
      <c r="B15111" s="103"/>
      <c r="C15111" s="103"/>
      <c r="L15111" s="102" t="str">
        <f>[2]!Table1[[#This Row],[Orgn]]&amp;"-"&amp;[2]!Table1[[#This Row],[Dest]]</f>
        <v>BRI-SSH</v>
      </c>
      <c r="M15111" s="102" t="str">
        <f t="shared" si="236"/>
        <v>ADT</v>
      </c>
      <c r="N15111" s="102">
        <f>WEEKDAY([2]!Table1[[#This Row],[Travel Date]],2)</f>
        <v>6</v>
      </c>
      <c r="P15111" s="102">
        <v>1</v>
      </c>
    </row>
    <row r="15112" spans="2:16" x14ac:dyDescent="0.25">
      <c r="B15112" s="103"/>
      <c r="C15112" s="103"/>
      <c r="L15112" s="102" t="str">
        <f>[2]!Table1[[#This Row],[Orgn]]&amp;"-"&amp;[2]!Table1[[#This Row],[Dest]]</f>
        <v>BRI-SSH</v>
      </c>
      <c r="M15112" s="102" t="str">
        <f t="shared" si="236"/>
        <v>ADT</v>
      </c>
      <c r="N15112" s="102">
        <f>WEEKDAY([2]!Table1[[#This Row],[Travel Date]],2)</f>
        <v>6</v>
      </c>
      <c r="P15112" s="102">
        <v>1</v>
      </c>
    </row>
    <row r="15113" spans="2:16" x14ac:dyDescent="0.25">
      <c r="B15113" s="103"/>
      <c r="C15113" s="103"/>
      <c r="L15113" s="102" t="str">
        <f>[2]!Table1[[#This Row],[Orgn]]&amp;"-"&amp;[2]!Table1[[#This Row],[Dest]]</f>
        <v>BRI-SSH</v>
      </c>
      <c r="M15113" s="102" t="str">
        <f t="shared" si="236"/>
        <v>ADT</v>
      </c>
      <c r="N15113" s="102">
        <f>WEEKDAY([2]!Table1[[#This Row],[Travel Date]],2)</f>
        <v>6</v>
      </c>
      <c r="P15113" s="102">
        <v>1</v>
      </c>
    </row>
    <row r="15114" spans="2:16" x14ac:dyDescent="0.25">
      <c r="B15114" s="103"/>
      <c r="C15114" s="103"/>
      <c r="L15114" s="102" t="str">
        <f>[2]!Table1[[#This Row],[Orgn]]&amp;"-"&amp;[2]!Table1[[#This Row],[Dest]]</f>
        <v>BRI-SSH</v>
      </c>
      <c r="M15114" s="102" t="str">
        <f t="shared" si="236"/>
        <v>ADT</v>
      </c>
      <c r="N15114" s="102">
        <f>WEEKDAY([2]!Table1[[#This Row],[Travel Date]],2)</f>
        <v>6</v>
      </c>
      <c r="P15114" s="102">
        <v>1</v>
      </c>
    </row>
    <row r="15115" spans="2:16" x14ac:dyDescent="0.25">
      <c r="B15115" s="103"/>
      <c r="C15115" s="103"/>
      <c r="L15115" s="102" t="str">
        <f>[2]!Table1[[#This Row],[Orgn]]&amp;"-"&amp;[2]!Table1[[#This Row],[Dest]]</f>
        <v>BRI-SSH</v>
      </c>
      <c r="M15115" s="102" t="str">
        <f t="shared" si="236"/>
        <v>ADT</v>
      </c>
      <c r="N15115" s="102">
        <f>WEEKDAY([2]!Table1[[#This Row],[Travel Date]],2)</f>
        <v>6</v>
      </c>
      <c r="P15115" s="102">
        <v>1</v>
      </c>
    </row>
    <row r="15116" spans="2:16" x14ac:dyDescent="0.25">
      <c r="B15116" s="103"/>
      <c r="C15116" s="103"/>
      <c r="L15116" s="102" t="str">
        <f>[2]!Table1[[#This Row],[Orgn]]&amp;"-"&amp;[2]!Table1[[#This Row],[Dest]]</f>
        <v>BRI-SSH</v>
      </c>
      <c r="M15116" s="102" t="str">
        <f t="shared" si="236"/>
        <v>ADT</v>
      </c>
      <c r="N15116" s="102">
        <f>WEEKDAY([2]!Table1[[#This Row],[Travel Date]],2)</f>
        <v>6</v>
      </c>
      <c r="P15116" s="102">
        <v>1</v>
      </c>
    </row>
    <row r="15117" spans="2:16" x14ac:dyDescent="0.25">
      <c r="B15117" s="103"/>
      <c r="C15117" s="103"/>
      <c r="L15117" s="102" t="str">
        <f>[2]!Table1[[#This Row],[Orgn]]&amp;"-"&amp;[2]!Table1[[#This Row],[Dest]]</f>
        <v>BRI-SSH</v>
      </c>
      <c r="M15117" s="102" t="str">
        <f t="shared" si="236"/>
        <v>ADT</v>
      </c>
      <c r="N15117" s="102">
        <f>WEEKDAY([2]!Table1[[#This Row],[Travel Date]],2)</f>
        <v>6</v>
      </c>
      <c r="P15117" s="102">
        <v>1</v>
      </c>
    </row>
    <row r="15118" spans="2:16" x14ac:dyDescent="0.25">
      <c r="B15118" s="103"/>
      <c r="C15118" s="103"/>
      <c r="L15118" s="102" t="str">
        <f>[2]!Table1[[#This Row],[Orgn]]&amp;"-"&amp;[2]!Table1[[#This Row],[Dest]]</f>
        <v>BRI-SSH</v>
      </c>
      <c r="M15118" s="102" t="str">
        <f t="shared" si="236"/>
        <v>ADT</v>
      </c>
      <c r="N15118" s="102">
        <f>WEEKDAY([2]!Table1[[#This Row],[Travel Date]],2)</f>
        <v>6</v>
      </c>
      <c r="P15118" s="102">
        <v>1</v>
      </c>
    </row>
    <row r="15119" spans="2:16" x14ac:dyDescent="0.25">
      <c r="B15119" s="103"/>
      <c r="C15119" s="103"/>
      <c r="L15119" s="102" t="str">
        <f>[2]!Table1[[#This Row],[Orgn]]&amp;"-"&amp;[2]!Table1[[#This Row],[Dest]]</f>
        <v>BRI-SSH</v>
      </c>
      <c r="M15119" s="102" t="str">
        <f t="shared" si="236"/>
        <v>ADT</v>
      </c>
      <c r="N15119" s="102">
        <f>WEEKDAY([2]!Table1[[#This Row],[Travel Date]],2)</f>
        <v>6</v>
      </c>
      <c r="P15119" s="102">
        <v>1</v>
      </c>
    </row>
    <row r="15120" spans="2:16" x14ac:dyDescent="0.25">
      <c r="B15120" s="103"/>
      <c r="C15120" s="103"/>
      <c r="L15120" s="102" t="str">
        <f>[2]!Table1[[#This Row],[Orgn]]&amp;"-"&amp;[2]!Table1[[#This Row],[Dest]]</f>
        <v>BRI-SSH</v>
      </c>
      <c r="M15120" s="102" t="str">
        <f t="shared" si="236"/>
        <v>ADT</v>
      </c>
      <c r="N15120" s="102">
        <f>WEEKDAY([2]!Table1[[#This Row],[Travel Date]],2)</f>
        <v>6</v>
      </c>
      <c r="P15120" s="102">
        <v>1</v>
      </c>
    </row>
    <row r="15121" spans="2:16" x14ac:dyDescent="0.25">
      <c r="B15121" s="103"/>
      <c r="C15121" s="103"/>
      <c r="L15121" s="102" t="str">
        <f>[2]!Table1[[#This Row],[Orgn]]&amp;"-"&amp;[2]!Table1[[#This Row],[Dest]]</f>
        <v>BRI-SSH</v>
      </c>
      <c r="M15121" s="102" t="str">
        <f t="shared" si="236"/>
        <v>ADT</v>
      </c>
      <c r="N15121" s="102">
        <f>WEEKDAY([2]!Table1[[#This Row],[Travel Date]],2)</f>
        <v>6</v>
      </c>
      <c r="P15121" s="102">
        <v>1</v>
      </c>
    </row>
    <row r="15122" spans="2:16" x14ac:dyDescent="0.25">
      <c r="B15122" s="103"/>
      <c r="C15122" s="103"/>
      <c r="L15122" s="102" t="str">
        <f>[2]!Table1[[#This Row],[Orgn]]&amp;"-"&amp;[2]!Table1[[#This Row],[Dest]]</f>
        <v>BRI-SSH</v>
      </c>
      <c r="M15122" s="102" t="str">
        <f t="shared" si="236"/>
        <v>ADT</v>
      </c>
      <c r="N15122" s="102">
        <f>WEEKDAY([2]!Table1[[#This Row],[Travel Date]],2)</f>
        <v>6</v>
      </c>
      <c r="P15122" s="102">
        <v>1</v>
      </c>
    </row>
    <row r="15123" spans="2:16" x14ac:dyDescent="0.25">
      <c r="B15123" s="103"/>
      <c r="C15123" s="103"/>
      <c r="L15123" s="102" t="str">
        <f>[2]!Table1[[#This Row],[Orgn]]&amp;"-"&amp;[2]!Table1[[#This Row],[Dest]]</f>
        <v>BRI-SSH</v>
      </c>
      <c r="M15123" s="102" t="str">
        <f t="shared" si="236"/>
        <v>ADT</v>
      </c>
      <c r="N15123" s="102">
        <f>WEEKDAY([2]!Table1[[#This Row],[Travel Date]],2)</f>
        <v>6</v>
      </c>
      <c r="P15123" s="102">
        <v>1</v>
      </c>
    </row>
    <row r="15124" spans="2:16" x14ac:dyDescent="0.25">
      <c r="B15124" s="103"/>
      <c r="C15124" s="103"/>
      <c r="L15124" s="102" t="str">
        <f>[2]!Table1[[#This Row],[Orgn]]&amp;"-"&amp;[2]!Table1[[#This Row],[Dest]]</f>
        <v>BRI-SSH</v>
      </c>
      <c r="M15124" s="102" t="str">
        <f t="shared" si="236"/>
        <v>ADT</v>
      </c>
      <c r="N15124" s="102">
        <f>WEEKDAY([2]!Table1[[#This Row],[Travel Date]],2)</f>
        <v>6</v>
      </c>
      <c r="P15124" s="102">
        <v>1</v>
      </c>
    </row>
    <row r="15125" spans="2:16" x14ac:dyDescent="0.25">
      <c r="B15125" s="103"/>
      <c r="C15125" s="103"/>
      <c r="L15125" s="102" t="str">
        <f>[2]!Table1[[#This Row],[Orgn]]&amp;"-"&amp;[2]!Table1[[#This Row],[Dest]]</f>
        <v>BRI-SSH</v>
      </c>
      <c r="M15125" s="102" t="str">
        <f t="shared" si="236"/>
        <v>ADT</v>
      </c>
      <c r="N15125" s="102">
        <f>WEEKDAY([2]!Table1[[#This Row],[Travel Date]],2)</f>
        <v>6</v>
      </c>
      <c r="P15125" s="102">
        <v>1</v>
      </c>
    </row>
    <row r="15126" spans="2:16" x14ac:dyDescent="0.25">
      <c r="B15126" s="103"/>
      <c r="C15126" s="103"/>
      <c r="L15126" s="102" t="str">
        <f>[2]!Table1[[#This Row],[Orgn]]&amp;"-"&amp;[2]!Table1[[#This Row],[Dest]]</f>
        <v>BRI-SSH</v>
      </c>
      <c r="M15126" s="102" t="str">
        <f t="shared" si="236"/>
        <v>ADT</v>
      </c>
      <c r="N15126" s="102">
        <f>WEEKDAY([2]!Table1[[#This Row],[Travel Date]],2)</f>
        <v>6</v>
      </c>
      <c r="P15126" s="102">
        <v>1</v>
      </c>
    </row>
    <row r="15127" spans="2:16" x14ac:dyDescent="0.25">
      <c r="B15127" s="103"/>
      <c r="C15127" s="103"/>
      <c r="L15127" s="102" t="str">
        <f>[2]!Table1[[#This Row],[Orgn]]&amp;"-"&amp;[2]!Table1[[#This Row],[Dest]]</f>
        <v>BRI-SSH</v>
      </c>
      <c r="M15127" s="102" t="str">
        <f t="shared" si="236"/>
        <v>ADT</v>
      </c>
      <c r="N15127" s="102">
        <f>WEEKDAY([2]!Table1[[#This Row],[Travel Date]],2)</f>
        <v>6</v>
      </c>
      <c r="P15127" s="102">
        <v>1</v>
      </c>
    </row>
    <row r="15128" spans="2:16" x14ac:dyDescent="0.25">
      <c r="B15128" s="103"/>
      <c r="C15128" s="103"/>
      <c r="L15128" s="102" t="str">
        <f>[2]!Table1[[#This Row],[Orgn]]&amp;"-"&amp;[2]!Table1[[#This Row],[Dest]]</f>
        <v>BRI-SSH</v>
      </c>
      <c r="M15128" s="102" t="str">
        <f t="shared" si="236"/>
        <v>ADT</v>
      </c>
      <c r="N15128" s="102">
        <f>WEEKDAY([2]!Table1[[#This Row],[Travel Date]],2)</f>
        <v>6</v>
      </c>
      <c r="P15128" s="102">
        <v>1</v>
      </c>
    </row>
    <row r="15129" spans="2:16" x14ac:dyDescent="0.25">
      <c r="B15129" s="103"/>
      <c r="C15129" s="103"/>
      <c r="L15129" s="102" t="str">
        <f>[2]!Table1[[#This Row],[Orgn]]&amp;"-"&amp;[2]!Table1[[#This Row],[Dest]]</f>
        <v>BRI-SSH</v>
      </c>
      <c r="M15129" s="102" t="str">
        <f t="shared" si="236"/>
        <v>ADT</v>
      </c>
      <c r="N15129" s="102">
        <f>WEEKDAY([2]!Table1[[#This Row],[Travel Date]],2)</f>
        <v>6</v>
      </c>
      <c r="P15129" s="102">
        <v>1</v>
      </c>
    </row>
    <row r="15130" spans="2:16" x14ac:dyDescent="0.25">
      <c r="B15130" s="103"/>
      <c r="C15130" s="103"/>
      <c r="L15130" s="102" t="str">
        <f>[2]!Table1[[#This Row],[Orgn]]&amp;"-"&amp;[2]!Table1[[#This Row],[Dest]]</f>
        <v>BRI-SSH</v>
      </c>
      <c r="M15130" s="102" t="str">
        <f t="shared" si="236"/>
        <v>ADT</v>
      </c>
      <c r="N15130" s="102">
        <f>WEEKDAY([2]!Table1[[#This Row],[Travel Date]],2)</f>
        <v>6</v>
      </c>
      <c r="P15130" s="102">
        <v>1</v>
      </c>
    </row>
    <row r="15131" spans="2:16" x14ac:dyDescent="0.25">
      <c r="B15131" s="103"/>
      <c r="C15131" s="103"/>
      <c r="L15131" s="102" t="str">
        <f>[2]!Table1[[#This Row],[Orgn]]&amp;"-"&amp;[2]!Table1[[#This Row],[Dest]]</f>
        <v>BRI-SSH</v>
      </c>
      <c r="M15131" s="102" t="str">
        <f t="shared" si="236"/>
        <v>ADT</v>
      </c>
      <c r="N15131" s="102">
        <f>WEEKDAY([2]!Table1[[#This Row],[Travel Date]],2)</f>
        <v>6</v>
      </c>
      <c r="P15131" s="102">
        <v>1</v>
      </c>
    </row>
    <row r="15132" spans="2:16" x14ac:dyDescent="0.25">
      <c r="B15132" s="103"/>
      <c r="C15132" s="103"/>
      <c r="L15132" s="102" t="str">
        <f>[2]!Table1[[#This Row],[Orgn]]&amp;"-"&amp;[2]!Table1[[#This Row],[Dest]]</f>
        <v>BRI-SSH</v>
      </c>
      <c r="M15132" s="102" t="str">
        <f t="shared" si="236"/>
        <v>ADT</v>
      </c>
      <c r="N15132" s="102">
        <f>WEEKDAY([2]!Table1[[#This Row],[Travel Date]],2)</f>
        <v>6</v>
      </c>
      <c r="P15132" s="102">
        <v>1</v>
      </c>
    </row>
    <row r="15133" spans="2:16" x14ac:dyDescent="0.25">
      <c r="B15133" s="103"/>
      <c r="C15133" s="103"/>
      <c r="L15133" s="102" t="str">
        <f>[2]!Table1[[#This Row],[Orgn]]&amp;"-"&amp;[2]!Table1[[#This Row],[Dest]]</f>
        <v>BRI-SSH</v>
      </c>
      <c r="M15133" s="102" t="str">
        <f t="shared" si="236"/>
        <v>ADT</v>
      </c>
      <c r="N15133" s="102">
        <f>WEEKDAY([2]!Table1[[#This Row],[Travel Date]],2)</f>
        <v>6</v>
      </c>
      <c r="P15133" s="102">
        <v>1</v>
      </c>
    </row>
    <row r="15134" spans="2:16" x14ac:dyDescent="0.25">
      <c r="B15134" s="103"/>
      <c r="C15134" s="103"/>
      <c r="L15134" s="102" t="str">
        <f>[2]!Table1[[#This Row],[Orgn]]&amp;"-"&amp;[2]!Table1[[#This Row],[Dest]]</f>
        <v>BRI-SSH</v>
      </c>
      <c r="M15134" s="102" t="str">
        <f t="shared" si="236"/>
        <v>ADT</v>
      </c>
      <c r="N15134" s="102">
        <f>WEEKDAY([2]!Table1[[#This Row],[Travel Date]],2)</f>
        <v>6</v>
      </c>
      <c r="P15134" s="102">
        <v>1</v>
      </c>
    </row>
    <row r="15135" spans="2:16" x14ac:dyDescent="0.25">
      <c r="B15135" s="103"/>
      <c r="C15135" s="103"/>
      <c r="L15135" s="102" t="str">
        <f>[2]!Table1[[#This Row],[Orgn]]&amp;"-"&amp;[2]!Table1[[#This Row],[Dest]]</f>
        <v>BRI-SSH</v>
      </c>
      <c r="M15135" s="102" t="str">
        <f t="shared" si="236"/>
        <v>ADT</v>
      </c>
      <c r="N15135" s="102">
        <f>WEEKDAY([2]!Table1[[#This Row],[Travel Date]],2)</f>
        <v>6</v>
      </c>
      <c r="P15135" s="102">
        <v>1</v>
      </c>
    </row>
    <row r="15136" spans="2:16" x14ac:dyDescent="0.25">
      <c r="B15136" s="103"/>
      <c r="C15136" s="103"/>
      <c r="L15136" s="102" t="str">
        <f>[2]!Table1[[#This Row],[Orgn]]&amp;"-"&amp;[2]!Table1[[#This Row],[Dest]]</f>
        <v>BRI-SSH</v>
      </c>
      <c r="M15136" s="102" t="str">
        <f t="shared" si="236"/>
        <v>ADT</v>
      </c>
      <c r="N15136" s="102">
        <f>WEEKDAY([2]!Table1[[#This Row],[Travel Date]],2)</f>
        <v>6</v>
      </c>
      <c r="P15136" s="102">
        <v>1</v>
      </c>
    </row>
    <row r="15137" spans="2:16" x14ac:dyDescent="0.25">
      <c r="B15137" s="103"/>
      <c r="C15137" s="103"/>
      <c r="L15137" s="102" t="str">
        <f>[2]!Table1[[#This Row],[Orgn]]&amp;"-"&amp;[2]!Table1[[#This Row],[Dest]]</f>
        <v>BRI-SSH</v>
      </c>
      <c r="M15137" s="102" t="str">
        <f t="shared" si="236"/>
        <v>ADT</v>
      </c>
      <c r="N15137" s="102">
        <f>WEEKDAY([2]!Table1[[#This Row],[Travel Date]],2)</f>
        <v>6</v>
      </c>
      <c r="P15137" s="102">
        <v>1</v>
      </c>
    </row>
    <row r="15138" spans="2:16" x14ac:dyDescent="0.25">
      <c r="B15138" s="103"/>
      <c r="C15138" s="103"/>
      <c r="L15138" s="102" t="str">
        <f>[2]!Table1[[#This Row],[Orgn]]&amp;"-"&amp;[2]!Table1[[#This Row],[Dest]]</f>
        <v>BRI-SSH</v>
      </c>
      <c r="M15138" s="102" t="str">
        <f t="shared" si="236"/>
        <v>ADT</v>
      </c>
      <c r="N15138" s="102">
        <f>WEEKDAY([2]!Table1[[#This Row],[Travel Date]],2)</f>
        <v>6</v>
      </c>
      <c r="P15138" s="102">
        <v>1</v>
      </c>
    </row>
    <row r="15139" spans="2:16" x14ac:dyDescent="0.25">
      <c r="B15139" s="103"/>
      <c r="C15139" s="103"/>
      <c r="L15139" s="102" t="str">
        <f>[2]!Table1[[#This Row],[Orgn]]&amp;"-"&amp;[2]!Table1[[#This Row],[Dest]]</f>
        <v>BRI-SSH</v>
      </c>
      <c r="M15139" s="102" t="str">
        <f t="shared" si="236"/>
        <v>ADT</v>
      </c>
      <c r="N15139" s="102">
        <f>WEEKDAY([2]!Table1[[#This Row],[Travel Date]],2)</f>
        <v>6</v>
      </c>
      <c r="P15139" s="102">
        <v>1</v>
      </c>
    </row>
    <row r="15140" spans="2:16" x14ac:dyDescent="0.25">
      <c r="B15140" s="103"/>
      <c r="C15140" s="103"/>
      <c r="L15140" s="102" t="str">
        <f>[2]!Table1[[#This Row],[Orgn]]&amp;"-"&amp;[2]!Table1[[#This Row],[Dest]]</f>
        <v>BRI-SSH</v>
      </c>
      <c r="M15140" s="102" t="str">
        <f t="shared" si="236"/>
        <v>ADT</v>
      </c>
      <c r="N15140" s="102">
        <f>WEEKDAY([2]!Table1[[#This Row],[Travel Date]],2)</f>
        <v>6</v>
      </c>
      <c r="P15140" s="102">
        <v>1</v>
      </c>
    </row>
    <row r="15141" spans="2:16" x14ac:dyDescent="0.25">
      <c r="B15141" s="103"/>
      <c r="C15141" s="103"/>
      <c r="L15141" s="102" t="str">
        <f>[2]!Table1[[#This Row],[Orgn]]&amp;"-"&amp;[2]!Table1[[#This Row],[Dest]]</f>
        <v>BRI-SSH</v>
      </c>
      <c r="M15141" s="102" t="str">
        <f t="shared" si="236"/>
        <v>ADT</v>
      </c>
      <c r="N15141" s="102">
        <f>WEEKDAY([2]!Table1[[#This Row],[Travel Date]],2)</f>
        <v>6</v>
      </c>
      <c r="P15141" s="102">
        <v>1</v>
      </c>
    </row>
    <row r="15142" spans="2:16" x14ac:dyDescent="0.25">
      <c r="B15142" s="103"/>
      <c r="C15142" s="103"/>
      <c r="L15142" s="102" t="str">
        <f>[2]!Table1[[#This Row],[Orgn]]&amp;"-"&amp;[2]!Table1[[#This Row],[Dest]]</f>
        <v>BRI-SSH</v>
      </c>
      <c r="M15142" s="102" t="str">
        <f t="shared" si="236"/>
        <v>ADT</v>
      </c>
      <c r="N15142" s="102">
        <f>WEEKDAY([2]!Table1[[#This Row],[Travel Date]],2)</f>
        <v>6</v>
      </c>
      <c r="P15142" s="102">
        <v>1</v>
      </c>
    </row>
    <row r="15143" spans="2:16" x14ac:dyDescent="0.25">
      <c r="B15143" s="103"/>
      <c r="C15143" s="103"/>
      <c r="L15143" s="102" t="str">
        <f>[2]!Table1[[#This Row],[Orgn]]&amp;"-"&amp;[2]!Table1[[#This Row],[Dest]]</f>
        <v>BRI-SSH</v>
      </c>
      <c r="M15143" s="102" t="str">
        <f t="shared" si="236"/>
        <v>ADT</v>
      </c>
      <c r="N15143" s="102">
        <f>WEEKDAY([2]!Table1[[#This Row],[Travel Date]],2)</f>
        <v>6</v>
      </c>
      <c r="P15143" s="102">
        <v>1</v>
      </c>
    </row>
    <row r="15144" spans="2:16" x14ac:dyDescent="0.25">
      <c r="B15144" s="103"/>
      <c r="C15144" s="103"/>
      <c r="L15144" s="102" t="str">
        <f>[2]!Table1[[#This Row],[Orgn]]&amp;"-"&amp;[2]!Table1[[#This Row],[Dest]]</f>
        <v>BRI-SSH</v>
      </c>
      <c r="M15144" s="102" t="str">
        <f t="shared" si="236"/>
        <v>ADT</v>
      </c>
      <c r="N15144" s="102">
        <f>WEEKDAY([2]!Table1[[#This Row],[Travel Date]],2)</f>
        <v>6</v>
      </c>
      <c r="P15144" s="102">
        <v>1</v>
      </c>
    </row>
    <row r="15145" spans="2:16" x14ac:dyDescent="0.25">
      <c r="B15145" s="103"/>
      <c r="C15145" s="103"/>
      <c r="L15145" s="102" t="str">
        <f>[2]!Table1[[#This Row],[Orgn]]&amp;"-"&amp;[2]!Table1[[#This Row],[Dest]]</f>
        <v>BRI-SSH</v>
      </c>
      <c r="M15145" s="102" t="str">
        <f t="shared" si="236"/>
        <v>ADT</v>
      </c>
      <c r="N15145" s="102">
        <f>WEEKDAY([2]!Table1[[#This Row],[Travel Date]],2)</f>
        <v>6</v>
      </c>
      <c r="P15145" s="102">
        <v>1</v>
      </c>
    </row>
    <row r="15146" spans="2:16" x14ac:dyDescent="0.25">
      <c r="B15146" s="103"/>
      <c r="C15146" s="103"/>
      <c r="L15146" s="102" t="str">
        <f>[2]!Table1[[#This Row],[Orgn]]&amp;"-"&amp;[2]!Table1[[#This Row],[Dest]]</f>
        <v>BRI-SSH</v>
      </c>
      <c r="M15146" s="102" t="str">
        <f t="shared" si="236"/>
        <v>ADT</v>
      </c>
      <c r="N15146" s="102">
        <f>WEEKDAY([2]!Table1[[#This Row],[Travel Date]],2)</f>
        <v>6</v>
      </c>
      <c r="P15146" s="102">
        <v>1</v>
      </c>
    </row>
    <row r="15147" spans="2:16" x14ac:dyDescent="0.25">
      <c r="B15147" s="103"/>
      <c r="C15147" s="103"/>
      <c r="L15147" s="102" t="str">
        <f>[2]!Table1[[#This Row],[Orgn]]&amp;"-"&amp;[2]!Table1[[#This Row],[Dest]]</f>
        <v>BRI-SSH</v>
      </c>
      <c r="M15147" s="102" t="str">
        <f t="shared" si="236"/>
        <v>ADT</v>
      </c>
      <c r="N15147" s="102">
        <f>WEEKDAY([2]!Table1[[#This Row],[Travel Date]],2)</f>
        <v>6</v>
      </c>
      <c r="P15147" s="102">
        <v>1</v>
      </c>
    </row>
    <row r="15148" spans="2:16" x14ac:dyDescent="0.25">
      <c r="B15148" s="103"/>
      <c r="C15148" s="103"/>
      <c r="L15148" s="102" t="str">
        <f>[2]!Table1[[#This Row],[Orgn]]&amp;"-"&amp;[2]!Table1[[#This Row],[Dest]]</f>
        <v>BRI-SSH</v>
      </c>
      <c r="M15148" s="102" t="str">
        <f t="shared" si="236"/>
        <v>ADT</v>
      </c>
      <c r="N15148" s="102">
        <f>WEEKDAY([2]!Table1[[#This Row],[Travel Date]],2)</f>
        <v>6</v>
      </c>
      <c r="P15148" s="102">
        <v>1</v>
      </c>
    </row>
    <row r="15149" spans="2:16" x14ac:dyDescent="0.25">
      <c r="B15149" s="103"/>
      <c r="C15149" s="103"/>
      <c r="L15149" s="102" t="str">
        <f>[2]!Table1[[#This Row],[Orgn]]&amp;"-"&amp;[2]!Table1[[#This Row],[Dest]]</f>
        <v>BRI-SSH</v>
      </c>
      <c r="M15149" s="102" t="str">
        <f t="shared" si="236"/>
        <v>ADT</v>
      </c>
      <c r="N15149" s="102">
        <f>WEEKDAY([2]!Table1[[#This Row],[Travel Date]],2)</f>
        <v>6</v>
      </c>
      <c r="P15149" s="102">
        <v>1</v>
      </c>
    </row>
    <row r="15150" spans="2:16" x14ac:dyDescent="0.25">
      <c r="B15150" s="103"/>
      <c r="C15150" s="103"/>
      <c r="L15150" s="102" t="str">
        <f>[2]!Table1[[#This Row],[Orgn]]&amp;"-"&amp;[2]!Table1[[#This Row],[Dest]]</f>
        <v>BRI-SSH</v>
      </c>
      <c r="M15150" s="102" t="str">
        <f t="shared" si="236"/>
        <v>ADT</v>
      </c>
      <c r="N15150" s="102">
        <f>WEEKDAY([2]!Table1[[#This Row],[Travel Date]],2)</f>
        <v>6</v>
      </c>
      <c r="P15150" s="102">
        <v>1</v>
      </c>
    </row>
    <row r="15151" spans="2:16" x14ac:dyDescent="0.25">
      <c r="B15151" s="103"/>
      <c r="C15151" s="103"/>
      <c r="L15151" s="102" t="str">
        <f>[2]!Table1[[#This Row],[Orgn]]&amp;"-"&amp;[2]!Table1[[#This Row],[Dest]]</f>
        <v>BRI-SSH</v>
      </c>
      <c r="M15151" s="102" t="str">
        <f t="shared" si="236"/>
        <v>ADT</v>
      </c>
      <c r="N15151" s="102">
        <f>WEEKDAY([2]!Table1[[#This Row],[Travel Date]],2)</f>
        <v>6</v>
      </c>
      <c r="P15151" s="102">
        <v>1</v>
      </c>
    </row>
    <row r="15152" spans="2:16" x14ac:dyDescent="0.25">
      <c r="B15152" s="103"/>
      <c r="C15152" s="103"/>
      <c r="L15152" s="102" t="str">
        <f>[2]!Table1[[#This Row],[Orgn]]&amp;"-"&amp;[2]!Table1[[#This Row],[Dest]]</f>
        <v>BRI-SSH</v>
      </c>
      <c r="M15152" s="102" t="str">
        <f t="shared" si="236"/>
        <v>ADT</v>
      </c>
      <c r="N15152" s="102">
        <f>WEEKDAY([2]!Table1[[#This Row],[Travel Date]],2)</f>
        <v>6</v>
      </c>
      <c r="P15152" s="102">
        <v>1</v>
      </c>
    </row>
    <row r="15153" spans="2:16" x14ac:dyDescent="0.25">
      <c r="B15153" s="103"/>
      <c r="C15153" s="103"/>
      <c r="L15153" s="102" t="str">
        <f>[2]!Table1[[#This Row],[Orgn]]&amp;"-"&amp;[2]!Table1[[#This Row],[Dest]]</f>
        <v>BRI-SSH</v>
      </c>
      <c r="M15153" s="102" t="str">
        <f t="shared" si="236"/>
        <v>ADT</v>
      </c>
      <c r="N15153" s="102">
        <f>WEEKDAY([2]!Table1[[#This Row],[Travel Date]],2)</f>
        <v>6</v>
      </c>
      <c r="P15153" s="102">
        <v>1</v>
      </c>
    </row>
    <row r="15154" spans="2:16" x14ac:dyDescent="0.25">
      <c r="B15154" s="103"/>
      <c r="C15154" s="103"/>
      <c r="L15154" s="102" t="str">
        <f>[2]!Table1[[#This Row],[Orgn]]&amp;"-"&amp;[2]!Table1[[#This Row],[Dest]]</f>
        <v>BRI-SSH</v>
      </c>
      <c r="M15154" s="102" t="str">
        <f t="shared" si="236"/>
        <v>ADT</v>
      </c>
      <c r="N15154" s="102">
        <f>WEEKDAY([2]!Table1[[#This Row],[Travel Date]],2)</f>
        <v>6</v>
      </c>
      <c r="P15154" s="102">
        <v>1</v>
      </c>
    </row>
    <row r="15155" spans="2:16" x14ac:dyDescent="0.25">
      <c r="B15155" s="103"/>
      <c r="C15155" s="103"/>
      <c r="L15155" s="102" t="str">
        <f>[2]!Table1[[#This Row],[Orgn]]&amp;"-"&amp;[2]!Table1[[#This Row],[Dest]]</f>
        <v>BRI-SSH</v>
      </c>
      <c r="M15155" s="102" t="str">
        <f t="shared" si="236"/>
        <v>ADT</v>
      </c>
      <c r="N15155" s="102">
        <f>WEEKDAY([2]!Table1[[#This Row],[Travel Date]],2)</f>
        <v>6</v>
      </c>
      <c r="P15155" s="102">
        <v>1</v>
      </c>
    </row>
    <row r="15156" spans="2:16" x14ac:dyDescent="0.25">
      <c r="B15156" s="103"/>
      <c r="C15156" s="103"/>
      <c r="L15156" s="102" t="str">
        <f>[2]!Table1[[#This Row],[Orgn]]&amp;"-"&amp;[2]!Table1[[#This Row],[Dest]]</f>
        <v>BRI-SSH</v>
      </c>
      <c r="M15156" s="102" t="str">
        <f t="shared" si="236"/>
        <v>ADT</v>
      </c>
      <c r="N15156" s="102">
        <f>WEEKDAY([2]!Table1[[#This Row],[Travel Date]],2)</f>
        <v>6</v>
      </c>
      <c r="P15156" s="102">
        <v>1</v>
      </c>
    </row>
    <row r="15157" spans="2:16" x14ac:dyDescent="0.25">
      <c r="B15157" s="103"/>
      <c r="C15157" s="103"/>
      <c r="L15157" s="102" t="str">
        <f>[2]!Table1[[#This Row],[Orgn]]&amp;"-"&amp;[2]!Table1[[#This Row],[Dest]]</f>
        <v>BRI-SSH</v>
      </c>
      <c r="M15157" s="102" t="str">
        <f t="shared" si="236"/>
        <v>ADT</v>
      </c>
      <c r="N15157" s="102">
        <f>WEEKDAY([2]!Table1[[#This Row],[Travel Date]],2)</f>
        <v>6</v>
      </c>
      <c r="P15157" s="102">
        <v>1</v>
      </c>
    </row>
    <row r="15158" spans="2:16" x14ac:dyDescent="0.25">
      <c r="B15158" s="103"/>
      <c r="C15158" s="103"/>
      <c r="L15158" s="102" t="str">
        <f>[2]!Table1[[#This Row],[Orgn]]&amp;"-"&amp;[2]!Table1[[#This Row],[Dest]]</f>
        <v>BRI-SSH</v>
      </c>
      <c r="M15158" s="102" t="str">
        <f t="shared" si="236"/>
        <v>ADT</v>
      </c>
      <c r="N15158" s="102">
        <f>WEEKDAY([2]!Table1[[#This Row],[Travel Date]],2)</f>
        <v>6</v>
      </c>
      <c r="P15158" s="102">
        <v>1</v>
      </c>
    </row>
    <row r="15159" spans="2:16" x14ac:dyDescent="0.25">
      <c r="B15159" s="103"/>
      <c r="C15159" s="103"/>
      <c r="L15159" s="102" t="str">
        <f>[2]!Table1[[#This Row],[Orgn]]&amp;"-"&amp;[2]!Table1[[#This Row],[Dest]]</f>
        <v>BRI-SSH</v>
      </c>
      <c r="M15159" s="102" t="str">
        <f t="shared" si="236"/>
        <v>ADT</v>
      </c>
      <c r="N15159" s="102">
        <f>WEEKDAY([2]!Table1[[#This Row],[Travel Date]],2)</f>
        <v>6</v>
      </c>
      <c r="P15159" s="102">
        <v>1</v>
      </c>
    </row>
    <row r="15160" spans="2:16" x14ac:dyDescent="0.25">
      <c r="B15160" s="103"/>
      <c r="C15160" s="103"/>
      <c r="L15160" s="102" t="str">
        <f>[2]!Table1[[#This Row],[Orgn]]&amp;"-"&amp;[2]!Table1[[#This Row],[Dest]]</f>
        <v>BRI-SSH</v>
      </c>
      <c r="M15160" s="102" t="str">
        <f t="shared" si="236"/>
        <v>ADT</v>
      </c>
      <c r="N15160" s="102">
        <f>WEEKDAY([2]!Table1[[#This Row],[Travel Date]],2)</f>
        <v>6</v>
      </c>
      <c r="P15160" s="102">
        <v>1</v>
      </c>
    </row>
    <row r="15161" spans="2:16" x14ac:dyDescent="0.25">
      <c r="B15161" s="103"/>
      <c r="C15161" s="103"/>
      <c r="L15161" s="102" t="str">
        <f>[2]!Table1[[#This Row],[Orgn]]&amp;"-"&amp;[2]!Table1[[#This Row],[Dest]]</f>
        <v>BRI-SSH</v>
      </c>
      <c r="M15161" s="102" t="str">
        <f t="shared" si="236"/>
        <v>ADT</v>
      </c>
      <c r="N15161" s="102">
        <f>WEEKDAY([2]!Table1[[#This Row],[Travel Date]],2)</f>
        <v>6</v>
      </c>
      <c r="P15161" s="102">
        <v>1</v>
      </c>
    </row>
    <row r="15162" spans="2:16" x14ac:dyDescent="0.25">
      <c r="B15162" s="103"/>
      <c r="C15162" s="103"/>
      <c r="L15162" s="102" t="str">
        <f>[2]!Table1[[#This Row],[Orgn]]&amp;"-"&amp;[2]!Table1[[#This Row],[Dest]]</f>
        <v>BRI-SSH</v>
      </c>
      <c r="M15162" s="102" t="str">
        <f t="shared" si="236"/>
        <v>ADT</v>
      </c>
      <c r="N15162" s="102">
        <f>WEEKDAY([2]!Table1[[#This Row],[Travel Date]],2)</f>
        <v>6</v>
      </c>
      <c r="P15162" s="102">
        <v>1</v>
      </c>
    </row>
    <row r="15163" spans="2:16" x14ac:dyDescent="0.25">
      <c r="B15163" s="103"/>
      <c r="C15163" s="103"/>
      <c r="L15163" s="102" t="str">
        <f>[2]!Table1[[#This Row],[Orgn]]&amp;"-"&amp;[2]!Table1[[#This Row],[Dest]]</f>
        <v>BRI-SSH</v>
      </c>
      <c r="M15163" s="102" t="str">
        <f t="shared" si="236"/>
        <v>ADT</v>
      </c>
      <c r="N15163" s="102">
        <f>WEEKDAY([2]!Table1[[#This Row],[Travel Date]],2)</f>
        <v>6</v>
      </c>
      <c r="P15163" s="102">
        <v>1</v>
      </c>
    </row>
    <row r="15164" spans="2:16" x14ac:dyDescent="0.25">
      <c r="B15164" s="103"/>
      <c r="C15164" s="103"/>
      <c r="L15164" s="102" t="str">
        <f>[2]!Table1[[#This Row],[Orgn]]&amp;"-"&amp;[2]!Table1[[#This Row],[Dest]]</f>
        <v>BRI-SSH</v>
      </c>
      <c r="M15164" s="102" t="str">
        <f t="shared" si="236"/>
        <v>ADT</v>
      </c>
      <c r="N15164" s="102">
        <f>WEEKDAY([2]!Table1[[#This Row],[Travel Date]],2)</f>
        <v>6</v>
      </c>
      <c r="P15164" s="102">
        <v>1</v>
      </c>
    </row>
    <row r="15165" spans="2:16" x14ac:dyDescent="0.25">
      <c r="B15165" s="103"/>
      <c r="C15165" s="103"/>
      <c r="L15165" s="102" t="str">
        <f>[2]!Table1[[#This Row],[Orgn]]&amp;"-"&amp;[2]!Table1[[#This Row],[Dest]]</f>
        <v>BRI-SSH</v>
      </c>
      <c r="M15165" s="102" t="str">
        <f t="shared" si="236"/>
        <v>ADT</v>
      </c>
      <c r="N15165" s="102">
        <f>WEEKDAY([2]!Table1[[#This Row],[Travel Date]],2)</f>
        <v>6</v>
      </c>
      <c r="P15165" s="102">
        <v>1</v>
      </c>
    </row>
    <row r="15166" spans="2:16" x14ac:dyDescent="0.25">
      <c r="B15166" s="103"/>
      <c r="C15166" s="103"/>
      <c r="L15166" s="102" t="str">
        <f>[2]!Table1[[#This Row],[Orgn]]&amp;"-"&amp;[2]!Table1[[#This Row],[Dest]]</f>
        <v>BRI-SSH</v>
      </c>
      <c r="M15166" s="102" t="str">
        <f t="shared" si="236"/>
        <v>ADT</v>
      </c>
      <c r="N15166" s="102">
        <f>WEEKDAY([2]!Table1[[#This Row],[Travel Date]],2)</f>
        <v>6</v>
      </c>
      <c r="P15166" s="102">
        <v>1</v>
      </c>
    </row>
    <row r="15167" spans="2:16" x14ac:dyDescent="0.25">
      <c r="B15167" s="103"/>
      <c r="C15167" s="103"/>
      <c r="L15167" s="102" t="str">
        <f>[2]!Table1[[#This Row],[Orgn]]&amp;"-"&amp;[2]!Table1[[#This Row],[Dest]]</f>
        <v>BRI-SSH</v>
      </c>
      <c r="M15167" s="102" t="str">
        <f t="shared" si="236"/>
        <v>ADT</v>
      </c>
      <c r="N15167" s="102">
        <f>WEEKDAY([2]!Table1[[#This Row],[Travel Date]],2)</f>
        <v>6</v>
      </c>
      <c r="P15167" s="102">
        <v>1</v>
      </c>
    </row>
    <row r="15168" spans="2:16" x14ac:dyDescent="0.25">
      <c r="B15168" s="103"/>
      <c r="C15168" s="103"/>
      <c r="L15168" s="102" t="str">
        <f>[2]!Table1[[#This Row],[Orgn]]&amp;"-"&amp;[2]!Table1[[#This Row],[Dest]]</f>
        <v>BRI-SSH</v>
      </c>
      <c r="M15168" s="102" t="str">
        <f t="shared" si="236"/>
        <v>ADT</v>
      </c>
      <c r="N15168" s="102">
        <f>WEEKDAY([2]!Table1[[#This Row],[Travel Date]],2)</f>
        <v>6</v>
      </c>
      <c r="P15168" s="102">
        <v>1</v>
      </c>
    </row>
    <row r="15169" spans="2:16" x14ac:dyDescent="0.25">
      <c r="B15169" s="103"/>
      <c r="C15169" s="103"/>
      <c r="L15169" s="102" t="str">
        <f>[2]!Table1[[#This Row],[Orgn]]&amp;"-"&amp;[2]!Table1[[#This Row],[Dest]]</f>
        <v>BRI-SSH</v>
      </c>
      <c r="M15169" s="102" t="str">
        <f t="shared" si="236"/>
        <v>ADT</v>
      </c>
      <c r="N15169" s="102">
        <f>WEEKDAY([2]!Table1[[#This Row],[Travel Date]],2)</f>
        <v>6</v>
      </c>
      <c r="P15169" s="102">
        <v>1</v>
      </c>
    </row>
    <row r="15170" spans="2:16" x14ac:dyDescent="0.25">
      <c r="B15170" s="103"/>
      <c r="C15170" s="103"/>
      <c r="L15170" s="102" t="str">
        <f>[2]!Table1[[#This Row],[Orgn]]&amp;"-"&amp;[2]!Table1[[#This Row],[Dest]]</f>
        <v>BRI-SSH</v>
      </c>
      <c r="M15170" s="102" t="str">
        <f t="shared" ref="M15170:M15233" si="237">IF(TRIM(C15170)="INF", "INF", IF(TRIM(C15170)="CHD", "CHD", "ADT"))</f>
        <v>ADT</v>
      </c>
      <c r="N15170" s="102">
        <f>WEEKDAY([2]!Table1[[#This Row],[Travel Date]],2)</f>
        <v>6</v>
      </c>
      <c r="P15170" s="102">
        <v>1</v>
      </c>
    </row>
    <row r="15171" spans="2:16" x14ac:dyDescent="0.25">
      <c r="B15171" s="103"/>
      <c r="C15171" s="103"/>
      <c r="L15171" s="102" t="str">
        <f>[2]!Table1[[#This Row],[Orgn]]&amp;"-"&amp;[2]!Table1[[#This Row],[Dest]]</f>
        <v>BRI-SSH</v>
      </c>
      <c r="M15171" s="102" t="str">
        <f t="shared" si="237"/>
        <v>ADT</v>
      </c>
      <c r="N15171" s="102">
        <f>WEEKDAY([2]!Table1[[#This Row],[Travel Date]],2)</f>
        <v>6</v>
      </c>
      <c r="P15171" s="102">
        <v>1</v>
      </c>
    </row>
    <row r="15172" spans="2:16" x14ac:dyDescent="0.25">
      <c r="B15172" s="103"/>
      <c r="C15172" s="103"/>
      <c r="L15172" s="102" t="str">
        <f>[2]!Table1[[#This Row],[Orgn]]&amp;"-"&amp;[2]!Table1[[#This Row],[Dest]]</f>
        <v>BRI-SSH</v>
      </c>
      <c r="M15172" s="102" t="str">
        <f t="shared" si="237"/>
        <v>ADT</v>
      </c>
      <c r="N15172" s="102">
        <f>WEEKDAY([2]!Table1[[#This Row],[Travel Date]],2)</f>
        <v>6</v>
      </c>
      <c r="P15172" s="102">
        <v>1</v>
      </c>
    </row>
    <row r="15173" spans="2:16" x14ac:dyDescent="0.25">
      <c r="B15173" s="103"/>
      <c r="C15173" s="103"/>
      <c r="L15173" s="102" t="str">
        <f>[2]!Table1[[#This Row],[Orgn]]&amp;"-"&amp;[2]!Table1[[#This Row],[Dest]]</f>
        <v>BRI-SSH</v>
      </c>
      <c r="M15173" s="102" t="str">
        <f t="shared" si="237"/>
        <v>ADT</v>
      </c>
      <c r="N15173" s="102">
        <f>WEEKDAY([2]!Table1[[#This Row],[Travel Date]],2)</f>
        <v>6</v>
      </c>
      <c r="P15173" s="102">
        <v>1</v>
      </c>
    </row>
    <row r="15174" spans="2:16" x14ac:dyDescent="0.25">
      <c r="B15174" s="103"/>
      <c r="C15174" s="103"/>
      <c r="L15174" s="102" t="str">
        <f>[2]!Table1[[#This Row],[Orgn]]&amp;"-"&amp;[2]!Table1[[#This Row],[Dest]]</f>
        <v>BRI-SSH</v>
      </c>
      <c r="M15174" s="102" t="str">
        <f t="shared" si="237"/>
        <v>ADT</v>
      </c>
      <c r="N15174" s="102">
        <f>WEEKDAY([2]!Table1[[#This Row],[Travel Date]],2)</f>
        <v>6</v>
      </c>
      <c r="P15174" s="102">
        <v>1</v>
      </c>
    </row>
    <row r="15175" spans="2:16" x14ac:dyDescent="0.25">
      <c r="B15175" s="103"/>
      <c r="C15175" s="103"/>
      <c r="L15175" s="102" t="str">
        <f>[2]!Table1[[#This Row],[Orgn]]&amp;"-"&amp;[2]!Table1[[#This Row],[Dest]]</f>
        <v>BRI-SSH</v>
      </c>
      <c r="M15175" s="102" t="str">
        <f t="shared" si="237"/>
        <v>ADT</v>
      </c>
      <c r="N15175" s="102">
        <f>WEEKDAY([2]!Table1[[#This Row],[Travel Date]],2)</f>
        <v>6</v>
      </c>
      <c r="P15175" s="102">
        <v>1</v>
      </c>
    </row>
    <row r="15176" spans="2:16" x14ac:dyDescent="0.25">
      <c r="B15176" s="103"/>
      <c r="C15176" s="103"/>
      <c r="L15176" s="102" t="str">
        <f>[2]!Table1[[#This Row],[Orgn]]&amp;"-"&amp;[2]!Table1[[#This Row],[Dest]]</f>
        <v>BRI-SSH</v>
      </c>
      <c r="M15176" s="102" t="str">
        <f t="shared" si="237"/>
        <v>ADT</v>
      </c>
      <c r="N15176" s="102">
        <f>WEEKDAY([2]!Table1[[#This Row],[Travel Date]],2)</f>
        <v>6</v>
      </c>
      <c r="P15176" s="102">
        <v>1</v>
      </c>
    </row>
    <row r="15177" spans="2:16" x14ac:dyDescent="0.25">
      <c r="B15177" s="103"/>
      <c r="C15177" s="103"/>
      <c r="L15177" s="102" t="str">
        <f>[2]!Table1[[#This Row],[Orgn]]&amp;"-"&amp;[2]!Table1[[#This Row],[Dest]]</f>
        <v>SSH-CTA</v>
      </c>
      <c r="M15177" s="102" t="str">
        <f t="shared" si="237"/>
        <v>ADT</v>
      </c>
      <c r="N15177" s="102">
        <f>WEEKDAY([2]!Table1[[#This Row],[Travel Date]],2)</f>
        <v>6</v>
      </c>
      <c r="P15177" s="102">
        <v>1</v>
      </c>
    </row>
    <row r="15178" spans="2:16" x14ac:dyDescent="0.25">
      <c r="B15178" s="103"/>
      <c r="C15178" s="103"/>
      <c r="L15178" s="102" t="str">
        <f>[2]!Table1[[#This Row],[Orgn]]&amp;"-"&amp;[2]!Table1[[#This Row],[Dest]]</f>
        <v>SSH-CTA</v>
      </c>
      <c r="M15178" s="102" t="str">
        <f t="shared" si="237"/>
        <v>ADT</v>
      </c>
      <c r="N15178" s="102">
        <f>WEEKDAY([2]!Table1[[#This Row],[Travel Date]],2)</f>
        <v>6</v>
      </c>
      <c r="P15178" s="102">
        <v>1</v>
      </c>
    </row>
    <row r="15179" spans="2:16" x14ac:dyDescent="0.25">
      <c r="B15179" s="103"/>
      <c r="C15179" s="103"/>
      <c r="L15179" s="102" t="str">
        <f>[2]!Table1[[#This Row],[Orgn]]&amp;"-"&amp;[2]!Table1[[#This Row],[Dest]]</f>
        <v>SSH-CTA</v>
      </c>
      <c r="M15179" s="102" t="str">
        <f t="shared" si="237"/>
        <v>ADT</v>
      </c>
      <c r="N15179" s="102">
        <f>WEEKDAY([2]!Table1[[#This Row],[Travel Date]],2)</f>
        <v>6</v>
      </c>
      <c r="P15179" s="102">
        <v>1</v>
      </c>
    </row>
    <row r="15180" spans="2:16" x14ac:dyDescent="0.25">
      <c r="B15180" s="103"/>
      <c r="C15180" s="103"/>
      <c r="L15180" s="102" t="str">
        <f>[2]!Table1[[#This Row],[Orgn]]&amp;"-"&amp;[2]!Table1[[#This Row],[Dest]]</f>
        <v>SSH-CTA</v>
      </c>
      <c r="M15180" s="102" t="str">
        <f t="shared" si="237"/>
        <v>ADT</v>
      </c>
      <c r="N15180" s="102">
        <f>WEEKDAY([2]!Table1[[#This Row],[Travel Date]],2)</f>
        <v>6</v>
      </c>
      <c r="P15180" s="102">
        <v>1</v>
      </c>
    </row>
    <row r="15181" spans="2:16" x14ac:dyDescent="0.25">
      <c r="B15181" s="103"/>
      <c r="C15181" s="103"/>
      <c r="L15181" s="102" t="str">
        <f>[2]!Table1[[#This Row],[Orgn]]&amp;"-"&amp;[2]!Table1[[#This Row],[Dest]]</f>
        <v>SSH-CTA</v>
      </c>
      <c r="M15181" s="102" t="str">
        <f t="shared" si="237"/>
        <v>ADT</v>
      </c>
      <c r="N15181" s="102">
        <f>WEEKDAY([2]!Table1[[#This Row],[Travel Date]],2)</f>
        <v>6</v>
      </c>
      <c r="P15181" s="102">
        <v>1</v>
      </c>
    </row>
    <row r="15182" spans="2:16" x14ac:dyDescent="0.25">
      <c r="B15182" s="103"/>
      <c r="C15182" s="103"/>
      <c r="L15182" s="102" t="str">
        <f>[2]!Table1[[#This Row],[Orgn]]&amp;"-"&amp;[2]!Table1[[#This Row],[Dest]]</f>
        <v>SSH-CTA</v>
      </c>
      <c r="M15182" s="102" t="str">
        <f t="shared" si="237"/>
        <v>ADT</v>
      </c>
      <c r="N15182" s="102">
        <f>WEEKDAY([2]!Table1[[#This Row],[Travel Date]],2)</f>
        <v>6</v>
      </c>
      <c r="P15182" s="102">
        <v>1</v>
      </c>
    </row>
    <row r="15183" spans="2:16" x14ac:dyDescent="0.25">
      <c r="B15183" s="103"/>
      <c r="C15183" s="103"/>
      <c r="L15183" s="102" t="str">
        <f>[2]!Table1[[#This Row],[Orgn]]&amp;"-"&amp;[2]!Table1[[#This Row],[Dest]]</f>
        <v>SSH-CTA</v>
      </c>
      <c r="M15183" s="102" t="str">
        <f t="shared" si="237"/>
        <v>ADT</v>
      </c>
      <c r="N15183" s="102">
        <f>WEEKDAY([2]!Table1[[#This Row],[Travel Date]],2)</f>
        <v>6</v>
      </c>
      <c r="P15183" s="102">
        <v>1</v>
      </c>
    </row>
    <row r="15184" spans="2:16" x14ac:dyDescent="0.25">
      <c r="B15184" s="103"/>
      <c r="C15184" s="103"/>
      <c r="L15184" s="102" t="str">
        <f>[2]!Table1[[#This Row],[Orgn]]&amp;"-"&amp;[2]!Table1[[#This Row],[Dest]]</f>
        <v>SSH-CTA</v>
      </c>
      <c r="M15184" s="102" t="str">
        <f t="shared" si="237"/>
        <v>ADT</v>
      </c>
      <c r="N15184" s="102">
        <f>WEEKDAY([2]!Table1[[#This Row],[Travel Date]],2)</f>
        <v>6</v>
      </c>
      <c r="P15184" s="102">
        <v>1</v>
      </c>
    </row>
    <row r="15185" spans="2:16" x14ac:dyDescent="0.25">
      <c r="B15185" s="103"/>
      <c r="C15185" s="103"/>
      <c r="L15185" s="102" t="str">
        <f>[2]!Table1[[#This Row],[Orgn]]&amp;"-"&amp;[2]!Table1[[#This Row],[Dest]]</f>
        <v>SSH-CTA</v>
      </c>
      <c r="M15185" s="102" t="str">
        <f t="shared" si="237"/>
        <v>ADT</v>
      </c>
      <c r="N15185" s="102">
        <f>WEEKDAY([2]!Table1[[#This Row],[Travel Date]],2)</f>
        <v>6</v>
      </c>
      <c r="P15185" s="102">
        <v>1</v>
      </c>
    </row>
    <row r="15186" spans="2:16" x14ac:dyDescent="0.25">
      <c r="B15186" s="103"/>
      <c r="C15186" s="103"/>
      <c r="L15186" s="102" t="str">
        <f>[2]!Table1[[#This Row],[Orgn]]&amp;"-"&amp;[2]!Table1[[#This Row],[Dest]]</f>
        <v>SSH-CTA</v>
      </c>
      <c r="M15186" s="102" t="str">
        <f t="shared" si="237"/>
        <v>ADT</v>
      </c>
      <c r="N15186" s="102">
        <f>WEEKDAY([2]!Table1[[#This Row],[Travel Date]],2)</f>
        <v>6</v>
      </c>
      <c r="P15186" s="102">
        <v>1</v>
      </c>
    </row>
    <row r="15187" spans="2:16" x14ac:dyDescent="0.25">
      <c r="B15187" s="103"/>
      <c r="C15187" s="103"/>
      <c r="L15187" s="102" t="str">
        <f>[2]!Table1[[#This Row],[Orgn]]&amp;"-"&amp;[2]!Table1[[#This Row],[Dest]]</f>
        <v>SSH-CTA</v>
      </c>
      <c r="M15187" s="102" t="str">
        <f t="shared" si="237"/>
        <v>ADT</v>
      </c>
      <c r="N15187" s="102">
        <f>WEEKDAY([2]!Table1[[#This Row],[Travel Date]],2)</f>
        <v>6</v>
      </c>
      <c r="P15187" s="102">
        <v>1</v>
      </c>
    </row>
    <row r="15188" spans="2:16" x14ac:dyDescent="0.25">
      <c r="B15188" s="103"/>
      <c r="C15188" s="103"/>
      <c r="L15188" s="102" t="str">
        <f>[2]!Table1[[#This Row],[Orgn]]&amp;"-"&amp;[2]!Table1[[#This Row],[Dest]]</f>
        <v>SSH-CTA</v>
      </c>
      <c r="M15188" s="102" t="str">
        <f t="shared" si="237"/>
        <v>ADT</v>
      </c>
      <c r="N15188" s="102">
        <f>WEEKDAY([2]!Table1[[#This Row],[Travel Date]],2)</f>
        <v>6</v>
      </c>
      <c r="P15188" s="102">
        <v>1</v>
      </c>
    </row>
    <row r="15189" spans="2:16" x14ac:dyDescent="0.25">
      <c r="B15189" s="103"/>
      <c r="C15189" s="103"/>
      <c r="L15189" s="102" t="str">
        <f>[2]!Table1[[#This Row],[Orgn]]&amp;"-"&amp;[2]!Table1[[#This Row],[Dest]]</f>
        <v>SSH-NAP</v>
      </c>
      <c r="M15189" s="102" t="str">
        <f t="shared" si="237"/>
        <v>ADT</v>
      </c>
      <c r="N15189" s="102">
        <f>WEEKDAY([2]!Table1[[#This Row],[Travel Date]],2)</f>
        <v>7</v>
      </c>
      <c r="P15189" s="102">
        <v>1</v>
      </c>
    </row>
    <row r="15190" spans="2:16" x14ac:dyDescent="0.25">
      <c r="B15190" s="103"/>
      <c r="C15190" s="103"/>
      <c r="L15190" s="102" t="str">
        <f>[2]!Table1[[#This Row],[Orgn]]&amp;"-"&amp;[2]!Table1[[#This Row],[Dest]]</f>
        <v>SSH-NAP</v>
      </c>
      <c r="M15190" s="102" t="str">
        <f t="shared" si="237"/>
        <v>ADT</v>
      </c>
      <c r="N15190" s="102">
        <f>WEEKDAY([2]!Table1[[#This Row],[Travel Date]],2)</f>
        <v>7</v>
      </c>
      <c r="P15190" s="102">
        <v>1</v>
      </c>
    </row>
    <row r="15191" spans="2:16" x14ac:dyDescent="0.25">
      <c r="B15191" s="103"/>
      <c r="C15191" s="103"/>
      <c r="L15191" s="102" t="str">
        <f>[2]!Table1[[#This Row],[Orgn]]&amp;"-"&amp;[2]!Table1[[#This Row],[Dest]]</f>
        <v>SSH-NAP</v>
      </c>
      <c r="M15191" s="102" t="str">
        <f t="shared" si="237"/>
        <v>ADT</v>
      </c>
      <c r="N15191" s="102">
        <f>WEEKDAY([2]!Table1[[#This Row],[Travel Date]],2)</f>
        <v>7</v>
      </c>
      <c r="P15191" s="102">
        <v>1</v>
      </c>
    </row>
    <row r="15192" spans="2:16" x14ac:dyDescent="0.25">
      <c r="B15192" s="103"/>
      <c r="C15192" s="103"/>
      <c r="L15192" s="102" t="str">
        <f>[2]!Table1[[#This Row],[Orgn]]&amp;"-"&amp;[2]!Table1[[#This Row],[Dest]]</f>
        <v>SSH-NAP</v>
      </c>
      <c r="M15192" s="102" t="str">
        <f t="shared" si="237"/>
        <v>ADT</v>
      </c>
      <c r="N15192" s="102">
        <f>WEEKDAY([2]!Table1[[#This Row],[Travel Date]],2)</f>
        <v>7</v>
      </c>
      <c r="P15192" s="102">
        <v>1</v>
      </c>
    </row>
    <row r="15193" spans="2:16" x14ac:dyDescent="0.25">
      <c r="B15193" s="103"/>
      <c r="C15193" s="103"/>
      <c r="L15193" s="102" t="str">
        <f>[2]!Table1[[#This Row],[Orgn]]&amp;"-"&amp;[2]!Table1[[#This Row],[Dest]]</f>
        <v>SSH-NAP</v>
      </c>
      <c r="M15193" s="102" t="str">
        <f t="shared" si="237"/>
        <v>ADT</v>
      </c>
      <c r="N15193" s="102">
        <f>WEEKDAY([2]!Table1[[#This Row],[Travel Date]],2)</f>
        <v>7</v>
      </c>
      <c r="P15193" s="102">
        <v>1</v>
      </c>
    </row>
    <row r="15194" spans="2:16" x14ac:dyDescent="0.25">
      <c r="B15194" s="103"/>
      <c r="C15194" s="103"/>
      <c r="L15194" s="102" t="str">
        <f>[2]!Table1[[#This Row],[Orgn]]&amp;"-"&amp;[2]!Table1[[#This Row],[Dest]]</f>
        <v>SSH-NAP</v>
      </c>
      <c r="M15194" s="102" t="str">
        <f t="shared" si="237"/>
        <v>ADT</v>
      </c>
      <c r="N15194" s="102">
        <f>WEEKDAY([2]!Table1[[#This Row],[Travel Date]],2)</f>
        <v>7</v>
      </c>
      <c r="P15194" s="102">
        <v>1</v>
      </c>
    </row>
    <row r="15195" spans="2:16" x14ac:dyDescent="0.25">
      <c r="B15195" s="103"/>
      <c r="C15195" s="103"/>
      <c r="L15195" s="102" t="str">
        <f>[2]!Table1[[#This Row],[Orgn]]&amp;"-"&amp;[2]!Table1[[#This Row],[Dest]]</f>
        <v>SSH-NAP</v>
      </c>
      <c r="M15195" s="102" t="str">
        <f t="shared" si="237"/>
        <v>ADT</v>
      </c>
      <c r="N15195" s="102">
        <f>WEEKDAY([2]!Table1[[#This Row],[Travel Date]],2)</f>
        <v>7</v>
      </c>
      <c r="P15195" s="102">
        <v>1</v>
      </c>
    </row>
    <row r="15196" spans="2:16" x14ac:dyDescent="0.25">
      <c r="B15196" s="103"/>
      <c r="C15196" s="103"/>
      <c r="L15196" s="102" t="str">
        <f>[2]!Table1[[#This Row],[Orgn]]&amp;"-"&amp;[2]!Table1[[#This Row],[Dest]]</f>
        <v>SSH-NAP</v>
      </c>
      <c r="M15196" s="102" t="str">
        <f t="shared" si="237"/>
        <v>ADT</v>
      </c>
      <c r="N15196" s="102">
        <f>WEEKDAY([2]!Table1[[#This Row],[Travel Date]],2)</f>
        <v>7</v>
      </c>
      <c r="P15196" s="102">
        <v>1</v>
      </c>
    </row>
    <row r="15197" spans="2:16" x14ac:dyDescent="0.25">
      <c r="B15197" s="103"/>
      <c r="C15197" s="103"/>
      <c r="L15197" s="102" t="str">
        <f>[2]!Table1[[#This Row],[Orgn]]&amp;"-"&amp;[2]!Table1[[#This Row],[Dest]]</f>
        <v>SSH-NAP</v>
      </c>
      <c r="M15197" s="102" t="str">
        <f t="shared" si="237"/>
        <v>ADT</v>
      </c>
      <c r="N15197" s="102">
        <f>WEEKDAY([2]!Table1[[#This Row],[Travel Date]],2)</f>
        <v>7</v>
      </c>
      <c r="P15197" s="102">
        <v>1</v>
      </c>
    </row>
    <row r="15198" spans="2:16" x14ac:dyDescent="0.25">
      <c r="B15198" s="103"/>
      <c r="C15198" s="103"/>
      <c r="L15198" s="102" t="str">
        <f>[2]!Table1[[#This Row],[Orgn]]&amp;"-"&amp;[2]!Table1[[#This Row],[Dest]]</f>
        <v>SSH-NAP</v>
      </c>
      <c r="M15198" s="102" t="str">
        <f t="shared" si="237"/>
        <v>ADT</v>
      </c>
      <c r="N15198" s="102">
        <f>WEEKDAY([2]!Table1[[#This Row],[Travel Date]],2)</f>
        <v>7</v>
      </c>
      <c r="P15198" s="102">
        <v>1</v>
      </c>
    </row>
    <row r="15199" spans="2:16" x14ac:dyDescent="0.25">
      <c r="B15199" s="103"/>
      <c r="C15199" s="103"/>
      <c r="L15199" s="102" t="str">
        <f>[2]!Table1[[#This Row],[Orgn]]&amp;"-"&amp;[2]!Table1[[#This Row],[Dest]]</f>
        <v>SSH-NAP</v>
      </c>
      <c r="M15199" s="102" t="str">
        <f t="shared" si="237"/>
        <v>ADT</v>
      </c>
      <c r="N15199" s="102">
        <f>WEEKDAY([2]!Table1[[#This Row],[Travel Date]],2)</f>
        <v>7</v>
      </c>
      <c r="P15199" s="102">
        <v>1</v>
      </c>
    </row>
    <row r="15200" spans="2:16" x14ac:dyDescent="0.25">
      <c r="B15200" s="103"/>
      <c r="C15200" s="103"/>
      <c r="L15200" s="102" t="str">
        <f>[2]!Table1[[#This Row],[Orgn]]&amp;"-"&amp;[2]!Table1[[#This Row],[Dest]]</f>
        <v>SSH-NAP</v>
      </c>
      <c r="M15200" s="102" t="str">
        <f t="shared" si="237"/>
        <v>ADT</v>
      </c>
      <c r="N15200" s="102">
        <f>WEEKDAY([2]!Table1[[#This Row],[Travel Date]],2)</f>
        <v>7</v>
      </c>
      <c r="P15200" s="102">
        <v>1</v>
      </c>
    </row>
    <row r="15201" spans="2:16" x14ac:dyDescent="0.25">
      <c r="B15201" s="103"/>
      <c r="C15201" s="103"/>
      <c r="L15201" s="102" t="str">
        <f>[2]!Table1[[#This Row],[Orgn]]&amp;"-"&amp;[2]!Table1[[#This Row],[Dest]]</f>
        <v>SSH-NAP</v>
      </c>
      <c r="M15201" s="102" t="str">
        <f t="shared" si="237"/>
        <v>ADT</v>
      </c>
      <c r="N15201" s="102">
        <f>WEEKDAY([2]!Table1[[#This Row],[Travel Date]],2)</f>
        <v>7</v>
      </c>
      <c r="P15201" s="102">
        <v>1</v>
      </c>
    </row>
    <row r="15202" spans="2:16" x14ac:dyDescent="0.25">
      <c r="B15202" s="103"/>
      <c r="C15202" s="103"/>
      <c r="L15202" s="102" t="str">
        <f>[2]!Table1[[#This Row],[Orgn]]&amp;"-"&amp;[2]!Table1[[#This Row],[Dest]]</f>
        <v>SSH-NAP</v>
      </c>
      <c r="M15202" s="102" t="str">
        <f t="shared" si="237"/>
        <v>ADT</v>
      </c>
      <c r="N15202" s="102">
        <f>WEEKDAY([2]!Table1[[#This Row],[Travel Date]],2)</f>
        <v>7</v>
      </c>
      <c r="P15202" s="102">
        <v>1</v>
      </c>
    </row>
    <row r="15203" spans="2:16" x14ac:dyDescent="0.25">
      <c r="B15203" s="103"/>
      <c r="C15203" s="103"/>
      <c r="L15203" s="102" t="str">
        <f>[2]!Table1[[#This Row],[Orgn]]&amp;"-"&amp;[2]!Table1[[#This Row],[Dest]]</f>
        <v>SSH-NAP</v>
      </c>
      <c r="M15203" s="102" t="str">
        <f t="shared" si="237"/>
        <v>ADT</v>
      </c>
      <c r="N15203" s="102">
        <f>WEEKDAY([2]!Table1[[#This Row],[Travel Date]],2)</f>
        <v>7</v>
      </c>
      <c r="P15203" s="102">
        <v>1</v>
      </c>
    </row>
    <row r="15204" spans="2:16" x14ac:dyDescent="0.25">
      <c r="B15204" s="103"/>
      <c r="C15204" s="103"/>
      <c r="L15204" s="102" t="str">
        <f>[2]!Table1[[#This Row],[Orgn]]&amp;"-"&amp;[2]!Table1[[#This Row],[Dest]]</f>
        <v>SSH-NAP</v>
      </c>
      <c r="M15204" s="102" t="str">
        <f t="shared" si="237"/>
        <v>ADT</v>
      </c>
      <c r="N15204" s="102">
        <f>WEEKDAY([2]!Table1[[#This Row],[Travel Date]],2)</f>
        <v>7</v>
      </c>
      <c r="P15204" s="102">
        <v>1</v>
      </c>
    </row>
    <row r="15205" spans="2:16" x14ac:dyDescent="0.25">
      <c r="B15205" s="103"/>
      <c r="C15205" s="103"/>
      <c r="L15205" s="102" t="str">
        <f>[2]!Table1[[#This Row],[Orgn]]&amp;"-"&amp;[2]!Table1[[#This Row],[Dest]]</f>
        <v>SSH-NAP</v>
      </c>
      <c r="M15205" s="102" t="str">
        <f t="shared" si="237"/>
        <v>ADT</v>
      </c>
      <c r="N15205" s="102">
        <f>WEEKDAY([2]!Table1[[#This Row],[Travel Date]],2)</f>
        <v>7</v>
      </c>
      <c r="P15205" s="102">
        <v>1</v>
      </c>
    </row>
    <row r="15206" spans="2:16" x14ac:dyDescent="0.25">
      <c r="B15206" s="103"/>
      <c r="C15206" s="103"/>
      <c r="L15206" s="102" t="str">
        <f>[2]!Table1[[#This Row],[Orgn]]&amp;"-"&amp;[2]!Table1[[#This Row],[Dest]]</f>
        <v>SSH-NAP</v>
      </c>
      <c r="M15206" s="102" t="str">
        <f t="shared" si="237"/>
        <v>ADT</v>
      </c>
      <c r="N15206" s="102">
        <f>WEEKDAY([2]!Table1[[#This Row],[Travel Date]],2)</f>
        <v>7</v>
      </c>
      <c r="P15206" s="102">
        <v>1</v>
      </c>
    </row>
    <row r="15207" spans="2:16" x14ac:dyDescent="0.25">
      <c r="B15207" s="103"/>
      <c r="C15207" s="103"/>
      <c r="L15207" s="102" t="str">
        <f>[2]!Table1[[#This Row],[Orgn]]&amp;"-"&amp;[2]!Table1[[#This Row],[Dest]]</f>
        <v>SSH-NAP</v>
      </c>
      <c r="M15207" s="102" t="str">
        <f t="shared" si="237"/>
        <v>ADT</v>
      </c>
      <c r="N15207" s="102">
        <f>WEEKDAY([2]!Table1[[#This Row],[Travel Date]],2)</f>
        <v>7</v>
      </c>
      <c r="P15207" s="102">
        <v>1</v>
      </c>
    </row>
    <row r="15208" spans="2:16" x14ac:dyDescent="0.25">
      <c r="B15208" s="103"/>
      <c r="C15208" s="103"/>
      <c r="L15208" s="102" t="str">
        <f>[2]!Table1[[#This Row],[Orgn]]&amp;"-"&amp;[2]!Table1[[#This Row],[Dest]]</f>
        <v>SSH-NAP</v>
      </c>
      <c r="M15208" s="102" t="str">
        <f t="shared" si="237"/>
        <v>ADT</v>
      </c>
      <c r="N15208" s="102">
        <f>WEEKDAY([2]!Table1[[#This Row],[Travel Date]],2)</f>
        <v>7</v>
      </c>
      <c r="P15208" s="102">
        <v>1</v>
      </c>
    </row>
    <row r="15209" spans="2:16" x14ac:dyDescent="0.25">
      <c r="B15209" s="103"/>
      <c r="C15209" s="103"/>
      <c r="L15209" s="102" t="str">
        <f>[2]!Table1[[#This Row],[Orgn]]&amp;"-"&amp;[2]!Table1[[#This Row],[Dest]]</f>
        <v>SSH-NAP</v>
      </c>
      <c r="M15209" s="102" t="str">
        <f t="shared" si="237"/>
        <v>ADT</v>
      </c>
      <c r="N15209" s="102">
        <f>WEEKDAY([2]!Table1[[#This Row],[Travel Date]],2)</f>
        <v>7</v>
      </c>
      <c r="P15209" s="102">
        <v>1</v>
      </c>
    </row>
    <row r="15210" spans="2:16" x14ac:dyDescent="0.25">
      <c r="B15210" s="103"/>
      <c r="C15210" s="103"/>
      <c r="L15210" s="102" t="str">
        <f>[2]!Table1[[#This Row],[Orgn]]&amp;"-"&amp;[2]!Table1[[#This Row],[Dest]]</f>
        <v>SSH-NAP</v>
      </c>
      <c r="M15210" s="102" t="str">
        <f t="shared" si="237"/>
        <v>ADT</v>
      </c>
      <c r="N15210" s="102">
        <f>WEEKDAY([2]!Table1[[#This Row],[Travel Date]],2)</f>
        <v>7</v>
      </c>
      <c r="P15210" s="102">
        <v>1</v>
      </c>
    </row>
    <row r="15211" spans="2:16" x14ac:dyDescent="0.25">
      <c r="B15211" s="103"/>
      <c r="C15211" s="103"/>
      <c r="L15211" s="102" t="str">
        <f>[2]!Table1[[#This Row],[Orgn]]&amp;"-"&amp;[2]!Table1[[#This Row],[Dest]]</f>
        <v>SSH-NAP</v>
      </c>
      <c r="M15211" s="102" t="str">
        <f t="shared" si="237"/>
        <v>ADT</v>
      </c>
      <c r="N15211" s="102">
        <f>WEEKDAY([2]!Table1[[#This Row],[Travel Date]],2)</f>
        <v>7</v>
      </c>
      <c r="P15211" s="102">
        <v>1</v>
      </c>
    </row>
    <row r="15212" spans="2:16" x14ac:dyDescent="0.25">
      <c r="B15212" s="103"/>
      <c r="C15212" s="103"/>
      <c r="L15212" s="102" t="str">
        <f>[2]!Table1[[#This Row],[Orgn]]&amp;"-"&amp;[2]!Table1[[#This Row],[Dest]]</f>
        <v>SSH-NAP</v>
      </c>
      <c r="M15212" s="102" t="str">
        <f t="shared" si="237"/>
        <v>ADT</v>
      </c>
      <c r="N15212" s="102">
        <f>WEEKDAY([2]!Table1[[#This Row],[Travel Date]],2)</f>
        <v>7</v>
      </c>
      <c r="P15212" s="102">
        <v>1</v>
      </c>
    </row>
    <row r="15213" spans="2:16" x14ac:dyDescent="0.25">
      <c r="B15213" s="103"/>
      <c r="C15213" s="103"/>
      <c r="L15213" s="102" t="str">
        <f>[2]!Table1[[#This Row],[Orgn]]&amp;"-"&amp;[2]!Table1[[#This Row],[Dest]]</f>
        <v>SSH-NAP</v>
      </c>
      <c r="M15213" s="102" t="str">
        <f t="shared" si="237"/>
        <v>ADT</v>
      </c>
      <c r="N15213" s="102">
        <f>WEEKDAY([2]!Table1[[#This Row],[Travel Date]],2)</f>
        <v>7</v>
      </c>
      <c r="P15213" s="102">
        <v>1</v>
      </c>
    </row>
    <row r="15214" spans="2:16" x14ac:dyDescent="0.25">
      <c r="B15214" s="103"/>
      <c r="C15214" s="103"/>
      <c r="L15214" s="102" t="str">
        <f>[2]!Table1[[#This Row],[Orgn]]&amp;"-"&amp;[2]!Table1[[#This Row],[Dest]]</f>
        <v>SSH-NAP</v>
      </c>
      <c r="M15214" s="102" t="str">
        <f t="shared" si="237"/>
        <v>ADT</v>
      </c>
      <c r="N15214" s="102">
        <f>WEEKDAY([2]!Table1[[#This Row],[Travel Date]],2)</f>
        <v>7</v>
      </c>
      <c r="P15214" s="102">
        <v>1</v>
      </c>
    </row>
    <row r="15215" spans="2:16" x14ac:dyDescent="0.25">
      <c r="B15215" s="103"/>
      <c r="C15215" s="103"/>
      <c r="L15215" s="102" t="str">
        <f>[2]!Table1[[#This Row],[Orgn]]&amp;"-"&amp;[2]!Table1[[#This Row],[Dest]]</f>
        <v>SSH-NAP</v>
      </c>
      <c r="M15215" s="102" t="str">
        <f t="shared" si="237"/>
        <v>ADT</v>
      </c>
      <c r="N15215" s="102">
        <f>WEEKDAY([2]!Table1[[#This Row],[Travel Date]],2)</f>
        <v>7</v>
      </c>
      <c r="P15215" s="102">
        <v>1</v>
      </c>
    </row>
    <row r="15216" spans="2:16" x14ac:dyDescent="0.25">
      <c r="B15216" s="103"/>
      <c r="C15216" s="103"/>
      <c r="L15216" s="102" t="str">
        <f>[2]!Table1[[#This Row],[Orgn]]&amp;"-"&amp;[2]!Table1[[#This Row],[Dest]]</f>
        <v>SSH-NAP</v>
      </c>
      <c r="M15216" s="102" t="str">
        <f t="shared" si="237"/>
        <v>ADT</v>
      </c>
      <c r="N15216" s="102">
        <f>WEEKDAY([2]!Table1[[#This Row],[Travel Date]],2)</f>
        <v>7</v>
      </c>
      <c r="P15216" s="102">
        <v>1</v>
      </c>
    </row>
    <row r="15217" spans="2:16" x14ac:dyDescent="0.25">
      <c r="B15217" s="103"/>
      <c r="C15217" s="103"/>
      <c r="L15217" s="102" t="str">
        <f>[2]!Table1[[#This Row],[Orgn]]&amp;"-"&amp;[2]!Table1[[#This Row],[Dest]]</f>
        <v>SSH-NAP</v>
      </c>
      <c r="M15217" s="102" t="str">
        <f t="shared" si="237"/>
        <v>ADT</v>
      </c>
      <c r="N15217" s="102">
        <f>WEEKDAY([2]!Table1[[#This Row],[Travel Date]],2)</f>
        <v>7</v>
      </c>
      <c r="P15217" s="102">
        <v>1</v>
      </c>
    </row>
    <row r="15218" spans="2:16" x14ac:dyDescent="0.25">
      <c r="B15218" s="103"/>
      <c r="C15218" s="103"/>
      <c r="L15218" s="102" t="str">
        <f>[2]!Table1[[#This Row],[Orgn]]&amp;"-"&amp;[2]!Table1[[#This Row],[Dest]]</f>
        <v>SSH-NAP</v>
      </c>
      <c r="M15218" s="102" t="str">
        <f t="shared" si="237"/>
        <v>ADT</v>
      </c>
      <c r="N15218" s="102">
        <f>WEEKDAY([2]!Table1[[#This Row],[Travel Date]],2)</f>
        <v>7</v>
      </c>
      <c r="P15218" s="102">
        <v>1</v>
      </c>
    </row>
    <row r="15219" spans="2:16" x14ac:dyDescent="0.25">
      <c r="B15219" s="103"/>
      <c r="C15219" s="103"/>
      <c r="L15219" s="102" t="str">
        <f>[2]!Table1[[#This Row],[Orgn]]&amp;"-"&amp;[2]!Table1[[#This Row],[Dest]]</f>
        <v>SSH-NAP</v>
      </c>
      <c r="M15219" s="102" t="str">
        <f t="shared" si="237"/>
        <v>ADT</v>
      </c>
      <c r="N15219" s="102">
        <f>WEEKDAY([2]!Table1[[#This Row],[Travel Date]],2)</f>
        <v>7</v>
      </c>
      <c r="P15219" s="102">
        <v>1</v>
      </c>
    </row>
    <row r="15220" spans="2:16" x14ac:dyDescent="0.25">
      <c r="B15220" s="103"/>
      <c r="C15220" s="103"/>
      <c r="L15220" s="102" t="str">
        <f>[2]!Table1[[#This Row],[Orgn]]&amp;"-"&amp;[2]!Table1[[#This Row],[Dest]]</f>
        <v>SSH-NAP</v>
      </c>
      <c r="M15220" s="102" t="str">
        <f t="shared" si="237"/>
        <v>ADT</v>
      </c>
      <c r="N15220" s="102">
        <f>WEEKDAY([2]!Table1[[#This Row],[Travel Date]],2)</f>
        <v>7</v>
      </c>
      <c r="P15220" s="102">
        <v>1</v>
      </c>
    </row>
    <row r="15221" spans="2:16" x14ac:dyDescent="0.25">
      <c r="B15221" s="103"/>
      <c r="C15221" s="103"/>
      <c r="L15221" s="102" t="str">
        <f>[2]!Table1[[#This Row],[Orgn]]&amp;"-"&amp;[2]!Table1[[#This Row],[Dest]]</f>
        <v>SSH-NAP</v>
      </c>
      <c r="M15221" s="102" t="str">
        <f t="shared" si="237"/>
        <v>ADT</v>
      </c>
      <c r="N15221" s="102">
        <f>WEEKDAY([2]!Table1[[#This Row],[Travel Date]],2)</f>
        <v>7</v>
      </c>
      <c r="P15221" s="102">
        <v>1</v>
      </c>
    </row>
    <row r="15222" spans="2:16" x14ac:dyDescent="0.25">
      <c r="B15222" s="103"/>
      <c r="C15222" s="103"/>
      <c r="L15222" s="102" t="str">
        <f>[2]!Table1[[#This Row],[Orgn]]&amp;"-"&amp;[2]!Table1[[#This Row],[Dest]]</f>
        <v>SSH-NAP</v>
      </c>
      <c r="M15222" s="102" t="str">
        <f t="shared" si="237"/>
        <v>ADT</v>
      </c>
      <c r="N15222" s="102">
        <f>WEEKDAY([2]!Table1[[#This Row],[Travel Date]],2)</f>
        <v>7</v>
      </c>
      <c r="P15222" s="102">
        <v>1</v>
      </c>
    </row>
    <row r="15223" spans="2:16" x14ac:dyDescent="0.25">
      <c r="B15223" s="103"/>
      <c r="C15223" s="103"/>
      <c r="L15223" s="102" t="str">
        <f>[2]!Table1[[#This Row],[Orgn]]&amp;"-"&amp;[2]!Table1[[#This Row],[Dest]]</f>
        <v>SSH-NAP</v>
      </c>
      <c r="M15223" s="102" t="str">
        <f t="shared" si="237"/>
        <v>ADT</v>
      </c>
      <c r="N15223" s="102">
        <f>WEEKDAY([2]!Table1[[#This Row],[Travel Date]],2)</f>
        <v>7</v>
      </c>
      <c r="P15223" s="102">
        <v>1</v>
      </c>
    </row>
    <row r="15224" spans="2:16" x14ac:dyDescent="0.25">
      <c r="B15224" s="103"/>
      <c r="C15224" s="103"/>
      <c r="L15224" s="102" t="str">
        <f>[2]!Table1[[#This Row],[Orgn]]&amp;"-"&amp;[2]!Table1[[#This Row],[Dest]]</f>
        <v>SSH-NAP</v>
      </c>
      <c r="M15224" s="102" t="str">
        <f t="shared" si="237"/>
        <v>ADT</v>
      </c>
      <c r="N15224" s="102">
        <f>WEEKDAY([2]!Table1[[#This Row],[Travel Date]],2)</f>
        <v>7</v>
      </c>
      <c r="P15224" s="102">
        <v>1</v>
      </c>
    </row>
    <row r="15225" spans="2:16" x14ac:dyDescent="0.25">
      <c r="B15225" s="103"/>
      <c r="C15225" s="103"/>
      <c r="L15225" s="102" t="str">
        <f>[2]!Table1[[#This Row],[Orgn]]&amp;"-"&amp;[2]!Table1[[#This Row],[Dest]]</f>
        <v>SSH-NAP</v>
      </c>
      <c r="M15225" s="102" t="str">
        <f t="shared" si="237"/>
        <v>ADT</v>
      </c>
      <c r="N15225" s="102">
        <f>WEEKDAY([2]!Table1[[#This Row],[Travel Date]],2)</f>
        <v>7</v>
      </c>
      <c r="P15225" s="102">
        <v>1</v>
      </c>
    </row>
    <row r="15226" spans="2:16" x14ac:dyDescent="0.25">
      <c r="B15226" s="103"/>
      <c r="C15226" s="103"/>
      <c r="L15226" s="102" t="str">
        <f>[2]!Table1[[#This Row],[Orgn]]&amp;"-"&amp;[2]!Table1[[#This Row],[Dest]]</f>
        <v>SSH-NAP</v>
      </c>
      <c r="M15226" s="102" t="str">
        <f t="shared" si="237"/>
        <v>ADT</v>
      </c>
      <c r="N15226" s="102">
        <f>WEEKDAY([2]!Table1[[#This Row],[Travel Date]],2)</f>
        <v>7</v>
      </c>
      <c r="P15226" s="102">
        <v>1</v>
      </c>
    </row>
    <row r="15227" spans="2:16" x14ac:dyDescent="0.25">
      <c r="B15227" s="103"/>
      <c r="C15227" s="103"/>
      <c r="L15227" s="102" t="str">
        <f>[2]!Table1[[#This Row],[Orgn]]&amp;"-"&amp;[2]!Table1[[#This Row],[Dest]]</f>
        <v>SSH-NAP</v>
      </c>
      <c r="M15227" s="102" t="str">
        <f t="shared" si="237"/>
        <v>ADT</v>
      </c>
      <c r="N15227" s="102">
        <f>WEEKDAY([2]!Table1[[#This Row],[Travel Date]],2)</f>
        <v>7</v>
      </c>
      <c r="P15227" s="102">
        <v>1</v>
      </c>
    </row>
    <row r="15228" spans="2:16" x14ac:dyDescent="0.25">
      <c r="B15228" s="103"/>
      <c r="C15228" s="103"/>
      <c r="L15228" s="102" t="str">
        <f>[2]!Table1[[#This Row],[Orgn]]&amp;"-"&amp;[2]!Table1[[#This Row],[Dest]]</f>
        <v>SSH-NAP</v>
      </c>
      <c r="M15228" s="102" t="str">
        <f t="shared" si="237"/>
        <v>ADT</v>
      </c>
      <c r="N15228" s="102">
        <f>WEEKDAY([2]!Table1[[#This Row],[Travel Date]],2)</f>
        <v>7</v>
      </c>
      <c r="P15228" s="102">
        <v>1</v>
      </c>
    </row>
    <row r="15229" spans="2:16" x14ac:dyDescent="0.25">
      <c r="B15229" s="103"/>
      <c r="C15229" s="103"/>
      <c r="L15229" s="102" t="str">
        <f>[2]!Table1[[#This Row],[Orgn]]&amp;"-"&amp;[2]!Table1[[#This Row],[Dest]]</f>
        <v>SSH-NAP</v>
      </c>
      <c r="M15229" s="102" t="str">
        <f t="shared" si="237"/>
        <v>ADT</v>
      </c>
      <c r="N15229" s="102">
        <f>WEEKDAY([2]!Table1[[#This Row],[Travel Date]],2)</f>
        <v>7</v>
      </c>
      <c r="P15229" s="102">
        <v>1</v>
      </c>
    </row>
    <row r="15230" spans="2:16" x14ac:dyDescent="0.25">
      <c r="B15230" s="103"/>
      <c r="C15230" s="103"/>
      <c r="L15230" s="102" t="str">
        <f>[2]!Table1[[#This Row],[Orgn]]&amp;"-"&amp;[2]!Table1[[#This Row],[Dest]]</f>
        <v>SSH-NAP</v>
      </c>
      <c r="M15230" s="102" t="str">
        <f t="shared" si="237"/>
        <v>ADT</v>
      </c>
      <c r="N15230" s="102">
        <f>WEEKDAY([2]!Table1[[#This Row],[Travel Date]],2)</f>
        <v>7</v>
      </c>
      <c r="P15230" s="102">
        <v>1</v>
      </c>
    </row>
    <row r="15231" spans="2:16" x14ac:dyDescent="0.25">
      <c r="B15231" s="103"/>
      <c r="C15231" s="103"/>
      <c r="L15231" s="102" t="str">
        <f>[2]!Table1[[#This Row],[Orgn]]&amp;"-"&amp;[2]!Table1[[#This Row],[Dest]]</f>
        <v>SSH-NAP</v>
      </c>
      <c r="M15231" s="102" t="str">
        <f t="shared" si="237"/>
        <v>ADT</v>
      </c>
      <c r="N15231" s="102">
        <f>WEEKDAY([2]!Table1[[#This Row],[Travel Date]],2)</f>
        <v>7</v>
      </c>
      <c r="P15231" s="102">
        <v>1</v>
      </c>
    </row>
    <row r="15232" spans="2:16" x14ac:dyDescent="0.25">
      <c r="B15232" s="103"/>
      <c r="C15232" s="103"/>
      <c r="L15232" s="102" t="str">
        <f>[2]!Table1[[#This Row],[Orgn]]&amp;"-"&amp;[2]!Table1[[#This Row],[Dest]]</f>
        <v>SSH-NAP</v>
      </c>
      <c r="M15232" s="102" t="str">
        <f t="shared" si="237"/>
        <v>ADT</v>
      </c>
      <c r="N15232" s="102">
        <f>WEEKDAY([2]!Table1[[#This Row],[Travel Date]],2)</f>
        <v>7</v>
      </c>
      <c r="P15232" s="102">
        <v>1</v>
      </c>
    </row>
    <row r="15233" spans="2:16" x14ac:dyDescent="0.25">
      <c r="B15233" s="103"/>
      <c r="C15233" s="103"/>
      <c r="L15233" s="102" t="str">
        <f>[2]!Table1[[#This Row],[Orgn]]&amp;"-"&amp;[2]!Table1[[#This Row],[Dest]]</f>
        <v>SSH-NAP</v>
      </c>
      <c r="M15233" s="102" t="str">
        <f t="shared" si="237"/>
        <v>ADT</v>
      </c>
      <c r="N15233" s="102">
        <f>WEEKDAY([2]!Table1[[#This Row],[Travel Date]],2)</f>
        <v>7</v>
      </c>
      <c r="P15233" s="102">
        <v>1</v>
      </c>
    </row>
    <row r="15234" spans="2:16" x14ac:dyDescent="0.25">
      <c r="B15234" s="103"/>
      <c r="C15234" s="103"/>
      <c r="L15234" s="102" t="str">
        <f>[2]!Table1[[#This Row],[Orgn]]&amp;"-"&amp;[2]!Table1[[#This Row],[Dest]]</f>
        <v>SSH-NAP</v>
      </c>
      <c r="M15234" s="102" t="str">
        <f t="shared" ref="M15234:M15297" si="238">IF(TRIM(C15234)="INF", "INF", IF(TRIM(C15234)="CHD", "CHD", "ADT"))</f>
        <v>ADT</v>
      </c>
      <c r="N15234" s="102">
        <f>WEEKDAY([2]!Table1[[#This Row],[Travel Date]],2)</f>
        <v>7</v>
      </c>
      <c r="P15234" s="102">
        <v>1</v>
      </c>
    </row>
    <row r="15235" spans="2:16" x14ac:dyDescent="0.25">
      <c r="B15235" s="103"/>
      <c r="C15235" s="103"/>
      <c r="L15235" s="102" t="str">
        <f>[2]!Table1[[#This Row],[Orgn]]&amp;"-"&amp;[2]!Table1[[#This Row],[Dest]]</f>
        <v>SSH-NAP</v>
      </c>
      <c r="M15235" s="102" t="str">
        <f t="shared" si="238"/>
        <v>ADT</v>
      </c>
      <c r="N15235" s="102">
        <f>WEEKDAY([2]!Table1[[#This Row],[Travel Date]],2)</f>
        <v>7</v>
      </c>
      <c r="P15235" s="102">
        <v>1</v>
      </c>
    </row>
    <row r="15236" spans="2:16" x14ac:dyDescent="0.25">
      <c r="B15236" s="103"/>
      <c r="C15236" s="103"/>
      <c r="L15236" s="102" t="str">
        <f>[2]!Table1[[#This Row],[Orgn]]&amp;"-"&amp;[2]!Table1[[#This Row],[Dest]]</f>
        <v>SSH-NAP</v>
      </c>
      <c r="M15236" s="102" t="str">
        <f t="shared" si="238"/>
        <v>ADT</v>
      </c>
      <c r="N15236" s="102">
        <f>WEEKDAY([2]!Table1[[#This Row],[Travel Date]],2)</f>
        <v>7</v>
      </c>
      <c r="P15236" s="102">
        <v>1</v>
      </c>
    </row>
    <row r="15237" spans="2:16" x14ac:dyDescent="0.25">
      <c r="B15237" s="103"/>
      <c r="C15237" s="103"/>
      <c r="L15237" s="102" t="str">
        <f>[2]!Table1[[#This Row],[Orgn]]&amp;"-"&amp;[2]!Table1[[#This Row],[Dest]]</f>
        <v>SSH-NAP</v>
      </c>
      <c r="M15237" s="102" t="str">
        <f t="shared" si="238"/>
        <v>ADT</v>
      </c>
      <c r="N15237" s="102">
        <f>WEEKDAY([2]!Table1[[#This Row],[Travel Date]],2)</f>
        <v>7</v>
      </c>
      <c r="P15237" s="102">
        <v>1</v>
      </c>
    </row>
    <row r="15238" spans="2:16" x14ac:dyDescent="0.25">
      <c r="B15238" s="103"/>
      <c r="C15238" s="103"/>
      <c r="L15238" s="102" t="str">
        <f>[2]!Table1[[#This Row],[Orgn]]&amp;"-"&amp;[2]!Table1[[#This Row],[Dest]]</f>
        <v>SSH-NAP</v>
      </c>
      <c r="M15238" s="102" t="str">
        <f t="shared" si="238"/>
        <v>ADT</v>
      </c>
      <c r="N15238" s="102">
        <f>WEEKDAY([2]!Table1[[#This Row],[Travel Date]],2)</f>
        <v>7</v>
      </c>
      <c r="P15238" s="102">
        <v>1</v>
      </c>
    </row>
    <row r="15239" spans="2:16" x14ac:dyDescent="0.25">
      <c r="B15239" s="103"/>
      <c r="C15239" s="103"/>
      <c r="L15239" s="102" t="str">
        <f>[2]!Table1[[#This Row],[Orgn]]&amp;"-"&amp;[2]!Table1[[#This Row],[Dest]]</f>
        <v>SSH-NAP</v>
      </c>
      <c r="M15239" s="102" t="str">
        <f t="shared" si="238"/>
        <v>ADT</v>
      </c>
      <c r="N15239" s="102">
        <f>WEEKDAY([2]!Table1[[#This Row],[Travel Date]],2)</f>
        <v>7</v>
      </c>
      <c r="P15239" s="102">
        <v>1</v>
      </c>
    </row>
    <row r="15240" spans="2:16" x14ac:dyDescent="0.25">
      <c r="B15240" s="103"/>
      <c r="C15240" s="103"/>
      <c r="L15240" s="102" t="str">
        <f>[2]!Table1[[#This Row],[Orgn]]&amp;"-"&amp;[2]!Table1[[#This Row],[Dest]]</f>
        <v>SSH-NAP</v>
      </c>
      <c r="M15240" s="102" t="str">
        <f t="shared" si="238"/>
        <v>ADT</v>
      </c>
      <c r="N15240" s="102">
        <f>WEEKDAY([2]!Table1[[#This Row],[Travel Date]],2)</f>
        <v>7</v>
      </c>
      <c r="P15240" s="102">
        <v>1</v>
      </c>
    </row>
    <row r="15241" spans="2:16" x14ac:dyDescent="0.25">
      <c r="B15241" s="103"/>
      <c r="C15241" s="103"/>
      <c r="L15241" s="102" t="str">
        <f>[2]!Table1[[#This Row],[Orgn]]&amp;"-"&amp;[2]!Table1[[#This Row],[Dest]]</f>
        <v>SSH-NAP</v>
      </c>
      <c r="M15241" s="102" t="str">
        <f t="shared" si="238"/>
        <v>ADT</v>
      </c>
      <c r="N15241" s="102">
        <f>WEEKDAY([2]!Table1[[#This Row],[Travel Date]],2)</f>
        <v>7</v>
      </c>
      <c r="P15241" s="102">
        <v>1</v>
      </c>
    </row>
    <row r="15242" spans="2:16" x14ac:dyDescent="0.25">
      <c r="B15242" s="103"/>
      <c r="C15242" s="103"/>
      <c r="L15242" s="102" t="str">
        <f>[2]!Table1[[#This Row],[Orgn]]&amp;"-"&amp;[2]!Table1[[#This Row],[Dest]]</f>
        <v>SSH-NAP</v>
      </c>
      <c r="M15242" s="102" t="str">
        <f t="shared" si="238"/>
        <v>ADT</v>
      </c>
      <c r="N15242" s="102">
        <f>WEEKDAY([2]!Table1[[#This Row],[Travel Date]],2)</f>
        <v>7</v>
      </c>
      <c r="P15242" s="102">
        <v>1</v>
      </c>
    </row>
    <row r="15243" spans="2:16" x14ac:dyDescent="0.25">
      <c r="B15243" s="103"/>
      <c r="C15243" s="103"/>
      <c r="L15243" s="102" t="str">
        <f>[2]!Table1[[#This Row],[Orgn]]&amp;"-"&amp;[2]!Table1[[#This Row],[Dest]]</f>
        <v>SSH-NAP</v>
      </c>
      <c r="M15243" s="102" t="str">
        <f t="shared" si="238"/>
        <v>ADT</v>
      </c>
      <c r="N15243" s="102">
        <f>WEEKDAY([2]!Table1[[#This Row],[Travel Date]],2)</f>
        <v>7</v>
      </c>
      <c r="P15243" s="102">
        <v>1</v>
      </c>
    </row>
    <row r="15244" spans="2:16" x14ac:dyDescent="0.25">
      <c r="B15244" s="103"/>
      <c r="C15244" s="103"/>
      <c r="L15244" s="102" t="str">
        <f>[2]!Table1[[#This Row],[Orgn]]&amp;"-"&amp;[2]!Table1[[#This Row],[Dest]]</f>
        <v>SSH-NAP</v>
      </c>
      <c r="M15244" s="102" t="str">
        <f t="shared" si="238"/>
        <v>ADT</v>
      </c>
      <c r="N15244" s="102">
        <f>WEEKDAY([2]!Table1[[#This Row],[Travel Date]],2)</f>
        <v>7</v>
      </c>
      <c r="P15244" s="102">
        <v>1</v>
      </c>
    </row>
    <row r="15245" spans="2:16" x14ac:dyDescent="0.25">
      <c r="B15245" s="103"/>
      <c r="C15245" s="103"/>
      <c r="L15245" s="102" t="str">
        <f>[2]!Table1[[#This Row],[Orgn]]&amp;"-"&amp;[2]!Table1[[#This Row],[Dest]]</f>
        <v>SSH-NAP</v>
      </c>
      <c r="M15245" s="102" t="str">
        <f t="shared" si="238"/>
        <v>ADT</v>
      </c>
      <c r="N15245" s="102">
        <f>WEEKDAY([2]!Table1[[#This Row],[Travel Date]],2)</f>
        <v>7</v>
      </c>
      <c r="P15245" s="102">
        <v>1</v>
      </c>
    </row>
    <row r="15246" spans="2:16" x14ac:dyDescent="0.25">
      <c r="B15246" s="103"/>
      <c r="C15246" s="103"/>
      <c r="L15246" s="102" t="str">
        <f>[2]!Table1[[#This Row],[Orgn]]&amp;"-"&amp;[2]!Table1[[#This Row],[Dest]]</f>
        <v>SSH-NAP</v>
      </c>
      <c r="M15246" s="102" t="str">
        <f t="shared" si="238"/>
        <v>ADT</v>
      </c>
      <c r="N15246" s="102">
        <f>WEEKDAY([2]!Table1[[#This Row],[Travel Date]],2)</f>
        <v>7</v>
      </c>
      <c r="P15246" s="102">
        <v>1</v>
      </c>
    </row>
    <row r="15247" spans="2:16" x14ac:dyDescent="0.25">
      <c r="B15247" s="103"/>
      <c r="C15247" s="103"/>
      <c r="L15247" s="102" t="str">
        <f>[2]!Table1[[#This Row],[Orgn]]&amp;"-"&amp;[2]!Table1[[#This Row],[Dest]]</f>
        <v>SSH-NAP</v>
      </c>
      <c r="M15247" s="102" t="str">
        <f t="shared" si="238"/>
        <v>ADT</v>
      </c>
      <c r="N15247" s="102">
        <f>WEEKDAY([2]!Table1[[#This Row],[Travel Date]],2)</f>
        <v>7</v>
      </c>
      <c r="P15247" s="102">
        <v>1</v>
      </c>
    </row>
    <row r="15248" spans="2:16" x14ac:dyDescent="0.25">
      <c r="B15248" s="103"/>
      <c r="C15248" s="103"/>
      <c r="L15248" s="102" t="str">
        <f>[2]!Table1[[#This Row],[Orgn]]&amp;"-"&amp;[2]!Table1[[#This Row],[Dest]]</f>
        <v>SSH-NAP</v>
      </c>
      <c r="M15248" s="102" t="str">
        <f t="shared" si="238"/>
        <v>ADT</v>
      </c>
      <c r="N15248" s="102">
        <f>WEEKDAY([2]!Table1[[#This Row],[Travel Date]],2)</f>
        <v>7</v>
      </c>
      <c r="P15248" s="102">
        <v>1</v>
      </c>
    </row>
    <row r="15249" spans="2:16" x14ac:dyDescent="0.25">
      <c r="B15249" s="103"/>
      <c r="C15249" s="103"/>
      <c r="L15249" s="102" t="str">
        <f>[2]!Table1[[#This Row],[Orgn]]&amp;"-"&amp;[2]!Table1[[#This Row],[Dest]]</f>
        <v>SSH-NAP</v>
      </c>
      <c r="M15249" s="102" t="str">
        <f t="shared" si="238"/>
        <v>ADT</v>
      </c>
      <c r="N15249" s="102">
        <f>WEEKDAY([2]!Table1[[#This Row],[Travel Date]],2)</f>
        <v>7</v>
      </c>
      <c r="P15249" s="102">
        <v>1</v>
      </c>
    </row>
    <row r="15250" spans="2:16" x14ac:dyDescent="0.25">
      <c r="B15250" s="103"/>
      <c r="C15250" s="103"/>
      <c r="L15250" s="102" t="str">
        <f>[2]!Table1[[#This Row],[Orgn]]&amp;"-"&amp;[2]!Table1[[#This Row],[Dest]]</f>
        <v>SSH-NAP</v>
      </c>
      <c r="M15250" s="102" t="str">
        <f t="shared" si="238"/>
        <v>ADT</v>
      </c>
      <c r="N15250" s="102">
        <f>WEEKDAY([2]!Table1[[#This Row],[Travel Date]],2)</f>
        <v>7</v>
      </c>
      <c r="P15250" s="102">
        <v>1</v>
      </c>
    </row>
    <row r="15251" spans="2:16" x14ac:dyDescent="0.25">
      <c r="B15251" s="103"/>
      <c r="C15251" s="103"/>
      <c r="L15251" s="102" t="str">
        <f>[2]!Table1[[#This Row],[Orgn]]&amp;"-"&amp;[2]!Table1[[#This Row],[Dest]]</f>
        <v>SSH-NAP</v>
      </c>
      <c r="M15251" s="102" t="str">
        <f t="shared" si="238"/>
        <v>ADT</v>
      </c>
      <c r="N15251" s="102">
        <f>WEEKDAY([2]!Table1[[#This Row],[Travel Date]],2)</f>
        <v>7</v>
      </c>
      <c r="P15251" s="102">
        <v>1</v>
      </c>
    </row>
    <row r="15252" spans="2:16" x14ac:dyDescent="0.25">
      <c r="B15252" s="103"/>
      <c r="C15252" s="103"/>
      <c r="L15252" s="102" t="str">
        <f>[2]!Table1[[#This Row],[Orgn]]&amp;"-"&amp;[2]!Table1[[#This Row],[Dest]]</f>
        <v>SSH-NAP</v>
      </c>
      <c r="M15252" s="102" t="str">
        <f t="shared" si="238"/>
        <v>ADT</v>
      </c>
      <c r="N15252" s="102">
        <f>WEEKDAY([2]!Table1[[#This Row],[Travel Date]],2)</f>
        <v>7</v>
      </c>
      <c r="P15252" s="102">
        <v>1</v>
      </c>
    </row>
    <row r="15253" spans="2:16" x14ac:dyDescent="0.25">
      <c r="B15253" s="103"/>
      <c r="C15253" s="103"/>
      <c r="L15253" s="102" t="str">
        <f>[2]!Table1[[#This Row],[Orgn]]&amp;"-"&amp;[2]!Table1[[#This Row],[Dest]]</f>
        <v>SSH-NAP</v>
      </c>
      <c r="M15253" s="102" t="str">
        <f t="shared" si="238"/>
        <v>ADT</v>
      </c>
      <c r="N15253" s="102">
        <f>WEEKDAY([2]!Table1[[#This Row],[Travel Date]],2)</f>
        <v>7</v>
      </c>
      <c r="P15253" s="102">
        <v>1</v>
      </c>
    </row>
    <row r="15254" spans="2:16" x14ac:dyDescent="0.25">
      <c r="B15254" s="103"/>
      <c r="C15254" s="103"/>
      <c r="L15254" s="102" t="str">
        <f>[2]!Table1[[#This Row],[Orgn]]&amp;"-"&amp;[2]!Table1[[#This Row],[Dest]]</f>
        <v>SSH-NAP</v>
      </c>
      <c r="M15254" s="102" t="str">
        <f t="shared" si="238"/>
        <v>ADT</v>
      </c>
      <c r="N15254" s="102">
        <f>WEEKDAY([2]!Table1[[#This Row],[Travel Date]],2)</f>
        <v>7</v>
      </c>
      <c r="P15254" s="102">
        <v>1</v>
      </c>
    </row>
    <row r="15255" spans="2:16" x14ac:dyDescent="0.25">
      <c r="B15255" s="103"/>
      <c r="C15255" s="103"/>
      <c r="L15255" s="102" t="str">
        <f>[2]!Table1[[#This Row],[Orgn]]&amp;"-"&amp;[2]!Table1[[#This Row],[Dest]]</f>
        <v>SSH-NAP</v>
      </c>
      <c r="M15255" s="102" t="str">
        <f t="shared" si="238"/>
        <v>ADT</v>
      </c>
      <c r="N15255" s="102">
        <f>WEEKDAY([2]!Table1[[#This Row],[Travel Date]],2)</f>
        <v>7</v>
      </c>
      <c r="P15255" s="102">
        <v>1</v>
      </c>
    </row>
    <row r="15256" spans="2:16" x14ac:dyDescent="0.25">
      <c r="B15256" s="103"/>
      <c r="C15256" s="103"/>
      <c r="L15256" s="102" t="str">
        <f>[2]!Table1[[#This Row],[Orgn]]&amp;"-"&amp;[2]!Table1[[#This Row],[Dest]]</f>
        <v>SSH-NAP</v>
      </c>
      <c r="M15256" s="102" t="str">
        <f t="shared" si="238"/>
        <v>ADT</v>
      </c>
      <c r="N15256" s="102">
        <f>WEEKDAY([2]!Table1[[#This Row],[Travel Date]],2)</f>
        <v>7</v>
      </c>
      <c r="P15256" s="102">
        <v>1</v>
      </c>
    </row>
    <row r="15257" spans="2:16" x14ac:dyDescent="0.25">
      <c r="B15257" s="103"/>
      <c r="C15257" s="103"/>
      <c r="L15257" s="102" t="str">
        <f>[2]!Table1[[#This Row],[Orgn]]&amp;"-"&amp;[2]!Table1[[#This Row],[Dest]]</f>
        <v>SSH-NAP</v>
      </c>
      <c r="M15257" s="102" t="str">
        <f t="shared" si="238"/>
        <v>ADT</v>
      </c>
      <c r="N15257" s="102">
        <f>WEEKDAY([2]!Table1[[#This Row],[Travel Date]],2)</f>
        <v>7</v>
      </c>
      <c r="P15257" s="102">
        <v>1</v>
      </c>
    </row>
    <row r="15258" spans="2:16" x14ac:dyDescent="0.25">
      <c r="B15258" s="103"/>
      <c r="C15258" s="103"/>
      <c r="L15258" s="102" t="str">
        <f>[2]!Table1[[#This Row],[Orgn]]&amp;"-"&amp;[2]!Table1[[#This Row],[Dest]]</f>
        <v>SSH-NAP</v>
      </c>
      <c r="M15258" s="102" t="str">
        <f t="shared" si="238"/>
        <v>ADT</v>
      </c>
      <c r="N15258" s="102">
        <f>WEEKDAY([2]!Table1[[#This Row],[Travel Date]],2)</f>
        <v>7</v>
      </c>
      <c r="P15258" s="102">
        <v>1</v>
      </c>
    </row>
    <row r="15259" spans="2:16" x14ac:dyDescent="0.25">
      <c r="B15259" s="103"/>
      <c r="C15259" s="103"/>
      <c r="L15259" s="102" t="str">
        <f>[2]!Table1[[#This Row],[Orgn]]&amp;"-"&amp;[2]!Table1[[#This Row],[Dest]]</f>
        <v>SSH-NAP</v>
      </c>
      <c r="M15259" s="102" t="str">
        <f t="shared" si="238"/>
        <v>ADT</v>
      </c>
      <c r="N15259" s="102">
        <f>WEEKDAY([2]!Table1[[#This Row],[Travel Date]],2)</f>
        <v>7</v>
      </c>
      <c r="P15259" s="102">
        <v>1</v>
      </c>
    </row>
    <row r="15260" spans="2:16" x14ac:dyDescent="0.25">
      <c r="B15260" s="103"/>
      <c r="C15260" s="103"/>
      <c r="L15260" s="102" t="str">
        <f>[2]!Table1[[#This Row],[Orgn]]&amp;"-"&amp;[2]!Table1[[#This Row],[Dest]]</f>
        <v>SSH-NAP</v>
      </c>
      <c r="M15260" s="102" t="str">
        <f t="shared" si="238"/>
        <v>ADT</v>
      </c>
      <c r="N15260" s="102">
        <f>WEEKDAY([2]!Table1[[#This Row],[Travel Date]],2)</f>
        <v>7</v>
      </c>
      <c r="P15260" s="102">
        <v>1</v>
      </c>
    </row>
    <row r="15261" spans="2:16" x14ac:dyDescent="0.25">
      <c r="B15261" s="103"/>
      <c r="C15261" s="103"/>
      <c r="L15261" s="102" t="str">
        <f>[2]!Table1[[#This Row],[Orgn]]&amp;"-"&amp;[2]!Table1[[#This Row],[Dest]]</f>
        <v>SSH-NAP</v>
      </c>
      <c r="M15261" s="102" t="str">
        <f t="shared" si="238"/>
        <v>ADT</v>
      </c>
      <c r="N15261" s="102">
        <f>WEEKDAY([2]!Table1[[#This Row],[Travel Date]],2)</f>
        <v>7</v>
      </c>
      <c r="P15261" s="102">
        <v>1</v>
      </c>
    </row>
    <row r="15262" spans="2:16" x14ac:dyDescent="0.25">
      <c r="B15262" s="103"/>
      <c r="C15262" s="103"/>
      <c r="L15262" s="102" t="str">
        <f>[2]!Table1[[#This Row],[Orgn]]&amp;"-"&amp;[2]!Table1[[#This Row],[Dest]]</f>
        <v>SSH-NAP</v>
      </c>
      <c r="M15262" s="102" t="str">
        <f t="shared" si="238"/>
        <v>ADT</v>
      </c>
      <c r="N15262" s="102">
        <f>WEEKDAY([2]!Table1[[#This Row],[Travel Date]],2)</f>
        <v>7</v>
      </c>
      <c r="P15262" s="102">
        <v>1</v>
      </c>
    </row>
    <row r="15263" spans="2:16" x14ac:dyDescent="0.25">
      <c r="B15263" s="103"/>
      <c r="C15263" s="103"/>
      <c r="L15263" s="102" t="str">
        <f>[2]!Table1[[#This Row],[Orgn]]&amp;"-"&amp;[2]!Table1[[#This Row],[Dest]]</f>
        <v>SSH-NAP</v>
      </c>
      <c r="M15263" s="102" t="str">
        <f t="shared" si="238"/>
        <v>ADT</v>
      </c>
      <c r="N15263" s="102">
        <f>WEEKDAY([2]!Table1[[#This Row],[Travel Date]],2)</f>
        <v>7</v>
      </c>
      <c r="P15263" s="102">
        <v>1</v>
      </c>
    </row>
    <row r="15264" spans="2:16" x14ac:dyDescent="0.25">
      <c r="B15264" s="103"/>
      <c r="C15264" s="103"/>
      <c r="L15264" s="102" t="str">
        <f>[2]!Table1[[#This Row],[Orgn]]&amp;"-"&amp;[2]!Table1[[#This Row],[Dest]]</f>
        <v>SSH-NAP</v>
      </c>
      <c r="M15264" s="102" t="str">
        <f t="shared" si="238"/>
        <v>ADT</v>
      </c>
      <c r="N15264" s="102">
        <f>WEEKDAY([2]!Table1[[#This Row],[Travel Date]],2)</f>
        <v>7</v>
      </c>
      <c r="P15264" s="102">
        <v>1</v>
      </c>
    </row>
    <row r="15265" spans="2:16" x14ac:dyDescent="0.25">
      <c r="B15265" s="103"/>
      <c r="C15265" s="103"/>
      <c r="L15265" s="102" t="str">
        <f>[2]!Table1[[#This Row],[Orgn]]&amp;"-"&amp;[2]!Table1[[#This Row],[Dest]]</f>
        <v>SSH-NAP</v>
      </c>
      <c r="M15265" s="102" t="str">
        <f t="shared" si="238"/>
        <v>ADT</v>
      </c>
      <c r="N15265" s="102">
        <f>WEEKDAY([2]!Table1[[#This Row],[Travel Date]],2)</f>
        <v>7</v>
      </c>
      <c r="P15265" s="102">
        <v>1</v>
      </c>
    </row>
    <row r="15266" spans="2:16" x14ac:dyDescent="0.25">
      <c r="B15266" s="103"/>
      <c r="C15266" s="103"/>
      <c r="L15266" s="102" t="str">
        <f>[2]!Table1[[#This Row],[Orgn]]&amp;"-"&amp;[2]!Table1[[#This Row],[Dest]]</f>
        <v>SSH-NAP</v>
      </c>
      <c r="M15266" s="102" t="str">
        <f t="shared" si="238"/>
        <v>ADT</v>
      </c>
      <c r="N15266" s="102">
        <f>WEEKDAY([2]!Table1[[#This Row],[Travel Date]],2)</f>
        <v>7</v>
      </c>
      <c r="P15266" s="102">
        <v>1</v>
      </c>
    </row>
    <row r="15267" spans="2:16" x14ac:dyDescent="0.25">
      <c r="B15267" s="103"/>
      <c r="C15267" s="103"/>
      <c r="L15267" s="102" t="str">
        <f>[2]!Table1[[#This Row],[Orgn]]&amp;"-"&amp;[2]!Table1[[#This Row],[Dest]]</f>
        <v>SSH-NAP</v>
      </c>
      <c r="M15267" s="102" t="str">
        <f t="shared" si="238"/>
        <v>ADT</v>
      </c>
      <c r="N15267" s="102">
        <f>WEEKDAY([2]!Table1[[#This Row],[Travel Date]],2)</f>
        <v>7</v>
      </c>
      <c r="P15267" s="102">
        <v>1</v>
      </c>
    </row>
    <row r="15268" spans="2:16" x14ac:dyDescent="0.25">
      <c r="B15268" s="103"/>
      <c r="C15268" s="103"/>
      <c r="L15268" s="102" t="str">
        <f>[2]!Table1[[#This Row],[Orgn]]&amp;"-"&amp;[2]!Table1[[#This Row],[Dest]]</f>
        <v>SSH-NAP</v>
      </c>
      <c r="M15268" s="102" t="str">
        <f t="shared" si="238"/>
        <v>ADT</v>
      </c>
      <c r="N15268" s="102">
        <f>WEEKDAY([2]!Table1[[#This Row],[Travel Date]],2)</f>
        <v>7</v>
      </c>
      <c r="P15268" s="102">
        <v>1</v>
      </c>
    </row>
    <row r="15269" spans="2:16" x14ac:dyDescent="0.25">
      <c r="B15269" s="103"/>
      <c r="C15269" s="103"/>
      <c r="L15269" s="102" t="str">
        <f>[2]!Table1[[#This Row],[Orgn]]&amp;"-"&amp;[2]!Table1[[#This Row],[Dest]]</f>
        <v>SSH-NAP</v>
      </c>
      <c r="M15269" s="102" t="str">
        <f t="shared" si="238"/>
        <v>ADT</v>
      </c>
      <c r="N15269" s="102">
        <f>WEEKDAY([2]!Table1[[#This Row],[Travel Date]],2)</f>
        <v>7</v>
      </c>
      <c r="P15269" s="102">
        <v>1</v>
      </c>
    </row>
    <row r="15270" spans="2:16" x14ac:dyDescent="0.25">
      <c r="B15270" s="103"/>
      <c r="C15270" s="103"/>
      <c r="L15270" s="102" t="str">
        <f>[2]!Table1[[#This Row],[Orgn]]&amp;"-"&amp;[2]!Table1[[#This Row],[Dest]]</f>
        <v>SSH-NAP</v>
      </c>
      <c r="M15270" s="102" t="str">
        <f t="shared" si="238"/>
        <v>ADT</v>
      </c>
      <c r="N15270" s="102">
        <f>WEEKDAY([2]!Table1[[#This Row],[Travel Date]],2)</f>
        <v>7</v>
      </c>
      <c r="P15270" s="102">
        <v>1</v>
      </c>
    </row>
    <row r="15271" spans="2:16" x14ac:dyDescent="0.25">
      <c r="B15271" s="103"/>
      <c r="C15271" s="103"/>
      <c r="L15271" s="102" t="str">
        <f>[2]!Table1[[#This Row],[Orgn]]&amp;"-"&amp;[2]!Table1[[#This Row],[Dest]]</f>
        <v>SSH-NAP</v>
      </c>
      <c r="M15271" s="102" t="str">
        <f t="shared" si="238"/>
        <v>ADT</v>
      </c>
      <c r="N15271" s="102">
        <f>WEEKDAY([2]!Table1[[#This Row],[Travel Date]],2)</f>
        <v>7</v>
      </c>
      <c r="P15271" s="102">
        <v>1</v>
      </c>
    </row>
    <row r="15272" spans="2:16" x14ac:dyDescent="0.25">
      <c r="B15272" s="103"/>
      <c r="C15272" s="103"/>
      <c r="L15272" s="102" t="str">
        <f>[2]!Table1[[#This Row],[Orgn]]&amp;"-"&amp;[2]!Table1[[#This Row],[Dest]]</f>
        <v>SSH-NAP</v>
      </c>
      <c r="M15272" s="102" t="str">
        <f t="shared" si="238"/>
        <v>ADT</v>
      </c>
      <c r="N15272" s="102">
        <f>WEEKDAY([2]!Table1[[#This Row],[Travel Date]],2)</f>
        <v>7</v>
      </c>
      <c r="P15272" s="102">
        <v>1</v>
      </c>
    </row>
    <row r="15273" spans="2:16" x14ac:dyDescent="0.25">
      <c r="B15273" s="103"/>
      <c r="C15273" s="103"/>
      <c r="L15273" s="102" t="str">
        <f>[2]!Table1[[#This Row],[Orgn]]&amp;"-"&amp;[2]!Table1[[#This Row],[Dest]]</f>
        <v>SSH-NAP</v>
      </c>
      <c r="M15273" s="102" t="str">
        <f t="shared" si="238"/>
        <v>ADT</v>
      </c>
      <c r="N15273" s="102">
        <f>WEEKDAY([2]!Table1[[#This Row],[Travel Date]],2)</f>
        <v>7</v>
      </c>
      <c r="P15273" s="102">
        <v>1</v>
      </c>
    </row>
    <row r="15274" spans="2:16" x14ac:dyDescent="0.25">
      <c r="B15274" s="103"/>
      <c r="C15274" s="103"/>
      <c r="L15274" s="102" t="str">
        <f>[2]!Table1[[#This Row],[Orgn]]&amp;"-"&amp;[2]!Table1[[#This Row],[Dest]]</f>
        <v>SSH-NAP</v>
      </c>
      <c r="M15274" s="102" t="str">
        <f t="shared" si="238"/>
        <v>ADT</v>
      </c>
      <c r="N15274" s="102">
        <f>WEEKDAY([2]!Table1[[#This Row],[Travel Date]],2)</f>
        <v>7</v>
      </c>
      <c r="P15274" s="102">
        <v>1</v>
      </c>
    </row>
    <row r="15275" spans="2:16" x14ac:dyDescent="0.25">
      <c r="B15275" s="103"/>
      <c r="C15275" s="103"/>
      <c r="L15275" s="102" t="str">
        <f>[2]!Table1[[#This Row],[Orgn]]&amp;"-"&amp;[2]!Table1[[#This Row],[Dest]]</f>
        <v>SSH-NAP</v>
      </c>
      <c r="M15275" s="102" t="str">
        <f t="shared" si="238"/>
        <v>ADT</v>
      </c>
      <c r="N15275" s="102">
        <f>WEEKDAY([2]!Table1[[#This Row],[Travel Date]],2)</f>
        <v>7</v>
      </c>
      <c r="P15275" s="102">
        <v>1</v>
      </c>
    </row>
    <row r="15276" spans="2:16" x14ac:dyDescent="0.25">
      <c r="B15276" s="103"/>
      <c r="C15276" s="103"/>
      <c r="L15276" s="102" t="str">
        <f>[2]!Table1[[#This Row],[Orgn]]&amp;"-"&amp;[2]!Table1[[#This Row],[Dest]]</f>
        <v>SSH-NAP</v>
      </c>
      <c r="M15276" s="102" t="str">
        <f t="shared" si="238"/>
        <v>ADT</v>
      </c>
      <c r="N15276" s="102">
        <f>WEEKDAY([2]!Table1[[#This Row],[Travel Date]],2)</f>
        <v>7</v>
      </c>
      <c r="P15276" s="102">
        <v>1</v>
      </c>
    </row>
    <row r="15277" spans="2:16" x14ac:dyDescent="0.25">
      <c r="B15277" s="103"/>
      <c r="C15277" s="103"/>
      <c r="L15277" s="102" t="str">
        <f>[2]!Table1[[#This Row],[Orgn]]&amp;"-"&amp;[2]!Table1[[#This Row],[Dest]]</f>
        <v>SSH-NAP</v>
      </c>
      <c r="M15277" s="102" t="str">
        <f t="shared" si="238"/>
        <v>ADT</v>
      </c>
      <c r="N15277" s="102">
        <f>WEEKDAY([2]!Table1[[#This Row],[Travel Date]],2)</f>
        <v>7</v>
      </c>
      <c r="P15277" s="102">
        <v>1</v>
      </c>
    </row>
    <row r="15278" spans="2:16" x14ac:dyDescent="0.25">
      <c r="B15278" s="103"/>
      <c r="C15278" s="103"/>
      <c r="L15278" s="102" t="str">
        <f>[2]!Table1[[#This Row],[Orgn]]&amp;"-"&amp;[2]!Table1[[#This Row],[Dest]]</f>
        <v>SSH-NAP</v>
      </c>
      <c r="M15278" s="102" t="str">
        <f t="shared" si="238"/>
        <v>ADT</v>
      </c>
      <c r="N15278" s="102">
        <f>WEEKDAY([2]!Table1[[#This Row],[Travel Date]],2)</f>
        <v>7</v>
      </c>
      <c r="P15278" s="102">
        <v>1</v>
      </c>
    </row>
    <row r="15279" spans="2:16" x14ac:dyDescent="0.25">
      <c r="B15279" s="103"/>
      <c r="C15279" s="103"/>
      <c r="L15279" s="102" t="str">
        <f>[2]!Table1[[#This Row],[Orgn]]&amp;"-"&amp;[2]!Table1[[#This Row],[Dest]]</f>
        <v>SSH-NAP</v>
      </c>
      <c r="M15279" s="102" t="str">
        <f t="shared" si="238"/>
        <v>ADT</v>
      </c>
      <c r="N15279" s="102">
        <f>WEEKDAY([2]!Table1[[#This Row],[Travel Date]],2)</f>
        <v>7</v>
      </c>
      <c r="P15279" s="102">
        <v>1</v>
      </c>
    </row>
    <row r="15280" spans="2:16" x14ac:dyDescent="0.25">
      <c r="B15280" s="103"/>
      <c r="C15280" s="103"/>
      <c r="L15280" s="102" t="str">
        <f>[2]!Table1[[#This Row],[Orgn]]&amp;"-"&amp;[2]!Table1[[#This Row],[Dest]]</f>
        <v>SSH-NAP</v>
      </c>
      <c r="M15280" s="102" t="str">
        <f t="shared" si="238"/>
        <v>ADT</v>
      </c>
      <c r="N15280" s="102">
        <f>WEEKDAY([2]!Table1[[#This Row],[Travel Date]],2)</f>
        <v>7</v>
      </c>
      <c r="P15280" s="102">
        <v>1</v>
      </c>
    </row>
    <row r="15281" spans="2:16" x14ac:dyDescent="0.25">
      <c r="B15281" s="103"/>
      <c r="C15281" s="103"/>
      <c r="L15281" s="102" t="str">
        <f>[2]!Table1[[#This Row],[Orgn]]&amp;"-"&amp;[2]!Table1[[#This Row],[Dest]]</f>
        <v>SSH-NAP</v>
      </c>
      <c r="M15281" s="102" t="str">
        <f t="shared" si="238"/>
        <v>ADT</v>
      </c>
      <c r="N15281" s="102">
        <f>WEEKDAY([2]!Table1[[#This Row],[Travel Date]],2)</f>
        <v>7</v>
      </c>
      <c r="P15281" s="102">
        <v>1</v>
      </c>
    </row>
    <row r="15282" spans="2:16" x14ac:dyDescent="0.25">
      <c r="B15282" s="103"/>
      <c r="C15282" s="103"/>
      <c r="L15282" s="102" t="str">
        <f>[2]!Table1[[#This Row],[Orgn]]&amp;"-"&amp;[2]!Table1[[#This Row],[Dest]]</f>
        <v>SSH-NAP</v>
      </c>
      <c r="M15282" s="102" t="str">
        <f t="shared" si="238"/>
        <v>ADT</v>
      </c>
      <c r="N15282" s="102">
        <f>WEEKDAY([2]!Table1[[#This Row],[Travel Date]],2)</f>
        <v>7</v>
      </c>
      <c r="P15282" s="102">
        <v>1</v>
      </c>
    </row>
    <row r="15283" spans="2:16" x14ac:dyDescent="0.25">
      <c r="B15283" s="103"/>
      <c r="C15283" s="103"/>
      <c r="L15283" s="102" t="str">
        <f>[2]!Table1[[#This Row],[Orgn]]&amp;"-"&amp;[2]!Table1[[#This Row],[Dest]]</f>
        <v>SSH-NAP</v>
      </c>
      <c r="M15283" s="102" t="str">
        <f t="shared" si="238"/>
        <v>ADT</v>
      </c>
      <c r="N15283" s="102">
        <f>WEEKDAY([2]!Table1[[#This Row],[Travel Date]],2)</f>
        <v>7</v>
      </c>
      <c r="P15283" s="102">
        <v>1</v>
      </c>
    </row>
    <row r="15284" spans="2:16" x14ac:dyDescent="0.25">
      <c r="B15284" s="103"/>
      <c r="C15284" s="103"/>
      <c r="L15284" s="102" t="str">
        <f>[2]!Table1[[#This Row],[Orgn]]&amp;"-"&amp;[2]!Table1[[#This Row],[Dest]]</f>
        <v>SSH-NAP</v>
      </c>
      <c r="M15284" s="102" t="str">
        <f t="shared" si="238"/>
        <v>ADT</v>
      </c>
      <c r="N15284" s="102">
        <f>WEEKDAY([2]!Table1[[#This Row],[Travel Date]],2)</f>
        <v>7</v>
      </c>
      <c r="P15284" s="102">
        <v>1</v>
      </c>
    </row>
    <row r="15285" spans="2:16" x14ac:dyDescent="0.25">
      <c r="B15285" s="103"/>
      <c r="C15285" s="103"/>
      <c r="L15285" s="102" t="str">
        <f>[2]!Table1[[#This Row],[Orgn]]&amp;"-"&amp;[2]!Table1[[#This Row],[Dest]]</f>
        <v>SSH-NAP</v>
      </c>
      <c r="M15285" s="102" t="str">
        <f t="shared" si="238"/>
        <v>ADT</v>
      </c>
      <c r="N15285" s="102">
        <f>WEEKDAY([2]!Table1[[#This Row],[Travel Date]],2)</f>
        <v>7</v>
      </c>
      <c r="P15285" s="102">
        <v>1</v>
      </c>
    </row>
    <row r="15286" spans="2:16" x14ac:dyDescent="0.25">
      <c r="B15286" s="103"/>
      <c r="C15286" s="103"/>
      <c r="L15286" s="102" t="str">
        <f>[2]!Table1[[#This Row],[Orgn]]&amp;"-"&amp;[2]!Table1[[#This Row],[Dest]]</f>
        <v>SSH-NAP</v>
      </c>
      <c r="M15286" s="102" t="str">
        <f t="shared" si="238"/>
        <v>ADT</v>
      </c>
      <c r="N15286" s="102">
        <f>WEEKDAY([2]!Table1[[#This Row],[Travel Date]],2)</f>
        <v>7</v>
      </c>
      <c r="P15286" s="102">
        <v>1</v>
      </c>
    </row>
    <row r="15287" spans="2:16" x14ac:dyDescent="0.25">
      <c r="B15287" s="103"/>
      <c r="C15287" s="103"/>
      <c r="L15287" s="102" t="str">
        <f>[2]!Table1[[#This Row],[Orgn]]&amp;"-"&amp;[2]!Table1[[#This Row],[Dest]]</f>
        <v>SSH-NAP</v>
      </c>
      <c r="M15287" s="102" t="str">
        <f t="shared" si="238"/>
        <v>ADT</v>
      </c>
      <c r="N15287" s="102">
        <f>WEEKDAY([2]!Table1[[#This Row],[Travel Date]],2)</f>
        <v>7</v>
      </c>
      <c r="P15287" s="102">
        <v>1</v>
      </c>
    </row>
    <row r="15288" spans="2:16" x14ac:dyDescent="0.25">
      <c r="B15288" s="103"/>
      <c r="C15288" s="103"/>
      <c r="L15288" s="102" t="str">
        <f>[2]!Table1[[#This Row],[Orgn]]&amp;"-"&amp;[2]!Table1[[#This Row],[Dest]]</f>
        <v>SSH-NAP</v>
      </c>
      <c r="M15288" s="102" t="str">
        <f t="shared" si="238"/>
        <v>ADT</v>
      </c>
      <c r="N15288" s="102">
        <f>WEEKDAY([2]!Table1[[#This Row],[Travel Date]],2)</f>
        <v>7</v>
      </c>
      <c r="P15288" s="102">
        <v>1</v>
      </c>
    </row>
    <row r="15289" spans="2:16" x14ac:dyDescent="0.25">
      <c r="B15289" s="103"/>
      <c r="C15289" s="103"/>
      <c r="L15289" s="102" t="str">
        <f>[2]!Table1[[#This Row],[Orgn]]&amp;"-"&amp;[2]!Table1[[#This Row],[Dest]]</f>
        <v>SSH-NAP</v>
      </c>
      <c r="M15289" s="102" t="str">
        <f t="shared" si="238"/>
        <v>ADT</v>
      </c>
      <c r="N15289" s="102">
        <f>WEEKDAY([2]!Table1[[#This Row],[Travel Date]],2)</f>
        <v>7</v>
      </c>
      <c r="P15289" s="102">
        <v>1</v>
      </c>
    </row>
    <row r="15290" spans="2:16" x14ac:dyDescent="0.25">
      <c r="B15290" s="103"/>
      <c r="C15290" s="103"/>
      <c r="L15290" s="102" t="str">
        <f>[2]!Table1[[#This Row],[Orgn]]&amp;"-"&amp;[2]!Table1[[#This Row],[Dest]]</f>
        <v>SSH-NAP</v>
      </c>
      <c r="M15290" s="102" t="str">
        <f t="shared" si="238"/>
        <v>ADT</v>
      </c>
      <c r="N15290" s="102">
        <f>WEEKDAY([2]!Table1[[#This Row],[Travel Date]],2)</f>
        <v>7</v>
      </c>
      <c r="P15290" s="102">
        <v>1</v>
      </c>
    </row>
    <row r="15291" spans="2:16" x14ac:dyDescent="0.25">
      <c r="B15291" s="103"/>
      <c r="C15291" s="103"/>
      <c r="L15291" s="102" t="str">
        <f>[2]!Table1[[#This Row],[Orgn]]&amp;"-"&amp;[2]!Table1[[#This Row],[Dest]]</f>
        <v>SSH-NAP</v>
      </c>
      <c r="M15291" s="102" t="str">
        <f t="shared" si="238"/>
        <v>ADT</v>
      </c>
      <c r="N15291" s="102">
        <f>WEEKDAY([2]!Table1[[#This Row],[Travel Date]],2)</f>
        <v>7</v>
      </c>
      <c r="P15291" s="102">
        <v>1</v>
      </c>
    </row>
    <row r="15292" spans="2:16" x14ac:dyDescent="0.25">
      <c r="B15292" s="103"/>
      <c r="C15292" s="103"/>
      <c r="L15292" s="102" t="str">
        <f>[2]!Table1[[#This Row],[Orgn]]&amp;"-"&amp;[2]!Table1[[#This Row],[Dest]]</f>
        <v>SSH-NAP</v>
      </c>
      <c r="M15292" s="102" t="str">
        <f t="shared" si="238"/>
        <v>ADT</v>
      </c>
      <c r="N15292" s="102">
        <f>WEEKDAY([2]!Table1[[#This Row],[Travel Date]],2)</f>
        <v>7</v>
      </c>
      <c r="P15292" s="102">
        <v>1</v>
      </c>
    </row>
    <row r="15293" spans="2:16" x14ac:dyDescent="0.25">
      <c r="B15293" s="103"/>
      <c r="C15293" s="103"/>
      <c r="L15293" s="102" t="str">
        <f>[2]!Table1[[#This Row],[Orgn]]&amp;"-"&amp;[2]!Table1[[#This Row],[Dest]]</f>
        <v>SSH-NAP</v>
      </c>
      <c r="M15293" s="102" t="str">
        <f t="shared" si="238"/>
        <v>ADT</v>
      </c>
      <c r="N15293" s="102">
        <f>WEEKDAY([2]!Table1[[#This Row],[Travel Date]],2)</f>
        <v>7</v>
      </c>
      <c r="P15293" s="102">
        <v>1</v>
      </c>
    </row>
    <row r="15294" spans="2:16" x14ac:dyDescent="0.25">
      <c r="B15294" s="103"/>
      <c r="C15294" s="103"/>
      <c r="L15294" s="102" t="str">
        <f>[2]!Table1[[#This Row],[Orgn]]&amp;"-"&amp;[2]!Table1[[#This Row],[Dest]]</f>
        <v>SSH-NAP</v>
      </c>
      <c r="M15294" s="102" t="str">
        <f t="shared" si="238"/>
        <v>ADT</v>
      </c>
      <c r="N15294" s="102">
        <f>WEEKDAY([2]!Table1[[#This Row],[Travel Date]],2)</f>
        <v>7</v>
      </c>
      <c r="P15294" s="102">
        <v>1</v>
      </c>
    </row>
    <row r="15295" spans="2:16" x14ac:dyDescent="0.25">
      <c r="B15295" s="103"/>
      <c r="C15295" s="103"/>
      <c r="L15295" s="102" t="str">
        <f>[2]!Table1[[#This Row],[Orgn]]&amp;"-"&amp;[2]!Table1[[#This Row],[Dest]]</f>
        <v>SSH-NAP</v>
      </c>
      <c r="M15295" s="102" t="str">
        <f t="shared" si="238"/>
        <v>ADT</v>
      </c>
      <c r="N15295" s="102">
        <f>WEEKDAY([2]!Table1[[#This Row],[Travel Date]],2)</f>
        <v>7</v>
      </c>
      <c r="P15295" s="102">
        <v>1</v>
      </c>
    </row>
    <row r="15296" spans="2:16" x14ac:dyDescent="0.25">
      <c r="B15296" s="103"/>
      <c r="C15296" s="103"/>
      <c r="L15296" s="102" t="str">
        <f>[2]!Table1[[#This Row],[Orgn]]&amp;"-"&amp;[2]!Table1[[#This Row],[Dest]]</f>
        <v>SSH-NAP</v>
      </c>
      <c r="M15296" s="102" t="str">
        <f t="shared" si="238"/>
        <v>ADT</v>
      </c>
      <c r="N15296" s="102">
        <f>WEEKDAY([2]!Table1[[#This Row],[Travel Date]],2)</f>
        <v>7</v>
      </c>
      <c r="P15296" s="102">
        <v>1</v>
      </c>
    </row>
    <row r="15297" spans="2:16" x14ac:dyDescent="0.25">
      <c r="B15297" s="103"/>
      <c r="C15297" s="103"/>
      <c r="L15297" s="102" t="str">
        <f>[2]!Table1[[#This Row],[Orgn]]&amp;"-"&amp;[2]!Table1[[#This Row],[Dest]]</f>
        <v>SSH-NAP</v>
      </c>
      <c r="M15297" s="102" t="str">
        <f t="shared" si="238"/>
        <v>ADT</v>
      </c>
      <c r="N15297" s="102">
        <f>WEEKDAY([2]!Table1[[#This Row],[Travel Date]],2)</f>
        <v>7</v>
      </c>
      <c r="P15297" s="102">
        <v>1</v>
      </c>
    </row>
    <row r="15298" spans="2:16" x14ac:dyDescent="0.25">
      <c r="B15298" s="103"/>
      <c r="C15298" s="103"/>
      <c r="L15298" s="102" t="str">
        <f>[2]!Table1[[#This Row],[Orgn]]&amp;"-"&amp;[2]!Table1[[#This Row],[Dest]]</f>
        <v>SSH-NAP</v>
      </c>
      <c r="M15298" s="102" t="str">
        <f t="shared" ref="M15298:M15361" si="239">IF(TRIM(C15298)="INF", "INF", IF(TRIM(C15298)="CHD", "CHD", "ADT"))</f>
        <v>ADT</v>
      </c>
      <c r="N15298" s="102">
        <f>WEEKDAY([2]!Table1[[#This Row],[Travel Date]],2)</f>
        <v>7</v>
      </c>
      <c r="P15298" s="102">
        <v>1</v>
      </c>
    </row>
    <row r="15299" spans="2:16" x14ac:dyDescent="0.25">
      <c r="B15299" s="103"/>
      <c r="C15299" s="103"/>
      <c r="L15299" s="102" t="str">
        <f>[2]!Table1[[#This Row],[Orgn]]&amp;"-"&amp;[2]!Table1[[#This Row],[Dest]]</f>
        <v>SSH-NAP</v>
      </c>
      <c r="M15299" s="102" t="str">
        <f t="shared" si="239"/>
        <v>ADT</v>
      </c>
      <c r="N15299" s="102">
        <f>WEEKDAY([2]!Table1[[#This Row],[Travel Date]],2)</f>
        <v>7</v>
      </c>
      <c r="P15299" s="102">
        <v>1</v>
      </c>
    </row>
    <row r="15300" spans="2:16" x14ac:dyDescent="0.25">
      <c r="B15300" s="103"/>
      <c r="C15300" s="103"/>
      <c r="L15300" s="102" t="str">
        <f>[2]!Table1[[#This Row],[Orgn]]&amp;"-"&amp;[2]!Table1[[#This Row],[Dest]]</f>
        <v>SSH-NAP</v>
      </c>
      <c r="M15300" s="102" t="str">
        <f t="shared" si="239"/>
        <v>ADT</v>
      </c>
      <c r="N15300" s="102">
        <f>WEEKDAY([2]!Table1[[#This Row],[Travel Date]],2)</f>
        <v>7</v>
      </c>
      <c r="P15300" s="102">
        <v>1</v>
      </c>
    </row>
    <row r="15301" spans="2:16" x14ac:dyDescent="0.25">
      <c r="B15301" s="103"/>
      <c r="C15301" s="103"/>
      <c r="L15301" s="102" t="str">
        <f>[2]!Table1[[#This Row],[Orgn]]&amp;"-"&amp;[2]!Table1[[#This Row],[Dest]]</f>
        <v>SSH-NAP</v>
      </c>
      <c r="M15301" s="102" t="str">
        <f t="shared" si="239"/>
        <v>ADT</v>
      </c>
      <c r="N15301" s="102">
        <f>WEEKDAY([2]!Table1[[#This Row],[Travel Date]],2)</f>
        <v>7</v>
      </c>
      <c r="P15301" s="102">
        <v>1</v>
      </c>
    </row>
    <row r="15302" spans="2:16" x14ac:dyDescent="0.25">
      <c r="B15302" s="103"/>
      <c r="C15302" s="103"/>
      <c r="L15302" s="102" t="str">
        <f>[2]!Table1[[#This Row],[Orgn]]&amp;"-"&amp;[2]!Table1[[#This Row],[Dest]]</f>
        <v>NAP-SSH</v>
      </c>
      <c r="M15302" s="102" t="str">
        <f t="shared" si="239"/>
        <v>ADT</v>
      </c>
      <c r="N15302" s="102">
        <f>WEEKDAY([2]!Table1[[#This Row],[Travel Date]],2)</f>
        <v>7</v>
      </c>
      <c r="P15302" s="102">
        <v>1</v>
      </c>
    </row>
    <row r="15303" spans="2:16" x14ac:dyDescent="0.25">
      <c r="B15303" s="103"/>
      <c r="C15303" s="103"/>
      <c r="L15303" s="102" t="str">
        <f>[2]!Table1[[#This Row],[Orgn]]&amp;"-"&amp;[2]!Table1[[#This Row],[Dest]]</f>
        <v>NAP-SSH</v>
      </c>
      <c r="M15303" s="102" t="str">
        <f t="shared" si="239"/>
        <v>ADT</v>
      </c>
      <c r="N15303" s="102">
        <f>WEEKDAY([2]!Table1[[#This Row],[Travel Date]],2)</f>
        <v>7</v>
      </c>
      <c r="P15303" s="102">
        <v>1</v>
      </c>
    </row>
    <row r="15304" spans="2:16" x14ac:dyDescent="0.25">
      <c r="B15304" s="103"/>
      <c r="C15304" s="103"/>
      <c r="L15304" s="102" t="str">
        <f>[2]!Table1[[#This Row],[Orgn]]&amp;"-"&amp;[2]!Table1[[#This Row],[Dest]]</f>
        <v>NAP-SSH</v>
      </c>
      <c r="M15304" s="102" t="str">
        <f t="shared" si="239"/>
        <v>ADT</v>
      </c>
      <c r="N15304" s="102">
        <f>WEEKDAY([2]!Table1[[#This Row],[Travel Date]],2)</f>
        <v>7</v>
      </c>
      <c r="P15304" s="102">
        <v>1</v>
      </c>
    </row>
    <row r="15305" spans="2:16" x14ac:dyDescent="0.25">
      <c r="B15305" s="103"/>
      <c r="C15305" s="103"/>
      <c r="L15305" s="102" t="str">
        <f>[2]!Table1[[#This Row],[Orgn]]&amp;"-"&amp;[2]!Table1[[#This Row],[Dest]]</f>
        <v>NAP-SSH</v>
      </c>
      <c r="M15305" s="102" t="str">
        <f t="shared" si="239"/>
        <v>ADT</v>
      </c>
      <c r="N15305" s="102">
        <f>WEEKDAY([2]!Table1[[#This Row],[Travel Date]],2)</f>
        <v>7</v>
      </c>
      <c r="P15305" s="102">
        <v>1</v>
      </c>
    </row>
    <row r="15306" spans="2:16" x14ac:dyDescent="0.25">
      <c r="B15306" s="103"/>
      <c r="C15306" s="103"/>
      <c r="L15306" s="102" t="str">
        <f>[2]!Table1[[#This Row],[Orgn]]&amp;"-"&amp;[2]!Table1[[#This Row],[Dest]]</f>
        <v>NAP-SSH</v>
      </c>
      <c r="M15306" s="102" t="str">
        <f t="shared" si="239"/>
        <v>ADT</v>
      </c>
      <c r="N15306" s="102">
        <f>WEEKDAY([2]!Table1[[#This Row],[Travel Date]],2)</f>
        <v>7</v>
      </c>
      <c r="P15306" s="102">
        <v>1</v>
      </c>
    </row>
    <row r="15307" spans="2:16" x14ac:dyDescent="0.25">
      <c r="B15307" s="103"/>
      <c r="C15307" s="103"/>
      <c r="L15307" s="102" t="str">
        <f>[2]!Table1[[#This Row],[Orgn]]&amp;"-"&amp;[2]!Table1[[#This Row],[Dest]]</f>
        <v>NAP-SSH</v>
      </c>
      <c r="M15307" s="102" t="str">
        <f t="shared" si="239"/>
        <v>ADT</v>
      </c>
      <c r="N15307" s="102">
        <f>WEEKDAY([2]!Table1[[#This Row],[Travel Date]],2)</f>
        <v>7</v>
      </c>
      <c r="P15307" s="102">
        <v>1</v>
      </c>
    </row>
    <row r="15308" spans="2:16" x14ac:dyDescent="0.25">
      <c r="B15308" s="103"/>
      <c r="C15308" s="103"/>
      <c r="L15308" s="102" t="str">
        <f>[2]!Table1[[#This Row],[Orgn]]&amp;"-"&amp;[2]!Table1[[#This Row],[Dest]]</f>
        <v>NAP-SSH</v>
      </c>
      <c r="M15308" s="102" t="str">
        <f t="shared" si="239"/>
        <v>ADT</v>
      </c>
      <c r="N15308" s="102">
        <f>WEEKDAY([2]!Table1[[#This Row],[Travel Date]],2)</f>
        <v>7</v>
      </c>
      <c r="P15308" s="102">
        <v>1</v>
      </c>
    </row>
    <row r="15309" spans="2:16" x14ac:dyDescent="0.25">
      <c r="B15309" s="103"/>
      <c r="C15309" s="103"/>
      <c r="L15309" s="102" t="str">
        <f>[2]!Table1[[#This Row],[Orgn]]&amp;"-"&amp;[2]!Table1[[#This Row],[Dest]]</f>
        <v>NAP-SSH</v>
      </c>
      <c r="M15309" s="102" t="str">
        <f t="shared" si="239"/>
        <v>ADT</v>
      </c>
      <c r="N15309" s="102">
        <f>WEEKDAY([2]!Table1[[#This Row],[Travel Date]],2)</f>
        <v>7</v>
      </c>
      <c r="P15309" s="102">
        <v>1</v>
      </c>
    </row>
    <row r="15310" spans="2:16" x14ac:dyDescent="0.25">
      <c r="B15310" s="103"/>
      <c r="C15310" s="103"/>
      <c r="L15310" s="102" t="str">
        <f>[2]!Table1[[#This Row],[Orgn]]&amp;"-"&amp;[2]!Table1[[#This Row],[Dest]]</f>
        <v>NAP-SSH</v>
      </c>
      <c r="M15310" s="102" t="str">
        <f t="shared" si="239"/>
        <v>ADT</v>
      </c>
      <c r="N15310" s="102">
        <f>WEEKDAY([2]!Table1[[#This Row],[Travel Date]],2)</f>
        <v>7</v>
      </c>
      <c r="P15310" s="102">
        <v>1</v>
      </c>
    </row>
    <row r="15311" spans="2:16" x14ac:dyDescent="0.25">
      <c r="B15311" s="103"/>
      <c r="C15311" s="103"/>
      <c r="L15311" s="102" t="str">
        <f>[2]!Table1[[#This Row],[Orgn]]&amp;"-"&amp;[2]!Table1[[#This Row],[Dest]]</f>
        <v>NAP-SSH</v>
      </c>
      <c r="M15311" s="102" t="str">
        <f t="shared" si="239"/>
        <v>ADT</v>
      </c>
      <c r="N15311" s="102">
        <f>WEEKDAY([2]!Table1[[#This Row],[Travel Date]],2)</f>
        <v>7</v>
      </c>
      <c r="P15311" s="102">
        <v>1</v>
      </c>
    </row>
    <row r="15312" spans="2:16" x14ac:dyDescent="0.25">
      <c r="B15312" s="103"/>
      <c r="C15312" s="103"/>
      <c r="L15312" s="102" t="str">
        <f>[2]!Table1[[#This Row],[Orgn]]&amp;"-"&amp;[2]!Table1[[#This Row],[Dest]]</f>
        <v>NAP-SSH</v>
      </c>
      <c r="M15312" s="102" t="str">
        <f t="shared" si="239"/>
        <v>ADT</v>
      </c>
      <c r="N15312" s="102">
        <f>WEEKDAY([2]!Table1[[#This Row],[Travel Date]],2)</f>
        <v>7</v>
      </c>
      <c r="P15312" s="102">
        <v>1</v>
      </c>
    </row>
    <row r="15313" spans="2:16" x14ac:dyDescent="0.25">
      <c r="B15313" s="103"/>
      <c r="C15313" s="103"/>
      <c r="L15313" s="102" t="str">
        <f>[2]!Table1[[#This Row],[Orgn]]&amp;"-"&amp;[2]!Table1[[#This Row],[Dest]]</f>
        <v>NAP-SSH</v>
      </c>
      <c r="M15313" s="102" t="str">
        <f t="shared" si="239"/>
        <v>ADT</v>
      </c>
      <c r="N15313" s="102">
        <f>WEEKDAY([2]!Table1[[#This Row],[Travel Date]],2)</f>
        <v>7</v>
      </c>
      <c r="P15313" s="102">
        <v>1</v>
      </c>
    </row>
    <row r="15314" spans="2:16" x14ac:dyDescent="0.25">
      <c r="B15314" s="103"/>
      <c r="C15314" s="103"/>
      <c r="L15314" s="102" t="str">
        <f>[2]!Table1[[#This Row],[Orgn]]&amp;"-"&amp;[2]!Table1[[#This Row],[Dest]]</f>
        <v>NAP-SSH</v>
      </c>
      <c r="M15314" s="102" t="str">
        <f t="shared" si="239"/>
        <v>ADT</v>
      </c>
      <c r="N15314" s="102">
        <f>WEEKDAY([2]!Table1[[#This Row],[Travel Date]],2)</f>
        <v>7</v>
      </c>
      <c r="P15314" s="102">
        <v>1</v>
      </c>
    </row>
    <row r="15315" spans="2:16" x14ac:dyDescent="0.25">
      <c r="B15315" s="103"/>
      <c r="C15315" s="103"/>
      <c r="L15315" s="102" t="str">
        <f>[2]!Table1[[#This Row],[Orgn]]&amp;"-"&amp;[2]!Table1[[#This Row],[Dest]]</f>
        <v>NAP-SSH</v>
      </c>
      <c r="M15315" s="102" t="str">
        <f t="shared" si="239"/>
        <v>ADT</v>
      </c>
      <c r="N15315" s="102">
        <f>WEEKDAY([2]!Table1[[#This Row],[Travel Date]],2)</f>
        <v>7</v>
      </c>
      <c r="P15315" s="102">
        <v>1</v>
      </c>
    </row>
    <row r="15316" spans="2:16" x14ac:dyDescent="0.25">
      <c r="B15316" s="103"/>
      <c r="C15316" s="103"/>
      <c r="L15316" s="102" t="str">
        <f>[2]!Table1[[#This Row],[Orgn]]&amp;"-"&amp;[2]!Table1[[#This Row],[Dest]]</f>
        <v>NAP-SSH</v>
      </c>
      <c r="M15316" s="102" t="str">
        <f t="shared" si="239"/>
        <v>ADT</v>
      </c>
      <c r="N15316" s="102">
        <f>WEEKDAY([2]!Table1[[#This Row],[Travel Date]],2)</f>
        <v>7</v>
      </c>
      <c r="P15316" s="102">
        <v>1</v>
      </c>
    </row>
    <row r="15317" spans="2:16" x14ac:dyDescent="0.25">
      <c r="B15317" s="103"/>
      <c r="C15317" s="103"/>
      <c r="L15317" s="102" t="str">
        <f>[2]!Table1[[#This Row],[Orgn]]&amp;"-"&amp;[2]!Table1[[#This Row],[Dest]]</f>
        <v>NAP-SSH</v>
      </c>
      <c r="M15317" s="102" t="str">
        <f t="shared" si="239"/>
        <v>ADT</v>
      </c>
      <c r="N15317" s="102">
        <f>WEEKDAY([2]!Table1[[#This Row],[Travel Date]],2)</f>
        <v>7</v>
      </c>
      <c r="P15317" s="102">
        <v>1</v>
      </c>
    </row>
    <row r="15318" spans="2:16" x14ac:dyDescent="0.25">
      <c r="B15318" s="103"/>
      <c r="C15318" s="103"/>
      <c r="L15318" s="102" t="str">
        <f>[2]!Table1[[#This Row],[Orgn]]&amp;"-"&amp;[2]!Table1[[#This Row],[Dest]]</f>
        <v>NAP-SSH</v>
      </c>
      <c r="M15318" s="102" t="str">
        <f t="shared" si="239"/>
        <v>ADT</v>
      </c>
      <c r="N15318" s="102">
        <f>WEEKDAY([2]!Table1[[#This Row],[Travel Date]],2)</f>
        <v>7</v>
      </c>
      <c r="P15318" s="102">
        <v>1</v>
      </c>
    </row>
    <row r="15319" spans="2:16" x14ac:dyDescent="0.25">
      <c r="B15319" s="103"/>
      <c r="C15319" s="103"/>
      <c r="L15319" s="102" t="str">
        <f>[2]!Table1[[#This Row],[Orgn]]&amp;"-"&amp;[2]!Table1[[#This Row],[Dest]]</f>
        <v>NAP-SSH</v>
      </c>
      <c r="M15319" s="102" t="str">
        <f t="shared" si="239"/>
        <v>ADT</v>
      </c>
      <c r="N15319" s="102">
        <f>WEEKDAY([2]!Table1[[#This Row],[Travel Date]],2)</f>
        <v>7</v>
      </c>
      <c r="P15319" s="102">
        <v>1</v>
      </c>
    </row>
    <row r="15320" spans="2:16" x14ac:dyDescent="0.25">
      <c r="B15320" s="103"/>
      <c r="C15320" s="103"/>
      <c r="L15320" s="102" t="str">
        <f>[2]!Table1[[#This Row],[Orgn]]&amp;"-"&amp;[2]!Table1[[#This Row],[Dest]]</f>
        <v>NAP-SSH</v>
      </c>
      <c r="M15320" s="102" t="str">
        <f t="shared" si="239"/>
        <v>ADT</v>
      </c>
      <c r="N15320" s="102">
        <f>WEEKDAY([2]!Table1[[#This Row],[Travel Date]],2)</f>
        <v>7</v>
      </c>
      <c r="P15320" s="102">
        <v>1</v>
      </c>
    </row>
    <row r="15321" spans="2:16" x14ac:dyDescent="0.25">
      <c r="B15321" s="103"/>
      <c r="C15321" s="103"/>
      <c r="L15321" s="102" t="str">
        <f>[2]!Table1[[#This Row],[Orgn]]&amp;"-"&amp;[2]!Table1[[#This Row],[Dest]]</f>
        <v>NAP-SSH</v>
      </c>
      <c r="M15321" s="102" t="str">
        <f t="shared" si="239"/>
        <v>ADT</v>
      </c>
      <c r="N15321" s="102">
        <f>WEEKDAY([2]!Table1[[#This Row],[Travel Date]],2)</f>
        <v>7</v>
      </c>
      <c r="P15321" s="102">
        <v>1</v>
      </c>
    </row>
    <row r="15322" spans="2:16" x14ac:dyDescent="0.25">
      <c r="B15322" s="103"/>
      <c r="C15322" s="103"/>
      <c r="L15322" s="102" t="str">
        <f>[2]!Table1[[#This Row],[Orgn]]&amp;"-"&amp;[2]!Table1[[#This Row],[Dest]]</f>
        <v>NAP-SSH</v>
      </c>
      <c r="M15322" s="102" t="str">
        <f t="shared" si="239"/>
        <v>ADT</v>
      </c>
      <c r="N15322" s="102">
        <f>WEEKDAY([2]!Table1[[#This Row],[Travel Date]],2)</f>
        <v>7</v>
      </c>
      <c r="P15322" s="102">
        <v>1</v>
      </c>
    </row>
    <row r="15323" spans="2:16" x14ac:dyDescent="0.25">
      <c r="B15323" s="103"/>
      <c r="C15323" s="103"/>
      <c r="L15323" s="102" t="str">
        <f>[2]!Table1[[#This Row],[Orgn]]&amp;"-"&amp;[2]!Table1[[#This Row],[Dest]]</f>
        <v>NAP-SSH</v>
      </c>
      <c r="M15323" s="102" t="str">
        <f t="shared" si="239"/>
        <v>ADT</v>
      </c>
      <c r="N15323" s="102">
        <f>WEEKDAY([2]!Table1[[#This Row],[Travel Date]],2)</f>
        <v>7</v>
      </c>
      <c r="P15323" s="102">
        <v>1</v>
      </c>
    </row>
    <row r="15324" spans="2:16" x14ac:dyDescent="0.25">
      <c r="B15324" s="103"/>
      <c r="C15324" s="103"/>
      <c r="L15324" s="102" t="str">
        <f>[2]!Table1[[#This Row],[Orgn]]&amp;"-"&amp;[2]!Table1[[#This Row],[Dest]]</f>
        <v>NAP-SSH</v>
      </c>
      <c r="M15324" s="102" t="str">
        <f t="shared" si="239"/>
        <v>ADT</v>
      </c>
      <c r="N15324" s="102">
        <f>WEEKDAY([2]!Table1[[#This Row],[Travel Date]],2)</f>
        <v>7</v>
      </c>
      <c r="P15324" s="102">
        <v>1</v>
      </c>
    </row>
    <row r="15325" spans="2:16" x14ac:dyDescent="0.25">
      <c r="B15325" s="103"/>
      <c r="C15325" s="103"/>
      <c r="L15325" s="102" t="str">
        <f>[2]!Table1[[#This Row],[Orgn]]&amp;"-"&amp;[2]!Table1[[#This Row],[Dest]]</f>
        <v>NAP-SSH</v>
      </c>
      <c r="M15325" s="102" t="str">
        <f t="shared" si="239"/>
        <v>ADT</v>
      </c>
      <c r="N15325" s="102">
        <f>WEEKDAY([2]!Table1[[#This Row],[Travel Date]],2)</f>
        <v>7</v>
      </c>
      <c r="P15325" s="102">
        <v>1</v>
      </c>
    </row>
    <row r="15326" spans="2:16" x14ac:dyDescent="0.25">
      <c r="B15326" s="103"/>
      <c r="C15326" s="103"/>
      <c r="L15326" s="102" t="str">
        <f>[2]!Table1[[#This Row],[Orgn]]&amp;"-"&amp;[2]!Table1[[#This Row],[Dest]]</f>
        <v>NAP-SSH</v>
      </c>
      <c r="M15326" s="102" t="str">
        <f t="shared" si="239"/>
        <v>ADT</v>
      </c>
      <c r="N15326" s="102">
        <f>WEEKDAY([2]!Table1[[#This Row],[Travel Date]],2)</f>
        <v>7</v>
      </c>
      <c r="P15326" s="102">
        <v>1</v>
      </c>
    </row>
    <row r="15327" spans="2:16" x14ac:dyDescent="0.25">
      <c r="B15327" s="103"/>
      <c r="C15327" s="103"/>
      <c r="L15327" s="102" t="str">
        <f>[2]!Table1[[#This Row],[Orgn]]&amp;"-"&amp;[2]!Table1[[#This Row],[Dest]]</f>
        <v>NAP-SSH</v>
      </c>
      <c r="M15327" s="102" t="str">
        <f t="shared" si="239"/>
        <v>ADT</v>
      </c>
      <c r="N15327" s="102">
        <f>WEEKDAY([2]!Table1[[#This Row],[Travel Date]],2)</f>
        <v>7</v>
      </c>
      <c r="P15327" s="102">
        <v>1</v>
      </c>
    </row>
    <row r="15328" spans="2:16" x14ac:dyDescent="0.25">
      <c r="B15328" s="103"/>
      <c r="C15328" s="103"/>
      <c r="L15328" s="102" t="str">
        <f>[2]!Table1[[#This Row],[Orgn]]&amp;"-"&amp;[2]!Table1[[#This Row],[Dest]]</f>
        <v>NAP-SSH</v>
      </c>
      <c r="M15328" s="102" t="str">
        <f t="shared" si="239"/>
        <v>ADT</v>
      </c>
      <c r="N15328" s="102">
        <f>WEEKDAY([2]!Table1[[#This Row],[Travel Date]],2)</f>
        <v>7</v>
      </c>
      <c r="P15328" s="102">
        <v>1</v>
      </c>
    </row>
    <row r="15329" spans="2:16" x14ac:dyDescent="0.25">
      <c r="B15329" s="103"/>
      <c r="C15329" s="103"/>
      <c r="L15329" s="102" t="str">
        <f>[2]!Table1[[#This Row],[Orgn]]&amp;"-"&amp;[2]!Table1[[#This Row],[Dest]]</f>
        <v>NAP-SSH</v>
      </c>
      <c r="M15329" s="102" t="str">
        <f t="shared" si="239"/>
        <v>ADT</v>
      </c>
      <c r="N15329" s="102">
        <f>WEEKDAY([2]!Table1[[#This Row],[Travel Date]],2)</f>
        <v>7</v>
      </c>
      <c r="P15329" s="102">
        <v>1</v>
      </c>
    </row>
    <row r="15330" spans="2:16" x14ac:dyDescent="0.25">
      <c r="B15330" s="103"/>
      <c r="C15330" s="103"/>
      <c r="L15330" s="102" t="str">
        <f>[2]!Table1[[#This Row],[Orgn]]&amp;"-"&amp;[2]!Table1[[#This Row],[Dest]]</f>
        <v>NAP-SSH</v>
      </c>
      <c r="M15330" s="102" t="str">
        <f t="shared" si="239"/>
        <v>ADT</v>
      </c>
      <c r="N15330" s="102">
        <f>WEEKDAY([2]!Table1[[#This Row],[Travel Date]],2)</f>
        <v>7</v>
      </c>
      <c r="P15330" s="102">
        <v>1</v>
      </c>
    </row>
    <row r="15331" spans="2:16" x14ac:dyDescent="0.25">
      <c r="B15331" s="103"/>
      <c r="C15331" s="103"/>
      <c r="L15331" s="102" t="str">
        <f>[2]!Table1[[#This Row],[Orgn]]&amp;"-"&amp;[2]!Table1[[#This Row],[Dest]]</f>
        <v>NAP-SSH</v>
      </c>
      <c r="M15331" s="102" t="str">
        <f t="shared" si="239"/>
        <v>ADT</v>
      </c>
      <c r="N15331" s="102">
        <f>WEEKDAY([2]!Table1[[#This Row],[Travel Date]],2)</f>
        <v>7</v>
      </c>
      <c r="P15331" s="102">
        <v>1</v>
      </c>
    </row>
    <row r="15332" spans="2:16" x14ac:dyDescent="0.25">
      <c r="B15332" s="103"/>
      <c r="C15332" s="103"/>
      <c r="L15332" s="102" t="str">
        <f>[2]!Table1[[#This Row],[Orgn]]&amp;"-"&amp;[2]!Table1[[#This Row],[Dest]]</f>
        <v>NAP-SSH</v>
      </c>
      <c r="M15332" s="102" t="str">
        <f t="shared" si="239"/>
        <v>ADT</v>
      </c>
      <c r="N15332" s="102">
        <f>WEEKDAY([2]!Table1[[#This Row],[Travel Date]],2)</f>
        <v>7</v>
      </c>
      <c r="P15332" s="102">
        <v>1</v>
      </c>
    </row>
    <row r="15333" spans="2:16" x14ac:dyDescent="0.25">
      <c r="B15333" s="103"/>
      <c r="C15333" s="103"/>
      <c r="L15333" s="102" t="str">
        <f>[2]!Table1[[#This Row],[Orgn]]&amp;"-"&amp;[2]!Table1[[#This Row],[Dest]]</f>
        <v>NAP-SSH</v>
      </c>
      <c r="M15333" s="102" t="str">
        <f t="shared" si="239"/>
        <v>ADT</v>
      </c>
      <c r="N15333" s="102">
        <f>WEEKDAY([2]!Table1[[#This Row],[Travel Date]],2)</f>
        <v>7</v>
      </c>
      <c r="P15333" s="102">
        <v>1</v>
      </c>
    </row>
    <row r="15334" spans="2:16" x14ac:dyDescent="0.25">
      <c r="B15334" s="103"/>
      <c r="C15334" s="103"/>
      <c r="L15334" s="102" t="str">
        <f>[2]!Table1[[#This Row],[Orgn]]&amp;"-"&amp;[2]!Table1[[#This Row],[Dest]]</f>
        <v>NAP-SSH</v>
      </c>
      <c r="M15334" s="102" t="str">
        <f t="shared" si="239"/>
        <v>ADT</v>
      </c>
      <c r="N15334" s="102">
        <f>WEEKDAY([2]!Table1[[#This Row],[Travel Date]],2)</f>
        <v>7</v>
      </c>
      <c r="P15334" s="102">
        <v>1</v>
      </c>
    </row>
    <row r="15335" spans="2:16" x14ac:dyDescent="0.25">
      <c r="B15335" s="103"/>
      <c r="C15335" s="103"/>
      <c r="L15335" s="102" t="str">
        <f>[2]!Table1[[#This Row],[Orgn]]&amp;"-"&amp;[2]!Table1[[#This Row],[Dest]]</f>
        <v>NAP-SSH</v>
      </c>
      <c r="M15335" s="102" t="str">
        <f t="shared" si="239"/>
        <v>ADT</v>
      </c>
      <c r="N15335" s="102">
        <f>WEEKDAY([2]!Table1[[#This Row],[Travel Date]],2)</f>
        <v>7</v>
      </c>
      <c r="P15335" s="102">
        <v>1</v>
      </c>
    </row>
    <row r="15336" spans="2:16" x14ac:dyDescent="0.25">
      <c r="B15336" s="103"/>
      <c r="C15336" s="103"/>
      <c r="L15336" s="102" t="str">
        <f>[2]!Table1[[#This Row],[Orgn]]&amp;"-"&amp;[2]!Table1[[#This Row],[Dest]]</f>
        <v>NAP-SSH</v>
      </c>
      <c r="M15336" s="102" t="str">
        <f t="shared" si="239"/>
        <v>ADT</v>
      </c>
      <c r="N15336" s="102">
        <f>WEEKDAY([2]!Table1[[#This Row],[Travel Date]],2)</f>
        <v>7</v>
      </c>
      <c r="P15336" s="102">
        <v>1</v>
      </c>
    </row>
    <row r="15337" spans="2:16" x14ac:dyDescent="0.25">
      <c r="B15337" s="103"/>
      <c r="C15337" s="103"/>
      <c r="L15337" s="102" t="str">
        <f>[2]!Table1[[#This Row],[Orgn]]&amp;"-"&amp;[2]!Table1[[#This Row],[Dest]]</f>
        <v>NAP-SSH</v>
      </c>
      <c r="M15337" s="102" t="str">
        <f t="shared" si="239"/>
        <v>ADT</v>
      </c>
      <c r="N15337" s="102">
        <f>WEEKDAY([2]!Table1[[#This Row],[Travel Date]],2)</f>
        <v>7</v>
      </c>
      <c r="P15337" s="102">
        <v>1</v>
      </c>
    </row>
    <row r="15338" spans="2:16" x14ac:dyDescent="0.25">
      <c r="B15338" s="103"/>
      <c r="C15338" s="103"/>
      <c r="L15338" s="102" t="str">
        <f>[2]!Table1[[#This Row],[Orgn]]&amp;"-"&amp;[2]!Table1[[#This Row],[Dest]]</f>
        <v>NAP-SSH</v>
      </c>
      <c r="M15338" s="102" t="str">
        <f t="shared" si="239"/>
        <v>ADT</v>
      </c>
      <c r="N15338" s="102">
        <f>WEEKDAY([2]!Table1[[#This Row],[Travel Date]],2)</f>
        <v>7</v>
      </c>
      <c r="P15338" s="102">
        <v>1</v>
      </c>
    </row>
    <row r="15339" spans="2:16" x14ac:dyDescent="0.25">
      <c r="B15339" s="103"/>
      <c r="C15339" s="103"/>
      <c r="L15339" s="102" t="str">
        <f>[2]!Table1[[#This Row],[Orgn]]&amp;"-"&amp;[2]!Table1[[#This Row],[Dest]]</f>
        <v>NAP-SSH</v>
      </c>
      <c r="M15339" s="102" t="str">
        <f t="shared" si="239"/>
        <v>ADT</v>
      </c>
      <c r="N15339" s="102">
        <f>WEEKDAY([2]!Table1[[#This Row],[Travel Date]],2)</f>
        <v>7</v>
      </c>
      <c r="P15339" s="102">
        <v>1</v>
      </c>
    </row>
    <row r="15340" spans="2:16" x14ac:dyDescent="0.25">
      <c r="B15340" s="103"/>
      <c r="C15340" s="103"/>
      <c r="L15340" s="102" t="str">
        <f>[2]!Table1[[#This Row],[Orgn]]&amp;"-"&amp;[2]!Table1[[#This Row],[Dest]]</f>
        <v>NAP-SSH</v>
      </c>
      <c r="M15340" s="102" t="str">
        <f t="shared" si="239"/>
        <v>ADT</v>
      </c>
      <c r="N15340" s="102">
        <f>WEEKDAY([2]!Table1[[#This Row],[Travel Date]],2)</f>
        <v>7</v>
      </c>
      <c r="P15340" s="102">
        <v>1</v>
      </c>
    </row>
    <row r="15341" spans="2:16" x14ac:dyDescent="0.25">
      <c r="B15341" s="103"/>
      <c r="C15341" s="103"/>
      <c r="L15341" s="102" t="str">
        <f>[2]!Table1[[#This Row],[Orgn]]&amp;"-"&amp;[2]!Table1[[#This Row],[Dest]]</f>
        <v>NAP-SSH</v>
      </c>
      <c r="M15341" s="102" t="str">
        <f t="shared" si="239"/>
        <v>ADT</v>
      </c>
      <c r="N15341" s="102">
        <f>WEEKDAY([2]!Table1[[#This Row],[Travel Date]],2)</f>
        <v>7</v>
      </c>
      <c r="P15341" s="102">
        <v>1</v>
      </c>
    </row>
    <row r="15342" spans="2:16" x14ac:dyDescent="0.25">
      <c r="B15342" s="103"/>
      <c r="C15342" s="103"/>
      <c r="L15342" s="102" t="str">
        <f>[2]!Table1[[#This Row],[Orgn]]&amp;"-"&amp;[2]!Table1[[#This Row],[Dest]]</f>
        <v>NAP-SSH</v>
      </c>
      <c r="M15342" s="102" t="str">
        <f t="shared" si="239"/>
        <v>ADT</v>
      </c>
      <c r="N15342" s="102">
        <f>WEEKDAY([2]!Table1[[#This Row],[Travel Date]],2)</f>
        <v>7</v>
      </c>
      <c r="P15342" s="102">
        <v>1</v>
      </c>
    </row>
    <row r="15343" spans="2:16" x14ac:dyDescent="0.25">
      <c r="B15343" s="103"/>
      <c r="C15343" s="103"/>
      <c r="L15343" s="102" t="str">
        <f>[2]!Table1[[#This Row],[Orgn]]&amp;"-"&amp;[2]!Table1[[#This Row],[Dest]]</f>
        <v>NAP-SSH</v>
      </c>
      <c r="M15343" s="102" t="str">
        <f t="shared" si="239"/>
        <v>ADT</v>
      </c>
      <c r="N15343" s="102">
        <f>WEEKDAY([2]!Table1[[#This Row],[Travel Date]],2)</f>
        <v>7</v>
      </c>
      <c r="P15343" s="102">
        <v>1</v>
      </c>
    </row>
    <row r="15344" spans="2:16" x14ac:dyDescent="0.25">
      <c r="B15344" s="103"/>
      <c r="C15344" s="103"/>
      <c r="L15344" s="102" t="str">
        <f>[2]!Table1[[#This Row],[Orgn]]&amp;"-"&amp;[2]!Table1[[#This Row],[Dest]]</f>
        <v>NAP-SSH</v>
      </c>
      <c r="M15344" s="102" t="str">
        <f t="shared" si="239"/>
        <v>ADT</v>
      </c>
      <c r="N15344" s="102">
        <f>WEEKDAY([2]!Table1[[#This Row],[Travel Date]],2)</f>
        <v>7</v>
      </c>
      <c r="P15344" s="102">
        <v>1</v>
      </c>
    </row>
    <row r="15345" spans="2:16" x14ac:dyDescent="0.25">
      <c r="B15345" s="103"/>
      <c r="C15345" s="103"/>
      <c r="L15345" s="102" t="str">
        <f>[2]!Table1[[#This Row],[Orgn]]&amp;"-"&amp;[2]!Table1[[#This Row],[Dest]]</f>
        <v>NAP-SSH</v>
      </c>
      <c r="M15345" s="102" t="str">
        <f t="shared" si="239"/>
        <v>ADT</v>
      </c>
      <c r="N15345" s="102">
        <f>WEEKDAY([2]!Table1[[#This Row],[Travel Date]],2)</f>
        <v>7</v>
      </c>
      <c r="P15345" s="102">
        <v>1</v>
      </c>
    </row>
    <row r="15346" spans="2:16" x14ac:dyDescent="0.25">
      <c r="B15346" s="103"/>
      <c r="C15346" s="103"/>
      <c r="L15346" s="102" t="str">
        <f>[2]!Table1[[#This Row],[Orgn]]&amp;"-"&amp;[2]!Table1[[#This Row],[Dest]]</f>
        <v>NAP-SSH</v>
      </c>
      <c r="M15346" s="102" t="str">
        <f t="shared" si="239"/>
        <v>ADT</v>
      </c>
      <c r="N15346" s="102">
        <f>WEEKDAY([2]!Table1[[#This Row],[Travel Date]],2)</f>
        <v>7</v>
      </c>
      <c r="P15346" s="102">
        <v>1</v>
      </c>
    </row>
    <row r="15347" spans="2:16" x14ac:dyDescent="0.25">
      <c r="B15347" s="103"/>
      <c r="C15347" s="103"/>
      <c r="L15347" s="102" t="str">
        <f>[2]!Table1[[#This Row],[Orgn]]&amp;"-"&amp;[2]!Table1[[#This Row],[Dest]]</f>
        <v>NAP-SSH</v>
      </c>
      <c r="M15347" s="102" t="str">
        <f t="shared" si="239"/>
        <v>ADT</v>
      </c>
      <c r="N15347" s="102">
        <f>WEEKDAY([2]!Table1[[#This Row],[Travel Date]],2)</f>
        <v>7</v>
      </c>
      <c r="P15347" s="102">
        <v>1</v>
      </c>
    </row>
    <row r="15348" spans="2:16" x14ac:dyDescent="0.25">
      <c r="B15348" s="103"/>
      <c r="C15348" s="103"/>
      <c r="L15348" s="102" t="str">
        <f>[2]!Table1[[#This Row],[Orgn]]&amp;"-"&amp;[2]!Table1[[#This Row],[Dest]]</f>
        <v>NAP-SSH</v>
      </c>
      <c r="M15348" s="102" t="str">
        <f t="shared" si="239"/>
        <v>ADT</v>
      </c>
      <c r="N15348" s="102">
        <f>WEEKDAY([2]!Table1[[#This Row],[Travel Date]],2)</f>
        <v>7</v>
      </c>
      <c r="P15348" s="102">
        <v>1</v>
      </c>
    </row>
    <row r="15349" spans="2:16" x14ac:dyDescent="0.25">
      <c r="B15349" s="103"/>
      <c r="C15349" s="103"/>
      <c r="L15349" s="102" t="str">
        <f>[2]!Table1[[#This Row],[Orgn]]&amp;"-"&amp;[2]!Table1[[#This Row],[Dest]]</f>
        <v>NAP-SSH</v>
      </c>
      <c r="M15349" s="102" t="str">
        <f t="shared" si="239"/>
        <v>ADT</v>
      </c>
      <c r="N15349" s="102">
        <f>WEEKDAY([2]!Table1[[#This Row],[Travel Date]],2)</f>
        <v>7</v>
      </c>
      <c r="P15349" s="102">
        <v>1</v>
      </c>
    </row>
    <row r="15350" spans="2:16" x14ac:dyDescent="0.25">
      <c r="B15350" s="103"/>
      <c r="C15350" s="103"/>
      <c r="L15350" s="102" t="str">
        <f>[2]!Table1[[#This Row],[Orgn]]&amp;"-"&amp;[2]!Table1[[#This Row],[Dest]]</f>
        <v>NAP-SSH</v>
      </c>
      <c r="M15350" s="102" t="str">
        <f t="shared" si="239"/>
        <v>ADT</v>
      </c>
      <c r="N15350" s="102">
        <f>WEEKDAY([2]!Table1[[#This Row],[Travel Date]],2)</f>
        <v>7</v>
      </c>
      <c r="P15350" s="102">
        <v>1</v>
      </c>
    </row>
    <row r="15351" spans="2:16" x14ac:dyDescent="0.25">
      <c r="B15351" s="103"/>
      <c r="C15351" s="103"/>
      <c r="L15351" s="102" t="str">
        <f>[2]!Table1[[#This Row],[Orgn]]&amp;"-"&amp;[2]!Table1[[#This Row],[Dest]]</f>
        <v>NAP-SSH</v>
      </c>
      <c r="M15351" s="102" t="str">
        <f t="shared" si="239"/>
        <v>ADT</v>
      </c>
      <c r="N15351" s="102">
        <f>WEEKDAY([2]!Table1[[#This Row],[Travel Date]],2)</f>
        <v>7</v>
      </c>
      <c r="P15351" s="102">
        <v>1</v>
      </c>
    </row>
    <row r="15352" spans="2:16" x14ac:dyDescent="0.25">
      <c r="B15352" s="103"/>
      <c r="C15352" s="103"/>
      <c r="L15352" s="102" t="str">
        <f>[2]!Table1[[#This Row],[Orgn]]&amp;"-"&amp;[2]!Table1[[#This Row],[Dest]]</f>
        <v>NAP-SSH</v>
      </c>
      <c r="M15352" s="102" t="str">
        <f t="shared" si="239"/>
        <v>ADT</v>
      </c>
      <c r="N15352" s="102">
        <f>WEEKDAY([2]!Table1[[#This Row],[Travel Date]],2)</f>
        <v>7</v>
      </c>
      <c r="P15352" s="102">
        <v>1</v>
      </c>
    </row>
    <row r="15353" spans="2:16" x14ac:dyDescent="0.25">
      <c r="B15353" s="103"/>
      <c r="C15353" s="103"/>
      <c r="L15353" s="102" t="str">
        <f>[2]!Table1[[#This Row],[Orgn]]&amp;"-"&amp;[2]!Table1[[#This Row],[Dest]]</f>
        <v>NAP-SSH</v>
      </c>
      <c r="M15353" s="102" t="str">
        <f t="shared" si="239"/>
        <v>ADT</v>
      </c>
      <c r="N15353" s="102">
        <f>WEEKDAY([2]!Table1[[#This Row],[Travel Date]],2)</f>
        <v>7</v>
      </c>
      <c r="P15353" s="102">
        <v>1</v>
      </c>
    </row>
    <row r="15354" spans="2:16" x14ac:dyDescent="0.25">
      <c r="B15354" s="103"/>
      <c r="C15354" s="103"/>
      <c r="L15354" s="102" t="str">
        <f>[2]!Table1[[#This Row],[Orgn]]&amp;"-"&amp;[2]!Table1[[#This Row],[Dest]]</f>
        <v>NAP-SSH</v>
      </c>
      <c r="M15354" s="102" t="str">
        <f t="shared" si="239"/>
        <v>ADT</v>
      </c>
      <c r="N15354" s="102">
        <f>WEEKDAY([2]!Table1[[#This Row],[Travel Date]],2)</f>
        <v>7</v>
      </c>
      <c r="P15354" s="102">
        <v>1</v>
      </c>
    </row>
    <row r="15355" spans="2:16" x14ac:dyDescent="0.25">
      <c r="B15355" s="103"/>
      <c r="C15355" s="103"/>
      <c r="L15355" s="102" t="str">
        <f>[2]!Table1[[#This Row],[Orgn]]&amp;"-"&amp;[2]!Table1[[#This Row],[Dest]]</f>
        <v>NAP-SSH</v>
      </c>
      <c r="M15355" s="102" t="str">
        <f t="shared" si="239"/>
        <v>ADT</v>
      </c>
      <c r="N15355" s="102">
        <f>WEEKDAY([2]!Table1[[#This Row],[Travel Date]],2)</f>
        <v>7</v>
      </c>
      <c r="P15355" s="102">
        <v>1</v>
      </c>
    </row>
    <row r="15356" spans="2:16" x14ac:dyDescent="0.25">
      <c r="B15356" s="103"/>
      <c r="C15356" s="103"/>
      <c r="L15356" s="102" t="str">
        <f>[2]!Table1[[#This Row],[Orgn]]&amp;"-"&amp;[2]!Table1[[#This Row],[Dest]]</f>
        <v>NAP-SSH</v>
      </c>
      <c r="M15356" s="102" t="str">
        <f t="shared" si="239"/>
        <v>ADT</v>
      </c>
      <c r="N15356" s="102">
        <f>WEEKDAY([2]!Table1[[#This Row],[Travel Date]],2)</f>
        <v>7</v>
      </c>
      <c r="P15356" s="102">
        <v>1</v>
      </c>
    </row>
    <row r="15357" spans="2:16" x14ac:dyDescent="0.25">
      <c r="B15357" s="103"/>
      <c r="C15357" s="103"/>
      <c r="L15357" s="102" t="str">
        <f>[2]!Table1[[#This Row],[Orgn]]&amp;"-"&amp;[2]!Table1[[#This Row],[Dest]]</f>
        <v>NAP-SSH</v>
      </c>
      <c r="M15357" s="102" t="str">
        <f t="shared" si="239"/>
        <v>ADT</v>
      </c>
      <c r="N15357" s="102">
        <f>WEEKDAY([2]!Table1[[#This Row],[Travel Date]],2)</f>
        <v>7</v>
      </c>
      <c r="P15357" s="102">
        <v>1</v>
      </c>
    </row>
    <row r="15358" spans="2:16" x14ac:dyDescent="0.25">
      <c r="B15358" s="103"/>
      <c r="C15358" s="103"/>
      <c r="L15358" s="102" t="str">
        <f>[2]!Table1[[#This Row],[Orgn]]&amp;"-"&amp;[2]!Table1[[#This Row],[Dest]]</f>
        <v>NAP-SSH</v>
      </c>
      <c r="M15358" s="102" t="str">
        <f t="shared" si="239"/>
        <v>ADT</v>
      </c>
      <c r="N15358" s="102">
        <f>WEEKDAY([2]!Table1[[#This Row],[Travel Date]],2)</f>
        <v>7</v>
      </c>
      <c r="P15358" s="102">
        <v>1</v>
      </c>
    </row>
    <row r="15359" spans="2:16" x14ac:dyDescent="0.25">
      <c r="B15359" s="103"/>
      <c r="C15359" s="103"/>
      <c r="L15359" s="102" t="str">
        <f>[2]!Table1[[#This Row],[Orgn]]&amp;"-"&amp;[2]!Table1[[#This Row],[Dest]]</f>
        <v>NAP-SSH</v>
      </c>
      <c r="M15359" s="102" t="str">
        <f t="shared" si="239"/>
        <v>ADT</v>
      </c>
      <c r="N15359" s="102">
        <f>WEEKDAY([2]!Table1[[#This Row],[Travel Date]],2)</f>
        <v>7</v>
      </c>
      <c r="P15359" s="102">
        <v>1</v>
      </c>
    </row>
    <row r="15360" spans="2:16" x14ac:dyDescent="0.25">
      <c r="B15360" s="103"/>
      <c r="C15360" s="103"/>
      <c r="L15360" s="102" t="str">
        <f>[2]!Table1[[#This Row],[Orgn]]&amp;"-"&amp;[2]!Table1[[#This Row],[Dest]]</f>
        <v>NAP-SSH</v>
      </c>
      <c r="M15360" s="102" t="str">
        <f t="shared" si="239"/>
        <v>ADT</v>
      </c>
      <c r="N15360" s="102">
        <f>WEEKDAY([2]!Table1[[#This Row],[Travel Date]],2)</f>
        <v>7</v>
      </c>
      <c r="P15360" s="102">
        <v>1</v>
      </c>
    </row>
    <row r="15361" spans="2:16" x14ac:dyDescent="0.25">
      <c r="B15361" s="103"/>
      <c r="C15361" s="103"/>
      <c r="L15361" s="102" t="str">
        <f>[2]!Table1[[#This Row],[Orgn]]&amp;"-"&amp;[2]!Table1[[#This Row],[Dest]]</f>
        <v>NAP-SSH</v>
      </c>
      <c r="M15361" s="102" t="str">
        <f t="shared" si="239"/>
        <v>ADT</v>
      </c>
      <c r="N15361" s="102">
        <f>WEEKDAY([2]!Table1[[#This Row],[Travel Date]],2)</f>
        <v>7</v>
      </c>
      <c r="P15361" s="102">
        <v>1</v>
      </c>
    </row>
    <row r="15362" spans="2:16" x14ac:dyDescent="0.25">
      <c r="B15362" s="103"/>
      <c r="C15362" s="103"/>
      <c r="L15362" s="102" t="str">
        <f>[2]!Table1[[#This Row],[Orgn]]&amp;"-"&amp;[2]!Table1[[#This Row],[Dest]]</f>
        <v>NAP-SSH</v>
      </c>
      <c r="M15362" s="102" t="str">
        <f t="shared" ref="M15362:M15425" si="240">IF(TRIM(C15362)="INF", "INF", IF(TRIM(C15362)="CHD", "CHD", "ADT"))</f>
        <v>ADT</v>
      </c>
      <c r="N15362" s="102">
        <f>WEEKDAY([2]!Table1[[#This Row],[Travel Date]],2)</f>
        <v>7</v>
      </c>
      <c r="P15362" s="102">
        <v>1</v>
      </c>
    </row>
    <row r="15363" spans="2:16" x14ac:dyDescent="0.25">
      <c r="B15363" s="103"/>
      <c r="C15363" s="103"/>
      <c r="L15363" s="102" t="str">
        <f>[2]!Table1[[#This Row],[Orgn]]&amp;"-"&amp;[2]!Table1[[#This Row],[Dest]]</f>
        <v>NAP-SSH</v>
      </c>
      <c r="M15363" s="102" t="str">
        <f t="shared" si="240"/>
        <v>ADT</v>
      </c>
      <c r="N15363" s="102">
        <f>WEEKDAY([2]!Table1[[#This Row],[Travel Date]],2)</f>
        <v>7</v>
      </c>
      <c r="P15363" s="102">
        <v>1</v>
      </c>
    </row>
    <row r="15364" spans="2:16" x14ac:dyDescent="0.25">
      <c r="B15364" s="103"/>
      <c r="C15364" s="103"/>
      <c r="L15364" s="102" t="str">
        <f>[2]!Table1[[#This Row],[Orgn]]&amp;"-"&amp;[2]!Table1[[#This Row],[Dest]]</f>
        <v>NAP-SSH</v>
      </c>
      <c r="M15364" s="102" t="str">
        <f t="shared" si="240"/>
        <v>ADT</v>
      </c>
      <c r="N15364" s="102">
        <f>WEEKDAY([2]!Table1[[#This Row],[Travel Date]],2)</f>
        <v>7</v>
      </c>
      <c r="P15364" s="102">
        <v>1</v>
      </c>
    </row>
    <row r="15365" spans="2:16" x14ac:dyDescent="0.25">
      <c r="B15365" s="103"/>
      <c r="C15365" s="103"/>
      <c r="L15365" s="102" t="str">
        <f>[2]!Table1[[#This Row],[Orgn]]&amp;"-"&amp;[2]!Table1[[#This Row],[Dest]]</f>
        <v>NAP-SSH</v>
      </c>
      <c r="M15365" s="102" t="str">
        <f t="shared" si="240"/>
        <v>ADT</v>
      </c>
      <c r="N15365" s="102">
        <f>WEEKDAY([2]!Table1[[#This Row],[Travel Date]],2)</f>
        <v>7</v>
      </c>
      <c r="P15365" s="102">
        <v>1</v>
      </c>
    </row>
    <row r="15366" spans="2:16" x14ac:dyDescent="0.25">
      <c r="B15366" s="103"/>
      <c r="C15366" s="103"/>
      <c r="L15366" s="102" t="str">
        <f>[2]!Table1[[#This Row],[Orgn]]&amp;"-"&amp;[2]!Table1[[#This Row],[Dest]]</f>
        <v>NAP-SSH</v>
      </c>
      <c r="M15366" s="102" t="str">
        <f t="shared" si="240"/>
        <v>ADT</v>
      </c>
      <c r="N15366" s="102">
        <f>WEEKDAY([2]!Table1[[#This Row],[Travel Date]],2)</f>
        <v>7</v>
      </c>
      <c r="P15366" s="102">
        <v>1</v>
      </c>
    </row>
    <row r="15367" spans="2:16" x14ac:dyDescent="0.25">
      <c r="B15367" s="103"/>
      <c r="C15367" s="103"/>
      <c r="L15367" s="102" t="str">
        <f>[2]!Table1[[#This Row],[Orgn]]&amp;"-"&amp;[2]!Table1[[#This Row],[Dest]]</f>
        <v>NAP-SSH</v>
      </c>
      <c r="M15367" s="102" t="str">
        <f t="shared" si="240"/>
        <v>ADT</v>
      </c>
      <c r="N15367" s="102">
        <f>WEEKDAY([2]!Table1[[#This Row],[Travel Date]],2)</f>
        <v>7</v>
      </c>
      <c r="P15367" s="102">
        <v>1</v>
      </c>
    </row>
    <row r="15368" spans="2:16" x14ac:dyDescent="0.25">
      <c r="B15368" s="103"/>
      <c r="C15368" s="103"/>
      <c r="L15368" s="102" t="str">
        <f>[2]!Table1[[#This Row],[Orgn]]&amp;"-"&amp;[2]!Table1[[#This Row],[Dest]]</f>
        <v>NAP-SSH</v>
      </c>
      <c r="M15368" s="102" t="str">
        <f t="shared" si="240"/>
        <v>ADT</v>
      </c>
      <c r="N15368" s="102">
        <f>WEEKDAY([2]!Table1[[#This Row],[Travel Date]],2)</f>
        <v>7</v>
      </c>
      <c r="P15368" s="102">
        <v>1</v>
      </c>
    </row>
    <row r="15369" spans="2:16" x14ac:dyDescent="0.25">
      <c r="B15369" s="103"/>
      <c r="C15369" s="103"/>
      <c r="L15369" s="102" t="str">
        <f>[2]!Table1[[#This Row],[Orgn]]&amp;"-"&amp;[2]!Table1[[#This Row],[Dest]]</f>
        <v>NAP-SSH</v>
      </c>
      <c r="M15369" s="102" t="str">
        <f t="shared" si="240"/>
        <v>ADT</v>
      </c>
      <c r="N15369" s="102">
        <f>WEEKDAY([2]!Table1[[#This Row],[Travel Date]],2)</f>
        <v>7</v>
      </c>
      <c r="P15369" s="102">
        <v>1</v>
      </c>
    </row>
    <row r="15370" spans="2:16" x14ac:dyDescent="0.25">
      <c r="B15370" s="103"/>
      <c r="C15370" s="103"/>
      <c r="L15370" s="102" t="str">
        <f>[2]!Table1[[#This Row],[Orgn]]&amp;"-"&amp;[2]!Table1[[#This Row],[Dest]]</f>
        <v>NAP-SSH</v>
      </c>
      <c r="M15370" s="102" t="str">
        <f t="shared" si="240"/>
        <v>ADT</v>
      </c>
      <c r="N15370" s="102">
        <f>WEEKDAY([2]!Table1[[#This Row],[Travel Date]],2)</f>
        <v>7</v>
      </c>
      <c r="P15370" s="102">
        <v>1</v>
      </c>
    </row>
    <row r="15371" spans="2:16" x14ac:dyDescent="0.25">
      <c r="B15371" s="103"/>
      <c r="C15371" s="103"/>
      <c r="L15371" s="102" t="str">
        <f>[2]!Table1[[#This Row],[Orgn]]&amp;"-"&amp;[2]!Table1[[#This Row],[Dest]]</f>
        <v>NAP-SSH</v>
      </c>
      <c r="M15371" s="102" t="str">
        <f t="shared" si="240"/>
        <v>ADT</v>
      </c>
      <c r="N15371" s="102">
        <f>WEEKDAY([2]!Table1[[#This Row],[Travel Date]],2)</f>
        <v>7</v>
      </c>
      <c r="P15371" s="102">
        <v>1</v>
      </c>
    </row>
    <row r="15372" spans="2:16" x14ac:dyDescent="0.25">
      <c r="B15372" s="103"/>
      <c r="C15372" s="103"/>
      <c r="L15372" s="102" t="str">
        <f>[2]!Table1[[#This Row],[Orgn]]&amp;"-"&amp;[2]!Table1[[#This Row],[Dest]]</f>
        <v>NAP-SSH</v>
      </c>
      <c r="M15372" s="102" t="str">
        <f t="shared" si="240"/>
        <v>ADT</v>
      </c>
      <c r="N15372" s="102">
        <f>WEEKDAY([2]!Table1[[#This Row],[Travel Date]],2)</f>
        <v>7</v>
      </c>
      <c r="P15372" s="102">
        <v>1</v>
      </c>
    </row>
    <row r="15373" spans="2:16" x14ac:dyDescent="0.25">
      <c r="B15373" s="103"/>
      <c r="C15373" s="103"/>
      <c r="L15373" s="102" t="str">
        <f>[2]!Table1[[#This Row],[Orgn]]&amp;"-"&amp;[2]!Table1[[#This Row],[Dest]]</f>
        <v>NAP-SSH</v>
      </c>
      <c r="M15373" s="102" t="str">
        <f t="shared" si="240"/>
        <v>ADT</v>
      </c>
      <c r="N15373" s="102">
        <f>WEEKDAY([2]!Table1[[#This Row],[Travel Date]],2)</f>
        <v>7</v>
      </c>
      <c r="P15373" s="102">
        <v>1</v>
      </c>
    </row>
    <row r="15374" spans="2:16" x14ac:dyDescent="0.25">
      <c r="B15374" s="103"/>
      <c r="C15374" s="103"/>
      <c r="L15374" s="102" t="str">
        <f>[2]!Table1[[#This Row],[Orgn]]&amp;"-"&amp;[2]!Table1[[#This Row],[Dest]]</f>
        <v>NAP-SSH</v>
      </c>
      <c r="M15374" s="102" t="str">
        <f t="shared" si="240"/>
        <v>ADT</v>
      </c>
      <c r="N15374" s="102">
        <f>WEEKDAY([2]!Table1[[#This Row],[Travel Date]],2)</f>
        <v>7</v>
      </c>
      <c r="P15374" s="102">
        <v>1</v>
      </c>
    </row>
    <row r="15375" spans="2:16" x14ac:dyDescent="0.25">
      <c r="B15375" s="103"/>
      <c r="C15375" s="103"/>
      <c r="L15375" s="102" t="str">
        <f>[2]!Table1[[#This Row],[Orgn]]&amp;"-"&amp;[2]!Table1[[#This Row],[Dest]]</f>
        <v>NAP-SSH</v>
      </c>
      <c r="M15375" s="102" t="str">
        <f t="shared" si="240"/>
        <v>ADT</v>
      </c>
      <c r="N15375" s="102">
        <f>WEEKDAY([2]!Table1[[#This Row],[Travel Date]],2)</f>
        <v>7</v>
      </c>
      <c r="P15375" s="102">
        <v>1</v>
      </c>
    </row>
    <row r="15376" spans="2:16" x14ac:dyDescent="0.25">
      <c r="B15376" s="103"/>
      <c r="C15376" s="103"/>
      <c r="L15376" s="102" t="str">
        <f>[2]!Table1[[#This Row],[Orgn]]&amp;"-"&amp;[2]!Table1[[#This Row],[Dest]]</f>
        <v>NAP-SSH</v>
      </c>
      <c r="M15376" s="102" t="str">
        <f t="shared" si="240"/>
        <v>ADT</v>
      </c>
      <c r="N15376" s="102">
        <f>WEEKDAY([2]!Table1[[#This Row],[Travel Date]],2)</f>
        <v>7</v>
      </c>
      <c r="P15376" s="102">
        <v>1</v>
      </c>
    </row>
    <row r="15377" spans="2:16" x14ac:dyDescent="0.25">
      <c r="B15377" s="103"/>
      <c r="C15377" s="103"/>
      <c r="L15377" s="102" t="str">
        <f>[2]!Table1[[#This Row],[Orgn]]&amp;"-"&amp;[2]!Table1[[#This Row],[Dest]]</f>
        <v>NAP-SSH</v>
      </c>
      <c r="M15377" s="102" t="str">
        <f t="shared" si="240"/>
        <v>ADT</v>
      </c>
      <c r="N15377" s="102">
        <f>WEEKDAY([2]!Table1[[#This Row],[Travel Date]],2)</f>
        <v>7</v>
      </c>
      <c r="P15377" s="102">
        <v>1</v>
      </c>
    </row>
    <row r="15378" spans="2:16" x14ac:dyDescent="0.25">
      <c r="B15378" s="103"/>
      <c r="C15378" s="103"/>
      <c r="L15378" s="102" t="str">
        <f>[2]!Table1[[#This Row],[Orgn]]&amp;"-"&amp;[2]!Table1[[#This Row],[Dest]]</f>
        <v>NAP-SSH</v>
      </c>
      <c r="M15378" s="102" t="str">
        <f t="shared" si="240"/>
        <v>ADT</v>
      </c>
      <c r="N15378" s="102">
        <f>WEEKDAY([2]!Table1[[#This Row],[Travel Date]],2)</f>
        <v>7</v>
      </c>
      <c r="P15378" s="102">
        <v>1</v>
      </c>
    </row>
    <row r="15379" spans="2:16" x14ac:dyDescent="0.25">
      <c r="B15379" s="103"/>
      <c r="C15379" s="103"/>
      <c r="L15379" s="102" t="str">
        <f>[2]!Table1[[#This Row],[Orgn]]&amp;"-"&amp;[2]!Table1[[#This Row],[Dest]]</f>
        <v>NAP-SSH</v>
      </c>
      <c r="M15379" s="102" t="str">
        <f t="shared" si="240"/>
        <v>ADT</v>
      </c>
      <c r="N15379" s="102">
        <f>WEEKDAY([2]!Table1[[#This Row],[Travel Date]],2)</f>
        <v>7</v>
      </c>
      <c r="P15379" s="102">
        <v>1</v>
      </c>
    </row>
    <row r="15380" spans="2:16" x14ac:dyDescent="0.25">
      <c r="B15380" s="103"/>
      <c r="C15380" s="103"/>
      <c r="L15380" s="102" t="str">
        <f>[2]!Table1[[#This Row],[Orgn]]&amp;"-"&amp;[2]!Table1[[#This Row],[Dest]]</f>
        <v>NAP-SSH</v>
      </c>
      <c r="M15380" s="102" t="str">
        <f t="shared" si="240"/>
        <v>ADT</v>
      </c>
      <c r="N15380" s="102">
        <f>WEEKDAY([2]!Table1[[#This Row],[Travel Date]],2)</f>
        <v>7</v>
      </c>
      <c r="P15380" s="102">
        <v>1</v>
      </c>
    </row>
    <row r="15381" spans="2:16" x14ac:dyDescent="0.25">
      <c r="B15381" s="103"/>
      <c r="C15381" s="103"/>
      <c r="L15381" s="102" t="str">
        <f>[2]!Table1[[#This Row],[Orgn]]&amp;"-"&amp;[2]!Table1[[#This Row],[Dest]]</f>
        <v>NAP-SSH</v>
      </c>
      <c r="M15381" s="102" t="str">
        <f t="shared" si="240"/>
        <v>ADT</v>
      </c>
      <c r="N15381" s="102">
        <f>WEEKDAY([2]!Table1[[#This Row],[Travel Date]],2)</f>
        <v>7</v>
      </c>
      <c r="P15381" s="102">
        <v>1</v>
      </c>
    </row>
    <row r="15382" spans="2:16" x14ac:dyDescent="0.25">
      <c r="B15382" s="103"/>
      <c r="C15382" s="103"/>
      <c r="L15382" s="102" t="str">
        <f>[2]!Table1[[#This Row],[Orgn]]&amp;"-"&amp;[2]!Table1[[#This Row],[Dest]]</f>
        <v>NAP-SSH</v>
      </c>
      <c r="M15382" s="102" t="str">
        <f t="shared" si="240"/>
        <v>ADT</v>
      </c>
      <c r="N15382" s="102">
        <f>WEEKDAY([2]!Table1[[#This Row],[Travel Date]],2)</f>
        <v>7</v>
      </c>
      <c r="P15382" s="102">
        <v>1</v>
      </c>
    </row>
    <row r="15383" spans="2:16" x14ac:dyDescent="0.25">
      <c r="B15383" s="103"/>
      <c r="C15383" s="103"/>
      <c r="L15383" s="102" t="str">
        <f>[2]!Table1[[#This Row],[Orgn]]&amp;"-"&amp;[2]!Table1[[#This Row],[Dest]]</f>
        <v>NAP-SSH</v>
      </c>
      <c r="M15383" s="102" t="str">
        <f t="shared" si="240"/>
        <v>ADT</v>
      </c>
      <c r="N15383" s="102">
        <f>WEEKDAY([2]!Table1[[#This Row],[Travel Date]],2)</f>
        <v>7</v>
      </c>
      <c r="P15383" s="102">
        <v>1</v>
      </c>
    </row>
    <row r="15384" spans="2:16" x14ac:dyDescent="0.25">
      <c r="B15384" s="103"/>
      <c r="C15384" s="103"/>
      <c r="L15384" s="102" t="str">
        <f>[2]!Table1[[#This Row],[Orgn]]&amp;"-"&amp;[2]!Table1[[#This Row],[Dest]]</f>
        <v>NAP-SSH</v>
      </c>
      <c r="M15384" s="102" t="str">
        <f t="shared" si="240"/>
        <v>ADT</v>
      </c>
      <c r="N15384" s="102">
        <f>WEEKDAY([2]!Table1[[#This Row],[Travel Date]],2)</f>
        <v>7</v>
      </c>
      <c r="P15384" s="102">
        <v>1</v>
      </c>
    </row>
    <row r="15385" spans="2:16" x14ac:dyDescent="0.25">
      <c r="B15385" s="103"/>
      <c r="C15385" s="103"/>
      <c r="L15385" s="102" t="str">
        <f>[2]!Table1[[#This Row],[Orgn]]&amp;"-"&amp;[2]!Table1[[#This Row],[Dest]]</f>
        <v>NAP-SSH</v>
      </c>
      <c r="M15385" s="102" t="str">
        <f t="shared" si="240"/>
        <v>ADT</v>
      </c>
      <c r="N15385" s="102">
        <f>WEEKDAY([2]!Table1[[#This Row],[Travel Date]],2)</f>
        <v>7</v>
      </c>
      <c r="P15385" s="102">
        <v>1</v>
      </c>
    </row>
    <row r="15386" spans="2:16" x14ac:dyDescent="0.25">
      <c r="B15386" s="103"/>
      <c r="C15386" s="103"/>
      <c r="L15386" s="102" t="str">
        <f>[2]!Table1[[#This Row],[Orgn]]&amp;"-"&amp;[2]!Table1[[#This Row],[Dest]]</f>
        <v>NAP-SSH</v>
      </c>
      <c r="M15386" s="102" t="str">
        <f t="shared" si="240"/>
        <v>ADT</v>
      </c>
      <c r="N15386" s="102">
        <f>WEEKDAY([2]!Table1[[#This Row],[Travel Date]],2)</f>
        <v>7</v>
      </c>
      <c r="P15386" s="102">
        <v>1</v>
      </c>
    </row>
    <row r="15387" spans="2:16" x14ac:dyDescent="0.25">
      <c r="B15387" s="103"/>
      <c r="C15387" s="103"/>
      <c r="L15387" s="102" t="str">
        <f>[2]!Table1[[#This Row],[Orgn]]&amp;"-"&amp;[2]!Table1[[#This Row],[Dest]]</f>
        <v>NAP-SSH</v>
      </c>
      <c r="M15387" s="102" t="str">
        <f t="shared" si="240"/>
        <v>ADT</v>
      </c>
      <c r="N15387" s="102">
        <f>WEEKDAY([2]!Table1[[#This Row],[Travel Date]],2)</f>
        <v>7</v>
      </c>
      <c r="P15387" s="102">
        <v>1</v>
      </c>
    </row>
    <row r="15388" spans="2:16" x14ac:dyDescent="0.25">
      <c r="B15388" s="103"/>
      <c r="C15388" s="103"/>
      <c r="L15388" s="102" t="str">
        <f>[2]!Table1[[#This Row],[Orgn]]&amp;"-"&amp;[2]!Table1[[#This Row],[Dest]]</f>
        <v>NAP-SSH</v>
      </c>
      <c r="M15388" s="102" t="str">
        <f t="shared" si="240"/>
        <v>ADT</v>
      </c>
      <c r="N15388" s="102">
        <f>WEEKDAY([2]!Table1[[#This Row],[Travel Date]],2)</f>
        <v>7</v>
      </c>
      <c r="P15388" s="102">
        <v>1</v>
      </c>
    </row>
    <row r="15389" spans="2:16" x14ac:dyDescent="0.25">
      <c r="B15389" s="103"/>
      <c r="C15389" s="103"/>
      <c r="L15389" s="102" t="str">
        <f>[2]!Table1[[#This Row],[Orgn]]&amp;"-"&amp;[2]!Table1[[#This Row],[Dest]]</f>
        <v>NAP-SSH</v>
      </c>
      <c r="M15389" s="102" t="str">
        <f t="shared" si="240"/>
        <v>ADT</v>
      </c>
      <c r="N15389" s="102">
        <f>WEEKDAY([2]!Table1[[#This Row],[Travel Date]],2)</f>
        <v>7</v>
      </c>
      <c r="P15389" s="102">
        <v>1</v>
      </c>
    </row>
    <row r="15390" spans="2:16" x14ac:dyDescent="0.25">
      <c r="B15390" s="103"/>
      <c r="C15390" s="103"/>
      <c r="L15390" s="102" t="str">
        <f>[2]!Table1[[#This Row],[Orgn]]&amp;"-"&amp;[2]!Table1[[#This Row],[Dest]]</f>
        <v>NAP-SSH</v>
      </c>
      <c r="M15390" s="102" t="str">
        <f t="shared" si="240"/>
        <v>ADT</v>
      </c>
      <c r="N15390" s="102">
        <f>WEEKDAY([2]!Table1[[#This Row],[Travel Date]],2)</f>
        <v>7</v>
      </c>
      <c r="P15390" s="102">
        <v>1</v>
      </c>
    </row>
    <row r="15391" spans="2:16" x14ac:dyDescent="0.25">
      <c r="B15391" s="103"/>
      <c r="C15391" s="103"/>
      <c r="L15391" s="102" t="str">
        <f>[2]!Table1[[#This Row],[Orgn]]&amp;"-"&amp;[2]!Table1[[#This Row],[Dest]]</f>
        <v>NAP-SSH</v>
      </c>
      <c r="M15391" s="102" t="str">
        <f t="shared" si="240"/>
        <v>ADT</v>
      </c>
      <c r="N15391" s="102">
        <f>WEEKDAY([2]!Table1[[#This Row],[Travel Date]],2)</f>
        <v>7</v>
      </c>
      <c r="P15391" s="102">
        <v>1</v>
      </c>
    </row>
    <row r="15392" spans="2:16" x14ac:dyDescent="0.25">
      <c r="B15392" s="103"/>
      <c r="C15392" s="103"/>
      <c r="L15392" s="102" t="str">
        <f>[2]!Table1[[#This Row],[Orgn]]&amp;"-"&amp;[2]!Table1[[#This Row],[Dest]]</f>
        <v>NAP-SSH</v>
      </c>
      <c r="M15392" s="102" t="str">
        <f t="shared" si="240"/>
        <v>ADT</v>
      </c>
      <c r="N15392" s="102">
        <f>WEEKDAY([2]!Table1[[#This Row],[Travel Date]],2)</f>
        <v>7</v>
      </c>
      <c r="P15392" s="102">
        <v>1</v>
      </c>
    </row>
    <row r="15393" spans="2:16" x14ac:dyDescent="0.25">
      <c r="B15393" s="103"/>
      <c r="C15393" s="103"/>
      <c r="L15393" s="102" t="str">
        <f>[2]!Table1[[#This Row],[Orgn]]&amp;"-"&amp;[2]!Table1[[#This Row],[Dest]]</f>
        <v>NAP-SSH</v>
      </c>
      <c r="M15393" s="102" t="str">
        <f t="shared" si="240"/>
        <v>ADT</v>
      </c>
      <c r="N15393" s="102">
        <f>WEEKDAY([2]!Table1[[#This Row],[Travel Date]],2)</f>
        <v>7</v>
      </c>
      <c r="P15393" s="102">
        <v>1</v>
      </c>
    </row>
    <row r="15394" spans="2:16" x14ac:dyDescent="0.25">
      <c r="B15394" s="103"/>
      <c r="C15394" s="103"/>
      <c r="L15394" s="102" t="str">
        <f>[2]!Table1[[#This Row],[Orgn]]&amp;"-"&amp;[2]!Table1[[#This Row],[Dest]]</f>
        <v>NAP-SSH</v>
      </c>
      <c r="M15394" s="102" t="str">
        <f t="shared" si="240"/>
        <v>ADT</v>
      </c>
      <c r="N15394" s="102">
        <f>WEEKDAY([2]!Table1[[#This Row],[Travel Date]],2)</f>
        <v>7</v>
      </c>
      <c r="P15394" s="102">
        <v>1</v>
      </c>
    </row>
    <row r="15395" spans="2:16" x14ac:dyDescent="0.25">
      <c r="B15395" s="103"/>
      <c r="C15395" s="103"/>
      <c r="L15395" s="102" t="str">
        <f>[2]!Table1[[#This Row],[Orgn]]&amp;"-"&amp;[2]!Table1[[#This Row],[Dest]]</f>
        <v>NAP-SSH</v>
      </c>
      <c r="M15395" s="102" t="str">
        <f t="shared" si="240"/>
        <v>ADT</v>
      </c>
      <c r="N15395" s="102">
        <f>WEEKDAY([2]!Table1[[#This Row],[Travel Date]],2)</f>
        <v>7</v>
      </c>
      <c r="P15395" s="102">
        <v>1</v>
      </c>
    </row>
    <row r="15396" spans="2:16" x14ac:dyDescent="0.25">
      <c r="B15396" s="103"/>
      <c r="C15396" s="103"/>
      <c r="L15396" s="102" t="str">
        <f>[2]!Table1[[#This Row],[Orgn]]&amp;"-"&amp;[2]!Table1[[#This Row],[Dest]]</f>
        <v>NAP-SSH</v>
      </c>
      <c r="M15396" s="102" t="str">
        <f t="shared" si="240"/>
        <v>ADT</v>
      </c>
      <c r="N15396" s="102">
        <f>WEEKDAY([2]!Table1[[#This Row],[Travel Date]],2)</f>
        <v>7</v>
      </c>
      <c r="P15396" s="102">
        <v>1</v>
      </c>
    </row>
    <row r="15397" spans="2:16" x14ac:dyDescent="0.25">
      <c r="B15397" s="103"/>
      <c r="C15397" s="103"/>
      <c r="L15397" s="102" t="str">
        <f>[2]!Table1[[#This Row],[Orgn]]&amp;"-"&amp;[2]!Table1[[#This Row],[Dest]]</f>
        <v>NAP-SSH</v>
      </c>
      <c r="M15397" s="102" t="str">
        <f t="shared" si="240"/>
        <v>ADT</v>
      </c>
      <c r="N15397" s="102">
        <f>WEEKDAY([2]!Table1[[#This Row],[Travel Date]],2)</f>
        <v>7</v>
      </c>
      <c r="P15397" s="102">
        <v>1</v>
      </c>
    </row>
    <row r="15398" spans="2:16" x14ac:dyDescent="0.25">
      <c r="B15398" s="103"/>
      <c r="C15398" s="103"/>
      <c r="L15398" s="102" t="str">
        <f>[2]!Table1[[#This Row],[Orgn]]&amp;"-"&amp;[2]!Table1[[#This Row],[Dest]]</f>
        <v>NAP-SSH</v>
      </c>
      <c r="M15398" s="102" t="str">
        <f t="shared" si="240"/>
        <v>ADT</v>
      </c>
      <c r="N15398" s="102">
        <f>WEEKDAY([2]!Table1[[#This Row],[Travel Date]],2)</f>
        <v>7</v>
      </c>
      <c r="P15398" s="102">
        <v>1</v>
      </c>
    </row>
    <row r="15399" spans="2:16" x14ac:dyDescent="0.25">
      <c r="B15399" s="103"/>
      <c r="C15399" s="103"/>
      <c r="L15399" s="102" t="str">
        <f>[2]!Table1[[#This Row],[Orgn]]&amp;"-"&amp;[2]!Table1[[#This Row],[Dest]]</f>
        <v>NAP-SSH</v>
      </c>
      <c r="M15399" s="102" t="str">
        <f t="shared" si="240"/>
        <v>ADT</v>
      </c>
      <c r="N15399" s="102">
        <f>WEEKDAY([2]!Table1[[#This Row],[Travel Date]],2)</f>
        <v>7</v>
      </c>
      <c r="P15399" s="102">
        <v>1</v>
      </c>
    </row>
    <row r="15400" spans="2:16" x14ac:dyDescent="0.25">
      <c r="B15400" s="103"/>
      <c r="C15400" s="103"/>
      <c r="L15400" s="102" t="str">
        <f>[2]!Table1[[#This Row],[Orgn]]&amp;"-"&amp;[2]!Table1[[#This Row],[Dest]]</f>
        <v>NAP-SSH</v>
      </c>
      <c r="M15400" s="102" t="str">
        <f t="shared" si="240"/>
        <v>ADT</v>
      </c>
      <c r="N15400" s="102">
        <f>WEEKDAY([2]!Table1[[#This Row],[Travel Date]],2)</f>
        <v>7</v>
      </c>
      <c r="P15400" s="102">
        <v>1</v>
      </c>
    </row>
    <row r="15401" spans="2:16" x14ac:dyDescent="0.25">
      <c r="B15401" s="103"/>
      <c r="C15401" s="103"/>
      <c r="L15401" s="102" t="str">
        <f>[2]!Table1[[#This Row],[Orgn]]&amp;"-"&amp;[2]!Table1[[#This Row],[Dest]]</f>
        <v>NAP-SSH</v>
      </c>
      <c r="M15401" s="102" t="str">
        <f t="shared" si="240"/>
        <v>ADT</v>
      </c>
      <c r="N15401" s="102">
        <f>WEEKDAY([2]!Table1[[#This Row],[Travel Date]],2)</f>
        <v>7</v>
      </c>
      <c r="P15401" s="102">
        <v>1</v>
      </c>
    </row>
    <row r="15402" spans="2:16" x14ac:dyDescent="0.25">
      <c r="B15402" s="103"/>
      <c r="C15402" s="103"/>
      <c r="L15402" s="102" t="str">
        <f>[2]!Table1[[#This Row],[Orgn]]&amp;"-"&amp;[2]!Table1[[#This Row],[Dest]]</f>
        <v>NAP-SSH</v>
      </c>
      <c r="M15402" s="102" t="str">
        <f t="shared" si="240"/>
        <v>ADT</v>
      </c>
      <c r="N15402" s="102">
        <f>WEEKDAY([2]!Table1[[#This Row],[Travel Date]],2)</f>
        <v>7</v>
      </c>
      <c r="P15402" s="102">
        <v>1</v>
      </c>
    </row>
    <row r="15403" spans="2:16" x14ac:dyDescent="0.25">
      <c r="B15403" s="103"/>
      <c r="C15403" s="103"/>
      <c r="L15403" s="102" t="str">
        <f>[2]!Table1[[#This Row],[Orgn]]&amp;"-"&amp;[2]!Table1[[#This Row],[Dest]]</f>
        <v>NAP-SSH</v>
      </c>
      <c r="M15403" s="102" t="str">
        <f t="shared" si="240"/>
        <v>ADT</v>
      </c>
      <c r="N15403" s="102">
        <f>WEEKDAY([2]!Table1[[#This Row],[Travel Date]],2)</f>
        <v>7</v>
      </c>
      <c r="P15403" s="102">
        <v>1</v>
      </c>
    </row>
    <row r="15404" spans="2:16" x14ac:dyDescent="0.25">
      <c r="B15404" s="103"/>
      <c r="C15404" s="103"/>
      <c r="L15404" s="102" t="str">
        <f>[2]!Table1[[#This Row],[Orgn]]&amp;"-"&amp;[2]!Table1[[#This Row],[Dest]]</f>
        <v>NAP-SSH</v>
      </c>
      <c r="M15404" s="102" t="str">
        <f t="shared" si="240"/>
        <v>ADT</v>
      </c>
      <c r="N15404" s="102">
        <f>WEEKDAY([2]!Table1[[#This Row],[Travel Date]],2)</f>
        <v>7</v>
      </c>
      <c r="P15404" s="102">
        <v>1</v>
      </c>
    </row>
    <row r="15405" spans="2:16" x14ac:dyDescent="0.25">
      <c r="B15405" s="103"/>
      <c r="C15405" s="103"/>
      <c r="L15405" s="102" t="str">
        <f>[2]!Table1[[#This Row],[Orgn]]&amp;"-"&amp;[2]!Table1[[#This Row],[Dest]]</f>
        <v>NAP-SSH</v>
      </c>
      <c r="M15405" s="102" t="str">
        <f t="shared" si="240"/>
        <v>ADT</v>
      </c>
      <c r="N15405" s="102">
        <f>WEEKDAY([2]!Table1[[#This Row],[Travel Date]],2)</f>
        <v>7</v>
      </c>
      <c r="P15405" s="102">
        <v>1</v>
      </c>
    </row>
    <row r="15406" spans="2:16" x14ac:dyDescent="0.25">
      <c r="B15406" s="103"/>
      <c r="C15406" s="103"/>
      <c r="L15406" s="102" t="str">
        <f>[2]!Table1[[#This Row],[Orgn]]&amp;"-"&amp;[2]!Table1[[#This Row],[Dest]]</f>
        <v>NAP-SSH</v>
      </c>
      <c r="M15406" s="102" t="str">
        <f t="shared" si="240"/>
        <v>ADT</v>
      </c>
      <c r="N15406" s="102">
        <f>WEEKDAY([2]!Table1[[#This Row],[Travel Date]],2)</f>
        <v>7</v>
      </c>
      <c r="P15406" s="102">
        <v>1</v>
      </c>
    </row>
    <row r="15407" spans="2:16" x14ac:dyDescent="0.25">
      <c r="B15407" s="103"/>
      <c r="C15407" s="103"/>
      <c r="L15407" s="102" t="str">
        <f>[2]!Table1[[#This Row],[Orgn]]&amp;"-"&amp;[2]!Table1[[#This Row],[Dest]]</f>
        <v>NAP-SSH</v>
      </c>
      <c r="M15407" s="102" t="str">
        <f t="shared" si="240"/>
        <v>ADT</v>
      </c>
      <c r="N15407" s="102">
        <f>WEEKDAY([2]!Table1[[#This Row],[Travel Date]],2)</f>
        <v>7</v>
      </c>
      <c r="P15407" s="102">
        <v>1</v>
      </c>
    </row>
    <row r="15408" spans="2:16" x14ac:dyDescent="0.25">
      <c r="B15408" s="103"/>
      <c r="C15408" s="103"/>
      <c r="L15408" s="102" t="str">
        <f>[2]!Table1[[#This Row],[Orgn]]&amp;"-"&amp;[2]!Table1[[#This Row],[Dest]]</f>
        <v>NAP-SSH</v>
      </c>
      <c r="M15408" s="102" t="str">
        <f t="shared" si="240"/>
        <v>ADT</v>
      </c>
      <c r="N15408" s="102">
        <f>WEEKDAY([2]!Table1[[#This Row],[Travel Date]],2)</f>
        <v>7</v>
      </c>
      <c r="P15408" s="102">
        <v>1</v>
      </c>
    </row>
    <row r="15409" spans="2:16" x14ac:dyDescent="0.25">
      <c r="B15409" s="103"/>
      <c r="C15409" s="103"/>
      <c r="L15409" s="102" t="str">
        <f>[2]!Table1[[#This Row],[Orgn]]&amp;"-"&amp;[2]!Table1[[#This Row],[Dest]]</f>
        <v>NAP-SSH</v>
      </c>
      <c r="M15409" s="102" t="str">
        <f t="shared" si="240"/>
        <v>ADT</v>
      </c>
      <c r="N15409" s="102">
        <f>WEEKDAY([2]!Table1[[#This Row],[Travel Date]],2)</f>
        <v>7</v>
      </c>
      <c r="P15409" s="102">
        <v>1</v>
      </c>
    </row>
    <row r="15410" spans="2:16" x14ac:dyDescent="0.25">
      <c r="B15410" s="103"/>
      <c r="C15410" s="103"/>
      <c r="L15410" s="102" t="str">
        <f>[2]!Table1[[#This Row],[Orgn]]&amp;"-"&amp;[2]!Table1[[#This Row],[Dest]]</f>
        <v>NAP-SSH</v>
      </c>
      <c r="M15410" s="102" t="str">
        <f t="shared" si="240"/>
        <v>ADT</v>
      </c>
      <c r="N15410" s="102">
        <f>WEEKDAY([2]!Table1[[#This Row],[Travel Date]],2)</f>
        <v>7</v>
      </c>
      <c r="P15410" s="102">
        <v>1</v>
      </c>
    </row>
    <row r="15411" spans="2:16" x14ac:dyDescent="0.25">
      <c r="B15411" s="103"/>
      <c r="C15411" s="103"/>
      <c r="L15411" s="102" t="str">
        <f>[2]!Table1[[#This Row],[Orgn]]&amp;"-"&amp;[2]!Table1[[#This Row],[Dest]]</f>
        <v>NAP-SSH</v>
      </c>
      <c r="M15411" s="102" t="str">
        <f t="shared" si="240"/>
        <v>ADT</v>
      </c>
      <c r="N15411" s="102">
        <f>WEEKDAY([2]!Table1[[#This Row],[Travel Date]],2)</f>
        <v>7</v>
      </c>
      <c r="P15411" s="102">
        <v>1</v>
      </c>
    </row>
    <row r="15412" spans="2:16" x14ac:dyDescent="0.25">
      <c r="B15412" s="103"/>
      <c r="C15412" s="103"/>
      <c r="L15412" s="102" t="str">
        <f>[2]!Table1[[#This Row],[Orgn]]&amp;"-"&amp;[2]!Table1[[#This Row],[Dest]]</f>
        <v>NAP-SSH</v>
      </c>
      <c r="M15412" s="102" t="str">
        <f t="shared" si="240"/>
        <v>ADT</v>
      </c>
      <c r="N15412" s="102">
        <f>WEEKDAY([2]!Table1[[#This Row],[Travel Date]],2)</f>
        <v>7</v>
      </c>
      <c r="P15412" s="102">
        <v>1</v>
      </c>
    </row>
    <row r="15413" spans="2:16" x14ac:dyDescent="0.25">
      <c r="B15413" s="103"/>
      <c r="C15413" s="103"/>
      <c r="L15413" s="102" t="str">
        <f>[2]!Table1[[#This Row],[Orgn]]&amp;"-"&amp;[2]!Table1[[#This Row],[Dest]]</f>
        <v>NAP-SSH</v>
      </c>
      <c r="M15413" s="102" t="str">
        <f t="shared" si="240"/>
        <v>ADT</v>
      </c>
      <c r="N15413" s="102">
        <f>WEEKDAY([2]!Table1[[#This Row],[Travel Date]],2)</f>
        <v>7</v>
      </c>
      <c r="P15413" s="102">
        <v>1</v>
      </c>
    </row>
    <row r="15414" spans="2:16" x14ac:dyDescent="0.25">
      <c r="B15414" s="103"/>
      <c r="C15414" s="103"/>
      <c r="L15414" s="102" t="str">
        <f>[2]!Table1[[#This Row],[Orgn]]&amp;"-"&amp;[2]!Table1[[#This Row],[Dest]]</f>
        <v>NAP-SSH</v>
      </c>
      <c r="M15414" s="102" t="str">
        <f t="shared" si="240"/>
        <v>ADT</v>
      </c>
      <c r="N15414" s="102">
        <f>WEEKDAY([2]!Table1[[#This Row],[Travel Date]],2)</f>
        <v>7</v>
      </c>
      <c r="P15414" s="102">
        <v>1</v>
      </c>
    </row>
    <row r="15415" spans="2:16" x14ac:dyDescent="0.25">
      <c r="B15415" s="103"/>
      <c r="C15415" s="103"/>
      <c r="L15415" s="102" t="str">
        <f>[2]!Table1[[#This Row],[Orgn]]&amp;"-"&amp;[2]!Table1[[#This Row],[Dest]]</f>
        <v>NAP-SSH</v>
      </c>
      <c r="M15415" s="102" t="str">
        <f t="shared" si="240"/>
        <v>ADT</v>
      </c>
      <c r="N15415" s="102">
        <f>WEEKDAY([2]!Table1[[#This Row],[Travel Date]],2)</f>
        <v>7</v>
      </c>
      <c r="P15415" s="102">
        <v>1</v>
      </c>
    </row>
    <row r="15416" spans="2:16" x14ac:dyDescent="0.25">
      <c r="B15416" s="103"/>
      <c r="C15416" s="103"/>
      <c r="L15416" s="102" t="str">
        <f>[2]!Table1[[#This Row],[Orgn]]&amp;"-"&amp;[2]!Table1[[#This Row],[Dest]]</f>
        <v>NAP-SSH</v>
      </c>
      <c r="M15416" s="102" t="str">
        <f t="shared" si="240"/>
        <v>ADT</v>
      </c>
      <c r="N15416" s="102">
        <f>WEEKDAY([2]!Table1[[#This Row],[Travel Date]],2)</f>
        <v>7</v>
      </c>
      <c r="P15416" s="102">
        <v>1</v>
      </c>
    </row>
    <row r="15417" spans="2:16" x14ac:dyDescent="0.25">
      <c r="B15417" s="103"/>
      <c r="C15417" s="103"/>
      <c r="L15417" s="102" t="str">
        <f>[2]!Table1[[#This Row],[Orgn]]&amp;"-"&amp;[2]!Table1[[#This Row],[Dest]]</f>
        <v>NAP-SSH</v>
      </c>
      <c r="M15417" s="102" t="str">
        <f t="shared" si="240"/>
        <v>ADT</v>
      </c>
      <c r="N15417" s="102">
        <f>WEEKDAY([2]!Table1[[#This Row],[Travel Date]],2)</f>
        <v>7</v>
      </c>
      <c r="P15417" s="102">
        <v>1</v>
      </c>
    </row>
    <row r="15418" spans="2:16" x14ac:dyDescent="0.25">
      <c r="B15418" s="103"/>
      <c r="C15418" s="103"/>
      <c r="L15418" s="102" t="str">
        <f>[2]!Table1[[#This Row],[Orgn]]&amp;"-"&amp;[2]!Table1[[#This Row],[Dest]]</f>
        <v>NAP-SSH</v>
      </c>
      <c r="M15418" s="102" t="str">
        <f t="shared" si="240"/>
        <v>ADT</v>
      </c>
      <c r="N15418" s="102">
        <f>WEEKDAY([2]!Table1[[#This Row],[Travel Date]],2)</f>
        <v>7</v>
      </c>
      <c r="P15418" s="102">
        <v>1</v>
      </c>
    </row>
    <row r="15419" spans="2:16" x14ac:dyDescent="0.25">
      <c r="B15419" s="103"/>
      <c r="C15419" s="103"/>
      <c r="L15419" s="102" t="str">
        <f>[2]!Table1[[#This Row],[Orgn]]&amp;"-"&amp;[2]!Table1[[#This Row],[Dest]]</f>
        <v>NAP-SSH</v>
      </c>
      <c r="M15419" s="102" t="str">
        <f t="shared" si="240"/>
        <v>ADT</v>
      </c>
      <c r="N15419" s="102">
        <f>WEEKDAY([2]!Table1[[#This Row],[Travel Date]],2)</f>
        <v>7</v>
      </c>
      <c r="P15419" s="102">
        <v>1</v>
      </c>
    </row>
    <row r="15420" spans="2:16" x14ac:dyDescent="0.25">
      <c r="B15420" s="103"/>
      <c r="C15420" s="103"/>
      <c r="L15420" s="102" t="str">
        <f>[2]!Table1[[#This Row],[Orgn]]&amp;"-"&amp;[2]!Table1[[#This Row],[Dest]]</f>
        <v>NAP-SSH</v>
      </c>
      <c r="M15420" s="102" t="str">
        <f t="shared" si="240"/>
        <v>ADT</v>
      </c>
      <c r="N15420" s="102">
        <f>WEEKDAY([2]!Table1[[#This Row],[Travel Date]],2)</f>
        <v>7</v>
      </c>
      <c r="P15420" s="102">
        <v>1</v>
      </c>
    </row>
    <row r="15421" spans="2:16" x14ac:dyDescent="0.25">
      <c r="B15421" s="103"/>
      <c r="C15421" s="103"/>
      <c r="L15421" s="102" t="str">
        <f>[2]!Table1[[#This Row],[Orgn]]&amp;"-"&amp;[2]!Table1[[#This Row],[Dest]]</f>
        <v>NAP-SSH</v>
      </c>
      <c r="M15421" s="102" t="str">
        <f t="shared" si="240"/>
        <v>ADT</v>
      </c>
      <c r="N15421" s="102">
        <f>WEEKDAY([2]!Table1[[#This Row],[Travel Date]],2)</f>
        <v>7</v>
      </c>
      <c r="P15421" s="102">
        <v>1</v>
      </c>
    </row>
    <row r="15422" spans="2:16" x14ac:dyDescent="0.25">
      <c r="B15422" s="103"/>
      <c r="C15422" s="103"/>
      <c r="L15422" s="102" t="str">
        <f>[2]!Table1[[#This Row],[Orgn]]&amp;"-"&amp;[2]!Table1[[#This Row],[Dest]]</f>
        <v>NAP-SSH</v>
      </c>
      <c r="M15422" s="102" t="str">
        <f t="shared" si="240"/>
        <v>ADT</v>
      </c>
      <c r="N15422" s="102">
        <f>WEEKDAY([2]!Table1[[#This Row],[Travel Date]],2)</f>
        <v>7</v>
      </c>
      <c r="P15422" s="102">
        <v>1</v>
      </c>
    </row>
    <row r="15423" spans="2:16" x14ac:dyDescent="0.25">
      <c r="B15423" s="103"/>
      <c r="C15423" s="103"/>
      <c r="L15423" s="102" t="str">
        <f>[2]!Table1[[#This Row],[Orgn]]&amp;"-"&amp;[2]!Table1[[#This Row],[Dest]]</f>
        <v>NAP-SSH</v>
      </c>
      <c r="M15423" s="102" t="str">
        <f t="shared" si="240"/>
        <v>ADT</v>
      </c>
      <c r="N15423" s="102">
        <f>WEEKDAY([2]!Table1[[#This Row],[Travel Date]],2)</f>
        <v>7</v>
      </c>
      <c r="P15423" s="102">
        <v>1</v>
      </c>
    </row>
    <row r="15424" spans="2:16" x14ac:dyDescent="0.25">
      <c r="B15424" s="103"/>
      <c r="C15424" s="103"/>
      <c r="L15424" s="102" t="str">
        <f>[2]!Table1[[#This Row],[Orgn]]&amp;"-"&amp;[2]!Table1[[#This Row],[Dest]]</f>
        <v>NAP-SSH</v>
      </c>
      <c r="M15424" s="102" t="str">
        <f t="shared" si="240"/>
        <v>ADT</v>
      </c>
      <c r="N15424" s="102">
        <f>WEEKDAY([2]!Table1[[#This Row],[Travel Date]],2)</f>
        <v>7</v>
      </c>
      <c r="P15424" s="102">
        <v>1</v>
      </c>
    </row>
    <row r="15425" spans="2:16" x14ac:dyDescent="0.25">
      <c r="B15425" s="103"/>
      <c r="C15425" s="103"/>
      <c r="L15425" s="102" t="str">
        <f>[2]!Table1[[#This Row],[Orgn]]&amp;"-"&amp;[2]!Table1[[#This Row],[Dest]]</f>
        <v>NAP-SSH</v>
      </c>
      <c r="M15425" s="102" t="str">
        <f t="shared" si="240"/>
        <v>ADT</v>
      </c>
      <c r="N15425" s="102">
        <f>WEEKDAY([2]!Table1[[#This Row],[Travel Date]],2)</f>
        <v>7</v>
      </c>
      <c r="P15425" s="102">
        <v>1</v>
      </c>
    </row>
    <row r="15426" spans="2:16" x14ac:dyDescent="0.25">
      <c r="B15426" s="103"/>
      <c r="C15426" s="103"/>
      <c r="L15426" s="102" t="str">
        <f>[2]!Table1[[#This Row],[Orgn]]&amp;"-"&amp;[2]!Table1[[#This Row],[Dest]]</f>
        <v>NAP-SSH</v>
      </c>
      <c r="M15426" s="102" t="str">
        <f t="shared" ref="M15426:M15489" si="241">IF(TRIM(C15426)="INF", "INF", IF(TRIM(C15426)="CHD", "CHD", "ADT"))</f>
        <v>ADT</v>
      </c>
      <c r="N15426" s="102">
        <f>WEEKDAY([2]!Table1[[#This Row],[Travel Date]],2)</f>
        <v>7</v>
      </c>
      <c r="P15426" s="102">
        <v>1</v>
      </c>
    </row>
    <row r="15427" spans="2:16" x14ac:dyDescent="0.25">
      <c r="B15427" s="103"/>
      <c r="C15427" s="103"/>
      <c r="L15427" s="102" t="str">
        <f>[2]!Table1[[#This Row],[Orgn]]&amp;"-"&amp;[2]!Table1[[#This Row],[Dest]]</f>
        <v>NAP-SSH</v>
      </c>
      <c r="M15427" s="102" t="str">
        <f t="shared" si="241"/>
        <v>ADT</v>
      </c>
      <c r="N15427" s="102">
        <f>WEEKDAY([2]!Table1[[#This Row],[Travel Date]],2)</f>
        <v>7</v>
      </c>
      <c r="P15427" s="102">
        <v>1</v>
      </c>
    </row>
    <row r="15428" spans="2:16" x14ac:dyDescent="0.25">
      <c r="B15428" s="103"/>
      <c r="C15428" s="103"/>
      <c r="L15428" s="102" t="str">
        <f>[2]!Table1[[#This Row],[Orgn]]&amp;"-"&amp;[2]!Table1[[#This Row],[Dest]]</f>
        <v>NAP-SSH</v>
      </c>
      <c r="M15428" s="102" t="str">
        <f t="shared" si="241"/>
        <v>ADT</v>
      </c>
      <c r="N15428" s="102">
        <f>WEEKDAY([2]!Table1[[#This Row],[Travel Date]],2)</f>
        <v>7</v>
      </c>
      <c r="P15428" s="102">
        <v>1</v>
      </c>
    </row>
    <row r="15429" spans="2:16" x14ac:dyDescent="0.25">
      <c r="B15429" s="103"/>
      <c r="C15429" s="103"/>
      <c r="L15429" s="102" t="str">
        <f>[2]!Table1[[#This Row],[Orgn]]&amp;"-"&amp;[2]!Table1[[#This Row],[Dest]]</f>
        <v>NAP-SSH</v>
      </c>
      <c r="M15429" s="102" t="str">
        <f t="shared" si="241"/>
        <v>ADT</v>
      </c>
      <c r="N15429" s="102">
        <f>WEEKDAY([2]!Table1[[#This Row],[Travel Date]],2)</f>
        <v>7</v>
      </c>
      <c r="P15429" s="102">
        <v>1</v>
      </c>
    </row>
    <row r="15430" spans="2:16" x14ac:dyDescent="0.25">
      <c r="B15430" s="103"/>
      <c r="C15430" s="103"/>
      <c r="L15430" s="102" t="str">
        <f>[2]!Table1[[#This Row],[Orgn]]&amp;"-"&amp;[2]!Table1[[#This Row],[Dest]]</f>
        <v>NAP-SSH</v>
      </c>
      <c r="M15430" s="102" t="str">
        <f t="shared" si="241"/>
        <v>ADT</v>
      </c>
      <c r="N15430" s="102">
        <f>WEEKDAY([2]!Table1[[#This Row],[Travel Date]],2)</f>
        <v>7</v>
      </c>
      <c r="P15430" s="102">
        <v>1</v>
      </c>
    </row>
    <row r="15431" spans="2:16" x14ac:dyDescent="0.25">
      <c r="B15431" s="103"/>
      <c r="C15431" s="103"/>
      <c r="L15431" s="102" t="str">
        <f>[2]!Table1[[#This Row],[Orgn]]&amp;"-"&amp;[2]!Table1[[#This Row],[Dest]]</f>
        <v>NAP-SSH</v>
      </c>
      <c r="M15431" s="102" t="str">
        <f t="shared" si="241"/>
        <v>ADT</v>
      </c>
      <c r="N15431" s="102">
        <f>WEEKDAY([2]!Table1[[#This Row],[Travel Date]],2)</f>
        <v>7</v>
      </c>
      <c r="P15431" s="102">
        <v>1</v>
      </c>
    </row>
    <row r="15432" spans="2:16" x14ac:dyDescent="0.25">
      <c r="B15432" s="103"/>
      <c r="C15432" s="103"/>
      <c r="L15432" s="102" t="str">
        <f>[2]!Table1[[#This Row],[Orgn]]&amp;"-"&amp;[2]!Table1[[#This Row],[Dest]]</f>
        <v>NAP-SSH</v>
      </c>
      <c r="M15432" s="102" t="str">
        <f t="shared" si="241"/>
        <v>ADT</v>
      </c>
      <c r="N15432" s="102">
        <f>WEEKDAY([2]!Table1[[#This Row],[Travel Date]],2)</f>
        <v>7</v>
      </c>
      <c r="P15432" s="102">
        <v>1</v>
      </c>
    </row>
    <row r="15433" spans="2:16" x14ac:dyDescent="0.25">
      <c r="B15433" s="103"/>
      <c r="C15433" s="103"/>
      <c r="L15433" s="102" t="str">
        <f>[2]!Table1[[#This Row],[Orgn]]&amp;"-"&amp;[2]!Table1[[#This Row],[Dest]]</f>
        <v>NAP-SSH</v>
      </c>
      <c r="M15433" s="102" t="str">
        <f t="shared" si="241"/>
        <v>ADT</v>
      </c>
      <c r="N15433" s="102">
        <f>WEEKDAY([2]!Table1[[#This Row],[Travel Date]],2)</f>
        <v>7</v>
      </c>
      <c r="P15433" s="102">
        <v>1</v>
      </c>
    </row>
    <row r="15434" spans="2:16" x14ac:dyDescent="0.25">
      <c r="B15434" s="103"/>
      <c r="C15434" s="103"/>
      <c r="L15434" s="102" t="str">
        <f>[2]!Table1[[#This Row],[Orgn]]&amp;"-"&amp;[2]!Table1[[#This Row],[Dest]]</f>
        <v>NAP-SSH</v>
      </c>
      <c r="M15434" s="102" t="str">
        <f t="shared" si="241"/>
        <v>ADT</v>
      </c>
      <c r="N15434" s="102">
        <f>WEEKDAY([2]!Table1[[#This Row],[Travel Date]],2)</f>
        <v>7</v>
      </c>
      <c r="P15434" s="102">
        <v>1</v>
      </c>
    </row>
    <row r="15435" spans="2:16" x14ac:dyDescent="0.25">
      <c r="B15435" s="103"/>
      <c r="C15435" s="103"/>
      <c r="L15435" s="102" t="str">
        <f>[2]!Table1[[#This Row],[Orgn]]&amp;"-"&amp;[2]!Table1[[#This Row],[Dest]]</f>
        <v>NAP-SSH</v>
      </c>
      <c r="M15435" s="102" t="str">
        <f t="shared" si="241"/>
        <v>ADT</v>
      </c>
      <c r="N15435" s="102">
        <f>WEEKDAY([2]!Table1[[#This Row],[Travel Date]],2)</f>
        <v>7</v>
      </c>
      <c r="P15435" s="102">
        <v>1</v>
      </c>
    </row>
    <row r="15436" spans="2:16" x14ac:dyDescent="0.25">
      <c r="B15436" s="103"/>
      <c r="C15436" s="103"/>
      <c r="L15436" s="102" t="str">
        <f>[2]!Table1[[#This Row],[Orgn]]&amp;"-"&amp;[2]!Table1[[#This Row],[Dest]]</f>
        <v>NAP-SSH</v>
      </c>
      <c r="M15436" s="102" t="str">
        <f t="shared" si="241"/>
        <v>ADT</v>
      </c>
      <c r="N15436" s="102">
        <f>WEEKDAY([2]!Table1[[#This Row],[Travel Date]],2)</f>
        <v>7</v>
      </c>
      <c r="P15436" s="102">
        <v>1</v>
      </c>
    </row>
    <row r="15437" spans="2:16" x14ac:dyDescent="0.25">
      <c r="B15437" s="103"/>
      <c r="C15437" s="103"/>
      <c r="L15437" s="102" t="str">
        <f>[2]!Table1[[#This Row],[Orgn]]&amp;"-"&amp;[2]!Table1[[#This Row],[Dest]]</f>
        <v>NAP-SSH</v>
      </c>
      <c r="M15437" s="102" t="str">
        <f t="shared" si="241"/>
        <v>ADT</v>
      </c>
      <c r="N15437" s="102">
        <f>WEEKDAY([2]!Table1[[#This Row],[Travel Date]],2)</f>
        <v>7</v>
      </c>
      <c r="P15437" s="102">
        <v>1</v>
      </c>
    </row>
    <row r="15438" spans="2:16" x14ac:dyDescent="0.25">
      <c r="B15438" s="103"/>
      <c r="C15438" s="103"/>
      <c r="L15438" s="102" t="str">
        <f>[2]!Table1[[#This Row],[Orgn]]&amp;"-"&amp;[2]!Table1[[#This Row],[Dest]]</f>
        <v>NAP-SSH</v>
      </c>
      <c r="M15438" s="102" t="str">
        <f t="shared" si="241"/>
        <v>ADT</v>
      </c>
      <c r="N15438" s="102">
        <f>WEEKDAY([2]!Table1[[#This Row],[Travel Date]],2)</f>
        <v>7</v>
      </c>
      <c r="P15438" s="102">
        <v>1</v>
      </c>
    </row>
    <row r="15439" spans="2:16" x14ac:dyDescent="0.25">
      <c r="B15439" s="103"/>
      <c r="C15439" s="103"/>
      <c r="L15439" s="102" t="str">
        <f>[2]!Table1[[#This Row],[Orgn]]&amp;"-"&amp;[2]!Table1[[#This Row],[Dest]]</f>
        <v>NAP-SSH</v>
      </c>
      <c r="M15439" s="102" t="str">
        <f t="shared" si="241"/>
        <v>ADT</v>
      </c>
      <c r="N15439" s="102">
        <f>WEEKDAY([2]!Table1[[#This Row],[Travel Date]],2)</f>
        <v>7</v>
      </c>
      <c r="P15439" s="102">
        <v>1</v>
      </c>
    </row>
    <row r="15440" spans="2:16" x14ac:dyDescent="0.25">
      <c r="B15440" s="103"/>
      <c r="C15440" s="103"/>
      <c r="L15440" s="102" t="str">
        <f>[2]!Table1[[#This Row],[Orgn]]&amp;"-"&amp;[2]!Table1[[#This Row],[Dest]]</f>
        <v>NAP-SSH</v>
      </c>
      <c r="M15440" s="102" t="str">
        <f t="shared" si="241"/>
        <v>ADT</v>
      </c>
      <c r="N15440" s="102">
        <f>WEEKDAY([2]!Table1[[#This Row],[Travel Date]],2)</f>
        <v>7</v>
      </c>
      <c r="P15440" s="102">
        <v>1</v>
      </c>
    </row>
    <row r="15441" spans="2:16" x14ac:dyDescent="0.25">
      <c r="B15441" s="103"/>
      <c r="C15441" s="103"/>
      <c r="L15441" s="102" t="str">
        <f>[2]!Table1[[#This Row],[Orgn]]&amp;"-"&amp;[2]!Table1[[#This Row],[Dest]]</f>
        <v>NAP-SSH</v>
      </c>
      <c r="M15441" s="102" t="str">
        <f t="shared" si="241"/>
        <v>ADT</v>
      </c>
      <c r="N15441" s="102">
        <f>WEEKDAY([2]!Table1[[#This Row],[Travel Date]],2)</f>
        <v>7</v>
      </c>
      <c r="P15441" s="102">
        <v>1</v>
      </c>
    </row>
    <row r="15442" spans="2:16" x14ac:dyDescent="0.25">
      <c r="B15442" s="103"/>
      <c r="C15442" s="103"/>
      <c r="L15442" s="102" t="str">
        <f>[2]!Table1[[#This Row],[Orgn]]&amp;"-"&amp;[2]!Table1[[#This Row],[Dest]]</f>
        <v>NAP-SSH</v>
      </c>
      <c r="M15442" s="102" t="str">
        <f t="shared" si="241"/>
        <v>ADT</v>
      </c>
      <c r="N15442" s="102">
        <f>WEEKDAY([2]!Table1[[#This Row],[Travel Date]],2)</f>
        <v>7</v>
      </c>
      <c r="P15442" s="102">
        <v>1</v>
      </c>
    </row>
    <row r="15443" spans="2:16" x14ac:dyDescent="0.25">
      <c r="B15443" s="103"/>
      <c r="C15443" s="103"/>
      <c r="L15443" s="102" t="str">
        <f>[2]!Table1[[#This Row],[Orgn]]&amp;"-"&amp;[2]!Table1[[#This Row],[Dest]]</f>
        <v>NAP-SSH</v>
      </c>
      <c r="M15443" s="102" t="str">
        <f t="shared" si="241"/>
        <v>ADT</v>
      </c>
      <c r="N15443" s="102">
        <f>WEEKDAY([2]!Table1[[#This Row],[Travel Date]],2)</f>
        <v>7</v>
      </c>
      <c r="P15443" s="102">
        <v>1</v>
      </c>
    </row>
    <row r="15444" spans="2:16" x14ac:dyDescent="0.25">
      <c r="B15444" s="103"/>
      <c r="C15444" s="103"/>
      <c r="L15444" s="102" t="str">
        <f>[2]!Table1[[#This Row],[Orgn]]&amp;"-"&amp;[2]!Table1[[#This Row],[Dest]]</f>
        <v>NAP-SSH</v>
      </c>
      <c r="M15444" s="102" t="str">
        <f t="shared" si="241"/>
        <v>ADT</v>
      </c>
      <c r="N15444" s="102">
        <f>WEEKDAY([2]!Table1[[#This Row],[Travel Date]],2)</f>
        <v>7</v>
      </c>
      <c r="P15444" s="102">
        <v>1</v>
      </c>
    </row>
    <row r="15445" spans="2:16" x14ac:dyDescent="0.25">
      <c r="B15445" s="103"/>
      <c r="C15445" s="103"/>
      <c r="L15445" s="102" t="str">
        <f>[2]!Table1[[#This Row],[Orgn]]&amp;"-"&amp;[2]!Table1[[#This Row],[Dest]]</f>
        <v>NAP-SSH</v>
      </c>
      <c r="M15445" s="102" t="str">
        <f t="shared" si="241"/>
        <v>ADT</v>
      </c>
      <c r="N15445" s="102">
        <f>WEEKDAY([2]!Table1[[#This Row],[Travel Date]],2)</f>
        <v>7</v>
      </c>
      <c r="P15445" s="102">
        <v>1</v>
      </c>
    </row>
    <row r="15446" spans="2:16" x14ac:dyDescent="0.25">
      <c r="B15446" s="103"/>
      <c r="C15446" s="103"/>
      <c r="L15446" s="102" t="str">
        <f>[2]!Table1[[#This Row],[Orgn]]&amp;"-"&amp;[2]!Table1[[#This Row],[Dest]]</f>
        <v>NAP-SSH</v>
      </c>
      <c r="M15446" s="102" t="str">
        <f t="shared" si="241"/>
        <v>ADT</v>
      </c>
      <c r="N15446" s="102">
        <f>WEEKDAY([2]!Table1[[#This Row],[Travel Date]],2)</f>
        <v>7</v>
      </c>
      <c r="P15446" s="102">
        <v>1</v>
      </c>
    </row>
    <row r="15447" spans="2:16" x14ac:dyDescent="0.25">
      <c r="B15447" s="103"/>
      <c r="C15447" s="103"/>
      <c r="L15447" s="102" t="str">
        <f>[2]!Table1[[#This Row],[Orgn]]&amp;"-"&amp;[2]!Table1[[#This Row],[Dest]]</f>
        <v>NAP-SSH</v>
      </c>
      <c r="M15447" s="102" t="str">
        <f t="shared" si="241"/>
        <v>ADT</v>
      </c>
      <c r="N15447" s="102">
        <f>WEEKDAY([2]!Table1[[#This Row],[Travel Date]],2)</f>
        <v>7</v>
      </c>
      <c r="P15447" s="102">
        <v>1</v>
      </c>
    </row>
    <row r="15448" spans="2:16" x14ac:dyDescent="0.25">
      <c r="B15448" s="103"/>
      <c r="C15448" s="103"/>
      <c r="L15448" s="102" t="str">
        <f>[2]!Table1[[#This Row],[Orgn]]&amp;"-"&amp;[2]!Table1[[#This Row],[Dest]]</f>
        <v>NAP-SSH</v>
      </c>
      <c r="M15448" s="102" t="str">
        <f t="shared" si="241"/>
        <v>ADT</v>
      </c>
      <c r="N15448" s="102">
        <f>WEEKDAY([2]!Table1[[#This Row],[Travel Date]],2)</f>
        <v>7</v>
      </c>
      <c r="P15448" s="102">
        <v>1</v>
      </c>
    </row>
    <row r="15449" spans="2:16" x14ac:dyDescent="0.25">
      <c r="B15449" s="103"/>
      <c r="C15449" s="103"/>
      <c r="L15449" s="102" t="str">
        <f>[2]!Table1[[#This Row],[Orgn]]&amp;"-"&amp;[2]!Table1[[#This Row],[Dest]]</f>
        <v>NAP-SSH</v>
      </c>
      <c r="M15449" s="102" t="str">
        <f t="shared" si="241"/>
        <v>ADT</v>
      </c>
      <c r="N15449" s="102">
        <f>WEEKDAY([2]!Table1[[#This Row],[Travel Date]],2)</f>
        <v>7</v>
      </c>
      <c r="P15449" s="102">
        <v>1</v>
      </c>
    </row>
    <row r="15450" spans="2:16" x14ac:dyDescent="0.25">
      <c r="B15450" s="103"/>
      <c r="C15450" s="103"/>
      <c r="L15450" s="102" t="str">
        <f>[2]!Table1[[#This Row],[Orgn]]&amp;"-"&amp;[2]!Table1[[#This Row],[Dest]]</f>
        <v>NAP-SSH</v>
      </c>
      <c r="M15450" s="102" t="str">
        <f t="shared" si="241"/>
        <v>ADT</v>
      </c>
      <c r="N15450" s="102">
        <f>WEEKDAY([2]!Table1[[#This Row],[Travel Date]],2)</f>
        <v>7</v>
      </c>
      <c r="P15450" s="102">
        <v>1</v>
      </c>
    </row>
    <row r="15451" spans="2:16" x14ac:dyDescent="0.25">
      <c r="B15451" s="103"/>
      <c r="C15451" s="103"/>
      <c r="L15451" s="102" t="str">
        <f>[2]!Table1[[#This Row],[Orgn]]&amp;"-"&amp;[2]!Table1[[#This Row],[Dest]]</f>
        <v>NAP-SSH</v>
      </c>
      <c r="M15451" s="102" t="str">
        <f t="shared" si="241"/>
        <v>ADT</v>
      </c>
      <c r="N15451" s="102">
        <f>WEEKDAY([2]!Table1[[#This Row],[Travel Date]],2)</f>
        <v>7</v>
      </c>
      <c r="P15451" s="102">
        <v>1</v>
      </c>
    </row>
    <row r="15452" spans="2:16" x14ac:dyDescent="0.25">
      <c r="B15452" s="103"/>
      <c r="C15452" s="103"/>
      <c r="L15452" s="102" t="str">
        <f>[2]!Table1[[#This Row],[Orgn]]&amp;"-"&amp;[2]!Table1[[#This Row],[Dest]]</f>
        <v>NAP-SSH</v>
      </c>
      <c r="M15452" s="102" t="str">
        <f t="shared" si="241"/>
        <v>ADT</v>
      </c>
      <c r="N15452" s="102">
        <f>WEEKDAY([2]!Table1[[#This Row],[Travel Date]],2)</f>
        <v>7</v>
      </c>
      <c r="P15452" s="102">
        <v>1</v>
      </c>
    </row>
    <row r="15453" spans="2:16" x14ac:dyDescent="0.25">
      <c r="B15453" s="103"/>
      <c r="C15453" s="103"/>
      <c r="L15453" s="102" t="str">
        <f>[2]!Table1[[#This Row],[Orgn]]&amp;"-"&amp;[2]!Table1[[#This Row],[Dest]]</f>
        <v>NAP-SSH</v>
      </c>
      <c r="M15453" s="102" t="str">
        <f t="shared" si="241"/>
        <v>ADT</v>
      </c>
      <c r="N15453" s="102">
        <f>WEEKDAY([2]!Table1[[#This Row],[Travel Date]],2)</f>
        <v>7</v>
      </c>
      <c r="P15453" s="102">
        <v>1</v>
      </c>
    </row>
    <row r="15454" spans="2:16" x14ac:dyDescent="0.25">
      <c r="B15454" s="103"/>
      <c r="C15454" s="103"/>
      <c r="L15454" s="102" t="str">
        <f>[2]!Table1[[#This Row],[Orgn]]&amp;"-"&amp;[2]!Table1[[#This Row],[Dest]]</f>
        <v>NAP-SSH</v>
      </c>
      <c r="M15454" s="102" t="str">
        <f t="shared" si="241"/>
        <v>ADT</v>
      </c>
      <c r="N15454" s="102">
        <f>WEEKDAY([2]!Table1[[#This Row],[Travel Date]],2)</f>
        <v>7</v>
      </c>
      <c r="P15454" s="102">
        <v>1</v>
      </c>
    </row>
    <row r="15455" spans="2:16" x14ac:dyDescent="0.25">
      <c r="B15455" s="103"/>
      <c r="C15455" s="103"/>
      <c r="L15455" s="102" t="str">
        <f>[2]!Table1[[#This Row],[Orgn]]&amp;"-"&amp;[2]!Table1[[#This Row],[Dest]]</f>
        <v>NAP-SSH</v>
      </c>
      <c r="M15455" s="102" t="str">
        <f t="shared" si="241"/>
        <v>ADT</v>
      </c>
      <c r="N15455" s="102">
        <f>WEEKDAY([2]!Table1[[#This Row],[Travel Date]],2)</f>
        <v>7</v>
      </c>
      <c r="P15455" s="102">
        <v>1</v>
      </c>
    </row>
    <row r="15456" spans="2:16" x14ac:dyDescent="0.25">
      <c r="B15456" s="103"/>
      <c r="C15456" s="103"/>
      <c r="L15456" s="102" t="str">
        <f>[2]!Table1[[#This Row],[Orgn]]&amp;"-"&amp;[2]!Table1[[#This Row],[Dest]]</f>
        <v>NAP-SSH</v>
      </c>
      <c r="M15456" s="102" t="str">
        <f t="shared" si="241"/>
        <v>ADT</v>
      </c>
      <c r="N15456" s="102">
        <f>WEEKDAY([2]!Table1[[#This Row],[Travel Date]],2)</f>
        <v>7</v>
      </c>
      <c r="P15456" s="102">
        <v>1</v>
      </c>
    </row>
    <row r="15457" spans="2:16" x14ac:dyDescent="0.25">
      <c r="B15457" s="103"/>
      <c r="C15457" s="103"/>
      <c r="L15457" s="102" t="str">
        <f>[2]!Table1[[#This Row],[Orgn]]&amp;"-"&amp;[2]!Table1[[#This Row],[Dest]]</f>
        <v>NAP-SSH</v>
      </c>
      <c r="M15457" s="102" t="str">
        <f t="shared" si="241"/>
        <v>ADT</v>
      </c>
      <c r="N15457" s="102">
        <f>WEEKDAY([2]!Table1[[#This Row],[Travel Date]],2)</f>
        <v>7</v>
      </c>
      <c r="P15457" s="102">
        <v>1</v>
      </c>
    </row>
    <row r="15458" spans="2:16" x14ac:dyDescent="0.25">
      <c r="B15458" s="103"/>
      <c r="C15458" s="103"/>
      <c r="L15458" s="102" t="str">
        <f>[2]!Table1[[#This Row],[Orgn]]&amp;"-"&amp;[2]!Table1[[#This Row],[Dest]]</f>
        <v>NAP-SSH</v>
      </c>
      <c r="M15458" s="102" t="str">
        <f t="shared" si="241"/>
        <v>ADT</v>
      </c>
      <c r="N15458" s="102">
        <f>WEEKDAY([2]!Table1[[#This Row],[Travel Date]],2)</f>
        <v>7</v>
      </c>
      <c r="P15458" s="102">
        <v>1</v>
      </c>
    </row>
    <row r="15459" spans="2:16" x14ac:dyDescent="0.25">
      <c r="B15459" s="103"/>
      <c r="C15459" s="103"/>
      <c r="L15459" s="102" t="str">
        <f>[2]!Table1[[#This Row],[Orgn]]&amp;"-"&amp;[2]!Table1[[#This Row],[Dest]]</f>
        <v>NAP-SSH</v>
      </c>
      <c r="M15459" s="102" t="str">
        <f t="shared" si="241"/>
        <v>ADT</v>
      </c>
      <c r="N15459" s="102">
        <f>WEEKDAY([2]!Table1[[#This Row],[Travel Date]],2)</f>
        <v>7</v>
      </c>
      <c r="P15459" s="102">
        <v>1</v>
      </c>
    </row>
    <row r="15460" spans="2:16" x14ac:dyDescent="0.25">
      <c r="B15460" s="103"/>
      <c r="C15460" s="103"/>
      <c r="L15460" s="102" t="str">
        <f>[2]!Table1[[#This Row],[Orgn]]&amp;"-"&amp;[2]!Table1[[#This Row],[Dest]]</f>
        <v>NAP-SSH</v>
      </c>
      <c r="M15460" s="102" t="str">
        <f t="shared" si="241"/>
        <v>ADT</v>
      </c>
      <c r="N15460" s="102">
        <f>WEEKDAY([2]!Table1[[#This Row],[Travel Date]],2)</f>
        <v>7</v>
      </c>
      <c r="P15460" s="102">
        <v>1</v>
      </c>
    </row>
    <row r="15461" spans="2:16" x14ac:dyDescent="0.25">
      <c r="B15461" s="103"/>
      <c r="C15461" s="103"/>
      <c r="L15461" s="102" t="str">
        <f>[2]!Table1[[#This Row],[Orgn]]&amp;"-"&amp;[2]!Table1[[#This Row],[Dest]]</f>
        <v>SSH-NAP</v>
      </c>
      <c r="M15461" s="102" t="str">
        <f t="shared" si="241"/>
        <v>ADT</v>
      </c>
      <c r="N15461" s="102">
        <f>WEEKDAY([2]!Table1[[#This Row],[Travel Date]],2)</f>
        <v>7</v>
      </c>
      <c r="P15461" s="102">
        <v>1</v>
      </c>
    </row>
    <row r="15462" spans="2:16" x14ac:dyDescent="0.25">
      <c r="B15462" s="103"/>
      <c r="C15462" s="103"/>
      <c r="L15462" s="102" t="str">
        <f>[2]!Table1[[#This Row],[Orgn]]&amp;"-"&amp;[2]!Table1[[#This Row],[Dest]]</f>
        <v>SSH-NAP</v>
      </c>
      <c r="M15462" s="102" t="str">
        <f t="shared" si="241"/>
        <v>ADT</v>
      </c>
      <c r="N15462" s="102">
        <f>WEEKDAY([2]!Table1[[#This Row],[Travel Date]],2)</f>
        <v>7</v>
      </c>
      <c r="P15462" s="102">
        <v>1</v>
      </c>
    </row>
    <row r="15463" spans="2:16" x14ac:dyDescent="0.25">
      <c r="B15463" s="103"/>
      <c r="C15463" s="103"/>
      <c r="L15463" s="102" t="str">
        <f>[2]!Table1[[#This Row],[Orgn]]&amp;"-"&amp;[2]!Table1[[#This Row],[Dest]]</f>
        <v>SSH-NAP</v>
      </c>
      <c r="M15463" s="102" t="str">
        <f t="shared" si="241"/>
        <v>ADT</v>
      </c>
      <c r="N15463" s="102">
        <f>WEEKDAY([2]!Table1[[#This Row],[Travel Date]],2)</f>
        <v>7</v>
      </c>
      <c r="P15463" s="102">
        <v>1</v>
      </c>
    </row>
    <row r="15464" spans="2:16" x14ac:dyDescent="0.25">
      <c r="B15464" s="103"/>
      <c r="C15464" s="103"/>
      <c r="L15464" s="102" t="str">
        <f>[2]!Table1[[#This Row],[Orgn]]&amp;"-"&amp;[2]!Table1[[#This Row],[Dest]]</f>
        <v>SSH-NAP</v>
      </c>
      <c r="M15464" s="102" t="str">
        <f t="shared" si="241"/>
        <v>ADT</v>
      </c>
      <c r="N15464" s="102">
        <f>WEEKDAY([2]!Table1[[#This Row],[Travel Date]],2)</f>
        <v>7</v>
      </c>
      <c r="P15464" s="102">
        <v>1</v>
      </c>
    </row>
    <row r="15465" spans="2:16" x14ac:dyDescent="0.25">
      <c r="B15465" s="103"/>
      <c r="C15465" s="103"/>
      <c r="L15465" s="102" t="str">
        <f>[2]!Table1[[#This Row],[Orgn]]&amp;"-"&amp;[2]!Table1[[#This Row],[Dest]]</f>
        <v>SSH-NAP</v>
      </c>
      <c r="M15465" s="102" t="str">
        <f t="shared" si="241"/>
        <v>ADT</v>
      </c>
      <c r="N15465" s="102">
        <f>WEEKDAY([2]!Table1[[#This Row],[Travel Date]],2)</f>
        <v>7</v>
      </c>
      <c r="P15465" s="102">
        <v>1</v>
      </c>
    </row>
    <row r="15466" spans="2:16" x14ac:dyDescent="0.25">
      <c r="B15466" s="103"/>
      <c r="C15466" s="103"/>
      <c r="L15466" s="102" t="str">
        <f>[2]!Table1[[#This Row],[Orgn]]&amp;"-"&amp;[2]!Table1[[#This Row],[Dest]]</f>
        <v>SSH-NAP</v>
      </c>
      <c r="M15466" s="102" t="str">
        <f t="shared" si="241"/>
        <v>ADT</v>
      </c>
      <c r="N15466" s="102">
        <f>WEEKDAY([2]!Table1[[#This Row],[Travel Date]],2)</f>
        <v>7</v>
      </c>
      <c r="P15466" s="102">
        <v>1</v>
      </c>
    </row>
    <row r="15467" spans="2:16" x14ac:dyDescent="0.25">
      <c r="B15467" s="103"/>
      <c r="C15467" s="103"/>
      <c r="L15467" s="102" t="str">
        <f>[2]!Table1[[#This Row],[Orgn]]&amp;"-"&amp;[2]!Table1[[#This Row],[Dest]]</f>
        <v>SSH-NAP</v>
      </c>
      <c r="M15467" s="102" t="str">
        <f t="shared" si="241"/>
        <v>ADT</v>
      </c>
      <c r="N15467" s="102">
        <f>WEEKDAY([2]!Table1[[#This Row],[Travel Date]],2)</f>
        <v>7</v>
      </c>
      <c r="P15467" s="102">
        <v>1</v>
      </c>
    </row>
    <row r="15468" spans="2:16" x14ac:dyDescent="0.25">
      <c r="B15468" s="103"/>
      <c r="C15468" s="103"/>
      <c r="L15468" s="102" t="str">
        <f>[2]!Table1[[#This Row],[Orgn]]&amp;"-"&amp;[2]!Table1[[#This Row],[Dest]]</f>
        <v>SSH-NAP</v>
      </c>
      <c r="M15468" s="102" t="str">
        <f t="shared" si="241"/>
        <v>ADT</v>
      </c>
      <c r="N15468" s="102">
        <f>WEEKDAY([2]!Table1[[#This Row],[Travel Date]],2)</f>
        <v>7</v>
      </c>
      <c r="P15468" s="102">
        <v>1</v>
      </c>
    </row>
    <row r="15469" spans="2:16" x14ac:dyDescent="0.25">
      <c r="B15469" s="103"/>
      <c r="C15469" s="103"/>
      <c r="L15469" s="102" t="str">
        <f>[2]!Table1[[#This Row],[Orgn]]&amp;"-"&amp;[2]!Table1[[#This Row],[Dest]]</f>
        <v>SSH-NAP</v>
      </c>
      <c r="M15469" s="102" t="str">
        <f t="shared" si="241"/>
        <v>ADT</v>
      </c>
      <c r="N15469" s="102">
        <f>WEEKDAY([2]!Table1[[#This Row],[Travel Date]],2)</f>
        <v>7</v>
      </c>
      <c r="P15469" s="102">
        <v>1</v>
      </c>
    </row>
    <row r="15470" spans="2:16" x14ac:dyDescent="0.25">
      <c r="B15470" s="103"/>
      <c r="C15470" s="103"/>
      <c r="L15470" s="102" t="str">
        <f>[2]!Table1[[#This Row],[Orgn]]&amp;"-"&amp;[2]!Table1[[#This Row],[Dest]]</f>
        <v>SSH-NAP</v>
      </c>
      <c r="M15470" s="102" t="str">
        <f t="shared" si="241"/>
        <v>ADT</v>
      </c>
      <c r="N15470" s="102">
        <f>WEEKDAY([2]!Table1[[#This Row],[Travel Date]],2)</f>
        <v>7</v>
      </c>
      <c r="P15470" s="102">
        <v>1</v>
      </c>
    </row>
    <row r="15471" spans="2:16" x14ac:dyDescent="0.25">
      <c r="B15471" s="103"/>
      <c r="C15471" s="103"/>
      <c r="L15471" s="102" t="str">
        <f>[2]!Table1[[#This Row],[Orgn]]&amp;"-"&amp;[2]!Table1[[#This Row],[Dest]]</f>
        <v>SSH-NAP</v>
      </c>
      <c r="M15471" s="102" t="str">
        <f t="shared" si="241"/>
        <v>ADT</v>
      </c>
      <c r="N15471" s="102">
        <f>WEEKDAY([2]!Table1[[#This Row],[Travel Date]],2)</f>
        <v>7</v>
      </c>
      <c r="P15471" s="102">
        <v>1</v>
      </c>
    </row>
    <row r="15472" spans="2:16" x14ac:dyDescent="0.25">
      <c r="B15472" s="103"/>
      <c r="C15472" s="103"/>
      <c r="L15472" s="102" t="str">
        <f>[2]!Table1[[#This Row],[Orgn]]&amp;"-"&amp;[2]!Table1[[#This Row],[Dest]]</f>
        <v>SSH-NAP</v>
      </c>
      <c r="M15472" s="102" t="str">
        <f t="shared" si="241"/>
        <v>ADT</v>
      </c>
      <c r="N15472" s="102">
        <f>WEEKDAY([2]!Table1[[#This Row],[Travel Date]],2)</f>
        <v>7</v>
      </c>
      <c r="P15472" s="102">
        <v>1</v>
      </c>
    </row>
    <row r="15473" spans="2:16" x14ac:dyDescent="0.25">
      <c r="B15473" s="103"/>
      <c r="C15473" s="103"/>
      <c r="L15473" s="102" t="str">
        <f>[2]!Table1[[#This Row],[Orgn]]&amp;"-"&amp;[2]!Table1[[#This Row],[Dest]]</f>
        <v>SSH-NAP</v>
      </c>
      <c r="M15473" s="102" t="str">
        <f t="shared" si="241"/>
        <v>ADT</v>
      </c>
      <c r="N15473" s="102">
        <f>WEEKDAY([2]!Table1[[#This Row],[Travel Date]],2)</f>
        <v>7</v>
      </c>
      <c r="P15473" s="102">
        <v>1</v>
      </c>
    </row>
    <row r="15474" spans="2:16" x14ac:dyDescent="0.25">
      <c r="B15474" s="103"/>
      <c r="C15474" s="103"/>
      <c r="L15474" s="102" t="str">
        <f>[2]!Table1[[#This Row],[Orgn]]&amp;"-"&amp;[2]!Table1[[#This Row],[Dest]]</f>
        <v>SSH-NAP</v>
      </c>
      <c r="M15474" s="102" t="str">
        <f t="shared" si="241"/>
        <v>ADT</v>
      </c>
      <c r="N15474" s="102">
        <f>WEEKDAY([2]!Table1[[#This Row],[Travel Date]],2)</f>
        <v>7</v>
      </c>
      <c r="P15474" s="102">
        <v>1</v>
      </c>
    </row>
    <row r="15475" spans="2:16" x14ac:dyDescent="0.25">
      <c r="B15475" s="103"/>
      <c r="C15475" s="103"/>
      <c r="L15475" s="102" t="str">
        <f>[2]!Table1[[#This Row],[Orgn]]&amp;"-"&amp;[2]!Table1[[#This Row],[Dest]]</f>
        <v>SSH-NAP</v>
      </c>
      <c r="M15475" s="102" t="str">
        <f t="shared" si="241"/>
        <v>ADT</v>
      </c>
      <c r="N15475" s="102">
        <f>WEEKDAY([2]!Table1[[#This Row],[Travel Date]],2)</f>
        <v>7</v>
      </c>
      <c r="P15475" s="102">
        <v>1</v>
      </c>
    </row>
    <row r="15476" spans="2:16" x14ac:dyDescent="0.25">
      <c r="B15476" s="103"/>
      <c r="C15476" s="103"/>
      <c r="L15476" s="102" t="str">
        <f>[2]!Table1[[#This Row],[Orgn]]&amp;"-"&amp;[2]!Table1[[#This Row],[Dest]]</f>
        <v>SSH-NAP</v>
      </c>
      <c r="M15476" s="102" t="str">
        <f t="shared" si="241"/>
        <v>ADT</v>
      </c>
      <c r="N15476" s="102">
        <f>WEEKDAY([2]!Table1[[#This Row],[Travel Date]],2)</f>
        <v>7</v>
      </c>
      <c r="P15476" s="102">
        <v>1</v>
      </c>
    </row>
    <row r="15477" spans="2:16" x14ac:dyDescent="0.25">
      <c r="B15477" s="103"/>
      <c r="C15477" s="103"/>
      <c r="L15477" s="102" t="str">
        <f>[2]!Table1[[#This Row],[Orgn]]&amp;"-"&amp;[2]!Table1[[#This Row],[Dest]]</f>
        <v>SSH-NAP</v>
      </c>
      <c r="M15477" s="102" t="str">
        <f t="shared" si="241"/>
        <v>ADT</v>
      </c>
      <c r="N15477" s="102">
        <f>WEEKDAY([2]!Table1[[#This Row],[Travel Date]],2)</f>
        <v>7</v>
      </c>
      <c r="P15477" s="102">
        <v>1</v>
      </c>
    </row>
    <row r="15478" spans="2:16" x14ac:dyDescent="0.25">
      <c r="B15478" s="103"/>
      <c r="C15478" s="103"/>
      <c r="L15478" s="102" t="str">
        <f>[2]!Table1[[#This Row],[Orgn]]&amp;"-"&amp;[2]!Table1[[#This Row],[Dest]]</f>
        <v>SSH-NAP</v>
      </c>
      <c r="M15478" s="102" t="str">
        <f t="shared" si="241"/>
        <v>ADT</v>
      </c>
      <c r="N15478" s="102">
        <f>WEEKDAY([2]!Table1[[#This Row],[Travel Date]],2)</f>
        <v>7</v>
      </c>
      <c r="P15478" s="102">
        <v>1</v>
      </c>
    </row>
    <row r="15479" spans="2:16" x14ac:dyDescent="0.25">
      <c r="B15479" s="103"/>
      <c r="C15479" s="103"/>
      <c r="L15479" s="102" t="str">
        <f>[2]!Table1[[#This Row],[Orgn]]&amp;"-"&amp;[2]!Table1[[#This Row],[Dest]]</f>
        <v>SSH-NAP</v>
      </c>
      <c r="M15479" s="102" t="str">
        <f t="shared" si="241"/>
        <v>ADT</v>
      </c>
      <c r="N15479" s="102">
        <f>WEEKDAY([2]!Table1[[#This Row],[Travel Date]],2)</f>
        <v>7</v>
      </c>
      <c r="P15479" s="102">
        <v>1</v>
      </c>
    </row>
    <row r="15480" spans="2:16" x14ac:dyDescent="0.25">
      <c r="B15480" s="103"/>
      <c r="C15480" s="103"/>
      <c r="L15480" s="102" t="str">
        <f>[2]!Table1[[#This Row],[Orgn]]&amp;"-"&amp;[2]!Table1[[#This Row],[Dest]]</f>
        <v>SSH-NAP</v>
      </c>
      <c r="M15480" s="102" t="str">
        <f t="shared" si="241"/>
        <v>ADT</v>
      </c>
      <c r="N15480" s="102">
        <f>WEEKDAY([2]!Table1[[#This Row],[Travel Date]],2)</f>
        <v>7</v>
      </c>
      <c r="P15480" s="102">
        <v>1</v>
      </c>
    </row>
    <row r="15481" spans="2:16" x14ac:dyDescent="0.25">
      <c r="B15481" s="103"/>
      <c r="C15481" s="103"/>
      <c r="L15481" s="102" t="str">
        <f>[2]!Table1[[#This Row],[Orgn]]&amp;"-"&amp;[2]!Table1[[#This Row],[Dest]]</f>
        <v>SSH-NAP</v>
      </c>
      <c r="M15481" s="102" t="str">
        <f t="shared" si="241"/>
        <v>ADT</v>
      </c>
      <c r="N15481" s="102">
        <f>WEEKDAY([2]!Table1[[#This Row],[Travel Date]],2)</f>
        <v>7</v>
      </c>
      <c r="P15481" s="102">
        <v>1</v>
      </c>
    </row>
    <row r="15482" spans="2:16" x14ac:dyDescent="0.25">
      <c r="B15482" s="103"/>
      <c r="C15482" s="103"/>
      <c r="L15482" s="102" t="str">
        <f>[2]!Table1[[#This Row],[Orgn]]&amp;"-"&amp;[2]!Table1[[#This Row],[Dest]]</f>
        <v>SSH-NAP</v>
      </c>
      <c r="M15482" s="102" t="str">
        <f t="shared" si="241"/>
        <v>ADT</v>
      </c>
      <c r="N15482" s="102">
        <f>WEEKDAY([2]!Table1[[#This Row],[Travel Date]],2)</f>
        <v>7</v>
      </c>
      <c r="P15482" s="102">
        <v>1</v>
      </c>
    </row>
    <row r="15483" spans="2:16" x14ac:dyDescent="0.25">
      <c r="B15483" s="103"/>
      <c r="C15483" s="103"/>
      <c r="L15483" s="102" t="str">
        <f>[2]!Table1[[#This Row],[Orgn]]&amp;"-"&amp;[2]!Table1[[#This Row],[Dest]]</f>
        <v>SSH-NAP</v>
      </c>
      <c r="M15483" s="102" t="str">
        <f t="shared" si="241"/>
        <v>ADT</v>
      </c>
      <c r="N15483" s="102">
        <f>WEEKDAY([2]!Table1[[#This Row],[Travel Date]],2)</f>
        <v>7</v>
      </c>
      <c r="P15483" s="102">
        <v>1</v>
      </c>
    </row>
    <row r="15484" spans="2:16" x14ac:dyDescent="0.25">
      <c r="B15484" s="103"/>
      <c r="C15484" s="103"/>
      <c r="L15484" s="102" t="str">
        <f>[2]!Table1[[#This Row],[Orgn]]&amp;"-"&amp;[2]!Table1[[#This Row],[Dest]]</f>
        <v>SSH-NAP</v>
      </c>
      <c r="M15484" s="102" t="str">
        <f t="shared" si="241"/>
        <v>ADT</v>
      </c>
      <c r="N15484" s="102">
        <f>WEEKDAY([2]!Table1[[#This Row],[Travel Date]],2)</f>
        <v>7</v>
      </c>
      <c r="P15484" s="102">
        <v>1</v>
      </c>
    </row>
    <row r="15485" spans="2:16" x14ac:dyDescent="0.25">
      <c r="B15485" s="103"/>
      <c r="C15485" s="103"/>
      <c r="L15485" s="102" t="str">
        <f>[2]!Table1[[#This Row],[Orgn]]&amp;"-"&amp;[2]!Table1[[#This Row],[Dest]]</f>
        <v>SSH-NAP</v>
      </c>
      <c r="M15485" s="102" t="str">
        <f t="shared" si="241"/>
        <v>ADT</v>
      </c>
      <c r="N15485" s="102">
        <f>WEEKDAY([2]!Table1[[#This Row],[Travel Date]],2)</f>
        <v>7</v>
      </c>
      <c r="P15485" s="102">
        <v>1</v>
      </c>
    </row>
    <row r="15486" spans="2:16" x14ac:dyDescent="0.25">
      <c r="B15486" s="103"/>
      <c r="C15486" s="103"/>
      <c r="L15486" s="102" t="str">
        <f>[2]!Table1[[#This Row],[Orgn]]&amp;"-"&amp;[2]!Table1[[#This Row],[Dest]]</f>
        <v>SSH-NAP</v>
      </c>
      <c r="M15486" s="102" t="str">
        <f t="shared" si="241"/>
        <v>ADT</v>
      </c>
      <c r="N15486" s="102">
        <f>WEEKDAY([2]!Table1[[#This Row],[Travel Date]],2)</f>
        <v>7</v>
      </c>
      <c r="P15486" s="102">
        <v>1</v>
      </c>
    </row>
    <row r="15487" spans="2:16" x14ac:dyDescent="0.25">
      <c r="B15487" s="103"/>
      <c r="C15487" s="103"/>
      <c r="L15487" s="102" t="str">
        <f>[2]!Table1[[#This Row],[Orgn]]&amp;"-"&amp;[2]!Table1[[#This Row],[Dest]]</f>
        <v>SSH-NAP</v>
      </c>
      <c r="M15487" s="102" t="str">
        <f t="shared" si="241"/>
        <v>ADT</v>
      </c>
      <c r="N15487" s="102">
        <f>WEEKDAY([2]!Table1[[#This Row],[Travel Date]],2)</f>
        <v>7</v>
      </c>
      <c r="P15487" s="102">
        <v>1</v>
      </c>
    </row>
    <row r="15488" spans="2:16" x14ac:dyDescent="0.25">
      <c r="B15488" s="103"/>
      <c r="C15488" s="103"/>
      <c r="L15488" s="102" t="str">
        <f>[2]!Table1[[#This Row],[Orgn]]&amp;"-"&amp;[2]!Table1[[#This Row],[Dest]]</f>
        <v>SSH-NAP</v>
      </c>
      <c r="M15488" s="102" t="str">
        <f t="shared" si="241"/>
        <v>ADT</v>
      </c>
      <c r="N15488" s="102">
        <f>WEEKDAY([2]!Table1[[#This Row],[Travel Date]],2)</f>
        <v>7</v>
      </c>
      <c r="P15488" s="102">
        <v>1</v>
      </c>
    </row>
    <row r="15489" spans="2:16" x14ac:dyDescent="0.25">
      <c r="B15489" s="103"/>
      <c r="C15489" s="103"/>
      <c r="L15489" s="102" t="str">
        <f>[2]!Table1[[#This Row],[Orgn]]&amp;"-"&amp;[2]!Table1[[#This Row],[Dest]]</f>
        <v>SSH-NAP</v>
      </c>
      <c r="M15489" s="102" t="str">
        <f t="shared" si="241"/>
        <v>ADT</v>
      </c>
      <c r="N15489" s="102">
        <f>WEEKDAY([2]!Table1[[#This Row],[Travel Date]],2)</f>
        <v>7</v>
      </c>
      <c r="P15489" s="102">
        <v>1</v>
      </c>
    </row>
    <row r="15490" spans="2:16" x14ac:dyDescent="0.25">
      <c r="B15490" s="103"/>
      <c r="C15490" s="103"/>
      <c r="L15490" s="102" t="str">
        <f>[2]!Table1[[#This Row],[Orgn]]&amp;"-"&amp;[2]!Table1[[#This Row],[Dest]]</f>
        <v>SSH-NAP</v>
      </c>
      <c r="M15490" s="102" t="str">
        <f t="shared" ref="M15490:M15553" si="242">IF(TRIM(C15490)="INF", "INF", IF(TRIM(C15490)="CHD", "CHD", "ADT"))</f>
        <v>ADT</v>
      </c>
      <c r="N15490" s="102">
        <f>WEEKDAY([2]!Table1[[#This Row],[Travel Date]],2)</f>
        <v>7</v>
      </c>
      <c r="P15490" s="102">
        <v>1</v>
      </c>
    </row>
    <row r="15491" spans="2:16" x14ac:dyDescent="0.25">
      <c r="B15491" s="103"/>
      <c r="C15491" s="103"/>
      <c r="L15491" s="102" t="str">
        <f>[2]!Table1[[#This Row],[Orgn]]&amp;"-"&amp;[2]!Table1[[#This Row],[Dest]]</f>
        <v>SSH-NAP</v>
      </c>
      <c r="M15491" s="102" t="str">
        <f t="shared" si="242"/>
        <v>ADT</v>
      </c>
      <c r="N15491" s="102">
        <f>WEEKDAY([2]!Table1[[#This Row],[Travel Date]],2)</f>
        <v>7</v>
      </c>
      <c r="P15491" s="102">
        <v>1</v>
      </c>
    </row>
    <row r="15492" spans="2:16" x14ac:dyDescent="0.25">
      <c r="B15492" s="103"/>
      <c r="C15492" s="103"/>
      <c r="L15492" s="102" t="str">
        <f>[2]!Table1[[#This Row],[Orgn]]&amp;"-"&amp;[2]!Table1[[#This Row],[Dest]]</f>
        <v>SSH-NAP</v>
      </c>
      <c r="M15492" s="102" t="str">
        <f t="shared" si="242"/>
        <v>ADT</v>
      </c>
      <c r="N15492" s="102">
        <f>WEEKDAY([2]!Table1[[#This Row],[Travel Date]],2)</f>
        <v>7</v>
      </c>
      <c r="P15492" s="102">
        <v>1</v>
      </c>
    </row>
    <row r="15493" spans="2:16" x14ac:dyDescent="0.25">
      <c r="B15493" s="103"/>
      <c r="C15493" s="103"/>
      <c r="L15493" s="102" t="str">
        <f>[2]!Table1[[#This Row],[Orgn]]&amp;"-"&amp;[2]!Table1[[#This Row],[Dest]]</f>
        <v>SSH-NAP</v>
      </c>
      <c r="M15493" s="102" t="str">
        <f t="shared" si="242"/>
        <v>ADT</v>
      </c>
      <c r="N15493" s="102">
        <f>WEEKDAY([2]!Table1[[#This Row],[Travel Date]],2)</f>
        <v>7</v>
      </c>
      <c r="P15493" s="102">
        <v>1</v>
      </c>
    </row>
    <row r="15494" spans="2:16" x14ac:dyDescent="0.25">
      <c r="B15494" s="103"/>
      <c r="C15494" s="103"/>
      <c r="L15494" s="102" t="str">
        <f>[2]!Table1[[#This Row],[Orgn]]&amp;"-"&amp;[2]!Table1[[#This Row],[Dest]]</f>
        <v>SSH-NAP</v>
      </c>
      <c r="M15494" s="102" t="str">
        <f t="shared" si="242"/>
        <v>ADT</v>
      </c>
      <c r="N15494" s="102">
        <f>WEEKDAY([2]!Table1[[#This Row],[Travel Date]],2)</f>
        <v>7</v>
      </c>
      <c r="P15494" s="102">
        <v>1</v>
      </c>
    </row>
    <row r="15495" spans="2:16" x14ac:dyDescent="0.25">
      <c r="B15495" s="103"/>
      <c r="C15495" s="103"/>
      <c r="L15495" s="102" t="str">
        <f>[2]!Table1[[#This Row],[Orgn]]&amp;"-"&amp;[2]!Table1[[#This Row],[Dest]]</f>
        <v>SSH-NAP</v>
      </c>
      <c r="M15495" s="102" t="str">
        <f t="shared" si="242"/>
        <v>ADT</v>
      </c>
      <c r="N15495" s="102">
        <f>WEEKDAY([2]!Table1[[#This Row],[Travel Date]],2)</f>
        <v>7</v>
      </c>
      <c r="P15495" s="102">
        <v>1</v>
      </c>
    </row>
    <row r="15496" spans="2:16" x14ac:dyDescent="0.25">
      <c r="B15496" s="103"/>
      <c r="C15496" s="103"/>
      <c r="L15496" s="102" t="str">
        <f>[2]!Table1[[#This Row],[Orgn]]&amp;"-"&amp;[2]!Table1[[#This Row],[Dest]]</f>
        <v>SSH-NAP</v>
      </c>
      <c r="M15496" s="102" t="str">
        <f t="shared" si="242"/>
        <v>ADT</v>
      </c>
      <c r="N15496" s="102">
        <f>WEEKDAY([2]!Table1[[#This Row],[Travel Date]],2)</f>
        <v>7</v>
      </c>
      <c r="P15496" s="102">
        <v>1</v>
      </c>
    </row>
    <row r="15497" spans="2:16" x14ac:dyDescent="0.25">
      <c r="B15497" s="103"/>
      <c r="C15497" s="103"/>
      <c r="L15497" s="102" t="str">
        <f>[2]!Table1[[#This Row],[Orgn]]&amp;"-"&amp;[2]!Table1[[#This Row],[Dest]]</f>
        <v>SSH-NAP</v>
      </c>
      <c r="M15497" s="102" t="str">
        <f t="shared" si="242"/>
        <v>ADT</v>
      </c>
      <c r="N15497" s="102">
        <f>WEEKDAY([2]!Table1[[#This Row],[Travel Date]],2)</f>
        <v>7</v>
      </c>
      <c r="P15497" s="102">
        <v>1</v>
      </c>
    </row>
    <row r="15498" spans="2:16" x14ac:dyDescent="0.25">
      <c r="B15498" s="103"/>
      <c r="C15498" s="103"/>
      <c r="L15498" s="102" t="str">
        <f>[2]!Table1[[#This Row],[Orgn]]&amp;"-"&amp;[2]!Table1[[#This Row],[Dest]]</f>
        <v>SSH-NAP</v>
      </c>
      <c r="M15498" s="102" t="str">
        <f t="shared" si="242"/>
        <v>ADT</v>
      </c>
      <c r="N15498" s="102">
        <f>WEEKDAY([2]!Table1[[#This Row],[Travel Date]],2)</f>
        <v>7</v>
      </c>
      <c r="P15498" s="102">
        <v>1</v>
      </c>
    </row>
    <row r="15499" spans="2:16" x14ac:dyDescent="0.25">
      <c r="B15499" s="103"/>
      <c r="C15499" s="103"/>
      <c r="L15499" s="102" t="str">
        <f>[2]!Table1[[#This Row],[Orgn]]&amp;"-"&amp;[2]!Table1[[#This Row],[Dest]]</f>
        <v>SSH-NAP</v>
      </c>
      <c r="M15499" s="102" t="str">
        <f t="shared" si="242"/>
        <v>ADT</v>
      </c>
      <c r="N15499" s="102">
        <f>WEEKDAY([2]!Table1[[#This Row],[Travel Date]],2)</f>
        <v>7</v>
      </c>
      <c r="P15499" s="102">
        <v>1</v>
      </c>
    </row>
    <row r="15500" spans="2:16" x14ac:dyDescent="0.25">
      <c r="B15500" s="103"/>
      <c r="C15500" s="103"/>
      <c r="L15500" s="102" t="str">
        <f>[2]!Table1[[#This Row],[Orgn]]&amp;"-"&amp;[2]!Table1[[#This Row],[Dest]]</f>
        <v>SSH-NAP</v>
      </c>
      <c r="M15500" s="102" t="str">
        <f t="shared" si="242"/>
        <v>ADT</v>
      </c>
      <c r="N15500" s="102">
        <f>WEEKDAY([2]!Table1[[#This Row],[Travel Date]],2)</f>
        <v>7</v>
      </c>
      <c r="P15500" s="102">
        <v>1</v>
      </c>
    </row>
    <row r="15501" spans="2:16" x14ac:dyDescent="0.25">
      <c r="B15501" s="103"/>
      <c r="C15501" s="103"/>
      <c r="L15501" s="102" t="str">
        <f>[2]!Table1[[#This Row],[Orgn]]&amp;"-"&amp;[2]!Table1[[#This Row],[Dest]]</f>
        <v>SSH-NAP</v>
      </c>
      <c r="M15501" s="102" t="str">
        <f t="shared" si="242"/>
        <v>ADT</v>
      </c>
      <c r="N15501" s="102">
        <f>WEEKDAY([2]!Table1[[#This Row],[Travel Date]],2)</f>
        <v>7</v>
      </c>
      <c r="P15501" s="102">
        <v>1</v>
      </c>
    </row>
    <row r="15502" spans="2:16" x14ac:dyDescent="0.25">
      <c r="B15502" s="103"/>
      <c r="C15502" s="103"/>
      <c r="L15502" s="102" t="str">
        <f>[2]!Table1[[#This Row],[Orgn]]&amp;"-"&amp;[2]!Table1[[#This Row],[Dest]]</f>
        <v>SSH-NAP</v>
      </c>
      <c r="M15502" s="102" t="str">
        <f t="shared" si="242"/>
        <v>ADT</v>
      </c>
      <c r="N15502" s="102">
        <f>WEEKDAY([2]!Table1[[#This Row],[Travel Date]],2)</f>
        <v>7</v>
      </c>
      <c r="P15502" s="102">
        <v>1</v>
      </c>
    </row>
    <row r="15503" spans="2:16" x14ac:dyDescent="0.25">
      <c r="B15503" s="103"/>
      <c r="C15503" s="103"/>
      <c r="L15503" s="102" t="str">
        <f>[2]!Table1[[#This Row],[Orgn]]&amp;"-"&amp;[2]!Table1[[#This Row],[Dest]]</f>
        <v>SSH-NAP</v>
      </c>
      <c r="M15503" s="102" t="str">
        <f t="shared" si="242"/>
        <v>ADT</v>
      </c>
      <c r="N15503" s="102">
        <f>WEEKDAY([2]!Table1[[#This Row],[Travel Date]],2)</f>
        <v>7</v>
      </c>
      <c r="P15503" s="102">
        <v>1</v>
      </c>
    </row>
    <row r="15504" spans="2:16" x14ac:dyDescent="0.25">
      <c r="B15504" s="103"/>
      <c r="C15504" s="103"/>
      <c r="L15504" s="102" t="str">
        <f>[2]!Table1[[#This Row],[Orgn]]&amp;"-"&amp;[2]!Table1[[#This Row],[Dest]]</f>
        <v>SSH-NAP</v>
      </c>
      <c r="M15504" s="102" t="str">
        <f t="shared" si="242"/>
        <v>ADT</v>
      </c>
      <c r="N15504" s="102">
        <f>WEEKDAY([2]!Table1[[#This Row],[Travel Date]],2)</f>
        <v>7</v>
      </c>
      <c r="P15504" s="102">
        <v>1</v>
      </c>
    </row>
    <row r="15505" spans="2:16" x14ac:dyDescent="0.25">
      <c r="B15505" s="103"/>
      <c r="C15505" s="103"/>
      <c r="L15505" s="102" t="str">
        <f>[2]!Table1[[#This Row],[Orgn]]&amp;"-"&amp;[2]!Table1[[#This Row],[Dest]]</f>
        <v>SSH-NAP</v>
      </c>
      <c r="M15505" s="102" t="str">
        <f t="shared" si="242"/>
        <v>ADT</v>
      </c>
      <c r="N15505" s="102">
        <f>WEEKDAY([2]!Table1[[#This Row],[Travel Date]],2)</f>
        <v>7</v>
      </c>
      <c r="P15505" s="102">
        <v>1</v>
      </c>
    </row>
    <row r="15506" spans="2:16" x14ac:dyDescent="0.25">
      <c r="B15506" s="103"/>
      <c r="C15506" s="103"/>
      <c r="L15506" s="102" t="str">
        <f>[2]!Table1[[#This Row],[Orgn]]&amp;"-"&amp;[2]!Table1[[#This Row],[Dest]]</f>
        <v>SSH-NAP</v>
      </c>
      <c r="M15506" s="102" t="str">
        <f t="shared" si="242"/>
        <v>ADT</v>
      </c>
      <c r="N15506" s="102">
        <f>WEEKDAY([2]!Table1[[#This Row],[Travel Date]],2)</f>
        <v>7</v>
      </c>
      <c r="P15506" s="102">
        <v>1</v>
      </c>
    </row>
    <row r="15507" spans="2:16" x14ac:dyDescent="0.25">
      <c r="B15507" s="103"/>
      <c r="C15507" s="103"/>
      <c r="L15507" s="102" t="str">
        <f>[2]!Table1[[#This Row],[Orgn]]&amp;"-"&amp;[2]!Table1[[#This Row],[Dest]]</f>
        <v>SSH-NAP</v>
      </c>
      <c r="M15507" s="102" t="str">
        <f t="shared" si="242"/>
        <v>ADT</v>
      </c>
      <c r="N15507" s="102">
        <f>WEEKDAY([2]!Table1[[#This Row],[Travel Date]],2)</f>
        <v>7</v>
      </c>
      <c r="P15507" s="102">
        <v>1</v>
      </c>
    </row>
    <row r="15508" spans="2:16" x14ac:dyDescent="0.25">
      <c r="B15508" s="103"/>
      <c r="C15508" s="103"/>
      <c r="L15508" s="102" t="str">
        <f>[2]!Table1[[#This Row],[Orgn]]&amp;"-"&amp;[2]!Table1[[#This Row],[Dest]]</f>
        <v>SSH-NAP</v>
      </c>
      <c r="M15508" s="102" t="str">
        <f t="shared" si="242"/>
        <v>ADT</v>
      </c>
      <c r="N15508" s="102">
        <f>WEEKDAY([2]!Table1[[#This Row],[Travel Date]],2)</f>
        <v>7</v>
      </c>
      <c r="P15508" s="102">
        <v>1</v>
      </c>
    </row>
    <row r="15509" spans="2:16" x14ac:dyDescent="0.25">
      <c r="B15509" s="103"/>
      <c r="C15509" s="103"/>
      <c r="L15509" s="102" t="str">
        <f>[2]!Table1[[#This Row],[Orgn]]&amp;"-"&amp;[2]!Table1[[#This Row],[Dest]]</f>
        <v>SSH-NAP</v>
      </c>
      <c r="M15509" s="102" t="str">
        <f t="shared" si="242"/>
        <v>ADT</v>
      </c>
      <c r="N15509" s="102">
        <f>WEEKDAY([2]!Table1[[#This Row],[Travel Date]],2)</f>
        <v>7</v>
      </c>
      <c r="P15509" s="102">
        <v>1</v>
      </c>
    </row>
    <row r="15510" spans="2:16" x14ac:dyDescent="0.25">
      <c r="B15510" s="103"/>
      <c r="C15510" s="103"/>
      <c r="L15510" s="102" t="str">
        <f>[2]!Table1[[#This Row],[Orgn]]&amp;"-"&amp;[2]!Table1[[#This Row],[Dest]]</f>
        <v>SSH-NAP</v>
      </c>
      <c r="M15510" s="102" t="str">
        <f t="shared" si="242"/>
        <v>ADT</v>
      </c>
      <c r="N15510" s="102">
        <f>WEEKDAY([2]!Table1[[#This Row],[Travel Date]],2)</f>
        <v>7</v>
      </c>
      <c r="P15510" s="102">
        <v>1</v>
      </c>
    </row>
    <row r="15511" spans="2:16" x14ac:dyDescent="0.25">
      <c r="B15511" s="103"/>
      <c r="C15511" s="103"/>
      <c r="L15511" s="102" t="str">
        <f>[2]!Table1[[#This Row],[Orgn]]&amp;"-"&amp;[2]!Table1[[#This Row],[Dest]]</f>
        <v>SSH-NAP</v>
      </c>
      <c r="M15511" s="102" t="str">
        <f t="shared" si="242"/>
        <v>ADT</v>
      </c>
      <c r="N15511" s="102">
        <f>WEEKDAY([2]!Table1[[#This Row],[Travel Date]],2)</f>
        <v>7</v>
      </c>
      <c r="P15511" s="102">
        <v>1</v>
      </c>
    </row>
    <row r="15512" spans="2:16" x14ac:dyDescent="0.25">
      <c r="B15512" s="103"/>
      <c r="C15512" s="103"/>
      <c r="L15512" s="102" t="str">
        <f>[2]!Table1[[#This Row],[Orgn]]&amp;"-"&amp;[2]!Table1[[#This Row],[Dest]]</f>
        <v>SSH-NAP</v>
      </c>
      <c r="M15512" s="102" t="str">
        <f t="shared" si="242"/>
        <v>ADT</v>
      </c>
      <c r="N15512" s="102">
        <f>WEEKDAY([2]!Table1[[#This Row],[Travel Date]],2)</f>
        <v>7</v>
      </c>
      <c r="P15512" s="102">
        <v>1</v>
      </c>
    </row>
    <row r="15513" spans="2:16" x14ac:dyDescent="0.25">
      <c r="B15513" s="103"/>
      <c r="C15513" s="103"/>
      <c r="L15513" s="102" t="str">
        <f>[2]!Table1[[#This Row],[Orgn]]&amp;"-"&amp;[2]!Table1[[#This Row],[Dest]]</f>
        <v>SSH-NAP</v>
      </c>
      <c r="M15513" s="102" t="str">
        <f t="shared" si="242"/>
        <v>ADT</v>
      </c>
      <c r="N15513" s="102">
        <f>WEEKDAY([2]!Table1[[#This Row],[Travel Date]],2)</f>
        <v>7</v>
      </c>
      <c r="P15513" s="102">
        <v>1</v>
      </c>
    </row>
    <row r="15514" spans="2:16" x14ac:dyDescent="0.25">
      <c r="B15514" s="103"/>
      <c r="C15514" s="103"/>
      <c r="L15514" s="102" t="str">
        <f>[2]!Table1[[#This Row],[Orgn]]&amp;"-"&amp;[2]!Table1[[#This Row],[Dest]]</f>
        <v>SSH-NAP</v>
      </c>
      <c r="M15514" s="102" t="str">
        <f t="shared" si="242"/>
        <v>ADT</v>
      </c>
      <c r="N15514" s="102">
        <f>WEEKDAY([2]!Table1[[#This Row],[Travel Date]],2)</f>
        <v>7</v>
      </c>
      <c r="P15514" s="102">
        <v>1</v>
      </c>
    </row>
    <row r="15515" spans="2:16" x14ac:dyDescent="0.25">
      <c r="B15515" s="103"/>
      <c r="C15515" s="103"/>
      <c r="L15515" s="102" t="str">
        <f>[2]!Table1[[#This Row],[Orgn]]&amp;"-"&amp;[2]!Table1[[#This Row],[Dest]]</f>
        <v>SSH-NAP</v>
      </c>
      <c r="M15515" s="102" t="str">
        <f t="shared" si="242"/>
        <v>ADT</v>
      </c>
      <c r="N15515" s="102">
        <f>WEEKDAY([2]!Table1[[#This Row],[Travel Date]],2)</f>
        <v>7</v>
      </c>
      <c r="P15515" s="102">
        <v>1</v>
      </c>
    </row>
    <row r="15516" spans="2:16" x14ac:dyDescent="0.25">
      <c r="B15516" s="103"/>
      <c r="C15516" s="103"/>
      <c r="L15516" s="102" t="str">
        <f>[2]!Table1[[#This Row],[Orgn]]&amp;"-"&amp;[2]!Table1[[#This Row],[Dest]]</f>
        <v>SSH-NAP</v>
      </c>
      <c r="M15516" s="102" t="str">
        <f t="shared" si="242"/>
        <v>ADT</v>
      </c>
      <c r="N15516" s="102">
        <f>WEEKDAY([2]!Table1[[#This Row],[Travel Date]],2)</f>
        <v>7</v>
      </c>
      <c r="P15516" s="102">
        <v>1</v>
      </c>
    </row>
    <row r="15517" spans="2:16" x14ac:dyDescent="0.25">
      <c r="B15517" s="103"/>
      <c r="C15517" s="103"/>
      <c r="L15517" s="102" t="str">
        <f>[2]!Table1[[#This Row],[Orgn]]&amp;"-"&amp;[2]!Table1[[#This Row],[Dest]]</f>
        <v>SSH-NAP</v>
      </c>
      <c r="M15517" s="102" t="str">
        <f t="shared" si="242"/>
        <v>ADT</v>
      </c>
      <c r="N15517" s="102">
        <f>WEEKDAY([2]!Table1[[#This Row],[Travel Date]],2)</f>
        <v>7</v>
      </c>
      <c r="P15517" s="102">
        <v>1</v>
      </c>
    </row>
    <row r="15518" spans="2:16" x14ac:dyDescent="0.25">
      <c r="B15518" s="103"/>
      <c r="C15518" s="103"/>
      <c r="L15518" s="102" t="str">
        <f>[2]!Table1[[#This Row],[Orgn]]&amp;"-"&amp;[2]!Table1[[#This Row],[Dest]]</f>
        <v>SSH-NAP</v>
      </c>
      <c r="M15518" s="102" t="str">
        <f t="shared" si="242"/>
        <v>ADT</v>
      </c>
      <c r="N15518" s="102">
        <f>WEEKDAY([2]!Table1[[#This Row],[Travel Date]],2)</f>
        <v>7</v>
      </c>
      <c r="P15518" s="102">
        <v>1</v>
      </c>
    </row>
    <row r="15519" spans="2:16" x14ac:dyDescent="0.25">
      <c r="B15519" s="103"/>
      <c r="C15519" s="103"/>
      <c r="L15519" s="102" t="str">
        <f>[2]!Table1[[#This Row],[Orgn]]&amp;"-"&amp;[2]!Table1[[#This Row],[Dest]]</f>
        <v>SSH-NAP</v>
      </c>
      <c r="M15519" s="102" t="str">
        <f t="shared" si="242"/>
        <v>ADT</v>
      </c>
      <c r="N15519" s="102">
        <f>WEEKDAY([2]!Table1[[#This Row],[Travel Date]],2)</f>
        <v>7</v>
      </c>
      <c r="P15519" s="102">
        <v>1</v>
      </c>
    </row>
    <row r="15520" spans="2:16" x14ac:dyDescent="0.25">
      <c r="B15520" s="103"/>
      <c r="C15520" s="103"/>
      <c r="L15520" s="102" t="str">
        <f>[2]!Table1[[#This Row],[Orgn]]&amp;"-"&amp;[2]!Table1[[#This Row],[Dest]]</f>
        <v>SSH-NAP</v>
      </c>
      <c r="M15520" s="102" t="str">
        <f t="shared" si="242"/>
        <v>ADT</v>
      </c>
      <c r="N15520" s="102">
        <f>WEEKDAY([2]!Table1[[#This Row],[Travel Date]],2)</f>
        <v>7</v>
      </c>
      <c r="P15520" s="102">
        <v>1</v>
      </c>
    </row>
    <row r="15521" spans="2:16" x14ac:dyDescent="0.25">
      <c r="B15521" s="103"/>
      <c r="C15521" s="103"/>
      <c r="L15521" s="102" t="str">
        <f>[2]!Table1[[#This Row],[Orgn]]&amp;"-"&amp;[2]!Table1[[#This Row],[Dest]]</f>
        <v>SSH-NAP</v>
      </c>
      <c r="M15521" s="102" t="str">
        <f t="shared" si="242"/>
        <v>ADT</v>
      </c>
      <c r="N15521" s="102">
        <f>WEEKDAY([2]!Table1[[#This Row],[Travel Date]],2)</f>
        <v>7</v>
      </c>
      <c r="P15521" s="102">
        <v>1</v>
      </c>
    </row>
    <row r="15522" spans="2:16" x14ac:dyDescent="0.25">
      <c r="B15522" s="103"/>
      <c r="C15522" s="103"/>
      <c r="L15522" s="102" t="str">
        <f>[2]!Table1[[#This Row],[Orgn]]&amp;"-"&amp;[2]!Table1[[#This Row],[Dest]]</f>
        <v>SSH-NAP</v>
      </c>
      <c r="M15522" s="102" t="str">
        <f t="shared" si="242"/>
        <v>ADT</v>
      </c>
      <c r="N15522" s="102">
        <f>WEEKDAY([2]!Table1[[#This Row],[Travel Date]],2)</f>
        <v>7</v>
      </c>
      <c r="P15522" s="102">
        <v>1</v>
      </c>
    </row>
    <row r="15523" spans="2:16" x14ac:dyDescent="0.25">
      <c r="B15523" s="103"/>
      <c r="C15523" s="103"/>
      <c r="L15523" s="102" t="str">
        <f>[2]!Table1[[#This Row],[Orgn]]&amp;"-"&amp;[2]!Table1[[#This Row],[Dest]]</f>
        <v>SSH-NAP</v>
      </c>
      <c r="M15523" s="102" t="str">
        <f t="shared" si="242"/>
        <v>ADT</v>
      </c>
      <c r="N15523" s="102">
        <f>WEEKDAY([2]!Table1[[#This Row],[Travel Date]],2)</f>
        <v>7</v>
      </c>
      <c r="P15523" s="102">
        <v>1</v>
      </c>
    </row>
    <row r="15524" spans="2:16" x14ac:dyDescent="0.25">
      <c r="B15524" s="103"/>
      <c r="C15524" s="103"/>
      <c r="L15524" s="102" t="str">
        <f>[2]!Table1[[#This Row],[Orgn]]&amp;"-"&amp;[2]!Table1[[#This Row],[Dest]]</f>
        <v>SSH-NAP</v>
      </c>
      <c r="M15524" s="102" t="str">
        <f t="shared" si="242"/>
        <v>ADT</v>
      </c>
      <c r="N15524" s="102">
        <f>WEEKDAY([2]!Table1[[#This Row],[Travel Date]],2)</f>
        <v>7</v>
      </c>
      <c r="P15524" s="102">
        <v>1</v>
      </c>
    </row>
    <row r="15525" spans="2:16" x14ac:dyDescent="0.25">
      <c r="B15525" s="103"/>
      <c r="C15525" s="103"/>
      <c r="L15525" s="102" t="str">
        <f>[2]!Table1[[#This Row],[Orgn]]&amp;"-"&amp;[2]!Table1[[#This Row],[Dest]]</f>
        <v>SSH-NAP</v>
      </c>
      <c r="M15525" s="102" t="str">
        <f t="shared" si="242"/>
        <v>ADT</v>
      </c>
      <c r="N15525" s="102">
        <f>WEEKDAY([2]!Table1[[#This Row],[Travel Date]],2)</f>
        <v>7</v>
      </c>
      <c r="P15525" s="102">
        <v>1</v>
      </c>
    </row>
    <row r="15526" spans="2:16" x14ac:dyDescent="0.25">
      <c r="B15526" s="103"/>
      <c r="C15526" s="103"/>
      <c r="L15526" s="102" t="str">
        <f>[2]!Table1[[#This Row],[Orgn]]&amp;"-"&amp;[2]!Table1[[#This Row],[Dest]]</f>
        <v>SSH-NAP</v>
      </c>
      <c r="M15526" s="102" t="str">
        <f t="shared" si="242"/>
        <v>ADT</v>
      </c>
      <c r="N15526" s="102">
        <f>WEEKDAY([2]!Table1[[#This Row],[Travel Date]],2)</f>
        <v>7</v>
      </c>
      <c r="P15526" s="102">
        <v>1</v>
      </c>
    </row>
    <row r="15527" spans="2:16" x14ac:dyDescent="0.25">
      <c r="B15527" s="103"/>
      <c r="C15527" s="103"/>
      <c r="L15527" s="102" t="str">
        <f>[2]!Table1[[#This Row],[Orgn]]&amp;"-"&amp;[2]!Table1[[#This Row],[Dest]]</f>
        <v>SSH-NAP</v>
      </c>
      <c r="M15527" s="102" t="str">
        <f t="shared" si="242"/>
        <v>ADT</v>
      </c>
      <c r="N15527" s="102">
        <f>WEEKDAY([2]!Table1[[#This Row],[Travel Date]],2)</f>
        <v>7</v>
      </c>
      <c r="P15527" s="102">
        <v>1</v>
      </c>
    </row>
    <row r="15528" spans="2:16" x14ac:dyDescent="0.25">
      <c r="B15528" s="103"/>
      <c r="C15528" s="103"/>
      <c r="L15528" s="102" t="str">
        <f>[2]!Table1[[#This Row],[Orgn]]&amp;"-"&amp;[2]!Table1[[#This Row],[Dest]]</f>
        <v>SSH-NAP</v>
      </c>
      <c r="M15528" s="102" t="str">
        <f t="shared" si="242"/>
        <v>ADT</v>
      </c>
      <c r="N15528" s="102">
        <f>WEEKDAY([2]!Table1[[#This Row],[Travel Date]],2)</f>
        <v>7</v>
      </c>
      <c r="P15528" s="102">
        <v>1</v>
      </c>
    </row>
    <row r="15529" spans="2:16" x14ac:dyDescent="0.25">
      <c r="B15529" s="103"/>
      <c r="C15529" s="103"/>
      <c r="L15529" s="102" t="str">
        <f>[2]!Table1[[#This Row],[Orgn]]&amp;"-"&amp;[2]!Table1[[#This Row],[Dest]]</f>
        <v>SSH-NAP</v>
      </c>
      <c r="M15529" s="102" t="str">
        <f t="shared" si="242"/>
        <v>ADT</v>
      </c>
      <c r="N15529" s="102">
        <f>WEEKDAY([2]!Table1[[#This Row],[Travel Date]],2)</f>
        <v>7</v>
      </c>
      <c r="P15529" s="102">
        <v>1</v>
      </c>
    </row>
    <row r="15530" spans="2:16" x14ac:dyDescent="0.25">
      <c r="B15530" s="103"/>
      <c r="C15530" s="103"/>
      <c r="L15530" s="102" t="str">
        <f>[2]!Table1[[#This Row],[Orgn]]&amp;"-"&amp;[2]!Table1[[#This Row],[Dest]]</f>
        <v>SSH-NAP</v>
      </c>
      <c r="M15530" s="102" t="str">
        <f t="shared" si="242"/>
        <v>ADT</v>
      </c>
      <c r="N15530" s="102">
        <f>WEEKDAY([2]!Table1[[#This Row],[Travel Date]],2)</f>
        <v>7</v>
      </c>
      <c r="P15530" s="102">
        <v>1</v>
      </c>
    </row>
    <row r="15531" spans="2:16" x14ac:dyDescent="0.25">
      <c r="B15531" s="103"/>
      <c r="C15531" s="103"/>
      <c r="L15531" s="102" t="str">
        <f>[2]!Table1[[#This Row],[Orgn]]&amp;"-"&amp;[2]!Table1[[#This Row],[Dest]]</f>
        <v>SSH-NAP</v>
      </c>
      <c r="M15531" s="102" t="str">
        <f t="shared" si="242"/>
        <v>ADT</v>
      </c>
      <c r="N15531" s="102">
        <f>WEEKDAY([2]!Table1[[#This Row],[Travel Date]],2)</f>
        <v>7</v>
      </c>
      <c r="P15531" s="102">
        <v>1</v>
      </c>
    </row>
    <row r="15532" spans="2:16" x14ac:dyDescent="0.25">
      <c r="B15532" s="103"/>
      <c r="C15532" s="103"/>
      <c r="L15532" s="102" t="str">
        <f>[2]!Table1[[#This Row],[Orgn]]&amp;"-"&amp;[2]!Table1[[#This Row],[Dest]]</f>
        <v>SSH-NAP</v>
      </c>
      <c r="M15532" s="102" t="str">
        <f t="shared" si="242"/>
        <v>ADT</v>
      </c>
      <c r="N15532" s="102">
        <f>WEEKDAY([2]!Table1[[#This Row],[Travel Date]],2)</f>
        <v>7</v>
      </c>
      <c r="P15532" s="102">
        <v>1</v>
      </c>
    </row>
    <row r="15533" spans="2:16" x14ac:dyDescent="0.25">
      <c r="B15533" s="103"/>
      <c r="C15533" s="103"/>
      <c r="L15533" s="102" t="str">
        <f>[2]!Table1[[#This Row],[Orgn]]&amp;"-"&amp;[2]!Table1[[#This Row],[Dest]]</f>
        <v>SSH-NAP</v>
      </c>
      <c r="M15533" s="102" t="str">
        <f t="shared" si="242"/>
        <v>ADT</v>
      </c>
      <c r="N15533" s="102">
        <f>WEEKDAY([2]!Table1[[#This Row],[Travel Date]],2)</f>
        <v>7</v>
      </c>
      <c r="P15533" s="102">
        <v>1</v>
      </c>
    </row>
    <row r="15534" spans="2:16" x14ac:dyDescent="0.25">
      <c r="B15534" s="103"/>
      <c r="C15534" s="103"/>
      <c r="L15534" s="102" t="str">
        <f>[2]!Table1[[#This Row],[Orgn]]&amp;"-"&amp;[2]!Table1[[#This Row],[Dest]]</f>
        <v>SSH-NAP</v>
      </c>
      <c r="M15534" s="102" t="str">
        <f t="shared" si="242"/>
        <v>ADT</v>
      </c>
      <c r="N15534" s="102">
        <f>WEEKDAY([2]!Table1[[#This Row],[Travel Date]],2)</f>
        <v>7</v>
      </c>
      <c r="P15534" s="102">
        <v>1</v>
      </c>
    </row>
    <row r="15535" spans="2:16" x14ac:dyDescent="0.25">
      <c r="B15535" s="103"/>
      <c r="C15535" s="103"/>
      <c r="L15535" s="102" t="str">
        <f>[2]!Table1[[#This Row],[Orgn]]&amp;"-"&amp;[2]!Table1[[#This Row],[Dest]]</f>
        <v>SSH-NAP</v>
      </c>
      <c r="M15535" s="102" t="str">
        <f t="shared" si="242"/>
        <v>ADT</v>
      </c>
      <c r="N15535" s="102">
        <f>WEEKDAY([2]!Table1[[#This Row],[Travel Date]],2)</f>
        <v>7</v>
      </c>
      <c r="P15535" s="102">
        <v>1</v>
      </c>
    </row>
    <row r="15536" spans="2:16" x14ac:dyDescent="0.25">
      <c r="B15536" s="103"/>
      <c r="C15536" s="103"/>
      <c r="L15536" s="102" t="str">
        <f>[2]!Table1[[#This Row],[Orgn]]&amp;"-"&amp;[2]!Table1[[#This Row],[Dest]]</f>
        <v>SSH-NAP</v>
      </c>
      <c r="M15536" s="102" t="str">
        <f t="shared" si="242"/>
        <v>ADT</v>
      </c>
      <c r="N15536" s="102">
        <f>WEEKDAY([2]!Table1[[#This Row],[Travel Date]],2)</f>
        <v>7</v>
      </c>
      <c r="P15536" s="102">
        <v>1</v>
      </c>
    </row>
    <row r="15537" spans="2:16" x14ac:dyDescent="0.25">
      <c r="B15537" s="103"/>
      <c r="C15537" s="103"/>
      <c r="L15537" s="102" t="str">
        <f>[2]!Table1[[#This Row],[Orgn]]&amp;"-"&amp;[2]!Table1[[#This Row],[Dest]]</f>
        <v>SSH-NAP</v>
      </c>
      <c r="M15537" s="102" t="str">
        <f t="shared" si="242"/>
        <v>ADT</v>
      </c>
      <c r="N15537" s="102">
        <f>WEEKDAY([2]!Table1[[#This Row],[Travel Date]],2)</f>
        <v>7</v>
      </c>
      <c r="P15537" s="102">
        <v>1</v>
      </c>
    </row>
    <row r="15538" spans="2:16" x14ac:dyDescent="0.25">
      <c r="B15538" s="103"/>
      <c r="C15538" s="103"/>
      <c r="L15538" s="102" t="str">
        <f>[2]!Table1[[#This Row],[Orgn]]&amp;"-"&amp;[2]!Table1[[#This Row],[Dest]]</f>
        <v>SSH-NAP</v>
      </c>
      <c r="M15538" s="102" t="str">
        <f t="shared" si="242"/>
        <v>ADT</v>
      </c>
      <c r="N15538" s="102">
        <f>WEEKDAY([2]!Table1[[#This Row],[Travel Date]],2)</f>
        <v>7</v>
      </c>
      <c r="P15538" s="102">
        <v>1</v>
      </c>
    </row>
    <row r="15539" spans="2:16" x14ac:dyDescent="0.25">
      <c r="B15539" s="103"/>
      <c r="C15539" s="103"/>
      <c r="L15539" s="102" t="str">
        <f>[2]!Table1[[#This Row],[Orgn]]&amp;"-"&amp;[2]!Table1[[#This Row],[Dest]]</f>
        <v>SSH-NAP</v>
      </c>
      <c r="M15539" s="102" t="str">
        <f t="shared" si="242"/>
        <v>ADT</v>
      </c>
      <c r="N15539" s="102">
        <f>WEEKDAY([2]!Table1[[#This Row],[Travel Date]],2)</f>
        <v>7</v>
      </c>
      <c r="P15539" s="102">
        <v>1</v>
      </c>
    </row>
    <row r="15540" spans="2:16" x14ac:dyDescent="0.25">
      <c r="B15540" s="103"/>
      <c r="C15540" s="103"/>
      <c r="L15540" s="102" t="str">
        <f>[2]!Table1[[#This Row],[Orgn]]&amp;"-"&amp;[2]!Table1[[#This Row],[Dest]]</f>
        <v>SSH-NAP</v>
      </c>
      <c r="M15540" s="102" t="str">
        <f t="shared" si="242"/>
        <v>ADT</v>
      </c>
      <c r="N15540" s="102">
        <f>WEEKDAY([2]!Table1[[#This Row],[Travel Date]],2)</f>
        <v>7</v>
      </c>
      <c r="P15540" s="102">
        <v>1</v>
      </c>
    </row>
    <row r="15541" spans="2:16" x14ac:dyDescent="0.25">
      <c r="B15541" s="103"/>
      <c r="C15541" s="103"/>
      <c r="L15541" s="102" t="str">
        <f>[2]!Table1[[#This Row],[Orgn]]&amp;"-"&amp;[2]!Table1[[#This Row],[Dest]]</f>
        <v>SSH-NAP</v>
      </c>
      <c r="M15541" s="102" t="str">
        <f t="shared" si="242"/>
        <v>ADT</v>
      </c>
      <c r="N15541" s="102">
        <f>WEEKDAY([2]!Table1[[#This Row],[Travel Date]],2)</f>
        <v>7</v>
      </c>
      <c r="P15541" s="102">
        <v>1</v>
      </c>
    </row>
    <row r="15542" spans="2:16" x14ac:dyDescent="0.25">
      <c r="B15542" s="103"/>
      <c r="C15542" s="103"/>
      <c r="L15542" s="102" t="str">
        <f>[2]!Table1[[#This Row],[Orgn]]&amp;"-"&amp;[2]!Table1[[#This Row],[Dest]]</f>
        <v>SSH-NAP</v>
      </c>
      <c r="M15542" s="102" t="str">
        <f t="shared" si="242"/>
        <v>ADT</v>
      </c>
      <c r="N15542" s="102">
        <f>WEEKDAY([2]!Table1[[#This Row],[Travel Date]],2)</f>
        <v>7</v>
      </c>
      <c r="P15542" s="102">
        <v>1</v>
      </c>
    </row>
    <row r="15543" spans="2:16" x14ac:dyDescent="0.25">
      <c r="B15543" s="103"/>
      <c r="C15543" s="103"/>
      <c r="L15543" s="102" t="str">
        <f>[2]!Table1[[#This Row],[Orgn]]&amp;"-"&amp;[2]!Table1[[#This Row],[Dest]]</f>
        <v>SSH-NAP</v>
      </c>
      <c r="M15543" s="102" t="str">
        <f t="shared" si="242"/>
        <v>ADT</v>
      </c>
      <c r="N15543" s="102">
        <f>WEEKDAY([2]!Table1[[#This Row],[Travel Date]],2)</f>
        <v>7</v>
      </c>
      <c r="P15543" s="102">
        <v>1</v>
      </c>
    </row>
    <row r="15544" spans="2:16" x14ac:dyDescent="0.25">
      <c r="B15544" s="103"/>
      <c r="C15544" s="103"/>
      <c r="L15544" s="102" t="str">
        <f>[2]!Table1[[#This Row],[Orgn]]&amp;"-"&amp;[2]!Table1[[#This Row],[Dest]]</f>
        <v>SSH-NAP</v>
      </c>
      <c r="M15544" s="102" t="str">
        <f t="shared" si="242"/>
        <v>ADT</v>
      </c>
      <c r="N15544" s="102">
        <f>WEEKDAY([2]!Table1[[#This Row],[Travel Date]],2)</f>
        <v>7</v>
      </c>
      <c r="P15544" s="102">
        <v>1</v>
      </c>
    </row>
    <row r="15545" spans="2:16" x14ac:dyDescent="0.25">
      <c r="B15545" s="103"/>
      <c r="C15545" s="103"/>
      <c r="L15545" s="102" t="str">
        <f>[2]!Table1[[#This Row],[Orgn]]&amp;"-"&amp;[2]!Table1[[#This Row],[Dest]]</f>
        <v>SSH-NAP</v>
      </c>
      <c r="M15545" s="102" t="str">
        <f t="shared" si="242"/>
        <v>ADT</v>
      </c>
      <c r="N15545" s="102">
        <f>WEEKDAY([2]!Table1[[#This Row],[Travel Date]],2)</f>
        <v>7</v>
      </c>
      <c r="P15545" s="102">
        <v>1</v>
      </c>
    </row>
    <row r="15546" spans="2:16" x14ac:dyDescent="0.25">
      <c r="B15546" s="103"/>
      <c r="C15546" s="103"/>
      <c r="L15546" s="102" t="str">
        <f>[2]!Table1[[#This Row],[Orgn]]&amp;"-"&amp;[2]!Table1[[#This Row],[Dest]]</f>
        <v>SSH-NAP</v>
      </c>
      <c r="M15546" s="102" t="str">
        <f t="shared" si="242"/>
        <v>ADT</v>
      </c>
      <c r="N15546" s="102">
        <f>WEEKDAY([2]!Table1[[#This Row],[Travel Date]],2)</f>
        <v>7</v>
      </c>
      <c r="P15546" s="102">
        <v>1</v>
      </c>
    </row>
    <row r="15547" spans="2:16" x14ac:dyDescent="0.25">
      <c r="B15547" s="103"/>
      <c r="C15547" s="103"/>
      <c r="L15547" s="102" t="str">
        <f>[2]!Table1[[#This Row],[Orgn]]&amp;"-"&amp;[2]!Table1[[#This Row],[Dest]]</f>
        <v>SSH-NAP</v>
      </c>
      <c r="M15547" s="102" t="str">
        <f t="shared" si="242"/>
        <v>ADT</v>
      </c>
      <c r="N15547" s="102">
        <f>WEEKDAY([2]!Table1[[#This Row],[Travel Date]],2)</f>
        <v>7</v>
      </c>
      <c r="P15547" s="102">
        <v>1</v>
      </c>
    </row>
    <row r="15548" spans="2:16" x14ac:dyDescent="0.25">
      <c r="B15548" s="103"/>
      <c r="C15548" s="103"/>
      <c r="L15548" s="102" t="str">
        <f>[2]!Table1[[#This Row],[Orgn]]&amp;"-"&amp;[2]!Table1[[#This Row],[Dest]]</f>
        <v>SSH-NAP</v>
      </c>
      <c r="M15548" s="102" t="str">
        <f t="shared" si="242"/>
        <v>ADT</v>
      </c>
      <c r="N15548" s="102">
        <f>WEEKDAY([2]!Table1[[#This Row],[Travel Date]],2)</f>
        <v>7</v>
      </c>
      <c r="P15548" s="102">
        <v>1</v>
      </c>
    </row>
    <row r="15549" spans="2:16" x14ac:dyDescent="0.25">
      <c r="B15549" s="103"/>
      <c r="C15549" s="103"/>
      <c r="L15549" s="102" t="str">
        <f>[2]!Table1[[#This Row],[Orgn]]&amp;"-"&amp;[2]!Table1[[#This Row],[Dest]]</f>
        <v>SSH-NAP</v>
      </c>
      <c r="M15549" s="102" t="str">
        <f t="shared" si="242"/>
        <v>ADT</v>
      </c>
      <c r="N15549" s="102">
        <f>WEEKDAY([2]!Table1[[#This Row],[Travel Date]],2)</f>
        <v>7</v>
      </c>
      <c r="P15549" s="102">
        <v>1</v>
      </c>
    </row>
    <row r="15550" spans="2:16" x14ac:dyDescent="0.25">
      <c r="B15550" s="103"/>
      <c r="C15550" s="103"/>
      <c r="L15550" s="102" t="str">
        <f>[2]!Table1[[#This Row],[Orgn]]&amp;"-"&amp;[2]!Table1[[#This Row],[Dest]]</f>
        <v>SSH-NAP</v>
      </c>
      <c r="M15550" s="102" t="str">
        <f t="shared" si="242"/>
        <v>ADT</v>
      </c>
      <c r="N15550" s="102">
        <f>WEEKDAY([2]!Table1[[#This Row],[Travel Date]],2)</f>
        <v>7</v>
      </c>
      <c r="P15550" s="102">
        <v>1</v>
      </c>
    </row>
    <row r="15551" spans="2:16" x14ac:dyDescent="0.25">
      <c r="B15551" s="103"/>
      <c r="C15551" s="103"/>
      <c r="L15551" s="102" t="str">
        <f>[2]!Table1[[#This Row],[Orgn]]&amp;"-"&amp;[2]!Table1[[#This Row],[Dest]]</f>
        <v>SSH-NAP</v>
      </c>
      <c r="M15551" s="102" t="str">
        <f t="shared" si="242"/>
        <v>ADT</v>
      </c>
      <c r="N15551" s="102">
        <f>WEEKDAY([2]!Table1[[#This Row],[Travel Date]],2)</f>
        <v>7</v>
      </c>
      <c r="P15551" s="102">
        <v>1</v>
      </c>
    </row>
    <row r="15552" spans="2:16" x14ac:dyDescent="0.25">
      <c r="B15552" s="103"/>
      <c r="C15552" s="103"/>
      <c r="L15552" s="102" t="str">
        <f>[2]!Table1[[#This Row],[Orgn]]&amp;"-"&amp;[2]!Table1[[#This Row],[Dest]]</f>
        <v>SSH-NAP</v>
      </c>
      <c r="M15552" s="102" t="str">
        <f t="shared" si="242"/>
        <v>ADT</v>
      </c>
      <c r="N15552" s="102">
        <f>WEEKDAY([2]!Table1[[#This Row],[Travel Date]],2)</f>
        <v>7</v>
      </c>
      <c r="P15552" s="102">
        <v>1</v>
      </c>
    </row>
    <row r="15553" spans="2:16" x14ac:dyDescent="0.25">
      <c r="B15553" s="103"/>
      <c r="C15553" s="103"/>
      <c r="L15553" s="102" t="str">
        <f>[2]!Table1[[#This Row],[Orgn]]&amp;"-"&amp;[2]!Table1[[#This Row],[Dest]]</f>
        <v>SSH-NAP</v>
      </c>
      <c r="M15553" s="102" t="str">
        <f t="shared" si="242"/>
        <v>ADT</v>
      </c>
      <c r="N15553" s="102">
        <f>WEEKDAY([2]!Table1[[#This Row],[Travel Date]],2)</f>
        <v>7</v>
      </c>
      <c r="P15553" s="102">
        <v>1</v>
      </c>
    </row>
    <row r="15554" spans="2:16" x14ac:dyDescent="0.25">
      <c r="B15554" s="103"/>
      <c r="C15554" s="103"/>
      <c r="L15554" s="102" t="str">
        <f>[2]!Table1[[#This Row],[Orgn]]&amp;"-"&amp;[2]!Table1[[#This Row],[Dest]]</f>
        <v>SSH-NAP</v>
      </c>
      <c r="M15554" s="102" t="str">
        <f t="shared" ref="M15554:M15617" si="243">IF(TRIM(C15554)="INF", "INF", IF(TRIM(C15554)="CHD", "CHD", "ADT"))</f>
        <v>ADT</v>
      </c>
      <c r="N15554" s="102">
        <f>WEEKDAY([2]!Table1[[#This Row],[Travel Date]],2)</f>
        <v>7</v>
      </c>
      <c r="P15554" s="102">
        <v>1</v>
      </c>
    </row>
    <row r="15555" spans="2:16" x14ac:dyDescent="0.25">
      <c r="B15555" s="103"/>
      <c r="C15555" s="103"/>
      <c r="L15555" s="102" t="str">
        <f>[2]!Table1[[#This Row],[Orgn]]&amp;"-"&amp;[2]!Table1[[#This Row],[Dest]]</f>
        <v>SSH-NAP</v>
      </c>
      <c r="M15555" s="102" t="str">
        <f t="shared" si="243"/>
        <v>ADT</v>
      </c>
      <c r="N15555" s="102">
        <f>WEEKDAY([2]!Table1[[#This Row],[Travel Date]],2)</f>
        <v>7</v>
      </c>
      <c r="P15555" s="102">
        <v>1</v>
      </c>
    </row>
    <row r="15556" spans="2:16" x14ac:dyDescent="0.25">
      <c r="B15556" s="103"/>
      <c r="C15556" s="103"/>
      <c r="L15556" s="102" t="str">
        <f>[2]!Table1[[#This Row],[Orgn]]&amp;"-"&amp;[2]!Table1[[#This Row],[Dest]]</f>
        <v>SSH-NAP</v>
      </c>
      <c r="M15556" s="102" t="str">
        <f t="shared" si="243"/>
        <v>ADT</v>
      </c>
      <c r="N15556" s="102">
        <f>WEEKDAY([2]!Table1[[#This Row],[Travel Date]],2)</f>
        <v>7</v>
      </c>
      <c r="P15556" s="102">
        <v>1</v>
      </c>
    </row>
    <row r="15557" spans="2:16" x14ac:dyDescent="0.25">
      <c r="B15557" s="103"/>
      <c r="C15557" s="103"/>
      <c r="L15557" s="102" t="str">
        <f>[2]!Table1[[#This Row],[Orgn]]&amp;"-"&amp;[2]!Table1[[#This Row],[Dest]]</f>
        <v>SSH-NAP</v>
      </c>
      <c r="M15557" s="102" t="str">
        <f t="shared" si="243"/>
        <v>ADT</v>
      </c>
      <c r="N15557" s="102">
        <f>WEEKDAY([2]!Table1[[#This Row],[Travel Date]],2)</f>
        <v>7</v>
      </c>
      <c r="P15557" s="102">
        <v>1</v>
      </c>
    </row>
    <row r="15558" spans="2:16" x14ac:dyDescent="0.25">
      <c r="B15558" s="103"/>
      <c r="C15558" s="103"/>
      <c r="L15558" s="102" t="str">
        <f>[2]!Table1[[#This Row],[Orgn]]&amp;"-"&amp;[2]!Table1[[#This Row],[Dest]]</f>
        <v>SSH-NAP</v>
      </c>
      <c r="M15558" s="102" t="str">
        <f t="shared" si="243"/>
        <v>ADT</v>
      </c>
      <c r="N15558" s="102">
        <f>WEEKDAY([2]!Table1[[#This Row],[Travel Date]],2)</f>
        <v>7</v>
      </c>
      <c r="P15558" s="102">
        <v>1</v>
      </c>
    </row>
    <row r="15559" spans="2:16" x14ac:dyDescent="0.25">
      <c r="B15559" s="103"/>
      <c r="C15559" s="103"/>
      <c r="L15559" s="102" t="str">
        <f>[2]!Table1[[#This Row],[Orgn]]&amp;"-"&amp;[2]!Table1[[#This Row],[Dest]]</f>
        <v>SSH-NAP</v>
      </c>
      <c r="M15559" s="102" t="str">
        <f t="shared" si="243"/>
        <v>ADT</v>
      </c>
      <c r="N15559" s="102">
        <f>WEEKDAY([2]!Table1[[#This Row],[Travel Date]],2)</f>
        <v>7</v>
      </c>
      <c r="P15559" s="102">
        <v>1</v>
      </c>
    </row>
    <row r="15560" spans="2:16" x14ac:dyDescent="0.25">
      <c r="B15560" s="103"/>
      <c r="C15560" s="103"/>
      <c r="L15560" s="102" t="str">
        <f>[2]!Table1[[#This Row],[Orgn]]&amp;"-"&amp;[2]!Table1[[#This Row],[Dest]]</f>
        <v>SSH-NAP</v>
      </c>
      <c r="M15560" s="102" t="str">
        <f t="shared" si="243"/>
        <v>ADT</v>
      </c>
      <c r="N15560" s="102">
        <f>WEEKDAY([2]!Table1[[#This Row],[Travel Date]],2)</f>
        <v>7</v>
      </c>
      <c r="P15560" s="102">
        <v>1</v>
      </c>
    </row>
    <row r="15561" spans="2:16" x14ac:dyDescent="0.25">
      <c r="B15561" s="103"/>
      <c r="C15561" s="103"/>
      <c r="L15561" s="102" t="str">
        <f>[2]!Table1[[#This Row],[Orgn]]&amp;"-"&amp;[2]!Table1[[#This Row],[Dest]]</f>
        <v>SSH-NAP</v>
      </c>
      <c r="M15561" s="102" t="str">
        <f t="shared" si="243"/>
        <v>ADT</v>
      </c>
      <c r="N15561" s="102">
        <f>WEEKDAY([2]!Table1[[#This Row],[Travel Date]],2)</f>
        <v>7</v>
      </c>
      <c r="P15561" s="102">
        <v>1</v>
      </c>
    </row>
    <row r="15562" spans="2:16" x14ac:dyDescent="0.25">
      <c r="B15562" s="103"/>
      <c r="C15562" s="103"/>
      <c r="L15562" s="102" t="str">
        <f>[2]!Table1[[#This Row],[Orgn]]&amp;"-"&amp;[2]!Table1[[#This Row],[Dest]]</f>
        <v>NAP-SSH</v>
      </c>
      <c r="M15562" s="102" t="str">
        <f t="shared" si="243"/>
        <v>ADT</v>
      </c>
      <c r="N15562" s="102">
        <f>WEEKDAY([2]!Table1[[#This Row],[Travel Date]],2)</f>
        <v>7</v>
      </c>
      <c r="P15562" s="102">
        <v>1</v>
      </c>
    </row>
    <row r="15563" spans="2:16" x14ac:dyDescent="0.25">
      <c r="B15563" s="103"/>
      <c r="C15563" s="103"/>
      <c r="L15563" s="102" t="str">
        <f>[2]!Table1[[#This Row],[Orgn]]&amp;"-"&amp;[2]!Table1[[#This Row],[Dest]]</f>
        <v>NAP-SSH</v>
      </c>
      <c r="M15563" s="102" t="str">
        <f t="shared" si="243"/>
        <v>ADT</v>
      </c>
      <c r="N15563" s="102">
        <f>WEEKDAY([2]!Table1[[#This Row],[Travel Date]],2)</f>
        <v>7</v>
      </c>
      <c r="P15563" s="102">
        <v>1</v>
      </c>
    </row>
    <row r="15564" spans="2:16" x14ac:dyDescent="0.25">
      <c r="B15564" s="103"/>
      <c r="C15564" s="103"/>
      <c r="L15564" s="102" t="str">
        <f>[2]!Table1[[#This Row],[Orgn]]&amp;"-"&amp;[2]!Table1[[#This Row],[Dest]]</f>
        <v>NAP-SSH</v>
      </c>
      <c r="M15564" s="102" t="str">
        <f t="shared" si="243"/>
        <v>ADT</v>
      </c>
      <c r="N15564" s="102">
        <f>WEEKDAY([2]!Table1[[#This Row],[Travel Date]],2)</f>
        <v>7</v>
      </c>
      <c r="P15564" s="102">
        <v>1</v>
      </c>
    </row>
    <row r="15565" spans="2:16" x14ac:dyDescent="0.25">
      <c r="B15565" s="103"/>
      <c r="C15565" s="103"/>
      <c r="L15565" s="102" t="str">
        <f>[2]!Table1[[#This Row],[Orgn]]&amp;"-"&amp;[2]!Table1[[#This Row],[Dest]]</f>
        <v>NAP-SSH</v>
      </c>
      <c r="M15565" s="102" t="str">
        <f t="shared" si="243"/>
        <v>ADT</v>
      </c>
      <c r="N15565" s="102">
        <f>WEEKDAY([2]!Table1[[#This Row],[Travel Date]],2)</f>
        <v>7</v>
      </c>
      <c r="P15565" s="102">
        <v>1</v>
      </c>
    </row>
    <row r="15566" spans="2:16" x14ac:dyDescent="0.25">
      <c r="B15566" s="103"/>
      <c r="C15566" s="103"/>
      <c r="L15566" s="102" t="str">
        <f>[2]!Table1[[#This Row],[Orgn]]&amp;"-"&amp;[2]!Table1[[#This Row],[Dest]]</f>
        <v>NAP-SSH</v>
      </c>
      <c r="M15566" s="102" t="str">
        <f t="shared" si="243"/>
        <v>ADT</v>
      </c>
      <c r="N15566" s="102">
        <f>WEEKDAY([2]!Table1[[#This Row],[Travel Date]],2)</f>
        <v>7</v>
      </c>
      <c r="P15566" s="102">
        <v>1</v>
      </c>
    </row>
    <row r="15567" spans="2:16" x14ac:dyDescent="0.25">
      <c r="B15567" s="103"/>
      <c r="C15567" s="103"/>
      <c r="L15567" s="102" t="str">
        <f>[2]!Table1[[#This Row],[Orgn]]&amp;"-"&amp;[2]!Table1[[#This Row],[Dest]]</f>
        <v>NAP-SSH</v>
      </c>
      <c r="M15567" s="102" t="str">
        <f t="shared" si="243"/>
        <v>ADT</v>
      </c>
      <c r="N15567" s="102">
        <f>WEEKDAY([2]!Table1[[#This Row],[Travel Date]],2)</f>
        <v>7</v>
      </c>
      <c r="P15567" s="102">
        <v>1</v>
      </c>
    </row>
    <row r="15568" spans="2:16" x14ac:dyDescent="0.25">
      <c r="B15568" s="103"/>
      <c r="C15568" s="103"/>
      <c r="L15568" s="102" t="str">
        <f>[2]!Table1[[#This Row],[Orgn]]&amp;"-"&amp;[2]!Table1[[#This Row],[Dest]]</f>
        <v>NAP-SSH</v>
      </c>
      <c r="M15568" s="102" t="str">
        <f t="shared" si="243"/>
        <v>ADT</v>
      </c>
      <c r="N15568" s="102">
        <f>WEEKDAY([2]!Table1[[#This Row],[Travel Date]],2)</f>
        <v>7</v>
      </c>
      <c r="P15568" s="102">
        <v>1</v>
      </c>
    </row>
    <row r="15569" spans="2:16" x14ac:dyDescent="0.25">
      <c r="B15569" s="103"/>
      <c r="C15569" s="103"/>
      <c r="L15569" s="102" t="str">
        <f>[2]!Table1[[#This Row],[Orgn]]&amp;"-"&amp;[2]!Table1[[#This Row],[Dest]]</f>
        <v>NAP-SSH</v>
      </c>
      <c r="M15569" s="102" t="str">
        <f t="shared" si="243"/>
        <v>ADT</v>
      </c>
      <c r="N15569" s="102">
        <f>WEEKDAY([2]!Table1[[#This Row],[Travel Date]],2)</f>
        <v>7</v>
      </c>
      <c r="P15569" s="102">
        <v>1</v>
      </c>
    </row>
    <row r="15570" spans="2:16" x14ac:dyDescent="0.25">
      <c r="B15570" s="103"/>
      <c r="C15570" s="103"/>
      <c r="L15570" s="102" t="str">
        <f>[2]!Table1[[#This Row],[Orgn]]&amp;"-"&amp;[2]!Table1[[#This Row],[Dest]]</f>
        <v>NAP-SSH</v>
      </c>
      <c r="M15570" s="102" t="str">
        <f t="shared" si="243"/>
        <v>ADT</v>
      </c>
      <c r="N15570" s="102">
        <f>WEEKDAY([2]!Table1[[#This Row],[Travel Date]],2)</f>
        <v>7</v>
      </c>
      <c r="P15570" s="102">
        <v>1</v>
      </c>
    </row>
    <row r="15571" spans="2:16" x14ac:dyDescent="0.25">
      <c r="B15571" s="103"/>
      <c r="C15571" s="103"/>
      <c r="L15571" s="102" t="str">
        <f>[2]!Table1[[#This Row],[Orgn]]&amp;"-"&amp;[2]!Table1[[#This Row],[Dest]]</f>
        <v>NAP-SSH</v>
      </c>
      <c r="M15571" s="102" t="str">
        <f t="shared" si="243"/>
        <v>ADT</v>
      </c>
      <c r="N15571" s="102">
        <f>WEEKDAY([2]!Table1[[#This Row],[Travel Date]],2)</f>
        <v>7</v>
      </c>
      <c r="P15571" s="102">
        <v>1</v>
      </c>
    </row>
    <row r="15572" spans="2:16" x14ac:dyDescent="0.25">
      <c r="B15572" s="103"/>
      <c r="C15572" s="103"/>
      <c r="L15572" s="102" t="str">
        <f>[2]!Table1[[#This Row],[Orgn]]&amp;"-"&amp;[2]!Table1[[#This Row],[Dest]]</f>
        <v>NAP-SSH</v>
      </c>
      <c r="M15572" s="102" t="str">
        <f t="shared" si="243"/>
        <v>ADT</v>
      </c>
      <c r="N15572" s="102">
        <f>WEEKDAY([2]!Table1[[#This Row],[Travel Date]],2)</f>
        <v>7</v>
      </c>
      <c r="P15572" s="102">
        <v>1</v>
      </c>
    </row>
    <row r="15573" spans="2:16" x14ac:dyDescent="0.25">
      <c r="B15573" s="103"/>
      <c r="C15573" s="103"/>
      <c r="L15573" s="102" t="str">
        <f>[2]!Table1[[#This Row],[Orgn]]&amp;"-"&amp;[2]!Table1[[#This Row],[Dest]]</f>
        <v>NAP-SSH</v>
      </c>
      <c r="M15573" s="102" t="str">
        <f t="shared" si="243"/>
        <v>ADT</v>
      </c>
      <c r="N15573" s="102">
        <f>WEEKDAY([2]!Table1[[#This Row],[Travel Date]],2)</f>
        <v>7</v>
      </c>
      <c r="P15573" s="102">
        <v>1</v>
      </c>
    </row>
    <row r="15574" spans="2:16" x14ac:dyDescent="0.25">
      <c r="B15574" s="103"/>
      <c r="C15574" s="103"/>
      <c r="L15574" s="102" t="str">
        <f>[2]!Table1[[#This Row],[Orgn]]&amp;"-"&amp;[2]!Table1[[#This Row],[Dest]]</f>
        <v>NAP-SSH</v>
      </c>
      <c r="M15574" s="102" t="str">
        <f t="shared" si="243"/>
        <v>ADT</v>
      </c>
      <c r="N15574" s="102">
        <f>WEEKDAY([2]!Table1[[#This Row],[Travel Date]],2)</f>
        <v>7</v>
      </c>
      <c r="P15574" s="102">
        <v>1</v>
      </c>
    </row>
    <row r="15575" spans="2:16" x14ac:dyDescent="0.25">
      <c r="B15575" s="103"/>
      <c r="C15575" s="103"/>
      <c r="L15575" s="102" t="str">
        <f>[2]!Table1[[#This Row],[Orgn]]&amp;"-"&amp;[2]!Table1[[#This Row],[Dest]]</f>
        <v>NAP-SSH</v>
      </c>
      <c r="M15575" s="102" t="str">
        <f t="shared" si="243"/>
        <v>ADT</v>
      </c>
      <c r="N15575" s="102">
        <f>WEEKDAY([2]!Table1[[#This Row],[Travel Date]],2)</f>
        <v>7</v>
      </c>
      <c r="P15575" s="102">
        <v>1</v>
      </c>
    </row>
    <row r="15576" spans="2:16" x14ac:dyDescent="0.25">
      <c r="B15576" s="103"/>
      <c r="C15576" s="103"/>
      <c r="L15576" s="102" t="str">
        <f>[2]!Table1[[#This Row],[Orgn]]&amp;"-"&amp;[2]!Table1[[#This Row],[Dest]]</f>
        <v>NAP-SSH</v>
      </c>
      <c r="M15576" s="102" t="str">
        <f t="shared" si="243"/>
        <v>ADT</v>
      </c>
      <c r="N15576" s="102">
        <f>WEEKDAY([2]!Table1[[#This Row],[Travel Date]],2)</f>
        <v>7</v>
      </c>
      <c r="P15576" s="102">
        <v>1</v>
      </c>
    </row>
    <row r="15577" spans="2:16" x14ac:dyDescent="0.25">
      <c r="B15577" s="103"/>
      <c r="C15577" s="103"/>
      <c r="L15577" s="102" t="str">
        <f>[2]!Table1[[#This Row],[Orgn]]&amp;"-"&amp;[2]!Table1[[#This Row],[Dest]]</f>
        <v>NAP-SSH</v>
      </c>
      <c r="M15577" s="102" t="str">
        <f t="shared" si="243"/>
        <v>ADT</v>
      </c>
      <c r="N15577" s="102">
        <f>WEEKDAY([2]!Table1[[#This Row],[Travel Date]],2)</f>
        <v>7</v>
      </c>
      <c r="P15577" s="102">
        <v>1</v>
      </c>
    </row>
    <row r="15578" spans="2:16" x14ac:dyDescent="0.25">
      <c r="B15578" s="103"/>
      <c r="C15578" s="103"/>
      <c r="L15578" s="102" t="str">
        <f>[2]!Table1[[#This Row],[Orgn]]&amp;"-"&amp;[2]!Table1[[#This Row],[Dest]]</f>
        <v>NAP-SSH</v>
      </c>
      <c r="M15578" s="102" t="str">
        <f t="shared" si="243"/>
        <v>ADT</v>
      </c>
      <c r="N15578" s="102">
        <f>WEEKDAY([2]!Table1[[#This Row],[Travel Date]],2)</f>
        <v>7</v>
      </c>
      <c r="P15578" s="102">
        <v>1</v>
      </c>
    </row>
    <row r="15579" spans="2:16" x14ac:dyDescent="0.25">
      <c r="B15579" s="103"/>
      <c r="C15579" s="103"/>
      <c r="L15579" s="102" t="str">
        <f>[2]!Table1[[#This Row],[Orgn]]&amp;"-"&amp;[2]!Table1[[#This Row],[Dest]]</f>
        <v>NAP-SSH</v>
      </c>
      <c r="M15579" s="102" t="str">
        <f t="shared" si="243"/>
        <v>ADT</v>
      </c>
      <c r="N15579" s="102">
        <f>WEEKDAY([2]!Table1[[#This Row],[Travel Date]],2)</f>
        <v>7</v>
      </c>
      <c r="P15579" s="102">
        <v>1</v>
      </c>
    </row>
    <row r="15580" spans="2:16" x14ac:dyDescent="0.25">
      <c r="B15580" s="103"/>
      <c r="C15580" s="103"/>
      <c r="L15580" s="102" t="str">
        <f>[2]!Table1[[#This Row],[Orgn]]&amp;"-"&amp;[2]!Table1[[#This Row],[Dest]]</f>
        <v>NAP-SSH</v>
      </c>
      <c r="M15580" s="102" t="str">
        <f t="shared" si="243"/>
        <v>ADT</v>
      </c>
      <c r="N15580" s="102">
        <f>WEEKDAY([2]!Table1[[#This Row],[Travel Date]],2)</f>
        <v>7</v>
      </c>
      <c r="P15580" s="102">
        <v>1</v>
      </c>
    </row>
    <row r="15581" spans="2:16" x14ac:dyDescent="0.25">
      <c r="B15581" s="103"/>
      <c r="C15581" s="103"/>
      <c r="L15581" s="102" t="str">
        <f>[2]!Table1[[#This Row],[Orgn]]&amp;"-"&amp;[2]!Table1[[#This Row],[Dest]]</f>
        <v>NAP-SSH</v>
      </c>
      <c r="M15581" s="102" t="str">
        <f t="shared" si="243"/>
        <v>ADT</v>
      </c>
      <c r="N15581" s="102">
        <f>WEEKDAY([2]!Table1[[#This Row],[Travel Date]],2)</f>
        <v>7</v>
      </c>
      <c r="P15581" s="102">
        <v>1</v>
      </c>
    </row>
    <row r="15582" spans="2:16" x14ac:dyDescent="0.25">
      <c r="B15582" s="103"/>
      <c r="C15582" s="103"/>
      <c r="L15582" s="102" t="str">
        <f>[2]!Table1[[#This Row],[Orgn]]&amp;"-"&amp;[2]!Table1[[#This Row],[Dest]]</f>
        <v>NAP-SSH</v>
      </c>
      <c r="M15582" s="102" t="str">
        <f t="shared" si="243"/>
        <v>ADT</v>
      </c>
      <c r="N15582" s="102">
        <f>WEEKDAY([2]!Table1[[#This Row],[Travel Date]],2)</f>
        <v>7</v>
      </c>
      <c r="P15582" s="102">
        <v>1</v>
      </c>
    </row>
    <row r="15583" spans="2:16" x14ac:dyDescent="0.25">
      <c r="B15583" s="103"/>
      <c r="C15583" s="103"/>
      <c r="L15583" s="102" t="str">
        <f>[2]!Table1[[#This Row],[Orgn]]&amp;"-"&amp;[2]!Table1[[#This Row],[Dest]]</f>
        <v>NAP-SSH</v>
      </c>
      <c r="M15583" s="102" t="str">
        <f t="shared" si="243"/>
        <v>ADT</v>
      </c>
      <c r="N15583" s="102">
        <f>WEEKDAY([2]!Table1[[#This Row],[Travel Date]],2)</f>
        <v>7</v>
      </c>
      <c r="P15583" s="102">
        <v>1</v>
      </c>
    </row>
    <row r="15584" spans="2:16" x14ac:dyDescent="0.25">
      <c r="B15584" s="103"/>
      <c r="C15584" s="103"/>
      <c r="L15584" s="102" t="str">
        <f>[2]!Table1[[#This Row],[Orgn]]&amp;"-"&amp;[2]!Table1[[#This Row],[Dest]]</f>
        <v>NAP-SSH</v>
      </c>
      <c r="M15584" s="102" t="str">
        <f t="shared" si="243"/>
        <v>ADT</v>
      </c>
      <c r="N15584" s="102">
        <f>WEEKDAY([2]!Table1[[#This Row],[Travel Date]],2)</f>
        <v>7</v>
      </c>
      <c r="P15584" s="102">
        <v>1</v>
      </c>
    </row>
    <row r="15585" spans="2:16" x14ac:dyDescent="0.25">
      <c r="B15585" s="103"/>
      <c r="C15585" s="103"/>
      <c r="L15585" s="102" t="str">
        <f>[2]!Table1[[#This Row],[Orgn]]&amp;"-"&amp;[2]!Table1[[#This Row],[Dest]]</f>
        <v>NAP-SSH</v>
      </c>
      <c r="M15585" s="102" t="str">
        <f t="shared" si="243"/>
        <v>ADT</v>
      </c>
      <c r="N15585" s="102">
        <f>WEEKDAY([2]!Table1[[#This Row],[Travel Date]],2)</f>
        <v>7</v>
      </c>
      <c r="P15585" s="102">
        <v>1</v>
      </c>
    </row>
    <row r="15586" spans="2:16" x14ac:dyDescent="0.25">
      <c r="B15586" s="103"/>
      <c r="C15586" s="103"/>
      <c r="L15586" s="102" t="str">
        <f>[2]!Table1[[#This Row],[Orgn]]&amp;"-"&amp;[2]!Table1[[#This Row],[Dest]]</f>
        <v>NAP-SSH</v>
      </c>
      <c r="M15586" s="102" t="str">
        <f t="shared" si="243"/>
        <v>ADT</v>
      </c>
      <c r="N15586" s="102">
        <f>WEEKDAY([2]!Table1[[#This Row],[Travel Date]],2)</f>
        <v>7</v>
      </c>
      <c r="P15586" s="102">
        <v>1</v>
      </c>
    </row>
    <row r="15587" spans="2:16" x14ac:dyDescent="0.25">
      <c r="B15587" s="103"/>
      <c r="C15587" s="103"/>
      <c r="L15587" s="102" t="str">
        <f>[2]!Table1[[#This Row],[Orgn]]&amp;"-"&amp;[2]!Table1[[#This Row],[Dest]]</f>
        <v>NAP-SSH</v>
      </c>
      <c r="M15587" s="102" t="str">
        <f t="shared" si="243"/>
        <v>ADT</v>
      </c>
      <c r="N15587" s="102">
        <f>WEEKDAY([2]!Table1[[#This Row],[Travel Date]],2)</f>
        <v>7</v>
      </c>
      <c r="P15587" s="102">
        <v>1</v>
      </c>
    </row>
    <row r="15588" spans="2:16" x14ac:dyDescent="0.25">
      <c r="B15588" s="103"/>
      <c r="C15588" s="103"/>
      <c r="L15588" s="102" t="str">
        <f>[2]!Table1[[#This Row],[Orgn]]&amp;"-"&amp;[2]!Table1[[#This Row],[Dest]]</f>
        <v>NAP-SSH</v>
      </c>
      <c r="M15588" s="102" t="str">
        <f t="shared" si="243"/>
        <v>ADT</v>
      </c>
      <c r="N15588" s="102">
        <f>WEEKDAY([2]!Table1[[#This Row],[Travel Date]],2)</f>
        <v>7</v>
      </c>
      <c r="P15588" s="102">
        <v>1</v>
      </c>
    </row>
    <row r="15589" spans="2:16" x14ac:dyDescent="0.25">
      <c r="B15589" s="103"/>
      <c r="C15589" s="103"/>
      <c r="L15589" s="102" t="str">
        <f>[2]!Table1[[#This Row],[Orgn]]&amp;"-"&amp;[2]!Table1[[#This Row],[Dest]]</f>
        <v>NAP-SSH</v>
      </c>
      <c r="M15589" s="102" t="str">
        <f t="shared" si="243"/>
        <v>ADT</v>
      </c>
      <c r="N15589" s="102">
        <f>WEEKDAY([2]!Table1[[#This Row],[Travel Date]],2)</f>
        <v>7</v>
      </c>
      <c r="P15589" s="102">
        <v>1</v>
      </c>
    </row>
    <row r="15590" spans="2:16" x14ac:dyDescent="0.25">
      <c r="B15590" s="103"/>
      <c r="C15590" s="103"/>
      <c r="L15590" s="102" t="str">
        <f>[2]!Table1[[#This Row],[Orgn]]&amp;"-"&amp;[2]!Table1[[#This Row],[Dest]]</f>
        <v>NAP-SSH</v>
      </c>
      <c r="M15590" s="102" t="str">
        <f t="shared" si="243"/>
        <v>ADT</v>
      </c>
      <c r="N15590" s="102">
        <f>WEEKDAY([2]!Table1[[#This Row],[Travel Date]],2)</f>
        <v>7</v>
      </c>
      <c r="P15590" s="102">
        <v>1</v>
      </c>
    </row>
    <row r="15591" spans="2:16" x14ac:dyDescent="0.25">
      <c r="B15591" s="103"/>
      <c r="C15591" s="103"/>
      <c r="L15591" s="102" t="str">
        <f>[2]!Table1[[#This Row],[Orgn]]&amp;"-"&amp;[2]!Table1[[#This Row],[Dest]]</f>
        <v>NAP-SSH</v>
      </c>
      <c r="M15591" s="102" t="str">
        <f t="shared" si="243"/>
        <v>ADT</v>
      </c>
      <c r="N15591" s="102">
        <f>WEEKDAY([2]!Table1[[#This Row],[Travel Date]],2)</f>
        <v>7</v>
      </c>
      <c r="P15591" s="102">
        <v>1</v>
      </c>
    </row>
    <row r="15592" spans="2:16" x14ac:dyDescent="0.25">
      <c r="B15592" s="103"/>
      <c r="C15592" s="103"/>
      <c r="L15592" s="102" t="str">
        <f>[2]!Table1[[#This Row],[Orgn]]&amp;"-"&amp;[2]!Table1[[#This Row],[Dest]]</f>
        <v>NAP-SSH</v>
      </c>
      <c r="M15592" s="102" t="str">
        <f t="shared" si="243"/>
        <v>ADT</v>
      </c>
      <c r="N15592" s="102">
        <f>WEEKDAY([2]!Table1[[#This Row],[Travel Date]],2)</f>
        <v>7</v>
      </c>
      <c r="P15592" s="102">
        <v>1</v>
      </c>
    </row>
    <row r="15593" spans="2:16" x14ac:dyDescent="0.25">
      <c r="B15593" s="103"/>
      <c r="C15593" s="103"/>
      <c r="L15593" s="102" t="str">
        <f>[2]!Table1[[#This Row],[Orgn]]&amp;"-"&amp;[2]!Table1[[#This Row],[Dest]]</f>
        <v>NAP-SSH</v>
      </c>
      <c r="M15593" s="102" t="str">
        <f t="shared" si="243"/>
        <v>ADT</v>
      </c>
      <c r="N15593" s="102">
        <f>WEEKDAY([2]!Table1[[#This Row],[Travel Date]],2)</f>
        <v>7</v>
      </c>
      <c r="P15593" s="102">
        <v>1</v>
      </c>
    </row>
    <row r="15594" spans="2:16" x14ac:dyDescent="0.25">
      <c r="B15594" s="103"/>
      <c r="C15594" s="103"/>
      <c r="L15594" s="102" t="str">
        <f>[2]!Table1[[#This Row],[Orgn]]&amp;"-"&amp;[2]!Table1[[#This Row],[Dest]]</f>
        <v>NAP-SSH</v>
      </c>
      <c r="M15594" s="102" t="str">
        <f t="shared" si="243"/>
        <v>ADT</v>
      </c>
      <c r="N15594" s="102">
        <f>WEEKDAY([2]!Table1[[#This Row],[Travel Date]],2)</f>
        <v>7</v>
      </c>
      <c r="P15594" s="102">
        <v>1</v>
      </c>
    </row>
    <row r="15595" spans="2:16" x14ac:dyDescent="0.25">
      <c r="B15595" s="103"/>
      <c r="C15595" s="103"/>
      <c r="L15595" s="102" t="str">
        <f>[2]!Table1[[#This Row],[Orgn]]&amp;"-"&amp;[2]!Table1[[#This Row],[Dest]]</f>
        <v>NAP-SSH</v>
      </c>
      <c r="M15595" s="102" t="str">
        <f t="shared" si="243"/>
        <v>ADT</v>
      </c>
      <c r="N15595" s="102">
        <f>WEEKDAY([2]!Table1[[#This Row],[Travel Date]],2)</f>
        <v>7</v>
      </c>
      <c r="P15595" s="102">
        <v>1</v>
      </c>
    </row>
    <row r="15596" spans="2:16" x14ac:dyDescent="0.25">
      <c r="B15596" s="103"/>
      <c r="C15596" s="103"/>
      <c r="L15596" s="102" t="str">
        <f>[2]!Table1[[#This Row],[Orgn]]&amp;"-"&amp;[2]!Table1[[#This Row],[Dest]]</f>
        <v>NAP-SSH</v>
      </c>
      <c r="M15596" s="102" t="str">
        <f t="shared" si="243"/>
        <v>ADT</v>
      </c>
      <c r="N15596" s="102">
        <f>WEEKDAY([2]!Table1[[#This Row],[Travel Date]],2)</f>
        <v>7</v>
      </c>
      <c r="P15596" s="102">
        <v>1</v>
      </c>
    </row>
    <row r="15597" spans="2:16" x14ac:dyDescent="0.25">
      <c r="B15597" s="103"/>
      <c r="C15597" s="103"/>
      <c r="L15597" s="102" t="str">
        <f>[2]!Table1[[#This Row],[Orgn]]&amp;"-"&amp;[2]!Table1[[#This Row],[Dest]]</f>
        <v>NAP-SSH</v>
      </c>
      <c r="M15597" s="102" t="str">
        <f t="shared" si="243"/>
        <v>ADT</v>
      </c>
      <c r="N15597" s="102">
        <f>WEEKDAY([2]!Table1[[#This Row],[Travel Date]],2)</f>
        <v>7</v>
      </c>
      <c r="P15597" s="102">
        <v>1</v>
      </c>
    </row>
    <row r="15598" spans="2:16" x14ac:dyDescent="0.25">
      <c r="B15598" s="103"/>
      <c r="C15598" s="103"/>
      <c r="L15598" s="102" t="str">
        <f>[2]!Table1[[#This Row],[Orgn]]&amp;"-"&amp;[2]!Table1[[#This Row],[Dest]]</f>
        <v>NAP-SSH</v>
      </c>
      <c r="M15598" s="102" t="str">
        <f t="shared" si="243"/>
        <v>ADT</v>
      </c>
      <c r="N15598" s="102">
        <f>WEEKDAY([2]!Table1[[#This Row],[Travel Date]],2)</f>
        <v>7</v>
      </c>
      <c r="P15598" s="102">
        <v>1</v>
      </c>
    </row>
    <row r="15599" spans="2:16" x14ac:dyDescent="0.25">
      <c r="B15599" s="103"/>
      <c r="C15599" s="103"/>
      <c r="L15599" s="102" t="str">
        <f>[2]!Table1[[#This Row],[Orgn]]&amp;"-"&amp;[2]!Table1[[#This Row],[Dest]]</f>
        <v>NAP-SSH</v>
      </c>
      <c r="M15599" s="102" t="str">
        <f t="shared" si="243"/>
        <v>ADT</v>
      </c>
      <c r="N15599" s="102">
        <f>WEEKDAY([2]!Table1[[#This Row],[Travel Date]],2)</f>
        <v>7</v>
      </c>
      <c r="P15599" s="102">
        <v>1</v>
      </c>
    </row>
    <row r="15600" spans="2:16" x14ac:dyDescent="0.25">
      <c r="B15600" s="103"/>
      <c r="C15600" s="103"/>
      <c r="L15600" s="102" t="str">
        <f>[2]!Table1[[#This Row],[Orgn]]&amp;"-"&amp;[2]!Table1[[#This Row],[Dest]]</f>
        <v>NAP-SSH</v>
      </c>
      <c r="M15600" s="102" t="str">
        <f t="shared" si="243"/>
        <v>ADT</v>
      </c>
      <c r="N15600" s="102">
        <f>WEEKDAY([2]!Table1[[#This Row],[Travel Date]],2)</f>
        <v>7</v>
      </c>
      <c r="P15600" s="102">
        <v>1</v>
      </c>
    </row>
    <row r="15601" spans="2:16" x14ac:dyDescent="0.25">
      <c r="B15601" s="103"/>
      <c r="C15601" s="103"/>
      <c r="L15601" s="102" t="str">
        <f>[2]!Table1[[#This Row],[Orgn]]&amp;"-"&amp;[2]!Table1[[#This Row],[Dest]]</f>
        <v>NAP-SSH</v>
      </c>
      <c r="M15601" s="102" t="str">
        <f t="shared" si="243"/>
        <v>ADT</v>
      </c>
      <c r="N15601" s="102">
        <f>WEEKDAY([2]!Table1[[#This Row],[Travel Date]],2)</f>
        <v>7</v>
      </c>
      <c r="P15601" s="102">
        <v>1</v>
      </c>
    </row>
    <row r="15602" spans="2:16" x14ac:dyDescent="0.25">
      <c r="B15602" s="103"/>
      <c r="C15602" s="103"/>
      <c r="L15602" s="102" t="str">
        <f>[2]!Table1[[#This Row],[Orgn]]&amp;"-"&amp;[2]!Table1[[#This Row],[Dest]]</f>
        <v>NAP-SSH</v>
      </c>
      <c r="M15602" s="102" t="str">
        <f t="shared" si="243"/>
        <v>ADT</v>
      </c>
      <c r="N15602" s="102">
        <f>WEEKDAY([2]!Table1[[#This Row],[Travel Date]],2)</f>
        <v>7</v>
      </c>
      <c r="P15602" s="102">
        <v>1</v>
      </c>
    </row>
    <row r="15603" spans="2:16" x14ac:dyDescent="0.25">
      <c r="B15603" s="103"/>
      <c r="C15603" s="103"/>
      <c r="L15603" s="102" t="str">
        <f>[2]!Table1[[#This Row],[Orgn]]&amp;"-"&amp;[2]!Table1[[#This Row],[Dest]]</f>
        <v>NAP-SSH</v>
      </c>
      <c r="M15603" s="102" t="str">
        <f t="shared" si="243"/>
        <v>ADT</v>
      </c>
      <c r="N15603" s="102">
        <f>WEEKDAY([2]!Table1[[#This Row],[Travel Date]],2)</f>
        <v>7</v>
      </c>
      <c r="P15603" s="102">
        <v>1</v>
      </c>
    </row>
    <row r="15604" spans="2:16" x14ac:dyDescent="0.25">
      <c r="B15604" s="103"/>
      <c r="C15604" s="103"/>
      <c r="L15604" s="102" t="str">
        <f>[2]!Table1[[#This Row],[Orgn]]&amp;"-"&amp;[2]!Table1[[#This Row],[Dest]]</f>
        <v>NAP-SSH</v>
      </c>
      <c r="M15604" s="102" t="str">
        <f t="shared" si="243"/>
        <v>ADT</v>
      </c>
      <c r="N15604" s="102">
        <f>WEEKDAY([2]!Table1[[#This Row],[Travel Date]],2)</f>
        <v>7</v>
      </c>
      <c r="P15604" s="102">
        <v>1</v>
      </c>
    </row>
    <row r="15605" spans="2:16" x14ac:dyDescent="0.25">
      <c r="B15605" s="103"/>
      <c r="C15605" s="103"/>
      <c r="L15605" s="102" t="str">
        <f>[2]!Table1[[#This Row],[Orgn]]&amp;"-"&amp;[2]!Table1[[#This Row],[Dest]]</f>
        <v>NAP-SSH</v>
      </c>
      <c r="M15605" s="102" t="str">
        <f t="shared" si="243"/>
        <v>ADT</v>
      </c>
      <c r="N15605" s="102">
        <f>WEEKDAY([2]!Table1[[#This Row],[Travel Date]],2)</f>
        <v>7</v>
      </c>
      <c r="P15605" s="102">
        <v>1</v>
      </c>
    </row>
    <row r="15606" spans="2:16" x14ac:dyDescent="0.25">
      <c r="B15606" s="103"/>
      <c r="C15606" s="103"/>
      <c r="L15606" s="102" t="str">
        <f>[2]!Table1[[#This Row],[Orgn]]&amp;"-"&amp;[2]!Table1[[#This Row],[Dest]]</f>
        <v>NAP-SSH</v>
      </c>
      <c r="M15606" s="102" t="str">
        <f t="shared" si="243"/>
        <v>ADT</v>
      </c>
      <c r="N15606" s="102">
        <f>WEEKDAY([2]!Table1[[#This Row],[Travel Date]],2)</f>
        <v>7</v>
      </c>
      <c r="P15606" s="102">
        <v>1</v>
      </c>
    </row>
    <row r="15607" spans="2:16" x14ac:dyDescent="0.25">
      <c r="B15607" s="103"/>
      <c r="C15607" s="103"/>
      <c r="L15607" s="102" t="str">
        <f>[2]!Table1[[#This Row],[Orgn]]&amp;"-"&amp;[2]!Table1[[#This Row],[Dest]]</f>
        <v>NAP-SSH</v>
      </c>
      <c r="M15607" s="102" t="str">
        <f t="shared" si="243"/>
        <v>ADT</v>
      </c>
      <c r="N15607" s="102">
        <f>WEEKDAY([2]!Table1[[#This Row],[Travel Date]],2)</f>
        <v>7</v>
      </c>
      <c r="P15607" s="102">
        <v>1</v>
      </c>
    </row>
    <row r="15608" spans="2:16" x14ac:dyDescent="0.25">
      <c r="B15608" s="103"/>
      <c r="C15608" s="103"/>
      <c r="L15608" s="102" t="str">
        <f>[2]!Table1[[#This Row],[Orgn]]&amp;"-"&amp;[2]!Table1[[#This Row],[Dest]]</f>
        <v>NAP-SSH</v>
      </c>
      <c r="M15608" s="102" t="str">
        <f t="shared" si="243"/>
        <v>ADT</v>
      </c>
      <c r="N15608" s="102">
        <f>WEEKDAY([2]!Table1[[#This Row],[Travel Date]],2)</f>
        <v>7</v>
      </c>
      <c r="P15608" s="102">
        <v>1</v>
      </c>
    </row>
    <row r="15609" spans="2:16" x14ac:dyDescent="0.25">
      <c r="B15609" s="103"/>
      <c r="C15609" s="103"/>
      <c r="L15609" s="102" t="str">
        <f>[2]!Table1[[#This Row],[Orgn]]&amp;"-"&amp;[2]!Table1[[#This Row],[Dest]]</f>
        <v>NAP-SSH</v>
      </c>
      <c r="M15609" s="102" t="str">
        <f t="shared" si="243"/>
        <v>ADT</v>
      </c>
      <c r="N15609" s="102">
        <f>WEEKDAY([2]!Table1[[#This Row],[Travel Date]],2)</f>
        <v>7</v>
      </c>
      <c r="P15609" s="102">
        <v>1</v>
      </c>
    </row>
    <row r="15610" spans="2:16" x14ac:dyDescent="0.25">
      <c r="B15610" s="103"/>
      <c r="C15610" s="103"/>
      <c r="L15610" s="102" t="str">
        <f>[2]!Table1[[#This Row],[Orgn]]&amp;"-"&amp;[2]!Table1[[#This Row],[Dest]]</f>
        <v>NAP-SSH</v>
      </c>
      <c r="M15610" s="102" t="str">
        <f t="shared" si="243"/>
        <v>ADT</v>
      </c>
      <c r="N15610" s="102">
        <f>WEEKDAY([2]!Table1[[#This Row],[Travel Date]],2)</f>
        <v>7</v>
      </c>
      <c r="P15610" s="102">
        <v>1</v>
      </c>
    </row>
    <row r="15611" spans="2:16" x14ac:dyDescent="0.25">
      <c r="B15611" s="103"/>
      <c r="C15611" s="103"/>
      <c r="L15611" s="102" t="str">
        <f>[2]!Table1[[#This Row],[Orgn]]&amp;"-"&amp;[2]!Table1[[#This Row],[Dest]]</f>
        <v>NAP-SSH</v>
      </c>
      <c r="M15611" s="102" t="str">
        <f t="shared" si="243"/>
        <v>ADT</v>
      </c>
      <c r="N15611" s="102">
        <f>WEEKDAY([2]!Table1[[#This Row],[Travel Date]],2)</f>
        <v>7</v>
      </c>
      <c r="P15611" s="102">
        <v>1</v>
      </c>
    </row>
    <row r="15612" spans="2:16" x14ac:dyDescent="0.25">
      <c r="B15612" s="103"/>
      <c r="C15612" s="103"/>
      <c r="L15612" s="102" t="str">
        <f>[2]!Table1[[#This Row],[Orgn]]&amp;"-"&amp;[2]!Table1[[#This Row],[Dest]]</f>
        <v>NAP-SSH</v>
      </c>
      <c r="M15612" s="102" t="str">
        <f t="shared" si="243"/>
        <v>ADT</v>
      </c>
      <c r="N15612" s="102">
        <f>WEEKDAY([2]!Table1[[#This Row],[Travel Date]],2)</f>
        <v>7</v>
      </c>
      <c r="P15612" s="102">
        <v>1</v>
      </c>
    </row>
    <row r="15613" spans="2:16" x14ac:dyDescent="0.25">
      <c r="B15613" s="103"/>
      <c r="C15613" s="103"/>
      <c r="L15613" s="102" t="str">
        <f>[2]!Table1[[#This Row],[Orgn]]&amp;"-"&amp;[2]!Table1[[#This Row],[Dest]]</f>
        <v>NAP-SSH</v>
      </c>
      <c r="M15613" s="102" t="str">
        <f t="shared" si="243"/>
        <v>ADT</v>
      </c>
      <c r="N15613" s="102">
        <f>WEEKDAY([2]!Table1[[#This Row],[Travel Date]],2)</f>
        <v>7</v>
      </c>
      <c r="P15613" s="102">
        <v>1</v>
      </c>
    </row>
    <row r="15614" spans="2:16" x14ac:dyDescent="0.25">
      <c r="B15614" s="103"/>
      <c r="C15614" s="103"/>
      <c r="L15614" s="102" t="str">
        <f>[2]!Table1[[#This Row],[Orgn]]&amp;"-"&amp;[2]!Table1[[#This Row],[Dest]]</f>
        <v>NAP-SSH</v>
      </c>
      <c r="M15614" s="102" t="str">
        <f t="shared" si="243"/>
        <v>ADT</v>
      </c>
      <c r="N15614" s="102">
        <f>WEEKDAY([2]!Table1[[#This Row],[Travel Date]],2)</f>
        <v>7</v>
      </c>
      <c r="P15614" s="102">
        <v>1</v>
      </c>
    </row>
    <row r="15615" spans="2:16" x14ac:dyDescent="0.25">
      <c r="B15615" s="103"/>
      <c r="C15615" s="103"/>
      <c r="L15615" s="102" t="str">
        <f>[2]!Table1[[#This Row],[Orgn]]&amp;"-"&amp;[2]!Table1[[#This Row],[Dest]]</f>
        <v>NAP-SSH</v>
      </c>
      <c r="M15615" s="102" t="str">
        <f t="shared" si="243"/>
        <v>ADT</v>
      </c>
      <c r="N15615" s="102">
        <f>WEEKDAY([2]!Table1[[#This Row],[Travel Date]],2)</f>
        <v>7</v>
      </c>
      <c r="P15615" s="102">
        <v>1</v>
      </c>
    </row>
    <row r="15616" spans="2:16" x14ac:dyDescent="0.25">
      <c r="B15616" s="103"/>
      <c r="C15616" s="103"/>
      <c r="L15616" s="102" t="str">
        <f>[2]!Table1[[#This Row],[Orgn]]&amp;"-"&amp;[2]!Table1[[#This Row],[Dest]]</f>
        <v>NAP-SSH</v>
      </c>
      <c r="M15616" s="102" t="str">
        <f t="shared" si="243"/>
        <v>ADT</v>
      </c>
      <c r="N15616" s="102">
        <f>WEEKDAY([2]!Table1[[#This Row],[Travel Date]],2)</f>
        <v>7</v>
      </c>
      <c r="P15616" s="102">
        <v>1</v>
      </c>
    </row>
    <row r="15617" spans="2:16" x14ac:dyDescent="0.25">
      <c r="B15617" s="103"/>
      <c r="C15617" s="103"/>
      <c r="L15617" s="102" t="str">
        <f>[2]!Table1[[#This Row],[Orgn]]&amp;"-"&amp;[2]!Table1[[#This Row],[Dest]]</f>
        <v>NAP-SSH</v>
      </c>
      <c r="M15617" s="102" t="str">
        <f t="shared" si="243"/>
        <v>ADT</v>
      </c>
      <c r="N15617" s="102">
        <f>WEEKDAY([2]!Table1[[#This Row],[Travel Date]],2)</f>
        <v>7</v>
      </c>
      <c r="P15617" s="102">
        <v>1</v>
      </c>
    </row>
    <row r="15618" spans="2:16" x14ac:dyDescent="0.25">
      <c r="B15618" s="103"/>
      <c r="C15618" s="103"/>
      <c r="L15618" s="102" t="str">
        <f>[2]!Table1[[#This Row],[Orgn]]&amp;"-"&amp;[2]!Table1[[#This Row],[Dest]]</f>
        <v>NAP-SSH</v>
      </c>
      <c r="M15618" s="102" t="str">
        <f t="shared" ref="M15618:M15681" si="244">IF(TRIM(C15618)="INF", "INF", IF(TRIM(C15618)="CHD", "CHD", "ADT"))</f>
        <v>ADT</v>
      </c>
      <c r="N15618" s="102">
        <f>WEEKDAY([2]!Table1[[#This Row],[Travel Date]],2)</f>
        <v>7</v>
      </c>
      <c r="P15618" s="102">
        <v>1</v>
      </c>
    </row>
    <row r="15619" spans="2:16" x14ac:dyDescent="0.25">
      <c r="B15619" s="103"/>
      <c r="C15619" s="103"/>
      <c r="L15619" s="102" t="str">
        <f>[2]!Table1[[#This Row],[Orgn]]&amp;"-"&amp;[2]!Table1[[#This Row],[Dest]]</f>
        <v>NAP-SSH</v>
      </c>
      <c r="M15619" s="102" t="str">
        <f t="shared" si="244"/>
        <v>ADT</v>
      </c>
      <c r="N15619" s="102">
        <f>WEEKDAY([2]!Table1[[#This Row],[Travel Date]],2)</f>
        <v>7</v>
      </c>
      <c r="P15619" s="102">
        <v>1</v>
      </c>
    </row>
    <row r="15620" spans="2:16" x14ac:dyDescent="0.25">
      <c r="B15620" s="103"/>
      <c r="C15620" s="103"/>
      <c r="L15620" s="102" t="str">
        <f>[2]!Table1[[#This Row],[Orgn]]&amp;"-"&amp;[2]!Table1[[#This Row],[Dest]]</f>
        <v>NAP-SSH</v>
      </c>
      <c r="M15620" s="102" t="str">
        <f t="shared" si="244"/>
        <v>ADT</v>
      </c>
      <c r="N15620" s="102">
        <f>WEEKDAY([2]!Table1[[#This Row],[Travel Date]],2)</f>
        <v>7</v>
      </c>
      <c r="P15620" s="102">
        <v>1</v>
      </c>
    </row>
    <row r="15621" spans="2:16" x14ac:dyDescent="0.25">
      <c r="B15621" s="103"/>
      <c r="C15621" s="103"/>
      <c r="L15621" s="102" t="str">
        <f>[2]!Table1[[#This Row],[Orgn]]&amp;"-"&amp;[2]!Table1[[#This Row],[Dest]]</f>
        <v>NAP-SSH</v>
      </c>
      <c r="M15621" s="102" t="str">
        <f t="shared" si="244"/>
        <v>ADT</v>
      </c>
      <c r="N15621" s="102">
        <f>WEEKDAY([2]!Table1[[#This Row],[Travel Date]],2)</f>
        <v>7</v>
      </c>
      <c r="P15621" s="102">
        <v>1</v>
      </c>
    </row>
    <row r="15622" spans="2:16" x14ac:dyDescent="0.25">
      <c r="B15622" s="103"/>
      <c r="C15622" s="103"/>
      <c r="L15622" s="102" t="str">
        <f>[2]!Table1[[#This Row],[Orgn]]&amp;"-"&amp;[2]!Table1[[#This Row],[Dest]]</f>
        <v>NAP-SSH</v>
      </c>
      <c r="M15622" s="102" t="str">
        <f t="shared" si="244"/>
        <v>ADT</v>
      </c>
      <c r="N15622" s="102">
        <f>WEEKDAY([2]!Table1[[#This Row],[Travel Date]],2)</f>
        <v>7</v>
      </c>
      <c r="P15622" s="102">
        <v>1</v>
      </c>
    </row>
    <row r="15623" spans="2:16" x14ac:dyDescent="0.25">
      <c r="B15623" s="103"/>
      <c r="C15623" s="103"/>
      <c r="L15623" s="102" t="str">
        <f>[2]!Table1[[#This Row],[Orgn]]&amp;"-"&amp;[2]!Table1[[#This Row],[Dest]]</f>
        <v>NAP-SSH</v>
      </c>
      <c r="M15623" s="102" t="str">
        <f t="shared" si="244"/>
        <v>ADT</v>
      </c>
      <c r="N15623" s="102">
        <f>WEEKDAY([2]!Table1[[#This Row],[Travel Date]],2)</f>
        <v>7</v>
      </c>
      <c r="P15623" s="102">
        <v>1</v>
      </c>
    </row>
    <row r="15624" spans="2:16" x14ac:dyDescent="0.25">
      <c r="B15624" s="103"/>
      <c r="C15624" s="103"/>
      <c r="L15624" s="102" t="str">
        <f>[2]!Table1[[#This Row],[Orgn]]&amp;"-"&amp;[2]!Table1[[#This Row],[Dest]]</f>
        <v>NAP-SSH</v>
      </c>
      <c r="M15624" s="102" t="str">
        <f t="shared" si="244"/>
        <v>ADT</v>
      </c>
      <c r="N15624" s="102">
        <f>WEEKDAY([2]!Table1[[#This Row],[Travel Date]],2)</f>
        <v>7</v>
      </c>
      <c r="P15624" s="102">
        <v>1</v>
      </c>
    </row>
    <row r="15625" spans="2:16" x14ac:dyDescent="0.25">
      <c r="B15625" s="103"/>
      <c r="C15625" s="103"/>
      <c r="L15625" s="102" t="str">
        <f>[2]!Table1[[#This Row],[Orgn]]&amp;"-"&amp;[2]!Table1[[#This Row],[Dest]]</f>
        <v>NAP-SSH</v>
      </c>
      <c r="M15625" s="102" t="str">
        <f t="shared" si="244"/>
        <v>ADT</v>
      </c>
      <c r="N15625" s="102">
        <f>WEEKDAY([2]!Table1[[#This Row],[Travel Date]],2)</f>
        <v>7</v>
      </c>
      <c r="P15625" s="102">
        <v>1</v>
      </c>
    </row>
    <row r="15626" spans="2:16" x14ac:dyDescent="0.25">
      <c r="B15626" s="103"/>
      <c r="C15626" s="103"/>
      <c r="L15626" s="102" t="str">
        <f>[2]!Table1[[#This Row],[Orgn]]&amp;"-"&amp;[2]!Table1[[#This Row],[Dest]]</f>
        <v>NAP-SSH</v>
      </c>
      <c r="M15626" s="102" t="str">
        <f t="shared" si="244"/>
        <v>ADT</v>
      </c>
      <c r="N15626" s="102">
        <f>WEEKDAY([2]!Table1[[#This Row],[Travel Date]],2)</f>
        <v>7</v>
      </c>
      <c r="P15626" s="102">
        <v>1</v>
      </c>
    </row>
    <row r="15627" spans="2:16" x14ac:dyDescent="0.25">
      <c r="B15627" s="103"/>
      <c r="C15627" s="103"/>
      <c r="L15627" s="102" t="str">
        <f>[2]!Table1[[#This Row],[Orgn]]&amp;"-"&amp;[2]!Table1[[#This Row],[Dest]]</f>
        <v>NAP-SSH</v>
      </c>
      <c r="M15627" s="102" t="str">
        <f t="shared" si="244"/>
        <v>ADT</v>
      </c>
      <c r="N15627" s="102">
        <f>WEEKDAY([2]!Table1[[#This Row],[Travel Date]],2)</f>
        <v>7</v>
      </c>
      <c r="P15627" s="102">
        <v>1</v>
      </c>
    </row>
    <row r="15628" spans="2:16" x14ac:dyDescent="0.25">
      <c r="B15628" s="103"/>
      <c r="C15628" s="103"/>
      <c r="L15628" s="102" t="str">
        <f>[2]!Table1[[#This Row],[Orgn]]&amp;"-"&amp;[2]!Table1[[#This Row],[Dest]]</f>
        <v>NAP-SSH</v>
      </c>
      <c r="M15628" s="102" t="str">
        <f t="shared" si="244"/>
        <v>ADT</v>
      </c>
      <c r="N15628" s="102">
        <f>WEEKDAY([2]!Table1[[#This Row],[Travel Date]],2)</f>
        <v>7</v>
      </c>
      <c r="P15628" s="102">
        <v>1</v>
      </c>
    </row>
    <row r="15629" spans="2:16" x14ac:dyDescent="0.25">
      <c r="B15629" s="103"/>
      <c r="C15629" s="103"/>
      <c r="L15629" s="102" t="str">
        <f>[2]!Table1[[#This Row],[Orgn]]&amp;"-"&amp;[2]!Table1[[#This Row],[Dest]]</f>
        <v>NAP-SSH</v>
      </c>
      <c r="M15629" s="102" t="str">
        <f t="shared" si="244"/>
        <v>ADT</v>
      </c>
      <c r="N15629" s="102">
        <f>WEEKDAY([2]!Table1[[#This Row],[Travel Date]],2)</f>
        <v>7</v>
      </c>
      <c r="P15629" s="102">
        <v>1</v>
      </c>
    </row>
    <row r="15630" spans="2:16" x14ac:dyDescent="0.25">
      <c r="B15630" s="103"/>
      <c r="C15630" s="103"/>
      <c r="L15630" s="102" t="str">
        <f>[2]!Table1[[#This Row],[Orgn]]&amp;"-"&amp;[2]!Table1[[#This Row],[Dest]]</f>
        <v>NAP-SSH</v>
      </c>
      <c r="M15630" s="102" t="str">
        <f t="shared" si="244"/>
        <v>ADT</v>
      </c>
      <c r="N15630" s="102">
        <f>WEEKDAY([2]!Table1[[#This Row],[Travel Date]],2)</f>
        <v>7</v>
      </c>
      <c r="P15630" s="102">
        <v>1</v>
      </c>
    </row>
    <row r="15631" spans="2:16" x14ac:dyDescent="0.25">
      <c r="B15631" s="103"/>
      <c r="C15631" s="103"/>
      <c r="L15631" s="102" t="str">
        <f>[2]!Table1[[#This Row],[Orgn]]&amp;"-"&amp;[2]!Table1[[#This Row],[Dest]]</f>
        <v>NAP-SSH</v>
      </c>
      <c r="M15631" s="102" t="str">
        <f t="shared" si="244"/>
        <v>ADT</v>
      </c>
      <c r="N15631" s="102">
        <f>WEEKDAY([2]!Table1[[#This Row],[Travel Date]],2)</f>
        <v>7</v>
      </c>
      <c r="P15631" s="102">
        <v>1</v>
      </c>
    </row>
    <row r="15632" spans="2:16" x14ac:dyDescent="0.25">
      <c r="B15632" s="103"/>
      <c r="C15632" s="103"/>
      <c r="L15632" s="102" t="str">
        <f>[2]!Table1[[#This Row],[Orgn]]&amp;"-"&amp;[2]!Table1[[#This Row],[Dest]]</f>
        <v>NAP-SSH</v>
      </c>
      <c r="M15632" s="102" t="str">
        <f t="shared" si="244"/>
        <v>ADT</v>
      </c>
      <c r="N15632" s="102">
        <f>WEEKDAY([2]!Table1[[#This Row],[Travel Date]],2)</f>
        <v>7</v>
      </c>
      <c r="P15632" s="102">
        <v>1</v>
      </c>
    </row>
    <row r="15633" spans="2:16" x14ac:dyDescent="0.25">
      <c r="B15633" s="103"/>
      <c r="C15633" s="103"/>
      <c r="L15633" s="102" t="str">
        <f>[2]!Table1[[#This Row],[Orgn]]&amp;"-"&amp;[2]!Table1[[#This Row],[Dest]]</f>
        <v>NAP-SSH</v>
      </c>
      <c r="M15633" s="102" t="str">
        <f t="shared" si="244"/>
        <v>ADT</v>
      </c>
      <c r="N15633" s="102">
        <f>WEEKDAY([2]!Table1[[#This Row],[Travel Date]],2)</f>
        <v>7</v>
      </c>
      <c r="P15633" s="102">
        <v>1</v>
      </c>
    </row>
    <row r="15634" spans="2:16" x14ac:dyDescent="0.25">
      <c r="B15634" s="103"/>
      <c r="C15634" s="103"/>
      <c r="L15634" s="102" t="str">
        <f>[2]!Table1[[#This Row],[Orgn]]&amp;"-"&amp;[2]!Table1[[#This Row],[Dest]]</f>
        <v>NAP-SSH</v>
      </c>
      <c r="M15634" s="102" t="str">
        <f t="shared" si="244"/>
        <v>ADT</v>
      </c>
      <c r="N15634" s="102">
        <f>WEEKDAY([2]!Table1[[#This Row],[Travel Date]],2)</f>
        <v>7</v>
      </c>
      <c r="P15634" s="102">
        <v>1</v>
      </c>
    </row>
    <row r="15635" spans="2:16" x14ac:dyDescent="0.25">
      <c r="B15635" s="103"/>
      <c r="C15635" s="103"/>
      <c r="L15635" s="102" t="str">
        <f>[2]!Table1[[#This Row],[Orgn]]&amp;"-"&amp;[2]!Table1[[#This Row],[Dest]]</f>
        <v>NAP-SSH</v>
      </c>
      <c r="M15635" s="102" t="str">
        <f t="shared" si="244"/>
        <v>ADT</v>
      </c>
      <c r="N15635" s="102">
        <f>WEEKDAY([2]!Table1[[#This Row],[Travel Date]],2)</f>
        <v>7</v>
      </c>
      <c r="P15635" s="102">
        <v>1</v>
      </c>
    </row>
    <row r="15636" spans="2:16" x14ac:dyDescent="0.25">
      <c r="B15636" s="103"/>
      <c r="C15636" s="103"/>
      <c r="L15636" s="102" t="str">
        <f>[2]!Table1[[#This Row],[Orgn]]&amp;"-"&amp;[2]!Table1[[#This Row],[Dest]]</f>
        <v>NAP-SSH</v>
      </c>
      <c r="M15636" s="102" t="str">
        <f t="shared" si="244"/>
        <v>ADT</v>
      </c>
      <c r="N15636" s="102">
        <f>WEEKDAY([2]!Table1[[#This Row],[Travel Date]],2)</f>
        <v>7</v>
      </c>
      <c r="P15636" s="102">
        <v>1</v>
      </c>
    </row>
    <row r="15637" spans="2:16" x14ac:dyDescent="0.25">
      <c r="B15637" s="103"/>
      <c r="C15637" s="103"/>
      <c r="L15637" s="102" t="str">
        <f>[2]!Table1[[#This Row],[Orgn]]&amp;"-"&amp;[2]!Table1[[#This Row],[Dest]]</f>
        <v>NAP-SSH</v>
      </c>
      <c r="M15637" s="102" t="str">
        <f t="shared" si="244"/>
        <v>ADT</v>
      </c>
      <c r="N15637" s="102">
        <f>WEEKDAY([2]!Table1[[#This Row],[Travel Date]],2)</f>
        <v>7</v>
      </c>
      <c r="P15637" s="102">
        <v>1</v>
      </c>
    </row>
    <row r="15638" spans="2:16" x14ac:dyDescent="0.25">
      <c r="B15638" s="103"/>
      <c r="C15638" s="103"/>
      <c r="L15638" s="102" t="str">
        <f>[2]!Table1[[#This Row],[Orgn]]&amp;"-"&amp;[2]!Table1[[#This Row],[Dest]]</f>
        <v>NAP-SSH</v>
      </c>
      <c r="M15638" s="102" t="str">
        <f t="shared" si="244"/>
        <v>ADT</v>
      </c>
      <c r="N15638" s="102">
        <f>WEEKDAY([2]!Table1[[#This Row],[Travel Date]],2)</f>
        <v>7</v>
      </c>
      <c r="P15638" s="102">
        <v>1</v>
      </c>
    </row>
    <row r="15639" spans="2:16" x14ac:dyDescent="0.25">
      <c r="B15639" s="103"/>
      <c r="C15639" s="103"/>
      <c r="L15639" s="102" t="str">
        <f>[2]!Table1[[#This Row],[Orgn]]&amp;"-"&amp;[2]!Table1[[#This Row],[Dest]]</f>
        <v>NAP-SSH</v>
      </c>
      <c r="M15639" s="102" t="str">
        <f t="shared" si="244"/>
        <v>ADT</v>
      </c>
      <c r="N15639" s="102">
        <f>WEEKDAY([2]!Table1[[#This Row],[Travel Date]],2)</f>
        <v>7</v>
      </c>
      <c r="P15639" s="102">
        <v>1</v>
      </c>
    </row>
    <row r="15640" spans="2:16" x14ac:dyDescent="0.25">
      <c r="B15640" s="103"/>
      <c r="C15640" s="103"/>
      <c r="L15640" s="102" t="str">
        <f>[2]!Table1[[#This Row],[Orgn]]&amp;"-"&amp;[2]!Table1[[#This Row],[Dest]]</f>
        <v>NAP-SSH</v>
      </c>
      <c r="M15640" s="102" t="str">
        <f t="shared" si="244"/>
        <v>ADT</v>
      </c>
      <c r="N15640" s="102">
        <f>WEEKDAY([2]!Table1[[#This Row],[Travel Date]],2)</f>
        <v>7</v>
      </c>
      <c r="P15640" s="102">
        <v>1</v>
      </c>
    </row>
    <row r="15641" spans="2:16" x14ac:dyDescent="0.25">
      <c r="B15641" s="103"/>
      <c r="C15641" s="103"/>
      <c r="L15641" s="102" t="str">
        <f>[2]!Table1[[#This Row],[Orgn]]&amp;"-"&amp;[2]!Table1[[#This Row],[Dest]]</f>
        <v>NAP-SSH</v>
      </c>
      <c r="M15641" s="102" t="str">
        <f t="shared" si="244"/>
        <v>ADT</v>
      </c>
      <c r="N15641" s="102">
        <f>WEEKDAY([2]!Table1[[#This Row],[Travel Date]],2)</f>
        <v>7</v>
      </c>
      <c r="P15641" s="102">
        <v>1</v>
      </c>
    </row>
    <row r="15642" spans="2:16" x14ac:dyDescent="0.25">
      <c r="B15642" s="103"/>
      <c r="C15642" s="103"/>
      <c r="L15642" s="102" t="str">
        <f>[2]!Table1[[#This Row],[Orgn]]&amp;"-"&amp;[2]!Table1[[#This Row],[Dest]]</f>
        <v>NAP-SSH</v>
      </c>
      <c r="M15642" s="102" t="str">
        <f t="shared" si="244"/>
        <v>ADT</v>
      </c>
      <c r="N15642" s="102">
        <f>WEEKDAY([2]!Table1[[#This Row],[Travel Date]],2)</f>
        <v>7</v>
      </c>
      <c r="P15642" s="102">
        <v>1</v>
      </c>
    </row>
    <row r="15643" spans="2:16" x14ac:dyDescent="0.25">
      <c r="B15643" s="103"/>
      <c r="C15643" s="103"/>
      <c r="L15643" s="102" t="str">
        <f>[2]!Table1[[#This Row],[Orgn]]&amp;"-"&amp;[2]!Table1[[#This Row],[Dest]]</f>
        <v>NAP-SSH</v>
      </c>
      <c r="M15643" s="102" t="str">
        <f t="shared" si="244"/>
        <v>ADT</v>
      </c>
      <c r="N15643" s="102">
        <f>WEEKDAY([2]!Table1[[#This Row],[Travel Date]],2)</f>
        <v>7</v>
      </c>
      <c r="P15643" s="102">
        <v>1</v>
      </c>
    </row>
    <row r="15644" spans="2:16" x14ac:dyDescent="0.25">
      <c r="B15644" s="103"/>
      <c r="C15644" s="103"/>
      <c r="L15644" s="102" t="str">
        <f>[2]!Table1[[#This Row],[Orgn]]&amp;"-"&amp;[2]!Table1[[#This Row],[Dest]]</f>
        <v>NAP-SSH</v>
      </c>
      <c r="M15644" s="102" t="str">
        <f t="shared" si="244"/>
        <v>ADT</v>
      </c>
      <c r="N15644" s="102">
        <f>WEEKDAY([2]!Table1[[#This Row],[Travel Date]],2)</f>
        <v>7</v>
      </c>
      <c r="P15644" s="102">
        <v>1</v>
      </c>
    </row>
    <row r="15645" spans="2:16" x14ac:dyDescent="0.25">
      <c r="B15645" s="103"/>
      <c r="C15645" s="103"/>
      <c r="L15645" s="102" t="str">
        <f>[2]!Table1[[#This Row],[Orgn]]&amp;"-"&amp;[2]!Table1[[#This Row],[Dest]]</f>
        <v>NAP-SSH</v>
      </c>
      <c r="M15645" s="102" t="str">
        <f t="shared" si="244"/>
        <v>ADT</v>
      </c>
      <c r="N15645" s="102">
        <f>WEEKDAY([2]!Table1[[#This Row],[Travel Date]],2)</f>
        <v>7</v>
      </c>
      <c r="P15645" s="102">
        <v>1</v>
      </c>
    </row>
    <row r="15646" spans="2:16" x14ac:dyDescent="0.25">
      <c r="B15646" s="103"/>
      <c r="C15646" s="103"/>
      <c r="L15646" s="102" t="str">
        <f>[2]!Table1[[#This Row],[Orgn]]&amp;"-"&amp;[2]!Table1[[#This Row],[Dest]]</f>
        <v>NAP-SSH</v>
      </c>
      <c r="M15646" s="102" t="str">
        <f t="shared" si="244"/>
        <v>ADT</v>
      </c>
      <c r="N15646" s="102">
        <f>WEEKDAY([2]!Table1[[#This Row],[Travel Date]],2)</f>
        <v>7</v>
      </c>
      <c r="P15646" s="102">
        <v>1</v>
      </c>
    </row>
    <row r="15647" spans="2:16" x14ac:dyDescent="0.25">
      <c r="B15647" s="103"/>
      <c r="C15647" s="103"/>
      <c r="L15647" s="102" t="str">
        <f>[2]!Table1[[#This Row],[Orgn]]&amp;"-"&amp;[2]!Table1[[#This Row],[Dest]]</f>
        <v>NAP-SSH</v>
      </c>
      <c r="M15647" s="102" t="str">
        <f t="shared" si="244"/>
        <v>ADT</v>
      </c>
      <c r="N15647" s="102">
        <f>WEEKDAY([2]!Table1[[#This Row],[Travel Date]],2)</f>
        <v>7</v>
      </c>
      <c r="P15647" s="102">
        <v>1</v>
      </c>
    </row>
    <row r="15648" spans="2:16" x14ac:dyDescent="0.25">
      <c r="B15648" s="103"/>
      <c r="C15648" s="103"/>
      <c r="L15648" s="102" t="str">
        <f>[2]!Table1[[#This Row],[Orgn]]&amp;"-"&amp;[2]!Table1[[#This Row],[Dest]]</f>
        <v>NAP-SSH</v>
      </c>
      <c r="M15648" s="102" t="str">
        <f t="shared" si="244"/>
        <v>ADT</v>
      </c>
      <c r="N15648" s="102">
        <f>WEEKDAY([2]!Table1[[#This Row],[Travel Date]],2)</f>
        <v>7</v>
      </c>
      <c r="P15648" s="102">
        <v>1</v>
      </c>
    </row>
    <row r="15649" spans="2:16" x14ac:dyDescent="0.25">
      <c r="B15649" s="103"/>
      <c r="C15649" s="103"/>
      <c r="L15649" s="102" t="str">
        <f>[2]!Table1[[#This Row],[Orgn]]&amp;"-"&amp;[2]!Table1[[#This Row],[Dest]]</f>
        <v>NAP-SSH</v>
      </c>
      <c r="M15649" s="102" t="str">
        <f t="shared" si="244"/>
        <v>ADT</v>
      </c>
      <c r="N15649" s="102">
        <f>WEEKDAY([2]!Table1[[#This Row],[Travel Date]],2)</f>
        <v>7</v>
      </c>
      <c r="P15649" s="102">
        <v>1</v>
      </c>
    </row>
    <row r="15650" spans="2:16" x14ac:dyDescent="0.25">
      <c r="B15650" s="103"/>
      <c r="C15650" s="103"/>
      <c r="L15650" s="102" t="str">
        <f>[2]!Table1[[#This Row],[Orgn]]&amp;"-"&amp;[2]!Table1[[#This Row],[Dest]]</f>
        <v>NAP-SSH</v>
      </c>
      <c r="M15650" s="102" t="str">
        <f t="shared" si="244"/>
        <v>ADT</v>
      </c>
      <c r="N15650" s="102">
        <f>WEEKDAY([2]!Table1[[#This Row],[Travel Date]],2)</f>
        <v>7</v>
      </c>
      <c r="P15650" s="102">
        <v>1</v>
      </c>
    </row>
    <row r="15651" spans="2:16" x14ac:dyDescent="0.25">
      <c r="B15651" s="103"/>
      <c r="C15651" s="103"/>
      <c r="L15651" s="102" t="str">
        <f>[2]!Table1[[#This Row],[Orgn]]&amp;"-"&amp;[2]!Table1[[#This Row],[Dest]]</f>
        <v>NAP-SSH</v>
      </c>
      <c r="M15651" s="102" t="str">
        <f t="shared" si="244"/>
        <v>ADT</v>
      </c>
      <c r="N15651" s="102">
        <f>WEEKDAY([2]!Table1[[#This Row],[Travel Date]],2)</f>
        <v>7</v>
      </c>
      <c r="P15651" s="102">
        <v>1</v>
      </c>
    </row>
    <row r="15652" spans="2:16" x14ac:dyDescent="0.25">
      <c r="B15652" s="103"/>
      <c r="C15652" s="103"/>
      <c r="L15652" s="102" t="str">
        <f>[2]!Table1[[#This Row],[Orgn]]&amp;"-"&amp;[2]!Table1[[#This Row],[Dest]]</f>
        <v>NAP-SSH</v>
      </c>
      <c r="M15652" s="102" t="str">
        <f t="shared" si="244"/>
        <v>ADT</v>
      </c>
      <c r="N15652" s="102">
        <f>WEEKDAY([2]!Table1[[#This Row],[Travel Date]],2)</f>
        <v>7</v>
      </c>
      <c r="P15652" s="102">
        <v>1</v>
      </c>
    </row>
    <row r="15653" spans="2:16" x14ac:dyDescent="0.25">
      <c r="B15653" s="103"/>
      <c r="C15653" s="103"/>
      <c r="L15653" s="102" t="str">
        <f>[2]!Table1[[#This Row],[Orgn]]&amp;"-"&amp;[2]!Table1[[#This Row],[Dest]]</f>
        <v>NAP-SSH</v>
      </c>
      <c r="M15653" s="102" t="str">
        <f t="shared" si="244"/>
        <v>ADT</v>
      </c>
      <c r="N15653" s="102">
        <f>WEEKDAY([2]!Table1[[#This Row],[Travel Date]],2)</f>
        <v>7</v>
      </c>
      <c r="P15653" s="102">
        <v>1</v>
      </c>
    </row>
    <row r="15654" spans="2:16" x14ac:dyDescent="0.25">
      <c r="B15654" s="103"/>
      <c r="C15654" s="103"/>
      <c r="L15654" s="102" t="str">
        <f>[2]!Table1[[#This Row],[Orgn]]&amp;"-"&amp;[2]!Table1[[#This Row],[Dest]]</f>
        <v>NAP-SSH</v>
      </c>
      <c r="M15654" s="102" t="str">
        <f t="shared" si="244"/>
        <v>ADT</v>
      </c>
      <c r="N15654" s="102">
        <f>WEEKDAY([2]!Table1[[#This Row],[Travel Date]],2)</f>
        <v>7</v>
      </c>
      <c r="P15654" s="102">
        <v>1</v>
      </c>
    </row>
    <row r="15655" spans="2:16" x14ac:dyDescent="0.25">
      <c r="B15655" s="103"/>
      <c r="C15655" s="103"/>
      <c r="L15655" s="102" t="str">
        <f>[2]!Table1[[#This Row],[Orgn]]&amp;"-"&amp;[2]!Table1[[#This Row],[Dest]]</f>
        <v>NAP-SSH</v>
      </c>
      <c r="M15655" s="102" t="str">
        <f t="shared" si="244"/>
        <v>ADT</v>
      </c>
      <c r="N15655" s="102">
        <f>WEEKDAY([2]!Table1[[#This Row],[Travel Date]],2)</f>
        <v>7</v>
      </c>
      <c r="P15655" s="102">
        <v>1</v>
      </c>
    </row>
    <row r="15656" spans="2:16" x14ac:dyDescent="0.25">
      <c r="B15656" s="103"/>
      <c r="C15656" s="103"/>
      <c r="L15656" s="102" t="str">
        <f>[2]!Table1[[#This Row],[Orgn]]&amp;"-"&amp;[2]!Table1[[#This Row],[Dest]]</f>
        <v>NAP-SSH</v>
      </c>
      <c r="M15656" s="102" t="str">
        <f t="shared" si="244"/>
        <v>ADT</v>
      </c>
      <c r="N15656" s="102">
        <f>WEEKDAY([2]!Table1[[#This Row],[Travel Date]],2)</f>
        <v>7</v>
      </c>
      <c r="P15656" s="102">
        <v>1</v>
      </c>
    </row>
    <row r="15657" spans="2:16" x14ac:dyDescent="0.25">
      <c r="B15657" s="103"/>
      <c r="C15657" s="103"/>
      <c r="L15657" s="102" t="str">
        <f>[2]!Table1[[#This Row],[Orgn]]&amp;"-"&amp;[2]!Table1[[#This Row],[Dest]]</f>
        <v>NAP-SSH</v>
      </c>
      <c r="M15657" s="102" t="str">
        <f t="shared" si="244"/>
        <v>ADT</v>
      </c>
      <c r="N15657" s="102">
        <f>WEEKDAY([2]!Table1[[#This Row],[Travel Date]],2)</f>
        <v>7</v>
      </c>
      <c r="P15657" s="102">
        <v>1</v>
      </c>
    </row>
    <row r="15658" spans="2:16" x14ac:dyDescent="0.25">
      <c r="B15658" s="103"/>
      <c r="C15658" s="103"/>
      <c r="L15658" s="102" t="str">
        <f>[2]!Table1[[#This Row],[Orgn]]&amp;"-"&amp;[2]!Table1[[#This Row],[Dest]]</f>
        <v>NAP-SSH</v>
      </c>
      <c r="M15658" s="102" t="str">
        <f t="shared" si="244"/>
        <v>ADT</v>
      </c>
      <c r="N15658" s="102">
        <f>WEEKDAY([2]!Table1[[#This Row],[Travel Date]],2)</f>
        <v>7</v>
      </c>
      <c r="P15658" s="102">
        <v>1</v>
      </c>
    </row>
    <row r="15659" spans="2:16" x14ac:dyDescent="0.25">
      <c r="B15659" s="103"/>
      <c r="C15659" s="103"/>
      <c r="L15659" s="102" t="str">
        <f>[2]!Table1[[#This Row],[Orgn]]&amp;"-"&amp;[2]!Table1[[#This Row],[Dest]]</f>
        <v>NAP-SSH</v>
      </c>
      <c r="M15659" s="102" t="str">
        <f t="shared" si="244"/>
        <v>ADT</v>
      </c>
      <c r="N15659" s="102">
        <f>WEEKDAY([2]!Table1[[#This Row],[Travel Date]],2)</f>
        <v>7</v>
      </c>
      <c r="P15659" s="102">
        <v>1</v>
      </c>
    </row>
    <row r="15660" spans="2:16" x14ac:dyDescent="0.25">
      <c r="B15660" s="103"/>
      <c r="C15660" s="103"/>
      <c r="L15660" s="102" t="str">
        <f>[2]!Table1[[#This Row],[Orgn]]&amp;"-"&amp;[2]!Table1[[#This Row],[Dest]]</f>
        <v>NAP-SSH</v>
      </c>
      <c r="M15660" s="102" t="str">
        <f t="shared" si="244"/>
        <v>ADT</v>
      </c>
      <c r="N15660" s="102">
        <f>WEEKDAY([2]!Table1[[#This Row],[Travel Date]],2)</f>
        <v>7</v>
      </c>
      <c r="P15660" s="102">
        <v>1</v>
      </c>
    </row>
    <row r="15661" spans="2:16" x14ac:dyDescent="0.25">
      <c r="B15661" s="103"/>
      <c r="C15661" s="103"/>
      <c r="L15661" s="102" t="str">
        <f>[2]!Table1[[#This Row],[Orgn]]&amp;"-"&amp;[2]!Table1[[#This Row],[Dest]]</f>
        <v>NAP-SSH</v>
      </c>
      <c r="M15661" s="102" t="str">
        <f t="shared" si="244"/>
        <v>ADT</v>
      </c>
      <c r="N15661" s="102">
        <f>WEEKDAY([2]!Table1[[#This Row],[Travel Date]],2)</f>
        <v>7</v>
      </c>
      <c r="P15661" s="102">
        <v>1</v>
      </c>
    </row>
    <row r="15662" spans="2:16" x14ac:dyDescent="0.25">
      <c r="B15662" s="103"/>
      <c r="C15662" s="103"/>
      <c r="L15662" s="102" t="str">
        <f>[2]!Table1[[#This Row],[Orgn]]&amp;"-"&amp;[2]!Table1[[#This Row],[Dest]]</f>
        <v>NAP-SSH</v>
      </c>
      <c r="M15662" s="102" t="str">
        <f t="shared" si="244"/>
        <v>ADT</v>
      </c>
      <c r="N15662" s="102">
        <f>WEEKDAY([2]!Table1[[#This Row],[Travel Date]],2)</f>
        <v>7</v>
      </c>
      <c r="P15662" s="102">
        <v>1</v>
      </c>
    </row>
    <row r="15663" spans="2:16" x14ac:dyDescent="0.25">
      <c r="B15663" s="103"/>
      <c r="C15663" s="103"/>
      <c r="L15663" s="102" t="str">
        <f>[2]!Table1[[#This Row],[Orgn]]&amp;"-"&amp;[2]!Table1[[#This Row],[Dest]]</f>
        <v>NAP-SSH</v>
      </c>
      <c r="M15663" s="102" t="str">
        <f t="shared" si="244"/>
        <v>ADT</v>
      </c>
      <c r="N15663" s="102">
        <f>WEEKDAY([2]!Table1[[#This Row],[Travel Date]],2)</f>
        <v>7</v>
      </c>
      <c r="P15663" s="102">
        <v>1</v>
      </c>
    </row>
    <row r="15664" spans="2:16" x14ac:dyDescent="0.25">
      <c r="B15664" s="103"/>
      <c r="C15664" s="103"/>
      <c r="L15664" s="102" t="str">
        <f>[2]!Table1[[#This Row],[Orgn]]&amp;"-"&amp;[2]!Table1[[#This Row],[Dest]]</f>
        <v>NAP-SSH</v>
      </c>
      <c r="M15664" s="102" t="str">
        <f t="shared" si="244"/>
        <v>ADT</v>
      </c>
      <c r="N15664" s="102">
        <f>WEEKDAY([2]!Table1[[#This Row],[Travel Date]],2)</f>
        <v>7</v>
      </c>
      <c r="P15664" s="102">
        <v>1</v>
      </c>
    </row>
    <row r="15665" spans="2:16" x14ac:dyDescent="0.25">
      <c r="B15665" s="103"/>
      <c r="C15665" s="103"/>
      <c r="L15665" s="102" t="str">
        <f>[2]!Table1[[#This Row],[Orgn]]&amp;"-"&amp;[2]!Table1[[#This Row],[Dest]]</f>
        <v>NAP-SSH</v>
      </c>
      <c r="M15665" s="102" t="str">
        <f t="shared" si="244"/>
        <v>ADT</v>
      </c>
      <c r="N15665" s="102">
        <f>WEEKDAY([2]!Table1[[#This Row],[Travel Date]],2)</f>
        <v>7</v>
      </c>
      <c r="P15665" s="102">
        <v>1</v>
      </c>
    </row>
    <row r="15666" spans="2:16" x14ac:dyDescent="0.25">
      <c r="B15666" s="103"/>
      <c r="C15666" s="103"/>
      <c r="L15666" s="102" t="str">
        <f>[2]!Table1[[#This Row],[Orgn]]&amp;"-"&amp;[2]!Table1[[#This Row],[Dest]]</f>
        <v>NAP-SSH</v>
      </c>
      <c r="M15666" s="102" t="str">
        <f t="shared" si="244"/>
        <v>ADT</v>
      </c>
      <c r="N15666" s="102">
        <f>WEEKDAY([2]!Table1[[#This Row],[Travel Date]],2)</f>
        <v>7</v>
      </c>
      <c r="P15666" s="102">
        <v>1</v>
      </c>
    </row>
    <row r="15667" spans="2:16" x14ac:dyDescent="0.25">
      <c r="B15667" s="103"/>
      <c r="C15667" s="103"/>
      <c r="L15667" s="102" t="str">
        <f>[2]!Table1[[#This Row],[Orgn]]&amp;"-"&amp;[2]!Table1[[#This Row],[Dest]]</f>
        <v>NAP-SSH</v>
      </c>
      <c r="M15667" s="102" t="str">
        <f t="shared" si="244"/>
        <v>ADT</v>
      </c>
      <c r="N15667" s="102">
        <f>WEEKDAY([2]!Table1[[#This Row],[Travel Date]],2)</f>
        <v>7</v>
      </c>
      <c r="P15667" s="102">
        <v>1</v>
      </c>
    </row>
    <row r="15668" spans="2:16" x14ac:dyDescent="0.25">
      <c r="B15668" s="103"/>
      <c r="C15668" s="103"/>
      <c r="L15668" s="102" t="str">
        <f>[2]!Table1[[#This Row],[Orgn]]&amp;"-"&amp;[2]!Table1[[#This Row],[Dest]]</f>
        <v>NAP-SSH</v>
      </c>
      <c r="M15668" s="102" t="str">
        <f t="shared" si="244"/>
        <v>ADT</v>
      </c>
      <c r="N15668" s="102">
        <f>WEEKDAY([2]!Table1[[#This Row],[Travel Date]],2)</f>
        <v>7</v>
      </c>
      <c r="P15668" s="102">
        <v>1</v>
      </c>
    </row>
    <row r="15669" spans="2:16" x14ac:dyDescent="0.25">
      <c r="B15669" s="103"/>
      <c r="C15669" s="103"/>
      <c r="L15669" s="102" t="str">
        <f>[2]!Table1[[#This Row],[Orgn]]&amp;"-"&amp;[2]!Table1[[#This Row],[Dest]]</f>
        <v>NAP-SSH</v>
      </c>
      <c r="M15669" s="102" t="str">
        <f t="shared" si="244"/>
        <v>ADT</v>
      </c>
      <c r="N15669" s="102">
        <f>WEEKDAY([2]!Table1[[#This Row],[Travel Date]],2)</f>
        <v>7</v>
      </c>
      <c r="P15669" s="102">
        <v>1</v>
      </c>
    </row>
    <row r="15670" spans="2:16" x14ac:dyDescent="0.25">
      <c r="B15670" s="103"/>
      <c r="C15670" s="103"/>
      <c r="L15670" s="102" t="str">
        <f>[2]!Table1[[#This Row],[Orgn]]&amp;"-"&amp;[2]!Table1[[#This Row],[Dest]]</f>
        <v>NAP-SSH</v>
      </c>
      <c r="M15670" s="102" t="str">
        <f t="shared" si="244"/>
        <v>ADT</v>
      </c>
      <c r="N15670" s="102">
        <f>WEEKDAY([2]!Table1[[#This Row],[Travel Date]],2)</f>
        <v>7</v>
      </c>
      <c r="P15670" s="102">
        <v>1</v>
      </c>
    </row>
    <row r="15671" spans="2:16" x14ac:dyDescent="0.25">
      <c r="B15671" s="103"/>
      <c r="C15671" s="103"/>
      <c r="L15671" s="102" t="str">
        <f>[2]!Table1[[#This Row],[Orgn]]&amp;"-"&amp;[2]!Table1[[#This Row],[Dest]]</f>
        <v>NAP-SSH</v>
      </c>
      <c r="M15671" s="102" t="str">
        <f t="shared" si="244"/>
        <v>ADT</v>
      </c>
      <c r="N15671" s="102">
        <f>WEEKDAY([2]!Table1[[#This Row],[Travel Date]],2)</f>
        <v>7</v>
      </c>
      <c r="P15671" s="102">
        <v>1</v>
      </c>
    </row>
    <row r="15672" spans="2:16" x14ac:dyDescent="0.25">
      <c r="B15672" s="103"/>
      <c r="C15672" s="103"/>
      <c r="L15672" s="102" t="str">
        <f>[2]!Table1[[#This Row],[Orgn]]&amp;"-"&amp;[2]!Table1[[#This Row],[Dest]]</f>
        <v>NAP-SSH</v>
      </c>
      <c r="M15672" s="102" t="str">
        <f t="shared" si="244"/>
        <v>ADT</v>
      </c>
      <c r="N15672" s="102">
        <f>WEEKDAY([2]!Table1[[#This Row],[Travel Date]],2)</f>
        <v>7</v>
      </c>
      <c r="P15672" s="102">
        <v>1</v>
      </c>
    </row>
    <row r="15673" spans="2:16" x14ac:dyDescent="0.25">
      <c r="B15673" s="103"/>
      <c r="C15673" s="103"/>
      <c r="L15673" s="102" t="str">
        <f>[2]!Table1[[#This Row],[Orgn]]&amp;"-"&amp;[2]!Table1[[#This Row],[Dest]]</f>
        <v>NAP-SSH</v>
      </c>
      <c r="M15673" s="102" t="str">
        <f t="shared" si="244"/>
        <v>ADT</v>
      </c>
      <c r="N15673" s="102">
        <f>WEEKDAY([2]!Table1[[#This Row],[Travel Date]],2)</f>
        <v>7</v>
      </c>
      <c r="P15673" s="102">
        <v>1</v>
      </c>
    </row>
    <row r="15674" spans="2:16" x14ac:dyDescent="0.25">
      <c r="B15674" s="103"/>
      <c r="C15674" s="103"/>
      <c r="L15674" s="102" t="str">
        <f>[2]!Table1[[#This Row],[Orgn]]&amp;"-"&amp;[2]!Table1[[#This Row],[Dest]]</f>
        <v>NAP-SSH</v>
      </c>
      <c r="M15674" s="102" t="str">
        <f t="shared" si="244"/>
        <v>ADT</v>
      </c>
      <c r="N15674" s="102">
        <f>WEEKDAY([2]!Table1[[#This Row],[Travel Date]],2)</f>
        <v>7</v>
      </c>
      <c r="P15674" s="102">
        <v>1</v>
      </c>
    </row>
    <row r="15675" spans="2:16" x14ac:dyDescent="0.25">
      <c r="B15675" s="103"/>
      <c r="C15675" s="103"/>
      <c r="L15675" s="102" t="str">
        <f>[2]!Table1[[#This Row],[Orgn]]&amp;"-"&amp;[2]!Table1[[#This Row],[Dest]]</f>
        <v>NAP-SSH</v>
      </c>
      <c r="M15675" s="102" t="str">
        <f t="shared" si="244"/>
        <v>ADT</v>
      </c>
      <c r="N15675" s="102">
        <f>WEEKDAY([2]!Table1[[#This Row],[Travel Date]],2)</f>
        <v>7</v>
      </c>
      <c r="P15675" s="102">
        <v>1</v>
      </c>
    </row>
    <row r="15676" spans="2:16" x14ac:dyDescent="0.25">
      <c r="B15676" s="103"/>
      <c r="C15676" s="103"/>
      <c r="L15676" s="102" t="str">
        <f>[2]!Table1[[#This Row],[Orgn]]&amp;"-"&amp;[2]!Table1[[#This Row],[Dest]]</f>
        <v>NAP-SSH</v>
      </c>
      <c r="M15676" s="102" t="str">
        <f t="shared" si="244"/>
        <v>ADT</v>
      </c>
      <c r="N15676" s="102">
        <f>WEEKDAY([2]!Table1[[#This Row],[Travel Date]],2)</f>
        <v>7</v>
      </c>
      <c r="P15676" s="102">
        <v>1</v>
      </c>
    </row>
    <row r="15677" spans="2:16" x14ac:dyDescent="0.25">
      <c r="B15677" s="103"/>
      <c r="C15677" s="103"/>
      <c r="L15677" s="102" t="str">
        <f>[2]!Table1[[#This Row],[Orgn]]&amp;"-"&amp;[2]!Table1[[#This Row],[Dest]]</f>
        <v>NAP-SSH</v>
      </c>
      <c r="M15677" s="102" t="str">
        <f t="shared" si="244"/>
        <v>ADT</v>
      </c>
      <c r="N15677" s="102">
        <f>WEEKDAY([2]!Table1[[#This Row],[Travel Date]],2)</f>
        <v>7</v>
      </c>
      <c r="P15677" s="102">
        <v>1</v>
      </c>
    </row>
    <row r="15678" spans="2:16" x14ac:dyDescent="0.25">
      <c r="B15678" s="103"/>
      <c r="C15678" s="103"/>
      <c r="L15678" s="102" t="str">
        <f>[2]!Table1[[#This Row],[Orgn]]&amp;"-"&amp;[2]!Table1[[#This Row],[Dest]]</f>
        <v>NAP-SSH</v>
      </c>
      <c r="M15678" s="102" t="str">
        <f t="shared" si="244"/>
        <v>ADT</v>
      </c>
      <c r="N15678" s="102">
        <f>WEEKDAY([2]!Table1[[#This Row],[Travel Date]],2)</f>
        <v>7</v>
      </c>
      <c r="P15678" s="102">
        <v>1</v>
      </c>
    </row>
    <row r="15679" spans="2:16" x14ac:dyDescent="0.25">
      <c r="B15679" s="103"/>
      <c r="C15679" s="103"/>
      <c r="L15679" s="102" t="str">
        <f>[2]!Table1[[#This Row],[Orgn]]&amp;"-"&amp;[2]!Table1[[#This Row],[Dest]]</f>
        <v>NAP-SSH</v>
      </c>
      <c r="M15679" s="102" t="str">
        <f t="shared" si="244"/>
        <v>ADT</v>
      </c>
      <c r="N15679" s="102">
        <f>WEEKDAY([2]!Table1[[#This Row],[Travel Date]],2)</f>
        <v>7</v>
      </c>
      <c r="P15679" s="102">
        <v>1</v>
      </c>
    </row>
    <row r="15680" spans="2:16" x14ac:dyDescent="0.25">
      <c r="B15680" s="103"/>
      <c r="C15680" s="103"/>
      <c r="L15680" s="102" t="str">
        <f>[2]!Table1[[#This Row],[Orgn]]&amp;"-"&amp;[2]!Table1[[#This Row],[Dest]]</f>
        <v>NAP-SSH</v>
      </c>
      <c r="M15680" s="102" t="str">
        <f t="shared" si="244"/>
        <v>ADT</v>
      </c>
      <c r="N15680" s="102">
        <f>WEEKDAY([2]!Table1[[#This Row],[Travel Date]],2)</f>
        <v>7</v>
      </c>
      <c r="P15680" s="102">
        <v>1</v>
      </c>
    </row>
    <row r="15681" spans="2:16" x14ac:dyDescent="0.25">
      <c r="B15681" s="103"/>
      <c r="C15681" s="103"/>
      <c r="L15681" s="102" t="str">
        <f>[2]!Table1[[#This Row],[Orgn]]&amp;"-"&amp;[2]!Table1[[#This Row],[Dest]]</f>
        <v>NAP-SSH</v>
      </c>
      <c r="M15681" s="102" t="str">
        <f t="shared" si="244"/>
        <v>ADT</v>
      </c>
      <c r="N15681" s="102">
        <f>WEEKDAY([2]!Table1[[#This Row],[Travel Date]],2)</f>
        <v>7</v>
      </c>
      <c r="P15681" s="102">
        <v>1</v>
      </c>
    </row>
    <row r="15682" spans="2:16" x14ac:dyDescent="0.25">
      <c r="B15682" s="103"/>
      <c r="C15682" s="103"/>
      <c r="L15682" s="102" t="str">
        <f>[2]!Table1[[#This Row],[Orgn]]&amp;"-"&amp;[2]!Table1[[#This Row],[Dest]]</f>
        <v>NAP-SSH</v>
      </c>
      <c r="M15682" s="102" t="str">
        <f t="shared" ref="M15682:M15745" si="245">IF(TRIM(C15682)="INF", "INF", IF(TRIM(C15682)="CHD", "CHD", "ADT"))</f>
        <v>ADT</v>
      </c>
      <c r="N15682" s="102">
        <f>WEEKDAY([2]!Table1[[#This Row],[Travel Date]],2)</f>
        <v>7</v>
      </c>
      <c r="P15682" s="102">
        <v>1</v>
      </c>
    </row>
    <row r="15683" spans="2:16" x14ac:dyDescent="0.25">
      <c r="B15683" s="103"/>
      <c r="C15683" s="103"/>
      <c r="L15683" s="102" t="str">
        <f>[2]!Table1[[#This Row],[Orgn]]&amp;"-"&amp;[2]!Table1[[#This Row],[Dest]]</f>
        <v>NAP-SSH</v>
      </c>
      <c r="M15683" s="102" t="str">
        <f t="shared" si="245"/>
        <v>ADT</v>
      </c>
      <c r="N15683" s="102">
        <f>WEEKDAY([2]!Table1[[#This Row],[Travel Date]],2)</f>
        <v>7</v>
      </c>
      <c r="P15683" s="102">
        <v>1</v>
      </c>
    </row>
    <row r="15684" spans="2:16" x14ac:dyDescent="0.25">
      <c r="B15684" s="103"/>
      <c r="C15684" s="103"/>
      <c r="L15684" s="102" t="str">
        <f>[2]!Table1[[#This Row],[Orgn]]&amp;"-"&amp;[2]!Table1[[#This Row],[Dest]]</f>
        <v>NAP-SSH</v>
      </c>
      <c r="M15684" s="102" t="str">
        <f t="shared" si="245"/>
        <v>ADT</v>
      </c>
      <c r="N15684" s="102">
        <f>WEEKDAY([2]!Table1[[#This Row],[Travel Date]],2)</f>
        <v>7</v>
      </c>
      <c r="P15684" s="102">
        <v>1</v>
      </c>
    </row>
    <row r="15685" spans="2:16" x14ac:dyDescent="0.25">
      <c r="B15685" s="103"/>
      <c r="C15685" s="103"/>
      <c r="L15685" s="102" t="str">
        <f>[2]!Table1[[#This Row],[Orgn]]&amp;"-"&amp;[2]!Table1[[#This Row],[Dest]]</f>
        <v>NAP-SSH</v>
      </c>
      <c r="M15685" s="102" t="str">
        <f t="shared" si="245"/>
        <v>ADT</v>
      </c>
      <c r="N15685" s="102">
        <f>WEEKDAY([2]!Table1[[#This Row],[Travel Date]],2)</f>
        <v>7</v>
      </c>
      <c r="P15685" s="102">
        <v>1</v>
      </c>
    </row>
    <row r="15686" spans="2:16" x14ac:dyDescent="0.25">
      <c r="B15686" s="103"/>
      <c r="C15686" s="103"/>
      <c r="L15686" s="102" t="str">
        <f>[2]!Table1[[#This Row],[Orgn]]&amp;"-"&amp;[2]!Table1[[#This Row],[Dest]]</f>
        <v>NAP-SSH</v>
      </c>
      <c r="M15686" s="102" t="str">
        <f t="shared" si="245"/>
        <v>ADT</v>
      </c>
      <c r="N15686" s="102">
        <f>WEEKDAY([2]!Table1[[#This Row],[Travel Date]],2)</f>
        <v>7</v>
      </c>
      <c r="P15686" s="102">
        <v>1</v>
      </c>
    </row>
    <row r="15687" spans="2:16" x14ac:dyDescent="0.25">
      <c r="B15687" s="103"/>
      <c r="C15687" s="103"/>
      <c r="L15687" s="102" t="str">
        <f>[2]!Table1[[#This Row],[Orgn]]&amp;"-"&amp;[2]!Table1[[#This Row],[Dest]]</f>
        <v>NAP-SSH</v>
      </c>
      <c r="M15687" s="102" t="str">
        <f t="shared" si="245"/>
        <v>ADT</v>
      </c>
      <c r="N15687" s="102">
        <f>WEEKDAY([2]!Table1[[#This Row],[Travel Date]],2)</f>
        <v>7</v>
      </c>
      <c r="P15687" s="102">
        <v>1</v>
      </c>
    </row>
    <row r="15688" spans="2:16" x14ac:dyDescent="0.25">
      <c r="B15688" s="103"/>
      <c r="C15688" s="103"/>
      <c r="L15688" s="102" t="str">
        <f>[2]!Table1[[#This Row],[Orgn]]&amp;"-"&amp;[2]!Table1[[#This Row],[Dest]]</f>
        <v>NAP-SSH</v>
      </c>
      <c r="M15688" s="102" t="str">
        <f t="shared" si="245"/>
        <v>ADT</v>
      </c>
      <c r="N15688" s="102">
        <f>WEEKDAY([2]!Table1[[#This Row],[Travel Date]],2)</f>
        <v>7</v>
      </c>
      <c r="P15688" s="102">
        <v>1</v>
      </c>
    </row>
    <row r="15689" spans="2:16" x14ac:dyDescent="0.25">
      <c r="B15689" s="103"/>
      <c r="C15689" s="103"/>
      <c r="L15689" s="102" t="str">
        <f>[2]!Table1[[#This Row],[Orgn]]&amp;"-"&amp;[2]!Table1[[#This Row],[Dest]]</f>
        <v>NAP-SSH</v>
      </c>
      <c r="M15689" s="102" t="str">
        <f t="shared" si="245"/>
        <v>ADT</v>
      </c>
      <c r="N15689" s="102">
        <f>WEEKDAY([2]!Table1[[#This Row],[Travel Date]],2)</f>
        <v>7</v>
      </c>
      <c r="P15689" s="102">
        <v>1</v>
      </c>
    </row>
    <row r="15690" spans="2:16" x14ac:dyDescent="0.25">
      <c r="B15690" s="103"/>
      <c r="C15690" s="103"/>
      <c r="L15690" s="102" t="str">
        <f>[2]!Table1[[#This Row],[Orgn]]&amp;"-"&amp;[2]!Table1[[#This Row],[Dest]]</f>
        <v>NAP-SSH</v>
      </c>
      <c r="M15690" s="102" t="str">
        <f t="shared" si="245"/>
        <v>ADT</v>
      </c>
      <c r="N15690" s="102">
        <f>WEEKDAY([2]!Table1[[#This Row],[Travel Date]],2)</f>
        <v>7</v>
      </c>
      <c r="P15690" s="102">
        <v>1</v>
      </c>
    </row>
    <row r="15691" spans="2:16" x14ac:dyDescent="0.25">
      <c r="B15691" s="103"/>
      <c r="C15691" s="103"/>
      <c r="L15691" s="102" t="str">
        <f>[2]!Table1[[#This Row],[Orgn]]&amp;"-"&amp;[2]!Table1[[#This Row],[Dest]]</f>
        <v>NAP-SSH</v>
      </c>
      <c r="M15691" s="102" t="str">
        <f t="shared" si="245"/>
        <v>ADT</v>
      </c>
      <c r="N15691" s="102">
        <f>WEEKDAY([2]!Table1[[#This Row],[Travel Date]],2)</f>
        <v>7</v>
      </c>
      <c r="P15691" s="102">
        <v>1</v>
      </c>
    </row>
    <row r="15692" spans="2:16" x14ac:dyDescent="0.25">
      <c r="B15692" s="103"/>
      <c r="C15692" s="103"/>
      <c r="L15692" s="102" t="str">
        <f>[2]!Table1[[#This Row],[Orgn]]&amp;"-"&amp;[2]!Table1[[#This Row],[Dest]]</f>
        <v>NAP-SSH</v>
      </c>
      <c r="M15692" s="102" t="str">
        <f t="shared" si="245"/>
        <v>ADT</v>
      </c>
      <c r="N15692" s="102">
        <f>WEEKDAY([2]!Table1[[#This Row],[Travel Date]],2)</f>
        <v>7</v>
      </c>
      <c r="P15692" s="102">
        <v>1</v>
      </c>
    </row>
    <row r="15693" spans="2:16" x14ac:dyDescent="0.25">
      <c r="B15693" s="103"/>
      <c r="C15693" s="103"/>
      <c r="L15693" s="102" t="str">
        <f>[2]!Table1[[#This Row],[Orgn]]&amp;"-"&amp;[2]!Table1[[#This Row],[Dest]]</f>
        <v>NAP-SSH</v>
      </c>
      <c r="M15693" s="102" t="str">
        <f t="shared" si="245"/>
        <v>ADT</v>
      </c>
      <c r="N15693" s="102">
        <f>WEEKDAY([2]!Table1[[#This Row],[Travel Date]],2)</f>
        <v>7</v>
      </c>
      <c r="P15693" s="102">
        <v>1</v>
      </c>
    </row>
    <row r="15694" spans="2:16" x14ac:dyDescent="0.25">
      <c r="B15694" s="103"/>
      <c r="C15694" s="103"/>
      <c r="L15694" s="102" t="str">
        <f>[2]!Table1[[#This Row],[Orgn]]&amp;"-"&amp;[2]!Table1[[#This Row],[Dest]]</f>
        <v>NAP-SSH</v>
      </c>
      <c r="M15694" s="102" t="str">
        <f t="shared" si="245"/>
        <v>ADT</v>
      </c>
      <c r="N15694" s="102">
        <f>WEEKDAY([2]!Table1[[#This Row],[Travel Date]],2)</f>
        <v>7</v>
      </c>
      <c r="P15694" s="102">
        <v>1</v>
      </c>
    </row>
    <row r="15695" spans="2:16" x14ac:dyDescent="0.25">
      <c r="B15695" s="103"/>
      <c r="C15695" s="103"/>
      <c r="L15695" s="102" t="str">
        <f>[2]!Table1[[#This Row],[Orgn]]&amp;"-"&amp;[2]!Table1[[#This Row],[Dest]]</f>
        <v>NAP-SSH</v>
      </c>
      <c r="M15695" s="102" t="str">
        <f t="shared" si="245"/>
        <v>ADT</v>
      </c>
      <c r="N15695" s="102">
        <f>WEEKDAY([2]!Table1[[#This Row],[Travel Date]],2)</f>
        <v>7</v>
      </c>
      <c r="P15695" s="102">
        <v>1</v>
      </c>
    </row>
    <row r="15696" spans="2:16" x14ac:dyDescent="0.25">
      <c r="B15696" s="103"/>
      <c r="C15696" s="103"/>
      <c r="L15696" s="102" t="str">
        <f>[2]!Table1[[#This Row],[Orgn]]&amp;"-"&amp;[2]!Table1[[#This Row],[Dest]]</f>
        <v>NAP-SSH</v>
      </c>
      <c r="M15696" s="102" t="str">
        <f t="shared" si="245"/>
        <v>ADT</v>
      </c>
      <c r="N15696" s="102">
        <f>WEEKDAY([2]!Table1[[#This Row],[Travel Date]],2)</f>
        <v>7</v>
      </c>
      <c r="P15696" s="102">
        <v>1</v>
      </c>
    </row>
    <row r="15697" spans="2:16" x14ac:dyDescent="0.25">
      <c r="B15697" s="103"/>
      <c r="C15697" s="103"/>
      <c r="L15697" s="102" t="str">
        <f>[2]!Table1[[#This Row],[Orgn]]&amp;"-"&amp;[2]!Table1[[#This Row],[Dest]]</f>
        <v>NAP-SSH</v>
      </c>
      <c r="M15697" s="102" t="str">
        <f t="shared" si="245"/>
        <v>ADT</v>
      </c>
      <c r="N15697" s="102">
        <f>WEEKDAY([2]!Table1[[#This Row],[Travel Date]],2)</f>
        <v>7</v>
      </c>
      <c r="P15697" s="102">
        <v>1</v>
      </c>
    </row>
    <row r="15698" spans="2:16" x14ac:dyDescent="0.25">
      <c r="B15698" s="103"/>
      <c r="C15698" s="103"/>
      <c r="L15698" s="102" t="str">
        <f>[2]!Table1[[#This Row],[Orgn]]&amp;"-"&amp;[2]!Table1[[#This Row],[Dest]]</f>
        <v>NAP-SSH</v>
      </c>
      <c r="M15698" s="102" t="str">
        <f t="shared" si="245"/>
        <v>ADT</v>
      </c>
      <c r="N15698" s="102">
        <f>WEEKDAY([2]!Table1[[#This Row],[Travel Date]],2)</f>
        <v>7</v>
      </c>
      <c r="P15698" s="102">
        <v>1</v>
      </c>
    </row>
    <row r="15699" spans="2:16" x14ac:dyDescent="0.25">
      <c r="B15699" s="103"/>
      <c r="C15699" s="103"/>
      <c r="L15699" s="102" t="str">
        <f>[2]!Table1[[#This Row],[Orgn]]&amp;"-"&amp;[2]!Table1[[#This Row],[Dest]]</f>
        <v>NAP-SSH</v>
      </c>
      <c r="M15699" s="102" t="str">
        <f t="shared" si="245"/>
        <v>ADT</v>
      </c>
      <c r="N15699" s="102">
        <f>WEEKDAY([2]!Table1[[#This Row],[Travel Date]],2)</f>
        <v>7</v>
      </c>
      <c r="P15699" s="102">
        <v>1</v>
      </c>
    </row>
    <row r="15700" spans="2:16" x14ac:dyDescent="0.25">
      <c r="B15700" s="103"/>
      <c r="C15700" s="103"/>
      <c r="L15700" s="102" t="str">
        <f>[2]!Table1[[#This Row],[Orgn]]&amp;"-"&amp;[2]!Table1[[#This Row],[Dest]]</f>
        <v>NAP-SSH</v>
      </c>
      <c r="M15700" s="102" t="str">
        <f t="shared" si="245"/>
        <v>ADT</v>
      </c>
      <c r="N15700" s="102">
        <f>WEEKDAY([2]!Table1[[#This Row],[Travel Date]],2)</f>
        <v>7</v>
      </c>
      <c r="P15700" s="102">
        <v>1</v>
      </c>
    </row>
    <row r="15701" spans="2:16" x14ac:dyDescent="0.25">
      <c r="B15701" s="103"/>
      <c r="C15701" s="103"/>
      <c r="L15701" s="102" t="str">
        <f>[2]!Table1[[#This Row],[Orgn]]&amp;"-"&amp;[2]!Table1[[#This Row],[Dest]]</f>
        <v>NAP-SSH</v>
      </c>
      <c r="M15701" s="102" t="str">
        <f t="shared" si="245"/>
        <v>ADT</v>
      </c>
      <c r="N15701" s="102">
        <f>WEEKDAY([2]!Table1[[#This Row],[Travel Date]],2)</f>
        <v>7</v>
      </c>
      <c r="P15701" s="102">
        <v>1</v>
      </c>
    </row>
    <row r="15702" spans="2:16" x14ac:dyDescent="0.25">
      <c r="B15702" s="103"/>
      <c r="C15702" s="103"/>
      <c r="L15702" s="102" t="str">
        <f>[2]!Table1[[#This Row],[Orgn]]&amp;"-"&amp;[2]!Table1[[#This Row],[Dest]]</f>
        <v>NAP-SSH</v>
      </c>
      <c r="M15702" s="102" t="str">
        <f t="shared" si="245"/>
        <v>ADT</v>
      </c>
      <c r="N15702" s="102">
        <f>WEEKDAY([2]!Table1[[#This Row],[Travel Date]],2)</f>
        <v>7</v>
      </c>
      <c r="P15702" s="102">
        <v>1</v>
      </c>
    </row>
    <row r="15703" spans="2:16" x14ac:dyDescent="0.25">
      <c r="B15703" s="103"/>
      <c r="C15703" s="103"/>
      <c r="L15703" s="102" t="str">
        <f>[2]!Table1[[#This Row],[Orgn]]&amp;"-"&amp;[2]!Table1[[#This Row],[Dest]]</f>
        <v>NAP-SSH</v>
      </c>
      <c r="M15703" s="102" t="str">
        <f t="shared" si="245"/>
        <v>ADT</v>
      </c>
      <c r="N15703" s="102">
        <f>WEEKDAY([2]!Table1[[#This Row],[Travel Date]],2)</f>
        <v>7</v>
      </c>
      <c r="P15703" s="102">
        <v>1</v>
      </c>
    </row>
    <row r="15704" spans="2:16" x14ac:dyDescent="0.25">
      <c r="B15704" s="103"/>
      <c r="C15704" s="103"/>
      <c r="L15704" s="102" t="str">
        <f>[2]!Table1[[#This Row],[Orgn]]&amp;"-"&amp;[2]!Table1[[#This Row],[Dest]]</f>
        <v>NAP-SSH</v>
      </c>
      <c r="M15704" s="102" t="str">
        <f t="shared" si="245"/>
        <v>ADT</v>
      </c>
      <c r="N15704" s="102">
        <f>WEEKDAY([2]!Table1[[#This Row],[Travel Date]],2)</f>
        <v>7</v>
      </c>
      <c r="P15704" s="102">
        <v>1</v>
      </c>
    </row>
    <row r="15705" spans="2:16" x14ac:dyDescent="0.25">
      <c r="B15705" s="103"/>
      <c r="C15705" s="103"/>
      <c r="L15705" s="102" t="str">
        <f>[2]!Table1[[#This Row],[Orgn]]&amp;"-"&amp;[2]!Table1[[#This Row],[Dest]]</f>
        <v>NAP-SSH</v>
      </c>
      <c r="M15705" s="102" t="str">
        <f t="shared" si="245"/>
        <v>ADT</v>
      </c>
      <c r="N15705" s="102">
        <f>WEEKDAY([2]!Table1[[#This Row],[Travel Date]],2)</f>
        <v>7</v>
      </c>
      <c r="P15705" s="102">
        <v>1</v>
      </c>
    </row>
    <row r="15706" spans="2:16" x14ac:dyDescent="0.25">
      <c r="B15706" s="103"/>
      <c r="C15706" s="103"/>
      <c r="L15706" s="102" t="str">
        <f>[2]!Table1[[#This Row],[Orgn]]&amp;"-"&amp;[2]!Table1[[#This Row],[Dest]]</f>
        <v>NAP-SSH</v>
      </c>
      <c r="M15706" s="102" t="str">
        <f t="shared" si="245"/>
        <v>ADT</v>
      </c>
      <c r="N15706" s="102">
        <f>WEEKDAY([2]!Table1[[#This Row],[Travel Date]],2)</f>
        <v>7</v>
      </c>
      <c r="P15706" s="102">
        <v>1</v>
      </c>
    </row>
    <row r="15707" spans="2:16" x14ac:dyDescent="0.25">
      <c r="B15707" s="103"/>
      <c r="C15707" s="103"/>
      <c r="L15707" s="102" t="str">
        <f>[2]!Table1[[#This Row],[Orgn]]&amp;"-"&amp;[2]!Table1[[#This Row],[Dest]]</f>
        <v>NAP-SSH</v>
      </c>
      <c r="M15707" s="102" t="str">
        <f t="shared" si="245"/>
        <v>ADT</v>
      </c>
      <c r="N15707" s="102">
        <f>WEEKDAY([2]!Table1[[#This Row],[Travel Date]],2)</f>
        <v>7</v>
      </c>
      <c r="P15707" s="102">
        <v>1</v>
      </c>
    </row>
    <row r="15708" spans="2:16" x14ac:dyDescent="0.25">
      <c r="B15708" s="103"/>
      <c r="C15708" s="103"/>
      <c r="L15708" s="102" t="str">
        <f>[2]!Table1[[#This Row],[Orgn]]&amp;"-"&amp;[2]!Table1[[#This Row],[Dest]]</f>
        <v>NAP-SSH</v>
      </c>
      <c r="M15708" s="102" t="str">
        <f t="shared" si="245"/>
        <v>ADT</v>
      </c>
      <c r="N15708" s="102">
        <f>WEEKDAY([2]!Table1[[#This Row],[Travel Date]],2)</f>
        <v>7</v>
      </c>
      <c r="P15708" s="102">
        <v>1</v>
      </c>
    </row>
    <row r="15709" spans="2:16" x14ac:dyDescent="0.25">
      <c r="B15709" s="103"/>
      <c r="C15709" s="103"/>
      <c r="L15709" s="102" t="str">
        <f>[2]!Table1[[#This Row],[Orgn]]&amp;"-"&amp;[2]!Table1[[#This Row],[Dest]]</f>
        <v>NAP-SSH</v>
      </c>
      <c r="M15709" s="102" t="str">
        <f t="shared" si="245"/>
        <v>ADT</v>
      </c>
      <c r="N15709" s="102">
        <f>WEEKDAY([2]!Table1[[#This Row],[Travel Date]],2)</f>
        <v>7</v>
      </c>
      <c r="P15709" s="102">
        <v>1</v>
      </c>
    </row>
    <row r="15710" spans="2:16" x14ac:dyDescent="0.25">
      <c r="B15710" s="103"/>
      <c r="C15710" s="103"/>
      <c r="L15710" s="102" t="str">
        <f>[2]!Table1[[#This Row],[Orgn]]&amp;"-"&amp;[2]!Table1[[#This Row],[Dest]]</f>
        <v>NAP-SSH</v>
      </c>
      <c r="M15710" s="102" t="str">
        <f t="shared" si="245"/>
        <v>ADT</v>
      </c>
      <c r="N15710" s="102">
        <f>WEEKDAY([2]!Table1[[#This Row],[Travel Date]],2)</f>
        <v>7</v>
      </c>
      <c r="P15710" s="102">
        <v>1</v>
      </c>
    </row>
    <row r="15711" spans="2:16" x14ac:dyDescent="0.25">
      <c r="B15711" s="103"/>
      <c r="C15711" s="103"/>
      <c r="L15711" s="102" t="str">
        <f>[2]!Table1[[#This Row],[Orgn]]&amp;"-"&amp;[2]!Table1[[#This Row],[Dest]]</f>
        <v>NAP-SSH</v>
      </c>
      <c r="M15711" s="102" t="str">
        <f t="shared" si="245"/>
        <v>ADT</v>
      </c>
      <c r="N15711" s="102">
        <f>WEEKDAY([2]!Table1[[#This Row],[Travel Date]],2)</f>
        <v>7</v>
      </c>
      <c r="P15711" s="102">
        <v>1</v>
      </c>
    </row>
    <row r="15712" spans="2:16" x14ac:dyDescent="0.25">
      <c r="B15712" s="103"/>
      <c r="C15712" s="103"/>
      <c r="L15712" s="102" t="str">
        <f>[2]!Table1[[#This Row],[Orgn]]&amp;"-"&amp;[2]!Table1[[#This Row],[Dest]]</f>
        <v>NAP-SSH</v>
      </c>
      <c r="M15712" s="102" t="str">
        <f t="shared" si="245"/>
        <v>ADT</v>
      </c>
      <c r="N15712" s="102">
        <f>WEEKDAY([2]!Table1[[#This Row],[Travel Date]],2)</f>
        <v>7</v>
      </c>
      <c r="P15712" s="102">
        <v>1</v>
      </c>
    </row>
    <row r="15713" spans="2:16" x14ac:dyDescent="0.25">
      <c r="B15713" s="103"/>
      <c r="C15713" s="103"/>
      <c r="L15713" s="102" t="str">
        <f>[2]!Table1[[#This Row],[Orgn]]&amp;"-"&amp;[2]!Table1[[#This Row],[Dest]]</f>
        <v>NAP-SSH</v>
      </c>
      <c r="M15713" s="102" t="str">
        <f t="shared" si="245"/>
        <v>ADT</v>
      </c>
      <c r="N15713" s="102">
        <f>WEEKDAY([2]!Table1[[#This Row],[Travel Date]],2)</f>
        <v>7</v>
      </c>
      <c r="P15713" s="102">
        <v>1</v>
      </c>
    </row>
    <row r="15714" spans="2:16" x14ac:dyDescent="0.25">
      <c r="B15714" s="103"/>
      <c r="C15714" s="103"/>
      <c r="L15714" s="102" t="str">
        <f>[2]!Table1[[#This Row],[Orgn]]&amp;"-"&amp;[2]!Table1[[#This Row],[Dest]]</f>
        <v>NAP-SSH</v>
      </c>
      <c r="M15714" s="102" t="str">
        <f t="shared" si="245"/>
        <v>ADT</v>
      </c>
      <c r="N15714" s="102">
        <f>WEEKDAY([2]!Table1[[#This Row],[Travel Date]],2)</f>
        <v>7</v>
      </c>
      <c r="P15714" s="102">
        <v>1</v>
      </c>
    </row>
    <row r="15715" spans="2:16" x14ac:dyDescent="0.25">
      <c r="B15715" s="103"/>
      <c r="C15715" s="103"/>
      <c r="L15715" s="102" t="str">
        <f>[2]!Table1[[#This Row],[Orgn]]&amp;"-"&amp;[2]!Table1[[#This Row],[Dest]]</f>
        <v>NAP-SSH</v>
      </c>
      <c r="M15715" s="102" t="str">
        <f t="shared" si="245"/>
        <v>ADT</v>
      </c>
      <c r="N15715" s="102">
        <f>WEEKDAY([2]!Table1[[#This Row],[Travel Date]],2)</f>
        <v>7</v>
      </c>
      <c r="P15715" s="102">
        <v>1</v>
      </c>
    </row>
    <row r="15716" spans="2:16" x14ac:dyDescent="0.25">
      <c r="B15716" s="103"/>
      <c r="C15716" s="103"/>
      <c r="L15716" s="102" t="str">
        <f>[2]!Table1[[#This Row],[Orgn]]&amp;"-"&amp;[2]!Table1[[#This Row],[Dest]]</f>
        <v>NAP-SSH</v>
      </c>
      <c r="M15716" s="102" t="str">
        <f t="shared" si="245"/>
        <v>ADT</v>
      </c>
      <c r="N15716" s="102">
        <f>WEEKDAY([2]!Table1[[#This Row],[Travel Date]],2)</f>
        <v>7</v>
      </c>
      <c r="P15716" s="102">
        <v>1</v>
      </c>
    </row>
    <row r="15717" spans="2:16" x14ac:dyDescent="0.25">
      <c r="B15717" s="103"/>
      <c r="C15717" s="103"/>
      <c r="L15717" s="102" t="str">
        <f>[2]!Table1[[#This Row],[Orgn]]&amp;"-"&amp;[2]!Table1[[#This Row],[Dest]]</f>
        <v>NAP-SSH</v>
      </c>
      <c r="M15717" s="102" t="str">
        <f t="shared" si="245"/>
        <v>ADT</v>
      </c>
      <c r="N15717" s="102">
        <f>WEEKDAY([2]!Table1[[#This Row],[Travel Date]],2)</f>
        <v>7</v>
      </c>
      <c r="P15717" s="102">
        <v>1</v>
      </c>
    </row>
    <row r="15718" spans="2:16" x14ac:dyDescent="0.25">
      <c r="B15718" s="103"/>
      <c r="C15718" s="103"/>
      <c r="L15718" s="102" t="str">
        <f>[2]!Table1[[#This Row],[Orgn]]&amp;"-"&amp;[2]!Table1[[#This Row],[Dest]]</f>
        <v>NAP-SSH</v>
      </c>
      <c r="M15718" s="102" t="str">
        <f t="shared" si="245"/>
        <v>ADT</v>
      </c>
      <c r="N15718" s="102">
        <f>WEEKDAY([2]!Table1[[#This Row],[Travel Date]],2)</f>
        <v>7</v>
      </c>
      <c r="P15718" s="102">
        <v>1</v>
      </c>
    </row>
    <row r="15719" spans="2:16" x14ac:dyDescent="0.25">
      <c r="B15719" s="103"/>
      <c r="C15719" s="103"/>
      <c r="L15719" s="102" t="str">
        <f>[2]!Table1[[#This Row],[Orgn]]&amp;"-"&amp;[2]!Table1[[#This Row],[Dest]]</f>
        <v>NAP-SSH</v>
      </c>
      <c r="M15719" s="102" t="str">
        <f t="shared" si="245"/>
        <v>ADT</v>
      </c>
      <c r="N15719" s="102">
        <f>WEEKDAY([2]!Table1[[#This Row],[Travel Date]],2)</f>
        <v>7</v>
      </c>
      <c r="P15719" s="102">
        <v>1</v>
      </c>
    </row>
    <row r="15720" spans="2:16" x14ac:dyDescent="0.25">
      <c r="B15720" s="103"/>
      <c r="C15720" s="103"/>
      <c r="L15720" s="102" t="str">
        <f>[2]!Table1[[#This Row],[Orgn]]&amp;"-"&amp;[2]!Table1[[#This Row],[Dest]]</f>
        <v>NAP-SSH</v>
      </c>
      <c r="M15720" s="102" t="str">
        <f t="shared" si="245"/>
        <v>ADT</v>
      </c>
      <c r="N15720" s="102">
        <f>WEEKDAY([2]!Table1[[#This Row],[Travel Date]],2)</f>
        <v>7</v>
      </c>
      <c r="P15720" s="102">
        <v>1</v>
      </c>
    </row>
    <row r="15721" spans="2:16" x14ac:dyDescent="0.25">
      <c r="B15721" s="103"/>
      <c r="C15721" s="103"/>
      <c r="L15721" s="102" t="str">
        <f>[2]!Table1[[#This Row],[Orgn]]&amp;"-"&amp;[2]!Table1[[#This Row],[Dest]]</f>
        <v>NAP-SSH</v>
      </c>
      <c r="M15721" s="102" t="str">
        <f t="shared" si="245"/>
        <v>ADT</v>
      </c>
      <c r="N15721" s="102">
        <f>WEEKDAY([2]!Table1[[#This Row],[Travel Date]],2)</f>
        <v>7</v>
      </c>
      <c r="P15721" s="102">
        <v>1</v>
      </c>
    </row>
    <row r="15722" spans="2:16" x14ac:dyDescent="0.25">
      <c r="B15722" s="103"/>
      <c r="C15722" s="103"/>
      <c r="L15722" s="102" t="str">
        <f>[2]!Table1[[#This Row],[Orgn]]&amp;"-"&amp;[2]!Table1[[#This Row],[Dest]]</f>
        <v>NAP-SSH</v>
      </c>
      <c r="M15722" s="102" t="str">
        <f t="shared" si="245"/>
        <v>ADT</v>
      </c>
      <c r="N15722" s="102">
        <f>WEEKDAY([2]!Table1[[#This Row],[Travel Date]],2)</f>
        <v>7</v>
      </c>
      <c r="P15722" s="102">
        <v>1</v>
      </c>
    </row>
    <row r="15723" spans="2:16" x14ac:dyDescent="0.25">
      <c r="B15723" s="103"/>
      <c r="C15723" s="103"/>
      <c r="L15723" s="102" t="str">
        <f>[2]!Table1[[#This Row],[Orgn]]&amp;"-"&amp;[2]!Table1[[#This Row],[Dest]]</f>
        <v>NAP-SSH</v>
      </c>
      <c r="M15723" s="102" t="str">
        <f t="shared" si="245"/>
        <v>ADT</v>
      </c>
      <c r="N15723" s="102">
        <f>WEEKDAY([2]!Table1[[#This Row],[Travel Date]],2)</f>
        <v>7</v>
      </c>
      <c r="P15723" s="102">
        <v>1</v>
      </c>
    </row>
    <row r="15724" spans="2:16" x14ac:dyDescent="0.25">
      <c r="B15724" s="103"/>
      <c r="C15724" s="103"/>
      <c r="L15724" s="102" t="str">
        <f>[2]!Table1[[#This Row],[Orgn]]&amp;"-"&amp;[2]!Table1[[#This Row],[Dest]]</f>
        <v>NAP-SSH</v>
      </c>
      <c r="M15724" s="102" t="str">
        <f t="shared" si="245"/>
        <v>ADT</v>
      </c>
      <c r="N15724" s="102">
        <f>WEEKDAY([2]!Table1[[#This Row],[Travel Date]],2)</f>
        <v>7</v>
      </c>
      <c r="P15724" s="102">
        <v>1</v>
      </c>
    </row>
    <row r="15725" spans="2:16" x14ac:dyDescent="0.25">
      <c r="B15725" s="103"/>
      <c r="C15725" s="103"/>
      <c r="L15725" s="102" t="str">
        <f>[2]!Table1[[#This Row],[Orgn]]&amp;"-"&amp;[2]!Table1[[#This Row],[Dest]]</f>
        <v>NAP-SSH</v>
      </c>
      <c r="M15725" s="102" t="str">
        <f t="shared" si="245"/>
        <v>ADT</v>
      </c>
      <c r="N15725" s="102">
        <f>WEEKDAY([2]!Table1[[#This Row],[Travel Date]],2)</f>
        <v>7</v>
      </c>
      <c r="P15725" s="102">
        <v>1</v>
      </c>
    </row>
    <row r="15726" spans="2:16" x14ac:dyDescent="0.25">
      <c r="B15726" s="103"/>
      <c r="C15726" s="103"/>
      <c r="L15726" s="102" t="str">
        <f>[2]!Table1[[#This Row],[Orgn]]&amp;"-"&amp;[2]!Table1[[#This Row],[Dest]]</f>
        <v>NAP-SSH</v>
      </c>
      <c r="M15726" s="102" t="str">
        <f t="shared" si="245"/>
        <v>ADT</v>
      </c>
      <c r="N15726" s="102">
        <f>WEEKDAY([2]!Table1[[#This Row],[Travel Date]],2)</f>
        <v>7</v>
      </c>
      <c r="P15726" s="102">
        <v>1</v>
      </c>
    </row>
    <row r="15727" spans="2:16" x14ac:dyDescent="0.25">
      <c r="B15727" s="103"/>
      <c r="C15727" s="103"/>
      <c r="L15727" s="102" t="str">
        <f>[2]!Table1[[#This Row],[Orgn]]&amp;"-"&amp;[2]!Table1[[#This Row],[Dest]]</f>
        <v>NAP-SSH</v>
      </c>
      <c r="M15727" s="102" t="str">
        <f t="shared" si="245"/>
        <v>ADT</v>
      </c>
      <c r="N15727" s="102">
        <f>WEEKDAY([2]!Table1[[#This Row],[Travel Date]],2)</f>
        <v>7</v>
      </c>
      <c r="P15727" s="102">
        <v>1</v>
      </c>
    </row>
    <row r="15728" spans="2:16" x14ac:dyDescent="0.25">
      <c r="B15728" s="103"/>
      <c r="C15728" s="103"/>
      <c r="L15728" s="102" t="str">
        <f>[2]!Table1[[#This Row],[Orgn]]&amp;"-"&amp;[2]!Table1[[#This Row],[Dest]]</f>
        <v>NAP-SSH</v>
      </c>
      <c r="M15728" s="102" t="str">
        <f t="shared" si="245"/>
        <v>ADT</v>
      </c>
      <c r="N15728" s="102">
        <f>WEEKDAY([2]!Table1[[#This Row],[Travel Date]],2)</f>
        <v>7</v>
      </c>
      <c r="P15728" s="102">
        <v>1</v>
      </c>
    </row>
    <row r="15729" spans="2:16" x14ac:dyDescent="0.25">
      <c r="B15729" s="103"/>
      <c r="C15729" s="103"/>
      <c r="L15729" s="102" t="str">
        <f>[2]!Table1[[#This Row],[Orgn]]&amp;"-"&amp;[2]!Table1[[#This Row],[Dest]]</f>
        <v>NAP-SSH</v>
      </c>
      <c r="M15729" s="102" t="str">
        <f t="shared" si="245"/>
        <v>ADT</v>
      </c>
      <c r="N15729" s="102">
        <f>WEEKDAY([2]!Table1[[#This Row],[Travel Date]],2)</f>
        <v>7</v>
      </c>
      <c r="P15729" s="102">
        <v>1</v>
      </c>
    </row>
    <row r="15730" spans="2:16" x14ac:dyDescent="0.25">
      <c r="B15730" s="103"/>
      <c r="C15730" s="103"/>
      <c r="L15730" s="102" t="str">
        <f>[2]!Table1[[#This Row],[Orgn]]&amp;"-"&amp;[2]!Table1[[#This Row],[Dest]]</f>
        <v>NAP-SSH</v>
      </c>
      <c r="M15730" s="102" t="str">
        <f t="shared" si="245"/>
        <v>ADT</v>
      </c>
      <c r="N15730" s="102">
        <f>WEEKDAY([2]!Table1[[#This Row],[Travel Date]],2)</f>
        <v>7</v>
      </c>
      <c r="P15730" s="102">
        <v>1</v>
      </c>
    </row>
    <row r="15731" spans="2:16" x14ac:dyDescent="0.25">
      <c r="B15731" s="103"/>
      <c r="C15731" s="103"/>
      <c r="L15731" s="102" t="str">
        <f>[2]!Table1[[#This Row],[Orgn]]&amp;"-"&amp;[2]!Table1[[#This Row],[Dest]]</f>
        <v>NAP-SSH</v>
      </c>
      <c r="M15731" s="102" t="str">
        <f t="shared" si="245"/>
        <v>ADT</v>
      </c>
      <c r="N15731" s="102">
        <f>WEEKDAY([2]!Table1[[#This Row],[Travel Date]],2)</f>
        <v>7</v>
      </c>
      <c r="P15731" s="102">
        <v>1</v>
      </c>
    </row>
    <row r="15732" spans="2:16" x14ac:dyDescent="0.25">
      <c r="B15732" s="103"/>
      <c r="C15732" s="103"/>
      <c r="L15732" s="102" t="str">
        <f>[2]!Table1[[#This Row],[Orgn]]&amp;"-"&amp;[2]!Table1[[#This Row],[Dest]]</f>
        <v>NAP-SSH</v>
      </c>
      <c r="M15732" s="102" t="str">
        <f t="shared" si="245"/>
        <v>ADT</v>
      </c>
      <c r="N15732" s="102">
        <f>WEEKDAY([2]!Table1[[#This Row],[Travel Date]],2)</f>
        <v>7</v>
      </c>
      <c r="P15732" s="102">
        <v>1</v>
      </c>
    </row>
    <row r="15733" spans="2:16" x14ac:dyDescent="0.25">
      <c r="B15733" s="103"/>
      <c r="C15733" s="103"/>
      <c r="L15733" s="102" t="str">
        <f>[2]!Table1[[#This Row],[Orgn]]&amp;"-"&amp;[2]!Table1[[#This Row],[Dest]]</f>
        <v>NAP-SSH</v>
      </c>
      <c r="M15733" s="102" t="str">
        <f t="shared" si="245"/>
        <v>ADT</v>
      </c>
      <c r="N15733" s="102">
        <f>WEEKDAY([2]!Table1[[#This Row],[Travel Date]],2)</f>
        <v>7</v>
      </c>
      <c r="P15733" s="102">
        <v>1</v>
      </c>
    </row>
    <row r="15734" spans="2:16" x14ac:dyDescent="0.25">
      <c r="B15734" s="103"/>
      <c r="C15734" s="103"/>
      <c r="L15734" s="102" t="str">
        <f>[2]!Table1[[#This Row],[Orgn]]&amp;"-"&amp;[2]!Table1[[#This Row],[Dest]]</f>
        <v>NAP-SSH</v>
      </c>
      <c r="M15734" s="102" t="str">
        <f t="shared" si="245"/>
        <v>ADT</v>
      </c>
      <c r="N15734" s="102">
        <f>WEEKDAY([2]!Table1[[#This Row],[Travel Date]],2)</f>
        <v>7</v>
      </c>
      <c r="P15734" s="102">
        <v>1</v>
      </c>
    </row>
    <row r="15735" spans="2:16" x14ac:dyDescent="0.25">
      <c r="B15735" s="103"/>
      <c r="C15735" s="103"/>
      <c r="L15735" s="102" t="str">
        <f>[2]!Table1[[#This Row],[Orgn]]&amp;"-"&amp;[2]!Table1[[#This Row],[Dest]]</f>
        <v>NAP-SSH</v>
      </c>
      <c r="M15735" s="102" t="str">
        <f t="shared" si="245"/>
        <v>ADT</v>
      </c>
      <c r="N15735" s="102">
        <f>WEEKDAY([2]!Table1[[#This Row],[Travel Date]],2)</f>
        <v>7</v>
      </c>
      <c r="P15735" s="102">
        <v>1</v>
      </c>
    </row>
    <row r="15736" spans="2:16" x14ac:dyDescent="0.25">
      <c r="B15736" s="103"/>
      <c r="C15736" s="103"/>
      <c r="L15736" s="102" t="str">
        <f>[2]!Table1[[#This Row],[Orgn]]&amp;"-"&amp;[2]!Table1[[#This Row],[Dest]]</f>
        <v>NAP-SSH</v>
      </c>
      <c r="M15736" s="102" t="str">
        <f t="shared" si="245"/>
        <v>ADT</v>
      </c>
      <c r="N15736" s="102">
        <f>WEEKDAY([2]!Table1[[#This Row],[Travel Date]],2)</f>
        <v>7</v>
      </c>
      <c r="P15736" s="102">
        <v>1</v>
      </c>
    </row>
    <row r="15737" spans="2:16" x14ac:dyDescent="0.25">
      <c r="B15737" s="103"/>
      <c r="C15737" s="103"/>
      <c r="L15737" s="102" t="str">
        <f>[2]!Table1[[#This Row],[Orgn]]&amp;"-"&amp;[2]!Table1[[#This Row],[Dest]]</f>
        <v>NAP-SSH</v>
      </c>
      <c r="M15737" s="102" t="str">
        <f t="shared" si="245"/>
        <v>ADT</v>
      </c>
      <c r="N15737" s="102">
        <f>WEEKDAY([2]!Table1[[#This Row],[Travel Date]],2)</f>
        <v>7</v>
      </c>
      <c r="P15737" s="102">
        <v>1</v>
      </c>
    </row>
    <row r="15738" spans="2:16" x14ac:dyDescent="0.25">
      <c r="B15738" s="103"/>
      <c r="C15738" s="103"/>
      <c r="L15738" s="102" t="str">
        <f>[2]!Table1[[#This Row],[Orgn]]&amp;"-"&amp;[2]!Table1[[#This Row],[Dest]]</f>
        <v>NAP-SSH</v>
      </c>
      <c r="M15738" s="102" t="str">
        <f t="shared" si="245"/>
        <v>ADT</v>
      </c>
      <c r="N15738" s="102">
        <f>WEEKDAY([2]!Table1[[#This Row],[Travel Date]],2)</f>
        <v>7</v>
      </c>
      <c r="P15738" s="102">
        <v>1</v>
      </c>
    </row>
    <row r="15739" spans="2:16" x14ac:dyDescent="0.25">
      <c r="B15739" s="103"/>
      <c r="C15739" s="103"/>
      <c r="L15739" s="102" t="str">
        <f>[2]!Table1[[#This Row],[Orgn]]&amp;"-"&amp;[2]!Table1[[#This Row],[Dest]]</f>
        <v>NAP-SSH</v>
      </c>
      <c r="M15739" s="102" t="str">
        <f t="shared" si="245"/>
        <v>ADT</v>
      </c>
      <c r="N15739" s="102">
        <f>WEEKDAY([2]!Table1[[#This Row],[Travel Date]],2)</f>
        <v>7</v>
      </c>
      <c r="P15739" s="102">
        <v>1</v>
      </c>
    </row>
    <row r="15740" spans="2:16" x14ac:dyDescent="0.25">
      <c r="B15740" s="103"/>
      <c r="C15740" s="103"/>
      <c r="L15740" s="102" t="str">
        <f>[2]!Table1[[#This Row],[Orgn]]&amp;"-"&amp;[2]!Table1[[#This Row],[Dest]]</f>
        <v>NAP-SSH</v>
      </c>
      <c r="M15740" s="102" t="str">
        <f t="shared" si="245"/>
        <v>ADT</v>
      </c>
      <c r="N15740" s="102">
        <f>WEEKDAY([2]!Table1[[#This Row],[Travel Date]],2)</f>
        <v>7</v>
      </c>
      <c r="P15740" s="102">
        <v>1</v>
      </c>
    </row>
    <row r="15741" spans="2:16" x14ac:dyDescent="0.25">
      <c r="B15741" s="103"/>
      <c r="C15741" s="103"/>
      <c r="L15741" s="102" t="str">
        <f>[2]!Table1[[#This Row],[Orgn]]&amp;"-"&amp;[2]!Table1[[#This Row],[Dest]]</f>
        <v>NAP-SSH</v>
      </c>
      <c r="M15741" s="102" t="str">
        <f t="shared" si="245"/>
        <v>ADT</v>
      </c>
      <c r="N15741" s="102">
        <f>WEEKDAY([2]!Table1[[#This Row],[Travel Date]],2)</f>
        <v>7</v>
      </c>
      <c r="P15741" s="102">
        <v>1</v>
      </c>
    </row>
    <row r="15742" spans="2:16" x14ac:dyDescent="0.25">
      <c r="B15742" s="103"/>
      <c r="C15742" s="103"/>
      <c r="L15742" s="102" t="str">
        <f>[2]!Table1[[#This Row],[Orgn]]&amp;"-"&amp;[2]!Table1[[#This Row],[Dest]]</f>
        <v>NAP-SSH</v>
      </c>
      <c r="M15742" s="102" t="str">
        <f t="shared" si="245"/>
        <v>ADT</v>
      </c>
      <c r="N15742" s="102">
        <f>WEEKDAY([2]!Table1[[#This Row],[Travel Date]],2)</f>
        <v>7</v>
      </c>
      <c r="P15742" s="102">
        <v>1</v>
      </c>
    </row>
    <row r="15743" spans="2:16" x14ac:dyDescent="0.25">
      <c r="B15743" s="103"/>
      <c r="C15743" s="103"/>
      <c r="L15743" s="102" t="str">
        <f>[2]!Table1[[#This Row],[Orgn]]&amp;"-"&amp;[2]!Table1[[#This Row],[Dest]]</f>
        <v>NAP-SSH</v>
      </c>
      <c r="M15743" s="102" t="str">
        <f t="shared" si="245"/>
        <v>ADT</v>
      </c>
      <c r="N15743" s="102">
        <f>WEEKDAY([2]!Table1[[#This Row],[Travel Date]],2)</f>
        <v>7</v>
      </c>
      <c r="P15743" s="102">
        <v>1</v>
      </c>
    </row>
    <row r="15744" spans="2:16" x14ac:dyDescent="0.25">
      <c r="B15744" s="103"/>
      <c r="C15744" s="103"/>
      <c r="L15744" s="102" t="str">
        <f>[2]!Table1[[#This Row],[Orgn]]&amp;"-"&amp;[2]!Table1[[#This Row],[Dest]]</f>
        <v>NAP-SSH</v>
      </c>
      <c r="M15744" s="102" t="str">
        <f t="shared" si="245"/>
        <v>ADT</v>
      </c>
      <c r="N15744" s="102">
        <f>WEEKDAY([2]!Table1[[#This Row],[Travel Date]],2)</f>
        <v>7</v>
      </c>
      <c r="P15744" s="102">
        <v>1</v>
      </c>
    </row>
    <row r="15745" spans="2:16" x14ac:dyDescent="0.25">
      <c r="B15745" s="103"/>
      <c r="C15745" s="103"/>
      <c r="L15745" s="102" t="str">
        <f>[2]!Table1[[#This Row],[Orgn]]&amp;"-"&amp;[2]!Table1[[#This Row],[Dest]]</f>
        <v>SSH-VRN</v>
      </c>
      <c r="M15745" s="102" t="str">
        <f t="shared" si="245"/>
        <v>ADT</v>
      </c>
      <c r="N15745" s="102">
        <f>WEEKDAY([2]!Table1[[#This Row],[Travel Date]],2)</f>
        <v>1</v>
      </c>
      <c r="P15745" s="102">
        <v>1</v>
      </c>
    </row>
    <row r="15746" spans="2:16" x14ac:dyDescent="0.25">
      <c r="B15746" s="103"/>
      <c r="C15746" s="103"/>
      <c r="L15746" s="102" t="str">
        <f>[2]!Table1[[#This Row],[Orgn]]&amp;"-"&amp;[2]!Table1[[#This Row],[Dest]]</f>
        <v>SSH-VRN</v>
      </c>
      <c r="M15746" s="102" t="str">
        <f t="shared" ref="M15746:M15809" si="246">IF(TRIM(C15746)="INF", "INF", IF(TRIM(C15746)="CHD", "CHD", "ADT"))</f>
        <v>ADT</v>
      </c>
      <c r="N15746" s="102">
        <f>WEEKDAY([2]!Table1[[#This Row],[Travel Date]],2)</f>
        <v>1</v>
      </c>
      <c r="P15746" s="102">
        <v>1</v>
      </c>
    </row>
    <row r="15747" spans="2:16" x14ac:dyDescent="0.25">
      <c r="B15747" s="103"/>
      <c r="C15747" s="103"/>
      <c r="L15747" s="102" t="str">
        <f>[2]!Table1[[#This Row],[Orgn]]&amp;"-"&amp;[2]!Table1[[#This Row],[Dest]]</f>
        <v>SSH-VRN</v>
      </c>
      <c r="M15747" s="102" t="str">
        <f t="shared" si="246"/>
        <v>ADT</v>
      </c>
      <c r="N15747" s="102">
        <f>WEEKDAY([2]!Table1[[#This Row],[Travel Date]],2)</f>
        <v>1</v>
      </c>
      <c r="P15747" s="102">
        <v>1</v>
      </c>
    </row>
    <row r="15748" spans="2:16" x14ac:dyDescent="0.25">
      <c r="B15748" s="103"/>
      <c r="C15748" s="103"/>
      <c r="L15748" s="102" t="str">
        <f>[2]!Table1[[#This Row],[Orgn]]&amp;"-"&amp;[2]!Table1[[#This Row],[Dest]]</f>
        <v>SSH-VRN</v>
      </c>
      <c r="M15748" s="102" t="str">
        <f t="shared" si="246"/>
        <v>ADT</v>
      </c>
      <c r="N15748" s="102">
        <f>WEEKDAY([2]!Table1[[#This Row],[Travel Date]],2)</f>
        <v>1</v>
      </c>
      <c r="P15748" s="102">
        <v>1</v>
      </c>
    </row>
    <row r="15749" spans="2:16" x14ac:dyDescent="0.25">
      <c r="B15749" s="103"/>
      <c r="C15749" s="103"/>
      <c r="L15749" s="102" t="str">
        <f>[2]!Table1[[#This Row],[Orgn]]&amp;"-"&amp;[2]!Table1[[#This Row],[Dest]]</f>
        <v>SSH-VRN</v>
      </c>
      <c r="M15749" s="102" t="str">
        <f t="shared" si="246"/>
        <v>ADT</v>
      </c>
      <c r="N15749" s="102">
        <f>WEEKDAY([2]!Table1[[#This Row],[Travel Date]],2)</f>
        <v>1</v>
      </c>
      <c r="P15749" s="102">
        <v>1</v>
      </c>
    </row>
    <row r="15750" spans="2:16" x14ac:dyDescent="0.25">
      <c r="B15750" s="103"/>
      <c r="C15750" s="103"/>
      <c r="L15750" s="102" t="str">
        <f>[2]!Table1[[#This Row],[Orgn]]&amp;"-"&amp;[2]!Table1[[#This Row],[Dest]]</f>
        <v>SSH-VRN</v>
      </c>
      <c r="M15750" s="102" t="str">
        <f t="shared" si="246"/>
        <v>ADT</v>
      </c>
      <c r="N15750" s="102">
        <f>WEEKDAY([2]!Table1[[#This Row],[Travel Date]],2)</f>
        <v>1</v>
      </c>
      <c r="P15750" s="102">
        <v>1</v>
      </c>
    </row>
    <row r="15751" spans="2:16" x14ac:dyDescent="0.25">
      <c r="B15751" s="103"/>
      <c r="C15751" s="103"/>
      <c r="L15751" s="102" t="str">
        <f>[2]!Table1[[#This Row],[Orgn]]&amp;"-"&amp;[2]!Table1[[#This Row],[Dest]]</f>
        <v>SSH-VRN</v>
      </c>
      <c r="M15751" s="102" t="str">
        <f t="shared" si="246"/>
        <v>ADT</v>
      </c>
      <c r="N15751" s="102">
        <f>WEEKDAY([2]!Table1[[#This Row],[Travel Date]],2)</f>
        <v>1</v>
      </c>
      <c r="P15751" s="102">
        <v>1</v>
      </c>
    </row>
    <row r="15752" spans="2:16" x14ac:dyDescent="0.25">
      <c r="B15752" s="103"/>
      <c r="C15752" s="103"/>
      <c r="L15752" s="102" t="str">
        <f>[2]!Table1[[#This Row],[Orgn]]&amp;"-"&amp;[2]!Table1[[#This Row],[Dest]]</f>
        <v>SSH-VRN</v>
      </c>
      <c r="M15752" s="102" t="str">
        <f t="shared" si="246"/>
        <v>ADT</v>
      </c>
      <c r="N15752" s="102">
        <f>WEEKDAY([2]!Table1[[#This Row],[Travel Date]],2)</f>
        <v>1</v>
      </c>
      <c r="P15752" s="102">
        <v>1</v>
      </c>
    </row>
    <row r="15753" spans="2:16" x14ac:dyDescent="0.25">
      <c r="B15753" s="103"/>
      <c r="C15753" s="103"/>
      <c r="L15753" s="102" t="str">
        <f>[2]!Table1[[#This Row],[Orgn]]&amp;"-"&amp;[2]!Table1[[#This Row],[Dest]]</f>
        <v>SSH-VRN</v>
      </c>
      <c r="M15753" s="102" t="str">
        <f t="shared" si="246"/>
        <v>ADT</v>
      </c>
      <c r="N15753" s="102">
        <f>WEEKDAY([2]!Table1[[#This Row],[Travel Date]],2)</f>
        <v>1</v>
      </c>
      <c r="P15753" s="102">
        <v>1</v>
      </c>
    </row>
    <row r="15754" spans="2:16" x14ac:dyDescent="0.25">
      <c r="B15754" s="103"/>
      <c r="C15754" s="103"/>
      <c r="L15754" s="102" t="str">
        <f>[2]!Table1[[#This Row],[Orgn]]&amp;"-"&amp;[2]!Table1[[#This Row],[Dest]]</f>
        <v>SSH-VRN</v>
      </c>
      <c r="M15754" s="102" t="str">
        <f t="shared" si="246"/>
        <v>ADT</v>
      </c>
      <c r="N15754" s="102">
        <f>WEEKDAY([2]!Table1[[#This Row],[Travel Date]],2)</f>
        <v>1</v>
      </c>
      <c r="P15754" s="102">
        <v>1</v>
      </c>
    </row>
    <row r="15755" spans="2:16" x14ac:dyDescent="0.25">
      <c r="B15755" s="103"/>
      <c r="C15755" s="103"/>
      <c r="L15755" s="102" t="str">
        <f>[2]!Table1[[#This Row],[Orgn]]&amp;"-"&amp;[2]!Table1[[#This Row],[Dest]]</f>
        <v>SSH-VRN</v>
      </c>
      <c r="M15755" s="102" t="str">
        <f t="shared" si="246"/>
        <v>ADT</v>
      </c>
      <c r="N15755" s="102">
        <f>WEEKDAY([2]!Table1[[#This Row],[Travel Date]],2)</f>
        <v>1</v>
      </c>
      <c r="P15755" s="102">
        <v>1</v>
      </c>
    </row>
    <row r="15756" spans="2:16" x14ac:dyDescent="0.25">
      <c r="B15756" s="103"/>
      <c r="C15756" s="103"/>
      <c r="L15756" s="102" t="str">
        <f>[2]!Table1[[#This Row],[Orgn]]&amp;"-"&amp;[2]!Table1[[#This Row],[Dest]]</f>
        <v>SSH-VRN</v>
      </c>
      <c r="M15756" s="102" t="str">
        <f t="shared" si="246"/>
        <v>ADT</v>
      </c>
      <c r="N15756" s="102">
        <f>WEEKDAY([2]!Table1[[#This Row],[Travel Date]],2)</f>
        <v>1</v>
      </c>
      <c r="P15756" s="102">
        <v>1</v>
      </c>
    </row>
    <row r="15757" spans="2:16" x14ac:dyDescent="0.25">
      <c r="B15757" s="103"/>
      <c r="C15757" s="103"/>
      <c r="L15757" s="102" t="str">
        <f>[2]!Table1[[#This Row],[Orgn]]&amp;"-"&amp;[2]!Table1[[#This Row],[Dest]]</f>
        <v>SSH-VRN</v>
      </c>
      <c r="M15757" s="102" t="str">
        <f t="shared" si="246"/>
        <v>ADT</v>
      </c>
      <c r="N15757" s="102">
        <f>WEEKDAY([2]!Table1[[#This Row],[Travel Date]],2)</f>
        <v>1</v>
      </c>
      <c r="P15757" s="102">
        <v>1</v>
      </c>
    </row>
    <row r="15758" spans="2:16" x14ac:dyDescent="0.25">
      <c r="B15758" s="103"/>
      <c r="C15758" s="103"/>
      <c r="L15758" s="102" t="str">
        <f>[2]!Table1[[#This Row],[Orgn]]&amp;"-"&amp;[2]!Table1[[#This Row],[Dest]]</f>
        <v>SSH-VRN</v>
      </c>
      <c r="M15758" s="102" t="str">
        <f t="shared" si="246"/>
        <v>ADT</v>
      </c>
      <c r="N15758" s="102">
        <f>WEEKDAY([2]!Table1[[#This Row],[Travel Date]],2)</f>
        <v>1</v>
      </c>
      <c r="P15758" s="102">
        <v>1</v>
      </c>
    </row>
    <row r="15759" spans="2:16" x14ac:dyDescent="0.25">
      <c r="B15759" s="103"/>
      <c r="C15759" s="103"/>
      <c r="L15759" s="102" t="str">
        <f>[2]!Table1[[#This Row],[Orgn]]&amp;"-"&amp;[2]!Table1[[#This Row],[Dest]]</f>
        <v>SSH-VRN</v>
      </c>
      <c r="M15759" s="102" t="str">
        <f t="shared" si="246"/>
        <v>ADT</v>
      </c>
      <c r="N15759" s="102">
        <f>WEEKDAY([2]!Table1[[#This Row],[Travel Date]],2)</f>
        <v>1</v>
      </c>
      <c r="P15759" s="102">
        <v>1</v>
      </c>
    </row>
    <row r="15760" spans="2:16" x14ac:dyDescent="0.25">
      <c r="B15760" s="103"/>
      <c r="C15760" s="103"/>
      <c r="L15760" s="102" t="str">
        <f>[2]!Table1[[#This Row],[Orgn]]&amp;"-"&amp;[2]!Table1[[#This Row],[Dest]]</f>
        <v>SSH-VRN</v>
      </c>
      <c r="M15760" s="102" t="str">
        <f t="shared" si="246"/>
        <v>ADT</v>
      </c>
      <c r="N15760" s="102">
        <f>WEEKDAY([2]!Table1[[#This Row],[Travel Date]],2)</f>
        <v>1</v>
      </c>
      <c r="P15760" s="102">
        <v>1</v>
      </c>
    </row>
    <row r="15761" spans="2:16" x14ac:dyDescent="0.25">
      <c r="B15761" s="103"/>
      <c r="C15761" s="103"/>
      <c r="L15761" s="102" t="str">
        <f>[2]!Table1[[#This Row],[Orgn]]&amp;"-"&amp;[2]!Table1[[#This Row],[Dest]]</f>
        <v>SSH-VRN</v>
      </c>
      <c r="M15761" s="102" t="str">
        <f t="shared" si="246"/>
        <v>ADT</v>
      </c>
      <c r="N15761" s="102">
        <f>WEEKDAY([2]!Table1[[#This Row],[Travel Date]],2)</f>
        <v>1</v>
      </c>
      <c r="P15761" s="102">
        <v>1</v>
      </c>
    </row>
    <row r="15762" spans="2:16" x14ac:dyDescent="0.25">
      <c r="B15762" s="103"/>
      <c r="C15762" s="103"/>
      <c r="L15762" s="102" t="str">
        <f>[2]!Table1[[#This Row],[Orgn]]&amp;"-"&amp;[2]!Table1[[#This Row],[Dest]]</f>
        <v>SSH-VRN</v>
      </c>
      <c r="M15762" s="102" t="str">
        <f t="shared" si="246"/>
        <v>ADT</v>
      </c>
      <c r="N15762" s="102">
        <f>WEEKDAY([2]!Table1[[#This Row],[Travel Date]],2)</f>
        <v>1</v>
      </c>
      <c r="P15762" s="102">
        <v>1</v>
      </c>
    </row>
    <row r="15763" spans="2:16" x14ac:dyDescent="0.25">
      <c r="B15763" s="103"/>
      <c r="C15763" s="103"/>
      <c r="L15763" s="102" t="str">
        <f>[2]!Table1[[#This Row],[Orgn]]&amp;"-"&amp;[2]!Table1[[#This Row],[Dest]]</f>
        <v>SSH-VRN</v>
      </c>
      <c r="M15763" s="102" t="str">
        <f t="shared" si="246"/>
        <v>ADT</v>
      </c>
      <c r="N15763" s="102">
        <f>WEEKDAY([2]!Table1[[#This Row],[Travel Date]],2)</f>
        <v>1</v>
      </c>
      <c r="P15763" s="102">
        <v>1</v>
      </c>
    </row>
    <row r="15764" spans="2:16" x14ac:dyDescent="0.25">
      <c r="B15764" s="103"/>
      <c r="C15764" s="103"/>
      <c r="L15764" s="102" t="str">
        <f>[2]!Table1[[#This Row],[Orgn]]&amp;"-"&amp;[2]!Table1[[#This Row],[Dest]]</f>
        <v>SSH-VRN</v>
      </c>
      <c r="M15764" s="102" t="str">
        <f t="shared" si="246"/>
        <v>ADT</v>
      </c>
      <c r="N15764" s="102">
        <f>WEEKDAY([2]!Table1[[#This Row],[Travel Date]],2)</f>
        <v>1</v>
      </c>
      <c r="P15764" s="102">
        <v>1</v>
      </c>
    </row>
    <row r="15765" spans="2:16" x14ac:dyDescent="0.25">
      <c r="B15765" s="103"/>
      <c r="C15765" s="103"/>
      <c r="L15765" s="102" t="str">
        <f>[2]!Table1[[#This Row],[Orgn]]&amp;"-"&amp;[2]!Table1[[#This Row],[Dest]]</f>
        <v>SSH-VRN</v>
      </c>
      <c r="M15765" s="102" t="str">
        <f t="shared" si="246"/>
        <v>ADT</v>
      </c>
      <c r="N15765" s="102">
        <f>WEEKDAY([2]!Table1[[#This Row],[Travel Date]],2)</f>
        <v>1</v>
      </c>
      <c r="P15765" s="102">
        <v>1</v>
      </c>
    </row>
    <row r="15766" spans="2:16" x14ac:dyDescent="0.25">
      <c r="B15766" s="103"/>
      <c r="C15766" s="103"/>
      <c r="L15766" s="102" t="str">
        <f>[2]!Table1[[#This Row],[Orgn]]&amp;"-"&amp;[2]!Table1[[#This Row],[Dest]]</f>
        <v>SSH-VRN</v>
      </c>
      <c r="M15766" s="102" t="str">
        <f t="shared" si="246"/>
        <v>ADT</v>
      </c>
      <c r="N15766" s="102">
        <f>WEEKDAY([2]!Table1[[#This Row],[Travel Date]],2)</f>
        <v>1</v>
      </c>
      <c r="P15766" s="102">
        <v>1</v>
      </c>
    </row>
    <row r="15767" spans="2:16" x14ac:dyDescent="0.25">
      <c r="B15767" s="103"/>
      <c r="C15767" s="103"/>
      <c r="L15767" s="102" t="str">
        <f>[2]!Table1[[#This Row],[Orgn]]&amp;"-"&amp;[2]!Table1[[#This Row],[Dest]]</f>
        <v>SSH-VRN</v>
      </c>
      <c r="M15767" s="102" t="str">
        <f t="shared" si="246"/>
        <v>ADT</v>
      </c>
      <c r="N15767" s="102">
        <f>WEEKDAY([2]!Table1[[#This Row],[Travel Date]],2)</f>
        <v>1</v>
      </c>
      <c r="P15767" s="102">
        <v>1</v>
      </c>
    </row>
    <row r="15768" spans="2:16" x14ac:dyDescent="0.25">
      <c r="B15768" s="103"/>
      <c r="C15768" s="103"/>
      <c r="L15768" s="102" t="str">
        <f>[2]!Table1[[#This Row],[Orgn]]&amp;"-"&amp;[2]!Table1[[#This Row],[Dest]]</f>
        <v>SSH-VRN</v>
      </c>
      <c r="M15768" s="102" t="str">
        <f t="shared" si="246"/>
        <v>ADT</v>
      </c>
      <c r="N15768" s="102">
        <f>WEEKDAY([2]!Table1[[#This Row],[Travel Date]],2)</f>
        <v>1</v>
      </c>
      <c r="P15768" s="102">
        <v>1</v>
      </c>
    </row>
    <row r="15769" spans="2:16" x14ac:dyDescent="0.25">
      <c r="B15769" s="103"/>
      <c r="C15769" s="103"/>
      <c r="L15769" s="102" t="str">
        <f>[2]!Table1[[#This Row],[Orgn]]&amp;"-"&amp;[2]!Table1[[#This Row],[Dest]]</f>
        <v>SSH-VRN</v>
      </c>
      <c r="M15769" s="102" t="str">
        <f t="shared" si="246"/>
        <v>ADT</v>
      </c>
      <c r="N15769" s="102">
        <f>WEEKDAY([2]!Table1[[#This Row],[Travel Date]],2)</f>
        <v>1</v>
      </c>
      <c r="P15769" s="102">
        <v>1</v>
      </c>
    </row>
    <row r="15770" spans="2:16" x14ac:dyDescent="0.25">
      <c r="B15770" s="103"/>
      <c r="C15770" s="103"/>
      <c r="L15770" s="102" t="str">
        <f>[2]!Table1[[#This Row],[Orgn]]&amp;"-"&amp;[2]!Table1[[#This Row],[Dest]]</f>
        <v>SSH-VRN</v>
      </c>
      <c r="M15770" s="102" t="str">
        <f t="shared" si="246"/>
        <v>ADT</v>
      </c>
      <c r="N15770" s="102">
        <f>WEEKDAY([2]!Table1[[#This Row],[Travel Date]],2)</f>
        <v>1</v>
      </c>
      <c r="P15770" s="102">
        <v>1</v>
      </c>
    </row>
    <row r="15771" spans="2:16" x14ac:dyDescent="0.25">
      <c r="B15771" s="103"/>
      <c r="C15771" s="103"/>
      <c r="L15771" s="102" t="str">
        <f>[2]!Table1[[#This Row],[Orgn]]&amp;"-"&amp;[2]!Table1[[#This Row],[Dest]]</f>
        <v>SSH-VRN</v>
      </c>
      <c r="M15771" s="102" t="str">
        <f t="shared" si="246"/>
        <v>ADT</v>
      </c>
      <c r="N15771" s="102">
        <f>WEEKDAY([2]!Table1[[#This Row],[Travel Date]],2)</f>
        <v>1</v>
      </c>
      <c r="P15771" s="102">
        <v>1</v>
      </c>
    </row>
    <row r="15772" spans="2:16" x14ac:dyDescent="0.25">
      <c r="B15772" s="103"/>
      <c r="C15772" s="103"/>
      <c r="L15772" s="102" t="str">
        <f>[2]!Table1[[#This Row],[Orgn]]&amp;"-"&amp;[2]!Table1[[#This Row],[Dest]]</f>
        <v>SSH-VRN</v>
      </c>
      <c r="M15772" s="102" t="str">
        <f t="shared" si="246"/>
        <v>ADT</v>
      </c>
      <c r="N15772" s="102">
        <f>WEEKDAY([2]!Table1[[#This Row],[Travel Date]],2)</f>
        <v>1</v>
      </c>
      <c r="P15772" s="102">
        <v>1</v>
      </c>
    </row>
    <row r="15773" spans="2:16" x14ac:dyDescent="0.25">
      <c r="B15773" s="103"/>
      <c r="C15773" s="103"/>
      <c r="L15773" s="102" t="str">
        <f>[2]!Table1[[#This Row],[Orgn]]&amp;"-"&amp;[2]!Table1[[#This Row],[Dest]]</f>
        <v>SSH-VRN</v>
      </c>
      <c r="M15773" s="102" t="str">
        <f t="shared" si="246"/>
        <v>ADT</v>
      </c>
      <c r="N15773" s="102">
        <f>WEEKDAY([2]!Table1[[#This Row],[Travel Date]],2)</f>
        <v>1</v>
      </c>
      <c r="P15773" s="102">
        <v>1</v>
      </c>
    </row>
    <row r="15774" spans="2:16" x14ac:dyDescent="0.25">
      <c r="B15774" s="103"/>
      <c r="C15774" s="103"/>
      <c r="L15774" s="102" t="str">
        <f>[2]!Table1[[#This Row],[Orgn]]&amp;"-"&amp;[2]!Table1[[#This Row],[Dest]]</f>
        <v>SSH-VRN</v>
      </c>
      <c r="M15774" s="102" t="str">
        <f t="shared" si="246"/>
        <v>ADT</v>
      </c>
      <c r="N15774" s="102">
        <f>WEEKDAY([2]!Table1[[#This Row],[Travel Date]],2)</f>
        <v>1</v>
      </c>
      <c r="P15774" s="102">
        <v>1</v>
      </c>
    </row>
    <row r="15775" spans="2:16" x14ac:dyDescent="0.25">
      <c r="B15775" s="103"/>
      <c r="C15775" s="103"/>
      <c r="L15775" s="102" t="str">
        <f>[2]!Table1[[#This Row],[Orgn]]&amp;"-"&amp;[2]!Table1[[#This Row],[Dest]]</f>
        <v>SSH-VRN</v>
      </c>
      <c r="M15775" s="102" t="str">
        <f t="shared" si="246"/>
        <v>ADT</v>
      </c>
      <c r="N15775" s="102">
        <f>WEEKDAY([2]!Table1[[#This Row],[Travel Date]],2)</f>
        <v>1</v>
      </c>
      <c r="P15775" s="102">
        <v>1</v>
      </c>
    </row>
    <row r="15776" spans="2:16" x14ac:dyDescent="0.25">
      <c r="B15776" s="103"/>
      <c r="C15776" s="103"/>
      <c r="L15776" s="102" t="str">
        <f>[2]!Table1[[#This Row],[Orgn]]&amp;"-"&amp;[2]!Table1[[#This Row],[Dest]]</f>
        <v>SSH-VRN</v>
      </c>
      <c r="M15776" s="102" t="str">
        <f t="shared" si="246"/>
        <v>ADT</v>
      </c>
      <c r="N15776" s="102">
        <f>WEEKDAY([2]!Table1[[#This Row],[Travel Date]],2)</f>
        <v>1</v>
      </c>
      <c r="P15776" s="102">
        <v>1</v>
      </c>
    </row>
    <row r="15777" spans="2:16" x14ac:dyDescent="0.25">
      <c r="B15777" s="103"/>
      <c r="C15777" s="103"/>
      <c r="L15777" s="102" t="str">
        <f>[2]!Table1[[#This Row],[Orgn]]&amp;"-"&amp;[2]!Table1[[#This Row],[Dest]]</f>
        <v>SSH-VRN</v>
      </c>
      <c r="M15777" s="102" t="str">
        <f t="shared" si="246"/>
        <v>ADT</v>
      </c>
      <c r="N15777" s="102">
        <f>WEEKDAY([2]!Table1[[#This Row],[Travel Date]],2)</f>
        <v>1</v>
      </c>
      <c r="P15777" s="102">
        <v>1</v>
      </c>
    </row>
    <row r="15778" spans="2:16" x14ac:dyDescent="0.25">
      <c r="B15778" s="103"/>
      <c r="C15778" s="103"/>
      <c r="L15778" s="102" t="str">
        <f>[2]!Table1[[#This Row],[Orgn]]&amp;"-"&amp;[2]!Table1[[#This Row],[Dest]]</f>
        <v>SSH-VRN</v>
      </c>
      <c r="M15778" s="102" t="str">
        <f t="shared" si="246"/>
        <v>ADT</v>
      </c>
      <c r="N15778" s="102">
        <f>WEEKDAY([2]!Table1[[#This Row],[Travel Date]],2)</f>
        <v>1</v>
      </c>
      <c r="P15778" s="102">
        <v>1</v>
      </c>
    </row>
    <row r="15779" spans="2:16" x14ac:dyDescent="0.25">
      <c r="B15779" s="103"/>
      <c r="C15779" s="103"/>
      <c r="L15779" s="102" t="str">
        <f>[2]!Table1[[#This Row],[Orgn]]&amp;"-"&amp;[2]!Table1[[#This Row],[Dest]]</f>
        <v>SSH-VRN</v>
      </c>
      <c r="M15779" s="102" t="str">
        <f t="shared" si="246"/>
        <v>ADT</v>
      </c>
      <c r="N15779" s="102">
        <f>WEEKDAY([2]!Table1[[#This Row],[Travel Date]],2)</f>
        <v>1</v>
      </c>
      <c r="P15779" s="102">
        <v>1</v>
      </c>
    </row>
    <row r="15780" spans="2:16" x14ac:dyDescent="0.25">
      <c r="B15780" s="103"/>
      <c r="C15780" s="103"/>
      <c r="L15780" s="102" t="str">
        <f>[2]!Table1[[#This Row],[Orgn]]&amp;"-"&amp;[2]!Table1[[#This Row],[Dest]]</f>
        <v>SSH-VRN</v>
      </c>
      <c r="M15780" s="102" t="str">
        <f t="shared" si="246"/>
        <v>ADT</v>
      </c>
      <c r="N15780" s="102">
        <f>WEEKDAY([2]!Table1[[#This Row],[Travel Date]],2)</f>
        <v>1</v>
      </c>
      <c r="P15780" s="102">
        <v>1</v>
      </c>
    </row>
    <row r="15781" spans="2:16" x14ac:dyDescent="0.25">
      <c r="B15781" s="103"/>
      <c r="C15781" s="103"/>
      <c r="L15781" s="102" t="str">
        <f>[2]!Table1[[#This Row],[Orgn]]&amp;"-"&amp;[2]!Table1[[#This Row],[Dest]]</f>
        <v>SSH-VRN</v>
      </c>
      <c r="M15781" s="102" t="str">
        <f t="shared" si="246"/>
        <v>ADT</v>
      </c>
      <c r="N15781" s="102">
        <f>WEEKDAY([2]!Table1[[#This Row],[Travel Date]],2)</f>
        <v>1</v>
      </c>
      <c r="P15781" s="102">
        <v>1</v>
      </c>
    </row>
    <row r="15782" spans="2:16" x14ac:dyDescent="0.25">
      <c r="B15782" s="103"/>
      <c r="C15782" s="103"/>
      <c r="L15782" s="102" t="str">
        <f>[2]!Table1[[#This Row],[Orgn]]&amp;"-"&amp;[2]!Table1[[#This Row],[Dest]]</f>
        <v>SSH-VRN</v>
      </c>
      <c r="M15782" s="102" t="str">
        <f t="shared" si="246"/>
        <v>ADT</v>
      </c>
      <c r="N15782" s="102">
        <f>WEEKDAY([2]!Table1[[#This Row],[Travel Date]],2)</f>
        <v>1</v>
      </c>
      <c r="P15782" s="102">
        <v>1</v>
      </c>
    </row>
    <row r="15783" spans="2:16" x14ac:dyDescent="0.25">
      <c r="B15783" s="103"/>
      <c r="C15783" s="103"/>
      <c r="L15783" s="102" t="str">
        <f>[2]!Table1[[#This Row],[Orgn]]&amp;"-"&amp;[2]!Table1[[#This Row],[Dest]]</f>
        <v>SSH-VRN</v>
      </c>
      <c r="M15783" s="102" t="str">
        <f t="shared" si="246"/>
        <v>ADT</v>
      </c>
      <c r="N15783" s="102">
        <f>WEEKDAY([2]!Table1[[#This Row],[Travel Date]],2)</f>
        <v>1</v>
      </c>
      <c r="P15783" s="102">
        <v>1</v>
      </c>
    </row>
    <row r="15784" spans="2:16" x14ac:dyDescent="0.25">
      <c r="B15784" s="103"/>
      <c r="C15784" s="103"/>
      <c r="L15784" s="102" t="str">
        <f>[2]!Table1[[#This Row],[Orgn]]&amp;"-"&amp;[2]!Table1[[#This Row],[Dest]]</f>
        <v>SSH-VRN</v>
      </c>
      <c r="M15784" s="102" t="str">
        <f t="shared" si="246"/>
        <v>ADT</v>
      </c>
      <c r="N15784" s="102">
        <f>WEEKDAY([2]!Table1[[#This Row],[Travel Date]],2)</f>
        <v>1</v>
      </c>
      <c r="P15784" s="102">
        <v>1</v>
      </c>
    </row>
    <row r="15785" spans="2:16" x14ac:dyDescent="0.25">
      <c r="B15785" s="103"/>
      <c r="C15785" s="103"/>
      <c r="L15785" s="102" t="str">
        <f>[2]!Table1[[#This Row],[Orgn]]&amp;"-"&amp;[2]!Table1[[#This Row],[Dest]]</f>
        <v>SSH-VRN</v>
      </c>
      <c r="M15785" s="102" t="str">
        <f t="shared" si="246"/>
        <v>ADT</v>
      </c>
      <c r="N15785" s="102">
        <f>WEEKDAY([2]!Table1[[#This Row],[Travel Date]],2)</f>
        <v>1</v>
      </c>
      <c r="P15785" s="102">
        <v>1</v>
      </c>
    </row>
    <row r="15786" spans="2:16" x14ac:dyDescent="0.25">
      <c r="B15786" s="103"/>
      <c r="C15786" s="103"/>
      <c r="L15786" s="102" t="str">
        <f>[2]!Table1[[#This Row],[Orgn]]&amp;"-"&amp;[2]!Table1[[#This Row],[Dest]]</f>
        <v>SSH-VRN</v>
      </c>
      <c r="M15786" s="102" t="str">
        <f t="shared" si="246"/>
        <v>ADT</v>
      </c>
      <c r="N15786" s="102">
        <f>WEEKDAY([2]!Table1[[#This Row],[Travel Date]],2)</f>
        <v>1</v>
      </c>
      <c r="P15786" s="102">
        <v>1</v>
      </c>
    </row>
    <row r="15787" spans="2:16" x14ac:dyDescent="0.25">
      <c r="B15787" s="103"/>
      <c r="C15787" s="103"/>
      <c r="L15787" s="102" t="str">
        <f>[2]!Table1[[#This Row],[Orgn]]&amp;"-"&amp;[2]!Table1[[#This Row],[Dest]]</f>
        <v>SSH-VRN</v>
      </c>
      <c r="M15787" s="102" t="str">
        <f t="shared" si="246"/>
        <v>ADT</v>
      </c>
      <c r="N15787" s="102">
        <f>WEEKDAY([2]!Table1[[#This Row],[Travel Date]],2)</f>
        <v>1</v>
      </c>
      <c r="P15787" s="102">
        <v>1</v>
      </c>
    </row>
    <row r="15788" spans="2:16" x14ac:dyDescent="0.25">
      <c r="B15788" s="103"/>
      <c r="C15788" s="103"/>
      <c r="L15788" s="102" t="str">
        <f>[2]!Table1[[#This Row],[Orgn]]&amp;"-"&amp;[2]!Table1[[#This Row],[Dest]]</f>
        <v>SSH-VRN</v>
      </c>
      <c r="M15788" s="102" t="str">
        <f t="shared" si="246"/>
        <v>ADT</v>
      </c>
      <c r="N15788" s="102">
        <f>WEEKDAY([2]!Table1[[#This Row],[Travel Date]],2)</f>
        <v>1</v>
      </c>
      <c r="P15788" s="102">
        <v>1</v>
      </c>
    </row>
    <row r="15789" spans="2:16" x14ac:dyDescent="0.25">
      <c r="B15789" s="103"/>
      <c r="C15789" s="103"/>
      <c r="L15789" s="102" t="str">
        <f>[2]!Table1[[#This Row],[Orgn]]&amp;"-"&amp;[2]!Table1[[#This Row],[Dest]]</f>
        <v>SSH-VRN</v>
      </c>
      <c r="M15789" s="102" t="str">
        <f t="shared" si="246"/>
        <v>ADT</v>
      </c>
      <c r="N15789" s="102">
        <f>WEEKDAY([2]!Table1[[#This Row],[Travel Date]],2)</f>
        <v>1</v>
      </c>
      <c r="P15789" s="102">
        <v>1</v>
      </c>
    </row>
    <row r="15790" spans="2:16" x14ac:dyDescent="0.25">
      <c r="B15790" s="103"/>
      <c r="C15790" s="103"/>
      <c r="L15790" s="102" t="str">
        <f>[2]!Table1[[#This Row],[Orgn]]&amp;"-"&amp;[2]!Table1[[#This Row],[Dest]]</f>
        <v>SSH-VRN</v>
      </c>
      <c r="M15790" s="102" t="str">
        <f t="shared" si="246"/>
        <v>ADT</v>
      </c>
      <c r="N15790" s="102">
        <f>WEEKDAY([2]!Table1[[#This Row],[Travel Date]],2)</f>
        <v>1</v>
      </c>
      <c r="P15790" s="102">
        <v>1</v>
      </c>
    </row>
    <row r="15791" spans="2:16" x14ac:dyDescent="0.25">
      <c r="B15791" s="103"/>
      <c r="C15791" s="103"/>
      <c r="L15791" s="102" t="str">
        <f>[2]!Table1[[#This Row],[Orgn]]&amp;"-"&amp;[2]!Table1[[#This Row],[Dest]]</f>
        <v>SSH-VRN</v>
      </c>
      <c r="M15791" s="102" t="str">
        <f t="shared" si="246"/>
        <v>ADT</v>
      </c>
      <c r="N15791" s="102">
        <f>WEEKDAY([2]!Table1[[#This Row],[Travel Date]],2)</f>
        <v>1</v>
      </c>
      <c r="P15791" s="102">
        <v>1</v>
      </c>
    </row>
    <row r="15792" spans="2:16" x14ac:dyDescent="0.25">
      <c r="B15792" s="103"/>
      <c r="C15792" s="103"/>
      <c r="L15792" s="102" t="str">
        <f>[2]!Table1[[#This Row],[Orgn]]&amp;"-"&amp;[2]!Table1[[#This Row],[Dest]]</f>
        <v>SSH-VRN</v>
      </c>
      <c r="M15792" s="102" t="str">
        <f t="shared" si="246"/>
        <v>ADT</v>
      </c>
      <c r="N15792" s="102">
        <f>WEEKDAY([2]!Table1[[#This Row],[Travel Date]],2)</f>
        <v>1</v>
      </c>
      <c r="P15792" s="102">
        <v>1</v>
      </c>
    </row>
    <row r="15793" spans="2:16" x14ac:dyDescent="0.25">
      <c r="B15793" s="103"/>
      <c r="C15793" s="103"/>
      <c r="L15793" s="102" t="str">
        <f>[2]!Table1[[#This Row],[Orgn]]&amp;"-"&amp;[2]!Table1[[#This Row],[Dest]]</f>
        <v>SSH-VRN</v>
      </c>
      <c r="M15793" s="102" t="str">
        <f t="shared" si="246"/>
        <v>ADT</v>
      </c>
      <c r="N15793" s="102">
        <f>WEEKDAY([2]!Table1[[#This Row],[Travel Date]],2)</f>
        <v>1</v>
      </c>
      <c r="P15793" s="102">
        <v>1</v>
      </c>
    </row>
    <row r="15794" spans="2:16" x14ac:dyDescent="0.25">
      <c r="B15794" s="103"/>
      <c r="C15794" s="103"/>
      <c r="L15794" s="102" t="str">
        <f>[2]!Table1[[#This Row],[Orgn]]&amp;"-"&amp;[2]!Table1[[#This Row],[Dest]]</f>
        <v>SSH-VRN</v>
      </c>
      <c r="M15794" s="102" t="str">
        <f t="shared" si="246"/>
        <v>ADT</v>
      </c>
      <c r="N15794" s="102">
        <f>WEEKDAY([2]!Table1[[#This Row],[Travel Date]],2)</f>
        <v>1</v>
      </c>
      <c r="P15794" s="102">
        <v>1</v>
      </c>
    </row>
    <row r="15795" spans="2:16" x14ac:dyDescent="0.25">
      <c r="B15795" s="103"/>
      <c r="C15795" s="103"/>
      <c r="L15795" s="102" t="str">
        <f>[2]!Table1[[#This Row],[Orgn]]&amp;"-"&amp;[2]!Table1[[#This Row],[Dest]]</f>
        <v>SSH-VRN</v>
      </c>
      <c r="M15795" s="102" t="str">
        <f t="shared" si="246"/>
        <v>ADT</v>
      </c>
      <c r="N15795" s="102">
        <f>WEEKDAY([2]!Table1[[#This Row],[Travel Date]],2)</f>
        <v>1</v>
      </c>
      <c r="P15795" s="102">
        <v>1</v>
      </c>
    </row>
    <row r="15796" spans="2:16" x14ac:dyDescent="0.25">
      <c r="B15796" s="103"/>
      <c r="C15796" s="103"/>
      <c r="L15796" s="102" t="str">
        <f>[2]!Table1[[#This Row],[Orgn]]&amp;"-"&amp;[2]!Table1[[#This Row],[Dest]]</f>
        <v>SSH-VRN</v>
      </c>
      <c r="M15796" s="102" t="str">
        <f t="shared" si="246"/>
        <v>ADT</v>
      </c>
      <c r="N15796" s="102">
        <f>WEEKDAY([2]!Table1[[#This Row],[Travel Date]],2)</f>
        <v>1</v>
      </c>
      <c r="P15796" s="102">
        <v>1</v>
      </c>
    </row>
    <row r="15797" spans="2:16" x14ac:dyDescent="0.25">
      <c r="B15797" s="103"/>
      <c r="C15797" s="103"/>
      <c r="L15797" s="102" t="str">
        <f>[2]!Table1[[#This Row],[Orgn]]&amp;"-"&amp;[2]!Table1[[#This Row],[Dest]]</f>
        <v>SSH-VRN</v>
      </c>
      <c r="M15797" s="102" t="str">
        <f t="shared" si="246"/>
        <v>ADT</v>
      </c>
      <c r="N15797" s="102">
        <f>WEEKDAY([2]!Table1[[#This Row],[Travel Date]],2)</f>
        <v>1</v>
      </c>
      <c r="P15797" s="102">
        <v>1</v>
      </c>
    </row>
    <row r="15798" spans="2:16" x14ac:dyDescent="0.25">
      <c r="B15798" s="103"/>
      <c r="C15798" s="103"/>
      <c r="L15798" s="102" t="str">
        <f>[2]!Table1[[#This Row],[Orgn]]&amp;"-"&amp;[2]!Table1[[#This Row],[Dest]]</f>
        <v>SSH-VRN</v>
      </c>
      <c r="M15798" s="102" t="str">
        <f t="shared" si="246"/>
        <v>ADT</v>
      </c>
      <c r="N15798" s="102">
        <f>WEEKDAY([2]!Table1[[#This Row],[Travel Date]],2)</f>
        <v>1</v>
      </c>
      <c r="P15798" s="102">
        <v>1</v>
      </c>
    </row>
    <row r="15799" spans="2:16" x14ac:dyDescent="0.25">
      <c r="B15799" s="103"/>
      <c r="C15799" s="103"/>
      <c r="L15799" s="102" t="str">
        <f>[2]!Table1[[#This Row],[Orgn]]&amp;"-"&amp;[2]!Table1[[#This Row],[Dest]]</f>
        <v>SSH-VRN</v>
      </c>
      <c r="M15799" s="102" t="str">
        <f t="shared" si="246"/>
        <v>ADT</v>
      </c>
      <c r="N15799" s="102">
        <f>WEEKDAY([2]!Table1[[#This Row],[Travel Date]],2)</f>
        <v>1</v>
      </c>
      <c r="P15799" s="102">
        <v>1</v>
      </c>
    </row>
    <row r="15800" spans="2:16" x14ac:dyDescent="0.25">
      <c r="B15800" s="103"/>
      <c r="C15800" s="103"/>
      <c r="L15800" s="102" t="str">
        <f>[2]!Table1[[#This Row],[Orgn]]&amp;"-"&amp;[2]!Table1[[#This Row],[Dest]]</f>
        <v>SSH-VRN</v>
      </c>
      <c r="M15800" s="102" t="str">
        <f t="shared" si="246"/>
        <v>ADT</v>
      </c>
      <c r="N15800" s="102">
        <f>WEEKDAY([2]!Table1[[#This Row],[Travel Date]],2)</f>
        <v>1</v>
      </c>
      <c r="P15800" s="102">
        <v>1</v>
      </c>
    </row>
    <row r="15801" spans="2:16" x14ac:dyDescent="0.25">
      <c r="B15801" s="103"/>
      <c r="C15801" s="103"/>
      <c r="L15801" s="102" t="str">
        <f>[2]!Table1[[#This Row],[Orgn]]&amp;"-"&amp;[2]!Table1[[#This Row],[Dest]]</f>
        <v>SSH-VRN</v>
      </c>
      <c r="M15801" s="102" t="str">
        <f t="shared" si="246"/>
        <v>ADT</v>
      </c>
      <c r="N15801" s="102">
        <f>WEEKDAY([2]!Table1[[#This Row],[Travel Date]],2)</f>
        <v>1</v>
      </c>
      <c r="P15801" s="102">
        <v>1</v>
      </c>
    </row>
    <row r="15802" spans="2:16" x14ac:dyDescent="0.25">
      <c r="B15802" s="103"/>
      <c r="C15802" s="103"/>
      <c r="L15802" s="102" t="str">
        <f>[2]!Table1[[#This Row],[Orgn]]&amp;"-"&amp;[2]!Table1[[#This Row],[Dest]]</f>
        <v>SSH-VRN</v>
      </c>
      <c r="M15802" s="102" t="str">
        <f t="shared" si="246"/>
        <v>ADT</v>
      </c>
      <c r="N15802" s="102">
        <f>WEEKDAY([2]!Table1[[#This Row],[Travel Date]],2)</f>
        <v>1</v>
      </c>
      <c r="P15802" s="102">
        <v>1</v>
      </c>
    </row>
    <row r="15803" spans="2:16" x14ac:dyDescent="0.25">
      <c r="B15803" s="103"/>
      <c r="C15803" s="103"/>
      <c r="L15803" s="102" t="str">
        <f>[2]!Table1[[#This Row],[Orgn]]&amp;"-"&amp;[2]!Table1[[#This Row],[Dest]]</f>
        <v>SSH-VRN</v>
      </c>
      <c r="M15803" s="102" t="str">
        <f t="shared" si="246"/>
        <v>ADT</v>
      </c>
      <c r="N15803" s="102">
        <f>WEEKDAY([2]!Table1[[#This Row],[Travel Date]],2)</f>
        <v>1</v>
      </c>
      <c r="P15803" s="102">
        <v>1</v>
      </c>
    </row>
    <row r="15804" spans="2:16" x14ac:dyDescent="0.25">
      <c r="B15804" s="103"/>
      <c r="C15804" s="103"/>
      <c r="L15804" s="102" t="str">
        <f>[2]!Table1[[#This Row],[Orgn]]&amp;"-"&amp;[2]!Table1[[#This Row],[Dest]]</f>
        <v>SSH-VRN</v>
      </c>
      <c r="M15804" s="102" t="str">
        <f t="shared" si="246"/>
        <v>ADT</v>
      </c>
      <c r="N15804" s="102">
        <f>WEEKDAY([2]!Table1[[#This Row],[Travel Date]],2)</f>
        <v>1</v>
      </c>
      <c r="P15804" s="102">
        <v>1</v>
      </c>
    </row>
    <row r="15805" spans="2:16" x14ac:dyDescent="0.25">
      <c r="B15805" s="103"/>
      <c r="C15805" s="103"/>
      <c r="L15805" s="102" t="str">
        <f>[2]!Table1[[#This Row],[Orgn]]&amp;"-"&amp;[2]!Table1[[#This Row],[Dest]]</f>
        <v>SSH-VRN</v>
      </c>
      <c r="M15805" s="102" t="str">
        <f t="shared" si="246"/>
        <v>ADT</v>
      </c>
      <c r="N15805" s="102">
        <f>WEEKDAY([2]!Table1[[#This Row],[Travel Date]],2)</f>
        <v>1</v>
      </c>
      <c r="P15805" s="102">
        <v>1</v>
      </c>
    </row>
    <row r="15806" spans="2:16" x14ac:dyDescent="0.25">
      <c r="B15806" s="103"/>
      <c r="C15806" s="103"/>
      <c r="L15806" s="102" t="str">
        <f>[2]!Table1[[#This Row],[Orgn]]&amp;"-"&amp;[2]!Table1[[#This Row],[Dest]]</f>
        <v>SSH-VRN</v>
      </c>
      <c r="M15806" s="102" t="str">
        <f t="shared" si="246"/>
        <v>ADT</v>
      </c>
      <c r="N15806" s="102">
        <f>WEEKDAY([2]!Table1[[#This Row],[Travel Date]],2)</f>
        <v>1</v>
      </c>
      <c r="P15806" s="102">
        <v>1</v>
      </c>
    </row>
    <row r="15807" spans="2:16" x14ac:dyDescent="0.25">
      <c r="B15807" s="103"/>
      <c r="C15807" s="103"/>
      <c r="L15807" s="102" t="str">
        <f>[2]!Table1[[#This Row],[Orgn]]&amp;"-"&amp;[2]!Table1[[#This Row],[Dest]]</f>
        <v>SSH-VRN</v>
      </c>
      <c r="M15807" s="102" t="str">
        <f t="shared" si="246"/>
        <v>ADT</v>
      </c>
      <c r="N15807" s="102">
        <f>WEEKDAY([2]!Table1[[#This Row],[Travel Date]],2)</f>
        <v>1</v>
      </c>
      <c r="P15807" s="102">
        <v>1</v>
      </c>
    </row>
    <row r="15808" spans="2:16" x14ac:dyDescent="0.25">
      <c r="B15808" s="103"/>
      <c r="C15808" s="103"/>
      <c r="L15808" s="102" t="str">
        <f>[2]!Table1[[#This Row],[Orgn]]&amp;"-"&amp;[2]!Table1[[#This Row],[Dest]]</f>
        <v>SSH-VRN</v>
      </c>
      <c r="M15808" s="102" t="str">
        <f t="shared" si="246"/>
        <v>ADT</v>
      </c>
      <c r="N15808" s="102">
        <f>WEEKDAY([2]!Table1[[#This Row],[Travel Date]],2)</f>
        <v>1</v>
      </c>
      <c r="P15808" s="102">
        <v>1</v>
      </c>
    </row>
    <row r="15809" spans="2:16" x14ac:dyDescent="0.25">
      <c r="B15809" s="103"/>
      <c r="C15809" s="103"/>
      <c r="L15809" s="102" t="str">
        <f>[2]!Table1[[#This Row],[Orgn]]&amp;"-"&amp;[2]!Table1[[#This Row],[Dest]]</f>
        <v>SSH-VRN</v>
      </c>
      <c r="M15809" s="102" t="str">
        <f t="shared" si="246"/>
        <v>ADT</v>
      </c>
      <c r="N15809" s="102">
        <f>WEEKDAY([2]!Table1[[#This Row],[Travel Date]],2)</f>
        <v>1</v>
      </c>
      <c r="P15809" s="102">
        <v>1</v>
      </c>
    </row>
    <row r="15810" spans="2:16" x14ac:dyDescent="0.25">
      <c r="B15810" s="103"/>
      <c r="C15810" s="103"/>
      <c r="L15810" s="102" t="str">
        <f>[2]!Table1[[#This Row],[Orgn]]&amp;"-"&amp;[2]!Table1[[#This Row],[Dest]]</f>
        <v>SSH-VRN</v>
      </c>
      <c r="M15810" s="102" t="str">
        <f t="shared" ref="M15810:M15873" si="247">IF(TRIM(C15810)="INF", "INF", IF(TRIM(C15810)="CHD", "CHD", "ADT"))</f>
        <v>ADT</v>
      </c>
      <c r="N15810" s="102">
        <f>WEEKDAY([2]!Table1[[#This Row],[Travel Date]],2)</f>
        <v>1</v>
      </c>
      <c r="P15810" s="102">
        <v>1</v>
      </c>
    </row>
    <row r="15811" spans="2:16" x14ac:dyDescent="0.25">
      <c r="B15811" s="103"/>
      <c r="C15811" s="103"/>
      <c r="L15811" s="102" t="str">
        <f>[2]!Table1[[#This Row],[Orgn]]&amp;"-"&amp;[2]!Table1[[#This Row],[Dest]]</f>
        <v>SSH-VRN</v>
      </c>
      <c r="M15811" s="102" t="str">
        <f t="shared" si="247"/>
        <v>ADT</v>
      </c>
      <c r="N15811" s="102">
        <f>WEEKDAY([2]!Table1[[#This Row],[Travel Date]],2)</f>
        <v>1</v>
      </c>
      <c r="P15811" s="102">
        <v>1</v>
      </c>
    </row>
    <row r="15812" spans="2:16" x14ac:dyDescent="0.25">
      <c r="B15812" s="103"/>
      <c r="C15812" s="103"/>
      <c r="L15812" s="102" t="str">
        <f>[2]!Table1[[#This Row],[Orgn]]&amp;"-"&amp;[2]!Table1[[#This Row],[Dest]]</f>
        <v>SSH-VRN</v>
      </c>
      <c r="M15812" s="102" t="str">
        <f t="shared" si="247"/>
        <v>ADT</v>
      </c>
      <c r="N15812" s="102">
        <f>WEEKDAY([2]!Table1[[#This Row],[Travel Date]],2)</f>
        <v>1</v>
      </c>
      <c r="P15812" s="102">
        <v>1</v>
      </c>
    </row>
    <row r="15813" spans="2:16" x14ac:dyDescent="0.25">
      <c r="B15813" s="103"/>
      <c r="C15813" s="103"/>
      <c r="L15813" s="102" t="str">
        <f>[2]!Table1[[#This Row],[Orgn]]&amp;"-"&amp;[2]!Table1[[#This Row],[Dest]]</f>
        <v>SSH-VRN</v>
      </c>
      <c r="M15813" s="102" t="str">
        <f t="shared" si="247"/>
        <v>ADT</v>
      </c>
      <c r="N15813" s="102">
        <f>WEEKDAY([2]!Table1[[#This Row],[Travel Date]],2)</f>
        <v>1</v>
      </c>
      <c r="P15813" s="102">
        <v>1</v>
      </c>
    </row>
    <row r="15814" spans="2:16" x14ac:dyDescent="0.25">
      <c r="B15814" s="103"/>
      <c r="C15814" s="103"/>
      <c r="L15814" s="102" t="str">
        <f>[2]!Table1[[#This Row],[Orgn]]&amp;"-"&amp;[2]!Table1[[#This Row],[Dest]]</f>
        <v>SSH-VRN</v>
      </c>
      <c r="M15814" s="102" t="str">
        <f t="shared" si="247"/>
        <v>ADT</v>
      </c>
      <c r="N15814" s="102">
        <f>WEEKDAY([2]!Table1[[#This Row],[Travel Date]],2)</f>
        <v>1</v>
      </c>
      <c r="P15814" s="102">
        <v>1</v>
      </c>
    </row>
    <row r="15815" spans="2:16" x14ac:dyDescent="0.25">
      <c r="B15815" s="103"/>
      <c r="C15815" s="103"/>
      <c r="L15815" s="102" t="str">
        <f>[2]!Table1[[#This Row],[Orgn]]&amp;"-"&amp;[2]!Table1[[#This Row],[Dest]]</f>
        <v>SSH-VRN</v>
      </c>
      <c r="M15815" s="102" t="str">
        <f t="shared" si="247"/>
        <v>ADT</v>
      </c>
      <c r="N15815" s="102">
        <f>WEEKDAY([2]!Table1[[#This Row],[Travel Date]],2)</f>
        <v>1</v>
      </c>
      <c r="P15815" s="102">
        <v>1</v>
      </c>
    </row>
    <row r="15816" spans="2:16" x14ac:dyDescent="0.25">
      <c r="B15816" s="103"/>
      <c r="C15816" s="103"/>
      <c r="L15816" s="102" t="str">
        <f>[2]!Table1[[#This Row],[Orgn]]&amp;"-"&amp;[2]!Table1[[#This Row],[Dest]]</f>
        <v>SSH-VRN</v>
      </c>
      <c r="M15816" s="102" t="str">
        <f t="shared" si="247"/>
        <v>ADT</v>
      </c>
      <c r="N15816" s="102">
        <f>WEEKDAY([2]!Table1[[#This Row],[Travel Date]],2)</f>
        <v>1</v>
      </c>
      <c r="P15816" s="102">
        <v>1</v>
      </c>
    </row>
    <row r="15817" spans="2:16" x14ac:dyDescent="0.25">
      <c r="B15817" s="103"/>
      <c r="C15817" s="103"/>
      <c r="L15817" s="102" t="str">
        <f>[2]!Table1[[#This Row],[Orgn]]&amp;"-"&amp;[2]!Table1[[#This Row],[Dest]]</f>
        <v>SSH-VRN</v>
      </c>
      <c r="M15817" s="102" t="str">
        <f t="shared" si="247"/>
        <v>ADT</v>
      </c>
      <c r="N15817" s="102">
        <f>WEEKDAY([2]!Table1[[#This Row],[Travel Date]],2)</f>
        <v>1</v>
      </c>
      <c r="P15817" s="102">
        <v>1</v>
      </c>
    </row>
    <row r="15818" spans="2:16" x14ac:dyDescent="0.25">
      <c r="B15818" s="103"/>
      <c r="C15818" s="103"/>
      <c r="L15818" s="102" t="str">
        <f>[2]!Table1[[#This Row],[Orgn]]&amp;"-"&amp;[2]!Table1[[#This Row],[Dest]]</f>
        <v>SSH-VRN</v>
      </c>
      <c r="M15818" s="102" t="str">
        <f t="shared" si="247"/>
        <v>ADT</v>
      </c>
      <c r="N15818" s="102">
        <f>WEEKDAY([2]!Table1[[#This Row],[Travel Date]],2)</f>
        <v>1</v>
      </c>
      <c r="P15818" s="102">
        <v>1</v>
      </c>
    </row>
    <row r="15819" spans="2:16" x14ac:dyDescent="0.25">
      <c r="B15819" s="103"/>
      <c r="C15819" s="103"/>
      <c r="L15819" s="102" t="str">
        <f>[2]!Table1[[#This Row],[Orgn]]&amp;"-"&amp;[2]!Table1[[#This Row],[Dest]]</f>
        <v>SSH-VRN</v>
      </c>
      <c r="M15819" s="102" t="str">
        <f t="shared" si="247"/>
        <v>ADT</v>
      </c>
      <c r="N15819" s="102">
        <f>WEEKDAY([2]!Table1[[#This Row],[Travel Date]],2)</f>
        <v>1</v>
      </c>
      <c r="P15819" s="102">
        <v>1</v>
      </c>
    </row>
    <row r="15820" spans="2:16" x14ac:dyDescent="0.25">
      <c r="B15820" s="103"/>
      <c r="C15820" s="103"/>
      <c r="L15820" s="102" t="str">
        <f>[2]!Table1[[#This Row],[Orgn]]&amp;"-"&amp;[2]!Table1[[#This Row],[Dest]]</f>
        <v>SSH-VRN</v>
      </c>
      <c r="M15820" s="102" t="str">
        <f t="shared" si="247"/>
        <v>ADT</v>
      </c>
      <c r="N15820" s="102">
        <f>WEEKDAY([2]!Table1[[#This Row],[Travel Date]],2)</f>
        <v>1</v>
      </c>
      <c r="P15820" s="102">
        <v>1</v>
      </c>
    </row>
    <row r="15821" spans="2:16" x14ac:dyDescent="0.25">
      <c r="B15821" s="103"/>
      <c r="C15821" s="103"/>
      <c r="L15821" s="102" t="str">
        <f>[2]!Table1[[#This Row],[Orgn]]&amp;"-"&amp;[2]!Table1[[#This Row],[Dest]]</f>
        <v>SSH-VRN</v>
      </c>
      <c r="M15821" s="102" t="str">
        <f t="shared" si="247"/>
        <v>ADT</v>
      </c>
      <c r="N15821" s="102">
        <f>WEEKDAY([2]!Table1[[#This Row],[Travel Date]],2)</f>
        <v>1</v>
      </c>
      <c r="P15821" s="102">
        <v>1</v>
      </c>
    </row>
    <row r="15822" spans="2:16" x14ac:dyDescent="0.25">
      <c r="B15822" s="103"/>
      <c r="C15822" s="103"/>
      <c r="L15822" s="102" t="str">
        <f>[2]!Table1[[#This Row],[Orgn]]&amp;"-"&amp;[2]!Table1[[#This Row],[Dest]]</f>
        <v>SSH-VRN</v>
      </c>
      <c r="M15822" s="102" t="str">
        <f t="shared" si="247"/>
        <v>ADT</v>
      </c>
      <c r="N15822" s="102">
        <f>WEEKDAY([2]!Table1[[#This Row],[Travel Date]],2)</f>
        <v>1</v>
      </c>
      <c r="P15822" s="102">
        <v>1</v>
      </c>
    </row>
    <row r="15823" spans="2:16" x14ac:dyDescent="0.25">
      <c r="B15823" s="103"/>
      <c r="C15823" s="103"/>
      <c r="L15823" s="102" t="str">
        <f>[2]!Table1[[#This Row],[Orgn]]&amp;"-"&amp;[2]!Table1[[#This Row],[Dest]]</f>
        <v>SSH-VRN</v>
      </c>
      <c r="M15823" s="102" t="str">
        <f t="shared" si="247"/>
        <v>ADT</v>
      </c>
      <c r="N15823" s="102">
        <f>WEEKDAY([2]!Table1[[#This Row],[Travel Date]],2)</f>
        <v>1</v>
      </c>
      <c r="P15823" s="102">
        <v>1</v>
      </c>
    </row>
    <row r="15824" spans="2:16" x14ac:dyDescent="0.25">
      <c r="B15824" s="103"/>
      <c r="C15824" s="103"/>
      <c r="L15824" s="102" t="str">
        <f>[2]!Table1[[#This Row],[Orgn]]&amp;"-"&amp;[2]!Table1[[#This Row],[Dest]]</f>
        <v>SSH-VRN</v>
      </c>
      <c r="M15824" s="102" t="str">
        <f t="shared" si="247"/>
        <v>ADT</v>
      </c>
      <c r="N15824" s="102">
        <f>WEEKDAY([2]!Table1[[#This Row],[Travel Date]],2)</f>
        <v>1</v>
      </c>
      <c r="P15824" s="102">
        <v>1</v>
      </c>
    </row>
    <row r="15825" spans="2:16" x14ac:dyDescent="0.25">
      <c r="B15825" s="103"/>
      <c r="C15825" s="103"/>
      <c r="L15825" s="102" t="str">
        <f>[2]!Table1[[#This Row],[Orgn]]&amp;"-"&amp;[2]!Table1[[#This Row],[Dest]]</f>
        <v>SSH-VRN</v>
      </c>
      <c r="M15825" s="102" t="str">
        <f t="shared" si="247"/>
        <v>ADT</v>
      </c>
      <c r="N15825" s="102">
        <f>WEEKDAY([2]!Table1[[#This Row],[Travel Date]],2)</f>
        <v>1</v>
      </c>
      <c r="P15825" s="102">
        <v>1</v>
      </c>
    </row>
    <row r="15826" spans="2:16" x14ac:dyDescent="0.25">
      <c r="B15826" s="103"/>
      <c r="C15826" s="103"/>
      <c r="L15826" s="102" t="str">
        <f>[2]!Table1[[#This Row],[Orgn]]&amp;"-"&amp;[2]!Table1[[#This Row],[Dest]]</f>
        <v>SSH-VRN</v>
      </c>
      <c r="M15826" s="102" t="str">
        <f t="shared" si="247"/>
        <v>ADT</v>
      </c>
      <c r="N15826" s="102">
        <f>WEEKDAY([2]!Table1[[#This Row],[Travel Date]],2)</f>
        <v>1</v>
      </c>
      <c r="P15826" s="102">
        <v>1</v>
      </c>
    </row>
    <row r="15827" spans="2:16" x14ac:dyDescent="0.25">
      <c r="B15827" s="103"/>
      <c r="C15827" s="103"/>
      <c r="L15827" s="102" t="str">
        <f>[2]!Table1[[#This Row],[Orgn]]&amp;"-"&amp;[2]!Table1[[#This Row],[Dest]]</f>
        <v>SSH-VRN</v>
      </c>
      <c r="M15827" s="102" t="str">
        <f t="shared" si="247"/>
        <v>ADT</v>
      </c>
      <c r="N15827" s="102">
        <f>WEEKDAY([2]!Table1[[#This Row],[Travel Date]],2)</f>
        <v>1</v>
      </c>
      <c r="P15827" s="102">
        <v>1</v>
      </c>
    </row>
    <row r="15828" spans="2:16" x14ac:dyDescent="0.25">
      <c r="B15828" s="103"/>
      <c r="C15828" s="103"/>
      <c r="L15828" s="102" t="str">
        <f>[2]!Table1[[#This Row],[Orgn]]&amp;"-"&amp;[2]!Table1[[#This Row],[Dest]]</f>
        <v>SSH-VRN</v>
      </c>
      <c r="M15828" s="102" t="str">
        <f t="shared" si="247"/>
        <v>ADT</v>
      </c>
      <c r="N15828" s="102">
        <f>WEEKDAY([2]!Table1[[#This Row],[Travel Date]],2)</f>
        <v>1</v>
      </c>
      <c r="P15828" s="102">
        <v>1</v>
      </c>
    </row>
    <row r="15829" spans="2:16" x14ac:dyDescent="0.25">
      <c r="B15829" s="103"/>
      <c r="C15829" s="103"/>
      <c r="L15829" s="102" t="str">
        <f>[2]!Table1[[#This Row],[Orgn]]&amp;"-"&amp;[2]!Table1[[#This Row],[Dest]]</f>
        <v>SSH-VRN</v>
      </c>
      <c r="M15829" s="102" t="str">
        <f t="shared" si="247"/>
        <v>ADT</v>
      </c>
      <c r="N15829" s="102">
        <f>WEEKDAY([2]!Table1[[#This Row],[Travel Date]],2)</f>
        <v>1</v>
      </c>
      <c r="P15829" s="102">
        <v>1</v>
      </c>
    </row>
    <row r="15830" spans="2:16" x14ac:dyDescent="0.25">
      <c r="B15830" s="103"/>
      <c r="C15830" s="103"/>
      <c r="L15830" s="102" t="str">
        <f>[2]!Table1[[#This Row],[Orgn]]&amp;"-"&amp;[2]!Table1[[#This Row],[Dest]]</f>
        <v>SSH-VRN</v>
      </c>
      <c r="M15830" s="102" t="str">
        <f t="shared" si="247"/>
        <v>ADT</v>
      </c>
      <c r="N15830" s="102">
        <f>WEEKDAY([2]!Table1[[#This Row],[Travel Date]],2)</f>
        <v>1</v>
      </c>
      <c r="P15830" s="102">
        <v>1</v>
      </c>
    </row>
    <row r="15831" spans="2:16" x14ac:dyDescent="0.25">
      <c r="B15831" s="103"/>
      <c r="C15831" s="103"/>
      <c r="L15831" s="102" t="str">
        <f>[2]!Table1[[#This Row],[Orgn]]&amp;"-"&amp;[2]!Table1[[#This Row],[Dest]]</f>
        <v>SSH-VRN</v>
      </c>
      <c r="M15831" s="102" t="str">
        <f t="shared" si="247"/>
        <v>ADT</v>
      </c>
      <c r="N15831" s="102">
        <f>WEEKDAY([2]!Table1[[#This Row],[Travel Date]],2)</f>
        <v>1</v>
      </c>
      <c r="P15831" s="102">
        <v>1</v>
      </c>
    </row>
    <row r="15832" spans="2:16" x14ac:dyDescent="0.25">
      <c r="B15832" s="103"/>
      <c r="C15832" s="103"/>
      <c r="L15832" s="102" t="str">
        <f>[2]!Table1[[#This Row],[Orgn]]&amp;"-"&amp;[2]!Table1[[#This Row],[Dest]]</f>
        <v>SSH-VRN</v>
      </c>
      <c r="M15832" s="102" t="str">
        <f t="shared" si="247"/>
        <v>ADT</v>
      </c>
      <c r="N15832" s="102">
        <f>WEEKDAY([2]!Table1[[#This Row],[Travel Date]],2)</f>
        <v>1</v>
      </c>
      <c r="P15832" s="102">
        <v>1</v>
      </c>
    </row>
    <row r="15833" spans="2:16" x14ac:dyDescent="0.25">
      <c r="B15833" s="103"/>
      <c r="C15833" s="103"/>
      <c r="L15833" s="102" t="str">
        <f>[2]!Table1[[#This Row],[Orgn]]&amp;"-"&amp;[2]!Table1[[#This Row],[Dest]]</f>
        <v>SSH-VRN</v>
      </c>
      <c r="M15833" s="102" t="str">
        <f t="shared" si="247"/>
        <v>ADT</v>
      </c>
      <c r="N15833" s="102">
        <f>WEEKDAY([2]!Table1[[#This Row],[Travel Date]],2)</f>
        <v>1</v>
      </c>
      <c r="P15833" s="102">
        <v>1</v>
      </c>
    </row>
    <row r="15834" spans="2:16" x14ac:dyDescent="0.25">
      <c r="B15834" s="103"/>
      <c r="C15834" s="103"/>
      <c r="L15834" s="102" t="str">
        <f>[2]!Table1[[#This Row],[Orgn]]&amp;"-"&amp;[2]!Table1[[#This Row],[Dest]]</f>
        <v>SSH-VRN</v>
      </c>
      <c r="M15834" s="102" t="str">
        <f t="shared" si="247"/>
        <v>ADT</v>
      </c>
      <c r="N15834" s="102">
        <f>WEEKDAY([2]!Table1[[#This Row],[Travel Date]],2)</f>
        <v>1</v>
      </c>
      <c r="P15834" s="102">
        <v>1</v>
      </c>
    </row>
    <row r="15835" spans="2:16" x14ac:dyDescent="0.25">
      <c r="B15835" s="103"/>
      <c r="C15835" s="103"/>
      <c r="L15835" s="102" t="str">
        <f>[2]!Table1[[#This Row],[Orgn]]&amp;"-"&amp;[2]!Table1[[#This Row],[Dest]]</f>
        <v>SSH-VRN</v>
      </c>
      <c r="M15835" s="102" t="str">
        <f t="shared" si="247"/>
        <v>ADT</v>
      </c>
      <c r="N15835" s="102">
        <f>WEEKDAY([2]!Table1[[#This Row],[Travel Date]],2)</f>
        <v>1</v>
      </c>
      <c r="P15835" s="102">
        <v>1</v>
      </c>
    </row>
    <row r="15836" spans="2:16" x14ac:dyDescent="0.25">
      <c r="B15836" s="103"/>
      <c r="C15836" s="103"/>
      <c r="L15836" s="102" t="str">
        <f>[2]!Table1[[#This Row],[Orgn]]&amp;"-"&amp;[2]!Table1[[#This Row],[Dest]]</f>
        <v>SSH-VRN</v>
      </c>
      <c r="M15836" s="102" t="str">
        <f t="shared" si="247"/>
        <v>ADT</v>
      </c>
      <c r="N15836" s="102">
        <f>WEEKDAY([2]!Table1[[#This Row],[Travel Date]],2)</f>
        <v>1</v>
      </c>
      <c r="P15836" s="102">
        <v>1</v>
      </c>
    </row>
    <row r="15837" spans="2:16" x14ac:dyDescent="0.25">
      <c r="B15837" s="103"/>
      <c r="C15837" s="103"/>
      <c r="L15837" s="102" t="str">
        <f>[2]!Table1[[#This Row],[Orgn]]&amp;"-"&amp;[2]!Table1[[#This Row],[Dest]]</f>
        <v>SSH-VRN</v>
      </c>
      <c r="M15837" s="102" t="str">
        <f t="shared" si="247"/>
        <v>ADT</v>
      </c>
      <c r="N15837" s="102">
        <f>WEEKDAY([2]!Table1[[#This Row],[Travel Date]],2)</f>
        <v>1</v>
      </c>
      <c r="P15837" s="102">
        <v>1</v>
      </c>
    </row>
    <row r="15838" spans="2:16" x14ac:dyDescent="0.25">
      <c r="B15838" s="103"/>
      <c r="C15838" s="103"/>
      <c r="L15838" s="102" t="str">
        <f>[2]!Table1[[#This Row],[Orgn]]&amp;"-"&amp;[2]!Table1[[#This Row],[Dest]]</f>
        <v>SSH-VRN</v>
      </c>
      <c r="M15838" s="102" t="str">
        <f t="shared" si="247"/>
        <v>ADT</v>
      </c>
      <c r="N15838" s="102">
        <f>WEEKDAY([2]!Table1[[#This Row],[Travel Date]],2)</f>
        <v>1</v>
      </c>
      <c r="P15838" s="102">
        <v>1</v>
      </c>
    </row>
    <row r="15839" spans="2:16" x14ac:dyDescent="0.25">
      <c r="B15839" s="103"/>
      <c r="C15839" s="103"/>
      <c r="L15839" s="102" t="str">
        <f>[2]!Table1[[#This Row],[Orgn]]&amp;"-"&amp;[2]!Table1[[#This Row],[Dest]]</f>
        <v>SSH-VRN</v>
      </c>
      <c r="M15839" s="102" t="str">
        <f t="shared" si="247"/>
        <v>ADT</v>
      </c>
      <c r="N15839" s="102">
        <f>WEEKDAY([2]!Table1[[#This Row],[Travel Date]],2)</f>
        <v>1</v>
      </c>
      <c r="P15839" s="102">
        <v>1</v>
      </c>
    </row>
    <row r="15840" spans="2:16" x14ac:dyDescent="0.25">
      <c r="B15840" s="103"/>
      <c r="C15840" s="103"/>
      <c r="L15840" s="102" t="str">
        <f>[2]!Table1[[#This Row],[Orgn]]&amp;"-"&amp;[2]!Table1[[#This Row],[Dest]]</f>
        <v>SSH-VRN</v>
      </c>
      <c r="M15840" s="102" t="str">
        <f t="shared" si="247"/>
        <v>ADT</v>
      </c>
      <c r="N15840" s="102">
        <f>WEEKDAY([2]!Table1[[#This Row],[Travel Date]],2)</f>
        <v>1</v>
      </c>
      <c r="P15840" s="102">
        <v>1</v>
      </c>
    </row>
    <row r="15841" spans="2:16" x14ac:dyDescent="0.25">
      <c r="B15841" s="103"/>
      <c r="C15841" s="103"/>
      <c r="L15841" s="102" t="str">
        <f>[2]!Table1[[#This Row],[Orgn]]&amp;"-"&amp;[2]!Table1[[#This Row],[Dest]]</f>
        <v>SSH-VRN</v>
      </c>
      <c r="M15841" s="102" t="str">
        <f t="shared" si="247"/>
        <v>ADT</v>
      </c>
      <c r="N15841" s="102">
        <f>WEEKDAY([2]!Table1[[#This Row],[Travel Date]],2)</f>
        <v>1</v>
      </c>
      <c r="P15841" s="102">
        <v>1</v>
      </c>
    </row>
    <row r="15842" spans="2:16" x14ac:dyDescent="0.25">
      <c r="B15842" s="103"/>
      <c r="C15842" s="103"/>
      <c r="L15842" s="102" t="str">
        <f>[2]!Table1[[#This Row],[Orgn]]&amp;"-"&amp;[2]!Table1[[#This Row],[Dest]]</f>
        <v>SSH-VRN</v>
      </c>
      <c r="M15842" s="102" t="str">
        <f t="shared" si="247"/>
        <v>ADT</v>
      </c>
      <c r="N15842" s="102">
        <f>WEEKDAY([2]!Table1[[#This Row],[Travel Date]],2)</f>
        <v>1</v>
      </c>
      <c r="P15842" s="102">
        <v>1</v>
      </c>
    </row>
    <row r="15843" spans="2:16" x14ac:dyDescent="0.25">
      <c r="B15843" s="103"/>
      <c r="C15843" s="103"/>
      <c r="L15843" s="102" t="str">
        <f>[2]!Table1[[#This Row],[Orgn]]&amp;"-"&amp;[2]!Table1[[#This Row],[Dest]]</f>
        <v>SSH-VRN</v>
      </c>
      <c r="M15843" s="102" t="str">
        <f t="shared" si="247"/>
        <v>ADT</v>
      </c>
      <c r="N15843" s="102">
        <f>WEEKDAY([2]!Table1[[#This Row],[Travel Date]],2)</f>
        <v>1</v>
      </c>
      <c r="P15843" s="102">
        <v>1</v>
      </c>
    </row>
    <row r="15844" spans="2:16" x14ac:dyDescent="0.25">
      <c r="B15844" s="103"/>
      <c r="C15844" s="103"/>
      <c r="L15844" s="102" t="str">
        <f>[2]!Table1[[#This Row],[Orgn]]&amp;"-"&amp;[2]!Table1[[#This Row],[Dest]]</f>
        <v>SSH-VRN</v>
      </c>
      <c r="M15844" s="102" t="str">
        <f t="shared" si="247"/>
        <v>ADT</v>
      </c>
      <c r="N15844" s="102">
        <f>WEEKDAY([2]!Table1[[#This Row],[Travel Date]],2)</f>
        <v>1</v>
      </c>
      <c r="P15844" s="102">
        <v>1</v>
      </c>
    </row>
    <row r="15845" spans="2:16" x14ac:dyDescent="0.25">
      <c r="B15845" s="103"/>
      <c r="C15845" s="103"/>
      <c r="L15845" s="102" t="str">
        <f>[2]!Table1[[#This Row],[Orgn]]&amp;"-"&amp;[2]!Table1[[#This Row],[Dest]]</f>
        <v>SSH-VRN</v>
      </c>
      <c r="M15845" s="102" t="str">
        <f t="shared" si="247"/>
        <v>ADT</v>
      </c>
      <c r="N15845" s="102">
        <f>WEEKDAY([2]!Table1[[#This Row],[Travel Date]],2)</f>
        <v>1</v>
      </c>
      <c r="P15845" s="102">
        <v>1</v>
      </c>
    </row>
    <row r="15846" spans="2:16" x14ac:dyDescent="0.25">
      <c r="B15846" s="103"/>
      <c r="C15846" s="103"/>
      <c r="L15846" s="102" t="str">
        <f>[2]!Table1[[#This Row],[Orgn]]&amp;"-"&amp;[2]!Table1[[#This Row],[Dest]]</f>
        <v>SSH-VRN</v>
      </c>
      <c r="M15846" s="102" t="str">
        <f t="shared" si="247"/>
        <v>ADT</v>
      </c>
      <c r="N15846" s="102">
        <f>WEEKDAY([2]!Table1[[#This Row],[Travel Date]],2)</f>
        <v>1</v>
      </c>
      <c r="P15846" s="102">
        <v>1</v>
      </c>
    </row>
    <row r="15847" spans="2:16" x14ac:dyDescent="0.25">
      <c r="B15847" s="103"/>
      <c r="C15847" s="103"/>
      <c r="L15847" s="102" t="str">
        <f>[2]!Table1[[#This Row],[Orgn]]&amp;"-"&amp;[2]!Table1[[#This Row],[Dest]]</f>
        <v>SSH-VRN</v>
      </c>
      <c r="M15847" s="102" t="str">
        <f t="shared" si="247"/>
        <v>ADT</v>
      </c>
      <c r="N15847" s="102">
        <f>WEEKDAY([2]!Table1[[#This Row],[Travel Date]],2)</f>
        <v>1</v>
      </c>
      <c r="P15847" s="102">
        <v>1</v>
      </c>
    </row>
    <row r="15848" spans="2:16" x14ac:dyDescent="0.25">
      <c r="B15848" s="103"/>
      <c r="C15848" s="103"/>
      <c r="L15848" s="102" t="str">
        <f>[2]!Table1[[#This Row],[Orgn]]&amp;"-"&amp;[2]!Table1[[#This Row],[Dest]]</f>
        <v>SSH-VRN</v>
      </c>
      <c r="M15848" s="102" t="str">
        <f t="shared" si="247"/>
        <v>ADT</v>
      </c>
      <c r="N15848" s="102">
        <f>WEEKDAY([2]!Table1[[#This Row],[Travel Date]],2)</f>
        <v>1</v>
      </c>
      <c r="P15848" s="102">
        <v>1</v>
      </c>
    </row>
    <row r="15849" spans="2:16" x14ac:dyDescent="0.25">
      <c r="B15849" s="103"/>
      <c r="C15849" s="103"/>
      <c r="L15849" s="102" t="str">
        <f>[2]!Table1[[#This Row],[Orgn]]&amp;"-"&amp;[2]!Table1[[#This Row],[Dest]]</f>
        <v>SSH-VRN</v>
      </c>
      <c r="M15849" s="102" t="str">
        <f t="shared" si="247"/>
        <v>ADT</v>
      </c>
      <c r="N15849" s="102">
        <f>WEEKDAY([2]!Table1[[#This Row],[Travel Date]],2)</f>
        <v>1</v>
      </c>
      <c r="P15849" s="102">
        <v>1</v>
      </c>
    </row>
    <row r="15850" spans="2:16" x14ac:dyDescent="0.25">
      <c r="B15850" s="103"/>
      <c r="C15850" s="103"/>
      <c r="L15850" s="102" t="str">
        <f>[2]!Table1[[#This Row],[Orgn]]&amp;"-"&amp;[2]!Table1[[#This Row],[Dest]]</f>
        <v>SSH-VRN</v>
      </c>
      <c r="M15850" s="102" t="str">
        <f t="shared" si="247"/>
        <v>ADT</v>
      </c>
      <c r="N15850" s="102">
        <f>WEEKDAY([2]!Table1[[#This Row],[Travel Date]],2)</f>
        <v>1</v>
      </c>
      <c r="P15850" s="102">
        <v>1</v>
      </c>
    </row>
    <row r="15851" spans="2:16" x14ac:dyDescent="0.25">
      <c r="B15851" s="103"/>
      <c r="C15851" s="103"/>
      <c r="L15851" s="102" t="str">
        <f>[2]!Table1[[#This Row],[Orgn]]&amp;"-"&amp;[2]!Table1[[#This Row],[Dest]]</f>
        <v>SSH-VRN</v>
      </c>
      <c r="M15851" s="102" t="str">
        <f t="shared" si="247"/>
        <v>ADT</v>
      </c>
      <c r="N15851" s="102">
        <f>WEEKDAY([2]!Table1[[#This Row],[Travel Date]],2)</f>
        <v>1</v>
      </c>
      <c r="P15851" s="102">
        <v>1</v>
      </c>
    </row>
    <row r="15852" spans="2:16" x14ac:dyDescent="0.25">
      <c r="B15852" s="103"/>
      <c r="C15852" s="103"/>
      <c r="L15852" s="102" t="str">
        <f>[2]!Table1[[#This Row],[Orgn]]&amp;"-"&amp;[2]!Table1[[#This Row],[Dest]]</f>
        <v>SSH-VRN</v>
      </c>
      <c r="M15852" s="102" t="str">
        <f t="shared" si="247"/>
        <v>ADT</v>
      </c>
      <c r="N15852" s="102">
        <f>WEEKDAY([2]!Table1[[#This Row],[Travel Date]],2)</f>
        <v>1</v>
      </c>
      <c r="P15852" s="102">
        <v>1</v>
      </c>
    </row>
    <row r="15853" spans="2:16" x14ac:dyDescent="0.25">
      <c r="B15853" s="103"/>
      <c r="C15853" s="103"/>
      <c r="L15853" s="102" t="str">
        <f>[2]!Table1[[#This Row],[Orgn]]&amp;"-"&amp;[2]!Table1[[#This Row],[Dest]]</f>
        <v>SSH-VRN</v>
      </c>
      <c r="M15853" s="102" t="str">
        <f t="shared" si="247"/>
        <v>ADT</v>
      </c>
      <c r="N15853" s="102">
        <f>WEEKDAY([2]!Table1[[#This Row],[Travel Date]],2)</f>
        <v>1</v>
      </c>
      <c r="P15853" s="102">
        <v>1</v>
      </c>
    </row>
    <row r="15854" spans="2:16" x14ac:dyDescent="0.25">
      <c r="B15854" s="103"/>
      <c r="C15854" s="103"/>
      <c r="L15854" s="102" t="str">
        <f>[2]!Table1[[#This Row],[Orgn]]&amp;"-"&amp;[2]!Table1[[#This Row],[Dest]]</f>
        <v>SSH-VRN</v>
      </c>
      <c r="M15854" s="102" t="str">
        <f t="shared" si="247"/>
        <v>ADT</v>
      </c>
      <c r="N15854" s="102">
        <f>WEEKDAY([2]!Table1[[#This Row],[Travel Date]],2)</f>
        <v>1</v>
      </c>
      <c r="P15854" s="102">
        <v>1</v>
      </c>
    </row>
    <row r="15855" spans="2:16" x14ac:dyDescent="0.25">
      <c r="B15855" s="103"/>
      <c r="C15855" s="103"/>
      <c r="L15855" s="102" t="str">
        <f>[2]!Table1[[#This Row],[Orgn]]&amp;"-"&amp;[2]!Table1[[#This Row],[Dest]]</f>
        <v>SSH-VRN</v>
      </c>
      <c r="M15855" s="102" t="str">
        <f t="shared" si="247"/>
        <v>ADT</v>
      </c>
      <c r="N15855" s="102">
        <f>WEEKDAY([2]!Table1[[#This Row],[Travel Date]],2)</f>
        <v>1</v>
      </c>
      <c r="P15855" s="102">
        <v>1</v>
      </c>
    </row>
    <row r="15856" spans="2:16" x14ac:dyDescent="0.25">
      <c r="B15856" s="103"/>
      <c r="C15856" s="103"/>
      <c r="L15856" s="102" t="str">
        <f>[2]!Table1[[#This Row],[Orgn]]&amp;"-"&amp;[2]!Table1[[#This Row],[Dest]]</f>
        <v>SSH-VRN</v>
      </c>
      <c r="M15856" s="102" t="str">
        <f t="shared" si="247"/>
        <v>ADT</v>
      </c>
      <c r="N15856" s="102">
        <f>WEEKDAY([2]!Table1[[#This Row],[Travel Date]],2)</f>
        <v>1</v>
      </c>
      <c r="P15856" s="102">
        <v>1</v>
      </c>
    </row>
    <row r="15857" spans="2:16" x14ac:dyDescent="0.25">
      <c r="B15857" s="103"/>
      <c r="C15857" s="103"/>
      <c r="L15857" s="102" t="str">
        <f>[2]!Table1[[#This Row],[Orgn]]&amp;"-"&amp;[2]!Table1[[#This Row],[Dest]]</f>
        <v>SSH-VRN</v>
      </c>
      <c r="M15857" s="102" t="str">
        <f t="shared" si="247"/>
        <v>ADT</v>
      </c>
      <c r="N15857" s="102">
        <f>WEEKDAY([2]!Table1[[#This Row],[Travel Date]],2)</f>
        <v>1</v>
      </c>
      <c r="P15857" s="102">
        <v>1</v>
      </c>
    </row>
    <row r="15858" spans="2:16" x14ac:dyDescent="0.25">
      <c r="B15858" s="103"/>
      <c r="C15858" s="103"/>
      <c r="L15858" s="102" t="str">
        <f>[2]!Table1[[#This Row],[Orgn]]&amp;"-"&amp;[2]!Table1[[#This Row],[Dest]]</f>
        <v>SSH-VRN</v>
      </c>
      <c r="M15858" s="102" t="str">
        <f t="shared" si="247"/>
        <v>ADT</v>
      </c>
      <c r="N15858" s="102">
        <f>WEEKDAY([2]!Table1[[#This Row],[Travel Date]],2)</f>
        <v>1</v>
      </c>
      <c r="P15858" s="102">
        <v>1</v>
      </c>
    </row>
    <row r="15859" spans="2:16" x14ac:dyDescent="0.25">
      <c r="B15859" s="103"/>
      <c r="C15859" s="103"/>
      <c r="L15859" s="102" t="str">
        <f>[2]!Table1[[#This Row],[Orgn]]&amp;"-"&amp;[2]!Table1[[#This Row],[Dest]]</f>
        <v>SSH-VRN</v>
      </c>
      <c r="M15859" s="102" t="str">
        <f t="shared" si="247"/>
        <v>ADT</v>
      </c>
      <c r="N15859" s="102">
        <f>WEEKDAY([2]!Table1[[#This Row],[Travel Date]],2)</f>
        <v>1</v>
      </c>
      <c r="P15859" s="102">
        <v>1</v>
      </c>
    </row>
    <row r="15860" spans="2:16" x14ac:dyDescent="0.25">
      <c r="B15860" s="103"/>
      <c r="C15860" s="103"/>
      <c r="L15860" s="102" t="str">
        <f>[2]!Table1[[#This Row],[Orgn]]&amp;"-"&amp;[2]!Table1[[#This Row],[Dest]]</f>
        <v>SSH-VRN</v>
      </c>
      <c r="M15860" s="102" t="str">
        <f t="shared" si="247"/>
        <v>ADT</v>
      </c>
      <c r="N15860" s="102">
        <f>WEEKDAY([2]!Table1[[#This Row],[Travel Date]],2)</f>
        <v>1</v>
      </c>
      <c r="P15860" s="102">
        <v>1</v>
      </c>
    </row>
    <row r="15861" spans="2:16" x14ac:dyDescent="0.25">
      <c r="B15861" s="103"/>
      <c r="C15861" s="103"/>
      <c r="L15861" s="102" t="str">
        <f>[2]!Table1[[#This Row],[Orgn]]&amp;"-"&amp;[2]!Table1[[#This Row],[Dest]]</f>
        <v>SSH-VRN</v>
      </c>
      <c r="M15861" s="102" t="str">
        <f t="shared" si="247"/>
        <v>ADT</v>
      </c>
      <c r="N15861" s="102">
        <f>WEEKDAY([2]!Table1[[#This Row],[Travel Date]],2)</f>
        <v>1</v>
      </c>
      <c r="P15861" s="102">
        <v>1</v>
      </c>
    </row>
    <row r="15862" spans="2:16" x14ac:dyDescent="0.25">
      <c r="B15862" s="103"/>
      <c r="C15862" s="103"/>
      <c r="L15862" s="102" t="str">
        <f>[2]!Table1[[#This Row],[Orgn]]&amp;"-"&amp;[2]!Table1[[#This Row],[Dest]]</f>
        <v>SSH-VRN</v>
      </c>
      <c r="M15862" s="102" t="str">
        <f t="shared" si="247"/>
        <v>ADT</v>
      </c>
      <c r="N15862" s="102">
        <f>WEEKDAY([2]!Table1[[#This Row],[Travel Date]],2)</f>
        <v>1</v>
      </c>
      <c r="P15862" s="102">
        <v>1</v>
      </c>
    </row>
    <row r="15863" spans="2:16" x14ac:dyDescent="0.25">
      <c r="B15863" s="103"/>
      <c r="C15863" s="103"/>
      <c r="L15863" s="102" t="str">
        <f>[2]!Table1[[#This Row],[Orgn]]&amp;"-"&amp;[2]!Table1[[#This Row],[Dest]]</f>
        <v>SSH-VRN</v>
      </c>
      <c r="M15863" s="102" t="str">
        <f t="shared" si="247"/>
        <v>ADT</v>
      </c>
      <c r="N15863" s="102">
        <f>WEEKDAY([2]!Table1[[#This Row],[Travel Date]],2)</f>
        <v>1</v>
      </c>
      <c r="P15863" s="102">
        <v>1</v>
      </c>
    </row>
    <row r="15864" spans="2:16" x14ac:dyDescent="0.25">
      <c r="B15864" s="103"/>
      <c r="C15864" s="103"/>
      <c r="L15864" s="102" t="str">
        <f>[2]!Table1[[#This Row],[Orgn]]&amp;"-"&amp;[2]!Table1[[#This Row],[Dest]]</f>
        <v>SSH-VRN</v>
      </c>
      <c r="M15864" s="102" t="str">
        <f t="shared" si="247"/>
        <v>ADT</v>
      </c>
      <c r="N15864" s="102">
        <f>WEEKDAY([2]!Table1[[#This Row],[Travel Date]],2)</f>
        <v>1</v>
      </c>
      <c r="P15864" s="102">
        <v>1</v>
      </c>
    </row>
    <row r="15865" spans="2:16" x14ac:dyDescent="0.25">
      <c r="B15865" s="103"/>
      <c r="C15865" s="103"/>
      <c r="L15865" s="102" t="str">
        <f>[2]!Table1[[#This Row],[Orgn]]&amp;"-"&amp;[2]!Table1[[#This Row],[Dest]]</f>
        <v>SSH-VRN</v>
      </c>
      <c r="M15865" s="102" t="str">
        <f t="shared" si="247"/>
        <v>ADT</v>
      </c>
      <c r="N15865" s="102">
        <f>WEEKDAY([2]!Table1[[#This Row],[Travel Date]],2)</f>
        <v>1</v>
      </c>
      <c r="P15865" s="102">
        <v>1</v>
      </c>
    </row>
    <row r="15866" spans="2:16" x14ac:dyDescent="0.25">
      <c r="B15866" s="103"/>
      <c r="C15866" s="103"/>
      <c r="L15866" s="102" t="str">
        <f>[2]!Table1[[#This Row],[Orgn]]&amp;"-"&amp;[2]!Table1[[#This Row],[Dest]]</f>
        <v>SSH-VRN</v>
      </c>
      <c r="M15866" s="102" t="str">
        <f t="shared" si="247"/>
        <v>ADT</v>
      </c>
      <c r="N15866" s="102">
        <f>WEEKDAY([2]!Table1[[#This Row],[Travel Date]],2)</f>
        <v>1</v>
      </c>
      <c r="P15866" s="102">
        <v>1</v>
      </c>
    </row>
    <row r="15867" spans="2:16" x14ac:dyDescent="0.25">
      <c r="B15867" s="103"/>
      <c r="C15867" s="103"/>
      <c r="L15867" s="102" t="str">
        <f>[2]!Table1[[#This Row],[Orgn]]&amp;"-"&amp;[2]!Table1[[#This Row],[Dest]]</f>
        <v>SSH-VRN</v>
      </c>
      <c r="M15867" s="102" t="str">
        <f t="shared" si="247"/>
        <v>ADT</v>
      </c>
      <c r="N15867" s="102">
        <f>WEEKDAY([2]!Table1[[#This Row],[Travel Date]],2)</f>
        <v>1</v>
      </c>
      <c r="P15867" s="102">
        <v>1</v>
      </c>
    </row>
    <row r="15868" spans="2:16" x14ac:dyDescent="0.25">
      <c r="B15868" s="103"/>
      <c r="C15868" s="103"/>
      <c r="L15868" s="102" t="str">
        <f>[2]!Table1[[#This Row],[Orgn]]&amp;"-"&amp;[2]!Table1[[#This Row],[Dest]]</f>
        <v>SSH-VRN</v>
      </c>
      <c r="M15868" s="102" t="str">
        <f t="shared" si="247"/>
        <v>ADT</v>
      </c>
      <c r="N15868" s="102">
        <f>WEEKDAY([2]!Table1[[#This Row],[Travel Date]],2)</f>
        <v>1</v>
      </c>
      <c r="P15868" s="102">
        <v>1</v>
      </c>
    </row>
    <row r="15869" spans="2:16" x14ac:dyDescent="0.25">
      <c r="B15869" s="103"/>
      <c r="C15869" s="103"/>
      <c r="L15869" s="102" t="str">
        <f>[2]!Table1[[#This Row],[Orgn]]&amp;"-"&amp;[2]!Table1[[#This Row],[Dest]]</f>
        <v>SSH-VRN</v>
      </c>
      <c r="M15869" s="102" t="str">
        <f t="shared" si="247"/>
        <v>ADT</v>
      </c>
      <c r="N15869" s="102">
        <f>WEEKDAY([2]!Table1[[#This Row],[Travel Date]],2)</f>
        <v>1</v>
      </c>
      <c r="P15869" s="102">
        <v>1</v>
      </c>
    </row>
    <row r="15870" spans="2:16" x14ac:dyDescent="0.25">
      <c r="B15870" s="103"/>
      <c r="C15870" s="103"/>
      <c r="L15870" s="102" t="str">
        <f>[2]!Table1[[#This Row],[Orgn]]&amp;"-"&amp;[2]!Table1[[#This Row],[Dest]]</f>
        <v>SSH-VRN</v>
      </c>
      <c r="M15870" s="102" t="str">
        <f t="shared" si="247"/>
        <v>ADT</v>
      </c>
      <c r="N15870" s="102">
        <f>WEEKDAY([2]!Table1[[#This Row],[Travel Date]],2)</f>
        <v>1</v>
      </c>
      <c r="P15870" s="102">
        <v>1</v>
      </c>
    </row>
    <row r="15871" spans="2:16" x14ac:dyDescent="0.25">
      <c r="B15871" s="103"/>
      <c r="C15871" s="103"/>
      <c r="L15871" s="102" t="str">
        <f>[2]!Table1[[#This Row],[Orgn]]&amp;"-"&amp;[2]!Table1[[#This Row],[Dest]]</f>
        <v>SSH-VRN</v>
      </c>
      <c r="M15871" s="102" t="str">
        <f t="shared" si="247"/>
        <v>ADT</v>
      </c>
      <c r="N15871" s="102">
        <f>WEEKDAY([2]!Table1[[#This Row],[Travel Date]],2)</f>
        <v>1</v>
      </c>
      <c r="P15871" s="102">
        <v>1</v>
      </c>
    </row>
    <row r="15872" spans="2:16" x14ac:dyDescent="0.25">
      <c r="B15872" s="103"/>
      <c r="C15872" s="103"/>
      <c r="L15872" s="102" t="str">
        <f>[2]!Table1[[#This Row],[Orgn]]&amp;"-"&amp;[2]!Table1[[#This Row],[Dest]]</f>
        <v>SSH-VRN</v>
      </c>
      <c r="M15872" s="102" t="str">
        <f t="shared" si="247"/>
        <v>ADT</v>
      </c>
      <c r="N15872" s="102">
        <f>WEEKDAY([2]!Table1[[#This Row],[Travel Date]],2)</f>
        <v>1</v>
      </c>
      <c r="P15872" s="102">
        <v>1</v>
      </c>
    </row>
    <row r="15873" spans="2:16" x14ac:dyDescent="0.25">
      <c r="B15873" s="103"/>
      <c r="C15873" s="103"/>
      <c r="L15873" s="102" t="str">
        <f>[2]!Table1[[#This Row],[Orgn]]&amp;"-"&amp;[2]!Table1[[#This Row],[Dest]]</f>
        <v>SSH-VRN</v>
      </c>
      <c r="M15873" s="102" t="str">
        <f t="shared" si="247"/>
        <v>ADT</v>
      </c>
      <c r="N15873" s="102">
        <f>WEEKDAY([2]!Table1[[#This Row],[Travel Date]],2)</f>
        <v>1</v>
      </c>
      <c r="P15873" s="102">
        <v>1</v>
      </c>
    </row>
    <row r="15874" spans="2:16" x14ac:dyDescent="0.25">
      <c r="B15874" s="103"/>
      <c r="C15874" s="103"/>
      <c r="L15874" s="102" t="str">
        <f>[2]!Table1[[#This Row],[Orgn]]&amp;"-"&amp;[2]!Table1[[#This Row],[Dest]]</f>
        <v>SSH-VRN</v>
      </c>
      <c r="M15874" s="102" t="str">
        <f t="shared" ref="M15874:M15937" si="248">IF(TRIM(C15874)="INF", "INF", IF(TRIM(C15874)="CHD", "CHD", "ADT"))</f>
        <v>ADT</v>
      </c>
      <c r="N15874" s="102">
        <f>WEEKDAY([2]!Table1[[#This Row],[Travel Date]],2)</f>
        <v>1</v>
      </c>
      <c r="P15874" s="102">
        <v>1</v>
      </c>
    </row>
    <row r="15875" spans="2:16" x14ac:dyDescent="0.25">
      <c r="B15875" s="103"/>
      <c r="C15875" s="103"/>
      <c r="L15875" s="102" t="str">
        <f>[2]!Table1[[#This Row],[Orgn]]&amp;"-"&amp;[2]!Table1[[#This Row],[Dest]]</f>
        <v>SSH-VRN</v>
      </c>
      <c r="M15875" s="102" t="str">
        <f t="shared" si="248"/>
        <v>ADT</v>
      </c>
      <c r="N15875" s="102">
        <f>WEEKDAY([2]!Table1[[#This Row],[Travel Date]],2)</f>
        <v>1</v>
      </c>
      <c r="P15875" s="102">
        <v>1</v>
      </c>
    </row>
    <row r="15876" spans="2:16" x14ac:dyDescent="0.25">
      <c r="B15876" s="103"/>
      <c r="C15876" s="103"/>
      <c r="L15876" s="102" t="str">
        <f>[2]!Table1[[#This Row],[Orgn]]&amp;"-"&amp;[2]!Table1[[#This Row],[Dest]]</f>
        <v>SSH-VRN</v>
      </c>
      <c r="M15876" s="102" t="str">
        <f t="shared" si="248"/>
        <v>ADT</v>
      </c>
      <c r="N15876" s="102">
        <f>WEEKDAY([2]!Table1[[#This Row],[Travel Date]],2)</f>
        <v>1</v>
      </c>
      <c r="P15876" s="102">
        <v>1</v>
      </c>
    </row>
    <row r="15877" spans="2:16" x14ac:dyDescent="0.25">
      <c r="B15877" s="103"/>
      <c r="C15877" s="103"/>
      <c r="L15877" s="102" t="str">
        <f>[2]!Table1[[#This Row],[Orgn]]&amp;"-"&amp;[2]!Table1[[#This Row],[Dest]]</f>
        <v>SSH-VRN</v>
      </c>
      <c r="M15877" s="102" t="str">
        <f t="shared" si="248"/>
        <v>ADT</v>
      </c>
      <c r="N15877" s="102">
        <f>WEEKDAY([2]!Table1[[#This Row],[Travel Date]],2)</f>
        <v>1</v>
      </c>
      <c r="P15877" s="102">
        <v>1</v>
      </c>
    </row>
    <row r="15878" spans="2:16" x14ac:dyDescent="0.25">
      <c r="B15878" s="103"/>
      <c r="C15878" s="103"/>
      <c r="L15878" s="102" t="str">
        <f>[2]!Table1[[#This Row],[Orgn]]&amp;"-"&amp;[2]!Table1[[#This Row],[Dest]]</f>
        <v>SSH-VRN</v>
      </c>
      <c r="M15878" s="102" t="str">
        <f t="shared" si="248"/>
        <v>ADT</v>
      </c>
      <c r="N15878" s="102">
        <f>WEEKDAY([2]!Table1[[#This Row],[Travel Date]],2)</f>
        <v>1</v>
      </c>
      <c r="P15878" s="102">
        <v>1</v>
      </c>
    </row>
    <row r="15879" spans="2:16" x14ac:dyDescent="0.25">
      <c r="B15879" s="103"/>
      <c r="C15879" s="103"/>
      <c r="L15879" s="102" t="str">
        <f>[2]!Table1[[#This Row],[Orgn]]&amp;"-"&amp;[2]!Table1[[#This Row],[Dest]]</f>
        <v>SSH-VRN</v>
      </c>
      <c r="M15879" s="102" t="str">
        <f t="shared" si="248"/>
        <v>ADT</v>
      </c>
      <c r="N15879" s="102">
        <f>WEEKDAY([2]!Table1[[#This Row],[Travel Date]],2)</f>
        <v>1</v>
      </c>
      <c r="P15879" s="102">
        <v>1</v>
      </c>
    </row>
    <row r="15880" spans="2:16" x14ac:dyDescent="0.25">
      <c r="B15880" s="103"/>
      <c r="C15880" s="103"/>
      <c r="L15880" s="102" t="str">
        <f>[2]!Table1[[#This Row],[Orgn]]&amp;"-"&amp;[2]!Table1[[#This Row],[Dest]]</f>
        <v>SSH-VRN</v>
      </c>
      <c r="M15880" s="102" t="str">
        <f t="shared" si="248"/>
        <v>ADT</v>
      </c>
      <c r="N15880" s="102">
        <f>WEEKDAY([2]!Table1[[#This Row],[Travel Date]],2)</f>
        <v>1</v>
      </c>
      <c r="P15880" s="102">
        <v>1</v>
      </c>
    </row>
    <row r="15881" spans="2:16" x14ac:dyDescent="0.25">
      <c r="B15881" s="103"/>
      <c r="C15881" s="103"/>
      <c r="L15881" s="102" t="str">
        <f>[2]!Table1[[#This Row],[Orgn]]&amp;"-"&amp;[2]!Table1[[#This Row],[Dest]]</f>
        <v>SSH-VRN</v>
      </c>
      <c r="M15881" s="102" t="str">
        <f t="shared" si="248"/>
        <v>ADT</v>
      </c>
      <c r="N15881" s="102">
        <f>WEEKDAY([2]!Table1[[#This Row],[Travel Date]],2)</f>
        <v>1</v>
      </c>
      <c r="P15881" s="102">
        <v>1</v>
      </c>
    </row>
    <row r="15882" spans="2:16" x14ac:dyDescent="0.25">
      <c r="B15882" s="103"/>
      <c r="C15882" s="103"/>
      <c r="L15882" s="102" t="str">
        <f>[2]!Table1[[#This Row],[Orgn]]&amp;"-"&amp;[2]!Table1[[#This Row],[Dest]]</f>
        <v>SSH-VRN</v>
      </c>
      <c r="M15882" s="102" t="str">
        <f t="shared" si="248"/>
        <v>ADT</v>
      </c>
      <c r="N15882" s="102">
        <f>WEEKDAY([2]!Table1[[#This Row],[Travel Date]],2)</f>
        <v>1</v>
      </c>
      <c r="P15882" s="102">
        <v>1</v>
      </c>
    </row>
    <row r="15883" spans="2:16" x14ac:dyDescent="0.25">
      <c r="B15883" s="103"/>
      <c r="C15883" s="103"/>
      <c r="L15883" s="102" t="str">
        <f>[2]!Table1[[#This Row],[Orgn]]&amp;"-"&amp;[2]!Table1[[#This Row],[Dest]]</f>
        <v>SSH-VRN</v>
      </c>
      <c r="M15883" s="102" t="str">
        <f t="shared" si="248"/>
        <v>ADT</v>
      </c>
      <c r="N15883" s="102">
        <f>WEEKDAY([2]!Table1[[#This Row],[Travel Date]],2)</f>
        <v>1</v>
      </c>
      <c r="P15883" s="102">
        <v>1</v>
      </c>
    </row>
    <row r="15884" spans="2:16" x14ac:dyDescent="0.25">
      <c r="B15884" s="103"/>
      <c r="C15884" s="103"/>
      <c r="L15884" s="102" t="str">
        <f>[2]!Table1[[#This Row],[Orgn]]&amp;"-"&amp;[2]!Table1[[#This Row],[Dest]]</f>
        <v>SSH-VRN</v>
      </c>
      <c r="M15884" s="102" t="str">
        <f t="shared" si="248"/>
        <v>ADT</v>
      </c>
      <c r="N15884" s="102">
        <f>WEEKDAY([2]!Table1[[#This Row],[Travel Date]],2)</f>
        <v>1</v>
      </c>
      <c r="P15884" s="102">
        <v>1</v>
      </c>
    </row>
    <row r="15885" spans="2:16" x14ac:dyDescent="0.25">
      <c r="B15885" s="103"/>
      <c r="C15885" s="103"/>
      <c r="L15885" s="102" t="str">
        <f>[2]!Table1[[#This Row],[Orgn]]&amp;"-"&amp;[2]!Table1[[#This Row],[Dest]]</f>
        <v>SSH-VRN</v>
      </c>
      <c r="M15885" s="102" t="str">
        <f t="shared" si="248"/>
        <v>ADT</v>
      </c>
      <c r="N15885" s="102">
        <f>WEEKDAY([2]!Table1[[#This Row],[Travel Date]],2)</f>
        <v>1</v>
      </c>
      <c r="P15885" s="102">
        <v>1</v>
      </c>
    </row>
    <row r="15886" spans="2:16" x14ac:dyDescent="0.25">
      <c r="B15886" s="103"/>
      <c r="C15886" s="103"/>
      <c r="L15886" s="102" t="str">
        <f>[2]!Table1[[#This Row],[Orgn]]&amp;"-"&amp;[2]!Table1[[#This Row],[Dest]]</f>
        <v>SSH-VRN</v>
      </c>
      <c r="M15886" s="102" t="str">
        <f t="shared" si="248"/>
        <v>ADT</v>
      </c>
      <c r="N15886" s="102">
        <f>WEEKDAY([2]!Table1[[#This Row],[Travel Date]],2)</f>
        <v>1</v>
      </c>
      <c r="P15886" s="102">
        <v>1</v>
      </c>
    </row>
    <row r="15887" spans="2:16" x14ac:dyDescent="0.25">
      <c r="B15887" s="103"/>
      <c r="C15887" s="103"/>
      <c r="L15887" s="102" t="str">
        <f>[2]!Table1[[#This Row],[Orgn]]&amp;"-"&amp;[2]!Table1[[#This Row],[Dest]]</f>
        <v>SSH-VRN</v>
      </c>
      <c r="M15887" s="102" t="str">
        <f t="shared" si="248"/>
        <v>ADT</v>
      </c>
      <c r="N15887" s="102">
        <f>WEEKDAY([2]!Table1[[#This Row],[Travel Date]],2)</f>
        <v>1</v>
      </c>
      <c r="P15887" s="102">
        <v>1</v>
      </c>
    </row>
    <row r="15888" spans="2:16" x14ac:dyDescent="0.25">
      <c r="B15888" s="103"/>
      <c r="C15888" s="103"/>
      <c r="L15888" s="102" t="str">
        <f>[2]!Table1[[#This Row],[Orgn]]&amp;"-"&amp;[2]!Table1[[#This Row],[Dest]]</f>
        <v>SSH-VRN</v>
      </c>
      <c r="M15888" s="102" t="str">
        <f t="shared" si="248"/>
        <v>ADT</v>
      </c>
      <c r="N15888" s="102">
        <f>WEEKDAY([2]!Table1[[#This Row],[Travel Date]],2)</f>
        <v>1</v>
      </c>
      <c r="P15888" s="102">
        <v>1</v>
      </c>
    </row>
    <row r="15889" spans="2:16" x14ac:dyDescent="0.25">
      <c r="B15889" s="103"/>
      <c r="C15889" s="103"/>
      <c r="L15889" s="102" t="str">
        <f>[2]!Table1[[#This Row],[Orgn]]&amp;"-"&amp;[2]!Table1[[#This Row],[Dest]]</f>
        <v>SSH-VRN</v>
      </c>
      <c r="M15889" s="102" t="str">
        <f t="shared" si="248"/>
        <v>ADT</v>
      </c>
      <c r="N15889" s="102">
        <f>WEEKDAY([2]!Table1[[#This Row],[Travel Date]],2)</f>
        <v>1</v>
      </c>
      <c r="P15889" s="102">
        <v>1</v>
      </c>
    </row>
    <row r="15890" spans="2:16" x14ac:dyDescent="0.25">
      <c r="B15890" s="103"/>
      <c r="C15890" s="103"/>
      <c r="L15890" s="102" t="str">
        <f>[2]!Table1[[#This Row],[Orgn]]&amp;"-"&amp;[2]!Table1[[#This Row],[Dest]]</f>
        <v>SSH-VRN</v>
      </c>
      <c r="M15890" s="102" t="str">
        <f t="shared" si="248"/>
        <v>ADT</v>
      </c>
      <c r="N15890" s="102">
        <f>WEEKDAY([2]!Table1[[#This Row],[Travel Date]],2)</f>
        <v>1</v>
      </c>
      <c r="P15890" s="102">
        <v>1</v>
      </c>
    </row>
    <row r="15891" spans="2:16" x14ac:dyDescent="0.25">
      <c r="B15891" s="103"/>
      <c r="C15891" s="103"/>
      <c r="L15891" s="102" t="str">
        <f>[2]!Table1[[#This Row],[Orgn]]&amp;"-"&amp;[2]!Table1[[#This Row],[Dest]]</f>
        <v>SSH-VRN</v>
      </c>
      <c r="M15891" s="102" t="str">
        <f t="shared" si="248"/>
        <v>ADT</v>
      </c>
      <c r="N15891" s="102">
        <f>WEEKDAY([2]!Table1[[#This Row],[Travel Date]],2)</f>
        <v>1</v>
      </c>
      <c r="P15891" s="102">
        <v>1</v>
      </c>
    </row>
    <row r="15892" spans="2:16" x14ac:dyDescent="0.25">
      <c r="B15892" s="103"/>
      <c r="C15892" s="103"/>
      <c r="L15892" s="102" t="str">
        <f>[2]!Table1[[#This Row],[Orgn]]&amp;"-"&amp;[2]!Table1[[#This Row],[Dest]]</f>
        <v>SSH-VRN</v>
      </c>
      <c r="M15892" s="102" t="str">
        <f t="shared" si="248"/>
        <v>ADT</v>
      </c>
      <c r="N15892" s="102">
        <f>WEEKDAY([2]!Table1[[#This Row],[Travel Date]],2)</f>
        <v>1</v>
      </c>
      <c r="P15892" s="102">
        <v>1</v>
      </c>
    </row>
    <row r="15893" spans="2:16" x14ac:dyDescent="0.25">
      <c r="B15893" s="103"/>
      <c r="C15893" s="103"/>
      <c r="L15893" s="102" t="str">
        <f>[2]!Table1[[#This Row],[Orgn]]&amp;"-"&amp;[2]!Table1[[#This Row],[Dest]]</f>
        <v>SSH-VRN</v>
      </c>
      <c r="M15893" s="102" t="str">
        <f t="shared" si="248"/>
        <v>ADT</v>
      </c>
      <c r="N15893" s="102">
        <f>WEEKDAY([2]!Table1[[#This Row],[Travel Date]],2)</f>
        <v>1</v>
      </c>
      <c r="P15893" s="102">
        <v>1</v>
      </c>
    </row>
    <row r="15894" spans="2:16" x14ac:dyDescent="0.25">
      <c r="B15894" s="103"/>
      <c r="C15894" s="103"/>
      <c r="L15894" s="102" t="str">
        <f>[2]!Table1[[#This Row],[Orgn]]&amp;"-"&amp;[2]!Table1[[#This Row],[Dest]]</f>
        <v>SSH-VRN</v>
      </c>
      <c r="M15894" s="102" t="str">
        <f t="shared" si="248"/>
        <v>ADT</v>
      </c>
      <c r="N15894" s="102">
        <f>WEEKDAY([2]!Table1[[#This Row],[Travel Date]],2)</f>
        <v>1</v>
      </c>
      <c r="P15894" s="102">
        <v>1</v>
      </c>
    </row>
    <row r="15895" spans="2:16" x14ac:dyDescent="0.25">
      <c r="B15895" s="103"/>
      <c r="C15895" s="103"/>
      <c r="L15895" s="102" t="str">
        <f>[2]!Table1[[#This Row],[Orgn]]&amp;"-"&amp;[2]!Table1[[#This Row],[Dest]]</f>
        <v>SSH-VRN</v>
      </c>
      <c r="M15895" s="102" t="str">
        <f t="shared" si="248"/>
        <v>ADT</v>
      </c>
      <c r="N15895" s="102">
        <f>WEEKDAY([2]!Table1[[#This Row],[Travel Date]],2)</f>
        <v>1</v>
      </c>
      <c r="P15895" s="102">
        <v>1</v>
      </c>
    </row>
    <row r="15896" spans="2:16" x14ac:dyDescent="0.25">
      <c r="B15896" s="103"/>
      <c r="C15896" s="103"/>
      <c r="L15896" s="102" t="str">
        <f>[2]!Table1[[#This Row],[Orgn]]&amp;"-"&amp;[2]!Table1[[#This Row],[Dest]]</f>
        <v>SSH-VRN</v>
      </c>
      <c r="M15896" s="102" t="str">
        <f t="shared" si="248"/>
        <v>ADT</v>
      </c>
      <c r="N15896" s="102">
        <f>WEEKDAY([2]!Table1[[#This Row],[Travel Date]],2)</f>
        <v>1</v>
      </c>
      <c r="P15896" s="102">
        <v>1</v>
      </c>
    </row>
    <row r="15897" spans="2:16" x14ac:dyDescent="0.25">
      <c r="B15897" s="103"/>
      <c r="C15897" s="103"/>
      <c r="L15897" s="102" t="str">
        <f>[2]!Table1[[#This Row],[Orgn]]&amp;"-"&amp;[2]!Table1[[#This Row],[Dest]]</f>
        <v>SSH-VRN</v>
      </c>
      <c r="M15897" s="102" t="str">
        <f t="shared" si="248"/>
        <v>ADT</v>
      </c>
      <c r="N15897" s="102">
        <f>WEEKDAY([2]!Table1[[#This Row],[Travel Date]],2)</f>
        <v>1</v>
      </c>
      <c r="P15897" s="102">
        <v>1</v>
      </c>
    </row>
    <row r="15898" spans="2:16" x14ac:dyDescent="0.25">
      <c r="B15898" s="103"/>
      <c r="C15898" s="103"/>
      <c r="L15898" s="102" t="str">
        <f>[2]!Table1[[#This Row],[Orgn]]&amp;"-"&amp;[2]!Table1[[#This Row],[Dest]]</f>
        <v>SSH-VRN</v>
      </c>
      <c r="M15898" s="102" t="str">
        <f t="shared" si="248"/>
        <v>ADT</v>
      </c>
      <c r="N15898" s="102">
        <f>WEEKDAY([2]!Table1[[#This Row],[Travel Date]],2)</f>
        <v>1</v>
      </c>
      <c r="P15898" s="102">
        <v>1</v>
      </c>
    </row>
    <row r="15899" spans="2:16" x14ac:dyDescent="0.25">
      <c r="B15899" s="103"/>
      <c r="C15899" s="103"/>
      <c r="L15899" s="102" t="str">
        <f>[2]!Table1[[#This Row],[Orgn]]&amp;"-"&amp;[2]!Table1[[#This Row],[Dest]]</f>
        <v>SSH-VRN</v>
      </c>
      <c r="M15899" s="102" t="str">
        <f t="shared" si="248"/>
        <v>ADT</v>
      </c>
      <c r="N15899" s="102">
        <f>WEEKDAY([2]!Table1[[#This Row],[Travel Date]],2)</f>
        <v>1</v>
      </c>
      <c r="P15899" s="102">
        <v>1</v>
      </c>
    </row>
    <row r="15900" spans="2:16" x14ac:dyDescent="0.25">
      <c r="B15900" s="103"/>
      <c r="C15900" s="103"/>
      <c r="L15900" s="102" t="str">
        <f>[2]!Table1[[#This Row],[Orgn]]&amp;"-"&amp;[2]!Table1[[#This Row],[Dest]]</f>
        <v>SSH-VRN</v>
      </c>
      <c r="M15900" s="102" t="str">
        <f t="shared" si="248"/>
        <v>ADT</v>
      </c>
      <c r="N15900" s="102">
        <f>WEEKDAY([2]!Table1[[#This Row],[Travel Date]],2)</f>
        <v>1</v>
      </c>
      <c r="P15900" s="102">
        <v>1</v>
      </c>
    </row>
    <row r="15901" spans="2:16" x14ac:dyDescent="0.25">
      <c r="B15901" s="103"/>
      <c r="C15901" s="103"/>
      <c r="L15901" s="102" t="str">
        <f>[2]!Table1[[#This Row],[Orgn]]&amp;"-"&amp;[2]!Table1[[#This Row],[Dest]]</f>
        <v>SSH-VRN</v>
      </c>
      <c r="M15901" s="102" t="str">
        <f t="shared" si="248"/>
        <v>ADT</v>
      </c>
      <c r="N15901" s="102">
        <f>WEEKDAY([2]!Table1[[#This Row],[Travel Date]],2)</f>
        <v>1</v>
      </c>
      <c r="P15901" s="102">
        <v>1</v>
      </c>
    </row>
    <row r="15902" spans="2:16" x14ac:dyDescent="0.25">
      <c r="B15902" s="103"/>
      <c r="C15902" s="103"/>
      <c r="L15902" s="102" t="str">
        <f>[2]!Table1[[#This Row],[Orgn]]&amp;"-"&amp;[2]!Table1[[#This Row],[Dest]]</f>
        <v>VRN-SSH</v>
      </c>
      <c r="M15902" s="102" t="str">
        <f t="shared" si="248"/>
        <v>ADT</v>
      </c>
      <c r="N15902" s="102">
        <f>WEEKDAY([2]!Table1[[#This Row],[Travel Date]],2)</f>
        <v>1</v>
      </c>
      <c r="P15902" s="102">
        <v>1</v>
      </c>
    </row>
    <row r="15903" spans="2:16" x14ac:dyDescent="0.25">
      <c r="B15903" s="103"/>
      <c r="C15903" s="103"/>
      <c r="L15903" s="102" t="str">
        <f>[2]!Table1[[#This Row],[Orgn]]&amp;"-"&amp;[2]!Table1[[#This Row],[Dest]]</f>
        <v>VRN-SSH</v>
      </c>
      <c r="M15903" s="102" t="str">
        <f t="shared" si="248"/>
        <v>ADT</v>
      </c>
      <c r="N15903" s="102">
        <f>WEEKDAY([2]!Table1[[#This Row],[Travel Date]],2)</f>
        <v>1</v>
      </c>
      <c r="P15903" s="102">
        <v>1</v>
      </c>
    </row>
    <row r="15904" spans="2:16" x14ac:dyDescent="0.25">
      <c r="B15904" s="103"/>
      <c r="C15904" s="103"/>
      <c r="L15904" s="102" t="str">
        <f>[2]!Table1[[#This Row],[Orgn]]&amp;"-"&amp;[2]!Table1[[#This Row],[Dest]]</f>
        <v>VRN-SSH</v>
      </c>
      <c r="M15904" s="102" t="str">
        <f t="shared" si="248"/>
        <v>ADT</v>
      </c>
      <c r="N15904" s="102">
        <f>WEEKDAY([2]!Table1[[#This Row],[Travel Date]],2)</f>
        <v>1</v>
      </c>
      <c r="P15904" s="102">
        <v>1</v>
      </c>
    </row>
    <row r="15905" spans="2:16" x14ac:dyDescent="0.25">
      <c r="B15905" s="103"/>
      <c r="C15905" s="103"/>
      <c r="L15905" s="102" t="str">
        <f>[2]!Table1[[#This Row],[Orgn]]&amp;"-"&amp;[2]!Table1[[#This Row],[Dest]]</f>
        <v>VRN-SSH</v>
      </c>
      <c r="M15905" s="102" t="str">
        <f t="shared" si="248"/>
        <v>ADT</v>
      </c>
      <c r="N15905" s="102">
        <f>WEEKDAY([2]!Table1[[#This Row],[Travel Date]],2)</f>
        <v>1</v>
      </c>
      <c r="P15905" s="102">
        <v>1</v>
      </c>
    </row>
    <row r="15906" spans="2:16" x14ac:dyDescent="0.25">
      <c r="B15906" s="103"/>
      <c r="C15906" s="103"/>
      <c r="L15906" s="102" t="str">
        <f>[2]!Table1[[#This Row],[Orgn]]&amp;"-"&amp;[2]!Table1[[#This Row],[Dest]]</f>
        <v>VRN-SSH</v>
      </c>
      <c r="M15906" s="102" t="str">
        <f t="shared" si="248"/>
        <v>ADT</v>
      </c>
      <c r="N15906" s="102">
        <f>WEEKDAY([2]!Table1[[#This Row],[Travel Date]],2)</f>
        <v>1</v>
      </c>
      <c r="P15906" s="102">
        <v>1</v>
      </c>
    </row>
    <row r="15907" spans="2:16" x14ac:dyDescent="0.25">
      <c r="B15907" s="103"/>
      <c r="C15907" s="103"/>
      <c r="L15907" s="102" t="str">
        <f>[2]!Table1[[#This Row],[Orgn]]&amp;"-"&amp;[2]!Table1[[#This Row],[Dest]]</f>
        <v>VRN-SSH</v>
      </c>
      <c r="M15907" s="102" t="str">
        <f t="shared" si="248"/>
        <v>ADT</v>
      </c>
      <c r="N15907" s="102">
        <f>WEEKDAY([2]!Table1[[#This Row],[Travel Date]],2)</f>
        <v>1</v>
      </c>
      <c r="P15907" s="102">
        <v>1</v>
      </c>
    </row>
    <row r="15908" spans="2:16" x14ac:dyDescent="0.25">
      <c r="B15908" s="103"/>
      <c r="C15908" s="103"/>
      <c r="L15908" s="102" t="str">
        <f>[2]!Table1[[#This Row],[Orgn]]&amp;"-"&amp;[2]!Table1[[#This Row],[Dest]]</f>
        <v>VRN-SSH</v>
      </c>
      <c r="M15908" s="102" t="str">
        <f t="shared" si="248"/>
        <v>ADT</v>
      </c>
      <c r="N15908" s="102">
        <f>WEEKDAY([2]!Table1[[#This Row],[Travel Date]],2)</f>
        <v>1</v>
      </c>
      <c r="P15908" s="102">
        <v>1</v>
      </c>
    </row>
    <row r="15909" spans="2:16" x14ac:dyDescent="0.25">
      <c r="B15909" s="103"/>
      <c r="C15909" s="103"/>
      <c r="L15909" s="102" t="str">
        <f>[2]!Table1[[#This Row],[Orgn]]&amp;"-"&amp;[2]!Table1[[#This Row],[Dest]]</f>
        <v>VRN-SSH</v>
      </c>
      <c r="M15909" s="102" t="str">
        <f t="shared" si="248"/>
        <v>ADT</v>
      </c>
      <c r="N15909" s="102">
        <f>WEEKDAY([2]!Table1[[#This Row],[Travel Date]],2)</f>
        <v>1</v>
      </c>
      <c r="P15909" s="102">
        <v>1</v>
      </c>
    </row>
    <row r="15910" spans="2:16" x14ac:dyDescent="0.25">
      <c r="B15910" s="103"/>
      <c r="C15910" s="103"/>
      <c r="L15910" s="102" t="str">
        <f>[2]!Table1[[#This Row],[Orgn]]&amp;"-"&amp;[2]!Table1[[#This Row],[Dest]]</f>
        <v>VRN-SSH</v>
      </c>
      <c r="M15910" s="102" t="str">
        <f t="shared" si="248"/>
        <v>ADT</v>
      </c>
      <c r="N15910" s="102">
        <f>WEEKDAY([2]!Table1[[#This Row],[Travel Date]],2)</f>
        <v>1</v>
      </c>
      <c r="P15910" s="102">
        <v>1</v>
      </c>
    </row>
    <row r="15911" spans="2:16" x14ac:dyDescent="0.25">
      <c r="B15911" s="103"/>
      <c r="C15911" s="103"/>
      <c r="L15911" s="102" t="str">
        <f>[2]!Table1[[#This Row],[Orgn]]&amp;"-"&amp;[2]!Table1[[#This Row],[Dest]]</f>
        <v>VRN-SSH</v>
      </c>
      <c r="M15911" s="102" t="str">
        <f t="shared" si="248"/>
        <v>ADT</v>
      </c>
      <c r="N15911" s="102">
        <f>WEEKDAY([2]!Table1[[#This Row],[Travel Date]],2)</f>
        <v>1</v>
      </c>
      <c r="P15911" s="102">
        <v>1</v>
      </c>
    </row>
    <row r="15912" spans="2:16" x14ac:dyDescent="0.25">
      <c r="B15912" s="103"/>
      <c r="C15912" s="103"/>
      <c r="L15912" s="102" t="str">
        <f>[2]!Table1[[#This Row],[Orgn]]&amp;"-"&amp;[2]!Table1[[#This Row],[Dest]]</f>
        <v>VRN-SSH</v>
      </c>
      <c r="M15912" s="102" t="str">
        <f t="shared" si="248"/>
        <v>ADT</v>
      </c>
      <c r="N15912" s="102">
        <f>WEEKDAY([2]!Table1[[#This Row],[Travel Date]],2)</f>
        <v>1</v>
      </c>
      <c r="P15912" s="102">
        <v>1</v>
      </c>
    </row>
    <row r="15913" spans="2:16" x14ac:dyDescent="0.25">
      <c r="B15913" s="103"/>
      <c r="C15913" s="103"/>
      <c r="L15913" s="102" t="str">
        <f>[2]!Table1[[#This Row],[Orgn]]&amp;"-"&amp;[2]!Table1[[#This Row],[Dest]]</f>
        <v>VRN-SSH</v>
      </c>
      <c r="M15913" s="102" t="str">
        <f t="shared" si="248"/>
        <v>ADT</v>
      </c>
      <c r="N15913" s="102">
        <f>WEEKDAY([2]!Table1[[#This Row],[Travel Date]],2)</f>
        <v>1</v>
      </c>
      <c r="P15913" s="102">
        <v>1</v>
      </c>
    </row>
    <row r="15914" spans="2:16" x14ac:dyDescent="0.25">
      <c r="B15914" s="103"/>
      <c r="C15914" s="103"/>
      <c r="L15914" s="102" t="str">
        <f>[2]!Table1[[#This Row],[Orgn]]&amp;"-"&amp;[2]!Table1[[#This Row],[Dest]]</f>
        <v>VRN-SSH</v>
      </c>
      <c r="M15914" s="102" t="str">
        <f t="shared" si="248"/>
        <v>ADT</v>
      </c>
      <c r="N15914" s="102">
        <f>WEEKDAY([2]!Table1[[#This Row],[Travel Date]],2)</f>
        <v>1</v>
      </c>
      <c r="P15914" s="102">
        <v>1</v>
      </c>
    </row>
    <row r="15915" spans="2:16" x14ac:dyDescent="0.25">
      <c r="B15915" s="103"/>
      <c r="C15915" s="103"/>
      <c r="L15915" s="102" t="str">
        <f>[2]!Table1[[#This Row],[Orgn]]&amp;"-"&amp;[2]!Table1[[#This Row],[Dest]]</f>
        <v>VRN-SSH</v>
      </c>
      <c r="M15915" s="102" t="str">
        <f t="shared" si="248"/>
        <v>ADT</v>
      </c>
      <c r="N15915" s="102">
        <f>WEEKDAY([2]!Table1[[#This Row],[Travel Date]],2)</f>
        <v>1</v>
      </c>
      <c r="P15915" s="102">
        <v>1</v>
      </c>
    </row>
    <row r="15916" spans="2:16" x14ac:dyDescent="0.25">
      <c r="B15916" s="103"/>
      <c r="C15916" s="103"/>
      <c r="L15916" s="102" t="str">
        <f>[2]!Table1[[#This Row],[Orgn]]&amp;"-"&amp;[2]!Table1[[#This Row],[Dest]]</f>
        <v>VRN-SSH</v>
      </c>
      <c r="M15916" s="102" t="str">
        <f t="shared" si="248"/>
        <v>ADT</v>
      </c>
      <c r="N15916" s="102">
        <f>WEEKDAY([2]!Table1[[#This Row],[Travel Date]],2)</f>
        <v>1</v>
      </c>
      <c r="P15916" s="102">
        <v>1</v>
      </c>
    </row>
    <row r="15917" spans="2:16" x14ac:dyDescent="0.25">
      <c r="B15917" s="103"/>
      <c r="C15917" s="103"/>
      <c r="L15917" s="102" t="str">
        <f>[2]!Table1[[#This Row],[Orgn]]&amp;"-"&amp;[2]!Table1[[#This Row],[Dest]]</f>
        <v>VRN-SSH</v>
      </c>
      <c r="M15917" s="102" t="str">
        <f t="shared" si="248"/>
        <v>ADT</v>
      </c>
      <c r="N15917" s="102">
        <f>WEEKDAY([2]!Table1[[#This Row],[Travel Date]],2)</f>
        <v>1</v>
      </c>
      <c r="P15917" s="102">
        <v>1</v>
      </c>
    </row>
    <row r="15918" spans="2:16" x14ac:dyDescent="0.25">
      <c r="B15918" s="103"/>
      <c r="C15918" s="103"/>
      <c r="L15918" s="102" t="str">
        <f>[2]!Table1[[#This Row],[Orgn]]&amp;"-"&amp;[2]!Table1[[#This Row],[Dest]]</f>
        <v>VRN-SSH</v>
      </c>
      <c r="M15918" s="102" t="str">
        <f t="shared" si="248"/>
        <v>ADT</v>
      </c>
      <c r="N15918" s="102">
        <f>WEEKDAY([2]!Table1[[#This Row],[Travel Date]],2)</f>
        <v>1</v>
      </c>
      <c r="P15918" s="102">
        <v>1</v>
      </c>
    </row>
    <row r="15919" spans="2:16" x14ac:dyDescent="0.25">
      <c r="B15919" s="103"/>
      <c r="C15919" s="103"/>
      <c r="L15919" s="102" t="str">
        <f>[2]!Table1[[#This Row],[Orgn]]&amp;"-"&amp;[2]!Table1[[#This Row],[Dest]]</f>
        <v>VRN-SSH</v>
      </c>
      <c r="M15919" s="102" t="str">
        <f t="shared" si="248"/>
        <v>ADT</v>
      </c>
      <c r="N15919" s="102">
        <f>WEEKDAY([2]!Table1[[#This Row],[Travel Date]],2)</f>
        <v>1</v>
      </c>
      <c r="P15919" s="102">
        <v>1</v>
      </c>
    </row>
    <row r="15920" spans="2:16" x14ac:dyDescent="0.25">
      <c r="B15920" s="103"/>
      <c r="C15920" s="103"/>
      <c r="L15920" s="102" t="str">
        <f>[2]!Table1[[#This Row],[Orgn]]&amp;"-"&amp;[2]!Table1[[#This Row],[Dest]]</f>
        <v>VRN-SSH</v>
      </c>
      <c r="M15920" s="102" t="str">
        <f t="shared" si="248"/>
        <v>ADT</v>
      </c>
      <c r="N15920" s="102">
        <f>WEEKDAY([2]!Table1[[#This Row],[Travel Date]],2)</f>
        <v>1</v>
      </c>
      <c r="P15920" s="102">
        <v>1</v>
      </c>
    </row>
    <row r="15921" spans="2:16" x14ac:dyDescent="0.25">
      <c r="B15921" s="103"/>
      <c r="C15921" s="103"/>
      <c r="L15921" s="102" t="str">
        <f>[2]!Table1[[#This Row],[Orgn]]&amp;"-"&amp;[2]!Table1[[#This Row],[Dest]]</f>
        <v>VRN-SSH</v>
      </c>
      <c r="M15921" s="102" t="str">
        <f t="shared" si="248"/>
        <v>ADT</v>
      </c>
      <c r="N15921" s="102">
        <f>WEEKDAY([2]!Table1[[#This Row],[Travel Date]],2)</f>
        <v>1</v>
      </c>
      <c r="P15921" s="102">
        <v>1</v>
      </c>
    </row>
    <row r="15922" spans="2:16" x14ac:dyDescent="0.25">
      <c r="B15922" s="103"/>
      <c r="C15922" s="103"/>
      <c r="L15922" s="102" t="str">
        <f>[2]!Table1[[#This Row],[Orgn]]&amp;"-"&amp;[2]!Table1[[#This Row],[Dest]]</f>
        <v>VRN-SSH</v>
      </c>
      <c r="M15922" s="102" t="str">
        <f t="shared" si="248"/>
        <v>ADT</v>
      </c>
      <c r="N15922" s="102">
        <f>WEEKDAY([2]!Table1[[#This Row],[Travel Date]],2)</f>
        <v>1</v>
      </c>
      <c r="P15922" s="102">
        <v>1</v>
      </c>
    </row>
    <row r="15923" spans="2:16" x14ac:dyDescent="0.25">
      <c r="B15923" s="103"/>
      <c r="C15923" s="103"/>
      <c r="L15923" s="102" t="str">
        <f>[2]!Table1[[#This Row],[Orgn]]&amp;"-"&amp;[2]!Table1[[#This Row],[Dest]]</f>
        <v>VRN-SSH</v>
      </c>
      <c r="M15923" s="102" t="str">
        <f t="shared" si="248"/>
        <v>ADT</v>
      </c>
      <c r="N15923" s="102">
        <f>WEEKDAY([2]!Table1[[#This Row],[Travel Date]],2)</f>
        <v>1</v>
      </c>
      <c r="P15923" s="102">
        <v>1</v>
      </c>
    </row>
    <row r="15924" spans="2:16" x14ac:dyDescent="0.25">
      <c r="B15924" s="103"/>
      <c r="C15924" s="103"/>
      <c r="L15924" s="102" t="str">
        <f>[2]!Table1[[#This Row],[Orgn]]&amp;"-"&amp;[2]!Table1[[#This Row],[Dest]]</f>
        <v>VRN-SSH</v>
      </c>
      <c r="M15924" s="102" t="str">
        <f t="shared" si="248"/>
        <v>ADT</v>
      </c>
      <c r="N15924" s="102">
        <f>WEEKDAY([2]!Table1[[#This Row],[Travel Date]],2)</f>
        <v>1</v>
      </c>
      <c r="P15924" s="102">
        <v>1</v>
      </c>
    </row>
    <row r="15925" spans="2:16" x14ac:dyDescent="0.25">
      <c r="B15925" s="103"/>
      <c r="C15925" s="103"/>
      <c r="L15925" s="102" t="str">
        <f>[2]!Table1[[#This Row],[Orgn]]&amp;"-"&amp;[2]!Table1[[#This Row],[Dest]]</f>
        <v>VRN-SSH</v>
      </c>
      <c r="M15925" s="102" t="str">
        <f t="shared" si="248"/>
        <v>ADT</v>
      </c>
      <c r="N15925" s="102">
        <f>WEEKDAY([2]!Table1[[#This Row],[Travel Date]],2)</f>
        <v>1</v>
      </c>
      <c r="P15925" s="102">
        <v>1</v>
      </c>
    </row>
    <row r="15926" spans="2:16" x14ac:dyDescent="0.25">
      <c r="B15926" s="103"/>
      <c r="C15926" s="103"/>
      <c r="L15926" s="102" t="str">
        <f>[2]!Table1[[#This Row],[Orgn]]&amp;"-"&amp;[2]!Table1[[#This Row],[Dest]]</f>
        <v>VRN-SSH</v>
      </c>
      <c r="M15926" s="102" t="str">
        <f t="shared" si="248"/>
        <v>ADT</v>
      </c>
      <c r="N15926" s="102">
        <f>WEEKDAY([2]!Table1[[#This Row],[Travel Date]],2)</f>
        <v>1</v>
      </c>
      <c r="P15926" s="102">
        <v>1</v>
      </c>
    </row>
    <row r="15927" spans="2:16" x14ac:dyDescent="0.25">
      <c r="B15927" s="103"/>
      <c r="C15927" s="103"/>
      <c r="L15927" s="102" t="str">
        <f>[2]!Table1[[#This Row],[Orgn]]&amp;"-"&amp;[2]!Table1[[#This Row],[Dest]]</f>
        <v>VRN-SSH</v>
      </c>
      <c r="M15927" s="102" t="str">
        <f t="shared" si="248"/>
        <v>ADT</v>
      </c>
      <c r="N15927" s="102">
        <f>WEEKDAY([2]!Table1[[#This Row],[Travel Date]],2)</f>
        <v>1</v>
      </c>
      <c r="P15927" s="102">
        <v>1</v>
      </c>
    </row>
    <row r="15928" spans="2:16" x14ac:dyDescent="0.25">
      <c r="B15928" s="103"/>
      <c r="C15928" s="103"/>
      <c r="L15928" s="102" t="str">
        <f>[2]!Table1[[#This Row],[Orgn]]&amp;"-"&amp;[2]!Table1[[#This Row],[Dest]]</f>
        <v>VRN-SSH</v>
      </c>
      <c r="M15928" s="102" t="str">
        <f t="shared" si="248"/>
        <v>ADT</v>
      </c>
      <c r="N15928" s="102">
        <f>WEEKDAY([2]!Table1[[#This Row],[Travel Date]],2)</f>
        <v>1</v>
      </c>
      <c r="P15928" s="102">
        <v>1</v>
      </c>
    </row>
    <row r="15929" spans="2:16" x14ac:dyDescent="0.25">
      <c r="B15929" s="103"/>
      <c r="C15929" s="103"/>
      <c r="L15929" s="102" t="str">
        <f>[2]!Table1[[#This Row],[Orgn]]&amp;"-"&amp;[2]!Table1[[#This Row],[Dest]]</f>
        <v>VRN-SSH</v>
      </c>
      <c r="M15929" s="102" t="str">
        <f t="shared" si="248"/>
        <v>ADT</v>
      </c>
      <c r="N15929" s="102">
        <f>WEEKDAY([2]!Table1[[#This Row],[Travel Date]],2)</f>
        <v>1</v>
      </c>
      <c r="P15929" s="102">
        <v>1</v>
      </c>
    </row>
    <row r="15930" spans="2:16" x14ac:dyDescent="0.25">
      <c r="B15930" s="103"/>
      <c r="C15930" s="103"/>
      <c r="L15930" s="102" t="str">
        <f>[2]!Table1[[#This Row],[Orgn]]&amp;"-"&amp;[2]!Table1[[#This Row],[Dest]]</f>
        <v>VRN-SSH</v>
      </c>
      <c r="M15930" s="102" t="str">
        <f t="shared" si="248"/>
        <v>ADT</v>
      </c>
      <c r="N15930" s="102">
        <f>WEEKDAY([2]!Table1[[#This Row],[Travel Date]],2)</f>
        <v>1</v>
      </c>
      <c r="P15930" s="102">
        <v>1</v>
      </c>
    </row>
    <row r="15931" spans="2:16" x14ac:dyDescent="0.25">
      <c r="B15931" s="103"/>
      <c r="C15931" s="103"/>
      <c r="L15931" s="102" t="str">
        <f>[2]!Table1[[#This Row],[Orgn]]&amp;"-"&amp;[2]!Table1[[#This Row],[Dest]]</f>
        <v>VRN-SSH</v>
      </c>
      <c r="M15931" s="102" t="str">
        <f t="shared" si="248"/>
        <v>ADT</v>
      </c>
      <c r="N15931" s="102">
        <f>WEEKDAY([2]!Table1[[#This Row],[Travel Date]],2)</f>
        <v>1</v>
      </c>
      <c r="P15931" s="102">
        <v>1</v>
      </c>
    </row>
    <row r="15932" spans="2:16" x14ac:dyDescent="0.25">
      <c r="B15932" s="103"/>
      <c r="C15932" s="103"/>
      <c r="L15932" s="102" t="str">
        <f>[2]!Table1[[#This Row],[Orgn]]&amp;"-"&amp;[2]!Table1[[#This Row],[Dest]]</f>
        <v>VRN-SSH</v>
      </c>
      <c r="M15932" s="102" t="str">
        <f t="shared" si="248"/>
        <v>ADT</v>
      </c>
      <c r="N15932" s="102">
        <f>WEEKDAY([2]!Table1[[#This Row],[Travel Date]],2)</f>
        <v>1</v>
      </c>
      <c r="P15932" s="102">
        <v>1</v>
      </c>
    </row>
    <row r="15933" spans="2:16" x14ac:dyDescent="0.25">
      <c r="B15933" s="103"/>
      <c r="C15933" s="103"/>
      <c r="L15933" s="102" t="str">
        <f>[2]!Table1[[#This Row],[Orgn]]&amp;"-"&amp;[2]!Table1[[#This Row],[Dest]]</f>
        <v>VRN-SSH</v>
      </c>
      <c r="M15933" s="102" t="str">
        <f t="shared" si="248"/>
        <v>ADT</v>
      </c>
      <c r="N15933" s="102">
        <f>WEEKDAY([2]!Table1[[#This Row],[Travel Date]],2)</f>
        <v>1</v>
      </c>
      <c r="P15933" s="102">
        <v>1</v>
      </c>
    </row>
    <row r="15934" spans="2:16" x14ac:dyDescent="0.25">
      <c r="B15934" s="103"/>
      <c r="C15934" s="103"/>
      <c r="L15934" s="102" t="str">
        <f>[2]!Table1[[#This Row],[Orgn]]&amp;"-"&amp;[2]!Table1[[#This Row],[Dest]]</f>
        <v>VRN-SSH</v>
      </c>
      <c r="M15934" s="102" t="str">
        <f t="shared" si="248"/>
        <v>ADT</v>
      </c>
      <c r="N15934" s="102">
        <f>WEEKDAY([2]!Table1[[#This Row],[Travel Date]],2)</f>
        <v>1</v>
      </c>
      <c r="P15934" s="102">
        <v>1</v>
      </c>
    </row>
    <row r="15935" spans="2:16" x14ac:dyDescent="0.25">
      <c r="B15935" s="103"/>
      <c r="C15935" s="103"/>
      <c r="L15935" s="102" t="str">
        <f>[2]!Table1[[#This Row],[Orgn]]&amp;"-"&amp;[2]!Table1[[#This Row],[Dest]]</f>
        <v>VRN-SSH</v>
      </c>
      <c r="M15935" s="102" t="str">
        <f t="shared" si="248"/>
        <v>ADT</v>
      </c>
      <c r="N15935" s="102">
        <f>WEEKDAY([2]!Table1[[#This Row],[Travel Date]],2)</f>
        <v>1</v>
      </c>
      <c r="P15935" s="102">
        <v>1</v>
      </c>
    </row>
    <row r="15936" spans="2:16" x14ac:dyDescent="0.25">
      <c r="B15936" s="103"/>
      <c r="C15936" s="103"/>
      <c r="L15936" s="102" t="str">
        <f>[2]!Table1[[#This Row],[Orgn]]&amp;"-"&amp;[2]!Table1[[#This Row],[Dest]]</f>
        <v>VRN-SSH</v>
      </c>
      <c r="M15936" s="102" t="str">
        <f t="shared" si="248"/>
        <v>ADT</v>
      </c>
      <c r="N15936" s="102">
        <f>WEEKDAY([2]!Table1[[#This Row],[Travel Date]],2)</f>
        <v>1</v>
      </c>
      <c r="P15936" s="102">
        <v>1</v>
      </c>
    </row>
    <row r="15937" spans="2:16" x14ac:dyDescent="0.25">
      <c r="B15937" s="103"/>
      <c r="C15937" s="103"/>
      <c r="L15937" s="102" t="str">
        <f>[2]!Table1[[#This Row],[Orgn]]&amp;"-"&amp;[2]!Table1[[#This Row],[Dest]]</f>
        <v>VRN-SSH</v>
      </c>
      <c r="M15937" s="102" t="str">
        <f t="shared" si="248"/>
        <v>ADT</v>
      </c>
      <c r="N15937" s="102">
        <f>WEEKDAY([2]!Table1[[#This Row],[Travel Date]],2)</f>
        <v>1</v>
      </c>
      <c r="P15937" s="102">
        <v>1</v>
      </c>
    </row>
    <row r="15938" spans="2:16" x14ac:dyDescent="0.25">
      <c r="B15938" s="103"/>
      <c r="C15938" s="103"/>
      <c r="L15938" s="102" t="str">
        <f>[2]!Table1[[#This Row],[Orgn]]&amp;"-"&amp;[2]!Table1[[#This Row],[Dest]]</f>
        <v>VRN-SSH</v>
      </c>
      <c r="M15938" s="102" t="str">
        <f t="shared" ref="M15938:M16001" si="249">IF(TRIM(C15938)="INF", "INF", IF(TRIM(C15938)="CHD", "CHD", "ADT"))</f>
        <v>ADT</v>
      </c>
      <c r="N15938" s="102">
        <f>WEEKDAY([2]!Table1[[#This Row],[Travel Date]],2)</f>
        <v>1</v>
      </c>
      <c r="P15938" s="102">
        <v>1</v>
      </c>
    </row>
    <row r="15939" spans="2:16" x14ac:dyDescent="0.25">
      <c r="B15939" s="103"/>
      <c r="C15939" s="103"/>
      <c r="L15939" s="102" t="str">
        <f>[2]!Table1[[#This Row],[Orgn]]&amp;"-"&amp;[2]!Table1[[#This Row],[Dest]]</f>
        <v>VRN-SSH</v>
      </c>
      <c r="M15939" s="102" t="str">
        <f t="shared" si="249"/>
        <v>ADT</v>
      </c>
      <c r="N15939" s="102">
        <f>WEEKDAY([2]!Table1[[#This Row],[Travel Date]],2)</f>
        <v>1</v>
      </c>
      <c r="P15939" s="102">
        <v>1</v>
      </c>
    </row>
    <row r="15940" spans="2:16" x14ac:dyDescent="0.25">
      <c r="B15940" s="103"/>
      <c r="C15940" s="103"/>
      <c r="L15940" s="102" t="str">
        <f>[2]!Table1[[#This Row],[Orgn]]&amp;"-"&amp;[2]!Table1[[#This Row],[Dest]]</f>
        <v>VRN-SSH</v>
      </c>
      <c r="M15940" s="102" t="str">
        <f t="shared" si="249"/>
        <v>ADT</v>
      </c>
      <c r="N15940" s="102">
        <f>WEEKDAY([2]!Table1[[#This Row],[Travel Date]],2)</f>
        <v>1</v>
      </c>
      <c r="P15940" s="102">
        <v>1</v>
      </c>
    </row>
    <row r="15941" spans="2:16" x14ac:dyDescent="0.25">
      <c r="B15941" s="103"/>
      <c r="C15941" s="103"/>
      <c r="L15941" s="102" t="str">
        <f>[2]!Table1[[#This Row],[Orgn]]&amp;"-"&amp;[2]!Table1[[#This Row],[Dest]]</f>
        <v>VRN-SSH</v>
      </c>
      <c r="M15941" s="102" t="str">
        <f t="shared" si="249"/>
        <v>ADT</v>
      </c>
      <c r="N15941" s="102">
        <f>WEEKDAY([2]!Table1[[#This Row],[Travel Date]],2)</f>
        <v>1</v>
      </c>
      <c r="P15941" s="102">
        <v>1</v>
      </c>
    </row>
    <row r="15942" spans="2:16" x14ac:dyDescent="0.25">
      <c r="B15942" s="103"/>
      <c r="C15942" s="103"/>
      <c r="L15942" s="102" t="str">
        <f>[2]!Table1[[#This Row],[Orgn]]&amp;"-"&amp;[2]!Table1[[#This Row],[Dest]]</f>
        <v>VRN-SSH</v>
      </c>
      <c r="M15942" s="102" t="str">
        <f t="shared" si="249"/>
        <v>ADT</v>
      </c>
      <c r="N15942" s="102">
        <f>WEEKDAY([2]!Table1[[#This Row],[Travel Date]],2)</f>
        <v>1</v>
      </c>
      <c r="P15942" s="102">
        <v>1</v>
      </c>
    </row>
    <row r="15943" spans="2:16" x14ac:dyDescent="0.25">
      <c r="B15943" s="103"/>
      <c r="C15943" s="103"/>
      <c r="L15943" s="102" t="str">
        <f>[2]!Table1[[#This Row],[Orgn]]&amp;"-"&amp;[2]!Table1[[#This Row],[Dest]]</f>
        <v>VRN-SSH</v>
      </c>
      <c r="M15943" s="102" t="str">
        <f t="shared" si="249"/>
        <v>ADT</v>
      </c>
      <c r="N15943" s="102">
        <f>WEEKDAY([2]!Table1[[#This Row],[Travel Date]],2)</f>
        <v>1</v>
      </c>
      <c r="P15943" s="102">
        <v>1</v>
      </c>
    </row>
    <row r="15944" spans="2:16" x14ac:dyDescent="0.25">
      <c r="B15944" s="103"/>
      <c r="C15944" s="103"/>
      <c r="L15944" s="102" t="str">
        <f>[2]!Table1[[#This Row],[Orgn]]&amp;"-"&amp;[2]!Table1[[#This Row],[Dest]]</f>
        <v>VRN-SSH</v>
      </c>
      <c r="M15944" s="102" t="str">
        <f t="shared" si="249"/>
        <v>ADT</v>
      </c>
      <c r="N15944" s="102">
        <f>WEEKDAY([2]!Table1[[#This Row],[Travel Date]],2)</f>
        <v>1</v>
      </c>
      <c r="P15944" s="102">
        <v>1</v>
      </c>
    </row>
    <row r="15945" spans="2:16" x14ac:dyDescent="0.25">
      <c r="B15945" s="103"/>
      <c r="C15945" s="103"/>
      <c r="L15945" s="102" t="str">
        <f>[2]!Table1[[#This Row],[Orgn]]&amp;"-"&amp;[2]!Table1[[#This Row],[Dest]]</f>
        <v>VRN-SSH</v>
      </c>
      <c r="M15945" s="102" t="str">
        <f t="shared" si="249"/>
        <v>ADT</v>
      </c>
      <c r="N15945" s="102">
        <f>WEEKDAY([2]!Table1[[#This Row],[Travel Date]],2)</f>
        <v>1</v>
      </c>
      <c r="P15945" s="102">
        <v>1</v>
      </c>
    </row>
    <row r="15946" spans="2:16" x14ac:dyDescent="0.25">
      <c r="B15946" s="103"/>
      <c r="C15946" s="103"/>
      <c r="L15946" s="102" t="str">
        <f>[2]!Table1[[#This Row],[Orgn]]&amp;"-"&amp;[2]!Table1[[#This Row],[Dest]]</f>
        <v>VRN-SSH</v>
      </c>
      <c r="M15946" s="102" t="str">
        <f t="shared" si="249"/>
        <v>ADT</v>
      </c>
      <c r="N15946" s="102">
        <f>WEEKDAY([2]!Table1[[#This Row],[Travel Date]],2)</f>
        <v>1</v>
      </c>
      <c r="P15946" s="102">
        <v>1</v>
      </c>
    </row>
    <row r="15947" spans="2:16" x14ac:dyDescent="0.25">
      <c r="B15947" s="103"/>
      <c r="C15947" s="103"/>
      <c r="L15947" s="102" t="str">
        <f>[2]!Table1[[#This Row],[Orgn]]&amp;"-"&amp;[2]!Table1[[#This Row],[Dest]]</f>
        <v>VRN-SSH</v>
      </c>
      <c r="M15947" s="102" t="str">
        <f t="shared" si="249"/>
        <v>ADT</v>
      </c>
      <c r="N15947" s="102">
        <f>WEEKDAY([2]!Table1[[#This Row],[Travel Date]],2)</f>
        <v>1</v>
      </c>
      <c r="P15947" s="102">
        <v>1</v>
      </c>
    </row>
    <row r="15948" spans="2:16" x14ac:dyDescent="0.25">
      <c r="B15948" s="103"/>
      <c r="C15948" s="103"/>
      <c r="L15948" s="102" t="str">
        <f>[2]!Table1[[#This Row],[Orgn]]&amp;"-"&amp;[2]!Table1[[#This Row],[Dest]]</f>
        <v>VRN-SSH</v>
      </c>
      <c r="M15948" s="102" t="str">
        <f t="shared" si="249"/>
        <v>ADT</v>
      </c>
      <c r="N15948" s="102">
        <f>WEEKDAY([2]!Table1[[#This Row],[Travel Date]],2)</f>
        <v>1</v>
      </c>
      <c r="P15948" s="102">
        <v>1</v>
      </c>
    </row>
    <row r="15949" spans="2:16" x14ac:dyDescent="0.25">
      <c r="B15949" s="103"/>
      <c r="C15949" s="103"/>
      <c r="L15949" s="102" t="str">
        <f>[2]!Table1[[#This Row],[Orgn]]&amp;"-"&amp;[2]!Table1[[#This Row],[Dest]]</f>
        <v>VRN-SSH</v>
      </c>
      <c r="M15949" s="102" t="str">
        <f t="shared" si="249"/>
        <v>ADT</v>
      </c>
      <c r="N15949" s="102">
        <f>WEEKDAY([2]!Table1[[#This Row],[Travel Date]],2)</f>
        <v>1</v>
      </c>
      <c r="P15949" s="102">
        <v>1</v>
      </c>
    </row>
    <row r="15950" spans="2:16" x14ac:dyDescent="0.25">
      <c r="B15950" s="103"/>
      <c r="C15950" s="103"/>
      <c r="L15950" s="102" t="str">
        <f>[2]!Table1[[#This Row],[Orgn]]&amp;"-"&amp;[2]!Table1[[#This Row],[Dest]]</f>
        <v>VRN-SSH</v>
      </c>
      <c r="M15950" s="102" t="str">
        <f t="shared" si="249"/>
        <v>ADT</v>
      </c>
      <c r="N15950" s="102">
        <f>WEEKDAY([2]!Table1[[#This Row],[Travel Date]],2)</f>
        <v>1</v>
      </c>
      <c r="P15950" s="102">
        <v>1</v>
      </c>
    </row>
    <row r="15951" spans="2:16" x14ac:dyDescent="0.25">
      <c r="B15951" s="103"/>
      <c r="C15951" s="103"/>
      <c r="L15951" s="102" t="str">
        <f>[2]!Table1[[#This Row],[Orgn]]&amp;"-"&amp;[2]!Table1[[#This Row],[Dest]]</f>
        <v>VRN-SSH</v>
      </c>
      <c r="M15951" s="102" t="str">
        <f t="shared" si="249"/>
        <v>ADT</v>
      </c>
      <c r="N15951" s="102">
        <f>WEEKDAY([2]!Table1[[#This Row],[Travel Date]],2)</f>
        <v>1</v>
      </c>
      <c r="P15951" s="102">
        <v>1</v>
      </c>
    </row>
    <row r="15952" spans="2:16" x14ac:dyDescent="0.25">
      <c r="B15952" s="103"/>
      <c r="C15952" s="103"/>
      <c r="L15952" s="102" t="str">
        <f>[2]!Table1[[#This Row],[Orgn]]&amp;"-"&amp;[2]!Table1[[#This Row],[Dest]]</f>
        <v>VRN-SSH</v>
      </c>
      <c r="M15952" s="102" t="str">
        <f t="shared" si="249"/>
        <v>ADT</v>
      </c>
      <c r="N15952" s="102">
        <f>WEEKDAY([2]!Table1[[#This Row],[Travel Date]],2)</f>
        <v>1</v>
      </c>
      <c r="P15952" s="102">
        <v>1</v>
      </c>
    </row>
    <row r="15953" spans="2:16" x14ac:dyDescent="0.25">
      <c r="B15953" s="103"/>
      <c r="C15953" s="103"/>
      <c r="L15953" s="102" t="str">
        <f>[2]!Table1[[#This Row],[Orgn]]&amp;"-"&amp;[2]!Table1[[#This Row],[Dest]]</f>
        <v>VRN-SSH</v>
      </c>
      <c r="M15953" s="102" t="str">
        <f t="shared" si="249"/>
        <v>ADT</v>
      </c>
      <c r="N15953" s="102">
        <f>WEEKDAY([2]!Table1[[#This Row],[Travel Date]],2)</f>
        <v>1</v>
      </c>
      <c r="P15953" s="102">
        <v>1</v>
      </c>
    </row>
    <row r="15954" spans="2:16" x14ac:dyDescent="0.25">
      <c r="B15954" s="103"/>
      <c r="C15954" s="103"/>
      <c r="L15954" s="102" t="str">
        <f>[2]!Table1[[#This Row],[Orgn]]&amp;"-"&amp;[2]!Table1[[#This Row],[Dest]]</f>
        <v>VRN-SSH</v>
      </c>
      <c r="M15954" s="102" t="str">
        <f t="shared" si="249"/>
        <v>ADT</v>
      </c>
      <c r="N15954" s="102">
        <f>WEEKDAY([2]!Table1[[#This Row],[Travel Date]],2)</f>
        <v>1</v>
      </c>
      <c r="P15954" s="102">
        <v>1</v>
      </c>
    </row>
    <row r="15955" spans="2:16" x14ac:dyDescent="0.25">
      <c r="B15955" s="103"/>
      <c r="C15955" s="103"/>
      <c r="L15955" s="102" t="str">
        <f>[2]!Table1[[#This Row],[Orgn]]&amp;"-"&amp;[2]!Table1[[#This Row],[Dest]]</f>
        <v>VRN-SSH</v>
      </c>
      <c r="M15955" s="102" t="str">
        <f t="shared" si="249"/>
        <v>ADT</v>
      </c>
      <c r="N15955" s="102">
        <f>WEEKDAY([2]!Table1[[#This Row],[Travel Date]],2)</f>
        <v>1</v>
      </c>
      <c r="P15955" s="102">
        <v>1</v>
      </c>
    </row>
    <row r="15956" spans="2:16" x14ac:dyDescent="0.25">
      <c r="B15956" s="103"/>
      <c r="C15956" s="103"/>
      <c r="L15956" s="102" t="str">
        <f>[2]!Table1[[#This Row],[Orgn]]&amp;"-"&amp;[2]!Table1[[#This Row],[Dest]]</f>
        <v>VRN-SSH</v>
      </c>
      <c r="M15956" s="102" t="str">
        <f t="shared" si="249"/>
        <v>ADT</v>
      </c>
      <c r="N15956" s="102">
        <f>WEEKDAY([2]!Table1[[#This Row],[Travel Date]],2)</f>
        <v>1</v>
      </c>
      <c r="P15956" s="102">
        <v>1</v>
      </c>
    </row>
    <row r="15957" spans="2:16" x14ac:dyDescent="0.25">
      <c r="B15957" s="103"/>
      <c r="C15957" s="103"/>
      <c r="L15957" s="102" t="str">
        <f>[2]!Table1[[#This Row],[Orgn]]&amp;"-"&amp;[2]!Table1[[#This Row],[Dest]]</f>
        <v>VRN-SSH</v>
      </c>
      <c r="M15957" s="102" t="str">
        <f t="shared" si="249"/>
        <v>ADT</v>
      </c>
      <c r="N15957" s="102">
        <f>WEEKDAY([2]!Table1[[#This Row],[Travel Date]],2)</f>
        <v>1</v>
      </c>
      <c r="P15957" s="102">
        <v>1</v>
      </c>
    </row>
    <row r="15958" spans="2:16" x14ac:dyDescent="0.25">
      <c r="B15958" s="103"/>
      <c r="C15958" s="103"/>
      <c r="L15958" s="102" t="str">
        <f>[2]!Table1[[#This Row],[Orgn]]&amp;"-"&amp;[2]!Table1[[#This Row],[Dest]]</f>
        <v>VRN-SSH</v>
      </c>
      <c r="M15958" s="102" t="str">
        <f t="shared" si="249"/>
        <v>ADT</v>
      </c>
      <c r="N15958" s="102">
        <f>WEEKDAY([2]!Table1[[#This Row],[Travel Date]],2)</f>
        <v>1</v>
      </c>
      <c r="P15958" s="102">
        <v>1</v>
      </c>
    </row>
    <row r="15959" spans="2:16" x14ac:dyDescent="0.25">
      <c r="B15959" s="103"/>
      <c r="C15959" s="103"/>
      <c r="L15959" s="102" t="str">
        <f>[2]!Table1[[#This Row],[Orgn]]&amp;"-"&amp;[2]!Table1[[#This Row],[Dest]]</f>
        <v>VRN-SSH</v>
      </c>
      <c r="M15959" s="102" t="str">
        <f t="shared" si="249"/>
        <v>ADT</v>
      </c>
      <c r="N15959" s="102">
        <f>WEEKDAY([2]!Table1[[#This Row],[Travel Date]],2)</f>
        <v>1</v>
      </c>
      <c r="P15959" s="102">
        <v>1</v>
      </c>
    </row>
    <row r="15960" spans="2:16" x14ac:dyDescent="0.25">
      <c r="B15960" s="103"/>
      <c r="C15960" s="103"/>
      <c r="L15960" s="102" t="str">
        <f>[2]!Table1[[#This Row],[Orgn]]&amp;"-"&amp;[2]!Table1[[#This Row],[Dest]]</f>
        <v>VRN-SSH</v>
      </c>
      <c r="M15960" s="102" t="str">
        <f t="shared" si="249"/>
        <v>ADT</v>
      </c>
      <c r="N15960" s="102">
        <f>WEEKDAY([2]!Table1[[#This Row],[Travel Date]],2)</f>
        <v>1</v>
      </c>
      <c r="P15960" s="102">
        <v>1</v>
      </c>
    </row>
    <row r="15961" spans="2:16" x14ac:dyDescent="0.25">
      <c r="B15961" s="103"/>
      <c r="C15961" s="103"/>
      <c r="L15961" s="102" t="str">
        <f>[2]!Table1[[#This Row],[Orgn]]&amp;"-"&amp;[2]!Table1[[#This Row],[Dest]]</f>
        <v>VRN-SSH</v>
      </c>
      <c r="M15961" s="102" t="str">
        <f t="shared" si="249"/>
        <v>ADT</v>
      </c>
      <c r="N15961" s="102">
        <f>WEEKDAY([2]!Table1[[#This Row],[Travel Date]],2)</f>
        <v>1</v>
      </c>
      <c r="P15961" s="102">
        <v>1</v>
      </c>
    </row>
    <row r="15962" spans="2:16" x14ac:dyDescent="0.25">
      <c r="B15962" s="103"/>
      <c r="C15962" s="103"/>
      <c r="L15962" s="102" t="str">
        <f>[2]!Table1[[#This Row],[Orgn]]&amp;"-"&amp;[2]!Table1[[#This Row],[Dest]]</f>
        <v>VRN-SSH</v>
      </c>
      <c r="M15962" s="102" t="str">
        <f t="shared" si="249"/>
        <v>ADT</v>
      </c>
      <c r="N15962" s="102">
        <f>WEEKDAY([2]!Table1[[#This Row],[Travel Date]],2)</f>
        <v>1</v>
      </c>
      <c r="P15962" s="102">
        <v>1</v>
      </c>
    </row>
    <row r="15963" spans="2:16" x14ac:dyDescent="0.25">
      <c r="B15963" s="103"/>
      <c r="C15963" s="103"/>
      <c r="L15963" s="102" t="str">
        <f>[2]!Table1[[#This Row],[Orgn]]&amp;"-"&amp;[2]!Table1[[#This Row],[Dest]]</f>
        <v>VRN-SSH</v>
      </c>
      <c r="M15963" s="102" t="str">
        <f t="shared" si="249"/>
        <v>ADT</v>
      </c>
      <c r="N15963" s="102">
        <f>WEEKDAY([2]!Table1[[#This Row],[Travel Date]],2)</f>
        <v>1</v>
      </c>
      <c r="P15963" s="102">
        <v>1</v>
      </c>
    </row>
    <row r="15964" spans="2:16" x14ac:dyDescent="0.25">
      <c r="B15964" s="103"/>
      <c r="C15964" s="103"/>
      <c r="L15964" s="102" t="str">
        <f>[2]!Table1[[#This Row],[Orgn]]&amp;"-"&amp;[2]!Table1[[#This Row],[Dest]]</f>
        <v>VRN-SSH</v>
      </c>
      <c r="M15964" s="102" t="str">
        <f t="shared" si="249"/>
        <v>ADT</v>
      </c>
      <c r="N15964" s="102">
        <f>WEEKDAY([2]!Table1[[#This Row],[Travel Date]],2)</f>
        <v>1</v>
      </c>
      <c r="P15964" s="102">
        <v>1</v>
      </c>
    </row>
    <row r="15965" spans="2:16" x14ac:dyDescent="0.25">
      <c r="B15965" s="103"/>
      <c r="C15965" s="103"/>
      <c r="L15965" s="102" t="str">
        <f>[2]!Table1[[#This Row],[Orgn]]&amp;"-"&amp;[2]!Table1[[#This Row],[Dest]]</f>
        <v>VRN-SSH</v>
      </c>
      <c r="M15965" s="102" t="str">
        <f t="shared" si="249"/>
        <v>ADT</v>
      </c>
      <c r="N15965" s="102">
        <f>WEEKDAY([2]!Table1[[#This Row],[Travel Date]],2)</f>
        <v>1</v>
      </c>
      <c r="P15965" s="102">
        <v>1</v>
      </c>
    </row>
    <row r="15966" spans="2:16" x14ac:dyDescent="0.25">
      <c r="B15966" s="103"/>
      <c r="C15966" s="103"/>
      <c r="L15966" s="102" t="str">
        <f>[2]!Table1[[#This Row],[Orgn]]&amp;"-"&amp;[2]!Table1[[#This Row],[Dest]]</f>
        <v>VRN-SSH</v>
      </c>
      <c r="M15966" s="102" t="str">
        <f t="shared" si="249"/>
        <v>ADT</v>
      </c>
      <c r="N15966" s="102">
        <f>WEEKDAY([2]!Table1[[#This Row],[Travel Date]],2)</f>
        <v>1</v>
      </c>
      <c r="P15966" s="102">
        <v>1</v>
      </c>
    </row>
    <row r="15967" spans="2:16" x14ac:dyDescent="0.25">
      <c r="B15967" s="103"/>
      <c r="C15967" s="103"/>
      <c r="L15967" s="102" t="str">
        <f>[2]!Table1[[#This Row],[Orgn]]&amp;"-"&amp;[2]!Table1[[#This Row],[Dest]]</f>
        <v>VRN-SSH</v>
      </c>
      <c r="M15967" s="102" t="str">
        <f t="shared" si="249"/>
        <v>ADT</v>
      </c>
      <c r="N15967" s="102">
        <f>WEEKDAY([2]!Table1[[#This Row],[Travel Date]],2)</f>
        <v>1</v>
      </c>
      <c r="P15967" s="102">
        <v>1</v>
      </c>
    </row>
    <row r="15968" spans="2:16" x14ac:dyDescent="0.25">
      <c r="B15968" s="103"/>
      <c r="C15968" s="103"/>
      <c r="L15968" s="102" t="str">
        <f>[2]!Table1[[#This Row],[Orgn]]&amp;"-"&amp;[2]!Table1[[#This Row],[Dest]]</f>
        <v>VRN-SSH</v>
      </c>
      <c r="M15968" s="102" t="str">
        <f t="shared" si="249"/>
        <v>ADT</v>
      </c>
      <c r="N15968" s="102">
        <f>WEEKDAY([2]!Table1[[#This Row],[Travel Date]],2)</f>
        <v>1</v>
      </c>
      <c r="P15968" s="102">
        <v>1</v>
      </c>
    </row>
    <row r="15969" spans="2:16" x14ac:dyDescent="0.25">
      <c r="B15969" s="103"/>
      <c r="C15969" s="103"/>
      <c r="L15969" s="102" t="str">
        <f>[2]!Table1[[#This Row],[Orgn]]&amp;"-"&amp;[2]!Table1[[#This Row],[Dest]]</f>
        <v>VRN-SSH</v>
      </c>
      <c r="M15969" s="102" t="str">
        <f t="shared" si="249"/>
        <v>ADT</v>
      </c>
      <c r="N15969" s="102">
        <f>WEEKDAY([2]!Table1[[#This Row],[Travel Date]],2)</f>
        <v>1</v>
      </c>
      <c r="P15969" s="102">
        <v>1</v>
      </c>
    </row>
    <row r="15970" spans="2:16" x14ac:dyDescent="0.25">
      <c r="B15970" s="103"/>
      <c r="C15970" s="103"/>
      <c r="L15970" s="102" t="str">
        <f>[2]!Table1[[#This Row],[Orgn]]&amp;"-"&amp;[2]!Table1[[#This Row],[Dest]]</f>
        <v>VRN-SSH</v>
      </c>
      <c r="M15970" s="102" t="str">
        <f t="shared" si="249"/>
        <v>ADT</v>
      </c>
      <c r="N15970" s="102">
        <f>WEEKDAY([2]!Table1[[#This Row],[Travel Date]],2)</f>
        <v>1</v>
      </c>
      <c r="P15970" s="102">
        <v>1</v>
      </c>
    </row>
    <row r="15971" spans="2:16" x14ac:dyDescent="0.25">
      <c r="B15971" s="103"/>
      <c r="C15971" s="103"/>
      <c r="L15971" s="102" t="str">
        <f>[2]!Table1[[#This Row],[Orgn]]&amp;"-"&amp;[2]!Table1[[#This Row],[Dest]]</f>
        <v>VRN-SSH</v>
      </c>
      <c r="M15971" s="102" t="str">
        <f t="shared" si="249"/>
        <v>ADT</v>
      </c>
      <c r="N15971" s="102">
        <f>WEEKDAY([2]!Table1[[#This Row],[Travel Date]],2)</f>
        <v>1</v>
      </c>
      <c r="P15971" s="102">
        <v>1</v>
      </c>
    </row>
    <row r="15972" spans="2:16" x14ac:dyDescent="0.25">
      <c r="B15972" s="103"/>
      <c r="C15972" s="103"/>
      <c r="L15972" s="102" t="str">
        <f>[2]!Table1[[#This Row],[Orgn]]&amp;"-"&amp;[2]!Table1[[#This Row],[Dest]]</f>
        <v>VRN-SSH</v>
      </c>
      <c r="M15972" s="102" t="str">
        <f t="shared" si="249"/>
        <v>ADT</v>
      </c>
      <c r="N15972" s="102">
        <f>WEEKDAY([2]!Table1[[#This Row],[Travel Date]],2)</f>
        <v>1</v>
      </c>
      <c r="P15972" s="102">
        <v>1</v>
      </c>
    </row>
    <row r="15973" spans="2:16" x14ac:dyDescent="0.25">
      <c r="B15973" s="103"/>
      <c r="C15973" s="103"/>
      <c r="L15973" s="102" t="str">
        <f>[2]!Table1[[#This Row],[Orgn]]&amp;"-"&amp;[2]!Table1[[#This Row],[Dest]]</f>
        <v>VRN-SSH</v>
      </c>
      <c r="M15973" s="102" t="str">
        <f t="shared" si="249"/>
        <v>ADT</v>
      </c>
      <c r="N15973" s="102">
        <f>WEEKDAY([2]!Table1[[#This Row],[Travel Date]],2)</f>
        <v>1</v>
      </c>
      <c r="P15973" s="102">
        <v>1</v>
      </c>
    </row>
    <row r="15974" spans="2:16" x14ac:dyDescent="0.25">
      <c r="B15974" s="103"/>
      <c r="C15974" s="103"/>
      <c r="L15974" s="102" t="str">
        <f>[2]!Table1[[#This Row],[Orgn]]&amp;"-"&amp;[2]!Table1[[#This Row],[Dest]]</f>
        <v>VRN-SSH</v>
      </c>
      <c r="M15974" s="102" t="str">
        <f t="shared" si="249"/>
        <v>ADT</v>
      </c>
      <c r="N15974" s="102">
        <f>WEEKDAY([2]!Table1[[#This Row],[Travel Date]],2)</f>
        <v>1</v>
      </c>
      <c r="P15974" s="102">
        <v>1</v>
      </c>
    </row>
    <row r="15975" spans="2:16" x14ac:dyDescent="0.25">
      <c r="B15975" s="103"/>
      <c r="C15975" s="103"/>
      <c r="L15975" s="102" t="str">
        <f>[2]!Table1[[#This Row],[Orgn]]&amp;"-"&amp;[2]!Table1[[#This Row],[Dest]]</f>
        <v>VRN-SSH</v>
      </c>
      <c r="M15975" s="102" t="str">
        <f t="shared" si="249"/>
        <v>ADT</v>
      </c>
      <c r="N15975" s="102">
        <f>WEEKDAY([2]!Table1[[#This Row],[Travel Date]],2)</f>
        <v>1</v>
      </c>
      <c r="P15975" s="102">
        <v>1</v>
      </c>
    </row>
    <row r="15976" spans="2:16" x14ac:dyDescent="0.25">
      <c r="B15976" s="103"/>
      <c r="C15976" s="103"/>
      <c r="L15976" s="102" t="str">
        <f>[2]!Table1[[#This Row],[Orgn]]&amp;"-"&amp;[2]!Table1[[#This Row],[Dest]]</f>
        <v>VRN-SSH</v>
      </c>
      <c r="M15976" s="102" t="str">
        <f t="shared" si="249"/>
        <v>ADT</v>
      </c>
      <c r="N15976" s="102">
        <f>WEEKDAY([2]!Table1[[#This Row],[Travel Date]],2)</f>
        <v>1</v>
      </c>
      <c r="P15976" s="102">
        <v>1</v>
      </c>
    </row>
    <row r="15977" spans="2:16" x14ac:dyDescent="0.25">
      <c r="B15977" s="103"/>
      <c r="C15977" s="103"/>
      <c r="L15977" s="102" t="str">
        <f>[2]!Table1[[#This Row],[Orgn]]&amp;"-"&amp;[2]!Table1[[#This Row],[Dest]]</f>
        <v>VRN-SSH</v>
      </c>
      <c r="M15977" s="102" t="str">
        <f t="shared" si="249"/>
        <v>ADT</v>
      </c>
      <c r="N15977" s="102">
        <f>WEEKDAY([2]!Table1[[#This Row],[Travel Date]],2)</f>
        <v>1</v>
      </c>
      <c r="P15977" s="102">
        <v>1</v>
      </c>
    </row>
    <row r="15978" spans="2:16" x14ac:dyDescent="0.25">
      <c r="B15978" s="103"/>
      <c r="C15978" s="103"/>
      <c r="L15978" s="102" t="str">
        <f>[2]!Table1[[#This Row],[Orgn]]&amp;"-"&amp;[2]!Table1[[#This Row],[Dest]]</f>
        <v>VRN-SSH</v>
      </c>
      <c r="M15978" s="102" t="str">
        <f t="shared" si="249"/>
        <v>ADT</v>
      </c>
      <c r="N15978" s="102">
        <f>WEEKDAY([2]!Table1[[#This Row],[Travel Date]],2)</f>
        <v>1</v>
      </c>
      <c r="P15978" s="102">
        <v>1</v>
      </c>
    </row>
    <row r="15979" spans="2:16" x14ac:dyDescent="0.25">
      <c r="B15979" s="103"/>
      <c r="C15979" s="103"/>
      <c r="L15979" s="102" t="str">
        <f>[2]!Table1[[#This Row],[Orgn]]&amp;"-"&amp;[2]!Table1[[#This Row],[Dest]]</f>
        <v>VRN-SSH</v>
      </c>
      <c r="M15979" s="102" t="str">
        <f t="shared" si="249"/>
        <v>ADT</v>
      </c>
      <c r="N15979" s="102">
        <f>WEEKDAY([2]!Table1[[#This Row],[Travel Date]],2)</f>
        <v>1</v>
      </c>
      <c r="P15979" s="102">
        <v>1</v>
      </c>
    </row>
    <row r="15980" spans="2:16" x14ac:dyDescent="0.25">
      <c r="B15980" s="103"/>
      <c r="C15980" s="103"/>
      <c r="L15980" s="102" t="str">
        <f>[2]!Table1[[#This Row],[Orgn]]&amp;"-"&amp;[2]!Table1[[#This Row],[Dest]]</f>
        <v>VRN-SSH</v>
      </c>
      <c r="M15980" s="102" t="str">
        <f t="shared" si="249"/>
        <v>ADT</v>
      </c>
      <c r="N15980" s="102">
        <f>WEEKDAY([2]!Table1[[#This Row],[Travel Date]],2)</f>
        <v>1</v>
      </c>
      <c r="P15980" s="102">
        <v>1</v>
      </c>
    </row>
    <row r="15981" spans="2:16" x14ac:dyDescent="0.25">
      <c r="B15981" s="103"/>
      <c r="C15981" s="103"/>
      <c r="L15981" s="102" t="str">
        <f>[2]!Table1[[#This Row],[Orgn]]&amp;"-"&amp;[2]!Table1[[#This Row],[Dest]]</f>
        <v>VRN-SSH</v>
      </c>
      <c r="M15981" s="102" t="str">
        <f t="shared" si="249"/>
        <v>ADT</v>
      </c>
      <c r="N15981" s="102">
        <f>WEEKDAY([2]!Table1[[#This Row],[Travel Date]],2)</f>
        <v>1</v>
      </c>
      <c r="P15981" s="102">
        <v>1</v>
      </c>
    </row>
    <row r="15982" spans="2:16" x14ac:dyDescent="0.25">
      <c r="B15982" s="103"/>
      <c r="C15982" s="103"/>
      <c r="L15982" s="102" t="str">
        <f>[2]!Table1[[#This Row],[Orgn]]&amp;"-"&amp;[2]!Table1[[#This Row],[Dest]]</f>
        <v>VRN-SSH</v>
      </c>
      <c r="M15982" s="102" t="str">
        <f t="shared" si="249"/>
        <v>ADT</v>
      </c>
      <c r="N15982" s="102">
        <f>WEEKDAY([2]!Table1[[#This Row],[Travel Date]],2)</f>
        <v>1</v>
      </c>
      <c r="P15982" s="102">
        <v>1</v>
      </c>
    </row>
    <row r="15983" spans="2:16" x14ac:dyDescent="0.25">
      <c r="B15983" s="103"/>
      <c r="C15983" s="103"/>
      <c r="L15983" s="102" t="str">
        <f>[2]!Table1[[#This Row],[Orgn]]&amp;"-"&amp;[2]!Table1[[#This Row],[Dest]]</f>
        <v>VRN-SSH</v>
      </c>
      <c r="M15983" s="102" t="str">
        <f t="shared" si="249"/>
        <v>ADT</v>
      </c>
      <c r="N15983" s="102">
        <f>WEEKDAY([2]!Table1[[#This Row],[Travel Date]],2)</f>
        <v>1</v>
      </c>
      <c r="P15983" s="102">
        <v>1</v>
      </c>
    </row>
    <row r="15984" spans="2:16" x14ac:dyDescent="0.25">
      <c r="B15984" s="103"/>
      <c r="C15984" s="103"/>
      <c r="L15984" s="102" t="str">
        <f>[2]!Table1[[#This Row],[Orgn]]&amp;"-"&amp;[2]!Table1[[#This Row],[Dest]]</f>
        <v>VRN-SSH</v>
      </c>
      <c r="M15984" s="102" t="str">
        <f t="shared" si="249"/>
        <v>ADT</v>
      </c>
      <c r="N15984" s="102">
        <f>WEEKDAY([2]!Table1[[#This Row],[Travel Date]],2)</f>
        <v>1</v>
      </c>
      <c r="P15984" s="102">
        <v>1</v>
      </c>
    </row>
    <row r="15985" spans="2:16" x14ac:dyDescent="0.25">
      <c r="B15985" s="103"/>
      <c r="C15985" s="103"/>
      <c r="L15985" s="102" t="str">
        <f>[2]!Table1[[#This Row],[Orgn]]&amp;"-"&amp;[2]!Table1[[#This Row],[Dest]]</f>
        <v>VRN-SSH</v>
      </c>
      <c r="M15985" s="102" t="str">
        <f t="shared" si="249"/>
        <v>ADT</v>
      </c>
      <c r="N15985" s="102">
        <f>WEEKDAY([2]!Table1[[#This Row],[Travel Date]],2)</f>
        <v>1</v>
      </c>
      <c r="P15985" s="102">
        <v>1</v>
      </c>
    </row>
    <row r="15986" spans="2:16" x14ac:dyDescent="0.25">
      <c r="B15986" s="103"/>
      <c r="C15986" s="103"/>
      <c r="L15986" s="102" t="str">
        <f>[2]!Table1[[#This Row],[Orgn]]&amp;"-"&amp;[2]!Table1[[#This Row],[Dest]]</f>
        <v>VRN-SSH</v>
      </c>
      <c r="M15986" s="102" t="str">
        <f t="shared" si="249"/>
        <v>ADT</v>
      </c>
      <c r="N15986" s="102">
        <f>WEEKDAY([2]!Table1[[#This Row],[Travel Date]],2)</f>
        <v>1</v>
      </c>
      <c r="P15986" s="102">
        <v>1</v>
      </c>
    </row>
    <row r="15987" spans="2:16" x14ac:dyDescent="0.25">
      <c r="B15987" s="103"/>
      <c r="C15987" s="103"/>
      <c r="L15987" s="102" t="str">
        <f>[2]!Table1[[#This Row],[Orgn]]&amp;"-"&amp;[2]!Table1[[#This Row],[Dest]]</f>
        <v>VRN-SSH</v>
      </c>
      <c r="M15987" s="102" t="str">
        <f t="shared" si="249"/>
        <v>ADT</v>
      </c>
      <c r="N15987" s="102">
        <f>WEEKDAY([2]!Table1[[#This Row],[Travel Date]],2)</f>
        <v>1</v>
      </c>
      <c r="P15987" s="102">
        <v>1</v>
      </c>
    </row>
    <row r="15988" spans="2:16" x14ac:dyDescent="0.25">
      <c r="B15988" s="103"/>
      <c r="C15988" s="103"/>
      <c r="L15988" s="102" t="str">
        <f>[2]!Table1[[#This Row],[Orgn]]&amp;"-"&amp;[2]!Table1[[#This Row],[Dest]]</f>
        <v>VRN-SSH</v>
      </c>
      <c r="M15988" s="102" t="str">
        <f t="shared" si="249"/>
        <v>ADT</v>
      </c>
      <c r="N15988" s="102">
        <f>WEEKDAY([2]!Table1[[#This Row],[Travel Date]],2)</f>
        <v>1</v>
      </c>
      <c r="P15988" s="102">
        <v>1</v>
      </c>
    </row>
    <row r="15989" spans="2:16" x14ac:dyDescent="0.25">
      <c r="B15989" s="103"/>
      <c r="C15989" s="103"/>
      <c r="L15989" s="102" t="str">
        <f>[2]!Table1[[#This Row],[Orgn]]&amp;"-"&amp;[2]!Table1[[#This Row],[Dest]]</f>
        <v>VRN-SSH</v>
      </c>
      <c r="M15989" s="102" t="str">
        <f t="shared" si="249"/>
        <v>ADT</v>
      </c>
      <c r="N15989" s="102">
        <f>WEEKDAY([2]!Table1[[#This Row],[Travel Date]],2)</f>
        <v>1</v>
      </c>
      <c r="P15989" s="102">
        <v>1</v>
      </c>
    </row>
    <row r="15990" spans="2:16" x14ac:dyDescent="0.25">
      <c r="B15990" s="103"/>
      <c r="C15990" s="103"/>
      <c r="L15990" s="102" t="str">
        <f>[2]!Table1[[#This Row],[Orgn]]&amp;"-"&amp;[2]!Table1[[#This Row],[Dest]]</f>
        <v>VRN-SSH</v>
      </c>
      <c r="M15990" s="102" t="str">
        <f t="shared" si="249"/>
        <v>ADT</v>
      </c>
      <c r="N15990" s="102">
        <f>WEEKDAY([2]!Table1[[#This Row],[Travel Date]],2)</f>
        <v>1</v>
      </c>
      <c r="P15990" s="102">
        <v>1</v>
      </c>
    </row>
    <row r="15991" spans="2:16" x14ac:dyDescent="0.25">
      <c r="B15991" s="103"/>
      <c r="C15991" s="103"/>
      <c r="L15991" s="102" t="str">
        <f>[2]!Table1[[#This Row],[Orgn]]&amp;"-"&amp;[2]!Table1[[#This Row],[Dest]]</f>
        <v>VRN-SSH</v>
      </c>
      <c r="M15991" s="102" t="str">
        <f t="shared" si="249"/>
        <v>ADT</v>
      </c>
      <c r="N15991" s="102">
        <f>WEEKDAY([2]!Table1[[#This Row],[Travel Date]],2)</f>
        <v>1</v>
      </c>
      <c r="P15991" s="102">
        <v>1</v>
      </c>
    </row>
    <row r="15992" spans="2:16" x14ac:dyDescent="0.25">
      <c r="B15992" s="103"/>
      <c r="C15992" s="103"/>
      <c r="L15992" s="102" t="str">
        <f>[2]!Table1[[#This Row],[Orgn]]&amp;"-"&amp;[2]!Table1[[#This Row],[Dest]]</f>
        <v>VRN-SSH</v>
      </c>
      <c r="M15992" s="102" t="str">
        <f t="shared" si="249"/>
        <v>ADT</v>
      </c>
      <c r="N15992" s="102">
        <f>WEEKDAY([2]!Table1[[#This Row],[Travel Date]],2)</f>
        <v>1</v>
      </c>
      <c r="P15992" s="102">
        <v>1</v>
      </c>
    </row>
    <row r="15993" spans="2:16" x14ac:dyDescent="0.25">
      <c r="B15993" s="103"/>
      <c r="C15993" s="103"/>
      <c r="L15993" s="102" t="str">
        <f>[2]!Table1[[#This Row],[Orgn]]&amp;"-"&amp;[2]!Table1[[#This Row],[Dest]]</f>
        <v>VRN-SSH</v>
      </c>
      <c r="M15993" s="102" t="str">
        <f t="shared" si="249"/>
        <v>ADT</v>
      </c>
      <c r="N15993" s="102">
        <f>WEEKDAY([2]!Table1[[#This Row],[Travel Date]],2)</f>
        <v>1</v>
      </c>
      <c r="P15993" s="102">
        <v>1</v>
      </c>
    </row>
    <row r="15994" spans="2:16" x14ac:dyDescent="0.25">
      <c r="B15994" s="103"/>
      <c r="C15994" s="103"/>
      <c r="L15994" s="102" t="str">
        <f>[2]!Table1[[#This Row],[Orgn]]&amp;"-"&amp;[2]!Table1[[#This Row],[Dest]]</f>
        <v>VRN-SSH</v>
      </c>
      <c r="M15994" s="102" t="str">
        <f t="shared" si="249"/>
        <v>ADT</v>
      </c>
      <c r="N15994" s="102">
        <f>WEEKDAY([2]!Table1[[#This Row],[Travel Date]],2)</f>
        <v>1</v>
      </c>
      <c r="P15994" s="102">
        <v>1</v>
      </c>
    </row>
    <row r="15995" spans="2:16" x14ac:dyDescent="0.25">
      <c r="B15995" s="103"/>
      <c r="C15995" s="103"/>
      <c r="L15995" s="102" t="str">
        <f>[2]!Table1[[#This Row],[Orgn]]&amp;"-"&amp;[2]!Table1[[#This Row],[Dest]]</f>
        <v>VRN-SSH</v>
      </c>
      <c r="M15995" s="102" t="str">
        <f t="shared" si="249"/>
        <v>ADT</v>
      </c>
      <c r="N15995" s="102">
        <f>WEEKDAY([2]!Table1[[#This Row],[Travel Date]],2)</f>
        <v>1</v>
      </c>
      <c r="P15995" s="102">
        <v>1</v>
      </c>
    </row>
    <row r="15996" spans="2:16" x14ac:dyDescent="0.25">
      <c r="B15996" s="103"/>
      <c r="C15996" s="103"/>
      <c r="L15996" s="102" t="str">
        <f>[2]!Table1[[#This Row],[Orgn]]&amp;"-"&amp;[2]!Table1[[#This Row],[Dest]]</f>
        <v>VRN-SSH</v>
      </c>
      <c r="M15996" s="102" t="str">
        <f t="shared" si="249"/>
        <v>ADT</v>
      </c>
      <c r="N15996" s="102">
        <f>WEEKDAY([2]!Table1[[#This Row],[Travel Date]],2)</f>
        <v>1</v>
      </c>
      <c r="P15996" s="102">
        <v>1</v>
      </c>
    </row>
    <row r="15997" spans="2:16" x14ac:dyDescent="0.25">
      <c r="B15997" s="103"/>
      <c r="C15997" s="103"/>
      <c r="L15997" s="102" t="str">
        <f>[2]!Table1[[#This Row],[Orgn]]&amp;"-"&amp;[2]!Table1[[#This Row],[Dest]]</f>
        <v>VRN-SSH</v>
      </c>
      <c r="M15997" s="102" t="str">
        <f t="shared" si="249"/>
        <v>ADT</v>
      </c>
      <c r="N15997" s="102">
        <f>WEEKDAY([2]!Table1[[#This Row],[Travel Date]],2)</f>
        <v>1</v>
      </c>
      <c r="P15997" s="102">
        <v>1</v>
      </c>
    </row>
    <row r="15998" spans="2:16" x14ac:dyDescent="0.25">
      <c r="B15998" s="103"/>
      <c r="C15998" s="103"/>
      <c r="L15998" s="102" t="str">
        <f>[2]!Table1[[#This Row],[Orgn]]&amp;"-"&amp;[2]!Table1[[#This Row],[Dest]]</f>
        <v>VRN-SSH</v>
      </c>
      <c r="M15998" s="102" t="str">
        <f t="shared" si="249"/>
        <v>ADT</v>
      </c>
      <c r="N15998" s="102">
        <f>WEEKDAY([2]!Table1[[#This Row],[Travel Date]],2)</f>
        <v>1</v>
      </c>
      <c r="P15998" s="102">
        <v>1</v>
      </c>
    </row>
    <row r="15999" spans="2:16" x14ac:dyDescent="0.25">
      <c r="B15999" s="103"/>
      <c r="C15999" s="103"/>
      <c r="L15999" s="102" t="str">
        <f>[2]!Table1[[#This Row],[Orgn]]&amp;"-"&amp;[2]!Table1[[#This Row],[Dest]]</f>
        <v>VRN-SSH</v>
      </c>
      <c r="M15999" s="102" t="str">
        <f t="shared" si="249"/>
        <v>ADT</v>
      </c>
      <c r="N15999" s="102">
        <f>WEEKDAY([2]!Table1[[#This Row],[Travel Date]],2)</f>
        <v>1</v>
      </c>
      <c r="P15999" s="102">
        <v>1</v>
      </c>
    </row>
    <row r="16000" spans="2:16" x14ac:dyDescent="0.25">
      <c r="B16000" s="103"/>
      <c r="C16000" s="103"/>
      <c r="L16000" s="102" t="str">
        <f>[2]!Table1[[#This Row],[Orgn]]&amp;"-"&amp;[2]!Table1[[#This Row],[Dest]]</f>
        <v>VRN-SSH</v>
      </c>
      <c r="M16000" s="102" t="str">
        <f t="shared" si="249"/>
        <v>ADT</v>
      </c>
      <c r="N16000" s="102">
        <f>WEEKDAY([2]!Table1[[#This Row],[Travel Date]],2)</f>
        <v>1</v>
      </c>
      <c r="P16000" s="102">
        <v>1</v>
      </c>
    </row>
    <row r="16001" spans="2:16" x14ac:dyDescent="0.25">
      <c r="B16001" s="103"/>
      <c r="C16001" s="103"/>
      <c r="L16001" s="102" t="str">
        <f>[2]!Table1[[#This Row],[Orgn]]&amp;"-"&amp;[2]!Table1[[#This Row],[Dest]]</f>
        <v>VRN-SSH</v>
      </c>
      <c r="M16001" s="102" t="str">
        <f t="shared" si="249"/>
        <v>ADT</v>
      </c>
      <c r="N16001" s="102">
        <f>WEEKDAY([2]!Table1[[#This Row],[Travel Date]],2)</f>
        <v>1</v>
      </c>
      <c r="P16001" s="102">
        <v>1</v>
      </c>
    </row>
    <row r="16002" spans="2:16" x14ac:dyDescent="0.25">
      <c r="B16002" s="103"/>
      <c r="C16002" s="103"/>
      <c r="L16002" s="102" t="str">
        <f>[2]!Table1[[#This Row],[Orgn]]&amp;"-"&amp;[2]!Table1[[#This Row],[Dest]]</f>
        <v>VRN-SSH</v>
      </c>
      <c r="M16002" s="102" t="str">
        <f t="shared" ref="M16002:M16065" si="250">IF(TRIM(C16002)="INF", "INF", IF(TRIM(C16002)="CHD", "CHD", "ADT"))</f>
        <v>ADT</v>
      </c>
      <c r="N16002" s="102">
        <f>WEEKDAY([2]!Table1[[#This Row],[Travel Date]],2)</f>
        <v>1</v>
      </c>
      <c r="P16002" s="102">
        <v>1</v>
      </c>
    </row>
    <row r="16003" spans="2:16" x14ac:dyDescent="0.25">
      <c r="B16003" s="103"/>
      <c r="C16003" s="103"/>
      <c r="L16003" s="102" t="str">
        <f>[2]!Table1[[#This Row],[Orgn]]&amp;"-"&amp;[2]!Table1[[#This Row],[Dest]]</f>
        <v>VRN-SSH</v>
      </c>
      <c r="M16003" s="102" t="str">
        <f t="shared" si="250"/>
        <v>ADT</v>
      </c>
      <c r="N16003" s="102">
        <f>WEEKDAY([2]!Table1[[#This Row],[Travel Date]],2)</f>
        <v>1</v>
      </c>
      <c r="P16003" s="102">
        <v>1</v>
      </c>
    </row>
    <row r="16004" spans="2:16" x14ac:dyDescent="0.25">
      <c r="B16004" s="103"/>
      <c r="C16004" s="103"/>
      <c r="L16004" s="102" t="str">
        <f>[2]!Table1[[#This Row],[Orgn]]&amp;"-"&amp;[2]!Table1[[#This Row],[Dest]]</f>
        <v>VRN-SSH</v>
      </c>
      <c r="M16004" s="102" t="str">
        <f t="shared" si="250"/>
        <v>ADT</v>
      </c>
      <c r="N16004" s="102">
        <f>WEEKDAY([2]!Table1[[#This Row],[Travel Date]],2)</f>
        <v>1</v>
      </c>
      <c r="P16004" s="102">
        <v>1</v>
      </c>
    </row>
    <row r="16005" spans="2:16" x14ac:dyDescent="0.25">
      <c r="B16005" s="103"/>
      <c r="C16005" s="103"/>
      <c r="L16005" s="102" t="str">
        <f>[2]!Table1[[#This Row],[Orgn]]&amp;"-"&amp;[2]!Table1[[#This Row],[Dest]]</f>
        <v>VRN-SSH</v>
      </c>
      <c r="M16005" s="102" t="str">
        <f t="shared" si="250"/>
        <v>ADT</v>
      </c>
      <c r="N16005" s="102">
        <f>WEEKDAY([2]!Table1[[#This Row],[Travel Date]],2)</f>
        <v>1</v>
      </c>
      <c r="P16005" s="102">
        <v>1</v>
      </c>
    </row>
    <row r="16006" spans="2:16" x14ac:dyDescent="0.25">
      <c r="B16006" s="103"/>
      <c r="C16006" s="103"/>
      <c r="L16006" s="102" t="str">
        <f>[2]!Table1[[#This Row],[Orgn]]&amp;"-"&amp;[2]!Table1[[#This Row],[Dest]]</f>
        <v>VRN-SSH</v>
      </c>
      <c r="M16006" s="102" t="str">
        <f t="shared" si="250"/>
        <v>ADT</v>
      </c>
      <c r="N16006" s="102">
        <f>WEEKDAY([2]!Table1[[#This Row],[Travel Date]],2)</f>
        <v>1</v>
      </c>
      <c r="P16006" s="102">
        <v>1</v>
      </c>
    </row>
    <row r="16007" spans="2:16" x14ac:dyDescent="0.25">
      <c r="B16007" s="103"/>
      <c r="C16007" s="103"/>
      <c r="L16007" s="102" t="str">
        <f>[2]!Table1[[#This Row],[Orgn]]&amp;"-"&amp;[2]!Table1[[#This Row],[Dest]]</f>
        <v>VRN-SSH</v>
      </c>
      <c r="M16007" s="102" t="str">
        <f t="shared" si="250"/>
        <v>ADT</v>
      </c>
      <c r="N16007" s="102">
        <f>WEEKDAY([2]!Table1[[#This Row],[Travel Date]],2)</f>
        <v>1</v>
      </c>
      <c r="P16007" s="102">
        <v>1</v>
      </c>
    </row>
    <row r="16008" spans="2:16" x14ac:dyDescent="0.25">
      <c r="B16008" s="103"/>
      <c r="C16008" s="103"/>
      <c r="L16008" s="102" t="str">
        <f>[2]!Table1[[#This Row],[Orgn]]&amp;"-"&amp;[2]!Table1[[#This Row],[Dest]]</f>
        <v>VRN-SSH</v>
      </c>
      <c r="M16008" s="102" t="str">
        <f t="shared" si="250"/>
        <v>ADT</v>
      </c>
      <c r="N16008" s="102">
        <f>WEEKDAY([2]!Table1[[#This Row],[Travel Date]],2)</f>
        <v>1</v>
      </c>
      <c r="P16008" s="102">
        <v>1</v>
      </c>
    </row>
    <row r="16009" spans="2:16" x14ac:dyDescent="0.25">
      <c r="B16009" s="103"/>
      <c r="C16009" s="103"/>
      <c r="L16009" s="102" t="str">
        <f>[2]!Table1[[#This Row],[Orgn]]&amp;"-"&amp;[2]!Table1[[#This Row],[Dest]]</f>
        <v>VRN-SSH</v>
      </c>
      <c r="M16009" s="102" t="str">
        <f t="shared" si="250"/>
        <v>ADT</v>
      </c>
      <c r="N16009" s="102">
        <f>WEEKDAY([2]!Table1[[#This Row],[Travel Date]],2)</f>
        <v>1</v>
      </c>
      <c r="P16009" s="102">
        <v>1</v>
      </c>
    </row>
    <row r="16010" spans="2:16" x14ac:dyDescent="0.25">
      <c r="B16010" s="103"/>
      <c r="C16010" s="103"/>
      <c r="L16010" s="102" t="str">
        <f>[2]!Table1[[#This Row],[Orgn]]&amp;"-"&amp;[2]!Table1[[#This Row],[Dest]]</f>
        <v>VRN-SSH</v>
      </c>
      <c r="M16010" s="102" t="str">
        <f t="shared" si="250"/>
        <v>ADT</v>
      </c>
      <c r="N16010" s="102">
        <f>WEEKDAY([2]!Table1[[#This Row],[Travel Date]],2)</f>
        <v>1</v>
      </c>
      <c r="P16010" s="102">
        <v>1</v>
      </c>
    </row>
    <row r="16011" spans="2:16" x14ac:dyDescent="0.25">
      <c r="B16011" s="103"/>
      <c r="C16011" s="103"/>
      <c r="L16011" s="102" t="str">
        <f>[2]!Table1[[#This Row],[Orgn]]&amp;"-"&amp;[2]!Table1[[#This Row],[Dest]]</f>
        <v>VRN-SSH</v>
      </c>
      <c r="M16011" s="102" t="str">
        <f t="shared" si="250"/>
        <v>ADT</v>
      </c>
      <c r="N16011" s="102">
        <f>WEEKDAY([2]!Table1[[#This Row],[Travel Date]],2)</f>
        <v>1</v>
      </c>
      <c r="P16011" s="102">
        <v>1</v>
      </c>
    </row>
    <row r="16012" spans="2:16" x14ac:dyDescent="0.25">
      <c r="B16012" s="103"/>
      <c r="C16012" s="103"/>
      <c r="L16012" s="102" t="str">
        <f>[2]!Table1[[#This Row],[Orgn]]&amp;"-"&amp;[2]!Table1[[#This Row],[Dest]]</f>
        <v>VRN-SSH</v>
      </c>
      <c r="M16012" s="102" t="str">
        <f t="shared" si="250"/>
        <v>ADT</v>
      </c>
      <c r="N16012" s="102">
        <f>WEEKDAY([2]!Table1[[#This Row],[Travel Date]],2)</f>
        <v>1</v>
      </c>
      <c r="P16012" s="102">
        <v>1</v>
      </c>
    </row>
    <row r="16013" spans="2:16" x14ac:dyDescent="0.25">
      <c r="B16013" s="103"/>
      <c r="C16013" s="103"/>
      <c r="L16013" s="102" t="str">
        <f>[2]!Table1[[#This Row],[Orgn]]&amp;"-"&amp;[2]!Table1[[#This Row],[Dest]]</f>
        <v>VRN-SSH</v>
      </c>
      <c r="M16013" s="102" t="str">
        <f t="shared" si="250"/>
        <v>ADT</v>
      </c>
      <c r="N16013" s="102">
        <f>WEEKDAY([2]!Table1[[#This Row],[Travel Date]],2)</f>
        <v>1</v>
      </c>
      <c r="P16013" s="102">
        <v>1</v>
      </c>
    </row>
    <row r="16014" spans="2:16" x14ac:dyDescent="0.25">
      <c r="B16014" s="103"/>
      <c r="C16014" s="103"/>
      <c r="L16014" s="102" t="str">
        <f>[2]!Table1[[#This Row],[Orgn]]&amp;"-"&amp;[2]!Table1[[#This Row],[Dest]]</f>
        <v>VRN-SSH</v>
      </c>
      <c r="M16014" s="102" t="str">
        <f t="shared" si="250"/>
        <v>ADT</v>
      </c>
      <c r="N16014" s="102">
        <f>WEEKDAY([2]!Table1[[#This Row],[Travel Date]],2)</f>
        <v>1</v>
      </c>
      <c r="P16014" s="102">
        <v>1</v>
      </c>
    </row>
    <row r="16015" spans="2:16" x14ac:dyDescent="0.25">
      <c r="B16015" s="103"/>
      <c r="C16015" s="103"/>
      <c r="L16015" s="102" t="str">
        <f>[2]!Table1[[#This Row],[Orgn]]&amp;"-"&amp;[2]!Table1[[#This Row],[Dest]]</f>
        <v>VRN-SSH</v>
      </c>
      <c r="M16015" s="102" t="str">
        <f t="shared" si="250"/>
        <v>ADT</v>
      </c>
      <c r="N16015" s="102">
        <f>WEEKDAY([2]!Table1[[#This Row],[Travel Date]],2)</f>
        <v>1</v>
      </c>
      <c r="P16015" s="102">
        <v>1</v>
      </c>
    </row>
    <row r="16016" spans="2:16" x14ac:dyDescent="0.25">
      <c r="B16016" s="103"/>
      <c r="C16016" s="103"/>
      <c r="L16016" s="102" t="str">
        <f>[2]!Table1[[#This Row],[Orgn]]&amp;"-"&amp;[2]!Table1[[#This Row],[Dest]]</f>
        <v>VRN-SSH</v>
      </c>
      <c r="M16016" s="102" t="str">
        <f t="shared" si="250"/>
        <v>ADT</v>
      </c>
      <c r="N16016" s="102">
        <f>WEEKDAY([2]!Table1[[#This Row],[Travel Date]],2)</f>
        <v>1</v>
      </c>
      <c r="P16016" s="102">
        <v>1</v>
      </c>
    </row>
    <row r="16017" spans="2:16" x14ac:dyDescent="0.25">
      <c r="B16017" s="103"/>
      <c r="C16017" s="103"/>
      <c r="L16017" s="102" t="str">
        <f>[2]!Table1[[#This Row],[Orgn]]&amp;"-"&amp;[2]!Table1[[#This Row],[Dest]]</f>
        <v>VRN-SSH</v>
      </c>
      <c r="M16017" s="102" t="str">
        <f t="shared" si="250"/>
        <v>ADT</v>
      </c>
      <c r="N16017" s="102">
        <f>WEEKDAY([2]!Table1[[#This Row],[Travel Date]],2)</f>
        <v>1</v>
      </c>
      <c r="P16017" s="102">
        <v>1</v>
      </c>
    </row>
    <row r="16018" spans="2:16" x14ac:dyDescent="0.25">
      <c r="B16018" s="103"/>
      <c r="C16018" s="103"/>
      <c r="L16018" s="102" t="str">
        <f>[2]!Table1[[#This Row],[Orgn]]&amp;"-"&amp;[2]!Table1[[#This Row],[Dest]]</f>
        <v>VRN-SSH</v>
      </c>
      <c r="M16018" s="102" t="str">
        <f t="shared" si="250"/>
        <v>ADT</v>
      </c>
      <c r="N16018" s="102">
        <f>WEEKDAY([2]!Table1[[#This Row],[Travel Date]],2)</f>
        <v>1</v>
      </c>
      <c r="P16018" s="102">
        <v>1</v>
      </c>
    </row>
    <row r="16019" spans="2:16" x14ac:dyDescent="0.25">
      <c r="B16019" s="103"/>
      <c r="C16019" s="103"/>
      <c r="L16019" s="102" t="str">
        <f>[2]!Table1[[#This Row],[Orgn]]&amp;"-"&amp;[2]!Table1[[#This Row],[Dest]]</f>
        <v>VRN-SSH</v>
      </c>
      <c r="M16019" s="102" t="str">
        <f t="shared" si="250"/>
        <v>ADT</v>
      </c>
      <c r="N16019" s="102">
        <f>WEEKDAY([2]!Table1[[#This Row],[Travel Date]],2)</f>
        <v>1</v>
      </c>
      <c r="P16019" s="102">
        <v>1</v>
      </c>
    </row>
    <row r="16020" spans="2:16" x14ac:dyDescent="0.25">
      <c r="B16020" s="103"/>
      <c r="C16020" s="103"/>
      <c r="L16020" s="102" t="str">
        <f>[2]!Table1[[#This Row],[Orgn]]&amp;"-"&amp;[2]!Table1[[#This Row],[Dest]]</f>
        <v>VRN-SSH</v>
      </c>
      <c r="M16020" s="102" t="str">
        <f t="shared" si="250"/>
        <v>ADT</v>
      </c>
      <c r="N16020" s="102">
        <f>WEEKDAY([2]!Table1[[#This Row],[Travel Date]],2)</f>
        <v>1</v>
      </c>
      <c r="P16020" s="102">
        <v>1</v>
      </c>
    </row>
    <row r="16021" spans="2:16" x14ac:dyDescent="0.25">
      <c r="B16021" s="103"/>
      <c r="C16021" s="103"/>
      <c r="L16021" s="102" t="str">
        <f>[2]!Table1[[#This Row],[Orgn]]&amp;"-"&amp;[2]!Table1[[#This Row],[Dest]]</f>
        <v>VRN-SSH</v>
      </c>
      <c r="M16021" s="102" t="str">
        <f t="shared" si="250"/>
        <v>ADT</v>
      </c>
      <c r="N16021" s="102">
        <f>WEEKDAY([2]!Table1[[#This Row],[Travel Date]],2)</f>
        <v>1</v>
      </c>
      <c r="P16021" s="102">
        <v>1</v>
      </c>
    </row>
    <row r="16022" spans="2:16" x14ac:dyDescent="0.25">
      <c r="B16022" s="103"/>
      <c r="C16022" s="103"/>
      <c r="L16022" s="102" t="str">
        <f>[2]!Table1[[#This Row],[Orgn]]&amp;"-"&amp;[2]!Table1[[#This Row],[Dest]]</f>
        <v>VRN-SSH</v>
      </c>
      <c r="M16022" s="102" t="str">
        <f t="shared" si="250"/>
        <v>ADT</v>
      </c>
      <c r="N16022" s="102">
        <f>WEEKDAY([2]!Table1[[#This Row],[Travel Date]],2)</f>
        <v>1</v>
      </c>
      <c r="P16022" s="102">
        <v>1</v>
      </c>
    </row>
    <row r="16023" spans="2:16" x14ac:dyDescent="0.25">
      <c r="B16023" s="103"/>
      <c r="C16023" s="103"/>
      <c r="L16023" s="102" t="str">
        <f>[2]!Table1[[#This Row],[Orgn]]&amp;"-"&amp;[2]!Table1[[#This Row],[Dest]]</f>
        <v>VRN-SSH</v>
      </c>
      <c r="M16023" s="102" t="str">
        <f t="shared" si="250"/>
        <v>ADT</v>
      </c>
      <c r="N16023" s="102">
        <f>WEEKDAY([2]!Table1[[#This Row],[Travel Date]],2)</f>
        <v>1</v>
      </c>
      <c r="P16023" s="102">
        <v>1</v>
      </c>
    </row>
    <row r="16024" spans="2:16" x14ac:dyDescent="0.25">
      <c r="B16024" s="103"/>
      <c r="C16024" s="103"/>
      <c r="L16024" s="102" t="str">
        <f>[2]!Table1[[#This Row],[Orgn]]&amp;"-"&amp;[2]!Table1[[#This Row],[Dest]]</f>
        <v>VRN-SSH</v>
      </c>
      <c r="M16024" s="102" t="str">
        <f t="shared" si="250"/>
        <v>ADT</v>
      </c>
      <c r="N16024" s="102">
        <f>WEEKDAY([2]!Table1[[#This Row],[Travel Date]],2)</f>
        <v>1</v>
      </c>
      <c r="P16024" s="102">
        <v>1</v>
      </c>
    </row>
    <row r="16025" spans="2:16" x14ac:dyDescent="0.25">
      <c r="B16025" s="103"/>
      <c r="C16025" s="103"/>
      <c r="L16025" s="102" t="str">
        <f>[2]!Table1[[#This Row],[Orgn]]&amp;"-"&amp;[2]!Table1[[#This Row],[Dest]]</f>
        <v>VRN-SSH</v>
      </c>
      <c r="M16025" s="102" t="str">
        <f t="shared" si="250"/>
        <v>ADT</v>
      </c>
      <c r="N16025" s="102">
        <f>WEEKDAY([2]!Table1[[#This Row],[Travel Date]],2)</f>
        <v>1</v>
      </c>
      <c r="P16025" s="102">
        <v>1</v>
      </c>
    </row>
    <row r="16026" spans="2:16" x14ac:dyDescent="0.25">
      <c r="B16026" s="103"/>
      <c r="C16026" s="103"/>
      <c r="L16026" s="102" t="str">
        <f>[2]!Table1[[#This Row],[Orgn]]&amp;"-"&amp;[2]!Table1[[#This Row],[Dest]]</f>
        <v>VRN-SSH</v>
      </c>
      <c r="M16026" s="102" t="str">
        <f t="shared" si="250"/>
        <v>ADT</v>
      </c>
      <c r="N16026" s="102">
        <f>WEEKDAY([2]!Table1[[#This Row],[Travel Date]],2)</f>
        <v>1</v>
      </c>
      <c r="P16026" s="102">
        <v>1</v>
      </c>
    </row>
    <row r="16027" spans="2:16" x14ac:dyDescent="0.25">
      <c r="B16027" s="103"/>
      <c r="C16027" s="103"/>
      <c r="L16027" s="102" t="str">
        <f>[2]!Table1[[#This Row],[Orgn]]&amp;"-"&amp;[2]!Table1[[#This Row],[Dest]]</f>
        <v>VRN-SSH</v>
      </c>
      <c r="M16027" s="102" t="str">
        <f t="shared" si="250"/>
        <v>ADT</v>
      </c>
      <c r="N16027" s="102">
        <f>WEEKDAY([2]!Table1[[#This Row],[Travel Date]],2)</f>
        <v>1</v>
      </c>
      <c r="P16027" s="102">
        <v>1</v>
      </c>
    </row>
    <row r="16028" spans="2:16" x14ac:dyDescent="0.25">
      <c r="B16028" s="103"/>
      <c r="C16028" s="103"/>
      <c r="L16028" s="102" t="str">
        <f>[2]!Table1[[#This Row],[Orgn]]&amp;"-"&amp;[2]!Table1[[#This Row],[Dest]]</f>
        <v>VRN-SSH</v>
      </c>
      <c r="M16028" s="102" t="str">
        <f t="shared" si="250"/>
        <v>ADT</v>
      </c>
      <c r="N16028" s="102">
        <f>WEEKDAY([2]!Table1[[#This Row],[Travel Date]],2)</f>
        <v>1</v>
      </c>
      <c r="P16028" s="102">
        <v>1</v>
      </c>
    </row>
    <row r="16029" spans="2:16" x14ac:dyDescent="0.25">
      <c r="B16029" s="103"/>
      <c r="C16029" s="103"/>
      <c r="L16029" s="102" t="str">
        <f>[2]!Table1[[#This Row],[Orgn]]&amp;"-"&amp;[2]!Table1[[#This Row],[Dest]]</f>
        <v>VRN-SSH</v>
      </c>
      <c r="M16029" s="102" t="str">
        <f t="shared" si="250"/>
        <v>ADT</v>
      </c>
      <c r="N16029" s="102">
        <f>WEEKDAY([2]!Table1[[#This Row],[Travel Date]],2)</f>
        <v>1</v>
      </c>
      <c r="P16029" s="102">
        <v>1</v>
      </c>
    </row>
    <row r="16030" spans="2:16" x14ac:dyDescent="0.25">
      <c r="B16030" s="103"/>
      <c r="C16030" s="103"/>
      <c r="L16030" s="102" t="str">
        <f>[2]!Table1[[#This Row],[Orgn]]&amp;"-"&amp;[2]!Table1[[#This Row],[Dest]]</f>
        <v>VRN-SSH</v>
      </c>
      <c r="M16030" s="102" t="str">
        <f t="shared" si="250"/>
        <v>ADT</v>
      </c>
      <c r="N16030" s="102">
        <f>WEEKDAY([2]!Table1[[#This Row],[Travel Date]],2)</f>
        <v>1</v>
      </c>
      <c r="P16030" s="102">
        <v>1</v>
      </c>
    </row>
    <row r="16031" spans="2:16" x14ac:dyDescent="0.25">
      <c r="B16031" s="103"/>
      <c r="C16031" s="103"/>
      <c r="L16031" s="102" t="str">
        <f>[2]!Table1[[#This Row],[Orgn]]&amp;"-"&amp;[2]!Table1[[#This Row],[Dest]]</f>
        <v>VRN-SSH</v>
      </c>
      <c r="M16031" s="102" t="str">
        <f t="shared" si="250"/>
        <v>ADT</v>
      </c>
      <c r="N16031" s="102">
        <f>WEEKDAY([2]!Table1[[#This Row],[Travel Date]],2)</f>
        <v>1</v>
      </c>
      <c r="P16031" s="102">
        <v>1</v>
      </c>
    </row>
    <row r="16032" spans="2:16" x14ac:dyDescent="0.25">
      <c r="B16032" s="103"/>
      <c r="C16032" s="103"/>
      <c r="L16032" s="102" t="str">
        <f>[2]!Table1[[#This Row],[Orgn]]&amp;"-"&amp;[2]!Table1[[#This Row],[Dest]]</f>
        <v>VRN-SSH</v>
      </c>
      <c r="M16032" s="102" t="str">
        <f t="shared" si="250"/>
        <v>ADT</v>
      </c>
      <c r="N16032" s="102">
        <f>WEEKDAY([2]!Table1[[#This Row],[Travel Date]],2)</f>
        <v>1</v>
      </c>
      <c r="P16032" s="102">
        <v>1</v>
      </c>
    </row>
    <row r="16033" spans="2:16" x14ac:dyDescent="0.25">
      <c r="B16033" s="103"/>
      <c r="C16033" s="103"/>
      <c r="L16033" s="102" t="str">
        <f>[2]!Table1[[#This Row],[Orgn]]&amp;"-"&amp;[2]!Table1[[#This Row],[Dest]]</f>
        <v>VRN-SSH</v>
      </c>
      <c r="M16033" s="102" t="str">
        <f t="shared" si="250"/>
        <v>ADT</v>
      </c>
      <c r="N16033" s="102">
        <f>WEEKDAY([2]!Table1[[#This Row],[Travel Date]],2)</f>
        <v>1</v>
      </c>
      <c r="P16033" s="102">
        <v>1</v>
      </c>
    </row>
    <row r="16034" spans="2:16" x14ac:dyDescent="0.25">
      <c r="B16034" s="103"/>
      <c r="C16034" s="103"/>
      <c r="L16034" s="102" t="str">
        <f>[2]!Table1[[#This Row],[Orgn]]&amp;"-"&amp;[2]!Table1[[#This Row],[Dest]]</f>
        <v>VRN-SSH</v>
      </c>
      <c r="M16034" s="102" t="str">
        <f t="shared" si="250"/>
        <v>ADT</v>
      </c>
      <c r="N16034" s="102">
        <f>WEEKDAY([2]!Table1[[#This Row],[Travel Date]],2)</f>
        <v>1</v>
      </c>
      <c r="P16034" s="102">
        <v>1</v>
      </c>
    </row>
    <row r="16035" spans="2:16" x14ac:dyDescent="0.25">
      <c r="B16035" s="103"/>
      <c r="C16035" s="103"/>
      <c r="L16035" s="102" t="str">
        <f>[2]!Table1[[#This Row],[Orgn]]&amp;"-"&amp;[2]!Table1[[#This Row],[Dest]]</f>
        <v>VRN-SSH</v>
      </c>
      <c r="M16035" s="102" t="str">
        <f t="shared" si="250"/>
        <v>ADT</v>
      </c>
      <c r="N16035" s="102">
        <f>WEEKDAY([2]!Table1[[#This Row],[Travel Date]],2)</f>
        <v>1</v>
      </c>
      <c r="P16035" s="102">
        <v>1</v>
      </c>
    </row>
    <row r="16036" spans="2:16" x14ac:dyDescent="0.25">
      <c r="B16036" s="103"/>
      <c r="C16036" s="103"/>
      <c r="L16036" s="102" t="str">
        <f>[2]!Table1[[#This Row],[Orgn]]&amp;"-"&amp;[2]!Table1[[#This Row],[Dest]]</f>
        <v>VRN-SSH</v>
      </c>
      <c r="M16036" s="102" t="str">
        <f t="shared" si="250"/>
        <v>ADT</v>
      </c>
      <c r="N16036" s="102">
        <f>WEEKDAY([2]!Table1[[#This Row],[Travel Date]],2)</f>
        <v>1</v>
      </c>
      <c r="P16036" s="102">
        <v>1</v>
      </c>
    </row>
    <row r="16037" spans="2:16" x14ac:dyDescent="0.25">
      <c r="B16037" s="103"/>
      <c r="C16037" s="103"/>
      <c r="L16037" s="102" t="str">
        <f>[2]!Table1[[#This Row],[Orgn]]&amp;"-"&amp;[2]!Table1[[#This Row],[Dest]]</f>
        <v>VRN-SSH</v>
      </c>
      <c r="M16037" s="102" t="str">
        <f t="shared" si="250"/>
        <v>ADT</v>
      </c>
      <c r="N16037" s="102">
        <f>WEEKDAY([2]!Table1[[#This Row],[Travel Date]],2)</f>
        <v>1</v>
      </c>
      <c r="P16037" s="102">
        <v>1</v>
      </c>
    </row>
    <row r="16038" spans="2:16" x14ac:dyDescent="0.25">
      <c r="B16038" s="103"/>
      <c r="C16038" s="103"/>
      <c r="L16038" s="102" t="str">
        <f>[2]!Table1[[#This Row],[Orgn]]&amp;"-"&amp;[2]!Table1[[#This Row],[Dest]]</f>
        <v>VRN-SSH</v>
      </c>
      <c r="M16038" s="102" t="str">
        <f t="shared" si="250"/>
        <v>ADT</v>
      </c>
      <c r="N16038" s="102">
        <f>WEEKDAY([2]!Table1[[#This Row],[Travel Date]],2)</f>
        <v>1</v>
      </c>
      <c r="P16038" s="102">
        <v>1</v>
      </c>
    </row>
    <row r="16039" spans="2:16" x14ac:dyDescent="0.25">
      <c r="B16039" s="103"/>
      <c r="C16039" s="103"/>
      <c r="L16039" s="102" t="str">
        <f>[2]!Table1[[#This Row],[Orgn]]&amp;"-"&amp;[2]!Table1[[#This Row],[Dest]]</f>
        <v>VRN-SSH</v>
      </c>
      <c r="M16039" s="102" t="str">
        <f t="shared" si="250"/>
        <v>ADT</v>
      </c>
      <c r="N16039" s="102">
        <f>WEEKDAY([2]!Table1[[#This Row],[Travel Date]],2)</f>
        <v>1</v>
      </c>
      <c r="P16039" s="102">
        <v>1</v>
      </c>
    </row>
    <row r="16040" spans="2:16" x14ac:dyDescent="0.25">
      <c r="B16040" s="103"/>
      <c r="C16040" s="103"/>
      <c r="L16040" s="102" t="str">
        <f>[2]!Table1[[#This Row],[Orgn]]&amp;"-"&amp;[2]!Table1[[#This Row],[Dest]]</f>
        <v>VRN-SSH</v>
      </c>
      <c r="M16040" s="102" t="str">
        <f t="shared" si="250"/>
        <v>ADT</v>
      </c>
      <c r="N16040" s="102">
        <f>WEEKDAY([2]!Table1[[#This Row],[Travel Date]],2)</f>
        <v>1</v>
      </c>
      <c r="P16040" s="102">
        <v>1</v>
      </c>
    </row>
    <row r="16041" spans="2:16" x14ac:dyDescent="0.25">
      <c r="B16041" s="103"/>
      <c r="C16041" s="103"/>
      <c r="L16041" s="102" t="str">
        <f>[2]!Table1[[#This Row],[Orgn]]&amp;"-"&amp;[2]!Table1[[#This Row],[Dest]]</f>
        <v>VRN-SSH</v>
      </c>
      <c r="M16041" s="102" t="str">
        <f t="shared" si="250"/>
        <v>ADT</v>
      </c>
      <c r="N16041" s="102">
        <f>WEEKDAY([2]!Table1[[#This Row],[Travel Date]],2)</f>
        <v>1</v>
      </c>
      <c r="P16041" s="102">
        <v>1</v>
      </c>
    </row>
    <row r="16042" spans="2:16" x14ac:dyDescent="0.25">
      <c r="B16042" s="103"/>
      <c r="C16042" s="103"/>
      <c r="L16042" s="102" t="str">
        <f>[2]!Table1[[#This Row],[Orgn]]&amp;"-"&amp;[2]!Table1[[#This Row],[Dest]]</f>
        <v>VRN-SSH</v>
      </c>
      <c r="M16042" s="102" t="str">
        <f t="shared" si="250"/>
        <v>ADT</v>
      </c>
      <c r="N16042" s="102">
        <f>WEEKDAY([2]!Table1[[#This Row],[Travel Date]],2)</f>
        <v>1</v>
      </c>
      <c r="P16042" s="102">
        <v>1</v>
      </c>
    </row>
    <row r="16043" spans="2:16" x14ac:dyDescent="0.25">
      <c r="B16043" s="103"/>
      <c r="C16043" s="103"/>
      <c r="L16043" s="102" t="str">
        <f>[2]!Table1[[#This Row],[Orgn]]&amp;"-"&amp;[2]!Table1[[#This Row],[Dest]]</f>
        <v>VRN-SSH</v>
      </c>
      <c r="M16043" s="102" t="str">
        <f t="shared" si="250"/>
        <v>ADT</v>
      </c>
      <c r="N16043" s="102">
        <f>WEEKDAY([2]!Table1[[#This Row],[Travel Date]],2)</f>
        <v>1</v>
      </c>
      <c r="P16043" s="102">
        <v>1</v>
      </c>
    </row>
    <row r="16044" spans="2:16" x14ac:dyDescent="0.25">
      <c r="B16044" s="103"/>
      <c r="C16044" s="103"/>
      <c r="L16044" s="102" t="str">
        <f>[2]!Table1[[#This Row],[Orgn]]&amp;"-"&amp;[2]!Table1[[#This Row],[Dest]]</f>
        <v>VRN-SSH</v>
      </c>
      <c r="M16044" s="102" t="str">
        <f t="shared" si="250"/>
        <v>ADT</v>
      </c>
      <c r="N16044" s="102">
        <f>WEEKDAY([2]!Table1[[#This Row],[Travel Date]],2)</f>
        <v>1</v>
      </c>
      <c r="P16044" s="102">
        <v>1</v>
      </c>
    </row>
    <row r="16045" spans="2:16" x14ac:dyDescent="0.25">
      <c r="B16045" s="103"/>
      <c r="C16045" s="103"/>
      <c r="L16045" s="102" t="str">
        <f>[2]!Table1[[#This Row],[Orgn]]&amp;"-"&amp;[2]!Table1[[#This Row],[Dest]]</f>
        <v>VRN-SSH</v>
      </c>
      <c r="M16045" s="102" t="str">
        <f t="shared" si="250"/>
        <v>ADT</v>
      </c>
      <c r="N16045" s="102">
        <f>WEEKDAY([2]!Table1[[#This Row],[Travel Date]],2)</f>
        <v>1</v>
      </c>
      <c r="P16045" s="102">
        <v>1</v>
      </c>
    </row>
    <row r="16046" spans="2:16" x14ac:dyDescent="0.25">
      <c r="B16046" s="103"/>
      <c r="C16046" s="103"/>
      <c r="L16046" s="102" t="str">
        <f>[2]!Table1[[#This Row],[Orgn]]&amp;"-"&amp;[2]!Table1[[#This Row],[Dest]]</f>
        <v>VRN-SSH</v>
      </c>
      <c r="M16046" s="102" t="str">
        <f t="shared" si="250"/>
        <v>ADT</v>
      </c>
      <c r="N16046" s="102">
        <f>WEEKDAY([2]!Table1[[#This Row],[Travel Date]],2)</f>
        <v>1</v>
      </c>
      <c r="P16046" s="102">
        <v>1</v>
      </c>
    </row>
    <row r="16047" spans="2:16" x14ac:dyDescent="0.25">
      <c r="B16047" s="103"/>
      <c r="C16047" s="103"/>
      <c r="L16047" s="102" t="str">
        <f>[2]!Table1[[#This Row],[Orgn]]&amp;"-"&amp;[2]!Table1[[#This Row],[Dest]]</f>
        <v>VRN-SSH</v>
      </c>
      <c r="M16047" s="102" t="str">
        <f t="shared" si="250"/>
        <v>ADT</v>
      </c>
      <c r="N16047" s="102">
        <f>WEEKDAY([2]!Table1[[#This Row],[Travel Date]],2)</f>
        <v>1</v>
      </c>
      <c r="P16047" s="102">
        <v>1</v>
      </c>
    </row>
    <row r="16048" spans="2:16" x14ac:dyDescent="0.25">
      <c r="B16048" s="103"/>
      <c r="C16048" s="103"/>
      <c r="L16048" s="102" t="str">
        <f>[2]!Table1[[#This Row],[Orgn]]&amp;"-"&amp;[2]!Table1[[#This Row],[Dest]]</f>
        <v>VRN-SSH</v>
      </c>
      <c r="M16048" s="102" t="str">
        <f t="shared" si="250"/>
        <v>ADT</v>
      </c>
      <c r="N16048" s="102">
        <f>WEEKDAY([2]!Table1[[#This Row],[Travel Date]],2)</f>
        <v>1</v>
      </c>
      <c r="P16048" s="102">
        <v>1</v>
      </c>
    </row>
    <row r="16049" spans="2:16" x14ac:dyDescent="0.25">
      <c r="B16049" s="103"/>
      <c r="C16049" s="103"/>
      <c r="L16049" s="102" t="str">
        <f>[2]!Table1[[#This Row],[Orgn]]&amp;"-"&amp;[2]!Table1[[#This Row],[Dest]]</f>
        <v>VRN-SSH</v>
      </c>
      <c r="M16049" s="102" t="str">
        <f t="shared" si="250"/>
        <v>ADT</v>
      </c>
      <c r="N16049" s="102">
        <f>WEEKDAY([2]!Table1[[#This Row],[Travel Date]],2)</f>
        <v>1</v>
      </c>
      <c r="P16049" s="102">
        <v>1</v>
      </c>
    </row>
    <row r="16050" spans="2:16" x14ac:dyDescent="0.25">
      <c r="B16050" s="103"/>
      <c r="C16050" s="103"/>
      <c r="L16050" s="102" t="str">
        <f>[2]!Table1[[#This Row],[Orgn]]&amp;"-"&amp;[2]!Table1[[#This Row],[Dest]]</f>
        <v>VRN-SSH</v>
      </c>
      <c r="M16050" s="102" t="str">
        <f t="shared" si="250"/>
        <v>ADT</v>
      </c>
      <c r="N16050" s="102">
        <f>WEEKDAY([2]!Table1[[#This Row],[Travel Date]],2)</f>
        <v>1</v>
      </c>
      <c r="P16050" s="102">
        <v>1</v>
      </c>
    </row>
    <row r="16051" spans="2:16" x14ac:dyDescent="0.25">
      <c r="B16051" s="103"/>
      <c r="C16051" s="103"/>
      <c r="L16051" s="102" t="str">
        <f>[2]!Table1[[#This Row],[Orgn]]&amp;"-"&amp;[2]!Table1[[#This Row],[Dest]]</f>
        <v>VRN-SSH</v>
      </c>
      <c r="M16051" s="102" t="str">
        <f t="shared" si="250"/>
        <v>ADT</v>
      </c>
      <c r="N16051" s="102">
        <f>WEEKDAY([2]!Table1[[#This Row],[Travel Date]],2)</f>
        <v>1</v>
      </c>
      <c r="P16051" s="102">
        <v>1</v>
      </c>
    </row>
    <row r="16052" spans="2:16" x14ac:dyDescent="0.25">
      <c r="B16052" s="103"/>
      <c r="C16052" s="103"/>
      <c r="L16052" s="102" t="str">
        <f>[2]!Table1[[#This Row],[Orgn]]&amp;"-"&amp;[2]!Table1[[#This Row],[Dest]]</f>
        <v>VRN-SSH</v>
      </c>
      <c r="M16052" s="102" t="str">
        <f t="shared" si="250"/>
        <v>ADT</v>
      </c>
      <c r="N16052" s="102">
        <f>WEEKDAY([2]!Table1[[#This Row],[Travel Date]],2)</f>
        <v>1</v>
      </c>
      <c r="P16052" s="102">
        <v>1</v>
      </c>
    </row>
    <row r="16053" spans="2:16" x14ac:dyDescent="0.25">
      <c r="B16053" s="103"/>
      <c r="C16053" s="103"/>
      <c r="L16053" s="102" t="str">
        <f>[2]!Table1[[#This Row],[Orgn]]&amp;"-"&amp;[2]!Table1[[#This Row],[Dest]]</f>
        <v>VRN-SSH</v>
      </c>
      <c r="M16053" s="102" t="str">
        <f t="shared" si="250"/>
        <v>ADT</v>
      </c>
      <c r="N16053" s="102">
        <f>WEEKDAY([2]!Table1[[#This Row],[Travel Date]],2)</f>
        <v>1</v>
      </c>
      <c r="P16053" s="102">
        <v>1</v>
      </c>
    </row>
    <row r="16054" spans="2:16" x14ac:dyDescent="0.25">
      <c r="B16054" s="103"/>
      <c r="C16054" s="103"/>
      <c r="L16054" s="102" t="str">
        <f>[2]!Table1[[#This Row],[Orgn]]&amp;"-"&amp;[2]!Table1[[#This Row],[Dest]]</f>
        <v>VRN-SSH</v>
      </c>
      <c r="M16054" s="102" t="str">
        <f t="shared" si="250"/>
        <v>ADT</v>
      </c>
      <c r="N16054" s="102">
        <f>WEEKDAY([2]!Table1[[#This Row],[Travel Date]],2)</f>
        <v>1</v>
      </c>
      <c r="P16054" s="102">
        <v>1</v>
      </c>
    </row>
    <row r="16055" spans="2:16" x14ac:dyDescent="0.25">
      <c r="B16055" s="103"/>
      <c r="C16055" s="103"/>
      <c r="L16055" s="102" t="str">
        <f>[2]!Table1[[#This Row],[Orgn]]&amp;"-"&amp;[2]!Table1[[#This Row],[Dest]]</f>
        <v>VRN-SSH</v>
      </c>
      <c r="M16055" s="102" t="str">
        <f t="shared" si="250"/>
        <v>ADT</v>
      </c>
      <c r="N16055" s="102">
        <f>WEEKDAY([2]!Table1[[#This Row],[Travel Date]],2)</f>
        <v>1</v>
      </c>
      <c r="P16055" s="102">
        <v>1</v>
      </c>
    </row>
    <row r="16056" spans="2:16" x14ac:dyDescent="0.25">
      <c r="B16056" s="103"/>
      <c r="C16056" s="103"/>
      <c r="L16056" s="102" t="str">
        <f>[2]!Table1[[#This Row],[Orgn]]&amp;"-"&amp;[2]!Table1[[#This Row],[Dest]]</f>
        <v>VRN-SSH</v>
      </c>
      <c r="M16056" s="102" t="str">
        <f t="shared" si="250"/>
        <v>ADT</v>
      </c>
      <c r="N16056" s="102">
        <f>WEEKDAY([2]!Table1[[#This Row],[Travel Date]],2)</f>
        <v>1</v>
      </c>
      <c r="P16056" s="102">
        <v>1</v>
      </c>
    </row>
    <row r="16057" spans="2:16" x14ac:dyDescent="0.25">
      <c r="B16057" s="103"/>
      <c r="C16057" s="103"/>
      <c r="L16057" s="102" t="str">
        <f>[2]!Table1[[#This Row],[Orgn]]&amp;"-"&amp;[2]!Table1[[#This Row],[Dest]]</f>
        <v>VRN-SSH</v>
      </c>
      <c r="M16057" s="102" t="str">
        <f t="shared" si="250"/>
        <v>ADT</v>
      </c>
      <c r="N16057" s="102">
        <f>WEEKDAY([2]!Table1[[#This Row],[Travel Date]],2)</f>
        <v>1</v>
      </c>
      <c r="P16057" s="102">
        <v>1</v>
      </c>
    </row>
    <row r="16058" spans="2:16" x14ac:dyDescent="0.25">
      <c r="B16058" s="103"/>
      <c r="C16058" s="103"/>
      <c r="L16058" s="102" t="str">
        <f>[2]!Table1[[#This Row],[Orgn]]&amp;"-"&amp;[2]!Table1[[#This Row],[Dest]]</f>
        <v>VRN-SSH</v>
      </c>
      <c r="M16058" s="102" t="str">
        <f t="shared" si="250"/>
        <v>ADT</v>
      </c>
      <c r="N16058" s="102">
        <f>WEEKDAY([2]!Table1[[#This Row],[Travel Date]],2)</f>
        <v>1</v>
      </c>
      <c r="P16058" s="102">
        <v>1</v>
      </c>
    </row>
    <row r="16059" spans="2:16" x14ac:dyDescent="0.25">
      <c r="B16059" s="103"/>
      <c r="C16059" s="103"/>
      <c r="L16059" s="102" t="str">
        <f>[2]!Table1[[#This Row],[Orgn]]&amp;"-"&amp;[2]!Table1[[#This Row],[Dest]]</f>
        <v>VRN-SSH</v>
      </c>
      <c r="M16059" s="102" t="str">
        <f t="shared" si="250"/>
        <v>ADT</v>
      </c>
      <c r="N16059" s="102">
        <f>WEEKDAY([2]!Table1[[#This Row],[Travel Date]],2)</f>
        <v>1</v>
      </c>
      <c r="P16059" s="102">
        <v>1</v>
      </c>
    </row>
    <row r="16060" spans="2:16" x14ac:dyDescent="0.25">
      <c r="B16060" s="103"/>
      <c r="C16060" s="103"/>
      <c r="L16060" s="102" t="str">
        <f>[2]!Table1[[#This Row],[Orgn]]&amp;"-"&amp;[2]!Table1[[#This Row],[Dest]]</f>
        <v>VRN-SSH</v>
      </c>
      <c r="M16060" s="102" t="str">
        <f t="shared" si="250"/>
        <v>ADT</v>
      </c>
      <c r="N16060" s="102">
        <f>WEEKDAY([2]!Table1[[#This Row],[Travel Date]],2)</f>
        <v>1</v>
      </c>
      <c r="P16060" s="102">
        <v>1</v>
      </c>
    </row>
    <row r="16061" spans="2:16" x14ac:dyDescent="0.25">
      <c r="B16061" s="103"/>
      <c r="C16061" s="103"/>
      <c r="L16061" s="102" t="str">
        <f>[2]!Table1[[#This Row],[Orgn]]&amp;"-"&amp;[2]!Table1[[#This Row],[Dest]]</f>
        <v>VRN-SSH</v>
      </c>
      <c r="M16061" s="102" t="str">
        <f t="shared" si="250"/>
        <v>ADT</v>
      </c>
      <c r="N16061" s="102">
        <f>WEEKDAY([2]!Table1[[#This Row],[Travel Date]],2)</f>
        <v>1</v>
      </c>
      <c r="P16061" s="102">
        <v>1</v>
      </c>
    </row>
    <row r="16062" spans="2:16" x14ac:dyDescent="0.25">
      <c r="B16062" s="103"/>
      <c r="C16062" s="103"/>
      <c r="L16062" s="102" t="str">
        <f>[2]!Table1[[#This Row],[Orgn]]&amp;"-"&amp;[2]!Table1[[#This Row],[Dest]]</f>
        <v>VRN-SSH</v>
      </c>
      <c r="M16062" s="102" t="str">
        <f t="shared" si="250"/>
        <v>ADT</v>
      </c>
      <c r="N16062" s="102">
        <f>WEEKDAY([2]!Table1[[#This Row],[Travel Date]],2)</f>
        <v>1</v>
      </c>
      <c r="P16062" s="102">
        <v>1</v>
      </c>
    </row>
    <row r="16063" spans="2:16" x14ac:dyDescent="0.25">
      <c r="B16063" s="103"/>
      <c r="C16063" s="103"/>
      <c r="L16063" s="102" t="str">
        <f>[2]!Table1[[#This Row],[Orgn]]&amp;"-"&amp;[2]!Table1[[#This Row],[Dest]]</f>
        <v>VRN-SSH</v>
      </c>
      <c r="M16063" s="102" t="str">
        <f t="shared" si="250"/>
        <v>ADT</v>
      </c>
      <c r="N16063" s="102">
        <f>WEEKDAY([2]!Table1[[#This Row],[Travel Date]],2)</f>
        <v>1</v>
      </c>
      <c r="P16063" s="102">
        <v>1</v>
      </c>
    </row>
    <row r="16064" spans="2:16" x14ac:dyDescent="0.25">
      <c r="B16064" s="103"/>
      <c r="C16064" s="103"/>
      <c r="L16064" s="102" t="str">
        <f>[2]!Table1[[#This Row],[Orgn]]&amp;"-"&amp;[2]!Table1[[#This Row],[Dest]]</f>
        <v>VRN-SSH</v>
      </c>
      <c r="M16064" s="102" t="str">
        <f t="shared" si="250"/>
        <v>ADT</v>
      </c>
      <c r="N16064" s="102">
        <f>WEEKDAY([2]!Table1[[#This Row],[Travel Date]],2)</f>
        <v>1</v>
      </c>
      <c r="P16064" s="102">
        <v>1</v>
      </c>
    </row>
    <row r="16065" spans="2:16" x14ac:dyDescent="0.25">
      <c r="B16065" s="103"/>
      <c r="C16065" s="103"/>
      <c r="L16065" s="102" t="str">
        <f>[2]!Table1[[#This Row],[Orgn]]&amp;"-"&amp;[2]!Table1[[#This Row],[Dest]]</f>
        <v>VRN-SSH</v>
      </c>
      <c r="M16065" s="102" t="str">
        <f t="shared" si="250"/>
        <v>ADT</v>
      </c>
      <c r="N16065" s="102">
        <f>WEEKDAY([2]!Table1[[#This Row],[Travel Date]],2)</f>
        <v>1</v>
      </c>
      <c r="P16065" s="102">
        <v>1</v>
      </c>
    </row>
    <row r="16066" spans="2:16" x14ac:dyDescent="0.25">
      <c r="B16066" s="103"/>
      <c r="C16066" s="103"/>
      <c r="L16066" s="102" t="str">
        <f>[2]!Table1[[#This Row],[Orgn]]&amp;"-"&amp;[2]!Table1[[#This Row],[Dest]]</f>
        <v>VRN-SSH</v>
      </c>
      <c r="M16066" s="102" t="str">
        <f t="shared" ref="M16066:M16129" si="251">IF(TRIM(C16066)="INF", "INF", IF(TRIM(C16066)="CHD", "CHD", "ADT"))</f>
        <v>ADT</v>
      </c>
      <c r="N16066" s="102">
        <f>WEEKDAY([2]!Table1[[#This Row],[Travel Date]],2)</f>
        <v>1</v>
      </c>
      <c r="P16066" s="102">
        <v>1</v>
      </c>
    </row>
    <row r="16067" spans="2:16" x14ac:dyDescent="0.25">
      <c r="B16067" s="103"/>
      <c r="C16067" s="103"/>
      <c r="L16067" s="102" t="str">
        <f>[2]!Table1[[#This Row],[Orgn]]&amp;"-"&amp;[2]!Table1[[#This Row],[Dest]]</f>
        <v>VRN-SSH</v>
      </c>
      <c r="M16067" s="102" t="str">
        <f t="shared" si="251"/>
        <v>ADT</v>
      </c>
      <c r="N16067" s="102">
        <f>WEEKDAY([2]!Table1[[#This Row],[Travel Date]],2)</f>
        <v>1</v>
      </c>
      <c r="P16067" s="102">
        <v>1</v>
      </c>
    </row>
    <row r="16068" spans="2:16" x14ac:dyDescent="0.25">
      <c r="B16068" s="103"/>
      <c r="C16068" s="103"/>
      <c r="L16068" s="102" t="str">
        <f>[2]!Table1[[#This Row],[Orgn]]&amp;"-"&amp;[2]!Table1[[#This Row],[Dest]]</f>
        <v>VRN-SSH</v>
      </c>
      <c r="M16068" s="102" t="str">
        <f t="shared" si="251"/>
        <v>ADT</v>
      </c>
      <c r="N16068" s="102">
        <f>WEEKDAY([2]!Table1[[#This Row],[Travel Date]],2)</f>
        <v>1</v>
      </c>
      <c r="P16068" s="102">
        <v>1</v>
      </c>
    </row>
    <row r="16069" spans="2:16" x14ac:dyDescent="0.25">
      <c r="B16069" s="103"/>
      <c r="C16069" s="103"/>
      <c r="L16069" s="102" t="str">
        <f>[2]!Table1[[#This Row],[Orgn]]&amp;"-"&amp;[2]!Table1[[#This Row],[Dest]]</f>
        <v>VRN-SSH</v>
      </c>
      <c r="M16069" s="102" t="str">
        <f t="shared" si="251"/>
        <v>ADT</v>
      </c>
      <c r="N16069" s="102">
        <f>WEEKDAY([2]!Table1[[#This Row],[Travel Date]],2)</f>
        <v>1</v>
      </c>
      <c r="P16069" s="102">
        <v>1</v>
      </c>
    </row>
    <row r="16070" spans="2:16" x14ac:dyDescent="0.25">
      <c r="B16070" s="103"/>
      <c r="C16070" s="103"/>
      <c r="L16070" s="102" t="str">
        <f>[2]!Table1[[#This Row],[Orgn]]&amp;"-"&amp;[2]!Table1[[#This Row],[Dest]]</f>
        <v>VRN-SSH</v>
      </c>
      <c r="M16070" s="102" t="str">
        <f t="shared" si="251"/>
        <v>ADT</v>
      </c>
      <c r="N16070" s="102">
        <f>WEEKDAY([2]!Table1[[#This Row],[Travel Date]],2)</f>
        <v>1</v>
      </c>
      <c r="P16070" s="102">
        <v>1</v>
      </c>
    </row>
    <row r="16071" spans="2:16" x14ac:dyDescent="0.25">
      <c r="B16071" s="103"/>
      <c r="C16071" s="103"/>
      <c r="L16071" s="102" t="str">
        <f>[2]!Table1[[#This Row],[Orgn]]&amp;"-"&amp;[2]!Table1[[#This Row],[Dest]]</f>
        <v>VRN-SSH</v>
      </c>
      <c r="M16071" s="102" t="str">
        <f t="shared" si="251"/>
        <v>ADT</v>
      </c>
      <c r="N16071" s="102">
        <f>WEEKDAY([2]!Table1[[#This Row],[Travel Date]],2)</f>
        <v>1</v>
      </c>
      <c r="P16071" s="102">
        <v>1</v>
      </c>
    </row>
    <row r="16072" spans="2:16" x14ac:dyDescent="0.25">
      <c r="B16072" s="103"/>
      <c r="C16072" s="103"/>
      <c r="L16072" s="102" t="str">
        <f>[2]!Table1[[#This Row],[Orgn]]&amp;"-"&amp;[2]!Table1[[#This Row],[Dest]]</f>
        <v>SSH-BRI</v>
      </c>
      <c r="M16072" s="102" t="str">
        <f t="shared" si="251"/>
        <v>ADT</v>
      </c>
      <c r="N16072" s="102">
        <f>WEEKDAY([2]!Table1[[#This Row],[Travel Date]],2)</f>
        <v>6</v>
      </c>
      <c r="P16072" s="102">
        <v>1</v>
      </c>
    </row>
    <row r="16073" spans="2:16" x14ac:dyDescent="0.25">
      <c r="B16073" s="103"/>
      <c r="C16073" s="103"/>
      <c r="L16073" s="102" t="str">
        <f>[2]!Table1[[#This Row],[Orgn]]&amp;"-"&amp;[2]!Table1[[#This Row],[Dest]]</f>
        <v>SSH-BRI</v>
      </c>
      <c r="M16073" s="102" t="str">
        <f t="shared" si="251"/>
        <v>ADT</v>
      </c>
      <c r="N16073" s="102">
        <f>WEEKDAY([2]!Table1[[#This Row],[Travel Date]],2)</f>
        <v>6</v>
      </c>
      <c r="P16073" s="102">
        <v>1</v>
      </c>
    </row>
    <row r="16074" spans="2:16" x14ac:dyDescent="0.25">
      <c r="B16074" s="103"/>
      <c r="C16074" s="103"/>
      <c r="L16074" s="102" t="str">
        <f>[2]!Table1[[#This Row],[Orgn]]&amp;"-"&amp;[2]!Table1[[#This Row],[Dest]]</f>
        <v>SSH-BRI</v>
      </c>
      <c r="M16074" s="102" t="str">
        <f t="shared" si="251"/>
        <v>ADT</v>
      </c>
      <c r="N16074" s="102">
        <f>WEEKDAY([2]!Table1[[#This Row],[Travel Date]],2)</f>
        <v>6</v>
      </c>
      <c r="P16074" s="102">
        <v>1</v>
      </c>
    </row>
    <row r="16075" spans="2:16" x14ac:dyDescent="0.25">
      <c r="B16075" s="103"/>
      <c r="C16075" s="103"/>
      <c r="L16075" s="102" t="str">
        <f>[2]!Table1[[#This Row],[Orgn]]&amp;"-"&amp;[2]!Table1[[#This Row],[Dest]]</f>
        <v>SSH-BRI</v>
      </c>
      <c r="M16075" s="102" t="str">
        <f t="shared" si="251"/>
        <v>ADT</v>
      </c>
      <c r="N16075" s="102">
        <f>WEEKDAY([2]!Table1[[#This Row],[Travel Date]],2)</f>
        <v>6</v>
      </c>
      <c r="P16075" s="102">
        <v>1</v>
      </c>
    </row>
    <row r="16076" spans="2:16" x14ac:dyDescent="0.25">
      <c r="B16076" s="103"/>
      <c r="C16076" s="103"/>
      <c r="L16076" s="102" t="str">
        <f>[2]!Table1[[#This Row],[Orgn]]&amp;"-"&amp;[2]!Table1[[#This Row],[Dest]]</f>
        <v>SSH-BRI</v>
      </c>
      <c r="M16076" s="102" t="str">
        <f t="shared" si="251"/>
        <v>ADT</v>
      </c>
      <c r="N16076" s="102">
        <f>WEEKDAY([2]!Table1[[#This Row],[Travel Date]],2)</f>
        <v>6</v>
      </c>
      <c r="P16076" s="102">
        <v>1</v>
      </c>
    </row>
    <row r="16077" spans="2:16" x14ac:dyDescent="0.25">
      <c r="B16077" s="103"/>
      <c r="C16077" s="103"/>
      <c r="L16077" s="102" t="str">
        <f>[2]!Table1[[#This Row],[Orgn]]&amp;"-"&amp;[2]!Table1[[#This Row],[Dest]]</f>
        <v>SSH-BRI</v>
      </c>
      <c r="M16077" s="102" t="str">
        <f t="shared" si="251"/>
        <v>ADT</v>
      </c>
      <c r="N16077" s="102">
        <f>WEEKDAY([2]!Table1[[#This Row],[Travel Date]],2)</f>
        <v>6</v>
      </c>
      <c r="P16077" s="102">
        <v>1</v>
      </c>
    </row>
    <row r="16078" spans="2:16" x14ac:dyDescent="0.25">
      <c r="B16078" s="103"/>
      <c r="C16078" s="103"/>
      <c r="L16078" s="102" t="str">
        <f>[2]!Table1[[#This Row],[Orgn]]&amp;"-"&amp;[2]!Table1[[#This Row],[Dest]]</f>
        <v>SSH-BRI</v>
      </c>
      <c r="M16078" s="102" t="str">
        <f t="shared" si="251"/>
        <v>ADT</v>
      </c>
      <c r="N16078" s="102">
        <f>WEEKDAY([2]!Table1[[#This Row],[Travel Date]],2)</f>
        <v>6</v>
      </c>
      <c r="P16078" s="102">
        <v>1</v>
      </c>
    </row>
    <row r="16079" spans="2:16" x14ac:dyDescent="0.25">
      <c r="B16079" s="103"/>
      <c r="C16079" s="103"/>
      <c r="L16079" s="102" t="str">
        <f>[2]!Table1[[#This Row],[Orgn]]&amp;"-"&amp;[2]!Table1[[#This Row],[Dest]]</f>
        <v>SSH-BRI</v>
      </c>
      <c r="M16079" s="102" t="str">
        <f t="shared" si="251"/>
        <v>ADT</v>
      </c>
      <c r="N16079" s="102">
        <f>WEEKDAY([2]!Table1[[#This Row],[Travel Date]],2)</f>
        <v>6</v>
      </c>
      <c r="P16079" s="102">
        <v>1</v>
      </c>
    </row>
    <row r="16080" spans="2:16" x14ac:dyDescent="0.25">
      <c r="B16080" s="103"/>
      <c r="C16080" s="103"/>
      <c r="L16080" s="102" t="str">
        <f>[2]!Table1[[#This Row],[Orgn]]&amp;"-"&amp;[2]!Table1[[#This Row],[Dest]]</f>
        <v>SSH-BRI</v>
      </c>
      <c r="M16080" s="102" t="str">
        <f t="shared" si="251"/>
        <v>ADT</v>
      </c>
      <c r="N16080" s="102">
        <f>WEEKDAY([2]!Table1[[#This Row],[Travel Date]],2)</f>
        <v>6</v>
      </c>
      <c r="P16080" s="102">
        <v>1</v>
      </c>
    </row>
    <row r="16081" spans="2:16" x14ac:dyDescent="0.25">
      <c r="B16081" s="103"/>
      <c r="C16081" s="103"/>
      <c r="L16081" s="102" t="str">
        <f>[2]!Table1[[#This Row],[Orgn]]&amp;"-"&amp;[2]!Table1[[#This Row],[Dest]]</f>
        <v>SSH-BRI</v>
      </c>
      <c r="M16081" s="102" t="str">
        <f t="shared" si="251"/>
        <v>ADT</v>
      </c>
      <c r="N16081" s="102">
        <f>WEEKDAY([2]!Table1[[#This Row],[Travel Date]],2)</f>
        <v>6</v>
      </c>
      <c r="P16081" s="102">
        <v>1</v>
      </c>
    </row>
    <row r="16082" spans="2:16" x14ac:dyDescent="0.25">
      <c r="B16082" s="103"/>
      <c r="C16082" s="103"/>
      <c r="L16082" s="102" t="str">
        <f>[2]!Table1[[#This Row],[Orgn]]&amp;"-"&amp;[2]!Table1[[#This Row],[Dest]]</f>
        <v>SSH-BRI</v>
      </c>
      <c r="M16082" s="102" t="str">
        <f t="shared" si="251"/>
        <v>ADT</v>
      </c>
      <c r="N16082" s="102">
        <f>WEEKDAY([2]!Table1[[#This Row],[Travel Date]],2)</f>
        <v>6</v>
      </c>
      <c r="P16082" s="102">
        <v>1</v>
      </c>
    </row>
    <row r="16083" spans="2:16" x14ac:dyDescent="0.25">
      <c r="B16083" s="103"/>
      <c r="C16083" s="103"/>
      <c r="L16083" s="102" t="str">
        <f>[2]!Table1[[#This Row],[Orgn]]&amp;"-"&amp;[2]!Table1[[#This Row],[Dest]]</f>
        <v>SSH-BRI</v>
      </c>
      <c r="M16083" s="102" t="str">
        <f t="shared" si="251"/>
        <v>ADT</v>
      </c>
      <c r="N16083" s="102">
        <f>WEEKDAY([2]!Table1[[#This Row],[Travel Date]],2)</f>
        <v>6</v>
      </c>
      <c r="P16083" s="102">
        <v>1</v>
      </c>
    </row>
    <row r="16084" spans="2:16" x14ac:dyDescent="0.25">
      <c r="B16084" s="103"/>
      <c r="C16084" s="103"/>
      <c r="L16084" s="102" t="str">
        <f>[2]!Table1[[#This Row],[Orgn]]&amp;"-"&amp;[2]!Table1[[#This Row],[Dest]]</f>
        <v>SSH-BRI</v>
      </c>
      <c r="M16084" s="102" t="str">
        <f t="shared" si="251"/>
        <v>ADT</v>
      </c>
      <c r="N16084" s="102">
        <f>WEEKDAY([2]!Table1[[#This Row],[Travel Date]],2)</f>
        <v>6</v>
      </c>
      <c r="P16084" s="102">
        <v>1</v>
      </c>
    </row>
    <row r="16085" spans="2:16" x14ac:dyDescent="0.25">
      <c r="B16085" s="103"/>
      <c r="C16085" s="103"/>
      <c r="L16085" s="102" t="str">
        <f>[2]!Table1[[#This Row],[Orgn]]&amp;"-"&amp;[2]!Table1[[#This Row],[Dest]]</f>
        <v>SSH-BRI</v>
      </c>
      <c r="M16085" s="102" t="str">
        <f t="shared" si="251"/>
        <v>ADT</v>
      </c>
      <c r="N16085" s="102">
        <f>WEEKDAY([2]!Table1[[#This Row],[Travel Date]],2)</f>
        <v>6</v>
      </c>
      <c r="P16085" s="102">
        <v>1</v>
      </c>
    </row>
    <row r="16086" spans="2:16" x14ac:dyDescent="0.25">
      <c r="B16086" s="103"/>
      <c r="C16086" s="103"/>
      <c r="L16086" s="102" t="str">
        <f>[2]!Table1[[#This Row],[Orgn]]&amp;"-"&amp;[2]!Table1[[#This Row],[Dest]]</f>
        <v>SSH-BRI</v>
      </c>
      <c r="M16086" s="102" t="str">
        <f t="shared" si="251"/>
        <v>ADT</v>
      </c>
      <c r="N16086" s="102">
        <f>WEEKDAY([2]!Table1[[#This Row],[Travel Date]],2)</f>
        <v>6</v>
      </c>
      <c r="P16086" s="102">
        <v>1</v>
      </c>
    </row>
    <row r="16087" spans="2:16" x14ac:dyDescent="0.25">
      <c r="B16087" s="103"/>
      <c r="C16087" s="103"/>
      <c r="L16087" s="102" t="str">
        <f>[2]!Table1[[#This Row],[Orgn]]&amp;"-"&amp;[2]!Table1[[#This Row],[Dest]]</f>
        <v>SSH-BRI</v>
      </c>
      <c r="M16087" s="102" t="str">
        <f t="shared" si="251"/>
        <v>ADT</v>
      </c>
      <c r="N16087" s="102">
        <f>WEEKDAY([2]!Table1[[#This Row],[Travel Date]],2)</f>
        <v>6</v>
      </c>
      <c r="P16087" s="102">
        <v>1</v>
      </c>
    </row>
    <row r="16088" spans="2:16" x14ac:dyDescent="0.25">
      <c r="B16088" s="103"/>
      <c r="C16088" s="103"/>
      <c r="L16088" s="102" t="str">
        <f>[2]!Table1[[#This Row],[Orgn]]&amp;"-"&amp;[2]!Table1[[#This Row],[Dest]]</f>
        <v>SSH-BRI</v>
      </c>
      <c r="M16088" s="102" t="str">
        <f t="shared" si="251"/>
        <v>ADT</v>
      </c>
      <c r="N16088" s="102">
        <f>WEEKDAY([2]!Table1[[#This Row],[Travel Date]],2)</f>
        <v>6</v>
      </c>
      <c r="P16088" s="102">
        <v>1</v>
      </c>
    </row>
    <row r="16089" spans="2:16" x14ac:dyDescent="0.25">
      <c r="B16089" s="103"/>
      <c r="C16089" s="103"/>
      <c r="L16089" s="102" t="str">
        <f>[2]!Table1[[#This Row],[Orgn]]&amp;"-"&amp;[2]!Table1[[#This Row],[Dest]]</f>
        <v>SSH-BRI</v>
      </c>
      <c r="M16089" s="102" t="str">
        <f t="shared" si="251"/>
        <v>ADT</v>
      </c>
      <c r="N16089" s="102">
        <f>WEEKDAY([2]!Table1[[#This Row],[Travel Date]],2)</f>
        <v>6</v>
      </c>
      <c r="P16089" s="102">
        <v>1</v>
      </c>
    </row>
    <row r="16090" spans="2:16" x14ac:dyDescent="0.25">
      <c r="B16090" s="103"/>
      <c r="C16090" s="103"/>
      <c r="L16090" s="102" t="str">
        <f>[2]!Table1[[#This Row],[Orgn]]&amp;"-"&amp;[2]!Table1[[#This Row],[Dest]]</f>
        <v>SSH-BRI</v>
      </c>
      <c r="M16090" s="102" t="str">
        <f t="shared" si="251"/>
        <v>ADT</v>
      </c>
      <c r="N16090" s="102">
        <f>WEEKDAY([2]!Table1[[#This Row],[Travel Date]],2)</f>
        <v>6</v>
      </c>
      <c r="P16090" s="102">
        <v>1</v>
      </c>
    </row>
    <row r="16091" spans="2:16" x14ac:dyDescent="0.25">
      <c r="B16091" s="103"/>
      <c r="C16091" s="103"/>
      <c r="L16091" s="102" t="str">
        <f>[2]!Table1[[#This Row],[Orgn]]&amp;"-"&amp;[2]!Table1[[#This Row],[Dest]]</f>
        <v>SSH-BRI</v>
      </c>
      <c r="M16091" s="102" t="str">
        <f t="shared" si="251"/>
        <v>ADT</v>
      </c>
      <c r="N16091" s="102">
        <f>WEEKDAY([2]!Table1[[#This Row],[Travel Date]],2)</f>
        <v>6</v>
      </c>
      <c r="P16091" s="102">
        <v>1</v>
      </c>
    </row>
    <row r="16092" spans="2:16" x14ac:dyDescent="0.25">
      <c r="B16092" s="103"/>
      <c r="C16092" s="103"/>
      <c r="L16092" s="102" t="str">
        <f>[2]!Table1[[#This Row],[Orgn]]&amp;"-"&amp;[2]!Table1[[#This Row],[Dest]]</f>
        <v>SSH-BRI</v>
      </c>
      <c r="M16092" s="102" t="str">
        <f t="shared" si="251"/>
        <v>ADT</v>
      </c>
      <c r="N16092" s="102">
        <f>WEEKDAY([2]!Table1[[#This Row],[Travel Date]],2)</f>
        <v>6</v>
      </c>
      <c r="P16092" s="102">
        <v>1</v>
      </c>
    </row>
    <row r="16093" spans="2:16" x14ac:dyDescent="0.25">
      <c r="B16093" s="103"/>
      <c r="C16093" s="103"/>
      <c r="L16093" s="102" t="str">
        <f>[2]!Table1[[#This Row],[Orgn]]&amp;"-"&amp;[2]!Table1[[#This Row],[Dest]]</f>
        <v>SSH-BRI</v>
      </c>
      <c r="M16093" s="102" t="str">
        <f t="shared" si="251"/>
        <v>ADT</v>
      </c>
      <c r="N16093" s="102">
        <f>WEEKDAY([2]!Table1[[#This Row],[Travel Date]],2)</f>
        <v>6</v>
      </c>
      <c r="P16093" s="102">
        <v>1</v>
      </c>
    </row>
    <row r="16094" spans="2:16" x14ac:dyDescent="0.25">
      <c r="B16094" s="103"/>
      <c r="C16094" s="103"/>
      <c r="L16094" s="102" t="str">
        <f>[2]!Table1[[#This Row],[Orgn]]&amp;"-"&amp;[2]!Table1[[#This Row],[Dest]]</f>
        <v>SSH-BRI</v>
      </c>
      <c r="M16094" s="102" t="str">
        <f t="shared" si="251"/>
        <v>ADT</v>
      </c>
      <c r="N16094" s="102">
        <f>WEEKDAY([2]!Table1[[#This Row],[Travel Date]],2)</f>
        <v>6</v>
      </c>
      <c r="P16094" s="102">
        <v>1</v>
      </c>
    </row>
    <row r="16095" spans="2:16" x14ac:dyDescent="0.25">
      <c r="B16095" s="103"/>
      <c r="C16095" s="103"/>
      <c r="L16095" s="102" t="str">
        <f>[2]!Table1[[#This Row],[Orgn]]&amp;"-"&amp;[2]!Table1[[#This Row],[Dest]]</f>
        <v>SSH-BRI</v>
      </c>
      <c r="M16095" s="102" t="str">
        <f t="shared" si="251"/>
        <v>ADT</v>
      </c>
      <c r="N16095" s="102">
        <f>WEEKDAY([2]!Table1[[#This Row],[Travel Date]],2)</f>
        <v>6</v>
      </c>
      <c r="P16095" s="102">
        <v>1</v>
      </c>
    </row>
    <row r="16096" spans="2:16" x14ac:dyDescent="0.25">
      <c r="B16096" s="103"/>
      <c r="C16096" s="103"/>
      <c r="L16096" s="102" t="str">
        <f>[2]!Table1[[#This Row],[Orgn]]&amp;"-"&amp;[2]!Table1[[#This Row],[Dest]]</f>
        <v>SSH-BRI</v>
      </c>
      <c r="M16096" s="102" t="str">
        <f t="shared" si="251"/>
        <v>ADT</v>
      </c>
      <c r="N16096" s="102">
        <f>WEEKDAY([2]!Table1[[#This Row],[Travel Date]],2)</f>
        <v>6</v>
      </c>
      <c r="P16096" s="102">
        <v>1</v>
      </c>
    </row>
    <row r="16097" spans="2:16" x14ac:dyDescent="0.25">
      <c r="B16097" s="103"/>
      <c r="C16097" s="103"/>
      <c r="L16097" s="102" t="str">
        <f>[2]!Table1[[#This Row],[Orgn]]&amp;"-"&amp;[2]!Table1[[#This Row],[Dest]]</f>
        <v>SSH-BRI</v>
      </c>
      <c r="M16097" s="102" t="str">
        <f t="shared" si="251"/>
        <v>ADT</v>
      </c>
      <c r="N16097" s="102">
        <f>WEEKDAY([2]!Table1[[#This Row],[Travel Date]],2)</f>
        <v>6</v>
      </c>
      <c r="P16097" s="102">
        <v>1</v>
      </c>
    </row>
    <row r="16098" spans="2:16" x14ac:dyDescent="0.25">
      <c r="B16098" s="103"/>
      <c r="C16098" s="103"/>
      <c r="L16098" s="102" t="str">
        <f>[2]!Table1[[#This Row],[Orgn]]&amp;"-"&amp;[2]!Table1[[#This Row],[Dest]]</f>
        <v>SSH-BRI</v>
      </c>
      <c r="M16098" s="102" t="str">
        <f t="shared" si="251"/>
        <v>ADT</v>
      </c>
      <c r="N16098" s="102">
        <f>WEEKDAY([2]!Table1[[#This Row],[Travel Date]],2)</f>
        <v>6</v>
      </c>
      <c r="P16098" s="102">
        <v>1</v>
      </c>
    </row>
    <row r="16099" spans="2:16" x14ac:dyDescent="0.25">
      <c r="B16099" s="103"/>
      <c r="C16099" s="103"/>
      <c r="L16099" s="102" t="str">
        <f>[2]!Table1[[#This Row],[Orgn]]&amp;"-"&amp;[2]!Table1[[#This Row],[Dest]]</f>
        <v>SSH-BRI</v>
      </c>
      <c r="M16099" s="102" t="str">
        <f t="shared" si="251"/>
        <v>ADT</v>
      </c>
      <c r="N16099" s="102">
        <f>WEEKDAY([2]!Table1[[#This Row],[Travel Date]],2)</f>
        <v>6</v>
      </c>
      <c r="P16099" s="102">
        <v>1</v>
      </c>
    </row>
    <row r="16100" spans="2:16" x14ac:dyDescent="0.25">
      <c r="B16100" s="103"/>
      <c r="C16100" s="103"/>
      <c r="L16100" s="102" t="str">
        <f>[2]!Table1[[#This Row],[Orgn]]&amp;"-"&amp;[2]!Table1[[#This Row],[Dest]]</f>
        <v>SSH-BRI</v>
      </c>
      <c r="M16100" s="102" t="str">
        <f t="shared" si="251"/>
        <v>ADT</v>
      </c>
      <c r="N16100" s="102">
        <f>WEEKDAY([2]!Table1[[#This Row],[Travel Date]],2)</f>
        <v>6</v>
      </c>
      <c r="P16100" s="102">
        <v>1</v>
      </c>
    </row>
    <row r="16101" spans="2:16" x14ac:dyDescent="0.25">
      <c r="B16101" s="103"/>
      <c r="C16101" s="103"/>
      <c r="L16101" s="102" t="str">
        <f>[2]!Table1[[#This Row],[Orgn]]&amp;"-"&amp;[2]!Table1[[#This Row],[Dest]]</f>
        <v>SSH-BRI</v>
      </c>
      <c r="M16101" s="102" t="str">
        <f t="shared" si="251"/>
        <v>ADT</v>
      </c>
      <c r="N16101" s="102">
        <f>WEEKDAY([2]!Table1[[#This Row],[Travel Date]],2)</f>
        <v>6</v>
      </c>
      <c r="P16101" s="102">
        <v>1</v>
      </c>
    </row>
    <row r="16102" spans="2:16" x14ac:dyDescent="0.25">
      <c r="B16102" s="103"/>
      <c r="C16102" s="103"/>
      <c r="L16102" s="102" t="str">
        <f>[2]!Table1[[#This Row],[Orgn]]&amp;"-"&amp;[2]!Table1[[#This Row],[Dest]]</f>
        <v>SSH-BRI</v>
      </c>
      <c r="M16102" s="102" t="str">
        <f t="shared" si="251"/>
        <v>ADT</v>
      </c>
      <c r="N16102" s="102">
        <f>WEEKDAY([2]!Table1[[#This Row],[Travel Date]],2)</f>
        <v>6</v>
      </c>
      <c r="P16102" s="102">
        <v>1</v>
      </c>
    </row>
    <row r="16103" spans="2:16" x14ac:dyDescent="0.25">
      <c r="B16103" s="103"/>
      <c r="C16103" s="103"/>
      <c r="L16103" s="102" t="str">
        <f>[2]!Table1[[#This Row],[Orgn]]&amp;"-"&amp;[2]!Table1[[#This Row],[Dest]]</f>
        <v>SSH-BRI</v>
      </c>
      <c r="M16103" s="102" t="str">
        <f t="shared" si="251"/>
        <v>ADT</v>
      </c>
      <c r="N16103" s="102">
        <f>WEEKDAY([2]!Table1[[#This Row],[Travel Date]],2)</f>
        <v>6</v>
      </c>
      <c r="P16103" s="102">
        <v>1</v>
      </c>
    </row>
    <row r="16104" spans="2:16" x14ac:dyDescent="0.25">
      <c r="B16104" s="103"/>
      <c r="C16104" s="103"/>
      <c r="L16104" s="102" t="str">
        <f>[2]!Table1[[#This Row],[Orgn]]&amp;"-"&amp;[2]!Table1[[#This Row],[Dest]]</f>
        <v>SSH-BRI</v>
      </c>
      <c r="M16104" s="102" t="str">
        <f t="shared" si="251"/>
        <v>ADT</v>
      </c>
      <c r="N16104" s="102">
        <f>WEEKDAY([2]!Table1[[#This Row],[Travel Date]],2)</f>
        <v>6</v>
      </c>
      <c r="P16104" s="102">
        <v>1</v>
      </c>
    </row>
    <row r="16105" spans="2:16" x14ac:dyDescent="0.25">
      <c r="B16105" s="103"/>
      <c r="C16105" s="103"/>
      <c r="L16105" s="102" t="str">
        <f>[2]!Table1[[#This Row],[Orgn]]&amp;"-"&amp;[2]!Table1[[#This Row],[Dest]]</f>
        <v>SSH-BRI</v>
      </c>
      <c r="M16105" s="102" t="str">
        <f t="shared" si="251"/>
        <v>ADT</v>
      </c>
      <c r="N16105" s="102">
        <f>WEEKDAY([2]!Table1[[#This Row],[Travel Date]],2)</f>
        <v>6</v>
      </c>
      <c r="P16105" s="102">
        <v>1</v>
      </c>
    </row>
    <row r="16106" spans="2:16" x14ac:dyDescent="0.25">
      <c r="B16106" s="103"/>
      <c r="C16106" s="103"/>
      <c r="L16106" s="102" t="str">
        <f>[2]!Table1[[#This Row],[Orgn]]&amp;"-"&amp;[2]!Table1[[#This Row],[Dest]]</f>
        <v>SSH-BRI</v>
      </c>
      <c r="M16106" s="102" t="str">
        <f t="shared" si="251"/>
        <v>ADT</v>
      </c>
      <c r="N16106" s="102">
        <f>WEEKDAY([2]!Table1[[#This Row],[Travel Date]],2)</f>
        <v>6</v>
      </c>
      <c r="P16106" s="102">
        <v>1</v>
      </c>
    </row>
    <row r="16107" spans="2:16" x14ac:dyDescent="0.25">
      <c r="B16107" s="103"/>
      <c r="C16107" s="103"/>
      <c r="L16107" s="102" t="str">
        <f>[2]!Table1[[#This Row],[Orgn]]&amp;"-"&amp;[2]!Table1[[#This Row],[Dest]]</f>
        <v>SSH-BRI</v>
      </c>
      <c r="M16107" s="102" t="str">
        <f t="shared" si="251"/>
        <v>ADT</v>
      </c>
      <c r="N16107" s="102">
        <f>WEEKDAY([2]!Table1[[#This Row],[Travel Date]],2)</f>
        <v>6</v>
      </c>
      <c r="P16107" s="102">
        <v>1</v>
      </c>
    </row>
    <row r="16108" spans="2:16" x14ac:dyDescent="0.25">
      <c r="B16108" s="103"/>
      <c r="C16108" s="103"/>
      <c r="L16108" s="102" t="str">
        <f>[2]!Table1[[#This Row],[Orgn]]&amp;"-"&amp;[2]!Table1[[#This Row],[Dest]]</f>
        <v>SSH-BRI</v>
      </c>
      <c r="M16108" s="102" t="str">
        <f t="shared" si="251"/>
        <v>ADT</v>
      </c>
      <c r="N16108" s="102">
        <f>WEEKDAY([2]!Table1[[#This Row],[Travel Date]],2)</f>
        <v>6</v>
      </c>
      <c r="P16108" s="102">
        <v>1</v>
      </c>
    </row>
    <row r="16109" spans="2:16" x14ac:dyDescent="0.25">
      <c r="B16109" s="103"/>
      <c r="C16109" s="103"/>
      <c r="L16109" s="102" t="str">
        <f>[2]!Table1[[#This Row],[Orgn]]&amp;"-"&amp;[2]!Table1[[#This Row],[Dest]]</f>
        <v>SSH-BRI</v>
      </c>
      <c r="M16109" s="102" t="str">
        <f t="shared" si="251"/>
        <v>ADT</v>
      </c>
      <c r="N16109" s="102">
        <f>WEEKDAY([2]!Table1[[#This Row],[Travel Date]],2)</f>
        <v>6</v>
      </c>
      <c r="P16109" s="102">
        <v>1</v>
      </c>
    </row>
    <row r="16110" spans="2:16" x14ac:dyDescent="0.25">
      <c r="B16110" s="103"/>
      <c r="C16110" s="103"/>
      <c r="L16110" s="102" t="str">
        <f>[2]!Table1[[#This Row],[Orgn]]&amp;"-"&amp;[2]!Table1[[#This Row],[Dest]]</f>
        <v>SSH-BRI</v>
      </c>
      <c r="M16110" s="102" t="str">
        <f t="shared" si="251"/>
        <v>ADT</v>
      </c>
      <c r="N16110" s="102">
        <f>WEEKDAY([2]!Table1[[#This Row],[Travel Date]],2)</f>
        <v>6</v>
      </c>
      <c r="P16110" s="102">
        <v>1</v>
      </c>
    </row>
    <row r="16111" spans="2:16" x14ac:dyDescent="0.25">
      <c r="B16111" s="103"/>
      <c r="C16111" s="103"/>
      <c r="L16111" s="102" t="str">
        <f>[2]!Table1[[#This Row],[Orgn]]&amp;"-"&amp;[2]!Table1[[#This Row],[Dest]]</f>
        <v>SSH-BRI</v>
      </c>
      <c r="M16111" s="102" t="str">
        <f t="shared" si="251"/>
        <v>ADT</v>
      </c>
      <c r="N16111" s="102">
        <f>WEEKDAY([2]!Table1[[#This Row],[Travel Date]],2)</f>
        <v>6</v>
      </c>
      <c r="P16111" s="102">
        <v>1</v>
      </c>
    </row>
    <row r="16112" spans="2:16" x14ac:dyDescent="0.25">
      <c r="B16112" s="103"/>
      <c r="C16112" s="103"/>
      <c r="L16112" s="102" t="str">
        <f>[2]!Table1[[#This Row],[Orgn]]&amp;"-"&amp;[2]!Table1[[#This Row],[Dest]]</f>
        <v>SSH-BRI</v>
      </c>
      <c r="M16112" s="102" t="str">
        <f t="shared" si="251"/>
        <v>ADT</v>
      </c>
      <c r="N16112" s="102">
        <f>WEEKDAY([2]!Table1[[#This Row],[Travel Date]],2)</f>
        <v>6</v>
      </c>
      <c r="P16112" s="102">
        <v>1</v>
      </c>
    </row>
    <row r="16113" spans="2:16" x14ac:dyDescent="0.25">
      <c r="B16113" s="103"/>
      <c r="C16113" s="103"/>
      <c r="L16113" s="102" t="str">
        <f>[2]!Table1[[#This Row],[Orgn]]&amp;"-"&amp;[2]!Table1[[#This Row],[Dest]]</f>
        <v>SSH-BRI</v>
      </c>
      <c r="M16113" s="102" t="str">
        <f t="shared" si="251"/>
        <v>ADT</v>
      </c>
      <c r="N16113" s="102">
        <f>WEEKDAY([2]!Table1[[#This Row],[Travel Date]],2)</f>
        <v>6</v>
      </c>
      <c r="P16113" s="102">
        <v>1</v>
      </c>
    </row>
    <row r="16114" spans="2:16" x14ac:dyDescent="0.25">
      <c r="B16114" s="103"/>
      <c r="C16114" s="103"/>
      <c r="L16114" s="102" t="str">
        <f>[2]!Table1[[#This Row],[Orgn]]&amp;"-"&amp;[2]!Table1[[#This Row],[Dest]]</f>
        <v>SSH-BRI</v>
      </c>
      <c r="M16114" s="102" t="str">
        <f t="shared" si="251"/>
        <v>ADT</v>
      </c>
      <c r="N16114" s="102">
        <f>WEEKDAY([2]!Table1[[#This Row],[Travel Date]],2)</f>
        <v>6</v>
      </c>
      <c r="P16114" s="102">
        <v>1</v>
      </c>
    </row>
    <row r="16115" spans="2:16" x14ac:dyDescent="0.25">
      <c r="B16115" s="103"/>
      <c r="C16115" s="103"/>
      <c r="L16115" s="102" t="str">
        <f>[2]!Table1[[#This Row],[Orgn]]&amp;"-"&amp;[2]!Table1[[#This Row],[Dest]]</f>
        <v>SSH-BRI</v>
      </c>
      <c r="M16115" s="102" t="str">
        <f t="shared" si="251"/>
        <v>ADT</v>
      </c>
      <c r="N16115" s="102">
        <f>WEEKDAY([2]!Table1[[#This Row],[Travel Date]],2)</f>
        <v>6</v>
      </c>
      <c r="P16115" s="102">
        <v>1</v>
      </c>
    </row>
    <row r="16116" spans="2:16" x14ac:dyDescent="0.25">
      <c r="B16116" s="103"/>
      <c r="C16116" s="103"/>
      <c r="L16116" s="102" t="str">
        <f>[2]!Table1[[#This Row],[Orgn]]&amp;"-"&amp;[2]!Table1[[#This Row],[Dest]]</f>
        <v>SSH-BRI</v>
      </c>
      <c r="M16116" s="102" t="str">
        <f t="shared" si="251"/>
        <v>ADT</v>
      </c>
      <c r="N16116" s="102">
        <f>WEEKDAY([2]!Table1[[#This Row],[Travel Date]],2)</f>
        <v>6</v>
      </c>
      <c r="P16116" s="102">
        <v>1</v>
      </c>
    </row>
    <row r="16117" spans="2:16" x14ac:dyDescent="0.25">
      <c r="B16117" s="103"/>
      <c r="C16117" s="103"/>
      <c r="L16117" s="102" t="str">
        <f>[2]!Table1[[#This Row],[Orgn]]&amp;"-"&amp;[2]!Table1[[#This Row],[Dest]]</f>
        <v>SSH-BRI</v>
      </c>
      <c r="M16117" s="102" t="str">
        <f t="shared" si="251"/>
        <v>ADT</v>
      </c>
      <c r="N16117" s="102">
        <f>WEEKDAY([2]!Table1[[#This Row],[Travel Date]],2)</f>
        <v>6</v>
      </c>
      <c r="P16117" s="102">
        <v>1</v>
      </c>
    </row>
    <row r="16118" spans="2:16" x14ac:dyDescent="0.25">
      <c r="B16118" s="103"/>
      <c r="C16118" s="103"/>
      <c r="L16118" s="102" t="str">
        <f>[2]!Table1[[#This Row],[Orgn]]&amp;"-"&amp;[2]!Table1[[#This Row],[Dest]]</f>
        <v>SSH-BRI</v>
      </c>
      <c r="M16118" s="102" t="str">
        <f t="shared" si="251"/>
        <v>ADT</v>
      </c>
      <c r="N16118" s="102">
        <f>WEEKDAY([2]!Table1[[#This Row],[Travel Date]],2)</f>
        <v>6</v>
      </c>
      <c r="P16118" s="102">
        <v>1</v>
      </c>
    </row>
    <row r="16119" spans="2:16" x14ac:dyDescent="0.25">
      <c r="B16119" s="103"/>
      <c r="C16119" s="103"/>
      <c r="L16119" s="102" t="str">
        <f>[2]!Table1[[#This Row],[Orgn]]&amp;"-"&amp;[2]!Table1[[#This Row],[Dest]]</f>
        <v>SSH-BRI</v>
      </c>
      <c r="M16119" s="102" t="str">
        <f t="shared" si="251"/>
        <v>ADT</v>
      </c>
      <c r="N16119" s="102">
        <f>WEEKDAY([2]!Table1[[#This Row],[Travel Date]],2)</f>
        <v>6</v>
      </c>
      <c r="P16119" s="102">
        <v>1</v>
      </c>
    </row>
    <row r="16120" spans="2:16" x14ac:dyDescent="0.25">
      <c r="B16120" s="103"/>
      <c r="C16120" s="103"/>
      <c r="L16120" s="102" t="str">
        <f>[2]!Table1[[#This Row],[Orgn]]&amp;"-"&amp;[2]!Table1[[#This Row],[Dest]]</f>
        <v>SSH-BRI</v>
      </c>
      <c r="M16120" s="102" t="str">
        <f t="shared" si="251"/>
        <v>ADT</v>
      </c>
      <c r="N16120" s="102">
        <f>WEEKDAY([2]!Table1[[#This Row],[Travel Date]],2)</f>
        <v>6</v>
      </c>
      <c r="P16120" s="102">
        <v>1</v>
      </c>
    </row>
    <row r="16121" spans="2:16" x14ac:dyDescent="0.25">
      <c r="B16121" s="103"/>
      <c r="C16121" s="103"/>
      <c r="L16121" s="102" t="str">
        <f>[2]!Table1[[#This Row],[Orgn]]&amp;"-"&amp;[2]!Table1[[#This Row],[Dest]]</f>
        <v>SSH-BRI</v>
      </c>
      <c r="M16121" s="102" t="str">
        <f t="shared" si="251"/>
        <v>ADT</v>
      </c>
      <c r="N16121" s="102">
        <f>WEEKDAY([2]!Table1[[#This Row],[Travel Date]],2)</f>
        <v>6</v>
      </c>
      <c r="P16121" s="102">
        <v>1</v>
      </c>
    </row>
    <row r="16122" spans="2:16" x14ac:dyDescent="0.25">
      <c r="B16122" s="103"/>
      <c r="C16122" s="103"/>
      <c r="L16122" s="102" t="str">
        <f>[2]!Table1[[#This Row],[Orgn]]&amp;"-"&amp;[2]!Table1[[#This Row],[Dest]]</f>
        <v>SSH-BRI</v>
      </c>
      <c r="M16122" s="102" t="str">
        <f t="shared" si="251"/>
        <v>ADT</v>
      </c>
      <c r="N16122" s="102">
        <f>WEEKDAY([2]!Table1[[#This Row],[Travel Date]],2)</f>
        <v>6</v>
      </c>
      <c r="P16122" s="102">
        <v>1</v>
      </c>
    </row>
    <row r="16123" spans="2:16" x14ac:dyDescent="0.25">
      <c r="B16123" s="103"/>
      <c r="C16123" s="103"/>
      <c r="L16123" s="102" t="str">
        <f>[2]!Table1[[#This Row],[Orgn]]&amp;"-"&amp;[2]!Table1[[#This Row],[Dest]]</f>
        <v>SSH-BRI</v>
      </c>
      <c r="M16123" s="102" t="str">
        <f t="shared" si="251"/>
        <v>ADT</v>
      </c>
      <c r="N16123" s="102">
        <f>WEEKDAY([2]!Table1[[#This Row],[Travel Date]],2)</f>
        <v>6</v>
      </c>
      <c r="P16123" s="102">
        <v>1</v>
      </c>
    </row>
    <row r="16124" spans="2:16" x14ac:dyDescent="0.25">
      <c r="B16124" s="103"/>
      <c r="C16124" s="103"/>
      <c r="L16124" s="102" t="str">
        <f>[2]!Table1[[#This Row],[Orgn]]&amp;"-"&amp;[2]!Table1[[#This Row],[Dest]]</f>
        <v>SSH-BRI</v>
      </c>
      <c r="M16124" s="102" t="str">
        <f t="shared" si="251"/>
        <v>ADT</v>
      </c>
      <c r="N16124" s="102">
        <f>WEEKDAY([2]!Table1[[#This Row],[Travel Date]],2)</f>
        <v>6</v>
      </c>
      <c r="P16124" s="102">
        <v>1</v>
      </c>
    </row>
    <row r="16125" spans="2:16" x14ac:dyDescent="0.25">
      <c r="B16125" s="103"/>
      <c r="C16125" s="103"/>
      <c r="L16125" s="102" t="str">
        <f>[2]!Table1[[#This Row],[Orgn]]&amp;"-"&amp;[2]!Table1[[#This Row],[Dest]]</f>
        <v>SSH-BRI</v>
      </c>
      <c r="M16125" s="102" t="str">
        <f t="shared" si="251"/>
        <v>ADT</v>
      </c>
      <c r="N16125" s="102">
        <f>WEEKDAY([2]!Table1[[#This Row],[Travel Date]],2)</f>
        <v>6</v>
      </c>
      <c r="P16125" s="102">
        <v>1</v>
      </c>
    </row>
    <row r="16126" spans="2:16" x14ac:dyDescent="0.25">
      <c r="B16126" s="103"/>
      <c r="C16126" s="103"/>
      <c r="L16126" s="102" t="str">
        <f>[2]!Table1[[#This Row],[Orgn]]&amp;"-"&amp;[2]!Table1[[#This Row],[Dest]]</f>
        <v>SSH-BRI</v>
      </c>
      <c r="M16126" s="102" t="str">
        <f t="shared" si="251"/>
        <v>ADT</v>
      </c>
      <c r="N16126" s="102">
        <f>WEEKDAY([2]!Table1[[#This Row],[Travel Date]],2)</f>
        <v>6</v>
      </c>
      <c r="P16126" s="102">
        <v>1</v>
      </c>
    </row>
    <row r="16127" spans="2:16" x14ac:dyDescent="0.25">
      <c r="B16127" s="103"/>
      <c r="C16127" s="103"/>
      <c r="L16127" s="102" t="str">
        <f>[2]!Table1[[#This Row],[Orgn]]&amp;"-"&amp;[2]!Table1[[#This Row],[Dest]]</f>
        <v>SSH-BRI</v>
      </c>
      <c r="M16127" s="102" t="str">
        <f t="shared" si="251"/>
        <v>ADT</v>
      </c>
      <c r="N16127" s="102">
        <f>WEEKDAY([2]!Table1[[#This Row],[Travel Date]],2)</f>
        <v>6</v>
      </c>
      <c r="P16127" s="102">
        <v>1</v>
      </c>
    </row>
    <row r="16128" spans="2:16" x14ac:dyDescent="0.25">
      <c r="B16128" s="103"/>
      <c r="C16128" s="103"/>
      <c r="L16128" s="102" t="str">
        <f>[2]!Table1[[#This Row],[Orgn]]&amp;"-"&amp;[2]!Table1[[#This Row],[Dest]]</f>
        <v>SSH-BRI</v>
      </c>
      <c r="M16128" s="102" t="str">
        <f t="shared" si="251"/>
        <v>ADT</v>
      </c>
      <c r="N16128" s="102">
        <f>WEEKDAY([2]!Table1[[#This Row],[Travel Date]],2)</f>
        <v>6</v>
      </c>
      <c r="P16128" s="102">
        <v>1</v>
      </c>
    </row>
    <row r="16129" spans="2:16" x14ac:dyDescent="0.25">
      <c r="B16129" s="103"/>
      <c r="C16129" s="103"/>
      <c r="L16129" s="102" t="str">
        <f>[2]!Table1[[#This Row],[Orgn]]&amp;"-"&amp;[2]!Table1[[#This Row],[Dest]]</f>
        <v>SSH-BRI</v>
      </c>
      <c r="M16129" s="102" t="str">
        <f t="shared" si="251"/>
        <v>ADT</v>
      </c>
      <c r="N16129" s="102">
        <f>WEEKDAY([2]!Table1[[#This Row],[Travel Date]],2)</f>
        <v>6</v>
      </c>
      <c r="P16129" s="102">
        <v>1</v>
      </c>
    </row>
    <row r="16130" spans="2:16" x14ac:dyDescent="0.25">
      <c r="B16130" s="103"/>
      <c r="C16130" s="103"/>
      <c r="L16130" s="102" t="str">
        <f>[2]!Table1[[#This Row],[Orgn]]&amp;"-"&amp;[2]!Table1[[#This Row],[Dest]]</f>
        <v>SSH-BRI</v>
      </c>
      <c r="M16130" s="102" t="str">
        <f t="shared" ref="M16130:M16193" si="252">IF(TRIM(C16130)="INF", "INF", IF(TRIM(C16130)="CHD", "CHD", "ADT"))</f>
        <v>ADT</v>
      </c>
      <c r="N16130" s="102">
        <f>WEEKDAY([2]!Table1[[#This Row],[Travel Date]],2)</f>
        <v>6</v>
      </c>
      <c r="P16130" s="102">
        <v>1</v>
      </c>
    </row>
    <row r="16131" spans="2:16" x14ac:dyDescent="0.25">
      <c r="B16131" s="103"/>
      <c r="C16131" s="103"/>
      <c r="L16131" s="102" t="str">
        <f>[2]!Table1[[#This Row],[Orgn]]&amp;"-"&amp;[2]!Table1[[#This Row],[Dest]]</f>
        <v>SSH-BRI</v>
      </c>
      <c r="M16131" s="102" t="str">
        <f t="shared" si="252"/>
        <v>ADT</v>
      </c>
      <c r="N16131" s="102">
        <f>WEEKDAY([2]!Table1[[#This Row],[Travel Date]],2)</f>
        <v>6</v>
      </c>
      <c r="P16131" s="102">
        <v>1</v>
      </c>
    </row>
    <row r="16132" spans="2:16" x14ac:dyDescent="0.25">
      <c r="B16132" s="103"/>
      <c r="C16132" s="103"/>
      <c r="L16132" s="102" t="str">
        <f>[2]!Table1[[#This Row],[Orgn]]&amp;"-"&amp;[2]!Table1[[#This Row],[Dest]]</f>
        <v>SSH-BRI</v>
      </c>
      <c r="M16132" s="102" t="str">
        <f t="shared" si="252"/>
        <v>ADT</v>
      </c>
      <c r="N16132" s="102">
        <f>WEEKDAY([2]!Table1[[#This Row],[Travel Date]],2)</f>
        <v>6</v>
      </c>
      <c r="P16132" s="102">
        <v>1</v>
      </c>
    </row>
    <row r="16133" spans="2:16" x14ac:dyDescent="0.25">
      <c r="B16133" s="103"/>
      <c r="C16133" s="103"/>
      <c r="L16133" s="102" t="str">
        <f>[2]!Table1[[#This Row],[Orgn]]&amp;"-"&amp;[2]!Table1[[#This Row],[Dest]]</f>
        <v>SSH-BRI</v>
      </c>
      <c r="M16133" s="102" t="str">
        <f t="shared" si="252"/>
        <v>ADT</v>
      </c>
      <c r="N16133" s="102">
        <f>WEEKDAY([2]!Table1[[#This Row],[Travel Date]],2)</f>
        <v>6</v>
      </c>
      <c r="P16133" s="102">
        <v>1</v>
      </c>
    </row>
    <row r="16134" spans="2:16" x14ac:dyDescent="0.25">
      <c r="B16134" s="103"/>
      <c r="C16134" s="103"/>
      <c r="L16134" s="102" t="str">
        <f>[2]!Table1[[#This Row],[Orgn]]&amp;"-"&amp;[2]!Table1[[#This Row],[Dest]]</f>
        <v>SSH-BRI</v>
      </c>
      <c r="M16134" s="102" t="str">
        <f t="shared" si="252"/>
        <v>ADT</v>
      </c>
      <c r="N16134" s="102">
        <f>WEEKDAY([2]!Table1[[#This Row],[Travel Date]],2)</f>
        <v>6</v>
      </c>
      <c r="P16134" s="102">
        <v>1</v>
      </c>
    </row>
    <row r="16135" spans="2:16" x14ac:dyDescent="0.25">
      <c r="B16135" s="103"/>
      <c r="C16135" s="103"/>
      <c r="L16135" s="102" t="str">
        <f>[2]!Table1[[#This Row],[Orgn]]&amp;"-"&amp;[2]!Table1[[#This Row],[Dest]]</f>
        <v>SSH-BRI</v>
      </c>
      <c r="M16135" s="102" t="str">
        <f t="shared" si="252"/>
        <v>ADT</v>
      </c>
      <c r="N16135" s="102">
        <f>WEEKDAY([2]!Table1[[#This Row],[Travel Date]],2)</f>
        <v>6</v>
      </c>
      <c r="P16135" s="102">
        <v>1</v>
      </c>
    </row>
    <row r="16136" spans="2:16" x14ac:dyDescent="0.25">
      <c r="B16136" s="103"/>
      <c r="C16136" s="103"/>
      <c r="L16136" s="102" t="str">
        <f>[2]!Table1[[#This Row],[Orgn]]&amp;"-"&amp;[2]!Table1[[#This Row],[Dest]]</f>
        <v>SSH-BRI</v>
      </c>
      <c r="M16136" s="102" t="str">
        <f t="shared" si="252"/>
        <v>ADT</v>
      </c>
      <c r="N16136" s="102">
        <f>WEEKDAY([2]!Table1[[#This Row],[Travel Date]],2)</f>
        <v>6</v>
      </c>
      <c r="P16136" s="102">
        <v>1</v>
      </c>
    </row>
    <row r="16137" spans="2:16" x14ac:dyDescent="0.25">
      <c r="B16137" s="103"/>
      <c r="C16137" s="103"/>
      <c r="L16137" s="102" t="str">
        <f>[2]!Table1[[#This Row],[Orgn]]&amp;"-"&amp;[2]!Table1[[#This Row],[Dest]]</f>
        <v>SSH-BRI</v>
      </c>
      <c r="M16137" s="102" t="str">
        <f t="shared" si="252"/>
        <v>ADT</v>
      </c>
      <c r="N16137" s="102">
        <f>WEEKDAY([2]!Table1[[#This Row],[Travel Date]],2)</f>
        <v>6</v>
      </c>
      <c r="P16137" s="102">
        <v>1</v>
      </c>
    </row>
    <row r="16138" spans="2:16" x14ac:dyDescent="0.25">
      <c r="B16138" s="103"/>
      <c r="C16138" s="103"/>
      <c r="L16138" s="102" t="str">
        <f>[2]!Table1[[#This Row],[Orgn]]&amp;"-"&amp;[2]!Table1[[#This Row],[Dest]]</f>
        <v>SSH-BRI</v>
      </c>
      <c r="M16138" s="102" t="str">
        <f t="shared" si="252"/>
        <v>ADT</v>
      </c>
      <c r="N16138" s="102">
        <f>WEEKDAY([2]!Table1[[#This Row],[Travel Date]],2)</f>
        <v>6</v>
      </c>
      <c r="P16138" s="102">
        <v>1</v>
      </c>
    </row>
    <row r="16139" spans="2:16" x14ac:dyDescent="0.25">
      <c r="B16139" s="103"/>
      <c r="C16139" s="103"/>
      <c r="L16139" s="102" t="str">
        <f>[2]!Table1[[#This Row],[Orgn]]&amp;"-"&amp;[2]!Table1[[#This Row],[Dest]]</f>
        <v>SSH-BRI</v>
      </c>
      <c r="M16139" s="102" t="str">
        <f t="shared" si="252"/>
        <v>ADT</v>
      </c>
      <c r="N16139" s="102">
        <f>WEEKDAY([2]!Table1[[#This Row],[Travel Date]],2)</f>
        <v>6</v>
      </c>
      <c r="P16139" s="102">
        <v>1</v>
      </c>
    </row>
    <row r="16140" spans="2:16" x14ac:dyDescent="0.25">
      <c r="B16140" s="103"/>
      <c r="C16140" s="103"/>
      <c r="L16140" s="102" t="str">
        <f>[2]!Table1[[#This Row],[Orgn]]&amp;"-"&amp;[2]!Table1[[#This Row],[Dest]]</f>
        <v>SSH-BRI</v>
      </c>
      <c r="M16140" s="102" t="str">
        <f t="shared" si="252"/>
        <v>ADT</v>
      </c>
      <c r="N16140" s="102">
        <f>WEEKDAY([2]!Table1[[#This Row],[Travel Date]],2)</f>
        <v>6</v>
      </c>
      <c r="P16140" s="102">
        <v>1</v>
      </c>
    </row>
    <row r="16141" spans="2:16" x14ac:dyDescent="0.25">
      <c r="B16141" s="103"/>
      <c r="C16141" s="103"/>
      <c r="L16141" s="102" t="str">
        <f>[2]!Table1[[#This Row],[Orgn]]&amp;"-"&amp;[2]!Table1[[#This Row],[Dest]]</f>
        <v>SSH-BRI</v>
      </c>
      <c r="M16141" s="102" t="str">
        <f t="shared" si="252"/>
        <v>ADT</v>
      </c>
      <c r="N16141" s="102">
        <f>WEEKDAY([2]!Table1[[#This Row],[Travel Date]],2)</f>
        <v>6</v>
      </c>
      <c r="P16141" s="102">
        <v>1</v>
      </c>
    </row>
    <row r="16142" spans="2:16" x14ac:dyDescent="0.25">
      <c r="B16142" s="103"/>
      <c r="C16142" s="103"/>
      <c r="L16142" s="102" t="str">
        <f>[2]!Table1[[#This Row],[Orgn]]&amp;"-"&amp;[2]!Table1[[#This Row],[Dest]]</f>
        <v>SSH-BRI</v>
      </c>
      <c r="M16142" s="102" t="str">
        <f t="shared" si="252"/>
        <v>ADT</v>
      </c>
      <c r="N16142" s="102">
        <f>WEEKDAY([2]!Table1[[#This Row],[Travel Date]],2)</f>
        <v>6</v>
      </c>
      <c r="P16142" s="102">
        <v>1</v>
      </c>
    </row>
    <row r="16143" spans="2:16" x14ac:dyDescent="0.25">
      <c r="B16143" s="103"/>
      <c r="C16143" s="103"/>
      <c r="L16143" s="102" t="str">
        <f>[2]!Table1[[#This Row],[Orgn]]&amp;"-"&amp;[2]!Table1[[#This Row],[Dest]]</f>
        <v>SSH-BRI</v>
      </c>
      <c r="M16143" s="102" t="str">
        <f t="shared" si="252"/>
        <v>ADT</v>
      </c>
      <c r="N16143" s="102">
        <f>WEEKDAY([2]!Table1[[#This Row],[Travel Date]],2)</f>
        <v>6</v>
      </c>
      <c r="P16143" s="102">
        <v>1</v>
      </c>
    </row>
    <row r="16144" spans="2:16" x14ac:dyDescent="0.25">
      <c r="B16144" s="103"/>
      <c r="C16144" s="103"/>
      <c r="L16144" s="102" t="str">
        <f>[2]!Table1[[#This Row],[Orgn]]&amp;"-"&amp;[2]!Table1[[#This Row],[Dest]]</f>
        <v>SSH-BRI</v>
      </c>
      <c r="M16144" s="102" t="str">
        <f t="shared" si="252"/>
        <v>ADT</v>
      </c>
      <c r="N16144" s="102">
        <f>WEEKDAY([2]!Table1[[#This Row],[Travel Date]],2)</f>
        <v>6</v>
      </c>
      <c r="P16144" s="102">
        <v>1</v>
      </c>
    </row>
    <row r="16145" spans="2:16" x14ac:dyDescent="0.25">
      <c r="B16145" s="103"/>
      <c r="C16145" s="103"/>
      <c r="L16145" s="102" t="str">
        <f>[2]!Table1[[#This Row],[Orgn]]&amp;"-"&amp;[2]!Table1[[#This Row],[Dest]]</f>
        <v>SSH-BRI</v>
      </c>
      <c r="M16145" s="102" t="str">
        <f t="shared" si="252"/>
        <v>ADT</v>
      </c>
      <c r="N16145" s="102">
        <f>WEEKDAY([2]!Table1[[#This Row],[Travel Date]],2)</f>
        <v>6</v>
      </c>
      <c r="P16145" s="102">
        <v>1</v>
      </c>
    </row>
    <row r="16146" spans="2:16" x14ac:dyDescent="0.25">
      <c r="B16146" s="103"/>
      <c r="C16146" s="103"/>
      <c r="L16146" s="102" t="str">
        <f>[2]!Table1[[#This Row],[Orgn]]&amp;"-"&amp;[2]!Table1[[#This Row],[Dest]]</f>
        <v>SSH-BRI</v>
      </c>
      <c r="M16146" s="102" t="str">
        <f t="shared" si="252"/>
        <v>ADT</v>
      </c>
      <c r="N16146" s="102">
        <f>WEEKDAY([2]!Table1[[#This Row],[Travel Date]],2)</f>
        <v>6</v>
      </c>
      <c r="P16146" s="102">
        <v>1</v>
      </c>
    </row>
    <row r="16147" spans="2:16" x14ac:dyDescent="0.25">
      <c r="B16147" s="103"/>
      <c r="C16147" s="103"/>
      <c r="L16147" s="102" t="str">
        <f>[2]!Table1[[#This Row],[Orgn]]&amp;"-"&amp;[2]!Table1[[#This Row],[Dest]]</f>
        <v>SSH-BRI</v>
      </c>
      <c r="M16147" s="102" t="str">
        <f t="shared" si="252"/>
        <v>ADT</v>
      </c>
      <c r="N16147" s="102">
        <f>WEEKDAY([2]!Table1[[#This Row],[Travel Date]],2)</f>
        <v>6</v>
      </c>
      <c r="P16147" s="102">
        <v>1</v>
      </c>
    </row>
    <row r="16148" spans="2:16" x14ac:dyDescent="0.25">
      <c r="B16148" s="103"/>
      <c r="C16148" s="103"/>
      <c r="L16148" s="102" t="str">
        <f>[2]!Table1[[#This Row],[Orgn]]&amp;"-"&amp;[2]!Table1[[#This Row],[Dest]]</f>
        <v>SSH-BRI</v>
      </c>
      <c r="M16148" s="102" t="str">
        <f t="shared" si="252"/>
        <v>ADT</v>
      </c>
      <c r="N16148" s="102">
        <f>WEEKDAY([2]!Table1[[#This Row],[Travel Date]],2)</f>
        <v>6</v>
      </c>
      <c r="P16148" s="102">
        <v>1</v>
      </c>
    </row>
    <row r="16149" spans="2:16" x14ac:dyDescent="0.25">
      <c r="B16149" s="103"/>
      <c r="C16149" s="103"/>
      <c r="L16149" s="102" t="str">
        <f>[2]!Table1[[#This Row],[Orgn]]&amp;"-"&amp;[2]!Table1[[#This Row],[Dest]]</f>
        <v>SSH-BRI</v>
      </c>
      <c r="M16149" s="102" t="str">
        <f t="shared" si="252"/>
        <v>ADT</v>
      </c>
      <c r="N16149" s="102">
        <f>WEEKDAY([2]!Table1[[#This Row],[Travel Date]],2)</f>
        <v>6</v>
      </c>
      <c r="P16149" s="102">
        <v>1</v>
      </c>
    </row>
    <row r="16150" spans="2:16" x14ac:dyDescent="0.25">
      <c r="B16150" s="103"/>
      <c r="C16150" s="103"/>
      <c r="L16150" s="102" t="str">
        <f>[2]!Table1[[#This Row],[Orgn]]&amp;"-"&amp;[2]!Table1[[#This Row],[Dest]]</f>
        <v>SSH-BRI</v>
      </c>
      <c r="M16150" s="102" t="str">
        <f t="shared" si="252"/>
        <v>ADT</v>
      </c>
      <c r="N16150" s="102">
        <f>WEEKDAY([2]!Table1[[#This Row],[Travel Date]],2)</f>
        <v>6</v>
      </c>
      <c r="P16150" s="102">
        <v>1</v>
      </c>
    </row>
    <row r="16151" spans="2:16" x14ac:dyDescent="0.25">
      <c r="B16151" s="103"/>
      <c r="C16151" s="103"/>
      <c r="L16151" s="102" t="str">
        <f>[2]!Table1[[#This Row],[Orgn]]&amp;"-"&amp;[2]!Table1[[#This Row],[Dest]]</f>
        <v>SSH-BRI</v>
      </c>
      <c r="M16151" s="102" t="str">
        <f t="shared" si="252"/>
        <v>ADT</v>
      </c>
      <c r="N16151" s="102">
        <f>WEEKDAY([2]!Table1[[#This Row],[Travel Date]],2)</f>
        <v>6</v>
      </c>
      <c r="P16151" s="102">
        <v>1</v>
      </c>
    </row>
    <row r="16152" spans="2:16" x14ac:dyDescent="0.25">
      <c r="B16152" s="103"/>
      <c r="C16152" s="103"/>
      <c r="L16152" s="102" t="str">
        <f>[2]!Table1[[#This Row],[Orgn]]&amp;"-"&amp;[2]!Table1[[#This Row],[Dest]]</f>
        <v>SSH-BRI</v>
      </c>
      <c r="M16152" s="102" t="str">
        <f t="shared" si="252"/>
        <v>ADT</v>
      </c>
      <c r="N16152" s="102">
        <f>WEEKDAY([2]!Table1[[#This Row],[Travel Date]],2)</f>
        <v>6</v>
      </c>
      <c r="P16152" s="102">
        <v>1</v>
      </c>
    </row>
    <row r="16153" spans="2:16" x14ac:dyDescent="0.25">
      <c r="B16153" s="103"/>
      <c r="C16153" s="103"/>
      <c r="L16153" s="102" t="str">
        <f>[2]!Table1[[#This Row],[Orgn]]&amp;"-"&amp;[2]!Table1[[#This Row],[Dest]]</f>
        <v>SSH-BRI</v>
      </c>
      <c r="M16153" s="102" t="str">
        <f t="shared" si="252"/>
        <v>ADT</v>
      </c>
      <c r="N16153" s="102">
        <f>WEEKDAY([2]!Table1[[#This Row],[Travel Date]],2)</f>
        <v>6</v>
      </c>
      <c r="P16153" s="102">
        <v>1</v>
      </c>
    </row>
    <row r="16154" spans="2:16" x14ac:dyDescent="0.25">
      <c r="B16154" s="103"/>
      <c r="C16154" s="103"/>
      <c r="L16154" s="102" t="str">
        <f>[2]!Table1[[#This Row],[Orgn]]&amp;"-"&amp;[2]!Table1[[#This Row],[Dest]]</f>
        <v>SSH-BRI</v>
      </c>
      <c r="M16154" s="102" t="str">
        <f t="shared" si="252"/>
        <v>ADT</v>
      </c>
      <c r="N16154" s="102">
        <f>WEEKDAY([2]!Table1[[#This Row],[Travel Date]],2)</f>
        <v>6</v>
      </c>
      <c r="P16154" s="102">
        <v>1</v>
      </c>
    </row>
    <row r="16155" spans="2:16" x14ac:dyDescent="0.25">
      <c r="B16155" s="103"/>
      <c r="C16155" s="103"/>
      <c r="L16155" s="102" t="str">
        <f>[2]!Table1[[#This Row],[Orgn]]&amp;"-"&amp;[2]!Table1[[#This Row],[Dest]]</f>
        <v>SSH-BRI</v>
      </c>
      <c r="M16155" s="102" t="str">
        <f t="shared" si="252"/>
        <v>ADT</v>
      </c>
      <c r="N16155" s="102">
        <f>WEEKDAY([2]!Table1[[#This Row],[Travel Date]],2)</f>
        <v>6</v>
      </c>
      <c r="P16155" s="102">
        <v>1</v>
      </c>
    </row>
    <row r="16156" spans="2:16" x14ac:dyDescent="0.25">
      <c r="B16156" s="103"/>
      <c r="C16156" s="103"/>
      <c r="L16156" s="102" t="str">
        <f>[2]!Table1[[#This Row],[Orgn]]&amp;"-"&amp;[2]!Table1[[#This Row],[Dest]]</f>
        <v>SSH-BRI</v>
      </c>
      <c r="M16156" s="102" t="str">
        <f t="shared" si="252"/>
        <v>ADT</v>
      </c>
      <c r="N16156" s="102">
        <f>WEEKDAY([2]!Table1[[#This Row],[Travel Date]],2)</f>
        <v>6</v>
      </c>
      <c r="P16156" s="102">
        <v>1</v>
      </c>
    </row>
    <row r="16157" spans="2:16" x14ac:dyDescent="0.25">
      <c r="B16157" s="103"/>
      <c r="C16157" s="103"/>
      <c r="L16157" s="102" t="str">
        <f>[2]!Table1[[#This Row],[Orgn]]&amp;"-"&amp;[2]!Table1[[#This Row],[Dest]]</f>
        <v>SSH-BRI</v>
      </c>
      <c r="M16157" s="102" t="str">
        <f t="shared" si="252"/>
        <v>ADT</v>
      </c>
      <c r="N16157" s="102">
        <f>WEEKDAY([2]!Table1[[#This Row],[Travel Date]],2)</f>
        <v>6</v>
      </c>
      <c r="P16157" s="102">
        <v>1</v>
      </c>
    </row>
    <row r="16158" spans="2:16" x14ac:dyDescent="0.25">
      <c r="B16158" s="103"/>
      <c r="C16158" s="103"/>
      <c r="L16158" s="102" t="str">
        <f>[2]!Table1[[#This Row],[Orgn]]&amp;"-"&amp;[2]!Table1[[#This Row],[Dest]]</f>
        <v>SSH-BRI</v>
      </c>
      <c r="M16158" s="102" t="str">
        <f t="shared" si="252"/>
        <v>ADT</v>
      </c>
      <c r="N16158" s="102">
        <f>WEEKDAY([2]!Table1[[#This Row],[Travel Date]],2)</f>
        <v>6</v>
      </c>
      <c r="P16158" s="102">
        <v>1</v>
      </c>
    </row>
    <row r="16159" spans="2:16" x14ac:dyDescent="0.25">
      <c r="B16159" s="103"/>
      <c r="C16159" s="103"/>
      <c r="L16159" s="102" t="str">
        <f>[2]!Table1[[#This Row],[Orgn]]&amp;"-"&amp;[2]!Table1[[#This Row],[Dest]]</f>
        <v>SSH-BRI</v>
      </c>
      <c r="M16159" s="102" t="str">
        <f t="shared" si="252"/>
        <v>ADT</v>
      </c>
      <c r="N16159" s="102">
        <f>WEEKDAY([2]!Table1[[#This Row],[Travel Date]],2)</f>
        <v>6</v>
      </c>
      <c r="P16159" s="102">
        <v>1</v>
      </c>
    </row>
    <row r="16160" spans="2:16" x14ac:dyDescent="0.25">
      <c r="B16160" s="103"/>
      <c r="C16160" s="103"/>
      <c r="L16160" s="102" t="str">
        <f>[2]!Table1[[#This Row],[Orgn]]&amp;"-"&amp;[2]!Table1[[#This Row],[Dest]]</f>
        <v>SSH-BRI</v>
      </c>
      <c r="M16160" s="102" t="str">
        <f t="shared" si="252"/>
        <v>ADT</v>
      </c>
      <c r="N16160" s="102">
        <f>WEEKDAY([2]!Table1[[#This Row],[Travel Date]],2)</f>
        <v>6</v>
      </c>
      <c r="P16160" s="102">
        <v>1</v>
      </c>
    </row>
    <row r="16161" spans="2:16" x14ac:dyDescent="0.25">
      <c r="B16161" s="103"/>
      <c r="C16161" s="103"/>
      <c r="L16161" s="102" t="str">
        <f>[2]!Table1[[#This Row],[Orgn]]&amp;"-"&amp;[2]!Table1[[#This Row],[Dest]]</f>
        <v>SSH-BRI</v>
      </c>
      <c r="M16161" s="102" t="str">
        <f t="shared" si="252"/>
        <v>ADT</v>
      </c>
      <c r="N16161" s="102">
        <f>WEEKDAY([2]!Table1[[#This Row],[Travel Date]],2)</f>
        <v>6</v>
      </c>
      <c r="P16161" s="102">
        <v>1</v>
      </c>
    </row>
    <row r="16162" spans="2:16" x14ac:dyDescent="0.25">
      <c r="B16162" s="103"/>
      <c r="C16162" s="103"/>
      <c r="L16162" s="102" t="str">
        <f>[2]!Table1[[#This Row],[Orgn]]&amp;"-"&amp;[2]!Table1[[#This Row],[Dest]]</f>
        <v>SSH-BRI</v>
      </c>
      <c r="M16162" s="102" t="str">
        <f t="shared" si="252"/>
        <v>ADT</v>
      </c>
      <c r="N16162" s="102">
        <f>WEEKDAY([2]!Table1[[#This Row],[Travel Date]],2)</f>
        <v>6</v>
      </c>
      <c r="P16162" s="102">
        <v>1</v>
      </c>
    </row>
    <row r="16163" spans="2:16" x14ac:dyDescent="0.25">
      <c r="B16163" s="103"/>
      <c r="C16163" s="103"/>
      <c r="L16163" s="102" t="str">
        <f>[2]!Table1[[#This Row],[Orgn]]&amp;"-"&amp;[2]!Table1[[#This Row],[Dest]]</f>
        <v>SSH-BRI</v>
      </c>
      <c r="M16163" s="102" t="str">
        <f t="shared" si="252"/>
        <v>ADT</v>
      </c>
      <c r="N16163" s="102">
        <f>WEEKDAY([2]!Table1[[#This Row],[Travel Date]],2)</f>
        <v>6</v>
      </c>
      <c r="P16163" s="102">
        <v>1</v>
      </c>
    </row>
    <row r="16164" spans="2:16" x14ac:dyDescent="0.25">
      <c r="B16164" s="103"/>
      <c r="C16164" s="103"/>
      <c r="L16164" s="102" t="str">
        <f>[2]!Table1[[#This Row],[Orgn]]&amp;"-"&amp;[2]!Table1[[#This Row],[Dest]]</f>
        <v>SSH-BRI</v>
      </c>
      <c r="M16164" s="102" t="str">
        <f t="shared" si="252"/>
        <v>ADT</v>
      </c>
      <c r="N16164" s="102">
        <f>WEEKDAY([2]!Table1[[#This Row],[Travel Date]],2)</f>
        <v>6</v>
      </c>
      <c r="P16164" s="102">
        <v>1</v>
      </c>
    </row>
    <row r="16165" spans="2:16" x14ac:dyDescent="0.25">
      <c r="B16165" s="103"/>
      <c r="C16165" s="103"/>
      <c r="L16165" s="102" t="str">
        <f>[2]!Table1[[#This Row],[Orgn]]&amp;"-"&amp;[2]!Table1[[#This Row],[Dest]]</f>
        <v>SSH-BRI</v>
      </c>
      <c r="M16165" s="102" t="str">
        <f t="shared" si="252"/>
        <v>ADT</v>
      </c>
      <c r="N16165" s="102">
        <f>WEEKDAY([2]!Table1[[#This Row],[Travel Date]],2)</f>
        <v>6</v>
      </c>
      <c r="P16165" s="102">
        <v>1</v>
      </c>
    </row>
    <row r="16166" spans="2:16" x14ac:dyDescent="0.25">
      <c r="B16166" s="103"/>
      <c r="C16166" s="103"/>
      <c r="L16166" s="102" t="str">
        <f>[2]!Table1[[#This Row],[Orgn]]&amp;"-"&amp;[2]!Table1[[#This Row],[Dest]]</f>
        <v>SSH-BRI</v>
      </c>
      <c r="M16166" s="102" t="str">
        <f t="shared" si="252"/>
        <v>ADT</v>
      </c>
      <c r="N16166" s="102">
        <f>WEEKDAY([2]!Table1[[#This Row],[Travel Date]],2)</f>
        <v>6</v>
      </c>
      <c r="P16166" s="102">
        <v>1</v>
      </c>
    </row>
    <row r="16167" spans="2:16" x14ac:dyDescent="0.25">
      <c r="B16167" s="103"/>
      <c r="C16167" s="103"/>
      <c r="L16167" s="102" t="str">
        <f>[2]!Table1[[#This Row],[Orgn]]&amp;"-"&amp;[2]!Table1[[#This Row],[Dest]]</f>
        <v>SSH-BRI</v>
      </c>
      <c r="M16167" s="102" t="str">
        <f t="shared" si="252"/>
        <v>ADT</v>
      </c>
      <c r="N16167" s="102">
        <f>WEEKDAY([2]!Table1[[#This Row],[Travel Date]],2)</f>
        <v>6</v>
      </c>
      <c r="P16167" s="102">
        <v>1</v>
      </c>
    </row>
    <row r="16168" spans="2:16" x14ac:dyDescent="0.25">
      <c r="B16168" s="103"/>
      <c r="C16168" s="103"/>
      <c r="L16168" s="102" t="str">
        <f>[2]!Table1[[#This Row],[Orgn]]&amp;"-"&amp;[2]!Table1[[#This Row],[Dest]]</f>
        <v>SSH-BRI</v>
      </c>
      <c r="M16168" s="102" t="str">
        <f t="shared" si="252"/>
        <v>ADT</v>
      </c>
      <c r="N16168" s="102">
        <f>WEEKDAY([2]!Table1[[#This Row],[Travel Date]],2)</f>
        <v>6</v>
      </c>
      <c r="P16168" s="102">
        <v>1</v>
      </c>
    </row>
    <row r="16169" spans="2:16" x14ac:dyDescent="0.25">
      <c r="B16169" s="103"/>
      <c r="C16169" s="103"/>
      <c r="L16169" s="102" t="str">
        <f>[2]!Table1[[#This Row],[Orgn]]&amp;"-"&amp;[2]!Table1[[#This Row],[Dest]]</f>
        <v>SSH-BRI</v>
      </c>
      <c r="M16169" s="102" t="str">
        <f t="shared" si="252"/>
        <v>ADT</v>
      </c>
      <c r="N16169" s="102">
        <f>WEEKDAY([2]!Table1[[#This Row],[Travel Date]],2)</f>
        <v>6</v>
      </c>
      <c r="P16169" s="102">
        <v>1</v>
      </c>
    </row>
    <row r="16170" spans="2:16" x14ac:dyDescent="0.25">
      <c r="B16170" s="103"/>
      <c r="C16170" s="103"/>
      <c r="L16170" s="102" t="str">
        <f>[2]!Table1[[#This Row],[Orgn]]&amp;"-"&amp;[2]!Table1[[#This Row],[Dest]]</f>
        <v>SSH-BRI</v>
      </c>
      <c r="M16170" s="102" t="str">
        <f t="shared" si="252"/>
        <v>ADT</v>
      </c>
      <c r="N16170" s="102">
        <f>WEEKDAY([2]!Table1[[#This Row],[Travel Date]],2)</f>
        <v>6</v>
      </c>
      <c r="P16170" s="102">
        <v>1</v>
      </c>
    </row>
    <row r="16171" spans="2:16" x14ac:dyDescent="0.25">
      <c r="B16171" s="103"/>
      <c r="C16171" s="103"/>
      <c r="L16171" s="102" t="str">
        <f>[2]!Table1[[#This Row],[Orgn]]&amp;"-"&amp;[2]!Table1[[#This Row],[Dest]]</f>
        <v>SSH-BRI</v>
      </c>
      <c r="M16171" s="102" t="str">
        <f t="shared" si="252"/>
        <v>ADT</v>
      </c>
      <c r="N16171" s="102">
        <f>WEEKDAY([2]!Table1[[#This Row],[Travel Date]],2)</f>
        <v>6</v>
      </c>
      <c r="P16171" s="102">
        <v>1</v>
      </c>
    </row>
    <row r="16172" spans="2:16" x14ac:dyDescent="0.25">
      <c r="B16172" s="103"/>
      <c r="C16172" s="103"/>
      <c r="L16172" s="102" t="str">
        <f>[2]!Table1[[#This Row],[Orgn]]&amp;"-"&amp;[2]!Table1[[#This Row],[Dest]]</f>
        <v>SSH-BRI</v>
      </c>
      <c r="M16172" s="102" t="str">
        <f t="shared" si="252"/>
        <v>ADT</v>
      </c>
      <c r="N16172" s="102">
        <f>WEEKDAY([2]!Table1[[#This Row],[Travel Date]],2)</f>
        <v>6</v>
      </c>
      <c r="P16172" s="102">
        <v>1</v>
      </c>
    </row>
    <row r="16173" spans="2:16" x14ac:dyDescent="0.25">
      <c r="B16173" s="103"/>
      <c r="C16173" s="103"/>
      <c r="L16173" s="102" t="str">
        <f>[2]!Table1[[#This Row],[Orgn]]&amp;"-"&amp;[2]!Table1[[#This Row],[Dest]]</f>
        <v>SSH-BRI</v>
      </c>
      <c r="M16173" s="102" t="str">
        <f t="shared" si="252"/>
        <v>ADT</v>
      </c>
      <c r="N16173" s="102">
        <f>WEEKDAY([2]!Table1[[#This Row],[Travel Date]],2)</f>
        <v>6</v>
      </c>
      <c r="P16173" s="102">
        <v>1</v>
      </c>
    </row>
    <row r="16174" spans="2:16" x14ac:dyDescent="0.25">
      <c r="B16174" s="103"/>
      <c r="C16174" s="103"/>
      <c r="L16174" s="102" t="str">
        <f>[2]!Table1[[#This Row],[Orgn]]&amp;"-"&amp;[2]!Table1[[#This Row],[Dest]]</f>
        <v>SSH-BRI</v>
      </c>
      <c r="M16174" s="102" t="str">
        <f t="shared" si="252"/>
        <v>ADT</v>
      </c>
      <c r="N16174" s="102">
        <f>WEEKDAY([2]!Table1[[#This Row],[Travel Date]],2)</f>
        <v>6</v>
      </c>
      <c r="P16174" s="102">
        <v>1</v>
      </c>
    </row>
    <row r="16175" spans="2:16" x14ac:dyDescent="0.25">
      <c r="B16175" s="103"/>
      <c r="C16175" s="103"/>
      <c r="L16175" s="102" t="str">
        <f>[2]!Table1[[#This Row],[Orgn]]&amp;"-"&amp;[2]!Table1[[#This Row],[Dest]]</f>
        <v>SSH-BRI</v>
      </c>
      <c r="M16175" s="102" t="str">
        <f t="shared" si="252"/>
        <v>ADT</v>
      </c>
      <c r="N16175" s="102">
        <f>WEEKDAY([2]!Table1[[#This Row],[Travel Date]],2)</f>
        <v>6</v>
      </c>
      <c r="P16175" s="102">
        <v>1</v>
      </c>
    </row>
    <row r="16176" spans="2:16" x14ac:dyDescent="0.25">
      <c r="B16176" s="103"/>
      <c r="C16176" s="103"/>
      <c r="L16176" s="102" t="str">
        <f>[2]!Table1[[#This Row],[Orgn]]&amp;"-"&amp;[2]!Table1[[#This Row],[Dest]]</f>
        <v>SSH-BRI</v>
      </c>
      <c r="M16176" s="102" t="str">
        <f t="shared" si="252"/>
        <v>ADT</v>
      </c>
      <c r="N16176" s="102">
        <f>WEEKDAY([2]!Table1[[#This Row],[Travel Date]],2)</f>
        <v>6</v>
      </c>
      <c r="P16176" s="102">
        <v>1</v>
      </c>
    </row>
    <row r="16177" spans="2:16" x14ac:dyDescent="0.25">
      <c r="B16177" s="103"/>
      <c r="C16177" s="103"/>
      <c r="L16177" s="102" t="str">
        <f>[2]!Table1[[#This Row],[Orgn]]&amp;"-"&amp;[2]!Table1[[#This Row],[Dest]]</f>
        <v>SSH-BRI</v>
      </c>
      <c r="M16177" s="102" t="str">
        <f t="shared" si="252"/>
        <v>ADT</v>
      </c>
      <c r="N16177" s="102">
        <f>WEEKDAY([2]!Table1[[#This Row],[Travel Date]],2)</f>
        <v>6</v>
      </c>
      <c r="P16177" s="102">
        <v>1</v>
      </c>
    </row>
    <row r="16178" spans="2:16" x14ac:dyDescent="0.25">
      <c r="B16178" s="103"/>
      <c r="C16178" s="103"/>
      <c r="L16178" s="102" t="str">
        <f>[2]!Table1[[#This Row],[Orgn]]&amp;"-"&amp;[2]!Table1[[#This Row],[Dest]]</f>
        <v>SSH-BRI</v>
      </c>
      <c r="M16178" s="102" t="str">
        <f t="shared" si="252"/>
        <v>ADT</v>
      </c>
      <c r="N16178" s="102">
        <f>WEEKDAY([2]!Table1[[#This Row],[Travel Date]],2)</f>
        <v>6</v>
      </c>
      <c r="P16178" s="102">
        <v>1</v>
      </c>
    </row>
    <row r="16179" spans="2:16" x14ac:dyDescent="0.25">
      <c r="B16179" s="103"/>
      <c r="C16179" s="103"/>
      <c r="L16179" s="102" t="str">
        <f>[2]!Table1[[#This Row],[Orgn]]&amp;"-"&amp;[2]!Table1[[#This Row],[Dest]]</f>
        <v>SSH-BRI</v>
      </c>
      <c r="M16179" s="102" t="str">
        <f t="shared" si="252"/>
        <v>ADT</v>
      </c>
      <c r="N16179" s="102">
        <f>WEEKDAY([2]!Table1[[#This Row],[Travel Date]],2)</f>
        <v>6</v>
      </c>
      <c r="P16179" s="102">
        <v>1</v>
      </c>
    </row>
    <row r="16180" spans="2:16" x14ac:dyDescent="0.25">
      <c r="B16180" s="103"/>
      <c r="C16180" s="103"/>
      <c r="L16180" s="102" t="str">
        <f>[2]!Table1[[#This Row],[Orgn]]&amp;"-"&amp;[2]!Table1[[#This Row],[Dest]]</f>
        <v>SSH-BRI</v>
      </c>
      <c r="M16180" s="102" t="str">
        <f t="shared" si="252"/>
        <v>ADT</v>
      </c>
      <c r="N16180" s="102">
        <f>WEEKDAY([2]!Table1[[#This Row],[Travel Date]],2)</f>
        <v>6</v>
      </c>
      <c r="P16180" s="102">
        <v>1</v>
      </c>
    </row>
    <row r="16181" spans="2:16" x14ac:dyDescent="0.25">
      <c r="B16181" s="103"/>
      <c r="C16181" s="103"/>
      <c r="L16181" s="102" t="str">
        <f>[2]!Table1[[#This Row],[Orgn]]&amp;"-"&amp;[2]!Table1[[#This Row],[Dest]]</f>
        <v>SSH-BRI</v>
      </c>
      <c r="M16181" s="102" t="str">
        <f t="shared" si="252"/>
        <v>ADT</v>
      </c>
      <c r="N16181" s="102">
        <f>WEEKDAY([2]!Table1[[#This Row],[Travel Date]],2)</f>
        <v>6</v>
      </c>
      <c r="P16181" s="102">
        <v>1</v>
      </c>
    </row>
    <row r="16182" spans="2:16" x14ac:dyDescent="0.25">
      <c r="B16182" s="103"/>
      <c r="C16182" s="103"/>
      <c r="L16182" s="102" t="str">
        <f>[2]!Table1[[#This Row],[Orgn]]&amp;"-"&amp;[2]!Table1[[#This Row],[Dest]]</f>
        <v>SSH-BRI</v>
      </c>
      <c r="M16182" s="102" t="str">
        <f t="shared" si="252"/>
        <v>ADT</v>
      </c>
      <c r="N16182" s="102">
        <f>WEEKDAY([2]!Table1[[#This Row],[Travel Date]],2)</f>
        <v>6</v>
      </c>
      <c r="P16182" s="102">
        <v>1</v>
      </c>
    </row>
    <row r="16183" spans="2:16" x14ac:dyDescent="0.25">
      <c r="B16183" s="103"/>
      <c r="C16183" s="103"/>
      <c r="L16183" s="102" t="str">
        <f>[2]!Table1[[#This Row],[Orgn]]&amp;"-"&amp;[2]!Table1[[#This Row],[Dest]]</f>
        <v>SSH-BRI</v>
      </c>
      <c r="M16183" s="102" t="str">
        <f t="shared" si="252"/>
        <v>ADT</v>
      </c>
      <c r="N16183" s="102">
        <f>WEEKDAY([2]!Table1[[#This Row],[Travel Date]],2)</f>
        <v>6</v>
      </c>
      <c r="P16183" s="102">
        <v>1</v>
      </c>
    </row>
    <row r="16184" spans="2:16" x14ac:dyDescent="0.25">
      <c r="B16184" s="103"/>
      <c r="C16184" s="103"/>
      <c r="L16184" s="102" t="str">
        <f>[2]!Table1[[#This Row],[Orgn]]&amp;"-"&amp;[2]!Table1[[#This Row],[Dest]]</f>
        <v>SSH-BRI</v>
      </c>
      <c r="M16184" s="102" t="str">
        <f t="shared" si="252"/>
        <v>ADT</v>
      </c>
      <c r="N16184" s="102">
        <f>WEEKDAY([2]!Table1[[#This Row],[Travel Date]],2)</f>
        <v>6</v>
      </c>
      <c r="P16184" s="102">
        <v>1</v>
      </c>
    </row>
    <row r="16185" spans="2:16" x14ac:dyDescent="0.25">
      <c r="B16185" s="103"/>
      <c r="C16185" s="103"/>
      <c r="L16185" s="102" t="str">
        <f>[2]!Table1[[#This Row],[Orgn]]&amp;"-"&amp;[2]!Table1[[#This Row],[Dest]]</f>
        <v>SSH-BRI</v>
      </c>
      <c r="M16185" s="102" t="str">
        <f t="shared" si="252"/>
        <v>ADT</v>
      </c>
      <c r="N16185" s="102">
        <f>WEEKDAY([2]!Table1[[#This Row],[Travel Date]],2)</f>
        <v>6</v>
      </c>
      <c r="P16185" s="102">
        <v>1</v>
      </c>
    </row>
    <row r="16186" spans="2:16" x14ac:dyDescent="0.25">
      <c r="B16186" s="103"/>
      <c r="C16186" s="103"/>
      <c r="L16186" s="102" t="str">
        <f>[2]!Table1[[#This Row],[Orgn]]&amp;"-"&amp;[2]!Table1[[#This Row],[Dest]]</f>
        <v>SSH-BRI</v>
      </c>
      <c r="M16186" s="102" t="str">
        <f t="shared" si="252"/>
        <v>ADT</v>
      </c>
      <c r="N16186" s="102">
        <f>WEEKDAY([2]!Table1[[#This Row],[Travel Date]],2)</f>
        <v>6</v>
      </c>
      <c r="P16186" s="102">
        <v>1</v>
      </c>
    </row>
    <row r="16187" spans="2:16" x14ac:dyDescent="0.25">
      <c r="B16187" s="103"/>
      <c r="C16187" s="103"/>
      <c r="L16187" s="102" t="str">
        <f>[2]!Table1[[#This Row],[Orgn]]&amp;"-"&amp;[2]!Table1[[#This Row],[Dest]]</f>
        <v>SSH-BRI</v>
      </c>
      <c r="M16187" s="102" t="str">
        <f t="shared" si="252"/>
        <v>ADT</v>
      </c>
      <c r="N16187" s="102">
        <f>WEEKDAY([2]!Table1[[#This Row],[Travel Date]],2)</f>
        <v>6</v>
      </c>
      <c r="P16187" s="102">
        <v>1</v>
      </c>
    </row>
    <row r="16188" spans="2:16" x14ac:dyDescent="0.25">
      <c r="B16188" s="103"/>
      <c r="C16188" s="103"/>
      <c r="L16188" s="102" t="str">
        <f>[2]!Table1[[#This Row],[Orgn]]&amp;"-"&amp;[2]!Table1[[#This Row],[Dest]]</f>
        <v>SSH-BRI</v>
      </c>
      <c r="M16188" s="102" t="str">
        <f t="shared" si="252"/>
        <v>ADT</v>
      </c>
      <c r="N16188" s="102">
        <f>WEEKDAY([2]!Table1[[#This Row],[Travel Date]],2)</f>
        <v>6</v>
      </c>
      <c r="P16188" s="102">
        <v>1</v>
      </c>
    </row>
    <row r="16189" spans="2:16" x14ac:dyDescent="0.25">
      <c r="B16189" s="103"/>
      <c r="C16189" s="103"/>
      <c r="L16189" s="102" t="str">
        <f>[2]!Table1[[#This Row],[Orgn]]&amp;"-"&amp;[2]!Table1[[#This Row],[Dest]]</f>
        <v>SSH-BRI</v>
      </c>
      <c r="M16189" s="102" t="str">
        <f t="shared" si="252"/>
        <v>ADT</v>
      </c>
      <c r="N16189" s="102">
        <f>WEEKDAY([2]!Table1[[#This Row],[Travel Date]],2)</f>
        <v>6</v>
      </c>
      <c r="P16189" s="102">
        <v>1</v>
      </c>
    </row>
    <row r="16190" spans="2:16" x14ac:dyDescent="0.25">
      <c r="B16190" s="103"/>
      <c r="C16190" s="103"/>
      <c r="L16190" s="102" t="str">
        <f>[2]!Table1[[#This Row],[Orgn]]&amp;"-"&amp;[2]!Table1[[#This Row],[Dest]]</f>
        <v>SSH-BRI</v>
      </c>
      <c r="M16190" s="102" t="str">
        <f t="shared" si="252"/>
        <v>ADT</v>
      </c>
      <c r="N16190" s="102">
        <f>WEEKDAY([2]!Table1[[#This Row],[Travel Date]],2)</f>
        <v>6</v>
      </c>
      <c r="P16190" s="102">
        <v>1</v>
      </c>
    </row>
    <row r="16191" spans="2:16" x14ac:dyDescent="0.25">
      <c r="B16191" s="103"/>
      <c r="C16191" s="103"/>
      <c r="L16191" s="102" t="str">
        <f>[2]!Table1[[#This Row],[Orgn]]&amp;"-"&amp;[2]!Table1[[#This Row],[Dest]]</f>
        <v>SSH-BRI</v>
      </c>
      <c r="M16191" s="102" t="str">
        <f t="shared" si="252"/>
        <v>ADT</v>
      </c>
      <c r="N16191" s="102">
        <f>WEEKDAY([2]!Table1[[#This Row],[Travel Date]],2)</f>
        <v>6</v>
      </c>
      <c r="P16191" s="102">
        <v>1</v>
      </c>
    </row>
    <row r="16192" spans="2:16" x14ac:dyDescent="0.25">
      <c r="B16192" s="103"/>
      <c r="C16192" s="103"/>
      <c r="L16192" s="102" t="str">
        <f>[2]!Table1[[#This Row],[Orgn]]&amp;"-"&amp;[2]!Table1[[#This Row],[Dest]]</f>
        <v>SSH-BRI</v>
      </c>
      <c r="M16192" s="102" t="str">
        <f t="shared" si="252"/>
        <v>ADT</v>
      </c>
      <c r="N16192" s="102">
        <f>WEEKDAY([2]!Table1[[#This Row],[Travel Date]],2)</f>
        <v>6</v>
      </c>
      <c r="P16192" s="102">
        <v>1</v>
      </c>
    </row>
    <row r="16193" spans="2:16" x14ac:dyDescent="0.25">
      <c r="B16193" s="103"/>
      <c r="C16193" s="103"/>
      <c r="L16193" s="102" t="str">
        <f>[2]!Table1[[#This Row],[Orgn]]&amp;"-"&amp;[2]!Table1[[#This Row],[Dest]]</f>
        <v>SSH-BRI</v>
      </c>
      <c r="M16193" s="102" t="str">
        <f t="shared" si="252"/>
        <v>ADT</v>
      </c>
      <c r="N16193" s="102">
        <f>WEEKDAY([2]!Table1[[#This Row],[Travel Date]],2)</f>
        <v>6</v>
      </c>
      <c r="P16193" s="102">
        <v>1</v>
      </c>
    </row>
    <row r="16194" spans="2:16" x14ac:dyDescent="0.25">
      <c r="B16194" s="103"/>
      <c r="C16194" s="103"/>
      <c r="L16194" s="102" t="str">
        <f>[2]!Table1[[#This Row],[Orgn]]&amp;"-"&amp;[2]!Table1[[#This Row],[Dest]]</f>
        <v>SSH-BRI</v>
      </c>
      <c r="M16194" s="102" t="str">
        <f t="shared" ref="M16194:M16257" si="253">IF(TRIM(C16194)="INF", "INF", IF(TRIM(C16194)="CHD", "CHD", "ADT"))</f>
        <v>ADT</v>
      </c>
      <c r="N16194" s="102">
        <f>WEEKDAY([2]!Table1[[#This Row],[Travel Date]],2)</f>
        <v>6</v>
      </c>
      <c r="P16194" s="102">
        <v>1</v>
      </c>
    </row>
    <row r="16195" spans="2:16" x14ac:dyDescent="0.25">
      <c r="B16195" s="103"/>
      <c r="C16195" s="103"/>
      <c r="L16195" s="102" t="str">
        <f>[2]!Table1[[#This Row],[Orgn]]&amp;"-"&amp;[2]!Table1[[#This Row],[Dest]]</f>
        <v>SSH-BRI</v>
      </c>
      <c r="M16195" s="102" t="str">
        <f t="shared" si="253"/>
        <v>ADT</v>
      </c>
      <c r="N16195" s="102">
        <f>WEEKDAY([2]!Table1[[#This Row],[Travel Date]],2)</f>
        <v>6</v>
      </c>
      <c r="P16195" s="102">
        <v>1</v>
      </c>
    </row>
    <row r="16196" spans="2:16" x14ac:dyDescent="0.25">
      <c r="B16196" s="103"/>
      <c r="C16196" s="103"/>
      <c r="L16196" s="102" t="str">
        <f>[2]!Table1[[#This Row],[Orgn]]&amp;"-"&amp;[2]!Table1[[#This Row],[Dest]]</f>
        <v>SSH-BRI</v>
      </c>
      <c r="M16196" s="102" t="str">
        <f t="shared" si="253"/>
        <v>ADT</v>
      </c>
      <c r="N16196" s="102">
        <f>WEEKDAY([2]!Table1[[#This Row],[Travel Date]],2)</f>
        <v>6</v>
      </c>
      <c r="P16196" s="102">
        <v>1</v>
      </c>
    </row>
    <row r="16197" spans="2:16" x14ac:dyDescent="0.25">
      <c r="B16197" s="103"/>
      <c r="C16197" s="103"/>
      <c r="L16197" s="102" t="str">
        <f>[2]!Table1[[#This Row],[Orgn]]&amp;"-"&amp;[2]!Table1[[#This Row],[Dest]]</f>
        <v>SSH-BRI</v>
      </c>
      <c r="M16197" s="102" t="str">
        <f t="shared" si="253"/>
        <v>ADT</v>
      </c>
      <c r="N16197" s="102">
        <f>WEEKDAY([2]!Table1[[#This Row],[Travel Date]],2)</f>
        <v>6</v>
      </c>
      <c r="P16197" s="102">
        <v>1</v>
      </c>
    </row>
    <row r="16198" spans="2:16" x14ac:dyDescent="0.25">
      <c r="B16198" s="103"/>
      <c r="C16198" s="103"/>
      <c r="L16198" s="102" t="str">
        <f>[2]!Table1[[#This Row],[Orgn]]&amp;"-"&amp;[2]!Table1[[#This Row],[Dest]]</f>
        <v>SSH-BRI</v>
      </c>
      <c r="M16198" s="102" t="str">
        <f t="shared" si="253"/>
        <v>ADT</v>
      </c>
      <c r="N16198" s="102">
        <f>WEEKDAY([2]!Table1[[#This Row],[Travel Date]],2)</f>
        <v>6</v>
      </c>
      <c r="P16198" s="102">
        <v>1</v>
      </c>
    </row>
    <row r="16199" spans="2:16" x14ac:dyDescent="0.25">
      <c r="B16199" s="103"/>
      <c r="C16199" s="103"/>
      <c r="L16199" s="102" t="str">
        <f>[2]!Table1[[#This Row],[Orgn]]&amp;"-"&amp;[2]!Table1[[#This Row],[Dest]]</f>
        <v>SSH-BRI</v>
      </c>
      <c r="M16199" s="102" t="str">
        <f t="shared" si="253"/>
        <v>ADT</v>
      </c>
      <c r="N16199" s="102">
        <f>WEEKDAY([2]!Table1[[#This Row],[Travel Date]],2)</f>
        <v>6</v>
      </c>
      <c r="P16199" s="102">
        <v>1</v>
      </c>
    </row>
    <row r="16200" spans="2:16" x14ac:dyDescent="0.25">
      <c r="B16200" s="103"/>
      <c r="C16200" s="103"/>
      <c r="L16200" s="102" t="str">
        <f>[2]!Table1[[#This Row],[Orgn]]&amp;"-"&amp;[2]!Table1[[#This Row],[Dest]]</f>
        <v>SSH-BRI</v>
      </c>
      <c r="M16200" s="102" t="str">
        <f t="shared" si="253"/>
        <v>ADT</v>
      </c>
      <c r="N16200" s="102">
        <f>WEEKDAY([2]!Table1[[#This Row],[Travel Date]],2)</f>
        <v>6</v>
      </c>
      <c r="P16200" s="102">
        <v>1</v>
      </c>
    </row>
    <row r="16201" spans="2:16" x14ac:dyDescent="0.25">
      <c r="B16201" s="103"/>
      <c r="C16201" s="103"/>
      <c r="L16201" s="102" t="str">
        <f>[2]!Table1[[#This Row],[Orgn]]&amp;"-"&amp;[2]!Table1[[#This Row],[Dest]]</f>
        <v>SSH-BRI</v>
      </c>
      <c r="M16201" s="102" t="str">
        <f t="shared" si="253"/>
        <v>ADT</v>
      </c>
      <c r="N16201" s="102">
        <f>WEEKDAY([2]!Table1[[#This Row],[Travel Date]],2)</f>
        <v>6</v>
      </c>
      <c r="P16201" s="102">
        <v>1</v>
      </c>
    </row>
    <row r="16202" spans="2:16" x14ac:dyDescent="0.25">
      <c r="B16202" s="103"/>
      <c r="C16202" s="103"/>
      <c r="L16202" s="102" t="str">
        <f>[2]!Table1[[#This Row],[Orgn]]&amp;"-"&amp;[2]!Table1[[#This Row],[Dest]]</f>
        <v>SSH-BRI</v>
      </c>
      <c r="M16202" s="102" t="str">
        <f t="shared" si="253"/>
        <v>ADT</v>
      </c>
      <c r="N16202" s="102">
        <f>WEEKDAY([2]!Table1[[#This Row],[Travel Date]],2)</f>
        <v>6</v>
      </c>
      <c r="P16202" s="102">
        <v>1</v>
      </c>
    </row>
    <row r="16203" spans="2:16" x14ac:dyDescent="0.25">
      <c r="B16203" s="103"/>
      <c r="C16203" s="103"/>
      <c r="L16203" s="102" t="str">
        <f>[2]!Table1[[#This Row],[Orgn]]&amp;"-"&amp;[2]!Table1[[#This Row],[Dest]]</f>
        <v>SSH-BRI</v>
      </c>
      <c r="M16203" s="102" t="str">
        <f t="shared" si="253"/>
        <v>ADT</v>
      </c>
      <c r="N16203" s="102">
        <f>WEEKDAY([2]!Table1[[#This Row],[Travel Date]],2)</f>
        <v>6</v>
      </c>
      <c r="P16203" s="102">
        <v>1</v>
      </c>
    </row>
    <row r="16204" spans="2:16" x14ac:dyDescent="0.25">
      <c r="B16204" s="103"/>
      <c r="C16204" s="103"/>
      <c r="L16204" s="102" t="str">
        <f>[2]!Table1[[#This Row],[Orgn]]&amp;"-"&amp;[2]!Table1[[#This Row],[Dest]]</f>
        <v>SSH-BRI</v>
      </c>
      <c r="M16204" s="102" t="str">
        <f t="shared" si="253"/>
        <v>ADT</v>
      </c>
      <c r="N16204" s="102">
        <f>WEEKDAY([2]!Table1[[#This Row],[Travel Date]],2)</f>
        <v>6</v>
      </c>
      <c r="P16204" s="102">
        <v>1</v>
      </c>
    </row>
    <row r="16205" spans="2:16" x14ac:dyDescent="0.25">
      <c r="B16205" s="103"/>
      <c r="C16205" s="103"/>
      <c r="L16205" s="102" t="str">
        <f>[2]!Table1[[#This Row],[Orgn]]&amp;"-"&amp;[2]!Table1[[#This Row],[Dest]]</f>
        <v>SSH-BRI</v>
      </c>
      <c r="M16205" s="102" t="str">
        <f t="shared" si="253"/>
        <v>ADT</v>
      </c>
      <c r="N16205" s="102">
        <f>WEEKDAY([2]!Table1[[#This Row],[Travel Date]],2)</f>
        <v>6</v>
      </c>
      <c r="P16205" s="102">
        <v>1</v>
      </c>
    </row>
    <row r="16206" spans="2:16" x14ac:dyDescent="0.25">
      <c r="B16206" s="103"/>
      <c r="C16206" s="103"/>
      <c r="L16206" s="102" t="str">
        <f>[2]!Table1[[#This Row],[Orgn]]&amp;"-"&amp;[2]!Table1[[#This Row],[Dest]]</f>
        <v>SSH-BRI</v>
      </c>
      <c r="M16206" s="102" t="str">
        <f t="shared" si="253"/>
        <v>ADT</v>
      </c>
      <c r="N16206" s="102">
        <f>WEEKDAY([2]!Table1[[#This Row],[Travel Date]],2)</f>
        <v>6</v>
      </c>
      <c r="P16206" s="102">
        <v>1</v>
      </c>
    </row>
    <row r="16207" spans="2:16" x14ac:dyDescent="0.25">
      <c r="B16207" s="103"/>
      <c r="C16207" s="103"/>
      <c r="L16207" s="102" t="str">
        <f>[2]!Table1[[#This Row],[Orgn]]&amp;"-"&amp;[2]!Table1[[#This Row],[Dest]]</f>
        <v>SSH-BRI</v>
      </c>
      <c r="M16207" s="102" t="str">
        <f t="shared" si="253"/>
        <v>ADT</v>
      </c>
      <c r="N16207" s="102">
        <f>WEEKDAY([2]!Table1[[#This Row],[Travel Date]],2)</f>
        <v>6</v>
      </c>
      <c r="P16207" s="102">
        <v>1</v>
      </c>
    </row>
    <row r="16208" spans="2:16" x14ac:dyDescent="0.25">
      <c r="B16208" s="103"/>
      <c r="C16208" s="103"/>
      <c r="L16208" s="102" t="str">
        <f>[2]!Table1[[#This Row],[Orgn]]&amp;"-"&amp;[2]!Table1[[#This Row],[Dest]]</f>
        <v>SSH-BRI</v>
      </c>
      <c r="M16208" s="102" t="str">
        <f t="shared" si="253"/>
        <v>ADT</v>
      </c>
      <c r="N16208" s="102">
        <f>WEEKDAY([2]!Table1[[#This Row],[Travel Date]],2)</f>
        <v>6</v>
      </c>
      <c r="P16208" s="102">
        <v>1</v>
      </c>
    </row>
    <row r="16209" spans="2:16" x14ac:dyDescent="0.25">
      <c r="B16209" s="103"/>
      <c r="C16209" s="103"/>
      <c r="L16209" s="102" t="str">
        <f>[2]!Table1[[#This Row],[Orgn]]&amp;"-"&amp;[2]!Table1[[#This Row],[Dest]]</f>
        <v>SSH-BRI</v>
      </c>
      <c r="M16209" s="102" t="str">
        <f t="shared" si="253"/>
        <v>ADT</v>
      </c>
      <c r="N16209" s="102">
        <f>WEEKDAY([2]!Table1[[#This Row],[Travel Date]],2)</f>
        <v>6</v>
      </c>
      <c r="P16209" s="102">
        <v>1</v>
      </c>
    </row>
    <row r="16210" spans="2:16" x14ac:dyDescent="0.25">
      <c r="B16210" s="103"/>
      <c r="C16210" s="103"/>
      <c r="L16210" s="102" t="str">
        <f>[2]!Table1[[#This Row],[Orgn]]&amp;"-"&amp;[2]!Table1[[#This Row],[Dest]]</f>
        <v>SSH-BRI</v>
      </c>
      <c r="M16210" s="102" t="str">
        <f t="shared" si="253"/>
        <v>ADT</v>
      </c>
      <c r="N16210" s="102">
        <f>WEEKDAY([2]!Table1[[#This Row],[Travel Date]],2)</f>
        <v>6</v>
      </c>
      <c r="P16210" s="102">
        <v>1</v>
      </c>
    </row>
    <row r="16211" spans="2:16" x14ac:dyDescent="0.25">
      <c r="B16211" s="103"/>
      <c r="C16211" s="103"/>
      <c r="L16211" s="102" t="str">
        <f>[2]!Table1[[#This Row],[Orgn]]&amp;"-"&amp;[2]!Table1[[#This Row],[Dest]]</f>
        <v>SSH-BRI</v>
      </c>
      <c r="M16211" s="102" t="str">
        <f t="shared" si="253"/>
        <v>ADT</v>
      </c>
      <c r="N16211" s="102">
        <f>WEEKDAY([2]!Table1[[#This Row],[Travel Date]],2)</f>
        <v>6</v>
      </c>
      <c r="P16211" s="102">
        <v>1</v>
      </c>
    </row>
    <row r="16212" spans="2:16" x14ac:dyDescent="0.25">
      <c r="B16212" s="103"/>
      <c r="C16212" s="103"/>
      <c r="L16212" s="102" t="str">
        <f>[2]!Table1[[#This Row],[Orgn]]&amp;"-"&amp;[2]!Table1[[#This Row],[Dest]]</f>
        <v>SSH-BRI</v>
      </c>
      <c r="M16212" s="102" t="str">
        <f t="shared" si="253"/>
        <v>ADT</v>
      </c>
      <c r="N16212" s="102">
        <f>WEEKDAY([2]!Table1[[#This Row],[Travel Date]],2)</f>
        <v>6</v>
      </c>
      <c r="P16212" s="102">
        <v>1</v>
      </c>
    </row>
    <row r="16213" spans="2:16" x14ac:dyDescent="0.25">
      <c r="B16213" s="103"/>
      <c r="C16213" s="103"/>
      <c r="L16213" s="102" t="str">
        <f>[2]!Table1[[#This Row],[Orgn]]&amp;"-"&amp;[2]!Table1[[#This Row],[Dest]]</f>
        <v>SSH-BRI</v>
      </c>
      <c r="M16213" s="102" t="str">
        <f t="shared" si="253"/>
        <v>ADT</v>
      </c>
      <c r="N16213" s="102">
        <f>WEEKDAY([2]!Table1[[#This Row],[Travel Date]],2)</f>
        <v>6</v>
      </c>
      <c r="P16213" s="102">
        <v>1</v>
      </c>
    </row>
    <row r="16214" spans="2:16" x14ac:dyDescent="0.25">
      <c r="B16214" s="103"/>
      <c r="C16214" s="103"/>
      <c r="L16214" s="102" t="str">
        <f>[2]!Table1[[#This Row],[Orgn]]&amp;"-"&amp;[2]!Table1[[#This Row],[Dest]]</f>
        <v>SSH-BRI</v>
      </c>
      <c r="M16214" s="102" t="str">
        <f t="shared" si="253"/>
        <v>ADT</v>
      </c>
      <c r="N16214" s="102">
        <f>WEEKDAY([2]!Table1[[#This Row],[Travel Date]],2)</f>
        <v>6</v>
      </c>
      <c r="P16214" s="102">
        <v>1</v>
      </c>
    </row>
    <row r="16215" spans="2:16" x14ac:dyDescent="0.25">
      <c r="B16215" s="103"/>
      <c r="C16215" s="103"/>
      <c r="L16215" s="102" t="str">
        <f>[2]!Table1[[#This Row],[Orgn]]&amp;"-"&amp;[2]!Table1[[#This Row],[Dest]]</f>
        <v>SSH-BRI</v>
      </c>
      <c r="M16215" s="102" t="str">
        <f t="shared" si="253"/>
        <v>ADT</v>
      </c>
      <c r="N16215" s="102">
        <f>WEEKDAY([2]!Table1[[#This Row],[Travel Date]],2)</f>
        <v>6</v>
      </c>
      <c r="P16215" s="102">
        <v>1</v>
      </c>
    </row>
    <row r="16216" spans="2:16" x14ac:dyDescent="0.25">
      <c r="B16216" s="103"/>
      <c r="C16216" s="103"/>
      <c r="L16216" s="102" t="str">
        <f>[2]!Table1[[#This Row],[Orgn]]&amp;"-"&amp;[2]!Table1[[#This Row],[Dest]]</f>
        <v>SSH-BRI</v>
      </c>
      <c r="M16216" s="102" t="str">
        <f t="shared" si="253"/>
        <v>ADT</v>
      </c>
      <c r="N16216" s="102">
        <f>WEEKDAY([2]!Table1[[#This Row],[Travel Date]],2)</f>
        <v>6</v>
      </c>
      <c r="P16216" s="102">
        <v>1</v>
      </c>
    </row>
    <row r="16217" spans="2:16" x14ac:dyDescent="0.25">
      <c r="B16217" s="103"/>
      <c r="C16217" s="103"/>
      <c r="L16217" s="102" t="str">
        <f>[2]!Table1[[#This Row],[Orgn]]&amp;"-"&amp;[2]!Table1[[#This Row],[Dest]]</f>
        <v>SSH-BRI</v>
      </c>
      <c r="M16217" s="102" t="str">
        <f t="shared" si="253"/>
        <v>ADT</v>
      </c>
      <c r="N16217" s="102">
        <f>WEEKDAY([2]!Table1[[#This Row],[Travel Date]],2)</f>
        <v>6</v>
      </c>
      <c r="P16217" s="102">
        <v>1</v>
      </c>
    </row>
    <row r="16218" spans="2:16" x14ac:dyDescent="0.25">
      <c r="B16218" s="103"/>
      <c r="C16218" s="103"/>
      <c r="L16218" s="102" t="str">
        <f>[2]!Table1[[#This Row],[Orgn]]&amp;"-"&amp;[2]!Table1[[#This Row],[Dest]]</f>
        <v>SSH-BRI</v>
      </c>
      <c r="M16218" s="102" t="str">
        <f t="shared" si="253"/>
        <v>ADT</v>
      </c>
      <c r="N16218" s="102">
        <f>WEEKDAY([2]!Table1[[#This Row],[Travel Date]],2)</f>
        <v>6</v>
      </c>
      <c r="P16218" s="102">
        <v>1</v>
      </c>
    </row>
    <row r="16219" spans="2:16" x14ac:dyDescent="0.25">
      <c r="B16219" s="103"/>
      <c r="C16219" s="103"/>
      <c r="L16219" s="102" t="str">
        <f>[2]!Table1[[#This Row],[Orgn]]&amp;"-"&amp;[2]!Table1[[#This Row],[Dest]]</f>
        <v>SSH-BRI</v>
      </c>
      <c r="M16219" s="102" t="str">
        <f t="shared" si="253"/>
        <v>ADT</v>
      </c>
      <c r="N16219" s="102">
        <f>WEEKDAY([2]!Table1[[#This Row],[Travel Date]],2)</f>
        <v>6</v>
      </c>
      <c r="P16219" s="102">
        <v>1</v>
      </c>
    </row>
    <row r="16220" spans="2:16" x14ac:dyDescent="0.25">
      <c r="B16220" s="103"/>
      <c r="C16220" s="103"/>
      <c r="L16220" s="102" t="str">
        <f>[2]!Table1[[#This Row],[Orgn]]&amp;"-"&amp;[2]!Table1[[#This Row],[Dest]]</f>
        <v>SSH-BRI</v>
      </c>
      <c r="M16220" s="102" t="str">
        <f t="shared" si="253"/>
        <v>ADT</v>
      </c>
      <c r="N16220" s="102">
        <f>WEEKDAY([2]!Table1[[#This Row],[Travel Date]],2)</f>
        <v>6</v>
      </c>
      <c r="P16220" s="102">
        <v>1</v>
      </c>
    </row>
    <row r="16221" spans="2:16" x14ac:dyDescent="0.25">
      <c r="B16221" s="103"/>
      <c r="C16221" s="103"/>
      <c r="L16221" s="102" t="str">
        <f>[2]!Table1[[#This Row],[Orgn]]&amp;"-"&amp;[2]!Table1[[#This Row],[Dest]]</f>
        <v>SSH-BRI</v>
      </c>
      <c r="M16221" s="102" t="str">
        <f t="shared" si="253"/>
        <v>ADT</v>
      </c>
      <c r="N16221" s="102">
        <f>WEEKDAY([2]!Table1[[#This Row],[Travel Date]],2)</f>
        <v>6</v>
      </c>
      <c r="P16221" s="102">
        <v>1</v>
      </c>
    </row>
    <row r="16222" spans="2:16" x14ac:dyDescent="0.25">
      <c r="B16222" s="103"/>
      <c r="C16222" s="103"/>
      <c r="L16222" s="102" t="str">
        <f>[2]!Table1[[#This Row],[Orgn]]&amp;"-"&amp;[2]!Table1[[#This Row],[Dest]]</f>
        <v>SSH-BRI</v>
      </c>
      <c r="M16222" s="102" t="str">
        <f t="shared" si="253"/>
        <v>ADT</v>
      </c>
      <c r="N16222" s="102">
        <f>WEEKDAY([2]!Table1[[#This Row],[Travel Date]],2)</f>
        <v>6</v>
      </c>
      <c r="P16222" s="102">
        <v>1</v>
      </c>
    </row>
    <row r="16223" spans="2:16" x14ac:dyDescent="0.25">
      <c r="B16223" s="103"/>
      <c r="C16223" s="103"/>
      <c r="L16223" s="102" t="str">
        <f>[2]!Table1[[#This Row],[Orgn]]&amp;"-"&amp;[2]!Table1[[#This Row],[Dest]]</f>
        <v>SSH-BRI</v>
      </c>
      <c r="M16223" s="102" t="str">
        <f t="shared" si="253"/>
        <v>ADT</v>
      </c>
      <c r="N16223" s="102">
        <f>WEEKDAY([2]!Table1[[#This Row],[Travel Date]],2)</f>
        <v>6</v>
      </c>
      <c r="P16223" s="102">
        <v>1</v>
      </c>
    </row>
    <row r="16224" spans="2:16" x14ac:dyDescent="0.25">
      <c r="B16224" s="103"/>
      <c r="C16224" s="103"/>
      <c r="L16224" s="102" t="str">
        <f>[2]!Table1[[#This Row],[Orgn]]&amp;"-"&amp;[2]!Table1[[#This Row],[Dest]]</f>
        <v>SSH-BRI</v>
      </c>
      <c r="M16224" s="102" t="str">
        <f t="shared" si="253"/>
        <v>ADT</v>
      </c>
      <c r="N16224" s="102">
        <f>WEEKDAY([2]!Table1[[#This Row],[Travel Date]],2)</f>
        <v>6</v>
      </c>
      <c r="P16224" s="102">
        <v>1</v>
      </c>
    </row>
    <row r="16225" spans="2:16" x14ac:dyDescent="0.25">
      <c r="B16225" s="103"/>
      <c r="C16225" s="103"/>
      <c r="L16225" s="102" t="str">
        <f>[2]!Table1[[#This Row],[Orgn]]&amp;"-"&amp;[2]!Table1[[#This Row],[Dest]]</f>
        <v>SSH-BRI</v>
      </c>
      <c r="M16225" s="102" t="str">
        <f t="shared" si="253"/>
        <v>ADT</v>
      </c>
      <c r="N16225" s="102">
        <f>WEEKDAY([2]!Table1[[#This Row],[Travel Date]],2)</f>
        <v>6</v>
      </c>
      <c r="P16225" s="102">
        <v>1</v>
      </c>
    </row>
    <row r="16226" spans="2:16" x14ac:dyDescent="0.25">
      <c r="B16226" s="103"/>
      <c r="C16226" s="103"/>
      <c r="L16226" s="102" t="str">
        <f>[2]!Table1[[#This Row],[Orgn]]&amp;"-"&amp;[2]!Table1[[#This Row],[Dest]]</f>
        <v>SSH-BRI</v>
      </c>
      <c r="M16226" s="102" t="str">
        <f t="shared" si="253"/>
        <v>ADT</v>
      </c>
      <c r="N16226" s="102">
        <f>WEEKDAY([2]!Table1[[#This Row],[Travel Date]],2)</f>
        <v>6</v>
      </c>
      <c r="P16226" s="102">
        <v>1</v>
      </c>
    </row>
    <row r="16227" spans="2:16" x14ac:dyDescent="0.25">
      <c r="B16227" s="103"/>
      <c r="C16227" s="103"/>
      <c r="L16227" s="102" t="str">
        <f>[2]!Table1[[#This Row],[Orgn]]&amp;"-"&amp;[2]!Table1[[#This Row],[Dest]]</f>
        <v>SSH-BRI</v>
      </c>
      <c r="M16227" s="102" t="str">
        <f t="shared" si="253"/>
        <v>ADT</v>
      </c>
      <c r="N16227" s="102">
        <f>WEEKDAY([2]!Table1[[#This Row],[Travel Date]],2)</f>
        <v>6</v>
      </c>
      <c r="P16227" s="102">
        <v>1</v>
      </c>
    </row>
    <row r="16228" spans="2:16" x14ac:dyDescent="0.25">
      <c r="B16228" s="103"/>
      <c r="C16228" s="103"/>
      <c r="L16228" s="102" t="str">
        <f>[2]!Table1[[#This Row],[Orgn]]&amp;"-"&amp;[2]!Table1[[#This Row],[Dest]]</f>
        <v>SSH-BRI</v>
      </c>
      <c r="M16228" s="102" t="str">
        <f t="shared" si="253"/>
        <v>ADT</v>
      </c>
      <c r="N16228" s="102">
        <f>WEEKDAY([2]!Table1[[#This Row],[Travel Date]],2)</f>
        <v>6</v>
      </c>
      <c r="P16228" s="102">
        <v>1</v>
      </c>
    </row>
    <row r="16229" spans="2:16" x14ac:dyDescent="0.25">
      <c r="B16229" s="103"/>
      <c r="C16229" s="103"/>
      <c r="L16229" s="102" t="str">
        <f>[2]!Table1[[#This Row],[Orgn]]&amp;"-"&amp;[2]!Table1[[#This Row],[Dest]]</f>
        <v>SSH-BRI</v>
      </c>
      <c r="M16229" s="102" t="str">
        <f t="shared" si="253"/>
        <v>ADT</v>
      </c>
      <c r="N16229" s="102">
        <f>WEEKDAY([2]!Table1[[#This Row],[Travel Date]],2)</f>
        <v>6</v>
      </c>
      <c r="P16229" s="102">
        <v>1</v>
      </c>
    </row>
    <row r="16230" spans="2:16" x14ac:dyDescent="0.25">
      <c r="B16230" s="103"/>
      <c r="C16230" s="103"/>
      <c r="L16230" s="102" t="str">
        <f>[2]!Table1[[#This Row],[Orgn]]&amp;"-"&amp;[2]!Table1[[#This Row],[Dest]]</f>
        <v>SSH-BRI</v>
      </c>
      <c r="M16230" s="102" t="str">
        <f t="shared" si="253"/>
        <v>ADT</v>
      </c>
      <c r="N16230" s="102">
        <f>WEEKDAY([2]!Table1[[#This Row],[Travel Date]],2)</f>
        <v>6</v>
      </c>
      <c r="P16230" s="102">
        <v>1</v>
      </c>
    </row>
    <row r="16231" spans="2:16" x14ac:dyDescent="0.25">
      <c r="B16231" s="103"/>
      <c r="C16231" s="103"/>
      <c r="L16231" s="102" t="str">
        <f>[2]!Table1[[#This Row],[Orgn]]&amp;"-"&amp;[2]!Table1[[#This Row],[Dest]]</f>
        <v>SSH-BRI</v>
      </c>
      <c r="M16231" s="102" t="str">
        <f t="shared" si="253"/>
        <v>ADT</v>
      </c>
      <c r="N16231" s="102">
        <f>WEEKDAY([2]!Table1[[#This Row],[Travel Date]],2)</f>
        <v>6</v>
      </c>
      <c r="P16231" s="102">
        <v>1</v>
      </c>
    </row>
    <row r="16232" spans="2:16" x14ac:dyDescent="0.25">
      <c r="B16232" s="103"/>
      <c r="C16232" s="103"/>
      <c r="L16232" s="102" t="str">
        <f>[2]!Table1[[#This Row],[Orgn]]&amp;"-"&amp;[2]!Table1[[#This Row],[Dest]]</f>
        <v>SSH-BRI</v>
      </c>
      <c r="M16232" s="102" t="str">
        <f t="shared" si="253"/>
        <v>ADT</v>
      </c>
      <c r="N16232" s="102">
        <f>WEEKDAY([2]!Table1[[#This Row],[Travel Date]],2)</f>
        <v>6</v>
      </c>
      <c r="P16232" s="102">
        <v>1</v>
      </c>
    </row>
    <row r="16233" spans="2:16" x14ac:dyDescent="0.25">
      <c r="B16233" s="103"/>
      <c r="C16233" s="103"/>
      <c r="L16233" s="102" t="str">
        <f>[2]!Table1[[#This Row],[Orgn]]&amp;"-"&amp;[2]!Table1[[#This Row],[Dest]]</f>
        <v>SSH-BRI</v>
      </c>
      <c r="M16233" s="102" t="str">
        <f t="shared" si="253"/>
        <v>ADT</v>
      </c>
      <c r="N16233" s="102">
        <f>WEEKDAY([2]!Table1[[#This Row],[Travel Date]],2)</f>
        <v>6</v>
      </c>
      <c r="P16233" s="102">
        <v>1</v>
      </c>
    </row>
    <row r="16234" spans="2:16" x14ac:dyDescent="0.25">
      <c r="B16234" s="103"/>
      <c r="C16234" s="103"/>
      <c r="L16234" s="102" t="str">
        <f>[2]!Table1[[#This Row],[Orgn]]&amp;"-"&amp;[2]!Table1[[#This Row],[Dest]]</f>
        <v>SSH-BRI</v>
      </c>
      <c r="M16234" s="102" t="str">
        <f t="shared" si="253"/>
        <v>ADT</v>
      </c>
      <c r="N16234" s="102">
        <f>WEEKDAY([2]!Table1[[#This Row],[Travel Date]],2)</f>
        <v>6</v>
      </c>
      <c r="P16234" s="102">
        <v>1</v>
      </c>
    </row>
    <row r="16235" spans="2:16" x14ac:dyDescent="0.25">
      <c r="B16235" s="103"/>
      <c r="C16235" s="103"/>
      <c r="L16235" s="102" t="str">
        <f>[2]!Table1[[#This Row],[Orgn]]&amp;"-"&amp;[2]!Table1[[#This Row],[Dest]]</f>
        <v>SSH-BRI</v>
      </c>
      <c r="M16235" s="102" t="str">
        <f t="shared" si="253"/>
        <v>ADT</v>
      </c>
      <c r="N16235" s="102">
        <f>WEEKDAY([2]!Table1[[#This Row],[Travel Date]],2)</f>
        <v>6</v>
      </c>
      <c r="P16235" s="102">
        <v>1</v>
      </c>
    </row>
    <row r="16236" spans="2:16" x14ac:dyDescent="0.25">
      <c r="B16236" s="103"/>
      <c r="C16236" s="103"/>
      <c r="L16236" s="102" t="str">
        <f>[2]!Table1[[#This Row],[Orgn]]&amp;"-"&amp;[2]!Table1[[#This Row],[Dest]]</f>
        <v>SSH-BRI</v>
      </c>
      <c r="M16236" s="102" t="str">
        <f t="shared" si="253"/>
        <v>ADT</v>
      </c>
      <c r="N16236" s="102">
        <f>WEEKDAY([2]!Table1[[#This Row],[Travel Date]],2)</f>
        <v>6</v>
      </c>
      <c r="P16236" s="102">
        <v>1</v>
      </c>
    </row>
    <row r="16237" spans="2:16" x14ac:dyDescent="0.25">
      <c r="B16237" s="103"/>
      <c r="C16237" s="103"/>
      <c r="L16237" s="102" t="str">
        <f>[2]!Table1[[#This Row],[Orgn]]&amp;"-"&amp;[2]!Table1[[#This Row],[Dest]]</f>
        <v>SSH-BRI</v>
      </c>
      <c r="M16237" s="102" t="str">
        <f t="shared" si="253"/>
        <v>ADT</v>
      </c>
      <c r="N16237" s="102">
        <f>WEEKDAY([2]!Table1[[#This Row],[Travel Date]],2)</f>
        <v>6</v>
      </c>
      <c r="P16237" s="102">
        <v>1</v>
      </c>
    </row>
    <row r="16238" spans="2:16" x14ac:dyDescent="0.25">
      <c r="B16238" s="103"/>
      <c r="C16238" s="103"/>
      <c r="L16238" s="102" t="str">
        <f>[2]!Table1[[#This Row],[Orgn]]&amp;"-"&amp;[2]!Table1[[#This Row],[Dest]]</f>
        <v>SSH-BRI</v>
      </c>
      <c r="M16238" s="102" t="str">
        <f t="shared" si="253"/>
        <v>ADT</v>
      </c>
      <c r="N16238" s="102">
        <f>WEEKDAY([2]!Table1[[#This Row],[Travel Date]],2)</f>
        <v>6</v>
      </c>
      <c r="P16238" s="102">
        <v>1</v>
      </c>
    </row>
    <row r="16239" spans="2:16" x14ac:dyDescent="0.25">
      <c r="B16239" s="103"/>
      <c r="C16239" s="103"/>
      <c r="L16239" s="102" t="str">
        <f>[2]!Table1[[#This Row],[Orgn]]&amp;"-"&amp;[2]!Table1[[#This Row],[Dest]]</f>
        <v>SSH-BRI</v>
      </c>
      <c r="M16239" s="102" t="str">
        <f t="shared" si="253"/>
        <v>ADT</v>
      </c>
      <c r="N16239" s="102">
        <f>WEEKDAY([2]!Table1[[#This Row],[Travel Date]],2)</f>
        <v>6</v>
      </c>
      <c r="P16239" s="102">
        <v>1</v>
      </c>
    </row>
    <row r="16240" spans="2:16" x14ac:dyDescent="0.25">
      <c r="B16240" s="103"/>
      <c r="C16240" s="103"/>
      <c r="L16240" s="102" t="str">
        <f>[2]!Table1[[#This Row],[Orgn]]&amp;"-"&amp;[2]!Table1[[#This Row],[Dest]]</f>
        <v>SSH-BRI</v>
      </c>
      <c r="M16240" s="102" t="str">
        <f t="shared" si="253"/>
        <v>ADT</v>
      </c>
      <c r="N16240" s="102">
        <f>WEEKDAY([2]!Table1[[#This Row],[Travel Date]],2)</f>
        <v>6</v>
      </c>
      <c r="P16240" s="102">
        <v>1</v>
      </c>
    </row>
    <row r="16241" spans="2:16" x14ac:dyDescent="0.25">
      <c r="B16241" s="103"/>
      <c r="C16241" s="103"/>
      <c r="L16241" s="102" t="str">
        <f>[2]!Table1[[#This Row],[Orgn]]&amp;"-"&amp;[2]!Table1[[#This Row],[Dest]]</f>
        <v>SSH-BRI</v>
      </c>
      <c r="M16241" s="102" t="str">
        <f t="shared" si="253"/>
        <v>ADT</v>
      </c>
      <c r="N16241" s="102">
        <f>WEEKDAY([2]!Table1[[#This Row],[Travel Date]],2)</f>
        <v>6</v>
      </c>
      <c r="P16241" s="102">
        <v>1</v>
      </c>
    </row>
    <row r="16242" spans="2:16" x14ac:dyDescent="0.25">
      <c r="B16242" s="103"/>
      <c r="C16242" s="103"/>
      <c r="L16242" s="102" t="str">
        <f>[2]!Table1[[#This Row],[Orgn]]&amp;"-"&amp;[2]!Table1[[#This Row],[Dest]]</f>
        <v>SSH-BRI</v>
      </c>
      <c r="M16242" s="102" t="str">
        <f t="shared" si="253"/>
        <v>ADT</v>
      </c>
      <c r="N16242" s="102">
        <f>WEEKDAY([2]!Table1[[#This Row],[Travel Date]],2)</f>
        <v>6</v>
      </c>
      <c r="P16242" s="102">
        <v>1</v>
      </c>
    </row>
    <row r="16243" spans="2:16" x14ac:dyDescent="0.25">
      <c r="B16243" s="103"/>
      <c r="C16243" s="103"/>
      <c r="L16243" s="102" t="str">
        <f>[2]!Table1[[#This Row],[Orgn]]&amp;"-"&amp;[2]!Table1[[#This Row],[Dest]]</f>
        <v>SSH-BRI</v>
      </c>
      <c r="M16243" s="102" t="str">
        <f t="shared" si="253"/>
        <v>ADT</v>
      </c>
      <c r="N16243" s="102">
        <f>WEEKDAY([2]!Table1[[#This Row],[Travel Date]],2)</f>
        <v>6</v>
      </c>
      <c r="P16243" s="102">
        <v>1</v>
      </c>
    </row>
    <row r="16244" spans="2:16" x14ac:dyDescent="0.25">
      <c r="B16244" s="103"/>
      <c r="C16244" s="103"/>
      <c r="L16244" s="102" t="str">
        <f>[2]!Table1[[#This Row],[Orgn]]&amp;"-"&amp;[2]!Table1[[#This Row],[Dest]]</f>
        <v>SSH-BRI</v>
      </c>
      <c r="M16244" s="102" t="str">
        <f t="shared" si="253"/>
        <v>ADT</v>
      </c>
      <c r="N16244" s="102">
        <f>WEEKDAY([2]!Table1[[#This Row],[Travel Date]],2)</f>
        <v>6</v>
      </c>
      <c r="P16244" s="102">
        <v>1</v>
      </c>
    </row>
    <row r="16245" spans="2:16" x14ac:dyDescent="0.25">
      <c r="B16245" s="103"/>
      <c r="C16245" s="103"/>
      <c r="L16245" s="102" t="str">
        <f>[2]!Table1[[#This Row],[Orgn]]&amp;"-"&amp;[2]!Table1[[#This Row],[Dest]]</f>
        <v>SSH-BRI</v>
      </c>
      <c r="M16245" s="102" t="str">
        <f t="shared" si="253"/>
        <v>ADT</v>
      </c>
      <c r="N16245" s="102">
        <f>WEEKDAY([2]!Table1[[#This Row],[Travel Date]],2)</f>
        <v>6</v>
      </c>
      <c r="P16245" s="102">
        <v>1</v>
      </c>
    </row>
    <row r="16246" spans="2:16" x14ac:dyDescent="0.25">
      <c r="B16246" s="103"/>
      <c r="C16246" s="103"/>
      <c r="L16246" s="102" t="str">
        <f>[2]!Table1[[#This Row],[Orgn]]&amp;"-"&amp;[2]!Table1[[#This Row],[Dest]]</f>
        <v>SSH-BRI</v>
      </c>
      <c r="M16246" s="102" t="str">
        <f t="shared" si="253"/>
        <v>ADT</v>
      </c>
      <c r="N16246" s="102">
        <f>WEEKDAY([2]!Table1[[#This Row],[Travel Date]],2)</f>
        <v>6</v>
      </c>
      <c r="P16246" s="102">
        <v>1</v>
      </c>
    </row>
    <row r="16247" spans="2:16" x14ac:dyDescent="0.25">
      <c r="B16247" s="103"/>
      <c r="C16247" s="103"/>
      <c r="L16247" s="102" t="str">
        <f>[2]!Table1[[#This Row],[Orgn]]&amp;"-"&amp;[2]!Table1[[#This Row],[Dest]]</f>
        <v>SSH-BRI</v>
      </c>
      <c r="M16247" s="102" t="str">
        <f t="shared" si="253"/>
        <v>ADT</v>
      </c>
      <c r="N16247" s="102">
        <f>WEEKDAY([2]!Table1[[#This Row],[Travel Date]],2)</f>
        <v>6</v>
      </c>
      <c r="P16247" s="102">
        <v>1</v>
      </c>
    </row>
    <row r="16248" spans="2:16" x14ac:dyDescent="0.25">
      <c r="B16248" s="103"/>
      <c r="C16248" s="103"/>
      <c r="L16248" s="102" t="str">
        <f>[2]!Table1[[#This Row],[Orgn]]&amp;"-"&amp;[2]!Table1[[#This Row],[Dest]]</f>
        <v>SSH-BRI</v>
      </c>
      <c r="M16248" s="102" t="str">
        <f t="shared" si="253"/>
        <v>ADT</v>
      </c>
      <c r="N16248" s="102">
        <f>WEEKDAY([2]!Table1[[#This Row],[Travel Date]],2)</f>
        <v>6</v>
      </c>
      <c r="P16248" s="102">
        <v>1</v>
      </c>
    </row>
    <row r="16249" spans="2:16" x14ac:dyDescent="0.25">
      <c r="B16249" s="103"/>
      <c r="C16249" s="103"/>
      <c r="L16249" s="102" t="str">
        <f>[2]!Table1[[#This Row],[Orgn]]&amp;"-"&amp;[2]!Table1[[#This Row],[Dest]]</f>
        <v>SSH-BRI</v>
      </c>
      <c r="M16249" s="102" t="str">
        <f t="shared" si="253"/>
        <v>ADT</v>
      </c>
      <c r="N16249" s="102">
        <f>WEEKDAY([2]!Table1[[#This Row],[Travel Date]],2)</f>
        <v>6</v>
      </c>
      <c r="P16249" s="102">
        <v>1</v>
      </c>
    </row>
    <row r="16250" spans="2:16" x14ac:dyDescent="0.25">
      <c r="B16250" s="103"/>
      <c r="C16250" s="103"/>
      <c r="L16250" s="102" t="str">
        <f>[2]!Table1[[#This Row],[Orgn]]&amp;"-"&amp;[2]!Table1[[#This Row],[Dest]]</f>
        <v>SSH-BRI</v>
      </c>
      <c r="M16250" s="102" t="str">
        <f t="shared" si="253"/>
        <v>ADT</v>
      </c>
      <c r="N16250" s="102">
        <f>WEEKDAY([2]!Table1[[#This Row],[Travel Date]],2)</f>
        <v>6</v>
      </c>
      <c r="P16250" s="102">
        <v>1</v>
      </c>
    </row>
    <row r="16251" spans="2:16" x14ac:dyDescent="0.25">
      <c r="B16251" s="103"/>
      <c r="C16251" s="103"/>
      <c r="L16251" s="102" t="str">
        <f>[2]!Table1[[#This Row],[Orgn]]&amp;"-"&amp;[2]!Table1[[#This Row],[Dest]]</f>
        <v>SSH-BRI</v>
      </c>
      <c r="M16251" s="102" t="str">
        <f t="shared" si="253"/>
        <v>ADT</v>
      </c>
      <c r="N16251" s="102">
        <f>WEEKDAY([2]!Table1[[#This Row],[Travel Date]],2)</f>
        <v>6</v>
      </c>
      <c r="P16251" s="102">
        <v>1</v>
      </c>
    </row>
    <row r="16252" spans="2:16" x14ac:dyDescent="0.25">
      <c r="B16252" s="103"/>
      <c r="C16252" s="103"/>
      <c r="L16252" s="102" t="str">
        <f>[2]!Table1[[#This Row],[Orgn]]&amp;"-"&amp;[2]!Table1[[#This Row],[Dest]]</f>
        <v>SSH-BRI</v>
      </c>
      <c r="M16252" s="102" t="str">
        <f t="shared" si="253"/>
        <v>ADT</v>
      </c>
      <c r="N16252" s="102">
        <f>WEEKDAY([2]!Table1[[#This Row],[Travel Date]],2)</f>
        <v>6</v>
      </c>
      <c r="P16252" s="102">
        <v>1</v>
      </c>
    </row>
    <row r="16253" spans="2:16" x14ac:dyDescent="0.25">
      <c r="B16253" s="103"/>
      <c r="C16253" s="103"/>
      <c r="L16253" s="102" t="str">
        <f>[2]!Table1[[#This Row],[Orgn]]&amp;"-"&amp;[2]!Table1[[#This Row],[Dest]]</f>
        <v>SSH-NAP</v>
      </c>
      <c r="M16253" s="102" t="str">
        <f t="shared" si="253"/>
        <v>ADT</v>
      </c>
      <c r="N16253" s="102">
        <f>WEEKDAY([2]!Table1[[#This Row],[Travel Date]],2)</f>
        <v>6</v>
      </c>
      <c r="P16253" s="102">
        <v>1</v>
      </c>
    </row>
    <row r="16254" spans="2:16" x14ac:dyDescent="0.25">
      <c r="B16254" s="103"/>
      <c r="C16254" s="103"/>
      <c r="L16254" s="102" t="str">
        <f>[2]!Table1[[#This Row],[Orgn]]&amp;"-"&amp;[2]!Table1[[#This Row],[Dest]]</f>
        <v>SSH-NAP</v>
      </c>
      <c r="M16254" s="102" t="str">
        <f t="shared" si="253"/>
        <v>ADT</v>
      </c>
      <c r="N16254" s="102">
        <f>WEEKDAY([2]!Table1[[#This Row],[Travel Date]],2)</f>
        <v>6</v>
      </c>
      <c r="P16254" s="102">
        <v>1</v>
      </c>
    </row>
    <row r="16255" spans="2:16" x14ac:dyDescent="0.25">
      <c r="B16255" s="103"/>
      <c r="C16255" s="103"/>
      <c r="L16255" s="102" t="str">
        <f>[2]!Table1[[#This Row],[Orgn]]&amp;"-"&amp;[2]!Table1[[#This Row],[Dest]]</f>
        <v>SSH-NAP</v>
      </c>
      <c r="M16255" s="102" t="str">
        <f t="shared" si="253"/>
        <v>ADT</v>
      </c>
      <c r="N16255" s="102">
        <f>WEEKDAY([2]!Table1[[#This Row],[Travel Date]],2)</f>
        <v>6</v>
      </c>
      <c r="P16255" s="102">
        <v>1</v>
      </c>
    </row>
    <row r="16256" spans="2:16" x14ac:dyDescent="0.25">
      <c r="B16256" s="103"/>
      <c r="C16256" s="103"/>
      <c r="L16256" s="102" t="str">
        <f>[2]!Table1[[#This Row],[Orgn]]&amp;"-"&amp;[2]!Table1[[#This Row],[Dest]]</f>
        <v>SSH-NAP</v>
      </c>
      <c r="M16256" s="102" t="str">
        <f t="shared" si="253"/>
        <v>ADT</v>
      </c>
      <c r="N16256" s="102">
        <f>WEEKDAY([2]!Table1[[#This Row],[Travel Date]],2)</f>
        <v>6</v>
      </c>
      <c r="P16256" s="102">
        <v>1</v>
      </c>
    </row>
    <row r="16257" spans="2:16" x14ac:dyDescent="0.25">
      <c r="B16257" s="103"/>
      <c r="C16257" s="103"/>
      <c r="L16257" s="102" t="str">
        <f>[2]!Table1[[#This Row],[Orgn]]&amp;"-"&amp;[2]!Table1[[#This Row],[Dest]]</f>
        <v>SSH-NAP</v>
      </c>
      <c r="M16257" s="102" t="str">
        <f t="shared" si="253"/>
        <v>ADT</v>
      </c>
      <c r="N16257" s="102">
        <f>WEEKDAY([2]!Table1[[#This Row],[Travel Date]],2)</f>
        <v>6</v>
      </c>
      <c r="P16257" s="102">
        <v>1</v>
      </c>
    </row>
    <row r="16258" spans="2:16" x14ac:dyDescent="0.25">
      <c r="B16258" s="103"/>
      <c r="C16258" s="103"/>
      <c r="L16258" s="102" t="str">
        <f>[2]!Table1[[#This Row],[Orgn]]&amp;"-"&amp;[2]!Table1[[#This Row],[Dest]]</f>
        <v>SSH-NAP</v>
      </c>
      <c r="M16258" s="102" t="str">
        <f t="shared" ref="M16258:M16321" si="254">IF(TRIM(C16258)="INF", "INF", IF(TRIM(C16258)="CHD", "CHD", "ADT"))</f>
        <v>ADT</v>
      </c>
      <c r="N16258" s="102">
        <f>WEEKDAY([2]!Table1[[#This Row],[Travel Date]],2)</f>
        <v>6</v>
      </c>
      <c r="P16258" s="102">
        <v>1</v>
      </c>
    </row>
    <row r="16259" spans="2:16" x14ac:dyDescent="0.25">
      <c r="B16259" s="103"/>
      <c r="C16259" s="103"/>
      <c r="L16259" s="102" t="str">
        <f>[2]!Table1[[#This Row],[Orgn]]&amp;"-"&amp;[2]!Table1[[#This Row],[Dest]]</f>
        <v>SSH-NAP</v>
      </c>
      <c r="M16259" s="102" t="str">
        <f t="shared" si="254"/>
        <v>ADT</v>
      </c>
      <c r="N16259" s="102">
        <f>WEEKDAY([2]!Table1[[#This Row],[Travel Date]],2)</f>
        <v>6</v>
      </c>
      <c r="P16259" s="102">
        <v>1</v>
      </c>
    </row>
    <row r="16260" spans="2:16" x14ac:dyDescent="0.25">
      <c r="B16260" s="103"/>
      <c r="C16260" s="103"/>
      <c r="L16260" s="102" t="str">
        <f>[2]!Table1[[#This Row],[Orgn]]&amp;"-"&amp;[2]!Table1[[#This Row],[Dest]]</f>
        <v>SSH-NAP</v>
      </c>
      <c r="M16260" s="102" t="str">
        <f t="shared" si="254"/>
        <v>ADT</v>
      </c>
      <c r="N16260" s="102">
        <f>WEEKDAY([2]!Table1[[#This Row],[Travel Date]],2)</f>
        <v>6</v>
      </c>
      <c r="P16260" s="102">
        <v>1</v>
      </c>
    </row>
    <row r="16261" spans="2:16" x14ac:dyDescent="0.25">
      <c r="B16261" s="103"/>
      <c r="C16261" s="103"/>
      <c r="L16261" s="102" t="str">
        <f>[2]!Table1[[#This Row],[Orgn]]&amp;"-"&amp;[2]!Table1[[#This Row],[Dest]]</f>
        <v>SSH-NAP</v>
      </c>
      <c r="M16261" s="102" t="str">
        <f t="shared" si="254"/>
        <v>ADT</v>
      </c>
      <c r="N16261" s="102">
        <f>WEEKDAY([2]!Table1[[#This Row],[Travel Date]],2)</f>
        <v>6</v>
      </c>
      <c r="P16261" s="102">
        <v>1</v>
      </c>
    </row>
    <row r="16262" spans="2:16" x14ac:dyDescent="0.25">
      <c r="B16262" s="103"/>
      <c r="C16262" s="103"/>
      <c r="L16262" s="102" t="str">
        <f>[2]!Table1[[#This Row],[Orgn]]&amp;"-"&amp;[2]!Table1[[#This Row],[Dest]]</f>
        <v>SSH-NAP</v>
      </c>
      <c r="M16262" s="102" t="str">
        <f t="shared" si="254"/>
        <v>ADT</v>
      </c>
      <c r="N16262" s="102">
        <f>WEEKDAY([2]!Table1[[#This Row],[Travel Date]],2)</f>
        <v>6</v>
      </c>
      <c r="P16262" s="102">
        <v>1</v>
      </c>
    </row>
    <row r="16263" spans="2:16" x14ac:dyDescent="0.25">
      <c r="B16263" s="103"/>
      <c r="C16263" s="103"/>
      <c r="L16263" s="102" t="str">
        <f>[2]!Table1[[#This Row],[Orgn]]&amp;"-"&amp;[2]!Table1[[#This Row],[Dest]]</f>
        <v>SSH-NAP</v>
      </c>
      <c r="M16263" s="102" t="str">
        <f t="shared" si="254"/>
        <v>ADT</v>
      </c>
      <c r="N16263" s="102">
        <f>WEEKDAY([2]!Table1[[#This Row],[Travel Date]],2)</f>
        <v>6</v>
      </c>
      <c r="P16263" s="102">
        <v>1</v>
      </c>
    </row>
    <row r="16264" spans="2:16" x14ac:dyDescent="0.25">
      <c r="B16264" s="103"/>
      <c r="C16264" s="103"/>
      <c r="L16264" s="102" t="str">
        <f>[2]!Table1[[#This Row],[Orgn]]&amp;"-"&amp;[2]!Table1[[#This Row],[Dest]]</f>
        <v>SSH-NAP</v>
      </c>
      <c r="M16264" s="102" t="str">
        <f t="shared" si="254"/>
        <v>ADT</v>
      </c>
      <c r="N16264" s="102">
        <f>WEEKDAY([2]!Table1[[#This Row],[Travel Date]],2)</f>
        <v>6</v>
      </c>
      <c r="P16264" s="102">
        <v>1</v>
      </c>
    </row>
    <row r="16265" spans="2:16" x14ac:dyDescent="0.25">
      <c r="B16265" s="103"/>
      <c r="C16265" s="103"/>
      <c r="L16265" s="102" t="str">
        <f>[2]!Table1[[#This Row],[Orgn]]&amp;"-"&amp;[2]!Table1[[#This Row],[Dest]]</f>
        <v>SSH-NAP</v>
      </c>
      <c r="M16265" s="102" t="str">
        <f t="shared" si="254"/>
        <v>ADT</v>
      </c>
      <c r="N16265" s="102">
        <f>WEEKDAY([2]!Table1[[#This Row],[Travel Date]],2)</f>
        <v>6</v>
      </c>
      <c r="P16265" s="102">
        <v>1</v>
      </c>
    </row>
    <row r="16266" spans="2:16" x14ac:dyDescent="0.25">
      <c r="B16266" s="103"/>
      <c r="C16266" s="103"/>
      <c r="L16266" s="102" t="str">
        <f>[2]!Table1[[#This Row],[Orgn]]&amp;"-"&amp;[2]!Table1[[#This Row],[Dest]]</f>
        <v>SSH-NAP</v>
      </c>
      <c r="M16266" s="102" t="str">
        <f t="shared" si="254"/>
        <v>ADT</v>
      </c>
      <c r="N16266" s="102">
        <f>WEEKDAY([2]!Table1[[#This Row],[Travel Date]],2)</f>
        <v>6</v>
      </c>
      <c r="P16266" s="102">
        <v>1</v>
      </c>
    </row>
    <row r="16267" spans="2:16" x14ac:dyDescent="0.25">
      <c r="B16267" s="103"/>
      <c r="C16267" s="103"/>
      <c r="L16267" s="102" t="str">
        <f>[2]!Table1[[#This Row],[Orgn]]&amp;"-"&amp;[2]!Table1[[#This Row],[Dest]]</f>
        <v>SSH-NAP</v>
      </c>
      <c r="M16267" s="102" t="str">
        <f t="shared" si="254"/>
        <v>ADT</v>
      </c>
      <c r="N16267" s="102">
        <f>WEEKDAY([2]!Table1[[#This Row],[Travel Date]],2)</f>
        <v>6</v>
      </c>
      <c r="P16267" s="102">
        <v>1</v>
      </c>
    </row>
    <row r="16268" spans="2:16" x14ac:dyDescent="0.25">
      <c r="B16268" s="103"/>
      <c r="C16268" s="103"/>
      <c r="L16268" s="102" t="str">
        <f>[2]!Table1[[#This Row],[Orgn]]&amp;"-"&amp;[2]!Table1[[#This Row],[Dest]]</f>
        <v>SSH-NAP</v>
      </c>
      <c r="M16268" s="102" t="str">
        <f t="shared" si="254"/>
        <v>ADT</v>
      </c>
      <c r="N16268" s="102">
        <f>WEEKDAY([2]!Table1[[#This Row],[Travel Date]],2)</f>
        <v>6</v>
      </c>
      <c r="P16268" s="102">
        <v>1</v>
      </c>
    </row>
    <row r="16269" spans="2:16" x14ac:dyDescent="0.25">
      <c r="B16269" s="103"/>
      <c r="C16269" s="103"/>
      <c r="L16269" s="102" t="str">
        <f>[2]!Table1[[#This Row],[Orgn]]&amp;"-"&amp;[2]!Table1[[#This Row],[Dest]]</f>
        <v>SSH-NAP</v>
      </c>
      <c r="M16269" s="102" t="str">
        <f t="shared" si="254"/>
        <v>ADT</v>
      </c>
      <c r="N16269" s="102">
        <f>WEEKDAY([2]!Table1[[#This Row],[Travel Date]],2)</f>
        <v>6</v>
      </c>
      <c r="P16269" s="102">
        <v>1</v>
      </c>
    </row>
    <row r="16270" spans="2:16" x14ac:dyDescent="0.25">
      <c r="B16270" s="103"/>
      <c r="C16270" s="103"/>
      <c r="L16270" s="102" t="str">
        <f>[2]!Table1[[#This Row],[Orgn]]&amp;"-"&amp;[2]!Table1[[#This Row],[Dest]]</f>
        <v>SSH-NAP</v>
      </c>
      <c r="M16270" s="102" t="str">
        <f t="shared" si="254"/>
        <v>ADT</v>
      </c>
      <c r="N16270" s="102">
        <f>WEEKDAY([2]!Table1[[#This Row],[Travel Date]],2)</f>
        <v>6</v>
      </c>
      <c r="P16270" s="102">
        <v>1</v>
      </c>
    </row>
    <row r="16271" spans="2:16" x14ac:dyDescent="0.25">
      <c r="B16271" s="103"/>
      <c r="C16271" s="103"/>
      <c r="L16271" s="102" t="str">
        <f>[2]!Table1[[#This Row],[Orgn]]&amp;"-"&amp;[2]!Table1[[#This Row],[Dest]]</f>
        <v>SSH-NAP</v>
      </c>
      <c r="M16271" s="102" t="str">
        <f t="shared" si="254"/>
        <v>ADT</v>
      </c>
      <c r="N16271" s="102">
        <f>WEEKDAY([2]!Table1[[#This Row],[Travel Date]],2)</f>
        <v>6</v>
      </c>
      <c r="P16271" s="102">
        <v>1</v>
      </c>
    </row>
    <row r="16272" spans="2:16" x14ac:dyDescent="0.25">
      <c r="B16272" s="103"/>
      <c r="C16272" s="103"/>
      <c r="L16272" s="102" t="str">
        <f>[2]!Table1[[#This Row],[Orgn]]&amp;"-"&amp;[2]!Table1[[#This Row],[Dest]]</f>
        <v>SSH-NAP</v>
      </c>
      <c r="M16272" s="102" t="str">
        <f t="shared" si="254"/>
        <v>ADT</v>
      </c>
      <c r="N16272" s="102">
        <f>WEEKDAY([2]!Table1[[#This Row],[Travel Date]],2)</f>
        <v>6</v>
      </c>
      <c r="P16272" s="102">
        <v>1</v>
      </c>
    </row>
    <row r="16273" spans="2:16" x14ac:dyDescent="0.25">
      <c r="B16273" s="103"/>
      <c r="C16273" s="103"/>
      <c r="L16273" s="102" t="str">
        <f>[2]!Table1[[#This Row],[Orgn]]&amp;"-"&amp;[2]!Table1[[#This Row],[Dest]]</f>
        <v>SSH-NAP</v>
      </c>
      <c r="M16273" s="102" t="str">
        <f t="shared" si="254"/>
        <v>ADT</v>
      </c>
      <c r="N16273" s="102">
        <f>WEEKDAY([2]!Table1[[#This Row],[Travel Date]],2)</f>
        <v>6</v>
      </c>
      <c r="P16273" s="102">
        <v>1</v>
      </c>
    </row>
    <row r="16274" spans="2:16" x14ac:dyDescent="0.25">
      <c r="B16274" s="103"/>
      <c r="C16274" s="103"/>
      <c r="L16274" s="102" t="str">
        <f>[2]!Table1[[#This Row],[Orgn]]&amp;"-"&amp;[2]!Table1[[#This Row],[Dest]]</f>
        <v>SSH-NAP</v>
      </c>
      <c r="M16274" s="102" t="str">
        <f t="shared" si="254"/>
        <v>ADT</v>
      </c>
      <c r="N16274" s="102">
        <f>WEEKDAY([2]!Table1[[#This Row],[Travel Date]],2)</f>
        <v>6</v>
      </c>
      <c r="P16274" s="102">
        <v>1</v>
      </c>
    </row>
    <row r="16275" spans="2:16" x14ac:dyDescent="0.25">
      <c r="B16275" s="103"/>
      <c r="C16275" s="103"/>
      <c r="L16275" s="102" t="str">
        <f>[2]!Table1[[#This Row],[Orgn]]&amp;"-"&amp;[2]!Table1[[#This Row],[Dest]]</f>
        <v>SSH-NAP</v>
      </c>
      <c r="M16275" s="102" t="str">
        <f t="shared" si="254"/>
        <v>ADT</v>
      </c>
      <c r="N16275" s="102">
        <f>WEEKDAY([2]!Table1[[#This Row],[Travel Date]],2)</f>
        <v>6</v>
      </c>
      <c r="P16275" s="102">
        <v>1</v>
      </c>
    </row>
    <row r="16276" spans="2:16" x14ac:dyDescent="0.25">
      <c r="B16276" s="103"/>
      <c r="C16276" s="103"/>
      <c r="L16276" s="102" t="str">
        <f>[2]!Table1[[#This Row],[Orgn]]&amp;"-"&amp;[2]!Table1[[#This Row],[Dest]]</f>
        <v>SSH-NAP</v>
      </c>
      <c r="M16276" s="102" t="str">
        <f t="shared" si="254"/>
        <v>ADT</v>
      </c>
      <c r="N16276" s="102">
        <f>WEEKDAY([2]!Table1[[#This Row],[Travel Date]],2)</f>
        <v>6</v>
      </c>
      <c r="P16276" s="102">
        <v>1</v>
      </c>
    </row>
    <row r="16277" spans="2:16" x14ac:dyDescent="0.25">
      <c r="B16277" s="103"/>
      <c r="C16277" s="103"/>
      <c r="L16277" s="102" t="str">
        <f>[2]!Table1[[#This Row],[Orgn]]&amp;"-"&amp;[2]!Table1[[#This Row],[Dest]]</f>
        <v>SSH-NAP</v>
      </c>
      <c r="M16277" s="102" t="str">
        <f t="shared" si="254"/>
        <v>ADT</v>
      </c>
      <c r="N16277" s="102">
        <f>WEEKDAY([2]!Table1[[#This Row],[Travel Date]],2)</f>
        <v>6</v>
      </c>
      <c r="P16277" s="102">
        <v>1</v>
      </c>
    </row>
    <row r="16278" spans="2:16" x14ac:dyDescent="0.25">
      <c r="B16278" s="103"/>
      <c r="C16278" s="103"/>
      <c r="L16278" s="102" t="str">
        <f>[2]!Table1[[#This Row],[Orgn]]&amp;"-"&amp;[2]!Table1[[#This Row],[Dest]]</f>
        <v>SSH-NAP</v>
      </c>
      <c r="M16278" s="102" t="str">
        <f t="shared" si="254"/>
        <v>ADT</v>
      </c>
      <c r="N16278" s="102">
        <f>WEEKDAY([2]!Table1[[#This Row],[Travel Date]],2)</f>
        <v>6</v>
      </c>
      <c r="P16278" s="102">
        <v>1</v>
      </c>
    </row>
    <row r="16279" spans="2:16" x14ac:dyDescent="0.25">
      <c r="B16279" s="103"/>
      <c r="C16279" s="103"/>
      <c r="L16279" s="102" t="str">
        <f>[2]!Table1[[#This Row],[Orgn]]&amp;"-"&amp;[2]!Table1[[#This Row],[Dest]]</f>
        <v>SSH-NAP</v>
      </c>
      <c r="M16279" s="102" t="str">
        <f t="shared" si="254"/>
        <v>ADT</v>
      </c>
      <c r="N16279" s="102">
        <f>WEEKDAY([2]!Table1[[#This Row],[Travel Date]],2)</f>
        <v>6</v>
      </c>
      <c r="P16279" s="102">
        <v>1</v>
      </c>
    </row>
    <row r="16280" spans="2:16" x14ac:dyDescent="0.25">
      <c r="B16280" s="103"/>
      <c r="C16280" s="103"/>
      <c r="L16280" s="102" t="str">
        <f>[2]!Table1[[#This Row],[Orgn]]&amp;"-"&amp;[2]!Table1[[#This Row],[Dest]]</f>
        <v>SSH-NAP</v>
      </c>
      <c r="M16280" s="102" t="str">
        <f t="shared" si="254"/>
        <v>ADT</v>
      </c>
      <c r="N16280" s="102">
        <f>WEEKDAY([2]!Table1[[#This Row],[Travel Date]],2)</f>
        <v>6</v>
      </c>
      <c r="P16280" s="102">
        <v>1</v>
      </c>
    </row>
    <row r="16281" spans="2:16" x14ac:dyDescent="0.25">
      <c r="B16281" s="103"/>
      <c r="C16281" s="103"/>
      <c r="L16281" s="102" t="str">
        <f>[2]!Table1[[#This Row],[Orgn]]&amp;"-"&amp;[2]!Table1[[#This Row],[Dest]]</f>
        <v>SSH-NAP</v>
      </c>
      <c r="M16281" s="102" t="str">
        <f t="shared" si="254"/>
        <v>ADT</v>
      </c>
      <c r="N16281" s="102">
        <f>WEEKDAY([2]!Table1[[#This Row],[Travel Date]],2)</f>
        <v>6</v>
      </c>
      <c r="P16281" s="102">
        <v>1</v>
      </c>
    </row>
    <row r="16282" spans="2:16" x14ac:dyDescent="0.25">
      <c r="B16282" s="103"/>
      <c r="C16282" s="103"/>
      <c r="L16282" s="102" t="str">
        <f>[2]!Table1[[#This Row],[Orgn]]&amp;"-"&amp;[2]!Table1[[#This Row],[Dest]]</f>
        <v>SSH-NAP</v>
      </c>
      <c r="M16282" s="102" t="str">
        <f t="shared" si="254"/>
        <v>ADT</v>
      </c>
      <c r="N16282" s="102">
        <f>WEEKDAY([2]!Table1[[#This Row],[Travel Date]],2)</f>
        <v>6</v>
      </c>
      <c r="P16282" s="102">
        <v>1</v>
      </c>
    </row>
    <row r="16283" spans="2:16" x14ac:dyDescent="0.25">
      <c r="B16283" s="103"/>
      <c r="C16283" s="103"/>
      <c r="L16283" s="102" t="str">
        <f>[2]!Table1[[#This Row],[Orgn]]&amp;"-"&amp;[2]!Table1[[#This Row],[Dest]]</f>
        <v>SSH-NAP</v>
      </c>
      <c r="M16283" s="102" t="str">
        <f t="shared" si="254"/>
        <v>ADT</v>
      </c>
      <c r="N16283" s="102">
        <f>WEEKDAY([2]!Table1[[#This Row],[Travel Date]],2)</f>
        <v>6</v>
      </c>
      <c r="P16283" s="102">
        <v>1</v>
      </c>
    </row>
    <row r="16284" spans="2:16" x14ac:dyDescent="0.25">
      <c r="B16284" s="103"/>
      <c r="C16284" s="103"/>
      <c r="L16284" s="102" t="str">
        <f>[2]!Table1[[#This Row],[Orgn]]&amp;"-"&amp;[2]!Table1[[#This Row],[Dest]]</f>
        <v>SSH-NAP</v>
      </c>
      <c r="M16284" s="102" t="str">
        <f t="shared" si="254"/>
        <v>ADT</v>
      </c>
      <c r="N16284" s="102">
        <f>WEEKDAY([2]!Table1[[#This Row],[Travel Date]],2)</f>
        <v>6</v>
      </c>
      <c r="P16284" s="102">
        <v>1</v>
      </c>
    </row>
    <row r="16285" spans="2:16" x14ac:dyDescent="0.25">
      <c r="B16285" s="103"/>
      <c r="C16285" s="103"/>
      <c r="L16285" s="102" t="str">
        <f>[2]!Table1[[#This Row],[Orgn]]&amp;"-"&amp;[2]!Table1[[#This Row],[Dest]]</f>
        <v>SSH-NAP</v>
      </c>
      <c r="M16285" s="102" t="str">
        <f t="shared" si="254"/>
        <v>ADT</v>
      </c>
      <c r="N16285" s="102">
        <f>WEEKDAY([2]!Table1[[#This Row],[Travel Date]],2)</f>
        <v>6</v>
      </c>
      <c r="P16285" s="102">
        <v>1</v>
      </c>
    </row>
    <row r="16286" spans="2:16" x14ac:dyDescent="0.25">
      <c r="B16286" s="103"/>
      <c r="C16286" s="103"/>
      <c r="L16286" s="102" t="str">
        <f>[2]!Table1[[#This Row],[Orgn]]&amp;"-"&amp;[2]!Table1[[#This Row],[Dest]]</f>
        <v>SSH-NAP</v>
      </c>
      <c r="M16286" s="102" t="str">
        <f t="shared" si="254"/>
        <v>ADT</v>
      </c>
      <c r="N16286" s="102">
        <f>WEEKDAY([2]!Table1[[#This Row],[Travel Date]],2)</f>
        <v>6</v>
      </c>
      <c r="P16286" s="102">
        <v>1</v>
      </c>
    </row>
    <row r="16287" spans="2:16" x14ac:dyDescent="0.25">
      <c r="B16287" s="103"/>
      <c r="C16287" s="103"/>
      <c r="L16287" s="102" t="str">
        <f>[2]!Table1[[#This Row],[Orgn]]&amp;"-"&amp;[2]!Table1[[#This Row],[Dest]]</f>
        <v>SSH-NAP</v>
      </c>
      <c r="M16287" s="102" t="str">
        <f t="shared" si="254"/>
        <v>ADT</v>
      </c>
      <c r="N16287" s="102">
        <f>WEEKDAY([2]!Table1[[#This Row],[Travel Date]],2)</f>
        <v>6</v>
      </c>
      <c r="P16287" s="102">
        <v>1</v>
      </c>
    </row>
    <row r="16288" spans="2:16" x14ac:dyDescent="0.25">
      <c r="B16288" s="103"/>
      <c r="C16288" s="103"/>
      <c r="L16288" s="102" t="str">
        <f>[2]!Table1[[#This Row],[Orgn]]&amp;"-"&amp;[2]!Table1[[#This Row],[Dest]]</f>
        <v>SSH-NAP</v>
      </c>
      <c r="M16288" s="102" t="str">
        <f t="shared" si="254"/>
        <v>ADT</v>
      </c>
      <c r="N16288" s="102">
        <f>WEEKDAY([2]!Table1[[#This Row],[Travel Date]],2)</f>
        <v>6</v>
      </c>
      <c r="P16288" s="102">
        <v>1</v>
      </c>
    </row>
    <row r="16289" spans="2:16" x14ac:dyDescent="0.25">
      <c r="B16289" s="103"/>
      <c r="C16289" s="103"/>
      <c r="L16289" s="102" t="str">
        <f>[2]!Table1[[#This Row],[Orgn]]&amp;"-"&amp;[2]!Table1[[#This Row],[Dest]]</f>
        <v>SSH-NAP</v>
      </c>
      <c r="M16289" s="102" t="str">
        <f t="shared" si="254"/>
        <v>ADT</v>
      </c>
      <c r="N16289" s="102">
        <f>WEEKDAY([2]!Table1[[#This Row],[Travel Date]],2)</f>
        <v>6</v>
      </c>
      <c r="P16289" s="102">
        <v>1</v>
      </c>
    </row>
    <row r="16290" spans="2:16" x14ac:dyDescent="0.25">
      <c r="B16290" s="103"/>
      <c r="C16290" s="103"/>
      <c r="L16290" s="102" t="str">
        <f>[2]!Table1[[#This Row],[Orgn]]&amp;"-"&amp;[2]!Table1[[#This Row],[Dest]]</f>
        <v>SSH-NAP</v>
      </c>
      <c r="M16290" s="102" t="str">
        <f t="shared" si="254"/>
        <v>ADT</v>
      </c>
      <c r="N16290" s="102">
        <f>WEEKDAY([2]!Table1[[#This Row],[Travel Date]],2)</f>
        <v>6</v>
      </c>
      <c r="P16290" s="102">
        <v>1</v>
      </c>
    </row>
    <row r="16291" spans="2:16" x14ac:dyDescent="0.25">
      <c r="B16291" s="103"/>
      <c r="C16291" s="103"/>
      <c r="L16291" s="102" t="str">
        <f>[2]!Table1[[#This Row],[Orgn]]&amp;"-"&amp;[2]!Table1[[#This Row],[Dest]]</f>
        <v>SSH-NAP</v>
      </c>
      <c r="M16291" s="102" t="str">
        <f t="shared" si="254"/>
        <v>ADT</v>
      </c>
      <c r="N16291" s="102">
        <f>WEEKDAY([2]!Table1[[#This Row],[Travel Date]],2)</f>
        <v>6</v>
      </c>
      <c r="P16291" s="102">
        <v>1</v>
      </c>
    </row>
    <row r="16292" spans="2:16" x14ac:dyDescent="0.25">
      <c r="B16292" s="103"/>
      <c r="C16292" s="103"/>
      <c r="L16292" s="102" t="str">
        <f>[2]!Table1[[#This Row],[Orgn]]&amp;"-"&amp;[2]!Table1[[#This Row],[Dest]]</f>
        <v>SSH-NAP</v>
      </c>
      <c r="M16292" s="102" t="str">
        <f t="shared" si="254"/>
        <v>ADT</v>
      </c>
      <c r="N16292" s="102">
        <f>WEEKDAY([2]!Table1[[#This Row],[Travel Date]],2)</f>
        <v>6</v>
      </c>
      <c r="P16292" s="102">
        <v>1</v>
      </c>
    </row>
    <row r="16293" spans="2:16" x14ac:dyDescent="0.25">
      <c r="B16293" s="103"/>
      <c r="C16293" s="103"/>
      <c r="L16293" s="102" t="str">
        <f>[2]!Table1[[#This Row],[Orgn]]&amp;"-"&amp;[2]!Table1[[#This Row],[Dest]]</f>
        <v>SSH-NAP</v>
      </c>
      <c r="M16293" s="102" t="str">
        <f t="shared" si="254"/>
        <v>ADT</v>
      </c>
      <c r="N16293" s="102">
        <f>WEEKDAY([2]!Table1[[#This Row],[Travel Date]],2)</f>
        <v>6</v>
      </c>
      <c r="P16293" s="102">
        <v>1</v>
      </c>
    </row>
    <row r="16294" spans="2:16" x14ac:dyDescent="0.25">
      <c r="B16294" s="103"/>
      <c r="C16294" s="103"/>
      <c r="L16294" s="102" t="str">
        <f>[2]!Table1[[#This Row],[Orgn]]&amp;"-"&amp;[2]!Table1[[#This Row],[Dest]]</f>
        <v>SSH-NAP</v>
      </c>
      <c r="M16294" s="102" t="str">
        <f t="shared" si="254"/>
        <v>ADT</v>
      </c>
      <c r="N16294" s="102">
        <f>WEEKDAY([2]!Table1[[#This Row],[Travel Date]],2)</f>
        <v>6</v>
      </c>
      <c r="P16294" s="102">
        <v>1</v>
      </c>
    </row>
    <row r="16295" spans="2:16" x14ac:dyDescent="0.25">
      <c r="B16295" s="103"/>
      <c r="C16295" s="103"/>
      <c r="L16295" s="102" t="str">
        <f>[2]!Table1[[#This Row],[Orgn]]&amp;"-"&amp;[2]!Table1[[#This Row],[Dest]]</f>
        <v>SSH-NAP</v>
      </c>
      <c r="M16295" s="102" t="str">
        <f t="shared" si="254"/>
        <v>ADT</v>
      </c>
      <c r="N16295" s="102">
        <f>WEEKDAY([2]!Table1[[#This Row],[Travel Date]],2)</f>
        <v>6</v>
      </c>
      <c r="P16295" s="102">
        <v>1</v>
      </c>
    </row>
    <row r="16296" spans="2:16" x14ac:dyDescent="0.25">
      <c r="B16296" s="103"/>
      <c r="C16296" s="103"/>
      <c r="L16296" s="102" t="str">
        <f>[2]!Table1[[#This Row],[Orgn]]&amp;"-"&amp;[2]!Table1[[#This Row],[Dest]]</f>
        <v>SSH-NAP</v>
      </c>
      <c r="M16296" s="102" t="str">
        <f t="shared" si="254"/>
        <v>ADT</v>
      </c>
      <c r="N16296" s="102">
        <f>WEEKDAY([2]!Table1[[#This Row],[Travel Date]],2)</f>
        <v>6</v>
      </c>
      <c r="P16296" s="102">
        <v>1</v>
      </c>
    </row>
    <row r="16297" spans="2:16" x14ac:dyDescent="0.25">
      <c r="B16297" s="103"/>
      <c r="C16297" s="103"/>
      <c r="L16297" s="102" t="str">
        <f>[2]!Table1[[#This Row],[Orgn]]&amp;"-"&amp;[2]!Table1[[#This Row],[Dest]]</f>
        <v>SSH-NAP</v>
      </c>
      <c r="M16297" s="102" t="str">
        <f t="shared" si="254"/>
        <v>ADT</v>
      </c>
      <c r="N16297" s="102">
        <f>WEEKDAY([2]!Table1[[#This Row],[Travel Date]],2)</f>
        <v>6</v>
      </c>
      <c r="P16297" s="102">
        <v>1</v>
      </c>
    </row>
    <row r="16298" spans="2:16" x14ac:dyDescent="0.25">
      <c r="B16298" s="103"/>
      <c r="C16298" s="103"/>
      <c r="L16298" s="102" t="str">
        <f>[2]!Table1[[#This Row],[Orgn]]&amp;"-"&amp;[2]!Table1[[#This Row],[Dest]]</f>
        <v>SSH-NAP</v>
      </c>
      <c r="M16298" s="102" t="str">
        <f t="shared" si="254"/>
        <v>ADT</v>
      </c>
      <c r="N16298" s="102">
        <f>WEEKDAY([2]!Table1[[#This Row],[Travel Date]],2)</f>
        <v>6</v>
      </c>
      <c r="P16298" s="102">
        <v>1</v>
      </c>
    </row>
    <row r="16299" spans="2:16" x14ac:dyDescent="0.25">
      <c r="B16299" s="103"/>
      <c r="C16299" s="103"/>
      <c r="L16299" s="102" t="str">
        <f>[2]!Table1[[#This Row],[Orgn]]&amp;"-"&amp;[2]!Table1[[#This Row],[Dest]]</f>
        <v>SSH-NAP</v>
      </c>
      <c r="M16299" s="102" t="str">
        <f t="shared" si="254"/>
        <v>ADT</v>
      </c>
      <c r="N16299" s="102">
        <f>WEEKDAY([2]!Table1[[#This Row],[Travel Date]],2)</f>
        <v>6</v>
      </c>
      <c r="P16299" s="102">
        <v>1</v>
      </c>
    </row>
    <row r="16300" spans="2:16" x14ac:dyDescent="0.25">
      <c r="B16300" s="103"/>
      <c r="C16300" s="103"/>
      <c r="L16300" s="102" t="str">
        <f>[2]!Table1[[#This Row],[Orgn]]&amp;"-"&amp;[2]!Table1[[#This Row],[Dest]]</f>
        <v>SSH-NAP</v>
      </c>
      <c r="M16300" s="102" t="str">
        <f t="shared" si="254"/>
        <v>ADT</v>
      </c>
      <c r="N16300" s="102">
        <f>WEEKDAY([2]!Table1[[#This Row],[Travel Date]],2)</f>
        <v>6</v>
      </c>
      <c r="P16300" s="102">
        <v>1</v>
      </c>
    </row>
    <row r="16301" spans="2:16" x14ac:dyDescent="0.25">
      <c r="B16301" s="103"/>
      <c r="C16301" s="103"/>
      <c r="L16301" s="102" t="str">
        <f>[2]!Table1[[#This Row],[Orgn]]&amp;"-"&amp;[2]!Table1[[#This Row],[Dest]]</f>
        <v>SSH-NAP</v>
      </c>
      <c r="M16301" s="102" t="str">
        <f t="shared" si="254"/>
        <v>ADT</v>
      </c>
      <c r="N16301" s="102">
        <f>WEEKDAY([2]!Table1[[#This Row],[Travel Date]],2)</f>
        <v>6</v>
      </c>
      <c r="P16301" s="102">
        <v>1</v>
      </c>
    </row>
    <row r="16302" spans="2:16" x14ac:dyDescent="0.25">
      <c r="B16302" s="103"/>
      <c r="C16302" s="103"/>
      <c r="L16302" s="102" t="str">
        <f>[2]!Table1[[#This Row],[Orgn]]&amp;"-"&amp;[2]!Table1[[#This Row],[Dest]]</f>
        <v>SSH-NAP</v>
      </c>
      <c r="M16302" s="102" t="str">
        <f t="shared" si="254"/>
        <v>ADT</v>
      </c>
      <c r="N16302" s="102">
        <f>WEEKDAY([2]!Table1[[#This Row],[Travel Date]],2)</f>
        <v>6</v>
      </c>
      <c r="P16302" s="102">
        <v>1</v>
      </c>
    </row>
    <row r="16303" spans="2:16" x14ac:dyDescent="0.25">
      <c r="B16303" s="103"/>
      <c r="C16303" s="103"/>
      <c r="L16303" s="102" t="str">
        <f>[2]!Table1[[#This Row],[Orgn]]&amp;"-"&amp;[2]!Table1[[#This Row],[Dest]]</f>
        <v>SSH-NAP</v>
      </c>
      <c r="M16303" s="102" t="str">
        <f t="shared" si="254"/>
        <v>ADT</v>
      </c>
      <c r="N16303" s="102">
        <f>WEEKDAY([2]!Table1[[#This Row],[Travel Date]],2)</f>
        <v>6</v>
      </c>
      <c r="P16303" s="102">
        <v>1</v>
      </c>
    </row>
    <row r="16304" spans="2:16" x14ac:dyDescent="0.25">
      <c r="B16304" s="103"/>
      <c r="C16304" s="103"/>
      <c r="L16304" s="102" t="str">
        <f>[2]!Table1[[#This Row],[Orgn]]&amp;"-"&amp;[2]!Table1[[#This Row],[Dest]]</f>
        <v>SSH-NAP</v>
      </c>
      <c r="M16304" s="102" t="str">
        <f t="shared" si="254"/>
        <v>ADT</v>
      </c>
      <c r="N16304" s="102">
        <f>WEEKDAY([2]!Table1[[#This Row],[Travel Date]],2)</f>
        <v>6</v>
      </c>
      <c r="P16304" s="102">
        <v>1</v>
      </c>
    </row>
    <row r="16305" spans="2:16" x14ac:dyDescent="0.25">
      <c r="B16305" s="103"/>
      <c r="C16305" s="103"/>
      <c r="L16305" s="102" t="str">
        <f>[2]!Table1[[#This Row],[Orgn]]&amp;"-"&amp;[2]!Table1[[#This Row],[Dest]]</f>
        <v>SSH-NAP</v>
      </c>
      <c r="M16305" s="102" t="str">
        <f t="shared" si="254"/>
        <v>ADT</v>
      </c>
      <c r="N16305" s="102">
        <f>WEEKDAY([2]!Table1[[#This Row],[Travel Date]],2)</f>
        <v>6</v>
      </c>
      <c r="P16305" s="102">
        <v>1</v>
      </c>
    </row>
    <row r="16306" spans="2:16" x14ac:dyDescent="0.25">
      <c r="B16306" s="103"/>
      <c r="C16306" s="103"/>
      <c r="L16306" s="102" t="str">
        <f>[2]!Table1[[#This Row],[Orgn]]&amp;"-"&amp;[2]!Table1[[#This Row],[Dest]]</f>
        <v>SSH-NAP</v>
      </c>
      <c r="M16306" s="102" t="str">
        <f t="shared" si="254"/>
        <v>ADT</v>
      </c>
      <c r="N16306" s="102">
        <f>WEEKDAY([2]!Table1[[#This Row],[Travel Date]],2)</f>
        <v>6</v>
      </c>
      <c r="P16306" s="102">
        <v>1</v>
      </c>
    </row>
    <row r="16307" spans="2:16" x14ac:dyDescent="0.25">
      <c r="B16307" s="103"/>
      <c r="C16307" s="103"/>
      <c r="L16307" s="102" t="str">
        <f>[2]!Table1[[#This Row],[Orgn]]&amp;"-"&amp;[2]!Table1[[#This Row],[Dest]]</f>
        <v>SSH-NAP</v>
      </c>
      <c r="M16307" s="102" t="str">
        <f t="shared" si="254"/>
        <v>ADT</v>
      </c>
      <c r="N16307" s="102">
        <f>WEEKDAY([2]!Table1[[#This Row],[Travel Date]],2)</f>
        <v>6</v>
      </c>
      <c r="P16307" s="102">
        <v>1</v>
      </c>
    </row>
    <row r="16308" spans="2:16" x14ac:dyDescent="0.25">
      <c r="B16308" s="103"/>
      <c r="C16308" s="103"/>
      <c r="L16308" s="102" t="str">
        <f>[2]!Table1[[#This Row],[Orgn]]&amp;"-"&amp;[2]!Table1[[#This Row],[Dest]]</f>
        <v>SSH-NAP</v>
      </c>
      <c r="M16308" s="102" t="str">
        <f t="shared" si="254"/>
        <v>ADT</v>
      </c>
      <c r="N16308" s="102">
        <f>WEEKDAY([2]!Table1[[#This Row],[Travel Date]],2)</f>
        <v>6</v>
      </c>
      <c r="P16308" s="102">
        <v>1</v>
      </c>
    </row>
    <row r="16309" spans="2:16" x14ac:dyDescent="0.25">
      <c r="B16309" s="103"/>
      <c r="C16309" s="103"/>
      <c r="L16309" s="102" t="str">
        <f>[2]!Table1[[#This Row],[Orgn]]&amp;"-"&amp;[2]!Table1[[#This Row],[Dest]]</f>
        <v>SSH-NAP</v>
      </c>
      <c r="M16309" s="102" t="str">
        <f t="shared" si="254"/>
        <v>ADT</v>
      </c>
      <c r="N16309" s="102">
        <f>WEEKDAY([2]!Table1[[#This Row],[Travel Date]],2)</f>
        <v>6</v>
      </c>
      <c r="P16309" s="102">
        <v>1</v>
      </c>
    </row>
    <row r="16310" spans="2:16" x14ac:dyDescent="0.25">
      <c r="B16310" s="103"/>
      <c r="C16310" s="103"/>
      <c r="L16310" s="102" t="str">
        <f>[2]!Table1[[#This Row],[Orgn]]&amp;"-"&amp;[2]!Table1[[#This Row],[Dest]]</f>
        <v>SSH-NAP</v>
      </c>
      <c r="M16310" s="102" t="str">
        <f t="shared" si="254"/>
        <v>ADT</v>
      </c>
      <c r="N16310" s="102">
        <f>WEEKDAY([2]!Table1[[#This Row],[Travel Date]],2)</f>
        <v>6</v>
      </c>
      <c r="P16310" s="102">
        <v>1</v>
      </c>
    </row>
    <row r="16311" spans="2:16" x14ac:dyDescent="0.25">
      <c r="B16311" s="103"/>
      <c r="C16311" s="103"/>
      <c r="L16311" s="102" t="str">
        <f>[2]!Table1[[#This Row],[Orgn]]&amp;"-"&amp;[2]!Table1[[#This Row],[Dest]]</f>
        <v>SSH-NAP</v>
      </c>
      <c r="M16311" s="102" t="str">
        <f t="shared" si="254"/>
        <v>ADT</v>
      </c>
      <c r="N16311" s="102">
        <f>WEEKDAY([2]!Table1[[#This Row],[Travel Date]],2)</f>
        <v>6</v>
      </c>
      <c r="P16311" s="102">
        <v>1</v>
      </c>
    </row>
    <row r="16312" spans="2:16" x14ac:dyDescent="0.25">
      <c r="B16312" s="103"/>
      <c r="C16312" s="103"/>
      <c r="L16312" s="102" t="str">
        <f>[2]!Table1[[#This Row],[Orgn]]&amp;"-"&amp;[2]!Table1[[#This Row],[Dest]]</f>
        <v>SSH-NAP</v>
      </c>
      <c r="M16312" s="102" t="str">
        <f t="shared" si="254"/>
        <v>ADT</v>
      </c>
      <c r="N16312" s="102">
        <f>WEEKDAY([2]!Table1[[#This Row],[Travel Date]],2)</f>
        <v>6</v>
      </c>
      <c r="P16312" s="102">
        <v>1</v>
      </c>
    </row>
    <row r="16313" spans="2:16" x14ac:dyDescent="0.25">
      <c r="B16313" s="103"/>
      <c r="C16313" s="103"/>
      <c r="L16313" s="102" t="str">
        <f>[2]!Table1[[#This Row],[Orgn]]&amp;"-"&amp;[2]!Table1[[#This Row],[Dest]]</f>
        <v>SSH-NAP</v>
      </c>
      <c r="M16313" s="102" t="str">
        <f t="shared" si="254"/>
        <v>ADT</v>
      </c>
      <c r="N16313" s="102">
        <f>WEEKDAY([2]!Table1[[#This Row],[Travel Date]],2)</f>
        <v>6</v>
      </c>
      <c r="P16313" s="102">
        <v>1</v>
      </c>
    </row>
    <row r="16314" spans="2:16" x14ac:dyDescent="0.25">
      <c r="B16314" s="103"/>
      <c r="C16314" s="103"/>
      <c r="L16314" s="102" t="str">
        <f>[2]!Table1[[#This Row],[Orgn]]&amp;"-"&amp;[2]!Table1[[#This Row],[Dest]]</f>
        <v>SSH-NAP</v>
      </c>
      <c r="M16314" s="102" t="str">
        <f t="shared" si="254"/>
        <v>ADT</v>
      </c>
      <c r="N16314" s="102">
        <f>WEEKDAY([2]!Table1[[#This Row],[Travel Date]],2)</f>
        <v>6</v>
      </c>
      <c r="P16314" s="102">
        <v>1</v>
      </c>
    </row>
    <row r="16315" spans="2:16" x14ac:dyDescent="0.25">
      <c r="B16315" s="103"/>
      <c r="C16315" s="103"/>
      <c r="L16315" s="102" t="str">
        <f>[2]!Table1[[#This Row],[Orgn]]&amp;"-"&amp;[2]!Table1[[#This Row],[Dest]]</f>
        <v>SSH-NAP</v>
      </c>
      <c r="M16315" s="102" t="str">
        <f t="shared" si="254"/>
        <v>ADT</v>
      </c>
      <c r="N16315" s="102">
        <f>WEEKDAY([2]!Table1[[#This Row],[Travel Date]],2)</f>
        <v>6</v>
      </c>
      <c r="P16315" s="102">
        <v>1</v>
      </c>
    </row>
    <row r="16316" spans="2:16" x14ac:dyDescent="0.25">
      <c r="B16316" s="103"/>
      <c r="C16316" s="103"/>
      <c r="L16316" s="102" t="str">
        <f>[2]!Table1[[#This Row],[Orgn]]&amp;"-"&amp;[2]!Table1[[#This Row],[Dest]]</f>
        <v>SSH-NAP</v>
      </c>
      <c r="M16316" s="102" t="str">
        <f t="shared" si="254"/>
        <v>ADT</v>
      </c>
      <c r="N16316" s="102">
        <f>WEEKDAY([2]!Table1[[#This Row],[Travel Date]],2)</f>
        <v>6</v>
      </c>
      <c r="P16316" s="102">
        <v>1</v>
      </c>
    </row>
    <row r="16317" spans="2:16" x14ac:dyDescent="0.25">
      <c r="B16317" s="103"/>
      <c r="C16317" s="103"/>
      <c r="L16317" s="102" t="str">
        <f>[2]!Table1[[#This Row],[Orgn]]&amp;"-"&amp;[2]!Table1[[#This Row],[Dest]]</f>
        <v>SSH-NAP</v>
      </c>
      <c r="M16317" s="102" t="str">
        <f t="shared" si="254"/>
        <v>ADT</v>
      </c>
      <c r="N16317" s="102">
        <f>WEEKDAY([2]!Table1[[#This Row],[Travel Date]],2)</f>
        <v>6</v>
      </c>
      <c r="P16317" s="102">
        <v>1</v>
      </c>
    </row>
    <row r="16318" spans="2:16" x14ac:dyDescent="0.25">
      <c r="B16318" s="103"/>
      <c r="C16318" s="103"/>
      <c r="L16318" s="102" t="str">
        <f>[2]!Table1[[#This Row],[Orgn]]&amp;"-"&amp;[2]!Table1[[#This Row],[Dest]]</f>
        <v>SSH-NAP</v>
      </c>
      <c r="M16318" s="102" t="str">
        <f t="shared" si="254"/>
        <v>ADT</v>
      </c>
      <c r="N16318" s="102">
        <f>WEEKDAY([2]!Table1[[#This Row],[Travel Date]],2)</f>
        <v>6</v>
      </c>
      <c r="P16318" s="102">
        <v>1</v>
      </c>
    </row>
    <row r="16319" spans="2:16" x14ac:dyDescent="0.25">
      <c r="B16319" s="103"/>
      <c r="C16319" s="103"/>
      <c r="L16319" s="102" t="str">
        <f>[2]!Table1[[#This Row],[Orgn]]&amp;"-"&amp;[2]!Table1[[#This Row],[Dest]]</f>
        <v>SSH-NAP</v>
      </c>
      <c r="M16319" s="102" t="str">
        <f t="shared" si="254"/>
        <v>ADT</v>
      </c>
      <c r="N16319" s="102">
        <f>WEEKDAY([2]!Table1[[#This Row],[Travel Date]],2)</f>
        <v>6</v>
      </c>
      <c r="P16319" s="102">
        <v>1</v>
      </c>
    </row>
    <row r="16320" spans="2:16" x14ac:dyDescent="0.25">
      <c r="B16320" s="103"/>
      <c r="C16320" s="103"/>
      <c r="L16320" s="102" t="str">
        <f>[2]!Table1[[#This Row],[Orgn]]&amp;"-"&amp;[2]!Table1[[#This Row],[Dest]]</f>
        <v>SSH-NAP</v>
      </c>
      <c r="M16320" s="102" t="str">
        <f t="shared" si="254"/>
        <v>ADT</v>
      </c>
      <c r="N16320" s="102">
        <f>WEEKDAY([2]!Table1[[#This Row],[Travel Date]],2)</f>
        <v>6</v>
      </c>
      <c r="P16320" s="102">
        <v>1</v>
      </c>
    </row>
    <row r="16321" spans="2:16" x14ac:dyDescent="0.25">
      <c r="B16321" s="103"/>
      <c r="C16321" s="103"/>
      <c r="L16321" s="102" t="str">
        <f>[2]!Table1[[#This Row],[Orgn]]&amp;"-"&amp;[2]!Table1[[#This Row],[Dest]]</f>
        <v>SSH-NAP</v>
      </c>
      <c r="M16321" s="102" t="str">
        <f t="shared" si="254"/>
        <v>ADT</v>
      </c>
      <c r="N16321" s="102">
        <f>WEEKDAY([2]!Table1[[#This Row],[Travel Date]],2)</f>
        <v>6</v>
      </c>
      <c r="P16321" s="102">
        <v>1</v>
      </c>
    </row>
    <row r="16322" spans="2:16" x14ac:dyDescent="0.25">
      <c r="B16322" s="103"/>
      <c r="C16322" s="103"/>
      <c r="L16322" s="102" t="str">
        <f>[2]!Table1[[#This Row],[Orgn]]&amp;"-"&amp;[2]!Table1[[#This Row],[Dest]]</f>
        <v>SSH-NAP</v>
      </c>
      <c r="M16322" s="102" t="str">
        <f t="shared" ref="M16322:M16385" si="255">IF(TRIM(C16322)="INF", "INF", IF(TRIM(C16322)="CHD", "CHD", "ADT"))</f>
        <v>ADT</v>
      </c>
      <c r="N16322" s="102">
        <f>WEEKDAY([2]!Table1[[#This Row],[Travel Date]],2)</f>
        <v>6</v>
      </c>
      <c r="P16322" s="102">
        <v>1</v>
      </c>
    </row>
    <row r="16323" spans="2:16" x14ac:dyDescent="0.25">
      <c r="B16323" s="103"/>
      <c r="C16323" s="103"/>
      <c r="L16323" s="102" t="str">
        <f>[2]!Table1[[#This Row],[Orgn]]&amp;"-"&amp;[2]!Table1[[#This Row],[Dest]]</f>
        <v>SSH-NAP</v>
      </c>
      <c r="M16323" s="102" t="str">
        <f t="shared" si="255"/>
        <v>ADT</v>
      </c>
      <c r="N16323" s="102">
        <f>WEEKDAY([2]!Table1[[#This Row],[Travel Date]],2)</f>
        <v>6</v>
      </c>
      <c r="P16323" s="102">
        <v>1</v>
      </c>
    </row>
    <row r="16324" spans="2:16" x14ac:dyDescent="0.25">
      <c r="B16324" s="103"/>
      <c r="C16324" s="103"/>
      <c r="L16324" s="102" t="str">
        <f>[2]!Table1[[#This Row],[Orgn]]&amp;"-"&amp;[2]!Table1[[#This Row],[Dest]]</f>
        <v>SSH-NAP</v>
      </c>
      <c r="M16324" s="102" t="str">
        <f t="shared" si="255"/>
        <v>ADT</v>
      </c>
      <c r="N16324" s="102">
        <f>WEEKDAY([2]!Table1[[#This Row],[Travel Date]],2)</f>
        <v>6</v>
      </c>
      <c r="P16324" s="102">
        <v>1</v>
      </c>
    </row>
    <row r="16325" spans="2:16" x14ac:dyDescent="0.25">
      <c r="B16325" s="103"/>
      <c r="C16325" s="103"/>
      <c r="L16325" s="102" t="str">
        <f>[2]!Table1[[#This Row],[Orgn]]&amp;"-"&amp;[2]!Table1[[#This Row],[Dest]]</f>
        <v>SSH-NAP</v>
      </c>
      <c r="M16325" s="102" t="str">
        <f t="shared" si="255"/>
        <v>ADT</v>
      </c>
      <c r="N16325" s="102">
        <f>WEEKDAY([2]!Table1[[#This Row],[Travel Date]],2)</f>
        <v>6</v>
      </c>
      <c r="P16325" s="102">
        <v>1</v>
      </c>
    </row>
    <row r="16326" spans="2:16" x14ac:dyDescent="0.25">
      <c r="B16326" s="103"/>
      <c r="C16326" s="103"/>
      <c r="L16326" s="102" t="str">
        <f>[2]!Table1[[#This Row],[Orgn]]&amp;"-"&amp;[2]!Table1[[#This Row],[Dest]]</f>
        <v>SSH-NAP</v>
      </c>
      <c r="M16326" s="102" t="str">
        <f t="shared" si="255"/>
        <v>ADT</v>
      </c>
      <c r="N16326" s="102">
        <f>WEEKDAY([2]!Table1[[#This Row],[Travel Date]],2)</f>
        <v>6</v>
      </c>
      <c r="P16326" s="102">
        <v>1</v>
      </c>
    </row>
    <row r="16327" spans="2:16" x14ac:dyDescent="0.25">
      <c r="B16327" s="103"/>
      <c r="C16327" s="103"/>
      <c r="L16327" s="102" t="str">
        <f>[2]!Table1[[#This Row],[Orgn]]&amp;"-"&amp;[2]!Table1[[#This Row],[Dest]]</f>
        <v>SSH-NAP</v>
      </c>
      <c r="M16327" s="102" t="str">
        <f t="shared" si="255"/>
        <v>ADT</v>
      </c>
      <c r="N16327" s="102">
        <f>WEEKDAY([2]!Table1[[#This Row],[Travel Date]],2)</f>
        <v>6</v>
      </c>
      <c r="P16327" s="102">
        <v>1</v>
      </c>
    </row>
    <row r="16328" spans="2:16" x14ac:dyDescent="0.25">
      <c r="B16328" s="103"/>
      <c r="C16328" s="103"/>
      <c r="L16328" s="102" t="str">
        <f>[2]!Table1[[#This Row],[Orgn]]&amp;"-"&amp;[2]!Table1[[#This Row],[Dest]]</f>
        <v>SSH-NAP</v>
      </c>
      <c r="M16328" s="102" t="str">
        <f t="shared" si="255"/>
        <v>ADT</v>
      </c>
      <c r="N16328" s="102">
        <f>WEEKDAY([2]!Table1[[#This Row],[Travel Date]],2)</f>
        <v>6</v>
      </c>
      <c r="P16328" s="102">
        <v>1</v>
      </c>
    </row>
    <row r="16329" spans="2:16" x14ac:dyDescent="0.25">
      <c r="B16329" s="103"/>
      <c r="C16329" s="103"/>
      <c r="L16329" s="102" t="str">
        <f>[2]!Table1[[#This Row],[Orgn]]&amp;"-"&amp;[2]!Table1[[#This Row],[Dest]]</f>
        <v>SSH-NAP</v>
      </c>
      <c r="M16329" s="102" t="str">
        <f t="shared" si="255"/>
        <v>ADT</v>
      </c>
      <c r="N16329" s="102">
        <f>WEEKDAY([2]!Table1[[#This Row],[Travel Date]],2)</f>
        <v>6</v>
      </c>
      <c r="P16329" s="102">
        <v>1</v>
      </c>
    </row>
    <row r="16330" spans="2:16" x14ac:dyDescent="0.25">
      <c r="B16330" s="103"/>
      <c r="C16330" s="103"/>
      <c r="L16330" s="102" t="str">
        <f>[2]!Table1[[#This Row],[Orgn]]&amp;"-"&amp;[2]!Table1[[#This Row],[Dest]]</f>
        <v>SSH-NAP</v>
      </c>
      <c r="M16330" s="102" t="str">
        <f t="shared" si="255"/>
        <v>ADT</v>
      </c>
      <c r="N16330" s="102">
        <f>WEEKDAY([2]!Table1[[#This Row],[Travel Date]],2)</f>
        <v>6</v>
      </c>
      <c r="P16330" s="102">
        <v>1</v>
      </c>
    </row>
    <row r="16331" spans="2:16" x14ac:dyDescent="0.25">
      <c r="B16331" s="103"/>
      <c r="C16331" s="103"/>
      <c r="L16331" s="102" t="str">
        <f>[2]!Table1[[#This Row],[Orgn]]&amp;"-"&amp;[2]!Table1[[#This Row],[Dest]]</f>
        <v>SSH-NAP</v>
      </c>
      <c r="M16331" s="102" t="str">
        <f t="shared" si="255"/>
        <v>ADT</v>
      </c>
      <c r="N16331" s="102">
        <f>WEEKDAY([2]!Table1[[#This Row],[Travel Date]],2)</f>
        <v>6</v>
      </c>
      <c r="P16331" s="102">
        <v>1</v>
      </c>
    </row>
    <row r="16332" spans="2:16" x14ac:dyDescent="0.25">
      <c r="B16332" s="103"/>
      <c r="C16332" s="103"/>
      <c r="L16332" s="102" t="str">
        <f>[2]!Table1[[#This Row],[Orgn]]&amp;"-"&amp;[2]!Table1[[#This Row],[Dest]]</f>
        <v>SSH-NAP</v>
      </c>
      <c r="M16332" s="102" t="str">
        <f t="shared" si="255"/>
        <v>ADT</v>
      </c>
      <c r="N16332" s="102">
        <f>WEEKDAY([2]!Table1[[#This Row],[Travel Date]],2)</f>
        <v>6</v>
      </c>
      <c r="P16332" s="102">
        <v>1</v>
      </c>
    </row>
    <row r="16333" spans="2:16" x14ac:dyDescent="0.25">
      <c r="B16333" s="103"/>
      <c r="C16333" s="103"/>
      <c r="L16333" s="102" t="str">
        <f>[2]!Table1[[#This Row],[Orgn]]&amp;"-"&amp;[2]!Table1[[#This Row],[Dest]]</f>
        <v>SSH-NAP</v>
      </c>
      <c r="M16333" s="102" t="str">
        <f t="shared" si="255"/>
        <v>ADT</v>
      </c>
      <c r="N16333" s="102">
        <f>WEEKDAY([2]!Table1[[#This Row],[Travel Date]],2)</f>
        <v>6</v>
      </c>
      <c r="P16333" s="102">
        <v>1</v>
      </c>
    </row>
    <row r="16334" spans="2:16" x14ac:dyDescent="0.25">
      <c r="B16334" s="103"/>
      <c r="C16334" s="103"/>
      <c r="L16334" s="102" t="str">
        <f>[2]!Table1[[#This Row],[Orgn]]&amp;"-"&amp;[2]!Table1[[#This Row],[Dest]]</f>
        <v>SSH-NAP</v>
      </c>
      <c r="M16334" s="102" t="str">
        <f t="shared" si="255"/>
        <v>ADT</v>
      </c>
      <c r="N16334" s="102">
        <f>WEEKDAY([2]!Table1[[#This Row],[Travel Date]],2)</f>
        <v>6</v>
      </c>
      <c r="P16334" s="102">
        <v>1</v>
      </c>
    </row>
    <row r="16335" spans="2:16" x14ac:dyDescent="0.25">
      <c r="B16335" s="103"/>
      <c r="C16335" s="103"/>
      <c r="L16335" s="102" t="str">
        <f>[2]!Table1[[#This Row],[Orgn]]&amp;"-"&amp;[2]!Table1[[#This Row],[Dest]]</f>
        <v>SSH-NAP</v>
      </c>
      <c r="M16335" s="102" t="str">
        <f t="shared" si="255"/>
        <v>ADT</v>
      </c>
      <c r="N16335" s="102">
        <f>WEEKDAY([2]!Table1[[#This Row],[Travel Date]],2)</f>
        <v>6</v>
      </c>
      <c r="P16335" s="102">
        <v>1</v>
      </c>
    </row>
    <row r="16336" spans="2:16" x14ac:dyDescent="0.25">
      <c r="B16336" s="103"/>
      <c r="C16336" s="103"/>
      <c r="L16336" s="102" t="str">
        <f>[2]!Table1[[#This Row],[Orgn]]&amp;"-"&amp;[2]!Table1[[#This Row],[Dest]]</f>
        <v>SSH-NAP</v>
      </c>
      <c r="M16336" s="102" t="str">
        <f t="shared" si="255"/>
        <v>ADT</v>
      </c>
      <c r="N16336" s="102">
        <f>WEEKDAY([2]!Table1[[#This Row],[Travel Date]],2)</f>
        <v>6</v>
      </c>
      <c r="P16336" s="102">
        <v>1</v>
      </c>
    </row>
    <row r="16337" spans="2:16" x14ac:dyDescent="0.25">
      <c r="B16337" s="103"/>
      <c r="C16337" s="103"/>
      <c r="L16337" s="102" t="str">
        <f>[2]!Table1[[#This Row],[Orgn]]&amp;"-"&amp;[2]!Table1[[#This Row],[Dest]]</f>
        <v>SSH-NAP</v>
      </c>
      <c r="M16337" s="102" t="str">
        <f t="shared" si="255"/>
        <v>ADT</v>
      </c>
      <c r="N16337" s="102">
        <f>WEEKDAY([2]!Table1[[#This Row],[Travel Date]],2)</f>
        <v>6</v>
      </c>
      <c r="P16337" s="102">
        <v>1</v>
      </c>
    </row>
    <row r="16338" spans="2:16" x14ac:dyDescent="0.25">
      <c r="B16338" s="103"/>
      <c r="C16338" s="103"/>
      <c r="L16338" s="102" t="str">
        <f>[2]!Table1[[#This Row],[Orgn]]&amp;"-"&amp;[2]!Table1[[#This Row],[Dest]]</f>
        <v>SSH-NAP</v>
      </c>
      <c r="M16338" s="102" t="str">
        <f t="shared" si="255"/>
        <v>ADT</v>
      </c>
      <c r="N16338" s="102">
        <f>WEEKDAY([2]!Table1[[#This Row],[Travel Date]],2)</f>
        <v>6</v>
      </c>
      <c r="P16338" s="102">
        <v>1</v>
      </c>
    </row>
    <row r="16339" spans="2:16" x14ac:dyDescent="0.25">
      <c r="B16339" s="103"/>
      <c r="C16339" s="103"/>
      <c r="L16339" s="102" t="str">
        <f>[2]!Table1[[#This Row],[Orgn]]&amp;"-"&amp;[2]!Table1[[#This Row],[Dest]]</f>
        <v>SSH-NAP</v>
      </c>
      <c r="M16339" s="102" t="str">
        <f t="shared" si="255"/>
        <v>ADT</v>
      </c>
      <c r="N16339" s="102">
        <f>WEEKDAY([2]!Table1[[#This Row],[Travel Date]],2)</f>
        <v>6</v>
      </c>
      <c r="P16339" s="102">
        <v>1</v>
      </c>
    </row>
    <row r="16340" spans="2:16" x14ac:dyDescent="0.25">
      <c r="B16340" s="103"/>
      <c r="C16340" s="103"/>
      <c r="L16340" s="102" t="str">
        <f>[2]!Table1[[#This Row],[Orgn]]&amp;"-"&amp;[2]!Table1[[#This Row],[Dest]]</f>
        <v>SSH-NAP</v>
      </c>
      <c r="M16340" s="102" t="str">
        <f t="shared" si="255"/>
        <v>ADT</v>
      </c>
      <c r="N16340" s="102">
        <f>WEEKDAY([2]!Table1[[#This Row],[Travel Date]],2)</f>
        <v>6</v>
      </c>
      <c r="P16340" s="102">
        <v>1</v>
      </c>
    </row>
    <row r="16341" spans="2:16" x14ac:dyDescent="0.25">
      <c r="B16341" s="103"/>
      <c r="C16341" s="103"/>
      <c r="L16341" s="102" t="str">
        <f>[2]!Table1[[#This Row],[Orgn]]&amp;"-"&amp;[2]!Table1[[#This Row],[Dest]]</f>
        <v>SSH-NAP</v>
      </c>
      <c r="M16341" s="102" t="str">
        <f t="shared" si="255"/>
        <v>ADT</v>
      </c>
      <c r="N16341" s="102">
        <f>WEEKDAY([2]!Table1[[#This Row],[Travel Date]],2)</f>
        <v>6</v>
      </c>
      <c r="P16341" s="102">
        <v>1</v>
      </c>
    </row>
    <row r="16342" spans="2:16" x14ac:dyDescent="0.25">
      <c r="B16342" s="103"/>
      <c r="C16342" s="103"/>
      <c r="L16342" s="102" t="str">
        <f>[2]!Table1[[#This Row],[Orgn]]&amp;"-"&amp;[2]!Table1[[#This Row],[Dest]]</f>
        <v>SSH-NAP</v>
      </c>
      <c r="M16342" s="102" t="str">
        <f t="shared" si="255"/>
        <v>ADT</v>
      </c>
      <c r="N16342" s="102">
        <f>WEEKDAY([2]!Table1[[#This Row],[Travel Date]],2)</f>
        <v>6</v>
      </c>
      <c r="P16342" s="102">
        <v>1</v>
      </c>
    </row>
    <row r="16343" spans="2:16" x14ac:dyDescent="0.25">
      <c r="B16343" s="103"/>
      <c r="C16343" s="103"/>
      <c r="L16343" s="102" t="str">
        <f>[2]!Table1[[#This Row],[Orgn]]&amp;"-"&amp;[2]!Table1[[#This Row],[Dest]]</f>
        <v>SSH-NAP</v>
      </c>
      <c r="M16343" s="102" t="str">
        <f t="shared" si="255"/>
        <v>ADT</v>
      </c>
      <c r="N16343" s="102">
        <f>WEEKDAY([2]!Table1[[#This Row],[Travel Date]],2)</f>
        <v>6</v>
      </c>
      <c r="P16343" s="102">
        <v>1</v>
      </c>
    </row>
    <row r="16344" spans="2:16" x14ac:dyDescent="0.25">
      <c r="B16344" s="103"/>
      <c r="C16344" s="103"/>
      <c r="L16344" s="102" t="str">
        <f>[2]!Table1[[#This Row],[Orgn]]&amp;"-"&amp;[2]!Table1[[#This Row],[Dest]]</f>
        <v>SSH-NAP</v>
      </c>
      <c r="M16344" s="102" t="str">
        <f t="shared" si="255"/>
        <v>ADT</v>
      </c>
      <c r="N16344" s="102">
        <f>WEEKDAY([2]!Table1[[#This Row],[Travel Date]],2)</f>
        <v>6</v>
      </c>
      <c r="P16344" s="102">
        <v>1</v>
      </c>
    </row>
    <row r="16345" spans="2:16" x14ac:dyDescent="0.25">
      <c r="B16345" s="103"/>
      <c r="C16345" s="103"/>
      <c r="L16345" s="102" t="str">
        <f>[2]!Table1[[#This Row],[Orgn]]&amp;"-"&amp;[2]!Table1[[#This Row],[Dest]]</f>
        <v>SSH-NAP</v>
      </c>
      <c r="M16345" s="102" t="str">
        <f t="shared" si="255"/>
        <v>ADT</v>
      </c>
      <c r="N16345" s="102">
        <f>WEEKDAY([2]!Table1[[#This Row],[Travel Date]],2)</f>
        <v>6</v>
      </c>
      <c r="P16345" s="102">
        <v>1</v>
      </c>
    </row>
    <row r="16346" spans="2:16" x14ac:dyDescent="0.25">
      <c r="B16346" s="103"/>
      <c r="C16346" s="103"/>
      <c r="L16346" s="102" t="str">
        <f>[2]!Table1[[#This Row],[Orgn]]&amp;"-"&amp;[2]!Table1[[#This Row],[Dest]]</f>
        <v>SSH-NAP</v>
      </c>
      <c r="M16346" s="102" t="str">
        <f t="shared" si="255"/>
        <v>ADT</v>
      </c>
      <c r="N16346" s="102">
        <f>WEEKDAY([2]!Table1[[#This Row],[Travel Date]],2)</f>
        <v>6</v>
      </c>
      <c r="P16346" s="102">
        <v>1</v>
      </c>
    </row>
    <row r="16347" spans="2:16" x14ac:dyDescent="0.25">
      <c r="B16347" s="103"/>
      <c r="C16347" s="103"/>
      <c r="L16347" s="102" t="str">
        <f>[2]!Table1[[#This Row],[Orgn]]&amp;"-"&amp;[2]!Table1[[#This Row],[Dest]]</f>
        <v>SSH-NAP</v>
      </c>
      <c r="M16347" s="102" t="str">
        <f t="shared" si="255"/>
        <v>ADT</v>
      </c>
      <c r="N16347" s="102">
        <f>WEEKDAY([2]!Table1[[#This Row],[Travel Date]],2)</f>
        <v>6</v>
      </c>
      <c r="P16347" s="102">
        <v>1</v>
      </c>
    </row>
    <row r="16348" spans="2:16" x14ac:dyDescent="0.25">
      <c r="B16348" s="103"/>
      <c r="C16348" s="103"/>
      <c r="L16348" s="102" t="str">
        <f>[2]!Table1[[#This Row],[Orgn]]&amp;"-"&amp;[2]!Table1[[#This Row],[Dest]]</f>
        <v>SSH-NAP</v>
      </c>
      <c r="M16348" s="102" t="str">
        <f t="shared" si="255"/>
        <v>ADT</v>
      </c>
      <c r="N16348" s="102">
        <f>WEEKDAY([2]!Table1[[#This Row],[Travel Date]],2)</f>
        <v>6</v>
      </c>
      <c r="P16348" s="102">
        <v>1</v>
      </c>
    </row>
    <row r="16349" spans="2:16" x14ac:dyDescent="0.25">
      <c r="B16349" s="103"/>
      <c r="C16349" s="103"/>
      <c r="L16349" s="102" t="str">
        <f>[2]!Table1[[#This Row],[Orgn]]&amp;"-"&amp;[2]!Table1[[#This Row],[Dest]]</f>
        <v>SSH-NAP</v>
      </c>
      <c r="M16349" s="102" t="str">
        <f t="shared" si="255"/>
        <v>ADT</v>
      </c>
      <c r="N16349" s="102">
        <f>WEEKDAY([2]!Table1[[#This Row],[Travel Date]],2)</f>
        <v>6</v>
      </c>
      <c r="P16349" s="102">
        <v>1</v>
      </c>
    </row>
    <row r="16350" spans="2:16" x14ac:dyDescent="0.25">
      <c r="B16350" s="103"/>
      <c r="C16350" s="103"/>
      <c r="L16350" s="102" t="str">
        <f>[2]!Table1[[#This Row],[Orgn]]&amp;"-"&amp;[2]!Table1[[#This Row],[Dest]]</f>
        <v>SSH-NAP</v>
      </c>
      <c r="M16350" s="102" t="str">
        <f t="shared" si="255"/>
        <v>ADT</v>
      </c>
      <c r="N16350" s="102">
        <f>WEEKDAY([2]!Table1[[#This Row],[Travel Date]],2)</f>
        <v>6</v>
      </c>
      <c r="P16350" s="102">
        <v>1</v>
      </c>
    </row>
    <row r="16351" spans="2:16" x14ac:dyDescent="0.25">
      <c r="B16351" s="103"/>
      <c r="C16351" s="103"/>
      <c r="L16351" s="102" t="str">
        <f>[2]!Table1[[#This Row],[Orgn]]&amp;"-"&amp;[2]!Table1[[#This Row],[Dest]]</f>
        <v>SSH-NAP</v>
      </c>
      <c r="M16351" s="102" t="str">
        <f t="shared" si="255"/>
        <v>ADT</v>
      </c>
      <c r="N16351" s="102">
        <f>WEEKDAY([2]!Table1[[#This Row],[Travel Date]],2)</f>
        <v>6</v>
      </c>
      <c r="P16351" s="102">
        <v>1</v>
      </c>
    </row>
    <row r="16352" spans="2:16" x14ac:dyDescent="0.25">
      <c r="B16352" s="103"/>
      <c r="C16352" s="103"/>
      <c r="L16352" s="102" t="str">
        <f>[2]!Table1[[#This Row],[Orgn]]&amp;"-"&amp;[2]!Table1[[#This Row],[Dest]]</f>
        <v>SSH-NAP</v>
      </c>
      <c r="M16352" s="102" t="str">
        <f t="shared" si="255"/>
        <v>ADT</v>
      </c>
      <c r="N16352" s="102">
        <f>WEEKDAY([2]!Table1[[#This Row],[Travel Date]],2)</f>
        <v>6</v>
      </c>
      <c r="P16352" s="102">
        <v>1</v>
      </c>
    </row>
    <row r="16353" spans="2:16" x14ac:dyDescent="0.25">
      <c r="B16353" s="103"/>
      <c r="C16353" s="103"/>
      <c r="L16353" s="102" t="str">
        <f>[2]!Table1[[#This Row],[Orgn]]&amp;"-"&amp;[2]!Table1[[#This Row],[Dest]]</f>
        <v>SSH-NAP</v>
      </c>
      <c r="M16353" s="102" t="str">
        <f t="shared" si="255"/>
        <v>ADT</v>
      </c>
      <c r="N16353" s="102">
        <f>WEEKDAY([2]!Table1[[#This Row],[Travel Date]],2)</f>
        <v>6</v>
      </c>
      <c r="P16353" s="102">
        <v>1</v>
      </c>
    </row>
    <row r="16354" spans="2:16" x14ac:dyDescent="0.25">
      <c r="B16354" s="103"/>
      <c r="C16354" s="103"/>
      <c r="L16354" s="102" t="str">
        <f>[2]!Table1[[#This Row],[Orgn]]&amp;"-"&amp;[2]!Table1[[#This Row],[Dest]]</f>
        <v>SSH-NAP</v>
      </c>
      <c r="M16354" s="102" t="str">
        <f t="shared" si="255"/>
        <v>ADT</v>
      </c>
      <c r="N16354" s="102">
        <f>WEEKDAY([2]!Table1[[#This Row],[Travel Date]],2)</f>
        <v>6</v>
      </c>
      <c r="P16354" s="102">
        <v>1</v>
      </c>
    </row>
    <row r="16355" spans="2:16" x14ac:dyDescent="0.25">
      <c r="B16355" s="103"/>
      <c r="C16355" s="103"/>
      <c r="L16355" s="102" t="str">
        <f>[2]!Table1[[#This Row],[Orgn]]&amp;"-"&amp;[2]!Table1[[#This Row],[Dest]]</f>
        <v>SSH-NAP</v>
      </c>
      <c r="M16355" s="102" t="str">
        <f t="shared" si="255"/>
        <v>ADT</v>
      </c>
      <c r="N16355" s="102">
        <f>WEEKDAY([2]!Table1[[#This Row],[Travel Date]],2)</f>
        <v>6</v>
      </c>
      <c r="P16355" s="102">
        <v>1</v>
      </c>
    </row>
    <row r="16356" spans="2:16" x14ac:dyDescent="0.25">
      <c r="B16356" s="103"/>
      <c r="C16356" s="103"/>
      <c r="L16356" s="102" t="str">
        <f>[2]!Table1[[#This Row],[Orgn]]&amp;"-"&amp;[2]!Table1[[#This Row],[Dest]]</f>
        <v>SSH-NAP</v>
      </c>
      <c r="M16356" s="102" t="str">
        <f t="shared" si="255"/>
        <v>ADT</v>
      </c>
      <c r="N16356" s="102">
        <f>WEEKDAY([2]!Table1[[#This Row],[Travel Date]],2)</f>
        <v>6</v>
      </c>
      <c r="P16356" s="102">
        <v>1</v>
      </c>
    </row>
    <row r="16357" spans="2:16" x14ac:dyDescent="0.25">
      <c r="B16357" s="103"/>
      <c r="C16357" s="103"/>
      <c r="L16357" s="102" t="str">
        <f>[2]!Table1[[#This Row],[Orgn]]&amp;"-"&amp;[2]!Table1[[#This Row],[Dest]]</f>
        <v>SSH-NAP</v>
      </c>
      <c r="M16357" s="102" t="str">
        <f t="shared" si="255"/>
        <v>ADT</v>
      </c>
      <c r="N16357" s="102">
        <f>WEEKDAY([2]!Table1[[#This Row],[Travel Date]],2)</f>
        <v>6</v>
      </c>
      <c r="P16357" s="102">
        <v>1</v>
      </c>
    </row>
    <row r="16358" spans="2:16" x14ac:dyDescent="0.25">
      <c r="B16358" s="103"/>
      <c r="C16358" s="103"/>
      <c r="L16358" s="102" t="str">
        <f>[2]!Table1[[#This Row],[Orgn]]&amp;"-"&amp;[2]!Table1[[#This Row],[Dest]]</f>
        <v>SSH-NAP</v>
      </c>
      <c r="M16358" s="102" t="str">
        <f t="shared" si="255"/>
        <v>ADT</v>
      </c>
      <c r="N16358" s="102">
        <f>WEEKDAY([2]!Table1[[#This Row],[Travel Date]],2)</f>
        <v>6</v>
      </c>
      <c r="P16358" s="102">
        <v>1</v>
      </c>
    </row>
    <row r="16359" spans="2:16" x14ac:dyDescent="0.25">
      <c r="B16359" s="103"/>
      <c r="C16359" s="103"/>
      <c r="L16359" s="102" t="str">
        <f>[2]!Table1[[#This Row],[Orgn]]&amp;"-"&amp;[2]!Table1[[#This Row],[Dest]]</f>
        <v>SSH-NAP</v>
      </c>
      <c r="M16359" s="102" t="str">
        <f t="shared" si="255"/>
        <v>ADT</v>
      </c>
      <c r="N16359" s="102">
        <f>WEEKDAY([2]!Table1[[#This Row],[Travel Date]],2)</f>
        <v>6</v>
      </c>
      <c r="P16359" s="102">
        <v>1</v>
      </c>
    </row>
    <row r="16360" spans="2:16" x14ac:dyDescent="0.25">
      <c r="B16360" s="103"/>
      <c r="C16360" s="103"/>
      <c r="L16360" s="102" t="str">
        <f>[2]!Table1[[#This Row],[Orgn]]&amp;"-"&amp;[2]!Table1[[#This Row],[Dest]]</f>
        <v>SSH-NAP</v>
      </c>
      <c r="M16360" s="102" t="str">
        <f t="shared" si="255"/>
        <v>ADT</v>
      </c>
      <c r="N16360" s="102">
        <f>WEEKDAY([2]!Table1[[#This Row],[Travel Date]],2)</f>
        <v>6</v>
      </c>
      <c r="P16360" s="102">
        <v>1</v>
      </c>
    </row>
    <row r="16361" spans="2:16" x14ac:dyDescent="0.25">
      <c r="B16361" s="103"/>
      <c r="C16361" s="103"/>
      <c r="L16361" s="102" t="str">
        <f>[2]!Table1[[#This Row],[Orgn]]&amp;"-"&amp;[2]!Table1[[#This Row],[Dest]]</f>
        <v>SSH-NAP</v>
      </c>
      <c r="M16361" s="102" t="str">
        <f t="shared" si="255"/>
        <v>ADT</v>
      </c>
      <c r="N16361" s="102">
        <f>WEEKDAY([2]!Table1[[#This Row],[Travel Date]],2)</f>
        <v>6</v>
      </c>
      <c r="P16361" s="102">
        <v>1</v>
      </c>
    </row>
    <row r="16362" spans="2:16" x14ac:dyDescent="0.25">
      <c r="B16362" s="103"/>
      <c r="C16362" s="103"/>
      <c r="L16362" s="102" t="str">
        <f>[2]!Table1[[#This Row],[Orgn]]&amp;"-"&amp;[2]!Table1[[#This Row],[Dest]]</f>
        <v>SSH-NAP</v>
      </c>
      <c r="M16362" s="102" t="str">
        <f t="shared" si="255"/>
        <v>ADT</v>
      </c>
      <c r="N16362" s="102">
        <f>WEEKDAY([2]!Table1[[#This Row],[Travel Date]],2)</f>
        <v>6</v>
      </c>
      <c r="P16362" s="102">
        <v>1</v>
      </c>
    </row>
    <row r="16363" spans="2:16" x14ac:dyDescent="0.25">
      <c r="B16363" s="103"/>
      <c r="C16363" s="103"/>
      <c r="L16363" s="102" t="str">
        <f>[2]!Table1[[#This Row],[Orgn]]&amp;"-"&amp;[2]!Table1[[#This Row],[Dest]]</f>
        <v>SSH-NAP</v>
      </c>
      <c r="M16363" s="102" t="str">
        <f t="shared" si="255"/>
        <v>ADT</v>
      </c>
      <c r="N16363" s="102">
        <f>WEEKDAY([2]!Table1[[#This Row],[Travel Date]],2)</f>
        <v>6</v>
      </c>
      <c r="P16363" s="102">
        <v>1</v>
      </c>
    </row>
    <row r="16364" spans="2:16" x14ac:dyDescent="0.25">
      <c r="B16364" s="103"/>
      <c r="C16364" s="103"/>
      <c r="L16364" s="102" t="str">
        <f>[2]!Table1[[#This Row],[Orgn]]&amp;"-"&amp;[2]!Table1[[#This Row],[Dest]]</f>
        <v>SSH-NAP</v>
      </c>
      <c r="M16364" s="102" t="str">
        <f t="shared" si="255"/>
        <v>ADT</v>
      </c>
      <c r="N16364" s="102">
        <f>WEEKDAY([2]!Table1[[#This Row],[Travel Date]],2)</f>
        <v>6</v>
      </c>
      <c r="P16364" s="102">
        <v>1</v>
      </c>
    </row>
    <row r="16365" spans="2:16" x14ac:dyDescent="0.25">
      <c r="B16365" s="103"/>
      <c r="C16365" s="103"/>
      <c r="L16365" s="102" t="str">
        <f>[2]!Table1[[#This Row],[Orgn]]&amp;"-"&amp;[2]!Table1[[#This Row],[Dest]]</f>
        <v>SSH-NAP</v>
      </c>
      <c r="M16365" s="102" t="str">
        <f t="shared" si="255"/>
        <v>ADT</v>
      </c>
      <c r="N16365" s="102">
        <f>WEEKDAY([2]!Table1[[#This Row],[Travel Date]],2)</f>
        <v>6</v>
      </c>
      <c r="P16365" s="102">
        <v>1</v>
      </c>
    </row>
    <row r="16366" spans="2:16" x14ac:dyDescent="0.25">
      <c r="B16366" s="103"/>
      <c r="C16366" s="103"/>
      <c r="L16366" s="102" t="str">
        <f>[2]!Table1[[#This Row],[Orgn]]&amp;"-"&amp;[2]!Table1[[#This Row],[Dest]]</f>
        <v>SSH-NAP</v>
      </c>
      <c r="M16366" s="102" t="str">
        <f t="shared" si="255"/>
        <v>ADT</v>
      </c>
      <c r="N16366" s="102">
        <f>WEEKDAY([2]!Table1[[#This Row],[Travel Date]],2)</f>
        <v>6</v>
      </c>
      <c r="P16366" s="102">
        <v>1</v>
      </c>
    </row>
    <row r="16367" spans="2:16" x14ac:dyDescent="0.25">
      <c r="B16367" s="103"/>
      <c r="C16367" s="103"/>
      <c r="L16367" s="102" t="str">
        <f>[2]!Table1[[#This Row],[Orgn]]&amp;"-"&amp;[2]!Table1[[#This Row],[Dest]]</f>
        <v>SSH-NAP</v>
      </c>
      <c r="M16367" s="102" t="str">
        <f t="shared" si="255"/>
        <v>ADT</v>
      </c>
      <c r="N16367" s="102">
        <f>WEEKDAY([2]!Table1[[#This Row],[Travel Date]],2)</f>
        <v>6</v>
      </c>
      <c r="P16367" s="102">
        <v>1</v>
      </c>
    </row>
    <row r="16368" spans="2:16" x14ac:dyDescent="0.25">
      <c r="B16368" s="103"/>
      <c r="C16368" s="103"/>
      <c r="L16368" s="102" t="str">
        <f>[2]!Table1[[#This Row],[Orgn]]&amp;"-"&amp;[2]!Table1[[#This Row],[Dest]]</f>
        <v>SSH-NAP</v>
      </c>
      <c r="M16368" s="102" t="str">
        <f t="shared" si="255"/>
        <v>ADT</v>
      </c>
      <c r="N16368" s="102">
        <f>WEEKDAY([2]!Table1[[#This Row],[Travel Date]],2)</f>
        <v>6</v>
      </c>
      <c r="P16368" s="102">
        <v>1</v>
      </c>
    </row>
    <row r="16369" spans="2:16" x14ac:dyDescent="0.25">
      <c r="B16369" s="103"/>
      <c r="C16369" s="103"/>
      <c r="L16369" s="102" t="str">
        <f>[2]!Table1[[#This Row],[Orgn]]&amp;"-"&amp;[2]!Table1[[#This Row],[Dest]]</f>
        <v>SSH-NAP</v>
      </c>
      <c r="M16369" s="102" t="str">
        <f t="shared" si="255"/>
        <v>ADT</v>
      </c>
      <c r="N16369" s="102">
        <f>WEEKDAY([2]!Table1[[#This Row],[Travel Date]],2)</f>
        <v>6</v>
      </c>
      <c r="P16369" s="102">
        <v>1</v>
      </c>
    </row>
    <row r="16370" spans="2:16" x14ac:dyDescent="0.25">
      <c r="B16370" s="103"/>
      <c r="C16370" s="103"/>
      <c r="L16370" s="102" t="str">
        <f>[2]!Table1[[#This Row],[Orgn]]&amp;"-"&amp;[2]!Table1[[#This Row],[Dest]]</f>
        <v>SSH-NAP</v>
      </c>
      <c r="M16370" s="102" t="str">
        <f t="shared" si="255"/>
        <v>ADT</v>
      </c>
      <c r="N16370" s="102">
        <f>WEEKDAY([2]!Table1[[#This Row],[Travel Date]],2)</f>
        <v>6</v>
      </c>
      <c r="P16370" s="102">
        <v>1</v>
      </c>
    </row>
    <row r="16371" spans="2:16" x14ac:dyDescent="0.25">
      <c r="B16371" s="103"/>
      <c r="C16371" s="103"/>
      <c r="L16371" s="102" t="str">
        <f>[2]!Table1[[#This Row],[Orgn]]&amp;"-"&amp;[2]!Table1[[#This Row],[Dest]]</f>
        <v>SSH-NAP</v>
      </c>
      <c r="M16371" s="102" t="str">
        <f t="shared" si="255"/>
        <v>ADT</v>
      </c>
      <c r="N16371" s="102">
        <f>WEEKDAY([2]!Table1[[#This Row],[Travel Date]],2)</f>
        <v>6</v>
      </c>
      <c r="P16371" s="102">
        <v>1</v>
      </c>
    </row>
    <row r="16372" spans="2:16" x14ac:dyDescent="0.25">
      <c r="B16372" s="103"/>
      <c r="C16372" s="103"/>
      <c r="L16372" s="102" t="str">
        <f>[2]!Table1[[#This Row],[Orgn]]&amp;"-"&amp;[2]!Table1[[#This Row],[Dest]]</f>
        <v>SSH-NAP</v>
      </c>
      <c r="M16372" s="102" t="str">
        <f t="shared" si="255"/>
        <v>ADT</v>
      </c>
      <c r="N16372" s="102">
        <f>WEEKDAY([2]!Table1[[#This Row],[Travel Date]],2)</f>
        <v>6</v>
      </c>
      <c r="P16372" s="102">
        <v>1</v>
      </c>
    </row>
    <row r="16373" spans="2:16" x14ac:dyDescent="0.25">
      <c r="B16373" s="103"/>
      <c r="C16373" s="103"/>
      <c r="L16373" s="102" t="str">
        <f>[2]!Table1[[#This Row],[Orgn]]&amp;"-"&amp;[2]!Table1[[#This Row],[Dest]]</f>
        <v>SSH-NAP</v>
      </c>
      <c r="M16373" s="102" t="str">
        <f t="shared" si="255"/>
        <v>ADT</v>
      </c>
      <c r="N16373" s="102">
        <f>WEEKDAY([2]!Table1[[#This Row],[Travel Date]],2)</f>
        <v>6</v>
      </c>
      <c r="P16373" s="102">
        <v>1</v>
      </c>
    </row>
    <row r="16374" spans="2:16" x14ac:dyDescent="0.25">
      <c r="B16374" s="103"/>
      <c r="C16374" s="103"/>
      <c r="L16374" s="102" t="str">
        <f>[2]!Table1[[#This Row],[Orgn]]&amp;"-"&amp;[2]!Table1[[#This Row],[Dest]]</f>
        <v>SSH-NAP</v>
      </c>
      <c r="M16374" s="102" t="str">
        <f t="shared" si="255"/>
        <v>ADT</v>
      </c>
      <c r="N16374" s="102">
        <f>WEEKDAY([2]!Table1[[#This Row],[Travel Date]],2)</f>
        <v>6</v>
      </c>
      <c r="P16374" s="102">
        <v>1</v>
      </c>
    </row>
    <row r="16375" spans="2:16" x14ac:dyDescent="0.25">
      <c r="B16375" s="103"/>
      <c r="C16375" s="103"/>
      <c r="L16375" s="102" t="str">
        <f>[2]!Table1[[#This Row],[Orgn]]&amp;"-"&amp;[2]!Table1[[#This Row],[Dest]]</f>
        <v>SSH-NAP</v>
      </c>
      <c r="M16375" s="102" t="str">
        <f t="shared" si="255"/>
        <v>ADT</v>
      </c>
      <c r="N16375" s="102">
        <f>WEEKDAY([2]!Table1[[#This Row],[Travel Date]],2)</f>
        <v>6</v>
      </c>
      <c r="P16375" s="102">
        <v>1</v>
      </c>
    </row>
    <row r="16376" spans="2:16" x14ac:dyDescent="0.25">
      <c r="B16376" s="103"/>
      <c r="C16376" s="103"/>
      <c r="L16376" s="102" t="str">
        <f>[2]!Table1[[#This Row],[Orgn]]&amp;"-"&amp;[2]!Table1[[#This Row],[Dest]]</f>
        <v>SSH-NAP</v>
      </c>
      <c r="M16376" s="102" t="str">
        <f t="shared" si="255"/>
        <v>ADT</v>
      </c>
      <c r="N16376" s="102">
        <f>WEEKDAY([2]!Table1[[#This Row],[Travel Date]],2)</f>
        <v>6</v>
      </c>
      <c r="P16376" s="102">
        <v>1</v>
      </c>
    </row>
    <row r="16377" spans="2:16" x14ac:dyDescent="0.25">
      <c r="B16377" s="103"/>
      <c r="C16377" s="103"/>
      <c r="L16377" s="102" t="str">
        <f>[2]!Table1[[#This Row],[Orgn]]&amp;"-"&amp;[2]!Table1[[#This Row],[Dest]]</f>
        <v>SSH-NAP</v>
      </c>
      <c r="M16377" s="102" t="str">
        <f t="shared" si="255"/>
        <v>ADT</v>
      </c>
      <c r="N16377" s="102">
        <f>WEEKDAY([2]!Table1[[#This Row],[Travel Date]],2)</f>
        <v>6</v>
      </c>
      <c r="P16377" s="102">
        <v>1</v>
      </c>
    </row>
    <row r="16378" spans="2:16" x14ac:dyDescent="0.25">
      <c r="B16378" s="103"/>
      <c r="C16378" s="103"/>
      <c r="L16378" s="102" t="str">
        <f>[2]!Table1[[#This Row],[Orgn]]&amp;"-"&amp;[2]!Table1[[#This Row],[Dest]]</f>
        <v>SSH-NAP</v>
      </c>
      <c r="M16378" s="102" t="str">
        <f t="shared" si="255"/>
        <v>ADT</v>
      </c>
      <c r="N16378" s="102">
        <f>WEEKDAY([2]!Table1[[#This Row],[Travel Date]],2)</f>
        <v>6</v>
      </c>
      <c r="P16378" s="102">
        <v>1</v>
      </c>
    </row>
    <row r="16379" spans="2:16" x14ac:dyDescent="0.25">
      <c r="B16379" s="103"/>
      <c r="C16379" s="103"/>
      <c r="L16379" s="102" t="str">
        <f>[2]!Table1[[#This Row],[Orgn]]&amp;"-"&amp;[2]!Table1[[#This Row],[Dest]]</f>
        <v>SSH-NAP</v>
      </c>
      <c r="M16379" s="102" t="str">
        <f t="shared" si="255"/>
        <v>ADT</v>
      </c>
      <c r="N16379" s="102">
        <f>WEEKDAY([2]!Table1[[#This Row],[Travel Date]],2)</f>
        <v>6</v>
      </c>
      <c r="P16379" s="102">
        <v>1</v>
      </c>
    </row>
    <row r="16380" spans="2:16" x14ac:dyDescent="0.25">
      <c r="B16380" s="103"/>
      <c r="C16380" s="103"/>
      <c r="L16380" s="102" t="str">
        <f>[2]!Table1[[#This Row],[Orgn]]&amp;"-"&amp;[2]!Table1[[#This Row],[Dest]]</f>
        <v>SSH-NAP</v>
      </c>
      <c r="M16380" s="102" t="str">
        <f t="shared" si="255"/>
        <v>ADT</v>
      </c>
      <c r="N16380" s="102">
        <f>WEEKDAY([2]!Table1[[#This Row],[Travel Date]],2)</f>
        <v>6</v>
      </c>
      <c r="P16380" s="102">
        <v>1</v>
      </c>
    </row>
    <row r="16381" spans="2:16" x14ac:dyDescent="0.25">
      <c r="B16381" s="103"/>
      <c r="C16381" s="103"/>
      <c r="L16381" s="102" t="str">
        <f>[2]!Table1[[#This Row],[Orgn]]&amp;"-"&amp;[2]!Table1[[#This Row],[Dest]]</f>
        <v>SSH-NAP</v>
      </c>
      <c r="M16381" s="102" t="str">
        <f t="shared" si="255"/>
        <v>ADT</v>
      </c>
      <c r="N16381" s="102">
        <f>WEEKDAY([2]!Table1[[#This Row],[Travel Date]],2)</f>
        <v>6</v>
      </c>
      <c r="P16381" s="102">
        <v>1</v>
      </c>
    </row>
    <row r="16382" spans="2:16" x14ac:dyDescent="0.25">
      <c r="B16382" s="103"/>
      <c r="C16382" s="103"/>
      <c r="L16382" s="102" t="str">
        <f>[2]!Table1[[#This Row],[Orgn]]&amp;"-"&amp;[2]!Table1[[#This Row],[Dest]]</f>
        <v>SSH-NAP</v>
      </c>
      <c r="M16382" s="102" t="str">
        <f t="shared" si="255"/>
        <v>ADT</v>
      </c>
      <c r="N16382" s="102">
        <f>WEEKDAY([2]!Table1[[#This Row],[Travel Date]],2)</f>
        <v>6</v>
      </c>
      <c r="P16382" s="102">
        <v>1</v>
      </c>
    </row>
    <row r="16383" spans="2:16" x14ac:dyDescent="0.25">
      <c r="B16383" s="103"/>
      <c r="C16383" s="103"/>
      <c r="L16383" s="102" t="str">
        <f>[2]!Table1[[#This Row],[Orgn]]&amp;"-"&amp;[2]!Table1[[#This Row],[Dest]]</f>
        <v>SSH-NAP</v>
      </c>
      <c r="M16383" s="102" t="str">
        <f t="shared" si="255"/>
        <v>ADT</v>
      </c>
      <c r="N16383" s="102">
        <f>WEEKDAY([2]!Table1[[#This Row],[Travel Date]],2)</f>
        <v>6</v>
      </c>
      <c r="P16383" s="102">
        <v>1</v>
      </c>
    </row>
    <row r="16384" spans="2:16" x14ac:dyDescent="0.25">
      <c r="B16384" s="103"/>
      <c r="C16384" s="103"/>
      <c r="L16384" s="102" t="str">
        <f>[2]!Table1[[#This Row],[Orgn]]&amp;"-"&amp;[2]!Table1[[#This Row],[Dest]]</f>
        <v>SSH-NAP</v>
      </c>
      <c r="M16384" s="102" t="str">
        <f t="shared" si="255"/>
        <v>ADT</v>
      </c>
      <c r="N16384" s="102">
        <f>WEEKDAY([2]!Table1[[#This Row],[Travel Date]],2)</f>
        <v>6</v>
      </c>
      <c r="P16384" s="102">
        <v>1</v>
      </c>
    </row>
    <row r="16385" spans="2:16" x14ac:dyDescent="0.25">
      <c r="B16385" s="103"/>
      <c r="C16385" s="103"/>
      <c r="L16385" s="102" t="str">
        <f>[2]!Table1[[#This Row],[Orgn]]&amp;"-"&amp;[2]!Table1[[#This Row],[Dest]]</f>
        <v>SSH-NAP</v>
      </c>
      <c r="M16385" s="102" t="str">
        <f t="shared" si="255"/>
        <v>ADT</v>
      </c>
      <c r="N16385" s="102">
        <f>WEEKDAY([2]!Table1[[#This Row],[Travel Date]],2)</f>
        <v>6</v>
      </c>
      <c r="P16385" s="102">
        <v>1</v>
      </c>
    </row>
    <row r="16386" spans="2:16" x14ac:dyDescent="0.25">
      <c r="B16386" s="103"/>
      <c r="C16386" s="103"/>
      <c r="L16386" s="102" t="str">
        <f>[2]!Table1[[#This Row],[Orgn]]&amp;"-"&amp;[2]!Table1[[#This Row],[Dest]]</f>
        <v>SSH-NAP</v>
      </c>
      <c r="M16386" s="102" t="str">
        <f t="shared" ref="M16386:M16449" si="256">IF(TRIM(C16386)="INF", "INF", IF(TRIM(C16386)="CHD", "CHD", "ADT"))</f>
        <v>ADT</v>
      </c>
      <c r="N16386" s="102">
        <f>WEEKDAY([2]!Table1[[#This Row],[Travel Date]],2)</f>
        <v>6</v>
      </c>
      <c r="P16386" s="102">
        <v>1</v>
      </c>
    </row>
    <row r="16387" spans="2:16" x14ac:dyDescent="0.25">
      <c r="B16387" s="103"/>
      <c r="C16387" s="103"/>
      <c r="L16387" s="102" t="str">
        <f>[2]!Table1[[#This Row],[Orgn]]&amp;"-"&amp;[2]!Table1[[#This Row],[Dest]]</f>
        <v>SSH-NAP</v>
      </c>
      <c r="M16387" s="102" t="str">
        <f t="shared" si="256"/>
        <v>ADT</v>
      </c>
      <c r="N16387" s="102">
        <f>WEEKDAY([2]!Table1[[#This Row],[Travel Date]],2)</f>
        <v>6</v>
      </c>
      <c r="P16387" s="102">
        <v>1</v>
      </c>
    </row>
    <row r="16388" spans="2:16" x14ac:dyDescent="0.25">
      <c r="B16388" s="103"/>
      <c r="C16388" s="103"/>
      <c r="L16388" s="102" t="str">
        <f>[2]!Table1[[#This Row],[Orgn]]&amp;"-"&amp;[2]!Table1[[#This Row],[Dest]]</f>
        <v>SSH-NAP</v>
      </c>
      <c r="M16388" s="102" t="str">
        <f t="shared" si="256"/>
        <v>ADT</v>
      </c>
      <c r="N16388" s="102">
        <f>WEEKDAY([2]!Table1[[#This Row],[Travel Date]],2)</f>
        <v>6</v>
      </c>
      <c r="P16388" s="102">
        <v>1</v>
      </c>
    </row>
    <row r="16389" spans="2:16" x14ac:dyDescent="0.25">
      <c r="B16389" s="103"/>
      <c r="C16389" s="103"/>
      <c r="L16389" s="102" t="str">
        <f>[2]!Table1[[#This Row],[Orgn]]&amp;"-"&amp;[2]!Table1[[#This Row],[Dest]]</f>
        <v>SSH-NAP</v>
      </c>
      <c r="M16389" s="102" t="str">
        <f t="shared" si="256"/>
        <v>ADT</v>
      </c>
      <c r="N16389" s="102">
        <f>WEEKDAY([2]!Table1[[#This Row],[Travel Date]],2)</f>
        <v>6</v>
      </c>
      <c r="P16389" s="102">
        <v>1</v>
      </c>
    </row>
    <row r="16390" spans="2:16" x14ac:dyDescent="0.25">
      <c r="B16390" s="103"/>
      <c r="C16390" s="103"/>
      <c r="L16390" s="102" t="str">
        <f>[2]!Table1[[#This Row],[Orgn]]&amp;"-"&amp;[2]!Table1[[#This Row],[Dest]]</f>
        <v>SSH-NAP</v>
      </c>
      <c r="M16390" s="102" t="str">
        <f t="shared" si="256"/>
        <v>ADT</v>
      </c>
      <c r="N16390" s="102">
        <f>WEEKDAY([2]!Table1[[#This Row],[Travel Date]],2)</f>
        <v>6</v>
      </c>
      <c r="P16390" s="102">
        <v>1</v>
      </c>
    </row>
    <row r="16391" spans="2:16" x14ac:dyDescent="0.25">
      <c r="B16391" s="103"/>
      <c r="C16391" s="103"/>
      <c r="L16391" s="102" t="str">
        <f>[2]!Table1[[#This Row],[Orgn]]&amp;"-"&amp;[2]!Table1[[#This Row],[Dest]]</f>
        <v>SSH-NAP</v>
      </c>
      <c r="M16391" s="102" t="str">
        <f t="shared" si="256"/>
        <v>ADT</v>
      </c>
      <c r="N16391" s="102">
        <f>WEEKDAY([2]!Table1[[#This Row],[Travel Date]],2)</f>
        <v>6</v>
      </c>
      <c r="P16391" s="102">
        <v>1</v>
      </c>
    </row>
    <row r="16392" spans="2:16" x14ac:dyDescent="0.25">
      <c r="B16392" s="103"/>
      <c r="C16392" s="103"/>
      <c r="L16392" s="102" t="str">
        <f>[2]!Table1[[#This Row],[Orgn]]&amp;"-"&amp;[2]!Table1[[#This Row],[Dest]]</f>
        <v>SSH-NAP</v>
      </c>
      <c r="M16392" s="102" t="str">
        <f t="shared" si="256"/>
        <v>ADT</v>
      </c>
      <c r="N16392" s="102">
        <f>WEEKDAY([2]!Table1[[#This Row],[Travel Date]],2)</f>
        <v>6</v>
      </c>
      <c r="P16392" s="102">
        <v>1</v>
      </c>
    </row>
    <row r="16393" spans="2:16" x14ac:dyDescent="0.25">
      <c r="B16393" s="103"/>
      <c r="C16393" s="103"/>
      <c r="L16393" s="102" t="str">
        <f>[2]!Table1[[#This Row],[Orgn]]&amp;"-"&amp;[2]!Table1[[#This Row],[Dest]]</f>
        <v>SSH-NAP</v>
      </c>
      <c r="M16393" s="102" t="str">
        <f t="shared" si="256"/>
        <v>ADT</v>
      </c>
      <c r="N16393" s="102">
        <f>WEEKDAY([2]!Table1[[#This Row],[Travel Date]],2)</f>
        <v>6</v>
      </c>
      <c r="P16393" s="102">
        <v>1</v>
      </c>
    </row>
    <row r="16394" spans="2:16" x14ac:dyDescent="0.25">
      <c r="B16394" s="103"/>
      <c r="C16394" s="103"/>
      <c r="L16394" s="102" t="str">
        <f>[2]!Table1[[#This Row],[Orgn]]&amp;"-"&amp;[2]!Table1[[#This Row],[Dest]]</f>
        <v>SSH-NAP</v>
      </c>
      <c r="M16394" s="102" t="str">
        <f t="shared" si="256"/>
        <v>ADT</v>
      </c>
      <c r="N16394" s="102">
        <f>WEEKDAY([2]!Table1[[#This Row],[Travel Date]],2)</f>
        <v>6</v>
      </c>
      <c r="P16394" s="102">
        <v>1</v>
      </c>
    </row>
    <row r="16395" spans="2:16" x14ac:dyDescent="0.25">
      <c r="B16395" s="103"/>
      <c r="C16395" s="103"/>
      <c r="L16395" s="102" t="str">
        <f>[2]!Table1[[#This Row],[Orgn]]&amp;"-"&amp;[2]!Table1[[#This Row],[Dest]]</f>
        <v>SSH-NAP</v>
      </c>
      <c r="M16395" s="102" t="str">
        <f t="shared" si="256"/>
        <v>ADT</v>
      </c>
      <c r="N16395" s="102">
        <f>WEEKDAY([2]!Table1[[#This Row],[Travel Date]],2)</f>
        <v>6</v>
      </c>
      <c r="P16395" s="102">
        <v>1</v>
      </c>
    </row>
    <row r="16396" spans="2:16" x14ac:dyDescent="0.25">
      <c r="B16396" s="103"/>
      <c r="C16396" s="103"/>
      <c r="L16396" s="102" t="str">
        <f>[2]!Table1[[#This Row],[Orgn]]&amp;"-"&amp;[2]!Table1[[#This Row],[Dest]]</f>
        <v>SSH-NAP</v>
      </c>
      <c r="M16396" s="102" t="str">
        <f t="shared" si="256"/>
        <v>ADT</v>
      </c>
      <c r="N16396" s="102">
        <f>WEEKDAY([2]!Table1[[#This Row],[Travel Date]],2)</f>
        <v>6</v>
      </c>
      <c r="P16396" s="102">
        <v>1</v>
      </c>
    </row>
    <row r="16397" spans="2:16" x14ac:dyDescent="0.25">
      <c r="B16397" s="103"/>
      <c r="C16397" s="103"/>
      <c r="L16397" s="102" t="str">
        <f>[2]!Table1[[#This Row],[Orgn]]&amp;"-"&amp;[2]!Table1[[#This Row],[Dest]]</f>
        <v>SSH-NAP</v>
      </c>
      <c r="M16397" s="102" t="str">
        <f t="shared" si="256"/>
        <v>ADT</v>
      </c>
      <c r="N16397" s="102">
        <f>WEEKDAY([2]!Table1[[#This Row],[Travel Date]],2)</f>
        <v>6</v>
      </c>
      <c r="P16397" s="102">
        <v>1</v>
      </c>
    </row>
    <row r="16398" spans="2:16" x14ac:dyDescent="0.25">
      <c r="B16398" s="103"/>
      <c r="C16398" s="103"/>
      <c r="L16398" s="102" t="str">
        <f>[2]!Table1[[#This Row],[Orgn]]&amp;"-"&amp;[2]!Table1[[#This Row],[Dest]]</f>
        <v>SSH-NAP</v>
      </c>
      <c r="M16398" s="102" t="str">
        <f t="shared" si="256"/>
        <v>ADT</v>
      </c>
      <c r="N16398" s="102">
        <f>WEEKDAY([2]!Table1[[#This Row],[Travel Date]],2)</f>
        <v>6</v>
      </c>
      <c r="P16398" s="102">
        <v>1</v>
      </c>
    </row>
    <row r="16399" spans="2:16" x14ac:dyDescent="0.25">
      <c r="B16399" s="103"/>
      <c r="C16399" s="103"/>
      <c r="L16399" s="102" t="str">
        <f>[2]!Table1[[#This Row],[Orgn]]&amp;"-"&amp;[2]!Table1[[#This Row],[Dest]]</f>
        <v>SSH-NAP</v>
      </c>
      <c r="M16399" s="102" t="str">
        <f t="shared" si="256"/>
        <v>ADT</v>
      </c>
      <c r="N16399" s="102">
        <f>WEEKDAY([2]!Table1[[#This Row],[Travel Date]],2)</f>
        <v>6</v>
      </c>
      <c r="P16399" s="102">
        <v>1</v>
      </c>
    </row>
    <row r="16400" spans="2:16" x14ac:dyDescent="0.25">
      <c r="B16400" s="103"/>
      <c r="C16400" s="103"/>
      <c r="L16400" s="102" t="str">
        <f>[2]!Table1[[#This Row],[Orgn]]&amp;"-"&amp;[2]!Table1[[#This Row],[Dest]]</f>
        <v>SSH-NAP</v>
      </c>
      <c r="M16400" s="102" t="str">
        <f t="shared" si="256"/>
        <v>ADT</v>
      </c>
      <c r="N16400" s="102">
        <f>WEEKDAY([2]!Table1[[#This Row],[Travel Date]],2)</f>
        <v>6</v>
      </c>
      <c r="P16400" s="102">
        <v>1</v>
      </c>
    </row>
    <row r="16401" spans="2:16" x14ac:dyDescent="0.25">
      <c r="B16401" s="103"/>
      <c r="C16401" s="103"/>
      <c r="L16401" s="102" t="str">
        <f>[2]!Table1[[#This Row],[Orgn]]&amp;"-"&amp;[2]!Table1[[#This Row],[Dest]]</f>
        <v>SSH-NAP</v>
      </c>
      <c r="M16401" s="102" t="str">
        <f t="shared" si="256"/>
        <v>ADT</v>
      </c>
      <c r="N16401" s="102">
        <f>WEEKDAY([2]!Table1[[#This Row],[Travel Date]],2)</f>
        <v>6</v>
      </c>
      <c r="P16401" s="102">
        <v>1</v>
      </c>
    </row>
    <row r="16402" spans="2:16" x14ac:dyDescent="0.25">
      <c r="B16402" s="103"/>
      <c r="C16402" s="103"/>
      <c r="L16402" s="102" t="str">
        <f>[2]!Table1[[#This Row],[Orgn]]&amp;"-"&amp;[2]!Table1[[#This Row],[Dest]]</f>
        <v>SSH-NAP</v>
      </c>
      <c r="M16402" s="102" t="str">
        <f t="shared" si="256"/>
        <v>ADT</v>
      </c>
      <c r="N16402" s="102">
        <f>WEEKDAY([2]!Table1[[#This Row],[Travel Date]],2)</f>
        <v>6</v>
      </c>
      <c r="P16402" s="102">
        <v>1</v>
      </c>
    </row>
    <row r="16403" spans="2:16" x14ac:dyDescent="0.25">
      <c r="B16403" s="103"/>
      <c r="C16403" s="103"/>
      <c r="L16403" s="102" t="str">
        <f>[2]!Table1[[#This Row],[Orgn]]&amp;"-"&amp;[2]!Table1[[#This Row],[Dest]]</f>
        <v>SSH-NAP</v>
      </c>
      <c r="M16403" s="102" t="str">
        <f t="shared" si="256"/>
        <v>ADT</v>
      </c>
      <c r="N16403" s="102">
        <f>WEEKDAY([2]!Table1[[#This Row],[Travel Date]],2)</f>
        <v>6</v>
      </c>
      <c r="P16403" s="102">
        <v>1</v>
      </c>
    </row>
    <row r="16404" spans="2:16" x14ac:dyDescent="0.25">
      <c r="B16404" s="103"/>
      <c r="C16404" s="103"/>
      <c r="L16404" s="102" t="str">
        <f>[2]!Table1[[#This Row],[Orgn]]&amp;"-"&amp;[2]!Table1[[#This Row],[Dest]]</f>
        <v>SSH-NAP</v>
      </c>
      <c r="M16404" s="102" t="str">
        <f t="shared" si="256"/>
        <v>ADT</v>
      </c>
      <c r="N16404" s="102">
        <f>WEEKDAY([2]!Table1[[#This Row],[Travel Date]],2)</f>
        <v>6</v>
      </c>
      <c r="P16404" s="102">
        <v>1</v>
      </c>
    </row>
    <row r="16405" spans="2:16" x14ac:dyDescent="0.25">
      <c r="B16405" s="103"/>
      <c r="C16405" s="103"/>
      <c r="L16405" s="102" t="str">
        <f>[2]!Table1[[#This Row],[Orgn]]&amp;"-"&amp;[2]!Table1[[#This Row],[Dest]]</f>
        <v>SSH-NAP</v>
      </c>
      <c r="M16405" s="102" t="str">
        <f t="shared" si="256"/>
        <v>ADT</v>
      </c>
      <c r="N16405" s="102">
        <f>WEEKDAY([2]!Table1[[#This Row],[Travel Date]],2)</f>
        <v>6</v>
      </c>
      <c r="P16405" s="102">
        <v>1</v>
      </c>
    </row>
    <row r="16406" spans="2:16" x14ac:dyDescent="0.25">
      <c r="B16406" s="103"/>
      <c r="C16406" s="103"/>
      <c r="L16406" s="102" t="str">
        <f>[2]!Table1[[#This Row],[Orgn]]&amp;"-"&amp;[2]!Table1[[#This Row],[Dest]]</f>
        <v>SSH-NAP</v>
      </c>
      <c r="M16406" s="102" t="str">
        <f t="shared" si="256"/>
        <v>ADT</v>
      </c>
      <c r="N16406" s="102">
        <f>WEEKDAY([2]!Table1[[#This Row],[Travel Date]],2)</f>
        <v>6</v>
      </c>
      <c r="P16406" s="102">
        <v>1</v>
      </c>
    </row>
    <row r="16407" spans="2:16" x14ac:dyDescent="0.25">
      <c r="B16407" s="103"/>
      <c r="C16407" s="103"/>
      <c r="L16407" s="102" t="str">
        <f>[2]!Table1[[#This Row],[Orgn]]&amp;"-"&amp;[2]!Table1[[#This Row],[Dest]]</f>
        <v>SSH-NAP</v>
      </c>
      <c r="M16407" s="102" t="str">
        <f t="shared" si="256"/>
        <v>ADT</v>
      </c>
      <c r="N16407" s="102">
        <f>WEEKDAY([2]!Table1[[#This Row],[Travel Date]],2)</f>
        <v>6</v>
      </c>
      <c r="P16407" s="102">
        <v>1</v>
      </c>
    </row>
    <row r="16408" spans="2:16" x14ac:dyDescent="0.25">
      <c r="B16408" s="103"/>
      <c r="C16408" s="103"/>
      <c r="L16408" s="102" t="str">
        <f>[2]!Table1[[#This Row],[Orgn]]&amp;"-"&amp;[2]!Table1[[#This Row],[Dest]]</f>
        <v>SSH-NAP</v>
      </c>
      <c r="M16408" s="102" t="str">
        <f t="shared" si="256"/>
        <v>ADT</v>
      </c>
      <c r="N16408" s="102">
        <f>WEEKDAY([2]!Table1[[#This Row],[Travel Date]],2)</f>
        <v>6</v>
      </c>
      <c r="P16408" s="102">
        <v>1</v>
      </c>
    </row>
    <row r="16409" spans="2:16" x14ac:dyDescent="0.25">
      <c r="B16409" s="103"/>
      <c r="C16409" s="103"/>
      <c r="L16409" s="102" t="str">
        <f>[2]!Table1[[#This Row],[Orgn]]&amp;"-"&amp;[2]!Table1[[#This Row],[Dest]]</f>
        <v>SSH-NAP</v>
      </c>
      <c r="M16409" s="102" t="str">
        <f t="shared" si="256"/>
        <v>ADT</v>
      </c>
      <c r="N16409" s="102">
        <f>WEEKDAY([2]!Table1[[#This Row],[Travel Date]],2)</f>
        <v>6</v>
      </c>
      <c r="P16409" s="102">
        <v>1</v>
      </c>
    </row>
    <row r="16410" spans="2:16" x14ac:dyDescent="0.25">
      <c r="B16410" s="103"/>
      <c r="C16410" s="103"/>
      <c r="L16410" s="102" t="str">
        <f>[2]!Table1[[#This Row],[Orgn]]&amp;"-"&amp;[2]!Table1[[#This Row],[Dest]]</f>
        <v>SSH-NAP</v>
      </c>
      <c r="M16410" s="102" t="str">
        <f t="shared" si="256"/>
        <v>ADT</v>
      </c>
      <c r="N16410" s="102">
        <f>WEEKDAY([2]!Table1[[#This Row],[Travel Date]],2)</f>
        <v>6</v>
      </c>
      <c r="P16410" s="102">
        <v>1</v>
      </c>
    </row>
    <row r="16411" spans="2:16" x14ac:dyDescent="0.25">
      <c r="B16411" s="103"/>
      <c r="C16411" s="103"/>
      <c r="L16411" s="102" t="str">
        <f>[2]!Table1[[#This Row],[Orgn]]&amp;"-"&amp;[2]!Table1[[#This Row],[Dest]]</f>
        <v>SSH-NAP</v>
      </c>
      <c r="M16411" s="102" t="str">
        <f t="shared" si="256"/>
        <v>ADT</v>
      </c>
      <c r="N16411" s="102">
        <f>WEEKDAY([2]!Table1[[#This Row],[Travel Date]],2)</f>
        <v>6</v>
      </c>
      <c r="P16411" s="102">
        <v>1</v>
      </c>
    </row>
    <row r="16412" spans="2:16" x14ac:dyDescent="0.25">
      <c r="B16412" s="103"/>
      <c r="C16412" s="103"/>
      <c r="L16412" s="102" t="str">
        <f>[2]!Table1[[#This Row],[Orgn]]&amp;"-"&amp;[2]!Table1[[#This Row],[Dest]]</f>
        <v>SSH-NAP</v>
      </c>
      <c r="M16412" s="102" t="str">
        <f t="shared" si="256"/>
        <v>ADT</v>
      </c>
      <c r="N16412" s="102">
        <f>WEEKDAY([2]!Table1[[#This Row],[Travel Date]],2)</f>
        <v>6</v>
      </c>
      <c r="P16412" s="102">
        <v>1</v>
      </c>
    </row>
    <row r="16413" spans="2:16" x14ac:dyDescent="0.25">
      <c r="B16413" s="103"/>
      <c r="C16413" s="103"/>
      <c r="L16413" s="102" t="str">
        <f>[2]!Table1[[#This Row],[Orgn]]&amp;"-"&amp;[2]!Table1[[#This Row],[Dest]]</f>
        <v>SSH-NAP</v>
      </c>
      <c r="M16413" s="102" t="str">
        <f t="shared" si="256"/>
        <v>ADT</v>
      </c>
      <c r="N16413" s="102">
        <f>WEEKDAY([2]!Table1[[#This Row],[Travel Date]],2)</f>
        <v>6</v>
      </c>
      <c r="P16413" s="102">
        <v>1</v>
      </c>
    </row>
    <row r="16414" spans="2:16" x14ac:dyDescent="0.25">
      <c r="B16414" s="103"/>
      <c r="C16414" s="103"/>
      <c r="L16414" s="102" t="str">
        <f>[2]!Table1[[#This Row],[Orgn]]&amp;"-"&amp;[2]!Table1[[#This Row],[Dest]]</f>
        <v>SSH-NAP</v>
      </c>
      <c r="M16414" s="102" t="str">
        <f t="shared" si="256"/>
        <v>ADT</v>
      </c>
      <c r="N16414" s="102">
        <f>WEEKDAY([2]!Table1[[#This Row],[Travel Date]],2)</f>
        <v>6</v>
      </c>
      <c r="P16414" s="102">
        <v>1</v>
      </c>
    </row>
    <row r="16415" spans="2:16" x14ac:dyDescent="0.25">
      <c r="B16415" s="103"/>
      <c r="C16415" s="103"/>
      <c r="L16415" s="102" t="str">
        <f>[2]!Table1[[#This Row],[Orgn]]&amp;"-"&amp;[2]!Table1[[#This Row],[Dest]]</f>
        <v>SSH-NAP</v>
      </c>
      <c r="M16415" s="102" t="str">
        <f t="shared" si="256"/>
        <v>ADT</v>
      </c>
      <c r="N16415" s="102">
        <f>WEEKDAY([2]!Table1[[#This Row],[Travel Date]],2)</f>
        <v>6</v>
      </c>
      <c r="P16415" s="102">
        <v>1</v>
      </c>
    </row>
    <row r="16416" spans="2:16" x14ac:dyDescent="0.25">
      <c r="B16416" s="103"/>
      <c r="C16416" s="103"/>
      <c r="L16416" s="102" t="str">
        <f>[2]!Table1[[#This Row],[Orgn]]&amp;"-"&amp;[2]!Table1[[#This Row],[Dest]]</f>
        <v>SSH-NAP</v>
      </c>
      <c r="M16416" s="102" t="str">
        <f t="shared" si="256"/>
        <v>ADT</v>
      </c>
      <c r="N16416" s="102">
        <f>WEEKDAY([2]!Table1[[#This Row],[Travel Date]],2)</f>
        <v>6</v>
      </c>
      <c r="P16416" s="102">
        <v>1</v>
      </c>
    </row>
    <row r="16417" spans="2:16" x14ac:dyDescent="0.25">
      <c r="B16417" s="103"/>
      <c r="C16417" s="103"/>
      <c r="L16417" s="102" t="str">
        <f>[2]!Table1[[#This Row],[Orgn]]&amp;"-"&amp;[2]!Table1[[#This Row],[Dest]]</f>
        <v>SSH-NAP</v>
      </c>
      <c r="M16417" s="102" t="str">
        <f t="shared" si="256"/>
        <v>ADT</v>
      </c>
      <c r="N16417" s="102">
        <f>WEEKDAY([2]!Table1[[#This Row],[Travel Date]],2)</f>
        <v>6</v>
      </c>
      <c r="P16417" s="102">
        <v>1</v>
      </c>
    </row>
    <row r="16418" spans="2:16" x14ac:dyDescent="0.25">
      <c r="B16418" s="103"/>
      <c r="C16418" s="103"/>
      <c r="L16418" s="102" t="str">
        <f>[2]!Table1[[#This Row],[Orgn]]&amp;"-"&amp;[2]!Table1[[#This Row],[Dest]]</f>
        <v>SSH-NAP</v>
      </c>
      <c r="M16418" s="102" t="str">
        <f t="shared" si="256"/>
        <v>ADT</v>
      </c>
      <c r="N16418" s="102">
        <f>WEEKDAY([2]!Table1[[#This Row],[Travel Date]],2)</f>
        <v>6</v>
      </c>
      <c r="P16418" s="102">
        <v>1</v>
      </c>
    </row>
    <row r="16419" spans="2:16" x14ac:dyDescent="0.25">
      <c r="B16419" s="103"/>
      <c r="C16419" s="103"/>
      <c r="L16419" s="102" t="str">
        <f>[2]!Table1[[#This Row],[Orgn]]&amp;"-"&amp;[2]!Table1[[#This Row],[Dest]]</f>
        <v>SSH-NAP</v>
      </c>
      <c r="M16419" s="102" t="str">
        <f t="shared" si="256"/>
        <v>ADT</v>
      </c>
      <c r="N16419" s="102">
        <f>WEEKDAY([2]!Table1[[#This Row],[Travel Date]],2)</f>
        <v>6</v>
      </c>
      <c r="P16419" s="102">
        <v>1</v>
      </c>
    </row>
    <row r="16420" spans="2:16" x14ac:dyDescent="0.25">
      <c r="B16420" s="103"/>
      <c r="C16420" s="103"/>
      <c r="L16420" s="102" t="str">
        <f>[2]!Table1[[#This Row],[Orgn]]&amp;"-"&amp;[2]!Table1[[#This Row],[Dest]]</f>
        <v>SSH-NAP</v>
      </c>
      <c r="M16420" s="102" t="str">
        <f t="shared" si="256"/>
        <v>ADT</v>
      </c>
      <c r="N16420" s="102">
        <f>WEEKDAY([2]!Table1[[#This Row],[Travel Date]],2)</f>
        <v>6</v>
      </c>
      <c r="P16420" s="102">
        <v>1</v>
      </c>
    </row>
    <row r="16421" spans="2:16" x14ac:dyDescent="0.25">
      <c r="B16421" s="103"/>
      <c r="C16421" s="103"/>
      <c r="L16421" s="102" t="str">
        <f>[2]!Table1[[#This Row],[Orgn]]&amp;"-"&amp;[2]!Table1[[#This Row],[Dest]]</f>
        <v>SSH-NAP</v>
      </c>
      <c r="M16421" s="102" t="str">
        <f t="shared" si="256"/>
        <v>ADT</v>
      </c>
      <c r="N16421" s="102">
        <f>WEEKDAY([2]!Table1[[#This Row],[Travel Date]],2)</f>
        <v>6</v>
      </c>
      <c r="P16421" s="102">
        <v>1</v>
      </c>
    </row>
    <row r="16422" spans="2:16" x14ac:dyDescent="0.25">
      <c r="B16422" s="103"/>
      <c r="C16422" s="103"/>
      <c r="L16422" s="102" t="str">
        <f>[2]!Table1[[#This Row],[Orgn]]&amp;"-"&amp;[2]!Table1[[#This Row],[Dest]]</f>
        <v>SSH-NAP</v>
      </c>
      <c r="M16422" s="102" t="str">
        <f t="shared" si="256"/>
        <v>ADT</v>
      </c>
      <c r="N16422" s="102">
        <f>WEEKDAY([2]!Table1[[#This Row],[Travel Date]],2)</f>
        <v>6</v>
      </c>
      <c r="P16422" s="102">
        <v>1</v>
      </c>
    </row>
    <row r="16423" spans="2:16" x14ac:dyDescent="0.25">
      <c r="B16423" s="103"/>
      <c r="C16423" s="103"/>
      <c r="L16423" s="102" t="str">
        <f>[2]!Table1[[#This Row],[Orgn]]&amp;"-"&amp;[2]!Table1[[#This Row],[Dest]]</f>
        <v>SSH-NAP</v>
      </c>
      <c r="M16423" s="102" t="str">
        <f t="shared" si="256"/>
        <v>ADT</v>
      </c>
      <c r="N16423" s="102">
        <f>WEEKDAY([2]!Table1[[#This Row],[Travel Date]],2)</f>
        <v>6</v>
      </c>
      <c r="P16423" s="102">
        <v>1</v>
      </c>
    </row>
    <row r="16424" spans="2:16" x14ac:dyDescent="0.25">
      <c r="B16424" s="103"/>
      <c r="C16424" s="103"/>
      <c r="L16424" s="102" t="str">
        <f>[2]!Table1[[#This Row],[Orgn]]&amp;"-"&amp;[2]!Table1[[#This Row],[Dest]]</f>
        <v>SSH-NAP</v>
      </c>
      <c r="M16424" s="102" t="str">
        <f t="shared" si="256"/>
        <v>ADT</v>
      </c>
      <c r="N16424" s="102">
        <f>WEEKDAY([2]!Table1[[#This Row],[Travel Date]],2)</f>
        <v>6</v>
      </c>
      <c r="P16424" s="102">
        <v>1</v>
      </c>
    </row>
    <row r="16425" spans="2:16" x14ac:dyDescent="0.25">
      <c r="B16425" s="103"/>
      <c r="C16425" s="103"/>
      <c r="L16425" s="102" t="str">
        <f>[2]!Table1[[#This Row],[Orgn]]&amp;"-"&amp;[2]!Table1[[#This Row],[Dest]]</f>
        <v>SSH-NAP</v>
      </c>
      <c r="M16425" s="102" t="str">
        <f t="shared" si="256"/>
        <v>ADT</v>
      </c>
      <c r="N16425" s="102">
        <f>WEEKDAY([2]!Table1[[#This Row],[Travel Date]],2)</f>
        <v>6</v>
      </c>
      <c r="P16425" s="102">
        <v>1</v>
      </c>
    </row>
    <row r="16426" spans="2:16" x14ac:dyDescent="0.25">
      <c r="B16426" s="103"/>
      <c r="C16426" s="103"/>
      <c r="L16426" s="102" t="str">
        <f>[2]!Table1[[#This Row],[Orgn]]&amp;"-"&amp;[2]!Table1[[#This Row],[Dest]]</f>
        <v>SSH-NAP</v>
      </c>
      <c r="M16426" s="102" t="str">
        <f t="shared" si="256"/>
        <v>ADT</v>
      </c>
      <c r="N16426" s="102">
        <f>WEEKDAY([2]!Table1[[#This Row],[Travel Date]],2)</f>
        <v>6</v>
      </c>
      <c r="P16426" s="102">
        <v>1</v>
      </c>
    </row>
    <row r="16427" spans="2:16" x14ac:dyDescent="0.25">
      <c r="B16427" s="103"/>
      <c r="C16427" s="103"/>
      <c r="L16427" s="102" t="str">
        <f>[2]!Table1[[#This Row],[Orgn]]&amp;"-"&amp;[2]!Table1[[#This Row],[Dest]]</f>
        <v>SSH-NAP</v>
      </c>
      <c r="M16427" s="102" t="str">
        <f t="shared" si="256"/>
        <v>ADT</v>
      </c>
      <c r="N16427" s="102">
        <f>WEEKDAY([2]!Table1[[#This Row],[Travel Date]],2)</f>
        <v>6</v>
      </c>
      <c r="P16427" s="102">
        <v>1</v>
      </c>
    </row>
    <row r="16428" spans="2:16" x14ac:dyDescent="0.25">
      <c r="B16428" s="103"/>
      <c r="C16428" s="103"/>
      <c r="L16428" s="102" t="str">
        <f>[2]!Table1[[#This Row],[Orgn]]&amp;"-"&amp;[2]!Table1[[#This Row],[Dest]]</f>
        <v>SSH-NAP</v>
      </c>
      <c r="M16428" s="102" t="str">
        <f t="shared" si="256"/>
        <v>ADT</v>
      </c>
      <c r="N16428" s="102">
        <f>WEEKDAY([2]!Table1[[#This Row],[Travel Date]],2)</f>
        <v>6</v>
      </c>
      <c r="P16428" s="102">
        <v>1</v>
      </c>
    </row>
    <row r="16429" spans="2:16" x14ac:dyDescent="0.25">
      <c r="B16429" s="103"/>
      <c r="C16429" s="103"/>
      <c r="L16429" s="102" t="str">
        <f>[2]!Table1[[#This Row],[Orgn]]&amp;"-"&amp;[2]!Table1[[#This Row],[Dest]]</f>
        <v>SSH-NAP</v>
      </c>
      <c r="M16429" s="102" t="str">
        <f t="shared" si="256"/>
        <v>ADT</v>
      </c>
      <c r="N16429" s="102">
        <f>WEEKDAY([2]!Table1[[#This Row],[Travel Date]],2)</f>
        <v>6</v>
      </c>
      <c r="P16429" s="102">
        <v>1</v>
      </c>
    </row>
    <row r="16430" spans="2:16" x14ac:dyDescent="0.25">
      <c r="B16430" s="103"/>
      <c r="C16430" s="103"/>
      <c r="L16430" s="102" t="str">
        <f>[2]!Table1[[#This Row],[Orgn]]&amp;"-"&amp;[2]!Table1[[#This Row],[Dest]]</f>
        <v>SSH-NAP</v>
      </c>
      <c r="M16430" s="102" t="str">
        <f t="shared" si="256"/>
        <v>ADT</v>
      </c>
      <c r="N16430" s="102">
        <f>WEEKDAY([2]!Table1[[#This Row],[Travel Date]],2)</f>
        <v>6</v>
      </c>
      <c r="P16430" s="102">
        <v>1</v>
      </c>
    </row>
    <row r="16431" spans="2:16" x14ac:dyDescent="0.25">
      <c r="B16431" s="103"/>
      <c r="C16431" s="103"/>
      <c r="L16431" s="102" t="str">
        <f>[2]!Table1[[#This Row],[Orgn]]&amp;"-"&amp;[2]!Table1[[#This Row],[Dest]]</f>
        <v>SSH-NAP</v>
      </c>
      <c r="M16431" s="102" t="str">
        <f t="shared" si="256"/>
        <v>ADT</v>
      </c>
      <c r="N16431" s="102">
        <f>WEEKDAY([2]!Table1[[#This Row],[Travel Date]],2)</f>
        <v>6</v>
      </c>
      <c r="P16431" s="102">
        <v>1</v>
      </c>
    </row>
    <row r="16432" spans="2:16" x14ac:dyDescent="0.25">
      <c r="B16432" s="103"/>
      <c r="C16432" s="103"/>
      <c r="L16432" s="102" t="str">
        <f>[2]!Table1[[#This Row],[Orgn]]&amp;"-"&amp;[2]!Table1[[#This Row],[Dest]]</f>
        <v>SSH-BRI</v>
      </c>
      <c r="M16432" s="102" t="str">
        <f t="shared" si="256"/>
        <v>ADT</v>
      </c>
      <c r="N16432" s="102">
        <f>WEEKDAY([2]!Table1[[#This Row],[Travel Date]],2)</f>
        <v>6</v>
      </c>
      <c r="P16432" s="102">
        <v>1</v>
      </c>
    </row>
    <row r="16433" spans="2:16" x14ac:dyDescent="0.25">
      <c r="B16433" s="103"/>
      <c r="C16433" s="103"/>
      <c r="L16433" s="102" t="str">
        <f>[2]!Table1[[#This Row],[Orgn]]&amp;"-"&amp;[2]!Table1[[#This Row],[Dest]]</f>
        <v>SSH-BRI</v>
      </c>
      <c r="M16433" s="102" t="str">
        <f t="shared" si="256"/>
        <v>ADT</v>
      </c>
      <c r="N16433" s="102">
        <f>WEEKDAY([2]!Table1[[#This Row],[Travel Date]],2)</f>
        <v>6</v>
      </c>
      <c r="P16433" s="102">
        <v>1</v>
      </c>
    </row>
    <row r="16434" spans="2:16" x14ac:dyDescent="0.25">
      <c r="B16434" s="103"/>
      <c r="C16434" s="103"/>
      <c r="L16434" s="102" t="str">
        <f>[2]!Table1[[#This Row],[Orgn]]&amp;"-"&amp;[2]!Table1[[#This Row],[Dest]]</f>
        <v>SSH-BRI</v>
      </c>
      <c r="M16434" s="102" t="str">
        <f t="shared" si="256"/>
        <v>ADT</v>
      </c>
      <c r="N16434" s="102">
        <f>WEEKDAY([2]!Table1[[#This Row],[Travel Date]],2)</f>
        <v>6</v>
      </c>
      <c r="P16434" s="102">
        <v>1</v>
      </c>
    </row>
    <row r="16435" spans="2:16" x14ac:dyDescent="0.25">
      <c r="B16435" s="103"/>
      <c r="C16435" s="103"/>
      <c r="L16435" s="102" t="str">
        <f>[2]!Table1[[#This Row],[Orgn]]&amp;"-"&amp;[2]!Table1[[#This Row],[Dest]]</f>
        <v>SSH-BRI</v>
      </c>
      <c r="M16435" s="102" t="str">
        <f t="shared" si="256"/>
        <v>ADT</v>
      </c>
      <c r="N16435" s="102">
        <f>WEEKDAY([2]!Table1[[#This Row],[Travel Date]],2)</f>
        <v>6</v>
      </c>
      <c r="P16435" s="102">
        <v>1</v>
      </c>
    </row>
    <row r="16436" spans="2:16" x14ac:dyDescent="0.25">
      <c r="B16436" s="103"/>
      <c r="C16436" s="103"/>
      <c r="L16436" s="102" t="str">
        <f>[2]!Table1[[#This Row],[Orgn]]&amp;"-"&amp;[2]!Table1[[#This Row],[Dest]]</f>
        <v>SSH-BRI</v>
      </c>
      <c r="M16436" s="102" t="str">
        <f t="shared" si="256"/>
        <v>ADT</v>
      </c>
      <c r="N16436" s="102">
        <f>WEEKDAY([2]!Table1[[#This Row],[Travel Date]],2)</f>
        <v>6</v>
      </c>
      <c r="P16436" s="102">
        <v>1</v>
      </c>
    </row>
    <row r="16437" spans="2:16" x14ac:dyDescent="0.25">
      <c r="B16437" s="103"/>
      <c r="C16437" s="103"/>
      <c r="L16437" s="102" t="str">
        <f>[2]!Table1[[#This Row],[Orgn]]&amp;"-"&amp;[2]!Table1[[#This Row],[Dest]]</f>
        <v>SSH-BRI</v>
      </c>
      <c r="M16437" s="102" t="str">
        <f t="shared" si="256"/>
        <v>ADT</v>
      </c>
      <c r="N16437" s="102">
        <f>WEEKDAY([2]!Table1[[#This Row],[Travel Date]],2)</f>
        <v>6</v>
      </c>
      <c r="P16437" s="102">
        <v>1</v>
      </c>
    </row>
    <row r="16438" spans="2:16" x14ac:dyDescent="0.25">
      <c r="B16438" s="103"/>
      <c r="C16438" s="103"/>
      <c r="L16438" s="102" t="str">
        <f>[2]!Table1[[#This Row],[Orgn]]&amp;"-"&amp;[2]!Table1[[#This Row],[Dest]]</f>
        <v>SSH-BRI</v>
      </c>
      <c r="M16438" s="102" t="str">
        <f t="shared" si="256"/>
        <v>ADT</v>
      </c>
      <c r="N16438" s="102">
        <f>WEEKDAY([2]!Table1[[#This Row],[Travel Date]],2)</f>
        <v>6</v>
      </c>
      <c r="P16438" s="102">
        <v>1</v>
      </c>
    </row>
    <row r="16439" spans="2:16" x14ac:dyDescent="0.25">
      <c r="B16439" s="103"/>
      <c r="C16439" s="103"/>
      <c r="L16439" s="102" t="str">
        <f>[2]!Table1[[#This Row],[Orgn]]&amp;"-"&amp;[2]!Table1[[#This Row],[Dest]]</f>
        <v>SSH-BRI</v>
      </c>
      <c r="M16439" s="102" t="str">
        <f t="shared" si="256"/>
        <v>ADT</v>
      </c>
      <c r="N16439" s="102">
        <f>WEEKDAY([2]!Table1[[#This Row],[Travel Date]],2)</f>
        <v>6</v>
      </c>
      <c r="P16439" s="102">
        <v>1</v>
      </c>
    </row>
    <row r="16440" spans="2:16" x14ac:dyDescent="0.25">
      <c r="B16440" s="103"/>
      <c r="C16440" s="103"/>
      <c r="L16440" s="102" t="str">
        <f>[2]!Table1[[#This Row],[Orgn]]&amp;"-"&amp;[2]!Table1[[#This Row],[Dest]]</f>
        <v>SSH-BRI</v>
      </c>
      <c r="M16440" s="102" t="str">
        <f t="shared" si="256"/>
        <v>ADT</v>
      </c>
      <c r="N16440" s="102">
        <f>WEEKDAY([2]!Table1[[#This Row],[Travel Date]],2)</f>
        <v>6</v>
      </c>
      <c r="P16440" s="102">
        <v>1</v>
      </c>
    </row>
    <row r="16441" spans="2:16" x14ac:dyDescent="0.25">
      <c r="B16441" s="103"/>
      <c r="C16441" s="103"/>
      <c r="L16441" s="102" t="str">
        <f>[2]!Table1[[#This Row],[Orgn]]&amp;"-"&amp;[2]!Table1[[#This Row],[Dest]]</f>
        <v>SSH-BRI</v>
      </c>
      <c r="M16441" s="102" t="str">
        <f t="shared" si="256"/>
        <v>ADT</v>
      </c>
      <c r="N16441" s="102">
        <f>WEEKDAY([2]!Table1[[#This Row],[Travel Date]],2)</f>
        <v>6</v>
      </c>
      <c r="P16441" s="102">
        <v>1</v>
      </c>
    </row>
    <row r="16442" spans="2:16" x14ac:dyDescent="0.25">
      <c r="B16442" s="103"/>
      <c r="C16442" s="103"/>
      <c r="L16442" s="102" t="str">
        <f>[2]!Table1[[#This Row],[Orgn]]&amp;"-"&amp;[2]!Table1[[#This Row],[Dest]]</f>
        <v>SSH-BRI</v>
      </c>
      <c r="M16442" s="102" t="str">
        <f t="shared" si="256"/>
        <v>ADT</v>
      </c>
      <c r="N16442" s="102">
        <f>WEEKDAY([2]!Table1[[#This Row],[Travel Date]],2)</f>
        <v>6</v>
      </c>
      <c r="P16442" s="102">
        <v>1</v>
      </c>
    </row>
    <row r="16443" spans="2:16" x14ac:dyDescent="0.25">
      <c r="B16443" s="103"/>
      <c r="C16443" s="103"/>
      <c r="L16443" s="102" t="str">
        <f>[2]!Table1[[#This Row],[Orgn]]&amp;"-"&amp;[2]!Table1[[#This Row],[Dest]]</f>
        <v>SSH-BRI</v>
      </c>
      <c r="M16443" s="102" t="str">
        <f t="shared" si="256"/>
        <v>ADT</v>
      </c>
      <c r="N16443" s="102">
        <f>WEEKDAY([2]!Table1[[#This Row],[Travel Date]],2)</f>
        <v>6</v>
      </c>
      <c r="P16443" s="102">
        <v>1</v>
      </c>
    </row>
    <row r="16444" spans="2:16" x14ac:dyDescent="0.25">
      <c r="B16444" s="103"/>
      <c r="C16444" s="103"/>
      <c r="L16444" s="102" t="str">
        <f>[2]!Table1[[#This Row],[Orgn]]&amp;"-"&amp;[2]!Table1[[#This Row],[Dest]]</f>
        <v>SSH-BRI</v>
      </c>
      <c r="M16444" s="102" t="str">
        <f t="shared" si="256"/>
        <v>ADT</v>
      </c>
      <c r="N16444" s="102">
        <f>WEEKDAY([2]!Table1[[#This Row],[Travel Date]],2)</f>
        <v>6</v>
      </c>
      <c r="P16444" s="102">
        <v>1</v>
      </c>
    </row>
    <row r="16445" spans="2:16" x14ac:dyDescent="0.25">
      <c r="B16445" s="103"/>
      <c r="C16445" s="103"/>
      <c r="L16445" s="102" t="str">
        <f>[2]!Table1[[#This Row],[Orgn]]&amp;"-"&amp;[2]!Table1[[#This Row],[Dest]]</f>
        <v>SSH-BRI</v>
      </c>
      <c r="M16445" s="102" t="str">
        <f t="shared" si="256"/>
        <v>ADT</v>
      </c>
      <c r="N16445" s="102">
        <f>WEEKDAY([2]!Table1[[#This Row],[Travel Date]],2)</f>
        <v>6</v>
      </c>
      <c r="P16445" s="102">
        <v>1</v>
      </c>
    </row>
    <row r="16446" spans="2:16" x14ac:dyDescent="0.25">
      <c r="B16446" s="103"/>
      <c r="C16446" s="103"/>
      <c r="L16446" s="102" t="str">
        <f>[2]!Table1[[#This Row],[Orgn]]&amp;"-"&amp;[2]!Table1[[#This Row],[Dest]]</f>
        <v>SSH-BRI</v>
      </c>
      <c r="M16446" s="102" t="str">
        <f t="shared" si="256"/>
        <v>ADT</v>
      </c>
      <c r="N16446" s="102">
        <f>WEEKDAY([2]!Table1[[#This Row],[Travel Date]],2)</f>
        <v>6</v>
      </c>
      <c r="P16446" s="102">
        <v>1</v>
      </c>
    </row>
    <row r="16447" spans="2:16" x14ac:dyDescent="0.25">
      <c r="B16447" s="103"/>
      <c r="C16447" s="103"/>
      <c r="L16447" s="102" t="str">
        <f>[2]!Table1[[#This Row],[Orgn]]&amp;"-"&amp;[2]!Table1[[#This Row],[Dest]]</f>
        <v>SSH-BRI</v>
      </c>
      <c r="M16447" s="102" t="str">
        <f t="shared" si="256"/>
        <v>ADT</v>
      </c>
      <c r="N16447" s="102">
        <f>WEEKDAY([2]!Table1[[#This Row],[Travel Date]],2)</f>
        <v>6</v>
      </c>
      <c r="P16447" s="102">
        <v>1</v>
      </c>
    </row>
    <row r="16448" spans="2:16" x14ac:dyDescent="0.25">
      <c r="B16448" s="103"/>
      <c r="C16448" s="103"/>
      <c r="L16448" s="102" t="str">
        <f>[2]!Table1[[#This Row],[Orgn]]&amp;"-"&amp;[2]!Table1[[#This Row],[Dest]]</f>
        <v>SSH-BRI</v>
      </c>
      <c r="M16448" s="102" t="str">
        <f t="shared" si="256"/>
        <v>ADT</v>
      </c>
      <c r="N16448" s="102">
        <f>WEEKDAY([2]!Table1[[#This Row],[Travel Date]],2)</f>
        <v>6</v>
      </c>
      <c r="P16448" s="102">
        <v>1</v>
      </c>
    </row>
    <row r="16449" spans="2:16" x14ac:dyDescent="0.25">
      <c r="B16449" s="103"/>
      <c r="C16449" s="103"/>
      <c r="L16449" s="102" t="str">
        <f>[2]!Table1[[#This Row],[Orgn]]&amp;"-"&amp;[2]!Table1[[#This Row],[Dest]]</f>
        <v>SSH-BRI</v>
      </c>
      <c r="M16449" s="102" t="str">
        <f t="shared" si="256"/>
        <v>ADT</v>
      </c>
      <c r="N16449" s="102">
        <f>WEEKDAY([2]!Table1[[#This Row],[Travel Date]],2)</f>
        <v>6</v>
      </c>
      <c r="P16449" s="102">
        <v>1</v>
      </c>
    </row>
    <row r="16450" spans="2:16" x14ac:dyDescent="0.25">
      <c r="B16450" s="103"/>
      <c r="C16450" s="103"/>
      <c r="L16450" s="102" t="str">
        <f>[2]!Table1[[#This Row],[Orgn]]&amp;"-"&amp;[2]!Table1[[#This Row],[Dest]]</f>
        <v>SSH-BRI</v>
      </c>
      <c r="M16450" s="102" t="str">
        <f t="shared" ref="M16450:M16513" si="257">IF(TRIM(C16450)="INF", "INF", IF(TRIM(C16450)="CHD", "CHD", "ADT"))</f>
        <v>ADT</v>
      </c>
      <c r="N16450" s="102">
        <f>WEEKDAY([2]!Table1[[#This Row],[Travel Date]],2)</f>
        <v>6</v>
      </c>
      <c r="P16450" s="102">
        <v>1</v>
      </c>
    </row>
    <row r="16451" spans="2:16" x14ac:dyDescent="0.25">
      <c r="B16451" s="103"/>
      <c r="C16451" s="103"/>
      <c r="L16451" s="102" t="str">
        <f>[2]!Table1[[#This Row],[Orgn]]&amp;"-"&amp;[2]!Table1[[#This Row],[Dest]]</f>
        <v>SSH-BRI</v>
      </c>
      <c r="M16451" s="102" t="str">
        <f t="shared" si="257"/>
        <v>ADT</v>
      </c>
      <c r="N16451" s="102">
        <f>WEEKDAY([2]!Table1[[#This Row],[Travel Date]],2)</f>
        <v>6</v>
      </c>
      <c r="P16451" s="102">
        <v>1</v>
      </c>
    </row>
    <row r="16452" spans="2:16" x14ac:dyDescent="0.25">
      <c r="B16452" s="103"/>
      <c r="C16452" s="103"/>
      <c r="L16452" s="102" t="str">
        <f>[2]!Table1[[#This Row],[Orgn]]&amp;"-"&amp;[2]!Table1[[#This Row],[Dest]]</f>
        <v>SSH-BRI</v>
      </c>
      <c r="M16452" s="102" t="str">
        <f t="shared" si="257"/>
        <v>ADT</v>
      </c>
      <c r="N16452" s="102">
        <f>WEEKDAY([2]!Table1[[#This Row],[Travel Date]],2)</f>
        <v>6</v>
      </c>
      <c r="P16452" s="102">
        <v>1</v>
      </c>
    </row>
    <row r="16453" spans="2:16" x14ac:dyDescent="0.25">
      <c r="B16453" s="103"/>
      <c r="C16453" s="103"/>
      <c r="L16453" s="102" t="str">
        <f>[2]!Table1[[#This Row],[Orgn]]&amp;"-"&amp;[2]!Table1[[#This Row],[Dest]]</f>
        <v>SSH-BRI</v>
      </c>
      <c r="M16453" s="102" t="str">
        <f t="shared" si="257"/>
        <v>ADT</v>
      </c>
      <c r="N16453" s="102">
        <f>WEEKDAY([2]!Table1[[#This Row],[Travel Date]],2)</f>
        <v>6</v>
      </c>
      <c r="P16453" s="102">
        <v>1</v>
      </c>
    </row>
    <row r="16454" spans="2:16" x14ac:dyDescent="0.25">
      <c r="B16454" s="103"/>
      <c r="C16454" s="103"/>
      <c r="L16454" s="102" t="str">
        <f>[2]!Table1[[#This Row],[Orgn]]&amp;"-"&amp;[2]!Table1[[#This Row],[Dest]]</f>
        <v>SSH-BRI</v>
      </c>
      <c r="M16454" s="102" t="str">
        <f t="shared" si="257"/>
        <v>ADT</v>
      </c>
      <c r="N16454" s="102">
        <f>WEEKDAY([2]!Table1[[#This Row],[Travel Date]],2)</f>
        <v>6</v>
      </c>
      <c r="P16454" s="102">
        <v>1</v>
      </c>
    </row>
    <row r="16455" spans="2:16" x14ac:dyDescent="0.25">
      <c r="B16455" s="103"/>
      <c r="C16455" s="103"/>
      <c r="L16455" s="102" t="str">
        <f>[2]!Table1[[#This Row],[Orgn]]&amp;"-"&amp;[2]!Table1[[#This Row],[Dest]]</f>
        <v>SSH-BRI</v>
      </c>
      <c r="M16455" s="102" t="str">
        <f t="shared" si="257"/>
        <v>ADT</v>
      </c>
      <c r="N16455" s="102">
        <f>WEEKDAY([2]!Table1[[#This Row],[Travel Date]],2)</f>
        <v>6</v>
      </c>
      <c r="P16455" s="102">
        <v>1</v>
      </c>
    </row>
    <row r="16456" spans="2:16" x14ac:dyDescent="0.25">
      <c r="B16456" s="103"/>
      <c r="C16456" s="103"/>
      <c r="L16456" s="102" t="str">
        <f>[2]!Table1[[#This Row],[Orgn]]&amp;"-"&amp;[2]!Table1[[#This Row],[Dest]]</f>
        <v>SSH-BRI</v>
      </c>
      <c r="M16456" s="102" t="str">
        <f t="shared" si="257"/>
        <v>ADT</v>
      </c>
      <c r="N16456" s="102">
        <f>WEEKDAY([2]!Table1[[#This Row],[Travel Date]],2)</f>
        <v>6</v>
      </c>
      <c r="P16456" s="102">
        <v>1</v>
      </c>
    </row>
    <row r="16457" spans="2:16" x14ac:dyDescent="0.25">
      <c r="B16457" s="103"/>
      <c r="C16457" s="103"/>
      <c r="L16457" s="102" t="str">
        <f>[2]!Table1[[#This Row],[Orgn]]&amp;"-"&amp;[2]!Table1[[#This Row],[Dest]]</f>
        <v>SSH-BRI</v>
      </c>
      <c r="M16457" s="102" t="str">
        <f t="shared" si="257"/>
        <v>ADT</v>
      </c>
      <c r="N16457" s="102">
        <f>WEEKDAY([2]!Table1[[#This Row],[Travel Date]],2)</f>
        <v>6</v>
      </c>
      <c r="P16457" s="102">
        <v>1</v>
      </c>
    </row>
    <row r="16458" spans="2:16" x14ac:dyDescent="0.25">
      <c r="B16458" s="103"/>
      <c r="C16458" s="103"/>
      <c r="L16458" s="102" t="str">
        <f>[2]!Table1[[#This Row],[Orgn]]&amp;"-"&amp;[2]!Table1[[#This Row],[Dest]]</f>
        <v>SSH-BRI</v>
      </c>
      <c r="M16458" s="102" t="str">
        <f t="shared" si="257"/>
        <v>ADT</v>
      </c>
      <c r="N16458" s="102">
        <f>WEEKDAY([2]!Table1[[#This Row],[Travel Date]],2)</f>
        <v>6</v>
      </c>
      <c r="P16458" s="102">
        <v>1</v>
      </c>
    </row>
    <row r="16459" spans="2:16" x14ac:dyDescent="0.25">
      <c r="B16459" s="103"/>
      <c r="C16459" s="103"/>
      <c r="L16459" s="102" t="str">
        <f>[2]!Table1[[#This Row],[Orgn]]&amp;"-"&amp;[2]!Table1[[#This Row],[Dest]]</f>
        <v>SSH-BRI</v>
      </c>
      <c r="M16459" s="102" t="str">
        <f t="shared" si="257"/>
        <v>ADT</v>
      </c>
      <c r="N16459" s="102">
        <f>WEEKDAY([2]!Table1[[#This Row],[Travel Date]],2)</f>
        <v>6</v>
      </c>
      <c r="P16459" s="102">
        <v>1</v>
      </c>
    </row>
    <row r="16460" spans="2:16" x14ac:dyDescent="0.25">
      <c r="B16460" s="103"/>
      <c r="C16460" s="103"/>
      <c r="L16460" s="102" t="str">
        <f>[2]!Table1[[#This Row],[Orgn]]&amp;"-"&amp;[2]!Table1[[#This Row],[Dest]]</f>
        <v>SSH-BRI</v>
      </c>
      <c r="M16460" s="102" t="str">
        <f t="shared" si="257"/>
        <v>ADT</v>
      </c>
      <c r="N16460" s="102">
        <f>WEEKDAY([2]!Table1[[#This Row],[Travel Date]],2)</f>
        <v>6</v>
      </c>
      <c r="P16460" s="102">
        <v>1</v>
      </c>
    </row>
    <row r="16461" spans="2:16" x14ac:dyDescent="0.25">
      <c r="B16461" s="103"/>
      <c r="C16461" s="103"/>
      <c r="L16461" s="102" t="str">
        <f>[2]!Table1[[#This Row],[Orgn]]&amp;"-"&amp;[2]!Table1[[#This Row],[Dest]]</f>
        <v>SSH-BRI</v>
      </c>
      <c r="M16461" s="102" t="str">
        <f t="shared" si="257"/>
        <v>ADT</v>
      </c>
      <c r="N16461" s="102">
        <f>WEEKDAY([2]!Table1[[#This Row],[Travel Date]],2)</f>
        <v>6</v>
      </c>
      <c r="P16461" s="102">
        <v>1</v>
      </c>
    </row>
    <row r="16462" spans="2:16" x14ac:dyDescent="0.25">
      <c r="B16462" s="103"/>
      <c r="C16462" s="103"/>
      <c r="L16462" s="102" t="str">
        <f>[2]!Table1[[#This Row],[Orgn]]&amp;"-"&amp;[2]!Table1[[#This Row],[Dest]]</f>
        <v>SSH-BRI</v>
      </c>
      <c r="M16462" s="102" t="str">
        <f t="shared" si="257"/>
        <v>ADT</v>
      </c>
      <c r="N16462" s="102">
        <f>WEEKDAY([2]!Table1[[#This Row],[Travel Date]],2)</f>
        <v>6</v>
      </c>
      <c r="P16462" s="102">
        <v>1</v>
      </c>
    </row>
    <row r="16463" spans="2:16" x14ac:dyDescent="0.25">
      <c r="B16463" s="103"/>
      <c r="C16463" s="103"/>
      <c r="L16463" s="102" t="str">
        <f>[2]!Table1[[#This Row],[Orgn]]&amp;"-"&amp;[2]!Table1[[#This Row],[Dest]]</f>
        <v>SSH-BRI</v>
      </c>
      <c r="M16463" s="102" t="str">
        <f t="shared" si="257"/>
        <v>ADT</v>
      </c>
      <c r="N16463" s="102">
        <f>WEEKDAY([2]!Table1[[#This Row],[Travel Date]],2)</f>
        <v>6</v>
      </c>
      <c r="P16463" s="102">
        <v>1</v>
      </c>
    </row>
    <row r="16464" spans="2:16" x14ac:dyDescent="0.25">
      <c r="B16464" s="103"/>
      <c r="C16464" s="103"/>
      <c r="L16464" s="102" t="str">
        <f>[2]!Table1[[#This Row],[Orgn]]&amp;"-"&amp;[2]!Table1[[#This Row],[Dest]]</f>
        <v>SSH-BRI</v>
      </c>
      <c r="M16464" s="102" t="str">
        <f t="shared" si="257"/>
        <v>ADT</v>
      </c>
      <c r="N16464" s="102">
        <f>WEEKDAY([2]!Table1[[#This Row],[Travel Date]],2)</f>
        <v>6</v>
      </c>
      <c r="P16464" s="102">
        <v>1</v>
      </c>
    </row>
    <row r="16465" spans="2:16" x14ac:dyDescent="0.25">
      <c r="B16465" s="103"/>
      <c r="C16465" s="103"/>
      <c r="L16465" s="102" t="str">
        <f>[2]!Table1[[#This Row],[Orgn]]&amp;"-"&amp;[2]!Table1[[#This Row],[Dest]]</f>
        <v>SSH-BRI</v>
      </c>
      <c r="M16465" s="102" t="str">
        <f t="shared" si="257"/>
        <v>ADT</v>
      </c>
      <c r="N16465" s="102">
        <f>WEEKDAY([2]!Table1[[#This Row],[Travel Date]],2)</f>
        <v>6</v>
      </c>
      <c r="P16465" s="102">
        <v>1</v>
      </c>
    </row>
    <row r="16466" spans="2:16" x14ac:dyDescent="0.25">
      <c r="B16466" s="103"/>
      <c r="C16466" s="103"/>
      <c r="L16466" s="102" t="str">
        <f>[2]!Table1[[#This Row],[Orgn]]&amp;"-"&amp;[2]!Table1[[#This Row],[Dest]]</f>
        <v>SSH-BRI</v>
      </c>
      <c r="M16466" s="102" t="str">
        <f t="shared" si="257"/>
        <v>ADT</v>
      </c>
      <c r="N16466" s="102">
        <f>WEEKDAY([2]!Table1[[#This Row],[Travel Date]],2)</f>
        <v>6</v>
      </c>
      <c r="P16466" s="102">
        <v>1</v>
      </c>
    </row>
    <row r="16467" spans="2:16" x14ac:dyDescent="0.25">
      <c r="B16467" s="103"/>
      <c r="C16467" s="103"/>
      <c r="L16467" s="102" t="str">
        <f>[2]!Table1[[#This Row],[Orgn]]&amp;"-"&amp;[2]!Table1[[#This Row],[Dest]]</f>
        <v>SSH-BRI</v>
      </c>
      <c r="M16467" s="102" t="str">
        <f t="shared" si="257"/>
        <v>ADT</v>
      </c>
      <c r="N16467" s="102">
        <f>WEEKDAY([2]!Table1[[#This Row],[Travel Date]],2)</f>
        <v>6</v>
      </c>
      <c r="P16467" s="102">
        <v>1</v>
      </c>
    </row>
    <row r="16468" spans="2:16" x14ac:dyDescent="0.25">
      <c r="B16468" s="103"/>
      <c r="C16468" s="103"/>
      <c r="L16468" s="102" t="str">
        <f>[2]!Table1[[#This Row],[Orgn]]&amp;"-"&amp;[2]!Table1[[#This Row],[Dest]]</f>
        <v>SSH-BRI</v>
      </c>
      <c r="M16468" s="102" t="str">
        <f t="shared" si="257"/>
        <v>ADT</v>
      </c>
      <c r="N16468" s="102">
        <f>WEEKDAY([2]!Table1[[#This Row],[Travel Date]],2)</f>
        <v>6</v>
      </c>
      <c r="P16468" s="102">
        <v>1</v>
      </c>
    </row>
    <row r="16469" spans="2:16" x14ac:dyDescent="0.25">
      <c r="B16469" s="103"/>
      <c r="C16469" s="103"/>
      <c r="L16469" s="102" t="str">
        <f>[2]!Table1[[#This Row],[Orgn]]&amp;"-"&amp;[2]!Table1[[#This Row],[Dest]]</f>
        <v>SSH-BRI</v>
      </c>
      <c r="M16469" s="102" t="str">
        <f t="shared" si="257"/>
        <v>ADT</v>
      </c>
      <c r="N16469" s="102">
        <f>WEEKDAY([2]!Table1[[#This Row],[Travel Date]],2)</f>
        <v>6</v>
      </c>
      <c r="P16469" s="102">
        <v>1</v>
      </c>
    </row>
    <row r="16470" spans="2:16" x14ac:dyDescent="0.25">
      <c r="B16470" s="103"/>
      <c r="C16470" s="103"/>
      <c r="L16470" s="102" t="str">
        <f>[2]!Table1[[#This Row],[Orgn]]&amp;"-"&amp;[2]!Table1[[#This Row],[Dest]]</f>
        <v>SSH-BRI</v>
      </c>
      <c r="M16470" s="102" t="str">
        <f t="shared" si="257"/>
        <v>ADT</v>
      </c>
      <c r="N16470" s="102">
        <f>WEEKDAY([2]!Table1[[#This Row],[Travel Date]],2)</f>
        <v>6</v>
      </c>
      <c r="P16470" s="102">
        <v>1</v>
      </c>
    </row>
    <row r="16471" spans="2:16" x14ac:dyDescent="0.25">
      <c r="B16471" s="103"/>
      <c r="C16471" s="103"/>
      <c r="L16471" s="102" t="str">
        <f>[2]!Table1[[#This Row],[Orgn]]&amp;"-"&amp;[2]!Table1[[#This Row],[Dest]]</f>
        <v>SSH-BRI</v>
      </c>
      <c r="M16471" s="102" t="str">
        <f t="shared" si="257"/>
        <v>ADT</v>
      </c>
      <c r="N16471" s="102">
        <f>WEEKDAY([2]!Table1[[#This Row],[Travel Date]],2)</f>
        <v>6</v>
      </c>
      <c r="P16471" s="102">
        <v>1</v>
      </c>
    </row>
    <row r="16472" spans="2:16" x14ac:dyDescent="0.25">
      <c r="B16472" s="103"/>
      <c r="C16472" s="103"/>
      <c r="L16472" s="102" t="str">
        <f>[2]!Table1[[#This Row],[Orgn]]&amp;"-"&amp;[2]!Table1[[#This Row],[Dest]]</f>
        <v>SSH-BRI</v>
      </c>
      <c r="M16472" s="102" t="str">
        <f t="shared" si="257"/>
        <v>ADT</v>
      </c>
      <c r="N16472" s="102">
        <f>WEEKDAY([2]!Table1[[#This Row],[Travel Date]],2)</f>
        <v>6</v>
      </c>
      <c r="P16472" s="102">
        <v>1</v>
      </c>
    </row>
    <row r="16473" spans="2:16" x14ac:dyDescent="0.25">
      <c r="B16473" s="103"/>
      <c r="C16473" s="103"/>
      <c r="L16473" s="102" t="str">
        <f>[2]!Table1[[#This Row],[Orgn]]&amp;"-"&amp;[2]!Table1[[#This Row],[Dest]]</f>
        <v>SSH-BRI</v>
      </c>
      <c r="M16473" s="102" t="str">
        <f t="shared" si="257"/>
        <v>ADT</v>
      </c>
      <c r="N16473" s="102">
        <f>WEEKDAY([2]!Table1[[#This Row],[Travel Date]],2)</f>
        <v>6</v>
      </c>
      <c r="P16473" s="102">
        <v>1</v>
      </c>
    </row>
    <row r="16474" spans="2:16" x14ac:dyDescent="0.25">
      <c r="B16474" s="103"/>
      <c r="C16474" s="103"/>
      <c r="L16474" s="102" t="str">
        <f>[2]!Table1[[#This Row],[Orgn]]&amp;"-"&amp;[2]!Table1[[#This Row],[Dest]]</f>
        <v>SSH-BRI</v>
      </c>
      <c r="M16474" s="102" t="str">
        <f t="shared" si="257"/>
        <v>ADT</v>
      </c>
      <c r="N16474" s="102">
        <f>WEEKDAY([2]!Table1[[#This Row],[Travel Date]],2)</f>
        <v>6</v>
      </c>
      <c r="P16474" s="102">
        <v>1</v>
      </c>
    </row>
    <row r="16475" spans="2:16" x14ac:dyDescent="0.25">
      <c r="B16475" s="103"/>
      <c r="C16475" s="103"/>
      <c r="L16475" s="102" t="str">
        <f>[2]!Table1[[#This Row],[Orgn]]&amp;"-"&amp;[2]!Table1[[#This Row],[Dest]]</f>
        <v>SSH-BRI</v>
      </c>
      <c r="M16475" s="102" t="str">
        <f t="shared" si="257"/>
        <v>ADT</v>
      </c>
      <c r="N16475" s="102">
        <f>WEEKDAY([2]!Table1[[#This Row],[Travel Date]],2)</f>
        <v>6</v>
      </c>
      <c r="P16475" s="102">
        <v>1</v>
      </c>
    </row>
    <row r="16476" spans="2:16" x14ac:dyDescent="0.25">
      <c r="B16476" s="103"/>
      <c r="C16476" s="103"/>
      <c r="L16476" s="102" t="str">
        <f>[2]!Table1[[#This Row],[Orgn]]&amp;"-"&amp;[2]!Table1[[#This Row],[Dest]]</f>
        <v>SSH-BRI</v>
      </c>
      <c r="M16476" s="102" t="str">
        <f t="shared" si="257"/>
        <v>ADT</v>
      </c>
      <c r="N16476" s="102">
        <f>WEEKDAY([2]!Table1[[#This Row],[Travel Date]],2)</f>
        <v>6</v>
      </c>
      <c r="P16476" s="102">
        <v>1</v>
      </c>
    </row>
    <row r="16477" spans="2:16" x14ac:dyDescent="0.25">
      <c r="B16477" s="103"/>
      <c r="C16477" s="103"/>
      <c r="L16477" s="102" t="str">
        <f>[2]!Table1[[#This Row],[Orgn]]&amp;"-"&amp;[2]!Table1[[#This Row],[Dest]]</f>
        <v>SSH-BRI</v>
      </c>
      <c r="M16477" s="102" t="str">
        <f t="shared" si="257"/>
        <v>ADT</v>
      </c>
      <c r="N16477" s="102">
        <f>WEEKDAY([2]!Table1[[#This Row],[Travel Date]],2)</f>
        <v>6</v>
      </c>
      <c r="P16477" s="102">
        <v>1</v>
      </c>
    </row>
    <row r="16478" spans="2:16" x14ac:dyDescent="0.25">
      <c r="B16478" s="103"/>
      <c r="C16478" s="103"/>
      <c r="L16478" s="102" t="str">
        <f>[2]!Table1[[#This Row],[Orgn]]&amp;"-"&amp;[2]!Table1[[#This Row],[Dest]]</f>
        <v>SSH-BRI</v>
      </c>
      <c r="M16478" s="102" t="str">
        <f t="shared" si="257"/>
        <v>ADT</v>
      </c>
      <c r="N16478" s="102">
        <f>WEEKDAY([2]!Table1[[#This Row],[Travel Date]],2)</f>
        <v>6</v>
      </c>
      <c r="P16478" s="102">
        <v>1</v>
      </c>
    </row>
    <row r="16479" spans="2:16" x14ac:dyDescent="0.25">
      <c r="B16479" s="103"/>
      <c r="C16479" s="103"/>
      <c r="L16479" s="102" t="str">
        <f>[2]!Table1[[#This Row],[Orgn]]&amp;"-"&amp;[2]!Table1[[#This Row],[Dest]]</f>
        <v>SSH-BRI</v>
      </c>
      <c r="M16479" s="102" t="str">
        <f t="shared" si="257"/>
        <v>ADT</v>
      </c>
      <c r="N16479" s="102">
        <f>WEEKDAY([2]!Table1[[#This Row],[Travel Date]],2)</f>
        <v>6</v>
      </c>
      <c r="P16479" s="102">
        <v>1</v>
      </c>
    </row>
    <row r="16480" spans="2:16" x14ac:dyDescent="0.25">
      <c r="B16480" s="103"/>
      <c r="C16480" s="103"/>
      <c r="L16480" s="102" t="str">
        <f>[2]!Table1[[#This Row],[Orgn]]&amp;"-"&amp;[2]!Table1[[#This Row],[Dest]]</f>
        <v>SSH-BRI</v>
      </c>
      <c r="M16480" s="102" t="str">
        <f t="shared" si="257"/>
        <v>ADT</v>
      </c>
      <c r="N16480" s="102">
        <f>WEEKDAY([2]!Table1[[#This Row],[Travel Date]],2)</f>
        <v>6</v>
      </c>
      <c r="P16480" s="102">
        <v>1</v>
      </c>
    </row>
    <row r="16481" spans="2:16" x14ac:dyDescent="0.25">
      <c r="B16481" s="103"/>
      <c r="C16481" s="103"/>
      <c r="L16481" s="102" t="str">
        <f>[2]!Table1[[#This Row],[Orgn]]&amp;"-"&amp;[2]!Table1[[#This Row],[Dest]]</f>
        <v>SSH-BRI</v>
      </c>
      <c r="M16481" s="102" t="str">
        <f t="shared" si="257"/>
        <v>ADT</v>
      </c>
      <c r="N16481" s="102">
        <f>WEEKDAY([2]!Table1[[#This Row],[Travel Date]],2)</f>
        <v>6</v>
      </c>
      <c r="P16481" s="102">
        <v>1</v>
      </c>
    </row>
    <row r="16482" spans="2:16" x14ac:dyDescent="0.25">
      <c r="B16482" s="103"/>
      <c r="C16482" s="103"/>
      <c r="L16482" s="102" t="str">
        <f>[2]!Table1[[#This Row],[Orgn]]&amp;"-"&amp;[2]!Table1[[#This Row],[Dest]]</f>
        <v>SSH-BRI</v>
      </c>
      <c r="M16482" s="102" t="str">
        <f t="shared" si="257"/>
        <v>ADT</v>
      </c>
      <c r="N16482" s="102">
        <f>WEEKDAY([2]!Table1[[#This Row],[Travel Date]],2)</f>
        <v>6</v>
      </c>
      <c r="P16482" s="102">
        <v>1</v>
      </c>
    </row>
    <row r="16483" spans="2:16" x14ac:dyDescent="0.25">
      <c r="B16483" s="103"/>
      <c r="C16483" s="103"/>
      <c r="L16483" s="102" t="str">
        <f>[2]!Table1[[#This Row],[Orgn]]&amp;"-"&amp;[2]!Table1[[#This Row],[Dest]]</f>
        <v>SSH-BRI</v>
      </c>
      <c r="M16483" s="102" t="str">
        <f t="shared" si="257"/>
        <v>ADT</v>
      </c>
      <c r="N16483" s="102">
        <f>WEEKDAY([2]!Table1[[#This Row],[Travel Date]],2)</f>
        <v>6</v>
      </c>
      <c r="P16483" s="102">
        <v>1</v>
      </c>
    </row>
    <row r="16484" spans="2:16" x14ac:dyDescent="0.25">
      <c r="B16484" s="103"/>
      <c r="C16484" s="103"/>
      <c r="L16484" s="102" t="str">
        <f>[2]!Table1[[#This Row],[Orgn]]&amp;"-"&amp;[2]!Table1[[#This Row],[Dest]]</f>
        <v>SSH-BRI</v>
      </c>
      <c r="M16484" s="102" t="str">
        <f t="shared" si="257"/>
        <v>ADT</v>
      </c>
      <c r="N16484" s="102">
        <f>WEEKDAY([2]!Table1[[#This Row],[Travel Date]],2)</f>
        <v>6</v>
      </c>
      <c r="P16484" s="102">
        <v>1</v>
      </c>
    </row>
    <row r="16485" spans="2:16" x14ac:dyDescent="0.25">
      <c r="B16485" s="103"/>
      <c r="C16485" s="103"/>
      <c r="L16485" s="102" t="str">
        <f>[2]!Table1[[#This Row],[Orgn]]&amp;"-"&amp;[2]!Table1[[#This Row],[Dest]]</f>
        <v>SSH-BRI</v>
      </c>
      <c r="M16485" s="102" t="str">
        <f t="shared" si="257"/>
        <v>ADT</v>
      </c>
      <c r="N16485" s="102">
        <f>WEEKDAY([2]!Table1[[#This Row],[Travel Date]],2)</f>
        <v>6</v>
      </c>
      <c r="P16485" s="102">
        <v>1</v>
      </c>
    </row>
    <row r="16486" spans="2:16" x14ac:dyDescent="0.25">
      <c r="B16486" s="103"/>
      <c r="C16486" s="103"/>
      <c r="L16486" s="102" t="str">
        <f>[2]!Table1[[#This Row],[Orgn]]&amp;"-"&amp;[2]!Table1[[#This Row],[Dest]]</f>
        <v>SSH-BRI</v>
      </c>
      <c r="M16486" s="102" t="str">
        <f t="shared" si="257"/>
        <v>ADT</v>
      </c>
      <c r="N16486" s="102">
        <f>WEEKDAY([2]!Table1[[#This Row],[Travel Date]],2)</f>
        <v>6</v>
      </c>
      <c r="P16486" s="102">
        <v>1</v>
      </c>
    </row>
    <row r="16487" spans="2:16" x14ac:dyDescent="0.25">
      <c r="B16487" s="103"/>
      <c r="C16487" s="103"/>
      <c r="L16487" s="102" t="str">
        <f>[2]!Table1[[#This Row],[Orgn]]&amp;"-"&amp;[2]!Table1[[#This Row],[Dest]]</f>
        <v>SSH-BRI</v>
      </c>
      <c r="M16487" s="102" t="str">
        <f t="shared" si="257"/>
        <v>ADT</v>
      </c>
      <c r="N16487" s="102">
        <f>WEEKDAY([2]!Table1[[#This Row],[Travel Date]],2)</f>
        <v>6</v>
      </c>
      <c r="P16487" s="102">
        <v>1</v>
      </c>
    </row>
    <row r="16488" spans="2:16" x14ac:dyDescent="0.25">
      <c r="B16488" s="103"/>
      <c r="C16488" s="103"/>
      <c r="L16488" s="102" t="str">
        <f>[2]!Table1[[#This Row],[Orgn]]&amp;"-"&amp;[2]!Table1[[#This Row],[Dest]]</f>
        <v>SSH-BRI</v>
      </c>
      <c r="M16488" s="102" t="str">
        <f t="shared" si="257"/>
        <v>ADT</v>
      </c>
      <c r="N16488" s="102">
        <f>WEEKDAY([2]!Table1[[#This Row],[Travel Date]],2)</f>
        <v>6</v>
      </c>
      <c r="P16488" s="102">
        <v>1</v>
      </c>
    </row>
    <row r="16489" spans="2:16" x14ac:dyDescent="0.25">
      <c r="B16489" s="103"/>
      <c r="C16489" s="103"/>
      <c r="L16489" s="102" t="str">
        <f>[2]!Table1[[#This Row],[Orgn]]&amp;"-"&amp;[2]!Table1[[#This Row],[Dest]]</f>
        <v>SSH-BRI</v>
      </c>
      <c r="M16489" s="102" t="str">
        <f t="shared" si="257"/>
        <v>ADT</v>
      </c>
      <c r="N16489" s="102">
        <f>WEEKDAY([2]!Table1[[#This Row],[Travel Date]],2)</f>
        <v>6</v>
      </c>
      <c r="P16489" s="102">
        <v>1</v>
      </c>
    </row>
    <row r="16490" spans="2:16" x14ac:dyDescent="0.25">
      <c r="B16490" s="103"/>
      <c r="C16490" s="103"/>
      <c r="L16490" s="102" t="str">
        <f>[2]!Table1[[#This Row],[Orgn]]&amp;"-"&amp;[2]!Table1[[#This Row],[Dest]]</f>
        <v>SSH-BRI</v>
      </c>
      <c r="M16490" s="102" t="str">
        <f t="shared" si="257"/>
        <v>ADT</v>
      </c>
      <c r="N16490" s="102">
        <f>WEEKDAY([2]!Table1[[#This Row],[Travel Date]],2)</f>
        <v>6</v>
      </c>
      <c r="P16490" s="102">
        <v>1</v>
      </c>
    </row>
    <row r="16491" spans="2:16" x14ac:dyDescent="0.25">
      <c r="B16491" s="103"/>
      <c r="C16491" s="103"/>
      <c r="L16491" s="102" t="str">
        <f>[2]!Table1[[#This Row],[Orgn]]&amp;"-"&amp;[2]!Table1[[#This Row],[Dest]]</f>
        <v>SSH-BRI</v>
      </c>
      <c r="M16491" s="102" t="str">
        <f t="shared" si="257"/>
        <v>ADT</v>
      </c>
      <c r="N16491" s="102">
        <f>WEEKDAY([2]!Table1[[#This Row],[Travel Date]],2)</f>
        <v>6</v>
      </c>
      <c r="P16491" s="102">
        <v>1</v>
      </c>
    </row>
    <row r="16492" spans="2:16" x14ac:dyDescent="0.25">
      <c r="B16492" s="103"/>
      <c r="C16492" s="103"/>
      <c r="L16492" s="102" t="str">
        <f>[2]!Table1[[#This Row],[Orgn]]&amp;"-"&amp;[2]!Table1[[#This Row],[Dest]]</f>
        <v>SSH-BRI</v>
      </c>
      <c r="M16492" s="102" t="str">
        <f t="shared" si="257"/>
        <v>ADT</v>
      </c>
      <c r="N16492" s="102">
        <f>WEEKDAY([2]!Table1[[#This Row],[Travel Date]],2)</f>
        <v>6</v>
      </c>
      <c r="P16492" s="102">
        <v>1</v>
      </c>
    </row>
    <row r="16493" spans="2:16" x14ac:dyDescent="0.25">
      <c r="B16493" s="103"/>
      <c r="C16493" s="103"/>
      <c r="L16493" s="102" t="str">
        <f>[2]!Table1[[#This Row],[Orgn]]&amp;"-"&amp;[2]!Table1[[#This Row],[Dest]]</f>
        <v>SSH-BRI</v>
      </c>
      <c r="M16493" s="102" t="str">
        <f t="shared" si="257"/>
        <v>ADT</v>
      </c>
      <c r="N16493" s="102">
        <f>WEEKDAY([2]!Table1[[#This Row],[Travel Date]],2)</f>
        <v>6</v>
      </c>
      <c r="P16493" s="102">
        <v>1</v>
      </c>
    </row>
    <row r="16494" spans="2:16" x14ac:dyDescent="0.25">
      <c r="B16494" s="103"/>
      <c r="C16494" s="103"/>
      <c r="L16494" s="102" t="str">
        <f>[2]!Table1[[#This Row],[Orgn]]&amp;"-"&amp;[2]!Table1[[#This Row],[Dest]]</f>
        <v>SSH-BRI</v>
      </c>
      <c r="M16494" s="102" t="str">
        <f t="shared" si="257"/>
        <v>ADT</v>
      </c>
      <c r="N16494" s="102">
        <f>WEEKDAY([2]!Table1[[#This Row],[Travel Date]],2)</f>
        <v>6</v>
      </c>
      <c r="P16494" s="102">
        <v>1</v>
      </c>
    </row>
    <row r="16495" spans="2:16" x14ac:dyDescent="0.25">
      <c r="B16495" s="103"/>
      <c r="C16495" s="103"/>
      <c r="L16495" s="102" t="str">
        <f>[2]!Table1[[#This Row],[Orgn]]&amp;"-"&amp;[2]!Table1[[#This Row],[Dest]]</f>
        <v>SSH-BRI</v>
      </c>
      <c r="M16495" s="102" t="str">
        <f t="shared" si="257"/>
        <v>ADT</v>
      </c>
      <c r="N16495" s="102">
        <f>WEEKDAY([2]!Table1[[#This Row],[Travel Date]],2)</f>
        <v>6</v>
      </c>
      <c r="P16495" s="102">
        <v>1</v>
      </c>
    </row>
    <row r="16496" spans="2:16" x14ac:dyDescent="0.25">
      <c r="B16496" s="103"/>
      <c r="C16496" s="103"/>
      <c r="L16496" s="102" t="str">
        <f>[2]!Table1[[#This Row],[Orgn]]&amp;"-"&amp;[2]!Table1[[#This Row],[Dest]]</f>
        <v>SSH-BRI</v>
      </c>
      <c r="M16496" s="102" t="str">
        <f t="shared" si="257"/>
        <v>ADT</v>
      </c>
      <c r="N16496" s="102">
        <f>WEEKDAY([2]!Table1[[#This Row],[Travel Date]],2)</f>
        <v>6</v>
      </c>
      <c r="P16496" s="102">
        <v>1</v>
      </c>
    </row>
    <row r="16497" spans="2:16" x14ac:dyDescent="0.25">
      <c r="B16497" s="103"/>
      <c r="C16497" s="103"/>
      <c r="L16497" s="102" t="str">
        <f>[2]!Table1[[#This Row],[Orgn]]&amp;"-"&amp;[2]!Table1[[#This Row],[Dest]]</f>
        <v>SSH-BRI</v>
      </c>
      <c r="M16497" s="102" t="str">
        <f t="shared" si="257"/>
        <v>ADT</v>
      </c>
      <c r="N16497" s="102">
        <f>WEEKDAY([2]!Table1[[#This Row],[Travel Date]],2)</f>
        <v>6</v>
      </c>
      <c r="P16497" s="102">
        <v>1</v>
      </c>
    </row>
    <row r="16498" spans="2:16" x14ac:dyDescent="0.25">
      <c r="B16498" s="103"/>
      <c r="C16498" s="103"/>
      <c r="L16498" s="102" t="str">
        <f>[2]!Table1[[#This Row],[Orgn]]&amp;"-"&amp;[2]!Table1[[#This Row],[Dest]]</f>
        <v>SSH-BRI</v>
      </c>
      <c r="M16498" s="102" t="str">
        <f t="shared" si="257"/>
        <v>ADT</v>
      </c>
      <c r="N16498" s="102">
        <f>WEEKDAY([2]!Table1[[#This Row],[Travel Date]],2)</f>
        <v>6</v>
      </c>
      <c r="P16498" s="102">
        <v>1</v>
      </c>
    </row>
    <row r="16499" spans="2:16" x14ac:dyDescent="0.25">
      <c r="B16499" s="103"/>
      <c r="C16499" s="103"/>
      <c r="L16499" s="102" t="str">
        <f>[2]!Table1[[#This Row],[Orgn]]&amp;"-"&amp;[2]!Table1[[#This Row],[Dest]]</f>
        <v>SSH-BRI</v>
      </c>
      <c r="M16499" s="102" t="str">
        <f t="shared" si="257"/>
        <v>ADT</v>
      </c>
      <c r="N16499" s="102">
        <f>WEEKDAY([2]!Table1[[#This Row],[Travel Date]],2)</f>
        <v>6</v>
      </c>
      <c r="P16499" s="102">
        <v>1</v>
      </c>
    </row>
    <row r="16500" spans="2:16" x14ac:dyDescent="0.25">
      <c r="B16500" s="103"/>
      <c r="C16500" s="103"/>
      <c r="L16500" s="102" t="str">
        <f>[2]!Table1[[#This Row],[Orgn]]&amp;"-"&amp;[2]!Table1[[#This Row],[Dest]]</f>
        <v>SSH-BRI</v>
      </c>
      <c r="M16500" s="102" t="str">
        <f t="shared" si="257"/>
        <v>ADT</v>
      </c>
      <c r="N16500" s="102">
        <f>WEEKDAY([2]!Table1[[#This Row],[Travel Date]],2)</f>
        <v>6</v>
      </c>
      <c r="P16500" s="102">
        <v>1</v>
      </c>
    </row>
    <row r="16501" spans="2:16" x14ac:dyDescent="0.25">
      <c r="B16501" s="103"/>
      <c r="C16501" s="103"/>
      <c r="L16501" s="102" t="str">
        <f>[2]!Table1[[#This Row],[Orgn]]&amp;"-"&amp;[2]!Table1[[#This Row],[Dest]]</f>
        <v>SSH-BRI</v>
      </c>
      <c r="M16501" s="102" t="str">
        <f t="shared" si="257"/>
        <v>ADT</v>
      </c>
      <c r="N16501" s="102">
        <f>WEEKDAY([2]!Table1[[#This Row],[Travel Date]],2)</f>
        <v>6</v>
      </c>
      <c r="P16501" s="102">
        <v>1</v>
      </c>
    </row>
    <row r="16502" spans="2:16" x14ac:dyDescent="0.25">
      <c r="B16502" s="103"/>
      <c r="C16502" s="103"/>
      <c r="L16502" s="102" t="str">
        <f>[2]!Table1[[#This Row],[Orgn]]&amp;"-"&amp;[2]!Table1[[#This Row],[Dest]]</f>
        <v>SSH-BRI</v>
      </c>
      <c r="M16502" s="102" t="str">
        <f t="shared" si="257"/>
        <v>ADT</v>
      </c>
      <c r="N16502" s="102">
        <f>WEEKDAY([2]!Table1[[#This Row],[Travel Date]],2)</f>
        <v>6</v>
      </c>
      <c r="P16502" s="102">
        <v>1</v>
      </c>
    </row>
    <row r="16503" spans="2:16" x14ac:dyDescent="0.25">
      <c r="B16503" s="103"/>
      <c r="C16503" s="103"/>
      <c r="L16503" s="102" t="str">
        <f>[2]!Table1[[#This Row],[Orgn]]&amp;"-"&amp;[2]!Table1[[#This Row],[Dest]]</f>
        <v>SSH-BRI</v>
      </c>
      <c r="M16503" s="102" t="str">
        <f t="shared" si="257"/>
        <v>ADT</v>
      </c>
      <c r="N16503" s="102">
        <f>WEEKDAY([2]!Table1[[#This Row],[Travel Date]],2)</f>
        <v>6</v>
      </c>
      <c r="P16503" s="102">
        <v>1</v>
      </c>
    </row>
    <row r="16504" spans="2:16" x14ac:dyDescent="0.25">
      <c r="B16504" s="103"/>
      <c r="C16504" s="103"/>
      <c r="L16504" s="102" t="str">
        <f>[2]!Table1[[#This Row],[Orgn]]&amp;"-"&amp;[2]!Table1[[#This Row],[Dest]]</f>
        <v>SSH-BRI</v>
      </c>
      <c r="M16504" s="102" t="str">
        <f t="shared" si="257"/>
        <v>ADT</v>
      </c>
      <c r="N16504" s="102">
        <f>WEEKDAY([2]!Table1[[#This Row],[Travel Date]],2)</f>
        <v>6</v>
      </c>
      <c r="P16504" s="102">
        <v>1</v>
      </c>
    </row>
    <row r="16505" spans="2:16" x14ac:dyDescent="0.25">
      <c r="B16505" s="103"/>
      <c r="C16505" s="103"/>
      <c r="L16505" s="102" t="str">
        <f>[2]!Table1[[#This Row],[Orgn]]&amp;"-"&amp;[2]!Table1[[#This Row],[Dest]]</f>
        <v>SSH-BRI</v>
      </c>
      <c r="M16505" s="102" t="str">
        <f t="shared" si="257"/>
        <v>ADT</v>
      </c>
      <c r="N16505" s="102">
        <f>WEEKDAY([2]!Table1[[#This Row],[Travel Date]],2)</f>
        <v>6</v>
      </c>
      <c r="P16505" s="102">
        <v>1</v>
      </c>
    </row>
    <row r="16506" spans="2:16" x14ac:dyDescent="0.25">
      <c r="B16506" s="103"/>
      <c r="C16506" s="103"/>
      <c r="L16506" s="102" t="str">
        <f>[2]!Table1[[#This Row],[Orgn]]&amp;"-"&amp;[2]!Table1[[#This Row],[Dest]]</f>
        <v>SSH-BRI</v>
      </c>
      <c r="M16506" s="102" t="str">
        <f t="shared" si="257"/>
        <v>ADT</v>
      </c>
      <c r="N16506" s="102">
        <f>WEEKDAY([2]!Table1[[#This Row],[Travel Date]],2)</f>
        <v>6</v>
      </c>
      <c r="P16506" s="102">
        <v>1</v>
      </c>
    </row>
    <row r="16507" spans="2:16" x14ac:dyDescent="0.25">
      <c r="B16507" s="103"/>
      <c r="C16507" s="103"/>
      <c r="L16507" s="102" t="str">
        <f>[2]!Table1[[#This Row],[Orgn]]&amp;"-"&amp;[2]!Table1[[#This Row],[Dest]]</f>
        <v>SSH-BRI</v>
      </c>
      <c r="M16507" s="102" t="str">
        <f t="shared" si="257"/>
        <v>ADT</v>
      </c>
      <c r="N16507" s="102">
        <f>WEEKDAY([2]!Table1[[#This Row],[Travel Date]],2)</f>
        <v>6</v>
      </c>
      <c r="P16507" s="102">
        <v>1</v>
      </c>
    </row>
    <row r="16508" spans="2:16" x14ac:dyDescent="0.25">
      <c r="B16508" s="103"/>
      <c r="C16508" s="103"/>
      <c r="L16508" s="102" t="str">
        <f>[2]!Table1[[#This Row],[Orgn]]&amp;"-"&amp;[2]!Table1[[#This Row],[Dest]]</f>
        <v>SSH-BRI</v>
      </c>
      <c r="M16508" s="102" t="str">
        <f t="shared" si="257"/>
        <v>ADT</v>
      </c>
      <c r="N16508" s="102">
        <f>WEEKDAY([2]!Table1[[#This Row],[Travel Date]],2)</f>
        <v>6</v>
      </c>
      <c r="P16508" s="102">
        <v>1</v>
      </c>
    </row>
    <row r="16509" spans="2:16" x14ac:dyDescent="0.25">
      <c r="B16509" s="103"/>
      <c r="C16509" s="103"/>
      <c r="L16509" s="102" t="str">
        <f>[2]!Table1[[#This Row],[Orgn]]&amp;"-"&amp;[2]!Table1[[#This Row],[Dest]]</f>
        <v>SSH-BRI</v>
      </c>
      <c r="M16509" s="102" t="str">
        <f t="shared" si="257"/>
        <v>ADT</v>
      </c>
      <c r="N16509" s="102">
        <f>WEEKDAY([2]!Table1[[#This Row],[Travel Date]],2)</f>
        <v>6</v>
      </c>
      <c r="P16509" s="102">
        <v>1</v>
      </c>
    </row>
    <row r="16510" spans="2:16" x14ac:dyDescent="0.25">
      <c r="B16510" s="103"/>
      <c r="C16510" s="103"/>
      <c r="L16510" s="102" t="str">
        <f>[2]!Table1[[#This Row],[Orgn]]&amp;"-"&amp;[2]!Table1[[#This Row],[Dest]]</f>
        <v>SSH-BRI</v>
      </c>
      <c r="M16510" s="102" t="str">
        <f t="shared" si="257"/>
        <v>ADT</v>
      </c>
      <c r="N16510" s="102">
        <f>WEEKDAY([2]!Table1[[#This Row],[Travel Date]],2)</f>
        <v>6</v>
      </c>
      <c r="P16510" s="102">
        <v>1</v>
      </c>
    </row>
    <row r="16511" spans="2:16" x14ac:dyDescent="0.25">
      <c r="B16511" s="103"/>
      <c r="C16511" s="103"/>
      <c r="L16511" s="102" t="str">
        <f>[2]!Table1[[#This Row],[Orgn]]&amp;"-"&amp;[2]!Table1[[#This Row],[Dest]]</f>
        <v>SSH-BRI</v>
      </c>
      <c r="M16511" s="102" t="str">
        <f t="shared" si="257"/>
        <v>ADT</v>
      </c>
      <c r="N16511" s="102">
        <f>WEEKDAY([2]!Table1[[#This Row],[Travel Date]],2)</f>
        <v>6</v>
      </c>
      <c r="P16511" s="102">
        <v>1</v>
      </c>
    </row>
    <row r="16512" spans="2:16" x14ac:dyDescent="0.25">
      <c r="B16512" s="103"/>
      <c r="C16512" s="103"/>
      <c r="L16512" s="102" t="str">
        <f>[2]!Table1[[#This Row],[Orgn]]&amp;"-"&amp;[2]!Table1[[#This Row],[Dest]]</f>
        <v>SSH-BRI</v>
      </c>
      <c r="M16512" s="102" t="str">
        <f t="shared" si="257"/>
        <v>ADT</v>
      </c>
      <c r="N16512" s="102">
        <f>WEEKDAY([2]!Table1[[#This Row],[Travel Date]],2)</f>
        <v>6</v>
      </c>
      <c r="P16512" s="102">
        <v>1</v>
      </c>
    </row>
    <row r="16513" spans="2:16" x14ac:dyDescent="0.25">
      <c r="B16513" s="103"/>
      <c r="C16513" s="103"/>
      <c r="L16513" s="102" t="str">
        <f>[2]!Table1[[#This Row],[Orgn]]&amp;"-"&amp;[2]!Table1[[#This Row],[Dest]]</f>
        <v>SSH-BRI</v>
      </c>
      <c r="M16513" s="102" t="str">
        <f t="shared" si="257"/>
        <v>ADT</v>
      </c>
      <c r="N16513" s="102">
        <f>WEEKDAY([2]!Table1[[#This Row],[Travel Date]],2)</f>
        <v>6</v>
      </c>
      <c r="P16513" s="102">
        <v>1</v>
      </c>
    </row>
    <row r="16514" spans="2:16" x14ac:dyDescent="0.25">
      <c r="B16514" s="103"/>
      <c r="C16514" s="103"/>
      <c r="L16514" s="102" t="str">
        <f>[2]!Table1[[#This Row],[Orgn]]&amp;"-"&amp;[2]!Table1[[#This Row],[Dest]]</f>
        <v>SSH-BRI</v>
      </c>
      <c r="M16514" s="102" t="str">
        <f t="shared" ref="M16514:M16577" si="258">IF(TRIM(C16514)="INF", "INF", IF(TRIM(C16514)="CHD", "CHD", "ADT"))</f>
        <v>ADT</v>
      </c>
      <c r="N16514" s="102">
        <f>WEEKDAY([2]!Table1[[#This Row],[Travel Date]],2)</f>
        <v>6</v>
      </c>
      <c r="P16514" s="102">
        <v>1</v>
      </c>
    </row>
    <row r="16515" spans="2:16" x14ac:dyDescent="0.25">
      <c r="B16515" s="103"/>
      <c r="C16515" s="103"/>
      <c r="L16515" s="102" t="str">
        <f>[2]!Table1[[#This Row],[Orgn]]&amp;"-"&amp;[2]!Table1[[#This Row],[Dest]]</f>
        <v>SSH-BRI</v>
      </c>
      <c r="M16515" s="102" t="str">
        <f t="shared" si="258"/>
        <v>ADT</v>
      </c>
      <c r="N16515" s="102">
        <f>WEEKDAY([2]!Table1[[#This Row],[Travel Date]],2)</f>
        <v>6</v>
      </c>
      <c r="P16515" s="102">
        <v>1</v>
      </c>
    </row>
    <row r="16516" spans="2:16" x14ac:dyDescent="0.25">
      <c r="B16516" s="103"/>
      <c r="C16516" s="103"/>
      <c r="L16516" s="102" t="str">
        <f>[2]!Table1[[#This Row],[Orgn]]&amp;"-"&amp;[2]!Table1[[#This Row],[Dest]]</f>
        <v>SSH-BRI</v>
      </c>
      <c r="M16516" s="102" t="str">
        <f t="shared" si="258"/>
        <v>ADT</v>
      </c>
      <c r="N16516" s="102">
        <f>WEEKDAY([2]!Table1[[#This Row],[Travel Date]],2)</f>
        <v>6</v>
      </c>
      <c r="P16516" s="102">
        <v>1</v>
      </c>
    </row>
    <row r="16517" spans="2:16" x14ac:dyDescent="0.25">
      <c r="B16517" s="103"/>
      <c r="C16517" s="103"/>
      <c r="L16517" s="102" t="str">
        <f>[2]!Table1[[#This Row],[Orgn]]&amp;"-"&amp;[2]!Table1[[#This Row],[Dest]]</f>
        <v>SSH-BRI</v>
      </c>
      <c r="M16517" s="102" t="str">
        <f t="shared" si="258"/>
        <v>ADT</v>
      </c>
      <c r="N16517" s="102">
        <f>WEEKDAY([2]!Table1[[#This Row],[Travel Date]],2)</f>
        <v>6</v>
      </c>
      <c r="P16517" s="102">
        <v>1</v>
      </c>
    </row>
    <row r="16518" spans="2:16" x14ac:dyDescent="0.25">
      <c r="B16518" s="103"/>
      <c r="C16518" s="103"/>
      <c r="L16518" s="102" t="str">
        <f>[2]!Table1[[#This Row],[Orgn]]&amp;"-"&amp;[2]!Table1[[#This Row],[Dest]]</f>
        <v>SSH-BRI</v>
      </c>
      <c r="M16518" s="102" t="str">
        <f t="shared" si="258"/>
        <v>ADT</v>
      </c>
      <c r="N16518" s="102">
        <f>WEEKDAY([2]!Table1[[#This Row],[Travel Date]],2)</f>
        <v>6</v>
      </c>
      <c r="P16518" s="102">
        <v>1</v>
      </c>
    </row>
    <row r="16519" spans="2:16" x14ac:dyDescent="0.25">
      <c r="B16519" s="103"/>
      <c r="C16519" s="103"/>
      <c r="L16519" s="102" t="str">
        <f>[2]!Table1[[#This Row],[Orgn]]&amp;"-"&amp;[2]!Table1[[#This Row],[Dest]]</f>
        <v>SSH-BRI</v>
      </c>
      <c r="M16519" s="102" t="str">
        <f t="shared" si="258"/>
        <v>ADT</v>
      </c>
      <c r="N16519" s="102">
        <f>WEEKDAY([2]!Table1[[#This Row],[Travel Date]],2)</f>
        <v>6</v>
      </c>
      <c r="P16519" s="102">
        <v>1</v>
      </c>
    </row>
    <row r="16520" spans="2:16" x14ac:dyDescent="0.25">
      <c r="B16520" s="103"/>
      <c r="C16520" s="103"/>
      <c r="L16520" s="102" t="str">
        <f>[2]!Table1[[#This Row],[Orgn]]&amp;"-"&amp;[2]!Table1[[#This Row],[Dest]]</f>
        <v>SSH-BRI</v>
      </c>
      <c r="M16520" s="102" t="str">
        <f t="shared" si="258"/>
        <v>ADT</v>
      </c>
      <c r="N16520" s="102">
        <f>WEEKDAY([2]!Table1[[#This Row],[Travel Date]],2)</f>
        <v>6</v>
      </c>
      <c r="P16520" s="102">
        <v>1</v>
      </c>
    </row>
    <row r="16521" spans="2:16" x14ac:dyDescent="0.25">
      <c r="B16521" s="103"/>
      <c r="C16521" s="103"/>
      <c r="L16521" s="102" t="str">
        <f>[2]!Table1[[#This Row],[Orgn]]&amp;"-"&amp;[2]!Table1[[#This Row],[Dest]]</f>
        <v>SSH-BRI</v>
      </c>
      <c r="M16521" s="102" t="str">
        <f t="shared" si="258"/>
        <v>ADT</v>
      </c>
      <c r="N16521" s="102">
        <f>WEEKDAY([2]!Table1[[#This Row],[Travel Date]],2)</f>
        <v>6</v>
      </c>
      <c r="P16521" s="102">
        <v>1</v>
      </c>
    </row>
    <row r="16522" spans="2:16" x14ac:dyDescent="0.25">
      <c r="B16522" s="103"/>
      <c r="C16522" s="103"/>
      <c r="L16522" s="102" t="str">
        <f>[2]!Table1[[#This Row],[Orgn]]&amp;"-"&amp;[2]!Table1[[#This Row],[Dest]]</f>
        <v>SSH-BRI</v>
      </c>
      <c r="M16522" s="102" t="str">
        <f t="shared" si="258"/>
        <v>ADT</v>
      </c>
      <c r="N16522" s="102">
        <f>WEEKDAY([2]!Table1[[#This Row],[Travel Date]],2)</f>
        <v>6</v>
      </c>
      <c r="P16522" s="102">
        <v>1</v>
      </c>
    </row>
    <row r="16523" spans="2:16" x14ac:dyDescent="0.25">
      <c r="B16523" s="103"/>
      <c r="C16523" s="103"/>
      <c r="L16523" s="102" t="str">
        <f>[2]!Table1[[#This Row],[Orgn]]&amp;"-"&amp;[2]!Table1[[#This Row],[Dest]]</f>
        <v>SSH-BRI</v>
      </c>
      <c r="M16523" s="102" t="str">
        <f t="shared" si="258"/>
        <v>ADT</v>
      </c>
      <c r="N16523" s="102">
        <f>WEEKDAY([2]!Table1[[#This Row],[Travel Date]],2)</f>
        <v>6</v>
      </c>
      <c r="P16523" s="102">
        <v>1</v>
      </c>
    </row>
    <row r="16524" spans="2:16" x14ac:dyDescent="0.25">
      <c r="B16524" s="103"/>
      <c r="C16524" s="103"/>
      <c r="L16524" s="102" t="str">
        <f>[2]!Table1[[#This Row],[Orgn]]&amp;"-"&amp;[2]!Table1[[#This Row],[Dest]]</f>
        <v>SSH-BRI</v>
      </c>
      <c r="M16524" s="102" t="str">
        <f t="shared" si="258"/>
        <v>ADT</v>
      </c>
      <c r="N16524" s="102">
        <f>WEEKDAY([2]!Table1[[#This Row],[Travel Date]],2)</f>
        <v>6</v>
      </c>
      <c r="P16524" s="102">
        <v>1</v>
      </c>
    </row>
    <row r="16525" spans="2:16" x14ac:dyDescent="0.25">
      <c r="B16525" s="103"/>
      <c r="C16525" s="103"/>
      <c r="L16525" s="102" t="str">
        <f>[2]!Table1[[#This Row],[Orgn]]&amp;"-"&amp;[2]!Table1[[#This Row],[Dest]]</f>
        <v>SSH-BRI</v>
      </c>
      <c r="M16525" s="102" t="str">
        <f t="shared" si="258"/>
        <v>ADT</v>
      </c>
      <c r="N16525" s="102">
        <f>WEEKDAY([2]!Table1[[#This Row],[Travel Date]],2)</f>
        <v>6</v>
      </c>
      <c r="P16525" s="102">
        <v>1</v>
      </c>
    </row>
    <row r="16526" spans="2:16" x14ac:dyDescent="0.25">
      <c r="B16526" s="103"/>
      <c r="C16526" s="103"/>
      <c r="L16526" s="102" t="str">
        <f>[2]!Table1[[#This Row],[Orgn]]&amp;"-"&amp;[2]!Table1[[#This Row],[Dest]]</f>
        <v>SSH-BRI</v>
      </c>
      <c r="M16526" s="102" t="str">
        <f t="shared" si="258"/>
        <v>ADT</v>
      </c>
      <c r="N16526" s="102">
        <f>WEEKDAY([2]!Table1[[#This Row],[Travel Date]],2)</f>
        <v>6</v>
      </c>
      <c r="P16526" s="102">
        <v>1</v>
      </c>
    </row>
    <row r="16527" spans="2:16" x14ac:dyDescent="0.25">
      <c r="B16527" s="103"/>
      <c r="C16527" s="103"/>
      <c r="L16527" s="102" t="str">
        <f>[2]!Table1[[#This Row],[Orgn]]&amp;"-"&amp;[2]!Table1[[#This Row],[Dest]]</f>
        <v>SSH-BRI</v>
      </c>
      <c r="M16527" s="102" t="str">
        <f t="shared" si="258"/>
        <v>ADT</v>
      </c>
      <c r="N16527" s="102">
        <f>WEEKDAY([2]!Table1[[#This Row],[Travel Date]],2)</f>
        <v>6</v>
      </c>
      <c r="P16527" s="102">
        <v>1</v>
      </c>
    </row>
    <row r="16528" spans="2:16" x14ac:dyDescent="0.25">
      <c r="B16528" s="103"/>
      <c r="C16528" s="103"/>
      <c r="L16528" s="102" t="str">
        <f>[2]!Table1[[#This Row],[Orgn]]&amp;"-"&amp;[2]!Table1[[#This Row],[Dest]]</f>
        <v>SSH-BRI</v>
      </c>
      <c r="M16528" s="102" t="str">
        <f t="shared" si="258"/>
        <v>ADT</v>
      </c>
      <c r="N16528" s="102">
        <f>WEEKDAY([2]!Table1[[#This Row],[Travel Date]],2)</f>
        <v>6</v>
      </c>
      <c r="P16528" s="102">
        <v>1</v>
      </c>
    </row>
    <row r="16529" spans="2:16" x14ac:dyDescent="0.25">
      <c r="B16529" s="103"/>
      <c r="C16529" s="103"/>
      <c r="L16529" s="102" t="str">
        <f>[2]!Table1[[#This Row],[Orgn]]&amp;"-"&amp;[2]!Table1[[#This Row],[Dest]]</f>
        <v>SSH-BRI</v>
      </c>
      <c r="M16529" s="102" t="str">
        <f t="shared" si="258"/>
        <v>ADT</v>
      </c>
      <c r="N16529" s="102">
        <f>WEEKDAY([2]!Table1[[#This Row],[Travel Date]],2)</f>
        <v>6</v>
      </c>
      <c r="P16529" s="102">
        <v>1</v>
      </c>
    </row>
    <row r="16530" spans="2:16" x14ac:dyDescent="0.25">
      <c r="B16530" s="103"/>
      <c r="C16530" s="103"/>
      <c r="L16530" s="102" t="str">
        <f>[2]!Table1[[#This Row],[Orgn]]&amp;"-"&amp;[2]!Table1[[#This Row],[Dest]]</f>
        <v>SSH-BRI</v>
      </c>
      <c r="M16530" s="102" t="str">
        <f t="shared" si="258"/>
        <v>ADT</v>
      </c>
      <c r="N16530" s="102">
        <f>WEEKDAY([2]!Table1[[#This Row],[Travel Date]],2)</f>
        <v>6</v>
      </c>
      <c r="P16530" s="102">
        <v>1</v>
      </c>
    </row>
    <row r="16531" spans="2:16" x14ac:dyDescent="0.25">
      <c r="B16531" s="103"/>
      <c r="C16531" s="103"/>
      <c r="L16531" s="102" t="str">
        <f>[2]!Table1[[#This Row],[Orgn]]&amp;"-"&amp;[2]!Table1[[#This Row],[Dest]]</f>
        <v>SSH-BRI</v>
      </c>
      <c r="M16531" s="102" t="str">
        <f t="shared" si="258"/>
        <v>ADT</v>
      </c>
      <c r="N16531" s="102">
        <f>WEEKDAY([2]!Table1[[#This Row],[Travel Date]],2)</f>
        <v>6</v>
      </c>
      <c r="P16531" s="102">
        <v>1</v>
      </c>
    </row>
    <row r="16532" spans="2:16" x14ac:dyDescent="0.25">
      <c r="B16532" s="103"/>
      <c r="C16532" s="103"/>
      <c r="L16532" s="102" t="str">
        <f>[2]!Table1[[#This Row],[Orgn]]&amp;"-"&amp;[2]!Table1[[#This Row],[Dest]]</f>
        <v>SSH-BRI</v>
      </c>
      <c r="M16532" s="102" t="str">
        <f t="shared" si="258"/>
        <v>ADT</v>
      </c>
      <c r="N16532" s="102">
        <f>WEEKDAY([2]!Table1[[#This Row],[Travel Date]],2)</f>
        <v>6</v>
      </c>
      <c r="P16532" s="102">
        <v>1</v>
      </c>
    </row>
    <row r="16533" spans="2:16" x14ac:dyDescent="0.25">
      <c r="B16533" s="103"/>
      <c r="C16533" s="103"/>
      <c r="L16533" s="102" t="str">
        <f>[2]!Table1[[#This Row],[Orgn]]&amp;"-"&amp;[2]!Table1[[#This Row],[Dest]]</f>
        <v>SSH-BRI</v>
      </c>
      <c r="M16533" s="102" t="str">
        <f t="shared" si="258"/>
        <v>ADT</v>
      </c>
      <c r="N16533" s="102">
        <f>WEEKDAY([2]!Table1[[#This Row],[Travel Date]],2)</f>
        <v>6</v>
      </c>
      <c r="P16533" s="102">
        <v>1</v>
      </c>
    </row>
    <row r="16534" spans="2:16" x14ac:dyDescent="0.25">
      <c r="B16534" s="103"/>
      <c r="C16534" s="103"/>
      <c r="L16534" s="102" t="str">
        <f>[2]!Table1[[#This Row],[Orgn]]&amp;"-"&amp;[2]!Table1[[#This Row],[Dest]]</f>
        <v>SSH-BRI</v>
      </c>
      <c r="M16534" s="102" t="str">
        <f t="shared" si="258"/>
        <v>ADT</v>
      </c>
      <c r="N16534" s="102">
        <f>WEEKDAY([2]!Table1[[#This Row],[Travel Date]],2)</f>
        <v>6</v>
      </c>
      <c r="P16534" s="102">
        <v>1</v>
      </c>
    </row>
    <row r="16535" spans="2:16" x14ac:dyDescent="0.25">
      <c r="B16535" s="103"/>
      <c r="C16535" s="103"/>
      <c r="L16535" s="102" t="str">
        <f>[2]!Table1[[#This Row],[Orgn]]&amp;"-"&amp;[2]!Table1[[#This Row],[Dest]]</f>
        <v>SSH-BRI</v>
      </c>
      <c r="M16535" s="102" t="str">
        <f t="shared" si="258"/>
        <v>ADT</v>
      </c>
      <c r="N16535" s="102">
        <f>WEEKDAY([2]!Table1[[#This Row],[Travel Date]],2)</f>
        <v>6</v>
      </c>
      <c r="P16535" s="102">
        <v>1</v>
      </c>
    </row>
    <row r="16536" spans="2:16" x14ac:dyDescent="0.25">
      <c r="B16536" s="103"/>
      <c r="C16536" s="103"/>
      <c r="L16536" s="102" t="str">
        <f>[2]!Table1[[#This Row],[Orgn]]&amp;"-"&amp;[2]!Table1[[#This Row],[Dest]]</f>
        <v>SSH-BRI</v>
      </c>
      <c r="M16536" s="102" t="str">
        <f t="shared" si="258"/>
        <v>ADT</v>
      </c>
      <c r="N16536" s="102">
        <f>WEEKDAY([2]!Table1[[#This Row],[Travel Date]],2)</f>
        <v>6</v>
      </c>
      <c r="P16536" s="102">
        <v>1</v>
      </c>
    </row>
    <row r="16537" spans="2:16" x14ac:dyDescent="0.25">
      <c r="B16537" s="103"/>
      <c r="C16537" s="103"/>
      <c r="L16537" s="102" t="str">
        <f>[2]!Table1[[#This Row],[Orgn]]&amp;"-"&amp;[2]!Table1[[#This Row],[Dest]]</f>
        <v>SSH-BRI</v>
      </c>
      <c r="M16537" s="102" t="str">
        <f t="shared" si="258"/>
        <v>ADT</v>
      </c>
      <c r="N16537" s="102">
        <f>WEEKDAY([2]!Table1[[#This Row],[Travel Date]],2)</f>
        <v>6</v>
      </c>
      <c r="P16537" s="102">
        <v>1</v>
      </c>
    </row>
    <row r="16538" spans="2:16" x14ac:dyDescent="0.25">
      <c r="B16538" s="103"/>
      <c r="C16538" s="103"/>
      <c r="L16538" s="102" t="str">
        <f>[2]!Table1[[#This Row],[Orgn]]&amp;"-"&amp;[2]!Table1[[#This Row],[Dest]]</f>
        <v>SSH-BRI</v>
      </c>
      <c r="M16538" s="102" t="str">
        <f t="shared" si="258"/>
        <v>ADT</v>
      </c>
      <c r="N16538" s="102">
        <f>WEEKDAY([2]!Table1[[#This Row],[Travel Date]],2)</f>
        <v>6</v>
      </c>
      <c r="P16538" s="102">
        <v>1</v>
      </c>
    </row>
    <row r="16539" spans="2:16" x14ac:dyDescent="0.25">
      <c r="B16539" s="103"/>
      <c r="C16539" s="103"/>
      <c r="L16539" s="102" t="str">
        <f>[2]!Table1[[#This Row],[Orgn]]&amp;"-"&amp;[2]!Table1[[#This Row],[Dest]]</f>
        <v>SSH-BRI</v>
      </c>
      <c r="M16539" s="102" t="str">
        <f t="shared" si="258"/>
        <v>ADT</v>
      </c>
      <c r="N16539" s="102">
        <f>WEEKDAY([2]!Table1[[#This Row],[Travel Date]],2)</f>
        <v>6</v>
      </c>
      <c r="P16539" s="102">
        <v>1</v>
      </c>
    </row>
    <row r="16540" spans="2:16" x14ac:dyDescent="0.25">
      <c r="B16540" s="103"/>
      <c r="C16540" s="103"/>
      <c r="L16540" s="102" t="str">
        <f>[2]!Table1[[#This Row],[Orgn]]&amp;"-"&amp;[2]!Table1[[#This Row],[Dest]]</f>
        <v>SSH-BRI</v>
      </c>
      <c r="M16540" s="102" t="str">
        <f t="shared" si="258"/>
        <v>ADT</v>
      </c>
      <c r="N16540" s="102">
        <f>WEEKDAY([2]!Table1[[#This Row],[Travel Date]],2)</f>
        <v>6</v>
      </c>
      <c r="P16540" s="102">
        <v>1</v>
      </c>
    </row>
    <row r="16541" spans="2:16" x14ac:dyDescent="0.25">
      <c r="B16541" s="103"/>
      <c r="C16541" s="103"/>
      <c r="L16541" s="102" t="str">
        <f>[2]!Table1[[#This Row],[Orgn]]&amp;"-"&amp;[2]!Table1[[#This Row],[Dest]]</f>
        <v>SSH-BRI</v>
      </c>
      <c r="M16541" s="102" t="str">
        <f t="shared" si="258"/>
        <v>ADT</v>
      </c>
      <c r="N16541" s="102">
        <f>WEEKDAY([2]!Table1[[#This Row],[Travel Date]],2)</f>
        <v>6</v>
      </c>
      <c r="P16541" s="102">
        <v>1</v>
      </c>
    </row>
    <row r="16542" spans="2:16" x14ac:dyDescent="0.25">
      <c r="B16542" s="103"/>
      <c r="C16542" s="103"/>
      <c r="L16542" s="102" t="str">
        <f>[2]!Table1[[#This Row],[Orgn]]&amp;"-"&amp;[2]!Table1[[#This Row],[Dest]]</f>
        <v>SSH-BRI</v>
      </c>
      <c r="M16542" s="102" t="str">
        <f t="shared" si="258"/>
        <v>ADT</v>
      </c>
      <c r="N16542" s="102">
        <f>WEEKDAY([2]!Table1[[#This Row],[Travel Date]],2)</f>
        <v>6</v>
      </c>
      <c r="P16542" s="102">
        <v>1</v>
      </c>
    </row>
    <row r="16543" spans="2:16" x14ac:dyDescent="0.25">
      <c r="B16543" s="103"/>
      <c r="C16543" s="103"/>
      <c r="L16543" s="102" t="str">
        <f>[2]!Table1[[#This Row],[Orgn]]&amp;"-"&amp;[2]!Table1[[#This Row],[Dest]]</f>
        <v>SSH-BRI</v>
      </c>
      <c r="M16543" s="102" t="str">
        <f t="shared" si="258"/>
        <v>ADT</v>
      </c>
      <c r="N16543" s="102">
        <f>WEEKDAY([2]!Table1[[#This Row],[Travel Date]],2)</f>
        <v>6</v>
      </c>
      <c r="P16543" s="102">
        <v>1</v>
      </c>
    </row>
    <row r="16544" spans="2:16" x14ac:dyDescent="0.25">
      <c r="B16544" s="103"/>
      <c r="C16544" s="103"/>
      <c r="L16544" s="102" t="str">
        <f>[2]!Table1[[#This Row],[Orgn]]&amp;"-"&amp;[2]!Table1[[#This Row],[Dest]]</f>
        <v>SSH-BRI</v>
      </c>
      <c r="M16544" s="102" t="str">
        <f t="shared" si="258"/>
        <v>ADT</v>
      </c>
      <c r="N16544" s="102">
        <f>WEEKDAY([2]!Table1[[#This Row],[Travel Date]],2)</f>
        <v>6</v>
      </c>
      <c r="P16544" s="102">
        <v>1</v>
      </c>
    </row>
    <row r="16545" spans="2:16" x14ac:dyDescent="0.25">
      <c r="B16545" s="103"/>
      <c r="C16545" s="103"/>
      <c r="L16545" s="102" t="str">
        <f>[2]!Table1[[#This Row],[Orgn]]&amp;"-"&amp;[2]!Table1[[#This Row],[Dest]]</f>
        <v>SSH-BRI</v>
      </c>
      <c r="M16545" s="102" t="str">
        <f t="shared" si="258"/>
        <v>ADT</v>
      </c>
      <c r="N16545" s="102">
        <f>WEEKDAY([2]!Table1[[#This Row],[Travel Date]],2)</f>
        <v>6</v>
      </c>
      <c r="P16545" s="102">
        <v>1</v>
      </c>
    </row>
    <row r="16546" spans="2:16" x14ac:dyDescent="0.25">
      <c r="B16546" s="103"/>
      <c r="C16546" s="103"/>
      <c r="L16546" s="102" t="str">
        <f>[2]!Table1[[#This Row],[Orgn]]&amp;"-"&amp;[2]!Table1[[#This Row],[Dest]]</f>
        <v>SSH-BRI</v>
      </c>
      <c r="M16546" s="102" t="str">
        <f t="shared" si="258"/>
        <v>ADT</v>
      </c>
      <c r="N16546" s="102">
        <f>WEEKDAY([2]!Table1[[#This Row],[Travel Date]],2)</f>
        <v>6</v>
      </c>
      <c r="P16546" s="102">
        <v>1</v>
      </c>
    </row>
    <row r="16547" spans="2:16" x14ac:dyDescent="0.25">
      <c r="B16547" s="103"/>
      <c r="C16547" s="103"/>
      <c r="L16547" s="102" t="str">
        <f>[2]!Table1[[#This Row],[Orgn]]&amp;"-"&amp;[2]!Table1[[#This Row],[Dest]]</f>
        <v>SSH-BRI</v>
      </c>
      <c r="M16547" s="102" t="str">
        <f t="shared" si="258"/>
        <v>ADT</v>
      </c>
      <c r="N16547" s="102">
        <f>WEEKDAY([2]!Table1[[#This Row],[Travel Date]],2)</f>
        <v>6</v>
      </c>
      <c r="P16547" s="102">
        <v>1</v>
      </c>
    </row>
    <row r="16548" spans="2:16" x14ac:dyDescent="0.25">
      <c r="B16548" s="103"/>
      <c r="C16548" s="103"/>
      <c r="L16548" s="102" t="str">
        <f>[2]!Table1[[#This Row],[Orgn]]&amp;"-"&amp;[2]!Table1[[#This Row],[Dest]]</f>
        <v>SSH-BRI</v>
      </c>
      <c r="M16548" s="102" t="str">
        <f t="shared" si="258"/>
        <v>ADT</v>
      </c>
      <c r="N16548" s="102">
        <f>WEEKDAY([2]!Table1[[#This Row],[Travel Date]],2)</f>
        <v>6</v>
      </c>
      <c r="P16548" s="102">
        <v>1</v>
      </c>
    </row>
    <row r="16549" spans="2:16" x14ac:dyDescent="0.25">
      <c r="B16549" s="103"/>
      <c r="C16549" s="103"/>
      <c r="L16549" s="102" t="str">
        <f>[2]!Table1[[#This Row],[Orgn]]&amp;"-"&amp;[2]!Table1[[#This Row],[Dest]]</f>
        <v>SSH-BRI</v>
      </c>
      <c r="M16549" s="102" t="str">
        <f t="shared" si="258"/>
        <v>ADT</v>
      </c>
      <c r="N16549" s="102">
        <f>WEEKDAY([2]!Table1[[#This Row],[Travel Date]],2)</f>
        <v>6</v>
      </c>
      <c r="P16549" s="102">
        <v>1</v>
      </c>
    </row>
    <row r="16550" spans="2:16" x14ac:dyDescent="0.25">
      <c r="B16550" s="103"/>
      <c r="C16550" s="103"/>
      <c r="L16550" s="102" t="str">
        <f>[2]!Table1[[#This Row],[Orgn]]&amp;"-"&amp;[2]!Table1[[#This Row],[Dest]]</f>
        <v>SSH-BRI</v>
      </c>
      <c r="M16550" s="102" t="str">
        <f t="shared" si="258"/>
        <v>ADT</v>
      </c>
      <c r="N16550" s="102">
        <f>WEEKDAY([2]!Table1[[#This Row],[Travel Date]],2)</f>
        <v>6</v>
      </c>
      <c r="P16550" s="102">
        <v>1</v>
      </c>
    </row>
    <row r="16551" spans="2:16" x14ac:dyDescent="0.25">
      <c r="B16551" s="103"/>
      <c r="C16551" s="103"/>
      <c r="L16551" s="102" t="str">
        <f>[2]!Table1[[#This Row],[Orgn]]&amp;"-"&amp;[2]!Table1[[#This Row],[Dest]]</f>
        <v>SSH-BRI</v>
      </c>
      <c r="M16551" s="102" t="str">
        <f t="shared" si="258"/>
        <v>ADT</v>
      </c>
      <c r="N16551" s="102">
        <f>WEEKDAY([2]!Table1[[#This Row],[Travel Date]],2)</f>
        <v>6</v>
      </c>
      <c r="P16551" s="102">
        <v>1</v>
      </c>
    </row>
    <row r="16552" spans="2:16" x14ac:dyDescent="0.25">
      <c r="B16552" s="103"/>
      <c r="C16552" s="103"/>
      <c r="L16552" s="102" t="str">
        <f>[2]!Table1[[#This Row],[Orgn]]&amp;"-"&amp;[2]!Table1[[#This Row],[Dest]]</f>
        <v>SSH-BRI</v>
      </c>
      <c r="M16552" s="102" t="str">
        <f t="shared" si="258"/>
        <v>ADT</v>
      </c>
      <c r="N16552" s="102">
        <f>WEEKDAY([2]!Table1[[#This Row],[Travel Date]],2)</f>
        <v>6</v>
      </c>
      <c r="P16552" s="102">
        <v>1</v>
      </c>
    </row>
    <row r="16553" spans="2:16" x14ac:dyDescent="0.25">
      <c r="B16553" s="103"/>
      <c r="C16553" s="103"/>
      <c r="L16553" s="102" t="str">
        <f>[2]!Table1[[#This Row],[Orgn]]&amp;"-"&amp;[2]!Table1[[#This Row],[Dest]]</f>
        <v>SSH-BRI</v>
      </c>
      <c r="M16553" s="102" t="str">
        <f t="shared" si="258"/>
        <v>ADT</v>
      </c>
      <c r="N16553" s="102">
        <f>WEEKDAY([2]!Table1[[#This Row],[Travel Date]],2)</f>
        <v>6</v>
      </c>
      <c r="P16553" s="102">
        <v>1</v>
      </c>
    </row>
    <row r="16554" spans="2:16" x14ac:dyDescent="0.25">
      <c r="B16554" s="103"/>
      <c r="C16554" s="103"/>
      <c r="L16554" s="102" t="str">
        <f>[2]!Table1[[#This Row],[Orgn]]&amp;"-"&amp;[2]!Table1[[#This Row],[Dest]]</f>
        <v>SSH-BRI</v>
      </c>
      <c r="M16554" s="102" t="str">
        <f t="shared" si="258"/>
        <v>ADT</v>
      </c>
      <c r="N16554" s="102">
        <f>WEEKDAY([2]!Table1[[#This Row],[Travel Date]],2)</f>
        <v>6</v>
      </c>
      <c r="P16554" s="102">
        <v>1</v>
      </c>
    </row>
    <row r="16555" spans="2:16" x14ac:dyDescent="0.25">
      <c r="B16555" s="103"/>
      <c r="C16555" s="103"/>
      <c r="L16555" s="102" t="str">
        <f>[2]!Table1[[#This Row],[Orgn]]&amp;"-"&amp;[2]!Table1[[#This Row],[Dest]]</f>
        <v>SSH-BRI</v>
      </c>
      <c r="M16555" s="102" t="str">
        <f t="shared" si="258"/>
        <v>ADT</v>
      </c>
      <c r="N16555" s="102">
        <f>WEEKDAY([2]!Table1[[#This Row],[Travel Date]],2)</f>
        <v>6</v>
      </c>
      <c r="P16555" s="102">
        <v>1</v>
      </c>
    </row>
    <row r="16556" spans="2:16" x14ac:dyDescent="0.25">
      <c r="B16556" s="103"/>
      <c r="C16556" s="103"/>
      <c r="L16556" s="102" t="str">
        <f>[2]!Table1[[#This Row],[Orgn]]&amp;"-"&amp;[2]!Table1[[#This Row],[Dest]]</f>
        <v>SSH-BRI</v>
      </c>
      <c r="M16556" s="102" t="str">
        <f t="shared" si="258"/>
        <v>ADT</v>
      </c>
      <c r="N16556" s="102">
        <f>WEEKDAY([2]!Table1[[#This Row],[Travel Date]],2)</f>
        <v>6</v>
      </c>
      <c r="P16556" s="102">
        <v>1</v>
      </c>
    </row>
    <row r="16557" spans="2:16" x14ac:dyDescent="0.25">
      <c r="B16557" s="103"/>
      <c r="C16557" s="103"/>
      <c r="L16557" s="102" t="str">
        <f>[2]!Table1[[#This Row],[Orgn]]&amp;"-"&amp;[2]!Table1[[#This Row],[Dest]]</f>
        <v>SSH-BRI</v>
      </c>
      <c r="M16557" s="102" t="str">
        <f t="shared" si="258"/>
        <v>ADT</v>
      </c>
      <c r="N16557" s="102">
        <f>WEEKDAY([2]!Table1[[#This Row],[Travel Date]],2)</f>
        <v>6</v>
      </c>
      <c r="P16557" s="102">
        <v>1</v>
      </c>
    </row>
    <row r="16558" spans="2:16" x14ac:dyDescent="0.25">
      <c r="B16558" s="103"/>
      <c r="C16558" s="103"/>
      <c r="L16558" s="102" t="str">
        <f>[2]!Table1[[#This Row],[Orgn]]&amp;"-"&amp;[2]!Table1[[#This Row],[Dest]]</f>
        <v>SSH-BRI</v>
      </c>
      <c r="M16558" s="102" t="str">
        <f t="shared" si="258"/>
        <v>ADT</v>
      </c>
      <c r="N16558" s="102">
        <f>WEEKDAY([2]!Table1[[#This Row],[Travel Date]],2)</f>
        <v>6</v>
      </c>
      <c r="P16558" s="102">
        <v>1</v>
      </c>
    </row>
    <row r="16559" spans="2:16" x14ac:dyDescent="0.25">
      <c r="B16559" s="103"/>
      <c r="C16559" s="103"/>
      <c r="L16559" s="102" t="str">
        <f>[2]!Table1[[#This Row],[Orgn]]&amp;"-"&amp;[2]!Table1[[#This Row],[Dest]]</f>
        <v>SSH-BRI</v>
      </c>
      <c r="M16559" s="102" t="str">
        <f t="shared" si="258"/>
        <v>ADT</v>
      </c>
      <c r="N16559" s="102">
        <f>WEEKDAY([2]!Table1[[#This Row],[Travel Date]],2)</f>
        <v>6</v>
      </c>
      <c r="P16559" s="102">
        <v>1</v>
      </c>
    </row>
    <row r="16560" spans="2:16" x14ac:dyDescent="0.25">
      <c r="B16560" s="103"/>
      <c r="C16560" s="103"/>
      <c r="L16560" s="102" t="str">
        <f>[2]!Table1[[#This Row],[Orgn]]&amp;"-"&amp;[2]!Table1[[#This Row],[Dest]]</f>
        <v>SSH-BRI</v>
      </c>
      <c r="M16560" s="102" t="str">
        <f t="shared" si="258"/>
        <v>ADT</v>
      </c>
      <c r="N16560" s="102">
        <f>WEEKDAY([2]!Table1[[#This Row],[Travel Date]],2)</f>
        <v>6</v>
      </c>
      <c r="P16560" s="102">
        <v>1</v>
      </c>
    </row>
    <row r="16561" spans="2:16" x14ac:dyDescent="0.25">
      <c r="B16561" s="103"/>
      <c r="C16561" s="103"/>
      <c r="L16561" s="102" t="str">
        <f>[2]!Table1[[#This Row],[Orgn]]&amp;"-"&amp;[2]!Table1[[#This Row],[Dest]]</f>
        <v>SSH-BRI</v>
      </c>
      <c r="M16561" s="102" t="str">
        <f t="shared" si="258"/>
        <v>ADT</v>
      </c>
      <c r="N16561" s="102">
        <f>WEEKDAY([2]!Table1[[#This Row],[Travel Date]],2)</f>
        <v>6</v>
      </c>
      <c r="P16561" s="102">
        <v>1</v>
      </c>
    </row>
    <row r="16562" spans="2:16" x14ac:dyDescent="0.25">
      <c r="B16562" s="103"/>
      <c r="C16562" s="103"/>
      <c r="L16562" s="102" t="str">
        <f>[2]!Table1[[#This Row],[Orgn]]&amp;"-"&amp;[2]!Table1[[#This Row],[Dest]]</f>
        <v>SSH-BRI</v>
      </c>
      <c r="M16562" s="102" t="str">
        <f t="shared" si="258"/>
        <v>ADT</v>
      </c>
      <c r="N16562" s="102">
        <f>WEEKDAY([2]!Table1[[#This Row],[Travel Date]],2)</f>
        <v>6</v>
      </c>
      <c r="P16562" s="102">
        <v>1</v>
      </c>
    </row>
    <row r="16563" spans="2:16" x14ac:dyDescent="0.25">
      <c r="B16563" s="103"/>
      <c r="C16563" s="103"/>
      <c r="L16563" s="102" t="str">
        <f>[2]!Table1[[#This Row],[Orgn]]&amp;"-"&amp;[2]!Table1[[#This Row],[Dest]]</f>
        <v>SSH-BRI</v>
      </c>
      <c r="M16563" s="102" t="str">
        <f t="shared" si="258"/>
        <v>ADT</v>
      </c>
      <c r="N16563" s="102">
        <f>WEEKDAY([2]!Table1[[#This Row],[Travel Date]],2)</f>
        <v>6</v>
      </c>
      <c r="P16563" s="102">
        <v>1</v>
      </c>
    </row>
    <row r="16564" spans="2:16" x14ac:dyDescent="0.25">
      <c r="B16564" s="103"/>
      <c r="C16564" s="103"/>
      <c r="L16564" s="102" t="str">
        <f>[2]!Table1[[#This Row],[Orgn]]&amp;"-"&amp;[2]!Table1[[#This Row],[Dest]]</f>
        <v>SSH-BRI</v>
      </c>
      <c r="M16564" s="102" t="str">
        <f t="shared" si="258"/>
        <v>ADT</v>
      </c>
      <c r="N16564" s="102">
        <f>WEEKDAY([2]!Table1[[#This Row],[Travel Date]],2)</f>
        <v>6</v>
      </c>
      <c r="P16564" s="102">
        <v>1</v>
      </c>
    </row>
    <row r="16565" spans="2:16" x14ac:dyDescent="0.25">
      <c r="B16565" s="103"/>
      <c r="C16565" s="103"/>
      <c r="L16565" s="102" t="str">
        <f>[2]!Table1[[#This Row],[Orgn]]&amp;"-"&amp;[2]!Table1[[#This Row],[Dest]]</f>
        <v>SSH-BRI</v>
      </c>
      <c r="M16565" s="102" t="str">
        <f t="shared" si="258"/>
        <v>ADT</v>
      </c>
      <c r="N16565" s="102">
        <f>WEEKDAY([2]!Table1[[#This Row],[Travel Date]],2)</f>
        <v>6</v>
      </c>
      <c r="P16565" s="102">
        <v>1</v>
      </c>
    </row>
    <row r="16566" spans="2:16" x14ac:dyDescent="0.25">
      <c r="B16566" s="103"/>
      <c r="C16566" s="103"/>
      <c r="L16566" s="102" t="str">
        <f>[2]!Table1[[#This Row],[Orgn]]&amp;"-"&amp;[2]!Table1[[#This Row],[Dest]]</f>
        <v>SSH-BRI</v>
      </c>
      <c r="M16566" s="102" t="str">
        <f t="shared" si="258"/>
        <v>ADT</v>
      </c>
      <c r="N16566" s="102">
        <f>WEEKDAY([2]!Table1[[#This Row],[Travel Date]],2)</f>
        <v>6</v>
      </c>
      <c r="P16566" s="102">
        <v>1</v>
      </c>
    </row>
    <row r="16567" spans="2:16" x14ac:dyDescent="0.25">
      <c r="B16567" s="103"/>
      <c r="C16567" s="103"/>
      <c r="L16567" s="102" t="str">
        <f>[2]!Table1[[#This Row],[Orgn]]&amp;"-"&amp;[2]!Table1[[#This Row],[Dest]]</f>
        <v>SSH-BRI</v>
      </c>
      <c r="M16567" s="102" t="str">
        <f t="shared" si="258"/>
        <v>ADT</v>
      </c>
      <c r="N16567" s="102">
        <f>WEEKDAY([2]!Table1[[#This Row],[Travel Date]],2)</f>
        <v>6</v>
      </c>
      <c r="P16567" s="102">
        <v>1</v>
      </c>
    </row>
    <row r="16568" spans="2:16" x14ac:dyDescent="0.25">
      <c r="B16568" s="103"/>
      <c r="C16568" s="103"/>
      <c r="L16568" s="102" t="str">
        <f>[2]!Table1[[#This Row],[Orgn]]&amp;"-"&amp;[2]!Table1[[#This Row],[Dest]]</f>
        <v>SSH-BRI</v>
      </c>
      <c r="M16568" s="102" t="str">
        <f t="shared" si="258"/>
        <v>ADT</v>
      </c>
      <c r="N16568" s="102">
        <f>WEEKDAY([2]!Table1[[#This Row],[Travel Date]],2)</f>
        <v>6</v>
      </c>
      <c r="P16568" s="102">
        <v>1</v>
      </c>
    </row>
    <row r="16569" spans="2:16" x14ac:dyDescent="0.25">
      <c r="B16569" s="103"/>
      <c r="C16569" s="103"/>
      <c r="L16569" s="102" t="str">
        <f>[2]!Table1[[#This Row],[Orgn]]&amp;"-"&amp;[2]!Table1[[#This Row],[Dest]]</f>
        <v>SSH-BRI</v>
      </c>
      <c r="M16569" s="102" t="str">
        <f t="shared" si="258"/>
        <v>ADT</v>
      </c>
      <c r="N16569" s="102">
        <f>WEEKDAY([2]!Table1[[#This Row],[Travel Date]],2)</f>
        <v>6</v>
      </c>
      <c r="P16569" s="102">
        <v>1</v>
      </c>
    </row>
    <row r="16570" spans="2:16" x14ac:dyDescent="0.25">
      <c r="B16570" s="103"/>
      <c r="C16570" s="103"/>
      <c r="L16570" s="102" t="str">
        <f>[2]!Table1[[#This Row],[Orgn]]&amp;"-"&amp;[2]!Table1[[#This Row],[Dest]]</f>
        <v>SSH-BRI</v>
      </c>
      <c r="M16570" s="102" t="str">
        <f t="shared" si="258"/>
        <v>ADT</v>
      </c>
      <c r="N16570" s="102">
        <f>WEEKDAY([2]!Table1[[#This Row],[Travel Date]],2)</f>
        <v>6</v>
      </c>
      <c r="P16570" s="102">
        <v>1</v>
      </c>
    </row>
    <row r="16571" spans="2:16" x14ac:dyDescent="0.25">
      <c r="B16571" s="103"/>
      <c r="C16571" s="103"/>
      <c r="L16571" s="102" t="str">
        <f>[2]!Table1[[#This Row],[Orgn]]&amp;"-"&amp;[2]!Table1[[#This Row],[Dest]]</f>
        <v>SSH-BRI</v>
      </c>
      <c r="M16571" s="102" t="str">
        <f t="shared" si="258"/>
        <v>ADT</v>
      </c>
      <c r="N16571" s="102">
        <f>WEEKDAY([2]!Table1[[#This Row],[Travel Date]],2)</f>
        <v>6</v>
      </c>
      <c r="P16571" s="102">
        <v>1</v>
      </c>
    </row>
    <row r="16572" spans="2:16" x14ac:dyDescent="0.25">
      <c r="B16572" s="103"/>
      <c r="C16572" s="103"/>
      <c r="L16572" s="102" t="str">
        <f>[2]!Table1[[#This Row],[Orgn]]&amp;"-"&amp;[2]!Table1[[#This Row],[Dest]]</f>
        <v>SSH-BRI</v>
      </c>
      <c r="M16572" s="102" t="str">
        <f t="shared" si="258"/>
        <v>ADT</v>
      </c>
      <c r="N16572" s="102">
        <f>WEEKDAY([2]!Table1[[#This Row],[Travel Date]],2)</f>
        <v>6</v>
      </c>
      <c r="P16572" s="102">
        <v>1</v>
      </c>
    </row>
    <row r="16573" spans="2:16" x14ac:dyDescent="0.25">
      <c r="B16573" s="103"/>
      <c r="C16573" s="103"/>
      <c r="L16573" s="102" t="str">
        <f>[2]!Table1[[#This Row],[Orgn]]&amp;"-"&amp;[2]!Table1[[#This Row],[Dest]]</f>
        <v>SSH-BRI</v>
      </c>
      <c r="M16573" s="102" t="str">
        <f t="shared" si="258"/>
        <v>ADT</v>
      </c>
      <c r="N16573" s="102">
        <f>WEEKDAY([2]!Table1[[#This Row],[Travel Date]],2)</f>
        <v>6</v>
      </c>
      <c r="P16573" s="102">
        <v>1</v>
      </c>
    </row>
    <row r="16574" spans="2:16" x14ac:dyDescent="0.25">
      <c r="B16574" s="103"/>
      <c r="C16574" s="103"/>
      <c r="L16574" s="102" t="str">
        <f>[2]!Table1[[#This Row],[Orgn]]&amp;"-"&amp;[2]!Table1[[#This Row],[Dest]]</f>
        <v>SSH-BRI</v>
      </c>
      <c r="M16574" s="102" t="str">
        <f t="shared" si="258"/>
        <v>ADT</v>
      </c>
      <c r="N16574" s="102">
        <f>WEEKDAY([2]!Table1[[#This Row],[Travel Date]],2)</f>
        <v>6</v>
      </c>
      <c r="P16574" s="102">
        <v>1</v>
      </c>
    </row>
    <row r="16575" spans="2:16" x14ac:dyDescent="0.25">
      <c r="B16575" s="103"/>
      <c r="C16575" s="103"/>
      <c r="L16575" s="102" t="str">
        <f>[2]!Table1[[#This Row],[Orgn]]&amp;"-"&amp;[2]!Table1[[#This Row],[Dest]]</f>
        <v>SSH-BRI</v>
      </c>
      <c r="M16575" s="102" t="str">
        <f t="shared" si="258"/>
        <v>ADT</v>
      </c>
      <c r="N16575" s="102">
        <f>WEEKDAY([2]!Table1[[#This Row],[Travel Date]],2)</f>
        <v>6</v>
      </c>
      <c r="P16575" s="102">
        <v>1</v>
      </c>
    </row>
    <row r="16576" spans="2:16" x14ac:dyDescent="0.25">
      <c r="B16576" s="103"/>
      <c r="C16576" s="103"/>
      <c r="L16576" s="102" t="str">
        <f>[2]!Table1[[#This Row],[Orgn]]&amp;"-"&amp;[2]!Table1[[#This Row],[Dest]]</f>
        <v>SSH-BRI</v>
      </c>
      <c r="M16576" s="102" t="str">
        <f t="shared" si="258"/>
        <v>ADT</v>
      </c>
      <c r="N16576" s="102">
        <f>WEEKDAY([2]!Table1[[#This Row],[Travel Date]],2)</f>
        <v>6</v>
      </c>
      <c r="P16576" s="102">
        <v>1</v>
      </c>
    </row>
    <row r="16577" spans="2:16" x14ac:dyDescent="0.25">
      <c r="B16577" s="103"/>
      <c r="C16577" s="103"/>
      <c r="L16577" s="102" t="str">
        <f>[2]!Table1[[#This Row],[Orgn]]&amp;"-"&amp;[2]!Table1[[#This Row],[Dest]]</f>
        <v>SSH-BRI</v>
      </c>
      <c r="M16577" s="102" t="str">
        <f t="shared" si="258"/>
        <v>ADT</v>
      </c>
      <c r="N16577" s="102">
        <f>WEEKDAY([2]!Table1[[#This Row],[Travel Date]],2)</f>
        <v>6</v>
      </c>
      <c r="P16577" s="102">
        <v>1</v>
      </c>
    </row>
    <row r="16578" spans="2:16" x14ac:dyDescent="0.25">
      <c r="B16578" s="103"/>
      <c r="C16578" s="103"/>
      <c r="L16578" s="102" t="str">
        <f>[2]!Table1[[#This Row],[Orgn]]&amp;"-"&amp;[2]!Table1[[#This Row],[Dest]]</f>
        <v>SSH-BRI</v>
      </c>
      <c r="M16578" s="102" t="str">
        <f t="shared" ref="M16578:M16641" si="259">IF(TRIM(C16578)="INF", "INF", IF(TRIM(C16578)="CHD", "CHD", "ADT"))</f>
        <v>ADT</v>
      </c>
      <c r="N16578" s="102">
        <f>WEEKDAY([2]!Table1[[#This Row],[Travel Date]],2)</f>
        <v>6</v>
      </c>
      <c r="P16578" s="102">
        <v>1</v>
      </c>
    </row>
    <row r="16579" spans="2:16" x14ac:dyDescent="0.25">
      <c r="B16579" s="103"/>
      <c r="C16579" s="103"/>
      <c r="L16579" s="102" t="str">
        <f>[2]!Table1[[#This Row],[Orgn]]&amp;"-"&amp;[2]!Table1[[#This Row],[Dest]]</f>
        <v>SSH-BRI</v>
      </c>
      <c r="M16579" s="102" t="str">
        <f t="shared" si="259"/>
        <v>ADT</v>
      </c>
      <c r="N16579" s="102">
        <f>WEEKDAY([2]!Table1[[#This Row],[Travel Date]],2)</f>
        <v>6</v>
      </c>
      <c r="P16579" s="102">
        <v>1</v>
      </c>
    </row>
    <row r="16580" spans="2:16" x14ac:dyDescent="0.25">
      <c r="B16580" s="103"/>
      <c r="C16580" s="103"/>
      <c r="L16580" s="102" t="str">
        <f>[2]!Table1[[#This Row],[Orgn]]&amp;"-"&amp;[2]!Table1[[#This Row],[Dest]]</f>
        <v>SSH-BRI</v>
      </c>
      <c r="M16580" s="102" t="str">
        <f t="shared" si="259"/>
        <v>ADT</v>
      </c>
      <c r="N16580" s="102">
        <f>WEEKDAY([2]!Table1[[#This Row],[Travel Date]],2)</f>
        <v>6</v>
      </c>
      <c r="P16580" s="102">
        <v>1</v>
      </c>
    </row>
    <row r="16581" spans="2:16" x14ac:dyDescent="0.25">
      <c r="B16581" s="103"/>
      <c r="C16581" s="103"/>
      <c r="L16581" s="102" t="str">
        <f>[2]!Table1[[#This Row],[Orgn]]&amp;"-"&amp;[2]!Table1[[#This Row],[Dest]]</f>
        <v>SSH-BRI</v>
      </c>
      <c r="M16581" s="102" t="str">
        <f t="shared" si="259"/>
        <v>ADT</v>
      </c>
      <c r="N16581" s="102">
        <f>WEEKDAY([2]!Table1[[#This Row],[Travel Date]],2)</f>
        <v>6</v>
      </c>
      <c r="P16581" s="102">
        <v>1</v>
      </c>
    </row>
    <row r="16582" spans="2:16" x14ac:dyDescent="0.25">
      <c r="B16582" s="103"/>
      <c r="C16582" s="103"/>
      <c r="L16582" s="102" t="str">
        <f>[2]!Table1[[#This Row],[Orgn]]&amp;"-"&amp;[2]!Table1[[#This Row],[Dest]]</f>
        <v>SSH-BRI</v>
      </c>
      <c r="M16582" s="102" t="str">
        <f t="shared" si="259"/>
        <v>ADT</v>
      </c>
      <c r="N16582" s="102">
        <f>WEEKDAY([2]!Table1[[#This Row],[Travel Date]],2)</f>
        <v>6</v>
      </c>
      <c r="P16582" s="102">
        <v>1</v>
      </c>
    </row>
    <row r="16583" spans="2:16" x14ac:dyDescent="0.25">
      <c r="B16583" s="103"/>
      <c r="C16583" s="103"/>
      <c r="L16583" s="102" t="str">
        <f>[2]!Table1[[#This Row],[Orgn]]&amp;"-"&amp;[2]!Table1[[#This Row],[Dest]]</f>
        <v>SSH-BRI</v>
      </c>
      <c r="M16583" s="102" t="str">
        <f t="shared" si="259"/>
        <v>ADT</v>
      </c>
      <c r="N16583" s="102">
        <f>WEEKDAY([2]!Table1[[#This Row],[Travel Date]],2)</f>
        <v>6</v>
      </c>
      <c r="P16583" s="102">
        <v>1</v>
      </c>
    </row>
    <row r="16584" spans="2:16" x14ac:dyDescent="0.25">
      <c r="B16584" s="103"/>
      <c r="C16584" s="103"/>
      <c r="L16584" s="102" t="str">
        <f>[2]!Table1[[#This Row],[Orgn]]&amp;"-"&amp;[2]!Table1[[#This Row],[Dest]]</f>
        <v>SSH-BRI</v>
      </c>
      <c r="M16584" s="102" t="str">
        <f t="shared" si="259"/>
        <v>ADT</v>
      </c>
      <c r="N16584" s="102">
        <f>WEEKDAY([2]!Table1[[#This Row],[Travel Date]],2)</f>
        <v>6</v>
      </c>
      <c r="P16584" s="102">
        <v>1</v>
      </c>
    </row>
    <row r="16585" spans="2:16" x14ac:dyDescent="0.25">
      <c r="B16585" s="103"/>
      <c r="C16585" s="103"/>
      <c r="L16585" s="102" t="str">
        <f>[2]!Table1[[#This Row],[Orgn]]&amp;"-"&amp;[2]!Table1[[#This Row],[Dest]]</f>
        <v>SSH-BRI</v>
      </c>
      <c r="M16585" s="102" t="str">
        <f t="shared" si="259"/>
        <v>ADT</v>
      </c>
      <c r="N16585" s="102">
        <f>WEEKDAY([2]!Table1[[#This Row],[Travel Date]],2)</f>
        <v>6</v>
      </c>
      <c r="P16585" s="102">
        <v>1</v>
      </c>
    </row>
    <row r="16586" spans="2:16" x14ac:dyDescent="0.25">
      <c r="B16586" s="103"/>
      <c r="C16586" s="103"/>
      <c r="L16586" s="102" t="str">
        <f>[2]!Table1[[#This Row],[Orgn]]&amp;"-"&amp;[2]!Table1[[#This Row],[Dest]]</f>
        <v>SSH-BRI</v>
      </c>
      <c r="M16586" s="102" t="str">
        <f t="shared" si="259"/>
        <v>ADT</v>
      </c>
      <c r="N16586" s="102">
        <f>WEEKDAY([2]!Table1[[#This Row],[Travel Date]],2)</f>
        <v>6</v>
      </c>
      <c r="P16586" s="102">
        <v>1</v>
      </c>
    </row>
    <row r="16587" spans="2:16" x14ac:dyDescent="0.25">
      <c r="B16587" s="103"/>
      <c r="C16587" s="103"/>
      <c r="L16587" s="102" t="str">
        <f>[2]!Table1[[#This Row],[Orgn]]&amp;"-"&amp;[2]!Table1[[#This Row],[Dest]]</f>
        <v>SSH-BRI</v>
      </c>
      <c r="M16587" s="102" t="str">
        <f t="shared" si="259"/>
        <v>ADT</v>
      </c>
      <c r="N16587" s="102">
        <f>WEEKDAY([2]!Table1[[#This Row],[Travel Date]],2)</f>
        <v>6</v>
      </c>
      <c r="P16587" s="102">
        <v>1</v>
      </c>
    </row>
    <row r="16588" spans="2:16" x14ac:dyDescent="0.25">
      <c r="B16588" s="103"/>
      <c r="C16588" s="103"/>
      <c r="L16588" s="102" t="str">
        <f>[2]!Table1[[#This Row],[Orgn]]&amp;"-"&amp;[2]!Table1[[#This Row],[Dest]]</f>
        <v>SSH-BRI</v>
      </c>
      <c r="M16588" s="102" t="str">
        <f t="shared" si="259"/>
        <v>ADT</v>
      </c>
      <c r="N16588" s="102">
        <f>WEEKDAY([2]!Table1[[#This Row],[Travel Date]],2)</f>
        <v>6</v>
      </c>
      <c r="P16588" s="102">
        <v>1</v>
      </c>
    </row>
    <row r="16589" spans="2:16" x14ac:dyDescent="0.25">
      <c r="B16589" s="103"/>
      <c r="C16589" s="103"/>
      <c r="L16589" s="102" t="str">
        <f>[2]!Table1[[#This Row],[Orgn]]&amp;"-"&amp;[2]!Table1[[#This Row],[Dest]]</f>
        <v>SSH-BRI</v>
      </c>
      <c r="M16589" s="102" t="str">
        <f t="shared" si="259"/>
        <v>ADT</v>
      </c>
      <c r="N16589" s="102">
        <f>WEEKDAY([2]!Table1[[#This Row],[Travel Date]],2)</f>
        <v>6</v>
      </c>
      <c r="P16589" s="102">
        <v>1</v>
      </c>
    </row>
    <row r="16590" spans="2:16" x14ac:dyDescent="0.25">
      <c r="B16590" s="103"/>
      <c r="C16590" s="103"/>
      <c r="L16590" s="102" t="str">
        <f>[2]!Table1[[#This Row],[Orgn]]&amp;"-"&amp;[2]!Table1[[#This Row],[Dest]]</f>
        <v>SSH-BRI</v>
      </c>
      <c r="M16590" s="102" t="str">
        <f t="shared" si="259"/>
        <v>ADT</v>
      </c>
      <c r="N16590" s="102">
        <f>WEEKDAY([2]!Table1[[#This Row],[Travel Date]],2)</f>
        <v>6</v>
      </c>
      <c r="P16590" s="102">
        <v>1</v>
      </c>
    </row>
    <row r="16591" spans="2:16" x14ac:dyDescent="0.25">
      <c r="B16591" s="103"/>
      <c r="C16591" s="103"/>
      <c r="L16591" s="102" t="str">
        <f>[2]!Table1[[#This Row],[Orgn]]&amp;"-"&amp;[2]!Table1[[#This Row],[Dest]]</f>
        <v>SSH-BRI</v>
      </c>
      <c r="M16591" s="102" t="str">
        <f t="shared" si="259"/>
        <v>ADT</v>
      </c>
      <c r="N16591" s="102">
        <f>WEEKDAY([2]!Table1[[#This Row],[Travel Date]],2)</f>
        <v>6</v>
      </c>
      <c r="P16591" s="102">
        <v>1</v>
      </c>
    </row>
    <row r="16592" spans="2:16" x14ac:dyDescent="0.25">
      <c r="B16592" s="103"/>
      <c r="C16592" s="103"/>
      <c r="L16592" s="102" t="str">
        <f>[2]!Table1[[#This Row],[Orgn]]&amp;"-"&amp;[2]!Table1[[#This Row],[Dest]]</f>
        <v>SSH-BRI</v>
      </c>
      <c r="M16592" s="102" t="str">
        <f t="shared" si="259"/>
        <v>ADT</v>
      </c>
      <c r="N16592" s="102">
        <f>WEEKDAY([2]!Table1[[#This Row],[Travel Date]],2)</f>
        <v>6</v>
      </c>
      <c r="P16592" s="102">
        <v>1</v>
      </c>
    </row>
    <row r="16593" spans="2:16" x14ac:dyDescent="0.25">
      <c r="B16593" s="103"/>
      <c r="C16593" s="103"/>
      <c r="L16593" s="102" t="str">
        <f>[2]!Table1[[#This Row],[Orgn]]&amp;"-"&amp;[2]!Table1[[#This Row],[Dest]]</f>
        <v>SSH-BRI</v>
      </c>
      <c r="M16593" s="102" t="str">
        <f t="shared" si="259"/>
        <v>ADT</v>
      </c>
      <c r="N16593" s="102">
        <f>WEEKDAY([2]!Table1[[#This Row],[Travel Date]],2)</f>
        <v>6</v>
      </c>
      <c r="P16593" s="102">
        <v>1</v>
      </c>
    </row>
    <row r="16594" spans="2:16" x14ac:dyDescent="0.25">
      <c r="B16594" s="103"/>
      <c r="C16594" s="103"/>
      <c r="L16594" s="102" t="str">
        <f>[2]!Table1[[#This Row],[Orgn]]&amp;"-"&amp;[2]!Table1[[#This Row],[Dest]]</f>
        <v>SSH-BRI</v>
      </c>
      <c r="M16594" s="102" t="str">
        <f t="shared" si="259"/>
        <v>ADT</v>
      </c>
      <c r="N16594" s="102">
        <f>WEEKDAY([2]!Table1[[#This Row],[Travel Date]],2)</f>
        <v>6</v>
      </c>
      <c r="P16594" s="102">
        <v>1</v>
      </c>
    </row>
    <row r="16595" spans="2:16" x14ac:dyDescent="0.25">
      <c r="B16595" s="103"/>
      <c r="C16595" s="103"/>
      <c r="L16595" s="102" t="str">
        <f>[2]!Table1[[#This Row],[Orgn]]&amp;"-"&amp;[2]!Table1[[#This Row],[Dest]]</f>
        <v>SSH-BRI</v>
      </c>
      <c r="M16595" s="102" t="str">
        <f t="shared" si="259"/>
        <v>ADT</v>
      </c>
      <c r="N16595" s="102">
        <f>WEEKDAY([2]!Table1[[#This Row],[Travel Date]],2)</f>
        <v>6</v>
      </c>
      <c r="P16595" s="102">
        <v>1</v>
      </c>
    </row>
    <row r="16596" spans="2:16" x14ac:dyDescent="0.25">
      <c r="B16596" s="103"/>
      <c r="C16596" s="103"/>
      <c r="L16596" s="102" t="str">
        <f>[2]!Table1[[#This Row],[Orgn]]&amp;"-"&amp;[2]!Table1[[#This Row],[Dest]]</f>
        <v>SSH-BRI</v>
      </c>
      <c r="M16596" s="102" t="str">
        <f t="shared" si="259"/>
        <v>ADT</v>
      </c>
      <c r="N16596" s="102">
        <f>WEEKDAY([2]!Table1[[#This Row],[Travel Date]],2)</f>
        <v>6</v>
      </c>
      <c r="P16596" s="102">
        <v>1</v>
      </c>
    </row>
    <row r="16597" spans="2:16" x14ac:dyDescent="0.25">
      <c r="B16597" s="103"/>
      <c r="C16597" s="103"/>
      <c r="L16597" s="102" t="str">
        <f>[2]!Table1[[#This Row],[Orgn]]&amp;"-"&amp;[2]!Table1[[#This Row],[Dest]]</f>
        <v>SSH-BRI</v>
      </c>
      <c r="M16597" s="102" t="str">
        <f t="shared" si="259"/>
        <v>ADT</v>
      </c>
      <c r="N16597" s="102">
        <f>WEEKDAY([2]!Table1[[#This Row],[Travel Date]],2)</f>
        <v>6</v>
      </c>
      <c r="P16597" s="102">
        <v>1</v>
      </c>
    </row>
    <row r="16598" spans="2:16" x14ac:dyDescent="0.25">
      <c r="B16598" s="103"/>
      <c r="C16598" s="103"/>
      <c r="L16598" s="102" t="str">
        <f>[2]!Table1[[#This Row],[Orgn]]&amp;"-"&amp;[2]!Table1[[#This Row],[Dest]]</f>
        <v>SSH-BRI</v>
      </c>
      <c r="M16598" s="102" t="str">
        <f t="shared" si="259"/>
        <v>ADT</v>
      </c>
      <c r="N16598" s="102">
        <f>WEEKDAY([2]!Table1[[#This Row],[Travel Date]],2)</f>
        <v>6</v>
      </c>
      <c r="P16598" s="102">
        <v>1</v>
      </c>
    </row>
    <row r="16599" spans="2:16" x14ac:dyDescent="0.25">
      <c r="B16599" s="103"/>
      <c r="C16599" s="103"/>
      <c r="L16599" s="102" t="str">
        <f>[2]!Table1[[#This Row],[Orgn]]&amp;"-"&amp;[2]!Table1[[#This Row],[Dest]]</f>
        <v>SSH-BRI</v>
      </c>
      <c r="M16599" s="102" t="str">
        <f t="shared" si="259"/>
        <v>ADT</v>
      </c>
      <c r="N16599" s="102">
        <f>WEEKDAY([2]!Table1[[#This Row],[Travel Date]],2)</f>
        <v>6</v>
      </c>
      <c r="P16599" s="102">
        <v>1</v>
      </c>
    </row>
    <row r="16600" spans="2:16" x14ac:dyDescent="0.25">
      <c r="B16600" s="103"/>
      <c r="C16600" s="103"/>
      <c r="L16600" s="102" t="str">
        <f>[2]!Table1[[#This Row],[Orgn]]&amp;"-"&amp;[2]!Table1[[#This Row],[Dest]]</f>
        <v>SSH-BRI</v>
      </c>
      <c r="M16600" s="102" t="str">
        <f t="shared" si="259"/>
        <v>ADT</v>
      </c>
      <c r="N16600" s="102">
        <f>WEEKDAY([2]!Table1[[#This Row],[Travel Date]],2)</f>
        <v>6</v>
      </c>
      <c r="P16600" s="102">
        <v>1</v>
      </c>
    </row>
    <row r="16601" spans="2:16" x14ac:dyDescent="0.25">
      <c r="B16601" s="103"/>
      <c r="C16601" s="103"/>
      <c r="L16601" s="102" t="str">
        <f>[2]!Table1[[#This Row],[Orgn]]&amp;"-"&amp;[2]!Table1[[#This Row],[Dest]]</f>
        <v>SSH-BRI</v>
      </c>
      <c r="M16601" s="102" t="str">
        <f t="shared" si="259"/>
        <v>ADT</v>
      </c>
      <c r="N16601" s="102">
        <f>WEEKDAY([2]!Table1[[#This Row],[Travel Date]],2)</f>
        <v>6</v>
      </c>
      <c r="P16601" s="102">
        <v>1</v>
      </c>
    </row>
    <row r="16602" spans="2:16" x14ac:dyDescent="0.25">
      <c r="B16602" s="103"/>
      <c r="C16602" s="103"/>
      <c r="L16602" s="102" t="str">
        <f>[2]!Table1[[#This Row],[Orgn]]&amp;"-"&amp;[2]!Table1[[#This Row],[Dest]]</f>
        <v>SSH-BRI</v>
      </c>
      <c r="M16602" s="102" t="str">
        <f t="shared" si="259"/>
        <v>ADT</v>
      </c>
      <c r="N16602" s="102">
        <f>WEEKDAY([2]!Table1[[#This Row],[Travel Date]],2)</f>
        <v>6</v>
      </c>
      <c r="P16602" s="102">
        <v>1</v>
      </c>
    </row>
    <row r="16603" spans="2:16" x14ac:dyDescent="0.25">
      <c r="B16603" s="103"/>
      <c r="C16603" s="103"/>
      <c r="L16603" s="102" t="str">
        <f>[2]!Table1[[#This Row],[Orgn]]&amp;"-"&amp;[2]!Table1[[#This Row],[Dest]]</f>
        <v>SSH-BRI</v>
      </c>
      <c r="M16603" s="102" t="str">
        <f t="shared" si="259"/>
        <v>ADT</v>
      </c>
      <c r="N16603" s="102">
        <f>WEEKDAY([2]!Table1[[#This Row],[Travel Date]],2)</f>
        <v>6</v>
      </c>
      <c r="P16603" s="102">
        <v>1</v>
      </c>
    </row>
    <row r="16604" spans="2:16" x14ac:dyDescent="0.25">
      <c r="B16604" s="103"/>
      <c r="C16604" s="103"/>
      <c r="L16604" s="102" t="str">
        <f>[2]!Table1[[#This Row],[Orgn]]&amp;"-"&amp;[2]!Table1[[#This Row],[Dest]]</f>
        <v>SSH-BRI</v>
      </c>
      <c r="M16604" s="102" t="str">
        <f t="shared" si="259"/>
        <v>ADT</v>
      </c>
      <c r="N16604" s="102">
        <f>WEEKDAY([2]!Table1[[#This Row],[Travel Date]],2)</f>
        <v>6</v>
      </c>
      <c r="P16604" s="102">
        <v>1</v>
      </c>
    </row>
    <row r="16605" spans="2:16" x14ac:dyDescent="0.25">
      <c r="B16605" s="103"/>
      <c r="C16605" s="103"/>
      <c r="L16605" s="102" t="str">
        <f>[2]!Table1[[#This Row],[Orgn]]&amp;"-"&amp;[2]!Table1[[#This Row],[Dest]]</f>
        <v>SSH-BRI</v>
      </c>
      <c r="M16605" s="102" t="str">
        <f t="shared" si="259"/>
        <v>ADT</v>
      </c>
      <c r="N16605" s="102">
        <f>WEEKDAY([2]!Table1[[#This Row],[Travel Date]],2)</f>
        <v>6</v>
      </c>
      <c r="P16605" s="102">
        <v>1</v>
      </c>
    </row>
    <row r="16606" spans="2:16" x14ac:dyDescent="0.25">
      <c r="B16606" s="103"/>
      <c r="C16606" s="103"/>
      <c r="L16606" s="102" t="str">
        <f>[2]!Table1[[#This Row],[Orgn]]&amp;"-"&amp;[2]!Table1[[#This Row],[Dest]]</f>
        <v>SSH-BRI</v>
      </c>
      <c r="M16606" s="102" t="str">
        <f t="shared" si="259"/>
        <v>ADT</v>
      </c>
      <c r="N16606" s="102">
        <f>WEEKDAY([2]!Table1[[#This Row],[Travel Date]],2)</f>
        <v>6</v>
      </c>
      <c r="P16606" s="102">
        <v>1</v>
      </c>
    </row>
    <row r="16607" spans="2:16" x14ac:dyDescent="0.25">
      <c r="B16607" s="103"/>
      <c r="C16607" s="103"/>
      <c r="L16607" s="102" t="str">
        <f>[2]!Table1[[#This Row],[Orgn]]&amp;"-"&amp;[2]!Table1[[#This Row],[Dest]]</f>
        <v>SSH-BRI</v>
      </c>
      <c r="M16607" s="102" t="str">
        <f t="shared" si="259"/>
        <v>ADT</v>
      </c>
      <c r="N16607" s="102">
        <f>WEEKDAY([2]!Table1[[#This Row],[Travel Date]],2)</f>
        <v>6</v>
      </c>
      <c r="P16607" s="102">
        <v>1</v>
      </c>
    </row>
    <row r="16608" spans="2:16" x14ac:dyDescent="0.25">
      <c r="B16608" s="103"/>
      <c r="C16608" s="103"/>
      <c r="L16608" s="102" t="str">
        <f>[2]!Table1[[#This Row],[Orgn]]&amp;"-"&amp;[2]!Table1[[#This Row],[Dest]]</f>
        <v>NAP-SSH</v>
      </c>
      <c r="M16608" s="102" t="str">
        <f t="shared" si="259"/>
        <v>ADT</v>
      </c>
      <c r="N16608" s="102">
        <f>WEEKDAY([2]!Table1[[#This Row],[Travel Date]],2)</f>
        <v>7</v>
      </c>
      <c r="P16608" s="102">
        <v>1</v>
      </c>
    </row>
    <row r="16609" spans="2:16" x14ac:dyDescent="0.25">
      <c r="B16609" s="103"/>
      <c r="C16609" s="103"/>
      <c r="L16609" s="102" t="str">
        <f>[2]!Table1[[#This Row],[Orgn]]&amp;"-"&amp;[2]!Table1[[#This Row],[Dest]]</f>
        <v>NAP-SSH</v>
      </c>
      <c r="M16609" s="102" t="str">
        <f t="shared" si="259"/>
        <v>ADT</v>
      </c>
      <c r="N16609" s="102">
        <f>WEEKDAY([2]!Table1[[#This Row],[Travel Date]],2)</f>
        <v>7</v>
      </c>
      <c r="P16609" s="102">
        <v>1</v>
      </c>
    </row>
    <row r="16610" spans="2:16" x14ac:dyDescent="0.25">
      <c r="B16610" s="103"/>
      <c r="C16610" s="103"/>
      <c r="L16610" s="102" t="str">
        <f>[2]!Table1[[#This Row],[Orgn]]&amp;"-"&amp;[2]!Table1[[#This Row],[Dest]]</f>
        <v>NAP-SSH</v>
      </c>
      <c r="M16610" s="102" t="str">
        <f t="shared" si="259"/>
        <v>ADT</v>
      </c>
      <c r="N16610" s="102">
        <f>WEEKDAY([2]!Table1[[#This Row],[Travel Date]],2)</f>
        <v>7</v>
      </c>
      <c r="P16610" s="102">
        <v>1</v>
      </c>
    </row>
    <row r="16611" spans="2:16" x14ac:dyDescent="0.25">
      <c r="B16611" s="103"/>
      <c r="C16611" s="103"/>
      <c r="L16611" s="102" t="str">
        <f>[2]!Table1[[#This Row],[Orgn]]&amp;"-"&amp;[2]!Table1[[#This Row],[Dest]]</f>
        <v>NAP-SSH</v>
      </c>
      <c r="M16611" s="102" t="str">
        <f t="shared" si="259"/>
        <v>ADT</v>
      </c>
      <c r="N16611" s="102">
        <f>WEEKDAY([2]!Table1[[#This Row],[Travel Date]],2)</f>
        <v>7</v>
      </c>
      <c r="P16611" s="102">
        <v>1</v>
      </c>
    </row>
    <row r="16612" spans="2:16" x14ac:dyDescent="0.25">
      <c r="B16612" s="103"/>
      <c r="C16612" s="103"/>
      <c r="L16612" s="102" t="str">
        <f>[2]!Table1[[#This Row],[Orgn]]&amp;"-"&amp;[2]!Table1[[#This Row],[Dest]]</f>
        <v>NAP-SSH</v>
      </c>
      <c r="M16612" s="102" t="str">
        <f t="shared" si="259"/>
        <v>ADT</v>
      </c>
      <c r="N16612" s="102">
        <f>WEEKDAY([2]!Table1[[#This Row],[Travel Date]],2)</f>
        <v>7</v>
      </c>
      <c r="P16612" s="102">
        <v>1</v>
      </c>
    </row>
    <row r="16613" spans="2:16" x14ac:dyDescent="0.25">
      <c r="B16613" s="103"/>
      <c r="C16613" s="103"/>
      <c r="L16613" s="102" t="str">
        <f>[2]!Table1[[#This Row],[Orgn]]&amp;"-"&amp;[2]!Table1[[#This Row],[Dest]]</f>
        <v>NAP-SSH</v>
      </c>
      <c r="M16613" s="102" t="str">
        <f t="shared" si="259"/>
        <v>ADT</v>
      </c>
      <c r="N16613" s="102">
        <f>WEEKDAY([2]!Table1[[#This Row],[Travel Date]],2)</f>
        <v>7</v>
      </c>
      <c r="P16613" s="102">
        <v>1</v>
      </c>
    </row>
    <row r="16614" spans="2:16" x14ac:dyDescent="0.25">
      <c r="B16614" s="103"/>
      <c r="C16614" s="103"/>
      <c r="L16614" s="102" t="str">
        <f>[2]!Table1[[#This Row],[Orgn]]&amp;"-"&amp;[2]!Table1[[#This Row],[Dest]]</f>
        <v>NAP-SSH</v>
      </c>
      <c r="M16614" s="102" t="str">
        <f t="shared" si="259"/>
        <v>ADT</v>
      </c>
      <c r="N16614" s="102">
        <f>WEEKDAY([2]!Table1[[#This Row],[Travel Date]],2)</f>
        <v>7</v>
      </c>
      <c r="P16614" s="102">
        <v>1</v>
      </c>
    </row>
    <row r="16615" spans="2:16" x14ac:dyDescent="0.25">
      <c r="B16615" s="103"/>
      <c r="C16615" s="103"/>
      <c r="L16615" s="102" t="str">
        <f>[2]!Table1[[#This Row],[Orgn]]&amp;"-"&amp;[2]!Table1[[#This Row],[Dest]]</f>
        <v>NAP-SSH</v>
      </c>
      <c r="M16615" s="102" t="str">
        <f t="shared" si="259"/>
        <v>ADT</v>
      </c>
      <c r="N16615" s="102">
        <f>WEEKDAY([2]!Table1[[#This Row],[Travel Date]],2)</f>
        <v>7</v>
      </c>
      <c r="P16615" s="102">
        <v>1</v>
      </c>
    </row>
    <row r="16616" spans="2:16" x14ac:dyDescent="0.25">
      <c r="B16616" s="103"/>
      <c r="C16616" s="103"/>
      <c r="L16616" s="102" t="str">
        <f>[2]!Table1[[#This Row],[Orgn]]&amp;"-"&amp;[2]!Table1[[#This Row],[Dest]]</f>
        <v>NAP-SSH</v>
      </c>
      <c r="M16616" s="102" t="str">
        <f t="shared" si="259"/>
        <v>ADT</v>
      </c>
      <c r="N16616" s="102">
        <f>WEEKDAY([2]!Table1[[#This Row],[Travel Date]],2)</f>
        <v>7</v>
      </c>
      <c r="P16616" s="102">
        <v>1</v>
      </c>
    </row>
    <row r="16617" spans="2:16" x14ac:dyDescent="0.25">
      <c r="B16617" s="103"/>
      <c r="C16617" s="103"/>
      <c r="L16617" s="102" t="str">
        <f>[2]!Table1[[#This Row],[Orgn]]&amp;"-"&amp;[2]!Table1[[#This Row],[Dest]]</f>
        <v>NAP-SSH</v>
      </c>
      <c r="M16617" s="102" t="str">
        <f t="shared" si="259"/>
        <v>ADT</v>
      </c>
      <c r="N16617" s="102">
        <f>WEEKDAY([2]!Table1[[#This Row],[Travel Date]],2)</f>
        <v>7</v>
      </c>
      <c r="P16617" s="102">
        <v>1</v>
      </c>
    </row>
    <row r="16618" spans="2:16" x14ac:dyDescent="0.25">
      <c r="B16618" s="103"/>
      <c r="C16618" s="103"/>
      <c r="L16618" s="102" t="str">
        <f>[2]!Table1[[#This Row],[Orgn]]&amp;"-"&amp;[2]!Table1[[#This Row],[Dest]]</f>
        <v>NAP-SSH</v>
      </c>
      <c r="M16618" s="102" t="str">
        <f t="shared" si="259"/>
        <v>ADT</v>
      </c>
      <c r="N16618" s="102">
        <f>WEEKDAY([2]!Table1[[#This Row],[Travel Date]],2)</f>
        <v>7</v>
      </c>
      <c r="P16618" s="102">
        <v>1</v>
      </c>
    </row>
    <row r="16619" spans="2:16" x14ac:dyDescent="0.25">
      <c r="B16619" s="103"/>
      <c r="C16619" s="103"/>
      <c r="L16619" s="102" t="str">
        <f>[2]!Table1[[#This Row],[Orgn]]&amp;"-"&amp;[2]!Table1[[#This Row],[Dest]]</f>
        <v>NAP-SSH</v>
      </c>
      <c r="M16619" s="102" t="str">
        <f t="shared" si="259"/>
        <v>ADT</v>
      </c>
      <c r="N16619" s="102">
        <f>WEEKDAY([2]!Table1[[#This Row],[Travel Date]],2)</f>
        <v>7</v>
      </c>
      <c r="P16619" s="102">
        <v>1</v>
      </c>
    </row>
    <row r="16620" spans="2:16" x14ac:dyDescent="0.25">
      <c r="B16620" s="103"/>
      <c r="C16620" s="103"/>
      <c r="L16620" s="102" t="str">
        <f>[2]!Table1[[#This Row],[Orgn]]&amp;"-"&amp;[2]!Table1[[#This Row],[Dest]]</f>
        <v>NAP-SSH</v>
      </c>
      <c r="M16620" s="102" t="str">
        <f t="shared" si="259"/>
        <v>ADT</v>
      </c>
      <c r="N16620" s="102">
        <f>WEEKDAY([2]!Table1[[#This Row],[Travel Date]],2)</f>
        <v>7</v>
      </c>
      <c r="P16620" s="102">
        <v>1</v>
      </c>
    </row>
    <row r="16621" spans="2:16" x14ac:dyDescent="0.25">
      <c r="B16621" s="103"/>
      <c r="C16621" s="103"/>
      <c r="L16621" s="102" t="str">
        <f>[2]!Table1[[#This Row],[Orgn]]&amp;"-"&amp;[2]!Table1[[#This Row],[Dest]]</f>
        <v>NAP-SSH</v>
      </c>
      <c r="M16621" s="102" t="str">
        <f t="shared" si="259"/>
        <v>ADT</v>
      </c>
      <c r="N16621" s="102">
        <f>WEEKDAY([2]!Table1[[#This Row],[Travel Date]],2)</f>
        <v>7</v>
      </c>
      <c r="P16621" s="102">
        <v>1</v>
      </c>
    </row>
    <row r="16622" spans="2:16" x14ac:dyDescent="0.25">
      <c r="B16622" s="103"/>
      <c r="C16622" s="103"/>
      <c r="L16622" s="102" t="str">
        <f>[2]!Table1[[#This Row],[Orgn]]&amp;"-"&amp;[2]!Table1[[#This Row],[Dest]]</f>
        <v>NAP-SSH</v>
      </c>
      <c r="M16622" s="102" t="str">
        <f t="shared" si="259"/>
        <v>ADT</v>
      </c>
      <c r="N16622" s="102">
        <f>WEEKDAY([2]!Table1[[#This Row],[Travel Date]],2)</f>
        <v>7</v>
      </c>
      <c r="P16622" s="102">
        <v>1</v>
      </c>
    </row>
    <row r="16623" spans="2:16" x14ac:dyDescent="0.25">
      <c r="B16623" s="103"/>
      <c r="C16623" s="103"/>
      <c r="L16623" s="102" t="str">
        <f>[2]!Table1[[#This Row],[Orgn]]&amp;"-"&amp;[2]!Table1[[#This Row],[Dest]]</f>
        <v>NAP-SSH</v>
      </c>
      <c r="M16623" s="102" t="str">
        <f t="shared" si="259"/>
        <v>ADT</v>
      </c>
      <c r="N16623" s="102">
        <f>WEEKDAY([2]!Table1[[#This Row],[Travel Date]],2)</f>
        <v>7</v>
      </c>
      <c r="P16623" s="102">
        <v>1</v>
      </c>
    </row>
    <row r="16624" spans="2:16" x14ac:dyDescent="0.25">
      <c r="B16624" s="103"/>
      <c r="C16624" s="103"/>
      <c r="L16624" s="102" t="str">
        <f>[2]!Table1[[#This Row],[Orgn]]&amp;"-"&amp;[2]!Table1[[#This Row],[Dest]]</f>
        <v>NAP-SSH</v>
      </c>
      <c r="M16624" s="102" t="str">
        <f t="shared" si="259"/>
        <v>ADT</v>
      </c>
      <c r="N16624" s="102">
        <f>WEEKDAY([2]!Table1[[#This Row],[Travel Date]],2)</f>
        <v>7</v>
      </c>
      <c r="P16624" s="102">
        <v>1</v>
      </c>
    </row>
    <row r="16625" spans="2:16" x14ac:dyDescent="0.25">
      <c r="B16625" s="103"/>
      <c r="C16625" s="103"/>
      <c r="L16625" s="102" t="str">
        <f>[2]!Table1[[#This Row],[Orgn]]&amp;"-"&amp;[2]!Table1[[#This Row],[Dest]]</f>
        <v>NAP-SSH</v>
      </c>
      <c r="M16625" s="102" t="str">
        <f t="shared" si="259"/>
        <v>ADT</v>
      </c>
      <c r="N16625" s="102">
        <f>WEEKDAY([2]!Table1[[#This Row],[Travel Date]],2)</f>
        <v>7</v>
      </c>
      <c r="P16625" s="102">
        <v>1</v>
      </c>
    </row>
    <row r="16626" spans="2:16" x14ac:dyDescent="0.25">
      <c r="B16626" s="103"/>
      <c r="C16626" s="103"/>
      <c r="L16626" s="102" t="str">
        <f>[2]!Table1[[#This Row],[Orgn]]&amp;"-"&amp;[2]!Table1[[#This Row],[Dest]]</f>
        <v>NAP-SSH</v>
      </c>
      <c r="M16626" s="102" t="str">
        <f t="shared" si="259"/>
        <v>ADT</v>
      </c>
      <c r="N16626" s="102">
        <f>WEEKDAY([2]!Table1[[#This Row],[Travel Date]],2)</f>
        <v>7</v>
      </c>
      <c r="P16626" s="102">
        <v>1</v>
      </c>
    </row>
    <row r="16627" spans="2:16" x14ac:dyDescent="0.25">
      <c r="B16627" s="103"/>
      <c r="C16627" s="103"/>
      <c r="L16627" s="102" t="str">
        <f>[2]!Table1[[#This Row],[Orgn]]&amp;"-"&amp;[2]!Table1[[#This Row],[Dest]]</f>
        <v>NAP-SSH</v>
      </c>
      <c r="M16627" s="102" t="str">
        <f t="shared" si="259"/>
        <v>ADT</v>
      </c>
      <c r="N16627" s="102">
        <f>WEEKDAY([2]!Table1[[#This Row],[Travel Date]],2)</f>
        <v>7</v>
      </c>
      <c r="P16627" s="102">
        <v>1</v>
      </c>
    </row>
    <row r="16628" spans="2:16" x14ac:dyDescent="0.25">
      <c r="B16628" s="103"/>
      <c r="C16628" s="103"/>
      <c r="L16628" s="102" t="str">
        <f>[2]!Table1[[#This Row],[Orgn]]&amp;"-"&amp;[2]!Table1[[#This Row],[Dest]]</f>
        <v>NAP-SSH</v>
      </c>
      <c r="M16628" s="102" t="str">
        <f t="shared" si="259"/>
        <v>ADT</v>
      </c>
      <c r="N16628" s="102">
        <f>WEEKDAY([2]!Table1[[#This Row],[Travel Date]],2)</f>
        <v>7</v>
      </c>
      <c r="P16628" s="102">
        <v>1</v>
      </c>
    </row>
    <row r="16629" spans="2:16" x14ac:dyDescent="0.25">
      <c r="B16629" s="103"/>
      <c r="C16629" s="103"/>
      <c r="L16629" s="102" t="str">
        <f>[2]!Table1[[#This Row],[Orgn]]&amp;"-"&amp;[2]!Table1[[#This Row],[Dest]]</f>
        <v>NAP-SSH</v>
      </c>
      <c r="M16629" s="102" t="str">
        <f t="shared" si="259"/>
        <v>ADT</v>
      </c>
      <c r="N16629" s="102">
        <f>WEEKDAY([2]!Table1[[#This Row],[Travel Date]],2)</f>
        <v>7</v>
      </c>
      <c r="P16629" s="102">
        <v>1</v>
      </c>
    </row>
    <row r="16630" spans="2:16" x14ac:dyDescent="0.25">
      <c r="B16630" s="103"/>
      <c r="C16630" s="103"/>
      <c r="L16630" s="102" t="str">
        <f>[2]!Table1[[#This Row],[Orgn]]&amp;"-"&amp;[2]!Table1[[#This Row],[Dest]]</f>
        <v>NAP-SSH</v>
      </c>
      <c r="M16630" s="102" t="str">
        <f t="shared" si="259"/>
        <v>ADT</v>
      </c>
      <c r="N16630" s="102">
        <f>WEEKDAY([2]!Table1[[#This Row],[Travel Date]],2)</f>
        <v>7</v>
      </c>
      <c r="P16630" s="102">
        <v>1</v>
      </c>
    </row>
    <row r="16631" spans="2:16" x14ac:dyDescent="0.25">
      <c r="B16631" s="103"/>
      <c r="C16631" s="103"/>
      <c r="L16631" s="102" t="str">
        <f>[2]!Table1[[#This Row],[Orgn]]&amp;"-"&amp;[2]!Table1[[#This Row],[Dest]]</f>
        <v>NAP-SSH</v>
      </c>
      <c r="M16631" s="102" t="str">
        <f t="shared" si="259"/>
        <v>ADT</v>
      </c>
      <c r="N16631" s="102">
        <f>WEEKDAY([2]!Table1[[#This Row],[Travel Date]],2)</f>
        <v>7</v>
      </c>
      <c r="P16631" s="102">
        <v>1</v>
      </c>
    </row>
    <row r="16632" spans="2:16" x14ac:dyDescent="0.25">
      <c r="B16632" s="103"/>
      <c r="C16632" s="103"/>
      <c r="L16632" s="102" t="str">
        <f>[2]!Table1[[#This Row],[Orgn]]&amp;"-"&amp;[2]!Table1[[#This Row],[Dest]]</f>
        <v>NAP-SSH</v>
      </c>
      <c r="M16632" s="102" t="str">
        <f t="shared" si="259"/>
        <v>ADT</v>
      </c>
      <c r="N16632" s="102">
        <f>WEEKDAY([2]!Table1[[#This Row],[Travel Date]],2)</f>
        <v>7</v>
      </c>
      <c r="P16632" s="102">
        <v>1</v>
      </c>
    </row>
    <row r="16633" spans="2:16" x14ac:dyDescent="0.25">
      <c r="B16633" s="103"/>
      <c r="C16633" s="103"/>
      <c r="L16633" s="102" t="str">
        <f>[2]!Table1[[#This Row],[Orgn]]&amp;"-"&amp;[2]!Table1[[#This Row],[Dest]]</f>
        <v>NAP-SSH</v>
      </c>
      <c r="M16633" s="102" t="str">
        <f t="shared" si="259"/>
        <v>ADT</v>
      </c>
      <c r="N16633" s="102">
        <f>WEEKDAY([2]!Table1[[#This Row],[Travel Date]],2)</f>
        <v>7</v>
      </c>
      <c r="P16633" s="102">
        <v>1</v>
      </c>
    </row>
    <row r="16634" spans="2:16" x14ac:dyDescent="0.25">
      <c r="B16634" s="103"/>
      <c r="C16634" s="103"/>
      <c r="L16634" s="102" t="str">
        <f>[2]!Table1[[#This Row],[Orgn]]&amp;"-"&amp;[2]!Table1[[#This Row],[Dest]]</f>
        <v>NAP-SSH</v>
      </c>
      <c r="M16634" s="102" t="str">
        <f t="shared" si="259"/>
        <v>ADT</v>
      </c>
      <c r="N16634" s="102">
        <f>WEEKDAY([2]!Table1[[#This Row],[Travel Date]],2)</f>
        <v>7</v>
      </c>
      <c r="P16634" s="102">
        <v>1</v>
      </c>
    </row>
    <row r="16635" spans="2:16" x14ac:dyDescent="0.25">
      <c r="B16635" s="103"/>
      <c r="C16635" s="103"/>
      <c r="L16635" s="102" t="str">
        <f>[2]!Table1[[#This Row],[Orgn]]&amp;"-"&amp;[2]!Table1[[#This Row],[Dest]]</f>
        <v>NAP-SSH</v>
      </c>
      <c r="M16635" s="102" t="str">
        <f t="shared" si="259"/>
        <v>ADT</v>
      </c>
      <c r="N16635" s="102">
        <f>WEEKDAY([2]!Table1[[#This Row],[Travel Date]],2)</f>
        <v>7</v>
      </c>
      <c r="P16635" s="102">
        <v>1</v>
      </c>
    </row>
    <row r="16636" spans="2:16" x14ac:dyDescent="0.25">
      <c r="B16636" s="103"/>
      <c r="C16636" s="103"/>
      <c r="L16636" s="102" t="str">
        <f>[2]!Table1[[#This Row],[Orgn]]&amp;"-"&amp;[2]!Table1[[#This Row],[Dest]]</f>
        <v>NAP-SSH</v>
      </c>
      <c r="M16636" s="102" t="str">
        <f t="shared" si="259"/>
        <v>ADT</v>
      </c>
      <c r="N16636" s="102">
        <f>WEEKDAY([2]!Table1[[#This Row],[Travel Date]],2)</f>
        <v>7</v>
      </c>
      <c r="P16636" s="102">
        <v>1</v>
      </c>
    </row>
    <row r="16637" spans="2:16" x14ac:dyDescent="0.25">
      <c r="B16637" s="103"/>
      <c r="C16637" s="103"/>
      <c r="L16637" s="102" t="str">
        <f>[2]!Table1[[#This Row],[Orgn]]&amp;"-"&amp;[2]!Table1[[#This Row],[Dest]]</f>
        <v>NAP-SSH</v>
      </c>
      <c r="M16637" s="102" t="str">
        <f t="shared" si="259"/>
        <v>ADT</v>
      </c>
      <c r="N16637" s="102">
        <f>WEEKDAY([2]!Table1[[#This Row],[Travel Date]],2)</f>
        <v>7</v>
      </c>
      <c r="P16637" s="102">
        <v>1</v>
      </c>
    </row>
    <row r="16638" spans="2:16" x14ac:dyDescent="0.25">
      <c r="B16638" s="103"/>
      <c r="C16638" s="103"/>
      <c r="L16638" s="102" t="str">
        <f>[2]!Table1[[#This Row],[Orgn]]&amp;"-"&amp;[2]!Table1[[#This Row],[Dest]]</f>
        <v>NAP-SSH</v>
      </c>
      <c r="M16638" s="102" t="str">
        <f t="shared" si="259"/>
        <v>ADT</v>
      </c>
      <c r="N16638" s="102">
        <f>WEEKDAY([2]!Table1[[#This Row],[Travel Date]],2)</f>
        <v>7</v>
      </c>
      <c r="P16638" s="102">
        <v>1</v>
      </c>
    </row>
    <row r="16639" spans="2:16" x14ac:dyDescent="0.25">
      <c r="B16639" s="103"/>
      <c r="C16639" s="103"/>
      <c r="L16639" s="102" t="str">
        <f>[2]!Table1[[#This Row],[Orgn]]&amp;"-"&amp;[2]!Table1[[#This Row],[Dest]]</f>
        <v>NAP-SSH</v>
      </c>
      <c r="M16639" s="102" t="str">
        <f t="shared" si="259"/>
        <v>ADT</v>
      </c>
      <c r="N16639" s="102">
        <f>WEEKDAY([2]!Table1[[#This Row],[Travel Date]],2)</f>
        <v>7</v>
      </c>
      <c r="P16639" s="102">
        <v>1</v>
      </c>
    </row>
    <row r="16640" spans="2:16" x14ac:dyDescent="0.25">
      <c r="B16640" s="103"/>
      <c r="C16640" s="103"/>
      <c r="L16640" s="102" t="str">
        <f>[2]!Table1[[#This Row],[Orgn]]&amp;"-"&amp;[2]!Table1[[#This Row],[Dest]]</f>
        <v>NAP-SSH</v>
      </c>
      <c r="M16640" s="102" t="str">
        <f t="shared" si="259"/>
        <v>ADT</v>
      </c>
      <c r="N16640" s="102">
        <f>WEEKDAY([2]!Table1[[#This Row],[Travel Date]],2)</f>
        <v>7</v>
      </c>
      <c r="P16640" s="102">
        <v>1</v>
      </c>
    </row>
    <row r="16641" spans="2:16" x14ac:dyDescent="0.25">
      <c r="B16641" s="103"/>
      <c r="C16641" s="103"/>
      <c r="L16641" s="102" t="str">
        <f>[2]!Table1[[#This Row],[Orgn]]&amp;"-"&amp;[2]!Table1[[#This Row],[Dest]]</f>
        <v>NAP-SSH</v>
      </c>
      <c r="M16641" s="102" t="str">
        <f t="shared" si="259"/>
        <v>ADT</v>
      </c>
      <c r="N16641" s="102">
        <f>WEEKDAY([2]!Table1[[#This Row],[Travel Date]],2)</f>
        <v>7</v>
      </c>
      <c r="P16641" s="102">
        <v>1</v>
      </c>
    </row>
    <row r="16642" spans="2:16" x14ac:dyDescent="0.25">
      <c r="B16642" s="103"/>
      <c r="C16642" s="103"/>
      <c r="L16642" s="102" t="str">
        <f>[2]!Table1[[#This Row],[Orgn]]&amp;"-"&amp;[2]!Table1[[#This Row],[Dest]]</f>
        <v>NAP-SSH</v>
      </c>
      <c r="M16642" s="102" t="str">
        <f t="shared" ref="M16642:M16705" si="260">IF(TRIM(C16642)="INF", "INF", IF(TRIM(C16642)="CHD", "CHD", "ADT"))</f>
        <v>ADT</v>
      </c>
      <c r="N16642" s="102">
        <f>WEEKDAY([2]!Table1[[#This Row],[Travel Date]],2)</f>
        <v>7</v>
      </c>
      <c r="P16642" s="102">
        <v>1</v>
      </c>
    </row>
    <row r="16643" spans="2:16" x14ac:dyDescent="0.25">
      <c r="B16643" s="103"/>
      <c r="C16643" s="103"/>
      <c r="L16643" s="102" t="str">
        <f>[2]!Table1[[#This Row],[Orgn]]&amp;"-"&amp;[2]!Table1[[#This Row],[Dest]]</f>
        <v>NAP-SSH</v>
      </c>
      <c r="M16643" s="102" t="str">
        <f t="shared" si="260"/>
        <v>ADT</v>
      </c>
      <c r="N16643" s="102">
        <f>WEEKDAY([2]!Table1[[#This Row],[Travel Date]],2)</f>
        <v>7</v>
      </c>
      <c r="P16643" s="102">
        <v>1</v>
      </c>
    </row>
    <row r="16644" spans="2:16" x14ac:dyDescent="0.25">
      <c r="B16644" s="103"/>
      <c r="C16644" s="103"/>
      <c r="L16644" s="102" t="str">
        <f>[2]!Table1[[#This Row],[Orgn]]&amp;"-"&amp;[2]!Table1[[#This Row],[Dest]]</f>
        <v>NAP-SSH</v>
      </c>
      <c r="M16644" s="102" t="str">
        <f t="shared" si="260"/>
        <v>ADT</v>
      </c>
      <c r="N16644" s="102">
        <f>WEEKDAY([2]!Table1[[#This Row],[Travel Date]],2)</f>
        <v>7</v>
      </c>
      <c r="P16644" s="102">
        <v>1</v>
      </c>
    </row>
    <row r="16645" spans="2:16" x14ac:dyDescent="0.25">
      <c r="B16645" s="103"/>
      <c r="C16645" s="103"/>
      <c r="L16645" s="102" t="str">
        <f>[2]!Table1[[#This Row],[Orgn]]&amp;"-"&amp;[2]!Table1[[#This Row],[Dest]]</f>
        <v>NAP-SSH</v>
      </c>
      <c r="M16645" s="102" t="str">
        <f t="shared" si="260"/>
        <v>ADT</v>
      </c>
      <c r="N16645" s="102">
        <f>WEEKDAY([2]!Table1[[#This Row],[Travel Date]],2)</f>
        <v>7</v>
      </c>
      <c r="P16645" s="102">
        <v>1</v>
      </c>
    </row>
    <row r="16646" spans="2:16" x14ac:dyDescent="0.25">
      <c r="B16646" s="103"/>
      <c r="C16646" s="103"/>
      <c r="L16646" s="102" t="str">
        <f>[2]!Table1[[#This Row],[Orgn]]&amp;"-"&amp;[2]!Table1[[#This Row],[Dest]]</f>
        <v>NAP-SSH</v>
      </c>
      <c r="M16646" s="102" t="str">
        <f t="shared" si="260"/>
        <v>ADT</v>
      </c>
      <c r="N16646" s="102">
        <f>WEEKDAY([2]!Table1[[#This Row],[Travel Date]],2)</f>
        <v>7</v>
      </c>
      <c r="P16646" s="102">
        <v>1</v>
      </c>
    </row>
    <row r="16647" spans="2:16" x14ac:dyDescent="0.25">
      <c r="B16647" s="103"/>
      <c r="C16647" s="103"/>
      <c r="L16647" s="102" t="str">
        <f>[2]!Table1[[#This Row],[Orgn]]&amp;"-"&amp;[2]!Table1[[#This Row],[Dest]]</f>
        <v>NAP-SSH</v>
      </c>
      <c r="M16647" s="102" t="str">
        <f t="shared" si="260"/>
        <v>ADT</v>
      </c>
      <c r="N16647" s="102">
        <f>WEEKDAY([2]!Table1[[#This Row],[Travel Date]],2)</f>
        <v>7</v>
      </c>
      <c r="P16647" s="102">
        <v>1</v>
      </c>
    </row>
    <row r="16648" spans="2:16" x14ac:dyDescent="0.25">
      <c r="B16648" s="103"/>
      <c r="C16648" s="103"/>
      <c r="L16648" s="102" t="str">
        <f>[2]!Table1[[#This Row],[Orgn]]&amp;"-"&amp;[2]!Table1[[#This Row],[Dest]]</f>
        <v>NAP-SSH</v>
      </c>
      <c r="M16648" s="102" t="str">
        <f t="shared" si="260"/>
        <v>ADT</v>
      </c>
      <c r="N16648" s="102">
        <f>WEEKDAY([2]!Table1[[#This Row],[Travel Date]],2)</f>
        <v>7</v>
      </c>
      <c r="P16648" s="102">
        <v>1</v>
      </c>
    </row>
    <row r="16649" spans="2:16" x14ac:dyDescent="0.25">
      <c r="B16649" s="103"/>
      <c r="C16649" s="103"/>
      <c r="L16649" s="102" t="str">
        <f>[2]!Table1[[#This Row],[Orgn]]&amp;"-"&amp;[2]!Table1[[#This Row],[Dest]]</f>
        <v>NAP-SSH</v>
      </c>
      <c r="M16649" s="102" t="str">
        <f t="shared" si="260"/>
        <v>ADT</v>
      </c>
      <c r="N16649" s="102">
        <f>WEEKDAY([2]!Table1[[#This Row],[Travel Date]],2)</f>
        <v>7</v>
      </c>
      <c r="P16649" s="102">
        <v>1</v>
      </c>
    </row>
    <row r="16650" spans="2:16" x14ac:dyDescent="0.25">
      <c r="B16650" s="103"/>
      <c r="C16650" s="103"/>
      <c r="L16650" s="102" t="str">
        <f>[2]!Table1[[#This Row],[Orgn]]&amp;"-"&amp;[2]!Table1[[#This Row],[Dest]]</f>
        <v>NAP-SSH</v>
      </c>
      <c r="M16650" s="102" t="str">
        <f t="shared" si="260"/>
        <v>ADT</v>
      </c>
      <c r="N16650" s="102">
        <f>WEEKDAY([2]!Table1[[#This Row],[Travel Date]],2)</f>
        <v>7</v>
      </c>
      <c r="P16650" s="102">
        <v>1</v>
      </c>
    </row>
    <row r="16651" spans="2:16" x14ac:dyDescent="0.25">
      <c r="B16651" s="103"/>
      <c r="C16651" s="103"/>
      <c r="L16651" s="102" t="str">
        <f>[2]!Table1[[#This Row],[Orgn]]&amp;"-"&amp;[2]!Table1[[#This Row],[Dest]]</f>
        <v>NAP-SSH</v>
      </c>
      <c r="M16651" s="102" t="str">
        <f t="shared" si="260"/>
        <v>ADT</v>
      </c>
      <c r="N16651" s="102">
        <f>WEEKDAY([2]!Table1[[#This Row],[Travel Date]],2)</f>
        <v>7</v>
      </c>
      <c r="P16651" s="102">
        <v>1</v>
      </c>
    </row>
    <row r="16652" spans="2:16" x14ac:dyDescent="0.25">
      <c r="B16652" s="103"/>
      <c r="C16652" s="103"/>
      <c r="L16652" s="102" t="str">
        <f>[2]!Table1[[#This Row],[Orgn]]&amp;"-"&amp;[2]!Table1[[#This Row],[Dest]]</f>
        <v>NAP-SSH</v>
      </c>
      <c r="M16652" s="102" t="str">
        <f t="shared" si="260"/>
        <v>ADT</v>
      </c>
      <c r="N16652" s="102">
        <f>WEEKDAY([2]!Table1[[#This Row],[Travel Date]],2)</f>
        <v>7</v>
      </c>
      <c r="P16652" s="102">
        <v>1</v>
      </c>
    </row>
    <row r="16653" spans="2:16" x14ac:dyDescent="0.25">
      <c r="B16653" s="103"/>
      <c r="C16653" s="103"/>
      <c r="L16653" s="102" t="str">
        <f>[2]!Table1[[#This Row],[Orgn]]&amp;"-"&amp;[2]!Table1[[#This Row],[Dest]]</f>
        <v>NAP-SSH</v>
      </c>
      <c r="M16653" s="102" t="str">
        <f t="shared" si="260"/>
        <v>ADT</v>
      </c>
      <c r="N16653" s="102">
        <f>WEEKDAY([2]!Table1[[#This Row],[Travel Date]],2)</f>
        <v>7</v>
      </c>
      <c r="P16653" s="102">
        <v>1</v>
      </c>
    </row>
    <row r="16654" spans="2:16" x14ac:dyDescent="0.25">
      <c r="B16654" s="103"/>
      <c r="C16654" s="103"/>
      <c r="L16654" s="102" t="str">
        <f>[2]!Table1[[#This Row],[Orgn]]&amp;"-"&amp;[2]!Table1[[#This Row],[Dest]]</f>
        <v>NAP-SSH</v>
      </c>
      <c r="M16654" s="102" t="str">
        <f t="shared" si="260"/>
        <v>ADT</v>
      </c>
      <c r="N16654" s="102">
        <f>WEEKDAY([2]!Table1[[#This Row],[Travel Date]],2)</f>
        <v>7</v>
      </c>
      <c r="P16654" s="102">
        <v>1</v>
      </c>
    </row>
    <row r="16655" spans="2:16" x14ac:dyDescent="0.25">
      <c r="B16655" s="103"/>
      <c r="C16655" s="103"/>
      <c r="L16655" s="102" t="str">
        <f>[2]!Table1[[#This Row],[Orgn]]&amp;"-"&amp;[2]!Table1[[#This Row],[Dest]]</f>
        <v>NAP-SSH</v>
      </c>
      <c r="M16655" s="102" t="str">
        <f t="shared" si="260"/>
        <v>ADT</v>
      </c>
      <c r="N16655" s="102">
        <f>WEEKDAY([2]!Table1[[#This Row],[Travel Date]],2)</f>
        <v>7</v>
      </c>
      <c r="P16655" s="102">
        <v>1</v>
      </c>
    </row>
    <row r="16656" spans="2:16" x14ac:dyDescent="0.25">
      <c r="B16656" s="103"/>
      <c r="C16656" s="103"/>
      <c r="L16656" s="102" t="str">
        <f>[2]!Table1[[#This Row],[Orgn]]&amp;"-"&amp;[2]!Table1[[#This Row],[Dest]]</f>
        <v>NAP-SSH</v>
      </c>
      <c r="M16656" s="102" t="str">
        <f t="shared" si="260"/>
        <v>ADT</v>
      </c>
      <c r="N16656" s="102">
        <f>WEEKDAY([2]!Table1[[#This Row],[Travel Date]],2)</f>
        <v>7</v>
      </c>
      <c r="P16656" s="102">
        <v>1</v>
      </c>
    </row>
    <row r="16657" spans="2:16" x14ac:dyDescent="0.25">
      <c r="B16657" s="103"/>
      <c r="C16657" s="103"/>
      <c r="L16657" s="102" t="str">
        <f>[2]!Table1[[#This Row],[Orgn]]&amp;"-"&amp;[2]!Table1[[#This Row],[Dest]]</f>
        <v>NAP-SSH</v>
      </c>
      <c r="M16657" s="102" t="str">
        <f t="shared" si="260"/>
        <v>ADT</v>
      </c>
      <c r="N16657" s="102">
        <f>WEEKDAY([2]!Table1[[#This Row],[Travel Date]],2)</f>
        <v>7</v>
      </c>
      <c r="P16657" s="102">
        <v>1</v>
      </c>
    </row>
    <row r="16658" spans="2:16" x14ac:dyDescent="0.25">
      <c r="B16658" s="103"/>
      <c r="C16658" s="103"/>
      <c r="L16658" s="102" t="str">
        <f>[2]!Table1[[#This Row],[Orgn]]&amp;"-"&amp;[2]!Table1[[#This Row],[Dest]]</f>
        <v>NAP-SSH</v>
      </c>
      <c r="M16658" s="102" t="str">
        <f t="shared" si="260"/>
        <v>ADT</v>
      </c>
      <c r="N16658" s="102">
        <f>WEEKDAY([2]!Table1[[#This Row],[Travel Date]],2)</f>
        <v>7</v>
      </c>
      <c r="P16658" s="102">
        <v>1</v>
      </c>
    </row>
    <row r="16659" spans="2:16" x14ac:dyDescent="0.25">
      <c r="B16659" s="103"/>
      <c r="C16659" s="103"/>
      <c r="L16659" s="102" t="str">
        <f>[2]!Table1[[#This Row],[Orgn]]&amp;"-"&amp;[2]!Table1[[#This Row],[Dest]]</f>
        <v>NAP-SSH</v>
      </c>
      <c r="M16659" s="102" t="str">
        <f t="shared" si="260"/>
        <v>ADT</v>
      </c>
      <c r="N16659" s="102">
        <f>WEEKDAY([2]!Table1[[#This Row],[Travel Date]],2)</f>
        <v>7</v>
      </c>
      <c r="P16659" s="102">
        <v>1</v>
      </c>
    </row>
    <row r="16660" spans="2:16" x14ac:dyDescent="0.25">
      <c r="B16660" s="103"/>
      <c r="C16660" s="103"/>
      <c r="L16660" s="102" t="str">
        <f>[2]!Table1[[#This Row],[Orgn]]&amp;"-"&amp;[2]!Table1[[#This Row],[Dest]]</f>
        <v>NAP-SSH</v>
      </c>
      <c r="M16660" s="102" t="str">
        <f t="shared" si="260"/>
        <v>ADT</v>
      </c>
      <c r="N16660" s="102">
        <f>WEEKDAY([2]!Table1[[#This Row],[Travel Date]],2)</f>
        <v>7</v>
      </c>
      <c r="P16660" s="102">
        <v>1</v>
      </c>
    </row>
    <row r="16661" spans="2:16" x14ac:dyDescent="0.25">
      <c r="B16661" s="103"/>
      <c r="C16661" s="103"/>
      <c r="L16661" s="102" t="str">
        <f>[2]!Table1[[#This Row],[Orgn]]&amp;"-"&amp;[2]!Table1[[#This Row],[Dest]]</f>
        <v>NAP-SSH</v>
      </c>
      <c r="M16661" s="102" t="str">
        <f t="shared" si="260"/>
        <v>ADT</v>
      </c>
      <c r="N16661" s="102">
        <f>WEEKDAY([2]!Table1[[#This Row],[Travel Date]],2)</f>
        <v>7</v>
      </c>
      <c r="P16661" s="102">
        <v>1</v>
      </c>
    </row>
    <row r="16662" spans="2:16" x14ac:dyDescent="0.25">
      <c r="B16662" s="103"/>
      <c r="C16662" s="103"/>
      <c r="L16662" s="102" t="str">
        <f>[2]!Table1[[#This Row],[Orgn]]&amp;"-"&amp;[2]!Table1[[#This Row],[Dest]]</f>
        <v>NAP-SSH</v>
      </c>
      <c r="M16662" s="102" t="str">
        <f t="shared" si="260"/>
        <v>ADT</v>
      </c>
      <c r="N16662" s="102">
        <f>WEEKDAY([2]!Table1[[#This Row],[Travel Date]],2)</f>
        <v>7</v>
      </c>
      <c r="P16662" s="102">
        <v>1</v>
      </c>
    </row>
    <row r="16663" spans="2:16" x14ac:dyDescent="0.25">
      <c r="B16663" s="103"/>
      <c r="C16663" s="103"/>
      <c r="L16663" s="102" t="str">
        <f>[2]!Table1[[#This Row],[Orgn]]&amp;"-"&amp;[2]!Table1[[#This Row],[Dest]]</f>
        <v>NAP-SSH</v>
      </c>
      <c r="M16663" s="102" t="str">
        <f t="shared" si="260"/>
        <v>ADT</v>
      </c>
      <c r="N16663" s="102">
        <f>WEEKDAY([2]!Table1[[#This Row],[Travel Date]],2)</f>
        <v>7</v>
      </c>
      <c r="P16663" s="102">
        <v>1</v>
      </c>
    </row>
    <row r="16664" spans="2:16" x14ac:dyDescent="0.25">
      <c r="B16664" s="103"/>
      <c r="C16664" s="103"/>
      <c r="L16664" s="102" t="str">
        <f>[2]!Table1[[#This Row],[Orgn]]&amp;"-"&amp;[2]!Table1[[#This Row],[Dest]]</f>
        <v>NAP-SSH</v>
      </c>
      <c r="M16664" s="102" t="str">
        <f t="shared" si="260"/>
        <v>ADT</v>
      </c>
      <c r="N16664" s="102">
        <f>WEEKDAY([2]!Table1[[#This Row],[Travel Date]],2)</f>
        <v>7</v>
      </c>
      <c r="P16664" s="102">
        <v>1</v>
      </c>
    </row>
    <row r="16665" spans="2:16" x14ac:dyDescent="0.25">
      <c r="B16665" s="103"/>
      <c r="C16665" s="103"/>
      <c r="L16665" s="102" t="str">
        <f>[2]!Table1[[#This Row],[Orgn]]&amp;"-"&amp;[2]!Table1[[#This Row],[Dest]]</f>
        <v>NAP-SSH</v>
      </c>
      <c r="M16665" s="102" t="str">
        <f t="shared" si="260"/>
        <v>ADT</v>
      </c>
      <c r="N16665" s="102">
        <f>WEEKDAY([2]!Table1[[#This Row],[Travel Date]],2)</f>
        <v>7</v>
      </c>
      <c r="P16665" s="102">
        <v>1</v>
      </c>
    </row>
    <row r="16666" spans="2:16" x14ac:dyDescent="0.25">
      <c r="B16666" s="103"/>
      <c r="C16666" s="103"/>
      <c r="L16666" s="102" t="str">
        <f>[2]!Table1[[#This Row],[Orgn]]&amp;"-"&amp;[2]!Table1[[#This Row],[Dest]]</f>
        <v>NAP-SSH</v>
      </c>
      <c r="M16666" s="102" t="str">
        <f t="shared" si="260"/>
        <v>ADT</v>
      </c>
      <c r="N16666" s="102">
        <f>WEEKDAY([2]!Table1[[#This Row],[Travel Date]],2)</f>
        <v>7</v>
      </c>
      <c r="P16666" s="102">
        <v>1</v>
      </c>
    </row>
    <row r="16667" spans="2:16" x14ac:dyDescent="0.25">
      <c r="B16667" s="103"/>
      <c r="C16667" s="103"/>
      <c r="L16667" s="102" t="str">
        <f>[2]!Table1[[#This Row],[Orgn]]&amp;"-"&amp;[2]!Table1[[#This Row],[Dest]]</f>
        <v>NAP-SSH</v>
      </c>
      <c r="M16667" s="102" t="str">
        <f t="shared" si="260"/>
        <v>ADT</v>
      </c>
      <c r="N16667" s="102">
        <f>WEEKDAY([2]!Table1[[#This Row],[Travel Date]],2)</f>
        <v>7</v>
      </c>
      <c r="P16667" s="102">
        <v>1</v>
      </c>
    </row>
    <row r="16668" spans="2:16" x14ac:dyDescent="0.25">
      <c r="B16668" s="103"/>
      <c r="C16668" s="103"/>
      <c r="L16668" s="102" t="str">
        <f>[2]!Table1[[#This Row],[Orgn]]&amp;"-"&amp;[2]!Table1[[#This Row],[Dest]]</f>
        <v>NAP-SSH</v>
      </c>
      <c r="M16668" s="102" t="str">
        <f t="shared" si="260"/>
        <v>ADT</v>
      </c>
      <c r="N16668" s="102">
        <f>WEEKDAY([2]!Table1[[#This Row],[Travel Date]],2)</f>
        <v>7</v>
      </c>
      <c r="P16668" s="102">
        <v>1</v>
      </c>
    </row>
    <row r="16669" spans="2:16" x14ac:dyDescent="0.25">
      <c r="B16669" s="103"/>
      <c r="C16669" s="103"/>
      <c r="L16669" s="102" t="str">
        <f>[2]!Table1[[#This Row],[Orgn]]&amp;"-"&amp;[2]!Table1[[#This Row],[Dest]]</f>
        <v>NAP-SSH</v>
      </c>
      <c r="M16669" s="102" t="str">
        <f t="shared" si="260"/>
        <v>ADT</v>
      </c>
      <c r="N16669" s="102">
        <f>WEEKDAY([2]!Table1[[#This Row],[Travel Date]],2)</f>
        <v>7</v>
      </c>
      <c r="P16669" s="102">
        <v>1</v>
      </c>
    </row>
    <row r="16670" spans="2:16" x14ac:dyDescent="0.25">
      <c r="B16670" s="103"/>
      <c r="C16670" s="103"/>
      <c r="L16670" s="102" t="str">
        <f>[2]!Table1[[#This Row],[Orgn]]&amp;"-"&amp;[2]!Table1[[#This Row],[Dest]]</f>
        <v>NAP-SSH</v>
      </c>
      <c r="M16670" s="102" t="str">
        <f t="shared" si="260"/>
        <v>ADT</v>
      </c>
      <c r="N16670" s="102">
        <f>WEEKDAY([2]!Table1[[#This Row],[Travel Date]],2)</f>
        <v>7</v>
      </c>
      <c r="P16670" s="102">
        <v>1</v>
      </c>
    </row>
    <row r="16671" spans="2:16" x14ac:dyDescent="0.25">
      <c r="B16671" s="103"/>
      <c r="C16671" s="103"/>
      <c r="L16671" s="102" t="str">
        <f>[2]!Table1[[#This Row],[Orgn]]&amp;"-"&amp;[2]!Table1[[#This Row],[Dest]]</f>
        <v>NAP-SSH</v>
      </c>
      <c r="M16671" s="102" t="str">
        <f t="shared" si="260"/>
        <v>ADT</v>
      </c>
      <c r="N16671" s="102">
        <f>WEEKDAY([2]!Table1[[#This Row],[Travel Date]],2)</f>
        <v>7</v>
      </c>
      <c r="P16671" s="102">
        <v>1</v>
      </c>
    </row>
    <row r="16672" spans="2:16" x14ac:dyDescent="0.25">
      <c r="B16672" s="103"/>
      <c r="C16672" s="103"/>
      <c r="L16672" s="102" t="str">
        <f>[2]!Table1[[#This Row],[Orgn]]&amp;"-"&amp;[2]!Table1[[#This Row],[Dest]]</f>
        <v>NAP-SSH</v>
      </c>
      <c r="M16672" s="102" t="str">
        <f t="shared" si="260"/>
        <v>ADT</v>
      </c>
      <c r="N16672" s="102">
        <f>WEEKDAY([2]!Table1[[#This Row],[Travel Date]],2)</f>
        <v>7</v>
      </c>
      <c r="P16672" s="102">
        <v>1</v>
      </c>
    </row>
    <row r="16673" spans="2:16" x14ac:dyDescent="0.25">
      <c r="B16673" s="103"/>
      <c r="C16673" s="103"/>
      <c r="L16673" s="102" t="str">
        <f>[2]!Table1[[#This Row],[Orgn]]&amp;"-"&amp;[2]!Table1[[#This Row],[Dest]]</f>
        <v>NAP-SSH</v>
      </c>
      <c r="M16673" s="102" t="str">
        <f t="shared" si="260"/>
        <v>ADT</v>
      </c>
      <c r="N16673" s="102">
        <f>WEEKDAY([2]!Table1[[#This Row],[Travel Date]],2)</f>
        <v>7</v>
      </c>
      <c r="P16673" s="102">
        <v>1</v>
      </c>
    </row>
    <row r="16674" spans="2:16" x14ac:dyDescent="0.25">
      <c r="B16674" s="103"/>
      <c r="C16674" s="103"/>
      <c r="L16674" s="102" t="str">
        <f>[2]!Table1[[#This Row],[Orgn]]&amp;"-"&amp;[2]!Table1[[#This Row],[Dest]]</f>
        <v>NAP-SSH</v>
      </c>
      <c r="M16674" s="102" t="str">
        <f t="shared" si="260"/>
        <v>ADT</v>
      </c>
      <c r="N16674" s="102">
        <f>WEEKDAY([2]!Table1[[#This Row],[Travel Date]],2)</f>
        <v>7</v>
      </c>
      <c r="P16674" s="102">
        <v>1</v>
      </c>
    </row>
    <row r="16675" spans="2:16" x14ac:dyDescent="0.25">
      <c r="B16675" s="103"/>
      <c r="C16675" s="103"/>
      <c r="L16675" s="102" t="str">
        <f>[2]!Table1[[#This Row],[Orgn]]&amp;"-"&amp;[2]!Table1[[#This Row],[Dest]]</f>
        <v>NAP-SSH</v>
      </c>
      <c r="M16675" s="102" t="str">
        <f t="shared" si="260"/>
        <v>ADT</v>
      </c>
      <c r="N16675" s="102">
        <f>WEEKDAY([2]!Table1[[#This Row],[Travel Date]],2)</f>
        <v>7</v>
      </c>
      <c r="P16675" s="102">
        <v>1</v>
      </c>
    </row>
    <row r="16676" spans="2:16" x14ac:dyDescent="0.25">
      <c r="B16676" s="103"/>
      <c r="C16676" s="103"/>
      <c r="L16676" s="102" t="str">
        <f>[2]!Table1[[#This Row],[Orgn]]&amp;"-"&amp;[2]!Table1[[#This Row],[Dest]]</f>
        <v>NAP-SSH</v>
      </c>
      <c r="M16676" s="102" t="str">
        <f t="shared" si="260"/>
        <v>ADT</v>
      </c>
      <c r="N16676" s="102">
        <f>WEEKDAY([2]!Table1[[#This Row],[Travel Date]],2)</f>
        <v>7</v>
      </c>
      <c r="P16676" s="102">
        <v>1</v>
      </c>
    </row>
    <row r="16677" spans="2:16" x14ac:dyDescent="0.25">
      <c r="B16677" s="103"/>
      <c r="C16677" s="103"/>
      <c r="L16677" s="102" t="str">
        <f>[2]!Table1[[#This Row],[Orgn]]&amp;"-"&amp;[2]!Table1[[#This Row],[Dest]]</f>
        <v>NAP-SSH</v>
      </c>
      <c r="M16677" s="102" t="str">
        <f t="shared" si="260"/>
        <v>ADT</v>
      </c>
      <c r="N16677" s="102">
        <f>WEEKDAY([2]!Table1[[#This Row],[Travel Date]],2)</f>
        <v>7</v>
      </c>
      <c r="P16677" s="102">
        <v>1</v>
      </c>
    </row>
    <row r="16678" spans="2:16" x14ac:dyDescent="0.25">
      <c r="B16678" s="103"/>
      <c r="C16678" s="103"/>
      <c r="L16678" s="102" t="str">
        <f>[2]!Table1[[#This Row],[Orgn]]&amp;"-"&amp;[2]!Table1[[#This Row],[Dest]]</f>
        <v>NAP-SSH</v>
      </c>
      <c r="M16678" s="102" t="str">
        <f t="shared" si="260"/>
        <v>ADT</v>
      </c>
      <c r="N16678" s="102">
        <f>WEEKDAY([2]!Table1[[#This Row],[Travel Date]],2)</f>
        <v>7</v>
      </c>
      <c r="P16678" s="102">
        <v>1</v>
      </c>
    </row>
    <row r="16679" spans="2:16" x14ac:dyDescent="0.25">
      <c r="B16679" s="103"/>
      <c r="C16679" s="103"/>
      <c r="L16679" s="102" t="str">
        <f>[2]!Table1[[#This Row],[Orgn]]&amp;"-"&amp;[2]!Table1[[#This Row],[Dest]]</f>
        <v>NAP-SSH</v>
      </c>
      <c r="M16679" s="102" t="str">
        <f t="shared" si="260"/>
        <v>ADT</v>
      </c>
      <c r="N16679" s="102">
        <f>WEEKDAY([2]!Table1[[#This Row],[Travel Date]],2)</f>
        <v>7</v>
      </c>
      <c r="P16679" s="102">
        <v>1</v>
      </c>
    </row>
    <row r="16680" spans="2:16" x14ac:dyDescent="0.25">
      <c r="B16680" s="103"/>
      <c r="C16680" s="103"/>
      <c r="L16680" s="102" t="str">
        <f>[2]!Table1[[#This Row],[Orgn]]&amp;"-"&amp;[2]!Table1[[#This Row],[Dest]]</f>
        <v>NAP-SSH</v>
      </c>
      <c r="M16680" s="102" t="str">
        <f t="shared" si="260"/>
        <v>ADT</v>
      </c>
      <c r="N16680" s="102">
        <f>WEEKDAY([2]!Table1[[#This Row],[Travel Date]],2)</f>
        <v>7</v>
      </c>
      <c r="P16680" s="102">
        <v>1</v>
      </c>
    </row>
    <row r="16681" spans="2:16" x14ac:dyDescent="0.25">
      <c r="B16681" s="103"/>
      <c r="C16681" s="103"/>
      <c r="L16681" s="102" t="str">
        <f>[2]!Table1[[#This Row],[Orgn]]&amp;"-"&amp;[2]!Table1[[#This Row],[Dest]]</f>
        <v>NAP-SSH</v>
      </c>
      <c r="M16681" s="102" t="str">
        <f t="shared" si="260"/>
        <v>ADT</v>
      </c>
      <c r="N16681" s="102">
        <f>WEEKDAY([2]!Table1[[#This Row],[Travel Date]],2)</f>
        <v>7</v>
      </c>
      <c r="P16681" s="102">
        <v>1</v>
      </c>
    </row>
    <row r="16682" spans="2:16" x14ac:dyDescent="0.25">
      <c r="B16682" s="103"/>
      <c r="C16682" s="103"/>
      <c r="L16682" s="102" t="str">
        <f>[2]!Table1[[#This Row],[Orgn]]&amp;"-"&amp;[2]!Table1[[#This Row],[Dest]]</f>
        <v>NAP-SSH</v>
      </c>
      <c r="M16682" s="102" t="str">
        <f t="shared" si="260"/>
        <v>ADT</v>
      </c>
      <c r="N16682" s="102">
        <f>WEEKDAY([2]!Table1[[#This Row],[Travel Date]],2)</f>
        <v>7</v>
      </c>
      <c r="P16682" s="102">
        <v>1</v>
      </c>
    </row>
    <row r="16683" spans="2:16" x14ac:dyDescent="0.25">
      <c r="B16683" s="103"/>
      <c r="C16683" s="103"/>
      <c r="L16683" s="102" t="str">
        <f>[2]!Table1[[#This Row],[Orgn]]&amp;"-"&amp;[2]!Table1[[#This Row],[Dest]]</f>
        <v>NAP-SSH</v>
      </c>
      <c r="M16683" s="102" t="str">
        <f t="shared" si="260"/>
        <v>ADT</v>
      </c>
      <c r="N16683" s="102">
        <f>WEEKDAY([2]!Table1[[#This Row],[Travel Date]],2)</f>
        <v>7</v>
      </c>
      <c r="P16683" s="102">
        <v>1</v>
      </c>
    </row>
    <row r="16684" spans="2:16" x14ac:dyDescent="0.25">
      <c r="B16684" s="103"/>
      <c r="C16684" s="103"/>
      <c r="L16684" s="102" t="str">
        <f>[2]!Table1[[#This Row],[Orgn]]&amp;"-"&amp;[2]!Table1[[#This Row],[Dest]]</f>
        <v>NAP-SSH</v>
      </c>
      <c r="M16684" s="102" t="str">
        <f t="shared" si="260"/>
        <v>ADT</v>
      </c>
      <c r="N16684" s="102">
        <f>WEEKDAY([2]!Table1[[#This Row],[Travel Date]],2)</f>
        <v>7</v>
      </c>
      <c r="P16684" s="102">
        <v>1</v>
      </c>
    </row>
    <row r="16685" spans="2:16" x14ac:dyDescent="0.25">
      <c r="B16685" s="103"/>
      <c r="C16685" s="103"/>
      <c r="L16685" s="102" t="str">
        <f>[2]!Table1[[#This Row],[Orgn]]&amp;"-"&amp;[2]!Table1[[#This Row],[Dest]]</f>
        <v>NAP-SSH</v>
      </c>
      <c r="M16685" s="102" t="str">
        <f t="shared" si="260"/>
        <v>ADT</v>
      </c>
      <c r="N16685" s="102">
        <f>WEEKDAY([2]!Table1[[#This Row],[Travel Date]],2)</f>
        <v>7</v>
      </c>
      <c r="P16685" s="102">
        <v>1</v>
      </c>
    </row>
    <row r="16686" spans="2:16" x14ac:dyDescent="0.25">
      <c r="B16686" s="103"/>
      <c r="C16686" s="103"/>
      <c r="L16686" s="102" t="str">
        <f>[2]!Table1[[#This Row],[Orgn]]&amp;"-"&amp;[2]!Table1[[#This Row],[Dest]]</f>
        <v>NAP-SSH</v>
      </c>
      <c r="M16686" s="102" t="str">
        <f t="shared" si="260"/>
        <v>ADT</v>
      </c>
      <c r="N16686" s="102">
        <f>WEEKDAY([2]!Table1[[#This Row],[Travel Date]],2)</f>
        <v>7</v>
      </c>
      <c r="P16686" s="102">
        <v>1</v>
      </c>
    </row>
    <row r="16687" spans="2:16" x14ac:dyDescent="0.25">
      <c r="B16687" s="103"/>
      <c r="C16687" s="103"/>
      <c r="L16687" s="102" t="str">
        <f>[2]!Table1[[#This Row],[Orgn]]&amp;"-"&amp;[2]!Table1[[#This Row],[Dest]]</f>
        <v>NAP-SSH</v>
      </c>
      <c r="M16687" s="102" t="str">
        <f t="shared" si="260"/>
        <v>ADT</v>
      </c>
      <c r="N16687" s="102">
        <f>WEEKDAY([2]!Table1[[#This Row],[Travel Date]],2)</f>
        <v>7</v>
      </c>
      <c r="P16687" s="102">
        <v>1</v>
      </c>
    </row>
    <row r="16688" spans="2:16" x14ac:dyDescent="0.25">
      <c r="B16688" s="103"/>
      <c r="C16688" s="103"/>
      <c r="L16688" s="102" t="str">
        <f>[2]!Table1[[#This Row],[Orgn]]&amp;"-"&amp;[2]!Table1[[#This Row],[Dest]]</f>
        <v>NAP-SSH</v>
      </c>
      <c r="M16688" s="102" t="str">
        <f t="shared" si="260"/>
        <v>ADT</v>
      </c>
      <c r="N16688" s="102">
        <f>WEEKDAY([2]!Table1[[#This Row],[Travel Date]],2)</f>
        <v>7</v>
      </c>
      <c r="P16688" s="102">
        <v>1</v>
      </c>
    </row>
    <row r="16689" spans="2:16" x14ac:dyDescent="0.25">
      <c r="B16689" s="103"/>
      <c r="C16689" s="103"/>
      <c r="L16689" s="102" t="str">
        <f>[2]!Table1[[#This Row],[Orgn]]&amp;"-"&amp;[2]!Table1[[#This Row],[Dest]]</f>
        <v>NAP-SSH</v>
      </c>
      <c r="M16689" s="102" t="str">
        <f t="shared" si="260"/>
        <v>ADT</v>
      </c>
      <c r="N16689" s="102">
        <f>WEEKDAY([2]!Table1[[#This Row],[Travel Date]],2)</f>
        <v>7</v>
      </c>
      <c r="P16689" s="102">
        <v>1</v>
      </c>
    </row>
    <row r="16690" spans="2:16" x14ac:dyDescent="0.25">
      <c r="B16690" s="103"/>
      <c r="C16690" s="103"/>
      <c r="L16690" s="102" t="str">
        <f>[2]!Table1[[#This Row],[Orgn]]&amp;"-"&amp;[2]!Table1[[#This Row],[Dest]]</f>
        <v>NAP-SSH</v>
      </c>
      <c r="M16690" s="102" t="str">
        <f t="shared" si="260"/>
        <v>ADT</v>
      </c>
      <c r="N16690" s="102">
        <f>WEEKDAY([2]!Table1[[#This Row],[Travel Date]],2)</f>
        <v>7</v>
      </c>
      <c r="P16690" s="102">
        <v>1</v>
      </c>
    </row>
    <row r="16691" spans="2:16" x14ac:dyDescent="0.25">
      <c r="B16691" s="103"/>
      <c r="C16691" s="103"/>
      <c r="L16691" s="102" t="str">
        <f>[2]!Table1[[#This Row],[Orgn]]&amp;"-"&amp;[2]!Table1[[#This Row],[Dest]]</f>
        <v>NAP-SSH</v>
      </c>
      <c r="M16691" s="102" t="str">
        <f t="shared" si="260"/>
        <v>ADT</v>
      </c>
      <c r="N16691" s="102">
        <f>WEEKDAY([2]!Table1[[#This Row],[Travel Date]],2)</f>
        <v>7</v>
      </c>
      <c r="P16691" s="102">
        <v>1</v>
      </c>
    </row>
    <row r="16692" spans="2:16" x14ac:dyDescent="0.25">
      <c r="B16692" s="103"/>
      <c r="C16692" s="103"/>
      <c r="L16692" s="102" t="str">
        <f>[2]!Table1[[#This Row],[Orgn]]&amp;"-"&amp;[2]!Table1[[#This Row],[Dest]]</f>
        <v>NAP-SSH</v>
      </c>
      <c r="M16692" s="102" t="str">
        <f t="shared" si="260"/>
        <v>ADT</v>
      </c>
      <c r="N16692" s="102">
        <f>WEEKDAY([2]!Table1[[#This Row],[Travel Date]],2)</f>
        <v>7</v>
      </c>
      <c r="P16692" s="102">
        <v>1</v>
      </c>
    </row>
    <row r="16693" spans="2:16" x14ac:dyDescent="0.25">
      <c r="B16693" s="103"/>
      <c r="C16693" s="103"/>
      <c r="L16693" s="102" t="str">
        <f>[2]!Table1[[#This Row],[Orgn]]&amp;"-"&amp;[2]!Table1[[#This Row],[Dest]]</f>
        <v>NAP-SSH</v>
      </c>
      <c r="M16693" s="102" t="str">
        <f t="shared" si="260"/>
        <v>ADT</v>
      </c>
      <c r="N16693" s="102">
        <f>WEEKDAY([2]!Table1[[#This Row],[Travel Date]],2)</f>
        <v>7</v>
      </c>
      <c r="P16693" s="102">
        <v>1</v>
      </c>
    </row>
    <row r="16694" spans="2:16" x14ac:dyDescent="0.25">
      <c r="B16694" s="103"/>
      <c r="C16694" s="103"/>
      <c r="L16694" s="102" t="str">
        <f>[2]!Table1[[#This Row],[Orgn]]&amp;"-"&amp;[2]!Table1[[#This Row],[Dest]]</f>
        <v>NAP-SSH</v>
      </c>
      <c r="M16694" s="102" t="str">
        <f t="shared" si="260"/>
        <v>ADT</v>
      </c>
      <c r="N16694" s="102">
        <f>WEEKDAY([2]!Table1[[#This Row],[Travel Date]],2)</f>
        <v>7</v>
      </c>
      <c r="P16694" s="102">
        <v>1</v>
      </c>
    </row>
    <row r="16695" spans="2:16" x14ac:dyDescent="0.25">
      <c r="B16695" s="103"/>
      <c r="C16695" s="103"/>
      <c r="L16695" s="102" t="str">
        <f>[2]!Table1[[#This Row],[Orgn]]&amp;"-"&amp;[2]!Table1[[#This Row],[Dest]]</f>
        <v>NAP-SSH</v>
      </c>
      <c r="M16695" s="102" t="str">
        <f t="shared" si="260"/>
        <v>ADT</v>
      </c>
      <c r="N16695" s="102">
        <f>WEEKDAY([2]!Table1[[#This Row],[Travel Date]],2)</f>
        <v>7</v>
      </c>
      <c r="P16695" s="102">
        <v>1</v>
      </c>
    </row>
    <row r="16696" spans="2:16" x14ac:dyDescent="0.25">
      <c r="B16696" s="103"/>
      <c r="C16696" s="103"/>
      <c r="L16696" s="102" t="str">
        <f>[2]!Table1[[#This Row],[Orgn]]&amp;"-"&amp;[2]!Table1[[#This Row],[Dest]]</f>
        <v>NAP-SSH</v>
      </c>
      <c r="M16696" s="102" t="str">
        <f t="shared" si="260"/>
        <v>ADT</v>
      </c>
      <c r="N16696" s="102">
        <f>WEEKDAY([2]!Table1[[#This Row],[Travel Date]],2)</f>
        <v>7</v>
      </c>
      <c r="P16696" s="102">
        <v>1</v>
      </c>
    </row>
    <row r="16697" spans="2:16" x14ac:dyDescent="0.25">
      <c r="B16697" s="103"/>
      <c r="C16697" s="103"/>
      <c r="L16697" s="102" t="str">
        <f>[2]!Table1[[#This Row],[Orgn]]&amp;"-"&amp;[2]!Table1[[#This Row],[Dest]]</f>
        <v>NAP-SSH</v>
      </c>
      <c r="M16697" s="102" t="str">
        <f t="shared" si="260"/>
        <v>ADT</v>
      </c>
      <c r="N16697" s="102">
        <f>WEEKDAY([2]!Table1[[#This Row],[Travel Date]],2)</f>
        <v>7</v>
      </c>
      <c r="P16697" s="102">
        <v>1</v>
      </c>
    </row>
    <row r="16698" spans="2:16" x14ac:dyDescent="0.25">
      <c r="B16698" s="103"/>
      <c r="C16698" s="103"/>
      <c r="L16698" s="102" t="str">
        <f>[2]!Table1[[#This Row],[Orgn]]&amp;"-"&amp;[2]!Table1[[#This Row],[Dest]]</f>
        <v>NAP-SSH</v>
      </c>
      <c r="M16698" s="102" t="str">
        <f t="shared" si="260"/>
        <v>ADT</v>
      </c>
      <c r="N16698" s="102">
        <f>WEEKDAY([2]!Table1[[#This Row],[Travel Date]],2)</f>
        <v>7</v>
      </c>
      <c r="P16698" s="102">
        <v>1</v>
      </c>
    </row>
    <row r="16699" spans="2:16" x14ac:dyDescent="0.25">
      <c r="B16699" s="103"/>
      <c r="C16699" s="103"/>
      <c r="L16699" s="102" t="str">
        <f>[2]!Table1[[#This Row],[Orgn]]&amp;"-"&amp;[2]!Table1[[#This Row],[Dest]]</f>
        <v>NAP-SSH</v>
      </c>
      <c r="M16699" s="102" t="str">
        <f t="shared" si="260"/>
        <v>ADT</v>
      </c>
      <c r="N16699" s="102">
        <f>WEEKDAY([2]!Table1[[#This Row],[Travel Date]],2)</f>
        <v>7</v>
      </c>
      <c r="P16699" s="102">
        <v>1</v>
      </c>
    </row>
    <row r="16700" spans="2:16" x14ac:dyDescent="0.25">
      <c r="B16700" s="103"/>
      <c r="C16700" s="103"/>
      <c r="L16700" s="102" t="str">
        <f>[2]!Table1[[#This Row],[Orgn]]&amp;"-"&amp;[2]!Table1[[#This Row],[Dest]]</f>
        <v>NAP-SSH</v>
      </c>
      <c r="M16700" s="102" t="str">
        <f t="shared" si="260"/>
        <v>ADT</v>
      </c>
      <c r="N16700" s="102">
        <f>WEEKDAY([2]!Table1[[#This Row],[Travel Date]],2)</f>
        <v>7</v>
      </c>
      <c r="P16700" s="102">
        <v>1</v>
      </c>
    </row>
    <row r="16701" spans="2:16" x14ac:dyDescent="0.25">
      <c r="B16701" s="103"/>
      <c r="C16701" s="103"/>
      <c r="L16701" s="102" t="str">
        <f>[2]!Table1[[#This Row],[Orgn]]&amp;"-"&amp;[2]!Table1[[#This Row],[Dest]]</f>
        <v>NAP-SSH</v>
      </c>
      <c r="M16701" s="102" t="str">
        <f t="shared" si="260"/>
        <v>ADT</v>
      </c>
      <c r="N16701" s="102">
        <f>WEEKDAY([2]!Table1[[#This Row],[Travel Date]],2)</f>
        <v>7</v>
      </c>
      <c r="P16701" s="102">
        <v>1</v>
      </c>
    </row>
    <row r="16702" spans="2:16" x14ac:dyDescent="0.25">
      <c r="B16702" s="103"/>
      <c r="C16702" s="103"/>
      <c r="L16702" s="102" t="str">
        <f>[2]!Table1[[#This Row],[Orgn]]&amp;"-"&amp;[2]!Table1[[#This Row],[Dest]]</f>
        <v>NAP-SSH</v>
      </c>
      <c r="M16702" s="102" t="str">
        <f t="shared" si="260"/>
        <v>ADT</v>
      </c>
      <c r="N16702" s="102">
        <f>WEEKDAY([2]!Table1[[#This Row],[Travel Date]],2)</f>
        <v>7</v>
      </c>
      <c r="P16702" s="102">
        <v>1</v>
      </c>
    </row>
    <row r="16703" spans="2:16" x14ac:dyDescent="0.25">
      <c r="B16703" s="103"/>
      <c r="C16703" s="103"/>
      <c r="L16703" s="102" t="str">
        <f>[2]!Table1[[#This Row],[Orgn]]&amp;"-"&amp;[2]!Table1[[#This Row],[Dest]]</f>
        <v>NAP-SSH</v>
      </c>
      <c r="M16703" s="102" t="str">
        <f t="shared" si="260"/>
        <v>ADT</v>
      </c>
      <c r="N16703" s="102">
        <f>WEEKDAY([2]!Table1[[#This Row],[Travel Date]],2)</f>
        <v>7</v>
      </c>
      <c r="P16703" s="102">
        <v>1</v>
      </c>
    </row>
    <row r="16704" spans="2:16" x14ac:dyDescent="0.25">
      <c r="B16704" s="103"/>
      <c r="C16704" s="103"/>
      <c r="L16704" s="102" t="str">
        <f>[2]!Table1[[#This Row],[Orgn]]&amp;"-"&amp;[2]!Table1[[#This Row],[Dest]]</f>
        <v>NAP-SSH</v>
      </c>
      <c r="M16704" s="102" t="str">
        <f t="shared" si="260"/>
        <v>ADT</v>
      </c>
      <c r="N16704" s="102">
        <f>WEEKDAY([2]!Table1[[#This Row],[Travel Date]],2)</f>
        <v>7</v>
      </c>
      <c r="P16704" s="102">
        <v>1</v>
      </c>
    </row>
    <row r="16705" spans="2:16" x14ac:dyDescent="0.25">
      <c r="B16705" s="103"/>
      <c r="C16705" s="103"/>
      <c r="L16705" s="102" t="str">
        <f>[2]!Table1[[#This Row],[Orgn]]&amp;"-"&amp;[2]!Table1[[#This Row],[Dest]]</f>
        <v>NAP-SSH</v>
      </c>
      <c r="M16705" s="102" t="str">
        <f t="shared" si="260"/>
        <v>ADT</v>
      </c>
      <c r="N16705" s="102">
        <f>WEEKDAY([2]!Table1[[#This Row],[Travel Date]],2)</f>
        <v>7</v>
      </c>
      <c r="P16705" s="102">
        <v>1</v>
      </c>
    </row>
    <row r="16706" spans="2:16" x14ac:dyDescent="0.25">
      <c r="B16706" s="103"/>
      <c r="C16706" s="103"/>
      <c r="L16706" s="102" t="str">
        <f>[2]!Table1[[#This Row],[Orgn]]&amp;"-"&amp;[2]!Table1[[#This Row],[Dest]]</f>
        <v>NAP-SSH</v>
      </c>
      <c r="M16706" s="102" t="str">
        <f t="shared" ref="M16706:M16769" si="261">IF(TRIM(C16706)="INF", "INF", IF(TRIM(C16706)="CHD", "CHD", "ADT"))</f>
        <v>ADT</v>
      </c>
      <c r="N16706" s="102">
        <f>WEEKDAY([2]!Table1[[#This Row],[Travel Date]],2)</f>
        <v>7</v>
      </c>
      <c r="P16706" s="102">
        <v>1</v>
      </c>
    </row>
    <row r="16707" spans="2:16" x14ac:dyDescent="0.25">
      <c r="B16707" s="103"/>
      <c r="C16707" s="103"/>
      <c r="L16707" s="102" t="str">
        <f>[2]!Table1[[#This Row],[Orgn]]&amp;"-"&amp;[2]!Table1[[#This Row],[Dest]]</f>
        <v>NAP-SSH</v>
      </c>
      <c r="M16707" s="102" t="str">
        <f t="shared" si="261"/>
        <v>ADT</v>
      </c>
      <c r="N16707" s="102">
        <f>WEEKDAY([2]!Table1[[#This Row],[Travel Date]],2)</f>
        <v>7</v>
      </c>
      <c r="P16707" s="102">
        <v>1</v>
      </c>
    </row>
    <row r="16708" spans="2:16" x14ac:dyDescent="0.25">
      <c r="B16708" s="103"/>
      <c r="C16708" s="103"/>
      <c r="L16708" s="102" t="str">
        <f>[2]!Table1[[#This Row],[Orgn]]&amp;"-"&amp;[2]!Table1[[#This Row],[Dest]]</f>
        <v>NAP-SSH</v>
      </c>
      <c r="M16708" s="102" t="str">
        <f t="shared" si="261"/>
        <v>ADT</v>
      </c>
      <c r="N16708" s="102">
        <f>WEEKDAY([2]!Table1[[#This Row],[Travel Date]],2)</f>
        <v>7</v>
      </c>
      <c r="P16708" s="102">
        <v>1</v>
      </c>
    </row>
    <row r="16709" spans="2:16" x14ac:dyDescent="0.25">
      <c r="B16709" s="103"/>
      <c r="C16709" s="103"/>
      <c r="L16709" s="102" t="str">
        <f>[2]!Table1[[#This Row],[Orgn]]&amp;"-"&amp;[2]!Table1[[#This Row],[Dest]]</f>
        <v>NAP-SSH</v>
      </c>
      <c r="M16709" s="102" t="str">
        <f t="shared" si="261"/>
        <v>ADT</v>
      </c>
      <c r="N16709" s="102">
        <f>WEEKDAY([2]!Table1[[#This Row],[Travel Date]],2)</f>
        <v>7</v>
      </c>
      <c r="P16709" s="102">
        <v>1</v>
      </c>
    </row>
    <row r="16710" spans="2:16" x14ac:dyDescent="0.25">
      <c r="B16710" s="103"/>
      <c r="C16710" s="103"/>
      <c r="L16710" s="102" t="str">
        <f>[2]!Table1[[#This Row],[Orgn]]&amp;"-"&amp;[2]!Table1[[#This Row],[Dest]]</f>
        <v>NAP-SSH</v>
      </c>
      <c r="M16710" s="102" t="str">
        <f t="shared" si="261"/>
        <v>ADT</v>
      </c>
      <c r="N16710" s="102">
        <f>WEEKDAY([2]!Table1[[#This Row],[Travel Date]],2)</f>
        <v>7</v>
      </c>
      <c r="P16710" s="102">
        <v>1</v>
      </c>
    </row>
    <row r="16711" spans="2:16" x14ac:dyDescent="0.25">
      <c r="B16711" s="103"/>
      <c r="C16711" s="103"/>
      <c r="L16711" s="102" t="str">
        <f>[2]!Table1[[#This Row],[Orgn]]&amp;"-"&amp;[2]!Table1[[#This Row],[Dest]]</f>
        <v>NAP-SSH</v>
      </c>
      <c r="M16711" s="102" t="str">
        <f t="shared" si="261"/>
        <v>ADT</v>
      </c>
      <c r="N16711" s="102">
        <f>WEEKDAY([2]!Table1[[#This Row],[Travel Date]],2)</f>
        <v>7</v>
      </c>
      <c r="P16711" s="102">
        <v>1</v>
      </c>
    </row>
    <row r="16712" spans="2:16" x14ac:dyDescent="0.25">
      <c r="B16712" s="103"/>
      <c r="C16712" s="103"/>
      <c r="L16712" s="102" t="str">
        <f>[2]!Table1[[#This Row],[Orgn]]&amp;"-"&amp;[2]!Table1[[#This Row],[Dest]]</f>
        <v>NAP-SSH</v>
      </c>
      <c r="M16712" s="102" t="str">
        <f t="shared" si="261"/>
        <v>ADT</v>
      </c>
      <c r="N16712" s="102">
        <f>WEEKDAY([2]!Table1[[#This Row],[Travel Date]],2)</f>
        <v>7</v>
      </c>
      <c r="P16712" s="102">
        <v>1</v>
      </c>
    </row>
    <row r="16713" spans="2:16" x14ac:dyDescent="0.25">
      <c r="B16713" s="103"/>
      <c r="C16713" s="103"/>
      <c r="L16713" s="102" t="str">
        <f>[2]!Table1[[#This Row],[Orgn]]&amp;"-"&amp;[2]!Table1[[#This Row],[Dest]]</f>
        <v>NAP-SSH</v>
      </c>
      <c r="M16713" s="102" t="str">
        <f t="shared" si="261"/>
        <v>ADT</v>
      </c>
      <c r="N16713" s="102">
        <f>WEEKDAY([2]!Table1[[#This Row],[Travel Date]],2)</f>
        <v>7</v>
      </c>
      <c r="P16713" s="102">
        <v>1</v>
      </c>
    </row>
    <row r="16714" spans="2:16" x14ac:dyDescent="0.25">
      <c r="B16714" s="103"/>
      <c r="C16714" s="103"/>
      <c r="L16714" s="102" t="str">
        <f>[2]!Table1[[#This Row],[Orgn]]&amp;"-"&amp;[2]!Table1[[#This Row],[Dest]]</f>
        <v>NAP-SSH</v>
      </c>
      <c r="M16714" s="102" t="str">
        <f t="shared" si="261"/>
        <v>ADT</v>
      </c>
      <c r="N16714" s="102">
        <f>WEEKDAY([2]!Table1[[#This Row],[Travel Date]],2)</f>
        <v>7</v>
      </c>
      <c r="P16714" s="102">
        <v>1</v>
      </c>
    </row>
    <row r="16715" spans="2:16" x14ac:dyDescent="0.25">
      <c r="B16715" s="103"/>
      <c r="C16715" s="103"/>
      <c r="L16715" s="102" t="str">
        <f>[2]!Table1[[#This Row],[Orgn]]&amp;"-"&amp;[2]!Table1[[#This Row],[Dest]]</f>
        <v>NAP-SSH</v>
      </c>
      <c r="M16715" s="102" t="str">
        <f t="shared" si="261"/>
        <v>ADT</v>
      </c>
      <c r="N16715" s="102">
        <f>WEEKDAY([2]!Table1[[#This Row],[Travel Date]],2)</f>
        <v>7</v>
      </c>
      <c r="P16715" s="102">
        <v>1</v>
      </c>
    </row>
    <row r="16716" spans="2:16" x14ac:dyDescent="0.25">
      <c r="B16716" s="103"/>
      <c r="C16716" s="103"/>
      <c r="L16716" s="102" t="str">
        <f>[2]!Table1[[#This Row],[Orgn]]&amp;"-"&amp;[2]!Table1[[#This Row],[Dest]]</f>
        <v>NAP-SSH</v>
      </c>
      <c r="M16716" s="102" t="str">
        <f t="shared" si="261"/>
        <v>ADT</v>
      </c>
      <c r="N16716" s="102">
        <f>WEEKDAY([2]!Table1[[#This Row],[Travel Date]],2)</f>
        <v>7</v>
      </c>
      <c r="P16716" s="102">
        <v>1</v>
      </c>
    </row>
    <row r="16717" spans="2:16" x14ac:dyDescent="0.25">
      <c r="B16717" s="103"/>
      <c r="C16717" s="103"/>
      <c r="L16717" s="102" t="str">
        <f>[2]!Table1[[#This Row],[Orgn]]&amp;"-"&amp;[2]!Table1[[#This Row],[Dest]]</f>
        <v>NAP-SSH</v>
      </c>
      <c r="M16717" s="102" t="str">
        <f t="shared" si="261"/>
        <v>ADT</v>
      </c>
      <c r="N16717" s="102">
        <f>WEEKDAY([2]!Table1[[#This Row],[Travel Date]],2)</f>
        <v>7</v>
      </c>
      <c r="P16717" s="102">
        <v>1</v>
      </c>
    </row>
    <row r="16718" spans="2:16" x14ac:dyDescent="0.25">
      <c r="B16718" s="103"/>
      <c r="C16718" s="103"/>
      <c r="L16718" s="102" t="str">
        <f>[2]!Table1[[#This Row],[Orgn]]&amp;"-"&amp;[2]!Table1[[#This Row],[Dest]]</f>
        <v>NAP-SSH</v>
      </c>
      <c r="M16718" s="102" t="str">
        <f t="shared" si="261"/>
        <v>ADT</v>
      </c>
      <c r="N16718" s="102">
        <f>WEEKDAY([2]!Table1[[#This Row],[Travel Date]],2)</f>
        <v>7</v>
      </c>
      <c r="P16718" s="102">
        <v>1</v>
      </c>
    </row>
    <row r="16719" spans="2:16" x14ac:dyDescent="0.25">
      <c r="B16719" s="103"/>
      <c r="C16719" s="103"/>
      <c r="L16719" s="102" t="str">
        <f>[2]!Table1[[#This Row],[Orgn]]&amp;"-"&amp;[2]!Table1[[#This Row],[Dest]]</f>
        <v>NAP-SSH</v>
      </c>
      <c r="M16719" s="102" t="str">
        <f t="shared" si="261"/>
        <v>ADT</v>
      </c>
      <c r="N16719" s="102">
        <f>WEEKDAY([2]!Table1[[#This Row],[Travel Date]],2)</f>
        <v>7</v>
      </c>
      <c r="P16719" s="102">
        <v>1</v>
      </c>
    </row>
    <row r="16720" spans="2:16" x14ac:dyDescent="0.25">
      <c r="B16720" s="103"/>
      <c r="C16720" s="103"/>
      <c r="L16720" s="102" t="str">
        <f>[2]!Table1[[#This Row],[Orgn]]&amp;"-"&amp;[2]!Table1[[#This Row],[Dest]]</f>
        <v>NAP-SSH</v>
      </c>
      <c r="M16720" s="102" t="str">
        <f t="shared" si="261"/>
        <v>ADT</v>
      </c>
      <c r="N16720" s="102">
        <f>WEEKDAY([2]!Table1[[#This Row],[Travel Date]],2)</f>
        <v>7</v>
      </c>
      <c r="P16720" s="102">
        <v>1</v>
      </c>
    </row>
    <row r="16721" spans="2:16" x14ac:dyDescent="0.25">
      <c r="B16721" s="103"/>
      <c r="C16721" s="103"/>
      <c r="L16721" s="102" t="str">
        <f>[2]!Table1[[#This Row],[Orgn]]&amp;"-"&amp;[2]!Table1[[#This Row],[Dest]]</f>
        <v>NAP-SSH</v>
      </c>
      <c r="M16721" s="102" t="str">
        <f t="shared" si="261"/>
        <v>ADT</v>
      </c>
      <c r="N16721" s="102">
        <f>WEEKDAY([2]!Table1[[#This Row],[Travel Date]],2)</f>
        <v>7</v>
      </c>
      <c r="P16721" s="102">
        <v>1</v>
      </c>
    </row>
    <row r="16722" spans="2:16" x14ac:dyDescent="0.25">
      <c r="B16722" s="103"/>
      <c r="C16722" s="103"/>
      <c r="L16722" s="102" t="str">
        <f>[2]!Table1[[#This Row],[Orgn]]&amp;"-"&amp;[2]!Table1[[#This Row],[Dest]]</f>
        <v>NAP-SSH</v>
      </c>
      <c r="M16722" s="102" t="str">
        <f t="shared" si="261"/>
        <v>ADT</v>
      </c>
      <c r="N16722" s="102">
        <f>WEEKDAY([2]!Table1[[#This Row],[Travel Date]],2)</f>
        <v>7</v>
      </c>
      <c r="P16722" s="102">
        <v>1</v>
      </c>
    </row>
    <row r="16723" spans="2:16" x14ac:dyDescent="0.25">
      <c r="B16723" s="103"/>
      <c r="C16723" s="103"/>
      <c r="L16723" s="102" t="str">
        <f>[2]!Table1[[#This Row],[Orgn]]&amp;"-"&amp;[2]!Table1[[#This Row],[Dest]]</f>
        <v>SSH-VRN</v>
      </c>
      <c r="M16723" s="102" t="str">
        <f t="shared" si="261"/>
        <v>ADT</v>
      </c>
      <c r="N16723" s="102">
        <f>WEEKDAY([2]!Table1[[#This Row],[Travel Date]],2)</f>
        <v>1</v>
      </c>
      <c r="P16723" s="102">
        <v>1</v>
      </c>
    </row>
    <row r="16724" spans="2:16" x14ac:dyDescent="0.25">
      <c r="B16724" s="103"/>
      <c r="C16724" s="103"/>
      <c r="L16724" s="102" t="str">
        <f>[2]!Table1[[#This Row],[Orgn]]&amp;"-"&amp;[2]!Table1[[#This Row],[Dest]]</f>
        <v>SSH-VRN</v>
      </c>
      <c r="M16724" s="102" t="str">
        <f t="shared" si="261"/>
        <v>ADT</v>
      </c>
      <c r="N16724" s="102">
        <f>WEEKDAY([2]!Table1[[#This Row],[Travel Date]],2)</f>
        <v>1</v>
      </c>
      <c r="P16724" s="102">
        <v>1</v>
      </c>
    </row>
    <row r="16725" spans="2:16" x14ac:dyDescent="0.25">
      <c r="B16725" s="103"/>
      <c r="C16725" s="103"/>
      <c r="L16725" s="102" t="str">
        <f>[2]!Table1[[#This Row],[Orgn]]&amp;"-"&amp;[2]!Table1[[#This Row],[Dest]]</f>
        <v>SSH-VRN</v>
      </c>
      <c r="M16725" s="102" t="str">
        <f t="shared" si="261"/>
        <v>ADT</v>
      </c>
      <c r="N16725" s="102">
        <f>WEEKDAY([2]!Table1[[#This Row],[Travel Date]],2)</f>
        <v>1</v>
      </c>
      <c r="P16725" s="102">
        <v>1</v>
      </c>
    </row>
    <row r="16726" spans="2:16" x14ac:dyDescent="0.25">
      <c r="B16726" s="103"/>
      <c r="C16726" s="103"/>
      <c r="L16726" s="102" t="str">
        <f>[2]!Table1[[#This Row],[Orgn]]&amp;"-"&amp;[2]!Table1[[#This Row],[Dest]]</f>
        <v>SSH-VRN</v>
      </c>
      <c r="M16726" s="102" t="str">
        <f t="shared" si="261"/>
        <v>ADT</v>
      </c>
      <c r="N16726" s="102">
        <f>WEEKDAY([2]!Table1[[#This Row],[Travel Date]],2)</f>
        <v>1</v>
      </c>
      <c r="P16726" s="102">
        <v>1</v>
      </c>
    </row>
    <row r="16727" spans="2:16" x14ac:dyDescent="0.25">
      <c r="B16727" s="103"/>
      <c r="C16727" s="103"/>
      <c r="L16727" s="102" t="str">
        <f>[2]!Table1[[#This Row],[Orgn]]&amp;"-"&amp;[2]!Table1[[#This Row],[Dest]]</f>
        <v>SSH-VRN</v>
      </c>
      <c r="M16727" s="102" t="str">
        <f t="shared" si="261"/>
        <v>ADT</v>
      </c>
      <c r="N16727" s="102">
        <f>WEEKDAY([2]!Table1[[#This Row],[Travel Date]],2)</f>
        <v>1</v>
      </c>
      <c r="P16727" s="102">
        <v>1</v>
      </c>
    </row>
    <row r="16728" spans="2:16" x14ac:dyDescent="0.25">
      <c r="B16728" s="103"/>
      <c r="C16728" s="103"/>
      <c r="L16728" s="102" t="str">
        <f>[2]!Table1[[#This Row],[Orgn]]&amp;"-"&amp;[2]!Table1[[#This Row],[Dest]]</f>
        <v>SSH-VRN</v>
      </c>
      <c r="M16728" s="102" t="str">
        <f t="shared" si="261"/>
        <v>ADT</v>
      </c>
      <c r="N16728" s="102">
        <f>WEEKDAY([2]!Table1[[#This Row],[Travel Date]],2)</f>
        <v>1</v>
      </c>
      <c r="P16728" s="102">
        <v>1</v>
      </c>
    </row>
    <row r="16729" spans="2:16" x14ac:dyDescent="0.25">
      <c r="B16729" s="103"/>
      <c r="C16729" s="103"/>
      <c r="L16729" s="102" t="str">
        <f>[2]!Table1[[#This Row],[Orgn]]&amp;"-"&amp;[2]!Table1[[#This Row],[Dest]]</f>
        <v>SSH-VRN</v>
      </c>
      <c r="M16729" s="102" t="str">
        <f t="shared" si="261"/>
        <v>ADT</v>
      </c>
      <c r="N16729" s="102">
        <f>WEEKDAY([2]!Table1[[#This Row],[Travel Date]],2)</f>
        <v>1</v>
      </c>
      <c r="P16729" s="102">
        <v>1</v>
      </c>
    </row>
    <row r="16730" spans="2:16" x14ac:dyDescent="0.25">
      <c r="B16730" s="103"/>
      <c r="C16730" s="103"/>
      <c r="L16730" s="102" t="str">
        <f>[2]!Table1[[#This Row],[Orgn]]&amp;"-"&amp;[2]!Table1[[#This Row],[Dest]]</f>
        <v>SSH-VRN</v>
      </c>
      <c r="M16730" s="102" t="str">
        <f t="shared" si="261"/>
        <v>ADT</v>
      </c>
      <c r="N16730" s="102">
        <f>WEEKDAY([2]!Table1[[#This Row],[Travel Date]],2)</f>
        <v>1</v>
      </c>
      <c r="P16730" s="102">
        <v>1</v>
      </c>
    </row>
    <row r="16731" spans="2:16" x14ac:dyDescent="0.25">
      <c r="B16731" s="103"/>
      <c r="C16731" s="103"/>
      <c r="L16731" s="102" t="str">
        <f>[2]!Table1[[#This Row],[Orgn]]&amp;"-"&amp;[2]!Table1[[#This Row],[Dest]]</f>
        <v>SSH-VRN</v>
      </c>
      <c r="M16731" s="102" t="str">
        <f t="shared" si="261"/>
        <v>ADT</v>
      </c>
      <c r="N16731" s="102">
        <f>WEEKDAY([2]!Table1[[#This Row],[Travel Date]],2)</f>
        <v>1</v>
      </c>
      <c r="P16731" s="102">
        <v>1</v>
      </c>
    </row>
    <row r="16732" spans="2:16" x14ac:dyDescent="0.25">
      <c r="B16732" s="103"/>
      <c r="C16732" s="103"/>
      <c r="L16732" s="102" t="str">
        <f>[2]!Table1[[#This Row],[Orgn]]&amp;"-"&amp;[2]!Table1[[#This Row],[Dest]]</f>
        <v>SSH-VRN</v>
      </c>
      <c r="M16732" s="102" t="str">
        <f t="shared" si="261"/>
        <v>ADT</v>
      </c>
      <c r="N16732" s="102">
        <f>WEEKDAY([2]!Table1[[#This Row],[Travel Date]],2)</f>
        <v>1</v>
      </c>
      <c r="P16732" s="102">
        <v>1</v>
      </c>
    </row>
    <row r="16733" spans="2:16" x14ac:dyDescent="0.25">
      <c r="B16733" s="103"/>
      <c r="C16733" s="103"/>
      <c r="L16733" s="102" t="str">
        <f>[2]!Table1[[#This Row],[Orgn]]&amp;"-"&amp;[2]!Table1[[#This Row],[Dest]]</f>
        <v>SSH-VRN</v>
      </c>
      <c r="M16733" s="102" t="str">
        <f t="shared" si="261"/>
        <v>ADT</v>
      </c>
      <c r="N16733" s="102">
        <f>WEEKDAY([2]!Table1[[#This Row],[Travel Date]],2)</f>
        <v>1</v>
      </c>
      <c r="P16733" s="102">
        <v>1</v>
      </c>
    </row>
    <row r="16734" spans="2:16" x14ac:dyDescent="0.25">
      <c r="B16734" s="103"/>
      <c r="C16734" s="103"/>
      <c r="L16734" s="102" t="str">
        <f>[2]!Table1[[#This Row],[Orgn]]&amp;"-"&amp;[2]!Table1[[#This Row],[Dest]]</f>
        <v>SSH-VRN</v>
      </c>
      <c r="M16734" s="102" t="str">
        <f t="shared" si="261"/>
        <v>ADT</v>
      </c>
      <c r="N16734" s="102">
        <f>WEEKDAY([2]!Table1[[#This Row],[Travel Date]],2)</f>
        <v>1</v>
      </c>
      <c r="P16734" s="102">
        <v>1</v>
      </c>
    </row>
    <row r="16735" spans="2:16" x14ac:dyDescent="0.25">
      <c r="B16735" s="103"/>
      <c r="C16735" s="103"/>
      <c r="L16735" s="102" t="str">
        <f>[2]!Table1[[#This Row],[Orgn]]&amp;"-"&amp;[2]!Table1[[#This Row],[Dest]]</f>
        <v>SSH-VRN</v>
      </c>
      <c r="M16735" s="102" t="str">
        <f t="shared" si="261"/>
        <v>ADT</v>
      </c>
      <c r="N16735" s="102">
        <f>WEEKDAY([2]!Table1[[#This Row],[Travel Date]],2)</f>
        <v>1</v>
      </c>
      <c r="P16735" s="102">
        <v>1</v>
      </c>
    </row>
    <row r="16736" spans="2:16" x14ac:dyDescent="0.25">
      <c r="B16736" s="103"/>
      <c r="C16736" s="103"/>
      <c r="L16736" s="102" t="str">
        <f>[2]!Table1[[#This Row],[Orgn]]&amp;"-"&amp;[2]!Table1[[#This Row],[Dest]]</f>
        <v>SSH-VRN</v>
      </c>
      <c r="M16736" s="102" t="str">
        <f t="shared" si="261"/>
        <v>ADT</v>
      </c>
      <c r="N16736" s="102">
        <f>WEEKDAY([2]!Table1[[#This Row],[Travel Date]],2)</f>
        <v>1</v>
      </c>
      <c r="P16736" s="102">
        <v>1</v>
      </c>
    </row>
    <row r="16737" spans="2:16" x14ac:dyDescent="0.25">
      <c r="B16737" s="103"/>
      <c r="C16737" s="103"/>
      <c r="L16737" s="102" t="str">
        <f>[2]!Table1[[#This Row],[Orgn]]&amp;"-"&amp;[2]!Table1[[#This Row],[Dest]]</f>
        <v>SSH-VRN</v>
      </c>
      <c r="M16737" s="102" t="str">
        <f t="shared" si="261"/>
        <v>ADT</v>
      </c>
      <c r="N16737" s="102">
        <f>WEEKDAY([2]!Table1[[#This Row],[Travel Date]],2)</f>
        <v>1</v>
      </c>
      <c r="P16737" s="102">
        <v>1</v>
      </c>
    </row>
    <row r="16738" spans="2:16" x14ac:dyDescent="0.25">
      <c r="B16738" s="103"/>
      <c r="C16738" s="103"/>
      <c r="L16738" s="102" t="str">
        <f>[2]!Table1[[#This Row],[Orgn]]&amp;"-"&amp;[2]!Table1[[#This Row],[Dest]]</f>
        <v>SSH-VRN</v>
      </c>
      <c r="M16738" s="102" t="str">
        <f t="shared" si="261"/>
        <v>ADT</v>
      </c>
      <c r="N16738" s="102">
        <f>WEEKDAY([2]!Table1[[#This Row],[Travel Date]],2)</f>
        <v>1</v>
      </c>
      <c r="P16738" s="102">
        <v>1</v>
      </c>
    </row>
    <row r="16739" spans="2:16" x14ac:dyDescent="0.25">
      <c r="B16739" s="103"/>
      <c r="C16739" s="103"/>
      <c r="L16739" s="102" t="str">
        <f>[2]!Table1[[#This Row],[Orgn]]&amp;"-"&amp;[2]!Table1[[#This Row],[Dest]]</f>
        <v>SSH-VRN</v>
      </c>
      <c r="M16739" s="102" t="str">
        <f t="shared" si="261"/>
        <v>ADT</v>
      </c>
      <c r="N16739" s="102">
        <f>WEEKDAY([2]!Table1[[#This Row],[Travel Date]],2)</f>
        <v>1</v>
      </c>
      <c r="P16739" s="102">
        <v>1</v>
      </c>
    </row>
    <row r="16740" spans="2:16" x14ac:dyDescent="0.25">
      <c r="B16740" s="103"/>
      <c r="C16740" s="103"/>
      <c r="L16740" s="102" t="str">
        <f>[2]!Table1[[#This Row],[Orgn]]&amp;"-"&amp;[2]!Table1[[#This Row],[Dest]]</f>
        <v>SSH-VRN</v>
      </c>
      <c r="M16740" s="102" t="str">
        <f t="shared" si="261"/>
        <v>ADT</v>
      </c>
      <c r="N16740" s="102">
        <f>WEEKDAY([2]!Table1[[#This Row],[Travel Date]],2)</f>
        <v>1</v>
      </c>
      <c r="P16740" s="102">
        <v>1</v>
      </c>
    </row>
    <row r="16741" spans="2:16" x14ac:dyDescent="0.25">
      <c r="B16741" s="103"/>
      <c r="C16741" s="103"/>
      <c r="L16741" s="102" t="str">
        <f>[2]!Table1[[#This Row],[Orgn]]&amp;"-"&amp;[2]!Table1[[#This Row],[Dest]]</f>
        <v>SSH-VRN</v>
      </c>
      <c r="M16741" s="102" t="str">
        <f t="shared" si="261"/>
        <v>ADT</v>
      </c>
      <c r="N16741" s="102">
        <f>WEEKDAY([2]!Table1[[#This Row],[Travel Date]],2)</f>
        <v>1</v>
      </c>
      <c r="P16741" s="102">
        <v>1</v>
      </c>
    </row>
    <row r="16742" spans="2:16" x14ac:dyDescent="0.25">
      <c r="B16742" s="103"/>
      <c r="C16742" s="103"/>
      <c r="L16742" s="102" t="str">
        <f>[2]!Table1[[#This Row],[Orgn]]&amp;"-"&amp;[2]!Table1[[#This Row],[Dest]]</f>
        <v>SSH-VRN</v>
      </c>
      <c r="M16742" s="102" t="str">
        <f t="shared" si="261"/>
        <v>ADT</v>
      </c>
      <c r="N16742" s="102">
        <f>WEEKDAY([2]!Table1[[#This Row],[Travel Date]],2)</f>
        <v>1</v>
      </c>
      <c r="P16742" s="102">
        <v>1</v>
      </c>
    </row>
    <row r="16743" spans="2:16" x14ac:dyDescent="0.25">
      <c r="B16743" s="103"/>
      <c r="C16743" s="103"/>
      <c r="L16743" s="102" t="str">
        <f>[2]!Table1[[#This Row],[Orgn]]&amp;"-"&amp;[2]!Table1[[#This Row],[Dest]]</f>
        <v>SSH-VRN</v>
      </c>
      <c r="M16743" s="102" t="str">
        <f t="shared" si="261"/>
        <v>ADT</v>
      </c>
      <c r="N16743" s="102">
        <f>WEEKDAY([2]!Table1[[#This Row],[Travel Date]],2)</f>
        <v>1</v>
      </c>
      <c r="P16743" s="102">
        <v>1</v>
      </c>
    </row>
    <row r="16744" spans="2:16" x14ac:dyDescent="0.25">
      <c r="B16744" s="103"/>
      <c r="C16744" s="103"/>
      <c r="L16744" s="102" t="str">
        <f>[2]!Table1[[#This Row],[Orgn]]&amp;"-"&amp;[2]!Table1[[#This Row],[Dest]]</f>
        <v>SSH-VRN</v>
      </c>
      <c r="M16744" s="102" t="str">
        <f t="shared" si="261"/>
        <v>ADT</v>
      </c>
      <c r="N16744" s="102">
        <f>WEEKDAY([2]!Table1[[#This Row],[Travel Date]],2)</f>
        <v>1</v>
      </c>
      <c r="P16744" s="102">
        <v>1</v>
      </c>
    </row>
    <row r="16745" spans="2:16" x14ac:dyDescent="0.25">
      <c r="B16745" s="103"/>
      <c r="C16745" s="103"/>
      <c r="L16745" s="102" t="str">
        <f>[2]!Table1[[#This Row],[Orgn]]&amp;"-"&amp;[2]!Table1[[#This Row],[Dest]]</f>
        <v>SSH-VRN</v>
      </c>
      <c r="M16745" s="102" t="str">
        <f t="shared" si="261"/>
        <v>ADT</v>
      </c>
      <c r="N16745" s="102">
        <f>WEEKDAY([2]!Table1[[#This Row],[Travel Date]],2)</f>
        <v>1</v>
      </c>
      <c r="P16745" s="102">
        <v>1</v>
      </c>
    </row>
    <row r="16746" spans="2:16" x14ac:dyDescent="0.25">
      <c r="B16746" s="103"/>
      <c r="C16746" s="103"/>
      <c r="L16746" s="102" t="str">
        <f>[2]!Table1[[#This Row],[Orgn]]&amp;"-"&amp;[2]!Table1[[#This Row],[Dest]]</f>
        <v>SSH-VRN</v>
      </c>
      <c r="M16746" s="102" t="str">
        <f t="shared" si="261"/>
        <v>ADT</v>
      </c>
      <c r="N16746" s="102">
        <f>WEEKDAY([2]!Table1[[#This Row],[Travel Date]],2)</f>
        <v>1</v>
      </c>
      <c r="P16746" s="102">
        <v>1</v>
      </c>
    </row>
    <row r="16747" spans="2:16" x14ac:dyDescent="0.25">
      <c r="B16747" s="103"/>
      <c r="C16747" s="103"/>
      <c r="L16747" s="102" t="str">
        <f>[2]!Table1[[#This Row],[Orgn]]&amp;"-"&amp;[2]!Table1[[#This Row],[Dest]]</f>
        <v>SSH-VRN</v>
      </c>
      <c r="M16747" s="102" t="str">
        <f t="shared" si="261"/>
        <v>ADT</v>
      </c>
      <c r="N16747" s="102">
        <f>WEEKDAY([2]!Table1[[#This Row],[Travel Date]],2)</f>
        <v>1</v>
      </c>
      <c r="P16747" s="102">
        <v>1</v>
      </c>
    </row>
    <row r="16748" spans="2:16" x14ac:dyDescent="0.25">
      <c r="B16748" s="103"/>
      <c r="C16748" s="103"/>
      <c r="L16748" s="102" t="str">
        <f>[2]!Table1[[#This Row],[Orgn]]&amp;"-"&amp;[2]!Table1[[#This Row],[Dest]]</f>
        <v>SSH-VRN</v>
      </c>
      <c r="M16748" s="102" t="str">
        <f t="shared" si="261"/>
        <v>ADT</v>
      </c>
      <c r="N16748" s="102">
        <f>WEEKDAY([2]!Table1[[#This Row],[Travel Date]],2)</f>
        <v>1</v>
      </c>
      <c r="P16748" s="102">
        <v>1</v>
      </c>
    </row>
    <row r="16749" spans="2:16" x14ac:dyDescent="0.25">
      <c r="B16749" s="103"/>
      <c r="C16749" s="103"/>
      <c r="L16749" s="102" t="str">
        <f>[2]!Table1[[#This Row],[Orgn]]&amp;"-"&amp;[2]!Table1[[#This Row],[Dest]]</f>
        <v>SSH-VRN</v>
      </c>
      <c r="M16749" s="102" t="str">
        <f t="shared" si="261"/>
        <v>ADT</v>
      </c>
      <c r="N16749" s="102">
        <f>WEEKDAY([2]!Table1[[#This Row],[Travel Date]],2)</f>
        <v>1</v>
      </c>
      <c r="P16749" s="102">
        <v>1</v>
      </c>
    </row>
    <row r="16750" spans="2:16" x14ac:dyDescent="0.25">
      <c r="B16750" s="103"/>
      <c r="C16750" s="103"/>
      <c r="L16750" s="102" t="str">
        <f>[2]!Table1[[#This Row],[Orgn]]&amp;"-"&amp;[2]!Table1[[#This Row],[Dest]]</f>
        <v>SSH-VRN</v>
      </c>
      <c r="M16750" s="102" t="str">
        <f t="shared" si="261"/>
        <v>ADT</v>
      </c>
      <c r="N16750" s="102">
        <f>WEEKDAY([2]!Table1[[#This Row],[Travel Date]],2)</f>
        <v>1</v>
      </c>
      <c r="P16750" s="102">
        <v>1</v>
      </c>
    </row>
    <row r="16751" spans="2:16" x14ac:dyDescent="0.25">
      <c r="B16751" s="103"/>
      <c r="C16751" s="103"/>
      <c r="L16751" s="102" t="str">
        <f>[2]!Table1[[#This Row],[Orgn]]&amp;"-"&amp;[2]!Table1[[#This Row],[Dest]]</f>
        <v>SSH-VRN</v>
      </c>
      <c r="M16751" s="102" t="str">
        <f t="shared" si="261"/>
        <v>ADT</v>
      </c>
      <c r="N16751" s="102">
        <f>WEEKDAY([2]!Table1[[#This Row],[Travel Date]],2)</f>
        <v>1</v>
      </c>
      <c r="P16751" s="102">
        <v>1</v>
      </c>
    </row>
    <row r="16752" spans="2:16" x14ac:dyDescent="0.25">
      <c r="B16752" s="103"/>
      <c r="C16752" s="103"/>
      <c r="L16752" s="102" t="str">
        <f>[2]!Table1[[#This Row],[Orgn]]&amp;"-"&amp;[2]!Table1[[#This Row],[Dest]]</f>
        <v>SSH-VRN</v>
      </c>
      <c r="M16752" s="102" t="str">
        <f t="shared" si="261"/>
        <v>ADT</v>
      </c>
      <c r="N16752" s="102">
        <f>WEEKDAY([2]!Table1[[#This Row],[Travel Date]],2)</f>
        <v>1</v>
      </c>
      <c r="P16752" s="102">
        <v>1</v>
      </c>
    </row>
    <row r="16753" spans="2:16" x14ac:dyDescent="0.25">
      <c r="B16753" s="103"/>
      <c r="C16753" s="103"/>
      <c r="L16753" s="102" t="str">
        <f>[2]!Table1[[#This Row],[Orgn]]&amp;"-"&amp;[2]!Table1[[#This Row],[Dest]]</f>
        <v>SSH-VRN</v>
      </c>
      <c r="M16753" s="102" t="str">
        <f t="shared" si="261"/>
        <v>ADT</v>
      </c>
      <c r="N16753" s="102">
        <f>WEEKDAY([2]!Table1[[#This Row],[Travel Date]],2)</f>
        <v>1</v>
      </c>
      <c r="P16753" s="102">
        <v>1</v>
      </c>
    </row>
    <row r="16754" spans="2:16" x14ac:dyDescent="0.25">
      <c r="B16754" s="103"/>
      <c r="C16754" s="103"/>
      <c r="L16754" s="102" t="str">
        <f>[2]!Table1[[#This Row],[Orgn]]&amp;"-"&amp;[2]!Table1[[#This Row],[Dest]]</f>
        <v>SSH-VRN</v>
      </c>
      <c r="M16754" s="102" t="str">
        <f t="shared" si="261"/>
        <v>ADT</v>
      </c>
      <c r="N16754" s="102">
        <f>WEEKDAY([2]!Table1[[#This Row],[Travel Date]],2)</f>
        <v>1</v>
      </c>
      <c r="P16754" s="102">
        <v>1</v>
      </c>
    </row>
    <row r="16755" spans="2:16" x14ac:dyDescent="0.25">
      <c r="B16755" s="103"/>
      <c r="C16755" s="103"/>
      <c r="L16755" s="102" t="str">
        <f>[2]!Table1[[#This Row],[Orgn]]&amp;"-"&amp;[2]!Table1[[#This Row],[Dest]]</f>
        <v>SSH-VRN</v>
      </c>
      <c r="M16755" s="102" t="str">
        <f t="shared" si="261"/>
        <v>ADT</v>
      </c>
      <c r="N16755" s="102">
        <f>WEEKDAY([2]!Table1[[#This Row],[Travel Date]],2)</f>
        <v>1</v>
      </c>
      <c r="P16755" s="102">
        <v>1</v>
      </c>
    </row>
    <row r="16756" spans="2:16" x14ac:dyDescent="0.25">
      <c r="B16756" s="103"/>
      <c r="C16756" s="103"/>
      <c r="L16756" s="102" t="str">
        <f>[2]!Table1[[#This Row],[Orgn]]&amp;"-"&amp;[2]!Table1[[#This Row],[Dest]]</f>
        <v>SSH-VRN</v>
      </c>
      <c r="M16756" s="102" t="str">
        <f t="shared" si="261"/>
        <v>ADT</v>
      </c>
      <c r="N16756" s="102">
        <f>WEEKDAY([2]!Table1[[#This Row],[Travel Date]],2)</f>
        <v>1</v>
      </c>
      <c r="P16756" s="102">
        <v>1</v>
      </c>
    </row>
    <row r="16757" spans="2:16" x14ac:dyDescent="0.25">
      <c r="B16757" s="103"/>
      <c r="C16757" s="103"/>
      <c r="L16757" s="102" t="str">
        <f>[2]!Table1[[#This Row],[Orgn]]&amp;"-"&amp;[2]!Table1[[#This Row],[Dest]]</f>
        <v>SSH-VRN</v>
      </c>
      <c r="M16757" s="102" t="str">
        <f t="shared" si="261"/>
        <v>ADT</v>
      </c>
      <c r="N16757" s="102">
        <f>WEEKDAY([2]!Table1[[#This Row],[Travel Date]],2)</f>
        <v>1</v>
      </c>
      <c r="P16757" s="102">
        <v>1</v>
      </c>
    </row>
    <row r="16758" spans="2:16" x14ac:dyDescent="0.25">
      <c r="B16758" s="103"/>
      <c r="C16758" s="103"/>
      <c r="L16758" s="102" t="str">
        <f>[2]!Table1[[#This Row],[Orgn]]&amp;"-"&amp;[2]!Table1[[#This Row],[Dest]]</f>
        <v>SSH-VRN</v>
      </c>
      <c r="M16758" s="102" t="str">
        <f t="shared" si="261"/>
        <v>ADT</v>
      </c>
      <c r="N16758" s="102">
        <f>WEEKDAY([2]!Table1[[#This Row],[Travel Date]],2)</f>
        <v>1</v>
      </c>
      <c r="P16758" s="102">
        <v>1</v>
      </c>
    </row>
    <row r="16759" spans="2:16" x14ac:dyDescent="0.25">
      <c r="B16759" s="103"/>
      <c r="C16759" s="103"/>
      <c r="L16759" s="102" t="str">
        <f>[2]!Table1[[#This Row],[Orgn]]&amp;"-"&amp;[2]!Table1[[#This Row],[Dest]]</f>
        <v>SSH-VRN</v>
      </c>
      <c r="M16759" s="102" t="str">
        <f t="shared" si="261"/>
        <v>ADT</v>
      </c>
      <c r="N16759" s="102">
        <f>WEEKDAY([2]!Table1[[#This Row],[Travel Date]],2)</f>
        <v>1</v>
      </c>
      <c r="P16759" s="102">
        <v>1</v>
      </c>
    </row>
    <row r="16760" spans="2:16" x14ac:dyDescent="0.25">
      <c r="B16760" s="103"/>
      <c r="C16760" s="103"/>
      <c r="L16760" s="102" t="str">
        <f>[2]!Table1[[#This Row],[Orgn]]&amp;"-"&amp;[2]!Table1[[#This Row],[Dest]]</f>
        <v>SSH-VRN</v>
      </c>
      <c r="M16760" s="102" t="str">
        <f t="shared" si="261"/>
        <v>ADT</v>
      </c>
      <c r="N16760" s="102">
        <f>WEEKDAY([2]!Table1[[#This Row],[Travel Date]],2)</f>
        <v>1</v>
      </c>
      <c r="P16760" s="102">
        <v>1</v>
      </c>
    </row>
    <row r="16761" spans="2:16" x14ac:dyDescent="0.25">
      <c r="B16761" s="103"/>
      <c r="C16761" s="103"/>
      <c r="L16761" s="102" t="str">
        <f>[2]!Table1[[#This Row],[Orgn]]&amp;"-"&amp;[2]!Table1[[#This Row],[Dest]]</f>
        <v>SSH-VRN</v>
      </c>
      <c r="M16761" s="102" t="str">
        <f t="shared" si="261"/>
        <v>ADT</v>
      </c>
      <c r="N16761" s="102">
        <f>WEEKDAY([2]!Table1[[#This Row],[Travel Date]],2)</f>
        <v>1</v>
      </c>
      <c r="P16761" s="102">
        <v>1</v>
      </c>
    </row>
    <row r="16762" spans="2:16" x14ac:dyDescent="0.25">
      <c r="B16762" s="103"/>
      <c r="C16762" s="103"/>
      <c r="L16762" s="102" t="str">
        <f>[2]!Table1[[#This Row],[Orgn]]&amp;"-"&amp;[2]!Table1[[#This Row],[Dest]]</f>
        <v>SSH-VRN</v>
      </c>
      <c r="M16762" s="102" t="str">
        <f t="shared" si="261"/>
        <v>ADT</v>
      </c>
      <c r="N16762" s="102">
        <f>WEEKDAY([2]!Table1[[#This Row],[Travel Date]],2)</f>
        <v>1</v>
      </c>
      <c r="P16762" s="102">
        <v>1</v>
      </c>
    </row>
    <row r="16763" spans="2:16" x14ac:dyDescent="0.25">
      <c r="B16763" s="103"/>
      <c r="C16763" s="103"/>
      <c r="L16763" s="102" t="str">
        <f>[2]!Table1[[#This Row],[Orgn]]&amp;"-"&amp;[2]!Table1[[#This Row],[Dest]]</f>
        <v>SSH-VRN</v>
      </c>
      <c r="M16763" s="102" t="str">
        <f t="shared" si="261"/>
        <v>ADT</v>
      </c>
      <c r="N16763" s="102">
        <f>WEEKDAY([2]!Table1[[#This Row],[Travel Date]],2)</f>
        <v>1</v>
      </c>
      <c r="P16763" s="102">
        <v>1</v>
      </c>
    </row>
    <row r="16764" spans="2:16" x14ac:dyDescent="0.25">
      <c r="B16764" s="103"/>
      <c r="C16764" s="103"/>
      <c r="L16764" s="102" t="str">
        <f>[2]!Table1[[#This Row],[Orgn]]&amp;"-"&amp;[2]!Table1[[#This Row],[Dest]]</f>
        <v>SSH-VRN</v>
      </c>
      <c r="M16764" s="102" t="str">
        <f t="shared" si="261"/>
        <v>ADT</v>
      </c>
      <c r="N16764" s="102">
        <f>WEEKDAY([2]!Table1[[#This Row],[Travel Date]],2)</f>
        <v>1</v>
      </c>
      <c r="P16764" s="102">
        <v>1</v>
      </c>
    </row>
    <row r="16765" spans="2:16" x14ac:dyDescent="0.25">
      <c r="B16765" s="103"/>
      <c r="C16765" s="103"/>
      <c r="L16765" s="102" t="str">
        <f>[2]!Table1[[#This Row],[Orgn]]&amp;"-"&amp;[2]!Table1[[#This Row],[Dest]]</f>
        <v>SSH-VRN</v>
      </c>
      <c r="M16765" s="102" t="str">
        <f t="shared" si="261"/>
        <v>ADT</v>
      </c>
      <c r="N16765" s="102">
        <f>WEEKDAY([2]!Table1[[#This Row],[Travel Date]],2)</f>
        <v>1</v>
      </c>
      <c r="P16765" s="102">
        <v>1</v>
      </c>
    </row>
    <row r="16766" spans="2:16" x14ac:dyDescent="0.25">
      <c r="B16766" s="103"/>
      <c r="C16766" s="103"/>
      <c r="L16766" s="102" t="str">
        <f>[2]!Table1[[#This Row],[Orgn]]&amp;"-"&amp;[2]!Table1[[#This Row],[Dest]]</f>
        <v>SSH-VRN</v>
      </c>
      <c r="M16766" s="102" t="str">
        <f t="shared" si="261"/>
        <v>ADT</v>
      </c>
      <c r="N16766" s="102">
        <f>WEEKDAY([2]!Table1[[#This Row],[Travel Date]],2)</f>
        <v>1</v>
      </c>
      <c r="P16766" s="102">
        <v>1</v>
      </c>
    </row>
    <row r="16767" spans="2:16" x14ac:dyDescent="0.25">
      <c r="B16767" s="103"/>
      <c r="C16767" s="103"/>
      <c r="L16767" s="102" t="str">
        <f>[2]!Table1[[#This Row],[Orgn]]&amp;"-"&amp;[2]!Table1[[#This Row],[Dest]]</f>
        <v>SSH-VRN</v>
      </c>
      <c r="M16767" s="102" t="str">
        <f t="shared" si="261"/>
        <v>ADT</v>
      </c>
      <c r="N16767" s="102">
        <f>WEEKDAY([2]!Table1[[#This Row],[Travel Date]],2)</f>
        <v>1</v>
      </c>
      <c r="P16767" s="102">
        <v>1</v>
      </c>
    </row>
    <row r="16768" spans="2:16" x14ac:dyDescent="0.25">
      <c r="B16768" s="103"/>
      <c r="C16768" s="103"/>
      <c r="L16768" s="102" t="str">
        <f>[2]!Table1[[#This Row],[Orgn]]&amp;"-"&amp;[2]!Table1[[#This Row],[Dest]]</f>
        <v>SSH-VRN</v>
      </c>
      <c r="M16768" s="102" t="str">
        <f t="shared" si="261"/>
        <v>ADT</v>
      </c>
      <c r="N16768" s="102">
        <f>WEEKDAY([2]!Table1[[#This Row],[Travel Date]],2)</f>
        <v>1</v>
      </c>
      <c r="P16768" s="102">
        <v>1</v>
      </c>
    </row>
    <row r="16769" spans="2:16" x14ac:dyDescent="0.25">
      <c r="B16769" s="103"/>
      <c r="C16769" s="103"/>
      <c r="L16769" s="102" t="str">
        <f>[2]!Table1[[#This Row],[Orgn]]&amp;"-"&amp;[2]!Table1[[#This Row],[Dest]]</f>
        <v>SSH-VRN</v>
      </c>
      <c r="M16769" s="102" t="str">
        <f t="shared" si="261"/>
        <v>ADT</v>
      </c>
      <c r="N16769" s="102">
        <f>WEEKDAY([2]!Table1[[#This Row],[Travel Date]],2)</f>
        <v>1</v>
      </c>
      <c r="P16769" s="102">
        <v>1</v>
      </c>
    </row>
    <row r="16770" spans="2:16" x14ac:dyDescent="0.25">
      <c r="B16770" s="103"/>
      <c r="C16770" s="103"/>
      <c r="L16770" s="102" t="str">
        <f>[2]!Table1[[#This Row],[Orgn]]&amp;"-"&amp;[2]!Table1[[#This Row],[Dest]]</f>
        <v>SSH-VRN</v>
      </c>
      <c r="M16770" s="102" t="str">
        <f t="shared" ref="M16770:M16833" si="262">IF(TRIM(C16770)="INF", "INF", IF(TRIM(C16770)="CHD", "CHD", "ADT"))</f>
        <v>ADT</v>
      </c>
      <c r="N16770" s="102">
        <f>WEEKDAY([2]!Table1[[#This Row],[Travel Date]],2)</f>
        <v>1</v>
      </c>
      <c r="P16770" s="102">
        <v>1</v>
      </c>
    </row>
    <row r="16771" spans="2:16" x14ac:dyDescent="0.25">
      <c r="B16771" s="103"/>
      <c r="C16771" s="103"/>
      <c r="L16771" s="102" t="str">
        <f>[2]!Table1[[#This Row],[Orgn]]&amp;"-"&amp;[2]!Table1[[#This Row],[Dest]]</f>
        <v>SSH-VRN</v>
      </c>
      <c r="M16771" s="102" t="str">
        <f t="shared" si="262"/>
        <v>ADT</v>
      </c>
      <c r="N16771" s="102">
        <f>WEEKDAY([2]!Table1[[#This Row],[Travel Date]],2)</f>
        <v>1</v>
      </c>
      <c r="P16771" s="102">
        <v>1</v>
      </c>
    </row>
    <row r="16772" spans="2:16" x14ac:dyDescent="0.25">
      <c r="B16772" s="103"/>
      <c r="C16772" s="103"/>
      <c r="L16772" s="102" t="str">
        <f>[2]!Table1[[#This Row],[Orgn]]&amp;"-"&amp;[2]!Table1[[#This Row],[Dest]]</f>
        <v>SSH-VRN</v>
      </c>
      <c r="M16772" s="102" t="str">
        <f t="shared" si="262"/>
        <v>ADT</v>
      </c>
      <c r="N16772" s="102">
        <f>WEEKDAY([2]!Table1[[#This Row],[Travel Date]],2)</f>
        <v>1</v>
      </c>
      <c r="P16772" s="102">
        <v>1</v>
      </c>
    </row>
    <row r="16773" spans="2:16" x14ac:dyDescent="0.25">
      <c r="B16773" s="103"/>
      <c r="C16773" s="103"/>
      <c r="L16773" s="102" t="str">
        <f>[2]!Table1[[#This Row],[Orgn]]&amp;"-"&amp;[2]!Table1[[#This Row],[Dest]]</f>
        <v>SSH-VRN</v>
      </c>
      <c r="M16773" s="102" t="str">
        <f t="shared" si="262"/>
        <v>ADT</v>
      </c>
      <c r="N16773" s="102">
        <f>WEEKDAY([2]!Table1[[#This Row],[Travel Date]],2)</f>
        <v>1</v>
      </c>
      <c r="P16773" s="102">
        <v>1</v>
      </c>
    </row>
    <row r="16774" spans="2:16" x14ac:dyDescent="0.25">
      <c r="B16774" s="103"/>
      <c r="C16774" s="103"/>
      <c r="L16774" s="102" t="str">
        <f>[2]!Table1[[#This Row],[Orgn]]&amp;"-"&amp;[2]!Table1[[#This Row],[Dest]]</f>
        <v>SSH-VRN</v>
      </c>
      <c r="M16774" s="102" t="str">
        <f t="shared" si="262"/>
        <v>ADT</v>
      </c>
      <c r="N16774" s="102">
        <f>WEEKDAY([2]!Table1[[#This Row],[Travel Date]],2)</f>
        <v>1</v>
      </c>
      <c r="P16774" s="102">
        <v>1</v>
      </c>
    </row>
    <row r="16775" spans="2:16" x14ac:dyDescent="0.25">
      <c r="B16775" s="103"/>
      <c r="C16775" s="103"/>
      <c r="L16775" s="102" t="str">
        <f>[2]!Table1[[#This Row],[Orgn]]&amp;"-"&amp;[2]!Table1[[#This Row],[Dest]]</f>
        <v>SSH-VRN</v>
      </c>
      <c r="M16775" s="102" t="str">
        <f t="shared" si="262"/>
        <v>ADT</v>
      </c>
      <c r="N16775" s="102">
        <f>WEEKDAY([2]!Table1[[#This Row],[Travel Date]],2)</f>
        <v>1</v>
      </c>
      <c r="P16775" s="102">
        <v>1</v>
      </c>
    </row>
    <row r="16776" spans="2:16" x14ac:dyDescent="0.25">
      <c r="B16776" s="103"/>
      <c r="C16776" s="103"/>
      <c r="L16776" s="102" t="str">
        <f>[2]!Table1[[#This Row],[Orgn]]&amp;"-"&amp;[2]!Table1[[#This Row],[Dest]]</f>
        <v>SSH-VRN</v>
      </c>
      <c r="M16776" s="102" t="str">
        <f t="shared" si="262"/>
        <v>ADT</v>
      </c>
      <c r="N16776" s="102">
        <f>WEEKDAY([2]!Table1[[#This Row],[Travel Date]],2)</f>
        <v>1</v>
      </c>
      <c r="P16776" s="102">
        <v>1</v>
      </c>
    </row>
    <row r="16777" spans="2:16" x14ac:dyDescent="0.25">
      <c r="B16777" s="103"/>
      <c r="C16777" s="103"/>
      <c r="L16777" s="102" t="str">
        <f>[2]!Table1[[#This Row],[Orgn]]&amp;"-"&amp;[2]!Table1[[#This Row],[Dest]]</f>
        <v>SSH-VRN</v>
      </c>
      <c r="M16777" s="102" t="str">
        <f t="shared" si="262"/>
        <v>ADT</v>
      </c>
      <c r="N16777" s="102">
        <f>WEEKDAY([2]!Table1[[#This Row],[Travel Date]],2)</f>
        <v>1</v>
      </c>
      <c r="P16777" s="102">
        <v>1</v>
      </c>
    </row>
    <row r="16778" spans="2:16" x14ac:dyDescent="0.25">
      <c r="B16778" s="103"/>
      <c r="C16778" s="103"/>
      <c r="L16778" s="102" t="str">
        <f>[2]!Table1[[#This Row],[Orgn]]&amp;"-"&amp;[2]!Table1[[#This Row],[Dest]]</f>
        <v>SSH-VRN</v>
      </c>
      <c r="M16778" s="102" t="str">
        <f t="shared" si="262"/>
        <v>ADT</v>
      </c>
      <c r="N16778" s="102">
        <f>WEEKDAY([2]!Table1[[#This Row],[Travel Date]],2)</f>
        <v>1</v>
      </c>
      <c r="P16778" s="102">
        <v>1</v>
      </c>
    </row>
    <row r="16779" spans="2:16" x14ac:dyDescent="0.25">
      <c r="B16779" s="103"/>
      <c r="C16779" s="103"/>
      <c r="L16779" s="102" t="str">
        <f>[2]!Table1[[#This Row],[Orgn]]&amp;"-"&amp;[2]!Table1[[#This Row],[Dest]]</f>
        <v>SSH-VRN</v>
      </c>
      <c r="M16779" s="102" t="str">
        <f t="shared" si="262"/>
        <v>ADT</v>
      </c>
      <c r="N16779" s="102">
        <f>WEEKDAY([2]!Table1[[#This Row],[Travel Date]],2)</f>
        <v>1</v>
      </c>
      <c r="P16779" s="102">
        <v>1</v>
      </c>
    </row>
    <row r="16780" spans="2:16" x14ac:dyDescent="0.25">
      <c r="B16780" s="103"/>
      <c r="C16780" s="103"/>
      <c r="L16780" s="102" t="str">
        <f>[2]!Table1[[#This Row],[Orgn]]&amp;"-"&amp;[2]!Table1[[#This Row],[Dest]]</f>
        <v>SSH-VRN</v>
      </c>
      <c r="M16780" s="102" t="str">
        <f t="shared" si="262"/>
        <v>ADT</v>
      </c>
      <c r="N16780" s="102">
        <f>WEEKDAY([2]!Table1[[#This Row],[Travel Date]],2)</f>
        <v>1</v>
      </c>
      <c r="P16780" s="102">
        <v>1</v>
      </c>
    </row>
    <row r="16781" spans="2:16" x14ac:dyDescent="0.25">
      <c r="B16781" s="103"/>
      <c r="C16781" s="103"/>
      <c r="L16781" s="102" t="str">
        <f>[2]!Table1[[#This Row],[Orgn]]&amp;"-"&amp;[2]!Table1[[#This Row],[Dest]]</f>
        <v>SSH-VRN</v>
      </c>
      <c r="M16781" s="102" t="str">
        <f t="shared" si="262"/>
        <v>ADT</v>
      </c>
      <c r="N16781" s="102">
        <f>WEEKDAY([2]!Table1[[#This Row],[Travel Date]],2)</f>
        <v>1</v>
      </c>
      <c r="P16781" s="102">
        <v>1</v>
      </c>
    </row>
    <row r="16782" spans="2:16" x14ac:dyDescent="0.25">
      <c r="B16782" s="103"/>
      <c r="C16782" s="103"/>
      <c r="L16782" s="102" t="str">
        <f>[2]!Table1[[#This Row],[Orgn]]&amp;"-"&amp;[2]!Table1[[#This Row],[Dest]]</f>
        <v>SSH-VRN</v>
      </c>
      <c r="M16782" s="102" t="str">
        <f t="shared" si="262"/>
        <v>ADT</v>
      </c>
      <c r="N16782" s="102">
        <f>WEEKDAY([2]!Table1[[#This Row],[Travel Date]],2)</f>
        <v>1</v>
      </c>
      <c r="P16782" s="102">
        <v>1</v>
      </c>
    </row>
    <row r="16783" spans="2:16" x14ac:dyDescent="0.25">
      <c r="B16783" s="103"/>
      <c r="C16783" s="103"/>
      <c r="L16783" s="102" t="str">
        <f>[2]!Table1[[#This Row],[Orgn]]&amp;"-"&amp;[2]!Table1[[#This Row],[Dest]]</f>
        <v>SSH-VRN</v>
      </c>
      <c r="M16783" s="102" t="str">
        <f t="shared" si="262"/>
        <v>ADT</v>
      </c>
      <c r="N16783" s="102">
        <f>WEEKDAY([2]!Table1[[#This Row],[Travel Date]],2)</f>
        <v>1</v>
      </c>
      <c r="P16783" s="102">
        <v>1</v>
      </c>
    </row>
    <row r="16784" spans="2:16" x14ac:dyDescent="0.25">
      <c r="B16784" s="103"/>
      <c r="C16784" s="103"/>
      <c r="L16784" s="102" t="str">
        <f>[2]!Table1[[#This Row],[Orgn]]&amp;"-"&amp;[2]!Table1[[#This Row],[Dest]]</f>
        <v>SSH-VRN</v>
      </c>
      <c r="M16784" s="102" t="str">
        <f t="shared" si="262"/>
        <v>ADT</v>
      </c>
      <c r="N16784" s="102">
        <f>WEEKDAY([2]!Table1[[#This Row],[Travel Date]],2)</f>
        <v>1</v>
      </c>
      <c r="P16784" s="102">
        <v>1</v>
      </c>
    </row>
    <row r="16785" spans="2:16" x14ac:dyDescent="0.25">
      <c r="B16785" s="103"/>
      <c r="C16785" s="103"/>
      <c r="L16785" s="102" t="str">
        <f>[2]!Table1[[#This Row],[Orgn]]&amp;"-"&amp;[2]!Table1[[#This Row],[Dest]]</f>
        <v>SSH-VRN</v>
      </c>
      <c r="M16785" s="102" t="str">
        <f t="shared" si="262"/>
        <v>ADT</v>
      </c>
      <c r="N16785" s="102">
        <f>WEEKDAY([2]!Table1[[#This Row],[Travel Date]],2)</f>
        <v>1</v>
      </c>
      <c r="P16785" s="102">
        <v>1</v>
      </c>
    </row>
    <row r="16786" spans="2:16" x14ac:dyDescent="0.25">
      <c r="B16786" s="103"/>
      <c r="C16786" s="103"/>
      <c r="L16786" s="102" t="str">
        <f>[2]!Table1[[#This Row],[Orgn]]&amp;"-"&amp;[2]!Table1[[#This Row],[Dest]]</f>
        <v>SSH-VRN</v>
      </c>
      <c r="M16786" s="102" t="str">
        <f t="shared" si="262"/>
        <v>ADT</v>
      </c>
      <c r="N16786" s="102">
        <f>WEEKDAY([2]!Table1[[#This Row],[Travel Date]],2)</f>
        <v>1</v>
      </c>
      <c r="P16786" s="102">
        <v>1</v>
      </c>
    </row>
    <row r="16787" spans="2:16" x14ac:dyDescent="0.25">
      <c r="B16787" s="103"/>
      <c r="C16787" s="103"/>
      <c r="L16787" s="102" t="str">
        <f>[2]!Table1[[#This Row],[Orgn]]&amp;"-"&amp;[2]!Table1[[#This Row],[Dest]]</f>
        <v>SSH-VRN</v>
      </c>
      <c r="M16787" s="102" t="str">
        <f t="shared" si="262"/>
        <v>ADT</v>
      </c>
      <c r="N16787" s="102">
        <f>WEEKDAY([2]!Table1[[#This Row],[Travel Date]],2)</f>
        <v>1</v>
      </c>
      <c r="P16787" s="102">
        <v>1</v>
      </c>
    </row>
    <row r="16788" spans="2:16" x14ac:dyDescent="0.25">
      <c r="B16788" s="103"/>
      <c r="C16788" s="103"/>
      <c r="L16788" s="102" t="str">
        <f>[2]!Table1[[#This Row],[Orgn]]&amp;"-"&amp;[2]!Table1[[#This Row],[Dest]]</f>
        <v>SSH-VRN</v>
      </c>
      <c r="M16788" s="102" t="str">
        <f t="shared" si="262"/>
        <v>ADT</v>
      </c>
      <c r="N16788" s="102">
        <f>WEEKDAY([2]!Table1[[#This Row],[Travel Date]],2)</f>
        <v>1</v>
      </c>
      <c r="P16788" s="102">
        <v>1</v>
      </c>
    </row>
    <row r="16789" spans="2:16" x14ac:dyDescent="0.25">
      <c r="B16789" s="103"/>
      <c r="C16789" s="103"/>
      <c r="L16789" s="102" t="str">
        <f>[2]!Table1[[#This Row],[Orgn]]&amp;"-"&amp;[2]!Table1[[#This Row],[Dest]]</f>
        <v>SSH-VRN</v>
      </c>
      <c r="M16789" s="102" t="str">
        <f t="shared" si="262"/>
        <v>ADT</v>
      </c>
      <c r="N16789" s="102">
        <f>WEEKDAY([2]!Table1[[#This Row],[Travel Date]],2)</f>
        <v>1</v>
      </c>
      <c r="P16789" s="102">
        <v>1</v>
      </c>
    </row>
    <row r="16790" spans="2:16" x14ac:dyDescent="0.25">
      <c r="B16790" s="103"/>
      <c r="C16790" s="103"/>
      <c r="L16790" s="102" t="str">
        <f>[2]!Table1[[#This Row],[Orgn]]&amp;"-"&amp;[2]!Table1[[#This Row],[Dest]]</f>
        <v>SSH-VRN</v>
      </c>
      <c r="M16790" s="102" t="str">
        <f t="shared" si="262"/>
        <v>ADT</v>
      </c>
      <c r="N16790" s="102">
        <f>WEEKDAY([2]!Table1[[#This Row],[Travel Date]],2)</f>
        <v>1</v>
      </c>
      <c r="P16790" s="102">
        <v>1</v>
      </c>
    </row>
    <row r="16791" spans="2:16" x14ac:dyDescent="0.25">
      <c r="B16791" s="103"/>
      <c r="C16791" s="103"/>
      <c r="L16791" s="102" t="str">
        <f>[2]!Table1[[#This Row],[Orgn]]&amp;"-"&amp;[2]!Table1[[#This Row],[Dest]]</f>
        <v>SSH-VRN</v>
      </c>
      <c r="M16791" s="102" t="str">
        <f t="shared" si="262"/>
        <v>ADT</v>
      </c>
      <c r="N16791" s="102">
        <f>WEEKDAY([2]!Table1[[#This Row],[Travel Date]],2)</f>
        <v>1</v>
      </c>
      <c r="P16791" s="102">
        <v>1</v>
      </c>
    </row>
    <row r="16792" spans="2:16" x14ac:dyDescent="0.25">
      <c r="B16792" s="103"/>
      <c r="C16792" s="103"/>
      <c r="L16792" s="102" t="str">
        <f>[2]!Table1[[#This Row],[Orgn]]&amp;"-"&amp;[2]!Table1[[#This Row],[Dest]]</f>
        <v>SSH-VRN</v>
      </c>
      <c r="M16792" s="102" t="str">
        <f t="shared" si="262"/>
        <v>ADT</v>
      </c>
      <c r="N16792" s="102">
        <f>WEEKDAY([2]!Table1[[#This Row],[Travel Date]],2)</f>
        <v>1</v>
      </c>
      <c r="P16792" s="102">
        <v>1</v>
      </c>
    </row>
    <row r="16793" spans="2:16" x14ac:dyDescent="0.25">
      <c r="B16793" s="103"/>
      <c r="C16793" s="103"/>
      <c r="L16793" s="102" t="str">
        <f>[2]!Table1[[#This Row],[Orgn]]&amp;"-"&amp;[2]!Table1[[#This Row],[Dest]]</f>
        <v>SSH-VRN</v>
      </c>
      <c r="M16793" s="102" t="str">
        <f t="shared" si="262"/>
        <v>ADT</v>
      </c>
      <c r="N16793" s="102">
        <f>WEEKDAY([2]!Table1[[#This Row],[Travel Date]],2)</f>
        <v>1</v>
      </c>
      <c r="P16793" s="102">
        <v>1</v>
      </c>
    </row>
    <row r="16794" spans="2:16" x14ac:dyDescent="0.25">
      <c r="B16794" s="103"/>
      <c r="C16794" s="103"/>
      <c r="L16794" s="102" t="str">
        <f>[2]!Table1[[#This Row],[Orgn]]&amp;"-"&amp;[2]!Table1[[#This Row],[Dest]]</f>
        <v>SSH-VRN</v>
      </c>
      <c r="M16794" s="102" t="str">
        <f t="shared" si="262"/>
        <v>ADT</v>
      </c>
      <c r="N16794" s="102">
        <f>WEEKDAY([2]!Table1[[#This Row],[Travel Date]],2)</f>
        <v>1</v>
      </c>
      <c r="P16794" s="102">
        <v>1</v>
      </c>
    </row>
    <row r="16795" spans="2:16" x14ac:dyDescent="0.25">
      <c r="B16795" s="103"/>
      <c r="C16795" s="103"/>
      <c r="L16795" s="102" t="str">
        <f>[2]!Table1[[#This Row],[Orgn]]&amp;"-"&amp;[2]!Table1[[#This Row],[Dest]]</f>
        <v>SSH-VRN</v>
      </c>
      <c r="M16795" s="102" t="str">
        <f t="shared" si="262"/>
        <v>ADT</v>
      </c>
      <c r="N16795" s="102">
        <f>WEEKDAY([2]!Table1[[#This Row],[Travel Date]],2)</f>
        <v>1</v>
      </c>
      <c r="P16795" s="102">
        <v>1</v>
      </c>
    </row>
    <row r="16796" spans="2:16" x14ac:dyDescent="0.25">
      <c r="B16796" s="103"/>
      <c r="C16796" s="103"/>
      <c r="L16796" s="102" t="str">
        <f>[2]!Table1[[#This Row],[Orgn]]&amp;"-"&amp;[2]!Table1[[#This Row],[Dest]]</f>
        <v>SSH-VRN</v>
      </c>
      <c r="M16796" s="102" t="str">
        <f t="shared" si="262"/>
        <v>ADT</v>
      </c>
      <c r="N16796" s="102">
        <f>WEEKDAY([2]!Table1[[#This Row],[Travel Date]],2)</f>
        <v>1</v>
      </c>
      <c r="P16796" s="102">
        <v>1</v>
      </c>
    </row>
    <row r="16797" spans="2:16" x14ac:dyDescent="0.25">
      <c r="B16797" s="103"/>
      <c r="C16797" s="103"/>
      <c r="L16797" s="102" t="str">
        <f>[2]!Table1[[#This Row],[Orgn]]&amp;"-"&amp;[2]!Table1[[#This Row],[Dest]]</f>
        <v>SSH-VRN</v>
      </c>
      <c r="M16797" s="102" t="str">
        <f t="shared" si="262"/>
        <v>ADT</v>
      </c>
      <c r="N16797" s="102">
        <f>WEEKDAY([2]!Table1[[#This Row],[Travel Date]],2)</f>
        <v>1</v>
      </c>
      <c r="P16797" s="102">
        <v>1</v>
      </c>
    </row>
    <row r="16798" spans="2:16" x14ac:dyDescent="0.25">
      <c r="B16798" s="103"/>
      <c r="C16798" s="103"/>
      <c r="L16798" s="102" t="str">
        <f>[2]!Table1[[#This Row],[Orgn]]&amp;"-"&amp;[2]!Table1[[#This Row],[Dest]]</f>
        <v>SSH-VRN</v>
      </c>
      <c r="M16798" s="102" t="str">
        <f t="shared" si="262"/>
        <v>ADT</v>
      </c>
      <c r="N16798" s="102">
        <f>WEEKDAY([2]!Table1[[#This Row],[Travel Date]],2)</f>
        <v>1</v>
      </c>
      <c r="P16798" s="102">
        <v>1</v>
      </c>
    </row>
    <row r="16799" spans="2:16" x14ac:dyDescent="0.25">
      <c r="B16799" s="103"/>
      <c r="C16799" s="103"/>
      <c r="L16799" s="102" t="str">
        <f>[2]!Table1[[#This Row],[Orgn]]&amp;"-"&amp;[2]!Table1[[#This Row],[Dest]]</f>
        <v>SSH-VRN</v>
      </c>
      <c r="M16799" s="102" t="str">
        <f t="shared" si="262"/>
        <v>ADT</v>
      </c>
      <c r="N16799" s="102">
        <f>WEEKDAY([2]!Table1[[#This Row],[Travel Date]],2)</f>
        <v>1</v>
      </c>
      <c r="P16799" s="102">
        <v>1</v>
      </c>
    </row>
    <row r="16800" spans="2:16" x14ac:dyDescent="0.25">
      <c r="B16800" s="103"/>
      <c r="C16800" s="103"/>
      <c r="L16800" s="102" t="str">
        <f>[2]!Table1[[#This Row],[Orgn]]&amp;"-"&amp;[2]!Table1[[#This Row],[Dest]]</f>
        <v>SSH-VRN</v>
      </c>
      <c r="M16800" s="102" t="str">
        <f t="shared" si="262"/>
        <v>ADT</v>
      </c>
      <c r="N16800" s="102">
        <f>WEEKDAY([2]!Table1[[#This Row],[Travel Date]],2)</f>
        <v>1</v>
      </c>
      <c r="P16800" s="102">
        <v>1</v>
      </c>
    </row>
    <row r="16801" spans="2:16" x14ac:dyDescent="0.25">
      <c r="B16801" s="103"/>
      <c r="C16801" s="103"/>
      <c r="L16801" s="102" t="str">
        <f>[2]!Table1[[#This Row],[Orgn]]&amp;"-"&amp;[2]!Table1[[#This Row],[Dest]]</f>
        <v>SSH-VRN</v>
      </c>
      <c r="M16801" s="102" t="str">
        <f t="shared" si="262"/>
        <v>ADT</v>
      </c>
      <c r="N16801" s="102">
        <f>WEEKDAY([2]!Table1[[#This Row],[Travel Date]],2)</f>
        <v>1</v>
      </c>
      <c r="P16801" s="102">
        <v>1</v>
      </c>
    </row>
    <row r="16802" spans="2:16" x14ac:dyDescent="0.25">
      <c r="B16802" s="103"/>
      <c r="C16802" s="103"/>
      <c r="L16802" s="102" t="str">
        <f>[2]!Table1[[#This Row],[Orgn]]&amp;"-"&amp;[2]!Table1[[#This Row],[Dest]]</f>
        <v>SSH-VRN</v>
      </c>
      <c r="M16802" s="102" t="str">
        <f t="shared" si="262"/>
        <v>ADT</v>
      </c>
      <c r="N16802" s="102">
        <f>WEEKDAY([2]!Table1[[#This Row],[Travel Date]],2)</f>
        <v>1</v>
      </c>
      <c r="P16802" s="102">
        <v>1</v>
      </c>
    </row>
    <row r="16803" spans="2:16" x14ac:dyDescent="0.25">
      <c r="B16803" s="103"/>
      <c r="C16803" s="103"/>
      <c r="L16803" s="102" t="str">
        <f>[2]!Table1[[#This Row],[Orgn]]&amp;"-"&amp;[2]!Table1[[#This Row],[Dest]]</f>
        <v>SSH-VRN</v>
      </c>
      <c r="M16803" s="102" t="str">
        <f t="shared" si="262"/>
        <v>ADT</v>
      </c>
      <c r="N16803" s="102">
        <f>WEEKDAY([2]!Table1[[#This Row],[Travel Date]],2)</f>
        <v>1</v>
      </c>
      <c r="P16803" s="102">
        <v>1</v>
      </c>
    </row>
    <row r="16804" spans="2:16" x14ac:dyDescent="0.25">
      <c r="B16804" s="103"/>
      <c r="C16804" s="103"/>
      <c r="L16804" s="102" t="str">
        <f>[2]!Table1[[#This Row],[Orgn]]&amp;"-"&amp;[2]!Table1[[#This Row],[Dest]]</f>
        <v>SSH-VRN</v>
      </c>
      <c r="M16804" s="102" t="str">
        <f t="shared" si="262"/>
        <v>ADT</v>
      </c>
      <c r="N16804" s="102">
        <f>WEEKDAY([2]!Table1[[#This Row],[Travel Date]],2)</f>
        <v>1</v>
      </c>
      <c r="P16804" s="102">
        <v>1</v>
      </c>
    </row>
    <row r="16805" spans="2:16" x14ac:dyDescent="0.25">
      <c r="B16805" s="103"/>
      <c r="C16805" s="103"/>
      <c r="L16805" s="102" t="str">
        <f>[2]!Table1[[#This Row],[Orgn]]&amp;"-"&amp;[2]!Table1[[#This Row],[Dest]]</f>
        <v>SSH-VRN</v>
      </c>
      <c r="M16805" s="102" t="str">
        <f t="shared" si="262"/>
        <v>ADT</v>
      </c>
      <c r="N16805" s="102">
        <f>WEEKDAY([2]!Table1[[#This Row],[Travel Date]],2)</f>
        <v>1</v>
      </c>
      <c r="P16805" s="102">
        <v>1</v>
      </c>
    </row>
    <row r="16806" spans="2:16" x14ac:dyDescent="0.25">
      <c r="B16806" s="103"/>
      <c r="C16806" s="103"/>
      <c r="L16806" s="102" t="str">
        <f>[2]!Table1[[#This Row],[Orgn]]&amp;"-"&amp;[2]!Table1[[#This Row],[Dest]]</f>
        <v>SSH-VRN</v>
      </c>
      <c r="M16806" s="102" t="str">
        <f t="shared" si="262"/>
        <v>ADT</v>
      </c>
      <c r="N16806" s="102">
        <f>WEEKDAY([2]!Table1[[#This Row],[Travel Date]],2)</f>
        <v>1</v>
      </c>
      <c r="P16806" s="102">
        <v>1</v>
      </c>
    </row>
    <row r="16807" spans="2:16" x14ac:dyDescent="0.25">
      <c r="B16807" s="103"/>
      <c r="C16807" s="103"/>
      <c r="L16807" s="102" t="str">
        <f>[2]!Table1[[#This Row],[Orgn]]&amp;"-"&amp;[2]!Table1[[#This Row],[Dest]]</f>
        <v>SSH-VRN</v>
      </c>
      <c r="M16807" s="102" t="str">
        <f t="shared" si="262"/>
        <v>ADT</v>
      </c>
      <c r="N16807" s="102">
        <f>WEEKDAY([2]!Table1[[#This Row],[Travel Date]],2)</f>
        <v>1</v>
      </c>
      <c r="P16807" s="102">
        <v>1</v>
      </c>
    </row>
    <row r="16808" spans="2:16" x14ac:dyDescent="0.25">
      <c r="B16808" s="103"/>
      <c r="C16808" s="103"/>
      <c r="L16808" s="102" t="str">
        <f>[2]!Table1[[#This Row],[Orgn]]&amp;"-"&amp;[2]!Table1[[#This Row],[Dest]]</f>
        <v>SSH-VRN</v>
      </c>
      <c r="M16808" s="102" t="str">
        <f t="shared" si="262"/>
        <v>ADT</v>
      </c>
      <c r="N16808" s="102">
        <f>WEEKDAY([2]!Table1[[#This Row],[Travel Date]],2)</f>
        <v>1</v>
      </c>
      <c r="P16808" s="102">
        <v>1</v>
      </c>
    </row>
    <row r="16809" spans="2:16" x14ac:dyDescent="0.25">
      <c r="B16809" s="103"/>
      <c r="C16809" s="103"/>
      <c r="L16809" s="102" t="str">
        <f>[2]!Table1[[#This Row],[Orgn]]&amp;"-"&amp;[2]!Table1[[#This Row],[Dest]]</f>
        <v>SSH-VRN</v>
      </c>
      <c r="M16809" s="102" t="str">
        <f t="shared" si="262"/>
        <v>ADT</v>
      </c>
      <c r="N16809" s="102">
        <f>WEEKDAY([2]!Table1[[#This Row],[Travel Date]],2)</f>
        <v>1</v>
      </c>
      <c r="P16809" s="102">
        <v>1</v>
      </c>
    </row>
    <row r="16810" spans="2:16" x14ac:dyDescent="0.25">
      <c r="B16810" s="103"/>
      <c r="C16810" s="103"/>
      <c r="L16810" s="102" t="str">
        <f>[2]!Table1[[#This Row],[Orgn]]&amp;"-"&amp;[2]!Table1[[#This Row],[Dest]]</f>
        <v>SSH-VRN</v>
      </c>
      <c r="M16810" s="102" t="str">
        <f t="shared" si="262"/>
        <v>ADT</v>
      </c>
      <c r="N16810" s="102">
        <f>WEEKDAY([2]!Table1[[#This Row],[Travel Date]],2)</f>
        <v>1</v>
      </c>
      <c r="P16810" s="102">
        <v>1</v>
      </c>
    </row>
    <row r="16811" spans="2:16" x14ac:dyDescent="0.25">
      <c r="B16811" s="103"/>
      <c r="C16811" s="103"/>
      <c r="L16811" s="102" t="str">
        <f>[2]!Table1[[#This Row],[Orgn]]&amp;"-"&amp;[2]!Table1[[#This Row],[Dest]]</f>
        <v>SSH-VRN</v>
      </c>
      <c r="M16811" s="102" t="str">
        <f t="shared" si="262"/>
        <v>ADT</v>
      </c>
      <c r="N16811" s="102">
        <f>WEEKDAY([2]!Table1[[#This Row],[Travel Date]],2)</f>
        <v>1</v>
      </c>
      <c r="P16811" s="102">
        <v>1</v>
      </c>
    </row>
    <row r="16812" spans="2:16" x14ac:dyDescent="0.25">
      <c r="B16812" s="103"/>
      <c r="C16812" s="103"/>
      <c r="L16812" s="102" t="str">
        <f>[2]!Table1[[#This Row],[Orgn]]&amp;"-"&amp;[2]!Table1[[#This Row],[Dest]]</f>
        <v>SSH-VRN</v>
      </c>
      <c r="M16812" s="102" t="str">
        <f t="shared" si="262"/>
        <v>ADT</v>
      </c>
      <c r="N16812" s="102">
        <f>WEEKDAY([2]!Table1[[#This Row],[Travel Date]],2)</f>
        <v>1</v>
      </c>
      <c r="P16812" s="102">
        <v>1</v>
      </c>
    </row>
    <row r="16813" spans="2:16" x14ac:dyDescent="0.25">
      <c r="B16813" s="103"/>
      <c r="C16813" s="103"/>
      <c r="L16813" s="102" t="str">
        <f>[2]!Table1[[#This Row],[Orgn]]&amp;"-"&amp;[2]!Table1[[#This Row],[Dest]]</f>
        <v>SSH-VRN</v>
      </c>
      <c r="M16813" s="102" t="str">
        <f t="shared" si="262"/>
        <v>ADT</v>
      </c>
      <c r="N16813" s="102">
        <f>WEEKDAY([2]!Table1[[#This Row],[Travel Date]],2)</f>
        <v>1</v>
      </c>
      <c r="P16813" s="102">
        <v>1</v>
      </c>
    </row>
    <row r="16814" spans="2:16" x14ac:dyDescent="0.25">
      <c r="B16814" s="103"/>
      <c r="C16814" s="103"/>
      <c r="L16814" s="102" t="str">
        <f>[2]!Table1[[#This Row],[Orgn]]&amp;"-"&amp;[2]!Table1[[#This Row],[Dest]]</f>
        <v>SSH-VRN</v>
      </c>
      <c r="M16814" s="102" t="str">
        <f t="shared" si="262"/>
        <v>ADT</v>
      </c>
      <c r="N16814" s="102">
        <f>WEEKDAY([2]!Table1[[#This Row],[Travel Date]],2)</f>
        <v>1</v>
      </c>
      <c r="P16814" s="102">
        <v>1</v>
      </c>
    </row>
    <row r="16815" spans="2:16" x14ac:dyDescent="0.25">
      <c r="B16815" s="103"/>
      <c r="C16815" s="103"/>
      <c r="L16815" s="102" t="str">
        <f>[2]!Table1[[#This Row],[Orgn]]&amp;"-"&amp;[2]!Table1[[#This Row],[Dest]]</f>
        <v>SSH-VRN</v>
      </c>
      <c r="M16815" s="102" t="str">
        <f t="shared" si="262"/>
        <v>ADT</v>
      </c>
      <c r="N16815" s="102">
        <f>WEEKDAY([2]!Table1[[#This Row],[Travel Date]],2)</f>
        <v>1</v>
      </c>
      <c r="P16815" s="102">
        <v>1</v>
      </c>
    </row>
    <row r="16816" spans="2:16" x14ac:dyDescent="0.25">
      <c r="B16816" s="103"/>
      <c r="C16816" s="103"/>
      <c r="L16816" s="102" t="str">
        <f>[2]!Table1[[#This Row],[Orgn]]&amp;"-"&amp;[2]!Table1[[#This Row],[Dest]]</f>
        <v>SSH-VRN</v>
      </c>
      <c r="M16816" s="102" t="str">
        <f t="shared" si="262"/>
        <v>ADT</v>
      </c>
      <c r="N16816" s="102">
        <f>WEEKDAY([2]!Table1[[#This Row],[Travel Date]],2)</f>
        <v>1</v>
      </c>
      <c r="P16816" s="102">
        <v>1</v>
      </c>
    </row>
    <row r="16817" spans="2:16" x14ac:dyDescent="0.25">
      <c r="B16817" s="103"/>
      <c r="C16817" s="103"/>
      <c r="L16817" s="102" t="str">
        <f>[2]!Table1[[#This Row],[Orgn]]&amp;"-"&amp;[2]!Table1[[#This Row],[Dest]]</f>
        <v>SSH-VRN</v>
      </c>
      <c r="M16817" s="102" t="str">
        <f t="shared" si="262"/>
        <v>ADT</v>
      </c>
      <c r="N16817" s="102">
        <f>WEEKDAY([2]!Table1[[#This Row],[Travel Date]],2)</f>
        <v>1</v>
      </c>
      <c r="P16817" s="102">
        <v>1</v>
      </c>
    </row>
    <row r="16818" spans="2:16" x14ac:dyDescent="0.25">
      <c r="B16818" s="103"/>
      <c r="C16818" s="103"/>
      <c r="L16818" s="102" t="str">
        <f>[2]!Table1[[#This Row],[Orgn]]&amp;"-"&amp;[2]!Table1[[#This Row],[Dest]]</f>
        <v>SSH-VRN</v>
      </c>
      <c r="M16818" s="102" t="str">
        <f t="shared" si="262"/>
        <v>ADT</v>
      </c>
      <c r="N16818" s="102">
        <f>WEEKDAY([2]!Table1[[#This Row],[Travel Date]],2)</f>
        <v>1</v>
      </c>
      <c r="P16818" s="102">
        <v>1</v>
      </c>
    </row>
    <row r="16819" spans="2:16" x14ac:dyDescent="0.25">
      <c r="B16819" s="103"/>
      <c r="C16819" s="103"/>
      <c r="L16819" s="102" t="str">
        <f>[2]!Table1[[#This Row],[Orgn]]&amp;"-"&amp;[2]!Table1[[#This Row],[Dest]]</f>
        <v>SSH-VRN</v>
      </c>
      <c r="M16819" s="102" t="str">
        <f t="shared" si="262"/>
        <v>ADT</v>
      </c>
      <c r="N16819" s="102">
        <f>WEEKDAY([2]!Table1[[#This Row],[Travel Date]],2)</f>
        <v>1</v>
      </c>
      <c r="P16819" s="102">
        <v>1</v>
      </c>
    </row>
    <row r="16820" spans="2:16" x14ac:dyDescent="0.25">
      <c r="B16820" s="103"/>
      <c r="C16820" s="103"/>
      <c r="L16820" s="102" t="str">
        <f>[2]!Table1[[#This Row],[Orgn]]&amp;"-"&amp;[2]!Table1[[#This Row],[Dest]]</f>
        <v>SSH-VRN</v>
      </c>
      <c r="M16820" s="102" t="str">
        <f t="shared" si="262"/>
        <v>ADT</v>
      </c>
      <c r="N16820" s="102">
        <f>WEEKDAY([2]!Table1[[#This Row],[Travel Date]],2)</f>
        <v>1</v>
      </c>
      <c r="P16820" s="102">
        <v>1</v>
      </c>
    </row>
    <row r="16821" spans="2:16" x14ac:dyDescent="0.25">
      <c r="B16821" s="103"/>
      <c r="C16821" s="103"/>
      <c r="L16821" s="102" t="str">
        <f>[2]!Table1[[#This Row],[Orgn]]&amp;"-"&amp;[2]!Table1[[#This Row],[Dest]]</f>
        <v>SSH-VRN</v>
      </c>
      <c r="M16821" s="102" t="str">
        <f t="shared" si="262"/>
        <v>ADT</v>
      </c>
      <c r="N16821" s="102">
        <f>WEEKDAY([2]!Table1[[#This Row],[Travel Date]],2)</f>
        <v>1</v>
      </c>
      <c r="P16821" s="102">
        <v>1</v>
      </c>
    </row>
    <row r="16822" spans="2:16" x14ac:dyDescent="0.25">
      <c r="B16822" s="103"/>
      <c r="C16822" s="103"/>
      <c r="L16822" s="102" t="str">
        <f>[2]!Table1[[#This Row],[Orgn]]&amp;"-"&amp;[2]!Table1[[#This Row],[Dest]]</f>
        <v>SSH-VRN</v>
      </c>
      <c r="M16822" s="102" t="str">
        <f t="shared" si="262"/>
        <v>ADT</v>
      </c>
      <c r="N16822" s="102">
        <f>WEEKDAY([2]!Table1[[#This Row],[Travel Date]],2)</f>
        <v>1</v>
      </c>
      <c r="P16822" s="102">
        <v>1</v>
      </c>
    </row>
    <row r="16823" spans="2:16" x14ac:dyDescent="0.25">
      <c r="B16823" s="103"/>
      <c r="C16823" s="103"/>
      <c r="L16823" s="102" t="str">
        <f>[2]!Table1[[#This Row],[Orgn]]&amp;"-"&amp;[2]!Table1[[#This Row],[Dest]]</f>
        <v>SSH-VRN</v>
      </c>
      <c r="M16823" s="102" t="str">
        <f t="shared" si="262"/>
        <v>ADT</v>
      </c>
      <c r="N16823" s="102">
        <f>WEEKDAY([2]!Table1[[#This Row],[Travel Date]],2)</f>
        <v>1</v>
      </c>
      <c r="P16823" s="102">
        <v>1</v>
      </c>
    </row>
    <row r="16824" spans="2:16" x14ac:dyDescent="0.25">
      <c r="B16824" s="103"/>
      <c r="C16824" s="103"/>
      <c r="L16824" s="102" t="str">
        <f>[2]!Table1[[#This Row],[Orgn]]&amp;"-"&amp;[2]!Table1[[#This Row],[Dest]]</f>
        <v>SSH-VRN</v>
      </c>
      <c r="M16824" s="102" t="str">
        <f t="shared" si="262"/>
        <v>ADT</v>
      </c>
      <c r="N16824" s="102">
        <f>WEEKDAY([2]!Table1[[#This Row],[Travel Date]],2)</f>
        <v>1</v>
      </c>
      <c r="P16824" s="102">
        <v>1</v>
      </c>
    </row>
    <row r="16825" spans="2:16" x14ac:dyDescent="0.25">
      <c r="B16825" s="103"/>
      <c r="C16825" s="103"/>
      <c r="L16825" s="102" t="str">
        <f>[2]!Table1[[#This Row],[Orgn]]&amp;"-"&amp;[2]!Table1[[#This Row],[Dest]]</f>
        <v>SSH-VRN</v>
      </c>
      <c r="M16825" s="102" t="str">
        <f t="shared" si="262"/>
        <v>ADT</v>
      </c>
      <c r="N16825" s="102">
        <f>WEEKDAY([2]!Table1[[#This Row],[Travel Date]],2)</f>
        <v>1</v>
      </c>
      <c r="P16825" s="102">
        <v>1</v>
      </c>
    </row>
    <row r="16826" spans="2:16" x14ac:dyDescent="0.25">
      <c r="B16826" s="103"/>
      <c r="C16826" s="103"/>
      <c r="L16826" s="102" t="str">
        <f>[2]!Table1[[#This Row],[Orgn]]&amp;"-"&amp;[2]!Table1[[#This Row],[Dest]]</f>
        <v>SSH-VRN</v>
      </c>
      <c r="M16826" s="102" t="str">
        <f t="shared" si="262"/>
        <v>ADT</v>
      </c>
      <c r="N16826" s="102">
        <f>WEEKDAY([2]!Table1[[#This Row],[Travel Date]],2)</f>
        <v>1</v>
      </c>
      <c r="P16826" s="102">
        <v>1</v>
      </c>
    </row>
    <row r="16827" spans="2:16" x14ac:dyDescent="0.25">
      <c r="B16827" s="103"/>
      <c r="C16827" s="103"/>
      <c r="L16827" s="102" t="str">
        <f>[2]!Table1[[#This Row],[Orgn]]&amp;"-"&amp;[2]!Table1[[#This Row],[Dest]]</f>
        <v>SSH-VRN</v>
      </c>
      <c r="M16827" s="102" t="str">
        <f t="shared" si="262"/>
        <v>ADT</v>
      </c>
      <c r="N16827" s="102">
        <f>WEEKDAY([2]!Table1[[#This Row],[Travel Date]],2)</f>
        <v>1</v>
      </c>
      <c r="P16827" s="102">
        <v>1</v>
      </c>
    </row>
    <row r="16828" spans="2:16" x14ac:dyDescent="0.25">
      <c r="B16828" s="103"/>
      <c r="C16828" s="103"/>
      <c r="L16828" s="102" t="str">
        <f>[2]!Table1[[#This Row],[Orgn]]&amp;"-"&amp;[2]!Table1[[#This Row],[Dest]]</f>
        <v>SSH-VRN</v>
      </c>
      <c r="M16828" s="102" t="str">
        <f t="shared" si="262"/>
        <v>ADT</v>
      </c>
      <c r="N16828" s="102">
        <f>WEEKDAY([2]!Table1[[#This Row],[Travel Date]],2)</f>
        <v>1</v>
      </c>
      <c r="P16828" s="102">
        <v>1</v>
      </c>
    </row>
    <row r="16829" spans="2:16" x14ac:dyDescent="0.25">
      <c r="B16829" s="103"/>
      <c r="C16829" s="103"/>
      <c r="L16829" s="102" t="str">
        <f>[2]!Table1[[#This Row],[Orgn]]&amp;"-"&amp;[2]!Table1[[#This Row],[Dest]]</f>
        <v>SSH-VRN</v>
      </c>
      <c r="M16829" s="102" t="str">
        <f t="shared" si="262"/>
        <v>ADT</v>
      </c>
      <c r="N16829" s="102">
        <f>WEEKDAY([2]!Table1[[#This Row],[Travel Date]],2)</f>
        <v>1</v>
      </c>
      <c r="P16829" s="102">
        <v>1</v>
      </c>
    </row>
    <row r="16830" spans="2:16" x14ac:dyDescent="0.25">
      <c r="B16830" s="103"/>
      <c r="C16830" s="103"/>
      <c r="L16830" s="102" t="str">
        <f>[2]!Table1[[#This Row],[Orgn]]&amp;"-"&amp;[2]!Table1[[#This Row],[Dest]]</f>
        <v>SSH-VRN</v>
      </c>
      <c r="M16830" s="102" t="str">
        <f t="shared" si="262"/>
        <v>ADT</v>
      </c>
      <c r="N16830" s="102">
        <f>WEEKDAY([2]!Table1[[#This Row],[Travel Date]],2)</f>
        <v>1</v>
      </c>
      <c r="P16830" s="102">
        <v>1</v>
      </c>
    </row>
    <row r="16831" spans="2:16" x14ac:dyDescent="0.25">
      <c r="B16831" s="103"/>
      <c r="C16831" s="103"/>
      <c r="L16831" s="102" t="str">
        <f>[2]!Table1[[#This Row],[Orgn]]&amp;"-"&amp;[2]!Table1[[#This Row],[Dest]]</f>
        <v>SSH-VRN</v>
      </c>
      <c r="M16831" s="102" t="str">
        <f t="shared" si="262"/>
        <v>ADT</v>
      </c>
      <c r="N16831" s="102">
        <f>WEEKDAY([2]!Table1[[#This Row],[Travel Date]],2)</f>
        <v>1</v>
      </c>
      <c r="P16831" s="102">
        <v>1</v>
      </c>
    </row>
    <row r="16832" spans="2:16" x14ac:dyDescent="0.25">
      <c r="B16832" s="103"/>
      <c r="C16832" s="103"/>
      <c r="L16832" s="102" t="str">
        <f>[2]!Table1[[#This Row],[Orgn]]&amp;"-"&amp;[2]!Table1[[#This Row],[Dest]]</f>
        <v>SSH-VRN</v>
      </c>
      <c r="M16832" s="102" t="str">
        <f t="shared" si="262"/>
        <v>ADT</v>
      </c>
      <c r="N16832" s="102">
        <f>WEEKDAY([2]!Table1[[#This Row],[Travel Date]],2)</f>
        <v>1</v>
      </c>
      <c r="P16832" s="102">
        <v>1</v>
      </c>
    </row>
    <row r="16833" spans="2:16" x14ac:dyDescent="0.25">
      <c r="B16833" s="103"/>
      <c r="C16833" s="103"/>
      <c r="L16833" s="102" t="str">
        <f>[2]!Table1[[#This Row],[Orgn]]&amp;"-"&amp;[2]!Table1[[#This Row],[Dest]]</f>
        <v>SSH-VRN</v>
      </c>
      <c r="M16833" s="102" t="str">
        <f t="shared" si="262"/>
        <v>ADT</v>
      </c>
      <c r="N16833" s="102">
        <f>WEEKDAY([2]!Table1[[#This Row],[Travel Date]],2)</f>
        <v>1</v>
      </c>
      <c r="P16833" s="102">
        <v>1</v>
      </c>
    </row>
    <row r="16834" spans="2:16" x14ac:dyDescent="0.25">
      <c r="B16834" s="103"/>
      <c r="C16834" s="103"/>
      <c r="L16834" s="102" t="str">
        <f>[2]!Table1[[#This Row],[Orgn]]&amp;"-"&amp;[2]!Table1[[#This Row],[Dest]]</f>
        <v>SSH-VRN</v>
      </c>
      <c r="M16834" s="102" t="str">
        <f t="shared" ref="M16834:M16897" si="263">IF(TRIM(C16834)="INF", "INF", IF(TRIM(C16834)="CHD", "CHD", "ADT"))</f>
        <v>ADT</v>
      </c>
      <c r="N16834" s="102">
        <f>WEEKDAY([2]!Table1[[#This Row],[Travel Date]],2)</f>
        <v>1</v>
      </c>
      <c r="P16834" s="102">
        <v>1</v>
      </c>
    </row>
    <row r="16835" spans="2:16" x14ac:dyDescent="0.25">
      <c r="B16835" s="103"/>
      <c r="C16835" s="103"/>
      <c r="L16835" s="102" t="str">
        <f>[2]!Table1[[#This Row],[Orgn]]&amp;"-"&amp;[2]!Table1[[#This Row],[Dest]]</f>
        <v>SSH-VRN</v>
      </c>
      <c r="M16835" s="102" t="str">
        <f t="shared" si="263"/>
        <v>ADT</v>
      </c>
      <c r="N16835" s="102">
        <f>WEEKDAY([2]!Table1[[#This Row],[Travel Date]],2)</f>
        <v>1</v>
      </c>
      <c r="P16835" s="102">
        <v>1</v>
      </c>
    </row>
    <row r="16836" spans="2:16" x14ac:dyDescent="0.25">
      <c r="B16836" s="103"/>
      <c r="C16836" s="103"/>
      <c r="L16836" s="102" t="str">
        <f>[2]!Table1[[#This Row],[Orgn]]&amp;"-"&amp;[2]!Table1[[#This Row],[Dest]]</f>
        <v>SSH-VRN</v>
      </c>
      <c r="M16836" s="102" t="str">
        <f t="shared" si="263"/>
        <v>ADT</v>
      </c>
      <c r="N16836" s="102">
        <f>WEEKDAY([2]!Table1[[#This Row],[Travel Date]],2)</f>
        <v>1</v>
      </c>
      <c r="P16836" s="102">
        <v>1</v>
      </c>
    </row>
    <row r="16837" spans="2:16" x14ac:dyDescent="0.25">
      <c r="B16837" s="103"/>
      <c r="C16837" s="103"/>
      <c r="L16837" s="102" t="str">
        <f>[2]!Table1[[#This Row],[Orgn]]&amp;"-"&amp;[2]!Table1[[#This Row],[Dest]]</f>
        <v>SSH-VRN</v>
      </c>
      <c r="M16837" s="102" t="str">
        <f t="shared" si="263"/>
        <v>ADT</v>
      </c>
      <c r="N16837" s="102">
        <f>WEEKDAY([2]!Table1[[#This Row],[Travel Date]],2)</f>
        <v>1</v>
      </c>
      <c r="P16837" s="102">
        <v>1</v>
      </c>
    </row>
    <row r="16838" spans="2:16" x14ac:dyDescent="0.25">
      <c r="B16838" s="103"/>
      <c r="C16838" s="103"/>
      <c r="L16838" s="102" t="str">
        <f>[2]!Table1[[#This Row],[Orgn]]&amp;"-"&amp;[2]!Table1[[#This Row],[Dest]]</f>
        <v>SSH-VRN</v>
      </c>
      <c r="M16838" s="102" t="str">
        <f t="shared" si="263"/>
        <v>ADT</v>
      </c>
      <c r="N16838" s="102">
        <f>WEEKDAY([2]!Table1[[#This Row],[Travel Date]],2)</f>
        <v>1</v>
      </c>
      <c r="P16838" s="102">
        <v>1</v>
      </c>
    </row>
    <row r="16839" spans="2:16" x14ac:dyDescent="0.25">
      <c r="B16839" s="103"/>
      <c r="C16839" s="103"/>
      <c r="L16839" s="102" t="str">
        <f>[2]!Table1[[#This Row],[Orgn]]&amp;"-"&amp;[2]!Table1[[#This Row],[Dest]]</f>
        <v>SSH-VRN</v>
      </c>
      <c r="M16839" s="102" t="str">
        <f t="shared" si="263"/>
        <v>ADT</v>
      </c>
      <c r="N16839" s="102">
        <f>WEEKDAY([2]!Table1[[#This Row],[Travel Date]],2)</f>
        <v>1</v>
      </c>
      <c r="P16839" s="102">
        <v>1</v>
      </c>
    </row>
    <row r="16840" spans="2:16" x14ac:dyDescent="0.25">
      <c r="B16840" s="103"/>
      <c r="C16840" s="103"/>
      <c r="L16840" s="102" t="str">
        <f>[2]!Table1[[#This Row],[Orgn]]&amp;"-"&amp;[2]!Table1[[#This Row],[Dest]]</f>
        <v>SSH-VRN</v>
      </c>
      <c r="M16840" s="102" t="str">
        <f t="shared" si="263"/>
        <v>ADT</v>
      </c>
      <c r="N16840" s="102">
        <f>WEEKDAY([2]!Table1[[#This Row],[Travel Date]],2)</f>
        <v>1</v>
      </c>
      <c r="P16840" s="102">
        <v>1</v>
      </c>
    </row>
    <row r="16841" spans="2:16" x14ac:dyDescent="0.25">
      <c r="B16841" s="103"/>
      <c r="C16841" s="103"/>
      <c r="L16841" s="102" t="str">
        <f>[2]!Table1[[#This Row],[Orgn]]&amp;"-"&amp;[2]!Table1[[#This Row],[Dest]]</f>
        <v>SSH-VRN</v>
      </c>
      <c r="M16841" s="102" t="str">
        <f t="shared" si="263"/>
        <v>ADT</v>
      </c>
      <c r="N16841" s="102">
        <f>WEEKDAY([2]!Table1[[#This Row],[Travel Date]],2)</f>
        <v>1</v>
      </c>
      <c r="P16841" s="102">
        <v>1</v>
      </c>
    </row>
    <row r="16842" spans="2:16" x14ac:dyDescent="0.25">
      <c r="B16842" s="103"/>
      <c r="C16842" s="103"/>
      <c r="L16842" s="102" t="str">
        <f>[2]!Table1[[#This Row],[Orgn]]&amp;"-"&amp;[2]!Table1[[#This Row],[Dest]]</f>
        <v>SSH-VRN</v>
      </c>
      <c r="M16842" s="102" t="str">
        <f t="shared" si="263"/>
        <v>ADT</v>
      </c>
      <c r="N16842" s="102">
        <f>WEEKDAY([2]!Table1[[#This Row],[Travel Date]],2)</f>
        <v>1</v>
      </c>
      <c r="P16842" s="102">
        <v>1</v>
      </c>
    </row>
    <row r="16843" spans="2:16" x14ac:dyDescent="0.25">
      <c r="B16843" s="103"/>
      <c r="C16843" s="103"/>
      <c r="L16843" s="102" t="str">
        <f>[2]!Table1[[#This Row],[Orgn]]&amp;"-"&amp;[2]!Table1[[#This Row],[Dest]]</f>
        <v>SSH-VRN</v>
      </c>
      <c r="M16843" s="102" t="str">
        <f t="shared" si="263"/>
        <v>ADT</v>
      </c>
      <c r="N16843" s="102">
        <f>WEEKDAY([2]!Table1[[#This Row],[Travel Date]],2)</f>
        <v>1</v>
      </c>
      <c r="P16843" s="102">
        <v>1</v>
      </c>
    </row>
    <row r="16844" spans="2:16" x14ac:dyDescent="0.25">
      <c r="B16844" s="103"/>
      <c r="C16844" s="103"/>
      <c r="L16844" s="102" t="str">
        <f>[2]!Table1[[#This Row],[Orgn]]&amp;"-"&amp;[2]!Table1[[#This Row],[Dest]]</f>
        <v>SSH-VRN</v>
      </c>
      <c r="M16844" s="102" t="str">
        <f t="shared" si="263"/>
        <v>ADT</v>
      </c>
      <c r="N16844" s="102">
        <f>WEEKDAY([2]!Table1[[#This Row],[Travel Date]],2)</f>
        <v>1</v>
      </c>
      <c r="P16844" s="102">
        <v>1</v>
      </c>
    </row>
    <row r="16845" spans="2:16" x14ac:dyDescent="0.25">
      <c r="B16845" s="103"/>
      <c r="C16845" s="103"/>
      <c r="L16845" s="102" t="str">
        <f>[2]!Table1[[#This Row],[Orgn]]&amp;"-"&amp;[2]!Table1[[#This Row],[Dest]]</f>
        <v>SSH-VRN</v>
      </c>
      <c r="M16845" s="102" t="str">
        <f t="shared" si="263"/>
        <v>ADT</v>
      </c>
      <c r="N16845" s="102">
        <f>WEEKDAY([2]!Table1[[#This Row],[Travel Date]],2)</f>
        <v>1</v>
      </c>
      <c r="P16845" s="102">
        <v>1</v>
      </c>
    </row>
    <row r="16846" spans="2:16" x14ac:dyDescent="0.25">
      <c r="B16846" s="103"/>
      <c r="C16846" s="103"/>
      <c r="L16846" s="102" t="str">
        <f>[2]!Table1[[#This Row],[Orgn]]&amp;"-"&amp;[2]!Table1[[#This Row],[Dest]]</f>
        <v>SSH-VRN</v>
      </c>
      <c r="M16846" s="102" t="str">
        <f t="shared" si="263"/>
        <v>ADT</v>
      </c>
      <c r="N16846" s="102">
        <f>WEEKDAY([2]!Table1[[#This Row],[Travel Date]],2)</f>
        <v>1</v>
      </c>
      <c r="P16846" s="102">
        <v>1</v>
      </c>
    </row>
    <row r="16847" spans="2:16" x14ac:dyDescent="0.25">
      <c r="B16847" s="103"/>
      <c r="C16847" s="103"/>
      <c r="L16847" s="102" t="str">
        <f>[2]!Table1[[#This Row],[Orgn]]&amp;"-"&amp;[2]!Table1[[#This Row],[Dest]]</f>
        <v>SSH-VRN</v>
      </c>
      <c r="M16847" s="102" t="str">
        <f t="shared" si="263"/>
        <v>ADT</v>
      </c>
      <c r="N16847" s="102">
        <f>WEEKDAY([2]!Table1[[#This Row],[Travel Date]],2)</f>
        <v>1</v>
      </c>
      <c r="P16847" s="102">
        <v>1</v>
      </c>
    </row>
    <row r="16848" spans="2:16" x14ac:dyDescent="0.25">
      <c r="B16848" s="103"/>
      <c r="C16848" s="103"/>
      <c r="L16848" s="102" t="str">
        <f>[2]!Table1[[#This Row],[Orgn]]&amp;"-"&amp;[2]!Table1[[#This Row],[Dest]]</f>
        <v>SSH-VRN</v>
      </c>
      <c r="M16848" s="102" t="str">
        <f t="shared" si="263"/>
        <v>ADT</v>
      </c>
      <c r="N16848" s="102">
        <f>WEEKDAY([2]!Table1[[#This Row],[Travel Date]],2)</f>
        <v>1</v>
      </c>
      <c r="P16848" s="102">
        <v>1</v>
      </c>
    </row>
    <row r="16849" spans="2:16" x14ac:dyDescent="0.25">
      <c r="B16849" s="103"/>
      <c r="C16849" s="103"/>
      <c r="L16849" s="102" t="str">
        <f>[2]!Table1[[#This Row],[Orgn]]&amp;"-"&amp;[2]!Table1[[#This Row],[Dest]]</f>
        <v>SSH-VRN</v>
      </c>
      <c r="M16849" s="102" t="str">
        <f t="shared" si="263"/>
        <v>ADT</v>
      </c>
      <c r="N16849" s="102">
        <f>WEEKDAY([2]!Table1[[#This Row],[Travel Date]],2)</f>
        <v>1</v>
      </c>
      <c r="P16849" s="102">
        <v>1</v>
      </c>
    </row>
    <row r="16850" spans="2:16" x14ac:dyDescent="0.25">
      <c r="B16850" s="103"/>
      <c r="C16850" s="103"/>
      <c r="L16850" s="102" t="str">
        <f>[2]!Table1[[#This Row],[Orgn]]&amp;"-"&amp;[2]!Table1[[#This Row],[Dest]]</f>
        <v>SSH-VRN</v>
      </c>
      <c r="M16850" s="102" t="str">
        <f t="shared" si="263"/>
        <v>ADT</v>
      </c>
      <c r="N16850" s="102">
        <f>WEEKDAY([2]!Table1[[#This Row],[Travel Date]],2)</f>
        <v>1</v>
      </c>
      <c r="P16850" s="102">
        <v>1</v>
      </c>
    </row>
    <row r="16851" spans="2:16" x14ac:dyDescent="0.25">
      <c r="B16851" s="103"/>
      <c r="C16851" s="103"/>
      <c r="L16851" s="102" t="str">
        <f>[2]!Table1[[#This Row],[Orgn]]&amp;"-"&amp;[2]!Table1[[#This Row],[Dest]]</f>
        <v>SSH-VRN</v>
      </c>
      <c r="M16851" s="102" t="str">
        <f t="shared" si="263"/>
        <v>ADT</v>
      </c>
      <c r="N16851" s="102">
        <f>WEEKDAY([2]!Table1[[#This Row],[Travel Date]],2)</f>
        <v>1</v>
      </c>
      <c r="P16851" s="102">
        <v>1</v>
      </c>
    </row>
    <row r="16852" spans="2:16" x14ac:dyDescent="0.25">
      <c r="B16852" s="103"/>
      <c r="C16852" s="103"/>
      <c r="L16852" s="102" t="str">
        <f>[2]!Table1[[#This Row],[Orgn]]&amp;"-"&amp;[2]!Table1[[#This Row],[Dest]]</f>
        <v>SSH-VRN</v>
      </c>
      <c r="M16852" s="102" t="str">
        <f t="shared" si="263"/>
        <v>ADT</v>
      </c>
      <c r="N16852" s="102">
        <f>WEEKDAY([2]!Table1[[#This Row],[Travel Date]],2)</f>
        <v>1</v>
      </c>
      <c r="P16852" s="102">
        <v>1</v>
      </c>
    </row>
    <row r="16853" spans="2:16" x14ac:dyDescent="0.25">
      <c r="B16853" s="103"/>
      <c r="C16853" s="103"/>
      <c r="L16853" s="102" t="str">
        <f>[2]!Table1[[#This Row],[Orgn]]&amp;"-"&amp;[2]!Table1[[#This Row],[Dest]]</f>
        <v>SSH-VRN</v>
      </c>
      <c r="M16853" s="102" t="str">
        <f t="shared" si="263"/>
        <v>ADT</v>
      </c>
      <c r="N16853" s="102">
        <f>WEEKDAY([2]!Table1[[#This Row],[Travel Date]],2)</f>
        <v>1</v>
      </c>
      <c r="P16853" s="102">
        <v>1</v>
      </c>
    </row>
    <row r="16854" spans="2:16" x14ac:dyDescent="0.25">
      <c r="B16854" s="103"/>
      <c r="C16854" s="103"/>
      <c r="L16854" s="102" t="str">
        <f>[2]!Table1[[#This Row],[Orgn]]&amp;"-"&amp;[2]!Table1[[#This Row],[Dest]]</f>
        <v>SSH-VRN</v>
      </c>
      <c r="M16854" s="102" t="str">
        <f t="shared" si="263"/>
        <v>ADT</v>
      </c>
      <c r="N16854" s="102">
        <f>WEEKDAY([2]!Table1[[#This Row],[Travel Date]],2)</f>
        <v>1</v>
      </c>
      <c r="P16854" s="102">
        <v>1</v>
      </c>
    </row>
    <row r="16855" spans="2:16" x14ac:dyDescent="0.25">
      <c r="B16855" s="103"/>
      <c r="C16855" s="103"/>
      <c r="L16855" s="102" t="str">
        <f>[2]!Table1[[#This Row],[Orgn]]&amp;"-"&amp;[2]!Table1[[#This Row],[Dest]]</f>
        <v>SSH-VRN</v>
      </c>
      <c r="M16855" s="102" t="str">
        <f t="shared" si="263"/>
        <v>ADT</v>
      </c>
      <c r="N16855" s="102">
        <f>WEEKDAY([2]!Table1[[#This Row],[Travel Date]],2)</f>
        <v>1</v>
      </c>
      <c r="P16855" s="102">
        <v>1</v>
      </c>
    </row>
    <row r="16856" spans="2:16" x14ac:dyDescent="0.25">
      <c r="B16856" s="103"/>
      <c r="C16856" s="103"/>
      <c r="L16856" s="102" t="str">
        <f>[2]!Table1[[#This Row],[Orgn]]&amp;"-"&amp;[2]!Table1[[#This Row],[Dest]]</f>
        <v>SSH-VRN</v>
      </c>
      <c r="M16856" s="102" t="str">
        <f t="shared" si="263"/>
        <v>ADT</v>
      </c>
      <c r="N16856" s="102">
        <f>WEEKDAY([2]!Table1[[#This Row],[Travel Date]],2)</f>
        <v>1</v>
      </c>
      <c r="P16856" s="102">
        <v>1</v>
      </c>
    </row>
    <row r="16857" spans="2:16" x14ac:dyDescent="0.25">
      <c r="B16857" s="103"/>
      <c r="C16857" s="103"/>
      <c r="L16857" s="102" t="str">
        <f>[2]!Table1[[#This Row],[Orgn]]&amp;"-"&amp;[2]!Table1[[#This Row],[Dest]]</f>
        <v>SSH-VRN</v>
      </c>
      <c r="M16857" s="102" t="str">
        <f t="shared" si="263"/>
        <v>ADT</v>
      </c>
      <c r="N16857" s="102">
        <f>WEEKDAY([2]!Table1[[#This Row],[Travel Date]],2)</f>
        <v>1</v>
      </c>
      <c r="P16857" s="102">
        <v>1</v>
      </c>
    </row>
    <row r="16858" spans="2:16" x14ac:dyDescent="0.25">
      <c r="B16858" s="103"/>
      <c r="C16858" s="103"/>
      <c r="L16858" s="102" t="str">
        <f>[2]!Table1[[#This Row],[Orgn]]&amp;"-"&amp;[2]!Table1[[#This Row],[Dest]]</f>
        <v>SSH-VRN</v>
      </c>
      <c r="M16858" s="102" t="str">
        <f t="shared" si="263"/>
        <v>ADT</v>
      </c>
      <c r="N16858" s="102">
        <f>WEEKDAY([2]!Table1[[#This Row],[Travel Date]],2)</f>
        <v>1</v>
      </c>
      <c r="P16858" s="102">
        <v>1</v>
      </c>
    </row>
    <row r="16859" spans="2:16" x14ac:dyDescent="0.25">
      <c r="B16859" s="103"/>
      <c r="C16859" s="103"/>
      <c r="L16859" s="102" t="str">
        <f>[2]!Table1[[#This Row],[Orgn]]&amp;"-"&amp;[2]!Table1[[#This Row],[Dest]]</f>
        <v>SSH-VRN</v>
      </c>
      <c r="M16859" s="102" t="str">
        <f t="shared" si="263"/>
        <v>ADT</v>
      </c>
      <c r="N16859" s="102">
        <f>WEEKDAY([2]!Table1[[#This Row],[Travel Date]],2)</f>
        <v>1</v>
      </c>
      <c r="P16859" s="102">
        <v>1</v>
      </c>
    </row>
    <row r="16860" spans="2:16" x14ac:dyDescent="0.25">
      <c r="B16860" s="103"/>
      <c r="C16860" s="103"/>
      <c r="L16860" s="102" t="str">
        <f>[2]!Table1[[#This Row],[Orgn]]&amp;"-"&amp;[2]!Table1[[#This Row],[Dest]]</f>
        <v>SSH-VRN</v>
      </c>
      <c r="M16860" s="102" t="str">
        <f t="shared" si="263"/>
        <v>ADT</v>
      </c>
      <c r="N16860" s="102">
        <f>WEEKDAY([2]!Table1[[#This Row],[Travel Date]],2)</f>
        <v>1</v>
      </c>
      <c r="P16860" s="102">
        <v>1</v>
      </c>
    </row>
    <row r="16861" spans="2:16" x14ac:dyDescent="0.25">
      <c r="B16861" s="103"/>
      <c r="C16861" s="103"/>
      <c r="L16861" s="102" t="str">
        <f>[2]!Table1[[#This Row],[Orgn]]&amp;"-"&amp;[2]!Table1[[#This Row],[Dest]]</f>
        <v>SSH-VRN</v>
      </c>
      <c r="M16861" s="102" t="str">
        <f t="shared" si="263"/>
        <v>ADT</v>
      </c>
      <c r="N16861" s="102">
        <f>WEEKDAY([2]!Table1[[#This Row],[Travel Date]],2)</f>
        <v>1</v>
      </c>
      <c r="P16861" s="102">
        <v>1</v>
      </c>
    </row>
    <row r="16862" spans="2:16" x14ac:dyDescent="0.25">
      <c r="B16862" s="103"/>
      <c r="C16862" s="103"/>
      <c r="L16862" s="102" t="str">
        <f>[2]!Table1[[#This Row],[Orgn]]&amp;"-"&amp;[2]!Table1[[#This Row],[Dest]]</f>
        <v>SSH-VRN</v>
      </c>
      <c r="M16862" s="102" t="str">
        <f t="shared" si="263"/>
        <v>ADT</v>
      </c>
      <c r="N16862" s="102">
        <f>WEEKDAY([2]!Table1[[#This Row],[Travel Date]],2)</f>
        <v>1</v>
      </c>
      <c r="P16862" s="102">
        <v>1</v>
      </c>
    </row>
    <row r="16863" spans="2:16" x14ac:dyDescent="0.25">
      <c r="B16863" s="103"/>
      <c r="C16863" s="103"/>
      <c r="L16863" s="102" t="str">
        <f>[2]!Table1[[#This Row],[Orgn]]&amp;"-"&amp;[2]!Table1[[#This Row],[Dest]]</f>
        <v>SSH-VRN</v>
      </c>
      <c r="M16863" s="102" t="str">
        <f t="shared" si="263"/>
        <v>ADT</v>
      </c>
      <c r="N16863" s="102">
        <f>WEEKDAY([2]!Table1[[#This Row],[Travel Date]],2)</f>
        <v>1</v>
      </c>
      <c r="P16863" s="102">
        <v>1</v>
      </c>
    </row>
    <row r="16864" spans="2:16" x14ac:dyDescent="0.25">
      <c r="B16864" s="103"/>
      <c r="C16864" s="103"/>
      <c r="L16864" s="102" t="str">
        <f>[2]!Table1[[#This Row],[Orgn]]&amp;"-"&amp;[2]!Table1[[#This Row],[Dest]]</f>
        <v>SSH-VRN</v>
      </c>
      <c r="M16864" s="102" t="str">
        <f t="shared" si="263"/>
        <v>ADT</v>
      </c>
      <c r="N16864" s="102">
        <f>WEEKDAY([2]!Table1[[#This Row],[Travel Date]],2)</f>
        <v>1</v>
      </c>
      <c r="P16864" s="102">
        <v>1</v>
      </c>
    </row>
    <row r="16865" spans="2:16" x14ac:dyDescent="0.25">
      <c r="B16865" s="103"/>
      <c r="C16865" s="103"/>
      <c r="L16865" s="102" t="str">
        <f>[2]!Table1[[#This Row],[Orgn]]&amp;"-"&amp;[2]!Table1[[#This Row],[Dest]]</f>
        <v>SSH-VRN</v>
      </c>
      <c r="M16865" s="102" t="str">
        <f t="shared" si="263"/>
        <v>ADT</v>
      </c>
      <c r="N16865" s="102">
        <f>WEEKDAY([2]!Table1[[#This Row],[Travel Date]],2)</f>
        <v>1</v>
      </c>
      <c r="P16865" s="102">
        <v>1</v>
      </c>
    </row>
    <row r="16866" spans="2:16" x14ac:dyDescent="0.25">
      <c r="B16866" s="103"/>
      <c r="C16866" s="103"/>
      <c r="L16866" s="102" t="str">
        <f>[2]!Table1[[#This Row],[Orgn]]&amp;"-"&amp;[2]!Table1[[#This Row],[Dest]]</f>
        <v>SSH-VRN</v>
      </c>
      <c r="M16866" s="102" t="str">
        <f t="shared" si="263"/>
        <v>ADT</v>
      </c>
      <c r="N16866" s="102">
        <f>WEEKDAY([2]!Table1[[#This Row],[Travel Date]],2)</f>
        <v>1</v>
      </c>
      <c r="P16866" s="102">
        <v>1</v>
      </c>
    </row>
    <row r="16867" spans="2:16" x14ac:dyDescent="0.25">
      <c r="B16867" s="103"/>
      <c r="C16867" s="103"/>
      <c r="L16867" s="102" t="str">
        <f>[2]!Table1[[#This Row],[Orgn]]&amp;"-"&amp;[2]!Table1[[#This Row],[Dest]]</f>
        <v>SSH-VRN</v>
      </c>
      <c r="M16867" s="102" t="str">
        <f t="shared" si="263"/>
        <v>ADT</v>
      </c>
      <c r="N16867" s="102">
        <f>WEEKDAY([2]!Table1[[#This Row],[Travel Date]],2)</f>
        <v>1</v>
      </c>
      <c r="P16867" s="102">
        <v>1</v>
      </c>
    </row>
    <row r="16868" spans="2:16" x14ac:dyDescent="0.25">
      <c r="B16868" s="103"/>
      <c r="C16868" s="103"/>
      <c r="L16868" s="102" t="str">
        <f>[2]!Table1[[#This Row],[Orgn]]&amp;"-"&amp;[2]!Table1[[#This Row],[Dest]]</f>
        <v>SSH-VRN</v>
      </c>
      <c r="M16868" s="102" t="str">
        <f t="shared" si="263"/>
        <v>ADT</v>
      </c>
      <c r="N16868" s="102">
        <f>WEEKDAY([2]!Table1[[#This Row],[Travel Date]],2)</f>
        <v>1</v>
      </c>
      <c r="P16868" s="102">
        <v>1</v>
      </c>
    </row>
    <row r="16869" spans="2:16" x14ac:dyDescent="0.25">
      <c r="B16869" s="103"/>
      <c r="C16869" s="103"/>
      <c r="L16869" s="102" t="str">
        <f>[2]!Table1[[#This Row],[Orgn]]&amp;"-"&amp;[2]!Table1[[#This Row],[Dest]]</f>
        <v>SSH-VRN</v>
      </c>
      <c r="M16869" s="102" t="str">
        <f t="shared" si="263"/>
        <v>ADT</v>
      </c>
      <c r="N16869" s="102">
        <f>WEEKDAY([2]!Table1[[#This Row],[Travel Date]],2)</f>
        <v>1</v>
      </c>
      <c r="P16869" s="102">
        <v>1</v>
      </c>
    </row>
    <row r="16870" spans="2:16" x14ac:dyDescent="0.25">
      <c r="B16870" s="103"/>
      <c r="C16870" s="103"/>
      <c r="L16870" s="102" t="str">
        <f>[2]!Table1[[#This Row],[Orgn]]&amp;"-"&amp;[2]!Table1[[#This Row],[Dest]]</f>
        <v>SSH-VRN</v>
      </c>
      <c r="M16870" s="102" t="str">
        <f t="shared" si="263"/>
        <v>ADT</v>
      </c>
      <c r="N16870" s="102">
        <f>WEEKDAY([2]!Table1[[#This Row],[Travel Date]],2)</f>
        <v>1</v>
      </c>
      <c r="P16870" s="102">
        <v>1</v>
      </c>
    </row>
    <row r="16871" spans="2:16" x14ac:dyDescent="0.25">
      <c r="B16871" s="103"/>
      <c r="C16871" s="103"/>
      <c r="L16871" s="102" t="str">
        <f>[2]!Table1[[#This Row],[Orgn]]&amp;"-"&amp;[2]!Table1[[#This Row],[Dest]]</f>
        <v>SSH-VRN</v>
      </c>
      <c r="M16871" s="102" t="str">
        <f t="shared" si="263"/>
        <v>ADT</v>
      </c>
      <c r="N16871" s="102">
        <f>WEEKDAY([2]!Table1[[#This Row],[Travel Date]],2)</f>
        <v>1</v>
      </c>
      <c r="P16871" s="102">
        <v>1</v>
      </c>
    </row>
    <row r="16872" spans="2:16" x14ac:dyDescent="0.25">
      <c r="B16872" s="103"/>
      <c r="C16872" s="103"/>
      <c r="L16872" s="102" t="str">
        <f>[2]!Table1[[#This Row],[Orgn]]&amp;"-"&amp;[2]!Table1[[#This Row],[Dest]]</f>
        <v>SSH-VRN</v>
      </c>
      <c r="M16872" s="102" t="str">
        <f t="shared" si="263"/>
        <v>ADT</v>
      </c>
      <c r="N16872" s="102">
        <f>WEEKDAY([2]!Table1[[#This Row],[Travel Date]],2)</f>
        <v>1</v>
      </c>
      <c r="P16872" s="102">
        <v>1</v>
      </c>
    </row>
    <row r="16873" spans="2:16" x14ac:dyDescent="0.25">
      <c r="B16873" s="103"/>
      <c r="C16873" s="103"/>
      <c r="L16873" s="102" t="str">
        <f>[2]!Table1[[#This Row],[Orgn]]&amp;"-"&amp;[2]!Table1[[#This Row],[Dest]]</f>
        <v>SSH-VRN</v>
      </c>
      <c r="M16873" s="102" t="str">
        <f t="shared" si="263"/>
        <v>ADT</v>
      </c>
      <c r="N16873" s="102">
        <f>WEEKDAY([2]!Table1[[#This Row],[Travel Date]],2)</f>
        <v>1</v>
      </c>
      <c r="P16873" s="102">
        <v>1</v>
      </c>
    </row>
    <row r="16874" spans="2:16" x14ac:dyDescent="0.25">
      <c r="B16874" s="103"/>
      <c r="C16874" s="103"/>
      <c r="L16874" s="102" t="str">
        <f>[2]!Table1[[#This Row],[Orgn]]&amp;"-"&amp;[2]!Table1[[#This Row],[Dest]]</f>
        <v>SSH-VRN</v>
      </c>
      <c r="M16874" s="102" t="str">
        <f t="shared" si="263"/>
        <v>ADT</v>
      </c>
      <c r="N16874" s="102">
        <f>WEEKDAY([2]!Table1[[#This Row],[Travel Date]],2)</f>
        <v>1</v>
      </c>
      <c r="P16874" s="102">
        <v>1</v>
      </c>
    </row>
    <row r="16875" spans="2:16" x14ac:dyDescent="0.25">
      <c r="B16875" s="103"/>
      <c r="C16875" s="103"/>
      <c r="L16875" s="102" t="str">
        <f>[2]!Table1[[#This Row],[Orgn]]&amp;"-"&amp;[2]!Table1[[#This Row],[Dest]]</f>
        <v>SSH-VRN</v>
      </c>
      <c r="M16875" s="102" t="str">
        <f t="shared" si="263"/>
        <v>ADT</v>
      </c>
      <c r="N16875" s="102">
        <f>WEEKDAY([2]!Table1[[#This Row],[Travel Date]],2)</f>
        <v>1</v>
      </c>
      <c r="P16875" s="102">
        <v>1</v>
      </c>
    </row>
    <row r="16876" spans="2:16" x14ac:dyDescent="0.25">
      <c r="B16876" s="103"/>
      <c r="C16876" s="103"/>
      <c r="L16876" s="102" t="str">
        <f>[2]!Table1[[#This Row],[Orgn]]&amp;"-"&amp;[2]!Table1[[#This Row],[Dest]]</f>
        <v>SSH-VRN</v>
      </c>
      <c r="M16876" s="102" t="str">
        <f t="shared" si="263"/>
        <v>ADT</v>
      </c>
      <c r="N16876" s="102">
        <f>WEEKDAY([2]!Table1[[#This Row],[Travel Date]],2)</f>
        <v>1</v>
      </c>
      <c r="P16876" s="102">
        <v>1</v>
      </c>
    </row>
    <row r="16877" spans="2:16" x14ac:dyDescent="0.25">
      <c r="B16877" s="103"/>
      <c r="C16877" s="103"/>
      <c r="L16877" s="102" t="str">
        <f>[2]!Table1[[#This Row],[Orgn]]&amp;"-"&amp;[2]!Table1[[#This Row],[Dest]]</f>
        <v>SSH-VRN</v>
      </c>
      <c r="M16877" s="102" t="str">
        <f t="shared" si="263"/>
        <v>ADT</v>
      </c>
      <c r="N16877" s="102">
        <f>WEEKDAY([2]!Table1[[#This Row],[Travel Date]],2)</f>
        <v>1</v>
      </c>
      <c r="P16877" s="102">
        <v>1</v>
      </c>
    </row>
    <row r="16878" spans="2:16" x14ac:dyDescent="0.25">
      <c r="B16878" s="103"/>
      <c r="C16878" s="103"/>
      <c r="L16878" s="102" t="str">
        <f>[2]!Table1[[#This Row],[Orgn]]&amp;"-"&amp;[2]!Table1[[#This Row],[Dest]]</f>
        <v>SSH-VRN</v>
      </c>
      <c r="M16878" s="102" t="str">
        <f t="shared" si="263"/>
        <v>ADT</v>
      </c>
      <c r="N16878" s="102">
        <f>WEEKDAY([2]!Table1[[#This Row],[Travel Date]],2)</f>
        <v>1</v>
      </c>
      <c r="P16878" s="102">
        <v>1</v>
      </c>
    </row>
    <row r="16879" spans="2:16" x14ac:dyDescent="0.25">
      <c r="B16879" s="103"/>
      <c r="C16879" s="103"/>
      <c r="L16879" s="102" t="str">
        <f>[2]!Table1[[#This Row],[Orgn]]&amp;"-"&amp;[2]!Table1[[#This Row],[Dest]]</f>
        <v>SSH-VRN</v>
      </c>
      <c r="M16879" s="102" t="str">
        <f t="shared" si="263"/>
        <v>ADT</v>
      </c>
      <c r="N16879" s="102">
        <f>WEEKDAY([2]!Table1[[#This Row],[Travel Date]],2)</f>
        <v>1</v>
      </c>
      <c r="P16879" s="102">
        <v>1</v>
      </c>
    </row>
    <row r="16880" spans="2:16" x14ac:dyDescent="0.25">
      <c r="B16880" s="103"/>
      <c r="C16880" s="103"/>
      <c r="L16880" s="102" t="str">
        <f>[2]!Table1[[#This Row],[Orgn]]&amp;"-"&amp;[2]!Table1[[#This Row],[Dest]]</f>
        <v>SSH-VRN</v>
      </c>
      <c r="M16880" s="102" t="str">
        <f t="shared" si="263"/>
        <v>ADT</v>
      </c>
      <c r="N16880" s="102">
        <f>WEEKDAY([2]!Table1[[#This Row],[Travel Date]],2)</f>
        <v>1</v>
      </c>
      <c r="P16880" s="102">
        <v>1</v>
      </c>
    </row>
    <row r="16881" spans="2:16" x14ac:dyDescent="0.25">
      <c r="B16881" s="103"/>
      <c r="C16881" s="103"/>
      <c r="L16881" s="102" t="str">
        <f>[2]!Table1[[#This Row],[Orgn]]&amp;"-"&amp;[2]!Table1[[#This Row],[Dest]]</f>
        <v>SSH-VRN</v>
      </c>
      <c r="M16881" s="102" t="str">
        <f t="shared" si="263"/>
        <v>ADT</v>
      </c>
      <c r="N16881" s="102">
        <f>WEEKDAY([2]!Table1[[#This Row],[Travel Date]],2)</f>
        <v>1</v>
      </c>
      <c r="P16881" s="102">
        <v>1</v>
      </c>
    </row>
    <row r="16882" spans="2:16" x14ac:dyDescent="0.25">
      <c r="B16882" s="103"/>
      <c r="C16882" s="103"/>
      <c r="L16882" s="102" t="str">
        <f>[2]!Table1[[#This Row],[Orgn]]&amp;"-"&amp;[2]!Table1[[#This Row],[Dest]]</f>
        <v>SSH-VRN</v>
      </c>
      <c r="M16882" s="102" t="str">
        <f t="shared" si="263"/>
        <v>ADT</v>
      </c>
      <c r="N16882" s="102">
        <f>WEEKDAY([2]!Table1[[#This Row],[Travel Date]],2)</f>
        <v>1</v>
      </c>
      <c r="P16882" s="102">
        <v>1</v>
      </c>
    </row>
    <row r="16883" spans="2:16" x14ac:dyDescent="0.25">
      <c r="B16883" s="103"/>
      <c r="C16883" s="103"/>
      <c r="L16883" s="102" t="str">
        <f>[2]!Table1[[#This Row],[Orgn]]&amp;"-"&amp;[2]!Table1[[#This Row],[Dest]]</f>
        <v>SSH-VRN</v>
      </c>
      <c r="M16883" s="102" t="str">
        <f t="shared" si="263"/>
        <v>ADT</v>
      </c>
      <c r="N16883" s="102">
        <f>WEEKDAY([2]!Table1[[#This Row],[Travel Date]],2)</f>
        <v>1</v>
      </c>
      <c r="P16883" s="102">
        <v>1</v>
      </c>
    </row>
    <row r="16884" spans="2:16" x14ac:dyDescent="0.25">
      <c r="B16884" s="103"/>
      <c r="C16884" s="103"/>
      <c r="L16884" s="102" t="str">
        <f>[2]!Table1[[#This Row],[Orgn]]&amp;"-"&amp;[2]!Table1[[#This Row],[Dest]]</f>
        <v>SSH-VRN</v>
      </c>
      <c r="M16884" s="102" t="str">
        <f t="shared" si="263"/>
        <v>ADT</v>
      </c>
      <c r="N16884" s="102">
        <f>WEEKDAY([2]!Table1[[#This Row],[Travel Date]],2)</f>
        <v>1</v>
      </c>
      <c r="P16884" s="102">
        <v>1</v>
      </c>
    </row>
    <row r="16885" spans="2:16" x14ac:dyDescent="0.25">
      <c r="B16885" s="103"/>
      <c r="C16885" s="103"/>
      <c r="L16885" s="102" t="str">
        <f>[2]!Table1[[#This Row],[Orgn]]&amp;"-"&amp;[2]!Table1[[#This Row],[Dest]]</f>
        <v>SSH-VRN</v>
      </c>
      <c r="M16885" s="102" t="str">
        <f t="shared" si="263"/>
        <v>ADT</v>
      </c>
      <c r="N16885" s="102">
        <f>WEEKDAY([2]!Table1[[#This Row],[Travel Date]],2)</f>
        <v>1</v>
      </c>
      <c r="P16885" s="102">
        <v>1</v>
      </c>
    </row>
    <row r="16886" spans="2:16" x14ac:dyDescent="0.25">
      <c r="B16886" s="103"/>
      <c r="C16886" s="103"/>
      <c r="L16886" s="102" t="str">
        <f>[2]!Table1[[#This Row],[Orgn]]&amp;"-"&amp;[2]!Table1[[#This Row],[Dest]]</f>
        <v>SSH-VRN</v>
      </c>
      <c r="M16886" s="102" t="str">
        <f t="shared" si="263"/>
        <v>ADT</v>
      </c>
      <c r="N16886" s="102">
        <f>WEEKDAY([2]!Table1[[#This Row],[Travel Date]],2)</f>
        <v>1</v>
      </c>
      <c r="P16886" s="102">
        <v>1</v>
      </c>
    </row>
    <row r="16887" spans="2:16" x14ac:dyDescent="0.25">
      <c r="B16887" s="103"/>
      <c r="C16887" s="103"/>
      <c r="L16887" s="102" t="str">
        <f>[2]!Table1[[#This Row],[Orgn]]&amp;"-"&amp;[2]!Table1[[#This Row],[Dest]]</f>
        <v>SSH-VRN</v>
      </c>
      <c r="M16887" s="102" t="str">
        <f t="shared" si="263"/>
        <v>ADT</v>
      </c>
      <c r="N16887" s="102">
        <f>WEEKDAY([2]!Table1[[#This Row],[Travel Date]],2)</f>
        <v>1</v>
      </c>
      <c r="P16887" s="102">
        <v>1</v>
      </c>
    </row>
    <row r="16888" spans="2:16" x14ac:dyDescent="0.25">
      <c r="B16888" s="103"/>
      <c r="C16888" s="103"/>
      <c r="L16888" s="102" t="str">
        <f>[2]!Table1[[#This Row],[Orgn]]&amp;"-"&amp;[2]!Table1[[#This Row],[Dest]]</f>
        <v>SSH-VRN</v>
      </c>
      <c r="M16888" s="102" t="str">
        <f t="shared" si="263"/>
        <v>ADT</v>
      </c>
      <c r="N16888" s="102">
        <f>WEEKDAY([2]!Table1[[#This Row],[Travel Date]],2)</f>
        <v>1</v>
      </c>
      <c r="P16888" s="102">
        <v>1</v>
      </c>
    </row>
    <row r="16889" spans="2:16" x14ac:dyDescent="0.25">
      <c r="B16889" s="103"/>
      <c r="C16889" s="103"/>
      <c r="L16889" s="102" t="str">
        <f>[2]!Table1[[#This Row],[Orgn]]&amp;"-"&amp;[2]!Table1[[#This Row],[Dest]]</f>
        <v>SSH-VRN</v>
      </c>
      <c r="M16889" s="102" t="str">
        <f t="shared" si="263"/>
        <v>ADT</v>
      </c>
      <c r="N16889" s="102">
        <f>WEEKDAY([2]!Table1[[#This Row],[Travel Date]],2)</f>
        <v>1</v>
      </c>
      <c r="P16889" s="102">
        <v>1</v>
      </c>
    </row>
    <row r="16890" spans="2:16" x14ac:dyDescent="0.25">
      <c r="B16890" s="103"/>
      <c r="C16890" s="103"/>
      <c r="L16890" s="102" t="str">
        <f>[2]!Table1[[#This Row],[Orgn]]&amp;"-"&amp;[2]!Table1[[#This Row],[Dest]]</f>
        <v>SSH-VRN</v>
      </c>
      <c r="M16890" s="102" t="str">
        <f t="shared" si="263"/>
        <v>ADT</v>
      </c>
      <c r="N16890" s="102">
        <f>WEEKDAY([2]!Table1[[#This Row],[Travel Date]],2)</f>
        <v>1</v>
      </c>
      <c r="P16890" s="102">
        <v>1</v>
      </c>
    </row>
    <row r="16891" spans="2:16" x14ac:dyDescent="0.25">
      <c r="B16891" s="103"/>
      <c r="C16891" s="103"/>
      <c r="L16891" s="102" t="str">
        <f>[2]!Table1[[#This Row],[Orgn]]&amp;"-"&amp;[2]!Table1[[#This Row],[Dest]]</f>
        <v>SSH-VRN</v>
      </c>
      <c r="M16891" s="102" t="str">
        <f t="shared" si="263"/>
        <v>ADT</v>
      </c>
      <c r="N16891" s="102">
        <f>WEEKDAY([2]!Table1[[#This Row],[Travel Date]],2)</f>
        <v>1</v>
      </c>
      <c r="P16891" s="102">
        <v>1</v>
      </c>
    </row>
    <row r="16892" spans="2:16" x14ac:dyDescent="0.25">
      <c r="B16892" s="103"/>
      <c r="C16892" s="103"/>
      <c r="L16892" s="102" t="str">
        <f>[2]!Table1[[#This Row],[Orgn]]&amp;"-"&amp;[2]!Table1[[#This Row],[Dest]]</f>
        <v>SSH-VRN</v>
      </c>
      <c r="M16892" s="102" t="str">
        <f t="shared" si="263"/>
        <v>ADT</v>
      </c>
      <c r="N16892" s="102">
        <f>WEEKDAY([2]!Table1[[#This Row],[Travel Date]],2)</f>
        <v>1</v>
      </c>
      <c r="P16892" s="102">
        <v>1</v>
      </c>
    </row>
    <row r="16893" spans="2:16" x14ac:dyDescent="0.25">
      <c r="B16893" s="103"/>
      <c r="C16893" s="103"/>
      <c r="L16893" s="102" t="str">
        <f>[2]!Table1[[#This Row],[Orgn]]&amp;"-"&amp;[2]!Table1[[#This Row],[Dest]]</f>
        <v>SSH-VRN</v>
      </c>
      <c r="M16893" s="102" t="str">
        <f t="shared" si="263"/>
        <v>ADT</v>
      </c>
      <c r="N16893" s="102">
        <f>WEEKDAY([2]!Table1[[#This Row],[Travel Date]],2)</f>
        <v>1</v>
      </c>
      <c r="P16893" s="102">
        <v>1</v>
      </c>
    </row>
    <row r="16894" spans="2:16" x14ac:dyDescent="0.25">
      <c r="B16894" s="103"/>
      <c r="C16894" s="103"/>
      <c r="L16894" s="102" t="str">
        <f>[2]!Table1[[#This Row],[Orgn]]&amp;"-"&amp;[2]!Table1[[#This Row],[Dest]]</f>
        <v>SSH-VRN</v>
      </c>
      <c r="M16894" s="102" t="str">
        <f t="shared" si="263"/>
        <v>ADT</v>
      </c>
      <c r="N16894" s="102">
        <f>WEEKDAY([2]!Table1[[#This Row],[Travel Date]],2)</f>
        <v>1</v>
      </c>
      <c r="P16894" s="102">
        <v>1</v>
      </c>
    </row>
    <row r="16895" spans="2:16" x14ac:dyDescent="0.25">
      <c r="B16895" s="103"/>
      <c r="C16895" s="103"/>
      <c r="L16895" s="102" t="str">
        <f>[2]!Table1[[#This Row],[Orgn]]&amp;"-"&amp;[2]!Table1[[#This Row],[Dest]]</f>
        <v>SSH-VRN</v>
      </c>
      <c r="M16895" s="102" t="str">
        <f t="shared" si="263"/>
        <v>ADT</v>
      </c>
      <c r="N16895" s="102">
        <f>WEEKDAY([2]!Table1[[#This Row],[Travel Date]],2)</f>
        <v>1</v>
      </c>
      <c r="P16895" s="102">
        <v>1</v>
      </c>
    </row>
    <row r="16896" spans="2:16" x14ac:dyDescent="0.25">
      <c r="B16896" s="103"/>
      <c r="C16896" s="103"/>
      <c r="L16896" s="102" t="str">
        <f>[2]!Table1[[#This Row],[Orgn]]&amp;"-"&amp;[2]!Table1[[#This Row],[Dest]]</f>
        <v>SSH-VRN</v>
      </c>
      <c r="M16896" s="102" t="str">
        <f t="shared" si="263"/>
        <v>ADT</v>
      </c>
      <c r="N16896" s="102">
        <f>WEEKDAY([2]!Table1[[#This Row],[Travel Date]],2)</f>
        <v>1</v>
      </c>
      <c r="P16896" s="102">
        <v>1</v>
      </c>
    </row>
    <row r="16897" spans="2:16" x14ac:dyDescent="0.25">
      <c r="B16897" s="103"/>
      <c r="C16897" s="103"/>
      <c r="L16897" s="102" t="str">
        <f>[2]!Table1[[#This Row],[Orgn]]&amp;"-"&amp;[2]!Table1[[#This Row],[Dest]]</f>
        <v>SSH-VRN</v>
      </c>
      <c r="M16897" s="102" t="str">
        <f t="shared" si="263"/>
        <v>ADT</v>
      </c>
      <c r="N16897" s="102">
        <f>WEEKDAY([2]!Table1[[#This Row],[Travel Date]],2)</f>
        <v>1</v>
      </c>
      <c r="P16897" s="102">
        <v>1</v>
      </c>
    </row>
    <row r="16898" spans="2:16" x14ac:dyDescent="0.25">
      <c r="B16898" s="103"/>
      <c r="C16898" s="103"/>
      <c r="L16898" s="102" t="str">
        <f>[2]!Table1[[#This Row],[Orgn]]&amp;"-"&amp;[2]!Table1[[#This Row],[Dest]]</f>
        <v>SSH-VRN</v>
      </c>
      <c r="M16898" s="102" t="str">
        <f t="shared" ref="M16898:M16961" si="264">IF(TRIM(C16898)="INF", "INF", IF(TRIM(C16898)="CHD", "CHD", "ADT"))</f>
        <v>ADT</v>
      </c>
      <c r="N16898" s="102">
        <f>WEEKDAY([2]!Table1[[#This Row],[Travel Date]],2)</f>
        <v>1</v>
      </c>
      <c r="P16898" s="102">
        <v>1</v>
      </c>
    </row>
    <row r="16899" spans="2:16" x14ac:dyDescent="0.25">
      <c r="B16899" s="103"/>
      <c r="C16899" s="103"/>
      <c r="L16899" s="102" t="str">
        <f>[2]!Table1[[#This Row],[Orgn]]&amp;"-"&amp;[2]!Table1[[#This Row],[Dest]]</f>
        <v>SSH-VRN</v>
      </c>
      <c r="M16899" s="102" t="str">
        <f t="shared" si="264"/>
        <v>ADT</v>
      </c>
      <c r="N16899" s="102">
        <f>WEEKDAY([2]!Table1[[#This Row],[Travel Date]],2)</f>
        <v>1</v>
      </c>
      <c r="P16899" s="102">
        <v>1</v>
      </c>
    </row>
    <row r="16900" spans="2:16" x14ac:dyDescent="0.25">
      <c r="B16900" s="103"/>
      <c r="C16900" s="103"/>
      <c r="L16900" s="102" t="str">
        <f>[2]!Table1[[#This Row],[Orgn]]&amp;"-"&amp;[2]!Table1[[#This Row],[Dest]]</f>
        <v>SSH-VRN</v>
      </c>
      <c r="M16900" s="102" t="str">
        <f t="shared" si="264"/>
        <v>ADT</v>
      </c>
      <c r="N16900" s="102">
        <f>WEEKDAY([2]!Table1[[#This Row],[Travel Date]],2)</f>
        <v>1</v>
      </c>
      <c r="P16900" s="102">
        <v>1</v>
      </c>
    </row>
    <row r="16901" spans="2:16" x14ac:dyDescent="0.25">
      <c r="B16901" s="103"/>
      <c r="C16901" s="103"/>
      <c r="L16901" s="102" t="str">
        <f>[2]!Table1[[#This Row],[Orgn]]&amp;"-"&amp;[2]!Table1[[#This Row],[Dest]]</f>
        <v>SSH-VRN</v>
      </c>
      <c r="M16901" s="102" t="str">
        <f t="shared" si="264"/>
        <v>ADT</v>
      </c>
      <c r="N16901" s="102">
        <f>WEEKDAY([2]!Table1[[#This Row],[Travel Date]],2)</f>
        <v>1</v>
      </c>
      <c r="P16901" s="102">
        <v>1</v>
      </c>
    </row>
    <row r="16902" spans="2:16" x14ac:dyDescent="0.25">
      <c r="B16902" s="103"/>
      <c r="C16902" s="103"/>
      <c r="L16902" s="102" t="str">
        <f>[2]!Table1[[#This Row],[Orgn]]&amp;"-"&amp;[2]!Table1[[#This Row],[Dest]]</f>
        <v>SSH-VRN</v>
      </c>
      <c r="M16902" s="102" t="str">
        <f t="shared" si="264"/>
        <v>ADT</v>
      </c>
      <c r="N16902" s="102">
        <f>WEEKDAY([2]!Table1[[#This Row],[Travel Date]],2)</f>
        <v>1</v>
      </c>
      <c r="P16902" s="102">
        <v>1</v>
      </c>
    </row>
    <row r="16903" spans="2:16" x14ac:dyDescent="0.25">
      <c r="B16903" s="103"/>
      <c r="C16903" s="103"/>
      <c r="L16903" s="102" t="str">
        <f>[2]!Table1[[#This Row],[Orgn]]&amp;"-"&amp;[2]!Table1[[#This Row],[Dest]]</f>
        <v>SSH-VRN</v>
      </c>
      <c r="M16903" s="102" t="str">
        <f t="shared" si="264"/>
        <v>ADT</v>
      </c>
      <c r="N16903" s="102">
        <f>WEEKDAY([2]!Table1[[#This Row],[Travel Date]],2)</f>
        <v>1</v>
      </c>
      <c r="P16903" s="102">
        <v>1</v>
      </c>
    </row>
    <row r="16904" spans="2:16" x14ac:dyDescent="0.25">
      <c r="B16904" s="103"/>
      <c r="C16904" s="103"/>
      <c r="L16904" s="102" t="str">
        <f>[2]!Table1[[#This Row],[Orgn]]&amp;"-"&amp;[2]!Table1[[#This Row],[Dest]]</f>
        <v>SSH-VRN</v>
      </c>
      <c r="M16904" s="102" t="str">
        <f t="shared" si="264"/>
        <v>ADT</v>
      </c>
      <c r="N16904" s="102">
        <f>WEEKDAY([2]!Table1[[#This Row],[Travel Date]],2)</f>
        <v>1</v>
      </c>
      <c r="P16904" s="102">
        <v>1</v>
      </c>
    </row>
    <row r="16905" spans="2:16" x14ac:dyDescent="0.25">
      <c r="B16905" s="103"/>
      <c r="C16905" s="103"/>
      <c r="L16905" s="102" t="str">
        <f>[2]!Table1[[#This Row],[Orgn]]&amp;"-"&amp;[2]!Table1[[#This Row],[Dest]]</f>
        <v>SSH-VRN</v>
      </c>
      <c r="M16905" s="102" t="str">
        <f t="shared" si="264"/>
        <v>ADT</v>
      </c>
      <c r="N16905" s="102">
        <f>WEEKDAY([2]!Table1[[#This Row],[Travel Date]],2)</f>
        <v>1</v>
      </c>
      <c r="P16905" s="102">
        <v>1</v>
      </c>
    </row>
    <row r="16906" spans="2:16" x14ac:dyDescent="0.25">
      <c r="B16906" s="103"/>
      <c r="C16906" s="103"/>
      <c r="L16906" s="102" t="str">
        <f>[2]!Table1[[#This Row],[Orgn]]&amp;"-"&amp;[2]!Table1[[#This Row],[Dest]]</f>
        <v>SSH-VRN</v>
      </c>
      <c r="M16906" s="102" t="str">
        <f t="shared" si="264"/>
        <v>ADT</v>
      </c>
      <c r="N16906" s="102">
        <f>WEEKDAY([2]!Table1[[#This Row],[Travel Date]],2)</f>
        <v>1</v>
      </c>
      <c r="P16906" s="102">
        <v>1</v>
      </c>
    </row>
    <row r="16907" spans="2:16" x14ac:dyDescent="0.25">
      <c r="B16907" s="103"/>
      <c r="C16907" s="103"/>
      <c r="L16907" s="102" t="str">
        <f>[2]!Table1[[#This Row],[Orgn]]&amp;"-"&amp;[2]!Table1[[#This Row],[Dest]]</f>
        <v>SSH-VRN</v>
      </c>
      <c r="M16907" s="102" t="str">
        <f t="shared" si="264"/>
        <v>ADT</v>
      </c>
      <c r="N16907" s="102">
        <f>WEEKDAY([2]!Table1[[#This Row],[Travel Date]],2)</f>
        <v>1</v>
      </c>
      <c r="P16907" s="102">
        <v>1</v>
      </c>
    </row>
    <row r="16908" spans="2:16" x14ac:dyDescent="0.25">
      <c r="B16908" s="103"/>
      <c r="C16908" s="103"/>
      <c r="L16908" s="102" t="str">
        <f>[2]!Table1[[#This Row],[Orgn]]&amp;"-"&amp;[2]!Table1[[#This Row],[Dest]]</f>
        <v>SSH-VRN</v>
      </c>
      <c r="M16908" s="102" t="str">
        <f t="shared" si="264"/>
        <v>ADT</v>
      </c>
      <c r="N16908" s="102">
        <f>WEEKDAY([2]!Table1[[#This Row],[Travel Date]],2)</f>
        <v>1</v>
      </c>
      <c r="P16908" s="102">
        <v>1</v>
      </c>
    </row>
    <row r="16909" spans="2:16" x14ac:dyDescent="0.25">
      <c r="B16909" s="103"/>
      <c r="C16909" s="103"/>
      <c r="L16909" s="102" t="str">
        <f>[2]!Table1[[#This Row],[Orgn]]&amp;"-"&amp;[2]!Table1[[#This Row],[Dest]]</f>
        <v>SSH-VRN</v>
      </c>
      <c r="M16909" s="102" t="str">
        <f t="shared" si="264"/>
        <v>ADT</v>
      </c>
      <c r="N16909" s="102">
        <f>WEEKDAY([2]!Table1[[#This Row],[Travel Date]],2)</f>
        <v>1</v>
      </c>
      <c r="P16909" s="102">
        <v>1</v>
      </c>
    </row>
    <row r="16910" spans="2:16" x14ac:dyDescent="0.25">
      <c r="B16910" s="103"/>
      <c r="C16910" s="103"/>
      <c r="L16910" s="102" t="str">
        <f>[2]!Table1[[#This Row],[Orgn]]&amp;"-"&amp;[2]!Table1[[#This Row],[Dest]]</f>
        <v>SSH-VRN</v>
      </c>
      <c r="M16910" s="102" t="str">
        <f t="shared" si="264"/>
        <v>ADT</v>
      </c>
      <c r="N16910" s="102">
        <f>WEEKDAY([2]!Table1[[#This Row],[Travel Date]],2)</f>
        <v>1</v>
      </c>
      <c r="P16910" s="102">
        <v>1</v>
      </c>
    </row>
    <row r="16911" spans="2:16" x14ac:dyDescent="0.25">
      <c r="B16911" s="103"/>
      <c r="C16911" s="103"/>
      <c r="L16911" s="102" t="str">
        <f>[2]!Table1[[#This Row],[Orgn]]&amp;"-"&amp;[2]!Table1[[#This Row],[Dest]]</f>
        <v>SSH-VRN</v>
      </c>
      <c r="M16911" s="102" t="str">
        <f t="shared" si="264"/>
        <v>ADT</v>
      </c>
      <c r="N16911" s="102">
        <f>WEEKDAY([2]!Table1[[#This Row],[Travel Date]],2)</f>
        <v>1</v>
      </c>
      <c r="P16911" s="102">
        <v>1</v>
      </c>
    </row>
    <row r="16912" spans="2:16" x14ac:dyDescent="0.25">
      <c r="B16912" s="103"/>
      <c r="C16912" s="103"/>
      <c r="L16912" s="102" t="str">
        <f>[2]!Table1[[#This Row],[Orgn]]&amp;"-"&amp;[2]!Table1[[#This Row],[Dest]]</f>
        <v>SSH-NAP</v>
      </c>
      <c r="M16912" s="102" t="str">
        <f t="shared" si="264"/>
        <v>ADT</v>
      </c>
      <c r="N16912" s="102">
        <f>WEEKDAY([2]!Table1[[#This Row],[Travel Date]],2)</f>
        <v>7</v>
      </c>
      <c r="P16912" s="102">
        <v>1</v>
      </c>
    </row>
    <row r="16913" spans="2:16" x14ac:dyDescent="0.25">
      <c r="B16913" s="103"/>
      <c r="C16913" s="103"/>
      <c r="L16913" s="102" t="str">
        <f>[2]!Table1[[#This Row],[Orgn]]&amp;"-"&amp;[2]!Table1[[#This Row],[Dest]]</f>
        <v>SSH-NAP</v>
      </c>
      <c r="M16913" s="102" t="str">
        <f t="shared" si="264"/>
        <v>ADT</v>
      </c>
      <c r="N16913" s="102">
        <f>WEEKDAY([2]!Table1[[#This Row],[Travel Date]],2)</f>
        <v>7</v>
      </c>
      <c r="P16913" s="102">
        <v>1</v>
      </c>
    </row>
    <row r="16914" spans="2:16" x14ac:dyDescent="0.25">
      <c r="B16914" s="103"/>
      <c r="C16914" s="103"/>
      <c r="L16914" s="102" t="str">
        <f>[2]!Table1[[#This Row],[Orgn]]&amp;"-"&amp;[2]!Table1[[#This Row],[Dest]]</f>
        <v>SSH-NAP</v>
      </c>
      <c r="M16914" s="102" t="str">
        <f t="shared" si="264"/>
        <v>ADT</v>
      </c>
      <c r="N16914" s="102">
        <f>WEEKDAY([2]!Table1[[#This Row],[Travel Date]],2)</f>
        <v>7</v>
      </c>
      <c r="P16914" s="102">
        <v>1</v>
      </c>
    </row>
    <row r="16915" spans="2:16" x14ac:dyDescent="0.25">
      <c r="B16915" s="103"/>
      <c r="C16915" s="103"/>
      <c r="L16915" s="102" t="str">
        <f>[2]!Table1[[#This Row],[Orgn]]&amp;"-"&amp;[2]!Table1[[#This Row],[Dest]]</f>
        <v>SSH-NAP</v>
      </c>
      <c r="M16915" s="102" t="str">
        <f t="shared" si="264"/>
        <v>ADT</v>
      </c>
      <c r="N16915" s="102">
        <f>WEEKDAY([2]!Table1[[#This Row],[Travel Date]],2)</f>
        <v>7</v>
      </c>
      <c r="P16915" s="102">
        <v>1</v>
      </c>
    </row>
    <row r="16916" spans="2:16" x14ac:dyDescent="0.25">
      <c r="B16916" s="103"/>
      <c r="C16916" s="103"/>
      <c r="L16916" s="102" t="str">
        <f>[2]!Table1[[#This Row],[Orgn]]&amp;"-"&amp;[2]!Table1[[#This Row],[Dest]]</f>
        <v>SSH-NAP</v>
      </c>
      <c r="M16916" s="102" t="str">
        <f t="shared" si="264"/>
        <v>ADT</v>
      </c>
      <c r="N16916" s="102">
        <f>WEEKDAY([2]!Table1[[#This Row],[Travel Date]],2)</f>
        <v>7</v>
      </c>
      <c r="P16916" s="102">
        <v>1</v>
      </c>
    </row>
    <row r="16917" spans="2:16" x14ac:dyDescent="0.25">
      <c r="B16917" s="103"/>
      <c r="C16917" s="103"/>
      <c r="L16917" s="102" t="str">
        <f>[2]!Table1[[#This Row],[Orgn]]&amp;"-"&amp;[2]!Table1[[#This Row],[Dest]]</f>
        <v>SSH-NAP</v>
      </c>
      <c r="M16917" s="102" t="str">
        <f t="shared" si="264"/>
        <v>ADT</v>
      </c>
      <c r="N16917" s="102">
        <f>WEEKDAY([2]!Table1[[#This Row],[Travel Date]],2)</f>
        <v>7</v>
      </c>
      <c r="P16917" s="102">
        <v>1</v>
      </c>
    </row>
    <row r="16918" spans="2:16" x14ac:dyDescent="0.25">
      <c r="B16918" s="103"/>
      <c r="C16918" s="103"/>
      <c r="L16918" s="102" t="str">
        <f>[2]!Table1[[#This Row],[Orgn]]&amp;"-"&amp;[2]!Table1[[#This Row],[Dest]]</f>
        <v>SSH-NAP</v>
      </c>
      <c r="M16918" s="102" t="str">
        <f t="shared" si="264"/>
        <v>ADT</v>
      </c>
      <c r="N16918" s="102">
        <f>WEEKDAY([2]!Table1[[#This Row],[Travel Date]],2)</f>
        <v>7</v>
      </c>
      <c r="P16918" s="102">
        <v>1</v>
      </c>
    </row>
    <row r="16919" spans="2:16" x14ac:dyDescent="0.25">
      <c r="B16919" s="103"/>
      <c r="C16919" s="103"/>
      <c r="L16919" s="102" t="str">
        <f>[2]!Table1[[#This Row],[Orgn]]&amp;"-"&amp;[2]!Table1[[#This Row],[Dest]]</f>
        <v>SSH-NAP</v>
      </c>
      <c r="M16919" s="102" t="str">
        <f t="shared" si="264"/>
        <v>ADT</v>
      </c>
      <c r="N16919" s="102">
        <f>WEEKDAY([2]!Table1[[#This Row],[Travel Date]],2)</f>
        <v>7</v>
      </c>
      <c r="P16919" s="102">
        <v>1</v>
      </c>
    </row>
    <row r="16920" spans="2:16" x14ac:dyDescent="0.25">
      <c r="B16920" s="103"/>
      <c r="C16920" s="103"/>
      <c r="L16920" s="102" t="str">
        <f>[2]!Table1[[#This Row],[Orgn]]&amp;"-"&amp;[2]!Table1[[#This Row],[Dest]]</f>
        <v>SSH-NAP</v>
      </c>
      <c r="M16920" s="102" t="str">
        <f t="shared" si="264"/>
        <v>ADT</v>
      </c>
      <c r="N16920" s="102">
        <f>WEEKDAY([2]!Table1[[#This Row],[Travel Date]],2)</f>
        <v>7</v>
      </c>
      <c r="P16920" s="102">
        <v>1</v>
      </c>
    </row>
    <row r="16921" spans="2:16" x14ac:dyDescent="0.25">
      <c r="B16921" s="103"/>
      <c r="C16921" s="103"/>
      <c r="L16921" s="102" t="str">
        <f>[2]!Table1[[#This Row],[Orgn]]&amp;"-"&amp;[2]!Table1[[#This Row],[Dest]]</f>
        <v>SSH-NAP</v>
      </c>
      <c r="M16921" s="102" t="str">
        <f t="shared" si="264"/>
        <v>ADT</v>
      </c>
      <c r="N16921" s="102">
        <f>WEEKDAY([2]!Table1[[#This Row],[Travel Date]],2)</f>
        <v>7</v>
      </c>
      <c r="P16921" s="102">
        <v>1</v>
      </c>
    </row>
    <row r="16922" spans="2:16" x14ac:dyDescent="0.25">
      <c r="B16922" s="103"/>
      <c r="C16922" s="103"/>
      <c r="L16922" s="102" t="str">
        <f>[2]!Table1[[#This Row],[Orgn]]&amp;"-"&amp;[2]!Table1[[#This Row],[Dest]]</f>
        <v>SSH-NAP</v>
      </c>
      <c r="M16922" s="102" t="str">
        <f t="shared" si="264"/>
        <v>ADT</v>
      </c>
      <c r="N16922" s="102">
        <f>WEEKDAY([2]!Table1[[#This Row],[Travel Date]],2)</f>
        <v>7</v>
      </c>
      <c r="P16922" s="102">
        <v>1</v>
      </c>
    </row>
    <row r="16923" spans="2:16" x14ac:dyDescent="0.25">
      <c r="B16923" s="103"/>
      <c r="C16923" s="103"/>
      <c r="L16923" s="102" t="str">
        <f>[2]!Table1[[#This Row],[Orgn]]&amp;"-"&amp;[2]!Table1[[#This Row],[Dest]]</f>
        <v>SSH-NAP</v>
      </c>
      <c r="M16923" s="102" t="str">
        <f t="shared" si="264"/>
        <v>ADT</v>
      </c>
      <c r="N16923" s="102">
        <f>WEEKDAY([2]!Table1[[#This Row],[Travel Date]],2)</f>
        <v>7</v>
      </c>
      <c r="P16923" s="102">
        <v>1</v>
      </c>
    </row>
    <row r="16924" spans="2:16" x14ac:dyDescent="0.25">
      <c r="B16924" s="103"/>
      <c r="C16924" s="103"/>
      <c r="L16924" s="102" t="str">
        <f>[2]!Table1[[#This Row],[Orgn]]&amp;"-"&amp;[2]!Table1[[#This Row],[Dest]]</f>
        <v>SSH-NAP</v>
      </c>
      <c r="M16924" s="102" t="str">
        <f t="shared" si="264"/>
        <v>ADT</v>
      </c>
      <c r="N16924" s="102">
        <f>WEEKDAY([2]!Table1[[#This Row],[Travel Date]],2)</f>
        <v>7</v>
      </c>
      <c r="P16924" s="102">
        <v>1</v>
      </c>
    </row>
    <row r="16925" spans="2:16" x14ac:dyDescent="0.25">
      <c r="B16925" s="103"/>
      <c r="C16925" s="103"/>
      <c r="L16925" s="102" t="str">
        <f>[2]!Table1[[#This Row],[Orgn]]&amp;"-"&amp;[2]!Table1[[#This Row],[Dest]]</f>
        <v>SSH-NAP</v>
      </c>
      <c r="M16925" s="102" t="str">
        <f t="shared" si="264"/>
        <v>ADT</v>
      </c>
      <c r="N16925" s="102">
        <f>WEEKDAY([2]!Table1[[#This Row],[Travel Date]],2)</f>
        <v>7</v>
      </c>
      <c r="P16925" s="102">
        <v>1</v>
      </c>
    </row>
    <row r="16926" spans="2:16" x14ac:dyDescent="0.25">
      <c r="B16926" s="103"/>
      <c r="C16926" s="103"/>
      <c r="L16926" s="102" t="str">
        <f>[2]!Table1[[#This Row],[Orgn]]&amp;"-"&amp;[2]!Table1[[#This Row],[Dest]]</f>
        <v>SSH-NAP</v>
      </c>
      <c r="M16926" s="102" t="str">
        <f t="shared" si="264"/>
        <v>ADT</v>
      </c>
      <c r="N16926" s="102">
        <f>WEEKDAY([2]!Table1[[#This Row],[Travel Date]],2)</f>
        <v>7</v>
      </c>
      <c r="P16926" s="102">
        <v>1</v>
      </c>
    </row>
    <row r="16927" spans="2:16" x14ac:dyDescent="0.25">
      <c r="B16927" s="103"/>
      <c r="C16927" s="103"/>
      <c r="L16927" s="102" t="str">
        <f>[2]!Table1[[#This Row],[Orgn]]&amp;"-"&amp;[2]!Table1[[#This Row],[Dest]]</f>
        <v>SSH-NAP</v>
      </c>
      <c r="M16927" s="102" t="str">
        <f t="shared" si="264"/>
        <v>ADT</v>
      </c>
      <c r="N16927" s="102">
        <f>WEEKDAY([2]!Table1[[#This Row],[Travel Date]],2)</f>
        <v>7</v>
      </c>
      <c r="P16927" s="102">
        <v>1</v>
      </c>
    </row>
    <row r="16928" spans="2:16" x14ac:dyDescent="0.25">
      <c r="B16928" s="103"/>
      <c r="C16928" s="103"/>
      <c r="L16928" s="102" t="str">
        <f>[2]!Table1[[#This Row],[Orgn]]&amp;"-"&amp;[2]!Table1[[#This Row],[Dest]]</f>
        <v>SSH-NAP</v>
      </c>
      <c r="M16928" s="102" t="str">
        <f t="shared" si="264"/>
        <v>ADT</v>
      </c>
      <c r="N16928" s="102">
        <f>WEEKDAY([2]!Table1[[#This Row],[Travel Date]],2)</f>
        <v>7</v>
      </c>
      <c r="P16928" s="102">
        <v>1</v>
      </c>
    </row>
    <row r="16929" spans="2:16" x14ac:dyDescent="0.25">
      <c r="B16929" s="103"/>
      <c r="C16929" s="103"/>
      <c r="L16929" s="102" t="str">
        <f>[2]!Table1[[#This Row],[Orgn]]&amp;"-"&amp;[2]!Table1[[#This Row],[Dest]]</f>
        <v>SSH-NAP</v>
      </c>
      <c r="M16929" s="102" t="str">
        <f t="shared" si="264"/>
        <v>ADT</v>
      </c>
      <c r="N16929" s="102">
        <f>WEEKDAY([2]!Table1[[#This Row],[Travel Date]],2)</f>
        <v>7</v>
      </c>
      <c r="P16929" s="102">
        <v>1</v>
      </c>
    </row>
    <row r="16930" spans="2:16" x14ac:dyDescent="0.25">
      <c r="B16930" s="103"/>
      <c r="C16930" s="103"/>
      <c r="L16930" s="102" t="str">
        <f>[2]!Table1[[#This Row],[Orgn]]&amp;"-"&amp;[2]!Table1[[#This Row],[Dest]]</f>
        <v>SSH-NAP</v>
      </c>
      <c r="M16930" s="102" t="str">
        <f t="shared" si="264"/>
        <v>ADT</v>
      </c>
      <c r="N16930" s="102">
        <f>WEEKDAY([2]!Table1[[#This Row],[Travel Date]],2)</f>
        <v>7</v>
      </c>
      <c r="P16930" s="102">
        <v>1</v>
      </c>
    </row>
    <row r="16931" spans="2:16" x14ac:dyDescent="0.25">
      <c r="B16931" s="103"/>
      <c r="C16931" s="103"/>
      <c r="L16931" s="102" t="str">
        <f>[2]!Table1[[#This Row],[Orgn]]&amp;"-"&amp;[2]!Table1[[#This Row],[Dest]]</f>
        <v>SSH-NAP</v>
      </c>
      <c r="M16931" s="102" t="str">
        <f t="shared" si="264"/>
        <v>ADT</v>
      </c>
      <c r="N16931" s="102">
        <f>WEEKDAY([2]!Table1[[#This Row],[Travel Date]],2)</f>
        <v>7</v>
      </c>
      <c r="P16931" s="102">
        <v>1</v>
      </c>
    </row>
    <row r="16932" spans="2:16" x14ac:dyDescent="0.25">
      <c r="B16932" s="103"/>
      <c r="C16932" s="103"/>
      <c r="L16932" s="102" t="str">
        <f>[2]!Table1[[#This Row],[Orgn]]&amp;"-"&amp;[2]!Table1[[#This Row],[Dest]]</f>
        <v>SSH-NAP</v>
      </c>
      <c r="M16932" s="102" t="str">
        <f t="shared" si="264"/>
        <v>ADT</v>
      </c>
      <c r="N16932" s="102">
        <f>WEEKDAY([2]!Table1[[#This Row],[Travel Date]],2)</f>
        <v>7</v>
      </c>
      <c r="P16932" s="102">
        <v>1</v>
      </c>
    </row>
    <row r="16933" spans="2:16" x14ac:dyDescent="0.25">
      <c r="B16933" s="103"/>
      <c r="C16933" s="103"/>
      <c r="L16933" s="102" t="str">
        <f>[2]!Table1[[#This Row],[Orgn]]&amp;"-"&amp;[2]!Table1[[#This Row],[Dest]]</f>
        <v>SSH-NAP</v>
      </c>
      <c r="M16933" s="102" t="str">
        <f t="shared" si="264"/>
        <v>ADT</v>
      </c>
      <c r="N16933" s="102">
        <f>WEEKDAY([2]!Table1[[#This Row],[Travel Date]],2)</f>
        <v>7</v>
      </c>
      <c r="P16933" s="102">
        <v>1</v>
      </c>
    </row>
    <row r="16934" spans="2:16" x14ac:dyDescent="0.25">
      <c r="B16934" s="103"/>
      <c r="C16934" s="103"/>
      <c r="L16934" s="102" t="str">
        <f>[2]!Table1[[#This Row],[Orgn]]&amp;"-"&amp;[2]!Table1[[#This Row],[Dest]]</f>
        <v>SSH-NAP</v>
      </c>
      <c r="M16934" s="102" t="str">
        <f t="shared" si="264"/>
        <v>ADT</v>
      </c>
      <c r="N16934" s="102">
        <f>WEEKDAY([2]!Table1[[#This Row],[Travel Date]],2)</f>
        <v>7</v>
      </c>
      <c r="P16934" s="102">
        <v>1</v>
      </c>
    </row>
    <row r="16935" spans="2:16" x14ac:dyDescent="0.25">
      <c r="B16935" s="103"/>
      <c r="C16935" s="103"/>
      <c r="L16935" s="102" t="str">
        <f>[2]!Table1[[#This Row],[Orgn]]&amp;"-"&amp;[2]!Table1[[#This Row],[Dest]]</f>
        <v>SSH-NAP</v>
      </c>
      <c r="M16935" s="102" t="str">
        <f t="shared" si="264"/>
        <v>ADT</v>
      </c>
      <c r="N16935" s="102">
        <f>WEEKDAY([2]!Table1[[#This Row],[Travel Date]],2)</f>
        <v>7</v>
      </c>
      <c r="P16935" s="102">
        <v>1</v>
      </c>
    </row>
    <row r="16936" spans="2:16" x14ac:dyDescent="0.25">
      <c r="B16936" s="103"/>
      <c r="C16936" s="103"/>
      <c r="L16936" s="102" t="str">
        <f>[2]!Table1[[#This Row],[Orgn]]&amp;"-"&amp;[2]!Table1[[#This Row],[Dest]]</f>
        <v>SSH-NAP</v>
      </c>
      <c r="M16936" s="102" t="str">
        <f t="shared" si="264"/>
        <v>ADT</v>
      </c>
      <c r="N16936" s="102">
        <f>WEEKDAY([2]!Table1[[#This Row],[Travel Date]],2)</f>
        <v>7</v>
      </c>
      <c r="P16936" s="102">
        <v>1</v>
      </c>
    </row>
    <row r="16937" spans="2:16" x14ac:dyDescent="0.25">
      <c r="B16937" s="103"/>
      <c r="C16937" s="103"/>
      <c r="L16937" s="102" t="str">
        <f>[2]!Table1[[#This Row],[Orgn]]&amp;"-"&amp;[2]!Table1[[#This Row],[Dest]]</f>
        <v>SSH-NAP</v>
      </c>
      <c r="M16937" s="102" t="str">
        <f t="shared" si="264"/>
        <v>ADT</v>
      </c>
      <c r="N16937" s="102">
        <f>WEEKDAY([2]!Table1[[#This Row],[Travel Date]],2)</f>
        <v>7</v>
      </c>
      <c r="P16937" s="102">
        <v>1</v>
      </c>
    </row>
    <row r="16938" spans="2:16" x14ac:dyDescent="0.25">
      <c r="B16938" s="103"/>
      <c r="C16938" s="103"/>
      <c r="L16938" s="102" t="str">
        <f>[2]!Table1[[#This Row],[Orgn]]&amp;"-"&amp;[2]!Table1[[#This Row],[Dest]]</f>
        <v>SSH-NAP</v>
      </c>
      <c r="M16938" s="102" t="str">
        <f t="shared" si="264"/>
        <v>ADT</v>
      </c>
      <c r="N16938" s="102">
        <f>WEEKDAY([2]!Table1[[#This Row],[Travel Date]],2)</f>
        <v>7</v>
      </c>
      <c r="P16938" s="102">
        <v>1</v>
      </c>
    </row>
    <row r="16939" spans="2:16" x14ac:dyDescent="0.25">
      <c r="B16939" s="103"/>
      <c r="C16939" s="103"/>
      <c r="L16939" s="102" t="str">
        <f>[2]!Table1[[#This Row],[Orgn]]&amp;"-"&amp;[2]!Table1[[#This Row],[Dest]]</f>
        <v>SSH-NAP</v>
      </c>
      <c r="M16939" s="102" t="str">
        <f t="shared" si="264"/>
        <v>ADT</v>
      </c>
      <c r="N16939" s="102">
        <f>WEEKDAY([2]!Table1[[#This Row],[Travel Date]],2)</f>
        <v>7</v>
      </c>
      <c r="P16939" s="102">
        <v>1</v>
      </c>
    </row>
    <row r="16940" spans="2:16" x14ac:dyDescent="0.25">
      <c r="B16940" s="103"/>
      <c r="C16940" s="103"/>
      <c r="L16940" s="102" t="str">
        <f>[2]!Table1[[#This Row],[Orgn]]&amp;"-"&amp;[2]!Table1[[#This Row],[Dest]]</f>
        <v>SSH-NAP</v>
      </c>
      <c r="M16940" s="102" t="str">
        <f t="shared" si="264"/>
        <v>ADT</v>
      </c>
      <c r="N16940" s="102">
        <f>WEEKDAY([2]!Table1[[#This Row],[Travel Date]],2)</f>
        <v>7</v>
      </c>
      <c r="P16940" s="102">
        <v>1</v>
      </c>
    </row>
    <row r="16941" spans="2:16" x14ac:dyDescent="0.25">
      <c r="B16941" s="103"/>
      <c r="C16941" s="103"/>
      <c r="L16941" s="102" t="str">
        <f>[2]!Table1[[#This Row],[Orgn]]&amp;"-"&amp;[2]!Table1[[#This Row],[Dest]]</f>
        <v>SSH-NAP</v>
      </c>
      <c r="M16941" s="102" t="str">
        <f t="shared" si="264"/>
        <v>ADT</v>
      </c>
      <c r="N16941" s="102">
        <f>WEEKDAY([2]!Table1[[#This Row],[Travel Date]],2)</f>
        <v>7</v>
      </c>
      <c r="P16941" s="102">
        <v>1</v>
      </c>
    </row>
    <row r="16942" spans="2:16" x14ac:dyDescent="0.25">
      <c r="B16942" s="103"/>
      <c r="C16942" s="103"/>
      <c r="L16942" s="102" t="str">
        <f>[2]!Table1[[#This Row],[Orgn]]&amp;"-"&amp;[2]!Table1[[#This Row],[Dest]]</f>
        <v>SSH-NAP</v>
      </c>
      <c r="M16942" s="102" t="str">
        <f t="shared" si="264"/>
        <v>ADT</v>
      </c>
      <c r="N16942" s="102">
        <f>WEEKDAY([2]!Table1[[#This Row],[Travel Date]],2)</f>
        <v>7</v>
      </c>
      <c r="P16942" s="102">
        <v>1</v>
      </c>
    </row>
    <row r="16943" spans="2:16" x14ac:dyDescent="0.25">
      <c r="B16943" s="103"/>
      <c r="C16943" s="103"/>
      <c r="L16943" s="102" t="str">
        <f>[2]!Table1[[#This Row],[Orgn]]&amp;"-"&amp;[2]!Table1[[#This Row],[Dest]]</f>
        <v>SSH-NAP</v>
      </c>
      <c r="M16943" s="102" t="str">
        <f t="shared" si="264"/>
        <v>ADT</v>
      </c>
      <c r="N16943" s="102">
        <f>WEEKDAY([2]!Table1[[#This Row],[Travel Date]],2)</f>
        <v>7</v>
      </c>
      <c r="P16943" s="102">
        <v>1</v>
      </c>
    </row>
    <row r="16944" spans="2:16" x14ac:dyDescent="0.25">
      <c r="B16944" s="103"/>
      <c r="C16944" s="103"/>
      <c r="L16944" s="102" t="str">
        <f>[2]!Table1[[#This Row],[Orgn]]&amp;"-"&amp;[2]!Table1[[#This Row],[Dest]]</f>
        <v>SSH-NAP</v>
      </c>
      <c r="M16944" s="102" t="str">
        <f t="shared" si="264"/>
        <v>ADT</v>
      </c>
      <c r="N16944" s="102">
        <f>WEEKDAY([2]!Table1[[#This Row],[Travel Date]],2)</f>
        <v>7</v>
      </c>
      <c r="P16944" s="102">
        <v>1</v>
      </c>
    </row>
    <row r="16945" spans="2:16" x14ac:dyDescent="0.25">
      <c r="B16945" s="103"/>
      <c r="C16945" s="103"/>
      <c r="L16945" s="102" t="str">
        <f>[2]!Table1[[#This Row],[Orgn]]&amp;"-"&amp;[2]!Table1[[#This Row],[Dest]]</f>
        <v>SSH-NAP</v>
      </c>
      <c r="M16945" s="102" t="str">
        <f t="shared" si="264"/>
        <v>ADT</v>
      </c>
      <c r="N16945" s="102">
        <f>WEEKDAY([2]!Table1[[#This Row],[Travel Date]],2)</f>
        <v>7</v>
      </c>
      <c r="P16945" s="102">
        <v>1</v>
      </c>
    </row>
    <row r="16946" spans="2:16" x14ac:dyDescent="0.25">
      <c r="B16946" s="103"/>
      <c r="C16946" s="103"/>
      <c r="L16946" s="102" t="str">
        <f>[2]!Table1[[#This Row],[Orgn]]&amp;"-"&amp;[2]!Table1[[#This Row],[Dest]]</f>
        <v>SSH-NAP</v>
      </c>
      <c r="M16946" s="102" t="str">
        <f t="shared" si="264"/>
        <v>ADT</v>
      </c>
      <c r="N16946" s="102">
        <f>WEEKDAY([2]!Table1[[#This Row],[Travel Date]],2)</f>
        <v>7</v>
      </c>
      <c r="P16946" s="102">
        <v>1</v>
      </c>
    </row>
    <row r="16947" spans="2:16" x14ac:dyDescent="0.25">
      <c r="B16947" s="103"/>
      <c r="C16947" s="103"/>
      <c r="L16947" s="102" t="str">
        <f>[2]!Table1[[#This Row],[Orgn]]&amp;"-"&amp;[2]!Table1[[#This Row],[Dest]]</f>
        <v>SSH-NAP</v>
      </c>
      <c r="M16947" s="102" t="str">
        <f t="shared" si="264"/>
        <v>ADT</v>
      </c>
      <c r="N16947" s="102">
        <f>WEEKDAY([2]!Table1[[#This Row],[Travel Date]],2)</f>
        <v>7</v>
      </c>
      <c r="P16947" s="102">
        <v>1</v>
      </c>
    </row>
    <row r="16948" spans="2:16" x14ac:dyDescent="0.25">
      <c r="B16948" s="103"/>
      <c r="C16948" s="103"/>
      <c r="L16948" s="102" t="str">
        <f>[2]!Table1[[#This Row],[Orgn]]&amp;"-"&amp;[2]!Table1[[#This Row],[Dest]]</f>
        <v>SSH-NAP</v>
      </c>
      <c r="M16948" s="102" t="str">
        <f t="shared" si="264"/>
        <v>ADT</v>
      </c>
      <c r="N16948" s="102">
        <f>WEEKDAY([2]!Table1[[#This Row],[Travel Date]],2)</f>
        <v>7</v>
      </c>
      <c r="P16948" s="102">
        <v>1</v>
      </c>
    </row>
    <row r="16949" spans="2:16" x14ac:dyDescent="0.25">
      <c r="B16949" s="103"/>
      <c r="C16949" s="103"/>
      <c r="L16949" s="102" t="str">
        <f>[2]!Table1[[#This Row],[Orgn]]&amp;"-"&amp;[2]!Table1[[#This Row],[Dest]]</f>
        <v>SSH-NAP</v>
      </c>
      <c r="M16949" s="102" t="str">
        <f t="shared" si="264"/>
        <v>ADT</v>
      </c>
      <c r="N16949" s="102">
        <f>WEEKDAY([2]!Table1[[#This Row],[Travel Date]],2)</f>
        <v>7</v>
      </c>
      <c r="P16949" s="102">
        <v>1</v>
      </c>
    </row>
    <row r="16950" spans="2:16" x14ac:dyDescent="0.25">
      <c r="B16950" s="103"/>
      <c r="C16950" s="103"/>
      <c r="L16950" s="102" t="str">
        <f>[2]!Table1[[#This Row],[Orgn]]&amp;"-"&amp;[2]!Table1[[#This Row],[Dest]]</f>
        <v>SSH-NAP</v>
      </c>
      <c r="M16950" s="102" t="str">
        <f t="shared" si="264"/>
        <v>ADT</v>
      </c>
      <c r="N16950" s="102">
        <f>WEEKDAY([2]!Table1[[#This Row],[Travel Date]],2)</f>
        <v>7</v>
      </c>
      <c r="P16950" s="102">
        <v>1</v>
      </c>
    </row>
    <row r="16951" spans="2:16" x14ac:dyDescent="0.25">
      <c r="B16951" s="103"/>
      <c r="C16951" s="103"/>
      <c r="L16951" s="102" t="str">
        <f>[2]!Table1[[#This Row],[Orgn]]&amp;"-"&amp;[2]!Table1[[#This Row],[Dest]]</f>
        <v>SSH-NAP</v>
      </c>
      <c r="M16951" s="102" t="str">
        <f t="shared" si="264"/>
        <v>ADT</v>
      </c>
      <c r="N16951" s="102">
        <f>WEEKDAY([2]!Table1[[#This Row],[Travel Date]],2)</f>
        <v>7</v>
      </c>
      <c r="P16951" s="102">
        <v>1</v>
      </c>
    </row>
    <row r="16952" spans="2:16" x14ac:dyDescent="0.25">
      <c r="B16952" s="103"/>
      <c r="C16952" s="103"/>
      <c r="L16952" s="102" t="str">
        <f>[2]!Table1[[#This Row],[Orgn]]&amp;"-"&amp;[2]!Table1[[#This Row],[Dest]]</f>
        <v>SSH-NAP</v>
      </c>
      <c r="M16952" s="102" t="str">
        <f t="shared" si="264"/>
        <v>ADT</v>
      </c>
      <c r="N16952" s="102">
        <f>WEEKDAY([2]!Table1[[#This Row],[Travel Date]],2)</f>
        <v>7</v>
      </c>
      <c r="P16952" s="102">
        <v>1</v>
      </c>
    </row>
    <row r="16953" spans="2:16" x14ac:dyDescent="0.25">
      <c r="B16953" s="103"/>
      <c r="C16953" s="103"/>
      <c r="L16953" s="102" t="str">
        <f>[2]!Table1[[#This Row],[Orgn]]&amp;"-"&amp;[2]!Table1[[#This Row],[Dest]]</f>
        <v>SSH-NAP</v>
      </c>
      <c r="M16953" s="102" t="str">
        <f t="shared" si="264"/>
        <v>ADT</v>
      </c>
      <c r="N16953" s="102">
        <f>WEEKDAY([2]!Table1[[#This Row],[Travel Date]],2)</f>
        <v>7</v>
      </c>
      <c r="P16953" s="102">
        <v>1</v>
      </c>
    </row>
    <row r="16954" spans="2:16" x14ac:dyDescent="0.25">
      <c r="B16954" s="103"/>
      <c r="C16954" s="103"/>
      <c r="L16954" s="102" t="str">
        <f>[2]!Table1[[#This Row],[Orgn]]&amp;"-"&amp;[2]!Table1[[#This Row],[Dest]]</f>
        <v>SSH-NAP</v>
      </c>
      <c r="M16954" s="102" t="str">
        <f t="shared" si="264"/>
        <v>ADT</v>
      </c>
      <c r="N16954" s="102">
        <f>WEEKDAY([2]!Table1[[#This Row],[Travel Date]],2)</f>
        <v>7</v>
      </c>
      <c r="P16954" s="102">
        <v>1</v>
      </c>
    </row>
    <row r="16955" spans="2:16" x14ac:dyDescent="0.25">
      <c r="B16955" s="103"/>
      <c r="C16955" s="103"/>
      <c r="L16955" s="102" t="str">
        <f>[2]!Table1[[#This Row],[Orgn]]&amp;"-"&amp;[2]!Table1[[#This Row],[Dest]]</f>
        <v>SSH-NAP</v>
      </c>
      <c r="M16955" s="102" t="str">
        <f t="shared" si="264"/>
        <v>ADT</v>
      </c>
      <c r="N16955" s="102">
        <f>WEEKDAY([2]!Table1[[#This Row],[Travel Date]],2)</f>
        <v>7</v>
      </c>
      <c r="P16955" s="102">
        <v>1</v>
      </c>
    </row>
    <row r="16956" spans="2:16" x14ac:dyDescent="0.25">
      <c r="B16956" s="103"/>
      <c r="C16956" s="103"/>
      <c r="L16956" s="102" t="str">
        <f>[2]!Table1[[#This Row],[Orgn]]&amp;"-"&amp;[2]!Table1[[#This Row],[Dest]]</f>
        <v>SSH-NAP</v>
      </c>
      <c r="M16956" s="102" t="str">
        <f t="shared" si="264"/>
        <v>ADT</v>
      </c>
      <c r="N16956" s="102">
        <f>WEEKDAY([2]!Table1[[#This Row],[Travel Date]],2)</f>
        <v>7</v>
      </c>
      <c r="P16956" s="102">
        <v>1</v>
      </c>
    </row>
    <row r="16957" spans="2:16" x14ac:dyDescent="0.25">
      <c r="B16957" s="103"/>
      <c r="C16957" s="103"/>
      <c r="L16957" s="102" t="str">
        <f>[2]!Table1[[#This Row],[Orgn]]&amp;"-"&amp;[2]!Table1[[#This Row],[Dest]]</f>
        <v>SSH-NAP</v>
      </c>
      <c r="M16957" s="102" t="str">
        <f t="shared" si="264"/>
        <v>ADT</v>
      </c>
      <c r="N16957" s="102">
        <f>WEEKDAY([2]!Table1[[#This Row],[Travel Date]],2)</f>
        <v>7</v>
      </c>
      <c r="P16957" s="102">
        <v>1</v>
      </c>
    </row>
    <row r="16958" spans="2:16" x14ac:dyDescent="0.25">
      <c r="B16958" s="103"/>
      <c r="C16958" s="103"/>
      <c r="L16958" s="102" t="str">
        <f>[2]!Table1[[#This Row],[Orgn]]&amp;"-"&amp;[2]!Table1[[#This Row],[Dest]]</f>
        <v>SSH-NAP</v>
      </c>
      <c r="M16958" s="102" t="str">
        <f t="shared" si="264"/>
        <v>ADT</v>
      </c>
      <c r="N16958" s="102">
        <f>WEEKDAY([2]!Table1[[#This Row],[Travel Date]],2)</f>
        <v>7</v>
      </c>
      <c r="P16958" s="102">
        <v>1</v>
      </c>
    </row>
    <row r="16959" spans="2:16" x14ac:dyDescent="0.25">
      <c r="B16959" s="103"/>
      <c r="C16959" s="103"/>
      <c r="L16959" s="102" t="str">
        <f>[2]!Table1[[#This Row],[Orgn]]&amp;"-"&amp;[2]!Table1[[#This Row],[Dest]]</f>
        <v>SSH-NAP</v>
      </c>
      <c r="M16959" s="102" t="str">
        <f t="shared" si="264"/>
        <v>ADT</v>
      </c>
      <c r="N16959" s="102">
        <f>WEEKDAY([2]!Table1[[#This Row],[Travel Date]],2)</f>
        <v>7</v>
      </c>
      <c r="P16959" s="102">
        <v>1</v>
      </c>
    </row>
    <row r="16960" spans="2:16" x14ac:dyDescent="0.25">
      <c r="B16960" s="103"/>
      <c r="C16960" s="103"/>
      <c r="L16960" s="102" t="str">
        <f>[2]!Table1[[#This Row],[Orgn]]&amp;"-"&amp;[2]!Table1[[#This Row],[Dest]]</f>
        <v>SSH-NAP</v>
      </c>
      <c r="M16960" s="102" t="str">
        <f t="shared" si="264"/>
        <v>ADT</v>
      </c>
      <c r="N16960" s="102">
        <f>WEEKDAY([2]!Table1[[#This Row],[Travel Date]],2)</f>
        <v>7</v>
      </c>
      <c r="P16960" s="102">
        <v>1</v>
      </c>
    </row>
    <row r="16961" spans="2:16" x14ac:dyDescent="0.25">
      <c r="B16961" s="103"/>
      <c r="C16961" s="103"/>
      <c r="L16961" s="102" t="str">
        <f>[2]!Table1[[#This Row],[Orgn]]&amp;"-"&amp;[2]!Table1[[#This Row],[Dest]]</f>
        <v>SSH-NAP</v>
      </c>
      <c r="M16961" s="102" t="str">
        <f t="shared" si="264"/>
        <v>ADT</v>
      </c>
      <c r="N16961" s="102">
        <f>WEEKDAY([2]!Table1[[#This Row],[Travel Date]],2)</f>
        <v>7</v>
      </c>
      <c r="P16961" s="102">
        <v>1</v>
      </c>
    </row>
    <row r="16962" spans="2:16" x14ac:dyDescent="0.25">
      <c r="B16962" s="103"/>
      <c r="C16962" s="103"/>
      <c r="L16962" s="102" t="str">
        <f>[2]!Table1[[#This Row],[Orgn]]&amp;"-"&amp;[2]!Table1[[#This Row],[Dest]]</f>
        <v>SSH-NAP</v>
      </c>
      <c r="M16962" s="102" t="str">
        <f t="shared" ref="M16962:M17025" si="265">IF(TRIM(C16962)="INF", "INF", IF(TRIM(C16962)="CHD", "CHD", "ADT"))</f>
        <v>ADT</v>
      </c>
      <c r="N16962" s="102">
        <f>WEEKDAY([2]!Table1[[#This Row],[Travel Date]],2)</f>
        <v>7</v>
      </c>
      <c r="P16962" s="102">
        <v>1</v>
      </c>
    </row>
    <row r="16963" spans="2:16" x14ac:dyDescent="0.25">
      <c r="B16963" s="103"/>
      <c r="C16963" s="103"/>
      <c r="L16963" s="102" t="str">
        <f>[2]!Table1[[#This Row],[Orgn]]&amp;"-"&amp;[2]!Table1[[#This Row],[Dest]]</f>
        <v>SSH-NAP</v>
      </c>
      <c r="M16963" s="102" t="str">
        <f t="shared" si="265"/>
        <v>ADT</v>
      </c>
      <c r="N16963" s="102">
        <f>WEEKDAY([2]!Table1[[#This Row],[Travel Date]],2)</f>
        <v>7</v>
      </c>
      <c r="P16963" s="102">
        <v>1</v>
      </c>
    </row>
    <row r="16964" spans="2:16" x14ac:dyDescent="0.25">
      <c r="B16964" s="103"/>
      <c r="C16964" s="103"/>
      <c r="L16964" s="102" t="str">
        <f>[2]!Table1[[#This Row],[Orgn]]&amp;"-"&amp;[2]!Table1[[#This Row],[Dest]]</f>
        <v>SSH-NAP</v>
      </c>
      <c r="M16964" s="102" t="str">
        <f t="shared" si="265"/>
        <v>ADT</v>
      </c>
      <c r="N16964" s="102">
        <f>WEEKDAY([2]!Table1[[#This Row],[Travel Date]],2)</f>
        <v>7</v>
      </c>
      <c r="P16964" s="102">
        <v>1</v>
      </c>
    </row>
    <row r="16965" spans="2:16" x14ac:dyDescent="0.25">
      <c r="B16965" s="103"/>
      <c r="C16965" s="103"/>
      <c r="L16965" s="102" t="str">
        <f>[2]!Table1[[#This Row],[Orgn]]&amp;"-"&amp;[2]!Table1[[#This Row],[Dest]]</f>
        <v>SSH-NAP</v>
      </c>
      <c r="M16965" s="102" t="str">
        <f t="shared" si="265"/>
        <v>ADT</v>
      </c>
      <c r="N16965" s="102">
        <f>WEEKDAY([2]!Table1[[#This Row],[Travel Date]],2)</f>
        <v>7</v>
      </c>
      <c r="P16965" s="102">
        <v>1</v>
      </c>
    </row>
    <row r="16966" spans="2:16" x14ac:dyDescent="0.25">
      <c r="B16966" s="103"/>
      <c r="C16966" s="103"/>
      <c r="L16966" s="102" t="str">
        <f>[2]!Table1[[#This Row],[Orgn]]&amp;"-"&amp;[2]!Table1[[#This Row],[Dest]]</f>
        <v>SSH-NAP</v>
      </c>
      <c r="M16966" s="102" t="str">
        <f t="shared" si="265"/>
        <v>ADT</v>
      </c>
      <c r="N16966" s="102">
        <f>WEEKDAY([2]!Table1[[#This Row],[Travel Date]],2)</f>
        <v>7</v>
      </c>
      <c r="P16966" s="102">
        <v>1</v>
      </c>
    </row>
    <row r="16967" spans="2:16" x14ac:dyDescent="0.25">
      <c r="B16967" s="103"/>
      <c r="C16967" s="103"/>
      <c r="L16967" s="102" t="str">
        <f>[2]!Table1[[#This Row],[Orgn]]&amp;"-"&amp;[2]!Table1[[#This Row],[Dest]]</f>
        <v>SSH-NAP</v>
      </c>
      <c r="M16967" s="102" t="str">
        <f t="shared" si="265"/>
        <v>ADT</v>
      </c>
      <c r="N16967" s="102">
        <f>WEEKDAY([2]!Table1[[#This Row],[Travel Date]],2)</f>
        <v>7</v>
      </c>
      <c r="P16967" s="102">
        <v>1</v>
      </c>
    </row>
    <row r="16968" spans="2:16" x14ac:dyDescent="0.25">
      <c r="B16968" s="103"/>
      <c r="C16968" s="103"/>
      <c r="L16968" s="102" t="str">
        <f>[2]!Table1[[#This Row],[Orgn]]&amp;"-"&amp;[2]!Table1[[#This Row],[Dest]]</f>
        <v>SSH-NAP</v>
      </c>
      <c r="M16968" s="102" t="str">
        <f t="shared" si="265"/>
        <v>ADT</v>
      </c>
      <c r="N16968" s="102">
        <f>WEEKDAY([2]!Table1[[#This Row],[Travel Date]],2)</f>
        <v>7</v>
      </c>
      <c r="P16968" s="102">
        <v>1</v>
      </c>
    </row>
    <row r="16969" spans="2:16" x14ac:dyDescent="0.25">
      <c r="B16969" s="103"/>
      <c r="C16969" s="103"/>
      <c r="L16969" s="102" t="str">
        <f>[2]!Table1[[#This Row],[Orgn]]&amp;"-"&amp;[2]!Table1[[#This Row],[Dest]]</f>
        <v>SSH-NAP</v>
      </c>
      <c r="M16969" s="102" t="str">
        <f t="shared" si="265"/>
        <v>ADT</v>
      </c>
      <c r="N16969" s="102">
        <f>WEEKDAY([2]!Table1[[#This Row],[Travel Date]],2)</f>
        <v>7</v>
      </c>
      <c r="P16969" s="102">
        <v>1</v>
      </c>
    </row>
    <row r="16970" spans="2:16" x14ac:dyDescent="0.25">
      <c r="B16970" s="103"/>
      <c r="C16970" s="103"/>
      <c r="L16970" s="102" t="str">
        <f>[2]!Table1[[#This Row],[Orgn]]&amp;"-"&amp;[2]!Table1[[#This Row],[Dest]]</f>
        <v>SSH-NAP</v>
      </c>
      <c r="M16970" s="102" t="str">
        <f t="shared" si="265"/>
        <v>ADT</v>
      </c>
      <c r="N16970" s="102">
        <f>WEEKDAY([2]!Table1[[#This Row],[Travel Date]],2)</f>
        <v>7</v>
      </c>
      <c r="P16970" s="102">
        <v>1</v>
      </c>
    </row>
    <row r="16971" spans="2:16" x14ac:dyDescent="0.25">
      <c r="B16971" s="103"/>
      <c r="C16971" s="103"/>
      <c r="L16971" s="102" t="str">
        <f>[2]!Table1[[#This Row],[Orgn]]&amp;"-"&amp;[2]!Table1[[#This Row],[Dest]]</f>
        <v>SSH-NAP</v>
      </c>
      <c r="M16971" s="102" t="str">
        <f t="shared" si="265"/>
        <v>ADT</v>
      </c>
      <c r="N16971" s="102">
        <f>WEEKDAY([2]!Table1[[#This Row],[Travel Date]],2)</f>
        <v>7</v>
      </c>
      <c r="P16971" s="102">
        <v>1</v>
      </c>
    </row>
    <row r="16972" spans="2:16" x14ac:dyDescent="0.25">
      <c r="B16972" s="103"/>
      <c r="C16972" s="103"/>
      <c r="L16972" s="102" t="str">
        <f>[2]!Table1[[#This Row],[Orgn]]&amp;"-"&amp;[2]!Table1[[#This Row],[Dest]]</f>
        <v>SSH-NAP</v>
      </c>
      <c r="M16972" s="102" t="str">
        <f t="shared" si="265"/>
        <v>ADT</v>
      </c>
      <c r="N16972" s="102">
        <f>WEEKDAY([2]!Table1[[#This Row],[Travel Date]],2)</f>
        <v>7</v>
      </c>
      <c r="P16972" s="102">
        <v>1</v>
      </c>
    </row>
    <row r="16973" spans="2:16" x14ac:dyDescent="0.25">
      <c r="B16973" s="103"/>
      <c r="C16973" s="103"/>
      <c r="L16973" s="102" t="str">
        <f>[2]!Table1[[#This Row],[Orgn]]&amp;"-"&amp;[2]!Table1[[#This Row],[Dest]]</f>
        <v>SSH-NAP</v>
      </c>
      <c r="M16973" s="102" t="str">
        <f t="shared" si="265"/>
        <v>ADT</v>
      </c>
      <c r="N16973" s="102">
        <f>WEEKDAY([2]!Table1[[#This Row],[Travel Date]],2)</f>
        <v>7</v>
      </c>
      <c r="P16973" s="102">
        <v>1</v>
      </c>
    </row>
    <row r="16974" spans="2:16" x14ac:dyDescent="0.25">
      <c r="B16974" s="103"/>
      <c r="C16974" s="103"/>
      <c r="L16974" s="102" t="str">
        <f>[2]!Table1[[#This Row],[Orgn]]&amp;"-"&amp;[2]!Table1[[#This Row],[Dest]]</f>
        <v>SSH-NAP</v>
      </c>
      <c r="M16974" s="102" t="str">
        <f t="shared" si="265"/>
        <v>ADT</v>
      </c>
      <c r="N16974" s="102">
        <f>WEEKDAY([2]!Table1[[#This Row],[Travel Date]],2)</f>
        <v>7</v>
      </c>
      <c r="P16974" s="102">
        <v>1</v>
      </c>
    </row>
    <row r="16975" spans="2:16" x14ac:dyDescent="0.25">
      <c r="B16975" s="103"/>
      <c r="C16975" s="103"/>
      <c r="L16975" s="102" t="str">
        <f>[2]!Table1[[#This Row],[Orgn]]&amp;"-"&amp;[2]!Table1[[#This Row],[Dest]]</f>
        <v>SSH-NAP</v>
      </c>
      <c r="M16975" s="102" t="str">
        <f t="shared" si="265"/>
        <v>ADT</v>
      </c>
      <c r="N16975" s="102">
        <f>WEEKDAY([2]!Table1[[#This Row],[Travel Date]],2)</f>
        <v>7</v>
      </c>
      <c r="P16975" s="102">
        <v>1</v>
      </c>
    </row>
    <row r="16976" spans="2:16" x14ac:dyDescent="0.25">
      <c r="B16976" s="103"/>
      <c r="C16976" s="103"/>
      <c r="L16976" s="102" t="str">
        <f>[2]!Table1[[#This Row],[Orgn]]&amp;"-"&amp;[2]!Table1[[#This Row],[Dest]]</f>
        <v>SSH-NAP</v>
      </c>
      <c r="M16976" s="102" t="str">
        <f t="shared" si="265"/>
        <v>ADT</v>
      </c>
      <c r="N16976" s="102">
        <f>WEEKDAY([2]!Table1[[#This Row],[Travel Date]],2)</f>
        <v>7</v>
      </c>
      <c r="P16976" s="102">
        <v>1</v>
      </c>
    </row>
    <row r="16977" spans="2:16" x14ac:dyDescent="0.25">
      <c r="B16977" s="103"/>
      <c r="C16977" s="103"/>
      <c r="L16977" s="102" t="str">
        <f>[2]!Table1[[#This Row],[Orgn]]&amp;"-"&amp;[2]!Table1[[#This Row],[Dest]]</f>
        <v>SSH-NAP</v>
      </c>
      <c r="M16977" s="102" t="str">
        <f t="shared" si="265"/>
        <v>ADT</v>
      </c>
      <c r="N16977" s="102">
        <f>WEEKDAY([2]!Table1[[#This Row],[Travel Date]],2)</f>
        <v>7</v>
      </c>
      <c r="P16977" s="102">
        <v>1</v>
      </c>
    </row>
    <row r="16978" spans="2:16" x14ac:dyDescent="0.25">
      <c r="B16978" s="103"/>
      <c r="C16978" s="103"/>
      <c r="L16978" s="102" t="str">
        <f>[2]!Table1[[#This Row],[Orgn]]&amp;"-"&amp;[2]!Table1[[#This Row],[Dest]]</f>
        <v>SSH-NAP</v>
      </c>
      <c r="M16978" s="102" t="str">
        <f t="shared" si="265"/>
        <v>ADT</v>
      </c>
      <c r="N16978" s="102">
        <f>WEEKDAY([2]!Table1[[#This Row],[Travel Date]],2)</f>
        <v>7</v>
      </c>
      <c r="P16978" s="102">
        <v>1</v>
      </c>
    </row>
    <row r="16979" spans="2:16" x14ac:dyDescent="0.25">
      <c r="B16979" s="103"/>
      <c r="C16979" s="103"/>
      <c r="L16979" s="102" t="str">
        <f>[2]!Table1[[#This Row],[Orgn]]&amp;"-"&amp;[2]!Table1[[#This Row],[Dest]]</f>
        <v>SSH-NAP</v>
      </c>
      <c r="M16979" s="102" t="str">
        <f t="shared" si="265"/>
        <v>ADT</v>
      </c>
      <c r="N16979" s="102">
        <f>WEEKDAY([2]!Table1[[#This Row],[Travel Date]],2)</f>
        <v>7</v>
      </c>
      <c r="P16979" s="102">
        <v>1</v>
      </c>
    </row>
    <row r="16980" spans="2:16" x14ac:dyDescent="0.25">
      <c r="B16980" s="103"/>
      <c r="C16980" s="103"/>
      <c r="L16980" s="102" t="str">
        <f>[2]!Table1[[#This Row],[Orgn]]&amp;"-"&amp;[2]!Table1[[#This Row],[Dest]]</f>
        <v>SSH-NAP</v>
      </c>
      <c r="M16980" s="102" t="str">
        <f t="shared" si="265"/>
        <v>ADT</v>
      </c>
      <c r="N16980" s="102">
        <f>WEEKDAY([2]!Table1[[#This Row],[Travel Date]],2)</f>
        <v>7</v>
      </c>
      <c r="P16980" s="102">
        <v>1</v>
      </c>
    </row>
    <row r="16981" spans="2:16" x14ac:dyDescent="0.25">
      <c r="B16981" s="103"/>
      <c r="C16981" s="103"/>
      <c r="L16981" s="102" t="str">
        <f>[2]!Table1[[#This Row],[Orgn]]&amp;"-"&amp;[2]!Table1[[#This Row],[Dest]]</f>
        <v>SSH-NAP</v>
      </c>
      <c r="M16981" s="102" t="str">
        <f t="shared" si="265"/>
        <v>ADT</v>
      </c>
      <c r="N16981" s="102">
        <f>WEEKDAY([2]!Table1[[#This Row],[Travel Date]],2)</f>
        <v>7</v>
      </c>
      <c r="P16981" s="102">
        <v>1</v>
      </c>
    </row>
    <row r="16982" spans="2:16" x14ac:dyDescent="0.25">
      <c r="B16982" s="103"/>
      <c r="C16982" s="103"/>
      <c r="L16982" s="102" t="str">
        <f>[2]!Table1[[#This Row],[Orgn]]&amp;"-"&amp;[2]!Table1[[#This Row],[Dest]]</f>
        <v>SSH-NAP</v>
      </c>
      <c r="M16982" s="102" t="str">
        <f t="shared" si="265"/>
        <v>ADT</v>
      </c>
      <c r="N16982" s="102">
        <f>WEEKDAY([2]!Table1[[#This Row],[Travel Date]],2)</f>
        <v>7</v>
      </c>
      <c r="P16982" s="102">
        <v>1</v>
      </c>
    </row>
    <row r="16983" spans="2:16" x14ac:dyDescent="0.25">
      <c r="B16983" s="103"/>
      <c r="C16983" s="103"/>
      <c r="L16983" s="102" t="str">
        <f>[2]!Table1[[#This Row],[Orgn]]&amp;"-"&amp;[2]!Table1[[#This Row],[Dest]]</f>
        <v>SSH-NAP</v>
      </c>
      <c r="M16983" s="102" t="str">
        <f t="shared" si="265"/>
        <v>ADT</v>
      </c>
      <c r="N16983" s="102">
        <f>WEEKDAY([2]!Table1[[#This Row],[Travel Date]],2)</f>
        <v>7</v>
      </c>
      <c r="P16983" s="102">
        <v>1</v>
      </c>
    </row>
    <row r="16984" spans="2:16" x14ac:dyDescent="0.25">
      <c r="B16984" s="103"/>
      <c r="C16984" s="103"/>
      <c r="L16984" s="102" t="str">
        <f>[2]!Table1[[#This Row],[Orgn]]&amp;"-"&amp;[2]!Table1[[#This Row],[Dest]]</f>
        <v>SSH-NAP</v>
      </c>
      <c r="M16984" s="102" t="str">
        <f t="shared" si="265"/>
        <v>ADT</v>
      </c>
      <c r="N16984" s="102">
        <f>WEEKDAY([2]!Table1[[#This Row],[Travel Date]],2)</f>
        <v>7</v>
      </c>
      <c r="P16984" s="102">
        <v>1</v>
      </c>
    </row>
    <row r="16985" spans="2:16" x14ac:dyDescent="0.25">
      <c r="B16985" s="103"/>
      <c r="C16985" s="103"/>
      <c r="L16985" s="102" t="str">
        <f>[2]!Table1[[#This Row],[Orgn]]&amp;"-"&amp;[2]!Table1[[#This Row],[Dest]]</f>
        <v>SSH-NAP</v>
      </c>
      <c r="M16985" s="102" t="str">
        <f t="shared" si="265"/>
        <v>ADT</v>
      </c>
      <c r="N16985" s="102">
        <f>WEEKDAY([2]!Table1[[#This Row],[Travel Date]],2)</f>
        <v>7</v>
      </c>
      <c r="P16985" s="102">
        <v>1</v>
      </c>
    </row>
    <row r="16986" spans="2:16" x14ac:dyDescent="0.25">
      <c r="B16986" s="103"/>
      <c r="C16986" s="103"/>
      <c r="L16986" s="102" t="str">
        <f>[2]!Table1[[#This Row],[Orgn]]&amp;"-"&amp;[2]!Table1[[#This Row],[Dest]]</f>
        <v>SSH-NAP</v>
      </c>
      <c r="M16986" s="102" t="str">
        <f t="shared" si="265"/>
        <v>ADT</v>
      </c>
      <c r="N16986" s="102">
        <f>WEEKDAY([2]!Table1[[#This Row],[Travel Date]],2)</f>
        <v>7</v>
      </c>
      <c r="P16986" s="102">
        <v>1</v>
      </c>
    </row>
    <row r="16987" spans="2:16" x14ac:dyDescent="0.25">
      <c r="B16987" s="103"/>
      <c r="C16987" s="103"/>
      <c r="L16987" s="102" t="str">
        <f>[2]!Table1[[#This Row],[Orgn]]&amp;"-"&amp;[2]!Table1[[#This Row],[Dest]]</f>
        <v>SSH-NAP</v>
      </c>
      <c r="M16987" s="102" t="str">
        <f t="shared" si="265"/>
        <v>ADT</v>
      </c>
      <c r="N16987" s="102">
        <f>WEEKDAY([2]!Table1[[#This Row],[Travel Date]],2)</f>
        <v>7</v>
      </c>
      <c r="P16987" s="102">
        <v>1</v>
      </c>
    </row>
    <row r="16988" spans="2:16" x14ac:dyDescent="0.25">
      <c r="B16988" s="103"/>
      <c r="C16988" s="103"/>
      <c r="L16988" s="102" t="str">
        <f>[2]!Table1[[#This Row],[Orgn]]&amp;"-"&amp;[2]!Table1[[#This Row],[Dest]]</f>
        <v>SSH-NAP</v>
      </c>
      <c r="M16988" s="102" t="str">
        <f t="shared" si="265"/>
        <v>ADT</v>
      </c>
      <c r="N16988" s="102">
        <f>WEEKDAY([2]!Table1[[#This Row],[Travel Date]],2)</f>
        <v>7</v>
      </c>
      <c r="P16988" s="102">
        <v>1</v>
      </c>
    </row>
    <row r="16989" spans="2:16" x14ac:dyDescent="0.25">
      <c r="B16989" s="103"/>
      <c r="C16989" s="103"/>
      <c r="L16989" s="102" t="str">
        <f>[2]!Table1[[#This Row],[Orgn]]&amp;"-"&amp;[2]!Table1[[#This Row],[Dest]]</f>
        <v>SSH-NAP</v>
      </c>
      <c r="M16989" s="102" t="str">
        <f t="shared" si="265"/>
        <v>ADT</v>
      </c>
      <c r="N16989" s="102">
        <f>WEEKDAY([2]!Table1[[#This Row],[Travel Date]],2)</f>
        <v>7</v>
      </c>
      <c r="P16989" s="102">
        <v>1</v>
      </c>
    </row>
    <row r="16990" spans="2:16" x14ac:dyDescent="0.25">
      <c r="B16990" s="103"/>
      <c r="C16990" s="103"/>
      <c r="L16990" s="102" t="str">
        <f>[2]!Table1[[#This Row],[Orgn]]&amp;"-"&amp;[2]!Table1[[#This Row],[Dest]]</f>
        <v>SSH-NAP</v>
      </c>
      <c r="M16990" s="102" t="str">
        <f t="shared" si="265"/>
        <v>ADT</v>
      </c>
      <c r="N16990" s="102">
        <f>WEEKDAY([2]!Table1[[#This Row],[Travel Date]],2)</f>
        <v>7</v>
      </c>
      <c r="P16990" s="102">
        <v>1</v>
      </c>
    </row>
    <row r="16991" spans="2:16" x14ac:dyDescent="0.25">
      <c r="B16991" s="103"/>
      <c r="C16991" s="103"/>
      <c r="L16991" s="102" t="str">
        <f>[2]!Table1[[#This Row],[Orgn]]&amp;"-"&amp;[2]!Table1[[#This Row],[Dest]]</f>
        <v>SSH-NAP</v>
      </c>
      <c r="M16991" s="102" t="str">
        <f t="shared" si="265"/>
        <v>ADT</v>
      </c>
      <c r="N16991" s="102">
        <f>WEEKDAY([2]!Table1[[#This Row],[Travel Date]],2)</f>
        <v>7</v>
      </c>
      <c r="P16991" s="102">
        <v>1</v>
      </c>
    </row>
    <row r="16992" spans="2:16" x14ac:dyDescent="0.25">
      <c r="B16992" s="103"/>
      <c r="C16992" s="103"/>
      <c r="L16992" s="102" t="str">
        <f>[2]!Table1[[#This Row],[Orgn]]&amp;"-"&amp;[2]!Table1[[#This Row],[Dest]]</f>
        <v>SSH-NAP</v>
      </c>
      <c r="M16992" s="102" t="str">
        <f t="shared" si="265"/>
        <v>ADT</v>
      </c>
      <c r="N16992" s="102">
        <f>WEEKDAY([2]!Table1[[#This Row],[Travel Date]],2)</f>
        <v>7</v>
      </c>
      <c r="P16992" s="102">
        <v>1</v>
      </c>
    </row>
    <row r="16993" spans="2:16" x14ac:dyDescent="0.25">
      <c r="B16993" s="103"/>
      <c r="C16993" s="103"/>
      <c r="L16993" s="102" t="str">
        <f>[2]!Table1[[#This Row],[Orgn]]&amp;"-"&amp;[2]!Table1[[#This Row],[Dest]]</f>
        <v>SSH-NAP</v>
      </c>
      <c r="M16993" s="102" t="str">
        <f t="shared" si="265"/>
        <v>ADT</v>
      </c>
      <c r="N16993" s="102">
        <f>WEEKDAY([2]!Table1[[#This Row],[Travel Date]],2)</f>
        <v>7</v>
      </c>
      <c r="P16993" s="102">
        <v>1</v>
      </c>
    </row>
    <row r="16994" spans="2:16" x14ac:dyDescent="0.25">
      <c r="B16994" s="103"/>
      <c r="C16994" s="103"/>
      <c r="L16994" s="102" t="str">
        <f>[2]!Table1[[#This Row],[Orgn]]&amp;"-"&amp;[2]!Table1[[#This Row],[Dest]]</f>
        <v>SSH-NAP</v>
      </c>
      <c r="M16994" s="102" t="str">
        <f t="shared" si="265"/>
        <v>ADT</v>
      </c>
      <c r="N16994" s="102">
        <f>WEEKDAY([2]!Table1[[#This Row],[Travel Date]],2)</f>
        <v>7</v>
      </c>
      <c r="P16994" s="102">
        <v>1</v>
      </c>
    </row>
    <row r="16995" spans="2:16" x14ac:dyDescent="0.25">
      <c r="B16995" s="103"/>
      <c r="C16995" s="103"/>
      <c r="L16995" s="102" t="str">
        <f>[2]!Table1[[#This Row],[Orgn]]&amp;"-"&amp;[2]!Table1[[#This Row],[Dest]]</f>
        <v>SSH-NAP</v>
      </c>
      <c r="M16995" s="102" t="str">
        <f t="shared" si="265"/>
        <v>ADT</v>
      </c>
      <c r="N16995" s="102">
        <f>WEEKDAY([2]!Table1[[#This Row],[Travel Date]],2)</f>
        <v>7</v>
      </c>
      <c r="P16995" s="102">
        <v>1</v>
      </c>
    </row>
    <row r="16996" spans="2:16" x14ac:dyDescent="0.25">
      <c r="B16996" s="103"/>
      <c r="C16996" s="103"/>
      <c r="L16996" s="102" t="str">
        <f>[2]!Table1[[#This Row],[Orgn]]&amp;"-"&amp;[2]!Table1[[#This Row],[Dest]]</f>
        <v>SSH-NAP</v>
      </c>
      <c r="M16996" s="102" t="str">
        <f t="shared" si="265"/>
        <v>ADT</v>
      </c>
      <c r="N16996" s="102">
        <f>WEEKDAY([2]!Table1[[#This Row],[Travel Date]],2)</f>
        <v>7</v>
      </c>
      <c r="P16996" s="102">
        <v>1</v>
      </c>
    </row>
    <row r="16997" spans="2:16" x14ac:dyDescent="0.25">
      <c r="B16997" s="103"/>
      <c r="C16997" s="103"/>
      <c r="L16997" s="102" t="str">
        <f>[2]!Table1[[#This Row],[Orgn]]&amp;"-"&amp;[2]!Table1[[#This Row],[Dest]]</f>
        <v>SSH-NAP</v>
      </c>
      <c r="M16997" s="102" t="str">
        <f t="shared" si="265"/>
        <v>ADT</v>
      </c>
      <c r="N16997" s="102">
        <f>WEEKDAY([2]!Table1[[#This Row],[Travel Date]],2)</f>
        <v>7</v>
      </c>
      <c r="P16997" s="102">
        <v>1</v>
      </c>
    </row>
    <row r="16998" spans="2:16" x14ac:dyDescent="0.25">
      <c r="B16998" s="103"/>
      <c r="C16998" s="103"/>
      <c r="L16998" s="102" t="str">
        <f>[2]!Table1[[#This Row],[Orgn]]&amp;"-"&amp;[2]!Table1[[#This Row],[Dest]]</f>
        <v>SSH-NAP</v>
      </c>
      <c r="M16998" s="102" t="str">
        <f t="shared" si="265"/>
        <v>ADT</v>
      </c>
      <c r="N16998" s="102">
        <f>WEEKDAY([2]!Table1[[#This Row],[Travel Date]],2)</f>
        <v>7</v>
      </c>
      <c r="P16998" s="102">
        <v>1</v>
      </c>
    </row>
    <row r="16999" spans="2:16" x14ac:dyDescent="0.25">
      <c r="B16999" s="103"/>
      <c r="C16999" s="103"/>
      <c r="L16999" s="102" t="str">
        <f>[2]!Table1[[#This Row],[Orgn]]&amp;"-"&amp;[2]!Table1[[#This Row],[Dest]]</f>
        <v>SSH-NAP</v>
      </c>
      <c r="M16999" s="102" t="str">
        <f t="shared" si="265"/>
        <v>ADT</v>
      </c>
      <c r="N16999" s="102">
        <f>WEEKDAY([2]!Table1[[#This Row],[Travel Date]],2)</f>
        <v>7</v>
      </c>
      <c r="P16999" s="102">
        <v>1</v>
      </c>
    </row>
    <row r="17000" spans="2:16" x14ac:dyDescent="0.25">
      <c r="B17000" s="103"/>
      <c r="C17000" s="103"/>
      <c r="L17000" s="102" t="str">
        <f>[2]!Table1[[#This Row],[Orgn]]&amp;"-"&amp;[2]!Table1[[#This Row],[Dest]]</f>
        <v>SSH-NAP</v>
      </c>
      <c r="M17000" s="102" t="str">
        <f t="shared" si="265"/>
        <v>ADT</v>
      </c>
      <c r="N17000" s="102">
        <f>WEEKDAY([2]!Table1[[#This Row],[Travel Date]],2)</f>
        <v>7</v>
      </c>
      <c r="P17000" s="102">
        <v>1</v>
      </c>
    </row>
    <row r="17001" spans="2:16" x14ac:dyDescent="0.25">
      <c r="B17001" s="103"/>
      <c r="C17001" s="103"/>
      <c r="L17001" s="102" t="str">
        <f>[2]!Table1[[#This Row],[Orgn]]&amp;"-"&amp;[2]!Table1[[#This Row],[Dest]]</f>
        <v>SSH-NAP</v>
      </c>
      <c r="M17001" s="102" t="str">
        <f t="shared" si="265"/>
        <v>ADT</v>
      </c>
      <c r="N17001" s="102">
        <f>WEEKDAY([2]!Table1[[#This Row],[Travel Date]],2)</f>
        <v>7</v>
      </c>
      <c r="P17001" s="102">
        <v>1</v>
      </c>
    </row>
    <row r="17002" spans="2:16" x14ac:dyDescent="0.25">
      <c r="B17002" s="103"/>
      <c r="C17002" s="103"/>
      <c r="L17002" s="102" t="str">
        <f>[2]!Table1[[#This Row],[Orgn]]&amp;"-"&amp;[2]!Table1[[#This Row],[Dest]]</f>
        <v>SSH-NAP</v>
      </c>
      <c r="M17002" s="102" t="str">
        <f t="shared" si="265"/>
        <v>ADT</v>
      </c>
      <c r="N17002" s="102">
        <f>WEEKDAY([2]!Table1[[#This Row],[Travel Date]],2)</f>
        <v>7</v>
      </c>
      <c r="P17002" s="102">
        <v>1</v>
      </c>
    </row>
    <row r="17003" spans="2:16" x14ac:dyDescent="0.25">
      <c r="B17003" s="103"/>
      <c r="C17003" s="103"/>
      <c r="L17003" s="102" t="str">
        <f>[2]!Table1[[#This Row],[Orgn]]&amp;"-"&amp;[2]!Table1[[#This Row],[Dest]]</f>
        <v>SSH-NAP</v>
      </c>
      <c r="M17003" s="102" t="str">
        <f t="shared" si="265"/>
        <v>ADT</v>
      </c>
      <c r="N17003" s="102">
        <f>WEEKDAY([2]!Table1[[#This Row],[Travel Date]],2)</f>
        <v>7</v>
      </c>
      <c r="P17003" s="102">
        <v>1</v>
      </c>
    </row>
    <row r="17004" spans="2:16" x14ac:dyDescent="0.25">
      <c r="B17004" s="103"/>
      <c r="C17004" s="103"/>
      <c r="L17004" s="102" t="str">
        <f>[2]!Table1[[#This Row],[Orgn]]&amp;"-"&amp;[2]!Table1[[#This Row],[Dest]]</f>
        <v>SSH-NAP</v>
      </c>
      <c r="M17004" s="102" t="str">
        <f t="shared" si="265"/>
        <v>ADT</v>
      </c>
      <c r="N17004" s="102">
        <f>WEEKDAY([2]!Table1[[#This Row],[Travel Date]],2)</f>
        <v>7</v>
      </c>
      <c r="P17004" s="102">
        <v>1</v>
      </c>
    </row>
    <row r="17005" spans="2:16" x14ac:dyDescent="0.25">
      <c r="B17005" s="103"/>
      <c r="C17005" s="103"/>
      <c r="L17005" s="102" t="str">
        <f>[2]!Table1[[#This Row],[Orgn]]&amp;"-"&amp;[2]!Table1[[#This Row],[Dest]]</f>
        <v>SSH-NAP</v>
      </c>
      <c r="M17005" s="102" t="str">
        <f t="shared" si="265"/>
        <v>ADT</v>
      </c>
      <c r="N17005" s="102">
        <f>WEEKDAY([2]!Table1[[#This Row],[Travel Date]],2)</f>
        <v>7</v>
      </c>
      <c r="P17005" s="102">
        <v>1</v>
      </c>
    </row>
    <row r="17006" spans="2:16" x14ac:dyDescent="0.25">
      <c r="B17006" s="103"/>
      <c r="C17006" s="103"/>
      <c r="L17006" s="102" t="str">
        <f>[2]!Table1[[#This Row],[Orgn]]&amp;"-"&amp;[2]!Table1[[#This Row],[Dest]]</f>
        <v>SSH-NAP</v>
      </c>
      <c r="M17006" s="102" t="str">
        <f t="shared" si="265"/>
        <v>ADT</v>
      </c>
      <c r="N17006" s="102">
        <f>WEEKDAY([2]!Table1[[#This Row],[Travel Date]],2)</f>
        <v>7</v>
      </c>
      <c r="P17006" s="102">
        <v>1</v>
      </c>
    </row>
    <row r="17007" spans="2:16" x14ac:dyDescent="0.25">
      <c r="B17007" s="103"/>
      <c r="C17007" s="103"/>
      <c r="L17007" s="102" t="str">
        <f>[2]!Table1[[#This Row],[Orgn]]&amp;"-"&amp;[2]!Table1[[#This Row],[Dest]]</f>
        <v>SSH-NAP</v>
      </c>
      <c r="M17007" s="102" t="str">
        <f t="shared" si="265"/>
        <v>ADT</v>
      </c>
      <c r="N17007" s="102">
        <f>WEEKDAY([2]!Table1[[#This Row],[Travel Date]],2)</f>
        <v>7</v>
      </c>
      <c r="P17007" s="102">
        <v>1</v>
      </c>
    </row>
    <row r="17008" spans="2:16" x14ac:dyDescent="0.25">
      <c r="B17008" s="103"/>
      <c r="C17008" s="103"/>
      <c r="L17008" s="102" t="str">
        <f>[2]!Table1[[#This Row],[Orgn]]&amp;"-"&amp;[2]!Table1[[#This Row],[Dest]]</f>
        <v>SSH-NAP</v>
      </c>
      <c r="M17008" s="102" t="str">
        <f t="shared" si="265"/>
        <v>ADT</v>
      </c>
      <c r="N17008" s="102">
        <f>WEEKDAY([2]!Table1[[#This Row],[Travel Date]],2)</f>
        <v>7</v>
      </c>
      <c r="P17008" s="102">
        <v>1</v>
      </c>
    </row>
    <row r="17009" spans="2:16" x14ac:dyDescent="0.25">
      <c r="B17009" s="103"/>
      <c r="C17009" s="103"/>
      <c r="L17009" s="102" t="str">
        <f>[2]!Table1[[#This Row],[Orgn]]&amp;"-"&amp;[2]!Table1[[#This Row],[Dest]]</f>
        <v>SSH-NAP</v>
      </c>
      <c r="M17009" s="102" t="str">
        <f t="shared" si="265"/>
        <v>ADT</v>
      </c>
      <c r="N17009" s="102">
        <f>WEEKDAY([2]!Table1[[#This Row],[Travel Date]],2)</f>
        <v>7</v>
      </c>
      <c r="P17009" s="102">
        <v>1</v>
      </c>
    </row>
    <row r="17010" spans="2:16" x14ac:dyDescent="0.25">
      <c r="B17010" s="103"/>
      <c r="C17010" s="103"/>
      <c r="L17010" s="102" t="str">
        <f>[2]!Table1[[#This Row],[Orgn]]&amp;"-"&amp;[2]!Table1[[#This Row],[Dest]]</f>
        <v>SSH-NAP</v>
      </c>
      <c r="M17010" s="102" t="str">
        <f t="shared" si="265"/>
        <v>ADT</v>
      </c>
      <c r="N17010" s="102">
        <f>WEEKDAY([2]!Table1[[#This Row],[Travel Date]],2)</f>
        <v>7</v>
      </c>
      <c r="P17010" s="102">
        <v>1</v>
      </c>
    </row>
    <row r="17011" spans="2:16" x14ac:dyDescent="0.25">
      <c r="B17011" s="103"/>
      <c r="C17011" s="103"/>
      <c r="L17011" s="102" t="str">
        <f>[2]!Table1[[#This Row],[Orgn]]&amp;"-"&amp;[2]!Table1[[#This Row],[Dest]]</f>
        <v>SSH-NAP</v>
      </c>
      <c r="M17011" s="102" t="str">
        <f t="shared" si="265"/>
        <v>ADT</v>
      </c>
      <c r="N17011" s="102">
        <f>WEEKDAY([2]!Table1[[#This Row],[Travel Date]],2)</f>
        <v>7</v>
      </c>
      <c r="P17011" s="102">
        <v>1</v>
      </c>
    </row>
    <row r="17012" spans="2:16" x14ac:dyDescent="0.25">
      <c r="B17012" s="103"/>
      <c r="C17012" s="103"/>
      <c r="L17012" s="102" t="str">
        <f>[2]!Table1[[#This Row],[Orgn]]&amp;"-"&amp;[2]!Table1[[#This Row],[Dest]]</f>
        <v>SSH-NAP</v>
      </c>
      <c r="M17012" s="102" t="str">
        <f t="shared" si="265"/>
        <v>ADT</v>
      </c>
      <c r="N17012" s="102">
        <f>WEEKDAY([2]!Table1[[#This Row],[Travel Date]],2)</f>
        <v>7</v>
      </c>
      <c r="P17012" s="102">
        <v>1</v>
      </c>
    </row>
    <row r="17013" spans="2:16" x14ac:dyDescent="0.25">
      <c r="B17013" s="103"/>
      <c r="C17013" s="103"/>
      <c r="L17013" s="102" t="str">
        <f>[2]!Table1[[#This Row],[Orgn]]&amp;"-"&amp;[2]!Table1[[#This Row],[Dest]]</f>
        <v>SSH-NAP</v>
      </c>
      <c r="M17013" s="102" t="str">
        <f t="shared" si="265"/>
        <v>ADT</v>
      </c>
      <c r="N17013" s="102">
        <f>WEEKDAY([2]!Table1[[#This Row],[Travel Date]],2)</f>
        <v>7</v>
      </c>
      <c r="P17013" s="102">
        <v>1</v>
      </c>
    </row>
    <row r="17014" spans="2:16" x14ac:dyDescent="0.25">
      <c r="B17014" s="103"/>
      <c r="C17014" s="103"/>
      <c r="L17014" s="102" t="str">
        <f>[2]!Table1[[#This Row],[Orgn]]&amp;"-"&amp;[2]!Table1[[#This Row],[Dest]]</f>
        <v>SSH-NAP</v>
      </c>
      <c r="M17014" s="102" t="str">
        <f t="shared" si="265"/>
        <v>ADT</v>
      </c>
      <c r="N17014" s="102">
        <f>WEEKDAY([2]!Table1[[#This Row],[Travel Date]],2)</f>
        <v>7</v>
      </c>
      <c r="P17014" s="102">
        <v>1</v>
      </c>
    </row>
    <row r="17015" spans="2:16" x14ac:dyDescent="0.25">
      <c r="B17015" s="103"/>
      <c r="C17015" s="103"/>
      <c r="L17015" s="102" t="str">
        <f>[2]!Table1[[#This Row],[Orgn]]&amp;"-"&amp;[2]!Table1[[#This Row],[Dest]]</f>
        <v>SSH-NAP</v>
      </c>
      <c r="M17015" s="102" t="str">
        <f t="shared" si="265"/>
        <v>ADT</v>
      </c>
      <c r="N17015" s="102">
        <f>WEEKDAY([2]!Table1[[#This Row],[Travel Date]],2)</f>
        <v>7</v>
      </c>
      <c r="P17015" s="102">
        <v>1</v>
      </c>
    </row>
    <row r="17016" spans="2:16" x14ac:dyDescent="0.25">
      <c r="B17016" s="103"/>
      <c r="C17016" s="103"/>
      <c r="L17016" s="102" t="str">
        <f>[2]!Table1[[#This Row],[Orgn]]&amp;"-"&amp;[2]!Table1[[#This Row],[Dest]]</f>
        <v>SSH-NAP</v>
      </c>
      <c r="M17016" s="102" t="str">
        <f t="shared" si="265"/>
        <v>ADT</v>
      </c>
      <c r="N17016" s="102">
        <f>WEEKDAY([2]!Table1[[#This Row],[Travel Date]],2)</f>
        <v>7</v>
      </c>
      <c r="P17016" s="102">
        <v>1</v>
      </c>
    </row>
    <row r="17017" spans="2:16" x14ac:dyDescent="0.25">
      <c r="B17017" s="103"/>
      <c r="C17017" s="103"/>
      <c r="L17017" s="102" t="str">
        <f>[2]!Table1[[#This Row],[Orgn]]&amp;"-"&amp;[2]!Table1[[#This Row],[Dest]]</f>
        <v>SSH-NAP</v>
      </c>
      <c r="M17017" s="102" t="str">
        <f t="shared" si="265"/>
        <v>ADT</v>
      </c>
      <c r="N17017" s="102">
        <f>WEEKDAY([2]!Table1[[#This Row],[Travel Date]],2)</f>
        <v>7</v>
      </c>
      <c r="P17017" s="102">
        <v>1</v>
      </c>
    </row>
    <row r="17018" spans="2:16" x14ac:dyDescent="0.25">
      <c r="B17018" s="103"/>
      <c r="C17018" s="103"/>
      <c r="L17018" s="102" t="str">
        <f>[2]!Table1[[#This Row],[Orgn]]&amp;"-"&amp;[2]!Table1[[#This Row],[Dest]]</f>
        <v>SSH-NAP</v>
      </c>
      <c r="M17018" s="102" t="str">
        <f t="shared" si="265"/>
        <v>ADT</v>
      </c>
      <c r="N17018" s="102">
        <f>WEEKDAY([2]!Table1[[#This Row],[Travel Date]],2)</f>
        <v>7</v>
      </c>
      <c r="P17018" s="102">
        <v>1</v>
      </c>
    </row>
    <row r="17019" spans="2:16" x14ac:dyDescent="0.25">
      <c r="B17019" s="103"/>
      <c r="C17019" s="103"/>
      <c r="L17019" s="102" t="str">
        <f>[2]!Table1[[#This Row],[Orgn]]&amp;"-"&amp;[2]!Table1[[#This Row],[Dest]]</f>
        <v>SSH-NAP</v>
      </c>
      <c r="M17019" s="102" t="str">
        <f t="shared" si="265"/>
        <v>ADT</v>
      </c>
      <c r="N17019" s="102">
        <f>WEEKDAY([2]!Table1[[#This Row],[Travel Date]],2)</f>
        <v>7</v>
      </c>
      <c r="P17019" s="102">
        <v>1</v>
      </c>
    </row>
    <row r="17020" spans="2:16" x14ac:dyDescent="0.25">
      <c r="B17020" s="103"/>
      <c r="C17020" s="103"/>
      <c r="L17020" s="102" t="str">
        <f>[2]!Table1[[#This Row],[Orgn]]&amp;"-"&amp;[2]!Table1[[#This Row],[Dest]]</f>
        <v>SSH-NAP</v>
      </c>
      <c r="M17020" s="102" t="str">
        <f t="shared" si="265"/>
        <v>ADT</v>
      </c>
      <c r="N17020" s="102">
        <f>WEEKDAY([2]!Table1[[#This Row],[Travel Date]],2)</f>
        <v>7</v>
      </c>
      <c r="P17020" s="102">
        <v>1</v>
      </c>
    </row>
    <row r="17021" spans="2:16" x14ac:dyDescent="0.25">
      <c r="B17021" s="103"/>
      <c r="C17021" s="103"/>
      <c r="L17021" s="102" t="str">
        <f>[2]!Table1[[#This Row],[Orgn]]&amp;"-"&amp;[2]!Table1[[#This Row],[Dest]]</f>
        <v>SSH-NAP</v>
      </c>
      <c r="M17021" s="102" t="str">
        <f t="shared" si="265"/>
        <v>ADT</v>
      </c>
      <c r="N17021" s="102">
        <f>WEEKDAY([2]!Table1[[#This Row],[Travel Date]],2)</f>
        <v>7</v>
      </c>
      <c r="P17021" s="102">
        <v>1</v>
      </c>
    </row>
    <row r="17022" spans="2:16" x14ac:dyDescent="0.25">
      <c r="B17022" s="103"/>
      <c r="C17022" s="103"/>
      <c r="L17022" s="102" t="str">
        <f>[2]!Table1[[#This Row],[Orgn]]&amp;"-"&amp;[2]!Table1[[#This Row],[Dest]]</f>
        <v>SSH-NAP</v>
      </c>
      <c r="M17022" s="102" t="str">
        <f t="shared" si="265"/>
        <v>ADT</v>
      </c>
      <c r="N17022" s="102">
        <f>WEEKDAY([2]!Table1[[#This Row],[Travel Date]],2)</f>
        <v>7</v>
      </c>
      <c r="P17022" s="102">
        <v>1</v>
      </c>
    </row>
    <row r="17023" spans="2:16" x14ac:dyDescent="0.25">
      <c r="B17023" s="103"/>
      <c r="C17023" s="103"/>
      <c r="L17023" s="102" t="str">
        <f>[2]!Table1[[#This Row],[Orgn]]&amp;"-"&amp;[2]!Table1[[#This Row],[Dest]]</f>
        <v>SSH-NAP</v>
      </c>
      <c r="M17023" s="102" t="str">
        <f t="shared" si="265"/>
        <v>ADT</v>
      </c>
      <c r="N17023" s="102">
        <f>WEEKDAY([2]!Table1[[#This Row],[Travel Date]],2)</f>
        <v>7</v>
      </c>
      <c r="P17023" s="102">
        <v>1</v>
      </c>
    </row>
    <row r="17024" spans="2:16" x14ac:dyDescent="0.25">
      <c r="B17024" s="103"/>
      <c r="C17024" s="103"/>
      <c r="L17024" s="102" t="str">
        <f>[2]!Table1[[#This Row],[Orgn]]&amp;"-"&amp;[2]!Table1[[#This Row],[Dest]]</f>
        <v>SSH-NAP</v>
      </c>
      <c r="M17024" s="102" t="str">
        <f t="shared" si="265"/>
        <v>ADT</v>
      </c>
      <c r="N17024" s="102">
        <f>WEEKDAY([2]!Table1[[#This Row],[Travel Date]],2)</f>
        <v>7</v>
      </c>
      <c r="P17024" s="102">
        <v>1</v>
      </c>
    </row>
    <row r="17025" spans="2:16" x14ac:dyDescent="0.25">
      <c r="B17025" s="103"/>
      <c r="C17025" s="103"/>
      <c r="L17025" s="102" t="str">
        <f>[2]!Table1[[#This Row],[Orgn]]&amp;"-"&amp;[2]!Table1[[#This Row],[Dest]]</f>
        <v>SSH-NAP</v>
      </c>
      <c r="M17025" s="102" t="str">
        <f t="shared" si="265"/>
        <v>ADT</v>
      </c>
      <c r="N17025" s="102">
        <f>WEEKDAY([2]!Table1[[#This Row],[Travel Date]],2)</f>
        <v>7</v>
      </c>
      <c r="P17025" s="102">
        <v>1</v>
      </c>
    </row>
    <row r="17026" spans="2:16" x14ac:dyDescent="0.25">
      <c r="B17026" s="103"/>
      <c r="C17026" s="103"/>
      <c r="L17026" s="102" t="str">
        <f>[2]!Table1[[#This Row],[Orgn]]&amp;"-"&amp;[2]!Table1[[#This Row],[Dest]]</f>
        <v>SSH-NAP</v>
      </c>
      <c r="M17026" s="102" t="str">
        <f t="shared" ref="M17026:M17089" si="266">IF(TRIM(C17026)="INF", "INF", IF(TRIM(C17026)="CHD", "CHD", "ADT"))</f>
        <v>ADT</v>
      </c>
      <c r="N17026" s="102">
        <f>WEEKDAY([2]!Table1[[#This Row],[Travel Date]],2)</f>
        <v>7</v>
      </c>
      <c r="P17026" s="102">
        <v>1</v>
      </c>
    </row>
    <row r="17027" spans="2:16" x14ac:dyDescent="0.25">
      <c r="B17027" s="103"/>
      <c r="C17027" s="103"/>
      <c r="L17027" s="102" t="str">
        <f>[2]!Table1[[#This Row],[Orgn]]&amp;"-"&amp;[2]!Table1[[#This Row],[Dest]]</f>
        <v>SSH-NAP</v>
      </c>
      <c r="M17027" s="102" t="str">
        <f t="shared" si="266"/>
        <v>ADT</v>
      </c>
      <c r="N17027" s="102">
        <f>WEEKDAY([2]!Table1[[#This Row],[Travel Date]],2)</f>
        <v>7</v>
      </c>
      <c r="P17027" s="102">
        <v>1</v>
      </c>
    </row>
    <row r="17028" spans="2:16" x14ac:dyDescent="0.25">
      <c r="B17028" s="103"/>
      <c r="C17028" s="103"/>
      <c r="L17028" s="102" t="str">
        <f>[2]!Table1[[#This Row],[Orgn]]&amp;"-"&amp;[2]!Table1[[#This Row],[Dest]]</f>
        <v>SSH-NAP</v>
      </c>
      <c r="M17028" s="102" t="str">
        <f t="shared" si="266"/>
        <v>ADT</v>
      </c>
      <c r="N17028" s="102">
        <f>WEEKDAY([2]!Table1[[#This Row],[Travel Date]],2)</f>
        <v>7</v>
      </c>
      <c r="P17028" s="102">
        <v>1</v>
      </c>
    </row>
    <row r="17029" spans="2:16" x14ac:dyDescent="0.25">
      <c r="B17029" s="103"/>
      <c r="C17029" s="103"/>
      <c r="L17029" s="102" t="str">
        <f>[2]!Table1[[#This Row],[Orgn]]&amp;"-"&amp;[2]!Table1[[#This Row],[Dest]]</f>
        <v>SSH-NAP</v>
      </c>
      <c r="M17029" s="102" t="str">
        <f t="shared" si="266"/>
        <v>ADT</v>
      </c>
      <c r="N17029" s="102">
        <f>WEEKDAY([2]!Table1[[#This Row],[Travel Date]],2)</f>
        <v>7</v>
      </c>
      <c r="P17029" s="102">
        <v>1</v>
      </c>
    </row>
    <row r="17030" spans="2:16" x14ac:dyDescent="0.25">
      <c r="B17030" s="103"/>
      <c r="C17030" s="103"/>
      <c r="L17030" s="102" t="str">
        <f>[2]!Table1[[#This Row],[Orgn]]&amp;"-"&amp;[2]!Table1[[#This Row],[Dest]]</f>
        <v>SSH-NAP</v>
      </c>
      <c r="M17030" s="102" t="str">
        <f t="shared" si="266"/>
        <v>ADT</v>
      </c>
      <c r="N17030" s="102">
        <f>WEEKDAY([2]!Table1[[#This Row],[Travel Date]],2)</f>
        <v>7</v>
      </c>
      <c r="P17030" s="102">
        <v>1</v>
      </c>
    </row>
    <row r="17031" spans="2:16" x14ac:dyDescent="0.25">
      <c r="B17031" s="103"/>
      <c r="C17031" s="103"/>
      <c r="L17031" s="102" t="str">
        <f>[2]!Table1[[#This Row],[Orgn]]&amp;"-"&amp;[2]!Table1[[#This Row],[Dest]]</f>
        <v>SSH-NAP</v>
      </c>
      <c r="M17031" s="102" t="str">
        <f t="shared" si="266"/>
        <v>ADT</v>
      </c>
      <c r="N17031" s="102">
        <f>WEEKDAY([2]!Table1[[#This Row],[Travel Date]],2)</f>
        <v>7</v>
      </c>
      <c r="P17031" s="102">
        <v>1</v>
      </c>
    </row>
    <row r="17032" spans="2:16" x14ac:dyDescent="0.25">
      <c r="B17032" s="103"/>
      <c r="C17032" s="103"/>
      <c r="L17032" s="102" t="str">
        <f>[2]!Table1[[#This Row],[Orgn]]&amp;"-"&amp;[2]!Table1[[#This Row],[Dest]]</f>
        <v>SSH-NAP</v>
      </c>
      <c r="M17032" s="102" t="str">
        <f t="shared" si="266"/>
        <v>ADT</v>
      </c>
      <c r="N17032" s="102">
        <f>WEEKDAY([2]!Table1[[#This Row],[Travel Date]],2)</f>
        <v>7</v>
      </c>
      <c r="P17032" s="102">
        <v>1</v>
      </c>
    </row>
    <row r="17033" spans="2:16" x14ac:dyDescent="0.25">
      <c r="B17033" s="103"/>
      <c r="C17033" s="103"/>
      <c r="L17033" s="102" t="str">
        <f>[2]!Table1[[#This Row],[Orgn]]&amp;"-"&amp;[2]!Table1[[#This Row],[Dest]]</f>
        <v>SSH-NAP</v>
      </c>
      <c r="M17033" s="102" t="str">
        <f t="shared" si="266"/>
        <v>ADT</v>
      </c>
      <c r="N17033" s="102">
        <f>WEEKDAY([2]!Table1[[#This Row],[Travel Date]],2)</f>
        <v>7</v>
      </c>
      <c r="P17033" s="102">
        <v>1</v>
      </c>
    </row>
    <row r="17034" spans="2:16" x14ac:dyDescent="0.25">
      <c r="B17034" s="103"/>
      <c r="C17034" s="103"/>
      <c r="L17034" s="102" t="str">
        <f>[2]!Table1[[#This Row],[Orgn]]&amp;"-"&amp;[2]!Table1[[#This Row],[Dest]]</f>
        <v>SSH-NAP</v>
      </c>
      <c r="M17034" s="102" t="str">
        <f t="shared" si="266"/>
        <v>ADT</v>
      </c>
      <c r="N17034" s="102">
        <f>WEEKDAY([2]!Table1[[#This Row],[Travel Date]],2)</f>
        <v>7</v>
      </c>
      <c r="P17034" s="102">
        <v>1</v>
      </c>
    </row>
    <row r="17035" spans="2:16" x14ac:dyDescent="0.25">
      <c r="B17035" s="103"/>
      <c r="C17035" s="103"/>
      <c r="L17035" s="102" t="str">
        <f>[2]!Table1[[#This Row],[Orgn]]&amp;"-"&amp;[2]!Table1[[#This Row],[Dest]]</f>
        <v>SSH-NAP</v>
      </c>
      <c r="M17035" s="102" t="str">
        <f t="shared" si="266"/>
        <v>ADT</v>
      </c>
      <c r="N17035" s="102">
        <f>WEEKDAY([2]!Table1[[#This Row],[Travel Date]],2)</f>
        <v>7</v>
      </c>
      <c r="P17035" s="102">
        <v>1</v>
      </c>
    </row>
    <row r="17036" spans="2:16" x14ac:dyDescent="0.25">
      <c r="B17036" s="103"/>
      <c r="C17036" s="103"/>
      <c r="L17036" s="102" t="str">
        <f>[2]!Table1[[#This Row],[Orgn]]&amp;"-"&amp;[2]!Table1[[#This Row],[Dest]]</f>
        <v>SSH-NAP</v>
      </c>
      <c r="M17036" s="102" t="str">
        <f t="shared" si="266"/>
        <v>ADT</v>
      </c>
      <c r="N17036" s="102">
        <f>WEEKDAY([2]!Table1[[#This Row],[Travel Date]],2)</f>
        <v>7</v>
      </c>
      <c r="P17036" s="102">
        <v>1</v>
      </c>
    </row>
    <row r="17037" spans="2:16" x14ac:dyDescent="0.25">
      <c r="B17037" s="103"/>
      <c r="C17037" s="103"/>
      <c r="L17037" s="102" t="str">
        <f>[2]!Table1[[#This Row],[Orgn]]&amp;"-"&amp;[2]!Table1[[#This Row],[Dest]]</f>
        <v>SSH-NAP</v>
      </c>
      <c r="M17037" s="102" t="str">
        <f t="shared" si="266"/>
        <v>ADT</v>
      </c>
      <c r="N17037" s="102">
        <f>WEEKDAY([2]!Table1[[#This Row],[Travel Date]],2)</f>
        <v>7</v>
      </c>
      <c r="P17037" s="102">
        <v>1</v>
      </c>
    </row>
    <row r="17038" spans="2:16" x14ac:dyDescent="0.25">
      <c r="B17038" s="103"/>
      <c r="C17038" s="103"/>
      <c r="L17038" s="102" t="str">
        <f>[2]!Table1[[#This Row],[Orgn]]&amp;"-"&amp;[2]!Table1[[#This Row],[Dest]]</f>
        <v>SSH-NAP</v>
      </c>
      <c r="M17038" s="102" t="str">
        <f t="shared" si="266"/>
        <v>ADT</v>
      </c>
      <c r="N17038" s="102">
        <f>WEEKDAY([2]!Table1[[#This Row],[Travel Date]],2)</f>
        <v>7</v>
      </c>
      <c r="P17038" s="102">
        <v>1</v>
      </c>
    </row>
    <row r="17039" spans="2:16" x14ac:dyDescent="0.25">
      <c r="B17039" s="103"/>
      <c r="C17039" s="103"/>
      <c r="L17039" s="102" t="str">
        <f>[2]!Table1[[#This Row],[Orgn]]&amp;"-"&amp;[2]!Table1[[#This Row],[Dest]]</f>
        <v>SSH-NAP</v>
      </c>
      <c r="M17039" s="102" t="str">
        <f t="shared" si="266"/>
        <v>ADT</v>
      </c>
      <c r="N17039" s="102">
        <f>WEEKDAY([2]!Table1[[#This Row],[Travel Date]],2)</f>
        <v>7</v>
      </c>
      <c r="P17039" s="102">
        <v>1</v>
      </c>
    </row>
    <row r="17040" spans="2:16" x14ac:dyDescent="0.25">
      <c r="B17040" s="103"/>
      <c r="C17040" s="103"/>
      <c r="L17040" s="102" t="str">
        <f>[2]!Table1[[#This Row],[Orgn]]&amp;"-"&amp;[2]!Table1[[#This Row],[Dest]]</f>
        <v>SSH-NAP</v>
      </c>
      <c r="M17040" s="102" t="str">
        <f t="shared" si="266"/>
        <v>ADT</v>
      </c>
      <c r="N17040" s="102">
        <f>WEEKDAY([2]!Table1[[#This Row],[Travel Date]],2)</f>
        <v>7</v>
      </c>
      <c r="P17040" s="102">
        <v>1</v>
      </c>
    </row>
    <row r="17041" spans="2:16" x14ac:dyDescent="0.25">
      <c r="B17041" s="103"/>
      <c r="C17041" s="103"/>
      <c r="L17041" s="102" t="str">
        <f>[2]!Table1[[#This Row],[Orgn]]&amp;"-"&amp;[2]!Table1[[#This Row],[Dest]]</f>
        <v>SSH-NAP</v>
      </c>
      <c r="M17041" s="102" t="str">
        <f t="shared" si="266"/>
        <v>ADT</v>
      </c>
      <c r="N17041" s="102">
        <f>WEEKDAY([2]!Table1[[#This Row],[Travel Date]],2)</f>
        <v>7</v>
      </c>
      <c r="P17041" s="102">
        <v>1</v>
      </c>
    </row>
    <row r="17042" spans="2:16" x14ac:dyDescent="0.25">
      <c r="B17042" s="103"/>
      <c r="C17042" s="103"/>
      <c r="L17042" s="102" t="str">
        <f>[2]!Table1[[#This Row],[Orgn]]&amp;"-"&amp;[2]!Table1[[#This Row],[Dest]]</f>
        <v>SSH-NAP</v>
      </c>
      <c r="M17042" s="102" t="str">
        <f t="shared" si="266"/>
        <v>ADT</v>
      </c>
      <c r="N17042" s="102">
        <f>WEEKDAY([2]!Table1[[#This Row],[Travel Date]],2)</f>
        <v>7</v>
      </c>
      <c r="P17042" s="102">
        <v>1</v>
      </c>
    </row>
    <row r="17043" spans="2:16" x14ac:dyDescent="0.25">
      <c r="B17043" s="103"/>
      <c r="C17043" s="103"/>
      <c r="L17043" s="102" t="str">
        <f>[2]!Table1[[#This Row],[Orgn]]&amp;"-"&amp;[2]!Table1[[#This Row],[Dest]]</f>
        <v>SSH-NAP</v>
      </c>
      <c r="M17043" s="102" t="str">
        <f t="shared" si="266"/>
        <v>ADT</v>
      </c>
      <c r="N17043" s="102">
        <f>WEEKDAY([2]!Table1[[#This Row],[Travel Date]],2)</f>
        <v>7</v>
      </c>
      <c r="P17043" s="102">
        <v>1</v>
      </c>
    </row>
    <row r="17044" spans="2:16" x14ac:dyDescent="0.25">
      <c r="B17044" s="103"/>
      <c r="C17044" s="103"/>
      <c r="L17044" s="102" t="str">
        <f>[2]!Table1[[#This Row],[Orgn]]&amp;"-"&amp;[2]!Table1[[#This Row],[Dest]]</f>
        <v>SSH-NAP</v>
      </c>
      <c r="M17044" s="102" t="str">
        <f t="shared" si="266"/>
        <v>ADT</v>
      </c>
      <c r="N17044" s="102">
        <f>WEEKDAY([2]!Table1[[#This Row],[Travel Date]],2)</f>
        <v>7</v>
      </c>
      <c r="P17044" s="102">
        <v>1</v>
      </c>
    </row>
    <row r="17045" spans="2:16" x14ac:dyDescent="0.25">
      <c r="B17045" s="103"/>
      <c r="C17045" s="103"/>
      <c r="L17045" s="102" t="str">
        <f>[2]!Table1[[#This Row],[Orgn]]&amp;"-"&amp;[2]!Table1[[#This Row],[Dest]]</f>
        <v>SSH-NAP</v>
      </c>
      <c r="M17045" s="102" t="str">
        <f t="shared" si="266"/>
        <v>ADT</v>
      </c>
      <c r="N17045" s="102">
        <f>WEEKDAY([2]!Table1[[#This Row],[Travel Date]],2)</f>
        <v>7</v>
      </c>
      <c r="P17045" s="102">
        <v>1</v>
      </c>
    </row>
    <row r="17046" spans="2:16" x14ac:dyDescent="0.25">
      <c r="B17046" s="103"/>
      <c r="C17046" s="103"/>
      <c r="L17046" s="102" t="str">
        <f>[2]!Table1[[#This Row],[Orgn]]&amp;"-"&amp;[2]!Table1[[#This Row],[Dest]]</f>
        <v>SSH-NAP</v>
      </c>
      <c r="M17046" s="102" t="str">
        <f t="shared" si="266"/>
        <v>ADT</v>
      </c>
      <c r="N17046" s="102">
        <f>WEEKDAY([2]!Table1[[#This Row],[Travel Date]],2)</f>
        <v>7</v>
      </c>
      <c r="P17046" s="102">
        <v>1</v>
      </c>
    </row>
    <row r="17047" spans="2:16" x14ac:dyDescent="0.25">
      <c r="B17047" s="103"/>
      <c r="C17047" s="103"/>
      <c r="L17047" s="102" t="str">
        <f>[2]!Table1[[#This Row],[Orgn]]&amp;"-"&amp;[2]!Table1[[#This Row],[Dest]]</f>
        <v>SSH-NAP</v>
      </c>
      <c r="M17047" s="102" t="str">
        <f t="shared" si="266"/>
        <v>ADT</v>
      </c>
      <c r="N17047" s="102">
        <f>WEEKDAY([2]!Table1[[#This Row],[Travel Date]],2)</f>
        <v>7</v>
      </c>
      <c r="P17047" s="102">
        <v>1</v>
      </c>
    </row>
    <row r="17048" spans="2:16" x14ac:dyDescent="0.25">
      <c r="B17048" s="103"/>
      <c r="C17048" s="103"/>
      <c r="L17048" s="102" t="str">
        <f>[2]!Table1[[#This Row],[Orgn]]&amp;"-"&amp;[2]!Table1[[#This Row],[Dest]]</f>
        <v>SSH-NAP</v>
      </c>
      <c r="M17048" s="102" t="str">
        <f t="shared" si="266"/>
        <v>ADT</v>
      </c>
      <c r="N17048" s="102">
        <f>WEEKDAY([2]!Table1[[#This Row],[Travel Date]],2)</f>
        <v>7</v>
      </c>
      <c r="P17048" s="102">
        <v>1</v>
      </c>
    </row>
    <row r="17049" spans="2:16" x14ac:dyDescent="0.25">
      <c r="B17049" s="103"/>
      <c r="C17049" s="103"/>
      <c r="L17049" s="102" t="str">
        <f>[2]!Table1[[#This Row],[Orgn]]&amp;"-"&amp;[2]!Table1[[#This Row],[Dest]]</f>
        <v>SSH-NAP</v>
      </c>
      <c r="M17049" s="102" t="str">
        <f t="shared" si="266"/>
        <v>ADT</v>
      </c>
      <c r="N17049" s="102">
        <f>WEEKDAY([2]!Table1[[#This Row],[Travel Date]],2)</f>
        <v>7</v>
      </c>
      <c r="P17049" s="102">
        <v>1</v>
      </c>
    </row>
    <row r="17050" spans="2:16" x14ac:dyDescent="0.25">
      <c r="B17050" s="103"/>
      <c r="C17050" s="103"/>
      <c r="L17050" s="102" t="str">
        <f>[2]!Table1[[#This Row],[Orgn]]&amp;"-"&amp;[2]!Table1[[#This Row],[Dest]]</f>
        <v>SSH-NAP</v>
      </c>
      <c r="M17050" s="102" t="str">
        <f t="shared" si="266"/>
        <v>ADT</v>
      </c>
      <c r="N17050" s="102">
        <f>WEEKDAY([2]!Table1[[#This Row],[Travel Date]],2)</f>
        <v>7</v>
      </c>
      <c r="P17050" s="102">
        <v>1</v>
      </c>
    </row>
    <row r="17051" spans="2:16" x14ac:dyDescent="0.25">
      <c r="B17051" s="103"/>
      <c r="C17051" s="103"/>
      <c r="L17051" s="102" t="str">
        <f>[2]!Table1[[#This Row],[Orgn]]&amp;"-"&amp;[2]!Table1[[#This Row],[Dest]]</f>
        <v>SSH-NAP</v>
      </c>
      <c r="M17051" s="102" t="str">
        <f t="shared" si="266"/>
        <v>ADT</v>
      </c>
      <c r="N17051" s="102">
        <f>WEEKDAY([2]!Table1[[#This Row],[Travel Date]],2)</f>
        <v>7</v>
      </c>
      <c r="P17051" s="102">
        <v>1</v>
      </c>
    </row>
    <row r="17052" spans="2:16" x14ac:dyDescent="0.25">
      <c r="B17052" s="103"/>
      <c r="C17052" s="103"/>
      <c r="L17052" s="102" t="str">
        <f>[2]!Table1[[#This Row],[Orgn]]&amp;"-"&amp;[2]!Table1[[#This Row],[Dest]]</f>
        <v>SSH-NAP</v>
      </c>
      <c r="M17052" s="102" t="str">
        <f t="shared" si="266"/>
        <v>ADT</v>
      </c>
      <c r="N17052" s="102">
        <f>WEEKDAY([2]!Table1[[#This Row],[Travel Date]],2)</f>
        <v>7</v>
      </c>
      <c r="P17052" s="102">
        <v>1</v>
      </c>
    </row>
    <row r="17053" spans="2:16" x14ac:dyDescent="0.25">
      <c r="B17053" s="103"/>
      <c r="C17053" s="103"/>
      <c r="L17053" s="102" t="str">
        <f>[2]!Table1[[#This Row],[Orgn]]&amp;"-"&amp;[2]!Table1[[#This Row],[Dest]]</f>
        <v>SSH-NAP</v>
      </c>
      <c r="M17053" s="102" t="str">
        <f t="shared" si="266"/>
        <v>ADT</v>
      </c>
      <c r="N17053" s="102">
        <f>WEEKDAY([2]!Table1[[#This Row],[Travel Date]],2)</f>
        <v>7</v>
      </c>
      <c r="P17053" s="102">
        <v>1</v>
      </c>
    </row>
    <row r="17054" spans="2:16" x14ac:dyDescent="0.25">
      <c r="B17054" s="103"/>
      <c r="C17054" s="103"/>
      <c r="L17054" s="102" t="str">
        <f>[2]!Table1[[#This Row],[Orgn]]&amp;"-"&amp;[2]!Table1[[#This Row],[Dest]]</f>
        <v>SSH-NAP</v>
      </c>
      <c r="M17054" s="102" t="str">
        <f t="shared" si="266"/>
        <v>ADT</v>
      </c>
      <c r="N17054" s="102">
        <f>WEEKDAY([2]!Table1[[#This Row],[Travel Date]],2)</f>
        <v>7</v>
      </c>
      <c r="P17054" s="102">
        <v>1</v>
      </c>
    </row>
    <row r="17055" spans="2:16" x14ac:dyDescent="0.25">
      <c r="B17055" s="103"/>
      <c r="C17055" s="103"/>
      <c r="L17055" s="102" t="str">
        <f>[2]!Table1[[#This Row],[Orgn]]&amp;"-"&amp;[2]!Table1[[#This Row],[Dest]]</f>
        <v>SSH-NAP</v>
      </c>
      <c r="M17055" s="102" t="str">
        <f t="shared" si="266"/>
        <v>ADT</v>
      </c>
      <c r="N17055" s="102">
        <f>WEEKDAY([2]!Table1[[#This Row],[Travel Date]],2)</f>
        <v>7</v>
      </c>
      <c r="P17055" s="102">
        <v>1</v>
      </c>
    </row>
    <row r="17056" spans="2:16" x14ac:dyDescent="0.25">
      <c r="B17056" s="103"/>
      <c r="C17056" s="103"/>
      <c r="L17056" s="102" t="str">
        <f>[2]!Table1[[#This Row],[Orgn]]&amp;"-"&amp;[2]!Table1[[#This Row],[Dest]]</f>
        <v>SSH-NAP</v>
      </c>
      <c r="M17056" s="102" t="str">
        <f t="shared" si="266"/>
        <v>ADT</v>
      </c>
      <c r="N17056" s="102">
        <f>WEEKDAY([2]!Table1[[#This Row],[Travel Date]],2)</f>
        <v>7</v>
      </c>
      <c r="P17056" s="102">
        <v>1</v>
      </c>
    </row>
    <row r="17057" spans="2:16" x14ac:dyDescent="0.25">
      <c r="B17057" s="103"/>
      <c r="C17057" s="103"/>
      <c r="L17057" s="102" t="str">
        <f>[2]!Table1[[#This Row],[Orgn]]&amp;"-"&amp;[2]!Table1[[#This Row],[Dest]]</f>
        <v>SSH-NAP</v>
      </c>
      <c r="M17057" s="102" t="str">
        <f t="shared" si="266"/>
        <v>ADT</v>
      </c>
      <c r="N17057" s="102">
        <f>WEEKDAY([2]!Table1[[#This Row],[Travel Date]],2)</f>
        <v>7</v>
      </c>
      <c r="P17057" s="102">
        <v>1</v>
      </c>
    </row>
    <row r="17058" spans="2:16" x14ac:dyDescent="0.25">
      <c r="B17058" s="103"/>
      <c r="C17058" s="103"/>
      <c r="L17058" s="102" t="str">
        <f>[2]!Table1[[#This Row],[Orgn]]&amp;"-"&amp;[2]!Table1[[#This Row],[Dest]]</f>
        <v>SSH-NAP</v>
      </c>
      <c r="M17058" s="102" t="str">
        <f t="shared" si="266"/>
        <v>ADT</v>
      </c>
      <c r="N17058" s="102">
        <f>WEEKDAY([2]!Table1[[#This Row],[Travel Date]],2)</f>
        <v>7</v>
      </c>
      <c r="P17058" s="102">
        <v>1</v>
      </c>
    </row>
    <row r="17059" spans="2:16" x14ac:dyDescent="0.25">
      <c r="B17059" s="103"/>
      <c r="C17059" s="103"/>
      <c r="L17059" s="102" t="str">
        <f>[2]!Table1[[#This Row],[Orgn]]&amp;"-"&amp;[2]!Table1[[#This Row],[Dest]]</f>
        <v>SSH-NAP</v>
      </c>
      <c r="M17059" s="102" t="str">
        <f t="shared" si="266"/>
        <v>ADT</v>
      </c>
      <c r="N17059" s="102">
        <f>WEEKDAY([2]!Table1[[#This Row],[Travel Date]],2)</f>
        <v>7</v>
      </c>
      <c r="P17059" s="102">
        <v>1</v>
      </c>
    </row>
    <row r="17060" spans="2:16" x14ac:dyDescent="0.25">
      <c r="B17060" s="103"/>
      <c r="C17060" s="103"/>
      <c r="L17060" s="102" t="str">
        <f>[2]!Table1[[#This Row],[Orgn]]&amp;"-"&amp;[2]!Table1[[#This Row],[Dest]]</f>
        <v>SSH-NAP</v>
      </c>
      <c r="M17060" s="102" t="str">
        <f t="shared" si="266"/>
        <v>ADT</v>
      </c>
      <c r="N17060" s="102">
        <f>WEEKDAY([2]!Table1[[#This Row],[Travel Date]],2)</f>
        <v>7</v>
      </c>
      <c r="P17060" s="102">
        <v>1</v>
      </c>
    </row>
    <row r="17061" spans="2:16" x14ac:dyDescent="0.25">
      <c r="B17061" s="103"/>
      <c r="C17061" s="103"/>
      <c r="L17061" s="102" t="str">
        <f>[2]!Table1[[#This Row],[Orgn]]&amp;"-"&amp;[2]!Table1[[#This Row],[Dest]]</f>
        <v>SSH-NAP</v>
      </c>
      <c r="M17061" s="102" t="str">
        <f t="shared" si="266"/>
        <v>ADT</v>
      </c>
      <c r="N17061" s="102">
        <f>WEEKDAY([2]!Table1[[#This Row],[Travel Date]],2)</f>
        <v>7</v>
      </c>
      <c r="P17061" s="102">
        <v>1</v>
      </c>
    </row>
    <row r="17062" spans="2:16" x14ac:dyDescent="0.25">
      <c r="B17062" s="103"/>
      <c r="C17062" s="103"/>
      <c r="L17062" s="102" t="str">
        <f>[2]!Table1[[#This Row],[Orgn]]&amp;"-"&amp;[2]!Table1[[#This Row],[Dest]]</f>
        <v>SSH-NAP</v>
      </c>
      <c r="M17062" s="102" t="str">
        <f t="shared" si="266"/>
        <v>ADT</v>
      </c>
      <c r="N17062" s="102">
        <f>WEEKDAY([2]!Table1[[#This Row],[Travel Date]],2)</f>
        <v>7</v>
      </c>
      <c r="P17062" s="102">
        <v>1</v>
      </c>
    </row>
    <row r="17063" spans="2:16" x14ac:dyDescent="0.25">
      <c r="B17063" s="103"/>
      <c r="C17063" s="103"/>
      <c r="L17063" s="102" t="str">
        <f>[2]!Table1[[#This Row],[Orgn]]&amp;"-"&amp;[2]!Table1[[#This Row],[Dest]]</f>
        <v>SSH-NAP</v>
      </c>
      <c r="M17063" s="102" t="str">
        <f t="shared" si="266"/>
        <v>ADT</v>
      </c>
      <c r="N17063" s="102">
        <f>WEEKDAY([2]!Table1[[#This Row],[Travel Date]],2)</f>
        <v>7</v>
      </c>
      <c r="P17063" s="102">
        <v>1</v>
      </c>
    </row>
    <row r="17064" spans="2:16" x14ac:dyDescent="0.25">
      <c r="B17064" s="103"/>
      <c r="C17064" s="103"/>
      <c r="L17064" s="102" t="str">
        <f>[2]!Table1[[#This Row],[Orgn]]&amp;"-"&amp;[2]!Table1[[#This Row],[Dest]]</f>
        <v>SSH-NAP</v>
      </c>
      <c r="M17064" s="102" t="str">
        <f t="shared" si="266"/>
        <v>ADT</v>
      </c>
      <c r="N17064" s="102">
        <f>WEEKDAY([2]!Table1[[#This Row],[Travel Date]],2)</f>
        <v>7</v>
      </c>
      <c r="P17064" s="102">
        <v>1</v>
      </c>
    </row>
    <row r="17065" spans="2:16" x14ac:dyDescent="0.25">
      <c r="B17065" s="103"/>
      <c r="C17065" s="103"/>
      <c r="L17065" s="102" t="str">
        <f>[2]!Table1[[#This Row],[Orgn]]&amp;"-"&amp;[2]!Table1[[#This Row],[Dest]]</f>
        <v>SSH-NAP</v>
      </c>
      <c r="M17065" s="102" t="str">
        <f t="shared" si="266"/>
        <v>ADT</v>
      </c>
      <c r="N17065" s="102">
        <f>WEEKDAY([2]!Table1[[#This Row],[Travel Date]],2)</f>
        <v>7</v>
      </c>
      <c r="P17065" s="102">
        <v>1</v>
      </c>
    </row>
    <row r="17066" spans="2:16" x14ac:dyDescent="0.25">
      <c r="B17066" s="103"/>
      <c r="C17066" s="103"/>
      <c r="L17066" s="102" t="str">
        <f>[2]!Table1[[#This Row],[Orgn]]&amp;"-"&amp;[2]!Table1[[#This Row],[Dest]]</f>
        <v>SSH-NAP</v>
      </c>
      <c r="M17066" s="102" t="str">
        <f t="shared" si="266"/>
        <v>ADT</v>
      </c>
      <c r="N17066" s="102">
        <f>WEEKDAY([2]!Table1[[#This Row],[Travel Date]],2)</f>
        <v>7</v>
      </c>
      <c r="P17066" s="102">
        <v>1</v>
      </c>
    </row>
    <row r="17067" spans="2:16" x14ac:dyDescent="0.25">
      <c r="B17067" s="103"/>
      <c r="C17067" s="103"/>
      <c r="L17067" s="102" t="str">
        <f>[2]!Table1[[#This Row],[Orgn]]&amp;"-"&amp;[2]!Table1[[#This Row],[Dest]]</f>
        <v>SSH-NAP</v>
      </c>
      <c r="M17067" s="102" t="str">
        <f t="shared" si="266"/>
        <v>ADT</v>
      </c>
      <c r="N17067" s="102">
        <f>WEEKDAY([2]!Table1[[#This Row],[Travel Date]],2)</f>
        <v>7</v>
      </c>
      <c r="P17067" s="102">
        <v>1</v>
      </c>
    </row>
    <row r="17068" spans="2:16" x14ac:dyDescent="0.25">
      <c r="B17068" s="103"/>
      <c r="C17068" s="103"/>
      <c r="L17068" s="102" t="str">
        <f>[2]!Table1[[#This Row],[Orgn]]&amp;"-"&amp;[2]!Table1[[#This Row],[Dest]]</f>
        <v>SSH-NAP</v>
      </c>
      <c r="M17068" s="102" t="str">
        <f t="shared" si="266"/>
        <v>ADT</v>
      </c>
      <c r="N17068" s="102">
        <f>WEEKDAY([2]!Table1[[#This Row],[Travel Date]],2)</f>
        <v>7</v>
      </c>
      <c r="P17068" s="102">
        <v>1</v>
      </c>
    </row>
    <row r="17069" spans="2:16" x14ac:dyDescent="0.25">
      <c r="B17069" s="103"/>
      <c r="C17069" s="103"/>
      <c r="L17069" s="102" t="str">
        <f>[2]!Table1[[#This Row],[Orgn]]&amp;"-"&amp;[2]!Table1[[#This Row],[Dest]]</f>
        <v>SSH-NAP</v>
      </c>
      <c r="M17069" s="102" t="str">
        <f t="shared" si="266"/>
        <v>ADT</v>
      </c>
      <c r="N17069" s="102">
        <f>WEEKDAY([2]!Table1[[#This Row],[Travel Date]],2)</f>
        <v>7</v>
      </c>
      <c r="P17069" s="102">
        <v>1</v>
      </c>
    </row>
    <row r="17070" spans="2:16" x14ac:dyDescent="0.25">
      <c r="B17070" s="103"/>
      <c r="C17070" s="103"/>
      <c r="L17070" s="102" t="str">
        <f>[2]!Table1[[#This Row],[Orgn]]&amp;"-"&amp;[2]!Table1[[#This Row],[Dest]]</f>
        <v>SSH-NAP</v>
      </c>
      <c r="M17070" s="102" t="str">
        <f t="shared" si="266"/>
        <v>ADT</v>
      </c>
      <c r="N17070" s="102">
        <f>WEEKDAY([2]!Table1[[#This Row],[Travel Date]],2)</f>
        <v>7</v>
      </c>
      <c r="P17070" s="102">
        <v>1</v>
      </c>
    </row>
    <row r="17071" spans="2:16" x14ac:dyDescent="0.25">
      <c r="B17071" s="103"/>
      <c r="C17071" s="103"/>
      <c r="L17071" s="102" t="str">
        <f>[2]!Table1[[#This Row],[Orgn]]&amp;"-"&amp;[2]!Table1[[#This Row],[Dest]]</f>
        <v>SSH-NAP</v>
      </c>
      <c r="M17071" s="102" t="str">
        <f t="shared" si="266"/>
        <v>ADT</v>
      </c>
      <c r="N17071" s="102">
        <f>WEEKDAY([2]!Table1[[#This Row],[Travel Date]],2)</f>
        <v>7</v>
      </c>
      <c r="P17071" s="102">
        <v>1</v>
      </c>
    </row>
    <row r="17072" spans="2:16" x14ac:dyDescent="0.25">
      <c r="B17072" s="103"/>
      <c r="C17072" s="103"/>
      <c r="L17072" s="102" t="str">
        <f>[2]!Table1[[#This Row],[Orgn]]&amp;"-"&amp;[2]!Table1[[#This Row],[Dest]]</f>
        <v>SSH-NAP</v>
      </c>
      <c r="M17072" s="102" t="str">
        <f t="shared" si="266"/>
        <v>ADT</v>
      </c>
      <c r="N17072" s="102">
        <f>WEEKDAY([2]!Table1[[#This Row],[Travel Date]],2)</f>
        <v>7</v>
      </c>
      <c r="P17072" s="102">
        <v>1</v>
      </c>
    </row>
    <row r="17073" spans="2:16" x14ac:dyDescent="0.25">
      <c r="B17073" s="103"/>
      <c r="C17073" s="103"/>
      <c r="L17073" s="102" t="str">
        <f>[2]!Table1[[#This Row],[Orgn]]&amp;"-"&amp;[2]!Table1[[#This Row],[Dest]]</f>
        <v>SSH-NAP</v>
      </c>
      <c r="M17073" s="102" t="str">
        <f t="shared" si="266"/>
        <v>ADT</v>
      </c>
      <c r="N17073" s="102">
        <f>WEEKDAY([2]!Table1[[#This Row],[Travel Date]],2)</f>
        <v>7</v>
      </c>
      <c r="P17073" s="102">
        <v>1</v>
      </c>
    </row>
    <row r="17074" spans="2:16" x14ac:dyDescent="0.25">
      <c r="B17074" s="103"/>
      <c r="C17074" s="103"/>
      <c r="L17074" s="102" t="str">
        <f>[2]!Table1[[#This Row],[Orgn]]&amp;"-"&amp;[2]!Table1[[#This Row],[Dest]]</f>
        <v>SSH-NAP</v>
      </c>
      <c r="M17074" s="102" t="str">
        <f t="shared" si="266"/>
        <v>ADT</v>
      </c>
      <c r="N17074" s="102">
        <f>WEEKDAY([2]!Table1[[#This Row],[Travel Date]],2)</f>
        <v>7</v>
      </c>
      <c r="P17074" s="102">
        <v>1</v>
      </c>
    </row>
    <row r="17075" spans="2:16" x14ac:dyDescent="0.25">
      <c r="B17075" s="103"/>
      <c r="C17075" s="103"/>
      <c r="L17075" s="102" t="str">
        <f>[2]!Table1[[#This Row],[Orgn]]&amp;"-"&amp;[2]!Table1[[#This Row],[Dest]]</f>
        <v>SSH-NAP</v>
      </c>
      <c r="M17075" s="102" t="str">
        <f t="shared" si="266"/>
        <v>ADT</v>
      </c>
      <c r="N17075" s="102">
        <f>WEEKDAY([2]!Table1[[#This Row],[Travel Date]],2)</f>
        <v>7</v>
      </c>
      <c r="P17075" s="102">
        <v>1</v>
      </c>
    </row>
    <row r="17076" spans="2:16" x14ac:dyDescent="0.25">
      <c r="B17076" s="103"/>
      <c r="C17076" s="103"/>
      <c r="L17076" s="102" t="str">
        <f>[2]!Table1[[#This Row],[Orgn]]&amp;"-"&amp;[2]!Table1[[#This Row],[Dest]]</f>
        <v>VIE-HRG</v>
      </c>
      <c r="M17076" s="102" t="str">
        <f t="shared" si="266"/>
        <v>ADT</v>
      </c>
      <c r="N17076" s="102">
        <f>WEEKDAY([2]!Table1[[#This Row],[Travel Date]],2)</f>
        <v>5</v>
      </c>
      <c r="P17076" s="102">
        <v>1</v>
      </c>
    </row>
    <row r="17077" spans="2:16" x14ac:dyDescent="0.25">
      <c r="B17077" s="103"/>
      <c r="C17077" s="103"/>
      <c r="L17077" s="102" t="str">
        <f>[2]!Table1[[#This Row],[Orgn]]&amp;"-"&amp;[2]!Table1[[#This Row],[Dest]]</f>
        <v>VIE-HRG</v>
      </c>
      <c r="M17077" s="102" t="str">
        <f t="shared" si="266"/>
        <v>ADT</v>
      </c>
      <c r="N17077" s="102">
        <f>WEEKDAY([2]!Table1[[#This Row],[Travel Date]],2)</f>
        <v>5</v>
      </c>
      <c r="P17077" s="102">
        <v>1</v>
      </c>
    </row>
    <row r="17078" spans="2:16" x14ac:dyDescent="0.25">
      <c r="B17078" s="103"/>
      <c r="C17078" s="103"/>
      <c r="L17078" s="102" t="str">
        <f>[2]!Table1[[#This Row],[Orgn]]&amp;"-"&amp;[2]!Table1[[#This Row],[Dest]]</f>
        <v>VIE-HRG</v>
      </c>
      <c r="M17078" s="102" t="str">
        <f t="shared" si="266"/>
        <v>ADT</v>
      </c>
      <c r="N17078" s="102">
        <f>WEEKDAY([2]!Table1[[#This Row],[Travel Date]],2)</f>
        <v>5</v>
      </c>
      <c r="P17078" s="102">
        <v>1</v>
      </c>
    </row>
    <row r="17079" spans="2:16" x14ac:dyDescent="0.25">
      <c r="B17079" s="103"/>
      <c r="C17079" s="103"/>
      <c r="L17079" s="102" t="str">
        <f>[2]!Table1[[#This Row],[Orgn]]&amp;"-"&amp;[2]!Table1[[#This Row],[Dest]]</f>
        <v>VIE-HRG</v>
      </c>
      <c r="M17079" s="102" t="str">
        <f t="shared" si="266"/>
        <v>ADT</v>
      </c>
      <c r="N17079" s="102">
        <f>WEEKDAY([2]!Table1[[#This Row],[Travel Date]],2)</f>
        <v>5</v>
      </c>
      <c r="P17079" s="102">
        <v>1</v>
      </c>
    </row>
    <row r="17080" spans="2:16" x14ac:dyDescent="0.25">
      <c r="B17080" s="103"/>
      <c r="C17080" s="103"/>
      <c r="L17080" s="102" t="str">
        <f>[2]!Table1[[#This Row],[Orgn]]&amp;"-"&amp;[2]!Table1[[#This Row],[Dest]]</f>
        <v>VIE-HRG</v>
      </c>
      <c r="M17080" s="102" t="str">
        <f t="shared" si="266"/>
        <v>ADT</v>
      </c>
      <c r="N17080" s="102">
        <f>WEEKDAY([2]!Table1[[#This Row],[Travel Date]],2)</f>
        <v>5</v>
      </c>
      <c r="P17080" s="102">
        <v>1</v>
      </c>
    </row>
    <row r="17081" spans="2:16" x14ac:dyDescent="0.25">
      <c r="B17081" s="103"/>
      <c r="C17081" s="103"/>
      <c r="L17081" s="102" t="str">
        <f>[2]!Table1[[#This Row],[Orgn]]&amp;"-"&amp;[2]!Table1[[#This Row],[Dest]]</f>
        <v>VIE-HRG</v>
      </c>
      <c r="M17081" s="102" t="str">
        <f t="shared" si="266"/>
        <v>ADT</v>
      </c>
      <c r="N17081" s="102">
        <f>WEEKDAY([2]!Table1[[#This Row],[Travel Date]],2)</f>
        <v>5</v>
      </c>
      <c r="P17081" s="102">
        <v>1</v>
      </c>
    </row>
    <row r="17082" spans="2:16" x14ac:dyDescent="0.25">
      <c r="B17082" s="103"/>
      <c r="C17082" s="103"/>
      <c r="L17082" s="102" t="str">
        <f>[2]!Table1[[#This Row],[Orgn]]&amp;"-"&amp;[2]!Table1[[#This Row],[Dest]]</f>
        <v>VIE-HRG</v>
      </c>
      <c r="M17082" s="102" t="str">
        <f t="shared" si="266"/>
        <v>ADT</v>
      </c>
      <c r="N17082" s="102">
        <f>WEEKDAY([2]!Table1[[#This Row],[Travel Date]],2)</f>
        <v>5</v>
      </c>
      <c r="P17082" s="102">
        <v>1</v>
      </c>
    </row>
    <row r="17083" spans="2:16" x14ac:dyDescent="0.25">
      <c r="B17083" s="103"/>
      <c r="C17083" s="103"/>
      <c r="L17083" s="102" t="str">
        <f>[2]!Table1[[#This Row],[Orgn]]&amp;"-"&amp;[2]!Table1[[#This Row],[Dest]]</f>
        <v>VIE-HRG</v>
      </c>
      <c r="M17083" s="102" t="str">
        <f t="shared" si="266"/>
        <v>ADT</v>
      </c>
      <c r="N17083" s="102">
        <f>WEEKDAY([2]!Table1[[#This Row],[Travel Date]],2)</f>
        <v>5</v>
      </c>
      <c r="P17083" s="102">
        <v>1</v>
      </c>
    </row>
    <row r="17084" spans="2:16" x14ac:dyDescent="0.25">
      <c r="B17084" s="103"/>
      <c r="C17084" s="103"/>
      <c r="L17084" s="102" t="str">
        <f>[2]!Table1[[#This Row],[Orgn]]&amp;"-"&amp;[2]!Table1[[#This Row],[Dest]]</f>
        <v>VIE-HRG</v>
      </c>
      <c r="M17084" s="102" t="str">
        <f t="shared" si="266"/>
        <v>ADT</v>
      </c>
      <c r="N17084" s="102">
        <f>WEEKDAY([2]!Table1[[#This Row],[Travel Date]],2)</f>
        <v>5</v>
      </c>
      <c r="P17084" s="102">
        <v>1</v>
      </c>
    </row>
    <row r="17085" spans="2:16" x14ac:dyDescent="0.25">
      <c r="B17085" s="103"/>
      <c r="C17085" s="103"/>
      <c r="L17085" s="102" t="str">
        <f>[2]!Table1[[#This Row],[Orgn]]&amp;"-"&amp;[2]!Table1[[#This Row],[Dest]]</f>
        <v>VIE-HRG</v>
      </c>
      <c r="M17085" s="102" t="str">
        <f t="shared" si="266"/>
        <v>ADT</v>
      </c>
      <c r="N17085" s="102">
        <f>WEEKDAY([2]!Table1[[#This Row],[Travel Date]],2)</f>
        <v>5</v>
      </c>
      <c r="P17085" s="102">
        <v>1</v>
      </c>
    </row>
    <row r="17086" spans="2:16" x14ac:dyDescent="0.25">
      <c r="B17086" s="103"/>
      <c r="C17086" s="103"/>
      <c r="L17086" s="102" t="str">
        <f>[2]!Table1[[#This Row],[Orgn]]&amp;"-"&amp;[2]!Table1[[#This Row],[Dest]]</f>
        <v>VIE-HRG</v>
      </c>
      <c r="M17086" s="102" t="str">
        <f t="shared" si="266"/>
        <v>ADT</v>
      </c>
      <c r="N17086" s="102">
        <f>WEEKDAY([2]!Table1[[#This Row],[Travel Date]],2)</f>
        <v>5</v>
      </c>
      <c r="P17086" s="102">
        <v>1</v>
      </c>
    </row>
    <row r="17087" spans="2:16" x14ac:dyDescent="0.25">
      <c r="B17087" s="103"/>
      <c r="C17087" s="103"/>
      <c r="L17087" s="102" t="str">
        <f>[2]!Table1[[#This Row],[Orgn]]&amp;"-"&amp;[2]!Table1[[#This Row],[Dest]]</f>
        <v>VIE-HRG</v>
      </c>
      <c r="M17087" s="102" t="str">
        <f t="shared" si="266"/>
        <v>ADT</v>
      </c>
      <c r="N17087" s="102">
        <f>WEEKDAY([2]!Table1[[#This Row],[Travel Date]],2)</f>
        <v>5</v>
      </c>
      <c r="P17087" s="102">
        <v>1</v>
      </c>
    </row>
    <row r="17088" spans="2:16" x14ac:dyDescent="0.25">
      <c r="B17088" s="103"/>
      <c r="C17088" s="103"/>
      <c r="L17088" s="102" t="str">
        <f>[2]!Table1[[#This Row],[Orgn]]&amp;"-"&amp;[2]!Table1[[#This Row],[Dest]]</f>
        <v>VIE-HRG</v>
      </c>
      <c r="M17088" s="102" t="str">
        <f t="shared" si="266"/>
        <v>ADT</v>
      </c>
      <c r="N17088" s="102">
        <f>WEEKDAY([2]!Table1[[#This Row],[Travel Date]],2)</f>
        <v>5</v>
      </c>
      <c r="P17088" s="102">
        <v>1</v>
      </c>
    </row>
    <row r="17089" spans="2:16" x14ac:dyDescent="0.25">
      <c r="B17089" s="103"/>
      <c r="C17089" s="103"/>
      <c r="L17089" s="102" t="str">
        <f>[2]!Table1[[#This Row],[Orgn]]&amp;"-"&amp;[2]!Table1[[#This Row],[Dest]]</f>
        <v>VIE-HRG</v>
      </c>
      <c r="M17089" s="102" t="str">
        <f t="shared" si="266"/>
        <v>ADT</v>
      </c>
      <c r="N17089" s="102">
        <f>WEEKDAY([2]!Table1[[#This Row],[Travel Date]],2)</f>
        <v>5</v>
      </c>
      <c r="P17089" s="102">
        <v>1</v>
      </c>
    </row>
    <row r="17090" spans="2:16" x14ac:dyDescent="0.25">
      <c r="B17090" s="103"/>
      <c r="C17090" s="103"/>
      <c r="L17090" s="102" t="str">
        <f>[2]!Table1[[#This Row],[Orgn]]&amp;"-"&amp;[2]!Table1[[#This Row],[Dest]]</f>
        <v>VIE-HRG</v>
      </c>
      <c r="M17090" s="102" t="str">
        <f t="shared" ref="M17090:M17153" si="267">IF(TRIM(C17090)="INF", "INF", IF(TRIM(C17090)="CHD", "CHD", "ADT"))</f>
        <v>ADT</v>
      </c>
      <c r="N17090" s="102">
        <f>WEEKDAY([2]!Table1[[#This Row],[Travel Date]],2)</f>
        <v>5</v>
      </c>
      <c r="P17090" s="102">
        <v>1</v>
      </c>
    </row>
    <row r="17091" spans="2:16" x14ac:dyDescent="0.25">
      <c r="B17091" s="103"/>
      <c r="C17091" s="103"/>
      <c r="L17091" s="102" t="str">
        <f>[2]!Table1[[#This Row],[Orgn]]&amp;"-"&amp;[2]!Table1[[#This Row],[Dest]]</f>
        <v>VIE-HRG</v>
      </c>
      <c r="M17091" s="102" t="str">
        <f t="shared" si="267"/>
        <v>ADT</v>
      </c>
      <c r="N17091" s="102">
        <f>WEEKDAY([2]!Table1[[#This Row],[Travel Date]],2)</f>
        <v>5</v>
      </c>
      <c r="P17091" s="102">
        <v>1</v>
      </c>
    </row>
    <row r="17092" spans="2:16" x14ac:dyDescent="0.25">
      <c r="B17092" s="103"/>
      <c r="C17092" s="103"/>
      <c r="L17092" s="102" t="str">
        <f>[2]!Table1[[#This Row],[Orgn]]&amp;"-"&amp;[2]!Table1[[#This Row],[Dest]]</f>
        <v>VIE-DXB</v>
      </c>
      <c r="M17092" s="102" t="str">
        <f t="shared" si="267"/>
        <v>ADT</v>
      </c>
      <c r="N17092" s="102">
        <f>WEEKDAY([2]!Table1[[#This Row],[Travel Date]],2)</f>
        <v>5</v>
      </c>
      <c r="P17092" s="102">
        <v>1</v>
      </c>
    </row>
    <row r="17093" spans="2:16" x14ac:dyDescent="0.25">
      <c r="B17093" s="103"/>
      <c r="C17093" s="103"/>
      <c r="L17093" s="102" t="str">
        <f>[2]!Table1[[#This Row],[Orgn]]&amp;"-"&amp;[2]!Table1[[#This Row],[Dest]]</f>
        <v>VIE-DXB</v>
      </c>
      <c r="M17093" s="102" t="str">
        <f t="shared" si="267"/>
        <v>ADT</v>
      </c>
      <c r="N17093" s="102">
        <f>WEEKDAY([2]!Table1[[#This Row],[Travel Date]],2)</f>
        <v>5</v>
      </c>
      <c r="P17093" s="102">
        <v>1</v>
      </c>
    </row>
    <row r="17094" spans="2:16" x14ac:dyDescent="0.25">
      <c r="B17094" s="103"/>
      <c r="C17094" s="103"/>
      <c r="L17094" s="102" t="str">
        <f>[2]!Table1[[#This Row],[Orgn]]&amp;"-"&amp;[2]!Table1[[#This Row],[Dest]]</f>
        <v>VIE-DXB</v>
      </c>
      <c r="M17094" s="102" t="str">
        <f t="shared" si="267"/>
        <v>ADT</v>
      </c>
      <c r="N17094" s="102">
        <f>WEEKDAY([2]!Table1[[#This Row],[Travel Date]],2)</f>
        <v>5</v>
      </c>
      <c r="P17094" s="102">
        <v>1</v>
      </c>
    </row>
    <row r="17095" spans="2:16" x14ac:dyDescent="0.25">
      <c r="B17095" s="103"/>
      <c r="C17095" s="103"/>
      <c r="L17095" s="102" t="str">
        <f>[2]!Table1[[#This Row],[Orgn]]&amp;"-"&amp;[2]!Table1[[#This Row],[Dest]]</f>
        <v>VIE-DXB</v>
      </c>
      <c r="M17095" s="102" t="str">
        <f t="shared" si="267"/>
        <v>ADT</v>
      </c>
      <c r="N17095" s="102">
        <f>WEEKDAY([2]!Table1[[#This Row],[Travel Date]],2)</f>
        <v>5</v>
      </c>
      <c r="P17095" s="102">
        <v>1</v>
      </c>
    </row>
    <row r="17096" spans="2:16" x14ac:dyDescent="0.25">
      <c r="B17096" s="103"/>
      <c r="C17096" s="103"/>
      <c r="L17096" s="102" t="str">
        <f>[2]!Table1[[#This Row],[Orgn]]&amp;"-"&amp;[2]!Table1[[#This Row],[Dest]]</f>
        <v>VIE-DXB</v>
      </c>
      <c r="M17096" s="102" t="str">
        <f t="shared" si="267"/>
        <v>ADT</v>
      </c>
      <c r="N17096" s="102">
        <f>WEEKDAY([2]!Table1[[#This Row],[Travel Date]],2)</f>
        <v>5</v>
      </c>
      <c r="P17096" s="102">
        <v>1</v>
      </c>
    </row>
    <row r="17097" spans="2:16" x14ac:dyDescent="0.25">
      <c r="B17097" s="103"/>
      <c r="C17097" s="103"/>
      <c r="L17097" s="102" t="str">
        <f>[2]!Table1[[#This Row],[Orgn]]&amp;"-"&amp;[2]!Table1[[#This Row],[Dest]]</f>
        <v>VIE-DXB</v>
      </c>
      <c r="M17097" s="102" t="str">
        <f t="shared" si="267"/>
        <v>ADT</v>
      </c>
      <c r="N17097" s="102">
        <f>WEEKDAY([2]!Table1[[#This Row],[Travel Date]],2)</f>
        <v>5</v>
      </c>
      <c r="P17097" s="102">
        <v>1</v>
      </c>
    </row>
    <row r="17098" spans="2:16" x14ac:dyDescent="0.25">
      <c r="B17098" s="103"/>
      <c r="C17098" s="103"/>
      <c r="L17098" s="102" t="str">
        <f>[2]!Table1[[#This Row],[Orgn]]&amp;"-"&amp;[2]!Table1[[#This Row],[Dest]]</f>
        <v>VIE-DXB</v>
      </c>
      <c r="M17098" s="102" t="str">
        <f t="shared" si="267"/>
        <v>ADT</v>
      </c>
      <c r="N17098" s="102">
        <f>WEEKDAY([2]!Table1[[#This Row],[Travel Date]],2)</f>
        <v>5</v>
      </c>
      <c r="P17098" s="102">
        <v>1</v>
      </c>
    </row>
    <row r="17099" spans="2:16" x14ac:dyDescent="0.25">
      <c r="B17099" s="103"/>
      <c r="C17099" s="103"/>
      <c r="L17099" s="102" t="str">
        <f>[2]!Table1[[#This Row],[Orgn]]&amp;"-"&amp;[2]!Table1[[#This Row],[Dest]]</f>
        <v>VIE-DXB</v>
      </c>
      <c r="M17099" s="102" t="str">
        <f t="shared" si="267"/>
        <v>ADT</v>
      </c>
      <c r="N17099" s="102">
        <f>WEEKDAY([2]!Table1[[#This Row],[Travel Date]],2)</f>
        <v>5</v>
      </c>
      <c r="P17099" s="102">
        <v>1</v>
      </c>
    </row>
    <row r="17100" spans="2:16" x14ac:dyDescent="0.25">
      <c r="B17100" s="103"/>
      <c r="C17100" s="103"/>
      <c r="L17100" s="102" t="str">
        <f>[2]!Table1[[#This Row],[Orgn]]&amp;"-"&amp;[2]!Table1[[#This Row],[Dest]]</f>
        <v>VIE-DXB</v>
      </c>
      <c r="M17100" s="102" t="str">
        <f t="shared" si="267"/>
        <v>ADT</v>
      </c>
      <c r="N17100" s="102">
        <f>WEEKDAY([2]!Table1[[#This Row],[Travel Date]],2)</f>
        <v>5</v>
      </c>
      <c r="P17100" s="102">
        <v>1</v>
      </c>
    </row>
    <row r="17101" spans="2:16" x14ac:dyDescent="0.25">
      <c r="B17101" s="103"/>
      <c r="C17101" s="103"/>
      <c r="L17101" s="102" t="str">
        <f>[2]!Table1[[#This Row],[Orgn]]&amp;"-"&amp;[2]!Table1[[#This Row],[Dest]]</f>
        <v>VIE-DXB</v>
      </c>
      <c r="M17101" s="102" t="str">
        <f t="shared" si="267"/>
        <v>ADT</v>
      </c>
      <c r="N17101" s="102">
        <f>WEEKDAY([2]!Table1[[#This Row],[Travel Date]],2)</f>
        <v>5</v>
      </c>
      <c r="P17101" s="102">
        <v>1</v>
      </c>
    </row>
    <row r="17102" spans="2:16" x14ac:dyDescent="0.25">
      <c r="B17102" s="103"/>
      <c r="C17102" s="103"/>
      <c r="L17102" s="102" t="str">
        <f>[2]!Table1[[#This Row],[Orgn]]&amp;"-"&amp;[2]!Table1[[#This Row],[Dest]]</f>
        <v>VIE-DXB</v>
      </c>
      <c r="M17102" s="102" t="str">
        <f t="shared" si="267"/>
        <v>ADT</v>
      </c>
      <c r="N17102" s="102">
        <f>WEEKDAY([2]!Table1[[#This Row],[Travel Date]],2)</f>
        <v>5</v>
      </c>
      <c r="P17102" s="102">
        <v>1</v>
      </c>
    </row>
    <row r="17103" spans="2:16" x14ac:dyDescent="0.25">
      <c r="B17103" s="103"/>
      <c r="C17103" s="103"/>
      <c r="L17103" s="102" t="str">
        <f>[2]!Table1[[#This Row],[Orgn]]&amp;"-"&amp;[2]!Table1[[#This Row],[Dest]]</f>
        <v>VIE-DXB</v>
      </c>
      <c r="M17103" s="102" t="str">
        <f t="shared" si="267"/>
        <v>ADT</v>
      </c>
      <c r="N17103" s="102">
        <f>WEEKDAY([2]!Table1[[#This Row],[Travel Date]],2)</f>
        <v>5</v>
      </c>
      <c r="P17103" s="102">
        <v>1</v>
      </c>
    </row>
    <row r="17104" spans="2:16" x14ac:dyDescent="0.25">
      <c r="B17104" s="103"/>
      <c r="C17104" s="103"/>
      <c r="L17104" s="102" t="str">
        <f>[2]!Table1[[#This Row],[Orgn]]&amp;"-"&amp;[2]!Table1[[#This Row],[Dest]]</f>
        <v>VIE-DXB</v>
      </c>
      <c r="M17104" s="102" t="str">
        <f t="shared" si="267"/>
        <v>ADT</v>
      </c>
      <c r="N17104" s="102">
        <f>WEEKDAY([2]!Table1[[#This Row],[Travel Date]],2)</f>
        <v>5</v>
      </c>
      <c r="P17104" s="102">
        <v>1</v>
      </c>
    </row>
    <row r="17105" spans="2:16" x14ac:dyDescent="0.25">
      <c r="B17105" s="103"/>
      <c r="C17105" s="103"/>
      <c r="L17105" s="102" t="str">
        <f>[2]!Table1[[#This Row],[Orgn]]&amp;"-"&amp;[2]!Table1[[#This Row],[Dest]]</f>
        <v>VIE-DXB</v>
      </c>
      <c r="M17105" s="102" t="str">
        <f t="shared" si="267"/>
        <v>ADT</v>
      </c>
      <c r="N17105" s="102">
        <f>WEEKDAY([2]!Table1[[#This Row],[Travel Date]],2)</f>
        <v>5</v>
      </c>
      <c r="P17105" s="102">
        <v>1</v>
      </c>
    </row>
    <row r="17106" spans="2:16" x14ac:dyDescent="0.25">
      <c r="B17106" s="103"/>
      <c r="C17106" s="103"/>
      <c r="L17106" s="102" t="str">
        <f>[2]!Table1[[#This Row],[Orgn]]&amp;"-"&amp;[2]!Table1[[#This Row],[Dest]]</f>
        <v>VIE-DXB</v>
      </c>
      <c r="M17106" s="102" t="str">
        <f t="shared" si="267"/>
        <v>ADT</v>
      </c>
      <c r="N17106" s="102">
        <f>WEEKDAY([2]!Table1[[#This Row],[Travel Date]],2)</f>
        <v>5</v>
      </c>
      <c r="P17106" s="102">
        <v>1</v>
      </c>
    </row>
    <row r="17107" spans="2:16" x14ac:dyDescent="0.25">
      <c r="B17107" s="103"/>
      <c r="C17107" s="103"/>
      <c r="L17107" s="102" t="str">
        <f>[2]!Table1[[#This Row],[Orgn]]&amp;"-"&amp;[2]!Table1[[#This Row],[Dest]]</f>
        <v>VIE-DXB</v>
      </c>
      <c r="M17107" s="102" t="str">
        <f t="shared" si="267"/>
        <v>ADT</v>
      </c>
      <c r="N17107" s="102">
        <f>WEEKDAY([2]!Table1[[#This Row],[Travel Date]],2)</f>
        <v>5</v>
      </c>
      <c r="P17107" s="102">
        <v>1</v>
      </c>
    </row>
    <row r="17108" spans="2:16" x14ac:dyDescent="0.25">
      <c r="B17108" s="103"/>
      <c r="C17108" s="103"/>
      <c r="L17108" s="102" t="str">
        <f>[2]!Table1[[#This Row],[Orgn]]&amp;"-"&amp;[2]!Table1[[#This Row],[Dest]]</f>
        <v>VIE-DXB</v>
      </c>
      <c r="M17108" s="102" t="str">
        <f t="shared" si="267"/>
        <v>ADT</v>
      </c>
      <c r="N17108" s="102">
        <f>WEEKDAY([2]!Table1[[#This Row],[Travel Date]],2)</f>
        <v>5</v>
      </c>
      <c r="P17108" s="102">
        <v>1</v>
      </c>
    </row>
    <row r="17109" spans="2:16" x14ac:dyDescent="0.25">
      <c r="B17109" s="103"/>
      <c r="C17109" s="103"/>
      <c r="L17109" s="102" t="str">
        <f>[2]!Table1[[#This Row],[Orgn]]&amp;"-"&amp;[2]!Table1[[#This Row],[Dest]]</f>
        <v>VIE-DXB</v>
      </c>
      <c r="M17109" s="102" t="str">
        <f t="shared" si="267"/>
        <v>ADT</v>
      </c>
      <c r="N17109" s="102">
        <f>WEEKDAY([2]!Table1[[#This Row],[Travel Date]],2)</f>
        <v>5</v>
      </c>
      <c r="P17109" s="102">
        <v>1</v>
      </c>
    </row>
    <row r="17110" spans="2:16" x14ac:dyDescent="0.25">
      <c r="B17110" s="103"/>
      <c r="C17110" s="103"/>
      <c r="L17110" s="102" t="str">
        <f>[2]!Table1[[#This Row],[Orgn]]&amp;"-"&amp;[2]!Table1[[#This Row],[Dest]]</f>
        <v>VIE-DXB</v>
      </c>
      <c r="M17110" s="102" t="str">
        <f t="shared" si="267"/>
        <v>ADT</v>
      </c>
      <c r="N17110" s="102">
        <f>WEEKDAY([2]!Table1[[#This Row],[Travel Date]],2)</f>
        <v>5</v>
      </c>
      <c r="P17110" s="102">
        <v>1</v>
      </c>
    </row>
    <row r="17111" spans="2:16" x14ac:dyDescent="0.25">
      <c r="B17111" s="103"/>
      <c r="C17111" s="103"/>
      <c r="L17111" s="102" t="str">
        <f>[2]!Table1[[#This Row],[Orgn]]&amp;"-"&amp;[2]!Table1[[#This Row],[Dest]]</f>
        <v>VIE-DXB</v>
      </c>
      <c r="M17111" s="102" t="str">
        <f t="shared" si="267"/>
        <v>ADT</v>
      </c>
      <c r="N17111" s="102">
        <f>WEEKDAY([2]!Table1[[#This Row],[Travel Date]],2)</f>
        <v>5</v>
      </c>
      <c r="P17111" s="102">
        <v>1</v>
      </c>
    </row>
    <row r="17112" spans="2:16" x14ac:dyDescent="0.25">
      <c r="B17112" s="103"/>
      <c r="C17112" s="103"/>
      <c r="L17112" s="102" t="str">
        <f>[2]!Table1[[#This Row],[Orgn]]&amp;"-"&amp;[2]!Table1[[#This Row],[Dest]]</f>
        <v>VIE-DXB</v>
      </c>
      <c r="M17112" s="102" t="str">
        <f t="shared" si="267"/>
        <v>ADT</v>
      </c>
      <c r="N17112" s="102">
        <f>WEEKDAY([2]!Table1[[#This Row],[Travel Date]],2)</f>
        <v>5</v>
      </c>
      <c r="P17112" s="102">
        <v>1</v>
      </c>
    </row>
    <row r="17113" spans="2:16" x14ac:dyDescent="0.25">
      <c r="B17113" s="103"/>
      <c r="C17113" s="103"/>
      <c r="L17113" s="102" t="str">
        <f>[2]!Table1[[#This Row],[Orgn]]&amp;"-"&amp;[2]!Table1[[#This Row],[Dest]]</f>
        <v>VIE-DXB</v>
      </c>
      <c r="M17113" s="102" t="str">
        <f t="shared" si="267"/>
        <v>ADT</v>
      </c>
      <c r="N17113" s="102">
        <f>WEEKDAY([2]!Table1[[#This Row],[Travel Date]],2)</f>
        <v>5</v>
      </c>
      <c r="P17113" s="102">
        <v>1</v>
      </c>
    </row>
    <row r="17114" spans="2:16" x14ac:dyDescent="0.25">
      <c r="B17114" s="103"/>
      <c r="C17114" s="103"/>
      <c r="L17114" s="102" t="str">
        <f>[2]!Table1[[#This Row],[Orgn]]&amp;"-"&amp;[2]!Table1[[#This Row],[Dest]]</f>
        <v>VIE-DXB</v>
      </c>
      <c r="M17114" s="102" t="str">
        <f t="shared" si="267"/>
        <v>ADT</v>
      </c>
      <c r="N17114" s="102">
        <f>WEEKDAY([2]!Table1[[#This Row],[Travel Date]],2)</f>
        <v>5</v>
      </c>
      <c r="P17114" s="102">
        <v>1</v>
      </c>
    </row>
    <row r="17115" spans="2:16" x14ac:dyDescent="0.25">
      <c r="B17115" s="103"/>
      <c r="C17115" s="103"/>
      <c r="L17115" s="102" t="str">
        <f>[2]!Table1[[#This Row],[Orgn]]&amp;"-"&amp;[2]!Table1[[#This Row],[Dest]]</f>
        <v>VIE-DXB</v>
      </c>
      <c r="M17115" s="102" t="str">
        <f t="shared" si="267"/>
        <v>ADT</v>
      </c>
      <c r="N17115" s="102">
        <f>WEEKDAY([2]!Table1[[#This Row],[Travel Date]],2)</f>
        <v>5</v>
      </c>
      <c r="P17115" s="102">
        <v>1</v>
      </c>
    </row>
    <row r="17116" spans="2:16" x14ac:dyDescent="0.25">
      <c r="B17116" s="103"/>
      <c r="C17116" s="103"/>
      <c r="L17116" s="102" t="str">
        <f>[2]!Table1[[#This Row],[Orgn]]&amp;"-"&amp;[2]!Table1[[#This Row],[Dest]]</f>
        <v>VIE-DXB</v>
      </c>
      <c r="M17116" s="102" t="str">
        <f t="shared" si="267"/>
        <v>ADT</v>
      </c>
      <c r="N17116" s="102">
        <f>WEEKDAY([2]!Table1[[#This Row],[Travel Date]],2)</f>
        <v>5</v>
      </c>
      <c r="P17116" s="102">
        <v>1</v>
      </c>
    </row>
    <row r="17117" spans="2:16" x14ac:dyDescent="0.25">
      <c r="B17117" s="103"/>
      <c r="C17117" s="103"/>
      <c r="L17117" s="102" t="str">
        <f>[2]!Table1[[#This Row],[Orgn]]&amp;"-"&amp;[2]!Table1[[#This Row],[Dest]]</f>
        <v>VIE-DXB</v>
      </c>
      <c r="M17117" s="102" t="str">
        <f t="shared" si="267"/>
        <v>ADT</v>
      </c>
      <c r="N17117" s="102">
        <f>WEEKDAY([2]!Table1[[#This Row],[Travel Date]],2)</f>
        <v>5</v>
      </c>
      <c r="P17117" s="102">
        <v>1</v>
      </c>
    </row>
    <row r="17118" spans="2:16" x14ac:dyDescent="0.25">
      <c r="B17118" s="103"/>
      <c r="C17118" s="103"/>
      <c r="L17118" s="102" t="str">
        <f>[2]!Table1[[#This Row],[Orgn]]&amp;"-"&amp;[2]!Table1[[#This Row],[Dest]]</f>
        <v>VIE-DXB</v>
      </c>
      <c r="M17118" s="102" t="str">
        <f t="shared" si="267"/>
        <v>ADT</v>
      </c>
      <c r="N17118" s="102">
        <f>WEEKDAY([2]!Table1[[#This Row],[Travel Date]],2)</f>
        <v>5</v>
      </c>
      <c r="P17118" s="102">
        <v>1</v>
      </c>
    </row>
    <row r="17119" spans="2:16" x14ac:dyDescent="0.25">
      <c r="B17119" s="103"/>
      <c r="C17119" s="103"/>
      <c r="L17119" s="102" t="str">
        <f>[2]!Table1[[#This Row],[Orgn]]&amp;"-"&amp;[2]!Table1[[#This Row],[Dest]]</f>
        <v>VIE-DXB</v>
      </c>
      <c r="M17119" s="102" t="str">
        <f t="shared" si="267"/>
        <v>ADT</v>
      </c>
      <c r="N17119" s="102">
        <f>WEEKDAY([2]!Table1[[#This Row],[Travel Date]],2)</f>
        <v>5</v>
      </c>
      <c r="P17119" s="102">
        <v>1</v>
      </c>
    </row>
    <row r="17120" spans="2:16" x14ac:dyDescent="0.25">
      <c r="B17120" s="103"/>
      <c r="C17120" s="103"/>
      <c r="L17120" s="102" t="str">
        <f>[2]!Table1[[#This Row],[Orgn]]&amp;"-"&amp;[2]!Table1[[#This Row],[Dest]]</f>
        <v>VIE-DXB</v>
      </c>
      <c r="M17120" s="102" t="str">
        <f t="shared" si="267"/>
        <v>ADT</v>
      </c>
      <c r="N17120" s="102">
        <f>WEEKDAY([2]!Table1[[#This Row],[Travel Date]],2)</f>
        <v>5</v>
      </c>
      <c r="P17120" s="102">
        <v>1</v>
      </c>
    </row>
    <row r="17121" spans="2:16" x14ac:dyDescent="0.25">
      <c r="B17121" s="103"/>
      <c r="C17121" s="103"/>
      <c r="L17121" s="102" t="str">
        <f>[2]!Table1[[#This Row],[Orgn]]&amp;"-"&amp;[2]!Table1[[#This Row],[Dest]]</f>
        <v>VIE-DXB</v>
      </c>
      <c r="M17121" s="102" t="str">
        <f t="shared" si="267"/>
        <v>ADT</v>
      </c>
      <c r="N17121" s="102">
        <f>WEEKDAY([2]!Table1[[#This Row],[Travel Date]],2)</f>
        <v>5</v>
      </c>
      <c r="P17121" s="102">
        <v>1</v>
      </c>
    </row>
    <row r="17122" spans="2:16" x14ac:dyDescent="0.25">
      <c r="B17122" s="103"/>
      <c r="C17122" s="103"/>
      <c r="L17122" s="102" t="str">
        <f>[2]!Table1[[#This Row],[Orgn]]&amp;"-"&amp;[2]!Table1[[#This Row],[Dest]]</f>
        <v>VIE-DXB</v>
      </c>
      <c r="M17122" s="102" t="str">
        <f t="shared" si="267"/>
        <v>ADT</v>
      </c>
      <c r="N17122" s="102">
        <f>WEEKDAY([2]!Table1[[#This Row],[Travel Date]],2)</f>
        <v>5</v>
      </c>
      <c r="P17122" s="102">
        <v>1</v>
      </c>
    </row>
    <row r="17123" spans="2:16" x14ac:dyDescent="0.25">
      <c r="B17123" s="103"/>
      <c r="C17123" s="103"/>
      <c r="L17123" s="102" t="str">
        <f>[2]!Table1[[#This Row],[Orgn]]&amp;"-"&amp;[2]!Table1[[#This Row],[Dest]]</f>
        <v>VIE-DXB</v>
      </c>
      <c r="M17123" s="102" t="str">
        <f t="shared" si="267"/>
        <v>ADT</v>
      </c>
      <c r="N17123" s="102">
        <f>WEEKDAY([2]!Table1[[#This Row],[Travel Date]],2)</f>
        <v>5</v>
      </c>
      <c r="P17123" s="102">
        <v>1</v>
      </c>
    </row>
    <row r="17124" spans="2:16" x14ac:dyDescent="0.25">
      <c r="B17124" s="103"/>
      <c r="C17124" s="103"/>
      <c r="L17124" s="102" t="str">
        <f>[2]!Table1[[#This Row],[Orgn]]&amp;"-"&amp;[2]!Table1[[#This Row],[Dest]]</f>
        <v>VIE-DXB</v>
      </c>
      <c r="M17124" s="102" t="str">
        <f t="shared" si="267"/>
        <v>ADT</v>
      </c>
      <c r="N17124" s="102">
        <f>WEEKDAY([2]!Table1[[#This Row],[Travel Date]],2)</f>
        <v>5</v>
      </c>
      <c r="P17124" s="102">
        <v>1</v>
      </c>
    </row>
    <row r="17125" spans="2:16" x14ac:dyDescent="0.25">
      <c r="B17125" s="103"/>
      <c r="C17125" s="103"/>
      <c r="L17125" s="102" t="str">
        <f>[2]!Table1[[#This Row],[Orgn]]&amp;"-"&amp;[2]!Table1[[#This Row],[Dest]]</f>
        <v>VIE-DXB</v>
      </c>
      <c r="M17125" s="102" t="str">
        <f t="shared" si="267"/>
        <v>ADT</v>
      </c>
      <c r="N17125" s="102">
        <f>WEEKDAY([2]!Table1[[#This Row],[Travel Date]],2)</f>
        <v>5</v>
      </c>
      <c r="P17125" s="102">
        <v>1</v>
      </c>
    </row>
    <row r="17126" spans="2:16" x14ac:dyDescent="0.25">
      <c r="B17126" s="103"/>
      <c r="C17126" s="103"/>
      <c r="L17126" s="102" t="str">
        <f>[2]!Table1[[#This Row],[Orgn]]&amp;"-"&amp;[2]!Table1[[#This Row],[Dest]]</f>
        <v>VIE-DXB</v>
      </c>
      <c r="M17126" s="102" t="str">
        <f t="shared" si="267"/>
        <v>ADT</v>
      </c>
      <c r="N17126" s="102">
        <f>WEEKDAY([2]!Table1[[#This Row],[Travel Date]],2)</f>
        <v>5</v>
      </c>
      <c r="P17126" s="102">
        <v>1</v>
      </c>
    </row>
    <row r="17127" spans="2:16" x14ac:dyDescent="0.25">
      <c r="B17127" s="103"/>
      <c r="C17127" s="103"/>
      <c r="L17127" s="102" t="str">
        <f>[2]!Table1[[#This Row],[Orgn]]&amp;"-"&amp;[2]!Table1[[#This Row],[Dest]]</f>
        <v>VIE-DXB</v>
      </c>
      <c r="M17127" s="102" t="str">
        <f t="shared" si="267"/>
        <v>ADT</v>
      </c>
      <c r="N17127" s="102">
        <f>WEEKDAY([2]!Table1[[#This Row],[Travel Date]],2)</f>
        <v>5</v>
      </c>
      <c r="P17127" s="102">
        <v>1</v>
      </c>
    </row>
    <row r="17128" spans="2:16" x14ac:dyDescent="0.25">
      <c r="B17128" s="103"/>
      <c r="C17128" s="103"/>
      <c r="L17128" s="102" t="str">
        <f>[2]!Table1[[#This Row],[Orgn]]&amp;"-"&amp;[2]!Table1[[#This Row],[Dest]]</f>
        <v>VIE-DXB</v>
      </c>
      <c r="M17128" s="102" t="str">
        <f t="shared" si="267"/>
        <v>ADT</v>
      </c>
      <c r="N17128" s="102">
        <f>WEEKDAY([2]!Table1[[#This Row],[Travel Date]],2)</f>
        <v>5</v>
      </c>
      <c r="P17128" s="102">
        <v>1</v>
      </c>
    </row>
    <row r="17129" spans="2:16" x14ac:dyDescent="0.25">
      <c r="B17129" s="103"/>
      <c r="C17129" s="103"/>
      <c r="L17129" s="102" t="str">
        <f>[2]!Table1[[#This Row],[Orgn]]&amp;"-"&amp;[2]!Table1[[#This Row],[Dest]]</f>
        <v>VIE-DXB</v>
      </c>
      <c r="M17129" s="102" t="str">
        <f t="shared" si="267"/>
        <v>ADT</v>
      </c>
      <c r="N17129" s="102">
        <f>WEEKDAY([2]!Table1[[#This Row],[Travel Date]],2)</f>
        <v>5</v>
      </c>
      <c r="P17129" s="102">
        <v>1</v>
      </c>
    </row>
    <row r="17130" spans="2:16" x14ac:dyDescent="0.25">
      <c r="B17130" s="103"/>
      <c r="C17130" s="103"/>
      <c r="L17130" s="102" t="str">
        <f>[2]!Table1[[#This Row],[Orgn]]&amp;"-"&amp;[2]!Table1[[#This Row],[Dest]]</f>
        <v>VIE-DXB</v>
      </c>
      <c r="M17130" s="102" t="str">
        <f t="shared" si="267"/>
        <v>ADT</v>
      </c>
      <c r="N17130" s="102">
        <f>WEEKDAY([2]!Table1[[#This Row],[Travel Date]],2)</f>
        <v>5</v>
      </c>
      <c r="P17130" s="102">
        <v>1</v>
      </c>
    </row>
    <row r="17131" spans="2:16" x14ac:dyDescent="0.25">
      <c r="B17131" s="103"/>
      <c r="C17131" s="103"/>
      <c r="L17131" s="102" t="str">
        <f>[2]!Table1[[#This Row],[Orgn]]&amp;"-"&amp;[2]!Table1[[#This Row],[Dest]]</f>
        <v>VIE-DXB</v>
      </c>
      <c r="M17131" s="102" t="str">
        <f t="shared" si="267"/>
        <v>ADT</v>
      </c>
      <c r="N17131" s="102">
        <f>WEEKDAY([2]!Table1[[#This Row],[Travel Date]],2)</f>
        <v>5</v>
      </c>
      <c r="P17131" s="102">
        <v>1</v>
      </c>
    </row>
    <row r="17132" spans="2:16" x14ac:dyDescent="0.25">
      <c r="B17132" s="103"/>
      <c r="C17132" s="103"/>
      <c r="L17132" s="102" t="str">
        <f>[2]!Table1[[#This Row],[Orgn]]&amp;"-"&amp;[2]!Table1[[#This Row],[Dest]]</f>
        <v>VIE-DXB</v>
      </c>
      <c r="M17132" s="102" t="str">
        <f t="shared" si="267"/>
        <v>ADT</v>
      </c>
      <c r="N17132" s="102">
        <f>WEEKDAY([2]!Table1[[#This Row],[Travel Date]],2)</f>
        <v>5</v>
      </c>
      <c r="P17132" s="102">
        <v>1</v>
      </c>
    </row>
    <row r="17133" spans="2:16" x14ac:dyDescent="0.25">
      <c r="B17133" s="103"/>
      <c r="C17133" s="103"/>
      <c r="L17133" s="102" t="str">
        <f>[2]!Table1[[#This Row],[Orgn]]&amp;"-"&amp;[2]!Table1[[#This Row],[Dest]]</f>
        <v>VIE-DXB</v>
      </c>
      <c r="M17133" s="102" t="str">
        <f t="shared" si="267"/>
        <v>ADT</v>
      </c>
      <c r="N17133" s="102">
        <f>WEEKDAY([2]!Table1[[#This Row],[Travel Date]],2)</f>
        <v>5</v>
      </c>
      <c r="P17133" s="102">
        <v>1</v>
      </c>
    </row>
    <row r="17134" spans="2:16" x14ac:dyDescent="0.25">
      <c r="B17134" s="103"/>
      <c r="C17134" s="103"/>
      <c r="L17134" s="102" t="str">
        <f>[2]!Table1[[#This Row],[Orgn]]&amp;"-"&amp;[2]!Table1[[#This Row],[Dest]]</f>
        <v>VIE-DXB</v>
      </c>
      <c r="M17134" s="102" t="str">
        <f t="shared" si="267"/>
        <v>ADT</v>
      </c>
      <c r="N17134" s="102">
        <f>WEEKDAY([2]!Table1[[#This Row],[Travel Date]],2)</f>
        <v>5</v>
      </c>
      <c r="P17134" s="102">
        <v>1</v>
      </c>
    </row>
    <row r="17135" spans="2:16" x14ac:dyDescent="0.25">
      <c r="B17135" s="103"/>
      <c r="C17135" s="103"/>
      <c r="L17135" s="102" t="str">
        <f>[2]!Table1[[#This Row],[Orgn]]&amp;"-"&amp;[2]!Table1[[#This Row],[Dest]]</f>
        <v>VIE-DXB</v>
      </c>
      <c r="M17135" s="102" t="str">
        <f t="shared" si="267"/>
        <v>ADT</v>
      </c>
      <c r="N17135" s="102">
        <f>WEEKDAY([2]!Table1[[#This Row],[Travel Date]],2)</f>
        <v>5</v>
      </c>
      <c r="P17135" s="102">
        <v>1</v>
      </c>
    </row>
    <row r="17136" spans="2:16" x14ac:dyDescent="0.25">
      <c r="B17136" s="103"/>
      <c r="C17136" s="103"/>
      <c r="L17136" s="102" t="str">
        <f>[2]!Table1[[#This Row],[Orgn]]&amp;"-"&amp;[2]!Table1[[#This Row],[Dest]]</f>
        <v>VIE-DXB</v>
      </c>
      <c r="M17136" s="102" t="str">
        <f t="shared" si="267"/>
        <v>ADT</v>
      </c>
      <c r="N17136" s="102">
        <f>WEEKDAY([2]!Table1[[#This Row],[Travel Date]],2)</f>
        <v>5</v>
      </c>
      <c r="P17136" s="102">
        <v>1</v>
      </c>
    </row>
    <row r="17137" spans="2:16" x14ac:dyDescent="0.25">
      <c r="B17137" s="103"/>
      <c r="C17137" s="103"/>
      <c r="L17137" s="102" t="str">
        <f>[2]!Table1[[#This Row],[Orgn]]&amp;"-"&amp;[2]!Table1[[#This Row],[Dest]]</f>
        <v>VIE-DXB</v>
      </c>
      <c r="M17137" s="102" t="str">
        <f t="shared" si="267"/>
        <v>ADT</v>
      </c>
      <c r="N17137" s="102">
        <f>WEEKDAY([2]!Table1[[#This Row],[Travel Date]],2)</f>
        <v>5</v>
      </c>
      <c r="P17137" s="102">
        <v>1</v>
      </c>
    </row>
    <row r="17138" spans="2:16" x14ac:dyDescent="0.25">
      <c r="B17138" s="103"/>
      <c r="C17138" s="103"/>
      <c r="L17138" s="102" t="str">
        <f>[2]!Table1[[#This Row],[Orgn]]&amp;"-"&amp;[2]!Table1[[#This Row],[Dest]]</f>
        <v>VIE-DXB</v>
      </c>
      <c r="M17138" s="102" t="str">
        <f t="shared" si="267"/>
        <v>ADT</v>
      </c>
      <c r="N17138" s="102">
        <f>WEEKDAY([2]!Table1[[#This Row],[Travel Date]],2)</f>
        <v>5</v>
      </c>
      <c r="P17138" s="102">
        <v>1</v>
      </c>
    </row>
    <row r="17139" spans="2:16" x14ac:dyDescent="0.25">
      <c r="B17139" s="103"/>
      <c r="C17139" s="103"/>
      <c r="L17139" s="102" t="str">
        <f>[2]!Table1[[#This Row],[Orgn]]&amp;"-"&amp;[2]!Table1[[#This Row],[Dest]]</f>
        <v>VIE-DXB</v>
      </c>
      <c r="M17139" s="102" t="str">
        <f t="shared" si="267"/>
        <v>ADT</v>
      </c>
      <c r="N17139" s="102">
        <f>WEEKDAY([2]!Table1[[#This Row],[Travel Date]],2)</f>
        <v>5</v>
      </c>
      <c r="P17139" s="102">
        <v>1</v>
      </c>
    </row>
    <row r="17140" spans="2:16" x14ac:dyDescent="0.25">
      <c r="B17140" s="103"/>
      <c r="C17140" s="103"/>
      <c r="L17140" s="102" t="str">
        <f>[2]!Table1[[#This Row],[Orgn]]&amp;"-"&amp;[2]!Table1[[#This Row],[Dest]]</f>
        <v>DXB-VIE</v>
      </c>
      <c r="M17140" s="102" t="str">
        <f t="shared" si="267"/>
        <v>ADT</v>
      </c>
      <c r="N17140" s="102">
        <f>WEEKDAY([2]!Table1[[#This Row],[Travel Date]],2)</f>
        <v>5</v>
      </c>
      <c r="P17140" s="102">
        <v>1</v>
      </c>
    </row>
    <row r="17141" spans="2:16" x14ac:dyDescent="0.25">
      <c r="B17141" s="103"/>
      <c r="C17141" s="103"/>
      <c r="L17141" s="102" t="str">
        <f>[2]!Table1[[#This Row],[Orgn]]&amp;"-"&amp;[2]!Table1[[#This Row],[Dest]]</f>
        <v>DXB-VIE</v>
      </c>
      <c r="M17141" s="102" t="str">
        <f t="shared" si="267"/>
        <v>ADT</v>
      </c>
      <c r="N17141" s="102">
        <f>WEEKDAY([2]!Table1[[#This Row],[Travel Date]],2)</f>
        <v>5</v>
      </c>
      <c r="P17141" s="102">
        <v>1</v>
      </c>
    </row>
    <row r="17142" spans="2:16" x14ac:dyDescent="0.25">
      <c r="B17142" s="103"/>
      <c r="C17142" s="103"/>
      <c r="L17142" s="102" t="str">
        <f>[2]!Table1[[#This Row],[Orgn]]&amp;"-"&amp;[2]!Table1[[#This Row],[Dest]]</f>
        <v>DXB-VIE</v>
      </c>
      <c r="M17142" s="102" t="str">
        <f t="shared" si="267"/>
        <v>ADT</v>
      </c>
      <c r="N17142" s="102">
        <f>WEEKDAY([2]!Table1[[#This Row],[Travel Date]],2)</f>
        <v>5</v>
      </c>
      <c r="P17142" s="102">
        <v>1</v>
      </c>
    </row>
    <row r="17143" spans="2:16" x14ac:dyDescent="0.25">
      <c r="B17143" s="103"/>
      <c r="C17143" s="103"/>
      <c r="L17143" s="102" t="str">
        <f>[2]!Table1[[#This Row],[Orgn]]&amp;"-"&amp;[2]!Table1[[#This Row],[Dest]]</f>
        <v>DXB-VIE</v>
      </c>
      <c r="M17143" s="102" t="str">
        <f t="shared" si="267"/>
        <v>ADT</v>
      </c>
      <c r="N17143" s="102">
        <f>WEEKDAY([2]!Table1[[#This Row],[Travel Date]],2)</f>
        <v>5</v>
      </c>
      <c r="P17143" s="102">
        <v>1</v>
      </c>
    </row>
    <row r="17144" spans="2:16" x14ac:dyDescent="0.25">
      <c r="B17144" s="103"/>
      <c r="C17144" s="103"/>
      <c r="L17144" s="102" t="str">
        <f>[2]!Table1[[#This Row],[Orgn]]&amp;"-"&amp;[2]!Table1[[#This Row],[Dest]]</f>
        <v>DXB-VIE</v>
      </c>
      <c r="M17144" s="102" t="str">
        <f t="shared" si="267"/>
        <v>ADT</v>
      </c>
      <c r="N17144" s="102">
        <f>WEEKDAY([2]!Table1[[#This Row],[Travel Date]],2)</f>
        <v>5</v>
      </c>
      <c r="P17144" s="102">
        <v>1</v>
      </c>
    </row>
    <row r="17145" spans="2:16" x14ac:dyDescent="0.25">
      <c r="B17145" s="103"/>
      <c r="C17145" s="103"/>
      <c r="L17145" s="102" t="str">
        <f>[2]!Table1[[#This Row],[Orgn]]&amp;"-"&amp;[2]!Table1[[#This Row],[Dest]]</f>
        <v>DXB-VIE</v>
      </c>
      <c r="M17145" s="102" t="str">
        <f t="shared" si="267"/>
        <v>ADT</v>
      </c>
      <c r="N17145" s="102">
        <f>WEEKDAY([2]!Table1[[#This Row],[Travel Date]],2)</f>
        <v>5</v>
      </c>
      <c r="P17145" s="102">
        <v>1</v>
      </c>
    </row>
    <row r="17146" spans="2:16" x14ac:dyDescent="0.25">
      <c r="B17146" s="103"/>
      <c r="C17146" s="103"/>
      <c r="L17146" s="102" t="str">
        <f>[2]!Table1[[#This Row],[Orgn]]&amp;"-"&amp;[2]!Table1[[#This Row],[Dest]]</f>
        <v>DXB-VIE</v>
      </c>
      <c r="M17146" s="102" t="str">
        <f t="shared" si="267"/>
        <v>ADT</v>
      </c>
      <c r="N17146" s="102">
        <f>WEEKDAY([2]!Table1[[#This Row],[Travel Date]],2)</f>
        <v>5</v>
      </c>
      <c r="P17146" s="102">
        <v>1</v>
      </c>
    </row>
    <row r="17147" spans="2:16" x14ac:dyDescent="0.25">
      <c r="B17147" s="103"/>
      <c r="C17147" s="103"/>
      <c r="L17147" s="102" t="str">
        <f>[2]!Table1[[#This Row],[Orgn]]&amp;"-"&amp;[2]!Table1[[#This Row],[Dest]]</f>
        <v>DXB-VIE</v>
      </c>
      <c r="M17147" s="102" t="str">
        <f t="shared" si="267"/>
        <v>ADT</v>
      </c>
      <c r="N17147" s="102">
        <f>WEEKDAY([2]!Table1[[#This Row],[Travel Date]],2)</f>
        <v>5</v>
      </c>
      <c r="P17147" s="102">
        <v>1</v>
      </c>
    </row>
    <row r="17148" spans="2:16" x14ac:dyDescent="0.25">
      <c r="B17148" s="103"/>
      <c r="C17148" s="103"/>
      <c r="L17148" s="102" t="str">
        <f>[2]!Table1[[#This Row],[Orgn]]&amp;"-"&amp;[2]!Table1[[#This Row],[Dest]]</f>
        <v>DXB-VIE</v>
      </c>
      <c r="M17148" s="102" t="str">
        <f t="shared" si="267"/>
        <v>ADT</v>
      </c>
      <c r="N17148" s="102">
        <f>WEEKDAY([2]!Table1[[#This Row],[Travel Date]],2)</f>
        <v>5</v>
      </c>
      <c r="P17148" s="102">
        <v>1</v>
      </c>
    </row>
    <row r="17149" spans="2:16" x14ac:dyDescent="0.25">
      <c r="B17149" s="103"/>
      <c r="C17149" s="103"/>
      <c r="L17149" s="102" t="str">
        <f>[2]!Table1[[#This Row],[Orgn]]&amp;"-"&amp;[2]!Table1[[#This Row],[Dest]]</f>
        <v>DXB-VIE</v>
      </c>
      <c r="M17149" s="102" t="str">
        <f t="shared" si="267"/>
        <v>ADT</v>
      </c>
      <c r="N17149" s="102">
        <f>WEEKDAY([2]!Table1[[#This Row],[Travel Date]],2)</f>
        <v>5</v>
      </c>
      <c r="P17149" s="102">
        <v>1</v>
      </c>
    </row>
    <row r="17150" spans="2:16" x14ac:dyDescent="0.25">
      <c r="B17150" s="103"/>
      <c r="C17150" s="103"/>
      <c r="L17150" s="102" t="str">
        <f>[2]!Table1[[#This Row],[Orgn]]&amp;"-"&amp;[2]!Table1[[#This Row],[Dest]]</f>
        <v>DXB-VIE</v>
      </c>
      <c r="M17150" s="102" t="str">
        <f t="shared" si="267"/>
        <v>ADT</v>
      </c>
      <c r="N17150" s="102">
        <f>WEEKDAY([2]!Table1[[#This Row],[Travel Date]],2)</f>
        <v>5</v>
      </c>
      <c r="P17150" s="102">
        <v>1</v>
      </c>
    </row>
    <row r="17151" spans="2:16" x14ac:dyDescent="0.25">
      <c r="B17151" s="103"/>
      <c r="C17151" s="103"/>
      <c r="L17151" s="102" t="str">
        <f>[2]!Table1[[#This Row],[Orgn]]&amp;"-"&amp;[2]!Table1[[#This Row],[Dest]]</f>
        <v>DXB-VIE</v>
      </c>
      <c r="M17151" s="102" t="str">
        <f t="shared" si="267"/>
        <v>ADT</v>
      </c>
      <c r="N17151" s="102">
        <f>WEEKDAY([2]!Table1[[#This Row],[Travel Date]],2)</f>
        <v>5</v>
      </c>
      <c r="P17151" s="102">
        <v>1</v>
      </c>
    </row>
    <row r="17152" spans="2:16" x14ac:dyDescent="0.25">
      <c r="B17152" s="103"/>
      <c r="C17152" s="103"/>
      <c r="L17152" s="102" t="str">
        <f>[2]!Table1[[#This Row],[Orgn]]&amp;"-"&amp;[2]!Table1[[#This Row],[Dest]]</f>
        <v>DXB-VIE</v>
      </c>
      <c r="M17152" s="102" t="str">
        <f t="shared" si="267"/>
        <v>ADT</v>
      </c>
      <c r="N17152" s="102">
        <f>WEEKDAY([2]!Table1[[#This Row],[Travel Date]],2)</f>
        <v>5</v>
      </c>
      <c r="P17152" s="102">
        <v>1</v>
      </c>
    </row>
    <row r="17153" spans="2:16" x14ac:dyDescent="0.25">
      <c r="B17153" s="103"/>
      <c r="C17153" s="103"/>
      <c r="L17153" s="102" t="str">
        <f>[2]!Table1[[#This Row],[Orgn]]&amp;"-"&amp;[2]!Table1[[#This Row],[Dest]]</f>
        <v>DXB-VIE</v>
      </c>
      <c r="M17153" s="102" t="str">
        <f t="shared" si="267"/>
        <v>ADT</v>
      </c>
      <c r="N17153" s="102">
        <f>WEEKDAY([2]!Table1[[#This Row],[Travel Date]],2)</f>
        <v>5</v>
      </c>
      <c r="P17153" s="102">
        <v>1</v>
      </c>
    </row>
    <row r="17154" spans="2:16" x14ac:dyDescent="0.25">
      <c r="B17154" s="103"/>
      <c r="C17154" s="103"/>
      <c r="L17154" s="102" t="str">
        <f>[2]!Table1[[#This Row],[Orgn]]&amp;"-"&amp;[2]!Table1[[#This Row],[Dest]]</f>
        <v>DXB-VIE</v>
      </c>
      <c r="M17154" s="102" t="str">
        <f t="shared" ref="M17154:M17217" si="268">IF(TRIM(C17154)="INF", "INF", IF(TRIM(C17154)="CHD", "CHD", "ADT"))</f>
        <v>ADT</v>
      </c>
      <c r="N17154" s="102">
        <f>WEEKDAY([2]!Table1[[#This Row],[Travel Date]],2)</f>
        <v>5</v>
      </c>
      <c r="P17154" s="102">
        <v>1</v>
      </c>
    </row>
    <row r="17155" spans="2:16" x14ac:dyDescent="0.25">
      <c r="B17155" s="103"/>
      <c r="C17155" s="103"/>
      <c r="L17155" s="102" t="str">
        <f>[2]!Table1[[#This Row],[Orgn]]&amp;"-"&amp;[2]!Table1[[#This Row],[Dest]]</f>
        <v>DXB-VIE</v>
      </c>
      <c r="M17155" s="102" t="str">
        <f t="shared" si="268"/>
        <v>ADT</v>
      </c>
      <c r="N17155" s="102">
        <f>WEEKDAY([2]!Table1[[#This Row],[Travel Date]],2)</f>
        <v>5</v>
      </c>
      <c r="P17155" s="102">
        <v>1</v>
      </c>
    </row>
    <row r="17156" spans="2:16" x14ac:dyDescent="0.25">
      <c r="B17156" s="103"/>
      <c r="C17156" s="103"/>
      <c r="L17156" s="102" t="str">
        <f>[2]!Table1[[#This Row],[Orgn]]&amp;"-"&amp;[2]!Table1[[#This Row],[Dest]]</f>
        <v>DXB-VIE</v>
      </c>
      <c r="M17156" s="102" t="str">
        <f t="shared" si="268"/>
        <v>ADT</v>
      </c>
      <c r="N17156" s="102">
        <f>WEEKDAY([2]!Table1[[#This Row],[Travel Date]],2)</f>
        <v>5</v>
      </c>
      <c r="P17156" s="102">
        <v>1</v>
      </c>
    </row>
    <row r="17157" spans="2:16" x14ac:dyDescent="0.25">
      <c r="B17157" s="103"/>
      <c r="C17157" s="103"/>
      <c r="L17157" s="102" t="str">
        <f>[2]!Table1[[#This Row],[Orgn]]&amp;"-"&amp;[2]!Table1[[#This Row],[Dest]]</f>
        <v>DXB-VIE</v>
      </c>
      <c r="M17157" s="102" t="str">
        <f t="shared" si="268"/>
        <v>ADT</v>
      </c>
      <c r="N17157" s="102">
        <f>WEEKDAY([2]!Table1[[#This Row],[Travel Date]],2)</f>
        <v>5</v>
      </c>
      <c r="P17157" s="102">
        <v>1</v>
      </c>
    </row>
    <row r="17158" spans="2:16" x14ac:dyDescent="0.25">
      <c r="B17158" s="103"/>
      <c r="C17158" s="103"/>
      <c r="L17158" s="102" t="str">
        <f>[2]!Table1[[#This Row],[Orgn]]&amp;"-"&amp;[2]!Table1[[#This Row],[Dest]]</f>
        <v>DXB-VIE</v>
      </c>
      <c r="M17158" s="102" t="str">
        <f t="shared" si="268"/>
        <v>ADT</v>
      </c>
      <c r="N17158" s="102">
        <f>WEEKDAY([2]!Table1[[#This Row],[Travel Date]],2)</f>
        <v>5</v>
      </c>
      <c r="P17158" s="102">
        <v>1</v>
      </c>
    </row>
    <row r="17159" spans="2:16" x14ac:dyDescent="0.25">
      <c r="B17159" s="103"/>
      <c r="C17159" s="103"/>
      <c r="L17159" s="102" t="str">
        <f>[2]!Table1[[#This Row],[Orgn]]&amp;"-"&amp;[2]!Table1[[#This Row],[Dest]]</f>
        <v>DXB-VIE</v>
      </c>
      <c r="M17159" s="102" t="str">
        <f t="shared" si="268"/>
        <v>ADT</v>
      </c>
      <c r="N17159" s="102">
        <f>WEEKDAY([2]!Table1[[#This Row],[Travel Date]],2)</f>
        <v>5</v>
      </c>
      <c r="P17159" s="102">
        <v>1</v>
      </c>
    </row>
    <row r="17160" spans="2:16" x14ac:dyDescent="0.25">
      <c r="B17160" s="103"/>
      <c r="C17160" s="103"/>
      <c r="L17160" s="102" t="str">
        <f>[2]!Table1[[#This Row],[Orgn]]&amp;"-"&amp;[2]!Table1[[#This Row],[Dest]]</f>
        <v>DXB-VIE</v>
      </c>
      <c r="M17160" s="102" t="str">
        <f t="shared" si="268"/>
        <v>ADT</v>
      </c>
      <c r="N17160" s="102">
        <f>WEEKDAY([2]!Table1[[#This Row],[Travel Date]],2)</f>
        <v>5</v>
      </c>
      <c r="P17160" s="102">
        <v>1</v>
      </c>
    </row>
    <row r="17161" spans="2:16" x14ac:dyDescent="0.25">
      <c r="B17161" s="103"/>
      <c r="C17161" s="103"/>
      <c r="L17161" s="102" t="str">
        <f>[2]!Table1[[#This Row],[Orgn]]&amp;"-"&amp;[2]!Table1[[#This Row],[Dest]]</f>
        <v>DXB-VIE</v>
      </c>
      <c r="M17161" s="102" t="str">
        <f t="shared" si="268"/>
        <v>ADT</v>
      </c>
      <c r="N17161" s="102">
        <f>WEEKDAY([2]!Table1[[#This Row],[Travel Date]],2)</f>
        <v>5</v>
      </c>
      <c r="P17161" s="102">
        <v>1</v>
      </c>
    </row>
    <row r="17162" spans="2:16" x14ac:dyDescent="0.25">
      <c r="B17162" s="103"/>
      <c r="C17162" s="103"/>
      <c r="L17162" s="102" t="str">
        <f>[2]!Table1[[#This Row],[Orgn]]&amp;"-"&amp;[2]!Table1[[#This Row],[Dest]]</f>
        <v>DXB-VIE</v>
      </c>
      <c r="M17162" s="102" t="str">
        <f t="shared" si="268"/>
        <v>ADT</v>
      </c>
      <c r="N17162" s="102">
        <f>WEEKDAY([2]!Table1[[#This Row],[Travel Date]],2)</f>
        <v>5</v>
      </c>
      <c r="P17162" s="102">
        <v>1</v>
      </c>
    </row>
    <row r="17163" spans="2:16" x14ac:dyDescent="0.25">
      <c r="B17163" s="103"/>
      <c r="C17163" s="103"/>
      <c r="L17163" s="102" t="str">
        <f>[2]!Table1[[#This Row],[Orgn]]&amp;"-"&amp;[2]!Table1[[#This Row],[Dest]]</f>
        <v>DXB-VIE</v>
      </c>
      <c r="M17163" s="102" t="str">
        <f t="shared" si="268"/>
        <v>ADT</v>
      </c>
      <c r="N17163" s="102">
        <f>WEEKDAY([2]!Table1[[#This Row],[Travel Date]],2)</f>
        <v>5</v>
      </c>
      <c r="P17163" s="102">
        <v>1</v>
      </c>
    </row>
    <row r="17164" spans="2:16" x14ac:dyDescent="0.25">
      <c r="B17164" s="103"/>
      <c r="C17164" s="103"/>
      <c r="L17164" s="102" t="str">
        <f>[2]!Table1[[#This Row],[Orgn]]&amp;"-"&amp;[2]!Table1[[#This Row],[Dest]]</f>
        <v>DXB-VIE</v>
      </c>
      <c r="M17164" s="102" t="str">
        <f t="shared" si="268"/>
        <v>ADT</v>
      </c>
      <c r="N17164" s="102">
        <f>WEEKDAY([2]!Table1[[#This Row],[Travel Date]],2)</f>
        <v>5</v>
      </c>
      <c r="P17164" s="102">
        <v>1</v>
      </c>
    </row>
    <row r="17165" spans="2:16" x14ac:dyDescent="0.25">
      <c r="B17165" s="103"/>
      <c r="C17165" s="103"/>
      <c r="L17165" s="102" t="str">
        <f>[2]!Table1[[#This Row],[Orgn]]&amp;"-"&amp;[2]!Table1[[#This Row],[Dest]]</f>
        <v>DXB-VIE</v>
      </c>
      <c r="M17165" s="102" t="str">
        <f t="shared" si="268"/>
        <v>ADT</v>
      </c>
      <c r="N17165" s="102">
        <f>WEEKDAY([2]!Table1[[#This Row],[Travel Date]],2)</f>
        <v>5</v>
      </c>
      <c r="P17165" s="102">
        <v>1</v>
      </c>
    </row>
    <row r="17166" spans="2:16" x14ac:dyDescent="0.25">
      <c r="B17166" s="103"/>
      <c r="C17166" s="103"/>
      <c r="L17166" s="102" t="str">
        <f>[2]!Table1[[#This Row],[Orgn]]&amp;"-"&amp;[2]!Table1[[#This Row],[Dest]]</f>
        <v>DXB-VIE</v>
      </c>
      <c r="M17166" s="102" t="str">
        <f t="shared" si="268"/>
        <v>ADT</v>
      </c>
      <c r="N17166" s="102">
        <f>WEEKDAY([2]!Table1[[#This Row],[Travel Date]],2)</f>
        <v>5</v>
      </c>
      <c r="P17166" s="102">
        <v>1</v>
      </c>
    </row>
    <row r="17167" spans="2:16" x14ac:dyDescent="0.25">
      <c r="B17167" s="103"/>
      <c r="C17167" s="103"/>
      <c r="L17167" s="102" t="str">
        <f>[2]!Table1[[#This Row],[Orgn]]&amp;"-"&amp;[2]!Table1[[#This Row],[Dest]]</f>
        <v>DXB-VIE</v>
      </c>
      <c r="M17167" s="102" t="str">
        <f t="shared" si="268"/>
        <v>ADT</v>
      </c>
      <c r="N17167" s="102">
        <f>WEEKDAY([2]!Table1[[#This Row],[Travel Date]],2)</f>
        <v>5</v>
      </c>
      <c r="P17167" s="102">
        <v>1</v>
      </c>
    </row>
    <row r="17168" spans="2:16" x14ac:dyDescent="0.25">
      <c r="B17168" s="103"/>
      <c r="C17168" s="103"/>
      <c r="L17168" s="102" t="str">
        <f>[2]!Table1[[#This Row],[Orgn]]&amp;"-"&amp;[2]!Table1[[#This Row],[Dest]]</f>
        <v>DXB-VIE</v>
      </c>
      <c r="M17168" s="102" t="str">
        <f t="shared" si="268"/>
        <v>ADT</v>
      </c>
      <c r="N17168" s="102">
        <f>WEEKDAY([2]!Table1[[#This Row],[Travel Date]],2)</f>
        <v>5</v>
      </c>
      <c r="P17168" s="102">
        <v>1</v>
      </c>
    </row>
    <row r="17169" spans="2:16" x14ac:dyDescent="0.25">
      <c r="B17169" s="103"/>
      <c r="C17169" s="103"/>
      <c r="L17169" s="102" t="str">
        <f>[2]!Table1[[#This Row],[Orgn]]&amp;"-"&amp;[2]!Table1[[#This Row],[Dest]]</f>
        <v>DXB-VIE</v>
      </c>
      <c r="M17169" s="102" t="str">
        <f t="shared" si="268"/>
        <v>ADT</v>
      </c>
      <c r="N17169" s="102">
        <f>WEEKDAY([2]!Table1[[#This Row],[Travel Date]],2)</f>
        <v>5</v>
      </c>
      <c r="P17169" s="102">
        <v>1</v>
      </c>
    </row>
    <row r="17170" spans="2:16" x14ac:dyDescent="0.25">
      <c r="B17170" s="103"/>
      <c r="C17170" s="103"/>
      <c r="L17170" s="102" t="str">
        <f>[2]!Table1[[#This Row],[Orgn]]&amp;"-"&amp;[2]!Table1[[#This Row],[Dest]]</f>
        <v>DXB-VIE</v>
      </c>
      <c r="M17170" s="102" t="str">
        <f t="shared" si="268"/>
        <v>ADT</v>
      </c>
      <c r="N17170" s="102">
        <f>WEEKDAY([2]!Table1[[#This Row],[Travel Date]],2)</f>
        <v>5</v>
      </c>
      <c r="P17170" s="102">
        <v>1</v>
      </c>
    </row>
    <row r="17171" spans="2:16" x14ac:dyDescent="0.25">
      <c r="B17171" s="103"/>
      <c r="C17171" s="103"/>
      <c r="L17171" s="102" t="str">
        <f>[2]!Table1[[#This Row],[Orgn]]&amp;"-"&amp;[2]!Table1[[#This Row],[Dest]]</f>
        <v>DXB-VIE</v>
      </c>
      <c r="M17171" s="102" t="str">
        <f t="shared" si="268"/>
        <v>ADT</v>
      </c>
      <c r="N17171" s="102">
        <f>WEEKDAY([2]!Table1[[#This Row],[Travel Date]],2)</f>
        <v>5</v>
      </c>
      <c r="P17171" s="102">
        <v>1</v>
      </c>
    </row>
    <row r="17172" spans="2:16" x14ac:dyDescent="0.25">
      <c r="B17172" s="103"/>
      <c r="C17172" s="103"/>
      <c r="L17172" s="102" t="str">
        <f>[2]!Table1[[#This Row],[Orgn]]&amp;"-"&amp;[2]!Table1[[#This Row],[Dest]]</f>
        <v>DXB-VIE</v>
      </c>
      <c r="M17172" s="102" t="str">
        <f t="shared" si="268"/>
        <v>ADT</v>
      </c>
      <c r="N17172" s="102">
        <f>WEEKDAY([2]!Table1[[#This Row],[Travel Date]],2)</f>
        <v>5</v>
      </c>
      <c r="P17172" s="102">
        <v>1</v>
      </c>
    </row>
    <row r="17173" spans="2:16" x14ac:dyDescent="0.25">
      <c r="B17173" s="103"/>
      <c r="C17173" s="103"/>
      <c r="L17173" s="102" t="str">
        <f>[2]!Table1[[#This Row],[Orgn]]&amp;"-"&amp;[2]!Table1[[#This Row],[Dest]]</f>
        <v>DXB-VIE</v>
      </c>
      <c r="M17173" s="102" t="str">
        <f t="shared" si="268"/>
        <v>ADT</v>
      </c>
      <c r="N17173" s="102">
        <f>WEEKDAY([2]!Table1[[#This Row],[Travel Date]],2)</f>
        <v>5</v>
      </c>
      <c r="P17173" s="102">
        <v>1</v>
      </c>
    </row>
    <row r="17174" spans="2:16" x14ac:dyDescent="0.25">
      <c r="B17174" s="103"/>
      <c r="C17174" s="103"/>
      <c r="L17174" s="102" t="str">
        <f>[2]!Table1[[#This Row],[Orgn]]&amp;"-"&amp;[2]!Table1[[#This Row],[Dest]]</f>
        <v>DXB-VIE</v>
      </c>
      <c r="M17174" s="102" t="str">
        <f t="shared" si="268"/>
        <v>ADT</v>
      </c>
      <c r="N17174" s="102">
        <f>WEEKDAY([2]!Table1[[#This Row],[Travel Date]],2)</f>
        <v>5</v>
      </c>
      <c r="P17174" s="102">
        <v>1</v>
      </c>
    </row>
    <row r="17175" spans="2:16" x14ac:dyDescent="0.25">
      <c r="B17175" s="103"/>
      <c r="C17175" s="103"/>
      <c r="L17175" s="102" t="str">
        <f>[2]!Table1[[#This Row],[Orgn]]&amp;"-"&amp;[2]!Table1[[#This Row],[Dest]]</f>
        <v>DXB-VIE</v>
      </c>
      <c r="M17175" s="102" t="str">
        <f t="shared" si="268"/>
        <v>ADT</v>
      </c>
      <c r="N17175" s="102">
        <f>WEEKDAY([2]!Table1[[#This Row],[Travel Date]],2)</f>
        <v>5</v>
      </c>
      <c r="P17175" s="102">
        <v>1</v>
      </c>
    </row>
    <row r="17176" spans="2:16" x14ac:dyDescent="0.25">
      <c r="B17176" s="103"/>
      <c r="C17176" s="103"/>
      <c r="L17176" s="102" t="str">
        <f>[2]!Table1[[#This Row],[Orgn]]&amp;"-"&amp;[2]!Table1[[#This Row],[Dest]]</f>
        <v>DXB-VIE</v>
      </c>
      <c r="M17176" s="102" t="str">
        <f t="shared" si="268"/>
        <v>ADT</v>
      </c>
      <c r="N17176" s="102">
        <f>WEEKDAY([2]!Table1[[#This Row],[Travel Date]],2)</f>
        <v>5</v>
      </c>
      <c r="P17176" s="102">
        <v>1</v>
      </c>
    </row>
    <row r="17177" spans="2:16" x14ac:dyDescent="0.25">
      <c r="B17177" s="103"/>
      <c r="C17177" s="103"/>
      <c r="L17177" s="102" t="str">
        <f>[2]!Table1[[#This Row],[Orgn]]&amp;"-"&amp;[2]!Table1[[#This Row],[Dest]]</f>
        <v>DXB-VIE</v>
      </c>
      <c r="M17177" s="102" t="str">
        <f t="shared" si="268"/>
        <v>ADT</v>
      </c>
      <c r="N17177" s="102">
        <f>WEEKDAY([2]!Table1[[#This Row],[Travel Date]],2)</f>
        <v>5</v>
      </c>
      <c r="P17177" s="102">
        <v>1</v>
      </c>
    </row>
    <row r="17178" spans="2:16" x14ac:dyDescent="0.25">
      <c r="B17178" s="103"/>
      <c r="C17178" s="103"/>
      <c r="L17178" s="102" t="str">
        <f>[2]!Table1[[#This Row],[Orgn]]&amp;"-"&amp;[2]!Table1[[#This Row],[Dest]]</f>
        <v>DXB-VIE</v>
      </c>
      <c r="M17178" s="102" t="str">
        <f t="shared" si="268"/>
        <v>ADT</v>
      </c>
      <c r="N17178" s="102">
        <f>WEEKDAY([2]!Table1[[#This Row],[Travel Date]],2)</f>
        <v>5</v>
      </c>
      <c r="P17178" s="102">
        <v>1</v>
      </c>
    </row>
    <row r="17179" spans="2:16" x14ac:dyDescent="0.25">
      <c r="B17179" s="103"/>
      <c r="C17179" s="103"/>
      <c r="L17179" s="102" t="str">
        <f>[2]!Table1[[#This Row],[Orgn]]&amp;"-"&amp;[2]!Table1[[#This Row],[Dest]]</f>
        <v>DXB-VIE</v>
      </c>
      <c r="M17179" s="102" t="str">
        <f t="shared" si="268"/>
        <v>ADT</v>
      </c>
      <c r="N17179" s="102">
        <f>WEEKDAY([2]!Table1[[#This Row],[Travel Date]],2)</f>
        <v>5</v>
      </c>
      <c r="P17179" s="102">
        <v>1</v>
      </c>
    </row>
    <row r="17180" spans="2:16" x14ac:dyDescent="0.25">
      <c r="B17180" s="103"/>
      <c r="C17180" s="103"/>
      <c r="L17180" s="102" t="str">
        <f>[2]!Table1[[#This Row],[Orgn]]&amp;"-"&amp;[2]!Table1[[#This Row],[Dest]]</f>
        <v>DXB-VIE</v>
      </c>
      <c r="M17180" s="102" t="str">
        <f t="shared" si="268"/>
        <v>ADT</v>
      </c>
      <c r="N17180" s="102">
        <f>WEEKDAY([2]!Table1[[#This Row],[Travel Date]],2)</f>
        <v>5</v>
      </c>
      <c r="P17180" s="102">
        <v>1</v>
      </c>
    </row>
    <row r="17181" spans="2:16" x14ac:dyDescent="0.25">
      <c r="B17181" s="103"/>
      <c r="C17181" s="103"/>
      <c r="L17181" s="102" t="str">
        <f>[2]!Table1[[#This Row],[Orgn]]&amp;"-"&amp;[2]!Table1[[#This Row],[Dest]]</f>
        <v>DXB-VIE</v>
      </c>
      <c r="M17181" s="102" t="str">
        <f t="shared" si="268"/>
        <v>ADT</v>
      </c>
      <c r="N17181" s="102">
        <f>WEEKDAY([2]!Table1[[#This Row],[Travel Date]],2)</f>
        <v>5</v>
      </c>
      <c r="P17181" s="102">
        <v>1</v>
      </c>
    </row>
    <row r="17182" spans="2:16" x14ac:dyDescent="0.25">
      <c r="B17182" s="103"/>
      <c r="C17182" s="103"/>
      <c r="L17182" s="102" t="str">
        <f>[2]!Table1[[#This Row],[Orgn]]&amp;"-"&amp;[2]!Table1[[#This Row],[Dest]]</f>
        <v>DXB-VIE</v>
      </c>
      <c r="M17182" s="102" t="str">
        <f t="shared" si="268"/>
        <v>ADT</v>
      </c>
      <c r="N17182" s="102">
        <f>WEEKDAY([2]!Table1[[#This Row],[Travel Date]],2)</f>
        <v>5</v>
      </c>
      <c r="P17182" s="102">
        <v>1</v>
      </c>
    </row>
    <row r="17183" spans="2:16" x14ac:dyDescent="0.25">
      <c r="B17183" s="103"/>
      <c r="C17183" s="103"/>
      <c r="L17183" s="102" t="str">
        <f>[2]!Table1[[#This Row],[Orgn]]&amp;"-"&amp;[2]!Table1[[#This Row],[Dest]]</f>
        <v>DXB-VIE</v>
      </c>
      <c r="M17183" s="102" t="str">
        <f t="shared" si="268"/>
        <v>ADT</v>
      </c>
      <c r="N17183" s="102">
        <f>WEEKDAY([2]!Table1[[#This Row],[Travel Date]],2)</f>
        <v>5</v>
      </c>
      <c r="P17183" s="102">
        <v>1</v>
      </c>
    </row>
    <row r="17184" spans="2:16" x14ac:dyDescent="0.25">
      <c r="B17184" s="103"/>
      <c r="C17184" s="103"/>
      <c r="L17184" s="102" t="str">
        <f>[2]!Table1[[#This Row],[Orgn]]&amp;"-"&amp;[2]!Table1[[#This Row],[Dest]]</f>
        <v>DXB-VIE</v>
      </c>
      <c r="M17184" s="102" t="str">
        <f t="shared" si="268"/>
        <v>ADT</v>
      </c>
      <c r="N17184" s="102">
        <f>WEEKDAY([2]!Table1[[#This Row],[Travel Date]],2)</f>
        <v>5</v>
      </c>
      <c r="P17184" s="102">
        <v>1</v>
      </c>
    </row>
    <row r="17185" spans="2:16" x14ac:dyDescent="0.25">
      <c r="B17185" s="103"/>
      <c r="C17185" s="103"/>
      <c r="L17185" s="102" t="str">
        <f>[2]!Table1[[#This Row],[Orgn]]&amp;"-"&amp;[2]!Table1[[#This Row],[Dest]]</f>
        <v>DXB-VIE</v>
      </c>
      <c r="M17185" s="102" t="str">
        <f t="shared" si="268"/>
        <v>ADT</v>
      </c>
      <c r="N17185" s="102">
        <f>WEEKDAY([2]!Table1[[#This Row],[Travel Date]],2)</f>
        <v>5</v>
      </c>
      <c r="P17185" s="102">
        <v>1</v>
      </c>
    </row>
    <row r="17186" spans="2:16" x14ac:dyDescent="0.25">
      <c r="B17186" s="103"/>
      <c r="C17186" s="103"/>
      <c r="L17186" s="102" t="str">
        <f>[2]!Table1[[#This Row],[Orgn]]&amp;"-"&amp;[2]!Table1[[#This Row],[Dest]]</f>
        <v>DXB-VIE</v>
      </c>
      <c r="M17186" s="102" t="str">
        <f t="shared" si="268"/>
        <v>ADT</v>
      </c>
      <c r="N17186" s="102">
        <f>WEEKDAY([2]!Table1[[#This Row],[Travel Date]],2)</f>
        <v>5</v>
      </c>
      <c r="P17186" s="102">
        <v>1</v>
      </c>
    </row>
    <row r="17187" spans="2:16" x14ac:dyDescent="0.25">
      <c r="B17187" s="103"/>
      <c r="C17187" s="103"/>
      <c r="L17187" s="102" t="str">
        <f>[2]!Table1[[#This Row],[Orgn]]&amp;"-"&amp;[2]!Table1[[#This Row],[Dest]]</f>
        <v>DXB-VIE</v>
      </c>
      <c r="M17187" s="102" t="str">
        <f t="shared" si="268"/>
        <v>ADT</v>
      </c>
      <c r="N17187" s="102">
        <f>WEEKDAY([2]!Table1[[#This Row],[Travel Date]],2)</f>
        <v>5</v>
      </c>
      <c r="P17187" s="102">
        <v>1</v>
      </c>
    </row>
    <row r="17188" spans="2:16" x14ac:dyDescent="0.25">
      <c r="B17188" s="103"/>
      <c r="C17188" s="103"/>
      <c r="L17188" s="102" t="str">
        <f>[2]!Table1[[#This Row],[Orgn]]&amp;"-"&amp;[2]!Table1[[#This Row],[Dest]]</f>
        <v>DXB-VIE</v>
      </c>
      <c r="M17188" s="102" t="str">
        <f t="shared" si="268"/>
        <v>ADT</v>
      </c>
      <c r="N17188" s="102">
        <f>WEEKDAY([2]!Table1[[#This Row],[Travel Date]],2)</f>
        <v>5</v>
      </c>
      <c r="P17188" s="102">
        <v>1</v>
      </c>
    </row>
    <row r="17189" spans="2:16" x14ac:dyDescent="0.25">
      <c r="B17189" s="103"/>
      <c r="C17189" s="103"/>
      <c r="L17189" s="102" t="str">
        <f>[2]!Table1[[#This Row],[Orgn]]&amp;"-"&amp;[2]!Table1[[#This Row],[Dest]]</f>
        <v>DXB-VIE</v>
      </c>
      <c r="M17189" s="102" t="str">
        <f t="shared" si="268"/>
        <v>ADT</v>
      </c>
      <c r="N17189" s="102">
        <f>WEEKDAY([2]!Table1[[#This Row],[Travel Date]],2)</f>
        <v>5</v>
      </c>
      <c r="P17189" s="102">
        <v>1</v>
      </c>
    </row>
    <row r="17190" spans="2:16" x14ac:dyDescent="0.25">
      <c r="B17190" s="103"/>
      <c r="C17190" s="103"/>
      <c r="L17190" s="102" t="str">
        <f>[2]!Table1[[#This Row],[Orgn]]&amp;"-"&amp;[2]!Table1[[#This Row],[Dest]]</f>
        <v>BRI-SSH</v>
      </c>
      <c r="M17190" s="102" t="str">
        <f t="shared" si="268"/>
        <v>ADT</v>
      </c>
      <c r="N17190" s="102">
        <f>WEEKDAY([2]!Table1[[#This Row],[Travel Date]],2)</f>
        <v>5</v>
      </c>
      <c r="P17190" s="102">
        <v>1</v>
      </c>
    </row>
    <row r="17191" spans="2:16" x14ac:dyDescent="0.25">
      <c r="B17191" s="103"/>
      <c r="C17191" s="103"/>
      <c r="L17191" s="102" t="str">
        <f>[2]!Table1[[#This Row],[Orgn]]&amp;"-"&amp;[2]!Table1[[#This Row],[Dest]]</f>
        <v>BRI-SSH</v>
      </c>
      <c r="M17191" s="102" t="str">
        <f t="shared" si="268"/>
        <v>ADT</v>
      </c>
      <c r="N17191" s="102">
        <f>WEEKDAY([2]!Table1[[#This Row],[Travel Date]],2)</f>
        <v>5</v>
      </c>
      <c r="P17191" s="102">
        <v>1</v>
      </c>
    </row>
    <row r="17192" spans="2:16" x14ac:dyDescent="0.25">
      <c r="B17192" s="103"/>
      <c r="C17192" s="103"/>
      <c r="L17192" s="102" t="str">
        <f>[2]!Table1[[#This Row],[Orgn]]&amp;"-"&amp;[2]!Table1[[#This Row],[Dest]]</f>
        <v>BRI-SSH</v>
      </c>
      <c r="M17192" s="102" t="str">
        <f t="shared" si="268"/>
        <v>ADT</v>
      </c>
      <c r="N17192" s="102">
        <f>WEEKDAY([2]!Table1[[#This Row],[Travel Date]],2)</f>
        <v>5</v>
      </c>
      <c r="P17192" s="102">
        <v>1</v>
      </c>
    </row>
    <row r="17193" spans="2:16" x14ac:dyDescent="0.25">
      <c r="B17193" s="103"/>
      <c r="C17193" s="103"/>
      <c r="L17193" s="102" t="str">
        <f>[2]!Table1[[#This Row],[Orgn]]&amp;"-"&amp;[2]!Table1[[#This Row],[Dest]]</f>
        <v>BRI-SSH</v>
      </c>
      <c r="M17193" s="102" t="str">
        <f t="shared" si="268"/>
        <v>ADT</v>
      </c>
      <c r="N17193" s="102">
        <f>WEEKDAY([2]!Table1[[#This Row],[Travel Date]],2)</f>
        <v>5</v>
      </c>
      <c r="P17193" s="102">
        <v>1</v>
      </c>
    </row>
    <row r="17194" spans="2:16" x14ac:dyDescent="0.25">
      <c r="B17194" s="103"/>
      <c r="C17194" s="103"/>
      <c r="L17194" s="102" t="str">
        <f>[2]!Table1[[#This Row],[Orgn]]&amp;"-"&amp;[2]!Table1[[#This Row],[Dest]]</f>
        <v>BRI-SSH</v>
      </c>
      <c r="M17194" s="102" t="str">
        <f t="shared" si="268"/>
        <v>ADT</v>
      </c>
      <c r="N17194" s="102">
        <f>WEEKDAY([2]!Table1[[#This Row],[Travel Date]],2)</f>
        <v>5</v>
      </c>
      <c r="P17194" s="102">
        <v>1</v>
      </c>
    </row>
    <row r="17195" spans="2:16" x14ac:dyDescent="0.25">
      <c r="B17195" s="103"/>
      <c r="C17195" s="103"/>
      <c r="L17195" s="102" t="str">
        <f>[2]!Table1[[#This Row],[Orgn]]&amp;"-"&amp;[2]!Table1[[#This Row],[Dest]]</f>
        <v>BRI-SSH</v>
      </c>
      <c r="M17195" s="102" t="str">
        <f t="shared" si="268"/>
        <v>ADT</v>
      </c>
      <c r="N17195" s="102">
        <f>WEEKDAY([2]!Table1[[#This Row],[Travel Date]],2)</f>
        <v>5</v>
      </c>
      <c r="P17195" s="102">
        <v>1</v>
      </c>
    </row>
    <row r="17196" spans="2:16" x14ac:dyDescent="0.25">
      <c r="B17196" s="103"/>
      <c r="C17196" s="103"/>
      <c r="L17196" s="102" t="str">
        <f>[2]!Table1[[#This Row],[Orgn]]&amp;"-"&amp;[2]!Table1[[#This Row],[Dest]]</f>
        <v>BRI-SSH</v>
      </c>
      <c r="M17196" s="102" t="str">
        <f t="shared" si="268"/>
        <v>ADT</v>
      </c>
      <c r="N17196" s="102">
        <f>WEEKDAY([2]!Table1[[#This Row],[Travel Date]],2)</f>
        <v>5</v>
      </c>
      <c r="P17196" s="102">
        <v>1</v>
      </c>
    </row>
    <row r="17197" spans="2:16" x14ac:dyDescent="0.25">
      <c r="B17197" s="103"/>
      <c r="C17197" s="103"/>
      <c r="L17197" s="102" t="str">
        <f>[2]!Table1[[#This Row],[Orgn]]&amp;"-"&amp;[2]!Table1[[#This Row],[Dest]]</f>
        <v>HRG-VIE</v>
      </c>
      <c r="M17197" s="102" t="str">
        <f t="shared" si="268"/>
        <v>ADT</v>
      </c>
      <c r="N17197" s="102">
        <f>WEEKDAY([2]!Table1[[#This Row],[Travel Date]],2)</f>
        <v>6</v>
      </c>
      <c r="P17197" s="102">
        <v>1</v>
      </c>
    </row>
    <row r="17198" spans="2:16" x14ac:dyDescent="0.25">
      <c r="B17198" s="103"/>
      <c r="C17198" s="103"/>
      <c r="L17198" s="102" t="str">
        <f>[2]!Table1[[#This Row],[Orgn]]&amp;"-"&amp;[2]!Table1[[#This Row],[Dest]]</f>
        <v>HRG-VIE</v>
      </c>
      <c r="M17198" s="102" t="str">
        <f t="shared" si="268"/>
        <v>ADT</v>
      </c>
      <c r="N17198" s="102">
        <f>WEEKDAY([2]!Table1[[#This Row],[Travel Date]],2)</f>
        <v>6</v>
      </c>
      <c r="P17198" s="102">
        <v>1</v>
      </c>
    </row>
    <row r="17199" spans="2:16" x14ac:dyDescent="0.25">
      <c r="B17199" s="103"/>
      <c r="C17199" s="103"/>
      <c r="L17199" s="102" t="str">
        <f>[2]!Table1[[#This Row],[Orgn]]&amp;"-"&amp;[2]!Table1[[#This Row],[Dest]]</f>
        <v>HRG-VIE</v>
      </c>
      <c r="M17199" s="102" t="str">
        <f t="shared" si="268"/>
        <v>ADT</v>
      </c>
      <c r="N17199" s="102">
        <f>WEEKDAY([2]!Table1[[#This Row],[Travel Date]],2)</f>
        <v>6</v>
      </c>
      <c r="P17199" s="102">
        <v>1</v>
      </c>
    </row>
    <row r="17200" spans="2:16" x14ac:dyDescent="0.25">
      <c r="B17200" s="103"/>
      <c r="C17200" s="103"/>
      <c r="L17200" s="102" t="str">
        <f>[2]!Table1[[#This Row],[Orgn]]&amp;"-"&amp;[2]!Table1[[#This Row],[Dest]]</f>
        <v>HRG-VIE</v>
      </c>
      <c r="M17200" s="102" t="str">
        <f t="shared" si="268"/>
        <v>ADT</v>
      </c>
      <c r="N17200" s="102">
        <f>WEEKDAY([2]!Table1[[#This Row],[Travel Date]],2)</f>
        <v>6</v>
      </c>
      <c r="P17200" s="102">
        <v>1</v>
      </c>
    </row>
    <row r="17201" spans="2:16" x14ac:dyDescent="0.25">
      <c r="B17201" s="103"/>
      <c r="C17201" s="103"/>
      <c r="L17201" s="102" t="str">
        <f>[2]!Table1[[#This Row],[Orgn]]&amp;"-"&amp;[2]!Table1[[#This Row],[Dest]]</f>
        <v>HRG-VIE</v>
      </c>
      <c r="M17201" s="102" t="str">
        <f t="shared" si="268"/>
        <v>ADT</v>
      </c>
      <c r="N17201" s="102">
        <f>WEEKDAY([2]!Table1[[#This Row],[Travel Date]],2)</f>
        <v>6</v>
      </c>
      <c r="P17201" s="102">
        <v>1</v>
      </c>
    </row>
    <row r="17202" spans="2:16" x14ac:dyDescent="0.25">
      <c r="B17202" s="103"/>
      <c r="C17202" s="103"/>
      <c r="L17202" s="102" t="str">
        <f>[2]!Table1[[#This Row],[Orgn]]&amp;"-"&amp;[2]!Table1[[#This Row],[Dest]]</f>
        <v>HRG-VIE</v>
      </c>
      <c r="M17202" s="102" t="str">
        <f t="shared" si="268"/>
        <v>ADT</v>
      </c>
      <c r="N17202" s="102">
        <f>WEEKDAY([2]!Table1[[#This Row],[Travel Date]],2)</f>
        <v>6</v>
      </c>
      <c r="P17202" s="102">
        <v>1</v>
      </c>
    </row>
    <row r="17203" spans="2:16" x14ac:dyDescent="0.25">
      <c r="B17203" s="103"/>
      <c r="C17203" s="103"/>
      <c r="L17203" s="102" t="str">
        <f>[2]!Table1[[#This Row],[Orgn]]&amp;"-"&amp;[2]!Table1[[#This Row],[Dest]]</f>
        <v>HRG-VIE</v>
      </c>
      <c r="M17203" s="102" t="str">
        <f t="shared" si="268"/>
        <v>ADT</v>
      </c>
      <c r="N17203" s="102">
        <f>WEEKDAY([2]!Table1[[#This Row],[Travel Date]],2)</f>
        <v>6</v>
      </c>
      <c r="P17203" s="102">
        <v>1</v>
      </c>
    </row>
    <row r="17204" spans="2:16" x14ac:dyDescent="0.25">
      <c r="B17204" s="103"/>
      <c r="C17204" s="103"/>
      <c r="L17204" s="102" t="str">
        <f>[2]!Table1[[#This Row],[Orgn]]&amp;"-"&amp;[2]!Table1[[#This Row],[Dest]]</f>
        <v>HRG-VIE</v>
      </c>
      <c r="M17204" s="102" t="str">
        <f t="shared" si="268"/>
        <v>ADT</v>
      </c>
      <c r="N17204" s="102">
        <f>WEEKDAY([2]!Table1[[#This Row],[Travel Date]],2)</f>
        <v>6</v>
      </c>
      <c r="P17204" s="102">
        <v>1</v>
      </c>
    </row>
    <row r="17205" spans="2:16" x14ac:dyDescent="0.25">
      <c r="B17205" s="103"/>
      <c r="C17205" s="103"/>
      <c r="L17205" s="102" t="str">
        <f>[2]!Table1[[#This Row],[Orgn]]&amp;"-"&amp;[2]!Table1[[#This Row],[Dest]]</f>
        <v>HRG-VIE</v>
      </c>
      <c r="M17205" s="102" t="str">
        <f t="shared" si="268"/>
        <v>ADT</v>
      </c>
      <c r="N17205" s="102">
        <f>WEEKDAY([2]!Table1[[#This Row],[Travel Date]],2)</f>
        <v>6</v>
      </c>
      <c r="P17205" s="102">
        <v>1</v>
      </c>
    </row>
    <row r="17206" spans="2:16" x14ac:dyDescent="0.25">
      <c r="B17206" s="103"/>
      <c r="C17206" s="103"/>
      <c r="L17206" s="102" t="str">
        <f>[2]!Table1[[#This Row],[Orgn]]&amp;"-"&amp;[2]!Table1[[#This Row],[Dest]]</f>
        <v>HRG-VIE</v>
      </c>
      <c r="M17206" s="102" t="str">
        <f t="shared" si="268"/>
        <v>ADT</v>
      </c>
      <c r="N17206" s="102">
        <f>WEEKDAY([2]!Table1[[#This Row],[Travel Date]],2)</f>
        <v>6</v>
      </c>
      <c r="P17206" s="102">
        <v>1</v>
      </c>
    </row>
    <row r="17207" spans="2:16" x14ac:dyDescent="0.25">
      <c r="B17207" s="103"/>
      <c r="C17207" s="103"/>
      <c r="L17207" s="102" t="str">
        <f>[2]!Table1[[#This Row],[Orgn]]&amp;"-"&amp;[2]!Table1[[#This Row],[Dest]]</f>
        <v>HRG-VIE</v>
      </c>
      <c r="M17207" s="102" t="str">
        <f t="shared" si="268"/>
        <v>ADT</v>
      </c>
      <c r="N17207" s="102">
        <f>WEEKDAY([2]!Table1[[#This Row],[Travel Date]],2)</f>
        <v>6</v>
      </c>
      <c r="P17207" s="102">
        <v>1</v>
      </c>
    </row>
    <row r="17208" spans="2:16" x14ac:dyDescent="0.25">
      <c r="B17208" s="103"/>
      <c r="C17208" s="103"/>
      <c r="L17208" s="102" t="str">
        <f>[2]!Table1[[#This Row],[Orgn]]&amp;"-"&amp;[2]!Table1[[#This Row],[Dest]]</f>
        <v>HRG-VIE</v>
      </c>
      <c r="M17208" s="102" t="str">
        <f t="shared" si="268"/>
        <v>ADT</v>
      </c>
      <c r="N17208" s="102">
        <f>WEEKDAY([2]!Table1[[#This Row],[Travel Date]],2)</f>
        <v>6</v>
      </c>
      <c r="P17208" s="102">
        <v>1</v>
      </c>
    </row>
    <row r="17209" spans="2:16" x14ac:dyDescent="0.25">
      <c r="B17209" s="103"/>
      <c r="C17209" s="103"/>
      <c r="L17209" s="102" t="str">
        <f>[2]!Table1[[#This Row],[Orgn]]&amp;"-"&amp;[2]!Table1[[#This Row],[Dest]]</f>
        <v>HRG-VIE</v>
      </c>
      <c r="M17209" s="102" t="str">
        <f t="shared" si="268"/>
        <v>ADT</v>
      </c>
      <c r="N17209" s="102">
        <f>WEEKDAY([2]!Table1[[#This Row],[Travel Date]],2)</f>
        <v>6</v>
      </c>
      <c r="P17209" s="102">
        <v>1</v>
      </c>
    </row>
    <row r="17210" spans="2:16" x14ac:dyDescent="0.25">
      <c r="B17210" s="103"/>
      <c r="C17210" s="103"/>
      <c r="L17210" s="102" t="str">
        <f>[2]!Table1[[#This Row],[Orgn]]&amp;"-"&amp;[2]!Table1[[#This Row],[Dest]]</f>
        <v>HRG-VIE</v>
      </c>
      <c r="M17210" s="102" t="str">
        <f t="shared" si="268"/>
        <v>ADT</v>
      </c>
      <c r="N17210" s="102">
        <f>WEEKDAY([2]!Table1[[#This Row],[Travel Date]],2)</f>
        <v>6</v>
      </c>
      <c r="P17210" s="102">
        <v>1</v>
      </c>
    </row>
    <row r="17211" spans="2:16" x14ac:dyDescent="0.25">
      <c r="B17211" s="103"/>
      <c r="C17211" s="103"/>
      <c r="L17211" s="102" t="str">
        <f>[2]!Table1[[#This Row],[Orgn]]&amp;"-"&amp;[2]!Table1[[#This Row],[Dest]]</f>
        <v>HRG-VIE</v>
      </c>
      <c r="M17211" s="102" t="str">
        <f t="shared" si="268"/>
        <v>ADT</v>
      </c>
      <c r="N17211" s="102">
        <f>WEEKDAY([2]!Table1[[#This Row],[Travel Date]],2)</f>
        <v>6</v>
      </c>
      <c r="P17211" s="102">
        <v>1</v>
      </c>
    </row>
    <row r="17212" spans="2:16" x14ac:dyDescent="0.25">
      <c r="B17212" s="103"/>
      <c r="C17212" s="103"/>
      <c r="L17212" s="102" t="str">
        <f>[2]!Table1[[#This Row],[Orgn]]&amp;"-"&amp;[2]!Table1[[#This Row],[Dest]]</f>
        <v>HRG-VIE</v>
      </c>
      <c r="M17212" s="102" t="str">
        <f t="shared" si="268"/>
        <v>ADT</v>
      </c>
      <c r="N17212" s="102">
        <f>WEEKDAY([2]!Table1[[#This Row],[Travel Date]],2)</f>
        <v>6</v>
      </c>
      <c r="P17212" s="102">
        <v>1</v>
      </c>
    </row>
    <row r="17213" spans="2:16" x14ac:dyDescent="0.25">
      <c r="B17213" s="103"/>
      <c r="C17213" s="103"/>
      <c r="L17213" s="102" t="str">
        <f>[2]!Table1[[#This Row],[Orgn]]&amp;"-"&amp;[2]!Table1[[#This Row],[Dest]]</f>
        <v>HRG-VIE</v>
      </c>
      <c r="M17213" s="102" t="str">
        <f t="shared" si="268"/>
        <v>ADT</v>
      </c>
      <c r="N17213" s="102">
        <f>WEEKDAY([2]!Table1[[#This Row],[Travel Date]],2)</f>
        <v>6</v>
      </c>
      <c r="P17213" s="102">
        <v>1</v>
      </c>
    </row>
    <row r="17214" spans="2:16" x14ac:dyDescent="0.25">
      <c r="B17214" s="103"/>
      <c r="C17214" s="103"/>
      <c r="L17214" s="102" t="str">
        <f>[2]!Table1[[#This Row],[Orgn]]&amp;"-"&amp;[2]!Table1[[#This Row],[Dest]]</f>
        <v>HRG-VIE</v>
      </c>
      <c r="M17214" s="102" t="str">
        <f t="shared" si="268"/>
        <v>ADT</v>
      </c>
      <c r="N17214" s="102">
        <f>WEEKDAY([2]!Table1[[#This Row],[Travel Date]],2)</f>
        <v>6</v>
      </c>
      <c r="P17214" s="102">
        <v>1</v>
      </c>
    </row>
    <row r="17215" spans="2:16" x14ac:dyDescent="0.25">
      <c r="B17215" s="103"/>
      <c r="C17215" s="103"/>
      <c r="L17215" s="102" t="str">
        <f>[2]!Table1[[#This Row],[Orgn]]&amp;"-"&amp;[2]!Table1[[#This Row],[Dest]]</f>
        <v>HRG-VIE</v>
      </c>
      <c r="M17215" s="102" t="str">
        <f t="shared" si="268"/>
        <v>ADT</v>
      </c>
      <c r="N17215" s="102">
        <f>WEEKDAY([2]!Table1[[#This Row],[Travel Date]],2)</f>
        <v>6</v>
      </c>
      <c r="P17215" s="102">
        <v>1</v>
      </c>
    </row>
    <row r="17216" spans="2:16" x14ac:dyDescent="0.25">
      <c r="B17216" s="103"/>
      <c r="C17216" s="103"/>
      <c r="L17216" s="102" t="str">
        <f>[2]!Table1[[#This Row],[Orgn]]&amp;"-"&amp;[2]!Table1[[#This Row],[Dest]]</f>
        <v>HRG-VIE</v>
      </c>
      <c r="M17216" s="102" t="str">
        <f t="shared" si="268"/>
        <v>ADT</v>
      </c>
      <c r="N17216" s="102">
        <f>WEEKDAY([2]!Table1[[#This Row],[Travel Date]],2)</f>
        <v>6</v>
      </c>
      <c r="P17216" s="102">
        <v>1</v>
      </c>
    </row>
    <row r="17217" spans="2:16" x14ac:dyDescent="0.25">
      <c r="B17217" s="103"/>
      <c r="C17217" s="103"/>
      <c r="L17217" s="102" t="str">
        <f>[2]!Table1[[#This Row],[Orgn]]&amp;"-"&amp;[2]!Table1[[#This Row],[Dest]]</f>
        <v>HRG-VIE</v>
      </c>
      <c r="M17217" s="102" t="str">
        <f t="shared" si="268"/>
        <v>ADT</v>
      </c>
      <c r="N17217" s="102">
        <f>WEEKDAY([2]!Table1[[#This Row],[Travel Date]],2)</f>
        <v>6</v>
      </c>
      <c r="P17217" s="102">
        <v>1</v>
      </c>
    </row>
    <row r="17218" spans="2:16" x14ac:dyDescent="0.25">
      <c r="B17218" s="103"/>
      <c r="C17218" s="103"/>
      <c r="L17218" s="102" t="str">
        <f>[2]!Table1[[#This Row],[Orgn]]&amp;"-"&amp;[2]!Table1[[#This Row],[Dest]]</f>
        <v>HRG-VIE</v>
      </c>
      <c r="M17218" s="102" t="str">
        <f t="shared" ref="M17218:M17281" si="269">IF(TRIM(C17218)="INF", "INF", IF(TRIM(C17218)="CHD", "CHD", "ADT"))</f>
        <v>ADT</v>
      </c>
      <c r="N17218" s="102">
        <f>WEEKDAY([2]!Table1[[#This Row],[Travel Date]],2)</f>
        <v>6</v>
      </c>
      <c r="P17218" s="102">
        <v>1</v>
      </c>
    </row>
    <row r="17219" spans="2:16" x14ac:dyDescent="0.25">
      <c r="B17219" s="103"/>
      <c r="C17219" s="103"/>
      <c r="L17219" s="102" t="str">
        <f>[2]!Table1[[#This Row],[Orgn]]&amp;"-"&amp;[2]!Table1[[#This Row],[Dest]]</f>
        <v>HRG-VIE</v>
      </c>
      <c r="M17219" s="102" t="str">
        <f t="shared" si="269"/>
        <v>ADT</v>
      </c>
      <c r="N17219" s="102">
        <f>WEEKDAY([2]!Table1[[#This Row],[Travel Date]],2)</f>
        <v>6</v>
      </c>
      <c r="P17219" s="102">
        <v>1</v>
      </c>
    </row>
    <row r="17220" spans="2:16" x14ac:dyDescent="0.25">
      <c r="B17220" s="103"/>
      <c r="C17220" s="103"/>
      <c r="L17220" s="102" t="str">
        <f>[2]!Table1[[#This Row],[Orgn]]&amp;"-"&amp;[2]!Table1[[#This Row],[Dest]]</f>
        <v>HRG-VIE</v>
      </c>
      <c r="M17220" s="102" t="str">
        <f t="shared" si="269"/>
        <v>ADT</v>
      </c>
      <c r="N17220" s="102">
        <f>WEEKDAY([2]!Table1[[#This Row],[Travel Date]],2)</f>
        <v>6</v>
      </c>
      <c r="P17220" s="102">
        <v>1</v>
      </c>
    </row>
    <row r="17221" spans="2:16" x14ac:dyDescent="0.25">
      <c r="B17221" s="103"/>
      <c r="C17221" s="103"/>
      <c r="L17221" s="102" t="str">
        <f>[2]!Table1[[#This Row],[Orgn]]&amp;"-"&amp;[2]!Table1[[#This Row],[Dest]]</f>
        <v>HRG-VIE</v>
      </c>
      <c r="M17221" s="102" t="str">
        <f t="shared" si="269"/>
        <v>ADT</v>
      </c>
      <c r="N17221" s="102">
        <f>WEEKDAY([2]!Table1[[#This Row],[Travel Date]],2)</f>
        <v>6</v>
      </c>
      <c r="P17221" s="102">
        <v>1</v>
      </c>
    </row>
    <row r="17222" spans="2:16" x14ac:dyDescent="0.25">
      <c r="B17222" s="103"/>
      <c r="C17222" s="103"/>
      <c r="L17222" s="102" t="str">
        <f>[2]!Table1[[#This Row],[Orgn]]&amp;"-"&amp;[2]!Table1[[#This Row],[Dest]]</f>
        <v>HRG-VIE</v>
      </c>
      <c r="M17222" s="102" t="str">
        <f t="shared" si="269"/>
        <v>ADT</v>
      </c>
      <c r="N17222" s="102">
        <f>WEEKDAY([2]!Table1[[#This Row],[Travel Date]],2)</f>
        <v>6</v>
      </c>
      <c r="P17222" s="102">
        <v>1</v>
      </c>
    </row>
    <row r="17223" spans="2:16" x14ac:dyDescent="0.25">
      <c r="B17223" s="103"/>
      <c r="C17223" s="103"/>
      <c r="L17223" s="102" t="str">
        <f>[2]!Table1[[#This Row],[Orgn]]&amp;"-"&amp;[2]!Table1[[#This Row],[Dest]]</f>
        <v>HRG-VIE</v>
      </c>
      <c r="M17223" s="102" t="str">
        <f t="shared" si="269"/>
        <v>ADT</v>
      </c>
      <c r="N17223" s="102">
        <f>WEEKDAY([2]!Table1[[#This Row],[Travel Date]],2)</f>
        <v>6</v>
      </c>
      <c r="P17223" s="102">
        <v>1</v>
      </c>
    </row>
    <row r="17224" spans="2:16" x14ac:dyDescent="0.25">
      <c r="B17224" s="103"/>
      <c r="C17224" s="103"/>
      <c r="L17224" s="102" t="str">
        <f>[2]!Table1[[#This Row],[Orgn]]&amp;"-"&amp;[2]!Table1[[#This Row],[Dest]]</f>
        <v>HRG-VIE</v>
      </c>
      <c r="M17224" s="102" t="str">
        <f t="shared" si="269"/>
        <v>ADT</v>
      </c>
      <c r="N17224" s="102">
        <f>WEEKDAY([2]!Table1[[#This Row],[Travel Date]],2)</f>
        <v>6</v>
      </c>
      <c r="P17224" s="102">
        <v>1</v>
      </c>
    </row>
    <row r="17225" spans="2:16" x14ac:dyDescent="0.25">
      <c r="B17225" s="103"/>
      <c r="C17225" s="103"/>
      <c r="L17225" s="102" t="str">
        <f>[2]!Table1[[#This Row],[Orgn]]&amp;"-"&amp;[2]!Table1[[#This Row],[Dest]]</f>
        <v>HRG-VIE</v>
      </c>
      <c r="M17225" s="102" t="str">
        <f t="shared" si="269"/>
        <v>ADT</v>
      </c>
      <c r="N17225" s="102">
        <f>WEEKDAY([2]!Table1[[#This Row],[Travel Date]],2)</f>
        <v>6</v>
      </c>
      <c r="P17225" s="102">
        <v>1</v>
      </c>
    </row>
    <row r="17226" spans="2:16" x14ac:dyDescent="0.25">
      <c r="B17226" s="103"/>
      <c r="C17226" s="103"/>
      <c r="L17226" s="102" t="str">
        <f>[2]!Table1[[#This Row],[Orgn]]&amp;"-"&amp;[2]!Table1[[#This Row],[Dest]]</f>
        <v>HRG-VIE</v>
      </c>
      <c r="M17226" s="102" t="str">
        <f t="shared" si="269"/>
        <v>ADT</v>
      </c>
      <c r="N17226" s="102">
        <f>WEEKDAY([2]!Table1[[#This Row],[Travel Date]],2)</f>
        <v>6</v>
      </c>
      <c r="P17226" s="102">
        <v>1</v>
      </c>
    </row>
    <row r="17227" spans="2:16" x14ac:dyDescent="0.25">
      <c r="B17227" s="103"/>
      <c r="C17227" s="103"/>
      <c r="L17227" s="102" t="str">
        <f>[2]!Table1[[#This Row],[Orgn]]&amp;"-"&amp;[2]!Table1[[#This Row],[Dest]]</f>
        <v>HRG-VIE</v>
      </c>
      <c r="M17227" s="102" t="str">
        <f t="shared" si="269"/>
        <v>ADT</v>
      </c>
      <c r="N17227" s="102">
        <f>WEEKDAY([2]!Table1[[#This Row],[Travel Date]],2)</f>
        <v>6</v>
      </c>
      <c r="P17227" s="102">
        <v>1</v>
      </c>
    </row>
    <row r="17228" spans="2:16" x14ac:dyDescent="0.25">
      <c r="B17228" s="103"/>
      <c r="C17228" s="103"/>
      <c r="L17228" s="102" t="str">
        <f>[2]!Table1[[#This Row],[Orgn]]&amp;"-"&amp;[2]!Table1[[#This Row],[Dest]]</f>
        <v>HRG-VIE</v>
      </c>
      <c r="M17228" s="102" t="str">
        <f t="shared" si="269"/>
        <v>ADT</v>
      </c>
      <c r="N17228" s="102">
        <f>WEEKDAY([2]!Table1[[#This Row],[Travel Date]],2)</f>
        <v>6</v>
      </c>
      <c r="P17228" s="102">
        <v>1</v>
      </c>
    </row>
    <row r="17229" spans="2:16" x14ac:dyDescent="0.25">
      <c r="B17229" s="103"/>
      <c r="C17229" s="103"/>
      <c r="L17229" s="102" t="str">
        <f>[2]!Table1[[#This Row],[Orgn]]&amp;"-"&amp;[2]!Table1[[#This Row],[Dest]]</f>
        <v>HRG-VIE</v>
      </c>
      <c r="M17229" s="102" t="str">
        <f t="shared" si="269"/>
        <v>ADT</v>
      </c>
      <c r="N17229" s="102">
        <f>WEEKDAY([2]!Table1[[#This Row],[Travel Date]],2)</f>
        <v>6</v>
      </c>
      <c r="P17229" s="102">
        <v>1</v>
      </c>
    </row>
    <row r="17230" spans="2:16" x14ac:dyDescent="0.25">
      <c r="B17230" s="103"/>
      <c r="C17230" s="103"/>
      <c r="L17230" s="102" t="str">
        <f>[2]!Table1[[#This Row],[Orgn]]&amp;"-"&amp;[2]!Table1[[#This Row],[Dest]]</f>
        <v>HRG-VIE</v>
      </c>
      <c r="M17230" s="102" t="str">
        <f t="shared" si="269"/>
        <v>ADT</v>
      </c>
      <c r="N17230" s="102">
        <f>WEEKDAY([2]!Table1[[#This Row],[Travel Date]],2)</f>
        <v>6</v>
      </c>
      <c r="P17230" s="102">
        <v>1</v>
      </c>
    </row>
    <row r="17231" spans="2:16" x14ac:dyDescent="0.25">
      <c r="B17231" s="103"/>
      <c r="C17231" s="103"/>
      <c r="L17231" s="102" t="str">
        <f>[2]!Table1[[#This Row],[Orgn]]&amp;"-"&amp;[2]!Table1[[#This Row],[Dest]]</f>
        <v>HRG-VIE</v>
      </c>
      <c r="M17231" s="102" t="str">
        <f t="shared" si="269"/>
        <v>ADT</v>
      </c>
      <c r="N17231" s="102">
        <f>WEEKDAY([2]!Table1[[#This Row],[Travel Date]],2)</f>
        <v>6</v>
      </c>
      <c r="P17231" s="102">
        <v>1</v>
      </c>
    </row>
    <row r="17232" spans="2:16" x14ac:dyDescent="0.25">
      <c r="B17232" s="103"/>
      <c r="C17232" s="103"/>
      <c r="L17232" s="102" t="str">
        <f>[2]!Table1[[#This Row],[Orgn]]&amp;"-"&amp;[2]!Table1[[#This Row],[Dest]]</f>
        <v>HRG-VIE</v>
      </c>
      <c r="M17232" s="102" t="str">
        <f t="shared" si="269"/>
        <v>ADT</v>
      </c>
      <c r="N17232" s="102">
        <f>WEEKDAY([2]!Table1[[#This Row],[Travel Date]],2)</f>
        <v>6</v>
      </c>
      <c r="P17232" s="102">
        <v>1</v>
      </c>
    </row>
    <row r="17233" spans="2:16" x14ac:dyDescent="0.25">
      <c r="B17233" s="103"/>
      <c r="C17233" s="103"/>
      <c r="L17233" s="102" t="str">
        <f>[2]!Table1[[#This Row],[Orgn]]&amp;"-"&amp;[2]!Table1[[#This Row],[Dest]]</f>
        <v>HRG-VIE</v>
      </c>
      <c r="M17233" s="102" t="str">
        <f t="shared" si="269"/>
        <v>ADT</v>
      </c>
      <c r="N17233" s="102">
        <f>WEEKDAY([2]!Table1[[#This Row],[Travel Date]],2)</f>
        <v>6</v>
      </c>
      <c r="P17233" s="102">
        <v>1</v>
      </c>
    </row>
    <row r="17234" spans="2:16" x14ac:dyDescent="0.25">
      <c r="B17234" s="103"/>
      <c r="C17234" s="103"/>
      <c r="L17234" s="102" t="str">
        <f>[2]!Table1[[#This Row],[Orgn]]&amp;"-"&amp;[2]!Table1[[#This Row],[Dest]]</f>
        <v>HRG-VIE</v>
      </c>
      <c r="M17234" s="102" t="str">
        <f t="shared" si="269"/>
        <v>ADT</v>
      </c>
      <c r="N17234" s="102">
        <f>WEEKDAY([2]!Table1[[#This Row],[Travel Date]],2)</f>
        <v>6</v>
      </c>
      <c r="P17234" s="102">
        <v>1</v>
      </c>
    </row>
    <row r="17235" spans="2:16" x14ac:dyDescent="0.25">
      <c r="B17235" s="103"/>
      <c r="C17235" s="103"/>
      <c r="L17235" s="102" t="str">
        <f>[2]!Table1[[#This Row],[Orgn]]&amp;"-"&amp;[2]!Table1[[#This Row],[Dest]]</f>
        <v>HRG-VIE</v>
      </c>
      <c r="M17235" s="102" t="str">
        <f t="shared" si="269"/>
        <v>ADT</v>
      </c>
      <c r="N17235" s="102">
        <f>WEEKDAY([2]!Table1[[#This Row],[Travel Date]],2)</f>
        <v>6</v>
      </c>
      <c r="P17235" s="102">
        <v>1</v>
      </c>
    </row>
    <row r="17236" spans="2:16" x14ac:dyDescent="0.25">
      <c r="B17236" s="103"/>
      <c r="C17236" s="103"/>
      <c r="L17236" s="102" t="str">
        <f>[2]!Table1[[#This Row],[Orgn]]&amp;"-"&amp;[2]!Table1[[#This Row],[Dest]]</f>
        <v>HRG-VIE</v>
      </c>
      <c r="M17236" s="102" t="str">
        <f t="shared" si="269"/>
        <v>ADT</v>
      </c>
      <c r="N17236" s="102">
        <f>WEEKDAY([2]!Table1[[#This Row],[Travel Date]],2)</f>
        <v>6</v>
      </c>
      <c r="P17236" s="102">
        <v>1</v>
      </c>
    </row>
    <row r="17237" spans="2:16" x14ac:dyDescent="0.25">
      <c r="B17237" s="103"/>
      <c r="C17237" s="103"/>
      <c r="L17237" s="102" t="str">
        <f>[2]!Table1[[#This Row],[Orgn]]&amp;"-"&amp;[2]!Table1[[#This Row],[Dest]]</f>
        <v>SSH-CTA</v>
      </c>
      <c r="M17237" s="102" t="str">
        <f t="shared" si="269"/>
        <v>ADT</v>
      </c>
      <c r="N17237" s="102">
        <f>WEEKDAY([2]!Table1[[#This Row],[Travel Date]],2)</f>
        <v>6</v>
      </c>
      <c r="P17237" s="102">
        <v>1</v>
      </c>
    </row>
    <row r="17238" spans="2:16" x14ac:dyDescent="0.25">
      <c r="B17238" s="103"/>
      <c r="C17238" s="103"/>
      <c r="L17238" s="102" t="str">
        <f>[2]!Table1[[#This Row],[Orgn]]&amp;"-"&amp;[2]!Table1[[#This Row],[Dest]]</f>
        <v>SSH-CTA</v>
      </c>
      <c r="M17238" s="102" t="str">
        <f t="shared" si="269"/>
        <v>ADT</v>
      </c>
      <c r="N17238" s="102">
        <f>WEEKDAY([2]!Table1[[#This Row],[Travel Date]],2)</f>
        <v>6</v>
      </c>
      <c r="P17238" s="102">
        <v>1</v>
      </c>
    </row>
    <row r="17239" spans="2:16" x14ac:dyDescent="0.25">
      <c r="B17239" s="103"/>
      <c r="C17239" s="103"/>
      <c r="L17239" s="102" t="str">
        <f>[2]!Table1[[#This Row],[Orgn]]&amp;"-"&amp;[2]!Table1[[#This Row],[Dest]]</f>
        <v>SSH-CTA</v>
      </c>
      <c r="M17239" s="102" t="str">
        <f t="shared" si="269"/>
        <v>ADT</v>
      </c>
      <c r="N17239" s="102">
        <f>WEEKDAY([2]!Table1[[#This Row],[Travel Date]],2)</f>
        <v>6</v>
      </c>
      <c r="P17239" s="102">
        <v>1</v>
      </c>
    </row>
    <row r="17240" spans="2:16" x14ac:dyDescent="0.25">
      <c r="B17240" s="103"/>
      <c r="C17240" s="103"/>
      <c r="L17240" s="102" t="str">
        <f>[2]!Table1[[#This Row],[Orgn]]&amp;"-"&amp;[2]!Table1[[#This Row],[Dest]]</f>
        <v>SSH-CTA</v>
      </c>
      <c r="M17240" s="102" t="str">
        <f t="shared" si="269"/>
        <v>ADT</v>
      </c>
      <c r="N17240" s="102">
        <f>WEEKDAY([2]!Table1[[#This Row],[Travel Date]],2)</f>
        <v>6</v>
      </c>
      <c r="P17240" s="102">
        <v>1</v>
      </c>
    </row>
    <row r="17241" spans="2:16" x14ac:dyDescent="0.25">
      <c r="B17241" s="103"/>
      <c r="C17241" s="103"/>
      <c r="L17241" s="102" t="str">
        <f>[2]!Table1[[#This Row],[Orgn]]&amp;"-"&amp;[2]!Table1[[#This Row],[Dest]]</f>
        <v>SSH-CTA</v>
      </c>
      <c r="M17241" s="102" t="str">
        <f t="shared" si="269"/>
        <v>ADT</v>
      </c>
      <c r="N17241" s="102">
        <f>WEEKDAY([2]!Table1[[#This Row],[Travel Date]],2)</f>
        <v>6</v>
      </c>
      <c r="P17241" s="102">
        <v>1</v>
      </c>
    </row>
    <row r="17242" spans="2:16" x14ac:dyDescent="0.25">
      <c r="B17242" s="103"/>
      <c r="C17242" s="103"/>
      <c r="L17242" s="102" t="str">
        <f>[2]!Table1[[#This Row],[Orgn]]&amp;"-"&amp;[2]!Table1[[#This Row],[Dest]]</f>
        <v>SSH-CTA</v>
      </c>
      <c r="M17242" s="102" t="str">
        <f t="shared" si="269"/>
        <v>ADT</v>
      </c>
      <c r="N17242" s="102">
        <f>WEEKDAY([2]!Table1[[#This Row],[Travel Date]],2)</f>
        <v>6</v>
      </c>
      <c r="P17242" s="102">
        <v>1</v>
      </c>
    </row>
    <row r="17243" spans="2:16" x14ac:dyDescent="0.25">
      <c r="B17243" s="103"/>
      <c r="C17243" s="103"/>
      <c r="L17243" s="102" t="str">
        <f>[2]!Table1[[#This Row],[Orgn]]&amp;"-"&amp;[2]!Table1[[#This Row],[Dest]]</f>
        <v>SSH-CTA</v>
      </c>
      <c r="M17243" s="102" t="str">
        <f t="shared" si="269"/>
        <v>ADT</v>
      </c>
      <c r="N17243" s="102">
        <f>WEEKDAY([2]!Table1[[#This Row],[Travel Date]],2)</f>
        <v>6</v>
      </c>
      <c r="P17243" s="102">
        <v>1</v>
      </c>
    </row>
    <row r="17244" spans="2:16" x14ac:dyDescent="0.25">
      <c r="B17244" s="103"/>
      <c r="C17244" s="103"/>
      <c r="L17244" s="102" t="str">
        <f>[2]!Table1[[#This Row],[Orgn]]&amp;"-"&amp;[2]!Table1[[#This Row],[Dest]]</f>
        <v>SSH-CTA</v>
      </c>
      <c r="M17244" s="102" t="str">
        <f t="shared" si="269"/>
        <v>ADT</v>
      </c>
      <c r="N17244" s="102">
        <f>WEEKDAY([2]!Table1[[#This Row],[Travel Date]],2)</f>
        <v>6</v>
      </c>
      <c r="P17244" s="102">
        <v>1</v>
      </c>
    </row>
    <row r="17245" spans="2:16" x14ac:dyDescent="0.25">
      <c r="B17245" s="103"/>
      <c r="C17245" s="103"/>
      <c r="L17245" s="102" t="str">
        <f>[2]!Table1[[#This Row],[Orgn]]&amp;"-"&amp;[2]!Table1[[#This Row],[Dest]]</f>
        <v>SSH-CTA</v>
      </c>
      <c r="M17245" s="102" t="str">
        <f t="shared" si="269"/>
        <v>ADT</v>
      </c>
      <c r="N17245" s="102">
        <f>WEEKDAY([2]!Table1[[#This Row],[Travel Date]],2)</f>
        <v>6</v>
      </c>
      <c r="P17245" s="102">
        <v>1</v>
      </c>
    </row>
    <row r="17246" spans="2:16" x14ac:dyDescent="0.25">
      <c r="B17246" s="103"/>
      <c r="C17246" s="103"/>
      <c r="L17246" s="102" t="str">
        <f>[2]!Table1[[#This Row],[Orgn]]&amp;"-"&amp;[2]!Table1[[#This Row],[Dest]]</f>
        <v>SSH-CTA</v>
      </c>
      <c r="M17246" s="102" t="str">
        <f t="shared" si="269"/>
        <v>ADT</v>
      </c>
      <c r="N17246" s="102">
        <f>WEEKDAY([2]!Table1[[#This Row],[Travel Date]],2)</f>
        <v>6</v>
      </c>
      <c r="P17246" s="102">
        <v>1</v>
      </c>
    </row>
    <row r="17247" spans="2:16" x14ac:dyDescent="0.25">
      <c r="B17247" s="103"/>
      <c r="C17247" s="103"/>
      <c r="L17247" s="102" t="str">
        <f>[2]!Table1[[#This Row],[Orgn]]&amp;"-"&amp;[2]!Table1[[#This Row],[Dest]]</f>
        <v>SSH-CTA</v>
      </c>
      <c r="M17247" s="102" t="str">
        <f t="shared" si="269"/>
        <v>ADT</v>
      </c>
      <c r="N17247" s="102">
        <f>WEEKDAY([2]!Table1[[#This Row],[Travel Date]],2)</f>
        <v>6</v>
      </c>
      <c r="P17247" s="102">
        <v>1</v>
      </c>
    </row>
    <row r="17248" spans="2:16" x14ac:dyDescent="0.25">
      <c r="B17248" s="103"/>
      <c r="C17248" s="103"/>
      <c r="L17248" s="102" t="str">
        <f>[2]!Table1[[#This Row],[Orgn]]&amp;"-"&amp;[2]!Table1[[#This Row],[Dest]]</f>
        <v>SSH-CTA</v>
      </c>
      <c r="M17248" s="102" t="str">
        <f t="shared" si="269"/>
        <v>ADT</v>
      </c>
      <c r="N17248" s="102">
        <f>WEEKDAY([2]!Table1[[#This Row],[Travel Date]],2)</f>
        <v>6</v>
      </c>
      <c r="P17248" s="102">
        <v>1</v>
      </c>
    </row>
    <row r="17249" spans="2:16" x14ac:dyDescent="0.25">
      <c r="B17249" s="103"/>
      <c r="C17249" s="103"/>
      <c r="L17249" s="102" t="str">
        <f>[2]!Table1[[#This Row],[Orgn]]&amp;"-"&amp;[2]!Table1[[#This Row],[Dest]]</f>
        <v>SSH-CTA</v>
      </c>
      <c r="M17249" s="102" t="str">
        <f t="shared" si="269"/>
        <v>ADT</v>
      </c>
      <c r="N17249" s="102">
        <f>WEEKDAY([2]!Table1[[#This Row],[Travel Date]],2)</f>
        <v>6</v>
      </c>
      <c r="P17249" s="102">
        <v>1</v>
      </c>
    </row>
    <row r="17250" spans="2:16" x14ac:dyDescent="0.25">
      <c r="B17250" s="103"/>
      <c r="C17250" s="103"/>
      <c r="L17250" s="102" t="str">
        <f>[2]!Table1[[#This Row],[Orgn]]&amp;"-"&amp;[2]!Table1[[#This Row],[Dest]]</f>
        <v>SSH-CTA</v>
      </c>
      <c r="M17250" s="102" t="str">
        <f t="shared" si="269"/>
        <v>ADT</v>
      </c>
      <c r="N17250" s="102">
        <f>WEEKDAY([2]!Table1[[#This Row],[Travel Date]],2)</f>
        <v>6</v>
      </c>
      <c r="P17250" s="102">
        <v>1</v>
      </c>
    </row>
    <row r="17251" spans="2:16" x14ac:dyDescent="0.25">
      <c r="B17251" s="103"/>
      <c r="C17251" s="103"/>
      <c r="L17251" s="102" t="str">
        <f>[2]!Table1[[#This Row],[Orgn]]&amp;"-"&amp;[2]!Table1[[#This Row],[Dest]]</f>
        <v>SSH-CTA</v>
      </c>
      <c r="M17251" s="102" t="str">
        <f t="shared" si="269"/>
        <v>ADT</v>
      </c>
      <c r="N17251" s="102">
        <f>WEEKDAY([2]!Table1[[#This Row],[Travel Date]],2)</f>
        <v>6</v>
      </c>
      <c r="P17251" s="102">
        <v>1</v>
      </c>
    </row>
    <row r="17252" spans="2:16" x14ac:dyDescent="0.25">
      <c r="B17252" s="103"/>
      <c r="C17252" s="103"/>
      <c r="L17252" s="102" t="str">
        <f>[2]!Table1[[#This Row],[Orgn]]&amp;"-"&amp;[2]!Table1[[#This Row],[Dest]]</f>
        <v>SSH-CTA</v>
      </c>
      <c r="M17252" s="102" t="str">
        <f t="shared" si="269"/>
        <v>ADT</v>
      </c>
      <c r="N17252" s="102">
        <f>WEEKDAY([2]!Table1[[#This Row],[Travel Date]],2)</f>
        <v>6</v>
      </c>
      <c r="P17252" s="102">
        <v>1</v>
      </c>
    </row>
    <row r="17253" spans="2:16" x14ac:dyDescent="0.25">
      <c r="B17253" s="103"/>
      <c r="C17253" s="103"/>
      <c r="L17253" s="102" t="str">
        <f>[2]!Table1[[#This Row],[Orgn]]&amp;"-"&amp;[2]!Table1[[#This Row],[Dest]]</f>
        <v>SSH-CTA</v>
      </c>
      <c r="M17253" s="102" t="str">
        <f t="shared" si="269"/>
        <v>ADT</v>
      </c>
      <c r="N17253" s="102">
        <f>WEEKDAY([2]!Table1[[#This Row],[Travel Date]],2)</f>
        <v>6</v>
      </c>
      <c r="P17253" s="102">
        <v>1</v>
      </c>
    </row>
    <row r="17254" spans="2:16" x14ac:dyDescent="0.25">
      <c r="B17254" s="103"/>
      <c r="C17254" s="103"/>
      <c r="L17254" s="102" t="str">
        <f>[2]!Table1[[#This Row],[Orgn]]&amp;"-"&amp;[2]!Table1[[#This Row],[Dest]]</f>
        <v>SSH-CTA</v>
      </c>
      <c r="M17254" s="102" t="str">
        <f t="shared" si="269"/>
        <v>ADT</v>
      </c>
      <c r="N17254" s="102">
        <f>WEEKDAY([2]!Table1[[#This Row],[Travel Date]],2)</f>
        <v>6</v>
      </c>
      <c r="P17254" s="102">
        <v>1</v>
      </c>
    </row>
    <row r="17255" spans="2:16" x14ac:dyDescent="0.25">
      <c r="B17255" s="103"/>
      <c r="C17255" s="103"/>
      <c r="L17255" s="102" t="str">
        <f>[2]!Table1[[#This Row],[Orgn]]&amp;"-"&amp;[2]!Table1[[#This Row],[Dest]]</f>
        <v>SSH-CTA</v>
      </c>
      <c r="M17255" s="102" t="str">
        <f t="shared" si="269"/>
        <v>ADT</v>
      </c>
      <c r="N17255" s="102">
        <f>WEEKDAY([2]!Table1[[#This Row],[Travel Date]],2)</f>
        <v>6</v>
      </c>
      <c r="P17255" s="102">
        <v>1</v>
      </c>
    </row>
    <row r="17256" spans="2:16" x14ac:dyDescent="0.25">
      <c r="B17256" s="103"/>
      <c r="C17256" s="103"/>
      <c r="L17256" s="102" t="str">
        <f>[2]!Table1[[#This Row],[Orgn]]&amp;"-"&amp;[2]!Table1[[#This Row],[Dest]]</f>
        <v>SSH-CTA</v>
      </c>
      <c r="M17256" s="102" t="str">
        <f t="shared" si="269"/>
        <v>ADT</v>
      </c>
      <c r="N17256" s="102">
        <f>WEEKDAY([2]!Table1[[#This Row],[Travel Date]],2)</f>
        <v>6</v>
      </c>
      <c r="P17256" s="102">
        <v>1</v>
      </c>
    </row>
    <row r="17257" spans="2:16" x14ac:dyDescent="0.25">
      <c r="B17257" s="103"/>
      <c r="C17257" s="103"/>
      <c r="L17257" s="102" t="str">
        <f>[2]!Table1[[#This Row],[Orgn]]&amp;"-"&amp;[2]!Table1[[#This Row],[Dest]]</f>
        <v>SSH-CTA</v>
      </c>
      <c r="M17257" s="102" t="str">
        <f t="shared" si="269"/>
        <v>ADT</v>
      </c>
      <c r="N17257" s="102">
        <f>WEEKDAY([2]!Table1[[#This Row],[Travel Date]],2)</f>
        <v>6</v>
      </c>
      <c r="P17257" s="102">
        <v>1</v>
      </c>
    </row>
    <row r="17258" spans="2:16" x14ac:dyDescent="0.25">
      <c r="B17258" s="103"/>
      <c r="C17258" s="103"/>
      <c r="L17258" s="102" t="str">
        <f>[2]!Table1[[#This Row],[Orgn]]&amp;"-"&amp;[2]!Table1[[#This Row],[Dest]]</f>
        <v>SSH-CTA</v>
      </c>
      <c r="M17258" s="102" t="str">
        <f t="shared" si="269"/>
        <v>ADT</v>
      </c>
      <c r="N17258" s="102">
        <f>WEEKDAY([2]!Table1[[#This Row],[Travel Date]],2)</f>
        <v>6</v>
      </c>
      <c r="P17258" s="102">
        <v>1</v>
      </c>
    </row>
    <row r="17259" spans="2:16" x14ac:dyDescent="0.25">
      <c r="B17259" s="103"/>
      <c r="C17259" s="103"/>
      <c r="L17259" s="102" t="str">
        <f>[2]!Table1[[#This Row],[Orgn]]&amp;"-"&amp;[2]!Table1[[#This Row],[Dest]]</f>
        <v>SSH-CTA</v>
      </c>
      <c r="M17259" s="102" t="str">
        <f t="shared" si="269"/>
        <v>ADT</v>
      </c>
      <c r="N17259" s="102">
        <f>WEEKDAY([2]!Table1[[#This Row],[Travel Date]],2)</f>
        <v>6</v>
      </c>
      <c r="P17259" s="102">
        <v>1</v>
      </c>
    </row>
    <row r="17260" spans="2:16" x14ac:dyDescent="0.25">
      <c r="B17260" s="103"/>
      <c r="C17260" s="103"/>
      <c r="L17260" s="102" t="str">
        <f>[2]!Table1[[#This Row],[Orgn]]&amp;"-"&amp;[2]!Table1[[#This Row],[Dest]]</f>
        <v>SSH-CTA</v>
      </c>
      <c r="M17260" s="102" t="str">
        <f t="shared" si="269"/>
        <v>ADT</v>
      </c>
      <c r="N17260" s="102">
        <f>WEEKDAY([2]!Table1[[#This Row],[Travel Date]],2)</f>
        <v>6</v>
      </c>
      <c r="P17260" s="102">
        <v>1</v>
      </c>
    </row>
    <row r="17261" spans="2:16" x14ac:dyDescent="0.25">
      <c r="B17261" s="103"/>
      <c r="C17261" s="103"/>
      <c r="L17261" s="102" t="str">
        <f>[2]!Table1[[#This Row],[Orgn]]&amp;"-"&amp;[2]!Table1[[#This Row],[Dest]]</f>
        <v>SSH-CTA</v>
      </c>
      <c r="M17261" s="102" t="str">
        <f t="shared" si="269"/>
        <v>ADT</v>
      </c>
      <c r="N17261" s="102">
        <f>WEEKDAY([2]!Table1[[#This Row],[Travel Date]],2)</f>
        <v>6</v>
      </c>
      <c r="P17261" s="102">
        <v>1</v>
      </c>
    </row>
    <row r="17262" spans="2:16" x14ac:dyDescent="0.25">
      <c r="B17262" s="103"/>
      <c r="C17262" s="103"/>
      <c r="L17262" s="102" t="str">
        <f>[2]!Table1[[#This Row],[Orgn]]&amp;"-"&amp;[2]!Table1[[#This Row],[Dest]]</f>
        <v>SSH-CTA</v>
      </c>
      <c r="M17262" s="102" t="str">
        <f t="shared" si="269"/>
        <v>ADT</v>
      </c>
      <c r="N17262" s="102">
        <f>WEEKDAY([2]!Table1[[#This Row],[Travel Date]],2)</f>
        <v>6</v>
      </c>
      <c r="P17262" s="102">
        <v>1</v>
      </c>
    </row>
    <row r="17263" spans="2:16" x14ac:dyDescent="0.25">
      <c r="B17263" s="103"/>
      <c r="C17263" s="103"/>
      <c r="L17263" s="102" t="str">
        <f>[2]!Table1[[#This Row],[Orgn]]&amp;"-"&amp;[2]!Table1[[#This Row],[Dest]]</f>
        <v>SSH-CTA</v>
      </c>
      <c r="M17263" s="102" t="str">
        <f t="shared" si="269"/>
        <v>ADT</v>
      </c>
      <c r="N17263" s="102">
        <f>WEEKDAY([2]!Table1[[#This Row],[Travel Date]],2)</f>
        <v>6</v>
      </c>
      <c r="P17263" s="102">
        <v>1</v>
      </c>
    </row>
    <row r="17264" spans="2:16" x14ac:dyDescent="0.25">
      <c r="B17264" s="103"/>
      <c r="C17264" s="103"/>
      <c r="L17264" s="102" t="str">
        <f>[2]!Table1[[#This Row],[Orgn]]&amp;"-"&amp;[2]!Table1[[#This Row],[Dest]]</f>
        <v>SSH-CTA</v>
      </c>
      <c r="M17264" s="102" t="str">
        <f t="shared" si="269"/>
        <v>ADT</v>
      </c>
      <c r="N17264" s="102">
        <f>WEEKDAY([2]!Table1[[#This Row],[Travel Date]],2)</f>
        <v>6</v>
      </c>
      <c r="P17264" s="102">
        <v>1</v>
      </c>
    </row>
    <row r="17265" spans="2:16" x14ac:dyDescent="0.25">
      <c r="B17265" s="103"/>
      <c r="C17265" s="103"/>
      <c r="L17265" s="102" t="str">
        <f>[2]!Table1[[#This Row],[Orgn]]&amp;"-"&amp;[2]!Table1[[#This Row],[Dest]]</f>
        <v>SSH-CTA</v>
      </c>
      <c r="M17265" s="102" t="str">
        <f t="shared" si="269"/>
        <v>ADT</v>
      </c>
      <c r="N17265" s="102">
        <f>WEEKDAY([2]!Table1[[#This Row],[Travel Date]],2)</f>
        <v>6</v>
      </c>
      <c r="P17265" s="102">
        <v>1</v>
      </c>
    </row>
    <row r="17266" spans="2:16" x14ac:dyDescent="0.25">
      <c r="B17266" s="103"/>
      <c r="C17266" s="103"/>
      <c r="L17266" s="102" t="str">
        <f>[2]!Table1[[#This Row],[Orgn]]&amp;"-"&amp;[2]!Table1[[#This Row],[Dest]]</f>
        <v>SSH-CTA</v>
      </c>
      <c r="M17266" s="102" t="str">
        <f t="shared" si="269"/>
        <v>ADT</v>
      </c>
      <c r="N17266" s="102">
        <f>WEEKDAY([2]!Table1[[#This Row],[Travel Date]],2)</f>
        <v>6</v>
      </c>
      <c r="P17266" s="102">
        <v>1</v>
      </c>
    </row>
    <row r="17267" spans="2:16" x14ac:dyDescent="0.25">
      <c r="B17267" s="103"/>
      <c r="C17267" s="103"/>
      <c r="L17267" s="102" t="str">
        <f>[2]!Table1[[#This Row],[Orgn]]&amp;"-"&amp;[2]!Table1[[#This Row],[Dest]]</f>
        <v>SSH-CTA</v>
      </c>
      <c r="M17267" s="102" t="str">
        <f t="shared" si="269"/>
        <v>ADT</v>
      </c>
      <c r="N17267" s="102">
        <f>WEEKDAY([2]!Table1[[#This Row],[Travel Date]],2)</f>
        <v>6</v>
      </c>
      <c r="P17267" s="102">
        <v>1</v>
      </c>
    </row>
    <row r="17268" spans="2:16" x14ac:dyDescent="0.25">
      <c r="B17268" s="103"/>
      <c r="C17268" s="103"/>
      <c r="L17268" s="102" t="str">
        <f>[2]!Table1[[#This Row],[Orgn]]&amp;"-"&amp;[2]!Table1[[#This Row],[Dest]]</f>
        <v>SSH-CTA</v>
      </c>
      <c r="M17268" s="102" t="str">
        <f t="shared" si="269"/>
        <v>ADT</v>
      </c>
      <c r="N17268" s="102">
        <f>WEEKDAY([2]!Table1[[#This Row],[Travel Date]],2)</f>
        <v>6</v>
      </c>
      <c r="P17268" s="102">
        <v>1</v>
      </c>
    </row>
    <row r="17269" spans="2:16" x14ac:dyDescent="0.25">
      <c r="B17269" s="103"/>
      <c r="C17269" s="103"/>
      <c r="L17269" s="102" t="str">
        <f>[2]!Table1[[#This Row],[Orgn]]&amp;"-"&amp;[2]!Table1[[#This Row],[Dest]]</f>
        <v>SSH-CTA</v>
      </c>
      <c r="M17269" s="102" t="str">
        <f t="shared" si="269"/>
        <v>ADT</v>
      </c>
      <c r="N17269" s="102">
        <f>WEEKDAY([2]!Table1[[#This Row],[Travel Date]],2)</f>
        <v>6</v>
      </c>
      <c r="P17269" s="102">
        <v>1</v>
      </c>
    </row>
    <row r="17270" spans="2:16" x14ac:dyDescent="0.25">
      <c r="B17270" s="103"/>
      <c r="C17270" s="103"/>
      <c r="L17270" s="102" t="str">
        <f>[2]!Table1[[#This Row],[Orgn]]&amp;"-"&amp;[2]!Table1[[#This Row],[Dest]]</f>
        <v>SSH-CTA</v>
      </c>
      <c r="M17270" s="102" t="str">
        <f t="shared" si="269"/>
        <v>ADT</v>
      </c>
      <c r="N17270" s="102">
        <f>WEEKDAY([2]!Table1[[#This Row],[Travel Date]],2)</f>
        <v>6</v>
      </c>
      <c r="P17270" s="102">
        <v>1</v>
      </c>
    </row>
    <row r="17271" spans="2:16" x14ac:dyDescent="0.25">
      <c r="B17271" s="103"/>
      <c r="C17271" s="103"/>
      <c r="L17271" s="102" t="str">
        <f>[2]!Table1[[#This Row],[Orgn]]&amp;"-"&amp;[2]!Table1[[#This Row],[Dest]]</f>
        <v>SSH-CTA</v>
      </c>
      <c r="M17271" s="102" t="str">
        <f t="shared" si="269"/>
        <v>ADT</v>
      </c>
      <c r="N17271" s="102">
        <f>WEEKDAY([2]!Table1[[#This Row],[Travel Date]],2)</f>
        <v>6</v>
      </c>
      <c r="P17271" s="102">
        <v>1</v>
      </c>
    </row>
    <row r="17272" spans="2:16" x14ac:dyDescent="0.25">
      <c r="B17272" s="103"/>
      <c r="C17272" s="103"/>
      <c r="L17272" s="102" t="str">
        <f>[2]!Table1[[#This Row],[Orgn]]&amp;"-"&amp;[2]!Table1[[#This Row],[Dest]]</f>
        <v>SSH-CTA</v>
      </c>
      <c r="M17272" s="102" t="str">
        <f t="shared" si="269"/>
        <v>ADT</v>
      </c>
      <c r="N17272" s="102">
        <f>WEEKDAY([2]!Table1[[#This Row],[Travel Date]],2)</f>
        <v>6</v>
      </c>
      <c r="P17272" s="102">
        <v>1</v>
      </c>
    </row>
    <row r="17273" spans="2:16" x14ac:dyDescent="0.25">
      <c r="B17273" s="103"/>
      <c r="C17273" s="103"/>
      <c r="L17273" s="102" t="str">
        <f>[2]!Table1[[#This Row],[Orgn]]&amp;"-"&amp;[2]!Table1[[#This Row],[Dest]]</f>
        <v>SSH-CTA</v>
      </c>
      <c r="M17273" s="102" t="str">
        <f t="shared" si="269"/>
        <v>ADT</v>
      </c>
      <c r="N17273" s="102">
        <f>WEEKDAY([2]!Table1[[#This Row],[Travel Date]],2)</f>
        <v>6</v>
      </c>
      <c r="P17273" s="102">
        <v>1</v>
      </c>
    </row>
    <row r="17274" spans="2:16" x14ac:dyDescent="0.25">
      <c r="B17274" s="103"/>
      <c r="C17274" s="103"/>
      <c r="L17274" s="102" t="str">
        <f>[2]!Table1[[#This Row],[Orgn]]&amp;"-"&amp;[2]!Table1[[#This Row],[Dest]]</f>
        <v>SSH-CTA</v>
      </c>
      <c r="M17274" s="102" t="str">
        <f t="shared" si="269"/>
        <v>ADT</v>
      </c>
      <c r="N17274" s="102">
        <f>WEEKDAY([2]!Table1[[#This Row],[Travel Date]],2)</f>
        <v>6</v>
      </c>
      <c r="P17274" s="102">
        <v>1</v>
      </c>
    </row>
    <row r="17275" spans="2:16" x14ac:dyDescent="0.25">
      <c r="B17275" s="103"/>
      <c r="C17275" s="103"/>
      <c r="L17275" s="102" t="str">
        <f>[2]!Table1[[#This Row],[Orgn]]&amp;"-"&amp;[2]!Table1[[#This Row],[Dest]]</f>
        <v>SSH-CTA</v>
      </c>
      <c r="M17275" s="102" t="str">
        <f t="shared" si="269"/>
        <v>ADT</v>
      </c>
      <c r="N17275" s="102">
        <f>WEEKDAY([2]!Table1[[#This Row],[Travel Date]],2)</f>
        <v>6</v>
      </c>
      <c r="P17275" s="102">
        <v>1</v>
      </c>
    </row>
    <row r="17276" spans="2:16" x14ac:dyDescent="0.25">
      <c r="B17276" s="103"/>
      <c r="C17276" s="103"/>
      <c r="L17276" s="102" t="str">
        <f>[2]!Table1[[#This Row],[Orgn]]&amp;"-"&amp;[2]!Table1[[#This Row],[Dest]]</f>
        <v>SSH-CTA</v>
      </c>
      <c r="M17276" s="102" t="str">
        <f t="shared" si="269"/>
        <v>ADT</v>
      </c>
      <c r="N17276" s="102">
        <f>WEEKDAY([2]!Table1[[#This Row],[Travel Date]],2)</f>
        <v>6</v>
      </c>
      <c r="P17276" s="102">
        <v>1</v>
      </c>
    </row>
    <row r="17277" spans="2:16" x14ac:dyDescent="0.25">
      <c r="B17277" s="103"/>
      <c r="C17277" s="103"/>
      <c r="L17277" s="102" t="str">
        <f>[2]!Table1[[#This Row],[Orgn]]&amp;"-"&amp;[2]!Table1[[#This Row],[Dest]]</f>
        <v>SSH-NAP</v>
      </c>
      <c r="M17277" s="102" t="str">
        <f t="shared" si="269"/>
        <v>ADT</v>
      </c>
      <c r="N17277" s="102">
        <f>WEEKDAY([2]!Table1[[#This Row],[Travel Date]],2)</f>
        <v>7</v>
      </c>
      <c r="P17277" s="102">
        <v>1</v>
      </c>
    </row>
    <row r="17278" spans="2:16" x14ac:dyDescent="0.25">
      <c r="B17278" s="103"/>
      <c r="C17278" s="103"/>
      <c r="L17278" s="102" t="str">
        <f>[2]!Table1[[#This Row],[Orgn]]&amp;"-"&amp;[2]!Table1[[#This Row],[Dest]]</f>
        <v>SSH-NAP</v>
      </c>
      <c r="M17278" s="102" t="str">
        <f t="shared" si="269"/>
        <v>ADT</v>
      </c>
      <c r="N17278" s="102">
        <f>WEEKDAY([2]!Table1[[#This Row],[Travel Date]],2)</f>
        <v>7</v>
      </c>
      <c r="P17278" s="102">
        <v>1</v>
      </c>
    </row>
    <row r="17279" spans="2:16" x14ac:dyDescent="0.25">
      <c r="B17279" s="103"/>
      <c r="C17279" s="103"/>
      <c r="L17279" s="102" t="str">
        <f>[2]!Table1[[#This Row],[Orgn]]&amp;"-"&amp;[2]!Table1[[#This Row],[Dest]]</f>
        <v>SSH-NAP</v>
      </c>
      <c r="M17279" s="102" t="str">
        <f t="shared" si="269"/>
        <v>ADT</v>
      </c>
      <c r="N17279" s="102">
        <f>WEEKDAY([2]!Table1[[#This Row],[Travel Date]],2)</f>
        <v>7</v>
      </c>
      <c r="P17279" s="102">
        <v>1</v>
      </c>
    </row>
    <row r="17280" spans="2:16" x14ac:dyDescent="0.25">
      <c r="B17280" s="103"/>
      <c r="C17280" s="103"/>
      <c r="L17280" s="102" t="str">
        <f>[2]!Table1[[#This Row],[Orgn]]&amp;"-"&amp;[2]!Table1[[#This Row],[Dest]]</f>
        <v>SSH-NAP</v>
      </c>
      <c r="M17280" s="102" t="str">
        <f t="shared" si="269"/>
        <v>ADT</v>
      </c>
      <c r="N17280" s="102">
        <f>WEEKDAY([2]!Table1[[#This Row],[Travel Date]],2)</f>
        <v>7</v>
      </c>
      <c r="P17280" s="102">
        <v>1</v>
      </c>
    </row>
    <row r="17281" spans="2:16" x14ac:dyDescent="0.25">
      <c r="B17281" s="103"/>
      <c r="C17281" s="103"/>
      <c r="L17281" s="102" t="str">
        <f>[2]!Table1[[#This Row],[Orgn]]&amp;"-"&amp;[2]!Table1[[#This Row],[Dest]]</f>
        <v>SSH-NAP</v>
      </c>
      <c r="M17281" s="102" t="str">
        <f t="shared" si="269"/>
        <v>ADT</v>
      </c>
      <c r="N17281" s="102">
        <f>WEEKDAY([2]!Table1[[#This Row],[Travel Date]],2)</f>
        <v>7</v>
      </c>
      <c r="P17281" s="102">
        <v>1</v>
      </c>
    </row>
    <row r="17282" spans="2:16" x14ac:dyDescent="0.25">
      <c r="B17282" s="103"/>
      <c r="C17282" s="103"/>
      <c r="L17282" s="102" t="str">
        <f>[2]!Table1[[#This Row],[Orgn]]&amp;"-"&amp;[2]!Table1[[#This Row],[Dest]]</f>
        <v>SSH-NAP</v>
      </c>
      <c r="M17282" s="102" t="str">
        <f t="shared" ref="M17282:M17345" si="270">IF(TRIM(C17282)="INF", "INF", IF(TRIM(C17282)="CHD", "CHD", "ADT"))</f>
        <v>ADT</v>
      </c>
      <c r="N17282" s="102">
        <f>WEEKDAY([2]!Table1[[#This Row],[Travel Date]],2)</f>
        <v>7</v>
      </c>
      <c r="P17282" s="102">
        <v>1</v>
      </c>
    </row>
    <row r="17283" spans="2:16" x14ac:dyDescent="0.25">
      <c r="B17283" s="103"/>
      <c r="C17283" s="103"/>
      <c r="L17283" s="102" t="str">
        <f>[2]!Table1[[#This Row],[Orgn]]&amp;"-"&amp;[2]!Table1[[#This Row],[Dest]]</f>
        <v>SSH-NAP</v>
      </c>
      <c r="M17283" s="102" t="str">
        <f t="shared" si="270"/>
        <v>ADT</v>
      </c>
      <c r="N17283" s="102">
        <f>WEEKDAY([2]!Table1[[#This Row],[Travel Date]],2)</f>
        <v>7</v>
      </c>
      <c r="P17283" s="102">
        <v>1</v>
      </c>
    </row>
    <row r="17284" spans="2:16" x14ac:dyDescent="0.25">
      <c r="B17284" s="103"/>
      <c r="C17284" s="103"/>
      <c r="L17284" s="102" t="str">
        <f>[2]!Table1[[#This Row],[Orgn]]&amp;"-"&amp;[2]!Table1[[#This Row],[Dest]]</f>
        <v>SSH-NAP</v>
      </c>
      <c r="M17284" s="102" t="str">
        <f t="shared" si="270"/>
        <v>ADT</v>
      </c>
      <c r="N17284" s="102">
        <f>WEEKDAY([2]!Table1[[#This Row],[Travel Date]],2)</f>
        <v>7</v>
      </c>
      <c r="P17284" s="102">
        <v>1</v>
      </c>
    </row>
    <row r="17285" spans="2:16" x14ac:dyDescent="0.25">
      <c r="B17285" s="103"/>
      <c r="C17285" s="103"/>
      <c r="L17285" s="102" t="str">
        <f>[2]!Table1[[#This Row],[Orgn]]&amp;"-"&amp;[2]!Table1[[#This Row],[Dest]]</f>
        <v>SSH-NAP</v>
      </c>
      <c r="M17285" s="102" t="str">
        <f t="shared" si="270"/>
        <v>ADT</v>
      </c>
      <c r="N17285" s="102">
        <f>WEEKDAY([2]!Table1[[#This Row],[Travel Date]],2)</f>
        <v>7</v>
      </c>
      <c r="P17285" s="102">
        <v>1</v>
      </c>
    </row>
    <row r="17286" spans="2:16" x14ac:dyDescent="0.25">
      <c r="B17286" s="103"/>
      <c r="C17286" s="103"/>
      <c r="L17286" s="102" t="str">
        <f>[2]!Table1[[#This Row],[Orgn]]&amp;"-"&amp;[2]!Table1[[#This Row],[Dest]]</f>
        <v>SSH-NAP</v>
      </c>
      <c r="M17286" s="102" t="str">
        <f t="shared" si="270"/>
        <v>ADT</v>
      </c>
      <c r="N17286" s="102">
        <f>WEEKDAY([2]!Table1[[#This Row],[Travel Date]],2)</f>
        <v>7</v>
      </c>
      <c r="P17286" s="102">
        <v>1</v>
      </c>
    </row>
    <row r="17287" spans="2:16" x14ac:dyDescent="0.25">
      <c r="B17287" s="103"/>
      <c r="C17287" s="103"/>
      <c r="L17287" s="102" t="str">
        <f>[2]!Table1[[#This Row],[Orgn]]&amp;"-"&amp;[2]!Table1[[#This Row],[Dest]]</f>
        <v>SSH-NAP</v>
      </c>
      <c r="M17287" s="102" t="str">
        <f t="shared" si="270"/>
        <v>ADT</v>
      </c>
      <c r="N17287" s="102">
        <f>WEEKDAY([2]!Table1[[#This Row],[Travel Date]],2)</f>
        <v>7</v>
      </c>
      <c r="P17287" s="102">
        <v>1</v>
      </c>
    </row>
    <row r="17288" spans="2:16" x14ac:dyDescent="0.25">
      <c r="B17288" s="103"/>
      <c r="C17288" s="103"/>
      <c r="L17288" s="102" t="str">
        <f>[2]!Table1[[#This Row],[Orgn]]&amp;"-"&amp;[2]!Table1[[#This Row],[Dest]]</f>
        <v>SSH-NAP</v>
      </c>
      <c r="M17288" s="102" t="str">
        <f t="shared" si="270"/>
        <v>ADT</v>
      </c>
      <c r="N17288" s="102">
        <f>WEEKDAY([2]!Table1[[#This Row],[Travel Date]],2)</f>
        <v>7</v>
      </c>
      <c r="P17288" s="102">
        <v>1</v>
      </c>
    </row>
    <row r="17289" spans="2:16" x14ac:dyDescent="0.25">
      <c r="B17289" s="103"/>
      <c r="C17289" s="103"/>
      <c r="L17289" s="102" t="str">
        <f>[2]!Table1[[#This Row],[Orgn]]&amp;"-"&amp;[2]!Table1[[#This Row],[Dest]]</f>
        <v>SSH-NAP</v>
      </c>
      <c r="M17289" s="102" t="str">
        <f t="shared" si="270"/>
        <v>ADT</v>
      </c>
      <c r="N17289" s="102">
        <f>WEEKDAY([2]!Table1[[#This Row],[Travel Date]],2)</f>
        <v>7</v>
      </c>
      <c r="P17289" s="102">
        <v>1</v>
      </c>
    </row>
    <row r="17290" spans="2:16" x14ac:dyDescent="0.25">
      <c r="B17290" s="103"/>
      <c r="C17290" s="103"/>
      <c r="L17290" s="102" t="str">
        <f>[2]!Table1[[#This Row],[Orgn]]&amp;"-"&amp;[2]!Table1[[#This Row],[Dest]]</f>
        <v>SSH-NAP</v>
      </c>
      <c r="M17290" s="102" t="str">
        <f t="shared" si="270"/>
        <v>ADT</v>
      </c>
      <c r="N17290" s="102">
        <f>WEEKDAY([2]!Table1[[#This Row],[Travel Date]],2)</f>
        <v>7</v>
      </c>
      <c r="P17290" s="102">
        <v>1</v>
      </c>
    </row>
    <row r="17291" spans="2:16" x14ac:dyDescent="0.25">
      <c r="B17291" s="103"/>
      <c r="C17291" s="103"/>
      <c r="L17291" s="102" t="str">
        <f>[2]!Table1[[#This Row],[Orgn]]&amp;"-"&amp;[2]!Table1[[#This Row],[Dest]]</f>
        <v>SSH-NAP</v>
      </c>
      <c r="M17291" s="102" t="str">
        <f t="shared" si="270"/>
        <v>ADT</v>
      </c>
      <c r="N17291" s="102">
        <f>WEEKDAY([2]!Table1[[#This Row],[Travel Date]],2)</f>
        <v>7</v>
      </c>
      <c r="P17291" s="102">
        <v>1</v>
      </c>
    </row>
    <row r="17292" spans="2:16" x14ac:dyDescent="0.25">
      <c r="B17292" s="103"/>
      <c r="C17292" s="103"/>
      <c r="L17292" s="102" t="str">
        <f>[2]!Table1[[#This Row],[Orgn]]&amp;"-"&amp;[2]!Table1[[#This Row],[Dest]]</f>
        <v>SSH-NAP</v>
      </c>
      <c r="M17292" s="102" t="str">
        <f t="shared" si="270"/>
        <v>ADT</v>
      </c>
      <c r="N17292" s="102">
        <f>WEEKDAY([2]!Table1[[#This Row],[Travel Date]],2)</f>
        <v>7</v>
      </c>
      <c r="P17292" s="102">
        <v>1</v>
      </c>
    </row>
    <row r="17293" spans="2:16" x14ac:dyDescent="0.25">
      <c r="B17293" s="103"/>
      <c r="C17293" s="103"/>
      <c r="L17293" s="102" t="str">
        <f>[2]!Table1[[#This Row],[Orgn]]&amp;"-"&amp;[2]!Table1[[#This Row],[Dest]]</f>
        <v>SSH-NAP</v>
      </c>
      <c r="M17293" s="102" t="str">
        <f t="shared" si="270"/>
        <v>ADT</v>
      </c>
      <c r="N17293" s="102">
        <f>WEEKDAY([2]!Table1[[#This Row],[Travel Date]],2)</f>
        <v>7</v>
      </c>
      <c r="P17293" s="102">
        <v>1</v>
      </c>
    </row>
    <row r="17294" spans="2:16" x14ac:dyDescent="0.25">
      <c r="B17294" s="103"/>
      <c r="C17294" s="103"/>
      <c r="L17294" s="102" t="str">
        <f>[2]!Table1[[#This Row],[Orgn]]&amp;"-"&amp;[2]!Table1[[#This Row],[Dest]]</f>
        <v>SSH-NAP</v>
      </c>
      <c r="M17294" s="102" t="str">
        <f t="shared" si="270"/>
        <v>ADT</v>
      </c>
      <c r="N17294" s="102">
        <f>WEEKDAY([2]!Table1[[#This Row],[Travel Date]],2)</f>
        <v>7</v>
      </c>
      <c r="P17294" s="102">
        <v>1</v>
      </c>
    </row>
    <row r="17295" spans="2:16" x14ac:dyDescent="0.25">
      <c r="B17295" s="103"/>
      <c r="C17295" s="103"/>
      <c r="L17295" s="102" t="str">
        <f>[2]!Table1[[#This Row],[Orgn]]&amp;"-"&amp;[2]!Table1[[#This Row],[Dest]]</f>
        <v>SSH-NAP</v>
      </c>
      <c r="M17295" s="102" t="str">
        <f t="shared" si="270"/>
        <v>ADT</v>
      </c>
      <c r="N17295" s="102">
        <f>WEEKDAY([2]!Table1[[#This Row],[Travel Date]],2)</f>
        <v>7</v>
      </c>
      <c r="P17295" s="102">
        <v>1</v>
      </c>
    </row>
    <row r="17296" spans="2:16" x14ac:dyDescent="0.25">
      <c r="B17296" s="103"/>
      <c r="C17296" s="103"/>
      <c r="L17296" s="102" t="str">
        <f>[2]!Table1[[#This Row],[Orgn]]&amp;"-"&amp;[2]!Table1[[#This Row],[Dest]]</f>
        <v>SSH-NAP</v>
      </c>
      <c r="M17296" s="102" t="str">
        <f t="shared" si="270"/>
        <v>ADT</v>
      </c>
      <c r="N17296" s="102">
        <f>WEEKDAY([2]!Table1[[#This Row],[Travel Date]],2)</f>
        <v>7</v>
      </c>
      <c r="P17296" s="102">
        <v>1</v>
      </c>
    </row>
    <row r="17297" spans="2:16" x14ac:dyDescent="0.25">
      <c r="B17297" s="103"/>
      <c r="C17297" s="103"/>
      <c r="L17297" s="102" t="str">
        <f>[2]!Table1[[#This Row],[Orgn]]&amp;"-"&amp;[2]!Table1[[#This Row],[Dest]]</f>
        <v>SSH-NAP</v>
      </c>
      <c r="M17297" s="102" t="str">
        <f t="shared" si="270"/>
        <v>ADT</v>
      </c>
      <c r="N17297" s="102">
        <f>WEEKDAY([2]!Table1[[#This Row],[Travel Date]],2)</f>
        <v>7</v>
      </c>
      <c r="P17297" s="102">
        <v>1</v>
      </c>
    </row>
    <row r="17298" spans="2:16" x14ac:dyDescent="0.25">
      <c r="B17298" s="103"/>
      <c r="C17298" s="103"/>
      <c r="L17298" s="102" t="str">
        <f>[2]!Table1[[#This Row],[Orgn]]&amp;"-"&amp;[2]!Table1[[#This Row],[Dest]]</f>
        <v>SSH-NAP</v>
      </c>
      <c r="M17298" s="102" t="str">
        <f t="shared" si="270"/>
        <v>ADT</v>
      </c>
      <c r="N17298" s="102">
        <f>WEEKDAY([2]!Table1[[#This Row],[Travel Date]],2)</f>
        <v>7</v>
      </c>
      <c r="P17298" s="102">
        <v>1</v>
      </c>
    </row>
    <row r="17299" spans="2:16" x14ac:dyDescent="0.25">
      <c r="B17299" s="103"/>
      <c r="C17299" s="103"/>
      <c r="L17299" s="102" t="str">
        <f>[2]!Table1[[#This Row],[Orgn]]&amp;"-"&amp;[2]!Table1[[#This Row],[Dest]]</f>
        <v>SSH-NAP</v>
      </c>
      <c r="M17299" s="102" t="str">
        <f t="shared" si="270"/>
        <v>ADT</v>
      </c>
      <c r="N17299" s="102">
        <f>WEEKDAY([2]!Table1[[#This Row],[Travel Date]],2)</f>
        <v>7</v>
      </c>
      <c r="P17299" s="102">
        <v>1</v>
      </c>
    </row>
    <row r="17300" spans="2:16" x14ac:dyDescent="0.25">
      <c r="B17300" s="103"/>
      <c r="C17300" s="103"/>
      <c r="L17300" s="102" t="str">
        <f>[2]!Table1[[#This Row],[Orgn]]&amp;"-"&amp;[2]!Table1[[#This Row],[Dest]]</f>
        <v>SSH-NAP</v>
      </c>
      <c r="M17300" s="102" t="str">
        <f t="shared" si="270"/>
        <v>ADT</v>
      </c>
      <c r="N17300" s="102">
        <f>WEEKDAY([2]!Table1[[#This Row],[Travel Date]],2)</f>
        <v>7</v>
      </c>
      <c r="P17300" s="102">
        <v>1</v>
      </c>
    </row>
    <row r="17301" spans="2:16" x14ac:dyDescent="0.25">
      <c r="B17301" s="103"/>
      <c r="C17301" s="103"/>
      <c r="L17301" s="102" t="str">
        <f>[2]!Table1[[#This Row],[Orgn]]&amp;"-"&amp;[2]!Table1[[#This Row],[Dest]]</f>
        <v>SSH-NAP</v>
      </c>
      <c r="M17301" s="102" t="str">
        <f t="shared" si="270"/>
        <v>ADT</v>
      </c>
      <c r="N17301" s="102">
        <f>WEEKDAY([2]!Table1[[#This Row],[Travel Date]],2)</f>
        <v>7</v>
      </c>
      <c r="P17301" s="102">
        <v>1</v>
      </c>
    </row>
    <row r="17302" spans="2:16" x14ac:dyDescent="0.25">
      <c r="B17302" s="103"/>
      <c r="C17302" s="103"/>
      <c r="L17302" s="102" t="str">
        <f>[2]!Table1[[#This Row],[Orgn]]&amp;"-"&amp;[2]!Table1[[#This Row],[Dest]]</f>
        <v>SSH-NAP</v>
      </c>
      <c r="M17302" s="102" t="str">
        <f t="shared" si="270"/>
        <v>ADT</v>
      </c>
      <c r="N17302" s="102">
        <f>WEEKDAY([2]!Table1[[#This Row],[Travel Date]],2)</f>
        <v>7</v>
      </c>
      <c r="P17302" s="102">
        <v>1</v>
      </c>
    </row>
    <row r="17303" spans="2:16" x14ac:dyDescent="0.25">
      <c r="B17303" s="103"/>
      <c r="C17303" s="103"/>
      <c r="L17303" s="102" t="str">
        <f>[2]!Table1[[#This Row],[Orgn]]&amp;"-"&amp;[2]!Table1[[#This Row],[Dest]]</f>
        <v>SSH-NAP</v>
      </c>
      <c r="M17303" s="102" t="str">
        <f t="shared" si="270"/>
        <v>ADT</v>
      </c>
      <c r="N17303" s="102">
        <f>WEEKDAY([2]!Table1[[#This Row],[Travel Date]],2)</f>
        <v>7</v>
      </c>
      <c r="P17303" s="102">
        <v>1</v>
      </c>
    </row>
    <row r="17304" spans="2:16" x14ac:dyDescent="0.25">
      <c r="B17304" s="103"/>
      <c r="C17304" s="103"/>
      <c r="L17304" s="102" t="str">
        <f>[2]!Table1[[#This Row],[Orgn]]&amp;"-"&amp;[2]!Table1[[#This Row],[Dest]]</f>
        <v>SSH-NAP</v>
      </c>
      <c r="M17304" s="102" t="str">
        <f t="shared" si="270"/>
        <v>ADT</v>
      </c>
      <c r="N17304" s="102">
        <f>WEEKDAY([2]!Table1[[#This Row],[Travel Date]],2)</f>
        <v>7</v>
      </c>
      <c r="P17304" s="102">
        <v>1</v>
      </c>
    </row>
    <row r="17305" spans="2:16" x14ac:dyDescent="0.25">
      <c r="B17305" s="103"/>
      <c r="C17305" s="103"/>
      <c r="L17305" s="102" t="str">
        <f>[2]!Table1[[#This Row],[Orgn]]&amp;"-"&amp;[2]!Table1[[#This Row],[Dest]]</f>
        <v>SSH-NAP</v>
      </c>
      <c r="M17305" s="102" t="str">
        <f t="shared" si="270"/>
        <v>ADT</v>
      </c>
      <c r="N17305" s="102">
        <f>WEEKDAY([2]!Table1[[#This Row],[Travel Date]],2)</f>
        <v>7</v>
      </c>
      <c r="P17305" s="102">
        <v>1</v>
      </c>
    </row>
    <row r="17306" spans="2:16" x14ac:dyDescent="0.25">
      <c r="B17306" s="103"/>
      <c r="C17306" s="103"/>
      <c r="L17306" s="102" t="str">
        <f>[2]!Table1[[#This Row],[Orgn]]&amp;"-"&amp;[2]!Table1[[#This Row],[Dest]]</f>
        <v>SSH-NAP</v>
      </c>
      <c r="M17306" s="102" t="str">
        <f t="shared" si="270"/>
        <v>ADT</v>
      </c>
      <c r="N17306" s="102">
        <f>WEEKDAY([2]!Table1[[#This Row],[Travel Date]],2)</f>
        <v>7</v>
      </c>
      <c r="P17306" s="102">
        <v>1</v>
      </c>
    </row>
    <row r="17307" spans="2:16" x14ac:dyDescent="0.25">
      <c r="B17307" s="103"/>
      <c r="C17307" s="103"/>
      <c r="L17307" s="102" t="str">
        <f>[2]!Table1[[#This Row],[Orgn]]&amp;"-"&amp;[2]!Table1[[#This Row],[Dest]]</f>
        <v>SSH-NAP</v>
      </c>
      <c r="M17307" s="102" t="str">
        <f t="shared" si="270"/>
        <v>ADT</v>
      </c>
      <c r="N17307" s="102">
        <f>WEEKDAY([2]!Table1[[#This Row],[Travel Date]],2)</f>
        <v>7</v>
      </c>
      <c r="P17307" s="102">
        <v>1</v>
      </c>
    </row>
    <row r="17308" spans="2:16" x14ac:dyDescent="0.25">
      <c r="B17308" s="103"/>
      <c r="C17308" s="103"/>
      <c r="L17308" s="102" t="str">
        <f>[2]!Table1[[#This Row],[Orgn]]&amp;"-"&amp;[2]!Table1[[#This Row],[Dest]]</f>
        <v>SSH-NAP</v>
      </c>
      <c r="M17308" s="102" t="str">
        <f t="shared" si="270"/>
        <v>ADT</v>
      </c>
      <c r="N17308" s="102">
        <f>WEEKDAY([2]!Table1[[#This Row],[Travel Date]],2)</f>
        <v>7</v>
      </c>
      <c r="P17308" s="102">
        <v>1</v>
      </c>
    </row>
    <row r="17309" spans="2:16" x14ac:dyDescent="0.25">
      <c r="B17309" s="103"/>
      <c r="C17309" s="103"/>
      <c r="L17309" s="102" t="str">
        <f>[2]!Table1[[#This Row],[Orgn]]&amp;"-"&amp;[2]!Table1[[#This Row],[Dest]]</f>
        <v>SSH-NAP</v>
      </c>
      <c r="M17309" s="102" t="str">
        <f t="shared" si="270"/>
        <v>ADT</v>
      </c>
      <c r="N17309" s="102">
        <f>WEEKDAY([2]!Table1[[#This Row],[Travel Date]],2)</f>
        <v>7</v>
      </c>
      <c r="P17309" s="102">
        <v>1</v>
      </c>
    </row>
    <row r="17310" spans="2:16" x14ac:dyDescent="0.25">
      <c r="B17310" s="103"/>
      <c r="C17310" s="103"/>
      <c r="L17310" s="102" t="str">
        <f>[2]!Table1[[#This Row],[Orgn]]&amp;"-"&amp;[2]!Table1[[#This Row],[Dest]]</f>
        <v>SSH-NAP</v>
      </c>
      <c r="M17310" s="102" t="str">
        <f t="shared" si="270"/>
        <v>ADT</v>
      </c>
      <c r="N17310" s="102">
        <f>WEEKDAY([2]!Table1[[#This Row],[Travel Date]],2)</f>
        <v>7</v>
      </c>
      <c r="P17310" s="102">
        <v>1</v>
      </c>
    </row>
    <row r="17311" spans="2:16" x14ac:dyDescent="0.25">
      <c r="B17311" s="103"/>
      <c r="C17311" s="103"/>
      <c r="L17311" s="102" t="str">
        <f>[2]!Table1[[#This Row],[Orgn]]&amp;"-"&amp;[2]!Table1[[#This Row],[Dest]]</f>
        <v>SSH-NAP</v>
      </c>
      <c r="M17311" s="102" t="str">
        <f t="shared" si="270"/>
        <v>ADT</v>
      </c>
      <c r="N17311" s="102">
        <f>WEEKDAY([2]!Table1[[#This Row],[Travel Date]],2)</f>
        <v>7</v>
      </c>
      <c r="P17311" s="102">
        <v>1</v>
      </c>
    </row>
    <row r="17312" spans="2:16" x14ac:dyDescent="0.25">
      <c r="B17312" s="103"/>
      <c r="C17312" s="103"/>
      <c r="L17312" s="102" t="str">
        <f>[2]!Table1[[#This Row],[Orgn]]&amp;"-"&amp;[2]!Table1[[#This Row],[Dest]]</f>
        <v>SSH-NAP</v>
      </c>
      <c r="M17312" s="102" t="str">
        <f t="shared" si="270"/>
        <v>ADT</v>
      </c>
      <c r="N17312" s="102">
        <f>WEEKDAY([2]!Table1[[#This Row],[Travel Date]],2)</f>
        <v>7</v>
      </c>
      <c r="P17312" s="102">
        <v>1</v>
      </c>
    </row>
    <row r="17313" spans="2:16" x14ac:dyDescent="0.25">
      <c r="B17313" s="103"/>
      <c r="C17313" s="103"/>
      <c r="L17313" s="102" t="str">
        <f>[2]!Table1[[#This Row],[Orgn]]&amp;"-"&amp;[2]!Table1[[#This Row],[Dest]]</f>
        <v>SSH-NAP</v>
      </c>
      <c r="M17313" s="102" t="str">
        <f t="shared" si="270"/>
        <v>ADT</v>
      </c>
      <c r="N17313" s="102">
        <f>WEEKDAY([2]!Table1[[#This Row],[Travel Date]],2)</f>
        <v>7</v>
      </c>
      <c r="P17313" s="102">
        <v>1</v>
      </c>
    </row>
    <row r="17314" spans="2:16" x14ac:dyDescent="0.25">
      <c r="B17314" s="103"/>
      <c r="C17314" s="103"/>
      <c r="L17314" s="102" t="str">
        <f>[2]!Table1[[#This Row],[Orgn]]&amp;"-"&amp;[2]!Table1[[#This Row],[Dest]]</f>
        <v>SSH-NAP</v>
      </c>
      <c r="M17314" s="102" t="str">
        <f t="shared" si="270"/>
        <v>ADT</v>
      </c>
      <c r="N17314" s="102">
        <f>WEEKDAY([2]!Table1[[#This Row],[Travel Date]],2)</f>
        <v>7</v>
      </c>
      <c r="P17314" s="102">
        <v>1</v>
      </c>
    </row>
    <row r="17315" spans="2:16" x14ac:dyDescent="0.25">
      <c r="B17315" s="103"/>
      <c r="C17315" s="103"/>
      <c r="L17315" s="102" t="str">
        <f>[2]!Table1[[#This Row],[Orgn]]&amp;"-"&amp;[2]!Table1[[#This Row],[Dest]]</f>
        <v>SSH-NAP</v>
      </c>
      <c r="M17315" s="102" t="str">
        <f t="shared" si="270"/>
        <v>ADT</v>
      </c>
      <c r="N17315" s="102">
        <f>WEEKDAY([2]!Table1[[#This Row],[Travel Date]],2)</f>
        <v>7</v>
      </c>
      <c r="P17315" s="102">
        <v>1</v>
      </c>
    </row>
    <row r="17316" spans="2:16" x14ac:dyDescent="0.25">
      <c r="B17316" s="103"/>
      <c r="C17316" s="103"/>
      <c r="L17316" s="102" t="str">
        <f>[2]!Table1[[#This Row],[Orgn]]&amp;"-"&amp;[2]!Table1[[#This Row],[Dest]]</f>
        <v>SSH-NAP</v>
      </c>
      <c r="M17316" s="102" t="str">
        <f t="shared" si="270"/>
        <v>ADT</v>
      </c>
      <c r="N17316" s="102">
        <f>WEEKDAY([2]!Table1[[#This Row],[Travel Date]],2)</f>
        <v>7</v>
      </c>
      <c r="P17316" s="102">
        <v>1</v>
      </c>
    </row>
    <row r="17317" spans="2:16" x14ac:dyDescent="0.25">
      <c r="B17317" s="103"/>
      <c r="C17317" s="103"/>
      <c r="L17317" s="102" t="str">
        <f>[2]!Table1[[#This Row],[Orgn]]&amp;"-"&amp;[2]!Table1[[#This Row],[Dest]]</f>
        <v>SSH-NAP</v>
      </c>
      <c r="M17317" s="102" t="str">
        <f t="shared" si="270"/>
        <v>ADT</v>
      </c>
      <c r="N17317" s="102">
        <f>WEEKDAY([2]!Table1[[#This Row],[Travel Date]],2)</f>
        <v>7</v>
      </c>
      <c r="P17317" s="102">
        <v>1</v>
      </c>
    </row>
    <row r="17318" spans="2:16" x14ac:dyDescent="0.25">
      <c r="B17318" s="103"/>
      <c r="C17318" s="103"/>
      <c r="L17318" s="102" t="str">
        <f>[2]!Table1[[#This Row],[Orgn]]&amp;"-"&amp;[2]!Table1[[#This Row],[Dest]]</f>
        <v>SSH-NAP</v>
      </c>
      <c r="M17318" s="102" t="str">
        <f t="shared" si="270"/>
        <v>ADT</v>
      </c>
      <c r="N17318" s="102">
        <f>WEEKDAY([2]!Table1[[#This Row],[Travel Date]],2)</f>
        <v>7</v>
      </c>
      <c r="P17318" s="102">
        <v>1</v>
      </c>
    </row>
    <row r="17319" spans="2:16" x14ac:dyDescent="0.25">
      <c r="B17319" s="103"/>
      <c r="C17319" s="103"/>
      <c r="L17319" s="102" t="str">
        <f>[2]!Table1[[#This Row],[Orgn]]&amp;"-"&amp;[2]!Table1[[#This Row],[Dest]]</f>
        <v>SSH-NAP</v>
      </c>
      <c r="M17319" s="102" t="str">
        <f t="shared" si="270"/>
        <v>ADT</v>
      </c>
      <c r="N17319" s="102">
        <f>WEEKDAY([2]!Table1[[#This Row],[Travel Date]],2)</f>
        <v>7</v>
      </c>
      <c r="P17319" s="102">
        <v>1</v>
      </c>
    </row>
    <row r="17320" spans="2:16" x14ac:dyDescent="0.25">
      <c r="B17320" s="103"/>
      <c r="C17320" s="103"/>
      <c r="L17320" s="102" t="str">
        <f>[2]!Table1[[#This Row],[Orgn]]&amp;"-"&amp;[2]!Table1[[#This Row],[Dest]]</f>
        <v>SSH-NAP</v>
      </c>
      <c r="M17320" s="102" t="str">
        <f t="shared" si="270"/>
        <v>ADT</v>
      </c>
      <c r="N17320" s="102">
        <f>WEEKDAY([2]!Table1[[#This Row],[Travel Date]],2)</f>
        <v>7</v>
      </c>
      <c r="P17320" s="102">
        <v>1</v>
      </c>
    </row>
    <row r="17321" spans="2:16" x14ac:dyDescent="0.25">
      <c r="B17321" s="103"/>
      <c r="C17321" s="103"/>
      <c r="L17321" s="102" t="str">
        <f>[2]!Table1[[#This Row],[Orgn]]&amp;"-"&amp;[2]!Table1[[#This Row],[Dest]]</f>
        <v>SSH-NAP</v>
      </c>
      <c r="M17321" s="102" t="str">
        <f t="shared" si="270"/>
        <v>ADT</v>
      </c>
      <c r="N17321" s="102">
        <f>WEEKDAY([2]!Table1[[#This Row],[Travel Date]],2)</f>
        <v>7</v>
      </c>
      <c r="P17321" s="102">
        <v>1</v>
      </c>
    </row>
    <row r="17322" spans="2:16" x14ac:dyDescent="0.25">
      <c r="B17322" s="103"/>
      <c r="C17322" s="103"/>
      <c r="L17322" s="102" t="str">
        <f>[2]!Table1[[#This Row],[Orgn]]&amp;"-"&amp;[2]!Table1[[#This Row],[Dest]]</f>
        <v>SSH-NAP</v>
      </c>
      <c r="M17322" s="102" t="str">
        <f t="shared" si="270"/>
        <v>ADT</v>
      </c>
      <c r="N17322" s="102">
        <f>WEEKDAY([2]!Table1[[#This Row],[Travel Date]],2)</f>
        <v>7</v>
      </c>
      <c r="P17322" s="102">
        <v>1</v>
      </c>
    </row>
    <row r="17323" spans="2:16" x14ac:dyDescent="0.25">
      <c r="B17323" s="103"/>
      <c r="C17323" s="103"/>
      <c r="L17323" s="102" t="str">
        <f>[2]!Table1[[#This Row],[Orgn]]&amp;"-"&amp;[2]!Table1[[#This Row],[Dest]]</f>
        <v>SSH-NAP</v>
      </c>
      <c r="M17323" s="102" t="str">
        <f t="shared" si="270"/>
        <v>ADT</v>
      </c>
      <c r="N17323" s="102">
        <f>WEEKDAY([2]!Table1[[#This Row],[Travel Date]],2)</f>
        <v>7</v>
      </c>
      <c r="P17323" s="102">
        <v>1</v>
      </c>
    </row>
    <row r="17324" spans="2:16" x14ac:dyDescent="0.25">
      <c r="B17324" s="103"/>
      <c r="C17324" s="103"/>
      <c r="L17324" s="102" t="str">
        <f>[2]!Table1[[#This Row],[Orgn]]&amp;"-"&amp;[2]!Table1[[#This Row],[Dest]]</f>
        <v>SSH-NAP</v>
      </c>
      <c r="M17324" s="102" t="str">
        <f t="shared" si="270"/>
        <v>ADT</v>
      </c>
      <c r="N17324" s="102">
        <f>WEEKDAY([2]!Table1[[#This Row],[Travel Date]],2)</f>
        <v>7</v>
      </c>
      <c r="P17324" s="102">
        <v>1</v>
      </c>
    </row>
    <row r="17325" spans="2:16" x14ac:dyDescent="0.25">
      <c r="B17325" s="103"/>
      <c r="C17325" s="103"/>
      <c r="L17325" s="102" t="str">
        <f>[2]!Table1[[#This Row],[Orgn]]&amp;"-"&amp;[2]!Table1[[#This Row],[Dest]]</f>
        <v>SSH-NAP</v>
      </c>
      <c r="M17325" s="102" t="str">
        <f t="shared" si="270"/>
        <v>ADT</v>
      </c>
      <c r="N17325" s="102">
        <f>WEEKDAY([2]!Table1[[#This Row],[Travel Date]],2)</f>
        <v>7</v>
      </c>
      <c r="P17325" s="102">
        <v>1</v>
      </c>
    </row>
    <row r="17326" spans="2:16" x14ac:dyDescent="0.25">
      <c r="B17326" s="103"/>
      <c r="C17326" s="103"/>
      <c r="L17326" s="102" t="str">
        <f>[2]!Table1[[#This Row],[Orgn]]&amp;"-"&amp;[2]!Table1[[#This Row],[Dest]]</f>
        <v>SSH-NAP</v>
      </c>
      <c r="M17326" s="102" t="str">
        <f t="shared" si="270"/>
        <v>ADT</v>
      </c>
      <c r="N17326" s="102">
        <f>WEEKDAY([2]!Table1[[#This Row],[Travel Date]],2)</f>
        <v>7</v>
      </c>
      <c r="P17326" s="102">
        <v>1</v>
      </c>
    </row>
    <row r="17327" spans="2:16" x14ac:dyDescent="0.25">
      <c r="B17327" s="103"/>
      <c r="C17327" s="103"/>
      <c r="L17327" s="102" t="str">
        <f>[2]!Table1[[#This Row],[Orgn]]&amp;"-"&amp;[2]!Table1[[#This Row],[Dest]]</f>
        <v>SSH-NAP</v>
      </c>
      <c r="M17327" s="102" t="str">
        <f t="shared" si="270"/>
        <v>ADT</v>
      </c>
      <c r="N17327" s="102">
        <f>WEEKDAY([2]!Table1[[#This Row],[Travel Date]],2)</f>
        <v>7</v>
      </c>
      <c r="P17327" s="102">
        <v>1</v>
      </c>
    </row>
    <row r="17328" spans="2:16" x14ac:dyDescent="0.25">
      <c r="B17328" s="103"/>
      <c r="C17328" s="103"/>
      <c r="L17328" s="102" t="str">
        <f>[2]!Table1[[#This Row],[Orgn]]&amp;"-"&amp;[2]!Table1[[#This Row],[Dest]]</f>
        <v>SSH-NAP</v>
      </c>
      <c r="M17328" s="102" t="str">
        <f t="shared" si="270"/>
        <v>ADT</v>
      </c>
      <c r="N17328" s="102">
        <f>WEEKDAY([2]!Table1[[#This Row],[Travel Date]],2)</f>
        <v>7</v>
      </c>
      <c r="P17328" s="102">
        <v>1</v>
      </c>
    </row>
    <row r="17329" spans="2:16" x14ac:dyDescent="0.25">
      <c r="B17329" s="103"/>
      <c r="C17329" s="103"/>
      <c r="L17329" s="102" t="str">
        <f>[2]!Table1[[#This Row],[Orgn]]&amp;"-"&amp;[2]!Table1[[#This Row],[Dest]]</f>
        <v>SSH-NAP</v>
      </c>
      <c r="M17329" s="102" t="str">
        <f t="shared" si="270"/>
        <v>ADT</v>
      </c>
      <c r="N17329" s="102">
        <f>WEEKDAY([2]!Table1[[#This Row],[Travel Date]],2)</f>
        <v>7</v>
      </c>
      <c r="P17329" s="102">
        <v>1</v>
      </c>
    </row>
    <row r="17330" spans="2:16" x14ac:dyDescent="0.25">
      <c r="B17330" s="103"/>
      <c r="C17330" s="103"/>
      <c r="L17330" s="102" t="str">
        <f>[2]!Table1[[#This Row],[Orgn]]&amp;"-"&amp;[2]!Table1[[#This Row],[Dest]]</f>
        <v>SSH-NAP</v>
      </c>
      <c r="M17330" s="102" t="str">
        <f t="shared" si="270"/>
        <v>ADT</v>
      </c>
      <c r="N17330" s="102">
        <f>WEEKDAY([2]!Table1[[#This Row],[Travel Date]],2)</f>
        <v>7</v>
      </c>
      <c r="P17330" s="102">
        <v>1</v>
      </c>
    </row>
    <row r="17331" spans="2:16" x14ac:dyDescent="0.25">
      <c r="B17331" s="103"/>
      <c r="C17331" s="103"/>
      <c r="L17331" s="102" t="str">
        <f>[2]!Table1[[#This Row],[Orgn]]&amp;"-"&amp;[2]!Table1[[#This Row],[Dest]]</f>
        <v>SSH-NAP</v>
      </c>
      <c r="M17331" s="102" t="str">
        <f t="shared" si="270"/>
        <v>ADT</v>
      </c>
      <c r="N17331" s="102">
        <f>WEEKDAY([2]!Table1[[#This Row],[Travel Date]],2)</f>
        <v>7</v>
      </c>
      <c r="P17331" s="102">
        <v>1</v>
      </c>
    </row>
    <row r="17332" spans="2:16" x14ac:dyDescent="0.25">
      <c r="B17332" s="103"/>
      <c r="C17332" s="103"/>
      <c r="L17332" s="102" t="str">
        <f>[2]!Table1[[#This Row],[Orgn]]&amp;"-"&amp;[2]!Table1[[#This Row],[Dest]]</f>
        <v>SSH-NAP</v>
      </c>
      <c r="M17332" s="102" t="str">
        <f t="shared" si="270"/>
        <v>ADT</v>
      </c>
      <c r="N17332" s="102">
        <f>WEEKDAY([2]!Table1[[#This Row],[Travel Date]],2)</f>
        <v>7</v>
      </c>
      <c r="P17332" s="102">
        <v>1</v>
      </c>
    </row>
    <row r="17333" spans="2:16" x14ac:dyDescent="0.25">
      <c r="B17333" s="103"/>
      <c r="C17333" s="103"/>
      <c r="L17333" s="102" t="str">
        <f>[2]!Table1[[#This Row],[Orgn]]&amp;"-"&amp;[2]!Table1[[#This Row],[Dest]]</f>
        <v>SSH-NAP</v>
      </c>
      <c r="M17333" s="102" t="str">
        <f t="shared" si="270"/>
        <v>ADT</v>
      </c>
      <c r="N17333" s="102">
        <f>WEEKDAY([2]!Table1[[#This Row],[Travel Date]],2)</f>
        <v>7</v>
      </c>
      <c r="P17333" s="102">
        <v>1</v>
      </c>
    </row>
    <row r="17334" spans="2:16" x14ac:dyDescent="0.25">
      <c r="B17334" s="103"/>
      <c r="C17334" s="103"/>
      <c r="L17334" s="102" t="str">
        <f>[2]!Table1[[#This Row],[Orgn]]&amp;"-"&amp;[2]!Table1[[#This Row],[Dest]]</f>
        <v>SSH-NAP</v>
      </c>
      <c r="M17334" s="102" t="str">
        <f t="shared" si="270"/>
        <v>ADT</v>
      </c>
      <c r="N17334" s="102">
        <f>WEEKDAY([2]!Table1[[#This Row],[Travel Date]],2)</f>
        <v>7</v>
      </c>
      <c r="P17334" s="102">
        <v>1</v>
      </c>
    </row>
    <row r="17335" spans="2:16" x14ac:dyDescent="0.25">
      <c r="B17335" s="103"/>
      <c r="C17335" s="103"/>
      <c r="L17335" s="102" t="str">
        <f>[2]!Table1[[#This Row],[Orgn]]&amp;"-"&amp;[2]!Table1[[#This Row],[Dest]]</f>
        <v>SSH-NAP</v>
      </c>
      <c r="M17335" s="102" t="str">
        <f t="shared" si="270"/>
        <v>ADT</v>
      </c>
      <c r="N17335" s="102">
        <f>WEEKDAY([2]!Table1[[#This Row],[Travel Date]],2)</f>
        <v>7</v>
      </c>
      <c r="P17335" s="102">
        <v>1</v>
      </c>
    </row>
    <row r="17336" spans="2:16" x14ac:dyDescent="0.25">
      <c r="B17336" s="103"/>
      <c r="C17336" s="103"/>
      <c r="L17336" s="102" t="str">
        <f>[2]!Table1[[#This Row],[Orgn]]&amp;"-"&amp;[2]!Table1[[#This Row],[Dest]]</f>
        <v>SSH-NAP</v>
      </c>
      <c r="M17336" s="102" t="str">
        <f t="shared" si="270"/>
        <v>ADT</v>
      </c>
      <c r="N17336" s="102">
        <f>WEEKDAY([2]!Table1[[#This Row],[Travel Date]],2)</f>
        <v>7</v>
      </c>
      <c r="P17336" s="102">
        <v>1</v>
      </c>
    </row>
    <row r="17337" spans="2:16" x14ac:dyDescent="0.25">
      <c r="B17337" s="103"/>
      <c r="C17337" s="103"/>
      <c r="L17337" s="102" t="str">
        <f>[2]!Table1[[#This Row],[Orgn]]&amp;"-"&amp;[2]!Table1[[#This Row],[Dest]]</f>
        <v>SSH-NAP</v>
      </c>
      <c r="M17337" s="102" t="str">
        <f t="shared" si="270"/>
        <v>ADT</v>
      </c>
      <c r="N17337" s="102">
        <f>WEEKDAY([2]!Table1[[#This Row],[Travel Date]],2)</f>
        <v>7</v>
      </c>
      <c r="P17337" s="102">
        <v>1</v>
      </c>
    </row>
    <row r="17338" spans="2:16" x14ac:dyDescent="0.25">
      <c r="B17338" s="103"/>
      <c r="C17338" s="103"/>
      <c r="L17338" s="102" t="str">
        <f>[2]!Table1[[#This Row],[Orgn]]&amp;"-"&amp;[2]!Table1[[#This Row],[Dest]]</f>
        <v>SSH-NAP</v>
      </c>
      <c r="M17338" s="102" t="str">
        <f t="shared" si="270"/>
        <v>ADT</v>
      </c>
      <c r="N17338" s="102">
        <f>WEEKDAY([2]!Table1[[#This Row],[Travel Date]],2)</f>
        <v>7</v>
      </c>
      <c r="P17338" s="102">
        <v>1</v>
      </c>
    </row>
    <row r="17339" spans="2:16" x14ac:dyDescent="0.25">
      <c r="B17339" s="103"/>
      <c r="C17339" s="103"/>
      <c r="L17339" s="102" t="str">
        <f>[2]!Table1[[#This Row],[Orgn]]&amp;"-"&amp;[2]!Table1[[#This Row],[Dest]]</f>
        <v>SSH-NAP</v>
      </c>
      <c r="M17339" s="102" t="str">
        <f t="shared" si="270"/>
        <v>ADT</v>
      </c>
      <c r="N17339" s="102">
        <f>WEEKDAY([2]!Table1[[#This Row],[Travel Date]],2)</f>
        <v>7</v>
      </c>
      <c r="P17339" s="102">
        <v>1</v>
      </c>
    </row>
    <row r="17340" spans="2:16" x14ac:dyDescent="0.25">
      <c r="B17340" s="103"/>
      <c r="C17340" s="103"/>
      <c r="L17340" s="102" t="str">
        <f>[2]!Table1[[#This Row],[Orgn]]&amp;"-"&amp;[2]!Table1[[#This Row],[Dest]]</f>
        <v>SSH-NAP</v>
      </c>
      <c r="M17340" s="102" t="str">
        <f t="shared" si="270"/>
        <v>ADT</v>
      </c>
      <c r="N17340" s="102">
        <f>WEEKDAY([2]!Table1[[#This Row],[Travel Date]],2)</f>
        <v>7</v>
      </c>
      <c r="P17340" s="102">
        <v>1</v>
      </c>
    </row>
    <row r="17341" spans="2:16" x14ac:dyDescent="0.25">
      <c r="B17341" s="103"/>
      <c r="C17341" s="103"/>
      <c r="L17341" s="102" t="str">
        <f>[2]!Table1[[#This Row],[Orgn]]&amp;"-"&amp;[2]!Table1[[#This Row],[Dest]]</f>
        <v>SSH-NAP</v>
      </c>
      <c r="M17341" s="102" t="str">
        <f t="shared" si="270"/>
        <v>ADT</v>
      </c>
      <c r="N17341" s="102">
        <f>WEEKDAY([2]!Table1[[#This Row],[Travel Date]],2)</f>
        <v>7</v>
      </c>
      <c r="P17341" s="102">
        <v>1</v>
      </c>
    </row>
    <row r="17342" spans="2:16" x14ac:dyDescent="0.25">
      <c r="B17342" s="103"/>
      <c r="C17342" s="103"/>
      <c r="L17342" s="102" t="str">
        <f>[2]!Table1[[#This Row],[Orgn]]&amp;"-"&amp;[2]!Table1[[#This Row],[Dest]]</f>
        <v>SSH-NAP</v>
      </c>
      <c r="M17342" s="102" t="str">
        <f t="shared" si="270"/>
        <v>ADT</v>
      </c>
      <c r="N17342" s="102">
        <f>WEEKDAY([2]!Table1[[#This Row],[Travel Date]],2)</f>
        <v>7</v>
      </c>
      <c r="P17342" s="102">
        <v>1</v>
      </c>
    </row>
    <row r="17343" spans="2:16" x14ac:dyDescent="0.25">
      <c r="B17343" s="103"/>
      <c r="C17343" s="103"/>
      <c r="L17343" s="102" t="str">
        <f>[2]!Table1[[#This Row],[Orgn]]&amp;"-"&amp;[2]!Table1[[#This Row],[Dest]]</f>
        <v>SSH-NAP</v>
      </c>
      <c r="M17343" s="102" t="str">
        <f t="shared" si="270"/>
        <v>ADT</v>
      </c>
      <c r="N17343" s="102">
        <f>WEEKDAY([2]!Table1[[#This Row],[Travel Date]],2)</f>
        <v>7</v>
      </c>
      <c r="P17343" s="102">
        <v>1</v>
      </c>
    </row>
    <row r="17344" spans="2:16" x14ac:dyDescent="0.25">
      <c r="B17344" s="103"/>
      <c r="C17344" s="103"/>
      <c r="L17344" s="102" t="str">
        <f>[2]!Table1[[#This Row],[Orgn]]&amp;"-"&amp;[2]!Table1[[#This Row],[Dest]]</f>
        <v>SSH-NAP</v>
      </c>
      <c r="M17344" s="102" t="str">
        <f t="shared" si="270"/>
        <v>ADT</v>
      </c>
      <c r="N17344" s="102">
        <f>WEEKDAY([2]!Table1[[#This Row],[Travel Date]],2)</f>
        <v>7</v>
      </c>
      <c r="P17344" s="102">
        <v>1</v>
      </c>
    </row>
    <row r="17345" spans="2:16" x14ac:dyDescent="0.25">
      <c r="B17345" s="103"/>
      <c r="C17345" s="103"/>
      <c r="L17345" s="102" t="str">
        <f>[2]!Table1[[#This Row],[Orgn]]&amp;"-"&amp;[2]!Table1[[#This Row],[Dest]]</f>
        <v>SSH-NAP</v>
      </c>
      <c r="M17345" s="102" t="str">
        <f t="shared" si="270"/>
        <v>ADT</v>
      </c>
      <c r="N17345" s="102">
        <f>WEEKDAY([2]!Table1[[#This Row],[Travel Date]],2)</f>
        <v>7</v>
      </c>
      <c r="P17345" s="102">
        <v>1</v>
      </c>
    </row>
    <row r="17346" spans="2:16" x14ac:dyDescent="0.25">
      <c r="B17346" s="103"/>
      <c r="C17346" s="103"/>
      <c r="L17346" s="102" t="str">
        <f>[2]!Table1[[#This Row],[Orgn]]&amp;"-"&amp;[2]!Table1[[#This Row],[Dest]]</f>
        <v>SSH-NAP</v>
      </c>
      <c r="M17346" s="102" t="str">
        <f t="shared" ref="M17346:M17409" si="271">IF(TRIM(C17346)="INF", "INF", IF(TRIM(C17346)="CHD", "CHD", "ADT"))</f>
        <v>ADT</v>
      </c>
      <c r="N17346" s="102">
        <f>WEEKDAY([2]!Table1[[#This Row],[Travel Date]],2)</f>
        <v>7</v>
      </c>
      <c r="P17346" s="102">
        <v>1</v>
      </c>
    </row>
    <row r="17347" spans="2:16" x14ac:dyDescent="0.25">
      <c r="B17347" s="103"/>
      <c r="C17347" s="103"/>
      <c r="L17347" s="102" t="str">
        <f>[2]!Table1[[#This Row],[Orgn]]&amp;"-"&amp;[2]!Table1[[#This Row],[Dest]]</f>
        <v>SSH-NAP</v>
      </c>
      <c r="M17347" s="102" t="str">
        <f t="shared" si="271"/>
        <v>ADT</v>
      </c>
      <c r="N17347" s="102">
        <f>WEEKDAY([2]!Table1[[#This Row],[Travel Date]],2)</f>
        <v>7</v>
      </c>
      <c r="P17347" s="102">
        <v>1</v>
      </c>
    </row>
    <row r="17348" spans="2:16" x14ac:dyDescent="0.25">
      <c r="B17348" s="103"/>
      <c r="C17348" s="103"/>
      <c r="L17348" s="102" t="str">
        <f>[2]!Table1[[#This Row],[Orgn]]&amp;"-"&amp;[2]!Table1[[#This Row],[Dest]]</f>
        <v>SSH-NAP</v>
      </c>
      <c r="M17348" s="102" t="str">
        <f t="shared" si="271"/>
        <v>ADT</v>
      </c>
      <c r="N17348" s="102">
        <f>WEEKDAY([2]!Table1[[#This Row],[Travel Date]],2)</f>
        <v>7</v>
      </c>
      <c r="P17348" s="102">
        <v>1</v>
      </c>
    </row>
    <row r="17349" spans="2:16" x14ac:dyDescent="0.25">
      <c r="B17349" s="103"/>
      <c r="C17349" s="103"/>
      <c r="L17349" s="102" t="str">
        <f>[2]!Table1[[#This Row],[Orgn]]&amp;"-"&amp;[2]!Table1[[#This Row],[Dest]]</f>
        <v>SSH-NAP</v>
      </c>
      <c r="M17349" s="102" t="str">
        <f t="shared" si="271"/>
        <v>ADT</v>
      </c>
      <c r="N17349" s="102">
        <f>WEEKDAY([2]!Table1[[#This Row],[Travel Date]],2)</f>
        <v>7</v>
      </c>
      <c r="P17349" s="102">
        <v>1</v>
      </c>
    </row>
    <row r="17350" spans="2:16" x14ac:dyDescent="0.25">
      <c r="B17350" s="103"/>
      <c r="C17350" s="103"/>
      <c r="L17350" s="102" t="str">
        <f>[2]!Table1[[#This Row],[Orgn]]&amp;"-"&amp;[2]!Table1[[#This Row],[Dest]]</f>
        <v>SSH-NAP</v>
      </c>
      <c r="M17350" s="102" t="str">
        <f t="shared" si="271"/>
        <v>ADT</v>
      </c>
      <c r="N17350" s="102">
        <f>WEEKDAY([2]!Table1[[#This Row],[Travel Date]],2)</f>
        <v>7</v>
      </c>
      <c r="P17350" s="102">
        <v>1</v>
      </c>
    </row>
    <row r="17351" spans="2:16" x14ac:dyDescent="0.25">
      <c r="B17351" s="103"/>
      <c r="C17351" s="103"/>
      <c r="L17351" s="102" t="str">
        <f>[2]!Table1[[#This Row],[Orgn]]&amp;"-"&amp;[2]!Table1[[#This Row],[Dest]]</f>
        <v>SSH-NAP</v>
      </c>
      <c r="M17351" s="102" t="str">
        <f t="shared" si="271"/>
        <v>ADT</v>
      </c>
      <c r="N17351" s="102">
        <f>WEEKDAY([2]!Table1[[#This Row],[Travel Date]],2)</f>
        <v>7</v>
      </c>
      <c r="P17351" s="102">
        <v>1</v>
      </c>
    </row>
    <row r="17352" spans="2:16" x14ac:dyDescent="0.25">
      <c r="B17352" s="103"/>
      <c r="C17352" s="103"/>
      <c r="L17352" s="102" t="str">
        <f>[2]!Table1[[#This Row],[Orgn]]&amp;"-"&amp;[2]!Table1[[#This Row],[Dest]]</f>
        <v>SSH-NAP</v>
      </c>
      <c r="M17352" s="102" t="str">
        <f t="shared" si="271"/>
        <v>ADT</v>
      </c>
      <c r="N17352" s="102">
        <f>WEEKDAY([2]!Table1[[#This Row],[Travel Date]],2)</f>
        <v>7</v>
      </c>
      <c r="P17352" s="102">
        <v>1</v>
      </c>
    </row>
    <row r="17353" spans="2:16" x14ac:dyDescent="0.25">
      <c r="B17353" s="103"/>
      <c r="C17353" s="103"/>
      <c r="L17353" s="102" t="str">
        <f>[2]!Table1[[#This Row],[Orgn]]&amp;"-"&amp;[2]!Table1[[#This Row],[Dest]]</f>
        <v>SSH-NAP</v>
      </c>
      <c r="M17353" s="102" t="str">
        <f t="shared" si="271"/>
        <v>ADT</v>
      </c>
      <c r="N17353" s="102">
        <f>WEEKDAY([2]!Table1[[#This Row],[Travel Date]],2)</f>
        <v>7</v>
      </c>
      <c r="P17353" s="102">
        <v>1</v>
      </c>
    </row>
    <row r="17354" spans="2:16" x14ac:dyDescent="0.25">
      <c r="B17354" s="103"/>
      <c r="C17354" s="103"/>
      <c r="L17354" s="102" t="str">
        <f>[2]!Table1[[#This Row],[Orgn]]&amp;"-"&amp;[2]!Table1[[#This Row],[Dest]]</f>
        <v>SSH-NAP</v>
      </c>
      <c r="M17354" s="102" t="str">
        <f t="shared" si="271"/>
        <v>ADT</v>
      </c>
      <c r="N17354" s="102">
        <f>WEEKDAY([2]!Table1[[#This Row],[Travel Date]],2)</f>
        <v>7</v>
      </c>
      <c r="P17354" s="102">
        <v>1</v>
      </c>
    </row>
    <row r="17355" spans="2:16" x14ac:dyDescent="0.25">
      <c r="B17355" s="103"/>
      <c r="C17355" s="103"/>
      <c r="L17355" s="102" t="str">
        <f>[2]!Table1[[#This Row],[Orgn]]&amp;"-"&amp;[2]!Table1[[#This Row],[Dest]]</f>
        <v>SSH-NAP</v>
      </c>
      <c r="M17355" s="102" t="str">
        <f t="shared" si="271"/>
        <v>ADT</v>
      </c>
      <c r="N17355" s="102">
        <f>WEEKDAY([2]!Table1[[#This Row],[Travel Date]],2)</f>
        <v>7</v>
      </c>
      <c r="P17355" s="102">
        <v>1</v>
      </c>
    </row>
    <row r="17356" spans="2:16" x14ac:dyDescent="0.25">
      <c r="B17356" s="103"/>
      <c r="C17356" s="103"/>
      <c r="L17356" s="102" t="str">
        <f>[2]!Table1[[#This Row],[Orgn]]&amp;"-"&amp;[2]!Table1[[#This Row],[Dest]]</f>
        <v>SSH-NAP</v>
      </c>
      <c r="M17356" s="102" t="str">
        <f t="shared" si="271"/>
        <v>ADT</v>
      </c>
      <c r="N17356" s="102">
        <f>WEEKDAY([2]!Table1[[#This Row],[Travel Date]],2)</f>
        <v>7</v>
      </c>
      <c r="P17356" s="102">
        <v>1</v>
      </c>
    </row>
    <row r="17357" spans="2:16" x14ac:dyDescent="0.25">
      <c r="B17357" s="103"/>
      <c r="C17357" s="103"/>
      <c r="L17357" s="102" t="str">
        <f>[2]!Table1[[#This Row],[Orgn]]&amp;"-"&amp;[2]!Table1[[#This Row],[Dest]]</f>
        <v>SSH-NAP</v>
      </c>
      <c r="M17357" s="102" t="str">
        <f t="shared" si="271"/>
        <v>ADT</v>
      </c>
      <c r="N17357" s="102">
        <f>WEEKDAY([2]!Table1[[#This Row],[Travel Date]],2)</f>
        <v>7</v>
      </c>
      <c r="P17357" s="102">
        <v>1</v>
      </c>
    </row>
    <row r="17358" spans="2:16" x14ac:dyDescent="0.25">
      <c r="B17358" s="103"/>
      <c r="C17358" s="103"/>
      <c r="L17358" s="102" t="str">
        <f>[2]!Table1[[#This Row],[Orgn]]&amp;"-"&amp;[2]!Table1[[#This Row],[Dest]]</f>
        <v>SSH-NAP</v>
      </c>
      <c r="M17358" s="102" t="str">
        <f t="shared" si="271"/>
        <v>ADT</v>
      </c>
      <c r="N17358" s="102">
        <f>WEEKDAY([2]!Table1[[#This Row],[Travel Date]],2)</f>
        <v>7</v>
      </c>
      <c r="P17358" s="102">
        <v>1</v>
      </c>
    </row>
    <row r="17359" spans="2:16" x14ac:dyDescent="0.25">
      <c r="B17359" s="103"/>
      <c r="C17359" s="103"/>
      <c r="L17359" s="102" t="str">
        <f>[2]!Table1[[#This Row],[Orgn]]&amp;"-"&amp;[2]!Table1[[#This Row],[Dest]]</f>
        <v>SSH-NAP</v>
      </c>
      <c r="M17359" s="102" t="str">
        <f t="shared" si="271"/>
        <v>ADT</v>
      </c>
      <c r="N17359" s="102">
        <f>WEEKDAY([2]!Table1[[#This Row],[Travel Date]],2)</f>
        <v>7</v>
      </c>
      <c r="P17359" s="102">
        <v>1</v>
      </c>
    </row>
    <row r="17360" spans="2:16" x14ac:dyDescent="0.25">
      <c r="B17360" s="103"/>
      <c r="C17360" s="103"/>
      <c r="L17360" s="102" t="str">
        <f>[2]!Table1[[#This Row],[Orgn]]&amp;"-"&amp;[2]!Table1[[#This Row],[Dest]]</f>
        <v>SSH-NAP</v>
      </c>
      <c r="M17360" s="102" t="str">
        <f t="shared" si="271"/>
        <v>ADT</v>
      </c>
      <c r="N17360" s="102">
        <f>WEEKDAY([2]!Table1[[#This Row],[Travel Date]],2)</f>
        <v>7</v>
      </c>
      <c r="P17360" s="102">
        <v>1</v>
      </c>
    </row>
    <row r="17361" spans="2:16" x14ac:dyDescent="0.25">
      <c r="B17361" s="103"/>
      <c r="C17361" s="103"/>
      <c r="L17361" s="102" t="str">
        <f>[2]!Table1[[#This Row],[Orgn]]&amp;"-"&amp;[2]!Table1[[#This Row],[Dest]]</f>
        <v>SSH-NAP</v>
      </c>
      <c r="M17361" s="102" t="str">
        <f t="shared" si="271"/>
        <v>ADT</v>
      </c>
      <c r="N17361" s="102">
        <f>WEEKDAY([2]!Table1[[#This Row],[Travel Date]],2)</f>
        <v>7</v>
      </c>
      <c r="P17361" s="102">
        <v>1</v>
      </c>
    </row>
    <row r="17362" spans="2:16" x14ac:dyDescent="0.25">
      <c r="B17362" s="103"/>
      <c r="C17362" s="103"/>
      <c r="L17362" s="102" t="str">
        <f>[2]!Table1[[#This Row],[Orgn]]&amp;"-"&amp;[2]!Table1[[#This Row],[Dest]]</f>
        <v>SSH-NAP</v>
      </c>
      <c r="M17362" s="102" t="str">
        <f t="shared" si="271"/>
        <v>ADT</v>
      </c>
      <c r="N17362" s="102">
        <f>WEEKDAY([2]!Table1[[#This Row],[Travel Date]],2)</f>
        <v>7</v>
      </c>
      <c r="P17362" s="102">
        <v>1</v>
      </c>
    </row>
    <row r="17363" spans="2:16" x14ac:dyDescent="0.25">
      <c r="B17363" s="103"/>
      <c r="C17363" s="103"/>
      <c r="L17363" s="102" t="str">
        <f>[2]!Table1[[#This Row],[Orgn]]&amp;"-"&amp;[2]!Table1[[#This Row],[Dest]]</f>
        <v>SSH-NAP</v>
      </c>
      <c r="M17363" s="102" t="str">
        <f t="shared" si="271"/>
        <v>ADT</v>
      </c>
      <c r="N17363" s="102">
        <f>WEEKDAY([2]!Table1[[#This Row],[Travel Date]],2)</f>
        <v>7</v>
      </c>
      <c r="P17363" s="102">
        <v>1</v>
      </c>
    </row>
    <row r="17364" spans="2:16" x14ac:dyDescent="0.25">
      <c r="B17364" s="103"/>
      <c r="C17364" s="103"/>
      <c r="L17364" s="102" t="str">
        <f>[2]!Table1[[#This Row],[Orgn]]&amp;"-"&amp;[2]!Table1[[#This Row],[Dest]]</f>
        <v>SSH-NAP</v>
      </c>
      <c r="M17364" s="102" t="str">
        <f t="shared" si="271"/>
        <v>ADT</v>
      </c>
      <c r="N17364" s="102">
        <f>WEEKDAY([2]!Table1[[#This Row],[Travel Date]],2)</f>
        <v>7</v>
      </c>
      <c r="P17364" s="102">
        <v>1</v>
      </c>
    </row>
    <row r="17365" spans="2:16" x14ac:dyDescent="0.25">
      <c r="B17365" s="103"/>
      <c r="C17365" s="103"/>
      <c r="L17365" s="102" t="str">
        <f>[2]!Table1[[#This Row],[Orgn]]&amp;"-"&amp;[2]!Table1[[#This Row],[Dest]]</f>
        <v>SSH-NAP</v>
      </c>
      <c r="M17365" s="102" t="str">
        <f t="shared" si="271"/>
        <v>ADT</v>
      </c>
      <c r="N17365" s="102">
        <f>WEEKDAY([2]!Table1[[#This Row],[Travel Date]],2)</f>
        <v>7</v>
      </c>
      <c r="P17365" s="102">
        <v>1</v>
      </c>
    </row>
    <row r="17366" spans="2:16" x14ac:dyDescent="0.25">
      <c r="B17366" s="103"/>
      <c r="C17366" s="103"/>
      <c r="L17366" s="102" t="str">
        <f>[2]!Table1[[#This Row],[Orgn]]&amp;"-"&amp;[2]!Table1[[#This Row],[Dest]]</f>
        <v>SSH-NAP</v>
      </c>
      <c r="M17366" s="102" t="str">
        <f t="shared" si="271"/>
        <v>ADT</v>
      </c>
      <c r="N17366" s="102">
        <f>WEEKDAY([2]!Table1[[#This Row],[Travel Date]],2)</f>
        <v>7</v>
      </c>
      <c r="P17366" s="102">
        <v>1</v>
      </c>
    </row>
    <row r="17367" spans="2:16" x14ac:dyDescent="0.25">
      <c r="B17367" s="103"/>
      <c r="C17367" s="103"/>
      <c r="L17367" s="102" t="str">
        <f>[2]!Table1[[#This Row],[Orgn]]&amp;"-"&amp;[2]!Table1[[#This Row],[Dest]]</f>
        <v>SSH-NAP</v>
      </c>
      <c r="M17367" s="102" t="str">
        <f t="shared" si="271"/>
        <v>ADT</v>
      </c>
      <c r="N17367" s="102">
        <f>WEEKDAY([2]!Table1[[#This Row],[Travel Date]],2)</f>
        <v>7</v>
      </c>
      <c r="P17367" s="102">
        <v>1</v>
      </c>
    </row>
    <row r="17368" spans="2:16" x14ac:dyDescent="0.25">
      <c r="B17368" s="103"/>
      <c r="C17368" s="103"/>
      <c r="L17368" s="102" t="str">
        <f>[2]!Table1[[#This Row],[Orgn]]&amp;"-"&amp;[2]!Table1[[#This Row],[Dest]]</f>
        <v>SSH-NAP</v>
      </c>
      <c r="M17368" s="102" t="str">
        <f t="shared" si="271"/>
        <v>ADT</v>
      </c>
      <c r="N17368" s="102">
        <f>WEEKDAY([2]!Table1[[#This Row],[Travel Date]],2)</f>
        <v>7</v>
      </c>
      <c r="P17368" s="102">
        <v>1</v>
      </c>
    </row>
    <row r="17369" spans="2:16" x14ac:dyDescent="0.25">
      <c r="B17369" s="103"/>
      <c r="C17369" s="103"/>
      <c r="L17369" s="102" t="str">
        <f>[2]!Table1[[#This Row],[Orgn]]&amp;"-"&amp;[2]!Table1[[#This Row],[Dest]]</f>
        <v>SSH-NAP</v>
      </c>
      <c r="M17369" s="102" t="str">
        <f t="shared" si="271"/>
        <v>ADT</v>
      </c>
      <c r="N17369" s="102">
        <f>WEEKDAY([2]!Table1[[#This Row],[Travel Date]],2)</f>
        <v>7</v>
      </c>
      <c r="P17369" s="102">
        <v>1</v>
      </c>
    </row>
    <row r="17370" spans="2:16" x14ac:dyDescent="0.25">
      <c r="B17370" s="103"/>
      <c r="C17370" s="103"/>
      <c r="L17370" s="102" t="str">
        <f>[2]!Table1[[#This Row],[Orgn]]&amp;"-"&amp;[2]!Table1[[#This Row],[Dest]]</f>
        <v>SSH-NAP</v>
      </c>
      <c r="M17370" s="102" t="str">
        <f t="shared" si="271"/>
        <v>ADT</v>
      </c>
      <c r="N17370" s="102">
        <f>WEEKDAY([2]!Table1[[#This Row],[Travel Date]],2)</f>
        <v>7</v>
      </c>
      <c r="P17370" s="102">
        <v>1</v>
      </c>
    </row>
    <row r="17371" spans="2:16" x14ac:dyDescent="0.25">
      <c r="B17371" s="103"/>
      <c r="C17371" s="103"/>
      <c r="L17371" s="102" t="str">
        <f>[2]!Table1[[#This Row],[Orgn]]&amp;"-"&amp;[2]!Table1[[#This Row],[Dest]]</f>
        <v>SSH-NAP</v>
      </c>
      <c r="M17371" s="102" t="str">
        <f t="shared" si="271"/>
        <v>ADT</v>
      </c>
      <c r="N17371" s="102">
        <f>WEEKDAY([2]!Table1[[#This Row],[Travel Date]],2)</f>
        <v>7</v>
      </c>
      <c r="P17371" s="102">
        <v>1</v>
      </c>
    </row>
    <row r="17372" spans="2:16" x14ac:dyDescent="0.25">
      <c r="B17372" s="103"/>
      <c r="C17372" s="103"/>
      <c r="L17372" s="102" t="str">
        <f>[2]!Table1[[#This Row],[Orgn]]&amp;"-"&amp;[2]!Table1[[#This Row],[Dest]]</f>
        <v>SSH-NAP</v>
      </c>
      <c r="M17372" s="102" t="str">
        <f t="shared" si="271"/>
        <v>ADT</v>
      </c>
      <c r="N17372" s="102">
        <f>WEEKDAY([2]!Table1[[#This Row],[Travel Date]],2)</f>
        <v>7</v>
      </c>
      <c r="P17372" s="102">
        <v>1</v>
      </c>
    </row>
    <row r="17373" spans="2:16" x14ac:dyDescent="0.25">
      <c r="B17373" s="103"/>
      <c r="C17373" s="103"/>
      <c r="L17373" s="102" t="str">
        <f>[2]!Table1[[#This Row],[Orgn]]&amp;"-"&amp;[2]!Table1[[#This Row],[Dest]]</f>
        <v>SSH-NAP</v>
      </c>
      <c r="M17373" s="102" t="str">
        <f t="shared" si="271"/>
        <v>ADT</v>
      </c>
      <c r="N17373" s="102">
        <f>WEEKDAY([2]!Table1[[#This Row],[Travel Date]],2)</f>
        <v>7</v>
      </c>
      <c r="P17373" s="102">
        <v>1</v>
      </c>
    </row>
    <row r="17374" spans="2:16" x14ac:dyDescent="0.25">
      <c r="B17374" s="103"/>
      <c r="C17374" s="103"/>
      <c r="L17374" s="102" t="str">
        <f>[2]!Table1[[#This Row],[Orgn]]&amp;"-"&amp;[2]!Table1[[#This Row],[Dest]]</f>
        <v>SSH-NAP</v>
      </c>
      <c r="M17374" s="102" t="str">
        <f t="shared" si="271"/>
        <v>ADT</v>
      </c>
      <c r="N17374" s="102">
        <f>WEEKDAY([2]!Table1[[#This Row],[Travel Date]],2)</f>
        <v>7</v>
      </c>
      <c r="P17374" s="102">
        <v>1</v>
      </c>
    </row>
    <row r="17375" spans="2:16" x14ac:dyDescent="0.25">
      <c r="B17375" s="103"/>
      <c r="C17375" s="103"/>
      <c r="L17375" s="102" t="str">
        <f>[2]!Table1[[#This Row],[Orgn]]&amp;"-"&amp;[2]!Table1[[#This Row],[Dest]]</f>
        <v>SSH-NAP</v>
      </c>
      <c r="M17375" s="102" t="str">
        <f t="shared" si="271"/>
        <v>ADT</v>
      </c>
      <c r="N17375" s="102">
        <f>WEEKDAY([2]!Table1[[#This Row],[Travel Date]],2)</f>
        <v>7</v>
      </c>
      <c r="P17375" s="102">
        <v>1</v>
      </c>
    </row>
    <row r="17376" spans="2:16" x14ac:dyDescent="0.25">
      <c r="B17376" s="103"/>
      <c r="C17376" s="103"/>
      <c r="L17376" s="102" t="str">
        <f>[2]!Table1[[#This Row],[Orgn]]&amp;"-"&amp;[2]!Table1[[#This Row],[Dest]]</f>
        <v>SSH-NAP</v>
      </c>
      <c r="M17376" s="102" t="str">
        <f t="shared" si="271"/>
        <v>ADT</v>
      </c>
      <c r="N17376" s="102">
        <f>WEEKDAY([2]!Table1[[#This Row],[Travel Date]],2)</f>
        <v>7</v>
      </c>
      <c r="P17376" s="102">
        <v>1</v>
      </c>
    </row>
    <row r="17377" spans="2:16" x14ac:dyDescent="0.25">
      <c r="B17377" s="103"/>
      <c r="C17377" s="103"/>
      <c r="L17377" s="102" t="str">
        <f>[2]!Table1[[#This Row],[Orgn]]&amp;"-"&amp;[2]!Table1[[#This Row],[Dest]]</f>
        <v>SSH-NAP</v>
      </c>
      <c r="M17377" s="102" t="str">
        <f t="shared" si="271"/>
        <v>ADT</v>
      </c>
      <c r="N17377" s="102">
        <f>WEEKDAY([2]!Table1[[#This Row],[Travel Date]],2)</f>
        <v>7</v>
      </c>
      <c r="P17377" s="102">
        <v>1</v>
      </c>
    </row>
    <row r="17378" spans="2:16" x14ac:dyDescent="0.25">
      <c r="B17378" s="103"/>
      <c r="C17378" s="103"/>
      <c r="L17378" s="102" t="str">
        <f>[2]!Table1[[#This Row],[Orgn]]&amp;"-"&amp;[2]!Table1[[#This Row],[Dest]]</f>
        <v>SSH-NAP</v>
      </c>
      <c r="M17378" s="102" t="str">
        <f t="shared" si="271"/>
        <v>ADT</v>
      </c>
      <c r="N17378" s="102">
        <f>WEEKDAY([2]!Table1[[#This Row],[Travel Date]],2)</f>
        <v>7</v>
      </c>
      <c r="P17378" s="102">
        <v>1</v>
      </c>
    </row>
    <row r="17379" spans="2:16" x14ac:dyDescent="0.25">
      <c r="B17379" s="103"/>
      <c r="C17379" s="103"/>
      <c r="L17379" s="102" t="str">
        <f>[2]!Table1[[#This Row],[Orgn]]&amp;"-"&amp;[2]!Table1[[#This Row],[Dest]]</f>
        <v>SSH-NAP</v>
      </c>
      <c r="M17379" s="102" t="str">
        <f t="shared" si="271"/>
        <v>ADT</v>
      </c>
      <c r="N17379" s="102">
        <f>WEEKDAY([2]!Table1[[#This Row],[Travel Date]],2)</f>
        <v>7</v>
      </c>
      <c r="P17379" s="102">
        <v>1</v>
      </c>
    </row>
    <row r="17380" spans="2:16" x14ac:dyDescent="0.25">
      <c r="B17380" s="103"/>
      <c r="C17380" s="103"/>
      <c r="L17380" s="102" t="str">
        <f>[2]!Table1[[#This Row],[Orgn]]&amp;"-"&amp;[2]!Table1[[#This Row],[Dest]]</f>
        <v>SSH-NAP</v>
      </c>
      <c r="M17380" s="102" t="str">
        <f t="shared" si="271"/>
        <v>ADT</v>
      </c>
      <c r="N17380" s="102">
        <f>WEEKDAY([2]!Table1[[#This Row],[Travel Date]],2)</f>
        <v>7</v>
      </c>
      <c r="P17380" s="102">
        <v>1</v>
      </c>
    </row>
    <row r="17381" spans="2:16" x14ac:dyDescent="0.25">
      <c r="B17381" s="103"/>
      <c r="C17381" s="103"/>
      <c r="L17381" s="102" t="str">
        <f>[2]!Table1[[#This Row],[Orgn]]&amp;"-"&amp;[2]!Table1[[#This Row],[Dest]]</f>
        <v>SSH-NAP</v>
      </c>
      <c r="M17381" s="102" t="str">
        <f t="shared" si="271"/>
        <v>ADT</v>
      </c>
      <c r="N17381" s="102">
        <f>WEEKDAY([2]!Table1[[#This Row],[Travel Date]],2)</f>
        <v>7</v>
      </c>
      <c r="P17381" s="102">
        <v>1</v>
      </c>
    </row>
    <row r="17382" spans="2:16" x14ac:dyDescent="0.25">
      <c r="B17382" s="103"/>
      <c r="C17382" s="103"/>
      <c r="L17382" s="102" t="str">
        <f>[2]!Table1[[#This Row],[Orgn]]&amp;"-"&amp;[2]!Table1[[#This Row],[Dest]]</f>
        <v>SSH-NAP</v>
      </c>
      <c r="M17382" s="102" t="str">
        <f t="shared" si="271"/>
        <v>ADT</v>
      </c>
      <c r="N17382" s="102">
        <f>WEEKDAY([2]!Table1[[#This Row],[Travel Date]],2)</f>
        <v>7</v>
      </c>
      <c r="P17382" s="102">
        <v>1</v>
      </c>
    </row>
    <row r="17383" spans="2:16" x14ac:dyDescent="0.25">
      <c r="B17383" s="103"/>
      <c r="C17383" s="103"/>
      <c r="L17383" s="102" t="str">
        <f>[2]!Table1[[#This Row],[Orgn]]&amp;"-"&amp;[2]!Table1[[#This Row],[Dest]]</f>
        <v>SSH-NAP</v>
      </c>
      <c r="M17383" s="102" t="str">
        <f t="shared" si="271"/>
        <v>ADT</v>
      </c>
      <c r="N17383" s="102">
        <f>WEEKDAY([2]!Table1[[#This Row],[Travel Date]],2)</f>
        <v>7</v>
      </c>
      <c r="P17383" s="102">
        <v>1</v>
      </c>
    </row>
    <row r="17384" spans="2:16" x14ac:dyDescent="0.25">
      <c r="B17384" s="103"/>
      <c r="C17384" s="103"/>
      <c r="L17384" s="102" t="str">
        <f>[2]!Table1[[#This Row],[Orgn]]&amp;"-"&amp;[2]!Table1[[#This Row],[Dest]]</f>
        <v>SSH-NAP</v>
      </c>
      <c r="M17384" s="102" t="str">
        <f t="shared" si="271"/>
        <v>ADT</v>
      </c>
      <c r="N17384" s="102">
        <f>WEEKDAY([2]!Table1[[#This Row],[Travel Date]],2)</f>
        <v>7</v>
      </c>
      <c r="P17384" s="102">
        <v>1</v>
      </c>
    </row>
    <row r="17385" spans="2:16" x14ac:dyDescent="0.25">
      <c r="B17385" s="103"/>
      <c r="C17385" s="103"/>
      <c r="L17385" s="102" t="str">
        <f>[2]!Table1[[#This Row],[Orgn]]&amp;"-"&amp;[2]!Table1[[#This Row],[Dest]]</f>
        <v>SSH-NAP</v>
      </c>
      <c r="M17385" s="102" t="str">
        <f t="shared" si="271"/>
        <v>ADT</v>
      </c>
      <c r="N17385" s="102">
        <f>WEEKDAY([2]!Table1[[#This Row],[Travel Date]],2)</f>
        <v>7</v>
      </c>
      <c r="P17385" s="102">
        <v>1</v>
      </c>
    </row>
    <row r="17386" spans="2:16" x14ac:dyDescent="0.25">
      <c r="B17386" s="103"/>
      <c r="C17386" s="103"/>
      <c r="L17386" s="102" t="str">
        <f>[2]!Table1[[#This Row],[Orgn]]&amp;"-"&amp;[2]!Table1[[#This Row],[Dest]]</f>
        <v>SSH-NAP</v>
      </c>
      <c r="M17386" s="102" t="str">
        <f t="shared" si="271"/>
        <v>ADT</v>
      </c>
      <c r="N17386" s="102">
        <f>WEEKDAY([2]!Table1[[#This Row],[Travel Date]],2)</f>
        <v>7</v>
      </c>
      <c r="P17386" s="102">
        <v>1</v>
      </c>
    </row>
    <row r="17387" spans="2:16" x14ac:dyDescent="0.25">
      <c r="B17387" s="103"/>
      <c r="C17387" s="103"/>
      <c r="L17387" s="102" t="str">
        <f>[2]!Table1[[#This Row],[Orgn]]&amp;"-"&amp;[2]!Table1[[#This Row],[Dest]]</f>
        <v>SSH-NAP</v>
      </c>
      <c r="M17387" s="102" t="str">
        <f t="shared" si="271"/>
        <v>ADT</v>
      </c>
      <c r="N17387" s="102">
        <f>WEEKDAY([2]!Table1[[#This Row],[Travel Date]],2)</f>
        <v>7</v>
      </c>
      <c r="P17387" s="102">
        <v>1</v>
      </c>
    </row>
    <row r="17388" spans="2:16" x14ac:dyDescent="0.25">
      <c r="B17388" s="103"/>
      <c r="C17388" s="103"/>
      <c r="L17388" s="102" t="str">
        <f>[2]!Table1[[#This Row],[Orgn]]&amp;"-"&amp;[2]!Table1[[#This Row],[Dest]]</f>
        <v>SSH-NAP</v>
      </c>
      <c r="M17388" s="102" t="str">
        <f t="shared" si="271"/>
        <v>ADT</v>
      </c>
      <c r="N17388" s="102">
        <f>WEEKDAY([2]!Table1[[#This Row],[Travel Date]],2)</f>
        <v>7</v>
      </c>
      <c r="P17388" s="102">
        <v>1</v>
      </c>
    </row>
    <row r="17389" spans="2:16" x14ac:dyDescent="0.25">
      <c r="B17389" s="103"/>
      <c r="C17389" s="103"/>
      <c r="L17389" s="102" t="str">
        <f>[2]!Table1[[#This Row],[Orgn]]&amp;"-"&amp;[2]!Table1[[#This Row],[Dest]]</f>
        <v>SSH-NAP</v>
      </c>
      <c r="M17389" s="102" t="str">
        <f t="shared" si="271"/>
        <v>ADT</v>
      </c>
      <c r="N17389" s="102">
        <f>WEEKDAY([2]!Table1[[#This Row],[Travel Date]],2)</f>
        <v>7</v>
      </c>
      <c r="P17389" s="102">
        <v>1</v>
      </c>
    </row>
    <row r="17390" spans="2:16" x14ac:dyDescent="0.25">
      <c r="B17390" s="103"/>
      <c r="C17390" s="103"/>
      <c r="L17390" s="102" t="str">
        <f>[2]!Table1[[#This Row],[Orgn]]&amp;"-"&amp;[2]!Table1[[#This Row],[Dest]]</f>
        <v>SSH-NAP</v>
      </c>
      <c r="M17390" s="102" t="str">
        <f t="shared" si="271"/>
        <v>ADT</v>
      </c>
      <c r="N17390" s="102">
        <f>WEEKDAY([2]!Table1[[#This Row],[Travel Date]],2)</f>
        <v>7</v>
      </c>
      <c r="P17390" s="102">
        <v>1</v>
      </c>
    </row>
    <row r="17391" spans="2:16" x14ac:dyDescent="0.25">
      <c r="B17391" s="103"/>
      <c r="C17391" s="103"/>
      <c r="L17391" s="102" t="str">
        <f>[2]!Table1[[#This Row],[Orgn]]&amp;"-"&amp;[2]!Table1[[#This Row],[Dest]]</f>
        <v>SSH-NAP</v>
      </c>
      <c r="M17391" s="102" t="str">
        <f t="shared" si="271"/>
        <v>ADT</v>
      </c>
      <c r="N17391" s="102">
        <f>WEEKDAY([2]!Table1[[#This Row],[Travel Date]],2)</f>
        <v>7</v>
      </c>
      <c r="P17391" s="102">
        <v>1</v>
      </c>
    </row>
    <row r="17392" spans="2:16" x14ac:dyDescent="0.25">
      <c r="B17392" s="103"/>
      <c r="C17392" s="103"/>
      <c r="L17392" s="102" t="str">
        <f>[2]!Table1[[#This Row],[Orgn]]&amp;"-"&amp;[2]!Table1[[#This Row],[Dest]]</f>
        <v>SSH-NAP</v>
      </c>
      <c r="M17392" s="102" t="str">
        <f t="shared" si="271"/>
        <v>ADT</v>
      </c>
      <c r="N17392" s="102">
        <f>WEEKDAY([2]!Table1[[#This Row],[Travel Date]],2)</f>
        <v>7</v>
      </c>
      <c r="P17392" s="102">
        <v>1</v>
      </c>
    </row>
    <row r="17393" spans="2:16" x14ac:dyDescent="0.25">
      <c r="B17393" s="103"/>
      <c r="C17393" s="103"/>
      <c r="L17393" s="102" t="str">
        <f>[2]!Table1[[#This Row],[Orgn]]&amp;"-"&amp;[2]!Table1[[#This Row],[Dest]]</f>
        <v>SSH-NAP</v>
      </c>
      <c r="M17393" s="102" t="str">
        <f t="shared" si="271"/>
        <v>ADT</v>
      </c>
      <c r="N17393" s="102">
        <f>WEEKDAY([2]!Table1[[#This Row],[Travel Date]],2)</f>
        <v>7</v>
      </c>
      <c r="P17393" s="102">
        <v>1</v>
      </c>
    </row>
    <row r="17394" spans="2:16" x14ac:dyDescent="0.25">
      <c r="B17394" s="103"/>
      <c r="C17394" s="103"/>
      <c r="L17394" s="102" t="str">
        <f>[2]!Table1[[#This Row],[Orgn]]&amp;"-"&amp;[2]!Table1[[#This Row],[Dest]]</f>
        <v>SSH-NAP</v>
      </c>
      <c r="M17394" s="102" t="str">
        <f t="shared" si="271"/>
        <v>ADT</v>
      </c>
      <c r="N17394" s="102">
        <f>WEEKDAY([2]!Table1[[#This Row],[Travel Date]],2)</f>
        <v>7</v>
      </c>
      <c r="P17394" s="102">
        <v>1</v>
      </c>
    </row>
    <row r="17395" spans="2:16" x14ac:dyDescent="0.25">
      <c r="B17395" s="103"/>
      <c r="C17395" s="103"/>
      <c r="L17395" s="102" t="str">
        <f>[2]!Table1[[#This Row],[Orgn]]&amp;"-"&amp;[2]!Table1[[#This Row],[Dest]]</f>
        <v>SSH-NAP</v>
      </c>
      <c r="M17395" s="102" t="str">
        <f t="shared" si="271"/>
        <v>ADT</v>
      </c>
      <c r="N17395" s="102">
        <f>WEEKDAY([2]!Table1[[#This Row],[Travel Date]],2)</f>
        <v>7</v>
      </c>
      <c r="P17395" s="102">
        <v>1</v>
      </c>
    </row>
    <row r="17396" spans="2:16" x14ac:dyDescent="0.25">
      <c r="B17396" s="103"/>
      <c r="C17396" s="103"/>
      <c r="L17396" s="102" t="str">
        <f>[2]!Table1[[#This Row],[Orgn]]&amp;"-"&amp;[2]!Table1[[#This Row],[Dest]]</f>
        <v>SSH-NAP</v>
      </c>
      <c r="M17396" s="102" t="str">
        <f t="shared" si="271"/>
        <v>ADT</v>
      </c>
      <c r="N17396" s="102">
        <f>WEEKDAY([2]!Table1[[#This Row],[Travel Date]],2)</f>
        <v>7</v>
      </c>
      <c r="P17396" s="102">
        <v>1</v>
      </c>
    </row>
    <row r="17397" spans="2:16" x14ac:dyDescent="0.25">
      <c r="B17397" s="103"/>
      <c r="C17397" s="103"/>
      <c r="L17397" s="102" t="str">
        <f>[2]!Table1[[#This Row],[Orgn]]&amp;"-"&amp;[2]!Table1[[#This Row],[Dest]]</f>
        <v>SSH-NAP</v>
      </c>
      <c r="M17397" s="102" t="str">
        <f t="shared" si="271"/>
        <v>ADT</v>
      </c>
      <c r="N17397" s="102">
        <f>WEEKDAY([2]!Table1[[#This Row],[Travel Date]],2)</f>
        <v>7</v>
      </c>
      <c r="P17397" s="102">
        <v>1</v>
      </c>
    </row>
    <row r="17398" spans="2:16" x14ac:dyDescent="0.25">
      <c r="B17398" s="103"/>
      <c r="C17398" s="103"/>
      <c r="L17398" s="102" t="str">
        <f>[2]!Table1[[#This Row],[Orgn]]&amp;"-"&amp;[2]!Table1[[#This Row],[Dest]]</f>
        <v>SSH-NAP</v>
      </c>
      <c r="M17398" s="102" t="str">
        <f t="shared" si="271"/>
        <v>ADT</v>
      </c>
      <c r="N17398" s="102">
        <f>WEEKDAY([2]!Table1[[#This Row],[Travel Date]],2)</f>
        <v>7</v>
      </c>
      <c r="P17398" s="102">
        <v>1</v>
      </c>
    </row>
    <row r="17399" spans="2:16" x14ac:dyDescent="0.25">
      <c r="B17399" s="103"/>
      <c r="C17399" s="103"/>
      <c r="L17399" s="102" t="str">
        <f>[2]!Table1[[#This Row],[Orgn]]&amp;"-"&amp;[2]!Table1[[#This Row],[Dest]]</f>
        <v>SSH-NAP</v>
      </c>
      <c r="M17399" s="102" t="str">
        <f t="shared" si="271"/>
        <v>ADT</v>
      </c>
      <c r="N17399" s="102">
        <f>WEEKDAY([2]!Table1[[#This Row],[Travel Date]],2)</f>
        <v>7</v>
      </c>
      <c r="P17399" s="102">
        <v>1</v>
      </c>
    </row>
    <row r="17400" spans="2:16" x14ac:dyDescent="0.25">
      <c r="B17400" s="103"/>
      <c r="C17400" s="103"/>
      <c r="L17400" s="102" t="str">
        <f>[2]!Table1[[#This Row],[Orgn]]&amp;"-"&amp;[2]!Table1[[#This Row],[Dest]]</f>
        <v>SSH-NAP</v>
      </c>
      <c r="M17400" s="102" t="str">
        <f t="shared" si="271"/>
        <v>ADT</v>
      </c>
      <c r="N17400" s="102">
        <f>WEEKDAY([2]!Table1[[#This Row],[Travel Date]],2)</f>
        <v>7</v>
      </c>
      <c r="P17400" s="102">
        <v>1</v>
      </c>
    </row>
    <row r="17401" spans="2:16" x14ac:dyDescent="0.25">
      <c r="B17401" s="103"/>
      <c r="C17401" s="103"/>
      <c r="L17401" s="102" t="str">
        <f>[2]!Table1[[#This Row],[Orgn]]&amp;"-"&amp;[2]!Table1[[#This Row],[Dest]]</f>
        <v>SSH-NAP</v>
      </c>
      <c r="M17401" s="102" t="str">
        <f t="shared" si="271"/>
        <v>ADT</v>
      </c>
      <c r="N17401" s="102">
        <f>WEEKDAY([2]!Table1[[#This Row],[Travel Date]],2)</f>
        <v>7</v>
      </c>
      <c r="P17401" s="102">
        <v>1</v>
      </c>
    </row>
    <row r="17402" spans="2:16" x14ac:dyDescent="0.25">
      <c r="B17402" s="103"/>
      <c r="C17402" s="103"/>
      <c r="L17402" s="102" t="str">
        <f>[2]!Table1[[#This Row],[Orgn]]&amp;"-"&amp;[2]!Table1[[#This Row],[Dest]]</f>
        <v>SSH-NAP</v>
      </c>
      <c r="M17402" s="102" t="str">
        <f t="shared" si="271"/>
        <v>ADT</v>
      </c>
      <c r="N17402" s="102">
        <f>WEEKDAY([2]!Table1[[#This Row],[Travel Date]],2)</f>
        <v>7</v>
      </c>
      <c r="P17402" s="102">
        <v>1</v>
      </c>
    </row>
    <row r="17403" spans="2:16" x14ac:dyDescent="0.25">
      <c r="B17403" s="103"/>
      <c r="C17403" s="103"/>
      <c r="L17403" s="102" t="str">
        <f>[2]!Table1[[#This Row],[Orgn]]&amp;"-"&amp;[2]!Table1[[#This Row],[Dest]]</f>
        <v>SSH-NAP</v>
      </c>
      <c r="M17403" s="102" t="str">
        <f t="shared" si="271"/>
        <v>ADT</v>
      </c>
      <c r="N17403" s="102">
        <f>WEEKDAY([2]!Table1[[#This Row],[Travel Date]],2)</f>
        <v>7</v>
      </c>
      <c r="P17403" s="102">
        <v>1</v>
      </c>
    </row>
    <row r="17404" spans="2:16" x14ac:dyDescent="0.25">
      <c r="B17404" s="103"/>
      <c r="C17404" s="103"/>
      <c r="L17404" s="102" t="str">
        <f>[2]!Table1[[#This Row],[Orgn]]&amp;"-"&amp;[2]!Table1[[#This Row],[Dest]]</f>
        <v>SSH-NAP</v>
      </c>
      <c r="M17404" s="102" t="str">
        <f t="shared" si="271"/>
        <v>ADT</v>
      </c>
      <c r="N17404" s="102">
        <f>WEEKDAY([2]!Table1[[#This Row],[Travel Date]],2)</f>
        <v>7</v>
      </c>
      <c r="P17404" s="102">
        <v>1</v>
      </c>
    </row>
    <row r="17405" spans="2:16" x14ac:dyDescent="0.25">
      <c r="B17405" s="103"/>
      <c r="C17405" s="103"/>
      <c r="L17405" s="102" t="str">
        <f>[2]!Table1[[#This Row],[Orgn]]&amp;"-"&amp;[2]!Table1[[#This Row],[Dest]]</f>
        <v>SSH-NAP</v>
      </c>
      <c r="M17405" s="102" t="str">
        <f t="shared" si="271"/>
        <v>ADT</v>
      </c>
      <c r="N17405" s="102">
        <f>WEEKDAY([2]!Table1[[#This Row],[Travel Date]],2)</f>
        <v>7</v>
      </c>
      <c r="P17405" s="102">
        <v>1</v>
      </c>
    </row>
    <row r="17406" spans="2:16" x14ac:dyDescent="0.25">
      <c r="B17406" s="103"/>
      <c r="C17406" s="103"/>
      <c r="L17406" s="102" t="str">
        <f>[2]!Table1[[#This Row],[Orgn]]&amp;"-"&amp;[2]!Table1[[#This Row],[Dest]]</f>
        <v>SSH-NAP</v>
      </c>
      <c r="M17406" s="102" t="str">
        <f t="shared" si="271"/>
        <v>ADT</v>
      </c>
      <c r="N17406" s="102">
        <f>WEEKDAY([2]!Table1[[#This Row],[Travel Date]],2)</f>
        <v>7</v>
      </c>
      <c r="P17406" s="102">
        <v>1</v>
      </c>
    </row>
    <row r="17407" spans="2:16" x14ac:dyDescent="0.25">
      <c r="B17407" s="103"/>
      <c r="C17407" s="103"/>
      <c r="L17407" s="102" t="str">
        <f>[2]!Table1[[#This Row],[Orgn]]&amp;"-"&amp;[2]!Table1[[#This Row],[Dest]]</f>
        <v>SSH-NAP</v>
      </c>
      <c r="M17407" s="102" t="str">
        <f t="shared" si="271"/>
        <v>ADT</v>
      </c>
      <c r="N17407" s="102">
        <f>WEEKDAY([2]!Table1[[#This Row],[Travel Date]],2)</f>
        <v>7</v>
      </c>
      <c r="P17407" s="102">
        <v>1</v>
      </c>
    </row>
    <row r="17408" spans="2:16" x14ac:dyDescent="0.25">
      <c r="B17408" s="103"/>
      <c r="C17408" s="103"/>
      <c r="L17408" s="102" t="str">
        <f>[2]!Table1[[#This Row],[Orgn]]&amp;"-"&amp;[2]!Table1[[#This Row],[Dest]]</f>
        <v>SSH-NAP</v>
      </c>
      <c r="M17408" s="102" t="str">
        <f t="shared" si="271"/>
        <v>ADT</v>
      </c>
      <c r="N17408" s="102">
        <f>WEEKDAY([2]!Table1[[#This Row],[Travel Date]],2)</f>
        <v>7</v>
      </c>
      <c r="P17408" s="102">
        <v>1</v>
      </c>
    </row>
    <row r="17409" spans="2:16" x14ac:dyDescent="0.25">
      <c r="B17409" s="103"/>
      <c r="C17409" s="103"/>
      <c r="L17409" s="102" t="str">
        <f>[2]!Table1[[#This Row],[Orgn]]&amp;"-"&amp;[2]!Table1[[#This Row],[Dest]]</f>
        <v>SSH-NAP</v>
      </c>
      <c r="M17409" s="102" t="str">
        <f t="shared" si="271"/>
        <v>ADT</v>
      </c>
      <c r="N17409" s="102">
        <f>WEEKDAY([2]!Table1[[#This Row],[Travel Date]],2)</f>
        <v>7</v>
      </c>
      <c r="P17409" s="102">
        <v>1</v>
      </c>
    </row>
    <row r="17410" spans="2:16" x14ac:dyDescent="0.25">
      <c r="B17410" s="103"/>
      <c r="C17410" s="103"/>
      <c r="L17410" s="102" t="str">
        <f>[2]!Table1[[#This Row],[Orgn]]&amp;"-"&amp;[2]!Table1[[#This Row],[Dest]]</f>
        <v>SSH-NAP</v>
      </c>
      <c r="M17410" s="102" t="str">
        <f t="shared" ref="M17410:M17473" si="272">IF(TRIM(C17410)="INF", "INF", IF(TRIM(C17410)="CHD", "CHD", "ADT"))</f>
        <v>ADT</v>
      </c>
      <c r="N17410" s="102">
        <f>WEEKDAY([2]!Table1[[#This Row],[Travel Date]],2)</f>
        <v>7</v>
      </c>
      <c r="P17410" s="102">
        <v>1</v>
      </c>
    </row>
    <row r="17411" spans="2:16" x14ac:dyDescent="0.25">
      <c r="B17411" s="103"/>
      <c r="C17411" s="103"/>
      <c r="L17411" s="102" t="str">
        <f>[2]!Table1[[#This Row],[Orgn]]&amp;"-"&amp;[2]!Table1[[#This Row],[Dest]]</f>
        <v>SSH-NAP</v>
      </c>
      <c r="M17411" s="102" t="str">
        <f t="shared" si="272"/>
        <v>ADT</v>
      </c>
      <c r="N17411" s="102">
        <f>WEEKDAY([2]!Table1[[#This Row],[Travel Date]],2)</f>
        <v>7</v>
      </c>
      <c r="P17411" s="102">
        <v>1</v>
      </c>
    </row>
    <row r="17412" spans="2:16" x14ac:dyDescent="0.25">
      <c r="B17412" s="103"/>
      <c r="C17412" s="103"/>
      <c r="L17412" s="102" t="str">
        <f>[2]!Table1[[#This Row],[Orgn]]&amp;"-"&amp;[2]!Table1[[#This Row],[Dest]]</f>
        <v>SSH-NAP</v>
      </c>
      <c r="M17412" s="102" t="str">
        <f t="shared" si="272"/>
        <v>ADT</v>
      </c>
      <c r="N17412" s="102">
        <f>WEEKDAY([2]!Table1[[#This Row],[Travel Date]],2)</f>
        <v>7</v>
      </c>
      <c r="P17412" s="102">
        <v>1</v>
      </c>
    </row>
    <row r="17413" spans="2:16" x14ac:dyDescent="0.25">
      <c r="B17413" s="103"/>
      <c r="C17413" s="103"/>
      <c r="L17413" s="102" t="str">
        <f>[2]!Table1[[#This Row],[Orgn]]&amp;"-"&amp;[2]!Table1[[#This Row],[Dest]]</f>
        <v>SSH-NAP</v>
      </c>
      <c r="M17413" s="102" t="str">
        <f t="shared" si="272"/>
        <v>ADT</v>
      </c>
      <c r="N17413" s="102">
        <f>WEEKDAY([2]!Table1[[#This Row],[Travel Date]],2)</f>
        <v>7</v>
      </c>
      <c r="P17413" s="102">
        <v>1</v>
      </c>
    </row>
    <row r="17414" spans="2:16" x14ac:dyDescent="0.25">
      <c r="B17414" s="103"/>
      <c r="C17414" s="103"/>
      <c r="L17414" s="102" t="str">
        <f>[2]!Table1[[#This Row],[Orgn]]&amp;"-"&amp;[2]!Table1[[#This Row],[Dest]]</f>
        <v>SSH-NAP</v>
      </c>
      <c r="M17414" s="102" t="str">
        <f t="shared" si="272"/>
        <v>ADT</v>
      </c>
      <c r="N17414" s="102">
        <f>WEEKDAY([2]!Table1[[#This Row],[Travel Date]],2)</f>
        <v>7</v>
      </c>
      <c r="P17414" s="102">
        <v>1</v>
      </c>
    </row>
    <row r="17415" spans="2:16" x14ac:dyDescent="0.25">
      <c r="B17415" s="103"/>
      <c r="C17415" s="103"/>
      <c r="L17415" s="102" t="str">
        <f>[2]!Table1[[#This Row],[Orgn]]&amp;"-"&amp;[2]!Table1[[#This Row],[Dest]]</f>
        <v>SSH-NAP</v>
      </c>
      <c r="M17415" s="102" t="str">
        <f t="shared" si="272"/>
        <v>ADT</v>
      </c>
      <c r="N17415" s="102">
        <f>WEEKDAY([2]!Table1[[#This Row],[Travel Date]],2)</f>
        <v>7</v>
      </c>
      <c r="P17415" s="102">
        <v>1</v>
      </c>
    </row>
    <row r="17416" spans="2:16" x14ac:dyDescent="0.25">
      <c r="B17416" s="103"/>
      <c r="C17416" s="103"/>
      <c r="L17416" s="102" t="str">
        <f>[2]!Table1[[#This Row],[Orgn]]&amp;"-"&amp;[2]!Table1[[#This Row],[Dest]]</f>
        <v>SSH-NAP</v>
      </c>
      <c r="M17416" s="102" t="str">
        <f t="shared" si="272"/>
        <v>ADT</v>
      </c>
      <c r="N17416" s="102">
        <f>WEEKDAY([2]!Table1[[#This Row],[Travel Date]],2)</f>
        <v>7</v>
      </c>
      <c r="P17416" s="102">
        <v>1</v>
      </c>
    </row>
    <row r="17417" spans="2:16" x14ac:dyDescent="0.25">
      <c r="B17417" s="103"/>
      <c r="C17417" s="103"/>
      <c r="L17417" s="102" t="str">
        <f>[2]!Table1[[#This Row],[Orgn]]&amp;"-"&amp;[2]!Table1[[#This Row],[Dest]]</f>
        <v>SSH-NAP</v>
      </c>
      <c r="M17417" s="102" t="str">
        <f t="shared" si="272"/>
        <v>ADT</v>
      </c>
      <c r="N17417" s="102">
        <f>WEEKDAY([2]!Table1[[#This Row],[Travel Date]],2)</f>
        <v>7</v>
      </c>
      <c r="P17417" s="102">
        <v>1</v>
      </c>
    </row>
    <row r="17418" spans="2:16" x14ac:dyDescent="0.25">
      <c r="B17418" s="103"/>
      <c r="C17418" s="103"/>
      <c r="L17418" s="102" t="str">
        <f>[2]!Table1[[#This Row],[Orgn]]&amp;"-"&amp;[2]!Table1[[#This Row],[Dest]]</f>
        <v>SSH-NAP</v>
      </c>
      <c r="M17418" s="102" t="str">
        <f t="shared" si="272"/>
        <v>ADT</v>
      </c>
      <c r="N17418" s="102">
        <f>WEEKDAY([2]!Table1[[#This Row],[Travel Date]],2)</f>
        <v>7</v>
      </c>
      <c r="P17418" s="102">
        <v>1</v>
      </c>
    </row>
    <row r="17419" spans="2:16" x14ac:dyDescent="0.25">
      <c r="B17419" s="103"/>
      <c r="C17419" s="103"/>
      <c r="L17419" s="102" t="str">
        <f>[2]!Table1[[#This Row],[Orgn]]&amp;"-"&amp;[2]!Table1[[#This Row],[Dest]]</f>
        <v>SSH-NAP</v>
      </c>
      <c r="M17419" s="102" t="str">
        <f t="shared" si="272"/>
        <v>ADT</v>
      </c>
      <c r="N17419" s="102">
        <f>WEEKDAY([2]!Table1[[#This Row],[Travel Date]],2)</f>
        <v>7</v>
      </c>
      <c r="P17419" s="102">
        <v>1</v>
      </c>
    </row>
    <row r="17420" spans="2:16" x14ac:dyDescent="0.25">
      <c r="B17420" s="103"/>
      <c r="C17420" s="103"/>
      <c r="L17420" s="102" t="str">
        <f>[2]!Table1[[#This Row],[Orgn]]&amp;"-"&amp;[2]!Table1[[#This Row],[Dest]]</f>
        <v>SSH-NAP</v>
      </c>
      <c r="M17420" s="102" t="str">
        <f t="shared" si="272"/>
        <v>ADT</v>
      </c>
      <c r="N17420" s="102">
        <f>WEEKDAY([2]!Table1[[#This Row],[Travel Date]],2)</f>
        <v>7</v>
      </c>
      <c r="P17420" s="102">
        <v>1</v>
      </c>
    </row>
    <row r="17421" spans="2:16" x14ac:dyDescent="0.25">
      <c r="B17421" s="103"/>
      <c r="C17421" s="103"/>
      <c r="L17421" s="102" t="str">
        <f>[2]!Table1[[#This Row],[Orgn]]&amp;"-"&amp;[2]!Table1[[#This Row],[Dest]]</f>
        <v>SSH-NAP</v>
      </c>
      <c r="M17421" s="102" t="str">
        <f t="shared" si="272"/>
        <v>ADT</v>
      </c>
      <c r="N17421" s="102">
        <f>WEEKDAY([2]!Table1[[#This Row],[Travel Date]],2)</f>
        <v>7</v>
      </c>
      <c r="P17421" s="102">
        <v>1</v>
      </c>
    </row>
    <row r="17422" spans="2:16" x14ac:dyDescent="0.25">
      <c r="B17422" s="103"/>
      <c r="C17422" s="103"/>
      <c r="L17422" s="102" t="str">
        <f>[2]!Table1[[#This Row],[Orgn]]&amp;"-"&amp;[2]!Table1[[#This Row],[Dest]]</f>
        <v>SSH-NAP</v>
      </c>
      <c r="M17422" s="102" t="str">
        <f t="shared" si="272"/>
        <v>ADT</v>
      </c>
      <c r="N17422" s="102">
        <f>WEEKDAY([2]!Table1[[#This Row],[Travel Date]],2)</f>
        <v>7</v>
      </c>
      <c r="P17422" s="102">
        <v>1</v>
      </c>
    </row>
    <row r="17423" spans="2:16" x14ac:dyDescent="0.25">
      <c r="B17423" s="103"/>
      <c r="C17423" s="103"/>
      <c r="L17423" s="102" t="str">
        <f>[2]!Table1[[#This Row],[Orgn]]&amp;"-"&amp;[2]!Table1[[#This Row],[Dest]]</f>
        <v>SSH-NAP</v>
      </c>
      <c r="M17423" s="102" t="str">
        <f t="shared" si="272"/>
        <v>ADT</v>
      </c>
      <c r="N17423" s="102">
        <f>WEEKDAY([2]!Table1[[#This Row],[Travel Date]],2)</f>
        <v>7</v>
      </c>
      <c r="P17423" s="102">
        <v>1</v>
      </c>
    </row>
    <row r="17424" spans="2:16" x14ac:dyDescent="0.25">
      <c r="B17424" s="103"/>
      <c r="C17424" s="103"/>
      <c r="L17424" s="102" t="str">
        <f>[2]!Table1[[#This Row],[Orgn]]&amp;"-"&amp;[2]!Table1[[#This Row],[Dest]]</f>
        <v>SSH-NAP</v>
      </c>
      <c r="M17424" s="102" t="str">
        <f t="shared" si="272"/>
        <v>ADT</v>
      </c>
      <c r="N17424" s="102">
        <f>WEEKDAY([2]!Table1[[#This Row],[Travel Date]],2)</f>
        <v>7</v>
      </c>
      <c r="P17424" s="102">
        <v>1</v>
      </c>
    </row>
    <row r="17425" spans="2:16" x14ac:dyDescent="0.25">
      <c r="B17425" s="103"/>
      <c r="C17425" s="103"/>
      <c r="L17425" s="102" t="str">
        <f>[2]!Table1[[#This Row],[Orgn]]&amp;"-"&amp;[2]!Table1[[#This Row],[Dest]]</f>
        <v>SSH-NAP</v>
      </c>
      <c r="M17425" s="102" t="str">
        <f t="shared" si="272"/>
        <v>ADT</v>
      </c>
      <c r="N17425" s="102">
        <f>WEEKDAY([2]!Table1[[#This Row],[Travel Date]],2)</f>
        <v>7</v>
      </c>
      <c r="P17425" s="102">
        <v>1</v>
      </c>
    </row>
    <row r="17426" spans="2:16" x14ac:dyDescent="0.25">
      <c r="B17426" s="103"/>
      <c r="C17426" s="103"/>
      <c r="L17426" s="102" t="str">
        <f>[2]!Table1[[#This Row],[Orgn]]&amp;"-"&amp;[2]!Table1[[#This Row],[Dest]]</f>
        <v>SSH-NAP</v>
      </c>
      <c r="M17426" s="102" t="str">
        <f t="shared" si="272"/>
        <v>ADT</v>
      </c>
      <c r="N17426" s="102">
        <f>WEEKDAY([2]!Table1[[#This Row],[Travel Date]],2)</f>
        <v>7</v>
      </c>
      <c r="P17426" s="102">
        <v>1</v>
      </c>
    </row>
    <row r="17427" spans="2:16" x14ac:dyDescent="0.25">
      <c r="B17427" s="103"/>
      <c r="C17427" s="103"/>
      <c r="L17427" s="102" t="str">
        <f>[2]!Table1[[#This Row],[Orgn]]&amp;"-"&amp;[2]!Table1[[#This Row],[Dest]]</f>
        <v>SSH-NAP</v>
      </c>
      <c r="M17427" s="102" t="str">
        <f t="shared" si="272"/>
        <v>ADT</v>
      </c>
      <c r="N17427" s="102">
        <f>WEEKDAY([2]!Table1[[#This Row],[Travel Date]],2)</f>
        <v>7</v>
      </c>
      <c r="P17427" s="102">
        <v>1</v>
      </c>
    </row>
    <row r="17428" spans="2:16" x14ac:dyDescent="0.25">
      <c r="B17428" s="103"/>
      <c r="C17428" s="103"/>
      <c r="L17428" s="102" t="str">
        <f>[2]!Table1[[#This Row],[Orgn]]&amp;"-"&amp;[2]!Table1[[#This Row],[Dest]]</f>
        <v>SSH-NAP</v>
      </c>
      <c r="M17428" s="102" t="str">
        <f t="shared" si="272"/>
        <v>ADT</v>
      </c>
      <c r="N17428" s="102">
        <f>WEEKDAY([2]!Table1[[#This Row],[Travel Date]],2)</f>
        <v>7</v>
      </c>
      <c r="P17428" s="102">
        <v>1</v>
      </c>
    </row>
    <row r="17429" spans="2:16" x14ac:dyDescent="0.25">
      <c r="B17429" s="103"/>
      <c r="C17429" s="103"/>
      <c r="L17429" s="102" t="str">
        <f>[2]!Table1[[#This Row],[Orgn]]&amp;"-"&amp;[2]!Table1[[#This Row],[Dest]]</f>
        <v>SSH-NAP</v>
      </c>
      <c r="M17429" s="102" t="str">
        <f t="shared" si="272"/>
        <v>ADT</v>
      </c>
      <c r="N17429" s="102">
        <f>WEEKDAY([2]!Table1[[#This Row],[Travel Date]],2)</f>
        <v>7</v>
      </c>
      <c r="P17429" s="102">
        <v>1</v>
      </c>
    </row>
    <row r="17430" spans="2:16" x14ac:dyDescent="0.25">
      <c r="B17430" s="103"/>
      <c r="C17430" s="103"/>
      <c r="L17430" s="102" t="str">
        <f>[2]!Table1[[#This Row],[Orgn]]&amp;"-"&amp;[2]!Table1[[#This Row],[Dest]]</f>
        <v>SSH-NAP</v>
      </c>
      <c r="M17430" s="102" t="str">
        <f t="shared" si="272"/>
        <v>ADT</v>
      </c>
      <c r="N17430" s="102">
        <f>WEEKDAY([2]!Table1[[#This Row],[Travel Date]],2)</f>
        <v>7</v>
      </c>
      <c r="P17430" s="102">
        <v>1</v>
      </c>
    </row>
    <row r="17431" spans="2:16" x14ac:dyDescent="0.25">
      <c r="B17431" s="103"/>
      <c r="C17431" s="103"/>
      <c r="L17431" s="102" t="str">
        <f>[2]!Table1[[#This Row],[Orgn]]&amp;"-"&amp;[2]!Table1[[#This Row],[Dest]]</f>
        <v>SSH-NAP</v>
      </c>
      <c r="M17431" s="102" t="str">
        <f t="shared" si="272"/>
        <v>ADT</v>
      </c>
      <c r="N17431" s="102">
        <f>WEEKDAY([2]!Table1[[#This Row],[Travel Date]],2)</f>
        <v>7</v>
      </c>
      <c r="P17431" s="102">
        <v>1</v>
      </c>
    </row>
    <row r="17432" spans="2:16" x14ac:dyDescent="0.25">
      <c r="B17432" s="103"/>
      <c r="C17432" s="103"/>
      <c r="L17432" s="102" t="str">
        <f>[2]!Table1[[#This Row],[Orgn]]&amp;"-"&amp;[2]!Table1[[#This Row],[Dest]]</f>
        <v>SSH-NAP</v>
      </c>
      <c r="M17432" s="102" t="str">
        <f t="shared" si="272"/>
        <v>ADT</v>
      </c>
      <c r="N17432" s="102">
        <f>WEEKDAY([2]!Table1[[#This Row],[Travel Date]],2)</f>
        <v>7</v>
      </c>
      <c r="P17432" s="102">
        <v>1</v>
      </c>
    </row>
    <row r="17433" spans="2:16" x14ac:dyDescent="0.25">
      <c r="B17433" s="103"/>
      <c r="C17433" s="103"/>
      <c r="L17433" s="102" t="str">
        <f>[2]!Table1[[#This Row],[Orgn]]&amp;"-"&amp;[2]!Table1[[#This Row],[Dest]]</f>
        <v>SSH-NAP</v>
      </c>
      <c r="M17433" s="102" t="str">
        <f t="shared" si="272"/>
        <v>ADT</v>
      </c>
      <c r="N17433" s="102">
        <f>WEEKDAY([2]!Table1[[#This Row],[Travel Date]],2)</f>
        <v>7</v>
      </c>
      <c r="P17433" s="102">
        <v>1</v>
      </c>
    </row>
    <row r="17434" spans="2:16" x14ac:dyDescent="0.25">
      <c r="B17434" s="103"/>
      <c r="C17434" s="103"/>
      <c r="L17434" s="102" t="str">
        <f>[2]!Table1[[#This Row],[Orgn]]&amp;"-"&amp;[2]!Table1[[#This Row],[Dest]]</f>
        <v>SSH-NAP</v>
      </c>
      <c r="M17434" s="102" t="str">
        <f t="shared" si="272"/>
        <v>ADT</v>
      </c>
      <c r="N17434" s="102">
        <f>WEEKDAY([2]!Table1[[#This Row],[Travel Date]],2)</f>
        <v>7</v>
      </c>
      <c r="P17434" s="102">
        <v>1</v>
      </c>
    </row>
    <row r="17435" spans="2:16" x14ac:dyDescent="0.25">
      <c r="B17435" s="103"/>
      <c r="C17435" s="103"/>
      <c r="L17435" s="102" t="str">
        <f>[2]!Table1[[#This Row],[Orgn]]&amp;"-"&amp;[2]!Table1[[#This Row],[Dest]]</f>
        <v>SSH-NAP</v>
      </c>
      <c r="M17435" s="102" t="str">
        <f t="shared" si="272"/>
        <v>ADT</v>
      </c>
      <c r="N17435" s="102">
        <f>WEEKDAY([2]!Table1[[#This Row],[Travel Date]],2)</f>
        <v>7</v>
      </c>
      <c r="P17435" s="102">
        <v>1</v>
      </c>
    </row>
    <row r="17436" spans="2:16" x14ac:dyDescent="0.25">
      <c r="B17436" s="103"/>
      <c r="C17436" s="103"/>
      <c r="L17436" s="102" t="str">
        <f>[2]!Table1[[#This Row],[Orgn]]&amp;"-"&amp;[2]!Table1[[#This Row],[Dest]]</f>
        <v>SSH-NAP</v>
      </c>
      <c r="M17436" s="102" t="str">
        <f t="shared" si="272"/>
        <v>ADT</v>
      </c>
      <c r="N17436" s="102">
        <f>WEEKDAY([2]!Table1[[#This Row],[Travel Date]],2)</f>
        <v>7</v>
      </c>
      <c r="P17436" s="102">
        <v>1</v>
      </c>
    </row>
    <row r="17437" spans="2:16" x14ac:dyDescent="0.25">
      <c r="B17437" s="103"/>
      <c r="C17437" s="103"/>
      <c r="L17437" s="102" t="str">
        <f>[2]!Table1[[#This Row],[Orgn]]&amp;"-"&amp;[2]!Table1[[#This Row],[Dest]]</f>
        <v>SSH-NAP</v>
      </c>
      <c r="M17437" s="102" t="str">
        <f t="shared" si="272"/>
        <v>ADT</v>
      </c>
      <c r="N17437" s="102">
        <f>WEEKDAY([2]!Table1[[#This Row],[Travel Date]],2)</f>
        <v>7</v>
      </c>
      <c r="P17437" s="102">
        <v>1</v>
      </c>
    </row>
    <row r="17438" spans="2:16" x14ac:dyDescent="0.25">
      <c r="B17438" s="103"/>
      <c r="C17438" s="103"/>
      <c r="L17438" s="102" t="str">
        <f>[2]!Table1[[#This Row],[Orgn]]&amp;"-"&amp;[2]!Table1[[#This Row],[Dest]]</f>
        <v>SSH-NAP</v>
      </c>
      <c r="M17438" s="102" t="str">
        <f t="shared" si="272"/>
        <v>ADT</v>
      </c>
      <c r="N17438" s="102">
        <f>WEEKDAY([2]!Table1[[#This Row],[Travel Date]],2)</f>
        <v>7</v>
      </c>
      <c r="P17438" s="102">
        <v>1</v>
      </c>
    </row>
    <row r="17439" spans="2:16" x14ac:dyDescent="0.25">
      <c r="B17439" s="103"/>
      <c r="C17439" s="103"/>
      <c r="L17439" s="102" t="str">
        <f>[2]!Table1[[#This Row],[Orgn]]&amp;"-"&amp;[2]!Table1[[#This Row],[Dest]]</f>
        <v>SSH-NAP</v>
      </c>
      <c r="M17439" s="102" t="str">
        <f t="shared" si="272"/>
        <v>ADT</v>
      </c>
      <c r="N17439" s="102">
        <f>WEEKDAY([2]!Table1[[#This Row],[Travel Date]],2)</f>
        <v>7</v>
      </c>
      <c r="P17439" s="102">
        <v>1</v>
      </c>
    </row>
    <row r="17440" spans="2:16" x14ac:dyDescent="0.25">
      <c r="B17440" s="103"/>
      <c r="C17440" s="103"/>
      <c r="L17440" s="102" t="str">
        <f>[2]!Table1[[#This Row],[Orgn]]&amp;"-"&amp;[2]!Table1[[#This Row],[Dest]]</f>
        <v>SSH-NAP</v>
      </c>
      <c r="M17440" s="102" t="str">
        <f t="shared" si="272"/>
        <v>ADT</v>
      </c>
      <c r="N17440" s="102">
        <f>WEEKDAY([2]!Table1[[#This Row],[Travel Date]],2)</f>
        <v>7</v>
      </c>
      <c r="P17440" s="102">
        <v>1</v>
      </c>
    </row>
    <row r="17441" spans="2:16" x14ac:dyDescent="0.25">
      <c r="B17441" s="103"/>
      <c r="C17441" s="103"/>
      <c r="L17441" s="102" t="str">
        <f>[2]!Table1[[#This Row],[Orgn]]&amp;"-"&amp;[2]!Table1[[#This Row],[Dest]]</f>
        <v>SSH-NAP</v>
      </c>
      <c r="M17441" s="102" t="str">
        <f t="shared" si="272"/>
        <v>ADT</v>
      </c>
      <c r="N17441" s="102">
        <f>WEEKDAY([2]!Table1[[#This Row],[Travel Date]],2)</f>
        <v>7</v>
      </c>
      <c r="P17441" s="102">
        <v>1</v>
      </c>
    </row>
    <row r="17442" spans="2:16" x14ac:dyDescent="0.25">
      <c r="B17442" s="103"/>
      <c r="C17442" s="103"/>
      <c r="L17442" s="102" t="str">
        <f>[2]!Table1[[#This Row],[Orgn]]&amp;"-"&amp;[2]!Table1[[#This Row],[Dest]]</f>
        <v>SSH-NAP</v>
      </c>
      <c r="M17442" s="102" t="str">
        <f t="shared" si="272"/>
        <v>ADT</v>
      </c>
      <c r="N17442" s="102">
        <f>WEEKDAY([2]!Table1[[#This Row],[Travel Date]],2)</f>
        <v>7</v>
      </c>
      <c r="P17442" s="102">
        <v>1</v>
      </c>
    </row>
    <row r="17443" spans="2:16" x14ac:dyDescent="0.25">
      <c r="B17443" s="103"/>
      <c r="C17443" s="103"/>
      <c r="L17443" s="102" t="str">
        <f>[2]!Table1[[#This Row],[Orgn]]&amp;"-"&amp;[2]!Table1[[#This Row],[Dest]]</f>
        <v>SSH-NAP</v>
      </c>
      <c r="M17443" s="102" t="str">
        <f t="shared" si="272"/>
        <v>ADT</v>
      </c>
      <c r="N17443" s="102">
        <f>WEEKDAY([2]!Table1[[#This Row],[Travel Date]],2)</f>
        <v>7</v>
      </c>
      <c r="P17443" s="102">
        <v>1</v>
      </c>
    </row>
    <row r="17444" spans="2:16" x14ac:dyDescent="0.25">
      <c r="B17444" s="103"/>
      <c r="C17444" s="103"/>
      <c r="L17444" s="102" t="str">
        <f>[2]!Table1[[#This Row],[Orgn]]&amp;"-"&amp;[2]!Table1[[#This Row],[Dest]]</f>
        <v>SSH-NAP</v>
      </c>
      <c r="M17444" s="102" t="str">
        <f t="shared" si="272"/>
        <v>ADT</v>
      </c>
      <c r="N17444" s="102">
        <f>WEEKDAY([2]!Table1[[#This Row],[Travel Date]],2)</f>
        <v>7</v>
      </c>
      <c r="P17444" s="102">
        <v>1</v>
      </c>
    </row>
    <row r="17445" spans="2:16" x14ac:dyDescent="0.25">
      <c r="B17445" s="103"/>
      <c r="C17445" s="103"/>
      <c r="L17445" s="102" t="str">
        <f>[2]!Table1[[#This Row],[Orgn]]&amp;"-"&amp;[2]!Table1[[#This Row],[Dest]]</f>
        <v>SSH-NAP</v>
      </c>
      <c r="M17445" s="102" t="str">
        <f t="shared" si="272"/>
        <v>ADT</v>
      </c>
      <c r="N17445" s="102">
        <f>WEEKDAY([2]!Table1[[#This Row],[Travel Date]],2)</f>
        <v>7</v>
      </c>
      <c r="P17445" s="102">
        <v>1</v>
      </c>
    </row>
    <row r="17446" spans="2:16" x14ac:dyDescent="0.25">
      <c r="B17446" s="103"/>
      <c r="C17446" s="103"/>
      <c r="L17446" s="102" t="str">
        <f>[2]!Table1[[#This Row],[Orgn]]&amp;"-"&amp;[2]!Table1[[#This Row],[Dest]]</f>
        <v>SSH-NAP</v>
      </c>
      <c r="M17446" s="102" t="str">
        <f t="shared" si="272"/>
        <v>ADT</v>
      </c>
      <c r="N17446" s="102">
        <f>WEEKDAY([2]!Table1[[#This Row],[Travel Date]],2)</f>
        <v>7</v>
      </c>
      <c r="P17446" s="102">
        <v>1</v>
      </c>
    </row>
    <row r="17447" spans="2:16" x14ac:dyDescent="0.25">
      <c r="B17447" s="103"/>
      <c r="C17447" s="103"/>
      <c r="L17447" s="102" t="str">
        <f>[2]!Table1[[#This Row],[Orgn]]&amp;"-"&amp;[2]!Table1[[#This Row],[Dest]]</f>
        <v>SSH-NAP</v>
      </c>
      <c r="M17447" s="102" t="str">
        <f t="shared" si="272"/>
        <v>ADT</v>
      </c>
      <c r="N17447" s="102">
        <f>WEEKDAY([2]!Table1[[#This Row],[Travel Date]],2)</f>
        <v>7</v>
      </c>
      <c r="P17447" s="102">
        <v>1</v>
      </c>
    </row>
    <row r="17448" spans="2:16" x14ac:dyDescent="0.25">
      <c r="B17448" s="103"/>
      <c r="C17448" s="103"/>
      <c r="L17448" s="102" t="str">
        <f>[2]!Table1[[#This Row],[Orgn]]&amp;"-"&amp;[2]!Table1[[#This Row],[Dest]]</f>
        <v>SSH-NAP</v>
      </c>
      <c r="M17448" s="102" t="str">
        <f t="shared" si="272"/>
        <v>ADT</v>
      </c>
      <c r="N17448" s="102">
        <f>WEEKDAY([2]!Table1[[#This Row],[Travel Date]],2)</f>
        <v>7</v>
      </c>
      <c r="P17448" s="102">
        <v>1</v>
      </c>
    </row>
    <row r="17449" spans="2:16" x14ac:dyDescent="0.25">
      <c r="B17449" s="103"/>
      <c r="C17449" s="103"/>
      <c r="L17449" s="102" t="str">
        <f>[2]!Table1[[#This Row],[Orgn]]&amp;"-"&amp;[2]!Table1[[#This Row],[Dest]]</f>
        <v>SSH-NAP</v>
      </c>
      <c r="M17449" s="102" t="str">
        <f t="shared" si="272"/>
        <v>ADT</v>
      </c>
      <c r="N17449" s="102">
        <f>WEEKDAY([2]!Table1[[#This Row],[Travel Date]],2)</f>
        <v>7</v>
      </c>
      <c r="P17449" s="102">
        <v>1</v>
      </c>
    </row>
    <row r="17450" spans="2:16" x14ac:dyDescent="0.25">
      <c r="B17450" s="103"/>
      <c r="C17450" s="103"/>
      <c r="L17450" s="102" t="str">
        <f>[2]!Table1[[#This Row],[Orgn]]&amp;"-"&amp;[2]!Table1[[#This Row],[Dest]]</f>
        <v>SSH-NAP</v>
      </c>
      <c r="M17450" s="102" t="str">
        <f t="shared" si="272"/>
        <v>ADT</v>
      </c>
      <c r="N17450" s="102">
        <f>WEEKDAY([2]!Table1[[#This Row],[Travel Date]],2)</f>
        <v>7</v>
      </c>
      <c r="P17450" s="102">
        <v>1</v>
      </c>
    </row>
    <row r="17451" spans="2:16" x14ac:dyDescent="0.25">
      <c r="B17451" s="103"/>
      <c r="C17451" s="103"/>
      <c r="L17451" s="102" t="str">
        <f>[2]!Table1[[#This Row],[Orgn]]&amp;"-"&amp;[2]!Table1[[#This Row],[Dest]]</f>
        <v>SSH-NAP</v>
      </c>
      <c r="M17451" s="102" t="str">
        <f t="shared" si="272"/>
        <v>ADT</v>
      </c>
      <c r="N17451" s="102">
        <f>WEEKDAY([2]!Table1[[#This Row],[Travel Date]],2)</f>
        <v>7</v>
      </c>
      <c r="P17451" s="102">
        <v>1</v>
      </c>
    </row>
    <row r="17452" spans="2:16" x14ac:dyDescent="0.25">
      <c r="B17452" s="103"/>
      <c r="C17452" s="103"/>
      <c r="L17452" s="102" t="str">
        <f>[2]!Table1[[#This Row],[Orgn]]&amp;"-"&amp;[2]!Table1[[#This Row],[Dest]]</f>
        <v>SSH-NAP</v>
      </c>
      <c r="M17452" s="102" t="str">
        <f t="shared" si="272"/>
        <v>ADT</v>
      </c>
      <c r="N17452" s="102">
        <f>WEEKDAY([2]!Table1[[#This Row],[Travel Date]],2)</f>
        <v>7</v>
      </c>
      <c r="P17452" s="102">
        <v>1</v>
      </c>
    </row>
    <row r="17453" spans="2:16" x14ac:dyDescent="0.25">
      <c r="B17453" s="103"/>
      <c r="C17453" s="103"/>
      <c r="L17453" s="102" t="str">
        <f>[2]!Table1[[#This Row],[Orgn]]&amp;"-"&amp;[2]!Table1[[#This Row],[Dest]]</f>
        <v>SSH-NAP</v>
      </c>
      <c r="M17453" s="102" t="str">
        <f t="shared" si="272"/>
        <v>ADT</v>
      </c>
      <c r="N17453" s="102">
        <f>WEEKDAY([2]!Table1[[#This Row],[Travel Date]],2)</f>
        <v>7</v>
      </c>
      <c r="P17453" s="102">
        <v>1</v>
      </c>
    </row>
    <row r="17454" spans="2:16" x14ac:dyDescent="0.25">
      <c r="B17454" s="103"/>
      <c r="C17454" s="103"/>
      <c r="L17454" s="102" t="str">
        <f>[2]!Table1[[#This Row],[Orgn]]&amp;"-"&amp;[2]!Table1[[#This Row],[Dest]]</f>
        <v>SSH-NAP</v>
      </c>
      <c r="M17454" s="102" t="str">
        <f t="shared" si="272"/>
        <v>ADT</v>
      </c>
      <c r="N17454" s="102">
        <f>WEEKDAY([2]!Table1[[#This Row],[Travel Date]],2)</f>
        <v>7</v>
      </c>
      <c r="P17454" s="102">
        <v>1</v>
      </c>
    </row>
    <row r="17455" spans="2:16" x14ac:dyDescent="0.25">
      <c r="B17455" s="103"/>
      <c r="C17455" s="103"/>
      <c r="L17455" s="102" t="str">
        <f>[2]!Table1[[#This Row],[Orgn]]&amp;"-"&amp;[2]!Table1[[#This Row],[Dest]]</f>
        <v>SSH-NAP</v>
      </c>
      <c r="M17455" s="102" t="str">
        <f t="shared" si="272"/>
        <v>ADT</v>
      </c>
      <c r="N17455" s="102">
        <f>WEEKDAY([2]!Table1[[#This Row],[Travel Date]],2)</f>
        <v>7</v>
      </c>
      <c r="P17455" s="102">
        <v>1</v>
      </c>
    </row>
    <row r="17456" spans="2:16" x14ac:dyDescent="0.25">
      <c r="B17456" s="103"/>
      <c r="C17456" s="103"/>
      <c r="L17456" s="102" t="str">
        <f>[2]!Table1[[#This Row],[Orgn]]&amp;"-"&amp;[2]!Table1[[#This Row],[Dest]]</f>
        <v>SSH-NAP</v>
      </c>
      <c r="M17456" s="102" t="str">
        <f t="shared" si="272"/>
        <v>ADT</v>
      </c>
      <c r="N17456" s="102">
        <f>WEEKDAY([2]!Table1[[#This Row],[Travel Date]],2)</f>
        <v>7</v>
      </c>
      <c r="P17456" s="102">
        <v>1</v>
      </c>
    </row>
    <row r="17457" spans="2:16" x14ac:dyDescent="0.25">
      <c r="B17457" s="103"/>
      <c r="C17457" s="103"/>
      <c r="L17457" s="102" t="str">
        <f>[2]!Table1[[#This Row],[Orgn]]&amp;"-"&amp;[2]!Table1[[#This Row],[Dest]]</f>
        <v>SSH-NAP</v>
      </c>
      <c r="M17457" s="102" t="str">
        <f t="shared" si="272"/>
        <v>ADT</v>
      </c>
      <c r="N17457" s="102">
        <f>WEEKDAY([2]!Table1[[#This Row],[Travel Date]],2)</f>
        <v>7</v>
      </c>
      <c r="P17457" s="102">
        <v>1</v>
      </c>
    </row>
    <row r="17458" spans="2:16" x14ac:dyDescent="0.25">
      <c r="B17458" s="103"/>
      <c r="C17458" s="103"/>
      <c r="L17458" s="102" t="str">
        <f>[2]!Table1[[#This Row],[Orgn]]&amp;"-"&amp;[2]!Table1[[#This Row],[Dest]]</f>
        <v>DXB-VIE</v>
      </c>
      <c r="M17458" s="102" t="str">
        <f t="shared" si="272"/>
        <v>ADT</v>
      </c>
      <c r="N17458" s="102">
        <f>WEEKDAY([2]!Table1[[#This Row],[Travel Date]],2)</f>
        <v>5</v>
      </c>
      <c r="P17458" s="102">
        <v>1</v>
      </c>
    </row>
    <row r="17459" spans="2:16" x14ac:dyDescent="0.25">
      <c r="B17459" s="103"/>
      <c r="C17459" s="103"/>
      <c r="L17459" s="102" t="str">
        <f>[2]!Table1[[#This Row],[Orgn]]&amp;"-"&amp;[2]!Table1[[#This Row],[Dest]]</f>
        <v>DXB-VIE</v>
      </c>
      <c r="M17459" s="102" t="str">
        <f t="shared" si="272"/>
        <v>ADT</v>
      </c>
      <c r="N17459" s="102">
        <f>WEEKDAY([2]!Table1[[#This Row],[Travel Date]],2)</f>
        <v>5</v>
      </c>
      <c r="P17459" s="102">
        <v>1</v>
      </c>
    </row>
    <row r="17460" spans="2:16" x14ac:dyDescent="0.25">
      <c r="B17460" s="103"/>
      <c r="C17460" s="103"/>
      <c r="L17460" s="102" t="str">
        <f>[2]!Table1[[#This Row],[Orgn]]&amp;"-"&amp;[2]!Table1[[#This Row],[Dest]]</f>
        <v>DXB-VIE</v>
      </c>
      <c r="M17460" s="102" t="str">
        <f t="shared" si="272"/>
        <v>ADT</v>
      </c>
      <c r="N17460" s="102">
        <f>WEEKDAY([2]!Table1[[#This Row],[Travel Date]],2)</f>
        <v>5</v>
      </c>
      <c r="P17460" s="102">
        <v>1</v>
      </c>
    </row>
    <row r="17461" spans="2:16" x14ac:dyDescent="0.25">
      <c r="B17461" s="103"/>
      <c r="C17461" s="103"/>
      <c r="L17461" s="102" t="str">
        <f>[2]!Table1[[#This Row],[Orgn]]&amp;"-"&amp;[2]!Table1[[#This Row],[Dest]]</f>
        <v>DXB-VIE</v>
      </c>
      <c r="M17461" s="102" t="str">
        <f t="shared" si="272"/>
        <v>ADT</v>
      </c>
      <c r="N17461" s="102">
        <f>WEEKDAY([2]!Table1[[#This Row],[Travel Date]],2)</f>
        <v>5</v>
      </c>
      <c r="P17461" s="102">
        <v>1</v>
      </c>
    </row>
    <row r="17462" spans="2:16" x14ac:dyDescent="0.25">
      <c r="B17462" s="103"/>
      <c r="C17462" s="103"/>
      <c r="L17462" s="102" t="str">
        <f>[2]!Table1[[#This Row],[Orgn]]&amp;"-"&amp;[2]!Table1[[#This Row],[Dest]]</f>
        <v>DXB-VIE</v>
      </c>
      <c r="M17462" s="102" t="str">
        <f t="shared" si="272"/>
        <v>ADT</v>
      </c>
      <c r="N17462" s="102">
        <f>WEEKDAY([2]!Table1[[#This Row],[Travel Date]],2)</f>
        <v>5</v>
      </c>
      <c r="P17462" s="102">
        <v>1</v>
      </c>
    </row>
    <row r="17463" spans="2:16" x14ac:dyDescent="0.25">
      <c r="B17463" s="103"/>
      <c r="C17463" s="103"/>
      <c r="L17463" s="102" t="str">
        <f>[2]!Table1[[#This Row],[Orgn]]&amp;"-"&amp;[2]!Table1[[#This Row],[Dest]]</f>
        <v>DXB-VIE</v>
      </c>
      <c r="M17463" s="102" t="str">
        <f t="shared" si="272"/>
        <v>ADT</v>
      </c>
      <c r="N17463" s="102">
        <f>WEEKDAY([2]!Table1[[#This Row],[Travel Date]],2)</f>
        <v>5</v>
      </c>
      <c r="P17463" s="102">
        <v>1</v>
      </c>
    </row>
    <row r="17464" spans="2:16" x14ac:dyDescent="0.25">
      <c r="B17464" s="103"/>
      <c r="C17464" s="103"/>
      <c r="L17464" s="102" t="str">
        <f>[2]!Table1[[#This Row],[Orgn]]&amp;"-"&amp;[2]!Table1[[#This Row],[Dest]]</f>
        <v>DXB-VIE</v>
      </c>
      <c r="M17464" s="102" t="str">
        <f t="shared" si="272"/>
        <v>ADT</v>
      </c>
      <c r="N17464" s="102">
        <f>WEEKDAY([2]!Table1[[#This Row],[Travel Date]],2)</f>
        <v>5</v>
      </c>
      <c r="P17464" s="102">
        <v>1</v>
      </c>
    </row>
    <row r="17465" spans="2:16" x14ac:dyDescent="0.25">
      <c r="B17465" s="103"/>
      <c r="C17465" s="103"/>
      <c r="L17465" s="102" t="str">
        <f>[2]!Table1[[#This Row],[Orgn]]&amp;"-"&amp;[2]!Table1[[#This Row],[Dest]]</f>
        <v>DXB-VIE</v>
      </c>
      <c r="M17465" s="102" t="str">
        <f t="shared" si="272"/>
        <v>ADT</v>
      </c>
      <c r="N17465" s="102">
        <f>WEEKDAY([2]!Table1[[#This Row],[Travel Date]],2)</f>
        <v>5</v>
      </c>
      <c r="P17465" s="102">
        <v>1</v>
      </c>
    </row>
    <row r="17466" spans="2:16" x14ac:dyDescent="0.25">
      <c r="B17466" s="103"/>
      <c r="C17466" s="103"/>
      <c r="L17466" s="102" t="str">
        <f>[2]!Table1[[#This Row],[Orgn]]&amp;"-"&amp;[2]!Table1[[#This Row],[Dest]]</f>
        <v>DXB-VIE</v>
      </c>
      <c r="M17466" s="102" t="str">
        <f t="shared" si="272"/>
        <v>ADT</v>
      </c>
      <c r="N17466" s="102">
        <f>WEEKDAY([2]!Table1[[#This Row],[Travel Date]],2)</f>
        <v>5</v>
      </c>
      <c r="P17466" s="102">
        <v>1</v>
      </c>
    </row>
    <row r="17467" spans="2:16" x14ac:dyDescent="0.25">
      <c r="B17467" s="103"/>
      <c r="C17467" s="103"/>
      <c r="L17467" s="102" t="str">
        <f>[2]!Table1[[#This Row],[Orgn]]&amp;"-"&amp;[2]!Table1[[#This Row],[Dest]]</f>
        <v>DXB-VIE</v>
      </c>
      <c r="M17467" s="102" t="str">
        <f t="shared" si="272"/>
        <v>ADT</v>
      </c>
      <c r="N17467" s="102">
        <f>WEEKDAY([2]!Table1[[#This Row],[Travel Date]],2)</f>
        <v>5</v>
      </c>
      <c r="P17467" s="102">
        <v>1</v>
      </c>
    </row>
    <row r="17468" spans="2:16" x14ac:dyDescent="0.25">
      <c r="B17468" s="103"/>
      <c r="C17468" s="103"/>
      <c r="L17468" s="102" t="str">
        <f>[2]!Table1[[#This Row],[Orgn]]&amp;"-"&amp;[2]!Table1[[#This Row],[Dest]]</f>
        <v>DXB-VIE</v>
      </c>
      <c r="M17468" s="102" t="str">
        <f t="shared" si="272"/>
        <v>ADT</v>
      </c>
      <c r="N17468" s="102">
        <f>WEEKDAY([2]!Table1[[#This Row],[Travel Date]],2)</f>
        <v>5</v>
      </c>
      <c r="P17468" s="102">
        <v>1</v>
      </c>
    </row>
    <row r="17469" spans="2:16" x14ac:dyDescent="0.25">
      <c r="B17469" s="103"/>
      <c r="C17469" s="103"/>
      <c r="L17469" s="102" t="str">
        <f>[2]!Table1[[#This Row],[Orgn]]&amp;"-"&amp;[2]!Table1[[#This Row],[Dest]]</f>
        <v>DXB-VIE</v>
      </c>
      <c r="M17469" s="102" t="str">
        <f t="shared" si="272"/>
        <v>ADT</v>
      </c>
      <c r="N17469" s="102">
        <f>WEEKDAY([2]!Table1[[#This Row],[Travel Date]],2)</f>
        <v>5</v>
      </c>
      <c r="P17469" s="102">
        <v>1</v>
      </c>
    </row>
    <row r="17470" spans="2:16" x14ac:dyDescent="0.25">
      <c r="B17470" s="103"/>
      <c r="C17470" s="103"/>
      <c r="L17470" s="102" t="str">
        <f>[2]!Table1[[#This Row],[Orgn]]&amp;"-"&amp;[2]!Table1[[#This Row],[Dest]]</f>
        <v>DXB-VIE</v>
      </c>
      <c r="M17470" s="102" t="str">
        <f t="shared" si="272"/>
        <v>ADT</v>
      </c>
      <c r="N17470" s="102">
        <f>WEEKDAY([2]!Table1[[#This Row],[Travel Date]],2)</f>
        <v>5</v>
      </c>
      <c r="P17470" s="102">
        <v>1</v>
      </c>
    </row>
    <row r="17471" spans="2:16" x14ac:dyDescent="0.25">
      <c r="B17471" s="103"/>
      <c r="C17471" s="103"/>
      <c r="L17471" s="102" t="str">
        <f>[2]!Table1[[#This Row],[Orgn]]&amp;"-"&amp;[2]!Table1[[#This Row],[Dest]]</f>
        <v>DXB-VIE</v>
      </c>
      <c r="M17471" s="102" t="str">
        <f t="shared" si="272"/>
        <v>ADT</v>
      </c>
      <c r="N17471" s="102">
        <f>WEEKDAY([2]!Table1[[#This Row],[Travel Date]],2)</f>
        <v>5</v>
      </c>
      <c r="P17471" s="102">
        <v>1</v>
      </c>
    </row>
    <row r="17472" spans="2:16" x14ac:dyDescent="0.25">
      <c r="B17472" s="103"/>
      <c r="C17472" s="103"/>
      <c r="L17472" s="102" t="str">
        <f>[2]!Table1[[#This Row],[Orgn]]&amp;"-"&amp;[2]!Table1[[#This Row],[Dest]]</f>
        <v>DXB-VIE</v>
      </c>
      <c r="M17472" s="102" t="str">
        <f t="shared" si="272"/>
        <v>ADT</v>
      </c>
      <c r="N17472" s="102">
        <f>WEEKDAY([2]!Table1[[#This Row],[Travel Date]],2)</f>
        <v>5</v>
      </c>
      <c r="P17472" s="102">
        <v>1</v>
      </c>
    </row>
    <row r="17473" spans="2:16" x14ac:dyDescent="0.25">
      <c r="B17473" s="103"/>
      <c r="C17473" s="103"/>
      <c r="L17473" s="102" t="str">
        <f>[2]!Table1[[#This Row],[Orgn]]&amp;"-"&amp;[2]!Table1[[#This Row],[Dest]]</f>
        <v>DXB-VIE</v>
      </c>
      <c r="M17473" s="102" t="str">
        <f t="shared" si="272"/>
        <v>ADT</v>
      </c>
      <c r="N17473" s="102">
        <f>WEEKDAY([2]!Table1[[#This Row],[Travel Date]],2)</f>
        <v>5</v>
      </c>
      <c r="P17473" s="102">
        <v>1</v>
      </c>
    </row>
    <row r="17474" spans="2:16" x14ac:dyDescent="0.25">
      <c r="B17474" s="103"/>
      <c r="C17474" s="103"/>
      <c r="L17474" s="102" t="str">
        <f>[2]!Table1[[#This Row],[Orgn]]&amp;"-"&amp;[2]!Table1[[#This Row],[Dest]]</f>
        <v>DXB-VIE</v>
      </c>
      <c r="M17474" s="102" t="str">
        <f t="shared" ref="M17474:M17537" si="273">IF(TRIM(C17474)="INF", "INF", IF(TRIM(C17474)="CHD", "CHD", "ADT"))</f>
        <v>ADT</v>
      </c>
      <c r="N17474" s="102">
        <f>WEEKDAY([2]!Table1[[#This Row],[Travel Date]],2)</f>
        <v>5</v>
      </c>
      <c r="P17474" s="102">
        <v>1</v>
      </c>
    </row>
    <row r="17475" spans="2:16" x14ac:dyDescent="0.25">
      <c r="B17475" s="103"/>
      <c r="C17475" s="103"/>
      <c r="L17475" s="102" t="str">
        <f>[2]!Table1[[#This Row],[Orgn]]&amp;"-"&amp;[2]!Table1[[#This Row],[Dest]]</f>
        <v>DXB-VIE</v>
      </c>
      <c r="M17475" s="102" t="str">
        <f t="shared" si="273"/>
        <v>ADT</v>
      </c>
      <c r="N17475" s="102">
        <f>WEEKDAY([2]!Table1[[#This Row],[Travel Date]],2)</f>
        <v>5</v>
      </c>
      <c r="P17475" s="102">
        <v>1</v>
      </c>
    </row>
    <row r="17476" spans="2:16" x14ac:dyDescent="0.25">
      <c r="B17476" s="103"/>
      <c r="C17476" s="103"/>
      <c r="L17476" s="102" t="str">
        <f>[2]!Table1[[#This Row],[Orgn]]&amp;"-"&amp;[2]!Table1[[#This Row],[Dest]]</f>
        <v>DXB-VIE</v>
      </c>
      <c r="M17476" s="102" t="str">
        <f t="shared" si="273"/>
        <v>ADT</v>
      </c>
      <c r="N17476" s="102">
        <f>WEEKDAY([2]!Table1[[#This Row],[Travel Date]],2)</f>
        <v>5</v>
      </c>
      <c r="P17476" s="102">
        <v>1</v>
      </c>
    </row>
    <row r="17477" spans="2:16" x14ac:dyDescent="0.25">
      <c r="B17477" s="103"/>
      <c r="C17477" s="103"/>
      <c r="L17477" s="102" t="str">
        <f>[2]!Table1[[#This Row],[Orgn]]&amp;"-"&amp;[2]!Table1[[#This Row],[Dest]]</f>
        <v>DXB-VIE</v>
      </c>
      <c r="M17477" s="102" t="str">
        <f t="shared" si="273"/>
        <v>ADT</v>
      </c>
      <c r="N17477" s="102">
        <f>WEEKDAY([2]!Table1[[#This Row],[Travel Date]],2)</f>
        <v>5</v>
      </c>
      <c r="P17477" s="102">
        <v>1</v>
      </c>
    </row>
    <row r="17478" spans="2:16" x14ac:dyDescent="0.25">
      <c r="B17478" s="103"/>
      <c r="C17478" s="103"/>
      <c r="L17478" s="102" t="str">
        <f>[2]!Table1[[#This Row],[Orgn]]&amp;"-"&amp;[2]!Table1[[#This Row],[Dest]]</f>
        <v>DXB-VIE</v>
      </c>
      <c r="M17478" s="102" t="str">
        <f t="shared" si="273"/>
        <v>ADT</v>
      </c>
      <c r="N17478" s="102">
        <f>WEEKDAY([2]!Table1[[#This Row],[Travel Date]],2)</f>
        <v>5</v>
      </c>
      <c r="P17478" s="102">
        <v>1</v>
      </c>
    </row>
    <row r="17479" spans="2:16" x14ac:dyDescent="0.25">
      <c r="B17479" s="103"/>
      <c r="C17479" s="103"/>
      <c r="L17479" s="102" t="str">
        <f>[2]!Table1[[#This Row],[Orgn]]&amp;"-"&amp;[2]!Table1[[#This Row],[Dest]]</f>
        <v>DXB-VIE</v>
      </c>
      <c r="M17479" s="102" t="str">
        <f t="shared" si="273"/>
        <v>ADT</v>
      </c>
      <c r="N17479" s="102">
        <f>WEEKDAY([2]!Table1[[#This Row],[Travel Date]],2)</f>
        <v>5</v>
      </c>
      <c r="P17479" s="102">
        <v>1</v>
      </c>
    </row>
    <row r="17480" spans="2:16" x14ac:dyDescent="0.25">
      <c r="B17480" s="103"/>
      <c r="C17480" s="103"/>
      <c r="L17480" s="102" t="str">
        <f>[2]!Table1[[#This Row],[Orgn]]&amp;"-"&amp;[2]!Table1[[#This Row],[Dest]]</f>
        <v>DXB-VIE</v>
      </c>
      <c r="M17480" s="102" t="str">
        <f t="shared" si="273"/>
        <v>ADT</v>
      </c>
      <c r="N17480" s="102">
        <f>WEEKDAY([2]!Table1[[#This Row],[Travel Date]],2)</f>
        <v>5</v>
      </c>
      <c r="P17480" s="102">
        <v>1</v>
      </c>
    </row>
    <row r="17481" spans="2:16" x14ac:dyDescent="0.25">
      <c r="B17481" s="103"/>
      <c r="C17481" s="103"/>
      <c r="L17481" s="102" t="str">
        <f>[2]!Table1[[#This Row],[Orgn]]&amp;"-"&amp;[2]!Table1[[#This Row],[Dest]]</f>
        <v>DXB-VIE</v>
      </c>
      <c r="M17481" s="102" t="str">
        <f t="shared" si="273"/>
        <v>ADT</v>
      </c>
      <c r="N17481" s="102">
        <f>WEEKDAY([2]!Table1[[#This Row],[Travel Date]],2)</f>
        <v>5</v>
      </c>
      <c r="P17481" s="102">
        <v>1</v>
      </c>
    </row>
    <row r="17482" spans="2:16" x14ac:dyDescent="0.25">
      <c r="B17482" s="103"/>
      <c r="C17482" s="103"/>
      <c r="L17482" s="102" t="str">
        <f>[2]!Table1[[#This Row],[Orgn]]&amp;"-"&amp;[2]!Table1[[#This Row],[Dest]]</f>
        <v>DXB-VIE</v>
      </c>
      <c r="M17482" s="102" t="str">
        <f t="shared" si="273"/>
        <v>ADT</v>
      </c>
      <c r="N17482" s="102">
        <f>WEEKDAY([2]!Table1[[#This Row],[Travel Date]],2)</f>
        <v>5</v>
      </c>
      <c r="P17482" s="102">
        <v>1</v>
      </c>
    </row>
    <row r="17483" spans="2:16" x14ac:dyDescent="0.25">
      <c r="B17483" s="103"/>
      <c r="C17483" s="103"/>
      <c r="L17483" s="102" t="str">
        <f>[2]!Table1[[#This Row],[Orgn]]&amp;"-"&amp;[2]!Table1[[#This Row],[Dest]]</f>
        <v>DXB-VIE</v>
      </c>
      <c r="M17483" s="102" t="str">
        <f t="shared" si="273"/>
        <v>ADT</v>
      </c>
      <c r="N17483" s="102">
        <f>WEEKDAY([2]!Table1[[#This Row],[Travel Date]],2)</f>
        <v>5</v>
      </c>
      <c r="P17483" s="102">
        <v>1</v>
      </c>
    </row>
    <row r="17484" spans="2:16" x14ac:dyDescent="0.25">
      <c r="B17484" s="103"/>
      <c r="C17484" s="103"/>
      <c r="L17484" s="102" t="str">
        <f>[2]!Table1[[#This Row],[Orgn]]&amp;"-"&amp;[2]!Table1[[#This Row],[Dest]]</f>
        <v>DXB-VIE</v>
      </c>
      <c r="M17484" s="102" t="str">
        <f t="shared" si="273"/>
        <v>ADT</v>
      </c>
      <c r="N17484" s="102">
        <f>WEEKDAY([2]!Table1[[#This Row],[Travel Date]],2)</f>
        <v>5</v>
      </c>
      <c r="P17484" s="102">
        <v>1</v>
      </c>
    </row>
    <row r="17485" spans="2:16" x14ac:dyDescent="0.25">
      <c r="B17485" s="103"/>
      <c r="C17485" s="103"/>
      <c r="L17485" s="102" t="str">
        <f>[2]!Table1[[#This Row],[Orgn]]&amp;"-"&amp;[2]!Table1[[#This Row],[Dest]]</f>
        <v>DXB-VIE</v>
      </c>
      <c r="M17485" s="102" t="str">
        <f t="shared" si="273"/>
        <v>ADT</v>
      </c>
      <c r="N17485" s="102">
        <f>WEEKDAY([2]!Table1[[#This Row],[Travel Date]],2)</f>
        <v>5</v>
      </c>
      <c r="P17485" s="102">
        <v>1</v>
      </c>
    </row>
    <row r="17486" spans="2:16" x14ac:dyDescent="0.25">
      <c r="B17486" s="103"/>
      <c r="C17486" s="103"/>
      <c r="L17486" s="102" t="str">
        <f>[2]!Table1[[#This Row],[Orgn]]&amp;"-"&amp;[2]!Table1[[#This Row],[Dest]]</f>
        <v>DXB-VIE</v>
      </c>
      <c r="M17486" s="102" t="str">
        <f t="shared" si="273"/>
        <v>ADT</v>
      </c>
      <c r="N17486" s="102">
        <f>WEEKDAY([2]!Table1[[#This Row],[Travel Date]],2)</f>
        <v>5</v>
      </c>
      <c r="P17486" s="102">
        <v>1</v>
      </c>
    </row>
    <row r="17487" spans="2:16" x14ac:dyDescent="0.25">
      <c r="B17487" s="103"/>
      <c r="C17487" s="103"/>
      <c r="L17487" s="102" t="str">
        <f>[2]!Table1[[#This Row],[Orgn]]&amp;"-"&amp;[2]!Table1[[#This Row],[Dest]]</f>
        <v>DXB-VIE</v>
      </c>
      <c r="M17487" s="102" t="str">
        <f t="shared" si="273"/>
        <v>ADT</v>
      </c>
      <c r="N17487" s="102">
        <f>WEEKDAY([2]!Table1[[#This Row],[Travel Date]],2)</f>
        <v>5</v>
      </c>
      <c r="P17487" s="102">
        <v>1</v>
      </c>
    </row>
    <row r="17488" spans="2:16" x14ac:dyDescent="0.25">
      <c r="B17488" s="103"/>
      <c r="C17488" s="103"/>
      <c r="L17488" s="102" t="str">
        <f>[2]!Table1[[#This Row],[Orgn]]&amp;"-"&amp;[2]!Table1[[#This Row],[Dest]]</f>
        <v>DXB-VIE</v>
      </c>
      <c r="M17488" s="102" t="str">
        <f t="shared" si="273"/>
        <v>ADT</v>
      </c>
      <c r="N17488" s="102">
        <f>WEEKDAY([2]!Table1[[#This Row],[Travel Date]],2)</f>
        <v>5</v>
      </c>
      <c r="P17488" s="102">
        <v>1</v>
      </c>
    </row>
    <row r="17489" spans="2:16" x14ac:dyDescent="0.25">
      <c r="B17489" s="103"/>
      <c r="C17489" s="103"/>
      <c r="L17489" s="102" t="str">
        <f>[2]!Table1[[#This Row],[Orgn]]&amp;"-"&amp;[2]!Table1[[#This Row],[Dest]]</f>
        <v>DXB-VIE</v>
      </c>
      <c r="M17489" s="102" t="str">
        <f t="shared" si="273"/>
        <v>ADT</v>
      </c>
      <c r="N17489" s="102">
        <f>WEEKDAY([2]!Table1[[#This Row],[Travel Date]],2)</f>
        <v>5</v>
      </c>
      <c r="P17489" s="102">
        <v>1</v>
      </c>
    </row>
    <row r="17490" spans="2:16" x14ac:dyDescent="0.25">
      <c r="B17490" s="103"/>
      <c r="C17490" s="103"/>
      <c r="L17490" s="102" t="str">
        <f>[2]!Table1[[#This Row],[Orgn]]&amp;"-"&amp;[2]!Table1[[#This Row],[Dest]]</f>
        <v>DXB-VIE</v>
      </c>
      <c r="M17490" s="102" t="str">
        <f t="shared" si="273"/>
        <v>ADT</v>
      </c>
      <c r="N17490" s="102">
        <f>WEEKDAY([2]!Table1[[#This Row],[Travel Date]],2)</f>
        <v>5</v>
      </c>
      <c r="P17490" s="102">
        <v>1</v>
      </c>
    </row>
    <row r="17491" spans="2:16" x14ac:dyDescent="0.25">
      <c r="B17491" s="103"/>
      <c r="C17491" s="103"/>
      <c r="L17491" s="102" t="str">
        <f>[2]!Table1[[#This Row],[Orgn]]&amp;"-"&amp;[2]!Table1[[#This Row],[Dest]]</f>
        <v>DXB-VIE</v>
      </c>
      <c r="M17491" s="102" t="str">
        <f t="shared" si="273"/>
        <v>ADT</v>
      </c>
      <c r="N17491" s="102">
        <f>WEEKDAY([2]!Table1[[#This Row],[Travel Date]],2)</f>
        <v>5</v>
      </c>
      <c r="P17491" s="102">
        <v>1</v>
      </c>
    </row>
    <row r="17492" spans="2:16" x14ac:dyDescent="0.25">
      <c r="B17492" s="103"/>
      <c r="C17492" s="103"/>
      <c r="L17492" s="102" t="str">
        <f>[2]!Table1[[#This Row],[Orgn]]&amp;"-"&amp;[2]!Table1[[#This Row],[Dest]]</f>
        <v>DXB-VIE</v>
      </c>
      <c r="M17492" s="102" t="str">
        <f t="shared" si="273"/>
        <v>ADT</v>
      </c>
      <c r="N17492" s="102">
        <f>WEEKDAY([2]!Table1[[#This Row],[Travel Date]],2)</f>
        <v>5</v>
      </c>
      <c r="P17492" s="102">
        <v>1</v>
      </c>
    </row>
    <row r="17493" spans="2:16" x14ac:dyDescent="0.25">
      <c r="B17493" s="103"/>
      <c r="C17493" s="103"/>
      <c r="L17493" s="102" t="str">
        <f>[2]!Table1[[#This Row],[Orgn]]&amp;"-"&amp;[2]!Table1[[#This Row],[Dest]]</f>
        <v>DXB-VIE</v>
      </c>
      <c r="M17493" s="102" t="str">
        <f t="shared" si="273"/>
        <v>ADT</v>
      </c>
      <c r="N17493" s="102">
        <f>WEEKDAY([2]!Table1[[#This Row],[Travel Date]],2)</f>
        <v>5</v>
      </c>
      <c r="P17493" s="102">
        <v>1</v>
      </c>
    </row>
    <row r="17494" spans="2:16" x14ac:dyDescent="0.25">
      <c r="B17494" s="103"/>
      <c r="C17494" s="103"/>
      <c r="L17494" s="102" t="str">
        <f>[2]!Table1[[#This Row],[Orgn]]&amp;"-"&amp;[2]!Table1[[#This Row],[Dest]]</f>
        <v>DXB-VIE</v>
      </c>
      <c r="M17494" s="102" t="str">
        <f t="shared" si="273"/>
        <v>ADT</v>
      </c>
      <c r="N17494" s="102">
        <f>WEEKDAY([2]!Table1[[#This Row],[Travel Date]],2)</f>
        <v>5</v>
      </c>
      <c r="P17494" s="102">
        <v>1</v>
      </c>
    </row>
    <row r="17495" spans="2:16" x14ac:dyDescent="0.25">
      <c r="B17495" s="103"/>
      <c r="C17495" s="103"/>
      <c r="L17495" s="102" t="str">
        <f>[2]!Table1[[#This Row],[Orgn]]&amp;"-"&amp;[2]!Table1[[#This Row],[Dest]]</f>
        <v>DXB-VIE</v>
      </c>
      <c r="M17495" s="102" t="str">
        <f t="shared" si="273"/>
        <v>ADT</v>
      </c>
      <c r="N17495" s="102">
        <f>WEEKDAY([2]!Table1[[#This Row],[Travel Date]],2)</f>
        <v>5</v>
      </c>
      <c r="P17495" s="102">
        <v>1</v>
      </c>
    </row>
    <row r="17496" spans="2:16" x14ac:dyDescent="0.25">
      <c r="B17496" s="103"/>
      <c r="C17496" s="103"/>
      <c r="L17496" s="102" t="str">
        <f>[2]!Table1[[#This Row],[Orgn]]&amp;"-"&amp;[2]!Table1[[#This Row],[Dest]]</f>
        <v>DXB-VIE</v>
      </c>
      <c r="M17496" s="102" t="str">
        <f t="shared" si="273"/>
        <v>ADT</v>
      </c>
      <c r="N17496" s="102">
        <f>WEEKDAY([2]!Table1[[#This Row],[Travel Date]],2)</f>
        <v>5</v>
      </c>
      <c r="P17496" s="102">
        <v>1</v>
      </c>
    </row>
    <row r="17497" spans="2:16" x14ac:dyDescent="0.25">
      <c r="B17497" s="103"/>
      <c r="C17497" s="103"/>
      <c r="L17497" s="102" t="str">
        <f>[2]!Table1[[#This Row],[Orgn]]&amp;"-"&amp;[2]!Table1[[#This Row],[Dest]]</f>
        <v>DXB-VIE</v>
      </c>
      <c r="M17497" s="102" t="str">
        <f t="shared" si="273"/>
        <v>ADT</v>
      </c>
      <c r="N17497" s="102">
        <f>WEEKDAY([2]!Table1[[#This Row],[Travel Date]],2)</f>
        <v>5</v>
      </c>
      <c r="P17497" s="102">
        <v>1</v>
      </c>
    </row>
    <row r="17498" spans="2:16" x14ac:dyDescent="0.25">
      <c r="B17498" s="103"/>
      <c r="C17498" s="103"/>
      <c r="L17498" s="102" t="str">
        <f>[2]!Table1[[#This Row],[Orgn]]&amp;"-"&amp;[2]!Table1[[#This Row],[Dest]]</f>
        <v>DXB-VIE</v>
      </c>
      <c r="M17498" s="102" t="str">
        <f t="shared" si="273"/>
        <v>ADT</v>
      </c>
      <c r="N17498" s="102">
        <f>WEEKDAY([2]!Table1[[#This Row],[Travel Date]],2)</f>
        <v>5</v>
      </c>
      <c r="P17498" s="102">
        <v>1</v>
      </c>
    </row>
    <row r="17499" spans="2:16" x14ac:dyDescent="0.25">
      <c r="B17499" s="103"/>
      <c r="C17499" s="103"/>
      <c r="L17499" s="102" t="str">
        <f>[2]!Table1[[#This Row],[Orgn]]&amp;"-"&amp;[2]!Table1[[#This Row],[Dest]]</f>
        <v>DXB-VIE</v>
      </c>
      <c r="M17499" s="102" t="str">
        <f t="shared" si="273"/>
        <v>ADT</v>
      </c>
      <c r="N17499" s="102">
        <f>WEEKDAY([2]!Table1[[#This Row],[Travel Date]],2)</f>
        <v>5</v>
      </c>
      <c r="P17499" s="102">
        <v>1</v>
      </c>
    </row>
    <row r="17500" spans="2:16" x14ac:dyDescent="0.25">
      <c r="B17500" s="103"/>
      <c r="C17500" s="103"/>
      <c r="L17500" s="102" t="str">
        <f>[2]!Table1[[#This Row],[Orgn]]&amp;"-"&amp;[2]!Table1[[#This Row],[Dest]]</f>
        <v>DXB-VIE</v>
      </c>
      <c r="M17500" s="102" t="str">
        <f t="shared" si="273"/>
        <v>ADT</v>
      </c>
      <c r="N17500" s="102">
        <f>WEEKDAY([2]!Table1[[#This Row],[Travel Date]],2)</f>
        <v>5</v>
      </c>
      <c r="P17500" s="102">
        <v>1</v>
      </c>
    </row>
    <row r="17501" spans="2:16" x14ac:dyDescent="0.25">
      <c r="B17501" s="103"/>
      <c r="C17501" s="103"/>
      <c r="L17501" s="102" t="str">
        <f>[2]!Table1[[#This Row],[Orgn]]&amp;"-"&amp;[2]!Table1[[#This Row],[Dest]]</f>
        <v>DXB-VIE</v>
      </c>
      <c r="M17501" s="102" t="str">
        <f t="shared" si="273"/>
        <v>ADT</v>
      </c>
      <c r="N17501" s="102">
        <f>WEEKDAY([2]!Table1[[#This Row],[Travel Date]],2)</f>
        <v>5</v>
      </c>
      <c r="P17501" s="102">
        <v>1</v>
      </c>
    </row>
    <row r="17502" spans="2:16" x14ac:dyDescent="0.25">
      <c r="B17502" s="103"/>
      <c r="C17502" s="103"/>
      <c r="L17502" s="102" t="str">
        <f>[2]!Table1[[#This Row],[Orgn]]&amp;"-"&amp;[2]!Table1[[#This Row],[Dest]]</f>
        <v>DXB-VIE</v>
      </c>
      <c r="M17502" s="102" t="str">
        <f t="shared" si="273"/>
        <v>ADT</v>
      </c>
      <c r="N17502" s="102">
        <f>WEEKDAY([2]!Table1[[#This Row],[Travel Date]],2)</f>
        <v>5</v>
      </c>
      <c r="P17502" s="102">
        <v>1</v>
      </c>
    </row>
    <row r="17503" spans="2:16" x14ac:dyDescent="0.25">
      <c r="B17503" s="103"/>
      <c r="C17503" s="103"/>
      <c r="L17503" s="102" t="str">
        <f>[2]!Table1[[#This Row],[Orgn]]&amp;"-"&amp;[2]!Table1[[#This Row],[Dest]]</f>
        <v>DXB-VIE</v>
      </c>
      <c r="M17503" s="102" t="str">
        <f t="shared" si="273"/>
        <v>ADT</v>
      </c>
      <c r="N17503" s="102">
        <f>WEEKDAY([2]!Table1[[#This Row],[Travel Date]],2)</f>
        <v>5</v>
      </c>
      <c r="P17503" s="102">
        <v>1</v>
      </c>
    </row>
    <row r="17504" spans="2:16" x14ac:dyDescent="0.25">
      <c r="B17504" s="103"/>
      <c r="C17504" s="103"/>
      <c r="L17504" s="102" t="str">
        <f>[2]!Table1[[#This Row],[Orgn]]&amp;"-"&amp;[2]!Table1[[#This Row],[Dest]]</f>
        <v>SSH-BRI</v>
      </c>
      <c r="M17504" s="102" t="str">
        <f t="shared" si="273"/>
        <v>ADT</v>
      </c>
      <c r="N17504" s="102">
        <f>WEEKDAY([2]!Table1[[#This Row],[Travel Date]],2)</f>
        <v>5</v>
      </c>
      <c r="P17504" s="102">
        <v>1</v>
      </c>
    </row>
    <row r="17505" spans="2:16" x14ac:dyDescent="0.25">
      <c r="B17505" s="103"/>
      <c r="C17505" s="103"/>
      <c r="L17505" s="102" t="str">
        <f>[2]!Table1[[#This Row],[Orgn]]&amp;"-"&amp;[2]!Table1[[#This Row],[Dest]]</f>
        <v>SSH-BRI</v>
      </c>
      <c r="M17505" s="102" t="str">
        <f t="shared" si="273"/>
        <v>ADT</v>
      </c>
      <c r="N17505" s="102">
        <f>WEEKDAY([2]!Table1[[#This Row],[Travel Date]],2)</f>
        <v>5</v>
      </c>
      <c r="P17505" s="102">
        <v>1</v>
      </c>
    </row>
    <row r="17506" spans="2:16" x14ac:dyDescent="0.25">
      <c r="B17506" s="103"/>
      <c r="C17506" s="103"/>
      <c r="L17506" s="102" t="str">
        <f>[2]!Table1[[#This Row],[Orgn]]&amp;"-"&amp;[2]!Table1[[#This Row],[Dest]]</f>
        <v>SSH-BRI</v>
      </c>
      <c r="M17506" s="102" t="str">
        <f t="shared" si="273"/>
        <v>ADT</v>
      </c>
      <c r="N17506" s="102">
        <f>WEEKDAY([2]!Table1[[#This Row],[Travel Date]],2)</f>
        <v>5</v>
      </c>
      <c r="P17506" s="102">
        <v>1</v>
      </c>
    </row>
    <row r="17507" spans="2:16" x14ac:dyDescent="0.25">
      <c r="B17507" s="103"/>
      <c r="C17507" s="103"/>
      <c r="L17507" s="102" t="str">
        <f>[2]!Table1[[#This Row],[Orgn]]&amp;"-"&amp;[2]!Table1[[#This Row],[Dest]]</f>
        <v>SSH-BRI</v>
      </c>
      <c r="M17507" s="102" t="str">
        <f t="shared" si="273"/>
        <v>ADT</v>
      </c>
      <c r="N17507" s="102">
        <f>WEEKDAY([2]!Table1[[#This Row],[Travel Date]],2)</f>
        <v>5</v>
      </c>
      <c r="P17507" s="102">
        <v>1</v>
      </c>
    </row>
    <row r="17508" spans="2:16" x14ac:dyDescent="0.25">
      <c r="B17508" s="103"/>
      <c r="C17508" s="103"/>
      <c r="L17508" s="102" t="str">
        <f>[2]!Table1[[#This Row],[Orgn]]&amp;"-"&amp;[2]!Table1[[#This Row],[Dest]]</f>
        <v>HRG-VIE</v>
      </c>
      <c r="M17508" s="102" t="str">
        <f t="shared" si="273"/>
        <v>ADT</v>
      </c>
      <c r="N17508" s="102">
        <f>WEEKDAY([2]!Table1[[#This Row],[Travel Date]],2)</f>
        <v>6</v>
      </c>
      <c r="P17508" s="102">
        <v>1</v>
      </c>
    </row>
    <row r="17509" spans="2:16" x14ac:dyDescent="0.25">
      <c r="B17509" s="103"/>
      <c r="C17509" s="103"/>
      <c r="L17509" s="102" t="str">
        <f>[2]!Table1[[#This Row],[Orgn]]&amp;"-"&amp;[2]!Table1[[#This Row],[Dest]]</f>
        <v>HRG-VIE</v>
      </c>
      <c r="M17509" s="102" t="str">
        <f t="shared" si="273"/>
        <v>ADT</v>
      </c>
      <c r="N17509" s="102">
        <f>WEEKDAY([2]!Table1[[#This Row],[Travel Date]],2)</f>
        <v>6</v>
      </c>
      <c r="P17509" s="102">
        <v>1</v>
      </c>
    </row>
    <row r="17510" spans="2:16" x14ac:dyDescent="0.25">
      <c r="B17510" s="103"/>
      <c r="C17510" s="103"/>
      <c r="L17510" s="102" t="str">
        <f>[2]!Table1[[#This Row],[Orgn]]&amp;"-"&amp;[2]!Table1[[#This Row],[Dest]]</f>
        <v>HRG-VIE</v>
      </c>
      <c r="M17510" s="102" t="str">
        <f t="shared" si="273"/>
        <v>ADT</v>
      </c>
      <c r="N17510" s="102">
        <f>WEEKDAY([2]!Table1[[#This Row],[Travel Date]],2)</f>
        <v>6</v>
      </c>
      <c r="P17510" s="102">
        <v>1</v>
      </c>
    </row>
    <row r="17511" spans="2:16" x14ac:dyDescent="0.25">
      <c r="B17511" s="103"/>
      <c r="C17511" s="103"/>
      <c r="L17511" s="102" t="str">
        <f>[2]!Table1[[#This Row],[Orgn]]&amp;"-"&amp;[2]!Table1[[#This Row],[Dest]]</f>
        <v>HRG-VIE</v>
      </c>
      <c r="M17511" s="102" t="str">
        <f t="shared" si="273"/>
        <v>ADT</v>
      </c>
      <c r="N17511" s="102">
        <f>WEEKDAY([2]!Table1[[#This Row],[Travel Date]],2)</f>
        <v>6</v>
      </c>
      <c r="P17511" s="102">
        <v>1</v>
      </c>
    </row>
    <row r="17512" spans="2:16" x14ac:dyDescent="0.25">
      <c r="B17512" s="103"/>
      <c r="C17512" s="103"/>
      <c r="L17512" s="102" t="str">
        <f>[2]!Table1[[#This Row],[Orgn]]&amp;"-"&amp;[2]!Table1[[#This Row],[Dest]]</f>
        <v>HRG-VIE</v>
      </c>
      <c r="M17512" s="102" t="str">
        <f t="shared" si="273"/>
        <v>ADT</v>
      </c>
      <c r="N17512" s="102">
        <f>WEEKDAY([2]!Table1[[#This Row],[Travel Date]],2)</f>
        <v>6</v>
      </c>
      <c r="P17512" s="102">
        <v>1</v>
      </c>
    </row>
    <row r="17513" spans="2:16" x14ac:dyDescent="0.25">
      <c r="B17513" s="103"/>
      <c r="C17513" s="103"/>
      <c r="L17513" s="102" t="str">
        <f>[2]!Table1[[#This Row],[Orgn]]&amp;"-"&amp;[2]!Table1[[#This Row],[Dest]]</f>
        <v>HRG-VIE</v>
      </c>
      <c r="M17513" s="102" t="str">
        <f t="shared" si="273"/>
        <v>ADT</v>
      </c>
      <c r="N17513" s="102">
        <f>WEEKDAY([2]!Table1[[#This Row],[Travel Date]],2)</f>
        <v>6</v>
      </c>
      <c r="P17513" s="102">
        <v>1</v>
      </c>
    </row>
    <row r="17514" spans="2:16" x14ac:dyDescent="0.25">
      <c r="B17514" s="103"/>
      <c r="C17514" s="103"/>
      <c r="L17514" s="102" t="str">
        <f>[2]!Table1[[#This Row],[Orgn]]&amp;"-"&amp;[2]!Table1[[#This Row],[Dest]]</f>
        <v>HRG-VIE</v>
      </c>
      <c r="M17514" s="102" t="str">
        <f t="shared" si="273"/>
        <v>ADT</v>
      </c>
      <c r="N17514" s="102">
        <f>WEEKDAY([2]!Table1[[#This Row],[Travel Date]],2)</f>
        <v>6</v>
      </c>
      <c r="P17514" s="102">
        <v>1</v>
      </c>
    </row>
    <row r="17515" spans="2:16" x14ac:dyDescent="0.25">
      <c r="B17515" s="103"/>
      <c r="C17515" s="103"/>
      <c r="L17515" s="102" t="str">
        <f>[2]!Table1[[#This Row],[Orgn]]&amp;"-"&amp;[2]!Table1[[#This Row],[Dest]]</f>
        <v>HRG-VIE</v>
      </c>
      <c r="M17515" s="102" t="str">
        <f t="shared" si="273"/>
        <v>ADT</v>
      </c>
      <c r="N17515" s="102">
        <f>WEEKDAY([2]!Table1[[#This Row],[Travel Date]],2)</f>
        <v>6</v>
      </c>
      <c r="P17515" s="102">
        <v>1</v>
      </c>
    </row>
    <row r="17516" spans="2:16" x14ac:dyDescent="0.25">
      <c r="B17516" s="103"/>
      <c r="C17516" s="103"/>
      <c r="L17516" s="102" t="str">
        <f>[2]!Table1[[#This Row],[Orgn]]&amp;"-"&amp;[2]!Table1[[#This Row],[Dest]]</f>
        <v>HRG-VIE</v>
      </c>
      <c r="M17516" s="102" t="str">
        <f t="shared" si="273"/>
        <v>ADT</v>
      </c>
      <c r="N17516" s="102">
        <f>WEEKDAY([2]!Table1[[#This Row],[Travel Date]],2)</f>
        <v>6</v>
      </c>
      <c r="P17516" s="102">
        <v>1</v>
      </c>
    </row>
    <row r="17517" spans="2:16" x14ac:dyDescent="0.25">
      <c r="B17517" s="103"/>
      <c r="C17517" s="103"/>
      <c r="L17517" s="102" t="str">
        <f>[2]!Table1[[#This Row],[Orgn]]&amp;"-"&amp;[2]!Table1[[#This Row],[Dest]]</f>
        <v>HRG-VIE</v>
      </c>
      <c r="M17517" s="102" t="str">
        <f t="shared" si="273"/>
        <v>ADT</v>
      </c>
      <c r="N17517" s="102">
        <f>WEEKDAY([2]!Table1[[#This Row],[Travel Date]],2)</f>
        <v>6</v>
      </c>
      <c r="P17517" s="102">
        <v>1</v>
      </c>
    </row>
    <row r="17518" spans="2:16" x14ac:dyDescent="0.25">
      <c r="B17518" s="103"/>
      <c r="C17518" s="103"/>
      <c r="L17518" s="102" t="str">
        <f>[2]!Table1[[#This Row],[Orgn]]&amp;"-"&amp;[2]!Table1[[#This Row],[Dest]]</f>
        <v>HRG-VIE</v>
      </c>
      <c r="M17518" s="102" t="str">
        <f t="shared" si="273"/>
        <v>ADT</v>
      </c>
      <c r="N17518" s="102">
        <f>WEEKDAY([2]!Table1[[#This Row],[Travel Date]],2)</f>
        <v>6</v>
      </c>
      <c r="P17518" s="102">
        <v>1</v>
      </c>
    </row>
    <row r="17519" spans="2:16" x14ac:dyDescent="0.25">
      <c r="B17519" s="103"/>
      <c r="C17519" s="103"/>
      <c r="L17519" s="102" t="str">
        <f>[2]!Table1[[#This Row],[Orgn]]&amp;"-"&amp;[2]!Table1[[#This Row],[Dest]]</f>
        <v>HRG-VIE</v>
      </c>
      <c r="M17519" s="102" t="str">
        <f t="shared" si="273"/>
        <v>ADT</v>
      </c>
      <c r="N17519" s="102">
        <f>WEEKDAY([2]!Table1[[#This Row],[Travel Date]],2)</f>
        <v>6</v>
      </c>
      <c r="P17519" s="102">
        <v>1</v>
      </c>
    </row>
    <row r="17520" spans="2:16" x14ac:dyDescent="0.25">
      <c r="B17520" s="103"/>
      <c r="C17520" s="103"/>
      <c r="L17520" s="102" t="str">
        <f>[2]!Table1[[#This Row],[Orgn]]&amp;"-"&amp;[2]!Table1[[#This Row],[Dest]]</f>
        <v>HRG-VIE</v>
      </c>
      <c r="M17520" s="102" t="str">
        <f t="shared" si="273"/>
        <v>ADT</v>
      </c>
      <c r="N17520" s="102">
        <f>WEEKDAY([2]!Table1[[#This Row],[Travel Date]],2)</f>
        <v>6</v>
      </c>
      <c r="P17520" s="102">
        <v>1</v>
      </c>
    </row>
    <row r="17521" spans="2:16" x14ac:dyDescent="0.25">
      <c r="B17521" s="103"/>
      <c r="C17521" s="103"/>
      <c r="L17521" s="102" t="str">
        <f>[2]!Table1[[#This Row],[Orgn]]&amp;"-"&amp;[2]!Table1[[#This Row],[Dest]]</f>
        <v>HRG-VIE</v>
      </c>
      <c r="M17521" s="102" t="str">
        <f t="shared" si="273"/>
        <v>ADT</v>
      </c>
      <c r="N17521" s="102">
        <f>WEEKDAY([2]!Table1[[#This Row],[Travel Date]],2)</f>
        <v>6</v>
      </c>
      <c r="P17521" s="102">
        <v>1</v>
      </c>
    </row>
    <row r="17522" spans="2:16" x14ac:dyDescent="0.25">
      <c r="B17522" s="103"/>
      <c r="C17522" s="103"/>
      <c r="L17522" s="102" t="str">
        <f>[2]!Table1[[#This Row],[Orgn]]&amp;"-"&amp;[2]!Table1[[#This Row],[Dest]]</f>
        <v>HRG-VIE</v>
      </c>
      <c r="M17522" s="102" t="str">
        <f t="shared" si="273"/>
        <v>ADT</v>
      </c>
      <c r="N17522" s="102">
        <f>WEEKDAY([2]!Table1[[#This Row],[Travel Date]],2)</f>
        <v>6</v>
      </c>
      <c r="P17522" s="102">
        <v>1</v>
      </c>
    </row>
    <row r="17523" spans="2:16" x14ac:dyDescent="0.25">
      <c r="B17523" s="103"/>
      <c r="C17523" s="103"/>
      <c r="L17523" s="102" t="str">
        <f>[2]!Table1[[#This Row],[Orgn]]&amp;"-"&amp;[2]!Table1[[#This Row],[Dest]]</f>
        <v>HRG-VIE</v>
      </c>
      <c r="M17523" s="102" t="str">
        <f t="shared" si="273"/>
        <v>ADT</v>
      </c>
      <c r="N17523" s="102">
        <f>WEEKDAY([2]!Table1[[#This Row],[Travel Date]],2)</f>
        <v>6</v>
      </c>
      <c r="P17523" s="102">
        <v>1</v>
      </c>
    </row>
    <row r="17524" spans="2:16" x14ac:dyDescent="0.25">
      <c r="B17524" s="103"/>
      <c r="C17524" s="103"/>
      <c r="L17524" s="102" t="str">
        <f>[2]!Table1[[#This Row],[Orgn]]&amp;"-"&amp;[2]!Table1[[#This Row],[Dest]]</f>
        <v>HRG-VIE</v>
      </c>
      <c r="M17524" s="102" t="str">
        <f t="shared" si="273"/>
        <v>ADT</v>
      </c>
      <c r="N17524" s="102">
        <f>WEEKDAY([2]!Table1[[#This Row],[Travel Date]],2)</f>
        <v>6</v>
      </c>
      <c r="P17524" s="102">
        <v>1</v>
      </c>
    </row>
    <row r="17525" spans="2:16" x14ac:dyDescent="0.25">
      <c r="B17525" s="103"/>
      <c r="C17525" s="103"/>
      <c r="L17525" s="102" t="str">
        <f>[2]!Table1[[#This Row],[Orgn]]&amp;"-"&amp;[2]!Table1[[#This Row],[Dest]]</f>
        <v>HRG-VIE</v>
      </c>
      <c r="M17525" s="102" t="str">
        <f t="shared" si="273"/>
        <v>ADT</v>
      </c>
      <c r="N17525" s="102">
        <f>WEEKDAY([2]!Table1[[#This Row],[Travel Date]],2)</f>
        <v>6</v>
      </c>
      <c r="P17525" s="102">
        <v>1</v>
      </c>
    </row>
    <row r="17526" spans="2:16" x14ac:dyDescent="0.25">
      <c r="B17526" s="103"/>
      <c r="C17526" s="103"/>
      <c r="L17526" s="102" t="str">
        <f>[2]!Table1[[#This Row],[Orgn]]&amp;"-"&amp;[2]!Table1[[#This Row],[Dest]]</f>
        <v>HRG-VIE</v>
      </c>
      <c r="M17526" s="102" t="str">
        <f t="shared" si="273"/>
        <v>ADT</v>
      </c>
      <c r="N17526" s="102">
        <f>WEEKDAY([2]!Table1[[#This Row],[Travel Date]],2)</f>
        <v>6</v>
      </c>
      <c r="P17526" s="102">
        <v>1</v>
      </c>
    </row>
    <row r="17527" spans="2:16" x14ac:dyDescent="0.25">
      <c r="B17527" s="103"/>
      <c r="C17527" s="103"/>
      <c r="L17527" s="102" t="str">
        <f>[2]!Table1[[#This Row],[Orgn]]&amp;"-"&amp;[2]!Table1[[#This Row],[Dest]]</f>
        <v>HRG-VIE</v>
      </c>
      <c r="M17527" s="102" t="str">
        <f t="shared" si="273"/>
        <v>ADT</v>
      </c>
      <c r="N17527" s="102">
        <f>WEEKDAY([2]!Table1[[#This Row],[Travel Date]],2)</f>
        <v>6</v>
      </c>
      <c r="P17527" s="102">
        <v>1</v>
      </c>
    </row>
    <row r="17528" spans="2:16" x14ac:dyDescent="0.25">
      <c r="B17528" s="103"/>
      <c r="C17528" s="103"/>
      <c r="L17528" s="102" t="str">
        <f>[2]!Table1[[#This Row],[Orgn]]&amp;"-"&amp;[2]!Table1[[#This Row],[Dest]]</f>
        <v>HRG-VIE</v>
      </c>
      <c r="M17528" s="102" t="str">
        <f t="shared" si="273"/>
        <v>ADT</v>
      </c>
      <c r="N17528" s="102">
        <f>WEEKDAY([2]!Table1[[#This Row],[Travel Date]],2)</f>
        <v>6</v>
      </c>
      <c r="P17528" s="102">
        <v>1</v>
      </c>
    </row>
    <row r="17529" spans="2:16" x14ac:dyDescent="0.25">
      <c r="B17529" s="103"/>
      <c r="C17529" s="103"/>
      <c r="L17529" s="102" t="str">
        <f>[2]!Table1[[#This Row],[Orgn]]&amp;"-"&amp;[2]!Table1[[#This Row],[Dest]]</f>
        <v>HRG-VIE</v>
      </c>
      <c r="M17529" s="102" t="str">
        <f t="shared" si="273"/>
        <v>ADT</v>
      </c>
      <c r="N17529" s="102">
        <f>WEEKDAY([2]!Table1[[#This Row],[Travel Date]],2)</f>
        <v>6</v>
      </c>
      <c r="P17529" s="102">
        <v>1</v>
      </c>
    </row>
    <row r="17530" spans="2:16" x14ac:dyDescent="0.25">
      <c r="B17530" s="103"/>
      <c r="C17530" s="103"/>
      <c r="L17530" s="102" t="str">
        <f>[2]!Table1[[#This Row],[Orgn]]&amp;"-"&amp;[2]!Table1[[#This Row],[Dest]]</f>
        <v>HRG-VIE</v>
      </c>
      <c r="M17530" s="102" t="str">
        <f t="shared" si="273"/>
        <v>ADT</v>
      </c>
      <c r="N17530" s="102">
        <f>WEEKDAY([2]!Table1[[#This Row],[Travel Date]],2)</f>
        <v>6</v>
      </c>
      <c r="P17530" s="102">
        <v>1</v>
      </c>
    </row>
    <row r="17531" spans="2:16" x14ac:dyDescent="0.25">
      <c r="B17531" s="103"/>
      <c r="C17531" s="103"/>
      <c r="L17531" s="102" t="str">
        <f>[2]!Table1[[#This Row],[Orgn]]&amp;"-"&amp;[2]!Table1[[#This Row],[Dest]]</f>
        <v>HRG-VIE</v>
      </c>
      <c r="M17531" s="102" t="str">
        <f t="shared" si="273"/>
        <v>ADT</v>
      </c>
      <c r="N17531" s="102">
        <f>WEEKDAY([2]!Table1[[#This Row],[Travel Date]],2)</f>
        <v>6</v>
      </c>
      <c r="P17531" s="102">
        <v>1</v>
      </c>
    </row>
    <row r="17532" spans="2:16" x14ac:dyDescent="0.25">
      <c r="B17532" s="103"/>
      <c r="C17532" s="103"/>
      <c r="L17532" s="102" t="str">
        <f>[2]!Table1[[#This Row],[Orgn]]&amp;"-"&amp;[2]!Table1[[#This Row],[Dest]]</f>
        <v>HRG-VIE</v>
      </c>
      <c r="M17532" s="102" t="str">
        <f t="shared" si="273"/>
        <v>ADT</v>
      </c>
      <c r="N17532" s="102">
        <f>WEEKDAY([2]!Table1[[#This Row],[Travel Date]],2)</f>
        <v>6</v>
      </c>
      <c r="P17532" s="102">
        <v>1</v>
      </c>
    </row>
    <row r="17533" spans="2:16" x14ac:dyDescent="0.25">
      <c r="B17533" s="103"/>
      <c r="C17533" s="103"/>
      <c r="L17533" s="102" t="str">
        <f>[2]!Table1[[#This Row],[Orgn]]&amp;"-"&amp;[2]!Table1[[#This Row],[Dest]]</f>
        <v>HRG-VIE</v>
      </c>
      <c r="M17533" s="102" t="str">
        <f t="shared" si="273"/>
        <v>ADT</v>
      </c>
      <c r="N17533" s="102">
        <f>WEEKDAY([2]!Table1[[#This Row],[Travel Date]],2)</f>
        <v>6</v>
      </c>
      <c r="P17533" s="102">
        <v>1</v>
      </c>
    </row>
    <row r="17534" spans="2:16" x14ac:dyDescent="0.25">
      <c r="B17534" s="103"/>
      <c r="C17534" s="103"/>
      <c r="L17534" s="102" t="str">
        <f>[2]!Table1[[#This Row],[Orgn]]&amp;"-"&amp;[2]!Table1[[#This Row],[Dest]]</f>
        <v>HRG-VIE</v>
      </c>
      <c r="M17534" s="102" t="str">
        <f t="shared" si="273"/>
        <v>ADT</v>
      </c>
      <c r="N17534" s="102">
        <f>WEEKDAY([2]!Table1[[#This Row],[Travel Date]],2)</f>
        <v>6</v>
      </c>
      <c r="P17534" s="102">
        <v>1</v>
      </c>
    </row>
    <row r="17535" spans="2:16" x14ac:dyDescent="0.25">
      <c r="B17535" s="103"/>
      <c r="C17535" s="103"/>
      <c r="L17535" s="102" t="str">
        <f>[2]!Table1[[#This Row],[Orgn]]&amp;"-"&amp;[2]!Table1[[#This Row],[Dest]]</f>
        <v>HRG-VIE</v>
      </c>
      <c r="M17535" s="102" t="str">
        <f t="shared" si="273"/>
        <v>ADT</v>
      </c>
      <c r="N17535" s="102">
        <f>WEEKDAY([2]!Table1[[#This Row],[Travel Date]],2)</f>
        <v>6</v>
      </c>
      <c r="P17535" s="102">
        <v>1</v>
      </c>
    </row>
    <row r="17536" spans="2:16" x14ac:dyDescent="0.25">
      <c r="B17536" s="103"/>
      <c r="C17536" s="103"/>
      <c r="L17536" s="102" t="str">
        <f>[2]!Table1[[#This Row],[Orgn]]&amp;"-"&amp;[2]!Table1[[#This Row],[Dest]]</f>
        <v>HRG-VIE</v>
      </c>
      <c r="M17536" s="102" t="str">
        <f t="shared" si="273"/>
        <v>ADT</v>
      </c>
      <c r="N17536" s="102">
        <f>WEEKDAY([2]!Table1[[#This Row],[Travel Date]],2)</f>
        <v>6</v>
      </c>
      <c r="P17536" s="102">
        <v>1</v>
      </c>
    </row>
    <row r="17537" spans="2:16" x14ac:dyDescent="0.25">
      <c r="B17537" s="103"/>
      <c r="C17537" s="103"/>
      <c r="L17537" s="102" t="str">
        <f>[2]!Table1[[#This Row],[Orgn]]&amp;"-"&amp;[2]!Table1[[#This Row],[Dest]]</f>
        <v>HRG-VIE</v>
      </c>
      <c r="M17537" s="102" t="str">
        <f t="shared" si="273"/>
        <v>ADT</v>
      </c>
      <c r="N17537" s="102">
        <f>WEEKDAY([2]!Table1[[#This Row],[Travel Date]],2)</f>
        <v>6</v>
      </c>
      <c r="P17537" s="102">
        <v>1</v>
      </c>
    </row>
    <row r="17538" spans="2:16" x14ac:dyDescent="0.25">
      <c r="B17538" s="103"/>
      <c r="C17538" s="103"/>
      <c r="L17538" s="102" t="str">
        <f>[2]!Table1[[#This Row],[Orgn]]&amp;"-"&amp;[2]!Table1[[#This Row],[Dest]]</f>
        <v>HRG-VIE</v>
      </c>
      <c r="M17538" s="102" t="str">
        <f t="shared" ref="M17538:M17601" si="274">IF(TRIM(C17538)="INF", "INF", IF(TRIM(C17538)="CHD", "CHD", "ADT"))</f>
        <v>ADT</v>
      </c>
      <c r="N17538" s="102">
        <f>WEEKDAY([2]!Table1[[#This Row],[Travel Date]],2)</f>
        <v>6</v>
      </c>
      <c r="P17538" s="102">
        <v>1</v>
      </c>
    </row>
    <row r="17539" spans="2:16" x14ac:dyDescent="0.25">
      <c r="B17539" s="103"/>
      <c r="C17539" s="103"/>
      <c r="L17539" s="102" t="str">
        <f>[2]!Table1[[#This Row],[Orgn]]&amp;"-"&amp;[2]!Table1[[#This Row],[Dest]]</f>
        <v>HRG-VIE</v>
      </c>
      <c r="M17539" s="102" t="str">
        <f t="shared" si="274"/>
        <v>ADT</v>
      </c>
      <c r="N17539" s="102">
        <f>WEEKDAY([2]!Table1[[#This Row],[Travel Date]],2)</f>
        <v>6</v>
      </c>
      <c r="P17539" s="102">
        <v>1</v>
      </c>
    </row>
    <row r="17540" spans="2:16" x14ac:dyDescent="0.25">
      <c r="B17540" s="103"/>
      <c r="C17540" s="103"/>
      <c r="L17540" s="102" t="str">
        <f>[2]!Table1[[#This Row],[Orgn]]&amp;"-"&amp;[2]!Table1[[#This Row],[Dest]]</f>
        <v>SSH-CTA</v>
      </c>
      <c r="M17540" s="102" t="str">
        <f t="shared" si="274"/>
        <v>ADT</v>
      </c>
      <c r="N17540" s="102">
        <f>WEEKDAY([2]!Table1[[#This Row],[Travel Date]],2)</f>
        <v>6</v>
      </c>
      <c r="P17540" s="102">
        <v>1</v>
      </c>
    </row>
    <row r="17541" spans="2:16" x14ac:dyDescent="0.25">
      <c r="B17541" s="103"/>
      <c r="C17541" s="103"/>
      <c r="L17541" s="102" t="str">
        <f>[2]!Table1[[#This Row],[Orgn]]&amp;"-"&amp;[2]!Table1[[#This Row],[Dest]]</f>
        <v>SSH-CTA</v>
      </c>
      <c r="M17541" s="102" t="str">
        <f t="shared" si="274"/>
        <v>ADT</v>
      </c>
      <c r="N17541" s="102">
        <f>WEEKDAY([2]!Table1[[#This Row],[Travel Date]],2)</f>
        <v>6</v>
      </c>
      <c r="P17541" s="102">
        <v>1</v>
      </c>
    </row>
    <row r="17542" spans="2:16" x14ac:dyDescent="0.25">
      <c r="B17542" s="103"/>
      <c r="C17542" s="103"/>
      <c r="L17542" s="102" t="str">
        <f>[2]!Table1[[#This Row],[Orgn]]&amp;"-"&amp;[2]!Table1[[#This Row],[Dest]]</f>
        <v>SSH-CTA</v>
      </c>
      <c r="M17542" s="102" t="str">
        <f t="shared" si="274"/>
        <v>ADT</v>
      </c>
      <c r="N17542" s="102">
        <f>WEEKDAY([2]!Table1[[#This Row],[Travel Date]],2)</f>
        <v>6</v>
      </c>
      <c r="P17542" s="102">
        <v>1</v>
      </c>
    </row>
    <row r="17543" spans="2:16" x14ac:dyDescent="0.25">
      <c r="B17543" s="103"/>
      <c r="C17543" s="103"/>
      <c r="L17543" s="102" t="str">
        <f>[2]!Table1[[#This Row],[Orgn]]&amp;"-"&amp;[2]!Table1[[#This Row],[Dest]]</f>
        <v>SSH-CTA</v>
      </c>
      <c r="M17543" s="102" t="str">
        <f t="shared" si="274"/>
        <v>ADT</v>
      </c>
      <c r="N17543" s="102">
        <f>WEEKDAY([2]!Table1[[#This Row],[Travel Date]],2)</f>
        <v>6</v>
      </c>
      <c r="P17543" s="102">
        <v>1</v>
      </c>
    </row>
    <row r="17544" spans="2:16" x14ac:dyDescent="0.25">
      <c r="B17544" s="103"/>
      <c r="C17544" s="103"/>
      <c r="L17544" s="102" t="str">
        <f>[2]!Table1[[#This Row],[Orgn]]&amp;"-"&amp;[2]!Table1[[#This Row],[Dest]]</f>
        <v>SSH-CTA</v>
      </c>
      <c r="M17544" s="102" t="str">
        <f t="shared" si="274"/>
        <v>ADT</v>
      </c>
      <c r="N17544" s="102">
        <f>WEEKDAY([2]!Table1[[#This Row],[Travel Date]],2)</f>
        <v>6</v>
      </c>
      <c r="P17544" s="102">
        <v>1</v>
      </c>
    </row>
    <row r="17545" spans="2:16" x14ac:dyDescent="0.25">
      <c r="B17545" s="103"/>
      <c r="C17545" s="103"/>
      <c r="L17545" s="102" t="str">
        <f>[2]!Table1[[#This Row],[Orgn]]&amp;"-"&amp;[2]!Table1[[#This Row],[Dest]]</f>
        <v>SSH-CTA</v>
      </c>
      <c r="M17545" s="102" t="str">
        <f t="shared" si="274"/>
        <v>ADT</v>
      </c>
      <c r="N17545" s="102">
        <f>WEEKDAY([2]!Table1[[#This Row],[Travel Date]],2)</f>
        <v>6</v>
      </c>
      <c r="P17545" s="102">
        <v>1</v>
      </c>
    </row>
    <row r="17546" spans="2:16" x14ac:dyDescent="0.25">
      <c r="B17546" s="103"/>
      <c r="C17546" s="103"/>
      <c r="L17546" s="102" t="str">
        <f>[2]!Table1[[#This Row],[Orgn]]&amp;"-"&amp;[2]!Table1[[#This Row],[Dest]]</f>
        <v>SSH-CTA</v>
      </c>
      <c r="M17546" s="102" t="str">
        <f t="shared" si="274"/>
        <v>ADT</v>
      </c>
      <c r="N17546" s="102">
        <f>WEEKDAY([2]!Table1[[#This Row],[Travel Date]],2)</f>
        <v>6</v>
      </c>
      <c r="P17546" s="102">
        <v>1</v>
      </c>
    </row>
    <row r="17547" spans="2:16" x14ac:dyDescent="0.25">
      <c r="B17547" s="103"/>
      <c r="C17547" s="103"/>
      <c r="L17547" s="102" t="str">
        <f>[2]!Table1[[#This Row],[Orgn]]&amp;"-"&amp;[2]!Table1[[#This Row],[Dest]]</f>
        <v>SSH-CTA</v>
      </c>
      <c r="M17547" s="102" t="str">
        <f t="shared" si="274"/>
        <v>ADT</v>
      </c>
      <c r="N17547" s="102">
        <f>WEEKDAY([2]!Table1[[#This Row],[Travel Date]],2)</f>
        <v>6</v>
      </c>
      <c r="P17547" s="102">
        <v>1</v>
      </c>
    </row>
    <row r="17548" spans="2:16" x14ac:dyDescent="0.25">
      <c r="B17548" s="103"/>
      <c r="C17548" s="103"/>
      <c r="L17548" s="102" t="str">
        <f>[2]!Table1[[#This Row],[Orgn]]&amp;"-"&amp;[2]!Table1[[#This Row],[Dest]]</f>
        <v>SSH-CTA</v>
      </c>
      <c r="M17548" s="102" t="str">
        <f t="shared" si="274"/>
        <v>ADT</v>
      </c>
      <c r="N17548" s="102">
        <f>WEEKDAY([2]!Table1[[#This Row],[Travel Date]],2)</f>
        <v>6</v>
      </c>
      <c r="P17548" s="102">
        <v>1</v>
      </c>
    </row>
    <row r="17549" spans="2:16" x14ac:dyDescent="0.25">
      <c r="B17549" s="103"/>
      <c r="C17549" s="103"/>
      <c r="L17549" s="102" t="str">
        <f>[2]!Table1[[#This Row],[Orgn]]&amp;"-"&amp;[2]!Table1[[#This Row],[Dest]]</f>
        <v>SSH-CTA</v>
      </c>
      <c r="M17549" s="102" t="str">
        <f t="shared" si="274"/>
        <v>ADT</v>
      </c>
      <c r="N17549" s="102">
        <f>WEEKDAY([2]!Table1[[#This Row],[Travel Date]],2)</f>
        <v>6</v>
      </c>
      <c r="P17549" s="102">
        <v>1</v>
      </c>
    </row>
    <row r="17550" spans="2:16" x14ac:dyDescent="0.25">
      <c r="B17550" s="103"/>
      <c r="C17550" s="103"/>
      <c r="L17550" s="102" t="str">
        <f>[2]!Table1[[#This Row],[Orgn]]&amp;"-"&amp;[2]!Table1[[#This Row],[Dest]]</f>
        <v>SSH-CTA</v>
      </c>
      <c r="M17550" s="102" t="str">
        <f t="shared" si="274"/>
        <v>ADT</v>
      </c>
      <c r="N17550" s="102">
        <f>WEEKDAY([2]!Table1[[#This Row],[Travel Date]],2)</f>
        <v>6</v>
      </c>
      <c r="P17550" s="102">
        <v>1</v>
      </c>
    </row>
    <row r="17551" spans="2:16" x14ac:dyDescent="0.25">
      <c r="B17551" s="103"/>
      <c r="C17551" s="103"/>
      <c r="L17551" s="102" t="str">
        <f>[2]!Table1[[#This Row],[Orgn]]&amp;"-"&amp;[2]!Table1[[#This Row],[Dest]]</f>
        <v>SSH-CTA</v>
      </c>
      <c r="M17551" s="102" t="str">
        <f t="shared" si="274"/>
        <v>ADT</v>
      </c>
      <c r="N17551" s="102">
        <f>WEEKDAY([2]!Table1[[#This Row],[Travel Date]],2)</f>
        <v>6</v>
      </c>
      <c r="P17551" s="102">
        <v>1</v>
      </c>
    </row>
    <row r="17552" spans="2:16" x14ac:dyDescent="0.25">
      <c r="B17552" s="103"/>
      <c r="C17552" s="103"/>
      <c r="L17552" s="102" t="str">
        <f>[2]!Table1[[#This Row],[Orgn]]&amp;"-"&amp;[2]!Table1[[#This Row],[Dest]]</f>
        <v>NAP-SSH</v>
      </c>
      <c r="M17552" s="102" t="str">
        <f t="shared" si="274"/>
        <v>ADT</v>
      </c>
      <c r="N17552" s="102">
        <f>WEEKDAY([2]!Table1[[#This Row],[Travel Date]],2)</f>
        <v>7</v>
      </c>
      <c r="P17552" s="102">
        <v>1</v>
      </c>
    </row>
    <row r="17553" spans="2:16" x14ac:dyDescent="0.25">
      <c r="B17553" s="103"/>
      <c r="C17553" s="103"/>
      <c r="L17553" s="102" t="str">
        <f>[2]!Table1[[#This Row],[Orgn]]&amp;"-"&amp;[2]!Table1[[#This Row],[Dest]]</f>
        <v>NAP-SSH</v>
      </c>
      <c r="M17553" s="102" t="str">
        <f t="shared" si="274"/>
        <v>ADT</v>
      </c>
      <c r="N17553" s="102">
        <f>WEEKDAY([2]!Table1[[#This Row],[Travel Date]],2)</f>
        <v>7</v>
      </c>
      <c r="P17553" s="102">
        <v>1</v>
      </c>
    </row>
    <row r="17554" spans="2:16" x14ac:dyDescent="0.25">
      <c r="B17554" s="103"/>
      <c r="C17554" s="103"/>
      <c r="L17554" s="102" t="str">
        <f>[2]!Table1[[#This Row],[Orgn]]&amp;"-"&amp;[2]!Table1[[#This Row],[Dest]]</f>
        <v>NAP-SSH</v>
      </c>
      <c r="M17554" s="102" t="str">
        <f t="shared" si="274"/>
        <v>ADT</v>
      </c>
      <c r="N17554" s="102">
        <f>WEEKDAY([2]!Table1[[#This Row],[Travel Date]],2)</f>
        <v>7</v>
      </c>
      <c r="P17554" s="102">
        <v>1</v>
      </c>
    </row>
    <row r="17555" spans="2:16" x14ac:dyDescent="0.25">
      <c r="B17555" s="103"/>
      <c r="C17555" s="103"/>
      <c r="L17555" s="102" t="str">
        <f>[2]!Table1[[#This Row],[Orgn]]&amp;"-"&amp;[2]!Table1[[#This Row],[Dest]]</f>
        <v>NAP-SSH</v>
      </c>
      <c r="M17555" s="102" t="str">
        <f t="shared" si="274"/>
        <v>ADT</v>
      </c>
      <c r="N17555" s="102">
        <f>WEEKDAY([2]!Table1[[#This Row],[Travel Date]],2)</f>
        <v>7</v>
      </c>
      <c r="P17555" s="102">
        <v>1</v>
      </c>
    </row>
    <row r="17556" spans="2:16" x14ac:dyDescent="0.25">
      <c r="B17556" s="103"/>
      <c r="C17556" s="103"/>
      <c r="L17556" s="102" t="str">
        <f>[2]!Table1[[#This Row],[Orgn]]&amp;"-"&amp;[2]!Table1[[#This Row],[Dest]]</f>
        <v>NAP-SSH</v>
      </c>
      <c r="M17556" s="102" t="str">
        <f t="shared" si="274"/>
        <v>ADT</v>
      </c>
      <c r="N17556" s="102">
        <f>WEEKDAY([2]!Table1[[#This Row],[Travel Date]],2)</f>
        <v>7</v>
      </c>
      <c r="P17556" s="102">
        <v>1</v>
      </c>
    </row>
    <row r="17557" spans="2:16" x14ac:dyDescent="0.25">
      <c r="B17557" s="103"/>
      <c r="C17557" s="103"/>
      <c r="L17557" s="102" t="str">
        <f>[2]!Table1[[#This Row],[Orgn]]&amp;"-"&amp;[2]!Table1[[#This Row],[Dest]]</f>
        <v>NAP-SSH</v>
      </c>
      <c r="M17557" s="102" t="str">
        <f t="shared" si="274"/>
        <v>ADT</v>
      </c>
      <c r="N17557" s="102">
        <f>WEEKDAY([2]!Table1[[#This Row],[Travel Date]],2)</f>
        <v>7</v>
      </c>
      <c r="P17557" s="102">
        <v>1</v>
      </c>
    </row>
    <row r="17558" spans="2:16" x14ac:dyDescent="0.25">
      <c r="B17558" s="103"/>
      <c r="C17558" s="103"/>
      <c r="L17558" s="102" t="str">
        <f>[2]!Table1[[#This Row],[Orgn]]&amp;"-"&amp;[2]!Table1[[#This Row],[Dest]]</f>
        <v>NAP-SSH</v>
      </c>
      <c r="M17558" s="102" t="str">
        <f t="shared" si="274"/>
        <v>ADT</v>
      </c>
      <c r="N17558" s="102">
        <f>WEEKDAY([2]!Table1[[#This Row],[Travel Date]],2)</f>
        <v>7</v>
      </c>
      <c r="P17558" s="102">
        <v>1</v>
      </c>
    </row>
    <row r="17559" spans="2:16" x14ac:dyDescent="0.25">
      <c r="B17559" s="103"/>
      <c r="C17559" s="103"/>
      <c r="L17559" s="102" t="str">
        <f>[2]!Table1[[#This Row],[Orgn]]&amp;"-"&amp;[2]!Table1[[#This Row],[Dest]]</f>
        <v>NAP-SSH</v>
      </c>
      <c r="M17559" s="102" t="str">
        <f t="shared" si="274"/>
        <v>ADT</v>
      </c>
      <c r="N17559" s="102">
        <f>WEEKDAY([2]!Table1[[#This Row],[Travel Date]],2)</f>
        <v>7</v>
      </c>
      <c r="P17559" s="102">
        <v>1</v>
      </c>
    </row>
    <row r="17560" spans="2:16" x14ac:dyDescent="0.25">
      <c r="B17560" s="103"/>
      <c r="C17560" s="103"/>
      <c r="L17560" s="102" t="str">
        <f>[2]!Table1[[#This Row],[Orgn]]&amp;"-"&amp;[2]!Table1[[#This Row],[Dest]]</f>
        <v>NAP-SSH</v>
      </c>
      <c r="M17560" s="102" t="str">
        <f t="shared" si="274"/>
        <v>ADT</v>
      </c>
      <c r="N17560" s="102">
        <f>WEEKDAY([2]!Table1[[#This Row],[Travel Date]],2)</f>
        <v>7</v>
      </c>
      <c r="P17560" s="102">
        <v>1</v>
      </c>
    </row>
    <row r="17561" spans="2:16" x14ac:dyDescent="0.25">
      <c r="B17561" s="103"/>
      <c r="C17561" s="103"/>
      <c r="L17561" s="102" t="str">
        <f>[2]!Table1[[#This Row],[Orgn]]&amp;"-"&amp;[2]!Table1[[#This Row],[Dest]]</f>
        <v>NAP-SSH</v>
      </c>
      <c r="M17561" s="102" t="str">
        <f t="shared" si="274"/>
        <v>ADT</v>
      </c>
      <c r="N17561" s="102">
        <f>WEEKDAY([2]!Table1[[#This Row],[Travel Date]],2)</f>
        <v>7</v>
      </c>
      <c r="P17561" s="102">
        <v>1</v>
      </c>
    </row>
    <row r="17562" spans="2:16" x14ac:dyDescent="0.25">
      <c r="B17562" s="103"/>
      <c r="C17562" s="103"/>
      <c r="L17562" s="102" t="str">
        <f>[2]!Table1[[#This Row],[Orgn]]&amp;"-"&amp;[2]!Table1[[#This Row],[Dest]]</f>
        <v>NAP-SSH</v>
      </c>
      <c r="M17562" s="102" t="str">
        <f t="shared" si="274"/>
        <v>ADT</v>
      </c>
      <c r="N17562" s="102">
        <f>WEEKDAY([2]!Table1[[#This Row],[Travel Date]],2)</f>
        <v>7</v>
      </c>
      <c r="P17562" s="102">
        <v>1</v>
      </c>
    </row>
    <row r="17563" spans="2:16" x14ac:dyDescent="0.25">
      <c r="B17563" s="103"/>
      <c r="C17563" s="103"/>
      <c r="L17563" s="102" t="str">
        <f>[2]!Table1[[#This Row],[Orgn]]&amp;"-"&amp;[2]!Table1[[#This Row],[Dest]]</f>
        <v>NAP-SSH</v>
      </c>
      <c r="M17563" s="102" t="str">
        <f t="shared" si="274"/>
        <v>ADT</v>
      </c>
      <c r="N17563" s="102">
        <f>WEEKDAY([2]!Table1[[#This Row],[Travel Date]],2)</f>
        <v>7</v>
      </c>
      <c r="P17563" s="102">
        <v>1</v>
      </c>
    </row>
    <row r="17564" spans="2:16" x14ac:dyDescent="0.25">
      <c r="B17564" s="103"/>
      <c r="C17564" s="103"/>
      <c r="L17564" s="102" t="str">
        <f>[2]!Table1[[#This Row],[Orgn]]&amp;"-"&amp;[2]!Table1[[#This Row],[Dest]]</f>
        <v>NAP-SSH</v>
      </c>
      <c r="M17564" s="102" t="str">
        <f t="shared" si="274"/>
        <v>ADT</v>
      </c>
      <c r="N17564" s="102">
        <f>WEEKDAY([2]!Table1[[#This Row],[Travel Date]],2)</f>
        <v>7</v>
      </c>
      <c r="P17564" s="102">
        <v>1</v>
      </c>
    </row>
    <row r="17565" spans="2:16" x14ac:dyDescent="0.25">
      <c r="B17565" s="103"/>
      <c r="C17565" s="103"/>
      <c r="L17565" s="102" t="str">
        <f>[2]!Table1[[#This Row],[Orgn]]&amp;"-"&amp;[2]!Table1[[#This Row],[Dest]]</f>
        <v>NAP-SSH</v>
      </c>
      <c r="M17565" s="102" t="str">
        <f t="shared" si="274"/>
        <v>ADT</v>
      </c>
      <c r="N17565" s="102">
        <f>WEEKDAY([2]!Table1[[#This Row],[Travel Date]],2)</f>
        <v>7</v>
      </c>
      <c r="P17565" s="102">
        <v>1</v>
      </c>
    </row>
    <row r="17566" spans="2:16" x14ac:dyDescent="0.25">
      <c r="B17566" s="103"/>
      <c r="C17566" s="103"/>
      <c r="L17566" s="102" t="str">
        <f>[2]!Table1[[#This Row],[Orgn]]&amp;"-"&amp;[2]!Table1[[#This Row],[Dest]]</f>
        <v>NAP-SSH</v>
      </c>
      <c r="M17566" s="102" t="str">
        <f t="shared" si="274"/>
        <v>ADT</v>
      </c>
      <c r="N17566" s="102">
        <f>WEEKDAY([2]!Table1[[#This Row],[Travel Date]],2)</f>
        <v>7</v>
      </c>
      <c r="P17566" s="102">
        <v>1</v>
      </c>
    </row>
    <row r="17567" spans="2:16" x14ac:dyDescent="0.25">
      <c r="B17567" s="103"/>
      <c r="C17567" s="103"/>
      <c r="L17567" s="102" t="str">
        <f>[2]!Table1[[#This Row],[Orgn]]&amp;"-"&amp;[2]!Table1[[#This Row],[Dest]]</f>
        <v>NAP-SSH</v>
      </c>
      <c r="M17567" s="102" t="str">
        <f t="shared" si="274"/>
        <v>ADT</v>
      </c>
      <c r="N17567" s="102">
        <f>WEEKDAY([2]!Table1[[#This Row],[Travel Date]],2)</f>
        <v>7</v>
      </c>
      <c r="P17567" s="102">
        <v>1</v>
      </c>
    </row>
    <row r="17568" spans="2:16" x14ac:dyDescent="0.25">
      <c r="B17568" s="103"/>
      <c r="C17568" s="103"/>
      <c r="L17568" s="102" t="str">
        <f>[2]!Table1[[#This Row],[Orgn]]&amp;"-"&amp;[2]!Table1[[#This Row],[Dest]]</f>
        <v>NAP-SSH</v>
      </c>
      <c r="M17568" s="102" t="str">
        <f t="shared" si="274"/>
        <v>ADT</v>
      </c>
      <c r="N17568" s="102">
        <f>WEEKDAY([2]!Table1[[#This Row],[Travel Date]],2)</f>
        <v>7</v>
      </c>
      <c r="P17568" s="102">
        <v>1</v>
      </c>
    </row>
    <row r="17569" spans="2:16" x14ac:dyDescent="0.25">
      <c r="B17569" s="103"/>
      <c r="C17569" s="103"/>
      <c r="L17569" s="102" t="str">
        <f>[2]!Table1[[#This Row],[Orgn]]&amp;"-"&amp;[2]!Table1[[#This Row],[Dest]]</f>
        <v>NAP-SSH</v>
      </c>
      <c r="M17569" s="102" t="str">
        <f t="shared" si="274"/>
        <v>ADT</v>
      </c>
      <c r="N17569" s="102">
        <f>WEEKDAY([2]!Table1[[#This Row],[Travel Date]],2)</f>
        <v>7</v>
      </c>
      <c r="P17569" s="102">
        <v>1</v>
      </c>
    </row>
    <row r="17570" spans="2:16" x14ac:dyDescent="0.25">
      <c r="B17570" s="103"/>
      <c r="C17570" s="103"/>
      <c r="L17570" s="102" t="str">
        <f>[2]!Table1[[#This Row],[Orgn]]&amp;"-"&amp;[2]!Table1[[#This Row],[Dest]]</f>
        <v>NAP-SSH</v>
      </c>
      <c r="M17570" s="102" t="str">
        <f t="shared" si="274"/>
        <v>ADT</v>
      </c>
      <c r="N17570" s="102">
        <f>WEEKDAY([2]!Table1[[#This Row],[Travel Date]],2)</f>
        <v>7</v>
      </c>
      <c r="P17570" s="102">
        <v>1</v>
      </c>
    </row>
    <row r="17571" spans="2:16" x14ac:dyDescent="0.25">
      <c r="B17571" s="103"/>
      <c r="C17571" s="103"/>
      <c r="L17571" s="102" t="str">
        <f>[2]!Table1[[#This Row],[Orgn]]&amp;"-"&amp;[2]!Table1[[#This Row],[Dest]]</f>
        <v>NAP-SSH</v>
      </c>
      <c r="M17571" s="102" t="str">
        <f t="shared" si="274"/>
        <v>ADT</v>
      </c>
      <c r="N17571" s="102">
        <f>WEEKDAY([2]!Table1[[#This Row],[Travel Date]],2)</f>
        <v>7</v>
      </c>
      <c r="P17571" s="102">
        <v>1</v>
      </c>
    </row>
    <row r="17572" spans="2:16" x14ac:dyDescent="0.25">
      <c r="B17572" s="103"/>
      <c r="C17572" s="103"/>
      <c r="L17572" s="102" t="str">
        <f>[2]!Table1[[#This Row],[Orgn]]&amp;"-"&amp;[2]!Table1[[#This Row],[Dest]]</f>
        <v>NAP-SSH</v>
      </c>
      <c r="M17572" s="102" t="str">
        <f t="shared" si="274"/>
        <v>ADT</v>
      </c>
      <c r="N17572" s="102">
        <f>WEEKDAY([2]!Table1[[#This Row],[Travel Date]],2)</f>
        <v>7</v>
      </c>
      <c r="P17572" s="102">
        <v>1</v>
      </c>
    </row>
    <row r="17573" spans="2:16" x14ac:dyDescent="0.25">
      <c r="B17573" s="103"/>
      <c r="C17573" s="103"/>
      <c r="L17573" s="102" t="str">
        <f>[2]!Table1[[#This Row],[Orgn]]&amp;"-"&amp;[2]!Table1[[#This Row],[Dest]]</f>
        <v>NAP-SSH</v>
      </c>
      <c r="M17573" s="102" t="str">
        <f t="shared" si="274"/>
        <v>ADT</v>
      </c>
      <c r="N17573" s="102">
        <f>WEEKDAY([2]!Table1[[#This Row],[Travel Date]],2)</f>
        <v>7</v>
      </c>
      <c r="P17573" s="102">
        <v>1</v>
      </c>
    </row>
    <row r="17574" spans="2:16" x14ac:dyDescent="0.25">
      <c r="B17574" s="103"/>
      <c r="C17574" s="103"/>
      <c r="L17574" s="102" t="str">
        <f>[2]!Table1[[#This Row],[Orgn]]&amp;"-"&amp;[2]!Table1[[#This Row],[Dest]]</f>
        <v>NAP-SSH</v>
      </c>
      <c r="M17574" s="102" t="str">
        <f t="shared" si="274"/>
        <v>ADT</v>
      </c>
      <c r="N17574" s="102">
        <f>WEEKDAY([2]!Table1[[#This Row],[Travel Date]],2)</f>
        <v>7</v>
      </c>
      <c r="P17574" s="102">
        <v>1</v>
      </c>
    </row>
    <row r="17575" spans="2:16" x14ac:dyDescent="0.25">
      <c r="B17575" s="103"/>
      <c r="C17575" s="103"/>
      <c r="L17575" s="102" t="str">
        <f>[2]!Table1[[#This Row],[Orgn]]&amp;"-"&amp;[2]!Table1[[#This Row],[Dest]]</f>
        <v>NAP-SSH</v>
      </c>
      <c r="M17575" s="102" t="str">
        <f t="shared" si="274"/>
        <v>ADT</v>
      </c>
      <c r="N17575" s="102">
        <f>WEEKDAY([2]!Table1[[#This Row],[Travel Date]],2)</f>
        <v>7</v>
      </c>
      <c r="P17575" s="102">
        <v>1</v>
      </c>
    </row>
    <row r="17576" spans="2:16" x14ac:dyDescent="0.25">
      <c r="B17576" s="103"/>
      <c r="C17576" s="103"/>
      <c r="L17576" s="102" t="str">
        <f>[2]!Table1[[#This Row],[Orgn]]&amp;"-"&amp;[2]!Table1[[#This Row],[Dest]]</f>
        <v>NAP-SSH</v>
      </c>
      <c r="M17576" s="102" t="str">
        <f t="shared" si="274"/>
        <v>ADT</v>
      </c>
      <c r="N17576" s="102">
        <f>WEEKDAY([2]!Table1[[#This Row],[Travel Date]],2)</f>
        <v>7</v>
      </c>
      <c r="P17576" s="102">
        <v>1</v>
      </c>
    </row>
    <row r="17577" spans="2:16" x14ac:dyDescent="0.25">
      <c r="B17577" s="103"/>
      <c r="C17577" s="103"/>
      <c r="L17577" s="102" t="str">
        <f>[2]!Table1[[#This Row],[Orgn]]&amp;"-"&amp;[2]!Table1[[#This Row],[Dest]]</f>
        <v>NAP-SSH</v>
      </c>
      <c r="M17577" s="102" t="str">
        <f t="shared" si="274"/>
        <v>ADT</v>
      </c>
      <c r="N17577" s="102">
        <f>WEEKDAY([2]!Table1[[#This Row],[Travel Date]],2)</f>
        <v>7</v>
      </c>
      <c r="P17577" s="102">
        <v>1</v>
      </c>
    </row>
    <row r="17578" spans="2:16" x14ac:dyDescent="0.25">
      <c r="B17578" s="103"/>
      <c r="C17578" s="103"/>
      <c r="L17578" s="102" t="str">
        <f>[2]!Table1[[#This Row],[Orgn]]&amp;"-"&amp;[2]!Table1[[#This Row],[Dest]]</f>
        <v>NAP-SSH</v>
      </c>
      <c r="M17578" s="102" t="str">
        <f t="shared" si="274"/>
        <v>ADT</v>
      </c>
      <c r="N17578" s="102">
        <f>WEEKDAY([2]!Table1[[#This Row],[Travel Date]],2)</f>
        <v>7</v>
      </c>
      <c r="P17578" s="102">
        <v>1</v>
      </c>
    </row>
    <row r="17579" spans="2:16" x14ac:dyDescent="0.25">
      <c r="B17579" s="103"/>
      <c r="C17579" s="103"/>
      <c r="L17579" s="102" t="str">
        <f>[2]!Table1[[#This Row],[Orgn]]&amp;"-"&amp;[2]!Table1[[#This Row],[Dest]]</f>
        <v>NAP-SSH</v>
      </c>
      <c r="M17579" s="102" t="str">
        <f t="shared" si="274"/>
        <v>ADT</v>
      </c>
      <c r="N17579" s="102">
        <f>WEEKDAY([2]!Table1[[#This Row],[Travel Date]],2)</f>
        <v>7</v>
      </c>
      <c r="P17579" s="102">
        <v>1</v>
      </c>
    </row>
    <row r="17580" spans="2:16" x14ac:dyDescent="0.25">
      <c r="B17580" s="103"/>
      <c r="C17580" s="103"/>
      <c r="L17580" s="102" t="str">
        <f>[2]!Table1[[#This Row],[Orgn]]&amp;"-"&amp;[2]!Table1[[#This Row],[Dest]]</f>
        <v>NAP-SSH</v>
      </c>
      <c r="M17580" s="102" t="str">
        <f t="shared" si="274"/>
        <v>ADT</v>
      </c>
      <c r="N17580" s="102">
        <f>WEEKDAY([2]!Table1[[#This Row],[Travel Date]],2)</f>
        <v>7</v>
      </c>
      <c r="P17580" s="102">
        <v>1</v>
      </c>
    </row>
    <row r="17581" spans="2:16" x14ac:dyDescent="0.25">
      <c r="B17581" s="103"/>
      <c r="C17581" s="103"/>
      <c r="L17581" s="102" t="str">
        <f>[2]!Table1[[#This Row],[Orgn]]&amp;"-"&amp;[2]!Table1[[#This Row],[Dest]]</f>
        <v>NAP-SSH</v>
      </c>
      <c r="M17581" s="102" t="str">
        <f t="shared" si="274"/>
        <v>ADT</v>
      </c>
      <c r="N17581" s="102">
        <f>WEEKDAY([2]!Table1[[#This Row],[Travel Date]],2)</f>
        <v>7</v>
      </c>
      <c r="P17581" s="102">
        <v>1</v>
      </c>
    </row>
    <row r="17582" spans="2:16" x14ac:dyDescent="0.25">
      <c r="B17582" s="103"/>
      <c r="C17582" s="103"/>
      <c r="L17582" s="102" t="str">
        <f>[2]!Table1[[#This Row],[Orgn]]&amp;"-"&amp;[2]!Table1[[#This Row],[Dest]]</f>
        <v>NAP-SSH</v>
      </c>
      <c r="M17582" s="102" t="str">
        <f t="shared" si="274"/>
        <v>ADT</v>
      </c>
      <c r="N17582" s="102">
        <f>WEEKDAY([2]!Table1[[#This Row],[Travel Date]],2)</f>
        <v>7</v>
      </c>
      <c r="P17582" s="102">
        <v>1</v>
      </c>
    </row>
    <row r="17583" spans="2:16" x14ac:dyDescent="0.25">
      <c r="B17583" s="103"/>
      <c r="C17583" s="103"/>
      <c r="L17583" s="102" t="str">
        <f>[2]!Table1[[#This Row],[Orgn]]&amp;"-"&amp;[2]!Table1[[#This Row],[Dest]]</f>
        <v>NAP-SSH</v>
      </c>
      <c r="M17583" s="102" t="str">
        <f t="shared" si="274"/>
        <v>ADT</v>
      </c>
      <c r="N17583" s="102">
        <f>WEEKDAY([2]!Table1[[#This Row],[Travel Date]],2)</f>
        <v>7</v>
      </c>
      <c r="P17583" s="102">
        <v>1</v>
      </c>
    </row>
    <row r="17584" spans="2:16" x14ac:dyDescent="0.25">
      <c r="B17584" s="103"/>
      <c r="C17584" s="103"/>
      <c r="L17584" s="102" t="str">
        <f>[2]!Table1[[#This Row],[Orgn]]&amp;"-"&amp;[2]!Table1[[#This Row],[Dest]]</f>
        <v>BRI-SSH</v>
      </c>
      <c r="M17584" s="102" t="str">
        <f t="shared" si="274"/>
        <v>ADT</v>
      </c>
      <c r="N17584" s="102">
        <f>WEEKDAY([2]!Table1[[#This Row],[Travel Date]],2)</f>
        <v>6</v>
      </c>
      <c r="P17584" s="102">
        <v>1</v>
      </c>
    </row>
    <row r="17585" spans="2:16" x14ac:dyDescent="0.25">
      <c r="B17585" s="103"/>
      <c r="C17585" s="103"/>
      <c r="L17585" s="102" t="str">
        <f>[2]!Table1[[#This Row],[Orgn]]&amp;"-"&amp;[2]!Table1[[#This Row],[Dest]]</f>
        <v>BRI-SSH</v>
      </c>
      <c r="M17585" s="102" t="str">
        <f t="shared" si="274"/>
        <v>ADT</v>
      </c>
      <c r="N17585" s="102">
        <f>WEEKDAY([2]!Table1[[#This Row],[Travel Date]],2)</f>
        <v>6</v>
      </c>
      <c r="P17585" s="102">
        <v>1</v>
      </c>
    </row>
    <row r="17586" spans="2:16" x14ac:dyDescent="0.25">
      <c r="B17586" s="103"/>
      <c r="C17586" s="103"/>
      <c r="L17586" s="102" t="str">
        <f>[2]!Table1[[#This Row],[Orgn]]&amp;"-"&amp;[2]!Table1[[#This Row],[Dest]]</f>
        <v>BRI-SSH</v>
      </c>
      <c r="M17586" s="102" t="str">
        <f t="shared" si="274"/>
        <v>ADT</v>
      </c>
      <c r="N17586" s="102">
        <f>WEEKDAY([2]!Table1[[#This Row],[Travel Date]],2)</f>
        <v>6</v>
      </c>
      <c r="P17586" s="102">
        <v>1</v>
      </c>
    </row>
    <row r="17587" spans="2:16" x14ac:dyDescent="0.25">
      <c r="B17587" s="103"/>
      <c r="C17587" s="103"/>
      <c r="L17587" s="102" t="str">
        <f>[2]!Table1[[#This Row],[Orgn]]&amp;"-"&amp;[2]!Table1[[#This Row],[Dest]]</f>
        <v>BRI-SSH</v>
      </c>
      <c r="M17587" s="102" t="str">
        <f t="shared" si="274"/>
        <v>ADT</v>
      </c>
      <c r="N17587" s="102">
        <f>WEEKDAY([2]!Table1[[#This Row],[Travel Date]],2)</f>
        <v>6</v>
      </c>
      <c r="P17587" s="102">
        <v>1</v>
      </c>
    </row>
    <row r="17588" spans="2:16" x14ac:dyDescent="0.25">
      <c r="B17588" s="103"/>
      <c r="C17588" s="103"/>
      <c r="L17588" s="102" t="str">
        <f>[2]!Table1[[#This Row],[Orgn]]&amp;"-"&amp;[2]!Table1[[#This Row],[Dest]]</f>
        <v>BRI-SSH</v>
      </c>
      <c r="M17588" s="102" t="str">
        <f t="shared" si="274"/>
        <v>ADT</v>
      </c>
      <c r="N17588" s="102">
        <f>WEEKDAY([2]!Table1[[#This Row],[Travel Date]],2)</f>
        <v>6</v>
      </c>
      <c r="P17588" s="102">
        <v>1</v>
      </c>
    </row>
    <row r="17589" spans="2:16" x14ac:dyDescent="0.25">
      <c r="B17589" s="103"/>
      <c r="C17589" s="103"/>
      <c r="L17589" s="102" t="str">
        <f>[2]!Table1[[#This Row],[Orgn]]&amp;"-"&amp;[2]!Table1[[#This Row],[Dest]]</f>
        <v>BRI-SSH</v>
      </c>
      <c r="M17589" s="102" t="str">
        <f t="shared" si="274"/>
        <v>ADT</v>
      </c>
      <c r="N17589" s="102">
        <f>WEEKDAY([2]!Table1[[#This Row],[Travel Date]],2)</f>
        <v>6</v>
      </c>
      <c r="P17589" s="102">
        <v>1</v>
      </c>
    </row>
    <row r="17590" spans="2:16" x14ac:dyDescent="0.25">
      <c r="B17590" s="103"/>
      <c r="C17590" s="103"/>
      <c r="L17590" s="102" t="str">
        <f>[2]!Table1[[#This Row],[Orgn]]&amp;"-"&amp;[2]!Table1[[#This Row],[Dest]]</f>
        <v>BRI-SSH</v>
      </c>
      <c r="M17590" s="102" t="str">
        <f t="shared" si="274"/>
        <v>ADT</v>
      </c>
      <c r="N17590" s="102">
        <f>WEEKDAY([2]!Table1[[#This Row],[Travel Date]],2)</f>
        <v>6</v>
      </c>
      <c r="P17590" s="102">
        <v>1</v>
      </c>
    </row>
    <row r="17591" spans="2:16" x14ac:dyDescent="0.25">
      <c r="B17591" s="103"/>
      <c r="C17591" s="103"/>
      <c r="L17591" s="102" t="str">
        <f>[2]!Table1[[#This Row],[Orgn]]&amp;"-"&amp;[2]!Table1[[#This Row],[Dest]]</f>
        <v>BRI-SSH</v>
      </c>
      <c r="M17591" s="102" t="str">
        <f t="shared" si="274"/>
        <v>ADT</v>
      </c>
      <c r="N17591" s="102">
        <f>WEEKDAY([2]!Table1[[#This Row],[Travel Date]],2)</f>
        <v>6</v>
      </c>
      <c r="P17591" s="102">
        <v>1</v>
      </c>
    </row>
    <row r="17592" spans="2:16" x14ac:dyDescent="0.25">
      <c r="B17592" s="103"/>
      <c r="C17592" s="103"/>
      <c r="L17592" s="102" t="str">
        <f>[2]!Table1[[#This Row],[Orgn]]&amp;"-"&amp;[2]!Table1[[#This Row],[Dest]]</f>
        <v>BRI-SSH</v>
      </c>
      <c r="M17592" s="102" t="str">
        <f t="shared" si="274"/>
        <v>ADT</v>
      </c>
      <c r="N17592" s="102">
        <f>WEEKDAY([2]!Table1[[#This Row],[Travel Date]],2)</f>
        <v>6</v>
      </c>
      <c r="P17592" s="102">
        <v>1</v>
      </c>
    </row>
    <row r="17593" spans="2:16" x14ac:dyDescent="0.25">
      <c r="B17593" s="103"/>
      <c r="C17593" s="103"/>
      <c r="L17593" s="102" t="str">
        <f>[2]!Table1[[#This Row],[Orgn]]&amp;"-"&amp;[2]!Table1[[#This Row],[Dest]]</f>
        <v>BRI-SSH</v>
      </c>
      <c r="M17593" s="102" t="str">
        <f t="shared" si="274"/>
        <v>ADT</v>
      </c>
      <c r="N17593" s="102">
        <f>WEEKDAY([2]!Table1[[#This Row],[Travel Date]],2)</f>
        <v>6</v>
      </c>
      <c r="P17593" s="102">
        <v>1</v>
      </c>
    </row>
    <row r="17594" spans="2:16" x14ac:dyDescent="0.25">
      <c r="B17594" s="103"/>
      <c r="C17594" s="103"/>
      <c r="L17594" s="102" t="str">
        <f>[2]!Table1[[#This Row],[Orgn]]&amp;"-"&amp;[2]!Table1[[#This Row],[Dest]]</f>
        <v>BRI-SSH</v>
      </c>
      <c r="M17594" s="102" t="str">
        <f t="shared" si="274"/>
        <v>ADT</v>
      </c>
      <c r="N17594" s="102">
        <f>WEEKDAY([2]!Table1[[#This Row],[Travel Date]],2)</f>
        <v>6</v>
      </c>
      <c r="P17594" s="102">
        <v>1</v>
      </c>
    </row>
    <row r="17595" spans="2:16" x14ac:dyDescent="0.25">
      <c r="B17595" s="103"/>
      <c r="C17595" s="103"/>
      <c r="L17595" s="102" t="str">
        <f>[2]!Table1[[#This Row],[Orgn]]&amp;"-"&amp;[2]!Table1[[#This Row],[Dest]]</f>
        <v>BRI-SSH</v>
      </c>
      <c r="M17595" s="102" t="str">
        <f t="shared" si="274"/>
        <v>ADT</v>
      </c>
      <c r="N17595" s="102">
        <f>WEEKDAY([2]!Table1[[#This Row],[Travel Date]],2)</f>
        <v>6</v>
      </c>
      <c r="P17595" s="102">
        <v>1</v>
      </c>
    </row>
    <row r="17596" spans="2:16" x14ac:dyDescent="0.25">
      <c r="B17596" s="103"/>
      <c r="C17596" s="103"/>
      <c r="L17596" s="102" t="str">
        <f>[2]!Table1[[#This Row],[Orgn]]&amp;"-"&amp;[2]!Table1[[#This Row],[Dest]]</f>
        <v>BRI-SSH</v>
      </c>
      <c r="M17596" s="102" t="str">
        <f t="shared" si="274"/>
        <v>ADT</v>
      </c>
      <c r="N17596" s="102">
        <f>WEEKDAY([2]!Table1[[#This Row],[Travel Date]],2)</f>
        <v>6</v>
      </c>
      <c r="P17596" s="102">
        <v>1</v>
      </c>
    </row>
    <row r="17597" spans="2:16" x14ac:dyDescent="0.25">
      <c r="B17597" s="103"/>
      <c r="C17597" s="103"/>
      <c r="L17597" s="102" t="str">
        <f>[2]!Table1[[#This Row],[Orgn]]&amp;"-"&amp;[2]!Table1[[#This Row],[Dest]]</f>
        <v>BRI-SSH</v>
      </c>
      <c r="M17597" s="102" t="str">
        <f t="shared" si="274"/>
        <v>ADT</v>
      </c>
      <c r="N17597" s="102">
        <f>WEEKDAY([2]!Table1[[#This Row],[Travel Date]],2)</f>
        <v>6</v>
      </c>
      <c r="P17597" s="102">
        <v>1</v>
      </c>
    </row>
    <row r="17598" spans="2:16" x14ac:dyDescent="0.25">
      <c r="B17598" s="103"/>
      <c r="C17598" s="103"/>
      <c r="L17598" s="102" t="str">
        <f>[2]!Table1[[#This Row],[Orgn]]&amp;"-"&amp;[2]!Table1[[#This Row],[Dest]]</f>
        <v>BRI-SSH</v>
      </c>
      <c r="M17598" s="102" t="str">
        <f t="shared" si="274"/>
        <v>ADT</v>
      </c>
      <c r="N17598" s="102">
        <f>WEEKDAY([2]!Table1[[#This Row],[Travel Date]],2)</f>
        <v>6</v>
      </c>
      <c r="P17598" s="102">
        <v>1</v>
      </c>
    </row>
    <row r="17599" spans="2:16" x14ac:dyDescent="0.25">
      <c r="B17599" s="103"/>
      <c r="C17599" s="103"/>
      <c r="L17599" s="102" t="str">
        <f>[2]!Table1[[#This Row],[Orgn]]&amp;"-"&amp;[2]!Table1[[#This Row],[Dest]]</f>
        <v>BRI-SSH</v>
      </c>
      <c r="M17599" s="102" t="str">
        <f t="shared" si="274"/>
        <v>ADT</v>
      </c>
      <c r="N17599" s="102">
        <f>WEEKDAY([2]!Table1[[#This Row],[Travel Date]],2)</f>
        <v>6</v>
      </c>
      <c r="P17599" s="102">
        <v>1</v>
      </c>
    </row>
    <row r="17600" spans="2:16" x14ac:dyDescent="0.25">
      <c r="B17600" s="103"/>
      <c r="C17600" s="103"/>
      <c r="L17600" s="102" t="str">
        <f>[2]!Table1[[#This Row],[Orgn]]&amp;"-"&amp;[2]!Table1[[#This Row],[Dest]]</f>
        <v>BRI-SSH</v>
      </c>
      <c r="M17600" s="102" t="str">
        <f t="shared" si="274"/>
        <v>ADT</v>
      </c>
      <c r="N17600" s="102">
        <f>WEEKDAY([2]!Table1[[#This Row],[Travel Date]],2)</f>
        <v>6</v>
      </c>
      <c r="P17600" s="102">
        <v>1</v>
      </c>
    </row>
    <row r="17601" spans="2:16" x14ac:dyDescent="0.25">
      <c r="B17601" s="103"/>
      <c r="C17601" s="103"/>
      <c r="L17601" s="102" t="str">
        <f>[2]!Table1[[#This Row],[Orgn]]&amp;"-"&amp;[2]!Table1[[#This Row],[Dest]]</f>
        <v>BRI-SSH</v>
      </c>
      <c r="M17601" s="102" t="str">
        <f t="shared" si="274"/>
        <v>ADT</v>
      </c>
      <c r="N17601" s="102">
        <f>WEEKDAY([2]!Table1[[#This Row],[Travel Date]],2)</f>
        <v>6</v>
      </c>
      <c r="P17601" s="102">
        <v>1</v>
      </c>
    </row>
    <row r="17602" spans="2:16" x14ac:dyDescent="0.25">
      <c r="B17602" s="103"/>
      <c r="C17602" s="103"/>
      <c r="L17602" s="102" t="str">
        <f>[2]!Table1[[#This Row],[Orgn]]&amp;"-"&amp;[2]!Table1[[#This Row],[Dest]]</f>
        <v>BRI-SSH</v>
      </c>
      <c r="M17602" s="102" t="str">
        <f t="shared" ref="M17602:M17665" si="275">IF(TRIM(C17602)="INF", "INF", IF(TRIM(C17602)="CHD", "CHD", "ADT"))</f>
        <v>ADT</v>
      </c>
      <c r="N17602" s="102">
        <f>WEEKDAY([2]!Table1[[#This Row],[Travel Date]],2)</f>
        <v>6</v>
      </c>
      <c r="P17602" s="102">
        <v>1</v>
      </c>
    </row>
    <row r="17603" spans="2:16" x14ac:dyDescent="0.25">
      <c r="B17603" s="103"/>
      <c r="C17603" s="103"/>
      <c r="L17603" s="102" t="str">
        <f>[2]!Table1[[#This Row],[Orgn]]&amp;"-"&amp;[2]!Table1[[#This Row],[Dest]]</f>
        <v>BRI-SSH</v>
      </c>
      <c r="M17603" s="102" t="str">
        <f t="shared" si="275"/>
        <v>ADT</v>
      </c>
      <c r="N17603" s="102">
        <f>WEEKDAY([2]!Table1[[#This Row],[Travel Date]],2)</f>
        <v>6</v>
      </c>
      <c r="P17603" s="102">
        <v>1</v>
      </c>
    </row>
    <row r="17604" spans="2:16" x14ac:dyDescent="0.25">
      <c r="B17604" s="103"/>
      <c r="C17604" s="103"/>
      <c r="L17604" s="102" t="str">
        <f>[2]!Table1[[#This Row],[Orgn]]&amp;"-"&amp;[2]!Table1[[#This Row],[Dest]]</f>
        <v>BRI-SSH</v>
      </c>
      <c r="M17604" s="102" t="str">
        <f t="shared" si="275"/>
        <v>ADT</v>
      </c>
      <c r="N17604" s="102">
        <f>WEEKDAY([2]!Table1[[#This Row],[Travel Date]],2)</f>
        <v>6</v>
      </c>
      <c r="P17604" s="102">
        <v>1</v>
      </c>
    </row>
    <row r="17605" spans="2:16" x14ac:dyDescent="0.25">
      <c r="B17605" s="103"/>
      <c r="C17605" s="103"/>
      <c r="L17605" s="102" t="str">
        <f>[2]!Table1[[#This Row],[Orgn]]&amp;"-"&amp;[2]!Table1[[#This Row],[Dest]]</f>
        <v>BRI-SSH</v>
      </c>
      <c r="M17605" s="102" t="str">
        <f t="shared" si="275"/>
        <v>ADT</v>
      </c>
      <c r="N17605" s="102">
        <f>WEEKDAY([2]!Table1[[#This Row],[Travel Date]],2)</f>
        <v>6</v>
      </c>
      <c r="P17605" s="102">
        <v>1</v>
      </c>
    </row>
    <row r="17606" spans="2:16" x14ac:dyDescent="0.25">
      <c r="B17606" s="103"/>
      <c r="C17606" s="103"/>
      <c r="L17606" s="102" t="str">
        <f>[2]!Table1[[#This Row],[Orgn]]&amp;"-"&amp;[2]!Table1[[#This Row],[Dest]]</f>
        <v>BRI-SSH</v>
      </c>
      <c r="M17606" s="102" t="str">
        <f t="shared" si="275"/>
        <v>ADT</v>
      </c>
      <c r="N17606" s="102">
        <f>WEEKDAY([2]!Table1[[#This Row],[Travel Date]],2)</f>
        <v>6</v>
      </c>
      <c r="P17606" s="102">
        <v>1</v>
      </c>
    </row>
    <row r="17607" spans="2:16" x14ac:dyDescent="0.25">
      <c r="B17607" s="103"/>
      <c r="C17607" s="103"/>
      <c r="L17607" s="102" t="str">
        <f>[2]!Table1[[#This Row],[Orgn]]&amp;"-"&amp;[2]!Table1[[#This Row],[Dest]]</f>
        <v>BRI-SSH</v>
      </c>
      <c r="M17607" s="102" t="str">
        <f t="shared" si="275"/>
        <v>ADT</v>
      </c>
      <c r="N17607" s="102">
        <f>WEEKDAY([2]!Table1[[#This Row],[Travel Date]],2)</f>
        <v>6</v>
      </c>
      <c r="P17607" s="102">
        <v>1</v>
      </c>
    </row>
    <row r="17608" spans="2:16" x14ac:dyDescent="0.25">
      <c r="B17608" s="103"/>
      <c r="C17608" s="103"/>
      <c r="L17608" s="102" t="str">
        <f>[2]!Table1[[#This Row],[Orgn]]&amp;"-"&amp;[2]!Table1[[#This Row],[Dest]]</f>
        <v>BRI-SSH</v>
      </c>
      <c r="M17608" s="102" t="str">
        <f t="shared" si="275"/>
        <v>ADT</v>
      </c>
      <c r="N17608" s="102">
        <f>WEEKDAY([2]!Table1[[#This Row],[Travel Date]],2)</f>
        <v>6</v>
      </c>
      <c r="P17608" s="102">
        <v>1</v>
      </c>
    </row>
    <row r="17609" spans="2:16" x14ac:dyDescent="0.25">
      <c r="B17609" s="103"/>
      <c r="C17609" s="103"/>
      <c r="L17609" s="102" t="str">
        <f>[2]!Table1[[#This Row],[Orgn]]&amp;"-"&amp;[2]!Table1[[#This Row],[Dest]]</f>
        <v>BRI-SSH</v>
      </c>
      <c r="M17609" s="102" t="str">
        <f t="shared" si="275"/>
        <v>ADT</v>
      </c>
      <c r="N17609" s="102">
        <f>WEEKDAY([2]!Table1[[#This Row],[Travel Date]],2)</f>
        <v>6</v>
      </c>
      <c r="P17609" s="102">
        <v>1</v>
      </c>
    </row>
    <row r="17610" spans="2:16" x14ac:dyDescent="0.25">
      <c r="B17610" s="103"/>
      <c r="C17610" s="103"/>
      <c r="L17610" s="102" t="str">
        <f>[2]!Table1[[#This Row],[Orgn]]&amp;"-"&amp;[2]!Table1[[#This Row],[Dest]]</f>
        <v>BRI-SSH</v>
      </c>
      <c r="M17610" s="102" t="str">
        <f t="shared" si="275"/>
        <v>ADT</v>
      </c>
      <c r="N17610" s="102">
        <f>WEEKDAY([2]!Table1[[#This Row],[Travel Date]],2)</f>
        <v>6</v>
      </c>
      <c r="P17610" s="102">
        <v>1</v>
      </c>
    </row>
    <row r="17611" spans="2:16" x14ac:dyDescent="0.25">
      <c r="B17611" s="103"/>
      <c r="C17611" s="103"/>
      <c r="L17611" s="102" t="str">
        <f>[2]!Table1[[#This Row],[Orgn]]&amp;"-"&amp;[2]!Table1[[#This Row],[Dest]]</f>
        <v>BRI-SSH</v>
      </c>
      <c r="M17611" s="102" t="str">
        <f t="shared" si="275"/>
        <v>ADT</v>
      </c>
      <c r="N17611" s="102">
        <f>WEEKDAY([2]!Table1[[#This Row],[Travel Date]],2)</f>
        <v>6</v>
      </c>
      <c r="P17611" s="102">
        <v>1</v>
      </c>
    </row>
    <row r="17612" spans="2:16" x14ac:dyDescent="0.25">
      <c r="B17612" s="103"/>
      <c r="C17612" s="103"/>
      <c r="L17612" s="102" t="str">
        <f>[2]!Table1[[#This Row],[Orgn]]&amp;"-"&amp;[2]!Table1[[#This Row],[Dest]]</f>
        <v>BRI-SSH</v>
      </c>
      <c r="M17612" s="102" t="str">
        <f t="shared" si="275"/>
        <v>ADT</v>
      </c>
      <c r="N17612" s="102">
        <f>WEEKDAY([2]!Table1[[#This Row],[Travel Date]],2)</f>
        <v>6</v>
      </c>
      <c r="P17612" s="102">
        <v>1</v>
      </c>
    </row>
    <row r="17613" spans="2:16" x14ac:dyDescent="0.25">
      <c r="B17613" s="103"/>
      <c r="C17613" s="103"/>
      <c r="L17613" s="102" t="str">
        <f>[2]!Table1[[#This Row],[Orgn]]&amp;"-"&amp;[2]!Table1[[#This Row],[Dest]]</f>
        <v>BRI-SSH</v>
      </c>
      <c r="M17613" s="102" t="str">
        <f t="shared" si="275"/>
        <v>ADT</v>
      </c>
      <c r="N17613" s="102">
        <f>WEEKDAY([2]!Table1[[#This Row],[Travel Date]],2)</f>
        <v>6</v>
      </c>
      <c r="P17613" s="102">
        <v>1</v>
      </c>
    </row>
    <row r="17614" spans="2:16" x14ac:dyDescent="0.25">
      <c r="B17614" s="103"/>
      <c r="C17614" s="103"/>
      <c r="L17614" s="102" t="str">
        <f>[2]!Table1[[#This Row],[Orgn]]&amp;"-"&amp;[2]!Table1[[#This Row],[Dest]]</f>
        <v>BRI-SSH</v>
      </c>
      <c r="M17614" s="102" t="str">
        <f t="shared" si="275"/>
        <v>ADT</v>
      </c>
      <c r="N17614" s="102">
        <f>WEEKDAY([2]!Table1[[#This Row],[Travel Date]],2)</f>
        <v>6</v>
      </c>
      <c r="P17614" s="102">
        <v>1</v>
      </c>
    </row>
    <row r="17615" spans="2:16" x14ac:dyDescent="0.25">
      <c r="B17615" s="103"/>
      <c r="C17615" s="103"/>
      <c r="L17615" s="102" t="str">
        <f>[2]!Table1[[#This Row],[Orgn]]&amp;"-"&amp;[2]!Table1[[#This Row],[Dest]]</f>
        <v>BRI-SSH</v>
      </c>
      <c r="M17615" s="102" t="str">
        <f t="shared" si="275"/>
        <v>ADT</v>
      </c>
      <c r="N17615" s="102">
        <f>WEEKDAY([2]!Table1[[#This Row],[Travel Date]],2)</f>
        <v>6</v>
      </c>
      <c r="P17615" s="102">
        <v>1</v>
      </c>
    </row>
    <row r="17616" spans="2:16" x14ac:dyDescent="0.25">
      <c r="B17616" s="103"/>
      <c r="C17616" s="103"/>
      <c r="L17616" s="102" t="str">
        <f>[2]!Table1[[#This Row],[Orgn]]&amp;"-"&amp;[2]!Table1[[#This Row],[Dest]]</f>
        <v>BRI-SSH</v>
      </c>
      <c r="M17616" s="102" t="str">
        <f t="shared" si="275"/>
        <v>ADT</v>
      </c>
      <c r="N17616" s="102">
        <f>WEEKDAY([2]!Table1[[#This Row],[Travel Date]],2)</f>
        <v>6</v>
      </c>
      <c r="P17616" s="102">
        <v>1</v>
      </c>
    </row>
    <row r="17617" spans="2:16" x14ac:dyDescent="0.25">
      <c r="B17617" s="103"/>
      <c r="C17617" s="103"/>
      <c r="L17617" s="102" t="str">
        <f>[2]!Table1[[#This Row],[Orgn]]&amp;"-"&amp;[2]!Table1[[#This Row],[Dest]]</f>
        <v>BRI-SSH</v>
      </c>
      <c r="M17617" s="102" t="str">
        <f t="shared" si="275"/>
        <v>ADT</v>
      </c>
      <c r="N17617" s="102">
        <f>WEEKDAY([2]!Table1[[#This Row],[Travel Date]],2)</f>
        <v>6</v>
      </c>
      <c r="P17617" s="102">
        <v>1</v>
      </c>
    </row>
    <row r="17618" spans="2:16" x14ac:dyDescent="0.25">
      <c r="B17618" s="103"/>
      <c r="C17618" s="103"/>
      <c r="L17618" s="102" t="str">
        <f>[2]!Table1[[#This Row],[Orgn]]&amp;"-"&amp;[2]!Table1[[#This Row],[Dest]]</f>
        <v>BRI-SSH</v>
      </c>
      <c r="M17618" s="102" t="str">
        <f t="shared" si="275"/>
        <v>ADT</v>
      </c>
      <c r="N17618" s="102">
        <f>WEEKDAY([2]!Table1[[#This Row],[Travel Date]],2)</f>
        <v>6</v>
      </c>
      <c r="P17618" s="102">
        <v>1</v>
      </c>
    </row>
    <row r="17619" spans="2:16" x14ac:dyDescent="0.25">
      <c r="B17619" s="103"/>
      <c r="C17619" s="103"/>
      <c r="L17619" s="102" t="str">
        <f>[2]!Table1[[#This Row],[Orgn]]&amp;"-"&amp;[2]!Table1[[#This Row],[Dest]]</f>
        <v>BRI-SSH</v>
      </c>
      <c r="M17619" s="102" t="str">
        <f t="shared" si="275"/>
        <v>ADT</v>
      </c>
      <c r="N17619" s="102">
        <f>WEEKDAY([2]!Table1[[#This Row],[Travel Date]],2)</f>
        <v>6</v>
      </c>
      <c r="P17619" s="102">
        <v>1</v>
      </c>
    </row>
    <row r="17620" spans="2:16" x14ac:dyDescent="0.25">
      <c r="B17620" s="103"/>
      <c r="C17620" s="103"/>
      <c r="L17620" s="102" t="str">
        <f>[2]!Table1[[#This Row],[Orgn]]&amp;"-"&amp;[2]!Table1[[#This Row],[Dest]]</f>
        <v>BRI-SSH</v>
      </c>
      <c r="M17620" s="102" t="str">
        <f t="shared" si="275"/>
        <v>ADT</v>
      </c>
      <c r="N17620" s="102">
        <f>WEEKDAY([2]!Table1[[#This Row],[Travel Date]],2)</f>
        <v>6</v>
      </c>
      <c r="P17620" s="102">
        <v>1</v>
      </c>
    </row>
    <row r="17621" spans="2:16" x14ac:dyDescent="0.25">
      <c r="B17621" s="103"/>
      <c r="C17621" s="103"/>
      <c r="L17621" s="102" t="str">
        <f>[2]!Table1[[#This Row],[Orgn]]&amp;"-"&amp;[2]!Table1[[#This Row],[Dest]]</f>
        <v>BRI-SSH</v>
      </c>
      <c r="M17621" s="102" t="str">
        <f t="shared" si="275"/>
        <v>ADT</v>
      </c>
      <c r="N17621" s="102">
        <f>WEEKDAY([2]!Table1[[#This Row],[Travel Date]],2)</f>
        <v>6</v>
      </c>
      <c r="P17621" s="102">
        <v>1</v>
      </c>
    </row>
    <row r="17622" spans="2:16" x14ac:dyDescent="0.25">
      <c r="B17622" s="103"/>
      <c r="C17622" s="103"/>
      <c r="L17622" s="102" t="str">
        <f>[2]!Table1[[#This Row],[Orgn]]&amp;"-"&amp;[2]!Table1[[#This Row],[Dest]]</f>
        <v>BRI-SSH</v>
      </c>
      <c r="M17622" s="102" t="str">
        <f t="shared" si="275"/>
        <v>ADT</v>
      </c>
      <c r="N17622" s="102">
        <f>WEEKDAY([2]!Table1[[#This Row],[Travel Date]],2)</f>
        <v>6</v>
      </c>
      <c r="P17622" s="102">
        <v>1</v>
      </c>
    </row>
    <row r="17623" spans="2:16" x14ac:dyDescent="0.25">
      <c r="B17623" s="103"/>
      <c r="C17623" s="103"/>
      <c r="L17623" s="102" t="str">
        <f>[2]!Table1[[#This Row],[Orgn]]&amp;"-"&amp;[2]!Table1[[#This Row],[Dest]]</f>
        <v>BRI-SSH</v>
      </c>
      <c r="M17623" s="102" t="str">
        <f t="shared" si="275"/>
        <v>ADT</v>
      </c>
      <c r="N17623" s="102">
        <f>WEEKDAY([2]!Table1[[#This Row],[Travel Date]],2)</f>
        <v>6</v>
      </c>
      <c r="P17623" s="102">
        <v>1</v>
      </c>
    </row>
    <row r="17624" spans="2:16" x14ac:dyDescent="0.25">
      <c r="B17624" s="103"/>
      <c r="C17624" s="103"/>
      <c r="L17624" s="102" t="str">
        <f>[2]!Table1[[#This Row],[Orgn]]&amp;"-"&amp;[2]!Table1[[#This Row],[Dest]]</f>
        <v>BRI-SSH</v>
      </c>
      <c r="M17624" s="102" t="str">
        <f t="shared" si="275"/>
        <v>ADT</v>
      </c>
      <c r="N17624" s="102">
        <f>WEEKDAY([2]!Table1[[#This Row],[Travel Date]],2)</f>
        <v>6</v>
      </c>
      <c r="P17624" s="102">
        <v>1</v>
      </c>
    </row>
    <row r="17625" spans="2:16" x14ac:dyDescent="0.25">
      <c r="B17625" s="103"/>
      <c r="C17625" s="103"/>
      <c r="L17625" s="102" t="str">
        <f>[2]!Table1[[#This Row],[Orgn]]&amp;"-"&amp;[2]!Table1[[#This Row],[Dest]]</f>
        <v>BRI-SSH</v>
      </c>
      <c r="M17625" s="102" t="str">
        <f t="shared" si="275"/>
        <v>ADT</v>
      </c>
      <c r="N17625" s="102">
        <f>WEEKDAY([2]!Table1[[#This Row],[Travel Date]],2)</f>
        <v>6</v>
      </c>
      <c r="P17625" s="102">
        <v>1</v>
      </c>
    </row>
    <row r="17626" spans="2:16" x14ac:dyDescent="0.25">
      <c r="B17626" s="103"/>
      <c r="C17626" s="103"/>
      <c r="L17626" s="102" t="str">
        <f>[2]!Table1[[#This Row],[Orgn]]&amp;"-"&amp;[2]!Table1[[#This Row],[Dest]]</f>
        <v>BRI-SSH</v>
      </c>
      <c r="M17626" s="102" t="str">
        <f t="shared" si="275"/>
        <v>ADT</v>
      </c>
      <c r="N17626" s="102">
        <f>WEEKDAY([2]!Table1[[#This Row],[Travel Date]],2)</f>
        <v>6</v>
      </c>
      <c r="P17626" s="102">
        <v>1</v>
      </c>
    </row>
    <row r="17627" spans="2:16" x14ac:dyDescent="0.25">
      <c r="B17627" s="103"/>
      <c r="C17627" s="103"/>
      <c r="L17627" s="102" t="str">
        <f>[2]!Table1[[#This Row],[Orgn]]&amp;"-"&amp;[2]!Table1[[#This Row],[Dest]]</f>
        <v>BRI-SSH</v>
      </c>
      <c r="M17627" s="102" t="str">
        <f t="shared" si="275"/>
        <v>ADT</v>
      </c>
      <c r="N17627" s="102">
        <f>WEEKDAY([2]!Table1[[#This Row],[Travel Date]],2)</f>
        <v>6</v>
      </c>
      <c r="P17627" s="102">
        <v>1</v>
      </c>
    </row>
    <row r="17628" spans="2:16" x14ac:dyDescent="0.25">
      <c r="B17628" s="103"/>
      <c r="C17628" s="103"/>
      <c r="L17628" s="102" t="str">
        <f>[2]!Table1[[#This Row],[Orgn]]&amp;"-"&amp;[2]!Table1[[#This Row],[Dest]]</f>
        <v>BRI-SSH</v>
      </c>
      <c r="M17628" s="102" t="str">
        <f t="shared" si="275"/>
        <v>ADT</v>
      </c>
      <c r="N17628" s="102">
        <f>WEEKDAY([2]!Table1[[#This Row],[Travel Date]],2)</f>
        <v>6</v>
      </c>
      <c r="P17628" s="102">
        <v>1</v>
      </c>
    </row>
    <row r="17629" spans="2:16" x14ac:dyDescent="0.25">
      <c r="B17629" s="103"/>
      <c r="C17629" s="103"/>
      <c r="L17629" s="102" t="str">
        <f>[2]!Table1[[#This Row],[Orgn]]&amp;"-"&amp;[2]!Table1[[#This Row],[Dest]]</f>
        <v>BRI-SSH</v>
      </c>
      <c r="M17629" s="102" t="str">
        <f t="shared" si="275"/>
        <v>ADT</v>
      </c>
      <c r="N17629" s="102">
        <f>WEEKDAY([2]!Table1[[#This Row],[Travel Date]],2)</f>
        <v>6</v>
      </c>
      <c r="P17629" s="102">
        <v>1</v>
      </c>
    </row>
    <row r="17630" spans="2:16" x14ac:dyDescent="0.25">
      <c r="B17630" s="103"/>
      <c r="C17630" s="103"/>
      <c r="L17630" s="102" t="str">
        <f>[2]!Table1[[#This Row],[Orgn]]&amp;"-"&amp;[2]!Table1[[#This Row],[Dest]]</f>
        <v>BRI-SSH</v>
      </c>
      <c r="M17630" s="102" t="str">
        <f t="shared" si="275"/>
        <v>ADT</v>
      </c>
      <c r="N17630" s="102">
        <f>WEEKDAY([2]!Table1[[#This Row],[Travel Date]],2)</f>
        <v>6</v>
      </c>
      <c r="P17630" s="102">
        <v>1</v>
      </c>
    </row>
    <row r="17631" spans="2:16" x14ac:dyDescent="0.25">
      <c r="B17631" s="103"/>
      <c r="C17631" s="103"/>
      <c r="L17631" s="102" t="str">
        <f>[2]!Table1[[#This Row],[Orgn]]&amp;"-"&amp;[2]!Table1[[#This Row],[Dest]]</f>
        <v>BRI-SSH</v>
      </c>
      <c r="M17631" s="102" t="str">
        <f t="shared" si="275"/>
        <v>ADT</v>
      </c>
      <c r="N17631" s="102">
        <f>WEEKDAY([2]!Table1[[#This Row],[Travel Date]],2)</f>
        <v>6</v>
      </c>
      <c r="P17631" s="102">
        <v>1</v>
      </c>
    </row>
    <row r="17632" spans="2:16" x14ac:dyDescent="0.25">
      <c r="B17632" s="103"/>
      <c r="C17632" s="103"/>
      <c r="L17632" s="102" t="str">
        <f>[2]!Table1[[#This Row],[Orgn]]&amp;"-"&amp;[2]!Table1[[#This Row],[Dest]]</f>
        <v>BRI-SSH</v>
      </c>
      <c r="M17632" s="102" t="str">
        <f t="shared" si="275"/>
        <v>ADT</v>
      </c>
      <c r="N17632" s="102">
        <f>WEEKDAY([2]!Table1[[#This Row],[Travel Date]],2)</f>
        <v>6</v>
      </c>
      <c r="P17632" s="102">
        <v>1</v>
      </c>
    </row>
    <row r="17633" spans="2:16" x14ac:dyDescent="0.25">
      <c r="B17633" s="103"/>
      <c r="C17633" s="103"/>
      <c r="L17633" s="102" t="str">
        <f>[2]!Table1[[#This Row],[Orgn]]&amp;"-"&amp;[2]!Table1[[#This Row],[Dest]]</f>
        <v>BRI-SSH</v>
      </c>
      <c r="M17633" s="102" t="str">
        <f t="shared" si="275"/>
        <v>ADT</v>
      </c>
      <c r="N17633" s="102">
        <f>WEEKDAY([2]!Table1[[#This Row],[Travel Date]],2)</f>
        <v>6</v>
      </c>
      <c r="P17633" s="102">
        <v>1</v>
      </c>
    </row>
    <row r="17634" spans="2:16" x14ac:dyDescent="0.25">
      <c r="B17634" s="103"/>
      <c r="C17634" s="103"/>
      <c r="L17634" s="102" t="str">
        <f>[2]!Table1[[#This Row],[Orgn]]&amp;"-"&amp;[2]!Table1[[#This Row],[Dest]]</f>
        <v>BRI-SSH</v>
      </c>
      <c r="M17634" s="102" t="str">
        <f t="shared" si="275"/>
        <v>ADT</v>
      </c>
      <c r="N17634" s="102">
        <f>WEEKDAY([2]!Table1[[#This Row],[Travel Date]],2)</f>
        <v>6</v>
      </c>
      <c r="P17634" s="102">
        <v>1</v>
      </c>
    </row>
    <row r="17635" spans="2:16" x14ac:dyDescent="0.25">
      <c r="B17635" s="103"/>
      <c r="C17635" s="103"/>
      <c r="L17635" s="102" t="str">
        <f>[2]!Table1[[#This Row],[Orgn]]&amp;"-"&amp;[2]!Table1[[#This Row],[Dest]]</f>
        <v>BRI-SSH</v>
      </c>
      <c r="M17635" s="102" t="str">
        <f t="shared" si="275"/>
        <v>ADT</v>
      </c>
      <c r="N17635" s="102">
        <f>WEEKDAY([2]!Table1[[#This Row],[Travel Date]],2)</f>
        <v>6</v>
      </c>
      <c r="P17635" s="102">
        <v>1</v>
      </c>
    </row>
    <row r="17636" spans="2:16" x14ac:dyDescent="0.25">
      <c r="B17636" s="103"/>
      <c r="C17636" s="103"/>
      <c r="L17636" s="102" t="str">
        <f>[2]!Table1[[#This Row],[Orgn]]&amp;"-"&amp;[2]!Table1[[#This Row],[Dest]]</f>
        <v>BRI-SSH</v>
      </c>
      <c r="M17636" s="102" t="str">
        <f t="shared" si="275"/>
        <v>ADT</v>
      </c>
      <c r="N17636" s="102">
        <f>WEEKDAY([2]!Table1[[#This Row],[Travel Date]],2)</f>
        <v>6</v>
      </c>
      <c r="P17636" s="102">
        <v>1</v>
      </c>
    </row>
    <row r="17637" spans="2:16" x14ac:dyDescent="0.25">
      <c r="B17637" s="103"/>
      <c r="C17637" s="103"/>
      <c r="L17637" s="102" t="str">
        <f>[2]!Table1[[#This Row],[Orgn]]&amp;"-"&amp;[2]!Table1[[#This Row],[Dest]]</f>
        <v>BRI-SSH</v>
      </c>
      <c r="M17637" s="102" t="str">
        <f t="shared" si="275"/>
        <v>ADT</v>
      </c>
      <c r="N17637" s="102">
        <f>WEEKDAY([2]!Table1[[#This Row],[Travel Date]],2)</f>
        <v>6</v>
      </c>
      <c r="P17637" s="102">
        <v>1</v>
      </c>
    </row>
    <row r="17638" spans="2:16" x14ac:dyDescent="0.25">
      <c r="B17638" s="103"/>
      <c r="C17638" s="103"/>
      <c r="L17638" s="102" t="str">
        <f>[2]!Table1[[#This Row],[Orgn]]&amp;"-"&amp;[2]!Table1[[#This Row],[Dest]]</f>
        <v>BRI-SSH</v>
      </c>
      <c r="M17638" s="102" t="str">
        <f t="shared" si="275"/>
        <v>ADT</v>
      </c>
      <c r="N17638" s="102">
        <f>WEEKDAY([2]!Table1[[#This Row],[Travel Date]],2)</f>
        <v>6</v>
      </c>
      <c r="P17638" s="102">
        <v>1</v>
      </c>
    </row>
    <row r="17639" spans="2:16" x14ac:dyDescent="0.25">
      <c r="B17639" s="103"/>
      <c r="C17639" s="103"/>
      <c r="L17639" s="102" t="str">
        <f>[2]!Table1[[#This Row],[Orgn]]&amp;"-"&amp;[2]!Table1[[#This Row],[Dest]]</f>
        <v>BRI-SSH</v>
      </c>
      <c r="M17639" s="102" t="str">
        <f t="shared" si="275"/>
        <v>ADT</v>
      </c>
      <c r="N17639" s="102">
        <f>WEEKDAY([2]!Table1[[#This Row],[Travel Date]],2)</f>
        <v>6</v>
      </c>
      <c r="P17639" s="102">
        <v>1</v>
      </c>
    </row>
    <row r="17640" spans="2:16" x14ac:dyDescent="0.25">
      <c r="B17640" s="103"/>
      <c r="C17640" s="103"/>
      <c r="L17640" s="102" t="str">
        <f>[2]!Table1[[#This Row],[Orgn]]&amp;"-"&amp;[2]!Table1[[#This Row],[Dest]]</f>
        <v>BRI-SSH</v>
      </c>
      <c r="M17640" s="102" t="str">
        <f t="shared" si="275"/>
        <v>ADT</v>
      </c>
      <c r="N17640" s="102">
        <f>WEEKDAY([2]!Table1[[#This Row],[Travel Date]],2)</f>
        <v>6</v>
      </c>
      <c r="P17640" s="102">
        <v>1</v>
      </c>
    </row>
    <row r="17641" spans="2:16" x14ac:dyDescent="0.25">
      <c r="B17641" s="103"/>
      <c r="C17641" s="103"/>
      <c r="L17641" s="102" t="str">
        <f>[2]!Table1[[#This Row],[Orgn]]&amp;"-"&amp;[2]!Table1[[#This Row],[Dest]]</f>
        <v>BRI-SSH</v>
      </c>
      <c r="M17641" s="102" t="str">
        <f t="shared" si="275"/>
        <v>ADT</v>
      </c>
      <c r="N17641" s="102">
        <f>WEEKDAY([2]!Table1[[#This Row],[Travel Date]],2)</f>
        <v>6</v>
      </c>
      <c r="P17641" s="102">
        <v>1</v>
      </c>
    </row>
    <row r="17642" spans="2:16" x14ac:dyDescent="0.25">
      <c r="B17642" s="103"/>
      <c r="C17642" s="103"/>
      <c r="L17642" s="102" t="str">
        <f>[2]!Table1[[#This Row],[Orgn]]&amp;"-"&amp;[2]!Table1[[#This Row],[Dest]]</f>
        <v>BRI-SSH</v>
      </c>
      <c r="M17642" s="102" t="str">
        <f t="shared" si="275"/>
        <v>ADT</v>
      </c>
      <c r="N17642" s="102">
        <f>WEEKDAY([2]!Table1[[#This Row],[Travel Date]],2)</f>
        <v>6</v>
      </c>
      <c r="P17642" s="102">
        <v>1</v>
      </c>
    </row>
    <row r="17643" spans="2:16" x14ac:dyDescent="0.25">
      <c r="B17643" s="103"/>
      <c r="C17643" s="103"/>
      <c r="L17643" s="102" t="str">
        <f>[2]!Table1[[#This Row],[Orgn]]&amp;"-"&amp;[2]!Table1[[#This Row],[Dest]]</f>
        <v>BRI-SSH</v>
      </c>
      <c r="M17643" s="102" t="str">
        <f t="shared" si="275"/>
        <v>ADT</v>
      </c>
      <c r="N17643" s="102">
        <f>WEEKDAY([2]!Table1[[#This Row],[Travel Date]],2)</f>
        <v>6</v>
      </c>
      <c r="P17643" s="102">
        <v>1</v>
      </c>
    </row>
    <row r="17644" spans="2:16" x14ac:dyDescent="0.25">
      <c r="B17644" s="103"/>
      <c r="C17644" s="103"/>
      <c r="L17644" s="102" t="str">
        <f>[2]!Table1[[#This Row],[Orgn]]&amp;"-"&amp;[2]!Table1[[#This Row],[Dest]]</f>
        <v>BRI-SSH</v>
      </c>
      <c r="M17644" s="102" t="str">
        <f t="shared" si="275"/>
        <v>ADT</v>
      </c>
      <c r="N17644" s="102">
        <f>WEEKDAY([2]!Table1[[#This Row],[Travel Date]],2)</f>
        <v>6</v>
      </c>
      <c r="P17644" s="102">
        <v>1</v>
      </c>
    </row>
    <row r="17645" spans="2:16" x14ac:dyDescent="0.25">
      <c r="B17645" s="103"/>
      <c r="C17645" s="103"/>
      <c r="L17645" s="102" t="str">
        <f>[2]!Table1[[#This Row],[Orgn]]&amp;"-"&amp;[2]!Table1[[#This Row],[Dest]]</f>
        <v>BRI-SSH</v>
      </c>
      <c r="M17645" s="102" t="str">
        <f t="shared" si="275"/>
        <v>ADT</v>
      </c>
      <c r="N17645" s="102">
        <f>WEEKDAY([2]!Table1[[#This Row],[Travel Date]],2)</f>
        <v>6</v>
      </c>
      <c r="P17645" s="102">
        <v>1</v>
      </c>
    </row>
    <row r="17646" spans="2:16" x14ac:dyDescent="0.25">
      <c r="B17646" s="103"/>
      <c r="C17646" s="103"/>
      <c r="L17646" s="102" t="str">
        <f>[2]!Table1[[#This Row],[Orgn]]&amp;"-"&amp;[2]!Table1[[#This Row],[Dest]]</f>
        <v>BRI-SSH</v>
      </c>
      <c r="M17646" s="102" t="str">
        <f t="shared" si="275"/>
        <v>ADT</v>
      </c>
      <c r="N17646" s="102">
        <f>WEEKDAY([2]!Table1[[#This Row],[Travel Date]],2)</f>
        <v>6</v>
      </c>
      <c r="P17646" s="102">
        <v>1</v>
      </c>
    </row>
    <row r="17647" spans="2:16" x14ac:dyDescent="0.25">
      <c r="B17647" s="103"/>
      <c r="C17647" s="103"/>
      <c r="L17647" s="102" t="str">
        <f>[2]!Table1[[#This Row],[Orgn]]&amp;"-"&amp;[2]!Table1[[#This Row],[Dest]]</f>
        <v>BRI-SSH</v>
      </c>
      <c r="M17647" s="102" t="str">
        <f t="shared" si="275"/>
        <v>ADT</v>
      </c>
      <c r="N17647" s="102">
        <f>WEEKDAY([2]!Table1[[#This Row],[Travel Date]],2)</f>
        <v>6</v>
      </c>
      <c r="P17647" s="102">
        <v>1</v>
      </c>
    </row>
    <row r="17648" spans="2:16" x14ac:dyDescent="0.25">
      <c r="B17648" s="103"/>
      <c r="C17648" s="103"/>
      <c r="L17648" s="102" t="str">
        <f>[2]!Table1[[#This Row],[Orgn]]&amp;"-"&amp;[2]!Table1[[#This Row],[Dest]]</f>
        <v>BRI-SSH</v>
      </c>
      <c r="M17648" s="102" t="str">
        <f t="shared" si="275"/>
        <v>ADT</v>
      </c>
      <c r="N17648" s="102">
        <f>WEEKDAY([2]!Table1[[#This Row],[Travel Date]],2)</f>
        <v>6</v>
      </c>
      <c r="P17648" s="102">
        <v>1</v>
      </c>
    </row>
    <row r="17649" spans="2:16" x14ac:dyDescent="0.25">
      <c r="B17649" s="103"/>
      <c r="C17649" s="103"/>
      <c r="L17649" s="102" t="str">
        <f>[2]!Table1[[#This Row],[Orgn]]&amp;"-"&amp;[2]!Table1[[#This Row],[Dest]]</f>
        <v>BRI-SSH</v>
      </c>
      <c r="M17649" s="102" t="str">
        <f t="shared" si="275"/>
        <v>ADT</v>
      </c>
      <c r="N17649" s="102">
        <f>WEEKDAY([2]!Table1[[#This Row],[Travel Date]],2)</f>
        <v>6</v>
      </c>
      <c r="P17649" s="102">
        <v>1</v>
      </c>
    </row>
    <row r="17650" spans="2:16" x14ac:dyDescent="0.25">
      <c r="B17650" s="103"/>
      <c r="C17650" s="103"/>
      <c r="L17650" s="102" t="str">
        <f>[2]!Table1[[#This Row],[Orgn]]&amp;"-"&amp;[2]!Table1[[#This Row],[Dest]]</f>
        <v>BRI-SSH</v>
      </c>
      <c r="M17650" s="102" t="str">
        <f t="shared" si="275"/>
        <v>ADT</v>
      </c>
      <c r="N17650" s="102">
        <f>WEEKDAY([2]!Table1[[#This Row],[Travel Date]],2)</f>
        <v>6</v>
      </c>
      <c r="P17650" s="102">
        <v>1</v>
      </c>
    </row>
    <row r="17651" spans="2:16" x14ac:dyDescent="0.25">
      <c r="B17651" s="103"/>
      <c r="C17651" s="103"/>
      <c r="L17651" s="102" t="str">
        <f>[2]!Table1[[#This Row],[Orgn]]&amp;"-"&amp;[2]!Table1[[#This Row],[Dest]]</f>
        <v>BRI-SSH</v>
      </c>
      <c r="M17651" s="102" t="str">
        <f t="shared" si="275"/>
        <v>ADT</v>
      </c>
      <c r="N17651" s="102">
        <f>WEEKDAY([2]!Table1[[#This Row],[Travel Date]],2)</f>
        <v>6</v>
      </c>
      <c r="P17651" s="102">
        <v>1</v>
      </c>
    </row>
    <row r="17652" spans="2:16" x14ac:dyDescent="0.25">
      <c r="B17652" s="103"/>
      <c r="C17652" s="103"/>
      <c r="L17652" s="102" t="str">
        <f>[2]!Table1[[#This Row],[Orgn]]&amp;"-"&amp;[2]!Table1[[#This Row],[Dest]]</f>
        <v>BRI-SSH</v>
      </c>
      <c r="M17652" s="102" t="str">
        <f t="shared" si="275"/>
        <v>ADT</v>
      </c>
      <c r="N17652" s="102">
        <f>WEEKDAY([2]!Table1[[#This Row],[Travel Date]],2)</f>
        <v>6</v>
      </c>
      <c r="P17652" s="102">
        <v>1</v>
      </c>
    </row>
    <row r="17653" spans="2:16" x14ac:dyDescent="0.25">
      <c r="B17653" s="103"/>
      <c r="C17653" s="103"/>
      <c r="L17653" s="102" t="str">
        <f>[2]!Table1[[#This Row],[Orgn]]&amp;"-"&amp;[2]!Table1[[#This Row],[Dest]]</f>
        <v>BRI-SSH</v>
      </c>
      <c r="M17653" s="102" t="str">
        <f t="shared" si="275"/>
        <v>ADT</v>
      </c>
      <c r="N17653" s="102">
        <f>WEEKDAY([2]!Table1[[#This Row],[Travel Date]],2)</f>
        <v>6</v>
      </c>
      <c r="P17653" s="102">
        <v>1</v>
      </c>
    </row>
    <row r="17654" spans="2:16" x14ac:dyDescent="0.25">
      <c r="B17654" s="103"/>
      <c r="C17654" s="103"/>
      <c r="L17654" s="102" t="str">
        <f>[2]!Table1[[#This Row],[Orgn]]&amp;"-"&amp;[2]!Table1[[#This Row],[Dest]]</f>
        <v>BRI-SSH</v>
      </c>
      <c r="M17654" s="102" t="str">
        <f t="shared" si="275"/>
        <v>ADT</v>
      </c>
      <c r="N17654" s="102">
        <f>WEEKDAY([2]!Table1[[#This Row],[Travel Date]],2)</f>
        <v>6</v>
      </c>
      <c r="P17654" s="102">
        <v>1</v>
      </c>
    </row>
    <row r="17655" spans="2:16" x14ac:dyDescent="0.25">
      <c r="B17655" s="103"/>
      <c r="C17655" s="103"/>
      <c r="L17655" s="102" t="str">
        <f>[2]!Table1[[#This Row],[Orgn]]&amp;"-"&amp;[2]!Table1[[#This Row],[Dest]]</f>
        <v>BRI-SSH</v>
      </c>
      <c r="M17655" s="102" t="str">
        <f t="shared" si="275"/>
        <v>ADT</v>
      </c>
      <c r="N17655" s="102">
        <f>WEEKDAY([2]!Table1[[#This Row],[Travel Date]],2)</f>
        <v>6</v>
      </c>
      <c r="P17655" s="102">
        <v>1</v>
      </c>
    </row>
    <row r="17656" spans="2:16" x14ac:dyDescent="0.25">
      <c r="B17656" s="103"/>
      <c r="C17656" s="103"/>
      <c r="L17656" s="102" t="str">
        <f>[2]!Table1[[#This Row],[Orgn]]&amp;"-"&amp;[2]!Table1[[#This Row],[Dest]]</f>
        <v>BRI-SSH</v>
      </c>
      <c r="M17656" s="102" t="str">
        <f t="shared" si="275"/>
        <v>ADT</v>
      </c>
      <c r="N17656" s="102">
        <f>WEEKDAY([2]!Table1[[#This Row],[Travel Date]],2)</f>
        <v>6</v>
      </c>
      <c r="P17656" s="102">
        <v>1</v>
      </c>
    </row>
    <row r="17657" spans="2:16" x14ac:dyDescent="0.25">
      <c r="B17657" s="103"/>
      <c r="C17657" s="103"/>
      <c r="L17657" s="102" t="str">
        <f>[2]!Table1[[#This Row],[Orgn]]&amp;"-"&amp;[2]!Table1[[#This Row],[Dest]]</f>
        <v>BRI-SSH</v>
      </c>
      <c r="M17657" s="102" t="str">
        <f t="shared" si="275"/>
        <v>ADT</v>
      </c>
      <c r="N17657" s="102">
        <f>WEEKDAY([2]!Table1[[#This Row],[Travel Date]],2)</f>
        <v>6</v>
      </c>
      <c r="P17657" s="102">
        <v>1</v>
      </c>
    </row>
    <row r="17658" spans="2:16" x14ac:dyDescent="0.25">
      <c r="B17658" s="103"/>
      <c r="C17658" s="103"/>
      <c r="L17658" s="102" t="str">
        <f>[2]!Table1[[#This Row],[Orgn]]&amp;"-"&amp;[2]!Table1[[#This Row],[Dest]]</f>
        <v>BRI-SSH</v>
      </c>
      <c r="M17658" s="102" t="str">
        <f t="shared" si="275"/>
        <v>ADT</v>
      </c>
      <c r="N17658" s="102">
        <f>WEEKDAY([2]!Table1[[#This Row],[Travel Date]],2)</f>
        <v>6</v>
      </c>
      <c r="P17658" s="102">
        <v>1</v>
      </c>
    </row>
    <row r="17659" spans="2:16" x14ac:dyDescent="0.25">
      <c r="B17659" s="103"/>
      <c r="C17659" s="103"/>
      <c r="L17659" s="102" t="str">
        <f>[2]!Table1[[#This Row],[Orgn]]&amp;"-"&amp;[2]!Table1[[#This Row],[Dest]]</f>
        <v>BRI-SSH</v>
      </c>
      <c r="M17659" s="102" t="str">
        <f t="shared" si="275"/>
        <v>ADT</v>
      </c>
      <c r="N17659" s="102">
        <f>WEEKDAY([2]!Table1[[#This Row],[Travel Date]],2)</f>
        <v>6</v>
      </c>
      <c r="P17659" s="102">
        <v>1</v>
      </c>
    </row>
    <row r="17660" spans="2:16" x14ac:dyDescent="0.25">
      <c r="B17660" s="103"/>
      <c r="C17660" s="103"/>
      <c r="L17660" s="102" t="str">
        <f>[2]!Table1[[#This Row],[Orgn]]&amp;"-"&amp;[2]!Table1[[#This Row],[Dest]]</f>
        <v>BRI-SSH</v>
      </c>
      <c r="M17660" s="102" t="str">
        <f t="shared" si="275"/>
        <v>ADT</v>
      </c>
      <c r="N17660" s="102">
        <f>WEEKDAY([2]!Table1[[#This Row],[Travel Date]],2)</f>
        <v>6</v>
      </c>
      <c r="P17660" s="102">
        <v>1</v>
      </c>
    </row>
    <row r="17661" spans="2:16" x14ac:dyDescent="0.25">
      <c r="B17661" s="103"/>
      <c r="C17661" s="103"/>
      <c r="L17661" s="102" t="str">
        <f>[2]!Table1[[#This Row],[Orgn]]&amp;"-"&amp;[2]!Table1[[#This Row],[Dest]]</f>
        <v>BRI-SSH</v>
      </c>
      <c r="M17661" s="102" t="str">
        <f t="shared" si="275"/>
        <v>ADT</v>
      </c>
      <c r="N17661" s="102">
        <f>WEEKDAY([2]!Table1[[#This Row],[Travel Date]],2)</f>
        <v>6</v>
      </c>
      <c r="P17661" s="102">
        <v>1</v>
      </c>
    </row>
    <row r="17662" spans="2:16" x14ac:dyDescent="0.25">
      <c r="B17662" s="103"/>
      <c r="C17662" s="103"/>
      <c r="L17662" s="102" t="str">
        <f>[2]!Table1[[#This Row],[Orgn]]&amp;"-"&amp;[2]!Table1[[#This Row],[Dest]]</f>
        <v>BRI-SSH</v>
      </c>
      <c r="M17662" s="102" t="str">
        <f t="shared" si="275"/>
        <v>ADT</v>
      </c>
      <c r="N17662" s="102">
        <f>WEEKDAY([2]!Table1[[#This Row],[Travel Date]],2)</f>
        <v>6</v>
      </c>
      <c r="P17662" s="102">
        <v>1</v>
      </c>
    </row>
    <row r="17663" spans="2:16" x14ac:dyDescent="0.25">
      <c r="B17663" s="103"/>
      <c r="C17663" s="103"/>
      <c r="L17663" s="102" t="str">
        <f>[2]!Table1[[#This Row],[Orgn]]&amp;"-"&amp;[2]!Table1[[#This Row],[Dest]]</f>
        <v>VRN-SSH</v>
      </c>
      <c r="M17663" s="102" t="str">
        <f t="shared" si="275"/>
        <v>ADT</v>
      </c>
      <c r="N17663" s="102">
        <f>WEEKDAY([2]!Table1[[#This Row],[Travel Date]],2)</f>
        <v>6</v>
      </c>
      <c r="P17663" s="102">
        <v>1</v>
      </c>
    </row>
    <row r="17664" spans="2:16" x14ac:dyDescent="0.25">
      <c r="B17664" s="103"/>
      <c r="C17664" s="103"/>
      <c r="L17664" s="102" t="str">
        <f>[2]!Table1[[#This Row],[Orgn]]&amp;"-"&amp;[2]!Table1[[#This Row],[Dest]]</f>
        <v>VRN-SSH</v>
      </c>
      <c r="M17664" s="102" t="str">
        <f t="shared" si="275"/>
        <v>ADT</v>
      </c>
      <c r="N17664" s="102">
        <f>WEEKDAY([2]!Table1[[#This Row],[Travel Date]],2)</f>
        <v>6</v>
      </c>
      <c r="P17664" s="102">
        <v>1</v>
      </c>
    </row>
    <row r="17665" spans="2:16" x14ac:dyDescent="0.25">
      <c r="B17665" s="103"/>
      <c r="C17665" s="103"/>
      <c r="L17665" s="102" t="str">
        <f>[2]!Table1[[#This Row],[Orgn]]&amp;"-"&amp;[2]!Table1[[#This Row],[Dest]]</f>
        <v>VRN-SSH</v>
      </c>
      <c r="M17665" s="102" t="str">
        <f t="shared" si="275"/>
        <v>ADT</v>
      </c>
      <c r="N17665" s="102">
        <f>WEEKDAY([2]!Table1[[#This Row],[Travel Date]],2)</f>
        <v>6</v>
      </c>
      <c r="P17665" s="102">
        <v>1</v>
      </c>
    </row>
    <row r="17666" spans="2:16" x14ac:dyDescent="0.25">
      <c r="B17666" s="103"/>
      <c r="C17666" s="103"/>
      <c r="L17666" s="102" t="str">
        <f>[2]!Table1[[#This Row],[Orgn]]&amp;"-"&amp;[2]!Table1[[#This Row],[Dest]]</f>
        <v>VRN-SSH</v>
      </c>
      <c r="M17666" s="102" t="str">
        <f t="shared" ref="M17666:M17729" si="276">IF(TRIM(C17666)="INF", "INF", IF(TRIM(C17666)="CHD", "CHD", "ADT"))</f>
        <v>ADT</v>
      </c>
      <c r="N17666" s="102">
        <f>WEEKDAY([2]!Table1[[#This Row],[Travel Date]],2)</f>
        <v>6</v>
      </c>
      <c r="P17666" s="102">
        <v>1</v>
      </c>
    </row>
    <row r="17667" spans="2:16" x14ac:dyDescent="0.25">
      <c r="B17667" s="103"/>
      <c r="C17667" s="103"/>
      <c r="L17667" s="102" t="str">
        <f>[2]!Table1[[#This Row],[Orgn]]&amp;"-"&amp;[2]!Table1[[#This Row],[Dest]]</f>
        <v>VRN-SSH</v>
      </c>
      <c r="M17667" s="102" t="str">
        <f t="shared" si="276"/>
        <v>ADT</v>
      </c>
      <c r="N17667" s="102">
        <f>WEEKDAY([2]!Table1[[#This Row],[Travel Date]],2)</f>
        <v>6</v>
      </c>
      <c r="P17667" s="102">
        <v>1</v>
      </c>
    </row>
    <row r="17668" spans="2:16" x14ac:dyDescent="0.25">
      <c r="B17668" s="103"/>
      <c r="C17668" s="103"/>
      <c r="L17668" s="102" t="str">
        <f>[2]!Table1[[#This Row],[Orgn]]&amp;"-"&amp;[2]!Table1[[#This Row],[Dest]]</f>
        <v>VRN-SSH</v>
      </c>
      <c r="M17668" s="102" t="str">
        <f t="shared" si="276"/>
        <v>ADT</v>
      </c>
      <c r="N17668" s="102">
        <f>WEEKDAY([2]!Table1[[#This Row],[Travel Date]],2)</f>
        <v>6</v>
      </c>
      <c r="P17668" s="102">
        <v>1</v>
      </c>
    </row>
    <row r="17669" spans="2:16" x14ac:dyDescent="0.25">
      <c r="B17669" s="103"/>
      <c r="C17669" s="103"/>
      <c r="L17669" s="102" t="str">
        <f>[2]!Table1[[#This Row],[Orgn]]&amp;"-"&amp;[2]!Table1[[#This Row],[Dest]]</f>
        <v>VRN-SSH</v>
      </c>
      <c r="M17669" s="102" t="str">
        <f t="shared" si="276"/>
        <v>ADT</v>
      </c>
      <c r="N17669" s="102">
        <f>WEEKDAY([2]!Table1[[#This Row],[Travel Date]],2)</f>
        <v>6</v>
      </c>
      <c r="P17669" s="102">
        <v>1</v>
      </c>
    </row>
    <row r="17670" spans="2:16" x14ac:dyDescent="0.25">
      <c r="B17670" s="103"/>
      <c r="C17670" s="103"/>
      <c r="L17670" s="102" t="str">
        <f>[2]!Table1[[#This Row],[Orgn]]&amp;"-"&amp;[2]!Table1[[#This Row],[Dest]]</f>
        <v>VRN-SSH</v>
      </c>
      <c r="M17670" s="102" t="str">
        <f t="shared" si="276"/>
        <v>ADT</v>
      </c>
      <c r="N17670" s="102">
        <f>WEEKDAY([2]!Table1[[#This Row],[Travel Date]],2)</f>
        <v>6</v>
      </c>
      <c r="P17670" s="102">
        <v>1</v>
      </c>
    </row>
    <row r="17671" spans="2:16" x14ac:dyDescent="0.25">
      <c r="B17671" s="103"/>
      <c r="C17671" s="103"/>
      <c r="L17671" s="102" t="str">
        <f>[2]!Table1[[#This Row],[Orgn]]&amp;"-"&amp;[2]!Table1[[#This Row],[Dest]]</f>
        <v>VRN-SSH</v>
      </c>
      <c r="M17671" s="102" t="str">
        <f t="shared" si="276"/>
        <v>ADT</v>
      </c>
      <c r="N17671" s="102">
        <f>WEEKDAY([2]!Table1[[#This Row],[Travel Date]],2)</f>
        <v>6</v>
      </c>
      <c r="P17671" s="102">
        <v>1</v>
      </c>
    </row>
    <row r="17672" spans="2:16" x14ac:dyDescent="0.25">
      <c r="B17672" s="103"/>
      <c r="C17672" s="103"/>
      <c r="L17672" s="102" t="str">
        <f>[2]!Table1[[#This Row],[Orgn]]&amp;"-"&amp;[2]!Table1[[#This Row],[Dest]]</f>
        <v>VRN-SSH</v>
      </c>
      <c r="M17672" s="102" t="str">
        <f t="shared" si="276"/>
        <v>ADT</v>
      </c>
      <c r="N17672" s="102">
        <f>WEEKDAY([2]!Table1[[#This Row],[Travel Date]],2)</f>
        <v>6</v>
      </c>
      <c r="P17672" s="102">
        <v>1</v>
      </c>
    </row>
    <row r="17673" spans="2:16" x14ac:dyDescent="0.25">
      <c r="B17673" s="103"/>
      <c r="C17673" s="103"/>
      <c r="L17673" s="102" t="str">
        <f>[2]!Table1[[#This Row],[Orgn]]&amp;"-"&amp;[2]!Table1[[#This Row],[Dest]]</f>
        <v>VRN-SSH</v>
      </c>
      <c r="M17673" s="102" t="str">
        <f t="shared" si="276"/>
        <v>ADT</v>
      </c>
      <c r="N17673" s="102">
        <f>WEEKDAY([2]!Table1[[#This Row],[Travel Date]],2)</f>
        <v>6</v>
      </c>
      <c r="P17673" s="102">
        <v>1</v>
      </c>
    </row>
    <row r="17674" spans="2:16" x14ac:dyDescent="0.25">
      <c r="B17674" s="103"/>
      <c r="C17674" s="103"/>
      <c r="L17674" s="102" t="str">
        <f>[2]!Table1[[#This Row],[Orgn]]&amp;"-"&amp;[2]!Table1[[#This Row],[Dest]]</f>
        <v>VRN-SSH</v>
      </c>
      <c r="M17674" s="102" t="str">
        <f t="shared" si="276"/>
        <v>ADT</v>
      </c>
      <c r="N17674" s="102">
        <f>WEEKDAY([2]!Table1[[#This Row],[Travel Date]],2)</f>
        <v>6</v>
      </c>
      <c r="P17674" s="102">
        <v>1</v>
      </c>
    </row>
    <row r="17675" spans="2:16" x14ac:dyDescent="0.25">
      <c r="B17675" s="103"/>
      <c r="C17675" s="103"/>
      <c r="L17675" s="102" t="str">
        <f>[2]!Table1[[#This Row],[Orgn]]&amp;"-"&amp;[2]!Table1[[#This Row],[Dest]]</f>
        <v>VRN-SSH</v>
      </c>
      <c r="M17675" s="102" t="str">
        <f t="shared" si="276"/>
        <v>ADT</v>
      </c>
      <c r="N17675" s="102">
        <f>WEEKDAY([2]!Table1[[#This Row],[Travel Date]],2)</f>
        <v>6</v>
      </c>
      <c r="P17675" s="102">
        <v>1</v>
      </c>
    </row>
    <row r="17676" spans="2:16" x14ac:dyDescent="0.25">
      <c r="B17676" s="103"/>
      <c r="C17676" s="103"/>
      <c r="L17676" s="102" t="str">
        <f>[2]!Table1[[#This Row],[Orgn]]&amp;"-"&amp;[2]!Table1[[#This Row],[Dest]]</f>
        <v>VRN-SSH</v>
      </c>
      <c r="M17676" s="102" t="str">
        <f t="shared" si="276"/>
        <v>ADT</v>
      </c>
      <c r="N17676" s="102">
        <f>WEEKDAY([2]!Table1[[#This Row],[Travel Date]],2)</f>
        <v>6</v>
      </c>
      <c r="P17676" s="102">
        <v>1</v>
      </c>
    </row>
    <row r="17677" spans="2:16" x14ac:dyDescent="0.25">
      <c r="B17677" s="103"/>
      <c r="C17677" s="103"/>
      <c r="L17677" s="102" t="str">
        <f>[2]!Table1[[#This Row],[Orgn]]&amp;"-"&amp;[2]!Table1[[#This Row],[Dest]]</f>
        <v>VRN-SSH</v>
      </c>
      <c r="M17677" s="102" t="str">
        <f t="shared" si="276"/>
        <v>ADT</v>
      </c>
      <c r="N17677" s="102">
        <f>WEEKDAY([2]!Table1[[#This Row],[Travel Date]],2)</f>
        <v>6</v>
      </c>
      <c r="P17677" s="102">
        <v>1</v>
      </c>
    </row>
    <row r="17678" spans="2:16" x14ac:dyDescent="0.25">
      <c r="B17678" s="103"/>
      <c r="C17678" s="103"/>
      <c r="L17678" s="102" t="str">
        <f>[2]!Table1[[#This Row],[Orgn]]&amp;"-"&amp;[2]!Table1[[#This Row],[Dest]]</f>
        <v>VRN-SSH</v>
      </c>
      <c r="M17678" s="102" t="str">
        <f t="shared" si="276"/>
        <v>ADT</v>
      </c>
      <c r="N17678" s="102">
        <f>WEEKDAY([2]!Table1[[#This Row],[Travel Date]],2)</f>
        <v>6</v>
      </c>
      <c r="P17678" s="102">
        <v>1</v>
      </c>
    </row>
    <row r="17679" spans="2:16" x14ac:dyDescent="0.25">
      <c r="B17679" s="103"/>
      <c r="C17679" s="103"/>
      <c r="L17679" s="102" t="str">
        <f>[2]!Table1[[#This Row],[Orgn]]&amp;"-"&amp;[2]!Table1[[#This Row],[Dest]]</f>
        <v>VRN-SSH</v>
      </c>
      <c r="M17679" s="102" t="str">
        <f t="shared" si="276"/>
        <v>ADT</v>
      </c>
      <c r="N17679" s="102">
        <f>WEEKDAY([2]!Table1[[#This Row],[Travel Date]],2)</f>
        <v>6</v>
      </c>
      <c r="P17679" s="102">
        <v>1</v>
      </c>
    </row>
    <row r="17680" spans="2:16" x14ac:dyDescent="0.25">
      <c r="B17680" s="103"/>
      <c r="C17680" s="103"/>
      <c r="L17680" s="102" t="str">
        <f>[2]!Table1[[#This Row],[Orgn]]&amp;"-"&amp;[2]!Table1[[#This Row],[Dest]]</f>
        <v>VRN-SSH</v>
      </c>
      <c r="M17680" s="102" t="str">
        <f t="shared" si="276"/>
        <v>ADT</v>
      </c>
      <c r="N17680" s="102">
        <f>WEEKDAY([2]!Table1[[#This Row],[Travel Date]],2)</f>
        <v>6</v>
      </c>
      <c r="P17680" s="102">
        <v>1</v>
      </c>
    </row>
    <row r="17681" spans="2:16" x14ac:dyDescent="0.25">
      <c r="B17681" s="103"/>
      <c r="C17681" s="103"/>
      <c r="L17681" s="102" t="str">
        <f>[2]!Table1[[#This Row],[Orgn]]&amp;"-"&amp;[2]!Table1[[#This Row],[Dest]]</f>
        <v>VRN-SSH</v>
      </c>
      <c r="M17681" s="102" t="str">
        <f t="shared" si="276"/>
        <v>ADT</v>
      </c>
      <c r="N17681" s="102">
        <f>WEEKDAY([2]!Table1[[#This Row],[Travel Date]],2)</f>
        <v>6</v>
      </c>
      <c r="P17681" s="102">
        <v>1</v>
      </c>
    </row>
    <row r="17682" spans="2:16" x14ac:dyDescent="0.25">
      <c r="B17682" s="103"/>
      <c r="C17682" s="103"/>
      <c r="L17682" s="102" t="str">
        <f>[2]!Table1[[#This Row],[Orgn]]&amp;"-"&amp;[2]!Table1[[#This Row],[Dest]]</f>
        <v>VRN-SSH</v>
      </c>
      <c r="M17682" s="102" t="str">
        <f t="shared" si="276"/>
        <v>ADT</v>
      </c>
      <c r="N17682" s="102">
        <f>WEEKDAY([2]!Table1[[#This Row],[Travel Date]],2)</f>
        <v>6</v>
      </c>
      <c r="P17682" s="102">
        <v>1</v>
      </c>
    </row>
    <row r="17683" spans="2:16" x14ac:dyDescent="0.25">
      <c r="B17683" s="103"/>
      <c r="C17683" s="103"/>
      <c r="L17683" s="102" t="str">
        <f>[2]!Table1[[#This Row],[Orgn]]&amp;"-"&amp;[2]!Table1[[#This Row],[Dest]]</f>
        <v>VRN-SSH</v>
      </c>
      <c r="M17683" s="102" t="str">
        <f t="shared" si="276"/>
        <v>ADT</v>
      </c>
      <c r="N17683" s="102">
        <f>WEEKDAY([2]!Table1[[#This Row],[Travel Date]],2)</f>
        <v>6</v>
      </c>
      <c r="P17683" s="102">
        <v>1</v>
      </c>
    </row>
    <row r="17684" spans="2:16" x14ac:dyDescent="0.25">
      <c r="B17684" s="103"/>
      <c r="C17684" s="103"/>
      <c r="L17684" s="102" t="str">
        <f>[2]!Table1[[#This Row],[Orgn]]&amp;"-"&amp;[2]!Table1[[#This Row],[Dest]]</f>
        <v>VRN-SSH</v>
      </c>
      <c r="M17684" s="102" t="str">
        <f t="shared" si="276"/>
        <v>ADT</v>
      </c>
      <c r="N17684" s="102">
        <f>WEEKDAY([2]!Table1[[#This Row],[Travel Date]],2)</f>
        <v>6</v>
      </c>
      <c r="P17684" s="102">
        <v>1</v>
      </c>
    </row>
    <row r="17685" spans="2:16" x14ac:dyDescent="0.25">
      <c r="B17685" s="103"/>
      <c r="C17685" s="103"/>
      <c r="L17685" s="102" t="str">
        <f>[2]!Table1[[#This Row],[Orgn]]&amp;"-"&amp;[2]!Table1[[#This Row],[Dest]]</f>
        <v>VRN-SSH</v>
      </c>
      <c r="M17685" s="102" t="str">
        <f t="shared" si="276"/>
        <v>ADT</v>
      </c>
      <c r="N17685" s="102">
        <f>WEEKDAY([2]!Table1[[#This Row],[Travel Date]],2)</f>
        <v>6</v>
      </c>
      <c r="P17685" s="102">
        <v>1</v>
      </c>
    </row>
    <row r="17686" spans="2:16" x14ac:dyDescent="0.25">
      <c r="B17686" s="103"/>
      <c r="C17686" s="103"/>
      <c r="L17686" s="102" t="str">
        <f>[2]!Table1[[#This Row],[Orgn]]&amp;"-"&amp;[2]!Table1[[#This Row],[Dest]]</f>
        <v>VRN-SSH</v>
      </c>
      <c r="M17686" s="102" t="str">
        <f t="shared" si="276"/>
        <v>ADT</v>
      </c>
      <c r="N17686" s="102">
        <f>WEEKDAY([2]!Table1[[#This Row],[Travel Date]],2)</f>
        <v>6</v>
      </c>
      <c r="P17686" s="102">
        <v>1</v>
      </c>
    </row>
    <row r="17687" spans="2:16" x14ac:dyDescent="0.25">
      <c r="B17687" s="103"/>
      <c r="C17687" s="103"/>
      <c r="L17687" s="102" t="str">
        <f>[2]!Table1[[#This Row],[Orgn]]&amp;"-"&amp;[2]!Table1[[#This Row],[Dest]]</f>
        <v>VRN-SSH</v>
      </c>
      <c r="M17687" s="102" t="str">
        <f t="shared" si="276"/>
        <v>ADT</v>
      </c>
      <c r="N17687" s="102">
        <f>WEEKDAY([2]!Table1[[#This Row],[Travel Date]],2)</f>
        <v>6</v>
      </c>
      <c r="P17687" s="102">
        <v>1</v>
      </c>
    </row>
    <row r="17688" spans="2:16" x14ac:dyDescent="0.25">
      <c r="B17688" s="103"/>
      <c r="C17688" s="103"/>
      <c r="L17688" s="102" t="str">
        <f>[2]!Table1[[#This Row],[Orgn]]&amp;"-"&amp;[2]!Table1[[#This Row],[Dest]]</f>
        <v>VRN-SSH</v>
      </c>
      <c r="M17688" s="102" t="str">
        <f t="shared" si="276"/>
        <v>ADT</v>
      </c>
      <c r="N17688" s="102">
        <f>WEEKDAY([2]!Table1[[#This Row],[Travel Date]],2)</f>
        <v>6</v>
      </c>
      <c r="P17688" s="102">
        <v>1</v>
      </c>
    </row>
    <row r="17689" spans="2:16" x14ac:dyDescent="0.25">
      <c r="B17689" s="103"/>
      <c r="C17689" s="103"/>
      <c r="L17689" s="102" t="str">
        <f>[2]!Table1[[#This Row],[Orgn]]&amp;"-"&amp;[2]!Table1[[#This Row],[Dest]]</f>
        <v>VRN-SSH</v>
      </c>
      <c r="M17689" s="102" t="str">
        <f t="shared" si="276"/>
        <v>ADT</v>
      </c>
      <c r="N17689" s="102">
        <f>WEEKDAY([2]!Table1[[#This Row],[Travel Date]],2)</f>
        <v>6</v>
      </c>
      <c r="P17689" s="102">
        <v>1</v>
      </c>
    </row>
    <row r="17690" spans="2:16" x14ac:dyDescent="0.25">
      <c r="B17690" s="103"/>
      <c r="C17690" s="103"/>
      <c r="L17690" s="102" t="str">
        <f>[2]!Table1[[#This Row],[Orgn]]&amp;"-"&amp;[2]!Table1[[#This Row],[Dest]]</f>
        <v>VRN-SSH</v>
      </c>
      <c r="M17690" s="102" t="str">
        <f t="shared" si="276"/>
        <v>ADT</v>
      </c>
      <c r="N17690" s="102">
        <f>WEEKDAY([2]!Table1[[#This Row],[Travel Date]],2)</f>
        <v>6</v>
      </c>
      <c r="P17690" s="102">
        <v>1</v>
      </c>
    </row>
    <row r="17691" spans="2:16" x14ac:dyDescent="0.25">
      <c r="B17691" s="103"/>
      <c r="C17691" s="103"/>
      <c r="L17691" s="102" t="str">
        <f>[2]!Table1[[#This Row],[Orgn]]&amp;"-"&amp;[2]!Table1[[#This Row],[Dest]]</f>
        <v>VRN-SSH</v>
      </c>
      <c r="M17691" s="102" t="str">
        <f t="shared" si="276"/>
        <v>ADT</v>
      </c>
      <c r="N17691" s="102">
        <f>WEEKDAY([2]!Table1[[#This Row],[Travel Date]],2)</f>
        <v>6</v>
      </c>
      <c r="P17691" s="102">
        <v>1</v>
      </c>
    </row>
    <row r="17692" spans="2:16" x14ac:dyDescent="0.25">
      <c r="B17692" s="103"/>
      <c r="C17692" s="103"/>
      <c r="L17692" s="102" t="str">
        <f>[2]!Table1[[#This Row],[Orgn]]&amp;"-"&amp;[2]!Table1[[#This Row],[Dest]]</f>
        <v>VRN-SSH</v>
      </c>
      <c r="M17692" s="102" t="str">
        <f t="shared" si="276"/>
        <v>ADT</v>
      </c>
      <c r="N17692" s="102">
        <f>WEEKDAY([2]!Table1[[#This Row],[Travel Date]],2)</f>
        <v>6</v>
      </c>
      <c r="P17692" s="102">
        <v>1</v>
      </c>
    </row>
    <row r="17693" spans="2:16" x14ac:dyDescent="0.25">
      <c r="B17693" s="103"/>
      <c r="C17693" s="103"/>
      <c r="L17693" s="102" t="str">
        <f>[2]!Table1[[#This Row],[Orgn]]&amp;"-"&amp;[2]!Table1[[#This Row],[Dest]]</f>
        <v>VRN-SSH</v>
      </c>
      <c r="M17693" s="102" t="str">
        <f t="shared" si="276"/>
        <v>ADT</v>
      </c>
      <c r="N17693" s="102">
        <f>WEEKDAY([2]!Table1[[#This Row],[Travel Date]],2)</f>
        <v>6</v>
      </c>
      <c r="P17693" s="102">
        <v>1</v>
      </c>
    </row>
    <row r="17694" spans="2:16" x14ac:dyDescent="0.25">
      <c r="B17694" s="103"/>
      <c r="C17694" s="103"/>
      <c r="L17694" s="102" t="str">
        <f>[2]!Table1[[#This Row],[Orgn]]&amp;"-"&amp;[2]!Table1[[#This Row],[Dest]]</f>
        <v>VRN-SSH</v>
      </c>
      <c r="M17694" s="102" t="str">
        <f t="shared" si="276"/>
        <v>ADT</v>
      </c>
      <c r="N17694" s="102">
        <f>WEEKDAY([2]!Table1[[#This Row],[Travel Date]],2)</f>
        <v>6</v>
      </c>
      <c r="P17694" s="102">
        <v>1</v>
      </c>
    </row>
    <row r="17695" spans="2:16" x14ac:dyDescent="0.25">
      <c r="B17695" s="103"/>
      <c r="C17695" s="103"/>
      <c r="L17695" s="102" t="str">
        <f>[2]!Table1[[#This Row],[Orgn]]&amp;"-"&amp;[2]!Table1[[#This Row],[Dest]]</f>
        <v>VRN-SSH</v>
      </c>
      <c r="M17695" s="102" t="str">
        <f t="shared" si="276"/>
        <v>ADT</v>
      </c>
      <c r="N17695" s="102">
        <f>WEEKDAY([2]!Table1[[#This Row],[Travel Date]],2)</f>
        <v>6</v>
      </c>
      <c r="P17695" s="102">
        <v>1</v>
      </c>
    </row>
    <row r="17696" spans="2:16" x14ac:dyDescent="0.25">
      <c r="B17696" s="103"/>
      <c r="C17696" s="103"/>
      <c r="L17696" s="102" t="str">
        <f>[2]!Table1[[#This Row],[Orgn]]&amp;"-"&amp;[2]!Table1[[#This Row],[Dest]]</f>
        <v>VRN-SSH</v>
      </c>
      <c r="M17696" s="102" t="str">
        <f t="shared" si="276"/>
        <v>ADT</v>
      </c>
      <c r="N17696" s="102">
        <f>WEEKDAY([2]!Table1[[#This Row],[Travel Date]],2)</f>
        <v>6</v>
      </c>
      <c r="P17696" s="102">
        <v>1</v>
      </c>
    </row>
    <row r="17697" spans="2:16" x14ac:dyDescent="0.25">
      <c r="B17697" s="103"/>
      <c r="C17697" s="103"/>
      <c r="L17697" s="102" t="str">
        <f>[2]!Table1[[#This Row],[Orgn]]&amp;"-"&amp;[2]!Table1[[#This Row],[Dest]]</f>
        <v>VRN-SSH</v>
      </c>
      <c r="M17697" s="102" t="str">
        <f t="shared" si="276"/>
        <v>ADT</v>
      </c>
      <c r="N17697" s="102">
        <f>WEEKDAY([2]!Table1[[#This Row],[Travel Date]],2)</f>
        <v>6</v>
      </c>
      <c r="P17697" s="102">
        <v>1</v>
      </c>
    </row>
    <row r="17698" spans="2:16" x14ac:dyDescent="0.25">
      <c r="B17698" s="103"/>
      <c r="C17698" s="103"/>
      <c r="L17698" s="102" t="str">
        <f>[2]!Table1[[#This Row],[Orgn]]&amp;"-"&amp;[2]!Table1[[#This Row],[Dest]]</f>
        <v>VRN-SSH</v>
      </c>
      <c r="M17698" s="102" t="str">
        <f t="shared" si="276"/>
        <v>ADT</v>
      </c>
      <c r="N17698" s="102">
        <f>WEEKDAY([2]!Table1[[#This Row],[Travel Date]],2)</f>
        <v>6</v>
      </c>
      <c r="P17698" s="102">
        <v>1</v>
      </c>
    </row>
    <row r="17699" spans="2:16" x14ac:dyDescent="0.25">
      <c r="B17699" s="103"/>
      <c r="C17699" s="103"/>
      <c r="L17699" s="102" t="str">
        <f>[2]!Table1[[#This Row],[Orgn]]&amp;"-"&amp;[2]!Table1[[#This Row],[Dest]]</f>
        <v>VRN-SSH</v>
      </c>
      <c r="M17699" s="102" t="str">
        <f t="shared" si="276"/>
        <v>ADT</v>
      </c>
      <c r="N17699" s="102">
        <f>WEEKDAY([2]!Table1[[#This Row],[Travel Date]],2)</f>
        <v>6</v>
      </c>
      <c r="P17699" s="102">
        <v>1</v>
      </c>
    </row>
    <row r="17700" spans="2:16" x14ac:dyDescent="0.25">
      <c r="B17700" s="103"/>
      <c r="C17700" s="103"/>
      <c r="L17700" s="102" t="str">
        <f>[2]!Table1[[#This Row],[Orgn]]&amp;"-"&amp;[2]!Table1[[#This Row],[Dest]]</f>
        <v>VRN-SSH</v>
      </c>
      <c r="M17700" s="102" t="str">
        <f t="shared" si="276"/>
        <v>ADT</v>
      </c>
      <c r="N17700" s="102">
        <f>WEEKDAY([2]!Table1[[#This Row],[Travel Date]],2)</f>
        <v>6</v>
      </c>
      <c r="P17700" s="102">
        <v>1</v>
      </c>
    </row>
    <row r="17701" spans="2:16" x14ac:dyDescent="0.25">
      <c r="B17701" s="103"/>
      <c r="C17701" s="103"/>
      <c r="L17701" s="102" t="str">
        <f>[2]!Table1[[#This Row],[Orgn]]&amp;"-"&amp;[2]!Table1[[#This Row],[Dest]]</f>
        <v>VRN-SSH</v>
      </c>
      <c r="M17701" s="102" t="str">
        <f t="shared" si="276"/>
        <v>ADT</v>
      </c>
      <c r="N17701" s="102">
        <f>WEEKDAY([2]!Table1[[#This Row],[Travel Date]],2)</f>
        <v>6</v>
      </c>
      <c r="P17701" s="102">
        <v>1</v>
      </c>
    </row>
    <row r="17702" spans="2:16" x14ac:dyDescent="0.25">
      <c r="B17702" s="103"/>
      <c r="C17702" s="103"/>
      <c r="L17702" s="102" t="str">
        <f>[2]!Table1[[#This Row],[Orgn]]&amp;"-"&amp;[2]!Table1[[#This Row],[Dest]]</f>
        <v>VRN-SSH</v>
      </c>
      <c r="M17702" s="102" t="str">
        <f t="shared" si="276"/>
        <v>ADT</v>
      </c>
      <c r="N17702" s="102">
        <f>WEEKDAY([2]!Table1[[#This Row],[Travel Date]],2)</f>
        <v>6</v>
      </c>
      <c r="P17702" s="102">
        <v>1</v>
      </c>
    </row>
    <row r="17703" spans="2:16" x14ac:dyDescent="0.25">
      <c r="B17703" s="103"/>
      <c r="C17703" s="103"/>
      <c r="L17703" s="102" t="str">
        <f>[2]!Table1[[#This Row],[Orgn]]&amp;"-"&amp;[2]!Table1[[#This Row],[Dest]]</f>
        <v>VRN-SSH</v>
      </c>
      <c r="M17703" s="102" t="str">
        <f t="shared" si="276"/>
        <v>ADT</v>
      </c>
      <c r="N17703" s="102">
        <f>WEEKDAY([2]!Table1[[#This Row],[Travel Date]],2)</f>
        <v>6</v>
      </c>
      <c r="P17703" s="102">
        <v>1</v>
      </c>
    </row>
    <row r="17704" spans="2:16" x14ac:dyDescent="0.25">
      <c r="B17704" s="103"/>
      <c r="C17704" s="103"/>
      <c r="L17704" s="102" t="str">
        <f>[2]!Table1[[#This Row],[Orgn]]&amp;"-"&amp;[2]!Table1[[#This Row],[Dest]]</f>
        <v>VRN-SSH</v>
      </c>
      <c r="M17704" s="102" t="str">
        <f t="shared" si="276"/>
        <v>ADT</v>
      </c>
      <c r="N17704" s="102">
        <f>WEEKDAY([2]!Table1[[#This Row],[Travel Date]],2)</f>
        <v>6</v>
      </c>
      <c r="P17704" s="102">
        <v>1</v>
      </c>
    </row>
    <row r="17705" spans="2:16" x14ac:dyDescent="0.25">
      <c r="B17705" s="103"/>
      <c r="C17705" s="103"/>
      <c r="L17705" s="102" t="str">
        <f>[2]!Table1[[#This Row],[Orgn]]&amp;"-"&amp;[2]!Table1[[#This Row],[Dest]]</f>
        <v>VRN-SSH</v>
      </c>
      <c r="M17705" s="102" t="str">
        <f t="shared" si="276"/>
        <v>ADT</v>
      </c>
      <c r="N17705" s="102">
        <f>WEEKDAY([2]!Table1[[#This Row],[Travel Date]],2)</f>
        <v>6</v>
      </c>
      <c r="P17705" s="102">
        <v>1</v>
      </c>
    </row>
    <row r="17706" spans="2:16" x14ac:dyDescent="0.25">
      <c r="B17706" s="103"/>
      <c r="C17706" s="103"/>
      <c r="L17706" s="102" t="str">
        <f>[2]!Table1[[#This Row],[Orgn]]&amp;"-"&amp;[2]!Table1[[#This Row],[Dest]]</f>
        <v>NAP-SSH</v>
      </c>
      <c r="M17706" s="102" t="str">
        <f t="shared" si="276"/>
        <v>ADT</v>
      </c>
      <c r="N17706" s="102">
        <f>WEEKDAY([2]!Table1[[#This Row],[Travel Date]],2)</f>
        <v>7</v>
      </c>
      <c r="P17706" s="102">
        <v>1</v>
      </c>
    </row>
    <row r="17707" spans="2:16" x14ac:dyDescent="0.25">
      <c r="B17707" s="103"/>
      <c r="C17707" s="103"/>
      <c r="L17707" s="102" t="str">
        <f>[2]!Table1[[#This Row],[Orgn]]&amp;"-"&amp;[2]!Table1[[#This Row],[Dest]]</f>
        <v>NAP-SSH</v>
      </c>
      <c r="M17707" s="102" t="str">
        <f t="shared" si="276"/>
        <v>ADT</v>
      </c>
      <c r="N17707" s="102">
        <f>WEEKDAY([2]!Table1[[#This Row],[Travel Date]],2)</f>
        <v>7</v>
      </c>
      <c r="P17707" s="102">
        <v>1</v>
      </c>
    </row>
    <row r="17708" spans="2:16" x14ac:dyDescent="0.25">
      <c r="B17708" s="103"/>
      <c r="C17708" s="103"/>
      <c r="L17708" s="102" t="str">
        <f>[2]!Table1[[#This Row],[Orgn]]&amp;"-"&amp;[2]!Table1[[#This Row],[Dest]]</f>
        <v>NAP-SSH</v>
      </c>
      <c r="M17708" s="102" t="str">
        <f t="shared" si="276"/>
        <v>ADT</v>
      </c>
      <c r="N17708" s="102">
        <f>WEEKDAY([2]!Table1[[#This Row],[Travel Date]],2)</f>
        <v>7</v>
      </c>
      <c r="P17708" s="102">
        <v>1</v>
      </c>
    </row>
    <row r="17709" spans="2:16" x14ac:dyDescent="0.25">
      <c r="B17709" s="103"/>
      <c r="C17709" s="103"/>
      <c r="L17709" s="102" t="str">
        <f>[2]!Table1[[#This Row],[Orgn]]&amp;"-"&amp;[2]!Table1[[#This Row],[Dest]]</f>
        <v>NAP-SSH</v>
      </c>
      <c r="M17709" s="102" t="str">
        <f t="shared" si="276"/>
        <v>ADT</v>
      </c>
      <c r="N17709" s="102">
        <f>WEEKDAY([2]!Table1[[#This Row],[Travel Date]],2)</f>
        <v>7</v>
      </c>
      <c r="P17709" s="102">
        <v>1</v>
      </c>
    </row>
    <row r="17710" spans="2:16" x14ac:dyDescent="0.25">
      <c r="B17710" s="103"/>
      <c r="C17710" s="103"/>
      <c r="L17710" s="102" t="str">
        <f>[2]!Table1[[#This Row],[Orgn]]&amp;"-"&amp;[2]!Table1[[#This Row],[Dest]]</f>
        <v>NAP-SSH</v>
      </c>
      <c r="M17710" s="102" t="str">
        <f t="shared" si="276"/>
        <v>ADT</v>
      </c>
      <c r="N17710" s="102">
        <f>WEEKDAY([2]!Table1[[#This Row],[Travel Date]],2)</f>
        <v>7</v>
      </c>
      <c r="P17710" s="102">
        <v>1</v>
      </c>
    </row>
    <row r="17711" spans="2:16" x14ac:dyDescent="0.25">
      <c r="B17711" s="103"/>
      <c r="C17711" s="103"/>
      <c r="L17711" s="102" t="str">
        <f>[2]!Table1[[#This Row],[Orgn]]&amp;"-"&amp;[2]!Table1[[#This Row],[Dest]]</f>
        <v>NAP-SSH</v>
      </c>
      <c r="M17711" s="102" t="str">
        <f t="shared" si="276"/>
        <v>ADT</v>
      </c>
      <c r="N17711" s="102">
        <f>WEEKDAY([2]!Table1[[#This Row],[Travel Date]],2)</f>
        <v>7</v>
      </c>
      <c r="P17711" s="102">
        <v>1</v>
      </c>
    </row>
    <row r="17712" spans="2:16" x14ac:dyDescent="0.25">
      <c r="B17712" s="103"/>
      <c r="C17712" s="103"/>
      <c r="L17712" s="102" t="str">
        <f>[2]!Table1[[#This Row],[Orgn]]&amp;"-"&amp;[2]!Table1[[#This Row],[Dest]]</f>
        <v>NAP-SSH</v>
      </c>
      <c r="M17712" s="102" t="str">
        <f t="shared" si="276"/>
        <v>ADT</v>
      </c>
      <c r="N17712" s="102">
        <f>WEEKDAY([2]!Table1[[#This Row],[Travel Date]],2)</f>
        <v>7</v>
      </c>
      <c r="P17712" s="102">
        <v>1</v>
      </c>
    </row>
    <row r="17713" spans="2:16" x14ac:dyDescent="0.25">
      <c r="B17713" s="103"/>
      <c r="C17713" s="103"/>
      <c r="L17713" s="102" t="str">
        <f>[2]!Table1[[#This Row],[Orgn]]&amp;"-"&amp;[2]!Table1[[#This Row],[Dest]]</f>
        <v>NAP-SSH</v>
      </c>
      <c r="M17713" s="102" t="str">
        <f t="shared" si="276"/>
        <v>ADT</v>
      </c>
      <c r="N17713" s="102">
        <f>WEEKDAY([2]!Table1[[#This Row],[Travel Date]],2)</f>
        <v>7</v>
      </c>
      <c r="P17713" s="102">
        <v>1</v>
      </c>
    </row>
    <row r="17714" spans="2:16" x14ac:dyDescent="0.25">
      <c r="B17714" s="103"/>
      <c r="C17714" s="103"/>
      <c r="L17714" s="102" t="str">
        <f>[2]!Table1[[#This Row],[Orgn]]&amp;"-"&amp;[2]!Table1[[#This Row],[Dest]]</f>
        <v>NAP-SSH</v>
      </c>
      <c r="M17714" s="102" t="str">
        <f t="shared" si="276"/>
        <v>ADT</v>
      </c>
      <c r="N17714" s="102">
        <f>WEEKDAY([2]!Table1[[#This Row],[Travel Date]],2)</f>
        <v>7</v>
      </c>
      <c r="P17714" s="102">
        <v>1</v>
      </c>
    </row>
    <row r="17715" spans="2:16" x14ac:dyDescent="0.25">
      <c r="B17715" s="103"/>
      <c r="C17715" s="103"/>
      <c r="L17715" s="102" t="str">
        <f>[2]!Table1[[#This Row],[Orgn]]&amp;"-"&amp;[2]!Table1[[#This Row],[Dest]]</f>
        <v>NAP-SSH</v>
      </c>
      <c r="M17715" s="102" t="str">
        <f t="shared" si="276"/>
        <v>ADT</v>
      </c>
      <c r="N17715" s="102">
        <f>WEEKDAY([2]!Table1[[#This Row],[Travel Date]],2)</f>
        <v>7</v>
      </c>
      <c r="P17715" s="102">
        <v>1</v>
      </c>
    </row>
    <row r="17716" spans="2:16" x14ac:dyDescent="0.25">
      <c r="B17716" s="103"/>
      <c r="C17716" s="103"/>
      <c r="L17716" s="102" t="str">
        <f>[2]!Table1[[#This Row],[Orgn]]&amp;"-"&amp;[2]!Table1[[#This Row],[Dest]]</f>
        <v>NAP-SSH</v>
      </c>
      <c r="M17716" s="102" t="str">
        <f t="shared" si="276"/>
        <v>ADT</v>
      </c>
      <c r="N17716" s="102">
        <f>WEEKDAY([2]!Table1[[#This Row],[Travel Date]],2)</f>
        <v>7</v>
      </c>
      <c r="P17716" s="102">
        <v>1</v>
      </c>
    </row>
    <row r="17717" spans="2:16" x14ac:dyDescent="0.25">
      <c r="B17717" s="103"/>
      <c r="C17717" s="103"/>
      <c r="L17717" s="102" t="str">
        <f>[2]!Table1[[#This Row],[Orgn]]&amp;"-"&amp;[2]!Table1[[#This Row],[Dest]]</f>
        <v>NAP-SSH</v>
      </c>
      <c r="M17717" s="102" t="str">
        <f t="shared" si="276"/>
        <v>ADT</v>
      </c>
      <c r="N17717" s="102">
        <f>WEEKDAY([2]!Table1[[#This Row],[Travel Date]],2)</f>
        <v>7</v>
      </c>
      <c r="P17717" s="102">
        <v>1</v>
      </c>
    </row>
    <row r="17718" spans="2:16" x14ac:dyDescent="0.25">
      <c r="B17718" s="103"/>
      <c r="C17718" s="103"/>
      <c r="L17718" s="102" t="str">
        <f>[2]!Table1[[#This Row],[Orgn]]&amp;"-"&amp;[2]!Table1[[#This Row],[Dest]]</f>
        <v>NAP-SSH</v>
      </c>
      <c r="M17718" s="102" t="str">
        <f t="shared" si="276"/>
        <v>ADT</v>
      </c>
      <c r="N17718" s="102">
        <f>WEEKDAY([2]!Table1[[#This Row],[Travel Date]],2)</f>
        <v>7</v>
      </c>
      <c r="P17718" s="102">
        <v>1</v>
      </c>
    </row>
    <row r="17719" spans="2:16" x14ac:dyDescent="0.25">
      <c r="B17719" s="103"/>
      <c r="C17719" s="103"/>
      <c r="L17719" s="102" t="str">
        <f>[2]!Table1[[#This Row],[Orgn]]&amp;"-"&amp;[2]!Table1[[#This Row],[Dest]]</f>
        <v>NAP-SSH</v>
      </c>
      <c r="M17719" s="102" t="str">
        <f t="shared" si="276"/>
        <v>ADT</v>
      </c>
      <c r="N17719" s="102">
        <f>WEEKDAY([2]!Table1[[#This Row],[Travel Date]],2)</f>
        <v>7</v>
      </c>
      <c r="P17719" s="102">
        <v>1</v>
      </c>
    </row>
    <row r="17720" spans="2:16" x14ac:dyDescent="0.25">
      <c r="B17720" s="103"/>
      <c r="C17720" s="103"/>
      <c r="L17720" s="102" t="str">
        <f>[2]!Table1[[#This Row],[Orgn]]&amp;"-"&amp;[2]!Table1[[#This Row],[Dest]]</f>
        <v>NAP-SSH</v>
      </c>
      <c r="M17720" s="102" t="str">
        <f t="shared" si="276"/>
        <v>ADT</v>
      </c>
      <c r="N17720" s="102">
        <f>WEEKDAY([2]!Table1[[#This Row],[Travel Date]],2)</f>
        <v>7</v>
      </c>
      <c r="P17720" s="102">
        <v>1</v>
      </c>
    </row>
    <row r="17721" spans="2:16" x14ac:dyDescent="0.25">
      <c r="B17721" s="103"/>
      <c r="C17721" s="103"/>
      <c r="L17721" s="102" t="str">
        <f>[2]!Table1[[#This Row],[Orgn]]&amp;"-"&amp;[2]!Table1[[#This Row],[Dest]]</f>
        <v>NAP-SSH</v>
      </c>
      <c r="M17721" s="102" t="str">
        <f t="shared" si="276"/>
        <v>ADT</v>
      </c>
      <c r="N17721" s="102">
        <f>WEEKDAY([2]!Table1[[#This Row],[Travel Date]],2)</f>
        <v>7</v>
      </c>
      <c r="P17721" s="102">
        <v>1</v>
      </c>
    </row>
    <row r="17722" spans="2:16" x14ac:dyDescent="0.25">
      <c r="B17722" s="103"/>
      <c r="C17722" s="103"/>
      <c r="L17722" s="102" t="str">
        <f>[2]!Table1[[#This Row],[Orgn]]&amp;"-"&amp;[2]!Table1[[#This Row],[Dest]]</f>
        <v>NAP-SSH</v>
      </c>
      <c r="M17722" s="102" t="str">
        <f t="shared" si="276"/>
        <v>ADT</v>
      </c>
      <c r="N17722" s="102">
        <f>WEEKDAY([2]!Table1[[#This Row],[Travel Date]],2)</f>
        <v>7</v>
      </c>
      <c r="P17722" s="102">
        <v>1</v>
      </c>
    </row>
    <row r="17723" spans="2:16" x14ac:dyDescent="0.25">
      <c r="B17723" s="103"/>
      <c r="C17723" s="103"/>
      <c r="L17723" s="102" t="str">
        <f>[2]!Table1[[#This Row],[Orgn]]&amp;"-"&amp;[2]!Table1[[#This Row],[Dest]]</f>
        <v>NAP-SSH</v>
      </c>
      <c r="M17723" s="102" t="str">
        <f t="shared" si="276"/>
        <v>ADT</v>
      </c>
      <c r="N17723" s="102">
        <f>WEEKDAY([2]!Table1[[#This Row],[Travel Date]],2)</f>
        <v>7</v>
      </c>
      <c r="P17723" s="102">
        <v>1</v>
      </c>
    </row>
    <row r="17724" spans="2:16" x14ac:dyDescent="0.25">
      <c r="B17724" s="103"/>
      <c r="C17724" s="103"/>
      <c r="L17724" s="102" t="str">
        <f>[2]!Table1[[#This Row],[Orgn]]&amp;"-"&amp;[2]!Table1[[#This Row],[Dest]]</f>
        <v>NAP-SSH</v>
      </c>
      <c r="M17724" s="102" t="str">
        <f t="shared" si="276"/>
        <v>ADT</v>
      </c>
      <c r="N17724" s="102">
        <f>WEEKDAY([2]!Table1[[#This Row],[Travel Date]],2)</f>
        <v>7</v>
      </c>
      <c r="P17724" s="102">
        <v>1</v>
      </c>
    </row>
    <row r="17725" spans="2:16" x14ac:dyDescent="0.25">
      <c r="B17725" s="103"/>
      <c r="C17725" s="103"/>
      <c r="L17725" s="102" t="str">
        <f>[2]!Table1[[#This Row],[Orgn]]&amp;"-"&amp;[2]!Table1[[#This Row],[Dest]]</f>
        <v>NAP-SSH</v>
      </c>
      <c r="M17725" s="102" t="str">
        <f t="shared" si="276"/>
        <v>ADT</v>
      </c>
      <c r="N17725" s="102">
        <f>WEEKDAY([2]!Table1[[#This Row],[Travel Date]],2)</f>
        <v>7</v>
      </c>
      <c r="P17725" s="102">
        <v>1</v>
      </c>
    </row>
    <row r="17726" spans="2:16" x14ac:dyDescent="0.25">
      <c r="B17726" s="103"/>
      <c r="C17726" s="103"/>
      <c r="L17726" s="102" t="str">
        <f>[2]!Table1[[#This Row],[Orgn]]&amp;"-"&amp;[2]!Table1[[#This Row],[Dest]]</f>
        <v>NAP-SSH</v>
      </c>
      <c r="M17726" s="102" t="str">
        <f t="shared" si="276"/>
        <v>ADT</v>
      </c>
      <c r="N17726" s="102">
        <f>WEEKDAY([2]!Table1[[#This Row],[Travel Date]],2)</f>
        <v>7</v>
      </c>
      <c r="P17726" s="102">
        <v>1</v>
      </c>
    </row>
    <row r="17727" spans="2:16" x14ac:dyDescent="0.25">
      <c r="B17727" s="103"/>
      <c r="C17727" s="103"/>
      <c r="L17727" s="102" t="str">
        <f>[2]!Table1[[#This Row],[Orgn]]&amp;"-"&amp;[2]!Table1[[#This Row],[Dest]]</f>
        <v>NAP-SSH</v>
      </c>
      <c r="M17727" s="102" t="str">
        <f t="shared" si="276"/>
        <v>ADT</v>
      </c>
      <c r="N17727" s="102">
        <f>WEEKDAY([2]!Table1[[#This Row],[Travel Date]],2)</f>
        <v>7</v>
      </c>
      <c r="P17727" s="102">
        <v>1</v>
      </c>
    </row>
    <row r="17728" spans="2:16" x14ac:dyDescent="0.25">
      <c r="B17728" s="103"/>
      <c r="C17728" s="103"/>
      <c r="L17728" s="102" t="str">
        <f>[2]!Table1[[#This Row],[Orgn]]&amp;"-"&amp;[2]!Table1[[#This Row],[Dest]]</f>
        <v>NAP-SSH</v>
      </c>
      <c r="M17728" s="102" t="str">
        <f t="shared" si="276"/>
        <v>ADT</v>
      </c>
      <c r="N17728" s="102">
        <f>WEEKDAY([2]!Table1[[#This Row],[Travel Date]],2)</f>
        <v>7</v>
      </c>
      <c r="P17728" s="102">
        <v>1</v>
      </c>
    </row>
    <row r="17729" spans="2:16" x14ac:dyDescent="0.25">
      <c r="B17729" s="103"/>
      <c r="C17729" s="103"/>
      <c r="L17729" s="102" t="str">
        <f>[2]!Table1[[#This Row],[Orgn]]&amp;"-"&amp;[2]!Table1[[#This Row],[Dest]]</f>
        <v>NAP-SSH</v>
      </c>
      <c r="M17729" s="102" t="str">
        <f t="shared" si="276"/>
        <v>ADT</v>
      </c>
      <c r="N17729" s="102">
        <f>WEEKDAY([2]!Table1[[#This Row],[Travel Date]],2)</f>
        <v>7</v>
      </c>
      <c r="P17729" s="102">
        <v>1</v>
      </c>
    </row>
    <row r="17730" spans="2:16" x14ac:dyDescent="0.25">
      <c r="B17730" s="103"/>
      <c r="C17730" s="103"/>
      <c r="L17730" s="102" t="str">
        <f>[2]!Table1[[#This Row],[Orgn]]&amp;"-"&amp;[2]!Table1[[#This Row],[Dest]]</f>
        <v>NAP-SSH</v>
      </c>
      <c r="M17730" s="102" t="str">
        <f t="shared" ref="M17730:M17793" si="277">IF(TRIM(C17730)="INF", "INF", IF(TRIM(C17730)="CHD", "CHD", "ADT"))</f>
        <v>ADT</v>
      </c>
      <c r="N17730" s="102">
        <f>WEEKDAY([2]!Table1[[#This Row],[Travel Date]],2)</f>
        <v>7</v>
      </c>
      <c r="P17730" s="102">
        <v>1</v>
      </c>
    </row>
    <row r="17731" spans="2:16" x14ac:dyDescent="0.25">
      <c r="B17731" s="103"/>
      <c r="C17731" s="103"/>
      <c r="L17731" s="102" t="str">
        <f>[2]!Table1[[#This Row],[Orgn]]&amp;"-"&amp;[2]!Table1[[#This Row],[Dest]]</f>
        <v>NAP-SSH</v>
      </c>
      <c r="M17731" s="102" t="str">
        <f t="shared" si="277"/>
        <v>ADT</v>
      </c>
      <c r="N17731" s="102">
        <f>WEEKDAY([2]!Table1[[#This Row],[Travel Date]],2)</f>
        <v>7</v>
      </c>
      <c r="P17731" s="102">
        <v>1</v>
      </c>
    </row>
    <row r="17732" spans="2:16" x14ac:dyDescent="0.25">
      <c r="B17732" s="103"/>
      <c r="C17732" s="103"/>
      <c r="L17732" s="102" t="str">
        <f>[2]!Table1[[#This Row],[Orgn]]&amp;"-"&amp;[2]!Table1[[#This Row],[Dest]]</f>
        <v>NAP-SSH</v>
      </c>
      <c r="M17732" s="102" t="str">
        <f t="shared" si="277"/>
        <v>ADT</v>
      </c>
      <c r="N17732" s="102">
        <f>WEEKDAY([2]!Table1[[#This Row],[Travel Date]],2)</f>
        <v>7</v>
      </c>
      <c r="P17732" s="102">
        <v>1</v>
      </c>
    </row>
    <row r="17733" spans="2:16" x14ac:dyDescent="0.25">
      <c r="B17733" s="103"/>
      <c r="C17733" s="103"/>
      <c r="L17733" s="102" t="str">
        <f>[2]!Table1[[#This Row],[Orgn]]&amp;"-"&amp;[2]!Table1[[#This Row],[Dest]]</f>
        <v>NAP-SSH</v>
      </c>
      <c r="M17733" s="102" t="str">
        <f t="shared" si="277"/>
        <v>ADT</v>
      </c>
      <c r="N17733" s="102">
        <f>WEEKDAY([2]!Table1[[#This Row],[Travel Date]],2)</f>
        <v>7</v>
      </c>
      <c r="P17733" s="102">
        <v>1</v>
      </c>
    </row>
    <row r="17734" spans="2:16" x14ac:dyDescent="0.25">
      <c r="B17734" s="103"/>
      <c r="C17734" s="103"/>
      <c r="L17734" s="102" t="str">
        <f>[2]!Table1[[#This Row],[Orgn]]&amp;"-"&amp;[2]!Table1[[#This Row],[Dest]]</f>
        <v>NAP-SSH</v>
      </c>
      <c r="M17734" s="102" t="str">
        <f t="shared" si="277"/>
        <v>ADT</v>
      </c>
      <c r="N17734" s="102">
        <f>WEEKDAY([2]!Table1[[#This Row],[Travel Date]],2)</f>
        <v>7</v>
      </c>
      <c r="P17734" s="102">
        <v>1</v>
      </c>
    </row>
    <row r="17735" spans="2:16" x14ac:dyDescent="0.25">
      <c r="B17735" s="103"/>
      <c r="C17735" s="103"/>
      <c r="L17735" s="102" t="str">
        <f>[2]!Table1[[#This Row],[Orgn]]&amp;"-"&amp;[2]!Table1[[#This Row],[Dest]]</f>
        <v>NAP-SSH</v>
      </c>
      <c r="M17735" s="102" t="str">
        <f t="shared" si="277"/>
        <v>ADT</v>
      </c>
      <c r="N17735" s="102">
        <f>WEEKDAY([2]!Table1[[#This Row],[Travel Date]],2)</f>
        <v>7</v>
      </c>
      <c r="P17735" s="102">
        <v>1</v>
      </c>
    </row>
    <row r="17736" spans="2:16" x14ac:dyDescent="0.25">
      <c r="B17736" s="103"/>
      <c r="C17736" s="103"/>
      <c r="L17736" s="102" t="str">
        <f>[2]!Table1[[#This Row],[Orgn]]&amp;"-"&amp;[2]!Table1[[#This Row],[Dest]]</f>
        <v>NAP-SSH</v>
      </c>
      <c r="M17736" s="102" t="str">
        <f t="shared" si="277"/>
        <v>ADT</v>
      </c>
      <c r="N17736" s="102">
        <f>WEEKDAY([2]!Table1[[#This Row],[Travel Date]],2)</f>
        <v>7</v>
      </c>
      <c r="P17736" s="102">
        <v>1</v>
      </c>
    </row>
    <row r="17737" spans="2:16" x14ac:dyDescent="0.25">
      <c r="B17737" s="103"/>
      <c r="C17737" s="103"/>
      <c r="L17737" s="102" t="str">
        <f>[2]!Table1[[#This Row],[Orgn]]&amp;"-"&amp;[2]!Table1[[#This Row],[Dest]]</f>
        <v>NAP-SSH</v>
      </c>
      <c r="M17737" s="102" t="str">
        <f t="shared" si="277"/>
        <v>ADT</v>
      </c>
      <c r="N17737" s="102">
        <f>WEEKDAY([2]!Table1[[#This Row],[Travel Date]],2)</f>
        <v>7</v>
      </c>
      <c r="P17737" s="102">
        <v>1</v>
      </c>
    </row>
    <row r="17738" spans="2:16" x14ac:dyDescent="0.25">
      <c r="B17738" s="103"/>
      <c r="C17738" s="103"/>
      <c r="L17738" s="102" t="str">
        <f>[2]!Table1[[#This Row],[Orgn]]&amp;"-"&amp;[2]!Table1[[#This Row],[Dest]]</f>
        <v>NAP-SSH</v>
      </c>
      <c r="M17738" s="102" t="str">
        <f t="shared" si="277"/>
        <v>ADT</v>
      </c>
      <c r="N17738" s="102">
        <f>WEEKDAY([2]!Table1[[#This Row],[Travel Date]],2)</f>
        <v>7</v>
      </c>
      <c r="P17738" s="102">
        <v>1</v>
      </c>
    </row>
    <row r="17739" spans="2:16" x14ac:dyDescent="0.25">
      <c r="B17739" s="103"/>
      <c r="C17739" s="103"/>
      <c r="L17739" s="102" t="str">
        <f>[2]!Table1[[#This Row],[Orgn]]&amp;"-"&amp;[2]!Table1[[#This Row],[Dest]]</f>
        <v>NAP-SSH</v>
      </c>
      <c r="M17739" s="102" t="str">
        <f t="shared" si="277"/>
        <v>ADT</v>
      </c>
      <c r="N17739" s="102">
        <f>WEEKDAY([2]!Table1[[#This Row],[Travel Date]],2)</f>
        <v>7</v>
      </c>
      <c r="P17739" s="102">
        <v>1</v>
      </c>
    </row>
    <row r="17740" spans="2:16" x14ac:dyDescent="0.25">
      <c r="B17740" s="103"/>
      <c r="C17740" s="103"/>
      <c r="L17740" s="102" t="str">
        <f>[2]!Table1[[#This Row],[Orgn]]&amp;"-"&amp;[2]!Table1[[#This Row],[Dest]]</f>
        <v>NAP-SSH</v>
      </c>
      <c r="M17740" s="102" t="str">
        <f t="shared" si="277"/>
        <v>ADT</v>
      </c>
      <c r="N17740" s="102">
        <f>WEEKDAY([2]!Table1[[#This Row],[Travel Date]],2)</f>
        <v>7</v>
      </c>
      <c r="P17740" s="102">
        <v>1</v>
      </c>
    </row>
    <row r="17741" spans="2:16" x14ac:dyDescent="0.25">
      <c r="B17741" s="103"/>
      <c r="C17741" s="103"/>
      <c r="L17741" s="102" t="str">
        <f>[2]!Table1[[#This Row],[Orgn]]&amp;"-"&amp;[2]!Table1[[#This Row],[Dest]]</f>
        <v>NAP-SSH</v>
      </c>
      <c r="M17741" s="102" t="str">
        <f t="shared" si="277"/>
        <v>ADT</v>
      </c>
      <c r="N17741" s="102">
        <f>WEEKDAY([2]!Table1[[#This Row],[Travel Date]],2)</f>
        <v>7</v>
      </c>
      <c r="P17741" s="102">
        <v>1</v>
      </c>
    </row>
    <row r="17742" spans="2:16" x14ac:dyDescent="0.25">
      <c r="B17742" s="103"/>
      <c r="C17742" s="103"/>
      <c r="L17742" s="102" t="str">
        <f>[2]!Table1[[#This Row],[Orgn]]&amp;"-"&amp;[2]!Table1[[#This Row],[Dest]]</f>
        <v>NAP-SSH</v>
      </c>
      <c r="M17742" s="102" t="str">
        <f t="shared" si="277"/>
        <v>ADT</v>
      </c>
      <c r="N17742" s="102">
        <f>WEEKDAY([2]!Table1[[#This Row],[Travel Date]],2)</f>
        <v>7</v>
      </c>
      <c r="P17742" s="102">
        <v>1</v>
      </c>
    </row>
    <row r="17743" spans="2:16" x14ac:dyDescent="0.25">
      <c r="B17743" s="103"/>
      <c r="C17743" s="103"/>
      <c r="L17743" s="102" t="str">
        <f>[2]!Table1[[#This Row],[Orgn]]&amp;"-"&amp;[2]!Table1[[#This Row],[Dest]]</f>
        <v>NAP-SSH</v>
      </c>
      <c r="M17743" s="102" t="str">
        <f t="shared" si="277"/>
        <v>ADT</v>
      </c>
      <c r="N17743" s="102">
        <f>WEEKDAY([2]!Table1[[#This Row],[Travel Date]],2)</f>
        <v>7</v>
      </c>
      <c r="P17743" s="102">
        <v>1</v>
      </c>
    </row>
    <row r="17744" spans="2:16" x14ac:dyDescent="0.25">
      <c r="B17744" s="103"/>
      <c r="C17744" s="103"/>
      <c r="L17744" s="102" t="str">
        <f>[2]!Table1[[#This Row],[Orgn]]&amp;"-"&amp;[2]!Table1[[#This Row],[Dest]]</f>
        <v>NAP-SSH</v>
      </c>
      <c r="M17744" s="102" t="str">
        <f t="shared" si="277"/>
        <v>ADT</v>
      </c>
      <c r="N17744" s="102">
        <f>WEEKDAY([2]!Table1[[#This Row],[Travel Date]],2)</f>
        <v>7</v>
      </c>
      <c r="P17744" s="102">
        <v>1</v>
      </c>
    </row>
    <row r="17745" spans="2:16" x14ac:dyDescent="0.25">
      <c r="B17745" s="103"/>
      <c r="C17745" s="103"/>
      <c r="L17745" s="102" t="str">
        <f>[2]!Table1[[#This Row],[Orgn]]&amp;"-"&amp;[2]!Table1[[#This Row],[Dest]]</f>
        <v>NAP-SSH</v>
      </c>
      <c r="M17745" s="102" t="str">
        <f t="shared" si="277"/>
        <v>ADT</v>
      </c>
      <c r="N17745" s="102">
        <f>WEEKDAY([2]!Table1[[#This Row],[Travel Date]],2)</f>
        <v>7</v>
      </c>
      <c r="P17745" s="102">
        <v>1</v>
      </c>
    </row>
    <row r="17746" spans="2:16" x14ac:dyDescent="0.25">
      <c r="B17746" s="103"/>
      <c r="C17746" s="103"/>
      <c r="L17746" s="102" t="str">
        <f>[2]!Table1[[#This Row],[Orgn]]&amp;"-"&amp;[2]!Table1[[#This Row],[Dest]]</f>
        <v>NAP-SSH</v>
      </c>
      <c r="M17746" s="102" t="str">
        <f t="shared" si="277"/>
        <v>ADT</v>
      </c>
      <c r="N17746" s="102">
        <f>WEEKDAY([2]!Table1[[#This Row],[Travel Date]],2)</f>
        <v>7</v>
      </c>
      <c r="P17746" s="102">
        <v>1</v>
      </c>
    </row>
    <row r="17747" spans="2:16" x14ac:dyDescent="0.25">
      <c r="B17747" s="103"/>
      <c r="C17747" s="103"/>
      <c r="L17747" s="102" t="str">
        <f>[2]!Table1[[#This Row],[Orgn]]&amp;"-"&amp;[2]!Table1[[#This Row],[Dest]]</f>
        <v>NAP-SSH</v>
      </c>
      <c r="M17747" s="102" t="str">
        <f t="shared" si="277"/>
        <v>ADT</v>
      </c>
      <c r="N17747" s="102">
        <f>WEEKDAY([2]!Table1[[#This Row],[Travel Date]],2)</f>
        <v>7</v>
      </c>
      <c r="P17747" s="102">
        <v>1</v>
      </c>
    </row>
    <row r="17748" spans="2:16" x14ac:dyDescent="0.25">
      <c r="B17748" s="103"/>
      <c r="C17748" s="103"/>
      <c r="L17748" s="102" t="str">
        <f>[2]!Table1[[#This Row],[Orgn]]&amp;"-"&amp;[2]!Table1[[#This Row],[Dest]]</f>
        <v>NAP-SSH</v>
      </c>
      <c r="M17748" s="102" t="str">
        <f t="shared" si="277"/>
        <v>ADT</v>
      </c>
      <c r="N17748" s="102">
        <f>WEEKDAY([2]!Table1[[#This Row],[Travel Date]],2)</f>
        <v>7</v>
      </c>
      <c r="P17748" s="102">
        <v>1</v>
      </c>
    </row>
    <row r="17749" spans="2:16" x14ac:dyDescent="0.25">
      <c r="B17749" s="103"/>
      <c r="C17749" s="103"/>
      <c r="L17749" s="102" t="str">
        <f>[2]!Table1[[#This Row],[Orgn]]&amp;"-"&amp;[2]!Table1[[#This Row],[Dest]]</f>
        <v>NAP-SSH</v>
      </c>
      <c r="M17749" s="102" t="str">
        <f t="shared" si="277"/>
        <v>ADT</v>
      </c>
      <c r="N17749" s="102">
        <f>WEEKDAY([2]!Table1[[#This Row],[Travel Date]],2)</f>
        <v>7</v>
      </c>
      <c r="P17749" s="102">
        <v>1</v>
      </c>
    </row>
    <row r="17750" spans="2:16" x14ac:dyDescent="0.25">
      <c r="B17750" s="103"/>
      <c r="C17750" s="103"/>
      <c r="L17750" s="102" t="str">
        <f>[2]!Table1[[#This Row],[Orgn]]&amp;"-"&amp;[2]!Table1[[#This Row],[Dest]]</f>
        <v>NAP-SSH</v>
      </c>
      <c r="M17750" s="102" t="str">
        <f t="shared" si="277"/>
        <v>ADT</v>
      </c>
      <c r="N17750" s="102">
        <f>WEEKDAY([2]!Table1[[#This Row],[Travel Date]],2)</f>
        <v>7</v>
      </c>
      <c r="P17750" s="102">
        <v>1</v>
      </c>
    </row>
    <row r="17751" spans="2:16" x14ac:dyDescent="0.25">
      <c r="B17751" s="103"/>
      <c r="C17751" s="103"/>
      <c r="L17751" s="102" t="str">
        <f>[2]!Table1[[#This Row],[Orgn]]&amp;"-"&amp;[2]!Table1[[#This Row],[Dest]]</f>
        <v>NAP-SSH</v>
      </c>
      <c r="M17751" s="102" t="str">
        <f t="shared" si="277"/>
        <v>ADT</v>
      </c>
      <c r="N17751" s="102">
        <f>WEEKDAY([2]!Table1[[#This Row],[Travel Date]],2)</f>
        <v>7</v>
      </c>
      <c r="P17751" s="102">
        <v>1</v>
      </c>
    </row>
    <row r="17752" spans="2:16" x14ac:dyDescent="0.25">
      <c r="B17752" s="103"/>
      <c r="C17752" s="103"/>
      <c r="L17752" s="102" t="str">
        <f>[2]!Table1[[#This Row],[Orgn]]&amp;"-"&amp;[2]!Table1[[#This Row],[Dest]]</f>
        <v>NAP-SSH</v>
      </c>
      <c r="M17752" s="102" t="str">
        <f t="shared" si="277"/>
        <v>ADT</v>
      </c>
      <c r="N17752" s="102">
        <f>WEEKDAY([2]!Table1[[#This Row],[Travel Date]],2)</f>
        <v>7</v>
      </c>
      <c r="P17752" s="102">
        <v>1</v>
      </c>
    </row>
    <row r="17753" spans="2:16" x14ac:dyDescent="0.25">
      <c r="B17753" s="103"/>
      <c r="C17753" s="103"/>
      <c r="L17753" s="102" t="str">
        <f>[2]!Table1[[#This Row],[Orgn]]&amp;"-"&amp;[2]!Table1[[#This Row],[Dest]]</f>
        <v>NAP-SSH</v>
      </c>
      <c r="M17753" s="102" t="str">
        <f t="shared" si="277"/>
        <v>ADT</v>
      </c>
      <c r="N17753" s="102">
        <f>WEEKDAY([2]!Table1[[#This Row],[Travel Date]],2)</f>
        <v>7</v>
      </c>
      <c r="P17753" s="102">
        <v>1</v>
      </c>
    </row>
    <row r="17754" spans="2:16" x14ac:dyDescent="0.25">
      <c r="B17754" s="103"/>
      <c r="C17754" s="103"/>
      <c r="L17754" s="102" t="str">
        <f>[2]!Table1[[#This Row],[Orgn]]&amp;"-"&amp;[2]!Table1[[#This Row],[Dest]]</f>
        <v>NAP-SSH</v>
      </c>
      <c r="M17754" s="102" t="str">
        <f t="shared" si="277"/>
        <v>ADT</v>
      </c>
      <c r="N17754" s="102">
        <f>WEEKDAY([2]!Table1[[#This Row],[Travel Date]],2)</f>
        <v>7</v>
      </c>
      <c r="P17754" s="102">
        <v>1</v>
      </c>
    </row>
    <row r="17755" spans="2:16" x14ac:dyDescent="0.25">
      <c r="B17755" s="103"/>
      <c r="C17755" s="103"/>
      <c r="L17755" s="102" t="str">
        <f>[2]!Table1[[#This Row],[Orgn]]&amp;"-"&amp;[2]!Table1[[#This Row],[Dest]]</f>
        <v>NAP-SSH</v>
      </c>
      <c r="M17755" s="102" t="str">
        <f t="shared" si="277"/>
        <v>ADT</v>
      </c>
      <c r="N17755" s="102">
        <f>WEEKDAY([2]!Table1[[#This Row],[Travel Date]],2)</f>
        <v>7</v>
      </c>
      <c r="P17755" s="102">
        <v>1</v>
      </c>
    </row>
    <row r="17756" spans="2:16" x14ac:dyDescent="0.25">
      <c r="B17756" s="103"/>
      <c r="C17756" s="103"/>
      <c r="L17756" s="102" t="str">
        <f>[2]!Table1[[#This Row],[Orgn]]&amp;"-"&amp;[2]!Table1[[#This Row],[Dest]]</f>
        <v>NAP-SSH</v>
      </c>
      <c r="M17756" s="102" t="str">
        <f t="shared" si="277"/>
        <v>ADT</v>
      </c>
      <c r="N17756" s="102">
        <f>WEEKDAY([2]!Table1[[#This Row],[Travel Date]],2)</f>
        <v>7</v>
      </c>
      <c r="P17756" s="102">
        <v>1</v>
      </c>
    </row>
    <row r="17757" spans="2:16" x14ac:dyDescent="0.25">
      <c r="B17757" s="103"/>
      <c r="C17757" s="103"/>
      <c r="L17757" s="102" t="str">
        <f>[2]!Table1[[#This Row],[Orgn]]&amp;"-"&amp;[2]!Table1[[#This Row],[Dest]]</f>
        <v>NAP-SSH</v>
      </c>
      <c r="M17757" s="102" t="str">
        <f t="shared" si="277"/>
        <v>ADT</v>
      </c>
      <c r="N17757" s="102">
        <f>WEEKDAY([2]!Table1[[#This Row],[Travel Date]],2)</f>
        <v>7</v>
      </c>
      <c r="P17757" s="102">
        <v>1</v>
      </c>
    </row>
    <row r="17758" spans="2:16" x14ac:dyDescent="0.25">
      <c r="B17758" s="103"/>
      <c r="C17758" s="103"/>
      <c r="L17758" s="102" t="str">
        <f>[2]!Table1[[#This Row],[Orgn]]&amp;"-"&amp;[2]!Table1[[#This Row],[Dest]]</f>
        <v>NAP-SSH</v>
      </c>
      <c r="M17758" s="102" t="str">
        <f t="shared" si="277"/>
        <v>ADT</v>
      </c>
      <c r="N17758" s="102">
        <f>WEEKDAY([2]!Table1[[#This Row],[Travel Date]],2)</f>
        <v>7</v>
      </c>
      <c r="P17758" s="102">
        <v>1</v>
      </c>
    </row>
    <row r="17759" spans="2:16" x14ac:dyDescent="0.25">
      <c r="B17759" s="103"/>
      <c r="C17759" s="103"/>
      <c r="L17759" s="102" t="str">
        <f>[2]!Table1[[#This Row],[Orgn]]&amp;"-"&amp;[2]!Table1[[#This Row],[Dest]]</f>
        <v>NAP-SSH</v>
      </c>
      <c r="M17759" s="102" t="str">
        <f t="shared" si="277"/>
        <v>ADT</v>
      </c>
      <c r="N17759" s="102">
        <f>WEEKDAY([2]!Table1[[#This Row],[Travel Date]],2)</f>
        <v>7</v>
      </c>
      <c r="P17759" s="102">
        <v>1</v>
      </c>
    </row>
    <row r="17760" spans="2:16" x14ac:dyDescent="0.25">
      <c r="B17760" s="103"/>
      <c r="C17760" s="103"/>
      <c r="L17760" s="102" t="str">
        <f>[2]!Table1[[#This Row],[Orgn]]&amp;"-"&amp;[2]!Table1[[#This Row],[Dest]]</f>
        <v>NAP-SSH</v>
      </c>
      <c r="M17760" s="102" t="str">
        <f t="shared" si="277"/>
        <v>ADT</v>
      </c>
      <c r="N17760" s="102">
        <f>WEEKDAY([2]!Table1[[#This Row],[Travel Date]],2)</f>
        <v>7</v>
      </c>
      <c r="P17760" s="102">
        <v>1</v>
      </c>
    </row>
    <row r="17761" spans="2:16" x14ac:dyDescent="0.25">
      <c r="B17761" s="103"/>
      <c r="C17761" s="103"/>
      <c r="L17761" s="102" t="str">
        <f>[2]!Table1[[#This Row],[Orgn]]&amp;"-"&amp;[2]!Table1[[#This Row],[Dest]]</f>
        <v>NAP-SSH</v>
      </c>
      <c r="M17761" s="102" t="str">
        <f t="shared" si="277"/>
        <v>ADT</v>
      </c>
      <c r="N17761" s="102">
        <f>WEEKDAY([2]!Table1[[#This Row],[Travel Date]],2)</f>
        <v>7</v>
      </c>
      <c r="P17761" s="102">
        <v>1</v>
      </c>
    </row>
    <row r="17762" spans="2:16" x14ac:dyDescent="0.25">
      <c r="B17762" s="103"/>
      <c r="C17762" s="103"/>
      <c r="L17762" s="102" t="str">
        <f>[2]!Table1[[#This Row],[Orgn]]&amp;"-"&amp;[2]!Table1[[#This Row],[Dest]]</f>
        <v>NAP-SSH</v>
      </c>
      <c r="M17762" s="102" t="str">
        <f t="shared" si="277"/>
        <v>ADT</v>
      </c>
      <c r="N17762" s="102">
        <f>WEEKDAY([2]!Table1[[#This Row],[Travel Date]],2)</f>
        <v>7</v>
      </c>
      <c r="P17762" s="102">
        <v>1</v>
      </c>
    </row>
    <row r="17763" spans="2:16" x14ac:dyDescent="0.25">
      <c r="B17763" s="103"/>
      <c r="C17763" s="103"/>
      <c r="L17763" s="102" t="str">
        <f>[2]!Table1[[#This Row],[Orgn]]&amp;"-"&amp;[2]!Table1[[#This Row],[Dest]]</f>
        <v>NAP-SSH</v>
      </c>
      <c r="M17763" s="102" t="str">
        <f t="shared" si="277"/>
        <v>ADT</v>
      </c>
      <c r="N17763" s="102">
        <f>WEEKDAY([2]!Table1[[#This Row],[Travel Date]],2)</f>
        <v>7</v>
      </c>
      <c r="P17763" s="102">
        <v>1</v>
      </c>
    </row>
    <row r="17764" spans="2:16" x14ac:dyDescent="0.25">
      <c r="B17764" s="103"/>
      <c r="C17764" s="103"/>
      <c r="L17764" s="102" t="str">
        <f>[2]!Table1[[#This Row],[Orgn]]&amp;"-"&amp;[2]!Table1[[#This Row],[Dest]]</f>
        <v>NAP-SSH</v>
      </c>
      <c r="M17764" s="102" t="str">
        <f t="shared" si="277"/>
        <v>ADT</v>
      </c>
      <c r="N17764" s="102">
        <f>WEEKDAY([2]!Table1[[#This Row],[Travel Date]],2)</f>
        <v>7</v>
      </c>
      <c r="P17764" s="102">
        <v>1</v>
      </c>
    </row>
    <row r="17765" spans="2:16" x14ac:dyDescent="0.25">
      <c r="B17765" s="103"/>
      <c r="C17765" s="103"/>
      <c r="L17765" s="102" t="str">
        <f>[2]!Table1[[#This Row],[Orgn]]&amp;"-"&amp;[2]!Table1[[#This Row],[Dest]]</f>
        <v>NAP-SSH</v>
      </c>
      <c r="M17765" s="102" t="str">
        <f t="shared" si="277"/>
        <v>ADT</v>
      </c>
      <c r="N17765" s="102">
        <f>WEEKDAY([2]!Table1[[#This Row],[Travel Date]],2)</f>
        <v>7</v>
      </c>
      <c r="P17765" s="102">
        <v>1</v>
      </c>
    </row>
    <row r="17766" spans="2:16" x14ac:dyDescent="0.25">
      <c r="B17766" s="103"/>
      <c r="C17766" s="103"/>
      <c r="L17766" s="102" t="str">
        <f>[2]!Table1[[#This Row],[Orgn]]&amp;"-"&amp;[2]!Table1[[#This Row],[Dest]]</f>
        <v>NAP-SSH</v>
      </c>
      <c r="M17766" s="102" t="str">
        <f t="shared" si="277"/>
        <v>ADT</v>
      </c>
      <c r="N17766" s="102">
        <f>WEEKDAY([2]!Table1[[#This Row],[Travel Date]],2)</f>
        <v>7</v>
      </c>
      <c r="P17766" s="102">
        <v>1</v>
      </c>
    </row>
    <row r="17767" spans="2:16" x14ac:dyDescent="0.25">
      <c r="B17767" s="103"/>
      <c r="C17767" s="103"/>
      <c r="L17767" s="102" t="str">
        <f>[2]!Table1[[#This Row],[Orgn]]&amp;"-"&amp;[2]!Table1[[#This Row],[Dest]]</f>
        <v>NAP-SSH</v>
      </c>
      <c r="M17767" s="102" t="str">
        <f t="shared" si="277"/>
        <v>ADT</v>
      </c>
      <c r="N17767" s="102">
        <f>WEEKDAY([2]!Table1[[#This Row],[Travel Date]],2)</f>
        <v>7</v>
      </c>
      <c r="P17767" s="102">
        <v>1</v>
      </c>
    </row>
    <row r="17768" spans="2:16" x14ac:dyDescent="0.25">
      <c r="B17768" s="103"/>
      <c r="C17768" s="103"/>
      <c r="L17768" s="102" t="str">
        <f>[2]!Table1[[#This Row],[Orgn]]&amp;"-"&amp;[2]!Table1[[#This Row],[Dest]]</f>
        <v>NAP-SSH</v>
      </c>
      <c r="M17768" s="102" t="str">
        <f t="shared" si="277"/>
        <v>ADT</v>
      </c>
      <c r="N17768" s="102">
        <f>WEEKDAY([2]!Table1[[#This Row],[Travel Date]],2)</f>
        <v>7</v>
      </c>
      <c r="P17768" s="102">
        <v>1</v>
      </c>
    </row>
    <row r="17769" spans="2:16" x14ac:dyDescent="0.25">
      <c r="B17769" s="103"/>
      <c r="C17769" s="103"/>
      <c r="L17769" s="102" t="str">
        <f>[2]!Table1[[#This Row],[Orgn]]&amp;"-"&amp;[2]!Table1[[#This Row],[Dest]]</f>
        <v>NAP-SSH</v>
      </c>
      <c r="M17769" s="102" t="str">
        <f t="shared" si="277"/>
        <v>ADT</v>
      </c>
      <c r="N17769" s="102">
        <f>WEEKDAY([2]!Table1[[#This Row],[Travel Date]],2)</f>
        <v>7</v>
      </c>
      <c r="P17769" s="102">
        <v>1</v>
      </c>
    </row>
    <row r="17770" spans="2:16" x14ac:dyDescent="0.25">
      <c r="B17770" s="103"/>
      <c r="C17770" s="103"/>
      <c r="L17770" s="102" t="str">
        <f>[2]!Table1[[#This Row],[Orgn]]&amp;"-"&amp;[2]!Table1[[#This Row],[Dest]]</f>
        <v>NAP-SSH</v>
      </c>
      <c r="M17770" s="102" t="str">
        <f t="shared" si="277"/>
        <v>ADT</v>
      </c>
      <c r="N17770" s="102">
        <f>WEEKDAY([2]!Table1[[#This Row],[Travel Date]],2)</f>
        <v>7</v>
      </c>
      <c r="P17770" s="102">
        <v>1</v>
      </c>
    </row>
    <row r="17771" spans="2:16" x14ac:dyDescent="0.25">
      <c r="B17771" s="103"/>
      <c r="C17771" s="103"/>
      <c r="L17771" s="102" t="str">
        <f>[2]!Table1[[#This Row],[Orgn]]&amp;"-"&amp;[2]!Table1[[#This Row],[Dest]]</f>
        <v>NAP-SSH</v>
      </c>
      <c r="M17771" s="102" t="str">
        <f t="shared" si="277"/>
        <v>ADT</v>
      </c>
      <c r="N17771" s="102">
        <f>WEEKDAY([2]!Table1[[#This Row],[Travel Date]],2)</f>
        <v>7</v>
      </c>
      <c r="P17771" s="102">
        <v>1</v>
      </c>
    </row>
    <row r="17772" spans="2:16" x14ac:dyDescent="0.25">
      <c r="B17772" s="103"/>
      <c r="C17772" s="103"/>
      <c r="L17772" s="102" t="str">
        <f>[2]!Table1[[#This Row],[Orgn]]&amp;"-"&amp;[2]!Table1[[#This Row],[Dest]]</f>
        <v>NAP-SSH</v>
      </c>
      <c r="M17772" s="102" t="str">
        <f t="shared" si="277"/>
        <v>ADT</v>
      </c>
      <c r="N17772" s="102">
        <f>WEEKDAY([2]!Table1[[#This Row],[Travel Date]],2)</f>
        <v>7</v>
      </c>
      <c r="P17772" s="102">
        <v>1</v>
      </c>
    </row>
    <row r="17773" spans="2:16" x14ac:dyDescent="0.25">
      <c r="B17773" s="103"/>
      <c r="C17773" s="103"/>
      <c r="L17773" s="102" t="str">
        <f>[2]!Table1[[#This Row],[Orgn]]&amp;"-"&amp;[2]!Table1[[#This Row],[Dest]]</f>
        <v>NAP-SSH</v>
      </c>
      <c r="M17773" s="102" t="str">
        <f t="shared" si="277"/>
        <v>ADT</v>
      </c>
      <c r="N17773" s="102">
        <f>WEEKDAY([2]!Table1[[#This Row],[Travel Date]],2)</f>
        <v>7</v>
      </c>
      <c r="P17773" s="102">
        <v>1</v>
      </c>
    </row>
    <row r="17774" spans="2:16" x14ac:dyDescent="0.25">
      <c r="B17774" s="103"/>
      <c r="C17774" s="103"/>
      <c r="L17774" s="102" t="str">
        <f>[2]!Table1[[#This Row],[Orgn]]&amp;"-"&amp;[2]!Table1[[#This Row],[Dest]]</f>
        <v>NAP-SSH</v>
      </c>
      <c r="M17774" s="102" t="str">
        <f t="shared" si="277"/>
        <v>ADT</v>
      </c>
      <c r="N17774" s="102">
        <f>WEEKDAY([2]!Table1[[#This Row],[Travel Date]],2)</f>
        <v>7</v>
      </c>
      <c r="P17774" s="102">
        <v>1</v>
      </c>
    </row>
    <row r="17775" spans="2:16" x14ac:dyDescent="0.25">
      <c r="B17775" s="103"/>
      <c r="C17775" s="103"/>
      <c r="L17775" s="102" t="str">
        <f>[2]!Table1[[#This Row],[Orgn]]&amp;"-"&amp;[2]!Table1[[#This Row],[Dest]]</f>
        <v>NAP-SSH</v>
      </c>
      <c r="M17775" s="102" t="str">
        <f t="shared" si="277"/>
        <v>ADT</v>
      </c>
      <c r="N17775" s="102">
        <f>WEEKDAY([2]!Table1[[#This Row],[Travel Date]],2)</f>
        <v>7</v>
      </c>
      <c r="P17775" s="102">
        <v>1</v>
      </c>
    </row>
    <row r="17776" spans="2:16" x14ac:dyDescent="0.25">
      <c r="B17776" s="103"/>
      <c r="C17776" s="103"/>
      <c r="L17776" s="102" t="str">
        <f>[2]!Table1[[#This Row],[Orgn]]&amp;"-"&amp;[2]!Table1[[#This Row],[Dest]]</f>
        <v>NAP-SSH</v>
      </c>
      <c r="M17776" s="102" t="str">
        <f t="shared" si="277"/>
        <v>ADT</v>
      </c>
      <c r="N17776" s="102">
        <f>WEEKDAY([2]!Table1[[#This Row],[Travel Date]],2)</f>
        <v>7</v>
      </c>
      <c r="P17776" s="102">
        <v>1</v>
      </c>
    </row>
    <row r="17777" spans="2:16" x14ac:dyDescent="0.25">
      <c r="B17777" s="103"/>
      <c r="C17777" s="103"/>
      <c r="L17777" s="102" t="str">
        <f>[2]!Table1[[#This Row],[Orgn]]&amp;"-"&amp;[2]!Table1[[#This Row],[Dest]]</f>
        <v>NAP-SSH</v>
      </c>
      <c r="M17777" s="102" t="str">
        <f t="shared" si="277"/>
        <v>ADT</v>
      </c>
      <c r="N17777" s="102">
        <f>WEEKDAY([2]!Table1[[#This Row],[Travel Date]],2)</f>
        <v>7</v>
      </c>
      <c r="P17777" s="102">
        <v>1</v>
      </c>
    </row>
    <row r="17778" spans="2:16" x14ac:dyDescent="0.25">
      <c r="B17778" s="103"/>
      <c r="C17778" s="103"/>
      <c r="L17778" s="102" t="str">
        <f>[2]!Table1[[#This Row],[Orgn]]&amp;"-"&amp;[2]!Table1[[#This Row],[Dest]]</f>
        <v>NAP-SSH</v>
      </c>
      <c r="M17778" s="102" t="str">
        <f t="shared" si="277"/>
        <v>ADT</v>
      </c>
      <c r="N17778" s="102">
        <f>WEEKDAY([2]!Table1[[#This Row],[Travel Date]],2)</f>
        <v>7</v>
      </c>
      <c r="P17778" s="102">
        <v>1</v>
      </c>
    </row>
    <row r="17779" spans="2:16" x14ac:dyDescent="0.25">
      <c r="B17779" s="103"/>
      <c r="C17779" s="103"/>
      <c r="L17779" s="102" t="str">
        <f>[2]!Table1[[#This Row],[Orgn]]&amp;"-"&amp;[2]!Table1[[#This Row],[Dest]]</f>
        <v>NAP-SSH</v>
      </c>
      <c r="M17779" s="102" t="str">
        <f t="shared" si="277"/>
        <v>ADT</v>
      </c>
      <c r="N17779" s="102">
        <f>WEEKDAY([2]!Table1[[#This Row],[Travel Date]],2)</f>
        <v>7</v>
      </c>
      <c r="P17779" s="102">
        <v>1</v>
      </c>
    </row>
    <row r="17780" spans="2:16" x14ac:dyDescent="0.25">
      <c r="B17780" s="103"/>
      <c r="C17780" s="103"/>
      <c r="L17780" s="102" t="str">
        <f>[2]!Table1[[#This Row],[Orgn]]&amp;"-"&amp;[2]!Table1[[#This Row],[Dest]]</f>
        <v>NAP-SSH</v>
      </c>
      <c r="M17780" s="102" t="str">
        <f t="shared" si="277"/>
        <v>ADT</v>
      </c>
      <c r="N17780" s="102">
        <f>WEEKDAY([2]!Table1[[#This Row],[Travel Date]],2)</f>
        <v>7</v>
      </c>
      <c r="P17780" s="102">
        <v>1</v>
      </c>
    </row>
    <row r="17781" spans="2:16" x14ac:dyDescent="0.25">
      <c r="B17781" s="103"/>
      <c r="C17781" s="103"/>
      <c r="L17781" s="102" t="str">
        <f>[2]!Table1[[#This Row],[Orgn]]&amp;"-"&amp;[2]!Table1[[#This Row],[Dest]]</f>
        <v>NAP-SSH</v>
      </c>
      <c r="M17781" s="102" t="str">
        <f t="shared" si="277"/>
        <v>ADT</v>
      </c>
      <c r="N17781" s="102">
        <f>WEEKDAY([2]!Table1[[#This Row],[Travel Date]],2)</f>
        <v>7</v>
      </c>
      <c r="P17781" s="102">
        <v>1</v>
      </c>
    </row>
    <row r="17782" spans="2:16" x14ac:dyDescent="0.25">
      <c r="B17782" s="103"/>
      <c r="C17782" s="103"/>
      <c r="L17782" s="102" t="str">
        <f>[2]!Table1[[#This Row],[Orgn]]&amp;"-"&amp;[2]!Table1[[#This Row],[Dest]]</f>
        <v>NAP-SSH</v>
      </c>
      <c r="M17782" s="102" t="str">
        <f t="shared" si="277"/>
        <v>ADT</v>
      </c>
      <c r="N17782" s="102">
        <f>WEEKDAY([2]!Table1[[#This Row],[Travel Date]],2)</f>
        <v>7</v>
      </c>
      <c r="P17782" s="102">
        <v>1</v>
      </c>
    </row>
    <row r="17783" spans="2:16" x14ac:dyDescent="0.25">
      <c r="B17783" s="103"/>
      <c r="C17783" s="103"/>
      <c r="L17783" s="102" t="str">
        <f>[2]!Table1[[#This Row],[Orgn]]&amp;"-"&amp;[2]!Table1[[#This Row],[Dest]]</f>
        <v>NAP-SSH</v>
      </c>
      <c r="M17783" s="102" t="str">
        <f t="shared" si="277"/>
        <v>ADT</v>
      </c>
      <c r="N17783" s="102">
        <f>WEEKDAY([2]!Table1[[#This Row],[Travel Date]],2)</f>
        <v>7</v>
      </c>
      <c r="P17783" s="102">
        <v>1</v>
      </c>
    </row>
    <row r="17784" spans="2:16" x14ac:dyDescent="0.25">
      <c r="B17784" s="103"/>
      <c r="C17784" s="103"/>
      <c r="L17784" s="102" t="str">
        <f>[2]!Table1[[#This Row],[Orgn]]&amp;"-"&amp;[2]!Table1[[#This Row],[Dest]]</f>
        <v>NAP-SSH</v>
      </c>
      <c r="M17784" s="102" t="str">
        <f t="shared" si="277"/>
        <v>ADT</v>
      </c>
      <c r="N17784" s="102">
        <f>WEEKDAY([2]!Table1[[#This Row],[Travel Date]],2)</f>
        <v>7</v>
      </c>
      <c r="P17784" s="102">
        <v>1</v>
      </c>
    </row>
    <row r="17785" spans="2:16" x14ac:dyDescent="0.25">
      <c r="B17785" s="103"/>
      <c r="C17785" s="103"/>
      <c r="L17785" s="102" t="str">
        <f>[2]!Table1[[#This Row],[Orgn]]&amp;"-"&amp;[2]!Table1[[#This Row],[Dest]]</f>
        <v>NAP-SSH</v>
      </c>
      <c r="M17785" s="102" t="str">
        <f t="shared" si="277"/>
        <v>ADT</v>
      </c>
      <c r="N17785" s="102">
        <f>WEEKDAY([2]!Table1[[#This Row],[Travel Date]],2)</f>
        <v>7</v>
      </c>
      <c r="P17785" s="102">
        <v>1</v>
      </c>
    </row>
    <row r="17786" spans="2:16" x14ac:dyDescent="0.25">
      <c r="B17786" s="103"/>
      <c r="C17786" s="103"/>
      <c r="L17786" s="102" t="str">
        <f>[2]!Table1[[#This Row],[Orgn]]&amp;"-"&amp;[2]!Table1[[#This Row],[Dest]]</f>
        <v>NAP-SSH</v>
      </c>
      <c r="M17786" s="102" t="str">
        <f t="shared" si="277"/>
        <v>ADT</v>
      </c>
      <c r="N17786" s="102">
        <f>WEEKDAY([2]!Table1[[#This Row],[Travel Date]],2)</f>
        <v>7</v>
      </c>
      <c r="P17786" s="102">
        <v>1</v>
      </c>
    </row>
    <row r="17787" spans="2:16" x14ac:dyDescent="0.25">
      <c r="B17787" s="103"/>
      <c r="C17787" s="103"/>
      <c r="L17787" s="102" t="str">
        <f>[2]!Table1[[#This Row],[Orgn]]&amp;"-"&amp;[2]!Table1[[#This Row],[Dest]]</f>
        <v>NAP-SSH</v>
      </c>
      <c r="M17787" s="102" t="str">
        <f t="shared" si="277"/>
        <v>ADT</v>
      </c>
      <c r="N17787" s="102">
        <f>WEEKDAY([2]!Table1[[#This Row],[Travel Date]],2)</f>
        <v>7</v>
      </c>
      <c r="P17787" s="102">
        <v>1</v>
      </c>
    </row>
    <row r="17788" spans="2:16" x14ac:dyDescent="0.25">
      <c r="B17788" s="103"/>
      <c r="C17788" s="103"/>
      <c r="L17788" s="102" t="str">
        <f>[2]!Table1[[#This Row],[Orgn]]&amp;"-"&amp;[2]!Table1[[#This Row],[Dest]]</f>
        <v>NAP-SSH</v>
      </c>
      <c r="M17788" s="102" t="str">
        <f t="shared" si="277"/>
        <v>ADT</v>
      </c>
      <c r="N17788" s="102">
        <f>WEEKDAY([2]!Table1[[#This Row],[Travel Date]],2)</f>
        <v>7</v>
      </c>
      <c r="P17788" s="102">
        <v>1</v>
      </c>
    </row>
    <row r="17789" spans="2:16" x14ac:dyDescent="0.25">
      <c r="B17789" s="103"/>
      <c r="C17789" s="103"/>
      <c r="L17789" s="102" t="str">
        <f>[2]!Table1[[#This Row],[Orgn]]&amp;"-"&amp;[2]!Table1[[#This Row],[Dest]]</f>
        <v>NAP-SSH</v>
      </c>
      <c r="M17789" s="102" t="str">
        <f t="shared" si="277"/>
        <v>ADT</v>
      </c>
      <c r="N17789" s="102">
        <f>WEEKDAY([2]!Table1[[#This Row],[Travel Date]],2)</f>
        <v>7</v>
      </c>
      <c r="P17789" s="102">
        <v>1</v>
      </c>
    </row>
    <row r="17790" spans="2:16" x14ac:dyDescent="0.25">
      <c r="B17790" s="103"/>
      <c r="C17790" s="103"/>
      <c r="L17790" s="102" t="str">
        <f>[2]!Table1[[#This Row],[Orgn]]&amp;"-"&amp;[2]!Table1[[#This Row],[Dest]]</f>
        <v>NAP-SSH</v>
      </c>
      <c r="M17790" s="102" t="str">
        <f t="shared" si="277"/>
        <v>ADT</v>
      </c>
      <c r="N17790" s="102">
        <f>WEEKDAY([2]!Table1[[#This Row],[Travel Date]],2)</f>
        <v>7</v>
      </c>
      <c r="P17790" s="102">
        <v>1</v>
      </c>
    </row>
    <row r="17791" spans="2:16" x14ac:dyDescent="0.25">
      <c r="B17791" s="103"/>
      <c r="C17791" s="103"/>
      <c r="L17791" s="102" t="str">
        <f>[2]!Table1[[#This Row],[Orgn]]&amp;"-"&amp;[2]!Table1[[#This Row],[Dest]]</f>
        <v>NAP-SSH</v>
      </c>
      <c r="M17791" s="102" t="str">
        <f t="shared" si="277"/>
        <v>ADT</v>
      </c>
      <c r="N17791" s="102">
        <f>WEEKDAY([2]!Table1[[#This Row],[Travel Date]],2)</f>
        <v>7</v>
      </c>
      <c r="P17791" s="102">
        <v>1</v>
      </c>
    </row>
    <row r="17792" spans="2:16" x14ac:dyDescent="0.25">
      <c r="B17792" s="103"/>
      <c r="C17792" s="103"/>
      <c r="L17792" s="102" t="str">
        <f>[2]!Table1[[#This Row],[Orgn]]&amp;"-"&amp;[2]!Table1[[#This Row],[Dest]]</f>
        <v>NAP-SSH</v>
      </c>
      <c r="M17792" s="102" t="str">
        <f t="shared" si="277"/>
        <v>ADT</v>
      </c>
      <c r="N17792" s="102">
        <f>WEEKDAY([2]!Table1[[#This Row],[Travel Date]],2)</f>
        <v>7</v>
      </c>
      <c r="P17792" s="102">
        <v>1</v>
      </c>
    </row>
    <row r="17793" spans="2:16" x14ac:dyDescent="0.25">
      <c r="B17793" s="103"/>
      <c r="C17793" s="103"/>
      <c r="L17793" s="102" t="str">
        <f>[2]!Table1[[#This Row],[Orgn]]&amp;"-"&amp;[2]!Table1[[#This Row],[Dest]]</f>
        <v>NAP-SSH</v>
      </c>
      <c r="M17793" s="102" t="str">
        <f t="shared" si="277"/>
        <v>ADT</v>
      </c>
      <c r="N17793" s="102">
        <f>WEEKDAY([2]!Table1[[#This Row],[Travel Date]],2)</f>
        <v>7</v>
      </c>
      <c r="P17793" s="102">
        <v>1</v>
      </c>
    </row>
    <row r="17794" spans="2:16" x14ac:dyDescent="0.25">
      <c r="B17794" s="103"/>
      <c r="C17794" s="103"/>
      <c r="L17794" s="102" t="str">
        <f>[2]!Table1[[#This Row],[Orgn]]&amp;"-"&amp;[2]!Table1[[#This Row],[Dest]]</f>
        <v>NAP-SSH</v>
      </c>
      <c r="M17794" s="102" t="str">
        <f t="shared" ref="M17794:M17857" si="278">IF(TRIM(C17794)="INF", "INF", IF(TRIM(C17794)="CHD", "CHD", "ADT"))</f>
        <v>ADT</v>
      </c>
      <c r="N17794" s="102">
        <f>WEEKDAY([2]!Table1[[#This Row],[Travel Date]],2)</f>
        <v>7</v>
      </c>
      <c r="P17794" s="102">
        <v>1</v>
      </c>
    </row>
    <row r="17795" spans="2:16" x14ac:dyDescent="0.25">
      <c r="B17795" s="103"/>
      <c r="C17795" s="103"/>
      <c r="L17795" s="102" t="str">
        <f>[2]!Table1[[#This Row],[Orgn]]&amp;"-"&amp;[2]!Table1[[#This Row],[Dest]]</f>
        <v>NAP-SSH</v>
      </c>
      <c r="M17795" s="102" t="str">
        <f t="shared" si="278"/>
        <v>ADT</v>
      </c>
      <c r="N17795" s="102">
        <f>WEEKDAY([2]!Table1[[#This Row],[Travel Date]],2)</f>
        <v>7</v>
      </c>
      <c r="P17795" s="102">
        <v>1</v>
      </c>
    </row>
    <row r="17796" spans="2:16" x14ac:dyDescent="0.25">
      <c r="B17796" s="103"/>
      <c r="C17796" s="103"/>
      <c r="L17796" s="102" t="str">
        <f>[2]!Table1[[#This Row],[Orgn]]&amp;"-"&amp;[2]!Table1[[#This Row],[Dest]]</f>
        <v>NAP-SSH</v>
      </c>
      <c r="M17796" s="102" t="str">
        <f t="shared" si="278"/>
        <v>ADT</v>
      </c>
      <c r="N17796" s="102">
        <f>WEEKDAY([2]!Table1[[#This Row],[Travel Date]],2)</f>
        <v>7</v>
      </c>
      <c r="P17796" s="102">
        <v>1</v>
      </c>
    </row>
    <row r="17797" spans="2:16" x14ac:dyDescent="0.25">
      <c r="B17797" s="103"/>
      <c r="C17797" s="103"/>
      <c r="L17797" s="102" t="str">
        <f>[2]!Table1[[#This Row],[Orgn]]&amp;"-"&amp;[2]!Table1[[#This Row],[Dest]]</f>
        <v>NAP-SSH</v>
      </c>
      <c r="M17797" s="102" t="str">
        <f t="shared" si="278"/>
        <v>ADT</v>
      </c>
      <c r="N17797" s="102">
        <f>WEEKDAY([2]!Table1[[#This Row],[Travel Date]],2)</f>
        <v>7</v>
      </c>
      <c r="P17797" s="102">
        <v>1</v>
      </c>
    </row>
    <row r="17798" spans="2:16" x14ac:dyDescent="0.25">
      <c r="B17798" s="103"/>
      <c r="C17798" s="103"/>
      <c r="L17798" s="102" t="str">
        <f>[2]!Table1[[#This Row],[Orgn]]&amp;"-"&amp;[2]!Table1[[#This Row],[Dest]]</f>
        <v>NAP-SSH</v>
      </c>
      <c r="M17798" s="102" t="str">
        <f t="shared" si="278"/>
        <v>ADT</v>
      </c>
      <c r="N17798" s="102">
        <f>WEEKDAY([2]!Table1[[#This Row],[Travel Date]],2)</f>
        <v>7</v>
      </c>
      <c r="P17798" s="102">
        <v>1</v>
      </c>
    </row>
    <row r="17799" spans="2:16" x14ac:dyDescent="0.25">
      <c r="B17799" s="103"/>
      <c r="C17799" s="103"/>
      <c r="L17799" s="102" t="str">
        <f>[2]!Table1[[#This Row],[Orgn]]&amp;"-"&amp;[2]!Table1[[#This Row],[Dest]]</f>
        <v>NAP-SSH</v>
      </c>
      <c r="M17799" s="102" t="str">
        <f t="shared" si="278"/>
        <v>ADT</v>
      </c>
      <c r="N17799" s="102">
        <f>WEEKDAY([2]!Table1[[#This Row],[Travel Date]],2)</f>
        <v>7</v>
      </c>
      <c r="P17799" s="102">
        <v>1</v>
      </c>
    </row>
    <row r="17800" spans="2:16" x14ac:dyDescent="0.25">
      <c r="B17800" s="103"/>
      <c r="C17800" s="103"/>
      <c r="L17800" s="102" t="str">
        <f>[2]!Table1[[#This Row],[Orgn]]&amp;"-"&amp;[2]!Table1[[#This Row],[Dest]]</f>
        <v>NAP-SSH</v>
      </c>
      <c r="M17800" s="102" t="str">
        <f t="shared" si="278"/>
        <v>ADT</v>
      </c>
      <c r="N17800" s="102">
        <f>WEEKDAY([2]!Table1[[#This Row],[Travel Date]],2)</f>
        <v>7</v>
      </c>
      <c r="P17800" s="102">
        <v>1</v>
      </c>
    </row>
    <row r="17801" spans="2:16" x14ac:dyDescent="0.25">
      <c r="B17801" s="103"/>
      <c r="C17801" s="103"/>
      <c r="L17801" s="102" t="str">
        <f>[2]!Table1[[#This Row],[Orgn]]&amp;"-"&amp;[2]!Table1[[#This Row],[Dest]]</f>
        <v>NAP-SSH</v>
      </c>
      <c r="M17801" s="102" t="str">
        <f t="shared" si="278"/>
        <v>ADT</v>
      </c>
      <c r="N17801" s="102">
        <f>WEEKDAY([2]!Table1[[#This Row],[Travel Date]],2)</f>
        <v>7</v>
      </c>
      <c r="P17801" s="102">
        <v>1</v>
      </c>
    </row>
    <row r="17802" spans="2:16" x14ac:dyDescent="0.25">
      <c r="B17802" s="103"/>
      <c r="C17802" s="103"/>
      <c r="L17802" s="102" t="str">
        <f>[2]!Table1[[#This Row],[Orgn]]&amp;"-"&amp;[2]!Table1[[#This Row],[Dest]]</f>
        <v>NAP-SSH</v>
      </c>
      <c r="M17802" s="102" t="str">
        <f t="shared" si="278"/>
        <v>ADT</v>
      </c>
      <c r="N17802" s="102">
        <f>WEEKDAY([2]!Table1[[#This Row],[Travel Date]],2)</f>
        <v>7</v>
      </c>
      <c r="P17802" s="102">
        <v>1</v>
      </c>
    </row>
    <row r="17803" spans="2:16" x14ac:dyDescent="0.25">
      <c r="B17803" s="103"/>
      <c r="C17803" s="103"/>
      <c r="L17803" s="102" t="str">
        <f>[2]!Table1[[#This Row],[Orgn]]&amp;"-"&amp;[2]!Table1[[#This Row],[Dest]]</f>
        <v>NAP-SSH</v>
      </c>
      <c r="M17803" s="102" t="str">
        <f t="shared" si="278"/>
        <v>ADT</v>
      </c>
      <c r="N17803" s="102">
        <f>WEEKDAY([2]!Table1[[#This Row],[Travel Date]],2)</f>
        <v>7</v>
      </c>
      <c r="P17803" s="102">
        <v>1</v>
      </c>
    </row>
    <row r="17804" spans="2:16" x14ac:dyDescent="0.25">
      <c r="B17804" s="103"/>
      <c r="C17804" s="103"/>
      <c r="L17804" s="102" t="str">
        <f>[2]!Table1[[#This Row],[Orgn]]&amp;"-"&amp;[2]!Table1[[#This Row],[Dest]]</f>
        <v>NAP-SSH</v>
      </c>
      <c r="M17804" s="102" t="str">
        <f t="shared" si="278"/>
        <v>ADT</v>
      </c>
      <c r="N17804" s="102">
        <f>WEEKDAY([2]!Table1[[#This Row],[Travel Date]],2)</f>
        <v>7</v>
      </c>
      <c r="P17804" s="102">
        <v>1</v>
      </c>
    </row>
    <row r="17805" spans="2:16" x14ac:dyDescent="0.25">
      <c r="B17805" s="103"/>
      <c r="C17805" s="103"/>
      <c r="L17805" s="102" t="str">
        <f>[2]!Table1[[#This Row],[Orgn]]&amp;"-"&amp;[2]!Table1[[#This Row],[Dest]]</f>
        <v>NAP-SSH</v>
      </c>
      <c r="M17805" s="102" t="str">
        <f t="shared" si="278"/>
        <v>ADT</v>
      </c>
      <c r="N17805" s="102">
        <f>WEEKDAY([2]!Table1[[#This Row],[Travel Date]],2)</f>
        <v>7</v>
      </c>
      <c r="P17805" s="102">
        <v>1</v>
      </c>
    </row>
    <row r="17806" spans="2:16" x14ac:dyDescent="0.25">
      <c r="B17806" s="103"/>
      <c r="C17806" s="103"/>
      <c r="L17806" s="102" t="str">
        <f>[2]!Table1[[#This Row],[Orgn]]&amp;"-"&amp;[2]!Table1[[#This Row],[Dest]]</f>
        <v>NAP-SSH</v>
      </c>
      <c r="M17806" s="102" t="str">
        <f t="shared" si="278"/>
        <v>ADT</v>
      </c>
      <c r="N17806" s="102">
        <f>WEEKDAY([2]!Table1[[#This Row],[Travel Date]],2)</f>
        <v>7</v>
      </c>
      <c r="P17806" s="102">
        <v>1</v>
      </c>
    </row>
    <row r="17807" spans="2:16" x14ac:dyDescent="0.25">
      <c r="B17807" s="103"/>
      <c r="C17807" s="103"/>
      <c r="L17807" s="102" t="str">
        <f>[2]!Table1[[#This Row],[Orgn]]&amp;"-"&amp;[2]!Table1[[#This Row],[Dest]]</f>
        <v>NAP-SSH</v>
      </c>
      <c r="M17807" s="102" t="str">
        <f t="shared" si="278"/>
        <v>ADT</v>
      </c>
      <c r="N17807" s="102">
        <f>WEEKDAY([2]!Table1[[#This Row],[Travel Date]],2)</f>
        <v>7</v>
      </c>
      <c r="P17807" s="102">
        <v>1</v>
      </c>
    </row>
    <row r="17808" spans="2:16" x14ac:dyDescent="0.25">
      <c r="B17808" s="103"/>
      <c r="C17808" s="103"/>
      <c r="L17808" s="102" t="str">
        <f>[2]!Table1[[#This Row],[Orgn]]&amp;"-"&amp;[2]!Table1[[#This Row],[Dest]]</f>
        <v>NAP-SSH</v>
      </c>
      <c r="M17808" s="102" t="str">
        <f t="shared" si="278"/>
        <v>ADT</v>
      </c>
      <c r="N17808" s="102">
        <f>WEEKDAY([2]!Table1[[#This Row],[Travel Date]],2)</f>
        <v>7</v>
      </c>
      <c r="P17808" s="102">
        <v>1</v>
      </c>
    </row>
    <row r="17809" spans="2:16" x14ac:dyDescent="0.25">
      <c r="B17809" s="103"/>
      <c r="C17809" s="103"/>
      <c r="L17809" s="102" t="str">
        <f>[2]!Table1[[#This Row],[Orgn]]&amp;"-"&amp;[2]!Table1[[#This Row],[Dest]]</f>
        <v>NAP-SSH</v>
      </c>
      <c r="M17809" s="102" t="str">
        <f t="shared" si="278"/>
        <v>ADT</v>
      </c>
      <c r="N17809" s="102">
        <f>WEEKDAY([2]!Table1[[#This Row],[Travel Date]],2)</f>
        <v>7</v>
      </c>
      <c r="P17809" s="102">
        <v>1</v>
      </c>
    </row>
    <row r="17810" spans="2:16" x14ac:dyDescent="0.25">
      <c r="B17810" s="103"/>
      <c r="C17810" s="103"/>
      <c r="L17810" s="102" t="str">
        <f>[2]!Table1[[#This Row],[Orgn]]&amp;"-"&amp;[2]!Table1[[#This Row],[Dest]]</f>
        <v>NAP-SSH</v>
      </c>
      <c r="M17810" s="102" t="str">
        <f t="shared" si="278"/>
        <v>ADT</v>
      </c>
      <c r="N17810" s="102">
        <f>WEEKDAY([2]!Table1[[#This Row],[Travel Date]],2)</f>
        <v>7</v>
      </c>
      <c r="P17810" s="102">
        <v>1</v>
      </c>
    </row>
    <row r="17811" spans="2:16" x14ac:dyDescent="0.25">
      <c r="B17811" s="103"/>
      <c r="C17811" s="103"/>
      <c r="L17811" s="102" t="str">
        <f>[2]!Table1[[#This Row],[Orgn]]&amp;"-"&amp;[2]!Table1[[#This Row],[Dest]]</f>
        <v>NAP-SSH</v>
      </c>
      <c r="M17811" s="102" t="str">
        <f t="shared" si="278"/>
        <v>ADT</v>
      </c>
      <c r="N17811" s="102">
        <f>WEEKDAY([2]!Table1[[#This Row],[Travel Date]],2)</f>
        <v>7</v>
      </c>
      <c r="P17811" s="102">
        <v>1</v>
      </c>
    </row>
    <row r="17812" spans="2:16" x14ac:dyDescent="0.25">
      <c r="B17812" s="103"/>
      <c r="C17812" s="103"/>
      <c r="L17812" s="102" t="str">
        <f>[2]!Table1[[#This Row],[Orgn]]&amp;"-"&amp;[2]!Table1[[#This Row],[Dest]]</f>
        <v>NAP-SSH</v>
      </c>
      <c r="M17812" s="102" t="str">
        <f t="shared" si="278"/>
        <v>ADT</v>
      </c>
      <c r="N17812" s="102">
        <f>WEEKDAY([2]!Table1[[#This Row],[Travel Date]],2)</f>
        <v>7</v>
      </c>
      <c r="P17812" s="102">
        <v>1</v>
      </c>
    </row>
    <row r="17813" spans="2:16" x14ac:dyDescent="0.25">
      <c r="B17813" s="103"/>
      <c r="C17813" s="103"/>
      <c r="L17813" s="102" t="str">
        <f>[2]!Table1[[#This Row],[Orgn]]&amp;"-"&amp;[2]!Table1[[#This Row],[Dest]]</f>
        <v>NAP-SSH</v>
      </c>
      <c r="M17813" s="102" t="str">
        <f t="shared" si="278"/>
        <v>ADT</v>
      </c>
      <c r="N17813" s="102">
        <f>WEEKDAY([2]!Table1[[#This Row],[Travel Date]],2)</f>
        <v>7</v>
      </c>
      <c r="P17813" s="102">
        <v>1</v>
      </c>
    </row>
    <row r="17814" spans="2:16" x14ac:dyDescent="0.25">
      <c r="B17814" s="103"/>
      <c r="C17814" s="103"/>
      <c r="L17814" s="102" t="str">
        <f>[2]!Table1[[#This Row],[Orgn]]&amp;"-"&amp;[2]!Table1[[#This Row],[Dest]]</f>
        <v>NAP-SSH</v>
      </c>
      <c r="M17814" s="102" t="str">
        <f t="shared" si="278"/>
        <v>ADT</v>
      </c>
      <c r="N17814" s="102">
        <f>WEEKDAY([2]!Table1[[#This Row],[Travel Date]],2)</f>
        <v>7</v>
      </c>
      <c r="P17814" s="102">
        <v>1</v>
      </c>
    </row>
    <row r="17815" spans="2:16" x14ac:dyDescent="0.25">
      <c r="B17815" s="103"/>
      <c r="C17815" s="103"/>
      <c r="L17815" s="102" t="str">
        <f>[2]!Table1[[#This Row],[Orgn]]&amp;"-"&amp;[2]!Table1[[#This Row],[Dest]]</f>
        <v>NAP-SSH</v>
      </c>
      <c r="M17815" s="102" t="str">
        <f t="shared" si="278"/>
        <v>ADT</v>
      </c>
      <c r="N17815" s="102">
        <f>WEEKDAY([2]!Table1[[#This Row],[Travel Date]],2)</f>
        <v>7</v>
      </c>
      <c r="P17815" s="102">
        <v>1</v>
      </c>
    </row>
    <row r="17816" spans="2:16" x14ac:dyDescent="0.25">
      <c r="B17816" s="103"/>
      <c r="C17816" s="103"/>
      <c r="L17816" s="102" t="str">
        <f>[2]!Table1[[#This Row],[Orgn]]&amp;"-"&amp;[2]!Table1[[#This Row],[Dest]]</f>
        <v>NAP-SSH</v>
      </c>
      <c r="M17816" s="102" t="str">
        <f t="shared" si="278"/>
        <v>ADT</v>
      </c>
      <c r="N17816" s="102">
        <f>WEEKDAY([2]!Table1[[#This Row],[Travel Date]],2)</f>
        <v>7</v>
      </c>
      <c r="P17816" s="102">
        <v>1</v>
      </c>
    </row>
    <row r="17817" spans="2:16" x14ac:dyDescent="0.25">
      <c r="B17817" s="103"/>
      <c r="C17817" s="103"/>
      <c r="L17817" s="102" t="str">
        <f>[2]!Table1[[#This Row],[Orgn]]&amp;"-"&amp;[2]!Table1[[#This Row],[Dest]]</f>
        <v>NAP-SSH</v>
      </c>
      <c r="M17817" s="102" t="str">
        <f t="shared" si="278"/>
        <v>ADT</v>
      </c>
      <c r="N17817" s="102">
        <f>WEEKDAY([2]!Table1[[#This Row],[Travel Date]],2)</f>
        <v>7</v>
      </c>
      <c r="P17817" s="102">
        <v>1</v>
      </c>
    </row>
    <row r="17818" spans="2:16" x14ac:dyDescent="0.25">
      <c r="B17818" s="103"/>
      <c r="C17818" s="103"/>
      <c r="L17818" s="102" t="str">
        <f>[2]!Table1[[#This Row],[Orgn]]&amp;"-"&amp;[2]!Table1[[#This Row],[Dest]]</f>
        <v>NAP-SSH</v>
      </c>
      <c r="M17818" s="102" t="str">
        <f t="shared" si="278"/>
        <v>ADT</v>
      </c>
      <c r="N17818" s="102">
        <f>WEEKDAY([2]!Table1[[#This Row],[Travel Date]],2)</f>
        <v>7</v>
      </c>
      <c r="P17818" s="102">
        <v>1</v>
      </c>
    </row>
    <row r="17819" spans="2:16" x14ac:dyDescent="0.25">
      <c r="B17819" s="103"/>
      <c r="C17819" s="103"/>
      <c r="L17819" s="102" t="str">
        <f>[2]!Table1[[#This Row],[Orgn]]&amp;"-"&amp;[2]!Table1[[#This Row],[Dest]]</f>
        <v>NAP-SSH</v>
      </c>
      <c r="M17819" s="102" t="str">
        <f t="shared" si="278"/>
        <v>ADT</v>
      </c>
      <c r="N17819" s="102">
        <f>WEEKDAY([2]!Table1[[#This Row],[Travel Date]],2)</f>
        <v>7</v>
      </c>
      <c r="P17819" s="102">
        <v>1</v>
      </c>
    </row>
    <row r="17820" spans="2:16" x14ac:dyDescent="0.25">
      <c r="B17820" s="103"/>
      <c r="C17820" s="103"/>
      <c r="L17820" s="102" t="str">
        <f>[2]!Table1[[#This Row],[Orgn]]&amp;"-"&amp;[2]!Table1[[#This Row],[Dest]]</f>
        <v>NAP-SSH</v>
      </c>
      <c r="M17820" s="102" t="str">
        <f t="shared" si="278"/>
        <v>ADT</v>
      </c>
      <c r="N17820" s="102">
        <f>WEEKDAY([2]!Table1[[#This Row],[Travel Date]],2)</f>
        <v>7</v>
      </c>
      <c r="P17820" s="102">
        <v>1</v>
      </c>
    </row>
    <row r="17821" spans="2:16" x14ac:dyDescent="0.25">
      <c r="B17821" s="103"/>
      <c r="C17821" s="103"/>
      <c r="L17821" s="102" t="str">
        <f>[2]!Table1[[#This Row],[Orgn]]&amp;"-"&amp;[2]!Table1[[#This Row],[Dest]]</f>
        <v>NAP-SSH</v>
      </c>
      <c r="M17821" s="102" t="str">
        <f t="shared" si="278"/>
        <v>ADT</v>
      </c>
      <c r="N17821" s="102">
        <f>WEEKDAY([2]!Table1[[#This Row],[Travel Date]],2)</f>
        <v>7</v>
      </c>
      <c r="P17821" s="102">
        <v>1</v>
      </c>
    </row>
    <row r="17822" spans="2:16" x14ac:dyDescent="0.25">
      <c r="B17822" s="103"/>
      <c r="C17822" s="103"/>
      <c r="L17822" s="102" t="str">
        <f>[2]!Table1[[#This Row],[Orgn]]&amp;"-"&amp;[2]!Table1[[#This Row],[Dest]]</f>
        <v>NAP-SSH</v>
      </c>
      <c r="M17822" s="102" t="str">
        <f t="shared" si="278"/>
        <v>ADT</v>
      </c>
      <c r="N17822" s="102">
        <f>WEEKDAY([2]!Table1[[#This Row],[Travel Date]],2)</f>
        <v>7</v>
      </c>
      <c r="P17822" s="102">
        <v>1</v>
      </c>
    </row>
    <row r="17823" spans="2:16" x14ac:dyDescent="0.25">
      <c r="B17823" s="103"/>
      <c r="C17823" s="103"/>
      <c r="L17823" s="102" t="str">
        <f>[2]!Table1[[#This Row],[Orgn]]&amp;"-"&amp;[2]!Table1[[#This Row],[Dest]]</f>
        <v>NAP-SSH</v>
      </c>
      <c r="M17823" s="102" t="str">
        <f t="shared" si="278"/>
        <v>ADT</v>
      </c>
      <c r="N17823" s="102">
        <f>WEEKDAY([2]!Table1[[#This Row],[Travel Date]],2)</f>
        <v>7</v>
      </c>
      <c r="P17823" s="102">
        <v>1</v>
      </c>
    </row>
    <row r="17824" spans="2:16" x14ac:dyDescent="0.25">
      <c r="B17824" s="103"/>
      <c r="C17824" s="103"/>
      <c r="L17824" s="102" t="str">
        <f>[2]!Table1[[#This Row],[Orgn]]&amp;"-"&amp;[2]!Table1[[#This Row],[Dest]]</f>
        <v>NAP-SSH</v>
      </c>
      <c r="M17824" s="102" t="str">
        <f t="shared" si="278"/>
        <v>ADT</v>
      </c>
      <c r="N17824" s="102">
        <f>WEEKDAY([2]!Table1[[#This Row],[Travel Date]],2)</f>
        <v>7</v>
      </c>
      <c r="P17824" s="102">
        <v>1</v>
      </c>
    </row>
    <row r="17825" spans="2:16" x14ac:dyDescent="0.25">
      <c r="B17825" s="103"/>
      <c r="C17825" s="103"/>
      <c r="L17825" s="102" t="str">
        <f>[2]!Table1[[#This Row],[Orgn]]&amp;"-"&amp;[2]!Table1[[#This Row],[Dest]]</f>
        <v>NAP-SSH</v>
      </c>
      <c r="M17825" s="102" t="str">
        <f t="shared" si="278"/>
        <v>ADT</v>
      </c>
      <c r="N17825" s="102">
        <f>WEEKDAY([2]!Table1[[#This Row],[Travel Date]],2)</f>
        <v>7</v>
      </c>
      <c r="P17825" s="102">
        <v>1</v>
      </c>
    </row>
    <row r="17826" spans="2:16" x14ac:dyDescent="0.25">
      <c r="B17826" s="103"/>
      <c r="C17826" s="103"/>
      <c r="L17826" s="102" t="str">
        <f>[2]!Table1[[#This Row],[Orgn]]&amp;"-"&amp;[2]!Table1[[#This Row],[Dest]]</f>
        <v>NAP-SSH</v>
      </c>
      <c r="M17826" s="102" t="str">
        <f t="shared" si="278"/>
        <v>ADT</v>
      </c>
      <c r="N17826" s="102">
        <f>WEEKDAY([2]!Table1[[#This Row],[Travel Date]],2)</f>
        <v>7</v>
      </c>
      <c r="P17826" s="102">
        <v>1</v>
      </c>
    </row>
    <row r="17827" spans="2:16" x14ac:dyDescent="0.25">
      <c r="B17827" s="103"/>
      <c r="C17827" s="103"/>
      <c r="L17827" s="102" t="str">
        <f>[2]!Table1[[#This Row],[Orgn]]&amp;"-"&amp;[2]!Table1[[#This Row],[Dest]]</f>
        <v>NAP-SSH</v>
      </c>
      <c r="M17827" s="102" t="str">
        <f t="shared" si="278"/>
        <v>ADT</v>
      </c>
      <c r="N17827" s="102">
        <f>WEEKDAY([2]!Table1[[#This Row],[Travel Date]],2)</f>
        <v>7</v>
      </c>
      <c r="P17827" s="102">
        <v>1</v>
      </c>
    </row>
    <row r="17828" spans="2:16" x14ac:dyDescent="0.25">
      <c r="B17828" s="103"/>
      <c r="C17828" s="103"/>
      <c r="L17828" s="102" t="str">
        <f>[2]!Table1[[#This Row],[Orgn]]&amp;"-"&amp;[2]!Table1[[#This Row],[Dest]]</f>
        <v>NAP-SSH</v>
      </c>
      <c r="M17828" s="102" t="str">
        <f t="shared" si="278"/>
        <v>ADT</v>
      </c>
      <c r="N17828" s="102">
        <f>WEEKDAY([2]!Table1[[#This Row],[Travel Date]],2)</f>
        <v>7</v>
      </c>
      <c r="P17828" s="102">
        <v>1</v>
      </c>
    </row>
    <row r="17829" spans="2:16" x14ac:dyDescent="0.25">
      <c r="B17829" s="103"/>
      <c r="C17829" s="103"/>
      <c r="L17829" s="102" t="str">
        <f>[2]!Table1[[#This Row],[Orgn]]&amp;"-"&amp;[2]!Table1[[#This Row],[Dest]]</f>
        <v>NAP-SSH</v>
      </c>
      <c r="M17829" s="102" t="str">
        <f t="shared" si="278"/>
        <v>ADT</v>
      </c>
      <c r="N17829" s="102">
        <f>WEEKDAY([2]!Table1[[#This Row],[Travel Date]],2)</f>
        <v>7</v>
      </c>
      <c r="P17829" s="102">
        <v>1</v>
      </c>
    </row>
    <row r="17830" spans="2:16" x14ac:dyDescent="0.25">
      <c r="B17830" s="103"/>
      <c r="C17830" s="103"/>
      <c r="L17830" s="102" t="str">
        <f>[2]!Table1[[#This Row],[Orgn]]&amp;"-"&amp;[2]!Table1[[#This Row],[Dest]]</f>
        <v>NAP-SSH</v>
      </c>
      <c r="M17830" s="102" t="str">
        <f t="shared" si="278"/>
        <v>ADT</v>
      </c>
      <c r="N17830" s="102">
        <f>WEEKDAY([2]!Table1[[#This Row],[Travel Date]],2)</f>
        <v>7</v>
      </c>
      <c r="P17830" s="102">
        <v>1</v>
      </c>
    </row>
    <row r="17831" spans="2:16" x14ac:dyDescent="0.25">
      <c r="B17831" s="103"/>
      <c r="C17831" s="103"/>
      <c r="L17831" s="102" t="str">
        <f>[2]!Table1[[#This Row],[Orgn]]&amp;"-"&amp;[2]!Table1[[#This Row],[Dest]]</f>
        <v>NAP-SSH</v>
      </c>
      <c r="M17831" s="102" t="str">
        <f t="shared" si="278"/>
        <v>ADT</v>
      </c>
      <c r="N17831" s="102">
        <f>WEEKDAY([2]!Table1[[#This Row],[Travel Date]],2)</f>
        <v>7</v>
      </c>
      <c r="P17831" s="102">
        <v>1</v>
      </c>
    </row>
    <row r="17832" spans="2:16" x14ac:dyDescent="0.25">
      <c r="B17832" s="103"/>
      <c r="C17832" s="103"/>
      <c r="L17832" s="102" t="str">
        <f>[2]!Table1[[#This Row],[Orgn]]&amp;"-"&amp;[2]!Table1[[#This Row],[Dest]]</f>
        <v>NAP-SSH</v>
      </c>
      <c r="M17832" s="102" t="str">
        <f t="shared" si="278"/>
        <v>ADT</v>
      </c>
      <c r="N17832" s="102">
        <f>WEEKDAY([2]!Table1[[#This Row],[Travel Date]],2)</f>
        <v>7</v>
      </c>
      <c r="P17832" s="102">
        <v>1</v>
      </c>
    </row>
    <row r="17833" spans="2:16" x14ac:dyDescent="0.25">
      <c r="B17833" s="103"/>
      <c r="C17833" s="103"/>
      <c r="L17833" s="102" t="str">
        <f>[2]!Table1[[#This Row],[Orgn]]&amp;"-"&amp;[2]!Table1[[#This Row],[Dest]]</f>
        <v>NAP-SSH</v>
      </c>
      <c r="M17833" s="102" t="str">
        <f t="shared" si="278"/>
        <v>ADT</v>
      </c>
      <c r="N17833" s="102">
        <f>WEEKDAY([2]!Table1[[#This Row],[Travel Date]],2)</f>
        <v>7</v>
      </c>
      <c r="P17833" s="102">
        <v>1</v>
      </c>
    </row>
    <row r="17834" spans="2:16" x14ac:dyDescent="0.25">
      <c r="B17834" s="103"/>
      <c r="C17834" s="103"/>
      <c r="L17834" s="102" t="str">
        <f>[2]!Table1[[#This Row],[Orgn]]&amp;"-"&amp;[2]!Table1[[#This Row],[Dest]]</f>
        <v>NAP-SSH</v>
      </c>
      <c r="M17834" s="102" t="str">
        <f t="shared" si="278"/>
        <v>ADT</v>
      </c>
      <c r="N17834" s="102">
        <f>WEEKDAY([2]!Table1[[#This Row],[Travel Date]],2)</f>
        <v>7</v>
      </c>
      <c r="P17834" s="102">
        <v>1</v>
      </c>
    </row>
    <row r="17835" spans="2:16" x14ac:dyDescent="0.25">
      <c r="B17835" s="103"/>
      <c r="C17835" s="103"/>
      <c r="L17835" s="102" t="str">
        <f>[2]!Table1[[#This Row],[Orgn]]&amp;"-"&amp;[2]!Table1[[#This Row],[Dest]]</f>
        <v>NAP-SSH</v>
      </c>
      <c r="M17835" s="102" t="str">
        <f t="shared" si="278"/>
        <v>ADT</v>
      </c>
      <c r="N17835" s="102">
        <f>WEEKDAY([2]!Table1[[#This Row],[Travel Date]],2)</f>
        <v>7</v>
      </c>
      <c r="P17835" s="102">
        <v>1</v>
      </c>
    </row>
    <row r="17836" spans="2:16" x14ac:dyDescent="0.25">
      <c r="B17836" s="103"/>
      <c r="C17836" s="103"/>
      <c r="L17836" s="102" t="str">
        <f>[2]!Table1[[#This Row],[Orgn]]&amp;"-"&amp;[2]!Table1[[#This Row],[Dest]]</f>
        <v>NAP-SSH</v>
      </c>
      <c r="M17836" s="102" t="str">
        <f t="shared" si="278"/>
        <v>ADT</v>
      </c>
      <c r="N17836" s="102">
        <f>WEEKDAY([2]!Table1[[#This Row],[Travel Date]],2)</f>
        <v>7</v>
      </c>
      <c r="P17836" s="102">
        <v>1</v>
      </c>
    </row>
    <row r="17837" spans="2:16" x14ac:dyDescent="0.25">
      <c r="B17837" s="103"/>
      <c r="C17837" s="103"/>
      <c r="L17837" s="102" t="str">
        <f>[2]!Table1[[#This Row],[Orgn]]&amp;"-"&amp;[2]!Table1[[#This Row],[Dest]]</f>
        <v>NAP-SSH</v>
      </c>
      <c r="M17837" s="102" t="str">
        <f t="shared" si="278"/>
        <v>ADT</v>
      </c>
      <c r="N17837" s="102">
        <f>WEEKDAY([2]!Table1[[#This Row],[Travel Date]],2)</f>
        <v>7</v>
      </c>
      <c r="P17837" s="102">
        <v>1</v>
      </c>
    </row>
    <row r="17838" spans="2:16" x14ac:dyDescent="0.25">
      <c r="B17838" s="103"/>
      <c r="C17838" s="103"/>
      <c r="L17838" s="102" t="str">
        <f>[2]!Table1[[#This Row],[Orgn]]&amp;"-"&amp;[2]!Table1[[#This Row],[Dest]]</f>
        <v>NAP-SSH</v>
      </c>
      <c r="M17838" s="102" t="str">
        <f t="shared" si="278"/>
        <v>ADT</v>
      </c>
      <c r="N17838" s="102">
        <f>WEEKDAY([2]!Table1[[#This Row],[Travel Date]],2)</f>
        <v>7</v>
      </c>
      <c r="P17838" s="102">
        <v>1</v>
      </c>
    </row>
    <row r="17839" spans="2:16" x14ac:dyDescent="0.25">
      <c r="B17839" s="103"/>
      <c r="C17839" s="103"/>
      <c r="L17839" s="102" t="str">
        <f>[2]!Table1[[#This Row],[Orgn]]&amp;"-"&amp;[2]!Table1[[#This Row],[Dest]]</f>
        <v>NAP-SSH</v>
      </c>
      <c r="M17839" s="102" t="str">
        <f t="shared" si="278"/>
        <v>ADT</v>
      </c>
      <c r="N17839" s="102">
        <f>WEEKDAY([2]!Table1[[#This Row],[Travel Date]],2)</f>
        <v>7</v>
      </c>
      <c r="P17839" s="102">
        <v>1</v>
      </c>
    </row>
    <row r="17840" spans="2:16" x14ac:dyDescent="0.25">
      <c r="B17840" s="103"/>
      <c r="C17840" s="103"/>
      <c r="L17840" s="102" t="str">
        <f>[2]!Table1[[#This Row],[Orgn]]&amp;"-"&amp;[2]!Table1[[#This Row],[Dest]]</f>
        <v>NAP-SSH</v>
      </c>
      <c r="M17840" s="102" t="str">
        <f t="shared" si="278"/>
        <v>ADT</v>
      </c>
      <c r="N17840" s="102">
        <f>WEEKDAY([2]!Table1[[#This Row],[Travel Date]],2)</f>
        <v>7</v>
      </c>
      <c r="P17840" s="102">
        <v>1</v>
      </c>
    </row>
    <row r="17841" spans="2:16" x14ac:dyDescent="0.25">
      <c r="B17841" s="103"/>
      <c r="C17841" s="103"/>
      <c r="L17841" s="102" t="str">
        <f>[2]!Table1[[#This Row],[Orgn]]&amp;"-"&amp;[2]!Table1[[#This Row],[Dest]]</f>
        <v>NAP-SSH</v>
      </c>
      <c r="M17841" s="102" t="str">
        <f t="shared" si="278"/>
        <v>ADT</v>
      </c>
      <c r="N17841" s="102">
        <f>WEEKDAY([2]!Table1[[#This Row],[Travel Date]],2)</f>
        <v>7</v>
      </c>
      <c r="P17841" s="102">
        <v>1</v>
      </c>
    </row>
    <row r="17842" spans="2:16" x14ac:dyDescent="0.25">
      <c r="B17842" s="103"/>
      <c r="C17842" s="103"/>
      <c r="L17842" s="102" t="str">
        <f>[2]!Table1[[#This Row],[Orgn]]&amp;"-"&amp;[2]!Table1[[#This Row],[Dest]]</f>
        <v>NAP-SSH</v>
      </c>
      <c r="M17842" s="102" t="str">
        <f t="shared" si="278"/>
        <v>ADT</v>
      </c>
      <c r="N17842" s="102">
        <f>WEEKDAY([2]!Table1[[#This Row],[Travel Date]],2)</f>
        <v>7</v>
      </c>
      <c r="P17842" s="102">
        <v>1</v>
      </c>
    </row>
    <row r="17843" spans="2:16" x14ac:dyDescent="0.25">
      <c r="B17843" s="103"/>
      <c r="C17843" s="103"/>
      <c r="L17843" s="102" t="str">
        <f>[2]!Table1[[#This Row],[Orgn]]&amp;"-"&amp;[2]!Table1[[#This Row],[Dest]]</f>
        <v>NAP-SSH</v>
      </c>
      <c r="M17843" s="102" t="str">
        <f t="shared" si="278"/>
        <v>ADT</v>
      </c>
      <c r="N17843" s="102">
        <f>WEEKDAY([2]!Table1[[#This Row],[Travel Date]],2)</f>
        <v>7</v>
      </c>
      <c r="P17843" s="102">
        <v>1</v>
      </c>
    </row>
    <row r="17844" spans="2:16" x14ac:dyDescent="0.25">
      <c r="B17844" s="103"/>
      <c r="C17844" s="103"/>
      <c r="L17844" s="102" t="str">
        <f>[2]!Table1[[#This Row],[Orgn]]&amp;"-"&amp;[2]!Table1[[#This Row],[Dest]]</f>
        <v>NAP-SSH</v>
      </c>
      <c r="M17844" s="102" t="str">
        <f t="shared" si="278"/>
        <v>ADT</v>
      </c>
      <c r="N17844" s="102">
        <f>WEEKDAY([2]!Table1[[#This Row],[Travel Date]],2)</f>
        <v>7</v>
      </c>
      <c r="P17844" s="102">
        <v>1</v>
      </c>
    </row>
    <row r="17845" spans="2:16" x14ac:dyDescent="0.25">
      <c r="B17845" s="103"/>
      <c r="C17845" s="103"/>
      <c r="L17845" s="102" t="str">
        <f>[2]!Table1[[#This Row],[Orgn]]&amp;"-"&amp;[2]!Table1[[#This Row],[Dest]]</f>
        <v>NAP-SSH</v>
      </c>
      <c r="M17845" s="102" t="str">
        <f t="shared" si="278"/>
        <v>ADT</v>
      </c>
      <c r="N17845" s="102">
        <f>WEEKDAY([2]!Table1[[#This Row],[Travel Date]],2)</f>
        <v>7</v>
      </c>
      <c r="P17845" s="102">
        <v>1</v>
      </c>
    </row>
    <row r="17846" spans="2:16" x14ac:dyDescent="0.25">
      <c r="B17846" s="103"/>
      <c r="C17846" s="103"/>
      <c r="L17846" s="102" t="str">
        <f>[2]!Table1[[#This Row],[Orgn]]&amp;"-"&amp;[2]!Table1[[#This Row],[Dest]]</f>
        <v>NAP-SSH</v>
      </c>
      <c r="M17846" s="102" t="str">
        <f t="shared" si="278"/>
        <v>ADT</v>
      </c>
      <c r="N17846" s="102">
        <f>WEEKDAY([2]!Table1[[#This Row],[Travel Date]],2)</f>
        <v>7</v>
      </c>
      <c r="P17846" s="102">
        <v>1</v>
      </c>
    </row>
    <row r="17847" spans="2:16" x14ac:dyDescent="0.25">
      <c r="B17847" s="103"/>
      <c r="C17847" s="103"/>
      <c r="L17847" s="102" t="str">
        <f>[2]!Table1[[#This Row],[Orgn]]&amp;"-"&amp;[2]!Table1[[#This Row],[Dest]]</f>
        <v>NAP-SSH</v>
      </c>
      <c r="M17847" s="102" t="str">
        <f t="shared" si="278"/>
        <v>ADT</v>
      </c>
      <c r="N17847" s="102">
        <f>WEEKDAY([2]!Table1[[#This Row],[Travel Date]],2)</f>
        <v>7</v>
      </c>
      <c r="P17847" s="102">
        <v>1</v>
      </c>
    </row>
    <row r="17848" spans="2:16" x14ac:dyDescent="0.25">
      <c r="B17848" s="103"/>
      <c r="C17848" s="103"/>
      <c r="L17848" s="102" t="str">
        <f>[2]!Table1[[#This Row],[Orgn]]&amp;"-"&amp;[2]!Table1[[#This Row],[Dest]]</f>
        <v>NAP-SSH</v>
      </c>
      <c r="M17848" s="102" t="str">
        <f t="shared" si="278"/>
        <v>ADT</v>
      </c>
      <c r="N17848" s="102">
        <f>WEEKDAY([2]!Table1[[#This Row],[Travel Date]],2)</f>
        <v>7</v>
      </c>
      <c r="P17848" s="102">
        <v>1</v>
      </c>
    </row>
    <row r="17849" spans="2:16" x14ac:dyDescent="0.25">
      <c r="B17849" s="103"/>
      <c r="C17849" s="103"/>
      <c r="L17849" s="102" t="str">
        <f>[2]!Table1[[#This Row],[Orgn]]&amp;"-"&amp;[2]!Table1[[#This Row],[Dest]]</f>
        <v>NAP-SSH</v>
      </c>
      <c r="M17849" s="102" t="str">
        <f t="shared" si="278"/>
        <v>ADT</v>
      </c>
      <c r="N17849" s="102">
        <f>WEEKDAY([2]!Table1[[#This Row],[Travel Date]],2)</f>
        <v>7</v>
      </c>
      <c r="P17849" s="102">
        <v>1</v>
      </c>
    </row>
    <row r="17850" spans="2:16" x14ac:dyDescent="0.25">
      <c r="B17850" s="103"/>
      <c r="C17850" s="103"/>
      <c r="L17850" s="102" t="str">
        <f>[2]!Table1[[#This Row],[Orgn]]&amp;"-"&amp;[2]!Table1[[#This Row],[Dest]]</f>
        <v>NAP-SSH</v>
      </c>
      <c r="M17850" s="102" t="str">
        <f t="shared" si="278"/>
        <v>ADT</v>
      </c>
      <c r="N17850" s="102">
        <f>WEEKDAY([2]!Table1[[#This Row],[Travel Date]],2)</f>
        <v>7</v>
      </c>
      <c r="P17850" s="102">
        <v>1</v>
      </c>
    </row>
    <row r="17851" spans="2:16" x14ac:dyDescent="0.25">
      <c r="B17851" s="103"/>
      <c r="C17851" s="103"/>
      <c r="L17851" s="102" t="str">
        <f>[2]!Table1[[#This Row],[Orgn]]&amp;"-"&amp;[2]!Table1[[#This Row],[Dest]]</f>
        <v>NAP-SSH</v>
      </c>
      <c r="M17851" s="102" t="str">
        <f t="shared" si="278"/>
        <v>ADT</v>
      </c>
      <c r="N17851" s="102">
        <f>WEEKDAY([2]!Table1[[#This Row],[Travel Date]],2)</f>
        <v>7</v>
      </c>
      <c r="P17851" s="102">
        <v>1</v>
      </c>
    </row>
    <row r="17852" spans="2:16" x14ac:dyDescent="0.25">
      <c r="B17852" s="103"/>
      <c r="C17852" s="103"/>
      <c r="L17852" s="102" t="str">
        <f>[2]!Table1[[#This Row],[Orgn]]&amp;"-"&amp;[2]!Table1[[#This Row],[Dest]]</f>
        <v>NAP-SSH</v>
      </c>
      <c r="M17852" s="102" t="str">
        <f t="shared" si="278"/>
        <v>ADT</v>
      </c>
      <c r="N17852" s="102">
        <f>WEEKDAY([2]!Table1[[#This Row],[Travel Date]],2)</f>
        <v>7</v>
      </c>
      <c r="P17852" s="102">
        <v>1</v>
      </c>
    </row>
    <row r="17853" spans="2:16" x14ac:dyDescent="0.25">
      <c r="B17853" s="103"/>
      <c r="C17853" s="103"/>
      <c r="L17853" s="102" t="str">
        <f>[2]!Table1[[#This Row],[Orgn]]&amp;"-"&amp;[2]!Table1[[#This Row],[Dest]]</f>
        <v>NAP-SSH</v>
      </c>
      <c r="M17853" s="102" t="str">
        <f t="shared" si="278"/>
        <v>ADT</v>
      </c>
      <c r="N17853" s="102">
        <f>WEEKDAY([2]!Table1[[#This Row],[Travel Date]],2)</f>
        <v>7</v>
      </c>
      <c r="P17853" s="102">
        <v>1</v>
      </c>
    </row>
    <row r="17854" spans="2:16" x14ac:dyDescent="0.25">
      <c r="B17854" s="103"/>
      <c r="C17854" s="103"/>
      <c r="L17854" s="102" t="str">
        <f>[2]!Table1[[#This Row],[Orgn]]&amp;"-"&amp;[2]!Table1[[#This Row],[Dest]]</f>
        <v>NAP-SSH</v>
      </c>
      <c r="M17854" s="102" t="str">
        <f t="shared" si="278"/>
        <v>ADT</v>
      </c>
      <c r="N17854" s="102">
        <f>WEEKDAY([2]!Table1[[#This Row],[Travel Date]],2)</f>
        <v>7</v>
      </c>
      <c r="P17854" s="102">
        <v>1</v>
      </c>
    </row>
    <row r="17855" spans="2:16" x14ac:dyDescent="0.25">
      <c r="B17855" s="103"/>
      <c r="C17855" s="103"/>
      <c r="L17855" s="102" t="str">
        <f>[2]!Table1[[#This Row],[Orgn]]&amp;"-"&amp;[2]!Table1[[#This Row],[Dest]]</f>
        <v>NAP-SSH</v>
      </c>
      <c r="M17855" s="102" t="str">
        <f t="shared" si="278"/>
        <v>ADT</v>
      </c>
      <c r="N17855" s="102">
        <f>WEEKDAY([2]!Table1[[#This Row],[Travel Date]],2)</f>
        <v>7</v>
      </c>
      <c r="P17855" s="102">
        <v>1</v>
      </c>
    </row>
    <row r="17856" spans="2:16" x14ac:dyDescent="0.25">
      <c r="B17856" s="103"/>
      <c r="C17856" s="103"/>
      <c r="L17856" s="102" t="str">
        <f>[2]!Table1[[#This Row],[Orgn]]&amp;"-"&amp;[2]!Table1[[#This Row],[Dest]]</f>
        <v>NAP-SSH</v>
      </c>
      <c r="M17856" s="102" t="str">
        <f t="shared" si="278"/>
        <v>ADT</v>
      </c>
      <c r="N17856" s="102">
        <f>WEEKDAY([2]!Table1[[#This Row],[Travel Date]],2)</f>
        <v>7</v>
      </c>
      <c r="P17856" s="102">
        <v>1</v>
      </c>
    </row>
    <row r="17857" spans="2:16" x14ac:dyDescent="0.25">
      <c r="B17857" s="103"/>
      <c r="C17857" s="103"/>
      <c r="L17857" s="102" t="str">
        <f>[2]!Table1[[#This Row],[Orgn]]&amp;"-"&amp;[2]!Table1[[#This Row],[Dest]]</f>
        <v>NAP-SSH</v>
      </c>
      <c r="M17857" s="102" t="str">
        <f t="shared" si="278"/>
        <v>ADT</v>
      </c>
      <c r="N17857" s="102">
        <f>WEEKDAY([2]!Table1[[#This Row],[Travel Date]],2)</f>
        <v>7</v>
      </c>
      <c r="P17857" s="102">
        <v>1</v>
      </c>
    </row>
    <row r="17858" spans="2:16" x14ac:dyDescent="0.25">
      <c r="B17858" s="103"/>
      <c r="C17858" s="103"/>
      <c r="L17858" s="102" t="str">
        <f>[2]!Table1[[#This Row],[Orgn]]&amp;"-"&amp;[2]!Table1[[#This Row],[Dest]]</f>
        <v>NAP-SSH</v>
      </c>
      <c r="M17858" s="102" t="str">
        <f t="shared" ref="M17858:M17921" si="279">IF(TRIM(C17858)="INF", "INF", IF(TRIM(C17858)="CHD", "CHD", "ADT"))</f>
        <v>ADT</v>
      </c>
      <c r="N17858" s="102">
        <f>WEEKDAY([2]!Table1[[#This Row],[Travel Date]],2)</f>
        <v>7</v>
      </c>
      <c r="P17858" s="102">
        <v>1</v>
      </c>
    </row>
    <row r="17859" spans="2:16" x14ac:dyDescent="0.25">
      <c r="B17859" s="103"/>
      <c r="C17859" s="103"/>
      <c r="L17859" s="102" t="str">
        <f>[2]!Table1[[#This Row],[Orgn]]&amp;"-"&amp;[2]!Table1[[#This Row],[Dest]]</f>
        <v>NAP-SSH</v>
      </c>
      <c r="M17859" s="102" t="str">
        <f t="shared" si="279"/>
        <v>ADT</v>
      </c>
      <c r="N17859" s="102">
        <f>WEEKDAY([2]!Table1[[#This Row],[Travel Date]],2)</f>
        <v>7</v>
      </c>
      <c r="P17859" s="102">
        <v>1</v>
      </c>
    </row>
    <row r="17860" spans="2:16" x14ac:dyDescent="0.25">
      <c r="B17860" s="103"/>
      <c r="C17860" s="103"/>
      <c r="L17860" s="102" t="str">
        <f>[2]!Table1[[#This Row],[Orgn]]&amp;"-"&amp;[2]!Table1[[#This Row],[Dest]]</f>
        <v>NAP-SSH</v>
      </c>
      <c r="M17860" s="102" t="str">
        <f t="shared" si="279"/>
        <v>ADT</v>
      </c>
      <c r="N17860" s="102">
        <f>WEEKDAY([2]!Table1[[#This Row],[Travel Date]],2)</f>
        <v>7</v>
      </c>
      <c r="P17860" s="102">
        <v>1</v>
      </c>
    </row>
    <row r="17861" spans="2:16" x14ac:dyDescent="0.25">
      <c r="B17861" s="103"/>
      <c r="C17861" s="103"/>
      <c r="L17861" s="102" t="str">
        <f>[2]!Table1[[#This Row],[Orgn]]&amp;"-"&amp;[2]!Table1[[#This Row],[Dest]]</f>
        <v>NAP-SSH</v>
      </c>
      <c r="M17861" s="102" t="str">
        <f t="shared" si="279"/>
        <v>ADT</v>
      </c>
      <c r="N17861" s="102">
        <f>WEEKDAY([2]!Table1[[#This Row],[Travel Date]],2)</f>
        <v>7</v>
      </c>
      <c r="P17861" s="102">
        <v>1</v>
      </c>
    </row>
    <row r="17862" spans="2:16" x14ac:dyDescent="0.25">
      <c r="B17862" s="103"/>
      <c r="C17862" s="103"/>
      <c r="L17862" s="102" t="str">
        <f>[2]!Table1[[#This Row],[Orgn]]&amp;"-"&amp;[2]!Table1[[#This Row],[Dest]]</f>
        <v>NAP-SSH</v>
      </c>
      <c r="M17862" s="102" t="str">
        <f t="shared" si="279"/>
        <v>ADT</v>
      </c>
      <c r="N17862" s="102">
        <f>WEEKDAY([2]!Table1[[#This Row],[Travel Date]],2)</f>
        <v>7</v>
      </c>
      <c r="P17862" s="102">
        <v>1</v>
      </c>
    </row>
    <row r="17863" spans="2:16" x14ac:dyDescent="0.25">
      <c r="B17863" s="103"/>
      <c r="C17863" s="103"/>
      <c r="L17863" s="102" t="str">
        <f>[2]!Table1[[#This Row],[Orgn]]&amp;"-"&amp;[2]!Table1[[#This Row],[Dest]]</f>
        <v>NAP-SSH</v>
      </c>
      <c r="M17863" s="102" t="str">
        <f t="shared" si="279"/>
        <v>ADT</v>
      </c>
      <c r="N17863" s="102">
        <f>WEEKDAY([2]!Table1[[#This Row],[Travel Date]],2)</f>
        <v>7</v>
      </c>
      <c r="P17863" s="102">
        <v>1</v>
      </c>
    </row>
    <row r="17864" spans="2:16" x14ac:dyDescent="0.25">
      <c r="B17864" s="103"/>
      <c r="C17864" s="103"/>
      <c r="L17864" s="102" t="str">
        <f>[2]!Table1[[#This Row],[Orgn]]&amp;"-"&amp;[2]!Table1[[#This Row],[Dest]]</f>
        <v>NAP-SSH</v>
      </c>
      <c r="M17864" s="102" t="str">
        <f t="shared" si="279"/>
        <v>ADT</v>
      </c>
      <c r="N17864" s="102">
        <f>WEEKDAY([2]!Table1[[#This Row],[Travel Date]],2)</f>
        <v>7</v>
      </c>
      <c r="P17864" s="102">
        <v>1</v>
      </c>
    </row>
    <row r="17865" spans="2:16" x14ac:dyDescent="0.25">
      <c r="B17865" s="103"/>
      <c r="C17865" s="103"/>
      <c r="L17865" s="102" t="str">
        <f>[2]!Table1[[#This Row],[Orgn]]&amp;"-"&amp;[2]!Table1[[#This Row],[Dest]]</f>
        <v>NAP-SSH</v>
      </c>
      <c r="M17865" s="102" t="str">
        <f t="shared" si="279"/>
        <v>ADT</v>
      </c>
      <c r="N17865" s="102">
        <f>WEEKDAY([2]!Table1[[#This Row],[Travel Date]],2)</f>
        <v>7</v>
      </c>
      <c r="P17865" s="102">
        <v>1</v>
      </c>
    </row>
    <row r="17866" spans="2:16" x14ac:dyDescent="0.25">
      <c r="B17866" s="103"/>
      <c r="C17866" s="103"/>
      <c r="L17866" s="102" t="str">
        <f>[2]!Table1[[#This Row],[Orgn]]&amp;"-"&amp;[2]!Table1[[#This Row],[Dest]]</f>
        <v>NAP-SSH</v>
      </c>
      <c r="M17866" s="102" t="str">
        <f t="shared" si="279"/>
        <v>ADT</v>
      </c>
      <c r="N17866" s="102">
        <f>WEEKDAY([2]!Table1[[#This Row],[Travel Date]],2)</f>
        <v>7</v>
      </c>
      <c r="P17866" s="102">
        <v>1</v>
      </c>
    </row>
    <row r="17867" spans="2:16" x14ac:dyDescent="0.25">
      <c r="B17867" s="103"/>
      <c r="C17867" s="103"/>
      <c r="L17867" s="102" t="str">
        <f>[2]!Table1[[#This Row],[Orgn]]&amp;"-"&amp;[2]!Table1[[#This Row],[Dest]]</f>
        <v>NAP-SSH</v>
      </c>
      <c r="M17867" s="102" t="str">
        <f t="shared" si="279"/>
        <v>ADT</v>
      </c>
      <c r="N17867" s="102">
        <f>WEEKDAY([2]!Table1[[#This Row],[Travel Date]],2)</f>
        <v>7</v>
      </c>
      <c r="P17867" s="102">
        <v>1</v>
      </c>
    </row>
    <row r="17868" spans="2:16" x14ac:dyDescent="0.25">
      <c r="B17868" s="103"/>
      <c r="C17868" s="103"/>
      <c r="L17868" s="102" t="str">
        <f>[2]!Table1[[#This Row],[Orgn]]&amp;"-"&amp;[2]!Table1[[#This Row],[Dest]]</f>
        <v>NAP-SSH</v>
      </c>
      <c r="M17868" s="102" t="str">
        <f t="shared" si="279"/>
        <v>ADT</v>
      </c>
      <c r="N17868" s="102">
        <f>WEEKDAY([2]!Table1[[#This Row],[Travel Date]],2)</f>
        <v>7</v>
      </c>
      <c r="P17868" s="102">
        <v>1</v>
      </c>
    </row>
    <row r="17869" spans="2:16" x14ac:dyDescent="0.25">
      <c r="B17869" s="103"/>
      <c r="C17869" s="103"/>
      <c r="L17869" s="102" t="str">
        <f>[2]!Table1[[#This Row],[Orgn]]&amp;"-"&amp;[2]!Table1[[#This Row],[Dest]]</f>
        <v>NAP-SSH</v>
      </c>
      <c r="M17869" s="102" t="str">
        <f t="shared" si="279"/>
        <v>ADT</v>
      </c>
      <c r="N17869" s="102">
        <f>WEEKDAY([2]!Table1[[#This Row],[Travel Date]],2)</f>
        <v>7</v>
      </c>
      <c r="P17869" s="102">
        <v>1</v>
      </c>
    </row>
    <row r="17870" spans="2:16" x14ac:dyDescent="0.25">
      <c r="B17870" s="103"/>
      <c r="C17870" s="103"/>
      <c r="L17870" s="102" t="str">
        <f>[2]!Table1[[#This Row],[Orgn]]&amp;"-"&amp;[2]!Table1[[#This Row],[Dest]]</f>
        <v>NAP-SSH</v>
      </c>
      <c r="M17870" s="102" t="str">
        <f t="shared" si="279"/>
        <v>ADT</v>
      </c>
      <c r="N17870" s="102">
        <f>WEEKDAY([2]!Table1[[#This Row],[Travel Date]],2)</f>
        <v>7</v>
      </c>
      <c r="P17870" s="102">
        <v>1</v>
      </c>
    </row>
    <row r="17871" spans="2:16" x14ac:dyDescent="0.25">
      <c r="B17871" s="103"/>
      <c r="C17871" s="103"/>
      <c r="L17871" s="102" t="str">
        <f>[2]!Table1[[#This Row],[Orgn]]&amp;"-"&amp;[2]!Table1[[#This Row],[Dest]]</f>
        <v>NAP-SSH</v>
      </c>
      <c r="M17871" s="102" t="str">
        <f t="shared" si="279"/>
        <v>ADT</v>
      </c>
      <c r="N17871" s="102">
        <f>WEEKDAY([2]!Table1[[#This Row],[Travel Date]],2)</f>
        <v>7</v>
      </c>
      <c r="P17871" s="102">
        <v>1</v>
      </c>
    </row>
    <row r="17872" spans="2:16" x14ac:dyDescent="0.25">
      <c r="B17872" s="103"/>
      <c r="C17872" s="103"/>
      <c r="L17872" s="102" t="str">
        <f>[2]!Table1[[#This Row],[Orgn]]&amp;"-"&amp;[2]!Table1[[#This Row],[Dest]]</f>
        <v>NAP-SSH</v>
      </c>
      <c r="M17872" s="102" t="str">
        <f t="shared" si="279"/>
        <v>ADT</v>
      </c>
      <c r="N17872" s="102">
        <f>WEEKDAY([2]!Table1[[#This Row],[Travel Date]],2)</f>
        <v>7</v>
      </c>
      <c r="P17872" s="102">
        <v>1</v>
      </c>
    </row>
    <row r="17873" spans="2:16" x14ac:dyDescent="0.25">
      <c r="B17873" s="103"/>
      <c r="C17873" s="103"/>
      <c r="L17873" s="102" t="str">
        <f>[2]!Table1[[#This Row],[Orgn]]&amp;"-"&amp;[2]!Table1[[#This Row],[Dest]]</f>
        <v>NAP-SSH</v>
      </c>
      <c r="M17873" s="102" t="str">
        <f t="shared" si="279"/>
        <v>ADT</v>
      </c>
      <c r="N17873" s="102">
        <f>WEEKDAY([2]!Table1[[#This Row],[Travel Date]],2)</f>
        <v>7</v>
      </c>
      <c r="P17873" s="102">
        <v>1</v>
      </c>
    </row>
    <row r="17874" spans="2:16" x14ac:dyDescent="0.25">
      <c r="B17874" s="103"/>
      <c r="C17874" s="103"/>
      <c r="L17874" s="102" t="str">
        <f>[2]!Table1[[#This Row],[Orgn]]&amp;"-"&amp;[2]!Table1[[#This Row],[Dest]]</f>
        <v>NAP-SSH</v>
      </c>
      <c r="M17874" s="102" t="str">
        <f t="shared" si="279"/>
        <v>ADT</v>
      </c>
      <c r="N17874" s="102">
        <f>WEEKDAY([2]!Table1[[#This Row],[Travel Date]],2)</f>
        <v>7</v>
      </c>
      <c r="P17874" s="102">
        <v>1</v>
      </c>
    </row>
    <row r="17875" spans="2:16" x14ac:dyDescent="0.25">
      <c r="B17875" s="103"/>
      <c r="C17875" s="103"/>
      <c r="L17875" s="102" t="str">
        <f>[2]!Table1[[#This Row],[Orgn]]&amp;"-"&amp;[2]!Table1[[#This Row],[Dest]]</f>
        <v>NAP-SSH</v>
      </c>
      <c r="M17875" s="102" t="str">
        <f t="shared" si="279"/>
        <v>ADT</v>
      </c>
      <c r="N17875" s="102">
        <f>WEEKDAY([2]!Table1[[#This Row],[Travel Date]],2)</f>
        <v>7</v>
      </c>
      <c r="P17875" s="102">
        <v>1</v>
      </c>
    </row>
    <row r="17876" spans="2:16" x14ac:dyDescent="0.25">
      <c r="B17876" s="103"/>
      <c r="C17876" s="103"/>
      <c r="L17876" s="102" t="str">
        <f>[2]!Table1[[#This Row],[Orgn]]&amp;"-"&amp;[2]!Table1[[#This Row],[Dest]]</f>
        <v>NAP-SSH</v>
      </c>
      <c r="M17876" s="102" t="str">
        <f t="shared" si="279"/>
        <v>ADT</v>
      </c>
      <c r="N17876" s="102">
        <f>WEEKDAY([2]!Table1[[#This Row],[Travel Date]],2)</f>
        <v>7</v>
      </c>
      <c r="P17876" s="102">
        <v>1</v>
      </c>
    </row>
    <row r="17877" spans="2:16" x14ac:dyDescent="0.25">
      <c r="B17877" s="103"/>
      <c r="C17877" s="103"/>
      <c r="L17877" s="102" t="str">
        <f>[2]!Table1[[#This Row],[Orgn]]&amp;"-"&amp;[2]!Table1[[#This Row],[Dest]]</f>
        <v>NAP-SSH</v>
      </c>
      <c r="M17877" s="102" t="str">
        <f t="shared" si="279"/>
        <v>ADT</v>
      </c>
      <c r="N17877" s="102">
        <f>WEEKDAY([2]!Table1[[#This Row],[Travel Date]],2)</f>
        <v>7</v>
      </c>
      <c r="P17877" s="102">
        <v>1</v>
      </c>
    </row>
    <row r="17878" spans="2:16" x14ac:dyDescent="0.25">
      <c r="B17878" s="103"/>
      <c r="C17878" s="103"/>
      <c r="L17878" s="102" t="str">
        <f>[2]!Table1[[#This Row],[Orgn]]&amp;"-"&amp;[2]!Table1[[#This Row],[Dest]]</f>
        <v>NAP-SSH</v>
      </c>
      <c r="M17878" s="102" t="str">
        <f t="shared" si="279"/>
        <v>ADT</v>
      </c>
      <c r="N17878" s="102">
        <f>WEEKDAY([2]!Table1[[#This Row],[Travel Date]],2)</f>
        <v>7</v>
      </c>
      <c r="P17878" s="102">
        <v>1</v>
      </c>
    </row>
    <row r="17879" spans="2:16" x14ac:dyDescent="0.25">
      <c r="B17879" s="103"/>
      <c r="C17879" s="103"/>
      <c r="L17879" s="102" t="str">
        <f>[2]!Table1[[#This Row],[Orgn]]&amp;"-"&amp;[2]!Table1[[#This Row],[Dest]]</f>
        <v>NAP-SSH</v>
      </c>
      <c r="M17879" s="102" t="str">
        <f t="shared" si="279"/>
        <v>ADT</v>
      </c>
      <c r="N17879" s="102">
        <f>WEEKDAY([2]!Table1[[#This Row],[Travel Date]],2)</f>
        <v>7</v>
      </c>
      <c r="P17879" s="102">
        <v>1</v>
      </c>
    </row>
    <row r="17880" spans="2:16" x14ac:dyDescent="0.25">
      <c r="B17880" s="103"/>
      <c r="C17880" s="103"/>
      <c r="L17880" s="102" t="str">
        <f>[2]!Table1[[#This Row],[Orgn]]&amp;"-"&amp;[2]!Table1[[#This Row],[Dest]]</f>
        <v>NAP-SSH</v>
      </c>
      <c r="M17880" s="102" t="str">
        <f t="shared" si="279"/>
        <v>ADT</v>
      </c>
      <c r="N17880" s="102">
        <f>WEEKDAY([2]!Table1[[#This Row],[Travel Date]],2)</f>
        <v>7</v>
      </c>
      <c r="P17880" s="102">
        <v>1</v>
      </c>
    </row>
    <row r="17881" spans="2:16" x14ac:dyDescent="0.25">
      <c r="B17881" s="103"/>
      <c r="C17881" s="103"/>
      <c r="L17881" s="102" t="str">
        <f>[2]!Table1[[#This Row],[Orgn]]&amp;"-"&amp;[2]!Table1[[#This Row],[Dest]]</f>
        <v>NAP-SSH</v>
      </c>
      <c r="M17881" s="102" t="str">
        <f t="shared" si="279"/>
        <v>ADT</v>
      </c>
      <c r="N17881" s="102">
        <f>WEEKDAY([2]!Table1[[#This Row],[Travel Date]],2)</f>
        <v>7</v>
      </c>
      <c r="P17881" s="102">
        <v>1</v>
      </c>
    </row>
    <row r="17882" spans="2:16" x14ac:dyDescent="0.25">
      <c r="B17882" s="103"/>
      <c r="C17882" s="103"/>
      <c r="L17882" s="102" t="str">
        <f>[2]!Table1[[#This Row],[Orgn]]&amp;"-"&amp;[2]!Table1[[#This Row],[Dest]]</f>
        <v>NAP-SSH</v>
      </c>
      <c r="M17882" s="102" t="str">
        <f t="shared" si="279"/>
        <v>ADT</v>
      </c>
      <c r="N17882" s="102">
        <f>WEEKDAY([2]!Table1[[#This Row],[Travel Date]],2)</f>
        <v>7</v>
      </c>
      <c r="P17882" s="102">
        <v>1</v>
      </c>
    </row>
    <row r="17883" spans="2:16" x14ac:dyDescent="0.25">
      <c r="B17883" s="103"/>
      <c r="C17883" s="103"/>
      <c r="L17883" s="102" t="str">
        <f>[2]!Table1[[#This Row],[Orgn]]&amp;"-"&amp;[2]!Table1[[#This Row],[Dest]]</f>
        <v>NAP-SSH</v>
      </c>
      <c r="M17883" s="102" t="str">
        <f t="shared" si="279"/>
        <v>ADT</v>
      </c>
      <c r="N17883" s="102">
        <f>WEEKDAY([2]!Table1[[#This Row],[Travel Date]],2)</f>
        <v>7</v>
      </c>
      <c r="P17883" s="102">
        <v>1</v>
      </c>
    </row>
    <row r="17884" spans="2:16" x14ac:dyDescent="0.25">
      <c r="B17884" s="103"/>
      <c r="C17884" s="103"/>
      <c r="L17884" s="102" t="str">
        <f>[2]!Table1[[#This Row],[Orgn]]&amp;"-"&amp;[2]!Table1[[#This Row],[Dest]]</f>
        <v>NAP-SSH</v>
      </c>
      <c r="M17884" s="102" t="str">
        <f t="shared" si="279"/>
        <v>ADT</v>
      </c>
      <c r="N17884" s="102">
        <f>WEEKDAY([2]!Table1[[#This Row],[Travel Date]],2)</f>
        <v>7</v>
      </c>
      <c r="P17884" s="102">
        <v>1</v>
      </c>
    </row>
    <row r="17885" spans="2:16" x14ac:dyDescent="0.25">
      <c r="B17885" s="103"/>
      <c r="C17885" s="103"/>
      <c r="L17885" s="102" t="str">
        <f>[2]!Table1[[#This Row],[Orgn]]&amp;"-"&amp;[2]!Table1[[#This Row],[Dest]]</f>
        <v>NAP-SSH</v>
      </c>
      <c r="M17885" s="102" t="str">
        <f t="shared" si="279"/>
        <v>ADT</v>
      </c>
      <c r="N17885" s="102">
        <f>WEEKDAY([2]!Table1[[#This Row],[Travel Date]],2)</f>
        <v>7</v>
      </c>
      <c r="P17885" s="102">
        <v>1</v>
      </c>
    </row>
    <row r="17886" spans="2:16" x14ac:dyDescent="0.25">
      <c r="B17886" s="103"/>
      <c r="C17886" s="103"/>
      <c r="L17886" s="102" t="str">
        <f>[2]!Table1[[#This Row],[Orgn]]&amp;"-"&amp;[2]!Table1[[#This Row],[Dest]]</f>
        <v>NAP-SSH</v>
      </c>
      <c r="M17886" s="102" t="str">
        <f t="shared" si="279"/>
        <v>ADT</v>
      </c>
      <c r="N17886" s="102">
        <f>WEEKDAY([2]!Table1[[#This Row],[Travel Date]],2)</f>
        <v>7</v>
      </c>
      <c r="P17886" s="102">
        <v>1</v>
      </c>
    </row>
    <row r="17887" spans="2:16" x14ac:dyDescent="0.25">
      <c r="B17887" s="103"/>
      <c r="C17887" s="103"/>
      <c r="L17887" s="102" t="str">
        <f>[2]!Table1[[#This Row],[Orgn]]&amp;"-"&amp;[2]!Table1[[#This Row],[Dest]]</f>
        <v>NAP-SSH</v>
      </c>
      <c r="M17887" s="102" t="str">
        <f t="shared" si="279"/>
        <v>ADT</v>
      </c>
      <c r="N17887" s="102">
        <f>WEEKDAY([2]!Table1[[#This Row],[Travel Date]],2)</f>
        <v>7</v>
      </c>
      <c r="P17887" s="102">
        <v>1</v>
      </c>
    </row>
    <row r="17888" spans="2:16" x14ac:dyDescent="0.25">
      <c r="B17888" s="103"/>
      <c r="C17888" s="103"/>
      <c r="L17888" s="102" t="str">
        <f>[2]!Table1[[#This Row],[Orgn]]&amp;"-"&amp;[2]!Table1[[#This Row],[Dest]]</f>
        <v>NAP-SSH</v>
      </c>
      <c r="M17888" s="102" t="str">
        <f t="shared" si="279"/>
        <v>ADT</v>
      </c>
      <c r="N17888" s="102">
        <f>WEEKDAY([2]!Table1[[#This Row],[Travel Date]],2)</f>
        <v>7</v>
      </c>
      <c r="P17888" s="102">
        <v>1</v>
      </c>
    </row>
    <row r="17889" spans="2:16" x14ac:dyDescent="0.25">
      <c r="B17889" s="103"/>
      <c r="C17889" s="103"/>
      <c r="L17889" s="102" t="str">
        <f>[2]!Table1[[#This Row],[Orgn]]&amp;"-"&amp;[2]!Table1[[#This Row],[Dest]]</f>
        <v>NAP-SSH</v>
      </c>
      <c r="M17889" s="102" t="str">
        <f t="shared" si="279"/>
        <v>ADT</v>
      </c>
      <c r="N17889" s="102">
        <f>WEEKDAY([2]!Table1[[#This Row],[Travel Date]],2)</f>
        <v>7</v>
      </c>
      <c r="P17889" s="102">
        <v>1</v>
      </c>
    </row>
    <row r="17890" spans="2:16" x14ac:dyDescent="0.25">
      <c r="B17890" s="103"/>
      <c r="C17890" s="103"/>
      <c r="L17890" s="102" t="str">
        <f>[2]!Table1[[#This Row],[Orgn]]&amp;"-"&amp;[2]!Table1[[#This Row],[Dest]]</f>
        <v>NAP-SSH</v>
      </c>
      <c r="M17890" s="102" t="str">
        <f t="shared" si="279"/>
        <v>ADT</v>
      </c>
      <c r="N17890" s="102">
        <f>WEEKDAY([2]!Table1[[#This Row],[Travel Date]],2)</f>
        <v>7</v>
      </c>
      <c r="P17890" s="102">
        <v>1</v>
      </c>
    </row>
    <row r="17891" spans="2:16" x14ac:dyDescent="0.25">
      <c r="B17891" s="103"/>
      <c r="C17891" s="103"/>
      <c r="L17891" s="102" t="str">
        <f>[2]!Table1[[#This Row],[Orgn]]&amp;"-"&amp;[2]!Table1[[#This Row],[Dest]]</f>
        <v>NAP-SSH</v>
      </c>
      <c r="M17891" s="102" t="str">
        <f t="shared" si="279"/>
        <v>ADT</v>
      </c>
      <c r="N17891" s="102">
        <f>WEEKDAY([2]!Table1[[#This Row],[Travel Date]],2)</f>
        <v>7</v>
      </c>
      <c r="P17891" s="102">
        <v>1</v>
      </c>
    </row>
    <row r="17892" spans="2:16" x14ac:dyDescent="0.25">
      <c r="B17892" s="103"/>
      <c r="C17892" s="103"/>
      <c r="L17892" s="102" t="str">
        <f>[2]!Table1[[#This Row],[Orgn]]&amp;"-"&amp;[2]!Table1[[#This Row],[Dest]]</f>
        <v>NAP-SSH</v>
      </c>
      <c r="M17892" s="102" t="str">
        <f t="shared" si="279"/>
        <v>ADT</v>
      </c>
      <c r="N17892" s="102">
        <f>WEEKDAY([2]!Table1[[#This Row],[Travel Date]],2)</f>
        <v>7</v>
      </c>
      <c r="P17892" s="102">
        <v>1</v>
      </c>
    </row>
    <row r="17893" spans="2:16" x14ac:dyDescent="0.25">
      <c r="B17893" s="103"/>
      <c r="C17893" s="103"/>
      <c r="L17893" s="102" t="str">
        <f>[2]!Table1[[#This Row],[Orgn]]&amp;"-"&amp;[2]!Table1[[#This Row],[Dest]]</f>
        <v>NAP-SSH</v>
      </c>
      <c r="M17893" s="102" t="str">
        <f t="shared" si="279"/>
        <v>ADT</v>
      </c>
      <c r="N17893" s="102">
        <f>WEEKDAY([2]!Table1[[#This Row],[Travel Date]],2)</f>
        <v>7</v>
      </c>
      <c r="P17893" s="102">
        <v>1</v>
      </c>
    </row>
    <row r="17894" spans="2:16" x14ac:dyDescent="0.25">
      <c r="B17894" s="103"/>
      <c r="C17894" s="103"/>
      <c r="L17894" s="102" t="str">
        <f>[2]!Table1[[#This Row],[Orgn]]&amp;"-"&amp;[2]!Table1[[#This Row],[Dest]]</f>
        <v>NAP-SSH</v>
      </c>
      <c r="M17894" s="102" t="str">
        <f t="shared" si="279"/>
        <v>ADT</v>
      </c>
      <c r="N17894" s="102">
        <f>WEEKDAY([2]!Table1[[#This Row],[Travel Date]],2)</f>
        <v>7</v>
      </c>
      <c r="P17894" s="102">
        <v>1</v>
      </c>
    </row>
    <row r="17895" spans="2:16" x14ac:dyDescent="0.25">
      <c r="B17895" s="103"/>
      <c r="C17895" s="103"/>
      <c r="L17895" s="102" t="str">
        <f>[2]!Table1[[#This Row],[Orgn]]&amp;"-"&amp;[2]!Table1[[#This Row],[Dest]]</f>
        <v>NAP-SSH</v>
      </c>
      <c r="M17895" s="102" t="str">
        <f t="shared" si="279"/>
        <v>ADT</v>
      </c>
      <c r="N17895" s="102">
        <f>WEEKDAY([2]!Table1[[#This Row],[Travel Date]],2)</f>
        <v>7</v>
      </c>
      <c r="P17895" s="102">
        <v>1</v>
      </c>
    </row>
    <row r="17896" spans="2:16" x14ac:dyDescent="0.25">
      <c r="B17896" s="103"/>
      <c r="C17896" s="103"/>
      <c r="L17896" s="102" t="str">
        <f>[2]!Table1[[#This Row],[Orgn]]&amp;"-"&amp;[2]!Table1[[#This Row],[Dest]]</f>
        <v>NAP-SSH</v>
      </c>
      <c r="M17896" s="102" t="str">
        <f t="shared" si="279"/>
        <v>ADT</v>
      </c>
      <c r="N17896" s="102">
        <f>WEEKDAY([2]!Table1[[#This Row],[Travel Date]],2)</f>
        <v>7</v>
      </c>
      <c r="P17896" s="102">
        <v>1</v>
      </c>
    </row>
    <row r="17897" spans="2:16" x14ac:dyDescent="0.25">
      <c r="B17897" s="103"/>
      <c r="C17897" s="103"/>
      <c r="L17897" s="102" t="str">
        <f>[2]!Table1[[#This Row],[Orgn]]&amp;"-"&amp;[2]!Table1[[#This Row],[Dest]]</f>
        <v>NAP-SSH</v>
      </c>
      <c r="M17897" s="102" t="str">
        <f t="shared" si="279"/>
        <v>ADT</v>
      </c>
      <c r="N17897" s="102">
        <f>WEEKDAY([2]!Table1[[#This Row],[Travel Date]],2)</f>
        <v>7</v>
      </c>
      <c r="P17897" s="102">
        <v>1</v>
      </c>
    </row>
    <row r="17898" spans="2:16" x14ac:dyDescent="0.25">
      <c r="B17898" s="103"/>
      <c r="C17898" s="103"/>
      <c r="L17898" s="102" t="str">
        <f>[2]!Table1[[#This Row],[Orgn]]&amp;"-"&amp;[2]!Table1[[#This Row],[Dest]]</f>
        <v>NAP-SSH</v>
      </c>
      <c r="M17898" s="102" t="str">
        <f t="shared" si="279"/>
        <v>ADT</v>
      </c>
      <c r="N17898" s="102">
        <f>WEEKDAY([2]!Table1[[#This Row],[Travel Date]],2)</f>
        <v>7</v>
      </c>
      <c r="P17898" s="102">
        <v>1</v>
      </c>
    </row>
    <row r="17899" spans="2:16" x14ac:dyDescent="0.25">
      <c r="B17899" s="103"/>
      <c r="C17899" s="103"/>
      <c r="L17899" s="102" t="str">
        <f>[2]!Table1[[#This Row],[Orgn]]&amp;"-"&amp;[2]!Table1[[#This Row],[Dest]]</f>
        <v>NAP-SSH</v>
      </c>
      <c r="M17899" s="102" t="str">
        <f t="shared" si="279"/>
        <v>ADT</v>
      </c>
      <c r="N17899" s="102">
        <f>WEEKDAY([2]!Table1[[#This Row],[Travel Date]],2)</f>
        <v>7</v>
      </c>
      <c r="P17899" s="102">
        <v>1</v>
      </c>
    </row>
    <row r="17900" spans="2:16" x14ac:dyDescent="0.25">
      <c r="B17900" s="103"/>
      <c r="C17900" s="103"/>
      <c r="L17900" s="102" t="str">
        <f>[2]!Table1[[#This Row],[Orgn]]&amp;"-"&amp;[2]!Table1[[#This Row],[Dest]]</f>
        <v>NAP-SSH</v>
      </c>
      <c r="M17900" s="102" t="str">
        <f t="shared" si="279"/>
        <v>ADT</v>
      </c>
      <c r="N17900" s="102">
        <f>WEEKDAY([2]!Table1[[#This Row],[Travel Date]],2)</f>
        <v>7</v>
      </c>
      <c r="P17900" s="102">
        <v>1</v>
      </c>
    </row>
    <row r="17901" spans="2:16" x14ac:dyDescent="0.25">
      <c r="B17901" s="103"/>
      <c r="C17901" s="103"/>
      <c r="L17901" s="102" t="str">
        <f>[2]!Table1[[#This Row],[Orgn]]&amp;"-"&amp;[2]!Table1[[#This Row],[Dest]]</f>
        <v>NAP-SSH</v>
      </c>
      <c r="M17901" s="102" t="str">
        <f t="shared" si="279"/>
        <v>ADT</v>
      </c>
      <c r="N17901" s="102">
        <f>WEEKDAY([2]!Table1[[#This Row],[Travel Date]],2)</f>
        <v>7</v>
      </c>
      <c r="P17901" s="102">
        <v>1</v>
      </c>
    </row>
    <row r="17902" spans="2:16" x14ac:dyDescent="0.25">
      <c r="B17902" s="103"/>
      <c r="C17902" s="103"/>
      <c r="L17902" s="102" t="str">
        <f>[2]!Table1[[#This Row],[Orgn]]&amp;"-"&amp;[2]!Table1[[#This Row],[Dest]]</f>
        <v>NAP-SSH</v>
      </c>
      <c r="M17902" s="102" t="str">
        <f t="shared" si="279"/>
        <v>ADT</v>
      </c>
      <c r="N17902" s="102">
        <f>WEEKDAY([2]!Table1[[#This Row],[Travel Date]],2)</f>
        <v>7</v>
      </c>
      <c r="P17902" s="102">
        <v>1</v>
      </c>
    </row>
    <row r="17903" spans="2:16" x14ac:dyDescent="0.25">
      <c r="B17903" s="103"/>
      <c r="C17903" s="103"/>
      <c r="L17903" s="102" t="str">
        <f>[2]!Table1[[#This Row],[Orgn]]&amp;"-"&amp;[2]!Table1[[#This Row],[Dest]]</f>
        <v>NAP-SSH</v>
      </c>
      <c r="M17903" s="102" t="str">
        <f t="shared" si="279"/>
        <v>ADT</v>
      </c>
      <c r="N17903" s="102">
        <f>WEEKDAY([2]!Table1[[#This Row],[Travel Date]],2)</f>
        <v>7</v>
      </c>
      <c r="P17903" s="102">
        <v>1</v>
      </c>
    </row>
    <row r="17904" spans="2:16" x14ac:dyDescent="0.25">
      <c r="B17904" s="103"/>
      <c r="C17904" s="103"/>
      <c r="L17904" s="102" t="str">
        <f>[2]!Table1[[#This Row],[Orgn]]&amp;"-"&amp;[2]!Table1[[#This Row],[Dest]]</f>
        <v>NAP-SSH</v>
      </c>
      <c r="M17904" s="102" t="str">
        <f t="shared" si="279"/>
        <v>ADT</v>
      </c>
      <c r="N17904" s="102">
        <f>WEEKDAY([2]!Table1[[#This Row],[Travel Date]],2)</f>
        <v>7</v>
      </c>
      <c r="P17904" s="102">
        <v>1</v>
      </c>
    </row>
    <row r="17905" spans="2:16" x14ac:dyDescent="0.25">
      <c r="B17905" s="103"/>
      <c r="C17905" s="103"/>
      <c r="L17905" s="102" t="str">
        <f>[2]!Table1[[#This Row],[Orgn]]&amp;"-"&amp;[2]!Table1[[#This Row],[Dest]]</f>
        <v>NAP-SSH</v>
      </c>
      <c r="M17905" s="102" t="str">
        <f t="shared" si="279"/>
        <v>ADT</v>
      </c>
      <c r="N17905" s="102">
        <f>WEEKDAY([2]!Table1[[#This Row],[Travel Date]],2)</f>
        <v>7</v>
      </c>
      <c r="P17905" s="102">
        <v>1</v>
      </c>
    </row>
    <row r="17906" spans="2:16" x14ac:dyDescent="0.25">
      <c r="B17906" s="103"/>
      <c r="C17906" s="103"/>
      <c r="L17906" s="102" t="str">
        <f>[2]!Table1[[#This Row],[Orgn]]&amp;"-"&amp;[2]!Table1[[#This Row],[Dest]]</f>
        <v>NAP-SSH</v>
      </c>
      <c r="M17906" s="102" t="str">
        <f t="shared" si="279"/>
        <v>ADT</v>
      </c>
      <c r="N17906" s="102">
        <f>WEEKDAY([2]!Table1[[#This Row],[Travel Date]],2)</f>
        <v>7</v>
      </c>
      <c r="P17906" s="102">
        <v>1</v>
      </c>
    </row>
    <row r="17907" spans="2:16" x14ac:dyDescent="0.25">
      <c r="B17907" s="103"/>
      <c r="C17907" s="103"/>
      <c r="L17907" s="102" t="str">
        <f>[2]!Table1[[#This Row],[Orgn]]&amp;"-"&amp;[2]!Table1[[#This Row],[Dest]]</f>
        <v>NAP-SSH</v>
      </c>
      <c r="M17907" s="102" t="str">
        <f t="shared" si="279"/>
        <v>ADT</v>
      </c>
      <c r="N17907" s="102">
        <f>WEEKDAY([2]!Table1[[#This Row],[Travel Date]],2)</f>
        <v>7</v>
      </c>
      <c r="P17907" s="102">
        <v>1</v>
      </c>
    </row>
    <row r="17908" spans="2:16" x14ac:dyDescent="0.25">
      <c r="B17908" s="103"/>
      <c r="C17908" s="103"/>
      <c r="L17908" s="102" t="str">
        <f>[2]!Table1[[#This Row],[Orgn]]&amp;"-"&amp;[2]!Table1[[#This Row],[Dest]]</f>
        <v>NAP-SSH</v>
      </c>
      <c r="M17908" s="102" t="str">
        <f t="shared" si="279"/>
        <v>ADT</v>
      </c>
      <c r="N17908" s="102">
        <f>WEEKDAY([2]!Table1[[#This Row],[Travel Date]],2)</f>
        <v>7</v>
      </c>
      <c r="P17908" s="102">
        <v>1</v>
      </c>
    </row>
    <row r="17909" spans="2:16" x14ac:dyDescent="0.25">
      <c r="B17909" s="103"/>
      <c r="C17909" s="103"/>
      <c r="L17909" s="102" t="str">
        <f>[2]!Table1[[#This Row],[Orgn]]&amp;"-"&amp;[2]!Table1[[#This Row],[Dest]]</f>
        <v>NAP-SSH</v>
      </c>
      <c r="M17909" s="102" t="str">
        <f t="shared" si="279"/>
        <v>ADT</v>
      </c>
      <c r="N17909" s="102">
        <f>WEEKDAY([2]!Table1[[#This Row],[Travel Date]],2)</f>
        <v>7</v>
      </c>
      <c r="P17909" s="102">
        <v>1</v>
      </c>
    </row>
    <row r="17910" spans="2:16" x14ac:dyDescent="0.25">
      <c r="B17910" s="103"/>
      <c r="C17910" s="103"/>
      <c r="L17910" s="102" t="str">
        <f>[2]!Table1[[#This Row],[Orgn]]&amp;"-"&amp;[2]!Table1[[#This Row],[Dest]]</f>
        <v>NAP-SSH</v>
      </c>
      <c r="M17910" s="102" t="str">
        <f t="shared" si="279"/>
        <v>ADT</v>
      </c>
      <c r="N17910" s="102">
        <f>WEEKDAY([2]!Table1[[#This Row],[Travel Date]],2)</f>
        <v>7</v>
      </c>
      <c r="P17910" s="102">
        <v>1</v>
      </c>
    </row>
    <row r="17911" spans="2:16" x14ac:dyDescent="0.25">
      <c r="B17911" s="103"/>
      <c r="C17911" s="103"/>
      <c r="L17911" s="102" t="str">
        <f>[2]!Table1[[#This Row],[Orgn]]&amp;"-"&amp;[2]!Table1[[#This Row],[Dest]]</f>
        <v>NAP-SSH</v>
      </c>
      <c r="M17911" s="102" t="str">
        <f t="shared" si="279"/>
        <v>ADT</v>
      </c>
      <c r="N17911" s="102">
        <f>WEEKDAY([2]!Table1[[#This Row],[Travel Date]],2)</f>
        <v>7</v>
      </c>
      <c r="P17911" s="102">
        <v>1</v>
      </c>
    </row>
    <row r="17912" spans="2:16" x14ac:dyDescent="0.25">
      <c r="B17912" s="103"/>
      <c r="C17912" s="103"/>
      <c r="L17912" s="102" t="str">
        <f>[2]!Table1[[#This Row],[Orgn]]&amp;"-"&amp;[2]!Table1[[#This Row],[Dest]]</f>
        <v>NAP-SSH</v>
      </c>
      <c r="M17912" s="102" t="str">
        <f t="shared" si="279"/>
        <v>ADT</v>
      </c>
      <c r="N17912" s="102">
        <f>WEEKDAY([2]!Table1[[#This Row],[Travel Date]],2)</f>
        <v>7</v>
      </c>
      <c r="P17912" s="102">
        <v>1</v>
      </c>
    </row>
    <row r="17913" spans="2:16" x14ac:dyDescent="0.25">
      <c r="B17913" s="103"/>
      <c r="C17913" s="103"/>
      <c r="L17913" s="102" t="str">
        <f>[2]!Table1[[#This Row],[Orgn]]&amp;"-"&amp;[2]!Table1[[#This Row],[Dest]]</f>
        <v>NAP-SSH</v>
      </c>
      <c r="M17913" s="102" t="str">
        <f t="shared" si="279"/>
        <v>ADT</v>
      </c>
      <c r="N17913" s="102">
        <f>WEEKDAY([2]!Table1[[#This Row],[Travel Date]],2)</f>
        <v>7</v>
      </c>
      <c r="P17913" s="102">
        <v>1</v>
      </c>
    </row>
    <row r="17914" spans="2:16" x14ac:dyDescent="0.25">
      <c r="B17914" s="103"/>
      <c r="C17914" s="103"/>
      <c r="L17914" s="102" t="str">
        <f>[2]!Table1[[#This Row],[Orgn]]&amp;"-"&amp;[2]!Table1[[#This Row],[Dest]]</f>
        <v>NAP-SSH</v>
      </c>
      <c r="M17914" s="102" t="str">
        <f t="shared" si="279"/>
        <v>ADT</v>
      </c>
      <c r="N17914" s="102">
        <f>WEEKDAY([2]!Table1[[#This Row],[Travel Date]],2)</f>
        <v>7</v>
      </c>
      <c r="P17914" s="102">
        <v>1</v>
      </c>
    </row>
    <row r="17915" spans="2:16" x14ac:dyDescent="0.25">
      <c r="B17915" s="103"/>
      <c r="C17915" s="103"/>
      <c r="L17915" s="102" t="str">
        <f>[2]!Table1[[#This Row],[Orgn]]&amp;"-"&amp;[2]!Table1[[#This Row],[Dest]]</f>
        <v>NAP-SSH</v>
      </c>
      <c r="M17915" s="102" t="str">
        <f t="shared" si="279"/>
        <v>ADT</v>
      </c>
      <c r="N17915" s="102">
        <f>WEEKDAY([2]!Table1[[#This Row],[Travel Date]],2)</f>
        <v>7</v>
      </c>
      <c r="P17915" s="102">
        <v>1</v>
      </c>
    </row>
    <row r="17916" spans="2:16" x14ac:dyDescent="0.25">
      <c r="B17916" s="103"/>
      <c r="C17916" s="103"/>
      <c r="L17916" s="102" t="str">
        <f>[2]!Table1[[#This Row],[Orgn]]&amp;"-"&amp;[2]!Table1[[#This Row],[Dest]]</f>
        <v>NAP-SSH</v>
      </c>
      <c r="M17916" s="102" t="str">
        <f t="shared" si="279"/>
        <v>ADT</v>
      </c>
      <c r="N17916" s="102">
        <f>WEEKDAY([2]!Table1[[#This Row],[Travel Date]],2)</f>
        <v>7</v>
      </c>
      <c r="P17916" s="102">
        <v>1</v>
      </c>
    </row>
    <row r="17917" spans="2:16" x14ac:dyDescent="0.25">
      <c r="B17917" s="103"/>
      <c r="C17917" s="103"/>
      <c r="L17917" s="102" t="str">
        <f>[2]!Table1[[#This Row],[Orgn]]&amp;"-"&amp;[2]!Table1[[#This Row],[Dest]]</f>
        <v>NAP-SSH</v>
      </c>
      <c r="M17917" s="102" t="str">
        <f t="shared" si="279"/>
        <v>ADT</v>
      </c>
      <c r="N17917" s="102">
        <f>WEEKDAY([2]!Table1[[#This Row],[Travel Date]],2)</f>
        <v>7</v>
      </c>
      <c r="P17917" s="102">
        <v>1</v>
      </c>
    </row>
    <row r="17918" spans="2:16" x14ac:dyDescent="0.25">
      <c r="B17918" s="103"/>
      <c r="C17918" s="103"/>
      <c r="L17918" s="102" t="str">
        <f>[2]!Table1[[#This Row],[Orgn]]&amp;"-"&amp;[2]!Table1[[#This Row],[Dest]]</f>
        <v>NAP-SSH</v>
      </c>
      <c r="M17918" s="102" t="str">
        <f t="shared" si="279"/>
        <v>ADT</v>
      </c>
      <c r="N17918" s="102">
        <f>WEEKDAY([2]!Table1[[#This Row],[Travel Date]],2)</f>
        <v>7</v>
      </c>
      <c r="P17918" s="102">
        <v>1</v>
      </c>
    </row>
    <row r="17919" spans="2:16" x14ac:dyDescent="0.25">
      <c r="B17919" s="103"/>
      <c r="C17919" s="103"/>
      <c r="L17919" s="102" t="str">
        <f>[2]!Table1[[#This Row],[Orgn]]&amp;"-"&amp;[2]!Table1[[#This Row],[Dest]]</f>
        <v>NAP-SSH</v>
      </c>
      <c r="M17919" s="102" t="str">
        <f t="shared" si="279"/>
        <v>ADT</v>
      </c>
      <c r="N17919" s="102">
        <f>WEEKDAY([2]!Table1[[#This Row],[Travel Date]],2)</f>
        <v>7</v>
      </c>
      <c r="P17919" s="102">
        <v>1</v>
      </c>
    </row>
    <row r="17920" spans="2:16" x14ac:dyDescent="0.25">
      <c r="B17920" s="103"/>
      <c r="C17920" s="103"/>
      <c r="L17920" s="102" t="str">
        <f>[2]!Table1[[#This Row],[Orgn]]&amp;"-"&amp;[2]!Table1[[#This Row],[Dest]]</f>
        <v>NAP-SSH</v>
      </c>
      <c r="M17920" s="102" t="str">
        <f t="shared" si="279"/>
        <v>ADT</v>
      </c>
      <c r="N17920" s="102">
        <f>WEEKDAY([2]!Table1[[#This Row],[Travel Date]],2)</f>
        <v>7</v>
      </c>
      <c r="P17920" s="102">
        <v>1</v>
      </c>
    </row>
    <row r="17921" spans="2:16" x14ac:dyDescent="0.25">
      <c r="B17921" s="103"/>
      <c r="C17921" s="103"/>
      <c r="L17921" s="102" t="str">
        <f>[2]!Table1[[#This Row],[Orgn]]&amp;"-"&amp;[2]!Table1[[#This Row],[Dest]]</f>
        <v>NAP-SSH</v>
      </c>
      <c r="M17921" s="102" t="str">
        <f t="shared" si="279"/>
        <v>ADT</v>
      </c>
      <c r="N17921" s="102">
        <f>WEEKDAY([2]!Table1[[#This Row],[Travel Date]],2)</f>
        <v>7</v>
      </c>
      <c r="P17921" s="102">
        <v>1</v>
      </c>
    </row>
    <row r="17922" spans="2:16" x14ac:dyDescent="0.25">
      <c r="B17922" s="103"/>
      <c r="C17922" s="103"/>
      <c r="L17922" s="102" t="str">
        <f>[2]!Table1[[#This Row],[Orgn]]&amp;"-"&amp;[2]!Table1[[#This Row],[Dest]]</f>
        <v>NAP-SSH</v>
      </c>
      <c r="M17922" s="102" t="str">
        <f t="shared" ref="M17922:M17985" si="280">IF(TRIM(C17922)="INF", "INF", IF(TRIM(C17922)="CHD", "CHD", "ADT"))</f>
        <v>ADT</v>
      </c>
      <c r="N17922" s="102">
        <f>WEEKDAY([2]!Table1[[#This Row],[Travel Date]],2)</f>
        <v>7</v>
      </c>
      <c r="P17922" s="102">
        <v>1</v>
      </c>
    </row>
    <row r="17923" spans="2:16" x14ac:dyDescent="0.25">
      <c r="B17923" s="103"/>
      <c r="C17923" s="103"/>
      <c r="L17923" s="102" t="str">
        <f>[2]!Table1[[#This Row],[Orgn]]&amp;"-"&amp;[2]!Table1[[#This Row],[Dest]]</f>
        <v>NAP-SSH</v>
      </c>
      <c r="M17923" s="102" t="str">
        <f t="shared" si="280"/>
        <v>ADT</v>
      </c>
      <c r="N17923" s="102">
        <f>WEEKDAY([2]!Table1[[#This Row],[Travel Date]],2)</f>
        <v>7</v>
      </c>
      <c r="P17923" s="102">
        <v>1</v>
      </c>
    </row>
    <row r="17924" spans="2:16" x14ac:dyDescent="0.25">
      <c r="B17924" s="103"/>
      <c r="C17924" s="103"/>
      <c r="L17924" s="102" t="str">
        <f>[2]!Table1[[#This Row],[Orgn]]&amp;"-"&amp;[2]!Table1[[#This Row],[Dest]]</f>
        <v>NAP-SSH</v>
      </c>
      <c r="M17924" s="102" t="str">
        <f t="shared" si="280"/>
        <v>ADT</v>
      </c>
      <c r="N17924" s="102">
        <f>WEEKDAY([2]!Table1[[#This Row],[Travel Date]],2)</f>
        <v>7</v>
      </c>
      <c r="P17924" s="102">
        <v>1</v>
      </c>
    </row>
    <row r="17925" spans="2:16" x14ac:dyDescent="0.25">
      <c r="B17925" s="103"/>
      <c r="C17925" s="103"/>
      <c r="L17925" s="102" t="str">
        <f>[2]!Table1[[#This Row],[Orgn]]&amp;"-"&amp;[2]!Table1[[#This Row],[Dest]]</f>
        <v>NAP-SSH</v>
      </c>
      <c r="M17925" s="102" t="str">
        <f t="shared" si="280"/>
        <v>ADT</v>
      </c>
      <c r="N17925" s="102">
        <f>WEEKDAY([2]!Table1[[#This Row],[Travel Date]],2)</f>
        <v>7</v>
      </c>
      <c r="P17925" s="102">
        <v>1</v>
      </c>
    </row>
    <row r="17926" spans="2:16" x14ac:dyDescent="0.25">
      <c r="B17926" s="103"/>
      <c r="C17926" s="103"/>
      <c r="L17926" s="102" t="str">
        <f>[2]!Table1[[#This Row],[Orgn]]&amp;"-"&amp;[2]!Table1[[#This Row],[Dest]]</f>
        <v>SSH-NAP</v>
      </c>
      <c r="M17926" s="102" t="str">
        <f t="shared" si="280"/>
        <v>ADT</v>
      </c>
      <c r="N17926" s="102">
        <f>WEEKDAY([2]!Table1[[#This Row],[Travel Date]],2)</f>
        <v>7</v>
      </c>
      <c r="P17926" s="102">
        <v>1</v>
      </c>
    </row>
    <row r="17927" spans="2:16" x14ac:dyDescent="0.25">
      <c r="B17927" s="103"/>
      <c r="C17927" s="103"/>
      <c r="L17927" s="102" t="str">
        <f>[2]!Table1[[#This Row],[Orgn]]&amp;"-"&amp;[2]!Table1[[#This Row],[Dest]]</f>
        <v>SSH-NAP</v>
      </c>
      <c r="M17927" s="102" t="str">
        <f t="shared" si="280"/>
        <v>ADT</v>
      </c>
      <c r="N17927" s="102">
        <f>WEEKDAY([2]!Table1[[#This Row],[Travel Date]],2)</f>
        <v>7</v>
      </c>
      <c r="P17927" s="102">
        <v>1</v>
      </c>
    </row>
    <row r="17928" spans="2:16" x14ac:dyDescent="0.25">
      <c r="B17928" s="103"/>
      <c r="C17928" s="103"/>
      <c r="L17928" s="102" t="str">
        <f>[2]!Table1[[#This Row],[Orgn]]&amp;"-"&amp;[2]!Table1[[#This Row],[Dest]]</f>
        <v>SSH-NAP</v>
      </c>
      <c r="M17928" s="102" t="str">
        <f t="shared" si="280"/>
        <v>ADT</v>
      </c>
      <c r="N17928" s="102">
        <f>WEEKDAY([2]!Table1[[#This Row],[Travel Date]],2)</f>
        <v>7</v>
      </c>
      <c r="P17928" s="102">
        <v>1</v>
      </c>
    </row>
    <row r="17929" spans="2:16" x14ac:dyDescent="0.25">
      <c r="B17929" s="103"/>
      <c r="C17929" s="103"/>
      <c r="L17929" s="102" t="str">
        <f>[2]!Table1[[#This Row],[Orgn]]&amp;"-"&amp;[2]!Table1[[#This Row],[Dest]]</f>
        <v>SSH-NAP</v>
      </c>
      <c r="M17929" s="102" t="str">
        <f t="shared" si="280"/>
        <v>ADT</v>
      </c>
      <c r="N17929" s="102">
        <f>WEEKDAY([2]!Table1[[#This Row],[Travel Date]],2)</f>
        <v>7</v>
      </c>
      <c r="P17929" s="102">
        <v>1</v>
      </c>
    </row>
    <row r="17930" spans="2:16" x14ac:dyDescent="0.25">
      <c r="B17930" s="103"/>
      <c r="C17930" s="103"/>
      <c r="L17930" s="102" t="str">
        <f>[2]!Table1[[#This Row],[Orgn]]&amp;"-"&amp;[2]!Table1[[#This Row],[Dest]]</f>
        <v>SSH-NAP</v>
      </c>
      <c r="M17930" s="102" t="str">
        <f t="shared" si="280"/>
        <v>ADT</v>
      </c>
      <c r="N17930" s="102">
        <f>WEEKDAY([2]!Table1[[#This Row],[Travel Date]],2)</f>
        <v>7</v>
      </c>
      <c r="P17930" s="102">
        <v>1</v>
      </c>
    </row>
    <row r="17931" spans="2:16" x14ac:dyDescent="0.25">
      <c r="B17931" s="103"/>
      <c r="C17931" s="103"/>
      <c r="L17931" s="102" t="str">
        <f>[2]!Table1[[#This Row],[Orgn]]&amp;"-"&amp;[2]!Table1[[#This Row],[Dest]]</f>
        <v>SSH-NAP</v>
      </c>
      <c r="M17931" s="102" t="str">
        <f t="shared" si="280"/>
        <v>ADT</v>
      </c>
      <c r="N17931" s="102">
        <f>WEEKDAY([2]!Table1[[#This Row],[Travel Date]],2)</f>
        <v>7</v>
      </c>
      <c r="P17931" s="102">
        <v>1</v>
      </c>
    </row>
    <row r="17932" spans="2:16" x14ac:dyDescent="0.25">
      <c r="B17932" s="103"/>
      <c r="C17932" s="103"/>
      <c r="L17932" s="102" t="str">
        <f>[2]!Table1[[#This Row],[Orgn]]&amp;"-"&amp;[2]!Table1[[#This Row],[Dest]]</f>
        <v>SSH-NAP</v>
      </c>
      <c r="M17932" s="102" t="str">
        <f t="shared" si="280"/>
        <v>ADT</v>
      </c>
      <c r="N17932" s="102">
        <f>WEEKDAY([2]!Table1[[#This Row],[Travel Date]],2)</f>
        <v>7</v>
      </c>
      <c r="P17932" s="102">
        <v>1</v>
      </c>
    </row>
    <row r="17933" spans="2:16" x14ac:dyDescent="0.25">
      <c r="B17933" s="103"/>
      <c r="C17933" s="103"/>
      <c r="L17933" s="102" t="str">
        <f>[2]!Table1[[#This Row],[Orgn]]&amp;"-"&amp;[2]!Table1[[#This Row],[Dest]]</f>
        <v>SSH-NAP</v>
      </c>
      <c r="M17933" s="102" t="str">
        <f t="shared" si="280"/>
        <v>ADT</v>
      </c>
      <c r="N17933" s="102">
        <f>WEEKDAY([2]!Table1[[#This Row],[Travel Date]],2)</f>
        <v>7</v>
      </c>
      <c r="P17933" s="102">
        <v>1</v>
      </c>
    </row>
    <row r="17934" spans="2:16" x14ac:dyDescent="0.25">
      <c r="B17934" s="103"/>
      <c r="C17934" s="103"/>
      <c r="L17934" s="102" t="str">
        <f>[2]!Table1[[#This Row],[Orgn]]&amp;"-"&amp;[2]!Table1[[#This Row],[Dest]]</f>
        <v>SSH-NAP</v>
      </c>
      <c r="M17934" s="102" t="str">
        <f t="shared" si="280"/>
        <v>ADT</v>
      </c>
      <c r="N17934" s="102">
        <f>WEEKDAY([2]!Table1[[#This Row],[Travel Date]],2)</f>
        <v>7</v>
      </c>
      <c r="P17934" s="102">
        <v>1</v>
      </c>
    </row>
    <row r="17935" spans="2:16" x14ac:dyDescent="0.25">
      <c r="B17935" s="103"/>
      <c r="C17935" s="103"/>
      <c r="L17935" s="102" t="str">
        <f>[2]!Table1[[#This Row],[Orgn]]&amp;"-"&amp;[2]!Table1[[#This Row],[Dest]]</f>
        <v>SSH-NAP</v>
      </c>
      <c r="M17935" s="102" t="str">
        <f t="shared" si="280"/>
        <v>ADT</v>
      </c>
      <c r="N17935" s="102">
        <f>WEEKDAY([2]!Table1[[#This Row],[Travel Date]],2)</f>
        <v>7</v>
      </c>
      <c r="P17935" s="102">
        <v>1</v>
      </c>
    </row>
    <row r="17936" spans="2:16" x14ac:dyDescent="0.25">
      <c r="B17936" s="103"/>
      <c r="C17936" s="103"/>
      <c r="L17936" s="102" t="str">
        <f>[2]!Table1[[#This Row],[Orgn]]&amp;"-"&amp;[2]!Table1[[#This Row],[Dest]]</f>
        <v>SSH-NAP</v>
      </c>
      <c r="M17936" s="102" t="str">
        <f t="shared" si="280"/>
        <v>ADT</v>
      </c>
      <c r="N17936" s="102">
        <f>WEEKDAY([2]!Table1[[#This Row],[Travel Date]],2)</f>
        <v>7</v>
      </c>
      <c r="P17936" s="102">
        <v>1</v>
      </c>
    </row>
    <row r="17937" spans="2:16" x14ac:dyDescent="0.25">
      <c r="B17937" s="103"/>
      <c r="C17937" s="103"/>
      <c r="L17937" s="102" t="str">
        <f>[2]!Table1[[#This Row],[Orgn]]&amp;"-"&amp;[2]!Table1[[#This Row],[Dest]]</f>
        <v>SSH-NAP</v>
      </c>
      <c r="M17937" s="102" t="str">
        <f t="shared" si="280"/>
        <v>ADT</v>
      </c>
      <c r="N17937" s="102">
        <f>WEEKDAY([2]!Table1[[#This Row],[Travel Date]],2)</f>
        <v>7</v>
      </c>
      <c r="P17937" s="102">
        <v>1</v>
      </c>
    </row>
    <row r="17938" spans="2:16" x14ac:dyDescent="0.25">
      <c r="B17938" s="103"/>
      <c r="C17938" s="103"/>
      <c r="L17938" s="102" t="str">
        <f>[2]!Table1[[#This Row],[Orgn]]&amp;"-"&amp;[2]!Table1[[#This Row],[Dest]]</f>
        <v>SSH-NAP</v>
      </c>
      <c r="M17938" s="102" t="str">
        <f t="shared" si="280"/>
        <v>ADT</v>
      </c>
      <c r="N17938" s="102">
        <f>WEEKDAY([2]!Table1[[#This Row],[Travel Date]],2)</f>
        <v>7</v>
      </c>
      <c r="P17938" s="102">
        <v>1</v>
      </c>
    </row>
    <row r="17939" spans="2:16" x14ac:dyDescent="0.25">
      <c r="B17939" s="103"/>
      <c r="C17939" s="103"/>
      <c r="L17939" s="102" t="str">
        <f>[2]!Table1[[#This Row],[Orgn]]&amp;"-"&amp;[2]!Table1[[#This Row],[Dest]]</f>
        <v>SSH-NAP</v>
      </c>
      <c r="M17939" s="102" t="str">
        <f t="shared" si="280"/>
        <v>ADT</v>
      </c>
      <c r="N17939" s="102">
        <f>WEEKDAY([2]!Table1[[#This Row],[Travel Date]],2)</f>
        <v>7</v>
      </c>
      <c r="P17939" s="102">
        <v>1</v>
      </c>
    </row>
    <row r="17940" spans="2:16" x14ac:dyDescent="0.25">
      <c r="B17940" s="103"/>
      <c r="C17940" s="103"/>
      <c r="L17940" s="102" t="str">
        <f>[2]!Table1[[#This Row],[Orgn]]&amp;"-"&amp;[2]!Table1[[#This Row],[Dest]]</f>
        <v>SSH-NAP</v>
      </c>
      <c r="M17940" s="102" t="str">
        <f t="shared" si="280"/>
        <v>ADT</v>
      </c>
      <c r="N17940" s="102">
        <f>WEEKDAY([2]!Table1[[#This Row],[Travel Date]],2)</f>
        <v>7</v>
      </c>
      <c r="P17940" s="102">
        <v>1</v>
      </c>
    </row>
    <row r="17941" spans="2:16" x14ac:dyDescent="0.25">
      <c r="B17941" s="103"/>
      <c r="C17941" s="103"/>
      <c r="L17941" s="102" t="str">
        <f>[2]!Table1[[#This Row],[Orgn]]&amp;"-"&amp;[2]!Table1[[#This Row],[Dest]]</f>
        <v>SSH-NAP</v>
      </c>
      <c r="M17941" s="102" t="str">
        <f t="shared" si="280"/>
        <v>ADT</v>
      </c>
      <c r="N17941" s="102">
        <f>WEEKDAY([2]!Table1[[#This Row],[Travel Date]],2)</f>
        <v>7</v>
      </c>
      <c r="P17941" s="102">
        <v>1</v>
      </c>
    </row>
    <row r="17942" spans="2:16" x14ac:dyDescent="0.25">
      <c r="B17942" s="103"/>
      <c r="C17942" s="103"/>
      <c r="L17942" s="102" t="str">
        <f>[2]!Table1[[#This Row],[Orgn]]&amp;"-"&amp;[2]!Table1[[#This Row],[Dest]]</f>
        <v>SSH-NAP</v>
      </c>
      <c r="M17942" s="102" t="str">
        <f t="shared" si="280"/>
        <v>ADT</v>
      </c>
      <c r="N17942" s="102">
        <f>WEEKDAY([2]!Table1[[#This Row],[Travel Date]],2)</f>
        <v>7</v>
      </c>
      <c r="P17942" s="102">
        <v>1</v>
      </c>
    </row>
    <row r="17943" spans="2:16" x14ac:dyDescent="0.25">
      <c r="B17943" s="103"/>
      <c r="C17943" s="103"/>
      <c r="L17943" s="102" t="str">
        <f>[2]!Table1[[#This Row],[Orgn]]&amp;"-"&amp;[2]!Table1[[#This Row],[Dest]]</f>
        <v>SSH-NAP</v>
      </c>
      <c r="M17943" s="102" t="str">
        <f t="shared" si="280"/>
        <v>ADT</v>
      </c>
      <c r="N17943" s="102">
        <f>WEEKDAY([2]!Table1[[#This Row],[Travel Date]],2)</f>
        <v>7</v>
      </c>
      <c r="P17943" s="102">
        <v>1</v>
      </c>
    </row>
    <row r="17944" spans="2:16" x14ac:dyDescent="0.25">
      <c r="B17944" s="103"/>
      <c r="C17944" s="103"/>
      <c r="L17944" s="102" t="str">
        <f>[2]!Table1[[#This Row],[Orgn]]&amp;"-"&amp;[2]!Table1[[#This Row],[Dest]]</f>
        <v>SSH-NAP</v>
      </c>
      <c r="M17944" s="102" t="str">
        <f t="shared" si="280"/>
        <v>ADT</v>
      </c>
      <c r="N17944" s="102">
        <f>WEEKDAY([2]!Table1[[#This Row],[Travel Date]],2)</f>
        <v>7</v>
      </c>
      <c r="P17944" s="102">
        <v>1</v>
      </c>
    </row>
    <row r="17945" spans="2:16" x14ac:dyDescent="0.25">
      <c r="B17945" s="103"/>
      <c r="C17945" s="103"/>
      <c r="L17945" s="102" t="str">
        <f>[2]!Table1[[#This Row],[Orgn]]&amp;"-"&amp;[2]!Table1[[#This Row],[Dest]]</f>
        <v>SSH-NAP</v>
      </c>
      <c r="M17945" s="102" t="str">
        <f t="shared" si="280"/>
        <v>ADT</v>
      </c>
      <c r="N17945" s="102">
        <f>WEEKDAY([2]!Table1[[#This Row],[Travel Date]],2)</f>
        <v>7</v>
      </c>
      <c r="P17945" s="102">
        <v>1</v>
      </c>
    </row>
    <row r="17946" spans="2:16" x14ac:dyDescent="0.25">
      <c r="B17946" s="103"/>
      <c r="C17946" s="103"/>
      <c r="L17946" s="102" t="str">
        <f>[2]!Table1[[#This Row],[Orgn]]&amp;"-"&amp;[2]!Table1[[#This Row],[Dest]]</f>
        <v>SSH-NAP</v>
      </c>
      <c r="M17946" s="102" t="str">
        <f t="shared" si="280"/>
        <v>ADT</v>
      </c>
      <c r="N17946" s="102">
        <f>WEEKDAY([2]!Table1[[#This Row],[Travel Date]],2)</f>
        <v>7</v>
      </c>
      <c r="P17946" s="102">
        <v>1</v>
      </c>
    </row>
    <row r="17947" spans="2:16" x14ac:dyDescent="0.25">
      <c r="B17947" s="103"/>
      <c r="C17947" s="103"/>
      <c r="L17947" s="102" t="str">
        <f>[2]!Table1[[#This Row],[Orgn]]&amp;"-"&amp;[2]!Table1[[#This Row],[Dest]]</f>
        <v>SSH-NAP</v>
      </c>
      <c r="M17947" s="102" t="str">
        <f t="shared" si="280"/>
        <v>ADT</v>
      </c>
      <c r="N17947" s="102">
        <f>WEEKDAY([2]!Table1[[#This Row],[Travel Date]],2)</f>
        <v>7</v>
      </c>
      <c r="P17947" s="102">
        <v>1</v>
      </c>
    </row>
    <row r="17948" spans="2:16" x14ac:dyDescent="0.25">
      <c r="B17948" s="103"/>
      <c r="C17948" s="103"/>
      <c r="L17948" s="102" t="str">
        <f>[2]!Table1[[#This Row],[Orgn]]&amp;"-"&amp;[2]!Table1[[#This Row],[Dest]]</f>
        <v>SSH-NAP</v>
      </c>
      <c r="M17948" s="102" t="str">
        <f t="shared" si="280"/>
        <v>ADT</v>
      </c>
      <c r="N17948" s="102">
        <f>WEEKDAY([2]!Table1[[#This Row],[Travel Date]],2)</f>
        <v>7</v>
      </c>
      <c r="P17948" s="102">
        <v>1</v>
      </c>
    </row>
    <row r="17949" spans="2:16" x14ac:dyDescent="0.25">
      <c r="B17949" s="103"/>
      <c r="C17949" s="103"/>
      <c r="L17949" s="102" t="str">
        <f>[2]!Table1[[#This Row],[Orgn]]&amp;"-"&amp;[2]!Table1[[#This Row],[Dest]]</f>
        <v>SSH-NAP</v>
      </c>
      <c r="M17949" s="102" t="str">
        <f t="shared" si="280"/>
        <v>ADT</v>
      </c>
      <c r="N17949" s="102">
        <f>WEEKDAY([2]!Table1[[#This Row],[Travel Date]],2)</f>
        <v>7</v>
      </c>
      <c r="P17949" s="102">
        <v>1</v>
      </c>
    </row>
    <row r="17950" spans="2:16" x14ac:dyDescent="0.25">
      <c r="B17950" s="103"/>
      <c r="C17950" s="103"/>
      <c r="L17950" s="102" t="str">
        <f>[2]!Table1[[#This Row],[Orgn]]&amp;"-"&amp;[2]!Table1[[#This Row],[Dest]]</f>
        <v>SSH-NAP</v>
      </c>
      <c r="M17950" s="102" t="str">
        <f t="shared" si="280"/>
        <v>ADT</v>
      </c>
      <c r="N17950" s="102">
        <f>WEEKDAY([2]!Table1[[#This Row],[Travel Date]],2)</f>
        <v>7</v>
      </c>
      <c r="P17950" s="102">
        <v>1</v>
      </c>
    </row>
    <row r="17951" spans="2:16" x14ac:dyDescent="0.25">
      <c r="B17951" s="103"/>
      <c r="C17951" s="103"/>
      <c r="L17951" s="102" t="str">
        <f>[2]!Table1[[#This Row],[Orgn]]&amp;"-"&amp;[2]!Table1[[#This Row],[Dest]]</f>
        <v>SSH-NAP</v>
      </c>
      <c r="M17951" s="102" t="str">
        <f t="shared" si="280"/>
        <v>ADT</v>
      </c>
      <c r="N17951" s="102">
        <f>WEEKDAY([2]!Table1[[#This Row],[Travel Date]],2)</f>
        <v>7</v>
      </c>
      <c r="P17951" s="102">
        <v>1</v>
      </c>
    </row>
    <row r="17952" spans="2:16" x14ac:dyDescent="0.25">
      <c r="B17952" s="103"/>
      <c r="C17952" s="103"/>
      <c r="L17952" s="102" t="str">
        <f>[2]!Table1[[#This Row],[Orgn]]&amp;"-"&amp;[2]!Table1[[#This Row],[Dest]]</f>
        <v>SSH-NAP</v>
      </c>
      <c r="M17952" s="102" t="str">
        <f t="shared" si="280"/>
        <v>ADT</v>
      </c>
      <c r="N17952" s="102">
        <f>WEEKDAY([2]!Table1[[#This Row],[Travel Date]],2)</f>
        <v>7</v>
      </c>
      <c r="P17952" s="102">
        <v>1</v>
      </c>
    </row>
    <row r="17953" spans="2:16" x14ac:dyDescent="0.25">
      <c r="B17953" s="103"/>
      <c r="C17953" s="103"/>
      <c r="L17953" s="102" t="str">
        <f>[2]!Table1[[#This Row],[Orgn]]&amp;"-"&amp;[2]!Table1[[#This Row],[Dest]]</f>
        <v>SSH-NAP</v>
      </c>
      <c r="M17953" s="102" t="str">
        <f t="shared" si="280"/>
        <v>ADT</v>
      </c>
      <c r="N17953" s="102">
        <f>WEEKDAY([2]!Table1[[#This Row],[Travel Date]],2)</f>
        <v>7</v>
      </c>
      <c r="P17953" s="102">
        <v>1</v>
      </c>
    </row>
    <row r="17954" spans="2:16" x14ac:dyDescent="0.25">
      <c r="B17954" s="103"/>
      <c r="C17954" s="103"/>
      <c r="L17954" s="102" t="str">
        <f>[2]!Table1[[#This Row],[Orgn]]&amp;"-"&amp;[2]!Table1[[#This Row],[Dest]]</f>
        <v>SSH-NAP</v>
      </c>
      <c r="M17954" s="102" t="str">
        <f t="shared" si="280"/>
        <v>ADT</v>
      </c>
      <c r="N17954" s="102">
        <f>WEEKDAY([2]!Table1[[#This Row],[Travel Date]],2)</f>
        <v>7</v>
      </c>
      <c r="P17954" s="102">
        <v>1</v>
      </c>
    </row>
    <row r="17955" spans="2:16" x14ac:dyDescent="0.25">
      <c r="B17955" s="103"/>
      <c r="C17955" s="103"/>
      <c r="L17955" s="102" t="str">
        <f>[2]!Table1[[#This Row],[Orgn]]&amp;"-"&amp;[2]!Table1[[#This Row],[Dest]]</f>
        <v>SSH-NAP</v>
      </c>
      <c r="M17955" s="102" t="str">
        <f t="shared" si="280"/>
        <v>ADT</v>
      </c>
      <c r="N17955" s="102">
        <f>WEEKDAY([2]!Table1[[#This Row],[Travel Date]],2)</f>
        <v>7</v>
      </c>
      <c r="P17955" s="102">
        <v>1</v>
      </c>
    </row>
    <row r="17956" spans="2:16" x14ac:dyDescent="0.25">
      <c r="B17956" s="103"/>
      <c r="C17956" s="103"/>
      <c r="L17956" s="102" t="str">
        <f>[2]!Table1[[#This Row],[Orgn]]&amp;"-"&amp;[2]!Table1[[#This Row],[Dest]]</f>
        <v>SSH-NAP</v>
      </c>
      <c r="M17956" s="102" t="str">
        <f t="shared" si="280"/>
        <v>ADT</v>
      </c>
      <c r="N17956" s="102">
        <f>WEEKDAY([2]!Table1[[#This Row],[Travel Date]],2)</f>
        <v>7</v>
      </c>
      <c r="P17956" s="102">
        <v>1</v>
      </c>
    </row>
    <row r="17957" spans="2:16" x14ac:dyDescent="0.25">
      <c r="B17957" s="103"/>
      <c r="C17957" s="103"/>
      <c r="L17957" s="102" t="str">
        <f>[2]!Table1[[#This Row],[Orgn]]&amp;"-"&amp;[2]!Table1[[#This Row],[Dest]]</f>
        <v>SSH-NAP</v>
      </c>
      <c r="M17957" s="102" t="str">
        <f t="shared" si="280"/>
        <v>ADT</v>
      </c>
      <c r="N17957" s="102">
        <f>WEEKDAY([2]!Table1[[#This Row],[Travel Date]],2)</f>
        <v>7</v>
      </c>
      <c r="P17957" s="102">
        <v>1</v>
      </c>
    </row>
    <row r="17958" spans="2:16" x14ac:dyDescent="0.25">
      <c r="B17958" s="103"/>
      <c r="C17958" s="103"/>
      <c r="L17958" s="102" t="str">
        <f>[2]!Table1[[#This Row],[Orgn]]&amp;"-"&amp;[2]!Table1[[#This Row],[Dest]]</f>
        <v>SSH-VRN</v>
      </c>
      <c r="M17958" s="102" t="str">
        <f t="shared" si="280"/>
        <v>ADT</v>
      </c>
      <c r="N17958" s="102">
        <f>WEEKDAY([2]!Table1[[#This Row],[Travel Date]],2)</f>
        <v>6</v>
      </c>
      <c r="P17958" s="102">
        <v>1</v>
      </c>
    </row>
    <row r="17959" spans="2:16" x14ac:dyDescent="0.25">
      <c r="B17959" s="103"/>
      <c r="C17959" s="103"/>
      <c r="L17959" s="102" t="str">
        <f>[2]!Table1[[#This Row],[Orgn]]&amp;"-"&amp;[2]!Table1[[#This Row],[Dest]]</f>
        <v>SSH-VRN</v>
      </c>
      <c r="M17959" s="102" t="str">
        <f t="shared" si="280"/>
        <v>ADT</v>
      </c>
      <c r="N17959" s="102">
        <f>WEEKDAY([2]!Table1[[#This Row],[Travel Date]],2)</f>
        <v>6</v>
      </c>
      <c r="P17959" s="102">
        <v>1</v>
      </c>
    </row>
    <row r="17960" spans="2:16" x14ac:dyDescent="0.25">
      <c r="B17960" s="103"/>
      <c r="C17960" s="103"/>
      <c r="L17960" s="102" t="str">
        <f>[2]!Table1[[#This Row],[Orgn]]&amp;"-"&amp;[2]!Table1[[#This Row],[Dest]]</f>
        <v>SSH-VRN</v>
      </c>
      <c r="M17960" s="102" t="str">
        <f t="shared" si="280"/>
        <v>ADT</v>
      </c>
      <c r="N17960" s="102">
        <f>WEEKDAY([2]!Table1[[#This Row],[Travel Date]],2)</f>
        <v>6</v>
      </c>
      <c r="P17960" s="102">
        <v>1</v>
      </c>
    </row>
    <row r="17961" spans="2:16" x14ac:dyDescent="0.25">
      <c r="B17961" s="103"/>
      <c r="C17961" s="103"/>
      <c r="L17961" s="102" t="str">
        <f>[2]!Table1[[#This Row],[Orgn]]&amp;"-"&amp;[2]!Table1[[#This Row],[Dest]]</f>
        <v>SSH-VRN</v>
      </c>
      <c r="M17961" s="102" t="str">
        <f t="shared" si="280"/>
        <v>ADT</v>
      </c>
      <c r="N17961" s="102">
        <f>WEEKDAY([2]!Table1[[#This Row],[Travel Date]],2)</f>
        <v>6</v>
      </c>
      <c r="P17961" s="102">
        <v>1</v>
      </c>
    </row>
    <row r="17962" spans="2:16" x14ac:dyDescent="0.25">
      <c r="B17962" s="103"/>
      <c r="C17962" s="103"/>
      <c r="L17962" s="102" t="str">
        <f>[2]!Table1[[#This Row],[Orgn]]&amp;"-"&amp;[2]!Table1[[#This Row],[Dest]]</f>
        <v>SSH-VRN</v>
      </c>
      <c r="M17962" s="102" t="str">
        <f t="shared" si="280"/>
        <v>ADT</v>
      </c>
      <c r="N17962" s="102">
        <f>WEEKDAY([2]!Table1[[#This Row],[Travel Date]],2)</f>
        <v>6</v>
      </c>
      <c r="P17962" s="102">
        <v>1</v>
      </c>
    </row>
    <row r="17963" spans="2:16" x14ac:dyDescent="0.25">
      <c r="B17963" s="103"/>
      <c r="C17963" s="103"/>
      <c r="L17963" s="102" t="str">
        <f>[2]!Table1[[#This Row],[Orgn]]&amp;"-"&amp;[2]!Table1[[#This Row],[Dest]]</f>
        <v>SSH-VRN</v>
      </c>
      <c r="M17963" s="102" t="str">
        <f t="shared" si="280"/>
        <v>ADT</v>
      </c>
      <c r="N17963" s="102">
        <f>WEEKDAY([2]!Table1[[#This Row],[Travel Date]],2)</f>
        <v>6</v>
      </c>
      <c r="P17963" s="102">
        <v>1</v>
      </c>
    </row>
    <row r="17964" spans="2:16" x14ac:dyDescent="0.25">
      <c r="B17964" s="103"/>
      <c r="C17964" s="103"/>
      <c r="L17964" s="102" t="str">
        <f>[2]!Table1[[#This Row],[Orgn]]&amp;"-"&amp;[2]!Table1[[#This Row],[Dest]]</f>
        <v>SSH-VRN</v>
      </c>
      <c r="M17964" s="102" t="str">
        <f t="shared" si="280"/>
        <v>ADT</v>
      </c>
      <c r="N17964" s="102">
        <f>WEEKDAY([2]!Table1[[#This Row],[Travel Date]],2)</f>
        <v>6</v>
      </c>
      <c r="P17964" s="102">
        <v>1</v>
      </c>
    </row>
    <row r="17965" spans="2:16" x14ac:dyDescent="0.25">
      <c r="B17965" s="103"/>
      <c r="C17965" s="103"/>
      <c r="L17965" s="102" t="str">
        <f>[2]!Table1[[#This Row],[Orgn]]&amp;"-"&amp;[2]!Table1[[#This Row],[Dest]]</f>
        <v>SSH-VRN</v>
      </c>
      <c r="M17965" s="102" t="str">
        <f t="shared" si="280"/>
        <v>ADT</v>
      </c>
      <c r="N17965" s="102">
        <f>WEEKDAY([2]!Table1[[#This Row],[Travel Date]],2)</f>
        <v>6</v>
      </c>
      <c r="P17965" s="102">
        <v>1</v>
      </c>
    </row>
    <row r="17966" spans="2:16" x14ac:dyDescent="0.25">
      <c r="B17966" s="103"/>
      <c r="C17966" s="103"/>
      <c r="L17966" s="102" t="str">
        <f>[2]!Table1[[#This Row],[Orgn]]&amp;"-"&amp;[2]!Table1[[#This Row],[Dest]]</f>
        <v>SSH-VRN</v>
      </c>
      <c r="M17966" s="102" t="str">
        <f t="shared" si="280"/>
        <v>ADT</v>
      </c>
      <c r="N17966" s="102">
        <f>WEEKDAY([2]!Table1[[#This Row],[Travel Date]],2)</f>
        <v>6</v>
      </c>
      <c r="P17966" s="102">
        <v>1</v>
      </c>
    </row>
    <row r="17967" spans="2:16" x14ac:dyDescent="0.25">
      <c r="B17967" s="103"/>
      <c r="C17967" s="103"/>
      <c r="L17967" s="102" t="str">
        <f>[2]!Table1[[#This Row],[Orgn]]&amp;"-"&amp;[2]!Table1[[#This Row],[Dest]]</f>
        <v>SSH-VRN</v>
      </c>
      <c r="M17967" s="102" t="str">
        <f t="shared" si="280"/>
        <v>ADT</v>
      </c>
      <c r="N17967" s="102">
        <f>WEEKDAY([2]!Table1[[#This Row],[Travel Date]],2)</f>
        <v>6</v>
      </c>
      <c r="P17967" s="102">
        <v>1</v>
      </c>
    </row>
    <row r="17968" spans="2:16" x14ac:dyDescent="0.25">
      <c r="B17968" s="103"/>
      <c r="C17968" s="103"/>
      <c r="L17968" s="102" t="str">
        <f>[2]!Table1[[#This Row],[Orgn]]&amp;"-"&amp;[2]!Table1[[#This Row],[Dest]]</f>
        <v>SSH-VRN</v>
      </c>
      <c r="M17968" s="102" t="str">
        <f t="shared" si="280"/>
        <v>ADT</v>
      </c>
      <c r="N17968" s="102">
        <f>WEEKDAY([2]!Table1[[#This Row],[Travel Date]],2)</f>
        <v>6</v>
      </c>
      <c r="P17968" s="102">
        <v>1</v>
      </c>
    </row>
    <row r="17969" spans="2:16" x14ac:dyDescent="0.25">
      <c r="B17969" s="103"/>
      <c r="C17969" s="103"/>
      <c r="L17969" s="102" t="str">
        <f>[2]!Table1[[#This Row],[Orgn]]&amp;"-"&amp;[2]!Table1[[#This Row],[Dest]]</f>
        <v>SSH-VRN</v>
      </c>
      <c r="M17969" s="102" t="str">
        <f t="shared" si="280"/>
        <v>ADT</v>
      </c>
      <c r="N17969" s="102">
        <f>WEEKDAY([2]!Table1[[#This Row],[Travel Date]],2)</f>
        <v>6</v>
      </c>
      <c r="P17969" s="102">
        <v>1</v>
      </c>
    </row>
    <row r="17970" spans="2:16" x14ac:dyDescent="0.25">
      <c r="B17970" s="103"/>
      <c r="C17970" s="103"/>
      <c r="L17970" s="102" t="str">
        <f>[2]!Table1[[#This Row],[Orgn]]&amp;"-"&amp;[2]!Table1[[#This Row],[Dest]]</f>
        <v>SSH-VRN</v>
      </c>
      <c r="M17970" s="102" t="str">
        <f t="shared" si="280"/>
        <v>ADT</v>
      </c>
      <c r="N17970" s="102">
        <f>WEEKDAY([2]!Table1[[#This Row],[Travel Date]],2)</f>
        <v>6</v>
      </c>
      <c r="P17970" s="102">
        <v>1</v>
      </c>
    </row>
    <row r="17971" spans="2:16" x14ac:dyDescent="0.25">
      <c r="B17971" s="103"/>
      <c r="C17971" s="103"/>
      <c r="L17971" s="102" t="str">
        <f>[2]!Table1[[#This Row],[Orgn]]&amp;"-"&amp;[2]!Table1[[#This Row],[Dest]]</f>
        <v>SSH-VRN</v>
      </c>
      <c r="M17971" s="102" t="str">
        <f t="shared" si="280"/>
        <v>ADT</v>
      </c>
      <c r="N17971" s="102">
        <f>WEEKDAY([2]!Table1[[#This Row],[Travel Date]],2)</f>
        <v>6</v>
      </c>
      <c r="P17971" s="102">
        <v>1</v>
      </c>
    </row>
    <row r="17972" spans="2:16" x14ac:dyDescent="0.25">
      <c r="B17972" s="103"/>
      <c r="C17972" s="103"/>
      <c r="L17972" s="102" t="str">
        <f>[2]!Table1[[#This Row],[Orgn]]&amp;"-"&amp;[2]!Table1[[#This Row],[Dest]]</f>
        <v>SSH-VRN</v>
      </c>
      <c r="M17972" s="102" t="str">
        <f t="shared" si="280"/>
        <v>ADT</v>
      </c>
      <c r="N17972" s="102">
        <f>WEEKDAY([2]!Table1[[#This Row],[Travel Date]],2)</f>
        <v>6</v>
      </c>
      <c r="P17972" s="102">
        <v>1</v>
      </c>
    </row>
    <row r="17973" spans="2:16" x14ac:dyDescent="0.25">
      <c r="B17973" s="103"/>
      <c r="C17973" s="103"/>
      <c r="L17973" s="102" t="str">
        <f>[2]!Table1[[#This Row],[Orgn]]&amp;"-"&amp;[2]!Table1[[#This Row],[Dest]]</f>
        <v>SSH-VRN</v>
      </c>
      <c r="M17973" s="102" t="str">
        <f t="shared" si="280"/>
        <v>ADT</v>
      </c>
      <c r="N17973" s="102">
        <f>WEEKDAY([2]!Table1[[#This Row],[Travel Date]],2)</f>
        <v>6</v>
      </c>
      <c r="P17973" s="102">
        <v>1</v>
      </c>
    </row>
    <row r="17974" spans="2:16" x14ac:dyDescent="0.25">
      <c r="B17974" s="103"/>
      <c r="C17974" s="103"/>
      <c r="L17974" s="102" t="str">
        <f>[2]!Table1[[#This Row],[Orgn]]&amp;"-"&amp;[2]!Table1[[#This Row],[Dest]]</f>
        <v>SSH-VRN</v>
      </c>
      <c r="M17974" s="102" t="str">
        <f t="shared" si="280"/>
        <v>ADT</v>
      </c>
      <c r="N17974" s="102">
        <f>WEEKDAY([2]!Table1[[#This Row],[Travel Date]],2)</f>
        <v>6</v>
      </c>
      <c r="P17974" s="102">
        <v>1</v>
      </c>
    </row>
    <row r="17975" spans="2:16" x14ac:dyDescent="0.25">
      <c r="B17975" s="103"/>
      <c r="C17975" s="103"/>
      <c r="L17975" s="102" t="str">
        <f>[2]!Table1[[#This Row],[Orgn]]&amp;"-"&amp;[2]!Table1[[#This Row],[Dest]]</f>
        <v>SSH-VRN</v>
      </c>
      <c r="M17975" s="102" t="str">
        <f t="shared" si="280"/>
        <v>ADT</v>
      </c>
      <c r="N17975" s="102">
        <f>WEEKDAY([2]!Table1[[#This Row],[Travel Date]],2)</f>
        <v>6</v>
      </c>
      <c r="P17975" s="102">
        <v>1</v>
      </c>
    </row>
    <row r="17976" spans="2:16" x14ac:dyDescent="0.25">
      <c r="B17976" s="103"/>
      <c r="C17976" s="103"/>
      <c r="L17976" s="102" t="str">
        <f>[2]!Table1[[#This Row],[Orgn]]&amp;"-"&amp;[2]!Table1[[#This Row],[Dest]]</f>
        <v>SSH-VRN</v>
      </c>
      <c r="M17976" s="102" t="str">
        <f t="shared" si="280"/>
        <v>ADT</v>
      </c>
      <c r="N17976" s="102">
        <f>WEEKDAY([2]!Table1[[#This Row],[Travel Date]],2)</f>
        <v>6</v>
      </c>
      <c r="P17976" s="102">
        <v>1</v>
      </c>
    </row>
    <row r="17977" spans="2:16" x14ac:dyDescent="0.25">
      <c r="B17977" s="103"/>
      <c r="C17977" s="103"/>
      <c r="L17977" s="102" t="str">
        <f>[2]!Table1[[#This Row],[Orgn]]&amp;"-"&amp;[2]!Table1[[#This Row],[Dest]]</f>
        <v>SSH-VRN</v>
      </c>
      <c r="M17977" s="102" t="str">
        <f t="shared" si="280"/>
        <v>ADT</v>
      </c>
      <c r="N17977" s="102">
        <f>WEEKDAY([2]!Table1[[#This Row],[Travel Date]],2)</f>
        <v>6</v>
      </c>
      <c r="P17977" s="102">
        <v>1</v>
      </c>
    </row>
    <row r="17978" spans="2:16" x14ac:dyDescent="0.25">
      <c r="B17978" s="103"/>
      <c r="C17978" s="103"/>
      <c r="L17978" s="102" t="str">
        <f>[2]!Table1[[#This Row],[Orgn]]&amp;"-"&amp;[2]!Table1[[#This Row],[Dest]]</f>
        <v>SSH-VRN</v>
      </c>
      <c r="M17978" s="102" t="str">
        <f t="shared" si="280"/>
        <v>ADT</v>
      </c>
      <c r="N17978" s="102">
        <f>WEEKDAY([2]!Table1[[#This Row],[Travel Date]],2)</f>
        <v>6</v>
      </c>
      <c r="P17978" s="102">
        <v>1</v>
      </c>
    </row>
    <row r="17979" spans="2:16" x14ac:dyDescent="0.25">
      <c r="B17979" s="103"/>
      <c r="C17979" s="103"/>
      <c r="L17979" s="102" t="str">
        <f>[2]!Table1[[#This Row],[Orgn]]&amp;"-"&amp;[2]!Table1[[#This Row],[Dest]]</f>
        <v>SSH-VRN</v>
      </c>
      <c r="M17979" s="102" t="str">
        <f t="shared" si="280"/>
        <v>ADT</v>
      </c>
      <c r="N17979" s="102">
        <f>WEEKDAY([2]!Table1[[#This Row],[Travel Date]],2)</f>
        <v>6</v>
      </c>
      <c r="P17979" s="102">
        <v>1</v>
      </c>
    </row>
    <row r="17980" spans="2:16" x14ac:dyDescent="0.25">
      <c r="B17980" s="103"/>
      <c r="C17980" s="103"/>
      <c r="L17980" s="102" t="str">
        <f>[2]!Table1[[#This Row],[Orgn]]&amp;"-"&amp;[2]!Table1[[#This Row],[Dest]]</f>
        <v>SSH-VRN</v>
      </c>
      <c r="M17980" s="102" t="str">
        <f t="shared" si="280"/>
        <v>ADT</v>
      </c>
      <c r="N17980" s="102">
        <f>WEEKDAY([2]!Table1[[#This Row],[Travel Date]],2)</f>
        <v>6</v>
      </c>
      <c r="P17980" s="102">
        <v>1</v>
      </c>
    </row>
    <row r="17981" spans="2:16" x14ac:dyDescent="0.25">
      <c r="B17981" s="103"/>
      <c r="C17981" s="103"/>
      <c r="L17981" s="102" t="str">
        <f>[2]!Table1[[#This Row],[Orgn]]&amp;"-"&amp;[2]!Table1[[#This Row],[Dest]]</f>
        <v>SSH-VRN</v>
      </c>
      <c r="M17981" s="102" t="str">
        <f t="shared" si="280"/>
        <v>ADT</v>
      </c>
      <c r="N17981" s="102">
        <f>WEEKDAY([2]!Table1[[#This Row],[Travel Date]],2)</f>
        <v>6</v>
      </c>
      <c r="P17981" s="102">
        <v>1</v>
      </c>
    </row>
    <row r="17982" spans="2:16" x14ac:dyDescent="0.25">
      <c r="B17982" s="103"/>
      <c r="C17982" s="103"/>
      <c r="L17982" s="102" t="str">
        <f>[2]!Table1[[#This Row],[Orgn]]&amp;"-"&amp;[2]!Table1[[#This Row],[Dest]]</f>
        <v>SSH-VRN</v>
      </c>
      <c r="M17982" s="102" t="str">
        <f t="shared" si="280"/>
        <v>ADT</v>
      </c>
      <c r="N17982" s="102">
        <f>WEEKDAY([2]!Table1[[#This Row],[Travel Date]],2)</f>
        <v>6</v>
      </c>
      <c r="P17982" s="102">
        <v>1</v>
      </c>
    </row>
    <row r="17983" spans="2:16" x14ac:dyDescent="0.25">
      <c r="B17983" s="103"/>
      <c r="C17983" s="103"/>
      <c r="L17983" s="102" t="str">
        <f>[2]!Table1[[#This Row],[Orgn]]&amp;"-"&amp;[2]!Table1[[#This Row],[Dest]]</f>
        <v>SSH-VRN</v>
      </c>
      <c r="M17983" s="102" t="str">
        <f t="shared" si="280"/>
        <v>ADT</v>
      </c>
      <c r="N17983" s="102">
        <f>WEEKDAY([2]!Table1[[#This Row],[Travel Date]],2)</f>
        <v>6</v>
      </c>
      <c r="P17983" s="102">
        <v>1</v>
      </c>
    </row>
    <row r="17984" spans="2:16" x14ac:dyDescent="0.25">
      <c r="B17984" s="103"/>
      <c r="C17984" s="103"/>
      <c r="L17984" s="102" t="str">
        <f>[2]!Table1[[#This Row],[Orgn]]&amp;"-"&amp;[2]!Table1[[#This Row],[Dest]]</f>
        <v>SSH-VRN</v>
      </c>
      <c r="M17984" s="102" t="str">
        <f t="shared" si="280"/>
        <v>ADT</v>
      </c>
      <c r="N17984" s="102">
        <f>WEEKDAY([2]!Table1[[#This Row],[Travel Date]],2)</f>
        <v>6</v>
      </c>
      <c r="P17984" s="102">
        <v>1</v>
      </c>
    </row>
    <row r="17985" spans="2:16" x14ac:dyDescent="0.25">
      <c r="B17985" s="103"/>
      <c r="C17985" s="103"/>
      <c r="L17985" s="102" t="str">
        <f>[2]!Table1[[#This Row],[Orgn]]&amp;"-"&amp;[2]!Table1[[#This Row],[Dest]]</f>
        <v>SSH-VRN</v>
      </c>
      <c r="M17985" s="102" t="str">
        <f t="shared" si="280"/>
        <v>ADT</v>
      </c>
      <c r="N17985" s="102">
        <f>WEEKDAY([2]!Table1[[#This Row],[Travel Date]],2)</f>
        <v>6</v>
      </c>
      <c r="P17985" s="102">
        <v>1</v>
      </c>
    </row>
    <row r="17986" spans="2:16" x14ac:dyDescent="0.25">
      <c r="B17986" s="103"/>
      <c r="C17986" s="103"/>
      <c r="L17986" s="102" t="str">
        <f>[2]!Table1[[#This Row],[Orgn]]&amp;"-"&amp;[2]!Table1[[#This Row],[Dest]]</f>
        <v>SSH-VRN</v>
      </c>
      <c r="M17986" s="102" t="str">
        <f t="shared" ref="M17986:M18049" si="281">IF(TRIM(C17986)="INF", "INF", IF(TRIM(C17986)="CHD", "CHD", "ADT"))</f>
        <v>ADT</v>
      </c>
      <c r="N17986" s="102">
        <f>WEEKDAY([2]!Table1[[#This Row],[Travel Date]],2)</f>
        <v>6</v>
      </c>
      <c r="P17986" s="102">
        <v>1</v>
      </c>
    </row>
    <row r="17987" spans="2:16" x14ac:dyDescent="0.25">
      <c r="B17987" s="103"/>
      <c r="C17987" s="103"/>
      <c r="L17987" s="102" t="str">
        <f>[2]!Table1[[#This Row],[Orgn]]&amp;"-"&amp;[2]!Table1[[#This Row],[Dest]]</f>
        <v>SSH-VRN</v>
      </c>
      <c r="M17987" s="102" t="str">
        <f t="shared" si="281"/>
        <v>ADT</v>
      </c>
      <c r="N17987" s="102">
        <f>WEEKDAY([2]!Table1[[#This Row],[Travel Date]],2)</f>
        <v>6</v>
      </c>
      <c r="P17987" s="102">
        <v>1</v>
      </c>
    </row>
    <row r="17988" spans="2:16" x14ac:dyDescent="0.25">
      <c r="B17988" s="103"/>
      <c r="C17988" s="103"/>
      <c r="L17988" s="102" t="str">
        <f>[2]!Table1[[#This Row],[Orgn]]&amp;"-"&amp;[2]!Table1[[#This Row],[Dest]]</f>
        <v>SSH-VRN</v>
      </c>
      <c r="M17988" s="102" t="str">
        <f t="shared" si="281"/>
        <v>ADT</v>
      </c>
      <c r="N17988" s="102">
        <f>WEEKDAY([2]!Table1[[#This Row],[Travel Date]],2)</f>
        <v>6</v>
      </c>
      <c r="P17988" s="102">
        <v>1</v>
      </c>
    </row>
    <row r="17989" spans="2:16" x14ac:dyDescent="0.25">
      <c r="B17989" s="103"/>
      <c r="C17989" s="103"/>
      <c r="L17989" s="102" t="str">
        <f>[2]!Table1[[#This Row],[Orgn]]&amp;"-"&amp;[2]!Table1[[#This Row],[Dest]]</f>
        <v>SSH-VRN</v>
      </c>
      <c r="M17989" s="102" t="str">
        <f t="shared" si="281"/>
        <v>ADT</v>
      </c>
      <c r="N17989" s="102">
        <f>WEEKDAY([2]!Table1[[#This Row],[Travel Date]],2)</f>
        <v>6</v>
      </c>
      <c r="P17989" s="102">
        <v>1</v>
      </c>
    </row>
    <row r="17990" spans="2:16" x14ac:dyDescent="0.25">
      <c r="B17990" s="103"/>
      <c r="C17990" s="103"/>
      <c r="L17990" s="102" t="str">
        <f>[2]!Table1[[#This Row],[Orgn]]&amp;"-"&amp;[2]!Table1[[#This Row],[Dest]]</f>
        <v>SSH-VRN</v>
      </c>
      <c r="M17990" s="102" t="str">
        <f t="shared" si="281"/>
        <v>ADT</v>
      </c>
      <c r="N17990" s="102">
        <f>WEEKDAY([2]!Table1[[#This Row],[Travel Date]],2)</f>
        <v>6</v>
      </c>
      <c r="P17990" s="102">
        <v>1</v>
      </c>
    </row>
    <row r="17991" spans="2:16" x14ac:dyDescent="0.25">
      <c r="B17991" s="103"/>
      <c r="C17991" s="103"/>
      <c r="L17991" s="102" t="str">
        <f>[2]!Table1[[#This Row],[Orgn]]&amp;"-"&amp;[2]!Table1[[#This Row],[Dest]]</f>
        <v>SSH-VRN</v>
      </c>
      <c r="M17991" s="102" t="str">
        <f t="shared" si="281"/>
        <v>ADT</v>
      </c>
      <c r="N17991" s="102">
        <f>WEEKDAY([2]!Table1[[#This Row],[Travel Date]],2)</f>
        <v>6</v>
      </c>
      <c r="P17991" s="102">
        <v>1</v>
      </c>
    </row>
    <row r="17992" spans="2:16" x14ac:dyDescent="0.25">
      <c r="B17992" s="103"/>
      <c r="C17992" s="103"/>
      <c r="L17992" s="102" t="str">
        <f>[2]!Table1[[#This Row],[Orgn]]&amp;"-"&amp;[2]!Table1[[#This Row],[Dest]]</f>
        <v>SSH-VRN</v>
      </c>
      <c r="M17992" s="102" t="str">
        <f t="shared" si="281"/>
        <v>ADT</v>
      </c>
      <c r="N17992" s="102">
        <f>WEEKDAY([2]!Table1[[#This Row],[Travel Date]],2)</f>
        <v>6</v>
      </c>
      <c r="P17992" s="102">
        <v>1</v>
      </c>
    </row>
    <row r="17993" spans="2:16" x14ac:dyDescent="0.25">
      <c r="B17993" s="103"/>
      <c r="C17993" s="103"/>
      <c r="L17993" s="102" t="str">
        <f>[2]!Table1[[#This Row],[Orgn]]&amp;"-"&amp;[2]!Table1[[#This Row],[Dest]]</f>
        <v>SSH-VRN</v>
      </c>
      <c r="M17993" s="102" t="str">
        <f t="shared" si="281"/>
        <v>ADT</v>
      </c>
      <c r="N17993" s="102">
        <f>WEEKDAY([2]!Table1[[#This Row],[Travel Date]],2)</f>
        <v>6</v>
      </c>
      <c r="P17993" s="102">
        <v>1</v>
      </c>
    </row>
    <row r="17994" spans="2:16" x14ac:dyDescent="0.25">
      <c r="B17994" s="103"/>
      <c r="C17994" s="103"/>
      <c r="L17994" s="102" t="str">
        <f>[2]!Table1[[#This Row],[Orgn]]&amp;"-"&amp;[2]!Table1[[#This Row],[Dest]]</f>
        <v>SSH-VRN</v>
      </c>
      <c r="M17994" s="102" t="str">
        <f t="shared" si="281"/>
        <v>ADT</v>
      </c>
      <c r="N17994" s="102">
        <f>WEEKDAY([2]!Table1[[#This Row],[Travel Date]],2)</f>
        <v>6</v>
      </c>
      <c r="P17994" s="102">
        <v>1</v>
      </c>
    </row>
    <row r="17995" spans="2:16" x14ac:dyDescent="0.25">
      <c r="B17995" s="103"/>
      <c r="C17995" s="103"/>
      <c r="L17995" s="102" t="str">
        <f>[2]!Table1[[#This Row],[Orgn]]&amp;"-"&amp;[2]!Table1[[#This Row],[Dest]]</f>
        <v>SSH-VRN</v>
      </c>
      <c r="M17995" s="102" t="str">
        <f t="shared" si="281"/>
        <v>ADT</v>
      </c>
      <c r="N17995" s="102">
        <f>WEEKDAY([2]!Table1[[#This Row],[Travel Date]],2)</f>
        <v>6</v>
      </c>
      <c r="P17995" s="102">
        <v>1</v>
      </c>
    </row>
    <row r="17996" spans="2:16" x14ac:dyDescent="0.25">
      <c r="B17996" s="103"/>
      <c r="C17996" s="103"/>
      <c r="L17996" s="102" t="str">
        <f>[2]!Table1[[#This Row],[Orgn]]&amp;"-"&amp;[2]!Table1[[#This Row],[Dest]]</f>
        <v>SSH-VRN</v>
      </c>
      <c r="M17996" s="102" t="str">
        <f t="shared" si="281"/>
        <v>ADT</v>
      </c>
      <c r="N17996" s="102">
        <f>WEEKDAY([2]!Table1[[#This Row],[Travel Date]],2)</f>
        <v>6</v>
      </c>
      <c r="P17996" s="102">
        <v>1</v>
      </c>
    </row>
    <row r="17997" spans="2:16" x14ac:dyDescent="0.25">
      <c r="B17997" s="103"/>
      <c r="C17997" s="103"/>
      <c r="L17997" s="102" t="str">
        <f>[2]!Table1[[#This Row],[Orgn]]&amp;"-"&amp;[2]!Table1[[#This Row],[Dest]]</f>
        <v>SSH-VRN</v>
      </c>
      <c r="M17997" s="102" t="str">
        <f t="shared" si="281"/>
        <v>ADT</v>
      </c>
      <c r="N17997" s="102">
        <f>WEEKDAY([2]!Table1[[#This Row],[Travel Date]],2)</f>
        <v>6</v>
      </c>
      <c r="P17997" s="102">
        <v>1</v>
      </c>
    </row>
    <row r="17998" spans="2:16" x14ac:dyDescent="0.25">
      <c r="B17998" s="103"/>
      <c r="C17998" s="103"/>
      <c r="L17998" s="102" t="str">
        <f>[2]!Table1[[#This Row],[Orgn]]&amp;"-"&amp;[2]!Table1[[#This Row],[Dest]]</f>
        <v>SSH-VRN</v>
      </c>
      <c r="M17998" s="102" t="str">
        <f t="shared" si="281"/>
        <v>ADT</v>
      </c>
      <c r="N17998" s="102">
        <f>WEEKDAY([2]!Table1[[#This Row],[Travel Date]],2)</f>
        <v>6</v>
      </c>
      <c r="P17998" s="102">
        <v>1</v>
      </c>
    </row>
    <row r="17999" spans="2:16" x14ac:dyDescent="0.25">
      <c r="B17999" s="103"/>
      <c r="C17999" s="103"/>
      <c r="L17999" s="102" t="str">
        <f>[2]!Table1[[#This Row],[Orgn]]&amp;"-"&amp;[2]!Table1[[#This Row],[Dest]]</f>
        <v>SSH-VRN</v>
      </c>
      <c r="M17999" s="102" t="str">
        <f t="shared" si="281"/>
        <v>ADT</v>
      </c>
      <c r="N17999" s="102">
        <f>WEEKDAY([2]!Table1[[#This Row],[Travel Date]],2)</f>
        <v>6</v>
      </c>
      <c r="P17999" s="102">
        <v>1</v>
      </c>
    </row>
    <row r="18000" spans="2:16" x14ac:dyDescent="0.25">
      <c r="B18000" s="103"/>
      <c r="C18000" s="103"/>
      <c r="L18000" s="102" t="str">
        <f>[2]!Table1[[#This Row],[Orgn]]&amp;"-"&amp;[2]!Table1[[#This Row],[Dest]]</f>
        <v>SSH-VRN</v>
      </c>
      <c r="M18000" s="102" t="str">
        <f t="shared" si="281"/>
        <v>ADT</v>
      </c>
      <c r="N18000" s="102">
        <f>WEEKDAY([2]!Table1[[#This Row],[Travel Date]],2)</f>
        <v>6</v>
      </c>
      <c r="P18000" s="102">
        <v>1</v>
      </c>
    </row>
    <row r="18001" spans="2:16" x14ac:dyDescent="0.25">
      <c r="B18001" s="103"/>
      <c r="C18001" s="103"/>
      <c r="L18001" s="102" t="str">
        <f>[2]!Table1[[#This Row],[Orgn]]&amp;"-"&amp;[2]!Table1[[#This Row],[Dest]]</f>
        <v>SSH-VRN</v>
      </c>
      <c r="M18001" s="102" t="str">
        <f t="shared" si="281"/>
        <v>ADT</v>
      </c>
      <c r="N18001" s="102">
        <f>WEEKDAY([2]!Table1[[#This Row],[Travel Date]],2)</f>
        <v>6</v>
      </c>
      <c r="P18001" s="102">
        <v>1</v>
      </c>
    </row>
    <row r="18002" spans="2:16" x14ac:dyDescent="0.25">
      <c r="B18002" s="103"/>
      <c r="C18002" s="103"/>
      <c r="L18002" s="102" t="str">
        <f>[2]!Table1[[#This Row],[Orgn]]&amp;"-"&amp;[2]!Table1[[#This Row],[Dest]]</f>
        <v>SSH-VRN</v>
      </c>
      <c r="M18002" s="102" t="str">
        <f t="shared" si="281"/>
        <v>ADT</v>
      </c>
      <c r="N18002" s="102">
        <f>WEEKDAY([2]!Table1[[#This Row],[Travel Date]],2)</f>
        <v>6</v>
      </c>
      <c r="P18002" s="102">
        <v>1</v>
      </c>
    </row>
    <row r="18003" spans="2:16" x14ac:dyDescent="0.25">
      <c r="B18003" s="103"/>
      <c r="C18003" s="103"/>
      <c r="L18003" s="102" t="str">
        <f>[2]!Table1[[#This Row],[Orgn]]&amp;"-"&amp;[2]!Table1[[#This Row],[Dest]]</f>
        <v>SSH-VRN</v>
      </c>
      <c r="M18003" s="102" t="str">
        <f t="shared" si="281"/>
        <v>ADT</v>
      </c>
      <c r="N18003" s="102">
        <f>WEEKDAY([2]!Table1[[#This Row],[Travel Date]],2)</f>
        <v>6</v>
      </c>
      <c r="P18003" s="102">
        <v>1</v>
      </c>
    </row>
    <row r="18004" spans="2:16" x14ac:dyDescent="0.25">
      <c r="B18004" s="103"/>
      <c r="C18004" s="103"/>
      <c r="L18004" s="102" t="str">
        <f>[2]!Table1[[#This Row],[Orgn]]&amp;"-"&amp;[2]!Table1[[#This Row],[Dest]]</f>
        <v>SSH-VRN</v>
      </c>
      <c r="M18004" s="102" t="str">
        <f t="shared" si="281"/>
        <v>ADT</v>
      </c>
      <c r="N18004" s="102">
        <f>WEEKDAY([2]!Table1[[#This Row],[Travel Date]],2)</f>
        <v>6</v>
      </c>
      <c r="P18004" s="102">
        <v>1</v>
      </c>
    </row>
    <row r="18005" spans="2:16" x14ac:dyDescent="0.25">
      <c r="B18005" s="103"/>
      <c r="C18005" s="103"/>
      <c r="L18005" s="102" t="str">
        <f>[2]!Table1[[#This Row],[Orgn]]&amp;"-"&amp;[2]!Table1[[#This Row],[Dest]]</f>
        <v>SSH-VRN</v>
      </c>
      <c r="M18005" s="102" t="str">
        <f t="shared" si="281"/>
        <v>ADT</v>
      </c>
      <c r="N18005" s="102">
        <f>WEEKDAY([2]!Table1[[#This Row],[Travel Date]],2)</f>
        <v>6</v>
      </c>
      <c r="P18005" s="102">
        <v>1</v>
      </c>
    </row>
    <row r="18006" spans="2:16" x14ac:dyDescent="0.25">
      <c r="B18006" s="103"/>
      <c r="C18006" s="103"/>
      <c r="L18006" s="102" t="str">
        <f>[2]!Table1[[#This Row],[Orgn]]&amp;"-"&amp;[2]!Table1[[#This Row],[Dest]]</f>
        <v>SSH-VRN</v>
      </c>
      <c r="M18006" s="102" t="str">
        <f t="shared" si="281"/>
        <v>ADT</v>
      </c>
      <c r="N18006" s="102">
        <f>WEEKDAY([2]!Table1[[#This Row],[Travel Date]],2)</f>
        <v>6</v>
      </c>
      <c r="P18006" s="102">
        <v>1</v>
      </c>
    </row>
    <row r="18007" spans="2:16" x14ac:dyDescent="0.25">
      <c r="B18007" s="103"/>
      <c r="C18007" s="103"/>
      <c r="L18007" s="102" t="str">
        <f>[2]!Table1[[#This Row],[Orgn]]&amp;"-"&amp;[2]!Table1[[#This Row],[Dest]]</f>
        <v>SSH-VRN</v>
      </c>
      <c r="M18007" s="102" t="str">
        <f t="shared" si="281"/>
        <v>ADT</v>
      </c>
      <c r="N18007" s="102">
        <f>WEEKDAY([2]!Table1[[#This Row],[Travel Date]],2)</f>
        <v>6</v>
      </c>
      <c r="P18007" s="102">
        <v>1</v>
      </c>
    </row>
    <row r="18008" spans="2:16" x14ac:dyDescent="0.25">
      <c r="B18008" s="103"/>
      <c r="C18008" s="103"/>
      <c r="L18008" s="102" t="str">
        <f>[2]!Table1[[#This Row],[Orgn]]&amp;"-"&amp;[2]!Table1[[#This Row],[Dest]]</f>
        <v>SSH-VRN</v>
      </c>
      <c r="M18008" s="102" t="str">
        <f t="shared" si="281"/>
        <v>ADT</v>
      </c>
      <c r="N18008" s="102">
        <f>WEEKDAY([2]!Table1[[#This Row],[Travel Date]],2)</f>
        <v>6</v>
      </c>
      <c r="P18008" s="102">
        <v>1</v>
      </c>
    </row>
    <row r="18009" spans="2:16" x14ac:dyDescent="0.25">
      <c r="B18009" s="103"/>
      <c r="C18009" s="103"/>
      <c r="L18009" s="102" t="str">
        <f>[2]!Table1[[#This Row],[Orgn]]&amp;"-"&amp;[2]!Table1[[#This Row],[Dest]]</f>
        <v>SSH-VRN</v>
      </c>
      <c r="M18009" s="102" t="str">
        <f t="shared" si="281"/>
        <v>ADT</v>
      </c>
      <c r="N18009" s="102">
        <f>WEEKDAY([2]!Table1[[#This Row],[Travel Date]],2)</f>
        <v>6</v>
      </c>
      <c r="P18009" s="102">
        <v>1</v>
      </c>
    </row>
    <row r="18010" spans="2:16" x14ac:dyDescent="0.25">
      <c r="B18010" s="103"/>
      <c r="C18010" s="103"/>
      <c r="L18010" s="102" t="str">
        <f>[2]!Table1[[#This Row],[Orgn]]&amp;"-"&amp;[2]!Table1[[#This Row],[Dest]]</f>
        <v>SSH-VRN</v>
      </c>
      <c r="M18010" s="102" t="str">
        <f t="shared" si="281"/>
        <v>ADT</v>
      </c>
      <c r="N18010" s="102">
        <f>WEEKDAY([2]!Table1[[#This Row],[Travel Date]],2)</f>
        <v>6</v>
      </c>
      <c r="P18010" s="102">
        <v>1</v>
      </c>
    </row>
    <row r="18011" spans="2:16" x14ac:dyDescent="0.25">
      <c r="B18011" s="103"/>
      <c r="C18011" s="103"/>
      <c r="L18011" s="102" t="str">
        <f>[2]!Table1[[#This Row],[Orgn]]&amp;"-"&amp;[2]!Table1[[#This Row],[Dest]]</f>
        <v>SSH-VRN</v>
      </c>
      <c r="M18011" s="102" t="str">
        <f t="shared" si="281"/>
        <v>ADT</v>
      </c>
      <c r="N18011" s="102">
        <f>WEEKDAY([2]!Table1[[#This Row],[Travel Date]],2)</f>
        <v>6</v>
      </c>
      <c r="P18011" s="102">
        <v>1</v>
      </c>
    </row>
    <row r="18012" spans="2:16" x14ac:dyDescent="0.25">
      <c r="B18012" s="103"/>
      <c r="C18012" s="103"/>
      <c r="L18012" s="102" t="str">
        <f>[2]!Table1[[#This Row],[Orgn]]&amp;"-"&amp;[2]!Table1[[#This Row],[Dest]]</f>
        <v>SSH-VRN</v>
      </c>
      <c r="M18012" s="102" t="str">
        <f t="shared" si="281"/>
        <v>ADT</v>
      </c>
      <c r="N18012" s="102">
        <f>WEEKDAY([2]!Table1[[#This Row],[Travel Date]],2)</f>
        <v>6</v>
      </c>
      <c r="P18012" s="102">
        <v>1</v>
      </c>
    </row>
    <row r="18013" spans="2:16" x14ac:dyDescent="0.25">
      <c r="B18013" s="103"/>
      <c r="C18013" s="103"/>
      <c r="L18013" s="102" t="str">
        <f>[2]!Table1[[#This Row],[Orgn]]&amp;"-"&amp;[2]!Table1[[#This Row],[Dest]]</f>
        <v>SSH-VRN</v>
      </c>
      <c r="M18013" s="102" t="str">
        <f t="shared" si="281"/>
        <v>ADT</v>
      </c>
      <c r="N18013" s="102">
        <f>WEEKDAY([2]!Table1[[#This Row],[Travel Date]],2)</f>
        <v>6</v>
      </c>
      <c r="P18013" s="102">
        <v>1</v>
      </c>
    </row>
    <row r="18014" spans="2:16" x14ac:dyDescent="0.25">
      <c r="B18014" s="103"/>
      <c r="C18014" s="103"/>
      <c r="L18014" s="102" t="str">
        <f>[2]!Table1[[#This Row],[Orgn]]&amp;"-"&amp;[2]!Table1[[#This Row],[Dest]]</f>
        <v>SSH-VRN</v>
      </c>
      <c r="M18014" s="102" t="str">
        <f t="shared" si="281"/>
        <v>ADT</v>
      </c>
      <c r="N18014" s="102">
        <f>WEEKDAY([2]!Table1[[#This Row],[Travel Date]],2)</f>
        <v>6</v>
      </c>
      <c r="P18014" s="102">
        <v>1</v>
      </c>
    </row>
    <row r="18015" spans="2:16" x14ac:dyDescent="0.25">
      <c r="B18015" s="103"/>
      <c r="C18015" s="103"/>
      <c r="L18015" s="102" t="str">
        <f>[2]!Table1[[#This Row],[Orgn]]&amp;"-"&amp;[2]!Table1[[#This Row],[Dest]]</f>
        <v>SSH-VRN</v>
      </c>
      <c r="M18015" s="102" t="str">
        <f t="shared" si="281"/>
        <v>ADT</v>
      </c>
      <c r="N18015" s="102">
        <f>WEEKDAY([2]!Table1[[#This Row],[Travel Date]],2)</f>
        <v>6</v>
      </c>
      <c r="P18015" s="102">
        <v>1</v>
      </c>
    </row>
    <row r="18016" spans="2:16" x14ac:dyDescent="0.25">
      <c r="B18016" s="103"/>
      <c r="C18016" s="103"/>
      <c r="L18016" s="102" t="str">
        <f>[2]!Table1[[#This Row],[Orgn]]&amp;"-"&amp;[2]!Table1[[#This Row],[Dest]]</f>
        <v>VRN-SSH</v>
      </c>
      <c r="M18016" s="102" t="str">
        <f t="shared" si="281"/>
        <v>ADT</v>
      </c>
      <c r="N18016" s="102">
        <f>WEEKDAY([2]!Table1[[#This Row],[Travel Date]],2)</f>
        <v>6</v>
      </c>
      <c r="P18016" s="102">
        <v>1</v>
      </c>
    </row>
    <row r="18017" spans="2:16" x14ac:dyDescent="0.25">
      <c r="B18017" s="103"/>
      <c r="C18017" s="103"/>
      <c r="L18017" s="102" t="str">
        <f>[2]!Table1[[#This Row],[Orgn]]&amp;"-"&amp;[2]!Table1[[#This Row],[Dest]]</f>
        <v>VRN-SSH</v>
      </c>
      <c r="M18017" s="102" t="str">
        <f t="shared" si="281"/>
        <v>ADT</v>
      </c>
      <c r="N18017" s="102">
        <f>WEEKDAY([2]!Table1[[#This Row],[Travel Date]],2)</f>
        <v>6</v>
      </c>
      <c r="P18017" s="102">
        <v>1</v>
      </c>
    </row>
    <row r="18018" spans="2:16" x14ac:dyDescent="0.25">
      <c r="B18018" s="103"/>
      <c r="C18018" s="103"/>
      <c r="L18018" s="102" t="str">
        <f>[2]!Table1[[#This Row],[Orgn]]&amp;"-"&amp;[2]!Table1[[#This Row],[Dest]]</f>
        <v>VRN-SSH</v>
      </c>
      <c r="M18018" s="102" t="str">
        <f t="shared" si="281"/>
        <v>ADT</v>
      </c>
      <c r="N18018" s="102">
        <f>WEEKDAY([2]!Table1[[#This Row],[Travel Date]],2)</f>
        <v>6</v>
      </c>
      <c r="P18018" s="102">
        <v>1</v>
      </c>
    </row>
    <row r="18019" spans="2:16" x14ac:dyDescent="0.25">
      <c r="B18019" s="103"/>
      <c r="C18019" s="103"/>
      <c r="L18019" s="102" t="str">
        <f>[2]!Table1[[#This Row],[Orgn]]&amp;"-"&amp;[2]!Table1[[#This Row],[Dest]]</f>
        <v>VRN-SSH</v>
      </c>
      <c r="M18019" s="102" t="str">
        <f t="shared" si="281"/>
        <v>ADT</v>
      </c>
      <c r="N18019" s="102">
        <f>WEEKDAY([2]!Table1[[#This Row],[Travel Date]],2)</f>
        <v>6</v>
      </c>
      <c r="P18019" s="102">
        <v>1</v>
      </c>
    </row>
    <row r="18020" spans="2:16" x14ac:dyDescent="0.25">
      <c r="B18020" s="103"/>
      <c r="C18020" s="103"/>
      <c r="L18020" s="102" t="str">
        <f>[2]!Table1[[#This Row],[Orgn]]&amp;"-"&amp;[2]!Table1[[#This Row],[Dest]]</f>
        <v>VRN-SSH</v>
      </c>
      <c r="M18020" s="102" t="str">
        <f t="shared" si="281"/>
        <v>ADT</v>
      </c>
      <c r="N18020" s="102">
        <f>WEEKDAY([2]!Table1[[#This Row],[Travel Date]],2)</f>
        <v>6</v>
      </c>
      <c r="P18020" s="102">
        <v>1</v>
      </c>
    </row>
    <row r="18021" spans="2:16" x14ac:dyDescent="0.25">
      <c r="B18021" s="103"/>
      <c r="C18021" s="103"/>
      <c r="L18021" s="102" t="str">
        <f>[2]!Table1[[#This Row],[Orgn]]&amp;"-"&amp;[2]!Table1[[#This Row],[Dest]]</f>
        <v>VRN-SSH</v>
      </c>
      <c r="M18021" s="102" t="str">
        <f t="shared" si="281"/>
        <v>ADT</v>
      </c>
      <c r="N18021" s="102">
        <f>WEEKDAY([2]!Table1[[#This Row],[Travel Date]],2)</f>
        <v>6</v>
      </c>
      <c r="P18021" s="102">
        <v>1</v>
      </c>
    </row>
    <row r="18022" spans="2:16" x14ac:dyDescent="0.25">
      <c r="B18022" s="103"/>
      <c r="C18022" s="103"/>
      <c r="L18022" s="102" t="str">
        <f>[2]!Table1[[#This Row],[Orgn]]&amp;"-"&amp;[2]!Table1[[#This Row],[Dest]]</f>
        <v>VRN-SSH</v>
      </c>
      <c r="M18022" s="102" t="str">
        <f t="shared" si="281"/>
        <v>ADT</v>
      </c>
      <c r="N18022" s="102">
        <f>WEEKDAY([2]!Table1[[#This Row],[Travel Date]],2)</f>
        <v>6</v>
      </c>
      <c r="P18022" s="102">
        <v>1</v>
      </c>
    </row>
    <row r="18023" spans="2:16" x14ac:dyDescent="0.25">
      <c r="B18023" s="103"/>
      <c r="C18023" s="103"/>
      <c r="L18023" s="102" t="str">
        <f>[2]!Table1[[#This Row],[Orgn]]&amp;"-"&amp;[2]!Table1[[#This Row],[Dest]]</f>
        <v>VRN-SSH</v>
      </c>
      <c r="M18023" s="102" t="str">
        <f t="shared" si="281"/>
        <v>ADT</v>
      </c>
      <c r="N18023" s="102">
        <f>WEEKDAY([2]!Table1[[#This Row],[Travel Date]],2)</f>
        <v>6</v>
      </c>
      <c r="P18023" s="102">
        <v>1</v>
      </c>
    </row>
    <row r="18024" spans="2:16" x14ac:dyDescent="0.25">
      <c r="B18024" s="103"/>
      <c r="C18024" s="103"/>
      <c r="L18024" s="102" t="str">
        <f>[2]!Table1[[#This Row],[Orgn]]&amp;"-"&amp;[2]!Table1[[#This Row],[Dest]]</f>
        <v>VRN-SSH</v>
      </c>
      <c r="M18024" s="102" t="str">
        <f t="shared" si="281"/>
        <v>ADT</v>
      </c>
      <c r="N18024" s="102">
        <f>WEEKDAY([2]!Table1[[#This Row],[Travel Date]],2)</f>
        <v>6</v>
      </c>
      <c r="P18024" s="102">
        <v>1</v>
      </c>
    </row>
    <row r="18025" spans="2:16" x14ac:dyDescent="0.25">
      <c r="B18025" s="103"/>
      <c r="C18025" s="103"/>
      <c r="L18025" s="102" t="str">
        <f>[2]!Table1[[#This Row],[Orgn]]&amp;"-"&amp;[2]!Table1[[#This Row],[Dest]]</f>
        <v>VRN-SSH</v>
      </c>
      <c r="M18025" s="102" t="str">
        <f t="shared" si="281"/>
        <v>ADT</v>
      </c>
      <c r="N18025" s="102">
        <f>WEEKDAY([2]!Table1[[#This Row],[Travel Date]],2)</f>
        <v>6</v>
      </c>
      <c r="P18025" s="102">
        <v>1</v>
      </c>
    </row>
    <row r="18026" spans="2:16" x14ac:dyDescent="0.25">
      <c r="B18026" s="103"/>
      <c r="C18026" s="103"/>
      <c r="L18026" s="102" t="str">
        <f>[2]!Table1[[#This Row],[Orgn]]&amp;"-"&amp;[2]!Table1[[#This Row],[Dest]]</f>
        <v>VRN-SSH</v>
      </c>
      <c r="M18026" s="102" t="str">
        <f t="shared" si="281"/>
        <v>ADT</v>
      </c>
      <c r="N18026" s="102">
        <f>WEEKDAY([2]!Table1[[#This Row],[Travel Date]],2)</f>
        <v>6</v>
      </c>
      <c r="P18026" s="102">
        <v>1</v>
      </c>
    </row>
    <row r="18027" spans="2:16" x14ac:dyDescent="0.25">
      <c r="B18027" s="103"/>
      <c r="C18027" s="103"/>
      <c r="L18027" s="102" t="str">
        <f>[2]!Table1[[#This Row],[Orgn]]&amp;"-"&amp;[2]!Table1[[#This Row],[Dest]]</f>
        <v>VRN-SSH</v>
      </c>
      <c r="M18027" s="102" t="str">
        <f t="shared" si="281"/>
        <v>ADT</v>
      </c>
      <c r="N18027" s="102">
        <f>WEEKDAY([2]!Table1[[#This Row],[Travel Date]],2)</f>
        <v>6</v>
      </c>
      <c r="P18027" s="102">
        <v>1</v>
      </c>
    </row>
    <row r="18028" spans="2:16" x14ac:dyDescent="0.25">
      <c r="B18028" s="103"/>
      <c r="C18028" s="103"/>
      <c r="L18028" s="102" t="str">
        <f>[2]!Table1[[#This Row],[Orgn]]&amp;"-"&amp;[2]!Table1[[#This Row],[Dest]]</f>
        <v>VRN-SSH</v>
      </c>
      <c r="M18028" s="102" t="str">
        <f t="shared" si="281"/>
        <v>ADT</v>
      </c>
      <c r="N18028" s="102">
        <f>WEEKDAY([2]!Table1[[#This Row],[Travel Date]],2)</f>
        <v>6</v>
      </c>
      <c r="P18028" s="102">
        <v>1</v>
      </c>
    </row>
    <row r="18029" spans="2:16" x14ac:dyDescent="0.25">
      <c r="B18029" s="103"/>
      <c r="C18029" s="103"/>
      <c r="L18029" s="102" t="str">
        <f>[2]!Table1[[#This Row],[Orgn]]&amp;"-"&amp;[2]!Table1[[#This Row],[Dest]]</f>
        <v>VRN-SSH</v>
      </c>
      <c r="M18029" s="102" t="str">
        <f t="shared" si="281"/>
        <v>ADT</v>
      </c>
      <c r="N18029" s="102">
        <f>WEEKDAY([2]!Table1[[#This Row],[Travel Date]],2)</f>
        <v>6</v>
      </c>
      <c r="P18029" s="102">
        <v>1</v>
      </c>
    </row>
    <row r="18030" spans="2:16" x14ac:dyDescent="0.25">
      <c r="B18030" s="103"/>
      <c r="C18030" s="103"/>
      <c r="L18030" s="102" t="str">
        <f>[2]!Table1[[#This Row],[Orgn]]&amp;"-"&amp;[2]!Table1[[#This Row],[Dest]]</f>
        <v>VRN-SSH</v>
      </c>
      <c r="M18030" s="102" t="str">
        <f t="shared" si="281"/>
        <v>ADT</v>
      </c>
      <c r="N18030" s="102">
        <f>WEEKDAY([2]!Table1[[#This Row],[Travel Date]],2)</f>
        <v>6</v>
      </c>
      <c r="P18030" s="102">
        <v>1</v>
      </c>
    </row>
    <row r="18031" spans="2:16" x14ac:dyDescent="0.25">
      <c r="B18031" s="103"/>
      <c r="C18031" s="103"/>
      <c r="L18031" s="102" t="str">
        <f>[2]!Table1[[#This Row],[Orgn]]&amp;"-"&amp;[2]!Table1[[#This Row],[Dest]]</f>
        <v>VRN-SSH</v>
      </c>
      <c r="M18031" s="102" t="str">
        <f t="shared" si="281"/>
        <v>ADT</v>
      </c>
      <c r="N18031" s="102">
        <f>WEEKDAY([2]!Table1[[#This Row],[Travel Date]],2)</f>
        <v>6</v>
      </c>
      <c r="P18031" s="102">
        <v>1</v>
      </c>
    </row>
    <row r="18032" spans="2:16" x14ac:dyDescent="0.25">
      <c r="B18032" s="103"/>
      <c r="C18032" s="103"/>
      <c r="L18032" s="102" t="str">
        <f>[2]!Table1[[#This Row],[Orgn]]&amp;"-"&amp;[2]!Table1[[#This Row],[Dest]]</f>
        <v>VRN-SSH</v>
      </c>
      <c r="M18032" s="102" t="str">
        <f t="shared" si="281"/>
        <v>ADT</v>
      </c>
      <c r="N18032" s="102">
        <f>WEEKDAY([2]!Table1[[#This Row],[Travel Date]],2)</f>
        <v>6</v>
      </c>
      <c r="P18032" s="102">
        <v>1</v>
      </c>
    </row>
    <row r="18033" spans="2:16" x14ac:dyDescent="0.25">
      <c r="B18033" s="103"/>
      <c r="C18033" s="103"/>
      <c r="L18033" s="102" t="str">
        <f>[2]!Table1[[#This Row],[Orgn]]&amp;"-"&amp;[2]!Table1[[#This Row],[Dest]]</f>
        <v>VRN-SSH</v>
      </c>
      <c r="M18033" s="102" t="str">
        <f t="shared" si="281"/>
        <v>ADT</v>
      </c>
      <c r="N18033" s="102">
        <f>WEEKDAY([2]!Table1[[#This Row],[Travel Date]],2)</f>
        <v>6</v>
      </c>
      <c r="P18033" s="102">
        <v>1</v>
      </c>
    </row>
    <row r="18034" spans="2:16" x14ac:dyDescent="0.25">
      <c r="B18034" s="103"/>
      <c r="C18034" s="103"/>
      <c r="L18034" s="102" t="str">
        <f>[2]!Table1[[#This Row],[Orgn]]&amp;"-"&amp;[2]!Table1[[#This Row],[Dest]]</f>
        <v>VRN-SSH</v>
      </c>
      <c r="M18034" s="102" t="str">
        <f t="shared" si="281"/>
        <v>ADT</v>
      </c>
      <c r="N18034" s="102">
        <f>WEEKDAY([2]!Table1[[#This Row],[Travel Date]],2)</f>
        <v>6</v>
      </c>
      <c r="P18034" s="102">
        <v>1</v>
      </c>
    </row>
    <row r="18035" spans="2:16" x14ac:dyDescent="0.25">
      <c r="B18035" s="103"/>
      <c r="C18035" s="103"/>
      <c r="L18035" s="102" t="str">
        <f>[2]!Table1[[#This Row],[Orgn]]&amp;"-"&amp;[2]!Table1[[#This Row],[Dest]]</f>
        <v>VRN-SSH</v>
      </c>
      <c r="M18035" s="102" t="str">
        <f t="shared" si="281"/>
        <v>ADT</v>
      </c>
      <c r="N18035" s="102">
        <f>WEEKDAY([2]!Table1[[#This Row],[Travel Date]],2)</f>
        <v>6</v>
      </c>
      <c r="P18035" s="102">
        <v>1</v>
      </c>
    </row>
    <row r="18036" spans="2:16" x14ac:dyDescent="0.25">
      <c r="B18036" s="103"/>
      <c r="C18036" s="103"/>
      <c r="L18036" s="102" t="str">
        <f>[2]!Table1[[#This Row],[Orgn]]&amp;"-"&amp;[2]!Table1[[#This Row],[Dest]]</f>
        <v>VRN-SSH</v>
      </c>
      <c r="M18036" s="102" t="str">
        <f t="shared" si="281"/>
        <v>ADT</v>
      </c>
      <c r="N18036" s="102">
        <f>WEEKDAY([2]!Table1[[#This Row],[Travel Date]],2)</f>
        <v>6</v>
      </c>
      <c r="P18036" s="102">
        <v>1</v>
      </c>
    </row>
    <row r="18037" spans="2:16" x14ac:dyDescent="0.25">
      <c r="B18037" s="103"/>
      <c r="C18037" s="103"/>
      <c r="L18037" s="102" t="str">
        <f>[2]!Table1[[#This Row],[Orgn]]&amp;"-"&amp;[2]!Table1[[#This Row],[Dest]]</f>
        <v>VRN-SSH</v>
      </c>
      <c r="M18037" s="102" t="str">
        <f t="shared" si="281"/>
        <v>ADT</v>
      </c>
      <c r="N18037" s="102">
        <f>WEEKDAY([2]!Table1[[#This Row],[Travel Date]],2)</f>
        <v>6</v>
      </c>
      <c r="P18037" s="102">
        <v>1</v>
      </c>
    </row>
    <row r="18038" spans="2:16" x14ac:dyDescent="0.25">
      <c r="B18038" s="103"/>
      <c r="C18038" s="103"/>
      <c r="L18038" s="102" t="str">
        <f>[2]!Table1[[#This Row],[Orgn]]&amp;"-"&amp;[2]!Table1[[#This Row],[Dest]]</f>
        <v>VRN-SSH</v>
      </c>
      <c r="M18038" s="102" t="str">
        <f t="shared" si="281"/>
        <v>ADT</v>
      </c>
      <c r="N18038" s="102">
        <f>WEEKDAY([2]!Table1[[#This Row],[Travel Date]],2)</f>
        <v>6</v>
      </c>
      <c r="P18038" s="102">
        <v>1</v>
      </c>
    </row>
    <row r="18039" spans="2:16" x14ac:dyDescent="0.25">
      <c r="B18039" s="103"/>
      <c r="C18039" s="103"/>
      <c r="L18039" s="102" t="str">
        <f>[2]!Table1[[#This Row],[Orgn]]&amp;"-"&amp;[2]!Table1[[#This Row],[Dest]]</f>
        <v>VRN-SSH</v>
      </c>
      <c r="M18039" s="102" t="str">
        <f t="shared" si="281"/>
        <v>ADT</v>
      </c>
      <c r="N18039" s="102">
        <f>WEEKDAY([2]!Table1[[#This Row],[Travel Date]],2)</f>
        <v>6</v>
      </c>
      <c r="P18039" s="102">
        <v>1</v>
      </c>
    </row>
    <row r="18040" spans="2:16" x14ac:dyDescent="0.25">
      <c r="B18040" s="103"/>
      <c r="C18040" s="103"/>
      <c r="L18040" s="102" t="str">
        <f>[2]!Table1[[#This Row],[Orgn]]&amp;"-"&amp;[2]!Table1[[#This Row],[Dest]]</f>
        <v>VRN-SSH</v>
      </c>
      <c r="M18040" s="102" t="str">
        <f t="shared" si="281"/>
        <v>ADT</v>
      </c>
      <c r="N18040" s="102">
        <f>WEEKDAY([2]!Table1[[#This Row],[Travel Date]],2)</f>
        <v>6</v>
      </c>
      <c r="P18040" s="102">
        <v>1</v>
      </c>
    </row>
    <row r="18041" spans="2:16" x14ac:dyDescent="0.25">
      <c r="B18041" s="103"/>
      <c r="C18041" s="103"/>
      <c r="L18041" s="102" t="str">
        <f>[2]!Table1[[#This Row],[Orgn]]&amp;"-"&amp;[2]!Table1[[#This Row],[Dest]]</f>
        <v>VRN-SSH</v>
      </c>
      <c r="M18041" s="102" t="str">
        <f t="shared" si="281"/>
        <v>ADT</v>
      </c>
      <c r="N18041" s="102">
        <f>WEEKDAY([2]!Table1[[#This Row],[Travel Date]],2)</f>
        <v>6</v>
      </c>
      <c r="P18041" s="102">
        <v>1</v>
      </c>
    </row>
    <row r="18042" spans="2:16" x14ac:dyDescent="0.25">
      <c r="B18042" s="103"/>
      <c r="C18042" s="103"/>
      <c r="L18042" s="102" t="str">
        <f>[2]!Table1[[#This Row],[Orgn]]&amp;"-"&amp;[2]!Table1[[#This Row],[Dest]]</f>
        <v>VRN-SSH</v>
      </c>
      <c r="M18042" s="102" t="str">
        <f t="shared" si="281"/>
        <v>ADT</v>
      </c>
      <c r="N18042" s="102">
        <f>WEEKDAY([2]!Table1[[#This Row],[Travel Date]],2)</f>
        <v>6</v>
      </c>
      <c r="P18042" s="102">
        <v>1</v>
      </c>
    </row>
    <row r="18043" spans="2:16" x14ac:dyDescent="0.25">
      <c r="B18043" s="103"/>
      <c r="C18043" s="103"/>
      <c r="L18043" s="102" t="str">
        <f>[2]!Table1[[#This Row],[Orgn]]&amp;"-"&amp;[2]!Table1[[#This Row],[Dest]]</f>
        <v>VRN-SSH</v>
      </c>
      <c r="M18043" s="102" t="str">
        <f t="shared" si="281"/>
        <v>ADT</v>
      </c>
      <c r="N18043" s="102">
        <f>WEEKDAY([2]!Table1[[#This Row],[Travel Date]],2)</f>
        <v>6</v>
      </c>
      <c r="P18043" s="102">
        <v>1</v>
      </c>
    </row>
    <row r="18044" spans="2:16" x14ac:dyDescent="0.25">
      <c r="B18044" s="103"/>
      <c r="C18044" s="103"/>
      <c r="L18044" s="102" t="str">
        <f>[2]!Table1[[#This Row],[Orgn]]&amp;"-"&amp;[2]!Table1[[#This Row],[Dest]]</f>
        <v>VRN-SSH</v>
      </c>
      <c r="M18044" s="102" t="str">
        <f t="shared" si="281"/>
        <v>ADT</v>
      </c>
      <c r="N18044" s="102">
        <f>WEEKDAY([2]!Table1[[#This Row],[Travel Date]],2)</f>
        <v>6</v>
      </c>
      <c r="P18044" s="102">
        <v>1</v>
      </c>
    </row>
    <row r="18045" spans="2:16" x14ac:dyDescent="0.25">
      <c r="B18045" s="103"/>
      <c r="C18045" s="103"/>
      <c r="L18045" s="102" t="str">
        <f>[2]!Table1[[#This Row],[Orgn]]&amp;"-"&amp;[2]!Table1[[#This Row],[Dest]]</f>
        <v>VRN-SSH</v>
      </c>
      <c r="M18045" s="102" t="str">
        <f t="shared" si="281"/>
        <v>ADT</v>
      </c>
      <c r="N18045" s="102">
        <f>WEEKDAY([2]!Table1[[#This Row],[Travel Date]],2)</f>
        <v>6</v>
      </c>
      <c r="P18045" s="102">
        <v>1</v>
      </c>
    </row>
    <row r="18046" spans="2:16" x14ac:dyDescent="0.25">
      <c r="B18046" s="103"/>
      <c r="C18046" s="103"/>
      <c r="L18046" s="102" t="str">
        <f>[2]!Table1[[#This Row],[Orgn]]&amp;"-"&amp;[2]!Table1[[#This Row],[Dest]]</f>
        <v>VRN-SSH</v>
      </c>
      <c r="M18046" s="102" t="str">
        <f t="shared" si="281"/>
        <v>ADT</v>
      </c>
      <c r="N18046" s="102">
        <f>WEEKDAY([2]!Table1[[#This Row],[Travel Date]],2)</f>
        <v>6</v>
      </c>
      <c r="P18046" s="102">
        <v>1</v>
      </c>
    </row>
    <row r="18047" spans="2:16" x14ac:dyDescent="0.25">
      <c r="B18047" s="103"/>
      <c r="C18047" s="103"/>
      <c r="L18047" s="102" t="str">
        <f>[2]!Table1[[#This Row],[Orgn]]&amp;"-"&amp;[2]!Table1[[#This Row],[Dest]]</f>
        <v>VRN-SSH</v>
      </c>
      <c r="M18047" s="102" t="str">
        <f t="shared" si="281"/>
        <v>ADT</v>
      </c>
      <c r="N18047" s="102">
        <f>WEEKDAY([2]!Table1[[#This Row],[Travel Date]],2)</f>
        <v>6</v>
      </c>
      <c r="P18047" s="102">
        <v>1</v>
      </c>
    </row>
    <row r="18048" spans="2:16" x14ac:dyDescent="0.25">
      <c r="B18048" s="103"/>
      <c r="C18048" s="103"/>
      <c r="L18048" s="102" t="str">
        <f>[2]!Table1[[#This Row],[Orgn]]&amp;"-"&amp;[2]!Table1[[#This Row],[Dest]]</f>
        <v>VRN-SSH</v>
      </c>
      <c r="M18048" s="102" t="str">
        <f t="shared" si="281"/>
        <v>ADT</v>
      </c>
      <c r="N18048" s="102">
        <f>WEEKDAY([2]!Table1[[#This Row],[Travel Date]],2)</f>
        <v>6</v>
      </c>
      <c r="P18048" s="102">
        <v>1</v>
      </c>
    </row>
    <row r="18049" spans="2:16" x14ac:dyDescent="0.25">
      <c r="B18049" s="103"/>
      <c r="C18049" s="103"/>
      <c r="L18049" s="102" t="str">
        <f>[2]!Table1[[#This Row],[Orgn]]&amp;"-"&amp;[2]!Table1[[#This Row],[Dest]]</f>
        <v>VRN-SSH</v>
      </c>
      <c r="M18049" s="102" t="str">
        <f t="shared" si="281"/>
        <v>ADT</v>
      </c>
      <c r="N18049" s="102">
        <f>WEEKDAY([2]!Table1[[#This Row],[Travel Date]],2)</f>
        <v>6</v>
      </c>
      <c r="P18049" s="102">
        <v>1</v>
      </c>
    </row>
    <row r="18050" spans="2:16" x14ac:dyDescent="0.25">
      <c r="B18050" s="103"/>
      <c r="C18050" s="103"/>
      <c r="L18050" s="102" t="str">
        <f>[2]!Table1[[#This Row],[Orgn]]&amp;"-"&amp;[2]!Table1[[#This Row],[Dest]]</f>
        <v>VRN-SSH</v>
      </c>
      <c r="M18050" s="102" t="str">
        <f t="shared" ref="M18050:M18113" si="282">IF(TRIM(C18050)="INF", "INF", IF(TRIM(C18050)="CHD", "CHD", "ADT"))</f>
        <v>ADT</v>
      </c>
      <c r="N18050" s="102">
        <f>WEEKDAY([2]!Table1[[#This Row],[Travel Date]],2)</f>
        <v>6</v>
      </c>
      <c r="P18050" s="102">
        <v>1</v>
      </c>
    </row>
    <row r="18051" spans="2:16" x14ac:dyDescent="0.25">
      <c r="B18051" s="103"/>
      <c r="C18051" s="103"/>
      <c r="L18051" s="102" t="str">
        <f>[2]!Table1[[#This Row],[Orgn]]&amp;"-"&amp;[2]!Table1[[#This Row],[Dest]]</f>
        <v>VRN-SSH</v>
      </c>
      <c r="M18051" s="102" t="str">
        <f t="shared" si="282"/>
        <v>ADT</v>
      </c>
      <c r="N18051" s="102">
        <f>WEEKDAY([2]!Table1[[#This Row],[Travel Date]],2)</f>
        <v>6</v>
      </c>
      <c r="P18051" s="102">
        <v>1</v>
      </c>
    </row>
    <row r="18052" spans="2:16" x14ac:dyDescent="0.25">
      <c r="B18052" s="103"/>
      <c r="C18052" s="103"/>
      <c r="L18052" s="102" t="str">
        <f>[2]!Table1[[#This Row],[Orgn]]&amp;"-"&amp;[2]!Table1[[#This Row],[Dest]]</f>
        <v>VRN-SSH</v>
      </c>
      <c r="M18052" s="102" t="str">
        <f t="shared" si="282"/>
        <v>ADT</v>
      </c>
      <c r="N18052" s="102">
        <f>WEEKDAY([2]!Table1[[#This Row],[Travel Date]],2)</f>
        <v>6</v>
      </c>
      <c r="P18052" s="102">
        <v>1</v>
      </c>
    </row>
    <row r="18053" spans="2:16" x14ac:dyDescent="0.25">
      <c r="B18053" s="103"/>
      <c r="C18053" s="103"/>
      <c r="L18053" s="102" t="str">
        <f>[2]!Table1[[#This Row],[Orgn]]&amp;"-"&amp;[2]!Table1[[#This Row],[Dest]]</f>
        <v>VRN-SSH</v>
      </c>
      <c r="M18053" s="102" t="str">
        <f t="shared" si="282"/>
        <v>ADT</v>
      </c>
      <c r="N18053" s="102">
        <f>WEEKDAY([2]!Table1[[#This Row],[Travel Date]],2)</f>
        <v>6</v>
      </c>
      <c r="P18053" s="102">
        <v>1</v>
      </c>
    </row>
    <row r="18054" spans="2:16" x14ac:dyDescent="0.25">
      <c r="B18054" s="103"/>
      <c r="C18054" s="103"/>
      <c r="L18054" s="102" t="str">
        <f>[2]!Table1[[#This Row],[Orgn]]&amp;"-"&amp;[2]!Table1[[#This Row],[Dest]]</f>
        <v>VRN-SSH</v>
      </c>
      <c r="M18054" s="102" t="str">
        <f t="shared" si="282"/>
        <v>ADT</v>
      </c>
      <c r="N18054" s="102">
        <f>WEEKDAY([2]!Table1[[#This Row],[Travel Date]],2)</f>
        <v>6</v>
      </c>
      <c r="P18054" s="102">
        <v>1</v>
      </c>
    </row>
    <row r="18055" spans="2:16" x14ac:dyDescent="0.25">
      <c r="B18055" s="103"/>
      <c r="C18055" s="103"/>
      <c r="L18055" s="102" t="str">
        <f>[2]!Table1[[#This Row],[Orgn]]&amp;"-"&amp;[2]!Table1[[#This Row],[Dest]]</f>
        <v>VRN-SSH</v>
      </c>
      <c r="M18055" s="102" t="str">
        <f t="shared" si="282"/>
        <v>ADT</v>
      </c>
      <c r="N18055" s="102">
        <f>WEEKDAY([2]!Table1[[#This Row],[Travel Date]],2)</f>
        <v>6</v>
      </c>
      <c r="P18055" s="102">
        <v>1</v>
      </c>
    </row>
    <row r="18056" spans="2:16" x14ac:dyDescent="0.25">
      <c r="B18056" s="103"/>
      <c r="C18056" s="103"/>
      <c r="L18056" s="102" t="str">
        <f>[2]!Table1[[#This Row],[Orgn]]&amp;"-"&amp;[2]!Table1[[#This Row],[Dest]]</f>
        <v>VRN-SSH</v>
      </c>
      <c r="M18056" s="102" t="str">
        <f t="shared" si="282"/>
        <v>ADT</v>
      </c>
      <c r="N18056" s="102">
        <f>WEEKDAY([2]!Table1[[#This Row],[Travel Date]],2)</f>
        <v>6</v>
      </c>
      <c r="P18056" s="102">
        <v>1</v>
      </c>
    </row>
    <row r="18057" spans="2:16" x14ac:dyDescent="0.25">
      <c r="B18057" s="103"/>
      <c r="C18057" s="103"/>
      <c r="L18057" s="102" t="str">
        <f>[2]!Table1[[#This Row],[Orgn]]&amp;"-"&amp;[2]!Table1[[#This Row],[Dest]]</f>
        <v>VRN-SSH</v>
      </c>
      <c r="M18057" s="102" t="str">
        <f t="shared" si="282"/>
        <v>ADT</v>
      </c>
      <c r="N18057" s="102">
        <f>WEEKDAY([2]!Table1[[#This Row],[Travel Date]],2)</f>
        <v>6</v>
      </c>
      <c r="P18057" s="102">
        <v>1</v>
      </c>
    </row>
    <row r="18058" spans="2:16" x14ac:dyDescent="0.25">
      <c r="B18058" s="103"/>
      <c r="C18058" s="103"/>
      <c r="L18058" s="102" t="str">
        <f>[2]!Table1[[#This Row],[Orgn]]&amp;"-"&amp;[2]!Table1[[#This Row],[Dest]]</f>
        <v>VRN-SSH</v>
      </c>
      <c r="M18058" s="102" t="str">
        <f t="shared" si="282"/>
        <v>ADT</v>
      </c>
      <c r="N18058" s="102">
        <f>WEEKDAY([2]!Table1[[#This Row],[Travel Date]],2)</f>
        <v>6</v>
      </c>
      <c r="P18058" s="102">
        <v>1</v>
      </c>
    </row>
    <row r="18059" spans="2:16" x14ac:dyDescent="0.25">
      <c r="B18059" s="103"/>
      <c r="C18059" s="103"/>
      <c r="L18059" s="102" t="str">
        <f>[2]!Table1[[#This Row],[Orgn]]&amp;"-"&amp;[2]!Table1[[#This Row],[Dest]]</f>
        <v>VRN-SSH</v>
      </c>
      <c r="M18059" s="102" t="str">
        <f t="shared" si="282"/>
        <v>ADT</v>
      </c>
      <c r="N18059" s="102">
        <f>WEEKDAY([2]!Table1[[#This Row],[Travel Date]],2)</f>
        <v>6</v>
      </c>
      <c r="P18059" s="102">
        <v>1</v>
      </c>
    </row>
    <row r="18060" spans="2:16" x14ac:dyDescent="0.25">
      <c r="B18060" s="103"/>
      <c r="C18060" s="103"/>
      <c r="L18060" s="102" t="str">
        <f>[2]!Table1[[#This Row],[Orgn]]&amp;"-"&amp;[2]!Table1[[#This Row],[Dest]]</f>
        <v>VRN-SSH</v>
      </c>
      <c r="M18060" s="102" t="str">
        <f t="shared" si="282"/>
        <v>ADT</v>
      </c>
      <c r="N18060" s="102">
        <f>WEEKDAY([2]!Table1[[#This Row],[Travel Date]],2)</f>
        <v>6</v>
      </c>
      <c r="P18060" s="102">
        <v>1</v>
      </c>
    </row>
    <row r="18061" spans="2:16" x14ac:dyDescent="0.25">
      <c r="B18061" s="103"/>
      <c r="C18061" s="103"/>
      <c r="L18061" s="102" t="str">
        <f>[2]!Table1[[#This Row],[Orgn]]&amp;"-"&amp;[2]!Table1[[#This Row],[Dest]]</f>
        <v>VRN-SSH</v>
      </c>
      <c r="M18061" s="102" t="str">
        <f t="shared" si="282"/>
        <v>ADT</v>
      </c>
      <c r="N18061" s="102">
        <f>WEEKDAY([2]!Table1[[#This Row],[Travel Date]],2)</f>
        <v>6</v>
      </c>
      <c r="P18061" s="102">
        <v>1</v>
      </c>
    </row>
    <row r="18062" spans="2:16" x14ac:dyDescent="0.25">
      <c r="B18062" s="103"/>
      <c r="C18062" s="103"/>
      <c r="L18062" s="102" t="str">
        <f>[2]!Table1[[#This Row],[Orgn]]&amp;"-"&amp;[2]!Table1[[#This Row],[Dest]]</f>
        <v>VRN-SSH</v>
      </c>
      <c r="M18062" s="102" t="str">
        <f t="shared" si="282"/>
        <v>ADT</v>
      </c>
      <c r="N18062" s="102">
        <f>WEEKDAY([2]!Table1[[#This Row],[Travel Date]],2)</f>
        <v>6</v>
      </c>
      <c r="P18062" s="102">
        <v>1</v>
      </c>
    </row>
    <row r="18063" spans="2:16" x14ac:dyDescent="0.25">
      <c r="B18063" s="103"/>
      <c r="C18063" s="103"/>
      <c r="L18063" s="102" t="str">
        <f>[2]!Table1[[#This Row],[Orgn]]&amp;"-"&amp;[2]!Table1[[#This Row],[Dest]]</f>
        <v>VRN-SSH</v>
      </c>
      <c r="M18063" s="102" t="str">
        <f t="shared" si="282"/>
        <v>ADT</v>
      </c>
      <c r="N18063" s="102">
        <f>WEEKDAY([2]!Table1[[#This Row],[Travel Date]],2)</f>
        <v>6</v>
      </c>
      <c r="P18063" s="102">
        <v>1</v>
      </c>
    </row>
    <row r="18064" spans="2:16" x14ac:dyDescent="0.25">
      <c r="B18064" s="103"/>
      <c r="C18064" s="103"/>
      <c r="L18064" s="102" t="str">
        <f>[2]!Table1[[#This Row],[Orgn]]&amp;"-"&amp;[2]!Table1[[#This Row],[Dest]]</f>
        <v>VRN-SSH</v>
      </c>
      <c r="M18064" s="102" t="str">
        <f t="shared" si="282"/>
        <v>ADT</v>
      </c>
      <c r="N18064" s="102">
        <f>WEEKDAY([2]!Table1[[#This Row],[Travel Date]],2)</f>
        <v>6</v>
      </c>
      <c r="P18064" s="102">
        <v>1</v>
      </c>
    </row>
    <row r="18065" spans="2:16" x14ac:dyDescent="0.25">
      <c r="B18065" s="103"/>
      <c r="C18065" s="103"/>
      <c r="L18065" s="102" t="str">
        <f>[2]!Table1[[#This Row],[Orgn]]&amp;"-"&amp;[2]!Table1[[#This Row],[Dest]]</f>
        <v>VRN-SSH</v>
      </c>
      <c r="M18065" s="102" t="str">
        <f t="shared" si="282"/>
        <v>ADT</v>
      </c>
      <c r="N18065" s="102">
        <f>WEEKDAY([2]!Table1[[#This Row],[Travel Date]],2)</f>
        <v>6</v>
      </c>
      <c r="P18065" s="102">
        <v>1</v>
      </c>
    </row>
    <row r="18066" spans="2:16" x14ac:dyDescent="0.25">
      <c r="B18066" s="103"/>
      <c r="C18066" s="103"/>
      <c r="L18066" s="102" t="str">
        <f>[2]!Table1[[#This Row],[Orgn]]&amp;"-"&amp;[2]!Table1[[#This Row],[Dest]]</f>
        <v>VRN-SSH</v>
      </c>
      <c r="M18066" s="102" t="str">
        <f t="shared" si="282"/>
        <v>ADT</v>
      </c>
      <c r="N18066" s="102">
        <f>WEEKDAY([2]!Table1[[#This Row],[Travel Date]],2)</f>
        <v>6</v>
      </c>
      <c r="P18066" s="102">
        <v>1</v>
      </c>
    </row>
    <row r="18067" spans="2:16" x14ac:dyDescent="0.25">
      <c r="B18067" s="103"/>
      <c r="C18067" s="103"/>
      <c r="L18067" s="102" t="str">
        <f>[2]!Table1[[#This Row],[Orgn]]&amp;"-"&amp;[2]!Table1[[#This Row],[Dest]]</f>
        <v>VRN-SSH</v>
      </c>
      <c r="M18067" s="102" t="str">
        <f t="shared" si="282"/>
        <v>ADT</v>
      </c>
      <c r="N18067" s="102">
        <f>WEEKDAY([2]!Table1[[#This Row],[Travel Date]],2)</f>
        <v>6</v>
      </c>
      <c r="P18067" s="102">
        <v>1</v>
      </c>
    </row>
    <row r="18068" spans="2:16" x14ac:dyDescent="0.25">
      <c r="B18068" s="103"/>
      <c r="C18068" s="103"/>
      <c r="L18068" s="102" t="str">
        <f>[2]!Table1[[#This Row],[Orgn]]&amp;"-"&amp;[2]!Table1[[#This Row],[Dest]]</f>
        <v>VRN-SSH</v>
      </c>
      <c r="M18068" s="102" t="str">
        <f t="shared" si="282"/>
        <v>ADT</v>
      </c>
      <c r="N18068" s="102">
        <f>WEEKDAY([2]!Table1[[#This Row],[Travel Date]],2)</f>
        <v>6</v>
      </c>
      <c r="P18068" s="102">
        <v>1</v>
      </c>
    </row>
    <row r="18069" spans="2:16" x14ac:dyDescent="0.25">
      <c r="B18069" s="103"/>
      <c r="C18069" s="103"/>
      <c r="L18069" s="102" t="str">
        <f>[2]!Table1[[#This Row],[Orgn]]&amp;"-"&amp;[2]!Table1[[#This Row],[Dest]]</f>
        <v>VRN-SSH</v>
      </c>
      <c r="M18069" s="102" t="str">
        <f t="shared" si="282"/>
        <v>ADT</v>
      </c>
      <c r="N18069" s="102">
        <f>WEEKDAY([2]!Table1[[#This Row],[Travel Date]],2)</f>
        <v>6</v>
      </c>
      <c r="P18069" s="102">
        <v>1</v>
      </c>
    </row>
    <row r="18070" spans="2:16" x14ac:dyDescent="0.25">
      <c r="B18070" s="103"/>
      <c r="C18070" s="103"/>
      <c r="L18070" s="102" t="str">
        <f>[2]!Table1[[#This Row],[Orgn]]&amp;"-"&amp;[2]!Table1[[#This Row],[Dest]]</f>
        <v>VRN-SSH</v>
      </c>
      <c r="M18070" s="102" t="str">
        <f t="shared" si="282"/>
        <v>ADT</v>
      </c>
      <c r="N18070" s="102">
        <f>WEEKDAY([2]!Table1[[#This Row],[Travel Date]],2)</f>
        <v>6</v>
      </c>
      <c r="P18070" s="102">
        <v>1</v>
      </c>
    </row>
    <row r="18071" spans="2:16" x14ac:dyDescent="0.25">
      <c r="B18071" s="103"/>
      <c r="C18071" s="103"/>
      <c r="L18071" s="102" t="str">
        <f>[2]!Table1[[#This Row],[Orgn]]&amp;"-"&amp;[2]!Table1[[#This Row],[Dest]]</f>
        <v>VRN-SSH</v>
      </c>
      <c r="M18071" s="102" t="str">
        <f t="shared" si="282"/>
        <v>ADT</v>
      </c>
      <c r="N18071" s="102">
        <f>WEEKDAY([2]!Table1[[#This Row],[Travel Date]],2)</f>
        <v>6</v>
      </c>
      <c r="P18071" s="102">
        <v>1</v>
      </c>
    </row>
    <row r="18072" spans="2:16" x14ac:dyDescent="0.25">
      <c r="B18072" s="103"/>
      <c r="C18072" s="103"/>
      <c r="L18072" s="102" t="str">
        <f>[2]!Table1[[#This Row],[Orgn]]&amp;"-"&amp;[2]!Table1[[#This Row],[Dest]]</f>
        <v>VRN-SSH</v>
      </c>
      <c r="M18072" s="102" t="str">
        <f t="shared" si="282"/>
        <v>ADT</v>
      </c>
      <c r="N18072" s="102">
        <f>WEEKDAY([2]!Table1[[#This Row],[Travel Date]],2)</f>
        <v>6</v>
      </c>
      <c r="P18072" s="102">
        <v>1</v>
      </c>
    </row>
    <row r="18073" spans="2:16" x14ac:dyDescent="0.25">
      <c r="B18073" s="103"/>
      <c r="C18073" s="103"/>
      <c r="L18073" s="102" t="str">
        <f>[2]!Table1[[#This Row],[Orgn]]&amp;"-"&amp;[2]!Table1[[#This Row],[Dest]]</f>
        <v>VRN-SSH</v>
      </c>
      <c r="M18073" s="102" t="str">
        <f t="shared" si="282"/>
        <v>ADT</v>
      </c>
      <c r="N18073" s="102">
        <f>WEEKDAY([2]!Table1[[#This Row],[Travel Date]],2)</f>
        <v>6</v>
      </c>
      <c r="P18073" s="102">
        <v>1</v>
      </c>
    </row>
    <row r="18074" spans="2:16" x14ac:dyDescent="0.25">
      <c r="B18074" s="103"/>
      <c r="C18074" s="103"/>
      <c r="L18074" s="102" t="str">
        <f>[2]!Table1[[#This Row],[Orgn]]&amp;"-"&amp;[2]!Table1[[#This Row],[Dest]]</f>
        <v>VRN-SSH</v>
      </c>
      <c r="M18074" s="102" t="str">
        <f t="shared" si="282"/>
        <v>ADT</v>
      </c>
      <c r="N18074" s="102">
        <f>WEEKDAY([2]!Table1[[#This Row],[Travel Date]],2)</f>
        <v>6</v>
      </c>
      <c r="P18074" s="102">
        <v>1</v>
      </c>
    </row>
    <row r="18075" spans="2:16" x14ac:dyDescent="0.25">
      <c r="B18075" s="103"/>
      <c r="C18075" s="103"/>
      <c r="L18075" s="102" t="str">
        <f>[2]!Table1[[#This Row],[Orgn]]&amp;"-"&amp;[2]!Table1[[#This Row],[Dest]]</f>
        <v>SSH-BRI</v>
      </c>
      <c r="M18075" s="102" t="str">
        <f t="shared" si="282"/>
        <v>ADT</v>
      </c>
      <c r="N18075" s="102">
        <f>WEEKDAY([2]!Table1[[#This Row],[Travel Date]],2)</f>
        <v>6</v>
      </c>
      <c r="P18075" s="102">
        <v>1</v>
      </c>
    </row>
    <row r="18076" spans="2:16" x14ac:dyDescent="0.25">
      <c r="B18076" s="103"/>
      <c r="C18076" s="103"/>
      <c r="L18076" s="102" t="str">
        <f>[2]!Table1[[#This Row],[Orgn]]&amp;"-"&amp;[2]!Table1[[#This Row],[Dest]]</f>
        <v>SSH-BRI</v>
      </c>
      <c r="M18076" s="102" t="str">
        <f t="shared" si="282"/>
        <v>ADT</v>
      </c>
      <c r="N18076" s="102">
        <f>WEEKDAY([2]!Table1[[#This Row],[Travel Date]],2)</f>
        <v>6</v>
      </c>
      <c r="P18076" s="102">
        <v>1</v>
      </c>
    </row>
    <row r="18077" spans="2:16" x14ac:dyDescent="0.25">
      <c r="B18077" s="103"/>
      <c r="C18077" s="103"/>
      <c r="L18077" s="102" t="str">
        <f>[2]!Table1[[#This Row],[Orgn]]&amp;"-"&amp;[2]!Table1[[#This Row],[Dest]]</f>
        <v>SSH-BRI</v>
      </c>
      <c r="M18077" s="102" t="str">
        <f t="shared" si="282"/>
        <v>ADT</v>
      </c>
      <c r="N18077" s="102">
        <f>WEEKDAY([2]!Table1[[#This Row],[Travel Date]],2)</f>
        <v>6</v>
      </c>
      <c r="P18077" s="102">
        <v>1</v>
      </c>
    </row>
    <row r="18078" spans="2:16" x14ac:dyDescent="0.25">
      <c r="B18078" s="103"/>
      <c r="C18078" s="103"/>
      <c r="L18078" s="102" t="str">
        <f>[2]!Table1[[#This Row],[Orgn]]&amp;"-"&amp;[2]!Table1[[#This Row],[Dest]]</f>
        <v>SSH-BRI</v>
      </c>
      <c r="M18078" s="102" t="str">
        <f t="shared" si="282"/>
        <v>ADT</v>
      </c>
      <c r="N18078" s="102">
        <f>WEEKDAY([2]!Table1[[#This Row],[Travel Date]],2)</f>
        <v>6</v>
      </c>
      <c r="P18078" s="102">
        <v>1</v>
      </c>
    </row>
    <row r="18079" spans="2:16" x14ac:dyDescent="0.25">
      <c r="B18079" s="103"/>
      <c r="C18079" s="103"/>
      <c r="L18079" s="102" t="str">
        <f>[2]!Table1[[#This Row],[Orgn]]&amp;"-"&amp;[2]!Table1[[#This Row],[Dest]]</f>
        <v>SSH-BRI</v>
      </c>
      <c r="M18079" s="102" t="str">
        <f t="shared" si="282"/>
        <v>ADT</v>
      </c>
      <c r="N18079" s="102">
        <f>WEEKDAY([2]!Table1[[#This Row],[Travel Date]],2)</f>
        <v>6</v>
      </c>
      <c r="P18079" s="102">
        <v>1</v>
      </c>
    </row>
    <row r="18080" spans="2:16" x14ac:dyDescent="0.25">
      <c r="B18080" s="103"/>
      <c r="C18080" s="103"/>
      <c r="L18080" s="102" t="str">
        <f>[2]!Table1[[#This Row],[Orgn]]&amp;"-"&amp;[2]!Table1[[#This Row],[Dest]]</f>
        <v>SSH-BRI</v>
      </c>
      <c r="M18080" s="102" t="str">
        <f t="shared" si="282"/>
        <v>ADT</v>
      </c>
      <c r="N18080" s="102">
        <f>WEEKDAY([2]!Table1[[#This Row],[Travel Date]],2)</f>
        <v>6</v>
      </c>
      <c r="P18080" s="102">
        <v>1</v>
      </c>
    </row>
    <row r="18081" spans="2:16" x14ac:dyDescent="0.25">
      <c r="B18081" s="103"/>
      <c r="C18081" s="103"/>
      <c r="L18081" s="102" t="str">
        <f>[2]!Table1[[#This Row],[Orgn]]&amp;"-"&amp;[2]!Table1[[#This Row],[Dest]]</f>
        <v>SSH-BRI</v>
      </c>
      <c r="M18081" s="102" t="str">
        <f t="shared" si="282"/>
        <v>ADT</v>
      </c>
      <c r="N18081" s="102">
        <f>WEEKDAY([2]!Table1[[#This Row],[Travel Date]],2)</f>
        <v>6</v>
      </c>
      <c r="P18081" s="102">
        <v>1</v>
      </c>
    </row>
    <row r="18082" spans="2:16" x14ac:dyDescent="0.25">
      <c r="B18082" s="103"/>
      <c r="C18082" s="103"/>
      <c r="L18082" s="102" t="str">
        <f>[2]!Table1[[#This Row],[Orgn]]&amp;"-"&amp;[2]!Table1[[#This Row],[Dest]]</f>
        <v>SSH-BRI</v>
      </c>
      <c r="M18082" s="102" t="str">
        <f t="shared" si="282"/>
        <v>ADT</v>
      </c>
      <c r="N18082" s="102">
        <f>WEEKDAY([2]!Table1[[#This Row],[Travel Date]],2)</f>
        <v>6</v>
      </c>
      <c r="P18082" s="102">
        <v>1</v>
      </c>
    </row>
    <row r="18083" spans="2:16" x14ac:dyDescent="0.25">
      <c r="B18083" s="103"/>
      <c r="C18083" s="103"/>
      <c r="L18083" s="102" t="str">
        <f>[2]!Table1[[#This Row],[Orgn]]&amp;"-"&amp;[2]!Table1[[#This Row],[Dest]]</f>
        <v>SSH-BRI</v>
      </c>
      <c r="M18083" s="102" t="str">
        <f t="shared" si="282"/>
        <v>ADT</v>
      </c>
      <c r="N18083" s="102">
        <f>WEEKDAY([2]!Table1[[#This Row],[Travel Date]],2)</f>
        <v>6</v>
      </c>
      <c r="P18083" s="102">
        <v>1</v>
      </c>
    </row>
    <row r="18084" spans="2:16" x14ac:dyDescent="0.25">
      <c r="B18084" s="103"/>
      <c r="C18084" s="103"/>
      <c r="L18084" s="102" t="str">
        <f>[2]!Table1[[#This Row],[Orgn]]&amp;"-"&amp;[2]!Table1[[#This Row],[Dest]]</f>
        <v>SSH-BRI</v>
      </c>
      <c r="M18084" s="102" t="str">
        <f t="shared" si="282"/>
        <v>ADT</v>
      </c>
      <c r="N18084" s="102">
        <f>WEEKDAY([2]!Table1[[#This Row],[Travel Date]],2)</f>
        <v>6</v>
      </c>
      <c r="P18084" s="102">
        <v>1</v>
      </c>
    </row>
    <row r="18085" spans="2:16" x14ac:dyDescent="0.25">
      <c r="B18085" s="103"/>
      <c r="C18085" s="103"/>
      <c r="L18085" s="102" t="str">
        <f>[2]!Table1[[#This Row],[Orgn]]&amp;"-"&amp;[2]!Table1[[#This Row],[Dest]]</f>
        <v>SSH-BRI</v>
      </c>
      <c r="M18085" s="102" t="str">
        <f t="shared" si="282"/>
        <v>ADT</v>
      </c>
      <c r="N18085" s="102">
        <f>WEEKDAY([2]!Table1[[#This Row],[Travel Date]],2)</f>
        <v>6</v>
      </c>
      <c r="P18085" s="102">
        <v>1</v>
      </c>
    </row>
    <row r="18086" spans="2:16" x14ac:dyDescent="0.25">
      <c r="B18086" s="103"/>
      <c r="C18086" s="103"/>
      <c r="L18086" s="102" t="str">
        <f>[2]!Table1[[#This Row],[Orgn]]&amp;"-"&amp;[2]!Table1[[#This Row],[Dest]]</f>
        <v>SSH-BRI</v>
      </c>
      <c r="M18086" s="102" t="str">
        <f t="shared" si="282"/>
        <v>ADT</v>
      </c>
      <c r="N18086" s="102">
        <f>WEEKDAY([2]!Table1[[#This Row],[Travel Date]],2)</f>
        <v>6</v>
      </c>
      <c r="P18086" s="102">
        <v>1</v>
      </c>
    </row>
    <row r="18087" spans="2:16" x14ac:dyDescent="0.25">
      <c r="B18087" s="103"/>
      <c r="C18087" s="103"/>
      <c r="L18087" s="102" t="str">
        <f>[2]!Table1[[#This Row],[Orgn]]&amp;"-"&amp;[2]!Table1[[#This Row],[Dest]]</f>
        <v>SSH-BRI</v>
      </c>
      <c r="M18087" s="102" t="str">
        <f t="shared" si="282"/>
        <v>ADT</v>
      </c>
      <c r="N18087" s="102">
        <f>WEEKDAY([2]!Table1[[#This Row],[Travel Date]],2)</f>
        <v>6</v>
      </c>
      <c r="P18087" s="102">
        <v>1</v>
      </c>
    </row>
    <row r="18088" spans="2:16" x14ac:dyDescent="0.25">
      <c r="B18088" s="103"/>
      <c r="C18088" s="103"/>
      <c r="L18088" s="102" t="str">
        <f>[2]!Table1[[#This Row],[Orgn]]&amp;"-"&amp;[2]!Table1[[#This Row],[Dest]]</f>
        <v>SSH-BRI</v>
      </c>
      <c r="M18088" s="102" t="str">
        <f t="shared" si="282"/>
        <v>ADT</v>
      </c>
      <c r="N18088" s="102">
        <f>WEEKDAY([2]!Table1[[#This Row],[Travel Date]],2)</f>
        <v>6</v>
      </c>
      <c r="P18088" s="102">
        <v>1</v>
      </c>
    </row>
    <row r="18089" spans="2:16" x14ac:dyDescent="0.25">
      <c r="B18089" s="103"/>
      <c r="C18089" s="103"/>
      <c r="L18089" s="102" t="str">
        <f>[2]!Table1[[#This Row],[Orgn]]&amp;"-"&amp;[2]!Table1[[#This Row],[Dest]]</f>
        <v>SSH-BRI</v>
      </c>
      <c r="M18089" s="102" t="str">
        <f t="shared" si="282"/>
        <v>ADT</v>
      </c>
      <c r="N18089" s="102">
        <f>WEEKDAY([2]!Table1[[#This Row],[Travel Date]],2)</f>
        <v>6</v>
      </c>
      <c r="P18089" s="102">
        <v>1</v>
      </c>
    </row>
    <row r="18090" spans="2:16" x14ac:dyDescent="0.25">
      <c r="B18090" s="103"/>
      <c r="C18090" s="103"/>
      <c r="L18090" s="102" t="str">
        <f>[2]!Table1[[#This Row],[Orgn]]&amp;"-"&amp;[2]!Table1[[#This Row],[Dest]]</f>
        <v>SSH-BRI</v>
      </c>
      <c r="M18090" s="102" t="str">
        <f t="shared" si="282"/>
        <v>ADT</v>
      </c>
      <c r="N18090" s="102">
        <f>WEEKDAY([2]!Table1[[#This Row],[Travel Date]],2)</f>
        <v>6</v>
      </c>
      <c r="P18090" s="102">
        <v>1</v>
      </c>
    </row>
    <row r="18091" spans="2:16" x14ac:dyDescent="0.25">
      <c r="B18091" s="103"/>
      <c r="C18091" s="103"/>
      <c r="L18091" s="102" t="str">
        <f>[2]!Table1[[#This Row],[Orgn]]&amp;"-"&amp;[2]!Table1[[#This Row],[Dest]]</f>
        <v>SSH-BRI</v>
      </c>
      <c r="M18091" s="102" t="str">
        <f t="shared" si="282"/>
        <v>ADT</v>
      </c>
      <c r="N18091" s="102">
        <f>WEEKDAY([2]!Table1[[#This Row],[Travel Date]],2)</f>
        <v>6</v>
      </c>
      <c r="P18091" s="102">
        <v>1</v>
      </c>
    </row>
    <row r="18092" spans="2:16" x14ac:dyDescent="0.25">
      <c r="B18092" s="103"/>
      <c r="C18092" s="103"/>
      <c r="L18092" s="102" t="str">
        <f>[2]!Table1[[#This Row],[Orgn]]&amp;"-"&amp;[2]!Table1[[#This Row],[Dest]]</f>
        <v>SSH-BRI</v>
      </c>
      <c r="M18092" s="102" t="str">
        <f t="shared" si="282"/>
        <v>ADT</v>
      </c>
      <c r="N18092" s="102">
        <f>WEEKDAY([2]!Table1[[#This Row],[Travel Date]],2)</f>
        <v>6</v>
      </c>
      <c r="P18092" s="102">
        <v>1</v>
      </c>
    </row>
    <row r="18093" spans="2:16" x14ac:dyDescent="0.25">
      <c r="B18093" s="103"/>
      <c r="C18093" s="103"/>
      <c r="L18093" s="102" t="str">
        <f>[2]!Table1[[#This Row],[Orgn]]&amp;"-"&amp;[2]!Table1[[#This Row],[Dest]]</f>
        <v>SSH-BRI</v>
      </c>
      <c r="M18093" s="102" t="str">
        <f t="shared" si="282"/>
        <v>ADT</v>
      </c>
      <c r="N18093" s="102">
        <f>WEEKDAY([2]!Table1[[#This Row],[Travel Date]],2)</f>
        <v>6</v>
      </c>
      <c r="P18093" s="102">
        <v>1</v>
      </c>
    </row>
    <row r="18094" spans="2:16" x14ac:dyDescent="0.25">
      <c r="B18094" s="103"/>
      <c r="C18094" s="103"/>
      <c r="L18094" s="102" t="str">
        <f>[2]!Table1[[#This Row],[Orgn]]&amp;"-"&amp;[2]!Table1[[#This Row],[Dest]]</f>
        <v>SSH-BRI</v>
      </c>
      <c r="M18094" s="102" t="str">
        <f t="shared" si="282"/>
        <v>ADT</v>
      </c>
      <c r="N18094" s="102">
        <f>WEEKDAY([2]!Table1[[#This Row],[Travel Date]],2)</f>
        <v>6</v>
      </c>
      <c r="P18094" s="102">
        <v>1</v>
      </c>
    </row>
    <row r="18095" spans="2:16" x14ac:dyDescent="0.25">
      <c r="B18095" s="103"/>
      <c r="C18095" s="103"/>
      <c r="L18095" s="102" t="str">
        <f>[2]!Table1[[#This Row],[Orgn]]&amp;"-"&amp;[2]!Table1[[#This Row],[Dest]]</f>
        <v>SSH-BRI</v>
      </c>
      <c r="M18095" s="102" t="str">
        <f t="shared" si="282"/>
        <v>ADT</v>
      </c>
      <c r="N18095" s="102">
        <f>WEEKDAY([2]!Table1[[#This Row],[Travel Date]],2)</f>
        <v>6</v>
      </c>
      <c r="P18095" s="102">
        <v>1</v>
      </c>
    </row>
    <row r="18096" spans="2:16" x14ac:dyDescent="0.25">
      <c r="B18096" s="103"/>
      <c r="C18096" s="103"/>
      <c r="L18096" s="102" t="str">
        <f>[2]!Table1[[#This Row],[Orgn]]&amp;"-"&amp;[2]!Table1[[#This Row],[Dest]]</f>
        <v>SSH-BRI</v>
      </c>
      <c r="M18096" s="102" t="str">
        <f t="shared" si="282"/>
        <v>ADT</v>
      </c>
      <c r="N18096" s="102">
        <f>WEEKDAY([2]!Table1[[#This Row],[Travel Date]],2)</f>
        <v>6</v>
      </c>
      <c r="P18096" s="102">
        <v>1</v>
      </c>
    </row>
    <row r="18097" spans="2:16" x14ac:dyDescent="0.25">
      <c r="B18097" s="103"/>
      <c r="C18097" s="103"/>
      <c r="L18097" s="102" t="str">
        <f>[2]!Table1[[#This Row],[Orgn]]&amp;"-"&amp;[2]!Table1[[#This Row],[Dest]]</f>
        <v>SSH-BRI</v>
      </c>
      <c r="M18097" s="102" t="str">
        <f t="shared" si="282"/>
        <v>ADT</v>
      </c>
      <c r="N18097" s="102">
        <f>WEEKDAY([2]!Table1[[#This Row],[Travel Date]],2)</f>
        <v>6</v>
      </c>
      <c r="P18097" s="102">
        <v>1</v>
      </c>
    </row>
    <row r="18098" spans="2:16" x14ac:dyDescent="0.25">
      <c r="B18098" s="103"/>
      <c r="C18098" s="103"/>
      <c r="L18098" s="102" t="str">
        <f>[2]!Table1[[#This Row],[Orgn]]&amp;"-"&amp;[2]!Table1[[#This Row],[Dest]]</f>
        <v>SSH-BRI</v>
      </c>
      <c r="M18098" s="102" t="str">
        <f t="shared" si="282"/>
        <v>ADT</v>
      </c>
      <c r="N18098" s="102">
        <f>WEEKDAY([2]!Table1[[#This Row],[Travel Date]],2)</f>
        <v>6</v>
      </c>
      <c r="P18098" s="102">
        <v>1</v>
      </c>
    </row>
    <row r="18099" spans="2:16" x14ac:dyDescent="0.25">
      <c r="B18099" s="103"/>
      <c r="C18099" s="103"/>
      <c r="L18099" s="102" t="str">
        <f>[2]!Table1[[#This Row],[Orgn]]&amp;"-"&amp;[2]!Table1[[#This Row],[Dest]]</f>
        <v>SSH-BRI</v>
      </c>
      <c r="M18099" s="102" t="str">
        <f t="shared" si="282"/>
        <v>ADT</v>
      </c>
      <c r="N18099" s="102">
        <f>WEEKDAY([2]!Table1[[#This Row],[Travel Date]],2)</f>
        <v>6</v>
      </c>
      <c r="P18099" s="102">
        <v>1</v>
      </c>
    </row>
    <row r="18100" spans="2:16" x14ac:dyDescent="0.25">
      <c r="B18100" s="103"/>
      <c r="C18100" s="103"/>
      <c r="L18100" s="102" t="str">
        <f>[2]!Table1[[#This Row],[Orgn]]&amp;"-"&amp;[2]!Table1[[#This Row],[Dest]]</f>
        <v>SSH-BRI</v>
      </c>
      <c r="M18100" s="102" t="str">
        <f t="shared" si="282"/>
        <v>ADT</v>
      </c>
      <c r="N18100" s="102">
        <f>WEEKDAY([2]!Table1[[#This Row],[Travel Date]],2)</f>
        <v>6</v>
      </c>
      <c r="P18100" s="102">
        <v>1</v>
      </c>
    </row>
    <row r="18101" spans="2:16" x14ac:dyDescent="0.25">
      <c r="B18101" s="103"/>
      <c r="C18101" s="103"/>
      <c r="L18101" s="102" t="str">
        <f>[2]!Table1[[#This Row],[Orgn]]&amp;"-"&amp;[2]!Table1[[#This Row],[Dest]]</f>
        <v>SSH-BRI</v>
      </c>
      <c r="M18101" s="102" t="str">
        <f t="shared" si="282"/>
        <v>ADT</v>
      </c>
      <c r="N18101" s="102">
        <f>WEEKDAY([2]!Table1[[#This Row],[Travel Date]],2)</f>
        <v>6</v>
      </c>
      <c r="P18101" s="102">
        <v>1</v>
      </c>
    </row>
    <row r="18102" spans="2:16" x14ac:dyDescent="0.25">
      <c r="B18102" s="103"/>
      <c r="C18102" s="103"/>
      <c r="L18102" s="102" t="str">
        <f>[2]!Table1[[#This Row],[Orgn]]&amp;"-"&amp;[2]!Table1[[#This Row],[Dest]]</f>
        <v>SSH-BRI</v>
      </c>
      <c r="M18102" s="102" t="str">
        <f t="shared" si="282"/>
        <v>ADT</v>
      </c>
      <c r="N18102" s="102">
        <f>WEEKDAY([2]!Table1[[#This Row],[Travel Date]],2)</f>
        <v>6</v>
      </c>
      <c r="P18102" s="102">
        <v>1</v>
      </c>
    </row>
    <row r="18103" spans="2:16" x14ac:dyDescent="0.25">
      <c r="B18103" s="103"/>
      <c r="C18103" s="103"/>
      <c r="L18103" s="102" t="str">
        <f>[2]!Table1[[#This Row],[Orgn]]&amp;"-"&amp;[2]!Table1[[#This Row],[Dest]]</f>
        <v>SSH-BRI</v>
      </c>
      <c r="M18103" s="102" t="str">
        <f t="shared" si="282"/>
        <v>ADT</v>
      </c>
      <c r="N18103" s="102">
        <f>WEEKDAY([2]!Table1[[#This Row],[Travel Date]],2)</f>
        <v>6</v>
      </c>
      <c r="P18103" s="102">
        <v>1</v>
      </c>
    </row>
    <row r="18104" spans="2:16" x14ac:dyDescent="0.25">
      <c r="B18104" s="103"/>
      <c r="C18104" s="103"/>
      <c r="L18104" s="102" t="str">
        <f>[2]!Table1[[#This Row],[Orgn]]&amp;"-"&amp;[2]!Table1[[#This Row],[Dest]]</f>
        <v>SSH-BRI</v>
      </c>
      <c r="M18104" s="102" t="str">
        <f t="shared" si="282"/>
        <v>ADT</v>
      </c>
      <c r="N18104" s="102">
        <f>WEEKDAY([2]!Table1[[#This Row],[Travel Date]],2)</f>
        <v>6</v>
      </c>
      <c r="P18104" s="102">
        <v>1</v>
      </c>
    </row>
    <row r="18105" spans="2:16" x14ac:dyDescent="0.25">
      <c r="B18105" s="103"/>
      <c r="C18105" s="103"/>
      <c r="L18105" s="102" t="str">
        <f>[2]!Table1[[#This Row],[Orgn]]&amp;"-"&amp;[2]!Table1[[#This Row],[Dest]]</f>
        <v>SSH-BRI</v>
      </c>
      <c r="M18105" s="102" t="str">
        <f t="shared" si="282"/>
        <v>ADT</v>
      </c>
      <c r="N18105" s="102">
        <f>WEEKDAY([2]!Table1[[#This Row],[Travel Date]],2)</f>
        <v>6</v>
      </c>
      <c r="P18105" s="102">
        <v>1</v>
      </c>
    </row>
    <row r="18106" spans="2:16" x14ac:dyDescent="0.25">
      <c r="B18106" s="103"/>
      <c r="C18106" s="103"/>
      <c r="L18106" s="102" t="str">
        <f>[2]!Table1[[#This Row],[Orgn]]&amp;"-"&amp;[2]!Table1[[#This Row],[Dest]]</f>
        <v>SSH-BRI</v>
      </c>
      <c r="M18106" s="102" t="str">
        <f t="shared" si="282"/>
        <v>ADT</v>
      </c>
      <c r="N18106" s="102">
        <f>WEEKDAY([2]!Table1[[#This Row],[Travel Date]],2)</f>
        <v>6</v>
      </c>
      <c r="P18106" s="102">
        <v>1</v>
      </c>
    </row>
    <row r="18107" spans="2:16" x14ac:dyDescent="0.25">
      <c r="B18107" s="103"/>
      <c r="C18107" s="103"/>
      <c r="L18107" s="102" t="str">
        <f>[2]!Table1[[#This Row],[Orgn]]&amp;"-"&amp;[2]!Table1[[#This Row],[Dest]]</f>
        <v>SSH-BRI</v>
      </c>
      <c r="M18107" s="102" t="str">
        <f t="shared" si="282"/>
        <v>ADT</v>
      </c>
      <c r="N18107" s="102">
        <f>WEEKDAY([2]!Table1[[#This Row],[Travel Date]],2)</f>
        <v>6</v>
      </c>
      <c r="P18107" s="102">
        <v>1</v>
      </c>
    </row>
    <row r="18108" spans="2:16" x14ac:dyDescent="0.25">
      <c r="B18108" s="103"/>
      <c r="C18108" s="103"/>
      <c r="L18108" s="102" t="str">
        <f>[2]!Table1[[#This Row],[Orgn]]&amp;"-"&amp;[2]!Table1[[#This Row],[Dest]]</f>
        <v>SSH-BRI</v>
      </c>
      <c r="M18108" s="102" t="str">
        <f t="shared" si="282"/>
        <v>ADT</v>
      </c>
      <c r="N18108" s="102">
        <f>WEEKDAY([2]!Table1[[#This Row],[Travel Date]],2)</f>
        <v>6</v>
      </c>
      <c r="P18108" s="102">
        <v>1</v>
      </c>
    </row>
    <row r="18109" spans="2:16" x14ac:dyDescent="0.25">
      <c r="B18109" s="103"/>
      <c r="C18109" s="103"/>
      <c r="L18109" s="102" t="str">
        <f>[2]!Table1[[#This Row],[Orgn]]&amp;"-"&amp;[2]!Table1[[#This Row],[Dest]]</f>
        <v>SSH-BRI</v>
      </c>
      <c r="M18109" s="102" t="str">
        <f t="shared" si="282"/>
        <v>ADT</v>
      </c>
      <c r="N18109" s="102">
        <f>WEEKDAY([2]!Table1[[#This Row],[Travel Date]],2)</f>
        <v>6</v>
      </c>
      <c r="P18109" s="102">
        <v>1</v>
      </c>
    </row>
    <row r="18110" spans="2:16" x14ac:dyDescent="0.25">
      <c r="B18110" s="103"/>
      <c r="C18110" s="103"/>
      <c r="L18110" s="102" t="str">
        <f>[2]!Table1[[#This Row],[Orgn]]&amp;"-"&amp;[2]!Table1[[#This Row],[Dest]]</f>
        <v>SSH-BRI</v>
      </c>
      <c r="M18110" s="102" t="str">
        <f t="shared" si="282"/>
        <v>ADT</v>
      </c>
      <c r="N18110" s="102">
        <f>WEEKDAY([2]!Table1[[#This Row],[Travel Date]],2)</f>
        <v>6</v>
      </c>
      <c r="P18110" s="102">
        <v>1</v>
      </c>
    </row>
    <row r="18111" spans="2:16" x14ac:dyDescent="0.25">
      <c r="B18111" s="103"/>
      <c r="C18111" s="103"/>
      <c r="L18111" s="102" t="str">
        <f>[2]!Table1[[#This Row],[Orgn]]&amp;"-"&amp;[2]!Table1[[#This Row],[Dest]]</f>
        <v>SSH-BRI</v>
      </c>
      <c r="M18111" s="102" t="str">
        <f t="shared" si="282"/>
        <v>ADT</v>
      </c>
      <c r="N18111" s="102">
        <f>WEEKDAY([2]!Table1[[#This Row],[Travel Date]],2)</f>
        <v>6</v>
      </c>
      <c r="P18111" s="102">
        <v>1</v>
      </c>
    </row>
    <row r="18112" spans="2:16" x14ac:dyDescent="0.25">
      <c r="B18112" s="103"/>
      <c r="C18112" s="103"/>
      <c r="L18112" s="102" t="str">
        <f>[2]!Table1[[#This Row],[Orgn]]&amp;"-"&amp;[2]!Table1[[#This Row],[Dest]]</f>
        <v>SSH-BRI</v>
      </c>
      <c r="M18112" s="102" t="str">
        <f t="shared" si="282"/>
        <v>ADT</v>
      </c>
      <c r="N18112" s="102">
        <f>WEEKDAY([2]!Table1[[#This Row],[Travel Date]],2)</f>
        <v>6</v>
      </c>
      <c r="P18112" s="102">
        <v>1</v>
      </c>
    </row>
    <row r="18113" spans="2:16" x14ac:dyDescent="0.25">
      <c r="B18113" s="103"/>
      <c r="C18113" s="103"/>
      <c r="L18113" s="102" t="str">
        <f>[2]!Table1[[#This Row],[Orgn]]&amp;"-"&amp;[2]!Table1[[#This Row],[Dest]]</f>
        <v>SSH-BRI</v>
      </c>
      <c r="M18113" s="102" t="str">
        <f t="shared" si="282"/>
        <v>ADT</v>
      </c>
      <c r="N18113" s="102">
        <f>WEEKDAY([2]!Table1[[#This Row],[Travel Date]],2)</f>
        <v>6</v>
      </c>
      <c r="P18113" s="102">
        <v>1</v>
      </c>
    </row>
    <row r="18114" spans="2:16" x14ac:dyDescent="0.25">
      <c r="B18114" s="103"/>
      <c r="C18114" s="103"/>
      <c r="L18114" s="102" t="str">
        <f>[2]!Table1[[#This Row],[Orgn]]&amp;"-"&amp;[2]!Table1[[#This Row],[Dest]]</f>
        <v>SSH-BRI</v>
      </c>
      <c r="M18114" s="102" t="str">
        <f t="shared" ref="M18114:M18177" si="283">IF(TRIM(C18114)="INF", "INF", IF(TRIM(C18114)="CHD", "CHD", "ADT"))</f>
        <v>ADT</v>
      </c>
      <c r="N18114" s="102">
        <f>WEEKDAY([2]!Table1[[#This Row],[Travel Date]],2)</f>
        <v>6</v>
      </c>
      <c r="P18114" s="102">
        <v>1</v>
      </c>
    </row>
    <row r="18115" spans="2:16" x14ac:dyDescent="0.25">
      <c r="B18115" s="103"/>
      <c r="C18115" s="103"/>
      <c r="L18115" s="102" t="str">
        <f>[2]!Table1[[#This Row],[Orgn]]&amp;"-"&amp;[2]!Table1[[#This Row],[Dest]]</f>
        <v>SSH-BRI</v>
      </c>
      <c r="M18115" s="102" t="str">
        <f t="shared" si="283"/>
        <v>ADT</v>
      </c>
      <c r="N18115" s="102">
        <f>WEEKDAY([2]!Table1[[#This Row],[Travel Date]],2)</f>
        <v>6</v>
      </c>
      <c r="P18115" s="102">
        <v>1</v>
      </c>
    </row>
    <row r="18116" spans="2:16" x14ac:dyDescent="0.25">
      <c r="B18116" s="103"/>
      <c r="C18116" s="103"/>
      <c r="L18116" s="102" t="str">
        <f>[2]!Table1[[#This Row],[Orgn]]&amp;"-"&amp;[2]!Table1[[#This Row],[Dest]]</f>
        <v>SSH-BRI</v>
      </c>
      <c r="M18116" s="102" t="str">
        <f t="shared" si="283"/>
        <v>ADT</v>
      </c>
      <c r="N18116" s="102">
        <f>WEEKDAY([2]!Table1[[#This Row],[Travel Date]],2)</f>
        <v>6</v>
      </c>
      <c r="P18116" s="102">
        <v>1</v>
      </c>
    </row>
    <row r="18117" spans="2:16" x14ac:dyDescent="0.25">
      <c r="B18117" s="103"/>
      <c r="C18117" s="103"/>
      <c r="L18117" s="102" t="str">
        <f>[2]!Table1[[#This Row],[Orgn]]&amp;"-"&amp;[2]!Table1[[#This Row],[Dest]]</f>
        <v>SSH-BRI</v>
      </c>
      <c r="M18117" s="102" t="str">
        <f t="shared" si="283"/>
        <v>ADT</v>
      </c>
      <c r="N18117" s="102">
        <f>WEEKDAY([2]!Table1[[#This Row],[Travel Date]],2)</f>
        <v>6</v>
      </c>
      <c r="P18117" s="102">
        <v>1</v>
      </c>
    </row>
    <row r="18118" spans="2:16" x14ac:dyDescent="0.25">
      <c r="B18118" s="103"/>
      <c r="C18118" s="103"/>
      <c r="L18118" s="102" t="str">
        <f>[2]!Table1[[#This Row],[Orgn]]&amp;"-"&amp;[2]!Table1[[#This Row],[Dest]]</f>
        <v>SSH-BRI</v>
      </c>
      <c r="M18118" s="102" t="str">
        <f t="shared" si="283"/>
        <v>ADT</v>
      </c>
      <c r="N18118" s="102">
        <f>WEEKDAY([2]!Table1[[#This Row],[Travel Date]],2)</f>
        <v>6</v>
      </c>
      <c r="P18118" s="102">
        <v>1</v>
      </c>
    </row>
    <row r="18119" spans="2:16" x14ac:dyDescent="0.25">
      <c r="B18119" s="103"/>
      <c r="C18119" s="103"/>
      <c r="L18119" s="102" t="str">
        <f>[2]!Table1[[#This Row],[Orgn]]&amp;"-"&amp;[2]!Table1[[#This Row],[Dest]]</f>
        <v>SSH-BRI</v>
      </c>
      <c r="M18119" s="102" t="str">
        <f t="shared" si="283"/>
        <v>ADT</v>
      </c>
      <c r="N18119" s="102">
        <f>WEEKDAY([2]!Table1[[#This Row],[Travel Date]],2)</f>
        <v>6</v>
      </c>
      <c r="P18119" s="102">
        <v>1</v>
      </c>
    </row>
    <row r="18120" spans="2:16" x14ac:dyDescent="0.25">
      <c r="B18120" s="103"/>
      <c r="C18120" s="103"/>
      <c r="L18120" s="102" t="str">
        <f>[2]!Table1[[#This Row],[Orgn]]&amp;"-"&amp;[2]!Table1[[#This Row],[Dest]]</f>
        <v>SSH-BRI</v>
      </c>
      <c r="M18120" s="102" t="str">
        <f t="shared" si="283"/>
        <v>ADT</v>
      </c>
      <c r="N18120" s="102">
        <f>WEEKDAY([2]!Table1[[#This Row],[Travel Date]],2)</f>
        <v>6</v>
      </c>
      <c r="P18120" s="102">
        <v>1</v>
      </c>
    </row>
    <row r="18121" spans="2:16" x14ac:dyDescent="0.25">
      <c r="B18121" s="103"/>
      <c r="C18121" s="103"/>
      <c r="L18121" s="102" t="str">
        <f>[2]!Table1[[#This Row],[Orgn]]&amp;"-"&amp;[2]!Table1[[#This Row],[Dest]]</f>
        <v>SSH-BRI</v>
      </c>
      <c r="M18121" s="102" t="str">
        <f t="shared" si="283"/>
        <v>ADT</v>
      </c>
      <c r="N18121" s="102">
        <f>WEEKDAY([2]!Table1[[#This Row],[Travel Date]],2)</f>
        <v>6</v>
      </c>
      <c r="P18121" s="102">
        <v>1</v>
      </c>
    </row>
    <row r="18122" spans="2:16" x14ac:dyDescent="0.25">
      <c r="B18122" s="103"/>
      <c r="C18122" s="103"/>
      <c r="L18122" s="102" t="str">
        <f>[2]!Table1[[#This Row],[Orgn]]&amp;"-"&amp;[2]!Table1[[#This Row],[Dest]]</f>
        <v>SSH-BRI</v>
      </c>
      <c r="M18122" s="102" t="str">
        <f t="shared" si="283"/>
        <v>ADT</v>
      </c>
      <c r="N18122" s="102">
        <f>WEEKDAY([2]!Table1[[#This Row],[Travel Date]],2)</f>
        <v>6</v>
      </c>
      <c r="P18122" s="102">
        <v>1</v>
      </c>
    </row>
    <row r="18123" spans="2:16" x14ac:dyDescent="0.25">
      <c r="B18123" s="103"/>
      <c r="C18123" s="103"/>
      <c r="L18123" s="102" t="str">
        <f>[2]!Table1[[#This Row],[Orgn]]&amp;"-"&amp;[2]!Table1[[#This Row],[Dest]]</f>
        <v>SSH-BRI</v>
      </c>
      <c r="M18123" s="102" t="str">
        <f t="shared" si="283"/>
        <v>ADT</v>
      </c>
      <c r="N18123" s="102">
        <f>WEEKDAY([2]!Table1[[#This Row],[Travel Date]],2)</f>
        <v>6</v>
      </c>
      <c r="P18123" s="102">
        <v>1</v>
      </c>
    </row>
    <row r="18124" spans="2:16" x14ac:dyDescent="0.25">
      <c r="B18124" s="103"/>
      <c r="C18124" s="103"/>
      <c r="L18124" s="102" t="str">
        <f>[2]!Table1[[#This Row],[Orgn]]&amp;"-"&amp;[2]!Table1[[#This Row],[Dest]]</f>
        <v>SSH-BRI</v>
      </c>
      <c r="M18124" s="102" t="str">
        <f t="shared" si="283"/>
        <v>ADT</v>
      </c>
      <c r="N18124" s="102">
        <f>WEEKDAY([2]!Table1[[#This Row],[Travel Date]],2)</f>
        <v>6</v>
      </c>
      <c r="P18124" s="102">
        <v>1</v>
      </c>
    </row>
    <row r="18125" spans="2:16" x14ac:dyDescent="0.25">
      <c r="B18125" s="103"/>
      <c r="C18125" s="103"/>
      <c r="L18125" s="102" t="str">
        <f>[2]!Table1[[#This Row],[Orgn]]&amp;"-"&amp;[2]!Table1[[#This Row],[Dest]]</f>
        <v>SSH-BRI</v>
      </c>
      <c r="M18125" s="102" t="str">
        <f t="shared" si="283"/>
        <v>ADT</v>
      </c>
      <c r="N18125" s="102">
        <f>WEEKDAY([2]!Table1[[#This Row],[Travel Date]],2)</f>
        <v>6</v>
      </c>
      <c r="P18125" s="102">
        <v>1</v>
      </c>
    </row>
    <row r="18126" spans="2:16" x14ac:dyDescent="0.25">
      <c r="B18126" s="103"/>
      <c r="C18126" s="103"/>
      <c r="L18126" s="102" t="str">
        <f>[2]!Table1[[#This Row],[Orgn]]&amp;"-"&amp;[2]!Table1[[#This Row],[Dest]]</f>
        <v>SSH-BRI</v>
      </c>
      <c r="M18126" s="102" t="str">
        <f t="shared" si="283"/>
        <v>ADT</v>
      </c>
      <c r="N18126" s="102">
        <f>WEEKDAY([2]!Table1[[#This Row],[Travel Date]],2)</f>
        <v>6</v>
      </c>
      <c r="P18126" s="102">
        <v>1</v>
      </c>
    </row>
    <row r="18127" spans="2:16" x14ac:dyDescent="0.25">
      <c r="B18127" s="103"/>
      <c r="C18127" s="103"/>
      <c r="L18127" s="102" t="str">
        <f>[2]!Table1[[#This Row],[Orgn]]&amp;"-"&amp;[2]!Table1[[#This Row],[Dest]]</f>
        <v>SSH-BRI</v>
      </c>
      <c r="M18127" s="102" t="str">
        <f t="shared" si="283"/>
        <v>ADT</v>
      </c>
      <c r="N18127" s="102">
        <f>WEEKDAY([2]!Table1[[#This Row],[Travel Date]],2)</f>
        <v>6</v>
      </c>
      <c r="P18127" s="102">
        <v>1</v>
      </c>
    </row>
    <row r="18128" spans="2:16" x14ac:dyDescent="0.25">
      <c r="B18128" s="103"/>
      <c r="C18128" s="103"/>
      <c r="L18128" s="102" t="str">
        <f>[2]!Table1[[#This Row],[Orgn]]&amp;"-"&amp;[2]!Table1[[#This Row],[Dest]]</f>
        <v>SSH-BRI</v>
      </c>
      <c r="M18128" s="102" t="str">
        <f t="shared" si="283"/>
        <v>ADT</v>
      </c>
      <c r="N18128" s="102">
        <f>WEEKDAY([2]!Table1[[#This Row],[Travel Date]],2)</f>
        <v>6</v>
      </c>
      <c r="P18128" s="102">
        <v>1</v>
      </c>
    </row>
    <row r="18129" spans="2:16" x14ac:dyDescent="0.25">
      <c r="B18129" s="103"/>
      <c r="C18129" s="103"/>
      <c r="L18129" s="102" t="str">
        <f>[2]!Table1[[#This Row],[Orgn]]&amp;"-"&amp;[2]!Table1[[#This Row],[Dest]]</f>
        <v>SSH-BRI</v>
      </c>
      <c r="M18129" s="102" t="str">
        <f t="shared" si="283"/>
        <v>ADT</v>
      </c>
      <c r="N18129" s="102">
        <f>WEEKDAY([2]!Table1[[#This Row],[Travel Date]],2)</f>
        <v>6</v>
      </c>
      <c r="P18129" s="102">
        <v>1</v>
      </c>
    </row>
    <row r="18130" spans="2:16" x14ac:dyDescent="0.25">
      <c r="B18130" s="103"/>
      <c r="C18130" s="103"/>
      <c r="L18130" s="102" t="str">
        <f>[2]!Table1[[#This Row],[Orgn]]&amp;"-"&amp;[2]!Table1[[#This Row],[Dest]]</f>
        <v>SSH-BRI</v>
      </c>
      <c r="M18130" s="102" t="str">
        <f t="shared" si="283"/>
        <v>ADT</v>
      </c>
      <c r="N18130" s="102">
        <f>WEEKDAY([2]!Table1[[#This Row],[Travel Date]],2)</f>
        <v>6</v>
      </c>
      <c r="P18130" s="102">
        <v>1</v>
      </c>
    </row>
    <row r="18131" spans="2:16" x14ac:dyDescent="0.25">
      <c r="B18131" s="103"/>
      <c r="C18131" s="103"/>
      <c r="L18131" s="102" t="str">
        <f>[2]!Table1[[#This Row],[Orgn]]&amp;"-"&amp;[2]!Table1[[#This Row],[Dest]]</f>
        <v>SSH-BRI</v>
      </c>
      <c r="M18131" s="102" t="str">
        <f t="shared" si="283"/>
        <v>ADT</v>
      </c>
      <c r="N18131" s="102">
        <f>WEEKDAY([2]!Table1[[#This Row],[Travel Date]],2)</f>
        <v>6</v>
      </c>
      <c r="P18131" s="102">
        <v>1</v>
      </c>
    </row>
    <row r="18132" spans="2:16" x14ac:dyDescent="0.25">
      <c r="B18132" s="103"/>
      <c r="C18132" s="103"/>
      <c r="L18132" s="102" t="str">
        <f>[2]!Table1[[#This Row],[Orgn]]&amp;"-"&amp;[2]!Table1[[#This Row],[Dest]]</f>
        <v>SSH-BRI</v>
      </c>
      <c r="M18132" s="102" t="str">
        <f t="shared" si="283"/>
        <v>ADT</v>
      </c>
      <c r="N18132" s="102">
        <f>WEEKDAY([2]!Table1[[#This Row],[Travel Date]],2)</f>
        <v>6</v>
      </c>
      <c r="P18132" s="102">
        <v>1</v>
      </c>
    </row>
    <row r="18133" spans="2:16" x14ac:dyDescent="0.25">
      <c r="B18133" s="103"/>
      <c r="C18133" s="103"/>
      <c r="L18133" s="102" t="str">
        <f>[2]!Table1[[#This Row],[Orgn]]&amp;"-"&amp;[2]!Table1[[#This Row],[Dest]]</f>
        <v>SSH-BRI</v>
      </c>
      <c r="M18133" s="102" t="str">
        <f t="shared" si="283"/>
        <v>ADT</v>
      </c>
      <c r="N18133" s="102">
        <f>WEEKDAY([2]!Table1[[#This Row],[Travel Date]],2)</f>
        <v>6</v>
      </c>
      <c r="P18133" s="102">
        <v>1</v>
      </c>
    </row>
    <row r="18134" spans="2:16" x14ac:dyDescent="0.25">
      <c r="B18134" s="103"/>
      <c r="C18134" s="103"/>
      <c r="L18134" s="102" t="str">
        <f>[2]!Table1[[#This Row],[Orgn]]&amp;"-"&amp;[2]!Table1[[#This Row],[Dest]]</f>
        <v>SSH-BRI</v>
      </c>
      <c r="M18134" s="102" t="str">
        <f t="shared" si="283"/>
        <v>ADT</v>
      </c>
      <c r="N18134" s="102">
        <f>WEEKDAY([2]!Table1[[#This Row],[Travel Date]],2)</f>
        <v>6</v>
      </c>
      <c r="P18134" s="102">
        <v>1</v>
      </c>
    </row>
    <row r="18135" spans="2:16" x14ac:dyDescent="0.25">
      <c r="B18135" s="103"/>
      <c r="C18135" s="103"/>
      <c r="L18135" s="102" t="str">
        <f>[2]!Table1[[#This Row],[Orgn]]&amp;"-"&amp;[2]!Table1[[#This Row],[Dest]]</f>
        <v>SSH-BRI</v>
      </c>
      <c r="M18135" s="102" t="str">
        <f t="shared" si="283"/>
        <v>ADT</v>
      </c>
      <c r="N18135" s="102">
        <f>WEEKDAY([2]!Table1[[#This Row],[Travel Date]],2)</f>
        <v>6</v>
      </c>
      <c r="P18135" s="102">
        <v>1</v>
      </c>
    </row>
    <row r="18136" spans="2:16" x14ac:dyDescent="0.25">
      <c r="B18136" s="103"/>
      <c r="C18136" s="103"/>
      <c r="L18136" s="102" t="str">
        <f>[2]!Table1[[#This Row],[Orgn]]&amp;"-"&amp;[2]!Table1[[#This Row],[Dest]]</f>
        <v>SSH-BRI</v>
      </c>
      <c r="M18136" s="102" t="str">
        <f t="shared" si="283"/>
        <v>ADT</v>
      </c>
      <c r="N18136" s="102">
        <f>WEEKDAY([2]!Table1[[#This Row],[Travel Date]],2)</f>
        <v>6</v>
      </c>
      <c r="P18136" s="102">
        <v>1</v>
      </c>
    </row>
    <row r="18137" spans="2:16" x14ac:dyDescent="0.25">
      <c r="B18137" s="103"/>
      <c r="C18137" s="103"/>
      <c r="L18137" s="102" t="str">
        <f>[2]!Table1[[#This Row],[Orgn]]&amp;"-"&amp;[2]!Table1[[#This Row],[Dest]]</f>
        <v>SSH-BRI</v>
      </c>
      <c r="M18137" s="102" t="str">
        <f t="shared" si="283"/>
        <v>ADT</v>
      </c>
      <c r="N18137" s="102">
        <f>WEEKDAY([2]!Table1[[#This Row],[Travel Date]],2)</f>
        <v>6</v>
      </c>
      <c r="P18137" s="102">
        <v>1</v>
      </c>
    </row>
    <row r="18138" spans="2:16" x14ac:dyDescent="0.25">
      <c r="B18138" s="103"/>
      <c r="C18138" s="103"/>
      <c r="L18138" s="102" t="str">
        <f>[2]!Table1[[#This Row],[Orgn]]&amp;"-"&amp;[2]!Table1[[#This Row],[Dest]]</f>
        <v>SSH-BRI</v>
      </c>
      <c r="M18138" s="102" t="str">
        <f t="shared" si="283"/>
        <v>ADT</v>
      </c>
      <c r="N18138" s="102">
        <f>WEEKDAY([2]!Table1[[#This Row],[Travel Date]],2)</f>
        <v>6</v>
      </c>
      <c r="P18138" s="102">
        <v>1</v>
      </c>
    </row>
    <row r="18139" spans="2:16" x14ac:dyDescent="0.25">
      <c r="B18139" s="103"/>
      <c r="C18139" s="103"/>
      <c r="L18139" s="102" t="str">
        <f>[2]!Table1[[#This Row],[Orgn]]&amp;"-"&amp;[2]!Table1[[#This Row],[Dest]]</f>
        <v>SSH-BRI</v>
      </c>
      <c r="M18139" s="102" t="str">
        <f t="shared" si="283"/>
        <v>ADT</v>
      </c>
      <c r="N18139" s="102">
        <f>WEEKDAY([2]!Table1[[#This Row],[Travel Date]],2)</f>
        <v>6</v>
      </c>
      <c r="P18139" s="102">
        <v>1</v>
      </c>
    </row>
    <row r="18140" spans="2:16" x14ac:dyDescent="0.25">
      <c r="B18140" s="103"/>
      <c r="C18140" s="103"/>
      <c r="L18140" s="102" t="str">
        <f>[2]!Table1[[#This Row],[Orgn]]&amp;"-"&amp;[2]!Table1[[#This Row],[Dest]]</f>
        <v>SSH-BRI</v>
      </c>
      <c r="M18140" s="102" t="str">
        <f t="shared" si="283"/>
        <v>ADT</v>
      </c>
      <c r="N18140" s="102">
        <f>WEEKDAY([2]!Table1[[#This Row],[Travel Date]],2)</f>
        <v>6</v>
      </c>
      <c r="P18140" s="102">
        <v>1</v>
      </c>
    </row>
    <row r="18141" spans="2:16" x14ac:dyDescent="0.25">
      <c r="B18141" s="103"/>
      <c r="C18141" s="103"/>
      <c r="L18141" s="102" t="str">
        <f>[2]!Table1[[#This Row],[Orgn]]&amp;"-"&amp;[2]!Table1[[#This Row],[Dest]]</f>
        <v>SSH-BRI</v>
      </c>
      <c r="M18141" s="102" t="str">
        <f t="shared" si="283"/>
        <v>ADT</v>
      </c>
      <c r="N18141" s="102">
        <f>WEEKDAY([2]!Table1[[#This Row],[Travel Date]],2)</f>
        <v>6</v>
      </c>
      <c r="P18141" s="102">
        <v>1</v>
      </c>
    </row>
    <row r="18142" spans="2:16" x14ac:dyDescent="0.25">
      <c r="B18142" s="103"/>
      <c r="C18142" s="103"/>
      <c r="L18142" s="102" t="str">
        <f>[2]!Table1[[#This Row],[Orgn]]&amp;"-"&amp;[2]!Table1[[#This Row],[Dest]]</f>
        <v>BRI-SSH</v>
      </c>
      <c r="M18142" s="102" t="str">
        <f t="shared" si="283"/>
        <v>ADT</v>
      </c>
      <c r="N18142" s="102">
        <f>WEEKDAY([2]!Table1[[#This Row],[Travel Date]],2)</f>
        <v>6</v>
      </c>
      <c r="P18142" s="102">
        <v>1</v>
      </c>
    </row>
    <row r="18143" spans="2:16" x14ac:dyDescent="0.25">
      <c r="B18143" s="103"/>
      <c r="C18143" s="103"/>
      <c r="L18143" s="102" t="str">
        <f>[2]!Table1[[#This Row],[Orgn]]&amp;"-"&amp;[2]!Table1[[#This Row],[Dest]]</f>
        <v>BRI-SSH</v>
      </c>
      <c r="M18143" s="102" t="str">
        <f t="shared" si="283"/>
        <v>ADT</v>
      </c>
      <c r="N18143" s="102">
        <f>WEEKDAY([2]!Table1[[#This Row],[Travel Date]],2)</f>
        <v>6</v>
      </c>
      <c r="P18143" s="102">
        <v>1</v>
      </c>
    </row>
    <row r="18144" spans="2:16" x14ac:dyDescent="0.25">
      <c r="B18144" s="103"/>
      <c r="C18144" s="103"/>
      <c r="L18144" s="102" t="str">
        <f>[2]!Table1[[#This Row],[Orgn]]&amp;"-"&amp;[2]!Table1[[#This Row],[Dest]]</f>
        <v>BRI-SSH</v>
      </c>
      <c r="M18144" s="102" t="str">
        <f t="shared" si="283"/>
        <v>ADT</v>
      </c>
      <c r="N18144" s="102">
        <f>WEEKDAY([2]!Table1[[#This Row],[Travel Date]],2)</f>
        <v>6</v>
      </c>
      <c r="P18144" s="102">
        <v>1</v>
      </c>
    </row>
    <row r="18145" spans="2:16" x14ac:dyDescent="0.25">
      <c r="B18145" s="103"/>
      <c r="C18145" s="103"/>
      <c r="L18145" s="102" t="str">
        <f>[2]!Table1[[#This Row],[Orgn]]&amp;"-"&amp;[2]!Table1[[#This Row],[Dest]]</f>
        <v>BRI-SSH</v>
      </c>
      <c r="M18145" s="102" t="str">
        <f t="shared" si="283"/>
        <v>ADT</v>
      </c>
      <c r="N18145" s="102">
        <f>WEEKDAY([2]!Table1[[#This Row],[Travel Date]],2)</f>
        <v>6</v>
      </c>
      <c r="P18145" s="102">
        <v>1</v>
      </c>
    </row>
    <row r="18146" spans="2:16" x14ac:dyDescent="0.25">
      <c r="B18146" s="103"/>
      <c r="C18146" s="103"/>
      <c r="L18146" s="102" t="str">
        <f>[2]!Table1[[#This Row],[Orgn]]&amp;"-"&amp;[2]!Table1[[#This Row],[Dest]]</f>
        <v>BRI-SSH</v>
      </c>
      <c r="M18146" s="102" t="str">
        <f t="shared" si="283"/>
        <v>ADT</v>
      </c>
      <c r="N18146" s="102">
        <f>WEEKDAY([2]!Table1[[#This Row],[Travel Date]],2)</f>
        <v>6</v>
      </c>
      <c r="P18146" s="102">
        <v>1</v>
      </c>
    </row>
    <row r="18147" spans="2:16" x14ac:dyDescent="0.25">
      <c r="B18147" s="103"/>
      <c r="C18147" s="103"/>
      <c r="L18147" s="102" t="str">
        <f>[2]!Table1[[#This Row],[Orgn]]&amp;"-"&amp;[2]!Table1[[#This Row],[Dest]]</f>
        <v>BRI-SSH</v>
      </c>
      <c r="M18147" s="102" t="str">
        <f t="shared" si="283"/>
        <v>ADT</v>
      </c>
      <c r="N18147" s="102">
        <f>WEEKDAY([2]!Table1[[#This Row],[Travel Date]],2)</f>
        <v>6</v>
      </c>
      <c r="P18147" s="102">
        <v>1</v>
      </c>
    </row>
    <row r="18148" spans="2:16" x14ac:dyDescent="0.25">
      <c r="B18148" s="103"/>
      <c r="C18148" s="103"/>
      <c r="L18148" s="102" t="str">
        <f>[2]!Table1[[#This Row],[Orgn]]&amp;"-"&amp;[2]!Table1[[#This Row],[Dest]]</f>
        <v>BRI-SSH</v>
      </c>
      <c r="M18148" s="102" t="str">
        <f t="shared" si="283"/>
        <v>ADT</v>
      </c>
      <c r="N18148" s="102">
        <f>WEEKDAY([2]!Table1[[#This Row],[Travel Date]],2)</f>
        <v>6</v>
      </c>
      <c r="P18148" s="102">
        <v>1</v>
      </c>
    </row>
    <row r="18149" spans="2:16" x14ac:dyDescent="0.25">
      <c r="B18149" s="103"/>
      <c r="C18149" s="103"/>
      <c r="L18149" s="102" t="str">
        <f>[2]!Table1[[#This Row],[Orgn]]&amp;"-"&amp;[2]!Table1[[#This Row],[Dest]]</f>
        <v>BRI-SSH</v>
      </c>
      <c r="M18149" s="102" t="str">
        <f t="shared" si="283"/>
        <v>ADT</v>
      </c>
      <c r="N18149" s="102">
        <f>WEEKDAY([2]!Table1[[#This Row],[Travel Date]],2)</f>
        <v>6</v>
      </c>
      <c r="P18149" s="102">
        <v>1</v>
      </c>
    </row>
    <row r="18150" spans="2:16" x14ac:dyDescent="0.25">
      <c r="B18150" s="103"/>
      <c r="C18150" s="103"/>
      <c r="L18150" s="102" t="str">
        <f>[2]!Table1[[#This Row],[Orgn]]&amp;"-"&amp;[2]!Table1[[#This Row],[Dest]]</f>
        <v>BRI-SSH</v>
      </c>
      <c r="M18150" s="102" t="str">
        <f t="shared" si="283"/>
        <v>ADT</v>
      </c>
      <c r="N18150" s="102">
        <f>WEEKDAY([2]!Table1[[#This Row],[Travel Date]],2)</f>
        <v>6</v>
      </c>
      <c r="P18150" s="102">
        <v>1</v>
      </c>
    </row>
    <row r="18151" spans="2:16" x14ac:dyDescent="0.25">
      <c r="B18151" s="103"/>
      <c r="C18151" s="103"/>
      <c r="L18151" s="102" t="str">
        <f>[2]!Table1[[#This Row],[Orgn]]&amp;"-"&amp;[2]!Table1[[#This Row],[Dest]]</f>
        <v>BRI-SSH</v>
      </c>
      <c r="M18151" s="102" t="str">
        <f t="shared" si="283"/>
        <v>ADT</v>
      </c>
      <c r="N18151" s="102">
        <f>WEEKDAY([2]!Table1[[#This Row],[Travel Date]],2)</f>
        <v>6</v>
      </c>
      <c r="P18151" s="102">
        <v>1</v>
      </c>
    </row>
    <row r="18152" spans="2:16" x14ac:dyDescent="0.25">
      <c r="B18152" s="103"/>
      <c r="C18152" s="103"/>
      <c r="L18152" s="102" t="str">
        <f>[2]!Table1[[#This Row],[Orgn]]&amp;"-"&amp;[2]!Table1[[#This Row],[Dest]]</f>
        <v>BRI-SSH</v>
      </c>
      <c r="M18152" s="102" t="str">
        <f t="shared" si="283"/>
        <v>ADT</v>
      </c>
      <c r="N18152" s="102">
        <f>WEEKDAY([2]!Table1[[#This Row],[Travel Date]],2)</f>
        <v>6</v>
      </c>
      <c r="P18152" s="102">
        <v>1</v>
      </c>
    </row>
    <row r="18153" spans="2:16" x14ac:dyDescent="0.25">
      <c r="B18153" s="103"/>
      <c r="C18153" s="103"/>
      <c r="L18153" s="102" t="str">
        <f>[2]!Table1[[#This Row],[Orgn]]&amp;"-"&amp;[2]!Table1[[#This Row],[Dest]]</f>
        <v>BRI-SSH</v>
      </c>
      <c r="M18153" s="102" t="str">
        <f t="shared" si="283"/>
        <v>ADT</v>
      </c>
      <c r="N18153" s="102">
        <f>WEEKDAY([2]!Table1[[#This Row],[Travel Date]],2)</f>
        <v>6</v>
      </c>
      <c r="P18153" s="102">
        <v>1</v>
      </c>
    </row>
    <row r="18154" spans="2:16" x14ac:dyDescent="0.25">
      <c r="B18154" s="103"/>
      <c r="C18154" s="103"/>
      <c r="L18154" s="102" t="str">
        <f>[2]!Table1[[#This Row],[Orgn]]&amp;"-"&amp;[2]!Table1[[#This Row],[Dest]]</f>
        <v>BRI-SSH</v>
      </c>
      <c r="M18154" s="102" t="str">
        <f t="shared" si="283"/>
        <v>ADT</v>
      </c>
      <c r="N18154" s="102">
        <f>WEEKDAY([2]!Table1[[#This Row],[Travel Date]],2)</f>
        <v>6</v>
      </c>
      <c r="P18154" s="102">
        <v>1</v>
      </c>
    </row>
    <row r="18155" spans="2:16" x14ac:dyDescent="0.25">
      <c r="B18155" s="103"/>
      <c r="C18155" s="103"/>
      <c r="L18155" s="102" t="str">
        <f>[2]!Table1[[#This Row],[Orgn]]&amp;"-"&amp;[2]!Table1[[#This Row],[Dest]]</f>
        <v>BRI-SSH</v>
      </c>
      <c r="M18155" s="102" t="str">
        <f t="shared" si="283"/>
        <v>ADT</v>
      </c>
      <c r="N18155" s="102">
        <f>WEEKDAY([2]!Table1[[#This Row],[Travel Date]],2)</f>
        <v>6</v>
      </c>
      <c r="P18155" s="102">
        <v>1</v>
      </c>
    </row>
    <row r="18156" spans="2:16" x14ac:dyDescent="0.25">
      <c r="B18156" s="103"/>
      <c r="C18156" s="103"/>
      <c r="L18156" s="102" t="str">
        <f>[2]!Table1[[#This Row],[Orgn]]&amp;"-"&amp;[2]!Table1[[#This Row],[Dest]]</f>
        <v>BRI-SSH</v>
      </c>
      <c r="M18156" s="102" t="str">
        <f t="shared" si="283"/>
        <v>ADT</v>
      </c>
      <c r="N18156" s="102">
        <f>WEEKDAY([2]!Table1[[#This Row],[Travel Date]],2)</f>
        <v>6</v>
      </c>
      <c r="P18156" s="102">
        <v>1</v>
      </c>
    </row>
    <row r="18157" spans="2:16" x14ac:dyDescent="0.25">
      <c r="B18157" s="103"/>
      <c r="C18157" s="103"/>
      <c r="L18157" s="102" t="str">
        <f>[2]!Table1[[#This Row],[Orgn]]&amp;"-"&amp;[2]!Table1[[#This Row],[Dest]]</f>
        <v>BRI-SSH</v>
      </c>
      <c r="M18157" s="102" t="str">
        <f t="shared" si="283"/>
        <v>ADT</v>
      </c>
      <c r="N18157" s="102">
        <f>WEEKDAY([2]!Table1[[#This Row],[Travel Date]],2)</f>
        <v>6</v>
      </c>
      <c r="P18157" s="102">
        <v>1</v>
      </c>
    </row>
    <row r="18158" spans="2:16" x14ac:dyDescent="0.25">
      <c r="B18158" s="103"/>
      <c r="C18158" s="103"/>
      <c r="L18158" s="102" t="str">
        <f>[2]!Table1[[#This Row],[Orgn]]&amp;"-"&amp;[2]!Table1[[#This Row],[Dest]]</f>
        <v>BRI-SSH</v>
      </c>
      <c r="M18158" s="102" t="str">
        <f t="shared" si="283"/>
        <v>ADT</v>
      </c>
      <c r="N18158" s="102">
        <f>WEEKDAY([2]!Table1[[#This Row],[Travel Date]],2)</f>
        <v>6</v>
      </c>
      <c r="P18158" s="102">
        <v>1</v>
      </c>
    </row>
    <row r="18159" spans="2:16" x14ac:dyDescent="0.25">
      <c r="B18159" s="103"/>
      <c r="C18159" s="103"/>
      <c r="L18159" s="102" t="str">
        <f>[2]!Table1[[#This Row],[Orgn]]&amp;"-"&amp;[2]!Table1[[#This Row],[Dest]]</f>
        <v>BRI-SSH</v>
      </c>
      <c r="M18159" s="102" t="str">
        <f t="shared" si="283"/>
        <v>ADT</v>
      </c>
      <c r="N18159" s="102">
        <f>WEEKDAY([2]!Table1[[#This Row],[Travel Date]],2)</f>
        <v>6</v>
      </c>
      <c r="P18159" s="102">
        <v>1</v>
      </c>
    </row>
    <row r="18160" spans="2:16" x14ac:dyDescent="0.25">
      <c r="B18160" s="103"/>
      <c r="C18160" s="103"/>
      <c r="L18160" s="102" t="str">
        <f>[2]!Table1[[#This Row],[Orgn]]&amp;"-"&amp;[2]!Table1[[#This Row],[Dest]]</f>
        <v>BRI-SSH</v>
      </c>
      <c r="M18160" s="102" t="str">
        <f t="shared" si="283"/>
        <v>ADT</v>
      </c>
      <c r="N18160" s="102">
        <f>WEEKDAY([2]!Table1[[#This Row],[Travel Date]],2)</f>
        <v>6</v>
      </c>
      <c r="P18160" s="102">
        <v>1</v>
      </c>
    </row>
    <row r="18161" spans="2:16" x14ac:dyDescent="0.25">
      <c r="B18161" s="103"/>
      <c r="C18161" s="103"/>
      <c r="L18161" s="102" t="str">
        <f>[2]!Table1[[#This Row],[Orgn]]&amp;"-"&amp;[2]!Table1[[#This Row],[Dest]]</f>
        <v>BRI-SSH</v>
      </c>
      <c r="M18161" s="102" t="str">
        <f t="shared" si="283"/>
        <v>ADT</v>
      </c>
      <c r="N18161" s="102">
        <f>WEEKDAY([2]!Table1[[#This Row],[Travel Date]],2)</f>
        <v>6</v>
      </c>
      <c r="P18161" s="102">
        <v>1</v>
      </c>
    </row>
    <row r="18162" spans="2:16" x14ac:dyDescent="0.25">
      <c r="B18162" s="103"/>
      <c r="C18162" s="103"/>
      <c r="L18162" s="102" t="str">
        <f>[2]!Table1[[#This Row],[Orgn]]&amp;"-"&amp;[2]!Table1[[#This Row],[Dest]]</f>
        <v>BRI-SSH</v>
      </c>
      <c r="M18162" s="102" t="str">
        <f t="shared" si="283"/>
        <v>ADT</v>
      </c>
      <c r="N18162" s="102">
        <f>WEEKDAY([2]!Table1[[#This Row],[Travel Date]],2)</f>
        <v>6</v>
      </c>
      <c r="P18162" s="102">
        <v>1</v>
      </c>
    </row>
    <row r="18163" spans="2:16" x14ac:dyDescent="0.25">
      <c r="B18163" s="103"/>
      <c r="C18163" s="103"/>
      <c r="L18163" s="102" t="str">
        <f>[2]!Table1[[#This Row],[Orgn]]&amp;"-"&amp;[2]!Table1[[#This Row],[Dest]]</f>
        <v>BRI-SSH</v>
      </c>
      <c r="M18163" s="102" t="str">
        <f t="shared" si="283"/>
        <v>ADT</v>
      </c>
      <c r="N18163" s="102">
        <f>WEEKDAY([2]!Table1[[#This Row],[Travel Date]],2)</f>
        <v>6</v>
      </c>
      <c r="P18163" s="102">
        <v>1</v>
      </c>
    </row>
    <row r="18164" spans="2:16" x14ac:dyDescent="0.25">
      <c r="B18164" s="103"/>
      <c r="C18164" s="103"/>
      <c r="L18164" s="102" t="str">
        <f>[2]!Table1[[#This Row],[Orgn]]&amp;"-"&amp;[2]!Table1[[#This Row],[Dest]]</f>
        <v>BRI-SSH</v>
      </c>
      <c r="M18164" s="102" t="str">
        <f t="shared" si="283"/>
        <v>ADT</v>
      </c>
      <c r="N18164" s="102">
        <f>WEEKDAY([2]!Table1[[#This Row],[Travel Date]],2)</f>
        <v>6</v>
      </c>
      <c r="P18164" s="102">
        <v>1</v>
      </c>
    </row>
    <row r="18165" spans="2:16" x14ac:dyDescent="0.25">
      <c r="B18165" s="103"/>
      <c r="C18165" s="103"/>
      <c r="L18165" s="102" t="str">
        <f>[2]!Table1[[#This Row],[Orgn]]&amp;"-"&amp;[2]!Table1[[#This Row],[Dest]]</f>
        <v>BRI-SSH</v>
      </c>
      <c r="M18165" s="102" t="str">
        <f t="shared" si="283"/>
        <v>ADT</v>
      </c>
      <c r="N18165" s="102">
        <f>WEEKDAY([2]!Table1[[#This Row],[Travel Date]],2)</f>
        <v>6</v>
      </c>
      <c r="P18165" s="102">
        <v>1</v>
      </c>
    </row>
    <row r="18166" spans="2:16" x14ac:dyDescent="0.25">
      <c r="B18166" s="103"/>
      <c r="C18166" s="103"/>
      <c r="L18166" s="102" t="str">
        <f>[2]!Table1[[#This Row],[Orgn]]&amp;"-"&amp;[2]!Table1[[#This Row],[Dest]]</f>
        <v>BRI-SSH</v>
      </c>
      <c r="M18166" s="102" t="str">
        <f t="shared" si="283"/>
        <v>ADT</v>
      </c>
      <c r="N18166" s="102">
        <f>WEEKDAY([2]!Table1[[#This Row],[Travel Date]],2)</f>
        <v>6</v>
      </c>
      <c r="P18166" s="102">
        <v>1</v>
      </c>
    </row>
    <row r="18167" spans="2:16" x14ac:dyDescent="0.25">
      <c r="B18167" s="103"/>
      <c r="C18167" s="103"/>
      <c r="L18167" s="102" t="str">
        <f>[2]!Table1[[#This Row],[Orgn]]&amp;"-"&amp;[2]!Table1[[#This Row],[Dest]]</f>
        <v>BRI-SSH</v>
      </c>
      <c r="M18167" s="102" t="str">
        <f t="shared" si="283"/>
        <v>ADT</v>
      </c>
      <c r="N18167" s="102">
        <f>WEEKDAY([2]!Table1[[#This Row],[Travel Date]],2)</f>
        <v>6</v>
      </c>
      <c r="P18167" s="102">
        <v>1</v>
      </c>
    </row>
    <row r="18168" spans="2:16" x14ac:dyDescent="0.25">
      <c r="B18168" s="103"/>
      <c r="C18168" s="103"/>
      <c r="L18168" s="102" t="str">
        <f>[2]!Table1[[#This Row],[Orgn]]&amp;"-"&amp;[2]!Table1[[#This Row],[Dest]]</f>
        <v>BRI-SSH</v>
      </c>
      <c r="M18168" s="102" t="str">
        <f t="shared" si="283"/>
        <v>ADT</v>
      </c>
      <c r="N18168" s="102">
        <f>WEEKDAY([2]!Table1[[#This Row],[Travel Date]],2)</f>
        <v>6</v>
      </c>
      <c r="P18168" s="102">
        <v>1</v>
      </c>
    </row>
    <row r="18169" spans="2:16" x14ac:dyDescent="0.25">
      <c r="B18169" s="103"/>
      <c r="C18169" s="103"/>
      <c r="L18169" s="102" t="str">
        <f>[2]!Table1[[#This Row],[Orgn]]&amp;"-"&amp;[2]!Table1[[#This Row],[Dest]]</f>
        <v>BRI-SSH</v>
      </c>
      <c r="M18169" s="102" t="str">
        <f t="shared" si="283"/>
        <v>ADT</v>
      </c>
      <c r="N18169" s="102">
        <f>WEEKDAY([2]!Table1[[#This Row],[Travel Date]],2)</f>
        <v>6</v>
      </c>
      <c r="P18169" s="102">
        <v>1</v>
      </c>
    </row>
    <row r="18170" spans="2:16" x14ac:dyDescent="0.25">
      <c r="B18170" s="103"/>
      <c r="C18170" s="103"/>
      <c r="L18170" s="102" t="str">
        <f>[2]!Table1[[#This Row],[Orgn]]&amp;"-"&amp;[2]!Table1[[#This Row],[Dest]]</f>
        <v>BRI-SSH</v>
      </c>
      <c r="M18170" s="102" t="str">
        <f t="shared" si="283"/>
        <v>ADT</v>
      </c>
      <c r="N18170" s="102">
        <f>WEEKDAY([2]!Table1[[#This Row],[Travel Date]],2)</f>
        <v>6</v>
      </c>
      <c r="P18170" s="102">
        <v>1</v>
      </c>
    </row>
    <row r="18171" spans="2:16" x14ac:dyDescent="0.25">
      <c r="B18171" s="103"/>
      <c r="C18171" s="103"/>
      <c r="L18171" s="102" t="str">
        <f>[2]!Table1[[#This Row],[Orgn]]&amp;"-"&amp;[2]!Table1[[#This Row],[Dest]]</f>
        <v>BRI-SSH</v>
      </c>
      <c r="M18171" s="102" t="str">
        <f t="shared" si="283"/>
        <v>ADT</v>
      </c>
      <c r="N18171" s="102">
        <f>WEEKDAY([2]!Table1[[#This Row],[Travel Date]],2)</f>
        <v>6</v>
      </c>
      <c r="P18171" s="102">
        <v>1</v>
      </c>
    </row>
    <row r="18172" spans="2:16" x14ac:dyDescent="0.25">
      <c r="B18172" s="103"/>
      <c r="C18172" s="103"/>
      <c r="L18172" s="102" t="str">
        <f>[2]!Table1[[#This Row],[Orgn]]&amp;"-"&amp;[2]!Table1[[#This Row],[Dest]]</f>
        <v>BRI-SSH</v>
      </c>
      <c r="M18172" s="102" t="str">
        <f t="shared" si="283"/>
        <v>ADT</v>
      </c>
      <c r="N18172" s="102">
        <f>WEEKDAY([2]!Table1[[#This Row],[Travel Date]],2)</f>
        <v>6</v>
      </c>
      <c r="P18172" s="102">
        <v>1</v>
      </c>
    </row>
    <row r="18173" spans="2:16" x14ac:dyDescent="0.25">
      <c r="B18173" s="103"/>
      <c r="C18173" s="103"/>
      <c r="L18173" s="102" t="str">
        <f>[2]!Table1[[#This Row],[Orgn]]&amp;"-"&amp;[2]!Table1[[#This Row],[Dest]]</f>
        <v>BRI-SSH</v>
      </c>
      <c r="M18173" s="102" t="str">
        <f t="shared" si="283"/>
        <v>ADT</v>
      </c>
      <c r="N18173" s="102">
        <f>WEEKDAY([2]!Table1[[#This Row],[Travel Date]],2)</f>
        <v>6</v>
      </c>
      <c r="P18173" s="102">
        <v>1</v>
      </c>
    </row>
    <row r="18174" spans="2:16" x14ac:dyDescent="0.25">
      <c r="B18174" s="103"/>
      <c r="C18174" s="103"/>
      <c r="L18174" s="102" t="str">
        <f>[2]!Table1[[#This Row],[Orgn]]&amp;"-"&amp;[2]!Table1[[#This Row],[Dest]]</f>
        <v>BRI-SSH</v>
      </c>
      <c r="M18174" s="102" t="str">
        <f t="shared" si="283"/>
        <v>ADT</v>
      </c>
      <c r="N18174" s="102">
        <f>WEEKDAY([2]!Table1[[#This Row],[Travel Date]],2)</f>
        <v>6</v>
      </c>
      <c r="P18174" s="102">
        <v>1</v>
      </c>
    </row>
    <row r="18175" spans="2:16" x14ac:dyDescent="0.25">
      <c r="B18175" s="103"/>
      <c r="C18175" s="103"/>
      <c r="L18175" s="102" t="str">
        <f>[2]!Table1[[#This Row],[Orgn]]&amp;"-"&amp;[2]!Table1[[#This Row],[Dest]]</f>
        <v>BRI-SSH</v>
      </c>
      <c r="M18175" s="102" t="str">
        <f t="shared" si="283"/>
        <v>ADT</v>
      </c>
      <c r="N18175" s="102">
        <f>WEEKDAY([2]!Table1[[#This Row],[Travel Date]],2)</f>
        <v>6</v>
      </c>
      <c r="P18175" s="102">
        <v>1</v>
      </c>
    </row>
    <row r="18176" spans="2:16" x14ac:dyDescent="0.25">
      <c r="B18176" s="103"/>
      <c r="C18176" s="103"/>
      <c r="L18176" s="102" t="str">
        <f>[2]!Table1[[#This Row],[Orgn]]&amp;"-"&amp;[2]!Table1[[#This Row],[Dest]]</f>
        <v>BRI-SSH</v>
      </c>
      <c r="M18176" s="102" t="str">
        <f t="shared" si="283"/>
        <v>ADT</v>
      </c>
      <c r="N18176" s="102">
        <f>WEEKDAY([2]!Table1[[#This Row],[Travel Date]],2)</f>
        <v>6</v>
      </c>
      <c r="P18176" s="102">
        <v>1</v>
      </c>
    </row>
    <row r="18177" spans="2:16" x14ac:dyDescent="0.25">
      <c r="B18177" s="103"/>
      <c r="C18177" s="103"/>
      <c r="L18177" s="102" t="str">
        <f>[2]!Table1[[#This Row],[Orgn]]&amp;"-"&amp;[2]!Table1[[#This Row],[Dest]]</f>
        <v>BRI-SSH</v>
      </c>
      <c r="M18177" s="102" t="str">
        <f t="shared" si="283"/>
        <v>ADT</v>
      </c>
      <c r="N18177" s="102">
        <f>WEEKDAY([2]!Table1[[#This Row],[Travel Date]],2)</f>
        <v>6</v>
      </c>
      <c r="P18177" s="102">
        <v>1</v>
      </c>
    </row>
    <row r="18178" spans="2:16" x14ac:dyDescent="0.25">
      <c r="B18178" s="103"/>
      <c r="C18178" s="103"/>
      <c r="L18178" s="102" t="str">
        <f>[2]!Table1[[#This Row],[Orgn]]&amp;"-"&amp;[2]!Table1[[#This Row],[Dest]]</f>
        <v>BRI-SSH</v>
      </c>
      <c r="M18178" s="102" t="str">
        <f t="shared" ref="M18178:M18190" si="284">IF(TRIM(C18178)="INF", "INF", IF(TRIM(C18178)="CHD", "CHD", "ADT"))</f>
        <v>ADT</v>
      </c>
      <c r="N18178" s="102">
        <f>WEEKDAY([2]!Table1[[#This Row],[Travel Date]],2)</f>
        <v>6</v>
      </c>
      <c r="P18178" s="102">
        <v>1</v>
      </c>
    </row>
    <row r="18179" spans="2:16" x14ac:dyDescent="0.25">
      <c r="B18179" s="103"/>
      <c r="C18179" s="103"/>
      <c r="L18179" s="102" t="str">
        <f>[2]!Table1[[#This Row],[Orgn]]&amp;"-"&amp;[2]!Table1[[#This Row],[Dest]]</f>
        <v>BRI-SSH</v>
      </c>
      <c r="M18179" s="102" t="str">
        <f t="shared" si="284"/>
        <v>ADT</v>
      </c>
      <c r="N18179" s="102">
        <f>WEEKDAY([2]!Table1[[#This Row],[Travel Date]],2)</f>
        <v>6</v>
      </c>
      <c r="P18179" s="102">
        <v>1</v>
      </c>
    </row>
    <row r="18180" spans="2:16" x14ac:dyDescent="0.25">
      <c r="B18180" s="103"/>
      <c r="C18180" s="103"/>
      <c r="L18180" s="102" t="str">
        <f>[2]!Table1[[#This Row],[Orgn]]&amp;"-"&amp;[2]!Table1[[#This Row],[Dest]]</f>
        <v>BRI-SSH</v>
      </c>
      <c r="M18180" s="102" t="str">
        <f t="shared" si="284"/>
        <v>ADT</v>
      </c>
      <c r="N18180" s="102">
        <f>WEEKDAY([2]!Table1[[#This Row],[Travel Date]],2)</f>
        <v>6</v>
      </c>
      <c r="P18180" s="102">
        <v>1</v>
      </c>
    </row>
    <row r="18181" spans="2:16" x14ac:dyDescent="0.25">
      <c r="B18181" s="103"/>
      <c r="C18181" s="103"/>
      <c r="L18181" s="102" t="str">
        <f>[2]!Table1[[#This Row],[Orgn]]&amp;"-"&amp;[2]!Table1[[#This Row],[Dest]]</f>
        <v>BRI-SSH</v>
      </c>
      <c r="M18181" s="102" t="str">
        <f t="shared" si="284"/>
        <v>ADT</v>
      </c>
      <c r="N18181" s="102">
        <f>WEEKDAY([2]!Table1[[#This Row],[Travel Date]],2)</f>
        <v>6</v>
      </c>
      <c r="P18181" s="102">
        <v>1</v>
      </c>
    </row>
    <row r="18182" spans="2:16" x14ac:dyDescent="0.25">
      <c r="B18182" s="103"/>
      <c r="C18182" s="103"/>
      <c r="L18182" s="102" t="str">
        <f>[2]!Table1[[#This Row],[Orgn]]&amp;"-"&amp;[2]!Table1[[#This Row],[Dest]]</f>
        <v>BRI-SSH</v>
      </c>
      <c r="M18182" s="102" t="str">
        <f t="shared" si="284"/>
        <v>ADT</v>
      </c>
      <c r="N18182" s="102">
        <f>WEEKDAY([2]!Table1[[#This Row],[Travel Date]],2)</f>
        <v>6</v>
      </c>
      <c r="P18182" s="102">
        <v>1</v>
      </c>
    </row>
    <row r="18183" spans="2:16" x14ac:dyDescent="0.25">
      <c r="B18183" s="103"/>
      <c r="C18183" s="103"/>
      <c r="L18183" s="102" t="str">
        <f>[2]!Table1[[#This Row],[Orgn]]&amp;"-"&amp;[2]!Table1[[#This Row],[Dest]]</f>
        <v>BRI-SSH</v>
      </c>
      <c r="M18183" s="102" t="str">
        <f t="shared" si="284"/>
        <v>ADT</v>
      </c>
      <c r="N18183" s="102">
        <f>WEEKDAY([2]!Table1[[#This Row],[Travel Date]],2)</f>
        <v>6</v>
      </c>
      <c r="P18183" s="102">
        <v>1</v>
      </c>
    </row>
    <row r="18184" spans="2:16" x14ac:dyDescent="0.25">
      <c r="B18184" s="103"/>
      <c r="C18184" s="103"/>
      <c r="L18184" s="102" t="str">
        <f>[2]!Table1[[#This Row],[Orgn]]&amp;"-"&amp;[2]!Table1[[#This Row],[Dest]]</f>
        <v>BRI-SSH</v>
      </c>
      <c r="M18184" s="102" t="str">
        <f t="shared" si="284"/>
        <v>ADT</v>
      </c>
      <c r="N18184" s="102">
        <f>WEEKDAY([2]!Table1[[#This Row],[Travel Date]],2)</f>
        <v>6</v>
      </c>
      <c r="P18184" s="102">
        <v>1</v>
      </c>
    </row>
    <row r="18185" spans="2:16" x14ac:dyDescent="0.25">
      <c r="B18185" s="103"/>
      <c r="C18185" s="103"/>
      <c r="L18185" s="102" t="str">
        <f>[2]!Table1[[#This Row],[Orgn]]&amp;"-"&amp;[2]!Table1[[#This Row],[Dest]]</f>
        <v>BRI-SSH</v>
      </c>
      <c r="M18185" s="102" t="str">
        <f t="shared" si="284"/>
        <v>ADT</v>
      </c>
      <c r="N18185" s="102">
        <f>WEEKDAY([2]!Table1[[#This Row],[Travel Date]],2)</f>
        <v>6</v>
      </c>
      <c r="P18185" s="102">
        <v>1</v>
      </c>
    </row>
    <row r="18186" spans="2:16" x14ac:dyDescent="0.25">
      <c r="B18186" s="103"/>
      <c r="C18186" s="103"/>
      <c r="L18186" s="102" t="str">
        <f>[2]!Table1[[#This Row],[Orgn]]&amp;"-"&amp;[2]!Table1[[#This Row],[Dest]]</f>
        <v>BRI-SSH</v>
      </c>
      <c r="M18186" s="102" t="str">
        <f t="shared" si="284"/>
        <v>ADT</v>
      </c>
      <c r="N18186" s="102">
        <f>WEEKDAY([2]!Table1[[#This Row],[Travel Date]],2)</f>
        <v>6</v>
      </c>
      <c r="P18186" s="102">
        <v>1</v>
      </c>
    </row>
    <row r="18187" spans="2:16" x14ac:dyDescent="0.25">
      <c r="B18187" s="103"/>
      <c r="C18187" s="103"/>
      <c r="L18187" s="102" t="str">
        <f>[2]!Table1[[#This Row],[Orgn]]&amp;"-"&amp;[2]!Table1[[#This Row],[Dest]]</f>
        <v>BRI-SSH</v>
      </c>
      <c r="M18187" s="102" t="str">
        <f t="shared" si="284"/>
        <v>ADT</v>
      </c>
      <c r="N18187" s="102">
        <f>WEEKDAY([2]!Table1[[#This Row],[Travel Date]],2)</f>
        <v>6</v>
      </c>
      <c r="P18187" s="102">
        <v>1</v>
      </c>
    </row>
    <row r="18188" spans="2:16" x14ac:dyDescent="0.25">
      <c r="B18188" s="103"/>
      <c r="C18188" s="103"/>
      <c r="L18188" s="102" t="str">
        <f>[2]!Table1[[#This Row],[Orgn]]&amp;"-"&amp;[2]!Table1[[#This Row],[Dest]]</f>
        <v>BRI-SSH</v>
      </c>
      <c r="M18188" s="102" t="str">
        <f t="shared" si="284"/>
        <v>ADT</v>
      </c>
      <c r="N18188" s="102">
        <f>WEEKDAY([2]!Table1[[#This Row],[Travel Date]],2)</f>
        <v>6</v>
      </c>
      <c r="P18188" s="102">
        <v>1</v>
      </c>
    </row>
    <row r="18189" spans="2:16" x14ac:dyDescent="0.25">
      <c r="B18189" s="103"/>
      <c r="C18189" s="103"/>
      <c r="L18189" s="102" t="str">
        <f>[2]!Table1[[#This Row],[Orgn]]&amp;"-"&amp;[2]!Table1[[#This Row],[Dest]]</f>
        <v>BRI-SSH</v>
      </c>
      <c r="M18189" s="102" t="str">
        <f t="shared" si="284"/>
        <v>ADT</v>
      </c>
      <c r="N18189" s="102">
        <f>WEEKDAY([2]!Table1[[#This Row],[Travel Date]],2)</f>
        <v>6</v>
      </c>
      <c r="P18189" s="102">
        <v>1</v>
      </c>
    </row>
    <row r="18190" spans="2:16" x14ac:dyDescent="0.25">
      <c r="B18190" s="103"/>
      <c r="C18190" s="103"/>
      <c r="L18190" s="102" t="str">
        <f>[2]!Table1[[#This Row],[Orgn]]&amp;"-"&amp;[2]!Table1[[#This Row],[Dest]]</f>
        <v>BRI-SSH</v>
      </c>
      <c r="M18190" s="102" t="str">
        <f t="shared" si="284"/>
        <v>ADT</v>
      </c>
      <c r="N18190" s="102">
        <f>WEEKDAY([2]!Table1[[#This Row],[Travel Date]],2)</f>
        <v>6</v>
      </c>
      <c r="P18190" s="102">
        <v>1</v>
      </c>
    </row>
  </sheetData>
  <phoneticPr fontId="19" type="noConversion"/>
  <conditionalFormatting sqref="C1 C3958:C18190">
    <cfRule type="containsText" dxfId="59" priority="9" operator="containsText" text="CHD">
      <formula>NOT(ISERROR(SEARCH("CHD",C1)))</formula>
    </cfRule>
    <cfRule type="containsText" dxfId="58" priority="11" operator="containsText" text="INF">
      <formula>NOT(ISERROR(SEARCH("INF",C1)))</formula>
    </cfRule>
  </conditionalFormatting>
  <conditionalFormatting sqref="E1 E3958:E18190">
    <cfRule type="containsText" dxfId="57" priority="8" operator="containsText" text="No Show">
      <formula>NOT(ISERROR(SEARCH("No Show",E1)))</formula>
    </cfRule>
  </conditionalFormatting>
  <conditionalFormatting sqref="H3958:H18190">
    <cfRule type="containsText" dxfId="56" priority="12" operator="containsText" text="INF">
      <formula>NOT(ISERROR(SEARCH("INF",H3958)))</formula>
    </cfRule>
  </conditionalFormatting>
  <conditionalFormatting sqref="M1 H3958:H18190">
    <cfRule type="containsText" dxfId="55" priority="10" operator="containsText" text="CHD">
      <formula>NOT(ISERROR(SEARCH("CHD",H1)))</formula>
    </cfRule>
  </conditionalFormatting>
  <conditionalFormatting sqref="N1">
    <cfRule type="containsText" dxfId="54" priority="7" operator="containsText" text="CHD">
      <formula>NOT(ISERROR(SEARCH("CHD",N1)))</formula>
    </cfRule>
  </conditionalFormatting>
  <conditionalFormatting sqref="O1">
    <cfRule type="containsText" dxfId="53" priority="6" operator="containsText" text="CHD">
      <formula>NOT(ISERROR(SEARCH("CHD",O1)))</formula>
    </cfRule>
  </conditionalFormatting>
  <conditionalFormatting sqref="C2:C3957">
    <cfRule type="containsText" dxfId="49" priority="2" operator="containsText" text="CHD">
      <formula>NOT(ISERROR(SEARCH("CHD",C2)))</formula>
    </cfRule>
    <cfRule type="containsText" dxfId="48" priority="4" operator="containsText" text="INF">
      <formula>NOT(ISERROR(SEARCH("INF",C2)))</formula>
    </cfRule>
  </conditionalFormatting>
  <conditionalFormatting sqref="E2:E3957">
    <cfRule type="containsText" dxfId="47" priority="1" operator="containsText" text="No Show">
      <formula>NOT(ISERROR(SEARCH("No Show",E2)))</formula>
    </cfRule>
  </conditionalFormatting>
  <conditionalFormatting sqref="M2:M3957">
    <cfRule type="containsText" dxfId="46" priority="3" operator="containsText" text="CHD">
      <formula>NOT(ISERROR(SEARCH("CHD",M2)))</formula>
    </cfRule>
  </conditionalFormatting>
  <conditionalFormatting sqref="M2:M3957">
    <cfRule type="containsText" dxfId="45" priority="5" operator="containsText" text="INF">
      <formula>NOT(ISERROR(SEARCH("INF",M2)))</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2384"/>
  <sheetViews>
    <sheetView workbookViewId="0">
      <selection activeCell="A2" sqref="A2"/>
    </sheetView>
  </sheetViews>
  <sheetFormatPr defaultColWidth="8.625" defaultRowHeight="15.75" x14ac:dyDescent="0.25"/>
  <cols>
    <col min="1" max="1" width="15.375" style="103" customWidth="1"/>
    <col min="2" max="2" width="19.625" style="102" customWidth="1"/>
    <col min="3" max="3" width="15.375" style="102" customWidth="1"/>
    <col min="4" max="4" width="26.5" style="102" bestFit="1" customWidth="1"/>
    <col min="5" max="5" width="21" style="102" bestFit="1" customWidth="1"/>
    <col min="6" max="8" width="15.375" style="102" customWidth="1"/>
    <col min="9" max="9" width="15.375" style="103" customWidth="1"/>
    <col min="10" max="10" width="17" style="135" customWidth="1"/>
    <col min="11" max="11" width="17.375" style="102" bestFit="1" customWidth="1"/>
    <col min="12" max="25" width="15.375" style="102" customWidth="1"/>
    <col min="26" max="26" width="13" style="102" bestFit="1" customWidth="1"/>
    <col min="27" max="27" width="16.5" style="102" bestFit="1" customWidth="1"/>
    <col min="28" max="28" width="13" style="13" bestFit="1" customWidth="1"/>
  </cols>
  <sheetData>
    <row r="1" spans="1:28" x14ac:dyDescent="0.25">
      <c r="A1" s="104" t="str" cm="1">
        <f t="array" ref="A1:AB2384">_xldudf_SQLOOKUP("SELECT A.*,B.SCHED_ID,B.Y_Capacity,B.Seats_Booked,B.Avl_Seats_by_Cap,B.FSCODE FROM A LEFT JOIN B ON A.FLIGHT_DATE=B.DEP_DATE AND A.SECTOR=B.SECTOR AND A.FLT_NO=B.FLT_NO","A",Table1[#All],"B",Table36[#All])</f>
        <v>DATE_BOOKED</v>
      </c>
      <c r="B1" s="105" t="str">
        <v>CONTRIBUTOR</v>
      </c>
      <c r="C1" s="105" t="str">
        <v>CATEGORY</v>
      </c>
      <c r="D1" s="105" t="str">
        <v>DISTRIBUTION_CHANNEL</v>
      </c>
      <c r="E1" s="105" t="str">
        <v>DISTRIBUTOR_PNR</v>
      </c>
      <c r="F1" s="105" t="str">
        <v>JOURNEY</v>
      </c>
      <c r="G1" s="105" t="str">
        <v>DIRECTION</v>
      </c>
      <c r="H1" s="105" t="str">
        <v>FLT_NO</v>
      </c>
      <c r="I1" s="104" t="str">
        <v>SECTOR</v>
      </c>
      <c r="J1" s="134" t="str">
        <v>FLIGHT_DATE</v>
      </c>
      <c r="K1" s="105" t="str">
        <v>REQUESTED_SEATS</v>
      </c>
      <c r="L1" s="105" t="str">
        <v>SEATS_BOOKED</v>
      </c>
      <c r="M1" s="105" t="str">
        <v>BASE_FARE</v>
      </c>
      <c r="N1" s="105" t="str">
        <v>TAXES</v>
      </c>
      <c r="O1" s="105" t="str">
        <v>SURCHARGES</v>
      </c>
      <c r="P1" s="105" t="str">
        <v>NET_REVENUE</v>
      </c>
      <c r="Q1" s="105" t="str">
        <v>BOOKING_STATUS</v>
      </c>
      <c r="R1" s="105" t="str">
        <v>CONTRACT_STATUS</v>
      </c>
      <c r="S1" s="105" t="str">
        <v>ORGN</v>
      </c>
      <c r="T1" s="105" t="str">
        <v>DEST</v>
      </c>
      <c r="U1" s="105" t="str">
        <v>ROUTE</v>
      </c>
      <c r="V1" s="105" t="str">
        <v>DAY</v>
      </c>
      <c r="W1" s="105" t="str">
        <v>DAYS_PRIOR</v>
      </c>
      <c r="X1" s="105" t="str">
        <v>SCHED_ID</v>
      </c>
      <c r="Y1" s="105" t="str">
        <v>Y_Capacity</v>
      </c>
      <c r="Z1" s="105" t="str">
        <v>Seats_Booked</v>
      </c>
      <c r="AA1" s="105" t="str">
        <v>Avl_Seats_by_Cap</v>
      </c>
      <c r="AB1" s="105" t="str">
        <v>FSCODE</v>
      </c>
    </row>
    <row r="2" spans="1:28" x14ac:dyDescent="0.25">
      <c r="A2" s="103">
        <v>45569</v>
      </c>
      <c r="B2" s="102" t="str">
        <v>World Network Srl</v>
      </c>
      <c r="C2" s="102" t="str">
        <v>Tour Operator</v>
      </c>
      <c r="D2" s="102" t="str">
        <v/>
      </c>
      <c r="E2" s="102" t="str">
        <v/>
      </c>
      <c r="F2" s="102" t="str">
        <v>RT</v>
      </c>
      <c r="G2" s="102" t="str">
        <v>Outbound</v>
      </c>
      <c r="H2" s="102" t="str">
        <v>NE1129</v>
      </c>
      <c r="I2" s="103" t="str">
        <v>NAP-SSH</v>
      </c>
      <c r="J2" s="135">
        <v>45866</v>
      </c>
      <c r="K2" s="102">
        <v>50</v>
      </c>
      <c r="L2" s="102">
        <v>50</v>
      </c>
      <c r="M2" s="102">
        <v>225</v>
      </c>
      <c r="N2" s="102">
        <v>0</v>
      </c>
      <c r="O2" s="102">
        <v>0</v>
      </c>
      <c r="P2" s="102">
        <v>11250</v>
      </c>
      <c r="Q2" s="102" t="str">
        <v>Confirmed</v>
      </c>
      <c r="R2" s="102" t="str">
        <v>Countersigned</v>
      </c>
      <c r="S2" s="102" t="str">
        <v>NAP</v>
      </c>
      <c r="T2" s="102" t="str">
        <v>SSH</v>
      </c>
      <c r="U2" s="102" t="str">
        <v>NAP</v>
      </c>
      <c r="V2" s="102">
        <v>1</v>
      </c>
      <c r="W2" s="102">
        <v>297</v>
      </c>
      <c r="X2" s="102" t="str">
        <v>S25-07</v>
      </c>
      <c r="Y2" s="102">
        <v>179</v>
      </c>
      <c r="Z2" s="102">
        <v>150</v>
      </c>
      <c r="AA2" s="102">
        <v>29</v>
      </c>
      <c r="AB2" s="13" t="str">
        <v>S25</v>
      </c>
    </row>
    <row r="3" spans="1:28" x14ac:dyDescent="0.25">
      <c r="A3" s="103">
        <v>45569</v>
      </c>
      <c r="B3" s="102" t="str">
        <v>World Network Srl</v>
      </c>
      <c r="C3" s="102" t="str">
        <v>Tour Operator</v>
      </c>
      <c r="D3" s="102" t="str">
        <v/>
      </c>
      <c r="E3" s="102" t="str">
        <v/>
      </c>
      <c r="F3" s="102" t="str">
        <v>RT</v>
      </c>
      <c r="G3" s="102" t="str">
        <v>Outbound</v>
      </c>
      <c r="H3" s="102" t="str">
        <v>NE1129</v>
      </c>
      <c r="I3" s="103" t="str">
        <v>NAP-SSH</v>
      </c>
      <c r="J3" s="135">
        <v>45873</v>
      </c>
      <c r="K3" s="102">
        <v>50</v>
      </c>
      <c r="L3" s="102">
        <v>50</v>
      </c>
      <c r="M3" s="102">
        <v>225</v>
      </c>
      <c r="N3" s="102">
        <v>0</v>
      </c>
      <c r="O3" s="102">
        <v>0</v>
      </c>
      <c r="P3" s="102">
        <v>11250</v>
      </c>
      <c r="Q3" s="102" t="str">
        <v>Confirmed</v>
      </c>
      <c r="R3" s="102" t="str">
        <v>Countersigned</v>
      </c>
      <c r="S3" s="102" t="str">
        <v>NAP</v>
      </c>
      <c r="T3" s="102" t="str">
        <v>SSH</v>
      </c>
      <c r="U3" s="102" t="str">
        <v>NAP</v>
      </c>
      <c r="V3" s="102">
        <v>1</v>
      </c>
      <c r="W3" s="102">
        <v>304</v>
      </c>
      <c r="X3" s="102" t="str">
        <v>S25-07</v>
      </c>
      <c r="Y3" s="102">
        <v>179</v>
      </c>
      <c r="Z3" s="102">
        <v>179</v>
      </c>
      <c r="AA3" s="102">
        <v>0</v>
      </c>
      <c r="AB3" s="13" t="str">
        <v>S25</v>
      </c>
    </row>
    <row r="4" spans="1:28" x14ac:dyDescent="0.25">
      <c r="A4" s="103">
        <v>45569</v>
      </c>
      <c r="B4" s="102" t="str">
        <v>World Network Srl</v>
      </c>
      <c r="C4" s="102" t="str">
        <v>Tour Operator</v>
      </c>
      <c r="D4" s="102" t="str">
        <v/>
      </c>
      <c r="E4" s="102" t="str">
        <v/>
      </c>
      <c r="F4" s="102" t="str">
        <v>RT</v>
      </c>
      <c r="G4" s="102" t="str">
        <v>Outbound</v>
      </c>
      <c r="H4" s="102" t="str">
        <v>UJ1124</v>
      </c>
      <c r="I4" s="103" t="str">
        <v>NAP-SSH</v>
      </c>
      <c r="J4" s="135">
        <v>45880</v>
      </c>
      <c r="K4" s="102">
        <v>100</v>
      </c>
      <c r="L4" s="102">
        <v>100</v>
      </c>
      <c r="M4" s="102">
        <v>240</v>
      </c>
      <c r="N4" s="102">
        <v>0</v>
      </c>
      <c r="O4" s="102">
        <v>0</v>
      </c>
      <c r="P4" s="102">
        <v>24000</v>
      </c>
      <c r="Q4" s="102" t="str">
        <v>Confirmed</v>
      </c>
      <c r="R4" s="102" t="str">
        <v>Countersigned</v>
      </c>
      <c r="S4" s="102" t="str">
        <v>NAP</v>
      </c>
      <c r="T4" s="102" t="str">
        <v>SSH</v>
      </c>
      <c r="U4" s="102" t="str">
        <v>NAP</v>
      </c>
      <c r="V4" s="102">
        <v>1</v>
      </c>
      <c r="W4" s="102">
        <v>311</v>
      </c>
      <c r="X4" s="102" t="str">
        <v>S25-12</v>
      </c>
      <c r="Y4" s="102">
        <v>218</v>
      </c>
      <c r="Z4" s="102">
        <v>200</v>
      </c>
      <c r="AA4" s="102">
        <v>18</v>
      </c>
      <c r="AB4" s="13" t="str">
        <v>S25</v>
      </c>
    </row>
    <row r="5" spans="1:28" x14ac:dyDescent="0.25">
      <c r="A5" s="103">
        <v>45569</v>
      </c>
      <c r="B5" s="102" t="str">
        <v>World Network Srl</v>
      </c>
      <c r="C5" s="102" t="str">
        <v>Tour Operator</v>
      </c>
      <c r="D5" s="102" t="str">
        <v/>
      </c>
      <c r="E5" s="102" t="str">
        <v/>
      </c>
      <c r="F5" s="102" t="str">
        <v>RT</v>
      </c>
      <c r="G5" s="102" t="str">
        <v>Outbound</v>
      </c>
      <c r="H5" s="102" t="str">
        <v>UJ1124</v>
      </c>
      <c r="I5" s="103" t="str">
        <v>NAP-SSH</v>
      </c>
      <c r="J5" s="135">
        <v>45887</v>
      </c>
      <c r="K5" s="102">
        <v>100</v>
      </c>
      <c r="L5" s="102">
        <v>100</v>
      </c>
      <c r="M5" s="102">
        <v>240</v>
      </c>
      <c r="N5" s="102">
        <v>0</v>
      </c>
      <c r="O5" s="102">
        <v>0</v>
      </c>
      <c r="P5" s="102">
        <v>24000</v>
      </c>
      <c r="Q5" s="102" t="str">
        <v>Confirmed</v>
      </c>
      <c r="R5" s="102" t="str">
        <v>Countersigned</v>
      </c>
      <c r="S5" s="102" t="str">
        <v>NAP</v>
      </c>
      <c r="T5" s="102" t="str">
        <v>SSH</v>
      </c>
      <c r="U5" s="102" t="str">
        <v>NAP</v>
      </c>
      <c r="V5" s="102">
        <v>1</v>
      </c>
      <c r="W5" s="102">
        <v>318</v>
      </c>
      <c r="X5" s="102" t="str">
        <v>S25-12</v>
      </c>
      <c r="Y5" s="102">
        <v>218</v>
      </c>
      <c r="Z5" s="102">
        <v>200</v>
      </c>
      <c r="AA5" s="102">
        <v>18</v>
      </c>
      <c r="AB5" s="13" t="str">
        <v>S25</v>
      </c>
    </row>
    <row r="6" spans="1:28" x14ac:dyDescent="0.25">
      <c r="A6" s="103">
        <v>45569</v>
      </c>
      <c r="B6" s="102" t="str">
        <v>World Network Srl</v>
      </c>
      <c r="C6" s="102" t="str">
        <v>Tour Operator</v>
      </c>
      <c r="D6" s="102" t="str">
        <v/>
      </c>
      <c r="E6" s="102" t="str">
        <v/>
      </c>
      <c r="F6" s="102" t="str">
        <v>RT</v>
      </c>
      <c r="G6" s="102" t="str">
        <v>Outbound</v>
      </c>
      <c r="H6" s="102" t="str">
        <v>NE1129</v>
      </c>
      <c r="I6" s="103" t="str">
        <v>NAP-SSH</v>
      </c>
      <c r="J6" s="135">
        <v>45894</v>
      </c>
      <c r="K6" s="102">
        <v>50</v>
      </c>
      <c r="L6" s="102">
        <v>50</v>
      </c>
      <c r="M6" s="102">
        <v>225</v>
      </c>
      <c r="N6" s="102">
        <v>0</v>
      </c>
      <c r="O6" s="102">
        <v>0</v>
      </c>
      <c r="P6" s="102">
        <v>11250</v>
      </c>
      <c r="Q6" s="102" t="str">
        <v>Confirmed</v>
      </c>
      <c r="R6" s="102" t="str">
        <v>Countersigned</v>
      </c>
      <c r="S6" s="102" t="str">
        <v>NAP</v>
      </c>
      <c r="T6" s="102" t="str">
        <v>SSH</v>
      </c>
      <c r="U6" s="102" t="str">
        <v>NAP</v>
      </c>
      <c r="V6" s="102">
        <v>1</v>
      </c>
      <c r="W6" s="102">
        <v>325</v>
      </c>
      <c r="X6" s="102" t="str">
        <v>S25-07</v>
      </c>
      <c r="Y6" s="102">
        <v>179</v>
      </c>
      <c r="Z6" s="102">
        <v>150</v>
      </c>
      <c r="AA6" s="102">
        <v>29</v>
      </c>
      <c r="AB6" s="13" t="str">
        <v>S25</v>
      </c>
    </row>
    <row r="7" spans="1:28" x14ac:dyDescent="0.25">
      <c r="A7" s="103">
        <v>45569</v>
      </c>
      <c r="B7" s="102" t="str">
        <v>World Network Srl</v>
      </c>
      <c r="C7" s="102" t="str">
        <v>Tour Operator</v>
      </c>
      <c r="D7" s="102" t="str">
        <v/>
      </c>
      <c r="E7" s="102" t="str">
        <v/>
      </c>
      <c r="F7" s="102" t="str">
        <v>RT</v>
      </c>
      <c r="G7" s="102" t="str">
        <v>Outbound</v>
      </c>
      <c r="H7" s="102" t="str">
        <v>NE1129</v>
      </c>
      <c r="I7" s="103" t="str">
        <v>NAP-SSH</v>
      </c>
      <c r="J7" s="135">
        <v>45901</v>
      </c>
      <c r="K7" s="102">
        <v>50</v>
      </c>
      <c r="L7" s="102">
        <v>50</v>
      </c>
      <c r="M7" s="102">
        <v>225</v>
      </c>
      <c r="N7" s="102">
        <v>0</v>
      </c>
      <c r="O7" s="102">
        <v>0</v>
      </c>
      <c r="P7" s="102">
        <v>11250</v>
      </c>
      <c r="Q7" s="102" t="str">
        <v>Confirmed</v>
      </c>
      <c r="R7" s="102" t="str">
        <v>Countersigned</v>
      </c>
      <c r="S7" s="102" t="str">
        <v>NAP</v>
      </c>
      <c r="T7" s="102" t="str">
        <v>SSH</v>
      </c>
      <c r="U7" s="102" t="str">
        <v>NAP</v>
      </c>
      <c r="V7" s="102">
        <v>1</v>
      </c>
      <c r="W7" s="102">
        <v>332</v>
      </c>
      <c r="X7" s="102" t="str">
        <v>S25-07</v>
      </c>
      <c r="Y7" s="102">
        <v>179</v>
      </c>
      <c r="Z7" s="102">
        <v>102</v>
      </c>
      <c r="AA7" s="102">
        <v>77</v>
      </c>
      <c r="AB7" s="13" t="str">
        <v>S25</v>
      </c>
    </row>
    <row r="8" spans="1:28" x14ac:dyDescent="0.25">
      <c r="A8" s="103">
        <v>45569</v>
      </c>
      <c r="B8" s="102" t="str">
        <v>World Network Srl</v>
      </c>
      <c r="C8" s="102" t="str">
        <v>Tour Operator</v>
      </c>
      <c r="D8" s="102" t="str">
        <v/>
      </c>
      <c r="E8" s="102" t="str">
        <v/>
      </c>
      <c r="F8" s="102" t="str">
        <v>RT</v>
      </c>
      <c r="G8" s="102" t="str">
        <v>Inbound</v>
      </c>
      <c r="H8" s="102" t="str">
        <v>NE1128</v>
      </c>
      <c r="I8" s="103" t="str">
        <v>SSH-NAP</v>
      </c>
      <c r="J8" s="135">
        <v>45873</v>
      </c>
      <c r="K8" s="102">
        <v>50</v>
      </c>
      <c r="L8" s="102">
        <v>50</v>
      </c>
      <c r="M8" s="102">
        <v>225</v>
      </c>
      <c r="N8" s="102">
        <v>0</v>
      </c>
      <c r="O8" s="102">
        <v>0</v>
      </c>
      <c r="P8" s="102">
        <v>11250</v>
      </c>
      <c r="Q8" s="102" t="str">
        <v>Confirmed</v>
      </c>
      <c r="R8" s="102" t="str">
        <v>Countersigned</v>
      </c>
      <c r="S8" s="102" t="str">
        <v>SSH</v>
      </c>
      <c r="T8" s="102" t="str">
        <v>NAP</v>
      </c>
      <c r="U8" s="102" t="str">
        <v>NAP</v>
      </c>
      <c r="V8" s="102">
        <v>1</v>
      </c>
      <c r="W8" s="102">
        <v>304</v>
      </c>
      <c r="X8" s="102" t="str">
        <v>S25-07</v>
      </c>
      <c r="Y8" s="102">
        <v>179</v>
      </c>
      <c r="Z8" s="102">
        <v>150</v>
      </c>
      <c r="AA8" s="102">
        <v>29</v>
      </c>
      <c r="AB8" s="13" t="str">
        <v>S25</v>
      </c>
    </row>
    <row r="9" spans="1:28" x14ac:dyDescent="0.25">
      <c r="A9" s="103">
        <v>45569</v>
      </c>
      <c r="B9" s="102" t="str">
        <v>World Network Srl</v>
      </c>
      <c r="C9" s="102" t="str">
        <v>Tour Operator</v>
      </c>
      <c r="D9" s="102" t="str">
        <v/>
      </c>
      <c r="E9" s="102" t="str">
        <v/>
      </c>
      <c r="F9" s="102" t="str">
        <v>RT</v>
      </c>
      <c r="G9" s="102" t="str">
        <v>Inbound</v>
      </c>
      <c r="H9" s="102" t="str">
        <v>NE1128</v>
      </c>
      <c r="I9" s="103" t="str">
        <v>SSH-NAP</v>
      </c>
      <c r="J9" s="135">
        <v>45880</v>
      </c>
      <c r="K9" s="102">
        <v>50</v>
      </c>
      <c r="L9" s="102">
        <v>50</v>
      </c>
      <c r="M9" s="102">
        <v>225</v>
      </c>
      <c r="N9" s="102">
        <v>0</v>
      </c>
      <c r="O9" s="102">
        <v>0</v>
      </c>
      <c r="P9" s="102">
        <v>11250</v>
      </c>
      <c r="Q9" s="102" t="str">
        <v>Confirmed</v>
      </c>
      <c r="R9" s="102" t="str">
        <v>Countersigned</v>
      </c>
      <c r="S9" s="102" t="str">
        <v>SSH</v>
      </c>
      <c r="T9" s="102" t="str">
        <v>NAP</v>
      </c>
      <c r="U9" s="102" t="str">
        <v>NAP</v>
      </c>
      <c r="V9" s="102">
        <v>1</v>
      </c>
      <c r="W9" s="102">
        <v>311</v>
      </c>
      <c r="X9" s="102" t="str">
        <v>S25-07</v>
      </c>
      <c r="Y9" s="102">
        <v>179</v>
      </c>
      <c r="Z9" s="102">
        <v>170</v>
      </c>
      <c r="AA9" s="102">
        <v>9</v>
      </c>
      <c r="AB9" s="13" t="str">
        <v>S25</v>
      </c>
    </row>
    <row r="10" spans="1:28" x14ac:dyDescent="0.25">
      <c r="A10" s="103">
        <v>45569</v>
      </c>
      <c r="B10" s="102" t="str">
        <v>World Network Srl</v>
      </c>
      <c r="C10" s="102" t="str">
        <v>Tour Operator</v>
      </c>
      <c r="D10" s="102" t="str">
        <v/>
      </c>
      <c r="E10" s="102" t="str">
        <v/>
      </c>
      <c r="F10" s="102" t="str">
        <v>RT</v>
      </c>
      <c r="G10" s="102" t="str">
        <v>Inbound</v>
      </c>
      <c r="H10" s="102" t="str">
        <v>UJ1123</v>
      </c>
      <c r="I10" s="103" t="str">
        <v>SSH-NAP</v>
      </c>
      <c r="J10" s="135">
        <v>45887</v>
      </c>
      <c r="K10" s="102">
        <v>100</v>
      </c>
      <c r="L10" s="102">
        <v>100</v>
      </c>
      <c r="M10" s="102">
        <v>240</v>
      </c>
      <c r="N10" s="102">
        <v>0</v>
      </c>
      <c r="O10" s="102">
        <v>0</v>
      </c>
      <c r="P10" s="102">
        <v>24000</v>
      </c>
      <c r="Q10" s="102" t="str">
        <v>Confirmed</v>
      </c>
      <c r="R10" s="102" t="str">
        <v>Countersigned</v>
      </c>
      <c r="S10" s="102" t="str">
        <v>SSH</v>
      </c>
      <c r="T10" s="102" t="str">
        <v>NAP</v>
      </c>
      <c r="U10" s="102" t="str">
        <v>NAP</v>
      </c>
      <c r="V10" s="102">
        <v>1</v>
      </c>
      <c r="W10" s="102">
        <v>318</v>
      </c>
      <c r="X10" s="102" t="str">
        <v>S25-12</v>
      </c>
      <c r="Y10" s="102">
        <v>218</v>
      </c>
      <c r="Z10" s="102">
        <v>200</v>
      </c>
      <c r="AA10" s="102">
        <v>18</v>
      </c>
      <c r="AB10" s="13" t="str">
        <v>S25</v>
      </c>
    </row>
    <row r="11" spans="1:28" x14ac:dyDescent="0.25">
      <c r="A11" s="103">
        <v>45569</v>
      </c>
      <c r="B11" s="102" t="str">
        <v>World Network Srl</v>
      </c>
      <c r="C11" s="102" t="str">
        <v>Tour Operator</v>
      </c>
      <c r="D11" s="102" t="str">
        <v/>
      </c>
      <c r="E11" s="102" t="str">
        <v/>
      </c>
      <c r="F11" s="102" t="str">
        <v>RT</v>
      </c>
      <c r="G11" s="102" t="str">
        <v>Inbound</v>
      </c>
      <c r="H11" s="102" t="str">
        <v>UJ1123</v>
      </c>
      <c r="I11" s="103" t="str">
        <v>SSH-NAP</v>
      </c>
      <c r="J11" s="135">
        <v>45894</v>
      </c>
      <c r="K11" s="102">
        <v>100</v>
      </c>
      <c r="L11" s="102">
        <v>100</v>
      </c>
      <c r="M11" s="102">
        <v>240</v>
      </c>
      <c r="N11" s="102">
        <v>0</v>
      </c>
      <c r="O11" s="102">
        <v>0</v>
      </c>
      <c r="P11" s="102">
        <v>24000</v>
      </c>
      <c r="Q11" s="102" t="str">
        <v>Confirmed</v>
      </c>
      <c r="R11" s="102" t="str">
        <v>Countersigned</v>
      </c>
      <c r="S11" s="102" t="str">
        <v>SSH</v>
      </c>
      <c r="T11" s="102" t="str">
        <v>NAP</v>
      </c>
      <c r="U11" s="102" t="str">
        <v>NAP</v>
      </c>
      <c r="V11" s="102">
        <v>1</v>
      </c>
      <c r="W11" s="102">
        <v>325</v>
      </c>
      <c r="X11" s="102" t="str">
        <v>S25-12</v>
      </c>
      <c r="Y11" s="102">
        <v>218</v>
      </c>
      <c r="Z11" s="102">
        <v>200</v>
      </c>
      <c r="AA11" s="102">
        <v>18</v>
      </c>
      <c r="AB11" s="13" t="str">
        <v>S25</v>
      </c>
    </row>
    <row r="12" spans="1:28" x14ac:dyDescent="0.25">
      <c r="A12" s="103">
        <v>45569</v>
      </c>
      <c r="B12" s="102" t="str">
        <v>World Network Srl</v>
      </c>
      <c r="C12" s="102" t="str">
        <v>Tour Operator</v>
      </c>
      <c r="D12" s="102" t="str">
        <v/>
      </c>
      <c r="E12" s="102" t="str">
        <v/>
      </c>
      <c r="F12" s="102" t="str">
        <v>RT</v>
      </c>
      <c r="G12" s="102" t="str">
        <v>Inbound</v>
      </c>
      <c r="H12" s="102" t="str">
        <v>NE1128</v>
      </c>
      <c r="I12" s="103" t="str">
        <v>SSH-NAP</v>
      </c>
      <c r="J12" s="135">
        <v>45901</v>
      </c>
      <c r="K12" s="102">
        <v>50</v>
      </c>
      <c r="L12" s="102">
        <v>50</v>
      </c>
      <c r="M12" s="102">
        <v>225</v>
      </c>
      <c r="N12" s="102">
        <v>0</v>
      </c>
      <c r="O12" s="102">
        <v>0</v>
      </c>
      <c r="P12" s="102">
        <v>11250</v>
      </c>
      <c r="Q12" s="102" t="str">
        <v>Confirmed</v>
      </c>
      <c r="R12" s="102" t="str">
        <v>Countersigned</v>
      </c>
      <c r="S12" s="102" t="str">
        <v>SSH</v>
      </c>
      <c r="T12" s="102" t="str">
        <v>NAP</v>
      </c>
      <c r="U12" s="102" t="str">
        <v>NAP</v>
      </c>
      <c r="V12" s="102">
        <v>1</v>
      </c>
      <c r="W12" s="102">
        <v>332</v>
      </c>
      <c r="X12" s="102" t="str">
        <v>S25-07</v>
      </c>
      <c r="Y12" s="102">
        <v>179</v>
      </c>
      <c r="Z12" s="102">
        <v>150</v>
      </c>
      <c r="AA12" s="102">
        <v>29</v>
      </c>
      <c r="AB12" s="13" t="str">
        <v>S25</v>
      </c>
    </row>
    <row r="13" spans="1:28" x14ac:dyDescent="0.25">
      <c r="A13" s="103">
        <v>45569</v>
      </c>
      <c r="B13" s="102" t="str">
        <v>World Network Srl</v>
      </c>
      <c r="C13" s="102" t="str">
        <v>Tour Operator</v>
      </c>
      <c r="D13" s="102" t="str">
        <v/>
      </c>
      <c r="E13" s="102" t="str">
        <v/>
      </c>
      <c r="F13" s="102" t="str">
        <v>RT</v>
      </c>
      <c r="G13" s="102" t="str">
        <v>Inbound</v>
      </c>
      <c r="H13" s="102" t="str">
        <v>NE1128</v>
      </c>
      <c r="I13" s="103" t="str">
        <v>SSH-NAP</v>
      </c>
      <c r="J13" s="135">
        <v>45908</v>
      </c>
      <c r="K13" s="102">
        <v>50</v>
      </c>
      <c r="L13" s="102">
        <v>50</v>
      </c>
      <c r="M13" s="102">
        <v>225</v>
      </c>
      <c r="N13" s="102">
        <v>0</v>
      </c>
      <c r="O13" s="102">
        <v>0</v>
      </c>
      <c r="P13" s="102">
        <v>11250</v>
      </c>
      <c r="Q13" s="102" t="str">
        <v>Confirmed</v>
      </c>
      <c r="R13" s="102" t="str">
        <v>Countersigned</v>
      </c>
      <c r="S13" s="102" t="str">
        <v>SSH</v>
      </c>
      <c r="T13" s="102" t="str">
        <v>NAP</v>
      </c>
      <c r="U13" s="102" t="str">
        <v>NAP</v>
      </c>
      <c r="V13" s="102">
        <v>1</v>
      </c>
      <c r="W13" s="102">
        <v>339</v>
      </c>
      <c r="X13" s="102" t="str">
        <v>S25-07</v>
      </c>
      <c r="Y13" s="102">
        <v>179</v>
      </c>
      <c r="Z13" s="102">
        <v>102</v>
      </c>
      <c r="AA13" s="102">
        <v>77</v>
      </c>
      <c r="AB13" s="13" t="str">
        <v>S25</v>
      </c>
    </row>
    <row r="14" spans="1:28" x14ac:dyDescent="0.25">
      <c r="A14" s="103">
        <v>45569</v>
      </c>
      <c r="B14" s="102" t="str">
        <v>World Network Srl</v>
      </c>
      <c r="C14" s="102" t="str">
        <v>Tour Operator</v>
      </c>
      <c r="D14" s="102" t="str">
        <v/>
      </c>
      <c r="E14" s="102" t="str">
        <v/>
      </c>
      <c r="F14" s="102" t="str">
        <v>RT</v>
      </c>
      <c r="G14" s="102" t="str">
        <v>Outbound</v>
      </c>
      <c r="H14" s="102" t="str">
        <v>UJ1124</v>
      </c>
      <c r="I14" s="103" t="str">
        <v>NAP-SSH</v>
      </c>
      <c r="J14" s="135">
        <v>45880</v>
      </c>
      <c r="K14" s="102">
        <v>100</v>
      </c>
      <c r="L14" s="102">
        <v>100</v>
      </c>
      <c r="M14" s="102">
        <v>240</v>
      </c>
      <c r="N14" s="102">
        <v>0</v>
      </c>
      <c r="O14" s="102">
        <v>0</v>
      </c>
      <c r="P14" s="102">
        <v>24000</v>
      </c>
      <c r="Q14" s="102" t="str">
        <v>Confirmed</v>
      </c>
      <c r="R14" s="102" t="str">
        <v>Countersigned</v>
      </c>
      <c r="S14" s="102" t="str">
        <v>NAP</v>
      </c>
      <c r="T14" s="102" t="str">
        <v>SSH</v>
      </c>
      <c r="U14" s="102" t="str">
        <v>NAP</v>
      </c>
      <c r="V14" s="102">
        <v>1</v>
      </c>
      <c r="W14" s="102">
        <v>311</v>
      </c>
      <c r="X14" s="102" t="str">
        <v>S25-12</v>
      </c>
      <c r="Y14" s="102">
        <v>218</v>
      </c>
      <c r="Z14" s="102">
        <v>200</v>
      </c>
      <c r="AA14" s="102">
        <v>18</v>
      </c>
      <c r="AB14" s="13" t="str">
        <v>S25</v>
      </c>
    </row>
    <row r="15" spans="1:28" x14ac:dyDescent="0.25">
      <c r="A15" s="103">
        <v>45569</v>
      </c>
      <c r="B15" s="102" t="str">
        <v>World Network Srl</v>
      </c>
      <c r="C15" s="102" t="str">
        <v>Tour Operator</v>
      </c>
      <c r="D15" s="102" t="str">
        <v/>
      </c>
      <c r="E15" s="102" t="str">
        <v/>
      </c>
      <c r="F15" s="102" t="str">
        <v>RT</v>
      </c>
      <c r="G15" s="102" t="str">
        <v>Outbound</v>
      </c>
      <c r="H15" s="102" t="str">
        <v>UJ1124</v>
      </c>
      <c r="I15" s="103" t="str">
        <v>NAP-SSH</v>
      </c>
      <c r="J15" s="135">
        <v>45887</v>
      </c>
      <c r="K15" s="102">
        <v>100</v>
      </c>
      <c r="L15" s="102">
        <v>100</v>
      </c>
      <c r="M15" s="102">
        <v>240</v>
      </c>
      <c r="N15" s="102">
        <v>0</v>
      </c>
      <c r="O15" s="102">
        <v>0</v>
      </c>
      <c r="P15" s="102">
        <v>24000</v>
      </c>
      <c r="Q15" s="102" t="str">
        <v>Confirmed</v>
      </c>
      <c r="R15" s="102" t="str">
        <v>Countersigned</v>
      </c>
      <c r="S15" s="102" t="str">
        <v>NAP</v>
      </c>
      <c r="T15" s="102" t="str">
        <v>SSH</v>
      </c>
      <c r="U15" s="102" t="str">
        <v>NAP</v>
      </c>
      <c r="V15" s="102">
        <v>1</v>
      </c>
      <c r="W15" s="102">
        <v>318</v>
      </c>
      <c r="X15" s="102" t="str">
        <v>S25-12</v>
      </c>
      <c r="Y15" s="102">
        <v>218</v>
      </c>
      <c r="Z15" s="102">
        <v>200</v>
      </c>
      <c r="AA15" s="102">
        <v>18</v>
      </c>
      <c r="AB15" s="13" t="str">
        <v>S25</v>
      </c>
    </row>
    <row r="16" spans="1:28" x14ac:dyDescent="0.25">
      <c r="A16" s="103">
        <v>45569</v>
      </c>
      <c r="B16" s="102" t="str">
        <v>World Network Srl</v>
      </c>
      <c r="C16" s="102" t="str">
        <v>Tour Operator</v>
      </c>
      <c r="D16" s="102" t="str">
        <v/>
      </c>
      <c r="E16" s="102" t="str">
        <v/>
      </c>
      <c r="F16" s="102" t="str">
        <v>RT</v>
      </c>
      <c r="G16" s="102" t="str">
        <v>Inbound</v>
      </c>
      <c r="H16" s="102" t="str">
        <v>UJ1123</v>
      </c>
      <c r="I16" s="103" t="str">
        <v>SSH-NAP</v>
      </c>
      <c r="J16" s="135">
        <v>45887</v>
      </c>
      <c r="K16" s="102">
        <v>100</v>
      </c>
      <c r="L16" s="102">
        <v>100</v>
      </c>
      <c r="M16" s="102">
        <v>240</v>
      </c>
      <c r="N16" s="102">
        <v>0</v>
      </c>
      <c r="O16" s="102">
        <v>0</v>
      </c>
      <c r="P16" s="102">
        <v>24000</v>
      </c>
      <c r="Q16" s="102" t="str">
        <v>Confirmed</v>
      </c>
      <c r="R16" s="102" t="str">
        <v>Countersigned</v>
      </c>
      <c r="S16" s="102" t="str">
        <v>SSH</v>
      </c>
      <c r="T16" s="102" t="str">
        <v>NAP</v>
      </c>
      <c r="U16" s="102" t="str">
        <v>NAP</v>
      </c>
      <c r="V16" s="102">
        <v>1</v>
      </c>
      <c r="W16" s="102">
        <v>318</v>
      </c>
      <c r="X16" s="102" t="str">
        <v>S25-12</v>
      </c>
      <c r="Y16" s="102">
        <v>218</v>
      </c>
      <c r="Z16" s="102">
        <v>200</v>
      </c>
      <c r="AA16" s="102">
        <v>18</v>
      </c>
      <c r="AB16" s="13" t="str">
        <v>S25</v>
      </c>
    </row>
    <row r="17" spans="1:28" x14ac:dyDescent="0.25">
      <c r="A17" s="103">
        <v>45569</v>
      </c>
      <c r="B17" s="102" t="str">
        <v>World Network Srl</v>
      </c>
      <c r="C17" s="102" t="str">
        <v>Tour Operator</v>
      </c>
      <c r="D17" s="102" t="str">
        <v/>
      </c>
      <c r="E17" s="102" t="str">
        <v/>
      </c>
      <c r="F17" s="102" t="str">
        <v>RT</v>
      </c>
      <c r="G17" s="102" t="str">
        <v>Inbound</v>
      </c>
      <c r="H17" s="102" t="str">
        <v>UJ1123</v>
      </c>
      <c r="I17" s="103" t="str">
        <v>SSH-NAP</v>
      </c>
      <c r="J17" s="135">
        <v>45894</v>
      </c>
      <c r="K17" s="102">
        <v>100</v>
      </c>
      <c r="L17" s="102">
        <v>100</v>
      </c>
      <c r="M17" s="102">
        <v>240</v>
      </c>
      <c r="N17" s="102">
        <v>0</v>
      </c>
      <c r="O17" s="102">
        <v>0</v>
      </c>
      <c r="P17" s="102">
        <v>24000</v>
      </c>
      <c r="Q17" s="102" t="str">
        <v>Confirmed</v>
      </c>
      <c r="R17" s="102" t="str">
        <v>Countersigned</v>
      </c>
      <c r="S17" s="102" t="str">
        <v>SSH</v>
      </c>
      <c r="T17" s="102" t="str">
        <v>NAP</v>
      </c>
      <c r="U17" s="102" t="str">
        <v>NAP</v>
      </c>
      <c r="V17" s="102">
        <v>1</v>
      </c>
      <c r="W17" s="102">
        <v>325</v>
      </c>
      <c r="X17" s="102" t="str">
        <v>S25-12</v>
      </c>
      <c r="Y17" s="102">
        <v>218</v>
      </c>
      <c r="Z17" s="102">
        <v>200</v>
      </c>
      <c r="AA17" s="102">
        <v>18</v>
      </c>
      <c r="AB17" s="13" t="str">
        <v>S25</v>
      </c>
    </row>
    <row r="18" spans="1:28" x14ac:dyDescent="0.25">
      <c r="A18" s="103">
        <v>45588</v>
      </c>
      <c r="B18" s="102" t="str">
        <v>SI Travel</v>
      </c>
      <c r="C18" s="102" t="str">
        <v>Tour Operator</v>
      </c>
      <c r="D18" s="102" t="str">
        <v/>
      </c>
      <c r="E18" s="102" t="str">
        <v/>
      </c>
      <c r="F18" s="102" t="str">
        <v>RT</v>
      </c>
      <c r="G18" s="102" t="str">
        <v>Outbound</v>
      </c>
      <c r="H18" s="102" t="str">
        <v>4S6016</v>
      </c>
      <c r="I18" s="103" t="str">
        <v>BRI-SSH</v>
      </c>
      <c r="J18" s="135">
        <v>45752</v>
      </c>
      <c r="K18" s="102">
        <v>10</v>
      </c>
      <c r="L18" s="102">
        <v>10</v>
      </c>
      <c r="M18" s="102">
        <v>175</v>
      </c>
      <c r="N18" s="102">
        <v>0</v>
      </c>
      <c r="O18" s="102">
        <v>0</v>
      </c>
      <c r="P18" s="102">
        <v>1750</v>
      </c>
      <c r="Q18" s="102" t="str">
        <v>Confirmed</v>
      </c>
      <c r="R18" s="102" t="str">
        <v>Countersigned</v>
      </c>
      <c r="S18" s="102" t="str">
        <v>BRI</v>
      </c>
      <c r="T18" s="102" t="str">
        <v>SSH</v>
      </c>
      <c r="U18" s="102" t="str">
        <v>BRI</v>
      </c>
      <c r="V18" s="102">
        <v>6</v>
      </c>
      <c r="W18" s="102">
        <v>164</v>
      </c>
      <c r="X18" s="102" t="str">
        <v>E25-02A</v>
      </c>
      <c r="Y18" s="102">
        <v>113</v>
      </c>
      <c r="Z18" s="102">
        <v>109</v>
      </c>
      <c r="AA18" s="102">
        <v>4</v>
      </c>
      <c r="AB18" s="13" t="str">
        <v>E25</v>
      </c>
    </row>
    <row r="19" spans="1:28" x14ac:dyDescent="0.25">
      <c r="A19" s="103">
        <v>45588</v>
      </c>
      <c r="B19" s="102" t="str">
        <v>SI Travel</v>
      </c>
      <c r="C19" s="102" t="str">
        <v>Tour Operator</v>
      </c>
      <c r="D19" s="102" t="str">
        <v/>
      </c>
      <c r="E19" s="102" t="str">
        <v/>
      </c>
      <c r="F19" s="102" t="str">
        <v>RT</v>
      </c>
      <c r="G19" s="102" t="str">
        <v>Outbound</v>
      </c>
      <c r="H19" s="102" t="str">
        <v>4S6016</v>
      </c>
      <c r="I19" s="103" t="str">
        <v>BRI-SSH</v>
      </c>
      <c r="J19" s="135">
        <v>45759</v>
      </c>
      <c r="K19" s="102">
        <v>10</v>
      </c>
      <c r="L19" s="102">
        <v>10</v>
      </c>
      <c r="M19" s="102">
        <v>175</v>
      </c>
      <c r="N19" s="102">
        <v>0</v>
      </c>
      <c r="O19" s="102">
        <v>0</v>
      </c>
      <c r="P19" s="102">
        <v>1750</v>
      </c>
      <c r="Q19" s="102" t="str">
        <v>Confirmed</v>
      </c>
      <c r="R19" s="102" t="str">
        <v>Countersigned</v>
      </c>
      <c r="S19" s="102" t="str">
        <v>BRI</v>
      </c>
      <c r="T19" s="102" t="str">
        <v>SSH</v>
      </c>
      <c r="U19" s="102" t="str">
        <v>BRI</v>
      </c>
      <c r="V19" s="102">
        <v>6</v>
      </c>
      <c r="W19" s="102">
        <v>171</v>
      </c>
      <c r="X19" s="102" t="str">
        <v>E25-02A</v>
      </c>
      <c r="Y19" s="102">
        <v>113</v>
      </c>
      <c r="Z19" s="102">
        <v>102</v>
      </c>
      <c r="AA19" s="102">
        <v>11</v>
      </c>
      <c r="AB19" s="13" t="str">
        <v>E25</v>
      </c>
    </row>
    <row r="20" spans="1:28" x14ac:dyDescent="0.25">
      <c r="A20" s="103">
        <v>45588</v>
      </c>
      <c r="B20" s="102" t="str">
        <v>SI Travel</v>
      </c>
      <c r="C20" s="102" t="str">
        <v>Tour Operator</v>
      </c>
      <c r="D20" s="102" t="str">
        <v/>
      </c>
      <c r="E20" s="102" t="str">
        <v/>
      </c>
      <c r="F20" s="102" t="str">
        <v>RT</v>
      </c>
      <c r="G20" s="102" t="str">
        <v>Outbound</v>
      </c>
      <c r="H20" s="102" t="str">
        <v>4S6004</v>
      </c>
      <c r="I20" s="103" t="str">
        <v>BRI-SSH</v>
      </c>
      <c r="J20" s="135">
        <v>45766</v>
      </c>
      <c r="K20" s="102">
        <v>30</v>
      </c>
      <c r="L20" s="102">
        <v>30</v>
      </c>
      <c r="M20" s="102">
        <v>175</v>
      </c>
      <c r="N20" s="102">
        <v>0</v>
      </c>
      <c r="O20" s="102">
        <v>0</v>
      </c>
      <c r="P20" s="102">
        <v>5250</v>
      </c>
      <c r="Q20" s="102" t="str">
        <v>Confirmed</v>
      </c>
      <c r="R20" s="102" t="str">
        <v>Countersigned</v>
      </c>
      <c r="S20" s="102" t="str">
        <v>BRI</v>
      </c>
      <c r="T20" s="102" t="str">
        <v>SSH</v>
      </c>
      <c r="U20" s="102" t="str">
        <v>BRI</v>
      </c>
      <c r="V20" s="102">
        <v>6</v>
      </c>
      <c r="W20" s="102">
        <v>178</v>
      </c>
      <c r="X20" s="102" t="str">
        <v>E25-02B</v>
      </c>
      <c r="Y20" s="102">
        <v>186</v>
      </c>
      <c r="Z20" s="102">
        <v>186</v>
      </c>
      <c r="AA20" s="102">
        <v>0</v>
      </c>
      <c r="AB20" s="13" t="str">
        <v>E25</v>
      </c>
    </row>
    <row r="21" spans="1:28" x14ac:dyDescent="0.25">
      <c r="A21" s="103">
        <v>45588</v>
      </c>
      <c r="B21" s="102" t="str">
        <v>SI Travel</v>
      </c>
      <c r="C21" s="102" t="str">
        <v>Tour Operator</v>
      </c>
      <c r="D21" s="102" t="str">
        <v/>
      </c>
      <c r="E21" s="102" t="str">
        <v/>
      </c>
      <c r="F21" s="102" t="str">
        <v>RT</v>
      </c>
      <c r="G21" s="102" t="str">
        <v>Outbound</v>
      </c>
      <c r="H21" s="102" t="str">
        <v>4S6004</v>
      </c>
      <c r="I21" s="103" t="str">
        <v>BRI-SSH</v>
      </c>
      <c r="J21" s="135">
        <v>45773</v>
      </c>
      <c r="K21" s="102">
        <v>10</v>
      </c>
      <c r="L21" s="102">
        <v>10</v>
      </c>
      <c r="M21" s="102">
        <v>175</v>
      </c>
      <c r="N21" s="102">
        <v>0</v>
      </c>
      <c r="O21" s="102">
        <v>0</v>
      </c>
      <c r="P21" s="102">
        <v>1750</v>
      </c>
      <c r="Q21" s="102" t="str">
        <v>Confirmed</v>
      </c>
      <c r="R21" s="102" t="str">
        <v>Countersigned</v>
      </c>
      <c r="S21" s="102" t="str">
        <v>BRI</v>
      </c>
      <c r="T21" s="102" t="str">
        <v>SSH</v>
      </c>
      <c r="U21" s="102" t="str">
        <v>BRI</v>
      </c>
      <c r="V21" s="102">
        <v>6</v>
      </c>
      <c r="W21" s="102">
        <v>185</v>
      </c>
      <c r="X21" s="102" t="str">
        <v>E25-02B</v>
      </c>
      <c r="Y21" s="102">
        <v>186</v>
      </c>
      <c r="Z21" s="102">
        <v>167</v>
      </c>
      <c r="AA21" s="102">
        <v>19</v>
      </c>
      <c r="AB21" s="13" t="str">
        <v>E25</v>
      </c>
    </row>
    <row r="22" spans="1:28" x14ac:dyDescent="0.25">
      <c r="A22" s="103">
        <v>45588</v>
      </c>
      <c r="B22" s="102" t="str">
        <v>SI Travel</v>
      </c>
      <c r="C22" s="102" t="str">
        <v>Tour Operator</v>
      </c>
      <c r="D22" s="102" t="str">
        <v/>
      </c>
      <c r="E22" s="102" t="str">
        <v/>
      </c>
      <c r="F22" s="102" t="str">
        <v>RT</v>
      </c>
      <c r="G22" s="102" t="str">
        <v>Inbound</v>
      </c>
      <c r="H22" s="102" t="str">
        <v>4S6015</v>
      </c>
      <c r="I22" s="103" t="str">
        <v>SSH-BRI</v>
      </c>
      <c r="J22" s="135">
        <v>45759</v>
      </c>
      <c r="K22" s="102">
        <v>10</v>
      </c>
      <c r="L22" s="102">
        <v>10</v>
      </c>
      <c r="M22" s="102">
        <v>175</v>
      </c>
      <c r="N22" s="102">
        <v>0</v>
      </c>
      <c r="O22" s="102">
        <v>0</v>
      </c>
      <c r="P22" s="102">
        <v>1750</v>
      </c>
      <c r="Q22" s="102" t="str">
        <v>Confirmed</v>
      </c>
      <c r="R22" s="102" t="str">
        <v>Countersigned</v>
      </c>
      <c r="S22" s="102" t="str">
        <v>SSH</v>
      </c>
      <c r="T22" s="102" t="str">
        <v>BRI</v>
      </c>
      <c r="U22" s="102" t="str">
        <v>BRI</v>
      </c>
      <c r="V22" s="102">
        <v>6</v>
      </c>
      <c r="W22" s="102">
        <v>171</v>
      </c>
      <c r="X22" s="102" t="str">
        <v>E25-02A</v>
      </c>
      <c r="Y22" s="102">
        <v>113</v>
      </c>
      <c r="Z22" s="102">
        <v>90</v>
      </c>
      <c r="AA22" s="102">
        <v>23</v>
      </c>
      <c r="AB22" s="13" t="str">
        <v>E25</v>
      </c>
    </row>
    <row r="23" spans="1:28" x14ac:dyDescent="0.25">
      <c r="A23" s="103">
        <v>45588</v>
      </c>
      <c r="B23" s="102" t="str">
        <v>SI Travel</v>
      </c>
      <c r="C23" s="102" t="str">
        <v>Tour Operator</v>
      </c>
      <c r="D23" s="102" t="str">
        <v/>
      </c>
      <c r="E23" s="102" t="str">
        <v/>
      </c>
      <c r="F23" s="102" t="str">
        <v>RT</v>
      </c>
      <c r="G23" s="102" t="str">
        <v>Inbound</v>
      </c>
      <c r="H23" s="102" t="str">
        <v>4S6003</v>
      </c>
      <c r="I23" s="103" t="str">
        <v>SSH-BRI</v>
      </c>
      <c r="J23" s="135">
        <v>45766</v>
      </c>
      <c r="K23" s="102">
        <v>10</v>
      </c>
      <c r="L23" s="102">
        <v>10</v>
      </c>
      <c r="M23" s="102">
        <v>175</v>
      </c>
      <c r="N23" s="102">
        <v>0</v>
      </c>
      <c r="O23" s="102">
        <v>0</v>
      </c>
      <c r="P23" s="102">
        <v>1750</v>
      </c>
      <c r="Q23" s="102" t="str">
        <v>Confirmed</v>
      </c>
      <c r="R23" s="102" t="str">
        <v>Countersigned</v>
      </c>
      <c r="S23" s="102" t="str">
        <v>SSH</v>
      </c>
      <c r="T23" s="102" t="str">
        <v>BRI</v>
      </c>
      <c r="U23" s="102" t="str">
        <v>BRI</v>
      </c>
      <c r="V23" s="102">
        <v>6</v>
      </c>
      <c r="W23" s="102">
        <v>178</v>
      </c>
      <c r="X23" s="102" t="str">
        <v>E25-02B</v>
      </c>
      <c r="Y23" s="102">
        <v>186</v>
      </c>
      <c r="Z23" s="102">
        <v>91</v>
      </c>
      <c r="AA23" s="102">
        <v>95</v>
      </c>
      <c r="AB23" s="13" t="str">
        <v>E25</v>
      </c>
    </row>
    <row r="24" spans="1:28" x14ac:dyDescent="0.25">
      <c r="A24" s="103">
        <v>45588</v>
      </c>
      <c r="B24" s="102" t="str">
        <v>SI Travel</v>
      </c>
      <c r="C24" s="102" t="str">
        <v>Tour Operator</v>
      </c>
      <c r="D24" s="102" t="str">
        <v/>
      </c>
      <c r="E24" s="102" t="str">
        <v/>
      </c>
      <c r="F24" s="102" t="str">
        <v>RT</v>
      </c>
      <c r="G24" s="102" t="str">
        <v>Inbound</v>
      </c>
      <c r="H24" s="102" t="str">
        <v>4S6003</v>
      </c>
      <c r="I24" s="103" t="str">
        <v>SSH-BRI</v>
      </c>
      <c r="J24" s="135">
        <v>45773</v>
      </c>
      <c r="K24" s="102">
        <v>30</v>
      </c>
      <c r="L24" s="102">
        <v>30</v>
      </c>
      <c r="M24" s="102">
        <v>175</v>
      </c>
      <c r="N24" s="102">
        <v>0</v>
      </c>
      <c r="O24" s="102">
        <v>0</v>
      </c>
      <c r="P24" s="102">
        <v>5250</v>
      </c>
      <c r="Q24" s="102" t="str">
        <v>Confirmed</v>
      </c>
      <c r="R24" s="102" t="str">
        <v>Countersigned</v>
      </c>
      <c r="S24" s="102" t="str">
        <v>SSH</v>
      </c>
      <c r="T24" s="102" t="str">
        <v>BRI</v>
      </c>
      <c r="U24" s="102" t="str">
        <v>BRI</v>
      </c>
      <c r="V24" s="102">
        <v>6</v>
      </c>
      <c r="W24" s="102">
        <v>185</v>
      </c>
      <c r="X24" s="102" t="str">
        <v>E25-02B</v>
      </c>
      <c r="Y24" s="102">
        <v>186</v>
      </c>
      <c r="Z24" s="102">
        <v>188</v>
      </c>
      <c r="AA24" s="102">
        <v>-2</v>
      </c>
      <c r="AB24" s="13" t="str">
        <v>E25</v>
      </c>
    </row>
    <row r="25" spans="1:28" x14ac:dyDescent="0.25">
      <c r="A25" s="103">
        <v>45588</v>
      </c>
      <c r="B25" s="102" t="str">
        <v>SI Travel</v>
      </c>
      <c r="C25" s="102" t="str">
        <v>Tour Operator</v>
      </c>
      <c r="D25" s="102" t="str">
        <v/>
      </c>
      <c r="E25" s="102" t="str">
        <v/>
      </c>
      <c r="F25" s="102" t="str">
        <v>RT</v>
      </c>
      <c r="G25" s="102" t="str">
        <v>Inbound</v>
      </c>
      <c r="H25" s="102" t="str">
        <v>4S6003</v>
      </c>
      <c r="I25" s="103" t="str">
        <v>SSH-BRI</v>
      </c>
      <c r="J25" s="135">
        <v>45780</v>
      </c>
      <c r="K25" s="102">
        <v>10</v>
      </c>
      <c r="L25" s="102">
        <v>10</v>
      </c>
      <c r="M25" s="102">
        <v>175</v>
      </c>
      <c r="N25" s="102">
        <v>0</v>
      </c>
      <c r="O25" s="102">
        <v>0</v>
      </c>
      <c r="P25" s="102">
        <v>1750</v>
      </c>
      <c r="Q25" s="102" t="str">
        <v>Confirmed</v>
      </c>
      <c r="R25" s="102" t="str">
        <v>Countersigned</v>
      </c>
      <c r="S25" s="102" t="str">
        <v>SSH</v>
      </c>
      <c r="T25" s="102" t="str">
        <v>BRI</v>
      </c>
      <c r="U25" s="102" t="str">
        <v>BRI</v>
      </c>
      <c r="V25" s="102">
        <v>6</v>
      </c>
      <c r="W25" s="102">
        <v>192</v>
      </c>
      <c r="X25" s="102" t="str">
        <v>E25-02B</v>
      </c>
      <c r="Y25" s="102">
        <v>186</v>
      </c>
      <c r="Z25" s="102">
        <v>181</v>
      </c>
      <c r="AA25" s="102">
        <v>5</v>
      </c>
      <c r="AB25" s="13" t="str">
        <v>E25</v>
      </c>
    </row>
    <row r="26" spans="1:28" x14ac:dyDescent="0.25">
      <c r="A26" s="103">
        <v>45588</v>
      </c>
      <c r="B26" s="102" t="str">
        <v>SI Travel</v>
      </c>
      <c r="C26" s="102" t="str">
        <v>Tour Operator</v>
      </c>
      <c r="D26" s="102" t="str">
        <v/>
      </c>
      <c r="E26" s="102" t="str">
        <v/>
      </c>
      <c r="F26" s="102" t="str">
        <v>RT</v>
      </c>
      <c r="G26" s="102" t="str">
        <v>Outbound</v>
      </c>
      <c r="H26" s="102" t="str">
        <v>4S6004</v>
      </c>
      <c r="I26" s="103" t="str">
        <v>BRI-SSH</v>
      </c>
      <c r="J26" s="135">
        <v>45899</v>
      </c>
      <c r="K26" s="102">
        <v>10</v>
      </c>
      <c r="L26" s="102">
        <v>10</v>
      </c>
      <c r="M26" s="102">
        <v>175</v>
      </c>
      <c r="N26" s="102">
        <v>0</v>
      </c>
      <c r="O26" s="102">
        <v>0</v>
      </c>
      <c r="P26" s="102">
        <v>1750</v>
      </c>
      <c r="Q26" s="102" t="str">
        <v>Confirmed</v>
      </c>
      <c r="R26" s="102" t="str">
        <v>Countersigned</v>
      </c>
      <c r="S26" s="102" t="str">
        <v>BRI</v>
      </c>
      <c r="T26" s="102" t="str">
        <v>SSH</v>
      </c>
      <c r="U26" s="102" t="str">
        <v>BRI</v>
      </c>
      <c r="V26" s="102">
        <v>6</v>
      </c>
      <c r="W26" s="102">
        <v>311</v>
      </c>
      <c r="X26" s="102" t="str">
        <v>S25-01</v>
      </c>
      <c r="Y26" s="102">
        <v>186</v>
      </c>
      <c r="Z26" s="102">
        <v>239</v>
      </c>
      <c r="AA26" s="102">
        <v>-53</v>
      </c>
      <c r="AB26" s="13" t="str">
        <v>S25</v>
      </c>
    </row>
    <row r="27" spans="1:28" x14ac:dyDescent="0.25">
      <c r="A27" s="103">
        <v>45588</v>
      </c>
      <c r="B27" s="102" t="str">
        <v>SI Travel</v>
      </c>
      <c r="C27" s="102" t="str">
        <v>Tour Operator</v>
      </c>
      <c r="D27" s="102" t="str">
        <v/>
      </c>
      <c r="E27" s="102" t="str">
        <v/>
      </c>
      <c r="F27" s="102" t="str">
        <v>RT</v>
      </c>
      <c r="G27" s="102" t="str">
        <v>Outbound</v>
      </c>
      <c r="H27" s="102" t="str">
        <v>4S6004</v>
      </c>
      <c r="I27" s="103" t="str">
        <v>BRI-SSH</v>
      </c>
      <c r="J27" s="135">
        <v>45906</v>
      </c>
      <c r="K27" s="102">
        <v>10</v>
      </c>
      <c r="L27" s="102">
        <v>10</v>
      </c>
      <c r="M27" s="102">
        <v>175</v>
      </c>
      <c r="N27" s="102">
        <v>0</v>
      </c>
      <c r="O27" s="102">
        <v>0</v>
      </c>
      <c r="P27" s="102">
        <v>1750</v>
      </c>
      <c r="Q27" s="102" t="str">
        <v>Confirmed</v>
      </c>
      <c r="R27" s="102" t="str">
        <v>Countersigned</v>
      </c>
      <c r="S27" s="102" t="str">
        <v>BRI</v>
      </c>
      <c r="T27" s="102" t="str">
        <v>SSH</v>
      </c>
      <c r="U27" s="102" t="str">
        <v>BRI</v>
      </c>
      <c r="V27" s="102">
        <v>6</v>
      </c>
      <c r="W27" s="102">
        <v>318</v>
      </c>
      <c r="X27" s="102" t="str">
        <v>S25-01</v>
      </c>
      <c r="Y27" s="102">
        <v>186</v>
      </c>
      <c r="Z27" s="102">
        <v>243</v>
      </c>
      <c r="AA27" s="102">
        <v>-57</v>
      </c>
      <c r="AB27" s="13" t="str">
        <v>S25</v>
      </c>
    </row>
    <row r="28" spans="1:28" x14ac:dyDescent="0.25">
      <c r="A28" s="103">
        <v>45588</v>
      </c>
      <c r="B28" s="102" t="str">
        <v>SI Travel</v>
      </c>
      <c r="C28" s="102" t="str">
        <v>Tour Operator</v>
      </c>
      <c r="D28" s="102" t="str">
        <v/>
      </c>
      <c r="E28" s="102" t="str">
        <v/>
      </c>
      <c r="F28" s="102" t="str">
        <v>RT</v>
      </c>
      <c r="G28" s="102" t="str">
        <v>Outbound</v>
      </c>
      <c r="H28" s="102" t="str">
        <v>4S6004</v>
      </c>
      <c r="I28" s="103" t="str">
        <v>BRI-SSH</v>
      </c>
      <c r="J28" s="135">
        <v>45913</v>
      </c>
      <c r="K28" s="102">
        <v>10</v>
      </c>
      <c r="L28" s="102">
        <v>10</v>
      </c>
      <c r="M28" s="102">
        <v>175</v>
      </c>
      <c r="N28" s="102">
        <v>0</v>
      </c>
      <c r="O28" s="102">
        <v>0</v>
      </c>
      <c r="P28" s="102">
        <v>1750</v>
      </c>
      <c r="Q28" s="102" t="str">
        <v>Confirmed</v>
      </c>
      <c r="R28" s="102" t="str">
        <v>Countersigned</v>
      </c>
      <c r="S28" s="102" t="str">
        <v>BRI</v>
      </c>
      <c r="T28" s="102" t="str">
        <v>SSH</v>
      </c>
      <c r="U28" s="102" t="str">
        <v>BRI</v>
      </c>
      <c r="V28" s="102">
        <v>6</v>
      </c>
      <c r="W28" s="102">
        <v>325</v>
      </c>
      <c r="X28" s="102" t="str">
        <v>S25-01</v>
      </c>
      <c r="Y28" s="102">
        <v>186</v>
      </c>
      <c r="Z28" s="102">
        <v>181</v>
      </c>
      <c r="AA28" s="102">
        <v>5</v>
      </c>
      <c r="AB28" s="13" t="str">
        <v>S25</v>
      </c>
    </row>
    <row r="29" spans="1:28" x14ac:dyDescent="0.25">
      <c r="A29" s="103">
        <v>45588</v>
      </c>
      <c r="B29" s="102" t="str">
        <v>SI Travel</v>
      </c>
      <c r="C29" s="102" t="str">
        <v>Tour Operator</v>
      </c>
      <c r="D29" s="102" t="str">
        <v/>
      </c>
      <c r="E29" s="102" t="str">
        <v/>
      </c>
      <c r="F29" s="102" t="str">
        <v>RT</v>
      </c>
      <c r="G29" s="102" t="str">
        <v>Outbound</v>
      </c>
      <c r="H29" s="102" t="str">
        <v>4S6004</v>
      </c>
      <c r="I29" s="103" t="str">
        <v>BRI-SSH</v>
      </c>
      <c r="J29" s="135">
        <v>45920</v>
      </c>
      <c r="K29" s="102">
        <v>10</v>
      </c>
      <c r="L29" s="102">
        <v>10</v>
      </c>
      <c r="M29" s="102">
        <v>175</v>
      </c>
      <c r="N29" s="102">
        <v>0</v>
      </c>
      <c r="O29" s="102">
        <v>0</v>
      </c>
      <c r="P29" s="102">
        <v>1750</v>
      </c>
      <c r="Q29" s="102" t="str">
        <v>Confirmed</v>
      </c>
      <c r="R29" s="102" t="str">
        <v>Countersigned</v>
      </c>
      <c r="S29" s="102" t="str">
        <v>BRI</v>
      </c>
      <c r="T29" s="102" t="str">
        <v>SSH</v>
      </c>
      <c r="U29" s="102" t="str">
        <v>BRI</v>
      </c>
      <c r="V29" s="102">
        <v>6</v>
      </c>
      <c r="W29" s="102">
        <v>332</v>
      </c>
      <c r="X29" s="102" t="str">
        <v>S25-01</v>
      </c>
      <c r="Y29" s="102">
        <v>186</v>
      </c>
      <c r="Z29" s="102">
        <v>182</v>
      </c>
      <c r="AA29" s="102">
        <v>4</v>
      </c>
      <c r="AB29" s="13" t="str">
        <v>S25</v>
      </c>
    </row>
    <row r="30" spans="1:28" x14ac:dyDescent="0.25">
      <c r="A30" s="103">
        <v>45588</v>
      </c>
      <c r="B30" s="102" t="str">
        <v>SI Travel</v>
      </c>
      <c r="C30" s="102" t="str">
        <v>Tour Operator</v>
      </c>
      <c r="D30" s="102" t="str">
        <v/>
      </c>
      <c r="E30" s="102" t="str">
        <v/>
      </c>
      <c r="F30" s="102" t="str">
        <v>RT</v>
      </c>
      <c r="G30" s="102" t="str">
        <v>Outbound</v>
      </c>
      <c r="H30" s="102" t="str">
        <v>4S6004</v>
      </c>
      <c r="I30" s="103" t="str">
        <v>BRI-SSH</v>
      </c>
      <c r="J30" s="135">
        <v>45927</v>
      </c>
      <c r="K30" s="102">
        <v>10</v>
      </c>
      <c r="L30" s="102">
        <v>10</v>
      </c>
      <c r="M30" s="102">
        <v>175</v>
      </c>
      <c r="N30" s="102">
        <v>0</v>
      </c>
      <c r="O30" s="102">
        <v>0</v>
      </c>
      <c r="P30" s="102">
        <v>1750</v>
      </c>
      <c r="Q30" s="102" t="str">
        <v>Confirmed</v>
      </c>
      <c r="R30" s="102" t="str">
        <v>Countersigned</v>
      </c>
      <c r="S30" s="102" t="str">
        <v>BRI</v>
      </c>
      <c r="T30" s="102" t="str">
        <v>SSH</v>
      </c>
      <c r="U30" s="102" t="str">
        <v>BRI</v>
      </c>
      <c r="V30" s="102">
        <v>6</v>
      </c>
      <c r="W30" s="102">
        <v>339</v>
      </c>
      <c r="X30" s="102" t="str">
        <v>S25-01</v>
      </c>
      <c r="Y30" s="102">
        <v>186</v>
      </c>
      <c r="Z30" s="102">
        <v>180</v>
      </c>
      <c r="AA30" s="102">
        <v>6</v>
      </c>
      <c r="AB30" s="13" t="str">
        <v>S25</v>
      </c>
    </row>
    <row r="31" spans="1:28" x14ac:dyDescent="0.25">
      <c r="A31" s="103">
        <v>45588</v>
      </c>
      <c r="B31" s="102" t="str">
        <v>SI Travel</v>
      </c>
      <c r="C31" s="102" t="str">
        <v>Tour Operator</v>
      </c>
      <c r="D31" s="102" t="str">
        <v/>
      </c>
      <c r="E31" s="102" t="str">
        <v/>
      </c>
      <c r="F31" s="102" t="str">
        <v>RT</v>
      </c>
      <c r="G31" s="102" t="str">
        <v>Outbound</v>
      </c>
      <c r="H31" s="102" t="str">
        <v>4S6004</v>
      </c>
      <c r="I31" s="103" t="str">
        <v>BRI-SSH</v>
      </c>
      <c r="J31" s="135">
        <v>45934</v>
      </c>
      <c r="K31" s="102">
        <v>10</v>
      </c>
      <c r="L31" s="102">
        <v>10</v>
      </c>
      <c r="M31" s="102">
        <v>175</v>
      </c>
      <c r="N31" s="102">
        <v>0</v>
      </c>
      <c r="O31" s="102">
        <v>0</v>
      </c>
      <c r="P31" s="102">
        <v>1750</v>
      </c>
      <c r="Q31" s="102" t="str">
        <v>Confirmed</v>
      </c>
      <c r="R31" s="102" t="str">
        <v>Countersigned</v>
      </c>
      <c r="S31" s="102" t="str">
        <v>BRI</v>
      </c>
      <c r="T31" s="102" t="str">
        <v>SSH</v>
      </c>
      <c r="U31" s="102" t="str">
        <v>BRI</v>
      </c>
      <c r="V31" s="102">
        <v>6</v>
      </c>
      <c r="W31" s="102">
        <v>346</v>
      </c>
      <c r="X31" s="102" t="str">
        <v>S25-01</v>
      </c>
      <c r="Y31" s="102">
        <v>186</v>
      </c>
      <c r="Z31" s="102">
        <v>176</v>
      </c>
      <c r="AA31" s="102">
        <v>10</v>
      </c>
      <c r="AB31" s="13" t="str">
        <v>S25</v>
      </c>
    </row>
    <row r="32" spans="1:28" x14ac:dyDescent="0.25">
      <c r="A32" s="103">
        <v>45588</v>
      </c>
      <c r="B32" s="102" t="str">
        <v>SI Travel</v>
      </c>
      <c r="C32" s="102" t="str">
        <v>Tour Operator</v>
      </c>
      <c r="D32" s="102" t="str">
        <v/>
      </c>
      <c r="E32" s="102" t="str">
        <v/>
      </c>
      <c r="F32" s="102" t="str">
        <v>RT</v>
      </c>
      <c r="G32" s="102" t="str">
        <v>Outbound</v>
      </c>
      <c r="H32" s="102" t="str">
        <v>4S6004</v>
      </c>
      <c r="I32" s="103" t="str">
        <v>BRI-SSH</v>
      </c>
      <c r="J32" s="135">
        <v>45941</v>
      </c>
      <c r="K32" s="102">
        <v>10</v>
      </c>
      <c r="L32" s="102">
        <v>10</v>
      </c>
      <c r="M32" s="102">
        <v>175</v>
      </c>
      <c r="N32" s="102">
        <v>0</v>
      </c>
      <c r="O32" s="102">
        <v>0</v>
      </c>
      <c r="P32" s="102">
        <v>1750</v>
      </c>
      <c r="Q32" s="102" t="str">
        <v>Confirmed</v>
      </c>
      <c r="R32" s="102" t="str">
        <v>Countersigned</v>
      </c>
      <c r="S32" s="102" t="str">
        <v>BRI</v>
      </c>
      <c r="T32" s="102" t="str">
        <v>SSH</v>
      </c>
      <c r="U32" s="102" t="str">
        <v>BRI</v>
      </c>
      <c r="V32" s="102">
        <v>6</v>
      </c>
      <c r="W32" s="102">
        <v>353</v>
      </c>
      <c r="X32" s="102" t="str">
        <v>S25-01</v>
      </c>
      <c r="Y32" s="102">
        <v>186</v>
      </c>
      <c r="Z32" s="102">
        <v>177</v>
      </c>
      <c r="AA32" s="102">
        <v>9</v>
      </c>
      <c r="AB32" s="13" t="str">
        <v>S25</v>
      </c>
    </row>
    <row r="33" spans="1:28" x14ac:dyDescent="0.25">
      <c r="A33" s="103">
        <v>45588</v>
      </c>
      <c r="B33" s="102" t="str">
        <v>SI Travel</v>
      </c>
      <c r="C33" s="102" t="str">
        <v>Tour Operator</v>
      </c>
      <c r="D33" s="102" t="str">
        <v/>
      </c>
      <c r="E33" s="102" t="str">
        <v/>
      </c>
      <c r="F33" s="102" t="str">
        <v>RT</v>
      </c>
      <c r="G33" s="102" t="str">
        <v>Outbound</v>
      </c>
      <c r="H33" s="102" t="str">
        <v>4S6004</v>
      </c>
      <c r="I33" s="103" t="str">
        <v>BRI-SSH</v>
      </c>
      <c r="J33" s="135">
        <v>45948</v>
      </c>
      <c r="K33" s="102">
        <v>10</v>
      </c>
      <c r="L33" s="102">
        <v>10</v>
      </c>
      <c r="M33" s="102">
        <v>175</v>
      </c>
      <c r="N33" s="102">
        <v>0</v>
      </c>
      <c r="O33" s="102">
        <v>0</v>
      </c>
      <c r="P33" s="102">
        <v>1750</v>
      </c>
      <c r="Q33" s="102" t="str">
        <v>Confirmed</v>
      </c>
      <c r="R33" s="102" t="str">
        <v>Countersigned</v>
      </c>
      <c r="S33" s="102" t="str">
        <v>BRI</v>
      </c>
      <c r="T33" s="102" t="str">
        <v>SSH</v>
      </c>
      <c r="U33" s="102" t="str">
        <v>BRI</v>
      </c>
      <c r="V33" s="102">
        <v>6</v>
      </c>
      <c r="W33" s="102">
        <v>360</v>
      </c>
      <c r="X33" s="102" t="str">
        <v>S25-01</v>
      </c>
      <c r="Y33" s="102">
        <v>186</v>
      </c>
      <c r="Z33" s="102">
        <v>190</v>
      </c>
      <c r="AA33" s="102">
        <v>-4</v>
      </c>
      <c r="AB33" s="13" t="str">
        <v>S25</v>
      </c>
    </row>
    <row r="34" spans="1:28" x14ac:dyDescent="0.25">
      <c r="A34" s="103">
        <v>45588</v>
      </c>
      <c r="B34" s="102" t="str">
        <v>SI Travel</v>
      </c>
      <c r="C34" s="102" t="str">
        <v>Tour Operator</v>
      </c>
      <c r="D34" s="102" t="str">
        <v/>
      </c>
      <c r="E34" s="102" t="str">
        <v/>
      </c>
      <c r="F34" s="102" t="str">
        <v>RT</v>
      </c>
      <c r="G34" s="102" t="str">
        <v>Outbound</v>
      </c>
      <c r="H34" s="102" t="str">
        <v>4S6004</v>
      </c>
      <c r="I34" s="103" t="str">
        <v>BRI-SSH</v>
      </c>
      <c r="J34" s="135">
        <v>45955</v>
      </c>
      <c r="K34" s="102">
        <v>10</v>
      </c>
      <c r="L34" s="102">
        <v>10</v>
      </c>
      <c r="M34" s="102">
        <v>175</v>
      </c>
      <c r="N34" s="102">
        <v>0</v>
      </c>
      <c r="O34" s="102">
        <v>0</v>
      </c>
      <c r="P34" s="102">
        <v>1750</v>
      </c>
      <c r="Q34" s="102" t="str">
        <v>Confirmed</v>
      </c>
      <c r="R34" s="102" t="str">
        <v>Countersigned</v>
      </c>
      <c r="S34" s="102" t="str">
        <v>BRI</v>
      </c>
      <c r="T34" s="102" t="str">
        <v>SSH</v>
      </c>
      <c r="U34" s="102" t="str">
        <v>BRI</v>
      </c>
      <c r="V34" s="102">
        <v>6</v>
      </c>
      <c r="W34" s="102">
        <v>367</v>
      </c>
      <c r="X34" s="102" t="str">
        <v>S25-01</v>
      </c>
      <c r="Y34" s="102">
        <v>186</v>
      </c>
      <c r="Z34" s="102">
        <v>198</v>
      </c>
      <c r="AA34" s="102">
        <v>-12</v>
      </c>
      <c r="AB34" s="13" t="str">
        <v>S25</v>
      </c>
    </row>
    <row r="35" spans="1:28" x14ac:dyDescent="0.25">
      <c r="A35" s="103">
        <v>45588</v>
      </c>
      <c r="B35" s="102" t="str">
        <v>SI Travel</v>
      </c>
      <c r="C35" s="102" t="str">
        <v>Tour Operator</v>
      </c>
      <c r="D35" s="102" t="str">
        <v/>
      </c>
      <c r="E35" s="102" t="str">
        <v/>
      </c>
      <c r="F35" s="102" t="str">
        <v>RT</v>
      </c>
      <c r="G35" s="102" t="str">
        <v>Inbound</v>
      </c>
      <c r="H35" s="102" t="str">
        <v>4S6003</v>
      </c>
      <c r="I35" s="103" t="str">
        <v>SSH-BRI</v>
      </c>
      <c r="J35" s="135">
        <v>45906</v>
      </c>
      <c r="K35" s="102">
        <v>10</v>
      </c>
      <c r="L35" s="102">
        <v>10</v>
      </c>
      <c r="M35" s="102">
        <v>175</v>
      </c>
      <c r="N35" s="102">
        <v>0</v>
      </c>
      <c r="O35" s="102">
        <v>0</v>
      </c>
      <c r="P35" s="102">
        <v>1750</v>
      </c>
      <c r="Q35" s="102" t="str">
        <v>Confirmed</v>
      </c>
      <c r="R35" s="102" t="str">
        <v>Countersigned</v>
      </c>
      <c r="S35" s="102" t="str">
        <v>SSH</v>
      </c>
      <c r="T35" s="102" t="str">
        <v>BRI</v>
      </c>
      <c r="U35" s="102" t="str">
        <v>BRI</v>
      </c>
      <c r="V35" s="102">
        <v>6</v>
      </c>
      <c r="W35" s="102">
        <v>318</v>
      </c>
      <c r="X35" s="102" t="str">
        <v>S25-01</v>
      </c>
      <c r="Y35" s="102">
        <v>186</v>
      </c>
      <c r="Z35" s="102">
        <v>236</v>
      </c>
      <c r="AA35" s="102">
        <v>-50</v>
      </c>
      <c r="AB35" s="13" t="str">
        <v>S25</v>
      </c>
    </row>
    <row r="36" spans="1:28" x14ac:dyDescent="0.25">
      <c r="A36" s="103">
        <v>45588</v>
      </c>
      <c r="B36" s="102" t="str">
        <v>SI Travel</v>
      </c>
      <c r="C36" s="102" t="str">
        <v>Tour Operator</v>
      </c>
      <c r="D36" s="102" t="str">
        <v/>
      </c>
      <c r="E36" s="102" t="str">
        <v/>
      </c>
      <c r="F36" s="102" t="str">
        <v>RT</v>
      </c>
      <c r="G36" s="102" t="str">
        <v>Inbound</v>
      </c>
      <c r="H36" s="102" t="str">
        <v>4S6003</v>
      </c>
      <c r="I36" s="103" t="str">
        <v>SSH-BRI</v>
      </c>
      <c r="J36" s="135">
        <v>45913</v>
      </c>
      <c r="K36" s="102">
        <v>10</v>
      </c>
      <c r="L36" s="102">
        <v>10</v>
      </c>
      <c r="M36" s="102">
        <v>175</v>
      </c>
      <c r="N36" s="102">
        <v>0</v>
      </c>
      <c r="O36" s="102">
        <v>0</v>
      </c>
      <c r="P36" s="102">
        <v>1750</v>
      </c>
      <c r="Q36" s="102" t="str">
        <v>Confirmed</v>
      </c>
      <c r="R36" s="102" t="str">
        <v>Countersigned</v>
      </c>
      <c r="S36" s="102" t="str">
        <v>SSH</v>
      </c>
      <c r="T36" s="102" t="str">
        <v>BRI</v>
      </c>
      <c r="U36" s="102" t="str">
        <v>BRI</v>
      </c>
      <c r="V36" s="102">
        <v>6</v>
      </c>
      <c r="W36" s="102">
        <v>325</v>
      </c>
      <c r="X36" s="102" t="str">
        <v>S25-01</v>
      </c>
      <c r="Y36" s="102">
        <v>186</v>
      </c>
      <c r="Z36" s="102">
        <v>243</v>
      </c>
      <c r="AA36" s="102">
        <v>-57</v>
      </c>
      <c r="AB36" s="13" t="str">
        <v>S25</v>
      </c>
    </row>
    <row r="37" spans="1:28" x14ac:dyDescent="0.25">
      <c r="A37" s="103">
        <v>45588</v>
      </c>
      <c r="B37" s="102" t="str">
        <v>SI Travel</v>
      </c>
      <c r="C37" s="102" t="str">
        <v>Tour Operator</v>
      </c>
      <c r="D37" s="102" t="str">
        <v/>
      </c>
      <c r="E37" s="102" t="str">
        <v/>
      </c>
      <c r="F37" s="102" t="str">
        <v>RT</v>
      </c>
      <c r="G37" s="102" t="str">
        <v>Inbound</v>
      </c>
      <c r="H37" s="102" t="str">
        <v>4S6003</v>
      </c>
      <c r="I37" s="103" t="str">
        <v>SSH-BRI</v>
      </c>
      <c r="J37" s="135">
        <v>45920</v>
      </c>
      <c r="K37" s="102">
        <v>10</v>
      </c>
      <c r="L37" s="102">
        <v>10</v>
      </c>
      <c r="M37" s="102">
        <v>175</v>
      </c>
      <c r="N37" s="102">
        <v>0</v>
      </c>
      <c r="O37" s="102">
        <v>0</v>
      </c>
      <c r="P37" s="102">
        <v>1750</v>
      </c>
      <c r="Q37" s="102" t="str">
        <v>Confirmed</v>
      </c>
      <c r="R37" s="102" t="str">
        <v>Countersigned</v>
      </c>
      <c r="S37" s="102" t="str">
        <v>SSH</v>
      </c>
      <c r="T37" s="102" t="str">
        <v>BRI</v>
      </c>
      <c r="U37" s="102" t="str">
        <v>BRI</v>
      </c>
      <c r="V37" s="102">
        <v>6</v>
      </c>
      <c r="W37" s="102">
        <v>332</v>
      </c>
      <c r="X37" s="102" t="str">
        <v>S25-01</v>
      </c>
      <c r="Y37" s="102">
        <v>186</v>
      </c>
      <c r="Z37" s="102">
        <v>185</v>
      </c>
      <c r="AA37" s="102">
        <v>1</v>
      </c>
      <c r="AB37" s="13" t="str">
        <v>S25</v>
      </c>
    </row>
    <row r="38" spans="1:28" x14ac:dyDescent="0.25">
      <c r="A38" s="103">
        <v>45588</v>
      </c>
      <c r="B38" s="102" t="str">
        <v>SI Travel</v>
      </c>
      <c r="C38" s="102" t="str">
        <v>Tour Operator</v>
      </c>
      <c r="D38" s="102" t="str">
        <v/>
      </c>
      <c r="E38" s="102" t="str">
        <v/>
      </c>
      <c r="F38" s="102" t="str">
        <v>RT</v>
      </c>
      <c r="G38" s="102" t="str">
        <v>Inbound</v>
      </c>
      <c r="H38" s="102" t="str">
        <v>4S6003</v>
      </c>
      <c r="I38" s="103" t="str">
        <v>SSH-BRI</v>
      </c>
      <c r="J38" s="135">
        <v>45927</v>
      </c>
      <c r="K38" s="102">
        <v>10</v>
      </c>
      <c r="L38" s="102">
        <v>10</v>
      </c>
      <c r="M38" s="102">
        <v>175</v>
      </c>
      <c r="N38" s="102">
        <v>0</v>
      </c>
      <c r="O38" s="102">
        <v>0</v>
      </c>
      <c r="P38" s="102">
        <v>1750</v>
      </c>
      <c r="Q38" s="102" t="str">
        <v>Confirmed</v>
      </c>
      <c r="R38" s="102" t="str">
        <v>Countersigned</v>
      </c>
      <c r="S38" s="102" t="str">
        <v>SSH</v>
      </c>
      <c r="T38" s="102" t="str">
        <v>BRI</v>
      </c>
      <c r="U38" s="102" t="str">
        <v>BRI</v>
      </c>
      <c r="V38" s="102">
        <v>6</v>
      </c>
      <c r="W38" s="102">
        <v>339</v>
      </c>
      <c r="X38" s="102" t="str">
        <v>S25-01</v>
      </c>
      <c r="Y38" s="102">
        <v>186</v>
      </c>
      <c r="Z38" s="102">
        <v>182</v>
      </c>
      <c r="AA38" s="102">
        <v>4</v>
      </c>
      <c r="AB38" s="13" t="str">
        <v>S25</v>
      </c>
    </row>
    <row r="39" spans="1:28" x14ac:dyDescent="0.25">
      <c r="A39" s="103">
        <v>45588</v>
      </c>
      <c r="B39" s="102" t="str">
        <v>SI Travel</v>
      </c>
      <c r="C39" s="102" t="str">
        <v>Tour Operator</v>
      </c>
      <c r="D39" s="102" t="str">
        <v/>
      </c>
      <c r="E39" s="102" t="str">
        <v/>
      </c>
      <c r="F39" s="102" t="str">
        <v>RT</v>
      </c>
      <c r="G39" s="102" t="str">
        <v>Inbound</v>
      </c>
      <c r="H39" s="102" t="str">
        <v>4S6003</v>
      </c>
      <c r="I39" s="103" t="str">
        <v>SSH-BRI</v>
      </c>
      <c r="J39" s="135">
        <v>45934</v>
      </c>
      <c r="K39" s="102">
        <v>10</v>
      </c>
      <c r="L39" s="102">
        <v>10</v>
      </c>
      <c r="M39" s="102">
        <v>175</v>
      </c>
      <c r="N39" s="102">
        <v>0</v>
      </c>
      <c r="O39" s="102">
        <v>0</v>
      </c>
      <c r="P39" s="102">
        <v>1750</v>
      </c>
      <c r="Q39" s="102" t="str">
        <v>Confirmed</v>
      </c>
      <c r="R39" s="102" t="str">
        <v>Countersigned</v>
      </c>
      <c r="S39" s="102" t="str">
        <v>SSH</v>
      </c>
      <c r="T39" s="102" t="str">
        <v>BRI</v>
      </c>
      <c r="U39" s="102" t="str">
        <v>BRI</v>
      </c>
      <c r="V39" s="102">
        <v>6</v>
      </c>
      <c r="W39" s="102">
        <v>346</v>
      </c>
      <c r="X39" s="102" t="str">
        <v>S25-01</v>
      </c>
      <c r="Y39" s="102">
        <v>186</v>
      </c>
      <c r="Z39" s="102">
        <v>181</v>
      </c>
      <c r="AA39" s="102">
        <v>5</v>
      </c>
      <c r="AB39" s="13" t="str">
        <v>S25</v>
      </c>
    </row>
    <row r="40" spans="1:28" x14ac:dyDescent="0.25">
      <c r="A40" s="103">
        <v>45588</v>
      </c>
      <c r="B40" s="102" t="str">
        <v>SI Travel</v>
      </c>
      <c r="C40" s="102" t="str">
        <v>Tour Operator</v>
      </c>
      <c r="D40" s="102" t="str">
        <v/>
      </c>
      <c r="E40" s="102" t="str">
        <v/>
      </c>
      <c r="F40" s="102" t="str">
        <v>RT</v>
      </c>
      <c r="G40" s="102" t="str">
        <v>Inbound</v>
      </c>
      <c r="H40" s="102" t="str">
        <v>4S6003</v>
      </c>
      <c r="I40" s="103" t="str">
        <v>SSH-BRI</v>
      </c>
      <c r="J40" s="135">
        <v>45941</v>
      </c>
      <c r="K40" s="102">
        <v>10</v>
      </c>
      <c r="L40" s="102">
        <v>10</v>
      </c>
      <c r="M40" s="102">
        <v>175</v>
      </c>
      <c r="N40" s="102">
        <v>0</v>
      </c>
      <c r="O40" s="102">
        <v>0</v>
      </c>
      <c r="P40" s="102">
        <v>1750</v>
      </c>
      <c r="Q40" s="102" t="str">
        <v>Confirmed</v>
      </c>
      <c r="R40" s="102" t="str">
        <v>Countersigned</v>
      </c>
      <c r="S40" s="102" t="str">
        <v>SSH</v>
      </c>
      <c r="T40" s="102" t="str">
        <v>BRI</v>
      </c>
      <c r="U40" s="102" t="str">
        <v>BRI</v>
      </c>
      <c r="V40" s="102">
        <v>6</v>
      </c>
      <c r="W40" s="102">
        <v>353</v>
      </c>
      <c r="X40" s="102" t="str">
        <v>S25-01</v>
      </c>
      <c r="Y40" s="102">
        <v>186</v>
      </c>
      <c r="Z40" s="102">
        <v>175</v>
      </c>
      <c r="AA40" s="102">
        <v>11</v>
      </c>
      <c r="AB40" s="13" t="str">
        <v>S25</v>
      </c>
    </row>
    <row r="41" spans="1:28" x14ac:dyDescent="0.25">
      <c r="A41" s="103">
        <v>45588</v>
      </c>
      <c r="B41" s="102" t="str">
        <v>SI Travel</v>
      </c>
      <c r="C41" s="102" t="str">
        <v>Tour Operator</v>
      </c>
      <c r="D41" s="102" t="str">
        <v/>
      </c>
      <c r="E41" s="102" t="str">
        <v/>
      </c>
      <c r="F41" s="102" t="str">
        <v>RT</v>
      </c>
      <c r="G41" s="102" t="str">
        <v>Inbound</v>
      </c>
      <c r="H41" s="102" t="str">
        <v>4S6003</v>
      </c>
      <c r="I41" s="103" t="str">
        <v>SSH-BRI</v>
      </c>
      <c r="J41" s="135">
        <v>45948</v>
      </c>
      <c r="K41" s="102">
        <v>10</v>
      </c>
      <c r="L41" s="102">
        <v>10</v>
      </c>
      <c r="M41" s="102">
        <v>175</v>
      </c>
      <c r="N41" s="102">
        <v>0</v>
      </c>
      <c r="O41" s="102">
        <v>0</v>
      </c>
      <c r="P41" s="102">
        <v>1750</v>
      </c>
      <c r="Q41" s="102" t="str">
        <v>Confirmed</v>
      </c>
      <c r="R41" s="102" t="str">
        <v>Countersigned</v>
      </c>
      <c r="S41" s="102" t="str">
        <v>SSH</v>
      </c>
      <c r="T41" s="102" t="str">
        <v>BRI</v>
      </c>
      <c r="U41" s="102" t="str">
        <v>BRI</v>
      </c>
      <c r="V41" s="102">
        <v>6</v>
      </c>
      <c r="W41" s="102">
        <v>360</v>
      </c>
      <c r="X41" s="102" t="str">
        <v>S25-01</v>
      </c>
      <c r="Y41" s="102">
        <v>186</v>
      </c>
      <c r="Z41" s="102">
        <v>177</v>
      </c>
      <c r="AA41" s="102">
        <v>9</v>
      </c>
      <c r="AB41" s="13" t="str">
        <v>S25</v>
      </c>
    </row>
    <row r="42" spans="1:28" x14ac:dyDescent="0.25">
      <c r="A42" s="103">
        <v>45588</v>
      </c>
      <c r="B42" s="102" t="str">
        <v>SI Travel</v>
      </c>
      <c r="C42" s="102" t="str">
        <v>Tour Operator</v>
      </c>
      <c r="D42" s="102" t="str">
        <v/>
      </c>
      <c r="E42" s="102" t="str">
        <v/>
      </c>
      <c r="F42" s="102" t="str">
        <v>RT</v>
      </c>
      <c r="G42" s="102" t="str">
        <v>Inbound</v>
      </c>
      <c r="H42" s="102" t="str">
        <v>4S6003</v>
      </c>
      <c r="I42" s="103" t="str">
        <v>SSH-BRI</v>
      </c>
      <c r="J42" s="135">
        <v>45955</v>
      </c>
      <c r="K42" s="102">
        <v>10</v>
      </c>
      <c r="L42" s="102">
        <v>10</v>
      </c>
      <c r="M42" s="102">
        <v>175</v>
      </c>
      <c r="N42" s="102">
        <v>0</v>
      </c>
      <c r="O42" s="102">
        <v>0</v>
      </c>
      <c r="P42" s="102">
        <v>1750</v>
      </c>
      <c r="Q42" s="102" t="str">
        <v>Confirmed</v>
      </c>
      <c r="R42" s="102" t="str">
        <v>Countersigned</v>
      </c>
      <c r="S42" s="102" t="str">
        <v>SSH</v>
      </c>
      <c r="T42" s="102" t="str">
        <v>BRI</v>
      </c>
      <c r="U42" s="102" t="str">
        <v>BRI</v>
      </c>
      <c r="V42" s="102">
        <v>6</v>
      </c>
      <c r="W42" s="102">
        <v>367</v>
      </c>
      <c r="X42" s="102" t="str">
        <v>S25-01</v>
      </c>
      <c r="Y42" s="102">
        <v>186</v>
      </c>
      <c r="Z42" s="102">
        <v>190</v>
      </c>
      <c r="AA42" s="102">
        <v>-4</v>
      </c>
      <c r="AB42" s="13" t="str">
        <v>S25</v>
      </c>
    </row>
    <row r="43" spans="1:28" x14ac:dyDescent="0.25">
      <c r="A43" s="103">
        <v>45588</v>
      </c>
      <c r="B43" s="102" t="str">
        <v>SI Travel</v>
      </c>
      <c r="C43" s="102" t="str">
        <v>Tour Operator</v>
      </c>
      <c r="D43" s="102" t="str">
        <v/>
      </c>
      <c r="E43" s="102" t="str">
        <v/>
      </c>
      <c r="F43" s="102" t="str">
        <v>RT</v>
      </c>
      <c r="G43" s="102" t="str">
        <v>Inbound</v>
      </c>
      <c r="H43" s="102" t="str">
        <v>4S6003</v>
      </c>
      <c r="I43" s="103" t="str">
        <v>SSH-BRI</v>
      </c>
      <c r="J43" s="135">
        <v>45962</v>
      </c>
      <c r="K43" s="102">
        <v>10</v>
      </c>
      <c r="L43" s="102">
        <v>10</v>
      </c>
      <c r="M43" s="102">
        <v>175</v>
      </c>
      <c r="N43" s="102">
        <v>0</v>
      </c>
      <c r="O43" s="102">
        <v>0</v>
      </c>
      <c r="P43" s="102">
        <v>1750</v>
      </c>
      <c r="Q43" s="102" t="str">
        <v>Confirmed</v>
      </c>
      <c r="R43" s="102" t="str">
        <v>Countersigned</v>
      </c>
      <c r="S43" s="102" t="str">
        <v>SSH</v>
      </c>
      <c r="T43" s="102" t="str">
        <v>BRI</v>
      </c>
      <c r="U43" s="102" t="str">
        <v>BRI</v>
      </c>
      <c r="V43" s="102">
        <v>6</v>
      </c>
      <c r="W43" s="102">
        <v>374</v>
      </c>
      <c r="X43" s="102" t="str">
        <v>S25-01</v>
      </c>
      <c r="Y43" s="102">
        <v>186</v>
      </c>
      <c r="Z43" s="102">
        <v>198</v>
      </c>
      <c r="AA43" s="102">
        <v>-12</v>
      </c>
      <c r="AB43" s="13" t="str">
        <v>S25</v>
      </c>
    </row>
    <row r="44" spans="1:28" x14ac:dyDescent="0.25">
      <c r="A44" s="103">
        <v>45588</v>
      </c>
      <c r="B44" s="102" t="str">
        <v>SI Travel</v>
      </c>
      <c r="C44" s="102" t="str">
        <v>Tour Operator</v>
      </c>
      <c r="D44" s="102" t="str">
        <v/>
      </c>
      <c r="E44" s="102" t="str">
        <v/>
      </c>
      <c r="F44" s="102" t="str">
        <v>RT</v>
      </c>
      <c r="G44" s="102" t="str">
        <v>Outbound</v>
      </c>
      <c r="H44" s="102" t="str">
        <v>SM820</v>
      </c>
      <c r="I44" s="103" t="str">
        <v>NAP-SSH</v>
      </c>
      <c r="J44" s="135">
        <v>45746</v>
      </c>
      <c r="K44" s="102">
        <v>30</v>
      </c>
      <c r="L44" s="102">
        <v>30</v>
      </c>
      <c r="M44" s="102">
        <v>165</v>
      </c>
      <c r="N44" s="102">
        <v>0</v>
      </c>
      <c r="O44" s="102">
        <v>0</v>
      </c>
      <c r="P44" s="102">
        <v>4950</v>
      </c>
      <c r="Q44" s="102" t="str">
        <v>Confirmed</v>
      </c>
      <c r="R44" s="102" t="str">
        <v>Countersigned</v>
      </c>
      <c r="S44" s="102" t="str">
        <v>NAP</v>
      </c>
      <c r="T44" s="102" t="str">
        <v>SSH</v>
      </c>
      <c r="U44" s="102" t="str">
        <v>NAP</v>
      </c>
      <c r="V44" s="102">
        <v>7</v>
      </c>
      <c r="W44" s="102">
        <v>158</v>
      </c>
      <c r="X44" s="102" t="str">
        <v>E25-03A</v>
      </c>
      <c r="Y44" s="102">
        <v>30</v>
      </c>
      <c r="Z44" s="102">
        <v>30</v>
      </c>
      <c r="AA44" s="102">
        <v>0</v>
      </c>
      <c r="AB44" s="13" t="str">
        <v>E25</v>
      </c>
    </row>
    <row r="45" spans="1:28" x14ac:dyDescent="0.25">
      <c r="A45" s="103">
        <v>45588</v>
      </c>
      <c r="B45" s="102" t="str">
        <v>SI Travel</v>
      </c>
      <c r="C45" s="102" t="str">
        <v>Tour Operator</v>
      </c>
      <c r="D45" s="102" t="str">
        <v/>
      </c>
      <c r="E45" s="102" t="str">
        <v/>
      </c>
      <c r="F45" s="102" t="str">
        <v>RT</v>
      </c>
      <c r="G45" s="102" t="str">
        <v>Outbound</v>
      </c>
      <c r="H45" s="102" t="str">
        <v>SM820</v>
      </c>
      <c r="I45" s="103" t="str">
        <v>NAP-SSH</v>
      </c>
      <c r="J45" s="135">
        <v>45753</v>
      </c>
      <c r="K45" s="102">
        <v>40</v>
      </c>
      <c r="L45" s="102">
        <v>40</v>
      </c>
      <c r="M45" s="102">
        <v>165</v>
      </c>
      <c r="N45" s="102">
        <v>0</v>
      </c>
      <c r="O45" s="102">
        <v>0</v>
      </c>
      <c r="P45" s="102">
        <v>6600</v>
      </c>
      <c r="Q45" s="102" t="str">
        <v>Confirmed</v>
      </c>
      <c r="R45" s="102" t="str">
        <v>Countersigned</v>
      </c>
      <c r="S45" s="102" t="str">
        <v>NAP</v>
      </c>
      <c r="T45" s="102" t="str">
        <v>SSH</v>
      </c>
      <c r="U45" s="102" t="str">
        <v>NAP</v>
      </c>
      <c r="V45" s="102">
        <v>7</v>
      </c>
      <c r="W45" s="102">
        <v>165</v>
      </c>
      <c r="X45" s="102" t="str">
        <v>E25-03A</v>
      </c>
      <c r="Y45" s="102">
        <v>85</v>
      </c>
      <c r="Z45" s="102">
        <v>82</v>
      </c>
      <c r="AA45" s="102">
        <v>3</v>
      </c>
      <c r="AB45" s="13" t="str">
        <v>E25</v>
      </c>
    </row>
    <row r="46" spans="1:28" x14ac:dyDescent="0.25">
      <c r="A46" s="103">
        <v>45588</v>
      </c>
      <c r="B46" s="102" t="str">
        <v>SI Travel</v>
      </c>
      <c r="C46" s="102" t="str">
        <v>Tour Operator</v>
      </c>
      <c r="D46" s="102" t="str">
        <v/>
      </c>
      <c r="E46" s="102" t="str">
        <v/>
      </c>
      <c r="F46" s="102" t="str">
        <v>RT</v>
      </c>
      <c r="G46" s="102" t="str">
        <v>Outbound</v>
      </c>
      <c r="H46" s="102" t="str">
        <v>4S6032</v>
      </c>
      <c r="I46" s="103" t="str">
        <v>NAP-SSH</v>
      </c>
      <c r="J46" s="135">
        <v>45760</v>
      </c>
      <c r="K46" s="102">
        <v>50</v>
      </c>
      <c r="L46" s="102">
        <v>50</v>
      </c>
      <c r="M46" s="102">
        <v>165</v>
      </c>
      <c r="N46" s="102">
        <v>0</v>
      </c>
      <c r="O46" s="102">
        <v>0</v>
      </c>
      <c r="P46" s="102">
        <v>8250</v>
      </c>
      <c r="Q46" s="102" t="str">
        <v>Confirmed</v>
      </c>
      <c r="R46" s="102" t="str">
        <v>Countersigned</v>
      </c>
      <c r="S46" s="102" t="str">
        <v>NAP</v>
      </c>
      <c r="T46" s="102" t="str">
        <v>SSH</v>
      </c>
      <c r="U46" s="102" t="str">
        <v>NAP</v>
      </c>
      <c r="V46" s="102">
        <v>7</v>
      </c>
      <c r="W46" s="102">
        <v>172</v>
      </c>
      <c r="X46" s="102" t="str">
        <v>E25-03B</v>
      </c>
      <c r="Y46" s="102">
        <v>186</v>
      </c>
      <c r="Z46" s="102">
        <v>157</v>
      </c>
      <c r="AA46" s="102">
        <v>29</v>
      </c>
      <c r="AB46" s="13" t="str">
        <v>E25</v>
      </c>
    </row>
    <row r="47" spans="1:28" x14ac:dyDescent="0.25">
      <c r="A47" s="103">
        <v>45588</v>
      </c>
      <c r="B47" s="102" t="str">
        <v>SI Travel</v>
      </c>
      <c r="C47" s="102" t="str">
        <v>Tour Operator</v>
      </c>
      <c r="D47" s="102" t="str">
        <v/>
      </c>
      <c r="E47" s="102" t="str">
        <v/>
      </c>
      <c r="F47" s="102" t="str">
        <v>RT</v>
      </c>
      <c r="G47" s="102" t="str">
        <v>Outbound</v>
      </c>
      <c r="H47" s="102" t="str">
        <v>4S6032</v>
      </c>
      <c r="I47" s="103" t="str">
        <v>NAP-SSH</v>
      </c>
      <c r="J47" s="135">
        <v>45767</v>
      </c>
      <c r="K47" s="102">
        <v>70</v>
      </c>
      <c r="L47" s="102">
        <v>70</v>
      </c>
      <c r="M47" s="102">
        <v>165</v>
      </c>
      <c r="N47" s="102">
        <v>0</v>
      </c>
      <c r="O47" s="102">
        <v>0</v>
      </c>
      <c r="P47" s="102">
        <v>11550</v>
      </c>
      <c r="Q47" s="102" t="str">
        <v>Confirmed</v>
      </c>
      <c r="R47" s="102" t="str">
        <v>Countersigned</v>
      </c>
      <c r="S47" s="102" t="str">
        <v>NAP</v>
      </c>
      <c r="T47" s="102" t="str">
        <v>SSH</v>
      </c>
      <c r="U47" s="102" t="str">
        <v>NAP</v>
      </c>
      <c r="V47" s="102">
        <v>7</v>
      </c>
      <c r="W47" s="102">
        <v>179</v>
      </c>
      <c r="X47" s="102" t="str">
        <v>E25-03B</v>
      </c>
      <c r="Y47" s="102">
        <v>186</v>
      </c>
      <c r="Z47" s="102">
        <v>186</v>
      </c>
      <c r="AA47" s="102">
        <v>0</v>
      </c>
      <c r="AB47" s="13" t="str">
        <v>E25</v>
      </c>
    </row>
    <row r="48" spans="1:28" x14ac:dyDescent="0.25">
      <c r="A48" s="103">
        <v>45588</v>
      </c>
      <c r="B48" s="102" t="str">
        <v>SI Travel</v>
      </c>
      <c r="C48" s="102" t="str">
        <v>Tour Operator</v>
      </c>
      <c r="D48" s="102" t="str">
        <v/>
      </c>
      <c r="E48" s="102" t="str">
        <v/>
      </c>
      <c r="F48" s="102" t="str">
        <v>RT</v>
      </c>
      <c r="G48" s="102" t="str">
        <v>Outbound</v>
      </c>
      <c r="H48" s="102" t="str">
        <v>4S6032</v>
      </c>
      <c r="I48" s="103" t="str">
        <v>NAP-SSH</v>
      </c>
      <c r="J48" s="135">
        <v>45774</v>
      </c>
      <c r="K48" s="102">
        <v>60</v>
      </c>
      <c r="L48" s="102">
        <v>60</v>
      </c>
      <c r="M48" s="102">
        <v>165</v>
      </c>
      <c r="N48" s="102">
        <v>0</v>
      </c>
      <c r="O48" s="102">
        <v>0</v>
      </c>
      <c r="P48" s="102">
        <v>9900</v>
      </c>
      <c r="Q48" s="102" t="str">
        <v>Confirmed</v>
      </c>
      <c r="R48" s="102" t="str">
        <v>Countersigned</v>
      </c>
      <c r="S48" s="102" t="str">
        <v>NAP</v>
      </c>
      <c r="T48" s="102" t="str">
        <v>SSH</v>
      </c>
      <c r="U48" s="102" t="str">
        <v>NAP</v>
      </c>
      <c r="V48" s="102">
        <v>7</v>
      </c>
      <c r="W48" s="102">
        <v>186</v>
      </c>
      <c r="X48" s="102" t="str">
        <v>E25-03B</v>
      </c>
      <c r="Y48" s="102">
        <v>186</v>
      </c>
      <c r="Z48" s="102">
        <v>135</v>
      </c>
      <c r="AA48" s="102">
        <v>51</v>
      </c>
      <c r="AB48" s="13" t="str">
        <v>E25</v>
      </c>
    </row>
    <row r="49" spans="1:28" x14ac:dyDescent="0.25">
      <c r="A49" s="103">
        <v>45588</v>
      </c>
      <c r="B49" s="102" t="str">
        <v>SI Travel</v>
      </c>
      <c r="C49" s="102" t="str">
        <v>Tour Operator</v>
      </c>
      <c r="D49" s="102" t="str">
        <v/>
      </c>
      <c r="E49" s="102" t="str">
        <v/>
      </c>
      <c r="F49" s="102" t="str">
        <v>RT</v>
      </c>
      <c r="G49" s="102" t="str">
        <v>Inbound</v>
      </c>
      <c r="H49" s="102" t="str">
        <v>SM819</v>
      </c>
      <c r="I49" s="103" t="str">
        <v>SSH-NAP</v>
      </c>
      <c r="J49" s="135">
        <v>45753</v>
      </c>
      <c r="K49" s="102">
        <v>30</v>
      </c>
      <c r="L49" s="102">
        <v>30</v>
      </c>
      <c r="M49" s="102">
        <v>165</v>
      </c>
      <c r="N49" s="102">
        <v>0</v>
      </c>
      <c r="O49" s="102">
        <v>0</v>
      </c>
      <c r="P49" s="102">
        <v>4950</v>
      </c>
      <c r="Q49" s="102" t="str">
        <v>Confirmed</v>
      </c>
      <c r="R49" s="102" t="str">
        <v>Countersigned</v>
      </c>
      <c r="S49" s="102" t="str">
        <v>SSH</v>
      </c>
      <c r="T49" s="102" t="str">
        <v>NAP</v>
      </c>
      <c r="U49" s="102" t="str">
        <v>NAP</v>
      </c>
      <c r="V49" s="102">
        <v>7</v>
      </c>
      <c r="W49" s="102">
        <v>165</v>
      </c>
      <c r="X49" s="102" t="str">
        <v>E25-03A</v>
      </c>
      <c r="Y49" s="102">
        <v>30</v>
      </c>
      <c r="Z49" s="102">
        <v>30</v>
      </c>
      <c r="AA49" s="102">
        <v>0</v>
      </c>
      <c r="AB49" s="13" t="str">
        <v>E25</v>
      </c>
    </row>
    <row r="50" spans="1:28" x14ac:dyDescent="0.25">
      <c r="A50" s="103">
        <v>45588</v>
      </c>
      <c r="B50" s="102" t="str">
        <v>SI Travel</v>
      </c>
      <c r="C50" s="102" t="str">
        <v>Tour Operator</v>
      </c>
      <c r="D50" s="102" t="str">
        <v/>
      </c>
      <c r="E50" s="102" t="str">
        <v/>
      </c>
      <c r="F50" s="102" t="str">
        <v>RT</v>
      </c>
      <c r="G50" s="102" t="str">
        <v>Inbound</v>
      </c>
      <c r="H50" s="102" t="str">
        <v>SM819</v>
      </c>
      <c r="I50" s="103" t="str">
        <v>SSH-NAP</v>
      </c>
      <c r="J50" s="135">
        <v>45760</v>
      </c>
      <c r="K50" s="102">
        <v>40</v>
      </c>
      <c r="L50" s="102">
        <v>40</v>
      </c>
      <c r="M50" s="102">
        <v>165</v>
      </c>
      <c r="N50" s="102">
        <v>0</v>
      </c>
      <c r="O50" s="102">
        <v>0</v>
      </c>
      <c r="P50" s="102">
        <v>6600</v>
      </c>
      <c r="Q50" s="102" t="str">
        <v>Confirmed</v>
      </c>
      <c r="R50" s="102" t="str">
        <v>Countersigned</v>
      </c>
      <c r="S50" s="102" t="str">
        <v>SSH</v>
      </c>
      <c r="T50" s="102" t="str">
        <v>NAP</v>
      </c>
      <c r="U50" s="102" t="str">
        <v>NAP</v>
      </c>
      <c r="V50" s="102">
        <v>7</v>
      </c>
      <c r="W50" s="102">
        <v>172</v>
      </c>
      <c r="X50" s="102" t="str">
        <v>E25-03A</v>
      </c>
      <c r="Y50" s="102">
        <v>85</v>
      </c>
      <c r="Z50" s="102">
        <v>85</v>
      </c>
      <c r="AA50" s="102">
        <v>0</v>
      </c>
      <c r="AB50" s="13" t="str">
        <v>E25</v>
      </c>
    </row>
    <row r="51" spans="1:28" x14ac:dyDescent="0.25">
      <c r="A51" s="103">
        <v>45588</v>
      </c>
      <c r="B51" s="102" t="str">
        <v>SI Travel</v>
      </c>
      <c r="C51" s="102" t="str">
        <v>Tour Operator</v>
      </c>
      <c r="D51" s="102" t="str">
        <v/>
      </c>
      <c r="E51" s="102" t="str">
        <v/>
      </c>
      <c r="F51" s="102" t="str">
        <v>RT</v>
      </c>
      <c r="G51" s="102" t="str">
        <v>Inbound</v>
      </c>
      <c r="H51" s="102" t="str">
        <v>4S6031</v>
      </c>
      <c r="I51" s="103" t="str">
        <v>SSH-NAP</v>
      </c>
      <c r="J51" s="135">
        <v>45767</v>
      </c>
      <c r="K51" s="102">
        <v>50</v>
      </c>
      <c r="L51" s="102">
        <v>50</v>
      </c>
      <c r="M51" s="102">
        <v>165</v>
      </c>
      <c r="N51" s="102">
        <v>0</v>
      </c>
      <c r="O51" s="102">
        <v>0</v>
      </c>
      <c r="P51" s="102">
        <v>8250</v>
      </c>
      <c r="Q51" s="102" t="str">
        <v>Confirmed</v>
      </c>
      <c r="R51" s="102" t="str">
        <v>Countersigned</v>
      </c>
      <c r="S51" s="102" t="str">
        <v>SSH</v>
      </c>
      <c r="T51" s="102" t="str">
        <v>NAP</v>
      </c>
      <c r="U51" s="102" t="str">
        <v>NAP</v>
      </c>
      <c r="V51" s="102">
        <v>7</v>
      </c>
      <c r="W51" s="102">
        <v>179</v>
      </c>
      <c r="X51" s="102" t="str">
        <v>E25-03B</v>
      </c>
      <c r="Y51" s="102">
        <v>186</v>
      </c>
      <c r="Z51" s="102">
        <v>162</v>
      </c>
      <c r="AA51" s="102">
        <v>24</v>
      </c>
      <c r="AB51" s="13" t="str">
        <v>E25</v>
      </c>
    </row>
    <row r="52" spans="1:28" x14ac:dyDescent="0.25">
      <c r="A52" s="103">
        <v>45588</v>
      </c>
      <c r="B52" s="102" t="str">
        <v>SI Travel</v>
      </c>
      <c r="C52" s="102" t="str">
        <v>Tour Operator</v>
      </c>
      <c r="D52" s="102" t="str">
        <v/>
      </c>
      <c r="E52" s="102" t="str">
        <v/>
      </c>
      <c r="F52" s="102" t="str">
        <v>RT</v>
      </c>
      <c r="G52" s="102" t="str">
        <v>Inbound</v>
      </c>
      <c r="H52" s="102" t="str">
        <v>4S6031</v>
      </c>
      <c r="I52" s="103" t="str">
        <v>SSH-NAP</v>
      </c>
      <c r="J52" s="135">
        <v>45774</v>
      </c>
      <c r="K52" s="102">
        <v>70</v>
      </c>
      <c r="L52" s="102">
        <v>70</v>
      </c>
      <c r="M52" s="102">
        <v>165</v>
      </c>
      <c r="N52" s="102">
        <v>0</v>
      </c>
      <c r="O52" s="102">
        <v>0</v>
      </c>
      <c r="P52" s="102">
        <v>11550</v>
      </c>
      <c r="Q52" s="102" t="str">
        <v>Confirmed</v>
      </c>
      <c r="R52" s="102" t="str">
        <v>Countersigned</v>
      </c>
      <c r="S52" s="102" t="str">
        <v>SSH</v>
      </c>
      <c r="T52" s="102" t="str">
        <v>NAP</v>
      </c>
      <c r="U52" s="102" t="str">
        <v>NAP</v>
      </c>
      <c r="V52" s="102">
        <v>7</v>
      </c>
      <c r="W52" s="102">
        <v>186</v>
      </c>
      <c r="X52" s="102" t="str">
        <v>E25-03B</v>
      </c>
      <c r="Y52" s="102">
        <v>186</v>
      </c>
      <c r="Z52" s="102">
        <v>186</v>
      </c>
      <c r="AA52" s="102">
        <v>0</v>
      </c>
      <c r="AB52" s="13" t="str">
        <v>E25</v>
      </c>
    </row>
    <row r="53" spans="1:28" x14ac:dyDescent="0.25">
      <c r="A53" s="103">
        <v>45588</v>
      </c>
      <c r="B53" s="102" t="str">
        <v>SI Travel</v>
      </c>
      <c r="C53" s="102" t="str">
        <v>Tour Operator</v>
      </c>
      <c r="D53" s="102" t="str">
        <v/>
      </c>
      <c r="E53" s="102" t="str">
        <v/>
      </c>
      <c r="F53" s="102" t="str">
        <v>RT</v>
      </c>
      <c r="G53" s="102" t="str">
        <v>Inbound</v>
      </c>
      <c r="H53" s="102" t="str">
        <v>4S6031</v>
      </c>
      <c r="I53" s="103" t="str">
        <v>SSH-NAP</v>
      </c>
      <c r="J53" s="135">
        <v>45781</v>
      </c>
      <c r="K53" s="102">
        <v>60</v>
      </c>
      <c r="L53" s="102">
        <v>60</v>
      </c>
      <c r="M53" s="102">
        <v>165</v>
      </c>
      <c r="N53" s="102">
        <v>0</v>
      </c>
      <c r="O53" s="102">
        <v>0</v>
      </c>
      <c r="P53" s="102">
        <v>9900</v>
      </c>
      <c r="Q53" s="102" t="str">
        <v>Confirmed</v>
      </c>
      <c r="R53" s="102" t="str">
        <v>Countersigned</v>
      </c>
      <c r="S53" s="102" t="str">
        <v>SSH</v>
      </c>
      <c r="T53" s="102" t="str">
        <v>NAP</v>
      </c>
      <c r="U53" s="102" t="str">
        <v>NAP</v>
      </c>
      <c r="V53" s="102">
        <v>7</v>
      </c>
      <c r="W53" s="102">
        <v>193</v>
      </c>
      <c r="X53" s="102" t="str">
        <v>E25-03B</v>
      </c>
      <c r="Y53" s="102">
        <v>186</v>
      </c>
      <c r="Z53" s="102">
        <v>187</v>
      </c>
      <c r="AA53" s="102">
        <v>-1</v>
      </c>
      <c r="AB53" s="13" t="str">
        <v>E25</v>
      </c>
    </row>
    <row r="54" spans="1:28" x14ac:dyDescent="0.25">
      <c r="A54" s="103">
        <v>45624</v>
      </c>
      <c r="B54" s="102" t="str">
        <v>Veratour</v>
      </c>
      <c r="C54" s="102" t="str">
        <v>Tour Operator</v>
      </c>
      <c r="D54" s="102" t="str">
        <v/>
      </c>
      <c r="E54" s="102" t="str">
        <v/>
      </c>
      <c r="F54" s="102" t="str">
        <v>RT</v>
      </c>
      <c r="G54" s="102" t="str">
        <v>Outbound</v>
      </c>
      <c r="H54" s="102" t="str">
        <v>4S6006</v>
      </c>
      <c r="I54" s="103" t="str">
        <v>MXP-SSH</v>
      </c>
      <c r="J54" s="135">
        <v>45765</v>
      </c>
      <c r="K54" s="102">
        <v>90</v>
      </c>
      <c r="L54" s="102">
        <v>90</v>
      </c>
      <c r="M54" s="102">
        <v>270</v>
      </c>
      <c r="N54" s="102">
        <v>0</v>
      </c>
      <c r="O54" s="102">
        <v>0</v>
      </c>
      <c r="P54" s="102">
        <v>24300</v>
      </c>
      <c r="Q54" s="102" t="str">
        <v>Confirmed</v>
      </c>
      <c r="R54" s="102" t="str">
        <v>Countersigned</v>
      </c>
      <c r="S54" s="102" t="str">
        <v>MXP</v>
      </c>
      <c r="T54" s="102" t="str">
        <v>SSH</v>
      </c>
      <c r="U54" s="102" t="str">
        <v>MXP</v>
      </c>
      <c r="V54" s="102">
        <v>5</v>
      </c>
      <c r="W54" s="102">
        <v>141</v>
      </c>
      <c r="X54" s="102" t="str">
        <v>E25-04</v>
      </c>
      <c r="Y54" s="102">
        <v>186</v>
      </c>
      <c r="Z54" s="102">
        <v>186</v>
      </c>
      <c r="AA54" s="102">
        <v>0</v>
      </c>
      <c r="AB54" s="13" t="str">
        <v>E25</v>
      </c>
    </row>
    <row r="55" spans="1:28" x14ac:dyDescent="0.25">
      <c r="A55" s="103">
        <v>45624</v>
      </c>
      <c r="B55" s="102" t="str">
        <v>Veratour</v>
      </c>
      <c r="C55" s="102" t="str">
        <v>Tour Operator</v>
      </c>
      <c r="D55" s="102" t="str">
        <v/>
      </c>
      <c r="E55" s="102" t="str">
        <v/>
      </c>
      <c r="F55" s="102" t="str">
        <v>RT</v>
      </c>
      <c r="G55" s="102" t="str">
        <v>Outbound</v>
      </c>
      <c r="H55" s="102" t="str">
        <v>4S6006</v>
      </c>
      <c r="I55" s="103" t="str">
        <v>MXP-SSH</v>
      </c>
      <c r="J55" s="135">
        <v>45772</v>
      </c>
      <c r="K55" s="102">
        <v>90</v>
      </c>
      <c r="L55" s="102">
        <v>90</v>
      </c>
      <c r="M55" s="102">
        <v>270</v>
      </c>
      <c r="N55" s="102">
        <v>0</v>
      </c>
      <c r="O55" s="102">
        <v>0</v>
      </c>
      <c r="P55" s="102">
        <v>24300</v>
      </c>
      <c r="Q55" s="102" t="str">
        <v>Confirmed</v>
      </c>
      <c r="R55" s="102" t="str">
        <v>Countersigned</v>
      </c>
      <c r="S55" s="102" t="str">
        <v>MXP</v>
      </c>
      <c r="T55" s="102" t="str">
        <v>SSH</v>
      </c>
      <c r="U55" s="102" t="str">
        <v>MXP</v>
      </c>
      <c r="V55" s="102">
        <v>5</v>
      </c>
      <c r="W55" s="102">
        <v>148</v>
      </c>
      <c r="X55" s="102" t="str">
        <v>E25-04</v>
      </c>
      <c r="Y55" s="102">
        <v>186</v>
      </c>
      <c r="Z55" s="102">
        <v>180</v>
      </c>
      <c r="AA55" s="102">
        <v>6</v>
      </c>
      <c r="AB55" s="13" t="str">
        <v>E25</v>
      </c>
    </row>
    <row r="56" spans="1:28" x14ac:dyDescent="0.25">
      <c r="A56" s="103">
        <v>45624</v>
      </c>
      <c r="B56" s="102" t="str">
        <v>Veratour</v>
      </c>
      <c r="C56" s="102" t="str">
        <v>Tour Operator</v>
      </c>
      <c r="D56" s="102" t="str">
        <v/>
      </c>
      <c r="E56" s="102" t="str">
        <v/>
      </c>
      <c r="F56" s="102" t="str">
        <v>RT</v>
      </c>
      <c r="G56" s="102" t="str">
        <v>Inbound</v>
      </c>
      <c r="H56" s="102" t="str">
        <v>4S6005</v>
      </c>
      <c r="I56" s="103" t="str">
        <v>SSH-MXP</v>
      </c>
      <c r="J56" s="135">
        <v>45772</v>
      </c>
      <c r="K56" s="102">
        <v>90</v>
      </c>
      <c r="L56" s="102">
        <v>90</v>
      </c>
      <c r="M56" s="102">
        <v>270</v>
      </c>
      <c r="N56" s="102">
        <v>0</v>
      </c>
      <c r="O56" s="102">
        <v>0</v>
      </c>
      <c r="P56" s="102">
        <v>24300</v>
      </c>
      <c r="Q56" s="102" t="str">
        <v>Confirmed</v>
      </c>
      <c r="R56" s="102" t="str">
        <v>Countersigned</v>
      </c>
      <c r="S56" s="102" t="str">
        <v>SSH</v>
      </c>
      <c r="T56" s="102" t="str">
        <v>MXP</v>
      </c>
      <c r="U56" s="102" t="str">
        <v>MXP</v>
      </c>
      <c r="V56" s="102">
        <v>5</v>
      </c>
      <c r="W56" s="102">
        <v>148</v>
      </c>
      <c r="X56" s="102" t="str">
        <v>E25-04</v>
      </c>
      <c r="Y56" s="102">
        <v>186</v>
      </c>
      <c r="Z56" s="102">
        <v>186</v>
      </c>
      <c r="AA56" s="102">
        <v>0</v>
      </c>
      <c r="AB56" s="13" t="str">
        <v>E25</v>
      </c>
    </row>
    <row r="57" spans="1:28" x14ac:dyDescent="0.25">
      <c r="A57" s="103">
        <v>45624</v>
      </c>
      <c r="B57" s="102" t="str">
        <v>Veratour</v>
      </c>
      <c r="C57" s="102" t="str">
        <v>Tour Operator</v>
      </c>
      <c r="D57" s="102" t="str">
        <v/>
      </c>
      <c r="E57" s="102" t="str">
        <v/>
      </c>
      <c r="F57" s="102" t="str">
        <v>RT</v>
      </c>
      <c r="G57" s="102" t="str">
        <v>Inbound</v>
      </c>
      <c r="H57" s="102" t="str">
        <v>4S6005</v>
      </c>
      <c r="I57" s="103" t="str">
        <v>SSH-MXP</v>
      </c>
      <c r="J57" s="135">
        <v>45779</v>
      </c>
      <c r="K57" s="102">
        <v>90</v>
      </c>
      <c r="L57" s="102">
        <v>90</v>
      </c>
      <c r="M57" s="102">
        <v>270</v>
      </c>
      <c r="N57" s="102">
        <v>0</v>
      </c>
      <c r="O57" s="102">
        <v>0</v>
      </c>
      <c r="P57" s="102">
        <v>24300</v>
      </c>
      <c r="Q57" s="102" t="str">
        <v>Confirmed</v>
      </c>
      <c r="R57" s="102" t="str">
        <v>Countersigned</v>
      </c>
      <c r="S57" s="102" t="str">
        <v>SSH</v>
      </c>
      <c r="T57" s="102" t="str">
        <v>MXP</v>
      </c>
      <c r="U57" s="102" t="str">
        <v>MXP</v>
      </c>
      <c r="V57" s="102">
        <v>5</v>
      </c>
      <c r="W57" s="102">
        <v>155</v>
      </c>
      <c r="X57" s="102" t="str">
        <v>E25-04</v>
      </c>
      <c r="Y57" s="102">
        <v>186</v>
      </c>
      <c r="Z57" s="102">
        <v>185</v>
      </c>
      <c r="AA57" s="102">
        <v>1</v>
      </c>
      <c r="AB57" s="13" t="str">
        <v>E25</v>
      </c>
    </row>
    <row r="58" spans="1:28" x14ac:dyDescent="0.25">
      <c r="A58" s="103">
        <v>45624</v>
      </c>
      <c r="B58" s="102" t="str">
        <v>Veratour</v>
      </c>
      <c r="C58" s="102" t="str">
        <v>Tour Operator</v>
      </c>
      <c r="D58" s="102" t="str">
        <v/>
      </c>
      <c r="E58" s="102" t="str">
        <v/>
      </c>
      <c r="F58" s="102" t="str">
        <v>RT</v>
      </c>
      <c r="G58" s="102" t="str">
        <v>Outbound</v>
      </c>
      <c r="H58" s="102" t="str">
        <v>4S6016</v>
      </c>
      <c r="I58" s="103" t="str">
        <v>VRN-SSH</v>
      </c>
      <c r="J58" s="135">
        <v>45752</v>
      </c>
      <c r="K58" s="102">
        <v>44</v>
      </c>
      <c r="L58" s="102">
        <v>44</v>
      </c>
      <c r="M58" s="102">
        <v>235</v>
      </c>
      <c r="N58" s="102">
        <v>0</v>
      </c>
      <c r="O58" s="102">
        <v>0</v>
      </c>
      <c r="P58" s="102">
        <v>10340</v>
      </c>
      <c r="Q58" s="102" t="str">
        <v>Confirmed</v>
      </c>
      <c r="R58" s="102" t="str">
        <v>Countersigned</v>
      </c>
      <c r="S58" s="102" t="str">
        <v>VRN</v>
      </c>
      <c r="T58" s="102" t="str">
        <v>SSH</v>
      </c>
      <c r="U58" s="102" t="str">
        <v>VRN</v>
      </c>
      <c r="V58" s="102">
        <v>6</v>
      </c>
      <c r="W58" s="102">
        <v>128</v>
      </c>
      <c r="X58" s="102" t="str">
        <v>E25-05A</v>
      </c>
      <c r="Y58" s="102">
        <v>63</v>
      </c>
      <c r="Z58" s="102">
        <v>48</v>
      </c>
      <c r="AA58" s="102">
        <v>15</v>
      </c>
      <c r="AB58" s="13" t="str">
        <v>E25</v>
      </c>
    </row>
    <row r="59" spans="1:28" x14ac:dyDescent="0.25">
      <c r="A59" s="103">
        <v>45624</v>
      </c>
      <c r="B59" s="102" t="str">
        <v>Veratour</v>
      </c>
      <c r="C59" s="102" t="str">
        <v>Tour Operator</v>
      </c>
      <c r="D59" s="102" t="str">
        <v/>
      </c>
      <c r="E59" s="102" t="str">
        <v/>
      </c>
      <c r="F59" s="102" t="str">
        <v>RT</v>
      </c>
      <c r="G59" s="102" t="str">
        <v>Outbound</v>
      </c>
      <c r="H59" s="102" t="str">
        <v>4S6016</v>
      </c>
      <c r="I59" s="103" t="str">
        <v>VRN-SSH</v>
      </c>
      <c r="J59" s="135">
        <v>45759</v>
      </c>
      <c r="K59" s="102">
        <v>40</v>
      </c>
      <c r="L59" s="102">
        <v>40</v>
      </c>
      <c r="M59" s="102">
        <v>235</v>
      </c>
      <c r="N59" s="102">
        <v>0</v>
      </c>
      <c r="O59" s="102">
        <v>0</v>
      </c>
      <c r="P59" s="102">
        <v>9400</v>
      </c>
      <c r="Q59" s="102" t="str">
        <v>Confirmed</v>
      </c>
      <c r="R59" s="102" t="str">
        <v>Countersigned</v>
      </c>
      <c r="S59" s="102" t="str">
        <v>VRN</v>
      </c>
      <c r="T59" s="102" t="str">
        <v>SSH</v>
      </c>
      <c r="U59" s="102" t="str">
        <v>VRN</v>
      </c>
      <c r="V59" s="102">
        <v>6</v>
      </c>
      <c r="W59" s="102">
        <v>135</v>
      </c>
      <c r="X59" s="102" t="str">
        <v>E25-05A</v>
      </c>
      <c r="Y59" s="102">
        <v>63</v>
      </c>
      <c r="Z59" s="102">
        <v>60</v>
      </c>
      <c r="AA59" s="102">
        <v>3</v>
      </c>
      <c r="AB59" s="13" t="str">
        <v>E25</v>
      </c>
    </row>
    <row r="60" spans="1:28" x14ac:dyDescent="0.25">
      <c r="A60" s="103">
        <v>45624</v>
      </c>
      <c r="B60" s="102" t="str">
        <v>Veratour</v>
      </c>
      <c r="C60" s="102" t="str">
        <v>Tour Operator</v>
      </c>
      <c r="D60" s="102" t="str">
        <v/>
      </c>
      <c r="E60" s="102" t="str">
        <v/>
      </c>
      <c r="F60" s="102" t="str">
        <v>RT</v>
      </c>
      <c r="G60" s="102" t="str">
        <v>Outbound</v>
      </c>
      <c r="H60" s="102" t="str">
        <v>4S6016</v>
      </c>
      <c r="I60" s="103" t="str">
        <v>VRN-SSH</v>
      </c>
      <c r="J60" s="135">
        <v>45766</v>
      </c>
      <c r="K60" s="102">
        <v>40</v>
      </c>
      <c r="L60" s="102">
        <v>40</v>
      </c>
      <c r="M60" s="102">
        <v>235</v>
      </c>
      <c r="N60" s="102">
        <v>0</v>
      </c>
      <c r="O60" s="102">
        <v>0</v>
      </c>
      <c r="P60" s="102">
        <v>9400</v>
      </c>
      <c r="Q60" s="102" t="str">
        <v>Confirmed</v>
      </c>
      <c r="R60" s="102" t="str">
        <v>Countersigned</v>
      </c>
      <c r="S60" s="102" t="str">
        <v>VRN</v>
      </c>
      <c r="T60" s="102" t="str">
        <v>SSH</v>
      </c>
      <c r="U60" s="102" t="str">
        <v>VRN</v>
      </c>
      <c r="V60" s="102">
        <v>6</v>
      </c>
      <c r="W60" s="102">
        <v>142</v>
      </c>
      <c r="X60" s="102" t="str">
        <v>E25-05B</v>
      </c>
      <c r="Y60" s="102">
        <v>186</v>
      </c>
      <c r="Z60" s="102">
        <v>185</v>
      </c>
      <c r="AA60" s="102">
        <v>1</v>
      </c>
      <c r="AB60" s="13" t="str">
        <v>E25</v>
      </c>
    </row>
    <row r="61" spans="1:28" x14ac:dyDescent="0.25">
      <c r="A61" s="103">
        <v>45624</v>
      </c>
      <c r="B61" s="102" t="str">
        <v>Veratour</v>
      </c>
      <c r="C61" s="102" t="str">
        <v>Tour Operator</v>
      </c>
      <c r="D61" s="102" t="str">
        <v/>
      </c>
      <c r="E61" s="102" t="str">
        <v/>
      </c>
      <c r="F61" s="102" t="str">
        <v>RT</v>
      </c>
      <c r="G61" s="102" t="str">
        <v>Outbound</v>
      </c>
      <c r="H61" s="102" t="str">
        <v>4S6016</v>
      </c>
      <c r="I61" s="103" t="str">
        <v>VRN-SSH</v>
      </c>
      <c r="J61" s="135">
        <v>45773</v>
      </c>
      <c r="K61" s="102">
        <v>40</v>
      </c>
      <c r="L61" s="102">
        <v>40</v>
      </c>
      <c r="M61" s="102">
        <v>235</v>
      </c>
      <c r="N61" s="102">
        <v>0</v>
      </c>
      <c r="O61" s="102">
        <v>0</v>
      </c>
      <c r="P61" s="102">
        <v>9400</v>
      </c>
      <c r="Q61" s="102" t="str">
        <v>Confirmed</v>
      </c>
      <c r="R61" s="102" t="str">
        <v>Countersigned</v>
      </c>
      <c r="S61" s="102" t="str">
        <v>VRN</v>
      </c>
      <c r="T61" s="102" t="str">
        <v>SSH</v>
      </c>
      <c r="U61" s="102" t="str">
        <v>VRN</v>
      </c>
      <c r="V61" s="102">
        <v>6</v>
      </c>
      <c r="W61" s="102">
        <v>149</v>
      </c>
      <c r="X61" s="102" t="str">
        <v>E25-05B</v>
      </c>
      <c r="Y61" s="102">
        <v>186</v>
      </c>
      <c r="Z61" s="102">
        <v>148</v>
      </c>
      <c r="AA61" s="102">
        <v>38</v>
      </c>
      <c r="AB61" s="13" t="str">
        <v>E25</v>
      </c>
    </row>
    <row r="62" spans="1:28" x14ac:dyDescent="0.25">
      <c r="A62" s="103">
        <v>45624</v>
      </c>
      <c r="B62" s="102" t="str">
        <v>Veratour</v>
      </c>
      <c r="C62" s="102" t="str">
        <v>Tour Operator</v>
      </c>
      <c r="D62" s="102" t="str">
        <v/>
      </c>
      <c r="E62" s="102" t="str">
        <v/>
      </c>
      <c r="F62" s="102" t="str">
        <v>RT</v>
      </c>
      <c r="G62" s="102" t="str">
        <v>Inbound</v>
      </c>
      <c r="H62" s="102" t="str">
        <v>4S6015</v>
      </c>
      <c r="I62" s="103" t="str">
        <v>SSH-VRN</v>
      </c>
      <c r="J62" s="135">
        <v>45759</v>
      </c>
      <c r="K62" s="102">
        <v>44</v>
      </c>
      <c r="L62" s="102">
        <v>44</v>
      </c>
      <c r="M62" s="102">
        <v>235</v>
      </c>
      <c r="N62" s="102">
        <v>0</v>
      </c>
      <c r="O62" s="102">
        <v>0</v>
      </c>
      <c r="P62" s="102">
        <v>10340</v>
      </c>
      <c r="Q62" s="102" t="str">
        <v>Confirmed</v>
      </c>
      <c r="R62" s="102" t="str">
        <v>Countersigned</v>
      </c>
      <c r="S62" s="102" t="str">
        <v>SSH</v>
      </c>
      <c r="T62" s="102" t="str">
        <v>VRN</v>
      </c>
      <c r="U62" s="102" t="str">
        <v>VRN</v>
      </c>
      <c r="V62" s="102">
        <v>6</v>
      </c>
      <c r="W62" s="102">
        <v>135</v>
      </c>
      <c r="X62" s="102" t="str">
        <v>E25-05A</v>
      </c>
      <c r="Y62" s="102">
        <v>63</v>
      </c>
      <c r="Z62" s="102">
        <v>63</v>
      </c>
      <c r="AA62" s="102">
        <v>0</v>
      </c>
      <c r="AB62" s="13" t="str">
        <v>E25</v>
      </c>
    </row>
    <row r="63" spans="1:28" x14ac:dyDescent="0.25">
      <c r="A63" s="103">
        <v>45624</v>
      </c>
      <c r="B63" s="102" t="str">
        <v>Veratour</v>
      </c>
      <c r="C63" s="102" t="str">
        <v>Tour Operator</v>
      </c>
      <c r="D63" s="102" t="str">
        <v/>
      </c>
      <c r="E63" s="102" t="str">
        <v/>
      </c>
      <c r="F63" s="102" t="str">
        <v>RT</v>
      </c>
      <c r="G63" s="102" t="str">
        <v>Inbound</v>
      </c>
      <c r="H63" s="102" t="str">
        <v>4S6015</v>
      </c>
      <c r="I63" s="103" t="str">
        <v>SSH-VRN</v>
      </c>
      <c r="J63" s="135">
        <v>45766</v>
      </c>
      <c r="K63" s="102">
        <v>40</v>
      </c>
      <c r="L63" s="102">
        <v>40</v>
      </c>
      <c r="M63" s="102">
        <v>235</v>
      </c>
      <c r="N63" s="102">
        <v>0</v>
      </c>
      <c r="O63" s="102">
        <v>0</v>
      </c>
      <c r="P63" s="102">
        <v>9400</v>
      </c>
      <c r="Q63" s="102" t="str">
        <v>Confirmed</v>
      </c>
      <c r="R63" s="102" t="str">
        <v>Countersigned</v>
      </c>
      <c r="S63" s="102" t="str">
        <v>SSH</v>
      </c>
      <c r="T63" s="102" t="str">
        <v>VRN</v>
      </c>
      <c r="U63" s="102" t="str">
        <v>VRN</v>
      </c>
      <c r="V63" s="102">
        <v>6</v>
      </c>
      <c r="W63" s="102">
        <v>142</v>
      </c>
      <c r="X63" s="102" t="str">
        <v>E25-05B</v>
      </c>
      <c r="Y63" s="102">
        <v>186</v>
      </c>
      <c r="Z63" s="102">
        <v>67</v>
      </c>
      <c r="AA63" s="102">
        <v>119</v>
      </c>
      <c r="AB63" s="13" t="str">
        <v>E25</v>
      </c>
    </row>
    <row r="64" spans="1:28" x14ac:dyDescent="0.25">
      <c r="A64" s="103">
        <v>45624</v>
      </c>
      <c r="B64" s="102" t="str">
        <v>Veratour</v>
      </c>
      <c r="C64" s="102" t="str">
        <v>Tour Operator</v>
      </c>
      <c r="D64" s="102" t="str">
        <v/>
      </c>
      <c r="E64" s="102" t="str">
        <v/>
      </c>
      <c r="F64" s="102" t="str">
        <v>RT</v>
      </c>
      <c r="G64" s="102" t="str">
        <v>Inbound</v>
      </c>
      <c r="H64" s="102" t="str">
        <v>4S6015</v>
      </c>
      <c r="I64" s="103" t="str">
        <v>SSH-VRN</v>
      </c>
      <c r="J64" s="135">
        <v>45773</v>
      </c>
      <c r="K64" s="102">
        <v>40</v>
      </c>
      <c r="L64" s="102">
        <v>40</v>
      </c>
      <c r="M64" s="102">
        <v>235</v>
      </c>
      <c r="N64" s="102">
        <v>0</v>
      </c>
      <c r="O64" s="102">
        <v>0</v>
      </c>
      <c r="P64" s="102">
        <v>9400</v>
      </c>
      <c r="Q64" s="102" t="str">
        <v>Confirmed</v>
      </c>
      <c r="R64" s="102" t="str">
        <v>Countersigned</v>
      </c>
      <c r="S64" s="102" t="str">
        <v>SSH</v>
      </c>
      <c r="T64" s="102" t="str">
        <v>VRN</v>
      </c>
      <c r="U64" s="102" t="str">
        <v>VRN</v>
      </c>
      <c r="V64" s="102">
        <v>6</v>
      </c>
      <c r="W64" s="102">
        <v>149</v>
      </c>
      <c r="X64" s="102" t="str">
        <v>E25-05B</v>
      </c>
      <c r="Y64" s="102">
        <v>186</v>
      </c>
      <c r="Z64" s="102">
        <v>186</v>
      </c>
      <c r="AA64" s="102">
        <v>0</v>
      </c>
      <c r="AB64" s="13" t="str">
        <v>E25</v>
      </c>
    </row>
    <row r="65" spans="1:28" x14ac:dyDescent="0.25">
      <c r="A65" s="103">
        <v>45624</v>
      </c>
      <c r="B65" s="102" t="str">
        <v>Veratour</v>
      </c>
      <c r="C65" s="102" t="str">
        <v>Tour Operator</v>
      </c>
      <c r="D65" s="102" t="str">
        <v/>
      </c>
      <c r="E65" s="102" t="str">
        <v/>
      </c>
      <c r="F65" s="102" t="str">
        <v>RT</v>
      </c>
      <c r="G65" s="102" t="str">
        <v>Inbound</v>
      </c>
      <c r="H65" s="102" t="str">
        <v>4S6015</v>
      </c>
      <c r="I65" s="103" t="str">
        <v>SSH-VRN</v>
      </c>
      <c r="J65" s="135">
        <v>45780</v>
      </c>
      <c r="K65" s="102">
        <v>40</v>
      </c>
      <c r="L65" s="102">
        <v>40</v>
      </c>
      <c r="M65" s="102">
        <v>235</v>
      </c>
      <c r="N65" s="102">
        <v>0</v>
      </c>
      <c r="O65" s="102">
        <v>0</v>
      </c>
      <c r="P65" s="102">
        <v>9400</v>
      </c>
      <c r="Q65" s="102" t="str">
        <v>Confirmed</v>
      </c>
      <c r="R65" s="102" t="str">
        <v>Countersigned</v>
      </c>
      <c r="S65" s="102" t="str">
        <v>SSH</v>
      </c>
      <c r="T65" s="102" t="str">
        <v>VRN</v>
      </c>
      <c r="U65" s="102" t="str">
        <v>VRN</v>
      </c>
      <c r="V65" s="102">
        <v>6</v>
      </c>
      <c r="W65" s="102">
        <v>156</v>
      </c>
      <c r="X65" s="102" t="str">
        <v>E25-05B</v>
      </c>
      <c r="Y65" s="102">
        <v>186</v>
      </c>
      <c r="Z65" s="102">
        <v>182</v>
      </c>
      <c r="AA65" s="102">
        <v>4</v>
      </c>
      <c r="AB65" s="13" t="str">
        <v>E25</v>
      </c>
    </row>
    <row r="66" spans="1:28" x14ac:dyDescent="0.25">
      <c r="A66" s="103">
        <v>45630</v>
      </c>
      <c r="B66" s="102" t="str">
        <v>Iscla Maior</v>
      </c>
      <c r="C66" s="102" t="str">
        <v>Tour Operator</v>
      </c>
      <c r="D66" s="102" t="str">
        <v/>
      </c>
      <c r="E66" s="102" t="str">
        <v/>
      </c>
      <c r="F66" s="102" t="str">
        <v>RT</v>
      </c>
      <c r="G66" s="102" t="str">
        <v>Outbound</v>
      </c>
      <c r="H66" s="102" t="str">
        <v>4S6032</v>
      </c>
      <c r="I66" s="103" t="str">
        <v>NAP-SSH</v>
      </c>
      <c r="J66" s="135">
        <v>45767</v>
      </c>
      <c r="K66" s="102">
        <v>30</v>
      </c>
      <c r="L66" s="102">
        <v>30</v>
      </c>
      <c r="M66" s="102">
        <v>220</v>
      </c>
      <c r="N66" s="102">
        <v>0</v>
      </c>
      <c r="O66" s="102">
        <v>0</v>
      </c>
      <c r="P66" s="102">
        <v>6600</v>
      </c>
      <c r="Q66" s="102" t="str">
        <v>Confirmed</v>
      </c>
      <c r="R66" s="102" t="str">
        <v>Countersigned</v>
      </c>
      <c r="S66" s="102" t="str">
        <v>NAP</v>
      </c>
      <c r="T66" s="102" t="str">
        <v>SSH</v>
      </c>
      <c r="U66" s="102" t="str">
        <v>NAP</v>
      </c>
      <c r="V66" s="102">
        <v>7</v>
      </c>
      <c r="W66" s="102">
        <v>137</v>
      </c>
      <c r="X66" s="102" t="str">
        <v>E25-03B</v>
      </c>
      <c r="Y66" s="102">
        <v>186</v>
      </c>
      <c r="Z66" s="102">
        <v>186</v>
      </c>
      <c r="AA66" s="102">
        <v>0</v>
      </c>
      <c r="AB66" s="13" t="str">
        <v>E25</v>
      </c>
    </row>
    <row r="67" spans="1:28" x14ac:dyDescent="0.25">
      <c r="A67" s="103">
        <v>45630</v>
      </c>
      <c r="B67" s="102" t="str">
        <v>Iscla Maior</v>
      </c>
      <c r="C67" s="102" t="str">
        <v>Tour Operator</v>
      </c>
      <c r="D67" s="102" t="str">
        <v/>
      </c>
      <c r="E67" s="102" t="str">
        <v/>
      </c>
      <c r="F67" s="102" t="str">
        <v>RT</v>
      </c>
      <c r="G67" s="102" t="str">
        <v>Outbound</v>
      </c>
      <c r="H67" s="102" t="str">
        <v>4S6032</v>
      </c>
      <c r="I67" s="103" t="str">
        <v>NAP-SSH</v>
      </c>
      <c r="J67" s="135">
        <v>45774</v>
      </c>
      <c r="K67" s="102">
        <v>20</v>
      </c>
      <c r="L67" s="102">
        <v>20</v>
      </c>
      <c r="M67" s="102">
        <v>220</v>
      </c>
      <c r="N67" s="102">
        <v>0</v>
      </c>
      <c r="O67" s="102">
        <v>0</v>
      </c>
      <c r="P67" s="102">
        <v>4400</v>
      </c>
      <c r="Q67" s="102" t="str">
        <v>Confirmed</v>
      </c>
      <c r="R67" s="102" t="str">
        <v>Countersigned</v>
      </c>
      <c r="S67" s="102" t="str">
        <v>NAP</v>
      </c>
      <c r="T67" s="102" t="str">
        <v>SSH</v>
      </c>
      <c r="U67" s="102" t="str">
        <v>NAP</v>
      </c>
      <c r="V67" s="102">
        <v>7</v>
      </c>
      <c r="W67" s="102">
        <v>144</v>
      </c>
      <c r="X67" s="102" t="str">
        <v>E25-03B</v>
      </c>
      <c r="Y67" s="102">
        <v>186</v>
      </c>
      <c r="Z67" s="102">
        <v>135</v>
      </c>
      <c r="AA67" s="102">
        <v>51</v>
      </c>
      <c r="AB67" s="13" t="str">
        <v>E25</v>
      </c>
    </row>
    <row r="68" spans="1:28" x14ac:dyDescent="0.25">
      <c r="A68" s="103">
        <v>45630</v>
      </c>
      <c r="B68" s="102" t="str">
        <v>Iscla Maior</v>
      </c>
      <c r="C68" s="102" t="str">
        <v>Tour Operator</v>
      </c>
      <c r="D68" s="102" t="str">
        <v/>
      </c>
      <c r="E68" s="102" t="str">
        <v/>
      </c>
      <c r="F68" s="102" t="str">
        <v>RT</v>
      </c>
      <c r="G68" s="102" t="str">
        <v>Inbound</v>
      </c>
      <c r="H68" s="102" t="str">
        <v>4S6031</v>
      </c>
      <c r="I68" s="103" t="str">
        <v>SSH-NAP</v>
      </c>
      <c r="J68" s="135">
        <v>45774</v>
      </c>
      <c r="K68" s="102">
        <v>30</v>
      </c>
      <c r="L68" s="102">
        <v>30</v>
      </c>
      <c r="M68" s="102">
        <v>220</v>
      </c>
      <c r="N68" s="102">
        <v>0</v>
      </c>
      <c r="O68" s="102">
        <v>0</v>
      </c>
      <c r="P68" s="102">
        <v>6600</v>
      </c>
      <c r="Q68" s="102" t="str">
        <v>Confirmed</v>
      </c>
      <c r="R68" s="102" t="str">
        <v>Countersigned</v>
      </c>
      <c r="S68" s="102" t="str">
        <v>SSH</v>
      </c>
      <c r="T68" s="102" t="str">
        <v>NAP</v>
      </c>
      <c r="U68" s="102" t="str">
        <v>NAP</v>
      </c>
      <c r="V68" s="102">
        <v>7</v>
      </c>
      <c r="W68" s="102">
        <v>144</v>
      </c>
      <c r="X68" s="102" t="str">
        <v>E25-03B</v>
      </c>
      <c r="Y68" s="102">
        <v>186</v>
      </c>
      <c r="Z68" s="102">
        <v>186</v>
      </c>
      <c r="AA68" s="102">
        <v>0</v>
      </c>
      <c r="AB68" s="13" t="str">
        <v>E25</v>
      </c>
    </row>
    <row r="69" spans="1:28" x14ac:dyDescent="0.25">
      <c r="A69" s="103">
        <v>45630</v>
      </c>
      <c r="B69" s="102" t="str">
        <v>Iscla Maior</v>
      </c>
      <c r="C69" s="102" t="str">
        <v>Tour Operator</v>
      </c>
      <c r="D69" s="102" t="str">
        <v/>
      </c>
      <c r="E69" s="102" t="str">
        <v/>
      </c>
      <c r="F69" s="102" t="str">
        <v>RT</v>
      </c>
      <c r="G69" s="102" t="str">
        <v>Inbound</v>
      </c>
      <c r="H69" s="102" t="str">
        <v>4S6031</v>
      </c>
      <c r="I69" s="103" t="str">
        <v>SSH-NAP</v>
      </c>
      <c r="J69" s="135">
        <v>45781</v>
      </c>
      <c r="K69" s="102">
        <v>20</v>
      </c>
      <c r="L69" s="102">
        <v>20</v>
      </c>
      <c r="M69" s="102">
        <v>220</v>
      </c>
      <c r="N69" s="102">
        <v>0</v>
      </c>
      <c r="O69" s="102">
        <v>0</v>
      </c>
      <c r="P69" s="102">
        <v>4400</v>
      </c>
      <c r="Q69" s="102" t="str">
        <v>Confirmed</v>
      </c>
      <c r="R69" s="102" t="str">
        <v>Countersigned</v>
      </c>
      <c r="S69" s="102" t="str">
        <v>SSH</v>
      </c>
      <c r="T69" s="102" t="str">
        <v>NAP</v>
      </c>
      <c r="U69" s="102" t="str">
        <v>NAP</v>
      </c>
      <c r="V69" s="102">
        <v>7</v>
      </c>
      <c r="W69" s="102">
        <v>151</v>
      </c>
      <c r="X69" s="102" t="str">
        <v>E25-03B</v>
      </c>
      <c r="Y69" s="102">
        <v>186</v>
      </c>
      <c r="Z69" s="102">
        <v>187</v>
      </c>
      <c r="AA69" s="102">
        <v>-1</v>
      </c>
      <c r="AB69" s="13" t="str">
        <v>E25</v>
      </c>
    </row>
    <row r="70" spans="1:28" x14ac:dyDescent="0.25">
      <c r="A70" s="103">
        <v>45625</v>
      </c>
      <c r="B70" s="102" t="str">
        <v>JSV-Partyamo</v>
      </c>
      <c r="C70" s="102" t="str">
        <v>Tour Operator</v>
      </c>
      <c r="D70" s="102" t="str">
        <v/>
      </c>
      <c r="E70" s="102" t="str">
        <v/>
      </c>
      <c r="F70" s="102" t="str">
        <v>RT</v>
      </c>
      <c r="G70" s="102" t="str">
        <v>Outbound</v>
      </c>
      <c r="H70" s="102" t="str">
        <v>4S6016</v>
      </c>
      <c r="I70" s="103" t="str">
        <v>BRI-SSH</v>
      </c>
      <c r="J70" s="135">
        <v>45752</v>
      </c>
      <c r="K70" s="102">
        <v>30</v>
      </c>
      <c r="L70" s="102">
        <v>30</v>
      </c>
      <c r="M70" s="102">
        <v>210</v>
      </c>
      <c r="N70" s="102">
        <v>0</v>
      </c>
      <c r="O70" s="102">
        <v>0</v>
      </c>
      <c r="P70" s="102">
        <v>6300</v>
      </c>
      <c r="Q70" s="102" t="str">
        <v>Confirmed</v>
      </c>
      <c r="R70" s="102" t="str">
        <v>Countersigned</v>
      </c>
      <c r="S70" s="102" t="str">
        <v>BRI</v>
      </c>
      <c r="T70" s="102" t="str">
        <v>SSH</v>
      </c>
      <c r="U70" s="102" t="str">
        <v>BRI</v>
      </c>
      <c r="V70" s="102">
        <v>6</v>
      </c>
      <c r="W70" s="102">
        <v>127</v>
      </c>
      <c r="X70" s="102" t="str">
        <v>E25-02A</v>
      </c>
      <c r="Y70" s="102">
        <v>113</v>
      </c>
      <c r="Z70" s="102">
        <v>109</v>
      </c>
      <c r="AA70" s="102">
        <v>4</v>
      </c>
      <c r="AB70" s="13" t="str">
        <v>E25</v>
      </c>
    </row>
    <row r="71" spans="1:28" x14ac:dyDescent="0.25">
      <c r="A71" s="103">
        <v>45625</v>
      </c>
      <c r="B71" s="102" t="str">
        <v>JSV-Partyamo</v>
      </c>
      <c r="C71" s="102" t="str">
        <v>Tour Operator</v>
      </c>
      <c r="D71" s="102" t="str">
        <v/>
      </c>
      <c r="E71" s="102" t="str">
        <v/>
      </c>
      <c r="F71" s="102" t="str">
        <v>RT</v>
      </c>
      <c r="G71" s="102" t="str">
        <v>Outbound</v>
      </c>
      <c r="H71" s="102" t="str">
        <v>4S6016</v>
      </c>
      <c r="I71" s="103" t="str">
        <v>BRI-SSH</v>
      </c>
      <c r="J71" s="135">
        <v>45759</v>
      </c>
      <c r="K71" s="102">
        <v>30</v>
      </c>
      <c r="L71" s="102">
        <v>30</v>
      </c>
      <c r="M71" s="102">
        <v>210</v>
      </c>
      <c r="N71" s="102">
        <v>0</v>
      </c>
      <c r="O71" s="102">
        <v>0</v>
      </c>
      <c r="P71" s="102">
        <v>6300</v>
      </c>
      <c r="Q71" s="102" t="str">
        <v>Confirmed</v>
      </c>
      <c r="R71" s="102" t="str">
        <v>Countersigned</v>
      </c>
      <c r="S71" s="102" t="str">
        <v>BRI</v>
      </c>
      <c r="T71" s="102" t="str">
        <v>SSH</v>
      </c>
      <c r="U71" s="102" t="str">
        <v>BRI</v>
      </c>
      <c r="V71" s="102">
        <v>6</v>
      </c>
      <c r="W71" s="102">
        <v>134</v>
      </c>
      <c r="X71" s="102" t="str">
        <v>E25-02A</v>
      </c>
      <c r="Y71" s="102">
        <v>113</v>
      </c>
      <c r="Z71" s="102">
        <v>102</v>
      </c>
      <c r="AA71" s="102">
        <v>11</v>
      </c>
      <c r="AB71" s="13" t="str">
        <v>E25</v>
      </c>
    </row>
    <row r="72" spans="1:28" x14ac:dyDescent="0.25">
      <c r="A72" s="103">
        <v>45625</v>
      </c>
      <c r="B72" s="102" t="str">
        <v>JSV-Partyamo</v>
      </c>
      <c r="C72" s="102" t="str">
        <v>Tour Operator</v>
      </c>
      <c r="D72" s="102" t="str">
        <v/>
      </c>
      <c r="E72" s="102" t="str">
        <v/>
      </c>
      <c r="F72" s="102" t="str">
        <v>RT</v>
      </c>
      <c r="G72" s="102" t="str">
        <v>Outbound</v>
      </c>
      <c r="H72" s="102" t="str">
        <v>4S6004</v>
      </c>
      <c r="I72" s="103" t="str">
        <v>BRI-SSH</v>
      </c>
      <c r="J72" s="135">
        <v>45766</v>
      </c>
      <c r="K72" s="102">
        <v>30</v>
      </c>
      <c r="L72" s="102">
        <v>30</v>
      </c>
      <c r="M72" s="102">
        <v>210</v>
      </c>
      <c r="N72" s="102">
        <v>0</v>
      </c>
      <c r="O72" s="102">
        <v>0</v>
      </c>
      <c r="P72" s="102">
        <v>6300</v>
      </c>
      <c r="Q72" s="102" t="str">
        <v>Confirmed</v>
      </c>
      <c r="R72" s="102" t="str">
        <v>Countersigned</v>
      </c>
      <c r="S72" s="102" t="str">
        <v>BRI</v>
      </c>
      <c r="T72" s="102" t="str">
        <v>SSH</v>
      </c>
      <c r="U72" s="102" t="str">
        <v>BRI</v>
      </c>
      <c r="V72" s="102">
        <v>6</v>
      </c>
      <c r="W72" s="102">
        <v>141</v>
      </c>
      <c r="X72" s="102" t="str">
        <v>E25-02B</v>
      </c>
      <c r="Y72" s="102">
        <v>186</v>
      </c>
      <c r="Z72" s="102">
        <v>186</v>
      </c>
      <c r="AA72" s="102">
        <v>0</v>
      </c>
      <c r="AB72" s="13" t="str">
        <v>E25</v>
      </c>
    </row>
    <row r="73" spans="1:28" x14ac:dyDescent="0.25">
      <c r="A73" s="103">
        <v>45625</v>
      </c>
      <c r="B73" s="102" t="str">
        <v>JSV-Partyamo</v>
      </c>
      <c r="C73" s="102" t="str">
        <v>Tour Operator</v>
      </c>
      <c r="D73" s="102" t="str">
        <v/>
      </c>
      <c r="E73" s="102" t="str">
        <v/>
      </c>
      <c r="F73" s="102" t="str">
        <v>RT</v>
      </c>
      <c r="G73" s="102" t="str">
        <v>Outbound</v>
      </c>
      <c r="H73" s="102" t="str">
        <v>4S6004</v>
      </c>
      <c r="I73" s="103" t="str">
        <v>BRI-SSH</v>
      </c>
      <c r="J73" s="135">
        <v>45773</v>
      </c>
      <c r="K73" s="102">
        <v>30</v>
      </c>
      <c r="L73" s="102">
        <v>30</v>
      </c>
      <c r="M73" s="102">
        <v>210</v>
      </c>
      <c r="N73" s="102">
        <v>0</v>
      </c>
      <c r="O73" s="102">
        <v>0</v>
      </c>
      <c r="P73" s="102">
        <v>6300</v>
      </c>
      <c r="Q73" s="102" t="str">
        <v>Confirmed</v>
      </c>
      <c r="R73" s="102" t="str">
        <v>Countersigned</v>
      </c>
      <c r="S73" s="102" t="str">
        <v>BRI</v>
      </c>
      <c r="T73" s="102" t="str">
        <v>SSH</v>
      </c>
      <c r="U73" s="102" t="str">
        <v>BRI</v>
      </c>
      <c r="V73" s="102">
        <v>6</v>
      </c>
      <c r="W73" s="102">
        <v>148</v>
      </c>
      <c r="X73" s="102" t="str">
        <v>E25-02B</v>
      </c>
      <c r="Y73" s="102">
        <v>186</v>
      </c>
      <c r="Z73" s="102">
        <v>167</v>
      </c>
      <c r="AA73" s="102">
        <v>19</v>
      </c>
      <c r="AB73" s="13" t="str">
        <v>E25</v>
      </c>
    </row>
    <row r="74" spans="1:28" x14ac:dyDescent="0.25">
      <c r="A74" s="103">
        <v>45625</v>
      </c>
      <c r="B74" s="102" t="str">
        <v>JSV-Partyamo</v>
      </c>
      <c r="C74" s="102" t="str">
        <v>Tour Operator</v>
      </c>
      <c r="D74" s="102" t="str">
        <v/>
      </c>
      <c r="E74" s="102" t="str">
        <v/>
      </c>
      <c r="F74" s="102" t="str">
        <v>RT</v>
      </c>
      <c r="G74" s="102" t="str">
        <v>Inbound</v>
      </c>
      <c r="H74" s="102" t="str">
        <v>4S6015</v>
      </c>
      <c r="I74" s="103" t="str">
        <v>SSH-BRI</v>
      </c>
      <c r="J74" s="135">
        <v>45759</v>
      </c>
      <c r="K74" s="102">
        <v>30</v>
      </c>
      <c r="L74" s="102">
        <v>30</v>
      </c>
      <c r="M74" s="102">
        <v>210</v>
      </c>
      <c r="N74" s="102">
        <v>0</v>
      </c>
      <c r="O74" s="102">
        <v>0</v>
      </c>
      <c r="P74" s="102">
        <v>6300</v>
      </c>
      <c r="Q74" s="102" t="str">
        <v>Confirmed</v>
      </c>
      <c r="R74" s="102" t="str">
        <v>Countersigned</v>
      </c>
      <c r="S74" s="102" t="str">
        <v>SSH</v>
      </c>
      <c r="T74" s="102" t="str">
        <v>BRI</v>
      </c>
      <c r="U74" s="102" t="str">
        <v>BRI</v>
      </c>
      <c r="V74" s="102">
        <v>6</v>
      </c>
      <c r="W74" s="102">
        <v>134</v>
      </c>
      <c r="X74" s="102" t="str">
        <v>E25-02A</v>
      </c>
      <c r="Y74" s="102">
        <v>113</v>
      </c>
      <c r="Z74" s="102">
        <v>90</v>
      </c>
      <c r="AA74" s="102">
        <v>23</v>
      </c>
      <c r="AB74" s="13" t="str">
        <v>E25</v>
      </c>
    </row>
    <row r="75" spans="1:28" x14ac:dyDescent="0.25">
      <c r="A75" s="103">
        <v>45625</v>
      </c>
      <c r="B75" s="102" t="str">
        <v>JSV-Partyamo</v>
      </c>
      <c r="C75" s="102" t="str">
        <v>Tour Operator</v>
      </c>
      <c r="D75" s="102" t="str">
        <v/>
      </c>
      <c r="E75" s="102" t="str">
        <v/>
      </c>
      <c r="F75" s="102" t="str">
        <v>RT</v>
      </c>
      <c r="G75" s="102" t="str">
        <v>Inbound</v>
      </c>
      <c r="H75" s="102" t="str">
        <v>4S6003</v>
      </c>
      <c r="I75" s="103" t="str">
        <v>SSH-BRI</v>
      </c>
      <c r="J75" s="135">
        <v>45766</v>
      </c>
      <c r="K75" s="102">
        <v>30</v>
      </c>
      <c r="L75" s="102">
        <v>30</v>
      </c>
      <c r="M75" s="102">
        <v>210</v>
      </c>
      <c r="N75" s="102">
        <v>0</v>
      </c>
      <c r="O75" s="102">
        <v>0</v>
      </c>
      <c r="P75" s="102">
        <v>6300</v>
      </c>
      <c r="Q75" s="102" t="str">
        <v>Confirmed</v>
      </c>
      <c r="R75" s="102" t="str">
        <v>Countersigned</v>
      </c>
      <c r="S75" s="102" t="str">
        <v>SSH</v>
      </c>
      <c r="T75" s="102" t="str">
        <v>BRI</v>
      </c>
      <c r="U75" s="102" t="str">
        <v>BRI</v>
      </c>
      <c r="V75" s="102">
        <v>6</v>
      </c>
      <c r="W75" s="102">
        <v>141</v>
      </c>
      <c r="X75" s="102" t="str">
        <v>E25-02B</v>
      </c>
      <c r="Y75" s="102">
        <v>186</v>
      </c>
      <c r="Z75" s="102">
        <v>91</v>
      </c>
      <c r="AA75" s="102">
        <v>95</v>
      </c>
      <c r="AB75" s="13" t="str">
        <v>E25</v>
      </c>
    </row>
    <row r="76" spans="1:28" x14ac:dyDescent="0.25">
      <c r="A76" s="103">
        <v>45625</v>
      </c>
      <c r="B76" s="102" t="str">
        <v>JSV-Partyamo</v>
      </c>
      <c r="C76" s="102" t="str">
        <v>Tour Operator</v>
      </c>
      <c r="D76" s="102" t="str">
        <v/>
      </c>
      <c r="E76" s="102" t="str">
        <v/>
      </c>
      <c r="F76" s="102" t="str">
        <v>RT</v>
      </c>
      <c r="G76" s="102" t="str">
        <v>Inbound</v>
      </c>
      <c r="H76" s="102" t="str">
        <v>4S6003</v>
      </c>
      <c r="I76" s="103" t="str">
        <v>SSH-BRI</v>
      </c>
      <c r="J76" s="135">
        <v>45773</v>
      </c>
      <c r="K76" s="102">
        <v>30</v>
      </c>
      <c r="L76" s="102">
        <v>30</v>
      </c>
      <c r="M76" s="102">
        <v>210</v>
      </c>
      <c r="N76" s="102">
        <v>0</v>
      </c>
      <c r="O76" s="102">
        <v>0</v>
      </c>
      <c r="P76" s="102">
        <v>6300</v>
      </c>
      <c r="Q76" s="102" t="str">
        <v>Confirmed</v>
      </c>
      <c r="R76" s="102" t="str">
        <v>Countersigned</v>
      </c>
      <c r="S76" s="102" t="str">
        <v>SSH</v>
      </c>
      <c r="T76" s="102" t="str">
        <v>BRI</v>
      </c>
      <c r="U76" s="102" t="str">
        <v>BRI</v>
      </c>
      <c r="V76" s="102">
        <v>6</v>
      </c>
      <c r="W76" s="102">
        <v>148</v>
      </c>
      <c r="X76" s="102" t="str">
        <v>E25-02B</v>
      </c>
      <c r="Y76" s="102">
        <v>186</v>
      </c>
      <c r="Z76" s="102">
        <v>188</v>
      </c>
      <c r="AA76" s="102">
        <v>-2</v>
      </c>
      <c r="AB76" s="13" t="str">
        <v>E25</v>
      </c>
    </row>
    <row r="77" spans="1:28" x14ac:dyDescent="0.25">
      <c r="A77" s="103">
        <v>45625</v>
      </c>
      <c r="B77" s="102" t="str">
        <v>JSV-Partyamo</v>
      </c>
      <c r="C77" s="102" t="str">
        <v>Tour Operator</v>
      </c>
      <c r="D77" s="102" t="str">
        <v/>
      </c>
      <c r="E77" s="102" t="str">
        <v/>
      </c>
      <c r="F77" s="102" t="str">
        <v>RT</v>
      </c>
      <c r="G77" s="102" t="str">
        <v>Inbound</v>
      </c>
      <c r="H77" s="102" t="str">
        <v>4S6003</v>
      </c>
      <c r="I77" s="103" t="str">
        <v>SSH-BRI</v>
      </c>
      <c r="J77" s="135">
        <v>45780</v>
      </c>
      <c r="K77" s="102">
        <v>30</v>
      </c>
      <c r="L77" s="102">
        <v>30</v>
      </c>
      <c r="M77" s="102">
        <v>210</v>
      </c>
      <c r="N77" s="102">
        <v>0</v>
      </c>
      <c r="O77" s="102">
        <v>0</v>
      </c>
      <c r="P77" s="102">
        <v>6300</v>
      </c>
      <c r="Q77" s="102" t="str">
        <v>Confirmed</v>
      </c>
      <c r="R77" s="102" t="str">
        <v>Countersigned</v>
      </c>
      <c r="S77" s="102" t="str">
        <v>SSH</v>
      </c>
      <c r="T77" s="102" t="str">
        <v>BRI</v>
      </c>
      <c r="U77" s="102" t="str">
        <v>BRI</v>
      </c>
      <c r="V77" s="102">
        <v>6</v>
      </c>
      <c r="W77" s="102">
        <v>155</v>
      </c>
      <c r="X77" s="102" t="str">
        <v>E25-02B</v>
      </c>
      <c r="Y77" s="102">
        <v>186</v>
      </c>
      <c r="Z77" s="102">
        <v>181</v>
      </c>
      <c r="AA77" s="102">
        <v>5</v>
      </c>
      <c r="AB77" s="13" t="str">
        <v>E25</v>
      </c>
    </row>
    <row r="78" spans="1:28" x14ac:dyDescent="0.25">
      <c r="A78" s="103">
        <v>45625</v>
      </c>
      <c r="B78" s="102" t="str">
        <v>JSV-Partyamo</v>
      </c>
      <c r="C78" s="102" t="str">
        <v>Tour Operator</v>
      </c>
      <c r="D78" s="102" t="str">
        <v/>
      </c>
      <c r="E78" s="102" t="str">
        <v/>
      </c>
      <c r="F78" s="102" t="str">
        <v>RT</v>
      </c>
      <c r="G78" s="102" t="str">
        <v>Outbound</v>
      </c>
      <c r="H78" s="102" t="str">
        <v>SM820</v>
      </c>
      <c r="I78" s="103" t="str">
        <v>NAP-SSH</v>
      </c>
      <c r="J78" s="135">
        <v>45753</v>
      </c>
      <c r="K78" s="102">
        <v>30</v>
      </c>
      <c r="L78" s="102">
        <v>30</v>
      </c>
      <c r="M78" s="102">
        <v>205</v>
      </c>
      <c r="N78" s="102">
        <v>0</v>
      </c>
      <c r="O78" s="102">
        <v>0</v>
      </c>
      <c r="P78" s="102">
        <v>6150</v>
      </c>
      <c r="Q78" s="102" t="str">
        <v>Confirmed</v>
      </c>
      <c r="R78" s="102" t="str">
        <v>Countersigned</v>
      </c>
      <c r="S78" s="102" t="str">
        <v>NAP</v>
      </c>
      <c r="T78" s="102" t="str">
        <v>SSH</v>
      </c>
      <c r="U78" s="102" t="str">
        <v>NAP</v>
      </c>
      <c r="V78" s="102">
        <v>7</v>
      </c>
      <c r="W78" s="102">
        <v>128</v>
      </c>
      <c r="X78" s="102" t="str">
        <v>E25-03A</v>
      </c>
      <c r="Y78" s="102">
        <v>85</v>
      </c>
      <c r="Z78" s="102">
        <v>82</v>
      </c>
      <c r="AA78" s="102">
        <v>3</v>
      </c>
      <c r="AB78" s="13" t="str">
        <v>E25</v>
      </c>
    </row>
    <row r="79" spans="1:28" x14ac:dyDescent="0.25">
      <c r="A79" s="103">
        <v>45625</v>
      </c>
      <c r="B79" s="102" t="str">
        <v>JSV-Partyamo</v>
      </c>
      <c r="C79" s="102" t="str">
        <v>Tour Operator</v>
      </c>
      <c r="D79" s="102" t="str">
        <v/>
      </c>
      <c r="E79" s="102" t="str">
        <v/>
      </c>
      <c r="F79" s="102" t="str">
        <v>RT</v>
      </c>
      <c r="G79" s="102" t="str">
        <v>Outbound</v>
      </c>
      <c r="H79" s="102" t="str">
        <v>4S6032</v>
      </c>
      <c r="I79" s="103" t="str">
        <v>NAP-SSH</v>
      </c>
      <c r="J79" s="135">
        <v>45760</v>
      </c>
      <c r="K79" s="102">
        <v>30</v>
      </c>
      <c r="L79" s="102">
        <v>30</v>
      </c>
      <c r="M79" s="102">
        <v>205</v>
      </c>
      <c r="N79" s="102">
        <v>0</v>
      </c>
      <c r="O79" s="102">
        <v>0</v>
      </c>
      <c r="P79" s="102">
        <v>6150</v>
      </c>
      <c r="Q79" s="102" t="str">
        <v>Confirmed</v>
      </c>
      <c r="R79" s="102" t="str">
        <v>Countersigned</v>
      </c>
      <c r="S79" s="102" t="str">
        <v>NAP</v>
      </c>
      <c r="T79" s="102" t="str">
        <v>SSH</v>
      </c>
      <c r="U79" s="102" t="str">
        <v>NAP</v>
      </c>
      <c r="V79" s="102">
        <v>7</v>
      </c>
      <c r="W79" s="102">
        <v>135</v>
      </c>
      <c r="X79" s="102" t="str">
        <v>E25-03B</v>
      </c>
      <c r="Y79" s="102">
        <v>186</v>
      </c>
      <c r="Z79" s="102">
        <v>157</v>
      </c>
      <c r="AA79" s="102">
        <v>29</v>
      </c>
      <c r="AB79" s="13" t="str">
        <v>E25</v>
      </c>
    </row>
    <row r="80" spans="1:28" x14ac:dyDescent="0.25">
      <c r="A80" s="103">
        <v>45625</v>
      </c>
      <c r="B80" s="102" t="str">
        <v>JSV-Partyamo</v>
      </c>
      <c r="C80" s="102" t="str">
        <v>Tour Operator</v>
      </c>
      <c r="D80" s="102" t="str">
        <v/>
      </c>
      <c r="E80" s="102" t="str">
        <v/>
      </c>
      <c r="F80" s="102" t="str">
        <v>RT</v>
      </c>
      <c r="G80" s="102" t="str">
        <v>Outbound</v>
      </c>
      <c r="H80" s="102" t="str">
        <v>4S6032</v>
      </c>
      <c r="I80" s="103" t="str">
        <v>NAP-SSH</v>
      </c>
      <c r="J80" s="135">
        <v>45767</v>
      </c>
      <c r="K80" s="102">
        <v>24</v>
      </c>
      <c r="L80" s="102">
        <v>24</v>
      </c>
      <c r="M80" s="102">
        <v>205</v>
      </c>
      <c r="N80" s="102">
        <v>0</v>
      </c>
      <c r="O80" s="102">
        <v>0</v>
      </c>
      <c r="P80" s="102">
        <v>4920</v>
      </c>
      <c r="Q80" s="102" t="str">
        <v>Confirmed</v>
      </c>
      <c r="R80" s="102" t="str">
        <v>Countersigned</v>
      </c>
      <c r="S80" s="102" t="str">
        <v>NAP</v>
      </c>
      <c r="T80" s="102" t="str">
        <v>SSH</v>
      </c>
      <c r="U80" s="102" t="str">
        <v>NAP</v>
      </c>
      <c r="V80" s="102">
        <v>7</v>
      </c>
      <c r="W80" s="102">
        <v>142</v>
      </c>
      <c r="X80" s="102" t="str">
        <v>E25-03B</v>
      </c>
      <c r="Y80" s="102">
        <v>186</v>
      </c>
      <c r="Z80" s="102">
        <v>186</v>
      </c>
      <c r="AA80" s="102">
        <v>0</v>
      </c>
      <c r="AB80" s="13" t="str">
        <v>E25</v>
      </c>
    </row>
    <row r="81" spans="1:28" x14ac:dyDescent="0.25">
      <c r="A81" s="103">
        <v>45625</v>
      </c>
      <c r="B81" s="102" t="str">
        <v>JSV-Partyamo</v>
      </c>
      <c r="C81" s="102" t="str">
        <v>Tour Operator</v>
      </c>
      <c r="D81" s="102" t="str">
        <v/>
      </c>
      <c r="E81" s="102" t="str">
        <v/>
      </c>
      <c r="F81" s="102" t="str">
        <v>RT</v>
      </c>
      <c r="G81" s="102" t="str">
        <v>Outbound</v>
      </c>
      <c r="H81" s="102" t="str">
        <v>4S6032</v>
      </c>
      <c r="I81" s="103" t="str">
        <v>NAP-SSH</v>
      </c>
      <c r="J81" s="135">
        <v>45774</v>
      </c>
      <c r="K81" s="102">
        <v>30</v>
      </c>
      <c r="L81" s="102">
        <v>30</v>
      </c>
      <c r="M81" s="102">
        <v>205</v>
      </c>
      <c r="N81" s="102">
        <v>0</v>
      </c>
      <c r="O81" s="102">
        <v>0</v>
      </c>
      <c r="P81" s="102">
        <v>6150</v>
      </c>
      <c r="Q81" s="102" t="str">
        <v>Confirmed</v>
      </c>
      <c r="R81" s="102" t="str">
        <v>Countersigned</v>
      </c>
      <c r="S81" s="102" t="str">
        <v>NAP</v>
      </c>
      <c r="T81" s="102" t="str">
        <v>SSH</v>
      </c>
      <c r="U81" s="102" t="str">
        <v>NAP</v>
      </c>
      <c r="V81" s="102">
        <v>7</v>
      </c>
      <c r="W81" s="102">
        <v>149</v>
      </c>
      <c r="X81" s="102" t="str">
        <v>E25-03B</v>
      </c>
      <c r="Y81" s="102">
        <v>186</v>
      </c>
      <c r="Z81" s="102">
        <v>135</v>
      </c>
      <c r="AA81" s="102">
        <v>51</v>
      </c>
      <c r="AB81" s="13" t="str">
        <v>E25</v>
      </c>
    </row>
    <row r="82" spans="1:28" x14ac:dyDescent="0.25">
      <c r="A82" s="103">
        <v>45625</v>
      </c>
      <c r="B82" s="102" t="str">
        <v>JSV-Partyamo</v>
      </c>
      <c r="C82" s="102" t="str">
        <v>Tour Operator</v>
      </c>
      <c r="D82" s="102" t="str">
        <v/>
      </c>
      <c r="E82" s="102" t="str">
        <v/>
      </c>
      <c r="F82" s="102" t="str">
        <v>RT</v>
      </c>
      <c r="G82" s="102" t="str">
        <v>Inbound</v>
      </c>
      <c r="H82" s="102" t="str">
        <v>SM819</v>
      </c>
      <c r="I82" s="103" t="str">
        <v>SSH-NAP</v>
      </c>
      <c r="J82" s="135">
        <v>45760</v>
      </c>
      <c r="K82" s="102">
        <v>30</v>
      </c>
      <c r="L82" s="102">
        <v>30</v>
      </c>
      <c r="M82" s="102">
        <v>205</v>
      </c>
      <c r="N82" s="102">
        <v>0</v>
      </c>
      <c r="O82" s="102">
        <v>0</v>
      </c>
      <c r="P82" s="102">
        <v>6150</v>
      </c>
      <c r="Q82" s="102" t="str">
        <v>Confirmed</v>
      </c>
      <c r="R82" s="102" t="str">
        <v>Countersigned</v>
      </c>
      <c r="S82" s="102" t="str">
        <v>SSH</v>
      </c>
      <c r="T82" s="102" t="str">
        <v>NAP</v>
      </c>
      <c r="U82" s="102" t="str">
        <v>NAP</v>
      </c>
      <c r="V82" s="102">
        <v>7</v>
      </c>
      <c r="W82" s="102">
        <v>135</v>
      </c>
      <c r="X82" s="102" t="str">
        <v>E25-03A</v>
      </c>
      <c r="Y82" s="102">
        <v>85</v>
      </c>
      <c r="Z82" s="102">
        <v>85</v>
      </c>
      <c r="AA82" s="102">
        <v>0</v>
      </c>
      <c r="AB82" s="13" t="str">
        <v>E25</v>
      </c>
    </row>
    <row r="83" spans="1:28" x14ac:dyDescent="0.25">
      <c r="A83" s="103">
        <v>45625</v>
      </c>
      <c r="B83" s="102" t="str">
        <v>JSV-Partyamo</v>
      </c>
      <c r="C83" s="102" t="str">
        <v>Tour Operator</v>
      </c>
      <c r="D83" s="102" t="str">
        <v/>
      </c>
      <c r="E83" s="102" t="str">
        <v/>
      </c>
      <c r="F83" s="102" t="str">
        <v>RT</v>
      </c>
      <c r="G83" s="102" t="str">
        <v>Inbound</v>
      </c>
      <c r="H83" s="102" t="str">
        <v>4S6031</v>
      </c>
      <c r="I83" s="103" t="str">
        <v>SSH-NAP</v>
      </c>
      <c r="J83" s="135">
        <v>45767</v>
      </c>
      <c r="K83" s="102">
        <v>30</v>
      </c>
      <c r="L83" s="102">
        <v>30</v>
      </c>
      <c r="M83" s="102">
        <v>205</v>
      </c>
      <c r="N83" s="102">
        <v>0</v>
      </c>
      <c r="O83" s="102">
        <v>0</v>
      </c>
      <c r="P83" s="102">
        <v>6150</v>
      </c>
      <c r="Q83" s="102" t="str">
        <v>Confirmed</v>
      </c>
      <c r="R83" s="102" t="str">
        <v>Countersigned</v>
      </c>
      <c r="S83" s="102" t="str">
        <v>SSH</v>
      </c>
      <c r="T83" s="102" t="str">
        <v>NAP</v>
      </c>
      <c r="U83" s="102" t="str">
        <v>NAP</v>
      </c>
      <c r="V83" s="102">
        <v>7</v>
      </c>
      <c r="W83" s="102">
        <v>142</v>
      </c>
      <c r="X83" s="102" t="str">
        <v>E25-03B</v>
      </c>
      <c r="Y83" s="102">
        <v>186</v>
      </c>
      <c r="Z83" s="102">
        <v>162</v>
      </c>
      <c r="AA83" s="102">
        <v>24</v>
      </c>
      <c r="AB83" s="13" t="str">
        <v>E25</v>
      </c>
    </row>
    <row r="84" spans="1:28" x14ac:dyDescent="0.25">
      <c r="A84" s="103">
        <v>45625</v>
      </c>
      <c r="B84" s="102" t="str">
        <v>JSV-Partyamo</v>
      </c>
      <c r="C84" s="102" t="str">
        <v>Tour Operator</v>
      </c>
      <c r="D84" s="102" t="str">
        <v/>
      </c>
      <c r="E84" s="102" t="str">
        <v/>
      </c>
      <c r="F84" s="102" t="str">
        <v>RT</v>
      </c>
      <c r="G84" s="102" t="str">
        <v>Inbound</v>
      </c>
      <c r="H84" s="102" t="str">
        <v>4S6031</v>
      </c>
      <c r="I84" s="103" t="str">
        <v>SSH-NAP</v>
      </c>
      <c r="J84" s="135">
        <v>45774</v>
      </c>
      <c r="K84" s="102">
        <v>20</v>
      </c>
      <c r="L84" s="102">
        <v>20</v>
      </c>
      <c r="M84" s="102">
        <v>205</v>
      </c>
      <c r="N84" s="102">
        <v>0</v>
      </c>
      <c r="O84" s="102">
        <v>0</v>
      </c>
      <c r="P84" s="102">
        <v>4100</v>
      </c>
      <c r="Q84" s="102" t="str">
        <v>Confirmed</v>
      </c>
      <c r="R84" s="102" t="str">
        <v>Countersigned</v>
      </c>
      <c r="S84" s="102" t="str">
        <v>SSH</v>
      </c>
      <c r="T84" s="102" t="str">
        <v>NAP</v>
      </c>
      <c r="U84" s="102" t="str">
        <v>NAP</v>
      </c>
      <c r="V84" s="102">
        <v>7</v>
      </c>
      <c r="W84" s="102">
        <v>149</v>
      </c>
      <c r="X84" s="102" t="str">
        <v>E25-03B</v>
      </c>
      <c r="Y84" s="102">
        <v>186</v>
      </c>
      <c r="Z84" s="102">
        <v>186</v>
      </c>
      <c r="AA84" s="102">
        <v>0</v>
      </c>
      <c r="AB84" s="13" t="str">
        <v>E25</v>
      </c>
    </row>
    <row r="85" spans="1:28" x14ac:dyDescent="0.25">
      <c r="A85" s="103">
        <v>45625</v>
      </c>
      <c r="B85" s="102" t="str">
        <v>JSV-Partyamo</v>
      </c>
      <c r="C85" s="102" t="str">
        <v>Tour Operator</v>
      </c>
      <c r="D85" s="102" t="str">
        <v/>
      </c>
      <c r="E85" s="102" t="str">
        <v/>
      </c>
      <c r="F85" s="102" t="str">
        <v>RT</v>
      </c>
      <c r="G85" s="102" t="str">
        <v>Inbound</v>
      </c>
      <c r="H85" s="102" t="str">
        <v>4S6031</v>
      </c>
      <c r="I85" s="103" t="str">
        <v>SSH-NAP</v>
      </c>
      <c r="J85" s="135">
        <v>45781</v>
      </c>
      <c r="K85" s="102">
        <v>30</v>
      </c>
      <c r="L85" s="102">
        <v>30</v>
      </c>
      <c r="M85" s="102">
        <v>205</v>
      </c>
      <c r="N85" s="102">
        <v>0</v>
      </c>
      <c r="O85" s="102">
        <v>0</v>
      </c>
      <c r="P85" s="102">
        <v>6150</v>
      </c>
      <c r="Q85" s="102" t="str">
        <v>Confirmed</v>
      </c>
      <c r="R85" s="102" t="str">
        <v>Countersigned</v>
      </c>
      <c r="S85" s="102" t="str">
        <v>SSH</v>
      </c>
      <c r="T85" s="102" t="str">
        <v>NAP</v>
      </c>
      <c r="U85" s="102" t="str">
        <v>NAP</v>
      </c>
      <c r="V85" s="102">
        <v>7</v>
      </c>
      <c r="W85" s="102">
        <v>156</v>
      </c>
      <c r="X85" s="102" t="str">
        <v>E25-03B</v>
      </c>
      <c r="Y85" s="102">
        <v>186</v>
      </c>
      <c r="Z85" s="102">
        <v>187</v>
      </c>
      <c r="AA85" s="102">
        <v>-1</v>
      </c>
      <c r="AB85" s="13" t="str">
        <v>E25</v>
      </c>
    </row>
    <row r="86" spans="1:28" x14ac:dyDescent="0.25">
      <c r="A86" s="103">
        <v>45626</v>
      </c>
      <c r="B86" s="102" t="str">
        <v>Miti Viaggi</v>
      </c>
      <c r="C86" s="102" t="str">
        <v>Tour Operator</v>
      </c>
      <c r="D86" s="102" t="str">
        <v/>
      </c>
      <c r="E86" s="102" t="str">
        <v/>
      </c>
      <c r="F86" s="102" t="str">
        <v>RT</v>
      </c>
      <c r="G86" s="102" t="str">
        <v>Outbound</v>
      </c>
      <c r="H86" s="102" t="str">
        <v>4S6032</v>
      </c>
      <c r="I86" s="103" t="str">
        <v>NAP-SSH</v>
      </c>
      <c r="J86" s="135">
        <v>45767</v>
      </c>
      <c r="K86" s="102">
        <v>20</v>
      </c>
      <c r="L86" s="102">
        <v>20</v>
      </c>
      <c r="M86" s="102">
        <v>245</v>
      </c>
      <c r="N86" s="102">
        <v>0</v>
      </c>
      <c r="O86" s="102">
        <v>0</v>
      </c>
      <c r="P86" s="102">
        <v>4900</v>
      </c>
      <c r="Q86" s="102" t="str">
        <v>Confirmed</v>
      </c>
      <c r="R86" s="102" t="str">
        <v>Countersigned</v>
      </c>
      <c r="S86" s="102" t="str">
        <v>NAP</v>
      </c>
      <c r="T86" s="102" t="str">
        <v>SSH</v>
      </c>
      <c r="U86" s="102" t="str">
        <v>NAP</v>
      </c>
      <c r="V86" s="102">
        <v>7</v>
      </c>
      <c r="W86" s="102">
        <v>141</v>
      </c>
      <c r="X86" s="102" t="str">
        <v>E25-03B</v>
      </c>
      <c r="Y86" s="102">
        <v>186</v>
      </c>
      <c r="Z86" s="102">
        <v>186</v>
      </c>
      <c r="AA86" s="102">
        <v>0</v>
      </c>
      <c r="AB86" s="13" t="str">
        <v>E25</v>
      </c>
    </row>
    <row r="87" spans="1:28" x14ac:dyDescent="0.25">
      <c r="A87" s="103">
        <v>45626</v>
      </c>
      <c r="B87" s="102" t="str">
        <v>Miti Viaggi</v>
      </c>
      <c r="C87" s="102" t="str">
        <v>Tour Operator</v>
      </c>
      <c r="D87" s="102" t="str">
        <v/>
      </c>
      <c r="E87" s="102" t="str">
        <v/>
      </c>
      <c r="F87" s="102" t="str">
        <v>RT</v>
      </c>
      <c r="G87" s="102" t="str">
        <v>Inbound</v>
      </c>
      <c r="H87" s="102" t="str">
        <v>4S6031</v>
      </c>
      <c r="I87" s="103" t="str">
        <v>SSH-NAP</v>
      </c>
      <c r="J87" s="135">
        <v>45774</v>
      </c>
      <c r="K87" s="102">
        <v>20</v>
      </c>
      <c r="L87" s="102">
        <v>20</v>
      </c>
      <c r="M87" s="102">
        <v>245</v>
      </c>
      <c r="N87" s="102">
        <v>0</v>
      </c>
      <c r="O87" s="102">
        <v>0</v>
      </c>
      <c r="P87" s="102">
        <v>4900</v>
      </c>
      <c r="Q87" s="102" t="str">
        <v>Confirmed</v>
      </c>
      <c r="R87" s="102" t="str">
        <v>Countersigned</v>
      </c>
      <c r="S87" s="102" t="str">
        <v>SSH</v>
      </c>
      <c r="T87" s="102" t="str">
        <v>NAP</v>
      </c>
      <c r="U87" s="102" t="str">
        <v>NAP</v>
      </c>
      <c r="V87" s="102">
        <v>7</v>
      </c>
      <c r="W87" s="102">
        <v>148</v>
      </c>
      <c r="X87" s="102" t="str">
        <v>E25-03B</v>
      </c>
      <c r="Y87" s="102">
        <v>186</v>
      </c>
      <c r="Z87" s="102">
        <v>186</v>
      </c>
      <c r="AA87" s="102">
        <v>0</v>
      </c>
      <c r="AB87" s="13" t="str">
        <v>E25</v>
      </c>
    </row>
    <row r="88" spans="1:28" x14ac:dyDescent="0.25">
      <c r="A88" s="103">
        <v>45608</v>
      </c>
      <c r="B88" s="102" t="str">
        <v>Enzo Viaggi</v>
      </c>
      <c r="C88" s="102" t="str">
        <v>Tour Operator</v>
      </c>
      <c r="D88" s="102" t="str">
        <v/>
      </c>
      <c r="E88" s="102" t="str">
        <v/>
      </c>
      <c r="F88" s="102" t="str">
        <v>RT</v>
      </c>
      <c r="G88" s="102" t="str">
        <v>Outbound</v>
      </c>
      <c r="H88" s="102" t="str">
        <v>4S6004</v>
      </c>
      <c r="I88" s="103" t="str">
        <v>BRI-SSH</v>
      </c>
      <c r="J88" s="135">
        <v>45766</v>
      </c>
      <c r="K88" s="102">
        <v>20</v>
      </c>
      <c r="L88" s="102">
        <v>20</v>
      </c>
      <c r="M88" s="102">
        <v>225</v>
      </c>
      <c r="N88" s="102">
        <v>0</v>
      </c>
      <c r="O88" s="102">
        <v>0</v>
      </c>
      <c r="P88" s="102">
        <v>4500</v>
      </c>
      <c r="Q88" s="102" t="str">
        <v>Confirmed</v>
      </c>
      <c r="R88" s="102" t="str">
        <v>Countersigned</v>
      </c>
      <c r="S88" s="102" t="str">
        <v>BRI</v>
      </c>
      <c r="T88" s="102" t="str">
        <v>SSH</v>
      </c>
      <c r="U88" s="102" t="str">
        <v>BRI</v>
      </c>
      <c r="V88" s="102">
        <v>6</v>
      </c>
      <c r="W88" s="102">
        <v>158</v>
      </c>
      <c r="X88" s="102" t="str">
        <v>E25-02B</v>
      </c>
      <c r="Y88" s="102">
        <v>186</v>
      </c>
      <c r="Z88" s="102">
        <v>186</v>
      </c>
      <c r="AA88" s="102">
        <v>0</v>
      </c>
      <c r="AB88" s="13" t="str">
        <v>E25</v>
      </c>
    </row>
    <row r="89" spans="1:28" x14ac:dyDescent="0.25">
      <c r="A89" s="103">
        <v>45608</v>
      </c>
      <c r="B89" s="102" t="str">
        <v>Enzo Viaggi</v>
      </c>
      <c r="C89" s="102" t="str">
        <v>Tour Operator</v>
      </c>
      <c r="D89" s="102" t="str">
        <v/>
      </c>
      <c r="E89" s="102" t="str">
        <v/>
      </c>
      <c r="F89" s="102" t="str">
        <v>RT</v>
      </c>
      <c r="G89" s="102" t="str">
        <v>Outbound</v>
      </c>
      <c r="H89" s="102" t="str">
        <v>4S6004</v>
      </c>
      <c r="I89" s="103" t="str">
        <v>BRI-SSH</v>
      </c>
      <c r="J89" s="135">
        <v>45773</v>
      </c>
      <c r="K89" s="102">
        <v>10</v>
      </c>
      <c r="L89" s="102">
        <v>10</v>
      </c>
      <c r="M89" s="102">
        <v>225</v>
      </c>
      <c r="N89" s="102">
        <v>0</v>
      </c>
      <c r="O89" s="102">
        <v>0</v>
      </c>
      <c r="P89" s="102">
        <v>2250</v>
      </c>
      <c r="Q89" s="102" t="str">
        <v>Confirmed</v>
      </c>
      <c r="R89" s="102" t="str">
        <v>Countersigned</v>
      </c>
      <c r="S89" s="102" t="str">
        <v>BRI</v>
      </c>
      <c r="T89" s="102" t="str">
        <v>SSH</v>
      </c>
      <c r="U89" s="102" t="str">
        <v>BRI</v>
      </c>
      <c r="V89" s="102">
        <v>6</v>
      </c>
      <c r="W89" s="102">
        <v>165</v>
      </c>
      <c r="X89" s="102" t="str">
        <v>E25-02B</v>
      </c>
      <c r="Y89" s="102">
        <v>186</v>
      </c>
      <c r="Z89" s="102">
        <v>167</v>
      </c>
      <c r="AA89" s="102">
        <v>19</v>
      </c>
      <c r="AB89" s="13" t="str">
        <v>E25</v>
      </c>
    </row>
    <row r="90" spans="1:28" x14ac:dyDescent="0.25">
      <c r="A90" s="103">
        <v>45608</v>
      </c>
      <c r="B90" s="102" t="str">
        <v>Enzo Viaggi</v>
      </c>
      <c r="C90" s="102" t="str">
        <v>Tour Operator</v>
      </c>
      <c r="D90" s="102" t="str">
        <v/>
      </c>
      <c r="E90" s="102" t="str">
        <v/>
      </c>
      <c r="F90" s="102" t="str">
        <v>RT</v>
      </c>
      <c r="G90" s="102" t="str">
        <v>Inbound</v>
      </c>
      <c r="H90" s="102" t="str">
        <v>4S6003</v>
      </c>
      <c r="I90" s="103" t="str">
        <v>SSH-BRI</v>
      </c>
      <c r="J90" s="135">
        <v>45773</v>
      </c>
      <c r="K90" s="102">
        <v>20</v>
      </c>
      <c r="L90" s="102">
        <v>20</v>
      </c>
      <c r="M90" s="102">
        <v>225</v>
      </c>
      <c r="N90" s="102">
        <v>0</v>
      </c>
      <c r="O90" s="102">
        <v>0</v>
      </c>
      <c r="P90" s="102">
        <v>4500</v>
      </c>
      <c r="Q90" s="102" t="str">
        <v>Confirmed</v>
      </c>
      <c r="R90" s="102" t="str">
        <v>Countersigned</v>
      </c>
      <c r="S90" s="102" t="str">
        <v>SSH</v>
      </c>
      <c r="T90" s="102" t="str">
        <v>BRI</v>
      </c>
      <c r="U90" s="102" t="str">
        <v>BRI</v>
      </c>
      <c r="V90" s="102">
        <v>6</v>
      </c>
      <c r="W90" s="102">
        <v>165</v>
      </c>
      <c r="X90" s="102" t="str">
        <v>E25-02B</v>
      </c>
      <c r="Y90" s="102">
        <v>186</v>
      </c>
      <c r="Z90" s="102">
        <v>188</v>
      </c>
      <c r="AA90" s="102">
        <v>-2</v>
      </c>
      <c r="AB90" s="13" t="str">
        <v>E25</v>
      </c>
    </row>
    <row r="91" spans="1:28" x14ac:dyDescent="0.25">
      <c r="A91" s="103">
        <v>45608</v>
      </c>
      <c r="B91" s="102" t="str">
        <v>Enzo Viaggi</v>
      </c>
      <c r="C91" s="102" t="str">
        <v>Tour Operator</v>
      </c>
      <c r="D91" s="102" t="str">
        <v/>
      </c>
      <c r="E91" s="102" t="str">
        <v/>
      </c>
      <c r="F91" s="102" t="str">
        <v>RT</v>
      </c>
      <c r="G91" s="102" t="str">
        <v>Inbound</v>
      </c>
      <c r="H91" s="102" t="str">
        <v>4S6003</v>
      </c>
      <c r="I91" s="103" t="str">
        <v>SSH-BRI</v>
      </c>
      <c r="J91" s="135">
        <v>45780</v>
      </c>
      <c r="K91" s="102">
        <v>10</v>
      </c>
      <c r="L91" s="102">
        <v>10</v>
      </c>
      <c r="M91" s="102">
        <v>225</v>
      </c>
      <c r="N91" s="102">
        <v>0</v>
      </c>
      <c r="O91" s="102">
        <v>0</v>
      </c>
      <c r="P91" s="102">
        <v>2250</v>
      </c>
      <c r="Q91" s="102" t="str">
        <v>Confirmed</v>
      </c>
      <c r="R91" s="102" t="str">
        <v>Countersigned</v>
      </c>
      <c r="S91" s="102" t="str">
        <v>SSH</v>
      </c>
      <c r="T91" s="102" t="str">
        <v>BRI</v>
      </c>
      <c r="U91" s="102" t="str">
        <v>BRI</v>
      </c>
      <c r="V91" s="102">
        <v>6</v>
      </c>
      <c r="W91" s="102">
        <v>172</v>
      </c>
      <c r="X91" s="102" t="str">
        <v>E25-02B</v>
      </c>
      <c r="Y91" s="102">
        <v>186</v>
      </c>
      <c r="Z91" s="102">
        <v>181</v>
      </c>
      <c r="AA91" s="102">
        <v>5</v>
      </c>
      <c r="AB91" s="13" t="str">
        <v>E25</v>
      </c>
    </row>
    <row r="92" spans="1:28" x14ac:dyDescent="0.25">
      <c r="A92" s="103">
        <v>45608</v>
      </c>
      <c r="B92" s="102" t="str">
        <v>Enzo Viaggi</v>
      </c>
      <c r="C92" s="102" t="str">
        <v>Tour Operator</v>
      </c>
      <c r="D92" s="102" t="str">
        <v/>
      </c>
      <c r="E92" s="102" t="str">
        <v/>
      </c>
      <c r="F92" s="102" t="str">
        <v>RT</v>
      </c>
      <c r="G92" s="102" t="str">
        <v>Outbound</v>
      </c>
      <c r="H92" s="102" t="str">
        <v>4S6032</v>
      </c>
      <c r="I92" s="103" t="str">
        <v>NAP-SSH</v>
      </c>
      <c r="J92" s="135">
        <v>45767</v>
      </c>
      <c r="K92" s="102">
        <v>10</v>
      </c>
      <c r="L92" s="102">
        <v>10</v>
      </c>
      <c r="M92" s="102">
        <v>225</v>
      </c>
      <c r="N92" s="102">
        <v>0</v>
      </c>
      <c r="O92" s="102">
        <v>0</v>
      </c>
      <c r="P92" s="102">
        <v>2250</v>
      </c>
      <c r="Q92" s="102" t="str">
        <v>Confirmed</v>
      </c>
      <c r="R92" s="102" t="str">
        <v>Countersigned</v>
      </c>
      <c r="S92" s="102" t="str">
        <v>NAP</v>
      </c>
      <c r="T92" s="102" t="str">
        <v>SSH</v>
      </c>
      <c r="U92" s="102" t="str">
        <v>NAP</v>
      </c>
      <c r="V92" s="102">
        <v>7</v>
      </c>
      <c r="W92" s="102">
        <v>159</v>
      </c>
      <c r="X92" s="102" t="str">
        <v>E25-03B</v>
      </c>
      <c r="Y92" s="102">
        <v>186</v>
      </c>
      <c r="Z92" s="102">
        <v>186</v>
      </c>
      <c r="AA92" s="102">
        <v>0</v>
      </c>
      <c r="AB92" s="13" t="str">
        <v>E25</v>
      </c>
    </row>
    <row r="93" spans="1:28" x14ac:dyDescent="0.25">
      <c r="A93" s="103">
        <v>45608</v>
      </c>
      <c r="B93" s="102" t="str">
        <v>Enzo Viaggi</v>
      </c>
      <c r="C93" s="102" t="str">
        <v>Tour Operator</v>
      </c>
      <c r="D93" s="102" t="str">
        <v/>
      </c>
      <c r="E93" s="102" t="str">
        <v/>
      </c>
      <c r="F93" s="102" t="str">
        <v>RT</v>
      </c>
      <c r="G93" s="102" t="str">
        <v>Outbound</v>
      </c>
      <c r="H93" s="102" t="str">
        <v>4S6032</v>
      </c>
      <c r="I93" s="103" t="str">
        <v>NAP-SSH</v>
      </c>
      <c r="J93" s="135">
        <v>45774</v>
      </c>
      <c r="K93" s="102">
        <v>6</v>
      </c>
      <c r="L93" s="102">
        <v>6</v>
      </c>
      <c r="M93" s="102">
        <v>225</v>
      </c>
      <c r="N93" s="102">
        <v>0</v>
      </c>
      <c r="O93" s="102">
        <v>0</v>
      </c>
      <c r="P93" s="102">
        <v>1350</v>
      </c>
      <c r="Q93" s="102" t="str">
        <v>Confirmed</v>
      </c>
      <c r="R93" s="102" t="str">
        <v>Countersigned</v>
      </c>
      <c r="S93" s="102" t="str">
        <v>NAP</v>
      </c>
      <c r="T93" s="102" t="str">
        <v>SSH</v>
      </c>
      <c r="U93" s="102" t="str">
        <v>NAP</v>
      </c>
      <c r="V93" s="102">
        <v>7</v>
      </c>
      <c r="W93" s="102">
        <v>166</v>
      </c>
      <c r="X93" s="102" t="str">
        <v>E25-03B</v>
      </c>
      <c r="Y93" s="102">
        <v>186</v>
      </c>
      <c r="Z93" s="102">
        <v>135</v>
      </c>
      <c r="AA93" s="102">
        <v>51</v>
      </c>
      <c r="AB93" s="13" t="str">
        <v>E25</v>
      </c>
    </row>
    <row r="94" spans="1:28" x14ac:dyDescent="0.25">
      <c r="A94" s="103">
        <v>45608</v>
      </c>
      <c r="B94" s="102" t="str">
        <v>Enzo Viaggi</v>
      </c>
      <c r="C94" s="102" t="str">
        <v>Tour Operator</v>
      </c>
      <c r="D94" s="102" t="str">
        <v/>
      </c>
      <c r="E94" s="102" t="str">
        <v/>
      </c>
      <c r="F94" s="102" t="str">
        <v>RT</v>
      </c>
      <c r="G94" s="102" t="str">
        <v>Inbound</v>
      </c>
      <c r="H94" s="102" t="str">
        <v>4S6031</v>
      </c>
      <c r="I94" s="103" t="str">
        <v>SSH-NAP</v>
      </c>
      <c r="J94" s="135">
        <v>45774</v>
      </c>
      <c r="K94" s="102">
        <v>10</v>
      </c>
      <c r="L94" s="102">
        <v>10</v>
      </c>
      <c r="M94" s="102">
        <v>225</v>
      </c>
      <c r="N94" s="102">
        <v>0</v>
      </c>
      <c r="O94" s="102">
        <v>0</v>
      </c>
      <c r="P94" s="102">
        <v>2250</v>
      </c>
      <c r="Q94" s="102" t="str">
        <v>Confirmed</v>
      </c>
      <c r="R94" s="102" t="str">
        <v>Countersigned</v>
      </c>
      <c r="S94" s="102" t="str">
        <v>SSH</v>
      </c>
      <c r="T94" s="102" t="str">
        <v>NAP</v>
      </c>
      <c r="U94" s="102" t="str">
        <v>NAP</v>
      </c>
      <c r="V94" s="102">
        <v>7</v>
      </c>
      <c r="W94" s="102">
        <v>166</v>
      </c>
      <c r="X94" s="102" t="str">
        <v>E25-03B</v>
      </c>
      <c r="Y94" s="102">
        <v>186</v>
      </c>
      <c r="Z94" s="102">
        <v>186</v>
      </c>
      <c r="AA94" s="102">
        <v>0</v>
      </c>
      <c r="AB94" s="13" t="str">
        <v>E25</v>
      </c>
    </row>
    <row r="95" spans="1:28" x14ac:dyDescent="0.25">
      <c r="A95" s="103">
        <v>45608</v>
      </c>
      <c r="B95" s="102" t="str">
        <v>Enzo Viaggi</v>
      </c>
      <c r="C95" s="102" t="str">
        <v>Tour Operator</v>
      </c>
      <c r="D95" s="102" t="str">
        <v/>
      </c>
      <c r="E95" s="102" t="str">
        <v/>
      </c>
      <c r="F95" s="102" t="str">
        <v>RT</v>
      </c>
      <c r="G95" s="102" t="str">
        <v>Inbound</v>
      </c>
      <c r="H95" s="102" t="str">
        <v>4S6031</v>
      </c>
      <c r="I95" s="103" t="str">
        <v>SSH-NAP</v>
      </c>
      <c r="J95" s="135">
        <v>45781</v>
      </c>
      <c r="K95" s="102">
        <v>6</v>
      </c>
      <c r="L95" s="102">
        <v>6</v>
      </c>
      <c r="M95" s="102">
        <v>225</v>
      </c>
      <c r="N95" s="102">
        <v>0</v>
      </c>
      <c r="O95" s="102">
        <v>0</v>
      </c>
      <c r="P95" s="102">
        <v>1350</v>
      </c>
      <c r="Q95" s="102" t="str">
        <v>Confirmed</v>
      </c>
      <c r="R95" s="102" t="str">
        <v>Countersigned</v>
      </c>
      <c r="S95" s="102" t="str">
        <v>SSH</v>
      </c>
      <c r="T95" s="102" t="str">
        <v>NAP</v>
      </c>
      <c r="U95" s="102" t="str">
        <v>NAP</v>
      </c>
      <c r="V95" s="102">
        <v>7</v>
      </c>
      <c r="W95" s="102">
        <v>173</v>
      </c>
      <c r="X95" s="102" t="str">
        <v>E25-03B</v>
      </c>
      <c r="Y95" s="102">
        <v>186</v>
      </c>
      <c r="Z95" s="102">
        <v>187</v>
      </c>
      <c r="AA95" s="102">
        <v>-1</v>
      </c>
      <c r="AB95" s="13" t="str">
        <v>E25</v>
      </c>
    </row>
    <row r="96" spans="1:28" x14ac:dyDescent="0.25">
      <c r="A96" s="103">
        <v>45649</v>
      </c>
      <c r="B96" s="102" t="str">
        <v>Enzo Viaggi</v>
      </c>
      <c r="C96" s="102" t="str">
        <v>Tour Operator</v>
      </c>
      <c r="D96" s="102" t="str">
        <v/>
      </c>
      <c r="E96" s="102" t="str">
        <v/>
      </c>
      <c r="F96" s="102" t="str">
        <v>RT</v>
      </c>
      <c r="G96" s="102" t="str">
        <v>Outbound</v>
      </c>
      <c r="H96" s="102" t="str">
        <v>4S6004</v>
      </c>
      <c r="I96" s="103" t="str">
        <v>BRI-SSH</v>
      </c>
      <c r="J96" s="135">
        <v>45773</v>
      </c>
      <c r="K96" s="102">
        <v>10</v>
      </c>
      <c r="L96" s="102">
        <v>10</v>
      </c>
      <c r="M96" s="102">
        <v>250</v>
      </c>
      <c r="N96" s="102">
        <v>0</v>
      </c>
      <c r="O96" s="102">
        <v>0</v>
      </c>
      <c r="P96" s="102">
        <v>2500</v>
      </c>
      <c r="Q96" s="102" t="str">
        <v>Confirmed</v>
      </c>
      <c r="R96" s="102" t="str">
        <v>Countersigned</v>
      </c>
      <c r="S96" s="102" t="str">
        <v>BRI</v>
      </c>
      <c r="T96" s="102" t="str">
        <v>SSH</v>
      </c>
      <c r="U96" s="102" t="str">
        <v>BRI</v>
      </c>
      <c r="V96" s="102">
        <v>6</v>
      </c>
      <c r="W96" s="102">
        <v>124</v>
      </c>
      <c r="X96" s="102" t="str">
        <v>E25-02B</v>
      </c>
      <c r="Y96" s="102">
        <v>186</v>
      </c>
      <c r="Z96" s="102">
        <v>167</v>
      </c>
      <c r="AA96" s="102">
        <v>19</v>
      </c>
      <c r="AB96" s="13" t="str">
        <v>E25</v>
      </c>
    </row>
    <row r="97" spans="1:28" x14ac:dyDescent="0.25">
      <c r="A97" s="103">
        <v>45649</v>
      </c>
      <c r="B97" s="102" t="str">
        <v>Enzo Viaggi</v>
      </c>
      <c r="C97" s="102" t="str">
        <v>Tour Operator</v>
      </c>
      <c r="D97" s="102" t="str">
        <v/>
      </c>
      <c r="E97" s="102" t="str">
        <v/>
      </c>
      <c r="F97" s="102" t="str">
        <v>RT</v>
      </c>
      <c r="G97" s="102" t="str">
        <v>Inbound</v>
      </c>
      <c r="H97" s="102" t="str">
        <v>4S6003</v>
      </c>
      <c r="I97" s="103" t="str">
        <v>SSH-BRI</v>
      </c>
      <c r="J97" s="135">
        <v>45780</v>
      </c>
      <c r="K97" s="102">
        <v>10</v>
      </c>
      <c r="L97" s="102">
        <v>10</v>
      </c>
      <c r="M97" s="102">
        <v>250</v>
      </c>
      <c r="N97" s="102">
        <v>0</v>
      </c>
      <c r="O97" s="102">
        <v>0</v>
      </c>
      <c r="P97" s="102">
        <v>2500</v>
      </c>
      <c r="Q97" s="102" t="str">
        <v>Confirmed</v>
      </c>
      <c r="R97" s="102" t="str">
        <v>Countersigned</v>
      </c>
      <c r="S97" s="102" t="str">
        <v>SSH</v>
      </c>
      <c r="T97" s="102" t="str">
        <v>BRI</v>
      </c>
      <c r="U97" s="102" t="str">
        <v>BRI</v>
      </c>
      <c r="V97" s="102">
        <v>6</v>
      </c>
      <c r="W97" s="102">
        <v>131</v>
      </c>
      <c r="X97" s="102" t="str">
        <v>E25-02B</v>
      </c>
      <c r="Y97" s="102">
        <v>186</v>
      </c>
      <c r="Z97" s="102">
        <v>181</v>
      </c>
      <c r="AA97" s="102">
        <v>5</v>
      </c>
      <c r="AB97" s="13" t="str">
        <v>E25</v>
      </c>
    </row>
    <row r="98" spans="1:28" x14ac:dyDescent="0.25">
      <c r="A98" s="103">
        <v>45608</v>
      </c>
      <c r="B98" s="102" t="str">
        <v>Genius</v>
      </c>
      <c r="C98" s="102" t="str">
        <v>Distributor</v>
      </c>
      <c r="D98" s="102" t="str">
        <v/>
      </c>
      <c r="E98" s="102" t="str">
        <v/>
      </c>
      <c r="F98" s="102" t="str">
        <v>OW</v>
      </c>
      <c r="G98" s="102" t="str">
        <v>Outbound</v>
      </c>
      <c r="H98" s="102" t="str">
        <v>W42987</v>
      </c>
      <c r="I98" s="103" t="str">
        <v>VIE-JED</v>
      </c>
      <c r="J98" s="135">
        <v>45717</v>
      </c>
      <c r="K98" s="102">
        <v>1</v>
      </c>
      <c r="L98" s="102">
        <v>1</v>
      </c>
      <c r="M98" s="102">
        <v>200</v>
      </c>
      <c r="N98" s="102">
        <v>0</v>
      </c>
      <c r="O98" s="102">
        <v>0</v>
      </c>
      <c r="P98" s="102">
        <v>200</v>
      </c>
      <c r="Q98" s="102" t="str">
        <v>Confirmed</v>
      </c>
      <c r="R98" s="102" t="str">
        <v>Closed Deal</v>
      </c>
      <c r="S98" s="102" t="str">
        <v>VIE</v>
      </c>
      <c r="T98" s="102" t="str">
        <v>JED</v>
      </c>
      <c r="U98" s="102" t="str">
        <v>VIE</v>
      </c>
      <c r="V98" s="102">
        <v>6</v>
      </c>
      <c r="W98" s="102">
        <v>109</v>
      </c>
      <c r="X98" s="102" t="str">
        <v/>
      </c>
      <c r="Y98" s="102" t="str">
        <v/>
      </c>
      <c r="Z98" s="102" t="str">
        <v/>
      </c>
      <c r="AA98" s="102" t="str">
        <v/>
      </c>
      <c r="AB98" s="13" t="str">
        <v/>
      </c>
    </row>
    <row r="99" spans="1:28" x14ac:dyDescent="0.25">
      <c r="A99" s="103">
        <v>45608</v>
      </c>
      <c r="B99" s="102" t="str">
        <v>Genius</v>
      </c>
      <c r="C99" s="102" t="str">
        <v>Distributor</v>
      </c>
      <c r="D99" s="102" t="str">
        <v/>
      </c>
      <c r="E99" s="102" t="str">
        <v/>
      </c>
      <c r="F99" s="102" t="str">
        <v>OW</v>
      </c>
      <c r="G99" s="102" t="str">
        <v>Outbound</v>
      </c>
      <c r="H99" s="102" t="str">
        <v>W42988</v>
      </c>
      <c r="I99" s="103" t="str">
        <v>JED-VIE</v>
      </c>
      <c r="J99" s="135">
        <v>45724</v>
      </c>
      <c r="K99" s="102">
        <v>1</v>
      </c>
      <c r="L99" s="102">
        <v>1</v>
      </c>
      <c r="M99" s="102">
        <v>200</v>
      </c>
      <c r="N99" s="102">
        <v>0</v>
      </c>
      <c r="O99" s="102">
        <v>0</v>
      </c>
      <c r="P99" s="102">
        <v>200</v>
      </c>
      <c r="Q99" s="102" t="str">
        <v>Confirmed</v>
      </c>
      <c r="R99" s="102" t="str">
        <v>Closed Deal</v>
      </c>
      <c r="S99" s="102" t="str">
        <v>JED</v>
      </c>
      <c r="T99" s="102" t="str">
        <v>VIE</v>
      </c>
      <c r="U99" s="102" t="str">
        <v>VIE</v>
      </c>
      <c r="V99" s="102">
        <v>6</v>
      </c>
      <c r="W99" s="102">
        <v>116</v>
      </c>
      <c r="X99" s="102" t="str">
        <v/>
      </c>
      <c r="Y99" s="102" t="str">
        <v/>
      </c>
      <c r="Z99" s="102" t="str">
        <v/>
      </c>
      <c r="AA99" s="102" t="str">
        <v/>
      </c>
      <c r="AB99" s="13" t="str">
        <v/>
      </c>
    </row>
    <row r="100" spans="1:28" x14ac:dyDescent="0.25">
      <c r="A100" s="103">
        <v>45608</v>
      </c>
      <c r="B100" s="102" t="str">
        <v>Genius</v>
      </c>
      <c r="C100" s="102" t="str">
        <v>Distributor</v>
      </c>
      <c r="D100" s="102" t="str">
        <v/>
      </c>
      <c r="E100" s="102" t="str">
        <v/>
      </c>
      <c r="F100" s="102" t="str">
        <v>OW</v>
      </c>
      <c r="G100" s="102" t="str">
        <v>Outbound</v>
      </c>
      <c r="H100" s="102" t="str">
        <v>W42988</v>
      </c>
      <c r="I100" s="103" t="str">
        <v>JED-VIE</v>
      </c>
      <c r="J100" s="135">
        <v>45745</v>
      </c>
      <c r="K100" s="102">
        <v>1</v>
      </c>
      <c r="L100" s="102">
        <v>1</v>
      </c>
      <c r="M100" s="102">
        <v>500</v>
      </c>
      <c r="N100" s="102">
        <v>0</v>
      </c>
      <c r="O100" s="102">
        <v>0</v>
      </c>
      <c r="P100" s="102">
        <v>500</v>
      </c>
      <c r="Q100" s="102" t="str">
        <v>Confirmed</v>
      </c>
      <c r="R100" s="102" t="str">
        <v>Closed Deal</v>
      </c>
      <c r="S100" s="102" t="str">
        <v>JED</v>
      </c>
      <c r="T100" s="102" t="str">
        <v>VIE</v>
      </c>
      <c r="U100" s="102" t="str">
        <v>VIE</v>
      </c>
      <c r="V100" s="102">
        <v>6</v>
      </c>
      <c r="W100" s="102">
        <v>137</v>
      </c>
      <c r="X100" s="102" t="str">
        <v>U25-01</v>
      </c>
      <c r="Y100" s="102">
        <v>1</v>
      </c>
      <c r="Z100" s="102">
        <v>1</v>
      </c>
      <c r="AA100" s="102">
        <v>0</v>
      </c>
      <c r="AB100" s="13" t="str">
        <v>U25</v>
      </c>
    </row>
    <row r="101" spans="1:28" x14ac:dyDescent="0.25">
      <c r="A101" s="103">
        <v>45617</v>
      </c>
      <c r="B101" s="102" t="str">
        <v>Genius</v>
      </c>
      <c r="C101" s="102" t="str">
        <v>Distributor</v>
      </c>
      <c r="D101" s="102" t="str">
        <v/>
      </c>
      <c r="E101" s="102" t="str">
        <v/>
      </c>
      <c r="F101" s="102" t="str">
        <v>OW</v>
      </c>
      <c r="G101" s="102" t="str">
        <v>Outbound</v>
      </c>
      <c r="H101" s="102" t="str">
        <v>W42987</v>
      </c>
      <c r="I101" s="103" t="str">
        <v>VIE-JED</v>
      </c>
      <c r="J101" s="135">
        <v>45738</v>
      </c>
      <c r="K101" s="102">
        <v>3</v>
      </c>
      <c r="L101" s="102">
        <v>3</v>
      </c>
      <c r="M101" s="102">
        <v>200</v>
      </c>
      <c r="N101" s="102">
        <v>0</v>
      </c>
      <c r="O101" s="102">
        <v>0</v>
      </c>
      <c r="P101" s="102">
        <v>600</v>
      </c>
      <c r="Q101" s="102" t="str">
        <v>Confirmed</v>
      </c>
      <c r="R101" s="102" t="str">
        <v>Closed Deal</v>
      </c>
      <c r="S101" s="102" t="str">
        <v>VIE</v>
      </c>
      <c r="T101" s="102" t="str">
        <v>JED</v>
      </c>
      <c r="U101" s="102" t="str">
        <v>VIE</v>
      </c>
      <c r="V101" s="102">
        <v>6</v>
      </c>
      <c r="W101" s="102">
        <v>121</v>
      </c>
      <c r="X101" s="102" t="str">
        <v/>
      </c>
      <c r="Y101" s="102" t="str">
        <v/>
      </c>
      <c r="Z101" s="102" t="str">
        <v/>
      </c>
      <c r="AA101" s="102" t="str">
        <v/>
      </c>
      <c r="AB101" s="13" t="str">
        <v/>
      </c>
    </row>
    <row r="102" spans="1:28" x14ac:dyDescent="0.25">
      <c r="A102" s="103">
        <v>45617</v>
      </c>
      <c r="B102" s="102" t="str">
        <v>Genius</v>
      </c>
      <c r="C102" s="102" t="str">
        <v>Distributor</v>
      </c>
      <c r="D102" s="102" t="str">
        <v/>
      </c>
      <c r="E102" s="102" t="str">
        <v/>
      </c>
      <c r="F102" s="102" t="str">
        <v>OW</v>
      </c>
      <c r="G102" s="102" t="str">
        <v>Outbound</v>
      </c>
      <c r="H102" s="102" t="str">
        <v>W42988</v>
      </c>
      <c r="I102" s="103" t="str">
        <v>JED-VIE</v>
      </c>
      <c r="J102" s="135">
        <v>45745</v>
      </c>
      <c r="K102" s="102">
        <v>3</v>
      </c>
      <c r="L102" s="102">
        <v>3</v>
      </c>
      <c r="M102" s="102">
        <v>200</v>
      </c>
      <c r="N102" s="102">
        <v>0</v>
      </c>
      <c r="O102" s="102">
        <v>0</v>
      </c>
      <c r="P102" s="102">
        <v>600</v>
      </c>
      <c r="Q102" s="102" t="str">
        <v>Confirmed</v>
      </c>
      <c r="R102" s="102" t="str">
        <v>Closed Deal</v>
      </c>
      <c r="S102" s="102" t="str">
        <v>JED</v>
      </c>
      <c r="T102" s="102" t="str">
        <v>VIE</v>
      </c>
      <c r="U102" s="102" t="str">
        <v>VIE</v>
      </c>
      <c r="V102" s="102">
        <v>6</v>
      </c>
      <c r="W102" s="102">
        <v>128</v>
      </c>
      <c r="X102" s="102" t="str">
        <v>U25-01</v>
      </c>
      <c r="Y102" s="102">
        <v>1</v>
      </c>
      <c r="Z102" s="102">
        <v>1</v>
      </c>
      <c r="AA102" s="102">
        <v>0</v>
      </c>
      <c r="AB102" s="13" t="str">
        <v>U25</v>
      </c>
    </row>
    <row r="103" spans="1:28" x14ac:dyDescent="0.25">
      <c r="A103" s="103">
        <v>45667</v>
      </c>
      <c r="B103" s="102" t="str">
        <v>SI Travel</v>
      </c>
      <c r="C103" s="102" t="str">
        <v>Tour Operator</v>
      </c>
      <c r="D103" s="102" t="str">
        <v/>
      </c>
      <c r="E103" s="102" t="str">
        <v/>
      </c>
      <c r="F103" s="102" t="str">
        <v>RT</v>
      </c>
      <c r="G103" s="102" t="str">
        <v>Outbound</v>
      </c>
      <c r="H103" s="102" t="str">
        <v>4S6004</v>
      </c>
      <c r="I103" s="103" t="str">
        <v>BRI-SSH</v>
      </c>
      <c r="J103" s="135">
        <v>45906</v>
      </c>
      <c r="K103" s="102">
        <v>30</v>
      </c>
      <c r="L103" s="102">
        <v>30</v>
      </c>
      <c r="M103" s="102">
        <v>175</v>
      </c>
      <c r="N103" s="102">
        <v>0</v>
      </c>
      <c r="O103" s="102">
        <v>0</v>
      </c>
      <c r="P103" s="102">
        <v>5250</v>
      </c>
      <c r="Q103" s="102" t="str">
        <v>Confirmed</v>
      </c>
      <c r="R103" s="102" t="str">
        <v>Countersigned</v>
      </c>
      <c r="S103" s="102" t="str">
        <v>BRI</v>
      </c>
      <c r="T103" s="102" t="str">
        <v>SSH</v>
      </c>
      <c r="U103" s="102" t="str">
        <v>BRI</v>
      </c>
      <c r="V103" s="102">
        <v>6</v>
      </c>
      <c r="W103" s="102">
        <v>239</v>
      </c>
      <c r="X103" s="102" t="str">
        <v>S25-01</v>
      </c>
      <c r="Y103" s="102">
        <v>186</v>
      </c>
      <c r="Z103" s="102">
        <v>243</v>
      </c>
      <c r="AA103" s="102">
        <v>-57</v>
      </c>
      <c r="AB103" s="13" t="str">
        <v>S25</v>
      </c>
    </row>
    <row r="104" spans="1:28" x14ac:dyDescent="0.25">
      <c r="A104" s="103">
        <v>45667</v>
      </c>
      <c r="B104" s="102" t="str">
        <v>SI Travel</v>
      </c>
      <c r="C104" s="102" t="str">
        <v>Tour Operator</v>
      </c>
      <c r="D104" s="102" t="str">
        <v/>
      </c>
      <c r="E104" s="102" t="str">
        <v/>
      </c>
      <c r="F104" s="102" t="str">
        <v>RT</v>
      </c>
      <c r="G104" s="102" t="str">
        <v>Inbound</v>
      </c>
      <c r="H104" s="102" t="str">
        <v>4S6003</v>
      </c>
      <c r="I104" s="103" t="str">
        <v>SSH-BRI</v>
      </c>
      <c r="J104" s="135">
        <v>45913</v>
      </c>
      <c r="K104" s="102">
        <v>30</v>
      </c>
      <c r="L104" s="102">
        <v>30</v>
      </c>
      <c r="M104" s="102">
        <v>175</v>
      </c>
      <c r="N104" s="102">
        <v>0</v>
      </c>
      <c r="O104" s="102">
        <v>0</v>
      </c>
      <c r="P104" s="102">
        <v>5250</v>
      </c>
      <c r="Q104" s="102" t="str">
        <v>Confirmed</v>
      </c>
      <c r="R104" s="102" t="str">
        <v>Countersigned</v>
      </c>
      <c r="S104" s="102" t="str">
        <v>SSH</v>
      </c>
      <c r="T104" s="102" t="str">
        <v>BRI</v>
      </c>
      <c r="U104" s="102" t="str">
        <v>BRI</v>
      </c>
      <c r="V104" s="102">
        <v>6</v>
      </c>
      <c r="W104" s="102">
        <v>246</v>
      </c>
      <c r="X104" s="102" t="str">
        <v>S25-01</v>
      </c>
      <c r="Y104" s="102">
        <v>186</v>
      </c>
      <c r="Z104" s="102">
        <v>243</v>
      </c>
      <c r="AA104" s="102">
        <v>-57</v>
      </c>
      <c r="AB104" s="13" t="str">
        <v>S25</v>
      </c>
    </row>
    <row r="105" spans="1:28" x14ac:dyDescent="0.25">
      <c r="A105" s="103">
        <v>45650</v>
      </c>
      <c r="B105" s="102" t="str">
        <v>Enzo Viaggi</v>
      </c>
      <c r="C105" s="102" t="str">
        <v>Tour Operator</v>
      </c>
      <c r="D105" s="102" t="str">
        <v/>
      </c>
      <c r="E105" s="102" t="str">
        <v/>
      </c>
      <c r="F105" s="102" t="str">
        <v>RT</v>
      </c>
      <c r="G105" s="102" t="str">
        <v>Outbound</v>
      </c>
      <c r="H105" s="102" t="str">
        <v>4S6004</v>
      </c>
      <c r="I105" s="103" t="str">
        <v>BRI-SSH</v>
      </c>
      <c r="J105" s="135">
        <v>45836</v>
      </c>
      <c r="K105" s="102">
        <v>20</v>
      </c>
      <c r="L105" s="102">
        <v>20</v>
      </c>
      <c r="M105" s="102">
        <v>190</v>
      </c>
      <c r="N105" s="102">
        <v>0</v>
      </c>
      <c r="O105" s="102">
        <v>0</v>
      </c>
      <c r="P105" s="102">
        <v>3800</v>
      </c>
      <c r="Q105" s="102" t="str">
        <v>Confirmed</v>
      </c>
      <c r="R105" s="102" t="str">
        <v>Countersigned</v>
      </c>
      <c r="S105" s="102" t="str">
        <v>BRI</v>
      </c>
      <c r="T105" s="102" t="str">
        <v>SSH</v>
      </c>
      <c r="U105" s="102" t="str">
        <v>BRI</v>
      </c>
      <c r="V105" s="102">
        <v>6</v>
      </c>
      <c r="W105" s="102">
        <v>186</v>
      </c>
      <c r="X105" s="102" t="str">
        <v>S25-01</v>
      </c>
      <c r="Y105" s="102">
        <v>186</v>
      </c>
      <c r="Z105" s="102">
        <v>166</v>
      </c>
      <c r="AA105" s="102">
        <v>20</v>
      </c>
      <c r="AB105" s="13" t="str">
        <v>S25</v>
      </c>
    </row>
    <row r="106" spans="1:28" x14ac:dyDescent="0.25">
      <c r="A106" s="103">
        <v>45650</v>
      </c>
      <c r="B106" s="102" t="str">
        <v>Enzo Viaggi</v>
      </c>
      <c r="C106" s="102" t="str">
        <v>Tour Operator</v>
      </c>
      <c r="D106" s="102" t="str">
        <v/>
      </c>
      <c r="E106" s="102" t="str">
        <v/>
      </c>
      <c r="F106" s="102" t="str">
        <v>RT</v>
      </c>
      <c r="G106" s="102" t="str">
        <v>Outbound</v>
      </c>
      <c r="H106" s="102" t="str">
        <v>4S6004</v>
      </c>
      <c r="I106" s="103" t="str">
        <v>BRI-SSH</v>
      </c>
      <c r="J106" s="135">
        <v>45843</v>
      </c>
      <c r="K106" s="102">
        <v>20</v>
      </c>
      <c r="L106" s="102">
        <v>20</v>
      </c>
      <c r="M106" s="102">
        <v>190</v>
      </c>
      <c r="N106" s="102">
        <v>0</v>
      </c>
      <c r="O106" s="102">
        <v>0</v>
      </c>
      <c r="P106" s="102">
        <v>3800</v>
      </c>
      <c r="Q106" s="102" t="str">
        <v>Confirmed</v>
      </c>
      <c r="R106" s="102" t="str">
        <v>Countersigned</v>
      </c>
      <c r="S106" s="102" t="str">
        <v>BRI</v>
      </c>
      <c r="T106" s="102" t="str">
        <v>SSH</v>
      </c>
      <c r="U106" s="102" t="str">
        <v>BRI</v>
      </c>
      <c r="V106" s="102">
        <v>6</v>
      </c>
      <c r="W106" s="102">
        <v>193</v>
      </c>
      <c r="X106" s="102" t="str">
        <v>S25-01</v>
      </c>
      <c r="Y106" s="102">
        <v>186</v>
      </c>
      <c r="Z106" s="102">
        <v>99</v>
      </c>
      <c r="AA106" s="102">
        <v>87</v>
      </c>
      <c r="AB106" s="13" t="str">
        <v>S25</v>
      </c>
    </row>
    <row r="107" spans="1:28" x14ac:dyDescent="0.25">
      <c r="A107" s="103">
        <v>45650</v>
      </c>
      <c r="B107" s="102" t="str">
        <v>Enzo Viaggi</v>
      </c>
      <c r="C107" s="102" t="str">
        <v>Tour Operator</v>
      </c>
      <c r="D107" s="102" t="str">
        <v/>
      </c>
      <c r="E107" s="102" t="str">
        <v/>
      </c>
      <c r="F107" s="102" t="str">
        <v>RT</v>
      </c>
      <c r="G107" s="102" t="str">
        <v>Outbound</v>
      </c>
      <c r="H107" s="102" t="str">
        <v>4S6004</v>
      </c>
      <c r="I107" s="103" t="str">
        <v>BRI-SSH</v>
      </c>
      <c r="J107" s="135">
        <v>45850</v>
      </c>
      <c r="K107" s="102">
        <v>20</v>
      </c>
      <c r="L107" s="102">
        <v>20</v>
      </c>
      <c r="M107" s="102">
        <v>190</v>
      </c>
      <c r="N107" s="102">
        <v>0</v>
      </c>
      <c r="O107" s="102">
        <v>0</v>
      </c>
      <c r="P107" s="102">
        <v>3800</v>
      </c>
      <c r="Q107" s="102" t="str">
        <v>Confirmed</v>
      </c>
      <c r="R107" s="102" t="str">
        <v>Countersigned</v>
      </c>
      <c r="S107" s="102" t="str">
        <v>BRI</v>
      </c>
      <c r="T107" s="102" t="str">
        <v>SSH</v>
      </c>
      <c r="U107" s="102" t="str">
        <v>BRI</v>
      </c>
      <c r="V107" s="102">
        <v>6</v>
      </c>
      <c r="W107" s="102">
        <v>200</v>
      </c>
      <c r="X107" s="102" t="str">
        <v>S25-01</v>
      </c>
      <c r="Y107" s="102">
        <v>186</v>
      </c>
      <c r="Z107" s="102">
        <v>91</v>
      </c>
      <c r="AA107" s="102">
        <v>95</v>
      </c>
      <c r="AB107" s="13" t="str">
        <v>S25</v>
      </c>
    </row>
    <row r="108" spans="1:28" x14ac:dyDescent="0.25">
      <c r="A108" s="103">
        <v>45650</v>
      </c>
      <c r="B108" s="102" t="str">
        <v>Enzo Viaggi</v>
      </c>
      <c r="C108" s="102" t="str">
        <v>Tour Operator</v>
      </c>
      <c r="D108" s="102" t="str">
        <v/>
      </c>
      <c r="E108" s="102" t="str">
        <v/>
      </c>
      <c r="F108" s="102" t="str">
        <v>RT</v>
      </c>
      <c r="G108" s="102" t="str">
        <v>Outbound</v>
      </c>
      <c r="H108" s="102" t="str">
        <v>4S6004</v>
      </c>
      <c r="I108" s="103" t="str">
        <v>BRI-SSH</v>
      </c>
      <c r="J108" s="135">
        <v>45857</v>
      </c>
      <c r="K108" s="102">
        <v>20</v>
      </c>
      <c r="L108" s="102">
        <v>20</v>
      </c>
      <c r="M108" s="102">
        <v>190</v>
      </c>
      <c r="N108" s="102">
        <v>0</v>
      </c>
      <c r="O108" s="102">
        <v>0</v>
      </c>
      <c r="P108" s="102">
        <v>3800</v>
      </c>
      <c r="Q108" s="102" t="str">
        <v>Confirmed</v>
      </c>
      <c r="R108" s="102" t="str">
        <v>Countersigned</v>
      </c>
      <c r="S108" s="102" t="str">
        <v>BRI</v>
      </c>
      <c r="T108" s="102" t="str">
        <v>SSH</v>
      </c>
      <c r="U108" s="102" t="str">
        <v>BRI</v>
      </c>
      <c r="V108" s="102">
        <v>6</v>
      </c>
      <c r="W108" s="102">
        <v>207</v>
      </c>
      <c r="X108" s="102" t="str">
        <v>S25-01</v>
      </c>
      <c r="Y108" s="102">
        <v>186</v>
      </c>
      <c r="Z108" s="102">
        <v>98</v>
      </c>
      <c r="AA108" s="102">
        <v>88</v>
      </c>
      <c r="AB108" s="13" t="str">
        <v>S25</v>
      </c>
    </row>
    <row r="109" spans="1:28" x14ac:dyDescent="0.25">
      <c r="A109" s="103">
        <v>45650</v>
      </c>
      <c r="B109" s="102" t="str">
        <v>Enzo Viaggi</v>
      </c>
      <c r="C109" s="102" t="str">
        <v>Tour Operator</v>
      </c>
      <c r="D109" s="102" t="str">
        <v/>
      </c>
      <c r="E109" s="102" t="str">
        <v/>
      </c>
      <c r="F109" s="102" t="str">
        <v>RT</v>
      </c>
      <c r="G109" s="102" t="str">
        <v>Outbound</v>
      </c>
      <c r="H109" s="102" t="str">
        <v>4S6004</v>
      </c>
      <c r="I109" s="103" t="str">
        <v>BRI-SSH</v>
      </c>
      <c r="J109" s="135">
        <v>45864</v>
      </c>
      <c r="K109" s="102">
        <v>20</v>
      </c>
      <c r="L109" s="102">
        <v>20</v>
      </c>
      <c r="M109" s="102">
        <v>200</v>
      </c>
      <c r="N109" s="102">
        <v>0</v>
      </c>
      <c r="O109" s="102">
        <v>0</v>
      </c>
      <c r="P109" s="102">
        <v>4000</v>
      </c>
      <c r="Q109" s="102" t="str">
        <v>Confirmed</v>
      </c>
      <c r="R109" s="102" t="str">
        <v>Countersigned</v>
      </c>
      <c r="S109" s="102" t="str">
        <v>BRI</v>
      </c>
      <c r="T109" s="102" t="str">
        <v>SSH</v>
      </c>
      <c r="U109" s="102" t="str">
        <v>BRI</v>
      </c>
      <c r="V109" s="102">
        <v>6</v>
      </c>
      <c r="W109" s="102">
        <v>214</v>
      </c>
      <c r="X109" s="102" t="str">
        <v>S25-01</v>
      </c>
      <c r="Y109" s="102">
        <v>186</v>
      </c>
      <c r="Z109" s="102">
        <v>198</v>
      </c>
      <c r="AA109" s="102">
        <v>-12</v>
      </c>
      <c r="AB109" s="13" t="str">
        <v>S25</v>
      </c>
    </row>
    <row r="110" spans="1:28" x14ac:dyDescent="0.25">
      <c r="A110" s="103">
        <v>45650</v>
      </c>
      <c r="B110" s="102" t="str">
        <v>Enzo Viaggi</v>
      </c>
      <c r="C110" s="102" t="str">
        <v>Tour Operator</v>
      </c>
      <c r="D110" s="102" t="str">
        <v/>
      </c>
      <c r="E110" s="102" t="str">
        <v/>
      </c>
      <c r="F110" s="102" t="str">
        <v>RT</v>
      </c>
      <c r="G110" s="102" t="str">
        <v>Outbound</v>
      </c>
      <c r="H110" s="102" t="str">
        <v>4S6004</v>
      </c>
      <c r="I110" s="103" t="str">
        <v>BRI-SSH</v>
      </c>
      <c r="J110" s="135">
        <v>45871</v>
      </c>
      <c r="K110" s="102">
        <v>20</v>
      </c>
      <c r="L110" s="102">
        <v>20</v>
      </c>
      <c r="M110" s="102">
        <v>200</v>
      </c>
      <c r="N110" s="102">
        <v>0</v>
      </c>
      <c r="O110" s="102">
        <v>0</v>
      </c>
      <c r="P110" s="102">
        <v>4000</v>
      </c>
      <c r="Q110" s="102" t="str">
        <v>Confirmed</v>
      </c>
      <c r="R110" s="102" t="str">
        <v>Countersigned</v>
      </c>
      <c r="S110" s="102" t="str">
        <v>BRI</v>
      </c>
      <c r="T110" s="102" t="str">
        <v>SSH</v>
      </c>
      <c r="U110" s="102" t="str">
        <v>BRI</v>
      </c>
      <c r="V110" s="102">
        <v>6</v>
      </c>
      <c r="W110" s="102">
        <v>221</v>
      </c>
      <c r="X110" s="102" t="str">
        <v>S25-01</v>
      </c>
      <c r="Y110" s="102">
        <v>186</v>
      </c>
      <c r="Z110" s="102">
        <v>224</v>
      </c>
      <c r="AA110" s="102">
        <v>-38</v>
      </c>
      <c r="AB110" s="13" t="str">
        <v>S25</v>
      </c>
    </row>
    <row r="111" spans="1:28" x14ac:dyDescent="0.25">
      <c r="A111" s="103">
        <v>45650</v>
      </c>
      <c r="B111" s="102" t="str">
        <v>Enzo Viaggi</v>
      </c>
      <c r="C111" s="102" t="str">
        <v>Tour Operator</v>
      </c>
      <c r="D111" s="102" t="str">
        <v/>
      </c>
      <c r="E111" s="102" t="str">
        <v/>
      </c>
      <c r="F111" s="102" t="str">
        <v>RT</v>
      </c>
      <c r="G111" s="102" t="str">
        <v>Outbound</v>
      </c>
      <c r="H111" s="102" t="str">
        <v>4S6004</v>
      </c>
      <c r="I111" s="103" t="str">
        <v>BRI-SSH</v>
      </c>
      <c r="J111" s="135">
        <v>45878</v>
      </c>
      <c r="K111" s="102">
        <v>40</v>
      </c>
      <c r="L111" s="102">
        <v>40</v>
      </c>
      <c r="M111" s="102">
        <v>225</v>
      </c>
      <c r="N111" s="102">
        <v>0</v>
      </c>
      <c r="O111" s="102">
        <v>0</v>
      </c>
      <c r="P111" s="102">
        <v>9000</v>
      </c>
      <c r="Q111" s="102" t="str">
        <v>Confirmed</v>
      </c>
      <c r="R111" s="102" t="str">
        <v>Countersigned</v>
      </c>
      <c r="S111" s="102" t="str">
        <v>BRI</v>
      </c>
      <c r="T111" s="102" t="str">
        <v>SSH</v>
      </c>
      <c r="U111" s="102" t="str">
        <v>BRI</v>
      </c>
      <c r="V111" s="102">
        <v>6</v>
      </c>
      <c r="W111" s="102">
        <v>228</v>
      </c>
      <c r="X111" s="102" t="str">
        <v>S25-01</v>
      </c>
      <c r="Y111" s="102">
        <v>186</v>
      </c>
      <c r="Z111" s="102">
        <v>267</v>
      </c>
      <c r="AA111" s="102">
        <v>-81</v>
      </c>
      <c r="AB111" s="13" t="str">
        <v>S25</v>
      </c>
    </row>
    <row r="112" spans="1:28" x14ac:dyDescent="0.25">
      <c r="A112" s="103">
        <v>45650</v>
      </c>
      <c r="B112" s="102" t="str">
        <v>Enzo Viaggi</v>
      </c>
      <c r="C112" s="102" t="str">
        <v>Tour Operator</v>
      </c>
      <c r="D112" s="102" t="str">
        <v/>
      </c>
      <c r="E112" s="102" t="str">
        <v/>
      </c>
      <c r="F112" s="102" t="str">
        <v>RT</v>
      </c>
      <c r="G112" s="102" t="str">
        <v>Outbound</v>
      </c>
      <c r="H112" s="102" t="str">
        <v>4S6004</v>
      </c>
      <c r="I112" s="103" t="str">
        <v>BRI-SSH</v>
      </c>
      <c r="J112" s="135">
        <v>45885</v>
      </c>
      <c r="K112" s="102">
        <v>40</v>
      </c>
      <c r="L112" s="102">
        <v>40</v>
      </c>
      <c r="M112" s="102">
        <v>225</v>
      </c>
      <c r="N112" s="102">
        <v>0</v>
      </c>
      <c r="O112" s="102">
        <v>0</v>
      </c>
      <c r="P112" s="102">
        <v>9000</v>
      </c>
      <c r="Q112" s="102" t="str">
        <v>Confirmed</v>
      </c>
      <c r="R112" s="102" t="str">
        <v>Countersigned</v>
      </c>
      <c r="S112" s="102" t="str">
        <v>BRI</v>
      </c>
      <c r="T112" s="102" t="str">
        <v>SSH</v>
      </c>
      <c r="U112" s="102" t="str">
        <v>BRI</v>
      </c>
      <c r="V112" s="102">
        <v>6</v>
      </c>
      <c r="W112" s="102">
        <v>235</v>
      </c>
      <c r="X112" s="102" t="str">
        <v>S25-01</v>
      </c>
      <c r="Y112" s="102">
        <v>186</v>
      </c>
      <c r="Z112" s="102">
        <v>238</v>
      </c>
      <c r="AA112" s="102">
        <v>-52</v>
      </c>
      <c r="AB112" s="13" t="str">
        <v>S25</v>
      </c>
    </row>
    <row r="113" spans="1:28" x14ac:dyDescent="0.25">
      <c r="A113" s="103">
        <v>45650</v>
      </c>
      <c r="B113" s="102" t="str">
        <v>Enzo Viaggi</v>
      </c>
      <c r="C113" s="102" t="str">
        <v>Tour Operator</v>
      </c>
      <c r="D113" s="102" t="str">
        <v/>
      </c>
      <c r="E113" s="102" t="str">
        <v/>
      </c>
      <c r="F113" s="102" t="str">
        <v>RT</v>
      </c>
      <c r="G113" s="102" t="str">
        <v>Outbound</v>
      </c>
      <c r="H113" s="102" t="str">
        <v>4S6004</v>
      </c>
      <c r="I113" s="103" t="str">
        <v>BRI-SSH</v>
      </c>
      <c r="J113" s="135">
        <v>45892</v>
      </c>
      <c r="K113" s="102">
        <v>40</v>
      </c>
      <c r="L113" s="102">
        <v>40</v>
      </c>
      <c r="M113" s="102">
        <v>225</v>
      </c>
      <c r="N113" s="102">
        <v>0</v>
      </c>
      <c r="O113" s="102">
        <v>0</v>
      </c>
      <c r="P113" s="102">
        <v>9000</v>
      </c>
      <c r="Q113" s="102" t="str">
        <v>Confirmed</v>
      </c>
      <c r="R113" s="102" t="str">
        <v>Countersigned</v>
      </c>
      <c r="S113" s="102" t="str">
        <v>BRI</v>
      </c>
      <c r="T113" s="102" t="str">
        <v>SSH</v>
      </c>
      <c r="U113" s="102" t="str">
        <v>BRI</v>
      </c>
      <c r="V113" s="102">
        <v>6</v>
      </c>
      <c r="W113" s="102">
        <v>242</v>
      </c>
      <c r="X113" s="102" t="str">
        <v>S25-01</v>
      </c>
      <c r="Y113" s="102">
        <v>186</v>
      </c>
      <c r="Z113" s="102">
        <v>234</v>
      </c>
      <c r="AA113" s="102">
        <v>-48</v>
      </c>
      <c r="AB113" s="13" t="str">
        <v>S25</v>
      </c>
    </row>
    <row r="114" spans="1:28" x14ac:dyDescent="0.25">
      <c r="A114" s="103">
        <v>45650</v>
      </c>
      <c r="B114" s="102" t="str">
        <v>Enzo Viaggi</v>
      </c>
      <c r="C114" s="102" t="str">
        <v>Tour Operator</v>
      </c>
      <c r="D114" s="102" t="str">
        <v/>
      </c>
      <c r="E114" s="102" t="str">
        <v/>
      </c>
      <c r="F114" s="102" t="str">
        <v>RT</v>
      </c>
      <c r="G114" s="102" t="str">
        <v>Outbound</v>
      </c>
      <c r="H114" s="102" t="str">
        <v>4S6004</v>
      </c>
      <c r="I114" s="103" t="str">
        <v>BRI-SSH</v>
      </c>
      <c r="J114" s="135">
        <v>45899</v>
      </c>
      <c r="K114" s="102">
        <v>40</v>
      </c>
      <c r="L114" s="102">
        <v>40</v>
      </c>
      <c r="M114" s="102">
        <v>225</v>
      </c>
      <c r="N114" s="102">
        <v>0</v>
      </c>
      <c r="O114" s="102">
        <v>0</v>
      </c>
      <c r="P114" s="102">
        <v>9000</v>
      </c>
      <c r="Q114" s="102" t="str">
        <v>Confirmed</v>
      </c>
      <c r="R114" s="102" t="str">
        <v>Countersigned</v>
      </c>
      <c r="S114" s="102" t="str">
        <v>BRI</v>
      </c>
      <c r="T114" s="102" t="str">
        <v>SSH</v>
      </c>
      <c r="U114" s="102" t="str">
        <v>BRI</v>
      </c>
      <c r="V114" s="102">
        <v>6</v>
      </c>
      <c r="W114" s="102">
        <v>249</v>
      </c>
      <c r="X114" s="102" t="str">
        <v>S25-01</v>
      </c>
      <c r="Y114" s="102">
        <v>186</v>
      </c>
      <c r="Z114" s="102">
        <v>239</v>
      </c>
      <c r="AA114" s="102">
        <v>-53</v>
      </c>
      <c r="AB114" s="13" t="str">
        <v>S25</v>
      </c>
    </row>
    <row r="115" spans="1:28" x14ac:dyDescent="0.25">
      <c r="A115" s="103">
        <v>45650</v>
      </c>
      <c r="B115" s="102" t="str">
        <v>Enzo Viaggi</v>
      </c>
      <c r="C115" s="102" t="str">
        <v>Tour Operator</v>
      </c>
      <c r="D115" s="102" t="str">
        <v/>
      </c>
      <c r="E115" s="102" t="str">
        <v/>
      </c>
      <c r="F115" s="102" t="str">
        <v>RT</v>
      </c>
      <c r="G115" s="102" t="str">
        <v>Outbound</v>
      </c>
      <c r="H115" s="102" t="str">
        <v>4S6004</v>
      </c>
      <c r="I115" s="103" t="str">
        <v>BRI-SSH</v>
      </c>
      <c r="J115" s="135">
        <v>45906</v>
      </c>
      <c r="K115" s="102">
        <v>20</v>
      </c>
      <c r="L115" s="102">
        <v>20</v>
      </c>
      <c r="M115" s="102">
        <v>190</v>
      </c>
      <c r="N115" s="102">
        <v>0</v>
      </c>
      <c r="O115" s="102">
        <v>0</v>
      </c>
      <c r="P115" s="102">
        <v>3800</v>
      </c>
      <c r="Q115" s="102" t="str">
        <v>Confirmed</v>
      </c>
      <c r="R115" s="102" t="str">
        <v>Countersigned</v>
      </c>
      <c r="S115" s="102" t="str">
        <v>BRI</v>
      </c>
      <c r="T115" s="102" t="str">
        <v>SSH</v>
      </c>
      <c r="U115" s="102" t="str">
        <v>BRI</v>
      </c>
      <c r="V115" s="102">
        <v>6</v>
      </c>
      <c r="W115" s="102">
        <v>256</v>
      </c>
      <c r="X115" s="102" t="str">
        <v>S25-01</v>
      </c>
      <c r="Y115" s="102">
        <v>186</v>
      </c>
      <c r="Z115" s="102">
        <v>243</v>
      </c>
      <c r="AA115" s="102">
        <v>-57</v>
      </c>
      <c r="AB115" s="13" t="str">
        <v>S25</v>
      </c>
    </row>
    <row r="116" spans="1:28" x14ac:dyDescent="0.25">
      <c r="A116" s="103">
        <v>45650</v>
      </c>
      <c r="B116" s="102" t="str">
        <v>Enzo Viaggi</v>
      </c>
      <c r="C116" s="102" t="str">
        <v>Tour Operator</v>
      </c>
      <c r="D116" s="102" t="str">
        <v/>
      </c>
      <c r="E116" s="102" t="str">
        <v/>
      </c>
      <c r="F116" s="102" t="str">
        <v>RT</v>
      </c>
      <c r="G116" s="102" t="str">
        <v>Outbound</v>
      </c>
      <c r="H116" s="102" t="str">
        <v>4S6004</v>
      </c>
      <c r="I116" s="103" t="str">
        <v>BRI-SSH</v>
      </c>
      <c r="J116" s="135">
        <v>45913</v>
      </c>
      <c r="K116" s="102">
        <v>20</v>
      </c>
      <c r="L116" s="102">
        <v>20</v>
      </c>
      <c r="M116" s="102">
        <v>190</v>
      </c>
      <c r="N116" s="102">
        <v>0</v>
      </c>
      <c r="O116" s="102">
        <v>0</v>
      </c>
      <c r="P116" s="102">
        <v>3800</v>
      </c>
      <c r="Q116" s="102" t="str">
        <v>Confirmed</v>
      </c>
      <c r="R116" s="102" t="str">
        <v>Countersigned</v>
      </c>
      <c r="S116" s="102" t="str">
        <v>BRI</v>
      </c>
      <c r="T116" s="102" t="str">
        <v>SSH</v>
      </c>
      <c r="U116" s="102" t="str">
        <v>BRI</v>
      </c>
      <c r="V116" s="102">
        <v>6</v>
      </c>
      <c r="W116" s="102">
        <v>263</v>
      </c>
      <c r="X116" s="102" t="str">
        <v>S25-01</v>
      </c>
      <c r="Y116" s="102">
        <v>186</v>
      </c>
      <c r="Z116" s="102">
        <v>181</v>
      </c>
      <c r="AA116" s="102">
        <v>5</v>
      </c>
      <c r="AB116" s="13" t="str">
        <v>S25</v>
      </c>
    </row>
    <row r="117" spans="1:28" x14ac:dyDescent="0.25">
      <c r="A117" s="103">
        <v>45650</v>
      </c>
      <c r="B117" s="102" t="str">
        <v>Enzo Viaggi</v>
      </c>
      <c r="C117" s="102" t="str">
        <v>Tour Operator</v>
      </c>
      <c r="D117" s="102" t="str">
        <v/>
      </c>
      <c r="E117" s="102" t="str">
        <v/>
      </c>
      <c r="F117" s="102" t="str">
        <v>RT</v>
      </c>
      <c r="G117" s="102" t="str">
        <v>Outbound</v>
      </c>
      <c r="H117" s="102" t="str">
        <v>4S6004</v>
      </c>
      <c r="I117" s="103" t="str">
        <v>BRI-SSH</v>
      </c>
      <c r="J117" s="135">
        <v>45920</v>
      </c>
      <c r="K117" s="102">
        <v>20</v>
      </c>
      <c r="L117" s="102">
        <v>20</v>
      </c>
      <c r="M117" s="102">
        <v>190</v>
      </c>
      <c r="N117" s="102">
        <v>0</v>
      </c>
      <c r="O117" s="102">
        <v>0</v>
      </c>
      <c r="P117" s="102">
        <v>3800</v>
      </c>
      <c r="Q117" s="102" t="str">
        <v>Confirmed</v>
      </c>
      <c r="R117" s="102" t="str">
        <v>Countersigned</v>
      </c>
      <c r="S117" s="102" t="str">
        <v>BRI</v>
      </c>
      <c r="T117" s="102" t="str">
        <v>SSH</v>
      </c>
      <c r="U117" s="102" t="str">
        <v>BRI</v>
      </c>
      <c r="V117" s="102">
        <v>6</v>
      </c>
      <c r="W117" s="102">
        <v>270</v>
      </c>
      <c r="X117" s="102" t="str">
        <v>S25-01</v>
      </c>
      <c r="Y117" s="102">
        <v>186</v>
      </c>
      <c r="Z117" s="102">
        <v>182</v>
      </c>
      <c r="AA117" s="102">
        <v>4</v>
      </c>
      <c r="AB117" s="13" t="str">
        <v>S25</v>
      </c>
    </row>
    <row r="118" spans="1:28" x14ac:dyDescent="0.25">
      <c r="A118" s="103">
        <v>45650</v>
      </c>
      <c r="B118" s="102" t="str">
        <v>Enzo Viaggi</v>
      </c>
      <c r="C118" s="102" t="str">
        <v>Tour Operator</v>
      </c>
      <c r="D118" s="102" t="str">
        <v/>
      </c>
      <c r="E118" s="102" t="str">
        <v/>
      </c>
      <c r="F118" s="102" t="str">
        <v>RT</v>
      </c>
      <c r="G118" s="102" t="str">
        <v>Outbound</v>
      </c>
      <c r="H118" s="102" t="str">
        <v>4S6004</v>
      </c>
      <c r="I118" s="103" t="str">
        <v>BRI-SSH</v>
      </c>
      <c r="J118" s="135">
        <v>45927</v>
      </c>
      <c r="K118" s="102">
        <v>20</v>
      </c>
      <c r="L118" s="102">
        <v>20</v>
      </c>
      <c r="M118" s="102">
        <v>190</v>
      </c>
      <c r="N118" s="102">
        <v>0</v>
      </c>
      <c r="O118" s="102">
        <v>0</v>
      </c>
      <c r="P118" s="102">
        <v>3800</v>
      </c>
      <c r="Q118" s="102" t="str">
        <v>Confirmed</v>
      </c>
      <c r="R118" s="102" t="str">
        <v>Countersigned</v>
      </c>
      <c r="S118" s="102" t="str">
        <v>BRI</v>
      </c>
      <c r="T118" s="102" t="str">
        <v>SSH</v>
      </c>
      <c r="U118" s="102" t="str">
        <v>BRI</v>
      </c>
      <c r="V118" s="102">
        <v>6</v>
      </c>
      <c r="W118" s="102">
        <v>277</v>
      </c>
      <c r="X118" s="102" t="str">
        <v>S25-01</v>
      </c>
      <c r="Y118" s="102">
        <v>186</v>
      </c>
      <c r="Z118" s="102">
        <v>180</v>
      </c>
      <c r="AA118" s="102">
        <v>6</v>
      </c>
      <c r="AB118" s="13" t="str">
        <v>S25</v>
      </c>
    </row>
    <row r="119" spans="1:28" x14ac:dyDescent="0.25">
      <c r="A119" s="103">
        <v>45650</v>
      </c>
      <c r="B119" s="102" t="str">
        <v>Enzo Viaggi</v>
      </c>
      <c r="C119" s="102" t="str">
        <v>Tour Operator</v>
      </c>
      <c r="D119" s="102" t="str">
        <v/>
      </c>
      <c r="E119" s="102" t="str">
        <v/>
      </c>
      <c r="F119" s="102" t="str">
        <v>RT</v>
      </c>
      <c r="G119" s="102" t="str">
        <v>Outbound</v>
      </c>
      <c r="H119" s="102" t="str">
        <v>4S6004</v>
      </c>
      <c r="I119" s="103" t="str">
        <v>BRI-SSH</v>
      </c>
      <c r="J119" s="135">
        <v>45934</v>
      </c>
      <c r="K119" s="102">
        <v>20</v>
      </c>
      <c r="L119" s="102">
        <v>20</v>
      </c>
      <c r="M119" s="102">
        <v>190</v>
      </c>
      <c r="N119" s="102">
        <v>0</v>
      </c>
      <c r="O119" s="102">
        <v>0</v>
      </c>
      <c r="P119" s="102">
        <v>3800</v>
      </c>
      <c r="Q119" s="102" t="str">
        <v>Confirmed</v>
      </c>
      <c r="R119" s="102" t="str">
        <v>Countersigned</v>
      </c>
      <c r="S119" s="102" t="str">
        <v>BRI</v>
      </c>
      <c r="T119" s="102" t="str">
        <v>SSH</v>
      </c>
      <c r="U119" s="102" t="str">
        <v>BRI</v>
      </c>
      <c r="V119" s="102">
        <v>6</v>
      </c>
      <c r="W119" s="102">
        <v>284</v>
      </c>
      <c r="X119" s="102" t="str">
        <v>S25-01</v>
      </c>
      <c r="Y119" s="102">
        <v>186</v>
      </c>
      <c r="Z119" s="102">
        <v>176</v>
      </c>
      <c r="AA119" s="102">
        <v>10</v>
      </c>
      <c r="AB119" s="13" t="str">
        <v>S25</v>
      </c>
    </row>
    <row r="120" spans="1:28" x14ac:dyDescent="0.25">
      <c r="A120" s="103">
        <v>45650</v>
      </c>
      <c r="B120" s="102" t="str">
        <v>Enzo Viaggi</v>
      </c>
      <c r="C120" s="102" t="str">
        <v>Tour Operator</v>
      </c>
      <c r="D120" s="102" t="str">
        <v/>
      </c>
      <c r="E120" s="102" t="str">
        <v/>
      </c>
      <c r="F120" s="102" t="str">
        <v>RT</v>
      </c>
      <c r="G120" s="102" t="str">
        <v>Outbound</v>
      </c>
      <c r="H120" s="102" t="str">
        <v>4S6004</v>
      </c>
      <c r="I120" s="103" t="str">
        <v>BRI-SSH</v>
      </c>
      <c r="J120" s="135">
        <v>45941</v>
      </c>
      <c r="K120" s="102">
        <v>20</v>
      </c>
      <c r="L120" s="102">
        <v>20</v>
      </c>
      <c r="M120" s="102">
        <v>190</v>
      </c>
      <c r="N120" s="102">
        <v>0</v>
      </c>
      <c r="O120" s="102">
        <v>0</v>
      </c>
      <c r="P120" s="102">
        <v>3800</v>
      </c>
      <c r="Q120" s="102" t="str">
        <v>Confirmed</v>
      </c>
      <c r="R120" s="102" t="str">
        <v>Countersigned</v>
      </c>
      <c r="S120" s="102" t="str">
        <v>BRI</v>
      </c>
      <c r="T120" s="102" t="str">
        <v>SSH</v>
      </c>
      <c r="U120" s="102" t="str">
        <v>BRI</v>
      </c>
      <c r="V120" s="102">
        <v>6</v>
      </c>
      <c r="W120" s="102">
        <v>291</v>
      </c>
      <c r="X120" s="102" t="str">
        <v>S25-01</v>
      </c>
      <c r="Y120" s="102">
        <v>186</v>
      </c>
      <c r="Z120" s="102">
        <v>177</v>
      </c>
      <c r="AA120" s="102">
        <v>9</v>
      </c>
      <c r="AB120" s="13" t="str">
        <v>S25</v>
      </c>
    </row>
    <row r="121" spans="1:28" x14ac:dyDescent="0.25">
      <c r="A121" s="103">
        <v>45650</v>
      </c>
      <c r="B121" s="102" t="str">
        <v>Enzo Viaggi</v>
      </c>
      <c r="C121" s="102" t="str">
        <v>Tour Operator</v>
      </c>
      <c r="D121" s="102" t="str">
        <v/>
      </c>
      <c r="E121" s="102" t="str">
        <v/>
      </c>
      <c r="F121" s="102" t="str">
        <v>RT</v>
      </c>
      <c r="G121" s="102" t="str">
        <v>Outbound</v>
      </c>
      <c r="H121" s="102" t="str">
        <v>4S6004</v>
      </c>
      <c r="I121" s="103" t="str">
        <v>BRI-SSH</v>
      </c>
      <c r="J121" s="135">
        <v>45948</v>
      </c>
      <c r="K121" s="102">
        <v>20</v>
      </c>
      <c r="L121" s="102">
        <v>20</v>
      </c>
      <c r="M121" s="102">
        <v>190</v>
      </c>
      <c r="N121" s="102">
        <v>0</v>
      </c>
      <c r="O121" s="102">
        <v>0</v>
      </c>
      <c r="P121" s="102">
        <v>3800</v>
      </c>
      <c r="Q121" s="102" t="str">
        <v>Confirmed</v>
      </c>
      <c r="R121" s="102" t="str">
        <v>Countersigned</v>
      </c>
      <c r="S121" s="102" t="str">
        <v>BRI</v>
      </c>
      <c r="T121" s="102" t="str">
        <v>SSH</v>
      </c>
      <c r="U121" s="102" t="str">
        <v>BRI</v>
      </c>
      <c r="V121" s="102">
        <v>6</v>
      </c>
      <c r="W121" s="102">
        <v>298</v>
      </c>
      <c r="X121" s="102" t="str">
        <v>S25-01</v>
      </c>
      <c r="Y121" s="102">
        <v>186</v>
      </c>
      <c r="Z121" s="102">
        <v>190</v>
      </c>
      <c r="AA121" s="102">
        <v>-4</v>
      </c>
      <c r="AB121" s="13" t="str">
        <v>S25</v>
      </c>
    </row>
    <row r="122" spans="1:28" x14ac:dyDescent="0.25">
      <c r="A122" s="103">
        <v>45650</v>
      </c>
      <c r="B122" s="102" t="str">
        <v>Enzo Viaggi</v>
      </c>
      <c r="C122" s="102" t="str">
        <v>Tour Operator</v>
      </c>
      <c r="D122" s="102" t="str">
        <v/>
      </c>
      <c r="E122" s="102" t="str">
        <v/>
      </c>
      <c r="F122" s="102" t="str">
        <v>RT</v>
      </c>
      <c r="G122" s="102" t="str">
        <v>Outbound</v>
      </c>
      <c r="H122" s="102" t="str">
        <v>4S6004</v>
      </c>
      <c r="I122" s="103" t="str">
        <v>BRI-SSH</v>
      </c>
      <c r="J122" s="135">
        <v>45955</v>
      </c>
      <c r="K122" s="102">
        <v>20</v>
      </c>
      <c r="L122" s="102">
        <v>20</v>
      </c>
      <c r="M122" s="102">
        <v>190</v>
      </c>
      <c r="N122" s="102">
        <v>0</v>
      </c>
      <c r="O122" s="102">
        <v>0</v>
      </c>
      <c r="P122" s="102">
        <v>3800</v>
      </c>
      <c r="Q122" s="102" t="str">
        <v>Confirmed</v>
      </c>
      <c r="R122" s="102" t="str">
        <v>Countersigned</v>
      </c>
      <c r="S122" s="102" t="str">
        <v>BRI</v>
      </c>
      <c r="T122" s="102" t="str">
        <v>SSH</v>
      </c>
      <c r="U122" s="102" t="str">
        <v>BRI</v>
      </c>
      <c r="V122" s="102">
        <v>6</v>
      </c>
      <c r="W122" s="102">
        <v>305</v>
      </c>
      <c r="X122" s="102" t="str">
        <v>S25-01</v>
      </c>
      <c r="Y122" s="102">
        <v>186</v>
      </c>
      <c r="Z122" s="102">
        <v>198</v>
      </c>
      <c r="AA122" s="102">
        <v>-12</v>
      </c>
      <c r="AB122" s="13" t="str">
        <v>S25</v>
      </c>
    </row>
    <row r="123" spans="1:28" x14ac:dyDescent="0.25">
      <c r="A123" s="103">
        <v>45650</v>
      </c>
      <c r="B123" s="102" t="str">
        <v>Enzo Viaggi</v>
      </c>
      <c r="C123" s="102" t="str">
        <v>Tour Operator</v>
      </c>
      <c r="D123" s="102" t="str">
        <v/>
      </c>
      <c r="E123" s="102" t="str">
        <v/>
      </c>
      <c r="F123" s="102" t="str">
        <v>RT</v>
      </c>
      <c r="G123" s="102" t="str">
        <v>Outbound</v>
      </c>
      <c r="H123" s="102" t="str">
        <v>4S6004</v>
      </c>
      <c r="I123" s="103" t="str">
        <v>BRI-SSH</v>
      </c>
      <c r="J123" s="135">
        <v>45962</v>
      </c>
      <c r="K123" s="102">
        <v>20</v>
      </c>
      <c r="L123" s="102">
        <v>20</v>
      </c>
      <c r="M123" s="102">
        <v>190</v>
      </c>
      <c r="N123" s="102">
        <v>0</v>
      </c>
      <c r="O123" s="102">
        <v>0</v>
      </c>
      <c r="P123" s="102">
        <v>3800</v>
      </c>
      <c r="Q123" s="102" t="str">
        <v>Confirmed</v>
      </c>
      <c r="R123" s="102" t="str">
        <v>Countersigned</v>
      </c>
      <c r="S123" s="102" t="str">
        <v>BRI</v>
      </c>
      <c r="T123" s="102" t="str">
        <v>SSH</v>
      </c>
      <c r="U123" s="102" t="str">
        <v>BRI</v>
      </c>
      <c r="V123" s="102">
        <v>6</v>
      </c>
      <c r="W123" s="102">
        <v>312</v>
      </c>
      <c r="X123" s="102" t="str">
        <v>S25-01</v>
      </c>
      <c r="Y123" s="102">
        <v>186</v>
      </c>
      <c r="Z123" s="102">
        <v>156</v>
      </c>
      <c r="AA123" s="102">
        <v>30</v>
      </c>
      <c r="AB123" s="13" t="str">
        <v>S25</v>
      </c>
    </row>
    <row r="124" spans="1:28" x14ac:dyDescent="0.25">
      <c r="A124" s="103">
        <v>45650</v>
      </c>
      <c r="B124" s="102" t="str">
        <v>Enzo Viaggi</v>
      </c>
      <c r="C124" s="102" t="str">
        <v>Tour Operator</v>
      </c>
      <c r="D124" s="102" t="str">
        <v/>
      </c>
      <c r="E124" s="102" t="str">
        <v/>
      </c>
      <c r="F124" s="102" t="str">
        <v>RT</v>
      </c>
      <c r="G124" s="102" t="str">
        <v>Outbound</v>
      </c>
      <c r="H124" s="102" t="str">
        <v>4S6004</v>
      </c>
      <c r="I124" s="103" t="str">
        <v>BRI-SSH</v>
      </c>
      <c r="J124" s="135">
        <v>45969</v>
      </c>
      <c r="K124" s="102">
        <v>20</v>
      </c>
      <c r="L124" s="102">
        <v>20</v>
      </c>
      <c r="M124" s="102">
        <v>190</v>
      </c>
      <c r="N124" s="102">
        <v>0</v>
      </c>
      <c r="O124" s="102">
        <v>0</v>
      </c>
      <c r="P124" s="102">
        <v>3800</v>
      </c>
      <c r="Q124" s="102" t="str">
        <v>Confirmed</v>
      </c>
      <c r="R124" s="102" t="str">
        <v>Countersigned</v>
      </c>
      <c r="S124" s="102" t="str">
        <v>BRI</v>
      </c>
      <c r="T124" s="102" t="str">
        <v>SSH</v>
      </c>
      <c r="U124" s="102" t="str">
        <v>BRI</v>
      </c>
      <c r="V124" s="102">
        <v>6</v>
      </c>
      <c r="W124" s="102">
        <v>319</v>
      </c>
      <c r="X124" s="102" t="str">
        <v>S25-01</v>
      </c>
      <c r="Y124" s="102">
        <v>186</v>
      </c>
      <c r="Z124" s="102">
        <v>156</v>
      </c>
      <c r="AA124" s="102">
        <v>30</v>
      </c>
      <c r="AB124" s="13" t="str">
        <v>S25</v>
      </c>
    </row>
    <row r="125" spans="1:28" x14ac:dyDescent="0.25">
      <c r="A125" s="103">
        <v>45650</v>
      </c>
      <c r="B125" s="102" t="str">
        <v>Enzo Viaggi</v>
      </c>
      <c r="C125" s="102" t="str">
        <v>Tour Operator</v>
      </c>
      <c r="D125" s="102" t="str">
        <v/>
      </c>
      <c r="E125" s="102" t="str">
        <v/>
      </c>
      <c r="F125" s="102" t="str">
        <v>RT</v>
      </c>
      <c r="G125" s="102" t="str">
        <v>Outbound</v>
      </c>
      <c r="H125" s="102" t="str">
        <v>4S6004</v>
      </c>
      <c r="I125" s="103" t="str">
        <v>BRI-SSH</v>
      </c>
      <c r="J125" s="135">
        <v>45976</v>
      </c>
      <c r="K125" s="102">
        <v>20</v>
      </c>
      <c r="L125" s="102">
        <v>20</v>
      </c>
      <c r="M125" s="102">
        <v>190</v>
      </c>
      <c r="N125" s="102">
        <v>0</v>
      </c>
      <c r="O125" s="102">
        <v>0</v>
      </c>
      <c r="P125" s="102">
        <v>3800</v>
      </c>
      <c r="Q125" s="102" t="str">
        <v>Confirmed</v>
      </c>
      <c r="R125" s="102" t="str">
        <v>Countersigned</v>
      </c>
      <c r="S125" s="102" t="str">
        <v>BRI</v>
      </c>
      <c r="T125" s="102" t="str">
        <v>SSH</v>
      </c>
      <c r="U125" s="102" t="str">
        <v>BRI</v>
      </c>
      <c r="V125" s="102">
        <v>6</v>
      </c>
      <c r="W125" s="102">
        <v>326</v>
      </c>
      <c r="X125" s="102" t="str">
        <v>S25-01</v>
      </c>
      <c r="Y125" s="102">
        <v>186</v>
      </c>
      <c r="Z125" s="102">
        <v>156</v>
      </c>
      <c r="AA125" s="102">
        <v>30</v>
      </c>
      <c r="AB125" s="13" t="str">
        <v>S25</v>
      </c>
    </row>
    <row r="126" spans="1:28" x14ac:dyDescent="0.25">
      <c r="A126" s="103">
        <v>45650</v>
      </c>
      <c r="B126" s="102" t="str">
        <v>Enzo Viaggi</v>
      </c>
      <c r="C126" s="102" t="str">
        <v>Tour Operator</v>
      </c>
      <c r="D126" s="102" t="str">
        <v/>
      </c>
      <c r="E126" s="102" t="str">
        <v/>
      </c>
      <c r="F126" s="102" t="str">
        <v>RT</v>
      </c>
      <c r="G126" s="102" t="str">
        <v>Outbound</v>
      </c>
      <c r="H126" s="102" t="str">
        <v>4S6004</v>
      </c>
      <c r="I126" s="103" t="str">
        <v>BRI-SSH</v>
      </c>
      <c r="J126" s="135">
        <v>45983</v>
      </c>
      <c r="K126" s="102">
        <v>20</v>
      </c>
      <c r="L126" s="102">
        <v>20</v>
      </c>
      <c r="M126" s="102">
        <v>190</v>
      </c>
      <c r="N126" s="102">
        <v>0</v>
      </c>
      <c r="O126" s="102">
        <v>0</v>
      </c>
      <c r="P126" s="102">
        <v>3800</v>
      </c>
      <c r="Q126" s="102" t="str">
        <v>Confirmed</v>
      </c>
      <c r="R126" s="102" t="str">
        <v>Countersigned</v>
      </c>
      <c r="S126" s="102" t="str">
        <v>BRI</v>
      </c>
      <c r="T126" s="102" t="str">
        <v>SSH</v>
      </c>
      <c r="U126" s="102" t="str">
        <v>BRI</v>
      </c>
      <c r="V126" s="102">
        <v>6</v>
      </c>
      <c r="W126" s="102">
        <v>333</v>
      </c>
      <c r="X126" s="102" t="str">
        <v>S25-01</v>
      </c>
      <c r="Y126" s="102">
        <v>186</v>
      </c>
      <c r="Z126" s="102">
        <v>126</v>
      </c>
      <c r="AA126" s="102">
        <v>60</v>
      </c>
      <c r="AB126" s="13" t="str">
        <v>S25</v>
      </c>
    </row>
    <row r="127" spans="1:28" x14ac:dyDescent="0.25">
      <c r="A127" s="103">
        <v>45650</v>
      </c>
      <c r="B127" s="102" t="str">
        <v>Enzo Viaggi</v>
      </c>
      <c r="C127" s="102" t="str">
        <v>Tour Operator</v>
      </c>
      <c r="D127" s="102" t="str">
        <v/>
      </c>
      <c r="E127" s="102" t="str">
        <v/>
      </c>
      <c r="F127" s="102" t="str">
        <v>RT</v>
      </c>
      <c r="G127" s="102" t="str">
        <v>Outbound</v>
      </c>
      <c r="H127" s="102" t="str">
        <v>4S6004</v>
      </c>
      <c r="I127" s="103" t="str">
        <v>BRI-SSH</v>
      </c>
      <c r="J127" s="135">
        <v>46011</v>
      </c>
      <c r="K127" s="102">
        <v>40</v>
      </c>
      <c r="L127" s="102">
        <v>40</v>
      </c>
      <c r="M127" s="102">
        <v>225</v>
      </c>
      <c r="N127" s="102">
        <v>0</v>
      </c>
      <c r="O127" s="102">
        <v>0</v>
      </c>
      <c r="P127" s="102">
        <v>9000</v>
      </c>
      <c r="Q127" s="102" t="str">
        <v>Confirmed</v>
      </c>
      <c r="R127" s="102" t="str">
        <v>Countersigned</v>
      </c>
      <c r="S127" s="102" t="str">
        <v>BRI</v>
      </c>
      <c r="T127" s="102" t="str">
        <v>SSH</v>
      </c>
      <c r="U127" s="102" t="str">
        <v>BRI</v>
      </c>
      <c r="V127" s="102">
        <v>6</v>
      </c>
      <c r="W127" s="102">
        <v>361</v>
      </c>
      <c r="X127" s="102" t="str">
        <v>S25-01</v>
      </c>
      <c r="Y127" s="102">
        <v>186</v>
      </c>
      <c r="Z127" s="102">
        <v>42</v>
      </c>
      <c r="AA127" s="102">
        <v>144</v>
      </c>
      <c r="AB127" s="13" t="str">
        <v>S25</v>
      </c>
    </row>
    <row r="128" spans="1:28" x14ac:dyDescent="0.25">
      <c r="A128" s="103">
        <v>45650</v>
      </c>
      <c r="B128" s="102" t="str">
        <v>Enzo Viaggi</v>
      </c>
      <c r="C128" s="102" t="str">
        <v>Tour Operator</v>
      </c>
      <c r="D128" s="102" t="str">
        <v/>
      </c>
      <c r="E128" s="102" t="str">
        <v/>
      </c>
      <c r="F128" s="102" t="str">
        <v>RT</v>
      </c>
      <c r="G128" s="102" t="str">
        <v>Outbound</v>
      </c>
      <c r="H128" s="102" t="str">
        <v>4S6004</v>
      </c>
      <c r="I128" s="103" t="str">
        <v>BRI-SSH</v>
      </c>
      <c r="J128" s="135">
        <v>46018</v>
      </c>
      <c r="K128" s="102">
        <v>40</v>
      </c>
      <c r="L128" s="102">
        <v>40</v>
      </c>
      <c r="M128" s="102">
        <v>225</v>
      </c>
      <c r="N128" s="102">
        <v>0</v>
      </c>
      <c r="O128" s="102">
        <v>0</v>
      </c>
      <c r="P128" s="102">
        <v>9000</v>
      </c>
      <c r="Q128" s="102" t="str">
        <v>Confirmed</v>
      </c>
      <c r="R128" s="102" t="str">
        <v>Countersigned</v>
      </c>
      <c r="S128" s="102" t="str">
        <v>BRI</v>
      </c>
      <c r="T128" s="102" t="str">
        <v>SSH</v>
      </c>
      <c r="U128" s="102" t="str">
        <v>BRI</v>
      </c>
      <c r="V128" s="102">
        <v>6</v>
      </c>
      <c r="W128" s="102">
        <v>368</v>
      </c>
      <c r="X128" s="102" t="str">
        <v>S25-01</v>
      </c>
      <c r="Y128" s="102">
        <v>186</v>
      </c>
      <c r="Z128" s="102">
        <v>40</v>
      </c>
      <c r="AA128" s="102">
        <v>146</v>
      </c>
      <c r="AB128" s="13" t="str">
        <v>S25</v>
      </c>
    </row>
    <row r="129" spans="1:28" x14ac:dyDescent="0.25">
      <c r="A129" s="103">
        <v>45650</v>
      </c>
      <c r="B129" s="102" t="str">
        <v>Enzo Viaggi</v>
      </c>
      <c r="C129" s="102" t="str">
        <v>Tour Operator</v>
      </c>
      <c r="D129" s="102" t="str">
        <v/>
      </c>
      <c r="E129" s="102" t="str">
        <v/>
      </c>
      <c r="F129" s="102" t="str">
        <v>RT</v>
      </c>
      <c r="G129" s="102" t="str">
        <v>Inbound</v>
      </c>
      <c r="H129" s="102" t="str">
        <v>4S6003</v>
      </c>
      <c r="I129" s="103" t="str">
        <v>SSH-BRI</v>
      </c>
      <c r="J129" s="135">
        <v>45843</v>
      </c>
      <c r="K129" s="102">
        <v>20</v>
      </c>
      <c r="L129" s="102">
        <v>20</v>
      </c>
      <c r="M129" s="102">
        <v>190</v>
      </c>
      <c r="N129" s="102">
        <v>0</v>
      </c>
      <c r="O129" s="102">
        <v>0</v>
      </c>
      <c r="P129" s="102">
        <v>3800</v>
      </c>
      <c r="Q129" s="102" t="str">
        <v>Confirmed</v>
      </c>
      <c r="R129" s="102" t="str">
        <v>Countersigned</v>
      </c>
      <c r="S129" s="102" t="str">
        <v>SSH</v>
      </c>
      <c r="T129" s="102" t="str">
        <v>BRI</v>
      </c>
      <c r="U129" s="102" t="str">
        <v>BRI</v>
      </c>
      <c r="V129" s="102">
        <v>6</v>
      </c>
      <c r="W129" s="102">
        <v>193</v>
      </c>
      <c r="X129" s="102" t="str">
        <v>S25-01</v>
      </c>
      <c r="Y129" s="102">
        <v>186</v>
      </c>
      <c r="Z129" s="102">
        <v>166</v>
      </c>
      <c r="AA129" s="102">
        <v>20</v>
      </c>
      <c r="AB129" s="13" t="str">
        <v>S25</v>
      </c>
    </row>
    <row r="130" spans="1:28" x14ac:dyDescent="0.25">
      <c r="A130" s="103">
        <v>45650</v>
      </c>
      <c r="B130" s="102" t="str">
        <v>Enzo Viaggi</v>
      </c>
      <c r="C130" s="102" t="str">
        <v>Tour Operator</v>
      </c>
      <c r="D130" s="102" t="str">
        <v/>
      </c>
      <c r="E130" s="102" t="str">
        <v/>
      </c>
      <c r="F130" s="102" t="str">
        <v>RT</v>
      </c>
      <c r="G130" s="102" t="str">
        <v>Inbound</v>
      </c>
      <c r="H130" s="102" t="str">
        <v>4S6003</v>
      </c>
      <c r="I130" s="103" t="str">
        <v>SSH-BRI</v>
      </c>
      <c r="J130" s="135">
        <v>45850</v>
      </c>
      <c r="K130" s="102">
        <v>20</v>
      </c>
      <c r="L130" s="102">
        <v>20</v>
      </c>
      <c r="M130" s="102">
        <v>190</v>
      </c>
      <c r="N130" s="102">
        <v>0</v>
      </c>
      <c r="O130" s="102">
        <v>0</v>
      </c>
      <c r="P130" s="102">
        <v>3800</v>
      </c>
      <c r="Q130" s="102" t="str">
        <v>Confirmed</v>
      </c>
      <c r="R130" s="102" t="str">
        <v>Countersigned</v>
      </c>
      <c r="S130" s="102" t="str">
        <v>SSH</v>
      </c>
      <c r="T130" s="102" t="str">
        <v>BRI</v>
      </c>
      <c r="U130" s="102" t="str">
        <v>BRI</v>
      </c>
      <c r="V130" s="102">
        <v>6</v>
      </c>
      <c r="W130" s="102">
        <v>200</v>
      </c>
      <c r="X130" s="102" t="str">
        <v>S25-01</v>
      </c>
      <c r="Y130" s="102">
        <v>186</v>
      </c>
      <c r="Z130" s="102">
        <v>105</v>
      </c>
      <c r="AA130" s="102">
        <v>81</v>
      </c>
      <c r="AB130" s="13" t="str">
        <v>S25</v>
      </c>
    </row>
    <row r="131" spans="1:28" x14ac:dyDescent="0.25">
      <c r="A131" s="103">
        <v>45650</v>
      </c>
      <c r="B131" s="102" t="str">
        <v>Enzo Viaggi</v>
      </c>
      <c r="C131" s="102" t="str">
        <v>Tour Operator</v>
      </c>
      <c r="D131" s="102" t="str">
        <v/>
      </c>
      <c r="E131" s="102" t="str">
        <v/>
      </c>
      <c r="F131" s="102" t="str">
        <v>RT</v>
      </c>
      <c r="G131" s="102" t="str">
        <v>Inbound</v>
      </c>
      <c r="H131" s="102" t="str">
        <v>4S6003</v>
      </c>
      <c r="I131" s="103" t="str">
        <v>SSH-BRI</v>
      </c>
      <c r="J131" s="135">
        <v>45857</v>
      </c>
      <c r="K131" s="102">
        <v>20</v>
      </c>
      <c r="L131" s="102">
        <v>20</v>
      </c>
      <c r="M131" s="102">
        <v>190</v>
      </c>
      <c r="N131" s="102">
        <v>0</v>
      </c>
      <c r="O131" s="102">
        <v>0</v>
      </c>
      <c r="P131" s="102">
        <v>3800</v>
      </c>
      <c r="Q131" s="102" t="str">
        <v>Confirmed</v>
      </c>
      <c r="R131" s="102" t="str">
        <v>Countersigned</v>
      </c>
      <c r="S131" s="102" t="str">
        <v>SSH</v>
      </c>
      <c r="T131" s="102" t="str">
        <v>BRI</v>
      </c>
      <c r="U131" s="102" t="str">
        <v>BRI</v>
      </c>
      <c r="V131" s="102">
        <v>6</v>
      </c>
      <c r="W131" s="102">
        <v>207</v>
      </c>
      <c r="X131" s="102" t="str">
        <v>S25-01</v>
      </c>
      <c r="Y131" s="102">
        <v>186</v>
      </c>
      <c r="Z131" s="102">
        <v>84</v>
      </c>
      <c r="AA131" s="102">
        <v>102</v>
      </c>
      <c r="AB131" s="13" t="str">
        <v>S25</v>
      </c>
    </row>
    <row r="132" spans="1:28" x14ac:dyDescent="0.25">
      <c r="A132" s="103">
        <v>45650</v>
      </c>
      <c r="B132" s="102" t="str">
        <v>Enzo Viaggi</v>
      </c>
      <c r="C132" s="102" t="str">
        <v>Tour Operator</v>
      </c>
      <c r="D132" s="102" t="str">
        <v/>
      </c>
      <c r="E132" s="102" t="str">
        <v/>
      </c>
      <c r="F132" s="102" t="str">
        <v>RT</v>
      </c>
      <c r="G132" s="102" t="str">
        <v>Inbound</v>
      </c>
      <c r="H132" s="102" t="str">
        <v>4S6003</v>
      </c>
      <c r="I132" s="103" t="str">
        <v>SSH-BRI</v>
      </c>
      <c r="J132" s="135">
        <v>45864</v>
      </c>
      <c r="K132" s="102">
        <v>20</v>
      </c>
      <c r="L132" s="102">
        <v>20</v>
      </c>
      <c r="M132" s="102">
        <v>190</v>
      </c>
      <c r="N132" s="102">
        <v>0</v>
      </c>
      <c r="O132" s="102">
        <v>0</v>
      </c>
      <c r="P132" s="102">
        <v>3800</v>
      </c>
      <c r="Q132" s="102" t="str">
        <v>Confirmed</v>
      </c>
      <c r="R132" s="102" t="str">
        <v>Countersigned</v>
      </c>
      <c r="S132" s="102" t="str">
        <v>SSH</v>
      </c>
      <c r="T132" s="102" t="str">
        <v>BRI</v>
      </c>
      <c r="U132" s="102" t="str">
        <v>BRI</v>
      </c>
      <c r="V132" s="102">
        <v>6</v>
      </c>
      <c r="W132" s="102">
        <v>214</v>
      </c>
      <c r="X132" s="102" t="str">
        <v>S25-01</v>
      </c>
      <c r="Y132" s="102">
        <v>186</v>
      </c>
      <c r="Z132" s="102">
        <v>104</v>
      </c>
      <c r="AA132" s="102">
        <v>82</v>
      </c>
      <c r="AB132" s="13" t="str">
        <v>S25</v>
      </c>
    </row>
    <row r="133" spans="1:28" x14ac:dyDescent="0.25">
      <c r="A133" s="103">
        <v>45650</v>
      </c>
      <c r="B133" s="102" t="str">
        <v>Enzo Viaggi</v>
      </c>
      <c r="C133" s="102" t="str">
        <v>Tour Operator</v>
      </c>
      <c r="D133" s="102" t="str">
        <v/>
      </c>
      <c r="E133" s="102" t="str">
        <v/>
      </c>
      <c r="F133" s="102" t="str">
        <v>RT</v>
      </c>
      <c r="G133" s="102" t="str">
        <v>Inbound</v>
      </c>
      <c r="H133" s="102" t="str">
        <v>4S6003</v>
      </c>
      <c r="I133" s="103" t="str">
        <v>SSH-BRI</v>
      </c>
      <c r="J133" s="135">
        <v>45871</v>
      </c>
      <c r="K133" s="102">
        <v>20</v>
      </c>
      <c r="L133" s="102">
        <v>20</v>
      </c>
      <c r="M133" s="102">
        <v>200</v>
      </c>
      <c r="N133" s="102">
        <v>0</v>
      </c>
      <c r="O133" s="102">
        <v>0</v>
      </c>
      <c r="P133" s="102">
        <v>4000</v>
      </c>
      <c r="Q133" s="102" t="str">
        <v>Confirmed</v>
      </c>
      <c r="R133" s="102" t="str">
        <v>Countersigned</v>
      </c>
      <c r="S133" s="102" t="str">
        <v>SSH</v>
      </c>
      <c r="T133" s="102" t="str">
        <v>BRI</v>
      </c>
      <c r="U133" s="102" t="str">
        <v>BRI</v>
      </c>
      <c r="V133" s="102">
        <v>6</v>
      </c>
      <c r="W133" s="102">
        <v>221</v>
      </c>
      <c r="X133" s="102" t="str">
        <v>S25-01</v>
      </c>
      <c r="Y133" s="102">
        <v>186</v>
      </c>
      <c r="Z133" s="102">
        <v>198</v>
      </c>
      <c r="AA133" s="102">
        <v>-12</v>
      </c>
      <c r="AB133" s="13" t="str">
        <v>S25</v>
      </c>
    </row>
    <row r="134" spans="1:28" x14ac:dyDescent="0.25">
      <c r="A134" s="103">
        <v>45650</v>
      </c>
      <c r="B134" s="102" t="str">
        <v>Enzo Viaggi</v>
      </c>
      <c r="C134" s="102" t="str">
        <v>Tour Operator</v>
      </c>
      <c r="D134" s="102" t="str">
        <v/>
      </c>
      <c r="E134" s="102" t="str">
        <v/>
      </c>
      <c r="F134" s="102" t="str">
        <v>RT</v>
      </c>
      <c r="G134" s="102" t="str">
        <v>Inbound</v>
      </c>
      <c r="H134" s="102" t="str">
        <v>4S6003</v>
      </c>
      <c r="I134" s="103" t="str">
        <v>SSH-BRI</v>
      </c>
      <c r="J134" s="135">
        <v>45878</v>
      </c>
      <c r="K134" s="102">
        <v>20</v>
      </c>
      <c r="L134" s="102">
        <v>20</v>
      </c>
      <c r="M134" s="102">
        <v>200</v>
      </c>
      <c r="N134" s="102">
        <v>0</v>
      </c>
      <c r="O134" s="102">
        <v>0</v>
      </c>
      <c r="P134" s="102">
        <v>4000</v>
      </c>
      <c r="Q134" s="102" t="str">
        <v>Confirmed</v>
      </c>
      <c r="R134" s="102" t="str">
        <v>Countersigned</v>
      </c>
      <c r="S134" s="102" t="str">
        <v>SSH</v>
      </c>
      <c r="T134" s="102" t="str">
        <v>BRI</v>
      </c>
      <c r="U134" s="102" t="str">
        <v>BRI</v>
      </c>
      <c r="V134" s="102">
        <v>6</v>
      </c>
      <c r="W134" s="102">
        <v>228</v>
      </c>
      <c r="X134" s="102" t="str">
        <v>S25-01</v>
      </c>
      <c r="Y134" s="102">
        <v>186</v>
      </c>
      <c r="Z134" s="102">
        <v>220</v>
      </c>
      <c r="AA134" s="102">
        <v>-34</v>
      </c>
      <c r="AB134" s="13" t="str">
        <v>S25</v>
      </c>
    </row>
    <row r="135" spans="1:28" x14ac:dyDescent="0.25">
      <c r="A135" s="103">
        <v>45650</v>
      </c>
      <c r="B135" s="102" t="str">
        <v>Enzo Viaggi</v>
      </c>
      <c r="C135" s="102" t="str">
        <v>Tour Operator</v>
      </c>
      <c r="D135" s="102" t="str">
        <v/>
      </c>
      <c r="E135" s="102" t="str">
        <v/>
      </c>
      <c r="F135" s="102" t="str">
        <v>RT</v>
      </c>
      <c r="G135" s="102" t="str">
        <v>Inbound</v>
      </c>
      <c r="H135" s="102" t="str">
        <v>4S6003</v>
      </c>
      <c r="I135" s="103" t="str">
        <v>SSH-BRI</v>
      </c>
      <c r="J135" s="135">
        <v>45885</v>
      </c>
      <c r="K135" s="102">
        <v>40</v>
      </c>
      <c r="L135" s="102">
        <v>40</v>
      </c>
      <c r="M135" s="102">
        <v>225</v>
      </c>
      <c r="N135" s="102">
        <v>0</v>
      </c>
      <c r="O135" s="102">
        <v>0</v>
      </c>
      <c r="P135" s="102">
        <v>9000</v>
      </c>
      <c r="Q135" s="102" t="str">
        <v>Confirmed</v>
      </c>
      <c r="R135" s="102" t="str">
        <v>Countersigned</v>
      </c>
      <c r="S135" s="102" t="str">
        <v>SSH</v>
      </c>
      <c r="T135" s="102" t="str">
        <v>BRI</v>
      </c>
      <c r="U135" s="102" t="str">
        <v>BRI</v>
      </c>
      <c r="V135" s="102">
        <v>6</v>
      </c>
      <c r="W135" s="102">
        <v>235</v>
      </c>
      <c r="X135" s="102" t="str">
        <v>S25-01</v>
      </c>
      <c r="Y135" s="102">
        <v>186</v>
      </c>
      <c r="Z135" s="102">
        <v>261</v>
      </c>
      <c r="AA135" s="102">
        <v>-75</v>
      </c>
      <c r="AB135" s="13" t="str">
        <v>S25</v>
      </c>
    </row>
    <row r="136" spans="1:28" x14ac:dyDescent="0.25">
      <c r="A136" s="103">
        <v>45650</v>
      </c>
      <c r="B136" s="102" t="str">
        <v>Enzo Viaggi</v>
      </c>
      <c r="C136" s="102" t="str">
        <v>Tour Operator</v>
      </c>
      <c r="D136" s="102" t="str">
        <v/>
      </c>
      <c r="E136" s="102" t="str">
        <v/>
      </c>
      <c r="F136" s="102" t="str">
        <v>RT</v>
      </c>
      <c r="G136" s="102" t="str">
        <v>Inbound</v>
      </c>
      <c r="H136" s="102" t="str">
        <v>4S6003</v>
      </c>
      <c r="I136" s="103" t="str">
        <v>SSH-BRI</v>
      </c>
      <c r="J136" s="135">
        <v>45892</v>
      </c>
      <c r="K136" s="102">
        <v>40</v>
      </c>
      <c r="L136" s="102">
        <v>40</v>
      </c>
      <c r="M136" s="102">
        <v>225</v>
      </c>
      <c r="N136" s="102">
        <v>0</v>
      </c>
      <c r="O136" s="102">
        <v>0</v>
      </c>
      <c r="P136" s="102">
        <v>9000</v>
      </c>
      <c r="Q136" s="102" t="str">
        <v>Confirmed</v>
      </c>
      <c r="R136" s="102" t="str">
        <v>Countersigned</v>
      </c>
      <c r="S136" s="102" t="str">
        <v>SSH</v>
      </c>
      <c r="T136" s="102" t="str">
        <v>BRI</v>
      </c>
      <c r="U136" s="102" t="str">
        <v>BRI</v>
      </c>
      <c r="V136" s="102">
        <v>6</v>
      </c>
      <c r="W136" s="102">
        <v>242</v>
      </c>
      <c r="X136" s="102" t="str">
        <v>S25-01</v>
      </c>
      <c r="Y136" s="102">
        <v>186</v>
      </c>
      <c r="Z136" s="102">
        <v>243</v>
      </c>
      <c r="AA136" s="102">
        <v>-57</v>
      </c>
      <c r="AB136" s="13" t="str">
        <v>S25</v>
      </c>
    </row>
    <row r="137" spans="1:28" x14ac:dyDescent="0.25">
      <c r="A137" s="103">
        <v>45650</v>
      </c>
      <c r="B137" s="102" t="str">
        <v>Enzo Viaggi</v>
      </c>
      <c r="C137" s="102" t="str">
        <v>Tour Operator</v>
      </c>
      <c r="D137" s="102" t="str">
        <v/>
      </c>
      <c r="E137" s="102" t="str">
        <v/>
      </c>
      <c r="F137" s="102" t="str">
        <v>RT</v>
      </c>
      <c r="G137" s="102" t="str">
        <v>Inbound</v>
      </c>
      <c r="H137" s="102" t="str">
        <v>4S6003</v>
      </c>
      <c r="I137" s="103" t="str">
        <v>SSH-BRI</v>
      </c>
      <c r="J137" s="135">
        <v>45899</v>
      </c>
      <c r="K137" s="102">
        <v>40</v>
      </c>
      <c r="L137" s="102">
        <v>40</v>
      </c>
      <c r="M137" s="102">
        <v>225</v>
      </c>
      <c r="N137" s="102">
        <v>0</v>
      </c>
      <c r="O137" s="102">
        <v>0</v>
      </c>
      <c r="P137" s="102">
        <v>9000</v>
      </c>
      <c r="Q137" s="102" t="str">
        <v>Confirmed</v>
      </c>
      <c r="R137" s="102" t="str">
        <v>Countersigned</v>
      </c>
      <c r="S137" s="102" t="str">
        <v>SSH</v>
      </c>
      <c r="T137" s="102" t="str">
        <v>BRI</v>
      </c>
      <c r="U137" s="102" t="str">
        <v>BRI</v>
      </c>
      <c r="V137" s="102">
        <v>6</v>
      </c>
      <c r="W137" s="102">
        <v>249</v>
      </c>
      <c r="X137" s="102" t="str">
        <v>S25-01</v>
      </c>
      <c r="Y137" s="102">
        <v>186</v>
      </c>
      <c r="Z137" s="102">
        <v>234</v>
      </c>
      <c r="AA137" s="102">
        <v>-48</v>
      </c>
      <c r="AB137" s="13" t="str">
        <v>S25</v>
      </c>
    </row>
    <row r="138" spans="1:28" x14ac:dyDescent="0.25">
      <c r="A138" s="103">
        <v>45650</v>
      </c>
      <c r="B138" s="102" t="str">
        <v>Enzo Viaggi</v>
      </c>
      <c r="C138" s="102" t="str">
        <v>Tour Operator</v>
      </c>
      <c r="D138" s="102" t="str">
        <v/>
      </c>
      <c r="E138" s="102" t="str">
        <v/>
      </c>
      <c r="F138" s="102" t="str">
        <v>RT</v>
      </c>
      <c r="G138" s="102" t="str">
        <v>Inbound</v>
      </c>
      <c r="H138" s="102" t="str">
        <v>4S6003</v>
      </c>
      <c r="I138" s="103" t="str">
        <v>SSH-BRI</v>
      </c>
      <c r="J138" s="135">
        <v>45906</v>
      </c>
      <c r="K138" s="102">
        <v>40</v>
      </c>
      <c r="L138" s="102">
        <v>40</v>
      </c>
      <c r="M138" s="102">
        <v>225</v>
      </c>
      <c r="N138" s="102">
        <v>0</v>
      </c>
      <c r="O138" s="102">
        <v>0</v>
      </c>
      <c r="P138" s="102">
        <v>9000</v>
      </c>
      <c r="Q138" s="102" t="str">
        <v>Confirmed</v>
      </c>
      <c r="R138" s="102" t="str">
        <v>Countersigned</v>
      </c>
      <c r="S138" s="102" t="str">
        <v>SSH</v>
      </c>
      <c r="T138" s="102" t="str">
        <v>BRI</v>
      </c>
      <c r="U138" s="102" t="str">
        <v>BRI</v>
      </c>
      <c r="V138" s="102">
        <v>6</v>
      </c>
      <c r="W138" s="102">
        <v>256</v>
      </c>
      <c r="X138" s="102" t="str">
        <v>S25-01</v>
      </c>
      <c r="Y138" s="102">
        <v>186</v>
      </c>
      <c r="Z138" s="102">
        <v>236</v>
      </c>
      <c r="AA138" s="102">
        <v>-50</v>
      </c>
      <c r="AB138" s="13" t="str">
        <v>S25</v>
      </c>
    </row>
    <row r="139" spans="1:28" x14ac:dyDescent="0.25">
      <c r="A139" s="103">
        <v>45650</v>
      </c>
      <c r="B139" s="102" t="str">
        <v>Enzo Viaggi</v>
      </c>
      <c r="C139" s="102" t="str">
        <v>Tour Operator</v>
      </c>
      <c r="D139" s="102" t="str">
        <v/>
      </c>
      <c r="E139" s="102" t="str">
        <v/>
      </c>
      <c r="F139" s="102" t="str">
        <v>RT</v>
      </c>
      <c r="G139" s="102" t="str">
        <v>Inbound</v>
      </c>
      <c r="H139" s="102" t="str">
        <v>4S6003</v>
      </c>
      <c r="I139" s="103" t="str">
        <v>SSH-BRI</v>
      </c>
      <c r="J139" s="135">
        <v>45913</v>
      </c>
      <c r="K139" s="102">
        <v>20</v>
      </c>
      <c r="L139" s="102">
        <v>20</v>
      </c>
      <c r="M139" s="102">
        <v>190</v>
      </c>
      <c r="N139" s="102">
        <v>0</v>
      </c>
      <c r="O139" s="102">
        <v>0</v>
      </c>
      <c r="P139" s="102">
        <v>3800</v>
      </c>
      <c r="Q139" s="102" t="str">
        <v>Confirmed</v>
      </c>
      <c r="R139" s="102" t="str">
        <v>Countersigned</v>
      </c>
      <c r="S139" s="102" t="str">
        <v>SSH</v>
      </c>
      <c r="T139" s="102" t="str">
        <v>BRI</v>
      </c>
      <c r="U139" s="102" t="str">
        <v>BRI</v>
      </c>
      <c r="V139" s="102">
        <v>6</v>
      </c>
      <c r="W139" s="102">
        <v>263</v>
      </c>
      <c r="X139" s="102" t="str">
        <v>S25-01</v>
      </c>
      <c r="Y139" s="102">
        <v>186</v>
      </c>
      <c r="Z139" s="102">
        <v>243</v>
      </c>
      <c r="AA139" s="102">
        <v>-57</v>
      </c>
      <c r="AB139" s="13" t="str">
        <v>S25</v>
      </c>
    </row>
    <row r="140" spans="1:28" x14ac:dyDescent="0.25">
      <c r="A140" s="103">
        <v>45650</v>
      </c>
      <c r="B140" s="102" t="str">
        <v>Enzo Viaggi</v>
      </c>
      <c r="C140" s="102" t="str">
        <v>Tour Operator</v>
      </c>
      <c r="D140" s="102" t="str">
        <v/>
      </c>
      <c r="E140" s="102" t="str">
        <v/>
      </c>
      <c r="F140" s="102" t="str">
        <v>RT</v>
      </c>
      <c r="G140" s="102" t="str">
        <v>Inbound</v>
      </c>
      <c r="H140" s="102" t="str">
        <v>4S6003</v>
      </c>
      <c r="I140" s="103" t="str">
        <v>SSH-BRI</v>
      </c>
      <c r="J140" s="135">
        <v>45920</v>
      </c>
      <c r="K140" s="102">
        <v>20</v>
      </c>
      <c r="L140" s="102">
        <v>20</v>
      </c>
      <c r="M140" s="102">
        <v>190</v>
      </c>
      <c r="N140" s="102">
        <v>0</v>
      </c>
      <c r="O140" s="102">
        <v>0</v>
      </c>
      <c r="P140" s="102">
        <v>3800</v>
      </c>
      <c r="Q140" s="102" t="str">
        <v>Confirmed</v>
      </c>
      <c r="R140" s="102" t="str">
        <v>Countersigned</v>
      </c>
      <c r="S140" s="102" t="str">
        <v>SSH</v>
      </c>
      <c r="T140" s="102" t="str">
        <v>BRI</v>
      </c>
      <c r="U140" s="102" t="str">
        <v>BRI</v>
      </c>
      <c r="V140" s="102">
        <v>6</v>
      </c>
      <c r="W140" s="102">
        <v>270</v>
      </c>
      <c r="X140" s="102" t="str">
        <v>S25-01</v>
      </c>
      <c r="Y140" s="102">
        <v>186</v>
      </c>
      <c r="Z140" s="102">
        <v>185</v>
      </c>
      <c r="AA140" s="102">
        <v>1</v>
      </c>
      <c r="AB140" s="13" t="str">
        <v>S25</v>
      </c>
    </row>
    <row r="141" spans="1:28" x14ac:dyDescent="0.25">
      <c r="A141" s="103">
        <v>45650</v>
      </c>
      <c r="B141" s="102" t="str">
        <v>Enzo Viaggi</v>
      </c>
      <c r="C141" s="102" t="str">
        <v>Tour Operator</v>
      </c>
      <c r="D141" s="102" t="str">
        <v/>
      </c>
      <c r="E141" s="102" t="str">
        <v/>
      </c>
      <c r="F141" s="102" t="str">
        <v>RT</v>
      </c>
      <c r="G141" s="102" t="str">
        <v>Inbound</v>
      </c>
      <c r="H141" s="102" t="str">
        <v>4S6003</v>
      </c>
      <c r="I141" s="103" t="str">
        <v>SSH-BRI</v>
      </c>
      <c r="J141" s="135">
        <v>45927</v>
      </c>
      <c r="K141" s="102">
        <v>20</v>
      </c>
      <c r="L141" s="102">
        <v>20</v>
      </c>
      <c r="M141" s="102">
        <v>190</v>
      </c>
      <c r="N141" s="102">
        <v>0</v>
      </c>
      <c r="O141" s="102">
        <v>0</v>
      </c>
      <c r="P141" s="102">
        <v>3800</v>
      </c>
      <c r="Q141" s="102" t="str">
        <v>Confirmed</v>
      </c>
      <c r="R141" s="102" t="str">
        <v>Countersigned</v>
      </c>
      <c r="S141" s="102" t="str">
        <v>SSH</v>
      </c>
      <c r="T141" s="102" t="str">
        <v>BRI</v>
      </c>
      <c r="U141" s="102" t="str">
        <v>BRI</v>
      </c>
      <c r="V141" s="102">
        <v>6</v>
      </c>
      <c r="W141" s="102">
        <v>277</v>
      </c>
      <c r="X141" s="102" t="str">
        <v>S25-01</v>
      </c>
      <c r="Y141" s="102">
        <v>186</v>
      </c>
      <c r="Z141" s="102">
        <v>182</v>
      </c>
      <c r="AA141" s="102">
        <v>4</v>
      </c>
      <c r="AB141" s="13" t="str">
        <v>S25</v>
      </c>
    </row>
    <row r="142" spans="1:28" x14ac:dyDescent="0.25">
      <c r="A142" s="103">
        <v>45650</v>
      </c>
      <c r="B142" s="102" t="str">
        <v>Enzo Viaggi</v>
      </c>
      <c r="C142" s="102" t="str">
        <v>Tour Operator</v>
      </c>
      <c r="D142" s="102" t="str">
        <v/>
      </c>
      <c r="E142" s="102" t="str">
        <v/>
      </c>
      <c r="F142" s="102" t="str">
        <v>RT</v>
      </c>
      <c r="G142" s="102" t="str">
        <v>Inbound</v>
      </c>
      <c r="H142" s="102" t="str">
        <v>4S6003</v>
      </c>
      <c r="I142" s="103" t="str">
        <v>SSH-BRI</v>
      </c>
      <c r="J142" s="135">
        <v>45934</v>
      </c>
      <c r="K142" s="102">
        <v>20</v>
      </c>
      <c r="L142" s="102">
        <v>20</v>
      </c>
      <c r="M142" s="102">
        <v>190</v>
      </c>
      <c r="N142" s="102">
        <v>0</v>
      </c>
      <c r="O142" s="102">
        <v>0</v>
      </c>
      <c r="P142" s="102">
        <v>3800</v>
      </c>
      <c r="Q142" s="102" t="str">
        <v>Confirmed</v>
      </c>
      <c r="R142" s="102" t="str">
        <v>Countersigned</v>
      </c>
      <c r="S142" s="102" t="str">
        <v>SSH</v>
      </c>
      <c r="T142" s="102" t="str">
        <v>BRI</v>
      </c>
      <c r="U142" s="102" t="str">
        <v>BRI</v>
      </c>
      <c r="V142" s="102">
        <v>6</v>
      </c>
      <c r="W142" s="102">
        <v>284</v>
      </c>
      <c r="X142" s="102" t="str">
        <v>S25-01</v>
      </c>
      <c r="Y142" s="102">
        <v>186</v>
      </c>
      <c r="Z142" s="102">
        <v>181</v>
      </c>
      <c r="AA142" s="102">
        <v>5</v>
      </c>
      <c r="AB142" s="13" t="str">
        <v>S25</v>
      </c>
    </row>
    <row r="143" spans="1:28" x14ac:dyDescent="0.25">
      <c r="A143" s="103">
        <v>45650</v>
      </c>
      <c r="B143" s="102" t="str">
        <v>Enzo Viaggi</v>
      </c>
      <c r="C143" s="102" t="str">
        <v>Tour Operator</v>
      </c>
      <c r="D143" s="102" t="str">
        <v/>
      </c>
      <c r="E143" s="102" t="str">
        <v/>
      </c>
      <c r="F143" s="102" t="str">
        <v>RT</v>
      </c>
      <c r="G143" s="102" t="str">
        <v>Inbound</v>
      </c>
      <c r="H143" s="102" t="str">
        <v>4S6003</v>
      </c>
      <c r="I143" s="103" t="str">
        <v>SSH-BRI</v>
      </c>
      <c r="J143" s="135">
        <v>45941</v>
      </c>
      <c r="K143" s="102">
        <v>20</v>
      </c>
      <c r="L143" s="102">
        <v>20</v>
      </c>
      <c r="M143" s="102">
        <v>190</v>
      </c>
      <c r="N143" s="102">
        <v>0</v>
      </c>
      <c r="O143" s="102">
        <v>0</v>
      </c>
      <c r="P143" s="102">
        <v>3800</v>
      </c>
      <c r="Q143" s="102" t="str">
        <v>Confirmed</v>
      </c>
      <c r="R143" s="102" t="str">
        <v>Countersigned</v>
      </c>
      <c r="S143" s="102" t="str">
        <v>SSH</v>
      </c>
      <c r="T143" s="102" t="str">
        <v>BRI</v>
      </c>
      <c r="U143" s="102" t="str">
        <v>BRI</v>
      </c>
      <c r="V143" s="102">
        <v>6</v>
      </c>
      <c r="W143" s="102">
        <v>291</v>
      </c>
      <c r="X143" s="102" t="str">
        <v>S25-01</v>
      </c>
      <c r="Y143" s="102">
        <v>186</v>
      </c>
      <c r="Z143" s="102">
        <v>175</v>
      </c>
      <c r="AA143" s="102">
        <v>11</v>
      </c>
      <c r="AB143" s="13" t="str">
        <v>S25</v>
      </c>
    </row>
    <row r="144" spans="1:28" x14ac:dyDescent="0.25">
      <c r="A144" s="103">
        <v>45650</v>
      </c>
      <c r="B144" s="102" t="str">
        <v>Enzo Viaggi</v>
      </c>
      <c r="C144" s="102" t="str">
        <v>Tour Operator</v>
      </c>
      <c r="D144" s="102" t="str">
        <v/>
      </c>
      <c r="E144" s="102" t="str">
        <v/>
      </c>
      <c r="F144" s="102" t="str">
        <v>RT</v>
      </c>
      <c r="G144" s="102" t="str">
        <v>Inbound</v>
      </c>
      <c r="H144" s="102" t="str">
        <v>4S6003</v>
      </c>
      <c r="I144" s="103" t="str">
        <v>SSH-BRI</v>
      </c>
      <c r="J144" s="135">
        <v>45948</v>
      </c>
      <c r="K144" s="102">
        <v>20</v>
      </c>
      <c r="L144" s="102">
        <v>20</v>
      </c>
      <c r="M144" s="102">
        <v>190</v>
      </c>
      <c r="N144" s="102">
        <v>0</v>
      </c>
      <c r="O144" s="102">
        <v>0</v>
      </c>
      <c r="P144" s="102">
        <v>3800</v>
      </c>
      <c r="Q144" s="102" t="str">
        <v>Confirmed</v>
      </c>
      <c r="R144" s="102" t="str">
        <v>Countersigned</v>
      </c>
      <c r="S144" s="102" t="str">
        <v>SSH</v>
      </c>
      <c r="T144" s="102" t="str">
        <v>BRI</v>
      </c>
      <c r="U144" s="102" t="str">
        <v>BRI</v>
      </c>
      <c r="V144" s="102">
        <v>6</v>
      </c>
      <c r="W144" s="102">
        <v>298</v>
      </c>
      <c r="X144" s="102" t="str">
        <v>S25-01</v>
      </c>
      <c r="Y144" s="102">
        <v>186</v>
      </c>
      <c r="Z144" s="102">
        <v>177</v>
      </c>
      <c r="AA144" s="102">
        <v>9</v>
      </c>
      <c r="AB144" s="13" t="str">
        <v>S25</v>
      </c>
    </row>
    <row r="145" spans="1:28" x14ac:dyDescent="0.25">
      <c r="A145" s="103">
        <v>45650</v>
      </c>
      <c r="B145" s="102" t="str">
        <v>Enzo Viaggi</v>
      </c>
      <c r="C145" s="102" t="str">
        <v>Tour Operator</v>
      </c>
      <c r="D145" s="102" t="str">
        <v/>
      </c>
      <c r="E145" s="102" t="str">
        <v/>
      </c>
      <c r="F145" s="102" t="str">
        <v>RT</v>
      </c>
      <c r="G145" s="102" t="str">
        <v>Inbound</v>
      </c>
      <c r="H145" s="102" t="str">
        <v>4S6003</v>
      </c>
      <c r="I145" s="103" t="str">
        <v>SSH-BRI</v>
      </c>
      <c r="J145" s="135">
        <v>45955</v>
      </c>
      <c r="K145" s="102">
        <v>20</v>
      </c>
      <c r="L145" s="102">
        <v>20</v>
      </c>
      <c r="M145" s="102">
        <v>190</v>
      </c>
      <c r="N145" s="102">
        <v>0</v>
      </c>
      <c r="O145" s="102">
        <v>0</v>
      </c>
      <c r="P145" s="102">
        <v>3800</v>
      </c>
      <c r="Q145" s="102" t="str">
        <v>Confirmed</v>
      </c>
      <c r="R145" s="102" t="str">
        <v>Countersigned</v>
      </c>
      <c r="S145" s="102" t="str">
        <v>SSH</v>
      </c>
      <c r="T145" s="102" t="str">
        <v>BRI</v>
      </c>
      <c r="U145" s="102" t="str">
        <v>BRI</v>
      </c>
      <c r="V145" s="102">
        <v>6</v>
      </c>
      <c r="W145" s="102">
        <v>305</v>
      </c>
      <c r="X145" s="102" t="str">
        <v>S25-01</v>
      </c>
      <c r="Y145" s="102">
        <v>186</v>
      </c>
      <c r="Z145" s="102">
        <v>190</v>
      </c>
      <c r="AA145" s="102">
        <v>-4</v>
      </c>
      <c r="AB145" s="13" t="str">
        <v>S25</v>
      </c>
    </row>
    <row r="146" spans="1:28" x14ac:dyDescent="0.25">
      <c r="A146" s="103">
        <v>45650</v>
      </c>
      <c r="B146" s="102" t="str">
        <v>Enzo Viaggi</v>
      </c>
      <c r="C146" s="102" t="str">
        <v>Tour Operator</v>
      </c>
      <c r="D146" s="102" t="str">
        <v/>
      </c>
      <c r="E146" s="102" t="str">
        <v/>
      </c>
      <c r="F146" s="102" t="str">
        <v>RT</v>
      </c>
      <c r="G146" s="102" t="str">
        <v>Inbound</v>
      </c>
      <c r="H146" s="102" t="str">
        <v>4S6003</v>
      </c>
      <c r="I146" s="103" t="str">
        <v>SSH-BRI</v>
      </c>
      <c r="J146" s="135">
        <v>45962</v>
      </c>
      <c r="K146" s="102">
        <v>20</v>
      </c>
      <c r="L146" s="102">
        <v>20</v>
      </c>
      <c r="M146" s="102">
        <v>190</v>
      </c>
      <c r="N146" s="102">
        <v>0</v>
      </c>
      <c r="O146" s="102">
        <v>0</v>
      </c>
      <c r="P146" s="102">
        <v>3800</v>
      </c>
      <c r="Q146" s="102" t="str">
        <v>Confirmed</v>
      </c>
      <c r="R146" s="102" t="str">
        <v>Countersigned</v>
      </c>
      <c r="S146" s="102" t="str">
        <v>SSH</v>
      </c>
      <c r="T146" s="102" t="str">
        <v>BRI</v>
      </c>
      <c r="U146" s="102" t="str">
        <v>BRI</v>
      </c>
      <c r="V146" s="102">
        <v>6</v>
      </c>
      <c r="W146" s="102">
        <v>312</v>
      </c>
      <c r="X146" s="102" t="str">
        <v>S25-01</v>
      </c>
      <c r="Y146" s="102">
        <v>186</v>
      </c>
      <c r="Z146" s="102">
        <v>198</v>
      </c>
      <c r="AA146" s="102">
        <v>-12</v>
      </c>
      <c r="AB146" s="13" t="str">
        <v>S25</v>
      </c>
    </row>
    <row r="147" spans="1:28" x14ac:dyDescent="0.25">
      <c r="A147" s="103">
        <v>45650</v>
      </c>
      <c r="B147" s="102" t="str">
        <v>Enzo Viaggi</v>
      </c>
      <c r="C147" s="102" t="str">
        <v>Tour Operator</v>
      </c>
      <c r="D147" s="102" t="str">
        <v/>
      </c>
      <c r="E147" s="102" t="str">
        <v/>
      </c>
      <c r="F147" s="102" t="str">
        <v>RT</v>
      </c>
      <c r="G147" s="102" t="str">
        <v>Inbound</v>
      </c>
      <c r="H147" s="102" t="str">
        <v>4S6003</v>
      </c>
      <c r="I147" s="103" t="str">
        <v>SSH-BRI</v>
      </c>
      <c r="J147" s="135">
        <v>45969</v>
      </c>
      <c r="K147" s="102">
        <v>20</v>
      </c>
      <c r="L147" s="102">
        <v>20</v>
      </c>
      <c r="M147" s="102">
        <v>190</v>
      </c>
      <c r="N147" s="102">
        <v>0</v>
      </c>
      <c r="O147" s="102">
        <v>0</v>
      </c>
      <c r="P147" s="102">
        <v>3800</v>
      </c>
      <c r="Q147" s="102" t="str">
        <v>Confirmed</v>
      </c>
      <c r="R147" s="102" t="str">
        <v>Countersigned</v>
      </c>
      <c r="S147" s="102" t="str">
        <v>SSH</v>
      </c>
      <c r="T147" s="102" t="str">
        <v>BRI</v>
      </c>
      <c r="U147" s="102" t="str">
        <v>BRI</v>
      </c>
      <c r="V147" s="102">
        <v>6</v>
      </c>
      <c r="W147" s="102">
        <v>319</v>
      </c>
      <c r="X147" s="102" t="str">
        <v>S25-01</v>
      </c>
      <c r="Y147" s="102">
        <v>186</v>
      </c>
      <c r="Z147" s="102">
        <v>156</v>
      </c>
      <c r="AA147" s="102">
        <v>30</v>
      </c>
      <c r="AB147" s="13" t="str">
        <v>S25</v>
      </c>
    </row>
    <row r="148" spans="1:28" x14ac:dyDescent="0.25">
      <c r="A148" s="103">
        <v>45650</v>
      </c>
      <c r="B148" s="102" t="str">
        <v>Enzo Viaggi</v>
      </c>
      <c r="C148" s="102" t="str">
        <v>Tour Operator</v>
      </c>
      <c r="D148" s="102" t="str">
        <v/>
      </c>
      <c r="E148" s="102" t="str">
        <v/>
      </c>
      <c r="F148" s="102" t="str">
        <v>RT</v>
      </c>
      <c r="G148" s="102" t="str">
        <v>Inbound</v>
      </c>
      <c r="H148" s="102" t="str">
        <v>4S6003</v>
      </c>
      <c r="I148" s="103" t="str">
        <v>SSH-BRI</v>
      </c>
      <c r="J148" s="135">
        <v>45976</v>
      </c>
      <c r="K148" s="102">
        <v>20</v>
      </c>
      <c r="L148" s="102">
        <v>20</v>
      </c>
      <c r="M148" s="102">
        <v>190</v>
      </c>
      <c r="N148" s="102">
        <v>0</v>
      </c>
      <c r="O148" s="102">
        <v>0</v>
      </c>
      <c r="P148" s="102">
        <v>3800</v>
      </c>
      <c r="Q148" s="102" t="str">
        <v>Confirmed</v>
      </c>
      <c r="R148" s="102" t="str">
        <v>Countersigned</v>
      </c>
      <c r="S148" s="102" t="str">
        <v>SSH</v>
      </c>
      <c r="T148" s="102" t="str">
        <v>BRI</v>
      </c>
      <c r="U148" s="102" t="str">
        <v>BRI</v>
      </c>
      <c r="V148" s="102">
        <v>6</v>
      </c>
      <c r="W148" s="102">
        <v>326</v>
      </c>
      <c r="X148" s="102" t="str">
        <v>S25-01</v>
      </c>
      <c r="Y148" s="102">
        <v>186</v>
      </c>
      <c r="Z148" s="102">
        <v>156</v>
      </c>
      <c r="AA148" s="102">
        <v>30</v>
      </c>
      <c r="AB148" s="13" t="str">
        <v>S25</v>
      </c>
    </row>
    <row r="149" spans="1:28" x14ac:dyDescent="0.25">
      <c r="A149" s="103">
        <v>45650</v>
      </c>
      <c r="B149" s="102" t="str">
        <v>Enzo Viaggi</v>
      </c>
      <c r="C149" s="102" t="str">
        <v>Tour Operator</v>
      </c>
      <c r="D149" s="102" t="str">
        <v/>
      </c>
      <c r="E149" s="102" t="str">
        <v/>
      </c>
      <c r="F149" s="102" t="str">
        <v>RT</v>
      </c>
      <c r="G149" s="102" t="str">
        <v>Inbound</v>
      </c>
      <c r="H149" s="102" t="str">
        <v>4S6003</v>
      </c>
      <c r="I149" s="103" t="str">
        <v>SSH-BRI</v>
      </c>
      <c r="J149" s="135">
        <v>45983</v>
      </c>
      <c r="K149" s="102">
        <v>20</v>
      </c>
      <c r="L149" s="102">
        <v>20</v>
      </c>
      <c r="M149" s="102">
        <v>190</v>
      </c>
      <c r="N149" s="102">
        <v>0</v>
      </c>
      <c r="O149" s="102">
        <v>0</v>
      </c>
      <c r="P149" s="102">
        <v>3800</v>
      </c>
      <c r="Q149" s="102" t="str">
        <v>Confirmed</v>
      </c>
      <c r="R149" s="102" t="str">
        <v>Countersigned</v>
      </c>
      <c r="S149" s="102" t="str">
        <v>SSH</v>
      </c>
      <c r="T149" s="102" t="str">
        <v>BRI</v>
      </c>
      <c r="U149" s="102" t="str">
        <v>BRI</v>
      </c>
      <c r="V149" s="102">
        <v>6</v>
      </c>
      <c r="W149" s="102">
        <v>333</v>
      </c>
      <c r="X149" s="102" t="str">
        <v>S25-01</v>
      </c>
      <c r="Y149" s="102">
        <v>186</v>
      </c>
      <c r="Z149" s="102">
        <v>156</v>
      </c>
      <c r="AA149" s="102">
        <v>30</v>
      </c>
      <c r="AB149" s="13" t="str">
        <v>S25</v>
      </c>
    </row>
    <row r="150" spans="1:28" x14ac:dyDescent="0.25">
      <c r="A150" s="103">
        <v>45650</v>
      </c>
      <c r="B150" s="102" t="str">
        <v>Enzo Viaggi</v>
      </c>
      <c r="C150" s="102" t="str">
        <v>Tour Operator</v>
      </c>
      <c r="D150" s="102" t="str">
        <v/>
      </c>
      <c r="E150" s="102" t="str">
        <v/>
      </c>
      <c r="F150" s="102" t="str">
        <v>RT</v>
      </c>
      <c r="G150" s="102" t="str">
        <v>Inbound</v>
      </c>
      <c r="H150" s="102" t="str">
        <v>4S6003</v>
      </c>
      <c r="I150" s="103" t="str">
        <v>SSH-BRI</v>
      </c>
      <c r="J150" s="135">
        <v>45990</v>
      </c>
      <c r="K150" s="102">
        <v>20</v>
      </c>
      <c r="L150" s="102">
        <v>20</v>
      </c>
      <c r="M150" s="102">
        <v>190</v>
      </c>
      <c r="N150" s="102">
        <v>0</v>
      </c>
      <c r="O150" s="102">
        <v>0</v>
      </c>
      <c r="P150" s="102">
        <v>3800</v>
      </c>
      <c r="Q150" s="102" t="str">
        <v>Confirmed</v>
      </c>
      <c r="R150" s="102" t="str">
        <v>Countersigned</v>
      </c>
      <c r="S150" s="102" t="str">
        <v>SSH</v>
      </c>
      <c r="T150" s="102" t="str">
        <v>BRI</v>
      </c>
      <c r="U150" s="102" t="str">
        <v>BRI</v>
      </c>
      <c r="V150" s="102">
        <v>6</v>
      </c>
      <c r="W150" s="102">
        <v>340</v>
      </c>
      <c r="X150" s="102" t="str">
        <v>S25-01</v>
      </c>
      <c r="Y150" s="102">
        <v>186</v>
      </c>
      <c r="Z150" s="102">
        <v>126</v>
      </c>
      <c r="AA150" s="102">
        <v>60</v>
      </c>
      <c r="AB150" s="13" t="str">
        <v>S25</v>
      </c>
    </row>
    <row r="151" spans="1:28" x14ac:dyDescent="0.25">
      <c r="A151" s="103">
        <v>45650</v>
      </c>
      <c r="B151" s="102" t="str">
        <v>Enzo Viaggi</v>
      </c>
      <c r="C151" s="102" t="str">
        <v>Tour Operator</v>
      </c>
      <c r="D151" s="102" t="str">
        <v/>
      </c>
      <c r="E151" s="102" t="str">
        <v/>
      </c>
      <c r="F151" s="102" t="str">
        <v>RT</v>
      </c>
      <c r="G151" s="102" t="str">
        <v>Inbound</v>
      </c>
      <c r="H151" s="102" t="str">
        <v>4S6003</v>
      </c>
      <c r="I151" s="103" t="str">
        <v>SSH-BRI</v>
      </c>
      <c r="J151" s="135">
        <v>46018</v>
      </c>
      <c r="K151" s="102">
        <v>40</v>
      </c>
      <c r="L151" s="102">
        <v>40</v>
      </c>
      <c r="M151" s="102">
        <v>225</v>
      </c>
      <c r="N151" s="102">
        <v>0</v>
      </c>
      <c r="O151" s="102">
        <v>0</v>
      </c>
      <c r="P151" s="102">
        <v>9000</v>
      </c>
      <c r="Q151" s="102" t="str">
        <v>Confirmed</v>
      </c>
      <c r="R151" s="102" t="str">
        <v>Countersigned</v>
      </c>
      <c r="S151" s="102" t="str">
        <v>SSH</v>
      </c>
      <c r="T151" s="102" t="str">
        <v>BRI</v>
      </c>
      <c r="U151" s="102" t="str">
        <v>BRI</v>
      </c>
      <c r="V151" s="102">
        <v>6</v>
      </c>
      <c r="W151" s="102">
        <v>368</v>
      </c>
      <c r="X151" s="102" t="str">
        <v>S25-01</v>
      </c>
      <c r="Y151" s="102">
        <v>186</v>
      </c>
      <c r="Z151" s="102">
        <v>42</v>
      </c>
      <c r="AA151" s="102">
        <v>144</v>
      </c>
      <c r="AB151" s="13" t="str">
        <v>S25</v>
      </c>
    </row>
    <row r="152" spans="1:28" x14ac:dyDescent="0.25">
      <c r="A152" s="103">
        <v>45650</v>
      </c>
      <c r="B152" s="102" t="str">
        <v>Enzo Viaggi</v>
      </c>
      <c r="C152" s="102" t="str">
        <v>Tour Operator</v>
      </c>
      <c r="D152" s="102" t="str">
        <v/>
      </c>
      <c r="E152" s="102" t="str">
        <v/>
      </c>
      <c r="F152" s="102" t="str">
        <v>RT</v>
      </c>
      <c r="G152" s="102" t="str">
        <v>Inbound</v>
      </c>
      <c r="H152" s="102" t="str">
        <v>4S6003</v>
      </c>
      <c r="I152" s="103" t="str">
        <v>SSH-BRI</v>
      </c>
      <c r="J152" s="135">
        <v>46025</v>
      </c>
      <c r="K152" s="102">
        <v>40</v>
      </c>
      <c r="L152" s="102">
        <v>40</v>
      </c>
      <c r="M152" s="102">
        <v>225</v>
      </c>
      <c r="N152" s="102">
        <v>0</v>
      </c>
      <c r="O152" s="102">
        <v>0</v>
      </c>
      <c r="P152" s="102">
        <v>9000</v>
      </c>
      <c r="Q152" s="102" t="str">
        <v>Confirmed</v>
      </c>
      <c r="R152" s="102" t="str">
        <v>Countersigned</v>
      </c>
      <c r="S152" s="102" t="str">
        <v>SSH</v>
      </c>
      <c r="T152" s="102" t="str">
        <v>BRI</v>
      </c>
      <c r="U152" s="102" t="str">
        <v>BRI</v>
      </c>
      <c r="V152" s="102">
        <v>6</v>
      </c>
      <c r="W152" s="102">
        <v>375</v>
      </c>
      <c r="X152" s="102" t="str">
        <v>S25-01</v>
      </c>
      <c r="Y152" s="102">
        <v>186</v>
      </c>
      <c r="Z152" s="102">
        <v>40</v>
      </c>
      <c r="AA152" s="102">
        <v>146</v>
      </c>
      <c r="AB152" s="13" t="str">
        <v>S25</v>
      </c>
    </row>
    <row r="153" spans="1:28" x14ac:dyDescent="0.25">
      <c r="A153" s="103">
        <v>45667</v>
      </c>
      <c r="B153" s="102" t="str">
        <v>Searcharter</v>
      </c>
      <c r="C153" s="102" t="str">
        <v>Distributor</v>
      </c>
      <c r="D153" s="102" t="str">
        <v/>
      </c>
      <c r="E153" s="102" t="str">
        <v>ZFCEV</v>
      </c>
      <c r="F153" s="102" t="str">
        <v>OW</v>
      </c>
      <c r="G153" s="102" t="str">
        <v>Outbound</v>
      </c>
      <c r="H153" s="102" t="str">
        <v>4S6006</v>
      </c>
      <c r="I153" s="103" t="str">
        <v>MXP-SSH</v>
      </c>
      <c r="J153" s="135">
        <v>45765</v>
      </c>
      <c r="K153" s="102">
        <v>2</v>
      </c>
      <c r="L153" s="102">
        <v>2</v>
      </c>
      <c r="M153" s="102">
        <v>325</v>
      </c>
      <c r="N153" s="102">
        <v>0</v>
      </c>
      <c r="O153" s="102">
        <v>0</v>
      </c>
      <c r="P153" s="102">
        <v>650</v>
      </c>
      <c r="Q153" s="102" t="str">
        <v>Confirmed</v>
      </c>
      <c r="R153" s="102" t="str">
        <v>Closed Deal</v>
      </c>
      <c r="S153" s="102" t="str">
        <v>MXP</v>
      </c>
      <c r="T153" s="102" t="str">
        <v>SSH</v>
      </c>
      <c r="U153" s="102" t="str">
        <v>MXP</v>
      </c>
      <c r="V153" s="102">
        <v>5</v>
      </c>
      <c r="W153" s="102">
        <v>98</v>
      </c>
      <c r="X153" s="102" t="str">
        <v>E25-04</v>
      </c>
      <c r="Y153" s="102">
        <v>186</v>
      </c>
      <c r="Z153" s="102">
        <v>186</v>
      </c>
      <c r="AA153" s="102">
        <v>0</v>
      </c>
      <c r="AB153" s="13" t="str">
        <v>E25</v>
      </c>
    </row>
    <row r="154" spans="1:28" x14ac:dyDescent="0.25">
      <c r="A154" s="103">
        <v>45667</v>
      </c>
      <c r="B154" s="102" t="str">
        <v>GO7</v>
      </c>
      <c r="C154" s="102" t="str">
        <v>Distributor</v>
      </c>
      <c r="D154" s="102" t="str">
        <v/>
      </c>
      <c r="E154" s="102" t="str">
        <v>8CWWCF</v>
      </c>
      <c r="F154" s="102" t="str">
        <v>OW</v>
      </c>
      <c r="G154" s="102" t="str">
        <v>Outbound</v>
      </c>
      <c r="H154" s="102" t="str">
        <v>4S6005</v>
      </c>
      <c r="I154" s="103" t="str">
        <v>SSH-MXP</v>
      </c>
      <c r="J154" s="135">
        <v>45772</v>
      </c>
      <c r="K154" s="102">
        <v>1</v>
      </c>
      <c r="L154" s="102">
        <v>1</v>
      </c>
      <c r="M154" s="102">
        <v>151.46</v>
      </c>
      <c r="N154" s="102">
        <v>58.95</v>
      </c>
      <c r="O154" s="102">
        <v>33</v>
      </c>
      <c r="P154" s="102">
        <v>243.41</v>
      </c>
      <c r="Q154" s="102" t="str">
        <v>Confirmed</v>
      </c>
      <c r="R154" s="102" t="str">
        <v>Closed Deal</v>
      </c>
      <c r="S154" s="102" t="str">
        <v>SSH</v>
      </c>
      <c r="T154" s="102" t="str">
        <v>MXP</v>
      </c>
      <c r="U154" s="102" t="str">
        <v>MXP</v>
      </c>
      <c r="V154" s="102">
        <v>5</v>
      </c>
      <c r="W154" s="102">
        <v>105</v>
      </c>
      <c r="X154" s="102" t="str">
        <v>E25-04</v>
      </c>
      <c r="Y154" s="102">
        <v>186</v>
      </c>
      <c r="Z154" s="102">
        <v>186</v>
      </c>
      <c r="AA154" s="102">
        <v>0</v>
      </c>
      <c r="AB154" s="13" t="str">
        <v>E25</v>
      </c>
    </row>
    <row r="155" spans="1:28" x14ac:dyDescent="0.25">
      <c r="A155" s="103">
        <v>45667</v>
      </c>
      <c r="B155" s="102" t="str">
        <v>GO7</v>
      </c>
      <c r="C155" s="102" t="str">
        <v>Distributor</v>
      </c>
      <c r="D155" s="102" t="str">
        <v/>
      </c>
      <c r="E155" s="102" t="str">
        <v>8CWWCF</v>
      </c>
      <c r="F155" s="102" t="str">
        <v>OW</v>
      </c>
      <c r="G155" s="102" t="str">
        <v>Outbound</v>
      </c>
      <c r="H155" s="102" t="str">
        <v>4S6005</v>
      </c>
      <c r="I155" s="103" t="str">
        <v>SSH-MXP</v>
      </c>
      <c r="J155" s="135">
        <v>45772</v>
      </c>
      <c r="K155" s="102">
        <v>1</v>
      </c>
      <c r="L155" s="102">
        <v>1</v>
      </c>
      <c r="M155" s="102">
        <v>151.46</v>
      </c>
      <c r="N155" s="102">
        <v>58.95</v>
      </c>
      <c r="O155" s="102">
        <v>33</v>
      </c>
      <c r="P155" s="102">
        <v>243.41</v>
      </c>
      <c r="Q155" s="102" t="str">
        <v>Confirmed</v>
      </c>
      <c r="R155" s="102" t="str">
        <v>Closed Deal</v>
      </c>
      <c r="S155" s="102" t="str">
        <v>SSH</v>
      </c>
      <c r="T155" s="102" t="str">
        <v>MXP</v>
      </c>
      <c r="U155" s="102" t="str">
        <v>MXP</v>
      </c>
      <c r="V155" s="102">
        <v>5</v>
      </c>
      <c r="W155" s="102">
        <v>105</v>
      </c>
      <c r="X155" s="102" t="str">
        <v>E25-04</v>
      </c>
      <c r="Y155" s="102">
        <v>186</v>
      </c>
      <c r="Z155" s="102">
        <v>186</v>
      </c>
      <c r="AA155" s="102">
        <v>0</v>
      </c>
      <c r="AB155" s="13" t="str">
        <v>E25</v>
      </c>
    </row>
    <row r="156" spans="1:28" x14ac:dyDescent="0.25">
      <c r="A156" s="103">
        <v>45667</v>
      </c>
      <c r="B156" s="102" t="str">
        <v>EuroAirlines</v>
      </c>
      <c r="C156" s="102" t="str">
        <v>Distributor</v>
      </c>
      <c r="D156" s="102" t="str">
        <v/>
      </c>
      <c r="E156" s="102" t="str">
        <v>11L2C8</v>
      </c>
      <c r="F156" s="102" t="str">
        <v>OW</v>
      </c>
      <c r="G156" s="102" t="str">
        <v>Outbound</v>
      </c>
      <c r="H156" s="102" t="str">
        <v>4S6032</v>
      </c>
      <c r="I156" s="103" t="str">
        <v>NAP-SSH</v>
      </c>
      <c r="J156" s="135">
        <v>45767</v>
      </c>
      <c r="K156" s="102">
        <v>1</v>
      </c>
      <c r="L156" s="102">
        <v>1</v>
      </c>
      <c r="M156" s="102">
        <v>112.5</v>
      </c>
      <c r="N156" s="102">
        <v>34.04</v>
      </c>
      <c r="O156" s="102">
        <v>40</v>
      </c>
      <c r="P156" s="102">
        <v>186.54</v>
      </c>
      <c r="Q156" s="102" t="str">
        <v>Confirmed</v>
      </c>
      <c r="R156" s="102" t="str">
        <v>Closed Deal</v>
      </c>
      <c r="S156" s="102" t="str">
        <v>NAP</v>
      </c>
      <c r="T156" s="102" t="str">
        <v>SSH</v>
      </c>
      <c r="U156" s="102" t="str">
        <v>NAP</v>
      </c>
      <c r="V156" s="102">
        <v>7</v>
      </c>
      <c r="W156" s="102">
        <v>100</v>
      </c>
      <c r="X156" s="102" t="str">
        <v>E25-03B</v>
      </c>
      <c r="Y156" s="102">
        <v>186</v>
      </c>
      <c r="Z156" s="102">
        <v>186</v>
      </c>
      <c r="AA156" s="102">
        <v>0</v>
      </c>
      <c r="AB156" s="13" t="str">
        <v>E25</v>
      </c>
    </row>
    <row r="157" spans="1:28" x14ac:dyDescent="0.25">
      <c r="A157" s="103">
        <v>45667</v>
      </c>
      <c r="B157" s="102" t="str">
        <v>EuroAirlines</v>
      </c>
      <c r="C157" s="102" t="str">
        <v>Distributor</v>
      </c>
      <c r="D157" s="102" t="str">
        <v/>
      </c>
      <c r="E157" s="102" t="str">
        <v>11L2C8</v>
      </c>
      <c r="F157" s="102" t="str">
        <v>OW</v>
      </c>
      <c r="G157" s="102" t="str">
        <v>Outbound</v>
      </c>
      <c r="H157" s="102" t="str">
        <v>4S6032</v>
      </c>
      <c r="I157" s="103" t="str">
        <v>NAP-SSH</v>
      </c>
      <c r="J157" s="135">
        <v>45767</v>
      </c>
      <c r="K157" s="102">
        <v>1</v>
      </c>
      <c r="L157" s="102">
        <v>1</v>
      </c>
      <c r="M157" s="102">
        <v>150</v>
      </c>
      <c r="N157" s="102">
        <v>34.04</v>
      </c>
      <c r="O157" s="102">
        <v>40</v>
      </c>
      <c r="P157" s="102">
        <v>224.04</v>
      </c>
      <c r="Q157" s="102" t="str">
        <v>Confirmed</v>
      </c>
      <c r="R157" s="102" t="str">
        <v>Closed Deal</v>
      </c>
      <c r="S157" s="102" t="str">
        <v>NAP</v>
      </c>
      <c r="T157" s="102" t="str">
        <v>SSH</v>
      </c>
      <c r="U157" s="102" t="str">
        <v>NAP</v>
      </c>
      <c r="V157" s="102">
        <v>7</v>
      </c>
      <c r="W157" s="102">
        <v>100</v>
      </c>
      <c r="X157" s="102" t="str">
        <v>E25-03B</v>
      </c>
      <c r="Y157" s="102">
        <v>186</v>
      </c>
      <c r="Z157" s="102">
        <v>186</v>
      </c>
      <c r="AA157" s="102">
        <v>0</v>
      </c>
      <c r="AB157" s="13" t="str">
        <v>E25</v>
      </c>
    </row>
    <row r="158" spans="1:28" x14ac:dyDescent="0.25">
      <c r="A158" s="103">
        <v>45668</v>
      </c>
      <c r="B158" s="102" t="str">
        <v>EuroAirlines</v>
      </c>
      <c r="C158" s="102" t="str">
        <v>Distributor</v>
      </c>
      <c r="D158" s="102" t="str">
        <v/>
      </c>
      <c r="E158" s="102" t="str">
        <v>11L2HB</v>
      </c>
      <c r="F158" s="102" t="str">
        <v>OW</v>
      </c>
      <c r="G158" s="102" t="str">
        <v>Outbound</v>
      </c>
      <c r="H158" s="102" t="str">
        <v>4S6006</v>
      </c>
      <c r="I158" s="103" t="str">
        <v>MXP-SSH</v>
      </c>
      <c r="J158" s="135">
        <v>45765</v>
      </c>
      <c r="K158" s="102">
        <v>1</v>
      </c>
      <c r="L158" s="102">
        <v>1</v>
      </c>
      <c r="M158" s="102">
        <v>150</v>
      </c>
      <c r="N158" s="102">
        <v>29.31</v>
      </c>
      <c r="O158" s="102">
        <v>30</v>
      </c>
      <c r="P158" s="102">
        <v>209.31</v>
      </c>
      <c r="Q158" s="102" t="str">
        <v>Confirmed</v>
      </c>
      <c r="R158" s="102" t="str">
        <v>Closed Deal</v>
      </c>
      <c r="S158" s="102" t="str">
        <v>MXP</v>
      </c>
      <c r="T158" s="102" t="str">
        <v>SSH</v>
      </c>
      <c r="U158" s="102" t="str">
        <v>MXP</v>
      </c>
      <c r="V158" s="102">
        <v>5</v>
      </c>
      <c r="W158" s="102">
        <v>97</v>
      </c>
      <c r="X158" s="102" t="str">
        <v>E25-04</v>
      </c>
      <c r="Y158" s="102">
        <v>186</v>
      </c>
      <c r="Z158" s="102">
        <v>186</v>
      </c>
      <c r="AA158" s="102">
        <v>0</v>
      </c>
      <c r="AB158" s="13" t="str">
        <v>E25</v>
      </c>
    </row>
    <row r="159" spans="1:28" x14ac:dyDescent="0.25">
      <c r="A159" s="103">
        <v>45668</v>
      </c>
      <c r="B159" s="102" t="str">
        <v>EuroAirlines</v>
      </c>
      <c r="C159" s="102" t="str">
        <v>Distributor</v>
      </c>
      <c r="D159" s="102" t="str">
        <v/>
      </c>
      <c r="E159" s="102" t="str">
        <v>11L2HB</v>
      </c>
      <c r="F159" s="102" t="str">
        <v>OW</v>
      </c>
      <c r="G159" s="102" t="str">
        <v>Outbound</v>
      </c>
      <c r="H159" s="102" t="str">
        <v>4S6006</v>
      </c>
      <c r="I159" s="103" t="str">
        <v>MXP-SSH</v>
      </c>
      <c r="J159" s="135">
        <v>45765</v>
      </c>
      <c r="K159" s="102">
        <v>1</v>
      </c>
      <c r="L159" s="102">
        <v>1</v>
      </c>
      <c r="M159" s="102">
        <v>150</v>
      </c>
      <c r="N159" s="102">
        <v>29.31</v>
      </c>
      <c r="O159" s="102">
        <v>30</v>
      </c>
      <c r="P159" s="102">
        <v>209.31</v>
      </c>
      <c r="Q159" s="102" t="str">
        <v>Confirmed</v>
      </c>
      <c r="R159" s="102" t="str">
        <v>Closed Deal</v>
      </c>
      <c r="S159" s="102" t="str">
        <v>MXP</v>
      </c>
      <c r="T159" s="102" t="str">
        <v>SSH</v>
      </c>
      <c r="U159" s="102" t="str">
        <v>MXP</v>
      </c>
      <c r="V159" s="102">
        <v>5</v>
      </c>
      <c r="W159" s="102">
        <v>97</v>
      </c>
      <c r="X159" s="102" t="str">
        <v>E25-04</v>
      </c>
      <c r="Y159" s="102">
        <v>186</v>
      </c>
      <c r="Z159" s="102">
        <v>186</v>
      </c>
      <c r="AA159" s="102">
        <v>0</v>
      </c>
      <c r="AB159" s="13" t="str">
        <v>E25</v>
      </c>
    </row>
    <row r="160" spans="1:28" x14ac:dyDescent="0.25">
      <c r="A160" s="103">
        <v>45668</v>
      </c>
      <c r="B160" s="102" t="str">
        <v>EuroAirlines</v>
      </c>
      <c r="C160" s="102" t="str">
        <v>Distributor</v>
      </c>
      <c r="D160" s="102" t="str">
        <v/>
      </c>
      <c r="E160" s="102" t="str">
        <v>11L2HB</v>
      </c>
      <c r="F160" s="102" t="str">
        <v>OW</v>
      </c>
      <c r="G160" s="102" t="str">
        <v>Outbound</v>
      </c>
      <c r="H160" s="102" t="str">
        <v>4S6006</v>
      </c>
      <c r="I160" s="103" t="str">
        <v>MXP-SSH</v>
      </c>
      <c r="J160" s="135">
        <v>45765</v>
      </c>
      <c r="K160" s="102">
        <v>1</v>
      </c>
      <c r="L160" s="102">
        <v>1</v>
      </c>
      <c r="M160" s="102">
        <v>150</v>
      </c>
      <c r="N160" s="102">
        <v>29.31</v>
      </c>
      <c r="O160" s="102">
        <v>30</v>
      </c>
      <c r="P160" s="102">
        <v>209.31</v>
      </c>
      <c r="Q160" s="102" t="str">
        <v>Confirmed</v>
      </c>
      <c r="R160" s="102" t="str">
        <v>Closed Deal</v>
      </c>
      <c r="S160" s="102" t="str">
        <v>MXP</v>
      </c>
      <c r="T160" s="102" t="str">
        <v>SSH</v>
      </c>
      <c r="U160" s="102" t="str">
        <v>MXP</v>
      </c>
      <c r="V160" s="102">
        <v>5</v>
      </c>
      <c r="W160" s="102">
        <v>97</v>
      </c>
      <c r="X160" s="102" t="str">
        <v>E25-04</v>
      </c>
      <c r="Y160" s="102">
        <v>186</v>
      </c>
      <c r="Z160" s="102">
        <v>186</v>
      </c>
      <c r="AA160" s="102">
        <v>0</v>
      </c>
      <c r="AB160" s="13" t="str">
        <v>E25</v>
      </c>
    </row>
    <row r="161" spans="1:28" x14ac:dyDescent="0.25">
      <c r="A161" s="103">
        <v>45668</v>
      </c>
      <c r="B161" s="102" t="str">
        <v>EuroAirlines</v>
      </c>
      <c r="C161" s="102" t="str">
        <v>Distributor</v>
      </c>
      <c r="D161" s="102" t="str">
        <v/>
      </c>
      <c r="E161" s="102" t="str">
        <v>11L2HB</v>
      </c>
      <c r="F161" s="102" t="str">
        <v>OW</v>
      </c>
      <c r="G161" s="102" t="str">
        <v>Outbound</v>
      </c>
      <c r="H161" s="102" t="str">
        <v>4S6006</v>
      </c>
      <c r="I161" s="103" t="str">
        <v>MXP-SSH</v>
      </c>
      <c r="J161" s="135">
        <v>45765</v>
      </c>
      <c r="K161" s="102">
        <v>1</v>
      </c>
      <c r="L161" s="102">
        <v>1</v>
      </c>
      <c r="M161" s="102">
        <v>150</v>
      </c>
      <c r="N161" s="102">
        <v>29.31</v>
      </c>
      <c r="O161" s="102">
        <v>30</v>
      </c>
      <c r="P161" s="102">
        <v>209.31</v>
      </c>
      <c r="Q161" s="102" t="str">
        <v>Confirmed</v>
      </c>
      <c r="R161" s="102" t="str">
        <v>Closed Deal</v>
      </c>
      <c r="S161" s="102" t="str">
        <v>MXP</v>
      </c>
      <c r="T161" s="102" t="str">
        <v>SSH</v>
      </c>
      <c r="U161" s="102" t="str">
        <v>MXP</v>
      </c>
      <c r="V161" s="102">
        <v>5</v>
      </c>
      <c r="W161" s="102">
        <v>97</v>
      </c>
      <c r="X161" s="102" t="str">
        <v>E25-04</v>
      </c>
      <c r="Y161" s="102">
        <v>186</v>
      </c>
      <c r="Z161" s="102">
        <v>186</v>
      </c>
      <c r="AA161" s="102">
        <v>0</v>
      </c>
      <c r="AB161" s="13" t="str">
        <v>E25</v>
      </c>
    </row>
    <row r="162" spans="1:28" x14ac:dyDescent="0.25">
      <c r="A162" s="103">
        <v>45669</v>
      </c>
      <c r="B162" s="102" t="str">
        <v>EuroAirlines</v>
      </c>
      <c r="C162" s="102" t="str">
        <v>Distributor</v>
      </c>
      <c r="D162" s="102" t="str">
        <v/>
      </c>
      <c r="E162" s="102" t="str">
        <v>11L2KA</v>
      </c>
      <c r="F162" s="102" t="str">
        <v>RT</v>
      </c>
      <c r="G162" s="102" t="str">
        <v>Outbound</v>
      </c>
      <c r="H162" s="102" t="str">
        <v>4S6006</v>
      </c>
      <c r="I162" s="103" t="str">
        <v>MXP-SSH</v>
      </c>
      <c r="J162" s="135">
        <v>45765</v>
      </c>
      <c r="K162" s="102">
        <v>1</v>
      </c>
      <c r="L162" s="102">
        <v>1</v>
      </c>
      <c r="M162" s="102">
        <v>325</v>
      </c>
      <c r="N162" s="102">
        <v>29.31</v>
      </c>
      <c r="O162" s="102">
        <v>30</v>
      </c>
      <c r="P162" s="102">
        <v>384.31</v>
      </c>
      <c r="Q162" s="102" t="str">
        <v>Confirmed</v>
      </c>
      <c r="R162" s="102" t="str">
        <v>Closed Deal</v>
      </c>
      <c r="S162" s="102" t="str">
        <v>MXP</v>
      </c>
      <c r="T162" s="102" t="str">
        <v>SSH</v>
      </c>
      <c r="U162" s="102" t="str">
        <v>MXP</v>
      </c>
      <c r="V162" s="102">
        <v>5</v>
      </c>
      <c r="W162" s="102">
        <v>96</v>
      </c>
      <c r="X162" s="102" t="str">
        <v>E25-04</v>
      </c>
      <c r="Y162" s="102">
        <v>186</v>
      </c>
      <c r="Z162" s="102">
        <v>186</v>
      </c>
      <c r="AA162" s="102">
        <v>0</v>
      </c>
      <c r="AB162" s="13" t="str">
        <v>E25</v>
      </c>
    </row>
    <row r="163" spans="1:28" x14ac:dyDescent="0.25">
      <c r="A163" s="103">
        <v>45669</v>
      </c>
      <c r="B163" s="102" t="str">
        <v>EuroAirlines</v>
      </c>
      <c r="C163" s="102" t="str">
        <v>Distributor</v>
      </c>
      <c r="D163" s="102" t="str">
        <v/>
      </c>
      <c r="E163" s="102" t="str">
        <v>11L2KA</v>
      </c>
      <c r="F163" s="102" t="str">
        <v>RT</v>
      </c>
      <c r="G163" s="102" t="str">
        <v>Inbound</v>
      </c>
      <c r="H163" s="102" t="str">
        <v>4S6005</v>
      </c>
      <c r="I163" s="103" t="str">
        <v>SSH-MXP</v>
      </c>
      <c r="J163" s="135">
        <v>45772</v>
      </c>
      <c r="K163" s="102">
        <v>1</v>
      </c>
      <c r="L163" s="102">
        <v>1</v>
      </c>
      <c r="M163" s="102">
        <v>150</v>
      </c>
      <c r="N163" s="102">
        <v>38.99</v>
      </c>
      <c r="O163" s="102">
        <v>40</v>
      </c>
      <c r="P163" s="102">
        <v>228.99</v>
      </c>
      <c r="Q163" s="102" t="str">
        <v>Confirmed</v>
      </c>
      <c r="R163" s="102" t="str">
        <v>Closed Deal</v>
      </c>
      <c r="S163" s="102" t="str">
        <v>SSH</v>
      </c>
      <c r="T163" s="102" t="str">
        <v>MXP</v>
      </c>
      <c r="U163" s="102" t="str">
        <v>MXP</v>
      </c>
      <c r="V163" s="102">
        <v>5</v>
      </c>
      <c r="W163" s="102">
        <v>103</v>
      </c>
      <c r="X163" s="102" t="str">
        <v>E25-04</v>
      </c>
      <c r="Y163" s="102">
        <v>186</v>
      </c>
      <c r="Z163" s="102">
        <v>186</v>
      </c>
      <c r="AA163" s="102">
        <v>0</v>
      </c>
      <c r="AB163" s="13" t="str">
        <v>E25</v>
      </c>
    </row>
    <row r="164" spans="1:28" x14ac:dyDescent="0.25">
      <c r="A164" s="103">
        <v>45669</v>
      </c>
      <c r="B164" s="102" t="str">
        <v>EuroAirlines</v>
      </c>
      <c r="C164" s="102" t="str">
        <v>Distributor</v>
      </c>
      <c r="D164" s="102" t="str">
        <v/>
      </c>
      <c r="E164" s="102" t="str">
        <v>11L2KA</v>
      </c>
      <c r="F164" s="102" t="str">
        <v>RT</v>
      </c>
      <c r="G164" s="102" t="str">
        <v>Outbound</v>
      </c>
      <c r="H164" s="102" t="str">
        <v>4S6006</v>
      </c>
      <c r="I164" s="103" t="str">
        <v>MXP-SSH</v>
      </c>
      <c r="J164" s="135">
        <v>45765</v>
      </c>
      <c r="K164" s="102">
        <v>1</v>
      </c>
      <c r="L164" s="102">
        <v>1</v>
      </c>
      <c r="M164" s="102">
        <v>325</v>
      </c>
      <c r="N164" s="102">
        <v>29.31</v>
      </c>
      <c r="O164" s="102">
        <v>30</v>
      </c>
      <c r="P164" s="102">
        <v>384.31</v>
      </c>
      <c r="Q164" s="102" t="str">
        <v>Confirmed</v>
      </c>
      <c r="R164" s="102" t="str">
        <v>Closed Deal</v>
      </c>
      <c r="S164" s="102" t="str">
        <v>MXP</v>
      </c>
      <c r="T164" s="102" t="str">
        <v>SSH</v>
      </c>
      <c r="U164" s="102" t="str">
        <v>MXP</v>
      </c>
      <c r="V164" s="102">
        <v>5</v>
      </c>
      <c r="W164" s="102">
        <v>96</v>
      </c>
      <c r="X164" s="102" t="str">
        <v>E25-04</v>
      </c>
      <c r="Y164" s="102">
        <v>186</v>
      </c>
      <c r="Z164" s="102">
        <v>186</v>
      </c>
      <c r="AA164" s="102">
        <v>0</v>
      </c>
      <c r="AB164" s="13" t="str">
        <v>E25</v>
      </c>
    </row>
    <row r="165" spans="1:28" x14ac:dyDescent="0.25">
      <c r="A165" s="103">
        <v>45669</v>
      </c>
      <c r="B165" s="102" t="str">
        <v>EuroAirlines</v>
      </c>
      <c r="C165" s="102" t="str">
        <v>Distributor</v>
      </c>
      <c r="D165" s="102" t="str">
        <v/>
      </c>
      <c r="E165" s="102" t="str">
        <v>11L2KA</v>
      </c>
      <c r="F165" s="102" t="str">
        <v>RT</v>
      </c>
      <c r="G165" s="102" t="str">
        <v>Inbound</v>
      </c>
      <c r="H165" s="102" t="str">
        <v>4S6005</v>
      </c>
      <c r="I165" s="103" t="str">
        <v>SSH-MXP</v>
      </c>
      <c r="J165" s="135">
        <v>45772</v>
      </c>
      <c r="K165" s="102">
        <v>1</v>
      </c>
      <c r="L165" s="102">
        <v>1</v>
      </c>
      <c r="M165" s="102">
        <v>150</v>
      </c>
      <c r="N165" s="102">
        <v>38.99</v>
      </c>
      <c r="O165" s="102">
        <v>40</v>
      </c>
      <c r="P165" s="102">
        <v>228.99</v>
      </c>
      <c r="Q165" s="102" t="str">
        <v>Confirmed</v>
      </c>
      <c r="R165" s="102" t="str">
        <v>Closed Deal</v>
      </c>
      <c r="S165" s="102" t="str">
        <v>SSH</v>
      </c>
      <c r="T165" s="102" t="str">
        <v>MXP</v>
      </c>
      <c r="U165" s="102" t="str">
        <v>MXP</v>
      </c>
      <c r="V165" s="102">
        <v>5</v>
      </c>
      <c r="W165" s="102">
        <v>103</v>
      </c>
      <c r="X165" s="102" t="str">
        <v>E25-04</v>
      </c>
      <c r="Y165" s="102">
        <v>186</v>
      </c>
      <c r="Z165" s="102">
        <v>186</v>
      </c>
      <c r="AA165" s="102">
        <v>0</v>
      </c>
      <c r="AB165" s="13" t="str">
        <v>E25</v>
      </c>
    </row>
    <row r="166" spans="1:28" x14ac:dyDescent="0.25">
      <c r="A166" s="103">
        <v>45669</v>
      </c>
      <c r="B166" s="102" t="str">
        <v>EuroAirlines</v>
      </c>
      <c r="C166" s="102" t="str">
        <v>Distributor</v>
      </c>
      <c r="D166" s="102" t="str">
        <v/>
      </c>
      <c r="E166" s="102" t="str">
        <v>11L2KA</v>
      </c>
      <c r="F166" s="102" t="str">
        <v>RT</v>
      </c>
      <c r="G166" s="102" t="str">
        <v>Outbound</v>
      </c>
      <c r="H166" s="102" t="str">
        <v>4S6006</v>
      </c>
      <c r="I166" s="103" t="str">
        <v>MXP-SSH</v>
      </c>
      <c r="J166" s="135">
        <v>45765</v>
      </c>
      <c r="K166" s="102">
        <v>1</v>
      </c>
      <c r="L166" s="102">
        <v>1</v>
      </c>
      <c r="M166" s="102">
        <v>325</v>
      </c>
      <c r="N166" s="102">
        <v>29.31</v>
      </c>
      <c r="O166" s="102">
        <v>30</v>
      </c>
      <c r="P166" s="102">
        <v>384.31</v>
      </c>
      <c r="Q166" s="102" t="str">
        <v>Confirmed</v>
      </c>
      <c r="R166" s="102" t="str">
        <v>Closed Deal</v>
      </c>
      <c r="S166" s="102" t="str">
        <v>MXP</v>
      </c>
      <c r="T166" s="102" t="str">
        <v>SSH</v>
      </c>
      <c r="U166" s="102" t="str">
        <v>MXP</v>
      </c>
      <c r="V166" s="102">
        <v>5</v>
      </c>
      <c r="W166" s="102">
        <v>96</v>
      </c>
      <c r="X166" s="102" t="str">
        <v>E25-04</v>
      </c>
      <c r="Y166" s="102">
        <v>186</v>
      </c>
      <c r="Z166" s="102">
        <v>186</v>
      </c>
      <c r="AA166" s="102">
        <v>0</v>
      </c>
      <c r="AB166" s="13" t="str">
        <v>E25</v>
      </c>
    </row>
    <row r="167" spans="1:28" x14ac:dyDescent="0.25">
      <c r="A167" s="103">
        <v>45669</v>
      </c>
      <c r="B167" s="102" t="str">
        <v>EuroAirlines</v>
      </c>
      <c r="C167" s="102" t="str">
        <v>Distributor</v>
      </c>
      <c r="D167" s="102" t="str">
        <v/>
      </c>
      <c r="E167" s="102" t="str">
        <v>11L2KA</v>
      </c>
      <c r="F167" s="102" t="str">
        <v>RT</v>
      </c>
      <c r="G167" s="102" t="str">
        <v>Inbound</v>
      </c>
      <c r="H167" s="102" t="str">
        <v>4S6005</v>
      </c>
      <c r="I167" s="103" t="str">
        <v>SSH-MXP</v>
      </c>
      <c r="J167" s="135">
        <v>45772</v>
      </c>
      <c r="K167" s="102">
        <v>1</v>
      </c>
      <c r="L167" s="102">
        <v>1</v>
      </c>
      <c r="M167" s="102">
        <v>150</v>
      </c>
      <c r="N167" s="102">
        <v>38.99</v>
      </c>
      <c r="O167" s="102">
        <v>40</v>
      </c>
      <c r="P167" s="102">
        <v>228.99</v>
      </c>
      <c r="Q167" s="102" t="str">
        <v>Confirmed</v>
      </c>
      <c r="R167" s="102" t="str">
        <v>Closed Deal</v>
      </c>
      <c r="S167" s="102" t="str">
        <v>SSH</v>
      </c>
      <c r="T167" s="102" t="str">
        <v>MXP</v>
      </c>
      <c r="U167" s="102" t="str">
        <v>MXP</v>
      </c>
      <c r="V167" s="102">
        <v>5</v>
      </c>
      <c r="W167" s="102">
        <v>103</v>
      </c>
      <c r="X167" s="102" t="str">
        <v>E25-04</v>
      </c>
      <c r="Y167" s="102">
        <v>186</v>
      </c>
      <c r="Z167" s="102">
        <v>186</v>
      </c>
      <c r="AA167" s="102">
        <v>0</v>
      </c>
      <c r="AB167" s="13" t="str">
        <v>E25</v>
      </c>
    </row>
    <row r="168" spans="1:28" x14ac:dyDescent="0.25">
      <c r="A168" s="103">
        <v>45671</v>
      </c>
      <c r="B168" s="102" t="str">
        <v>Fruit Viaggi</v>
      </c>
      <c r="C168" s="102" t="str">
        <v>Tour Operator</v>
      </c>
      <c r="D168" s="102" t="str">
        <v/>
      </c>
      <c r="E168" s="102" t="str">
        <v/>
      </c>
      <c r="F168" s="102" t="str">
        <v>RT</v>
      </c>
      <c r="G168" s="102" t="str">
        <v>Outbound</v>
      </c>
      <c r="H168" s="102" t="str">
        <v>4S6006</v>
      </c>
      <c r="I168" s="103" t="str">
        <v>MXP-SSH</v>
      </c>
      <c r="J168" s="135">
        <v>45765</v>
      </c>
      <c r="K168" s="102">
        <v>10</v>
      </c>
      <c r="L168" s="102">
        <v>10</v>
      </c>
      <c r="M168" s="102">
        <v>293</v>
      </c>
      <c r="N168" s="102">
        <v>0</v>
      </c>
      <c r="O168" s="102">
        <v>0</v>
      </c>
      <c r="P168" s="102">
        <v>2930</v>
      </c>
      <c r="Q168" s="102" t="str">
        <v>Confirmed</v>
      </c>
      <c r="R168" s="102" t="str">
        <v>Countersigned</v>
      </c>
      <c r="S168" s="102" t="str">
        <v>MXP</v>
      </c>
      <c r="T168" s="102" t="str">
        <v>SSH</v>
      </c>
      <c r="U168" s="102" t="str">
        <v>MXP</v>
      </c>
      <c r="V168" s="102">
        <v>5</v>
      </c>
      <c r="W168" s="102">
        <v>94</v>
      </c>
      <c r="X168" s="102" t="str">
        <v>E25-04</v>
      </c>
      <c r="Y168" s="102">
        <v>186</v>
      </c>
      <c r="Z168" s="102">
        <v>186</v>
      </c>
      <c r="AA168" s="102">
        <v>0</v>
      </c>
      <c r="AB168" s="13" t="str">
        <v>E25</v>
      </c>
    </row>
    <row r="169" spans="1:28" x14ac:dyDescent="0.25">
      <c r="A169" s="103">
        <v>45671</v>
      </c>
      <c r="B169" s="102" t="str">
        <v>Fruit Viaggi</v>
      </c>
      <c r="C169" s="102" t="str">
        <v>Tour Operator</v>
      </c>
      <c r="D169" s="102" t="str">
        <v/>
      </c>
      <c r="E169" s="102" t="str">
        <v/>
      </c>
      <c r="F169" s="102" t="str">
        <v>RT</v>
      </c>
      <c r="G169" s="102" t="str">
        <v>Inbound</v>
      </c>
      <c r="H169" s="102" t="str">
        <v>4S6005</v>
      </c>
      <c r="I169" s="103" t="str">
        <v>SSH-MXP</v>
      </c>
      <c r="J169" s="135">
        <v>45772</v>
      </c>
      <c r="K169" s="102">
        <v>10</v>
      </c>
      <c r="L169" s="102">
        <v>10</v>
      </c>
      <c r="M169" s="102">
        <v>293</v>
      </c>
      <c r="N169" s="102">
        <v>0</v>
      </c>
      <c r="O169" s="102">
        <v>0</v>
      </c>
      <c r="P169" s="102">
        <v>2930</v>
      </c>
      <c r="Q169" s="102" t="str">
        <v>Confirmed</v>
      </c>
      <c r="R169" s="102" t="str">
        <v>Countersigned</v>
      </c>
      <c r="S169" s="102" t="str">
        <v>SSH</v>
      </c>
      <c r="T169" s="102" t="str">
        <v>MXP</v>
      </c>
      <c r="U169" s="102" t="str">
        <v>MXP</v>
      </c>
      <c r="V169" s="102">
        <v>5</v>
      </c>
      <c r="W169" s="102">
        <v>101</v>
      </c>
      <c r="X169" s="102" t="str">
        <v>E25-04</v>
      </c>
      <c r="Y169" s="102">
        <v>186</v>
      </c>
      <c r="Z169" s="102">
        <v>186</v>
      </c>
      <c r="AA169" s="102">
        <v>0</v>
      </c>
      <c r="AB169" s="13" t="str">
        <v>E25</v>
      </c>
    </row>
    <row r="170" spans="1:28" x14ac:dyDescent="0.25">
      <c r="A170" s="103">
        <v>45671</v>
      </c>
      <c r="B170" s="102" t="str">
        <v>Fruit Viaggi</v>
      </c>
      <c r="C170" s="102" t="str">
        <v>Tour Operator</v>
      </c>
      <c r="D170" s="102" t="str">
        <v/>
      </c>
      <c r="E170" s="102" t="str">
        <v/>
      </c>
      <c r="F170" s="102" t="str">
        <v>RT</v>
      </c>
      <c r="G170" s="102" t="str">
        <v>Outbound</v>
      </c>
      <c r="H170" s="102" t="str">
        <v>4S6032</v>
      </c>
      <c r="I170" s="103" t="str">
        <v>NAP-SSH</v>
      </c>
      <c r="J170" s="135">
        <v>45767</v>
      </c>
      <c r="K170" s="102">
        <v>20</v>
      </c>
      <c r="L170" s="102">
        <v>20</v>
      </c>
      <c r="M170" s="102">
        <v>288</v>
      </c>
      <c r="N170" s="102">
        <v>0</v>
      </c>
      <c r="O170" s="102">
        <v>0</v>
      </c>
      <c r="P170" s="102">
        <v>5760</v>
      </c>
      <c r="Q170" s="102" t="str">
        <v>Confirmed</v>
      </c>
      <c r="R170" s="102" t="str">
        <v>Countersigned</v>
      </c>
      <c r="S170" s="102" t="str">
        <v>NAP</v>
      </c>
      <c r="T170" s="102" t="str">
        <v>SSH</v>
      </c>
      <c r="U170" s="102" t="str">
        <v>NAP</v>
      </c>
      <c r="V170" s="102">
        <v>7</v>
      </c>
      <c r="W170" s="102">
        <v>96</v>
      </c>
      <c r="X170" s="102" t="str">
        <v>E25-03B</v>
      </c>
      <c r="Y170" s="102">
        <v>186</v>
      </c>
      <c r="Z170" s="102">
        <v>186</v>
      </c>
      <c r="AA170" s="102">
        <v>0</v>
      </c>
      <c r="AB170" s="13" t="str">
        <v>E25</v>
      </c>
    </row>
    <row r="171" spans="1:28" x14ac:dyDescent="0.25">
      <c r="A171" s="103">
        <v>45671</v>
      </c>
      <c r="B171" s="102" t="str">
        <v>Fruit Viaggi</v>
      </c>
      <c r="C171" s="102" t="str">
        <v>Tour Operator</v>
      </c>
      <c r="D171" s="102" t="str">
        <v/>
      </c>
      <c r="E171" s="102" t="str">
        <v/>
      </c>
      <c r="F171" s="102" t="str">
        <v>RT</v>
      </c>
      <c r="G171" s="102" t="str">
        <v>Inbound</v>
      </c>
      <c r="H171" s="102" t="str">
        <v>4S6031</v>
      </c>
      <c r="I171" s="103" t="str">
        <v>SSH-NAP</v>
      </c>
      <c r="J171" s="135">
        <v>45774</v>
      </c>
      <c r="K171" s="102">
        <v>20</v>
      </c>
      <c r="L171" s="102">
        <v>20</v>
      </c>
      <c r="M171" s="102">
        <v>288</v>
      </c>
      <c r="N171" s="102">
        <v>0</v>
      </c>
      <c r="O171" s="102">
        <v>0</v>
      </c>
      <c r="P171" s="102">
        <v>5760</v>
      </c>
      <c r="Q171" s="102" t="str">
        <v>Confirmed</v>
      </c>
      <c r="R171" s="102" t="str">
        <v>Countersigned</v>
      </c>
      <c r="S171" s="102" t="str">
        <v>SSH</v>
      </c>
      <c r="T171" s="102" t="str">
        <v>NAP</v>
      </c>
      <c r="U171" s="102" t="str">
        <v>NAP</v>
      </c>
      <c r="V171" s="102">
        <v>7</v>
      </c>
      <c r="W171" s="102">
        <v>103</v>
      </c>
      <c r="X171" s="102" t="str">
        <v>E25-03B</v>
      </c>
      <c r="Y171" s="102">
        <v>186</v>
      </c>
      <c r="Z171" s="102">
        <v>186</v>
      </c>
      <c r="AA171" s="102">
        <v>0</v>
      </c>
      <c r="AB171" s="13" t="str">
        <v>E25</v>
      </c>
    </row>
    <row r="172" spans="1:28" x14ac:dyDescent="0.25">
      <c r="A172" s="103">
        <v>45671</v>
      </c>
      <c r="B172" s="102" t="str">
        <v>Fruit Viaggi</v>
      </c>
      <c r="C172" s="102" t="str">
        <v>Tour Operator</v>
      </c>
      <c r="D172" s="102" t="str">
        <v/>
      </c>
      <c r="E172" s="102" t="str">
        <v/>
      </c>
      <c r="F172" s="102" t="str">
        <v>RT</v>
      </c>
      <c r="G172" s="102" t="str">
        <v>Outbound</v>
      </c>
      <c r="H172" s="102" t="str">
        <v>4S6032</v>
      </c>
      <c r="I172" s="103" t="str">
        <v>NAP-SSH</v>
      </c>
      <c r="J172" s="135">
        <v>45774</v>
      </c>
      <c r="K172" s="102">
        <v>10</v>
      </c>
      <c r="L172" s="102">
        <v>10</v>
      </c>
      <c r="M172" s="102">
        <v>268</v>
      </c>
      <c r="N172" s="102">
        <v>0</v>
      </c>
      <c r="O172" s="102">
        <v>0</v>
      </c>
      <c r="P172" s="102">
        <v>2680</v>
      </c>
      <c r="Q172" s="102" t="str">
        <v>Confirmed</v>
      </c>
      <c r="R172" s="102" t="str">
        <v>Countersigned</v>
      </c>
      <c r="S172" s="102" t="str">
        <v>NAP</v>
      </c>
      <c r="T172" s="102" t="str">
        <v>SSH</v>
      </c>
      <c r="U172" s="102" t="str">
        <v>NAP</v>
      </c>
      <c r="V172" s="102">
        <v>7</v>
      </c>
      <c r="W172" s="102">
        <v>103</v>
      </c>
      <c r="X172" s="102" t="str">
        <v>E25-03B</v>
      </c>
      <c r="Y172" s="102">
        <v>186</v>
      </c>
      <c r="Z172" s="102">
        <v>135</v>
      </c>
      <c r="AA172" s="102">
        <v>51</v>
      </c>
      <c r="AB172" s="13" t="str">
        <v>E25</v>
      </c>
    </row>
    <row r="173" spans="1:28" x14ac:dyDescent="0.25">
      <c r="A173" s="103">
        <v>45671</v>
      </c>
      <c r="B173" s="102" t="str">
        <v>Fruit Viaggi</v>
      </c>
      <c r="C173" s="102" t="str">
        <v>Tour Operator</v>
      </c>
      <c r="D173" s="102" t="str">
        <v/>
      </c>
      <c r="E173" s="102" t="str">
        <v/>
      </c>
      <c r="F173" s="102" t="str">
        <v>RT</v>
      </c>
      <c r="G173" s="102" t="str">
        <v>Inbound</v>
      </c>
      <c r="H173" s="102" t="str">
        <v>4S6031</v>
      </c>
      <c r="I173" s="103" t="str">
        <v>SSH-NAP</v>
      </c>
      <c r="J173" s="135">
        <v>45781</v>
      </c>
      <c r="K173" s="102">
        <v>10</v>
      </c>
      <c r="L173" s="102">
        <v>10</v>
      </c>
      <c r="M173" s="102">
        <v>268</v>
      </c>
      <c r="N173" s="102">
        <v>0</v>
      </c>
      <c r="O173" s="102">
        <v>0</v>
      </c>
      <c r="P173" s="102">
        <v>2680</v>
      </c>
      <c r="Q173" s="102" t="str">
        <v>Confirmed</v>
      </c>
      <c r="R173" s="102" t="str">
        <v>Countersigned</v>
      </c>
      <c r="S173" s="102" t="str">
        <v>SSH</v>
      </c>
      <c r="T173" s="102" t="str">
        <v>NAP</v>
      </c>
      <c r="U173" s="102" t="str">
        <v>NAP</v>
      </c>
      <c r="V173" s="102">
        <v>7</v>
      </c>
      <c r="W173" s="102">
        <v>110</v>
      </c>
      <c r="X173" s="102" t="str">
        <v>E25-03B</v>
      </c>
      <c r="Y173" s="102">
        <v>186</v>
      </c>
      <c r="Z173" s="102">
        <v>187</v>
      </c>
      <c r="AA173" s="102">
        <v>-1</v>
      </c>
      <c r="AB173" s="13" t="str">
        <v>E25</v>
      </c>
    </row>
    <row r="174" spans="1:28" x14ac:dyDescent="0.25">
      <c r="A174" s="103">
        <v>45671</v>
      </c>
      <c r="B174" s="102" t="str">
        <v>Searcharter</v>
      </c>
      <c r="C174" s="102" t="str">
        <v>Distributor</v>
      </c>
      <c r="D174" s="102" t="str">
        <v/>
      </c>
      <c r="E174" s="102" t="str">
        <v>CJVQ9</v>
      </c>
      <c r="F174" s="102" t="str">
        <v>OW</v>
      </c>
      <c r="G174" s="102" t="str">
        <v>Outbound</v>
      </c>
      <c r="H174" s="102" t="str">
        <v>SM819</v>
      </c>
      <c r="I174" s="103" t="str">
        <v>SSH-NAP</v>
      </c>
      <c r="J174" s="135">
        <v>45760</v>
      </c>
      <c r="K174" s="102">
        <v>4</v>
      </c>
      <c r="L174" s="102">
        <v>4</v>
      </c>
      <c r="M174" s="102">
        <v>150</v>
      </c>
      <c r="N174" s="102">
        <v>0</v>
      </c>
      <c r="O174" s="102">
        <v>0</v>
      </c>
      <c r="P174" s="102">
        <v>600</v>
      </c>
      <c r="Q174" s="102" t="str">
        <v>Confirmed</v>
      </c>
      <c r="R174" s="102" t="str">
        <v>Closed Deal</v>
      </c>
      <c r="S174" s="102" t="str">
        <v>SSH</v>
      </c>
      <c r="T174" s="102" t="str">
        <v>NAP</v>
      </c>
      <c r="U174" s="102" t="str">
        <v>NAP</v>
      </c>
      <c r="V174" s="102">
        <v>7</v>
      </c>
      <c r="W174" s="102">
        <v>89</v>
      </c>
      <c r="X174" s="102" t="str">
        <v>E25-03A</v>
      </c>
      <c r="Y174" s="102">
        <v>85</v>
      </c>
      <c r="Z174" s="102">
        <v>85</v>
      </c>
      <c r="AA174" s="102">
        <v>0</v>
      </c>
      <c r="AB174" s="13" t="str">
        <v>E25</v>
      </c>
    </row>
    <row r="175" spans="1:28" x14ac:dyDescent="0.25">
      <c r="A175" s="103">
        <v>45671</v>
      </c>
      <c r="B175" s="102" t="str">
        <v>Searcharter</v>
      </c>
      <c r="C175" s="102" t="str">
        <v>Distributor</v>
      </c>
      <c r="D175" s="102" t="str">
        <v/>
      </c>
      <c r="E175" s="102" t="str">
        <v>ZMQJ3</v>
      </c>
      <c r="F175" s="102" t="str">
        <v>RT</v>
      </c>
      <c r="G175" s="102" t="str">
        <v>Outbound</v>
      </c>
      <c r="H175" s="102" t="str">
        <v>4S6006</v>
      </c>
      <c r="I175" s="103" t="str">
        <v>MXP-SSH</v>
      </c>
      <c r="J175" s="135">
        <v>45765</v>
      </c>
      <c r="K175" s="102">
        <v>4</v>
      </c>
      <c r="L175" s="102">
        <v>4</v>
      </c>
      <c r="M175" s="102">
        <v>312.5</v>
      </c>
      <c r="N175" s="102">
        <v>0</v>
      </c>
      <c r="O175" s="102">
        <v>0</v>
      </c>
      <c r="P175" s="102">
        <v>1250</v>
      </c>
      <c r="Q175" s="102" t="str">
        <v>Confirmed</v>
      </c>
      <c r="R175" s="102" t="str">
        <v>Closed Deal</v>
      </c>
      <c r="S175" s="102" t="str">
        <v>MXP</v>
      </c>
      <c r="T175" s="102" t="str">
        <v>SSH</v>
      </c>
      <c r="U175" s="102" t="str">
        <v>MXP</v>
      </c>
      <c r="V175" s="102">
        <v>5</v>
      </c>
      <c r="W175" s="102">
        <v>94</v>
      </c>
      <c r="X175" s="102" t="str">
        <v>E25-04</v>
      </c>
      <c r="Y175" s="102">
        <v>186</v>
      </c>
      <c r="Z175" s="102">
        <v>186</v>
      </c>
      <c r="AA175" s="102">
        <v>0</v>
      </c>
      <c r="AB175" s="13" t="str">
        <v>E25</v>
      </c>
    </row>
    <row r="176" spans="1:28" x14ac:dyDescent="0.25">
      <c r="A176" s="103">
        <v>45671</v>
      </c>
      <c r="B176" s="102" t="str">
        <v>Searcharter</v>
      </c>
      <c r="C176" s="102" t="str">
        <v>Distributor</v>
      </c>
      <c r="D176" s="102" t="str">
        <v/>
      </c>
      <c r="E176" s="102" t="str">
        <v>ZMQJ3</v>
      </c>
      <c r="F176" s="102" t="str">
        <v>RT</v>
      </c>
      <c r="G176" s="102" t="str">
        <v>Inbound</v>
      </c>
      <c r="H176" s="102" t="str">
        <v>4S6005</v>
      </c>
      <c r="I176" s="103" t="str">
        <v>SSH-MXP</v>
      </c>
      <c r="J176" s="135">
        <v>45772</v>
      </c>
      <c r="K176" s="102">
        <v>4</v>
      </c>
      <c r="L176" s="102">
        <v>4</v>
      </c>
      <c r="M176" s="102">
        <v>312.5</v>
      </c>
      <c r="N176" s="102">
        <v>0</v>
      </c>
      <c r="O176" s="102">
        <v>0</v>
      </c>
      <c r="P176" s="102">
        <v>1250</v>
      </c>
      <c r="Q176" s="102" t="str">
        <v>Confirmed</v>
      </c>
      <c r="R176" s="102" t="str">
        <v>Closed Deal</v>
      </c>
      <c r="S176" s="102" t="str">
        <v>SSH</v>
      </c>
      <c r="T176" s="102" t="str">
        <v>MXP</v>
      </c>
      <c r="U176" s="102" t="str">
        <v>MXP</v>
      </c>
      <c r="V176" s="102">
        <v>5</v>
      </c>
      <c r="W176" s="102">
        <v>101</v>
      </c>
      <c r="X176" s="102" t="str">
        <v>E25-04</v>
      </c>
      <c r="Y176" s="102">
        <v>186</v>
      </c>
      <c r="Z176" s="102">
        <v>186</v>
      </c>
      <c r="AA176" s="102">
        <v>0</v>
      </c>
      <c r="AB176" s="13" t="str">
        <v>E25</v>
      </c>
    </row>
    <row r="177" spans="1:28" x14ac:dyDescent="0.25">
      <c r="A177" s="103">
        <v>45650</v>
      </c>
      <c r="B177" s="102" t="str">
        <v>Enzo Viaggi</v>
      </c>
      <c r="C177" s="102" t="str">
        <v>Tour Operator</v>
      </c>
      <c r="D177" s="102" t="str">
        <v/>
      </c>
      <c r="E177" s="102" t="str">
        <v/>
      </c>
      <c r="F177" s="102" t="str">
        <v>RT</v>
      </c>
      <c r="G177" s="102" t="str">
        <v>Outbound</v>
      </c>
      <c r="H177" s="102" t="str">
        <v>UJ1121</v>
      </c>
      <c r="I177" s="103" t="str">
        <v>NAP-SSH</v>
      </c>
      <c r="J177" s="135">
        <v>45865</v>
      </c>
      <c r="K177" s="102">
        <v>20</v>
      </c>
      <c r="L177" s="102">
        <v>20</v>
      </c>
      <c r="M177" s="102">
        <v>200</v>
      </c>
      <c r="N177" s="102">
        <v>0</v>
      </c>
      <c r="O177" s="102">
        <v>0</v>
      </c>
      <c r="P177" s="102">
        <v>4000</v>
      </c>
      <c r="Q177" s="102" t="str">
        <v>Confirmed</v>
      </c>
      <c r="R177" s="102" t="str">
        <v>Countersigned</v>
      </c>
      <c r="S177" s="102" t="str">
        <v>NAP</v>
      </c>
      <c r="T177" s="102" t="str">
        <v>SSH</v>
      </c>
      <c r="U177" s="102" t="str">
        <v>NAP</v>
      </c>
      <c r="V177" s="102">
        <v>7</v>
      </c>
      <c r="W177" s="102">
        <v>215</v>
      </c>
      <c r="X177" s="102" t="str">
        <v>S25-06</v>
      </c>
      <c r="Y177" s="102">
        <v>179</v>
      </c>
      <c r="Z177" s="102">
        <v>140</v>
      </c>
      <c r="AA177" s="102">
        <v>39</v>
      </c>
      <c r="AB177" s="13" t="str">
        <v>S25</v>
      </c>
    </row>
    <row r="178" spans="1:28" x14ac:dyDescent="0.25">
      <c r="A178" s="103">
        <v>45650</v>
      </c>
      <c r="B178" s="102" t="str">
        <v>Enzo Viaggi</v>
      </c>
      <c r="C178" s="102" t="str">
        <v>Tour Operator</v>
      </c>
      <c r="D178" s="102" t="str">
        <v/>
      </c>
      <c r="E178" s="102" t="str">
        <v/>
      </c>
      <c r="F178" s="102" t="str">
        <v>RT</v>
      </c>
      <c r="G178" s="102" t="str">
        <v>Outbound</v>
      </c>
      <c r="H178" s="102" t="str">
        <v>UJ1121</v>
      </c>
      <c r="I178" s="103" t="str">
        <v>NAP-SSH</v>
      </c>
      <c r="J178" s="135">
        <v>45872</v>
      </c>
      <c r="K178" s="102">
        <v>20</v>
      </c>
      <c r="L178" s="102">
        <v>20</v>
      </c>
      <c r="M178" s="102">
        <v>200</v>
      </c>
      <c r="N178" s="102">
        <v>0</v>
      </c>
      <c r="O178" s="102">
        <v>0</v>
      </c>
      <c r="P178" s="102">
        <v>4000</v>
      </c>
      <c r="Q178" s="102" t="str">
        <v>Confirmed</v>
      </c>
      <c r="R178" s="102" t="str">
        <v>Countersigned</v>
      </c>
      <c r="S178" s="102" t="str">
        <v>NAP</v>
      </c>
      <c r="T178" s="102" t="str">
        <v>SSH</v>
      </c>
      <c r="U178" s="102" t="str">
        <v>NAP</v>
      </c>
      <c r="V178" s="102">
        <v>7</v>
      </c>
      <c r="W178" s="102">
        <v>222</v>
      </c>
      <c r="X178" s="102" t="str">
        <v>S25-06</v>
      </c>
      <c r="Y178" s="102">
        <v>179</v>
      </c>
      <c r="Z178" s="102">
        <v>140</v>
      </c>
      <c r="AA178" s="102">
        <v>39</v>
      </c>
      <c r="AB178" s="13" t="str">
        <v>S25</v>
      </c>
    </row>
    <row r="179" spans="1:28" x14ac:dyDescent="0.25">
      <c r="A179" s="103">
        <v>45650</v>
      </c>
      <c r="B179" s="102" t="str">
        <v>Enzo Viaggi</v>
      </c>
      <c r="C179" s="102" t="str">
        <v>Tour Operator</v>
      </c>
      <c r="D179" s="102" t="str">
        <v/>
      </c>
      <c r="E179" s="102" t="str">
        <v/>
      </c>
      <c r="F179" s="102" t="str">
        <v>RT</v>
      </c>
      <c r="G179" s="102" t="str">
        <v>Outbound</v>
      </c>
      <c r="H179" s="102" t="str">
        <v>UJ1121</v>
      </c>
      <c r="I179" s="103" t="str">
        <v>NAP-SSH</v>
      </c>
      <c r="J179" s="135">
        <v>45879</v>
      </c>
      <c r="K179" s="102">
        <v>20</v>
      </c>
      <c r="L179" s="102">
        <v>20</v>
      </c>
      <c r="M179" s="102">
        <v>225</v>
      </c>
      <c r="N179" s="102">
        <v>0</v>
      </c>
      <c r="O179" s="102">
        <v>0</v>
      </c>
      <c r="P179" s="102">
        <v>4500</v>
      </c>
      <c r="Q179" s="102" t="str">
        <v>Confirmed</v>
      </c>
      <c r="R179" s="102" t="str">
        <v>Countersigned</v>
      </c>
      <c r="S179" s="102" t="str">
        <v>NAP</v>
      </c>
      <c r="T179" s="102" t="str">
        <v>SSH</v>
      </c>
      <c r="U179" s="102" t="str">
        <v>NAP</v>
      </c>
      <c r="V179" s="102">
        <v>7</v>
      </c>
      <c r="W179" s="102">
        <v>229</v>
      </c>
      <c r="X179" s="102" t="str">
        <v>S25-06</v>
      </c>
      <c r="Y179" s="102">
        <v>179</v>
      </c>
      <c r="Z179" s="102">
        <v>146</v>
      </c>
      <c r="AA179" s="102">
        <v>33</v>
      </c>
      <c r="AB179" s="13" t="str">
        <v>S25</v>
      </c>
    </row>
    <row r="180" spans="1:28" x14ac:dyDescent="0.25">
      <c r="A180" s="103">
        <v>45650</v>
      </c>
      <c r="B180" s="102" t="str">
        <v>Enzo Viaggi</v>
      </c>
      <c r="C180" s="102" t="str">
        <v>Tour Operator</v>
      </c>
      <c r="D180" s="102" t="str">
        <v/>
      </c>
      <c r="E180" s="102" t="str">
        <v/>
      </c>
      <c r="F180" s="102" t="str">
        <v>RT</v>
      </c>
      <c r="G180" s="102" t="str">
        <v>Outbound</v>
      </c>
      <c r="H180" s="102" t="str">
        <v>UJ1121</v>
      </c>
      <c r="I180" s="103" t="str">
        <v>NAP-SSH</v>
      </c>
      <c r="J180" s="135">
        <v>45886</v>
      </c>
      <c r="K180" s="102">
        <v>20</v>
      </c>
      <c r="L180" s="102">
        <v>20</v>
      </c>
      <c r="M180" s="102">
        <v>225</v>
      </c>
      <c r="N180" s="102">
        <v>0</v>
      </c>
      <c r="O180" s="102">
        <v>0</v>
      </c>
      <c r="P180" s="102">
        <v>4500</v>
      </c>
      <c r="Q180" s="102" t="str">
        <v>Confirmed</v>
      </c>
      <c r="R180" s="102" t="str">
        <v>Countersigned</v>
      </c>
      <c r="S180" s="102" t="str">
        <v>NAP</v>
      </c>
      <c r="T180" s="102" t="str">
        <v>SSH</v>
      </c>
      <c r="U180" s="102" t="str">
        <v>NAP</v>
      </c>
      <c r="V180" s="102">
        <v>7</v>
      </c>
      <c r="W180" s="102">
        <v>236</v>
      </c>
      <c r="X180" s="102" t="str">
        <v>S25-06</v>
      </c>
      <c r="Y180" s="102">
        <v>179</v>
      </c>
      <c r="Z180" s="102">
        <v>140</v>
      </c>
      <c r="AA180" s="102">
        <v>39</v>
      </c>
      <c r="AB180" s="13" t="str">
        <v>S25</v>
      </c>
    </row>
    <row r="181" spans="1:28" x14ac:dyDescent="0.25">
      <c r="A181" s="103">
        <v>45650</v>
      </c>
      <c r="B181" s="102" t="str">
        <v>Enzo Viaggi</v>
      </c>
      <c r="C181" s="102" t="str">
        <v>Tour Operator</v>
      </c>
      <c r="D181" s="102" t="str">
        <v/>
      </c>
      <c r="E181" s="102" t="str">
        <v/>
      </c>
      <c r="F181" s="102" t="str">
        <v>RT</v>
      </c>
      <c r="G181" s="102" t="str">
        <v>Outbound</v>
      </c>
      <c r="H181" s="102" t="str">
        <v>UJ1121</v>
      </c>
      <c r="I181" s="103" t="str">
        <v>NAP-SSH</v>
      </c>
      <c r="J181" s="135">
        <v>45893</v>
      </c>
      <c r="K181" s="102">
        <v>20</v>
      </c>
      <c r="L181" s="102">
        <v>20</v>
      </c>
      <c r="M181" s="102">
        <v>225</v>
      </c>
      <c r="N181" s="102">
        <v>0</v>
      </c>
      <c r="O181" s="102">
        <v>0</v>
      </c>
      <c r="P181" s="102">
        <v>4500</v>
      </c>
      <c r="Q181" s="102" t="str">
        <v>Confirmed</v>
      </c>
      <c r="R181" s="102" t="str">
        <v>Countersigned</v>
      </c>
      <c r="S181" s="102" t="str">
        <v>NAP</v>
      </c>
      <c r="T181" s="102" t="str">
        <v>SSH</v>
      </c>
      <c r="U181" s="102" t="str">
        <v>NAP</v>
      </c>
      <c r="V181" s="102">
        <v>7</v>
      </c>
      <c r="W181" s="102">
        <v>243</v>
      </c>
      <c r="X181" s="102" t="str">
        <v>S25-06</v>
      </c>
      <c r="Y181" s="102">
        <v>179</v>
      </c>
      <c r="Z181" s="102">
        <v>140</v>
      </c>
      <c r="AA181" s="102">
        <v>39</v>
      </c>
      <c r="AB181" s="13" t="str">
        <v>S25</v>
      </c>
    </row>
    <row r="182" spans="1:28" x14ac:dyDescent="0.25">
      <c r="A182" s="103">
        <v>45650</v>
      </c>
      <c r="B182" s="102" t="str">
        <v>Enzo Viaggi</v>
      </c>
      <c r="C182" s="102" t="str">
        <v>Tour Operator</v>
      </c>
      <c r="D182" s="102" t="str">
        <v/>
      </c>
      <c r="E182" s="102" t="str">
        <v/>
      </c>
      <c r="F182" s="102" t="str">
        <v>RT</v>
      </c>
      <c r="G182" s="102" t="str">
        <v>Outbound</v>
      </c>
      <c r="H182" s="102" t="str">
        <v>UJ1121</v>
      </c>
      <c r="I182" s="103" t="str">
        <v>NAP-SSH</v>
      </c>
      <c r="J182" s="135">
        <v>45900</v>
      </c>
      <c r="K182" s="102">
        <v>20</v>
      </c>
      <c r="L182" s="102">
        <v>20</v>
      </c>
      <c r="M182" s="102">
        <v>225</v>
      </c>
      <c r="N182" s="102">
        <v>0</v>
      </c>
      <c r="O182" s="102">
        <v>0</v>
      </c>
      <c r="P182" s="102">
        <v>4500</v>
      </c>
      <c r="Q182" s="102" t="str">
        <v>Confirmed</v>
      </c>
      <c r="R182" s="102" t="str">
        <v>Countersigned</v>
      </c>
      <c r="S182" s="102" t="str">
        <v>NAP</v>
      </c>
      <c r="T182" s="102" t="str">
        <v>SSH</v>
      </c>
      <c r="U182" s="102" t="str">
        <v>NAP</v>
      </c>
      <c r="V182" s="102">
        <v>7</v>
      </c>
      <c r="W182" s="102">
        <v>250</v>
      </c>
      <c r="X182" s="102" t="str">
        <v>S25-06</v>
      </c>
      <c r="Y182" s="102">
        <v>179</v>
      </c>
      <c r="Z182" s="102">
        <v>170</v>
      </c>
      <c r="AA182" s="102">
        <v>9</v>
      </c>
      <c r="AB182" s="13" t="str">
        <v>S25</v>
      </c>
    </row>
    <row r="183" spans="1:28" x14ac:dyDescent="0.25">
      <c r="A183" s="103">
        <v>45650</v>
      </c>
      <c r="B183" s="102" t="str">
        <v>Enzo Viaggi</v>
      </c>
      <c r="C183" s="102" t="str">
        <v>Tour Operator</v>
      </c>
      <c r="D183" s="102" t="str">
        <v/>
      </c>
      <c r="E183" s="102" t="str">
        <v/>
      </c>
      <c r="F183" s="102" t="str">
        <v>RT</v>
      </c>
      <c r="G183" s="102" t="str">
        <v>Outbound</v>
      </c>
      <c r="H183" s="102" t="str">
        <v>UJ1121</v>
      </c>
      <c r="I183" s="103" t="str">
        <v>NAP-SSH</v>
      </c>
      <c r="J183" s="135">
        <v>45907</v>
      </c>
      <c r="K183" s="102">
        <v>20</v>
      </c>
      <c r="L183" s="102">
        <v>20</v>
      </c>
      <c r="M183" s="102">
        <v>190</v>
      </c>
      <c r="N183" s="102">
        <v>0</v>
      </c>
      <c r="O183" s="102">
        <v>0</v>
      </c>
      <c r="P183" s="102">
        <v>3800</v>
      </c>
      <c r="Q183" s="102" t="str">
        <v>Confirmed</v>
      </c>
      <c r="R183" s="102" t="str">
        <v>Countersigned</v>
      </c>
      <c r="S183" s="102" t="str">
        <v>NAP</v>
      </c>
      <c r="T183" s="102" t="str">
        <v>SSH</v>
      </c>
      <c r="U183" s="102" t="str">
        <v>NAP</v>
      </c>
      <c r="V183" s="102">
        <v>7</v>
      </c>
      <c r="W183" s="102">
        <v>257</v>
      </c>
      <c r="X183" s="102" t="str">
        <v>S25-06</v>
      </c>
      <c r="Y183" s="102">
        <v>179</v>
      </c>
      <c r="Z183" s="102">
        <v>170</v>
      </c>
      <c r="AA183" s="102">
        <v>9</v>
      </c>
      <c r="AB183" s="13" t="str">
        <v>S25</v>
      </c>
    </row>
    <row r="184" spans="1:28" x14ac:dyDescent="0.25">
      <c r="A184" s="103">
        <v>45650</v>
      </c>
      <c r="B184" s="102" t="str">
        <v>Enzo Viaggi</v>
      </c>
      <c r="C184" s="102" t="str">
        <v>Tour Operator</v>
      </c>
      <c r="D184" s="102" t="str">
        <v/>
      </c>
      <c r="E184" s="102" t="str">
        <v/>
      </c>
      <c r="F184" s="102" t="str">
        <v>RT</v>
      </c>
      <c r="G184" s="102" t="str">
        <v>Outbound</v>
      </c>
      <c r="H184" s="102" t="str">
        <v>UJ1121</v>
      </c>
      <c r="I184" s="103" t="str">
        <v>NAP-SSH</v>
      </c>
      <c r="J184" s="135">
        <v>45914</v>
      </c>
      <c r="K184" s="102">
        <v>20</v>
      </c>
      <c r="L184" s="102">
        <v>20</v>
      </c>
      <c r="M184" s="102">
        <v>190</v>
      </c>
      <c r="N184" s="102">
        <v>0</v>
      </c>
      <c r="O184" s="102">
        <v>0</v>
      </c>
      <c r="P184" s="102">
        <v>3800</v>
      </c>
      <c r="Q184" s="102" t="str">
        <v>Confirmed</v>
      </c>
      <c r="R184" s="102" t="str">
        <v>Countersigned</v>
      </c>
      <c r="S184" s="102" t="str">
        <v>NAP</v>
      </c>
      <c r="T184" s="102" t="str">
        <v>SSH</v>
      </c>
      <c r="U184" s="102" t="str">
        <v>NAP</v>
      </c>
      <c r="V184" s="102">
        <v>7</v>
      </c>
      <c r="W184" s="102">
        <v>264</v>
      </c>
      <c r="X184" s="102" t="str">
        <v>S25-06</v>
      </c>
      <c r="Y184" s="102">
        <v>179</v>
      </c>
      <c r="Z184" s="102">
        <v>20</v>
      </c>
      <c r="AA184" s="102">
        <v>159</v>
      </c>
      <c r="AB184" s="13" t="str">
        <v>S25</v>
      </c>
    </row>
    <row r="185" spans="1:28" x14ac:dyDescent="0.25">
      <c r="A185" s="103">
        <v>45650</v>
      </c>
      <c r="B185" s="102" t="str">
        <v>Enzo Viaggi</v>
      </c>
      <c r="C185" s="102" t="str">
        <v>Tour Operator</v>
      </c>
      <c r="D185" s="102" t="str">
        <v/>
      </c>
      <c r="E185" s="102" t="str">
        <v/>
      </c>
      <c r="F185" s="102" t="str">
        <v>RT</v>
      </c>
      <c r="G185" s="102" t="str">
        <v>Outbound</v>
      </c>
      <c r="H185" s="102" t="str">
        <v>SM810</v>
      </c>
      <c r="I185" s="103" t="str">
        <v>NAP-SSH</v>
      </c>
      <c r="J185" s="135">
        <v>45921</v>
      </c>
      <c r="K185" s="102">
        <v>20</v>
      </c>
      <c r="L185" s="102">
        <v>20</v>
      </c>
      <c r="M185" s="102">
        <v>190</v>
      </c>
      <c r="N185" s="102">
        <v>0</v>
      </c>
      <c r="O185" s="102">
        <v>0</v>
      </c>
      <c r="P185" s="102">
        <v>3800</v>
      </c>
      <c r="Q185" s="102" t="str">
        <v>Confirmed</v>
      </c>
      <c r="R185" s="102" t="str">
        <v>Countersigned</v>
      </c>
      <c r="S185" s="102" t="str">
        <v>NAP</v>
      </c>
      <c r="T185" s="102" t="str">
        <v>SSH</v>
      </c>
      <c r="U185" s="102" t="str">
        <v>NAP</v>
      </c>
      <c r="V185" s="102">
        <v>7</v>
      </c>
      <c r="W185" s="102">
        <v>271</v>
      </c>
      <c r="X185" s="102" t="str">
        <v>S25-19</v>
      </c>
      <c r="Y185" s="102">
        <v>40</v>
      </c>
      <c r="Z185" s="102">
        <v>20</v>
      </c>
      <c r="AA185" s="102">
        <v>20</v>
      </c>
      <c r="AB185" s="13" t="str">
        <v>S25</v>
      </c>
    </row>
    <row r="186" spans="1:28" x14ac:dyDescent="0.25">
      <c r="A186" s="103">
        <v>45650</v>
      </c>
      <c r="B186" s="102" t="str">
        <v>Enzo Viaggi</v>
      </c>
      <c r="C186" s="102" t="str">
        <v>Tour Operator</v>
      </c>
      <c r="D186" s="102" t="str">
        <v/>
      </c>
      <c r="E186" s="102" t="str">
        <v/>
      </c>
      <c r="F186" s="102" t="str">
        <v>RT</v>
      </c>
      <c r="G186" s="102" t="str">
        <v>Outbound</v>
      </c>
      <c r="H186" s="102" t="str">
        <v>SM810</v>
      </c>
      <c r="I186" s="103" t="str">
        <v>NAP-SSH</v>
      </c>
      <c r="J186" s="135">
        <v>45928</v>
      </c>
      <c r="K186" s="102">
        <v>20</v>
      </c>
      <c r="L186" s="102">
        <v>20</v>
      </c>
      <c r="M186" s="102">
        <v>190</v>
      </c>
      <c r="N186" s="102">
        <v>0</v>
      </c>
      <c r="O186" s="102">
        <v>0</v>
      </c>
      <c r="P186" s="102">
        <v>3800</v>
      </c>
      <c r="Q186" s="102" t="str">
        <v>Confirmed</v>
      </c>
      <c r="R186" s="102" t="str">
        <v>Countersigned</v>
      </c>
      <c r="S186" s="102" t="str">
        <v>NAP</v>
      </c>
      <c r="T186" s="102" t="str">
        <v>SSH</v>
      </c>
      <c r="U186" s="102" t="str">
        <v>NAP</v>
      </c>
      <c r="V186" s="102">
        <v>7</v>
      </c>
      <c r="W186" s="102">
        <v>278</v>
      </c>
      <c r="X186" s="102" t="str">
        <v>S25-19</v>
      </c>
      <c r="Y186" s="102">
        <v>40</v>
      </c>
      <c r="Z186" s="102">
        <v>22</v>
      </c>
      <c r="AA186" s="102">
        <v>18</v>
      </c>
      <c r="AB186" s="13" t="str">
        <v>S25</v>
      </c>
    </row>
    <row r="187" spans="1:28" x14ac:dyDescent="0.25">
      <c r="A187" s="103">
        <v>45650</v>
      </c>
      <c r="B187" s="102" t="str">
        <v>Enzo Viaggi</v>
      </c>
      <c r="C187" s="102" t="str">
        <v>Tour Operator</v>
      </c>
      <c r="D187" s="102" t="str">
        <v/>
      </c>
      <c r="E187" s="102" t="str">
        <v/>
      </c>
      <c r="F187" s="102" t="str">
        <v>RT</v>
      </c>
      <c r="G187" s="102" t="str">
        <v>Outbound</v>
      </c>
      <c r="H187" s="102" t="str">
        <v>SM810</v>
      </c>
      <c r="I187" s="103" t="str">
        <v>NAP-SSH</v>
      </c>
      <c r="J187" s="135">
        <v>45935</v>
      </c>
      <c r="K187" s="102">
        <v>20</v>
      </c>
      <c r="L187" s="102">
        <v>20</v>
      </c>
      <c r="M187" s="102">
        <v>190</v>
      </c>
      <c r="N187" s="102">
        <v>0</v>
      </c>
      <c r="O187" s="102">
        <v>0</v>
      </c>
      <c r="P187" s="102">
        <v>3800</v>
      </c>
      <c r="Q187" s="102" t="str">
        <v>Confirmed</v>
      </c>
      <c r="R187" s="102" t="str">
        <v>Countersigned</v>
      </c>
      <c r="S187" s="102" t="str">
        <v>NAP</v>
      </c>
      <c r="T187" s="102" t="str">
        <v>SSH</v>
      </c>
      <c r="U187" s="102" t="str">
        <v>NAP</v>
      </c>
      <c r="V187" s="102">
        <v>7</v>
      </c>
      <c r="W187" s="102">
        <v>285</v>
      </c>
      <c r="X187" s="102" t="str">
        <v>S25-19</v>
      </c>
      <c r="Y187" s="102">
        <v>40</v>
      </c>
      <c r="Z187" s="102">
        <v>20</v>
      </c>
      <c r="AA187" s="102">
        <v>20</v>
      </c>
      <c r="AB187" s="13" t="str">
        <v>S25</v>
      </c>
    </row>
    <row r="188" spans="1:28" x14ac:dyDescent="0.25">
      <c r="A188" s="103">
        <v>45650</v>
      </c>
      <c r="B188" s="102" t="str">
        <v>Enzo Viaggi</v>
      </c>
      <c r="C188" s="102" t="str">
        <v>Tour Operator</v>
      </c>
      <c r="D188" s="102" t="str">
        <v/>
      </c>
      <c r="E188" s="102" t="str">
        <v/>
      </c>
      <c r="F188" s="102" t="str">
        <v>RT</v>
      </c>
      <c r="G188" s="102" t="str">
        <v>Outbound</v>
      </c>
      <c r="H188" s="102" t="str">
        <v>SM810</v>
      </c>
      <c r="I188" s="103" t="str">
        <v>NAP-SSH</v>
      </c>
      <c r="J188" s="135">
        <v>45942</v>
      </c>
      <c r="K188" s="102">
        <v>20</v>
      </c>
      <c r="L188" s="102">
        <v>20</v>
      </c>
      <c r="M188" s="102">
        <v>190</v>
      </c>
      <c r="N188" s="102">
        <v>0</v>
      </c>
      <c r="O188" s="102">
        <v>0</v>
      </c>
      <c r="P188" s="102">
        <v>3800</v>
      </c>
      <c r="Q188" s="102" t="str">
        <v>Confirmed</v>
      </c>
      <c r="R188" s="102" t="str">
        <v>Countersigned</v>
      </c>
      <c r="S188" s="102" t="str">
        <v>NAP</v>
      </c>
      <c r="T188" s="102" t="str">
        <v>SSH</v>
      </c>
      <c r="U188" s="102" t="str">
        <v>NAP</v>
      </c>
      <c r="V188" s="102">
        <v>7</v>
      </c>
      <c r="W188" s="102">
        <v>292</v>
      </c>
      <c r="X188" s="102" t="str">
        <v>S25-19</v>
      </c>
      <c r="Y188" s="102">
        <v>40</v>
      </c>
      <c r="Z188" s="102">
        <v>20</v>
      </c>
      <c r="AA188" s="102">
        <v>20</v>
      </c>
      <c r="AB188" s="13" t="str">
        <v>S25</v>
      </c>
    </row>
    <row r="189" spans="1:28" x14ac:dyDescent="0.25">
      <c r="A189" s="103">
        <v>45650</v>
      </c>
      <c r="B189" s="102" t="str">
        <v>Enzo Viaggi</v>
      </c>
      <c r="C189" s="102" t="str">
        <v>Tour Operator</v>
      </c>
      <c r="D189" s="102" t="str">
        <v/>
      </c>
      <c r="E189" s="102" t="str">
        <v/>
      </c>
      <c r="F189" s="102" t="str">
        <v>RT</v>
      </c>
      <c r="G189" s="102" t="str">
        <v>Outbound</v>
      </c>
      <c r="H189" s="102" t="str">
        <v>SM810</v>
      </c>
      <c r="I189" s="103" t="str">
        <v>NAP-SSH</v>
      </c>
      <c r="J189" s="135">
        <v>45949</v>
      </c>
      <c r="K189" s="102">
        <v>20</v>
      </c>
      <c r="L189" s="102">
        <v>20</v>
      </c>
      <c r="M189" s="102">
        <v>190</v>
      </c>
      <c r="N189" s="102">
        <v>0</v>
      </c>
      <c r="O189" s="102">
        <v>0</v>
      </c>
      <c r="P189" s="102">
        <v>3800</v>
      </c>
      <c r="Q189" s="102" t="str">
        <v>Confirmed</v>
      </c>
      <c r="R189" s="102" t="str">
        <v>Countersigned</v>
      </c>
      <c r="S189" s="102" t="str">
        <v>NAP</v>
      </c>
      <c r="T189" s="102" t="str">
        <v>SSH</v>
      </c>
      <c r="U189" s="102" t="str">
        <v>NAP</v>
      </c>
      <c r="V189" s="102">
        <v>7</v>
      </c>
      <c r="W189" s="102">
        <v>299</v>
      </c>
      <c r="X189" s="102" t="str">
        <v>S25-19</v>
      </c>
      <c r="Y189" s="102">
        <v>20</v>
      </c>
      <c r="Z189" s="102">
        <v>20</v>
      </c>
      <c r="AA189" s="102">
        <v>0</v>
      </c>
      <c r="AB189" s="13" t="str">
        <v>S25</v>
      </c>
    </row>
    <row r="190" spans="1:28" x14ac:dyDescent="0.25">
      <c r="A190" s="103">
        <v>45650</v>
      </c>
      <c r="B190" s="102" t="str">
        <v>Enzo Viaggi</v>
      </c>
      <c r="C190" s="102" t="str">
        <v>Tour Operator</v>
      </c>
      <c r="D190" s="102" t="str">
        <v/>
      </c>
      <c r="E190" s="102" t="str">
        <v/>
      </c>
      <c r="F190" s="102" t="str">
        <v>RT</v>
      </c>
      <c r="G190" s="102" t="str">
        <v>Outbound</v>
      </c>
      <c r="H190" s="102" t="str">
        <v>SM810</v>
      </c>
      <c r="I190" s="103" t="str">
        <v>NAP-SSH</v>
      </c>
      <c r="J190" s="135">
        <v>45956</v>
      </c>
      <c r="K190" s="102">
        <v>20</v>
      </c>
      <c r="L190" s="102">
        <v>20</v>
      </c>
      <c r="M190" s="102">
        <v>190</v>
      </c>
      <c r="N190" s="102">
        <v>0</v>
      </c>
      <c r="O190" s="102">
        <v>0</v>
      </c>
      <c r="P190" s="102">
        <v>3800</v>
      </c>
      <c r="Q190" s="102" t="str">
        <v>Confirmed</v>
      </c>
      <c r="R190" s="102" t="str">
        <v>Countersigned</v>
      </c>
      <c r="S190" s="102" t="str">
        <v>NAP</v>
      </c>
      <c r="T190" s="102" t="str">
        <v>SSH</v>
      </c>
      <c r="U190" s="102" t="str">
        <v>NAP</v>
      </c>
      <c r="V190" s="102">
        <v>7</v>
      </c>
      <c r="W190" s="102">
        <v>306</v>
      </c>
      <c r="X190" s="102" t="str">
        <v>S25-19</v>
      </c>
      <c r="Y190" s="102">
        <v>20</v>
      </c>
      <c r="Z190" s="102">
        <v>20</v>
      </c>
      <c r="AA190" s="102">
        <v>0</v>
      </c>
      <c r="AB190" s="13" t="str">
        <v>S25</v>
      </c>
    </row>
    <row r="191" spans="1:28" x14ac:dyDescent="0.25">
      <c r="A191" s="103">
        <v>45650</v>
      </c>
      <c r="B191" s="102" t="str">
        <v>Enzo Viaggi</v>
      </c>
      <c r="C191" s="102" t="str">
        <v>Tour Operator</v>
      </c>
      <c r="D191" s="102" t="str">
        <v/>
      </c>
      <c r="E191" s="102" t="str">
        <v/>
      </c>
      <c r="F191" s="102" t="str">
        <v>RT</v>
      </c>
      <c r="G191" s="102" t="str">
        <v>Inbound</v>
      </c>
      <c r="H191" s="102" t="str">
        <v>UJ1120</v>
      </c>
      <c r="I191" s="103" t="str">
        <v>SSH-NAP</v>
      </c>
      <c r="J191" s="135">
        <v>45872</v>
      </c>
      <c r="K191" s="102">
        <v>20</v>
      </c>
      <c r="L191" s="102">
        <v>20</v>
      </c>
      <c r="M191" s="102">
        <v>200</v>
      </c>
      <c r="N191" s="102">
        <v>0</v>
      </c>
      <c r="O191" s="102">
        <v>0</v>
      </c>
      <c r="P191" s="102">
        <v>4000</v>
      </c>
      <c r="Q191" s="102" t="str">
        <v>Confirmed</v>
      </c>
      <c r="R191" s="102" t="str">
        <v>Countersigned</v>
      </c>
      <c r="S191" s="102" t="str">
        <v>SSH</v>
      </c>
      <c r="T191" s="102" t="str">
        <v>NAP</v>
      </c>
      <c r="U191" s="102" t="str">
        <v>NAP</v>
      </c>
      <c r="V191" s="102">
        <v>7</v>
      </c>
      <c r="W191" s="102">
        <v>222</v>
      </c>
      <c r="X191" s="102" t="str">
        <v>S25-06</v>
      </c>
      <c r="Y191" s="102">
        <v>174</v>
      </c>
      <c r="Z191" s="102">
        <v>140</v>
      </c>
      <c r="AA191" s="102">
        <v>34</v>
      </c>
      <c r="AB191" s="13" t="str">
        <v>S25</v>
      </c>
    </row>
    <row r="192" spans="1:28" x14ac:dyDescent="0.25">
      <c r="A192" s="103">
        <v>45650</v>
      </c>
      <c r="B192" s="102" t="str">
        <v>Enzo Viaggi</v>
      </c>
      <c r="C192" s="102" t="str">
        <v>Tour Operator</v>
      </c>
      <c r="D192" s="102" t="str">
        <v/>
      </c>
      <c r="E192" s="102" t="str">
        <v/>
      </c>
      <c r="F192" s="102" t="str">
        <v>RT</v>
      </c>
      <c r="G192" s="102" t="str">
        <v>Inbound</v>
      </c>
      <c r="H192" s="102" t="str">
        <v>UJ1120</v>
      </c>
      <c r="I192" s="103" t="str">
        <v>SSH-NAP</v>
      </c>
      <c r="J192" s="135">
        <v>45879</v>
      </c>
      <c r="K192" s="102">
        <v>20</v>
      </c>
      <c r="L192" s="102">
        <v>20</v>
      </c>
      <c r="M192" s="102">
        <v>200</v>
      </c>
      <c r="N192" s="102">
        <v>0</v>
      </c>
      <c r="O192" s="102">
        <v>0</v>
      </c>
      <c r="P192" s="102">
        <v>4000</v>
      </c>
      <c r="Q192" s="102" t="str">
        <v>Confirmed</v>
      </c>
      <c r="R192" s="102" t="str">
        <v>Countersigned</v>
      </c>
      <c r="S192" s="102" t="str">
        <v>SSH</v>
      </c>
      <c r="T192" s="102" t="str">
        <v>NAP</v>
      </c>
      <c r="U192" s="102" t="str">
        <v>NAP</v>
      </c>
      <c r="V192" s="102">
        <v>7</v>
      </c>
      <c r="W192" s="102">
        <v>229</v>
      </c>
      <c r="X192" s="102" t="str">
        <v>S25-06</v>
      </c>
      <c r="Y192" s="102">
        <v>174</v>
      </c>
      <c r="Z192" s="102">
        <v>140</v>
      </c>
      <c r="AA192" s="102">
        <v>34</v>
      </c>
      <c r="AB192" s="13" t="str">
        <v>S25</v>
      </c>
    </row>
    <row r="193" spans="1:28" x14ac:dyDescent="0.25">
      <c r="A193" s="103">
        <v>45650</v>
      </c>
      <c r="B193" s="102" t="str">
        <v>Enzo Viaggi</v>
      </c>
      <c r="C193" s="102" t="str">
        <v>Tour Operator</v>
      </c>
      <c r="D193" s="102" t="str">
        <v/>
      </c>
      <c r="E193" s="102" t="str">
        <v/>
      </c>
      <c r="F193" s="102" t="str">
        <v>RT</v>
      </c>
      <c r="G193" s="102" t="str">
        <v>Inbound</v>
      </c>
      <c r="H193" s="102" t="str">
        <v>UJ1120</v>
      </c>
      <c r="I193" s="103" t="str">
        <v>SSH-NAP</v>
      </c>
      <c r="J193" s="135">
        <v>45886</v>
      </c>
      <c r="K193" s="102">
        <v>20</v>
      </c>
      <c r="L193" s="102">
        <v>20</v>
      </c>
      <c r="M193" s="102">
        <v>225</v>
      </c>
      <c r="N193" s="102">
        <v>0</v>
      </c>
      <c r="O193" s="102">
        <v>0</v>
      </c>
      <c r="P193" s="102">
        <v>4500</v>
      </c>
      <c r="Q193" s="102" t="str">
        <v>Confirmed</v>
      </c>
      <c r="R193" s="102" t="str">
        <v>Countersigned</v>
      </c>
      <c r="S193" s="102" t="str">
        <v>SSH</v>
      </c>
      <c r="T193" s="102" t="str">
        <v>NAP</v>
      </c>
      <c r="U193" s="102" t="str">
        <v>NAP</v>
      </c>
      <c r="V193" s="102">
        <v>7</v>
      </c>
      <c r="W193" s="102">
        <v>236</v>
      </c>
      <c r="X193" s="102" t="str">
        <v>S25-06</v>
      </c>
      <c r="Y193" s="102">
        <v>174</v>
      </c>
      <c r="Z193" s="102">
        <v>146</v>
      </c>
      <c r="AA193" s="102">
        <v>28</v>
      </c>
      <c r="AB193" s="13" t="str">
        <v>S25</v>
      </c>
    </row>
    <row r="194" spans="1:28" x14ac:dyDescent="0.25">
      <c r="A194" s="103">
        <v>45650</v>
      </c>
      <c r="B194" s="102" t="str">
        <v>Enzo Viaggi</v>
      </c>
      <c r="C194" s="102" t="str">
        <v>Tour Operator</v>
      </c>
      <c r="D194" s="102" t="str">
        <v/>
      </c>
      <c r="E194" s="102" t="str">
        <v/>
      </c>
      <c r="F194" s="102" t="str">
        <v>RT</v>
      </c>
      <c r="G194" s="102" t="str">
        <v>Inbound</v>
      </c>
      <c r="H194" s="102" t="str">
        <v>UJ1120</v>
      </c>
      <c r="I194" s="103" t="str">
        <v>SSH-NAP</v>
      </c>
      <c r="J194" s="135">
        <v>45893</v>
      </c>
      <c r="K194" s="102">
        <v>20</v>
      </c>
      <c r="L194" s="102">
        <v>20</v>
      </c>
      <c r="M194" s="102">
        <v>225</v>
      </c>
      <c r="N194" s="102">
        <v>0</v>
      </c>
      <c r="O194" s="102">
        <v>0</v>
      </c>
      <c r="P194" s="102">
        <v>4500</v>
      </c>
      <c r="Q194" s="102" t="str">
        <v>Confirmed</v>
      </c>
      <c r="R194" s="102" t="str">
        <v>Countersigned</v>
      </c>
      <c r="S194" s="102" t="str">
        <v>SSH</v>
      </c>
      <c r="T194" s="102" t="str">
        <v>NAP</v>
      </c>
      <c r="U194" s="102" t="str">
        <v>NAP</v>
      </c>
      <c r="V194" s="102">
        <v>7</v>
      </c>
      <c r="W194" s="102">
        <v>243</v>
      </c>
      <c r="X194" s="102" t="str">
        <v>S25-06</v>
      </c>
      <c r="Y194" s="102">
        <v>174</v>
      </c>
      <c r="Z194" s="102">
        <v>140</v>
      </c>
      <c r="AA194" s="102">
        <v>34</v>
      </c>
      <c r="AB194" s="13" t="str">
        <v>S25</v>
      </c>
    </row>
    <row r="195" spans="1:28" x14ac:dyDescent="0.25">
      <c r="A195" s="103">
        <v>45650</v>
      </c>
      <c r="B195" s="102" t="str">
        <v>Enzo Viaggi</v>
      </c>
      <c r="C195" s="102" t="str">
        <v>Tour Operator</v>
      </c>
      <c r="D195" s="102" t="str">
        <v/>
      </c>
      <c r="E195" s="102" t="str">
        <v/>
      </c>
      <c r="F195" s="102" t="str">
        <v>RT</v>
      </c>
      <c r="G195" s="102" t="str">
        <v>Inbound</v>
      </c>
      <c r="H195" s="102" t="str">
        <v>UJ1120</v>
      </c>
      <c r="I195" s="103" t="str">
        <v>SSH-NAP</v>
      </c>
      <c r="J195" s="135">
        <v>45900</v>
      </c>
      <c r="K195" s="102">
        <v>20</v>
      </c>
      <c r="L195" s="102">
        <v>20</v>
      </c>
      <c r="M195" s="102">
        <v>225</v>
      </c>
      <c r="N195" s="102">
        <v>0</v>
      </c>
      <c r="O195" s="102">
        <v>0</v>
      </c>
      <c r="P195" s="102">
        <v>4500</v>
      </c>
      <c r="Q195" s="102" t="str">
        <v>Confirmed</v>
      </c>
      <c r="R195" s="102" t="str">
        <v>Countersigned</v>
      </c>
      <c r="S195" s="102" t="str">
        <v>SSH</v>
      </c>
      <c r="T195" s="102" t="str">
        <v>NAP</v>
      </c>
      <c r="U195" s="102" t="str">
        <v>NAP</v>
      </c>
      <c r="V195" s="102">
        <v>7</v>
      </c>
      <c r="W195" s="102">
        <v>250</v>
      </c>
      <c r="X195" s="102" t="str">
        <v>S25-06</v>
      </c>
      <c r="Y195" s="102">
        <v>174</v>
      </c>
      <c r="Z195" s="102">
        <v>140</v>
      </c>
      <c r="AA195" s="102">
        <v>34</v>
      </c>
      <c r="AB195" s="13" t="str">
        <v>S25</v>
      </c>
    </row>
    <row r="196" spans="1:28" x14ac:dyDescent="0.25">
      <c r="A196" s="103">
        <v>45650</v>
      </c>
      <c r="B196" s="102" t="str">
        <v>Enzo Viaggi</v>
      </c>
      <c r="C196" s="102" t="str">
        <v>Tour Operator</v>
      </c>
      <c r="D196" s="102" t="str">
        <v/>
      </c>
      <c r="E196" s="102" t="str">
        <v/>
      </c>
      <c r="F196" s="102" t="str">
        <v>RT</v>
      </c>
      <c r="G196" s="102" t="str">
        <v>Inbound</v>
      </c>
      <c r="H196" s="102" t="str">
        <v>UJ1120</v>
      </c>
      <c r="I196" s="103" t="str">
        <v>SSH-NAP</v>
      </c>
      <c r="J196" s="135">
        <v>45907</v>
      </c>
      <c r="K196" s="102">
        <v>20</v>
      </c>
      <c r="L196" s="102">
        <v>20</v>
      </c>
      <c r="M196" s="102">
        <v>225</v>
      </c>
      <c r="N196" s="102">
        <v>0</v>
      </c>
      <c r="O196" s="102">
        <v>0</v>
      </c>
      <c r="P196" s="102">
        <v>4500</v>
      </c>
      <c r="Q196" s="102" t="str">
        <v>Confirmed</v>
      </c>
      <c r="R196" s="102" t="str">
        <v>Countersigned</v>
      </c>
      <c r="S196" s="102" t="str">
        <v>SSH</v>
      </c>
      <c r="T196" s="102" t="str">
        <v>NAP</v>
      </c>
      <c r="U196" s="102" t="str">
        <v>NAP</v>
      </c>
      <c r="V196" s="102">
        <v>7</v>
      </c>
      <c r="W196" s="102">
        <v>257</v>
      </c>
      <c r="X196" s="102" t="str">
        <v>S25-06</v>
      </c>
      <c r="Y196" s="102">
        <v>174</v>
      </c>
      <c r="Z196" s="102">
        <v>170</v>
      </c>
      <c r="AA196" s="102">
        <v>4</v>
      </c>
      <c r="AB196" s="13" t="str">
        <v>S25</v>
      </c>
    </row>
    <row r="197" spans="1:28" x14ac:dyDescent="0.25">
      <c r="A197" s="103">
        <v>45650</v>
      </c>
      <c r="B197" s="102" t="str">
        <v>Enzo Viaggi</v>
      </c>
      <c r="C197" s="102" t="str">
        <v>Tour Operator</v>
      </c>
      <c r="D197" s="102" t="str">
        <v/>
      </c>
      <c r="E197" s="102" t="str">
        <v/>
      </c>
      <c r="F197" s="102" t="str">
        <v>RT</v>
      </c>
      <c r="G197" s="102" t="str">
        <v>Inbound</v>
      </c>
      <c r="H197" s="102" t="str">
        <v>UJ1120</v>
      </c>
      <c r="I197" s="103" t="str">
        <v>SSH-NAP</v>
      </c>
      <c r="J197" s="135">
        <v>45914</v>
      </c>
      <c r="K197" s="102">
        <v>20</v>
      </c>
      <c r="L197" s="102">
        <v>20</v>
      </c>
      <c r="M197" s="102">
        <v>190</v>
      </c>
      <c r="N197" s="102">
        <v>0</v>
      </c>
      <c r="O197" s="102">
        <v>0</v>
      </c>
      <c r="P197" s="102">
        <v>3800</v>
      </c>
      <c r="Q197" s="102" t="str">
        <v>Confirmed</v>
      </c>
      <c r="R197" s="102" t="str">
        <v>Countersigned</v>
      </c>
      <c r="S197" s="102" t="str">
        <v>SSH</v>
      </c>
      <c r="T197" s="102" t="str">
        <v>NAP</v>
      </c>
      <c r="U197" s="102" t="str">
        <v>NAP</v>
      </c>
      <c r="V197" s="102">
        <v>7</v>
      </c>
      <c r="W197" s="102">
        <v>264</v>
      </c>
      <c r="X197" s="102" t="str">
        <v>S25-06</v>
      </c>
      <c r="Y197" s="102">
        <v>174</v>
      </c>
      <c r="Z197" s="102">
        <v>170</v>
      </c>
      <c r="AA197" s="102">
        <v>4</v>
      </c>
      <c r="AB197" s="13" t="str">
        <v>S25</v>
      </c>
    </row>
    <row r="198" spans="1:28" x14ac:dyDescent="0.25">
      <c r="A198" s="103">
        <v>45650</v>
      </c>
      <c r="B198" s="102" t="str">
        <v>Enzo Viaggi</v>
      </c>
      <c r="C198" s="102" t="str">
        <v>Tour Operator</v>
      </c>
      <c r="D198" s="102" t="str">
        <v/>
      </c>
      <c r="E198" s="102" t="str">
        <v/>
      </c>
      <c r="F198" s="102" t="str">
        <v>RT</v>
      </c>
      <c r="G198" s="102" t="str">
        <v>Inbound</v>
      </c>
      <c r="H198" s="102" t="str">
        <v>UJ1120</v>
      </c>
      <c r="I198" s="103" t="str">
        <v>SSH-NAP</v>
      </c>
      <c r="J198" s="135">
        <v>45921</v>
      </c>
      <c r="K198" s="102">
        <v>20</v>
      </c>
      <c r="L198" s="102">
        <v>20</v>
      </c>
      <c r="M198" s="102">
        <v>190</v>
      </c>
      <c r="N198" s="102">
        <v>0</v>
      </c>
      <c r="O198" s="102">
        <v>0</v>
      </c>
      <c r="P198" s="102">
        <v>3800</v>
      </c>
      <c r="Q198" s="102" t="str">
        <v>Confirmed</v>
      </c>
      <c r="R198" s="102" t="str">
        <v>Countersigned</v>
      </c>
      <c r="S198" s="102" t="str">
        <v>SSH</v>
      </c>
      <c r="T198" s="102" t="str">
        <v>NAP</v>
      </c>
      <c r="U198" s="102" t="str">
        <v>NAP</v>
      </c>
      <c r="V198" s="102">
        <v>7</v>
      </c>
      <c r="W198" s="102">
        <v>271</v>
      </c>
      <c r="X198" s="102" t="str">
        <v>S25-06</v>
      </c>
      <c r="Y198" s="102">
        <v>174</v>
      </c>
      <c r="Z198" s="102">
        <v>20</v>
      </c>
      <c r="AA198" s="102">
        <v>154</v>
      </c>
      <c r="AB198" s="13" t="str">
        <v>S25</v>
      </c>
    </row>
    <row r="199" spans="1:28" x14ac:dyDescent="0.25">
      <c r="A199" s="103">
        <v>45650</v>
      </c>
      <c r="B199" s="102" t="str">
        <v>Enzo Viaggi</v>
      </c>
      <c r="C199" s="102" t="str">
        <v>Tour Operator</v>
      </c>
      <c r="D199" s="102" t="str">
        <v/>
      </c>
      <c r="E199" s="102" t="str">
        <v/>
      </c>
      <c r="F199" s="102" t="str">
        <v>RT</v>
      </c>
      <c r="G199" s="102" t="str">
        <v>Inbound</v>
      </c>
      <c r="H199" s="102" t="str">
        <v>SM809</v>
      </c>
      <c r="I199" s="103" t="str">
        <v>SSH-NAP</v>
      </c>
      <c r="J199" s="135">
        <v>45928</v>
      </c>
      <c r="K199" s="102">
        <v>20</v>
      </c>
      <c r="L199" s="102">
        <v>20</v>
      </c>
      <c r="M199" s="102">
        <v>190</v>
      </c>
      <c r="N199" s="102">
        <v>0</v>
      </c>
      <c r="O199" s="102">
        <v>0</v>
      </c>
      <c r="P199" s="102">
        <v>3800</v>
      </c>
      <c r="Q199" s="102" t="str">
        <v>Confirmed</v>
      </c>
      <c r="R199" s="102" t="str">
        <v>Countersigned</v>
      </c>
      <c r="S199" s="102" t="str">
        <v>SSH</v>
      </c>
      <c r="T199" s="102" t="str">
        <v>NAP</v>
      </c>
      <c r="U199" s="102" t="str">
        <v>NAP</v>
      </c>
      <c r="V199" s="102">
        <v>7</v>
      </c>
      <c r="W199" s="102">
        <v>278</v>
      </c>
      <c r="X199" s="102" t="str">
        <v>S25-19</v>
      </c>
      <c r="Y199" s="102">
        <v>40</v>
      </c>
      <c r="Z199" s="102">
        <v>20</v>
      </c>
      <c r="AA199" s="102">
        <v>20</v>
      </c>
      <c r="AB199" s="13" t="str">
        <v>S25</v>
      </c>
    </row>
    <row r="200" spans="1:28" x14ac:dyDescent="0.25">
      <c r="A200" s="103">
        <v>45650</v>
      </c>
      <c r="B200" s="102" t="str">
        <v>Enzo Viaggi</v>
      </c>
      <c r="C200" s="102" t="str">
        <v>Tour Operator</v>
      </c>
      <c r="D200" s="102" t="str">
        <v/>
      </c>
      <c r="E200" s="102" t="str">
        <v/>
      </c>
      <c r="F200" s="102" t="str">
        <v>RT</v>
      </c>
      <c r="G200" s="102" t="str">
        <v>Inbound</v>
      </c>
      <c r="H200" s="102" t="str">
        <v>SM809</v>
      </c>
      <c r="I200" s="103" t="str">
        <v>SSH-NAP</v>
      </c>
      <c r="J200" s="135">
        <v>45935</v>
      </c>
      <c r="K200" s="102">
        <v>20</v>
      </c>
      <c r="L200" s="102">
        <v>20</v>
      </c>
      <c r="M200" s="102">
        <v>190</v>
      </c>
      <c r="N200" s="102">
        <v>0</v>
      </c>
      <c r="O200" s="102">
        <v>0</v>
      </c>
      <c r="P200" s="102">
        <v>3800</v>
      </c>
      <c r="Q200" s="102" t="str">
        <v>Confirmed</v>
      </c>
      <c r="R200" s="102" t="str">
        <v>Countersigned</v>
      </c>
      <c r="S200" s="102" t="str">
        <v>SSH</v>
      </c>
      <c r="T200" s="102" t="str">
        <v>NAP</v>
      </c>
      <c r="U200" s="102" t="str">
        <v>NAP</v>
      </c>
      <c r="V200" s="102">
        <v>7</v>
      </c>
      <c r="W200" s="102">
        <v>285</v>
      </c>
      <c r="X200" s="102" t="str">
        <v>S25-19</v>
      </c>
      <c r="Y200" s="102">
        <v>40</v>
      </c>
      <c r="Z200" s="102">
        <v>22</v>
      </c>
      <c r="AA200" s="102">
        <v>18</v>
      </c>
      <c r="AB200" s="13" t="str">
        <v>S25</v>
      </c>
    </row>
    <row r="201" spans="1:28" x14ac:dyDescent="0.25">
      <c r="A201" s="103">
        <v>45650</v>
      </c>
      <c r="B201" s="102" t="str">
        <v>Enzo Viaggi</v>
      </c>
      <c r="C201" s="102" t="str">
        <v>Tour Operator</v>
      </c>
      <c r="D201" s="102" t="str">
        <v/>
      </c>
      <c r="E201" s="102" t="str">
        <v/>
      </c>
      <c r="F201" s="102" t="str">
        <v>RT</v>
      </c>
      <c r="G201" s="102" t="str">
        <v>Inbound</v>
      </c>
      <c r="H201" s="102" t="str">
        <v>SM809</v>
      </c>
      <c r="I201" s="103" t="str">
        <v>SSH-NAP</v>
      </c>
      <c r="J201" s="135">
        <v>45942</v>
      </c>
      <c r="K201" s="102">
        <v>20</v>
      </c>
      <c r="L201" s="102">
        <v>20</v>
      </c>
      <c r="M201" s="102">
        <v>190</v>
      </c>
      <c r="N201" s="102">
        <v>0</v>
      </c>
      <c r="O201" s="102">
        <v>0</v>
      </c>
      <c r="P201" s="102">
        <v>3800</v>
      </c>
      <c r="Q201" s="102" t="str">
        <v>Confirmed</v>
      </c>
      <c r="R201" s="102" t="str">
        <v>Countersigned</v>
      </c>
      <c r="S201" s="102" t="str">
        <v>SSH</v>
      </c>
      <c r="T201" s="102" t="str">
        <v>NAP</v>
      </c>
      <c r="U201" s="102" t="str">
        <v>NAP</v>
      </c>
      <c r="V201" s="102">
        <v>7</v>
      </c>
      <c r="W201" s="102">
        <v>292</v>
      </c>
      <c r="X201" s="102" t="str">
        <v>S25-19</v>
      </c>
      <c r="Y201" s="102">
        <v>40</v>
      </c>
      <c r="Z201" s="102">
        <v>20</v>
      </c>
      <c r="AA201" s="102">
        <v>20</v>
      </c>
      <c r="AB201" s="13" t="str">
        <v>S25</v>
      </c>
    </row>
    <row r="202" spans="1:28" x14ac:dyDescent="0.25">
      <c r="A202" s="103">
        <v>45650</v>
      </c>
      <c r="B202" s="102" t="str">
        <v>Enzo Viaggi</v>
      </c>
      <c r="C202" s="102" t="str">
        <v>Tour Operator</v>
      </c>
      <c r="D202" s="102" t="str">
        <v/>
      </c>
      <c r="E202" s="102" t="str">
        <v/>
      </c>
      <c r="F202" s="102" t="str">
        <v>RT</v>
      </c>
      <c r="G202" s="102" t="str">
        <v>Inbound</v>
      </c>
      <c r="H202" s="102" t="str">
        <v>SM809</v>
      </c>
      <c r="I202" s="103" t="str">
        <v>SSH-NAP</v>
      </c>
      <c r="J202" s="135">
        <v>45949</v>
      </c>
      <c r="K202" s="102">
        <v>20</v>
      </c>
      <c r="L202" s="102">
        <v>20</v>
      </c>
      <c r="M202" s="102">
        <v>190</v>
      </c>
      <c r="N202" s="102">
        <v>0</v>
      </c>
      <c r="O202" s="102">
        <v>0</v>
      </c>
      <c r="P202" s="102">
        <v>3800</v>
      </c>
      <c r="Q202" s="102" t="str">
        <v>Confirmed</v>
      </c>
      <c r="R202" s="102" t="str">
        <v>Countersigned</v>
      </c>
      <c r="S202" s="102" t="str">
        <v>SSH</v>
      </c>
      <c r="T202" s="102" t="str">
        <v>NAP</v>
      </c>
      <c r="U202" s="102" t="str">
        <v>NAP</v>
      </c>
      <c r="V202" s="102">
        <v>7</v>
      </c>
      <c r="W202" s="102">
        <v>299</v>
      </c>
      <c r="X202" s="102" t="str">
        <v>S25-19</v>
      </c>
      <c r="Y202" s="102">
        <v>40</v>
      </c>
      <c r="Z202" s="102">
        <v>20</v>
      </c>
      <c r="AA202" s="102">
        <v>20</v>
      </c>
      <c r="AB202" s="13" t="str">
        <v>S25</v>
      </c>
    </row>
    <row r="203" spans="1:28" x14ac:dyDescent="0.25">
      <c r="A203" s="103">
        <v>45650</v>
      </c>
      <c r="B203" s="102" t="str">
        <v>Enzo Viaggi</v>
      </c>
      <c r="C203" s="102" t="str">
        <v>Tour Operator</v>
      </c>
      <c r="D203" s="102" t="str">
        <v/>
      </c>
      <c r="E203" s="102" t="str">
        <v/>
      </c>
      <c r="F203" s="102" t="str">
        <v>RT</v>
      </c>
      <c r="G203" s="102" t="str">
        <v>Inbound</v>
      </c>
      <c r="H203" s="102" t="str">
        <v>SM819</v>
      </c>
      <c r="I203" s="103" t="str">
        <v>SSH-NAP</v>
      </c>
      <c r="J203" s="135">
        <v>45956</v>
      </c>
      <c r="K203" s="102">
        <v>20</v>
      </c>
      <c r="L203" s="102">
        <v>20</v>
      </c>
      <c r="M203" s="102">
        <v>190</v>
      </c>
      <c r="N203" s="102">
        <v>0</v>
      </c>
      <c r="O203" s="102">
        <v>0</v>
      </c>
      <c r="P203" s="102">
        <v>3800</v>
      </c>
      <c r="Q203" s="102" t="str">
        <v>Confirmed</v>
      </c>
      <c r="R203" s="102" t="str">
        <v>Countersigned</v>
      </c>
      <c r="S203" s="102" t="str">
        <v>SSH</v>
      </c>
      <c r="T203" s="102" t="str">
        <v>NAP</v>
      </c>
      <c r="U203" s="102" t="str">
        <v>NAP</v>
      </c>
      <c r="V203" s="102">
        <v>7</v>
      </c>
      <c r="W203" s="102">
        <v>306</v>
      </c>
      <c r="X203" s="102" t="str">
        <v>S25-19</v>
      </c>
      <c r="Y203" s="102">
        <v>20</v>
      </c>
      <c r="Z203" s="102">
        <v>20</v>
      </c>
      <c r="AA203" s="102">
        <v>0</v>
      </c>
      <c r="AB203" s="13" t="str">
        <v>S25</v>
      </c>
    </row>
    <row r="204" spans="1:28" x14ac:dyDescent="0.25">
      <c r="A204" s="103">
        <v>45650</v>
      </c>
      <c r="B204" s="102" t="str">
        <v>Enzo Viaggi</v>
      </c>
      <c r="C204" s="102" t="str">
        <v>Tour Operator</v>
      </c>
      <c r="D204" s="102" t="str">
        <v/>
      </c>
      <c r="E204" s="102" t="str">
        <v/>
      </c>
      <c r="F204" s="102" t="str">
        <v>RT</v>
      </c>
      <c r="G204" s="102" t="str">
        <v>Inbound</v>
      </c>
      <c r="H204" s="102" t="str">
        <v>SM819</v>
      </c>
      <c r="I204" s="103" t="str">
        <v>SSH-NAP</v>
      </c>
      <c r="J204" s="135">
        <v>45963</v>
      </c>
      <c r="K204" s="102">
        <v>20</v>
      </c>
      <c r="L204" s="102">
        <v>20</v>
      </c>
      <c r="M204" s="102">
        <v>190</v>
      </c>
      <c r="N204" s="102">
        <v>0</v>
      </c>
      <c r="O204" s="102">
        <v>0</v>
      </c>
      <c r="P204" s="102">
        <v>3800</v>
      </c>
      <c r="Q204" s="102" t="str">
        <v>Confirmed</v>
      </c>
      <c r="R204" s="102" t="str">
        <v>Countersigned</v>
      </c>
      <c r="S204" s="102" t="str">
        <v>SSH</v>
      </c>
      <c r="T204" s="102" t="str">
        <v>NAP</v>
      </c>
      <c r="U204" s="102" t="str">
        <v>NAP</v>
      </c>
      <c r="V204" s="102">
        <v>7</v>
      </c>
      <c r="W204" s="102">
        <v>313</v>
      </c>
      <c r="X204" s="102" t="str">
        <v>S25-19</v>
      </c>
      <c r="Y204" s="102">
        <v>20</v>
      </c>
      <c r="Z204" s="102">
        <v>20</v>
      </c>
      <c r="AA204" s="102">
        <v>0</v>
      </c>
      <c r="AB204" s="13" t="str">
        <v>S25</v>
      </c>
    </row>
    <row r="205" spans="1:28" x14ac:dyDescent="0.25">
      <c r="A205" s="103">
        <v>45671</v>
      </c>
      <c r="B205" s="102" t="str">
        <v>EuroAirlines</v>
      </c>
      <c r="C205" s="102" t="str">
        <v>Distributor</v>
      </c>
      <c r="D205" s="102" t="str">
        <v/>
      </c>
      <c r="E205" s="102" t="str">
        <v>11L2EY</v>
      </c>
      <c r="F205" s="102" t="str">
        <v>OW</v>
      </c>
      <c r="G205" s="102" t="str">
        <v>Outbound</v>
      </c>
      <c r="H205" s="102" t="str">
        <v>4S6032</v>
      </c>
      <c r="I205" s="103" t="str">
        <v>NAP-SSH</v>
      </c>
      <c r="J205" s="135">
        <v>45767</v>
      </c>
      <c r="K205" s="102">
        <v>1</v>
      </c>
      <c r="L205" s="102">
        <v>1</v>
      </c>
      <c r="M205" s="102">
        <v>243.75</v>
      </c>
      <c r="N205" s="102">
        <v>34.04</v>
      </c>
      <c r="O205" s="102">
        <v>40</v>
      </c>
      <c r="P205" s="102">
        <v>317.79000000000002</v>
      </c>
      <c r="Q205" s="102" t="str">
        <v>Confirmed</v>
      </c>
      <c r="R205" s="102" t="str">
        <v>Closed Deal</v>
      </c>
      <c r="S205" s="102" t="str">
        <v>NAP</v>
      </c>
      <c r="T205" s="102" t="str">
        <v>SSH</v>
      </c>
      <c r="U205" s="102" t="str">
        <v>NAP</v>
      </c>
      <c r="V205" s="102">
        <v>7</v>
      </c>
      <c r="W205" s="102">
        <v>96</v>
      </c>
      <c r="X205" s="102" t="str">
        <v>E25-03B</v>
      </c>
      <c r="Y205" s="102">
        <v>186</v>
      </c>
      <c r="Z205" s="102">
        <v>186</v>
      </c>
      <c r="AA205" s="102">
        <v>0</v>
      </c>
      <c r="AB205" s="13" t="str">
        <v>E25</v>
      </c>
    </row>
    <row r="206" spans="1:28" x14ac:dyDescent="0.25">
      <c r="A206" s="103">
        <v>45671</v>
      </c>
      <c r="B206" s="102" t="str">
        <v>EuroAirlines</v>
      </c>
      <c r="C206" s="102" t="str">
        <v>Distributor</v>
      </c>
      <c r="D206" s="102" t="str">
        <v/>
      </c>
      <c r="E206" s="102" t="str">
        <v>11L2EY</v>
      </c>
      <c r="F206" s="102" t="str">
        <v>OW</v>
      </c>
      <c r="G206" s="102" t="str">
        <v>Outbound</v>
      </c>
      <c r="H206" s="102" t="str">
        <v>4S6032</v>
      </c>
      <c r="I206" s="103" t="str">
        <v>NAP-SSH</v>
      </c>
      <c r="J206" s="135">
        <v>45767</v>
      </c>
      <c r="K206" s="102">
        <v>1</v>
      </c>
      <c r="L206" s="102">
        <v>1</v>
      </c>
      <c r="M206" s="102">
        <v>325</v>
      </c>
      <c r="N206" s="102">
        <v>34.04</v>
      </c>
      <c r="O206" s="102">
        <v>40</v>
      </c>
      <c r="P206" s="102">
        <v>399.04</v>
      </c>
      <c r="Q206" s="102" t="str">
        <v>Confirmed</v>
      </c>
      <c r="R206" s="102" t="str">
        <v>Closed Deal</v>
      </c>
      <c r="S206" s="102" t="str">
        <v>NAP</v>
      </c>
      <c r="T206" s="102" t="str">
        <v>SSH</v>
      </c>
      <c r="U206" s="102" t="str">
        <v>NAP</v>
      </c>
      <c r="V206" s="102">
        <v>7</v>
      </c>
      <c r="W206" s="102">
        <v>96</v>
      </c>
      <c r="X206" s="102" t="str">
        <v>E25-03B</v>
      </c>
      <c r="Y206" s="102">
        <v>186</v>
      </c>
      <c r="Z206" s="102">
        <v>186</v>
      </c>
      <c r="AA206" s="102">
        <v>0</v>
      </c>
      <c r="AB206" s="13" t="str">
        <v>E25</v>
      </c>
    </row>
    <row r="207" spans="1:28" x14ac:dyDescent="0.25">
      <c r="A207" s="103">
        <v>45671</v>
      </c>
      <c r="B207" s="102" t="str">
        <v>EuroAirlines</v>
      </c>
      <c r="C207" s="102" t="str">
        <v>Distributor</v>
      </c>
      <c r="D207" s="102" t="str">
        <v/>
      </c>
      <c r="E207" s="102" t="str">
        <v>11L2EY</v>
      </c>
      <c r="F207" s="102" t="str">
        <v>OW</v>
      </c>
      <c r="G207" s="102" t="str">
        <v>Outbound</v>
      </c>
      <c r="H207" s="102" t="str">
        <v>4S6032</v>
      </c>
      <c r="I207" s="103" t="str">
        <v>NAP-SSH</v>
      </c>
      <c r="J207" s="135">
        <v>45767</v>
      </c>
      <c r="K207" s="102">
        <v>1</v>
      </c>
      <c r="L207" s="102">
        <v>1</v>
      </c>
      <c r="M207" s="102">
        <v>325</v>
      </c>
      <c r="N207" s="102">
        <v>34.04</v>
      </c>
      <c r="O207" s="102">
        <v>40</v>
      </c>
      <c r="P207" s="102">
        <v>399.04</v>
      </c>
      <c r="Q207" s="102" t="str">
        <v>Confirmed</v>
      </c>
      <c r="R207" s="102" t="str">
        <v>Closed Deal</v>
      </c>
      <c r="S207" s="102" t="str">
        <v>NAP</v>
      </c>
      <c r="T207" s="102" t="str">
        <v>SSH</v>
      </c>
      <c r="U207" s="102" t="str">
        <v>NAP</v>
      </c>
      <c r="V207" s="102">
        <v>7</v>
      </c>
      <c r="W207" s="102">
        <v>96</v>
      </c>
      <c r="X207" s="102" t="str">
        <v>E25-03B</v>
      </c>
      <c r="Y207" s="102">
        <v>186</v>
      </c>
      <c r="Z207" s="102">
        <v>186</v>
      </c>
      <c r="AA207" s="102">
        <v>0</v>
      </c>
      <c r="AB207" s="13" t="str">
        <v>E25</v>
      </c>
    </row>
    <row r="208" spans="1:28" x14ac:dyDescent="0.25">
      <c r="A208" s="103">
        <v>45672</v>
      </c>
      <c r="B208" s="102" t="str">
        <v>Searcharter</v>
      </c>
      <c r="C208" s="102" t="str">
        <v>Distributor</v>
      </c>
      <c r="D208" s="102" t="str">
        <v/>
      </c>
      <c r="E208" s="102" t="str">
        <v>2M6N7</v>
      </c>
      <c r="F208" s="102" t="str">
        <v>RT</v>
      </c>
      <c r="G208" s="102" t="str">
        <v>Outbound</v>
      </c>
      <c r="H208" s="102" t="str">
        <v>4S6016</v>
      </c>
      <c r="I208" s="103" t="str">
        <v>VRN-SSH</v>
      </c>
      <c r="J208" s="135">
        <v>45759</v>
      </c>
      <c r="K208" s="102">
        <v>4</v>
      </c>
      <c r="L208" s="102">
        <v>4</v>
      </c>
      <c r="M208" s="102">
        <v>200</v>
      </c>
      <c r="N208" s="102">
        <v>0</v>
      </c>
      <c r="O208" s="102">
        <v>0</v>
      </c>
      <c r="P208" s="102">
        <v>800</v>
      </c>
      <c r="Q208" s="102" t="str">
        <v>Confirmed</v>
      </c>
      <c r="R208" s="102" t="str">
        <v>Closed Deal</v>
      </c>
      <c r="S208" s="102" t="str">
        <v>VRN</v>
      </c>
      <c r="T208" s="102" t="str">
        <v>SSH</v>
      </c>
      <c r="U208" s="102" t="str">
        <v>VRN</v>
      </c>
      <c r="V208" s="102">
        <v>6</v>
      </c>
      <c r="W208" s="102">
        <v>87</v>
      </c>
      <c r="X208" s="102" t="str">
        <v>E25-05A</v>
      </c>
      <c r="Y208" s="102">
        <v>63</v>
      </c>
      <c r="Z208" s="102">
        <v>60</v>
      </c>
      <c r="AA208" s="102">
        <v>3</v>
      </c>
      <c r="AB208" s="13" t="str">
        <v>E25</v>
      </c>
    </row>
    <row r="209" spans="1:28" x14ac:dyDescent="0.25">
      <c r="A209" s="103">
        <v>45672</v>
      </c>
      <c r="B209" s="102" t="str">
        <v>Searcharter</v>
      </c>
      <c r="C209" s="102" t="str">
        <v>Distributor</v>
      </c>
      <c r="D209" s="102" t="str">
        <v/>
      </c>
      <c r="E209" s="102" t="str">
        <v>2M6N7</v>
      </c>
      <c r="F209" s="102" t="str">
        <v>RT</v>
      </c>
      <c r="G209" s="102" t="str">
        <v>Inbound</v>
      </c>
      <c r="H209" s="102" t="str">
        <v>4S6015</v>
      </c>
      <c r="I209" s="103" t="str">
        <v>SSH-VRN</v>
      </c>
      <c r="J209" s="135">
        <v>45766</v>
      </c>
      <c r="K209" s="102">
        <v>4</v>
      </c>
      <c r="L209" s="102">
        <v>4</v>
      </c>
      <c r="M209" s="102">
        <v>200</v>
      </c>
      <c r="N209" s="102">
        <v>0</v>
      </c>
      <c r="O209" s="102">
        <v>0</v>
      </c>
      <c r="P209" s="102">
        <v>800</v>
      </c>
      <c r="Q209" s="102" t="str">
        <v>Confirmed</v>
      </c>
      <c r="R209" s="102" t="str">
        <v>Closed Deal</v>
      </c>
      <c r="S209" s="102" t="str">
        <v>SSH</v>
      </c>
      <c r="T209" s="102" t="str">
        <v>VRN</v>
      </c>
      <c r="U209" s="102" t="str">
        <v>VRN</v>
      </c>
      <c r="V209" s="102">
        <v>6</v>
      </c>
      <c r="W209" s="102">
        <v>94</v>
      </c>
      <c r="X209" s="102" t="str">
        <v>E25-05B</v>
      </c>
      <c r="Y209" s="102">
        <v>186</v>
      </c>
      <c r="Z209" s="102">
        <v>67</v>
      </c>
      <c r="AA209" s="102">
        <v>119</v>
      </c>
      <c r="AB209" s="13" t="str">
        <v>E25</v>
      </c>
    </row>
    <row r="210" spans="1:28" x14ac:dyDescent="0.25">
      <c r="A210" s="103">
        <v>45674</v>
      </c>
      <c r="B210" s="102" t="str">
        <v>Mamas Travel</v>
      </c>
      <c r="C210" s="102" t="str">
        <v>Tour Operator</v>
      </c>
      <c r="D210" s="102" t="str">
        <v/>
      </c>
      <c r="E210" s="102" t="str">
        <v/>
      </c>
      <c r="F210" s="102" t="str">
        <v>RT</v>
      </c>
      <c r="G210" s="102" t="str">
        <v>Outbound</v>
      </c>
      <c r="H210" s="102" t="str">
        <v>4S6006</v>
      </c>
      <c r="I210" s="103" t="str">
        <v>MXP-SSH</v>
      </c>
      <c r="J210" s="135">
        <v>45863</v>
      </c>
      <c r="K210" s="102">
        <v>0</v>
      </c>
      <c r="L210" s="102">
        <v>0</v>
      </c>
      <c r="M210" s="102">
        <v>0</v>
      </c>
      <c r="N210" s="102">
        <v>0</v>
      </c>
      <c r="O210" s="102">
        <v>0</v>
      </c>
      <c r="P210" s="102">
        <v>0</v>
      </c>
      <c r="Q210" s="102" t="str">
        <v>Cancelled</v>
      </c>
      <c r="R210" s="102" t="str">
        <v>Cancelled</v>
      </c>
      <c r="S210" s="102" t="str">
        <v>MXP</v>
      </c>
      <c r="T210" s="102" t="str">
        <v>SSH</v>
      </c>
      <c r="U210" s="102" t="str">
        <v>MXP</v>
      </c>
      <c r="V210" s="102">
        <v>5</v>
      </c>
      <c r="W210" s="102">
        <v>189</v>
      </c>
      <c r="X210" s="102" t="str">
        <v/>
      </c>
      <c r="Y210" s="102" t="str">
        <v/>
      </c>
      <c r="Z210" s="102" t="str">
        <v/>
      </c>
      <c r="AA210" s="102" t="str">
        <v/>
      </c>
      <c r="AB210" s="13" t="str">
        <v/>
      </c>
    </row>
    <row r="211" spans="1:28" x14ac:dyDescent="0.25">
      <c r="A211" s="103">
        <v>45674</v>
      </c>
      <c r="B211" s="102" t="str">
        <v>Mamas Travel</v>
      </c>
      <c r="C211" s="102" t="str">
        <v>Tour Operator</v>
      </c>
      <c r="D211" s="102" t="str">
        <v/>
      </c>
      <c r="E211" s="102" t="str">
        <v/>
      </c>
      <c r="F211" s="102" t="str">
        <v>RT</v>
      </c>
      <c r="G211" s="102" t="str">
        <v>Outbound</v>
      </c>
      <c r="H211" s="102" t="str">
        <v>4S6006</v>
      </c>
      <c r="I211" s="103" t="str">
        <v>MXP-SSH</v>
      </c>
      <c r="J211" s="135">
        <v>45870</v>
      </c>
      <c r="K211" s="102">
        <v>0</v>
      </c>
      <c r="L211" s="102">
        <v>0</v>
      </c>
      <c r="M211" s="102">
        <v>0</v>
      </c>
      <c r="N211" s="102">
        <v>0</v>
      </c>
      <c r="O211" s="102">
        <v>0</v>
      </c>
      <c r="P211" s="102">
        <v>0</v>
      </c>
      <c r="Q211" s="102" t="str">
        <v>Cancelled</v>
      </c>
      <c r="R211" s="102" t="str">
        <v>Cancelled</v>
      </c>
      <c r="S211" s="102" t="str">
        <v>MXP</v>
      </c>
      <c r="T211" s="102" t="str">
        <v>SSH</v>
      </c>
      <c r="U211" s="102" t="str">
        <v>MXP</v>
      </c>
      <c r="V211" s="102">
        <v>5</v>
      </c>
      <c r="W211" s="102">
        <v>196</v>
      </c>
      <c r="X211" s="102" t="str">
        <v/>
      </c>
      <c r="Y211" s="102" t="str">
        <v/>
      </c>
      <c r="Z211" s="102" t="str">
        <v/>
      </c>
      <c r="AA211" s="102" t="str">
        <v/>
      </c>
      <c r="AB211" s="13" t="str">
        <v/>
      </c>
    </row>
    <row r="212" spans="1:28" x14ac:dyDescent="0.25">
      <c r="A212" s="103">
        <v>45674</v>
      </c>
      <c r="B212" s="102" t="str">
        <v>Mamas Travel</v>
      </c>
      <c r="C212" s="102" t="str">
        <v>Tour Operator</v>
      </c>
      <c r="D212" s="102" t="str">
        <v/>
      </c>
      <c r="E212" s="102" t="str">
        <v/>
      </c>
      <c r="F212" s="102" t="str">
        <v>RT</v>
      </c>
      <c r="G212" s="102" t="str">
        <v>Outbound</v>
      </c>
      <c r="H212" s="102" t="str">
        <v>4S6006</v>
      </c>
      <c r="I212" s="103" t="str">
        <v>MXP-SSH</v>
      </c>
      <c r="J212" s="135">
        <v>45877</v>
      </c>
      <c r="K212" s="102">
        <v>0</v>
      </c>
      <c r="L212" s="102">
        <v>0</v>
      </c>
      <c r="M212" s="102">
        <v>0</v>
      </c>
      <c r="N212" s="102">
        <v>0</v>
      </c>
      <c r="O212" s="102">
        <v>0</v>
      </c>
      <c r="P212" s="102">
        <v>0</v>
      </c>
      <c r="Q212" s="102" t="str">
        <v>Cancelled</v>
      </c>
      <c r="R212" s="102" t="str">
        <v>Cancelled</v>
      </c>
      <c r="S212" s="102" t="str">
        <v>MXP</v>
      </c>
      <c r="T212" s="102" t="str">
        <v>SSH</v>
      </c>
      <c r="U212" s="102" t="str">
        <v>MXP</v>
      </c>
      <c r="V212" s="102">
        <v>5</v>
      </c>
      <c r="W212" s="102">
        <v>203</v>
      </c>
      <c r="X212" s="102" t="str">
        <v>S25-02</v>
      </c>
      <c r="Y212" s="102">
        <v>4</v>
      </c>
      <c r="Z212" s="102">
        <v>4</v>
      </c>
      <c r="AA212" s="102">
        <v>0</v>
      </c>
      <c r="AB212" s="13" t="str">
        <v>S25</v>
      </c>
    </row>
    <row r="213" spans="1:28" x14ac:dyDescent="0.25">
      <c r="A213" s="103">
        <v>45674</v>
      </c>
      <c r="B213" s="102" t="str">
        <v>Mamas Travel</v>
      </c>
      <c r="C213" s="102" t="str">
        <v>Tour Operator</v>
      </c>
      <c r="D213" s="102" t="str">
        <v/>
      </c>
      <c r="E213" s="102" t="str">
        <v/>
      </c>
      <c r="F213" s="102" t="str">
        <v>RT</v>
      </c>
      <c r="G213" s="102" t="str">
        <v>Outbound</v>
      </c>
      <c r="H213" s="102" t="str">
        <v>4S6006</v>
      </c>
      <c r="I213" s="103" t="str">
        <v>MXP-SSH</v>
      </c>
      <c r="J213" s="135">
        <v>45884</v>
      </c>
      <c r="K213" s="102">
        <v>0</v>
      </c>
      <c r="L213" s="102">
        <v>0</v>
      </c>
      <c r="M213" s="102">
        <v>0</v>
      </c>
      <c r="N213" s="102">
        <v>0</v>
      </c>
      <c r="O213" s="102">
        <v>0</v>
      </c>
      <c r="P213" s="102">
        <v>0</v>
      </c>
      <c r="Q213" s="102" t="str">
        <v>Cancelled</v>
      </c>
      <c r="R213" s="102" t="str">
        <v>Cancelled</v>
      </c>
      <c r="S213" s="102" t="str">
        <v>MXP</v>
      </c>
      <c r="T213" s="102" t="str">
        <v>SSH</v>
      </c>
      <c r="U213" s="102" t="str">
        <v>MXP</v>
      </c>
      <c r="V213" s="102">
        <v>5</v>
      </c>
      <c r="W213" s="102">
        <v>210</v>
      </c>
      <c r="X213" s="102" t="str">
        <v/>
      </c>
      <c r="Y213" s="102" t="str">
        <v/>
      </c>
      <c r="Z213" s="102" t="str">
        <v/>
      </c>
      <c r="AA213" s="102" t="str">
        <v/>
      </c>
      <c r="AB213" s="13" t="str">
        <v/>
      </c>
    </row>
    <row r="214" spans="1:28" x14ac:dyDescent="0.25">
      <c r="A214" s="103">
        <v>45674</v>
      </c>
      <c r="B214" s="102" t="str">
        <v>Mamas Travel</v>
      </c>
      <c r="C214" s="102" t="str">
        <v>Tour Operator</v>
      </c>
      <c r="D214" s="102" t="str">
        <v/>
      </c>
      <c r="E214" s="102" t="str">
        <v/>
      </c>
      <c r="F214" s="102" t="str">
        <v>RT</v>
      </c>
      <c r="G214" s="102" t="str">
        <v>Outbound</v>
      </c>
      <c r="H214" s="102" t="str">
        <v>4S6006</v>
      </c>
      <c r="I214" s="103" t="str">
        <v>MXP-SSH</v>
      </c>
      <c r="J214" s="135">
        <v>45891</v>
      </c>
      <c r="K214" s="102">
        <v>0</v>
      </c>
      <c r="L214" s="102">
        <v>0</v>
      </c>
      <c r="M214" s="102">
        <v>0</v>
      </c>
      <c r="N214" s="102">
        <v>0</v>
      </c>
      <c r="O214" s="102">
        <v>0</v>
      </c>
      <c r="P214" s="102">
        <v>0</v>
      </c>
      <c r="Q214" s="102" t="str">
        <v>Cancelled</v>
      </c>
      <c r="R214" s="102" t="str">
        <v>Cancelled</v>
      </c>
      <c r="S214" s="102" t="str">
        <v>MXP</v>
      </c>
      <c r="T214" s="102" t="str">
        <v>SSH</v>
      </c>
      <c r="U214" s="102" t="str">
        <v>MXP</v>
      </c>
      <c r="V214" s="102">
        <v>5</v>
      </c>
      <c r="W214" s="102">
        <v>217</v>
      </c>
      <c r="X214" s="102" t="str">
        <v/>
      </c>
      <c r="Y214" s="102" t="str">
        <v/>
      </c>
      <c r="Z214" s="102" t="str">
        <v/>
      </c>
      <c r="AA214" s="102" t="str">
        <v/>
      </c>
      <c r="AB214" s="13" t="str">
        <v/>
      </c>
    </row>
    <row r="215" spans="1:28" x14ac:dyDescent="0.25">
      <c r="A215" s="103">
        <v>45674</v>
      </c>
      <c r="B215" s="102" t="str">
        <v>Mamas Travel</v>
      </c>
      <c r="C215" s="102" t="str">
        <v>Tour Operator</v>
      </c>
      <c r="D215" s="102" t="str">
        <v/>
      </c>
      <c r="E215" s="102" t="str">
        <v/>
      </c>
      <c r="F215" s="102" t="str">
        <v>RT</v>
      </c>
      <c r="G215" s="102" t="str">
        <v>Outbound</v>
      </c>
      <c r="H215" s="102" t="str">
        <v>4S6006</v>
      </c>
      <c r="I215" s="103" t="str">
        <v>MXP-SSH</v>
      </c>
      <c r="J215" s="135">
        <v>45898</v>
      </c>
      <c r="K215" s="102">
        <v>0</v>
      </c>
      <c r="L215" s="102">
        <v>0</v>
      </c>
      <c r="M215" s="102">
        <v>0</v>
      </c>
      <c r="N215" s="102">
        <v>0</v>
      </c>
      <c r="O215" s="102">
        <v>0</v>
      </c>
      <c r="P215" s="102">
        <v>0</v>
      </c>
      <c r="Q215" s="102" t="str">
        <v>Cancelled</v>
      </c>
      <c r="R215" s="102" t="str">
        <v>Cancelled</v>
      </c>
      <c r="S215" s="102" t="str">
        <v>MXP</v>
      </c>
      <c r="T215" s="102" t="str">
        <v>SSH</v>
      </c>
      <c r="U215" s="102" t="str">
        <v>MXP</v>
      </c>
      <c r="V215" s="102">
        <v>5</v>
      </c>
      <c r="W215" s="102">
        <v>224</v>
      </c>
      <c r="X215" s="102" t="str">
        <v/>
      </c>
      <c r="Y215" s="102" t="str">
        <v/>
      </c>
      <c r="Z215" s="102" t="str">
        <v/>
      </c>
      <c r="AA215" s="102" t="str">
        <v/>
      </c>
      <c r="AB215" s="13" t="str">
        <v/>
      </c>
    </row>
    <row r="216" spans="1:28" x14ac:dyDescent="0.25">
      <c r="A216" s="103">
        <v>45674</v>
      </c>
      <c r="B216" s="102" t="str">
        <v>Mamas Travel</v>
      </c>
      <c r="C216" s="102" t="str">
        <v>Tour Operator</v>
      </c>
      <c r="D216" s="102" t="str">
        <v/>
      </c>
      <c r="E216" s="102" t="str">
        <v/>
      </c>
      <c r="F216" s="102" t="str">
        <v>RT</v>
      </c>
      <c r="G216" s="102" t="str">
        <v>Inbound</v>
      </c>
      <c r="H216" s="102" t="str">
        <v>4S6005</v>
      </c>
      <c r="I216" s="103" t="str">
        <v>SSH-MXP</v>
      </c>
      <c r="J216" s="135">
        <v>45870</v>
      </c>
      <c r="K216" s="102">
        <v>0</v>
      </c>
      <c r="L216" s="102">
        <v>0</v>
      </c>
      <c r="M216" s="102">
        <v>0</v>
      </c>
      <c r="N216" s="102">
        <v>0</v>
      </c>
      <c r="O216" s="102">
        <v>0</v>
      </c>
      <c r="P216" s="102">
        <v>0</v>
      </c>
      <c r="Q216" s="102" t="str">
        <v>Cancelled</v>
      </c>
      <c r="R216" s="102" t="str">
        <v>Cancelled</v>
      </c>
      <c r="S216" s="102" t="str">
        <v>SSH</v>
      </c>
      <c r="T216" s="102" t="str">
        <v>MXP</v>
      </c>
      <c r="U216" s="102" t="str">
        <v>MXP</v>
      </c>
      <c r="V216" s="102">
        <v>5</v>
      </c>
      <c r="W216" s="102">
        <v>196</v>
      </c>
      <c r="X216" s="102" t="str">
        <v/>
      </c>
      <c r="Y216" s="102" t="str">
        <v/>
      </c>
      <c r="Z216" s="102" t="str">
        <v/>
      </c>
      <c r="AA216" s="102" t="str">
        <v/>
      </c>
      <c r="AB216" s="13" t="str">
        <v/>
      </c>
    </row>
    <row r="217" spans="1:28" x14ac:dyDescent="0.25">
      <c r="A217" s="103">
        <v>45674</v>
      </c>
      <c r="B217" s="102" t="str">
        <v>Mamas Travel</v>
      </c>
      <c r="C217" s="102" t="str">
        <v>Tour Operator</v>
      </c>
      <c r="D217" s="102" t="str">
        <v/>
      </c>
      <c r="E217" s="102" t="str">
        <v/>
      </c>
      <c r="F217" s="102" t="str">
        <v>RT</v>
      </c>
      <c r="G217" s="102" t="str">
        <v>Inbound</v>
      </c>
      <c r="H217" s="102" t="str">
        <v>4S6005</v>
      </c>
      <c r="I217" s="103" t="str">
        <v>SSH-MXP</v>
      </c>
      <c r="J217" s="135">
        <v>45877</v>
      </c>
      <c r="K217" s="102">
        <v>0</v>
      </c>
      <c r="L217" s="102">
        <v>0</v>
      </c>
      <c r="M217" s="102">
        <v>0</v>
      </c>
      <c r="N217" s="102">
        <v>0</v>
      </c>
      <c r="O217" s="102">
        <v>0</v>
      </c>
      <c r="P217" s="102">
        <v>0</v>
      </c>
      <c r="Q217" s="102" t="str">
        <v>Cancelled</v>
      </c>
      <c r="R217" s="102" t="str">
        <v>Cancelled</v>
      </c>
      <c r="S217" s="102" t="str">
        <v>SSH</v>
      </c>
      <c r="T217" s="102" t="str">
        <v>MXP</v>
      </c>
      <c r="U217" s="102" t="str">
        <v>MXP</v>
      </c>
      <c r="V217" s="102">
        <v>5</v>
      </c>
      <c r="W217" s="102">
        <v>203</v>
      </c>
      <c r="X217" s="102" t="str">
        <v/>
      </c>
      <c r="Y217" s="102" t="str">
        <v/>
      </c>
      <c r="Z217" s="102" t="str">
        <v/>
      </c>
      <c r="AA217" s="102" t="str">
        <v/>
      </c>
      <c r="AB217" s="13" t="str">
        <v/>
      </c>
    </row>
    <row r="218" spans="1:28" x14ac:dyDescent="0.25">
      <c r="A218" s="103">
        <v>45674</v>
      </c>
      <c r="B218" s="102" t="str">
        <v>Mamas Travel</v>
      </c>
      <c r="C218" s="102" t="str">
        <v>Tour Operator</v>
      </c>
      <c r="D218" s="102" t="str">
        <v/>
      </c>
      <c r="E218" s="102" t="str">
        <v/>
      </c>
      <c r="F218" s="102" t="str">
        <v>RT</v>
      </c>
      <c r="G218" s="102" t="str">
        <v>Inbound</v>
      </c>
      <c r="H218" s="102" t="str">
        <v>4S6005</v>
      </c>
      <c r="I218" s="103" t="str">
        <v>SSH-MXP</v>
      </c>
      <c r="J218" s="135">
        <v>45884</v>
      </c>
      <c r="K218" s="102">
        <v>0</v>
      </c>
      <c r="L218" s="102">
        <v>0</v>
      </c>
      <c r="M218" s="102">
        <v>0</v>
      </c>
      <c r="N218" s="102">
        <v>0</v>
      </c>
      <c r="O218" s="102">
        <v>0</v>
      </c>
      <c r="P218" s="102">
        <v>0</v>
      </c>
      <c r="Q218" s="102" t="str">
        <v>Cancelled</v>
      </c>
      <c r="R218" s="102" t="str">
        <v>Cancelled</v>
      </c>
      <c r="S218" s="102" t="str">
        <v>SSH</v>
      </c>
      <c r="T218" s="102" t="str">
        <v>MXP</v>
      </c>
      <c r="U218" s="102" t="str">
        <v>MXP</v>
      </c>
      <c r="V218" s="102">
        <v>5</v>
      </c>
      <c r="W218" s="102">
        <v>210</v>
      </c>
      <c r="X218" s="102" t="str">
        <v/>
      </c>
      <c r="Y218" s="102" t="str">
        <v/>
      </c>
      <c r="Z218" s="102" t="str">
        <v/>
      </c>
      <c r="AA218" s="102" t="str">
        <v/>
      </c>
      <c r="AB218" s="13" t="str">
        <v/>
      </c>
    </row>
    <row r="219" spans="1:28" x14ac:dyDescent="0.25">
      <c r="A219" s="103">
        <v>45674</v>
      </c>
      <c r="B219" s="102" t="str">
        <v>Mamas Travel</v>
      </c>
      <c r="C219" s="102" t="str">
        <v>Tour Operator</v>
      </c>
      <c r="D219" s="102" t="str">
        <v/>
      </c>
      <c r="E219" s="102" t="str">
        <v/>
      </c>
      <c r="F219" s="102" t="str">
        <v>RT</v>
      </c>
      <c r="G219" s="102" t="str">
        <v>Inbound</v>
      </c>
      <c r="H219" s="102" t="str">
        <v>4S6005</v>
      </c>
      <c r="I219" s="103" t="str">
        <v>SSH-MXP</v>
      </c>
      <c r="J219" s="135">
        <v>45891</v>
      </c>
      <c r="K219" s="102">
        <v>0</v>
      </c>
      <c r="L219" s="102">
        <v>0</v>
      </c>
      <c r="M219" s="102">
        <v>0</v>
      </c>
      <c r="N219" s="102">
        <v>0</v>
      </c>
      <c r="O219" s="102">
        <v>0</v>
      </c>
      <c r="P219" s="102">
        <v>0</v>
      </c>
      <c r="Q219" s="102" t="str">
        <v>Cancelled</v>
      </c>
      <c r="R219" s="102" t="str">
        <v>Cancelled</v>
      </c>
      <c r="S219" s="102" t="str">
        <v>SSH</v>
      </c>
      <c r="T219" s="102" t="str">
        <v>MXP</v>
      </c>
      <c r="U219" s="102" t="str">
        <v>MXP</v>
      </c>
      <c r="V219" s="102">
        <v>5</v>
      </c>
      <c r="W219" s="102">
        <v>217</v>
      </c>
      <c r="X219" s="102" t="str">
        <v>S25-02</v>
      </c>
      <c r="Y219" s="102">
        <v>4</v>
      </c>
      <c r="Z219" s="102">
        <v>4</v>
      </c>
      <c r="AA219" s="102">
        <v>0</v>
      </c>
      <c r="AB219" s="13" t="str">
        <v>S25</v>
      </c>
    </row>
    <row r="220" spans="1:28" x14ac:dyDescent="0.25">
      <c r="A220" s="103">
        <v>45674</v>
      </c>
      <c r="B220" s="102" t="str">
        <v>Mamas Travel</v>
      </c>
      <c r="C220" s="102" t="str">
        <v>Tour Operator</v>
      </c>
      <c r="D220" s="102" t="str">
        <v/>
      </c>
      <c r="E220" s="102" t="str">
        <v/>
      </c>
      <c r="F220" s="102" t="str">
        <v>RT</v>
      </c>
      <c r="G220" s="102" t="str">
        <v>Inbound</v>
      </c>
      <c r="H220" s="102" t="str">
        <v>4S6005</v>
      </c>
      <c r="I220" s="103" t="str">
        <v>SSH-MXP</v>
      </c>
      <c r="J220" s="135">
        <v>45898</v>
      </c>
      <c r="K220" s="102">
        <v>0</v>
      </c>
      <c r="L220" s="102">
        <v>0</v>
      </c>
      <c r="M220" s="102">
        <v>0</v>
      </c>
      <c r="N220" s="102">
        <v>0</v>
      </c>
      <c r="O220" s="102">
        <v>0</v>
      </c>
      <c r="P220" s="102">
        <v>0</v>
      </c>
      <c r="Q220" s="102" t="str">
        <v>Cancelled</v>
      </c>
      <c r="R220" s="102" t="str">
        <v>Cancelled</v>
      </c>
      <c r="S220" s="102" t="str">
        <v>SSH</v>
      </c>
      <c r="T220" s="102" t="str">
        <v>MXP</v>
      </c>
      <c r="U220" s="102" t="str">
        <v>MXP</v>
      </c>
      <c r="V220" s="102">
        <v>5</v>
      </c>
      <c r="W220" s="102">
        <v>224</v>
      </c>
      <c r="X220" s="102" t="str">
        <v/>
      </c>
      <c r="Y220" s="102" t="str">
        <v/>
      </c>
      <c r="Z220" s="102" t="str">
        <v/>
      </c>
      <c r="AA220" s="102" t="str">
        <v/>
      </c>
      <c r="AB220" s="13" t="str">
        <v/>
      </c>
    </row>
    <row r="221" spans="1:28" x14ac:dyDescent="0.25">
      <c r="A221" s="103">
        <v>45674</v>
      </c>
      <c r="B221" s="102" t="str">
        <v>Mamas Travel</v>
      </c>
      <c r="C221" s="102" t="str">
        <v>Tour Operator</v>
      </c>
      <c r="D221" s="102" t="str">
        <v/>
      </c>
      <c r="E221" s="102" t="str">
        <v/>
      </c>
      <c r="F221" s="102" t="str">
        <v>RT</v>
      </c>
      <c r="G221" s="102" t="str">
        <v>Inbound</v>
      </c>
      <c r="H221" s="102" t="str">
        <v>4S6005</v>
      </c>
      <c r="I221" s="103" t="str">
        <v>SSH-MXP</v>
      </c>
      <c r="J221" s="135">
        <v>45905</v>
      </c>
      <c r="K221" s="102">
        <v>0</v>
      </c>
      <c r="L221" s="102">
        <v>0</v>
      </c>
      <c r="M221" s="102">
        <v>0</v>
      </c>
      <c r="N221" s="102">
        <v>0</v>
      </c>
      <c r="O221" s="102">
        <v>0</v>
      </c>
      <c r="P221" s="102">
        <v>0</v>
      </c>
      <c r="Q221" s="102" t="str">
        <v>Cancelled</v>
      </c>
      <c r="R221" s="102" t="str">
        <v>Cancelled</v>
      </c>
      <c r="S221" s="102" t="str">
        <v>SSH</v>
      </c>
      <c r="T221" s="102" t="str">
        <v>MXP</v>
      </c>
      <c r="U221" s="102" t="str">
        <v>MXP</v>
      </c>
      <c r="V221" s="102">
        <v>5</v>
      </c>
      <c r="W221" s="102">
        <v>231</v>
      </c>
      <c r="X221" s="102" t="str">
        <v/>
      </c>
      <c r="Y221" s="102" t="str">
        <v/>
      </c>
      <c r="Z221" s="102" t="str">
        <v/>
      </c>
      <c r="AA221" s="102" t="str">
        <v/>
      </c>
      <c r="AB221" s="13" t="str">
        <v/>
      </c>
    </row>
    <row r="222" spans="1:28" x14ac:dyDescent="0.25">
      <c r="A222" s="103">
        <v>45674</v>
      </c>
      <c r="B222" s="102" t="str">
        <v>Mamas Travel</v>
      </c>
      <c r="C222" s="102" t="str">
        <v>Tour Operator</v>
      </c>
      <c r="D222" s="102" t="str">
        <v/>
      </c>
      <c r="E222" s="102" t="str">
        <v/>
      </c>
      <c r="F222" s="102" t="str">
        <v>RT</v>
      </c>
      <c r="G222" s="102" t="str">
        <v>Outbound</v>
      </c>
      <c r="H222" s="102" t="str">
        <v>UJ1121</v>
      </c>
      <c r="I222" s="103" t="str">
        <v>NAP-SSH</v>
      </c>
      <c r="J222" s="135">
        <v>45865</v>
      </c>
      <c r="K222" s="102">
        <v>0</v>
      </c>
      <c r="L222" s="102">
        <v>0</v>
      </c>
      <c r="M222" s="102">
        <v>0</v>
      </c>
      <c r="N222" s="102">
        <v>0</v>
      </c>
      <c r="O222" s="102">
        <v>0</v>
      </c>
      <c r="P222" s="102">
        <v>0</v>
      </c>
      <c r="Q222" s="102" t="str">
        <v>Cancelled</v>
      </c>
      <c r="R222" s="102" t="str">
        <v>Cancelled</v>
      </c>
      <c r="S222" s="102" t="str">
        <v>NAP</v>
      </c>
      <c r="T222" s="102" t="str">
        <v>SSH</v>
      </c>
      <c r="U222" s="102" t="str">
        <v>NAP</v>
      </c>
      <c r="V222" s="102">
        <v>7</v>
      </c>
      <c r="W222" s="102">
        <v>191</v>
      </c>
      <c r="X222" s="102" t="str">
        <v>S25-06</v>
      </c>
      <c r="Y222" s="102">
        <v>179</v>
      </c>
      <c r="Z222" s="102">
        <v>140</v>
      </c>
      <c r="AA222" s="102">
        <v>39</v>
      </c>
      <c r="AB222" s="13" t="str">
        <v>S25</v>
      </c>
    </row>
    <row r="223" spans="1:28" x14ac:dyDescent="0.25">
      <c r="A223" s="103">
        <v>45674</v>
      </c>
      <c r="B223" s="102" t="str">
        <v>Mamas Travel</v>
      </c>
      <c r="C223" s="102" t="str">
        <v>Tour Operator</v>
      </c>
      <c r="D223" s="102" t="str">
        <v/>
      </c>
      <c r="E223" s="102" t="str">
        <v/>
      </c>
      <c r="F223" s="102" t="str">
        <v>RT</v>
      </c>
      <c r="G223" s="102" t="str">
        <v>Outbound</v>
      </c>
      <c r="H223" s="102" t="str">
        <v>UJ1121</v>
      </c>
      <c r="I223" s="103" t="str">
        <v>NAP-SSH</v>
      </c>
      <c r="J223" s="135">
        <v>45872</v>
      </c>
      <c r="K223" s="102">
        <v>0</v>
      </c>
      <c r="L223" s="102">
        <v>0</v>
      </c>
      <c r="M223" s="102">
        <v>0</v>
      </c>
      <c r="N223" s="102">
        <v>0</v>
      </c>
      <c r="O223" s="102">
        <v>0</v>
      </c>
      <c r="P223" s="102">
        <v>0</v>
      </c>
      <c r="Q223" s="102" t="str">
        <v>Cancelled</v>
      </c>
      <c r="R223" s="102" t="str">
        <v>Cancelled</v>
      </c>
      <c r="S223" s="102" t="str">
        <v>NAP</v>
      </c>
      <c r="T223" s="102" t="str">
        <v>SSH</v>
      </c>
      <c r="U223" s="102" t="str">
        <v>NAP</v>
      </c>
      <c r="V223" s="102">
        <v>7</v>
      </c>
      <c r="W223" s="102">
        <v>198</v>
      </c>
      <c r="X223" s="102" t="str">
        <v>S25-06</v>
      </c>
      <c r="Y223" s="102">
        <v>179</v>
      </c>
      <c r="Z223" s="102">
        <v>140</v>
      </c>
      <c r="AA223" s="102">
        <v>39</v>
      </c>
      <c r="AB223" s="13" t="str">
        <v>S25</v>
      </c>
    </row>
    <row r="224" spans="1:28" x14ac:dyDescent="0.25">
      <c r="A224" s="103">
        <v>45674</v>
      </c>
      <c r="B224" s="102" t="str">
        <v>Mamas Travel</v>
      </c>
      <c r="C224" s="102" t="str">
        <v>Tour Operator</v>
      </c>
      <c r="D224" s="102" t="str">
        <v/>
      </c>
      <c r="E224" s="102" t="str">
        <v/>
      </c>
      <c r="F224" s="102" t="str">
        <v>RT</v>
      </c>
      <c r="G224" s="102" t="str">
        <v>Outbound</v>
      </c>
      <c r="H224" s="102" t="str">
        <v>UJ1121</v>
      </c>
      <c r="I224" s="103" t="str">
        <v>NAP-SSH</v>
      </c>
      <c r="J224" s="135">
        <v>45879</v>
      </c>
      <c r="K224" s="102">
        <v>0</v>
      </c>
      <c r="L224" s="102">
        <v>0</v>
      </c>
      <c r="M224" s="102">
        <v>0</v>
      </c>
      <c r="N224" s="102">
        <v>0</v>
      </c>
      <c r="O224" s="102">
        <v>0</v>
      </c>
      <c r="P224" s="102">
        <v>0</v>
      </c>
      <c r="Q224" s="102" t="str">
        <v>Cancelled</v>
      </c>
      <c r="R224" s="102" t="str">
        <v>Cancelled</v>
      </c>
      <c r="S224" s="102" t="str">
        <v>NAP</v>
      </c>
      <c r="T224" s="102" t="str">
        <v>SSH</v>
      </c>
      <c r="U224" s="102" t="str">
        <v>NAP</v>
      </c>
      <c r="V224" s="102">
        <v>7</v>
      </c>
      <c r="W224" s="102">
        <v>205</v>
      </c>
      <c r="X224" s="102" t="str">
        <v>S25-06</v>
      </c>
      <c r="Y224" s="102">
        <v>179</v>
      </c>
      <c r="Z224" s="102">
        <v>146</v>
      </c>
      <c r="AA224" s="102">
        <v>33</v>
      </c>
      <c r="AB224" s="13" t="str">
        <v>S25</v>
      </c>
    </row>
    <row r="225" spans="1:28" x14ac:dyDescent="0.25">
      <c r="A225" s="103">
        <v>45674</v>
      </c>
      <c r="B225" s="102" t="str">
        <v>Mamas Travel</v>
      </c>
      <c r="C225" s="102" t="str">
        <v>Tour Operator</v>
      </c>
      <c r="D225" s="102" t="str">
        <v/>
      </c>
      <c r="E225" s="102" t="str">
        <v/>
      </c>
      <c r="F225" s="102" t="str">
        <v>RT</v>
      </c>
      <c r="G225" s="102" t="str">
        <v>Outbound</v>
      </c>
      <c r="H225" s="102" t="str">
        <v>UJ1121</v>
      </c>
      <c r="I225" s="103" t="str">
        <v>NAP-SSH</v>
      </c>
      <c r="J225" s="135">
        <v>45886</v>
      </c>
      <c r="K225" s="102">
        <v>0</v>
      </c>
      <c r="L225" s="102">
        <v>0</v>
      </c>
      <c r="M225" s="102">
        <v>0</v>
      </c>
      <c r="N225" s="102">
        <v>0</v>
      </c>
      <c r="O225" s="102">
        <v>0</v>
      </c>
      <c r="P225" s="102">
        <v>0</v>
      </c>
      <c r="Q225" s="102" t="str">
        <v>Cancelled</v>
      </c>
      <c r="R225" s="102" t="str">
        <v>Cancelled</v>
      </c>
      <c r="S225" s="102" t="str">
        <v>NAP</v>
      </c>
      <c r="T225" s="102" t="str">
        <v>SSH</v>
      </c>
      <c r="U225" s="102" t="str">
        <v>NAP</v>
      </c>
      <c r="V225" s="102">
        <v>7</v>
      </c>
      <c r="W225" s="102">
        <v>212</v>
      </c>
      <c r="X225" s="102" t="str">
        <v>S25-06</v>
      </c>
      <c r="Y225" s="102">
        <v>179</v>
      </c>
      <c r="Z225" s="102">
        <v>140</v>
      </c>
      <c r="AA225" s="102">
        <v>39</v>
      </c>
      <c r="AB225" s="13" t="str">
        <v>S25</v>
      </c>
    </row>
    <row r="226" spans="1:28" x14ac:dyDescent="0.25">
      <c r="A226" s="103">
        <v>45674</v>
      </c>
      <c r="B226" s="102" t="str">
        <v>Mamas Travel</v>
      </c>
      <c r="C226" s="102" t="str">
        <v>Tour Operator</v>
      </c>
      <c r="D226" s="102" t="str">
        <v/>
      </c>
      <c r="E226" s="102" t="str">
        <v/>
      </c>
      <c r="F226" s="102" t="str">
        <v>RT</v>
      </c>
      <c r="G226" s="102" t="str">
        <v>Outbound</v>
      </c>
      <c r="H226" s="102" t="str">
        <v>UJ1121</v>
      </c>
      <c r="I226" s="103" t="str">
        <v>NAP-SSH</v>
      </c>
      <c r="J226" s="135">
        <v>45893</v>
      </c>
      <c r="K226" s="102">
        <v>0</v>
      </c>
      <c r="L226" s="102">
        <v>0</v>
      </c>
      <c r="M226" s="102">
        <v>0</v>
      </c>
      <c r="N226" s="102">
        <v>0</v>
      </c>
      <c r="O226" s="102">
        <v>0</v>
      </c>
      <c r="P226" s="102">
        <v>0</v>
      </c>
      <c r="Q226" s="102" t="str">
        <v>Cancelled</v>
      </c>
      <c r="R226" s="102" t="str">
        <v>Cancelled</v>
      </c>
      <c r="S226" s="102" t="str">
        <v>NAP</v>
      </c>
      <c r="T226" s="102" t="str">
        <v>SSH</v>
      </c>
      <c r="U226" s="102" t="str">
        <v>NAP</v>
      </c>
      <c r="V226" s="102">
        <v>7</v>
      </c>
      <c r="W226" s="102">
        <v>219</v>
      </c>
      <c r="X226" s="102" t="str">
        <v>S25-06</v>
      </c>
      <c r="Y226" s="102">
        <v>179</v>
      </c>
      <c r="Z226" s="102">
        <v>140</v>
      </c>
      <c r="AA226" s="102">
        <v>39</v>
      </c>
      <c r="AB226" s="13" t="str">
        <v>S25</v>
      </c>
    </row>
    <row r="227" spans="1:28" x14ac:dyDescent="0.25">
      <c r="A227" s="103">
        <v>45674</v>
      </c>
      <c r="B227" s="102" t="str">
        <v>Mamas Travel</v>
      </c>
      <c r="C227" s="102" t="str">
        <v>Tour Operator</v>
      </c>
      <c r="D227" s="102" t="str">
        <v/>
      </c>
      <c r="E227" s="102" t="str">
        <v/>
      </c>
      <c r="F227" s="102" t="str">
        <v>RT</v>
      </c>
      <c r="G227" s="102" t="str">
        <v>Outbound</v>
      </c>
      <c r="H227" s="102" t="str">
        <v>UJ1121</v>
      </c>
      <c r="I227" s="103" t="str">
        <v>NAP-SSH</v>
      </c>
      <c r="J227" s="135">
        <v>45900</v>
      </c>
      <c r="K227" s="102">
        <v>0</v>
      </c>
      <c r="L227" s="102">
        <v>0</v>
      </c>
      <c r="M227" s="102">
        <v>0</v>
      </c>
      <c r="N227" s="102">
        <v>0</v>
      </c>
      <c r="O227" s="102">
        <v>0</v>
      </c>
      <c r="P227" s="102">
        <v>0</v>
      </c>
      <c r="Q227" s="102" t="str">
        <v>Cancelled</v>
      </c>
      <c r="R227" s="102" t="str">
        <v>Cancelled</v>
      </c>
      <c r="S227" s="102" t="str">
        <v>NAP</v>
      </c>
      <c r="T227" s="102" t="str">
        <v>SSH</v>
      </c>
      <c r="U227" s="102" t="str">
        <v>NAP</v>
      </c>
      <c r="V227" s="102">
        <v>7</v>
      </c>
      <c r="W227" s="102">
        <v>226</v>
      </c>
      <c r="X227" s="102" t="str">
        <v>S25-06</v>
      </c>
      <c r="Y227" s="102">
        <v>179</v>
      </c>
      <c r="Z227" s="102">
        <v>170</v>
      </c>
      <c r="AA227" s="102">
        <v>9</v>
      </c>
      <c r="AB227" s="13" t="str">
        <v>S25</v>
      </c>
    </row>
    <row r="228" spans="1:28" x14ac:dyDescent="0.25">
      <c r="A228" s="103">
        <v>45674</v>
      </c>
      <c r="B228" s="102" t="str">
        <v>Mamas Travel</v>
      </c>
      <c r="C228" s="102" t="str">
        <v>Tour Operator</v>
      </c>
      <c r="D228" s="102" t="str">
        <v/>
      </c>
      <c r="E228" s="102" t="str">
        <v/>
      </c>
      <c r="F228" s="102" t="str">
        <v>RT</v>
      </c>
      <c r="G228" s="102" t="str">
        <v>Outbound</v>
      </c>
      <c r="H228" s="102" t="str">
        <v>UJ1121</v>
      </c>
      <c r="I228" s="103" t="str">
        <v>NAP-SSH</v>
      </c>
      <c r="J228" s="135">
        <v>45907</v>
      </c>
      <c r="K228" s="102">
        <v>0</v>
      </c>
      <c r="L228" s="102">
        <v>0</v>
      </c>
      <c r="M228" s="102">
        <v>0</v>
      </c>
      <c r="N228" s="102">
        <v>0</v>
      </c>
      <c r="O228" s="102">
        <v>0</v>
      </c>
      <c r="P228" s="102">
        <v>0</v>
      </c>
      <c r="Q228" s="102" t="str">
        <v>Cancelled</v>
      </c>
      <c r="R228" s="102" t="str">
        <v>Cancelled</v>
      </c>
      <c r="S228" s="102" t="str">
        <v>NAP</v>
      </c>
      <c r="T228" s="102" t="str">
        <v>SSH</v>
      </c>
      <c r="U228" s="102" t="str">
        <v>NAP</v>
      </c>
      <c r="V228" s="102">
        <v>7</v>
      </c>
      <c r="W228" s="102">
        <v>233</v>
      </c>
      <c r="X228" s="102" t="str">
        <v>S25-06</v>
      </c>
      <c r="Y228" s="102">
        <v>179</v>
      </c>
      <c r="Z228" s="102">
        <v>170</v>
      </c>
      <c r="AA228" s="102">
        <v>9</v>
      </c>
      <c r="AB228" s="13" t="str">
        <v>S25</v>
      </c>
    </row>
    <row r="229" spans="1:28" x14ac:dyDescent="0.25">
      <c r="A229" s="103">
        <v>45674</v>
      </c>
      <c r="B229" s="102" t="str">
        <v>Mamas Travel</v>
      </c>
      <c r="C229" s="102" t="str">
        <v>Tour Operator</v>
      </c>
      <c r="D229" s="102" t="str">
        <v/>
      </c>
      <c r="E229" s="102" t="str">
        <v/>
      </c>
      <c r="F229" s="102" t="str">
        <v>RT</v>
      </c>
      <c r="G229" s="102" t="str">
        <v>Outbound</v>
      </c>
      <c r="H229" s="102" t="str">
        <v>UJ1121</v>
      </c>
      <c r="I229" s="103" t="str">
        <v>NAP-SSH</v>
      </c>
      <c r="J229" s="135">
        <v>45914</v>
      </c>
      <c r="K229" s="102">
        <v>0</v>
      </c>
      <c r="L229" s="102">
        <v>0</v>
      </c>
      <c r="M229" s="102">
        <v>0</v>
      </c>
      <c r="N229" s="102">
        <v>0</v>
      </c>
      <c r="O229" s="102">
        <v>0</v>
      </c>
      <c r="P229" s="102">
        <v>0</v>
      </c>
      <c r="Q229" s="102" t="str">
        <v>Cancelled</v>
      </c>
      <c r="R229" s="102" t="str">
        <v>Cancelled</v>
      </c>
      <c r="S229" s="102" t="str">
        <v>NAP</v>
      </c>
      <c r="T229" s="102" t="str">
        <v>SSH</v>
      </c>
      <c r="U229" s="102" t="str">
        <v>NAP</v>
      </c>
      <c r="V229" s="102">
        <v>7</v>
      </c>
      <c r="W229" s="102">
        <v>240</v>
      </c>
      <c r="X229" s="102" t="str">
        <v>S25-06</v>
      </c>
      <c r="Y229" s="102">
        <v>179</v>
      </c>
      <c r="Z229" s="102">
        <v>20</v>
      </c>
      <c r="AA229" s="102">
        <v>159</v>
      </c>
      <c r="AB229" s="13" t="str">
        <v>S25</v>
      </c>
    </row>
    <row r="230" spans="1:28" x14ac:dyDescent="0.25">
      <c r="A230" s="103">
        <v>45674</v>
      </c>
      <c r="B230" s="102" t="str">
        <v>Mamas Travel</v>
      </c>
      <c r="C230" s="102" t="str">
        <v>Tour Operator</v>
      </c>
      <c r="D230" s="102" t="str">
        <v/>
      </c>
      <c r="E230" s="102" t="str">
        <v/>
      </c>
      <c r="F230" s="102" t="str">
        <v>RT</v>
      </c>
      <c r="G230" s="102" t="str">
        <v>Outbound</v>
      </c>
      <c r="H230" s="102" t="str">
        <v>SM810</v>
      </c>
      <c r="I230" s="103" t="str">
        <v>NAP-SSH</v>
      </c>
      <c r="J230" s="135">
        <v>45921</v>
      </c>
      <c r="K230" s="102">
        <v>0</v>
      </c>
      <c r="L230" s="102">
        <v>0</v>
      </c>
      <c r="M230" s="102">
        <v>0</v>
      </c>
      <c r="N230" s="102">
        <v>0</v>
      </c>
      <c r="O230" s="102">
        <v>0</v>
      </c>
      <c r="P230" s="102">
        <v>0</v>
      </c>
      <c r="Q230" s="102" t="str">
        <v>Cancelled</v>
      </c>
      <c r="R230" s="102" t="str">
        <v>Cancelled</v>
      </c>
      <c r="S230" s="102" t="str">
        <v>NAP</v>
      </c>
      <c r="T230" s="102" t="str">
        <v>SSH</v>
      </c>
      <c r="U230" s="102" t="str">
        <v>NAP</v>
      </c>
      <c r="V230" s="102">
        <v>7</v>
      </c>
      <c r="W230" s="102">
        <v>247</v>
      </c>
      <c r="X230" s="102" t="str">
        <v>S25-19</v>
      </c>
      <c r="Y230" s="102">
        <v>40</v>
      </c>
      <c r="Z230" s="102">
        <v>20</v>
      </c>
      <c r="AA230" s="102">
        <v>20</v>
      </c>
      <c r="AB230" s="13" t="str">
        <v>S25</v>
      </c>
    </row>
    <row r="231" spans="1:28" x14ac:dyDescent="0.25">
      <c r="A231" s="103">
        <v>45674</v>
      </c>
      <c r="B231" s="102" t="str">
        <v>Mamas Travel</v>
      </c>
      <c r="C231" s="102" t="str">
        <v>Tour Operator</v>
      </c>
      <c r="D231" s="102" t="str">
        <v/>
      </c>
      <c r="E231" s="102" t="str">
        <v/>
      </c>
      <c r="F231" s="102" t="str">
        <v>RT</v>
      </c>
      <c r="G231" s="102" t="str">
        <v>Outbound</v>
      </c>
      <c r="H231" s="102" t="str">
        <v>SM810</v>
      </c>
      <c r="I231" s="103" t="str">
        <v>NAP-SSH</v>
      </c>
      <c r="J231" s="135">
        <v>45928</v>
      </c>
      <c r="K231" s="102">
        <v>0</v>
      </c>
      <c r="L231" s="102">
        <v>0</v>
      </c>
      <c r="M231" s="102">
        <v>0</v>
      </c>
      <c r="N231" s="102">
        <v>0</v>
      </c>
      <c r="O231" s="102">
        <v>0</v>
      </c>
      <c r="P231" s="102">
        <v>0</v>
      </c>
      <c r="Q231" s="102" t="str">
        <v>Cancelled</v>
      </c>
      <c r="R231" s="102" t="str">
        <v>Cancelled</v>
      </c>
      <c r="S231" s="102" t="str">
        <v>NAP</v>
      </c>
      <c r="T231" s="102" t="str">
        <v>SSH</v>
      </c>
      <c r="U231" s="102" t="str">
        <v>NAP</v>
      </c>
      <c r="V231" s="102">
        <v>7</v>
      </c>
      <c r="W231" s="102">
        <v>254</v>
      </c>
      <c r="X231" s="102" t="str">
        <v>S25-19</v>
      </c>
      <c r="Y231" s="102">
        <v>40</v>
      </c>
      <c r="Z231" s="102">
        <v>22</v>
      </c>
      <c r="AA231" s="102">
        <v>18</v>
      </c>
      <c r="AB231" s="13" t="str">
        <v>S25</v>
      </c>
    </row>
    <row r="232" spans="1:28" x14ac:dyDescent="0.25">
      <c r="A232" s="103">
        <v>45674</v>
      </c>
      <c r="B232" s="102" t="str">
        <v>Mamas Travel</v>
      </c>
      <c r="C232" s="102" t="str">
        <v>Tour Operator</v>
      </c>
      <c r="D232" s="102" t="str">
        <v/>
      </c>
      <c r="E232" s="102" t="str">
        <v/>
      </c>
      <c r="F232" s="102" t="str">
        <v>RT</v>
      </c>
      <c r="G232" s="102" t="str">
        <v>Outbound</v>
      </c>
      <c r="H232" s="102" t="str">
        <v>SM810</v>
      </c>
      <c r="I232" s="103" t="str">
        <v>NAP-SSH</v>
      </c>
      <c r="J232" s="135">
        <v>45935</v>
      </c>
      <c r="K232" s="102">
        <v>0</v>
      </c>
      <c r="L232" s="102">
        <v>0</v>
      </c>
      <c r="M232" s="102">
        <v>0</v>
      </c>
      <c r="N232" s="102">
        <v>0</v>
      </c>
      <c r="O232" s="102">
        <v>0</v>
      </c>
      <c r="P232" s="102">
        <v>0</v>
      </c>
      <c r="Q232" s="102" t="str">
        <v>Cancelled</v>
      </c>
      <c r="R232" s="102" t="str">
        <v>Cancelled</v>
      </c>
      <c r="S232" s="102" t="str">
        <v>NAP</v>
      </c>
      <c r="T232" s="102" t="str">
        <v>SSH</v>
      </c>
      <c r="U232" s="102" t="str">
        <v>NAP</v>
      </c>
      <c r="V232" s="102">
        <v>7</v>
      </c>
      <c r="W232" s="102">
        <v>261</v>
      </c>
      <c r="X232" s="102" t="str">
        <v>S25-19</v>
      </c>
      <c r="Y232" s="102">
        <v>40</v>
      </c>
      <c r="Z232" s="102">
        <v>20</v>
      </c>
      <c r="AA232" s="102">
        <v>20</v>
      </c>
      <c r="AB232" s="13" t="str">
        <v>S25</v>
      </c>
    </row>
    <row r="233" spans="1:28" x14ac:dyDescent="0.25">
      <c r="A233" s="103">
        <v>45674</v>
      </c>
      <c r="B233" s="102" t="str">
        <v>Mamas Travel</v>
      </c>
      <c r="C233" s="102" t="str">
        <v>Tour Operator</v>
      </c>
      <c r="D233" s="102" t="str">
        <v/>
      </c>
      <c r="E233" s="102" t="str">
        <v/>
      </c>
      <c r="F233" s="102" t="str">
        <v>RT</v>
      </c>
      <c r="G233" s="102" t="str">
        <v>Outbound</v>
      </c>
      <c r="H233" s="102" t="str">
        <v>SM810</v>
      </c>
      <c r="I233" s="103" t="str">
        <v>NAP-SSH</v>
      </c>
      <c r="J233" s="135">
        <v>45942</v>
      </c>
      <c r="K233" s="102">
        <v>0</v>
      </c>
      <c r="L233" s="102">
        <v>0</v>
      </c>
      <c r="M233" s="102">
        <v>0</v>
      </c>
      <c r="N233" s="102">
        <v>0</v>
      </c>
      <c r="O233" s="102">
        <v>0</v>
      </c>
      <c r="P233" s="102">
        <v>0</v>
      </c>
      <c r="Q233" s="102" t="str">
        <v>Cancelled</v>
      </c>
      <c r="R233" s="102" t="str">
        <v>Cancelled</v>
      </c>
      <c r="S233" s="102" t="str">
        <v>NAP</v>
      </c>
      <c r="T233" s="102" t="str">
        <v>SSH</v>
      </c>
      <c r="U233" s="102" t="str">
        <v>NAP</v>
      </c>
      <c r="V233" s="102">
        <v>7</v>
      </c>
      <c r="W233" s="102">
        <v>268</v>
      </c>
      <c r="X233" s="102" t="str">
        <v>S25-19</v>
      </c>
      <c r="Y233" s="102">
        <v>40</v>
      </c>
      <c r="Z233" s="102">
        <v>20</v>
      </c>
      <c r="AA233" s="102">
        <v>20</v>
      </c>
      <c r="AB233" s="13" t="str">
        <v>S25</v>
      </c>
    </row>
    <row r="234" spans="1:28" x14ac:dyDescent="0.25">
      <c r="A234" s="103">
        <v>45674</v>
      </c>
      <c r="B234" s="102" t="str">
        <v>Mamas Travel</v>
      </c>
      <c r="C234" s="102" t="str">
        <v>Tour Operator</v>
      </c>
      <c r="D234" s="102" t="str">
        <v/>
      </c>
      <c r="E234" s="102" t="str">
        <v/>
      </c>
      <c r="F234" s="102" t="str">
        <v>RT</v>
      </c>
      <c r="G234" s="102" t="str">
        <v>Outbound</v>
      </c>
      <c r="H234" s="102" t="str">
        <v>SM810</v>
      </c>
      <c r="I234" s="103" t="str">
        <v>NAP-SSH</v>
      </c>
      <c r="J234" s="135">
        <v>45949</v>
      </c>
      <c r="K234" s="102">
        <v>0</v>
      </c>
      <c r="L234" s="102">
        <v>0</v>
      </c>
      <c r="M234" s="102">
        <v>0</v>
      </c>
      <c r="N234" s="102">
        <v>0</v>
      </c>
      <c r="O234" s="102">
        <v>0</v>
      </c>
      <c r="P234" s="102">
        <v>0</v>
      </c>
      <c r="Q234" s="102" t="str">
        <v>Cancelled</v>
      </c>
      <c r="R234" s="102" t="str">
        <v>Cancelled</v>
      </c>
      <c r="S234" s="102" t="str">
        <v>NAP</v>
      </c>
      <c r="T234" s="102" t="str">
        <v>SSH</v>
      </c>
      <c r="U234" s="102" t="str">
        <v>NAP</v>
      </c>
      <c r="V234" s="102">
        <v>7</v>
      </c>
      <c r="W234" s="102">
        <v>275</v>
      </c>
      <c r="X234" s="102" t="str">
        <v>S25-19</v>
      </c>
      <c r="Y234" s="102">
        <v>20</v>
      </c>
      <c r="Z234" s="102">
        <v>20</v>
      </c>
      <c r="AA234" s="102">
        <v>0</v>
      </c>
      <c r="AB234" s="13" t="str">
        <v>S25</v>
      </c>
    </row>
    <row r="235" spans="1:28" x14ac:dyDescent="0.25">
      <c r="A235" s="103">
        <v>45674</v>
      </c>
      <c r="B235" s="102" t="str">
        <v>Mamas Travel</v>
      </c>
      <c r="C235" s="102" t="str">
        <v>Tour Operator</v>
      </c>
      <c r="D235" s="102" t="str">
        <v/>
      </c>
      <c r="E235" s="102" t="str">
        <v/>
      </c>
      <c r="F235" s="102" t="str">
        <v>RT</v>
      </c>
      <c r="G235" s="102" t="str">
        <v>Outbound</v>
      </c>
      <c r="H235" s="102" t="str">
        <v>SM810</v>
      </c>
      <c r="I235" s="103" t="str">
        <v>NAP-SSH</v>
      </c>
      <c r="J235" s="135">
        <v>45956</v>
      </c>
      <c r="K235" s="102">
        <v>0</v>
      </c>
      <c r="L235" s="102">
        <v>0</v>
      </c>
      <c r="M235" s="102">
        <v>0</v>
      </c>
      <c r="N235" s="102">
        <v>0</v>
      </c>
      <c r="O235" s="102">
        <v>0</v>
      </c>
      <c r="P235" s="102">
        <v>0</v>
      </c>
      <c r="Q235" s="102" t="str">
        <v>Cancelled</v>
      </c>
      <c r="R235" s="102" t="str">
        <v>Cancelled</v>
      </c>
      <c r="S235" s="102" t="str">
        <v>NAP</v>
      </c>
      <c r="T235" s="102" t="str">
        <v>SSH</v>
      </c>
      <c r="U235" s="102" t="str">
        <v>NAP</v>
      </c>
      <c r="V235" s="102">
        <v>7</v>
      </c>
      <c r="W235" s="102">
        <v>282</v>
      </c>
      <c r="X235" s="102" t="str">
        <v>S25-19</v>
      </c>
      <c r="Y235" s="102">
        <v>20</v>
      </c>
      <c r="Z235" s="102">
        <v>20</v>
      </c>
      <c r="AA235" s="102">
        <v>0</v>
      </c>
      <c r="AB235" s="13" t="str">
        <v>S25</v>
      </c>
    </row>
    <row r="236" spans="1:28" x14ac:dyDescent="0.25">
      <c r="A236" s="103">
        <v>45674</v>
      </c>
      <c r="B236" s="102" t="str">
        <v>Mamas Travel</v>
      </c>
      <c r="C236" s="102" t="str">
        <v>Tour Operator</v>
      </c>
      <c r="D236" s="102" t="str">
        <v/>
      </c>
      <c r="E236" s="102" t="str">
        <v/>
      </c>
      <c r="F236" s="102" t="str">
        <v>RT</v>
      </c>
      <c r="G236" s="102" t="str">
        <v>Inbound</v>
      </c>
      <c r="H236" s="102" t="str">
        <v>UJ1120</v>
      </c>
      <c r="I236" s="103" t="str">
        <v>SSH-NAP</v>
      </c>
      <c r="J236" s="135">
        <v>45872</v>
      </c>
      <c r="K236" s="102">
        <v>0</v>
      </c>
      <c r="L236" s="102">
        <v>0</v>
      </c>
      <c r="M236" s="102">
        <v>0</v>
      </c>
      <c r="N236" s="102">
        <v>0</v>
      </c>
      <c r="O236" s="102">
        <v>0</v>
      </c>
      <c r="P236" s="102">
        <v>0</v>
      </c>
      <c r="Q236" s="102" t="str">
        <v>Cancelled</v>
      </c>
      <c r="R236" s="102" t="str">
        <v>Cancelled</v>
      </c>
      <c r="S236" s="102" t="str">
        <v>SSH</v>
      </c>
      <c r="T236" s="102" t="str">
        <v>NAP</v>
      </c>
      <c r="U236" s="102" t="str">
        <v>NAP</v>
      </c>
      <c r="V236" s="102">
        <v>7</v>
      </c>
      <c r="W236" s="102">
        <v>198</v>
      </c>
      <c r="X236" s="102" t="str">
        <v>S25-06</v>
      </c>
      <c r="Y236" s="102">
        <v>174</v>
      </c>
      <c r="Z236" s="102">
        <v>140</v>
      </c>
      <c r="AA236" s="102">
        <v>34</v>
      </c>
      <c r="AB236" s="13" t="str">
        <v>S25</v>
      </c>
    </row>
    <row r="237" spans="1:28" x14ac:dyDescent="0.25">
      <c r="A237" s="103">
        <v>45674</v>
      </c>
      <c r="B237" s="102" t="str">
        <v>Mamas Travel</v>
      </c>
      <c r="C237" s="102" t="str">
        <v>Tour Operator</v>
      </c>
      <c r="D237" s="102" t="str">
        <v/>
      </c>
      <c r="E237" s="102" t="str">
        <v/>
      </c>
      <c r="F237" s="102" t="str">
        <v>RT</v>
      </c>
      <c r="G237" s="102" t="str">
        <v>Inbound</v>
      </c>
      <c r="H237" s="102" t="str">
        <v>UJ1120</v>
      </c>
      <c r="I237" s="103" t="str">
        <v>SSH-NAP</v>
      </c>
      <c r="J237" s="135">
        <v>45879</v>
      </c>
      <c r="K237" s="102">
        <v>0</v>
      </c>
      <c r="L237" s="102">
        <v>0</v>
      </c>
      <c r="M237" s="102">
        <v>0</v>
      </c>
      <c r="N237" s="102">
        <v>0</v>
      </c>
      <c r="O237" s="102">
        <v>0</v>
      </c>
      <c r="P237" s="102">
        <v>0</v>
      </c>
      <c r="Q237" s="102" t="str">
        <v>Cancelled</v>
      </c>
      <c r="R237" s="102" t="str">
        <v>Cancelled</v>
      </c>
      <c r="S237" s="102" t="str">
        <v>SSH</v>
      </c>
      <c r="T237" s="102" t="str">
        <v>NAP</v>
      </c>
      <c r="U237" s="102" t="str">
        <v>NAP</v>
      </c>
      <c r="V237" s="102">
        <v>7</v>
      </c>
      <c r="W237" s="102">
        <v>205</v>
      </c>
      <c r="X237" s="102" t="str">
        <v>S25-06</v>
      </c>
      <c r="Y237" s="102">
        <v>174</v>
      </c>
      <c r="Z237" s="102">
        <v>140</v>
      </c>
      <c r="AA237" s="102">
        <v>34</v>
      </c>
      <c r="AB237" s="13" t="str">
        <v>S25</v>
      </c>
    </row>
    <row r="238" spans="1:28" x14ac:dyDescent="0.25">
      <c r="A238" s="103">
        <v>45674</v>
      </c>
      <c r="B238" s="102" t="str">
        <v>Mamas Travel</v>
      </c>
      <c r="C238" s="102" t="str">
        <v>Tour Operator</v>
      </c>
      <c r="D238" s="102" t="str">
        <v/>
      </c>
      <c r="E238" s="102" t="str">
        <v/>
      </c>
      <c r="F238" s="102" t="str">
        <v>RT</v>
      </c>
      <c r="G238" s="102" t="str">
        <v>Inbound</v>
      </c>
      <c r="H238" s="102" t="str">
        <v>UJ1120</v>
      </c>
      <c r="I238" s="103" t="str">
        <v>SSH-NAP</v>
      </c>
      <c r="J238" s="135">
        <v>45886</v>
      </c>
      <c r="K238" s="102">
        <v>0</v>
      </c>
      <c r="L238" s="102">
        <v>0</v>
      </c>
      <c r="M238" s="102">
        <v>0</v>
      </c>
      <c r="N238" s="102">
        <v>0</v>
      </c>
      <c r="O238" s="102">
        <v>0</v>
      </c>
      <c r="P238" s="102">
        <v>0</v>
      </c>
      <c r="Q238" s="102" t="str">
        <v>Cancelled</v>
      </c>
      <c r="R238" s="102" t="str">
        <v>Cancelled</v>
      </c>
      <c r="S238" s="102" t="str">
        <v>SSH</v>
      </c>
      <c r="T238" s="102" t="str">
        <v>NAP</v>
      </c>
      <c r="U238" s="102" t="str">
        <v>NAP</v>
      </c>
      <c r="V238" s="102">
        <v>7</v>
      </c>
      <c r="W238" s="102">
        <v>212</v>
      </c>
      <c r="X238" s="102" t="str">
        <v>S25-06</v>
      </c>
      <c r="Y238" s="102">
        <v>174</v>
      </c>
      <c r="Z238" s="102">
        <v>146</v>
      </c>
      <c r="AA238" s="102">
        <v>28</v>
      </c>
      <c r="AB238" s="13" t="str">
        <v>S25</v>
      </c>
    </row>
    <row r="239" spans="1:28" x14ac:dyDescent="0.25">
      <c r="A239" s="103">
        <v>45674</v>
      </c>
      <c r="B239" s="102" t="str">
        <v>Mamas Travel</v>
      </c>
      <c r="C239" s="102" t="str">
        <v>Tour Operator</v>
      </c>
      <c r="D239" s="102" t="str">
        <v/>
      </c>
      <c r="E239" s="102" t="str">
        <v/>
      </c>
      <c r="F239" s="102" t="str">
        <v>RT</v>
      </c>
      <c r="G239" s="102" t="str">
        <v>Inbound</v>
      </c>
      <c r="H239" s="102" t="str">
        <v>UJ1120</v>
      </c>
      <c r="I239" s="103" t="str">
        <v>SSH-NAP</v>
      </c>
      <c r="J239" s="135">
        <v>45893</v>
      </c>
      <c r="K239" s="102">
        <v>0</v>
      </c>
      <c r="L239" s="102">
        <v>0</v>
      </c>
      <c r="M239" s="102">
        <v>0</v>
      </c>
      <c r="N239" s="102">
        <v>0</v>
      </c>
      <c r="O239" s="102">
        <v>0</v>
      </c>
      <c r="P239" s="102">
        <v>0</v>
      </c>
      <c r="Q239" s="102" t="str">
        <v>Cancelled</v>
      </c>
      <c r="R239" s="102" t="str">
        <v>Cancelled</v>
      </c>
      <c r="S239" s="102" t="str">
        <v>SSH</v>
      </c>
      <c r="T239" s="102" t="str">
        <v>NAP</v>
      </c>
      <c r="U239" s="102" t="str">
        <v>NAP</v>
      </c>
      <c r="V239" s="102">
        <v>7</v>
      </c>
      <c r="W239" s="102">
        <v>219</v>
      </c>
      <c r="X239" s="102" t="str">
        <v>S25-06</v>
      </c>
      <c r="Y239" s="102">
        <v>174</v>
      </c>
      <c r="Z239" s="102">
        <v>140</v>
      </c>
      <c r="AA239" s="102">
        <v>34</v>
      </c>
      <c r="AB239" s="13" t="str">
        <v>S25</v>
      </c>
    </row>
    <row r="240" spans="1:28" x14ac:dyDescent="0.25">
      <c r="A240" s="103">
        <v>45674</v>
      </c>
      <c r="B240" s="102" t="str">
        <v>Mamas Travel</v>
      </c>
      <c r="C240" s="102" t="str">
        <v>Tour Operator</v>
      </c>
      <c r="D240" s="102" t="str">
        <v/>
      </c>
      <c r="E240" s="102" t="str">
        <v/>
      </c>
      <c r="F240" s="102" t="str">
        <v>RT</v>
      </c>
      <c r="G240" s="102" t="str">
        <v>Inbound</v>
      </c>
      <c r="H240" s="102" t="str">
        <v>UJ1120</v>
      </c>
      <c r="I240" s="103" t="str">
        <v>SSH-NAP</v>
      </c>
      <c r="J240" s="135">
        <v>45900</v>
      </c>
      <c r="K240" s="102">
        <v>0</v>
      </c>
      <c r="L240" s="102">
        <v>0</v>
      </c>
      <c r="M240" s="102">
        <v>0</v>
      </c>
      <c r="N240" s="102">
        <v>0</v>
      </c>
      <c r="O240" s="102">
        <v>0</v>
      </c>
      <c r="P240" s="102">
        <v>0</v>
      </c>
      <c r="Q240" s="102" t="str">
        <v>Cancelled</v>
      </c>
      <c r="R240" s="102" t="str">
        <v>Cancelled</v>
      </c>
      <c r="S240" s="102" t="str">
        <v>SSH</v>
      </c>
      <c r="T240" s="102" t="str">
        <v>NAP</v>
      </c>
      <c r="U240" s="102" t="str">
        <v>NAP</v>
      </c>
      <c r="V240" s="102">
        <v>7</v>
      </c>
      <c r="W240" s="102">
        <v>226</v>
      </c>
      <c r="X240" s="102" t="str">
        <v>S25-06</v>
      </c>
      <c r="Y240" s="102">
        <v>174</v>
      </c>
      <c r="Z240" s="102">
        <v>140</v>
      </c>
      <c r="AA240" s="102">
        <v>34</v>
      </c>
      <c r="AB240" s="13" t="str">
        <v>S25</v>
      </c>
    </row>
    <row r="241" spans="1:28" x14ac:dyDescent="0.25">
      <c r="A241" s="103">
        <v>45674</v>
      </c>
      <c r="B241" s="102" t="str">
        <v>Mamas Travel</v>
      </c>
      <c r="C241" s="102" t="str">
        <v>Tour Operator</v>
      </c>
      <c r="D241" s="102" t="str">
        <v/>
      </c>
      <c r="E241" s="102" t="str">
        <v/>
      </c>
      <c r="F241" s="102" t="str">
        <v>RT</v>
      </c>
      <c r="G241" s="102" t="str">
        <v>Inbound</v>
      </c>
      <c r="H241" s="102" t="str">
        <v>UJ1120</v>
      </c>
      <c r="I241" s="103" t="str">
        <v>SSH-NAP</v>
      </c>
      <c r="J241" s="135">
        <v>45907</v>
      </c>
      <c r="K241" s="102">
        <v>0</v>
      </c>
      <c r="L241" s="102">
        <v>0</v>
      </c>
      <c r="M241" s="102">
        <v>0</v>
      </c>
      <c r="N241" s="102">
        <v>0</v>
      </c>
      <c r="O241" s="102">
        <v>0</v>
      </c>
      <c r="P241" s="102">
        <v>0</v>
      </c>
      <c r="Q241" s="102" t="str">
        <v>Cancelled</v>
      </c>
      <c r="R241" s="102" t="str">
        <v>Cancelled</v>
      </c>
      <c r="S241" s="102" t="str">
        <v>SSH</v>
      </c>
      <c r="T241" s="102" t="str">
        <v>NAP</v>
      </c>
      <c r="U241" s="102" t="str">
        <v>NAP</v>
      </c>
      <c r="V241" s="102">
        <v>7</v>
      </c>
      <c r="W241" s="102">
        <v>233</v>
      </c>
      <c r="X241" s="102" t="str">
        <v>S25-06</v>
      </c>
      <c r="Y241" s="102">
        <v>174</v>
      </c>
      <c r="Z241" s="102">
        <v>170</v>
      </c>
      <c r="AA241" s="102">
        <v>4</v>
      </c>
      <c r="AB241" s="13" t="str">
        <v>S25</v>
      </c>
    </row>
    <row r="242" spans="1:28" x14ac:dyDescent="0.25">
      <c r="A242" s="103">
        <v>45674</v>
      </c>
      <c r="B242" s="102" t="str">
        <v>Mamas Travel</v>
      </c>
      <c r="C242" s="102" t="str">
        <v>Tour Operator</v>
      </c>
      <c r="D242" s="102" t="str">
        <v/>
      </c>
      <c r="E242" s="102" t="str">
        <v/>
      </c>
      <c r="F242" s="102" t="str">
        <v>RT</v>
      </c>
      <c r="G242" s="102" t="str">
        <v>Inbound</v>
      </c>
      <c r="H242" s="102" t="str">
        <v>UJ1120</v>
      </c>
      <c r="I242" s="103" t="str">
        <v>SSH-NAP</v>
      </c>
      <c r="J242" s="135">
        <v>45914</v>
      </c>
      <c r="K242" s="102">
        <v>0</v>
      </c>
      <c r="L242" s="102">
        <v>0</v>
      </c>
      <c r="M242" s="102">
        <v>0</v>
      </c>
      <c r="N242" s="102">
        <v>0</v>
      </c>
      <c r="O242" s="102">
        <v>0</v>
      </c>
      <c r="P242" s="102">
        <v>0</v>
      </c>
      <c r="Q242" s="102" t="str">
        <v>Cancelled</v>
      </c>
      <c r="R242" s="102" t="str">
        <v>Cancelled</v>
      </c>
      <c r="S242" s="102" t="str">
        <v>SSH</v>
      </c>
      <c r="T242" s="102" t="str">
        <v>NAP</v>
      </c>
      <c r="U242" s="102" t="str">
        <v>NAP</v>
      </c>
      <c r="V242" s="102">
        <v>7</v>
      </c>
      <c r="W242" s="102">
        <v>240</v>
      </c>
      <c r="X242" s="102" t="str">
        <v>S25-06</v>
      </c>
      <c r="Y242" s="102">
        <v>174</v>
      </c>
      <c r="Z242" s="102">
        <v>170</v>
      </c>
      <c r="AA242" s="102">
        <v>4</v>
      </c>
      <c r="AB242" s="13" t="str">
        <v>S25</v>
      </c>
    </row>
    <row r="243" spans="1:28" x14ac:dyDescent="0.25">
      <c r="A243" s="103">
        <v>45674</v>
      </c>
      <c r="B243" s="102" t="str">
        <v>Mamas Travel</v>
      </c>
      <c r="C243" s="102" t="str">
        <v>Tour Operator</v>
      </c>
      <c r="D243" s="102" t="str">
        <v/>
      </c>
      <c r="E243" s="102" t="str">
        <v/>
      </c>
      <c r="F243" s="102" t="str">
        <v>RT</v>
      </c>
      <c r="G243" s="102" t="str">
        <v>Inbound</v>
      </c>
      <c r="H243" s="102" t="str">
        <v>UJ1120</v>
      </c>
      <c r="I243" s="103" t="str">
        <v>SSH-NAP</v>
      </c>
      <c r="J243" s="135">
        <v>45921</v>
      </c>
      <c r="K243" s="102">
        <v>0</v>
      </c>
      <c r="L243" s="102">
        <v>0</v>
      </c>
      <c r="M243" s="102">
        <v>0</v>
      </c>
      <c r="N243" s="102">
        <v>0</v>
      </c>
      <c r="O243" s="102">
        <v>0</v>
      </c>
      <c r="P243" s="102">
        <v>0</v>
      </c>
      <c r="Q243" s="102" t="str">
        <v>Cancelled</v>
      </c>
      <c r="R243" s="102" t="str">
        <v>Cancelled</v>
      </c>
      <c r="S243" s="102" t="str">
        <v>SSH</v>
      </c>
      <c r="T243" s="102" t="str">
        <v>NAP</v>
      </c>
      <c r="U243" s="102" t="str">
        <v>NAP</v>
      </c>
      <c r="V243" s="102">
        <v>7</v>
      </c>
      <c r="W243" s="102">
        <v>247</v>
      </c>
      <c r="X243" s="102" t="str">
        <v>S25-06</v>
      </c>
      <c r="Y243" s="102">
        <v>174</v>
      </c>
      <c r="Z243" s="102">
        <v>20</v>
      </c>
      <c r="AA243" s="102">
        <v>154</v>
      </c>
      <c r="AB243" s="13" t="str">
        <v>S25</v>
      </c>
    </row>
    <row r="244" spans="1:28" x14ac:dyDescent="0.25">
      <c r="A244" s="103">
        <v>45674</v>
      </c>
      <c r="B244" s="102" t="str">
        <v>Mamas Travel</v>
      </c>
      <c r="C244" s="102" t="str">
        <v>Tour Operator</v>
      </c>
      <c r="D244" s="102" t="str">
        <v/>
      </c>
      <c r="E244" s="102" t="str">
        <v/>
      </c>
      <c r="F244" s="102" t="str">
        <v>RT</v>
      </c>
      <c r="G244" s="102" t="str">
        <v>Inbound</v>
      </c>
      <c r="H244" s="102" t="str">
        <v>SM809</v>
      </c>
      <c r="I244" s="103" t="str">
        <v>SSH-NAP</v>
      </c>
      <c r="J244" s="135">
        <v>45928</v>
      </c>
      <c r="K244" s="102">
        <v>0</v>
      </c>
      <c r="L244" s="102">
        <v>0</v>
      </c>
      <c r="M244" s="102">
        <v>0</v>
      </c>
      <c r="N244" s="102">
        <v>0</v>
      </c>
      <c r="O244" s="102">
        <v>0</v>
      </c>
      <c r="P244" s="102">
        <v>0</v>
      </c>
      <c r="Q244" s="102" t="str">
        <v>Cancelled</v>
      </c>
      <c r="R244" s="102" t="str">
        <v>Cancelled</v>
      </c>
      <c r="S244" s="102" t="str">
        <v>SSH</v>
      </c>
      <c r="T244" s="102" t="str">
        <v>NAP</v>
      </c>
      <c r="U244" s="102" t="str">
        <v>NAP</v>
      </c>
      <c r="V244" s="102">
        <v>7</v>
      </c>
      <c r="W244" s="102">
        <v>254</v>
      </c>
      <c r="X244" s="102" t="str">
        <v>S25-19</v>
      </c>
      <c r="Y244" s="102">
        <v>40</v>
      </c>
      <c r="Z244" s="102">
        <v>20</v>
      </c>
      <c r="AA244" s="102">
        <v>20</v>
      </c>
      <c r="AB244" s="13" t="str">
        <v>S25</v>
      </c>
    </row>
    <row r="245" spans="1:28" x14ac:dyDescent="0.25">
      <c r="A245" s="103">
        <v>45674</v>
      </c>
      <c r="B245" s="102" t="str">
        <v>Mamas Travel</v>
      </c>
      <c r="C245" s="102" t="str">
        <v>Tour Operator</v>
      </c>
      <c r="D245" s="102" t="str">
        <v/>
      </c>
      <c r="E245" s="102" t="str">
        <v/>
      </c>
      <c r="F245" s="102" t="str">
        <v>RT</v>
      </c>
      <c r="G245" s="102" t="str">
        <v>Inbound</v>
      </c>
      <c r="H245" s="102" t="str">
        <v>SM809</v>
      </c>
      <c r="I245" s="103" t="str">
        <v>SSH-NAP</v>
      </c>
      <c r="J245" s="135">
        <v>45935</v>
      </c>
      <c r="K245" s="102">
        <v>0</v>
      </c>
      <c r="L245" s="102">
        <v>0</v>
      </c>
      <c r="M245" s="102">
        <v>0</v>
      </c>
      <c r="N245" s="102">
        <v>0</v>
      </c>
      <c r="O245" s="102">
        <v>0</v>
      </c>
      <c r="P245" s="102">
        <v>0</v>
      </c>
      <c r="Q245" s="102" t="str">
        <v>Cancelled</v>
      </c>
      <c r="R245" s="102" t="str">
        <v>Cancelled</v>
      </c>
      <c r="S245" s="102" t="str">
        <v>SSH</v>
      </c>
      <c r="T245" s="102" t="str">
        <v>NAP</v>
      </c>
      <c r="U245" s="102" t="str">
        <v>NAP</v>
      </c>
      <c r="V245" s="102">
        <v>7</v>
      </c>
      <c r="W245" s="102">
        <v>261</v>
      </c>
      <c r="X245" s="102" t="str">
        <v>S25-19</v>
      </c>
      <c r="Y245" s="102">
        <v>40</v>
      </c>
      <c r="Z245" s="102">
        <v>22</v>
      </c>
      <c r="AA245" s="102">
        <v>18</v>
      </c>
      <c r="AB245" s="13" t="str">
        <v>S25</v>
      </c>
    </row>
    <row r="246" spans="1:28" x14ac:dyDescent="0.25">
      <c r="A246" s="103">
        <v>45674</v>
      </c>
      <c r="B246" s="102" t="str">
        <v>Mamas Travel</v>
      </c>
      <c r="C246" s="102" t="str">
        <v>Tour Operator</v>
      </c>
      <c r="D246" s="102" t="str">
        <v/>
      </c>
      <c r="E246" s="102" t="str">
        <v/>
      </c>
      <c r="F246" s="102" t="str">
        <v>RT</v>
      </c>
      <c r="G246" s="102" t="str">
        <v>Inbound</v>
      </c>
      <c r="H246" s="102" t="str">
        <v>SM809</v>
      </c>
      <c r="I246" s="103" t="str">
        <v>SSH-NAP</v>
      </c>
      <c r="J246" s="135">
        <v>45942</v>
      </c>
      <c r="K246" s="102">
        <v>0</v>
      </c>
      <c r="L246" s="102">
        <v>0</v>
      </c>
      <c r="M246" s="102">
        <v>0</v>
      </c>
      <c r="N246" s="102">
        <v>0</v>
      </c>
      <c r="O246" s="102">
        <v>0</v>
      </c>
      <c r="P246" s="102">
        <v>0</v>
      </c>
      <c r="Q246" s="102" t="str">
        <v>Cancelled</v>
      </c>
      <c r="R246" s="102" t="str">
        <v>Cancelled</v>
      </c>
      <c r="S246" s="102" t="str">
        <v>SSH</v>
      </c>
      <c r="T246" s="102" t="str">
        <v>NAP</v>
      </c>
      <c r="U246" s="102" t="str">
        <v>NAP</v>
      </c>
      <c r="V246" s="102">
        <v>7</v>
      </c>
      <c r="W246" s="102">
        <v>268</v>
      </c>
      <c r="X246" s="102" t="str">
        <v>S25-19</v>
      </c>
      <c r="Y246" s="102">
        <v>40</v>
      </c>
      <c r="Z246" s="102">
        <v>20</v>
      </c>
      <c r="AA246" s="102">
        <v>20</v>
      </c>
      <c r="AB246" s="13" t="str">
        <v>S25</v>
      </c>
    </row>
    <row r="247" spans="1:28" x14ac:dyDescent="0.25">
      <c r="A247" s="103">
        <v>45674</v>
      </c>
      <c r="B247" s="102" t="str">
        <v>Mamas Travel</v>
      </c>
      <c r="C247" s="102" t="str">
        <v>Tour Operator</v>
      </c>
      <c r="D247" s="102" t="str">
        <v/>
      </c>
      <c r="E247" s="102" t="str">
        <v/>
      </c>
      <c r="F247" s="102" t="str">
        <v>RT</v>
      </c>
      <c r="G247" s="102" t="str">
        <v>Inbound</v>
      </c>
      <c r="H247" s="102" t="str">
        <v>SM809</v>
      </c>
      <c r="I247" s="103" t="str">
        <v>SSH-NAP</v>
      </c>
      <c r="J247" s="135">
        <v>45949</v>
      </c>
      <c r="K247" s="102">
        <v>0</v>
      </c>
      <c r="L247" s="102">
        <v>0</v>
      </c>
      <c r="M247" s="102">
        <v>0</v>
      </c>
      <c r="N247" s="102">
        <v>0</v>
      </c>
      <c r="O247" s="102">
        <v>0</v>
      </c>
      <c r="P247" s="102">
        <v>0</v>
      </c>
      <c r="Q247" s="102" t="str">
        <v>Cancelled</v>
      </c>
      <c r="R247" s="102" t="str">
        <v>Cancelled</v>
      </c>
      <c r="S247" s="102" t="str">
        <v>SSH</v>
      </c>
      <c r="T247" s="102" t="str">
        <v>NAP</v>
      </c>
      <c r="U247" s="102" t="str">
        <v>NAP</v>
      </c>
      <c r="V247" s="102">
        <v>7</v>
      </c>
      <c r="W247" s="102">
        <v>275</v>
      </c>
      <c r="X247" s="102" t="str">
        <v>S25-19</v>
      </c>
      <c r="Y247" s="102">
        <v>40</v>
      </c>
      <c r="Z247" s="102">
        <v>20</v>
      </c>
      <c r="AA247" s="102">
        <v>20</v>
      </c>
      <c r="AB247" s="13" t="str">
        <v>S25</v>
      </c>
    </row>
    <row r="248" spans="1:28" x14ac:dyDescent="0.25">
      <c r="A248" s="103">
        <v>45674</v>
      </c>
      <c r="B248" s="102" t="str">
        <v>Mamas Travel</v>
      </c>
      <c r="C248" s="102" t="str">
        <v>Tour Operator</v>
      </c>
      <c r="D248" s="102" t="str">
        <v/>
      </c>
      <c r="E248" s="102" t="str">
        <v/>
      </c>
      <c r="F248" s="102" t="str">
        <v>RT</v>
      </c>
      <c r="G248" s="102" t="str">
        <v>Inbound</v>
      </c>
      <c r="H248" s="102" t="str">
        <v>SM819</v>
      </c>
      <c r="I248" s="103" t="str">
        <v>SSH-NAP</v>
      </c>
      <c r="J248" s="135">
        <v>45956</v>
      </c>
      <c r="K248" s="102">
        <v>0</v>
      </c>
      <c r="L248" s="102">
        <v>0</v>
      </c>
      <c r="M248" s="102">
        <v>0</v>
      </c>
      <c r="N248" s="102">
        <v>0</v>
      </c>
      <c r="O248" s="102">
        <v>0</v>
      </c>
      <c r="P248" s="102">
        <v>0</v>
      </c>
      <c r="Q248" s="102" t="str">
        <v>Cancelled</v>
      </c>
      <c r="R248" s="102" t="str">
        <v>Cancelled</v>
      </c>
      <c r="S248" s="102" t="str">
        <v>SSH</v>
      </c>
      <c r="T248" s="102" t="str">
        <v>NAP</v>
      </c>
      <c r="U248" s="102" t="str">
        <v>NAP</v>
      </c>
      <c r="V248" s="102">
        <v>7</v>
      </c>
      <c r="W248" s="102">
        <v>282</v>
      </c>
      <c r="X248" s="102" t="str">
        <v>S25-19</v>
      </c>
      <c r="Y248" s="102">
        <v>20</v>
      </c>
      <c r="Z248" s="102">
        <v>20</v>
      </c>
      <c r="AA248" s="102">
        <v>0</v>
      </c>
      <c r="AB248" s="13" t="str">
        <v>S25</v>
      </c>
    </row>
    <row r="249" spans="1:28" x14ac:dyDescent="0.25">
      <c r="A249" s="103">
        <v>45674</v>
      </c>
      <c r="B249" s="102" t="str">
        <v>Mamas Travel</v>
      </c>
      <c r="C249" s="102" t="str">
        <v>Tour Operator</v>
      </c>
      <c r="D249" s="102" t="str">
        <v/>
      </c>
      <c r="E249" s="102" t="str">
        <v/>
      </c>
      <c r="F249" s="102" t="str">
        <v>RT</v>
      </c>
      <c r="G249" s="102" t="str">
        <v>Inbound</v>
      </c>
      <c r="H249" s="102" t="str">
        <v>SM819</v>
      </c>
      <c r="I249" s="103" t="str">
        <v>SSH-NAP</v>
      </c>
      <c r="J249" s="135">
        <v>45963</v>
      </c>
      <c r="K249" s="102">
        <v>0</v>
      </c>
      <c r="L249" s="102">
        <v>0</v>
      </c>
      <c r="M249" s="102">
        <v>0</v>
      </c>
      <c r="N249" s="102">
        <v>0</v>
      </c>
      <c r="O249" s="102">
        <v>0</v>
      </c>
      <c r="P249" s="102">
        <v>0</v>
      </c>
      <c r="Q249" s="102" t="str">
        <v>Cancelled</v>
      </c>
      <c r="R249" s="102" t="str">
        <v>Cancelled</v>
      </c>
      <c r="S249" s="102" t="str">
        <v>SSH</v>
      </c>
      <c r="T249" s="102" t="str">
        <v>NAP</v>
      </c>
      <c r="U249" s="102" t="str">
        <v>NAP</v>
      </c>
      <c r="V249" s="102">
        <v>7</v>
      </c>
      <c r="W249" s="102">
        <v>289</v>
      </c>
      <c r="X249" s="102" t="str">
        <v>S25-19</v>
      </c>
      <c r="Y249" s="102">
        <v>20</v>
      </c>
      <c r="Z249" s="102">
        <v>20</v>
      </c>
      <c r="AA249" s="102">
        <v>0</v>
      </c>
      <c r="AB249" s="13" t="str">
        <v>S25</v>
      </c>
    </row>
    <row r="250" spans="1:28" x14ac:dyDescent="0.25">
      <c r="A250" s="103">
        <v>45674</v>
      </c>
      <c r="B250" s="102" t="str">
        <v>Searcharter</v>
      </c>
      <c r="C250" s="102" t="str">
        <v>Distributor</v>
      </c>
      <c r="D250" s="102" t="str">
        <v/>
      </c>
      <c r="E250" s="102" t="str">
        <v>HC7QY</v>
      </c>
      <c r="F250" s="102" t="str">
        <v>RT</v>
      </c>
      <c r="G250" s="102" t="str">
        <v>Outbound</v>
      </c>
      <c r="H250" s="102" t="str">
        <v>SM820</v>
      </c>
      <c r="I250" s="103" t="str">
        <v>NAP-SSH</v>
      </c>
      <c r="J250" s="135">
        <v>45753</v>
      </c>
      <c r="K250" s="102">
        <v>4</v>
      </c>
      <c r="L250" s="102">
        <v>4</v>
      </c>
      <c r="M250" s="102">
        <v>150</v>
      </c>
      <c r="N250" s="102">
        <v>0</v>
      </c>
      <c r="O250" s="102">
        <v>0</v>
      </c>
      <c r="P250" s="102">
        <v>600</v>
      </c>
      <c r="Q250" s="102" t="str">
        <v>Confirmed</v>
      </c>
      <c r="R250" s="102" t="str">
        <v>Closed Deal</v>
      </c>
      <c r="S250" s="102" t="str">
        <v>NAP</v>
      </c>
      <c r="T250" s="102" t="str">
        <v>SSH</v>
      </c>
      <c r="U250" s="102" t="str">
        <v>NAP</v>
      </c>
      <c r="V250" s="102">
        <v>7</v>
      </c>
      <c r="W250" s="102">
        <v>79</v>
      </c>
      <c r="X250" s="102" t="str">
        <v>E25-03A</v>
      </c>
      <c r="Y250" s="102">
        <v>85</v>
      </c>
      <c r="Z250" s="102">
        <v>82</v>
      </c>
      <c r="AA250" s="102">
        <v>3</v>
      </c>
      <c r="AB250" s="13" t="str">
        <v>E25</v>
      </c>
    </row>
    <row r="251" spans="1:28" x14ac:dyDescent="0.25">
      <c r="A251" s="103">
        <v>45674</v>
      </c>
      <c r="B251" s="102" t="str">
        <v>Searcharter</v>
      </c>
      <c r="C251" s="102" t="str">
        <v>Distributor</v>
      </c>
      <c r="D251" s="102" t="str">
        <v/>
      </c>
      <c r="E251" s="102" t="str">
        <v>HC7QY</v>
      </c>
      <c r="F251" s="102" t="str">
        <v>RT</v>
      </c>
      <c r="G251" s="102" t="str">
        <v>Inbound</v>
      </c>
      <c r="H251" s="102" t="str">
        <v>SM819</v>
      </c>
      <c r="I251" s="103" t="str">
        <v>SSH-NAP</v>
      </c>
      <c r="J251" s="135">
        <v>45760</v>
      </c>
      <c r="K251" s="102">
        <v>4</v>
      </c>
      <c r="L251" s="102">
        <v>4</v>
      </c>
      <c r="M251" s="102">
        <v>150</v>
      </c>
      <c r="N251" s="102">
        <v>0</v>
      </c>
      <c r="O251" s="102">
        <v>0</v>
      </c>
      <c r="P251" s="102">
        <v>600</v>
      </c>
      <c r="Q251" s="102" t="str">
        <v>Confirmed</v>
      </c>
      <c r="R251" s="102" t="str">
        <v>Closed Deal</v>
      </c>
      <c r="S251" s="102" t="str">
        <v>SSH</v>
      </c>
      <c r="T251" s="102" t="str">
        <v>NAP</v>
      </c>
      <c r="U251" s="102" t="str">
        <v>NAP</v>
      </c>
      <c r="V251" s="102">
        <v>7</v>
      </c>
      <c r="W251" s="102">
        <v>86</v>
      </c>
      <c r="X251" s="102" t="str">
        <v>E25-03A</v>
      </c>
      <c r="Y251" s="102">
        <v>85</v>
      </c>
      <c r="Z251" s="102">
        <v>85</v>
      </c>
      <c r="AA251" s="102">
        <v>0</v>
      </c>
      <c r="AB251" s="13" t="str">
        <v>E25</v>
      </c>
    </row>
    <row r="252" spans="1:28" x14ac:dyDescent="0.25">
      <c r="A252" s="103">
        <v>45676</v>
      </c>
      <c r="B252" s="102" t="str">
        <v>Searcharter</v>
      </c>
      <c r="C252" s="102" t="str">
        <v>Distributor</v>
      </c>
      <c r="D252" s="102" t="str">
        <v/>
      </c>
      <c r="E252" s="102" t="str">
        <v>QD4G7</v>
      </c>
      <c r="F252" s="102" t="str">
        <v>RT</v>
      </c>
      <c r="G252" s="102" t="str">
        <v>Outbound</v>
      </c>
      <c r="H252" s="102" t="str">
        <v>4S6004</v>
      </c>
      <c r="I252" s="103" t="str">
        <v>BRI-SSH</v>
      </c>
      <c r="J252" s="135">
        <v>45766</v>
      </c>
      <c r="K252" s="102">
        <v>4</v>
      </c>
      <c r="L252" s="102">
        <v>4</v>
      </c>
      <c r="M252" s="102">
        <v>285</v>
      </c>
      <c r="N252" s="102">
        <v>0</v>
      </c>
      <c r="O252" s="102">
        <v>0</v>
      </c>
      <c r="P252" s="102">
        <v>1140</v>
      </c>
      <c r="Q252" s="102" t="str">
        <v>Confirmed</v>
      </c>
      <c r="R252" s="102" t="str">
        <v>Closed Deal</v>
      </c>
      <c r="S252" s="102" t="str">
        <v>BRI</v>
      </c>
      <c r="T252" s="102" t="str">
        <v>SSH</v>
      </c>
      <c r="U252" s="102" t="str">
        <v>BRI</v>
      </c>
      <c r="V252" s="102">
        <v>6</v>
      </c>
      <c r="W252" s="102">
        <v>90</v>
      </c>
      <c r="X252" s="102" t="str">
        <v>E25-02B</v>
      </c>
      <c r="Y252" s="102">
        <v>186</v>
      </c>
      <c r="Z252" s="102">
        <v>186</v>
      </c>
      <c r="AA252" s="102">
        <v>0</v>
      </c>
      <c r="AB252" s="13" t="str">
        <v>E25</v>
      </c>
    </row>
    <row r="253" spans="1:28" x14ac:dyDescent="0.25">
      <c r="A253" s="103">
        <v>45676</v>
      </c>
      <c r="B253" s="102" t="str">
        <v>Searcharter</v>
      </c>
      <c r="C253" s="102" t="str">
        <v>Distributor</v>
      </c>
      <c r="D253" s="102" t="str">
        <v/>
      </c>
      <c r="E253" s="102" t="str">
        <v>QD4G7</v>
      </c>
      <c r="F253" s="102" t="str">
        <v>RT</v>
      </c>
      <c r="G253" s="102" t="str">
        <v>Inbound</v>
      </c>
      <c r="H253" s="102" t="str">
        <v>4S6003</v>
      </c>
      <c r="I253" s="103" t="str">
        <v>SSH-BRI</v>
      </c>
      <c r="J253" s="135">
        <v>45773</v>
      </c>
      <c r="K253" s="102">
        <v>4</v>
      </c>
      <c r="L253" s="102">
        <v>4</v>
      </c>
      <c r="M253" s="102">
        <v>285</v>
      </c>
      <c r="N253" s="102">
        <v>0</v>
      </c>
      <c r="O253" s="102">
        <v>0</v>
      </c>
      <c r="P253" s="102">
        <v>1140</v>
      </c>
      <c r="Q253" s="102" t="str">
        <v>Confirmed</v>
      </c>
      <c r="R253" s="102" t="str">
        <v>Closed Deal</v>
      </c>
      <c r="S253" s="102" t="str">
        <v>SSH</v>
      </c>
      <c r="T253" s="102" t="str">
        <v>BRI</v>
      </c>
      <c r="U253" s="102" t="str">
        <v>BRI</v>
      </c>
      <c r="V253" s="102">
        <v>6</v>
      </c>
      <c r="W253" s="102">
        <v>97</v>
      </c>
      <c r="X253" s="102" t="str">
        <v>E25-02B</v>
      </c>
      <c r="Y253" s="102">
        <v>186</v>
      </c>
      <c r="Z253" s="102">
        <v>188</v>
      </c>
      <c r="AA253" s="102">
        <v>-2</v>
      </c>
      <c r="AB253" s="13" t="str">
        <v>E25</v>
      </c>
    </row>
    <row r="254" spans="1:28" x14ac:dyDescent="0.25">
      <c r="A254" s="103">
        <v>45677</v>
      </c>
      <c r="B254" s="102" t="str">
        <v>Nicolaus S.P.A</v>
      </c>
      <c r="C254" s="102" t="str">
        <v>Tour Operator</v>
      </c>
      <c r="D254" s="102" t="str">
        <v/>
      </c>
      <c r="E254" s="102" t="str">
        <v/>
      </c>
      <c r="F254" s="102" t="str">
        <v>RT</v>
      </c>
      <c r="G254" s="102" t="str">
        <v>Outbound</v>
      </c>
      <c r="H254" s="102" t="str">
        <v>4S6016</v>
      </c>
      <c r="I254" s="103" t="str">
        <v>BRI-SSH</v>
      </c>
      <c r="J254" s="135">
        <v>45752</v>
      </c>
      <c r="K254" s="102">
        <v>30</v>
      </c>
      <c r="L254" s="102">
        <v>30</v>
      </c>
      <c r="M254" s="102">
        <v>220</v>
      </c>
      <c r="N254" s="102">
        <v>0</v>
      </c>
      <c r="O254" s="102">
        <v>0</v>
      </c>
      <c r="P254" s="102">
        <v>6600</v>
      </c>
      <c r="Q254" s="102" t="str">
        <v>Confirmed</v>
      </c>
      <c r="R254" s="102" t="str">
        <v>Countersigned</v>
      </c>
      <c r="S254" s="102" t="str">
        <v>BRI</v>
      </c>
      <c r="T254" s="102" t="str">
        <v>SSH</v>
      </c>
      <c r="U254" s="102" t="str">
        <v>BRI</v>
      </c>
      <c r="V254" s="102">
        <v>6</v>
      </c>
      <c r="W254" s="102">
        <v>75</v>
      </c>
      <c r="X254" s="102" t="str">
        <v>E25-02A</v>
      </c>
      <c r="Y254" s="102">
        <v>113</v>
      </c>
      <c r="Z254" s="102">
        <v>109</v>
      </c>
      <c r="AA254" s="102">
        <v>4</v>
      </c>
      <c r="AB254" s="13" t="str">
        <v>E25</v>
      </c>
    </row>
    <row r="255" spans="1:28" x14ac:dyDescent="0.25">
      <c r="A255" s="103">
        <v>45677</v>
      </c>
      <c r="B255" s="102" t="str">
        <v>Nicolaus S.P.A</v>
      </c>
      <c r="C255" s="102" t="str">
        <v>Tour Operator</v>
      </c>
      <c r="D255" s="102" t="str">
        <v/>
      </c>
      <c r="E255" s="102" t="str">
        <v/>
      </c>
      <c r="F255" s="102" t="str">
        <v>RT</v>
      </c>
      <c r="G255" s="102" t="str">
        <v>Outbound</v>
      </c>
      <c r="H255" s="102" t="str">
        <v>4S6016</v>
      </c>
      <c r="I255" s="103" t="str">
        <v>BRI-SSH</v>
      </c>
      <c r="J255" s="135">
        <v>45759</v>
      </c>
      <c r="K255" s="102">
        <v>30</v>
      </c>
      <c r="L255" s="102">
        <v>30</v>
      </c>
      <c r="M255" s="102">
        <v>220</v>
      </c>
      <c r="N255" s="102">
        <v>0</v>
      </c>
      <c r="O255" s="102">
        <v>0</v>
      </c>
      <c r="P255" s="102">
        <v>6600</v>
      </c>
      <c r="Q255" s="102" t="str">
        <v>Confirmed</v>
      </c>
      <c r="R255" s="102" t="str">
        <v>Countersigned</v>
      </c>
      <c r="S255" s="102" t="str">
        <v>BRI</v>
      </c>
      <c r="T255" s="102" t="str">
        <v>SSH</v>
      </c>
      <c r="U255" s="102" t="str">
        <v>BRI</v>
      </c>
      <c r="V255" s="102">
        <v>6</v>
      </c>
      <c r="W255" s="102">
        <v>82</v>
      </c>
      <c r="X255" s="102" t="str">
        <v>E25-02A</v>
      </c>
      <c r="Y255" s="102">
        <v>113</v>
      </c>
      <c r="Z255" s="102">
        <v>102</v>
      </c>
      <c r="AA255" s="102">
        <v>11</v>
      </c>
      <c r="AB255" s="13" t="str">
        <v>E25</v>
      </c>
    </row>
    <row r="256" spans="1:28" x14ac:dyDescent="0.25">
      <c r="A256" s="103">
        <v>45677</v>
      </c>
      <c r="B256" s="102" t="str">
        <v>Nicolaus S.P.A</v>
      </c>
      <c r="C256" s="102" t="str">
        <v>Tour Operator</v>
      </c>
      <c r="D256" s="102" t="str">
        <v/>
      </c>
      <c r="E256" s="102" t="str">
        <v/>
      </c>
      <c r="F256" s="102" t="str">
        <v>RT</v>
      </c>
      <c r="G256" s="102" t="str">
        <v>Outbound</v>
      </c>
      <c r="H256" s="102" t="str">
        <v>4S6004</v>
      </c>
      <c r="I256" s="103" t="str">
        <v>BRI-SSH</v>
      </c>
      <c r="J256" s="135">
        <v>45766</v>
      </c>
      <c r="K256" s="102">
        <v>30</v>
      </c>
      <c r="L256" s="102">
        <v>30</v>
      </c>
      <c r="M256" s="102">
        <v>220</v>
      </c>
      <c r="N256" s="102">
        <v>0</v>
      </c>
      <c r="O256" s="102">
        <v>0</v>
      </c>
      <c r="P256" s="102">
        <v>6600</v>
      </c>
      <c r="Q256" s="102" t="str">
        <v>Confirmed</v>
      </c>
      <c r="R256" s="102" t="str">
        <v>Countersigned</v>
      </c>
      <c r="S256" s="102" t="str">
        <v>BRI</v>
      </c>
      <c r="T256" s="102" t="str">
        <v>SSH</v>
      </c>
      <c r="U256" s="102" t="str">
        <v>BRI</v>
      </c>
      <c r="V256" s="102">
        <v>6</v>
      </c>
      <c r="W256" s="102">
        <v>89</v>
      </c>
      <c r="X256" s="102" t="str">
        <v>E25-02B</v>
      </c>
      <c r="Y256" s="102">
        <v>186</v>
      </c>
      <c r="Z256" s="102">
        <v>186</v>
      </c>
      <c r="AA256" s="102">
        <v>0</v>
      </c>
      <c r="AB256" s="13" t="str">
        <v>E25</v>
      </c>
    </row>
    <row r="257" spans="1:28" x14ac:dyDescent="0.25">
      <c r="A257" s="103">
        <v>45677</v>
      </c>
      <c r="B257" s="102" t="str">
        <v>Nicolaus S.P.A</v>
      </c>
      <c r="C257" s="102" t="str">
        <v>Tour Operator</v>
      </c>
      <c r="D257" s="102" t="str">
        <v/>
      </c>
      <c r="E257" s="102" t="str">
        <v/>
      </c>
      <c r="F257" s="102" t="str">
        <v>RT</v>
      </c>
      <c r="G257" s="102" t="str">
        <v>Outbound</v>
      </c>
      <c r="H257" s="102" t="str">
        <v>4S6004</v>
      </c>
      <c r="I257" s="103" t="str">
        <v>BRI-SSH</v>
      </c>
      <c r="J257" s="135">
        <v>45773</v>
      </c>
      <c r="K257" s="102">
        <v>30</v>
      </c>
      <c r="L257" s="102">
        <v>30</v>
      </c>
      <c r="M257" s="102">
        <v>220</v>
      </c>
      <c r="N257" s="102">
        <v>0</v>
      </c>
      <c r="O257" s="102">
        <v>0</v>
      </c>
      <c r="P257" s="102">
        <v>6600</v>
      </c>
      <c r="Q257" s="102" t="str">
        <v>Confirmed</v>
      </c>
      <c r="R257" s="102" t="str">
        <v>Countersigned</v>
      </c>
      <c r="S257" s="102" t="str">
        <v>BRI</v>
      </c>
      <c r="T257" s="102" t="str">
        <v>SSH</v>
      </c>
      <c r="U257" s="102" t="str">
        <v>BRI</v>
      </c>
      <c r="V257" s="102">
        <v>6</v>
      </c>
      <c r="W257" s="102">
        <v>96</v>
      </c>
      <c r="X257" s="102" t="str">
        <v>E25-02B</v>
      </c>
      <c r="Y257" s="102">
        <v>186</v>
      </c>
      <c r="Z257" s="102">
        <v>167</v>
      </c>
      <c r="AA257" s="102">
        <v>19</v>
      </c>
      <c r="AB257" s="13" t="str">
        <v>E25</v>
      </c>
    </row>
    <row r="258" spans="1:28" x14ac:dyDescent="0.25">
      <c r="A258" s="103">
        <v>45677</v>
      </c>
      <c r="B258" s="102" t="str">
        <v>Nicolaus S.P.A</v>
      </c>
      <c r="C258" s="102" t="str">
        <v>Tour Operator</v>
      </c>
      <c r="D258" s="102" t="str">
        <v/>
      </c>
      <c r="E258" s="102" t="str">
        <v/>
      </c>
      <c r="F258" s="102" t="str">
        <v>RT</v>
      </c>
      <c r="G258" s="102" t="str">
        <v>Inbound</v>
      </c>
      <c r="H258" s="102" t="str">
        <v>4S6015</v>
      </c>
      <c r="I258" s="103" t="str">
        <v>SSH-BRI</v>
      </c>
      <c r="J258" s="135">
        <v>45759</v>
      </c>
      <c r="K258" s="102">
        <v>30</v>
      </c>
      <c r="L258" s="102">
        <v>30</v>
      </c>
      <c r="M258" s="102">
        <v>220</v>
      </c>
      <c r="N258" s="102">
        <v>0</v>
      </c>
      <c r="O258" s="102">
        <v>0</v>
      </c>
      <c r="P258" s="102">
        <v>6600</v>
      </c>
      <c r="Q258" s="102" t="str">
        <v>Confirmed</v>
      </c>
      <c r="R258" s="102" t="str">
        <v>Countersigned</v>
      </c>
      <c r="S258" s="102" t="str">
        <v>SSH</v>
      </c>
      <c r="T258" s="102" t="str">
        <v>BRI</v>
      </c>
      <c r="U258" s="102" t="str">
        <v>BRI</v>
      </c>
      <c r="V258" s="102">
        <v>6</v>
      </c>
      <c r="W258" s="102">
        <v>82</v>
      </c>
      <c r="X258" s="102" t="str">
        <v>E25-02A</v>
      </c>
      <c r="Y258" s="102">
        <v>113</v>
      </c>
      <c r="Z258" s="102">
        <v>90</v>
      </c>
      <c r="AA258" s="102">
        <v>23</v>
      </c>
      <c r="AB258" s="13" t="str">
        <v>E25</v>
      </c>
    </row>
    <row r="259" spans="1:28" x14ac:dyDescent="0.25">
      <c r="A259" s="103">
        <v>45677</v>
      </c>
      <c r="B259" s="102" t="str">
        <v>Nicolaus S.P.A</v>
      </c>
      <c r="C259" s="102" t="str">
        <v>Tour Operator</v>
      </c>
      <c r="D259" s="102" t="str">
        <v/>
      </c>
      <c r="E259" s="102" t="str">
        <v/>
      </c>
      <c r="F259" s="102" t="str">
        <v>RT</v>
      </c>
      <c r="G259" s="102" t="str">
        <v>Inbound</v>
      </c>
      <c r="H259" s="102" t="str">
        <v>4S6003</v>
      </c>
      <c r="I259" s="103" t="str">
        <v>SSH-BRI</v>
      </c>
      <c r="J259" s="135">
        <v>45766</v>
      </c>
      <c r="K259" s="102">
        <v>30</v>
      </c>
      <c r="L259" s="102">
        <v>30</v>
      </c>
      <c r="M259" s="102">
        <v>220</v>
      </c>
      <c r="N259" s="102">
        <v>0</v>
      </c>
      <c r="O259" s="102">
        <v>0</v>
      </c>
      <c r="P259" s="102">
        <v>6600</v>
      </c>
      <c r="Q259" s="102" t="str">
        <v>Confirmed</v>
      </c>
      <c r="R259" s="102" t="str">
        <v>Countersigned</v>
      </c>
      <c r="S259" s="102" t="str">
        <v>SSH</v>
      </c>
      <c r="T259" s="102" t="str">
        <v>BRI</v>
      </c>
      <c r="U259" s="102" t="str">
        <v>BRI</v>
      </c>
      <c r="V259" s="102">
        <v>6</v>
      </c>
      <c r="W259" s="102">
        <v>89</v>
      </c>
      <c r="X259" s="102" t="str">
        <v>E25-02B</v>
      </c>
      <c r="Y259" s="102">
        <v>186</v>
      </c>
      <c r="Z259" s="102">
        <v>91</v>
      </c>
      <c r="AA259" s="102">
        <v>95</v>
      </c>
      <c r="AB259" s="13" t="str">
        <v>E25</v>
      </c>
    </row>
    <row r="260" spans="1:28" x14ac:dyDescent="0.25">
      <c r="A260" s="103">
        <v>45677</v>
      </c>
      <c r="B260" s="102" t="str">
        <v>Nicolaus S.P.A</v>
      </c>
      <c r="C260" s="102" t="str">
        <v>Tour Operator</v>
      </c>
      <c r="D260" s="102" t="str">
        <v/>
      </c>
      <c r="E260" s="102" t="str">
        <v/>
      </c>
      <c r="F260" s="102" t="str">
        <v>RT</v>
      </c>
      <c r="G260" s="102" t="str">
        <v>Inbound</v>
      </c>
      <c r="H260" s="102" t="str">
        <v>4S6003</v>
      </c>
      <c r="I260" s="103" t="str">
        <v>SSH-BRI</v>
      </c>
      <c r="J260" s="135">
        <v>45773</v>
      </c>
      <c r="K260" s="102">
        <v>30</v>
      </c>
      <c r="L260" s="102">
        <v>30</v>
      </c>
      <c r="M260" s="102">
        <v>220</v>
      </c>
      <c r="N260" s="102">
        <v>0</v>
      </c>
      <c r="O260" s="102">
        <v>0</v>
      </c>
      <c r="P260" s="102">
        <v>6600</v>
      </c>
      <c r="Q260" s="102" t="str">
        <v>Confirmed</v>
      </c>
      <c r="R260" s="102" t="str">
        <v>Countersigned</v>
      </c>
      <c r="S260" s="102" t="str">
        <v>SSH</v>
      </c>
      <c r="T260" s="102" t="str">
        <v>BRI</v>
      </c>
      <c r="U260" s="102" t="str">
        <v>BRI</v>
      </c>
      <c r="V260" s="102">
        <v>6</v>
      </c>
      <c r="W260" s="102">
        <v>96</v>
      </c>
      <c r="X260" s="102" t="str">
        <v>E25-02B</v>
      </c>
      <c r="Y260" s="102">
        <v>186</v>
      </c>
      <c r="Z260" s="102">
        <v>188</v>
      </c>
      <c r="AA260" s="102">
        <v>-2</v>
      </c>
      <c r="AB260" s="13" t="str">
        <v>E25</v>
      </c>
    </row>
    <row r="261" spans="1:28" x14ac:dyDescent="0.25">
      <c r="A261" s="103">
        <v>45677</v>
      </c>
      <c r="B261" s="102" t="str">
        <v>Nicolaus S.P.A</v>
      </c>
      <c r="C261" s="102" t="str">
        <v>Tour Operator</v>
      </c>
      <c r="D261" s="102" t="str">
        <v/>
      </c>
      <c r="E261" s="102" t="str">
        <v/>
      </c>
      <c r="F261" s="102" t="str">
        <v>RT</v>
      </c>
      <c r="G261" s="102" t="str">
        <v>Inbound</v>
      </c>
      <c r="H261" s="102" t="str">
        <v>4S6003</v>
      </c>
      <c r="I261" s="103" t="str">
        <v>SSH-BRI</v>
      </c>
      <c r="J261" s="135">
        <v>45780</v>
      </c>
      <c r="K261" s="102">
        <v>30</v>
      </c>
      <c r="L261" s="102">
        <v>30</v>
      </c>
      <c r="M261" s="102">
        <v>220</v>
      </c>
      <c r="N261" s="102">
        <v>0</v>
      </c>
      <c r="O261" s="102">
        <v>0</v>
      </c>
      <c r="P261" s="102">
        <v>6600</v>
      </c>
      <c r="Q261" s="102" t="str">
        <v>Confirmed</v>
      </c>
      <c r="R261" s="102" t="str">
        <v>Countersigned</v>
      </c>
      <c r="S261" s="102" t="str">
        <v>SSH</v>
      </c>
      <c r="T261" s="102" t="str">
        <v>BRI</v>
      </c>
      <c r="U261" s="102" t="str">
        <v>BRI</v>
      </c>
      <c r="V261" s="102">
        <v>6</v>
      </c>
      <c r="W261" s="102">
        <v>103</v>
      </c>
      <c r="X261" s="102" t="str">
        <v>E25-02B</v>
      </c>
      <c r="Y261" s="102">
        <v>186</v>
      </c>
      <c r="Z261" s="102">
        <v>181</v>
      </c>
      <c r="AA261" s="102">
        <v>5</v>
      </c>
      <c r="AB261" s="13" t="str">
        <v>E25</v>
      </c>
    </row>
    <row r="262" spans="1:28" x14ac:dyDescent="0.25">
      <c r="A262" s="103">
        <v>45677</v>
      </c>
      <c r="B262" s="102" t="str">
        <v>Genius</v>
      </c>
      <c r="C262" s="102" t="str">
        <v>Distributor</v>
      </c>
      <c r="D262" s="102" t="str">
        <v/>
      </c>
      <c r="E262" s="102" t="str">
        <v/>
      </c>
      <c r="F262" s="102" t="str">
        <v>OW</v>
      </c>
      <c r="G262" s="102" t="str">
        <v>Outbound</v>
      </c>
      <c r="H262" s="102" t="str">
        <v>4S6004</v>
      </c>
      <c r="I262" s="103" t="str">
        <v>BRI-SSH</v>
      </c>
      <c r="J262" s="135">
        <v>45766</v>
      </c>
      <c r="K262" s="102">
        <v>5</v>
      </c>
      <c r="L262" s="102">
        <v>5</v>
      </c>
      <c r="M262" s="102">
        <v>285</v>
      </c>
      <c r="N262" s="102">
        <v>0</v>
      </c>
      <c r="O262" s="102">
        <v>0</v>
      </c>
      <c r="P262" s="102">
        <v>1425</v>
      </c>
      <c r="Q262" s="102" t="str">
        <v>Confirmed</v>
      </c>
      <c r="R262" s="102" t="str">
        <v>Closed Deal</v>
      </c>
      <c r="S262" s="102" t="str">
        <v>BRI</v>
      </c>
      <c r="T262" s="102" t="str">
        <v>SSH</v>
      </c>
      <c r="U262" s="102" t="str">
        <v>BRI</v>
      </c>
      <c r="V262" s="102">
        <v>6</v>
      </c>
      <c r="W262" s="102">
        <v>89</v>
      </c>
      <c r="X262" s="102" t="str">
        <v>E25-02B</v>
      </c>
      <c r="Y262" s="102">
        <v>186</v>
      </c>
      <c r="Z262" s="102">
        <v>186</v>
      </c>
      <c r="AA262" s="102">
        <v>0</v>
      </c>
      <c r="AB262" s="13" t="str">
        <v>E25</v>
      </c>
    </row>
    <row r="263" spans="1:28" x14ac:dyDescent="0.25">
      <c r="A263" s="103">
        <v>45677</v>
      </c>
      <c r="B263" s="102" t="str">
        <v>Genius</v>
      </c>
      <c r="C263" s="102" t="str">
        <v>Distributor</v>
      </c>
      <c r="D263" s="102" t="str">
        <v/>
      </c>
      <c r="E263" s="102" t="str">
        <v/>
      </c>
      <c r="F263" s="102" t="str">
        <v>OW</v>
      </c>
      <c r="G263" s="102" t="str">
        <v>Outbound</v>
      </c>
      <c r="H263" s="102" t="str">
        <v>4S6003</v>
      </c>
      <c r="I263" s="103" t="str">
        <v>SSH-BRI</v>
      </c>
      <c r="J263" s="135">
        <v>45773</v>
      </c>
      <c r="K263" s="102">
        <v>5</v>
      </c>
      <c r="L263" s="102">
        <v>5</v>
      </c>
      <c r="M263" s="102">
        <v>285</v>
      </c>
      <c r="N263" s="102">
        <v>0</v>
      </c>
      <c r="O263" s="102">
        <v>0</v>
      </c>
      <c r="P263" s="102">
        <v>1425</v>
      </c>
      <c r="Q263" s="102" t="str">
        <v>Confirmed</v>
      </c>
      <c r="R263" s="102" t="str">
        <v>Closed Deal</v>
      </c>
      <c r="S263" s="102" t="str">
        <v>SSH</v>
      </c>
      <c r="T263" s="102" t="str">
        <v>BRI</v>
      </c>
      <c r="U263" s="102" t="str">
        <v>BRI</v>
      </c>
      <c r="V263" s="102">
        <v>6</v>
      </c>
      <c r="W263" s="102">
        <v>96</v>
      </c>
      <c r="X263" s="102" t="str">
        <v>E25-02B</v>
      </c>
      <c r="Y263" s="102">
        <v>186</v>
      </c>
      <c r="Z263" s="102">
        <v>188</v>
      </c>
      <c r="AA263" s="102">
        <v>-2</v>
      </c>
      <c r="AB263" s="13" t="str">
        <v>E25</v>
      </c>
    </row>
    <row r="264" spans="1:28" x14ac:dyDescent="0.25">
      <c r="A264" s="103">
        <v>45677</v>
      </c>
      <c r="B264" s="102" t="str">
        <v>Nicolaus S.P.A</v>
      </c>
      <c r="C264" s="102" t="str">
        <v>Tour Operator</v>
      </c>
      <c r="D264" s="102" t="str">
        <v/>
      </c>
      <c r="E264" s="102" t="str">
        <v/>
      </c>
      <c r="F264" s="102" t="str">
        <v>RT</v>
      </c>
      <c r="G264" s="102" t="str">
        <v>Outbound</v>
      </c>
      <c r="H264" s="102" t="str">
        <v>4S6004</v>
      </c>
      <c r="I264" s="103" t="str">
        <v>BRI-SSH</v>
      </c>
      <c r="J264" s="135">
        <v>45864</v>
      </c>
      <c r="K264" s="102">
        <v>80</v>
      </c>
      <c r="L264" s="102">
        <v>80</v>
      </c>
      <c r="M264" s="102">
        <v>170</v>
      </c>
      <c r="N264" s="102">
        <v>0</v>
      </c>
      <c r="O264" s="102">
        <v>0</v>
      </c>
      <c r="P264" s="102">
        <v>13600</v>
      </c>
      <c r="Q264" s="102" t="str">
        <v>Confirmed</v>
      </c>
      <c r="R264" s="102" t="str">
        <v>Countersigned</v>
      </c>
      <c r="S264" s="102" t="str">
        <v>BRI</v>
      </c>
      <c r="T264" s="102" t="str">
        <v>SSH</v>
      </c>
      <c r="U264" s="102" t="str">
        <v>BRI</v>
      </c>
      <c r="V264" s="102">
        <v>6</v>
      </c>
      <c r="W264" s="102">
        <v>187</v>
      </c>
      <c r="X264" s="102" t="str">
        <v>S25-01</v>
      </c>
      <c r="Y264" s="102">
        <v>186</v>
      </c>
      <c r="Z264" s="102">
        <v>198</v>
      </c>
      <c r="AA264" s="102">
        <v>-12</v>
      </c>
      <c r="AB264" s="13" t="str">
        <v>S25</v>
      </c>
    </row>
    <row r="265" spans="1:28" x14ac:dyDescent="0.25">
      <c r="A265" s="103">
        <v>45677</v>
      </c>
      <c r="B265" s="102" t="str">
        <v>Nicolaus S.P.A</v>
      </c>
      <c r="C265" s="102" t="str">
        <v>Tour Operator</v>
      </c>
      <c r="D265" s="102" t="str">
        <v/>
      </c>
      <c r="E265" s="102" t="str">
        <v/>
      </c>
      <c r="F265" s="102" t="str">
        <v>RT</v>
      </c>
      <c r="G265" s="102" t="str">
        <v>Outbound</v>
      </c>
      <c r="H265" s="102" t="str">
        <v>4S6004</v>
      </c>
      <c r="I265" s="103" t="str">
        <v>BRI-SSH</v>
      </c>
      <c r="J265" s="135">
        <v>45871</v>
      </c>
      <c r="K265" s="102">
        <v>80</v>
      </c>
      <c r="L265" s="102">
        <v>80</v>
      </c>
      <c r="M265" s="102">
        <v>170</v>
      </c>
      <c r="N265" s="102">
        <v>0</v>
      </c>
      <c r="O265" s="102">
        <v>0</v>
      </c>
      <c r="P265" s="102">
        <v>13600</v>
      </c>
      <c r="Q265" s="102" t="str">
        <v>Confirmed</v>
      </c>
      <c r="R265" s="102" t="str">
        <v>Countersigned</v>
      </c>
      <c r="S265" s="102" t="str">
        <v>BRI</v>
      </c>
      <c r="T265" s="102" t="str">
        <v>SSH</v>
      </c>
      <c r="U265" s="102" t="str">
        <v>BRI</v>
      </c>
      <c r="V265" s="102">
        <v>6</v>
      </c>
      <c r="W265" s="102">
        <v>194</v>
      </c>
      <c r="X265" s="102" t="str">
        <v>S25-01</v>
      </c>
      <c r="Y265" s="102">
        <v>186</v>
      </c>
      <c r="Z265" s="102">
        <v>224</v>
      </c>
      <c r="AA265" s="102">
        <v>-38</v>
      </c>
      <c r="AB265" s="13" t="str">
        <v>S25</v>
      </c>
    </row>
    <row r="266" spans="1:28" x14ac:dyDescent="0.25">
      <c r="A266" s="103">
        <v>45677</v>
      </c>
      <c r="B266" s="102" t="str">
        <v>Nicolaus S.P.A</v>
      </c>
      <c r="C266" s="102" t="str">
        <v>Tour Operator</v>
      </c>
      <c r="D266" s="102" t="str">
        <v/>
      </c>
      <c r="E266" s="102" t="str">
        <v/>
      </c>
      <c r="F266" s="102" t="str">
        <v>RT</v>
      </c>
      <c r="G266" s="102" t="str">
        <v>Outbound</v>
      </c>
      <c r="H266" s="102" t="str">
        <v>4S6004</v>
      </c>
      <c r="I266" s="103" t="str">
        <v>BRI-SSH</v>
      </c>
      <c r="J266" s="135">
        <v>45878</v>
      </c>
      <c r="K266" s="102">
        <v>80</v>
      </c>
      <c r="L266" s="102">
        <v>80</v>
      </c>
      <c r="M266" s="102">
        <v>170</v>
      </c>
      <c r="N266" s="102">
        <v>0</v>
      </c>
      <c r="O266" s="102">
        <v>0</v>
      </c>
      <c r="P266" s="102">
        <v>13600</v>
      </c>
      <c r="Q266" s="102" t="str">
        <v>Confirmed</v>
      </c>
      <c r="R266" s="102" t="str">
        <v>Countersigned</v>
      </c>
      <c r="S266" s="102" t="str">
        <v>BRI</v>
      </c>
      <c r="T266" s="102" t="str">
        <v>SSH</v>
      </c>
      <c r="U266" s="102" t="str">
        <v>BRI</v>
      </c>
      <c r="V266" s="102">
        <v>6</v>
      </c>
      <c r="W266" s="102">
        <v>201</v>
      </c>
      <c r="X266" s="102" t="str">
        <v>S25-01</v>
      </c>
      <c r="Y266" s="102">
        <v>186</v>
      </c>
      <c r="Z266" s="102">
        <v>267</v>
      </c>
      <c r="AA266" s="102">
        <v>-81</v>
      </c>
      <c r="AB266" s="13" t="str">
        <v>S25</v>
      </c>
    </row>
    <row r="267" spans="1:28" x14ac:dyDescent="0.25">
      <c r="A267" s="103">
        <v>45677</v>
      </c>
      <c r="B267" s="102" t="str">
        <v>Nicolaus S.P.A</v>
      </c>
      <c r="C267" s="102" t="str">
        <v>Tour Operator</v>
      </c>
      <c r="D267" s="102" t="str">
        <v/>
      </c>
      <c r="E267" s="102" t="str">
        <v/>
      </c>
      <c r="F267" s="102" t="str">
        <v>RT</v>
      </c>
      <c r="G267" s="102" t="str">
        <v>Outbound</v>
      </c>
      <c r="H267" s="102" t="str">
        <v>4S6004</v>
      </c>
      <c r="I267" s="103" t="str">
        <v>BRI-SSH</v>
      </c>
      <c r="J267" s="135">
        <v>45885</v>
      </c>
      <c r="K267" s="102">
        <v>80</v>
      </c>
      <c r="L267" s="102">
        <v>80</v>
      </c>
      <c r="M267" s="102">
        <v>170</v>
      </c>
      <c r="N267" s="102">
        <v>0</v>
      </c>
      <c r="O267" s="102">
        <v>0</v>
      </c>
      <c r="P267" s="102">
        <v>13600</v>
      </c>
      <c r="Q267" s="102" t="str">
        <v>Confirmed</v>
      </c>
      <c r="R267" s="102" t="str">
        <v>Countersigned</v>
      </c>
      <c r="S267" s="102" t="str">
        <v>BRI</v>
      </c>
      <c r="T267" s="102" t="str">
        <v>SSH</v>
      </c>
      <c r="U267" s="102" t="str">
        <v>BRI</v>
      </c>
      <c r="V267" s="102">
        <v>6</v>
      </c>
      <c r="W267" s="102">
        <v>208</v>
      </c>
      <c r="X267" s="102" t="str">
        <v>S25-01</v>
      </c>
      <c r="Y267" s="102">
        <v>186</v>
      </c>
      <c r="Z267" s="102">
        <v>238</v>
      </c>
      <c r="AA267" s="102">
        <v>-52</v>
      </c>
      <c r="AB267" s="13" t="str">
        <v>S25</v>
      </c>
    </row>
    <row r="268" spans="1:28" x14ac:dyDescent="0.25">
      <c r="A268" s="103">
        <v>45677</v>
      </c>
      <c r="B268" s="102" t="str">
        <v>Nicolaus S.P.A</v>
      </c>
      <c r="C268" s="102" t="str">
        <v>Tour Operator</v>
      </c>
      <c r="D268" s="102" t="str">
        <v/>
      </c>
      <c r="E268" s="102" t="str">
        <v/>
      </c>
      <c r="F268" s="102" t="str">
        <v>RT</v>
      </c>
      <c r="G268" s="102" t="str">
        <v>Outbound</v>
      </c>
      <c r="H268" s="102" t="str">
        <v>4S6004</v>
      </c>
      <c r="I268" s="103" t="str">
        <v>BRI-SSH</v>
      </c>
      <c r="J268" s="135">
        <v>45892</v>
      </c>
      <c r="K268" s="102">
        <v>80</v>
      </c>
      <c r="L268" s="102">
        <v>80</v>
      </c>
      <c r="M268" s="102">
        <v>170</v>
      </c>
      <c r="N268" s="102">
        <v>0</v>
      </c>
      <c r="O268" s="102">
        <v>0</v>
      </c>
      <c r="P268" s="102">
        <v>13600</v>
      </c>
      <c r="Q268" s="102" t="str">
        <v>Confirmed</v>
      </c>
      <c r="R268" s="102" t="str">
        <v>Countersigned</v>
      </c>
      <c r="S268" s="102" t="str">
        <v>BRI</v>
      </c>
      <c r="T268" s="102" t="str">
        <v>SSH</v>
      </c>
      <c r="U268" s="102" t="str">
        <v>BRI</v>
      </c>
      <c r="V268" s="102">
        <v>6</v>
      </c>
      <c r="W268" s="102">
        <v>215</v>
      </c>
      <c r="X268" s="102" t="str">
        <v>S25-01</v>
      </c>
      <c r="Y268" s="102">
        <v>186</v>
      </c>
      <c r="Z268" s="102">
        <v>234</v>
      </c>
      <c r="AA268" s="102">
        <v>-48</v>
      </c>
      <c r="AB268" s="13" t="str">
        <v>S25</v>
      </c>
    </row>
    <row r="269" spans="1:28" x14ac:dyDescent="0.25">
      <c r="A269" s="103">
        <v>45677</v>
      </c>
      <c r="B269" s="102" t="str">
        <v>Nicolaus S.P.A</v>
      </c>
      <c r="C269" s="102" t="str">
        <v>Tour Operator</v>
      </c>
      <c r="D269" s="102" t="str">
        <v/>
      </c>
      <c r="E269" s="102" t="str">
        <v/>
      </c>
      <c r="F269" s="102" t="str">
        <v>RT</v>
      </c>
      <c r="G269" s="102" t="str">
        <v>Outbound</v>
      </c>
      <c r="H269" s="102" t="str">
        <v>4S6004</v>
      </c>
      <c r="I269" s="103" t="str">
        <v>BRI-SSH</v>
      </c>
      <c r="J269" s="135">
        <v>45899</v>
      </c>
      <c r="K269" s="102">
        <v>80</v>
      </c>
      <c r="L269" s="102">
        <v>80</v>
      </c>
      <c r="M269" s="102">
        <v>170</v>
      </c>
      <c r="N269" s="102">
        <v>0</v>
      </c>
      <c r="O269" s="102">
        <v>0</v>
      </c>
      <c r="P269" s="102">
        <v>13600</v>
      </c>
      <c r="Q269" s="102" t="str">
        <v>Confirmed</v>
      </c>
      <c r="R269" s="102" t="str">
        <v>Countersigned</v>
      </c>
      <c r="S269" s="102" t="str">
        <v>BRI</v>
      </c>
      <c r="T269" s="102" t="str">
        <v>SSH</v>
      </c>
      <c r="U269" s="102" t="str">
        <v>BRI</v>
      </c>
      <c r="V269" s="102">
        <v>6</v>
      </c>
      <c r="W269" s="102">
        <v>222</v>
      </c>
      <c r="X269" s="102" t="str">
        <v>S25-01</v>
      </c>
      <c r="Y269" s="102">
        <v>186</v>
      </c>
      <c r="Z269" s="102">
        <v>239</v>
      </c>
      <c r="AA269" s="102">
        <v>-53</v>
      </c>
      <c r="AB269" s="13" t="str">
        <v>S25</v>
      </c>
    </row>
    <row r="270" spans="1:28" x14ac:dyDescent="0.25">
      <c r="A270" s="103">
        <v>45677</v>
      </c>
      <c r="B270" s="102" t="str">
        <v>Nicolaus S.P.A</v>
      </c>
      <c r="C270" s="102" t="str">
        <v>Tour Operator</v>
      </c>
      <c r="D270" s="102" t="str">
        <v/>
      </c>
      <c r="E270" s="102" t="str">
        <v/>
      </c>
      <c r="F270" s="102" t="str">
        <v>RT</v>
      </c>
      <c r="G270" s="102" t="str">
        <v>Outbound</v>
      </c>
      <c r="H270" s="102" t="str">
        <v>4S6004</v>
      </c>
      <c r="I270" s="103" t="str">
        <v>BRI-SSH</v>
      </c>
      <c r="J270" s="135">
        <v>45906</v>
      </c>
      <c r="K270" s="102">
        <v>80</v>
      </c>
      <c r="L270" s="102">
        <v>80</v>
      </c>
      <c r="M270" s="102">
        <v>170</v>
      </c>
      <c r="N270" s="102">
        <v>0</v>
      </c>
      <c r="O270" s="102">
        <v>0</v>
      </c>
      <c r="P270" s="102">
        <v>13600</v>
      </c>
      <c r="Q270" s="102" t="str">
        <v>Confirmed</v>
      </c>
      <c r="R270" s="102" t="str">
        <v>Countersigned</v>
      </c>
      <c r="S270" s="102" t="str">
        <v>BRI</v>
      </c>
      <c r="T270" s="102" t="str">
        <v>SSH</v>
      </c>
      <c r="U270" s="102" t="str">
        <v>BRI</v>
      </c>
      <c r="V270" s="102">
        <v>6</v>
      </c>
      <c r="W270" s="102">
        <v>229</v>
      </c>
      <c r="X270" s="102" t="str">
        <v>S25-01</v>
      </c>
      <c r="Y270" s="102">
        <v>186</v>
      </c>
      <c r="Z270" s="102">
        <v>243</v>
      </c>
      <c r="AA270" s="102">
        <v>-57</v>
      </c>
      <c r="AB270" s="13" t="str">
        <v>S25</v>
      </c>
    </row>
    <row r="271" spans="1:28" x14ac:dyDescent="0.25">
      <c r="A271" s="103">
        <v>45677</v>
      </c>
      <c r="B271" s="102" t="str">
        <v>Nicolaus S.P.A</v>
      </c>
      <c r="C271" s="102" t="str">
        <v>Tour Operator</v>
      </c>
      <c r="D271" s="102" t="str">
        <v/>
      </c>
      <c r="E271" s="102" t="str">
        <v/>
      </c>
      <c r="F271" s="102" t="str">
        <v>RT</v>
      </c>
      <c r="G271" s="102" t="str">
        <v>Outbound</v>
      </c>
      <c r="H271" s="102" t="str">
        <v>4S6004</v>
      </c>
      <c r="I271" s="103" t="str">
        <v>BRI-SSH</v>
      </c>
      <c r="J271" s="135">
        <v>45913</v>
      </c>
      <c r="K271" s="102">
        <v>80</v>
      </c>
      <c r="L271" s="102">
        <v>80</v>
      </c>
      <c r="M271" s="102">
        <v>170</v>
      </c>
      <c r="N271" s="102">
        <v>0</v>
      </c>
      <c r="O271" s="102">
        <v>0</v>
      </c>
      <c r="P271" s="102">
        <v>13600</v>
      </c>
      <c r="Q271" s="102" t="str">
        <v>Confirmed</v>
      </c>
      <c r="R271" s="102" t="str">
        <v>Countersigned</v>
      </c>
      <c r="S271" s="102" t="str">
        <v>BRI</v>
      </c>
      <c r="T271" s="102" t="str">
        <v>SSH</v>
      </c>
      <c r="U271" s="102" t="str">
        <v>BRI</v>
      </c>
      <c r="V271" s="102">
        <v>6</v>
      </c>
      <c r="W271" s="102">
        <v>236</v>
      </c>
      <c r="X271" s="102" t="str">
        <v>S25-01</v>
      </c>
      <c r="Y271" s="102">
        <v>186</v>
      </c>
      <c r="Z271" s="102">
        <v>181</v>
      </c>
      <c r="AA271" s="102">
        <v>5</v>
      </c>
      <c r="AB271" s="13" t="str">
        <v>S25</v>
      </c>
    </row>
    <row r="272" spans="1:28" x14ac:dyDescent="0.25">
      <c r="A272" s="103">
        <v>45677</v>
      </c>
      <c r="B272" s="102" t="str">
        <v>Nicolaus S.P.A</v>
      </c>
      <c r="C272" s="102" t="str">
        <v>Tour Operator</v>
      </c>
      <c r="D272" s="102" t="str">
        <v/>
      </c>
      <c r="E272" s="102" t="str">
        <v/>
      </c>
      <c r="F272" s="102" t="str">
        <v>RT</v>
      </c>
      <c r="G272" s="102" t="str">
        <v>Outbound</v>
      </c>
      <c r="H272" s="102" t="str">
        <v>4S6004</v>
      </c>
      <c r="I272" s="103" t="str">
        <v>BRI-SSH</v>
      </c>
      <c r="J272" s="135">
        <v>45920</v>
      </c>
      <c r="K272" s="102">
        <v>80</v>
      </c>
      <c r="L272" s="102">
        <v>80</v>
      </c>
      <c r="M272" s="102">
        <v>170</v>
      </c>
      <c r="N272" s="102">
        <v>0</v>
      </c>
      <c r="O272" s="102">
        <v>0</v>
      </c>
      <c r="P272" s="102">
        <v>13600</v>
      </c>
      <c r="Q272" s="102" t="str">
        <v>Confirmed</v>
      </c>
      <c r="R272" s="102" t="str">
        <v>Countersigned</v>
      </c>
      <c r="S272" s="102" t="str">
        <v>BRI</v>
      </c>
      <c r="T272" s="102" t="str">
        <v>SSH</v>
      </c>
      <c r="U272" s="102" t="str">
        <v>BRI</v>
      </c>
      <c r="V272" s="102">
        <v>6</v>
      </c>
      <c r="W272" s="102">
        <v>243</v>
      </c>
      <c r="X272" s="102" t="str">
        <v>S25-01</v>
      </c>
      <c r="Y272" s="102">
        <v>186</v>
      </c>
      <c r="Z272" s="102">
        <v>182</v>
      </c>
      <c r="AA272" s="102">
        <v>4</v>
      </c>
      <c r="AB272" s="13" t="str">
        <v>S25</v>
      </c>
    </row>
    <row r="273" spans="1:28" x14ac:dyDescent="0.25">
      <c r="A273" s="103">
        <v>45677</v>
      </c>
      <c r="B273" s="102" t="str">
        <v>Nicolaus S.P.A</v>
      </c>
      <c r="C273" s="102" t="str">
        <v>Tour Operator</v>
      </c>
      <c r="D273" s="102" t="str">
        <v/>
      </c>
      <c r="E273" s="102" t="str">
        <v/>
      </c>
      <c r="F273" s="102" t="str">
        <v>RT</v>
      </c>
      <c r="G273" s="102" t="str">
        <v>Outbound</v>
      </c>
      <c r="H273" s="102" t="str">
        <v>4S6004</v>
      </c>
      <c r="I273" s="103" t="str">
        <v>BRI-SSH</v>
      </c>
      <c r="J273" s="135">
        <v>45927</v>
      </c>
      <c r="K273" s="102">
        <v>80</v>
      </c>
      <c r="L273" s="102">
        <v>80</v>
      </c>
      <c r="M273" s="102">
        <v>170</v>
      </c>
      <c r="N273" s="102">
        <v>0</v>
      </c>
      <c r="O273" s="102">
        <v>0</v>
      </c>
      <c r="P273" s="102">
        <v>13600</v>
      </c>
      <c r="Q273" s="102" t="str">
        <v>Confirmed</v>
      </c>
      <c r="R273" s="102" t="str">
        <v>Countersigned</v>
      </c>
      <c r="S273" s="102" t="str">
        <v>BRI</v>
      </c>
      <c r="T273" s="102" t="str">
        <v>SSH</v>
      </c>
      <c r="U273" s="102" t="str">
        <v>BRI</v>
      </c>
      <c r="V273" s="102">
        <v>6</v>
      </c>
      <c r="W273" s="102">
        <v>250</v>
      </c>
      <c r="X273" s="102" t="str">
        <v>S25-01</v>
      </c>
      <c r="Y273" s="102">
        <v>186</v>
      </c>
      <c r="Z273" s="102">
        <v>180</v>
      </c>
      <c r="AA273" s="102">
        <v>6</v>
      </c>
      <c r="AB273" s="13" t="str">
        <v>S25</v>
      </c>
    </row>
    <row r="274" spans="1:28" x14ac:dyDescent="0.25">
      <c r="A274" s="103">
        <v>45677</v>
      </c>
      <c r="B274" s="102" t="str">
        <v>Nicolaus S.P.A</v>
      </c>
      <c r="C274" s="102" t="str">
        <v>Tour Operator</v>
      </c>
      <c r="D274" s="102" t="str">
        <v/>
      </c>
      <c r="E274" s="102" t="str">
        <v/>
      </c>
      <c r="F274" s="102" t="str">
        <v>RT</v>
      </c>
      <c r="G274" s="102" t="str">
        <v>Outbound</v>
      </c>
      <c r="H274" s="102" t="str">
        <v>4S6004</v>
      </c>
      <c r="I274" s="103" t="str">
        <v>BRI-SSH</v>
      </c>
      <c r="J274" s="135">
        <v>45934</v>
      </c>
      <c r="K274" s="102">
        <v>80</v>
      </c>
      <c r="L274" s="102">
        <v>80</v>
      </c>
      <c r="M274" s="102">
        <v>170</v>
      </c>
      <c r="N274" s="102">
        <v>0</v>
      </c>
      <c r="O274" s="102">
        <v>0</v>
      </c>
      <c r="P274" s="102">
        <v>13600</v>
      </c>
      <c r="Q274" s="102" t="str">
        <v>Confirmed</v>
      </c>
      <c r="R274" s="102" t="str">
        <v>Countersigned</v>
      </c>
      <c r="S274" s="102" t="str">
        <v>BRI</v>
      </c>
      <c r="T274" s="102" t="str">
        <v>SSH</v>
      </c>
      <c r="U274" s="102" t="str">
        <v>BRI</v>
      </c>
      <c r="V274" s="102">
        <v>6</v>
      </c>
      <c r="W274" s="102">
        <v>257</v>
      </c>
      <c r="X274" s="102" t="str">
        <v>S25-01</v>
      </c>
      <c r="Y274" s="102">
        <v>186</v>
      </c>
      <c r="Z274" s="102">
        <v>176</v>
      </c>
      <c r="AA274" s="102">
        <v>10</v>
      </c>
      <c r="AB274" s="13" t="str">
        <v>S25</v>
      </c>
    </row>
    <row r="275" spans="1:28" x14ac:dyDescent="0.25">
      <c r="A275" s="103">
        <v>45677</v>
      </c>
      <c r="B275" s="102" t="str">
        <v>Nicolaus S.P.A</v>
      </c>
      <c r="C275" s="102" t="str">
        <v>Tour Operator</v>
      </c>
      <c r="D275" s="102" t="str">
        <v/>
      </c>
      <c r="E275" s="102" t="str">
        <v/>
      </c>
      <c r="F275" s="102" t="str">
        <v>RT</v>
      </c>
      <c r="G275" s="102" t="str">
        <v>Outbound</v>
      </c>
      <c r="H275" s="102" t="str">
        <v>4S6004</v>
      </c>
      <c r="I275" s="103" t="str">
        <v>BRI-SSH</v>
      </c>
      <c r="J275" s="135">
        <v>45941</v>
      </c>
      <c r="K275" s="102">
        <v>80</v>
      </c>
      <c r="L275" s="102">
        <v>80</v>
      </c>
      <c r="M275" s="102">
        <v>170</v>
      </c>
      <c r="N275" s="102">
        <v>0</v>
      </c>
      <c r="O275" s="102">
        <v>0</v>
      </c>
      <c r="P275" s="102">
        <v>13600</v>
      </c>
      <c r="Q275" s="102" t="str">
        <v>Confirmed</v>
      </c>
      <c r="R275" s="102" t="str">
        <v>Countersigned</v>
      </c>
      <c r="S275" s="102" t="str">
        <v>BRI</v>
      </c>
      <c r="T275" s="102" t="str">
        <v>SSH</v>
      </c>
      <c r="U275" s="102" t="str">
        <v>BRI</v>
      </c>
      <c r="V275" s="102">
        <v>6</v>
      </c>
      <c r="W275" s="102">
        <v>264</v>
      </c>
      <c r="X275" s="102" t="str">
        <v>S25-01</v>
      </c>
      <c r="Y275" s="102">
        <v>186</v>
      </c>
      <c r="Z275" s="102">
        <v>177</v>
      </c>
      <c r="AA275" s="102">
        <v>9</v>
      </c>
      <c r="AB275" s="13" t="str">
        <v>S25</v>
      </c>
    </row>
    <row r="276" spans="1:28" x14ac:dyDescent="0.25">
      <c r="A276" s="103">
        <v>45677</v>
      </c>
      <c r="B276" s="102" t="str">
        <v>Nicolaus S.P.A</v>
      </c>
      <c r="C276" s="102" t="str">
        <v>Tour Operator</v>
      </c>
      <c r="D276" s="102" t="str">
        <v/>
      </c>
      <c r="E276" s="102" t="str">
        <v/>
      </c>
      <c r="F276" s="102" t="str">
        <v>RT</v>
      </c>
      <c r="G276" s="102" t="str">
        <v>Outbound</v>
      </c>
      <c r="H276" s="102" t="str">
        <v>4S6004</v>
      </c>
      <c r="I276" s="103" t="str">
        <v>BRI-SSH</v>
      </c>
      <c r="J276" s="135">
        <v>45948</v>
      </c>
      <c r="K276" s="102">
        <v>80</v>
      </c>
      <c r="L276" s="102">
        <v>80</v>
      </c>
      <c r="M276" s="102">
        <v>170</v>
      </c>
      <c r="N276" s="102">
        <v>0</v>
      </c>
      <c r="O276" s="102">
        <v>0</v>
      </c>
      <c r="P276" s="102">
        <v>13600</v>
      </c>
      <c r="Q276" s="102" t="str">
        <v>Confirmed</v>
      </c>
      <c r="R276" s="102" t="str">
        <v>Countersigned</v>
      </c>
      <c r="S276" s="102" t="str">
        <v>BRI</v>
      </c>
      <c r="T276" s="102" t="str">
        <v>SSH</v>
      </c>
      <c r="U276" s="102" t="str">
        <v>BRI</v>
      </c>
      <c r="V276" s="102">
        <v>6</v>
      </c>
      <c r="W276" s="102">
        <v>271</v>
      </c>
      <c r="X276" s="102" t="str">
        <v>S25-01</v>
      </c>
      <c r="Y276" s="102">
        <v>186</v>
      </c>
      <c r="Z276" s="102">
        <v>190</v>
      </c>
      <c r="AA276" s="102">
        <v>-4</v>
      </c>
      <c r="AB276" s="13" t="str">
        <v>S25</v>
      </c>
    </row>
    <row r="277" spans="1:28" x14ac:dyDescent="0.25">
      <c r="A277" s="103">
        <v>45677</v>
      </c>
      <c r="B277" s="102" t="str">
        <v>Nicolaus S.P.A</v>
      </c>
      <c r="C277" s="102" t="str">
        <v>Tour Operator</v>
      </c>
      <c r="D277" s="102" t="str">
        <v/>
      </c>
      <c r="E277" s="102" t="str">
        <v/>
      </c>
      <c r="F277" s="102" t="str">
        <v>RT</v>
      </c>
      <c r="G277" s="102" t="str">
        <v>Outbound</v>
      </c>
      <c r="H277" s="102" t="str">
        <v>4S6004</v>
      </c>
      <c r="I277" s="103" t="str">
        <v>BRI-SSH</v>
      </c>
      <c r="J277" s="135">
        <v>45955</v>
      </c>
      <c r="K277" s="102">
        <v>80</v>
      </c>
      <c r="L277" s="102">
        <v>80</v>
      </c>
      <c r="M277" s="102">
        <v>170</v>
      </c>
      <c r="N277" s="102">
        <v>0</v>
      </c>
      <c r="O277" s="102">
        <v>0</v>
      </c>
      <c r="P277" s="102">
        <v>13600</v>
      </c>
      <c r="Q277" s="102" t="str">
        <v>Confirmed</v>
      </c>
      <c r="R277" s="102" t="str">
        <v>Countersigned</v>
      </c>
      <c r="S277" s="102" t="str">
        <v>BRI</v>
      </c>
      <c r="T277" s="102" t="str">
        <v>SSH</v>
      </c>
      <c r="U277" s="102" t="str">
        <v>BRI</v>
      </c>
      <c r="V277" s="102">
        <v>6</v>
      </c>
      <c r="W277" s="102">
        <v>278</v>
      </c>
      <c r="X277" s="102" t="str">
        <v>S25-01</v>
      </c>
      <c r="Y277" s="102">
        <v>186</v>
      </c>
      <c r="Z277" s="102">
        <v>198</v>
      </c>
      <c r="AA277" s="102">
        <v>-12</v>
      </c>
      <c r="AB277" s="13" t="str">
        <v>S25</v>
      </c>
    </row>
    <row r="278" spans="1:28" x14ac:dyDescent="0.25">
      <c r="A278" s="103">
        <v>45677</v>
      </c>
      <c r="B278" s="102" t="str">
        <v>Nicolaus S.P.A</v>
      </c>
      <c r="C278" s="102" t="str">
        <v>Tour Operator</v>
      </c>
      <c r="D278" s="102" t="str">
        <v/>
      </c>
      <c r="E278" s="102" t="str">
        <v/>
      </c>
      <c r="F278" s="102" t="str">
        <v>RT</v>
      </c>
      <c r="G278" s="102" t="str">
        <v>Outbound</v>
      </c>
      <c r="H278" s="102" t="str">
        <v>4S6004</v>
      </c>
      <c r="I278" s="103" t="str">
        <v>BRI-SSH</v>
      </c>
      <c r="J278" s="135">
        <v>45962</v>
      </c>
      <c r="K278" s="102">
        <v>80</v>
      </c>
      <c r="L278" s="102">
        <v>80</v>
      </c>
      <c r="M278" s="102">
        <v>170</v>
      </c>
      <c r="N278" s="102">
        <v>0</v>
      </c>
      <c r="O278" s="102">
        <v>0</v>
      </c>
      <c r="P278" s="102">
        <v>13600</v>
      </c>
      <c r="Q278" s="102" t="str">
        <v>Confirmed</v>
      </c>
      <c r="R278" s="102" t="str">
        <v>Countersigned</v>
      </c>
      <c r="S278" s="102" t="str">
        <v>BRI</v>
      </c>
      <c r="T278" s="102" t="str">
        <v>SSH</v>
      </c>
      <c r="U278" s="102" t="str">
        <v>BRI</v>
      </c>
      <c r="V278" s="102">
        <v>6</v>
      </c>
      <c r="W278" s="102">
        <v>285</v>
      </c>
      <c r="X278" s="102" t="str">
        <v>S25-01</v>
      </c>
      <c r="Y278" s="102">
        <v>186</v>
      </c>
      <c r="Z278" s="102">
        <v>156</v>
      </c>
      <c r="AA278" s="102">
        <v>30</v>
      </c>
      <c r="AB278" s="13" t="str">
        <v>S25</v>
      </c>
    </row>
    <row r="279" spans="1:28" x14ac:dyDescent="0.25">
      <c r="A279" s="103">
        <v>45677</v>
      </c>
      <c r="B279" s="102" t="str">
        <v>Nicolaus S.P.A</v>
      </c>
      <c r="C279" s="102" t="str">
        <v>Tour Operator</v>
      </c>
      <c r="D279" s="102" t="str">
        <v/>
      </c>
      <c r="E279" s="102" t="str">
        <v/>
      </c>
      <c r="F279" s="102" t="str">
        <v>RT</v>
      </c>
      <c r="G279" s="102" t="str">
        <v>Outbound</v>
      </c>
      <c r="H279" s="102" t="str">
        <v>4S6004</v>
      </c>
      <c r="I279" s="103" t="str">
        <v>BRI-SSH</v>
      </c>
      <c r="J279" s="135">
        <v>45969</v>
      </c>
      <c r="K279" s="102">
        <v>80</v>
      </c>
      <c r="L279" s="102">
        <v>80</v>
      </c>
      <c r="M279" s="102">
        <v>170</v>
      </c>
      <c r="N279" s="102">
        <v>0</v>
      </c>
      <c r="O279" s="102">
        <v>0</v>
      </c>
      <c r="P279" s="102">
        <v>13600</v>
      </c>
      <c r="Q279" s="102" t="str">
        <v>Confirmed</v>
      </c>
      <c r="R279" s="102" t="str">
        <v>Countersigned</v>
      </c>
      <c r="S279" s="102" t="str">
        <v>BRI</v>
      </c>
      <c r="T279" s="102" t="str">
        <v>SSH</v>
      </c>
      <c r="U279" s="102" t="str">
        <v>BRI</v>
      </c>
      <c r="V279" s="102">
        <v>6</v>
      </c>
      <c r="W279" s="102">
        <v>292</v>
      </c>
      <c r="X279" s="102" t="str">
        <v>S25-01</v>
      </c>
      <c r="Y279" s="102">
        <v>186</v>
      </c>
      <c r="Z279" s="102">
        <v>156</v>
      </c>
      <c r="AA279" s="102">
        <v>30</v>
      </c>
      <c r="AB279" s="13" t="str">
        <v>S25</v>
      </c>
    </row>
    <row r="280" spans="1:28" x14ac:dyDescent="0.25">
      <c r="A280" s="103">
        <v>45677</v>
      </c>
      <c r="B280" s="102" t="str">
        <v>Nicolaus S.P.A</v>
      </c>
      <c r="C280" s="102" t="str">
        <v>Tour Operator</v>
      </c>
      <c r="D280" s="102" t="str">
        <v/>
      </c>
      <c r="E280" s="102" t="str">
        <v/>
      </c>
      <c r="F280" s="102" t="str">
        <v>RT</v>
      </c>
      <c r="G280" s="102" t="str">
        <v>Outbound</v>
      </c>
      <c r="H280" s="102" t="str">
        <v>4S6004</v>
      </c>
      <c r="I280" s="103" t="str">
        <v>BRI-SSH</v>
      </c>
      <c r="J280" s="135">
        <v>45976</v>
      </c>
      <c r="K280" s="102">
        <v>80</v>
      </c>
      <c r="L280" s="102">
        <v>80</v>
      </c>
      <c r="M280" s="102">
        <v>170</v>
      </c>
      <c r="N280" s="102">
        <v>0</v>
      </c>
      <c r="O280" s="102">
        <v>0</v>
      </c>
      <c r="P280" s="102">
        <v>13600</v>
      </c>
      <c r="Q280" s="102" t="str">
        <v>Confirmed</v>
      </c>
      <c r="R280" s="102" t="str">
        <v>Countersigned</v>
      </c>
      <c r="S280" s="102" t="str">
        <v>BRI</v>
      </c>
      <c r="T280" s="102" t="str">
        <v>SSH</v>
      </c>
      <c r="U280" s="102" t="str">
        <v>BRI</v>
      </c>
      <c r="V280" s="102">
        <v>6</v>
      </c>
      <c r="W280" s="102">
        <v>299</v>
      </c>
      <c r="X280" s="102" t="str">
        <v>S25-01</v>
      </c>
      <c r="Y280" s="102">
        <v>186</v>
      </c>
      <c r="Z280" s="102">
        <v>156</v>
      </c>
      <c r="AA280" s="102">
        <v>30</v>
      </c>
      <c r="AB280" s="13" t="str">
        <v>S25</v>
      </c>
    </row>
    <row r="281" spans="1:28" x14ac:dyDescent="0.25">
      <c r="A281" s="103">
        <v>45677</v>
      </c>
      <c r="B281" s="102" t="str">
        <v>Nicolaus S.P.A</v>
      </c>
      <c r="C281" s="102" t="str">
        <v>Tour Operator</v>
      </c>
      <c r="D281" s="102" t="str">
        <v/>
      </c>
      <c r="E281" s="102" t="str">
        <v/>
      </c>
      <c r="F281" s="102" t="str">
        <v>RT</v>
      </c>
      <c r="G281" s="102" t="str">
        <v>Outbound</v>
      </c>
      <c r="H281" s="102" t="str">
        <v>4S6004</v>
      </c>
      <c r="I281" s="103" t="str">
        <v>BRI-SSH</v>
      </c>
      <c r="J281" s="135">
        <v>45983</v>
      </c>
      <c r="K281" s="102">
        <v>80</v>
      </c>
      <c r="L281" s="102">
        <v>80</v>
      </c>
      <c r="M281" s="102">
        <v>170</v>
      </c>
      <c r="N281" s="102">
        <v>0</v>
      </c>
      <c r="O281" s="102">
        <v>0</v>
      </c>
      <c r="P281" s="102">
        <v>13600</v>
      </c>
      <c r="Q281" s="102" t="str">
        <v>Confirmed</v>
      </c>
      <c r="R281" s="102" t="str">
        <v>Countersigned</v>
      </c>
      <c r="S281" s="102" t="str">
        <v>BRI</v>
      </c>
      <c r="T281" s="102" t="str">
        <v>SSH</v>
      </c>
      <c r="U281" s="102" t="str">
        <v>BRI</v>
      </c>
      <c r="V281" s="102">
        <v>6</v>
      </c>
      <c r="W281" s="102">
        <v>306</v>
      </c>
      <c r="X281" s="102" t="str">
        <v>S25-01</v>
      </c>
      <c r="Y281" s="102">
        <v>186</v>
      </c>
      <c r="Z281" s="102">
        <v>126</v>
      </c>
      <c r="AA281" s="102">
        <v>60</v>
      </c>
      <c r="AB281" s="13" t="str">
        <v>S25</v>
      </c>
    </row>
    <row r="282" spans="1:28" x14ac:dyDescent="0.25">
      <c r="A282" s="103">
        <v>45677</v>
      </c>
      <c r="B282" s="102" t="str">
        <v>Nicolaus S.P.A</v>
      </c>
      <c r="C282" s="102" t="str">
        <v>Tour Operator</v>
      </c>
      <c r="D282" s="102" t="str">
        <v/>
      </c>
      <c r="E282" s="102" t="str">
        <v/>
      </c>
      <c r="F282" s="102" t="str">
        <v>RT</v>
      </c>
      <c r="G282" s="102" t="str">
        <v>Inbound</v>
      </c>
      <c r="H282" s="102" t="str">
        <v>4S6003</v>
      </c>
      <c r="I282" s="103" t="str">
        <v>SSH-BRI</v>
      </c>
      <c r="J282" s="135">
        <v>45871</v>
      </c>
      <c r="K282" s="102">
        <v>80</v>
      </c>
      <c r="L282" s="102">
        <v>80</v>
      </c>
      <c r="M282" s="102">
        <v>170</v>
      </c>
      <c r="N282" s="102">
        <v>0</v>
      </c>
      <c r="O282" s="102">
        <v>0</v>
      </c>
      <c r="P282" s="102">
        <v>13600</v>
      </c>
      <c r="Q282" s="102" t="str">
        <v>Confirmed</v>
      </c>
      <c r="R282" s="102" t="str">
        <v>Countersigned</v>
      </c>
      <c r="S282" s="102" t="str">
        <v>SSH</v>
      </c>
      <c r="T282" s="102" t="str">
        <v>BRI</v>
      </c>
      <c r="U282" s="102" t="str">
        <v>BRI</v>
      </c>
      <c r="V282" s="102">
        <v>6</v>
      </c>
      <c r="W282" s="102">
        <v>194</v>
      </c>
      <c r="X282" s="102" t="str">
        <v>S25-01</v>
      </c>
      <c r="Y282" s="102">
        <v>186</v>
      </c>
      <c r="Z282" s="102">
        <v>198</v>
      </c>
      <c r="AA282" s="102">
        <v>-12</v>
      </c>
      <c r="AB282" s="13" t="str">
        <v>S25</v>
      </c>
    </row>
    <row r="283" spans="1:28" x14ac:dyDescent="0.25">
      <c r="A283" s="103">
        <v>45677</v>
      </c>
      <c r="B283" s="102" t="str">
        <v>Nicolaus S.P.A</v>
      </c>
      <c r="C283" s="102" t="str">
        <v>Tour Operator</v>
      </c>
      <c r="D283" s="102" t="str">
        <v/>
      </c>
      <c r="E283" s="102" t="str">
        <v/>
      </c>
      <c r="F283" s="102" t="str">
        <v>RT</v>
      </c>
      <c r="G283" s="102" t="str">
        <v>Inbound</v>
      </c>
      <c r="H283" s="102" t="str">
        <v>4S6003</v>
      </c>
      <c r="I283" s="103" t="str">
        <v>SSH-BRI</v>
      </c>
      <c r="J283" s="135">
        <v>45878</v>
      </c>
      <c r="K283" s="102">
        <v>80</v>
      </c>
      <c r="L283" s="102">
        <v>80</v>
      </c>
      <c r="M283" s="102">
        <v>170</v>
      </c>
      <c r="N283" s="102">
        <v>0</v>
      </c>
      <c r="O283" s="102">
        <v>0</v>
      </c>
      <c r="P283" s="102">
        <v>13600</v>
      </c>
      <c r="Q283" s="102" t="str">
        <v>Confirmed</v>
      </c>
      <c r="R283" s="102" t="str">
        <v>Countersigned</v>
      </c>
      <c r="S283" s="102" t="str">
        <v>SSH</v>
      </c>
      <c r="T283" s="102" t="str">
        <v>BRI</v>
      </c>
      <c r="U283" s="102" t="str">
        <v>BRI</v>
      </c>
      <c r="V283" s="102">
        <v>6</v>
      </c>
      <c r="W283" s="102">
        <v>201</v>
      </c>
      <c r="X283" s="102" t="str">
        <v>S25-01</v>
      </c>
      <c r="Y283" s="102">
        <v>186</v>
      </c>
      <c r="Z283" s="102">
        <v>220</v>
      </c>
      <c r="AA283" s="102">
        <v>-34</v>
      </c>
      <c r="AB283" s="13" t="str">
        <v>S25</v>
      </c>
    </row>
    <row r="284" spans="1:28" x14ac:dyDescent="0.25">
      <c r="A284" s="103">
        <v>45677</v>
      </c>
      <c r="B284" s="102" t="str">
        <v>Nicolaus S.P.A</v>
      </c>
      <c r="C284" s="102" t="str">
        <v>Tour Operator</v>
      </c>
      <c r="D284" s="102" t="str">
        <v/>
      </c>
      <c r="E284" s="102" t="str">
        <v/>
      </c>
      <c r="F284" s="102" t="str">
        <v>RT</v>
      </c>
      <c r="G284" s="102" t="str">
        <v>Inbound</v>
      </c>
      <c r="H284" s="102" t="str">
        <v>4S6003</v>
      </c>
      <c r="I284" s="103" t="str">
        <v>SSH-BRI</v>
      </c>
      <c r="J284" s="135">
        <v>45885</v>
      </c>
      <c r="K284" s="102">
        <v>80</v>
      </c>
      <c r="L284" s="102">
        <v>80</v>
      </c>
      <c r="M284" s="102">
        <v>170</v>
      </c>
      <c r="N284" s="102">
        <v>0</v>
      </c>
      <c r="O284" s="102">
        <v>0</v>
      </c>
      <c r="P284" s="102">
        <v>13600</v>
      </c>
      <c r="Q284" s="102" t="str">
        <v>Confirmed</v>
      </c>
      <c r="R284" s="102" t="str">
        <v>Countersigned</v>
      </c>
      <c r="S284" s="102" t="str">
        <v>SSH</v>
      </c>
      <c r="T284" s="102" t="str">
        <v>BRI</v>
      </c>
      <c r="U284" s="102" t="str">
        <v>BRI</v>
      </c>
      <c r="V284" s="102">
        <v>6</v>
      </c>
      <c r="W284" s="102">
        <v>208</v>
      </c>
      <c r="X284" s="102" t="str">
        <v>S25-01</v>
      </c>
      <c r="Y284" s="102">
        <v>186</v>
      </c>
      <c r="Z284" s="102">
        <v>261</v>
      </c>
      <c r="AA284" s="102">
        <v>-75</v>
      </c>
      <c r="AB284" s="13" t="str">
        <v>S25</v>
      </c>
    </row>
    <row r="285" spans="1:28" x14ac:dyDescent="0.25">
      <c r="A285" s="103">
        <v>45677</v>
      </c>
      <c r="B285" s="102" t="str">
        <v>Nicolaus S.P.A</v>
      </c>
      <c r="C285" s="102" t="str">
        <v>Tour Operator</v>
      </c>
      <c r="D285" s="102" t="str">
        <v/>
      </c>
      <c r="E285" s="102" t="str">
        <v/>
      </c>
      <c r="F285" s="102" t="str">
        <v>RT</v>
      </c>
      <c r="G285" s="102" t="str">
        <v>Inbound</v>
      </c>
      <c r="H285" s="102" t="str">
        <v>4S6003</v>
      </c>
      <c r="I285" s="103" t="str">
        <v>SSH-BRI</v>
      </c>
      <c r="J285" s="135">
        <v>45892</v>
      </c>
      <c r="K285" s="102">
        <v>80</v>
      </c>
      <c r="L285" s="102">
        <v>80</v>
      </c>
      <c r="M285" s="102">
        <v>170</v>
      </c>
      <c r="N285" s="102">
        <v>0</v>
      </c>
      <c r="O285" s="102">
        <v>0</v>
      </c>
      <c r="P285" s="102">
        <v>13600</v>
      </c>
      <c r="Q285" s="102" t="str">
        <v>Confirmed</v>
      </c>
      <c r="R285" s="102" t="str">
        <v>Countersigned</v>
      </c>
      <c r="S285" s="102" t="str">
        <v>SSH</v>
      </c>
      <c r="T285" s="102" t="str">
        <v>BRI</v>
      </c>
      <c r="U285" s="102" t="str">
        <v>BRI</v>
      </c>
      <c r="V285" s="102">
        <v>6</v>
      </c>
      <c r="W285" s="102">
        <v>215</v>
      </c>
      <c r="X285" s="102" t="str">
        <v>S25-01</v>
      </c>
      <c r="Y285" s="102">
        <v>186</v>
      </c>
      <c r="Z285" s="102">
        <v>243</v>
      </c>
      <c r="AA285" s="102">
        <v>-57</v>
      </c>
      <c r="AB285" s="13" t="str">
        <v>S25</v>
      </c>
    </row>
    <row r="286" spans="1:28" x14ac:dyDescent="0.25">
      <c r="A286" s="103">
        <v>45677</v>
      </c>
      <c r="B286" s="102" t="str">
        <v>Nicolaus S.P.A</v>
      </c>
      <c r="C286" s="102" t="str">
        <v>Tour Operator</v>
      </c>
      <c r="D286" s="102" t="str">
        <v/>
      </c>
      <c r="E286" s="102" t="str">
        <v/>
      </c>
      <c r="F286" s="102" t="str">
        <v>RT</v>
      </c>
      <c r="G286" s="102" t="str">
        <v>Inbound</v>
      </c>
      <c r="H286" s="102" t="str">
        <v>4S6003</v>
      </c>
      <c r="I286" s="103" t="str">
        <v>SSH-BRI</v>
      </c>
      <c r="J286" s="135">
        <v>45899</v>
      </c>
      <c r="K286" s="102">
        <v>80</v>
      </c>
      <c r="L286" s="102">
        <v>80</v>
      </c>
      <c r="M286" s="102">
        <v>170</v>
      </c>
      <c r="N286" s="102">
        <v>0</v>
      </c>
      <c r="O286" s="102">
        <v>0</v>
      </c>
      <c r="P286" s="102">
        <v>13600</v>
      </c>
      <c r="Q286" s="102" t="str">
        <v>Confirmed</v>
      </c>
      <c r="R286" s="102" t="str">
        <v>Countersigned</v>
      </c>
      <c r="S286" s="102" t="str">
        <v>SSH</v>
      </c>
      <c r="T286" s="102" t="str">
        <v>BRI</v>
      </c>
      <c r="U286" s="102" t="str">
        <v>BRI</v>
      </c>
      <c r="V286" s="102">
        <v>6</v>
      </c>
      <c r="W286" s="102">
        <v>222</v>
      </c>
      <c r="X286" s="102" t="str">
        <v>S25-01</v>
      </c>
      <c r="Y286" s="102">
        <v>186</v>
      </c>
      <c r="Z286" s="102">
        <v>234</v>
      </c>
      <c r="AA286" s="102">
        <v>-48</v>
      </c>
      <c r="AB286" s="13" t="str">
        <v>S25</v>
      </c>
    </row>
    <row r="287" spans="1:28" x14ac:dyDescent="0.25">
      <c r="A287" s="103">
        <v>45677</v>
      </c>
      <c r="B287" s="102" t="str">
        <v>Nicolaus S.P.A</v>
      </c>
      <c r="C287" s="102" t="str">
        <v>Tour Operator</v>
      </c>
      <c r="D287" s="102" t="str">
        <v/>
      </c>
      <c r="E287" s="102" t="str">
        <v/>
      </c>
      <c r="F287" s="102" t="str">
        <v>RT</v>
      </c>
      <c r="G287" s="102" t="str">
        <v>Inbound</v>
      </c>
      <c r="H287" s="102" t="str">
        <v>4S6003</v>
      </c>
      <c r="I287" s="103" t="str">
        <v>SSH-BRI</v>
      </c>
      <c r="J287" s="135">
        <v>45906</v>
      </c>
      <c r="K287" s="102">
        <v>80</v>
      </c>
      <c r="L287" s="102">
        <v>80</v>
      </c>
      <c r="M287" s="102">
        <v>170</v>
      </c>
      <c r="N287" s="102">
        <v>0</v>
      </c>
      <c r="O287" s="102">
        <v>0</v>
      </c>
      <c r="P287" s="102">
        <v>13600</v>
      </c>
      <c r="Q287" s="102" t="str">
        <v>Confirmed</v>
      </c>
      <c r="R287" s="102" t="str">
        <v>Countersigned</v>
      </c>
      <c r="S287" s="102" t="str">
        <v>SSH</v>
      </c>
      <c r="T287" s="102" t="str">
        <v>BRI</v>
      </c>
      <c r="U287" s="102" t="str">
        <v>BRI</v>
      </c>
      <c r="V287" s="102">
        <v>6</v>
      </c>
      <c r="W287" s="102">
        <v>229</v>
      </c>
      <c r="X287" s="102" t="str">
        <v>S25-01</v>
      </c>
      <c r="Y287" s="102">
        <v>186</v>
      </c>
      <c r="Z287" s="102">
        <v>236</v>
      </c>
      <c r="AA287" s="102">
        <v>-50</v>
      </c>
      <c r="AB287" s="13" t="str">
        <v>S25</v>
      </c>
    </row>
    <row r="288" spans="1:28" x14ac:dyDescent="0.25">
      <c r="A288" s="103">
        <v>45677</v>
      </c>
      <c r="B288" s="102" t="str">
        <v>Nicolaus S.P.A</v>
      </c>
      <c r="C288" s="102" t="str">
        <v>Tour Operator</v>
      </c>
      <c r="D288" s="102" t="str">
        <v/>
      </c>
      <c r="E288" s="102" t="str">
        <v/>
      </c>
      <c r="F288" s="102" t="str">
        <v>RT</v>
      </c>
      <c r="G288" s="102" t="str">
        <v>Inbound</v>
      </c>
      <c r="H288" s="102" t="str">
        <v>4S6003</v>
      </c>
      <c r="I288" s="103" t="str">
        <v>SSH-BRI</v>
      </c>
      <c r="J288" s="135">
        <v>45913</v>
      </c>
      <c r="K288" s="102">
        <v>80</v>
      </c>
      <c r="L288" s="102">
        <v>80</v>
      </c>
      <c r="M288" s="102">
        <v>170</v>
      </c>
      <c r="N288" s="102">
        <v>0</v>
      </c>
      <c r="O288" s="102">
        <v>0</v>
      </c>
      <c r="P288" s="102">
        <v>13600</v>
      </c>
      <c r="Q288" s="102" t="str">
        <v>Confirmed</v>
      </c>
      <c r="R288" s="102" t="str">
        <v>Countersigned</v>
      </c>
      <c r="S288" s="102" t="str">
        <v>SSH</v>
      </c>
      <c r="T288" s="102" t="str">
        <v>BRI</v>
      </c>
      <c r="U288" s="102" t="str">
        <v>BRI</v>
      </c>
      <c r="V288" s="102">
        <v>6</v>
      </c>
      <c r="W288" s="102">
        <v>236</v>
      </c>
      <c r="X288" s="102" t="str">
        <v>S25-01</v>
      </c>
      <c r="Y288" s="102">
        <v>186</v>
      </c>
      <c r="Z288" s="102">
        <v>243</v>
      </c>
      <c r="AA288" s="102">
        <v>-57</v>
      </c>
      <c r="AB288" s="13" t="str">
        <v>S25</v>
      </c>
    </row>
    <row r="289" spans="1:28" x14ac:dyDescent="0.25">
      <c r="A289" s="103">
        <v>45677</v>
      </c>
      <c r="B289" s="102" t="str">
        <v>Nicolaus S.P.A</v>
      </c>
      <c r="C289" s="102" t="str">
        <v>Tour Operator</v>
      </c>
      <c r="D289" s="102" t="str">
        <v/>
      </c>
      <c r="E289" s="102" t="str">
        <v/>
      </c>
      <c r="F289" s="102" t="str">
        <v>RT</v>
      </c>
      <c r="G289" s="102" t="str">
        <v>Inbound</v>
      </c>
      <c r="H289" s="102" t="str">
        <v>4S6003</v>
      </c>
      <c r="I289" s="103" t="str">
        <v>SSH-BRI</v>
      </c>
      <c r="J289" s="135">
        <v>45920</v>
      </c>
      <c r="K289" s="102">
        <v>80</v>
      </c>
      <c r="L289" s="102">
        <v>80</v>
      </c>
      <c r="M289" s="102">
        <v>170</v>
      </c>
      <c r="N289" s="102">
        <v>0</v>
      </c>
      <c r="O289" s="102">
        <v>0</v>
      </c>
      <c r="P289" s="102">
        <v>13600</v>
      </c>
      <c r="Q289" s="102" t="str">
        <v>Confirmed</v>
      </c>
      <c r="R289" s="102" t="str">
        <v>Countersigned</v>
      </c>
      <c r="S289" s="102" t="str">
        <v>SSH</v>
      </c>
      <c r="T289" s="102" t="str">
        <v>BRI</v>
      </c>
      <c r="U289" s="102" t="str">
        <v>BRI</v>
      </c>
      <c r="V289" s="102">
        <v>6</v>
      </c>
      <c r="W289" s="102">
        <v>243</v>
      </c>
      <c r="X289" s="102" t="str">
        <v>S25-01</v>
      </c>
      <c r="Y289" s="102">
        <v>186</v>
      </c>
      <c r="Z289" s="102">
        <v>185</v>
      </c>
      <c r="AA289" s="102">
        <v>1</v>
      </c>
      <c r="AB289" s="13" t="str">
        <v>S25</v>
      </c>
    </row>
    <row r="290" spans="1:28" x14ac:dyDescent="0.25">
      <c r="A290" s="103">
        <v>45677</v>
      </c>
      <c r="B290" s="102" t="str">
        <v>Nicolaus S.P.A</v>
      </c>
      <c r="C290" s="102" t="str">
        <v>Tour Operator</v>
      </c>
      <c r="D290" s="102" t="str">
        <v/>
      </c>
      <c r="E290" s="102" t="str">
        <v/>
      </c>
      <c r="F290" s="102" t="str">
        <v>RT</v>
      </c>
      <c r="G290" s="102" t="str">
        <v>Inbound</v>
      </c>
      <c r="H290" s="102" t="str">
        <v>4S6003</v>
      </c>
      <c r="I290" s="103" t="str">
        <v>SSH-BRI</v>
      </c>
      <c r="J290" s="135">
        <v>45927</v>
      </c>
      <c r="K290" s="102">
        <v>80</v>
      </c>
      <c r="L290" s="102">
        <v>80</v>
      </c>
      <c r="M290" s="102">
        <v>170</v>
      </c>
      <c r="N290" s="102">
        <v>0</v>
      </c>
      <c r="O290" s="102">
        <v>0</v>
      </c>
      <c r="P290" s="102">
        <v>13600</v>
      </c>
      <c r="Q290" s="102" t="str">
        <v>Confirmed</v>
      </c>
      <c r="R290" s="102" t="str">
        <v>Countersigned</v>
      </c>
      <c r="S290" s="102" t="str">
        <v>SSH</v>
      </c>
      <c r="T290" s="102" t="str">
        <v>BRI</v>
      </c>
      <c r="U290" s="102" t="str">
        <v>BRI</v>
      </c>
      <c r="V290" s="102">
        <v>6</v>
      </c>
      <c r="W290" s="102">
        <v>250</v>
      </c>
      <c r="X290" s="102" t="str">
        <v>S25-01</v>
      </c>
      <c r="Y290" s="102">
        <v>186</v>
      </c>
      <c r="Z290" s="102">
        <v>182</v>
      </c>
      <c r="AA290" s="102">
        <v>4</v>
      </c>
      <c r="AB290" s="13" t="str">
        <v>S25</v>
      </c>
    </row>
    <row r="291" spans="1:28" x14ac:dyDescent="0.25">
      <c r="A291" s="103">
        <v>45677</v>
      </c>
      <c r="B291" s="102" t="str">
        <v>Nicolaus S.P.A</v>
      </c>
      <c r="C291" s="102" t="str">
        <v>Tour Operator</v>
      </c>
      <c r="D291" s="102" t="str">
        <v/>
      </c>
      <c r="E291" s="102" t="str">
        <v/>
      </c>
      <c r="F291" s="102" t="str">
        <v>RT</v>
      </c>
      <c r="G291" s="102" t="str">
        <v>Inbound</v>
      </c>
      <c r="H291" s="102" t="str">
        <v>4S6003</v>
      </c>
      <c r="I291" s="103" t="str">
        <v>SSH-BRI</v>
      </c>
      <c r="J291" s="135">
        <v>45934</v>
      </c>
      <c r="K291" s="102">
        <v>80</v>
      </c>
      <c r="L291" s="102">
        <v>80</v>
      </c>
      <c r="M291" s="102">
        <v>170</v>
      </c>
      <c r="N291" s="102">
        <v>0</v>
      </c>
      <c r="O291" s="102">
        <v>0</v>
      </c>
      <c r="P291" s="102">
        <v>13600</v>
      </c>
      <c r="Q291" s="102" t="str">
        <v>Confirmed</v>
      </c>
      <c r="R291" s="102" t="str">
        <v>Countersigned</v>
      </c>
      <c r="S291" s="102" t="str">
        <v>SSH</v>
      </c>
      <c r="T291" s="102" t="str">
        <v>BRI</v>
      </c>
      <c r="U291" s="102" t="str">
        <v>BRI</v>
      </c>
      <c r="V291" s="102">
        <v>6</v>
      </c>
      <c r="W291" s="102">
        <v>257</v>
      </c>
      <c r="X291" s="102" t="str">
        <v>S25-01</v>
      </c>
      <c r="Y291" s="102">
        <v>186</v>
      </c>
      <c r="Z291" s="102">
        <v>181</v>
      </c>
      <c r="AA291" s="102">
        <v>5</v>
      </c>
      <c r="AB291" s="13" t="str">
        <v>S25</v>
      </c>
    </row>
    <row r="292" spans="1:28" x14ac:dyDescent="0.25">
      <c r="A292" s="103">
        <v>45677</v>
      </c>
      <c r="B292" s="102" t="str">
        <v>Nicolaus S.P.A</v>
      </c>
      <c r="C292" s="102" t="str">
        <v>Tour Operator</v>
      </c>
      <c r="D292" s="102" t="str">
        <v/>
      </c>
      <c r="E292" s="102" t="str">
        <v/>
      </c>
      <c r="F292" s="102" t="str">
        <v>RT</v>
      </c>
      <c r="G292" s="102" t="str">
        <v>Inbound</v>
      </c>
      <c r="H292" s="102" t="str">
        <v>4S6003</v>
      </c>
      <c r="I292" s="103" t="str">
        <v>SSH-BRI</v>
      </c>
      <c r="J292" s="135">
        <v>45941</v>
      </c>
      <c r="K292" s="102">
        <v>80</v>
      </c>
      <c r="L292" s="102">
        <v>80</v>
      </c>
      <c r="M292" s="102">
        <v>170</v>
      </c>
      <c r="N292" s="102">
        <v>0</v>
      </c>
      <c r="O292" s="102">
        <v>0</v>
      </c>
      <c r="P292" s="102">
        <v>13600</v>
      </c>
      <c r="Q292" s="102" t="str">
        <v>Confirmed</v>
      </c>
      <c r="R292" s="102" t="str">
        <v>Countersigned</v>
      </c>
      <c r="S292" s="102" t="str">
        <v>SSH</v>
      </c>
      <c r="T292" s="102" t="str">
        <v>BRI</v>
      </c>
      <c r="U292" s="102" t="str">
        <v>BRI</v>
      </c>
      <c r="V292" s="102">
        <v>6</v>
      </c>
      <c r="W292" s="102">
        <v>264</v>
      </c>
      <c r="X292" s="102" t="str">
        <v>S25-01</v>
      </c>
      <c r="Y292" s="102">
        <v>186</v>
      </c>
      <c r="Z292" s="102">
        <v>175</v>
      </c>
      <c r="AA292" s="102">
        <v>11</v>
      </c>
      <c r="AB292" s="13" t="str">
        <v>S25</v>
      </c>
    </row>
    <row r="293" spans="1:28" x14ac:dyDescent="0.25">
      <c r="A293" s="103">
        <v>45677</v>
      </c>
      <c r="B293" s="102" t="str">
        <v>Nicolaus S.P.A</v>
      </c>
      <c r="C293" s="102" t="str">
        <v>Tour Operator</v>
      </c>
      <c r="D293" s="102" t="str">
        <v/>
      </c>
      <c r="E293" s="102" t="str">
        <v/>
      </c>
      <c r="F293" s="102" t="str">
        <v>RT</v>
      </c>
      <c r="G293" s="102" t="str">
        <v>Inbound</v>
      </c>
      <c r="H293" s="102" t="str">
        <v>4S6003</v>
      </c>
      <c r="I293" s="103" t="str">
        <v>SSH-BRI</v>
      </c>
      <c r="J293" s="135">
        <v>45948</v>
      </c>
      <c r="K293" s="102">
        <v>80</v>
      </c>
      <c r="L293" s="102">
        <v>80</v>
      </c>
      <c r="M293" s="102">
        <v>170</v>
      </c>
      <c r="N293" s="102">
        <v>0</v>
      </c>
      <c r="O293" s="102">
        <v>0</v>
      </c>
      <c r="P293" s="102">
        <v>13600</v>
      </c>
      <c r="Q293" s="102" t="str">
        <v>Confirmed</v>
      </c>
      <c r="R293" s="102" t="str">
        <v>Countersigned</v>
      </c>
      <c r="S293" s="102" t="str">
        <v>SSH</v>
      </c>
      <c r="T293" s="102" t="str">
        <v>BRI</v>
      </c>
      <c r="U293" s="102" t="str">
        <v>BRI</v>
      </c>
      <c r="V293" s="102">
        <v>6</v>
      </c>
      <c r="W293" s="102">
        <v>271</v>
      </c>
      <c r="X293" s="102" t="str">
        <v>S25-01</v>
      </c>
      <c r="Y293" s="102">
        <v>186</v>
      </c>
      <c r="Z293" s="102">
        <v>177</v>
      </c>
      <c r="AA293" s="102">
        <v>9</v>
      </c>
      <c r="AB293" s="13" t="str">
        <v>S25</v>
      </c>
    </row>
    <row r="294" spans="1:28" x14ac:dyDescent="0.25">
      <c r="A294" s="103">
        <v>45677</v>
      </c>
      <c r="B294" s="102" t="str">
        <v>Nicolaus S.P.A</v>
      </c>
      <c r="C294" s="102" t="str">
        <v>Tour Operator</v>
      </c>
      <c r="D294" s="102" t="str">
        <v/>
      </c>
      <c r="E294" s="102" t="str">
        <v/>
      </c>
      <c r="F294" s="102" t="str">
        <v>RT</v>
      </c>
      <c r="G294" s="102" t="str">
        <v>Inbound</v>
      </c>
      <c r="H294" s="102" t="str">
        <v>4S6003</v>
      </c>
      <c r="I294" s="103" t="str">
        <v>SSH-BRI</v>
      </c>
      <c r="J294" s="135">
        <v>45955</v>
      </c>
      <c r="K294" s="102">
        <v>80</v>
      </c>
      <c r="L294" s="102">
        <v>80</v>
      </c>
      <c r="M294" s="102">
        <v>170</v>
      </c>
      <c r="N294" s="102">
        <v>0</v>
      </c>
      <c r="O294" s="102">
        <v>0</v>
      </c>
      <c r="P294" s="102">
        <v>13600</v>
      </c>
      <c r="Q294" s="102" t="str">
        <v>Confirmed</v>
      </c>
      <c r="R294" s="102" t="str">
        <v>Countersigned</v>
      </c>
      <c r="S294" s="102" t="str">
        <v>SSH</v>
      </c>
      <c r="T294" s="102" t="str">
        <v>BRI</v>
      </c>
      <c r="U294" s="102" t="str">
        <v>BRI</v>
      </c>
      <c r="V294" s="102">
        <v>6</v>
      </c>
      <c r="W294" s="102">
        <v>278</v>
      </c>
      <c r="X294" s="102" t="str">
        <v>S25-01</v>
      </c>
      <c r="Y294" s="102">
        <v>186</v>
      </c>
      <c r="Z294" s="102">
        <v>190</v>
      </c>
      <c r="AA294" s="102">
        <v>-4</v>
      </c>
      <c r="AB294" s="13" t="str">
        <v>S25</v>
      </c>
    </row>
    <row r="295" spans="1:28" x14ac:dyDescent="0.25">
      <c r="A295" s="103">
        <v>45677</v>
      </c>
      <c r="B295" s="102" t="str">
        <v>Nicolaus S.P.A</v>
      </c>
      <c r="C295" s="102" t="str">
        <v>Tour Operator</v>
      </c>
      <c r="D295" s="102" t="str">
        <v/>
      </c>
      <c r="E295" s="102" t="str">
        <v/>
      </c>
      <c r="F295" s="102" t="str">
        <v>RT</v>
      </c>
      <c r="G295" s="102" t="str">
        <v>Inbound</v>
      </c>
      <c r="H295" s="102" t="str">
        <v>4S6003</v>
      </c>
      <c r="I295" s="103" t="str">
        <v>SSH-BRI</v>
      </c>
      <c r="J295" s="135">
        <v>45962</v>
      </c>
      <c r="K295" s="102">
        <v>80</v>
      </c>
      <c r="L295" s="102">
        <v>80</v>
      </c>
      <c r="M295" s="102">
        <v>170</v>
      </c>
      <c r="N295" s="102">
        <v>0</v>
      </c>
      <c r="O295" s="102">
        <v>0</v>
      </c>
      <c r="P295" s="102">
        <v>13600</v>
      </c>
      <c r="Q295" s="102" t="str">
        <v>Confirmed</v>
      </c>
      <c r="R295" s="102" t="str">
        <v>Countersigned</v>
      </c>
      <c r="S295" s="102" t="str">
        <v>SSH</v>
      </c>
      <c r="T295" s="102" t="str">
        <v>BRI</v>
      </c>
      <c r="U295" s="102" t="str">
        <v>BRI</v>
      </c>
      <c r="V295" s="102">
        <v>6</v>
      </c>
      <c r="W295" s="102">
        <v>285</v>
      </c>
      <c r="X295" s="102" t="str">
        <v>S25-01</v>
      </c>
      <c r="Y295" s="102">
        <v>186</v>
      </c>
      <c r="Z295" s="102">
        <v>198</v>
      </c>
      <c r="AA295" s="102">
        <v>-12</v>
      </c>
      <c r="AB295" s="13" t="str">
        <v>S25</v>
      </c>
    </row>
    <row r="296" spans="1:28" x14ac:dyDescent="0.25">
      <c r="A296" s="103">
        <v>45677</v>
      </c>
      <c r="B296" s="102" t="str">
        <v>Nicolaus S.P.A</v>
      </c>
      <c r="C296" s="102" t="str">
        <v>Tour Operator</v>
      </c>
      <c r="D296" s="102" t="str">
        <v/>
      </c>
      <c r="E296" s="102" t="str">
        <v/>
      </c>
      <c r="F296" s="102" t="str">
        <v>RT</v>
      </c>
      <c r="G296" s="102" t="str">
        <v>Inbound</v>
      </c>
      <c r="H296" s="102" t="str">
        <v>4S6003</v>
      </c>
      <c r="I296" s="103" t="str">
        <v>SSH-BRI</v>
      </c>
      <c r="J296" s="135">
        <v>45969</v>
      </c>
      <c r="K296" s="102">
        <v>80</v>
      </c>
      <c r="L296" s="102">
        <v>80</v>
      </c>
      <c r="M296" s="102">
        <v>170</v>
      </c>
      <c r="N296" s="102">
        <v>0</v>
      </c>
      <c r="O296" s="102">
        <v>0</v>
      </c>
      <c r="P296" s="102">
        <v>13600</v>
      </c>
      <c r="Q296" s="102" t="str">
        <v>Confirmed</v>
      </c>
      <c r="R296" s="102" t="str">
        <v>Countersigned</v>
      </c>
      <c r="S296" s="102" t="str">
        <v>SSH</v>
      </c>
      <c r="T296" s="102" t="str">
        <v>BRI</v>
      </c>
      <c r="U296" s="102" t="str">
        <v>BRI</v>
      </c>
      <c r="V296" s="102">
        <v>6</v>
      </c>
      <c r="W296" s="102">
        <v>292</v>
      </c>
      <c r="X296" s="102" t="str">
        <v>S25-01</v>
      </c>
      <c r="Y296" s="102">
        <v>186</v>
      </c>
      <c r="Z296" s="102">
        <v>156</v>
      </c>
      <c r="AA296" s="102">
        <v>30</v>
      </c>
      <c r="AB296" s="13" t="str">
        <v>S25</v>
      </c>
    </row>
    <row r="297" spans="1:28" x14ac:dyDescent="0.25">
      <c r="A297" s="103">
        <v>45677</v>
      </c>
      <c r="B297" s="102" t="str">
        <v>Nicolaus S.P.A</v>
      </c>
      <c r="C297" s="102" t="str">
        <v>Tour Operator</v>
      </c>
      <c r="D297" s="102" t="str">
        <v/>
      </c>
      <c r="E297" s="102" t="str">
        <v/>
      </c>
      <c r="F297" s="102" t="str">
        <v>RT</v>
      </c>
      <c r="G297" s="102" t="str">
        <v>Inbound</v>
      </c>
      <c r="H297" s="102" t="str">
        <v>4S6003</v>
      </c>
      <c r="I297" s="103" t="str">
        <v>SSH-BRI</v>
      </c>
      <c r="J297" s="135">
        <v>45976</v>
      </c>
      <c r="K297" s="102">
        <v>80</v>
      </c>
      <c r="L297" s="102">
        <v>80</v>
      </c>
      <c r="M297" s="102">
        <v>170</v>
      </c>
      <c r="N297" s="102">
        <v>0</v>
      </c>
      <c r="O297" s="102">
        <v>0</v>
      </c>
      <c r="P297" s="102">
        <v>13600</v>
      </c>
      <c r="Q297" s="102" t="str">
        <v>Confirmed</v>
      </c>
      <c r="R297" s="102" t="str">
        <v>Countersigned</v>
      </c>
      <c r="S297" s="102" t="str">
        <v>SSH</v>
      </c>
      <c r="T297" s="102" t="str">
        <v>BRI</v>
      </c>
      <c r="U297" s="102" t="str">
        <v>BRI</v>
      </c>
      <c r="V297" s="102">
        <v>6</v>
      </c>
      <c r="W297" s="102">
        <v>299</v>
      </c>
      <c r="X297" s="102" t="str">
        <v>S25-01</v>
      </c>
      <c r="Y297" s="102">
        <v>186</v>
      </c>
      <c r="Z297" s="102">
        <v>156</v>
      </c>
      <c r="AA297" s="102">
        <v>30</v>
      </c>
      <c r="AB297" s="13" t="str">
        <v>S25</v>
      </c>
    </row>
    <row r="298" spans="1:28" x14ac:dyDescent="0.25">
      <c r="A298" s="103">
        <v>45677</v>
      </c>
      <c r="B298" s="102" t="str">
        <v>Nicolaus S.P.A</v>
      </c>
      <c r="C298" s="102" t="str">
        <v>Tour Operator</v>
      </c>
      <c r="D298" s="102" t="str">
        <v/>
      </c>
      <c r="E298" s="102" t="str">
        <v/>
      </c>
      <c r="F298" s="102" t="str">
        <v>RT</v>
      </c>
      <c r="G298" s="102" t="str">
        <v>Inbound</v>
      </c>
      <c r="H298" s="102" t="str">
        <v>4S6003</v>
      </c>
      <c r="I298" s="103" t="str">
        <v>SSH-BRI</v>
      </c>
      <c r="J298" s="135">
        <v>45983</v>
      </c>
      <c r="K298" s="102">
        <v>80</v>
      </c>
      <c r="L298" s="102">
        <v>80</v>
      </c>
      <c r="M298" s="102">
        <v>170</v>
      </c>
      <c r="N298" s="102">
        <v>0</v>
      </c>
      <c r="O298" s="102">
        <v>0</v>
      </c>
      <c r="P298" s="102">
        <v>13600</v>
      </c>
      <c r="Q298" s="102" t="str">
        <v>Confirmed</v>
      </c>
      <c r="R298" s="102" t="str">
        <v>Countersigned</v>
      </c>
      <c r="S298" s="102" t="str">
        <v>SSH</v>
      </c>
      <c r="T298" s="102" t="str">
        <v>BRI</v>
      </c>
      <c r="U298" s="102" t="str">
        <v>BRI</v>
      </c>
      <c r="V298" s="102">
        <v>6</v>
      </c>
      <c r="W298" s="102">
        <v>306</v>
      </c>
      <c r="X298" s="102" t="str">
        <v>S25-01</v>
      </c>
      <c r="Y298" s="102">
        <v>186</v>
      </c>
      <c r="Z298" s="102">
        <v>156</v>
      </c>
      <c r="AA298" s="102">
        <v>30</v>
      </c>
      <c r="AB298" s="13" t="str">
        <v>S25</v>
      </c>
    </row>
    <row r="299" spans="1:28" x14ac:dyDescent="0.25">
      <c r="A299" s="103">
        <v>45677</v>
      </c>
      <c r="B299" s="102" t="str">
        <v>Nicolaus S.P.A</v>
      </c>
      <c r="C299" s="102" t="str">
        <v>Tour Operator</v>
      </c>
      <c r="D299" s="102" t="str">
        <v/>
      </c>
      <c r="E299" s="102" t="str">
        <v/>
      </c>
      <c r="F299" s="102" t="str">
        <v>RT</v>
      </c>
      <c r="G299" s="102" t="str">
        <v>Inbound</v>
      </c>
      <c r="H299" s="102" t="str">
        <v>4S6003</v>
      </c>
      <c r="I299" s="103" t="str">
        <v>SSH-BRI</v>
      </c>
      <c r="J299" s="135">
        <v>45990</v>
      </c>
      <c r="K299" s="102">
        <v>80</v>
      </c>
      <c r="L299" s="102">
        <v>80</v>
      </c>
      <c r="M299" s="102">
        <v>170</v>
      </c>
      <c r="N299" s="102">
        <v>0</v>
      </c>
      <c r="O299" s="102">
        <v>0</v>
      </c>
      <c r="P299" s="102">
        <v>13600</v>
      </c>
      <c r="Q299" s="102" t="str">
        <v>Confirmed</v>
      </c>
      <c r="R299" s="102" t="str">
        <v>Countersigned</v>
      </c>
      <c r="S299" s="102" t="str">
        <v>SSH</v>
      </c>
      <c r="T299" s="102" t="str">
        <v>BRI</v>
      </c>
      <c r="U299" s="102" t="str">
        <v>BRI</v>
      </c>
      <c r="V299" s="102">
        <v>6</v>
      </c>
      <c r="W299" s="102">
        <v>313</v>
      </c>
      <c r="X299" s="102" t="str">
        <v>S25-01</v>
      </c>
      <c r="Y299" s="102">
        <v>186</v>
      </c>
      <c r="Z299" s="102">
        <v>126</v>
      </c>
      <c r="AA299" s="102">
        <v>60</v>
      </c>
      <c r="AB299" s="13" t="str">
        <v>S25</v>
      </c>
    </row>
    <row r="300" spans="1:28" x14ac:dyDescent="0.25">
      <c r="A300" s="103">
        <v>45677</v>
      </c>
      <c r="B300" s="102" t="str">
        <v>Nicolaus S.P.A</v>
      </c>
      <c r="C300" s="102" t="str">
        <v>Tour Operator</v>
      </c>
      <c r="D300" s="102" t="str">
        <v/>
      </c>
      <c r="E300" s="102" t="str">
        <v/>
      </c>
      <c r="F300" s="102" t="str">
        <v>RT</v>
      </c>
      <c r="G300" s="102" t="str">
        <v>Outbound</v>
      </c>
      <c r="H300" s="102" t="str">
        <v>UJ6006</v>
      </c>
      <c r="I300" s="103" t="str">
        <v>MXP-RMF</v>
      </c>
      <c r="J300" s="135">
        <v>45868</v>
      </c>
      <c r="K300" s="102">
        <v>70</v>
      </c>
      <c r="L300" s="102">
        <v>70</v>
      </c>
      <c r="M300" s="102">
        <v>285</v>
      </c>
      <c r="N300" s="102">
        <v>0</v>
      </c>
      <c r="O300" s="102">
        <v>0</v>
      </c>
      <c r="P300" s="102">
        <v>19950</v>
      </c>
      <c r="Q300" s="102" t="str">
        <v>Confirmed</v>
      </c>
      <c r="R300" s="102" t="str">
        <v>Countersigned</v>
      </c>
      <c r="S300" s="102" t="str">
        <v>MXP</v>
      </c>
      <c r="T300" s="102" t="str">
        <v>RMF</v>
      </c>
      <c r="U300" s="102" t="str">
        <v>MXP</v>
      </c>
      <c r="V300" s="102">
        <v>3</v>
      </c>
      <c r="W300" s="102">
        <v>191</v>
      </c>
      <c r="X300" s="102" t="str">
        <v>S25-10</v>
      </c>
      <c r="Y300" s="102">
        <v>177</v>
      </c>
      <c r="Z300" s="102">
        <v>110</v>
      </c>
      <c r="AA300" s="102">
        <v>67</v>
      </c>
      <c r="AB300" s="13" t="str">
        <v>S25</v>
      </c>
    </row>
    <row r="301" spans="1:28" x14ac:dyDescent="0.25">
      <c r="A301" s="103">
        <v>45677</v>
      </c>
      <c r="B301" s="102" t="str">
        <v>Nicolaus S.P.A</v>
      </c>
      <c r="C301" s="102" t="str">
        <v>Tour Operator</v>
      </c>
      <c r="D301" s="102" t="str">
        <v/>
      </c>
      <c r="E301" s="102" t="str">
        <v/>
      </c>
      <c r="F301" s="102" t="str">
        <v>RT</v>
      </c>
      <c r="G301" s="102" t="str">
        <v>Outbound</v>
      </c>
      <c r="H301" s="102" t="str">
        <v>UJ6006</v>
      </c>
      <c r="I301" s="103" t="str">
        <v>MXP-RMF</v>
      </c>
      <c r="J301" s="135">
        <v>45875</v>
      </c>
      <c r="K301" s="102">
        <v>70</v>
      </c>
      <c r="L301" s="102">
        <v>70</v>
      </c>
      <c r="M301" s="102">
        <v>285</v>
      </c>
      <c r="N301" s="102">
        <v>0</v>
      </c>
      <c r="O301" s="102">
        <v>0</v>
      </c>
      <c r="P301" s="102">
        <v>19950</v>
      </c>
      <c r="Q301" s="102" t="str">
        <v>Confirmed</v>
      </c>
      <c r="R301" s="102" t="str">
        <v>Countersigned</v>
      </c>
      <c r="S301" s="102" t="str">
        <v>MXP</v>
      </c>
      <c r="T301" s="102" t="str">
        <v>RMF</v>
      </c>
      <c r="U301" s="102" t="str">
        <v>MXP</v>
      </c>
      <c r="V301" s="102">
        <v>3</v>
      </c>
      <c r="W301" s="102">
        <v>198</v>
      </c>
      <c r="X301" s="102" t="str">
        <v>S25-10</v>
      </c>
      <c r="Y301" s="102">
        <v>177</v>
      </c>
      <c r="Z301" s="102">
        <v>110</v>
      </c>
      <c r="AA301" s="102">
        <v>67</v>
      </c>
      <c r="AB301" s="13" t="str">
        <v>S25</v>
      </c>
    </row>
    <row r="302" spans="1:28" x14ac:dyDescent="0.25">
      <c r="A302" s="103">
        <v>45677</v>
      </c>
      <c r="B302" s="102" t="str">
        <v>Nicolaus S.P.A</v>
      </c>
      <c r="C302" s="102" t="str">
        <v>Tour Operator</v>
      </c>
      <c r="D302" s="102" t="str">
        <v/>
      </c>
      <c r="E302" s="102" t="str">
        <v/>
      </c>
      <c r="F302" s="102" t="str">
        <v>RT</v>
      </c>
      <c r="G302" s="102" t="str">
        <v>Outbound</v>
      </c>
      <c r="H302" s="102" t="str">
        <v>UJ6006</v>
      </c>
      <c r="I302" s="103" t="str">
        <v>MXP-RMF</v>
      </c>
      <c r="J302" s="135">
        <v>45882</v>
      </c>
      <c r="K302" s="102">
        <v>70</v>
      </c>
      <c r="L302" s="102">
        <v>70</v>
      </c>
      <c r="M302" s="102">
        <v>285</v>
      </c>
      <c r="N302" s="102">
        <v>0</v>
      </c>
      <c r="O302" s="102">
        <v>0</v>
      </c>
      <c r="P302" s="102">
        <v>19950</v>
      </c>
      <c r="Q302" s="102" t="str">
        <v>Confirmed</v>
      </c>
      <c r="R302" s="102" t="str">
        <v>Countersigned</v>
      </c>
      <c r="S302" s="102" t="str">
        <v>MXP</v>
      </c>
      <c r="T302" s="102" t="str">
        <v>RMF</v>
      </c>
      <c r="U302" s="102" t="str">
        <v>MXP</v>
      </c>
      <c r="V302" s="102">
        <v>3</v>
      </c>
      <c r="W302" s="102">
        <v>205</v>
      </c>
      <c r="X302" s="102" t="str">
        <v>S25-10</v>
      </c>
      <c r="Y302" s="102">
        <v>177</v>
      </c>
      <c r="Z302" s="102">
        <v>110</v>
      </c>
      <c r="AA302" s="102">
        <v>67</v>
      </c>
      <c r="AB302" s="13" t="str">
        <v>S25</v>
      </c>
    </row>
    <row r="303" spans="1:28" x14ac:dyDescent="0.25">
      <c r="A303" s="103">
        <v>45677</v>
      </c>
      <c r="B303" s="102" t="str">
        <v>Nicolaus S.P.A</v>
      </c>
      <c r="C303" s="102" t="str">
        <v>Tour Operator</v>
      </c>
      <c r="D303" s="102" t="str">
        <v/>
      </c>
      <c r="E303" s="102" t="str">
        <v/>
      </c>
      <c r="F303" s="102" t="str">
        <v>RT</v>
      </c>
      <c r="G303" s="102" t="str">
        <v>Outbound</v>
      </c>
      <c r="H303" s="102" t="str">
        <v>UJ6006</v>
      </c>
      <c r="I303" s="103" t="str">
        <v>MXP-RMF</v>
      </c>
      <c r="J303" s="135">
        <v>45889</v>
      </c>
      <c r="K303" s="102">
        <v>70</v>
      </c>
      <c r="L303" s="102">
        <v>70</v>
      </c>
      <c r="M303" s="102">
        <v>285</v>
      </c>
      <c r="N303" s="102">
        <v>0</v>
      </c>
      <c r="O303" s="102">
        <v>0</v>
      </c>
      <c r="P303" s="102">
        <v>19950</v>
      </c>
      <c r="Q303" s="102" t="str">
        <v>Confirmed</v>
      </c>
      <c r="R303" s="102" t="str">
        <v>Countersigned</v>
      </c>
      <c r="S303" s="102" t="str">
        <v>MXP</v>
      </c>
      <c r="T303" s="102" t="str">
        <v>RMF</v>
      </c>
      <c r="U303" s="102" t="str">
        <v>MXP</v>
      </c>
      <c r="V303" s="102">
        <v>3</v>
      </c>
      <c r="W303" s="102">
        <v>212</v>
      </c>
      <c r="X303" s="102" t="str">
        <v>S25-10</v>
      </c>
      <c r="Y303" s="102">
        <v>177</v>
      </c>
      <c r="Z303" s="102">
        <v>110</v>
      </c>
      <c r="AA303" s="102">
        <v>67</v>
      </c>
      <c r="AB303" s="13" t="str">
        <v>S25</v>
      </c>
    </row>
    <row r="304" spans="1:28" x14ac:dyDescent="0.25">
      <c r="A304" s="103">
        <v>45677</v>
      </c>
      <c r="B304" s="102" t="str">
        <v>Nicolaus S.P.A</v>
      </c>
      <c r="C304" s="102" t="str">
        <v>Tour Operator</v>
      </c>
      <c r="D304" s="102" t="str">
        <v/>
      </c>
      <c r="E304" s="102" t="str">
        <v/>
      </c>
      <c r="F304" s="102" t="str">
        <v>RT</v>
      </c>
      <c r="G304" s="102" t="str">
        <v>Outbound</v>
      </c>
      <c r="H304" s="102" t="str">
        <v>UJ6006</v>
      </c>
      <c r="I304" s="103" t="str">
        <v>MXP-RMF</v>
      </c>
      <c r="J304" s="135">
        <v>45896</v>
      </c>
      <c r="K304" s="102">
        <v>70</v>
      </c>
      <c r="L304" s="102">
        <v>70</v>
      </c>
      <c r="M304" s="102">
        <v>285</v>
      </c>
      <c r="N304" s="102">
        <v>0</v>
      </c>
      <c r="O304" s="102">
        <v>0</v>
      </c>
      <c r="P304" s="102">
        <v>19950</v>
      </c>
      <c r="Q304" s="102" t="str">
        <v>Confirmed</v>
      </c>
      <c r="R304" s="102" t="str">
        <v>Countersigned</v>
      </c>
      <c r="S304" s="102" t="str">
        <v>MXP</v>
      </c>
      <c r="T304" s="102" t="str">
        <v>RMF</v>
      </c>
      <c r="U304" s="102" t="str">
        <v>MXP</v>
      </c>
      <c r="V304" s="102">
        <v>3</v>
      </c>
      <c r="W304" s="102">
        <v>219</v>
      </c>
      <c r="X304" s="102" t="str">
        <v>S25-10</v>
      </c>
      <c r="Y304" s="102">
        <v>177</v>
      </c>
      <c r="Z304" s="102">
        <v>110</v>
      </c>
      <c r="AA304" s="102">
        <v>67</v>
      </c>
      <c r="AB304" s="13" t="str">
        <v>S25</v>
      </c>
    </row>
    <row r="305" spans="1:28" x14ac:dyDescent="0.25">
      <c r="A305" s="103">
        <v>45677</v>
      </c>
      <c r="B305" s="102" t="str">
        <v>Nicolaus S.P.A</v>
      </c>
      <c r="C305" s="102" t="str">
        <v>Tour Operator</v>
      </c>
      <c r="D305" s="102" t="str">
        <v/>
      </c>
      <c r="E305" s="102" t="str">
        <v/>
      </c>
      <c r="F305" s="102" t="str">
        <v>RT</v>
      </c>
      <c r="G305" s="102" t="str">
        <v>Inbound</v>
      </c>
      <c r="H305" s="102" t="str">
        <v>UJ6005</v>
      </c>
      <c r="I305" s="103" t="str">
        <v>RMF-MXP</v>
      </c>
      <c r="J305" s="135">
        <v>45875</v>
      </c>
      <c r="K305" s="102">
        <v>70</v>
      </c>
      <c r="L305" s="102">
        <v>70</v>
      </c>
      <c r="M305" s="102">
        <v>285</v>
      </c>
      <c r="N305" s="102">
        <v>0</v>
      </c>
      <c r="O305" s="102">
        <v>0</v>
      </c>
      <c r="P305" s="102">
        <v>19950</v>
      </c>
      <c r="Q305" s="102" t="str">
        <v>Confirmed</v>
      </c>
      <c r="R305" s="102" t="str">
        <v>Countersigned</v>
      </c>
      <c r="S305" s="102" t="str">
        <v>RMF</v>
      </c>
      <c r="T305" s="102" t="str">
        <v>MXP</v>
      </c>
      <c r="U305" s="102" t="str">
        <v>MXP</v>
      </c>
      <c r="V305" s="102">
        <v>3</v>
      </c>
      <c r="W305" s="102">
        <v>198</v>
      </c>
      <c r="X305" s="102" t="str">
        <v>S25-10</v>
      </c>
      <c r="Y305" s="102">
        <v>177</v>
      </c>
      <c r="Z305" s="102">
        <v>110</v>
      </c>
      <c r="AA305" s="102">
        <v>67</v>
      </c>
      <c r="AB305" s="13" t="str">
        <v>S25</v>
      </c>
    </row>
    <row r="306" spans="1:28" x14ac:dyDescent="0.25">
      <c r="A306" s="103">
        <v>45677</v>
      </c>
      <c r="B306" s="102" t="str">
        <v>Nicolaus S.P.A</v>
      </c>
      <c r="C306" s="102" t="str">
        <v>Tour Operator</v>
      </c>
      <c r="D306" s="102" t="str">
        <v/>
      </c>
      <c r="E306" s="102" t="str">
        <v/>
      </c>
      <c r="F306" s="102" t="str">
        <v>RT</v>
      </c>
      <c r="G306" s="102" t="str">
        <v>Inbound</v>
      </c>
      <c r="H306" s="102" t="str">
        <v>UJ6005</v>
      </c>
      <c r="I306" s="103" t="str">
        <v>RMF-MXP</v>
      </c>
      <c r="J306" s="135">
        <v>45882</v>
      </c>
      <c r="K306" s="102">
        <v>70</v>
      </c>
      <c r="L306" s="102">
        <v>70</v>
      </c>
      <c r="M306" s="102">
        <v>285</v>
      </c>
      <c r="N306" s="102">
        <v>0</v>
      </c>
      <c r="O306" s="102">
        <v>0</v>
      </c>
      <c r="P306" s="102">
        <v>19950</v>
      </c>
      <c r="Q306" s="102" t="str">
        <v>Confirmed</v>
      </c>
      <c r="R306" s="102" t="str">
        <v>Countersigned</v>
      </c>
      <c r="S306" s="102" t="str">
        <v>RMF</v>
      </c>
      <c r="T306" s="102" t="str">
        <v>MXP</v>
      </c>
      <c r="U306" s="102" t="str">
        <v>MXP</v>
      </c>
      <c r="V306" s="102">
        <v>3</v>
      </c>
      <c r="W306" s="102">
        <v>205</v>
      </c>
      <c r="X306" s="102" t="str">
        <v>S25-10</v>
      </c>
      <c r="Y306" s="102">
        <v>177</v>
      </c>
      <c r="Z306" s="102">
        <v>110</v>
      </c>
      <c r="AA306" s="102">
        <v>67</v>
      </c>
      <c r="AB306" s="13" t="str">
        <v>S25</v>
      </c>
    </row>
    <row r="307" spans="1:28" x14ac:dyDescent="0.25">
      <c r="A307" s="103">
        <v>45677</v>
      </c>
      <c r="B307" s="102" t="str">
        <v>Nicolaus S.P.A</v>
      </c>
      <c r="C307" s="102" t="str">
        <v>Tour Operator</v>
      </c>
      <c r="D307" s="102" t="str">
        <v/>
      </c>
      <c r="E307" s="102" t="str">
        <v/>
      </c>
      <c r="F307" s="102" t="str">
        <v>RT</v>
      </c>
      <c r="G307" s="102" t="str">
        <v>Inbound</v>
      </c>
      <c r="H307" s="102" t="str">
        <v>UJ6005</v>
      </c>
      <c r="I307" s="103" t="str">
        <v>RMF-MXP</v>
      </c>
      <c r="J307" s="135">
        <v>45889</v>
      </c>
      <c r="K307" s="102">
        <v>70</v>
      </c>
      <c r="L307" s="102">
        <v>70</v>
      </c>
      <c r="M307" s="102">
        <v>285</v>
      </c>
      <c r="N307" s="102">
        <v>0</v>
      </c>
      <c r="O307" s="102">
        <v>0</v>
      </c>
      <c r="P307" s="102">
        <v>19950</v>
      </c>
      <c r="Q307" s="102" t="str">
        <v>Confirmed</v>
      </c>
      <c r="R307" s="102" t="str">
        <v>Countersigned</v>
      </c>
      <c r="S307" s="102" t="str">
        <v>RMF</v>
      </c>
      <c r="T307" s="102" t="str">
        <v>MXP</v>
      </c>
      <c r="U307" s="102" t="str">
        <v>MXP</v>
      </c>
      <c r="V307" s="102">
        <v>3</v>
      </c>
      <c r="W307" s="102">
        <v>212</v>
      </c>
      <c r="X307" s="102" t="str">
        <v>S25-10</v>
      </c>
      <c r="Y307" s="102">
        <v>177</v>
      </c>
      <c r="Z307" s="102">
        <v>110</v>
      </c>
      <c r="AA307" s="102">
        <v>67</v>
      </c>
      <c r="AB307" s="13" t="str">
        <v>S25</v>
      </c>
    </row>
    <row r="308" spans="1:28" x14ac:dyDescent="0.25">
      <c r="A308" s="103">
        <v>45677</v>
      </c>
      <c r="B308" s="102" t="str">
        <v>Nicolaus S.P.A</v>
      </c>
      <c r="C308" s="102" t="str">
        <v>Tour Operator</v>
      </c>
      <c r="D308" s="102" t="str">
        <v/>
      </c>
      <c r="E308" s="102" t="str">
        <v/>
      </c>
      <c r="F308" s="102" t="str">
        <v>RT</v>
      </c>
      <c r="G308" s="102" t="str">
        <v>Inbound</v>
      </c>
      <c r="H308" s="102" t="str">
        <v>UJ6005</v>
      </c>
      <c r="I308" s="103" t="str">
        <v>RMF-MXP</v>
      </c>
      <c r="J308" s="135">
        <v>45896</v>
      </c>
      <c r="K308" s="102">
        <v>70</v>
      </c>
      <c r="L308" s="102">
        <v>70</v>
      </c>
      <c r="M308" s="102">
        <v>285</v>
      </c>
      <c r="N308" s="102">
        <v>0</v>
      </c>
      <c r="O308" s="102">
        <v>0</v>
      </c>
      <c r="P308" s="102">
        <v>19950</v>
      </c>
      <c r="Q308" s="102" t="str">
        <v>Confirmed</v>
      </c>
      <c r="R308" s="102" t="str">
        <v>Countersigned</v>
      </c>
      <c r="S308" s="102" t="str">
        <v>RMF</v>
      </c>
      <c r="T308" s="102" t="str">
        <v>MXP</v>
      </c>
      <c r="U308" s="102" t="str">
        <v>MXP</v>
      </c>
      <c r="V308" s="102">
        <v>3</v>
      </c>
      <c r="W308" s="102">
        <v>219</v>
      </c>
      <c r="X308" s="102" t="str">
        <v>S25-10</v>
      </c>
      <c r="Y308" s="102">
        <v>177</v>
      </c>
      <c r="Z308" s="102">
        <v>110</v>
      </c>
      <c r="AA308" s="102">
        <v>67</v>
      </c>
      <c r="AB308" s="13" t="str">
        <v>S25</v>
      </c>
    </row>
    <row r="309" spans="1:28" x14ac:dyDescent="0.25">
      <c r="A309" s="103">
        <v>45677</v>
      </c>
      <c r="B309" s="102" t="str">
        <v>Nicolaus S.P.A</v>
      </c>
      <c r="C309" s="102" t="str">
        <v>Tour Operator</v>
      </c>
      <c r="D309" s="102" t="str">
        <v/>
      </c>
      <c r="E309" s="102" t="str">
        <v/>
      </c>
      <c r="F309" s="102" t="str">
        <v>RT</v>
      </c>
      <c r="G309" s="102" t="str">
        <v>Inbound</v>
      </c>
      <c r="H309" s="102" t="str">
        <v>UJ6005</v>
      </c>
      <c r="I309" s="103" t="str">
        <v>RMF-MXP</v>
      </c>
      <c r="J309" s="135">
        <v>45903</v>
      </c>
      <c r="K309" s="102">
        <v>70</v>
      </c>
      <c r="L309" s="102">
        <v>70</v>
      </c>
      <c r="M309" s="102">
        <v>285</v>
      </c>
      <c r="N309" s="102">
        <v>0</v>
      </c>
      <c r="O309" s="102">
        <v>0</v>
      </c>
      <c r="P309" s="102">
        <v>19950</v>
      </c>
      <c r="Q309" s="102" t="str">
        <v>Confirmed</v>
      </c>
      <c r="R309" s="102" t="str">
        <v>Countersigned</v>
      </c>
      <c r="S309" s="102" t="str">
        <v>RMF</v>
      </c>
      <c r="T309" s="102" t="str">
        <v>MXP</v>
      </c>
      <c r="U309" s="102" t="str">
        <v>MXP</v>
      </c>
      <c r="V309" s="102">
        <v>3</v>
      </c>
      <c r="W309" s="102">
        <v>226</v>
      </c>
      <c r="X309" s="102" t="str">
        <v>S25-10</v>
      </c>
      <c r="Y309" s="102">
        <v>177</v>
      </c>
      <c r="Z309" s="102">
        <v>110</v>
      </c>
      <c r="AA309" s="102">
        <v>67</v>
      </c>
      <c r="AB309" s="13" t="str">
        <v>S25</v>
      </c>
    </row>
    <row r="310" spans="1:28" x14ac:dyDescent="0.25">
      <c r="A310" s="103">
        <v>45678</v>
      </c>
      <c r="B310" s="102" t="str">
        <v>Fruit Viaggi</v>
      </c>
      <c r="C310" s="102" t="str">
        <v>Tour Operator</v>
      </c>
      <c r="D310" s="102" t="str">
        <v/>
      </c>
      <c r="E310" s="102" t="str">
        <v/>
      </c>
      <c r="F310" s="102" t="str">
        <v>RT</v>
      </c>
      <c r="G310" s="102" t="str">
        <v>Outbound</v>
      </c>
      <c r="H310" s="102" t="str">
        <v>NP8102</v>
      </c>
      <c r="I310" s="103" t="str">
        <v>NAP-HRG</v>
      </c>
      <c r="J310" s="135">
        <v>45859</v>
      </c>
      <c r="K310" s="102">
        <v>100</v>
      </c>
      <c r="L310" s="102">
        <v>100</v>
      </c>
      <c r="M310" s="102">
        <v>230</v>
      </c>
      <c r="N310" s="102">
        <v>0</v>
      </c>
      <c r="O310" s="102">
        <v>0</v>
      </c>
      <c r="P310" s="102">
        <v>23000</v>
      </c>
      <c r="Q310" s="102" t="str">
        <v>Confirmed</v>
      </c>
      <c r="R310" s="102" t="str">
        <v>Countersigned</v>
      </c>
      <c r="S310" s="102" t="str">
        <v>NAP</v>
      </c>
      <c r="T310" s="102" t="str">
        <v>HRG</v>
      </c>
      <c r="U310" s="102" t="str">
        <v>NAP</v>
      </c>
      <c r="V310" s="102">
        <v>1</v>
      </c>
      <c r="W310" s="102">
        <v>181</v>
      </c>
      <c r="X310" s="102" t="str">
        <v>S25-13</v>
      </c>
      <c r="Y310" s="102">
        <v>176</v>
      </c>
      <c r="Z310" s="102">
        <v>130</v>
      </c>
      <c r="AA310" s="102">
        <v>46</v>
      </c>
      <c r="AB310" s="13" t="str">
        <v>S25</v>
      </c>
    </row>
    <row r="311" spans="1:28" x14ac:dyDescent="0.25">
      <c r="A311" s="103">
        <v>45678</v>
      </c>
      <c r="B311" s="102" t="str">
        <v>Fruit Viaggi</v>
      </c>
      <c r="C311" s="102" t="str">
        <v>Tour Operator</v>
      </c>
      <c r="D311" s="102" t="str">
        <v/>
      </c>
      <c r="E311" s="102" t="str">
        <v/>
      </c>
      <c r="F311" s="102" t="str">
        <v>RT</v>
      </c>
      <c r="G311" s="102" t="str">
        <v>Outbound</v>
      </c>
      <c r="H311" s="102" t="str">
        <v>NP8102</v>
      </c>
      <c r="I311" s="103" t="str">
        <v>NAP-HRG</v>
      </c>
      <c r="J311" s="135">
        <v>45866</v>
      </c>
      <c r="K311" s="102">
        <v>100</v>
      </c>
      <c r="L311" s="102">
        <v>100</v>
      </c>
      <c r="M311" s="102">
        <v>230</v>
      </c>
      <c r="N311" s="102">
        <v>0</v>
      </c>
      <c r="O311" s="102">
        <v>0</v>
      </c>
      <c r="P311" s="102">
        <v>23000</v>
      </c>
      <c r="Q311" s="102" t="str">
        <v>Confirmed</v>
      </c>
      <c r="R311" s="102" t="str">
        <v>Countersigned</v>
      </c>
      <c r="S311" s="102" t="str">
        <v>NAP</v>
      </c>
      <c r="T311" s="102" t="str">
        <v>HRG</v>
      </c>
      <c r="U311" s="102" t="str">
        <v>NAP</v>
      </c>
      <c r="V311" s="102">
        <v>1</v>
      </c>
      <c r="W311" s="102">
        <v>188</v>
      </c>
      <c r="X311" s="102" t="str">
        <v>S25-13</v>
      </c>
      <c r="Y311" s="102">
        <v>176</v>
      </c>
      <c r="Z311" s="102">
        <v>130</v>
      </c>
      <c r="AA311" s="102">
        <v>46</v>
      </c>
      <c r="AB311" s="13" t="str">
        <v>S25</v>
      </c>
    </row>
    <row r="312" spans="1:28" x14ac:dyDescent="0.25">
      <c r="A312" s="103">
        <v>45678</v>
      </c>
      <c r="B312" s="102" t="str">
        <v>Fruit Viaggi</v>
      </c>
      <c r="C312" s="102" t="str">
        <v>Tour Operator</v>
      </c>
      <c r="D312" s="102" t="str">
        <v/>
      </c>
      <c r="E312" s="102" t="str">
        <v/>
      </c>
      <c r="F312" s="102" t="str">
        <v>RT</v>
      </c>
      <c r="G312" s="102" t="str">
        <v>Outbound</v>
      </c>
      <c r="H312" s="102" t="str">
        <v>NP8102</v>
      </c>
      <c r="I312" s="103" t="str">
        <v>NAP-HRG</v>
      </c>
      <c r="J312" s="135">
        <v>45873</v>
      </c>
      <c r="K312" s="102">
        <v>100</v>
      </c>
      <c r="L312" s="102">
        <v>100</v>
      </c>
      <c r="M312" s="102">
        <v>230</v>
      </c>
      <c r="N312" s="102">
        <v>0</v>
      </c>
      <c r="O312" s="102">
        <v>0</v>
      </c>
      <c r="P312" s="102">
        <v>23000</v>
      </c>
      <c r="Q312" s="102" t="str">
        <v>Confirmed</v>
      </c>
      <c r="R312" s="102" t="str">
        <v>Countersigned</v>
      </c>
      <c r="S312" s="102" t="str">
        <v>NAP</v>
      </c>
      <c r="T312" s="102" t="str">
        <v>HRG</v>
      </c>
      <c r="U312" s="102" t="str">
        <v>NAP</v>
      </c>
      <c r="V312" s="102">
        <v>1</v>
      </c>
      <c r="W312" s="102">
        <v>195</v>
      </c>
      <c r="X312" s="102" t="str">
        <v>S25-13</v>
      </c>
      <c r="Y312" s="102">
        <v>176</v>
      </c>
      <c r="Z312" s="102">
        <v>154</v>
      </c>
      <c r="AA312" s="102">
        <v>22</v>
      </c>
      <c r="AB312" s="13" t="str">
        <v>S25</v>
      </c>
    </row>
    <row r="313" spans="1:28" x14ac:dyDescent="0.25">
      <c r="A313" s="103">
        <v>45678</v>
      </c>
      <c r="B313" s="102" t="str">
        <v>Fruit Viaggi</v>
      </c>
      <c r="C313" s="102" t="str">
        <v>Tour Operator</v>
      </c>
      <c r="D313" s="102" t="str">
        <v/>
      </c>
      <c r="E313" s="102" t="str">
        <v/>
      </c>
      <c r="F313" s="102" t="str">
        <v>RT</v>
      </c>
      <c r="G313" s="102" t="str">
        <v>Outbound</v>
      </c>
      <c r="H313" s="102" t="str">
        <v>NP8102</v>
      </c>
      <c r="I313" s="103" t="str">
        <v>NAP-HRG</v>
      </c>
      <c r="J313" s="135">
        <v>45880</v>
      </c>
      <c r="K313" s="102">
        <v>100</v>
      </c>
      <c r="L313" s="102">
        <v>100</v>
      </c>
      <c r="M313" s="102">
        <v>230</v>
      </c>
      <c r="N313" s="102">
        <v>0</v>
      </c>
      <c r="O313" s="102">
        <v>0</v>
      </c>
      <c r="P313" s="102">
        <v>23000</v>
      </c>
      <c r="Q313" s="102" t="str">
        <v>Confirmed</v>
      </c>
      <c r="R313" s="102" t="str">
        <v>Countersigned</v>
      </c>
      <c r="S313" s="102" t="str">
        <v>NAP</v>
      </c>
      <c r="T313" s="102" t="str">
        <v>HRG</v>
      </c>
      <c r="U313" s="102" t="str">
        <v>NAP</v>
      </c>
      <c r="V313" s="102">
        <v>1</v>
      </c>
      <c r="W313" s="102">
        <v>202</v>
      </c>
      <c r="X313" s="102" t="str">
        <v>S25-13</v>
      </c>
      <c r="Y313" s="102">
        <v>176</v>
      </c>
      <c r="Z313" s="102">
        <v>166</v>
      </c>
      <c r="AA313" s="102">
        <v>10</v>
      </c>
      <c r="AB313" s="13" t="str">
        <v>S25</v>
      </c>
    </row>
    <row r="314" spans="1:28" x14ac:dyDescent="0.25">
      <c r="A314" s="103">
        <v>45678</v>
      </c>
      <c r="B314" s="102" t="str">
        <v>Fruit Viaggi</v>
      </c>
      <c r="C314" s="102" t="str">
        <v>Tour Operator</v>
      </c>
      <c r="D314" s="102" t="str">
        <v/>
      </c>
      <c r="E314" s="102" t="str">
        <v/>
      </c>
      <c r="F314" s="102" t="str">
        <v>RT</v>
      </c>
      <c r="G314" s="102" t="str">
        <v>Outbound</v>
      </c>
      <c r="H314" s="102" t="str">
        <v>NP8102</v>
      </c>
      <c r="I314" s="103" t="str">
        <v>NAP-HRG</v>
      </c>
      <c r="J314" s="135">
        <v>45887</v>
      </c>
      <c r="K314" s="102">
        <v>100</v>
      </c>
      <c r="L314" s="102">
        <v>100</v>
      </c>
      <c r="M314" s="102">
        <v>230</v>
      </c>
      <c r="N314" s="102">
        <v>0</v>
      </c>
      <c r="O314" s="102">
        <v>0</v>
      </c>
      <c r="P314" s="102">
        <v>23000</v>
      </c>
      <c r="Q314" s="102" t="str">
        <v>Confirmed</v>
      </c>
      <c r="R314" s="102" t="str">
        <v>Countersigned</v>
      </c>
      <c r="S314" s="102" t="str">
        <v>NAP</v>
      </c>
      <c r="T314" s="102" t="str">
        <v>HRG</v>
      </c>
      <c r="U314" s="102" t="str">
        <v>NAP</v>
      </c>
      <c r="V314" s="102">
        <v>1</v>
      </c>
      <c r="W314" s="102">
        <v>209</v>
      </c>
      <c r="X314" s="102" t="str">
        <v>S25-13</v>
      </c>
      <c r="Y314" s="102">
        <v>176</v>
      </c>
      <c r="Z314" s="102">
        <v>149</v>
      </c>
      <c r="AA314" s="102">
        <v>27</v>
      </c>
      <c r="AB314" s="13" t="str">
        <v>S25</v>
      </c>
    </row>
    <row r="315" spans="1:28" x14ac:dyDescent="0.25">
      <c r="A315" s="103">
        <v>45678</v>
      </c>
      <c r="B315" s="102" t="str">
        <v>Fruit Viaggi</v>
      </c>
      <c r="C315" s="102" t="str">
        <v>Tour Operator</v>
      </c>
      <c r="D315" s="102" t="str">
        <v/>
      </c>
      <c r="E315" s="102" t="str">
        <v/>
      </c>
      <c r="F315" s="102" t="str">
        <v>RT</v>
      </c>
      <c r="G315" s="102" t="str">
        <v>Outbound</v>
      </c>
      <c r="H315" s="102" t="str">
        <v>NP8102</v>
      </c>
      <c r="I315" s="103" t="str">
        <v>NAP-HRG</v>
      </c>
      <c r="J315" s="135">
        <v>45894</v>
      </c>
      <c r="K315" s="102">
        <v>100</v>
      </c>
      <c r="L315" s="102">
        <v>100</v>
      </c>
      <c r="M315" s="102">
        <v>230</v>
      </c>
      <c r="N315" s="102">
        <v>0</v>
      </c>
      <c r="O315" s="102">
        <v>0</v>
      </c>
      <c r="P315" s="102">
        <v>23000</v>
      </c>
      <c r="Q315" s="102" t="str">
        <v>Confirmed</v>
      </c>
      <c r="R315" s="102" t="str">
        <v>Countersigned</v>
      </c>
      <c r="S315" s="102" t="str">
        <v>NAP</v>
      </c>
      <c r="T315" s="102" t="str">
        <v>HRG</v>
      </c>
      <c r="U315" s="102" t="str">
        <v>NAP</v>
      </c>
      <c r="V315" s="102">
        <v>1</v>
      </c>
      <c r="W315" s="102">
        <v>216</v>
      </c>
      <c r="X315" s="102" t="str">
        <v>S25-13</v>
      </c>
      <c r="Y315" s="102">
        <v>176</v>
      </c>
      <c r="Z315" s="102">
        <v>160</v>
      </c>
      <c r="AA315" s="102">
        <v>16</v>
      </c>
      <c r="AB315" s="13" t="str">
        <v>S25</v>
      </c>
    </row>
    <row r="316" spans="1:28" x14ac:dyDescent="0.25">
      <c r="A316" s="103">
        <v>45678</v>
      </c>
      <c r="B316" s="102" t="str">
        <v>Fruit Viaggi</v>
      </c>
      <c r="C316" s="102" t="str">
        <v>Tour Operator</v>
      </c>
      <c r="D316" s="102" t="str">
        <v/>
      </c>
      <c r="E316" s="102" t="str">
        <v/>
      </c>
      <c r="F316" s="102" t="str">
        <v>RT</v>
      </c>
      <c r="G316" s="102" t="str">
        <v>Outbound</v>
      </c>
      <c r="H316" s="102" t="str">
        <v>NP8102</v>
      </c>
      <c r="I316" s="103" t="str">
        <v>NAP-HRG</v>
      </c>
      <c r="J316" s="135">
        <v>45901</v>
      </c>
      <c r="K316" s="102">
        <v>100</v>
      </c>
      <c r="L316" s="102">
        <v>100</v>
      </c>
      <c r="M316" s="102">
        <v>230</v>
      </c>
      <c r="N316" s="102">
        <v>0</v>
      </c>
      <c r="O316" s="102">
        <v>0</v>
      </c>
      <c r="P316" s="102">
        <v>23000</v>
      </c>
      <c r="Q316" s="102" t="str">
        <v>Confirmed</v>
      </c>
      <c r="R316" s="102" t="str">
        <v>Countersigned</v>
      </c>
      <c r="S316" s="102" t="str">
        <v>NAP</v>
      </c>
      <c r="T316" s="102" t="str">
        <v>HRG</v>
      </c>
      <c r="U316" s="102" t="str">
        <v>NAP</v>
      </c>
      <c r="V316" s="102">
        <v>1</v>
      </c>
      <c r="W316" s="102">
        <v>223</v>
      </c>
      <c r="X316" s="102" t="str">
        <v>S25-13</v>
      </c>
      <c r="Y316" s="102">
        <v>176</v>
      </c>
      <c r="Z316" s="102">
        <v>140</v>
      </c>
      <c r="AA316" s="102">
        <v>36</v>
      </c>
      <c r="AB316" s="13" t="str">
        <v>S25</v>
      </c>
    </row>
    <row r="317" spans="1:28" x14ac:dyDescent="0.25">
      <c r="A317" s="103">
        <v>45678</v>
      </c>
      <c r="B317" s="102" t="str">
        <v>Fruit Viaggi</v>
      </c>
      <c r="C317" s="102" t="str">
        <v>Tour Operator</v>
      </c>
      <c r="D317" s="102" t="str">
        <v/>
      </c>
      <c r="E317" s="102" t="str">
        <v/>
      </c>
      <c r="F317" s="102" t="str">
        <v>RT</v>
      </c>
      <c r="G317" s="102" t="str">
        <v>Inbound</v>
      </c>
      <c r="H317" s="102" t="str">
        <v>NP8101</v>
      </c>
      <c r="I317" s="103" t="str">
        <v>HRG-NAP</v>
      </c>
      <c r="J317" s="135">
        <v>45866</v>
      </c>
      <c r="K317" s="102">
        <v>100</v>
      </c>
      <c r="L317" s="102">
        <v>100</v>
      </c>
      <c r="M317" s="102">
        <v>230</v>
      </c>
      <c r="N317" s="102">
        <v>0</v>
      </c>
      <c r="O317" s="102">
        <v>0</v>
      </c>
      <c r="P317" s="102">
        <v>23000</v>
      </c>
      <c r="Q317" s="102" t="str">
        <v>Confirmed</v>
      </c>
      <c r="R317" s="102" t="str">
        <v>Countersigned</v>
      </c>
      <c r="S317" s="102" t="str">
        <v>HRG</v>
      </c>
      <c r="T317" s="102" t="str">
        <v>NAP</v>
      </c>
      <c r="U317" s="102" t="str">
        <v>NAP</v>
      </c>
      <c r="V317" s="102">
        <v>1</v>
      </c>
      <c r="W317" s="102">
        <v>188</v>
      </c>
      <c r="X317" s="102" t="str">
        <v>S25-13</v>
      </c>
      <c r="Y317" s="102">
        <v>176</v>
      </c>
      <c r="Z317" s="102">
        <v>130</v>
      </c>
      <c r="AA317" s="102">
        <v>46</v>
      </c>
      <c r="AB317" s="13" t="str">
        <v>S25</v>
      </c>
    </row>
    <row r="318" spans="1:28" x14ac:dyDescent="0.25">
      <c r="A318" s="103">
        <v>45678</v>
      </c>
      <c r="B318" s="102" t="str">
        <v>Fruit Viaggi</v>
      </c>
      <c r="C318" s="102" t="str">
        <v>Tour Operator</v>
      </c>
      <c r="D318" s="102" t="str">
        <v/>
      </c>
      <c r="E318" s="102" t="str">
        <v/>
      </c>
      <c r="F318" s="102" t="str">
        <v>RT</v>
      </c>
      <c r="G318" s="102" t="str">
        <v>Inbound</v>
      </c>
      <c r="H318" s="102" t="str">
        <v>NP8101</v>
      </c>
      <c r="I318" s="103" t="str">
        <v>HRG-NAP</v>
      </c>
      <c r="J318" s="135">
        <v>45873</v>
      </c>
      <c r="K318" s="102">
        <v>100</v>
      </c>
      <c r="L318" s="102">
        <v>100</v>
      </c>
      <c r="M318" s="102">
        <v>230</v>
      </c>
      <c r="N318" s="102">
        <v>0</v>
      </c>
      <c r="O318" s="102">
        <v>0</v>
      </c>
      <c r="P318" s="102">
        <v>23000</v>
      </c>
      <c r="Q318" s="102" t="str">
        <v>Confirmed</v>
      </c>
      <c r="R318" s="102" t="str">
        <v>Countersigned</v>
      </c>
      <c r="S318" s="102" t="str">
        <v>HRG</v>
      </c>
      <c r="T318" s="102" t="str">
        <v>NAP</v>
      </c>
      <c r="U318" s="102" t="str">
        <v>NAP</v>
      </c>
      <c r="V318" s="102">
        <v>1</v>
      </c>
      <c r="W318" s="102">
        <v>195</v>
      </c>
      <c r="X318" s="102" t="str">
        <v>S25-13</v>
      </c>
      <c r="Y318" s="102">
        <v>176</v>
      </c>
      <c r="Z318" s="102">
        <v>130</v>
      </c>
      <c r="AA318" s="102">
        <v>46</v>
      </c>
      <c r="AB318" s="13" t="str">
        <v>S25</v>
      </c>
    </row>
    <row r="319" spans="1:28" x14ac:dyDescent="0.25">
      <c r="A319" s="103">
        <v>45678</v>
      </c>
      <c r="B319" s="102" t="str">
        <v>Fruit Viaggi</v>
      </c>
      <c r="C319" s="102" t="str">
        <v>Tour Operator</v>
      </c>
      <c r="D319" s="102" t="str">
        <v/>
      </c>
      <c r="E319" s="102" t="str">
        <v/>
      </c>
      <c r="F319" s="102" t="str">
        <v>RT</v>
      </c>
      <c r="G319" s="102" t="str">
        <v>Inbound</v>
      </c>
      <c r="H319" s="102" t="str">
        <v>NP8101</v>
      </c>
      <c r="I319" s="103" t="str">
        <v>HRG-NAP</v>
      </c>
      <c r="J319" s="135">
        <v>45880</v>
      </c>
      <c r="K319" s="102">
        <v>100</v>
      </c>
      <c r="L319" s="102">
        <v>100</v>
      </c>
      <c r="M319" s="102">
        <v>230</v>
      </c>
      <c r="N319" s="102">
        <v>0</v>
      </c>
      <c r="O319" s="102">
        <v>0</v>
      </c>
      <c r="P319" s="102">
        <v>23000</v>
      </c>
      <c r="Q319" s="102" t="str">
        <v>Confirmed</v>
      </c>
      <c r="R319" s="102" t="str">
        <v>Countersigned</v>
      </c>
      <c r="S319" s="102" t="str">
        <v>HRG</v>
      </c>
      <c r="T319" s="102" t="str">
        <v>NAP</v>
      </c>
      <c r="U319" s="102" t="str">
        <v>NAP</v>
      </c>
      <c r="V319" s="102">
        <v>1</v>
      </c>
      <c r="W319" s="102">
        <v>202</v>
      </c>
      <c r="X319" s="102" t="str">
        <v>S25-13</v>
      </c>
      <c r="Y319" s="102">
        <v>176</v>
      </c>
      <c r="Z319" s="102">
        <v>150</v>
      </c>
      <c r="AA319" s="102">
        <v>26</v>
      </c>
      <c r="AB319" s="13" t="str">
        <v>S25</v>
      </c>
    </row>
    <row r="320" spans="1:28" x14ac:dyDescent="0.25">
      <c r="A320" s="103">
        <v>45678</v>
      </c>
      <c r="B320" s="102" t="str">
        <v>Fruit Viaggi</v>
      </c>
      <c r="C320" s="102" t="str">
        <v>Tour Operator</v>
      </c>
      <c r="D320" s="102" t="str">
        <v/>
      </c>
      <c r="E320" s="102" t="str">
        <v/>
      </c>
      <c r="F320" s="102" t="str">
        <v>RT</v>
      </c>
      <c r="G320" s="102" t="str">
        <v>Inbound</v>
      </c>
      <c r="H320" s="102" t="str">
        <v>NP8101</v>
      </c>
      <c r="I320" s="103" t="str">
        <v>HRG-NAP</v>
      </c>
      <c r="J320" s="135">
        <v>45887</v>
      </c>
      <c r="K320" s="102">
        <v>100</v>
      </c>
      <c r="L320" s="102">
        <v>100</v>
      </c>
      <c r="M320" s="102">
        <v>230</v>
      </c>
      <c r="N320" s="102">
        <v>0</v>
      </c>
      <c r="O320" s="102">
        <v>0</v>
      </c>
      <c r="P320" s="102">
        <v>23000</v>
      </c>
      <c r="Q320" s="102" t="str">
        <v>Confirmed</v>
      </c>
      <c r="R320" s="102" t="str">
        <v>Countersigned</v>
      </c>
      <c r="S320" s="102" t="str">
        <v>HRG</v>
      </c>
      <c r="T320" s="102" t="str">
        <v>NAP</v>
      </c>
      <c r="U320" s="102" t="str">
        <v>NAP</v>
      </c>
      <c r="V320" s="102">
        <v>1</v>
      </c>
      <c r="W320" s="102">
        <v>209</v>
      </c>
      <c r="X320" s="102" t="str">
        <v>S25-13</v>
      </c>
      <c r="Y320" s="102">
        <v>176</v>
      </c>
      <c r="Z320" s="102">
        <v>148</v>
      </c>
      <c r="AA320" s="102">
        <v>28</v>
      </c>
      <c r="AB320" s="13" t="str">
        <v>S25</v>
      </c>
    </row>
    <row r="321" spans="1:28" x14ac:dyDescent="0.25">
      <c r="A321" s="103">
        <v>45678</v>
      </c>
      <c r="B321" s="102" t="str">
        <v>Fruit Viaggi</v>
      </c>
      <c r="C321" s="102" t="str">
        <v>Tour Operator</v>
      </c>
      <c r="D321" s="102" t="str">
        <v/>
      </c>
      <c r="E321" s="102" t="str">
        <v/>
      </c>
      <c r="F321" s="102" t="str">
        <v>RT</v>
      </c>
      <c r="G321" s="102" t="str">
        <v>Inbound</v>
      </c>
      <c r="H321" s="102" t="str">
        <v>NP8101</v>
      </c>
      <c r="I321" s="103" t="str">
        <v>HRG-NAP</v>
      </c>
      <c r="J321" s="135">
        <v>45894</v>
      </c>
      <c r="K321" s="102">
        <v>100</v>
      </c>
      <c r="L321" s="102">
        <v>100</v>
      </c>
      <c r="M321" s="102">
        <v>230</v>
      </c>
      <c r="N321" s="102">
        <v>0</v>
      </c>
      <c r="O321" s="102">
        <v>0</v>
      </c>
      <c r="P321" s="102">
        <v>23000</v>
      </c>
      <c r="Q321" s="102" t="str">
        <v>Confirmed</v>
      </c>
      <c r="R321" s="102" t="str">
        <v>Countersigned</v>
      </c>
      <c r="S321" s="102" t="str">
        <v>HRG</v>
      </c>
      <c r="T321" s="102" t="str">
        <v>NAP</v>
      </c>
      <c r="U321" s="102" t="str">
        <v>NAP</v>
      </c>
      <c r="V321" s="102">
        <v>1</v>
      </c>
      <c r="W321" s="102">
        <v>216</v>
      </c>
      <c r="X321" s="102" t="str">
        <v>S25-13</v>
      </c>
      <c r="Y321" s="102">
        <v>176</v>
      </c>
      <c r="Z321" s="102">
        <v>166</v>
      </c>
      <c r="AA321" s="102">
        <v>10</v>
      </c>
      <c r="AB321" s="13" t="str">
        <v>S25</v>
      </c>
    </row>
    <row r="322" spans="1:28" x14ac:dyDescent="0.25">
      <c r="A322" s="103">
        <v>45678</v>
      </c>
      <c r="B322" s="102" t="str">
        <v>Fruit Viaggi</v>
      </c>
      <c r="C322" s="102" t="str">
        <v>Tour Operator</v>
      </c>
      <c r="D322" s="102" t="str">
        <v/>
      </c>
      <c r="E322" s="102" t="str">
        <v/>
      </c>
      <c r="F322" s="102" t="str">
        <v>RT</v>
      </c>
      <c r="G322" s="102" t="str">
        <v>Inbound</v>
      </c>
      <c r="H322" s="102" t="str">
        <v>NP8101</v>
      </c>
      <c r="I322" s="103" t="str">
        <v>HRG-NAP</v>
      </c>
      <c r="J322" s="135">
        <v>45901</v>
      </c>
      <c r="K322" s="102">
        <v>100</v>
      </c>
      <c r="L322" s="102">
        <v>100</v>
      </c>
      <c r="M322" s="102">
        <v>230</v>
      </c>
      <c r="N322" s="102">
        <v>0</v>
      </c>
      <c r="O322" s="102">
        <v>0</v>
      </c>
      <c r="P322" s="102">
        <v>23000</v>
      </c>
      <c r="Q322" s="102" t="str">
        <v>Confirmed</v>
      </c>
      <c r="R322" s="102" t="str">
        <v>Countersigned</v>
      </c>
      <c r="S322" s="102" t="str">
        <v>HRG</v>
      </c>
      <c r="T322" s="102" t="str">
        <v>NAP</v>
      </c>
      <c r="U322" s="102" t="str">
        <v>NAP</v>
      </c>
      <c r="V322" s="102">
        <v>1</v>
      </c>
      <c r="W322" s="102">
        <v>223</v>
      </c>
      <c r="X322" s="102" t="str">
        <v>S25-13</v>
      </c>
      <c r="Y322" s="102">
        <v>176</v>
      </c>
      <c r="Z322" s="102">
        <v>160</v>
      </c>
      <c r="AA322" s="102">
        <v>16</v>
      </c>
      <c r="AB322" s="13" t="str">
        <v>S25</v>
      </c>
    </row>
    <row r="323" spans="1:28" x14ac:dyDescent="0.25">
      <c r="A323" s="103">
        <v>45678</v>
      </c>
      <c r="B323" s="102" t="str">
        <v>Fruit Viaggi</v>
      </c>
      <c r="C323" s="102" t="str">
        <v>Tour Operator</v>
      </c>
      <c r="D323" s="102" t="str">
        <v/>
      </c>
      <c r="E323" s="102" t="str">
        <v/>
      </c>
      <c r="F323" s="102" t="str">
        <v>RT</v>
      </c>
      <c r="G323" s="102" t="str">
        <v>Inbound</v>
      </c>
      <c r="H323" s="102" t="str">
        <v>NP8101</v>
      </c>
      <c r="I323" s="103" t="str">
        <v>HRG-NAP</v>
      </c>
      <c r="J323" s="135">
        <v>45908</v>
      </c>
      <c r="K323" s="102">
        <v>100</v>
      </c>
      <c r="L323" s="102">
        <v>100</v>
      </c>
      <c r="M323" s="102">
        <v>230</v>
      </c>
      <c r="N323" s="102">
        <v>0</v>
      </c>
      <c r="O323" s="102">
        <v>0</v>
      </c>
      <c r="P323" s="102">
        <v>23000</v>
      </c>
      <c r="Q323" s="102" t="str">
        <v>Confirmed</v>
      </c>
      <c r="R323" s="102" t="str">
        <v>Countersigned</v>
      </c>
      <c r="S323" s="102" t="str">
        <v>HRG</v>
      </c>
      <c r="T323" s="102" t="str">
        <v>NAP</v>
      </c>
      <c r="U323" s="102" t="str">
        <v>NAP</v>
      </c>
      <c r="V323" s="102">
        <v>1</v>
      </c>
      <c r="W323" s="102">
        <v>230</v>
      </c>
      <c r="X323" s="102" t="str">
        <v>S25-13</v>
      </c>
      <c r="Y323" s="102">
        <v>176</v>
      </c>
      <c r="Z323" s="102">
        <v>140</v>
      </c>
      <c r="AA323" s="102">
        <v>36</v>
      </c>
      <c r="AB323" s="13" t="str">
        <v>S25</v>
      </c>
    </row>
    <row r="324" spans="1:28" x14ac:dyDescent="0.25">
      <c r="A324" s="103">
        <v>45679</v>
      </c>
      <c r="B324" s="102" t="str">
        <v>Searcharter</v>
      </c>
      <c r="C324" s="102" t="str">
        <v>Distributor</v>
      </c>
      <c r="D324" s="102" t="str">
        <v/>
      </c>
      <c r="E324" s="102" t="str">
        <v>93URD</v>
      </c>
      <c r="F324" s="102" t="str">
        <v>OW</v>
      </c>
      <c r="G324" s="102" t="str">
        <v>Outbound</v>
      </c>
      <c r="H324" s="102" t="str">
        <v>4S6003</v>
      </c>
      <c r="I324" s="103" t="str">
        <v>SSH-BRI</v>
      </c>
      <c r="J324" s="135">
        <v>45773</v>
      </c>
      <c r="K324" s="102">
        <v>2</v>
      </c>
      <c r="L324" s="102">
        <v>2</v>
      </c>
      <c r="M324" s="102">
        <v>285</v>
      </c>
      <c r="N324" s="102">
        <v>0</v>
      </c>
      <c r="O324" s="102">
        <v>0</v>
      </c>
      <c r="P324" s="102">
        <v>570</v>
      </c>
      <c r="Q324" s="102" t="str">
        <v>Confirmed</v>
      </c>
      <c r="R324" s="102" t="str">
        <v>Closed Deal</v>
      </c>
      <c r="S324" s="102" t="str">
        <v>SSH</v>
      </c>
      <c r="T324" s="102" t="str">
        <v>BRI</v>
      </c>
      <c r="U324" s="102" t="str">
        <v>BRI</v>
      </c>
      <c r="V324" s="102">
        <v>6</v>
      </c>
      <c r="W324" s="102">
        <v>94</v>
      </c>
      <c r="X324" s="102" t="str">
        <v>E25-02B</v>
      </c>
      <c r="Y324" s="102">
        <v>186</v>
      </c>
      <c r="Z324" s="102">
        <v>188</v>
      </c>
      <c r="AA324" s="102">
        <v>-2</v>
      </c>
      <c r="AB324" s="13" t="str">
        <v>E25</v>
      </c>
    </row>
    <row r="325" spans="1:28" x14ac:dyDescent="0.25">
      <c r="A325" s="103">
        <v>45680</v>
      </c>
      <c r="B325" s="102" t="str">
        <v>Searcharter</v>
      </c>
      <c r="C325" s="102" t="str">
        <v>Distributor</v>
      </c>
      <c r="D325" s="102" t="str">
        <v/>
      </c>
      <c r="E325" s="102" t="str">
        <v>E7UMZ</v>
      </c>
      <c r="F325" s="102" t="str">
        <v>OW</v>
      </c>
      <c r="G325" s="102" t="str">
        <v>Outbound</v>
      </c>
      <c r="H325" s="102" t="str">
        <v>4S6005</v>
      </c>
      <c r="I325" s="103" t="str">
        <v>SSH-MXP</v>
      </c>
      <c r="J325" s="135">
        <v>45772</v>
      </c>
      <c r="K325" s="102">
        <v>2</v>
      </c>
      <c r="L325" s="102">
        <v>2</v>
      </c>
      <c r="M325" s="102">
        <v>320</v>
      </c>
      <c r="N325" s="102">
        <v>0</v>
      </c>
      <c r="O325" s="102">
        <v>0</v>
      </c>
      <c r="P325" s="102">
        <v>640</v>
      </c>
      <c r="Q325" s="102" t="str">
        <v>Confirmed</v>
      </c>
      <c r="R325" s="102" t="str">
        <v>Closed Deal</v>
      </c>
      <c r="S325" s="102" t="str">
        <v>SSH</v>
      </c>
      <c r="T325" s="102" t="str">
        <v>MXP</v>
      </c>
      <c r="U325" s="102" t="str">
        <v>MXP</v>
      </c>
      <c r="V325" s="102">
        <v>5</v>
      </c>
      <c r="W325" s="102">
        <v>92</v>
      </c>
      <c r="X325" s="102" t="str">
        <v>E25-04</v>
      </c>
      <c r="Y325" s="102">
        <v>186</v>
      </c>
      <c r="Z325" s="102">
        <v>186</v>
      </c>
      <c r="AA325" s="102">
        <v>0</v>
      </c>
      <c r="AB325" s="13" t="str">
        <v>E25</v>
      </c>
    </row>
    <row r="326" spans="1:28" x14ac:dyDescent="0.25">
      <c r="A326" s="103">
        <v>45680</v>
      </c>
      <c r="B326" s="102" t="str">
        <v>Searcharter</v>
      </c>
      <c r="C326" s="102" t="str">
        <v>Distributor</v>
      </c>
      <c r="D326" s="102" t="str">
        <v/>
      </c>
      <c r="E326" s="102" t="str">
        <v>QACJT</v>
      </c>
      <c r="F326" s="102" t="str">
        <v>OW</v>
      </c>
      <c r="G326" s="102" t="str">
        <v>Outbound</v>
      </c>
      <c r="H326" s="102" t="str">
        <v>4S6005</v>
      </c>
      <c r="I326" s="103" t="str">
        <v>SSH-MXP</v>
      </c>
      <c r="J326" s="135">
        <v>45772</v>
      </c>
      <c r="K326" s="102">
        <v>1</v>
      </c>
      <c r="L326" s="102">
        <v>1</v>
      </c>
      <c r="M326" s="102">
        <v>320</v>
      </c>
      <c r="N326" s="102">
        <v>0</v>
      </c>
      <c r="O326" s="102">
        <v>0</v>
      </c>
      <c r="P326" s="102">
        <v>320</v>
      </c>
      <c r="Q326" s="102" t="str">
        <v>Confirmed</v>
      </c>
      <c r="R326" s="102" t="str">
        <v>Closed Deal</v>
      </c>
      <c r="S326" s="102" t="str">
        <v>SSH</v>
      </c>
      <c r="T326" s="102" t="str">
        <v>MXP</v>
      </c>
      <c r="U326" s="102" t="str">
        <v>MXP</v>
      </c>
      <c r="V326" s="102">
        <v>5</v>
      </c>
      <c r="W326" s="102">
        <v>92</v>
      </c>
      <c r="X326" s="102" t="str">
        <v>E25-04</v>
      </c>
      <c r="Y326" s="102">
        <v>186</v>
      </c>
      <c r="Z326" s="102">
        <v>186</v>
      </c>
      <c r="AA326" s="102">
        <v>0</v>
      </c>
      <c r="AB326" s="13" t="str">
        <v>E25</v>
      </c>
    </row>
    <row r="327" spans="1:28" x14ac:dyDescent="0.25">
      <c r="A327" s="103">
        <v>45680</v>
      </c>
      <c r="B327" s="102" t="str">
        <v>Searcharter</v>
      </c>
      <c r="C327" s="102" t="str">
        <v>Distributor</v>
      </c>
      <c r="D327" s="102" t="str">
        <v/>
      </c>
      <c r="E327" s="102" t="str">
        <v>7YW2M</v>
      </c>
      <c r="F327" s="102" t="str">
        <v>RT</v>
      </c>
      <c r="G327" s="102" t="str">
        <v>Outbound</v>
      </c>
      <c r="H327" s="102" t="str">
        <v>4S6006</v>
      </c>
      <c r="I327" s="103" t="str">
        <v>NAP-SSH</v>
      </c>
      <c r="J327" s="135">
        <v>45880</v>
      </c>
      <c r="K327" s="102">
        <v>2</v>
      </c>
      <c r="L327" s="102">
        <v>2</v>
      </c>
      <c r="M327" s="102">
        <v>277.5</v>
      </c>
      <c r="N327" s="102">
        <v>0</v>
      </c>
      <c r="O327" s="102">
        <v>0</v>
      </c>
      <c r="P327" s="102">
        <v>555</v>
      </c>
      <c r="Q327" s="102" t="str">
        <v>Confirmed</v>
      </c>
      <c r="R327" s="102" t="str">
        <v>Closed Deal</v>
      </c>
      <c r="S327" s="102" t="str">
        <v>NAP</v>
      </c>
      <c r="T327" s="102" t="str">
        <v>SSH</v>
      </c>
      <c r="U327" s="102" t="str">
        <v>NAP</v>
      </c>
      <c r="V327" s="102">
        <v>1</v>
      </c>
      <c r="W327" s="102">
        <v>200</v>
      </c>
      <c r="X327" s="102" t="str">
        <v>S25-08</v>
      </c>
      <c r="Y327" s="102">
        <v>186</v>
      </c>
      <c r="Z327" s="102">
        <v>121</v>
      </c>
      <c r="AA327" s="102">
        <v>65</v>
      </c>
      <c r="AB327" s="13" t="str">
        <v>S25</v>
      </c>
    </row>
    <row r="328" spans="1:28" x14ac:dyDescent="0.25">
      <c r="A328" s="103">
        <v>45680</v>
      </c>
      <c r="B328" s="102" t="str">
        <v>Searcharter</v>
      </c>
      <c r="C328" s="102" t="str">
        <v>Distributor</v>
      </c>
      <c r="D328" s="102" t="str">
        <v/>
      </c>
      <c r="E328" s="102" t="str">
        <v>7YW2M</v>
      </c>
      <c r="F328" s="102" t="str">
        <v>RT</v>
      </c>
      <c r="G328" s="102" t="str">
        <v>Inbound</v>
      </c>
      <c r="H328" s="102" t="str">
        <v>4S6005</v>
      </c>
      <c r="I328" s="103" t="str">
        <v>SSH-NAP</v>
      </c>
      <c r="J328" s="135">
        <v>45894</v>
      </c>
      <c r="K328" s="102">
        <v>2</v>
      </c>
      <c r="L328" s="102">
        <v>2</v>
      </c>
      <c r="M328" s="102">
        <v>277.5</v>
      </c>
      <c r="N328" s="102">
        <v>0</v>
      </c>
      <c r="O328" s="102">
        <v>0</v>
      </c>
      <c r="P328" s="102">
        <v>555</v>
      </c>
      <c r="Q328" s="102" t="str">
        <v>Confirmed</v>
      </c>
      <c r="R328" s="102" t="str">
        <v>Closed Deal</v>
      </c>
      <c r="S328" s="102" t="str">
        <v>SSH</v>
      </c>
      <c r="T328" s="102" t="str">
        <v>NAP</v>
      </c>
      <c r="U328" s="102" t="str">
        <v>NAP</v>
      </c>
      <c r="V328" s="102">
        <v>1</v>
      </c>
      <c r="W328" s="102">
        <v>214</v>
      </c>
      <c r="X328" s="102" t="str">
        <v>S25-08</v>
      </c>
      <c r="Y328" s="102">
        <v>186</v>
      </c>
      <c r="Z328" s="102">
        <v>104</v>
      </c>
      <c r="AA328" s="102">
        <v>82</v>
      </c>
      <c r="AB328" s="13" t="str">
        <v>S25</v>
      </c>
    </row>
    <row r="329" spans="1:28" x14ac:dyDescent="0.25">
      <c r="A329" s="103">
        <v>45680</v>
      </c>
      <c r="B329" s="102" t="str">
        <v>Searcharter</v>
      </c>
      <c r="C329" s="102" t="str">
        <v>Distributor</v>
      </c>
      <c r="D329" s="102" t="str">
        <v/>
      </c>
      <c r="E329" s="102" t="str">
        <v>PG7WV</v>
      </c>
      <c r="F329" s="102" t="str">
        <v>RT</v>
      </c>
      <c r="G329" s="102" t="str">
        <v>Outbound</v>
      </c>
      <c r="H329" s="102" t="str">
        <v>4S6004</v>
      </c>
      <c r="I329" s="103" t="str">
        <v>BRI-SSH</v>
      </c>
      <c r="J329" s="135">
        <v>45766</v>
      </c>
      <c r="K329" s="102">
        <v>5</v>
      </c>
      <c r="L329" s="102">
        <v>5</v>
      </c>
      <c r="M329" s="102">
        <v>285</v>
      </c>
      <c r="N329" s="102">
        <v>0</v>
      </c>
      <c r="O329" s="102">
        <v>0</v>
      </c>
      <c r="P329" s="102">
        <v>1425</v>
      </c>
      <c r="Q329" s="102" t="str">
        <v>Confirmed</v>
      </c>
      <c r="R329" s="102" t="str">
        <v>Closed Deal</v>
      </c>
      <c r="S329" s="102" t="str">
        <v>BRI</v>
      </c>
      <c r="T329" s="102" t="str">
        <v>SSH</v>
      </c>
      <c r="U329" s="102" t="str">
        <v>BRI</v>
      </c>
      <c r="V329" s="102">
        <v>6</v>
      </c>
      <c r="W329" s="102">
        <v>86</v>
      </c>
      <c r="X329" s="102" t="str">
        <v>E25-02B</v>
      </c>
      <c r="Y329" s="102">
        <v>186</v>
      </c>
      <c r="Z329" s="102">
        <v>186</v>
      </c>
      <c r="AA329" s="102">
        <v>0</v>
      </c>
      <c r="AB329" s="13" t="str">
        <v>E25</v>
      </c>
    </row>
    <row r="330" spans="1:28" x14ac:dyDescent="0.25">
      <c r="A330" s="103">
        <v>45680</v>
      </c>
      <c r="B330" s="102" t="str">
        <v>Searcharter</v>
      </c>
      <c r="C330" s="102" t="str">
        <v>Distributor</v>
      </c>
      <c r="D330" s="102" t="str">
        <v/>
      </c>
      <c r="E330" s="102" t="str">
        <v>PG7WV</v>
      </c>
      <c r="F330" s="102" t="str">
        <v>RT</v>
      </c>
      <c r="G330" s="102" t="str">
        <v>Inbound</v>
      </c>
      <c r="H330" s="102" t="str">
        <v>4S6003</v>
      </c>
      <c r="I330" s="103" t="str">
        <v>SSH-BRI</v>
      </c>
      <c r="J330" s="135">
        <v>45773</v>
      </c>
      <c r="K330" s="102">
        <v>5</v>
      </c>
      <c r="L330" s="102">
        <v>5</v>
      </c>
      <c r="M330" s="102">
        <v>285</v>
      </c>
      <c r="N330" s="102">
        <v>0</v>
      </c>
      <c r="O330" s="102">
        <v>0</v>
      </c>
      <c r="P330" s="102">
        <v>1425</v>
      </c>
      <c r="Q330" s="102" t="str">
        <v>Confirmed</v>
      </c>
      <c r="R330" s="102" t="str">
        <v>Closed Deal</v>
      </c>
      <c r="S330" s="102" t="str">
        <v>SSH</v>
      </c>
      <c r="T330" s="102" t="str">
        <v>BRI</v>
      </c>
      <c r="U330" s="102" t="str">
        <v>BRI</v>
      </c>
      <c r="V330" s="102">
        <v>6</v>
      </c>
      <c r="W330" s="102">
        <v>93</v>
      </c>
      <c r="X330" s="102" t="str">
        <v>E25-02B</v>
      </c>
      <c r="Y330" s="102">
        <v>186</v>
      </c>
      <c r="Z330" s="102">
        <v>188</v>
      </c>
      <c r="AA330" s="102">
        <v>-2</v>
      </c>
      <c r="AB330" s="13" t="str">
        <v>E25</v>
      </c>
    </row>
    <row r="331" spans="1:28" x14ac:dyDescent="0.25">
      <c r="A331" s="103">
        <v>45680</v>
      </c>
      <c r="B331" s="102" t="str">
        <v>Good Days</v>
      </c>
      <c r="C331" s="102" t="str">
        <v>Tour Operator</v>
      </c>
      <c r="D331" s="102" t="str">
        <v/>
      </c>
      <c r="E331" s="102" t="str">
        <v/>
      </c>
      <c r="F331" s="102" t="str">
        <v>RT</v>
      </c>
      <c r="G331" s="102" t="str">
        <v>Outbound</v>
      </c>
      <c r="H331" s="102" t="str">
        <v>4S6004</v>
      </c>
      <c r="I331" s="103" t="str">
        <v>BRI-SSH</v>
      </c>
      <c r="J331" s="135">
        <v>45766</v>
      </c>
      <c r="K331" s="102">
        <v>30</v>
      </c>
      <c r="L331" s="102">
        <v>30</v>
      </c>
      <c r="M331" s="102">
        <v>270</v>
      </c>
      <c r="N331" s="102">
        <v>0</v>
      </c>
      <c r="O331" s="102">
        <v>0</v>
      </c>
      <c r="P331" s="102">
        <v>8100</v>
      </c>
      <c r="Q331" s="102" t="str">
        <v>Confirmed</v>
      </c>
      <c r="R331" s="102" t="str">
        <v>Countersigned</v>
      </c>
      <c r="S331" s="102" t="str">
        <v>BRI</v>
      </c>
      <c r="T331" s="102" t="str">
        <v>SSH</v>
      </c>
      <c r="U331" s="102" t="str">
        <v>BRI</v>
      </c>
      <c r="V331" s="102">
        <v>6</v>
      </c>
      <c r="W331" s="102">
        <v>86</v>
      </c>
      <c r="X331" s="102" t="str">
        <v>E25-02B</v>
      </c>
      <c r="Y331" s="102">
        <v>186</v>
      </c>
      <c r="Z331" s="102">
        <v>186</v>
      </c>
      <c r="AA331" s="102">
        <v>0</v>
      </c>
      <c r="AB331" s="13" t="str">
        <v>E25</v>
      </c>
    </row>
    <row r="332" spans="1:28" x14ac:dyDescent="0.25">
      <c r="A332" s="103">
        <v>45680</v>
      </c>
      <c r="B332" s="102" t="str">
        <v>Good Days</v>
      </c>
      <c r="C332" s="102" t="str">
        <v>Tour Operator</v>
      </c>
      <c r="D332" s="102" t="str">
        <v/>
      </c>
      <c r="E332" s="102" t="str">
        <v/>
      </c>
      <c r="F332" s="102" t="str">
        <v>RT</v>
      </c>
      <c r="G332" s="102" t="str">
        <v>Inbound</v>
      </c>
      <c r="H332" s="102" t="str">
        <v>4S6003</v>
      </c>
      <c r="I332" s="103" t="str">
        <v>SSH-BRI</v>
      </c>
      <c r="J332" s="135">
        <v>45773</v>
      </c>
      <c r="K332" s="102">
        <v>30</v>
      </c>
      <c r="L332" s="102">
        <v>30</v>
      </c>
      <c r="M332" s="102">
        <v>270</v>
      </c>
      <c r="N332" s="102">
        <v>0</v>
      </c>
      <c r="O332" s="102">
        <v>0</v>
      </c>
      <c r="P332" s="102">
        <v>8100</v>
      </c>
      <c r="Q332" s="102" t="str">
        <v>Confirmed</v>
      </c>
      <c r="R332" s="102" t="str">
        <v>Countersigned</v>
      </c>
      <c r="S332" s="102" t="str">
        <v>SSH</v>
      </c>
      <c r="T332" s="102" t="str">
        <v>BRI</v>
      </c>
      <c r="U332" s="102" t="str">
        <v>BRI</v>
      </c>
      <c r="V332" s="102">
        <v>6</v>
      </c>
      <c r="W332" s="102">
        <v>93</v>
      </c>
      <c r="X332" s="102" t="str">
        <v>E25-02B</v>
      </c>
      <c r="Y332" s="102">
        <v>186</v>
      </c>
      <c r="Z332" s="102">
        <v>188</v>
      </c>
      <c r="AA332" s="102">
        <v>-2</v>
      </c>
      <c r="AB332" s="13" t="str">
        <v>E25</v>
      </c>
    </row>
    <row r="333" spans="1:28" x14ac:dyDescent="0.25">
      <c r="A333" s="103">
        <v>45680</v>
      </c>
      <c r="B333" s="102" t="str">
        <v>Good Days</v>
      </c>
      <c r="C333" s="102" t="str">
        <v>Tour Operator</v>
      </c>
      <c r="D333" s="102" t="str">
        <v/>
      </c>
      <c r="E333" s="102" t="str">
        <v/>
      </c>
      <c r="F333" s="102" t="str">
        <v>RT</v>
      </c>
      <c r="G333" s="102" t="str">
        <v>Outbound</v>
      </c>
      <c r="H333" s="102" t="str">
        <v>4S6004</v>
      </c>
      <c r="I333" s="103" t="str">
        <v>BRI-SSH</v>
      </c>
      <c r="J333" s="135">
        <v>45773</v>
      </c>
      <c r="K333" s="102">
        <v>30</v>
      </c>
      <c r="L333" s="102">
        <v>30</v>
      </c>
      <c r="M333" s="102">
        <v>270</v>
      </c>
      <c r="N333" s="102">
        <v>0</v>
      </c>
      <c r="O333" s="102">
        <v>0</v>
      </c>
      <c r="P333" s="102">
        <v>8100</v>
      </c>
      <c r="Q333" s="102" t="str">
        <v>Confirmed</v>
      </c>
      <c r="R333" s="102" t="str">
        <v>Countersigned</v>
      </c>
      <c r="S333" s="102" t="str">
        <v>BRI</v>
      </c>
      <c r="T333" s="102" t="str">
        <v>SSH</v>
      </c>
      <c r="U333" s="102" t="str">
        <v>BRI</v>
      </c>
      <c r="V333" s="102">
        <v>6</v>
      </c>
      <c r="W333" s="102">
        <v>93</v>
      </c>
      <c r="X333" s="102" t="str">
        <v>E25-02B</v>
      </c>
      <c r="Y333" s="102">
        <v>186</v>
      </c>
      <c r="Z333" s="102">
        <v>167</v>
      </c>
      <c r="AA333" s="102">
        <v>19</v>
      </c>
      <c r="AB333" s="13" t="str">
        <v>E25</v>
      </c>
    </row>
    <row r="334" spans="1:28" x14ac:dyDescent="0.25">
      <c r="A334" s="103">
        <v>45680</v>
      </c>
      <c r="B334" s="102" t="str">
        <v>Good Days</v>
      </c>
      <c r="C334" s="102" t="str">
        <v>Tour Operator</v>
      </c>
      <c r="D334" s="102" t="str">
        <v/>
      </c>
      <c r="E334" s="102" t="str">
        <v/>
      </c>
      <c r="F334" s="102" t="str">
        <v>RT</v>
      </c>
      <c r="G334" s="102" t="str">
        <v>Inbound</v>
      </c>
      <c r="H334" s="102" t="str">
        <v>4S6003</v>
      </c>
      <c r="I334" s="103" t="str">
        <v>SSH-BRI</v>
      </c>
      <c r="J334" s="135">
        <v>45780</v>
      </c>
      <c r="K334" s="102">
        <v>30</v>
      </c>
      <c r="L334" s="102">
        <v>30</v>
      </c>
      <c r="M334" s="102">
        <v>270</v>
      </c>
      <c r="N334" s="102">
        <v>0</v>
      </c>
      <c r="O334" s="102">
        <v>0</v>
      </c>
      <c r="P334" s="102">
        <v>8100</v>
      </c>
      <c r="Q334" s="102" t="str">
        <v>Confirmed</v>
      </c>
      <c r="R334" s="102" t="str">
        <v>Countersigned</v>
      </c>
      <c r="S334" s="102" t="str">
        <v>SSH</v>
      </c>
      <c r="T334" s="102" t="str">
        <v>BRI</v>
      </c>
      <c r="U334" s="102" t="str">
        <v>BRI</v>
      </c>
      <c r="V334" s="102">
        <v>6</v>
      </c>
      <c r="W334" s="102">
        <v>100</v>
      </c>
      <c r="X334" s="102" t="str">
        <v>E25-02B</v>
      </c>
      <c r="Y334" s="102">
        <v>186</v>
      </c>
      <c r="Z334" s="102">
        <v>181</v>
      </c>
      <c r="AA334" s="102">
        <v>5</v>
      </c>
      <c r="AB334" s="13" t="str">
        <v>E25</v>
      </c>
    </row>
    <row r="335" spans="1:28" x14ac:dyDescent="0.25">
      <c r="A335" s="103">
        <v>45681</v>
      </c>
      <c r="B335" s="102" t="str">
        <v>Enzo Viaggi</v>
      </c>
      <c r="C335" s="102" t="str">
        <v>Tour Operator</v>
      </c>
      <c r="D335" s="102" t="str">
        <v/>
      </c>
      <c r="E335" s="102" t="str">
        <v/>
      </c>
      <c r="F335" s="102" t="str">
        <v>RT</v>
      </c>
      <c r="G335" s="102" t="str">
        <v>Outbound</v>
      </c>
      <c r="H335" s="102" t="str">
        <v>4S6004</v>
      </c>
      <c r="I335" s="103" t="str">
        <v>BRI-SSH</v>
      </c>
      <c r="J335" s="135">
        <v>45766</v>
      </c>
      <c r="K335" s="102">
        <v>20</v>
      </c>
      <c r="L335" s="102">
        <v>20</v>
      </c>
      <c r="M335" s="102">
        <v>270</v>
      </c>
      <c r="N335" s="102">
        <v>0</v>
      </c>
      <c r="O335" s="102">
        <v>0</v>
      </c>
      <c r="P335" s="102">
        <v>5400</v>
      </c>
      <c r="Q335" s="102" t="str">
        <v>Confirmed</v>
      </c>
      <c r="R335" s="102" t="str">
        <v>Countersigned</v>
      </c>
      <c r="S335" s="102" t="str">
        <v>BRI</v>
      </c>
      <c r="T335" s="102" t="str">
        <v>SSH</v>
      </c>
      <c r="U335" s="102" t="str">
        <v>BRI</v>
      </c>
      <c r="V335" s="102">
        <v>6</v>
      </c>
      <c r="W335" s="102">
        <v>85</v>
      </c>
      <c r="X335" s="102" t="str">
        <v>E25-02B</v>
      </c>
      <c r="Y335" s="102">
        <v>186</v>
      </c>
      <c r="Z335" s="102">
        <v>186</v>
      </c>
      <c r="AA335" s="102">
        <v>0</v>
      </c>
      <c r="AB335" s="13" t="str">
        <v>E25</v>
      </c>
    </row>
    <row r="336" spans="1:28" x14ac:dyDescent="0.25">
      <c r="A336" s="103">
        <v>45681</v>
      </c>
      <c r="B336" s="102" t="str">
        <v>Enzo Viaggi</v>
      </c>
      <c r="C336" s="102" t="str">
        <v>Tour Operator</v>
      </c>
      <c r="D336" s="102" t="str">
        <v/>
      </c>
      <c r="E336" s="102" t="str">
        <v/>
      </c>
      <c r="F336" s="102" t="str">
        <v>RT</v>
      </c>
      <c r="G336" s="102" t="str">
        <v>Inbound</v>
      </c>
      <c r="H336" s="102" t="str">
        <v>4S6003</v>
      </c>
      <c r="I336" s="103" t="str">
        <v>SSH-BRI</v>
      </c>
      <c r="J336" s="135">
        <v>45773</v>
      </c>
      <c r="K336" s="102">
        <v>20</v>
      </c>
      <c r="L336" s="102">
        <v>20</v>
      </c>
      <c r="M336" s="102">
        <v>270</v>
      </c>
      <c r="N336" s="102">
        <v>0</v>
      </c>
      <c r="O336" s="102">
        <v>0</v>
      </c>
      <c r="P336" s="102">
        <v>5400</v>
      </c>
      <c r="Q336" s="102" t="str">
        <v>Confirmed</v>
      </c>
      <c r="R336" s="102" t="str">
        <v>Countersigned</v>
      </c>
      <c r="S336" s="102" t="str">
        <v>SSH</v>
      </c>
      <c r="T336" s="102" t="str">
        <v>BRI</v>
      </c>
      <c r="U336" s="102" t="str">
        <v>BRI</v>
      </c>
      <c r="V336" s="102">
        <v>6</v>
      </c>
      <c r="W336" s="102">
        <v>92</v>
      </c>
      <c r="X336" s="102" t="str">
        <v>E25-02B</v>
      </c>
      <c r="Y336" s="102">
        <v>186</v>
      </c>
      <c r="Z336" s="102">
        <v>188</v>
      </c>
      <c r="AA336" s="102">
        <v>-2</v>
      </c>
      <c r="AB336" s="13" t="str">
        <v>E25</v>
      </c>
    </row>
    <row r="337" spans="1:28" x14ac:dyDescent="0.25">
      <c r="A337" s="103">
        <v>45681</v>
      </c>
      <c r="B337" s="102" t="str">
        <v>Enzo Viaggi</v>
      </c>
      <c r="C337" s="102" t="str">
        <v>Tour Operator</v>
      </c>
      <c r="D337" s="102" t="str">
        <v/>
      </c>
      <c r="E337" s="102" t="str">
        <v/>
      </c>
      <c r="F337" s="102" t="str">
        <v>RT</v>
      </c>
      <c r="G337" s="102" t="str">
        <v>Outbound</v>
      </c>
      <c r="H337" s="102" t="str">
        <v>4S6018</v>
      </c>
      <c r="I337" s="103" t="str">
        <v>NAP-SSH</v>
      </c>
      <c r="J337" s="135">
        <v>45765</v>
      </c>
      <c r="K337" s="102">
        <v>10</v>
      </c>
      <c r="L337" s="102">
        <v>10</v>
      </c>
      <c r="M337" s="102">
        <v>275</v>
      </c>
      <c r="N337" s="102">
        <v>0</v>
      </c>
      <c r="O337" s="102">
        <v>0</v>
      </c>
      <c r="P337" s="102">
        <v>2750</v>
      </c>
      <c r="Q337" s="102" t="str">
        <v>Confirmed</v>
      </c>
      <c r="R337" s="102" t="str">
        <v>Countersigned</v>
      </c>
      <c r="S337" s="102" t="str">
        <v>NAP</v>
      </c>
      <c r="T337" s="102" t="str">
        <v>SSH</v>
      </c>
      <c r="U337" s="102" t="str">
        <v>NAP</v>
      </c>
      <c r="V337" s="102">
        <v>5</v>
      </c>
      <c r="W337" s="102">
        <v>84</v>
      </c>
      <c r="X337" s="102" t="str">
        <v>E25-08</v>
      </c>
      <c r="Y337" s="102">
        <v>186</v>
      </c>
      <c r="Z337" s="102">
        <v>186</v>
      </c>
      <c r="AA337" s="102">
        <v>0</v>
      </c>
      <c r="AB337" s="13" t="str">
        <v>E25</v>
      </c>
    </row>
    <row r="338" spans="1:28" x14ac:dyDescent="0.25">
      <c r="A338" s="103">
        <v>45681</v>
      </c>
      <c r="B338" s="102" t="str">
        <v>Enzo Viaggi</v>
      </c>
      <c r="C338" s="102" t="str">
        <v>Tour Operator</v>
      </c>
      <c r="D338" s="102" t="str">
        <v/>
      </c>
      <c r="E338" s="102" t="str">
        <v/>
      </c>
      <c r="F338" s="102" t="str">
        <v>RT</v>
      </c>
      <c r="G338" s="102" t="str">
        <v>Inbound</v>
      </c>
      <c r="H338" s="102" t="str">
        <v>4S6017</v>
      </c>
      <c r="I338" s="103" t="str">
        <v>SSH-NAP</v>
      </c>
      <c r="J338" s="135">
        <v>45772</v>
      </c>
      <c r="K338" s="102">
        <v>10</v>
      </c>
      <c r="L338" s="102">
        <v>10</v>
      </c>
      <c r="M338" s="102">
        <v>275</v>
      </c>
      <c r="N338" s="102">
        <v>0</v>
      </c>
      <c r="O338" s="102">
        <v>0</v>
      </c>
      <c r="P338" s="102">
        <v>2750</v>
      </c>
      <c r="Q338" s="102" t="str">
        <v>Confirmed</v>
      </c>
      <c r="R338" s="102" t="str">
        <v>Countersigned</v>
      </c>
      <c r="S338" s="102" t="str">
        <v>SSH</v>
      </c>
      <c r="T338" s="102" t="str">
        <v>NAP</v>
      </c>
      <c r="U338" s="102" t="str">
        <v>NAP</v>
      </c>
      <c r="V338" s="102">
        <v>5</v>
      </c>
      <c r="W338" s="102">
        <v>91</v>
      </c>
      <c r="X338" s="102" t="str">
        <v>E25-08</v>
      </c>
      <c r="Y338" s="102">
        <v>186</v>
      </c>
      <c r="Z338" s="102">
        <v>186</v>
      </c>
      <c r="AA338" s="102">
        <v>0</v>
      </c>
      <c r="AB338" s="13" t="str">
        <v>E25</v>
      </c>
    </row>
    <row r="339" spans="1:28" x14ac:dyDescent="0.25">
      <c r="A339" s="103">
        <v>45681</v>
      </c>
      <c r="B339" s="102" t="str">
        <v>Fruit Viaggi</v>
      </c>
      <c r="C339" s="102" t="str">
        <v>Tour Operator</v>
      </c>
      <c r="D339" s="102" t="str">
        <v/>
      </c>
      <c r="E339" s="102" t="str">
        <v/>
      </c>
      <c r="F339" s="102" t="str">
        <v>RT</v>
      </c>
      <c r="G339" s="102" t="str">
        <v>Outbound</v>
      </c>
      <c r="H339" s="102" t="str">
        <v>4S6018</v>
      </c>
      <c r="I339" s="103" t="str">
        <v>NAP-SSH</v>
      </c>
      <c r="J339" s="135">
        <v>45765</v>
      </c>
      <c r="K339" s="102">
        <v>40</v>
      </c>
      <c r="L339" s="102">
        <v>40</v>
      </c>
      <c r="M339" s="102">
        <v>273</v>
      </c>
      <c r="N339" s="102">
        <v>0</v>
      </c>
      <c r="O339" s="102">
        <v>0</v>
      </c>
      <c r="P339" s="102">
        <v>10920</v>
      </c>
      <c r="Q339" s="102" t="str">
        <v>Confirmed</v>
      </c>
      <c r="R339" s="102" t="str">
        <v>Countersigned</v>
      </c>
      <c r="S339" s="102" t="str">
        <v>NAP</v>
      </c>
      <c r="T339" s="102" t="str">
        <v>SSH</v>
      </c>
      <c r="U339" s="102" t="str">
        <v>NAP</v>
      </c>
      <c r="V339" s="102">
        <v>5</v>
      </c>
      <c r="W339" s="102">
        <v>84</v>
      </c>
      <c r="X339" s="102" t="str">
        <v>E25-08</v>
      </c>
      <c r="Y339" s="102">
        <v>186</v>
      </c>
      <c r="Z339" s="102">
        <v>186</v>
      </c>
      <c r="AA339" s="102">
        <v>0</v>
      </c>
      <c r="AB339" s="13" t="str">
        <v>E25</v>
      </c>
    </row>
    <row r="340" spans="1:28" x14ac:dyDescent="0.25">
      <c r="A340" s="103">
        <v>45681</v>
      </c>
      <c r="B340" s="102" t="str">
        <v>Fruit Viaggi</v>
      </c>
      <c r="C340" s="102" t="str">
        <v>Tour Operator</v>
      </c>
      <c r="D340" s="102" t="str">
        <v/>
      </c>
      <c r="E340" s="102" t="str">
        <v/>
      </c>
      <c r="F340" s="102" t="str">
        <v>RT</v>
      </c>
      <c r="G340" s="102" t="str">
        <v>Inbound</v>
      </c>
      <c r="H340" s="102" t="str">
        <v>4S6017</v>
      </c>
      <c r="I340" s="103" t="str">
        <v>SSH-NAP</v>
      </c>
      <c r="J340" s="135">
        <v>45772</v>
      </c>
      <c r="K340" s="102">
        <v>40</v>
      </c>
      <c r="L340" s="102">
        <v>40</v>
      </c>
      <c r="M340" s="102">
        <v>273</v>
      </c>
      <c r="N340" s="102">
        <v>0</v>
      </c>
      <c r="O340" s="102">
        <v>0</v>
      </c>
      <c r="P340" s="102">
        <v>10920</v>
      </c>
      <c r="Q340" s="102" t="str">
        <v>Confirmed</v>
      </c>
      <c r="R340" s="102" t="str">
        <v>Countersigned</v>
      </c>
      <c r="S340" s="102" t="str">
        <v>SSH</v>
      </c>
      <c r="T340" s="102" t="str">
        <v>NAP</v>
      </c>
      <c r="U340" s="102" t="str">
        <v>NAP</v>
      </c>
      <c r="V340" s="102">
        <v>5</v>
      </c>
      <c r="W340" s="102">
        <v>91</v>
      </c>
      <c r="X340" s="102" t="str">
        <v>E25-08</v>
      </c>
      <c r="Y340" s="102">
        <v>186</v>
      </c>
      <c r="Z340" s="102">
        <v>186</v>
      </c>
      <c r="AA340" s="102">
        <v>0</v>
      </c>
      <c r="AB340" s="13" t="str">
        <v>E25</v>
      </c>
    </row>
    <row r="341" spans="1:28" x14ac:dyDescent="0.25">
      <c r="A341" s="103">
        <v>45681</v>
      </c>
      <c r="B341" s="102" t="str">
        <v>Fruit Viaggi</v>
      </c>
      <c r="C341" s="102" t="str">
        <v>Tour Operator</v>
      </c>
      <c r="D341" s="102" t="str">
        <v/>
      </c>
      <c r="E341" s="102" t="str">
        <v/>
      </c>
      <c r="F341" s="102" t="str">
        <v>RT</v>
      </c>
      <c r="G341" s="102" t="str">
        <v>Outbound</v>
      </c>
      <c r="H341" s="102" t="str">
        <v>4S6018</v>
      </c>
      <c r="I341" s="103" t="str">
        <v>NAP-SSH</v>
      </c>
      <c r="J341" s="135">
        <v>45772</v>
      </c>
      <c r="K341" s="102">
        <v>40</v>
      </c>
      <c r="L341" s="102">
        <v>40</v>
      </c>
      <c r="M341" s="102">
        <v>258</v>
      </c>
      <c r="N341" s="102">
        <v>0</v>
      </c>
      <c r="O341" s="102">
        <v>0</v>
      </c>
      <c r="P341" s="102">
        <v>10320</v>
      </c>
      <c r="Q341" s="102" t="str">
        <v>Confirmed</v>
      </c>
      <c r="R341" s="102" t="str">
        <v>Countersigned</v>
      </c>
      <c r="S341" s="102" t="str">
        <v>NAP</v>
      </c>
      <c r="T341" s="102" t="str">
        <v>SSH</v>
      </c>
      <c r="U341" s="102" t="str">
        <v>NAP</v>
      </c>
      <c r="V341" s="102">
        <v>5</v>
      </c>
      <c r="W341" s="102">
        <v>91</v>
      </c>
      <c r="X341" s="102" t="str">
        <v>E25-08</v>
      </c>
      <c r="Y341" s="102">
        <v>186</v>
      </c>
      <c r="Z341" s="102">
        <v>184</v>
      </c>
      <c r="AA341" s="102">
        <v>2</v>
      </c>
      <c r="AB341" s="13" t="str">
        <v>E25</v>
      </c>
    </row>
    <row r="342" spans="1:28" x14ac:dyDescent="0.25">
      <c r="A342" s="103">
        <v>45681</v>
      </c>
      <c r="B342" s="102" t="str">
        <v>Fruit Viaggi</v>
      </c>
      <c r="C342" s="102" t="str">
        <v>Tour Operator</v>
      </c>
      <c r="D342" s="102" t="str">
        <v/>
      </c>
      <c r="E342" s="102" t="str">
        <v/>
      </c>
      <c r="F342" s="102" t="str">
        <v>RT</v>
      </c>
      <c r="G342" s="102" t="str">
        <v>Inbound</v>
      </c>
      <c r="H342" s="102" t="str">
        <v>4S6017</v>
      </c>
      <c r="I342" s="103" t="str">
        <v>SSH-NAP</v>
      </c>
      <c r="J342" s="135">
        <v>45779</v>
      </c>
      <c r="K342" s="102">
        <v>36</v>
      </c>
      <c r="L342" s="102">
        <v>36</v>
      </c>
      <c r="M342" s="102">
        <v>258</v>
      </c>
      <c r="N342" s="102">
        <v>0</v>
      </c>
      <c r="O342" s="102">
        <v>0</v>
      </c>
      <c r="P342" s="102">
        <v>9288</v>
      </c>
      <c r="Q342" s="102" t="str">
        <v>Confirmed</v>
      </c>
      <c r="R342" s="102" t="str">
        <v>Countersigned</v>
      </c>
      <c r="S342" s="102" t="str">
        <v>SSH</v>
      </c>
      <c r="T342" s="102" t="str">
        <v>NAP</v>
      </c>
      <c r="U342" s="102" t="str">
        <v>NAP</v>
      </c>
      <c r="V342" s="102">
        <v>5</v>
      </c>
      <c r="W342" s="102">
        <v>98</v>
      </c>
      <c r="X342" s="102" t="str">
        <v>E25-08</v>
      </c>
      <c r="Y342" s="102">
        <v>186</v>
      </c>
      <c r="Z342" s="102">
        <v>186</v>
      </c>
      <c r="AA342" s="102">
        <v>0</v>
      </c>
      <c r="AB342" s="13" t="str">
        <v>E25</v>
      </c>
    </row>
    <row r="343" spans="1:28" x14ac:dyDescent="0.25">
      <c r="A343" s="103">
        <v>45682</v>
      </c>
      <c r="B343" s="102" t="str">
        <v>Searcharter</v>
      </c>
      <c r="C343" s="102" t="str">
        <v>Distributor</v>
      </c>
      <c r="D343" s="102" t="str">
        <v/>
      </c>
      <c r="E343" s="102" t="str">
        <v>HAJW3</v>
      </c>
      <c r="F343" s="102" t="str">
        <v>OW</v>
      </c>
      <c r="G343" s="102" t="str">
        <v>Outbound</v>
      </c>
      <c r="H343" s="102" t="str">
        <v>4S6016</v>
      </c>
      <c r="I343" s="103" t="str">
        <v>BRI-SSH</v>
      </c>
      <c r="J343" s="135">
        <v>45759</v>
      </c>
      <c r="K343" s="102">
        <v>5</v>
      </c>
      <c r="L343" s="102">
        <v>5</v>
      </c>
      <c r="M343" s="102">
        <v>175</v>
      </c>
      <c r="N343" s="102">
        <v>0</v>
      </c>
      <c r="O343" s="102">
        <v>0</v>
      </c>
      <c r="P343" s="102">
        <v>875</v>
      </c>
      <c r="Q343" s="102" t="str">
        <v>Confirmed</v>
      </c>
      <c r="R343" s="102" t="str">
        <v>Closed Deal</v>
      </c>
      <c r="S343" s="102" t="str">
        <v>BRI</v>
      </c>
      <c r="T343" s="102" t="str">
        <v>SSH</v>
      </c>
      <c r="U343" s="102" t="str">
        <v>BRI</v>
      </c>
      <c r="V343" s="102">
        <v>6</v>
      </c>
      <c r="W343" s="102">
        <v>77</v>
      </c>
      <c r="X343" s="102" t="str">
        <v>E25-02A</v>
      </c>
      <c r="Y343" s="102">
        <v>113</v>
      </c>
      <c r="Z343" s="102">
        <v>102</v>
      </c>
      <c r="AA343" s="102">
        <v>11</v>
      </c>
      <c r="AB343" s="13" t="str">
        <v>E25</v>
      </c>
    </row>
    <row r="344" spans="1:28" x14ac:dyDescent="0.25">
      <c r="A344" s="103">
        <v>45682</v>
      </c>
      <c r="B344" s="102" t="str">
        <v>Searcharter</v>
      </c>
      <c r="C344" s="102" t="str">
        <v>Distributor</v>
      </c>
      <c r="D344" s="102" t="str">
        <v/>
      </c>
      <c r="E344" s="102" t="str">
        <v>F6UM2</v>
      </c>
      <c r="F344" s="102" t="str">
        <v>RT</v>
      </c>
      <c r="G344" s="102" t="str">
        <v>Outbound</v>
      </c>
      <c r="H344" s="102" t="str">
        <v>4S6018</v>
      </c>
      <c r="I344" s="103" t="str">
        <v>NAP-SSH</v>
      </c>
      <c r="J344" s="135">
        <v>45765</v>
      </c>
      <c r="K344" s="102">
        <v>2</v>
      </c>
      <c r="L344" s="102">
        <v>2</v>
      </c>
      <c r="M344" s="102">
        <v>337.5</v>
      </c>
      <c r="N344" s="102">
        <v>0</v>
      </c>
      <c r="O344" s="102">
        <v>0</v>
      </c>
      <c r="P344" s="102">
        <v>675</v>
      </c>
      <c r="Q344" s="102" t="str">
        <v>Confirmed</v>
      </c>
      <c r="R344" s="102" t="str">
        <v>Closed Deal</v>
      </c>
      <c r="S344" s="102" t="str">
        <v>NAP</v>
      </c>
      <c r="T344" s="102" t="str">
        <v>SSH</v>
      </c>
      <c r="U344" s="102" t="str">
        <v>NAP</v>
      </c>
      <c r="V344" s="102">
        <v>5</v>
      </c>
      <c r="W344" s="102">
        <v>83</v>
      </c>
      <c r="X344" s="102" t="str">
        <v>E25-08</v>
      </c>
      <c r="Y344" s="102">
        <v>186</v>
      </c>
      <c r="Z344" s="102">
        <v>186</v>
      </c>
      <c r="AA344" s="102">
        <v>0</v>
      </c>
      <c r="AB344" s="13" t="str">
        <v>E25</v>
      </c>
    </row>
    <row r="345" spans="1:28" x14ac:dyDescent="0.25">
      <c r="A345" s="103">
        <v>45682</v>
      </c>
      <c r="B345" s="102" t="str">
        <v>Searcharter</v>
      </c>
      <c r="C345" s="102" t="str">
        <v>Distributor</v>
      </c>
      <c r="D345" s="102" t="str">
        <v/>
      </c>
      <c r="E345" s="102" t="str">
        <v>F6UM2</v>
      </c>
      <c r="F345" s="102" t="str">
        <v>RT</v>
      </c>
      <c r="G345" s="102" t="str">
        <v>Inbound</v>
      </c>
      <c r="H345" s="102" t="str">
        <v>4S6031</v>
      </c>
      <c r="I345" s="103" t="str">
        <v>SSH-NAP</v>
      </c>
      <c r="J345" s="135">
        <v>45774</v>
      </c>
      <c r="K345" s="102">
        <v>2</v>
      </c>
      <c r="L345" s="102">
        <v>2</v>
      </c>
      <c r="M345" s="102">
        <v>337.5</v>
      </c>
      <c r="N345" s="102">
        <v>0</v>
      </c>
      <c r="O345" s="102">
        <v>0</v>
      </c>
      <c r="P345" s="102">
        <v>675</v>
      </c>
      <c r="Q345" s="102" t="str">
        <v>Confirmed</v>
      </c>
      <c r="R345" s="102" t="str">
        <v>Closed Deal</v>
      </c>
      <c r="S345" s="102" t="str">
        <v>SSH</v>
      </c>
      <c r="T345" s="102" t="str">
        <v>NAP</v>
      </c>
      <c r="U345" s="102" t="str">
        <v>NAP</v>
      </c>
      <c r="V345" s="102">
        <v>7</v>
      </c>
      <c r="W345" s="102">
        <v>92</v>
      </c>
      <c r="X345" s="102" t="str">
        <v>E25-03B</v>
      </c>
      <c r="Y345" s="102">
        <v>186</v>
      </c>
      <c r="Z345" s="102">
        <v>186</v>
      </c>
      <c r="AA345" s="102">
        <v>0</v>
      </c>
      <c r="AB345" s="13" t="str">
        <v>E25</v>
      </c>
    </row>
    <row r="346" spans="1:28" x14ac:dyDescent="0.25">
      <c r="A346" s="103">
        <v>45683</v>
      </c>
      <c r="B346" s="102" t="str">
        <v>Searcharter</v>
      </c>
      <c r="C346" s="102" t="str">
        <v>Distributor</v>
      </c>
      <c r="D346" s="102" t="str">
        <v/>
      </c>
      <c r="E346" s="102" t="str">
        <v>CHHDR</v>
      </c>
      <c r="F346" s="102" t="str">
        <v>OW</v>
      </c>
      <c r="G346" s="102" t="str">
        <v>Outbound</v>
      </c>
      <c r="H346" s="102" t="str">
        <v>4S6005</v>
      </c>
      <c r="I346" s="103" t="str">
        <v>SSH-MXP</v>
      </c>
      <c r="J346" s="135">
        <v>45765</v>
      </c>
      <c r="K346" s="102">
        <v>2</v>
      </c>
      <c r="L346" s="102">
        <v>2</v>
      </c>
      <c r="M346" s="102">
        <v>150</v>
      </c>
      <c r="N346" s="102">
        <v>0</v>
      </c>
      <c r="O346" s="102">
        <v>0</v>
      </c>
      <c r="P346" s="102">
        <v>300</v>
      </c>
      <c r="Q346" s="102" t="str">
        <v>Confirmed</v>
      </c>
      <c r="R346" s="102" t="str">
        <v>Closed Deal</v>
      </c>
      <c r="S346" s="102" t="str">
        <v>SSH</v>
      </c>
      <c r="T346" s="102" t="str">
        <v>MXP</v>
      </c>
      <c r="U346" s="102" t="str">
        <v>MXP</v>
      </c>
      <c r="V346" s="102">
        <v>5</v>
      </c>
      <c r="W346" s="102">
        <v>82</v>
      </c>
      <c r="X346" s="102" t="str">
        <v/>
      </c>
      <c r="Y346" s="102" t="str">
        <v/>
      </c>
      <c r="Z346" s="102" t="str">
        <v/>
      </c>
      <c r="AA346" s="102" t="str">
        <v/>
      </c>
      <c r="AB346" s="13" t="str">
        <v/>
      </c>
    </row>
    <row r="347" spans="1:28" x14ac:dyDescent="0.25">
      <c r="A347" s="103">
        <v>45681</v>
      </c>
      <c r="B347" s="102" t="str">
        <v>EuroAirlines</v>
      </c>
      <c r="C347" s="102" t="str">
        <v>Distributor</v>
      </c>
      <c r="D347" s="102" t="str">
        <v/>
      </c>
      <c r="E347" s="102" t="str">
        <v>11L8E0</v>
      </c>
      <c r="F347" s="102" t="str">
        <v>OW</v>
      </c>
      <c r="G347" s="102" t="str">
        <v>Outbound</v>
      </c>
      <c r="H347" s="102" t="str">
        <v>4S6005</v>
      </c>
      <c r="I347" s="103" t="str">
        <v>SSH-MXP</v>
      </c>
      <c r="J347" s="135">
        <v>45772</v>
      </c>
      <c r="K347" s="102">
        <v>1</v>
      </c>
      <c r="L347" s="102">
        <v>1</v>
      </c>
      <c r="M347" s="102">
        <v>325</v>
      </c>
      <c r="N347" s="102">
        <v>38.99</v>
      </c>
      <c r="O347" s="102">
        <v>40</v>
      </c>
      <c r="P347" s="102">
        <v>403.99</v>
      </c>
      <c r="Q347" s="102" t="str">
        <v>Confirmed</v>
      </c>
      <c r="R347" s="102" t="str">
        <v>Closed Deal</v>
      </c>
      <c r="S347" s="102" t="str">
        <v>SSH</v>
      </c>
      <c r="T347" s="102" t="str">
        <v>MXP</v>
      </c>
      <c r="U347" s="102" t="str">
        <v>MXP</v>
      </c>
      <c r="V347" s="102">
        <v>5</v>
      </c>
      <c r="W347" s="102">
        <v>91</v>
      </c>
      <c r="X347" s="102" t="str">
        <v>E25-04</v>
      </c>
      <c r="Y347" s="102">
        <v>186</v>
      </c>
      <c r="Z347" s="102">
        <v>186</v>
      </c>
      <c r="AA347" s="102">
        <v>0</v>
      </c>
      <c r="AB347" s="13" t="str">
        <v>E25</v>
      </c>
    </row>
    <row r="348" spans="1:28" x14ac:dyDescent="0.25">
      <c r="A348" s="103">
        <v>45681</v>
      </c>
      <c r="B348" s="102" t="str">
        <v>EuroAirlines</v>
      </c>
      <c r="C348" s="102" t="str">
        <v>Distributor</v>
      </c>
      <c r="D348" s="102" t="str">
        <v/>
      </c>
      <c r="E348" s="102" t="str">
        <v>11L8A9</v>
      </c>
      <c r="F348" s="102" t="str">
        <v>RT</v>
      </c>
      <c r="G348" s="102" t="str">
        <v>Outbound</v>
      </c>
      <c r="H348" s="102" t="str">
        <v>4S6016</v>
      </c>
      <c r="I348" s="103" t="str">
        <v>BRI-SSH</v>
      </c>
      <c r="J348" s="135">
        <v>45759</v>
      </c>
      <c r="K348" s="102">
        <v>1</v>
      </c>
      <c r="L348" s="102">
        <v>1</v>
      </c>
      <c r="M348" s="102">
        <v>175</v>
      </c>
      <c r="N348" s="102">
        <v>19.420000000000002</v>
      </c>
      <c r="O348" s="102">
        <v>30</v>
      </c>
      <c r="P348" s="102">
        <v>224.42</v>
      </c>
      <c r="Q348" s="102" t="str">
        <v>Confirmed</v>
      </c>
      <c r="R348" s="102" t="str">
        <v>Closed Deal</v>
      </c>
      <c r="S348" s="102" t="str">
        <v>BRI</v>
      </c>
      <c r="T348" s="102" t="str">
        <v>SSH</v>
      </c>
      <c r="U348" s="102" t="str">
        <v>BRI</v>
      </c>
      <c r="V348" s="102">
        <v>6</v>
      </c>
      <c r="W348" s="102">
        <v>78</v>
      </c>
      <c r="X348" s="102" t="str">
        <v>E25-02A</v>
      </c>
      <c r="Y348" s="102">
        <v>113</v>
      </c>
      <c r="Z348" s="102">
        <v>102</v>
      </c>
      <c r="AA348" s="102">
        <v>11</v>
      </c>
      <c r="AB348" s="13" t="str">
        <v>E25</v>
      </c>
    </row>
    <row r="349" spans="1:28" x14ac:dyDescent="0.25">
      <c r="A349" s="103">
        <v>45681</v>
      </c>
      <c r="B349" s="102" t="str">
        <v>EuroAirlines</v>
      </c>
      <c r="C349" s="102" t="str">
        <v>Distributor</v>
      </c>
      <c r="D349" s="102" t="str">
        <v/>
      </c>
      <c r="E349" s="102" t="str">
        <v>11L8A9</v>
      </c>
      <c r="F349" s="102" t="str">
        <v>RT</v>
      </c>
      <c r="G349" s="102" t="str">
        <v>Inbound</v>
      </c>
      <c r="H349" s="102" t="str">
        <v>4S6003</v>
      </c>
      <c r="I349" s="103" t="str">
        <v>SSH-BRI</v>
      </c>
      <c r="J349" s="135">
        <v>45766</v>
      </c>
      <c r="K349" s="102">
        <v>1</v>
      </c>
      <c r="L349" s="102">
        <v>1</v>
      </c>
      <c r="M349" s="102">
        <v>175</v>
      </c>
      <c r="N349" s="102">
        <v>39.03</v>
      </c>
      <c r="O349" s="102">
        <v>30</v>
      </c>
      <c r="P349" s="102">
        <v>244.03</v>
      </c>
      <c r="Q349" s="102" t="str">
        <v>Confirmed</v>
      </c>
      <c r="R349" s="102" t="str">
        <v>Closed Deal</v>
      </c>
      <c r="S349" s="102" t="str">
        <v>SSH</v>
      </c>
      <c r="T349" s="102" t="str">
        <v>BRI</v>
      </c>
      <c r="U349" s="102" t="str">
        <v>BRI</v>
      </c>
      <c r="V349" s="102">
        <v>6</v>
      </c>
      <c r="W349" s="102">
        <v>85</v>
      </c>
      <c r="X349" s="102" t="str">
        <v>E25-02B</v>
      </c>
      <c r="Y349" s="102">
        <v>186</v>
      </c>
      <c r="Z349" s="102">
        <v>91</v>
      </c>
      <c r="AA349" s="102">
        <v>95</v>
      </c>
      <c r="AB349" s="13" t="str">
        <v>E25</v>
      </c>
    </row>
    <row r="350" spans="1:28" x14ac:dyDescent="0.25">
      <c r="A350" s="103">
        <v>45681</v>
      </c>
      <c r="B350" s="102" t="str">
        <v>EuroAirlines</v>
      </c>
      <c r="C350" s="102" t="str">
        <v>Distributor</v>
      </c>
      <c r="D350" s="102" t="str">
        <v/>
      </c>
      <c r="E350" s="102" t="str">
        <v>11L8B0</v>
      </c>
      <c r="F350" s="102" t="str">
        <v>RT</v>
      </c>
      <c r="G350" s="102" t="str">
        <v>Outbound</v>
      </c>
      <c r="H350" s="102" t="str">
        <v>4S6016</v>
      </c>
      <c r="I350" s="103" t="str">
        <v>BRI-SSH</v>
      </c>
      <c r="J350" s="135">
        <v>45759</v>
      </c>
      <c r="K350" s="102">
        <v>1</v>
      </c>
      <c r="L350" s="102">
        <v>1</v>
      </c>
      <c r="M350" s="102">
        <v>175</v>
      </c>
      <c r="N350" s="102">
        <v>19.420000000000002</v>
      </c>
      <c r="O350" s="102">
        <v>30</v>
      </c>
      <c r="P350" s="102">
        <v>224.42</v>
      </c>
      <c r="Q350" s="102" t="str">
        <v>Confirmed</v>
      </c>
      <c r="R350" s="102" t="str">
        <v>Closed Deal</v>
      </c>
      <c r="S350" s="102" t="str">
        <v>BRI</v>
      </c>
      <c r="T350" s="102" t="str">
        <v>SSH</v>
      </c>
      <c r="U350" s="102" t="str">
        <v>BRI</v>
      </c>
      <c r="V350" s="102">
        <v>6</v>
      </c>
      <c r="W350" s="102">
        <v>78</v>
      </c>
      <c r="X350" s="102" t="str">
        <v>E25-02A</v>
      </c>
      <c r="Y350" s="102">
        <v>113</v>
      </c>
      <c r="Z350" s="102">
        <v>102</v>
      </c>
      <c r="AA350" s="102">
        <v>11</v>
      </c>
      <c r="AB350" s="13" t="str">
        <v>E25</v>
      </c>
    </row>
    <row r="351" spans="1:28" x14ac:dyDescent="0.25">
      <c r="A351" s="103">
        <v>45681</v>
      </c>
      <c r="B351" s="102" t="str">
        <v>EuroAirlines</v>
      </c>
      <c r="C351" s="102" t="str">
        <v>Distributor</v>
      </c>
      <c r="D351" s="102" t="str">
        <v/>
      </c>
      <c r="E351" s="102" t="str">
        <v>11L8B0</v>
      </c>
      <c r="F351" s="102" t="str">
        <v>RT</v>
      </c>
      <c r="G351" s="102" t="str">
        <v>Inbound</v>
      </c>
      <c r="H351" s="102" t="str">
        <v>4S6003</v>
      </c>
      <c r="I351" s="103" t="str">
        <v>SSH-BRI</v>
      </c>
      <c r="J351" s="135">
        <v>45766</v>
      </c>
      <c r="K351" s="102">
        <v>1</v>
      </c>
      <c r="L351" s="102">
        <v>1</v>
      </c>
      <c r="M351" s="102">
        <v>175</v>
      </c>
      <c r="N351" s="102">
        <v>39.03</v>
      </c>
      <c r="O351" s="102">
        <v>30</v>
      </c>
      <c r="P351" s="102">
        <v>244.03</v>
      </c>
      <c r="Q351" s="102" t="str">
        <v>Confirmed</v>
      </c>
      <c r="R351" s="102" t="str">
        <v>Closed Deal</v>
      </c>
      <c r="S351" s="102" t="str">
        <v>SSH</v>
      </c>
      <c r="T351" s="102" t="str">
        <v>BRI</v>
      </c>
      <c r="U351" s="102" t="str">
        <v>BRI</v>
      </c>
      <c r="V351" s="102">
        <v>6</v>
      </c>
      <c r="W351" s="102">
        <v>85</v>
      </c>
      <c r="X351" s="102" t="str">
        <v>E25-02B</v>
      </c>
      <c r="Y351" s="102">
        <v>186</v>
      </c>
      <c r="Z351" s="102">
        <v>91</v>
      </c>
      <c r="AA351" s="102">
        <v>95</v>
      </c>
      <c r="AB351" s="13" t="str">
        <v>E25</v>
      </c>
    </row>
    <row r="352" spans="1:28" x14ac:dyDescent="0.25">
      <c r="A352" s="103">
        <v>45681</v>
      </c>
      <c r="B352" s="102" t="str">
        <v>EuroAirlines</v>
      </c>
      <c r="C352" s="102" t="str">
        <v>Distributor</v>
      </c>
      <c r="D352" s="102" t="str">
        <v/>
      </c>
      <c r="E352" s="102" t="str">
        <v>11L8AR</v>
      </c>
      <c r="F352" s="102" t="str">
        <v>RT</v>
      </c>
      <c r="G352" s="102" t="str">
        <v>Outbound</v>
      </c>
      <c r="H352" s="102" t="str">
        <v>4S6016</v>
      </c>
      <c r="I352" s="103" t="str">
        <v>BRI-SSH</v>
      </c>
      <c r="J352" s="135">
        <v>45759</v>
      </c>
      <c r="K352" s="102">
        <v>1</v>
      </c>
      <c r="L352" s="102">
        <v>1</v>
      </c>
      <c r="M352" s="102">
        <v>175</v>
      </c>
      <c r="N352" s="102">
        <v>19.420000000000002</v>
      </c>
      <c r="O352" s="102">
        <v>30</v>
      </c>
      <c r="P352" s="102">
        <v>224.42</v>
      </c>
      <c r="Q352" s="102" t="str">
        <v>Confirmed</v>
      </c>
      <c r="R352" s="102" t="str">
        <v>Closed Deal</v>
      </c>
      <c r="S352" s="102" t="str">
        <v>BRI</v>
      </c>
      <c r="T352" s="102" t="str">
        <v>SSH</v>
      </c>
      <c r="U352" s="102" t="str">
        <v>BRI</v>
      </c>
      <c r="V352" s="102">
        <v>6</v>
      </c>
      <c r="W352" s="102">
        <v>78</v>
      </c>
      <c r="X352" s="102" t="str">
        <v>E25-02A</v>
      </c>
      <c r="Y352" s="102">
        <v>113</v>
      </c>
      <c r="Z352" s="102">
        <v>102</v>
      </c>
      <c r="AA352" s="102">
        <v>11</v>
      </c>
      <c r="AB352" s="13" t="str">
        <v>E25</v>
      </c>
    </row>
    <row r="353" spans="1:28" x14ac:dyDescent="0.25">
      <c r="A353" s="103">
        <v>45681</v>
      </c>
      <c r="B353" s="102" t="str">
        <v>EuroAirlines</v>
      </c>
      <c r="C353" s="102" t="str">
        <v>Distributor</v>
      </c>
      <c r="D353" s="102" t="str">
        <v/>
      </c>
      <c r="E353" s="102" t="str">
        <v>11L8AR</v>
      </c>
      <c r="F353" s="102" t="str">
        <v>RT</v>
      </c>
      <c r="G353" s="102" t="str">
        <v>Inbound</v>
      </c>
      <c r="H353" s="102" t="str">
        <v>4S6003</v>
      </c>
      <c r="I353" s="103" t="str">
        <v>SSH-BRI</v>
      </c>
      <c r="J353" s="135">
        <v>45766</v>
      </c>
      <c r="K353" s="102">
        <v>1</v>
      </c>
      <c r="L353" s="102">
        <v>1</v>
      </c>
      <c r="M353" s="102">
        <v>175</v>
      </c>
      <c r="N353" s="102">
        <v>39.03</v>
      </c>
      <c r="O353" s="102">
        <v>30</v>
      </c>
      <c r="P353" s="102">
        <v>244.03</v>
      </c>
      <c r="Q353" s="102" t="str">
        <v>Confirmed</v>
      </c>
      <c r="R353" s="102" t="str">
        <v>Closed Deal</v>
      </c>
      <c r="S353" s="102" t="str">
        <v>SSH</v>
      </c>
      <c r="T353" s="102" t="str">
        <v>BRI</v>
      </c>
      <c r="U353" s="102" t="str">
        <v>BRI</v>
      </c>
      <c r="V353" s="102">
        <v>6</v>
      </c>
      <c r="W353" s="102">
        <v>85</v>
      </c>
      <c r="X353" s="102" t="str">
        <v>E25-02B</v>
      </c>
      <c r="Y353" s="102">
        <v>186</v>
      </c>
      <c r="Z353" s="102">
        <v>91</v>
      </c>
      <c r="AA353" s="102">
        <v>95</v>
      </c>
      <c r="AB353" s="13" t="str">
        <v>E25</v>
      </c>
    </row>
    <row r="354" spans="1:28" x14ac:dyDescent="0.25">
      <c r="A354" s="103">
        <v>45681</v>
      </c>
      <c r="B354" s="102" t="str">
        <v>EuroAirlines</v>
      </c>
      <c r="C354" s="102" t="str">
        <v>Distributor</v>
      </c>
      <c r="D354" s="102" t="str">
        <v/>
      </c>
      <c r="E354" s="102" t="str">
        <v>11L8A9</v>
      </c>
      <c r="F354" s="102" t="str">
        <v>RT</v>
      </c>
      <c r="G354" s="102" t="str">
        <v>Outbound</v>
      </c>
      <c r="H354" s="102" t="str">
        <v>4S6016</v>
      </c>
      <c r="I354" s="103" t="str">
        <v>BRI-SSH</v>
      </c>
      <c r="J354" s="135">
        <v>45759</v>
      </c>
      <c r="K354" s="102">
        <v>1</v>
      </c>
      <c r="L354" s="102">
        <v>1</v>
      </c>
      <c r="M354" s="102">
        <v>175</v>
      </c>
      <c r="N354" s="102">
        <v>19.420000000000002</v>
      </c>
      <c r="O354" s="102">
        <v>30</v>
      </c>
      <c r="P354" s="102">
        <v>224.42</v>
      </c>
      <c r="Q354" s="102" t="str">
        <v>Confirmed</v>
      </c>
      <c r="R354" s="102" t="str">
        <v>Closed Deal</v>
      </c>
      <c r="S354" s="102" t="str">
        <v>BRI</v>
      </c>
      <c r="T354" s="102" t="str">
        <v>SSH</v>
      </c>
      <c r="U354" s="102" t="str">
        <v>BRI</v>
      </c>
      <c r="V354" s="102">
        <v>6</v>
      </c>
      <c r="W354" s="102">
        <v>78</v>
      </c>
      <c r="X354" s="102" t="str">
        <v>E25-02A</v>
      </c>
      <c r="Y354" s="102">
        <v>113</v>
      </c>
      <c r="Z354" s="102">
        <v>102</v>
      </c>
      <c r="AA354" s="102">
        <v>11</v>
      </c>
      <c r="AB354" s="13" t="str">
        <v>E25</v>
      </c>
    </row>
    <row r="355" spans="1:28" x14ac:dyDescent="0.25">
      <c r="A355" s="103">
        <v>45681</v>
      </c>
      <c r="B355" s="102" t="str">
        <v>EuroAirlines</v>
      </c>
      <c r="C355" s="102" t="str">
        <v>Distributor</v>
      </c>
      <c r="D355" s="102" t="str">
        <v/>
      </c>
      <c r="E355" s="102" t="str">
        <v>11L8A9</v>
      </c>
      <c r="F355" s="102" t="str">
        <v>RT</v>
      </c>
      <c r="G355" s="102" t="str">
        <v>Inbound</v>
      </c>
      <c r="H355" s="102" t="str">
        <v>4S6003</v>
      </c>
      <c r="I355" s="103" t="str">
        <v>SSH-BRI</v>
      </c>
      <c r="J355" s="135">
        <v>45766</v>
      </c>
      <c r="K355" s="102">
        <v>1</v>
      </c>
      <c r="L355" s="102">
        <v>1</v>
      </c>
      <c r="M355" s="102">
        <v>175</v>
      </c>
      <c r="N355" s="102">
        <v>39.03</v>
      </c>
      <c r="O355" s="102">
        <v>30</v>
      </c>
      <c r="P355" s="102">
        <v>244.03</v>
      </c>
      <c r="Q355" s="102" t="str">
        <v>Confirmed</v>
      </c>
      <c r="R355" s="102" t="str">
        <v>Closed Deal</v>
      </c>
      <c r="S355" s="102" t="str">
        <v>SSH</v>
      </c>
      <c r="T355" s="102" t="str">
        <v>BRI</v>
      </c>
      <c r="U355" s="102" t="str">
        <v>BRI</v>
      </c>
      <c r="V355" s="102">
        <v>6</v>
      </c>
      <c r="W355" s="102">
        <v>85</v>
      </c>
      <c r="X355" s="102" t="str">
        <v>E25-02B</v>
      </c>
      <c r="Y355" s="102">
        <v>186</v>
      </c>
      <c r="Z355" s="102">
        <v>91</v>
      </c>
      <c r="AA355" s="102">
        <v>95</v>
      </c>
      <c r="AB355" s="13" t="str">
        <v>E25</v>
      </c>
    </row>
    <row r="356" spans="1:28" x14ac:dyDescent="0.25">
      <c r="A356" s="103">
        <v>45681</v>
      </c>
      <c r="B356" s="102" t="str">
        <v>EuroAirlines</v>
      </c>
      <c r="C356" s="102" t="str">
        <v>Distributor</v>
      </c>
      <c r="D356" s="102" t="str">
        <v/>
      </c>
      <c r="E356" s="102" t="str">
        <v>11L8A9</v>
      </c>
      <c r="F356" s="102" t="str">
        <v>RT</v>
      </c>
      <c r="G356" s="102" t="str">
        <v>Outbound</v>
      </c>
      <c r="H356" s="102" t="str">
        <v>4S6016</v>
      </c>
      <c r="I356" s="103" t="str">
        <v>BRI-SSH</v>
      </c>
      <c r="J356" s="135">
        <v>45759</v>
      </c>
      <c r="K356" s="102">
        <v>1</v>
      </c>
      <c r="L356" s="102">
        <v>1</v>
      </c>
      <c r="M356" s="102">
        <v>175</v>
      </c>
      <c r="N356" s="102">
        <v>19.420000000000002</v>
      </c>
      <c r="O356" s="102">
        <v>30</v>
      </c>
      <c r="P356" s="102">
        <v>224.42</v>
      </c>
      <c r="Q356" s="102" t="str">
        <v>Confirmed</v>
      </c>
      <c r="R356" s="102" t="str">
        <v>Closed Deal</v>
      </c>
      <c r="S356" s="102" t="str">
        <v>BRI</v>
      </c>
      <c r="T356" s="102" t="str">
        <v>SSH</v>
      </c>
      <c r="U356" s="102" t="str">
        <v>BRI</v>
      </c>
      <c r="V356" s="102">
        <v>6</v>
      </c>
      <c r="W356" s="102">
        <v>78</v>
      </c>
      <c r="X356" s="102" t="str">
        <v>E25-02A</v>
      </c>
      <c r="Y356" s="102">
        <v>113</v>
      </c>
      <c r="Z356" s="102">
        <v>102</v>
      </c>
      <c r="AA356" s="102">
        <v>11</v>
      </c>
      <c r="AB356" s="13" t="str">
        <v>E25</v>
      </c>
    </row>
    <row r="357" spans="1:28" x14ac:dyDescent="0.25">
      <c r="A357" s="103">
        <v>45681</v>
      </c>
      <c r="B357" s="102" t="str">
        <v>EuroAirlines</v>
      </c>
      <c r="C357" s="102" t="str">
        <v>Distributor</v>
      </c>
      <c r="D357" s="102" t="str">
        <v/>
      </c>
      <c r="E357" s="102" t="str">
        <v>11L8A9</v>
      </c>
      <c r="F357" s="102" t="str">
        <v>RT</v>
      </c>
      <c r="G357" s="102" t="str">
        <v>Inbound</v>
      </c>
      <c r="H357" s="102" t="str">
        <v>4S6003</v>
      </c>
      <c r="I357" s="103" t="str">
        <v>SSH-BRI</v>
      </c>
      <c r="J357" s="135">
        <v>45766</v>
      </c>
      <c r="K357" s="102">
        <v>1</v>
      </c>
      <c r="L357" s="102">
        <v>1</v>
      </c>
      <c r="M357" s="102">
        <v>175</v>
      </c>
      <c r="N357" s="102">
        <v>39.03</v>
      </c>
      <c r="O357" s="102">
        <v>30</v>
      </c>
      <c r="P357" s="102">
        <v>244.03</v>
      </c>
      <c r="Q357" s="102" t="str">
        <v>Confirmed</v>
      </c>
      <c r="R357" s="102" t="str">
        <v>Closed Deal</v>
      </c>
      <c r="S357" s="102" t="str">
        <v>SSH</v>
      </c>
      <c r="T357" s="102" t="str">
        <v>BRI</v>
      </c>
      <c r="U357" s="102" t="str">
        <v>BRI</v>
      </c>
      <c r="V357" s="102">
        <v>6</v>
      </c>
      <c r="W357" s="102">
        <v>85</v>
      </c>
      <c r="X357" s="102" t="str">
        <v>E25-02B</v>
      </c>
      <c r="Y357" s="102">
        <v>186</v>
      </c>
      <c r="Z357" s="102">
        <v>91</v>
      </c>
      <c r="AA357" s="102">
        <v>95</v>
      </c>
      <c r="AB357" s="13" t="str">
        <v>E25</v>
      </c>
    </row>
    <row r="358" spans="1:28" x14ac:dyDescent="0.25">
      <c r="A358" s="103">
        <v>45681</v>
      </c>
      <c r="B358" s="102" t="str">
        <v>EuroAirlines</v>
      </c>
      <c r="C358" s="102" t="str">
        <v>Distributor</v>
      </c>
      <c r="D358" s="102" t="str">
        <v/>
      </c>
      <c r="E358" s="102" t="str">
        <v>11L8E0</v>
      </c>
      <c r="F358" s="102" t="str">
        <v>OW</v>
      </c>
      <c r="G358" s="102" t="str">
        <v>Outbound</v>
      </c>
      <c r="H358" s="102" t="str">
        <v>4S6005</v>
      </c>
      <c r="I358" s="103" t="str">
        <v>SSH-MXP</v>
      </c>
      <c r="J358" s="135">
        <v>45772</v>
      </c>
      <c r="K358" s="102">
        <v>1</v>
      </c>
      <c r="L358" s="102">
        <v>1</v>
      </c>
      <c r="M358" s="102">
        <v>325</v>
      </c>
      <c r="N358" s="102">
        <v>38.99</v>
      </c>
      <c r="O358" s="102">
        <v>40</v>
      </c>
      <c r="P358" s="102">
        <v>403.99</v>
      </c>
      <c r="Q358" s="102" t="str">
        <v>Confirmed</v>
      </c>
      <c r="R358" s="102" t="str">
        <v>Closed Deal</v>
      </c>
      <c r="S358" s="102" t="str">
        <v>SSH</v>
      </c>
      <c r="T358" s="102" t="str">
        <v>MXP</v>
      </c>
      <c r="U358" s="102" t="str">
        <v>MXP</v>
      </c>
      <c r="V358" s="102">
        <v>5</v>
      </c>
      <c r="W358" s="102">
        <v>91</v>
      </c>
      <c r="X358" s="102" t="str">
        <v>E25-04</v>
      </c>
      <c r="Y358" s="102">
        <v>186</v>
      </c>
      <c r="Z358" s="102">
        <v>186</v>
      </c>
      <c r="AA358" s="102">
        <v>0</v>
      </c>
      <c r="AB358" s="13" t="str">
        <v>E25</v>
      </c>
    </row>
    <row r="359" spans="1:28" x14ac:dyDescent="0.25">
      <c r="A359" s="103">
        <v>45684</v>
      </c>
      <c r="B359" s="102" t="str">
        <v>Genius</v>
      </c>
      <c r="C359" s="102" t="str">
        <v>Distributor</v>
      </c>
      <c r="D359" s="102" t="str">
        <v/>
      </c>
      <c r="E359" s="102" t="str">
        <v/>
      </c>
      <c r="F359" s="102" t="str">
        <v>OW</v>
      </c>
      <c r="G359" s="102" t="str">
        <v>Outbound</v>
      </c>
      <c r="H359" s="102" t="str">
        <v>4S6031</v>
      </c>
      <c r="I359" s="103" t="str">
        <v>SSH-NAP</v>
      </c>
      <c r="J359" s="135">
        <v>45774</v>
      </c>
      <c r="K359" s="102">
        <v>2</v>
      </c>
      <c r="L359" s="102">
        <v>2</v>
      </c>
      <c r="M359" s="102">
        <v>325</v>
      </c>
      <c r="N359" s="102">
        <v>0</v>
      </c>
      <c r="O359" s="102">
        <v>0</v>
      </c>
      <c r="P359" s="102">
        <v>650</v>
      </c>
      <c r="Q359" s="102" t="str">
        <v>Confirmed</v>
      </c>
      <c r="R359" s="102" t="str">
        <v>Closed Deal</v>
      </c>
      <c r="S359" s="102" t="str">
        <v>SSH</v>
      </c>
      <c r="T359" s="102" t="str">
        <v>NAP</v>
      </c>
      <c r="U359" s="102" t="str">
        <v>NAP</v>
      </c>
      <c r="V359" s="102">
        <v>7</v>
      </c>
      <c r="W359" s="102">
        <v>90</v>
      </c>
      <c r="X359" s="102" t="str">
        <v>E25-03B</v>
      </c>
      <c r="Y359" s="102">
        <v>186</v>
      </c>
      <c r="Z359" s="102">
        <v>186</v>
      </c>
      <c r="AA359" s="102">
        <v>0</v>
      </c>
      <c r="AB359" s="13" t="str">
        <v>E25</v>
      </c>
    </row>
    <row r="360" spans="1:28" x14ac:dyDescent="0.25">
      <c r="A360" s="103">
        <v>45684</v>
      </c>
      <c r="B360" s="102" t="str">
        <v>Genius</v>
      </c>
      <c r="C360" s="102" t="str">
        <v>Distributor</v>
      </c>
      <c r="D360" s="102" t="str">
        <v/>
      </c>
      <c r="E360" s="102" t="str">
        <v/>
      </c>
      <c r="F360" s="102" t="str">
        <v>OW</v>
      </c>
      <c r="G360" s="102" t="str">
        <v>Outbound</v>
      </c>
      <c r="H360" s="102" t="str">
        <v>4S6018</v>
      </c>
      <c r="I360" s="103" t="str">
        <v>NAP-SSH</v>
      </c>
      <c r="J360" s="135">
        <v>45765</v>
      </c>
      <c r="K360" s="102">
        <v>2</v>
      </c>
      <c r="L360" s="102">
        <v>2</v>
      </c>
      <c r="M360" s="102">
        <v>275</v>
      </c>
      <c r="N360" s="102">
        <v>0</v>
      </c>
      <c r="O360" s="102">
        <v>0</v>
      </c>
      <c r="P360" s="102">
        <v>550</v>
      </c>
      <c r="Q360" s="102" t="str">
        <v>Confirmed</v>
      </c>
      <c r="R360" s="102" t="str">
        <v>Closed Deal</v>
      </c>
      <c r="S360" s="102" t="str">
        <v>NAP</v>
      </c>
      <c r="T360" s="102" t="str">
        <v>SSH</v>
      </c>
      <c r="U360" s="102" t="str">
        <v>NAP</v>
      </c>
      <c r="V360" s="102">
        <v>5</v>
      </c>
      <c r="W360" s="102">
        <v>81</v>
      </c>
      <c r="X360" s="102" t="str">
        <v>E25-08</v>
      </c>
      <c r="Y360" s="102">
        <v>186</v>
      </c>
      <c r="Z360" s="102">
        <v>186</v>
      </c>
      <c r="AA360" s="102">
        <v>0</v>
      </c>
      <c r="AB360" s="13" t="str">
        <v>E25</v>
      </c>
    </row>
    <row r="361" spans="1:28" x14ac:dyDescent="0.25">
      <c r="A361" s="103">
        <v>45684</v>
      </c>
      <c r="B361" s="102" t="str">
        <v>Iscla Maior</v>
      </c>
      <c r="C361" s="102" t="str">
        <v>Tour Operator</v>
      </c>
      <c r="D361" s="102" t="str">
        <v/>
      </c>
      <c r="E361" s="102" t="str">
        <v/>
      </c>
      <c r="F361" s="102" t="str">
        <v>RT</v>
      </c>
      <c r="G361" s="102" t="str">
        <v>Outbound</v>
      </c>
      <c r="H361" s="102" t="str">
        <v>4S6018</v>
      </c>
      <c r="I361" s="103" t="str">
        <v>NAP-SSH</v>
      </c>
      <c r="J361" s="135">
        <v>45765</v>
      </c>
      <c r="K361" s="102">
        <v>40</v>
      </c>
      <c r="L361" s="102">
        <v>40</v>
      </c>
      <c r="M361" s="102">
        <v>270</v>
      </c>
      <c r="N361" s="102">
        <v>0</v>
      </c>
      <c r="O361" s="102">
        <v>0</v>
      </c>
      <c r="P361" s="102">
        <v>10800</v>
      </c>
      <c r="Q361" s="102" t="str">
        <v>Confirmed</v>
      </c>
      <c r="R361" s="102" t="str">
        <v>Countersigned</v>
      </c>
      <c r="S361" s="102" t="str">
        <v>NAP</v>
      </c>
      <c r="T361" s="102" t="str">
        <v>SSH</v>
      </c>
      <c r="U361" s="102" t="str">
        <v>NAP</v>
      </c>
      <c r="V361" s="102">
        <v>5</v>
      </c>
      <c r="W361" s="102">
        <v>81</v>
      </c>
      <c r="X361" s="102" t="str">
        <v>E25-08</v>
      </c>
      <c r="Y361" s="102">
        <v>186</v>
      </c>
      <c r="Z361" s="102">
        <v>186</v>
      </c>
      <c r="AA361" s="102">
        <v>0</v>
      </c>
      <c r="AB361" s="13" t="str">
        <v>E25</v>
      </c>
    </row>
    <row r="362" spans="1:28" x14ac:dyDescent="0.25">
      <c r="A362" s="103">
        <v>45684</v>
      </c>
      <c r="B362" s="102" t="str">
        <v>Iscla Maior</v>
      </c>
      <c r="C362" s="102" t="str">
        <v>Tour Operator</v>
      </c>
      <c r="D362" s="102" t="str">
        <v/>
      </c>
      <c r="E362" s="102" t="str">
        <v/>
      </c>
      <c r="F362" s="102" t="str">
        <v>RT</v>
      </c>
      <c r="G362" s="102" t="str">
        <v>Outbound</v>
      </c>
      <c r="H362" s="102" t="str">
        <v>4S6018</v>
      </c>
      <c r="I362" s="103" t="str">
        <v>NAP-SSH</v>
      </c>
      <c r="J362" s="135">
        <v>45772</v>
      </c>
      <c r="K362" s="102">
        <v>20</v>
      </c>
      <c r="L362" s="102">
        <v>20</v>
      </c>
      <c r="M362" s="102">
        <v>270</v>
      </c>
      <c r="N362" s="102">
        <v>0</v>
      </c>
      <c r="O362" s="102">
        <v>0</v>
      </c>
      <c r="P362" s="102">
        <v>5400</v>
      </c>
      <c r="Q362" s="102" t="str">
        <v>Confirmed</v>
      </c>
      <c r="R362" s="102" t="str">
        <v>Countersigned</v>
      </c>
      <c r="S362" s="102" t="str">
        <v>NAP</v>
      </c>
      <c r="T362" s="102" t="str">
        <v>SSH</v>
      </c>
      <c r="U362" s="102" t="str">
        <v>NAP</v>
      </c>
      <c r="V362" s="102">
        <v>5</v>
      </c>
      <c r="W362" s="102">
        <v>88</v>
      </c>
      <c r="X362" s="102" t="str">
        <v>E25-08</v>
      </c>
      <c r="Y362" s="102">
        <v>186</v>
      </c>
      <c r="Z362" s="102">
        <v>184</v>
      </c>
      <c r="AA362" s="102">
        <v>2</v>
      </c>
      <c r="AB362" s="13" t="str">
        <v>E25</v>
      </c>
    </row>
    <row r="363" spans="1:28" x14ac:dyDescent="0.25">
      <c r="A363" s="103">
        <v>45684</v>
      </c>
      <c r="B363" s="102" t="str">
        <v>Iscla Maior</v>
      </c>
      <c r="C363" s="102" t="str">
        <v>Tour Operator</v>
      </c>
      <c r="D363" s="102" t="str">
        <v/>
      </c>
      <c r="E363" s="102" t="str">
        <v/>
      </c>
      <c r="F363" s="102" t="str">
        <v>RT</v>
      </c>
      <c r="G363" s="102" t="str">
        <v>Inbound</v>
      </c>
      <c r="H363" s="102" t="str">
        <v>4S6017</v>
      </c>
      <c r="I363" s="103" t="str">
        <v>SSH-NAP</v>
      </c>
      <c r="J363" s="135">
        <v>45772</v>
      </c>
      <c r="K363" s="102">
        <v>40</v>
      </c>
      <c r="L363" s="102">
        <v>40</v>
      </c>
      <c r="M363" s="102">
        <v>270</v>
      </c>
      <c r="N363" s="102">
        <v>0</v>
      </c>
      <c r="O363" s="102">
        <v>0</v>
      </c>
      <c r="P363" s="102">
        <v>10800</v>
      </c>
      <c r="Q363" s="102" t="str">
        <v>Confirmed</v>
      </c>
      <c r="R363" s="102" t="str">
        <v>Countersigned</v>
      </c>
      <c r="S363" s="102" t="str">
        <v>SSH</v>
      </c>
      <c r="T363" s="102" t="str">
        <v>NAP</v>
      </c>
      <c r="U363" s="102" t="str">
        <v>NAP</v>
      </c>
      <c r="V363" s="102">
        <v>5</v>
      </c>
      <c r="W363" s="102">
        <v>88</v>
      </c>
      <c r="X363" s="102" t="str">
        <v>E25-08</v>
      </c>
      <c r="Y363" s="102">
        <v>186</v>
      </c>
      <c r="Z363" s="102">
        <v>186</v>
      </c>
      <c r="AA363" s="102">
        <v>0</v>
      </c>
      <c r="AB363" s="13" t="str">
        <v>E25</v>
      </c>
    </row>
    <row r="364" spans="1:28" x14ac:dyDescent="0.25">
      <c r="A364" s="103">
        <v>45684</v>
      </c>
      <c r="B364" s="102" t="str">
        <v>Iscla Maior</v>
      </c>
      <c r="C364" s="102" t="str">
        <v>Tour Operator</v>
      </c>
      <c r="D364" s="102" t="str">
        <v/>
      </c>
      <c r="E364" s="102" t="str">
        <v/>
      </c>
      <c r="F364" s="102" t="str">
        <v>RT</v>
      </c>
      <c r="G364" s="102" t="str">
        <v>Inbound</v>
      </c>
      <c r="H364" s="102" t="str">
        <v>4S6017</v>
      </c>
      <c r="I364" s="103" t="str">
        <v>SSH-NAP</v>
      </c>
      <c r="J364" s="135">
        <v>45779</v>
      </c>
      <c r="K364" s="102">
        <v>20</v>
      </c>
      <c r="L364" s="102">
        <v>20</v>
      </c>
      <c r="M364" s="102">
        <v>270</v>
      </c>
      <c r="N364" s="102">
        <v>0</v>
      </c>
      <c r="O364" s="102">
        <v>0</v>
      </c>
      <c r="P364" s="102">
        <v>5400</v>
      </c>
      <c r="Q364" s="102" t="str">
        <v>Confirmed</v>
      </c>
      <c r="R364" s="102" t="str">
        <v>Countersigned</v>
      </c>
      <c r="S364" s="102" t="str">
        <v>SSH</v>
      </c>
      <c r="T364" s="102" t="str">
        <v>NAP</v>
      </c>
      <c r="U364" s="102" t="str">
        <v>NAP</v>
      </c>
      <c r="V364" s="102">
        <v>5</v>
      </c>
      <c r="W364" s="102">
        <v>95</v>
      </c>
      <c r="X364" s="102" t="str">
        <v>E25-08</v>
      </c>
      <c r="Y364" s="102">
        <v>186</v>
      </c>
      <c r="Z364" s="102">
        <v>186</v>
      </c>
      <c r="AA364" s="102">
        <v>0</v>
      </c>
      <c r="AB364" s="13" t="str">
        <v>E25</v>
      </c>
    </row>
    <row r="365" spans="1:28" x14ac:dyDescent="0.25">
      <c r="A365" s="103">
        <v>45683</v>
      </c>
      <c r="B365" s="102" t="str">
        <v>EuroAirlines</v>
      </c>
      <c r="C365" s="102" t="str">
        <v>Distributor</v>
      </c>
      <c r="D365" s="102" t="str">
        <v/>
      </c>
      <c r="E365" s="102" t="str">
        <v>11L8M4</v>
      </c>
      <c r="F365" s="102" t="str">
        <v>RT</v>
      </c>
      <c r="G365" s="102" t="str">
        <v>Outbound</v>
      </c>
      <c r="H365" s="102" t="str">
        <v>4S6004</v>
      </c>
      <c r="I365" s="103" t="str">
        <v>BRI-SSH</v>
      </c>
      <c r="J365" s="135">
        <v>45766</v>
      </c>
      <c r="K365" s="102">
        <v>1</v>
      </c>
      <c r="L365" s="102">
        <v>1</v>
      </c>
      <c r="M365" s="102">
        <v>285</v>
      </c>
      <c r="N365" s="102">
        <v>19.420000000000002</v>
      </c>
      <c r="O365" s="102">
        <v>30</v>
      </c>
      <c r="P365" s="102">
        <v>334.42</v>
      </c>
      <c r="Q365" s="102" t="str">
        <v>Confirmed</v>
      </c>
      <c r="R365" s="102" t="str">
        <v>Closed Deal</v>
      </c>
      <c r="S365" s="102" t="str">
        <v>BRI</v>
      </c>
      <c r="T365" s="102" t="str">
        <v>SSH</v>
      </c>
      <c r="U365" s="102" t="str">
        <v>BRI</v>
      </c>
      <c r="V365" s="102">
        <v>6</v>
      </c>
      <c r="W365" s="102">
        <v>83</v>
      </c>
      <c r="X365" s="102" t="str">
        <v>E25-02B</v>
      </c>
      <c r="Y365" s="102">
        <v>186</v>
      </c>
      <c r="Z365" s="102">
        <v>186</v>
      </c>
      <c r="AA365" s="102">
        <v>0</v>
      </c>
      <c r="AB365" s="13" t="str">
        <v>E25</v>
      </c>
    </row>
    <row r="366" spans="1:28" x14ac:dyDescent="0.25">
      <c r="A366" s="103">
        <v>45683</v>
      </c>
      <c r="B366" s="102" t="str">
        <v>EuroAirlines</v>
      </c>
      <c r="C366" s="102" t="str">
        <v>Distributor</v>
      </c>
      <c r="D366" s="102" t="str">
        <v/>
      </c>
      <c r="E366" s="102" t="str">
        <v>11L8M4</v>
      </c>
      <c r="F366" s="102" t="str">
        <v>RT</v>
      </c>
      <c r="G366" s="102" t="str">
        <v>Inbound</v>
      </c>
      <c r="H366" s="102" t="str">
        <v>4S6003</v>
      </c>
      <c r="I366" s="103" t="str">
        <v>SSH-BRI</v>
      </c>
      <c r="J366" s="135">
        <v>45773</v>
      </c>
      <c r="K366" s="102">
        <v>1</v>
      </c>
      <c r="L366" s="102">
        <v>1</v>
      </c>
      <c r="M366" s="102">
        <v>285</v>
      </c>
      <c r="N366" s="102">
        <v>39.03</v>
      </c>
      <c r="O366" s="102">
        <v>40</v>
      </c>
      <c r="P366" s="102">
        <v>364.03</v>
      </c>
      <c r="Q366" s="102" t="str">
        <v>Confirmed</v>
      </c>
      <c r="R366" s="102" t="str">
        <v>Closed Deal</v>
      </c>
      <c r="S366" s="102" t="str">
        <v>SSH</v>
      </c>
      <c r="T366" s="102" t="str">
        <v>BRI</v>
      </c>
      <c r="U366" s="102" t="str">
        <v>BRI</v>
      </c>
      <c r="V366" s="102">
        <v>6</v>
      </c>
      <c r="W366" s="102">
        <v>90</v>
      </c>
      <c r="X366" s="102" t="str">
        <v>E25-02B</v>
      </c>
      <c r="Y366" s="102">
        <v>186</v>
      </c>
      <c r="Z366" s="102">
        <v>188</v>
      </c>
      <c r="AA366" s="102">
        <v>-2</v>
      </c>
      <c r="AB366" s="13" t="str">
        <v>E25</v>
      </c>
    </row>
    <row r="367" spans="1:28" x14ac:dyDescent="0.25">
      <c r="A367" s="103">
        <v>45683</v>
      </c>
      <c r="B367" s="102" t="str">
        <v>EuroAirlines</v>
      </c>
      <c r="C367" s="102" t="str">
        <v>Distributor</v>
      </c>
      <c r="D367" s="102" t="str">
        <v/>
      </c>
      <c r="E367" s="102" t="str">
        <v>11L8M4</v>
      </c>
      <c r="F367" s="102" t="str">
        <v>RT</v>
      </c>
      <c r="G367" s="102" t="str">
        <v>Outbound</v>
      </c>
      <c r="H367" s="102" t="str">
        <v>4S6004</v>
      </c>
      <c r="I367" s="103" t="str">
        <v>BRI-SSH</v>
      </c>
      <c r="J367" s="135">
        <v>45766</v>
      </c>
      <c r="K367" s="102">
        <v>1</v>
      </c>
      <c r="L367" s="102">
        <v>1</v>
      </c>
      <c r="M367" s="102">
        <v>285</v>
      </c>
      <c r="N367" s="102">
        <v>19.420000000000002</v>
      </c>
      <c r="O367" s="102">
        <v>30</v>
      </c>
      <c r="P367" s="102">
        <v>334.42</v>
      </c>
      <c r="Q367" s="102" t="str">
        <v>Confirmed</v>
      </c>
      <c r="R367" s="102" t="str">
        <v>Closed Deal</v>
      </c>
      <c r="S367" s="102" t="str">
        <v>BRI</v>
      </c>
      <c r="T367" s="102" t="str">
        <v>SSH</v>
      </c>
      <c r="U367" s="102" t="str">
        <v>BRI</v>
      </c>
      <c r="V367" s="102">
        <v>6</v>
      </c>
      <c r="W367" s="102">
        <v>83</v>
      </c>
      <c r="X367" s="102" t="str">
        <v>E25-02B</v>
      </c>
      <c r="Y367" s="102">
        <v>186</v>
      </c>
      <c r="Z367" s="102">
        <v>186</v>
      </c>
      <c r="AA367" s="102">
        <v>0</v>
      </c>
      <c r="AB367" s="13" t="str">
        <v>E25</v>
      </c>
    </row>
    <row r="368" spans="1:28" x14ac:dyDescent="0.25">
      <c r="A368" s="103">
        <v>45683</v>
      </c>
      <c r="B368" s="102" t="str">
        <v>EuroAirlines</v>
      </c>
      <c r="C368" s="102" t="str">
        <v>Distributor</v>
      </c>
      <c r="D368" s="102" t="str">
        <v/>
      </c>
      <c r="E368" s="102" t="str">
        <v>11L8M4</v>
      </c>
      <c r="F368" s="102" t="str">
        <v>RT</v>
      </c>
      <c r="G368" s="102" t="str">
        <v>Inbound</v>
      </c>
      <c r="H368" s="102" t="str">
        <v>4S6003</v>
      </c>
      <c r="I368" s="103" t="str">
        <v>SSH-BRI</v>
      </c>
      <c r="J368" s="135">
        <v>45773</v>
      </c>
      <c r="K368" s="102">
        <v>1</v>
      </c>
      <c r="L368" s="102">
        <v>1</v>
      </c>
      <c r="M368" s="102">
        <v>285</v>
      </c>
      <c r="N368" s="102">
        <v>39.03</v>
      </c>
      <c r="O368" s="102">
        <v>40</v>
      </c>
      <c r="P368" s="102">
        <v>364.03</v>
      </c>
      <c r="Q368" s="102" t="str">
        <v>Confirmed</v>
      </c>
      <c r="R368" s="102" t="str">
        <v>Closed Deal</v>
      </c>
      <c r="S368" s="102" t="str">
        <v>SSH</v>
      </c>
      <c r="T368" s="102" t="str">
        <v>BRI</v>
      </c>
      <c r="U368" s="102" t="str">
        <v>BRI</v>
      </c>
      <c r="V368" s="102">
        <v>6</v>
      </c>
      <c r="W368" s="102">
        <v>90</v>
      </c>
      <c r="X368" s="102" t="str">
        <v>E25-02B</v>
      </c>
      <c r="Y368" s="102">
        <v>186</v>
      </c>
      <c r="Z368" s="102">
        <v>188</v>
      </c>
      <c r="AA368" s="102">
        <v>-2</v>
      </c>
      <c r="AB368" s="13" t="str">
        <v>E25</v>
      </c>
    </row>
    <row r="369" spans="1:28" x14ac:dyDescent="0.25">
      <c r="A369" s="103">
        <v>45684</v>
      </c>
      <c r="B369" s="102" t="str">
        <v>Searcharter</v>
      </c>
      <c r="C369" s="102" t="str">
        <v>Distributor</v>
      </c>
      <c r="D369" s="102" t="str">
        <v/>
      </c>
      <c r="E369" s="102" t="str">
        <v>Y9EVF</v>
      </c>
      <c r="F369" s="102" t="str">
        <v>OW</v>
      </c>
      <c r="G369" s="102" t="str">
        <v>Outbound</v>
      </c>
      <c r="H369" s="102" t="str">
        <v>4S6005</v>
      </c>
      <c r="I369" s="103" t="str">
        <v>SSH-MXP</v>
      </c>
      <c r="J369" s="135">
        <v>45772</v>
      </c>
      <c r="K369" s="102">
        <v>6</v>
      </c>
      <c r="L369" s="102">
        <v>6</v>
      </c>
      <c r="M369" s="102">
        <v>320</v>
      </c>
      <c r="N369" s="102">
        <v>0</v>
      </c>
      <c r="O369" s="102">
        <v>0</v>
      </c>
      <c r="P369" s="102">
        <v>1920</v>
      </c>
      <c r="Q369" s="102" t="str">
        <v>Confirmed</v>
      </c>
      <c r="R369" s="102" t="str">
        <v>Closed Deal</v>
      </c>
      <c r="S369" s="102" t="str">
        <v>SSH</v>
      </c>
      <c r="T369" s="102" t="str">
        <v>MXP</v>
      </c>
      <c r="U369" s="102" t="str">
        <v>MXP</v>
      </c>
      <c r="V369" s="102">
        <v>5</v>
      </c>
      <c r="W369" s="102">
        <v>88</v>
      </c>
      <c r="X369" s="102" t="str">
        <v>E25-04</v>
      </c>
      <c r="Y369" s="102">
        <v>186</v>
      </c>
      <c r="Z369" s="102">
        <v>186</v>
      </c>
      <c r="AA369" s="102">
        <v>0</v>
      </c>
      <c r="AB369" s="13" t="str">
        <v>E25</v>
      </c>
    </row>
    <row r="370" spans="1:28" x14ac:dyDescent="0.25">
      <c r="A370" s="103">
        <v>45684</v>
      </c>
      <c r="B370" s="102" t="str">
        <v>EuroAirlines</v>
      </c>
      <c r="C370" s="102" t="str">
        <v>Distributor</v>
      </c>
      <c r="D370" s="102" t="str">
        <v/>
      </c>
      <c r="E370" s="102" t="str">
        <v>11L8GR</v>
      </c>
      <c r="F370" s="102" t="str">
        <v>OW</v>
      </c>
      <c r="G370" s="102" t="str">
        <v>Outbound</v>
      </c>
      <c r="H370" s="102" t="str">
        <v>4S6003</v>
      </c>
      <c r="I370" s="103" t="str">
        <v>SSH-BRI</v>
      </c>
      <c r="J370" s="135">
        <v>45780</v>
      </c>
      <c r="K370" s="102">
        <v>1</v>
      </c>
      <c r="L370" s="102">
        <v>1</v>
      </c>
      <c r="M370" s="102">
        <v>285</v>
      </c>
      <c r="N370" s="102">
        <v>39.03</v>
      </c>
      <c r="O370" s="102">
        <v>40</v>
      </c>
      <c r="P370" s="102">
        <v>364.03</v>
      </c>
      <c r="Q370" s="102" t="str">
        <v>Confirmed</v>
      </c>
      <c r="R370" s="102" t="str">
        <v>Closed Deal</v>
      </c>
      <c r="S370" s="102" t="str">
        <v>SSH</v>
      </c>
      <c r="T370" s="102" t="str">
        <v>BRI</v>
      </c>
      <c r="U370" s="102" t="str">
        <v>BRI</v>
      </c>
      <c r="V370" s="102">
        <v>6</v>
      </c>
      <c r="W370" s="102">
        <v>96</v>
      </c>
      <c r="X370" s="102" t="str">
        <v>E25-02B</v>
      </c>
      <c r="Y370" s="102">
        <v>186</v>
      </c>
      <c r="Z370" s="102">
        <v>181</v>
      </c>
      <c r="AA370" s="102">
        <v>5</v>
      </c>
      <c r="AB370" s="13" t="str">
        <v>E25</v>
      </c>
    </row>
    <row r="371" spans="1:28" x14ac:dyDescent="0.25">
      <c r="A371" s="103">
        <v>45684</v>
      </c>
      <c r="B371" s="102" t="str">
        <v>EuroAirlines</v>
      </c>
      <c r="C371" s="102" t="str">
        <v>Distributor</v>
      </c>
      <c r="D371" s="102" t="str">
        <v/>
      </c>
      <c r="E371" s="102" t="str">
        <v>11L8GR</v>
      </c>
      <c r="F371" s="102" t="str">
        <v>OW</v>
      </c>
      <c r="G371" s="102" t="str">
        <v>Outbound</v>
      </c>
      <c r="H371" s="102" t="str">
        <v>4S6003</v>
      </c>
      <c r="I371" s="103" t="str">
        <v>SSH-BRI</v>
      </c>
      <c r="J371" s="135">
        <v>45780</v>
      </c>
      <c r="K371" s="102">
        <v>1</v>
      </c>
      <c r="L371" s="102">
        <v>1</v>
      </c>
      <c r="M371" s="102">
        <v>285</v>
      </c>
      <c r="N371" s="102">
        <v>39.03</v>
      </c>
      <c r="O371" s="102">
        <v>40</v>
      </c>
      <c r="P371" s="102">
        <v>364.03</v>
      </c>
      <c r="Q371" s="102" t="str">
        <v>Confirmed</v>
      </c>
      <c r="R371" s="102" t="str">
        <v>Closed Deal</v>
      </c>
      <c r="S371" s="102" t="str">
        <v>SSH</v>
      </c>
      <c r="T371" s="102" t="str">
        <v>BRI</v>
      </c>
      <c r="U371" s="102" t="str">
        <v>BRI</v>
      </c>
      <c r="V371" s="102">
        <v>6</v>
      </c>
      <c r="W371" s="102">
        <v>96</v>
      </c>
      <c r="X371" s="102" t="str">
        <v>E25-02B</v>
      </c>
      <c r="Y371" s="102">
        <v>186</v>
      </c>
      <c r="Z371" s="102">
        <v>181</v>
      </c>
      <c r="AA371" s="102">
        <v>5</v>
      </c>
      <c r="AB371" s="13" t="str">
        <v>E25</v>
      </c>
    </row>
    <row r="372" spans="1:28" x14ac:dyDescent="0.25">
      <c r="A372" s="103">
        <v>45684</v>
      </c>
      <c r="B372" s="102" t="str">
        <v>EuroAirlines</v>
      </c>
      <c r="C372" s="102" t="str">
        <v>Distributor</v>
      </c>
      <c r="D372" s="102" t="str">
        <v/>
      </c>
      <c r="E372" s="102" t="str">
        <v>11L8GR</v>
      </c>
      <c r="F372" s="102" t="str">
        <v>OW</v>
      </c>
      <c r="G372" s="102" t="str">
        <v>Outbound</v>
      </c>
      <c r="H372" s="102" t="str">
        <v>4S6003</v>
      </c>
      <c r="I372" s="103" t="str">
        <v>SSH-BRI</v>
      </c>
      <c r="J372" s="135">
        <v>45780</v>
      </c>
      <c r="K372" s="102">
        <v>1</v>
      </c>
      <c r="L372" s="102">
        <v>1</v>
      </c>
      <c r="M372" s="102">
        <v>285</v>
      </c>
      <c r="N372" s="102">
        <v>39.03</v>
      </c>
      <c r="O372" s="102">
        <v>40</v>
      </c>
      <c r="P372" s="102">
        <v>364.03</v>
      </c>
      <c r="Q372" s="102" t="str">
        <v>Confirmed</v>
      </c>
      <c r="R372" s="102" t="str">
        <v>Closed Deal</v>
      </c>
      <c r="S372" s="102" t="str">
        <v>SSH</v>
      </c>
      <c r="T372" s="102" t="str">
        <v>BRI</v>
      </c>
      <c r="U372" s="102" t="str">
        <v>BRI</v>
      </c>
      <c r="V372" s="102">
        <v>6</v>
      </c>
      <c r="W372" s="102">
        <v>96</v>
      </c>
      <c r="X372" s="102" t="str">
        <v>E25-02B</v>
      </c>
      <c r="Y372" s="102">
        <v>186</v>
      </c>
      <c r="Z372" s="102">
        <v>181</v>
      </c>
      <c r="AA372" s="102">
        <v>5</v>
      </c>
      <c r="AB372" s="13" t="str">
        <v>E25</v>
      </c>
    </row>
    <row r="373" spans="1:28" x14ac:dyDescent="0.25">
      <c r="A373" s="103">
        <v>45684</v>
      </c>
      <c r="B373" s="102" t="str">
        <v>EuroAirlines</v>
      </c>
      <c r="C373" s="102" t="str">
        <v>Distributor</v>
      </c>
      <c r="D373" s="102" t="str">
        <v/>
      </c>
      <c r="E373" s="102" t="str">
        <v>11L8GR</v>
      </c>
      <c r="F373" s="102" t="str">
        <v>OW</v>
      </c>
      <c r="G373" s="102" t="str">
        <v>Outbound</v>
      </c>
      <c r="H373" s="102" t="str">
        <v>4S6003</v>
      </c>
      <c r="I373" s="103" t="str">
        <v>SSH-BRI</v>
      </c>
      <c r="J373" s="135">
        <v>45780</v>
      </c>
      <c r="K373" s="102">
        <v>1</v>
      </c>
      <c r="L373" s="102">
        <v>1</v>
      </c>
      <c r="M373" s="102">
        <v>285</v>
      </c>
      <c r="N373" s="102">
        <v>39.03</v>
      </c>
      <c r="O373" s="102">
        <v>40</v>
      </c>
      <c r="P373" s="102">
        <v>364.03</v>
      </c>
      <c r="Q373" s="102" t="str">
        <v>Confirmed</v>
      </c>
      <c r="R373" s="102" t="str">
        <v>Closed Deal</v>
      </c>
      <c r="S373" s="102" t="str">
        <v>SSH</v>
      </c>
      <c r="T373" s="102" t="str">
        <v>BRI</v>
      </c>
      <c r="U373" s="102" t="str">
        <v>BRI</v>
      </c>
      <c r="V373" s="102">
        <v>6</v>
      </c>
      <c r="W373" s="102">
        <v>96</v>
      </c>
      <c r="X373" s="102" t="str">
        <v>E25-02B</v>
      </c>
      <c r="Y373" s="102">
        <v>186</v>
      </c>
      <c r="Z373" s="102">
        <v>181</v>
      </c>
      <c r="AA373" s="102">
        <v>5</v>
      </c>
      <c r="AB373" s="13" t="str">
        <v>E25</v>
      </c>
    </row>
    <row r="374" spans="1:28" x14ac:dyDescent="0.25">
      <c r="A374" s="103">
        <v>45684</v>
      </c>
      <c r="B374" s="102" t="str">
        <v>EuroAirlines</v>
      </c>
      <c r="C374" s="102" t="str">
        <v>Distributor</v>
      </c>
      <c r="D374" s="102" t="str">
        <v/>
      </c>
      <c r="E374" s="102" t="str">
        <v>11L8GR</v>
      </c>
      <c r="F374" s="102" t="str">
        <v>OW</v>
      </c>
      <c r="G374" s="102" t="str">
        <v>Outbound</v>
      </c>
      <c r="H374" s="102" t="str">
        <v>4S6003</v>
      </c>
      <c r="I374" s="103" t="str">
        <v>SSH-BRI</v>
      </c>
      <c r="J374" s="135">
        <v>45780</v>
      </c>
      <c r="K374" s="102">
        <v>1</v>
      </c>
      <c r="L374" s="102">
        <v>1</v>
      </c>
      <c r="M374" s="102">
        <v>285</v>
      </c>
      <c r="N374" s="102">
        <v>39.03</v>
      </c>
      <c r="O374" s="102">
        <v>40</v>
      </c>
      <c r="P374" s="102">
        <v>364.03</v>
      </c>
      <c r="Q374" s="102" t="str">
        <v>Confirmed</v>
      </c>
      <c r="R374" s="102" t="str">
        <v>Closed Deal</v>
      </c>
      <c r="S374" s="102" t="str">
        <v>SSH</v>
      </c>
      <c r="T374" s="102" t="str">
        <v>BRI</v>
      </c>
      <c r="U374" s="102" t="str">
        <v>BRI</v>
      </c>
      <c r="V374" s="102">
        <v>6</v>
      </c>
      <c r="W374" s="102">
        <v>96</v>
      </c>
      <c r="X374" s="102" t="str">
        <v>E25-02B</v>
      </c>
      <c r="Y374" s="102">
        <v>186</v>
      </c>
      <c r="Z374" s="102">
        <v>181</v>
      </c>
      <c r="AA374" s="102">
        <v>5</v>
      </c>
      <c r="AB374" s="13" t="str">
        <v>E25</v>
      </c>
    </row>
    <row r="375" spans="1:28" x14ac:dyDescent="0.25">
      <c r="A375" s="103">
        <v>45685</v>
      </c>
      <c r="B375" s="102" t="str">
        <v>Genius</v>
      </c>
      <c r="C375" s="102" t="str">
        <v>Distributor</v>
      </c>
      <c r="D375" s="102" t="str">
        <v/>
      </c>
      <c r="E375" s="102" t="str">
        <v/>
      </c>
      <c r="F375" s="102" t="str">
        <v>OW</v>
      </c>
      <c r="G375" s="102" t="str">
        <v>Outbound</v>
      </c>
      <c r="H375" s="102" t="str">
        <v>4S6005</v>
      </c>
      <c r="I375" s="103" t="str">
        <v>SSH-MXP</v>
      </c>
      <c r="J375" s="135">
        <v>45772</v>
      </c>
      <c r="K375" s="102">
        <v>2</v>
      </c>
      <c r="L375" s="102">
        <v>2</v>
      </c>
      <c r="M375" s="102">
        <v>325</v>
      </c>
      <c r="N375" s="102">
        <v>0</v>
      </c>
      <c r="O375" s="102">
        <v>0</v>
      </c>
      <c r="P375" s="102">
        <v>650</v>
      </c>
      <c r="Q375" s="102" t="str">
        <v>Confirmed</v>
      </c>
      <c r="R375" s="102" t="str">
        <v>Closed Deal</v>
      </c>
      <c r="S375" s="102" t="str">
        <v>SSH</v>
      </c>
      <c r="T375" s="102" t="str">
        <v>MXP</v>
      </c>
      <c r="U375" s="102" t="str">
        <v>MXP</v>
      </c>
      <c r="V375" s="102">
        <v>5</v>
      </c>
      <c r="W375" s="102">
        <v>87</v>
      </c>
      <c r="X375" s="102" t="str">
        <v>E25-04</v>
      </c>
      <c r="Y375" s="102">
        <v>186</v>
      </c>
      <c r="Z375" s="102">
        <v>186</v>
      </c>
      <c r="AA375" s="102">
        <v>0</v>
      </c>
      <c r="AB375" s="13" t="str">
        <v>E25</v>
      </c>
    </row>
    <row r="376" spans="1:28" x14ac:dyDescent="0.25">
      <c r="A376" s="103">
        <v>45685</v>
      </c>
      <c r="B376" s="102" t="str">
        <v>Searcharter</v>
      </c>
      <c r="C376" s="102" t="str">
        <v>Distributor</v>
      </c>
      <c r="D376" s="102" t="str">
        <v/>
      </c>
      <c r="E376" s="102" t="str">
        <v>MPY7R</v>
      </c>
      <c r="F376" s="102" t="str">
        <v>RT</v>
      </c>
      <c r="G376" s="102" t="str">
        <v>Outbound</v>
      </c>
      <c r="H376" s="102" t="str">
        <v>4S6032</v>
      </c>
      <c r="I376" s="103" t="str">
        <v>NAP-SSH</v>
      </c>
      <c r="J376" s="135">
        <v>45760</v>
      </c>
      <c r="K376" s="102">
        <v>2</v>
      </c>
      <c r="L376" s="102">
        <v>2</v>
      </c>
      <c r="M376" s="102">
        <v>165</v>
      </c>
      <c r="N376" s="102">
        <v>0</v>
      </c>
      <c r="O376" s="102">
        <v>0</v>
      </c>
      <c r="P376" s="102">
        <v>330</v>
      </c>
      <c r="Q376" s="102" t="str">
        <v>Confirmed</v>
      </c>
      <c r="R376" s="102" t="str">
        <v>Closed Deal</v>
      </c>
      <c r="S376" s="102" t="str">
        <v>NAP</v>
      </c>
      <c r="T376" s="102" t="str">
        <v>SSH</v>
      </c>
      <c r="U376" s="102" t="str">
        <v>NAP</v>
      </c>
      <c r="V376" s="102">
        <v>7</v>
      </c>
      <c r="W376" s="102">
        <v>75</v>
      </c>
      <c r="X376" s="102" t="str">
        <v>E25-03B</v>
      </c>
      <c r="Y376" s="102">
        <v>186</v>
      </c>
      <c r="Z376" s="102">
        <v>157</v>
      </c>
      <c r="AA376" s="102">
        <v>29</v>
      </c>
      <c r="AB376" s="13" t="str">
        <v>E25</v>
      </c>
    </row>
    <row r="377" spans="1:28" x14ac:dyDescent="0.25">
      <c r="A377" s="103">
        <v>45685</v>
      </c>
      <c r="B377" s="102" t="str">
        <v>Searcharter</v>
      </c>
      <c r="C377" s="102" t="str">
        <v>Distributor</v>
      </c>
      <c r="D377" s="102" t="str">
        <v/>
      </c>
      <c r="E377" s="102" t="str">
        <v>MPY7R</v>
      </c>
      <c r="F377" s="102" t="str">
        <v>RT</v>
      </c>
      <c r="G377" s="102" t="str">
        <v>Inbound</v>
      </c>
      <c r="H377" s="102" t="str">
        <v>4S6031</v>
      </c>
      <c r="I377" s="103" t="str">
        <v>SSH-NAP</v>
      </c>
      <c r="J377" s="135">
        <v>45767</v>
      </c>
      <c r="K377" s="102">
        <v>2</v>
      </c>
      <c r="L377" s="102">
        <v>2</v>
      </c>
      <c r="M377" s="102">
        <v>165</v>
      </c>
      <c r="N377" s="102">
        <v>0</v>
      </c>
      <c r="O377" s="102">
        <v>0</v>
      </c>
      <c r="P377" s="102">
        <v>330</v>
      </c>
      <c r="Q377" s="102" t="str">
        <v>Confirmed</v>
      </c>
      <c r="R377" s="102" t="str">
        <v>Closed Deal</v>
      </c>
      <c r="S377" s="102" t="str">
        <v>SSH</v>
      </c>
      <c r="T377" s="102" t="str">
        <v>NAP</v>
      </c>
      <c r="U377" s="102" t="str">
        <v>NAP</v>
      </c>
      <c r="V377" s="102">
        <v>7</v>
      </c>
      <c r="W377" s="102">
        <v>82</v>
      </c>
      <c r="X377" s="102" t="str">
        <v>E25-03B</v>
      </c>
      <c r="Y377" s="102">
        <v>186</v>
      </c>
      <c r="Z377" s="102">
        <v>162</v>
      </c>
      <c r="AA377" s="102">
        <v>24</v>
      </c>
      <c r="AB377" s="13" t="str">
        <v>E25</v>
      </c>
    </row>
    <row r="378" spans="1:28" x14ac:dyDescent="0.25">
      <c r="A378" s="103">
        <v>45685</v>
      </c>
      <c r="B378" s="102" t="str">
        <v>Searcharter</v>
      </c>
      <c r="C378" s="102" t="str">
        <v>Distributor</v>
      </c>
      <c r="D378" s="102" t="str">
        <v/>
      </c>
      <c r="E378" s="102" t="str">
        <v>HWW7C</v>
      </c>
      <c r="F378" s="102" t="str">
        <v>OW</v>
      </c>
      <c r="G378" s="102" t="str">
        <v>Outbound</v>
      </c>
      <c r="H378" s="102" t="str">
        <v>4S6016</v>
      </c>
      <c r="I378" s="103" t="str">
        <v>BRI-SSH</v>
      </c>
      <c r="J378" s="135">
        <v>45759</v>
      </c>
      <c r="K378" s="102">
        <v>4</v>
      </c>
      <c r="L378" s="102">
        <v>4</v>
      </c>
      <c r="M378" s="102">
        <v>185</v>
      </c>
      <c r="N378" s="102">
        <v>0</v>
      </c>
      <c r="O378" s="102">
        <v>0</v>
      </c>
      <c r="P378" s="102">
        <v>740</v>
      </c>
      <c r="Q378" s="102" t="str">
        <v>Confirmed</v>
      </c>
      <c r="R378" s="102" t="str">
        <v>Closed Deal</v>
      </c>
      <c r="S378" s="102" t="str">
        <v>BRI</v>
      </c>
      <c r="T378" s="102" t="str">
        <v>SSH</v>
      </c>
      <c r="U378" s="102" t="str">
        <v>BRI</v>
      </c>
      <c r="V378" s="102">
        <v>6</v>
      </c>
      <c r="W378" s="102">
        <v>74</v>
      </c>
      <c r="X378" s="102" t="str">
        <v>E25-02A</v>
      </c>
      <c r="Y378" s="102">
        <v>113</v>
      </c>
      <c r="Z378" s="102">
        <v>102</v>
      </c>
      <c r="AA378" s="102">
        <v>11</v>
      </c>
      <c r="AB378" s="13" t="str">
        <v>E25</v>
      </c>
    </row>
    <row r="379" spans="1:28" x14ac:dyDescent="0.25">
      <c r="A379" s="103">
        <v>45685</v>
      </c>
      <c r="B379" s="102" t="str">
        <v>Searcharter</v>
      </c>
      <c r="C379" s="102" t="str">
        <v>Distributor</v>
      </c>
      <c r="D379" s="102" t="str">
        <v/>
      </c>
      <c r="E379" s="102" t="str">
        <v>RZZCJ</v>
      </c>
      <c r="F379" s="102" t="str">
        <v>RT</v>
      </c>
      <c r="G379" s="102" t="str">
        <v>Outbound</v>
      </c>
      <c r="H379" s="102" t="str">
        <v>4S6032</v>
      </c>
      <c r="I379" s="103" t="str">
        <v>NAP-SSH</v>
      </c>
      <c r="J379" s="135">
        <v>45760</v>
      </c>
      <c r="K379" s="102">
        <v>3</v>
      </c>
      <c r="L379" s="102">
        <v>3</v>
      </c>
      <c r="M379" s="102">
        <v>150</v>
      </c>
      <c r="N379" s="102">
        <v>0</v>
      </c>
      <c r="O379" s="102">
        <v>0</v>
      </c>
      <c r="P379" s="102">
        <v>450</v>
      </c>
      <c r="Q379" s="102" t="str">
        <v>Confirmed</v>
      </c>
      <c r="R379" s="102" t="str">
        <v>Closed Deal</v>
      </c>
      <c r="S379" s="102" t="str">
        <v>NAP</v>
      </c>
      <c r="T379" s="102" t="str">
        <v>SSH</v>
      </c>
      <c r="U379" s="102" t="str">
        <v>NAP</v>
      </c>
      <c r="V379" s="102">
        <v>7</v>
      </c>
      <c r="W379" s="102">
        <v>75</v>
      </c>
      <c r="X379" s="102" t="str">
        <v>E25-03B</v>
      </c>
      <c r="Y379" s="102">
        <v>186</v>
      </c>
      <c r="Z379" s="102">
        <v>157</v>
      </c>
      <c r="AA379" s="102">
        <v>29</v>
      </c>
      <c r="AB379" s="13" t="str">
        <v>E25</v>
      </c>
    </row>
    <row r="380" spans="1:28" x14ac:dyDescent="0.25">
      <c r="A380" s="103">
        <v>45685</v>
      </c>
      <c r="B380" s="102" t="str">
        <v>Searcharter</v>
      </c>
      <c r="C380" s="102" t="str">
        <v>Distributor</v>
      </c>
      <c r="D380" s="102" t="str">
        <v/>
      </c>
      <c r="E380" s="102" t="str">
        <v>RZZCJ</v>
      </c>
      <c r="F380" s="102" t="str">
        <v>RT</v>
      </c>
      <c r="G380" s="102" t="str">
        <v>Inbound</v>
      </c>
      <c r="H380" s="102" t="str">
        <v>4S6031</v>
      </c>
      <c r="I380" s="103" t="str">
        <v>SSH-NAP</v>
      </c>
      <c r="J380" s="135">
        <v>45767</v>
      </c>
      <c r="K380" s="102">
        <v>3</v>
      </c>
      <c r="L380" s="102">
        <v>3</v>
      </c>
      <c r="M380" s="102">
        <v>150</v>
      </c>
      <c r="N380" s="102">
        <v>0</v>
      </c>
      <c r="O380" s="102">
        <v>0</v>
      </c>
      <c r="P380" s="102">
        <v>450</v>
      </c>
      <c r="Q380" s="102" t="str">
        <v>Confirmed</v>
      </c>
      <c r="R380" s="102" t="str">
        <v>Closed Deal</v>
      </c>
      <c r="S380" s="102" t="str">
        <v>SSH</v>
      </c>
      <c r="T380" s="102" t="str">
        <v>NAP</v>
      </c>
      <c r="U380" s="102" t="str">
        <v>NAP</v>
      </c>
      <c r="V380" s="102">
        <v>7</v>
      </c>
      <c r="W380" s="102">
        <v>82</v>
      </c>
      <c r="X380" s="102" t="str">
        <v>E25-03B</v>
      </c>
      <c r="Y380" s="102">
        <v>186</v>
      </c>
      <c r="Z380" s="102">
        <v>162</v>
      </c>
      <c r="AA380" s="102">
        <v>24</v>
      </c>
      <c r="AB380" s="13" t="str">
        <v>E25</v>
      </c>
    </row>
    <row r="381" spans="1:28" x14ac:dyDescent="0.25">
      <c r="A381" s="103">
        <v>45685</v>
      </c>
      <c r="B381" s="102" t="str">
        <v>Searcharter</v>
      </c>
      <c r="C381" s="102" t="str">
        <v>Distributor</v>
      </c>
      <c r="D381" s="102" t="str">
        <v/>
      </c>
      <c r="E381" s="102" t="str">
        <v>NH2AR</v>
      </c>
      <c r="F381" s="102" t="str">
        <v>OW</v>
      </c>
      <c r="G381" s="102" t="str">
        <v>Outbound</v>
      </c>
      <c r="H381" s="102" t="str">
        <v>4S6015</v>
      </c>
      <c r="I381" s="103" t="str">
        <v>SSH-VRN</v>
      </c>
      <c r="J381" s="135">
        <v>45773</v>
      </c>
      <c r="K381" s="102">
        <v>2</v>
      </c>
      <c r="L381" s="102">
        <v>2</v>
      </c>
      <c r="M381" s="102">
        <v>300</v>
      </c>
      <c r="N381" s="102">
        <v>0</v>
      </c>
      <c r="O381" s="102">
        <v>0</v>
      </c>
      <c r="P381" s="102">
        <v>600</v>
      </c>
      <c r="Q381" s="102" t="str">
        <v>Confirmed</v>
      </c>
      <c r="R381" s="102" t="str">
        <v>Closed Deal</v>
      </c>
      <c r="S381" s="102" t="str">
        <v>SSH</v>
      </c>
      <c r="T381" s="102" t="str">
        <v>VRN</v>
      </c>
      <c r="U381" s="102" t="str">
        <v>VRN</v>
      </c>
      <c r="V381" s="102">
        <v>6</v>
      </c>
      <c r="W381" s="102">
        <v>88</v>
      </c>
      <c r="X381" s="102" t="str">
        <v>E25-05B</v>
      </c>
      <c r="Y381" s="102">
        <v>186</v>
      </c>
      <c r="Z381" s="102">
        <v>186</v>
      </c>
      <c r="AA381" s="102">
        <v>0</v>
      </c>
      <c r="AB381" s="13" t="str">
        <v>E25</v>
      </c>
    </row>
    <row r="382" spans="1:28" x14ac:dyDescent="0.25">
      <c r="A382" s="103">
        <v>45685</v>
      </c>
      <c r="B382" s="102" t="str">
        <v>Searcharter</v>
      </c>
      <c r="C382" s="102" t="str">
        <v>Distributor</v>
      </c>
      <c r="D382" s="102" t="str">
        <v/>
      </c>
      <c r="E382" s="102" t="str">
        <v>PMNN3</v>
      </c>
      <c r="F382" s="102" t="str">
        <v>OW</v>
      </c>
      <c r="G382" s="102" t="str">
        <v>Outbound</v>
      </c>
      <c r="H382" s="102" t="str">
        <v>4S6004</v>
      </c>
      <c r="I382" s="103" t="str">
        <v>BRI-SSH</v>
      </c>
      <c r="J382" s="135">
        <v>45843</v>
      </c>
      <c r="K382" s="102">
        <v>3</v>
      </c>
      <c r="L382" s="102">
        <v>3</v>
      </c>
      <c r="M382" s="102">
        <v>240</v>
      </c>
      <c r="N382" s="102">
        <v>0</v>
      </c>
      <c r="O382" s="102">
        <v>0</v>
      </c>
      <c r="P382" s="102">
        <v>720</v>
      </c>
      <c r="Q382" s="102" t="str">
        <v>Confirmed</v>
      </c>
      <c r="R382" s="102" t="str">
        <v>Closed Deal</v>
      </c>
      <c r="S382" s="102" t="str">
        <v>BRI</v>
      </c>
      <c r="T382" s="102" t="str">
        <v>SSH</v>
      </c>
      <c r="U382" s="102" t="str">
        <v>BRI</v>
      </c>
      <c r="V382" s="102">
        <v>6</v>
      </c>
      <c r="W382" s="102">
        <v>158</v>
      </c>
      <c r="X382" s="102" t="str">
        <v>S25-01</v>
      </c>
      <c r="Y382" s="102">
        <v>186</v>
      </c>
      <c r="Z382" s="102">
        <v>99</v>
      </c>
      <c r="AA382" s="102">
        <v>87</v>
      </c>
      <c r="AB382" s="13" t="str">
        <v>S25</v>
      </c>
    </row>
    <row r="383" spans="1:28" x14ac:dyDescent="0.25">
      <c r="A383" s="103">
        <v>45685</v>
      </c>
      <c r="B383" s="102" t="str">
        <v>EuroAirlines</v>
      </c>
      <c r="C383" s="102" t="str">
        <v>Distributor</v>
      </c>
      <c r="D383" s="102" t="str">
        <v/>
      </c>
      <c r="E383" s="102" t="str">
        <v>11L94A</v>
      </c>
      <c r="F383" s="102" t="str">
        <v>OW</v>
      </c>
      <c r="G383" s="102" t="str">
        <v>Outbound</v>
      </c>
      <c r="H383" s="102" t="str">
        <v>4S6015</v>
      </c>
      <c r="I383" s="103" t="str">
        <v>SSH-VRN</v>
      </c>
      <c r="J383" s="135">
        <v>45773</v>
      </c>
      <c r="K383" s="102">
        <v>1</v>
      </c>
      <c r="L383" s="102">
        <v>1</v>
      </c>
      <c r="M383" s="102">
        <v>325</v>
      </c>
      <c r="N383" s="102">
        <v>52.75</v>
      </c>
      <c r="O383" s="102">
        <v>40</v>
      </c>
      <c r="P383" s="102">
        <v>417.75</v>
      </c>
      <c r="Q383" s="102" t="str">
        <v>Confirmed</v>
      </c>
      <c r="R383" s="102" t="str">
        <v>Closed Deal</v>
      </c>
      <c r="S383" s="102" t="str">
        <v>SSH</v>
      </c>
      <c r="T383" s="102" t="str">
        <v>VRN</v>
      </c>
      <c r="U383" s="102" t="str">
        <v>VRN</v>
      </c>
      <c r="V383" s="102">
        <v>6</v>
      </c>
      <c r="W383" s="102">
        <v>88</v>
      </c>
      <c r="X383" s="102" t="str">
        <v>E25-05B</v>
      </c>
      <c r="Y383" s="102">
        <v>186</v>
      </c>
      <c r="Z383" s="102">
        <v>186</v>
      </c>
      <c r="AA383" s="102">
        <v>0</v>
      </c>
      <c r="AB383" s="13" t="str">
        <v>E25</v>
      </c>
    </row>
    <row r="384" spans="1:28" x14ac:dyDescent="0.25">
      <c r="A384" s="103">
        <v>45685</v>
      </c>
      <c r="B384" s="102" t="str">
        <v>EuroAirlines</v>
      </c>
      <c r="C384" s="102" t="str">
        <v>Distributor</v>
      </c>
      <c r="D384" s="102" t="str">
        <v/>
      </c>
      <c r="E384" s="102" t="str">
        <v>11L94A</v>
      </c>
      <c r="F384" s="102" t="str">
        <v>OW</v>
      </c>
      <c r="G384" s="102" t="str">
        <v>Outbound</v>
      </c>
      <c r="H384" s="102" t="str">
        <v>4S6015</v>
      </c>
      <c r="I384" s="103" t="str">
        <v>SSH-VRN</v>
      </c>
      <c r="J384" s="135">
        <v>45773</v>
      </c>
      <c r="K384" s="102">
        <v>1</v>
      </c>
      <c r="L384" s="102">
        <v>1</v>
      </c>
      <c r="M384" s="102">
        <v>325</v>
      </c>
      <c r="N384" s="102">
        <v>52.75</v>
      </c>
      <c r="O384" s="102">
        <v>40</v>
      </c>
      <c r="P384" s="102">
        <v>417.75</v>
      </c>
      <c r="Q384" s="102" t="str">
        <v>Confirmed</v>
      </c>
      <c r="R384" s="102" t="str">
        <v>Closed Deal</v>
      </c>
      <c r="S384" s="102" t="str">
        <v>SSH</v>
      </c>
      <c r="T384" s="102" t="str">
        <v>VRN</v>
      </c>
      <c r="U384" s="102" t="str">
        <v>VRN</v>
      </c>
      <c r="V384" s="102">
        <v>6</v>
      </c>
      <c r="W384" s="102">
        <v>88</v>
      </c>
      <c r="X384" s="102" t="str">
        <v>E25-05B</v>
      </c>
      <c r="Y384" s="102">
        <v>186</v>
      </c>
      <c r="Z384" s="102">
        <v>186</v>
      </c>
      <c r="AA384" s="102">
        <v>0</v>
      </c>
      <c r="AB384" s="13" t="str">
        <v>E25</v>
      </c>
    </row>
    <row r="385" spans="1:28" x14ac:dyDescent="0.25">
      <c r="A385" s="103">
        <v>45685</v>
      </c>
      <c r="B385" s="102" t="str">
        <v>EuroAirlines</v>
      </c>
      <c r="C385" s="102" t="str">
        <v>Distributor</v>
      </c>
      <c r="D385" s="102" t="str">
        <v/>
      </c>
      <c r="E385" s="102" t="str">
        <v>11L94A</v>
      </c>
      <c r="F385" s="102" t="str">
        <v>OW</v>
      </c>
      <c r="G385" s="102" t="str">
        <v>Outbound</v>
      </c>
      <c r="H385" s="102" t="str">
        <v>4S6015</v>
      </c>
      <c r="I385" s="103" t="str">
        <v>SSH-VRN</v>
      </c>
      <c r="J385" s="135">
        <v>45773</v>
      </c>
      <c r="K385" s="102">
        <v>0</v>
      </c>
      <c r="L385" s="102">
        <v>0</v>
      </c>
      <c r="M385" s="102">
        <v>32.5</v>
      </c>
      <c r="N385" s="102">
        <v>46.92</v>
      </c>
      <c r="O385" s="102">
        <v>40</v>
      </c>
      <c r="P385" s="102">
        <v>119.42</v>
      </c>
      <c r="Q385" s="102" t="str">
        <v>Confirmed</v>
      </c>
      <c r="R385" s="102" t="str">
        <v>Closed Deal</v>
      </c>
      <c r="S385" s="102" t="str">
        <v>SSH</v>
      </c>
      <c r="T385" s="102" t="str">
        <v>VRN</v>
      </c>
      <c r="U385" s="102" t="str">
        <v>VRN</v>
      </c>
      <c r="V385" s="102">
        <v>6</v>
      </c>
      <c r="W385" s="102">
        <v>88</v>
      </c>
      <c r="X385" s="102" t="str">
        <v>E25-05B</v>
      </c>
      <c r="Y385" s="102">
        <v>186</v>
      </c>
      <c r="Z385" s="102">
        <v>186</v>
      </c>
      <c r="AA385" s="102">
        <v>0</v>
      </c>
      <c r="AB385" s="13" t="str">
        <v>E25</v>
      </c>
    </row>
    <row r="386" spans="1:28" x14ac:dyDescent="0.25">
      <c r="A386" s="103">
        <v>45686</v>
      </c>
      <c r="B386" s="102" t="str">
        <v>Searcharter</v>
      </c>
      <c r="C386" s="102" t="str">
        <v>Distributor</v>
      </c>
      <c r="D386" s="102" t="str">
        <v/>
      </c>
      <c r="E386" s="102" t="str">
        <v>QYFEG</v>
      </c>
      <c r="F386" s="102" t="str">
        <v>RT</v>
      </c>
      <c r="G386" s="102" t="str">
        <v>Outbound</v>
      </c>
      <c r="H386" s="102" t="str">
        <v>4S6006</v>
      </c>
      <c r="I386" s="103" t="str">
        <v>MXP-SSH</v>
      </c>
      <c r="J386" s="135">
        <v>45765</v>
      </c>
      <c r="K386" s="102">
        <v>5</v>
      </c>
      <c r="L386" s="102">
        <v>5</v>
      </c>
      <c r="M386" s="102">
        <v>342.5</v>
      </c>
      <c r="N386" s="102">
        <v>0</v>
      </c>
      <c r="O386" s="102">
        <v>0</v>
      </c>
      <c r="P386" s="102">
        <v>1712.5</v>
      </c>
      <c r="Q386" s="102" t="str">
        <v>Confirmed</v>
      </c>
      <c r="R386" s="102" t="str">
        <v>Closed Deal</v>
      </c>
      <c r="S386" s="102" t="str">
        <v>MXP</v>
      </c>
      <c r="T386" s="102" t="str">
        <v>SSH</v>
      </c>
      <c r="U386" s="102" t="str">
        <v>MXP</v>
      </c>
      <c r="V386" s="102">
        <v>5</v>
      </c>
      <c r="W386" s="102">
        <v>79</v>
      </c>
      <c r="X386" s="102" t="str">
        <v>E25-04</v>
      </c>
      <c r="Y386" s="102">
        <v>186</v>
      </c>
      <c r="Z386" s="102">
        <v>186</v>
      </c>
      <c r="AA386" s="102">
        <v>0</v>
      </c>
      <c r="AB386" s="13" t="str">
        <v>E25</v>
      </c>
    </row>
    <row r="387" spans="1:28" x14ac:dyDescent="0.25">
      <c r="A387" s="103">
        <v>45686</v>
      </c>
      <c r="B387" s="102" t="str">
        <v>Searcharter</v>
      </c>
      <c r="C387" s="102" t="str">
        <v>Distributor</v>
      </c>
      <c r="D387" s="102" t="str">
        <v/>
      </c>
      <c r="E387" s="102" t="str">
        <v>QYFEG</v>
      </c>
      <c r="F387" s="102" t="str">
        <v>RT</v>
      </c>
      <c r="G387" s="102" t="str">
        <v>Inbound</v>
      </c>
      <c r="H387" s="102" t="str">
        <v>4S6005</v>
      </c>
      <c r="I387" s="103" t="str">
        <v>SSH-MXP</v>
      </c>
      <c r="J387" s="135">
        <v>45772</v>
      </c>
      <c r="K387" s="102">
        <v>5</v>
      </c>
      <c r="L387" s="102">
        <v>5</v>
      </c>
      <c r="M387" s="102">
        <v>342.5</v>
      </c>
      <c r="N387" s="102">
        <v>0</v>
      </c>
      <c r="O387" s="102">
        <v>0</v>
      </c>
      <c r="P387" s="102">
        <v>1712.5</v>
      </c>
      <c r="Q387" s="102" t="str">
        <v>Confirmed</v>
      </c>
      <c r="R387" s="102" t="str">
        <v>Closed Deal</v>
      </c>
      <c r="S387" s="102" t="str">
        <v>SSH</v>
      </c>
      <c r="T387" s="102" t="str">
        <v>MXP</v>
      </c>
      <c r="U387" s="102" t="str">
        <v>MXP</v>
      </c>
      <c r="V387" s="102">
        <v>5</v>
      </c>
      <c r="W387" s="102">
        <v>86</v>
      </c>
      <c r="X387" s="102" t="str">
        <v>E25-04</v>
      </c>
      <c r="Y387" s="102">
        <v>186</v>
      </c>
      <c r="Z387" s="102">
        <v>186</v>
      </c>
      <c r="AA387" s="102">
        <v>0</v>
      </c>
      <c r="AB387" s="13" t="str">
        <v>E25</v>
      </c>
    </row>
    <row r="388" spans="1:28" x14ac:dyDescent="0.25">
      <c r="A388" s="103">
        <v>45686</v>
      </c>
      <c r="B388" s="102" t="str">
        <v>Searcharter</v>
      </c>
      <c r="C388" s="102" t="str">
        <v>Distributor</v>
      </c>
      <c r="D388" s="102" t="str">
        <v/>
      </c>
      <c r="E388" s="102" t="str">
        <v>YHMWA</v>
      </c>
      <c r="F388" s="102" t="str">
        <v>OW</v>
      </c>
      <c r="G388" s="102" t="str">
        <v>Outbound</v>
      </c>
      <c r="H388" s="102" t="str">
        <v>4S6005</v>
      </c>
      <c r="I388" s="103" t="str">
        <v>SSH-MXP</v>
      </c>
      <c r="J388" s="135">
        <v>45772</v>
      </c>
      <c r="K388" s="102">
        <v>3</v>
      </c>
      <c r="L388" s="102">
        <v>3</v>
      </c>
      <c r="M388" s="102">
        <v>360</v>
      </c>
      <c r="N388" s="102">
        <v>0</v>
      </c>
      <c r="O388" s="102">
        <v>0</v>
      </c>
      <c r="P388" s="102">
        <v>1080</v>
      </c>
      <c r="Q388" s="102" t="str">
        <v>Confirmed</v>
      </c>
      <c r="R388" s="102" t="str">
        <v>Closed Deal</v>
      </c>
      <c r="S388" s="102" t="str">
        <v>SSH</v>
      </c>
      <c r="T388" s="102" t="str">
        <v>MXP</v>
      </c>
      <c r="U388" s="102" t="str">
        <v>MXP</v>
      </c>
      <c r="V388" s="102">
        <v>5</v>
      </c>
      <c r="W388" s="102">
        <v>86</v>
      </c>
      <c r="X388" s="102" t="str">
        <v>E25-04</v>
      </c>
      <c r="Y388" s="102">
        <v>186</v>
      </c>
      <c r="Z388" s="102">
        <v>186</v>
      </c>
      <c r="AA388" s="102">
        <v>0</v>
      </c>
      <c r="AB388" s="13" t="str">
        <v>E25</v>
      </c>
    </row>
    <row r="389" spans="1:28" x14ac:dyDescent="0.25">
      <c r="A389" s="103">
        <v>45686</v>
      </c>
      <c r="B389" s="102" t="str">
        <v>Searcharter</v>
      </c>
      <c r="C389" s="102" t="str">
        <v>Distributor</v>
      </c>
      <c r="D389" s="102" t="str">
        <v/>
      </c>
      <c r="E389" s="102" t="str">
        <v>79W9T</v>
      </c>
      <c r="F389" s="102" t="str">
        <v>OW</v>
      </c>
      <c r="G389" s="102" t="str">
        <v>Outbound</v>
      </c>
      <c r="H389" s="102" t="str">
        <v>4S6015</v>
      </c>
      <c r="I389" s="103" t="str">
        <v>SSH-VRN</v>
      </c>
      <c r="J389" s="135">
        <v>45773</v>
      </c>
      <c r="K389" s="102">
        <v>2</v>
      </c>
      <c r="L389" s="102">
        <v>2</v>
      </c>
      <c r="M389" s="102">
        <v>300</v>
      </c>
      <c r="N389" s="102">
        <v>0</v>
      </c>
      <c r="O389" s="102">
        <v>0</v>
      </c>
      <c r="P389" s="102">
        <v>600</v>
      </c>
      <c r="Q389" s="102" t="str">
        <v>Confirmed</v>
      </c>
      <c r="R389" s="102" t="str">
        <v>Closed Deal</v>
      </c>
      <c r="S389" s="102" t="str">
        <v>SSH</v>
      </c>
      <c r="T389" s="102" t="str">
        <v>VRN</v>
      </c>
      <c r="U389" s="102" t="str">
        <v>VRN</v>
      </c>
      <c r="V389" s="102">
        <v>6</v>
      </c>
      <c r="W389" s="102">
        <v>87</v>
      </c>
      <c r="X389" s="102" t="str">
        <v>E25-05B</v>
      </c>
      <c r="Y389" s="102">
        <v>186</v>
      </c>
      <c r="Z389" s="102">
        <v>186</v>
      </c>
      <c r="AA389" s="102">
        <v>0</v>
      </c>
      <c r="AB389" s="13" t="str">
        <v>E25</v>
      </c>
    </row>
    <row r="390" spans="1:28" x14ac:dyDescent="0.25">
      <c r="A390" s="103">
        <v>45687</v>
      </c>
      <c r="B390" s="102" t="str">
        <v>Genius</v>
      </c>
      <c r="C390" s="102" t="str">
        <v>Distributor</v>
      </c>
      <c r="D390" s="102" t="str">
        <v/>
      </c>
      <c r="E390" s="102" t="str">
        <v/>
      </c>
      <c r="F390" s="102" t="str">
        <v>OW</v>
      </c>
      <c r="G390" s="102" t="str">
        <v>Outbound</v>
      </c>
      <c r="H390" s="102" t="str">
        <v>4S6003</v>
      </c>
      <c r="I390" s="103" t="str">
        <v>SSH-BRI</v>
      </c>
      <c r="J390" s="135">
        <v>45766</v>
      </c>
      <c r="K390" s="102">
        <v>3</v>
      </c>
      <c r="L390" s="102">
        <v>3</v>
      </c>
      <c r="M390" s="102">
        <v>175</v>
      </c>
      <c r="N390" s="102">
        <v>0</v>
      </c>
      <c r="O390" s="102">
        <v>0</v>
      </c>
      <c r="P390" s="102">
        <v>525</v>
      </c>
      <c r="Q390" s="102" t="str">
        <v>Confirmed</v>
      </c>
      <c r="R390" s="102" t="str">
        <v>Closed Deal</v>
      </c>
      <c r="S390" s="102" t="str">
        <v>SSH</v>
      </c>
      <c r="T390" s="102" t="str">
        <v>BRI</v>
      </c>
      <c r="U390" s="102" t="str">
        <v>BRI</v>
      </c>
      <c r="V390" s="102">
        <v>6</v>
      </c>
      <c r="W390" s="102">
        <v>79</v>
      </c>
      <c r="X390" s="102" t="str">
        <v>E25-02B</v>
      </c>
      <c r="Y390" s="102">
        <v>186</v>
      </c>
      <c r="Z390" s="102">
        <v>91</v>
      </c>
      <c r="AA390" s="102">
        <v>95</v>
      </c>
      <c r="AB390" s="13" t="str">
        <v>E25</v>
      </c>
    </row>
    <row r="391" spans="1:28" x14ac:dyDescent="0.25">
      <c r="A391" s="103">
        <v>45687</v>
      </c>
      <c r="B391" s="102" t="str">
        <v>Genius</v>
      </c>
      <c r="C391" s="102" t="str">
        <v>Distributor</v>
      </c>
      <c r="D391" s="102" t="str">
        <v/>
      </c>
      <c r="E391" s="102" t="str">
        <v/>
      </c>
      <c r="F391" s="102" t="str">
        <v>OW</v>
      </c>
      <c r="G391" s="102" t="str">
        <v>Outbound</v>
      </c>
      <c r="H391" s="102" t="str">
        <v>4S6003</v>
      </c>
      <c r="I391" s="103" t="str">
        <v>SSH-BRI</v>
      </c>
      <c r="J391" s="135">
        <v>45773</v>
      </c>
      <c r="K391" s="102">
        <v>3</v>
      </c>
      <c r="L391" s="102">
        <v>3</v>
      </c>
      <c r="M391" s="102">
        <v>285</v>
      </c>
      <c r="N391" s="102">
        <v>0</v>
      </c>
      <c r="O391" s="102">
        <v>0</v>
      </c>
      <c r="P391" s="102">
        <v>855</v>
      </c>
      <c r="Q391" s="102" t="str">
        <v>Confirmed</v>
      </c>
      <c r="R391" s="102" t="str">
        <v>Closed Deal</v>
      </c>
      <c r="S391" s="102" t="str">
        <v>SSH</v>
      </c>
      <c r="T391" s="102" t="str">
        <v>BRI</v>
      </c>
      <c r="U391" s="102" t="str">
        <v>BRI</v>
      </c>
      <c r="V391" s="102">
        <v>6</v>
      </c>
      <c r="W391" s="102">
        <v>86</v>
      </c>
      <c r="X391" s="102" t="str">
        <v>E25-02B</v>
      </c>
      <c r="Y391" s="102">
        <v>186</v>
      </c>
      <c r="Z391" s="102">
        <v>188</v>
      </c>
      <c r="AA391" s="102">
        <v>-2</v>
      </c>
      <c r="AB391" s="13" t="str">
        <v>E25</v>
      </c>
    </row>
    <row r="392" spans="1:28" x14ac:dyDescent="0.25">
      <c r="A392" s="103">
        <v>45687</v>
      </c>
      <c r="B392" s="102" t="str">
        <v>Genius</v>
      </c>
      <c r="C392" s="102" t="str">
        <v>Distributor</v>
      </c>
      <c r="D392" s="102" t="str">
        <v/>
      </c>
      <c r="E392" s="102" t="str">
        <v/>
      </c>
      <c r="F392" s="102" t="str">
        <v>OW</v>
      </c>
      <c r="G392" s="102" t="str">
        <v>Outbound</v>
      </c>
      <c r="H392" s="102" t="str">
        <v>4S6016</v>
      </c>
      <c r="I392" s="103" t="str">
        <v>BRI-SSH</v>
      </c>
      <c r="J392" s="135">
        <v>45759</v>
      </c>
      <c r="K392" s="102">
        <v>3</v>
      </c>
      <c r="L392" s="102">
        <v>3</v>
      </c>
      <c r="M392" s="102">
        <v>175</v>
      </c>
      <c r="N392" s="102">
        <v>0</v>
      </c>
      <c r="O392" s="102">
        <v>0</v>
      </c>
      <c r="P392" s="102">
        <v>525</v>
      </c>
      <c r="Q392" s="102" t="str">
        <v>Confirmed</v>
      </c>
      <c r="R392" s="102" t="str">
        <v>Closed Deal</v>
      </c>
      <c r="S392" s="102" t="str">
        <v>BRI</v>
      </c>
      <c r="T392" s="102" t="str">
        <v>SSH</v>
      </c>
      <c r="U392" s="102" t="str">
        <v>BRI</v>
      </c>
      <c r="V392" s="102">
        <v>6</v>
      </c>
      <c r="W392" s="102">
        <v>72</v>
      </c>
      <c r="X392" s="102" t="str">
        <v>E25-02A</v>
      </c>
      <c r="Y392" s="102">
        <v>113</v>
      </c>
      <c r="Z392" s="102">
        <v>102</v>
      </c>
      <c r="AA392" s="102">
        <v>11</v>
      </c>
      <c r="AB392" s="13" t="str">
        <v>E25</v>
      </c>
    </row>
    <row r="393" spans="1:28" x14ac:dyDescent="0.25">
      <c r="A393" s="103">
        <v>45687</v>
      </c>
      <c r="B393" s="102" t="str">
        <v>Genius</v>
      </c>
      <c r="C393" s="102" t="str">
        <v>Distributor</v>
      </c>
      <c r="D393" s="102" t="str">
        <v/>
      </c>
      <c r="E393" s="102" t="str">
        <v/>
      </c>
      <c r="F393" s="102" t="str">
        <v>OW</v>
      </c>
      <c r="G393" s="102" t="str">
        <v>Outbound</v>
      </c>
      <c r="H393" s="102" t="str">
        <v>4S6004</v>
      </c>
      <c r="I393" s="103" t="str">
        <v>BRI-SSH</v>
      </c>
      <c r="J393" s="135">
        <v>45766</v>
      </c>
      <c r="K393" s="102">
        <v>3</v>
      </c>
      <c r="L393" s="102">
        <v>3</v>
      </c>
      <c r="M393" s="102">
        <v>285</v>
      </c>
      <c r="N393" s="102">
        <v>0</v>
      </c>
      <c r="O393" s="102">
        <v>0</v>
      </c>
      <c r="P393" s="102">
        <v>855</v>
      </c>
      <c r="Q393" s="102" t="str">
        <v>Confirmed</v>
      </c>
      <c r="R393" s="102" t="str">
        <v>Closed Deal</v>
      </c>
      <c r="S393" s="102" t="str">
        <v>BRI</v>
      </c>
      <c r="T393" s="102" t="str">
        <v>SSH</v>
      </c>
      <c r="U393" s="102" t="str">
        <v>BRI</v>
      </c>
      <c r="V393" s="102">
        <v>6</v>
      </c>
      <c r="W393" s="102">
        <v>79</v>
      </c>
      <c r="X393" s="102" t="str">
        <v>E25-02B</v>
      </c>
      <c r="Y393" s="102">
        <v>186</v>
      </c>
      <c r="Z393" s="102">
        <v>186</v>
      </c>
      <c r="AA393" s="102">
        <v>0</v>
      </c>
      <c r="AB393" s="13" t="str">
        <v>E25</v>
      </c>
    </row>
    <row r="394" spans="1:28" x14ac:dyDescent="0.25">
      <c r="A394" s="103">
        <v>45687</v>
      </c>
      <c r="B394" s="102" t="str">
        <v>Genius</v>
      </c>
      <c r="C394" s="102" t="str">
        <v>Distributor</v>
      </c>
      <c r="D394" s="102" t="str">
        <v/>
      </c>
      <c r="E394" s="102" t="str">
        <v/>
      </c>
      <c r="F394" s="102" t="str">
        <v>OW</v>
      </c>
      <c r="G394" s="102" t="str">
        <v>Outbound</v>
      </c>
      <c r="H394" s="102" t="str">
        <v>UJ6001</v>
      </c>
      <c r="I394" s="103" t="str">
        <v>SSH-VRN</v>
      </c>
      <c r="J394" s="135">
        <v>45892</v>
      </c>
      <c r="K394" s="102">
        <v>2</v>
      </c>
      <c r="L394" s="102">
        <v>2</v>
      </c>
      <c r="M394" s="102">
        <v>300</v>
      </c>
      <c r="N394" s="102">
        <v>0</v>
      </c>
      <c r="O394" s="102">
        <v>0</v>
      </c>
      <c r="P394" s="102">
        <v>600</v>
      </c>
      <c r="Q394" s="102" t="str">
        <v>Confirmed</v>
      </c>
      <c r="R394" s="102" t="str">
        <v>Closed Deal</v>
      </c>
      <c r="S394" s="102" t="str">
        <v>SSH</v>
      </c>
      <c r="T394" s="102" t="str">
        <v>VRN</v>
      </c>
      <c r="U394" s="102" t="str">
        <v>VRN</v>
      </c>
      <c r="V394" s="102">
        <v>6</v>
      </c>
      <c r="W394" s="102">
        <v>205</v>
      </c>
      <c r="X394" s="102" t="str">
        <v>S25-04</v>
      </c>
      <c r="Y394" s="102">
        <v>218</v>
      </c>
      <c r="Z394" s="102">
        <v>241</v>
      </c>
      <c r="AA394" s="102">
        <v>-23</v>
      </c>
      <c r="AB394" s="13" t="str">
        <v>S25</v>
      </c>
    </row>
    <row r="395" spans="1:28" x14ac:dyDescent="0.25">
      <c r="A395" s="103">
        <v>45687</v>
      </c>
      <c r="B395" s="102" t="str">
        <v>Miti Viaggi</v>
      </c>
      <c r="C395" s="102" t="str">
        <v>Tour Operator</v>
      </c>
      <c r="D395" s="102" t="str">
        <v/>
      </c>
      <c r="E395" s="102" t="str">
        <v/>
      </c>
      <c r="F395" s="102" t="str">
        <v>RT</v>
      </c>
      <c r="G395" s="102" t="str">
        <v>Outbound</v>
      </c>
      <c r="H395" s="102" t="str">
        <v>4S6018</v>
      </c>
      <c r="I395" s="103" t="str">
        <v>NAP-SSH</v>
      </c>
      <c r="J395" s="135">
        <v>45765</v>
      </c>
      <c r="K395" s="102">
        <v>10</v>
      </c>
      <c r="L395" s="102">
        <v>10</v>
      </c>
      <c r="M395" s="102">
        <v>265</v>
      </c>
      <c r="N395" s="102">
        <v>0</v>
      </c>
      <c r="O395" s="102">
        <v>0</v>
      </c>
      <c r="P395" s="102">
        <v>2650</v>
      </c>
      <c r="Q395" s="102" t="str">
        <v>Confirmed</v>
      </c>
      <c r="R395" s="102" t="str">
        <v>Countersigned</v>
      </c>
      <c r="S395" s="102" t="str">
        <v>NAP</v>
      </c>
      <c r="T395" s="102" t="str">
        <v>SSH</v>
      </c>
      <c r="U395" s="102" t="str">
        <v>NAP</v>
      </c>
      <c r="V395" s="102">
        <v>5</v>
      </c>
      <c r="W395" s="102">
        <v>78</v>
      </c>
      <c r="X395" s="102" t="str">
        <v>E25-08</v>
      </c>
      <c r="Y395" s="102">
        <v>186</v>
      </c>
      <c r="Z395" s="102">
        <v>186</v>
      </c>
      <c r="AA395" s="102">
        <v>0</v>
      </c>
      <c r="AB395" s="13" t="str">
        <v>E25</v>
      </c>
    </row>
    <row r="396" spans="1:28" x14ac:dyDescent="0.25">
      <c r="A396" s="103">
        <v>45687</v>
      </c>
      <c r="B396" s="102" t="str">
        <v>Miti Viaggi</v>
      </c>
      <c r="C396" s="102" t="str">
        <v>Tour Operator</v>
      </c>
      <c r="D396" s="102" t="str">
        <v/>
      </c>
      <c r="E396" s="102" t="str">
        <v/>
      </c>
      <c r="F396" s="102" t="str">
        <v>RT</v>
      </c>
      <c r="G396" s="102" t="str">
        <v>Outbound</v>
      </c>
      <c r="H396" s="102" t="str">
        <v>4S6018</v>
      </c>
      <c r="I396" s="103" t="str">
        <v>NAP-SSH</v>
      </c>
      <c r="J396" s="135">
        <v>45772</v>
      </c>
      <c r="K396" s="102">
        <v>10</v>
      </c>
      <c r="L396" s="102">
        <v>10</v>
      </c>
      <c r="M396" s="102">
        <v>265</v>
      </c>
      <c r="N396" s="102">
        <v>0</v>
      </c>
      <c r="O396" s="102">
        <v>0</v>
      </c>
      <c r="P396" s="102">
        <v>2650</v>
      </c>
      <c r="Q396" s="102" t="str">
        <v>Confirmed</v>
      </c>
      <c r="R396" s="102" t="str">
        <v>Countersigned</v>
      </c>
      <c r="S396" s="102" t="str">
        <v>NAP</v>
      </c>
      <c r="T396" s="102" t="str">
        <v>SSH</v>
      </c>
      <c r="U396" s="102" t="str">
        <v>NAP</v>
      </c>
      <c r="V396" s="102">
        <v>5</v>
      </c>
      <c r="W396" s="102">
        <v>85</v>
      </c>
      <c r="X396" s="102" t="str">
        <v>E25-08</v>
      </c>
      <c r="Y396" s="102">
        <v>186</v>
      </c>
      <c r="Z396" s="102">
        <v>184</v>
      </c>
      <c r="AA396" s="102">
        <v>2</v>
      </c>
      <c r="AB396" s="13" t="str">
        <v>E25</v>
      </c>
    </row>
    <row r="397" spans="1:28" x14ac:dyDescent="0.25">
      <c r="A397" s="103">
        <v>45687</v>
      </c>
      <c r="B397" s="102" t="str">
        <v>Miti Viaggi</v>
      </c>
      <c r="C397" s="102" t="str">
        <v>Tour Operator</v>
      </c>
      <c r="D397" s="102" t="str">
        <v/>
      </c>
      <c r="E397" s="102" t="str">
        <v/>
      </c>
      <c r="F397" s="102" t="str">
        <v>RT</v>
      </c>
      <c r="G397" s="102" t="str">
        <v>Inbound</v>
      </c>
      <c r="H397" s="102" t="str">
        <v>4S6017</v>
      </c>
      <c r="I397" s="103" t="str">
        <v>SSH-NAP</v>
      </c>
      <c r="J397" s="135">
        <v>45772</v>
      </c>
      <c r="K397" s="102">
        <v>20</v>
      </c>
      <c r="L397" s="102">
        <v>20</v>
      </c>
      <c r="M397" s="102">
        <v>265</v>
      </c>
      <c r="N397" s="102">
        <v>0</v>
      </c>
      <c r="O397" s="102">
        <v>0</v>
      </c>
      <c r="P397" s="102">
        <v>5300</v>
      </c>
      <c r="Q397" s="102" t="str">
        <v>Confirmed</v>
      </c>
      <c r="R397" s="102" t="str">
        <v>Countersigned</v>
      </c>
      <c r="S397" s="102" t="str">
        <v>SSH</v>
      </c>
      <c r="T397" s="102" t="str">
        <v>NAP</v>
      </c>
      <c r="U397" s="102" t="str">
        <v>NAP</v>
      </c>
      <c r="V397" s="102">
        <v>5</v>
      </c>
      <c r="W397" s="102">
        <v>85</v>
      </c>
      <c r="X397" s="102" t="str">
        <v>E25-08</v>
      </c>
      <c r="Y397" s="102">
        <v>186</v>
      </c>
      <c r="Z397" s="102">
        <v>186</v>
      </c>
      <c r="AA397" s="102">
        <v>0</v>
      </c>
      <c r="AB397" s="13" t="str">
        <v>E25</v>
      </c>
    </row>
    <row r="398" spans="1:28" x14ac:dyDescent="0.25">
      <c r="A398" s="103">
        <v>45687</v>
      </c>
      <c r="B398" s="102" t="str">
        <v>Miti Viaggi</v>
      </c>
      <c r="C398" s="102" t="str">
        <v>Tour Operator</v>
      </c>
      <c r="D398" s="102" t="str">
        <v/>
      </c>
      <c r="E398" s="102" t="str">
        <v/>
      </c>
      <c r="F398" s="102" t="str">
        <v>RT</v>
      </c>
      <c r="G398" s="102" t="str">
        <v>Inbound</v>
      </c>
      <c r="H398" s="102" t="str">
        <v>4S6017</v>
      </c>
      <c r="I398" s="103" t="str">
        <v>SSH-NAP</v>
      </c>
      <c r="J398" s="135">
        <v>45779</v>
      </c>
      <c r="K398" s="102">
        <v>10</v>
      </c>
      <c r="L398" s="102">
        <v>10</v>
      </c>
      <c r="M398" s="102">
        <v>265</v>
      </c>
      <c r="N398" s="102">
        <v>0</v>
      </c>
      <c r="O398" s="102">
        <v>0</v>
      </c>
      <c r="P398" s="102">
        <v>2650</v>
      </c>
      <c r="Q398" s="102" t="str">
        <v>Confirmed</v>
      </c>
      <c r="R398" s="102" t="str">
        <v>Countersigned</v>
      </c>
      <c r="S398" s="102" t="str">
        <v>SSH</v>
      </c>
      <c r="T398" s="102" t="str">
        <v>NAP</v>
      </c>
      <c r="U398" s="102" t="str">
        <v>NAP</v>
      </c>
      <c r="V398" s="102">
        <v>5</v>
      </c>
      <c r="W398" s="102">
        <v>92</v>
      </c>
      <c r="X398" s="102" t="str">
        <v>E25-08</v>
      </c>
      <c r="Y398" s="102">
        <v>186</v>
      </c>
      <c r="Z398" s="102">
        <v>186</v>
      </c>
      <c r="AA398" s="102">
        <v>0</v>
      </c>
      <c r="AB398" s="13" t="str">
        <v>E25</v>
      </c>
    </row>
    <row r="399" spans="1:28" x14ac:dyDescent="0.25">
      <c r="A399" s="103">
        <v>45687</v>
      </c>
      <c r="B399" s="102" t="str">
        <v>Searcharter</v>
      </c>
      <c r="C399" s="102" t="str">
        <v>Distributor</v>
      </c>
      <c r="D399" s="102" t="str">
        <v/>
      </c>
      <c r="E399" s="102" t="str">
        <v>FNJZN</v>
      </c>
      <c r="F399" s="102" t="str">
        <v>RT</v>
      </c>
      <c r="G399" s="102" t="str">
        <v>Outbound</v>
      </c>
      <c r="H399" s="102" t="str">
        <v>4S6016</v>
      </c>
      <c r="I399" s="103" t="str">
        <v>VRN-SSH</v>
      </c>
      <c r="J399" s="135">
        <v>45766</v>
      </c>
      <c r="K399" s="102">
        <v>3</v>
      </c>
      <c r="L399" s="102">
        <v>3</v>
      </c>
      <c r="M399" s="102">
        <v>300</v>
      </c>
      <c r="N399" s="102">
        <v>0</v>
      </c>
      <c r="O399" s="102">
        <v>0</v>
      </c>
      <c r="P399" s="102">
        <v>900</v>
      </c>
      <c r="Q399" s="102" t="str">
        <v>Confirmed</v>
      </c>
      <c r="R399" s="102" t="str">
        <v>Closed Deal</v>
      </c>
      <c r="S399" s="102" t="str">
        <v>VRN</v>
      </c>
      <c r="T399" s="102" t="str">
        <v>SSH</v>
      </c>
      <c r="U399" s="102" t="str">
        <v>VRN</v>
      </c>
      <c r="V399" s="102">
        <v>6</v>
      </c>
      <c r="W399" s="102">
        <v>79</v>
      </c>
      <c r="X399" s="102" t="str">
        <v>E25-05B</v>
      </c>
      <c r="Y399" s="102">
        <v>186</v>
      </c>
      <c r="Z399" s="102">
        <v>185</v>
      </c>
      <c r="AA399" s="102">
        <v>1</v>
      </c>
      <c r="AB399" s="13" t="str">
        <v>E25</v>
      </c>
    </row>
    <row r="400" spans="1:28" x14ac:dyDescent="0.25">
      <c r="A400" s="103">
        <v>45687</v>
      </c>
      <c r="B400" s="102" t="str">
        <v>Searcharter</v>
      </c>
      <c r="C400" s="102" t="str">
        <v>Distributor</v>
      </c>
      <c r="D400" s="102" t="str">
        <v/>
      </c>
      <c r="E400" s="102" t="str">
        <v>FNJZN</v>
      </c>
      <c r="F400" s="102" t="str">
        <v>RT</v>
      </c>
      <c r="G400" s="102" t="str">
        <v>Inbound</v>
      </c>
      <c r="H400" s="102" t="str">
        <v>4S6015</v>
      </c>
      <c r="I400" s="103" t="str">
        <v>SSH-VRN</v>
      </c>
      <c r="J400" s="135">
        <v>45773</v>
      </c>
      <c r="K400" s="102">
        <v>3</v>
      </c>
      <c r="L400" s="102">
        <v>3</v>
      </c>
      <c r="M400" s="102">
        <v>300</v>
      </c>
      <c r="N400" s="102">
        <v>0</v>
      </c>
      <c r="O400" s="102">
        <v>0</v>
      </c>
      <c r="P400" s="102">
        <v>900</v>
      </c>
      <c r="Q400" s="102" t="str">
        <v>Confirmed</v>
      </c>
      <c r="R400" s="102" t="str">
        <v>Closed Deal</v>
      </c>
      <c r="S400" s="102" t="str">
        <v>SSH</v>
      </c>
      <c r="T400" s="102" t="str">
        <v>VRN</v>
      </c>
      <c r="U400" s="102" t="str">
        <v>VRN</v>
      </c>
      <c r="V400" s="102">
        <v>6</v>
      </c>
      <c r="W400" s="102">
        <v>86</v>
      </c>
      <c r="X400" s="102" t="str">
        <v>E25-05B</v>
      </c>
      <c r="Y400" s="102">
        <v>186</v>
      </c>
      <c r="Z400" s="102">
        <v>186</v>
      </c>
      <c r="AA400" s="102">
        <v>0</v>
      </c>
      <c r="AB400" s="13" t="str">
        <v>E25</v>
      </c>
    </row>
    <row r="401" spans="1:28" x14ac:dyDescent="0.25">
      <c r="A401" s="103">
        <v>45687</v>
      </c>
      <c r="B401" s="102" t="str">
        <v>Searcharter</v>
      </c>
      <c r="C401" s="102" t="str">
        <v>Distributor</v>
      </c>
      <c r="D401" s="102" t="str">
        <v/>
      </c>
      <c r="E401" s="102" t="str">
        <v>YHLZC</v>
      </c>
      <c r="F401" s="102" t="str">
        <v>OW</v>
      </c>
      <c r="G401" s="102" t="str">
        <v>Outbound</v>
      </c>
      <c r="H401" s="102" t="str">
        <v>4S6015</v>
      </c>
      <c r="I401" s="103" t="str">
        <v>SSH-VRN</v>
      </c>
      <c r="J401" s="135">
        <v>45780</v>
      </c>
      <c r="K401" s="102">
        <v>3</v>
      </c>
      <c r="L401" s="102">
        <v>3</v>
      </c>
      <c r="M401" s="102">
        <v>325</v>
      </c>
      <c r="N401" s="102">
        <v>0</v>
      </c>
      <c r="O401" s="102">
        <v>0</v>
      </c>
      <c r="P401" s="102">
        <v>975</v>
      </c>
      <c r="Q401" s="102" t="str">
        <v>Confirmed</v>
      </c>
      <c r="R401" s="102" t="str">
        <v>Closed Deal</v>
      </c>
      <c r="S401" s="102" t="str">
        <v>SSH</v>
      </c>
      <c r="T401" s="102" t="str">
        <v>VRN</v>
      </c>
      <c r="U401" s="102" t="str">
        <v>VRN</v>
      </c>
      <c r="V401" s="102">
        <v>6</v>
      </c>
      <c r="W401" s="102">
        <v>93</v>
      </c>
      <c r="X401" s="102" t="str">
        <v>E25-05B</v>
      </c>
      <c r="Y401" s="102">
        <v>186</v>
      </c>
      <c r="Z401" s="102">
        <v>182</v>
      </c>
      <c r="AA401" s="102">
        <v>4</v>
      </c>
      <c r="AB401" s="13" t="str">
        <v>E25</v>
      </c>
    </row>
    <row r="402" spans="1:28" x14ac:dyDescent="0.25">
      <c r="A402" s="103">
        <v>45687</v>
      </c>
      <c r="B402" s="102" t="str">
        <v>Searcharter</v>
      </c>
      <c r="C402" s="102" t="str">
        <v>Distributor</v>
      </c>
      <c r="D402" s="102" t="str">
        <v/>
      </c>
      <c r="E402" s="102" t="str">
        <v>A4ENH</v>
      </c>
      <c r="F402" s="102" t="str">
        <v>RT</v>
      </c>
      <c r="G402" s="102" t="str">
        <v>Outbound</v>
      </c>
      <c r="H402" s="102" t="str">
        <v>4S6016</v>
      </c>
      <c r="I402" s="103" t="str">
        <v>VRN-SSH</v>
      </c>
      <c r="J402" s="135">
        <v>45759</v>
      </c>
      <c r="K402" s="102">
        <v>1</v>
      </c>
      <c r="L402" s="102">
        <v>1</v>
      </c>
      <c r="M402" s="102">
        <v>285</v>
      </c>
      <c r="N402" s="102">
        <v>0</v>
      </c>
      <c r="O402" s="102">
        <v>0</v>
      </c>
      <c r="P402" s="102">
        <v>285</v>
      </c>
      <c r="Q402" s="102" t="str">
        <v>Confirmed</v>
      </c>
      <c r="R402" s="102" t="str">
        <v>Closed Deal</v>
      </c>
      <c r="S402" s="102" t="str">
        <v>VRN</v>
      </c>
      <c r="T402" s="102" t="str">
        <v>SSH</v>
      </c>
      <c r="U402" s="102" t="str">
        <v>VRN</v>
      </c>
      <c r="V402" s="102">
        <v>6</v>
      </c>
      <c r="W402" s="102">
        <v>72</v>
      </c>
      <c r="X402" s="102" t="str">
        <v>E25-05A</v>
      </c>
      <c r="Y402" s="102">
        <v>63</v>
      </c>
      <c r="Z402" s="102">
        <v>60</v>
      </c>
      <c r="AA402" s="102">
        <v>3</v>
      </c>
      <c r="AB402" s="13" t="str">
        <v>E25</v>
      </c>
    </row>
    <row r="403" spans="1:28" x14ac:dyDescent="0.25">
      <c r="A403" s="103">
        <v>45687</v>
      </c>
      <c r="B403" s="102" t="str">
        <v>Searcharter</v>
      </c>
      <c r="C403" s="102" t="str">
        <v>Distributor</v>
      </c>
      <c r="D403" s="102" t="str">
        <v/>
      </c>
      <c r="E403" s="102" t="str">
        <v>A4ENH</v>
      </c>
      <c r="F403" s="102" t="str">
        <v>RT</v>
      </c>
      <c r="G403" s="102" t="str">
        <v>Inbound</v>
      </c>
      <c r="H403" s="102" t="str">
        <v>4S6015</v>
      </c>
      <c r="I403" s="103" t="str">
        <v>SSH-VRN</v>
      </c>
      <c r="J403" s="135">
        <v>45773</v>
      </c>
      <c r="K403" s="102">
        <v>1</v>
      </c>
      <c r="L403" s="102">
        <v>1</v>
      </c>
      <c r="M403" s="102">
        <v>285</v>
      </c>
      <c r="N403" s="102">
        <v>0</v>
      </c>
      <c r="O403" s="102">
        <v>0</v>
      </c>
      <c r="P403" s="102">
        <v>285</v>
      </c>
      <c r="Q403" s="102" t="str">
        <v>Confirmed</v>
      </c>
      <c r="R403" s="102" t="str">
        <v>Closed Deal</v>
      </c>
      <c r="S403" s="102" t="str">
        <v>SSH</v>
      </c>
      <c r="T403" s="102" t="str">
        <v>VRN</v>
      </c>
      <c r="U403" s="102" t="str">
        <v>VRN</v>
      </c>
      <c r="V403" s="102">
        <v>6</v>
      </c>
      <c r="W403" s="102">
        <v>86</v>
      </c>
      <c r="X403" s="102" t="str">
        <v>E25-05B</v>
      </c>
      <c r="Y403" s="102">
        <v>186</v>
      </c>
      <c r="Z403" s="102">
        <v>186</v>
      </c>
      <c r="AA403" s="102">
        <v>0</v>
      </c>
      <c r="AB403" s="13" t="str">
        <v>E25</v>
      </c>
    </row>
    <row r="404" spans="1:28" x14ac:dyDescent="0.25">
      <c r="A404" s="103">
        <v>45686</v>
      </c>
      <c r="B404" s="102" t="str">
        <v>EuroAirlines</v>
      </c>
      <c r="C404" s="102" t="str">
        <v>Distributor</v>
      </c>
      <c r="D404" s="102" t="str">
        <v/>
      </c>
      <c r="E404" s="102" t="str">
        <v>11L9EQ</v>
      </c>
      <c r="F404" s="102" t="str">
        <v>OW</v>
      </c>
      <c r="G404" s="102" t="str">
        <v>Outbound</v>
      </c>
      <c r="H404" s="102" t="str">
        <v>4S6018</v>
      </c>
      <c r="I404" s="103" t="str">
        <v>NAP-SSH</v>
      </c>
      <c r="J404" s="135">
        <v>45765</v>
      </c>
      <c r="K404" s="102">
        <v>1</v>
      </c>
      <c r="L404" s="102">
        <v>1</v>
      </c>
      <c r="M404" s="102">
        <v>206.25</v>
      </c>
      <c r="N404" s="102">
        <v>34.04</v>
      </c>
      <c r="O404" s="102">
        <v>30</v>
      </c>
      <c r="P404" s="102">
        <v>270.29000000000002</v>
      </c>
      <c r="Q404" s="102" t="str">
        <v>Confirmed</v>
      </c>
      <c r="R404" s="102" t="str">
        <v>Closed Deal</v>
      </c>
      <c r="S404" s="102" t="str">
        <v>NAP</v>
      </c>
      <c r="T404" s="102" t="str">
        <v>SSH</v>
      </c>
      <c r="U404" s="102" t="str">
        <v>NAP</v>
      </c>
      <c r="V404" s="102">
        <v>5</v>
      </c>
      <c r="W404" s="102">
        <v>79</v>
      </c>
      <c r="X404" s="102" t="str">
        <v>E25-08</v>
      </c>
      <c r="Y404" s="102">
        <v>186</v>
      </c>
      <c r="Z404" s="102">
        <v>186</v>
      </c>
      <c r="AA404" s="102">
        <v>0</v>
      </c>
      <c r="AB404" s="13" t="str">
        <v>E25</v>
      </c>
    </row>
    <row r="405" spans="1:28" x14ac:dyDescent="0.25">
      <c r="A405" s="103">
        <v>45686</v>
      </c>
      <c r="B405" s="102" t="str">
        <v>EuroAirlines</v>
      </c>
      <c r="C405" s="102" t="str">
        <v>Distributor</v>
      </c>
      <c r="D405" s="102" t="str">
        <v/>
      </c>
      <c r="E405" s="102" t="str">
        <v>11L9EQ</v>
      </c>
      <c r="F405" s="102" t="str">
        <v>OW</v>
      </c>
      <c r="G405" s="102" t="str">
        <v>Outbound</v>
      </c>
      <c r="H405" s="102" t="str">
        <v>4S6018</v>
      </c>
      <c r="I405" s="103" t="str">
        <v>NAP-SSH</v>
      </c>
      <c r="J405" s="135">
        <v>45765</v>
      </c>
      <c r="K405" s="102">
        <v>1</v>
      </c>
      <c r="L405" s="102">
        <v>1</v>
      </c>
      <c r="M405" s="102">
        <v>275</v>
      </c>
      <c r="N405" s="102">
        <v>34.04</v>
      </c>
      <c r="O405" s="102">
        <v>30</v>
      </c>
      <c r="P405" s="102">
        <v>339.04</v>
      </c>
      <c r="Q405" s="102" t="str">
        <v>Confirmed</v>
      </c>
      <c r="R405" s="102" t="str">
        <v>Closed Deal</v>
      </c>
      <c r="S405" s="102" t="str">
        <v>NAP</v>
      </c>
      <c r="T405" s="102" t="str">
        <v>SSH</v>
      </c>
      <c r="U405" s="102" t="str">
        <v>NAP</v>
      </c>
      <c r="V405" s="102">
        <v>5</v>
      </c>
      <c r="W405" s="102">
        <v>79</v>
      </c>
      <c r="X405" s="102" t="str">
        <v>E25-08</v>
      </c>
      <c r="Y405" s="102">
        <v>186</v>
      </c>
      <c r="Z405" s="102">
        <v>186</v>
      </c>
      <c r="AA405" s="102">
        <v>0</v>
      </c>
      <c r="AB405" s="13" t="str">
        <v>E25</v>
      </c>
    </row>
    <row r="406" spans="1:28" x14ac:dyDescent="0.25">
      <c r="A406" s="103">
        <v>45686</v>
      </c>
      <c r="B406" s="102" t="str">
        <v>EuroAirlines</v>
      </c>
      <c r="C406" s="102" t="str">
        <v>Distributor</v>
      </c>
      <c r="D406" s="102" t="str">
        <v/>
      </c>
      <c r="E406" s="102" t="str">
        <v>11L9EQ</v>
      </c>
      <c r="F406" s="102" t="str">
        <v>OW</v>
      </c>
      <c r="G406" s="102" t="str">
        <v>Outbound</v>
      </c>
      <c r="H406" s="102" t="str">
        <v>4S6018</v>
      </c>
      <c r="I406" s="103" t="str">
        <v>NAP-SSH</v>
      </c>
      <c r="J406" s="135">
        <v>45765</v>
      </c>
      <c r="K406" s="102">
        <v>1</v>
      </c>
      <c r="L406" s="102">
        <v>1</v>
      </c>
      <c r="M406" s="102">
        <v>275</v>
      </c>
      <c r="N406" s="102">
        <v>34.04</v>
      </c>
      <c r="O406" s="102">
        <v>30</v>
      </c>
      <c r="P406" s="102">
        <v>339.04</v>
      </c>
      <c r="Q406" s="102" t="str">
        <v>Confirmed</v>
      </c>
      <c r="R406" s="102" t="str">
        <v>Closed Deal</v>
      </c>
      <c r="S406" s="102" t="str">
        <v>NAP</v>
      </c>
      <c r="T406" s="102" t="str">
        <v>SSH</v>
      </c>
      <c r="U406" s="102" t="str">
        <v>NAP</v>
      </c>
      <c r="V406" s="102">
        <v>5</v>
      </c>
      <c r="W406" s="102">
        <v>79</v>
      </c>
      <c r="X406" s="102" t="str">
        <v>E25-08</v>
      </c>
      <c r="Y406" s="102">
        <v>186</v>
      </c>
      <c r="Z406" s="102">
        <v>186</v>
      </c>
      <c r="AA406" s="102">
        <v>0</v>
      </c>
      <c r="AB406" s="13" t="str">
        <v>E25</v>
      </c>
    </row>
    <row r="407" spans="1:28" x14ac:dyDescent="0.25">
      <c r="A407" s="103">
        <v>45687</v>
      </c>
      <c r="B407" s="102" t="str">
        <v>Atelier Vacanze SRL</v>
      </c>
      <c r="C407" s="102" t="str">
        <v>Tour Operator</v>
      </c>
      <c r="D407" s="102" t="str">
        <v/>
      </c>
      <c r="E407" s="102" t="str">
        <v/>
      </c>
      <c r="F407" s="102" t="str">
        <v>RT</v>
      </c>
      <c r="G407" s="102" t="str">
        <v>Outbound</v>
      </c>
      <c r="H407" s="102" t="str">
        <v>4S6018</v>
      </c>
      <c r="I407" s="103" t="str">
        <v>NAP-SSH</v>
      </c>
      <c r="J407" s="135">
        <v>45765</v>
      </c>
      <c r="K407" s="102">
        <v>60</v>
      </c>
      <c r="L407" s="102">
        <v>60</v>
      </c>
      <c r="M407" s="102">
        <v>260</v>
      </c>
      <c r="N407" s="102">
        <v>0</v>
      </c>
      <c r="O407" s="102">
        <v>0</v>
      </c>
      <c r="P407" s="102">
        <v>15600</v>
      </c>
      <c r="Q407" s="102" t="str">
        <v>Confirmed</v>
      </c>
      <c r="R407" s="102" t="str">
        <v>Countersigned</v>
      </c>
      <c r="S407" s="102" t="str">
        <v>NAP</v>
      </c>
      <c r="T407" s="102" t="str">
        <v>SSH</v>
      </c>
      <c r="U407" s="102" t="str">
        <v>NAP</v>
      </c>
      <c r="V407" s="102">
        <v>5</v>
      </c>
      <c r="W407" s="102">
        <v>78</v>
      </c>
      <c r="X407" s="102" t="str">
        <v>E25-08</v>
      </c>
      <c r="Y407" s="102">
        <v>186</v>
      </c>
      <c r="Z407" s="102">
        <v>186</v>
      </c>
      <c r="AA407" s="102">
        <v>0</v>
      </c>
      <c r="AB407" s="13" t="str">
        <v>E25</v>
      </c>
    </row>
    <row r="408" spans="1:28" x14ac:dyDescent="0.25">
      <c r="A408" s="103">
        <v>45687</v>
      </c>
      <c r="B408" s="102" t="str">
        <v>Atelier Vacanze SRL</v>
      </c>
      <c r="C408" s="102" t="str">
        <v>Tour Operator</v>
      </c>
      <c r="D408" s="102" t="str">
        <v/>
      </c>
      <c r="E408" s="102" t="str">
        <v/>
      </c>
      <c r="F408" s="102" t="str">
        <v>RT</v>
      </c>
      <c r="G408" s="102" t="str">
        <v>Outbound</v>
      </c>
      <c r="H408" s="102" t="str">
        <v>4S6018</v>
      </c>
      <c r="I408" s="103" t="str">
        <v>NAP-SSH</v>
      </c>
      <c r="J408" s="135">
        <v>45772</v>
      </c>
      <c r="K408" s="102">
        <v>30</v>
      </c>
      <c r="L408" s="102">
        <v>30</v>
      </c>
      <c r="M408" s="102">
        <v>240</v>
      </c>
      <c r="N408" s="102">
        <v>0</v>
      </c>
      <c r="O408" s="102">
        <v>0</v>
      </c>
      <c r="P408" s="102">
        <v>7200</v>
      </c>
      <c r="Q408" s="102" t="str">
        <v>Confirmed</v>
      </c>
      <c r="R408" s="102" t="str">
        <v>Countersigned</v>
      </c>
      <c r="S408" s="102" t="str">
        <v>NAP</v>
      </c>
      <c r="T408" s="102" t="str">
        <v>SSH</v>
      </c>
      <c r="U408" s="102" t="str">
        <v>NAP</v>
      </c>
      <c r="V408" s="102">
        <v>5</v>
      </c>
      <c r="W408" s="102">
        <v>85</v>
      </c>
      <c r="X408" s="102" t="str">
        <v>E25-08</v>
      </c>
      <c r="Y408" s="102">
        <v>186</v>
      </c>
      <c r="Z408" s="102">
        <v>184</v>
      </c>
      <c r="AA408" s="102">
        <v>2</v>
      </c>
      <c r="AB408" s="13" t="str">
        <v>E25</v>
      </c>
    </row>
    <row r="409" spans="1:28" x14ac:dyDescent="0.25">
      <c r="A409" s="103">
        <v>45687</v>
      </c>
      <c r="B409" s="102" t="str">
        <v>Atelier Vacanze SRL</v>
      </c>
      <c r="C409" s="102" t="str">
        <v>Tour Operator</v>
      </c>
      <c r="D409" s="102" t="str">
        <v/>
      </c>
      <c r="E409" s="102" t="str">
        <v/>
      </c>
      <c r="F409" s="102" t="str">
        <v>RT</v>
      </c>
      <c r="G409" s="102" t="str">
        <v>Inbound</v>
      </c>
      <c r="H409" s="102" t="str">
        <v>4S6017</v>
      </c>
      <c r="I409" s="103" t="str">
        <v>SSH-NAP</v>
      </c>
      <c r="J409" s="135">
        <v>45772</v>
      </c>
      <c r="K409" s="102">
        <v>60</v>
      </c>
      <c r="L409" s="102">
        <v>60</v>
      </c>
      <c r="M409" s="102">
        <v>260</v>
      </c>
      <c r="N409" s="102">
        <v>0</v>
      </c>
      <c r="O409" s="102">
        <v>0</v>
      </c>
      <c r="P409" s="102">
        <v>15600</v>
      </c>
      <c r="Q409" s="102" t="str">
        <v>Confirmed</v>
      </c>
      <c r="R409" s="102" t="str">
        <v>Countersigned</v>
      </c>
      <c r="S409" s="102" t="str">
        <v>SSH</v>
      </c>
      <c r="T409" s="102" t="str">
        <v>NAP</v>
      </c>
      <c r="U409" s="102" t="str">
        <v>NAP</v>
      </c>
      <c r="V409" s="102">
        <v>5</v>
      </c>
      <c r="W409" s="102">
        <v>85</v>
      </c>
      <c r="X409" s="102" t="str">
        <v>E25-08</v>
      </c>
      <c r="Y409" s="102">
        <v>186</v>
      </c>
      <c r="Z409" s="102">
        <v>186</v>
      </c>
      <c r="AA409" s="102">
        <v>0</v>
      </c>
      <c r="AB409" s="13" t="str">
        <v>E25</v>
      </c>
    </row>
    <row r="410" spans="1:28" x14ac:dyDescent="0.25">
      <c r="A410" s="103">
        <v>45687</v>
      </c>
      <c r="B410" s="102" t="str">
        <v>Atelier Vacanze SRL</v>
      </c>
      <c r="C410" s="102" t="str">
        <v>Tour Operator</v>
      </c>
      <c r="D410" s="102" t="str">
        <v/>
      </c>
      <c r="E410" s="102" t="str">
        <v/>
      </c>
      <c r="F410" s="102" t="str">
        <v>RT</v>
      </c>
      <c r="G410" s="102" t="str">
        <v>Inbound</v>
      </c>
      <c r="H410" s="102" t="str">
        <v>4S6017</v>
      </c>
      <c r="I410" s="103" t="str">
        <v>SSH-NAP</v>
      </c>
      <c r="J410" s="135">
        <v>45779</v>
      </c>
      <c r="K410" s="102">
        <v>30</v>
      </c>
      <c r="L410" s="102">
        <v>30</v>
      </c>
      <c r="M410" s="102">
        <v>240</v>
      </c>
      <c r="N410" s="102">
        <v>0</v>
      </c>
      <c r="O410" s="102">
        <v>0</v>
      </c>
      <c r="P410" s="102">
        <v>7200</v>
      </c>
      <c r="Q410" s="102" t="str">
        <v>Confirmed</v>
      </c>
      <c r="R410" s="102" t="str">
        <v>Countersigned</v>
      </c>
      <c r="S410" s="102" t="str">
        <v>SSH</v>
      </c>
      <c r="T410" s="102" t="str">
        <v>NAP</v>
      </c>
      <c r="U410" s="102" t="str">
        <v>NAP</v>
      </c>
      <c r="V410" s="102">
        <v>5</v>
      </c>
      <c r="W410" s="102">
        <v>92</v>
      </c>
      <c r="X410" s="102" t="str">
        <v>E25-08</v>
      </c>
      <c r="Y410" s="102">
        <v>186</v>
      </c>
      <c r="Z410" s="102">
        <v>186</v>
      </c>
      <c r="AA410" s="102">
        <v>0</v>
      </c>
      <c r="AB410" s="13" t="str">
        <v>E25</v>
      </c>
    </row>
    <row r="411" spans="1:28" x14ac:dyDescent="0.25">
      <c r="A411" s="103">
        <v>45687</v>
      </c>
      <c r="B411" s="102" t="str">
        <v>Present Viaggi</v>
      </c>
      <c r="C411" s="102" t="str">
        <v>Tour Operator</v>
      </c>
      <c r="D411" s="102" t="str">
        <v/>
      </c>
      <c r="E411" s="102" t="str">
        <v/>
      </c>
      <c r="F411" s="102" t="str">
        <v>RT</v>
      </c>
      <c r="G411" s="102" t="str">
        <v>Outbound</v>
      </c>
      <c r="H411" s="102" t="str">
        <v>SE5448</v>
      </c>
      <c r="I411" s="103" t="str">
        <v>CAG-SSH</v>
      </c>
      <c r="J411" s="135">
        <v>45765</v>
      </c>
      <c r="K411" s="102">
        <v>80</v>
      </c>
      <c r="L411" s="102">
        <v>80</v>
      </c>
      <c r="M411" s="102">
        <v>280</v>
      </c>
      <c r="N411" s="102">
        <v>0</v>
      </c>
      <c r="O411" s="102">
        <v>0</v>
      </c>
      <c r="P411" s="102">
        <v>22400</v>
      </c>
      <c r="Q411" s="102" t="str">
        <v>Confirmed</v>
      </c>
      <c r="R411" s="102" t="str">
        <v>Signed</v>
      </c>
      <c r="S411" s="102" t="str">
        <v>CAG</v>
      </c>
      <c r="T411" s="102" t="str">
        <v>SSH</v>
      </c>
      <c r="U411" s="102" t="str">
        <v>CAG</v>
      </c>
      <c r="V411" s="102">
        <v>5</v>
      </c>
      <c r="W411" s="102">
        <v>78</v>
      </c>
      <c r="X411" s="102" t="str">
        <v>E25-09A</v>
      </c>
      <c r="Y411" s="102">
        <v>83</v>
      </c>
      <c r="Z411" s="102">
        <v>84</v>
      </c>
      <c r="AA411" s="102">
        <v>-1</v>
      </c>
      <c r="AB411" s="13" t="str">
        <v>E25</v>
      </c>
    </row>
    <row r="412" spans="1:28" x14ac:dyDescent="0.25">
      <c r="A412" s="103">
        <v>45687</v>
      </c>
      <c r="B412" s="102" t="str">
        <v>Present Viaggi</v>
      </c>
      <c r="C412" s="102" t="str">
        <v>Tour Operator</v>
      </c>
      <c r="D412" s="102" t="str">
        <v/>
      </c>
      <c r="E412" s="102" t="str">
        <v/>
      </c>
      <c r="F412" s="102" t="str">
        <v>RT</v>
      </c>
      <c r="G412" s="102" t="str">
        <v>Outbound</v>
      </c>
      <c r="H412" s="102" t="str">
        <v>SE5448</v>
      </c>
      <c r="I412" s="103" t="str">
        <v>CAG-SSH</v>
      </c>
      <c r="J412" s="135">
        <v>45772</v>
      </c>
      <c r="K412" s="102">
        <v>80</v>
      </c>
      <c r="L412" s="102">
        <v>80</v>
      </c>
      <c r="M412" s="102">
        <v>280</v>
      </c>
      <c r="N412" s="102">
        <v>0</v>
      </c>
      <c r="O412" s="102">
        <v>0</v>
      </c>
      <c r="P412" s="102">
        <v>22400</v>
      </c>
      <c r="Q412" s="102" t="str">
        <v>Confirmed</v>
      </c>
      <c r="R412" s="102" t="str">
        <v>Signed</v>
      </c>
      <c r="S412" s="102" t="str">
        <v>CAG</v>
      </c>
      <c r="T412" s="102" t="str">
        <v>SSH</v>
      </c>
      <c r="U412" s="102" t="str">
        <v>CAG</v>
      </c>
      <c r="V412" s="102">
        <v>5</v>
      </c>
      <c r="W412" s="102">
        <v>85</v>
      </c>
      <c r="X412" s="102" t="str">
        <v>E25-09A</v>
      </c>
      <c r="Y412" s="102">
        <v>110</v>
      </c>
      <c r="Z412" s="102">
        <v>102</v>
      </c>
      <c r="AA412" s="102">
        <v>8</v>
      </c>
      <c r="AB412" s="13" t="str">
        <v>E25</v>
      </c>
    </row>
    <row r="413" spans="1:28" x14ac:dyDescent="0.25">
      <c r="A413" s="103">
        <v>45687</v>
      </c>
      <c r="B413" s="102" t="str">
        <v>Present Viaggi</v>
      </c>
      <c r="C413" s="102" t="str">
        <v>Tour Operator</v>
      </c>
      <c r="D413" s="102" t="str">
        <v/>
      </c>
      <c r="E413" s="102" t="str">
        <v/>
      </c>
      <c r="F413" s="102" t="str">
        <v>RT</v>
      </c>
      <c r="G413" s="102" t="str">
        <v>Inbound</v>
      </c>
      <c r="H413" s="102" t="str">
        <v>SE5446</v>
      </c>
      <c r="I413" s="103" t="str">
        <v>SSH-CAG</v>
      </c>
      <c r="J413" s="135">
        <v>45772</v>
      </c>
      <c r="K413" s="102">
        <v>80</v>
      </c>
      <c r="L413" s="102">
        <v>80</v>
      </c>
      <c r="M413" s="102">
        <v>280</v>
      </c>
      <c r="N413" s="102">
        <v>0</v>
      </c>
      <c r="O413" s="102">
        <v>0</v>
      </c>
      <c r="P413" s="102">
        <v>22400</v>
      </c>
      <c r="Q413" s="102" t="str">
        <v>Confirmed</v>
      </c>
      <c r="R413" s="102" t="str">
        <v>Signed</v>
      </c>
      <c r="S413" s="102" t="str">
        <v>SSH</v>
      </c>
      <c r="T413" s="102" t="str">
        <v>CAG</v>
      </c>
      <c r="U413" s="102" t="str">
        <v>CAG</v>
      </c>
      <c r="V413" s="102">
        <v>5</v>
      </c>
      <c r="W413" s="102">
        <v>85</v>
      </c>
      <c r="X413" s="102" t="str">
        <v>E25-09A</v>
      </c>
      <c r="Y413" s="102">
        <v>80</v>
      </c>
      <c r="Z413" s="102">
        <v>80</v>
      </c>
      <c r="AA413" s="102">
        <v>0</v>
      </c>
      <c r="AB413" s="13" t="str">
        <v>E25</v>
      </c>
    </row>
    <row r="414" spans="1:28" x14ac:dyDescent="0.25">
      <c r="A414" s="103">
        <v>45687</v>
      </c>
      <c r="B414" s="102" t="str">
        <v>Present Viaggi</v>
      </c>
      <c r="C414" s="102" t="str">
        <v>Tour Operator</v>
      </c>
      <c r="D414" s="102" t="str">
        <v/>
      </c>
      <c r="E414" s="102" t="str">
        <v/>
      </c>
      <c r="F414" s="102" t="str">
        <v>RT</v>
      </c>
      <c r="G414" s="102" t="str">
        <v>Inbound</v>
      </c>
      <c r="H414" s="102" t="str">
        <v>SE5446</v>
      </c>
      <c r="I414" s="103" t="str">
        <v>SSH-CAG</v>
      </c>
      <c r="J414" s="135">
        <v>45779</v>
      </c>
      <c r="K414" s="102">
        <v>80</v>
      </c>
      <c r="L414" s="102">
        <v>80</v>
      </c>
      <c r="M414" s="102">
        <v>280</v>
      </c>
      <c r="N414" s="102">
        <v>0</v>
      </c>
      <c r="O414" s="102">
        <v>0</v>
      </c>
      <c r="P414" s="102">
        <v>22400</v>
      </c>
      <c r="Q414" s="102" t="str">
        <v>Confirmed</v>
      </c>
      <c r="R414" s="102" t="str">
        <v>Signed</v>
      </c>
      <c r="S414" s="102" t="str">
        <v>SSH</v>
      </c>
      <c r="T414" s="102" t="str">
        <v>CAG</v>
      </c>
      <c r="U414" s="102" t="str">
        <v>CAG</v>
      </c>
      <c r="V414" s="102">
        <v>5</v>
      </c>
      <c r="W414" s="102">
        <v>92</v>
      </c>
      <c r="X414" s="102" t="str">
        <v>E25-09A</v>
      </c>
      <c r="Y414" s="102">
        <v>102</v>
      </c>
      <c r="Z414" s="102">
        <v>102</v>
      </c>
      <c r="AA414" s="102">
        <v>0</v>
      </c>
      <c r="AB414" s="13" t="str">
        <v>E25</v>
      </c>
    </row>
    <row r="415" spans="1:28" x14ac:dyDescent="0.25">
      <c r="A415" s="103">
        <v>45687</v>
      </c>
      <c r="B415" s="102" t="str">
        <v>Searcharter</v>
      </c>
      <c r="C415" s="102" t="str">
        <v>Distributor</v>
      </c>
      <c r="D415" s="102" t="str">
        <v/>
      </c>
      <c r="E415" s="102" t="str">
        <v>FEMAC</v>
      </c>
      <c r="F415" s="102" t="str">
        <v>OW</v>
      </c>
      <c r="G415" s="102" t="str">
        <v>Outbound</v>
      </c>
      <c r="H415" s="102" t="str">
        <v>4S6003</v>
      </c>
      <c r="I415" s="103" t="str">
        <v>SSH-BRI</v>
      </c>
      <c r="J415" s="135">
        <v>45773</v>
      </c>
      <c r="K415" s="102">
        <v>3</v>
      </c>
      <c r="L415" s="102">
        <v>3</v>
      </c>
      <c r="M415" s="102">
        <v>285</v>
      </c>
      <c r="N415" s="102">
        <v>0</v>
      </c>
      <c r="O415" s="102">
        <v>0</v>
      </c>
      <c r="P415" s="102">
        <v>855</v>
      </c>
      <c r="Q415" s="102" t="str">
        <v>Confirmed</v>
      </c>
      <c r="R415" s="102" t="str">
        <v>Closed Deal</v>
      </c>
      <c r="S415" s="102" t="str">
        <v>SSH</v>
      </c>
      <c r="T415" s="102" t="str">
        <v>BRI</v>
      </c>
      <c r="U415" s="102" t="str">
        <v>BRI</v>
      </c>
      <c r="V415" s="102">
        <v>6</v>
      </c>
      <c r="W415" s="102">
        <v>86</v>
      </c>
      <c r="X415" s="102" t="str">
        <v>E25-02B</v>
      </c>
      <c r="Y415" s="102">
        <v>186</v>
      </c>
      <c r="Z415" s="102">
        <v>188</v>
      </c>
      <c r="AA415" s="102">
        <v>-2</v>
      </c>
      <c r="AB415" s="13" t="str">
        <v>E25</v>
      </c>
    </row>
    <row r="416" spans="1:28" x14ac:dyDescent="0.25">
      <c r="A416" s="103">
        <v>45688</v>
      </c>
      <c r="B416" s="102" t="str">
        <v>Genius</v>
      </c>
      <c r="C416" s="102" t="str">
        <v>Distributor</v>
      </c>
      <c r="D416" s="102" t="str">
        <v/>
      </c>
      <c r="E416" s="102" t="str">
        <v/>
      </c>
      <c r="F416" s="102" t="str">
        <v>OW</v>
      </c>
      <c r="G416" s="102" t="str">
        <v>Outbound</v>
      </c>
      <c r="H416" s="102" t="str">
        <v>W42987</v>
      </c>
      <c r="I416" s="103" t="str">
        <v>VIE-JED</v>
      </c>
      <c r="J416" s="135">
        <v>45717</v>
      </c>
      <c r="K416" s="102">
        <v>-1</v>
      </c>
      <c r="L416" s="102">
        <v>-1</v>
      </c>
      <c r="M416" s="102">
        <v>200</v>
      </c>
      <c r="N416" s="102">
        <v>0</v>
      </c>
      <c r="O416" s="102">
        <v>0</v>
      </c>
      <c r="P416" s="102">
        <v>-200</v>
      </c>
      <c r="Q416" s="102" t="str">
        <v>Cancelled</v>
      </c>
      <c r="R416" s="102" t="str">
        <v>Cancelled</v>
      </c>
      <c r="S416" s="102" t="str">
        <v>VIE</v>
      </c>
      <c r="T416" s="102" t="str">
        <v>JED</v>
      </c>
      <c r="U416" s="102" t="str">
        <v>VIE</v>
      </c>
      <c r="V416" s="102">
        <v>6</v>
      </c>
      <c r="W416" s="102">
        <v>29</v>
      </c>
      <c r="X416" s="102" t="str">
        <v/>
      </c>
      <c r="Y416" s="102" t="str">
        <v/>
      </c>
      <c r="Z416" s="102" t="str">
        <v/>
      </c>
      <c r="AA416" s="102" t="str">
        <v/>
      </c>
      <c r="AB416" s="13" t="str">
        <v/>
      </c>
    </row>
    <row r="417" spans="1:28" x14ac:dyDescent="0.25">
      <c r="A417" s="103">
        <v>45688</v>
      </c>
      <c r="B417" s="102" t="str">
        <v>Genius</v>
      </c>
      <c r="C417" s="102" t="str">
        <v>Distributor</v>
      </c>
      <c r="D417" s="102" t="str">
        <v/>
      </c>
      <c r="E417" s="102" t="str">
        <v/>
      </c>
      <c r="F417" s="102" t="str">
        <v>OW</v>
      </c>
      <c r="G417" s="102" t="str">
        <v>Outbound</v>
      </c>
      <c r="H417" s="102" t="str">
        <v>W42987</v>
      </c>
      <c r="I417" s="103" t="str">
        <v>VIE-JED</v>
      </c>
      <c r="J417" s="135">
        <v>45738</v>
      </c>
      <c r="K417" s="102">
        <v>-3</v>
      </c>
      <c r="L417" s="102">
        <v>-3</v>
      </c>
      <c r="M417" s="102">
        <v>200</v>
      </c>
      <c r="N417" s="102">
        <v>0</v>
      </c>
      <c r="O417" s="102">
        <v>0</v>
      </c>
      <c r="P417" s="102">
        <v>-600</v>
      </c>
      <c r="Q417" s="102" t="str">
        <v>Cancelled</v>
      </c>
      <c r="R417" s="102" t="str">
        <v>Cancelled</v>
      </c>
      <c r="S417" s="102" t="str">
        <v>VIE</v>
      </c>
      <c r="T417" s="102" t="str">
        <v>JED</v>
      </c>
      <c r="U417" s="102" t="str">
        <v>VIE</v>
      </c>
      <c r="V417" s="102">
        <v>6</v>
      </c>
      <c r="W417" s="102">
        <v>50</v>
      </c>
      <c r="X417" s="102" t="str">
        <v/>
      </c>
      <c r="Y417" s="102" t="str">
        <v/>
      </c>
      <c r="Z417" s="102" t="str">
        <v/>
      </c>
      <c r="AA417" s="102" t="str">
        <v/>
      </c>
      <c r="AB417" s="13" t="str">
        <v/>
      </c>
    </row>
    <row r="418" spans="1:28" x14ac:dyDescent="0.25">
      <c r="A418" s="103">
        <v>45688</v>
      </c>
      <c r="B418" s="102" t="str">
        <v>Genius</v>
      </c>
      <c r="C418" s="102" t="str">
        <v>Distributor</v>
      </c>
      <c r="D418" s="102" t="str">
        <v/>
      </c>
      <c r="E418" s="102" t="str">
        <v/>
      </c>
      <c r="F418" s="102" t="str">
        <v>OW</v>
      </c>
      <c r="G418" s="102" t="str">
        <v>Outbound</v>
      </c>
      <c r="H418" s="102" t="str">
        <v>W42988</v>
      </c>
      <c r="I418" s="103" t="str">
        <v>JED-VIE</v>
      </c>
      <c r="J418" s="135">
        <v>45724</v>
      </c>
      <c r="K418" s="102">
        <v>-1</v>
      </c>
      <c r="L418" s="102">
        <v>-1</v>
      </c>
      <c r="M418" s="102">
        <v>200</v>
      </c>
      <c r="N418" s="102">
        <v>0</v>
      </c>
      <c r="O418" s="102">
        <v>0</v>
      </c>
      <c r="P418" s="102">
        <v>-200</v>
      </c>
      <c r="Q418" s="102" t="str">
        <v>Cancelled</v>
      </c>
      <c r="R418" s="102" t="str">
        <v>Cancelled</v>
      </c>
      <c r="S418" s="102" t="str">
        <v>JED</v>
      </c>
      <c r="T418" s="102" t="str">
        <v>VIE</v>
      </c>
      <c r="U418" s="102" t="str">
        <v>VIE</v>
      </c>
      <c r="V418" s="102">
        <v>6</v>
      </c>
      <c r="W418" s="102">
        <v>36</v>
      </c>
      <c r="X418" s="102" t="str">
        <v/>
      </c>
      <c r="Y418" s="102" t="str">
        <v/>
      </c>
      <c r="Z418" s="102" t="str">
        <v/>
      </c>
      <c r="AA418" s="102" t="str">
        <v/>
      </c>
      <c r="AB418" s="13" t="str">
        <v/>
      </c>
    </row>
    <row r="419" spans="1:28" x14ac:dyDescent="0.25">
      <c r="A419" s="103">
        <v>45688</v>
      </c>
      <c r="B419" s="102" t="str">
        <v>Genius</v>
      </c>
      <c r="C419" s="102" t="str">
        <v>Distributor</v>
      </c>
      <c r="D419" s="102" t="str">
        <v/>
      </c>
      <c r="E419" s="102" t="str">
        <v/>
      </c>
      <c r="F419" s="102" t="str">
        <v>OW</v>
      </c>
      <c r="G419" s="102" t="str">
        <v>Outbound</v>
      </c>
      <c r="H419" s="102" t="str">
        <v>W42988</v>
      </c>
      <c r="I419" s="103" t="str">
        <v>JED-VIE</v>
      </c>
      <c r="J419" s="135">
        <v>45745</v>
      </c>
      <c r="K419" s="102">
        <v>-3</v>
      </c>
      <c r="L419" s="102">
        <v>-3</v>
      </c>
      <c r="M419" s="102">
        <v>200</v>
      </c>
      <c r="N419" s="102">
        <v>0</v>
      </c>
      <c r="O419" s="102">
        <v>0</v>
      </c>
      <c r="P419" s="102">
        <v>-600</v>
      </c>
      <c r="Q419" s="102" t="str">
        <v>Cancelled</v>
      </c>
      <c r="R419" s="102" t="str">
        <v>Cancelled</v>
      </c>
      <c r="S419" s="102" t="str">
        <v>JED</v>
      </c>
      <c r="T419" s="102" t="str">
        <v>VIE</v>
      </c>
      <c r="U419" s="102" t="str">
        <v>VIE</v>
      </c>
      <c r="V419" s="102">
        <v>6</v>
      </c>
      <c r="W419" s="102">
        <v>57</v>
      </c>
      <c r="X419" s="102" t="str">
        <v>U25-01</v>
      </c>
      <c r="Y419" s="102">
        <v>1</v>
      </c>
      <c r="Z419" s="102">
        <v>1</v>
      </c>
      <c r="AA419" s="102">
        <v>0</v>
      </c>
      <c r="AB419" s="13" t="str">
        <v>U25</v>
      </c>
    </row>
    <row r="420" spans="1:28" x14ac:dyDescent="0.25">
      <c r="A420" s="103">
        <v>45687</v>
      </c>
      <c r="B420" s="102" t="str">
        <v>GO7</v>
      </c>
      <c r="C420" s="102" t="str">
        <v>Distributor</v>
      </c>
      <c r="D420" s="102" t="str">
        <v/>
      </c>
      <c r="E420" s="102" t="str">
        <v>QXCRYU</v>
      </c>
      <c r="F420" s="102" t="str">
        <v>OW</v>
      </c>
      <c r="G420" s="102" t="str">
        <v>Outbound</v>
      </c>
      <c r="H420" s="102" t="str">
        <v>4S6005</v>
      </c>
      <c r="I420" s="103" t="str">
        <v>SSH-MXP</v>
      </c>
      <c r="J420" s="135">
        <v>45772</v>
      </c>
      <c r="K420" s="102">
        <v>1</v>
      </c>
      <c r="L420" s="102">
        <v>1</v>
      </c>
      <c r="M420" s="102">
        <v>283.10000000000002</v>
      </c>
      <c r="N420" s="102">
        <v>38.6</v>
      </c>
      <c r="O420" s="102">
        <v>53</v>
      </c>
      <c r="P420" s="102">
        <v>374.7</v>
      </c>
      <c r="Q420" s="102" t="str">
        <v>Confirmed</v>
      </c>
      <c r="R420" s="102" t="str">
        <v>Closed Deal</v>
      </c>
      <c r="S420" s="102" t="str">
        <v>SSH</v>
      </c>
      <c r="T420" s="102" t="str">
        <v>MXP</v>
      </c>
      <c r="U420" s="102" t="str">
        <v>MXP</v>
      </c>
      <c r="V420" s="102">
        <v>5</v>
      </c>
      <c r="W420" s="102">
        <v>85</v>
      </c>
      <c r="X420" s="102" t="str">
        <v>E25-04</v>
      </c>
      <c r="Y420" s="102">
        <v>186</v>
      </c>
      <c r="Z420" s="102">
        <v>186</v>
      </c>
      <c r="AA420" s="102">
        <v>0</v>
      </c>
      <c r="AB420" s="13" t="str">
        <v>E25</v>
      </c>
    </row>
    <row r="421" spans="1:28" x14ac:dyDescent="0.25">
      <c r="A421" s="103">
        <v>45687</v>
      </c>
      <c r="B421" s="102" t="str">
        <v>GO7</v>
      </c>
      <c r="C421" s="102" t="str">
        <v>Distributor</v>
      </c>
      <c r="D421" s="102" t="str">
        <v/>
      </c>
      <c r="E421" s="102" t="str">
        <v>QXCRYU</v>
      </c>
      <c r="F421" s="102" t="str">
        <v>OW</v>
      </c>
      <c r="G421" s="102" t="str">
        <v>Outbound</v>
      </c>
      <c r="H421" s="102" t="str">
        <v>4S6005</v>
      </c>
      <c r="I421" s="103" t="str">
        <v>SSH-MXP</v>
      </c>
      <c r="J421" s="135">
        <v>45772</v>
      </c>
      <c r="K421" s="102">
        <v>1</v>
      </c>
      <c r="L421" s="102">
        <v>1</v>
      </c>
      <c r="M421" s="102">
        <v>283.10000000000002</v>
      </c>
      <c r="N421" s="102">
        <v>38.6</v>
      </c>
      <c r="O421" s="102">
        <v>53</v>
      </c>
      <c r="P421" s="102">
        <v>374.7</v>
      </c>
      <c r="Q421" s="102" t="str">
        <v>Confirmed</v>
      </c>
      <c r="R421" s="102" t="str">
        <v>Closed Deal</v>
      </c>
      <c r="S421" s="102" t="str">
        <v>SSH</v>
      </c>
      <c r="T421" s="102" t="str">
        <v>MXP</v>
      </c>
      <c r="U421" s="102" t="str">
        <v>MXP</v>
      </c>
      <c r="V421" s="102">
        <v>5</v>
      </c>
      <c r="W421" s="102">
        <v>85</v>
      </c>
      <c r="X421" s="102" t="str">
        <v>E25-04</v>
      </c>
      <c r="Y421" s="102">
        <v>186</v>
      </c>
      <c r="Z421" s="102">
        <v>186</v>
      </c>
      <c r="AA421" s="102">
        <v>0</v>
      </c>
      <c r="AB421" s="13" t="str">
        <v>E25</v>
      </c>
    </row>
    <row r="422" spans="1:28" x14ac:dyDescent="0.25">
      <c r="A422" s="103">
        <v>45687</v>
      </c>
      <c r="B422" s="102" t="str">
        <v>GO7</v>
      </c>
      <c r="C422" s="102" t="str">
        <v>Distributor</v>
      </c>
      <c r="D422" s="102" t="str">
        <v/>
      </c>
      <c r="E422" s="102" t="str">
        <v>QXCRYU</v>
      </c>
      <c r="F422" s="102" t="str">
        <v>OW</v>
      </c>
      <c r="G422" s="102" t="str">
        <v>Outbound</v>
      </c>
      <c r="H422" s="102" t="str">
        <v>4S6005</v>
      </c>
      <c r="I422" s="103" t="str">
        <v>SSH-MXP</v>
      </c>
      <c r="J422" s="135">
        <v>45772</v>
      </c>
      <c r="K422" s="102">
        <v>1</v>
      </c>
      <c r="L422" s="102">
        <v>1</v>
      </c>
      <c r="M422" s="102">
        <v>377.48</v>
      </c>
      <c r="N422" s="102">
        <v>38.6</v>
      </c>
      <c r="O422" s="102">
        <v>53</v>
      </c>
      <c r="P422" s="102">
        <v>469.08</v>
      </c>
      <c r="Q422" s="102" t="str">
        <v>Confirmed</v>
      </c>
      <c r="R422" s="102" t="str">
        <v>Closed Deal</v>
      </c>
      <c r="S422" s="102" t="str">
        <v>SSH</v>
      </c>
      <c r="T422" s="102" t="str">
        <v>MXP</v>
      </c>
      <c r="U422" s="102" t="str">
        <v>MXP</v>
      </c>
      <c r="V422" s="102">
        <v>5</v>
      </c>
      <c r="W422" s="102">
        <v>85</v>
      </c>
      <c r="X422" s="102" t="str">
        <v>E25-04</v>
      </c>
      <c r="Y422" s="102">
        <v>186</v>
      </c>
      <c r="Z422" s="102">
        <v>186</v>
      </c>
      <c r="AA422" s="102">
        <v>0</v>
      </c>
      <c r="AB422" s="13" t="str">
        <v>E25</v>
      </c>
    </row>
    <row r="423" spans="1:28" x14ac:dyDescent="0.25">
      <c r="A423" s="103">
        <v>45687</v>
      </c>
      <c r="B423" s="102" t="str">
        <v>GO7</v>
      </c>
      <c r="C423" s="102" t="str">
        <v>Distributor</v>
      </c>
      <c r="D423" s="102" t="str">
        <v/>
      </c>
      <c r="E423" s="102" t="str">
        <v>QXCRYU</v>
      </c>
      <c r="F423" s="102" t="str">
        <v>OW</v>
      </c>
      <c r="G423" s="102" t="str">
        <v>Outbound</v>
      </c>
      <c r="H423" s="102" t="str">
        <v>4S6005</v>
      </c>
      <c r="I423" s="103" t="str">
        <v>SSH-MXP</v>
      </c>
      <c r="J423" s="135">
        <v>45772</v>
      </c>
      <c r="K423" s="102">
        <v>1</v>
      </c>
      <c r="L423" s="102">
        <v>1</v>
      </c>
      <c r="M423" s="102">
        <v>377.48</v>
      </c>
      <c r="N423" s="102">
        <v>38.6</v>
      </c>
      <c r="O423" s="102">
        <v>53</v>
      </c>
      <c r="P423" s="102">
        <v>469.08</v>
      </c>
      <c r="Q423" s="102" t="str">
        <v>Confirmed</v>
      </c>
      <c r="R423" s="102" t="str">
        <v>Closed Deal</v>
      </c>
      <c r="S423" s="102" t="str">
        <v>SSH</v>
      </c>
      <c r="T423" s="102" t="str">
        <v>MXP</v>
      </c>
      <c r="U423" s="102" t="str">
        <v>MXP</v>
      </c>
      <c r="V423" s="102">
        <v>5</v>
      </c>
      <c r="W423" s="102">
        <v>85</v>
      </c>
      <c r="X423" s="102" t="str">
        <v>E25-04</v>
      </c>
      <c r="Y423" s="102">
        <v>186</v>
      </c>
      <c r="Z423" s="102">
        <v>186</v>
      </c>
      <c r="AA423" s="102">
        <v>0</v>
      </c>
      <c r="AB423" s="13" t="str">
        <v>E25</v>
      </c>
    </row>
    <row r="424" spans="1:28" x14ac:dyDescent="0.25">
      <c r="A424" s="103">
        <v>45688</v>
      </c>
      <c r="B424" s="102" t="str">
        <v>Fruit Viaggi</v>
      </c>
      <c r="C424" s="102" t="str">
        <v>Tour Operator</v>
      </c>
      <c r="D424" s="102" t="str">
        <v/>
      </c>
      <c r="E424" s="102" t="str">
        <v/>
      </c>
      <c r="F424" s="102" t="str">
        <v>RT</v>
      </c>
      <c r="G424" s="102" t="str">
        <v>Outbound</v>
      </c>
      <c r="H424" s="102" t="str">
        <v>4S6004</v>
      </c>
      <c r="I424" s="103" t="str">
        <v>BRI-SSH</v>
      </c>
      <c r="J424" s="135">
        <v>45766</v>
      </c>
      <c r="K424" s="102">
        <v>4</v>
      </c>
      <c r="L424" s="102">
        <v>4</v>
      </c>
      <c r="M424" s="102">
        <v>273</v>
      </c>
      <c r="N424" s="102">
        <v>0</v>
      </c>
      <c r="O424" s="102">
        <v>0</v>
      </c>
      <c r="P424" s="102">
        <v>1092</v>
      </c>
      <c r="Q424" s="102" t="str">
        <v>Confirmed</v>
      </c>
      <c r="R424" s="102" t="str">
        <v>Countersigned</v>
      </c>
      <c r="S424" s="102" t="str">
        <v>BRI</v>
      </c>
      <c r="T424" s="102" t="str">
        <v>SSH</v>
      </c>
      <c r="U424" s="102" t="str">
        <v>BRI</v>
      </c>
      <c r="V424" s="102">
        <v>6</v>
      </c>
      <c r="W424" s="102">
        <v>78</v>
      </c>
      <c r="X424" s="102" t="str">
        <v>E25-02B</v>
      </c>
      <c r="Y424" s="102">
        <v>186</v>
      </c>
      <c r="Z424" s="102">
        <v>186</v>
      </c>
      <c r="AA424" s="102">
        <v>0</v>
      </c>
      <c r="AB424" s="13" t="str">
        <v>E25</v>
      </c>
    </row>
    <row r="425" spans="1:28" x14ac:dyDescent="0.25">
      <c r="A425" s="103">
        <v>45688</v>
      </c>
      <c r="B425" s="102" t="str">
        <v>Fruit Viaggi</v>
      </c>
      <c r="C425" s="102" t="str">
        <v>Tour Operator</v>
      </c>
      <c r="D425" s="102" t="str">
        <v/>
      </c>
      <c r="E425" s="102" t="str">
        <v/>
      </c>
      <c r="F425" s="102" t="str">
        <v>RT</v>
      </c>
      <c r="G425" s="102" t="str">
        <v>Inbound</v>
      </c>
      <c r="H425" s="102" t="str">
        <v>4S6003</v>
      </c>
      <c r="I425" s="103" t="str">
        <v>SSH-BRI</v>
      </c>
      <c r="J425" s="135">
        <v>45773</v>
      </c>
      <c r="K425" s="102">
        <v>4</v>
      </c>
      <c r="L425" s="102">
        <v>4</v>
      </c>
      <c r="M425" s="102">
        <v>273</v>
      </c>
      <c r="N425" s="102">
        <v>0</v>
      </c>
      <c r="O425" s="102">
        <v>0</v>
      </c>
      <c r="P425" s="102">
        <v>1092</v>
      </c>
      <c r="Q425" s="102" t="str">
        <v>Confirmed</v>
      </c>
      <c r="R425" s="102" t="str">
        <v>Countersigned</v>
      </c>
      <c r="S425" s="102" t="str">
        <v>SSH</v>
      </c>
      <c r="T425" s="102" t="str">
        <v>BRI</v>
      </c>
      <c r="U425" s="102" t="str">
        <v>BRI</v>
      </c>
      <c r="V425" s="102">
        <v>6</v>
      </c>
      <c r="W425" s="102">
        <v>85</v>
      </c>
      <c r="X425" s="102" t="str">
        <v>E25-02B</v>
      </c>
      <c r="Y425" s="102">
        <v>186</v>
      </c>
      <c r="Z425" s="102">
        <v>188</v>
      </c>
      <c r="AA425" s="102">
        <v>-2</v>
      </c>
      <c r="AB425" s="13" t="str">
        <v>E25</v>
      </c>
    </row>
    <row r="426" spans="1:28" x14ac:dyDescent="0.25">
      <c r="A426" s="103">
        <v>45687</v>
      </c>
      <c r="B426" s="102" t="str">
        <v>EuroAirlines</v>
      </c>
      <c r="C426" s="102" t="str">
        <v>Distributor</v>
      </c>
      <c r="D426" s="102" t="str">
        <v/>
      </c>
      <c r="E426" s="102" t="str">
        <v>11L9QM</v>
      </c>
      <c r="F426" s="102" t="str">
        <v>RT</v>
      </c>
      <c r="G426" s="102" t="str">
        <v>Outbound</v>
      </c>
      <c r="H426" s="102" t="str">
        <v>4S6018</v>
      </c>
      <c r="I426" s="103" t="str">
        <v>NAP-SSH</v>
      </c>
      <c r="J426" s="135">
        <v>45765</v>
      </c>
      <c r="K426" s="102">
        <v>1</v>
      </c>
      <c r="L426" s="102">
        <v>1</v>
      </c>
      <c r="M426" s="102">
        <v>275</v>
      </c>
      <c r="N426" s="102">
        <v>34.04</v>
      </c>
      <c r="O426" s="102">
        <v>30</v>
      </c>
      <c r="P426" s="102">
        <v>339.04</v>
      </c>
      <c r="Q426" s="102" t="str">
        <v>Confirmed</v>
      </c>
      <c r="R426" s="102" t="str">
        <v>Closed Deal</v>
      </c>
      <c r="S426" s="102" t="str">
        <v>NAP</v>
      </c>
      <c r="T426" s="102" t="str">
        <v>SSH</v>
      </c>
      <c r="U426" s="102" t="str">
        <v>NAP</v>
      </c>
      <c r="V426" s="102">
        <v>5</v>
      </c>
      <c r="W426" s="102">
        <v>78</v>
      </c>
      <c r="X426" s="102" t="str">
        <v>E25-08</v>
      </c>
      <c r="Y426" s="102">
        <v>186</v>
      </c>
      <c r="Z426" s="102">
        <v>186</v>
      </c>
      <c r="AA426" s="102">
        <v>0</v>
      </c>
      <c r="AB426" s="13" t="str">
        <v>E25</v>
      </c>
    </row>
    <row r="427" spans="1:28" x14ac:dyDescent="0.25">
      <c r="A427" s="103">
        <v>45687</v>
      </c>
      <c r="B427" s="102" t="str">
        <v>EuroAirlines</v>
      </c>
      <c r="C427" s="102" t="str">
        <v>Distributor</v>
      </c>
      <c r="D427" s="102" t="str">
        <v/>
      </c>
      <c r="E427" s="102" t="str">
        <v>11L9QM</v>
      </c>
      <c r="F427" s="102" t="str">
        <v>RT</v>
      </c>
      <c r="G427" s="102" t="str">
        <v>Inbound</v>
      </c>
      <c r="H427" s="102" t="str">
        <v>4S6017</v>
      </c>
      <c r="I427" s="103" t="str">
        <v>SSH-NAP</v>
      </c>
      <c r="J427" s="135">
        <v>45772</v>
      </c>
      <c r="K427" s="102">
        <v>1</v>
      </c>
      <c r="L427" s="102">
        <v>1</v>
      </c>
      <c r="M427" s="102">
        <v>275</v>
      </c>
      <c r="N427" s="102">
        <v>38.92</v>
      </c>
      <c r="O427" s="102">
        <v>40</v>
      </c>
      <c r="P427" s="102">
        <v>353.92</v>
      </c>
      <c r="Q427" s="102" t="str">
        <v>Confirmed</v>
      </c>
      <c r="R427" s="102" t="str">
        <v>Closed Deal</v>
      </c>
      <c r="S427" s="102" t="str">
        <v>SSH</v>
      </c>
      <c r="T427" s="102" t="str">
        <v>NAP</v>
      </c>
      <c r="U427" s="102" t="str">
        <v>NAP</v>
      </c>
      <c r="V427" s="102">
        <v>5</v>
      </c>
      <c r="W427" s="102">
        <v>85</v>
      </c>
      <c r="X427" s="102" t="str">
        <v>E25-08</v>
      </c>
      <c r="Y427" s="102">
        <v>186</v>
      </c>
      <c r="Z427" s="102">
        <v>186</v>
      </c>
      <c r="AA427" s="102">
        <v>0</v>
      </c>
      <c r="AB427" s="13" t="str">
        <v>E25</v>
      </c>
    </row>
    <row r="428" spans="1:28" x14ac:dyDescent="0.25">
      <c r="A428" s="103">
        <v>45687</v>
      </c>
      <c r="B428" s="102" t="str">
        <v>EuroAirlines</v>
      </c>
      <c r="C428" s="102" t="str">
        <v>Distributor</v>
      </c>
      <c r="D428" s="102" t="str">
        <v/>
      </c>
      <c r="E428" s="102" t="str">
        <v>11L9QM</v>
      </c>
      <c r="F428" s="102" t="str">
        <v>RT</v>
      </c>
      <c r="G428" s="102" t="str">
        <v>Outbound</v>
      </c>
      <c r="H428" s="102" t="str">
        <v>4S6018</v>
      </c>
      <c r="I428" s="103" t="str">
        <v>NAP-SSH</v>
      </c>
      <c r="J428" s="135">
        <v>45765</v>
      </c>
      <c r="K428" s="102">
        <v>1</v>
      </c>
      <c r="L428" s="102">
        <v>1</v>
      </c>
      <c r="M428" s="102">
        <v>275</v>
      </c>
      <c r="N428" s="102">
        <v>34.04</v>
      </c>
      <c r="O428" s="102">
        <v>30</v>
      </c>
      <c r="P428" s="102">
        <v>339.04</v>
      </c>
      <c r="Q428" s="102" t="str">
        <v>Confirmed</v>
      </c>
      <c r="R428" s="102" t="str">
        <v>Closed Deal</v>
      </c>
      <c r="S428" s="102" t="str">
        <v>NAP</v>
      </c>
      <c r="T428" s="102" t="str">
        <v>SSH</v>
      </c>
      <c r="U428" s="102" t="str">
        <v>NAP</v>
      </c>
      <c r="V428" s="102">
        <v>5</v>
      </c>
      <c r="W428" s="102">
        <v>78</v>
      </c>
      <c r="X428" s="102" t="str">
        <v>E25-08</v>
      </c>
      <c r="Y428" s="102">
        <v>186</v>
      </c>
      <c r="Z428" s="102">
        <v>186</v>
      </c>
      <c r="AA428" s="102">
        <v>0</v>
      </c>
      <c r="AB428" s="13" t="str">
        <v>E25</v>
      </c>
    </row>
    <row r="429" spans="1:28" x14ac:dyDescent="0.25">
      <c r="A429" s="103">
        <v>45687</v>
      </c>
      <c r="B429" s="102" t="str">
        <v>EuroAirlines</v>
      </c>
      <c r="C429" s="102" t="str">
        <v>Distributor</v>
      </c>
      <c r="D429" s="102" t="str">
        <v/>
      </c>
      <c r="E429" s="102" t="str">
        <v>11L9QM</v>
      </c>
      <c r="F429" s="102" t="str">
        <v>RT</v>
      </c>
      <c r="G429" s="102" t="str">
        <v>Inbound</v>
      </c>
      <c r="H429" s="102" t="str">
        <v>4S6017</v>
      </c>
      <c r="I429" s="103" t="str">
        <v>SSH-NAP</v>
      </c>
      <c r="J429" s="135">
        <v>45772</v>
      </c>
      <c r="K429" s="102">
        <v>1</v>
      </c>
      <c r="L429" s="102">
        <v>1</v>
      </c>
      <c r="M429" s="102">
        <v>275</v>
      </c>
      <c r="N429" s="102">
        <v>38.92</v>
      </c>
      <c r="O429" s="102">
        <v>40</v>
      </c>
      <c r="P429" s="102">
        <v>353.92</v>
      </c>
      <c r="Q429" s="102" t="str">
        <v>Confirmed</v>
      </c>
      <c r="R429" s="102" t="str">
        <v>Closed Deal</v>
      </c>
      <c r="S429" s="102" t="str">
        <v>SSH</v>
      </c>
      <c r="T429" s="102" t="str">
        <v>NAP</v>
      </c>
      <c r="U429" s="102" t="str">
        <v>NAP</v>
      </c>
      <c r="V429" s="102">
        <v>5</v>
      </c>
      <c r="W429" s="102">
        <v>85</v>
      </c>
      <c r="X429" s="102" t="str">
        <v>E25-08</v>
      </c>
      <c r="Y429" s="102">
        <v>186</v>
      </c>
      <c r="Z429" s="102">
        <v>186</v>
      </c>
      <c r="AA429" s="102">
        <v>0</v>
      </c>
      <c r="AB429" s="13" t="str">
        <v>E25</v>
      </c>
    </row>
    <row r="430" spans="1:28" x14ac:dyDescent="0.25">
      <c r="A430" s="103">
        <v>45687</v>
      </c>
      <c r="B430" s="102" t="str">
        <v>EuroAirlines</v>
      </c>
      <c r="C430" s="102" t="str">
        <v>Distributor</v>
      </c>
      <c r="D430" s="102" t="str">
        <v/>
      </c>
      <c r="E430" s="102" t="str">
        <v>11L9QM</v>
      </c>
      <c r="F430" s="102" t="str">
        <v>RT</v>
      </c>
      <c r="G430" s="102" t="str">
        <v>Outbound</v>
      </c>
      <c r="H430" s="102" t="str">
        <v>4S6018</v>
      </c>
      <c r="I430" s="103" t="str">
        <v>NAP-SSH</v>
      </c>
      <c r="J430" s="135">
        <v>45765</v>
      </c>
      <c r="K430" s="102">
        <v>1</v>
      </c>
      <c r="L430" s="102">
        <v>1</v>
      </c>
      <c r="M430" s="102">
        <v>206.25</v>
      </c>
      <c r="N430" s="102">
        <v>34.04</v>
      </c>
      <c r="O430" s="102">
        <v>30</v>
      </c>
      <c r="P430" s="102">
        <v>270.29000000000002</v>
      </c>
      <c r="Q430" s="102" t="str">
        <v>Confirmed</v>
      </c>
      <c r="R430" s="102" t="str">
        <v>Closed Deal</v>
      </c>
      <c r="S430" s="102" t="str">
        <v>NAP</v>
      </c>
      <c r="T430" s="102" t="str">
        <v>SSH</v>
      </c>
      <c r="U430" s="102" t="str">
        <v>NAP</v>
      </c>
      <c r="V430" s="102">
        <v>5</v>
      </c>
      <c r="W430" s="102">
        <v>78</v>
      </c>
      <c r="X430" s="102" t="str">
        <v>E25-08</v>
      </c>
      <c r="Y430" s="102">
        <v>186</v>
      </c>
      <c r="Z430" s="102">
        <v>186</v>
      </c>
      <c r="AA430" s="102">
        <v>0</v>
      </c>
      <c r="AB430" s="13" t="str">
        <v>E25</v>
      </c>
    </row>
    <row r="431" spans="1:28" x14ac:dyDescent="0.25">
      <c r="A431" s="103">
        <v>45687</v>
      </c>
      <c r="B431" s="102" t="str">
        <v>EuroAirlines</v>
      </c>
      <c r="C431" s="102" t="str">
        <v>Distributor</v>
      </c>
      <c r="D431" s="102" t="str">
        <v/>
      </c>
      <c r="E431" s="102" t="str">
        <v>11L9QM</v>
      </c>
      <c r="F431" s="102" t="str">
        <v>RT</v>
      </c>
      <c r="G431" s="102" t="str">
        <v>Inbound</v>
      </c>
      <c r="H431" s="102" t="str">
        <v>4S6017</v>
      </c>
      <c r="I431" s="103" t="str">
        <v>SSH-NAP</v>
      </c>
      <c r="J431" s="135">
        <v>45772</v>
      </c>
      <c r="K431" s="102">
        <v>1</v>
      </c>
      <c r="L431" s="102">
        <v>1</v>
      </c>
      <c r="M431" s="102">
        <v>206.25</v>
      </c>
      <c r="N431" s="102">
        <v>38.92</v>
      </c>
      <c r="O431" s="102">
        <v>40</v>
      </c>
      <c r="P431" s="102">
        <v>285.17</v>
      </c>
      <c r="Q431" s="102" t="str">
        <v>Confirmed</v>
      </c>
      <c r="R431" s="102" t="str">
        <v>Closed Deal</v>
      </c>
      <c r="S431" s="102" t="str">
        <v>SSH</v>
      </c>
      <c r="T431" s="102" t="str">
        <v>NAP</v>
      </c>
      <c r="U431" s="102" t="str">
        <v>NAP</v>
      </c>
      <c r="V431" s="102">
        <v>5</v>
      </c>
      <c r="W431" s="102">
        <v>85</v>
      </c>
      <c r="X431" s="102" t="str">
        <v>E25-08</v>
      </c>
      <c r="Y431" s="102">
        <v>186</v>
      </c>
      <c r="Z431" s="102">
        <v>186</v>
      </c>
      <c r="AA431" s="102">
        <v>0</v>
      </c>
      <c r="AB431" s="13" t="str">
        <v>E25</v>
      </c>
    </row>
    <row r="432" spans="1:28" x14ac:dyDescent="0.25">
      <c r="A432" s="103">
        <v>45687</v>
      </c>
      <c r="B432" s="102" t="str">
        <v>EuroAirlines</v>
      </c>
      <c r="C432" s="102" t="str">
        <v>Distributor</v>
      </c>
      <c r="D432" s="102" t="str">
        <v/>
      </c>
      <c r="E432" s="102" t="str">
        <v>11L9QM</v>
      </c>
      <c r="F432" s="102" t="str">
        <v>RT</v>
      </c>
      <c r="G432" s="102" t="str">
        <v>Outbound</v>
      </c>
      <c r="H432" s="102" t="str">
        <v>4S6018</v>
      </c>
      <c r="I432" s="103" t="str">
        <v>NAP-SSH</v>
      </c>
      <c r="J432" s="135">
        <v>45765</v>
      </c>
      <c r="K432" s="102">
        <v>1</v>
      </c>
      <c r="L432" s="102">
        <v>1</v>
      </c>
      <c r="M432" s="102">
        <v>206.25</v>
      </c>
      <c r="N432" s="102">
        <v>34.04</v>
      </c>
      <c r="O432" s="102">
        <v>30</v>
      </c>
      <c r="P432" s="102">
        <v>270.29000000000002</v>
      </c>
      <c r="Q432" s="102" t="str">
        <v>Confirmed</v>
      </c>
      <c r="R432" s="102" t="str">
        <v>Closed Deal</v>
      </c>
      <c r="S432" s="102" t="str">
        <v>NAP</v>
      </c>
      <c r="T432" s="102" t="str">
        <v>SSH</v>
      </c>
      <c r="U432" s="102" t="str">
        <v>NAP</v>
      </c>
      <c r="V432" s="102">
        <v>5</v>
      </c>
      <c r="W432" s="102">
        <v>78</v>
      </c>
      <c r="X432" s="102" t="str">
        <v>E25-08</v>
      </c>
      <c r="Y432" s="102">
        <v>186</v>
      </c>
      <c r="Z432" s="102">
        <v>186</v>
      </c>
      <c r="AA432" s="102">
        <v>0</v>
      </c>
      <c r="AB432" s="13" t="str">
        <v>E25</v>
      </c>
    </row>
    <row r="433" spans="1:28" x14ac:dyDescent="0.25">
      <c r="A433" s="103">
        <v>45687</v>
      </c>
      <c r="B433" s="102" t="str">
        <v>EuroAirlines</v>
      </c>
      <c r="C433" s="102" t="str">
        <v>Distributor</v>
      </c>
      <c r="D433" s="102" t="str">
        <v/>
      </c>
      <c r="E433" s="102" t="str">
        <v>11L9QM</v>
      </c>
      <c r="F433" s="102" t="str">
        <v>RT</v>
      </c>
      <c r="G433" s="102" t="str">
        <v>Inbound</v>
      </c>
      <c r="H433" s="102" t="str">
        <v>4S6017</v>
      </c>
      <c r="I433" s="103" t="str">
        <v>SSH-NAP</v>
      </c>
      <c r="J433" s="135">
        <v>45772</v>
      </c>
      <c r="K433" s="102">
        <v>1</v>
      </c>
      <c r="L433" s="102">
        <v>1</v>
      </c>
      <c r="M433" s="102">
        <v>206.25</v>
      </c>
      <c r="N433" s="102">
        <v>38.92</v>
      </c>
      <c r="O433" s="102">
        <v>40</v>
      </c>
      <c r="P433" s="102">
        <v>285.17</v>
      </c>
      <c r="Q433" s="102" t="str">
        <v>Confirmed</v>
      </c>
      <c r="R433" s="102" t="str">
        <v>Closed Deal</v>
      </c>
      <c r="S433" s="102" t="str">
        <v>SSH</v>
      </c>
      <c r="T433" s="102" t="str">
        <v>NAP</v>
      </c>
      <c r="U433" s="102" t="str">
        <v>NAP</v>
      </c>
      <c r="V433" s="102">
        <v>5</v>
      </c>
      <c r="W433" s="102">
        <v>85</v>
      </c>
      <c r="X433" s="102" t="str">
        <v>E25-08</v>
      </c>
      <c r="Y433" s="102">
        <v>186</v>
      </c>
      <c r="Z433" s="102">
        <v>186</v>
      </c>
      <c r="AA433" s="102">
        <v>0</v>
      </c>
      <c r="AB433" s="13" t="str">
        <v>E25</v>
      </c>
    </row>
    <row r="434" spans="1:28" x14ac:dyDescent="0.25">
      <c r="A434" s="103">
        <v>45688</v>
      </c>
      <c r="B434" s="102" t="str">
        <v>Veratour</v>
      </c>
      <c r="C434" s="102" t="str">
        <v>Tour Operator</v>
      </c>
      <c r="D434" s="102" t="str">
        <v/>
      </c>
      <c r="E434" s="102" t="str">
        <v/>
      </c>
      <c r="F434" s="102" t="str">
        <v>RT</v>
      </c>
      <c r="G434" s="102" t="str">
        <v>Outbound</v>
      </c>
      <c r="H434" s="102" t="str">
        <v>4S6006</v>
      </c>
      <c r="I434" s="103" t="str">
        <v>MXP-SSH</v>
      </c>
      <c r="J434" s="135">
        <v>45765</v>
      </c>
      <c r="K434" s="102">
        <v>30</v>
      </c>
      <c r="L434" s="102">
        <v>30</v>
      </c>
      <c r="M434" s="102">
        <v>297.5</v>
      </c>
      <c r="N434" s="102">
        <v>0</v>
      </c>
      <c r="O434" s="102">
        <v>0</v>
      </c>
      <c r="P434" s="102">
        <v>8925</v>
      </c>
      <c r="Q434" s="102" t="str">
        <v>Confirmed</v>
      </c>
      <c r="R434" s="102" t="str">
        <v>Countersigned</v>
      </c>
      <c r="S434" s="102" t="str">
        <v>MXP</v>
      </c>
      <c r="T434" s="102" t="str">
        <v>SSH</v>
      </c>
      <c r="U434" s="102" t="str">
        <v>MXP</v>
      </c>
      <c r="V434" s="102">
        <v>5</v>
      </c>
      <c r="W434" s="102">
        <v>77</v>
      </c>
      <c r="X434" s="102" t="str">
        <v>E25-04</v>
      </c>
      <c r="Y434" s="102">
        <v>186</v>
      </c>
      <c r="Z434" s="102">
        <v>186</v>
      </c>
      <c r="AA434" s="102">
        <v>0</v>
      </c>
      <c r="AB434" s="13" t="str">
        <v>E25</v>
      </c>
    </row>
    <row r="435" spans="1:28" x14ac:dyDescent="0.25">
      <c r="A435" s="103">
        <v>45688</v>
      </c>
      <c r="B435" s="102" t="str">
        <v>Veratour</v>
      </c>
      <c r="C435" s="102" t="str">
        <v>Tour Operator</v>
      </c>
      <c r="D435" s="102" t="str">
        <v/>
      </c>
      <c r="E435" s="102" t="str">
        <v/>
      </c>
      <c r="F435" s="102" t="str">
        <v>RT</v>
      </c>
      <c r="G435" s="102" t="str">
        <v>Outbound</v>
      </c>
      <c r="H435" s="102" t="str">
        <v>4S6006</v>
      </c>
      <c r="I435" s="103" t="str">
        <v>MXP-SSH</v>
      </c>
      <c r="J435" s="135">
        <v>45772</v>
      </c>
      <c r="K435" s="102">
        <v>30</v>
      </c>
      <c r="L435" s="102">
        <v>30</v>
      </c>
      <c r="M435" s="102">
        <v>297.5</v>
      </c>
      <c r="N435" s="102">
        <v>0</v>
      </c>
      <c r="O435" s="102">
        <v>0</v>
      </c>
      <c r="P435" s="102">
        <v>8925</v>
      </c>
      <c r="Q435" s="102" t="str">
        <v>Confirmed</v>
      </c>
      <c r="R435" s="102" t="str">
        <v>Countersigned</v>
      </c>
      <c r="S435" s="102" t="str">
        <v>MXP</v>
      </c>
      <c r="T435" s="102" t="str">
        <v>SSH</v>
      </c>
      <c r="U435" s="102" t="str">
        <v>MXP</v>
      </c>
      <c r="V435" s="102">
        <v>5</v>
      </c>
      <c r="W435" s="102">
        <v>84</v>
      </c>
      <c r="X435" s="102" t="str">
        <v>E25-04</v>
      </c>
      <c r="Y435" s="102">
        <v>186</v>
      </c>
      <c r="Z435" s="102">
        <v>180</v>
      </c>
      <c r="AA435" s="102">
        <v>6</v>
      </c>
      <c r="AB435" s="13" t="str">
        <v>E25</v>
      </c>
    </row>
    <row r="436" spans="1:28" x14ac:dyDescent="0.25">
      <c r="A436" s="103">
        <v>45688</v>
      </c>
      <c r="B436" s="102" t="str">
        <v>Veratour</v>
      </c>
      <c r="C436" s="102" t="str">
        <v>Tour Operator</v>
      </c>
      <c r="D436" s="102" t="str">
        <v/>
      </c>
      <c r="E436" s="102" t="str">
        <v/>
      </c>
      <c r="F436" s="102" t="str">
        <v>RT</v>
      </c>
      <c r="G436" s="102" t="str">
        <v>Inbound</v>
      </c>
      <c r="H436" s="102" t="str">
        <v>4S6005</v>
      </c>
      <c r="I436" s="103" t="str">
        <v>SSH-MXP</v>
      </c>
      <c r="J436" s="135">
        <v>45772</v>
      </c>
      <c r="K436" s="102">
        <v>30</v>
      </c>
      <c r="L436" s="102">
        <v>30</v>
      </c>
      <c r="M436" s="102">
        <v>297.5</v>
      </c>
      <c r="N436" s="102">
        <v>0</v>
      </c>
      <c r="O436" s="102">
        <v>0</v>
      </c>
      <c r="P436" s="102">
        <v>8925</v>
      </c>
      <c r="Q436" s="102" t="str">
        <v>Confirmed</v>
      </c>
      <c r="R436" s="102" t="str">
        <v>Countersigned</v>
      </c>
      <c r="S436" s="102" t="str">
        <v>SSH</v>
      </c>
      <c r="T436" s="102" t="str">
        <v>MXP</v>
      </c>
      <c r="U436" s="102" t="str">
        <v>MXP</v>
      </c>
      <c r="V436" s="102">
        <v>5</v>
      </c>
      <c r="W436" s="102">
        <v>84</v>
      </c>
      <c r="X436" s="102" t="str">
        <v>E25-04</v>
      </c>
      <c r="Y436" s="102">
        <v>186</v>
      </c>
      <c r="Z436" s="102">
        <v>186</v>
      </c>
      <c r="AA436" s="102">
        <v>0</v>
      </c>
      <c r="AB436" s="13" t="str">
        <v>E25</v>
      </c>
    </row>
    <row r="437" spans="1:28" x14ac:dyDescent="0.25">
      <c r="A437" s="103">
        <v>45688</v>
      </c>
      <c r="B437" s="102" t="str">
        <v>Veratour</v>
      </c>
      <c r="C437" s="102" t="str">
        <v>Tour Operator</v>
      </c>
      <c r="D437" s="102" t="str">
        <v/>
      </c>
      <c r="E437" s="102" t="str">
        <v/>
      </c>
      <c r="F437" s="102" t="str">
        <v>RT</v>
      </c>
      <c r="G437" s="102" t="str">
        <v>Inbound</v>
      </c>
      <c r="H437" s="102" t="str">
        <v>4S6005</v>
      </c>
      <c r="I437" s="103" t="str">
        <v>SSH-MXP</v>
      </c>
      <c r="J437" s="135">
        <v>45779</v>
      </c>
      <c r="K437" s="102">
        <v>30</v>
      </c>
      <c r="L437" s="102">
        <v>30</v>
      </c>
      <c r="M437" s="102">
        <v>297.5</v>
      </c>
      <c r="N437" s="102">
        <v>0</v>
      </c>
      <c r="O437" s="102">
        <v>0</v>
      </c>
      <c r="P437" s="102">
        <v>8925</v>
      </c>
      <c r="Q437" s="102" t="str">
        <v>Confirmed</v>
      </c>
      <c r="R437" s="102" t="str">
        <v>Countersigned</v>
      </c>
      <c r="S437" s="102" t="str">
        <v>SSH</v>
      </c>
      <c r="T437" s="102" t="str">
        <v>MXP</v>
      </c>
      <c r="U437" s="102" t="str">
        <v>MXP</v>
      </c>
      <c r="V437" s="102">
        <v>5</v>
      </c>
      <c r="W437" s="102">
        <v>91</v>
      </c>
      <c r="X437" s="102" t="str">
        <v>E25-04</v>
      </c>
      <c r="Y437" s="102">
        <v>186</v>
      </c>
      <c r="Z437" s="102">
        <v>185</v>
      </c>
      <c r="AA437" s="102">
        <v>1</v>
      </c>
      <c r="AB437" s="13" t="str">
        <v>E25</v>
      </c>
    </row>
    <row r="438" spans="1:28" x14ac:dyDescent="0.25">
      <c r="A438" s="103">
        <v>45688</v>
      </c>
      <c r="B438" s="102" t="str">
        <v>Veratour</v>
      </c>
      <c r="C438" s="102" t="str">
        <v>Tour Operator</v>
      </c>
      <c r="D438" s="102" t="str">
        <v/>
      </c>
      <c r="E438" s="102" t="str">
        <v/>
      </c>
      <c r="F438" s="102" t="str">
        <v>RT</v>
      </c>
      <c r="G438" s="102" t="str">
        <v>Outbound</v>
      </c>
      <c r="H438" s="102" t="str">
        <v>4S6016</v>
      </c>
      <c r="I438" s="103" t="str">
        <v>VRN-SSH</v>
      </c>
      <c r="J438" s="135">
        <v>45766</v>
      </c>
      <c r="K438" s="102">
        <v>40</v>
      </c>
      <c r="L438" s="102">
        <v>40</v>
      </c>
      <c r="M438" s="102">
        <v>290</v>
      </c>
      <c r="N438" s="102">
        <v>0</v>
      </c>
      <c r="O438" s="102">
        <v>0</v>
      </c>
      <c r="P438" s="102">
        <v>11600</v>
      </c>
      <c r="Q438" s="102" t="str">
        <v>Confirmed</v>
      </c>
      <c r="R438" s="102" t="str">
        <v>Countersigned</v>
      </c>
      <c r="S438" s="102" t="str">
        <v>VRN</v>
      </c>
      <c r="T438" s="102" t="str">
        <v>SSH</v>
      </c>
      <c r="U438" s="102" t="str">
        <v>VRN</v>
      </c>
      <c r="V438" s="102">
        <v>6</v>
      </c>
      <c r="W438" s="102">
        <v>78</v>
      </c>
      <c r="X438" s="102" t="str">
        <v>E25-05B</v>
      </c>
      <c r="Y438" s="102">
        <v>186</v>
      </c>
      <c r="Z438" s="102">
        <v>185</v>
      </c>
      <c r="AA438" s="102">
        <v>1</v>
      </c>
      <c r="AB438" s="13" t="str">
        <v>E25</v>
      </c>
    </row>
    <row r="439" spans="1:28" x14ac:dyDescent="0.25">
      <c r="A439" s="103">
        <v>45688</v>
      </c>
      <c r="B439" s="102" t="str">
        <v>Veratour</v>
      </c>
      <c r="C439" s="102" t="str">
        <v>Tour Operator</v>
      </c>
      <c r="D439" s="102" t="str">
        <v/>
      </c>
      <c r="E439" s="102" t="str">
        <v/>
      </c>
      <c r="F439" s="102" t="str">
        <v>RT</v>
      </c>
      <c r="G439" s="102" t="str">
        <v>Outbound</v>
      </c>
      <c r="H439" s="102" t="str">
        <v>4S6016</v>
      </c>
      <c r="I439" s="103" t="str">
        <v>VRN-SSH</v>
      </c>
      <c r="J439" s="135">
        <v>45773</v>
      </c>
      <c r="K439" s="102">
        <v>40</v>
      </c>
      <c r="L439" s="102">
        <v>40</v>
      </c>
      <c r="M439" s="102">
        <v>290</v>
      </c>
      <c r="N439" s="102">
        <v>0</v>
      </c>
      <c r="O439" s="102">
        <v>0</v>
      </c>
      <c r="P439" s="102">
        <v>11600</v>
      </c>
      <c r="Q439" s="102" t="str">
        <v>Confirmed</v>
      </c>
      <c r="R439" s="102" t="str">
        <v>Countersigned</v>
      </c>
      <c r="S439" s="102" t="str">
        <v>VRN</v>
      </c>
      <c r="T439" s="102" t="str">
        <v>SSH</v>
      </c>
      <c r="U439" s="102" t="str">
        <v>VRN</v>
      </c>
      <c r="V439" s="102">
        <v>6</v>
      </c>
      <c r="W439" s="102">
        <v>85</v>
      </c>
      <c r="X439" s="102" t="str">
        <v>E25-05B</v>
      </c>
      <c r="Y439" s="102">
        <v>186</v>
      </c>
      <c r="Z439" s="102">
        <v>148</v>
      </c>
      <c r="AA439" s="102">
        <v>38</v>
      </c>
      <c r="AB439" s="13" t="str">
        <v>E25</v>
      </c>
    </row>
    <row r="440" spans="1:28" x14ac:dyDescent="0.25">
      <c r="A440" s="103">
        <v>45688</v>
      </c>
      <c r="B440" s="102" t="str">
        <v>Veratour</v>
      </c>
      <c r="C440" s="102" t="str">
        <v>Tour Operator</v>
      </c>
      <c r="D440" s="102" t="str">
        <v/>
      </c>
      <c r="E440" s="102" t="str">
        <v/>
      </c>
      <c r="F440" s="102" t="str">
        <v>RT</v>
      </c>
      <c r="G440" s="102" t="str">
        <v>Inbound</v>
      </c>
      <c r="H440" s="102" t="str">
        <v>4S6015</v>
      </c>
      <c r="I440" s="103" t="str">
        <v>SSH-VRN</v>
      </c>
      <c r="J440" s="135">
        <v>45773</v>
      </c>
      <c r="K440" s="102">
        <v>40</v>
      </c>
      <c r="L440" s="102">
        <v>40</v>
      </c>
      <c r="M440" s="102">
        <v>290</v>
      </c>
      <c r="N440" s="102">
        <v>0</v>
      </c>
      <c r="O440" s="102">
        <v>0</v>
      </c>
      <c r="P440" s="102">
        <v>11600</v>
      </c>
      <c r="Q440" s="102" t="str">
        <v>Confirmed</v>
      </c>
      <c r="R440" s="102" t="str">
        <v>Countersigned</v>
      </c>
      <c r="S440" s="102" t="str">
        <v>SSH</v>
      </c>
      <c r="T440" s="102" t="str">
        <v>VRN</v>
      </c>
      <c r="U440" s="102" t="str">
        <v>VRN</v>
      </c>
      <c r="V440" s="102">
        <v>6</v>
      </c>
      <c r="W440" s="102">
        <v>85</v>
      </c>
      <c r="X440" s="102" t="str">
        <v>E25-05B</v>
      </c>
      <c r="Y440" s="102">
        <v>186</v>
      </c>
      <c r="Z440" s="102">
        <v>186</v>
      </c>
      <c r="AA440" s="102">
        <v>0</v>
      </c>
      <c r="AB440" s="13" t="str">
        <v>E25</v>
      </c>
    </row>
    <row r="441" spans="1:28" x14ac:dyDescent="0.25">
      <c r="A441" s="103">
        <v>45688</v>
      </c>
      <c r="B441" s="102" t="str">
        <v>Veratour</v>
      </c>
      <c r="C441" s="102" t="str">
        <v>Tour Operator</v>
      </c>
      <c r="D441" s="102" t="str">
        <v/>
      </c>
      <c r="E441" s="102" t="str">
        <v/>
      </c>
      <c r="F441" s="102" t="str">
        <v>RT</v>
      </c>
      <c r="G441" s="102" t="str">
        <v>Inbound</v>
      </c>
      <c r="H441" s="102" t="str">
        <v>4S6015</v>
      </c>
      <c r="I441" s="103" t="str">
        <v>SSH-VRN</v>
      </c>
      <c r="J441" s="135">
        <v>45780</v>
      </c>
      <c r="K441" s="102">
        <v>40</v>
      </c>
      <c r="L441" s="102">
        <v>40</v>
      </c>
      <c r="M441" s="102">
        <v>290</v>
      </c>
      <c r="N441" s="102">
        <v>0</v>
      </c>
      <c r="O441" s="102">
        <v>0</v>
      </c>
      <c r="P441" s="102">
        <v>11600</v>
      </c>
      <c r="Q441" s="102" t="str">
        <v>Confirmed</v>
      </c>
      <c r="R441" s="102" t="str">
        <v>Countersigned</v>
      </c>
      <c r="S441" s="102" t="str">
        <v>SSH</v>
      </c>
      <c r="T441" s="102" t="str">
        <v>VRN</v>
      </c>
      <c r="U441" s="102" t="str">
        <v>VRN</v>
      </c>
      <c r="V441" s="102">
        <v>6</v>
      </c>
      <c r="W441" s="102">
        <v>92</v>
      </c>
      <c r="X441" s="102" t="str">
        <v>E25-05B</v>
      </c>
      <c r="Y441" s="102">
        <v>186</v>
      </c>
      <c r="Z441" s="102">
        <v>182</v>
      </c>
      <c r="AA441" s="102">
        <v>4</v>
      </c>
      <c r="AB441" s="13" t="str">
        <v>E25</v>
      </c>
    </row>
    <row r="442" spans="1:28" x14ac:dyDescent="0.25">
      <c r="A442" s="103">
        <v>45689</v>
      </c>
      <c r="B442" s="102" t="str">
        <v>Searcharter</v>
      </c>
      <c r="C442" s="102" t="str">
        <v>Distributor</v>
      </c>
      <c r="D442" s="102" t="str">
        <v/>
      </c>
      <c r="E442" s="102" t="str">
        <v>ZRP79</v>
      </c>
      <c r="F442" s="102" t="str">
        <v>OW</v>
      </c>
      <c r="G442" s="102" t="str">
        <v>Outbound</v>
      </c>
      <c r="H442" s="102" t="str">
        <v>4S6016</v>
      </c>
      <c r="I442" s="103" t="str">
        <v>VRN-SSH</v>
      </c>
      <c r="J442" s="135">
        <v>45766</v>
      </c>
      <c r="K442" s="102">
        <v>3</v>
      </c>
      <c r="L442" s="102">
        <v>3</v>
      </c>
      <c r="M442" s="102">
        <v>300</v>
      </c>
      <c r="N442" s="102">
        <v>0</v>
      </c>
      <c r="O442" s="102">
        <v>0</v>
      </c>
      <c r="P442" s="102">
        <v>900</v>
      </c>
      <c r="Q442" s="102" t="str">
        <v>Confirmed</v>
      </c>
      <c r="R442" s="102" t="str">
        <v>Closed Deal</v>
      </c>
      <c r="S442" s="102" t="str">
        <v>VRN</v>
      </c>
      <c r="T442" s="102" t="str">
        <v>SSH</v>
      </c>
      <c r="U442" s="102" t="str">
        <v>VRN</v>
      </c>
      <c r="V442" s="102">
        <v>6</v>
      </c>
      <c r="W442" s="102">
        <v>77</v>
      </c>
      <c r="X442" s="102" t="str">
        <v>E25-05B</v>
      </c>
      <c r="Y442" s="102">
        <v>186</v>
      </c>
      <c r="Z442" s="102">
        <v>185</v>
      </c>
      <c r="AA442" s="102">
        <v>1</v>
      </c>
      <c r="AB442" s="13" t="str">
        <v>E25</v>
      </c>
    </row>
    <row r="443" spans="1:28" x14ac:dyDescent="0.25">
      <c r="A443" s="103">
        <v>45690</v>
      </c>
      <c r="B443" s="102" t="str">
        <v>Searcharter</v>
      </c>
      <c r="C443" s="102" t="str">
        <v>Distributor</v>
      </c>
      <c r="D443" s="102" t="str">
        <v/>
      </c>
      <c r="E443" s="102" t="str">
        <v>MQJUH</v>
      </c>
      <c r="F443" s="102" t="str">
        <v>OW</v>
      </c>
      <c r="G443" s="102" t="str">
        <v>Outbound</v>
      </c>
      <c r="H443" s="102" t="str">
        <v>4S6005</v>
      </c>
      <c r="I443" s="103" t="str">
        <v>SSH-MXP</v>
      </c>
      <c r="J443" s="135">
        <v>45772</v>
      </c>
      <c r="K443" s="102">
        <v>4</v>
      </c>
      <c r="L443" s="102">
        <v>4</v>
      </c>
      <c r="M443" s="102">
        <v>320</v>
      </c>
      <c r="N443" s="102">
        <v>0</v>
      </c>
      <c r="O443" s="102">
        <v>0</v>
      </c>
      <c r="P443" s="102">
        <v>1280</v>
      </c>
      <c r="Q443" s="102" t="str">
        <v>Confirmed</v>
      </c>
      <c r="R443" s="102" t="str">
        <v>Closed Deal</v>
      </c>
      <c r="S443" s="102" t="str">
        <v>SSH</v>
      </c>
      <c r="T443" s="102" t="str">
        <v>MXP</v>
      </c>
      <c r="U443" s="102" t="str">
        <v>MXP</v>
      </c>
      <c r="V443" s="102">
        <v>5</v>
      </c>
      <c r="W443" s="102">
        <v>82</v>
      </c>
      <c r="X443" s="102" t="str">
        <v>E25-04</v>
      </c>
      <c r="Y443" s="102">
        <v>186</v>
      </c>
      <c r="Z443" s="102">
        <v>186</v>
      </c>
      <c r="AA443" s="102">
        <v>0</v>
      </c>
      <c r="AB443" s="13" t="str">
        <v>E25</v>
      </c>
    </row>
    <row r="444" spans="1:28" x14ac:dyDescent="0.25">
      <c r="A444" s="103">
        <v>45690</v>
      </c>
      <c r="B444" s="102" t="str">
        <v>Searcharter</v>
      </c>
      <c r="C444" s="102" t="str">
        <v>Distributor</v>
      </c>
      <c r="D444" s="102" t="str">
        <v/>
      </c>
      <c r="E444" s="102" t="str">
        <v>6ZVFQ</v>
      </c>
      <c r="F444" s="102" t="str">
        <v>RT</v>
      </c>
      <c r="G444" s="102" t="str">
        <v>Outbound</v>
      </c>
      <c r="H444" s="102" t="str">
        <v>4S6016</v>
      </c>
      <c r="I444" s="103" t="str">
        <v>VRN-SSH</v>
      </c>
      <c r="J444" s="135">
        <v>45766</v>
      </c>
      <c r="K444" s="102">
        <v>3</v>
      </c>
      <c r="L444" s="102">
        <v>3</v>
      </c>
      <c r="M444" s="102">
        <v>300</v>
      </c>
      <c r="N444" s="102">
        <v>0</v>
      </c>
      <c r="O444" s="102">
        <v>0</v>
      </c>
      <c r="P444" s="102">
        <v>900</v>
      </c>
      <c r="Q444" s="102" t="str">
        <v>Confirmed</v>
      </c>
      <c r="R444" s="102" t="str">
        <v>Closed Deal</v>
      </c>
      <c r="S444" s="102" t="str">
        <v>VRN</v>
      </c>
      <c r="T444" s="102" t="str">
        <v>SSH</v>
      </c>
      <c r="U444" s="102" t="str">
        <v>VRN</v>
      </c>
      <c r="V444" s="102">
        <v>6</v>
      </c>
      <c r="W444" s="102">
        <v>76</v>
      </c>
      <c r="X444" s="102" t="str">
        <v>E25-05B</v>
      </c>
      <c r="Y444" s="102">
        <v>186</v>
      </c>
      <c r="Z444" s="102">
        <v>185</v>
      </c>
      <c r="AA444" s="102">
        <v>1</v>
      </c>
      <c r="AB444" s="13" t="str">
        <v>E25</v>
      </c>
    </row>
    <row r="445" spans="1:28" x14ac:dyDescent="0.25">
      <c r="A445" s="103">
        <v>45690</v>
      </c>
      <c r="B445" s="102" t="str">
        <v>Searcharter</v>
      </c>
      <c r="C445" s="102" t="str">
        <v>Distributor</v>
      </c>
      <c r="D445" s="102" t="str">
        <v/>
      </c>
      <c r="E445" s="102" t="str">
        <v>6ZVFQ</v>
      </c>
      <c r="F445" s="102" t="str">
        <v>RT</v>
      </c>
      <c r="G445" s="102" t="str">
        <v>Inbound</v>
      </c>
      <c r="H445" s="102" t="str">
        <v>4S6015</v>
      </c>
      <c r="I445" s="103" t="str">
        <v>SSH-VRN</v>
      </c>
      <c r="J445" s="135">
        <v>45773</v>
      </c>
      <c r="K445" s="102">
        <v>3</v>
      </c>
      <c r="L445" s="102">
        <v>3</v>
      </c>
      <c r="M445" s="102">
        <v>300</v>
      </c>
      <c r="N445" s="102">
        <v>0</v>
      </c>
      <c r="O445" s="102">
        <v>0</v>
      </c>
      <c r="P445" s="102">
        <v>900</v>
      </c>
      <c r="Q445" s="102" t="str">
        <v>Confirmed</v>
      </c>
      <c r="R445" s="102" t="str">
        <v>Closed Deal</v>
      </c>
      <c r="S445" s="102" t="str">
        <v>SSH</v>
      </c>
      <c r="T445" s="102" t="str">
        <v>VRN</v>
      </c>
      <c r="U445" s="102" t="str">
        <v>VRN</v>
      </c>
      <c r="V445" s="102">
        <v>6</v>
      </c>
      <c r="W445" s="102">
        <v>83</v>
      </c>
      <c r="X445" s="102" t="str">
        <v>E25-05B</v>
      </c>
      <c r="Y445" s="102">
        <v>186</v>
      </c>
      <c r="Z445" s="102">
        <v>186</v>
      </c>
      <c r="AA445" s="102">
        <v>0</v>
      </c>
      <c r="AB445" s="13" t="str">
        <v>E25</v>
      </c>
    </row>
    <row r="446" spans="1:28" x14ac:dyDescent="0.25">
      <c r="A446" s="103">
        <v>45690</v>
      </c>
      <c r="B446" s="102" t="str">
        <v>Searcharter</v>
      </c>
      <c r="C446" s="102" t="str">
        <v>Distributor</v>
      </c>
      <c r="D446" s="102" t="str">
        <v/>
      </c>
      <c r="E446" s="102" t="str">
        <v>LA7FR</v>
      </c>
      <c r="F446" s="102" t="str">
        <v>OW</v>
      </c>
      <c r="G446" s="102" t="str">
        <v>Outbound</v>
      </c>
      <c r="H446" s="102" t="str">
        <v>4S6006</v>
      </c>
      <c r="I446" s="103" t="str">
        <v>MXP-SSH</v>
      </c>
      <c r="J446" s="135">
        <v>45765</v>
      </c>
      <c r="K446" s="102">
        <v>2</v>
      </c>
      <c r="L446" s="102">
        <v>2</v>
      </c>
      <c r="M446" s="102">
        <v>325</v>
      </c>
      <c r="N446" s="102">
        <v>0</v>
      </c>
      <c r="O446" s="102">
        <v>0</v>
      </c>
      <c r="P446" s="102">
        <v>650</v>
      </c>
      <c r="Q446" s="102" t="str">
        <v>Confirmed</v>
      </c>
      <c r="R446" s="102" t="str">
        <v>Closed Deal</v>
      </c>
      <c r="S446" s="102" t="str">
        <v>MXP</v>
      </c>
      <c r="T446" s="102" t="str">
        <v>SSH</v>
      </c>
      <c r="U446" s="102" t="str">
        <v>MXP</v>
      </c>
      <c r="V446" s="102">
        <v>5</v>
      </c>
      <c r="W446" s="102">
        <v>75</v>
      </c>
      <c r="X446" s="102" t="str">
        <v>E25-04</v>
      </c>
      <c r="Y446" s="102">
        <v>186</v>
      </c>
      <c r="Z446" s="102">
        <v>186</v>
      </c>
      <c r="AA446" s="102">
        <v>0</v>
      </c>
      <c r="AB446" s="13" t="str">
        <v>E25</v>
      </c>
    </row>
    <row r="447" spans="1:28" x14ac:dyDescent="0.25">
      <c r="A447" s="103">
        <v>45691</v>
      </c>
      <c r="B447" s="102" t="str">
        <v>Genius</v>
      </c>
      <c r="C447" s="102" t="str">
        <v>Distributor</v>
      </c>
      <c r="D447" s="102" t="str">
        <v/>
      </c>
      <c r="E447" s="102" t="str">
        <v/>
      </c>
      <c r="F447" s="102" t="str">
        <v>OW</v>
      </c>
      <c r="G447" s="102" t="str">
        <v>Outbound</v>
      </c>
      <c r="H447" s="102" t="str">
        <v>4S6005</v>
      </c>
      <c r="I447" s="103" t="str">
        <v>SSH-MXP</v>
      </c>
      <c r="J447" s="135">
        <v>45772</v>
      </c>
      <c r="K447" s="102">
        <v>6</v>
      </c>
      <c r="L447" s="102">
        <v>6</v>
      </c>
      <c r="M447" s="102">
        <v>325</v>
      </c>
      <c r="N447" s="102">
        <v>0</v>
      </c>
      <c r="O447" s="102">
        <v>0</v>
      </c>
      <c r="P447" s="102">
        <v>1950</v>
      </c>
      <c r="Q447" s="102" t="str">
        <v>Confirmed</v>
      </c>
      <c r="R447" s="102" t="str">
        <v>Closed Deal</v>
      </c>
      <c r="S447" s="102" t="str">
        <v>SSH</v>
      </c>
      <c r="T447" s="102" t="str">
        <v>MXP</v>
      </c>
      <c r="U447" s="102" t="str">
        <v>MXP</v>
      </c>
      <c r="V447" s="102">
        <v>5</v>
      </c>
      <c r="W447" s="102">
        <v>81</v>
      </c>
      <c r="X447" s="102" t="str">
        <v>E25-04</v>
      </c>
      <c r="Y447" s="102">
        <v>186</v>
      </c>
      <c r="Z447" s="102">
        <v>186</v>
      </c>
      <c r="AA447" s="102">
        <v>0</v>
      </c>
      <c r="AB447" s="13" t="str">
        <v>E25</v>
      </c>
    </row>
    <row r="448" spans="1:28" x14ac:dyDescent="0.25">
      <c r="A448" s="103">
        <v>45688</v>
      </c>
      <c r="B448" s="102" t="str">
        <v>EuroAirlines</v>
      </c>
      <c r="C448" s="102" t="str">
        <v>Distributor</v>
      </c>
      <c r="D448" s="102" t="str">
        <v/>
      </c>
      <c r="E448" s="102" t="str">
        <v>11LA1D</v>
      </c>
      <c r="F448" s="102" t="str">
        <v>OW</v>
      </c>
      <c r="G448" s="102" t="str">
        <v>Outbound</v>
      </c>
      <c r="H448" s="102" t="str">
        <v>4S6018</v>
      </c>
      <c r="I448" s="103" t="str">
        <v>NAP-SSH</v>
      </c>
      <c r="J448" s="135">
        <v>45765</v>
      </c>
      <c r="K448" s="102">
        <v>1</v>
      </c>
      <c r="L448" s="102">
        <v>1</v>
      </c>
      <c r="M448" s="102">
        <v>230</v>
      </c>
      <c r="N448" s="102">
        <v>34.04</v>
      </c>
      <c r="O448" s="102">
        <v>30</v>
      </c>
      <c r="P448" s="102">
        <v>294.04000000000002</v>
      </c>
      <c r="Q448" s="102" t="str">
        <v>Confirmed</v>
      </c>
      <c r="R448" s="102" t="str">
        <v>Closed Deal</v>
      </c>
      <c r="S448" s="102" t="str">
        <v>NAP</v>
      </c>
      <c r="T448" s="102" t="str">
        <v>SSH</v>
      </c>
      <c r="U448" s="102" t="str">
        <v>NAP</v>
      </c>
      <c r="V448" s="102">
        <v>5</v>
      </c>
      <c r="W448" s="102">
        <v>77</v>
      </c>
      <c r="X448" s="102" t="str">
        <v>E25-08</v>
      </c>
      <c r="Y448" s="102">
        <v>186</v>
      </c>
      <c r="Z448" s="102">
        <v>186</v>
      </c>
      <c r="AA448" s="102">
        <v>0</v>
      </c>
      <c r="AB448" s="13" t="str">
        <v>E25</v>
      </c>
    </row>
    <row r="449" spans="1:28" x14ac:dyDescent="0.25">
      <c r="A449" s="103">
        <v>45688</v>
      </c>
      <c r="B449" s="102" t="str">
        <v>EuroAirlines</v>
      </c>
      <c r="C449" s="102" t="str">
        <v>Distributor</v>
      </c>
      <c r="D449" s="102" t="str">
        <v/>
      </c>
      <c r="E449" s="102" t="str">
        <v>11LA1D</v>
      </c>
      <c r="F449" s="102" t="str">
        <v>OW</v>
      </c>
      <c r="G449" s="102" t="str">
        <v>Outbound</v>
      </c>
      <c r="H449" s="102" t="str">
        <v>4S6017</v>
      </c>
      <c r="I449" s="103" t="str">
        <v>SSH-NAP</v>
      </c>
      <c r="J449" s="135">
        <v>45772</v>
      </c>
      <c r="K449" s="102">
        <v>1</v>
      </c>
      <c r="L449" s="102">
        <v>1</v>
      </c>
      <c r="M449" s="102">
        <v>220</v>
      </c>
      <c r="N449" s="102">
        <v>38.92</v>
      </c>
      <c r="O449" s="102">
        <v>40</v>
      </c>
      <c r="P449" s="102">
        <v>298.92</v>
      </c>
      <c r="Q449" s="102" t="str">
        <v>Confirmed</v>
      </c>
      <c r="R449" s="102" t="str">
        <v>Closed Deal</v>
      </c>
      <c r="S449" s="102" t="str">
        <v>SSH</v>
      </c>
      <c r="T449" s="102" t="str">
        <v>NAP</v>
      </c>
      <c r="U449" s="102" t="str">
        <v>NAP</v>
      </c>
      <c r="V449" s="102">
        <v>5</v>
      </c>
      <c r="W449" s="102">
        <v>84</v>
      </c>
      <c r="X449" s="102" t="str">
        <v>E25-08</v>
      </c>
      <c r="Y449" s="102">
        <v>186</v>
      </c>
      <c r="Z449" s="102">
        <v>186</v>
      </c>
      <c r="AA449" s="102">
        <v>0</v>
      </c>
      <c r="AB449" s="13" t="str">
        <v>E25</v>
      </c>
    </row>
    <row r="450" spans="1:28" x14ac:dyDescent="0.25">
      <c r="A450" s="103">
        <v>45688</v>
      </c>
      <c r="B450" s="102" t="str">
        <v>EuroAirlines</v>
      </c>
      <c r="C450" s="102" t="str">
        <v>Distributor</v>
      </c>
      <c r="D450" s="102" t="str">
        <v/>
      </c>
      <c r="E450" s="102" t="str">
        <v>11LA1D</v>
      </c>
      <c r="F450" s="102" t="str">
        <v>OW</v>
      </c>
      <c r="G450" s="102" t="str">
        <v>Outbound</v>
      </c>
      <c r="H450" s="102" t="str">
        <v>4S6018</v>
      </c>
      <c r="I450" s="103" t="str">
        <v>NAP-SSH</v>
      </c>
      <c r="J450" s="135">
        <v>45765</v>
      </c>
      <c r="K450" s="102">
        <v>1</v>
      </c>
      <c r="L450" s="102">
        <v>1</v>
      </c>
      <c r="M450" s="102">
        <v>230</v>
      </c>
      <c r="N450" s="102">
        <v>34.04</v>
      </c>
      <c r="O450" s="102">
        <v>30</v>
      </c>
      <c r="P450" s="102">
        <v>294.04000000000002</v>
      </c>
      <c r="Q450" s="102" t="str">
        <v>Confirmed</v>
      </c>
      <c r="R450" s="102" t="str">
        <v>Closed Deal</v>
      </c>
      <c r="S450" s="102" t="str">
        <v>NAP</v>
      </c>
      <c r="T450" s="102" t="str">
        <v>SSH</v>
      </c>
      <c r="U450" s="102" t="str">
        <v>NAP</v>
      </c>
      <c r="V450" s="102">
        <v>5</v>
      </c>
      <c r="W450" s="102">
        <v>77</v>
      </c>
      <c r="X450" s="102" t="str">
        <v>E25-08</v>
      </c>
      <c r="Y450" s="102">
        <v>186</v>
      </c>
      <c r="Z450" s="102">
        <v>186</v>
      </c>
      <c r="AA450" s="102">
        <v>0</v>
      </c>
      <c r="AB450" s="13" t="str">
        <v>E25</v>
      </c>
    </row>
    <row r="451" spans="1:28" x14ac:dyDescent="0.25">
      <c r="A451" s="103">
        <v>45688</v>
      </c>
      <c r="B451" s="102" t="str">
        <v>EuroAirlines</v>
      </c>
      <c r="C451" s="102" t="str">
        <v>Distributor</v>
      </c>
      <c r="D451" s="102" t="str">
        <v/>
      </c>
      <c r="E451" s="102" t="str">
        <v>11LA1D</v>
      </c>
      <c r="F451" s="102" t="str">
        <v>OW</v>
      </c>
      <c r="G451" s="102" t="str">
        <v>Outbound</v>
      </c>
      <c r="H451" s="102" t="str">
        <v>4S6017</v>
      </c>
      <c r="I451" s="103" t="str">
        <v>SSH-NAP</v>
      </c>
      <c r="J451" s="135">
        <v>45772</v>
      </c>
      <c r="K451" s="102">
        <v>1</v>
      </c>
      <c r="L451" s="102">
        <v>1</v>
      </c>
      <c r="M451" s="102">
        <v>220</v>
      </c>
      <c r="N451" s="102">
        <v>38.92</v>
      </c>
      <c r="O451" s="102">
        <v>40</v>
      </c>
      <c r="P451" s="102">
        <v>298.92</v>
      </c>
      <c r="Q451" s="102" t="str">
        <v>Confirmed</v>
      </c>
      <c r="R451" s="102" t="str">
        <v>Closed Deal</v>
      </c>
      <c r="S451" s="102" t="str">
        <v>SSH</v>
      </c>
      <c r="T451" s="102" t="str">
        <v>NAP</v>
      </c>
      <c r="U451" s="102" t="str">
        <v>NAP</v>
      </c>
      <c r="V451" s="102">
        <v>5</v>
      </c>
      <c r="W451" s="102">
        <v>84</v>
      </c>
      <c r="X451" s="102" t="str">
        <v>E25-08</v>
      </c>
      <c r="Y451" s="102">
        <v>186</v>
      </c>
      <c r="Z451" s="102">
        <v>186</v>
      </c>
      <c r="AA451" s="102">
        <v>0</v>
      </c>
      <c r="AB451" s="13" t="str">
        <v>E25</v>
      </c>
    </row>
    <row r="452" spans="1:28" x14ac:dyDescent="0.25">
      <c r="A452" s="103">
        <v>45691</v>
      </c>
      <c r="B452" s="102" t="str">
        <v>Ahotsun Tour Operator srls</v>
      </c>
      <c r="C452" s="102" t="str">
        <v>Tour Operator</v>
      </c>
      <c r="D452" s="102" t="str">
        <v/>
      </c>
      <c r="E452" s="102" t="str">
        <v/>
      </c>
      <c r="F452" s="102" t="str">
        <v>RT</v>
      </c>
      <c r="G452" s="102" t="str">
        <v>Outbound</v>
      </c>
      <c r="H452" s="102" t="str">
        <v>4S6018</v>
      </c>
      <c r="I452" s="103" t="str">
        <v>NAP-SSH</v>
      </c>
      <c r="J452" s="135">
        <v>45772</v>
      </c>
      <c r="K452" s="102">
        <v>10</v>
      </c>
      <c r="L452" s="102">
        <v>10</v>
      </c>
      <c r="M452" s="102">
        <v>245</v>
      </c>
      <c r="N452" s="102">
        <v>0</v>
      </c>
      <c r="O452" s="102">
        <v>0</v>
      </c>
      <c r="P452" s="102">
        <v>2450</v>
      </c>
      <c r="Q452" s="102" t="str">
        <v>Confirmed</v>
      </c>
      <c r="R452" s="102" t="str">
        <v>Countersigned</v>
      </c>
      <c r="S452" s="102" t="str">
        <v>NAP</v>
      </c>
      <c r="T452" s="102" t="str">
        <v>SSH</v>
      </c>
      <c r="U452" s="102" t="str">
        <v>NAP</v>
      </c>
      <c r="V452" s="102">
        <v>5</v>
      </c>
      <c r="W452" s="102">
        <v>81</v>
      </c>
      <c r="X452" s="102" t="str">
        <v>E25-08</v>
      </c>
      <c r="Y452" s="102">
        <v>186</v>
      </c>
      <c r="Z452" s="102">
        <v>184</v>
      </c>
      <c r="AA452" s="102">
        <v>2</v>
      </c>
      <c r="AB452" s="13" t="str">
        <v>E25</v>
      </c>
    </row>
    <row r="453" spans="1:28" x14ac:dyDescent="0.25">
      <c r="A453" s="103">
        <v>45691</v>
      </c>
      <c r="B453" s="102" t="str">
        <v>Ahotsun Tour Operator srls</v>
      </c>
      <c r="C453" s="102" t="str">
        <v>Tour Operator</v>
      </c>
      <c r="D453" s="102" t="str">
        <v/>
      </c>
      <c r="E453" s="102" t="str">
        <v/>
      </c>
      <c r="F453" s="102" t="str">
        <v>RT</v>
      </c>
      <c r="G453" s="102" t="str">
        <v>Inbound</v>
      </c>
      <c r="H453" s="102" t="str">
        <v>4S6017</v>
      </c>
      <c r="I453" s="103" t="str">
        <v>SSH-NAP</v>
      </c>
      <c r="J453" s="135">
        <v>45779</v>
      </c>
      <c r="K453" s="102">
        <v>10</v>
      </c>
      <c r="L453" s="102">
        <v>10</v>
      </c>
      <c r="M453" s="102">
        <v>245</v>
      </c>
      <c r="N453" s="102">
        <v>0</v>
      </c>
      <c r="O453" s="102">
        <v>0</v>
      </c>
      <c r="P453" s="102">
        <v>2450</v>
      </c>
      <c r="Q453" s="102" t="str">
        <v>Confirmed</v>
      </c>
      <c r="R453" s="102" t="str">
        <v>Countersigned</v>
      </c>
      <c r="S453" s="102" t="str">
        <v>SSH</v>
      </c>
      <c r="T453" s="102" t="str">
        <v>NAP</v>
      </c>
      <c r="U453" s="102" t="str">
        <v>NAP</v>
      </c>
      <c r="V453" s="102">
        <v>5</v>
      </c>
      <c r="W453" s="102">
        <v>88</v>
      </c>
      <c r="X453" s="102" t="str">
        <v>E25-08</v>
      </c>
      <c r="Y453" s="102">
        <v>186</v>
      </c>
      <c r="Z453" s="102">
        <v>186</v>
      </c>
      <c r="AA453" s="102">
        <v>0</v>
      </c>
      <c r="AB453" s="13" t="str">
        <v>E25</v>
      </c>
    </row>
    <row r="454" spans="1:28" x14ac:dyDescent="0.25">
      <c r="A454" s="103">
        <v>45689</v>
      </c>
      <c r="B454" s="102" t="str">
        <v>EuroAirlines</v>
      </c>
      <c r="C454" s="102" t="str">
        <v>Distributor</v>
      </c>
      <c r="D454" s="102" t="str">
        <v/>
      </c>
      <c r="E454" s="102" t="str">
        <v>11LA92</v>
      </c>
      <c r="F454" s="102" t="str">
        <v>OW</v>
      </c>
      <c r="G454" s="102" t="str">
        <v>Outbound</v>
      </c>
      <c r="H454" s="102" t="str">
        <v>4S6015</v>
      </c>
      <c r="I454" s="103" t="str">
        <v>SSH-VRN</v>
      </c>
      <c r="J454" s="135">
        <v>45773</v>
      </c>
      <c r="K454" s="102">
        <v>1</v>
      </c>
      <c r="L454" s="102">
        <v>1</v>
      </c>
      <c r="M454" s="102">
        <v>270</v>
      </c>
      <c r="N454" s="102">
        <v>37.43</v>
      </c>
      <c r="O454" s="102">
        <v>40</v>
      </c>
      <c r="P454" s="102">
        <v>347.43</v>
      </c>
      <c r="Q454" s="102" t="str">
        <v>Confirmed</v>
      </c>
      <c r="R454" s="102" t="str">
        <v>Closed Deal</v>
      </c>
      <c r="S454" s="102" t="str">
        <v>SSH</v>
      </c>
      <c r="T454" s="102" t="str">
        <v>VRN</v>
      </c>
      <c r="U454" s="102" t="str">
        <v>VRN</v>
      </c>
      <c r="V454" s="102">
        <v>6</v>
      </c>
      <c r="W454" s="102">
        <v>84</v>
      </c>
      <c r="X454" s="102" t="str">
        <v>E25-05B</v>
      </c>
      <c r="Y454" s="102">
        <v>186</v>
      </c>
      <c r="Z454" s="102">
        <v>186</v>
      </c>
      <c r="AA454" s="102">
        <v>0</v>
      </c>
      <c r="AB454" s="13" t="str">
        <v>E25</v>
      </c>
    </row>
    <row r="455" spans="1:28" x14ac:dyDescent="0.25">
      <c r="A455" s="103">
        <v>45689</v>
      </c>
      <c r="B455" s="102" t="str">
        <v>EuroAirlines</v>
      </c>
      <c r="C455" s="102" t="str">
        <v>Distributor</v>
      </c>
      <c r="D455" s="102" t="str">
        <v/>
      </c>
      <c r="E455" s="102" t="str">
        <v>11LA92</v>
      </c>
      <c r="F455" s="102" t="str">
        <v>OW</v>
      </c>
      <c r="G455" s="102" t="str">
        <v>Outbound</v>
      </c>
      <c r="H455" s="102" t="str">
        <v>4S6015</v>
      </c>
      <c r="I455" s="103" t="str">
        <v>SSH-VRN</v>
      </c>
      <c r="J455" s="135">
        <v>45773</v>
      </c>
      <c r="K455" s="102">
        <v>1</v>
      </c>
      <c r="L455" s="102">
        <v>1</v>
      </c>
      <c r="M455" s="102">
        <v>202.5</v>
      </c>
      <c r="N455" s="102">
        <v>37.43</v>
      </c>
      <c r="O455" s="102">
        <v>40</v>
      </c>
      <c r="P455" s="102">
        <v>279.93</v>
      </c>
      <c r="Q455" s="102" t="str">
        <v>Confirmed</v>
      </c>
      <c r="R455" s="102" t="str">
        <v>Closed Deal</v>
      </c>
      <c r="S455" s="102" t="str">
        <v>SSH</v>
      </c>
      <c r="T455" s="102" t="str">
        <v>VRN</v>
      </c>
      <c r="U455" s="102" t="str">
        <v>VRN</v>
      </c>
      <c r="V455" s="102">
        <v>6</v>
      </c>
      <c r="W455" s="102">
        <v>84</v>
      </c>
      <c r="X455" s="102" t="str">
        <v>E25-05B</v>
      </c>
      <c r="Y455" s="102">
        <v>186</v>
      </c>
      <c r="Z455" s="102">
        <v>186</v>
      </c>
      <c r="AA455" s="102">
        <v>0</v>
      </c>
      <c r="AB455" s="13" t="str">
        <v>E25</v>
      </c>
    </row>
    <row r="456" spans="1:28" x14ac:dyDescent="0.25">
      <c r="A456" s="103">
        <v>45689</v>
      </c>
      <c r="B456" s="102" t="str">
        <v>EuroAirlines</v>
      </c>
      <c r="C456" s="102" t="str">
        <v>Distributor</v>
      </c>
      <c r="D456" s="102" t="str">
        <v/>
      </c>
      <c r="E456" s="102" t="str">
        <v>11LA92</v>
      </c>
      <c r="F456" s="102" t="str">
        <v>OW</v>
      </c>
      <c r="G456" s="102" t="str">
        <v>Outbound</v>
      </c>
      <c r="H456" s="102" t="str">
        <v>4S6015</v>
      </c>
      <c r="I456" s="103" t="str">
        <v>SSH-VRN</v>
      </c>
      <c r="J456" s="135">
        <v>45773</v>
      </c>
      <c r="K456" s="102">
        <v>1</v>
      </c>
      <c r="L456" s="102">
        <v>1</v>
      </c>
      <c r="M456" s="102">
        <v>270</v>
      </c>
      <c r="N456" s="102">
        <v>37.43</v>
      </c>
      <c r="O456" s="102">
        <v>40</v>
      </c>
      <c r="P456" s="102">
        <v>347.43</v>
      </c>
      <c r="Q456" s="102" t="str">
        <v>Confirmed</v>
      </c>
      <c r="R456" s="102" t="str">
        <v>Closed Deal</v>
      </c>
      <c r="S456" s="102" t="str">
        <v>SSH</v>
      </c>
      <c r="T456" s="102" t="str">
        <v>VRN</v>
      </c>
      <c r="U456" s="102" t="str">
        <v>VRN</v>
      </c>
      <c r="V456" s="102">
        <v>6</v>
      </c>
      <c r="W456" s="102">
        <v>84</v>
      </c>
      <c r="X456" s="102" t="str">
        <v>E25-05B</v>
      </c>
      <c r="Y456" s="102">
        <v>186</v>
      </c>
      <c r="Z456" s="102">
        <v>186</v>
      </c>
      <c r="AA456" s="102">
        <v>0</v>
      </c>
      <c r="AB456" s="13" t="str">
        <v>E25</v>
      </c>
    </row>
    <row r="457" spans="1:28" x14ac:dyDescent="0.25">
      <c r="A457" s="103">
        <v>45691</v>
      </c>
      <c r="B457" s="102" t="str">
        <v>Italgsa-Iscla Maior</v>
      </c>
      <c r="C457" s="102" t="str">
        <v>Tour Operator</v>
      </c>
      <c r="D457" s="102" t="str">
        <v/>
      </c>
      <c r="E457" s="102" t="str">
        <v/>
      </c>
      <c r="F457" s="102" t="str">
        <v>RT</v>
      </c>
      <c r="G457" s="102" t="str">
        <v>Outbound</v>
      </c>
      <c r="H457" s="102" t="str">
        <v>UJ1121</v>
      </c>
      <c r="I457" s="103" t="str">
        <v>NAP-SSH</v>
      </c>
      <c r="J457" s="135">
        <v>45865</v>
      </c>
      <c r="K457" s="102">
        <v>30</v>
      </c>
      <c r="L457" s="102">
        <v>30</v>
      </c>
      <c r="M457" s="102">
        <v>225</v>
      </c>
      <c r="N457" s="102">
        <v>0</v>
      </c>
      <c r="O457" s="102">
        <v>0</v>
      </c>
      <c r="P457" s="102">
        <v>6750</v>
      </c>
      <c r="Q457" s="102" t="str">
        <v>Confirmed</v>
      </c>
      <c r="R457" s="102" t="str">
        <v>Countersigned</v>
      </c>
      <c r="S457" s="102" t="str">
        <v>NAP</v>
      </c>
      <c r="T457" s="102" t="str">
        <v>SSH</v>
      </c>
      <c r="U457" s="102" t="str">
        <v>NAP</v>
      </c>
      <c r="V457" s="102">
        <v>7</v>
      </c>
      <c r="W457" s="102">
        <v>174</v>
      </c>
      <c r="X457" s="102" t="str">
        <v>S25-06</v>
      </c>
      <c r="Y457" s="102">
        <v>179</v>
      </c>
      <c r="Z457" s="102">
        <v>140</v>
      </c>
      <c r="AA457" s="102">
        <v>39</v>
      </c>
      <c r="AB457" s="13" t="str">
        <v>S25</v>
      </c>
    </row>
    <row r="458" spans="1:28" x14ac:dyDescent="0.25">
      <c r="A458" s="103">
        <v>45691</v>
      </c>
      <c r="B458" s="102" t="str">
        <v>Italgsa-Iscla Maior</v>
      </c>
      <c r="C458" s="102" t="str">
        <v>Tour Operator</v>
      </c>
      <c r="D458" s="102" t="str">
        <v/>
      </c>
      <c r="E458" s="102" t="str">
        <v/>
      </c>
      <c r="F458" s="102" t="str">
        <v>RT</v>
      </c>
      <c r="G458" s="102" t="str">
        <v>Outbound</v>
      </c>
      <c r="H458" s="102" t="str">
        <v>UJ1121</v>
      </c>
      <c r="I458" s="103" t="str">
        <v>NAP-SSH</v>
      </c>
      <c r="J458" s="135">
        <v>45872</v>
      </c>
      <c r="K458" s="102">
        <v>30</v>
      </c>
      <c r="L458" s="102">
        <v>30</v>
      </c>
      <c r="M458" s="102">
        <v>225</v>
      </c>
      <c r="N458" s="102">
        <v>0</v>
      </c>
      <c r="O458" s="102">
        <v>0</v>
      </c>
      <c r="P458" s="102">
        <v>6750</v>
      </c>
      <c r="Q458" s="102" t="str">
        <v>Confirmed</v>
      </c>
      <c r="R458" s="102" t="str">
        <v>Countersigned</v>
      </c>
      <c r="S458" s="102" t="str">
        <v>NAP</v>
      </c>
      <c r="T458" s="102" t="str">
        <v>SSH</v>
      </c>
      <c r="U458" s="102" t="str">
        <v>NAP</v>
      </c>
      <c r="V458" s="102">
        <v>7</v>
      </c>
      <c r="W458" s="102">
        <v>181</v>
      </c>
      <c r="X458" s="102" t="str">
        <v>S25-06</v>
      </c>
      <c r="Y458" s="102">
        <v>179</v>
      </c>
      <c r="Z458" s="102">
        <v>140</v>
      </c>
      <c r="AA458" s="102">
        <v>39</v>
      </c>
      <c r="AB458" s="13" t="str">
        <v>S25</v>
      </c>
    </row>
    <row r="459" spans="1:28" x14ac:dyDescent="0.25">
      <c r="A459" s="103">
        <v>45691</v>
      </c>
      <c r="B459" s="102" t="str">
        <v>Italgsa-Iscla Maior</v>
      </c>
      <c r="C459" s="102" t="str">
        <v>Tour Operator</v>
      </c>
      <c r="D459" s="102" t="str">
        <v/>
      </c>
      <c r="E459" s="102" t="str">
        <v/>
      </c>
      <c r="F459" s="102" t="str">
        <v>RT</v>
      </c>
      <c r="G459" s="102" t="str">
        <v>Outbound</v>
      </c>
      <c r="H459" s="102" t="str">
        <v>UJ1121</v>
      </c>
      <c r="I459" s="103" t="str">
        <v>NAP-SSH</v>
      </c>
      <c r="J459" s="135">
        <v>45879</v>
      </c>
      <c r="K459" s="102">
        <v>30</v>
      </c>
      <c r="L459" s="102">
        <v>30</v>
      </c>
      <c r="M459" s="102">
        <v>225</v>
      </c>
      <c r="N459" s="102">
        <v>0</v>
      </c>
      <c r="O459" s="102">
        <v>0</v>
      </c>
      <c r="P459" s="102">
        <v>6750</v>
      </c>
      <c r="Q459" s="102" t="str">
        <v>Confirmed</v>
      </c>
      <c r="R459" s="102" t="str">
        <v>Countersigned</v>
      </c>
      <c r="S459" s="102" t="str">
        <v>NAP</v>
      </c>
      <c r="T459" s="102" t="str">
        <v>SSH</v>
      </c>
      <c r="U459" s="102" t="str">
        <v>NAP</v>
      </c>
      <c r="V459" s="102">
        <v>7</v>
      </c>
      <c r="W459" s="102">
        <v>188</v>
      </c>
      <c r="X459" s="102" t="str">
        <v>S25-06</v>
      </c>
      <c r="Y459" s="102">
        <v>179</v>
      </c>
      <c r="Z459" s="102">
        <v>146</v>
      </c>
      <c r="AA459" s="102">
        <v>33</v>
      </c>
      <c r="AB459" s="13" t="str">
        <v>S25</v>
      </c>
    </row>
    <row r="460" spans="1:28" x14ac:dyDescent="0.25">
      <c r="A460" s="103">
        <v>45691</v>
      </c>
      <c r="B460" s="102" t="str">
        <v>Italgsa-Iscla Maior</v>
      </c>
      <c r="C460" s="102" t="str">
        <v>Tour Operator</v>
      </c>
      <c r="D460" s="102" t="str">
        <v/>
      </c>
      <c r="E460" s="102" t="str">
        <v/>
      </c>
      <c r="F460" s="102" t="str">
        <v>RT</v>
      </c>
      <c r="G460" s="102" t="str">
        <v>Outbound</v>
      </c>
      <c r="H460" s="102" t="str">
        <v>UJ1121</v>
      </c>
      <c r="I460" s="103" t="str">
        <v>NAP-SSH</v>
      </c>
      <c r="J460" s="135">
        <v>45886</v>
      </c>
      <c r="K460" s="102">
        <v>30</v>
      </c>
      <c r="L460" s="102">
        <v>30</v>
      </c>
      <c r="M460" s="102">
        <v>225</v>
      </c>
      <c r="N460" s="102">
        <v>0</v>
      </c>
      <c r="O460" s="102">
        <v>0</v>
      </c>
      <c r="P460" s="102">
        <v>6750</v>
      </c>
      <c r="Q460" s="102" t="str">
        <v>Confirmed</v>
      </c>
      <c r="R460" s="102" t="str">
        <v>Countersigned</v>
      </c>
      <c r="S460" s="102" t="str">
        <v>NAP</v>
      </c>
      <c r="T460" s="102" t="str">
        <v>SSH</v>
      </c>
      <c r="U460" s="102" t="str">
        <v>NAP</v>
      </c>
      <c r="V460" s="102">
        <v>7</v>
      </c>
      <c r="W460" s="102">
        <v>195</v>
      </c>
      <c r="X460" s="102" t="str">
        <v>S25-06</v>
      </c>
      <c r="Y460" s="102">
        <v>179</v>
      </c>
      <c r="Z460" s="102">
        <v>140</v>
      </c>
      <c r="AA460" s="102">
        <v>39</v>
      </c>
      <c r="AB460" s="13" t="str">
        <v>S25</v>
      </c>
    </row>
    <row r="461" spans="1:28" x14ac:dyDescent="0.25">
      <c r="A461" s="103">
        <v>45691</v>
      </c>
      <c r="B461" s="102" t="str">
        <v>Italgsa-Iscla Maior</v>
      </c>
      <c r="C461" s="102" t="str">
        <v>Tour Operator</v>
      </c>
      <c r="D461" s="102" t="str">
        <v/>
      </c>
      <c r="E461" s="102" t="str">
        <v/>
      </c>
      <c r="F461" s="102" t="str">
        <v>RT</v>
      </c>
      <c r="G461" s="102" t="str">
        <v>Outbound</v>
      </c>
      <c r="H461" s="102" t="str">
        <v>UJ1121</v>
      </c>
      <c r="I461" s="103" t="str">
        <v>NAP-SSH</v>
      </c>
      <c r="J461" s="135">
        <v>45893</v>
      </c>
      <c r="K461" s="102">
        <v>30</v>
      </c>
      <c r="L461" s="102">
        <v>30</v>
      </c>
      <c r="M461" s="102">
        <v>225</v>
      </c>
      <c r="N461" s="102">
        <v>0</v>
      </c>
      <c r="O461" s="102">
        <v>0</v>
      </c>
      <c r="P461" s="102">
        <v>6750</v>
      </c>
      <c r="Q461" s="102" t="str">
        <v>Confirmed</v>
      </c>
      <c r="R461" s="102" t="str">
        <v>Countersigned</v>
      </c>
      <c r="S461" s="102" t="str">
        <v>NAP</v>
      </c>
      <c r="T461" s="102" t="str">
        <v>SSH</v>
      </c>
      <c r="U461" s="102" t="str">
        <v>NAP</v>
      </c>
      <c r="V461" s="102">
        <v>7</v>
      </c>
      <c r="W461" s="102">
        <v>202</v>
      </c>
      <c r="X461" s="102" t="str">
        <v>S25-06</v>
      </c>
      <c r="Y461" s="102">
        <v>179</v>
      </c>
      <c r="Z461" s="102">
        <v>140</v>
      </c>
      <c r="AA461" s="102">
        <v>39</v>
      </c>
      <c r="AB461" s="13" t="str">
        <v>S25</v>
      </c>
    </row>
    <row r="462" spans="1:28" x14ac:dyDescent="0.25">
      <c r="A462" s="103">
        <v>45691</v>
      </c>
      <c r="B462" s="102" t="str">
        <v>Italgsa-Iscla Maior</v>
      </c>
      <c r="C462" s="102" t="str">
        <v>Tour Operator</v>
      </c>
      <c r="D462" s="102" t="str">
        <v/>
      </c>
      <c r="E462" s="102" t="str">
        <v/>
      </c>
      <c r="F462" s="102" t="str">
        <v>RT</v>
      </c>
      <c r="G462" s="102" t="str">
        <v>Outbound</v>
      </c>
      <c r="H462" s="102" t="str">
        <v>UJ1121</v>
      </c>
      <c r="I462" s="103" t="str">
        <v>NAP-SSH</v>
      </c>
      <c r="J462" s="135">
        <v>45900</v>
      </c>
      <c r="K462" s="102">
        <v>30</v>
      </c>
      <c r="L462" s="102">
        <v>30</v>
      </c>
      <c r="M462" s="102">
        <v>225</v>
      </c>
      <c r="N462" s="102">
        <v>0</v>
      </c>
      <c r="O462" s="102">
        <v>0</v>
      </c>
      <c r="P462" s="102">
        <v>6750</v>
      </c>
      <c r="Q462" s="102" t="str">
        <v>Confirmed</v>
      </c>
      <c r="R462" s="102" t="str">
        <v>Countersigned</v>
      </c>
      <c r="S462" s="102" t="str">
        <v>NAP</v>
      </c>
      <c r="T462" s="102" t="str">
        <v>SSH</v>
      </c>
      <c r="U462" s="102" t="str">
        <v>NAP</v>
      </c>
      <c r="V462" s="102">
        <v>7</v>
      </c>
      <c r="W462" s="102">
        <v>209</v>
      </c>
      <c r="X462" s="102" t="str">
        <v>S25-06</v>
      </c>
      <c r="Y462" s="102">
        <v>179</v>
      </c>
      <c r="Z462" s="102">
        <v>170</v>
      </c>
      <c r="AA462" s="102">
        <v>9</v>
      </c>
      <c r="AB462" s="13" t="str">
        <v>S25</v>
      </c>
    </row>
    <row r="463" spans="1:28" x14ac:dyDescent="0.25">
      <c r="A463" s="103">
        <v>45691</v>
      </c>
      <c r="B463" s="102" t="str">
        <v>Italgsa-Iscla Maior</v>
      </c>
      <c r="C463" s="102" t="str">
        <v>Tour Operator</v>
      </c>
      <c r="D463" s="102" t="str">
        <v/>
      </c>
      <c r="E463" s="102" t="str">
        <v/>
      </c>
      <c r="F463" s="102" t="str">
        <v>RT</v>
      </c>
      <c r="G463" s="102" t="str">
        <v>Inbound</v>
      </c>
      <c r="H463" s="102" t="str">
        <v>UJ1120</v>
      </c>
      <c r="I463" s="103" t="str">
        <v>SSH-NAP</v>
      </c>
      <c r="J463" s="135">
        <v>45872</v>
      </c>
      <c r="K463" s="102">
        <v>30</v>
      </c>
      <c r="L463" s="102">
        <v>30</v>
      </c>
      <c r="M463" s="102">
        <v>225</v>
      </c>
      <c r="N463" s="102">
        <v>0</v>
      </c>
      <c r="O463" s="102">
        <v>0</v>
      </c>
      <c r="P463" s="102">
        <v>6750</v>
      </c>
      <c r="Q463" s="102" t="str">
        <v>Confirmed</v>
      </c>
      <c r="R463" s="102" t="str">
        <v>Countersigned</v>
      </c>
      <c r="S463" s="102" t="str">
        <v>SSH</v>
      </c>
      <c r="T463" s="102" t="str">
        <v>NAP</v>
      </c>
      <c r="U463" s="102" t="str">
        <v>NAP</v>
      </c>
      <c r="V463" s="102">
        <v>7</v>
      </c>
      <c r="W463" s="102">
        <v>181</v>
      </c>
      <c r="X463" s="102" t="str">
        <v>S25-06</v>
      </c>
      <c r="Y463" s="102">
        <v>174</v>
      </c>
      <c r="Z463" s="102">
        <v>140</v>
      </c>
      <c r="AA463" s="102">
        <v>34</v>
      </c>
      <c r="AB463" s="13" t="str">
        <v>S25</v>
      </c>
    </row>
    <row r="464" spans="1:28" x14ac:dyDescent="0.25">
      <c r="A464" s="103">
        <v>45691</v>
      </c>
      <c r="B464" s="102" t="str">
        <v>Italgsa-Iscla Maior</v>
      </c>
      <c r="C464" s="102" t="str">
        <v>Tour Operator</v>
      </c>
      <c r="D464" s="102" t="str">
        <v/>
      </c>
      <c r="E464" s="102" t="str">
        <v/>
      </c>
      <c r="F464" s="102" t="str">
        <v>RT</v>
      </c>
      <c r="G464" s="102" t="str">
        <v>Inbound</v>
      </c>
      <c r="H464" s="102" t="str">
        <v>UJ1120</v>
      </c>
      <c r="I464" s="103" t="str">
        <v>SSH-NAP</v>
      </c>
      <c r="J464" s="135">
        <v>45879</v>
      </c>
      <c r="K464" s="102">
        <v>30</v>
      </c>
      <c r="L464" s="102">
        <v>30</v>
      </c>
      <c r="M464" s="102">
        <v>225</v>
      </c>
      <c r="N464" s="102">
        <v>0</v>
      </c>
      <c r="O464" s="102">
        <v>0</v>
      </c>
      <c r="P464" s="102">
        <v>6750</v>
      </c>
      <c r="Q464" s="102" t="str">
        <v>Confirmed</v>
      </c>
      <c r="R464" s="102" t="str">
        <v>Countersigned</v>
      </c>
      <c r="S464" s="102" t="str">
        <v>SSH</v>
      </c>
      <c r="T464" s="102" t="str">
        <v>NAP</v>
      </c>
      <c r="U464" s="102" t="str">
        <v>NAP</v>
      </c>
      <c r="V464" s="102">
        <v>7</v>
      </c>
      <c r="W464" s="102">
        <v>188</v>
      </c>
      <c r="X464" s="102" t="str">
        <v>S25-06</v>
      </c>
      <c r="Y464" s="102">
        <v>174</v>
      </c>
      <c r="Z464" s="102">
        <v>140</v>
      </c>
      <c r="AA464" s="102">
        <v>34</v>
      </c>
      <c r="AB464" s="13" t="str">
        <v>S25</v>
      </c>
    </row>
    <row r="465" spans="1:28" x14ac:dyDescent="0.25">
      <c r="A465" s="103">
        <v>45691</v>
      </c>
      <c r="B465" s="102" t="str">
        <v>Italgsa-Iscla Maior</v>
      </c>
      <c r="C465" s="102" t="str">
        <v>Tour Operator</v>
      </c>
      <c r="D465" s="102" t="str">
        <v/>
      </c>
      <c r="E465" s="102" t="str">
        <v/>
      </c>
      <c r="F465" s="102" t="str">
        <v>RT</v>
      </c>
      <c r="G465" s="102" t="str">
        <v>Inbound</v>
      </c>
      <c r="H465" s="102" t="str">
        <v>UJ1120</v>
      </c>
      <c r="I465" s="103" t="str">
        <v>SSH-NAP</v>
      </c>
      <c r="J465" s="135">
        <v>45886</v>
      </c>
      <c r="K465" s="102">
        <v>30</v>
      </c>
      <c r="L465" s="102">
        <v>30</v>
      </c>
      <c r="M465" s="102">
        <v>225</v>
      </c>
      <c r="N465" s="102">
        <v>0</v>
      </c>
      <c r="O465" s="102">
        <v>0</v>
      </c>
      <c r="P465" s="102">
        <v>6750</v>
      </c>
      <c r="Q465" s="102" t="str">
        <v>Confirmed</v>
      </c>
      <c r="R465" s="102" t="str">
        <v>Countersigned</v>
      </c>
      <c r="S465" s="102" t="str">
        <v>SSH</v>
      </c>
      <c r="T465" s="102" t="str">
        <v>NAP</v>
      </c>
      <c r="U465" s="102" t="str">
        <v>NAP</v>
      </c>
      <c r="V465" s="102">
        <v>7</v>
      </c>
      <c r="W465" s="102">
        <v>195</v>
      </c>
      <c r="X465" s="102" t="str">
        <v>S25-06</v>
      </c>
      <c r="Y465" s="102">
        <v>174</v>
      </c>
      <c r="Z465" s="102">
        <v>146</v>
      </c>
      <c r="AA465" s="102">
        <v>28</v>
      </c>
      <c r="AB465" s="13" t="str">
        <v>S25</v>
      </c>
    </row>
    <row r="466" spans="1:28" x14ac:dyDescent="0.25">
      <c r="A466" s="103">
        <v>45691</v>
      </c>
      <c r="B466" s="102" t="str">
        <v>Italgsa-Iscla Maior</v>
      </c>
      <c r="C466" s="102" t="str">
        <v>Tour Operator</v>
      </c>
      <c r="D466" s="102" t="str">
        <v/>
      </c>
      <c r="E466" s="102" t="str">
        <v/>
      </c>
      <c r="F466" s="102" t="str">
        <v>RT</v>
      </c>
      <c r="G466" s="102" t="str">
        <v>Inbound</v>
      </c>
      <c r="H466" s="102" t="str">
        <v>UJ1120</v>
      </c>
      <c r="I466" s="103" t="str">
        <v>SSH-NAP</v>
      </c>
      <c r="J466" s="135">
        <v>45893</v>
      </c>
      <c r="K466" s="102">
        <v>30</v>
      </c>
      <c r="L466" s="102">
        <v>30</v>
      </c>
      <c r="M466" s="102">
        <v>225</v>
      </c>
      <c r="N466" s="102">
        <v>0</v>
      </c>
      <c r="O466" s="102">
        <v>0</v>
      </c>
      <c r="P466" s="102">
        <v>6750</v>
      </c>
      <c r="Q466" s="102" t="str">
        <v>Confirmed</v>
      </c>
      <c r="R466" s="102" t="str">
        <v>Countersigned</v>
      </c>
      <c r="S466" s="102" t="str">
        <v>SSH</v>
      </c>
      <c r="T466" s="102" t="str">
        <v>NAP</v>
      </c>
      <c r="U466" s="102" t="str">
        <v>NAP</v>
      </c>
      <c r="V466" s="102">
        <v>7</v>
      </c>
      <c r="W466" s="102">
        <v>202</v>
      </c>
      <c r="X466" s="102" t="str">
        <v>S25-06</v>
      </c>
      <c r="Y466" s="102">
        <v>174</v>
      </c>
      <c r="Z466" s="102">
        <v>140</v>
      </c>
      <c r="AA466" s="102">
        <v>34</v>
      </c>
      <c r="AB466" s="13" t="str">
        <v>S25</v>
      </c>
    </row>
    <row r="467" spans="1:28" x14ac:dyDescent="0.25">
      <c r="A467" s="103">
        <v>45691</v>
      </c>
      <c r="B467" s="102" t="str">
        <v>Italgsa-Iscla Maior</v>
      </c>
      <c r="C467" s="102" t="str">
        <v>Tour Operator</v>
      </c>
      <c r="D467" s="102" t="str">
        <v/>
      </c>
      <c r="E467" s="102" t="str">
        <v/>
      </c>
      <c r="F467" s="102" t="str">
        <v>RT</v>
      </c>
      <c r="G467" s="102" t="str">
        <v>Inbound</v>
      </c>
      <c r="H467" s="102" t="str">
        <v>UJ1120</v>
      </c>
      <c r="I467" s="103" t="str">
        <v>SSH-NAP</v>
      </c>
      <c r="J467" s="135">
        <v>45900</v>
      </c>
      <c r="K467" s="102">
        <v>30</v>
      </c>
      <c r="L467" s="102">
        <v>30</v>
      </c>
      <c r="M467" s="102">
        <v>225</v>
      </c>
      <c r="N467" s="102">
        <v>0</v>
      </c>
      <c r="O467" s="102">
        <v>0</v>
      </c>
      <c r="P467" s="102">
        <v>6750</v>
      </c>
      <c r="Q467" s="102" t="str">
        <v>Confirmed</v>
      </c>
      <c r="R467" s="102" t="str">
        <v>Countersigned</v>
      </c>
      <c r="S467" s="102" t="str">
        <v>SSH</v>
      </c>
      <c r="T467" s="102" t="str">
        <v>NAP</v>
      </c>
      <c r="U467" s="102" t="str">
        <v>NAP</v>
      </c>
      <c r="V467" s="102">
        <v>7</v>
      </c>
      <c r="W467" s="102">
        <v>209</v>
      </c>
      <c r="X467" s="102" t="str">
        <v>S25-06</v>
      </c>
      <c r="Y467" s="102">
        <v>174</v>
      </c>
      <c r="Z467" s="102">
        <v>140</v>
      </c>
      <c r="AA467" s="102">
        <v>34</v>
      </c>
      <c r="AB467" s="13" t="str">
        <v>S25</v>
      </c>
    </row>
    <row r="468" spans="1:28" x14ac:dyDescent="0.25">
      <c r="A468" s="103">
        <v>45691</v>
      </c>
      <c r="B468" s="102" t="str">
        <v>Italgsa-Iscla Maior</v>
      </c>
      <c r="C468" s="102" t="str">
        <v>Tour Operator</v>
      </c>
      <c r="D468" s="102" t="str">
        <v/>
      </c>
      <c r="E468" s="102" t="str">
        <v/>
      </c>
      <c r="F468" s="102" t="str">
        <v>RT</v>
      </c>
      <c r="G468" s="102" t="str">
        <v>Inbound</v>
      </c>
      <c r="H468" s="102" t="str">
        <v>UJ1120</v>
      </c>
      <c r="I468" s="103" t="str">
        <v>SSH-NAP</v>
      </c>
      <c r="J468" s="135">
        <v>45907</v>
      </c>
      <c r="K468" s="102">
        <v>30</v>
      </c>
      <c r="L468" s="102">
        <v>30</v>
      </c>
      <c r="M468" s="102">
        <v>225</v>
      </c>
      <c r="N468" s="102">
        <v>0</v>
      </c>
      <c r="O468" s="102">
        <v>0</v>
      </c>
      <c r="P468" s="102">
        <v>6750</v>
      </c>
      <c r="Q468" s="102" t="str">
        <v>Confirmed</v>
      </c>
      <c r="R468" s="102" t="str">
        <v>Countersigned</v>
      </c>
      <c r="S468" s="102" t="str">
        <v>SSH</v>
      </c>
      <c r="T468" s="102" t="str">
        <v>NAP</v>
      </c>
      <c r="U468" s="102" t="str">
        <v>NAP</v>
      </c>
      <c r="V468" s="102">
        <v>7</v>
      </c>
      <c r="W468" s="102">
        <v>216</v>
      </c>
      <c r="X468" s="102" t="str">
        <v>S25-06</v>
      </c>
      <c r="Y468" s="102">
        <v>174</v>
      </c>
      <c r="Z468" s="102">
        <v>170</v>
      </c>
      <c r="AA468" s="102">
        <v>4</v>
      </c>
      <c r="AB468" s="13" t="str">
        <v>S25</v>
      </c>
    </row>
    <row r="469" spans="1:28" x14ac:dyDescent="0.25">
      <c r="A469" s="103">
        <v>45690</v>
      </c>
      <c r="B469" s="102" t="str">
        <v>EuroAirlines</v>
      </c>
      <c r="C469" s="102" t="str">
        <v>Distributor</v>
      </c>
      <c r="D469" s="102" t="str">
        <v/>
      </c>
      <c r="E469" s="102" t="str">
        <v>11LAFK</v>
      </c>
      <c r="F469" s="102" t="str">
        <v>OW</v>
      </c>
      <c r="G469" s="102" t="str">
        <v>Outbound</v>
      </c>
      <c r="H469" s="102" t="str">
        <v>4S6018</v>
      </c>
      <c r="I469" s="103" t="str">
        <v>NAP-SSH</v>
      </c>
      <c r="J469" s="135">
        <v>45765</v>
      </c>
      <c r="K469" s="102">
        <v>1</v>
      </c>
      <c r="L469" s="102">
        <v>1</v>
      </c>
      <c r="M469" s="102">
        <v>280</v>
      </c>
      <c r="N469" s="102">
        <v>34.04</v>
      </c>
      <c r="O469" s="102">
        <v>30</v>
      </c>
      <c r="P469" s="102">
        <v>344.04</v>
      </c>
      <c r="Q469" s="102" t="str">
        <v>Confirmed</v>
      </c>
      <c r="R469" s="102" t="str">
        <v>Closed Deal</v>
      </c>
      <c r="S469" s="102" t="str">
        <v>NAP</v>
      </c>
      <c r="T469" s="102" t="str">
        <v>SSH</v>
      </c>
      <c r="U469" s="102" t="str">
        <v>NAP</v>
      </c>
      <c r="V469" s="102">
        <v>5</v>
      </c>
      <c r="W469" s="102">
        <v>75</v>
      </c>
      <c r="X469" s="102" t="str">
        <v>E25-08</v>
      </c>
      <c r="Y469" s="102">
        <v>186</v>
      </c>
      <c r="Z469" s="102">
        <v>186</v>
      </c>
      <c r="AA469" s="102">
        <v>0</v>
      </c>
      <c r="AB469" s="13" t="str">
        <v>E25</v>
      </c>
    </row>
    <row r="470" spans="1:28" x14ac:dyDescent="0.25">
      <c r="A470" s="103">
        <v>45690</v>
      </c>
      <c r="B470" s="102" t="str">
        <v>EuroAirlines</v>
      </c>
      <c r="C470" s="102" t="str">
        <v>Distributor</v>
      </c>
      <c r="D470" s="102" t="str">
        <v/>
      </c>
      <c r="E470" s="102" t="str">
        <v>11LAFL</v>
      </c>
      <c r="F470" s="102" t="str">
        <v>OW</v>
      </c>
      <c r="G470" s="102" t="str">
        <v>Outbound</v>
      </c>
      <c r="H470" s="102" t="str">
        <v>4S6017</v>
      </c>
      <c r="I470" s="103" t="str">
        <v>SSH-NAP</v>
      </c>
      <c r="J470" s="135">
        <v>45772</v>
      </c>
      <c r="K470" s="102">
        <v>1</v>
      </c>
      <c r="L470" s="102">
        <v>1</v>
      </c>
      <c r="M470" s="102">
        <v>270</v>
      </c>
      <c r="N470" s="102">
        <v>38.92</v>
      </c>
      <c r="O470" s="102">
        <v>40</v>
      </c>
      <c r="P470" s="102">
        <v>348.92</v>
      </c>
      <c r="Q470" s="102" t="str">
        <v>Confirmed</v>
      </c>
      <c r="R470" s="102" t="str">
        <v>Closed Deal</v>
      </c>
      <c r="S470" s="102" t="str">
        <v>SSH</v>
      </c>
      <c r="T470" s="102" t="str">
        <v>NAP</v>
      </c>
      <c r="U470" s="102" t="str">
        <v>NAP</v>
      </c>
      <c r="V470" s="102">
        <v>5</v>
      </c>
      <c r="W470" s="102">
        <v>82</v>
      </c>
      <c r="X470" s="102" t="str">
        <v>E25-08</v>
      </c>
      <c r="Y470" s="102">
        <v>186</v>
      </c>
      <c r="Z470" s="102">
        <v>186</v>
      </c>
      <c r="AA470" s="102">
        <v>0</v>
      </c>
      <c r="AB470" s="13" t="str">
        <v>E25</v>
      </c>
    </row>
    <row r="471" spans="1:28" x14ac:dyDescent="0.25">
      <c r="A471" s="103">
        <v>45690</v>
      </c>
      <c r="B471" s="102" t="str">
        <v>EuroAirlines</v>
      </c>
      <c r="C471" s="102" t="str">
        <v>Distributor</v>
      </c>
      <c r="D471" s="102" t="str">
        <v/>
      </c>
      <c r="E471" s="102" t="str">
        <v>11LAFK</v>
      </c>
      <c r="F471" s="102" t="str">
        <v>OW</v>
      </c>
      <c r="G471" s="102" t="str">
        <v>Outbound</v>
      </c>
      <c r="H471" s="102" t="str">
        <v>4S6018</v>
      </c>
      <c r="I471" s="103" t="str">
        <v>NAP-SSH</v>
      </c>
      <c r="J471" s="135">
        <v>45765</v>
      </c>
      <c r="K471" s="102">
        <v>1</v>
      </c>
      <c r="L471" s="102">
        <v>1</v>
      </c>
      <c r="M471" s="102">
        <v>280</v>
      </c>
      <c r="N471" s="102">
        <v>34.04</v>
      </c>
      <c r="O471" s="102">
        <v>30</v>
      </c>
      <c r="P471" s="102">
        <v>344.04</v>
      </c>
      <c r="Q471" s="102" t="str">
        <v>Confirmed</v>
      </c>
      <c r="R471" s="102" t="str">
        <v>Closed Deal</v>
      </c>
      <c r="S471" s="102" t="str">
        <v>NAP</v>
      </c>
      <c r="T471" s="102" t="str">
        <v>SSH</v>
      </c>
      <c r="U471" s="102" t="str">
        <v>NAP</v>
      </c>
      <c r="V471" s="102">
        <v>5</v>
      </c>
      <c r="W471" s="102">
        <v>75</v>
      </c>
      <c r="X471" s="102" t="str">
        <v>E25-08</v>
      </c>
      <c r="Y471" s="102">
        <v>186</v>
      </c>
      <c r="Z471" s="102">
        <v>186</v>
      </c>
      <c r="AA471" s="102">
        <v>0</v>
      </c>
      <c r="AB471" s="13" t="str">
        <v>E25</v>
      </c>
    </row>
    <row r="472" spans="1:28" x14ac:dyDescent="0.25">
      <c r="A472" s="103">
        <v>45690</v>
      </c>
      <c r="B472" s="102" t="str">
        <v>EuroAirlines</v>
      </c>
      <c r="C472" s="102" t="str">
        <v>Distributor</v>
      </c>
      <c r="D472" s="102" t="str">
        <v/>
      </c>
      <c r="E472" s="102" t="str">
        <v>11LAFL</v>
      </c>
      <c r="F472" s="102" t="str">
        <v>OW</v>
      </c>
      <c r="G472" s="102" t="str">
        <v>Outbound</v>
      </c>
      <c r="H472" s="102" t="str">
        <v>4S6017</v>
      </c>
      <c r="I472" s="103" t="str">
        <v>SSH-NAP</v>
      </c>
      <c r="J472" s="135">
        <v>45772</v>
      </c>
      <c r="K472" s="102">
        <v>1</v>
      </c>
      <c r="L472" s="102">
        <v>1</v>
      </c>
      <c r="M472" s="102">
        <v>270</v>
      </c>
      <c r="N472" s="102">
        <v>38.92</v>
      </c>
      <c r="O472" s="102">
        <v>40</v>
      </c>
      <c r="P472" s="102">
        <v>348.92</v>
      </c>
      <c r="Q472" s="102" t="str">
        <v>Confirmed</v>
      </c>
      <c r="R472" s="102" t="str">
        <v>Closed Deal</v>
      </c>
      <c r="S472" s="102" t="str">
        <v>SSH</v>
      </c>
      <c r="T472" s="102" t="str">
        <v>NAP</v>
      </c>
      <c r="U472" s="102" t="str">
        <v>NAP</v>
      </c>
      <c r="V472" s="102">
        <v>5</v>
      </c>
      <c r="W472" s="102">
        <v>82</v>
      </c>
      <c r="X472" s="102" t="str">
        <v>E25-08</v>
      </c>
      <c r="Y472" s="102">
        <v>186</v>
      </c>
      <c r="Z472" s="102">
        <v>186</v>
      </c>
      <c r="AA472" s="102">
        <v>0</v>
      </c>
      <c r="AB472" s="13" t="str">
        <v>E25</v>
      </c>
    </row>
    <row r="473" spans="1:28" x14ac:dyDescent="0.25">
      <c r="A473" s="103">
        <v>45690</v>
      </c>
      <c r="B473" s="102" t="str">
        <v>EuroAirlines</v>
      </c>
      <c r="C473" s="102" t="str">
        <v>Distributor</v>
      </c>
      <c r="D473" s="102" t="str">
        <v/>
      </c>
      <c r="E473" s="102" t="str">
        <v>11LAFK</v>
      </c>
      <c r="F473" s="102" t="str">
        <v>OW</v>
      </c>
      <c r="G473" s="102" t="str">
        <v>Outbound</v>
      </c>
      <c r="H473" s="102" t="str">
        <v>4S6018</v>
      </c>
      <c r="I473" s="103" t="str">
        <v>NAP-SSH</v>
      </c>
      <c r="J473" s="135">
        <v>45765</v>
      </c>
      <c r="K473" s="102">
        <v>1</v>
      </c>
      <c r="L473" s="102">
        <v>1</v>
      </c>
      <c r="M473" s="102">
        <v>280</v>
      </c>
      <c r="N473" s="102">
        <v>34.04</v>
      </c>
      <c r="O473" s="102">
        <v>30</v>
      </c>
      <c r="P473" s="102">
        <v>344.04</v>
      </c>
      <c r="Q473" s="102" t="str">
        <v>Confirmed</v>
      </c>
      <c r="R473" s="102" t="str">
        <v>Closed Deal</v>
      </c>
      <c r="S473" s="102" t="str">
        <v>NAP</v>
      </c>
      <c r="T473" s="102" t="str">
        <v>SSH</v>
      </c>
      <c r="U473" s="102" t="str">
        <v>NAP</v>
      </c>
      <c r="V473" s="102">
        <v>5</v>
      </c>
      <c r="W473" s="102">
        <v>75</v>
      </c>
      <c r="X473" s="102" t="str">
        <v>E25-08</v>
      </c>
      <c r="Y473" s="102">
        <v>186</v>
      </c>
      <c r="Z473" s="102">
        <v>186</v>
      </c>
      <c r="AA473" s="102">
        <v>0</v>
      </c>
      <c r="AB473" s="13" t="str">
        <v>E25</v>
      </c>
    </row>
    <row r="474" spans="1:28" x14ac:dyDescent="0.25">
      <c r="A474" s="103">
        <v>45690</v>
      </c>
      <c r="B474" s="102" t="str">
        <v>EuroAirlines</v>
      </c>
      <c r="C474" s="102" t="str">
        <v>Distributor</v>
      </c>
      <c r="D474" s="102" t="str">
        <v/>
      </c>
      <c r="E474" s="102" t="str">
        <v>11LAFL</v>
      </c>
      <c r="F474" s="102" t="str">
        <v>OW</v>
      </c>
      <c r="G474" s="102" t="str">
        <v>Outbound</v>
      </c>
      <c r="H474" s="102" t="str">
        <v>4S6017</v>
      </c>
      <c r="I474" s="103" t="str">
        <v>SSH-NAP</v>
      </c>
      <c r="J474" s="135">
        <v>45772</v>
      </c>
      <c r="K474" s="102">
        <v>1</v>
      </c>
      <c r="L474" s="102">
        <v>1</v>
      </c>
      <c r="M474" s="102">
        <v>270</v>
      </c>
      <c r="N474" s="102">
        <v>38.92</v>
      </c>
      <c r="O474" s="102">
        <v>40</v>
      </c>
      <c r="P474" s="102">
        <v>348.92</v>
      </c>
      <c r="Q474" s="102" t="str">
        <v>Confirmed</v>
      </c>
      <c r="R474" s="102" t="str">
        <v>Closed Deal</v>
      </c>
      <c r="S474" s="102" t="str">
        <v>SSH</v>
      </c>
      <c r="T474" s="102" t="str">
        <v>NAP</v>
      </c>
      <c r="U474" s="102" t="str">
        <v>NAP</v>
      </c>
      <c r="V474" s="102">
        <v>5</v>
      </c>
      <c r="W474" s="102">
        <v>82</v>
      </c>
      <c r="X474" s="102" t="str">
        <v>E25-08</v>
      </c>
      <c r="Y474" s="102">
        <v>186</v>
      </c>
      <c r="Z474" s="102">
        <v>186</v>
      </c>
      <c r="AA474" s="102">
        <v>0</v>
      </c>
      <c r="AB474" s="13" t="str">
        <v>E25</v>
      </c>
    </row>
    <row r="475" spans="1:28" x14ac:dyDescent="0.25">
      <c r="A475" s="103">
        <v>45690</v>
      </c>
      <c r="B475" s="102" t="str">
        <v>EuroAirlines</v>
      </c>
      <c r="C475" s="102" t="str">
        <v>Distributor</v>
      </c>
      <c r="D475" s="102" t="str">
        <v/>
      </c>
      <c r="E475" s="102" t="str">
        <v>11LAFK</v>
      </c>
      <c r="F475" s="102" t="str">
        <v>OW</v>
      </c>
      <c r="G475" s="102" t="str">
        <v>Outbound</v>
      </c>
      <c r="H475" s="102" t="str">
        <v>4S6018</v>
      </c>
      <c r="I475" s="103" t="str">
        <v>NAP-SSH</v>
      </c>
      <c r="J475" s="135">
        <v>45765</v>
      </c>
      <c r="K475" s="102">
        <v>1</v>
      </c>
      <c r="L475" s="102">
        <v>1</v>
      </c>
      <c r="M475" s="102">
        <v>280</v>
      </c>
      <c r="N475" s="102">
        <v>34.04</v>
      </c>
      <c r="O475" s="102">
        <v>30</v>
      </c>
      <c r="P475" s="102">
        <v>344.04</v>
      </c>
      <c r="Q475" s="102" t="str">
        <v>Confirmed</v>
      </c>
      <c r="R475" s="102" t="str">
        <v>Closed Deal</v>
      </c>
      <c r="S475" s="102" t="str">
        <v>NAP</v>
      </c>
      <c r="T475" s="102" t="str">
        <v>SSH</v>
      </c>
      <c r="U475" s="102" t="str">
        <v>NAP</v>
      </c>
      <c r="V475" s="102">
        <v>5</v>
      </c>
      <c r="W475" s="102">
        <v>75</v>
      </c>
      <c r="X475" s="102" t="str">
        <v>E25-08</v>
      </c>
      <c r="Y475" s="102">
        <v>186</v>
      </c>
      <c r="Z475" s="102">
        <v>186</v>
      </c>
      <c r="AA475" s="102">
        <v>0</v>
      </c>
      <c r="AB475" s="13" t="str">
        <v>E25</v>
      </c>
    </row>
    <row r="476" spans="1:28" x14ac:dyDescent="0.25">
      <c r="A476" s="103">
        <v>45690</v>
      </c>
      <c r="B476" s="102" t="str">
        <v>EuroAirlines</v>
      </c>
      <c r="C476" s="102" t="str">
        <v>Distributor</v>
      </c>
      <c r="D476" s="102" t="str">
        <v/>
      </c>
      <c r="E476" s="102" t="str">
        <v>11LAFL</v>
      </c>
      <c r="F476" s="102" t="str">
        <v>OW</v>
      </c>
      <c r="G476" s="102" t="str">
        <v>Outbound</v>
      </c>
      <c r="H476" s="102" t="str">
        <v>4S6017</v>
      </c>
      <c r="I476" s="103" t="str">
        <v>SSH-NAP</v>
      </c>
      <c r="J476" s="135">
        <v>45772</v>
      </c>
      <c r="K476" s="102">
        <v>1</v>
      </c>
      <c r="L476" s="102">
        <v>1</v>
      </c>
      <c r="M476" s="102">
        <v>270</v>
      </c>
      <c r="N476" s="102">
        <v>38.92</v>
      </c>
      <c r="O476" s="102">
        <v>40</v>
      </c>
      <c r="P476" s="102">
        <v>348.92</v>
      </c>
      <c r="Q476" s="102" t="str">
        <v>Confirmed</v>
      </c>
      <c r="R476" s="102" t="str">
        <v>Closed Deal</v>
      </c>
      <c r="S476" s="102" t="str">
        <v>SSH</v>
      </c>
      <c r="T476" s="102" t="str">
        <v>NAP</v>
      </c>
      <c r="U476" s="102" t="str">
        <v>NAP</v>
      </c>
      <c r="V476" s="102">
        <v>5</v>
      </c>
      <c r="W476" s="102">
        <v>82</v>
      </c>
      <c r="X476" s="102" t="str">
        <v>E25-08</v>
      </c>
      <c r="Y476" s="102">
        <v>186</v>
      </c>
      <c r="Z476" s="102">
        <v>186</v>
      </c>
      <c r="AA476" s="102">
        <v>0</v>
      </c>
      <c r="AB476" s="13" t="str">
        <v>E25</v>
      </c>
    </row>
    <row r="477" spans="1:28" x14ac:dyDescent="0.25">
      <c r="A477" s="103">
        <v>45690</v>
      </c>
      <c r="B477" s="102" t="str">
        <v>EuroAirlines</v>
      </c>
      <c r="C477" s="102" t="str">
        <v>Distributor</v>
      </c>
      <c r="D477" s="102" t="str">
        <v/>
      </c>
      <c r="E477" s="102" t="str">
        <v>11LAFK</v>
      </c>
      <c r="F477" s="102" t="str">
        <v>OW</v>
      </c>
      <c r="G477" s="102" t="str">
        <v>Outbound</v>
      </c>
      <c r="H477" s="102" t="str">
        <v>4S6018</v>
      </c>
      <c r="I477" s="103" t="str">
        <v>NAP-SSH</v>
      </c>
      <c r="J477" s="135">
        <v>45765</v>
      </c>
      <c r="K477" s="102">
        <v>1</v>
      </c>
      <c r="L477" s="102">
        <v>1</v>
      </c>
      <c r="M477" s="102">
        <v>280</v>
      </c>
      <c r="N477" s="102">
        <v>34.04</v>
      </c>
      <c r="O477" s="102">
        <v>30</v>
      </c>
      <c r="P477" s="102">
        <v>344.04</v>
      </c>
      <c r="Q477" s="102" t="str">
        <v>Confirmed</v>
      </c>
      <c r="R477" s="102" t="str">
        <v>Closed Deal</v>
      </c>
      <c r="S477" s="102" t="str">
        <v>NAP</v>
      </c>
      <c r="T477" s="102" t="str">
        <v>SSH</v>
      </c>
      <c r="U477" s="102" t="str">
        <v>NAP</v>
      </c>
      <c r="V477" s="102">
        <v>5</v>
      </c>
      <c r="W477" s="102">
        <v>75</v>
      </c>
      <c r="X477" s="102" t="str">
        <v>E25-08</v>
      </c>
      <c r="Y477" s="102">
        <v>186</v>
      </c>
      <c r="Z477" s="102">
        <v>186</v>
      </c>
      <c r="AA477" s="102">
        <v>0</v>
      </c>
      <c r="AB477" s="13" t="str">
        <v>E25</v>
      </c>
    </row>
    <row r="478" spans="1:28" x14ac:dyDescent="0.25">
      <c r="A478" s="103">
        <v>45690</v>
      </c>
      <c r="B478" s="102" t="str">
        <v>EuroAirlines</v>
      </c>
      <c r="C478" s="102" t="str">
        <v>Distributor</v>
      </c>
      <c r="D478" s="102" t="str">
        <v/>
      </c>
      <c r="E478" s="102" t="str">
        <v>11LAFL</v>
      </c>
      <c r="F478" s="102" t="str">
        <v>OW</v>
      </c>
      <c r="G478" s="102" t="str">
        <v>Outbound</v>
      </c>
      <c r="H478" s="102" t="str">
        <v>4S6017</v>
      </c>
      <c r="I478" s="103" t="str">
        <v>SSH-NAP</v>
      </c>
      <c r="J478" s="135">
        <v>45772</v>
      </c>
      <c r="K478" s="102">
        <v>1</v>
      </c>
      <c r="L478" s="102">
        <v>1</v>
      </c>
      <c r="M478" s="102">
        <v>270</v>
      </c>
      <c r="N478" s="102">
        <v>38.92</v>
      </c>
      <c r="O478" s="102">
        <v>40</v>
      </c>
      <c r="P478" s="102">
        <v>348.92</v>
      </c>
      <c r="Q478" s="102" t="str">
        <v>Confirmed</v>
      </c>
      <c r="R478" s="102" t="str">
        <v>Closed Deal</v>
      </c>
      <c r="S478" s="102" t="str">
        <v>SSH</v>
      </c>
      <c r="T478" s="102" t="str">
        <v>NAP</v>
      </c>
      <c r="U478" s="102" t="str">
        <v>NAP</v>
      </c>
      <c r="V478" s="102">
        <v>5</v>
      </c>
      <c r="W478" s="102">
        <v>82</v>
      </c>
      <c r="X478" s="102" t="str">
        <v>E25-08</v>
      </c>
      <c r="Y478" s="102">
        <v>186</v>
      </c>
      <c r="Z478" s="102">
        <v>186</v>
      </c>
      <c r="AA478" s="102">
        <v>0</v>
      </c>
      <c r="AB478" s="13" t="str">
        <v>E25</v>
      </c>
    </row>
    <row r="479" spans="1:28" x14ac:dyDescent="0.25">
      <c r="A479" s="103">
        <v>45690</v>
      </c>
      <c r="B479" s="102" t="str">
        <v>EuroAirlines</v>
      </c>
      <c r="C479" s="102" t="str">
        <v>Distributor</v>
      </c>
      <c r="D479" s="102" t="str">
        <v/>
      </c>
      <c r="E479" s="102" t="str">
        <v>11LAFJ</v>
      </c>
      <c r="F479" s="102" t="str">
        <v>OW</v>
      </c>
      <c r="G479" s="102" t="str">
        <v>Outbound</v>
      </c>
      <c r="H479" s="102" t="str">
        <v>4S6005</v>
      </c>
      <c r="I479" s="103" t="str">
        <v>SSH-MXP</v>
      </c>
      <c r="J479" s="135">
        <v>45772</v>
      </c>
      <c r="K479" s="102">
        <v>1</v>
      </c>
      <c r="L479" s="102">
        <v>1</v>
      </c>
      <c r="M479" s="102">
        <v>320</v>
      </c>
      <c r="N479" s="102">
        <v>38.99</v>
      </c>
      <c r="O479" s="102">
        <v>40</v>
      </c>
      <c r="P479" s="102">
        <v>398.99</v>
      </c>
      <c r="Q479" s="102" t="str">
        <v>Confirmed</v>
      </c>
      <c r="R479" s="102" t="str">
        <v>Closed Deal</v>
      </c>
      <c r="S479" s="102" t="str">
        <v>SSH</v>
      </c>
      <c r="T479" s="102" t="str">
        <v>MXP</v>
      </c>
      <c r="U479" s="102" t="str">
        <v>MXP</v>
      </c>
      <c r="V479" s="102">
        <v>5</v>
      </c>
      <c r="W479" s="102">
        <v>82</v>
      </c>
      <c r="X479" s="102" t="str">
        <v>E25-04</v>
      </c>
      <c r="Y479" s="102">
        <v>186</v>
      </c>
      <c r="Z479" s="102">
        <v>186</v>
      </c>
      <c r="AA479" s="102">
        <v>0</v>
      </c>
      <c r="AB479" s="13" t="str">
        <v>E25</v>
      </c>
    </row>
    <row r="480" spans="1:28" x14ac:dyDescent="0.25">
      <c r="A480" s="103">
        <v>45690</v>
      </c>
      <c r="B480" s="102" t="str">
        <v>EuroAirlines</v>
      </c>
      <c r="C480" s="102" t="str">
        <v>Distributor</v>
      </c>
      <c r="D480" s="102" t="str">
        <v/>
      </c>
      <c r="E480" s="102" t="str">
        <v>11LAFJ</v>
      </c>
      <c r="F480" s="102" t="str">
        <v>OW</v>
      </c>
      <c r="G480" s="102" t="str">
        <v>Outbound</v>
      </c>
      <c r="H480" s="102" t="str">
        <v>4S6005</v>
      </c>
      <c r="I480" s="103" t="str">
        <v>SSH-MXP</v>
      </c>
      <c r="J480" s="135">
        <v>45772</v>
      </c>
      <c r="K480" s="102">
        <v>1</v>
      </c>
      <c r="L480" s="102">
        <v>1</v>
      </c>
      <c r="M480" s="102">
        <v>320</v>
      </c>
      <c r="N480" s="102">
        <v>38.99</v>
      </c>
      <c r="O480" s="102">
        <v>40</v>
      </c>
      <c r="P480" s="102">
        <v>398.99</v>
      </c>
      <c r="Q480" s="102" t="str">
        <v>Confirmed</v>
      </c>
      <c r="R480" s="102" t="str">
        <v>Closed Deal</v>
      </c>
      <c r="S480" s="102" t="str">
        <v>SSH</v>
      </c>
      <c r="T480" s="102" t="str">
        <v>MXP</v>
      </c>
      <c r="U480" s="102" t="str">
        <v>MXP</v>
      </c>
      <c r="V480" s="102">
        <v>5</v>
      </c>
      <c r="W480" s="102">
        <v>82</v>
      </c>
      <c r="X480" s="102" t="str">
        <v>E25-04</v>
      </c>
      <c r="Y480" s="102">
        <v>186</v>
      </c>
      <c r="Z480" s="102">
        <v>186</v>
      </c>
      <c r="AA480" s="102">
        <v>0</v>
      </c>
      <c r="AB480" s="13" t="str">
        <v>E25</v>
      </c>
    </row>
    <row r="481" spans="1:28" x14ac:dyDescent="0.25">
      <c r="A481" s="103">
        <v>45690</v>
      </c>
      <c r="B481" s="102" t="str">
        <v>EuroAirlines</v>
      </c>
      <c r="C481" s="102" t="str">
        <v>Distributor</v>
      </c>
      <c r="D481" s="102" t="str">
        <v/>
      </c>
      <c r="E481" s="102" t="str">
        <v>11LAFJ</v>
      </c>
      <c r="F481" s="102" t="str">
        <v>OW</v>
      </c>
      <c r="G481" s="102" t="str">
        <v>Outbound</v>
      </c>
      <c r="H481" s="102" t="str">
        <v>4S6005</v>
      </c>
      <c r="I481" s="103" t="str">
        <v>SSH-MXP</v>
      </c>
      <c r="J481" s="135">
        <v>45772</v>
      </c>
      <c r="K481" s="102">
        <v>1</v>
      </c>
      <c r="L481" s="102">
        <v>1</v>
      </c>
      <c r="M481" s="102">
        <v>320</v>
      </c>
      <c r="N481" s="102">
        <v>38.99</v>
      </c>
      <c r="O481" s="102">
        <v>40</v>
      </c>
      <c r="P481" s="102">
        <v>398.99</v>
      </c>
      <c r="Q481" s="102" t="str">
        <v>Confirmed</v>
      </c>
      <c r="R481" s="102" t="str">
        <v>Closed Deal</v>
      </c>
      <c r="S481" s="102" t="str">
        <v>SSH</v>
      </c>
      <c r="T481" s="102" t="str">
        <v>MXP</v>
      </c>
      <c r="U481" s="102" t="str">
        <v>MXP</v>
      </c>
      <c r="V481" s="102">
        <v>5</v>
      </c>
      <c r="W481" s="102">
        <v>82</v>
      </c>
      <c r="X481" s="102" t="str">
        <v>E25-04</v>
      </c>
      <c r="Y481" s="102">
        <v>186</v>
      </c>
      <c r="Z481" s="102">
        <v>186</v>
      </c>
      <c r="AA481" s="102">
        <v>0</v>
      </c>
      <c r="AB481" s="13" t="str">
        <v>E25</v>
      </c>
    </row>
    <row r="482" spans="1:28" x14ac:dyDescent="0.25">
      <c r="A482" s="103">
        <v>45690</v>
      </c>
      <c r="B482" s="102" t="str">
        <v>EuroAirlines</v>
      </c>
      <c r="C482" s="102" t="str">
        <v>Distributor</v>
      </c>
      <c r="D482" s="102" t="str">
        <v/>
      </c>
      <c r="E482" s="102" t="str">
        <v>11LAFK</v>
      </c>
      <c r="F482" s="102" t="str">
        <v>OW</v>
      </c>
      <c r="G482" s="102" t="str">
        <v>Outbound</v>
      </c>
      <c r="H482" s="102" t="str">
        <v>4S6018</v>
      </c>
      <c r="I482" s="103" t="str">
        <v>NAP-SSH</v>
      </c>
      <c r="J482" s="135">
        <v>45765</v>
      </c>
      <c r="K482" s="102">
        <v>1</v>
      </c>
      <c r="L482" s="102">
        <v>1</v>
      </c>
      <c r="M482" s="102">
        <v>280</v>
      </c>
      <c r="N482" s="102">
        <v>34.04</v>
      </c>
      <c r="O482" s="102">
        <v>30</v>
      </c>
      <c r="P482" s="102">
        <v>344.04</v>
      </c>
      <c r="Q482" s="102" t="str">
        <v>Confirmed</v>
      </c>
      <c r="R482" s="102" t="str">
        <v>Closed Deal</v>
      </c>
      <c r="S482" s="102" t="str">
        <v>NAP</v>
      </c>
      <c r="T482" s="102" t="str">
        <v>SSH</v>
      </c>
      <c r="U482" s="102" t="str">
        <v>NAP</v>
      </c>
      <c r="V482" s="102">
        <v>5</v>
      </c>
      <c r="W482" s="102">
        <v>75</v>
      </c>
      <c r="X482" s="102" t="str">
        <v>E25-08</v>
      </c>
      <c r="Y482" s="102">
        <v>186</v>
      </c>
      <c r="Z482" s="102">
        <v>186</v>
      </c>
      <c r="AA482" s="102">
        <v>0</v>
      </c>
      <c r="AB482" s="13" t="str">
        <v>E25</v>
      </c>
    </row>
    <row r="483" spans="1:28" x14ac:dyDescent="0.25">
      <c r="A483" s="103">
        <v>45690</v>
      </c>
      <c r="B483" s="102" t="str">
        <v>EuroAirlines</v>
      </c>
      <c r="C483" s="102" t="str">
        <v>Distributor</v>
      </c>
      <c r="D483" s="102" t="str">
        <v/>
      </c>
      <c r="E483" s="102" t="str">
        <v>11LAFL</v>
      </c>
      <c r="F483" s="102" t="str">
        <v>OW</v>
      </c>
      <c r="G483" s="102" t="str">
        <v>Outbound</v>
      </c>
      <c r="H483" s="102" t="str">
        <v>4S6017</v>
      </c>
      <c r="I483" s="103" t="str">
        <v>SSH-NAP</v>
      </c>
      <c r="J483" s="135">
        <v>45772</v>
      </c>
      <c r="K483" s="102">
        <v>1</v>
      </c>
      <c r="L483" s="102">
        <v>1</v>
      </c>
      <c r="M483" s="102">
        <v>270</v>
      </c>
      <c r="N483" s="102">
        <v>38.92</v>
      </c>
      <c r="O483" s="102">
        <v>40</v>
      </c>
      <c r="P483" s="102">
        <v>348.92</v>
      </c>
      <c r="Q483" s="102" t="str">
        <v>Confirmed</v>
      </c>
      <c r="R483" s="102" t="str">
        <v>Closed Deal</v>
      </c>
      <c r="S483" s="102" t="str">
        <v>SSH</v>
      </c>
      <c r="T483" s="102" t="str">
        <v>NAP</v>
      </c>
      <c r="U483" s="102" t="str">
        <v>NAP</v>
      </c>
      <c r="V483" s="102">
        <v>5</v>
      </c>
      <c r="W483" s="102">
        <v>82</v>
      </c>
      <c r="X483" s="102" t="str">
        <v>E25-08</v>
      </c>
      <c r="Y483" s="102">
        <v>186</v>
      </c>
      <c r="Z483" s="102">
        <v>186</v>
      </c>
      <c r="AA483" s="102">
        <v>0</v>
      </c>
      <c r="AB483" s="13" t="str">
        <v>E25</v>
      </c>
    </row>
    <row r="484" spans="1:28" x14ac:dyDescent="0.25">
      <c r="A484" s="103">
        <v>45691</v>
      </c>
      <c r="B484" s="102" t="str">
        <v>Searcharter</v>
      </c>
      <c r="C484" s="102" t="str">
        <v>Distributor</v>
      </c>
      <c r="D484" s="102" t="str">
        <v/>
      </c>
      <c r="E484" s="102" t="str">
        <v>A2NRN</v>
      </c>
      <c r="F484" s="102" t="str">
        <v>RT</v>
      </c>
      <c r="G484" s="102" t="str">
        <v>Outbound</v>
      </c>
      <c r="H484" s="102" t="str">
        <v>4S6006</v>
      </c>
      <c r="I484" s="103" t="str">
        <v>MXP-SSH</v>
      </c>
      <c r="J484" s="135">
        <v>45765</v>
      </c>
      <c r="K484" s="102">
        <v>3</v>
      </c>
      <c r="L484" s="102">
        <v>3</v>
      </c>
      <c r="M484" s="102">
        <v>377.5</v>
      </c>
      <c r="N484" s="102">
        <v>0</v>
      </c>
      <c r="O484" s="102">
        <v>0</v>
      </c>
      <c r="P484" s="102">
        <v>1132.5</v>
      </c>
      <c r="Q484" s="102" t="str">
        <v>Confirmed</v>
      </c>
      <c r="R484" s="102" t="str">
        <v>Closed Deal</v>
      </c>
      <c r="S484" s="102" t="str">
        <v>MXP</v>
      </c>
      <c r="T484" s="102" t="str">
        <v>SSH</v>
      </c>
      <c r="U484" s="102" t="str">
        <v>MXP</v>
      </c>
      <c r="V484" s="102">
        <v>5</v>
      </c>
      <c r="W484" s="102">
        <v>74</v>
      </c>
      <c r="X484" s="102" t="str">
        <v>E25-04</v>
      </c>
      <c r="Y484" s="102">
        <v>186</v>
      </c>
      <c r="Z484" s="102">
        <v>186</v>
      </c>
      <c r="AA484" s="102">
        <v>0</v>
      </c>
      <c r="AB484" s="13" t="str">
        <v>E25</v>
      </c>
    </row>
    <row r="485" spans="1:28" x14ac:dyDescent="0.25">
      <c r="A485" s="103">
        <v>45691</v>
      </c>
      <c r="B485" s="102" t="str">
        <v>Searcharter</v>
      </c>
      <c r="C485" s="102" t="str">
        <v>Distributor</v>
      </c>
      <c r="D485" s="102" t="str">
        <v/>
      </c>
      <c r="E485" s="102" t="str">
        <v>A2NRN</v>
      </c>
      <c r="F485" s="102" t="str">
        <v>RT</v>
      </c>
      <c r="G485" s="102" t="str">
        <v>Inbound</v>
      </c>
      <c r="H485" s="102" t="str">
        <v>4S6005</v>
      </c>
      <c r="I485" s="103" t="str">
        <v>SSH-MXP</v>
      </c>
      <c r="J485" s="135">
        <v>45772</v>
      </c>
      <c r="K485" s="102">
        <v>3</v>
      </c>
      <c r="L485" s="102">
        <v>3</v>
      </c>
      <c r="M485" s="102">
        <v>377.5</v>
      </c>
      <c r="N485" s="102">
        <v>0</v>
      </c>
      <c r="O485" s="102">
        <v>0</v>
      </c>
      <c r="P485" s="102">
        <v>1132.5</v>
      </c>
      <c r="Q485" s="102" t="str">
        <v>Confirmed</v>
      </c>
      <c r="R485" s="102" t="str">
        <v>Closed Deal</v>
      </c>
      <c r="S485" s="102" t="str">
        <v>SSH</v>
      </c>
      <c r="T485" s="102" t="str">
        <v>MXP</v>
      </c>
      <c r="U485" s="102" t="str">
        <v>MXP</v>
      </c>
      <c r="V485" s="102">
        <v>5</v>
      </c>
      <c r="W485" s="102">
        <v>81</v>
      </c>
      <c r="X485" s="102" t="str">
        <v>E25-04</v>
      </c>
      <c r="Y485" s="102">
        <v>186</v>
      </c>
      <c r="Z485" s="102">
        <v>186</v>
      </c>
      <c r="AA485" s="102">
        <v>0</v>
      </c>
      <c r="AB485" s="13" t="str">
        <v>E25</v>
      </c>
    </row>
    <row r="486" spans="1:28" x14ac:dyDescent="0.25">
      <c r="A486" s="103">
        <v>45692</v>
      </c>
      <c r="B486" s="102" t="str">
        <v>Genius</v>
      </c>
      <c r="C486" s="102" t="str">
        <v>Distributor</v>
      </c>
      <c r="D486" s="102" t="str">
        <v/>
      </c>
      <c r="E486" s="102" t="str">
        <v/>
      </c>
      <c r="F486" s="102" t="str">
        <v>OW</v>
      </c>
      <c r="G486" s="102" t="str">
        <v>Outbound</v>
      </c>
      <c r="H486" s="102" t="str">
        <v>4S6004</v>
      </c>
      <c r="I486" s="103" t="str">
        <v>BRI-SSH</v>
      </c>
      <c r="J486" s="135">
        <v>45766</v>
      </c>
      <c r="K486" s="102">
        <v>3</v>
      </c>
      <c r="L486" s="102">
        <v>3</v>
      </c>
      <c r="M486" s="102">
        <v>285</v>
      </c>
      <c r="N486" s="102">
        <v>0</v>
      </c>
      <c r="O486" s="102">
        <v>0</v>
      </c>
      <c r="P486" s="102">
        <v>855</v>
      </c>
      <c r="Q486" s="102" t="str">
        <v>Confirmed</v>
      </c>
      <c r="R486" s="102" t="str">
        <v>Closed Deal</v>
      </c>
      <c r="S486" s="102" t="str">
        <v>BRI</v>
      </c>
      <c r="T486" s="102" t="str">
        <v>SSH</v>
      </c>
      <c r="U486" s="102" t="str">
        <v>BRI</v>
      </c>
      <c r="V486" s="102">
        <v>6</v>
      </c>
      <c r="W486" s="102">
        <v>74</v>
      </c>
      <c r="X486" s="102" t="str">
        <v>E25-02B</v>
      </c>
      <c r="Y486" s="102">
        <v>186</v>
      </c>
      <c r="Z486" s="102">
        <v>186</v>
      </c>
      <c r="AA486" s="102">
        <v>0</v>
      </c>
      <c r="AB486" s="13" t="str">
        <v>E25</v>
      </c>
    </row>
    <row r="487" spans="1:28" x14ac:dyDescent="0.25">
      <c r="A487" s="103">
        <v>45692</v>
      </c>
      <c r="B487" s="102" t="str">
        <v>Searcharter</v>
      </c>
      <c r="C487" s="102" t="str">
        <v>Distributor</v>
      </c>
      <c r="D487" s="102" t="str">
        <v/>
      </c>
      <c r="E487" s="102" t="str">
        <v>JZPYW</v>
      </c>
      <c r="F487" s="102" t="str">
        <v>OW</v>
      </c>
      <c r="G487" s="102" t="str">
        <v>Outbound</v>
      </c>
      <c r="H487" s="102" t="str">
        <v>4S6017</v>
      </c>
      <c r="I487" s="103" t="str">
        <v>SSH-NAP</v>
      </c>
      <c r="J487" s="135">
        <v>45779</v>
      </c>
      <c r="K487" s="102">
        <v>4</v>
      </c>
      <c r="L487" s="102">
        <v>4</v>
      </c>
      <c r="M487" s="102">
        <v>275</v>
      </c>
      <c r="N487" s="102">
        <v>0</v>
      </c>
      <c r="O487" s="102">
        <v>0</v>
      </c>
      <c r="P487" s="102">
        <v>1100</v>
      </c>
      <c r="Q487" s="102" t="str">
        <v>Confirmed</v>
      </c>
      <c r="R487" s="102" t="str">
        <v>Closed Deal</v>
      </c>
      <c r="S487" s="102" t="str">
        <v>SSH</v>
      </c>
      <c r="T487" s="102" t="str">
        <v>NAP</v>
      </c>
      <c r="U487" s="102" t="str">
        <v>NAP</v>
      </c>
      <c r="V487" s="102">
        <v>5</v>
      </c>
      <c r="W487" s="102">
        <v>87</v>
      </c>
      <c r="X487" s="102" t="str">
        <v>E25-08</v>
      </c>
      <c r="Y487" s="102">
        <v>186</v>
      </c>
      <c r="Z487" s="102">
        <v>186</v>
      </c>
      <c r="AA487" s="102">
        <v>0</v>
      </c>
      <c r="AB487" s="13" t="str">
        <v>E25</v>
      </c>
    </row>
    <row r="488" spans="1:28" x14ac:dyDescent="0.25">
      <c r="A488" s="103">
        <v>45692</v>
      </c>
      <c r="B488" s="102" t="str">
        <v>Searcharter</v>
      </c>
      <c r="C488" s="102" t="str">
        <v>Distributor</v>
      </c>
      <c r="D488" s="102" t="str">
        <v/>
      </c>
      <c r="E488" s="102" t="str">
        <v>2RHP7</v>
      </c>
      <c r="F488" s="102" t="str">
        <v>OW</v>
      </c>
      <c r="G488" s="102" t="str">
        <v>Outbound</v>
      </c>
      <c r="H488" s="102" t="str">
        <v>4S6017</v>
      </c>
      <c r="I488" s="103" t="str">
        <v>SSH-NAP</v>
      </c>
      <c r="J488" s="135">
        <v>45779</v>
      </c>
      <c r="K488" s="102">
        <v>4</v>
      </c>
      <c r="L488" s="102">
        <v>4</v>
      </c>
      <c r="M488" s="102">
        <v>275</v>
      </c>
      <c r="N488" s="102">
        <v>0</v>
      </c>
      <c r="O488" s="102">
        <v>0</v>
      </c>
      <c r="P488" s="102">
        <v>1100</v>
      </c>
      <c r="Q488" s="102" t="str">
        <v>Confirmed</v>
      </c>
      <c r="R488" s="102" t="str">
        <v>Closed Deal</v>
      </c>
      <c r="S488" s="102" t="str">
        <v>SSH</v>
      </c>
      <c r="T488" s="102" t="str">
        <v>NAP</v>
      </c>
      <c r="U488" s="102" t="str">
        <v>NAP</v>
      </c>
      <c r="V488" s="102">
        <v>5</v>
      </c>
      <c r="W488" s="102">
        <v>87</v>
      </c>
      <c r="X488" s="102" t="str">
        <v>E25-08</v>
      </c>
      <c r="Y488" s="102">
        <v>186</v>
      </c>
      <c r="Z488" s="102">
        <v>186</v>
      </c>
      <c r="AA488" s="102">
        <v>0</v>
      </c>
      <c r="AB488" s="13" t="str">
        <v>E25</v>
      </c>
    </row>
    <row r="489" spans="1:28" x14ac:dyDescent="0.25">
      <c r="A489" s="103">
        <v>45692</v>
      </c>
      <c r="B489" s="102" t="str">
        <v>Searcharter</v>
      </c>
      <c r="C489" s="102" t="str">
        <v>Distributor</v>
      </c>
      <c r="D489" s="102" t="str">
        <v/>
      </c>
      <c r="E489" s="102" t="str">
        <v>7WRJ6</v>
      </c>
      <c r="F489" s="102" t="str">
        <v>OW</v>
      </c>
      <c r="G489" s="102" t="str">
        <v>Outbound</v>
      </c>
      <c r="H489" s="102" t="str">
        <v>4S6006</v>
      </c>
      <c r="I489" s="103" t="str">
        <v>MXP-SSH</v>
      </c>
      <c r="J489" s="135">
        <v>45765</v>
      </c>
      <c r="K489" s="102">
        <v>2</v>
      </c>
      <c r="L489" s="102">
        <v>2</v>
      </c>
      <c r="M489" s="102">
        <v>325</v>
      </c>
      <c r="N489" s="102">
        <v>0</v>
      </c>
      <c r="O489" s="102">
        <v>0</v>
      </c>
      <c r="P489" s="102">
        <v>650</v>
      </c>
      <c r="Q489" s="102" t="str">
        <v>Confirmed</v>
      </c>
      <c r="R489" s="102" t="str">
        <v>Closed Deal</v>
      </c>
      <c r="S489" s="102" t="str">
        <v>MXP</v>
      </c>
      <c r="T489" s="102" t="str">
        <v>SSH</v>
      </c>
      <c r="U489" s="102" t="str">
        <v>MXP</v>
      </c>
      <c r="V489" s="102">
        <v>5</v>
      </c>
      <c r="W489" s="102">
        <v>73</v>
      </c>
      <c r="X489" s="102" t="str">
        <v>E25-04</v>
      </c>
      <c r="Y489" s="102">
        <v>186</v>
      </c>
      <c r="Z489" s="102">
        <v>186</v>
      </c>
      <c r="AA489" s="102">
        <v>0</v>
      </c>
      <c r="AB489" s="13" t="str">
        <v>E25</v>
      </c>
    </row>
    <row r="490" spans="1:28" x14ac:dyDescent="0.25">
      <c r="A490" s="103">
        <v>45693</v>
      </c>
      <c r="B490" s="102" t="str">
        <v>Italgsa-Baobab</v>
      </c>
      <c r="C490" s="102" t="str">
        <v>Tour Operator</v>
      </c>
      <c r="D490" s="102" t="str">
        <v/>
      </c>
      <c r="E490" s="102" t="str">
        <v/>
      </c>
      <c r="F490" s="102" t="str">
        <v>RT</v>
      </c>
      <c r="G490" s="102" t="str">
        <v>Outbound</v>
      </c>
      <c r="H490" s="102" t="str">
        <v>4S6004</v>
      </c>
      <c r="I490" s="103" t="str">
        <v>BRI-SSH</v>
      </c>
      <c r="J490" s="135">
        <v>45857</v>
      </c>
      <c r="K490" s="102">
        <v>30</v>
      </c>
      <c r="L490" s="102">
        <v>30</v>
      </c>
      <c r="M490" s="102">
        <v>190</v>
      </c>
      <c r="N490" s="102">
        <v>0</v>
      </c>
      <c r="O490" s="102">
        <v>0</v>
      </c>
      <c r="P490" s="102">
        <v>5700</v>
      </c>
      <c r="Q490" s="102" t="str">
        <v>Confirmed</v>
      </c>
      <c r="R490" s="102" t="str">
        <v>Countersigned</v>
      </c>
      <c r="S490" s="102" t="str">
        <v>BRI</v>
      </c>
      <c r="T490" s="102" t="str">
        <v>SSH</v>
      </c>
      <c r="U490" s="102" t="str">
        <v>BRI</v>
      </c>
      <c r="V490" s="102">
        <v>6</v>
      </c>
      <c r="W490" s="102">
        <v>164</v>
      </c>
      <c r="X490" s="102" t="str">
        <v>S25-01</v>
      </c>
      <c r="Y490" s="102">
        <v>186</v>
      </c>
      <c r="Z490" s="102">
        <v>98</v>
      </c>
      <c r="AA490" s="102">
        <v>88</v>
      </c>
      <c r="AB490" s="13" t="str">
        <v>S25</v>
      </c>
    </row>
    <row r="491" spans="1:28" x14ac:dyDescent="0.25">
      <c r="A491" s="103">
        <v>45693</v>
      </c>
      <c r="B491" s="102" t="str">
        <v>Italgsa-Baobab</v>
      </c>
      <c r="C491" s="102" t="str">
        <v>Tour Operator</v>
      </c>
      <c r="D491" s="102" t="str">
        <v/>
      </c>
      <c r="E491" s="102" t="str">
        <v/>
      </c>
      <c r="F491" s="102" t="str">
        <v>RT</v>
      </c>
      <c r="G491" s="102" t="str">
        <v>Outbound</v>
      </c>
      <c r="H491" s="102" t="str">
        <v>4S6004</v>
      </c>
      <c r="I491" s="103" t="str">
        <v>BRI-SSH</v>
      </c>
      <c r="J491" s="135">
        <v>45864</v>
      </c>
      <c r="K491" s="102">
        <v>30</v>
      </c>
      <c r="L491" s="102">
        <v>30</v>
      </c>
      <c r="M491" s="102">
        <v>190</v>
      </c>
      <c r="N491" s="102">
        <v>0</v>
      </c>
      <c r="O491" s="102">
        <v>0</v>
      </c>
      <c r="P491" s="102">
        <v>5700</v>
      </c>
      <c r="Q491" s="102" t="str">
        <v>Confirmed</v>
      </c>
      <c r="R491" s="102" t="str">
        <v>Countersigned</v>
      </c>
      <c r="S491" s="102" t="str">
        <v>BRI</v>
      </c>
      <c r="T491" s="102" t="str">
        <v>SSH</v>
      </c>
      <c r="U491" s="102" t="str">
        <v>BRI</v>
      </c>
      <c r="V491" s="102">
        <v>6</v>
      </c>
      <c r="W491" s="102">
        <v>171</v>
      </c>
      <c r="X491" s="102" t="str">
        <v>S25-01</v>
      </c>
      <c r="Y491" s="102">
        <v>186</v>
      </c>
      <c r="Z491" s="102">
        <v>198</v>
      </c>
      <c r="AA491" s="102">
        <v>-12</v>
      </c>
      <c r="AB491" s="13" t="str">
        <v>S25</v>
      </c>
    </row>
    <row r="492" spans="1:28" x14ac:dyDescent="0.25">
      <c r="A492" s="103">
        <v>45693</v>
      </c>
      <c r="B492" s="102" t="str">
        <v>Italgsa-Baobab</v>
      </c>
      <c r="C492" s="102" t="str">
        <v>Tour Operator</v>
      </c>
      <c r="D492" s="102" t="str">
        <v/>
      </c>
      <c r="E492" s="102" t="str">
        <v/>
      </c>
      <c r="F492" s="102" t="str">
        <v>RT</v>
      </c>
      <c r="G492" s="102" t="str">
        <v>Outbound</v>
      </c>
      <c r="H492" s="102" t="str">
        <v>4S6004</v>
      </c>
      <c r="I492" s="103" t="str">
        <v>BRI-SSH</v>
      </c>
      <c r="J492" s="135">
        <v>45871</v>
      </c>
      <c r="K492" s="102">
        <v>40</v>
      </c>
      <c r="L492" s="102">
        <v>40</v>
      </c>
      <c r="M492" s="102">
        <v>220</v>
      </c>
      <c r="N492" s="102">
        <v>0</v>
      </c>
      <c r="O492" s="102">
        <v>0</v>
      </c>
      <c r="P492" s="102">
        <v>8800</v>
      </c>
      <c r="Q492" s="102" t="str">
        <v>Confirmed</v>
      </c>
      <c r="R492" s="102" t="str">
        <v>Countersigned</v>
      </c>
      <c r="S492" s="102" t="str">
        <v>BRI</v>
      </c>
      <c r="T492" s="102" t="str">
        <v>SSH</v>
      </c>
      <c r="U492" s="102" t="str">
        <v>BRI</v>
      </c>
      <c r="V492" s="102">
        <v>6</v>
      </c>
      <c r="W492" s="102">
        <v>178</v>
      </c>
      <c r="X492" s="102" t="str">
        <v>S25-01</v>
      </c>
      <c r="Y492" s="102">
        <v>186</v>
      </c>
      <c r="Z492" s="102">
        <v>224</v>
      </c>
      <c r="AA492" s="102">
        <v>-38</v>
      </c>
      <c r="AB492" s="13" t="str">
        <v>S25</v>
      </c>
    </row>
    <row r="493" spans="1:28" x14ac:dyDescent="0.25">
      <c r="A493" s="103">
        <v>45693</v>
      </c>
      <c r="B493" s="102" t="str">
        <v>Italgsa-Baobab</v>
      </c>
      <c r="C493" s="102" t="str">
        <v>Tour Operator</v>
      </c>
      <c r="D493" s="102" t="str">
        <v/>
      </c>
      <c r="E493" s="102" t="str">
        <v/>
      </c>
      <c r="F493" s="102" t="str">
        <v>RT</v>
      </c>
      <c r="G493" s="102" t="str">
        <v>Outbound</v>
      </c>
      <c r="H493" s="102" t="str">
        <v>4S6004</v>
      </c>
      <c r="I493" s="103" t="str">
        <v>BRI-SSH</v>
      </c>
      <c r="J493" s="135">
        <v>45878</v>
      </c>
      <c r="K493" s="102">
        <v>40</v>
      </c>
      <c r="L493" s="102">
        <v>40</v>
      </c>
      <c r="M493" s="102">
        <v>220</v>
      </c>
      <c r="N493" s="102">
        <v>0</v>
      </c>
      <c r="O493" s="102">
        <v>0</v>
      </c>
      <c r="P493" s="102">
        <v>8800</v>
      </c>
      <c r="Q493" s="102" t="str">
        <v>Confirmed</v>
      </c>
      <c r="R493" s="102" t="str">
        <v>Countersigned</v>
      </c>
      <c r="S493" s="102" t="str">
        <v>BRI</v>
      </c>
      <c r="T493" s="102" t="str">
        <v>SSH</v>
      </c>
      <c r="U493" s="102" t="str">
        <v>BRI</v>
      </c>
      <c r="V493" s="102">
        <v>6</v>
      </c>
      <c r="W493" s="102">
        <v>185</v>
      </c>
      <c r="X493" s="102" t="str">
        <v>S25-01</v>
      </c>
      <c r="Y493" s="102">
        <v>186</v>
      </c>
      <c r="Z493" s="102">
        <v>267</v>
      </c>
      <c r="AA493" s="102">
        <v>-81</v>
      </c>
      <c r="AB493" s="13" t="str">
        <v>S25</v>
      </c>
    </row>
    <row r="494" spans="1:28" x14ac:dyDescent="0.25">
      <c r="A494" s="103">
        <v>45693</v>
      </c>
      <c r="B494" s="102" t="str">
        <v>Italgsa-Baobab</v>
      </c>
      <c r="C494" s="102" t="str">
        <v>Tour Operator</v>
      </c>
      <c r="D494" s="102" t="str">
        <v/>
      </c>
      <c r="E494" s="102" t="str">
        <v/>
      </c>
      <c r="F494" s="102" t="str">
        <v>RT</v>
      </c>
      <c r="G494" s="102" t="str">
        <v>Outbound</v>
      </c>
      <c r="H494" s="102" t="str">
        <v>4S6004</v>
      </c>
      <c r="I494" s="103" t="str">
        <v>BRI-SSH</v>
      </c>
      <c r="J494" s="135">
        <v>45885</v>
      </c>
      <c r="K494" s="102">
        <v>40</v>
      </c>
      <c r="L494" s="102">
        <v>40</v>
      </c>
      <c r="M494" s="102">
        <v>220</v>
      </c>
      <c r="N494" s="102">
        <v>0</v>
      </c>
      <c r="O494" s="102">
        <v>0</v>
      </c>
      <c r="P494" s="102">
        <v>8800</v>
      </c>
      <c r="Q494" s="102" t="str">
        <v>Confirmed</v>
      </c>
      <c r="R494" s="102" t="str">
        <v>Countersigned</v>
      </c>
      <c r="S494" s="102" t="str">
        <v>BRI</v>
      </c>
      <c r="T494" s="102" t="str">
        <v>SSH</v>
      </c>
      <c r="U494" s="102" t="str">
        <v>BRI</v>
      </c>
      <c r="V494" s="102">
        <v>6</v>
      </c>
      <c r="W494" s="102">
        <v>192</v>
      </c>
      <c r="X494" s="102" t="str">
        <v>S25-01</v>
      </c>
      <c r="Y494" s="102">
        <v>186</v>
      </c>
      <c r="Z494" s="102">
        <v>238</v>
      </c>
      <c r="AA494" s="102">
        <v>-52</v>
      </c>
      <c r="AB494" s="13" t="str">
        <v>S25</v>
      </c>
    </row>
    <row r="495" spans="1:28" x14ac:dyDescent="0.25">
      <c r="A495" s="103">
        <v>45693</v>
      </c>
      <c r="B495" s="102" t="str">
        <v>Italgsa-Baobab</v>
      </c>
      <c r="C495" s="102" t="str">
        <v>Tour Operator</v>
      </c>
      <c r="D495" s="102" t="str">
        <v/>
      </c>
      <c r="E495" s="102" t="str">
        <v/>
      </c>
      <c r="F495" s="102" t="str">
        <v>RT</v>
      </c>
      <c r="G495" s="102" t="str">
        <v>Outbound</v>
      </c>
      <c r="H495" s="102" t="str">
        <v>4S6004</v>
      </c>
      <c r="I495" s="103" t="str">
        <v>BRI-SSH</v>
      </c>
      <c r="J495" s="135">
        <v>45892</v>
      </c>
      <c r="K495" s="102">
        <v>40</v>
      </c>
      <c r="L495" s="102">
        <v>40</v>
      </c>
      <c r="M495" s="102">
        <v>220</v>
      </c>
      <c r="N495" s="102">
        <v>0</v>
      </c>
      <c r="O495" s="102">
        <v>0</v>
      </c>
      <c r="P495" s="102">
        <v>8800</v>
      </c>
      <c r="Q495" s="102" t="str">
        <v>Confirmed</v>
      </c>
      <c r="R495" s="102" t="str">
        <v>Countersigned</v>
      </c>
      <c r="S495" s="102" t="str">
        <v>BRI</v>
      </c>
      <c r="T495" s="102" t="str">
        <v>SSH</v>
      </c>
      <c r="U495" s="102" t="str">
        <v>BRI</v>
      </c>
      <c r="V495" s="102">
        <v>6</v>
      </c>
      <c r="W495" s="102">
        <v>199</v>
      </c>
      <c r="X495" s="102" t="str">
        <v>S25-01</v>
      </c>
      <c r="Y495" s="102">
        <v>186</v>
      </c>
      <c r="Z495" s="102">
        <v>234</v>
      </c>
      <c r="AA495" s="102">
        <v>-48</v>
      </c>
      <c r="AB495" s="13" t="str">
        <v>S25</v>
      </c>
    </row>
    <row r="496" spans="1:28" x14ac:dyDescent="0.25">
      <c r="A496" s="103">
        <v>45693</v>
      </c>
      <c r="B496" s="102" t="str">
        <v>Italgsa-Baobab</v>
      </c>
      <c r="C496" s="102" t="str">
        <v>Tour Operator</v>
      </c>
      <c r="D496" s="102" t="str">
        <v/>
      </c>
      <c r="E496" s="102" t="str">
        <v/>
      </c>
      <c r="F496" s="102" t="str">
        <v>RT</v>
      </c>
      <c r="G496" s="102" t="str">
        <v>Outbound</v>
      </c>
      <c r="H496" s="102" t="str">
        <v>4S6004</v>
      </c>
      <c r="I496" s="103" t="str">
        <v>BRI-SSH</v>
      </c>
      <c r="J496" s="135">
        <v>45899</v>
      </c>
      <c r="K496" s="102">
        <v>40</v>
      </c>
      <c r="L496" s="102">
        <v>40</v>
      </c>
      <c r="M496" s="102">
        <v>220</v>
      </c>
      <c r="N496" s="102">
        <v>0</v>
      </c>
      <c r="O496" s="102">
        <v>0</v>
      </c>
      <c r="P496" s="102">
        <v>8800</v>
      </c>
      <c r="Q496" s="102" t="str">
        <v>Confirmed</v>
      </c>
      <c r="R496" s="102" t="str">
        <v>Countersigned</v>
      </c>
      <c r="S496" s="102" t="str">
        <v>BRI</v>
      </c>
      <c r="T496" s="102" t="str">
        <v>SSH</v>
      </c>
      <c r="U496" s="102" t="str">
        <v>BRI</v>
      </c>
      <c r="V496" s="102">
        <v>6</v>
      </c>
      <c r="W496" s="102">
        <v>206</v>
      </c>
      <c r="X496" s="102" t="str">
        <v>S25-01</v>
      </c>
      <c r="Y496" s="102">
        <v>186</v>
      </c>
      <c r="Z496" s="102">
        <v>239</v>
      </c>
      <c r="AA496" s="102">
        <v>-53</v>
      </c>
      <c r="AB496" s="13" t="str">
        <v>S25</v>
      </c>
    </row>
    <row r="497" spans="1:28" x14ac:dyDescent="0.25">
      <c r="A497" s="103">
        <v>45693</v>
      </c>
      <c r="B497" s="102" t="str">
        <v>Italgsa-Baobab</v>
      </c>
      <c r="C497" s="102" t="str">
        <v>Tour Operator</v>
      </c>
      <c r="D497" s="102" t="str">
        <v/>
      </c>
      <c r="E497" s="102" t="str">
        <v/>
      </c>
      <c r="F497" s="102" t="str">
        <v>RT</v>
      </c>
      <c r="G497" s="102" t="str">
        <v>Outbound</v>
      </c>
      <c r="H497" s="102" t="str">
        <v>4S6004</v>
      </c>
      <c r="I497" s="103" t="str">
        <v>BRI-SSH</v>
      </c>
      <c r="J497" s="135">
        <v>45906</v>
      </c>
      <c r="K497" s="102">
        <v>30</v>
      </c>
      <c r="L497" s="102">
        <v>30</v>
      </c>
      <c r="M497" s="102">
        <v>190</v>
      </c>
      <c r="N497" s="102">
        <v>0</v>
      </c>
      <c r="O497" s="102">
        <v>0</v>
      </c>
      <c r="P497" s="102">
        <v>5700</v>
      </c>
      <c r="Q497" s="102" t="str">
        <v>Confirmed</v>
      </c>
      <c r="R497" s="102" t="str">
        <v>Countersigned</v>
      </c>
      <c r="S497" s="102" t="str">
        <v>BRI</v>
      </c>
      <c r="T497" s="102" t="str">
        <v>SSH</v>
      </c>
      <c r="U497" s="102" t="str">
        <v>BRI</v>
      </c>
      <c r="V497" s="102">
        <v>6</v>
      </c>
      <c r="W497" s="102">
        <v>213</v>
      </c>
      <c r="X497" s="102" t="str">
        <v>S25-01</v>
      </c>
      <c r="Y497" s="102">
        <v>186</v>
      </c>
      <c r="Z497" s="102">
        <v>243</v>
      </c>
      <c r="AA497" s="102">
        <v>-57</v>
      </c>
      <c r="AB497" s="13" t="str">
        <v>S25</v>
      </c>
    </row>
    <row r="498" spans="1:28" x14ac:dyDescent="0.25">
      <c r="A498" s="103">
        <v>45693</v>
      </c>
      <c r="B498" s="102" t="str">
        <v>Italgsa-Baobab</v>
      </c>
      <c r="C498" s="102" t="str">
        <v>Tour Operator</v>
      </c>
      <c r="D498" s="102" t="str">
        <v/>
      </c>
      <c r="E498" s="102" t="str">
        <v/>
      </c>
      <c r="F498" s="102" t="str">
        <v>RT</v>
      </c>
      <c r="G498" s="102" t="str">
        <v>Outbound</v>
      </c>
      <c r="H498" s="102" t="str">
        <v>4S6004</v>
      </c>
      <c r="I498" s="103" t="str">
        <v>BRI-SSH</v>
      </c>
      <c r="J498" s="135">
        <v>45913</v>
      </c>
      <c r="K498" s="102">
        <v>30</v>
      </c>
      <c r="L498" s="102">
        <v>30</v>
      </c>
      <c r="M498" s="102">
        <v>190</v>
      </c>
      <c r="N498" s="102">
        <v>0</v>
      </c>
      <c r="O498" s="102">
        <v>0</v>
      </c>
      <c r="P498" s="102">
        <v>5700</v>
      </c>
      <c r="Q498" s="102" t="str">
        <v>Confirmed</v>
      </c>
      <c r="R498" s="102" t="str">
        <v>Countersigned</v>
      </c>
      <c r="S498" s="102" t="str">
        <v>BRI</v>
      </c>
      <c r="T498" s="102" t="str">
        <v>SSH</v>
      </c>
      <c r="U498" s="102" t="str">
        <v>BRI</v>
      </c>
      <c r="V498" s="102">
        <v>6</v>
      </c>
      <c r="W498" s="102">
        <v>220</v>
      </c>
      <c r="X498" s="102" t="str">
        <v>S25-01</v>
      </c>
      <c r="Y498" s="102">
        <v>186</v>
      </c>
      <c r="Z498" s="102">
        <v>181</v>
      </c>
      <c r="AA498" s="102">
        <v>5</v>
      </c>
      <c r="AB498" s="13" t="str">
        <v>S25</v>
      </c>
    </row>
    <row r="499" spans="1:28" x14ac:dyDescent="0.25">
      <c r="A499" s="103">
        <v>45693</v>
      </c>
      <c r="B499" s="102" t="str">
        <v>Italgsa-Baobab</v>
      </c>
      <c r="C499" s="102" t="str">
        <v>Tour Operator</v>
      </c>
      <c r="D499" s="102" t="str">
        <v/>
      </c>
      <c r="E499" s="102" t="str">
        <v/>
      </c>
      <c r="F499" s="102" t="str">
        <v>RT</v>
      </c>
      <c r="G499" s="102" t="str">
        <v>Inbound</v>
      </c>
      <c r="H499" s="102" t="str">
        <v>4S6003</v>
      </c>
      <c r="I499" s="103" t="str">
        <v>SSH-BRI</v>
      </c>
      <c r="J499" s="135">
        <v>45864</v>
      </c>
      <c r="K499" s="102">
        <v>30</v>
      </c>
      <c r="L499" s="102">
        <v>30</v>
      </c>
      <c r="M499" s="102">
        <v>190</v>
      </c>
      <c r="N499" s="102">
        <v>0</v>
      </c>
      <c r="O499" s="102">
        <v>0</v>
      </c>
      <c r="P499" s="102">
        <v>5700</v>
      </c>
      <c r="Q499" s="102" t="str">
        <v>Confirmed</v>
      </c>
      <c r="R499" s="102" t="str">
        <v>Countersigned</v>
      </c>
      <c r="S499" s="102" t="str">
        <v>SSH</v>
      </c>
      <c r="T499" s="102" t="str">
        <v>BRI</v>
      </c>
      <c r="U499" s="102" t="str">
        <v>BRI</v>
      </c>
      <c r="V499" s="102">
        <v>6</v>
      </c>
      <c r="W499" s="102">
        <v>171</v>
      </c>
      <c r="X499" s="102" t="str">
        <v>S25-01</v>
      </c>
      <c r="Y499" s="102">
        <v>186</v>
      </c>
      <c r="Z499" s="102">
        <v>104</v>
      </c>
      <c r="AA499" s="102">
        <v>82</v>
      </c>
      <c r="AB499" s="13" t="str">
        <v>S25</v>
      </c>
    </row>
    <row r="500" spans="1:28" x14ac:dyDescent="0.25">
      <c r="A500" s="103">
        <v>45693</v>
      </c>
      <c r="B500" s="102" t="str">
        <v>Italgsa-Baobab</v>
      </c>
      <c r="C500" s="102" t="str">
        <v>Tour Operator</v>
      </c>
      <c r="D500" s="102" t="str">
        <v/>
      </c>
      <c r="E500" s="102" t="str">
        <v/>
      </c>
      <c r="F500" s="102" t="str">
        <v>RT</v>
      </c>
      <c r="G500" s="102" t="str">
        <v>Inbound</v>
      </c>
      <c r="H500" s="102" t="str">
        <v>4S6003</v>
      </c>
      <c r="I500" s="103" t="str">
        <v>SSH-BRI</v>
      </c>
      <c r="J500" s="135">
        <v>45871</v>
      </c>
      <c r="K500" s="102">
        <v>30</v>
      </c>
      <c r="L500" s="102">
        <v>30</v>
      </c>
      <c r="M500" s="102">
        <v>190</v>
      </c>
      <c r="N500" s="102">
        <v>0</v>
      </c>
      <c r="O500" s="102">
        <v>0</v>
      </c>
      <c r="P500" s="102">
        <v>5700</v>
      </c>
      <c r="Q500" s="102" t="str">
        <v>Confirmed</v>
      </c>
      <c r="R500" s="102" t="str">
        <v>Countersigned</v>
      </c>
      <c r="S500" s="102" t="str">
        <v>SSH</v>
      </c>
      <c r="T500" s="102" t="str">
        <v>BRI</v>
      </c>
      <c r="U500" s="102" t="str">
        <v>BRI</v>
      </c>
      <c r="V500" s="102">
        <v>6</v>
      </c>
      <c r="W500" s="102">
        <v>178</v>
      </c>
      <c r="X500" s="102" t="str">
        <v>S25-01</v>
      </c>
      <c r="Y500" s="102">
        <v>186</v>
      </c>
      <c r="Z500" s="102">
        <v>198</v>
      </c>
      <c r="AA500" s="102">
        <v>-12</v>
      </c>
      <c r="AB500" s="13" t="str">
        <v>S25</v>
      </c>
    </row>
    <row r="501" spans="1:28" x14ac:dyDescent="0.25">
      <c r="A501" s="103">
        <v>45693</v>
      </c>
      <c r="B501" s="102" t="str">
        <v>Italgsa-Baobab</v>
      </c>
      <c r="C501" s="102" t="str">
        <v>Tour Operator</v>
      </c>
      <c r="D501" s="102" t="str">
        <v/>
      </c>
      <c r="E501" s="102" t="str">
        <v/>
      </c>
      <c r="F501" s="102" t="str">
        <v>RT</v>
      </c>
      <c r="G501" s="102" t="str">
        <v>Inbound</v>
      </c>
      <c r="H501" s="102" t="str">
        <v>4S6003</v>
      </c>
      <c r="I501" s="103" t="str">
        <v>SSH-BRI</v>
      </c>
      <c r="J501" s="135">
        <v>45878</v>
      </c>
      <c r="K501" s="102">
        <v>40</v>
      </c>
      <c r="L501" s="102">
        <v>40</v>
      </c>
      <c r="M501" s="102">
        <v>220</v>
      </c>
      <c r="N501" s="102">
        <v>0</v>
      </c>
      <c r="O501" s="102">
        <v>0</v>
      </c>
      <c r="P501" s="102">
        <v>8800</v>
      </c>
      <c r="Q501" s="102" t="str">
        <v>Confirmed</v>
      </c>
      <c r="R501" s="102" t="str">
        <v>Countersigned</v>
      </c>
      <c r="S501" s="102" t="str">
        <v>SSH</v>
      </c>
      <c r="T501" s="102" t="str">
        <v>BRI</v>
      </c>
      <c r="U501" s="102" t="str">
        <v>BRI</v>
      </c>
      <c r="V501" s="102">
        <v>6</v>
      </c>
      <c r="W501" s="102">
        <v>185</v>
      </c>
      <c r="X501" s="102" t="str">
        <v>S25-01</v>
      </c>
      <c r="Y501" s="102">
        <v>186</v>
      </c>
      <c r="Z501" s="102">
        <v>220</v>
      </c>
      <c r="AA501" s="102">
        <v>-34</v>
      </c>
      <c r="AB501" s="13" t="str">
        <v>S25</v>
      </c>
    </row>
    <row r="502" spans="1:28" x14ac:dyDescent="0.25">
      <c r="A502" s="103">
        <v>45693</v>
      </c>
      <c r="B502" s="102" t="str">
        <v>Italgsa-Baobab</v>
      </c>
      <c r="C502" s="102" t="str">
        <v>Tour Operator</v>
      </c>
      <c r="D502" s="102" t="str">
        <v/>
      </c>
      <c r="E502" s="102" t="str">
        <v/>
      </c>
      <c r="F502" s="102" t="str">
        <v>RT</v>
      </c>
      <c r="G502" s="102" t="str">
        <v>Inbound</v>
      </c>
      <c r="H502" s="102" t="str">
        <v>4S6003</v>
      </c>
      <c r="I502" s="103" t="str">
        <v>SSH-BRI</v>
      </c>
      <c r="J502" s="135">
        <v>45885</v>
      </c>
      <c r="K502" s="102">
        <v>40</v>
      </c>
      <c r="L502" s="102">
        <v>40</v>
      </c>
      <c r="M502" s="102">
        <v>220</v>
      </c>
      <c r="N502" s="102">
        <v>0</v>
      </c>
      <c r="O502" s="102">
        <v>0</v>
      </c>
      <c r="P502" s="102">
        <v>8800</v>
      </c>
      <c r="Q502" s="102" t="str">
        <v>Confirmed</v>
      </c>
      <c r="R502" s="102" t="str">
        <v>Countersigned</v>
      </c>
      <c r="S502" s="102" t="str">
        <v>SSH</v>
      </c>
      <c r="T502" s="102" t="str">
        <v>BRI</v>
      </c>
      <c r="U502" s="102" t="str">
        <v>BRI</v>
      </c>
      <c r="V502" s="102">
        <v>6</v>
      </c>
      <c r="W502" s="102">
        <v>192</v>
      </c>
      <c r="X502" s="102" t="str">
        <v>S25-01</v>
      </c>
      <c r="Y502" s="102">
        <v>186</v>
      </c>
      <c r="Z502" s="102">
        <v>261</v>
      </c>
      <c r="AA502" s="102">
        <v>-75</v>
      </c>
      <c r="AB502" s="13" t="str">
        <v>S25</v>
      </c>
    </row>
    <row r="503" spans="1:28" x14ac:dyDescent="0.25">
      <c r="A503" s="103">
        <v>45693</v>
      </c>
      <c r="B503" s="102" t="str">
        <v>Italgsa-Baobab</v>
      </c>
      <c r="C503" s="102" t="str">
        <v>Tour Operator</v>
      </c>
      <c r="D503" s="102" t="str">
        <v/>
      </c>
      <c r="E503" s="102" t="str">
        <v/>
      </c>
      <c r="F503" s="102" t="str">
        <v>RT</v>
      </c>
      <c r="G503" s="102" t="str">
        <v>Inbound</v>
      </c>
      <c r="H503" s="102" t="str">
        <v>4S6003</v>
      </c>
      <c r="I503" s="103" t="str">
        <v>SSH-BRI</v>
      </c>
      <c r="J503" s="135">
        <v>45892</v>
      </c>
      <c r="K503" s="102">
        <v>40</v>
      </c>
      <c r="L503" s="102">
        <v>40</v>
      </c>
      <c r="M503" s="102">
        <v>220</v>
      </c>
      <c r="N503" s="102">
        <v>0</v>
      </c>
      <c r="O503" s="102">
        <v>0</v>
      </c>
      <c r="P503" s="102">
        <v>8800</v>
      </c>
      <c r="Q503" s="102" t="str">
        <v>Confirmed</v>
      </c>
      <c r="R503" s="102" t="str">
        <v>Countersigned</v>
      </c>
      <c r="S503" s="102" t="str">
        <v>SSH</v>
      </c>
      <c r="T503" s="102" t="str">
        <v>BRI</v>
      </c>
      <c r="U503" s="102" t="str">
        <v>BRI</v>
      </c>
      <c r="V503" s="102">
        <v>6</v>
      </c>
      <c r="W503" s="102">
        <v>199</v>
      </c>
      <c r="X503" s="102" t="str">
        <v>S25-01</v>
      </c>
      <c r="Y503" s="102">
        <v>186</v>
      </c>
      <c r="Z503" s="102">
        <v>243</v>
      </c>
      <c r="AA503" s="102">
        <v>-57</v>
      </c>
      <c r="AB503" s="13" t="str">
        <v>S25</v>
      </c>
    </row>
    <row r="504" spans="1:28" x14ac:dyDescent="0.25">
      <c r="A504" s="103">
        <v>45693</v>
      </c>
      <c r="B504" s="102" t="str">
        <v>Italgsa-Baobab</v>
      </c>
      <c r="C504" s="102" t="str">
        <v>Tour Operator</v>
      </c>
      <c r="D504" s="102" t="str">
        <v/>
      </c>
      <c r="E504" s="102" t="str">
        <v/>
      </c>
      <c r="F504" s="102" t="str">
        <v>RT</v>
      </c>
      <c r="G504" s="102" t="str">
        <v>Inbound</v>
      </c>
      <c r="H504" s="102" t="str">
        <v>4S6003</v>
      </c>
      <c r="I504" s="103" t="str">
        <v>SSH-BRI</v>
      </c>
      <c r="J504" s="135">
        <v>45899</v>
      </c>
      <c r="K504" s="102">
        <v>40</v>
      </c>
      <c r="L504" s="102">
        <v>40</v>
      </c>
      <c r="M504" s="102">
        <v>220</v>
      </c>
      <c r="N504" s="102">
        <v>0</v>
      </c>
      <c r="O504" s="102">
        <v>0</v>
      </c>
      <c r="P504" s="102">
        <v>8800</v>
      </c>
      <c r="Q504" s="102" t="str">
        <v>Confirmed</v>
      </c>
      <c r="R504" s="102" t="str">
        <v>Countersigned</v>
      </c>
      <c r="S504" s="102" t="str">
        <v>SSH</v>
      </c>
      <c r="T504" s="102" t="str">
        <v>BRI</v>
      </c>
      <c r="U504" s="102" t="str">
        <v>BRI</v>
      </c>
      <c r="V504" s="102">
        <v>6</v>
      </c>
      <c r="W504" s="102">
        <v>206</v>
      </c>
      <c r="X504" s="102" t="str">
        <v>S25-01</v>
      </c>
      <c r="Y504" s="102">
        <v>186</v>
      </c>
      <c r="Z504" s="102">
        <v>234</v>
      </c>
      <c r="AA504" s="102">
        <v>-48</v>
      </c>
      <c r="AB504" s="13" t="str">
        <v>S25</v>
      </c>
    </row>
    <row r="505" spans="1:28" x14ac:dyDescent="0.25">
      <c r="A505" s="103">
        <v>45693</v>
      </c>
      <c r="B505" s="102" t="str">
        <v>Italgsa-Baobab</v>
      </c>
      <c r="C505" s="102" t="str">
        <v>Tour Operator</v>
      </c>
      <c r="D505" s="102" t="str">
        <v/>
      </c>
      <c r="E505" s="102" t="str">
        <v/>
      </c>
      <c r="F505" s="102" t="str">
        <v>RT</v>
      </c>
      <c r="G505" s="102" t="str">
        <v>Inbound</v>
      </c>
      <c r="H505" s="102" t="str">
        <v>4S6003</v>
      </c>
      <c r="I505" s="103" t="str">
        <v>SSH-BRI</v>
      </c>
      <c r="J505" s="135">
        <v>45906</v>
      </c>
      <c r="K505" s="102">
        <v>40</v>
      </c>
      <c r="L505" s="102">
        <v>40</v>
      </c>
      <c r="M505" s="102">
        <v>220</v>
      </c>
      <c r="N505" s="102">
        <v>0</v>
      </c>
      <c r="O505" s="102">
        <v>0</v>
      </c>
      <c r="P505" s="102">
        <v>8800</v>
      </c>
      <c r="Q505" s="102" t="str">
        <v>Confirmed</v>
      </c>
      <c r="R505" s="102" t="str">
        <v>Countersigned</v>
      </c>
      <c r="S505" s="102" t="str">
        <v>SSH</v>
      </c>
      <c r="T505" s="102" t="str">
        <v>BRI</v>
      </c>
      <c r="U505" s="102" t="str">
        <v>BRI</v>
      </c>
      <c r="V505" s="102">
        <v>6</v>
      </c>
      <c r="W505" s="102">
        <v>213</v>
      </c>
      <c r="X505" s="102" t="str">
        <v>S25-01</v>
      </c>
      <c r="Y505" s="102">
        <v>186</v>
      </c>
      <c r="Z505" s="102">
        <v>236</v>
      </c>
      <c r="AA505" s="102">
        <v>-50</v>
      </c>
      <c r="AB505" s="13" t="str">
        <v>S25</v>
      </c>
    </row>
    <row r="506" spans="1:28" x14ac:dyDescent="0.25">
      <c r="A506" s="103">
        <v>45693</v>
      </c>
      <c r="B506" s="102" t="str">
        <v>Italgsa-Baobab</v>
      </c>
      <c r="C506" s="102" t="str">
        <v>Tour Operator</v>
      </c>
      <c r="D506" s="102" t="str">
        <v/>
      </c>
      <c r="E506" s="102" t="str">
        <v/>
      </c>
      <c r="F506" s="102" t="str">
        <v>RT</v>
      </c>
      <c r="G506" s="102" t="str">
        <v>Inbound</v>
      </c>
      <c r="H506" s="102" t="str">
        <v>4S6003</v>
      </c>
      <c r="I506" s="103" t="str">
        <v>SSH-BRI</v>
      </c>
      <c r="J506" s="135">
        <v>45913</v>
      </c>
      <c r="K506" s="102">
        <v>30</v>
      </c>
      <c r="L506" s="102">
        <v>30</v>
      </c>
      <c r="M506" s="102">
        <v>190</v>
      </c>
      <c r="N506" s="102">
        <v>0</v>
      </c>
      <c r="O506" s="102">
        <v>0</v>
      </c>
      <c r="P506" s="102">
        <v>5700</v>
      </c>
      <c r="Q506" s="102" t="str">
        <v>Confirmed</v>
      </c>
      <c r="R506" s="102" t="str">
        <v>Countersigned</v>
      </c>
      <c r="S506" s="102" t="str">
        <v>SSH</v>
      </c>
      <c r="T506" s="102" t="str">
        <v>BRI</v>
      </c>
      <c r="U506" s="102" t="str">
        <v>BRI</v>
      </c>
      <c r="V506" s="102">
        <v>6</v>
      </c>
      <c r="W506" s="102">
        <v>220</v>
      </c>
      <c r="X506" s="102" t="str">
        <v>S25-01</v>
      </c>
      <c r="Y506" s="102">
        <v>186</v>
      </c>
      <c r="Z506" s="102">
        <v>243</v>
      </c>
      <c r="AA506" s="102">
        <v>-57</v>
      </c>
      <c r="AB506" s="13" t="str">
        <v>S25</v>
      </c>
    </row>
    <row r="507" spans="1:28" x14ac:dyDescent="0.25">
      <c r="A507" s="103">
        <v>45693</v>
      </c>
      <c r="B507" s="102" t="str">
        <v>Italgsa-Baobab</v>
      </c>
      <c r="C507" s="102" t="str">
        <v>Tour Operator</v>
      </c>
      <c r="D507" s="102" t="str">
        <v/>
      </c>
      <c r="E507" s="102" t="str">
        <v/>
      </c>
      <c r="F507" s="102" t="str">
        <v>RT</v>
      </c>
      <c r="G507" s="102" t="str">
        <v>Inbound</v>
      </c>
      <c r="H507" s="102" t="str">
        <v>4S6003</v>
      </c>
      <c r="I507" s="103" t="str">
        <v>SSH-BRI</v>
      </c>
      <c r="J507" s="135">
        <v>45920</v>
      </c>
      <c r="K507" s="102">
        <v>30</v>
      </c>
      <c r="L507" s="102">
        <v>30</v>
      </c>
      <c r="M507" s="102">
        <v>190</v>
      </c>
      <c r="N507" s="102">
        <v>0</v>
      </c>
      <c r="O507" s="102">
        <v>0</v>
      </c>
      <c r="P507" s="102">
        <v>5700</v>
      </c>
      <c r="Q507" s="102" t="str">
        <v>Confirmed</v>
      </c>
      <c r="R507" s="102" t="str">
        <v>Countersigned</v>
      </c>
      <c r="S507" s="102" t="str">
        <v>SSH</v>
      </c>
      <c r="T507" s="102" t="str">
        <v>BRI</v>
      </c>
      <c r="U507" s="102" t="str">
        <v>BRI</v>
      </c>
      <c r="V507" s="102">
        <v>6</v>
      </c>
      <c r="W507" s="102">
        <v>227</v>
      </c>
      <c r="X507" s="102" t="str">
        <v>S25-01</v>
      </c>
      <c r="Y507" s="102">
        <v>186</v>
      </c>
      <c r="Z507" s="102">
        <v>185</v>
      </c>
      <c r="AA507" s="102">
        <v>1</v>
      </c>
      <c r="AB507" s="13" t="str">
        <v>S25</v>
      </c>
    </row>
    <row r="508" spans="1:28" x14ac:dyDescent="0.25">
      <c r="A508" s="103">
        <v>45692.5</v>
      </c>
      <c r="B508" s="102" t="str">
        <v>GO7</v>
      </c>
      <c r="C508" s="102" t="str">
        <v>Distributor</v>
      </c>
      <c r="D508" s="102" t="str">
        <v/>
      </c>
      <c r="E508" s="102" t="str">
        <v>OA5ALD</v>
      </c>
      <c r="F508" s="102" t="str">
        <v>OW</v>
      </c>
      <c r="G508" s="102" t="str">
        <v>Outbound</v>
      </c>
      <c r="H508" s="102" t="str">
        <v>4S6018</v>
      </c>
      <c r="I508" s="103" t="str">
        <v>NAP-SSH</v>
      </c>
      <c r="J508" s="135">
        <v>45772</v>
      </c>
      <c r="K508" s="102">
        <v>1</v>
      </c>
      <c r="L508" s="102">
        <v>1</v>
      </c>
      <c r="M508" s="102">
        <v>164.99</v>
      </c>
      <c r="N508" s="102">
        <v>20.25</v>
      </c>
      <c r="O508" s="102">
        <v>53</v>
      </c>
      <c r="P508" s="102">
        <v>238.24</v>
      </c>
      <c r="Q508" s="102" t="str">
        <v>Confirmed</v>
      </c>
      <c r="R508" s="102" t="str">
        <v>Closed Deal</v>
      </c>
      <c r="S508" s="102" t="str">
        <v>NAP</v>
      </c>
      <c r="T508" s="102" t="str">
        <v>SSH</v>
      </c>
      <c r="U508" s="102" t="str">
        <v>NAP</v>
      </c>
      <c r="V508" s="102">
        <v>5</v>
      </c>
      <c r="W508" s="102">
        <v>79.5</v>
      </c>
      <c r="X508" s="102" t="str">
        <v>E25-08</v>
      </c>
      <c r="Y508" s="102">
        <v>186</v>
      </c>
      <c r="Z508" s="102">
        <v>184</v>
      </c>
      <c r="AA508" s="102">
        <v>2</v>
      </c>
      <c r="AB508" s="13" t="str">
        <v>E25</v>
      </c>
    </row>
    <row r="509" spans="1:28" x14ac:dyDescent="0.25">
      <c r="A509" s="103">
        <v>45692.5</v>
      </c>
      <c r="B509" s="102" t="str">
        <v>GO7</v>
      </c>
      <c r="C509" s="102" t="str">
        <v>Distributor</v>
      </c>
      <c r="D509" s="102" t="str">
        <v/>
      </c>
      <c r="E509" s="102" t="str">
        <v>OA5ALD</v>
      </c>
      <c r="F509" s="102" t="str">
        <v>OW</v>
      </c>
      <c r="G509" s="102" t="str">
        <v>Outbound</v>
      </c>
      <c r="H509" s="102" t="str">
        <v>4S6018</v>
      </c>
      <c r="I509" s="103" t="str">
        <v>NAP-SSH</v>
      </c>
      <c r="J509" s="135">
        <v>45772</v>
      </c>
      <c r="K509" s="102">
        <v>1</v>
      </c>
      <c r="L509" s="102">
        <v>1</v>
      </c>
      <c r="M509" s="102">
        <v>164.99</v>
      </c>
      <c r="N509" s="102">
        <v>20.25</v>
      </c>
      <c r="O509" s="102">
        <v>53</v>
      </c>
      <c r="P509" s="102">
        <v>238.24</v>
      </c>
      <c r="Q509" s="102" t="str">
        <v>Confirmed</v>
      </c>
      <c r="R509" s="102" t="str">
        <v>Closed Deal</v>
      </c>
      <c r="S509" s="102" t="str">
        <v>NAP</v>
      </c>
      <c r="T509" s="102" t="str">
        <v>SSH</v>
      </c>
      <c r="U509" s="102" t="str">
        <v>NAP</v>
      </c>
      <c r="V509" s="102">
        <v>5</v>
      </c>
      <c r="W509" s="102">
        <v>79.5</v>
      </c>
      <c r="X509" s="102" t="str">
        <v>E25-08</v>
      </c>
      <c r="Y509" s="102">
        <v>186</v>
      </c>
      <c r="Z509" s="102">
        <v>184</v>
      </c>
      <c r="AA509" s="102">
        <v>2</v>
      </c>
      <c r="AB509" s="13" t="str">
        <v>E25</v>
      </c>
    </row>
    <row r="510" spans="1:28" x14ac:dyDescent="0.25">
      <c r="A510" s="103">
        <v>45692.5</v>
      </c>
      <c r="B510" s="102" t="str">
        <v>GO7</v>
      </c>
      <c r="C510" s="102" t="str">
        <v>Distributor</v>
      </c>
      <c r="D510" s="102" t="str">
        <v/>
      </c>
      <c r="E510" s="102" t="str">
        <v>OA5ALD</v>
      </c>
      <c r="F510" s="102" t="str">
        <v>OW</v>
      </c>
      <c r="G510" s="102" t="str">
        <v>Outbound</v>
      </c>
      <c r="H510" s="102" t="str">
        <v>4S6018</v>
      </c>
      <c r="I510" s="103" t="str">
        <v>NAP-SSH</v>
      </c>
      <c r="J510" s="135">
        <v>45772</v>
      </c>
      <c r="K510" s="102">
        <v>1</v>
      </c>
      <c r="L510" s="102">
        <v>1</v>
      </c>
      <c r="M510" s="102">
        <v>219.99</v>
      </c>
      <c r="N510" s="102">
        <v>24.84</v>
      </c>
      <c r="O510" s="102">
        <v>53</v>
      </c>
      <c r="P510" s="102">
        <v>297.83</v>
      </c>
      <c r="Q510" s="102" t="str">
        <v>Confirmed</v>
      </c>
      <c r="R510" s="102" t="str">
        <v>Closed Deal</v>
      </c>
      <c r="S510" s="102" t="str">
        <v>NAP</v>
      </c>
      <c r="T510" s="102" t="str">
        <v>SSH</v>
      </c>
      <c r="U510" s="102" t="str">
        <v>NAP</v>
      </c>
      <c r="V510" s="102">
        <v>5</v>
      </c>
      <c r="W510" s="102">
        <v>79.5</v>
      </c>
      <c r="X510" s="102" t="str">
        <v>E25-08</v>
      </c>
      <c r="Y510" s="102">
        <v>186</v>
      </c>
      <c r="Z510" s="102">
        <v>184</v>
      </c>
      <c r="AA510" s="102">
        <v>2</v>
      </c>
      <c r="AB510" s="13" t="str">
        <v>E25</v>
      </c>
    </row>
    <row r="511" spans="1:28" x14ac:dyDescent="0.25">
      <c r="A511" s="103">
        <v>45692.5</v>
      </c>
      <c r="B511" s="102" t="str">
        <v>GO7</v>
      </c>
      <c r="C511" s="102" t="str">
        <v>Distributor</v>
      </c>
      <c r="D511" s="102" t="str">
        <v/>
      </c>
      <c r="E511" s="102" t="str">
        <v>OA5ALD</v>
      </c>
      <c r="F511" s="102" t="str">
        <v>OW</v>
      </c>
      <c r="G511" s="102" t="str">
        <v>Outbound</v>
      </c>
      <c r="H511" s="102" t="str">
        <v>4S6018</v>
      </c>
      <c r="I511" s="103" t="str">
        <v>NAP-SSH</v>
      </c>
      <c r="J511" s="135">
        <v>45772</v>
      </c>
      <c r="K511" s="102">
        <v>1</v>
      </c>
      <c r="L511" s="102">
        <v>1</v>
      </c>
      <c r="M511" s="102">
        <v>219.99</v>
      </c>
      <c r="N511" s="102">
        <v>24.84</v>
      </c>
      <c r="O511" s="102">
        <v>53</v>
      </c>
      <c r="P511" s="102">
        <v>297.83</v>
      </c>
      <c r="Q511" s="102" t="str">
        <v>Confirmed</v>
      </c>
      <c r="R511" s="102" t="str">
        <v>Closed Deal</v>
      </c>
      <c r="S511" s="102" t="str">
        <v>NAP</v>
      </c>
      <c r="T511" s="102" t="str">
        <v>SSH</v>
      </c>
      <c r="U511" s="102" t="str">
        <v>NAP</v>
      </c>
      <c r="V511" s="102">
        <v>5</v>
      </c>
      <c r="W511" s="102">
        <v>79.5</v>
      </c>
      <c r="X511" s="102" t="str">
        <v>E25-08</v>
      </c>
      <c r="Y511" s="102">
        <v>186</v>
      </c>
      <c r="Z511" s="102">
        <v>184</v>
      </c>
      <c r="AA511" s="102">
        <v>2</v>
      </c>
      <c r="AB511" s="13" t="str">
        <v>E25</v>
      </c>
    </row>
    <row r="512" spans="1:28" x14ac:dyDescent="0.25">
      <c r="A512" s="103">
        <v>45693</v>
      </c>
      <c r="B512" s="102" t="str">
        <v>Iscla Maior</v>
      </c>
      <c r="C512" s="102" t="str">
        <v>Tour Operator</v>
      </c>
      <c r="D512" s="102" t="str">
        <v/>
      </c>
      <c r="E512" s="102" t="str">
        <v/>
      </c>
      <c r="F512" s="102" t="str">
        <v>RT</v>
      </c>
      <c r="G512" s="102" t="str">
        <v>Outbound</v>
      </c>
      <c r="H512" s="102" t="str">
        <v>NE1129</v>
      </c>
      <c r="I512" s="103" t="str">
        <v>NAP-SSH</v>
      </c>
      <c r="J512" s="135">
        <v>45880</v>
      </c>
      <c r="K512" s="102">
        <v>4</v>
      </c>
      <c r="L512" s="102">
        <v>4</v>
      </c>
      <c r="M512" s="102">
        <v>225</v>
      </c>
      <c r="N512" s="102">
        <v>0</v>
      </c>
      <c r="O512" s="102">
        <v>0</v>
      </c>
      <c r="P512" s="102">
        <v>900</v>
      </c>
      <c r="Q512" s="102" t="str">
        <v>Confirmed</v>
      </c>
      <c r="R512" s="102" t="str">
        <v>Countersigned</v>
      </c>
      <c r="S512" s="102" t="str">
        <v>NAP</v>
      </c>
      <c r="T512" s="102" t="str">
        <v>SSH</v>
      </c>
      <c r="U512" s="102" t="str">
        <v>NAP</v>
      </c>
      <c r="V512" s="102">
        <v>1</v>
      </c>
      <c r="W512" s="102">
        <v>187</v>
      </c>
      <c r="X512" s="102" t="str">
        <v>S25-07</v>
      </c>
      <c r="Y512" s="102">
        <v>179</v>
      </c>
      <c r="Z512" s="102">
        <v>174</v>
      </c>
      <c r="AA512" s="102">
        <v>5</v>
      </c>
      <c r="AB512" s="13" t="str">
        <v>S25</v>
      </c>
    </row>
    <row r="513" spans="1:28" x14ac:dyDescent="0.25">
      <c r="A513" s="103">
        <v>45693</v>
      </c>
      <c r="B513" s="102" t="str">
        <v>Iscla Maior</v>
      </c>
      <c r="C513" s="102" t="str">
        <v>Tour Operator</v>
      </c>
      <c r="D513" s="102" t="str">
        <v/>
      </c>
      <c r="E513" s="102" t="str">
        <v/>
      </c>
      <c r="F513" s="102" t="str">
        <v>RT</v>
      </c>
      <c r="G513" s="102" t="str">
        <v>Inbound</v>
      </c>
      <c r="H513" s="102" t="str">
        <v>NE1128</v>
      </c>
      <c r="I513" s="103" t="str">
        <v>SSH-NAP</v>
      </c>
      <c r="J513" s="135">
        <v>45894</v>
      </c>
      <c r="K513" s="102">
        <v>4</v>
      </c>
      <c r="L513" s="102">
        <v>4</v>
      </c>
      <c r="M513" s="102">
        <v>225</v>
      </c>
      <c r="N513" s="102">
        <v>0</v>
      </c>
      <c r="O513" s="102">
        <v>0</v>
      </c>
      <c r="P513" s="102">
        <v>900</v>
      </c>
      <c r="Q513" s="102" t="str">
        <v>Confirmed</v>
      </c>
      <c r="R513" s="102" t="str">
        <v>Countersigned</v>
      </c>
      <c r="S513" s="102" t="str">
        <v>SSH</v>
      </c>
      <c r="T513" s="102" t="str">
        <v>NAP</v>
      </c>
      <c r="U513" s="102" t="str">
        <v>NAP</v>
      </c>
      <c r="V513" s="102">
        <v>1</v>
      </c>
      <c r="W513" s="102">
        <v>201</v>
      </c>
      <c r="X513" s="102" t="str">
        <v>S25-07</v>
      </c>
      <c r="Y513" s="102">
        <v>179</v>
      </c>
      <c r="Z513" s="102">
        <v>178</v>
      </c>
      <c r="AA513" s="102">
        <v>1</v>
      </c>
      <c r="AB513" s="13" t="str">
        <v>S25</v>
      </c>
    </row>
    <row r="514" spans="1:28" x14ac:dyDescent="0.25">
      <c r="A514" s="103">
        <v>45693</v>
      </c>
      <c r="B514" s="102" t="str">
        <v>Searcharter</v>
      </c>
      <c r="C514" s="102" t="str">
        <v>Distributor</v>
      </c>
      <c r="D514" s="102" t="str">
        <v/>
      </c>
      <c r="E514" s="102" t="str">
        <v>N46YD</v>
      </c>
      <c r="F514" s="102" t="str">
        <v>OW</v>
      </c>
      <c r="G514" s="102" t="str">
        <v>Outbound</v>
      </c>
      <c r="H514" s="102" t="str">
        <v>4S6015</v>
      </c>
      <c r="I514" s="103" t="str">
        <v>SSH-VRN</v>
      </c>
      <c r="J514" s="135">
        <v>45780</v>
      </c>
      <c r="K514" s="102">
        <v>2</v>
      </c>
      <c r="L514" s="102">
        <v>2</v>
      </c>
      <c r="M514" s="102">
        <v>315</v>
      </c>
      <c r="N514" s="102">
        <v>0</v>
      </c>
      <c r="O514" s="102">
        <v>0</v>
      </c>
      <c r="P514" s="102">
        <v>630</v>
      </c>
      <c r="Q514" s="102" t="str">
        <v>Confirmed</v>
      </c>
      <c r="R514" s="102" t="str">
        <v>Closed Deal</v>
      </c>
      <c r="S514" s="102" t="str">
        <v>SSH</v>
      </c>
      <c r="T514" s="102" t="str">
        <v>VRN</v>
      </c>
      <c r="U514" s="102" t="str">
        <v>VRN</v>
      </c>
      <c r="V514" s="102">
        <v>6</v>
      </c>
      <c r="W514" s="102">
        <v>87</v>
      </c>
      <c r="X514" s="102" t="str">
        <v>E25-05B</v>
      </c>
      <c r="Y514" s="102">
        <v>186</v>
      </c>
      <c r="Z514" s="102">
        <v>182</v>
      </c>
      <c r="AA514" s="102">
        <v>4</v>
      </c>
      <c r="AB514" s="13" t="str">
        <v>E25</v>
      </c>
    </row>
    <row r="515" spans="1:28" x14ac:dyDescent="0.25">
      <c r="A515" s="103">
        <v>45693</v>
      </c>
      <c r="B515" s="102" t="str">
        <v>Searcharter</v>
      </c>
      <c r="C515" s="102" t="str">
        <v>Distributor</v>
      </c>
      <c r="D515" s="102" t="str">
        <v/>
      </c>
      <c r="E515" s="102" t="str">
        <v>NAA2U</v>
      </c>
      <c r="F515" s="102" t="str">
        <v>OW</v>
      </c>
      <c r="G515" s="102" t="str">
        <v>Outbound</v>
      </c>
      <c r="H515" s="102" t="str">
        <v>4S6031</v>
      </c>
      <c r="I515" s="103" t="str">
        <v>SSH-NAP</v>
      </c>
      <c r="J515" s="135">
        <v>45781</v>
      </c>
      <c r="K515" s="102">
        <v>2</v>
      </c>
      <c r="L515" s="102">
        <v>2</v>
      </c>
      <c r="M515" s="102">
        <v>200</v>
      </c>
      <c r="N515" s="102">
        <v>0</v>
      </c>
      <c r="O515" s="102">
        <v>0</v>
      </c>
      <c r="P515" s="102">
        <v>400</v>
      </c>
      <c r="Q515" s="102" t="str">
        <v>Confirmed</v>
      </c>
      <c r="R515" s="102" t="str">
        <v>Closed Deal</v>
      </c>
      <c r="S515" s="102" t="str">
        <v>SSH</v>
      </c>
      <c r="T515" s="102" t="str">
        <v>NAP</v>
      </c>
      <c r="U515" s="102" t="str">
        <v>NAP</v>
      </c>
      <c r="V515" s="102">
        <v>7</v>
      </c>
      <c r="W515" s="102">
        <v>88</v>
      </c>
      <c r="X515" s="102" t="str">
        <v>E25-03B</v>
      </c>
      <c r="Y515" s="102">
        <v>186</v>
      </c>
      <c r="Z515" s="102">
        <v>187</v>
      </c>
      <c r="AA515" s="102">
        <v>-1</v>
      </c>
      <c r="AB515" s="13" t="str">
        <v>E25</v>
      </c>
    </row>
    <row r="516" spans="1:28" x14ac:dyDescent="0.25">
      <c r="A516" s="103">
        <v>45693</v>
      </c>
      <c r="B516" s="102" t="str">
        <v>Italgsa-Baobab</v>
      </c>
      <c r="C516" s="102" t="str">
        <v>Tour Operator</v>
      </c>
      <c r="D516" s="102" t="str">
        <v/>
      </c>
      <c r="E516" s="102" t="str">
        <v/>
      </c>
      <c r="F516" s="102" t="str">
        <v>RT</v>
      </c>
      <c r="G516" s="102" t="str">
        <v>Outbound</v>
      </c>
      <c r="H516" s="102" t="str">
        <v>UJ6002</v>
      </c>
      <c r="I516" s="103" t="str">
        <v>VRN-SSH</v>
      </c>
      <c r="J516" s="135">
        <v>45864</v>
      </c>
      <c r="K516" s="102">
        <v>30</v>
      </c>
      <c r="L516" s="102">
        <v>30</v>
      </c>
      <c r="M516" s="102">
        <v>230</v>
      </c>
      <c r="N516" s="102">
        <v>0</v>
      </c>
      <c r="O516" s="102">
        <v>0</v>
      </c>
      <c r="P516" s="102">
        <v>6900</v>
      </c>
      <c r="Q516" s="102" t="str">
        <v>Confirmed</v>
      </c>
      <c r="R516" s="102" t="str">
        <v>Countersigned</v>
      </c>
      <c r="S516" s="102" t="str">
        <v>VRN</v>
      </c>
      <c r="T516" s="102" t="str">
        <v>SSH</v>
      </c>
      <c r="U516" s="102" t="str">
        <v>VRN</v>
      </c>
      <c r="V516" s="102">
        <v>6</v>
      </c>
      <c r="W516" s="102">
        <v>171</v>
      </c>
      <c r="X516" s="102" t="str">
        <v>S25-04</v>
      </c>
      <c r="Y516" s="102">
        <v>218</v>
      </c>
      <c r="Z516" s="102">
        <v>225</v>
      </c>
      <c r="AA516" s="102">
        <v>-7</v>
      </c>
      <c r="AB516" s="13" t="str">
        <v>S25</v>
      </c>
    </row>
    <row r="517" spans="1:28" x14ac:dyDescent="0.25">
      <c r="A517" s="103">
        <v>45693</v>
      </c>
      <c r="B517" s="102" t="str">
        <v>Italgsa-Baobab</v>
      </c>
      <c r="C517" s="102" t="str">
        <v>Tour Operator</v>
      </c>
      <c r="D517" s="102" t="str">
        <v/>
      </c>
      <c r="E517" s="102" t="str">
        <v/>
      </c>
      <c r="F517" s="102" t="str">
        <v>RT</v>
      </c>
      <c r="G517" s="102" t="str">
        <v>Outbound</v>
      </c>
      <c r="H517" s="102" t="str">
        <v>UJ6002</v>
      </c>
      <c r="I517" s="103" t="str">
        <v>VRN-SSH</v>
      </c>
      <c r="J517" s="135">
        <v>45871</v>
      </c>
      <c r="K517" s="102">
        <v>40</v>
      </c>
      <c r="L517" s="102">
        <v>40</v>
      </c>
      <c r="M517" s="102">
        <v>260</v>
      </c>
      <c r="N517" s="102">
        <v>0</v>
      </c>
      <c r="O517" s="102">
        <v>0</v>
      </c>
      <c r="P517" s="102">
        <v>10400</v>
      </c>
      <c r="Q517" s="102" t="str">
        <v>Confirmed</v>
      </c>
      <c r="R517" s="102" t="str">
        <v>Countersigned</v>
      </c>
      <c r="S517" s="102" t="str">
        <v>VRN</v>
      </c>
      <c r="T517" s="102" t="str">
        <v>SSH</v>
      </c>
      <c r="U517" s="102" t="str">
        <v>VRN</v>
      </c>
      <c r="V517" s="102">
        <v>6</v>
      </c>
      <c r="W517" s="102">
        <v>178</v>
      </c>
      <c r="X517" s="102" t="str">
        <v>S25-04</v>
      </c>
      <c r="Y517" s="102">
        <v>218</v>
      </c>
      <c r="Z517" s="102">
        <v>220</v>
      </c>
      <c r="AA517" s="102">
        <v>-2</v>
      </c>
      <c r="AB517" s="13" t="str">
        <v>S25</v>
      </c>
    </row>
    <row r="518" spans="1:28" x14ac:dyDescent="0.25">
      <c r="A518" s="103">
        <v>45693</v>
      </c>
      <c r="B518" s="102" t="str">
        <v>Italgsa-Baobab</v>
      </c>
      <c r="C518" s="102" t="str">
        <v>Tour Operator</v>
      </c>
      <c r="D518" s="102" t="str">
        <v/>
      </c>
      <c r="E518" s="102" t="str">
        <v/>
      </c>
      <c r="F518" s="102" t="str">
        <v>RT</v>
      </c>
      <c r="G518" s="102" t="str">
        <v>Outbound</v>
      </c>
      <c r="H518" s="102" t="str">
        <v>UJ6002</v>
      </c>
      <c r="I518" s="103" t="str">
        <v>VRN-SSH</v>
      </c>
      <c r="J518" s="135">
        <v>45878</v>
      </c>
      <c r="K518" s="102">
        <v>40</v>
      </c>
      <c r="L518" s="102">
        <v>40</v>
      </c>
      <c r="M518" s="102">
        <v>260</v>
      </c>
      <c r="N518" s="102">
        <v>0</v>
      </c>
      <c r="O518" s="102">
        <v>0</v>
      </c>
      <c r="P518" s="102">
        <v>10400</v>
      </c>
      <c r="Q518" s="102" t="str">
        <v>Confirmed</v>
      </c>
      <c r="R518" s="102" t="str">
        <v>Countersigned</v>
      </c>
      <c r="S518" s="102" t="str">
        <v>VRN</v>
      </c>
      <c r="T518" s="102" t="str">
        <v>SSH</v>
      </c>
      <c r="U518" s="102" t="str">
        <v>VRN</v>
      </c>
      <c r="V518" s="102">
        <v>6</v>
      </c>
      <c r="W518" s="102">
        <v>185</v>
      </c>
      <c r="X518" s="102" t="str">
        <v>S25-04</v>
      </c>
      <c r="Y518" s="102">
        <v>218</v>
      </c>
      <c r="Z518" s="102">
        <v>230</v>
      </c>
      <c r="AA518" s="102">
        <v>-12</v>
      </c>
      <c r="AB518" s="13" t="str">
        <v>S25</v>
      </c>
    </row>
    <row r="519" spans="1:28" x14ac:dyDescent="0.25">
      <c r="A519" s="103">
        <v>45693</v>
      </c>
      <c r="B519" s="102" t="str">
        <v>Italgsa</v>
      </c>
      <c r="C519" s="102" t="str">
        <v>Tour Operator</v>
      </c>
      <c r="D519" s="102" t="str">
        <v/>
      </c>
      <c r="E519" s="102" t="str">
        <v/>
      </c>
      <c r="F519" s="102" t="str">
        <v>RT</v>
      </c>
      <c r="G519" s="102" t="str">
        <v>Outbound</v>
      </c>
      <c r="H519" s="102" t="str">
        <v>UJ6002</v>
      </c>
      <c r="I519" s="103" t="str">
        <v>VRN-SSH</v>
      </c>
      <c r="J519" s="135">
        <v>45885</v>
      </c>
      <c r="K519" s="102">
        <v>0</v>
      </c>
      <c r="L519" s="102">
        <v>0</v>
      </c>
      <c r="M519" s="102">
        <v>260</v>
      </c>
      <c r="N519" s="102">
        <v>0</v>
      </c>
      <c r="O519" s="102">
        <v>0</v>
      </c>
      <c r="P519" s="102">
        <v>0</v>
      </c>
      <c r="Q519" s="102" t="str">
        <v>Confirmed</v>
      </c>
      <c r="R519" s="102" t="str">
        <v>Countersigned</v>
      </c>
      <c r="S519" s="102" t="str">
        <v>VRN</v>
      </c>
      <c r="T519" s="102" t="str">
        <v>SSH</v>
      </c>
      <c r="U519" s="102" t="str">
        <v>VRN</v>
      </c>
      <c r="V519" s="102">
        <v>6</v>
      </c>
      <c r="W519" s="102">
        <v>192</v>
      </c>
      <c r="X519" s="102" t="str">
        <v>S25-04</v>
      </c>
      <c r="Y519" s="102">
        <v>218</v>
      </c>
      <c r="Z519" s="102">
        <v>220</v>
      </c>
      <c r="AA519" s="102">
        <v>-2</v>
      </c>
      <c r="AB519" s="13" t="str">
        <v>S25</v>
      </c>
    </row>
    <row r="520" spans="1:28" x14ac:dyDescent="0.25">
      <c r="A520" s="103">
        <v>45693</v>
      </c>
      <c r="B520" s="102" t="str">
        <v>Italgsa</v>
      </c>
      <c r="C520" s="102" t="str">
        <v>Tour Operator</v>
      </c>
      <c r="D520" s="102" t="str">
        <v/>
      </c>
      <c r="E520" s="102" t="str">
        <v/>
      </c>
      <c r="F520" s="102" t="str">
        <v>RT</v>
      </c>
      <c r="G520" s="102" t="str">
        <v>Outbound</v>
      </c>
      <c r="H520" s="102" t="str">
        <v>UJ6002</v>
      </c>
      <c r="I520" s="103" t="str">
        <v>VRN-SSH</v>
      </c>
      <c r="J520" s="135">
        <v>45892</v>
      </c>
      <c r="K520" s="102">
        <v>0</v>
      </c>
      <c r="L520" s="102">
        <v>0</v>
      </c>
      <c r="M520" s="102">
        <v>260</v>
      </c>
      <c r="N520" s="102">
        <v>0</v>
      </c>
      <c r="O520" s="102">
        <v>0</v>
      </c>
      <c r="P520" s="102">
        <v>0</v>
      </c>
      <c r="Q520" s="102" t="str">
        <v>Confirmed</v>
      </c>
      <c r="R520" s="102" t="str">
        <v>Countersigned</v>
      </c>
      <c r="S520" s="102" t="str">
        <v>VRN</v>
      </c>
      <c r="T520" s="102" t="str">
        <v>SSH</v>
      </c>
      <c r="U520" s="102" t="str">
        <v>VRN</v>
      </c>
      <c r="V520" s="102">
        <v>6</v>
      </c>
      <c r="W520" s="102">
        <v>199</v>
      </c>
      <c r="X520" s="102" t="str">
        <v>S25-04</v>
      </c>
      <c r="Y520" s="102">
        <v>218</v>
      </c>
      <c r="Z520" s="102">
        <v>222</v>
      </c>
      <c r="AA520" s="102">
        <v>-4</v>
      </c>
      <c r="AB520" s="13" t="str">
        <v>S25</v>
      </c>
    </row>
    <row r="521" spans="1:28" x14ac:dyDescent="0.25">
      <c r="A521" s="103">
        <v>45693</v>
      </c>
      <c r="B521" s="102" t="str">
        <v>Italgsa</v>
      </c>
      <c r="C521" s="102" t="str">
        <v>Tour Operator</v>
      </c>
      <c r="D521" s="102" t="str">
        <v/>
      </c>
      <c r="E521" s="102" t="str">
        <v/>
      </c>
      <c r="F521" s="102" t="str">
        <v>RT</v>
      </c>
      <c r="G521" s="102" t="str">
        <v>Outbound</v>
      </c>
      <c r="H521" s="102" t="str">
        <v>UJ6002</v>
      </c>
      <c r="I521" s="103" t="str">
        <v>VRN-SSH</v>
      </c>
      <c r="J521" s="135">
        <v>45899</v>
      </c>
      <c r="K521" s="102">
        <v>0</v>
      </c>
      <c r="L521" s="102">
        <v>0</v>
      </c>
      <c r="M521" s="102">
        <v>260</v>
      </c>
      <c r="N521" s="102">
        <v>0</v>
      </c>
      <c r="O521" s="102">
        <v>0</v>
      </c>
      <c r="P521" s="102">
        <v>0</v>
      </c>
      <c r="Q521" s="102" t="str">
        <v>Confirmed</v>
      </c>
      <c r="R521" s="102" t="str">
        <v>Countersigned</v>
      </c>
      <c r="S521" s="102" t="str">
        <v>VRN</v>
      </c>
      <c r="T521" s="102" t="str">
        <v>SSH</v>
      </c>
      <c r="U521" s="102" t="str">
        <v>VRN</v>
      </c>
      <c r="V521" s="102">
        <v>6</v>
      </c>
      <c r="W521" s="102">
        <v>206</v>
      </c>
      <c r="X521" s="102" t="str">
        <v>S25-04</v>
      </c>
      <c r="Y521" s="102">
        <v>218</v>
      </c>
      <c r="Z521" s="102">
        <v>218</v>
      </c>
      <c r="AA521" s="102">
        <v>0</v>
      </c>
      <c r="AB521" s="13" t="str">
        <v>S25</v>
      </c>
    </row>
    <row r="522" spans="1:28" x14ac:dyDescent="0.25">
      <c r="A522" s="103">
        <v>45693</v>
      </c>
      <c r="B522" s="102" t="str">
        <v>Italgsa-Baobab</v>
      </c>
      <c r="C522" s="102" t="str">
        <v>Tour Operator</v>
      </c>
      <c r="D522" s="102" t="str">
        <v/>
      </c>
      <c r="E522" s="102" t="str">
        <v/>
      </c>
      <c r="F522" s="102" t="str">
        <v>RT</v>
      </c>
      <c r="G522" s="102" t="str">
        <v>Inbound</v>
      </c>
      <c r="H522" s="102" t="str">
        <v>UJ6001</v>
      </c>
      <c r="I522" s="103" t="str">
        <v>SSH-VRN</v>
      </c>
      <c r="J522" s="135">
        <v>45871</v>
      </c>
      <c r="K522" s="102">
        <v>30</v>
      </c>
      <c r="L522" s="102">
        <v>30</v>
      </c>
      <c r="M522" s="102">
        <v>230</v>
      </c>
      <c r="N522" s="102">
        <v>0</v>
      </c>
      <c r="O522" s="102">
        <v>0</v>
      </c>
      <c r="P522" s="102">
        <v>6900</v>
      </c>
      <c r="Q522" s="102" t="str">
        <v>Confirmed</v>
      </c>
      <c r="R522" s="102" t="str">
        <v>Countersigned</v>
      </c>
      <c r="S522" s="102" t="str">
        <v>SSH</v>
      </c>
      <c r="T522" s="102" t="str">
        <v>VRN</v>
      </c>
      <c r="U522" s="102" t="str">
        <v>VRN</v>
      </c>
      <c r="V522" s="102">
        <v>6</v>
      </c>
      <c r="W522" s="102">
        <v>178</v>
      </c>
      <c r="X522" s="102" t="str">
        <v>S25-04</v>
      </c>
      <c r="Y522" s="102">
        <v>218</v>
      </c>
      <c r="Z522" s="102">
        <v>225</v>
      </c>
      <c r="AA522" s="102">
        <v>-7</v>
      </c>
      <c r="AB522" s="13" t="str">
        <v>S25</v>
      </c>
    </row>
    <row r="523" spans="1:28" x14ac:dyDescent="0.25">
      <c r="A523" s="103">
        <v>45693</v>
      </c>
      <c r="B523" s="102" t="str">
        <v>Italgsa-Baobab</v>
      </c>
      <c r="C523" s="102" t="str">
        <v>Tour Operator</v>
      </c>
      <c r="D523" s="102" t="str">
        <v/>
      </c>
      <c r="E523" s="102" t="str">
        <v/>
      </c>
      <c r="F523" s="102" t="str">
        <v>RT</v>
      </c>
      <c r="G523" s="102" t="str">
        <v>Inbound</v>
      </c>
      <c r="H523" s="102" t="str">
        <v>UJ6001</v>
      </c>
      <c r="I523" s="103" t="str">
        <v>SSH-VRN</v>
      </c>
      <c r="J523" s="135">
        <v>45878</v>
      </c>
      <c r="K523" s="102">
        <v>40</v>
      </c>
      <c r="L523" s="102">
        <v>40</v>
      </c>
      <c r="M523" s="102">
        <v>260</v>
      </c>
      <c r="N523" s="102">
        <v>0</v>
      </c>
      <c r="O523" s="102">
        <v>0</v>
      </c>
      <c r="P523" s="102">
        <v>10400</v>
      </c>
      <c r="Q523" s="102" t="str">
        <v>Confirmed</v>
      </c>
      <c r="R523" s="102" t="str">
        <v>Countersigned</v>
      </c>
      <c r="S523" s="102" t="str">
        <v>SSH</v>
      </c>
      <c r="T523" s="102" t="str">
        <v>VRN</v>
      </c>
      <c r="U523" s="102" t="str">
        <v>VRN</v>
      </c>
      <c r="V523" s="102">
        <v>6</v>
      </c>
      <c r="W523" s="102">
        <v>185</v>
      </c>
      <c r="X523" s="102" t="str">
        <v>S25-04</v>
      </c>
      <c r="Y523" s="102">
        <v>218</v>
      </c>
      <c r="Z523" s="102">
        <v>207</v>
      </c>
      <c r="AA523" s="102">
        <v>11</v>
      </c>
      <c r="AB523" s="13" t="str">
        <v>S25</v>
      </c>
    </row>
    <row r="524" spans="1:28" x14ac:dyDescent="0.25">
      <c r="A524" s="103">
        <v>45693</v>
      </c>
      <c r="B524" s="102" t="str">
        <v>Italgsa-Baobab</v>
      </c>
      <c r="C524" s="102" t="str">
        <v>Tour Operator</v>
      </c>
      <c r="D524" s="102" t="str">
        <v/>
      </c>
      <c r="E524" s="102" t="str">
        <v/>
      </c>
      <c r="F524" s="102" t="str">
        <v>RT</v>
      </c>
      <c r="G524" s="102" t="str">
        <v>Inbound</v>
      </c>
      <c r="H524" s="102" t="str">
        <v>UJ6001</v>
      </c>
      <c r="I524" s="103" t="str">
        <v>SSH-VRN</v>
      </c>
      <c r="J524" s="135">
        <v>45885</v>
      </c>
      <c r="K524" s="102">
        <v>40</v>
      </c>
      <c r="L524" s="102">
        <v>40</v>
      </c>
      <c r="M524" s="102">
        <v>260</v>
      </c>
      <c r="N524" s="102">
        <v>0</v>
      </c>
      <c r="O524" s="102">
        <v>0</v>
      </c>
      <c r="P524" s="102">
        <v>10400</v>
      </c>
      <c r="Q524" s="102" t="str">
        <v>Confirmed</v>
      </c>
      <c r="R524" s="102" t="str">
        <v>Countersigned</v>
      </c>
      <c r="S524" s="102" t="str">
        <v>SSH</v>
      </c>
      <c r="T524" s="102" t="str">
        <v>VRN</v>
      </c>
      <c r="U524" s="102" t="str">
        <v>VRN</v>
      </c>
      <c r="V524" s="102">
        <v>6</v>
      </c>
      <c r="W524" s="102">
        <v>192</v>
      </c>
      <c r="X524" s="102" t="str">
        <v>S25-04</v>
      </c>
      <c r="Y524" s="102">
        <v>218</v>
      </c>
      <c r="Z524" s="102">
        <v>226</v>
      </c>
      <c r="AA524" s="102">
        <v>-8</v>
      </c>
      <c r="AB524" s="13" t="str">
        <v>S25</v>
      </c>
    </row>
    <row r="525" spans="1:28" x14ac:dyDescent="0.25">
      <c r="A525" s="103">
        <v>45693</v>
      </c>
      <c r="B525" s="102" t="str">
        <v>Italgsa</v>
      </c>
      <c r="C525" s="102" t="str">
        <v>Tour Operator</v>
      </c>
      <c r="D525" s="102" t="str">
        <v/>
      </c>
      <c r="E525" s="102" t="str">
        <v/>
      </c>
      <c r="F525" s="102" t="str">
        <v>RT</v>
      </c>
      <c r="G525" s="102" t="str">
        <v>Inbound</v>
      </c>
      <c r="H525" s="102" t="str">
        <v>UJ6001</v>
      </c>
      <c r="I525" s="103" t="str">
        <v>SSH-VRN</v>
      </c>
      <c r="J525" s="135">
        <v>45892</v>
      </c>
      <c r="K525" s="102">
        <v>0</v>
      </c>
      <c r="L525" s="102">
        <v>0</v>
      </c>
      <c r="M525" s="102">
        <v>260</v>
      </c>
      <c r="N525" s="102">
        <v>0</v>
      </c>
      <c r="O525" s="102">
        <v>0</v>
      </c>
      <c r="P525" s="102">
        <v>0</v>
      </c>
      <c r="Q525" s="102" t="str">
        <v>Confirmed</v>
      </c>
      <c r="R525" s="102" t="str">
        <v>Countersigned</v>
      </c>
      <c r="S525" s="102" t="str">
        <v>SSH</v>
      </c>
      <c r="T525" s="102" t="str">
        <v>VRN</v>
      </c>
      <c r="U525" s="102" t="str">
        <v>VRN</v>
      </c>
      <c r="V525" s="102">
        <v>6</v>
      </c>
      <c r="W525" s="102">
        <v>199</v>
      </c>
      <c r="X525" s="102" t="str">
        <v>S25-04</v>
      </c>
      <c r="Y525" s="102">
        <v>218</v>
      </c>
      <c r="Z525" s="102">
        <v>241</v>
      </c>
      <c r="AA525" s="102">
        <v>-23</v>
      </c>
      <c r="AB525" s="13" t="str">
        <v>S25</v>
      </c>
    </row>
    <row r="526" spans="1:28" x14ac:dyDescent="0.25">
      <c r="A526" s="103">
        <v>45693</v>
      </c>
      <c r="B526" s="102" t="str">
        <v>Italgsa</v>
      </c>
      <c r="C526" s="102" t="str">
        <v>Tour Operator</v>
      </c>
      <c r="D526" s="102" t="str">
        <v/>
      </c>
      <c r="E526" s="102" t="str">
        <v/>
      </c>
      <c r="F526" s="102" t="str">
        <v>RT</v>
      </c>
      <c r="G526" s="102" t="str">
        <v>Inbound</v>
      </c>
      <c r="H526" s="102" t="str">
        <v>UJ6001</v>
      </c>
      <c r="I526" s="103" t="str">
        <v>SSH-VRN</v>
      </c>
      <c r="J526" s="135">
        <v>45899</v>
      </c>
      <c r="K526" s="102">
        <v>0</v>
      </c>
      <c r="L526" s="102">
        <v>0</v>
      </c>
      <c r="M526" s="102">
        <v>260</v>
      </c>
      <c r="N526" s="102">
        <v>0</v>
      </c>
      <c r="O526" s="102">
        <v>0</v>
      </c>
      <c r="P526" s="102">
        <v>0</v>
      </c>
      <c r="Q526" s="102" t="str">
        <v>Confirmed</v>
      </c>
      <c r="R526" s="102" t="str">
        <v>Countersigned</v>
      </c>
      <c r="S526" s="102" t="str">
        <v>SSH</v>
      </c>
      <c r="T526" s="102" t="str">
        <v>VRN</v>
      </c>
      <c r="U526" s="102" t="str">
        <v>VRN</v>
      </c>
      <c r="V526" s="102">
        <v>6</v>
      </c>
      <c r="W526" s="102">
        <v>206</v>
      </c>
      <c r="X526" s="102" t="str">
        <v>S25-04</v>
      </c>
      <c r="Y526" s="102">
        <v>218</v>
      </c>
      <c r="Z526" s="102">
        <v>226</v>
      </c>
      <c r="AA526" s="102">
        <v>-8</v>
      </c>
      <c r="AB526" s="13" t="str">
        <v>S25</v>
      </c>
    </row>
    <row r="527" spans="1:28" x14ac:dyDescent="0.25">
      <c r="A527" s="103">
        <v>45693</v>
      </c>
      <c r="B527" s="102" t="str">
        <v>Italgsa</v>
      </c>
      <c r="C527" s="102" t="str">
        <v>Tour Operator</v>
      </c>
      <c r="D527" s="102" t="str">
        <v/>
      </c>
      <c r="E527" s="102" t="str">
        <v/>
      </c>
      <c r="F527" s="102" t="str">
        <v>RT</v>
      </c>
      <c r="G527" s="102" t="str">
        <v>Inbound</v>
      </c>
      <c r="H527" s="102" t="str">
        <v>UJ6001</v>
      </c>
      <c r="I527" s="103" t="str">
        <v>SSH-VRN</v>
      </c>
      <c r="J527" s="135">
        <v>45906</v>
      </c>
      <c r="K527" s="102">
        <v>0</v>
      </c>
      <c r="L527" s="102">
        <v>0</v>
      </c>
      <c r="M527" s="102">
        <v>260</v>
      </c>
      <c r="N527" s="102">
        <v>0</v>
      </c>
      <c r="O527" s="102">
        <v>0</v>
      </c>
      <c r="P527" s="102">
        <v>0</v>
      </c>
      <c r="Q527" s="102" t="str">
        <v>Confirmed</v>
      </c>
      <c r="R527" s="102" t="str">
        <v>Countersigned</v>
      </c>
      <c r="S527" s="102" t="str">
        <v>SSH</v>
      </c>
      <c r="T527" s="102" t="str">
        <v>VRN</v>
      </c>
      <c r="U527" s="102" t="str">
        <v>VRN</v>
      </c>
      <c r="V527" s="102">
        <v>6</v>
      </c>
      <c r="W527" s="102">
        <v>213</v>
      </c>
      <c r="X527" s="102" t="str">
        <v>S25-04</v>
      </c>
      <c r="Y527" s="102">
        <v>218</v>
      </c>
      <c r="Z527" s="102">
        <v>218</v>
      </c>
      <c r="AA527" s="102">
        <v>0</v>
      </c>
      <c r="AB527" s="13" t="str">
        <v>S25</v>
      </c>
    </row>
    <row r="528" spans="1:28" x14ac:dyDescent="0.25">
      <c r="A528" s="103">
        <v>45692</v>
      </c>
      <c r="B528" s="102" t="str">
        <v>EuroAirlines</v>
      </c>
      <c r="C528" s="102" t="str">
        <v>Distributor</v>
      </c>
      <c r="D528" s="102" t="str">
        <v/>
      </c>
      <c r="E528" s="102" t="str">
        <v>11LAKP</v>
      </c>
      <c r="F528" s="102" t="str">
        <v>OW</v>
      </c>
      <c r="G528" s="102" t="str">
        <v>Outbound</v>
      </c>
      <c r="H528" s="102" t="str">
        <v>4S6003</v>
      </c>
      <c r="I528" s="103" t="str">
        <v>SSH-BRI</v>
      </c>
      <c r="J528" s="135">
        <v>45780</v>
      </c>
      <c r="K528" s="102">
        <v>1</v>
      </c>
      <c r="L528" s="102">
        <v>1</v>
      </c>
      <c r="M528" s="102">
        <v>280</v>
      </c>
      <c r="N528" s="102">
        <v>39.03</v>
      </c>
      <c r="O528" s="102">
        <v>40</v>
      </c>
      <c r="P528" s="102">
        <v>359.03</v>
      </c>
      <c r="Q528" s="102" t="str">
        <v>Confirmed</v>
      </c>
      <c r="R528" s="102" t="str">
        <v>Closed Deal</v>
      </c>
      <c r="S528" s="102" t="str">
        <v>SSH</v>
      </c>
      <c r="T528" s="102" t="str">
        <v>BRI</v>
      </c>
      <c r="U528" s="102" t="str">
        <v>BRI</v>
      </c>
      <c r="V528" s="102">
        <v>6</v>
      </c>
      <c r="W528" s="102">
        <v>88</v>
      </c>
      <c r="X528" s="102" t="str">
        <v>E25-02B</v>
      </c>
      <c r="Y528" s="102">
        <v>186</v>
      </c>
      <c r="Z528" s="102">
        <v>181</v>
      </c>
      <c r="AA528" s="102">
        <v>5</v>
      </c>
      <c r="AB528" s="13" t="str">
        <v>E25</v>
      </c>
    </row>
    <row r="529" spans="1:28" x14ac:dyDescent="0.25">
      <c r="A529" s="103">
        <v>45692</v>
      </c>
      <c r="B529" s="102" t="str">
        <v>EuroAirlines</v>
      </c>
      <c r="C529" s="102" t="str">
        <v>Distributor</v>
      </c>
      <c r="D529" s="102" t="str">
        <v/>
      </c>
      <c r="E529" s="102" t="str">
        <v>11LAKP</v>
      </c>
      <c r="F529" s="102" t="str">
        <v>OW</v>
      </c>
      <c r="G529" s="102" t="str">
        <v>Outbound</v>
      </c>
      <c r="H529" s="102" t="str">
        <v>4S6003</v>
      </c>
      <c r="I529" s="103" t="str">
        <v>SSH-BRI</v>
      </c>
      <c r="J529" s="135">
        <v>45780</v>
      </c>
      <c r="K529" s="102">
        <v>1</v>
      </c>
      <c r="L529" s="102">
        <v>1</v>
      </c>
      <c r="M529" s="102">
        <v>280</v>
      </c>
      <c r="N529" s="102">
        <v>39.03</v>
      </c>
      <c r="O529" s="102">
        <v>40</v>
      </c>
      <c r="P529" s="102">
        <v>359.03</v>
      </c>
      <c r="Q529" s="102" t="str">
        <v>Confirmed</v>
      </c>
      <c r="R529" s="102" t="str">
        <v>Closed Deal</v>
      </c>
      <c r="S529" s="102" t="str">
        <v>SSH</v>
      </c>
      <c r="T529" s="102" t="str">
        <v>BRI</v>
      </c>
      <c r="U529" s="102" t="str">
        <v>BRI</v>
      </c>
      <c r="V529" s="102">
        <v>6</v>
      </c>
      <c r="W529" s="102">
        <v>88</v>
      </c>
      <c r="X529" s="102" t="str">
        <v>E25-02B</v>
      </c>
      <c r="Y529" s="102">
        <v>186</v>
      </c>
      <c r="Z529" s="102">
        <v>181</v>
      </c>
      <c r="AA529" s="102">
        <v>5</v>
      </c>
      <c r="AB529" s="13" t="str">
        <v>E25</v>
      </c>
    </row>
    <row r="530" spans="1:28" x14ac:dyDescent="0.25">
      <c r="A530" s="103">
        <v>45694</v>
      </c>
      <c r="B530" s="102" t="str">
        <v>Searcharter</v>
      </c>
      <c r="C530" s="102" t="str">
        <v>Distributor</v>
      </c>
      <c r="D530" s="102" t="str">
        <v/>
      </c>
      <c r="E530" s="102" t="str">
        <v>NP7WV</v>
      </c>
      <c r="F530" s="102" t="str">
        <v>OW</v>
      </c>
      <c r="G530" s="102" t="str">
        <v>Outbound</v>
      </c>
      <c r="H530" s="102" t="str">
        <v>4S6006</v>
      </c>
      <c r="I530" s="103" t="str">
        <v>MXP-SSH</v>
      </c>
      <c r="J530" s="135">
        <v>45765</v>
      </c>
      <c r="K530" s="102">
        <v>2</v>
      </c>
      <c r="L530" s="102">
        <v>2</v>
      </c>
      <c r="M530" s="102">
        <v>325</v>
      </c>
      <c r="N530" s="102">
        <v>0</v>
      </c>
      <c r="O530" s="102">
        <v>0</v>
      </c>
      <c r="P530" s="102">
        <v>650</v>
      </c>
      <c r="Q530" s="102" t="str">
        <v>Confirmed</v>
      </c>
      <c r="R530" s="102" t="str">
        <v>Closed Deal</v>
      </c>
      <c r="S530" s="102" t="str">
        <v>MXP</v>
      </c>
      <c r="T530" s="102" t="str">
        <v>SSH</v>
      </c>
      <c r="U530" s="102" t="str">
        <v>MXP</v>
      </c>
      <c r="V530" s="102">
        <v>5</v>
      </c>
      <c r="W530" s="102">
        <v>71</v>
      </c>
      <c r="X530" s="102" t="str">
        <v>E25-04</v>
      </c>
      <c r="Y530" s="102">
        <v>186</v>
      </c>
      <c r="Z530" s="102">
        <v>186</v>
      </c>
      <c r="AA530" s="102">
        <v>0</v>
      </c>
      <c r="AB530" s="13" t="str">
        <v>E25</v>
      </c>
    </row>
    <row r="531" spans="1:28" x14ac:dyDescent="0.25">
      <c r="A531" s="103">
        <v>45694</v>
      </c>
      <c r="B531" s="102" t="str">
        <v>Genius</v>
      </c>
      <c r="C531" s="102" t="str">
        <v>Distributor</v>
      </c>
      <c r="D531" s="102" t="str">
        <v/>
      </c>
      <c r="E531" s="102" t="str">
        <v/>
      </c>
      <c r="F531" s="102" t="str">
        <v>OW</v>
      </c>
      <c r="G531" s="102" t="str">
        <v>Outbound</v>
      </c>
      <c r="H531" s="102" t="str">
        <v>4S6017</v>
      </c>
      <c r="I531" s="103" t="str">
        <v>SSH-NAP</v>
      </c>
      <c r="J531" s="135">
        <v>45772</v>
      </c>
      <c r="K531" s="102">
        <v>2</v>
      </c>
      <c r="L531" s="102">
        <v>2</v>
      </c>
      <c r="M531" s="102">
        <v>275</v>
      </c>
      <c r="N531" s="102">
        <v>0</v>
      </c>
      <c r="O531" s="102">
        <v>0</v>
      </c>
      <c r="P531" s="102">
        <v>550</v>
      </c>
      <c r="Q531" s="102" t="str">
        <v>Confirmed</v>
      </c>
      <c r="R531" s="102" t="str">
        <v>Closed Deal</v>
      </c>
      <c r="S531" s="102" t="str">
        <v>SSH</v>
      </c>
      <c r="T531" s="102" t="str">
        <v>NAP</v>
      </c>
      <c r="U531" s="102" t="str">
        <v>NAP</v>
      </c>
      <c r="V531" s="102">
        <v>5</v>
      </c>
      <c r="W531" s="102">
        <v>78</v>
      </c>
      <c r="X531" s="102" t="str">
        <v>E25-08</v>
      </c>
      <c r="Y531" s="102">
        <v>186</v>
      </c>
      <c r="Z531" s="102">
        <v>186</v>
      </c>
      <c r="AA531" s="102">
        <v>0</v>
      </c>
      <c r="AB531" s="13" t="str">
        <v>E25</v>
      </c>
    </row>
    <row r="532" spans="1:28" x14ac:dyDescent="0.25">
      <c r="A532" s="103">
        <v>45693</v>
      </c>
      <c r="B532" s="102" t="str">
        <v>GO7</v>
      </c>
      <c r="C532" s="102" t="str">
        <v>Distributor</v>
      </c>
      <c r="D532" s="102" t="str">
        <v/>
      </c>
      <c r="E532" s="102" t="str">
        <v>QG7FDP</v>
      </c>
      <c r="F532" s="102" t="str">
        <v>OW</v>
      </c>
      <c r="G532" s="102" t="str">
        <v>Outbound</v>
      </c>
      <c r="H532" s="102" t="str">
        <v>4S6006</v>
      </c>
      <c r="I532" s="103" t="str">
        <v>MXP-SSH</v>
      </c>
      <c r="J532" s="135">
        <v>45765</v>
      </c>
      <c r="K532" s="102">
        <v>1</v>
      </c>
      <c r="L532" s="102">
        <v>1</v>
      </c>
      <c r="M532" s="102">
        <v>330</v>
      </c>
      <c r="N532" s="102">
        <v>22.68</v>
      </c>
      <c r="O532" s="102">
        <v>53</v>
      </c>
      <c r="P532" s="102">
        <v>405.68</v>
      </c>
      <c r="Q532" s="102" t="str">
        <v>Confirmed</v>
      </c>
      <c r="R532" s="102" t="str">
        <v>Closed Deal</v>
      </c>
      <c r="S532" s="102" t="str">
        <v>MXP</v>
      </c>
      <c r="T532" s="102" t="str">
        <v>SSH</v>
      </c>
      <c r="U532" s="102" t="str">
        <v>MXP</v>
      </c>
      <c r="V532" s="102">
        <v>5</v>
      </c>
      <c r="W532" s="102">
        <v>72</v>
      </c>
      <c r="X532" s="102" t="str">
        <v>E25-04</v>
      </c>
      <c r="Y532" s="102">
        <v>186</v>
      </c>
      <c r="Z532" s="102">
        <v>186</v>
      </c>
      <c r="AA532" s="102">
        <v>0</v>
      </c>
      <c r="AB532" s="13" t="str">
        <v>E25</v>
      </c>
    </row>
    <row r="533" spans="1:28" x14ac:dyDescent="0.25">
      <c r="A533" s="103">
        <v>45693</v>
      </c>
      <c r="B533" s="102" t="str">
        <v>GO7</v>
      </c>
      <c r="C533" s="102" t="str">
        <v>Distributor</v>
      </c>
      <c r="D533" s="102" t="str">
        <v/>
      </c>
      <c r="E533" s="102" t="str">
        <v>QG7FDP</v>
      </c>
      <c r="F533" s="102" t="str">
        <v>OW</v>
      </c>
      <c r="G533" s="102" t="str">
        <v>Outbound</v>
      </c>
      <c r="H533" s="102" t="str">
        <v>4S6006</v>
      </c>
      <c r="I533" s="103" t="str">
        <v>MXP-SSH</v>
      </c>
      <c r="J533" s="135">
        <v>45765</v>
      </c>
      <c r="K533" s="102">
        <v>1</v>
      </c>
      <c r="L533" s="102">
        <v>1</v>
      </c>
      <c r="M533" s="102">
        <v>330</v>
      </c>
      <c r="N533" s="102">
        <v>22.68</v>
      </c>
      <c r="O533" s="102">
        <v>53</v>
      </c>
      <c r="P533" s="102">
        <v>405.68</v>
      </c>
      <c r="Q533" s="102" t="str">
        <v>Confirmed</v>
      </c>
      <c r="R533" s="102" t="str">
        <v>Closed Deal</v>
      </c>
      <c r="S533" s="102" t="str">
        <v>MXP</v>
      </c>
      <c r="T533" s="102" t="str">
        <v>SSH</v>
      </c>
      <c r="U533" s="102" t="str">
        <v>MXP</v>
      </c>
      <c r="V533" s="102">
        <v>5</v>
      </c>
      <c r="W533" s="102">
        <v>72</v>
      </c>
      <c r="X533" s="102" t="str">
        <v>E25-04</v>
      </c>
      <c r="Y533" s="102">
        <v>186</v>
      </c>
      <c r="Z533" s="102">
        <v>186</v>
      </c>
      <c r="AA533" s="102">
        <v>0</v>
      </c>
      <c r="AB533" s="13" t="str">
        <v>E25</v>
      </c>
    </row>
    <row r="534" spans="1:28" x14ac:dyDescent="0.25">
      <c r="A534" s="103">
        <v>45693</v>
      </c>
      <c r="B534" s="102" t="str">
        <v>GO7</v>
      </c>
      <c r="C534" s="102" t="str">
        <v>Distributor</v>
      </c>
      <c r="D534" s="102" t="str">
        <v/>
      </c>
      <c r="E534" s="102" t="str">
        <v>QG7FDP</v>
      </c>
      <c r="F534" s="102" t="str">
        <v>OW</v>
      </c>
      <c r="G534" s="102" t="str">
        <v>Outbound</v>
      </c>
      <c r="H534" s="102" t="str">
        <v>4S6006</v>
      </c>
      <c r="I534" s="103" t="str">
        <v>MXP-SSH</v>
      </c>
      <c r="J534" s="135">
        <v>45765</v>
      </c>
      <c r="K534" s="102">
        <v>1</v>
      </c>
      <c r="L534" s="102">
        <v>1</v>
      </c>
      <c r="M534" s="102">
        <v>247.5</v>
      </c>
      <c r="N534" s="102">
        <v>14.86</v>
      </c>
      <c r="O534" s="102">
        <v>53</v>
      </c>
      <c r="P534" s="102">
        <v>315.36</v>
      </c>
      <c r="Q534" s="102" t="str">
        <v>Confirmed</v>
      </c>
      <c r="R534" s="102" t="str">
        <v>Closed Deal</v>
      </c>
      <c r="S534" s="102" t="str">
        <v>MXP</v>
      </c>
      <c r="T534" s="102" t="str">
        <v>SSH</v>
      </c>
      <c r="U534" s="102" t="str">
        <v>MXP</v>
      </c>
      <c r="V534" s="102">
        <v>5</v>
      </c>
      <c r="W534" s="102">
        <v>72</v>
      </c>
      <c r="X534" s="102" t="str">
        <v>E25-04</v>
      </c>
      <c r="Y534" s="102">
        <v>186</v>
      </c>
      <c r="Z534" s="102">
        <v>186</v>
      </c>
      <c r="AA534" s="102">
        <v>0</v>
      </c>
      <c r="AB534" s="13" t="str">
        <v>E25</v>
      </c>
    </row>
    <row r="535" spans="1:28" x14ac:dyDescent="0.25">
      <c r="A535" s="103">
        <v>45693</v>
      </c>
      <c r="B535" s="102" t="str">
        <v>GO7</v>
      </c>
      <c r="C535" s="102" t="str">
        <v>Distributor</v>
      </c>
      <c r="D535" s="102" t="str">
        <v/>
      </c>
      <c r="E535" s="102" t="str">
        <v>QG7FDP</v>
      </c>
      <c r="F535" s="102" t="str">
        <v>OW</v>
      </c>
      <c r="G535" s="102" t="str">
        <v>Outbound</v>
      </c>
      <c r="H535" s="102" t="str">
        <v>4S6006</v>
      </c>
      <c r="I535" s="103" t="str">
        <v>MXP-SSH</v>
      </c>
      <c r="J535" s="135">
        <v>45765</v>
      </c>
      <c r="K535" s="102">
        <v>1</v>
      </c>
      <c r="L535" s="102">
        <v>1</v>
      </c>
      <c r="M535" s="102">
        <v>330</v>
      </c>
      <c r="N535" s="102">
        <v>22.68</v>
      </c>
      <c r="O535" s="102">
        <v>53</v>
      </c>
      <c r="P535" s="102">
        <v>405.68</v>
      </c>
      <c r="Q535" s="102" t="str">
        <v>Confirmed</v>
      </c>
      <c r="R535" s="102" t="str">
        <v>Closed Deal</v>
      </c>
      <c r="S535" s="102" t="str">
        <v>MXP</v>
      </c>
      <c r="T535" s="102" t="str">
        <v>SSH</v>
      </c>
      <c r="U535" s="102" t="str">
        <v>MXP</v>
      </c>
      <c r="V535" s="102">
        <v>5</v>
      </c>
      <c r="W535" s="102">
        <v>72</v>
      </c>
      <c r="X535" s="102" t="str">
        <v>E25-04</v>
      </c>
      <c r="Y535" s="102">
        <v>186</v>
      </c>
      <c r="Z535" s="102">
        <v>186</v>
      </c>
      <c r="AA535" s="102">
        <v>0</v>
      </c>
      <c r="AB535" s="13" t="str">
        <v>E25</v>
      </c>
    </row>
    <row r="536" spans="1:28" x14ac:dyDescent="0.25">
      <c r="A536" s="103">
        <v>45693</v>
      </c>
      <c r="B536" s="102" t="str">
        <v>EuroAirlines</v>
      </c>
      <c r="C536" s="102" t="str">
        <v>Distributor</v>
      </c>
      <c r="D536" s="102" t="str">
        <v/>
      </c>
      <c r="E536" s="102" t="str">
        <v>11LB15</v>
      </c>
      <c r="F536" s="102" t="str">
        <v>OW</v>
      </c>
      <c r="G536" s="102" t="str">
        <v>Outbound</v>
      </c>
      <c r="H536" s="102" t="str">
        <v>4S6006</v>
      </c>
      <c r="I536" s="103" t="str">
        <v>MXP-SSH</v>
      </c>
      <c r="J536" s="135">
        <v>45765</v>
      </c>
      <c r="K536" s="102">
        <v>1</v>
      </c>
      <c r="L536" s="102">
        <v>1</v>
      </c>
      <c r="M536" s="102">
        <v>280</v>
      </c>
      <c r="N536" s="102">
        <v>29.31</v>
      </c>
      <c r="O536" s="102">
        <v>30</v>
      </c>
      <c r="P536" s="102">
        <v>339.31</v>
      </c>
      <c r="Q536" s="102" t="str">
        <v>Confirmed</v>
      </c>
      <c r="R536" s="102" t="str">
        <v>Closed Deal</v>
      </c>
      <c r="S536" s="102" t="str">
        <v>MXP</v>
      </c>
      <c r="T536" s="102" t="str">
        <v>SSH</v>
      </c>
      <c r="U536" s="102" t="str">
        <v>MXP</v>
      </c>
      <c r="V536" s="102">
        <v>5</v>
      </c>
      <c r="W536" s="102">
        <v>72</v>
      </c>
      <c r="X536" s="102" t="str">
        <v>E25-04</v>
      </c>
      <c r="Y536" s="102">
        <v>186</v>
      </c>
      <c r="Z536" s="102">
        <v>186</v>
      </c>
      <c r="AA536" s="102">
        <v>0</v>
      </c>
      <c r="AB536" s="13" t="str">
        <v>E25</v>
      </c>
    </row>
    <row r="537" spans="1:28" x14ac:dyDescent="0.25">
      <c r="A537" s="103">
        <v>45693</v>
      </c>
      <c r="B537" s="102" t="str">
        <v>EuroAirlines</v>
      </c>
      <c r="C537" s="102" t="str">
        <v>Distributor</v>
      </c>
      <c r="D537" s="102" t="str">
        <v/>
      </c>
      <c r="E537" s="102" t="str">
        <v>11LB1A</v>
      </c>
      <c r="F537" s="102" t="str">
        <v>OW</v>
      </c>
      <c r="G537" s="102" t="str">
        <v>Outbound</v>
      </c>
      <c r="H537" s="102" t="str">
        <v>4S6006</v>
      </c>
      <c r="I537" s="103" t="str">
        <v>MXP-SSH</v>
      </c>
      <c r="J537" s="135">
        <v>45765</v>
      </c>
      <c r="K537" s="102">
        <v>1</v>
      </c>
      <c r="L537" s="102">
        <v>1</v>
      </c>
      <c r="M537" s="102">
        <v>330</v>
      </c>
      <c r="N537" s="102">
        <v>29.31</v>
      </c>
      <c r="O537" s="102">
        <v>30</v>
      </c>
      <c r="P537" s="102">
        <v>389.31</v>
      </c>
      <c r="Q537" s="102" t="str">
        <v>Confirmed</v>
      </c>
      <c r="R537" s="102" t="str">
        <v>Closed Deal</v>
      </c>
      <c r="S537" s="102" t="str">
        <v>MXP</v>
      </c>
      <c r="T537" s="102" t="str">
        <v>SSH</v>
      </c>
      <c r="U537" s="102" t="str">
        <v>MXP</v>
      </c>
      <c r="V537" s="102">
        <v>5</v>
      </c>
      <c r="W537" s="102">
        <v>72</v>
      </c>
      <c r="X537" s="102" t="str">
        <v>E25-04</v>
      </c>
      <c r="Y537" s="102">
        <v>186</v>
      </c>
      <c r="Z537" s="102">
        <v>186</v>
      </c>
      <c r="AA537" s="102">
        <v>0</v>
      </c>
      <c r="AB537" s="13" t="str">
        <v>E25</v>
      </c>
    </row>
    <row r="538" spans="1:28" x14ac:dyDescent="0.25">
      <c r="A538" s="103">
        <v>45694</v>
      </c>
      <c r="B538" s="102" t="str">
        <v>Searcharter</v>
      </c>
      <c r="C538" s="102" t="str">
        <v>Distributor</v>
      </c>
      <c r="D538" s="102" t="str">
        <v/>
      </c>
      <c r="E538" s="102" t="str">
        <v>LYNFM</v>
      </c>
      <c r="F538" s="102" t="str">
        <v>OW</v>
      </c>
      <c r="G538" s="102" t="str">
        <v>Outbound</v>
      </c>
      <c r="H538" s="102" t="str">
        <v>4S6015</v>
      </c>
      <c r="I538" s="103" t="str">
        <v>SSH-VRN</v>
      </c>
      <c r="J538" s="135">
        <v>45773</v>
      </c>
      <c r="K538" s="102">
        <v>2</v>
      </c>
      <c r="L538" s="102">
        <v>2</v>
      </c>
      <c r="M538" s="102">
        <v>320</v>
      </c>
      <c r="N538" s="102">
        <v>0</v>
      </c>
      <c r="O538" s="102">
        <v>0</v>
      </c>
      <c r="P538" s="102">
        <v>640</v>
      </c>
      <c r="Q538" s="102" t="str">
        <v>Confirmed</v>
      </c>
      <c r="R538" s="102" t="str">
        <v>Closed Deal</v>
      </c>
      <c r="S538" s="102" t="str">
        <v>SSH</v>
      </c>
      <c r="T538" s="102" t="str">
        <v>VRN</v>
      </c>
      <c r="U538" s="102" t="str">
        <v>VRN</v>
      </c>
      <c r="V538" s="102">
        <v>6</v>
      </c>
      <c r="W538" s="102">
        <v>79</v>
      </c>
      <c r="X538" s="102" t="str">
        <v>E25-05B</v>
      </c>
      <c r="Y538" s="102">
        <v>186</v>
      </c>
      <c r="Z538" s="102">
        <v>186</v>
      </c>
      <c r="AA538" s="102">
        <v>0</v>
      </c>
      <c r="AB538" s="13" t="str">
        <v>E25</v>
      </c>
    </row>
    <row r="539" spans="1:28" x14ac:dyDescent="0.25">
      <c r="A539" s="103">
        <v>45695</v>
      </c>
      <c r="B539" s="102" t="str">
        <v>Nicolaus S.P.A</v>
      </c>
      <c r="C539" s="102" t="str">
        <v>Tour Operator</v>
      </c>
      <c r="D539" s="102" t="str">
        <v/>
      </c>
      <c r="E539" s="102" t="str">
        <v/>
      </c>
      <c r="F539" s="102" t="str">
        <v>RT</v>
      </c>
      <c r="G539" s="102" t="str">
        <v>Outbound</v>
      </c>
      <c r="H539" s="102" t="str">
        <v>UJ1121</v>
      </c>
      <c r="I539" s="103" t="str">
        <v>NAP-SSH</v>
      </c>
      <c r="J539" s="135">
        <v>45907</v>
      </c>
      <c r="K539" s="102">
        <v>60</v>
      </c>
      <c r="L539" s="102">
        <v>60</v>
      </c>
      <c r="M539" s="102">
        <v>195</v>
      </c>
      <c r="N539" s="102">
        <v>0</v>
      </c>
      <c r="O539" s="102">
        <v>0</v>
      </c>
      <c r="P539" s="102">
        <v>11700</v>
      </c>
      <c r="Q539" s="102" t="str">
        <v>Confirmed</v>
      </c>
      <c r="R539" s="102" t="str">
        <v>Countersigned</v>
      </c>
      <c r="S539" s="102" t="str">
        <v>NAP</v>
      </c>
      <c r="T539" s="102" t="str">
        <v>SSH</v>
      </c>
      <c r="U539" s="102" t="str">
        <v>NAP</v>
      </c>
      <c r="V539" s="102">
        <v>7</v>
      </c>
      <c r="W539" s="102">
        <v>212</v>
      </c>
      <c r="X539" s="102" t="str">
        <v>S25-06</v>
      </c>
      <c r="Y539" s="102">
        <v>179</v>
      </c>
      <c r="Z539" s="102">
        <v>170</v>
      </c>
      <c r="AA539" s="102">
        <v>9</v>
      </c>
      <c r="AB539" s="13" t="str">
        <v>S25</v>
      </c>
    </row>
    <row r="540" spans="1:28" x14ac:dyDescent="0.25">
      <c r="A540" s="103">
        <v>45695</v>
      </c>
      <c r="B540" s="102" t="str">
        <v>Nicolaus S.P.A</v>
      </c>
      <c r="C540" s="102" t="str">
        <v>Tour Operator</v>
      </c>
      <c r="D540" s="102" t="str">
        <v/>
      </c>
      <c r="E540" s="102" t="str">
        <v/>
      </c>
      <c r="F540" s="102" t="str">
        <v>RT</v>
      </c>
      <c r="G540" s="102" t="str">
        <v>Inbound</v>
      </c>
      <c r="H540" s="102" t="str">
        <v>UJ1120</v>
      </c>
      <c r="I540" s="103" t="str">
        <v>SSH-NAP</v>
      </c>
      <c r="J540" s="135">
        <v>45914</v>
      </c>
      <c r="K540" s="102">
        <v>60</v>
      </c>
      <c r="L540" s="102">
        <v>60</v>
      </c>
      <c r="M540" s="102">
        <v>195</v>
      </c>
      <c r="N540" s="102">
        <v>0</v>
      </c>
      <c r="O540" s="102">
        <v>0</v>
      </c>
      <c r="P540" s="102">
        <v>11700</v>
      </c>
      <c r="Q540" s="102" t="str">
        <v>Confirmed</v>
      </c>
      <c r="R540" s="102" t="str">
        <v>Countersigned</v>
      </c>
      <c r="S540" s="102" t="str">
        <v>SSH</v>
      </c>
      <c r="T540" s="102" t="str">
        <v>NAP</v>
      </c>
      <c r="U540" s="102" t="str">
        <v>NAP</v>
      </c>
      <c r="V540" s="102">
        <v>7</v>
      </c>
      <c r="W540" s="102">
        <v>219</v>
      </c>
      <c r="X540" s="102" t="str">
        <v>S25-06</v>
      </c>
      <c r="Y540" s="102">
        <v>174</v>
      </c>
      <c r="Z540" s="102">
        <v>170</v>
      </c>
      <c r="AA540" s="102">
        <v>4</v>
      </c>
      <c r="AB540" s="13" t="str">
        <v>S25</v>
      </c>
    </row>
    <row r="541" spans="1:28" x14ac:dyDescent="0.25">
      <c r="A541" s="103">
        <v>45695</v>
      </c>
      <c r="B541" s="102" t="str">
        <v>Genius</v>
      </c>
      <c r="C541" s="102" t="str">
        <v>Distributor</v>
      </c>
      <c r="D541" s="102" t="str">
        <v/>
      </c>
      <c r="E541" s="102" t="str">
        <v/>
      </c>
      <c r="F541" s="102" t="str">
        <v>OW</v>
      </c>
      <c r="G541" s="102" t="str">
        <v>Outbound</v>
      </c>
      <c r="H541" s="102" t="str">
        <v>4S6005</v>
      </c>
      <c r="I541" s="103" t="str">
        <v>SSH-MXP</v>
      </c>
      <c r="J541" s="135">
        <v>45772</v>
      </c>
      <c r="K541" s="102">
        <v>2</v>
      </c>
      <c r="L541" s="102">
        <v>2</v>
      </c>
      <c r="M541" s="102">
        <v>425</v>
      </c>
      <c r="N541" s="102">
        <v>0</v>
      </c>
      <c r="O541" s="102">
        <v>0</v>
      </c>
      <c r="P541" s="102">
        <v>850</v>
      </c>
      <c r="Q541" s="102" t="str">
        <v>Confirmed</v>
      </c>
      <c r="R541" s="102" t="str">
        <v>Closed Deal</v>
      </c>
      <c r="S541" s="102" t="str">
        <v>SSH</v>
      </c>
      <c r="T541" s="102" t="str">
        <v>MXP</v>
      </c>
      <c r="U541" s="102" t="str">
        <v>MXP</v>
      </c>
      <c r="V541" s="102">
        <v>5</v>
      </c>
      <c r="W541" s="102">
        <v>77</v>
      </c>
      <c r="X541" s="102" t="str">
        <v>E25-04</v>
      </c>
      <c r="Y541" s="102">
        <v>186</v>
      </c>
      <c r="Z541" s="102">
        <v>186</v>
      </c>
      <c r="AA541" s="102">
        <v>0</v>
      </c>
      <c r="AB541" s="13" t="str">
        <v>E25</v>
      </c>
    </row>
    <row r="542" spans="1:28" x14ac:dyDescent="0.25">
      <c r="A542" s="103">
        <v>45695</v>
      </c>
      <c r="B542" s="102" t="str">
        <v>Searcharter</v>
      </c>
      <c r="C542" s="102" t="str">
        <v>Distributor</v>
      </c>
      <c r="D542" s="102" t="str">
        <v/>
      </c>
      <c r="E542" s="102" t="str">
        <v>UGQ3P</v>
      </c>
      <c r="F542" s="102" t="str">
        <v>RT</v>
      </c>
      <c r="G542" s="102" t="str">
        <v>Outbound</v>
      </c>
      <c r="H542" s="102" t="str">
        <v>4S6016</v>
      </c>
      <c r="I542" s="103" t="str">
        <v>VRN-SSH</v>
      </c>
      <c r="J542" s="135">
        <v>45766</v>
      </c>
      <c r="K542" s="102">
        <v>2</v>
      </c>
      <c r="L542" s="102">
        <v>2</v>
      </c>
      <c r="M542" s="102">
        <v>310</v>
      </c>
      <c r="N542" s="102">
        <v>0</v>
      </c>
      <c r="O542" s="102">
        <v>0</v>
      </c>
      <c r="P542" s="102">
        <v>620</v>
      </c>
      <c r="Q542" s="102" t="str">
        <v>Confirmed</v>
      </c>
      <c r="R542" s="102" t="str">
        <v>Closed Deal</v>
      </c>
      <c r="S542" s="102" t="str">
        <v>VRN</v>
      </c>
      <c r="T542" s="102" t="str">
        <v>SSH</v>
      </c>
      <c r="U542" s="102" t="str">
        <v>VRN</v>
      </c>
      <c r="V542" s="102">
        <v>6</v>
      </c>
      <c r="W542" s="102">
        <v>71</v>
      </c>
      <c r="X542" s="102" t="str">
        <v>E25-05B</v>
      </c>
      <c r="Y542" s="102">
        <v>186</v>
      </c>
      <c r="Z542" s="102">
        <v>185</v>
      </c>
      <c r="AA542" s="102">
        <v>1</v>
      </c>
      <c r="AB542" s="13" t="str">
        <v>E25</v>
      </c>
    </row>
    <row r="543" spans="1:28" x14ac:dyDescent="0.25">
      <c r="A543" s="103">
        <v>45695</v>
      </c>
      <c r="B543" s="102" t="str">
        <v>Searcharter</v>
      </c>
      <c r="C543" s="102" t="str">
        <v>Distributor</v>
      </c>
      <c r="D543" s="102" t="str">
        <v/>
      </c>
      <c r="E543" s="102" t="str">
        <v>UGQ3P</v>
      </c>
      <c r="F543" s="102" t="str">
        <v>RT</v>
      </c>
      <c r="G543" s="102" t="str">
        <v>Inbound</v>
      </c>
      <c r="H543" s="102" t="str">
        <v>4S6015</v>
      </c>
      <c r="I543" s="103" t="str">
        <v>SSH-VRN</v>
      </c>
      <c r="J543" s="135">
        <v>45773</v>
      </c>
      <c r="K543" s="102">
        <v>2</v>
      </c>
      <c r="L543" s="102">
        <v>2</v>
      </c>
      <c r="M543" s="102">
        <v>310</v>
      </c>
      <c r="N543" s="102">
        <v>0</v>
      </c>
      <c r="O543" s="102">
        <v>0</v>
      </c>
      <c r="P543" s="102">
        <v>620</v>
      </c>
      <c r="Q543" s="102" t="str">
        <v>Confirmed</v>
      </c>
      <c r="R543" s="102" t="str">
        <v>Closed Deal</v>
      </c>
      <c r="S543" s="102" t="str">
        <v>SSH</v>
      </c>
      <c r="T543" s="102" t="str">
        <v>VRN</v>
      </c>
      <c r="U543" s="102" t="str">
        <v>VRN</v>
      </c>
      <c r="V543" s="102">
        <v>6</v>
      </c>
      <c r="W543" s="102">
        <v>78</v>
      </c>
      <c r="X543" s="102" t="str">
        <v>E25-05B</v>
      </c>
      <c r="Y543" s="102">
        <v>186</v>
      </c>
      <c r="Z543" s="102">
        <v>186</v>
      </c>
      <c r="AA543" s="102">
        <v>0</v>
      </c>
      <c r="AB543" s="13" t="str">
        <v>E25</v>
      </c>
    </row>
    <row r="544" spans="1:28" x14ac:dyDescent="0.25">
      <c r="A544" s="103">
        <v>45696</v>
      </c>
      <c r="B544" s="102" t="str">
        <v>Searcharter</v>
      </c>
      <c r="C544" s="102" t="str">
        <v>Distributor</v>
      </c>
      <c r="D544" s="102" t="str">
        <v/>
      </c>
      <c r="E544" s="102" t="str">
        <v>GWTHH</v>
      </c>
      <c r="F544" s="102" t="str">
        <v>OW</v>
      </c>
      <c r="G544" s="102" t="str">
        <v>Outbound</v>
      </c>
      <c r="H544" s="102" t="str">
        <v>4S6031</v>
      </c>
      <c r="I544" s="103" t="str">
        <v>SSH-NAP</v>
      </c>
      <c r="J544" s="135">
        <v>45781</v>
      </c>
      <c r="K544" s="102">
        <v>9</v>
      </c>
      <c r="L544" s="102">
        <v>9</v>
      </c>
      <c r="M544" s="102">
        <v>200</v>
      </c>
      <c r="N544" s="102">
        <v>0</v>
      </c>
      <c r="O544" s="102">
        <v>0</v>
      </c>
      <c r="P544" s="102">
        <v>1800</v>
      </c>
      <c r="Q544" s="102" t="str">
        <v>Confirmed</v>
      </c>
      <c r="R544" s="102" t="str">
        <v>Closed Deal</v>
      </c>
      <c r="S544" s="102" t="str">
        <v>SSH</v>
      </c>
      <c r="T544" s="102" t="str">
        <v>NAP</v>
      </c>
      <c r="U544" s="102" t="str">
        <v>NAP</v>
      </c>
      <c r="V544" s="102">
        <v>7</v>
      </c>
      <c r="W544" s="102">
        <v>85</v>
      </c>
      <c r="X544" s="102" t="str">
        <v>E25-03B</v>
      </c>
      <c r="Y544" s="102">
        <v>186</v>
      </c>
      <c r="Z544" s="102">
        <v>187</v>
      </c>
      <c r="AA544" s="102">
        <v>-1</v>
      </c>
      <c r="AB544" s="13" t="str">
        <v>E25</v>
      </c>
    </row>
    <row r="545" spans="1:28" x14ac:dyDescent="0.25">
      <c r="A545" s="103">
        <v>45696</v>
      </c>
      <c r="B545" s="102" t="str">
        <v>Searcharter</v>
      </c>
      <c r="C545" s="102" t="str">
        <v>Distributor</v>
      </c>
      <c r="D545" s="102" t="str">
        <v/>
      </c>
      <c r="E545" s="102" t="str">
        <v>G7R9D</v>
      </c>
      <c r="F545" s="102" t="str">
        <v>OW</v>
      </c>
      <c r="G545" s="102" t="str">
        <v>Outbound</v>
      </c>
      <c r="H545" s="102" t="str">
        <v>4S6031</v>
      </c>
      <c r="I545" s="103" t="str">
        <v>SSH-NAP</v>
      </c>
      <c r="J545" s="135">
        <v>45781</v>
      </c>
      <c r="K545" s="102">
        <v>2</v>
      </c>
      <c r="L545" s="102">
        <v>2</v>
      </c>
      <c r="M545" s="102">
        <v>200</v>
      </c>
      <c r="N545" s="102">
        <v>0</v>
      </c>
      <c r="O545" s="102">
        <v>0</v>
      </c>
      <c r="P545" s="102">
        <v>400</v>
      </c>
      <c r="Q545" s="102" t="str">
        <v>Confirmed</v>
      </c>
      <c r="R545" s="102" t="str">
        <v>Closed Deal</v>
      </c>
      <c r="S545" s="102" t="str">
        <v>SSH</v>
      </c>
      <c r="T545" s="102" t="str">
        <v>NAP</v>
      </c>
      <c r="U545" s="102" t="str">
        <v>NAP</v>
      </c>
      <c r="V545" s="102">
        <v>7</v>
      </c>
      <c r="W545" s="102">
        <v>85</v>
      </c>
      <c r="X545" s="102" t="str">
        <v>E25-03B</v>
      </c>
      <c r="Y545" s="102">
        <v>186</v>
      </c>
      <c r="Z545" s="102">
        <v>187</v>
      </c>
      <c r="AA545" s="102">
        <v>-1</v>
      </c>
      <c r="AB545" s="13" t="str">
        <v>E25</v>
      </c>
    </row>
    <row r="546" spans="1:28" x14ac:dyDescent="0.25">
      <c r="A546" s="103">
        <v>45697</v>
      </c>
      <c r="B546" s="102" t="str">
        <v>Searcharter</v>
      </c>
      <c r="C546" s="102" t="str">
        <v>Distributor</v>
      </c>
      <c r="D546" s="102" t="str">
        <v/>
      </c>
      <c r="E546" s="102" t="str">
        <v>EUWMZ</v>
      </c>
      <c r="F546" s="102" t="str">
        <v>OW</v>
      </c>
      <c r="G546" s="102" t="str">
        <v>Outbound</v>
      </c>
      <c r="H546" s="102" t="str">
        <v>4S6016</v>
      </c>
      <c r="I546" s="103" t="str">
        <v>VRN-SSH</v>
      </c>
      <c r="J546" s="135">
        <v>45766</v>
      </c>
      <c r="K546" s="102">
        <v>2</v>
      </c>
      <c r="L546" s="102">
        <v>2</v>
      </c>
      <c r="M546" s="102">
        <v>300</v>
      </c>
      <c r="N546" s="102">
        <v>0</v>
      </c>
      <c r="O546" s="102">
        <v>0</v>
      </c>
      <c r="P546" s="102">
        <v>600</v>
      </c>
      <c r="Q546" s="102" t="str">
        <v>Confirmed</v>
      </c>
      <c r="R546" s="102" t="str">
        <v>Closed Deal</v>
      </c>
      <c r="S546" s="102" t="str">
        <v>VRN</v>
      </c>
      <c r="T546" s="102" t="str">
        <v>SSH</v>
      </c>
      <c r="U546" s="102" t="str">
        <v>VRN</v>
      </c>
      <c r="V546" s="102">
        <v>6</v>
      </c>
      <c r="W546" s="102">
        <v>69</v>
      </c>
      <c r="X546" s="102" t="str">
        <v>E25-05B</v>
      </c>
      <c r="Y546" s="102">
        <v>186</v>
      </c>
      <c r="Z546" s="102">
        <v>185</v>
      </c>
      <c r="AA546" s="102">
        <v>1</v>
      </c>
      <c r="AB546" s="13" t="str">
        <v>E25</v>
      </c>
    </row>
    <row r="547" spans="1:28" x14ac:dyDescent="0.25">
      <c r="A547" s="103">
        <v>45697</v>
      </c>
      <c r="B547" s="102" t="str">
        <v>Searcharter</v>
      </c>
      <c r="C547" s="102" t="str">
        <v>Distributor</v>
      </c>
      <c r="D547" s="102" t="str">
        <v/>
      </c>
      <c r="E547" s="102" t="str">
        <v>J4AC4</v>
      </c>
      <c r="F547" s="102" t="str">
        <v>OW</v>
      </c>
      <c r="G547" s="102" t="str">
        <v>Outbound</v>
      </c>
      <c r="H547" s="102" t="str">
        <v>4S6031</v>
      </c>
      <c r="I547" s="103" t="str">
        <v>SSH-NAP</v>
      </c>
      <c r="J547" s="135">
        <v>45781</v>
      </c>
      <c r="K547" s="102">
        <v>3</v>
      </c>
      <c r="L547" s="102">
        <v>3</v>
      </c>
      <c r="M547" s="102">
        <v>240</v>
      </c>
      <c r="N547" s="102">
        <v>0</v>
      </c>
      <c r="O547" s="102">
        <v>0</v>
      </c>
      <c r="P547" s="102">
        <v>720</v>
      </c>
      <c r="Q547" s="102" t="str">
        <v>Confirmed</v>
      </c>
      <c r="R547" s="102" t="str">
        <v>Closed Deal</v>
      </c>
      <c r="S547" s="102" t="str">
        <v>SSH</v>
      </c>
      <c r="T547" s="102" t="str">
        <v>NAP</v>
      </c>
      <c r="U547" s="102" t="str">
        <v>NAP</v>
      </c>
      <c r="V547" s="102">
        <v>7</v>
      </c>
      <c r="W547" s="102">
        <v>84</v>
      </c>
      <c r="X547" s="102" t="str">
        <v>E25-03B</v>
      </c>
      <c r="Y547" s="102">
        <v>186</v>
      </c>
      <c r="Z547" s="102">
        <v>187</v>
      </c>
      <c r="AA547" s="102">
        <v>-1</v>
      </c>
      <c r="AB547" s="13" t="str">
        <v>E25</v>
      </c>
    </row>
    <row r="548" spans="1:28" x14ac:dyDescent="0.25">
      <c r="A548" s="103">
        <v>45697</v>
      </c>
      <c r="B548" s="102" t="str">
        <v>Searcharter</v>
      </c>
      <c r="C548" s="102" t="str">
        <v>Distributor</v>
      </c>
      <c r="D548" s="102" t="str">
        <v/>
      </c>
      <c r="E548" s="102" t="str">
        <v>7DTA7</v>
      </c>
      <c r="F548" s="102" t="str">
        <v>OW</v>
      </c>
      <c r="G548" s="102" t="str">
        <v>Outbound</v>
      </c>
      <c r="H548" s="102" t="str">
        <v>4S6031</v>
      </c>
      <c r="I548" s="103" t="str">
        <v>SSH-NAP</v>
      </c>
      <c r="J548" s="135">
        <v>45781</v>
      </c>
      <c r="K548" s="102">
        <v>2</v>
      </c>
      <c r="L548" s="102">
        <v>2</v>
      </c>
      <c r="M548" s="102">
        <v>240</v>
      </c>
      <c r="N548" s="102">
        <v>0</v>
      </c>
      <c r="O548" s="102">
        <v>0</v>
      </c>
      <c r="P548" s="102">
        <v>480</v>
      </c>
      <c r="Q548" s="102" t="str">
        <v>Confirmed</v>
      </c>
      <c r="R548" s="102" t="str">
        <v>Closed Deal</v>
      </c>
      <c r="S548" s="102" t="str">
        <v>SSH</v>
      </c>
      <c r="T548" s="102" t="str">
        <v>NAP</v>
      </c>
      <c r="U548" s="102" t="str">
        <v>NAP</v>
      </c>
      <c r="V548" s="102">
        <v>7</v>
      </c>
      <c r="W548" s="102">
        <v>84</v>
      </c>
      <c r="X548" s="102" t="str">
        <v>E25-03B</v>
      </c>
      <c r="Y548" s="102">
        <v>186</v>
      </c>
      <c r="Z548" s="102">
        <v>187</v>
      </c>
      <c r="AA548" s="102">
        <v>-1</v>
      </c>
      <c r="AB548" s="13" t="str">
        <v>E25</v>
      </c>
    </row>
    <row r="549" spans="1:28" x14ac:dyDescent="0.25">
      <c r="A549" s="103">
        <v>45698</v>
      </c>
      <c r="B549" s="102" t="str">
        <v>Genius</v>
      </c>
      <c r="C549" s="102" t="str">
        <v>Distributor</v>
      </c>
      <c r="D549" s="102" t="str">
        <v/>
      </c>
      <c r="E549" s="102" t="str">
        <v/>
      </c>
      <c r="F549" s="102" t="str">
        <v>OW</v>
      </c>
      <c r="G549" s="102" t="str">
        <v>Outbound</v>
      </c>
      <c r="H549" s="102" t="str">
        <v>4S6032</v>
      </c>
      <c r="I549" s="103" t="str">
        <v>NAP-SSH</v>
      </c>
      <c r="J549" s="135">
        <v>45760</v>
      </c>
      <c r="K549" s="102">
        <v>4</v>
      </c>
      <c r="L549" s="102">
        <v>4</v>
      </c>
      <c r="M549" s="102">
        <v>150</v>
      </c>
      <c r="N549" s="102">
        <v>0</v>
      </c>
      <c r="O549" s="102">
        <v>0</v>
      </c>
      <c r="P549" s="102">
        <v>600</v>
      </c>
      <c r="Q549" s="102" t="str">
        <v>Confirmed</v>
      </c>
      <c r="R549" s="102" t="str">
        <v>Closed Deal</v>
      </c>
      <c r="S549" s="102" t="str">
        <v>NAP</v>
      </c>
      <c r="T549" s="102" t="str">
        <v>SSH</v>
      </c>
      <c r="U549" s="102" t="str">
        <v>NAP</v>
      </c>
      <c r="V549" s="102">
        <v>7</v>
      </c>
      <c r="W549" s="102">
        <v>62</v>
      </c>
      <c r="X549" s="102" t="str">
        <v>E25-03B</v>
      </c>
      <c r="Y549" s="102">
        <v>186</v>
      </c>
      <c r="Z549" s="102">
        <v>157</v>
      </c>
      <c r="AA549" s="102">
        <v>29</v>
      </c>
      <c r="AB549" s="13" t="str">
        <v>E25</v>
      </c>
    </row>
    <row r="550" spans="1:28" x14ac:dyDescent="0.25">
      <c r="A550" s="103">
        <v>45698</v>
      </c>
      <c r="B550" s="102" t="str">
        <v>Genius</v>
      </c>
      <c r="C550" s="102" t="str">
        <v>Distributor</v>
      </c>
      <c r="D550" s="102" t="str">
        <v/>
      </c>
      <c r="E550" s="102" t="str">
        <v/>
      </c>
      <c r="F550" s="102" t="str">
        <v>OW</v>
      </c>
      <c r="G550" s="102" t="str">
        <v>Outbound</v>
      </c>
      <c r="H550" s="102" t="str">
        <v>4S6031</v>
      </c>
      <c r="I550" s="103" t="str">
        <v>SSH-NAP</v>
      </c>
      <c r="J550" s="135">
        <v>45767</v>
      </c>
      <c r="K550" s="102">
        <v>6</v>
      </c>
      <c r="L550" s="102">
        <v>6</v>
      </c>
      <c r="M550" s="102">
        <v>150</v>
      </c>
      <c r="N550" s="102">
        <v>0</v>
      </c>
      <c r="O550" s="102">
        <v>0</v>
      </c>
      <c r="P550" s="102">
        <v>900</v>
      </c>
      <c r="Q550" s="102" t="str">
        <v>Confirmed</v>
      </c>
      <c r="R550" s="102" t="str">
        <v>Closed Deal</v>
      </c>
      <c r="S550" s="102" t="str">
        <v>SSH</v>
      </c>
      <c r="T550" s="102" t="str">
        <v>NAP</v>
      </c>
      <c r="U550" s="102" t="str">
        <v>NAP</v>
      </c>
      <c r="V550" s="102">
        <v>7</v>
      </c>
      <c r="W550" s="102">
        <v>69</v>
      </c>
      <c r="X550" s="102" t="str">
        <v>E25-03B</v>
      </c>
      <c r="Y550" s="102">
        <v>186</v>
      </c>
      <c r="Z550" s="102">
        <v>162</v>
      </c>
      <c r="AA550" s="102">
        <v>24</v>
      </c>
      <c r="AB550" s="13" t="str">
        <v>E25</v>
      </c>
    </row>
    <row r="551" spans="1:28" x14ac:dyDescent="0.25">
      <c r="A551" s="103">
        <v>45698</v>
      </c>
      <c r="B551" s="102" t="str">
        <v>Genius</v>
      </c>
      <c r="C551" s="102" t="str">
        <v>Distributor</v>
      </c>
      <c r="D551" s="102" t="str">
        <v/>
      </c>
      <c r="E551" s="102" t="str">
        <v/>
      </c>
      <c r="F551" s="102" t="str">
        <v>OW</v>
      </c>
      <c r="G551" s="102" t="str">
        <v>Outbound</v>
      </c>
      <c r="H551" s="102" t="str">
        <v>4S6003</v>
      </c>
      <c r="I551" s="103" t="str">
        <v>SSH-BRI</v>
      </c>
      <c r="J551" s="135">
        <v>45864</v>
      </c>
      <c r="K551" s="102">
        <v>4</v>
      </c>
      <c r="L551" s="102">
        <v>4</v>
      </c>
      <c r="M551" s="102">
        <v>160</v>
      </c>
      <c r="N551" s="102">
        <v>0</v>
      </c>
      <c r="O551" s="102">
        <v>0</v>
      </c>
      <c r="P551" s="102">
        <v>640</v>
      </c>
      <c r="Q551" s="102" t="str">
        <v>Confirmed</v>
      </c>
      <c r="R551" s="102" t="str">
        <v>Closed Deal</v>
      </c>
      <c r="S551" s="102" t="str">
        <v>SSH</v>
      </c>
      <c r="T551" s="102" t="str">
        <v>BRI</v>
      </c>
      <c r="U551" s="102" t="str">
        <v>BRI</v>
      </c>
      <c r="V551" s="102">
        <v>6</v>
      </c>
      <c r="W551" s="102">
        <v>166</v>
      </c>
      <c r="X551" s="102" t="str">
        <v>S25-01</v>
      </c>
      <c r="Y551" s="102">
        <v>186</v>
      </c>
      <c r="Z551" s="102">
        <v>104</v>
      </c>
      <c r="AA551" s="102">
        <v>82</v>
      </c>
      <c r="AB551" s="13" t="str">
        <v>S25</v>
      </c>
    </row>
    <row r="552" spans="1:28" x14ac:dyDescent="0.25">
      <c r="A552" s="103">
        <v>45698</v>
      </c>
      <c r="B552" s="102" t="str">
        <v>Genius</v>
      </c>
      <c r="C552" s="102" t="str">
        <v>Distributor</v>
      </c>
      <c r="D552" s="102" t="str">
        <v/>
      </c>
      <c r="E552" s="102" t="str">
        <v/>
      </c>
      <c r="F552" s="102" t="str">
        <v>OW</v>
      </c>
      <c r="G552" s="102" t="str">
        <v>Outbound</v>
      </c>
      <c r="H552" s="102" t="str">
        <v>4S6004</v>
      </c>
      <c r="I552" s="103" t="str">
        <v>BRI-SSH</v>
      </c>
      <c r="J552" s="135">
        <v>45857</v>
      </c>
      <c r="K552" s="102">
        <v>4</v>
      </c>
      <c r="L552" s="102">
        <v>4</v>
      </c>
      <c r="M552" s="102">
        <v>160</v>
      </c>
      <c r="N552" s="102">
        <v>0</v>
      </c>
      <c r="O552" s="102">
        <v>0</v>
      </c>
      <c r="P552" s="102">
        <v>640</v>
      </c>
      <c r="Q552" s="102" t="str">
        <v>Confirmed</v>
      </c>
      <c r="R552" s="102" t="str">
        <v>Closed Deal</v>
      </c>
      <c r="S552" s="102" t="str">
        <v>BRI</v>
      </c>
      <c r="T552" s="102" t="str">
        <v>SSH</v>
      </c>
      <c r="U552" s="102" t="str">
        <v>BRI</v>
      </c>
      <c r="V552" s="102">
        <v>6</v>
      </c>
      <c r="W552" s="102">
        <v>159</v>
      </c>
      <c r="X552" s="102" t="str">
        <v>S25-01</v>
      </c>
      <c r="Y552" s="102">
        <v>186</v>
      </c>
      <c r="Z552" s="102">
        <v>98</v>
      </c>
      <c r="AA552" s="102">
        <v>88</v>
      </c>
      <c r="AB552" s="13" t="str">
        <v>S25</v>
      </c>
    </row>
    <row r="553" spans="1:28" x14ac:dyDescent="0.25">
      <c r="A553" s="103">
        <v>45696</v>
      </c>
      <c r="B553" s="102" t="str">
        <v>EuroAirlines</v>
      </c>
      <c r="C553" s="102" t="str">
        <v>Distributor</v>
      </c>
      <c r="D553" s="102" t="str">
        <v/>
      </c>
      <c r="E553" s="102" t="str">
        <v>11LBT4</v>
      </c>
      <c r="F553" s="102" t="str">
        <v>OW</v>
      </c>
      <c r="G553" s="102" t="str">
        <v>Outbound</v>
      </c>
      <c r="H553" s="102" t="str">
        <v>4S6016</v>
      </c>
      <c r="I553" s="103" t="str">
        <v>BRI-SSH</v>
      </c>
      <c r="J553" s="135">
        <v>45752</v>
      </c>
      <c r="K553" s="102">
        <v>1</v>
      </c>
      <c r="L553" s="102">
        <v>1</v>
      </c>
      <c r="M553" s="102">
        <v>140</v>
      </c>
      <c r="N553" s="102">
        <v>19.420000000000002</v>
      </c>
      <c r="O553" s="102">
        <v>30</v>
      </c>
      <c r="P553" s="102">
        <v>189.42</v>
      </c>
      <c r="Q553" s="102" t="str">
        <v>Confirmed</v>
      </c>
      <c r="R553" s="102" t="str">
        <v>Closed Deal</v>
      </c>
      <c r="S553" s="102" t="str">
        <v>BRI</v>
      </c>
      <c r="T553" s="102" t="str">
        <v>SSH</v>
      </c>
      <c r="U553" s="102" t="str">
        <v>BRI</v>
      </c>
      <c r="V553" s="102">
        <v>6</v>
      </c>
      <c r="W553" s="102">
        <v>56</v>
      </c>
      <c r="X553" s="102" t="str">
        <v>E25-02A</v>
      </c>
      <c r="Y553" s="102">
        <v>113</v>
      </c>
      <c r="Z553" s="102">
        <v>109</v>
      </c>
      <c r="AA553" s="102">
        <v>4</v>
      </c>
      <c r="AB553" s="13" t="str">
        <v>E25</v>
      </c>
    </row>
    <row r="554" spans="1:28" x14ac:dyDescent="0.25">
      <c r="A554" s="103">
        <v>45696</v>
      </c>
      <c r="B554" s="102" t="str">
        <v>EuroAirlines</v>
      </c>
      <c r="C554" s="102" t="str">
        <v>Distributor</v>
      </c>
      <c r="D554" s="102" t="str">
        <v/>
      </c>
      <c r="E554" s="102" t="str">
        <v>11LBT5</v>
      </c>
      <c r="F554" s="102" t="str">
        <v>OW</v>
      </c>
      <c r="G554" s="102" t="str">
        <v>Outbound</v>
      </c>
      <c r="H554" s="102" t="str">
        <v>4S6015</v>
      </c>
      <c r="I554" s="103" t="str">
        <v>SSH-VRN</v>
      </c>
      <c r="J554" s="135">
        <v>45759</v>
      </c>
      <c r="K554" s="102">
        <v>1</v>
      </c>
      <c r="L554" s="102">
        <v>1</v>
      </c>
      <c r="M554" s="102">
        <v>120</v>
      </c>
      <c r="N554" s="102">
        <v>37.72</v>
      </c>
      <c r="O554" s="102">
        <v>30</v>
      </c>
      <c r="P554" s="102">
        <v>187.72</v>
      </c>
      <c r="Q554" s="102" t="str">
        <v>Confirmed</v>
      </c>
      <c r="R554" s="102" t="str">
        <v>Closed Deal</v>
      </c>
      <c r="S554" s="102" t="str">
        <v>SSH</v>
      </c>
      <c r="T554" s="102" t="str">
        <v>VRN</v>
      </c>
      <c r="U554" s="102" t="str">
        <v>VRN</v>
      </c>
      <c r="V554" s="102">
        <v>6</v>
      </c>
      <c r="W554" s="102">
        <v>63</v>
      </c>
      <c r="X554" s="102" t="str">
        <v>E25-05A</v>
      </c>
      <c r="Y554" s="102">
        <v>63</v>
      </c>
      <c r="Z554" s="102">
        <v>63</v>
      </c>
      <c r="AA554" s="102">
        <v>0</v>
      </c>
      <c r="AB554" s="13" t="str">
        <v>E25</v>
      </c>
    </row>
    <row r="555" spans="1:28" x14ac:dyDescent="0.25">
      <c r="A555" s="103">
        <v>45696</v>
      </c>
      <c r="B555" s="102" t="str">
        <v>EuroAirlines</v>
      </c>
      <c r="C555" s="102" t="str">
        <v>Distributor</v>
      </c>
      <c r="D555" s="102" t="str">
        <v/>
      </c>
      <c r="E555" s="102" t="str">
        <v>11LBT4</v>
      </c>
      <c r="F555" s="102" t="str">
        <v>OW</v>
      </c>
      <c r="G555" s="102" t="str">
        <v>Outbound</v>
      </c>
      <c r="H555" s="102" t="str">
        <v>4S6016</v>
      </c>
      <c r="I555" s="103" t="str">
        <v>BRI-SSH</v>
      </c>
      <c r="J555" s="135">
        <v>45752</v>
      </c>
      <c r="K555" s="102">
        <v>1</v>
      </c>
      <c r="L555" s="102">
        <v>1</v>
      </c>
      <c r="M555" s="102">
        <v>140</v>
      </c>
      <c r="N555" s="102">
        <v>19.420000000000002</v>
      </c>
      <c r="O555" s="102">
        <v>30</v>
      </c>
      <c r="P555" s="102">
        <v>189.42</v>
      </c>
      <c r="Q555" s="102" t="str">
        <v>Confirmed</v>
      </c>
      <c r="R555" s="102" t="str">
        <v>Closed Deal</v>
      </c>
      <c r="S555" s="102" t="str">
        <v>BRI</v>
      </c>
      <c r="T555" s="102" t="str">
        <v>SSH</v>
      </c>
      <c r="U555" s="102" t="str">
        <v>BRI</v>
      </c>
      <c r="V555" s="102">
        <v>6</v>
      </c>
      <c r="W555" s="102">
        <v>56</v>
      </c>
      <c r="X555" s="102" t="str">
        <v>E25-02A</v>
      </c>
      <c r="Y555" s="102">
        <v>113</v>
      </c>
      <c r="Z555" s="102">
        <v>109</v>
      </c>
      <c r="AA555" s="102">
        <v>4</v>
      </c>
      <c r="AB555" s="13" t="str">
        <v>E25</v>
      </c>
    </row>
    <row r="556" spans="1:28" x14ac:dyDescent="0.25">
      <c r="A556" s="103">
        <v>45696</v>
      </c>
      <c r="B556" s="102" t="str">
        <v>EuroAirlines</v>
      </c>
      <c r="C556" s="102" t="str">
        <v>Distributor</v>
      </c>
      <c r="D556" s="102" t="str">
        <v/>
      </c>
      <c r="E556" s="102" t="str">
        <v>11LBT5</v>
      </c>
      <c r="F556" s="102" t="str">
        <v>OW</v>
      </c>
      <c r="G556" s="102" t="str">
        <v>Outbound</v>
      </c>
      <c r="H556" s="102" t="str">
        <v>4S6015</v>
      </c>
      <c r="I556" s="103" t="str">
        <v>SSH-VRN</v>
      </c>
      <c r="J556" s="135">
        <v>45759</v>
      </c>
      <c r="K556" s="102">
        <v>1</v>
      </c>
      <c r="L556" s="102">
        <v>1</v>
      </c>
      <c r="M556" s="102">
        <v>120</v>
      </c>
      <c r="N556" s="102">
        <v>37.72</v>
      </c>
      <c r="O556" s="102">
        <v>30</v>
      </c>
      <c r="P556" s="102">
        <v>187.72</v>
      </c>
      <c r="Q556" s="102" t="str">
        <v>Confirmed</v>
      </c>
      <c r="R556" s="102" t="str">
        <v>Closed Deal</v>
      </c>
      <c r="S556" s="102" t="str">
        <v>SSH</v>
      </c>
      <c r="T556" s="102" t="str">
        <v>VRN</v>
      </c>
      <c r="U556" s="102" t="str">
        <v>VRN</v>
      </c>
      <c r="V556" s="102">
        <v>6</v>
      </c>
      <c r="W556" s="102">
        <v>63</v>
      </c>
      <c r="X556" s="102" t="str">
        <v>E25-05A</v>
      </c>
      <c r="Y556" s="102">
        <v>63</v>
      </c>
      <c r="Z556" s="102">
        <v>63</v>
      </c>
      <c r="AA556" s="102">
        <v>0</v>
      </c>
      <c r="AB556" s="13" t="str">
        <v>E25</v>
      </c>
    </row>
    <row r="557" spans="1:28" x14ac:dyDescent="0.25">
      <c r="A557" s="103">
        <v>45696</v>
      </c>
      <c r="B557" s="102" t="str">
        <v>EuroAirlines</v>
      </c>
      <c r="C557" s="102" t="str">
        <v>Distributor</v>
      </c>
      <c r="D557" s="102" t="str">
        <v/>
      </c>
      <c r="E557" s="102" t="str">
        <v>11LC1L</v>
      </c>
      <c r="F557" s="102" t="str">
        <v>OW</v>
      </c>
      <c r="G557" s="102" t="str">
        <v>Outbound</v>
      </c>
      <c r="H557" s="102" t="str">
        <v>4S6016</v>
      </c>
      <c r="I557" s="103" t="str">
        <v>BRI-SSH</v>
      </c>
      <c r="J557" s="135">
        <v>45752</v>
      </c>
      <c r="K557" s="102">
        <v>1</v>
      </c>
      <c r="L557" s="102">
        <v>1</v>
      </c>
      <c r="M557" s="102">
        <v>140</v>
      </c>
      <c r="N557" s="102">
        <v>19.420000000000002</v>
      </c>
      <c r="O557" s="102">
        <v>30</v>
      </c>
      <c r="P557" s="102">
        <v>189.42</v>
      </c>
      <c r="Q557" s="102" t="str">
        <v>Confirmed</v>
      </c>
      <c r="R557" s="102" t="str">
        <v>Closed Deal</v>
      </c>
      <c r="S557" s="102" t="str">
        <v>BRI</v>
      </c>
      <c r="T557" s="102" t="str">
        <v>SSH</v>
      </c>
      <c r="U557" s="102" t="str">
        <v>BRI</v>
      </c>
      <c r="V557" s="102">
        <v>6</v>
      </c>
      <c r="W557" s="102">
        <v>56</v>
      </c>
      <c r="X557" s="102" t="str">
        <v>E25-02A</v>
      </c>
      <c r="Y557" s="102">
        <v>113</v>
      </c>
      <c r="Z557" s="102">
        <v>109</v>
      </c>
      <c r="AA557" s="102">
        <v>4</v>
      </c>
      <c r="AB557" s="13" t="str">
        <v>E25</v>
      </c>
    </row>
    <row r="558" spans="1:28" x14ac:dyDescent="0.25">
      <c r="A558" s="103">
        <v>45696</v>
      </c>
      <c r="B558" s="102" t="str">
        <v>EuroAirlines</v>
      </c>
      <c r="C558" s="102" t="str">
        <v>Distributor</v>
      </c>
      <c r="D558" s="102" t="str">
        <v/>
      </c>
      <c r="E558" s="102" t="str">
        <v>11LC1L</v>
      </c>
      <c r="F558" s="102" t="str">
        <v>OW</v>
      </c>
      <c r="G558" s="102" t="str">
        <v>Outbound</v>
      </c>
      <c r="H558" s="102" t="str">
        <v>4S6016</v>
      </c>
      <c r="I558" s="103" t="str">
        <v>BRI-SSH</v>
      </c>
      <c r="J558" s="135">
        <v>45752</v>
      </c>
      <c r="K558" s="102">
        <v>1</v>
      </c>
      <c r="L558" s="102">
        <v>1</v>
      </c>
      <c r="M558" s="102">
        <v>140</v>
      </c>
      <c r="N558" s="102">
        <v>19.420000000000002</v>
      </c>
      <c r="O558" s="102">
        <v>30</v>
      </c>
      <c r="P558" s="102">
        <v>189.42</v>
      </c>
      <c r="Q558" s="102" t="str">
        <v>Confirmed</v>
      </c>
      <c r="R558" s="102" t="str">
        <v>Closed Deal</v>
      </c>
      <c r="S558" s="102" t="str">
        <v>BRI</v>
      </c>
      <c r="T558" s="102" t="str">
        <v>SSH</v>
      </c>
      <c r="U558" s="102" t="str">
        <v>BRI</v>
      </c>
      <c r="V558" s="102">
        <v>6</v>
      </c>
      <c r="W558" s="102">
        <v>56</v>
      </c>
      <c r="X558" s="102" t="str">
        <v>E25-02A</v>
      </c>
      <c r="Y558" s="102">
        <v>113</v>
      </c>
      <c r="Z558" s="102">
        <v>109</v>
      </c>
      <c r="AA558" s="102">
        <v>4</v>
      </c>
      <c r="AB558" s="13" t="str">
        <v>E25</v>
      </c>
    </row>
    <row r="559" spans="1:28" x14ac:dyDescent="0.25">
      <c r="A559" s="103">
        <v>45698</v>
      </c>
      <c r="B559" s="102" t="str">
        <v>SI Travel</v>
      </c>
      <c r="C559" s="102" t="str">
        <v>Tour Operator</v>
      </c>
      <c r="D559" s="102" t="str">
        <v/>
      </c>
      <c r="E559" s="102" t="str">
        <v/>
      </c>
      <c r="F559" s="102" t="str">
        <v>RT</v>
      </c>
      <c r="G559" s="102" t="str">
        <v>Outbound</v>
      </c>
      <c r="H559" s="102" t="str">
        <v>4S6004</v>
      </c>
      <c r="I559" s="103" t="str">
        <v>BRI-SSH</v>
      </c>
      <c r="J559" s="135">
        <v>45906</v>
      </c>
      <c r="K559" s="102">
        <v>15</v>
      </c>
      <c r="L559" s="102">
        <v>15</v>
      </c>
      <c r="M559" s="102">
        <v>182.5</v>
      </c>
      <c r="N559" s="102">
        <v>0</v>
      </c>
      <c r="O559" s="102">
        <v>0</v>
      </c>
      <c r="P559" s="102">
        <v>2737.5</v>
      </c>
      <c r="Q559" s="102" t="str">
        <v>Confirmed</v>
      </c>
      <c r="R559" s="102" t="str">
        <v>Countersigned</v>
      </c>
      <c r="S559" s="102" t="str">
        <v>BRI</v>
      </c>
      <c r="T559" s="102" t="str">
        <v>SSH</v>
      </c>
      <c r="U559" s="102" t="str">
        <v>BRI</v>
      </c>
      <c r="V559" s="102">
        <v>6</v>
      </c>
      <c r="W559" s="102">
        <v>208</v>
      </c>
      <c r="X559" s="102" t="str">
        <v>S25-01</v>
      </c>
      <c r="Y559" s="102">
        <v>186</v>
      </c>
      <c r="Z559" s="102">
        <v>243</v>
      </c>
      <c r="AA559" s="102">
        <v>-57</v>
      </c>
      <c r="AB559" s="13" t="str">
        <v>S25</v>
      </c>
    </row>
    <row r="560" spans="1:28" x14ac:dyDescent="0.25">
      <c r="A560" s="103">
        <v>45698</v>
      </c>
      <c r="B560" s="102" t="str">
        <v>SI Travel</v>
      </c>
      <c r="C560" s="102" t="str">
        <v>Tour Operator</v>
      </c>
      <c r="D560" s="102" t="str">
        <v/>
      </c>
      <c r="E560" s="102" t="str">
        <v/>
      </c>
      <c r="F560" s="102" t="str">
        <v>RT</v>
      </c>
      <c r="G560" s="102" t="str">
        <v>Outbound</v>
      </c>
      <c r="H560" s="102" t="str">
        <v>4S6004</v>
      </c>
      <c r="I560" s="103" t="str">
        <v>BRI-SSH</v>
      </c>
      <c r="J560" s="135">
        <v>45913</v>
      </c>
      <c r="K560" s="102">
        <v>15</v>
      </c>
      <c r="L560" s="102">
        <v>15</v>
      </c>
      <c r="M560" s="102">
        <v>182.5</v>
      </c>
      <c r="N560" s="102">
        <v>0</v>
      </c>
      <c r="O560" s="102">
        <v>0</v>
      </c>
      <c r="P560" s="102">
        <v>2737.5</v>
      </c>
      <c r="Q560" s="102" t="str">
        <v>Confirmed</v>
      </c>
      <c r="R560" s="102" t="str">
        <v>Countersigned</v>
      </c>
      <c r="S560" s="102" t="str">
        <v>BRI</v>
      </c>
      <c r="T560" s="102" t="str">
        <v>SSH</v>
      </c>
      <c r="U560" s="102" t="str">
        <v>BRI</v>
      </c>
      <c r="V560" s="102">
        <v>6</v>
      </c>
      <c r="W560" s="102">
        <v>215</v>
      </c>
      <c r="X560" s="102" t="str">
        <v>S25-01</v>
      </c>
      <c r="Y560" s="102">
        <v>186</v>
      </c>
      <c r="Z560" s="102">
        <v>181</v>
      </c>
      <c r="AA560" s="102">
        <v>5</v>
      </c>
      <c r="AB560" s="13" t="str">
        <v>S25</v>
      </c>
    </row>
    <row r="561" spans="1:28" x14ac:dyDescent="0.25">
      <c r="A561" s="103">
        <v>45698</v>
      </c>
      <c r="B561" s="102" t="str">
        <v>SI Travel</v>
      </c>
      <c r="C561" s="102" t="str">
        <v>Tour Operator</v>
      </c>
      <c r="D561" s="102" t="str">
        <v/>
      </c>
      <c r="E561" s="102" t="str">
        <v/>
      </c>
      <c r="F561" s="102" t="str">
        <v>RT</v>
      </c>
      <c r="G561" s="102" t="str">
        <v>Outbound</v>
      </c>
      <c r="H561" s="102" t="str">
        <v>4S6004</v>
      </c>
      <c r="I561" s="103" t="str">
        <v>BRI-SSH</v>
      </c>
      <c r="J561" s="135">
        <v>45920</v>
      </c>
      <c r="K561" s="102">
        <v>15</v>
      </c>
      <c r="L561" s="102">
        <v>15</v>
      </c>
      <c r="M561" s="102">
        <v>182.5</v>
      </c>
      <c r="N561" s="102">
        <v>0</v>
      </c>
      <c r="O561" s="102">
        <v>0</v>
      </c>
      <c r="P561" s="102">
        <v>2737.5</v>
      </c>
      <c r="Q561" s="102" t="str">
        <v>Confirmed</v>
      </c>
      <c r="R561" s="102" t="str">
        <v>Countersigned</v>
      </c>
      <c r="S561" s="102" t="str">
        <v>BRI</v>
      </c>
      <c r="T561" s="102" t="str">
        <v>SSH</v>
      </c>
      <c r="U561" s="102" t="str">
        <v>BRI</v>
      </c>
      <c r="V561" s="102">
        <v>6</v>
      </c>
      <c r="W561" s="102">
        <v>222</v>
      </c>
      <c r="X561" s="102" t="str">
        <v>S25-01</v>
      </c>
      <c r="Y561" s="102">
        <v>186</v>
      </c>
      <c r="Z561" s="102">
        <v>182</v>
      </c>
      <c r="AA561" s="102">
        <v>4</v>
      </c>
      <c r="AB561" s="13" t="str">
        <v>S25</v>
      </c>
    </row>
    <row r="562" spans="1:28" x14ac:dyDescent="0.25">
      <c r="A562" s="103">
        <v>45698</v>
      </c>
      <c r="B562" s="102" t="str">
        <v>SI Travel</v>
      </c>
      <c r="C562" s="102" t="str">
        <v>Tour Operator</v>
      </c>
      <c r="D562" s="102" t="str">
        <v/>
      </c>
      <c r="E562" s="102" t="str">
        <v/>
      </c>
      <c r="F562" s="102" t="str">
        <v>RT</v>
      </c>
      <c r="G562" s="102" t="str">
        <v>Outbound</v>
      </c>
      <c r="H562" s="102" t="str">
        <v>4S6004</v>
      </c>
      <c r="I562" s="103" t="str">
        <v>BRI-SSH</v>
      </c>
      <c r="J562" s="135">
        <v>45927</v>
      </c>
      <c r="K562" s="102">
        <v>15</v>
      </c>
      <c r="L562" s="102">
        <v>15</v>
      </c>
      <c r="M562" s="102">
        <v>182.5</v>
      </c>
      <c r="N562" s="102">
        <v>0</v>
      </c>
      <c r="O562" s="102">
        <v>0</v>
      </c>
      <c r="P562" s="102">
        <v>2737.5</v>
      </c>
      <c r="Q562" s="102" t="str">
        <v>Confirmed</v>
      </c>
      <c r="R562" s="102" t="str">
        <v>Countersigned</v>
      </c>
      <c r="S562" s="102" t="str">
        <v>BRI</v>
      </c>
      <c r="T562" s="102" t="str">
        <v>SSH</v>
      </c>
      <c r="U562" s="102" t="str">
        <v>BRI</v>
      </c>
      <c r="V562" s="102">
        <v>6</v>
      </c>
      <c r="W562" s="102">
        <v>229</v>
      </c>
      <c r="X562" s="102" t="str">
        <v>S25-01</v>
      </c>
      <c r="Y562" s="102">
        <v>186</v>
      </c>
      <c r="Z562" s="102">
        <v>180</v>
      </c>
      <c r="AA562" s="102">
        <v>6</v>
      </c>
      <c r="AB562" s="13" t="str">
        <v>S25</v>
      </c>
    </row>
    <row r="563" spans="1:28" x14ac:dyDescent="0.25">
      <c r="A563" s="103">
        <v>45698</v>
      </c>
      <c r="B563" s="102" t="str">
        <v>SI Travel</v>
      </c>
      <c r="C563" s="102" t="str">
        <v>Tour Operator</v>
      </c>
      <c r="D563" s="102" t="str">
        <v/>
      </c>
      <c r="E563" s="102" t="str">
        <v/>
      </c>
      <c r="F563" s="102" t="str">
        <v>RT</v>
      </c>
      <c r="G563" s="102" t="str">
        <v>Outbound</v>
      </c>
      <c r="H563" s="102" t="str">
        <v>4S6004</v>
      </c>
      <c r="I563" s="103" t="str">
        <v>BRI-SSH</v>
      </c>
      <c r="J563" s="135">
        <v>45934</v>
      </c>
      <c r="K563" s="102">
        <v>15</v>
      </c>
      <c r="L563" s="102">
        <v>15</v>
      </c>
      <c r="M563" s="102">
        <v>182.5</v>
      </c>
      <c r="N563" s="102">
        <v>0</v>
      </c>
      <c r="O563" s="102">
        <v>0</v>
      </c>
      <c r="P563" s="102">
        <v>2737.5</v>
      </c>
      <c r="Q563" s="102" t="str">
        <v>Confirmed</v>
      </c>
      <c r="R563" s="102" t="str">
        <v>Countersigned</v>
      </c>
      <c r="S563" s="102" t="str">
        <v>BRI</v>
      </c>
      <c r="T563" s="102" t="str">
        <v>SSH</v>
      </c>
      <c r="U563" s="102" t="str">
        <v>BRI</v>
      </c>
      <c r="V563" s="102">
        <v>6</v>
      </c>
      <c r="W563" s="102">
        <v>236</v>
      </c>
      <c r="X563" s="102" t="str">
        <v>S25-01</v>
      </c>
      <c r="Y563" s="102">
        <v>186</v>
      </c>
      <c r="Z563" s="102">
        <v>176</v>
      </c>
      <c r="AA563" s="102">
        <v>10</v>
      </c>
      <c r="AB563" s="13" t="str">
        <v>S25</v>
      </c>
    </row>
    <row r="564" spans="1:28" x14ac:dyDescent="0.25">
      <c r="A564" s="103">
        <v>45698</v>
      </c>
      <c r="B564" s="102" t="str">
        <v>SI Travel</v>
      </c>
      <c r="C564" s="102" t="str">
        <v>Tour Operator</v>
      </c>
      <c r="D564" s="102" t="str">
        <v/>
      </c>
      <c r="E564" s="102" t="str">
        <v/>
      </c>
      <c r="F564" s="102" t="str">
        <v>RT</v>
      </c>
      <c r="G564" s="102" t="str">
        <v>Outbound</v>
      </c>
      <c r="H564" s="102" t="str">
        <v>4S6004</v>
      </c>
      <c r="I564" s="103" t="str">
        <v>BRI-SSH</v>
      </c>
      <c r="J564" s="135">
        <v>45941</v>
      </c>
      <c r="K564" s="102">
        <v>15</v>
      </c>
      <c r="L564" s="102">
        <v>15</v>
      </c>
      <c r="M564" s="102">
        <v>182.5</v>
      </c>
      <c r="N564" s="102">
        <v>0</v>
      </c>
      <c r="O564" s="102">
        <v>0</v>
      </c>
      <c r="P564" s="102">
        <v>2737.5</v>
      </c>
      <c r="Q564" s="102" t="str">
        <v>Confirmed</v>
      </c>
      <c r="R564" s="102" t="str">
        <v>Countersigned</v>
      </c>
      <c r="S564" s="102" t="str">
        <v>BRI</v>
      </c>
      <c r="T564" s="102" t="str">
        <v>SSH</v>
      </c>
      <c r="U564" s="102" t="str">
        <v>BRI</v>
      </c>
      <c r="V564" s="102">
        <v>6</v>
      </c>
      <c r="W564" s="102">
        <v>243</v>
      </c>
      <c r="X564" s="102" t="str">
        <v>S25-01</v>
      </c>
      <c r="Y564" s="102">
        <v>186</v>
      </c>
      <c r="Z564" s="102">
        <v>177</v>
      </c>
      <c r="AA564" s="102">
        <v>9</v>
      </c>
      <c r="AB564" s="13" t="str">
        <v>S25</v>
      </c>
    </row>
    <row r="565" spans="1:28" x14ac:dyDescent="0.25">
      <c r="A565" s="103">
        <v>45698</v>
      </c>
      <c r="B565" s="102" t="str">
        <v>SI Travel</v>
      </c>
      <c r="C565" s="102" t="str">
        <v>Tour Operator</v>
      </c>
      <c r="D565" s="102" t="str">
        <v/>
      </c>
      <c r="E565" s="102" t="str">
        <v/>
      </c>
      <c r="F565" s="102" t="str">
        <v>RT</v>
      </c>
      <c r="G565" s="102" t="str">
        <v>Outbound</v>
      </c>
      <c r="H565" s="102" t="str">
        <v>4S6004</v>
      </c>
      <c r="I565" s="103" t="str">
        <v>BRI-SSH</v>
      </c>
      <c r="J565" s="135">
        <v>45948</v>
      </c>
      <c r="K565" s="102">
        <v>30</v>
      </c>
      <c r="L565" s="102">
        <v>30</v>
      </c>
      <c r="M565" s="102">
        <v>182.5</v>
      </c>
      <c r="N565" s="102">
        <v>0</v>
      </c>
      <c r="O565" s="102">
        <v>0</v>
      </c>
      <c r="P565" s="102">
        <v>5475</v>
      </c>
      <c r="Q565" s="102" t="str">
        <v>Confirmed</v>
      </c>
      <c r="R565" s="102" t="str">
        <v>Countersigned</v>
      </c>
      <c r="S565" s="102" t="str">
        <v>BRI</v>
      </c>
      <c r="T565" s="102" t="str">
        <v>SSH</v>
      </c>
      <c r="U565" s="102" t="str">
        <v>BRI</v>
      </c>
      <c r="V565" s="102">
        <v>6</v>
      </c>
      <c r="W565" s="102">
        <v>250</v>
      </c>
      <c r="X565" s="102" t="str">
        <v>S25-01</v>
      </c>
      <c r="Y565" s="102">
        <v>186</v>
      </c>
      <c r="Z565" s="102">
        <v>190</v>
      </c>
      <c r="AA565" s="102">
        <v>-4</v>
      </c>
      <c r="AB565" s="13" t="str">
        <v>S25</v>
      </c>
    </row>
    <row r="566" spans="1:28" x14ac:dyDescent="0.25">
      <c r="A566" s="103">
        <v>45698</v>
      </c>
      <c r="B566" s="102" t="str">
        <v>SI Travel</v>
      </c>
      <c r="C566" s="102" t="str">
        <v>Tour Operator</v>
      </c>
      <c r="D566" s="102" t="str">
        <v/>
      </c>
      <c r="E566" s="102" t="str">
        <v/>
      </c>
      <c r="F566" s="102" t="str">
        <v>RT</v>
      </c>
      <c r="G566" s="102" t="str">
        <v>Outbound</v>
      </c>
      <c r="H566" s="102" t="str">
        <v>4S6004</v>
      </c>
      <c r="I566" s="103" t="str">
        <v>BRI-SSH</v>
      </c>
      <c r="J566" s="135">
        <v>45955</v>
      </c>
      <c r="K566" s="102">
        <v>15</v>
      </c>
      <c r="L566" s="102">
        <v>15</v>
      </c>
      <c r="M566" s="102">
        <v>182.5</v>
      </c>
      <c r="N566" s="102">
        <v>0</v>
      </c>
      <c r="O566" s="102">
        <v>0</v>
      </c>
      <c r="P566" s="102">
        <v>2737.5</v>
      </c>
      <c r="Q566" s="102" t="str">
        <v>Confirmed</v>
      </c>
      <c r="R566" s="102" t="str">
        <v>Countersigned</v>
      </c>
      <c r="S566" s="102" t="str">
        <v>BRI</v>
      </c>
      <c r="T566" s="102" t="str">
        <v>SSH</v>
      </c>
      <c r="U566" s="102" t="str">
        <v>BRI</v>
      </c>
      <c r="V566" s="102">
        <v>6</v>
      </c>
      <c r="W566" s="102">
        <v>257</v>
      </c>
      <c r="X566" s="102" t="str">
        <v>S25-01</v>
      </c>
      <c r="Y566" s="102">
        <v>186</v>
      </c>
      <c r="Z566" s="102">
        <v>198</v>
      </c>
      <c r="AA566" s="102">
        <v>-12</v>
      </c>
      <c r="AB566" s="13" t="str">
        <v>S25</v>
      </c>
    </row>
    <row r="567" spans="1:28" x14ac:dyDescent="0.25">
      <c r="A567" s="103">
        <v>45698</v>
      </c>
      <c r="B567" s="102" t="str">
        <v>SI Travel</v>
      </c>
      <c r="C567" s="102" t="str">
        <v>Tour Operator</v>
      </c>
      <c r="D567" s="102" t="str">
        <v/>
      </c>
      <c r="E567" s="102" t="str">
        <v/>
      </c>
      <c r="F567" s="102" t="str">
        <v>RT</v>
      </c>
      <c r="G567" s="102" t="str">
        <v>Inbound</v>
      </c>
      <c r="H567" s="102" t="str">
        <v>4S6003</v>
      </c>
      <c r="I567" s="103" t="str">
        <v>SSH-BRI</v>
      </c>
      <c r="J567" s="135">
        <v>45913</v>
      </c>
      <c r="K567" s="102">
        <v>15</v>
      </c>
      <c r="L567" s="102">
        <v>15</v>
      </c>
      <c r="M567" s="102">
        <v>182.5</v>
      </c>
      <c r="N567" s="102">
        <v>0</v>
      </c>
      <c r="O567" s="102">
        <v>0</v>
      </c>
      <c r="P567" s="102">
        <v>2737.5</v>
      </c>
      <c r="Q567" s="102" t="str">
        <v>Confirmed</v>
      </c>
      <c r="R567" s="102" t="str">
        <v>Countersigned</v>
      </c>
      <c r="S567" s="102" t="str">
        <v>SSH</v>
      </c>
      <c r="T567" s="102" t="str">
        <v>BRI</v>
      </c>
      <c r="U567" s="102" t="str">
        <v>BRI</v>
      </c>
      <c r="V567" s="102">
        <v>6</v>
      </c>
      <c r="W567" s="102">
        <v>215</v>
      </c>
      <c r="X567" s="102" t="str">
        <v>S25-01</v>
      </c>
      <c r="Y567" s="102">
        <v>186</v>
      </c>
      <c r="Z567" s="102">
        <v>243</v>
      </c>
      <c r="AA567" s="102">
        <v>-57</v>
      </c>
      <c r="AB567" s="13" t="str">
        <v>S25</v>
      </c>
    </row>
    <row r="568" spans="1:28" x14ac:dyDescent="0.25">
      <c r="A568" s="103">
        <v>45698</v>
      </c>
      <c r="B568" s="102" t="str">
        <v>SI Travel</v>
      </c>
      <c r="C568" s="102" t="str">
        <v>Tour Operator</v>
      </c>
      <c r="D568" s="102" t="str">
        <v/>
      </c>
      <c r="E568" s="102" t="str">
        <v/>
      </c>
      <c r="F568" s="102" t="str">
        <v>RT</v>
      </c>
      <c r="G568" s="102" t="str">
        <v>Inbound</v>
      </c>
      <c r="H568" s="102" t="str">
        <v>4S6003</v>
      </c>
      <c r="I568" s="103" t="str">
        <v>SSH-BRI</v>
      </c>
      <c r="J568" s="135">
        <v>45920</v>
      </c>
      <c r="K568" s="102">
        <v>15</v>
      </c>
      <c r="L568" s="102">
        <v>15</v>
      </c>
      <c r="M568" s="102">
        <v>182.5</v>
      </c>
      <c r="N568" s="102">
        <v>0</v>
      </c>
      <c r="O568" s="102">
        <v>0</v>
      </c>
      <c r="P568" s="102">
        <v>2737.5</v>
      </c>
      <c r="Q568" s="102" t="str">
        <v>Confirmed</v>
      </c>
      <c r="R568" s="102" t="str">
        <v>Countersigned</v>
      </c>
      <c r="S568" s="102" t="str">
        <v>SSH</v>
      </c>
      <c r="T568" s="102" t="str">
        <v>BRI</v>
      </c>
      <c r="U568" s="102" t="str">
        <v>BRI</v>
      </c>
      <c r="V568" s="102">
        <v>6</v>
      </c>
      <c r="W568" s="102">
        <v>222</v>
      </c>
      <c r="X568" s="102" t="str">
        <v>S25-01</v>
      </c>
      <c r="Y568" s="102">
        <v>186</v>
      </c>
      <c r="Z568" s="102">
        <v>185</v>
      </c>
      <c r="AA568" s="102">
        <v>1</v>
      </c>
      <c r="AB568" s="13" t="str">
        <v>S25</v>
      </c>
    </row>
    <row r="569" spans="1:28" x14ac:dyDescent="0.25">
      <c r="A569" s="103">
        <v>45698</v>
      </c>
      <c r="B569" s="102" t="str">
        <v>SI Travel</v>
      </c>
      <c r="C569" s="102" t="str">
        <v>Tour Operator</v>
      </c>
      <c r="D569" s="102" t="str">
        <v/>
      </c>
      <c r="E569" s="102" t="str">
        <v/>
      </c>
      <c r="F569" s="102" t="str">
        <v>RT</v>
      </c>
      <c r="G569" s="102" t="str">
        <v>Inbound</v>
      </c>
      <c r="H569" s="102" t="str">
        <v>4S6003</v>
      </c>
      <c r="I569" s="103" t="str">
        <v>SSH-BRI</v>
      </c>
      <c r="J569" s="135">
        <v>45927</v>
      </c>
      <c r="K569" s="102">
        <v>15</v>
      </c>
      <c r="L569" s="102">
        <v>15</v>
      </c>
      <c r="M569" s="102">
        <v>182.5</v>
      </c>
      <c r="N569" s="102">
        <v>0</v>
      </c>
      <c r="O569" s="102">
        <v>0</v>
      </c>
      <c r="P569" s="102">
        <v>2737.5</v>
      </c>
      <c r="Q569" s="102" t="str">
        <v>Confirmed</v>
      </c>
      <c r="R569" s="102" t="str">
        <v>Countersigned</v>
      </c>
      <c r="S569" s="102" t="str">
        <v>SSH</v>
      </c>
      <c r="T569" s="102" t="str">
        <v>BRI</v>
      </c>
      <c r="U569" s="102" t="str">
        <v>BRI</v>
      </c>
      <c r="V569" s="102">
        <v>6</v>
      </c>
      <c r="W569" s="102">
        <v>229</v>
      </c>
      <c r="X569" s="102" t="str">
        <v>S25-01</v>
      </c>
      <c r="Y569" s="102">
        <v>186</v>
      </c>
      <c r="Z569" s="102">
        <v>182</v>
      </c>
      <c r="AA569" s="102">
        <v>4</v>
      </c>
      <c r="AB569" s="13" t="str">
        <v>S25</v>
      </c>
    </row>
    <row r="570" spans="1:28" x14ac:dyDescent="0.25">
      <c r="A570" s="103">
        <v>45698</v>
      </c>
      <c r="B570" s="102" t="str">
        <v>SI Travel</v>
      </c>
      <c r="C570" s="102" t="str">
        <v>Tour Operator</v>
      </c>
      <c r="D570" s="102" t="str">
        <v/>
      </c>
      <c r="E570" s="102" t="str">
        <v/>
      </c>
      <c r="F570" s="102" t="str">
        <v>RT</v>
      </c>
      <c r="G570" s="102" t="str">
        <v>Inbound</v>
      </c>
      <c r="H570" s="102" t="str">
        <v>4S6003</v>
      </c>
      <c r="I570" s="103" t="str">
        <v>SSH-BRI</v>
      </c>
      <c r="J570" s="135">
        <v>45934</v>
      </c>
      <c r="K570" s="102">
        <v>15</v>
      </c>
      <c r="L570" s="102">
        <v>15</v>
      </c>
      <c r="M570" s="102">
        <v>182.5</v>
      </c>
      <c r="N570" s="102">
        <v>0</v>
      </c>
      <c r="O570" s="102">
        <v>0</v>
      </c>
      <c r="P570" s="102">
        <v>2737.5</v>
      </c>
      <c r="Q570" s="102" t="str">
        <v>Confirmed</v>
      </c>
      <c r="R570" s="102" t="str">
        <v>Countersigned</v>
      </c>
      <c r="S570" s="102" t="str">
        <v>SSH</v>
      </c>
      <c r="T570" s="102" t="str">
        <v>BRI</v>
      </c>
      <c r="U570" s="102" t="str">
        <v>BRI</v>
      </c>
      <c r="V570" s="102">
        <v>6</v>
      </c>
      <c r="W570" s="102">
        <v>236</v>
      </c>
      <c r="X570" s="102" t="str">
        <v>S25-01</v>
      </c>
      <c r="Y570" s="102">
        <v>186</v>
      </c>
      <c r="Z570" s="102">
        <v>181</v>
      </c>
      <c r="AA570" s="102">
        <v>5</v>
      </c>
      <c r="AB570" s="13" t="str">
        <v>S25</v>
      </c>
    </row>
    <row r="571" spans="1:28" x14ac:dyDescent="0.25">
      <c r="A571" s="103">
        <v>45698</v>
      </c>
      <c r="B571" s="102" t="str">
        <v>SI Travel</v>
      </c>
      <c r="C571" s="102" t="str">
        <v>Tour Operator</v>
      </c>
      <c r="D571" s="102" t="str">
        <v/>
      </c>
      <c r="E571" s="102" t="str">
        <v/>
      </c>
      <c r="F571" s="102" t="str">
        <v>RT</v>
      </c>
      <c r="G571" s="102" t="str">
        <v>Inbound</v>
      </c>
      <c r="H571" s="102" t="str">
        <v>4S6003</v>
      </c>
      <c r="I571" s="103" t="str">
        <v>SSH-BRI</v>
      </c>
      <c r="J571" s="135">
        <v>45941</v>
      </c>
      <c r="K571" s="102">
        <v>15</v>
      </c>
      <c r="L571" s="102">
        <v>15</v>
      </c>
      <c r="M571" s="102">
        <v>182.5</v>
      </c>
      <c r="N571" s="102">
        <v>0</v>
      </c>
      <c r="O571" s="102">
        <v>0</v>
      </c>
      <c r="P571" s="102">
        <v>2737.5</v>
      </c>
      <c r="Q571" s="102" t="str">
        <v>Confirmed</v>
      </c>
      <c r="R571" s="102" t="str">
        <v>Countersigned</v>
      </c>
      <c r="S571" s="102" t="str">
        <v>SSH</v>
      </c>
      <c r="T571" s="102" t="str">
        <v>BRI</v>
      </c>
      <c r="U571" s="102" t="str">
        <v>BRI</v>
      </c>
      <c r="V571" s="102">
        <v>6</v>
      </c>
      <c r="W571" s="102">
        <v>243</v>
      </c>
      <c r="X571" s="102" t="str">
        <v>S25-01</v>
      </c>
      <c r="Y571" s="102">
        <v>186</v>
      </c>
      <c r="Z571" s="102">
        <v>175</v>
      </c>
      <c r="AA571" s="102">
        <v>11</v>
      </c>
      <c r="AB571" s="13" t="str">
        <v>S25</v>
      </c>
    </row>
    <row r="572" spans="1:28" x14ac:dyDescent="0.25">
      <c r="A572" s="103">
        <v>45698</v>
      </c>
      <c r="B572" s="102" t="str">
        <v>SI Travel</v>
      </c>
      <c r="C572" s="102" t="str">
        <v>Tour Operator</v>
      </c>
      <c r="D572" s="102" t="str">
        <v/>
      </c>
      <c r="E572" s="102" t="str">
        <v/>
      </c>
      <c r="F572" s="102" t="str">
        <v>RT</v>
      </c>
      <c r="G572" s="102" t="str">
        <v>Inbound</v>
      </c>
      <c r="H572" s="102" t="str">
        <v>4S6003</v>
      </c>
      <c r="I572" s="103" t="str">
        <v>SSH-BRI</v>
      </c>
      <c r="J572" s="135">
        <v>45948</v>
      </c>
      <c r="K572" s="102">
        <v>15</v>
      </c>
      <c r="L572" s="102">
        <v>15</v>
      </c>
      <c r="M572" s="102">
        <v>182.5</v>
      </c>
      <c r="N572" s="102">
        <v>0</v>
      </c>
      <c r="O572" s="102">
        <v>0</v>
      </c>
      <c r="P572" s="102">
        <v>2737.5</v>
      </c>
      <c r="Q572" s="102" t="str">
        <v>Confirmed</v>
      </c>
      <c r="R572" s="102" t="str">
        <v>Countersigned</v>
      </c>
      <c r="S572" s="102" t="str">
        <v>SSH</v>
      </c>
      <c r="T572" s="102" t="str">
        <v>BRI</v>
      </c>
      <c r="U572" s="102" t="str">
        <v>BRI</v>
      </c>
      <c r="V572" s="102">
        <v>6</v>
      </c>
      <c r="W572" s="102">
        <v>250</v>
      </c>
      <c r="X572" s="102" t="str">
        <v>S25-01</v>
      </c>
      <c r="Y572" s="102">
        <v>186</v>
      </c>
      <c r="Z572" s="102">
        <v>177</v>
      </c>
      <c r="AA572" s="102">
        <v>9</v>
      </c>
      <c r="AB572" s="13" t="str">
        <v>S25</v>
      </c>
    </row>
    <row r="573" spans="1:28" x14ac:dyDescent="0.25">
      <c r="A573" s="103">
        <v>45698</v>
      </c>
      <c r="B573" s="102" t="str">
        <v>SI Travel</v>
      </c>
      <c r="C573" s="102" t="str">
        <v>Tour Operator</v>
      </c>
      <c r="D573" s="102" t="str">
        <v/>
      </c>
      <c r="E573" s="102" t="str">
        <v/>
      </c>
      <c r="F573" s="102" t="str">
        <v>RT</v>
      </c>
      <c r="G573" s="102" t="str">
        <v>Inbound</v>
      </c>
      <c r="H573" s="102" t="str">
        <v>4S6003</v>
      </c>
      <c r="I573" s="103" t="str">
        <v>SSH-BRI</v>
      </c>
      <c r="J573" s="135">
        <v>45955</v>
      </c>
      <c r="K573" s="102">
        <v>30</v>
      </c>
      <c r="L573" s="102">
        <v>30</v>
      </c>
      <c r="M573" s="102">
        <v>182.5</v>
      </c>
      <c r="N573" s="102">
        <v>0</v>
      </c>
      <c r="O573" s="102">
        <v>0</v>
      </c>
      <c r="P573" s="102">
        <v>5475</v>
      </c>
      <c r="Q573" s="102" t="str">
        <v>Confirmed</v>
      </c>
      <c r="R573" s="102" t="str">
        <v>Countersigned</v>
      </c>
      <c r="S573" s="102" t="str">
        <v>SSH</v>
      </c>
      <c r="T573" s="102" t="str">
        <v>BRI</v>
      </c>
      <c r="U573" s="102" t="str">
        <v>BRI</v>
      </c>
      <c r="V573" s="102">
        <v>6</v>
      </c>
      <c r="W573" s="102">
        <v>257</v>
      </c>
      <c r="X573" s="102" t="str">
        <v>S25-01</v>
      </c>
      <c r="Y573" s="102">
        <v>186</v>
      </c>
      <c r="Z573" s="102">
        <v>190</v>
      </c>
      <c r="AA573" s="102">
        <v>-4</v>
      </c>
      <c r="AB573" s="13" t="str">
        <v>S25</v>
      </c>
    </row>
    <row r="574" spans="1:28" x14ac:dyDescent="0.25">
      <c r="A574" s="103">
        <v>45698</v>
      </c>
      <c r="B574" s="102" t="str">
        <v>SI Travel</v>
      </c>
      <c r="C574" s="102" t="str">
        <v>Tour Operator</v>
      </c>
      <c r="D574" s="102" t="str">
        <v/>
      </c>
      <c r="E574" s="102" t="str">
        <v/>
      </c>
      <c r="F574" s="102" t="str">
        <v>RT</v>
      </c>
      <c r="G574" s="102" t="str">
        <v>Inbound</v>
      </c>
      <c r="H574" s="102" t="str">
        <v>4S6003</v>
      </c>
      <c r="I574" s="103" t="str">
        <v>SSH-BRI</v>
      </c>
      <c r="J574" s="135">
        <v>45962</v>
      </c>
      <c r="K574" s="102">
        <v>15</v>
      </c>
      <c r="L574" s="102">
        <v>15</v>
      </c>
      <c r="M574" s="102">
        <v>182.5</v>
      </c>
      <c r="N574" s="102">
        <v>0</v>
      </c>
      <c r="O574" s="102">
        <v>0</v>
      </c>
      <c r="P574" s="102">
        <v>2737.5</v>
      </c>
      <c r="Q574" s="102" t="str">
        <v>Confirmed</v>
      </c>
      <c r="R574" s="102" t="str">
        <v>Countersigned</v>
      </c>
      <c r="S574" s="102" t="str">
        <v>SSH</v>
      </c>
      <c r="T574" s="102" t="str">
        <v>BRI</v>
      </c>
      <c r="U574" s="102" t="str">
        <v>BRI</v>
      </c>
      <c r="V574" s="102">
        <v>6</v>
      </c>
      <c r="W574" s="102">
        <v>264</v>
      </c>
      <c r="X574" s="102" t="str">
        <v>S25-01</v>
      </c>
      <c r="Y574" s="102">
        <v>186</v>
      </c>
      <c r="Z574" s="102">
        <v>198</v>
      </c>
      <c r="AA574" s="102">
        <v>-12</v>
      </c>
      <c r="AB574" s="13" t="str">
        <v>S25</v>
      </c>
    </row>
    <row r="575" spans="1:28" x14ac:dyDescent="0.25">
      <c r="A575" s="103">
        <v>45698</v>
      </c>
      <c r="B575" s="102" t="str">
        <v>World Network Srl</v>
      </c>
      <c r="C575" s="102" t="str">
        <v>Tour Operator</v>
      </c>
      <c r="D575" s="102" t="str">
        <v/>
      </c>
      <c r="E575" s="102" t="str">
        <v/>
      </c>
      <c r="F575" s="102" t="str">
        <v>RT</v>
      </c>
      <c r="G575" s="102" t="str">
        <v>Outbound</v>
      </c>
      <c r="H575" s="102" t="str">
        <v>UJ3902</v>
      </c>
      <c r="I575" s="103" t="str">
        <v>NAP-SSH</v>
      </c>
      <c r="J575" s="135">
        <v>46013</v>
      </c>
      <c r="K575" s="102">
        <v>80</v>
      </c>
      <c r="L575" s="102">
        <v>80</v>
      </c>
      <c r="M575" s="102">
        <v>250</v>
      </c>
      <c r="N575" s="102">
        <v>0</v>
      </c>
      <c r="O575" s="102">
        <v>0</v>
      </c>
      <c r="P575" s="102">
        <v>20000</v>
      </c>
      <c r="Q575" s="102" t="str">
        <v>Confirmed</v>
      </c>
      <c r="R575" s="102" t="str">
        <v>Signed</v>
      </c>
      <c r="S575" s="102" t="str">
        <v>NAP</v>
      </c>
      <c r="T575" s="102" t="str">
        <v>SSH</v>
      </c>
      <c r="U575" s="102" t="str">
        <v>NAP</v>
      </c>
      <c r="V575" s="102">
        <v>1</v>
      </c>
      <c r="W575" s="102">
        <v>315</v>
      </c>
      <c r="X575" s="102" t="str">
        <v>S25-14</v>
      </c>
      <c r="Y575" s="102">
        <v>174</v>
      </c>
      <c r="Z575" s="102">
        <v>80</v>
      </c>
      <c r="AA575" s="102">
        <v>94</v>
      </c>
      <c r="AB575" s="13" t="str">
        <v>S25</v>
      </c>
    </row>
    <row r="576" spans="1:28" x14ac:dyDescent="0.25">
      <c r="A576" s="103">
        <v>45698</v>
      </c>
      <c r="B576" s="102" t="str">
        <v>World Network Srl</v>
      </c>
      <c r="C576" s="102" t="str">
        <v>Tour Operator</v>
      </c>
      <c r="D576" s="102" t="str">
        <v/>
      </c>
      <c r="E576" s="102" t="str">
        <v/>
      </c>
      <c r="F576" s="102" t="str">
        <v>RT</v>
      </c>
      <c r="G576" s="102" t="str">
        <v>Outbound</v>
      </c>
      <c r="H576" s="102" t="str">
        <v>UJ3902</v>
      </c>
      <c r="I576" s="103" t="str">
        <v>NAP-SSH</v>
      </c>
      <c r="J576" s="135">
        <v>46020</v>
      </c>
      <c r="K576" s="102">
        <v>80</v>
      </c>
      <c r="L576" s="102">
        <v>80</v>
      </c>
      <c r="M576" s="102">
        <v>250</v>
      </c>
      <c r="N576" s="102">
        <v>0</v>
      </c>
      <c r="O576" s="102">
        <v>0</v>
      </c>
      <c r="P576" s="102">
        <v>20000</v>
      </c>
      <c r="Q576" s="102" t="str">
        <v>Confirmed</v>
      </c>
      <c r="R576" s="102" t="str">
        <v>Signed</v>
      </c>
      <c r="S576" s="102" t="str">
        <v>NAP</v>
      </c>
      <c r="T576" s="102" t="str">
        <v>SSH</v>
      </c>
      <c r="U576" s="102" t="str">
        <v>NAP</v>
      </c>
      <c r="V576" s="102">
        <v>1</v>
      </c>
      <c r="W576" s="102">
        <v>322</v>
      </c>
      <c r="X576" s="102" t="str">
        <v>S25-14</v>
      </c>
      <c r="Y576" s="102">
        <v>174</v>
      </c>
      <c r="Z576" s="102">
        <v>80</v>
      </c>
      <c r="AA576" s="102">
        <v>94</v>
      </c>
      <c r="AB576" s="13" t="str">
        <v>S25</v>
      </c>
    </row>
    <row r="577" spans="1:28" x14ac:dyDescent="0.25">
      <c r="A577" s="103">
        <v>45698</v>
      </c>
      <c r="B577" s="102" t="str">
        <v>World Network Srl</v>
      </c>
      <c r="C577" s="102" t="str">
        <v>Tour Operator</v>
      </c>
      <c r="D577" s="102" t="str">
        <v/>
      </c>
      <c r="E577" s="102" t="str">
        <v/>
      </c>
      <c r="F577" s="102" t="str">
        <v>RT</v>
      </c>
      <c r="G577" s="102" t="str">
        <v>Inbound</v>
      </c>
      <c r="H577" s="102" t="str">
        <v>UJ3901</v>
      </c>
      <c r="I577" s="103" t="str">
        <v>SSH-NAP</v>
      </c>
      <c r="J577" s="135">
        <v>46020</v>
      </c>
      <c r="K577" s="102">
        <v>80</v>
      </c>
      <c r="L577" s="102">
        <v>80</v>
      </c>
      <c r="M577" s="102">
        <v>250</v>
      </c>
      <c r="N577" s="102">
        <v>0</v>
      </c>
      <c r="O577" s="102">
        <v>0</v>
      </c>
      <c r="P577" s="102">
        <v>20000</v>
      </c>
      <c r="Q577" s="102" t="str">
        <v>Confirmed</v>
      </c>
      <c r="R577" s="102" t="str">
        <v>Signed</v>
      </c>
      <c r="S577" s="102" t="str">
        <v>SSH</v>
      </c>
      <c r="T577" s="102" t="str">
        <v>NAP</v>
      </c>
      <c r="U577" s="102" t="str">
        <v>NAP</v>
      </c>
      <c r="V577" s="102">
        <v>1</v>
      </c>
      <c r="W577" s="102">
        <v>322</v>
      </c>
      <c r="X577" s="102" t="str">
        <v>S25-14</v>
      </c>
      <c r="Y577" s="102">
        <v>174</v>
      </c>
      <c r="Z577" s="102">
        <v>80</v>
      </c>
      <c r="AA577" s="102">
        <v>94</v>
      </c>
      <c r="AB577" s="13" t="str">
        <v>S25</v>
      </c>
    </row>
    <row r="578" spans="1:28" x14ac:dyDescent="0.25">
      <c r="A578" s="103">
        <v>45698</v>
      </c>
      <c r="B578" s="102" t="str">
        <v>World Network Srl</v>
      </c>
      <c r="C578" s="102" t="str">
        <v>Tour Operator</v>
      </c>
      <c r="D578" s="102" t="str">
        <v/>
      </c>
      <c r="E578" s="102" t="str">
        <v/>
      </c>
      <c r="F578" s="102" t="str">
        <v>RT</v>
      </c>
      <c r="G578" s="102" t="str">
        <v>Inbound</v>
      </c>
      <c r="H578" s="102" t="str">
        <v>UJ3901</v>
      </c>
      <c r="I578" s="103" t="str">
        <v>SSH-NAP</v>
      </c>
      <c r="J578" s="135">
        <v>46027</v>
      </c>
      <c r="K578" s="102">
        <v>80</v>
      </c>
      <c r="L578" s="102">
        <v>80</v>
      </c>
      <c r="M578" s="102">
        <v>250</v>
      </c>
      <c r="N578" s="102">
        <v>0</v>
      </c>
      <c r="O578" s="102">
        <v>0</v>
      </c>
      <c r="P578" s="102">
        <v>20000</v>
      </c>
      <c r="Q578" s="102" t="str">
        <v>Confirmed</v>
      </c>
      <c r="R578" s="102" t="str">
        <v>Signed</v>
      </c>
      <c r="S578" s="102" t="str">
        <v>SSH</v>
      </c>
      <c r="T578" s="102" t="str">
        <v>NAP</v>
      </c>
      <c r="U578" s="102" t="str">
        <v>NAP</v>
      </c>
      <c r="V578" s="102">
        <v>1</v>
      </c>
      <c r="W578" s="102">
        <v>329</v>
      </c>
      <c r="X578" s="102" t="str">
        <v>S25-14</v>
      </c>
      <c r="Y578" s="102">
        <v>174</v>
      </c>
      <c r="Z578" s="102">
        <v>80</v>
      </c>
      <c r="AA578" s="102">
        <v>94</v>
      </c>
      <c r="AB578" s="13" t="str">
        <v>S25</v>
      </c>
    </row>
    <row r="579" spans="1:28" x14ac:dyDescent="0.25">
      <c r="A579" s="103">
        <v>45697</v>
      </c>
      <c r="B579" s="102" t="str">
        <v>EuroAirlines</v>
      </c>
      <c r="C579" s="102" t="str">
        <v>Distributor</v>
      </c>
      <c r="D579" s="102" t="str">
        <v/>
      </c>
      <c r="E579" s="102" t="str">
        <v>11LC66</v>
      </c>
      <c r="F579" s="102" t="str">
        <v>OW</v>
      </c>
      <c r="G579" s="102" t="str">
        <v>Outbound</v>
      </c>
      <c r="H579" s="102" t="str">
        <v>4S6015</v>
      </c>
      <c r="I579" s="103" t="str">
        <v>SSH-VRN</v>
      </c>
      <c r="J579" s="135">
        <v>45780</v>
      </c>
      <c r="K579" s="102">
        <v>1</v>
      </c>
      <c r="L579" s="102">
        <v>1</v>
      </c>
      <c r="M579" s="102">
        <v>270</v>
      </c>
      <c r="N579" s="102">
        <v>37.43</v>
      </c>
      <c r="O579" s="102">
        <v>40</v>
      </c>
      <c r="P579" s="102">
        <v>347.43</v>
      </c>
      <c r="Q579" s="102" t="str">
        <v>Confirmed</v>
      </c>
      <c r="R579" s="102" t="str">
        <v>Closed Deal</v>
      </c>
      <c r="S579" s="102" t="str">
        <v>SSH</v>
      </c>
      <c r="T579" s="102" t="str">
        <v>VRN</v>
      </c>
      <c r="U579" s="102" t="str">
        <v>VRN</v>
      </c>
      <c r="V579" s="102">
        <v>6</v>
      </c>
      <c r="W579" s="102">
        <v>83</v>
      </c>
      <c r="X579" s="102" t="str">
        <v>E25-05B</v>
      </c>
      <c r="Y579" s="102">
        <v>186</v>
      </c>
      <c r="Z579" s="102">
        <v>182</v>
      </c>
      <c r="AA579" s="102">
        <v>4</v>
      </c>
      <c r="AB579" s="13" t="str">
        <v>E25</v>
      </c>
    </row>
    <row r="580" spans="1:28" x14ac:dyDescent="0.25">
      <c r="A580" s="103">
        <v>45697</v>
      </c>
      <c r="B580" s="102" t="str">
        <v>EuroAirlines</v>
      </c>
      <c r="C580" s="102" t="str">
        <v>Distributor</v>
      </c>
      <c r="D580" s="102" t="str">
        <v/>
      </c>
      <c r="E580" s="102" t="str">
        <v>11LC66</v>
      </c>
      <c r="F580" s="102" t="str">
        <v>OW</v>
      </c>
      <c r="G580" s="102" t="str">
        <v>Outbound</v>
      </c>
      <c r="H580" s="102" t="str">
        <v>4S6015</v>
      </c>
      <c r="I580" s="103" t="str">
        <v>SSH-VRN</v>
      </c>
      <c r="J580" s="135">
        <v>45780</v>
      </c>
      <c r="K580" s="102">
        <v>1</v>
      </c>
      <c r="L580" s="102">
        <v>1</v>
      </c>
      <c r="M580" s="102">
        <v>270</v>
      </c>
      <c r="N580" s="102">
        <v>37.43</v>
      </c>
      <c r="O580" s="102">
        <v>40</v>
      </c>
      <c r="P580" s="102">
        <v>347.43</v>
      </c>
      <c r="Q580" s="102" t="str">
        <v>Confirmed</v>
      </c>
      <c r="R580" s="102" t="str">
        <v>Closed Deal</v>
      </c>
      <c r="S580" s="102" t="str">
        <v>SSH</v>
      </c>
      <c r="T580" s="102" t="str">
        <v>VRN</v>
      </c>
      <c r="U580" s="102" t="str">
        <v>VRN</v>
      </c>
      <c r="V580" s="102">
        <v>6</v>
      </c>
      <c r="W580" s="102">
        <v>83</v>
      </c>
      <c r="X580" s="102" t="str">
        <v>E25-05B</v>
      </c>
      <c r="Y580" s="102">
        <v>186</v>
      </c>
      <c r="Z580" s="102">
        <v>182</v>
      </c>
      <c r="AA580" s="102">
        <v>4</v>
      </c>
      <c r="AB580" s="13" t="str">
        <v>E25</v>
      </c>
    </row>
    <row r="581" spans="1:28" x14ac:dyDescent="0.25">
      <c r="A581" s="103">
        <v>45697</v>
      </c>
      <c r="B581" s="102" t="str">
        <v>EuroAirlines</v>
      </c>
      <c r="C581" s="102" t="str">
        <v>Distributor</v>
      </c>
      <c r="D581" s="102" t="str">
        <v/>
      </c>
      <c r="E581" s="102" t="str">
        <v>11LC66</v>
      </c>
      <c r="F581" s="102" t="str">
        <v>OW</v>
      </c>
      <c r="G581" s="102" t="str">
        <v>Outbound</v>
      </c>
      <c r="H581" s="102" t="str">
        <v>4S6015</v>
      </c>
      <c r="I581" s="103" t="str">
        <v>SSH-VRN</v>
      </c>
      <c r="J581" s="135">
        <v>45780</v>
      </c>
      <c r="K581" s="102">
        <v>1</v>
      </c>
      <c r="L581" s="102">
        <v>1</v>
      </c>
      <c r="M581" s="102">
        <v>202.5</v>
      </c>
      <c r="N581" s="102">
        <v>37.43</v>
      </c>
      <c r="O581" s="102">
        <v>40</v>
      </c>
      <c r="P581" s="102">
        <v>279.93</v>
      </c>
      <c r="Q581" s="102" t="str">
        <v>Confirmed</v>
      </c>
      <c r="R581" s="102" t="str">
        <v>Closed Deal</v>
      </c>
      <c r="S581" s="102" t="str">
        <v>SSH</v>
      </c>
      <c r="T581" s="102" t="str">
        <v>VRN</v>
      </c>
      <c r="U581" s="102" t="str">
        <v>VRN</v>
      </c>
      <c r="V581" s="102">
        <v>6</v>
      </c>
      <c r="W581" s="102">
        <v>83</v>
      </c>
      <c r="X581" s="102" t="str">
        <v>E25-05B</v>
      </c>
      <c r="Y581" s="102">
        <v>186</v>
      </c>
      <c r="Z581" s="102">
        <v>182</v>
      </c>
      <c r="AA581" s="102">
        <v>4</v>
      </c>
      <c r="AB581" s="13" t="str">
        <v>E25</v>
      </c>
    </row>
    <row r="582" spans="1:28" x14ac:dyDescent="0.25">
      <c r="A582" s="103">
        <v>45698</v>
      </c>
      <c r="B582" s="102" t="str">
        <v>Nicolaus S.P.A</v>
      </c>
      <c r="C582" s="102" t="str">
        <v>Tour Operator</v>
      </c>
      <c r="D582" s="102" t="str">
        <v/>
      </c>
      <c r="E582" s="102" t="str">
        <v/>
      </c>
      <c r="F582" s="102" t="str">
        <v>RT</v>
      </c>
      <c r="G582" s="102" t="str">
        <v>Outbound</v>
      </c>
      <c r="H582" s="102" t="str">
        <v>UJ1121</v>
      </c>
      <c r="I582" s="103" t="str">
        <v>NAP-SSH</v>
      </c>
      <c r="J582" s="135">
        <v>45900</v>
      </c>
      <c r="K582" s="102">
        <v>30</v>
      </c>
      <c r="L582" s="102">
        <v>30</v>
      </c>
      <c r="M582" s="102">
        <v>210</v>
      </c>
      <c r="N582" s="102">
        <v>0</v>
      </c>
      <c r="O582" s="102">
        <v>0</v>
      </c>
      <c r="P582" s="102">
        <v>6300</v>
      </c>
      <c r="Q582" s="102" t="str">
        <v>Confirmed</v>
      </c>
      <c r="R582" s="102" t="str">
        <v>Countersigned</v>
      </c>
      <c r="S582" s="102" t="str">
        <v>NAP</v>
      </c>
      <c r="T582" s="102" t="str">
        <v>SSH</v>
      </c>
      <c r="U582" s="102" t="str">
        <v>NAP</v>
      </c>
      <c r="V582" s="102">
        <v>7</v>
      </c>
      <c r="W582" s="102">
        <v>202</v>
      </c>
      <c r="X582" s="102" t="str">
        <v>S25-06</v>
      </c>
      <c r="Y582" s="102">
        <v>179</v>
      </c>
      <c r="Z582" s="102">
        <v>170</v>
      </c>
      <c r="AA582" s="102">
        <v>9</v>
      </c>
      <c r="AB582" s="13" t="str">
        <v>S25</v>
      </c>
    </row>
    <row r="583" spans="1:28" x14ac:dyDescent="0.25">
      <c r="A583" s="103">
        <v>45698</v>
      </c>
      <c r="B583" s="102" t="str">
        <v>Nicolaus S.P.A</v>
      </c>
      <c r="C583" s="102" t="str">
        <v>Tour Operator</v>
      </c>
      <c r="D583" s="102" t="str">
        <v/>
      </c>
      <c r="E583" s="102" t="str">
        <v/>
      </c>
      <c r="F583" s="102" t="str">
        <v>RT</v>
      </c>
      <c r="G583" s="102" t="str">
        <v>Inbound</v>
      </c>
      <c r="H583" s="102" t="str">
        <v>UJ1120</v>
      </c>
      <c r="I583" s="103" t="str">
        <v>SSH-NAP</v>
      </c>
      <c r="J583" s="135">
        <v>45907</v>
      </c>
      <c r="K583" s="102">
        <v>30</v>
      </c>
      <c r="L583" s="102">
        <v>30</v>
      </c>
      <c r="M583" s="102">
        <v>210</v>
      </c>
      <c r="N583" s="102">
        <v>0</v>
      </c>
      <c r="O583" s="102">
        <v>0</v>
      </c>
      <c r="P583" s="102">
        <v>6300</v>
      </c>
      <c r="Q583" s="102" t="str">
        <v>Confirmed</v>
      </c>
      <c r="R583" s="102" t="str">
        <v>Countersigned</v>
      </c>
      <c r="S583" s="102" t="str">
        <v>SSH</v>
      </c>
      <c r="T583" s="102" t="str">
        <v>NAP</v>
      </c>
      <c r="U583" s="102" t="str">
        <v>NAP</v>
      </c>
      <c r="V583" s="102">
        <v>7</v>
      </c>
      <c r="W583" s="102">
        <v>209</v>
      </c>
      <c r="X583" s="102" t="str">
        <v>S25-06</v>
      </c>
      <c r="Y583" s="102">
        <v>174</v>
      </c>
      <c r="Z583" s="102">
        <v>170</v>
      </c>
      <c r="AA583" s="102">
        <v>4</v>
      </c>
      <c r="AB583" s="13" t="str">
        <v>S25</v>
      </c>
    </row>
    <row r="584" spans="1:28" x14ac:dyDescent="0.25">
      <c r="A584" s="103">
        <v>45698</v>
      </c>
      <c r="B584" s="102" t="str">
        <v>EuroAirlines</v>
      </c>
      <c r="C584" s="102" t="str">
        <v>Distributor</v>
      </c>
      <c r="D584" s="102" t="str">
        <v/>
      </c>
      <c r="E584" s="102" t="str">
        <v>11LC8B</v>
      </c>
      <c r="F584" s="102" t="str">
        <v>OW</v>
      </c>
      <c r="G584" s="102" t="str">
        <v>Outbound</v>
      </c>
      <c r="H584" s="102" t="str">
        <v>UJ6001</v>
      </c>
      <c r="I584" s="103" t="str">
        <v>SSH-VRN</v>
      </c>
      <c r="J584" s="135">
        <v>45899</v>
      </c>
      <c r="K584" s="102">
        <v>1</v>
      </c>
      <c r="L584" s="102">
        <v>1</v>
      </c>
      <c r="M584" s="102">
        <v>400</v>
      </c>
      <c r="N584" s="102">
        <v>37.43</v>
      </c>
      <c r="O584" s="102">
        <v>40</v>
      </c>
      <c r="P584" s="102">
        <v>477.43</v>
      </c>
      <c r="Q584" s="102" t="str">
        <v>Confirmed</v>
      </c>
      <c r="R584" s="102" t="str">
        <v>Closed Deal</v>
      </c>
      <c r="S584" s="102" t="str">
        <v>SSH</v>
      </c>
      <c r="T584" s="102" t="str">
        <v>VRN</v>
      </c>
      <c r="U584" s="102" t="str">
        <v>VRN</v>
      </c>
      <c r="V584" s="102">
        <v>6</v>
      </c>
      <c r="W584" s="102">
        <v>201</v>
      </c>
      <c r="X584" s="102" t="str">
        <v>S25-04</v>
      </c>
      <c r="Y584" s="102">
        <v>218</v>
      </c>
      <c r="Z584" s="102">
        <v>226</v>
      </c>
      <c r="AA584" s="102">
        <v>-8</v>
      </c>
      <c r="AB584" s="13" t="str">
        <v>S25</v>
      </c>
    </row>
    <row r="585" spans="1:28" x14ac:dyDescent="0.25">
      <c r="A585" s="103">
        <v>45698</v>
      </c>
      <c r="B585" s="102" t="str">
        <v>EuroAirlines</v>
      </c>
      <c r="C585" s="102" t="str">
        <v>Distributor</v>
      </c>
      <c r="D585" s="102" t="str">
        <v/>
      </c>
      <c r="E585" s="102" t="str">
        <v>11LCF0</v>
      </c>
      <c r="F585" s="102" t="str">
        <v>RT</v>
      </c>
      <c r="G585" s="102" t="str">
        <v>Outbound</v>
      </c>
      <c r="H585" s="102" t="str">
        <v>SM820</v>
      </c>
      <c r="I585" s="103" t="str">
        <v>NAP-SSH</v>
      </c>
      <c r="J585" s="135">
        <v>45753</v>
      </c>
      <c r="K585" s="102">
        <v>1</v>
      </c>
      <c r="L585" s="102">
        <v>1</v>
      </c>
      <c r="M585" s="102">
        <v>75</v>
      </c>
      <c r="N585" s="102">
        <v>34.04</v>
      </c>
      <c r="O585" s="102">
        <v>30</v>
      </c>
      <c r="P585" s="102">
        <v>139.04</v>
      </c>
      <c r="Q585" s="102" t="str">
        <v>Confirmed</v>
      </c>
      <c r="R585" s="102" t="str">
        <v>Closed Deal</v>
      </c>
      <c r="S585" s="102" t="str">
        <v>NAP</v>
      </c>
      <c r="T585" s="102" t="str">
        <v>SSH</v>
      </c>
      <c r="U585" s="102" t="str">
        <v>NAP</v>
      </c>
      <c r="V585" s="102">
        <v>7</v>
      </c>
      <c r="W585" s="102">
        <v>55</v>
      </c>
      <c r="X585" s="102" t="str">
        <v>E25-03A</v>
      </c>
      <c r="Y585" s="102">
        <v>85</v>
      </c>
      <c r="Z585" s="102">
        <v>82</v>
      </c>
      <c r="AA585" s="102">
        <v>3</v>
      </c>
      <c r="AB585" s="13" t="str">
        <v>E25</v>
      </c>
    </row>
    <row r="586" spans="1:28" x14ac:dyDescent="0.25">
      <c r="A586" s="103">
        <v>45698</v>
      </c>
      <c r="B586" s="102" t="str">
        <v>EuroAirlines</v>
      </c>
      <c r="C586" s="102" t="str">
        <v>Distributor</v>
      </c>
      <c r="D586" s="102" t="str">
        <v/>
      </c>
      <c r="E586" s="102" t="str">
        <v>11LCF0</v>
      </c>
      <c r="F586" s="102" t="str">
        <v>RT</v>
      </c>
      <c r="G586" s="102" t="str">
        <v>Inbound</v>
      </c>
      <c r="H586" s="102" t="str">
        <v>SM819</v>
      </c>
      <c r="I586" s="103" t="str">
        <v>SSH-NAP</v>
      </c>
      <c r="J586" s="135">
        <v>45760</v>
      </c>
      <c r="K586" s="102">
        <v>1</v>
      </c>
      <c r="L586" s="102">
        <v>1</v>
      </c>
      <c r="M586" s="102">
        <v>75</v>
      </c>
      <c r="N586" s="102">
        <v>38.92</v>
      </c>
      <c r="O586" s="102">
        <v>30</v>
      </c>
      <c r="P586" s="102">
        <v>143.91999999999999</v>
      </c>
      <c r="Q586" s="102" t="str">
        <v>Confirmed</v>
      </c>
      <c r="R586" s="102" t="str">
        <v>Closed Deal</v>
      </c>
      <c r="S586" s="102" t="str">
        <v>SSH</v>
      </c>
      <c r="T586" s="102" t="str">
        <v>NAP</v>
      </c>
      <c r="U586" s="102" t="str">
        <v>NAP</v>
      </c>
      <c r="V586" s="102">
        <v>7</v>
      </c>
      <c r="W586" s="102">
        <v>62</v>
      </c>
      <c r="X586" s="102" t="str">
        <v>E25-03A</v>
      </c>
      <c r="Y586" s="102">
        <v>85</v>
      </c>
      <c r="Z586" s="102">
        <v>85</v>
      </c>
      <c r="AA586" s="102">
        <v>0</v>
      </c>
      <c r="AB586" s="13" t="str">
        <v>E25</v>
      </c>
    </row>
    <row r="587" spans="1:28" x14ac:dyDescent="0.25">
      <c r="A587" s="103">
        <v>45698</v>
      </c>
      <c r="B587" s="102" t="str">
        <v>EuroAirlines</v>
      </c>
      <c r="C587" s="102" t="str">
        <v>Distributor</v>
      </c>
      <c r="D587" s="102" t="str">
        <v/>
      </c>
      <c r="E587" s="102" t="str">
        <v>11LCF0</v>
      </c>
      <c r="F587" s="102" t="str">
        <v>RT</v>
      </c>
      <c r="G587" s="102" t="str">
        <v>Outbound</v>
      </c>
      <c r="H587" s="102" t="str">
        <v>SM820</v>
      </c>
      <c r="I587" s="103" t="str">
        <v>NAP-SSH</v>
      </c>
      <c r="J587" s="135">
        <v>45753</v>
      </c>
      <c r="K587" s="102">
        <v>1</v>
      </c>
      <c r="L587" s="102">
        <v>1</v>
      </c>
      <c r="M587" s="102">
        <v>100</v>
      </c>
      <c r="N587" s="102">
        <v>34.04</v>
      </c>
      <c r="O587" s="102">
        <v>30</v>
      </c>
      <c r="P587" s="102">
        <v>164.04</v>
      </c>
      <c r="Q587" s="102" t="str">
        <v>Confirmed</v>
      </c>
      <c r="R587" s="102" t="str">
        <v>Closed Deal</v>
      </c>
      <c r="S587" s="102" t="str">
        <v>NAP</v>
      </c>
      <c r="T587" s="102" t="str">
        <v>SSH</v>
      </c>
      <c r="U587" s="102" t="str">
        <v>NAP</v>
      </c>
      <c r="V587" s="102">
        <v>7</v>
      </c>
      <c r="W587" s="102">
        <v>55</v>
      </c>
      <c r="X587" s="102" t="str">
        <v>E25-03A</v>
      </c>
      <c r="Y587" s="102">
        <v>85</v>
      </c>
      <c r="Z587" s="102">
        <v>82</v>
      </c>
      <c r="AA587" s="102">
        <v>3</v>
      </c>
      <c r="AB587" s="13" t="str">
        <v>E25</v>
      </c>
    </row>
    <row r="588" spans="1:28" x14ac:dyDescent="0.25">
      <c r="A588" s="103">
        <v>45698</v>
      </c>
      <c r="B588" s="102" t="str">
        <v>EuroAirlines</v>
      </c>
      <c r="C588" s="102" t="str">
        <v>Distributor</v>
      </c>
      <c r="D588" s="102" t="str">
        <v/>
      </c>
      <c r="E588" s="102" t="str">
        <v>11LCF0</v>
      </c>
      <c r="F588" s="102" t="str">
        <v>RT</v>
      </c>
      <c r="G588" s="102" t="str">
        <v>Inbound</v>
      </c>
      <c r="H588" s="102" t="str">
        <v>SM819</v>
      </c>
      <c r="I588" s="103" t="str">
        <v>SSH-NAP</v>
      </c>
      <c r="J588" s="135">
        <v>45760</v>
      </c>
      <c r="K588" s="102">
        <v>1</v>
      </c>
      <c r="L588" s="102">
        <v>1</v>
      </c>
      <c r="M588" s="102">
        <v>100</v>
      </c>
      <c r="N588" s="102">
        <v>38.92</v>
      </c>
      <c r="O588" s="102">
        <v>30</v>
      </c>
      <c r="P588" s="102">
        <v>168.92</v>
      </c>
      <c r="Q588" s="102" t="str">
        <v>Confirmed</v>
      </c>
      <c r="R588" s="102" t="str">
        <v>Closed Deal</v>
      </c>
      <c r="S588" s="102" t="str">
        <v>SSH</v>
      </c>
      <c r="T588" s="102" t="str">
        <v>NAP</v>
      </c>
      <c r="U588" s="102" t="str">
        <v>NAP</v>
      </c>
      <c r="V588" s="102">
        <v>7</v>
      </c>
      <c r="W588" s="102">
        <v>62</v>
      </c>
      <c r="X588" s="102" t="str">
        <v>E25-03A</v>
      </c>
      <c r="Y588" s="102">
        <v>85</v>
      </c>
      <c r="Z588" s="102">
        <v>85</v>
      </c>
      <c r="AA588" s="102">
        <v>0</v>
      </c>
      <c r="AB588" s="13" t="str">
        <v>E25</v>
      </c>
    </row>
    <row r="589" spans="1:28" x14ac:dyDescent="0.25">
      <c r="A589" s="103">
        <v>45698</v>
      </c>
      <c r="B589" s="102" t="str">
        <v>EuroAirlines</v>
      </c>
      <c r="C589" s="102" t="str">
        <v>Distributor</v>
      </c>
      <c r="D589" s="102" t="str">
        <v/>
      </c>
      <c r="E589" s="102" t="str">
        <v>11LCCC</v>
      </c>
      <c r="F589" s="102" t="str">
        <v>OW</v>
      </c>
      <c r="G589" s="102" t="str">
        <v>Outbound</v>
      </c>
      <c r="H589" s="102" t="str">
        <v>4S6017</v>
      </c>
      <c r="I589" s="103" t="str">
        <v>SSH-NAP</v>
      </c>
      <c r="J589" s="135">
        <v>45779</v>
      </c>
      <c r="K589" s="102">
        <v>1</v>
      </c>
      <c r="L589" s="102">
        <v>1</v>
      </c>
      <c r="M589" s="102">
        <v>220</v>
      </c>
      <c r="N589" s="102">
        <v>38.92</v>
      </c>
      <c r="O589" s="102">
        <v>40</v>
      </c>
      <c r="P589" s="102">
        <v>298.92</v>
      </c>
      <c r="Q589" s="102" t="str">
        <v>Confirmed</v>
      </c>
      <c r="R589" s="102" t="str">
        <v>Closed Deal</v>
      </c>
      <c r="S589" s="102" t="str">
        <v>SSH</v>
      </c>
      <c r="T589" s="102" t="str">
        <v>NAP</v>
      </c>
      <c r="U589" s="102" t="str">
        <v>NAP</v>
      </c>
      <c r="V589" s="102">
        <v>5</v>
      </c>
      <c r="W589" s="102">
        <v>81</v>
      </c>
      <c r="X589" s="102" t="str">
        <v>E25-08</v>
      </c>
      <c r="Y589" s="102">
        <v>186</v>
      </c>
      <c r="Z589" s="102">
        <v>186</v>
      </c>
      <c r="AA589" s="102">
        <v>0</v>
      </c>
      <c r="AB589" s="13" t="str">
        <v>E25</v>
      </c>
    </row>
    <row r="590" spans="1:28" x14ac:dyDescent="0.25">
      <c r="A590" s="103">
        <v>45698</v>
      </c>
      <c r="B590" s="102" t="str">
        <v>EuroAirlines</v>
      </c>
      <c r="C590" s="102" t="str">
        <v>Distributor</v>
      </c>
      <c r="D590" s="102" t="str">
        <v/>
      </c>
      <c r="E590" s="102" t="str">
        <v>11LCF0</v>
      </c>
      <c r="F590" s="102" t="str">
        <v>RT</v>
      </c>
      <c r="G590" s="102" t="str">
        <v>Outbound</v>
      </c>
      <c r="H590" s="102" t="str">
        <v>SM820</v>
      </c>
      <c r="I590" s="103" t="str">
        <v>NAP-SSH</v>
      </c>
      <c r="J590" s="135">
        <v>45753</v>
      </c>
      <c r="K590" s="102">
        <v>1</v>
      </c>
      <c r="L590" s="102">
        <v>1</v>
      </c>
      <c r="M590" s="102">
        <v>100</v>
      </c>
      <c r="N590" s="102">
        <v>34.04</v>
      </c>
      <c r="O590" s="102">
        <v>30</v>
      </c>
      <c r="P590" s="102">
        <v>164.04</v>
      </c>
      <c r="Q590" s="102" t="str">
        <v>Confirmed</v>
      </c>
      <c r="R590" s="102" t="str">
        <v>Closed Deal</v>
      </c>
      <c r="S590" s="102" t="str">
        <v>NAP</v>
      </c>
      <c r="T590" s="102" t="str">
        <v>SSH</v>
      </c>
      <c r="U590" s="102" t="str">
        <v>NAP</v>
      </c>
      <c r="V590" s="102">
        <v>7</v>
      </c>
      <c r="W590" s="102">
        <v>55</v>
      </c>
      <c r="X590" s="102" t="str">
        <v>E25-03A</v>
      </c>
      <c r="Y590" s="102">
        <v>85</v>
      </c>
      <c r="Z590" s="102">
        <v>82</v>
      </c>
      <c r="AA590" s="102">
        <v>3</v>
      </c>
      <c r="AB590" s="13" t="str">
        <v>E25</v>
      </c>
    </row>
    <row r="591" spans="1:28" x14ac:dyDescent="0.25">
      <c r="A591" s="103">
        <v>45698</v>
      </c>
      <c r="B591" s="102" t="str">
        <v>EuroAirlines</v>
      </c>
      <c r="C591" s="102" t="str">
        <v>Distributor</v>
      </c>
      <c r="D591" s="102" t="str">
        <v/>
      </c>
      <c r="E591" s="102" t="str">
        <v>11LCF0</v>
      </c>
      <c r="F591" s="102" t="str">
        <v>RT</v>
      </c>
      <c r="G591" s="102" t="str">
        <v>Inbound</v>
      </c>
      <c r="H591" s="102" t="str">
        <v>SM819</v>
      </c>
      <c r="I591" s="103" t="str">
        <v>SSH-NAP</v>
      </c>
      <c r="J591" s="135">
        <v>45760</v>
      </c>
      <c r="K591" s="102">
        <v>1</v>
      </c>
      <c r="L591" s="102">
        <v>1</v>
      </c>
      <c r="M591" s="102">
        <v>100</v>
      </c>
      <c r="N591" s="102">
        <v>38.92</v>
      </c>
      <c r="O591" s="102">
        <v>30</v>
      </c>
      <c r="P591" s="102">
        <v>168.92</v>
      </c>
      <c r="Q591" s="102" t="str">
        <v>Confirmed</v>
      </c>
      <c r="R591" s="102" t="str">
        <v>Closed Deal</v>
      </c>
      <c r="S591" s="102" t="str">
        <v>SSH</v>
      </c>
      <c r="T591" s="102" t="str">
        <v>NAP</v>
      </c>
      <c r="U591" s="102" t="str">
        <v>NAP</v>
      </c>
      <c r="V591" s="102">
        <v>7</v>
      </c>
      <c r="W591" s="102">
        <v>62</v>
      </c>
      <c r="X591" s="102" t="str">
        <v>E25-03A</v>
      </c>
      <c r="Y591" s="102">
        <v>85</v>
      </c>
      <c r="Z591" s="102">
        <v>85</v>
      </c>
      <c r="AA591" s="102">
        <v>0</v>
      </c>
      <c r="AB591" s="13" t="str">
        <v>E25</v>
      </c>
    </row>
    <row r="592" spans="1:28" x14ac:dyDescent="0.25">
      <c r="A592" s="103">
        <v>45698</v>
      </c>
      <c r="B592" s="102" t="str">
        <v>EuroAirlines</v>
      </c>
      <c r="C592" s="102" t="str">
        <v>Distributor</v>
      </c>
      <c r="D592" s="102" t="str">
        <v/>
      </c>
      <c r="E592" s="102" t="str">
        <v>11LCHJ</v>
      </c>
      <c r="F592" s="102" t="str">
        <v>OW</v>
      </c>
      <c r="G592" s="102" t="str">
        <v>Outbound</v>
      </c>
      <c r="H592" s="102" t="str">
        <v>4S6031</v>
      </c>
      <c r="I592" s="103" t="str">
        <v>SSH-NAP</v>
      </c>
      <c r="J592" s="135">
        <v>45767</v>
      </c>
      <c r="K592" s="102">
        <v>1</v>
      </c>
      <c r="L592" s="102">
        <v>1</v>
      </c>
      <c r="M592" s="102">
        <v>100</v>
      </c>
      <c r="N592" s="102">
        <v>38.92</v>
      </c>
      <c r="O592" s="102">
        <v>40</v>
      </c>
      <c r="P592" s="102">
        <v>178.92</v>
      </c>
      <c r="Q592" s="102" t="str">
        <v>Confirmed</v>
      </c>
      <c r="R592" s="102" t="str">
        <v>Closed Deal</v>
      </c>
      <c r="S592" s="102" t="str">
        <v>SSH</v>
      </c>
      <c r="T592" s="102" t="str">
        <v>NAP</v>
      </c>
      <c r="U592" s="102" t="str">
        <v>NAP</v>
      </c>
      <c r="V592" s="102">
        <v>7</v>
      </c>
      <c r="W592" s="102">
        <v>69</v>
      </c>
      <c r="X592" s="102" t="str">
        <v>E25-03B</v>
      </c>
      <c r="Y592" s="102">
        <v>186</v>
      </c>
      <c r="Z592" s="102">
        <v>162</v>
      </c>
      <c r="AA592" s="102">
        <v>24</v>
      </c>
      <c r="AB592" s="13" t="str">
        <v>E25</v>
      </c>
    </row>
    <row r="593" spans="1:28" x14ac:dyDescent="0.25">
      <c r="A593" s="103">
        <v>45698</v>
      </c>
      <c r="B593" s="102" t="str">
        <v>EuroAirlines</v>
      </c>
      <c r="C593" s="102" t="str">
        <v>Distributor</v>
      </c>
      <c r="D593" s="102" t="str">
        <v/>
      </c>
      <c r="E593" s="102" t="str">
        <v>11LCCC</v>
      </c>
      <c r="F593" s="102" t="str">
        <v>OW</v>
      </c>
      <c r="G593" s="102" t="str">
        <v>Outbound</v>
      </c>
      <c r="H593" s="102" t="str">
        <v>4S6017</v>
      </c>
      <c r="I593" s="103" t="str">
        <v>SSH-NAP</v>
      </c>
      <c r="J593" s="135">
        <v>45779</v>
      </c>
      <c r="K593" s="102">
        <v>1</v>
      </c>
      <c r="L593" s="102">
        <v>1</v>
      </c>
      <c r="M593" s="102">
        <v>220</v>
      </c>
      <c r="N593" s="102">
        <v>38.92</v>
      </c>
      <c r="O593" s="102">
        <v>40</v>
      </c>
      <c r="P593" s="102">
        <v>298.92</v>
      </c>
      <c r="Q593" s="102" t="str">
        <v>Confirmed</v>
      </c>
      <c r="R593" s="102" t="str">
        <v>Closed Deal</v>
      </c>
      <c r="S593" s="102" t="str">
        <v>SSH</v>
      </c>
      <c r="T593" s="102" t="str">
        <v>NAP</v>
      </c>
      <c r="U593" s="102" t="str">
        <v>NAP</v>
      </c>
      <c r="V593" s="102">
        <v>5</v>
      </c>
      <c r="W593" s="102">
        <v>81</v>
      </c>
      <c r="X593" s="102" t="str">
        <v>E25-08</v>
      </c>
      <c r="Y593" s="102">
        <v>186</v>
      </c>
      <c r="Z593" s="102">
        <v>186</v>
      </c>
      <c r="AA593" s="102">
        <v>0</v>
      </c>
      <c r="AB593" s="13" t="str">
        <v>E25</v>
      </c>
    </row>
    <row r="594" spans="1:28" x14ac:dyDescent="0.25">
      <c r="A594" s="103">
        <v>45698</v>
      </c>
      <c r="B594" s="102" t="str">
        <v>EuroAirlines</v>
      </c>
      <c r="C594" s="102" t="str">
        <v>Distributor</v>
      </c>
      <c r="D594" s="102" t="str">
        <v/>
      </c>
      <c r="E594" s="102" t="str">
        <v>11LC9E</v>
      </c>
      <c r="F594" s="102" t="str">
        <v>OW</v>
      </c>
      <c r="G594" s="102" t="str">
        <v>Outbound</v>
      </c>
      <c r="H594" s="102" t="str">
        <v>4S6016</v>
      </c>
      <c r="I594" s="103" t="str">
        <v>VRN-SSH</v>
      </c>
      <c r="J594" s="135">
        <v>45766</v>
      </c>
      <c r="K594" s="102">
        <v>1</v>
      </c>
      <c r="L594" s="102">
        <v>1</v>
      </c>
      <c r="M594" s="102">
        <v>290</v>
      </c>
      <c r="N594" s="102">
        <v>23.04</v>
      </c>
      <c r="O594" s="102">
        <v>30</v>
      </c>
      <c r="P594" s="102">
        <v>343.04</v>
      </c>
      <c r="Q594" s="102" t="str">
        <v>Confirmed</v>
      </c>
      <c r="R594" s="102" t="str">
        <v>Closed Deal</v>
      </c>
      <c r="S594" s="102" t="str">
        <v>VRN</v>
      </c>
      <c r="T594" s="102" t="str">
        <v>SSH</v>
      </c>
      <c r="U594" s="102" t="str">
        <v>VRN</v>
      </c>
      <c r="V594" s="102">
        <v>6</v>
      </c>
      <c r="W594" s="102">
        <v>68</v>
      </c>
      <c r="X594" s="102" t="str">
        <v>E25-05B</v>
      </c>
      <c r="Y594" s="102">
        <v>186</v>
      </c>
      <c r="Z594" s="102">
        <v>185</v>
      </c>
      <c r="AA594" s="102">
        <v>1</v>
      </c>
      <c r="AB594" s="13" t="str">
        <v>E25</v>
      </c>
    </row>
    <row r="595" spans="1:28" x14ac:dyDescent="0.25">
      <c r="A595" s="103">
        <v>45698</v>
      </c>
      <c r="B595" s="102" t="str">
        <v>EuroAirlines</v>
      </c>
      <c r="C595" s="102" t="str">
        <v>Distributor</v>
      </c>
      <c r="D595" s="102" t="str">
        <v/>
      </c>
      <c r="E595" s="102" t="str">
        <v>11LC9F</v>
      </c>
      <c r="F595" s="102" t="str">
        <v>OW</v>
      </c>
      <c r="G595" s="102" t="str">
        <v>Outbound</v>
      </c>
      <c r="H595" s="102" t="str">
        <v>4S6015</v>
      </c>
      <c r="I595" s="103" t="str">
        <v>SSH-VRN</v>
      </c>
      <c r="J595" s="135">
        <v>45773</v>
      </c>
      <c r="K595" s="102">
        <v>1</v>
      </c>
      <c r="L595" s="102">
        <v>1</v>
      </c>
      <c r="M595" s="102">
        <v>270</v>
      </c>
      <c r="N595" s="102">
        <v>37.43</v>
      </c>
      <c r="O595" s="102">
        <v>40</v>
      </c>
      <c r="P595" s="102">
        <v>347.43</v>
      </c>
      <c r="Q595" s="102" t="str">
        <v>Confirmed</v>
      </c>
      <c r="R595" s="102" t="str">
        <v>Closed Deal</v>
      </c>
      <c r="S595" s="102" t="str">
        <v>SSH</v>
      </c>
      <c r="T595" s="102" t="str">
        <v>VRN</v>
      </c>
      <c r="U595" s="102" t="str">
        <v>VRN</v>
      </c>
      <c r="V595" s="102">
        <v>6</v>
      </c>
      <c r="W595" s="102">
        <v>75</v>
      </c>
      <c r="X595" s="102" t="str">
        <v>E25-05B</v>
      </c>
      <c r="Y595" s="102">
        <v>186</v>
      </c>
      <c r="Z595" s="102">
        <v>186</v>
      </c>
      <c r="AA595" s="102">
        <v>0</v>
      </c>
      <c r="AB595" s="13" t="str">
        <v>E25</v>
      </c>
    </row>
    <row r="596" spans="1:28" x14ac:dyDescent="0.25">
      <c r="A596" s="103">
        <v>45698</v>
      </c>
      <c r="B596" s="102" t="str">
        <v>EuroAirlines</v>
      </c>
      <c r="C596" s="102" t="str">
        <v>Distributor</v>
      </c>
      <c r="D596" s="102" t="str">
        <v/>
      </c>
      <c r="E596" s="102" t="str">
        <v>11LCHJ</v>
      </c>
      <c r="F596" s="102" t="str">
        <v>OW</v>
      </c>
      <c r="G596" s="102" t="str">
        <v>Outbound</v>
      </c>
      <c r="H596" s="102" t="str">
        <v>4S6031</v>
      </c>
      <c r="I596" s="103" t="str">
        <v>SSH-NAP</v>
      </c>
      <c r="J596" s="135">
        <v>45767</v>
      </c>
      <c r="K596" s="102">
        <v>1</v>
      </c>
      <c r="L596" s="102">
        <v>1</v>
      </c>
      <c r="M596" s="102">
        <v>100</v>
      </c>
      <c r="N596" s="102">
        <v>38.92</v>
      </c>
      <c r="O596" s="102">
        <v>40</v>
      </c>
      <c r="P596" s="102">
        <v>178.92</v>
      </c>
      <c r="Q596" s="102" t="str">
        <v>Confirmed</v>
      </c>
      <c r="R596" s="102" t="str">
        <v>Closed Deal</v>
      </c>
      <c r="S596" s="102" t="str">
        <v>SSH</v>
      </c>
      <c r="T596" s="102" t="str">
        <v>NAP</v>
      </c>
      <c r="U596" s="102" t="str">
        <v>NAP</v>
      </c>
      <c r="V596" s="102">
        <v>7</v>
      </c>
      <c r="W596" s="102">
        <v>69</v>
      </c>
      <c r="X596" s="102" t="str">
        <v>E25-03B</v>
      </c>
      <c r="Y596" s="102">
        <v>186</v>
      </c>
      <c r="Z596" s="102">
        <v>162</v>
      </c>
      <c r="AA596" s="102">
        <v>24</v>
      </c>
      <c r="AB596" s="13" t="str">
        <v>E25</v>
      </c>
    </row>
    <row r="597" spans="1:28" x14ac:dyDescent="0.25">
      <c r="A597" s="103">
        <v>45698</v>
      </c>
      <c r="B597" s="102" t="str">
        <v>EuroAirlines</v>
      </c>
      <c r="C597" s="102" t="str">
        <v>Distributor</v>
      </c>
      <c r="D597" s="102" t="str">
        <v/>
      </c>
      <c r="E597" s="102" t="str">
        <v>11LC9E</v>
      </c>
      <c r="F597" s="102" t="str">
        <v>OW</v>
      </c>
      <c r="G597" s="102" t="str">
        <v>Outbound</v>
      </c>
      <c r="H597" s="102" t="str">
        <v>4S6016</v>
      </c>
      <c r="I597" s="103" t="str">
        <v>VRN-SSH</v>
      </c>
      <c r="J597" s="135">
        <v>45766</v>
      </c>
      <c r="K597" s="102">
        <v>1</v>
      </c>
      <c r="L597" s="102">
        <v>1</v>
      </c>
      <c r="M597" s="102">
        <v>290</v>
      </c>
      <c r="N597" s="102">
        <v>23.04</v>
      </c>
      <c r="O597" s="102">
        <v>30</v>
      </c>
      <c r="P597" s="102">
        <v>343.04</v>
      </c>
      <c r="Q597" s="102" t="str">
        <v>Confirmed</v>
      </c>
      <c r="R597" s="102" t="str">
        <v>Closed Deal</v>
      </c>
      <c r="S597" s="102" t="str">
        <v>VRN</v>
      </c>
      <c r="T597" s="102" t="str">
        <v>SSH</v>
      </c>
      <c r="U597" s="102" t="str">
        <v>VRN</v>
      </c>
      <c r="V597" s="102">
        <v>6</v>
      </c>
      <c r="W597" s="102">
        <v>68</v>
      </c>
      <c r="X597" s="102" t="str">
        <v>E25-05B</v>
      </c>
      <c r="Y597" s="102">
        <v>186</v>
      </c>
      <c r="Z597" s="102">
        <v>185</v>
      </c>
      <c r="AA597" s="102">
        <v>1</v>
      </c>
      <c r="AB597" s="13" t="str">
        <v>E25</v>
      </c>
    </row>
    <row r="598" spans="1:28" x14ac:dyDescent="0.25">
      <c r="A598" s="103">
        <v>45698</v>
      </c>
      <c r="B598" s="102" t="str">
        <v>EuroAirlines</v>
      </c>
      <c r="C598" s="102" t="str">
        <v>Distributor</v>
      </c>
      <c r="D598" s="102" t="str">
        <v/>
      </c>
      <c r="E598" s="102" t="str">
        <v>11LC9F</v>
      </c>
      <c r="F598" s="102" t="str">
        <v>OW</v>
      </c>
      <c r="G598" s="102" t="str">
        <v>Outbound</v>
      </c>
      <c r="H598" s="102" t="str">
        <v>4S6015</v>
      </c>
      <c r="I598" s="103" t="str">
        <v>SSH-VRN</v>
      </c>
      <c r="J598" s="135">
        <v>45773</v>
      </c>
      <c r="K598" s="102">
        <v>1</v>
      </c>
      <c r="L598" s="102">
        <v>1</v>
      </c>
      <c r="M598" s="102">
        <v>270</v>
      </c>
      <c r="N598" s="102">
        <v>37.43</v>
      </c>
      <c r="O598" s="102">
        <v>40</v>
      </c>
      <c r="P598" s="102">
        <v>347.43</v>
      </c>
      <c r="Q598" s="102" t="str">
        <v>Confirmed</v>
      </c>
      <c r="R598" s="102" t="str">
        <v>Closed Deal</v>
      </c>
      <c r="S598" s="102" t="str">
        <v>SSH</v>
      </c>
      <c r="T598" s="102" t="str">
        <v>VRN</v>
      </c>
      <c r="U598" s="102" t="str">
        <v>VRN</v>
      </c>
      <c r="V598" s="102">
        <v>6</v>
      </c>
      <c r="W598" s="102">
        <v>75</v>
      </c>
      <c r="X598" s="102" t="str">
        <v>E25-05B</v>
      </c>
      <c r="Y598" s="102">
        <v>186</v>
      </c>
      <c r="Z598" s="102">
        <v>186</v>
      </c>
      <c r="AA598" s="102">
        <v>0</v>
      </c>
      <c r="AB598" s="13" t="str">
        <v>E25</v>
      </c>
    </row>
    <row r="599" spans="1:28" x14ac:dyDescent="0.25">
      <c r="A599" s="103">
        <v>45698</v>
      </c>
      <c r="B599" s="102" t="str">
        <v>EuroAirlines</v>
      </c>
      <c r="C599" s="102" t="str">
        <v>Distributor</v>
      </c>
      <c r="D599" s="102" t="str">
        <v/>
      </c>
      <c r="E599" s="102" t="str">
        <v>11LC8B</v>
      </c>
      <c r="F599" s="102" t="str">
        <v>OW</v>
      </c>
      <c r="G599" s="102" t="str">
        <v>Outbound</v>
      </c>
      <c r="H599" s="102" t="str">
        <v>UJ6001</v>
      </c>
      <c r="I599" s="103" t="str">
        <v>SSH-VRN</v>
      </c>
      <c r="J599" s="135">
        <v>45899</v>
      </c>
      <c r="K599" s="102">
        <v>1</v>
      </c>
      <c r="L599" s="102">
        <v>1</v>
      </c>
      <c r="M599" s="102">
        <v>400</v>
      </c>
      <c r="N599" s="102">
        <v>37.43</v>
      </c>
      <c r="O599" s="102">
        <v>40</v>
      </c>
      <c r="P599" s="102">
        <v>477.43</v>
      </c>
      <c r="Q599" s="102" t="str">
        <v>Confirmed</v>
      </c>
      <c r="R599" s="102" t="str">
        <v>Closed Deal</v>
      </c>
      <c r="S599" s="102" t="str">
        <v>SSH</v>
      </c>
      <c r="T599" s="102" t="str">
        <v>VRN</v>
      </c>
      <c r="U599" s="102" t="str">
        <v>VRN</v>
      </c>
      <c r="V599" s="102">
        <v>6</v>
      </c>
      <c r="W599" s="102">
        <v>201</v>
      </c>
      <c r="X599" s="102" t="str">
        <v>S25-04</v>
      </c>
      <c r="Y599" s="102">
        <v>218</v>
      </c>
      <c r="Z599" s="102">
        <v>226</v>
      </c>
      <c r="AA599" s="102">
        <v>-8</v>
      </c>
      <c r="AB599" s="13" t="str">
        <v>S25</v>
      </c>
    </row>
    <row r="600" spans="1:28" x14ac:dyDescent="0.25">
      <c r="A600" s="103">
        <v>45698</v>
      </c>
      <c r="B600" s="102" t="str">
        <v>May Fair Jets Dubai</v>
      </c>
      <c r="C600" s="102" t="str">
        <v>Website</v>
      </c>
      <c r="D600" s="102" t="str">
        <v>MFJ IBE</v>
      </c>
      <c r="E600" s="102" t="str">
        <v>JCQWTU</v>
      </c>
      <c r="F600" s="102" t="str">
        <v>RT</v>
      </c>
      <c r="G600" s="102" t="str">
        <v>Outbound</v>
      </c>
      <c r="H600" s="102" t="str">
        <v>4S6016</v>
      </c>
      <c r="I600" s="103" t="str">
        <v>VRN-SSH</v>
      </c>
      <c r="J600" s="135">
        <v>45773</v>
      </c>
      <c r="K600" s="102">
        <v>1</v>
      </c>
      <c r="L600" s="102">
        <v>1</v>
      </c>
      <c r="M600" s="102">
        <v>317.97000000000003</v>
      </c>
      <c r="N600" s="102">
        <v>0</v>
      </c>
      <c r="O600" s="102">
        <v>0</v>
      </c>
      <c r="P600" s="102">
        <v>317.97000000000003</v>
      </c>
      <c r="Q600" s="102" t="str">
        <v>Confirmed</v>
      </c>
      <c r="R600" s="102" t="str">
        <v>Closed Deal</v>
      </c>
      <c r="S600" s="102" t="str">
        <v>VRN</v>
      </c>
      <c r="T600" s="102" t="str">
        <v>SSH</v>
      </c>
      <c r="U600" s="102" t="str">
        <v>VRN</v>
      </c>
      <c r="V600" s="102">
        <v>6</v>
      </c>
      <c r="W600" s="102">
        <v>75</v>
      </c>
      <c r="X600" s="102" t="str">
        <v>E25-05B</v>
      </c>
      <c r="Y600" s="102">
        <v>186</v>
      </c>
      <c r="Z600" s="102">
        <v>148</v>
      </c>
      <c r="AA600" s="102">
        <v>38</v>
      </c>
      <c r="AB600" s="13" t="str">
        <v>E25</v>
      </c>
    </row>
    <row r="601" spans="1:28" x14ac:dyDescent="0.25">
      <c r="A601" s="103">
        <v>45698</v>
      </c>
      <c r="B601" s="102" t="str">
        <v>May Fair Jets Dubai</v>
      </c>
      <c r="C601" s="102" t="str">
        <v>Website</v>
      </c>
      <c r="D601" s="102" t="str">
        <v>MFJ IBE</v>
      </c>
      <c r="E601" s="102" t="str">
        <v>JCQWTU</v>
      </c>
      <c r="F601" s="102" t="str">
        <v>RT</v>
      </c>
      <c r="G601" s="102" t="str">
        <v>Inbound</v>
      </c>
      <c r="H601" s="102" t="str">
        <v>4S6015</v>
      </c>
      <c r="I601" s="103" t="str">
        <v>SSH-VRN</v>
      </c>
      <c r="J601" s="135">
        <v>45780</v>
      </c>
      <c r="K601" s="102">
        <v>1</v>
      </c>
      <c r="L601" s="102">
        <v>1</v>
      </c>
      <c r="M601" s="102">
        <v>346.63</v>
      </c>
      <c r="N601" s="102">
        <v>0</v>
      </c>
      <c r="O601" s="102">
        <v>0</v>
      </c>
      <c r="P601" s="102">
        <v>346.63</v>
      </c>
      <c r="Q601" s="102" t="str">
        <v>Confirmed</v>
      </c>
      <c r="R601" s="102" t="str">
        <v>Closed Deal</v>
      </c>
      <c r="S601" s="102" t="str">
        <v>SSH</v>
      </c>
      <c r="T601" s="102" t="str">
        <v>VRN</v>
      </c>
      <c r="U601" s="102" t="str">
        <v>VRN</v>
      </c>
      <c r="V601" s="102">
        <v>6</v>
      </c>
      <c r="W601" s="102">
        <v>82</v>
      </c>
      <c r="X601" s="102" t="str">
        <v>E25-05B</v>
      </c>
      <c r="Y601" s="102">
        <v>186</v>
      </c>
      <c r="Z601" s="102">
        <v>182</v>
      </c>
      <c r="AA601" s="102">
        <v>4</v>
      </c>
      <c r="AB601" s="13" t="str">
        <v>E25</v>
      </c>
    </row>
    <row r="602" spans="1:28" x14ac:dyDescent="0.25">
      <c r="A602" s="103">
        <v>45698</v>
      </c>
      <c r="B602" s="102" t="str">
        <v>May Fair Jets Dubai</v>
      </c>
      <c r="C602" s="102" t="str">
        <v>Website</v>
      </c>
      <c r="D602" s="102" t="str">
        <v>MFJ IBE</v>
      </c>
      <c r="E602" s="102" t="str">
        <v>ATFMYV</v>
      </c>
      <c r="F602" s="102" t="str">
        <v>RT</v>
      </c>
      <c r="G602" s="102" t="str">
        <v>Outbound</v>
      </c>
      <c r="H602" s="102" t="str">
        <v>4S6016</v>
      </c>
      <c r="I602" s="103" t="str">
        <v>VRN-SSH</v>
      </c>
      <c r="J602" s="135">
        <v>45766</v>
      </c>
      <c r="K602" s="102">
        <v>1</v>
      </c>
      <c r="L602" s="102">
        <v>1</v>
      </c>
      <c r="M602" s="102">
        <v>347.47</v>
      </c>
      <c r="N602" s="102">
        <v>0</v>
      </c>
      <c r="O602" s="102">
        <v>0</v>
      </c>
      <c r="P602" s="102">
        <v>347.47</v>
      </c>
      <c r="Q602" s="102" t="str">
        <v>Confirmed</v>
      </c>
      <c r="R602" s="102" t="str">
        <v>Closed Deal</v>
      </c>
      <c r="S602" s="102" t="str">
        <v>VRN</v>
      </c>
      <c r="T602" s="102" t="str">
        <v>SSH</v>
      </c>
      <c r="U602" s="102" t="str">
        <v>VRN</v>
      </c>
      <c r="V602" s="102">
        <v>6</v>
      </c>
      <c r="W602" s="102">
        <v>68</v>
      </c>
      <c r="X602" s="102" t="str">
        <v>E25-05B</v>
      </c>
      <c r="Y602" s="102">
        <v>186</v>
      </c>
      <c r="Z602" s="102">
        <v>185</v>
      </c>
      <c r="AA602" s="102">
        <v>1</v>
      </c>
      <c r="AB602" s="13" t="str">
        <v>E25</v>
      </c>
    </row>
    <row r="603" spans="1:28" x14ac:dyDescent="0.25">
      <c r="A603" s="103">
        <v>45698</v>
      </c>
      <c r="B603" s="102" t="str">
        <v>May Fair Jets Dubai</v>
      </c>
      <c r="C603" s="102" t="str">
        <v>Website</v>
      </c>
      <c r="D603" s="102" t="str">
        <v>MFJ IBE</v>
      </c>
      <c r="E603" s="102" t="str">
        <v>ATFMYV</v>
      </c>
      <c r="F603" s="102" t="str">
        <v>RT</v>
      </c>
      <c r="G603" s="102" t="str">
        <v>Inbound</v>
      </c>
      <c r="H603" s="102" t="str">
        <v>4S6015</v>
      </c>
      <c r="I603" s="103" t="str">
        <v>SSH-VRN</v>
      </c>
      <c r="J603" s="135">
        <v>45780</v>
      </c>
      <c r="K603" s="102">
        <v>1</v>
      </c>
      <c r="L603" s="102">
        <v>1</v>
      </c>
      <c r="M603" s="102">
        <v>423.05</v>
      </c>
      <c r="N603" s="102">
        <v>0</v>
      </c>
      <c r="O603" s="102">
        <v>0</v>
      </c>
      <c r="P603" s="102">
        <v>423.05</v>
      </c>
      <c r="Q603" s="102" t="str">
        <v>Confirmed</v>
      </c>
      <c r="R603" s="102" t="str">
        <v>Closed Deal</v>
      </c>
      <c r="S603" s="102" t="str">
        <v>SSH</v>
      </c>
      <c r="T603" s="102" t="str">
        <v>VRN</v>
      </c>
      <c r="U603" s="102" t="str">
        <v>VRN</v>
      </c>
      <c r="V603" s="102">
        <v>6</v>
      </c>
      <c r="W603" s="102">
        <v>82</v>
      </c>
      <c r="X603" s="102" t="str">
        <v>E25-05B</v>
      </c>
      <c r="Y603" s="102">
        <v>186</v>
      </c>
      <c r="Z603" s="102">
        <v>182</v>
      </c>
      <c r="AA603" s="102">
        <v>4</v>
      </c>
      <c r="AB603" s="13" t="str">
        <v>E25</v>
      </c>
    </row>
    <row r="604" spans="1:28" x14ac:dyDescent="0.25">
      <c r="A604" s="103">
        <v>45698</v>
      </c>
      <c r="B604" s="102" t="str">
        <v>May Fair Jets Dubai</v>
      </c>
      <c r="C604" s="102" t="str">
        <v>Website</v>
      </c>
      <c r="D604" s="102" t="str">
        <v>MFJ IBE</v>
      </c>
      <c r="E604" s="102" t="str">
        <v>ATFMYV</v>
      </c>
      <c r="F604" s="102" t="str">
        <v>RT</v>
      </c>
      <c r="G604" s="102" t="str">
        <v>Outbound</v>
      </c>
      <c r="H604" s="102" t="str">
        <v>4S6016</v>
      </c>
      <c r="I604" s="103" t="str">
        <v>VRN-SSH</v>
      </c>
      <c r="J604" s="135">
        <v>45766</v>
      </c>
      <c r="K604" s="102">
        <v>1</v>
      </c>
      <c r="L604" s="102">
        <v>1</v>
      </c>
      <c r="M604" s="102">
        <v>239.22</v>
      </c>
      <c r="N604" s="102">
        <v>0</v>
      </c>
      <c r="O604" s="102">
        <v>0</v>
      </c>
      <c r="P604" s="102">
        <v>239.22</v>
      </c>
      <c r="Q604" s="102" t="str">
        <v>Confirmed</v>
      </c>
      <c r="R604" s="102" t="str">
        <v>Closed Deal</v>
      </c>
      <c r="S604" s="102" t="str">
        <v>VRN</v>
      </c>
      <c r="T604" s="102" t="str">
        <v>SSH</v>
      </c>
      <c r="U604" s="102" t="str">
        <v>VRN</v>
      </c>
      <c r="V604" s="102">
        <v>6</v>
      </c>
      <c r="W604" s="102">
        <v>68</v>
      </c>
      <c r="X604" s="102" t="str">
        <v>E25-05B</v>
      </c>
      <c r="Y604" s="102">
        <v>186</v>
      </c>
      <c r="Z604" s="102">
        <v>185</v>
      </c>
      <c r="AA604" s="102">
        <v>1</v>
      </c>
      <c r="AB604" s="13" t="str">
        <v>E25</v>
      </c>
    </row>
    <row r="605" spans="1:28" x14ac:dyDescent="0.25">
      <c r="A605" s="103">
        <v>45698</v>
      </c>
      <c r="B605" s="102" t="str">
        <v>May Fair Jets Dubai</v>
      </c>
      <c r="C605" s="102" t="str">
        <v>Website</v>
      </c>
      <c r="D605" s="102" t="str">
        <v>MFJ IBE</v>
      </c>
      <c r="E605" s="102" t="str">
        <v>ATFMYV</v>
      </c>
      <c r="F605" s="102" t="str">
        <v>RT</v>
      </c>
      <c r="G605" s="102" t="str">
        <v>Inbound</v>
      </c>
      <c r="H605" s="102" t="str">
        <v>4S6015</v>
      </c>
      <c r="I605" s="103" t="str">
        <v>SSH-VRN</v>
      </c>
      <c r="J605" s="135">
        <v>45780</v>
      </c>
      <c r="K605" s="102">
        <v>1</v>
      </c>
      <c r="L605" s="102">
        <v>1</v>
      </c>
      <c r="M605" s="102">
        <v>272.88</v>
      </c>
      <c r="N605" s="102">
        <v>0</v>
      </c>
      <c r="O605" s="102">
        <v>0</v>
      </c>
      <c r="P605" s="102">
        <v>272.88</v>
      </c>
      <c r="Q605" s="102" t="str">
        <v>Confirmed</v>
      </c>
      <c r="R605" s="102" t="str">
        <v>Closed Deal</v>
      </c>
      <c r="S605" s="102" t="str">
        <v>SSH</v>
      </c>
      <c r="T605" s="102" t="str">
        <v>VRN</v>
      </c>
      <c r="U605" s="102" t="str">
        <v>VRN</v>
      </c>
      <c r="V605" s="102">
        <v>6</v>
      </c>
      <c r="W605" s="102">
        <v>82</v>
      </c>
      <c r="X605" s="102" t="str">
        <v>E25-05B</v>
      </c>
      <c r="Y605" s="102">
        <v>186</v>
      </c>
      <c r="Z605" s="102">
        <v>182</v>
      </c>
      <c r="AA605" s="102">
        <v>4</v>
      </c>
      <c r="AB605" s="13" t="str">
        <v>E25</v>
      </c>
    </row>
    <row r="606" spans="1:28" x14ac:dyDescent="0.25">
      <c r="A606" s="103">
        <v>45698</v>
      </c>
      <c r="B606" s="102" t="str">
        <v>May Fair Jets Dubai</v>
      </c>
      <c r="C606" s="102" t="str">
        <v>Website</v>
      </c>
      <c r="D606" s="102" t="str">
        <v>MFJ IBE</v>
      </c>
      <c r="E606" s="102" t="str">
        <v>ATFMYV</v>
      </c>
      <c r="F606" s="102" t="str">
        <v>RT</v>
      </c>
      <c r="G606" s="102" t="str">
        <v>Outbound</v>
      </c>
      <c r="H606" s="102" t="str">
        <v>4S6016</v>
      </c>
      <c r="I606" s="103" t="str">
        <v>VRN-SSH</v>
      </c>
      <c r="J606" s="135">
        <v>45766</v>
      </c>
      <c r="K606" s="102">
        <v>1</v>
      </c>
      <c r="L606" s="102">
        <v>1</v>
      </c>
      <c r="M606" s="102">
        <v>239.22</v>
      </c>
      <c r="N606" s="102">
        <v>0</v>
      </c>
      <c r="O606" s="102">
        <v>0</v>
      </c>
      <c r="P606" s="102">
        <v>239.22</v>
      </c>
      <c r="Q606" s="102" t="str">
        <v>Confirmed</v>
      </c>
      <c r="R606" s="102" t="str">
        <v>Closed Deal</v>
      </c>
      <c r="S606" s="102" t="str">
        <v>VRN</v>
      </c>
      <c r="T606" s="102" t="str">
        <v>SSH</v>
      </c>
      <c r="U606" s="102" t="str">
        <v>VRN</v>
      </c>
      <c r="V606" s="102">
        <v>6</v>
      </c>
      <c r="W606" s="102">
        <v>68</v>
      </c>
      <c r="X606" s="102" t="str">
        <v>E25-05B</v>
      </c>
      <c r="Y606" s="102">
        <v>186</v>
      </c>
      <c r="Z606" s="102">
        <v>185</v>
      </c>
      <c r="AA606" s="102">
        <v>1</v>
      </c>
      <c r="AB606" s="13" t="str">
        <v>E25</v>
      </c>
    </row>
    <row r="607" spans="1:28" x14ac:dyDescent="0.25">
      <c r="A607" s="103">
        <v>45698</v>
      </c>
      <c r="B607" s="102" t="str">
        <v>May Fair Jets Dubai</v>
      </c>
      <c r="C607" s="102" t="str">
        <v>Website</v>
      </c>
      <c r="D607" s="102" t="str">
        <v>MFJ IBE</v>
      </c>
      <c r="E607" s="102" t="str">
        <v>ATFMYV</v>
      </c>
      <c r="F607" s="102" t="str">
        <v>RT</v>
      </c>
      <c r="G607" s="102" t="str">
        <v>Inbound</v>
      </c>
      <c r="H607" s="102" t="str">
        <v>4S6015</v>
      </c>
      <c r="I607" s="103" t="str">
        <v>SSH-VRN</v>
      </c>
      <c r="J607" s="135">
        <v>45780</v>
      </c>
      <c r="K607" s="102">
        <v>1</v>
      </c>
      <c r="L607" s="102">
        <v>1</v>
      </c>
      <c r="M607" s="102">
        <v>272.88</v>
      </c>
      <c r="N607" s="102">
        <v>0</v>
      </c>
      <c r="O607" s="102">
        <v>0</v>
      </c>
      <c r="P607" s="102">
        <v>272.88</v>
      </c>
      <c r="Q607" s="102" t="str">
        <v>Confirmed</v>
      </c>
      <c r="R607" s="102" t="str">
        <v>Closed Deal</v>
      </c>
      <c r="S607" s="102" t="str">
        <v>SSH</v>
      </c>
      <c r="T607" s="102" t="str">
        <v>VRN</v>
      </c>
      <c r="U607" s="102" t="str">
        <v>VRN</v>
      </c>
      <c r="V607" s="102">
        <v>6</v>
      </c>
      <c r="W607" s="102">
        <v>82</v>
      </c>
      <c r="X607" s="102" t="str">
        <v>E25-05B</v>
      </c>
      <c r="Y607" s="102">
        <v>186</v>
      </c>
      <c r="Z607" s="102">
        <v>182</v>
      </c>
      <c r="AA607" s="102">
        <v>4</v>
      </c>
      <c r="AB607" s="13" t="str">
        <v>E25</v>
      </c>
    </row>
    <row r="608" spans="1:28" x14ac:dyDescent="0.25">
      <c r="A608" s="103">
        <v>45698</v>
      </c>
      <c r="B608" s="102" t="str">
        <v>May Fair Jets Dubai</v>
      </c>
      <c r="C608" s="102" t="str">
        <v>Website</v>
      </c>
      <c r="D608" s="102" t="str">
        <v>MFJ IBE</v>
      </c>
      <c r="E608" s="102" t="str">
        <v>ATFMYV</v>
      </c>
      <c r="F608" s="102" t="str">
        <v>RT</v>
      </c>
      <c r="G608" s="102" t="str">
        <v>Outbound</v>
      </c>
      <c r="H608" s="102" t="str">
        <v>4S6016</v>
      </c>
      <c r="I608" s="103" t="str">
        <v>VRN-SSH</v>
      </c>
      <c r="J608" s="135">
        <v>45766</v>
      </c>
      <c r="K608" s="102">
        <v>1</v>
      </c>
      <c r="L608" s="102">
        <v>1</v>
      </c>
      <c r="M608" s="102">
        <v>317.97000000000003</v>
      </c>
      <c r="N608" s="102">
        <v>0</v>
      </c>
      <c r="O608" s="102">
        <v>0</v>
      </c>
      <c r="P608" s="102">
        <v>317.97000000000003</v>
      </c>
      <c r="Q608" s="102" t="str">
        <v>Confirmed</v>
      </c>
      <c r="R608" s="102" t="str">
        <v>Closed Deal</v>
      </c>
      <c r="S608" s="102" t="str">
        <v>VRN</v>
      </c>
      <c r="T608" s="102" t="str">
        <v>SSH</v>
      </c>
      <c r="U608" s="102" t="str">
        <v>VRN</v>
      </c>
      <c r="V608" s="102">
        <v>6</v>
      </c>
      <c r="W608" s="102">
        <v>68</v>
      </c>
      <c r="X608" s="102" t="str">
        <v>E25-05B</v>
      </c>
      <c r="Y608" s="102">
        <v>186</v>
      </c>
      <c r="Z608" s="102">
        <v>185</v>
      </c>
      <c r="AA608" s="102">
        <v>1</v>
      </c>
      <c r="AB608" s="13" t="str">
        <v>E25</v>
      </c>
    </row>
    <row r="609" spans="1:28" x14ac:dyDescent="0.25">
      <c r="A609" s="103">
        <v>45698</v>
      </c>
      <c r="B609" s="102" t="str">
        <v>May Fair Jets Dubai</v>
      </c>
      <c r="C609" s="102" t="str">
        <v>Website</v>
      </c>
      <c r="D609" s="102" t="str">
        <v>MFJ IBE</v>
      </c>
      <c r="E609" s="102" t="str">
        <v>ATFMYV</v>
      </c>
      <c r="F609" s="102" t="str">
        <v>RT</v>
      </c>
      <c r="G609" s="102" t="str">
        <v>Inbound</v>
      </c>
      <c r="H609" s="102" t="str">
        <v>4S6015</v>
      </c>
      <c r="I609" s="103" t="str">
        <v>SSH-VRN</v>
      </c>
      <c r="J609" s="135">
        <v>45780</v>
      </c>
      <c r="K609" s="102">
        <v>1</v>
      </c>
      <c r="L609" s="102">
        <v>1</v>
      </c>
      <c r="M609" s="102">
        <v>346.63</v>
      </c>
      <c r="N609" s="102">
        <v>0</v>
      </c>
      <c r="O609" s="102">
        <v>0</v>
      </c>
      <c r="P609" s="102">
        <v>346.63</v>
      </c>
      <c r="Q609" s="102" t="str">
        <v>Confirmed</v>
      </c>
      <c r="R609" s="102" t="str">
        <v>Closed Deal</v>
      </c>
      <c r="S609" s="102" t="str">
        <v>SSH</v>
      </c>
      <c r="T609" s="102" t="str">
        <v>VRN</v>
      </c>
      <c r="U609" s="102" t="str">
        <v>VRN</v>
      </c>
      <c r="V609" s="102">
        <v>6</v>
      </c>
      <c r="W609" s="102">
        <v>82</v>
      </c>
      <c r="X609" s="102" t="str">
        <v>E25-05B</v>
      </c>
      <c r="Y609" s="102">
        <v>186</v>
      </c>
      <c r="Z609" s="102">
        <v>182</v>
      </c>
      <c r="AA609" s="102">
        <v>4</v>
      </c>
      <c r="AB609" s="13" t="str">
        <v>E25</v>
      </c>
    </row>
    <row r="610" spans="1:28" x14ac:dyDescent="0.25">
      <c r="A610" s="103">
        <v>45699</v>
      </c>
      <c r="B610" s="102" t="str">
        <v>Searcharter</v>
      </c>
      <c r="C610" s="102" t="str">
        <v>Distributor</v>
      </c>
      <c r="D610" s="102" t="str">
        <v/>
      </c>
      <c r="E610" s="102" t="str">
        <v>Y7PY9</v>
      </c>
      <c r="F610" s="102" t="str">
        <v>RT</v>
      </c>
      <c r="G610" s="102" t="str">
        <v>Outbound</v>
      </c>
      <c r="H610" s="102" t="str">
        <v>4S6006</v>
      </c>
      <c r="I610" s="103" t="str">
        <v>MXP-SSH</v>
      </c>
      <c r="J610" s="135">
        <v>45877</v>
      </c>
      <c r="K610" s="102">
        <v>4</v>
      </c>
      <c r="L610" s="102">
        <v>4</v>
      </c>
      <c r="M610" s="102">
        <v>300</v>
      </c>
      <c r="N610" s="102">
        <v>0</v>
      </c>
      <c r="O610" s="102">
        <v>0</v>
      </c>
      <c r="P610" s="102">
        <v>1200</v>
      </c>
      <c r="Q610" s="102" t="str">
        <v>Confirmed</v>
      </c>
      <c r="R610" s="102" t="str">
        <v>Closed Deal</v>
      </c>
      <c r="S610" s="102" t="str">
        <v>MXP</v>
      </c>
      <c r="T610" s="102" t="str">
        <v>SSH</v>
      </c>
      <c r="U610" s="102" t="str">
        <v>MXP</v>
      </c>
      <c r="V610" s="102">
        <v>5</v>
      </c>
      <c r="W610" s="102">
        <v>178</v>
      </c>
      <c r="X610" s="102" t="str">
        <v>S25-02</v>
      </c>
      <c r="Y610" s="102">
        <v>4</v>
      </c>
      <c r="Z610" s="102">
        <v>4</v>
      </c>
      <c r="AA610" s="102">
        <v>0</v>
      </c>
      <c r="AB610" s="13" t="str">
        <v>S25</v>
      </c>
    </row>
    <row r="611" spans="1:28" x14ac:dyDescent="0.25">
      <c r="A611" s="103">
        <v>45699</v>
      </c>
      <c r="B611" s="102" t="str">
        <v>Searcharter</v>
      </c>
      <c r="C611" s="102" t="str">
        <v>Distributor</v>
      </c>
      <c r="D611" s="102" t="str">
        <v/>
      </c>
      <c r="E611" s="102" t="str">
        <v>Y7PY9</v>
      </c>
      <c r="F611" s="102" t="str">
        <v>RT</v>
      </c>
      <c r="G611" s="102" t="str">
        <v>Inbound</v>
      </c>
      <c r="H611" s="102" t="str">
        <v>4S6005</v>
      </c>
      <c r="I611" s="103" t="str">
        <v>SSH-MXP</v>
      </c>
      <c r="J611" s="135">
        <v>45891</v>
      </c>
      <c r="K611" s="102">
        <v>4</v>
      </c>
      <c r="L611" s="102">
        <v>4</v>
      </c>
      <c r="M611" s="102">
        <v>300</v>
      </c>
      <c r="N611" s="102">
        <v>0</v>
      </c>
      <c r="O611" s="102">
        <v>0</v>
      </c>
      <c r="P611" s="102">
        <v>1200</v>
      </c>
      <c r="Q611" s="102" t="str">
        <v>Confirmed</v>
      </c>
      <c r="R611" s="102" t="str">
        <v>Closed Deal</v>
      </c>
      <c r="S611" s="102" t="str">
        <v>SSH</v>
      </c>
      <c r="T611" s="102" t="str">
        <v>MXP</v>
      </c>
      <c r="U611" s="102" t="str">
        <v>MXP</v>
      </c>
      <c r="V611" s="102">
        <v>5</v>
      </c>
      <c r="W611" s="102">
        <v>192</v>
      </c>
      <c r="X611" s="102" t="str">
        <v>S25-02</v>
      </c>
      <c r="Y611" s="102">
        <v>4</v>
      </c>
      <c r="Z611" s="102">
        <v>4</v>
      </c>
      <c r="AA611" s="102">
        <v>0</v>
      </c>
      <c r="AB611" s="13" t="str">
        <v>S25</v>
      </c>
    </row>
    <row r="612" spans="1:28" x14ac:dyDescent="0.25">
      <c r="A612" s="103">
        <v>45700</v>
      </c>
      <c r="B612" s="102" t="str">
        <v>EuroAirlines</v>
      </c>
      <c r="C612" s="102" t="str">
        <v>Distributor</v>
      </c>
      <c r="D612" s="102" t="str">
        <v>AMADEUS</v>
      </c>
      <c r="E612" s="102" t="str">
        <v>11LCTR</v>
      </c>
      <c r="F612" s="102" t="str">
        <v>OW</v>
      </c>
      <c r="G612" s="102" t="str">
        <v>Outbound</v>
      </c>
      <c r="H612" s="102" t="str">
        <v>SM820</v>
      </c>
      <c r="I612" s="103" t="str">
        <v>NAP-SSH</v>
      </c>
      <c r="J612" s="135">
        <v>45753</v>
      </c>
      <c r="K612" s="102">
        <v>1</v>
      </c>
      <c r="L612" s="102">
        <v>1</v>
      </c>
      <c r="M612" s="102">
        <v>100</v>
      </c>
      <c r="N612" s="102">
        <v>34.04</v>
      </c>
      <c r="O612" s="102">
        <v>30</v>
      </c>
      <c r="P612" s="102">
        <v>164.04</v>
      </c>
      <c r="Q612" s="102" t="str">
        <v>Confirmed</v>
      </c>
      <c r="R612" s="102" t="str">
        <v>Closed Deal</v>
      </c>
      <c r="S612" s="102" t="str">
        <v>NAP</v>
      </c>
      <c r="T612" s="102" t="str">
        <v>SSH</v>
      </c>
      <c r="U612" s="102" t="str">
        <v>NAP</v>
      </c>
      <c r="V612" s="102">
        <v>7</v>
      </c>
      <c r="W612" s="102">
        <v>53</v>
      </c>
      <c r="X612" s="102" t="str">
        <v>E25-03A</v>
      </c>
      <c r="Y612" s="102">
        <v>85</v>
      </c>
      <c r="Z612" s="102">
        <v>82</v>
      </c>
      <c r="AA612" s="102">
        <v>3</v>
      </c>
      <c r="AB612" s="13" t="str">
        <v>E25</v>
      </c>
    </row>
    <row r="613" spans="1:28" x14ac:dyDescent="0.25">
      <c r="A613" s="103">
        <v>45700</v>
      </c>
      <c r="B613" s="102" t="str">
        <v>Genius</v>
      </c>
      <c r="C613" s="102" t="str">
        <v>Distributor</v>
      </c>
      <c r="D613" s="102" t="str">
        <v/>
      </c>
      <c r="E613" s="102" t="str">
        <v/>
      </c>
      <c r="F613" s="102" t="str">
        <v>OW</v>
      </c>
      <c r="G613" s="102" t="str">
        <v>Outbound</v>
      </c>
      <c r="H613" s="102" t="str">
        <v>4S6006</v>
      </c>
      <c r="I613" s="103" t="str">
        <v>MXP-SSH</v>
      </c>
      <c r="J613" s="135">
        <v>45765</v>
      </c>
      <c r="K613" s="102">
        <v>2</v>
      </c>
      <c r="L613" s="102">
        <v>2</v>
      </c>
      <c r="M613" s="102">
        <v>325</v>
      </c>
      <c r="N613" s="102">
        <v>0</v>
      </c>
      <c r="O613" s="102">
        <v>0</v>
      </c>
      <c r="P613" s="102">
        <v>650</v>
      </c>
      <c r="Q613" s="102" t="str">
        <v>Confirmed</v>
      </c>
      <c r="R613" s="102" t="str">
        <v>Closed Deal</v>
      </c>
      <c r="S613" s="102" t="str">
        <v>MXP</v>
      </c>
      <c r="T613" s="102" t="str">
        <v>SSH</v>
      </c>
      <c r="U613" s="102" t="str">
        <v>MXP</v>
      </c>
      <c r="V613" s="102">
        <v>5</v>
      </c>
      <c r="W613" s="102">
        <v>65</v>
      </c>
      <c r="X613" s="102" t="str">
        <v>E25-04</v>
      </c>
      <c r="Y613" s="102">
        <v>186</v>
      </c>
      <c r="Z613" s="102">
        <v>186</v>
      </c>
      <c r="AA613" s="102">
        <v>0</v>
      </c>
      <c r="AB613" s="13" t="str">
        <v>E25</v>
      </c>
    </row>
    <row r="614" spans="1:28" x14ac:dyDescent="0.25">
      <c r="A614" s="103">
        <v>45700</v>
      </c>
      <c r="B614" s="102" t="str">
        <v>GO7</v>
      </c>
      <c r="C614" s="102" t="str">
        <v>Distributor</v>
      </c>
      <c r="D614" s="102" t="str">
        <v>Website IBE</v>
      </c>
      <c r="E614" s="102" t="str">
        <v>HUEW5D</v>
      </c>
      <c r="F614" s="102" t="str">
        <v>OW</v>
      </c>
      <c r="G614" s="102" t="str">
        <v>Outbound</v>
      </c>
      <c r="H614" s="102" t="str">
        <v>4S6015</v>
      </c>
      <c r="I614" s="103" t="str">
        <v>SSH-VRN</v>
      </c>
      <c r="J614" s="135">
        <v>45773</v>
      </c>
      <c r="K614" s="102">
        <v>1</v>
      </c>
      <c r="L614" s="102">
        <v>1</v>
      </c>
      <c r="M614" s="102">
        <v>270</v>
      </c>
      <c r="N614" s="102">
        <v>56.76</v>
      </c>
      <c r="O614" s="102">
        <v>53</v>
      </c>
      <c r="P614" s="102">
        <v>379.76</v>
      </c>
      <c r="Q614" s="102" t="str">
        <v>Confirmed</v>
      </c>
      <c r="R614" s="102" t="str">
        <v>Closed Deal</v>
      </c>
      <c r="S614" s="102" t="str">
        <v>SSH</v>
      </c>
      <c r="T614" s="102" t="str">
        <v>VRN</v>
      </c>
      <c r="U614" s="102" t="str">
        <v>VRN</v>
      </c>
      <c r="V614" s="102">
        <v>6</v>
      </c>
      <c r="W614" s="102">
        <v>73</v>
      </c>
      <c r="X614" s="102" t="str">
        <v>E25-05B</v>
      </c>
      <c r="Y614" s="102">
        <v>186</v>
      </c>
      <c r="Z614" s="102">
        <v>186</v>
      </c>
      <c r="AA614" s="102">
        <v>0</v>
      </c>
      <c r="AB614" s="13" t="str">
        <v>E25</v>
      </c>
    </row>
    <row r="615" spans="1:28" x14ac:dyDescent="0.25">
      <c r="A615" s="103">
        <v>45700</v>
      </c>
      <c r="B615" s="102" t="str">
        <v>GO7</v>
      </c>
      <c r="C615" s="102" t="str">
        <v>Distributor</v>
      </c>
      <c r="D615" s="102" t="str">
        <v>Website IBE</v>
      </c>
      <c r="E615" s="102" t="str">
        <v>HUEW5D</v>
      </c>
      <c r="F615" s="102" t="str">
        <v>OW</v>
      </c>
      <c r="G615" s="102" t="str">
        <v>Outbound</v>
      </c>
      <c r="H615" s="102" t="str">
        <v>4S6015</v>
      </c>
      <c r="I615" s="103" t="str">
        <v>SSH-VRN</v>
      </c>
      <c r="J615" s="135">
        <v>45773</v>
      </c>
      <c r="K615" s="102">
        <v>1</v>
      </c>
      <c r="L615" s="102">
        <v>1</v>
      </c>
      <c r="M615" s="102">
        <v>270</v>
      </c>
      <c r="N615" s="102">
        <v>56.76</v>
      </c>
      <c r="O615" s="102">
        <v>53</v>
      </c>
      <c r="P615" s="102">
        <v>379.76</v>
      </c>
      <c r="Q615" s="102" t="str">
        <v>Confirmed</v>
      </c>
      <c r="R615" s="102" t="str">
        <v>Closed Deal</v>
      </c>
      <c r="S615" s="102" t="str">
        <v>SSH</v>
      </c>
      <c r="T615" s="102" t="str">
        <v>VRN</v>
      </c>
      <c r="U615" s="102" t="str">
        <v>VRN</v>
      </c>
      <c r="V615" s="102">
        <v>6</v>
      </c>
      <c r="W615" s="102">
        <v>73</v>
      </c>
      <c r="X615" s="102" t="str">
        <v>E25-05B</v>
      </c>
      <c r="Y615" s="102">
        <v>186</v>
      </c>
      <c r="Z615" s="102">
        <v>186</v>
      </c>
      <c r="AA615" s="102">
        <v>0</v>
      </c>
      <c r="AB615" s="13" t="str">
        <v>E25</v>
      </c>
    </row>
    <row r="616" spans="1:28" x14ac:dyDescent="0.25">
      <c r="A616" s="103">
        <v>45700</v>
      </c>
      <c r="B616" s="102" t="str">
        <v>GO7</v>
      </c>
      <c r="C616" s="102" t="str">
        <v>Distributor</v>
      </c>
      <c r="D616" s="102" t="str">
        <v>Website IBE</v>
      </c>
      <c r="E616" s="102" t="str">
        <v>LHS76B</v>
      </c>
      <c r="F616" s="102" t="str">
        <v>OW</v>
      </c>
      <c r="G616" s="102" t="str">
        <v>Outbound</v>
      </c>
      <c r="H616" s="102" t="str">
        <v>4S6017</v>
      </c>
      <c r="I616" s="103" t="str">
        <v>SSH-NAP</v>
      </c>
      <c r="J616" s="135">
        <v>45779</v>
      </c>
      <c r="K616" s="102">
        <v>1</v>
      </c>
      <c r="L616" s="102">
        <v>1</v>
      </c>
      <c r="M616" s="102">
        <v>230</v>
      </c>
      <c r="N616" s="102">
        <v>46.9</v>
      </c>
      <c r="O616" s="102">
        <v>53</v>
      </c>
      <c r="P616" s="102">
        <v>329.9</v>
      </c>
      <c r="Q616" s="102" t="str">
        <v>Confirmed</v>
      </c>
      <c r="R616" s="102" t="str">
        <v>Closed Deal</v>
      </c>
      <c r="S616" s="102" t="str">
        <v>SSH</v>
      </c>
      <c r="T616" s="102" t="str">
        <v>NAP</v>
      </c>
      <c r="U616" s="102" t="str">
        <v>NAP</v>
      </c>
      <c r="V616" s="102">
        <v>5</v>
      </c>
      <c r="W616" s="102">
        <v>79</v>
      </c>
      <c r="X616" s="102" t="str">
        <v>E25-08</v>
      </c>
      <c r="Y616" s="102">
        <v>186</v>
      </c>
      <c r="Z616" s="102">
        <v>186</v>
      </c>
      <c r="AA616" s="102">
        <v>0</v>
      </c>
      <c r="AB616" s="13" t="str">
        <v>E25</v>
      </c>
    </row>
    <row r="617" spans="1:28" x14ac:dyDescent="0.25">
      <c r="A617" s="103">
        <v>45700</v>
      </c>
      <c r="B617" s="102" t="str">
        <v>GO7</v>
      </c>
      <c r="C617" s="102" t="str">
        <v>Distributor</v>
      </c>
      <c r="D617" s="102" t="str">
        <v>Website IBE</v>
      </c>
      <c r="E617" s="102" t="str">
        <v>LHS76B</v>
      </c>
      <c r="F617" s="102" t="str">
        <v>OW</v>
      </c>
      <c r="G617" s="102" t="str">
        <v>Outbound</v>
      </c>
      <c r="H617" s="102" t="str">
        <v>4S6017</v>
      </c>
      <c r="I617" s="103" t="str">
        <v>SSH-NAP</v>
      </c>
      <c r="J617" s="135">
        <v>45779</v>
      </c>
      <c r="K617" s="102">
        <v>1</v>
      </c>
      <c r="L617" s="102">
        <v>1</v>
      </c>
      <c r="M617" s="102">
        <v>230</v>
      </c>
      <c r="N617" s="102">
        <v>46.9</v>
      </c>
      <c r="O617" s="102">
        <v>53</v>
      </c>
      <c r="P617" s="102">
        <v>329.9</v>
      </c>
      <c r="Q617" s="102" t="str">
        <v>Confirmed</v>
      </c>
      <c r="R617" s="102" t="str">
        <v>Closed Deal</v>
      </c>
      <c r="S617" s="102" t="str">
        <v>SSH</v>
      </c>
      <c r="T617" s="102" t="str">
        <v>NAP</v>
      </c>
      <c r="U617" s="102" t="str">
        <v>NAP</v>
      </c>
      <c r="V617" s="102">
        <v>5</v>
      </c>
      <c r="W617" s="102">
        <v>79</v>
      </c>
      <c r="X617" s="102" t="str">
        <v>E25-08</v>
      </c>
      <c r="Y617" s="102">
        <v>186</v>
      </c>
      <c r="Z617" s="102">
        <v>186</v>
      </c>
      <c r="AA617" s="102">
        <v>0</v>
      </c>
      <c r="AB617" s="13" t="str">
        <v>E25</v>
      </c>
    </row>
    <row r="618" spans="1:28" x14ac:dyDescent="0.25">
      <c r="A618" s="103">
        <v>45701</v>
      </c>
      <c r="B618" s="102" t="str">
        <v>GO7</v>
      </c>
      <c r="C618" s="102" t="str">
        <v>Distributor</v>
      </c>
      <c r="D618" s="102" t="str">
        <v>Website IBE</v>
      </c>
      <c r="E618" s="102" t="str">
        <v>HCQ493</v>
      </c>
      <c r="F618" s="102" t="str">
        <v>OW</v>
      </c>
      <c r="G618" s="102" t="str">
        <v>Outbound</v>
      </c>
      <c r="H618" s="102" t="str">
        <v>4S6015</v>
      </c>
      <c r="I618" s="103" t="str">
        <v>SSH-VRN</v>
      </c>
      <c r="J618" s="135">
        <v>45773</v>
      </c>
      <c r="K618" s="102">
        <v>1</v>
      </c>
      <c r="L618" s="102">
        <v>1</v>
      </c>
      <c r="M618" s="102">
        <v>271.22000000000003</v>
      </c>
      <c r="N618" s="102">
        <v>38.97</v>
      </c>
      <c r="O618" s="102">
        <v>53</v>
      </c>
      <c r="P618" s="102">
        <v>363.19</v>
      </c>
      <c r="Q618" s="102" t="str">
        <v>Confirmed</v>
      </c>
      <c r="R618" s="102" t="str">
        <v>Closed Deal</v>
      </c>
      <c r="S618" s="102" t="str">
        <v>SSH</v>
      </c>
      <c r="T618" s="102" t="str">
        <v>VRN</v>
      </c>
      <c r="U618" s="102" t="str">
        <v>VRN</v>
      </c>
      <c r="V618" s="102">
        <v>6</v>
      </c>
      <c r="W618" s="102">
        <v>72</v>
      </c>
      <c r="X618" s="102" t="str">
        <v>E25-05B</v>
      </c>
      <c r="Y618" s="102">
        <v>186</v>
      </c>
      <c r="Z618" s="102">
        <v>186</v>
      </c>
      <c r="AA618" s="102">
        <v>0</v>
      </c>
      <c r="AB618" s="13" t="str">
        <v>E25</v>
      </c>
    </row>
    <row r="619" spans="1:28" x14ac:dyDescent="0.25">
      <c r="A619" s="103">
        <v>45701</v>
      </c>
      <c r="B619" s="102" t="str">
        <v>GO7</v>
      </c>
      <c r="C619" s="102" t="str">
        <v>Distributor</v>
      </c>
      <c r="D619" s="102" t="str">
        <v>Website IBE</v>
      </c>
      <c r="E619" s="102" t="str">
        <v>HCQ493</v>
      </c>
      <c r="F619" s="102" t="str">
        <v>OW</v>
      </c>
      <c r="G619" s="102" t="str">
        <v>Outbound</v>
      </c>
      <c r="H619" s="102" t="str">
        <v>4S6015</v>
      </c>
      <c r="I619" s="103" t="str">
        <v>SSH-VRN</v>
      </c>
      <c r="J619" s="135">
        <v>45773</v>
      </c>
      <c r="K619" s="102">
        <v>1</v>
      </c>
      <c r="L619" s="102">
        <v>1</v>
      </c>
      <c r="M619" s="102">
        <v>271.22000000000003</v>
      </c>
      <c r="N619" s="102">
        <v>38.97</v>
      </c>
      <c r="O619" s="102">
        <v>53</v>
      </c>
      <c r="P619" s="102">
        <v>363.19</v>
      </c>
      <c r="Q619" s="102" t="str">
        <v>Confirmed</v>
      </c>
      <c r="R619" s="102" t="str">
        <v>Closed Deal</v>
      </c>
      <c r="S619" s="102" t="str">
        <v>SSH</v>
      </c>
      <c r="T619" s="102" t="str">
        <v>VRN</v>
      </c>
      <c r="U619" s="102" t="str">
        <v>VRN</v>
      </c>
      <c r="V619" s="102">
        <v>6</v>
      </c>
      <c r="W619" s="102">
        <v>72</v>
      </c>
      <c r="X619" s="102" t="str">
        <v>E25-05B</v>
      </c>
      <c r="Y619" s="102">
        <v>186</v>
      </c>
      <c r="Z619" s="102">
        <v>186</v>
      </c>
      <c r="AA619" s="102">
        <v>0</v>
      </c>
      <c r="AB619" s="13" t="str">
        <v>E25</v>
      </c>
    </row>
    <row r="620" spans="1:28" x14ac:dyDescent="0.25">
      <c r="A620" s="103">
        <v>45701</v>
      </c>
      <c r="B620" s="102" t="str">
        <v>GO7</v>
      </c>
      <c r="C620" s="102" t="str">
        <v>Distributor</v>
      </c>
      <c r="D620" s="102" t="str">
        <v>Website IBE</v>
      </c>
      <c r="E620" s="102" t="str">
        <v>D7OQVZ</v>
      </c>
      <c r="F620" s="102" t="str">
        <v>OW</v>
      </c>
      <c r="G620" s="102" t="str">
        <v>Outbound</v>
      </c>
      <c r="H620" s="102" t="str">
        <v>4S6003</v>
      </c>
      <c r="I620" s="103" t="str">
        <v>SSH-BRI</v>
      </c>
      <c r="J620" s="135">
        <v>45766</v>
      </c>
      <c r="K620" s="102">
        <v>1</v>
      </c>
      <c r="L620" s="102">
        <v>1</v>
      </c>
      <c r="M620" s="102">
        <v>119.99</v>
      </c>
      <c r="N620" s="102">
        <v>56.98</v>
      </c>
      <c r="O620" s="102">
        <v>53</v>
      </c>
      <c r="P620" s="102">
        <v>229.97</v>
      </c>
      <c r="Q620" s="102" t="str">
        <v>Confirmed</v>
      </c>
      <c r="R620" s="102" t="str">
        <v>Closed Deal</v>
      </c>
      <c r="S620" s="102" t="str">
        <v>SSH</v>
      </c>
      <c r="T620" s="102" t="str">
        <v>BRI</v>
      </c>
      <c r="U620" s="102" t="str">
        <v>BRI</v>
      </c>
      <c r="V620" s="102">
        <v>6</v>
      </c>
      <c r="W620" s="102">
        <v>65</v>
      </c>
      <c r="X620" s="102" t="str">
        <v>E25-02B</v>
      </c>
      <c r="Y620" s="102">
        <v>186</v>
      </c>
      <c r="Z620" s="102">
        <v>91</v>
      </c>
      <c r="AA620" s="102">
        <v>95</v>
      </c>
      <c r="AB620" s="13" t="str">
        <v>E25</v>
      </c>
    </row>
    <row r="621" spans="1:28" x14ac:dyDescent="0.25">
      <c r="A621" s="103">
        <v>45701</v>
      </c>
      <c r="B621" s="102" t="str">
        <v>GO7</v>
      </c>
      <c r="C621" s="102" t="str">
        <v>Distributor</v>
      </c>
      <c r="D621" s="102" t="str">
        <v>Website IBE</v>
      </c>
      <c r="E621" s="102" t="str">
        <v>D7OQVZ</v>
      </c>
      <c r="F621" s="102" t="str">
        <v>OW</v>
      </c>
      <c r="G621" s="102" t="str">
        <v>Outbound</v>
      </c>
      <c r="H621" s="102" t="str">
        <v>4S6003</v>
      </c>
      <c r="I621" s="103" t="str">
        <v>SSH-BRI</v>
      </c>
      <c r="J621" s="135">
        <v>45766</v>
      </c>
      <c r="K621" s="102">
        <v>1</v>
      </c>
      <c r="L621" s="102">
        <v>1</v>
      </c>
      <c r="M621" s="102">
        <v>119.99</v>
      </c>
      <c r="N621" s="102">
        <v>56.98</v>
      </c>
      <c r="O621" s="102">
        <v>53</v>
      </c>
      <c r="P621" s="102">
        <v>229.97</v>
      </c>
      <c r="Q621" s="102" t="str">
        <v>Confirmed</v>
      </c>
      <c r="R621" s="102" t="str">
        <v>Closed Deal</v>
      </c>
      <c r="S621" s="102" t="str">
        <v>SSH</v>
      </c>
      <c r="T621" s="102" t="str">
        <v>BRI</v>
      </c>
      <c r="U621" s="102" t="str">
        <v>BRI</v>
      </c>
      <c r="V621" s="102">
        <v>6</v>
      </c>
      <c r="W621" s="102">
        <v>65</v>
      </c>
      <c r="X621" s="102" t="str">
        <v>E25-02B</v>
      </c>
      <c r="Y621" s="102">
        <v>186</v>
      </c>
      <c r="Z621" s="102">
        <v>91</v>
      </c>
      <c r="AA621" s="102">
        <v>95</v>
      </c>
      <c r="AB621" s="13" t="str">
        <v>E25</v>
      </c>
    </row>
    <row r="622" spans="1:28" x14ac:dyDescent="0.25">
      <c r="A622" s="103">
        <v>45701</v>
      </c>
      <c r="B622" s="102" t="str">
        <v>GO7</v>
      </c>
      <c r="C622" s="102" t="str">
        <v>Distributor</v>
      </c>
      <c r="D622" s="102" t="str">
        <v>Website IBE</v>
      </c>
      <c r="E622" s="102" t="str">
        <v>XKZQM2</v>
      </c>
      <c r="F622" s="102" t="str">
        <v>OW</v>
      </c>
      <c r="G622" s="102" t="str">
        <v>Outbound</v>
      </c>
      <c r="H622" s="102" t="str">
        <v>4S6015</v>
      </c>
      <c r="I622" s="103" t="str">
        <v>SSH-VRN</v>
      </c>
      <c r="J622" s="135">
        <v>45773</v>
      </c>
      <c r="K622" s="102">
        <v>1</v>
      </c>
      <c r="L622" s="102">
        <v>1</v>
      </c>
      <c r="M622" s="102">
        <v>271.22000000000003</v>
      </c>
      <c r="N622" s="102">
        <v>38.97</v>
      </c>
      <c r="O622" s="102">
        <v>53</v>
      </c>
      <c r="P622" s="102">
        <v>363.19</v>
      </c>
      <c r="Q622" s="102" t="str">
        <v>Confirmed</v>
      </c>
      <c r="R622" s="102" t="str">
        <v>Closed Deal</v>
      </c>
      <c r="S622" s="102" t="str">
        <v>SSH</v>
      </c>
      <c r="T622" s="102" t="str">
        <v>VRN</v>
      </c>
      <c r="U622" s="102" t="str">
        <v>VRN</v>
      </c>
      <c r="V622" s="102">
        <v>6</v>
      </c>
      <c r="W622" s="102">
        <v>72</v>
      </c>
      <c r="X622" s="102" t="str">
        <v>E25-05B</v>
      </c>
      <c r="Y622" s="102">
        <v>186</v>
      </c>
      <c r="Z622" s="102">
        <v>186</v>
      </c>
      <c r="AA622" s="102">
        <v>0</v>
      </c>
      <c r="AB622" s="13" t="str">
        <v>E25</v>
      </c>
    </row>
    <row r="623" spans="1:28" x14ac:dyDescent="0.25">
      <c r="A623" s="103">
        <v>45701</v>
      </c>
      <c r="B623" s="102" t="str">
        <v>GO7</v>
      </c>
      <c r="C623" s="102" t="str">
        <v>Distributor</v>
      </c>
      <c r="D623" s="102" t="str">
        <v>Website IBE</v>
      </c>
      <c r="E623" s="102" t="str">
        <v>XKZQM2</v>
      </c>
      <c r="F623" s="102" t="str">
        <v>OW</v>
      </c>
      <c r="G623" s="102" t="str">
        <v>Outbound</v>
      </c>
      <c r="H623" s="102" t="str">
        <v>4S6015</v>
      </c>
      <c r="I623" s="103" t="str">
        <v>SSH-VRN</v>
      </c>
      <c r="J623" s="135">
        <v>45773</v>
      </c>
      <c r="K623" s="102">
        <v>1</v>
      </c>
      <c r="L623" s="102">
        <v>1</v>
      </c>
      <c r="M623" s="102">
        <v>271.22000000000003</v>
      </c>
      <c r="N623" s="102">
        <v>38.97</v>
      </c>
      <c r="O623" s="102">
        <v>53</v>
      </c>
      <c r="P623" s="102">
        <v>363.19</v>
      </c>
      <c r="Q623" s="102" t="str">
        <v>Confirmed</v>
      </c>
      <c r="R623" s="102" t="str">
        <v>Closed Deal</v>
      </c>
      <c r="S623" s="102" t="str">
        <v>SSH</v>
      </c>
      <c r="T623" s="102" t="str">
        <v>VRN</v>
      </c>
      <c r="U623" s="102" t="str">
        <v>VRN</v>
      </c>
      <c r="V623" s="102">
        <v>6</v>
      </c>
      <c r="W623" s="102">
        <v>72</v>
      </c>
      <c r="X623" s="102" t="str">
        <v>E25-05B</v>
      </c>
      <c r="Y623" s="102">
        <v>186</v>
      </c>
      <c r="Z623" s="102">
        <v>186</v>
      </c>
      <c r="AA623" s="102">
        <v>0</v>
      </c>
      <c r="AB623" s="13" t="str">
        <v>E25</v>
      </c>
    </row>
    <row r="624" spans="1:28" x14ac:dyDescent="0.25">
      <c r="A624" s="103">
        <v>45701</v>
      </c>
      <c r="B624" s="102" t="str">
        <v>EuroAirlines</v>
      </c>
      <c r="C624" s="102" t="str">
        <v>Distributor</v>
      </c>
      <c r="D624" s="102" t="str">
        <v/>
      </c>
      <c r="E624" s="102" t="str">
        <v>11LDC8</v>
      </c>
      <c r="F624" s="102" t="str">
        <v>OW</v>
      </c>
      <c r="G624" s="102" t="str">
        <v>Outbound</v>
      </c>
      <c r="H624" s="102" t="str">
        <v>4S6016</v>
      </c>
      <c r="I624" s="103" t="str">
        <v>BRI-SSH</v>
      </c>
      <c r="J624" s="135">
        <v>45752</v>
      </c>
      <c r="K624" s="102">
        <v>1</v>
      </c>
      <c r="L624" s="102">
        <v>1</v>
      </c>
      <c r="M624" s="102">
        <v>140</v>
      </c>
      <c r="N624" s="102">
        <v>19.420000000000002</v>
      </c>
      <c r="O624" s="102">
        <v>30</v>
      </c>
      <c r="P624" s="102">
        <v>189.42</v>
      </c>
      <c r="Q624" s="102" t="str">
        <v>Confirmed</v>
      </c>
      <c r="R624" s="102" t="str">
        <v>Closed Deal</v>
      </c>
      <c r="S624" s="102" t="str">
        <v>BRI</v>
      </c>
      <c r="T624" s="102" t="str">
        <v>SSH</v>
      </c>
      <c r="U624" s="102" t="str">
        <v>BRI</v>
      </c>
      <c r="V624" s="102">
        <v>6</v>
      </c>
      <c r="W624" s="102">
        <v>51</v>
      </c>
      <c r="X624" s="102" t="str">
        <v>E25-02A</v>
      </c>
      <c r="Y624" s="102">
        <v>113</v>
      </c>
      <c r="Z624" s="102">
        <v>109</v>
      </c>
      <c r="AA624" s="102">
        <v>4</v>
      </c>
      <c r="AB624" s="13" t="str">
        <v>E25</v>
      </c>
    </row>
    <row r="625" spans="1:28" x14ac:dyDescent="0.25">
      <c r="A625" s="103">
        <v>45701</v>
      </c>
      <c r="B625" s="102" t="str">
        <v>EuroAirlines</v>
      </c>
      <c r="C625" s="102" t="str">
        <v>Distributor</v>
      </c>
      <c r="D625" s="102" t="str">
        <v/>
      </c>
      <c r="E625" s="102" t="str">
        <v>11LDC8</v>
      </c>
      <c r="F625" s="102" t="str">
        <v>OW</v>
      </c>
      <c r="G625" s="102" t="str">
        <v>Outbound</v>
      </c>
      <c r="H625" s="102" t="str">
        <v>4S6016</v>
      </c>
      <c r="I625" s="103" t="str">
        <v>BRI-SSH</v>
      </c>
      <c r="J625" s="135">
        <v>45752</v>
      </c>
      <c r="K625" s="102">
        <v>1</v>
      </c>
      <c r="L625" s="102">
        <v>1</v>
      </c>
      <c r="M625" s="102">
        <v>140</v>
      </c>
      <c r="N625" s="102">
        <v>19.420000000000002</v>
      </c>
      <c r="O625" s="102">
        <v>30</v>
      </c>
      <c r="P625" s="102">
        <v>189.42</v>
      </c>
      <c r="Q625" s="102" t="str">
        <v>Confirmed</v>
      </c>
      <c r="R625" s="102" t="str">
        <v>Closed Deal</v>
      </c>
      <c r="S625" s="102" t="str">
        <v>BRI</v>
      </c>
      <c r="T625" s="102" t="str">
        <v>SSH</v>
      </c>
      <c r="U625" s="102" t="str">
        <v>BRI</v>
      </c>
      <c r="V625" s="102">
        <v>6</v>
      </c>
      <c r="W625" s="102">
        <v>51</v>
      </c>
      <c r="X625" s="102" t="str">
        <v>E25-02A</v>
      </c>
      <c r="Y625" s="102">
        <v>113</v>
      </c>
      <c r="Z625" s="102">
        <v>109</v>
      </c>
      <c r="AA625" s="102">
        <v>4</v>
      </c>
      <c r="AB625" s="13" t="str">
        <v>E25</v>
      </c>
    </row>
    <row r="626" spans="1:28" x14ac:dyDescent="0.25">
      <c r="A626" s="103">
        <v>45701</v>
      </c>
      <c r="B626" s="102" t="str">
        <v>Searcharter</v>
      </c>
      <c r="C626" s="102" t="str">
        <v>Distributor</v>
      </c>
      <c r="D626" s="102" t="str">
        <v/>
      </c>
      <c r="E626" s="102" t="str">
        <v>VFVZ6</v>
      </c>
      <c r="F626" s="102" t="str">
        <v>OW</v>
      </c>
      <c r="G626" s="102" t="str">
        <v>Outbound</v>
      </c>
      <c r="H626" s="102" t="str">
        <v>4S6006</v>
      </c>
      <c r="I626" s="103" t="str">
        <v>MXP-SSH</v>
      </c>
      <c r="J626" s="135">
        <v>45765</v>
      </c>
      <c r="K626" s="102">
        <v>3</v>
      </c>
      <c r="L626" s="102">
        <v>3</v>
      </c>
      <c r="M626" s="102">
        <v>345</v>
      </c>
      <c r="N626" s="102">
        <v>0</v>
      </c>
      <c r="O626" s="102">
        <v>0</v>
      </c>
      <c r="P626" s="102">
        <v>1035</v>
      </c>
      <c r="Q626" s="102" t="str">
        <v>Confirmed</v>
      </c>
      <c r="R626" s="102" t="str">
        <v>Closed Deal</v>
      </c>
      <c r="S626" s="102" t="str">
        <v>MXP</v>
      </c>
      <c r="T626" s="102" t="str">
        <v>SSH</v>
      </c>
      <c r="U626" s="102" t="str">
        <v>MXP</v>
      </c>
      <c r="V626" s="102">
        <v>5</v>
      </c>
      <c r="W626" s="102">
        <v>64</v>
      </c>
      <c r="X626" s="102" t="str">
        <v>E25-04</v>
      </c>
      <c r="Y626" s="102">
        <v>186</v>
      </c>
      <c r="Z626" s="102">
        <v>186</v>
      </c>
      <c r="AA626" s="102">
        <v>0</v>
      </c>
      <c r="AB626" s="13" t="str">
        <v>E25</v>
      </c>
    </row>
    <row r="627" spans="1:28" x14ac:dyDescent="0.25">
      <c r="A627" s="103">
        <v>45702</v>
      </c>
      <c r="B627" s="102" t="str">
        <v>Searcharter</v>
      </c>
      <c r="C627" s="102" t="str">
        <v>Distributor</v>
      </c>
      <c r="D627" s="102" t="str">
        <v/>
      </c>
      <c r="E627" s="102" t="str">
        <v>M67HC</v>
      </c>
      <c r="F627" s="102" t="str">
        <v>RT</v>
      </c>
      <c r="G627" s="102" t="str">
        <v>Outbound</v>
      </c>
      <c r="H627" s="102" t="str">
        <v>4S6004</v>
      </c>
      <c r="I627" s="103" t="str">
        <v>BRI-SSH</v>
      </c>
      <c r="J627" s="135">
        <v>45871</v>
      </c>
      <c r="K627" s="102">
        <v>2</v>
      </c>
      <c r="L627" s="102">
        <v>2</v>
      </c>
      <c r="M627" s="102">
        <v>240</v>
      </c>
      <c r="N627" s="102">
        <v>0</v>
      </c>
      <c r="O627" s="102">
        <v>0</v>
      </c>
      <c r="P627" s="102">
        <v>480</v>
      </c>
      <c r="Q627" s="102" t="str">
        <v>Confirmed</v>
      </c>
      <c r="R627" s="102" t="str">
        <v>Closed Deal</v>
      </c>
      <c r="S627" s="102" t="str">
        <v>BRI</v>
      </c>
      <c r="T627" s="102" t="str">
        <v>SSH</v>
      </c>
      <c r="U627" s="102" t="str">
        <v>BRI</v>
      </c>
      <c r="V627" s="102">
        <v>6</v>
      </c>
      <c r="W627" s="102">
        <v>169</v>
      </c>
      <c r="X627" s="102" t="str">
        <v>S25-01</v>
      </c>
      <c r="Y627" s="102">
        <v>186</v>
      </c>
      <c r="Z627" s="102">
        <v>224</v>
      </c>
      <c r="AA627" s="102">
        <v>-38</v>
      </c>
      <c r="AB627" s="13" t="str">
        <v>S25</v>
      </c>
    </row>
    <row r="628" spans="1:28" x14ac:dyDescent="0.25">
      <c r="A628" s="103">
        <v>45702</v>
      </c>
      <c r="B628" s="102" t="str">
        <v>Searcharter</v>
      </c>
      <c r="C628" s="102" t="str">
        <v>Distributor</v>
      </c>
      <c r="D628" s="102" t="str">
        <v/>
      </c>
      <c r="E628" s="102" t="str">
        <v>M67HC</v>
      </c>
      <c r="F628" s="102" t="str">
        <v>RT</v>
      </c>
      <c r="G628" s="102" t="str">
        <v>Inbound</v>
      </c>
      <c r="H628" s="102" t="str">
        <v>4S6003</v>
      </c>
      <c r="I628" s="103" t="str">
        <v>SSH-BRI</v>
      </c>
      <c r="J628" s="135">
        <v>45878</v>
      </c>
      <c r="K628" s="102">
        <v>2</v>
      </c>
      <c r="L628" s="102">
        <v>2</v>
      </c>
      <c r="M628" s="102">
        <v>240</v>
      </c>
      <c r="N628" s="102">
        <v>0</v>
      </c>
      <c r="O628" s="102">
        <v>0</v>
      </c>
      <c r="P628" s="102">
        <v>480</v>
      </c>
      <c r="Q628" s="102" t="str">
        <v>Confirmed</v>
      </c>
      <c r="R628" s="102" t="str">
        <v>Closed Deal</v>
      </c>
      <c r="S628" s="102" t="str">
        <v>SSH</v>
      </c>
      <c r="T628" s="102" t="str">
        <v>BRI</v>
      </c>
      <c r="U628" s="102" t="str">
        <v>BRI</v>
      </c>
      <c r="V628" s="102">
        <v>6</v>
      </c>
      <c r="W628" s="102">
        <v>176</v>
      </c>
      <c r="X628" s="102" t="str">
        <v>S25-01</v>
      </c>
      <c r="Y628" s="102">
        <v>186</v>
      </c>
      <c r="Z628" s="102">
        <v>220</v>
      </c>
      <c r="AA628" s="102">
        <v>-34</v>
      </c>
      <c r="AB628" s="13" t="str">
        <v>S25</v>
      </c>
    </row>
    <row r="629" spans="1:28" x14ac:dyDescent="0.25">
      <c r="A629" s="103">
        <v>45702</v>
      </c>
      <c r="B629" s="102" t="str">
        <v>Searcharter</v>
      </c>
      <c r="C629" s="102" t="str">
        <v>Distributor</v>
      </c>
      <c r="D629" s="102" t="str">
        <v/>
      </c>
      <c r="E629" s="102" t="str">
        <v>LTDEC</v>
      </c>
      <c r="F629" s="102" t="str">
        <v>OW</v>
      </c>
      <c r="G629" s="102" t="str">
        <v>Outbound</v>
      </c>
      <c r="H629" s="102" t="str">
        <v>4S6004</v>
      </c>
      <c r="I629" s="103" t="str">
        <v>BRI-SSH</v>
      </c>
      <c r="J629" s="135">
        <v>45843</v>
      </c>
      <c r="K629" s="102">
        <v>2</v>
      </c>
      <c r="L629" s="102">
        <v>2</v>
      </c>
      <c r="M629" s="102">
        <v>220</v>
      </c>
      <c r="N629" s="102">
        <v>0</v>
      </c>
      <c r="O629" s="102">
        <v>0</v>
      </c>
      <c r="P629" s="102">
        <v>440</v>
      </c>
      <c r="Q629" s="102" t="str">
        <v>Confirmed</v>
      </c>
      <c r="R629" s="102" t="str">
        <v>Closed Deal</v>
      </c>
      <c r="S629" s="102" t="str">
        <v>BRI</v>
      </c>
      <c r="T629" s="102" t="str">
        <v>SSH</v>
      </c>
      <c r="U629" s="102" t="str">
        <v>BRI</v>
      </c>
      <c r="V629" s="102">
        <v>6</v>
      </c>
      <c r="W629" s="102">
        <v>141</v>
      </c>
      <c r="X629" s="102" t="str">
        <v>S25-01</v>
      </c>
      <c r="Y629" s="102">
        <v>186</v>
      </c>
      <c r="Z629" s="102">
        <v>99</v>
      </c>
      <c r="AA629" s="102">
        <v>87</v>
      </c>
      <c r="AB629" s="13" t="str">
        <v>S25</v>
      </c>
    </row>
    <row r="630" spans="1:28" x14ac:dyDescent="0.25">
      <c r="A630" s="103">
        <v>45703</v>
      </c>
      <c r="B630" s="102" t="str">
        <v>Searcharter</v>
      </c>
      <c r="C630" s="102" t="str">
        <v>Distributor</v>
      </c>
      <c r="D630" s="102" t="str">
        <v/>
      </c>
      <c r="E630" s="102" t="str">
        <v>93QYY</v>
      </c>
      <c r="F630" s="102" t="str">
        <v>RT</v>
      </c>
      <c r="G630" s="102" t="str">
        <v>Outbound</v>
      </c>
      <c r="H630" s="102" t="str">
        <v>UJ6002</v>
      </c>
      <c r="I630" s="103" t="str">
        <v>VRN-SSH</v>
      </c>
      <c r="J630" s="135">
        <v>45878</v>
      </c>
      <c r="K630" s="102">
        <v>2</v>
      </c>
      <c r="L630" s="102">
        <v>2</v>
      </c>
      <c r="M630" s="102">
        <v>300</v>
      </c>
      <c r="N630" s="102">
        <v>0</v>
      </c>
      <c r="O630" s="102">
        <v>0</v>
      </c>
      <c r="P630" s="102">
        <v>600</v>
      </c>
      <c r="Q630" s="102" t="str">
        <v>Confirmed</v>
      </c>
      <c r="R630" s="102" t="str">
        <v>Closed Deal</v>
      </c>
      <c r="S630" s="102" t="str">
        <v>VRN</v>
      </c>
      <c r="T630" s="102" t="str">
        <v>SSH</v>
      </c>
      <c r="U630" s="102" t="str">
        <v>VRN</v>
      </c>
      <c r="V630" s="102">
        <v>6</v>
      </c>
      <c r="W630" s="102">
        <v>175</v>
      </c>
      <c r="X630" s="102" t="str">
        <v>S25-04</v>
      </c>
      <c r="Y630" s="102">
        <v>218</v>
      </c>
      <c r="Z630" s="102">
        <v>230</v>
      </c>
      <c r="AA630" s="102">
        <v>-12</v>
      </c>
      <c r="AB630" s="13" t="str">
        <v>S25</v>
      </c>
    </row>
    <row r="631" spans="1:28" x14ac:dyDescent="0.25">
      <c r="A631" s="103">
        <v>45703</v>
      </c>
      <c r="B631" s="102" t="str">
        <v>Searcharter</v>
      </c>
      <c r="C631" s="102" t="str">
        <v>Distributor</v>
      </c>
      <c r="D631" s="102" t="str">
        <v/>
      </c>
      <c r="E631" s="102" t="str">
        <v>93QYY</v>
      </c>
      <c r="F631" s="102" t="str">
        <v>RT</v>
      </c>
      <c r="G631" s="102" t="str">
        <v>Inbound</v>
      </c>
      <c r="H631" s="102" t="str">
        <v>UJ6001</v>
      </c>
      <c r="I631" s="103" t="str">
        <v>SSH-VRN</v>
      </c>
      <c r="J631" s="135">
        <v>45885</v>
      </c>
      <c r="K631" s="102">
        <v>2</v>
      </c>
      <c r="L631" s="102">
        <v>2</v>
      </c>
      <c r="M631" s="102">
        <v>300</v>
      </c>
      <c r="N631" s="102">
        <v>0</v>
      </c>
      <c r="O631" s="102">
        <v>0</v>
      </c>
      <c r="P631" s="102">
        <v>600</v>
      </c>
      <c r="Q631" s="102" t="str">
        <v>Confirmed</v>
      </c>
      <c r="R631" s="102" t="str">
        <v>Closed Deal</v>
      </c>
      <c r="S631" s="102" t="str">
        <v>SSH</v>
      </c>
      <c r="T631" s="102" t="str">
        <v>VRN</v>
      </c>
      <c r="U631" s="102" t="str">
        <v>VRN</v>
      </c>
      <c r="V631" s="102">
        <v>6</v>
      </c>
      <c r="W631" s="102">
        <v>182</v>
      </c>
      <c r="X631" s="102" t="str">
        <v>S25-04</v>
      </c>
      <c r="Y631" s="102">
        <v>218</v>
      </c>
      <c r="Z631" s="102">
        <v>226</v>
      </c>
      <c r="AA631" s="102">
        <v>-8</v>
      </c>
      <c r="AB631" s="13" t="str">
        <v>S25</v>
      </c>
    </row>
    <row r="632" spans="1:28" x14ac:dyDescent="0.25">
      <c r="A632" s="103">
        <v>45704</v>
      </c>
      <c r="B632" s="102" t="str">
        <v>Searcharter</v>
      </c>
      <c r="C632" s="102" t="str">
        <v>Distributor</v>
      </c>
      <c r="D632" s="102" t="str">
        <v/>
      </c>
      <c r="E632" s="102" t="str">
        <v>Y32PN</v>
      </c>
      <c r="F632" s="102" t="str">
        <v>OW</v>
      </c>
      <c r="G632" s="102" t="str">
        <v>Outbound</v>
      </c>
      <c r="H632" s="102" t="str">
        <v>4S6015</v>
      </c>
      <c r="I632" s="103" t="str">
        <v>SSH-VRN</v>
      </c>
      <c r="J632" s="135">
        <v>45773</v>
      </c>
      <c r="K632" s="102">
        <v>2</v>
      </c>
      <c r="L632" s="102">
        <v>2</v>
      </c>
      <c r="M632" s="102">
        <v>350</v>
      </c>
      <c r="N632" s="102">
        <v>0</v>
      </c>
      <c r="O632" s="102">
        <v>0</v>
      </c>
      <c r="P632" s="102">
        <v>700</v>
      </c>
      <c r="Q632" s="102" t="str">
        <v>Confirmed</v>
      </c>
      <c r="R632" s="102" t="str">
        <v>Closed Deal</v>
      </c>
      <c r="S632" s="102" t="str">
        <v>SSH</v>
      </c>
      <c r="T632" s="102" t="str">
        <v>VRN</v>
      </c>
      <c r="U632" s="102" t="str">
        <v>VRN</v>
      </c>
      <c r="V632" s="102">
        <v>6</v>
      </c>
      <c r="W632" s="102">
        <v>69</v>
      </c>
      <c r="X632" s="102" t="str">
        <v>E25-05B</v>
      </c>
      <c r="Y632" s="102">
        <v>186</v>
      </c>
      <c r="Z632" s="102">
        <v>186</v>
      </c>
      <c r="AA632" s="102">
        <v>0</v>
      </c>
      <c r="AB632" s="13" t="str">
        <v>E25</v>
      </c>
    </row>
    <row r="633" spans="1:28" x14ac:dyDescent="0.25">
      <c r="A633" s="103">
        <v>45704</v>
      </c>
      <c r="B633" s="102" t="str">
        <v>GO7</v>
      </c>
      <c r="C633" s="102" t="str">
        <v>Distributor</v>
      </c>
      <c r="D633" s="102" t="str">
        <v>Website IBE</v>
      </c>
      <c r="E633" s="102" t="str">
        <v>JVN8BN</v>
      </c>
      <c r="F633" s="102" t="str">
        <v>OW</v>
      </c>
      <c r="G633" s="102" t="str">
        <v>Outbound</v>
      </c>
      <c r="H633" s="102" t="str">
        <v>4S6016</v>
      </c>
      <c r="I633" s="103" t="str">
        <v>VRN-SSH</v>
      </c>
      <c r="J633" s="135">
        <v>45766</v>
      </c>
      <c r="K633" s="102">
        <v>1</v>
      </c>
      <c r="L633" s="102">
        <v>1</v>
      </c>
      <c r="M633" s="102">
        <v>287.88</v>
      </c>
      <c r="N633" s="102">
        <v>24.14</v>
      </c>
      <c r="O633" s="102">
        <v>53</v>
      </c>
      <c r="P633" s="102">
        <v>365.02</v>
      </c>
      <c r="Q633" s="102" t="str">
        <v>Confirmed</v>
      </c>
      <c r="R633" s="102" t="str">
        <v>Closed Deal</v>
      </c>
      <c r="S633" s="102" t="str">
        <v>VRN</v>
      </c>
      <c r="T633" s="102" t="str">
        <v>SSH</v>
      </c>
      <c r="U633" s="102" t="str">
        <v>VRN</v>
      </c>
      <c r="V633" s="102">
        <v>6</v>
      </c>
      <c r="W633" s="102">
        <v>62</v>
      </c>
      <c r="X633" s="102" t="str">
        <v>E25-05B</v>
      </c>
      <c r="Y633" s="102">
        <v>186</v>
      </c>
      <c r="Z633" s="102">
        <v>185</v>
      </c>
      <c r="AA633" s="102">
        <v>1</v>
      </c>
      <c r="AB633" s="13" t="str">
        <v>E25</v>
      </c>
    </row>
    <row r="634" spans="1:28" x14ac:dyDescent="0.25">
      <c r="A634" s="103">
        <v>45704</v>
      </c>
      <c r="B634" s="102" t="str">
        <v>GO7</v>
      </c>
      <c r="C634" s="102" t="str">
        <v>Distributor</v>
      </c>
      <c r="D634" s="102" t="str">
        <v>Website IBE</v>
      </c>
      <c r="E634" s="102" t="str">
        <v>JVN8BN</v>
      </c>
      <c r="F634" s="102" t="str">
        <v>OW</v>
      </c>
      <c r="G634" s="102" t="str">
        <v>Outbound</v>
      </c>
      <c r="H634" s="102" t="str">
        <v>4S6016</v>
      </c>
      <c r="I634" s="103" t="str">
        <v>VRN-SSH</v>
      </c>
      <c r="J634" s="135">
        <v>45766</v>
      </c>
      <c r="K634" s="102">
        <v>1</v>
      </c>
      <c r="L634" s="102">
        <v>1</v>
      </c>
      <c r="M634" s="102">
        <v>287.88</v>
      </c>
      <c r="N634" s="102">
        <v>24.14</v>
      </c>
      <c r="O634" s="102">
        <v>53</v>
      </c>
      <c r="P634" s="102">
        <v>365.02</v>
      </c>
      <c r="Q634" s="102" t="str">
        <v>Confirmed</v>
      </c>
      <c r="R634" s="102" t="str">
        <v>Closed Deal</v>
      </c>
      <c r="S634" s="102" t="str">
        <v>VRN</v>
      </c>
      <c r="T634" s="102" t="str">
        <v>SSH</v>
      </c>
      <c r="U634" s="102" t="str">
        <v>VRN</v>
      </c>
      <c r="V634" s="102">
        <v>6</v>
      </c>
      <c r="W634" s="102">
        <v>62</v>
      </c>
      <c r="X634" s="102" t="str">
        <v>E25-05B</v>
      </c>
      <c r="Y634" s="102">
        <v>186</v>
      </c>
      <c r="Z634" s="102">
        <v>185</v>
      </c>
      <c r="AA634" s="102">
        <v>1</v>
      </c>
      <c r="AB634" s="13" t="str">
        <v>E25</v>
      </c>
    </row>
    <row r="635" spans="1:28" x14ac:dyDescent="0.25">
      <c r="A635" s="103">
        <v>45704</v>
      </c>
      <c r="B635" s="102" t="str">
        <v>GO7</v>
      </c>
      <c r="C635" s="102" t="str">
        <v>Distributor</v>
      </c>
      <c r="D635" s="102" t="str">
        <v>Website IBE</v>
      </c>
      <c r="E635" s="102" t="str">
        <v>JVN8BN</v>
      </c>
      <c r="F635" s="102" t="str">
        <v>OW</v>
      </c>
      <c r="G635" s="102" t="str">
        <v>Outbound</v>
      </c>
      <c r="H635" s="102" t="str">
        <v>4S6016</v>
      </c>
      <c r="I635" s="103" t="str">
        <v>VRN-SSH</v>
      </c>
      <c r="J635" s="135">
        <v>45766</v>
      </c>
      <c r="K635" s="102">
        <v>1</v>
      </c>
      <c r="L635" s="102">
        <v>1</v>
      </c>
      <c r="M635" s="102">
        <v>287.88</v>
      </c>
      <c r="N635" s="102">
        <v>24.14</v>
      </c>
      <c r="O635" s="102">
        <v>53</v>
      </c>
      <c r="P635" s="102">
        <v>365.02</v>
      </c>
      <c r="Q635" s="102" t="str">
        <v>Confirmed</v>
      </c>
      <c r="R635" s="102" t="str">
        <v>Closed Deal</v>
      </c>
      <c r="S635" s="102" t="str">
        <v>VRN</v>
      </c>
      <c r="T635" s="102" t="str">
        <v>SSH</v>
      </c>
      <c r="U635" s="102" t="str">
        <v>VRN</v>
      </c>
      <c r="V635" s="102">
        <v>6</v>
      </c>
      <c r="W635" s="102">
        <v>62</v>
      </c>
      <c r="X635" s="102" t="str">
        <v>E25-05B</v>
      </c>
      <c r="Y635" s="102">
        <v>186</v>
      </c>
      <c r="Z635" s="102">
        <v>185</v>
      </c>
      <c r="AA635" s="102">
        <v>1</v>
      </c>
      <c r="AB635" s="13" t="str">
        <v>E25</v>
      </c>
    </row>
    <row r="636" spans="1:28" x14ac:dyDescent="0.25">
      <c r="A636" s="103">
        <v>45704</v>
      </c>
      <c r="B636" s="102" t="str">
        <v>GO7</v>
      </c>
      <c r="C636" s="102" t="str">
        <v>Distributor</v>
      </c>
      <c r="D636" s="102" t="str">
        <v>Website IBE</v>
      </c>
      <c r="E636" s="102" t="str">
        <v>8QBBZ9</v>
      </c>
      <c r="F636" s="102" t="str">
        <v>OW</v>
      </c>
      <c r="G636" s="102" t="str">
        <v>Outbound</v>
      </c>
      <c r="H636" s="102" t="str">
        <v>4S6015</v>
      </c>
      <c r="I636" s="103" t="str">
        <v>SSH-VRN</v>
      </c>
      <c r="J636" s="135">
        <v>45773</v>
      </c>
      <c r="K636" s="102">
        <v>1</v>
      </c>
      <c r="L636" s="102">
        <v>1</v>
      </c>
      <c r="M636" s="102">
        <v>265.76</v>
      </c>
      <c r="N636" s="102">
        <v>37.950000000000003</v>
      </c>
      <c r="O636" s="102">
        <v>53</v>
      </c>
      <c r="P636" s="102">
        <v>356.71</v>
      </c>
      <c r="Q636" s="102" t="str">
        <v>Confirmed</v>
      </c>
      <c r="R636" s="102" t="str">
        <v>Closed Deal</v>
      </c>
      <c r="S636" s="102" t="str">
        <v>SSH</v>
      </c>
      <c r="T636" s="102" t="str">
        <v>VRN</v>
      </c>
      <c r="U636" s="102" t="str">
        <v>VRN</v>
      </c>
      <c r="V636" s="102">
        <v>6</v>
      </c>
      <c r="W636" s="102">
        <v>69</v>
      </c>
      <c r="X636" s="102" t="str">
        <v>E25-05B</v>
      </c>
      <c r="Y636" s="102">
        <v>186</v>
      </c>
      <c r="Z636" s="102">
        <v>186</v>
      </c>
      <c r="AA636" s="102">
        <v>0</v>
      </c>
      <c r="AB636" s="13" t="str">
        <v>E25</v>
      </c>
    </row>
    <row r="637" spans="1:28" x14ac:dyDescent="0.25">
      <c r="A637" s="103">
        <v>45704</v>
      </c>
      <c r="B637" s="102" t="str">
        <v>GO7</v>
      </c>
      <c r="C637" s="102" t="str">
        <v>Distributor</v>
      </c>
      <c r="D637" s="102" t="str">
        <v>Website IBE</v>
      </c>
      <c r="E637" s="102" t="str">
        <v>8QBBZ9</v>
      </c>
      <c r="F637" s="102" t="str">
        <v>OW</v>
      </c>
      <c r="G637" s="102" t="str">
        <v>Outbound</v>
      </c>
      <c r="H637" s="102" t="str">
        <v>4S6015</v>
      </c>
      <c r="I637" s="103" t="str">
        <v>SSH-VRN</v>
      </c>
      <c r="J637" s="135">
        <v>45773</v>
      </c>
      <c r="K637" s="102">
        <v>1</v>
      </c>
      <c r="L637" s="102">
        <v>1</v>
      </c>
      <c r="M637" s="102">
        <v>265.76</v>
      </c>
      <c r="N637" s="102">
        <v>37.950000000000003</v>
      </c>
      <c r="O637" s="102">
        <v>53</v>
      </c>
      <c r="P637" s="102">
        <v>356.71</v>
      </c>
      <c r="Q637" s="102" t="str">
        <v>Confirmed</v>
      </c>
      <c r="R637" s="102" t="str">
        <v>Closed Deal</v>
      </c>
      <c r="S637" s="102" t="str">
        <v>SSH</v>
      </c>
      <c r="T637" s="102" t="str">
        <v>VRN</v>
      </c>
      <c r="U637" s="102" t="str">
        <v>VRN</v>
      </c>
      <c r="V637" s="102">
        <v>6</v>
      </c>
      <c r="W637" s="102">
        <v>69</v>
      </c>
      <c r="X637" s="102" t="str">
        <v>E25-05B</v>
      </c>
      <c r="Y637" s="102">
        <v>186</v>
      </c>
      <c r="Z637" s="102">
        <v>186</v>
      </c>
      <c r="AA637" s="102">
        <v>0</v>
      </c>
      <c r="AB637" s="13" t="str">
        <v>E25</v>
      </c>
    </row>
    <row r="638" spans="1:28" x14ac:dyDescent="0.25">
      <c r="A638" s="103">
        <v>45704</v>
      </c>
      <c r="B638" s="102" t="str">
        <v>GO7</v>
      </c>
      <c r="C638" s="102" t="str">
        <v>Distributor</v>
      </c>
      <c r="D638" s="102" t="str">
        <v>Website IBE</v>
      </c>
      <c r="E638" s="102" t="str">
        <v>8QBBZ9</v>
      </c>
      <c r="F638" s="102" t="str">
        <v>OW</v>
      </c>
      <c r="G638" s="102" t="str">
        <v>Outbound</v>
      </c>
      <c r="H638" s="102" t="str">
        <v>4S6015</v>
      </c>
      <c r="I638" s="103" t="str">
        <v>SSH-VRN</v>
      </c>
      <c r="J638" s="135">
        <v>45773</v>
      </c>
      <c r="K638" s="102">
        <v>1</v>
      </c>
      <c r="L638" s="102">
        <v>1</v>
      </c>
      <c r="M638" s="102">
        <v>265.76</v>
      </c>
      <c r="N638" s="102">
        <v>37.950000000000003</v>
      </c>
      <c r="O638" s="102">
        <v>53</v>
      </c>
      <c r="P638" s="102">
        <v>356.71</v>
      </c>
      <c r="Q638" s="102" t="str">
        <v>Confirmed</v>
      </c>
      <c r="R638" s="102" t="str">
        <v>Closed Deal</v>
      </c>
      <c r="S638" s="102" t="str">
        <v>SSH</v>
      </c>
      <c r="T638" s="102" t="str">
        <v>VRN</v>
      </c>
      <c r="U638" s="102" t="str">
        <v>VRN</v>
      </c>
      <c r="V638" s="102">
        <v>6</v>
      </c>
      <c r="W638" s="102">
        <v>69</v>
      </c>
      <c r="X638" s="102" t="str">
        <v>E25-05B</v>
      </c>
      <c r="Y638" s="102">
        <v>186</v>
      </c>
      <c r="Z638" s="102">
        <v>186</v>
      </c>
      <c r="AA638" s="102">
        <v>0</v>
      </c>
      <c r="AB638" s="13" t="str">
        <v>E25</v>
      </c>
    </row>
    <row r="639" spans="1:28" x14ac:dyDescent="0.25">
      <c r="A639" s="103">
        <v>45705</v>
      </c>
      <c r="B639" s="102" t="str">
        <v>Genius</v>
      </c>
      <c r="C639" s="102" t="str">
        <v>Distributor</v>
      </c>
      <c r="D639" s="102" t="str">
        <v/>
      </c>
      <c r="E639" s="102" t="str">
        <v/>
      </c>
      <c r="F639" s="102" t="str">
        <v>OW</v>
      </c>
      <c r="G639" s="102" t="str">
        <v>Outbound</v>
      </c>
      <c r="H639" s="102" t="str">
        <v>4S6006</v>
      </c>
      <c r="I639" s="103" t="str">
        <v>NAP-SSH</v>
      </c>
      <c r="J639" s="135">
        <v>45887</v>
      </c>
      <c r="K639" s="102">
        <v>4</v>
      </c>
      <c r="L639" s="102">
        <v>4</v>
      </c>
      <c r="M639" s="102">
        <v>280</v>
      </c>
      <c r="N639" s="102">
        <v>0</v>
      </c>
      <c r="O639" s="102">
        <v>0</v>
      </c>
      <c r="P639" s="102">
        <v>1120</v>
      </c>
      <c r="Q639" s="102" t="str">
        <v>Confirmed</v>
      </c>
      <c r="R639" s="102" t="str">
        <v>Closed Deal</v>
      </c>
      <c r="S639" s="102" t="str">
        <v>NAP</v>
      </c>
      <c r="T639" s="102" t="str">
        <v>SSH</v>
      </c>
      <c r="U639" s="102" t="str">
        <v>NAP</v>
      </c>
      <c r="V639" s="102">
        <v>1</v>
      </c>
      <c r="W639" s="102">
        <v>182</v>
      </c>
      <c r="X639" s="102" t="str">
        <v>S25-08</v>
      </c>
      <c r="Y639" s="102">
        <v>186</v>
      </c>
      <c r="Z639" s="102">
        <v>78</v>
      </c>
      <c r="AA639" s="102">
        <v>108</v>
      </c>
      <c r="AB639" s="13" t="str">
        <v>S25</v>
      </c>
    </row>
    <row r="640" spans="1:28" x14ac:dyDescent="0.25">
      <c r="A640" s="103">
        <v>45705</v>
      </c>
      <c r="B640" s="102" t="str">
        <v>Italgsa</v>
      </c>
      <c r="C640" s="102" t="str">
        <v>Tour Operator</v>
      </c>
      <c r="D640" s="102" t="str">
        <v/>
      </c>
      <c r="E640" s="102" t="str">
        <v/>
      </c>
      <c r="F640" s="102" t="str">
        <v>RT</v>
      </c>
      <c r="G640" s="102" t="str">
        <v>Outbound</v>
      </c>
      <c r="H640" s="102" t="str">
        <v>4S6006</v>
      </c>
      <c r="I640" s="103" t="str">
        <v>MXP-SSH</v>
      </c>
      <c r="J640" s="135">
        <v>45772</v>
      </c>
      <c r="K640" s="102">
        <v>2</v>
      </c>
      <c r="L640" s="102">
        <v>2</v>
      </c>
      <c r="M640" s="102">
        <v>275</v>
      </c>
      <c r="N640" s="102">
        <v>0</v>
      </c>
      <c r="O640" s="102">
        <v>0</v>
      </c>
      <c r="P640" s="102">
        <v>550</v>
      </c>
      <c r="Q640" s="102" t="str">
        <v>Confirmed</v>
      </c>
      <c r="R640" s="102" t="str">
        <v>Countersigned</v>
      </c>
      <c r="S640" s="102" t="str">
        <v>MXP</v>
      </c>
      <c r="T640" s="102" t="str">
        <v>SSH</v>
      </c>
      <c r="U640" s="102" t="str">
        <v>MXP</v>
      </c>
      <c r="V640" s="102">
        <v>5</v>
      </c>
      <c r="W640" s="102">
        <v>67</v>
      </c>
      <c r="X640" s="102" t="str">
        <v>E25-04</v>
      </c>
      <c r="Y640" s="102">
        <v>186</v>
      </c>
      <c r="Z640" s="102">
        <v>180</v>
      </c>
      <c r="AA640" s="102">
        <v>6</v>
      </c>
      <c r="AB640" s="13" t="str">
        <v>E25</v>
      </c>
    </row>
    <row r="641" spans="1:28" x14ac:dyDescent="0.25">
      <c r="A641" s="103">
        <v>45705</v>
      </c>
      <c r="B641" s="102" t="str">
        <v>Italgsa</v>
      </c>
      <c r="C641" s="102" t="str">
        <v>Tour Operator</v>
      </c>
      <c r="D641" s="102" t="str">
        <v/>
      </c>
      <c r="E641" s="102" t="str">
        <v/>
      </c>
      <c r="F641" s="102" t="str">
        <v>RT</v>
      </c>
      <c r="G641" s="102" t="str">
        <v>Inbound</v>
      </c>
      <c r="H641" s="102" t="str">
        <v>4S6005</v>
      </c>
      <c r="I641" s="103" t="str">
        <v>SSH-MXP</v>
      </c>
      <c r="J641" s="135">
        <v>45779</v>
      </c>
      <c r="K641" s="102">
        <v>2</v>
      </c>
      <c r="L641" s="102">
        <v>2</v>
      </c>
      <c r="M641" s="102">
        <v>275</v>
      </c>
      <c r="N641" s="102">
        <v>0</v>
      </c>
      <c r="O641" s="102">
        <v>0</v>
      </c>
      <c r="P641" s="102">
        <v>550</v>
      </c>
      <c r="Q641" s="102" t="str">
        <v>Confirmed</v>
      </c>
      <c r="R641" s="102" t="str">
        <v>Countersigned</v>
      </c>
      <c r="S641" s="102" t="str">
        <v>SSH</v>
      </c>
      <c r="T641" s="102" t="str">
        <v>MXP</v>
      </c>
      <c r="U641" s="102" t="str">
        <v>MXP</v>
      </c>
      <c r="V641" s="102">
        <v>5</v>
      </c>
      <c r="W641" s="102">
        <v>74</v>
      </c>
      <c r="X641" s="102" t="str">
        <v>E25-04</v>
      </c>
      <c r="Y641" s="102">
        <v>186</v>
      </c>
      <c r="Z641" s="102">
        <v>185</v>
      </c>
      <c r="AA641" s="102">
        <v>1</v>
      </c>
      <c r="AB641" s="13" t="str">
        <v>E25</v>
      </c>
    </row>
    <row r="642" spans="1:28" x14ac:dyDescent="0.25">
      <c r="A642" s="103">
        <v>45705</v>
      </c>
      <c r="B642" s="102" t="str">
        <v>SAND SRL</v>
      </c>
      <c r="C642" s="102" t="str">
        <v>Tour Operator</v>
      </c>
      <c r="D642" s="102" t="str">
        <v/>
      </c>
      <c r="E642" s="102" t="str">
        <v/>
      </c>
      <c r="F642" s="102" t="str">
        <v>RT</v>
      </c>
      <c r="G642" s="102" t="str">
        <v>Outbound</v>
      </c>
      <c r="H642" s="102" t="str">
        <v>SE5447</v>
      </c>
      <c r="I642" s="103" t="str">
        <v>NAP-SSH</v>
      </c>
      <c r="J642" s="135">
        <v>45765</v>
      </c>
      <c r="K642" s="102">
        <v>20</v>
      </c>
      <c r="L642" s="102">
        <v>20</v>
      </c>
      <c r="M642" s="102">
        <v>235</v>
      </c>
      <c r="N642" s="102">
        <v>0</v>
      </c>
      <c r="O642" s="102">
        <v>0</v>
      </c>
      <c r="P642" s="102">
        <v>4700</v>
      </c>
      <c r="Q642" s="102" t="str">
        <v>Confirmed</v>
      </c>
      <c r="R642" s="102" t="str">
        <v>Countersigned</v>
      </c>
      <c r="S642" s="102" t="str">
        <v>NAP</v>
      </c>
      <c r="T642" s="102" t="str">
        <v>SSH</v>
      </c>
      <c r="U642" s="102" t="str">
        <v>NAP</v>
      </c>
      <c r="V642" s="102">
        <v>5</v>
      </c>
      <c r="W642" s="102">
        <v>60</v>
      </c>
      <c r="X642" s="102" t="str">
        <v>E25-09B</v>
      </c>
      <c r="Y642" s="102">
        <v>96</v>
      </c>
      <c r="Z642" s="102">
        <v>99</v>
      </c>
      <c r="AA642" s="102">
        <v>-3</v>
      </c>
      <c r="AB642" s="13" t="str">
        <v>E25</v>
      </c>
    </row>
    <row r="643" spans="1:28" x14ac:dyDescent="0.25">
      <c r="A643" s="103">
        <v>45705</v>
      </c>
      <c r="B643" s="102" t="str">
        <v>SAND SRL</v>
      </c>
      <c r="C643" s="102" t="str">
        <v>Tour Operator</v>
      </c>
      <c r="D643" s="102" t="str">
        <v/>
      </c>
      <c r="E643" s="102" t="str">
        <v/>
      </c>
      <c r="F643" s="102" t="str">
        <v>RT</v>
      </c>
      <c r="G643" s="102" t="str">
        <v>Outbound</v>
      </c>
      <c r="H643" s="102" t="str">
        <v>SE5447</v>
      </c>
      <c r="I643" s="103" t="str">
        <v>NAP-SSH</v>
      </c>
      <c r="J643" s="135">
        <v>45772</v>
      </c>
      <c r="K643" s="102">
        <v>20</v>
      </c>
      <c r="L643" s="102">
        <v>20</v>
      </c>
      <c r="M643" s="102">
        <v>235</v>
      </c>
      <c r="N643" s="102">
        <v>0</v>
      </c>
      <c r="O643" s="102">
        <v>0</v>
      </c>
      <c r="P643" s="102">
        <v>4700</v>
      </c>
      <c r="Q643" s="102" t="str">
        <v>Confirmed</v>
      </c>
      <c r="R643" s="102" t="str">
        <v>Countersigned</v>
      </c>
      <c r="S643" s="102" t="str">
        <v>NAP</v>
      </c>
      <c r="T643" s="102" t="str">
        <v>SSH</v>
      </c>
      <c r="U643" s="102" t="str">
        <v>NAP</v>
      </c>
      <c r="V643" s="102">
        <v>5</v>
      </c>
      <c r="W643" s="102">
        <v>67</v>
      </c>
      <c r="X643" s="102" t="str">
        <v>E25-09B</v>
      </c>
      <c r="Y643" s="102">
        <v>65</v>
      </c>
      <c r="Z643" s="102">
        <v>48</v>
      </c>
      <c r="AA643" s="102">
        <v>17</v>
      </c>
      <c r="AB643" s="13" t="str">
        <v>E25</v>
      </c>
    </row>
    <row r="644" spans="1:28" x14ac:dyDescent="0.25">
      <c r="A644" s="103">
        <v>45705</v>
      </c>
      <c r="B644" s="102" t="str">
        <v>SAND SRL</v>
      </c>
      <c r="C644" s="102" t="str">
        <v>Tour Operator</v>
      </c>
      <c r="D644" s="102" t="str">
        <v/>
      </c>
      <c r="E644" s="102" t="str">
        <v/>
      </c>
      <c r="F644" s="102" t="str">
        <v>RT</v>
      </c>
      <c r="G644" s="102" t="str">
        <v>Inbound</v>
      </c>
      <c r="H644" s="102" t="str">
        <v>SE5446</v>
      </c>
      <c r="I644" s="103" t="str">
        <v>SSH-NAP</v>
      </c>
      <c r="J644" s="135">
        <v>45772</v>
      </c>
      <c r="K644" s="102">
        <v>20</v>
      </c>
      <c r="L644" s="102">
        <v>20</v>
      </c>
      <c r="M644" s="102">
        <v>235</v>
      </c>
      <c r="N644" s="102">
        <v>0</v>
      </c>
      <c r="O644" s="102">
        <v>0</v>
      </c>
      <c r="P644" s="102">
        <v>4700</v>
      </c>
      <c r="Q644" s="102" t="str">
        <v>Confirmed</v>
      </c>
      <c r="R644" s="102" t="str">
        <v>Countersigned</v>
      </c>
      <c r="S644" s="102" t="str">
        <v>SSH</v>
      </c>
      <c r="T644" s="102" t="str">
        <v>NAP</v>
      </c>
      <c r="U644" s="102" t="str">
        <v>NAP</v>
      </c>
      <c r="V644" s="102">
        <v>5</v>
      </c>
      <c r="W644" s="102">
        <v>67</v>
      </c>
      <c r="X644" s="102" t="str">
        <v>E25-09B</v>
      </c>
      <c r="Y644" s="102">
        <v>95</v>
      </c>
      <c r="Z644" s="102">
        <v>95</v>
      </c>
      <c r="AA644" s="102">
        <v>0</v>
      </c>
      <c r="AB644" s="13" t="str">
        <v>E25</v>
      </c>
    </row>
    <row r="645" spans="1:28" x14ac:dyDescent="0.25">
      <c r="A645" s="103">
        <v>45705</v>
      </c>
      <c r="B645" s="102" t="str">
        <v>SAND SRL</v>
      </c>
      <c r="C645" s="102" t="str">
        <v>Tour Operator</v>
      </c>
      <c r="D645" s="102" t="str">
        <v/>
      </c>
      <c r="E645" s="102" t="str">
        <v/>
      </c>
      <c r="F645" s="102" t="str">
        <v>RT</v>
      </c>
      <c r="G645" s="102" t="str">
        <v>Inbound</v>
      </c>
      <c r="H645" s="102" t="str">
        <v>SE5446</v>
      </c>
      <c r="I645" s="103" t="str">
        <v>SSH-NAP</v>
      </c>
      <c r="J645" s="135">
        <v>45779</v>
      </c>
      <c r="K645" s="102">
        <v>20</v>
      </c>
      <c r="L645" s="102">
        <v>20</v>
      </c>
      <c r="M645" s="102">
        <v>235</v>
      </c>
      <c r="N645" s="102">
        <v>0</v>
      </c>
      <c r="O645" s="102">
        <v>0</v>
      </c>
      <c r="P645" s="102">
        <v>4700</v>
      </c>
      <c r="Q645" s="102" t="str">
        <v>Confirmed</v>
      </c>
      <c r="R645" s="102" t="str">
        <v>Countersigned</v>
      </c>
      <c r="S645" s="102" t="str">
        <v>SSH</v>
      </c>
      <c r="T645" s="102" t="str">
        <v>NAP</v>
      </c>
      <c r="U645" s="102" t="str">
        <v>NAP</v>
      </c>
      <c r="V645" s="102">
        <v>5</v>
      </c>
      <c r="W645" s="102">
        <v>74</v>
      </c>
      <c r="X645" s="102" t="str">
        <v>E25-09B</v>
      </c>
      <c r="Y645" s="102">
        <v>73</v>
      </c>
      <c r="Z645" s="102">
        <v>73</v>
      </c>
      <c r="AA645" s="102">
        <v>0</v>
      </c>
      <c r="AB645" s="13" t="str">
        <v>E25</v>
      </c>
    </row>
    <row r="646" spans="1:28" x14ac:dyDescent="0.25">
      <c r="A646" s="103">
        <v>45705</v>
      </c>
      <c r="B646" s="102" t="str">
        <v>Goingit</v>
      </c>
      <c r="C646" s="102" t="str">
        <v>Tour Operator</v>
      </c>
      <c r="D646" s="102" t="str">
        <v/>
      </c>
      <c r="E646" s="102" t="str">
        <v/>
      </c>
      <c r="F646" s="102" t="str">
        <v>RT</v>
      </c>
      <c r="G646" s="102" t="str">
        <v>Outbound</v>
      </c>
      <c r="H646" s="102" t="str">
        <v>4S6016</v>
      </c>
      <c r="I646" s="103" t="str">
        <v>VRN-SSH</v>
      </c>
      <c r="J646" s="135">
        <v>45766</v>
      </c>
      <c r="K646" s="102">
        <v>20</v>
      </c>
      <c r="L646" s="102">
        <v>20</v>
      </c>
      <c r="M646" s="102">
        <v>255</v>
      </c>
      <c r="N646" s="102">
        <v>0</v>
      </c>
      <c r="O646" s="102">
        <v>0</v>
      </c>
      <c r="P646" s="102">
        <v>5100</v>
      </c>
      <c r="Q646" s="102" t="str">
        <v>Confirmed</v>
      </c>
      <c r="R646" s="102" t="str">
        <v>Countersigned</v>
      </c>
      <c r="S646" s="102" t="str">
        <v>VRN</v>
      </c>
      <c r="T646" s="102" t="str">
        <v>SSH</v>
      </c>
      <c r="U646" s="102" t="str">
        <v>VRN</v>
      </c>
      <c r="V646" s="102">
        <v>6</v>
      </c>
      <c r="W646" s="102">
        <v>61</v>
      </c>
      <c r="X646" s="102" t="str">
        <v>E25-05B</v>
      </c>
      <c r="Y646" s="102">
        <v>186</v>
      </c>
      <c r="Z646" s="102">
        <v>185</v>
      </c>
      <c r="AA646" s="102">
        <v>1</v>
      </c>
      <c r="AB646" s="13" t="str">
        <v>E25</v>
      </c>
    </row>
    <row r="647" spans="1:28" x14ac:dyDescent="0.25">
      <c r="A647" s="103">
        <v>45705</v>
      </c>
      <c r="B647" s="102" t="str">
        <v>Goingit</v>
      </c>
      <c r="C647" s="102" t="str">
        <v>Tour Operator</v>
      </c>
      <c r="D647" s="102" t="str">
        <v/>
      </c>
      <c r="E647" s="102" t="str">
        <v/>
      </c>
      <c r="F647" s="102" t="str">
        <v>RT</v>
      </c>
      <c r="G647" s="102" t="str">
        <v>Inbound</v>
      </c>
      <c r="H647" s="102" t="str">
        <v>4S6015</v>
      </c>
      <c r="I647" s="103" t="str">
        <v>SSH-VRN</v>
      </c>
      <c r="J647" s="135">
        <v>45773</v>
      </c>
      <c r="K647" s="102">
        <v>20</v>
      </c>
      <c r="L647" s="102">
        <v>20</v>
      </c>
      <c r="M647" s="102">
        <v>255</v>
      </c>
      <c r="N647" s="102">
        <v>0</v>
      </c>
      <c r="O647" s="102">
        <v>0</v>
      </c>
      <c r="P647" s="102">
        <v>5100</v>
      </c>
      <c r="Q647" s="102" t="str">
        <v>Confirmed</v>
      </c>
      <c r="R647" s="102" t="str">
        <v>Countersigned</v>
      </c>
      <c r="S647" s="102" t="str">
        <v>SSH</v>
      </c>
      <c r="T647" s="102" t="str">
        <v>VRN</v>
      </c>
      <c r="U647" s="102" t="str">
        <v>VRN</v>
      </c>
      <c r="V647" s="102">
        <v>6</v>
      </c>
      <c r="W647" s="102">
        <v>68</v>
      </c>
      <c r="X647" s="102" t="str">
        <v>E25-05B</v>
      </c>
      <c r="Y647" s="102">
        <v>186</v>
      </c>
      <c r="Z647" s="102">
        <v>186</v>
      </c>
      <c r="AA647" s="102">
        <v>0</v>
      </c>
      <c r="AB647" s="13" t="str">
        <v>E25</v>
      </c>
    </row>
    <row r="648" spans="1:28" x14ac:dyDescent="0.25">
      <c r="A648" s="103">
        <v>45705</v>
      </c>
      <c r="B648" s="102" t="str">
        <v>Miti Viaggi</v>
      </c>
      <c r="C648" s="102" t="str">
        <v>Tour Operator</v>
      </c>
      <c r="D648" s="102" t="str">
        <v/>
      </c>
      <c r="E648" s="102" t="str">
        <v/>
      </c>
      <c r="F648" s="102" t="str">
        <v>RT</v>
      </c>
      <c r="G648" s="102" t="str">
        <v>Outbound</v>
      </c>
      <c r="H648" s="102" t="str">
        <v>4S6004</v>
      </c>
      <c r="I648" s="103" t="str">
        <v>BRI-SSH</v>
      </c>
      <c r="J648" s="135">
        <v>45780</v>
      </c>
      <c r="K648" s="102">
        <v>0</v>
      </c>
      <c r="L648" s="102">
        <v>0</v>
      </c>
      <c r="M648" s="102">
        <v>0</v>
      </c>
      <c r="N648" s="102">
        <v>0</v>
      </c>
      <c r="O648" s="102">
        <v>0</v>
      </c>
      <c r="P648" s="102">
        <v>0</v>
      </c>
      <c r="Q648" s="102" t="str">
        <v>Cancelled</v>
      </c>
      <c r="R648" s="102" t="str">
        <v>Cancelled</v>
      </c>
      <c r="S648" s="102" t="str">
        <v>BRI</v>
      </c>
      <c r="T648" s="102" t="str">
        <v>SSH</v>
      </c>
      <c r="U648" s="102" t="str">
        <v>BRI</v>
      </c>
      <c r="V648" s="102">
        <v>6</v>
      </c>
      <c r="W648" s="102">
        <v>75</v>
      </c>
      <c r="X648" s="102" t="str">
        <v/>
      </c>
      <c r="Y648" s="102" t="str">
        <v/>
      </c>
      <c r="Z648" s="102" t="str">
        <v/>
      </c>
      <c r="AA648" s="102" t="str">
        <v/>
      </c>
      <c r="AB648" s="13" t="str">
        <v/>
      </c>
    </row>
    <row r="649" spans="1:28" x14ac:dyDescent="0.25">
      <c r="A649" s="103">
        <v>45705</v>
      </c>
      <c r="B649" s="102" t="str">
        <v>Miti Viaggi</v>
      </c>
      <c r="C649" s="102" t="str">
        <v>Tour Operator</v>
      </c>
      <c r="D649" s="102" t="str">
        <v/>
      </c>
      <c r="E649" s="102" t="str">
        <v/>
      </c>
      <c r="F649" s="102" t="str">
        <v>RT</v>
      </c>
      <c r="G649" s="102" t="str">
        <v>Inbound</v>
      </c>
      <c r="H649" s="102" t="str">
        <v>4S6003</v>
      </c>
      <c r="I649" s="103" t="str">
        <v>SSH-BRI</v>
      </c>
      <c r="J649" s="135">
        <v>45787</v>
      </c>
      <c r="K649" s="102">
        <v>0</v>
      </c>
      <c r="L649" s="102">
        <v>0</v>
      </c>
      <c r="M649" s="102">
        <v>0</v>
      </c>
      <c r="N649" s="102">
        <v>0</v>
      </c>
      <c r="O649" s="102">
        <v>0</v>
      </c>
      <c r="P649" s="102">
        <v>0</v>
      </c>
      <c r="Q649" s="102" t="str">
        <v>Cancelled</v>
      </c>
      <c r="R649" s="102" t="str">
        <v>Cancelled</v>
      </c>
      <c r="S649" s="102" t="str">
        <v>SSH</v>
      </c>
      <c r="T649" s="102" t="str">
        <v>BRI</v>
      </c>
      <c r="U649" s="102" t="str">
        <v>BRI</v>
      </c>
      <c r="V649" s="102">
        <v>6</v>
      </c>
      <c r="W649" s="102">
        <v>82</v>
      </c>
      <c r="X649" s="102" t="str">
        <v/>
      </c>
      <c r="Y649" s="102" t="str">
        <v/>
      </c>
      <c r="Z649" s="102" t="str">
        <v/>
      </c>
      <c r="AA649" s="102" t="str">
        <v/>
      </c>
      <c r="AB649" s="13" t="str">
        <v/>
      </c>
    </row>
    <row r="650" spans="1:28" x14ac:dyDescent="0.25">
      <c r="A650" s="103">
        <v>45705</v>
      </c>
      <c r="B650" s="102" t="str">
        <v>Searcharter</v>
      </c>
      <c r="C650" s="102" t="str">
        <v>Distributor</v>
      </c>
      <c r="D650" s="102" t="str">
        <v/>
      </c>
      <c r="E650" s="102" t="str">
        <v>Q4JLY</v>
      </c>
      <c r="F650" s="102" t="str">
        <v>RT</v>
      </c>
      <c r="G650" s="102" t="str">
        <v>Outbound</v>
      </c>
      <c r="H650" s="102" t="str">
        <v>4S6004</v>
      </c>
      <c r="I650" s="103" t="str">
        <v>BRI-SSH</v>
      </c>
      <c r="J650" s="135">
        <v>45878</v>
      </c>
      <c r="K650" s="102">
        <v>3</v>
      </c>
      <c r="L650" s="102">
        <v>3</v>
      </c>
      <c r="M650" s="102">
        <v>277.5</v>
      </c>
      <c r="N650" s="102">
        <v>0</v>
      </c>
      <c r="O650" s="102">
        <v>0</v>
      </c>
      <c r="P650" s="102">
        <v>832.5</v>
      </c>
      <c r="Q650" s="102" t="str">
        <v>Confirmed</v>
      </c>
      <c r="R650" s="102" t="str">
        <v>Closed Deal</v>
      </c>
      <c r="S650" s="102" t="str">
        <v>BRI</v>
      </c>
      <c r="T650" s="102" t="str">
        <v>SSH</v>
      </c>
      <c r="U650" s="102" t="str">
        <v>BRI</v>
      </c>
      <c r="V650" s="102">
        <v>6</v>
      </c>
      <c r="W650" s="102">
        <v>173</v>
      </c>
      <c r="X650" s="102" t="str">
        <v>S25-01</v>
      </c>
      <c r="Y650" s="102">
        <v>186</v>
      </c>
      <c r="Z650" s="102">
        <v>267</v>
      </c>
      <c r="AA650" s="102">
        <v>-81</v>
      </c>
      <c r="AB650" s="13" t="str">
        <v>S25</v>
      </c>
    </row>
    <row r="651" spans="1:28" x14ac:dyDescent="0.25">
      <c r="A651" s="103">
        <v>45705</v>
      </c>
      <c r="B651" s="102" t="str">
        <v>Searcharter</v>
      </c>
      <c r="C651" s="102" t="str">
        <v>Distributor</v>
      </c>
      <c r="D651" s="102" t="str">
        <v/>
      </c>
      <c r="E651" s="102" t="str">
        <v>Q4JLY</v>
      </c>
      <c r="F651" s="102" t="str">
        <v>RT</v>
      </c>
      <c r="G651" s="102" t="str">
        <v>Inbound</v>
      </c>
      <c r="H651" s="102" t="str">
        <v>4S6003</v>
      </c>
      <c r="I651" s="103" t="str">
        <v>SSH-BRI</v>
      </c>
      <c r="J651" s="135">
        <v>45892</v>
      </c>
      <c r="K651" s="102">
        <v>3</v>
      </c>
      <c r="L651" s="102">
        <v>3</v>
      </c>
      <c r="M651" s="102">
        <v>277.5</v>
      </c>
      <c r="N651" s="102">
        <v>0</v>
      </c>
      <c r="O651" s="102">
        <v>0</v>
      </c>
      <c r="P651" s="102">
        <v>832.5</v>
      </c>
      <c r="Q651" s="102" t="str">
        <v>Confirmed</v>
      </c>
      <c r="R651" s="102" t="str">
        <v>Closed Deal</v>
      </c>
      <c r="S651" s="102" t="str">
        <v>SSH</v>
      </c>
      <c r="T651" s="102" t="str">
        <v>BRI</v>
      </c>
      <c r="U651" s="102" t="str">
        <v>BRI</v>
      </c>
      <c r="V651" s="102">
        <v>6</v>
      </c>
      <c r="W651" s="102">
        <v>187</v>
      </c>
      <c r="X651" s="102" t="str">
        <v>S25-01</v>
      </c>
      <c r="Y651" s="102">
        <v>186</v>
      </c>
      <c r="Z651" s="102">
        <v>243</v>
      </c>
      <c r="AA651" s="102">
        <v>-57</v>
      </c>
      <c r="AB651" s="13" t="str">
        <v>S25</v>
      </c>
    </row>
    <row r="652" spans="1:28" x14ac:dyDescent="0.25">
      <c r="A652" s="103">
        <v>45706</v>
      </c>
      <c r="B652" s="102" t="str">
        <v>Genius</v>
      </c>
      <c r="C652" s="102" t="str">
        <v>Distributor</v>
      </c>
      <c r="D652" s="102" t="str">
        <v/>
      </c>
      <c r="E652" s="102" t="str">
        <v/>
      </c>
      <c r="F652" s="102" t="str">
        <v>OW</v>
      </c>
      <c r="G652" s="102" t="str">
        <v>Outbound</v>
      </c>
      <c r="H652" s="102" t="str">
        <v>4S6032</v>
      </c>
      <c r="I652" s="103" t="str">
        <v>NAP-SSH</v>
      </c>
      <c r="J652" s="135">
        <v>45760</v>
      </c>
      <c r="K652" s="102">
        <v>1</v>
      </c>
      <c r="L652" s="102">
        <v>1</v>
      </c>
      <c r="M652" s="102">
        <v>150</v>
      </c>
      <c r="N652" s="102">
        <v>0</v>
      </c>
      <c r="O652" s="102">
        <v>0</v>
      </c>
      <c r="P652" s="102">
        <v>150</v>
      </c>
      <c r="Q652" s="102" t="str">
        <v>Confirmed</v>
      </c>
      <c r="R652" s="102" t="str">
        <v>Closed Deal</v>
      </c>
      <c r="S652" s="102" t="str">
        <v>NAP</v>
      </c>
      <c r="T652" s="102" t="str">
        <v>SSH</v>
      </c>
      <c r="U652" s="102" t="str">
        <v>NAP</v>
      </c>
      <c r="V652" s="102">
        <v>7</v>
      </c>
      <c r="W652" s="102">
        <v>54</v>
      </c>
      <c r="X652" s="102" t="str">
        <v>E25-03B</v>
      </c>
      <c r="Y652" s="102">
        <v>186</v>
      </c>
      <c r="Z652" s="102">
        <v>157</v>
      </c>
      <c r="AA652" s="102">
        <v>29</v>
      </c>
      <c r="AB652" s="13" t="str">
        <v>E25</v>
      </c>
    </row>
    <row r="653" spans="1:28" x14ac:dyDescent="0.25">
      <c r="A653" s="103">
        <v>45706</v>
      </c>
      <c r="B653" s="102" t="str">
        <v>Genius</v>
      </c>
      <c r="C653" s="102" t="str">
        <v>Distributor</v>
      </c>
      <c r="D653" s="102" t="str">
        <v/>
      </c>
      <c r="E653" s="102" t="str">
        <v/>
      </c>
      <c r="F653" s="102" t="str">
        <v>OW</v>
      </c>
      <c r="G653" s="102" t="str">
        <v>Outbound</v>
      </c>
      <c r="H653" s="102" t="str">
        <v>4S6031</v>
      </c>
      <c r="I653" s="103" t="str">
        <v>SSH-NAP</v>
      </c>
      <c r="J653" s="135">
        <v>45767</v>
      </c>
      <c r="K653" s="102">
        <v>1</v>
      </c>
      <c r="L653" s="102">
        <v>1</v>
      </c>
      <c r="M653" s="102">
        <v>150</v>
      </c>
      <c r="N653" s="102">
        <v>0</v>
      </c>
      <c r="O653" s="102">
        <v>0</v>
      </c>
      <c r="P653" s="102">
        <v>150</v>
      </c>
      <c r="Q653" s="102" t="str">
        <v>Confirmed</v>
      </c>
      <c r="R653" s="102" t="str">
        <v>Closed Deal</v>
      </c>
      <c r="S653" s="102" t="str">
        <v>SSH</v>
      </c>
      <c r="T653" s="102" t="str">
        <v>NAP</v>
      </c>
      <c r="U653" s="102" t="str">
        <v>NAP</v>
      </c>
      <c r="V653" s="102">
        <v>7</v>
      </c>
      <c r="W653" s="102">
        <v>61</v>
      </c>
      <c r="X653" s="102" t="str">
        <v>E25-03B</v>
      </c>
      <c r="Y653" s="102">
        <v>186</v>
      </c>
      <c r="Z653" s="102">
        <v>162</v>
      </c>
      <c r="AA653" s="102">
        <v>24</v>
      </c>
      <c r="AB653" s="13" t="str">
        <v>E25</v>
      </c>
    </row>
    <row r="654" spans="1:28" x14ac:dyDescent="0.25">
      <c r="A654" s="103">
        <v>45705.5</v>
      </c>
      <c r="B654" s="102" t="str">
        <v>GO7</v>
      </c>
      <c r="C654" s="102" t="str">
        <v>Distributor</v>
      </c>
      <c r="D654" s="102" t="str">
        <v>Website IBE</v>
      </c>
      <c r="E654" s="102" t="str">
        <v>ZXBAAG</v>
      </c>
      <c r="F654" s="102" t="str">
        <v>OW</v>
      </c>
      <c r="G654" s="102" t="str">
        <v>Outbound</v>
      </c>
      <c r="H654" s="102" t="str">
        <v>4S6016</v>
      </c>
      <c r="I654" s="103" t="str">
        <v>VRN-SSH</v>
      </c>
      <c r="J654" s="135">
        <v>45766</v>
      </c>
      <c r="K654" s="102">
        <v>1</v>
      </c>
      <c r="L654" s="102">
        <v>1</v>
      </c>
      <c r="M654" s="102">
        <v>290</v>
      </c>
      <c r="N654" s="102">
        <v>24.69</v>
      </c>
      <c r="O654" s="102">
        <v>53</v>
      </c>
      <c r="P654" s="102">
        <v>367.69</v>
      </c>
      <c r="Q654" s="102" t="str">
        <v>Confirmed</v>
      </c>
      <c r="R654" s="102" t="str">
        <v>Closed Deal</v>
      </c>
      <c r="S654" s="102" t="str">
        <v>VRN</v>
      </c>
      <c r="T654" s="102" t="str">
        <v>SSH</v>
      </c>
      <c r="U654" s="102" t="str">
        <v>VRN</v>
      </c>
      <c r="V654" s="102">
        <v>6</v>
      </c>
      <c r="W654" s="102">
        <v>60.5</v>
      </c>
      <c r="X654" s="102" t="str">
        <v>E25-05B</v>
      </c>
      <c r="Y654" s="102">
        <v>186</v>
      </c>
      <c r="Z654" s="102">
        <v>185</v>
      </c>
      <c r="AA654" s="102">
        <v>1</v>
      </c>
      <c r="AB654" s="13" t="str">
        <v>E25</v>
      </c>
    </row>
    <row r="655" spans="1:28" x14ac:dyDescent="0.25">
      <c r="A655" s="103">
        <v>45705.5</v>
      </c>
      <c r="B655" s="102" t="str">
        <v>GO7</v>
      </c>
      <c r="C655" s="102" t="str">
        <v>Distributor</v>
      </c>
      <c r="D655" s="102" t="str">
        <v>Website IBE</v>
      </c>
      <c r="E655" s="102" t="str">
        <v>ZXBAAG</v>
      </c>
      <c r="F655" s="102" t="str">
        <v>OW</v>
      </c>
      <c r="G655" s="102" t="str">
        <v>Outbound</v>
      </c>
      <c r="H655" s="102" t="str">
        <v>4S6016</v>
      </c>
      <c r="I655" s="103" t="str">
        <v>VRN-SSH</v>
      </c>
      <c r="J655" s="135">
        <v>45766</v>
      </c>
      <c r="K655" s="102">
        <v>1</v>
      </c>
      <c r="L655" s="102">
        <v>1</v>
      </c>
      <c r="M655" s="102">
        <v>290</v>
      </c>
      <c r="N655" s="102">
        <v>24.69</v>
      </c>
      <c r="O655" s="102">
        <v>53</v>
      </c>
      <c r="P655" s="102">
        <v>367.69</v>
      </c>
      <c r="Q655" s="102" t="str">
        <v>Confirmed</v>
      </c>
      <c r="R655" s="102" t="str">
        <v>Closed Deal</v>
      </c>
      <c r="S655" s="102" t="str">
        <v>VRN</v>
      </c>
      <c r="T655" s="102" t="str">
        <v>SSH</v>
      </c>
      <c r="U655" s="102" t="str">
        <v>VRN</v>
      </c>
      <c r="V655" s="102">
        <v>6</v>
      </c>
      <c r="W655" s="102">
        <v>60.5</v>
      </c>
      <c r="X655" s="102" t="str">
        <v>E25-05B</v>
      </c>
      <c r="Y655" s="102">
        <v>186</v>
      </c>
      <c r="Z655" s="102">
        <v>185</v>
      </c>
      <c r="AA655" s="102">
        <v>1</v>
      </c>
      <c r="AB655" s="13" t="str">
        <v>E25</v>
      </c>
    </row>
    <row r="656" spans="1:28" x14ac:dyDescent="0.25">
      <c r="A656" s="103">
        <v>45705</v>
      </c>
      <c r="B656" s="102" t="str">
        <v>EuroAirlines</v>
      </c>
      <c r="C656" s="102" t="str">
        <v>Distributor</v>
      </c>
      <c r="D656" s="102" t="str">
        <v>AMADEUS</v>
      </c>
      <c r="E656" s="102" t="str">
        <v>11LE5H</v>
      </c>
      <c r="F656" s="102" t="str">
        <v>RT</v>
      </c>
      <c r="G656" s="102" t="str">
        <v>Outbound</v>
      </c>
      <c r="H656" s="102" t="str">
        <v>UJ6002</v>
      </c>
      <c r="I656" s="103" t="str">
        <v>VRN-SSH</v>
      </c>
      <c r="J656" s="135">
        <v>45878</v>
      </c>
      <c r="K656" s="102">
        <v>1</v>
      </c>
      <c r="L656" s="102">
        <v>1</v>
      </c>
      <c r="M656" s="102">
        <v>255</v>
      </c>
      <c r="N656" s="102">
        <v>23.04</v>
      </c>
      <c r="O656" s="102">
        <v>40</v>
      </c>
      <c r="P656" s="102">
        <v>318.04000000000002</v>
      </c>
      <c r="Q656" s="102" t="str">
        <v>Confirmed</v>
      </c>
      <c r="R656" s="102" t="str">
        <v>Closed Deal</v>
      </c>
      <c r="S656" s="102" t="str">
        <v>VRN</v>
      </c>
      <c r="T656" s="102" t="str">
        <v>SSH</v>
      </c>
      <c r="U656" s="102" t="str">
        <v>VRN</v>
      </c>
      <c r="V656" s="102">
        <v>6</v>
      </c>
      <c r="W656" s="102">
        <v>173</v>
      </c>
      <c r="X656" s="102" t="str">
        <v>S25-04</v>
      </c>
      <c r="Y656" s="102">
        <v>218</v>
      </c>
      <c r="Z656" s="102">
        <v>230</v>
      </c>
      <c r="AA656" s="102">
        <v>-12</v>
      </c>
      <c r="AB656" s="13" t="str">
        <v>S25</v>
      </c>
    </row>
    <row r="657" spans="1:28" x14ac:dyDescent="0.25">
      <c r="A657" s="103">
        <v>45705</v>
      </c>
      <c r="B657" s="102" t="str">
        <v>EuroAirlines</v>
      </c>
      <c r="C657" s="102" t="str">
        <v>Distributor</v>
      </c>
      <c r="D657" s="102" t="str">
        <v>AMADEUS</v>
      </c>
      <c r="E657" s="102" t="str">
        <v>11LE5H</v>
      </c>
      <c r="F657" s="102" t="str">
        <v>RT</v>
      </c>
      <c r="G657" s="102" t="str">
        <v>Inbound</v>
      </c>
      <c r="H657" s="102" t="str">
        <v>UJ6001</v>
      </c>
      <c r="I657" s="103" t="str">
        <v>SSH-VRN</v>
      </c>
      <c r="J657" s="135">
        <v>45885</v>
      </c>
      <c r="K657" s="102">
        <v>1</v>
      </c>
      <c r="L657" s="102">
        <v>1</v>
      </c>
      <c r="M657" s="102">
        <v>255</v>
      </c>
      <c r="N657" s="102">
        <v>37.43</v>
      </c>
      <c r="O657" s="102">
        <v>40</v>
      </c>
      <c r="P657" s="102">
        <v>332.43</v>
      </c>
      <c r="Q657" s="102" t="str">
        <v>Confirmed</v>
      </c>
      <c r="R657" s="102" t="str">
        <v>Closed Deal</v>
      </c>
      <c r="S657" s="102" t="str">
        <v>SSH</v>
      </c>
      <c r="T657" s="102" t="str">
        <v>VRN</v>
      </c>
      <c r="U657" s="102" t="str">
        <v>VRN</v>
      </c>
      <c r="V657" s="102">
        <v>6</v>
      </c>
      <c r="W657" s="102">
        <v>180</v>
      </c>
      <c r="X657" s="102" t="str">
        <v>S25-04</v>
      </c>
      <c r="Y657" s="102">
        <v>218</v>
      </c>
      <c r="Z657" s="102">
        <v>226</v>
      </c>
      <c r="AA657" s="102">
        <v>-8</v>
      </c>
      <c r="AB657" s="13" t="str">
        <v>S25</v>
      </c>
    </row>
    <row r="658" spans="1:28" x14ac:dyDescent="0.25">
      <c r="A658" s="103">
        <v>45705</v>
      </c>
      <c r="B658" s="102" t="str">
        <v>EuroAirlines</v>
      </c>
      <c r="C658" s="102" t="str">
        <v>Distributor</v>
      </c>
      <c r="D658" s="102" t="str">
        <v>AMADEUS</v>
      </c>
      <c r="E658" s="102" t="str">
        <v>11LE5H</v>
      </c>
      <c r="F658" s="102" t="str">
        <v>RT</v>
      </c>
      <c r="G658" s="102" t="str">
        <v>Outbound</v>
      </c>
      <c r="H658" s="102" t="str">
        <v>UJ6002</v>
      </c>
      <c r="I658" s="103" t="str">
        <v>VRN-SSH</v>
      </c>
      <c r="J658" s="135">
        <v>45878</v>
      </c>
      <c r="K658" s="102">
        <v>1</v>
      </c>
      <c r="L658" s="102">
        <v>1</v>
      </c>
      <c r="M658" s="102">
        <v>255</v>
      </c>
      <c r="N658" s="102">
        <v>23.04</v>
      </c>
      <c r="O658" s="102">
        <v>40</v>
      </c>
      <c r="P658" s="102">
        <v>318.04000000000002</v>
      </c>
      <c r="Q658" s="102" t="str">
        <v>Confirmed</v>
      </c>
      <c r="R658" s="102" t="str">
        <v>Closed Deal</v>
      </c>
      <c r="S658" s="102" t="str">
        <v>VRN</v>
      </c>
      <c r="T658" s="102" t="str">
        <v>SSH</v>
      </c>
      <c r="U658" s="102" t="str">
        <v>VRN</v>
      </c>
      <c r="V658" s="102">
        <v>6</v>
      </c>
      <c r="W658" s="102">
        <v>173</v>
      </c>
      <c r="X658" s="102" t="str">
        <v>S25-04</v>
      </c>
      <c r="Y658" s="102">
        <v>218</v>
      </c>
      <c r="Z658" s="102">
        <v>230</v>
      </c>
      <c r="AA658" s="102">
        <v>-12</v>
      </c>
      <c r="AB658" s="13" t="str">
        <v>S25</v>
      </c>
    </row>
    <row r="659" spans="1:28" x14ac:dyDescent="0.25">
      <c r="A659" s="103">
        <v>45705</v>
      </c>
      <c r="B659" s="102" t="str">
        <v>EuroAirlines</v>
      </c>
      <c r="C659" s="102" t="str">
        <v>Distributor</v>
      </c>
      <c r="D659" s="102" t="str">
        <v>AMADEUS</v>
      </c>
      <c r="E659" s="102" t="str">
        <v>11LE5H</v>
      </c>
      <c r="F659" s="102" t="str">
        <v>RT</v>
      </c>
      <c r="G659" s="102" t="str">
        <v>Inbound</v>
      </c>
      <c r="H659" s="102" t="str">
        <v>UJ6001</v>
      </c>
      <c r="I659" s="103" t="str">
        <v>SSH-VRN</v>
      </c>
      <c r="J659" s="135">
        <v>45885</v>
      </c>
      <c r="K659" s="102">
        <v>1</v>
      </c>
      <c r="L659" s="102">
        <v>1</v>
      </c>
      <c r="M659" s="102">
        <v>255</v>
      </c>
      <c r="N659" s="102">
        <v>37.43</v>
      </c>
      <c r="O659" s="102">
        <v>40</v>
      </c>
      <c r="P659" s="102">
        <v>332.43</v>
      </c>
      <c r="Q659" s="102" t="str">
        <v>Confirmed</v>
      </c>
      <c r="R659" s="102" t="str">
        <v>Closed Deal</v>
      </c>
      <c r="S659" s="102" t="str">
        <v>SSH</v>
      </c>
      <c r="T659" s="102" t="str">
        <v>VRN</v>
      </c>
      <c r="U659" s="102" t="str">
        <v>VRN</v>
      </c>
      <c r="V659" s="102">
        <v>6</v>
      </c>
      <c r="W659" s="102">
        <v>180</v>
      </c>
      <c r="X659" s="102" t="str">
        <v>S25-04</v>
      </c>
      <c r="Y659" s="102">
        <v>218</v>
      </c>
      <c r="Z659" s="102">
        <v>226</v>
      </c>
      <c r="AA659" s="102">
        <v>-8</v>
      </c>
      <c r="AB659" s="13" t="str">
        <v>S25</v>
      </c>
    </row>
    <row r="660" spans="1:28" x14ac:dyDescent="0.25">
      <c r="A660" s="103">
        <v>45699</v>
      </c>
      <c r="B660" s="102" t="str">
        <v>EuroAirlines</v>
      </c>
      <c r="C660" s="102" t="str">
        <v>Distributor</v>
      </c>
      <c r="D660" s="102" t="str">
        <v>AMADEUS</v>
      </c>
      <c r="E660" s="102" t="str">
        <v>11LC1C</v>
      </c>
      <c r="F660" s="102" t="str">
        <v>RT</v>
      </c>
      <c r="G660" s="102" t="str">
        <v>Outbound</v>
      </c>
      <c r="H660" s="102" t="str">
        <v>SM820</v>
      </c>
      <c r="I660" s="103" t="str">
        <v>NAP-SSH</v>
      </c>
      <c r="J660" s="135">
        <v>45753</v>
      </c>
      <c r="K660" s="102">
        <v>1</v>
      </c>
      <c r="L660" s="102">
        <v>1</v>
      </c>
      <c r="M660" s="102">
        <v>100</v>
      </c>
      <c r="N660" s="102">
        <v>34.04</v>
      </c>
      <c r="O660" s="102">
        <v>30</v>
      </c>
      <c r="P660" s="102">
        <v>164.04</v>
      </c>
      <c r="Q660" s="102" t="str">
        <v>Confirmed</v>
      </c>
      <c r="R660" s="102" t="str">
        <v>Closed Deal</v>
      </c>
      <c r="S660" s="102" t="str">
        <v>NAP</v>
      </c>
      <c r="T660" s="102" t="str">
        <v>SSH</v>
      </c>
      <c r="U660" s="102" t="str">
        <v>NAP</v>
      </c>
      <c r="V660" s="102">
        <v>7</v>
      </c>
      <c r="W660" s="102">
        <v>54</v>
      </c>
      <c r="X660" s="102" t="str">
        <v>E25-03A</v>
      </c>
      <c r="Y660" s="102">
        <v>85</v>
      </c>
      <c r="Z660" s="102">
        <v>82</v>
      </c>
      <c r="AA660" s="102">
        <v>3</v>
      </c>
      <c r="AB660" s="13" t="str">
        <v>E25</v>
      </c>
    </row>
    <row r="661" spans="1:28" x14ac:dyDescent="0.25">
      <c r="A661" s="103">
        <v>45699</v>
      </c>
      <c r="B661" s="102" t="str">
        <v>EuroAirlines</v>
      </c>
      <c r="C661" s="102" t="str">
        <v>Distributor</v>
      </c>
      <c r="D661" s="102" t="str">
        <v>AMADEUS</v>
      </c>
      <c r="E661" s="102" t="str">
        <v>11LC1C</v>
      </c>
      <c r="F661" s="102" t="str">
        <v>RT</v>
      </c>
      <c r="G661" s="102" t="str">
        <v>Inbound</v>
      </c>
      <c r="H661" s="102" t="str">
        <v>SM819</v>
      </c>
      <c r="I661" s="103" t="str">
        <v>SSH-NAP</v>
      </c>
      <c r="J661" s="135">
        <v>45760</v>
      </c>
      <c r="K661" s="102">
        <v>1</v>
      </c>
      <c r="L661" s="102">
        <v>1</v>
      </c>
      <c r="M661" s="102">
        <v>100</v>
      </c>
      <c r="N661" s="102">
        <v>38.92</v>
      </c>
      <c r="O661" s="102">
        <v>30</v>
      </c>
      <c r="P661" s="102">
        <v>168.92</v>
      </c>
      <c r="Q661" s="102" t="str">
        <v>Confirmed</v>
      </c>
      <c r="R661" s="102" t="str">
        <v>Closed Deal</v>
      </c>
      <c r="S661" s="102" t="str">
        <v>SSH</v>
      </c>
      <c r="T661" s="102" t="str">
        <v>NAP</v>
      </c>
      <c r="U661" s="102" t="str">
        <v>NAP</v>
      </c>
      <c r="V661" s="102">
        <v>7</v>
      </c>
      <c r="W661" s="102">
        <v>61</v>
      </c>
      <c r="X661" s="102" t="str">
        <v>E25-03A</v>
      </c>
      <c r="Y661" s="102">
        <v>85</v>
      </c>
      <c r="Z661" s="102">
        <v>85</v>
      </c>
      <c r="AA661" s="102">
        <v>0</v>
      </c>
      <c r="AB661" s="13" t="str">
        <v>E25</v>
      </c>
    </row>
    <row r="662" spans="1:28" x14ac:dyDescent="0.25">
      <c r="A662" s="103">
        <v>45699</v>
      </c>
      <c r="B662" s="102" t="str">
        <v>EuroAirlines</v>
      </c>
      <c r="C662" s="102" t="str">
        <v>Distributor</v>
      </c>
      <c r="D662" s="102" t="str">
        <v>AMADEUS</v>
      </c>
      <c r="E662" s="102" t="str">
        <v>11LC1C</v>
      </c>
      <c r="F662" s="102" t="str">
        <v>RT</v>
      </c>
      <c r="G662" s="102" t="str">
        <v>Outbound</v>
      </c>
      <c r="H662" s="102" t="str">
        <v>SM820</v>
      </c>
      <c r="I662" s="103" t="str">
        <v>NAP-SSH</v>
      </c>
      <c r="J662" s="135">
        <v>45753</v>
      </c>
      <c r="K662" s="102">
        <v>1</v>
      </c>
      <c r="L662" s="102">
        <v>1</v>
      </c>
      <c r="M662" s="102">
        <v>100</v>
      </c>
      <c r="N662" s="102">
        <v>34.04</v>
      </c>
      <c r="O662" s="102">
        <v>30</v>
      </c>
      <c r="P662" s="102">
        <v>164.04</v>
      </c>
      <c r="Q662" s="102" t="str">
        <v>Confirmed</v>
      </c>
      <c r="R662" s="102" t="str">
        <v>Closed Deal</v>
      </c>
      <c r="S662" s="102" t="str">
        <v>NAP</v>
      </c>
      <c r="T662" s="102" t="str">
        <v>SSH</v>
      </c>
      <c r="U662" s="102" t="str">
        <v>NAP</v>
      </c>
      <c r="V662" s="102">
        <v>7</v>
      </c>
      <c r="W662" s="102">
        <v>54</v>
      </c>
      <c r="X662" s="102" t="str">
        <v>E25-03A</v>
      </c>
      <c r="Y662" s="102">
        <v>85</v>
      </c>
      <c r="Z662" s="102">
        <v>82</v>
      </c>
      <c r="AA662" s="102">
        <v>3</v>
      </c>
      <c r="AB662" s="13" t="str">
        <v>E25</v>
      </c>
    </row>
    <row r="663" spans="1:28" x14ac:dyDescent="0.25">
      <c r="A663" s="103">
        <v>45699</v>
      </c>
      <c r="B663" s="102" t="str">
        <v>EuroAirlines</v>
      </c>
      <c r="C663" s="102" t="str">
        <v>Distributor</v>
      </c>
      <c r="D663" s="102" t="str">
        <v>AMADEUS</v>
      </c>
      <c r="E663" s="102" t="str">
        <v>11LC1C</v>
      </c>
      <c r="F663" s="102" t="str">
        <v>RT</v>
      </c>
      <c r="G663" s="102" t="str">
        <v>Inbound</v>
      </c>
      <c r="H663" s="102" t="str">
        <v>SM819</v>
      </c>
      <c r="I663" s="103" t="str">
        <v>SSH-NAP</v>
      </c>
      <c r="J663" s="135">
        <v>45760</v>
      </c>
      <c r="K663" s="102">
        <v>1</v>
      </c>
      <c r="L663" s="102">
        <v>1</v>
      </c>
      <c r="M663" s="102">
        <v>100</v>
      </c>
      <c r="N663" s="102">
        <v>38.92</v>
      </c>
      <c r="O663" s="102">
        <v>30</v>
      </c>
      <c r="P663" s="102">
        <v>168.92</v>
      </c>
      <c r="Q663" s="102" t="str">
        <v>Confirmed</v>
      </c>
      <c r="R663" s="102" t="str">
        <v>Closed Deal</v>
      </c>
      <c r="S663" s="102" t="str">
        <v>SSH</v>
      </c>
      <c r="T663" s="102" t="str">
        <v>NAP</v>
      </c>
      <c r="U663" s="102" t="str">
        <v>NAP</v>
      </c>
      <c r="V663" s="102">
        <v>7</v>
      </c>
      <c r="W663" s="102">
        <v>61</v>
      </c>
      <c r="X663" s="102" t="str">
        <v>E25-03A</v>
      </c>
      <c r="Y663" s="102">
        <v>85</v>
      </c>
      <c r="Z663" s="102">
        <v>85</v>
      </c>
      <c r="AA663" s="102">
        <v>0</v>
      </c>
      <c r="AB663" s="13" t="str">
        <v>E25</v>
      </c>
    </row>
    <row r="664" spans="1:28" x14ac:dyDescent="0.25">
      <c r="A664" s="103">
        <v>45699</v>
      </c>
      <c r="B664" s="102" t="str">
        <v>EuroAirlines</v>
      </c>
      <c r="C664" s="102" t="str">
        <v>Distributor</v>
      </c>
      <c r="D664" s="102" t="str">
        <v>AMADEUS</v>
      </c>
      <c r="E664" s="102" t="str">
        <v>11LC1C</v>
      </c>
      <c r="F664" s="102" t="str">
        <v>RT</v>
      </c>
      <c r="G664" s="102" t="str">
        <v>Outbound</v>
      </c>
      <c r="H664" s="102" t="str">
        <v>SM820</v>
      </c>
      <c r="I664" s="103" t="str">
        <v>NAP-SSH</v>
      </c>
      <c r="J664" s="135">
        <v>45753</v>
      </c>
      <c r="K664" s="102">
        <v>1</v>
      </c>
      <c r="L664" s="102">
        <v>1</v>
      </c>
      <c r="M664" s="102">
        <v>100</v>
      </c>
      <c r="N664" s="102">
        <v>34.04</v>
      </c>
      <c r="O664" s="102">
        <v>30</v>
      </c>
      <c r="P664" s="102">
        <v>164.04</v>
      </c>
      <c r="Q664" s="102" t="str">
        <v>Confirmed</v>
      </c>
      <c r="R664" s="102" t="str">
        <v>Closed Deal</v>
      </c>
      <c r="S664" s="102" t="str">
        <v>NAP</v>
      </c>
      <c r="T664" s="102" t="str">
        <v>SSH</v>
      </c>
      <c r="U664" s="102" t="str">
        <v>NAP</v>
      </c>
      <c r="V664" s="102">
        <v>7</v>
      </c>
      <c r="W664" s="102">
        <v>54</v>
      </c>
      <c r="X664" s="102" t="str">
        <v>E25-03A</v>
      </c>
      <c r="Y664" s="102">
        <v>85</v>
      </c>
      <c r="Z664" s="102">
        <v>82</v>
      </c>
      <c r="AA664" s="102">
        <v>3</v>
      </c>
      <c r="AB664" s="13" t="str">
        <v>E25</v>
      </c>
    </row>
    <row r="665" spans="1:28" x14ac:dyDescent="0.25">
      <c r="A665" s="103">
        <v>45699</v>
      </c>
      <c r="B665" s="102" t="str">
        <v>EuroAirlines</v>
      </c>
      <c r="C665" s="102" t="str">
        <v>Distributor</v>
      </c>
      <c r="D665" s="102" t="str">
        <v>AMADEUS</v>
      </c>
      <c r="E665" s="102" t="str">
        <v>11LC1C</v>
      </c>
      <c r="F665" s="102" t="str">
        <v>RT</v>
      </c>
      <c r="G665" s="102" t="str">
        <v>Inbound</v>
      </c>
      <c r="H665" s="102" t="str">
        <v>SM819</v>
      </c>
      <c r="I665" s="103" t="str">
        <v>SSH-NAP</v>
      </c>
      <c r="J665" s="135">
        <v>45760</v>
      </c>
      <c r="K665" s="102">
        <v>1</v>
      </c>
      <c r="L665" s="102">
        <v>1</v>
      </c>
      <c r="M665" s="102">
        <v>100</v>
      </c>
      <c r="N665" s="102">
        <v>38.92</v>
      </c>
      <c r="O665" s="102">
        <v>30</v>
      </c>
      <c r="P665" s="102">
        <v>168.92</v>
      </c>
      <c r="Q665" s="102" t="str">
        <v>Confirmed</v>
      </c>
      <c r="R665" s="102" t="str">
        <v>Closed Deal</v>
      </c>
      <c r="S665" s="102" t="str">
        <v>SSH</v>
      </c>
      <c r="T665" s="102" t="str">
        <v>NAP</v>
      </c>
      <c r="U665" s="102" t="str">
        <v>NAP</v>
      </c>
      <c r="V665" s="102">
        <v>7</v>
      </c>
      <c r="W665" s="102">
        <v>61</v>
      </c>
      <c r="X665" s="102" t="str">
        <v>E25-03A</v>
      </c>
      <c r="Y665" s="102">
        <v>85</v>
      </c>
      <c r="Z665" s="102">
        <v>85</v>
      </c>
      <c r="AA665" s="102">
        <v>0</v>
      </c>
      <c r="AB665" s="13" t="str">
        <v>E25</v>
      </c>
    </row>
    <row r="666" spans="1:28" x14ac:dyDescent="0.25">
      <c r="A666" s="103">
        <v>45699</v>
      </c>
      <c r="B666" s="102" t="str">
        <v>EuroAirlines</v>
      </c>
      <c r="C666" s="102" t="str">
        <v>Distributor</v>
      </c>
      <c r="D666" s="102" t="str">
        <v>AMADEUS</v>
      </c>
      <c r="E666" s="102" t="str">
        <v>11LC1C</v>
      </c>
      <c r="F666" s="102" t="str">
        <v>RT</v>
      </c>
      <c r="G666" s="102" t="str">
        <v>Outbound</v>
      </c>
      <c r="H666" s="102" t="str">
        <v>SM820</v>
      </c>
      <c r="I666" s="103" t="str">
        <v>NAP-SSH</v>
      </c>
      <c r="J666" s="135">
        <v>45753</v>
      </c>
      <c r="K666" s="102">
        <v>1</v>
      </c>
      <c r="L666" s="102">
        <v>1</v>
      </c>
      <c r="M666" s="102">
        <v>100</v>
      </c>
      <c r="N666" s="102">
        <v>34.04</v>
      </c>
      <c r="O666" s="102">
        <v>30</v>
      </c>
      <c r="P666" s="102">
        <v>164.04</v>
      </c>
      <c r="Q666" s="102" t="str">
        <v>Confirmed</v>
      </c>
      <c r="R666" s="102" t="str">
        <v>Closed Deal</v>
      </c>
      <c r="S666" s="102" t="str">
        <v>NAP</v>
      </c>
      <c r="T666" s="102" t="str">
        <v>SSH</v>
      </c>
      <c r="U666" s="102" t="str">
        <v>NAP</v>
      </c>
      <c r="V666" s="102">
        <v>7</v>
      </c>
      <c r="W666" s="102">
        <v>54</v>
      </c>
      <c r="X666" s="102" t="str">
        <v>E25-03A</v>
      </c>
      <c r="Y666" s="102">
        <v>85</v>
      </c>
      <c r="Z666" s="102">
        <v>82</v>
      </c>
      <c r="AA666" s="102">
        <v>3</v>
      </c>
      <c r="AB666" s="13" t="str">
        <v>E25</v>
      </c>
    </row>
    <row r="667" spans="1:28" x14ac:dyDescent="0.25">
      <c r="A667" s="103">
        <v>45699</v>
      </c>
      <c r="B667" s="102" t="str">
        <v>EuroAirlines</v>
      </c>
      <c r="C667" s="102" t="str">
        <v>Distributor</v>
      </c>
      <c r="D667" s="102" t="str">
        <v>AMADEUS</v>
      </c>
      <c r="E667" s="102" t="str">
        <v>11LC1C</v>
      </c>
      <c r="F667" s="102" t="str">
        <v>RT</v>
      </c>
      <c r="G667" s="102" t="str">
        <v>Inbound</v>
      </c>
      <c r="H667" s="102" t="str">
        <v>SM819</v>
      </c>
      <c r="I667" s="103" t="str">
        <v>SSH-NAP</v>
      </c>
      <c r="J667" s="135">
        <v>45760</v>
      </c>
      <c r="K667" s="102">
        <v>1</v>
      </c>
      <c r="L667" s="102">
        <v>1</v>
      </c>
      <c r="M667" s="102">
        <v>100</v>
      </c>
      <c r="N667" s="102">
        <v>38.92</v>
      </c>
      <c r="O667" s="102">
        <v>30</v>
      </c>
      <c r="P667" s="102">
        <v>168.92</v>
      </c>
      <c r="Q667" s="102" t="str">
        <v>Confirmed</v>
      </c>
      <c r="R667" s="102" t="str">
        <v>Closed Deal</v>
      </c>
      <c r="S667" s="102" t="str">
        <v>SSH</v>
      </c>
      <c r="T667" s="102" t="str">
        <v>NAP</v>
      </c>
      <c r="U667" s="102" t="str">
        <v>NAP</v>
      </c>
      <c r="V667" s="102">
        <v>7</v>
      </c>
      <c r="W667" s="102">
        <v>61</v>
      </c>
      <c r="X667" s="102" t="str">
        <v>E25-03A</v>
      </c>
      <c r="Y667" s="102">
        <v>85</v>
      </c>
      <c r="Z667" s="102">
        <v>85</v>
      </c>
      <c r="AA667" s="102">
        <v>0</v>
      </c>
      <c r="AB667" s="13" t="str">
        <v>E25</v>
      </c>
    </row>
    <row r="668" spans="1:28" x14ac:dyDescent="0.25">
      <c r="A668" s="103">
        <v>45706</v>
      </c>
      <c r="B668" s="102" t="str">
        <v>Good Days</v>
      </c>
      <c r="C668" s="102" t="str">
        <v>Tour Operator</v>
      </c>
      <c r="D668" s="102" t="str">
        <v/>
      </c>
      <c r="E668" s="102" t="str">
        <v/>
      </c>
      <c r="F668" s="102" t="str">
        <v>RT</v>
      </c>
      <c r="G668" s="102" t="str">
        <v>Outbound</v>
      </c>
      <c r="H668" s="102" t="str">
        <v>4S6004</v>
      </c>
      <c r="I668" s="103" t="str">
        <v>BRI-SSH</v>
      </c>
      <c r="J668" s="135">
        <v>45864</v>
      </c>
      <c r="K668" s="102">
        <v>30</v>
      </c>
      <c r="L668" s="102">
        <v>30</v>
      </c>
      <c r="M668" s="102">
        <v>210</v>
      </c>
      <c r="N668" s="102">
        <v>0</v>
      </c>
      <c r="O668" s="102">
        <v>0</v>
      </c>
      <c r="P668" s="102">
        <v>6300</v>
      </c>
      <c r="Q668" s="102" t="str">
        <v>Confirmed</v>
      </c>
      <c r="R668" s="102" t="str">
        <v>Signed</v>
      </c>
      <c r="S668" s="102" t="str">
        <v>BRI</v>
      </c>
      <c r="T668" s="102" t="str">
        <v>SSH</v>
      </c>
      <c r="U668" s="102" t="str">
        <v>BRI</v>
      </c>
      <c r="V668" s="102">
        <v>6</v>
      </c>
      <c r="W668" s="102">
        <v>158</v>
      </c>
      <c r="X668" s="102" t="str">
        <v>S25-01</v>
      </c>
      <c r="Y668" s="102">
        <v>186</v>
      </c>
      <c r="Z668" s="102">
        <v>198</v>
      </c>
      <c r="AA668" s="102">
        <v>-12</v>
      </c>
      <c r="AB668" s="13" t="str">
        <v>S25</v>
      </c>
    </row>
    <row r="669" spans="1:28" x14ac:dyDescent="0.25">
      <c r="A669" s="103">
        <v>45706</v>
      </c>
      <c r="B669" s="102" t="str">
        <v>Good Days</v>
      </c>
      <c r="C669" s="102" t="str">
        <v>Tour Operator</v>
      </c>
      <c r="D669" s="102" t="str">
        <v/>
      </c>
      <c r="E669" s="102" t="str">
        <v/>
      </c>
      <c r="F669" s="102" t="str">
        <v>RT</v>
      </c>
      <c r="G669" s="102" t="str">
        <v>Outbound</v>
      </c>
      <c r="H669" s="102" t="str">
        <v>4S6004</v>
      </c>
      <c r="I669" s="103" t="str">
        <v>BRI-SSH</v>
      </c>
      <c r="J669" s="135">
        <v>45871</v>
      </c>
      <c r="K669" s="102">
        <v>30</v>
      </c>
      <c r="L669" s="102">
        <v>30</v>
      </c>
      <c r="M669" s="102">
        <v>210</v>
      </c>
      <c r="N669" s="102">
        <v>0</v>
      </c>
      <c r="O669" s="102">
        <v>0</v>
      </c>
      <c r="P669" s="102">
        <v>6300</v>
      </c>
      <c r="Q669" s="102" t="str">
        <v>Confirmed</v>
      </c>
      <c r="R669" s="102" t="str">
        <v>Signed</v>
      </c>
      <c r="S669" s="102" t="str">
        <v>BRI</v>
      </c>
      <c r="T669" s="102" t="str">
        <v>SSH</v>
      </c>
      <c r="U669" s="102" t="str">
        <v>BRI</v>
      </c>
      <c r="V669" s="102">
        <v>6</v>
      </c>
      <c r="W669" s="102">
        <v>165</v>
      </c>
      <c r="X669" s="102" t="str">
        <v>S25-01</v>
      </c>
      <c r="Y669" s="102">
        <v>186</v>
      </c>
      <c r="Z669" s="102">
        <v>224</v>
      </c>
      <c r="AA669" s="102">
        <v>-38</v>
      </c>
      <c r="AB669" s="13" t="str">
        <v>S25</v>
      </c>
    </row>
    <row r="670" spans="1:28" x14ac:dyDescent="0.25">
      <c r="A670" s="103">
        <v>45706</v>
      </c>
      <c r="B670" s="102" t="str">
        <v>Good Days</v>
      </c>
      <c r="C670" s="102" t="str">
        <v>Tour Operator</v>
      </c>
      <c r="D670" s="102" t="str">
        <v/>
      </c>
      <c r="E670" s="102" t="str">
        <v/>
      </c>
      <c r="F670" s="102" t="str">
        <v>RT</v>
      </c>
      <c r="G670" s="102" t="str">
        <v>Outbound</v>
      </c>
      <c r="H670" s="102" t="str">
        <v>4S6004</v>
      </c>
      <c r="I670" s="103" t="str">
        <v>BRI-SSH</v>
      </c>
      <c r="J670" s="135">
        <v>45878</v>
      </c>
      <c r="K670" s="102">
        <v>30</v>
      </c>
      <c r="L670" s="102">
        <v>30</v>
      </c>
      <c r="M670" s="102">
        <v>210</v>
      </c>
      <c r="N670" s="102">
        <v>0</v>
      </c>
      <c r="O670" s="102">
        <v>0</v>
      </c>
      <c r="P670" s="102">
        <v>6300</v>
      </c>
      <c r="Q670" s="102" t="str">
        <v>Confirmed</v>
      </c>
      <c r="R670" s="102" t="str">
        <v>Signed</v>
      </c>
      <c r="S670" s="102" t="str">
        <v>BRI</v>
      </c>
      <c r="T670" s="102" t="str">
        <v>SSH</v>
      </c>
      <c r="U670" s="102" t="str">
        <v>BRI</v>
      </c>
      <c r="V670" s="102">
        <v>6</v>
      </c>
      <c r="W670" s="102">
        <v>172</v>
      </c>
      <c r="X670" s="102" t="str">
        <v>S25-01</v>
      </c>
      <c r="Y670" s="102">
        <v>186</v>
      </c>
      <c r="Z670" s="102">
        <v>267</v>
      </c>
      <c r="AA670" s="102">
        <v>-81</v>
      </c>
      <c r="AB670" s="13" t="str">
        <v>S25</v>
      </c>
    </row>
    <row r="671" spans="1:28" x14ac:dyDescent="0.25">
      <c r="A671" s="103">
        <v>45706</v>
      </c>
      <c r="B671" s="102" t="str">
        <v>Good Days</v>
      </c>
      <c r="C671" s="102" t="str">
        <v>Tour Operator</v>
      </c>
      <c r="D671" s="102" t="str">
        <v/>
      </c>
      <c r="E671" s="102" t="str">
        <v/>
      </c>
      <c r="F671" s="102" t="str">
        <v>RT</v>
      </c>
      <c r="G671" s="102" t="str">
        <v>Outbound</v>
      </c>
      <c r="H671" s="102" t="str">
        <v>4S6004</v>
      </c>
      <c r="I671" s="103" t="str">
        <v>BRI-SSH</v>
      </c>
      <c r="J671" s="135">
        <v>45885</v>
      </c>
      <c r="K671" s="102">
        <v>30</v>
      </c>
      <c r="L671" s="102">
        <v>30</v>
      </c>
      <c r="M671" s="102">
        <v>210</v>
      </c>
      <c r="N671" s="102">
        <v>0</v>
      </c>
      <c r="O671" s="102">
        <v>0</v>
      </c>
      <c r="P671" s="102">
        <v>6300</v>
      </c>
      <c r="Q671" s="102" t="str">
        <v>Confirmed</v>
      </c>
      <c r="R671" s="102" t="str">
        <v>Signed</v>
      </c>
      <c r="S671" s="102" t="str">
        <v>BRI</v>
      </c>
      <c r="T671" s="102" t="str">
        <v>SSH</v>
      </c>
      <c r="U671" s="102" t="str">
        <v>BRI</v>
      </c>
      <c r="V671" s="102">
        <v>6</v>
      </c>
      <c r="W671" s="102">
        <v>179</v>
      </c>
      <c r="X671" s="102" t="str">
        <v>S25-01</v>
      </c>
      <c r="Y671" s="102">
        <v>186</v>
      </c>
      <c r="Z671" s="102">
        <v>238</v>
      </c>
      <c r="AA671" s="102">
        <v>-52</v>
      </c>
      <c r="AB671" s="13" t="str">
        <v>S25</v>
      </c>
    </row>
    <row r="672" spans="1:28" x14ac:dyDescent="0.25">
      <c r="A672" s="103">
        <v>45706</v>
      </c>
      <c r="B672" s="102" t="str">
        <v>Good Days</v>
      </c>
      <c r="C672" s="102" t="str">
        <v>Tour Operator</v>
      </c>
      <c r="D672" s="102" t="str">
        <v/>
      </c>
      <c r="E672" s="102" t="str">
        <v/>
      </c>
      <c r="F672" s="102" t="str">
        <v>RT</v>
      </c>
      <c r="G672" s="102" t="str">
        <v>Outbound</v>
      </c>
      <c r="H672" s="102" t="str">
        <v>4S6004</v>
      </c>
      <c r="I672" s="103" t="str">
        <v>BRI-SSH</v>
      </c>
      <c r="J672" s="135">
        <v>45892</v>
      </c>
      <c r="K672" s="102">
        <v>30</v>
      </c>
      <c r="L672" s="102">
        <v>30</v>
      </c>
      <c r="M672" s="102">
        <v>210</v>
      </c>
      <c r="N672" s="102">
        <v>0</v>
      </c>
      <c r="O672" s="102">
        <v>0</v>
      </c>
      <c r="P672" s="102">
        <v>6300</v>
      </c>
      <c r="Q672" s="102" t="str">
        <v>Confirmed</v>
      </c>
      <c r="R672" s="102" t="str">
        <v>Signed</v>
      </c>
      <c r="S672" s="102" t="str">
        <v>BRI</v>
      </c>
      <c r="T672" s="102" t="str">
        <v>SSH</v>
      </c>
      <c r="U672" s="102" t="str">
        <v>BRI</v>
      </c>
      <c r="V672" s="102">
        <v>6</v>
      </c>
      <c r="W672" s="102">
        <v>186</v>
      </c>
      <c r="X672" s="102" t="str">
        <v>S25-01</v>
      </c>
      <c r="Y672" s="102">
        <v>186</v>
      </c>
      <c r="Z672" s="102">
        <v>234</v>
      </c>
      <c r="AA672" s="102">
        <v>-48</v>
      </c>
      <c r="AB672" s="13" t="str">
        <v>S25</v>
      </c>
    </row>
    <row r="673" spans="1:28" x14ac:dyDescent="0.25">
      <c r="A673" s="103">
        <v>45706</v>
      </c>
      <c r="B673" s="102" t="str">
        <v>Good Days</v>
      </c>
      <c r="C673" s="102" t="str">
        <v>Tour Operator</v>
      </c>
      <c r="D673" s="102" t="str">
        <v/>
      </c>
      <c r="E673" s="102" t="str">
        <v/>
      </c>
      <c r="F673" s="102" t="str">
        <v>RT</v>
      </c>
      <c r="G673" s="102" t="str">
        <v>Outbound</v>
      </c>
      <c r="H673" s="102" t="str">
        <v>4S6004</v>
      </c>
      <c r="I673" s="103" t="str">
        <v>BRI-SSH</v>
      </c>
      <c r="J673" s="135">
        <v>45899</v>
      </c>
      <c r="K673" s="102">
        <v>30</v>
      </c>
      <c r="L673" s="102">
        <v>30</v>
      </c>
      <c r="M673" s="102">
        <v>210</v>
      </c>
      <c r="N673" s="102">
        <v>0</v>
      </c>
      <c r="O673" s="102">
        <v>0</v>
      </c>
      <c r="P673" s="102">
        <v>6300</v>
      </c>
      <c r="Q673" s="102" t="str">
        <v>Confirmed</v>
      </c>
      <c r="R673" s="102" t="str">
        <v>Signed</v>
      </c>
      <c r="S673" s="102" t="str">
        <v>BRI</v>
      </c>
      <c r="T673" s="102" t="str">
        <v>SSH</v>
      </c>
      <c r="U673" s="102" t="str">
        <v>BRI</v>
      </c>
      <c r="V673" s="102">
        <v>6</v>
      </c>
      <c r="W673" s="102">
        <v>193</v>
      </c>
      <c r="X673" s="102" t="str">
        <v>S25-01</v>
      </c>
      <c r="Y673" s="102">
        <v>186</v>
      </c>
      <c r="Z673" s="102">
        <v>239</v>
      </c>
      <c r="AA673" s="102">
        <v>-53</v>
      </c>
      <c r="AB673" s="13" t="str">
        <v>S25</v>
      </c>
    </row>
    <row r="674" spans="1:28" x14ac:dyDescent="0.25">
      <c r="A674" s="103">
        <v>45706</v>
      </c>
      <c r="B674" s="102" t="str">
        <v>Good Days</v>
      </c>
      <c r="C674" s="102" t="str">
        <v>Tour Operator</v>
      </c>
      <c r="D674" s="102" t="str">
        <v/>
      </c>
      <c r="E674" s="102" t="str">
        <v/>
      </c>
      <c r="F674" s="102" t="str">
        <v>RT</v>
      </c>
      <c r="G674" s="102" t="str">
        <v>Outbound</v>
      </c>
      <c r="H674" s="102" t="str">
        <v>4S6004</v>
      </c>
      <c r="I674" s="103" t="str">
        <v>BRI-SSH</v>
      </c>
      <c r="J674" s="135">
        <v>45906</v>
      </c>
      <c r="K674" s="102">
        <v>30</v>
      </c>
      <c r="L674" s="102">
        <v>30</v>
      </c>
      <c r="M674" s="102">
        <v>210</v>
      </c>
      <c r="N674" s="102">
        <v>0</v>
      </c>
      <c r="O674" s="102">
        <v>0</v>
      </c>
      <c r="P674" s="102">
        <v>6300</v>
      </c>
      <c r="Q674" s="102" t="str">
        <v>Confirmed</v>
      </c>
      <c r="R674" s="102" t="str">
        <v>Signed</v>
      </c>
      <c r="S674" s="102" t="str">
        <v>BRI</v>
      </c>
      <c r="T674" s="102" t="str">
        <v>SSH</v>
      </c>
      <c r="U674" s="102" t="str">
        <v>BRI</v>
      </c>
      <c r="V674" s="102">
        <v>6</v>
      </c>
      <c r="W674" s="102">
        <v>200</v>
      </c>
      <c r="X674" s="102" t="str">
        <v>S25-01</v>
      </c>
      <c r="Y674" s="102">
        <v>186</v>
      </c>
      <c r="Z674" s="102">
        <v>243</v>
      </c>
      <c r="AA674" s="102">
        <v>-57</v>
      </c>
      <c r="AB674" s="13" t="str">
        <v>S25</v>
      </c>
    </row>
    <row r="675" spans="1:28" x14ac:dyDescent="0.25">
      <c r="A675" s="103">
        <v>45706</v>
      </c>
      <c r="B675" s="102" t="str">
        <v>Good Days</v>
      </c>
      <c r="C675" s="102" t="str">
        <v>Tour Operator</v>
      </c>
      <c r="D675" s="102" t="str">
        <v/>
      </c>
      <c r="E675" s="102" t="str">
        <v/>
      </c>
      <c r="F675" s="102" t="str">
        <v>RT</v>
      </c>
      <c r="G675" s="102" t="str">
        <v>Inbound</v>
      </c>
      <c r="H675" s="102" t="str">
        <v>4S6003</v>
      </c>
      <c r="I675" s="103" t="str">
        <v>SSH-BRI</v>
      </c>
      <c r="J675" s="135">
        <v>45871</v>
      </c>
      <c r="K675" s="102">
        <v>30</v>
      </c>
      <c r="L675" s="102">
        <v>30</v>
      </c>
      <c r="M675" s="102">
        <v>210</v>
      </c>
      <c r="N675" s="102">
        <v>0</v>
      </c>
      <c r="O675" s="102">
        <v>0</v>
      </c>
      <c r="P675" s="102">
        <v>6300</v>
      </c>
      <c r="Q675" s="102" t="str">
        <v>Confirmed</v>
      </c>
      <c r="R675" s="102" t="str">
        <v>Signed</v>
      </c>
      <c r="S675" s="102" t="str">
        <v>SSH</v>
      </c>
      <c r="T675" s="102" t="str">
        <v>BRI</v>
      </c>
      <c r="U675" s="102" t="str">
        <v>BRI</v>
      </c>
      <c r="V675" s="102">
        <v>6</v>
      </c>
      <c r="W675" s="102">
        <v>165</v>
      </c>
      <c r="X675" s="102" t="str">
        <v>S25-01</v>
      </c>
      <c r="Y675" s="102">
        <v>186</v>
      </c>
      <c r="Z675" s="102">
        <v>198</v>
      </c>
      <c r="AA675" s="102">
        <v>-12</v>
      </c>
      <c r="AB675" s="13" t="str">
        <v>S25</v>
      </c>
    </row>
    <row r="676" spans="1:28" x14ac:dyDescent="0.25">
      <c r="A676" s="103">
        <v>45706</v>
      </c>
      <c r="B676" s="102" t="str">
        <v>Good Days</v>
      </c>
      <c r="C676" s="102" t="str">
        <v>Tour Operator</v>
      </c>
      <c r="D676" s="102" t="str">
        <v/>
      </c>
      <c r="E676" s="102" t="str">
        <v/>
      </c>
      <c r="F676" s="102" t="str">
        <v>RT</v>
      </c>
      <c r="G676" s="102" t="str">
        <v>Inbound</v>
      </c>
      <c r="H676" s="102" t="str">
        <v>4S6003</v>
      </c>
      <c r="I676" s="103" t="str">
        <v>SSH-BRI</v>
      </c>
      <c r="J676" s="135">
        <v>45878</v>
      </c>
      <c r="K676" s="102">
        <v>30</v>
      </c>
      <c r="L676" s="102">
        <v>30</v>
      </c>
      <c r="M676" s="102">
        <v>210</v>
      </c>
      <c r="N676" s="102">
        <v>0</v>
      </c>
      <c r="O676" s="102">
        <v>0</v>
      </c>
      <c r="P676" s="102">
        <v>6300</v>
      </c>
      <c r="Q676" s="102" t="str">
        <v>Confirmed</v>
      </c>
      <c r="R676" s="102" t="str">
        <v>Signed</v>
      </c>
      <c r="S676" s="102" t="str">
        <v>SSH</v>
      </c>
      <c r="T676" s="102" t="str">
        <v>BRI</v>
      </c>
      <c r="U676" s="102" t="str">
        <v>BRI</v>
      </c>
      <c r="V676" s="102">
        <v>6</v>
      </c>
      <c r="W676" s="102">
        <v>172</v>
      </c>
      <c r="X676" s="102" t="str">
        <v>S25-01</v>
      </c>
      <c r="Y676" s="102">
        <v>186</v>
      </c>
      <c r="Z676" s="102">
        <v>220</v>
      </c>
      <c r="AA676" s="102">
        <v>-34</v>
      </c>
      <c r="AB676" s="13" t="str">
        <v>S25</v>
      </c>
    </row>
    <row r="677" spans="1:28" x14ac:dyDescent="0.25">
      <c r="A677" s="103">
        <v>45706</v>
      </c>
      <c r="B677" s="102" t="str">
        <v>Good Days</v>
      </c>
      <c r="C677" s="102" t="str">
        <v>Tour Operator</v>
      </c>
      <c r="D677" s="102" t="str">
        <v/>
      </c>
      <c r="E677" s="102" t="str">
        <v/>
      </c>
      <c r="F677" s="102" t="str">
        <v>RT</v>
      </c>
      <c r="G677" s="102" t="str">
        <v>Inbound</v>
      </c>
      <c r="H677" s="102" t="str">
        <v>4S6003</v>
      </c>
      <c r="I677" s="103" t="str">
        <v>SSH-BRI</v>
      </c>
      <c r="J677" s="135">
        <v>45885</v>
      </c>
      <c r="K677" s="102">
        <v>30</v>
      </c>
      <c r="L677" s="102">
        <v>30</v>
      </c>
      <c r="M677" s="102">
        <v>210</v>
      </c>
      <c r="N677" s="102">
        <v>0</v>
      </c>
      <c r="O677" s="102">
        <v>0</v>
      </c>
      <c r="P677" s="102">
        <v>6300</v>
      </c>
      <c r="Q677" s="102" t="str">
        <v>Confirmed</v>
      </c>
      <c r="R677" s="102" t="str">
        <v>Signed</v>
      </c>
      <c r="S677" s="102" t="str">
        <v>SSH</v>
      </c>
      <c r="T677" s="102" t="str">
        <v>BRI</v>
      </c>
      <c r="U677" s="102" t="str">
        <v>BRI</v>
      </c>
      <c r="V677" s="102">
        <v>6</v>
      </c>
      <c r="W677" s="102">
        <v>179</v>
      </c>
      <c r="X677" s="102" t="str">
        <v>S25-01</v>
      </c>
      <c r="Y677" s="102">
        <v>186</v>
      </c>
      <c r="Z677" s="102">
        <v>261</v>
      </c>
      <c r="AA677" s="102">
        <v>-75</v>
      </c>
      <c r="AB677" s="13" t="str">
        <v>S25</v>
      </c>
    </row>
    <row r="678" spans="1:28" x14ac:dyDescent="0.25">
      <c r="A678" s="103">
        <v>45706</v>
      </c>
      <c r="B678" s="102" t="str">
        <v>Good Days</v>
      </c>
      <c r="C678" s="102" t="str">
        <v>Tour Operator</v>
      </c>
      <c r="D678" s="102" t="str">
        <v/>
      </c>
      <c r="E678" s="102" t="str">
        <v/>
      </c>
      <c r="F678" s="102" t="str">
        <v>RT</v>
      </c>
      <c r="G678" s="102" t="str">
        <v>Inbound</v>
      </c>
      <c r="H678" s="102" t="str">
        <v>4S6003</v>
      </c>
      <c r="I678" s="103" t="str">
        <v>SSH-BRI</v>
      </c>
      <c r="J678" s="135">
        <v>45892</v>
      </c>
      <c r="K678" s="102">
        <v>30</v>
      </c>
      <c r="L678" s="102">
        <v>30</v>
      </c>
      <c r="M678" s="102">
        <v>210</v>
      </c>
      <c r="N678" s="102">
        <v>0</v>
      </c>
      <c r="O678" s="102">
        <v>0</v>
      </c>
      <c r="P678" s="102">
        <v>6300</v>
      </c>
      <c r="Q678" s="102" t="str">
        <v>Confirmed</v>
      </c>
      <c r="R678" s="102" t="str">
        <v>Signed</v>
      </c>
      <c r="S678" s="102" t="str">
        <v>SSH</v>
      </c>
      <c r="T678" s="102" t="str">
        <v>BRI</v>
      </c>
      <c r="U678" s="102" t="str">
        <v>BRI</v>
      </c>
      <c r="V678" s="102">
        <v>6</v>
      </c>
      <c r="W678" s="102">
        <v>186</v>
      </c>
      <c r="X678" s="102" t="str">
        <v>S25-01</v>
      </c>
      <c r="Y678" s="102">
        <v>186</v>
      </c>
      <c r="Z678" s="102">
        <v>243</v>
      </c>
      <c r="AA678" s="102">
        <v>-57</v>
      </c>
      <c r="AB678" s="13" t="str">
        <v>S25</v>
      </c>
    </row>
    <row r="679" spans="1:28" x14ac:dyDescent="0.25">
      <c r="A679" s="103">
        <v>45706</v>
      </c>
      <c r="B679" s="102" t="str">
        <v>Good Days</v>
      </c>
      <c r="C679" s="102" t="str">
        <v>Tour Operator</v>
      </c>
      <c r="D679" s="102" t="str">
        <v/>
      </c>
      <c r="E679" s="102" t="str">
        <v/>
      </c>
      <c r="F679" s="102" t="str">
        <v>RT</v>
      </c>
      <c r="G679" s="102" t="str">
        <v>Inbound</v>
      </c>
      <c r="H679" s="102" t="str">
        <v>4S6003</v>
      </c>
      <c r="I679" s="103" t="str">
        <v>SSH-BRI</v>
      </c>
      <c r="J679" s="135">
        <v>45899</v>
      </c>
      <c r="K679" s="102">
        <v>30</v>
      </c>
      <c r="L679" s="102">
        <v>30</v>
      </c>
      <c r="M679" s="102">
        <v>210</v>
      </c>
      <c r="N679" s="102">
        <v>0</v>
      </c>
      <c r="O679" s="102">
        <v>0</v>
      </c>
      <c r="P679" s="102">
        <v>6300</v>
      </c>
      <c r="Q679" s="102" t="str">
        <v>Confirmed</v>
      </c>
      <c r="R679" s="102" t="str">
        <v>Signed</v>
      </c>
      <c r="S679" s="102" t="str">
        <v>SSH</v>
      </c>
      <c r="T679" s="102" t="str">
        <v>BRI</v>
      </c>
      <c r="U679" s="102" t="str">
        <v>BRI</v>
      </c>
      <c r="V679" s="102">
        <v>6</v>
      </c>
      <c r="W679" s="102">
        <v>193</v>
      </c>
      <c r="X679" s="102" t="str">
        <v>S25-01</v>
      </c>
      <c r="Y679" s="102">
        <v>186</v>
      </c>
      <c r="Z679" s="102">
        <v>234</v>
      </c>
      <c r="AA679" s="102">
        <v>-48</v>
      </c>
      <c r="AB679" s="13" t="str">
        <v>S25</v>
      </c>
    </row>
    <row r="680" spans="1:28" x14ac:dyDescent="0.25">
      <c r="A680" s="103">
        <v>45706</v>
      </c>
      <c r="B680" s="102" t="str">
        <v>Good Days</v>
      </c>
      <c r="C680" s="102" t="str">
        <v>Tour Operator</v>
      </c>
      <c r="D680" s="102" t="str">
        <v/>
      </c>
      <c r="E680" s="102" t="str">
        <v/>
      </c>
      <c r="F680" s="102" t="str">
        <v>RT</v>
      </c>
      <c r="G680" s="102" t="str">
        <v>Inbound</v>
      </c>
      <c r="H680" s="102" t="str">
        <v>4S6003</v>
      </c>
      <c r="I680" s="103" t="str">
        <v>SSH-BRI</v>
      </c>
      <c r="J680" s="135">
        <v>45906</v>
      </c>
      <c r="K680" s="102">
        <v>30</v>
      </c>
      <c r="L680" s="102">
        <v>30</v>
      </c>
      <c r="M680" s="102">
        <v>210</v>
      </c>
      <c r="N680" s="102">
        <v>0</v>
      </c>
      <c r="O680" s="102">
        <v>0</v>
      </c>
      <c r="P680" s="102">
        <v>6300</v>
      </c>
      <c r="Q680" s="102" t="str">
        <v>Confirmed</v>
      </c>
      <c r="R680" s="102" t="str">
        <v>Signed</v>
      </c>
      <c r="S680" s="102" t="str">
        <v>SSH</v>
      </c>
      <c r="T680" s="102" t="str">
        <v>BRI</v>
      </c>
      <c r="U680" s="102" t="str">
        <v>BRI</v>
      </c>
      <c r="V680" s="102">
        <v>6</v>
      </c>
      <c r="W680" s="102">
        <v>200</v>
      </c>
      <c r="X680" s="102" t="str">
        <v>S25-01</v>
      </c>
      <c r="Y680" s="102">
        <v>186</v>
      </c>
      <c r="Z680" s="102">
        <v>236</v>
      </c>
      <c r="AA680" s="102">
        <v>-50</v>
      </c>
      <c r="AB680" s="13" t="str">
        <v>S25</v>
      </c>
    </row>
    <row r="681" spans="1:28" x14ac:dyDescent="0.25">
      <c r="A681" s="103">
        <v>45706</v>
      </c>
      <c r="B681" s="102" t="str">
        <v>Good Days</v>
      </c>
      <c r="C681" s="102" t="str">
        <v>Tour Operator</v>
      </c>
      <c r="D681" s="102" t="str">
        <v/>
      </c>
      <c r="E681" s="102" t="str">
        <v/>
      </c>
      <c r="F681" s="102" t="str">
        <v>RT</v>
      </c>
      <c r="G681" s="102" t="str">
        <v>Inbound</v>
      </c>
      <c r="H681" s="102" t="str">
        <v>4S6003</v>
      </c>
      <c r="I681" s="103" t="str">
        <v>SSH-BRI</v>
      </c>
      <c r="J681" s="135">
        <v>45913</v>
      </c>
      <c r="K681" s="102">
        <v>30</v>
      </c>
      <c r="L681" s="102">
        <v>30</v>
      </c>
      <c r="M681" s="102">
        <v>210</v>
      </c>
      <c r="N681" s="102">
        <v>0</v>
      </c>
      <c r="O681" s="102">
        <v>0</v>
      </c>
      <c r="P681" s="102">
        <v>6300</v>
      </c>
      <c r="Q681" s="102" t="str">
        <v>Confirmed</v>
      </c>
      <c r="R681" s="102" t="str">
        <v>Signed</v>
      </c>
      <c r="S681" s="102" t="str">
        <v>SSH</v>
      </c>
      <c r="T681" s="102" t="str">
        <v>BRI</v>
      </c>
      <c r="U681" s="102" t="str">
        <v>BRI</v>
      </c>
      <c r="V681" s="102">
        <v>6</v>
      </c>
      <c r="W681" s="102">
        <v>207</v>
      </c>
      <c r="X681" s="102" t="str">
        <v>S25-01</v>
      </c>
      <c r="Y681" s="102">
        <v>186</v>
      </c>
      <c r="Z681" s="102">
        <v>243</v>
      </c>
      <c r="AA681" s="102">
        <v>-57</v>
      </c>
      <c r="AB681" s="13" t="str">
        <v>S25</v>
      </c>
    </row>
    <row r="682" spans="1:28" x14ac:dyDescent="0.25">
      <c r="A682" s="103">
        <v>45706</v>
      </c>
      <c r="B682" s="102" t="str">
        <v>Good Days</v>
      </c>
      <c r="C682" s="102" t="str">
        <v>Tour Operator</v>
      </c>
      <c r="D682" s="102" t="str">
        <v/>
      </c>
      <c r="E682" s="102" t="str">
        <v/>
      </c>
      <c r="F682" s="102" t="str">
        <v>RT</v>
      </c>
      <c r="G682" s="102" t="str">
        <v>Outbound</v>
      </c>
      <c r="H682" s="102" t="str">
        <v>UJ1121</v>
      </c>
      <c r="I682" s="103" t="str">
        <v>NAP-SSH</v>
      </c>
      <c r="J682" s="135">
        <v>45865</v>
      </c>
      <c r="K682" s="102">
        <v>30</v>
      </c>
      <c r="L682" s="102">
        <v>30</v>
      </c>
      <c r="M682" s="102">
        <v>210</v>
      </c>
      <c r="N682" s="102">
        <v>0</v>
      </c>
      <c r="O682" s="102">
        <v>0</v>
      </c>
      <c r="P682" s="102">
        <v>6300</v>
      </c>
      <c r="Q682" s="102" t="str">
        <v>Confirmed</v>
      </c>
      <c r="R682" s="102" t="str">
        <v>Signed</v>
      </c>
      <c r="S682" s="102" t="str">
        <v>NAP</v>
      </c>
      <c r="T682" s="102" t="str">
        <v>SSH</v>
      </c>
      <c r="U682" s="102" t="str">
        <v>NAP</v>
      </c>
      <c r="V682" s="102">
        <v>7</v>
      </c>
      <c r="W682" s="102">
        <v>159</v>
      </c>
      <c r="X682" s="102" t="str">
        <v>S25-06</v>
      </c>
      <c r="Y682" s="102">
        <v>179</v>
      </c>
      <c r="Z682" s="102">
        <v>140</v>
      </c>
      <c r="AA682" s="102">
        <v>39</v>
      </c>
      <c r="AB682" s="13" t="str">
        <v>S25</v>
      </c>
    </row>
    <row r="683" spans="1:28" x14ac:dyDescent="0.25">
      <c r="A683" s="103">
        <v>45706</v>
      </c>
      <c r="B683" s="102" t="str">
        <v>Good Days</v>
      </c>
      <c r="C683" s="102" t="str">
        <v>Tour Operator</v>
      </c>
      <c r="D683" s="102" t="str">
        <v/>
      </c>
      <c r="E683" s="102" t="str">
        <v/>
      </c>
      <c r="F683" s="102" t="str">
        <v>RT</v>
      </c>
      <c r="G683" s="102" t="str">
        <v>Outbound</v>
      </c>
      <c r="H683" s="102" t="str">
        <v>UJ1121</v>
      </c>
      <c r="I683" s="103" t="str">
        <v>NAP-SSH</v>
      </c>
      <c r="J683" s="135">
        <v>45872</v>
      </c>
      <c r="K683" s="102">
        <v>30</v>
      </c>
      <c r="L683" s="102">
        <v>30</v>
      </c>
      <c r="M683" s="102">
        <v>210</v>
      </c>
      <c r="N683" s="102">
        <v>0</v>
      </c>
      <c r="O683" s="102">
        <v>0</v>
      </c>
      <c r="P683" s="102">
        <v>6300</v>
      </c>
      <c r="Q683" s="102" t="str">
        <v>Confirmed</v>
      </c>
      <c r="R683" s="102" t="str">
        <v>Signed</v>
      </c>
      <c r="S683" s="102" t="str">
        <v>NAP</v>
      </c>
      <c r="T683" s="102" t="str">
        <v>SSH</v>
      </c>
      <c r="U683" s="102" t="str">
        <v>NAP</v>
      </c>
      <c r="V683" s="102">
        <v>7</v>
      </c>
      <c r="W683" s="102">
        <v>166</v>
      </c>
      <c r="X683" s="102" t="str">
        <v>S25-06</v>
      </c>
      <c r="Y683" s="102">
        <v>179</v>
      </c>
      <c r="Z683" s="102">
        <v>140</v>
      </c>
      <c r="AA683" s="102">
        <v>39</v>
      </c>
      <c r="AB683" s="13" t="str">
        <v>S25</v>
      </c>
    </row>
    <row r="684" spans="1:28" x14ac:dyDescent="0.25">
      <c r="A684" s="103">
        <v>45706</v>
      </c>
      <c r="B684" s="102" t="str">
        <v>Good Days</v>
      </c>
      <c r="C684" s="102" t="str">
        <v>Tour Operator</v>
      </c>
      <c r="D684" s="102" t="str">
        <v/>
      </c>
      <c r="E684" s="102" t="str">
        <v/>
      </c>
      <c r="F684" s="102" t="str">
        <v>RT</v>
      </c>
      <c r="G684" s="102" t="str">
        <v>Outbound</v>
      </c>
      <c r="H684" s="102" t="str">
        <v>UJ1121</v>
      </c>
      <c r="I684" s="103" t="str">
        <v>NAP-SSH</v>
      </c>
      <c r="J684" s="135">
        <v>45879</v>
      </c>
      <c r="K684" s="102">
        <v>30</v>
      </c>
      <c r="L684" s="102">
        <v>30</v>
      </c>
      <c r="M684" s="102">
        <v>210</v>
      </c>
      <c r="N684" s="102">
        <v>0</v>
      </c>
      <c r="O684" s="102">
        <v>0</v>
      </c>
      <c r="P684" s="102">
        <v>6300</v>
      </c>
      <c r="Q684" s="102" t="str">
        <v>Confirmed</v>
      </c>
      <c r="R684" s="102" t="str">
        <v>Signed</v>
      </c>
      <c r="S684" s="102" t="str">
        <v>NAP</v>
      </c>
      <c r="T684" s="102" t="str">
        <v>SSH</v>
      </c>
      <c r="U684" s="102" t="str">
        <v>NAP</v>
      </c>
      <c r="V684" s="102">
        <v>7</v>
      </c>
      <c r="W684" s="102">
        <v>173</v>
      </c>
      <c r="X684" s="102" t="str">
        <v>S25-06</v>
      </c>
      <c r="Y684" s="102">
        <v>179</v>
      </c>
      <c r="Z684" s="102">
        <v>146</v>
      </c>
      <c r="AA684" s="102">
        <v>33</v>
      </c>
      <c r="AB684" s="13" t="str">
        <v>S25</v>
      </c>
    </row>
    <row r="685" spans="1:28" x14ac:dyDescent="0.25">
      <c r="A685" s="103">
        <v>45706</v>
      </c>
      <c r="B685" s="102" t="str">
        <v>Good Days</v>
      </c>
      <c r="C685" s="102" t="str">
        <v>Tour Operator</v>
      </c>
      <c r="D685" s="102" t="str">
        <v/>
      </c>
      <c r="E685" s="102" t="str">
        <v/>
      </c>
      <c r="F685" s="102" t="str">
        <v>RT</v>
      </c>
      <c r="G685" s="102" t="str">
        <v>Outbound</v>
      </c>
      <c r="H685" s="102" t="str">
        <v>UJ1121</v>
      </c>
      <c r="I685" s="103" t="str">
        <v>NAP-SSH</v>
      </c>
      <c r="J685" s="135">
        <v>45886</v>
      </c>
      <c r="K685" s="102">
        <v>30</v>
      </c>
      <c r="L685" s="102">
        <v>30</v>
      </c>
      <c r="M685" s="102">
        <v>210</v>
      </c>
      <c r="N685" s="102">
        <v>0</v>
      </c>
      <c r="O685" s="102">
        <v>0</v>
      </c>
      <c r="P685" s="102">
        <v>6300</v>
      </c>
      <c r="Q685" s="102" t="str">
        <v>Confirmed</v>
      </c>
      <c r="R685" s="102" t="str">
        <v>Signed</v>
      </c>
      <c r="S685" s="102" t="str">
        <v>NAP</v>
      </c>
      <c r="T685" s="102" t="str">
        <v>SSH</v>
      </c>
      <c r="U685" s="102" t="str">
        <v>NAP</v>
      </c>
      <c r="V685" s="102">
        <v>7</v>
      </c>
      <c r="W685" s="102">
        <v>180</v>
      </c>
      <c r="X685" s="102" t="str">
        <v>S25-06</v>
      </c>
      <c r="Y685" s="102">
        <v>179</v>
      </c>
      <c r="Z685" s="102">
        <v>140</v>
      </c>
      <c r="AA685" s="102">
        <v>39</v>
      </c>
      <c r="AB685" s="13" t="str">
        <v>S25</v>
      </c>
    </row>
    <row r="686" spans="1:28" x14ac:dyDescent="0.25">
      <c r="A686" s="103">
        <v>45706</v>
      </c>
      <c r="B686" s="102" t="str">
        <v>Good Days</v>
      </c>
      <c r="C686" s="102" t="str">
        <v>Tour Operator</v>
      </c>
      <c r="D686" s="102" t="str">
        <v/>
      </c>
      <c r="E686" s="102" t="str">
        <v/>
      </c>
      <c r="F686" s="102" t="str">
        <v>RT</v>
      </c>
      <c r="G686" s="102" t="str">
        <v>Outbound</v>
      </c>
      <c r="H686" s="102" t="str">
        <v>UJ1121</v>
      </c>
      <c r="I686" s="103" t="str">
        <v>NAP-SSH</v>
      </c>
      <c r="J686" s="135">
        <v>45893</v>
      </c>
      <c r="K686" s="102">
        <v>30</v>
      </c>
      <c r="L686" s="102">
        <v>30</v>
      </c>
      <c r="M686" s="102">
        <v>210</v>
      </c>
      <c r="N686" s="102">
        <v>0</v>
      </c>
      <c r="O686" s="102">
        <v>0</v>
      </c>
      <c r="P686" s="102">
        <v>6300</v>
      </c>
      <c r="Q686" s="102" t="str">
        <v>Confirmed</v>
      </c>
      <c r="R686" s="102" t="str">
        <v>Signed</v>
      </c>
      <c r="S686" s="102" t="str">
        <v>NAP</v>
      </c>
      <c r="T686" s="102" t="str">
        <v>SSH</v>
      </c>
      <c r="U686" s="102" t="str">
        <v>NAP</v>
      </c>
      <c r="V686" s="102">
        <v>7</v>
      </c>
      <c r="W686" s="102">
        <v>187</v>
      </c>
      <c r="X686" s="102" t="str">
        <v>S25-06</v>
      </c>
      <c r="Y686" s="102">
        <v>179</v>
      </c>
      <c r="Z686" s="102">
        <v>140</v>
      </c>
      <c r="AA686" s="102">
        <v>39</v>
      </c>
      <c r="AB686" s="13" t="str">
        <v>S25</v>
      </c>
    </row>
    <row r="687" spans="1:28" x14ac:dyDescent="0.25">
      <c r="A687" s="103">
        <v>45706</v>
      </c>
      <c r="B687" s="102" t="str">
        <v>Good Days</v>
      </c>
      <c r="C687" s="102" t="str">
        <v>Tour Operator</v>
      </c>
      <c r="D687" s="102" t="str">
        <v/>
      </c>
      <c r="E687" s="102" t="str">
        <v/>
      </c>
      <c r="F687" s="102" t="str">
        <v>RT</v>
      </c>
      <c r="G687" s="102" t="str">
        <v>Outbound</v>
      </c>
      <c r="H687" s="102" t="str">
        <v>UJ1121</v>
      </c>
      <c r="I687" s="103" t="str">
        <v>NAP-SSH</v>
      </c>
      <c r="J687" s="135">
        <v>45900</v>
      </c>
      <c r="K687" s="102">
        <v>30</v>
      </c>
      <c r="L687" s="102">
        <v>30</v>
      </c>
      <c r="M687" s="102">
        <v>210</v>
      </c>
      <c r="N687" s="102">
        <v>0</v>
      </c>
      <c r="O687" s="102">
        <v>0</v>
      </c>
      <c r="P687" s="102">
        <v>6300</v>
      </c>
      <c r="Q687" s="102" t="str">
        <v>Confirmed</v>
      </c>
      <c r="R687" s="102" t="str">
        <v>Signed</v>
      </c>
      <c r="S687" s="102" t="str">
        <v>NAP</v>
      </c>
      <c r="T687" s="102" t="str">
        <v>SSH</v>
      </c>
      <c r="U687" s="102" t="str">
        <v>NAP</v>
      </c>
      <c r="V687" s="102">
        <v>7</v>
      </c>
      <c r="W687" s="102">
        <v>194</v>
      </c>
      <c r="X687" s="102" t="str">
        <v>S25-06</v>
      </c>
      <c r="Y687" s="102">
        <v>179</v>
      </c>
      <c r="Z687" s="102">
        <v>170</v>
      </c>
      <c r="AA687" s="102">
        <v>9</v>
      </c>
      <c r="AB687" s="13" t="str">
        <v>S25</v>
      </c>
    </row>
    <row r="688" spans="1:28" x14ac:dyDescent="0.25">
      <c r="A688" s="103">
        <v>45706</v>
      </c>
      <c r="B688" s="102" t="str">
        <v>Good Days</v>
      </c>
      <c r="C688" s="102" t="str">
        <v>Tour Operator</v>
      </c>
      <c r="D688" s="102" t="str">
        <v/>
      </c>
      <c r="E688" s="102" t="str">
        <v/>
      </c>
      <c r="F688" s="102" t="str">
        <v>RT</v>
      </c>
      <c r="G688" s="102" t="str">
        <v>Outbound</v>
      </c>
      <c r="H688" s="102" t="str">
        <v>UJ1121</v>
      </c>
      <c r="I688" s="103" t="str">
        <v>NAP-SSH</v>
      </c>
      <c r="J688" s="135">
        <v>45907</v>
      </c>
      <c r="K688" s="102">
        <v>30</v>
      </c>
      <c r="L688" s="102">
        <v>30</v>
      </c>
      <c r="M688" s="102">
        <v>210</v>
      </c>
      <c r="N688" s="102">
        <v>0</v>
      </c>
      <c r="O688" s="102">
        <v>0</v>
      </c>
      <c r="P688" s="102">
        <v>6300</v>
      </c>
      <c r="Q688" s="102" t="str">
        <v>Confirmed</v>
      </c>
      <c r="R688" s="102" t="str">
        <v>Signed</v>
      </c>
      <c r="S688" s="102" t="str">
        <v>NAP</v>
      </c>
      <c r="T688" s="102" t="str">
        <v>SSH</v>
      </c>
      <c r="U688" s="102" t="str">
        <v>NAP</v>
      </c>
      <c r="V688" s="102">
        <v>7</v>
      </c>
      <c r="W688" s="102">
        <v>201</v>
      </c>
      <c r="X688" s="102" t="str">
        <v>S25-06</v>
      </c>
      <c r="Y688" s="102">
        <v>179</v>
      </c>
      <c r="Z688" s="102">
        <v>170</v>
      </c>
      <c r="AA688" s="102">
        <v>9</v>
      </c>
      <c r="AB688" s="13" t="str">
        <v>S25</v>
      </c>
    </row>
    <row r="689" spans="1:28" x14ac:dyDescent="0.25">
      <c r="A689" s="103">
        <v>45706</v>
      </c>
      <c r="B689" s="102" t="str">
        <v>Good Days</v>
      </c>
      <c r="C689" s="102" t="str">
        <v>Tour Operator</v>
      </c>
      <c r="D689" s="102" t="str">
        <v/>
      </c>
      <c r="E689" s="102" t="str">
        <v/>
      </c>
      <c r="F689" s="102" t="str">
        <v>RT</v>
      </c>
      <c r="G689" s="102" t="str">
        <v>Inbound</v>
      </c>
      <c r="H689" s="102" t="str">
        <v>UJ1120</v>
      </c>
      <c r="I689" s="103" t="str">
        <v>SSH-NAP</v>
      </c>
      <c r="J689" s="135">
        <v>45872</v>
      </c>
      <c r="K689" s="102">
        <v>30</v>
      </c>
      <c r="L689" s="102">
        <v>30</v>
      </c>
      <c r="M689" s="102">
        <v>210</v>
      </c>
      <c r="N689" s="102">
        <v>0</v>
      </c>
      <c r="O689" s="102">
        <v>0</v>
      </c>
      <c r="P689" s="102">
        <v>6300</v>
      </c>
      <c r="Q689" s="102" t="str">
        <v>Confirmed</v>
      </c>
      <c r="R689" s="102" t="str">
        <v>Signed</v>
      </c>
      <c r="S689" s="102" t="str">
        <v>SSH</v>
      </c>
      <c r="T689" s="102" t="str">
        <v>NAP</v>
      </c>
      <c r="U689" s="102" t="str">
        <v>NAP</v>
      </c>
      <c r="V689" s="102">
        <v>7</v>
      </c>
      <c r="W689" s="102">
        <v>166</v>
      </c>
      <c r="X689" s="102" t="str">
        <v>S25-06</v>
      </c>
      <c r="Y689" s="102">
        <v>174</v>
      </c>
      <c r="Z689" s="102">
        <v>140</v>
      </c>
      <c r="AA689" s="102">
        <v>34</v>
      </c>
      <c r="AB689" s="13" t="str">
        <v>S25</v>
      </c>
    </row>
    <row r="690" spans="1:28" x14ac:dyDescent="0.25">
      <c r="A690" s="103">
        <v>45706</v>
      </c>
      <c r="B690" s="102" t="str">
        <v>Good Days</v>
      </c>
      <c r="C690" s="102" t="str">
        <v>Tour Operator</v>
      </c>
      <c r="D690" s="102" t="str">
        <v/>
      </c>
      <c r="E690" s="102" t="str">
        <v/>
      </c>
      <c r="F690" s="102" t="str">
        <v>RT</v>
      </c>
      <c r="G690" s="102" t="str">
        <v>Inbound</v>
      </c>
      <c r="H690" s="102" t="str">
        <v>UJ1120</v>
      </c>
      <c r="I690" s="103" t="str">
        <v>SSH-NAP</v>
      </c>
      <c r="J690" s="135">
        <v>45879</v>
      </c>
      <c r="K690" s="102">
        <v>30</v>
      </c>
      <c r="L690" s="102">
        <v>30</v>
      </c>
      <c r="M690" s="102">
        <v>210</v>
      </c>
      <c r="N690" s="102">
        <v>0</v>
      </c>
      <c r="O690" s="102">
        <v>0</v>
      </c>
      <c r="P690" s="102">
        <v>6300</v>
      </c>
      <c r="Q690" s="102" t="str">
        <v>Confirmed</v>
      </c>
      <c r="R690" s="102" t="str">
        <v>Signed</v>
      </c>
      <c r="S690" s="102" t="str">
        <v>SSH</v>
      </c>
      <c r="T690" s="102" t="str">
        <v>NAP</v>
      </c>
      <c r="U690" s="102" t="str">
        <v>NAP</v>
      </c>
      <c r="V690" s="102">
        <v>7</v>
      </c>
      <c r="W690" s="102">
        <v>173</v>
      </c>
      <c r="X690" s="102" t="str">
        <v>S25-06</v>
      </c>
      <c r="Y690" s="102">
        <v>174</v>
      </c>
      <c r="Z690" s="102">
        <v>140</v>
      </c>
      <c r="AA690" s="102">
        <v>34</v>
      </c>
      <c r="AB690" s="13" t="str">
        <v>S25</v>
      </c>
    </row>
    <row r="691" spans="1:28" x14ac:dyDescent="0.25">
      <c r="A691" s="103">
        <v>45706</v>
      </c>
      <c r="B691" s="102" t="str">
        <v>Good Days</v>
      </c>
      <c r="C691" s="102" t="str">
        <v>Tour Operator</v>
      </c>
      <c r="D691" s="102" t="str">
        <v/>
      </c>
      <c r="E691" s="102" t="str">
        <v/>
      </c>
      <c r="F691" s="102" t="str">
        <v>RT</v>
      </c>
      <c r="G691" s="102" t="str">
        <v>Inbound</v>
      </c>
      <c r="H691" s="102" t="str">
        <v>UJ1120</v>
      </c>
      <c r="I691" s="103" t="str">
        <v>SSH-NAP</v>
      </c>
      <c r="J691" s="135">
        <v>45886</v>
      </c>
      <c r="K691" s="102">
        <v>30</v>
      </c>
      <c r="L691" s="102">
        <v>30</v>
      </c>
      <c r="M691" s="102">
        <v>210</v>
      </c>
      <c r="N691" s="102">
        <v>0</v>
      </c>
      <c r="O691" s="102">
        <v>0</v>
      </c>
      <c r="P691" s="102">
        <v>6300</v>
      </c>
      <c r="Q691" s="102" t="str">
        <v>Confirmed</v>
      </c>
      <c r="R691" s="102" t="str">
        <v>Signed</v>
      </c>
      <c r="S691" s="102" t="str">
        <v>SSH</v>
      </c>
      <c r="T691" s="102" t="str">
        <v>NAP</v>
      </c>
      <c r="U691" s="102" t="str">
        <v>NAP</v>
      </c>
      <c r="V691" s="102">
        <v>7</v>
      </c>
      <c r="W691" s="102">
        <v>180</v>
      </c>
      <c r="X691" s="102" t="str">
        <v>S25-06</v>
      </c>
      <c r="Y691" s="102">
        <v>174</v>
      </c>
      <c r="Z691" s="102">
        <v>146</v>
      </c>
      <c r="AA691" s="102">
        <v>28</v>
      </c>
      <c r="AB691" s="13" t="str">
        <v>S25</v>
      </c>
    </row>
    <row r="692" spans="1:28" x14ac:dyDescent="0.25">
      <c r="A692" s="103">
        <v>45706</v>
      </c>
      <c r="B692" s="102" t="str">
        <v>Good Days</v>
      </c>
      <c r="C692" s="102" t="str">
        <v>Tour Operator</v>
      </c>
      <c r="D692" s="102" t="str">
        <v/>
      </c>
      <c r="E692" s="102" t="str">
        <v/>
      </c>
      <c r="F692" s="102" t="str">
        <v>RT</v>
      </c>
      <c r="G692" s="102" t="str">
        <v>Inbound</v>
      </c>
      <c r="H692" s="102" t="str">
        <v>UJ1120</v>
      </c>
      <c r="I692" s="103" t="str">
        <v>SSH-NAP</v>
      </c>
      <c r="J692" s="135">
        <v>45893</v>
      </c>
      <c r="K692" s="102">
        <v>30</v>
      </c>
      <c r="L692" s="102">
        <v>30</v>
      </c>
      <c r="M692" s="102">
        <v>210</v>
      </c>
      <c r="N692" s="102">
        <v>0</v>
      </c>
      <c r="O692" s="102">
        <v>0</v>
      </c>
      <c r="P692" s="102">
        <v>6300</v>
      </c>
      <c r="Q692" s="102" t="str">
        <v>Confirmed</v>
      </c>
      <c r="R692" s="102" t="str">
        <v>Signed</v>
      </c>
      <c r="S692" s="102" t="str">
        <v>SSH</v>
      </c>
      <c r="T692" s="102" t="str">
        <v>NAP</v>
      </c>
      <c r="U692" s="102" t="str">
        <v>NAP</v>
      </c>
      <c r="V692" s="102">
        <v>7</v>
      </c>
      <c r="W692" s="102">
        <v>187</v>
      </c>
      <c r="X692" s="102" t="str">
        <v>S25-06</v>
      </c>
      <c r="Y692" s="102">
        <v>174</v>
      </c>
      <c r="Z692" s="102">
        <v>140</v>
      </c>
      <c r="AA692" s="102">
        <v>34</v>
      </c>
      <c r="AB692" s="13" t="str">
        <v>S25</v>
      </c>
    </row>
    <row r="693" spans="1:28" x14ac:dyDescent="0.25">
      <c r="A693" s="103">
        <v>45706</v>
      </c>
      <c r="B693" s="102" t="str">
        <v>Good Days</v>
      </c>
      <c r="C693" s="102" t="str">
        <v>Tour Operator</v>
      </c>
      <c r="D693" s="102" t="str">
        <v/>
      </c>
      <c r="E693" s="102" t="str">
        <v/>
      </c>
      <c r="F693" s="102" t="str">
        <v>RT</v>
      </c>
      <c r="G693" s="102" t="str">
        <v>Inbound</v>
      </c>
      <c r="H693" s="102" t="str">
        <v>UJ1120</v>
      </c>
      <c r="I693" s="103" t="str">
        <v>SSH-NAP</v>
      </c>
      <c r="J693" s="135">
        <v>45900</v>
      </c>
      <c r="K693" s="102">
        <v>30</v>
      </c>
      <c r="L693" s="102">
        <v>30</v>
      </c>
      <c r="M693" s="102">
        <v>210</v>
      </c>
      <c r="N693" s="102">
        <v>0</v>
      </c>
      <c r="O693" s="102">
        <v>0</v>
      </c>
      <c r="P693" s="102">
        <v>6300</v>
      </c>
      <c r="Q693" s="102" t="str">
        <v>Confirmed</v>
      </c>
      <c r="R693" s="102" t="str">
        <v>Signed</v>
      </c>
      <c r="S693" s="102" t="str">
        <v>SSH</v>
      </c>
      <c r="T693" s="102" t="str">
        <v>NAP</v>
      </c>
      <c r="U693" s="102" t="str">
        <v>NAP</v>
      </c>
      <c r="V693" s="102">
        <v>7</v>
      </c>
      <c r="W693" s="102">
        <v>194</v>
      </c>
      <c r="X693" s="102" t="str">
        <v>S25-06</v>
      </c>
      <c r="Y693" s="102">
        <v>174</v>
      </c>
      <c r="Z693" s="102">
        <v>140</v>
      </c>
      <c r="AA693" s="102">
        <v>34</v>
      </c>
      <c r="AB693" s="13" t="str">
        <v>S25</v>
      </c>
    </row>
    <row r="694" spans="1:28" x14ac:dyDescent="0.25">
      <c r="A694" s="103">
        <v>45706</v>
      </c>
      <c r="B694" s="102" t="str">
        <v>Good Days</v>
      </c>
      <c r="C694" s="102" t="str">
        <v>Tour Operator</v>
      </c>
      <c r="D694" s="102" t="str">
        <v/>
      </c>
      <c r="E694" s="102" t="str">
        <v/>
      </c>
      <c r="F694" s="102" t="str">
        <v>RT</v>
      </c>
      <c r="G694" s="102" t="str">
        <v>Inbound</v>
      </c>
      <c r="H694" s="102" t="str">
        <v>UJ1120</v>
      </c>
      <c r="I694" s="103" t="str">
        <v>SSH-NAP</v>
      </c>
      <c r="J694" s="135">
        <v>45907</v>
      </c>
      <c r="K694" s="102">
        <v>30</v>
      </c>
      <c r="L694" s="102">
        <v>30</v>
      </c>
      <c r="M694" s="102">
        <v>210</v>
      </c>
      <c r="N694" s="102">
        <v>0</v>
      </c>
      <c r="O694" s="102">
        <v>0</v>
      </c>
      <c r="P694" s="102">
        <v>6300</v>
      </c>
      <c r="Q694" s="102" t="str">
        <v>Confirmed</v>
      </c>
      <c r="R694" s="102" t="str">
        <v>Signed</v>
      </c>
      <c r="S694" s="102" t="str">
        <v>SSH</v>
      </c>
      <c r="T694" s="102" t="str">
        <v>NAP</v>
      </c>
      <c r="U694" s="102" t="str">
        <v>NAP</v>
      </c>
      <c r="V694" s="102">
        <v>7</v>
      </c>
      <c r="W694" s="102">
        <v>201</v>
      </c>
      <c r="X694" s="102" t="str">
        <v>S25-06</v>
      </c>
      <c r="Y694" s="102">
        <v>174</v>
      </c>
      <c r="Z694" s="102">
        <v>170</v>
      </c>
      <c r="AA694" s="102">
        <v>4</v>
      </c>
      <c r="AB694" s="13" t="str">
        <v>S25</v>
      </c>
    </row>
    <row r="695" spans="1:28" x14ac:dyDescent="0.25">
      <c r="A695" s="103">
        <v>45706</v>
      </c>
      <c r="B695" s="102" t="str">
        <v>Good Days</v>
      </c>
      <c r="C695" s="102" t="str">
        <v>Tour Operator</v>
      </c>
      <c r="D695" s="102" t="str">
        <v/>
      </c>
      <c r="E695" s="102" t="str">
        <v/>
      </c>
      <c r="F695" s="102" t="str">
        <v>RT</v>
      </c>
      <c r="G695" s="102" t="str">
        <v>Inbound</v>
      </c>
      <c r="H695" s="102" t="str">
        <v>UJ1120</v>
      </c>
      <c r="I695" s="103" t="str">
        <v>SSH-NAP</v>
      </c>
      <c r="J695" s="135">
        <v>45914</v>
      </c>
      <c r="K695" s="102">
        <v>30</v>
      </c>
      <c r="L695" s="102">
        <v>30</v>
      </c>
      <c r="M695" s="102">
        <v>210</v>
      </c>
      <c r="N695" s="102">
        <v>0</v>
      </c>
      <c r="O695" s="102">
        <v>0</v>
      </c>
      <c r="P695" s="102">
        <v>6300</v>
      </c>
      <c r="Q695" s="102" t="str">
        <v>Confirmed</v>
      </c>
      <c r="R695" s="102" t="str">
        <v>Signed</v>
      </c>
      <c r="S695" s="102" t="str">
        <v>SSH</v>
      </c>
      <c r="T695" s="102" t="str">
        <v>NAP</v>
      </c>
      <c r="U695" s="102" t="str">
        <v>NAP</v>
      </c>
      <c r="V695" s="102">
        <v>7</v>
      </c>
      <c r="W695" s="102">
        <v>208</v>
      </c>
      <c r="X695" s="102" t="str">
        <v>S25-06</v>
      </c>
      <c r="Y695" s="102">
        <v>174</v>
      </c>
      <c r="Z695" s="102">
        <v>170</v>
      </c>
      <c r="AA695" s="102">
        <v>4</v>
      </c>
      <c r="AB695" s="13" t="str">
        <v>S25</v>
      </c>
    </row>
    <row r="696" spans="1:28" x14ac:dyDescent="0.25">
      <c r="A696" s="103">
        <v>45706</v>
      </c>
      <c r="B696" s="102" t="str">
        <v>Searcharter</v>
      </c>
      <c r="C696" s="102" t="str">
        <v>Distributor</v>
      </c>
      <c r="D696" s="102" t="str">
        <v/>
      </c>
      <c r="E696" s="102" t="str">
        <v>JV9AD</v>
      </c>
      <c r="F696" s="102" t="str">
        <v>OW</v>
      </c>
      <c r="G696" s="102" t="str">
        <v>Outbound</v>
      </c>
      <c r="H696" s="102" t="str">
        <v>4S6006</v>
      </c>
      <c r="I696" s="103" t="str">
        <v>MXP-SSH</v>
      </c>
      <c r="J696" s="135">
        <v>45765</v>
      </c>
      <c r="K696" s="102">
        <v>4</v>
      </c>
      <c r="L696" s="102">
        <v>4</v>
      </c>
      <c r="M696" s="102">
        <v>325</v>
      </c>
      <c r="N696" s="102">
        <v>0</v>
      </c>
      <c r="O696" s="102">
        <v>0</v>
      </c>
      <c r="P696" s="102">
        <v>1300</v>
      </c>
      <c r="Q696" s="102" t="str">
        <v>Confirmed</v>
      </c>
      <c r="R696" s="102" t="str">
        <v>Closed Deal</v>
      </c>
      <c r="S696" s="102" t="str">
        <v>MXP</v>
      </c>
      <c r="T696" s="102" t="str">
        <v>SSH</v>
      </c>
      <c r="U696" s="102" t="str">
        <v>MXP</v>
      </c>
      <c r="V696" s="102">
        <v>5</v>
      </c>
      <c r="W696" s="102">
        <v>59</v>
      </c>
      <c r="X696" s="102" t="str">
        <v>E25-04</v>
      </c>
      <c r="Y696" s="102">
        <v>186</v>
      </c>
      <c r="Z696" s="102">
        <v>186</v>
      </c>
      <c r="AA696" s="102">
        <v>0</v>
      </c>
      <c r="AB696" s="13" t="str">
        <v>E25</v>
      </c>
    </row>
    <row r="697" spans="1:28" x14ac:dyDescent="0.25">
      <c r="A697" s="103">
        <v>45707</v>
      </c>
      <c r="B697" s="102" t="str">
        <v>Italgsa</v>
      </c>
      <c r="C697" s="102" t="str">
        <v>Tour Operator</v>
      </c>
      <c r="D697" s="102" t="str">
        <v/>
      </c>
      <c r="E697" s="102" t="str">
        <v/>
      </c>
      <c r="F697" s="102" t="str">
        <v>RT</v>
      </c>
      <c r="G697" s="102" t="str">
        <v>Outbound</v>
      </c>
      <c r="H697" s="102" t="str">
        <v>4S6004</v>
      </c>
      <c r="I697" s="103" t="str">
        <v>BRI-SSH</v>
      </c>
      <c r="J697" s="135">
        <v>45836</v>
      </c>
      <c r="K697" s="102">
        <v>0</v>
      </c>
      <c r="L697" s="102">
        <v>0</v>
      </c>
      <c r="M697" s="102">
        <v>190</v>
      </c>
      <c r="N697" s="102">
        <v>0</v>
      </c>
      <c r="O697" s="102">
        <v>0</v>
      </c>
      <c r="P697" s="102">
        <v>0</v>
      </c>
      <c r="Q697" s="102" t="str">
        <v>Confirmed</v>
      </c>
      <c r="R697" s="102" t="str">
        <v>Signed</v>
      </c>
      <c r="S697" s="102" t="str">
        <v>BRI</v>
      </c>
      <c r="T697" s="102" t="str">
        <v>SSH</v>
      </c>
      <c r="U697" s="102" t="str">
        <v>BRI</v>
      </c>
      <c r="V697" s="102">
        <v>6</v>
      </c>
      <c r="W697" s="102">
        <v>129</v>
      </c>
      <c r="X697" s="102" t="str">
        <v>S25-01</v>
      </c>
      <c r="Y697" s="102">
        <v>186</v>
      </c>
      <c r="Z697" s="102">
        <v>166</v>
      </c>
      <c r="AA697" s="102">
        <v>20</v>
      </c>
      <c r="AB697" s="13" t="str">
        <v>S25</v>
      </c>
    </row>
    <row r="698" spans="1:28" x14ac:dyDescent="0.25">
      <c r="A698" s="103">
        <v>45707</v>
      </c>
      <c r="B698" s="102" t="str">
        <v>Italgsa</v>
      </c>
      <c r="C698" s="102" t="str">
        <v>Tour Operator</v>
      </c>
      <c r="D698" s="102" t="str">
        <v/>
      </c>
      <c r="E698" s="102" t="str">
        <v/>
      </c>
      <c r="F698" s="102" t="str">
        <v>RT</v>
      </c>
      <c r="G698" s="102" t="str">
        <v>Outbound</v>
      </c>
      <c r="H698" s="102" t="str">
        <v>4S6004</v>
      </c>
      <c r="I698" s="103" t="str">
        <v>BRI-SSH</v>
      </c>
      <c r="J698" s="135">
        <v>45843</v>
      </c>
      <c r="K698" s="102">
        <v>0</v>
      </c>
      <c r="L698" s="102">
        <v>0</v>
      </c>
      <c r="M698" s="102">
        <v>190</v>
      </c>
      <c r="N698" s="102">
        <v>0</v>
      </c>
      <c r="O698" s="102">
        <v>0</v>
      </c>
      <c r="P698" s="102">
        <v>0</v>
      </c>
      <c r="Q698" s="102" t="str">
        <v>Confirmed</v>
      </c>
      <c r="R698" s="102" t="str">
        <v>Signed</v>
      </c>
      <c r="S698" s="102" t="str">
        <v>BRI</v>
      </c>
      <c r="T698" s="102" t="str">
        <v>SSH</v>
      </c>
      <c r="U698" s="102" t="str">
        <v>BRI</v>
      </c>
      <c r="V698" s="102">
        <v>6</v>
      </c>
      <c r="W698" s="102">
        <v>136</v>
      </c>
      <c r="X698" s="102" t="str">
        <v>S25-01</v>
      </c>
      <c r="Y698" s="102">
        <v>186</v>
      </c>
      <c r="Z698" s="102">
        <v>99</v>
      </c>
      <c r="AA698" s="102">
        <v>87</v>
      </c>
      <c r="AB698" s="13" t="str">
        <v>S25</v>
      </c>
    </row>
    <row r="699" spans="1:28" x14ac:dyDescent="0.25">
      <c r="A699" s="103">
        <v>45707</v>
      </c>
      <c r="B699" s="102" t="str">
        <v>Italgsa</v>
      </c>
      <c r="C699" s="102" t="str">
        <v>Tour Operator</v>
      </c>
      <c r="D699" s="102" t="str">
        <v/>
      </c>
      <c r="E699" s="102" t="str">
        <v/>
      </c>
      <c r="F699" s="102" t="str">
        <v>RT</v>
      </c>
      <c r="G699" s="102" t="str">
        <v>Outbound</v>
      </c>
      <c r="H699" s="102" t="str">
        <v>4S6004</v>
      </c>
      <c r="I699" s="103" t="str">
        <v>BRI-SSH</v>
      </c>
      <c r="J699" s="135">
        <v>45850</v>
      </c>
      <c r="K699" s="102">
        <v>0</v>
      </c>
      <c r="L699" s="102">
        <v>0</v>
      </c>
      <c r="M699" s="102">
        <v>190</v>
      </c>
      <c r="N699" s="102">
        <v>0</v>
      </c>
      <c r="O699" s="102">
        <v>0</v>
      </c>
      <c r="P699" s="102">
        <v>0</v>
      </c>
      <c r="Q699" s="102" t="str">
        <v>Confirmed</v>
      </c>
      <c r="R699" s="102" t="str">
        <v>Signed</v>
      </c>
      <c r="S699" s="102" t="str">
        <v>BRI</v>
      </c>
      <c r="T699" s="102" t="str">
        <v>SSH</v>
      </c>
      <c r="U699" s="102" t="str">
        <v>BRI</v>
      </c>
      <c r="V699" s="102">
        <v>6</v>
      </c>
      <c r="W699" s="102">
        <v>143</v>
      </c>
      <c r="X699" s="102" t="str">
        <v>S25-01</v>
      </c>
      <c r="Y699" s="102">
        <v>186</v>
      </c>
      <c r="Z699" s="102">
        <v>91</v>
      </c>
      <c r="AA699" s="102">
        <v>95</v>
      </c>
      <c r="AB699" s="13" t="str">
        <v>S25</v>
      </c>
    </row>
    <row r="700" spans="1:28" x14ac:dyDescent="0.25">
      <c r="A700" s="103">
        <v>45707</v>
      </c>
      <c r="B700" s="102" t="str">
        <v>Italgsa</v>
      </c>
      <c r="C700" s="102" t="str">
        <v>Tour Operator</v>
      </c>
      <c r="D700" s="102" t="str">
        <v/>
      </c>
      <c r="E700" s="102" t="str">
        <v/>
      </c>
      <c r="F700" s="102" t="str">
        <v>RT</v>
      </c>
      <c r="G700" s="102" t="str">
        <v>Outbound</v>
      </c>
      <c r="H700" s="102" t="str">
        <v>4S6004</v>
      </c>
      <c r="I700" s="103" t="str">
        <v>BRI-SSH</v>
      </c>
      <c r="J700" s="135">
        <v>45857</v>
      </c>
      <c r="K700" s="102">
        <v>0</v>
      </c>
      <c r="L700" s="102">
        <v>0</v>
      </c>
      <c r="M700" s="102">
        <v>190</v>
      </c>
      <c r="N700" s="102">
        <v>0</v>
      </c>
      <c r="O700" s="102">
        <v>0</v>
      </c>
      <c r="P700" s="102">
        <v>0</v>
      </c>
      <c r="Q700" s="102" t="str">
        <v>Confirmed</v>
      </c>
      <c r="R700" s="102" t="str">
        <v>Signed</v>
      </c>
      <c r="S700" s="102" t="str">
        <v>BRI</v>
      </c>
      <c r="T700" s="102" t="str">
        <v>SSH</v>
      </c>
      <c r="U700" s="102" t="str">
        <v>BRI</v>
      </c>
      <c r="V700" s="102">
        <v>6</v>
      </c>
      <c r="W700" s="102">
        <v>150</v>
      </c>
      <c r="X700" s="102" t="str">
        <v>S25-01</v>
      </c>
      <c r="Y700" s="102">
        <v>186</v>
      </c>
      <c r="Z700" s="102">
        <v>98</v>
      </c>
      <c r="AA700" s="102">
        <v>88</v>
      </c>
      <c r="AB700" s="13" t="str">
        <v>S25</v>
      </c>
    </row>
    <row r="701" spans="1:28" x14ac:dyDescent="0.25">
      <c r="A701" s="103">
        <v>45707</v>
      </c>
      <c r="B701" s="102" t="str">
        <v>Italgsa</v>
      </c>
      <c r="C701" s="102" t="str">
        <v>Tour Operator</v>
      </c>
      <c r="D701" s="102" t="str">
        <v/>
      </c>
      <c r="E701" s="102" t="str">
        <v/>
      </c>
      <c r="F701" s="102" t="str">
        <v>RT</v>
      </c>
      <c r="G701" s="102" t="str">
        <v>Inbound</v>
      </c>
      <c r="H701" s="102" t="str">
        <v>4S6003</v>
      </c>
      <c r="I701" s="103" t="str">
        <v>SSH-BRI</v>
      </c>
      <c r="J701" s="135">
        <v>45843</v>
      </c>
      <c r="K701" s="102">
        <v>0</v>
      </c>
      <c r="L701" s="102">
        <v>0</v>
      </c>
      <c r="M701" s="102">
        <v>190</v>
      </c>
      <c r="N701" s="102">
        <v>0</v>
      </c>
      <c r="O701" s="102">
        <v>0</v>
      </c>
      <c r="P701" s="102">
        <v>0</v>
      </c>
      <c r="Q701" s="102" t="str">
        <v>Confirmed</v>
      </c>
      <c r="R701" s="102" t="str">
        <v>Signed</v>
      </c>
      <c r="S701" s="102" t="str">
        <v>SSH</v>
      </c>
      <c r="T701" s="102" t="str">
        <v>BRI</v>
      </c>
      <c r="U701" s="102" t="str">
        <v>BRI</v>
      </c>
      <c r="V701" s="102">
        <v>6</v>
      </c>
      <c r="W701" s="102">
        <v>136</v>
      </c>
      <c r="X701" s="102" t="str">
        <v>S25-01</v>
      </c>
      <c r="Y701" s="102">
        <v>186</v>
      </c>
      <c r="Z701" s="102">
        <v>166</v>
      </c>
      <c r="AA701" s="102">
        <v>20</v>
      </c>
      <c r="AB701" s="13" t="str">
        <v>S25</v>
      </c>
    </row>
    <row r="702" spans="1:28" x14ac:dyDescent="0.25">
      <c r="A702" s="103">
        <v>45707</v>
      </c>
      <c r="B702" s="102" t="str">
        <v>Italgsa</v>
      </c>
      <c r="C702" s="102" t="str">
        <v>Tour Operator</v>
      </c>
      <c r="D702" s="102" t="str">
        <v/>
      </c>
      <c r="E702" s="102" t="str">
        <v/>
      </c>
      <c r="F702" s="102" t="str">
        <v>RT</v>
      </c>
      <c r="G702" s="102" t="str">
        <v>Inbound</v>
      </c>
      <c r="H702" s="102" t="str">
        <v>4S6003</v>
      </c>
      <c r="I702" s="103" t="str">
        <v>SSH-BRI</v>
      </c>
      <c r="J702" s="135">
        <v>45850</v>
      </c>
      <c r="K702" s="102">
        <v>0</v>
      </c>
      <c r="L702" s="102">
        <v>0</v>
      </c>
      <c r="M702" s="102">
        <v>190</v>
      </c>
      <c r="N702" s="102">
        <v>0</v>
      </c>
      <c r="O702" s="102">
        <v>0</v>
      </c>
      <c r="P702" s="102">
        <v>0</v>
      </c>
      <c r="Q702" s="102" t="str">
        <v>Confirmed</v>
      </c>
      <c r="R702" s="102" t="str">
        <v>Signed</v>
      </c>
      <c r="S702" s="102" t="str">
        <v>SSH</v>
      </c>
      <c r="T702" s="102" t="str">
        <v>BRI</v>
      </c>
      <c r="U702" s="102" t="str">
        <v>BRI</v>
      </c>
      <c r="V702" s="102">
        <v>6</v>
      </c>
      <c r="W702" s="102">
        <v>143</v>
      </c>
      <c r="X702" s="102" t="str">
        <v>S25-01</v>
      </c>
      <c r="Y702" s="102">
        <v>186</v>
      </c>
      <c r="Z702" s="102">
        <v>105</v>
      </c>
      <c r="AA702" s="102">
        <v>81</v>
      </c>
      <c r="AB702" s="13" t="str">
        <v>S25</v>
      </c>
    </row>
    <row r="703" spans="1:28" x14ac:dyDescent="0.25">
      <c r="A703" s="103">
        <v>45707</v>
      </c>
      <c r="B703" s="102" t="str">
        <v>Italgsa</v>
      </c>
      <c r="C703" s="102" t="str">
        <v>Tour Operator</v>
      </c>
      <c r="D703" s="102" t="str">
        <v/>
      </c>
      <c r="E703" s="102" t="str">
        <v/>
      </c>
      <c r="F703" s="102" t="str">
        <v>RT</v>
      </c>
      <c r="G703" s="102" t="str">
        <v>Inbound</v>
      </c>
      <c r="H703" s="102" t="str">
        <v>4S6003</v>
      </c>
      <c r="I703" s="103" t="str">
        <v>SSH-BRI</v>
      </c>
      <c r="J703" s="135">
        <v>45857</v>
      </c>
      <c r="K703" s="102">
        <v>0</v>
      </c>
      <c r="L703" s="102">
        <v>0</v>
      </c>
      <c r="M703" s="102">
        <v>190</v>
      </c>
      <c r="N703" s="102">
        <v>0</v>
      </c>
      <c r="O703" s="102">
        <v>0</v>
      </c>
      <c r="P703" s="102">
        <v>0</v>
      </c>
      <c r="Q703" s="102" t="str">
        <v>Confirmed</v>
      </c>
      <c r="R703" s="102" t="str">
        <v>Signed</v>
      </c>
      <c r="S703" s="102" t="str">
        <v>SSH</v>
      </c>
      <c r="T703" s="102" t="str">
        <v>BRI</v>
      </c>
      <c r="U703" s="102" t="str">
        <v>BRI</v>
      </c>
      <c r="V703" s="102">
        <v>6</v>
      </c>
      <c r="W703" s="102">
        <v>150</v>
      </c>
      <c r="X703" s="102" t="str">
        <v>S25-01</v>
      </c>
      <c r="Y703" s="102">
        <v>186</v>
      </c>
      <c r="Z703" s="102">
        <v>84</v>
      </c>
      <c r="AA703" s="102">
        <v>102</v>
      </c>
      <c r="AB703" s="13" t="str">
        <v>S25</v>
      </c>
    </row>
    <row r="704" spans="1:28" x14ac:dyDescent="0.25">
      <c r="A704" s="103">
        <v>45707</v>
      </c>
      <c r="B704" s="102" t="str">
        <v>Italgsa</v>
      </c>
      <c r="C704" s="102" t="str">
        <v>Tour Operator</v>
      </c>
      <c r="D704" s="102" t="str">
        <v/>
      </c>
      <c r="E704" s="102" t="str">
        <v/>
      </c>
      <c r="F704" s="102" t="str">
        <v>RT</v>
      </c>
      <c r="G704" s="102" t="str">
        <v>Inbound</v>
      </c>
      <c r="H704" s="102" t="str">
        <v>4S6003</v>
      </c>
      <c r="I704" s="103" t="str">
        <v>SSH-BRI</v>
      </c>
      <c r="J704" s="135">
        <v>45864</v>
      </c>
      <c r="K704" s="102">
        <v>0</v>
      </c>
      <c r="L704" s="102">
        <v>0</v>
      </c>
      <c r="M704" s="102">
        <v>190</v>
      </c>
      <c r="N704" s="102">
        <v>0</v>
      </c>
      <c r="O704" s="102">
        <v>0</v>
      </c>
      <c r="P704" s="102">
        <v>0</v>
      </c>
      <c r="Q704" s="102" t="str">
        <v>Confirmed</v>
      </c>
      <c r="R704" s="102" t="str">
        <v>Signed</v>
      </c>
      <c r="S704" s="102" t="str">
        <v>SSH</v>
      </c>
      <c r="T704" s="102" t="str">
        <v>BRI</v>
      </c>
      <c r="U704" s="102" t="str">
        <v>BRI</v>
      </c>
      <c r="V704" s="102">
        <v>6</v>
      </c>
      <c r="W704" s="102">
        <v>157</v>
      </c>
      <c r="X704" s="102" t="str">
        <v>S25-01</v>
      </c>
      <c r="Y704" s="102">
        <v>186</v>
      </c>
      <c r="Z704" s="102">
        <v>104</v>
      </c>
      <c r="AA704" s="102">
        <v>82</v>
      </c>
      <c r="AB704" s="13" t="str">
        <v>S25</v>
      </c>
    </row>
    <row r="705" spans="1:28" x14ac:dyDescent="0.25">
      <c r="A705" s="103">
        <v>45707</v>
      </c>
      <c r="B705" s="102" t="str">
        <v>Italgsa</v>
      </c>
      <c r="C705" s="102" t="str">
        <v>Tour Operator</v>
      </c>
      <c r="D705" s="102" t="str">
        <v/>
      </c>
      <c r="E705" s="102" t="str">
        <v/>
      </c>
      <c r="F705" s="102" t="str">
        <v>RT</v>
      </c>
      <c r="G705" s="102" t="str">
        <v>Outbound</v>
      </c>
      <c r="H705" s="102" t="str">
        <v>4S6004</v>
      </c>
      <c r="I705" s="103" t="str">
        <v>BRI-SSH</v>
      </c>
      <c r="J705" s="135">
        <v>45913</v>
      </c>
      <c r="K705" s="102">
        <v>0</v>
      </c>
      <c r="L705" s="102">
        <v>0</v>
      </c>
      <c r="M705" s="102">
        <v>190</v>
      </c>
      <c r="N705" s="102">
        <v>0</v>
      </c>
      <c r="O705" s="102">
        <v>0</v>
      </c>
      <c r="P705" s="102">
        <v>0</v>
      </c>
      <c r="Q705" s="102" t="str">
        <v>Confirmed</v>
      </c>
      <c r="R705" s="102" t="str">
        <v>Signed</v>
      </c>
      <c r="S705" s="102" t="str">
        <v>BRI</v>
      </c>
      <c r="T705" s="102" t="str">
        <v>SSH</v>
      </c>
      <c r="U705" s="102" t="str">
        <v>BRI</v>
      </c>
      <c r="V705" s="102">
        <v>6</v>
      </c>
      <c r="W705" s="102">
        <v>206</v>
      </c>
      <c r="X705" s="102" t="str">
        <v>S25-01</v>
      </c>
      <c r="Y705" s="102">
        <v>186</v>
      </c>
      <c r="Z705" s="102">
        <v>181</v>
      </c>
      <c r="AA705" s="102">
        <v>5</v>
      </c>
      <c r="AB705" s="13" t="str">
        <v>S25</v>
      </c>
    </row>
    <row r="706" spans="1:28" x14ac:dyDescent="0.25">
      <c r="A706" s="103">
        <v>45707</v>
      </c>
      <c r="B706" s="102" t="str">
        <v>Italgsa-Baobab</v>
      </c>
      <c r="C706" s="102" t="str">
        <v>Tour Operator</v>
      </c>
      <c r="D706" s="102" t="str">
        <v/>
      </c>
      <c r="E706" s="102" t="str">
        <v/>
      </c>
      <c r="F706" s="102" t="str">
        <v>RT</v>
      </c>
      <c r="G706" s="102" t="str">
        <v>Outbound</v>
      </c>
      <c r="H706" s="102" t="str">
        <v>4S6004</v>
      </c>
      <c r="I706" s="103" t="str">
        <v>BRI-SSH</v>
      </c>
      <c r="J706" s="135">
        <v>45920</v>
      </c>
      <c r="K706" s="102">
        <v>30</v>
      </c>
      <c r="L706" s="102">
        <v>30</v>
      </c>
      <c r="M706" s="102">
        <v>190</v>
      </c>
      <c r="N706" s="102">
        <v>0</v>
      </c>
      <c r="O706" s="102">
        <v>0</v>
      </c>
      <c r="P706" s="102">
        <v>5700</v>
      </c>
      <c r="Q706" s="102" t="str">
        <v>Confirmed</v>
      </c>
      <c r="R706" s="102" t="str">
        <v>Signed</v>
      </c>
      <c r="S706" s="102" t="str">
        <v>BRI</v>
      </c>
      <c r="T706" s="102" t="str">
        <v>SSH</v>
      </c>
      <c r="U706" s="102" t="str">
        <v>BRI</v>
      </c>
      <c r="V706" s="102">
        <v>6</v>
      </c>
      <c r="W706" s="102">
        <v>213</v>
      </c>
      <c r="X706" s="102" t="str">
        <v>S25-01</v>
      </c>
      <c r="Y706" s="102">
        <v>186</v>
      </c>
      <c r="Z706" s="102">
        <v>182</v>
      </c>
      <c r="AA706" s="102">
        <v>4</v>
      </c>
      <c r="AB706" s="13" t="str">
        <v>S25</v>
      </c>
    </row>
    <row r="707" spans="1:28" x14ac:dyDescent="0.25">
      <c r="A707" s="103">
        <v>45707</v>
      </c>
      <c r="B707" s="102" t="str">
        <v>Italgsa-Baobab</v>
      </c>
      <c r="C707" s="102" t="str">
        <v>Tour Operator</v>
      </c>
      <c r="D707" s="102" t="str">
        <v/>
      </c>
      <c r="E707" s="102" t="str">
        <v/>
      </c>
      <c r="F707" s="102" t="str">
        <v>RT</v>
      </c>
      <c r="G707" s="102" t="str">
        <v>Outbound</v>
      </c>
      <c r="H707" s="102" t="str">
        <v>4S6004</v>
      </c>
      <c r="I707" s="103" t="str">
        <v>BRI-SSH</v>
      </c>
      <c r="J707" s="135">
        <v>45927</v>
      </c>
      <c r="K707" s="102">
        <v>30</v>
      </c>
      <c r="L707" s="102">
        <v>30</v>
      </c>
      <c r="M707" s="102">
        <v>190</v>
      </c>
      <c r="N707" s="102">
        <v>0</v>
      </c>
      <c r="O707" s="102">
        <v>0</v>
      </c>
      <c r="P707" s="102">
        <v>5700</v>
      </c>
      <c r="Q707" s="102" t="str">
        <v>Confirmed</v>
      </c>
      <c r="R707" s="102" t="str">
        <v>Signed</v>
      </c>
      <c r="S707" s="102" t="str">
        <v>BRI</v>
      </c>
      <c r="T707" s="102" t="str">
        <v>SSH</v>
      </c>
      <c r="U707" s="102" t="str">
        <v>BRI</v>
      </c>
      <c r="V707" s="102">
        <v>6</v>
      </c>
      <c r="W707" s="102">
        <v>220</v>
      </c>
      <c r="X707" s="102" t="str">
        <v>S25-01</v>
      </c>
      <c r="Y707" s="102">
        <v>186</v>
      </c>
      <c r="Z707" s="102">
        <v>180</v>
      </c>
      <c r="AA707" s="102">
        <v>6</v>
      </c>
      <c r="AB707" s="13" t="str">
        <v>S25</v>
      </c>
    </row>
    <row r="708" spans="1:28" x14ac:dyDescent="0.25">
      <c r="A708" s="103">
        <v>45707</v>
      </c>
      <c r="B708" s="102" t="str">
        <v>Italgsa</v>
      </c>
      <c r="C708" s="102" t="str">
        <v>Tour Operator</v>
      </c>
      <c r="D708" s="102" t="str">
        <v/>
      </c>
      <c r="E708" s="102" t="str">
        <v/>
      </c>
      <c r="F708" s="102" t="str">
        <v>RT</v>
      </c>
      <c r="G708" s="102" t="str">
        <v>Inbound</v>
      </c>
      <c r="H708" s="102" t="str">
        <v>4S6003</v>
      </c>
      <c r="I708" s="103" t="str">
        <v>SSH-BRI</v>
      </c>
      <c r="J708" s="135">
        <v>45920</v>
      </c>
      <c r="K708" s="102">
        <v>0</v>
      </c>
      <c r="L708" s="102">
        <v>0</v>
      </c>
      <c r="M708" s="102">
        <v>190</v>
      </c>
      <c r="N708" s="102">
        <v>0</v>
      </c>
      <c r="O708" s="102">
        <v>0</v>
      </c>
      <c r="P708" s="102">
        <v>0</v>
      </c>
      <c r="Q708" s="102" t="str">
        <v>Confirmed</v>
      </c>
      <c r="R708" s="102" t="str">
        <v>Signed</v>
      </c>
      <c r="S708" s="102" t="str">
        <v>SSH</v>
      </c>
      <c r="T708" s="102" t="str">
        <v>BRI</v>
      </c>
      <c r="U708" s="102" t="str">
        <v>BRI</v>
      </c>
      <c r="V708" s="102">
        <v>6</v>
      </c>
      <c r="W708" s="102">
        <v>213</v>
      </c>
      <c r="X708" s="102" t="str">
        <v>S25-01</v>
      </c>
      <c r="Y708" s="102">
        <v>186</v>
      </c>
      <c r="Z708" s="102">
        <v>185</v>
      </c>
      <c r="AA708" s="102">
        <v>1</v>
      </c>
      <c r="AB708" s="13" t="str">
        <v>S25</v>
      </c>
    </row>
    <row r="709" spans="1:28" x14ac:dyDescent="0.25">
      <c r="A709" s="103">
        <v>45707</v>
      </c>
      <c r="B709" s="102" t="str">
        <v>Italgsa-Baobab</v>
      </c>
      <c r="C709" s="102" t="str">
        <v>Tour Operator</v>
      </c>
      <c r="D709" s="102" t="str">
        <v/>
      </c>
      <c r="E709" s="102" t="str">
        <v/>
      </c>
      <c r="F709" s="102" t="str">
        <v>RT</v>
      </c>
      <c r="G709" s="102" t="str">
        <v>Inbound</v>
      </c>
      <c r="H709" s="102" t="str">
        <v>4S6003</v>
      </c>
      <c r="I709" s="103" t="str">
        <v>SSH-BRI</v>
      </c>
      <c r="J709" s="135">
        <v>45927</v>
      </c>
      <c r="K709" s="102">
        <v>30</v>
      </c>
      <c r="L709" s="102">
        <v>30</v>
      </c>
      <c r="M709" s="102">
        <v>190</v>
      </c>
      <c r="N709" s="102">
        <v>0</v>
      </c>
      <c r="O709" s="102">
        <v>0</v>
      </c>
      <c r="P709" s="102">
        <v>5700</v>
      </c>
      <c r="Q709" s="102" t="str">
        <v>Confirmed</v>
      </c>
      <c r="R709" s="102" t="str">
        <v>Signed</v>
      </c>
      <c r="S709" s="102" t="str">
        <v>SSH</v>
      </c>
      <c r="T709" s="102" t="str">
        <v>BRI</v>
      </c>
      <c r="U709" s="102" t="str">
        <v>BRI</v>
      </c>
      <c r="V709" s="102">
        <v>6</v>
      </c>
      <c r="W709" s="102">
        <v>220</v>
      </c>
      <c r="X709" s="102" t="str">
        <v>S25-01</v>
      </c>
      <c r="Y709" s="102">
        <v>186</v>
      </c>
      <c r="Z709" s="102">
        <v>182</v>
      </c>
      <c r="AA709" s="102">
        <v>4</v>
      </c>
      <c r="AB709" s="13" t="str">
        <v>S25</v>
      </c>
    </row>
    <row r="710" spans="1:28" x14ac:dyDescent="0.25">
      <c r="A710" s="103">
        <v>45707</v>
      </c>
      <c r="B710" s="102" t="str">
        <v>Italgsa-Baobab</v>
      </c>
      <c r="C710" s="102" t="str">
        <v>Tour Operator</v>
      </c>
      <c r="D710" s="102" t="str">
        <v/>
      </c>
      <c r="E710" s="102" t="str">
        <v/>
      </c>
      <c r="F710" s="102" t="str">
        <v>RT</v>
      </c>
      <c r="G710" s="102" t="str">
        <v>Inbound</v>
      </c>
      <c r="H710" s="102" t="str">
        <v>4S6003</v>
      </c>
      <c r="I710" s="103" t="str">
        <v>SSH-BRI</v>
      </c>
      <c r="J710" s="135">
        <v>45934</v>
      </c>
      <c r="K710" s="102">
        <v>30</v>
      </c>
      <c r="L710" s="102">
        <v>30</v>
      </c>
      <c r="M710" s="102">
        <v>190</v>
      </c>
      <c r="N710" s="102">
        <v>0</v>
      </c>
      <c r="O710" s="102">
        <v>0</v>
      </c>
      <c r="P710" s="102">
        <v>5700</v>
      </c>
      <c r="Q710" s="102" t="str">
        <v>Confirmed</v>
      </c>
      <c r="R710" s="102" t="str">
        <v>Signed</v>
      </c>
      <c r="S710" s="102" t="str">
        <v>SSH</v>
      </c>
      <c r="T710" s="102" t="str">
        <v>BRI</v>
      </c>
      <c r="U710" s="102" t="str">
        <v>BRI</v>
      </c>
      <c r="V710" s="102">
        <v>6</v>
      </c>
      <c r="W710" s="102">
        <v>227</v>
      </c>
      <c r="X710" s="102" t="str">
        <v>S25-01</v>
      </c>
      <c r="Y710" s="102">
        <v>186</v>
      </c>
      <c r="Z710" s="102">
        <v>181</v>
      </c>
      <c r="AA710" s="102">
        <v>5</v>
      </c>
      <c r="AB710" s="13" t="str">
        <v>S25</v>
      </c>
    </row>
    <row r="711" spans="1:28" x14ac:dyDescent="0.25">
      <c r="A711" s="103">
        <v>45707</v>
      </c>
      <c r="B711" s="102" t="str">
        <v>Alpitour</v>
      </c>
      <c r="C711" s="102" t="str">
        <v>Tour Operator</v>
      </c>
      <c r="D711" s="102" t="str">
        <v/>
      </c>
      <c r="E711" s="102" t="str">
        <v/>
      </c>
      <c r="F711" s="102" t="str">
        <v>RT</v>
      </c>
      <c r="G711" s="102" t="str">
        <v>Outbound</v>
      </c>
      <c r="H711" s="102" t="str">
        <v>4S6016</v>
      </c>
      <c r="I711" s="103" t="str">
        <v>VRN-SSH</v>
      </c>
      <c r="J711" s="135">
        <v>45766</v>
      </c>
      <c r="K711" s="102">
        <v>50</v>
      </c>
      <c r="L711" s="102">
        <v>50</v>
      </c>
      <c r="M711" s="102">
        <v>255</v>
      </c>
      <c r="N711" s="102">
        <v>0</v>
      </c>
      <c r="O711" s="102">
        <v>0</v>
      </c>
      <c r="P711" s="102">
        <v>12750</v>
      </c>
      <c r="Q711" s="102" t="str">
        <v>Confirmed</v>
      </c>
      <c r="R711" s="102" t="str">
        <v>Countersigned</v>
      </c>
      <c r="S711" s="102" t="str">
        <v>VRN</v>
      </c>
      <c r="T711" s="102" t="str">
        <v>SSH</v>
      </c>
      <c r="U711" s="102" t="str">
        <v>VRN</v>
      </c>
      <c r="V711" s="102">
        <v>6</v>
      </c>
      <c r="W711" s="102">
        <v>59</v>
      </c>
      <c r="X711" s="102" t="str">
        <v>E25-05B</v>
      </c>
      <c r="Y711" s="102">
        <v>186</v>
      </c>
      <c r="Z711" s="102">
        <v>185</v>
      </c>
      <c r="AA711" s="102">
        <v>1</v>
      </c>
      <c r="AB711" s="13" t="str">
        <v>E25</v>
      </c>
    </row>
    <row r="712" spans="1:28" x14ac:dyDescent="0.25">
      <c r="A712" s="103">
        <v>45707</v>
      </c>
      <c r="B712" s="102" t="str">
        <v>Alpitour</v>
      </c>
      <c r="C712" s="102" t="str">
        <v>Tour Operator</v>
      </c>
      <c r="D712" s="102" t="str">
        <v/>
      </c>
      <c r="E712" s="102" t="str">
        <v/>
      </c>
      <c r="F712" s="102" t="str">
        <v>RT</v>
      </c>
      <c r="G712" s="102" t="str">
        <v>Inbound</v>
      </c>
      <c r="H712" s="102" t="str">
        <v>4S6015</v>
      </c>
      <c r="I712" s="103" t="str">
        <v>SSH-VRN</v>
      </c>
      <c r="J712" s="135">
        <v>45773</v>
      </c>
      <c r="K712" s="102">
        <v>50</v>
      </c>
      <c r="L712" s="102">
        <v>50</v>
      </c>
      <c r="M712" s="102">
        <v>255</v>
      </c>
      <c r="N712" s="102">
        <v>0</v>
      </c>
      <c r="O712" s="102">
        <v>0</v>
      </c>
      <c r="P712" s="102">
        <v>12750</v>
      </c>
      <c r="Q712" s="102" t="str">
        <v>Confirmed</v>
      </c>
      <c r="R712" s="102" t="str">
        <v>Countersigned</v>
      </c>
      <c r="S712" s="102" t="str">
        <v>SSH</v>
      </c>
      <c r="T712" s="102" t="str">
        <v>VRN</v>
      </c>
      <c r="U712" s="102" t="str">
        <v>VRN</v>
      </c>
      <c r="V712" s="102">
        <v>6</v>
      </c>
      <c r="W712" s="102">
        <v>66</v>
      </c>
      <c r="X712" s="102" t="str">
        <v>E25-05B</v>
      </c>
      <c r="Y712" s="102">
        <v>186</v>
      </c>
      <c r="Z712" s="102">
        <v>186</v>
      </c>
      <c r="AA712" s="102">
        <v>0</v>
      </c>
      <c r="AB712" s="13" t="str">
        <v>E25</v>
      </c>
    </row>
    <row r="713" spans="1:28" x14ac:dyDescent="0.25">
      <c r="A713" s="103">
        <v>45707</v>
      </c>
      <c r="B713" s="102" t="str">
        <v>Genius</v>
      </c>
      <c r="C713" s="102" t="str">
        <v>Distributor</v>
      </c>
      <c r="D713" s="102" t="str">
        <v/>
      </c>
      <c r="E713" s="102" t="str">
        <v/>
      </c>
      <c r="F713" s="102" t="str">
        <v>OW</v>
      </c>
      <c r="G713" s="102" t="str">
        <v>Outbound</v>
      </c>
      <c r="H713" s="102" t="str">
        <v>4S6032</v>
      </c>
      <c r="I713" s="103" t="str">
        <v>NAP-SSH</v>
      </c>
      <c r="J713" s="135">
        <v>45760</v>
      </c>
      <c r="K713" s="102">
        <v>3</v>
      </c>
      <c r="L713" s="102">
        <v>3</v>
      </c>
      <c r="M713" s="102">
        <v>150</v>
      </c>
      <c r="N713" s="102">
        <v>0</v>
      </c>
      <c r="O713" s="102">
        <v>0</v>
      </c>
      <c r="P713" s="102">
        <v>450</v>
      </c>
      <c r="Q713" s="102" t="str">
        <v>Confirmed</v>
      </c>
      <c r="R713" s="102" t="str">
        <v>Closed Deal</v>
      </c>
      <c r="S713" s="102" t="str">
        <v>NAP</v>
      </c>
      <c r="T713" s="102" t="str">
        <v>SSH</v>
      </c>
      <c r="U713" s="102" t="str">
        <v>NAP</v>
      </c>
      <c r="V713" s="102">
        <v>7</v>
      </c>
      <c r="W713" s="102">
        <v>53</v>
      </c>
      <c r="X713" s="102" t="str">
        <v>E25-03B</v>
      </c>
      <c r="Y713" s="102">
        <v>186</v>
      </c>
      <c r="Z713" s="102">
        <v>157</v>
      </c>
      <c r="AA713" s="102">
        <v>29</v>
      </c>
      <c r="AB713" s="13" t="str">
        <v>E25</v>
      </c>
    </row>
    <row r="714" spans="1:28" x14ac:dyDescent="0.25">
      <c r="A714" s="103">
        <v>45707</v>
      </c>
      <c r="B714" s="102" t="str">
        <v>Genius</v>
      </c>
      <c r="C714" s="102" t="str">
        <v>Distributor</v>
      </c>
      <c r="D714" s="102" t="str">
        <v/>
      </c>
      <c r="E714" s="102" t="str">
        <v/>
      </c>
      <c r="F714" s="102" t="str">
        <v>OW</v>
      </c>
      <c r="G714" s="102" t="str">
        <v>Outbound</v>
      </c>
      <c r="H714" s="102" t="str">
        <v>4S6031</v>
      </c>
      <c r="I714" s="103" t="str">
        <v>SSH-NAP</v>
      </c>
      <c r="J714" s="135">
        <v>45767</v>
      </c>
      <c r="K714" s="102">
        <v>3</v>
      </c>
      <c r="L714" s="102">
        <v>3</v>
      </c>
      <c r="M714" s="102">
        <v>150</v>
      </c>
      <c r="N714" s="102">
        <v>0</v>
      </c>
      <c r="O714" s="102">
        <v>0</v>
      </c>
      <c r="P714" s="102">
        <v>450</v>
      </c>
      <c r="Q714" s="102" t="str">
        <v>Confirmed</v>
      </c>
      <c r="R714" s="102" t="str">
        <v>Closed Deal</v>
      </c>
      <c r="S714" s="102" t="str">
        <v>SSH</v>
      </c>
      <c r="T714" s="102" t="str">
        <v>NAP</v>
      </c>
      <c r="U714" s="102" t="str">
        <v>NAP</v>
      </c>
      <c r="V714" s="102">
        <v>7</v>
      </c>
      <c r="W714" s="102">
        <v>60</v>
      </c>
      <c r="X714" s="102" t="str">
        <v>E25-03B</v>
      </c>
      <c r="Y714" s="102">
        <v>186</v>
      </c>
      <c r="Z714" s="102">
        <v>162</v>
      </c>
      <c r="AA714" s="102">
        <v>24</v>
      </c>
      <c r="AB714" s="13" t="str">
        <v>E25</v>
      </c>
    </row>
    <row r="715" spans="1:28" x14ac:dyDescent="0.25">
      <c r="A715" s="103">
        <v>45702</v>
      </c>
      <c r="B715" s="102" t="str">
        <v>APG</v>
      </c>
      <c r="C715" s="102" t="str">
        <v>Distributor</v>
      </c>
      <c r="D715" s="102" t="str">
        <v/>
      </c>
      <c r="E715" s="102" t="str">
        <v>12LEP7</v>
      </c>
      <c r="F715" s="102" t="str">
        <v>RT</v>
      </c>
      <c r="G715" s="102" t="str">
        <v>Inbound</v>
      </c>
      <c r="H715" s="102" t="str">
        <v>4S6005</v>
      </c>
      <c r="I715" s="103" t="str">
        <v>SSH-NAP</v>
      </c>
      <c r="J715" s="135">
        <v>45887</v>
      </c>
      <c r="K715" s="102">
        <v>1</v>
      </c>
      <c r="L715" s="102">
        <v>1</v>
      </c>
      <c r="M715" s="102">
        <v>300</v>
      </c>
      <c r="N715" s="102">
        <v>33.06</v>
      </c>
      <c r="O715" s="102">
        <v>30</v>
      </c>
      <c r="P715" s="102">
        <v>363.06</v>
      </c>
      <c r="Q715" s="102" t="str">
        <v>Confirmed</v>
      </c>
      <c r="R715" s="102" t="str">
        <v>Closed Deal</v>
      </c>
      <c r="S715" s="102" t="str">
        <v>SSH</v>
      </c>
      <c r="T715" s="102" t="str">
        <v>NAP</v>
      </c>
      <c r="U715" s="102" t="str">
        <v>NAP</v>
      </c>
      <c r="V715" s="102">
        <v>1</v>
      </c>
      <c r="W715" s="102">
        <v>185</v>
      </c>
      <c r="X715" s="102" t="str">
        <v>S25-08</v>
      </c>
      <c r="Y715" s="102">
        <v>186</v>
      </c>
      <c r="Z715" s="102">
        <v>93</v>
      </c>
      <c r="AA715" s="102">
        <v>93</v>
      </c>
      <c r="AB715" s="13" t="str">
        <v>S25</v>
      </c>
    </row>
    <row r="716" spans="1:28" x14ac:dyDescent="0.25">
      <c r="A716" s="103">
        <v>45702</v>
      </c>
      <c r="B716" s="102" t="str">
        <v>APG</v>
      </c>
      <c r="C716" s="102" t="str">
        <v>Distributor</v>
      </c>
      <c r="D716" s="102" t="str">
        <v/>
      </c>
      <c r="E716" s="102" t="str">
        <v>12LEP7</v>
      </c>
      <c r="F716" s="102" t="str">
        <v>RT</v>
      </c>
      <c r="G716" s="102" t="str">
        <v>Outbound</v>
      </c>
      <c r="H716" s="102" t="str">
        <v>4S6006</v>
      </c>
      <c r="I716" s="103" t="str">
        <v>NAP-SSH</v>
      </c>
      <c r="J716" s="135">
        <v>45880</v>
      </c>
      <c r="K716" s="102">
        <v>1</v>
      </c>
      <c r="L716" s="102">
        <v>1</v>
      </c>
      <c r="M716" s="102">
        <v>300</v>
      </c>
      <c r="N716" s="102">
        <v>28.14</v>
      </c>
      <c r="O716" s="102">
        <v>30</v>
      </c>
      <c r="P716" s="102">
        <v>358.14</v>
      </c>
      <c r="Q716" s="102" t="str">
        <v>Confirmed</v>
      </c>
      <c r="R716" s="102" t="str">
        <v>Closed Deal</v>
      </c>
      <c r="S716" s="102" t="str">
        <v>NAP</v>
      </c>
      <c r="T716" s="102" t="str">
        <v>SSH</v>
      </c>
      <c r="U716" s="102" t="str">
        <v>NAP</v>
      </c>
      <c r="V716" s="102">
        <v>1</v>
      </c>
      <c r="W716" s="102">
        <v>178</v>
      </c>
      <c r="X716" s="102" t="str">
        <v>S25-08</v>
      </c>
      <c r="Y716" s="102">
        <v>186</v>
      </c>
      <c r="Z716" s="102">
        <v>121</v>
      </c>
      <c r="AA716" s="102">
        <v>65</v>
      </c>
      <c r="AB716" s="13" t="str">
        <v>S25</v>
      </c>
    </row>
    <row r="717" spans="1:28" x14ac:dyDescent="0.25">
      <c r="A717" s="103">
        <v>45702</v>
      </c>
      <c r="B717" s="102" t="str">
        <v>APG</v>
      </c>
      <c r="C717" s="102" t="str">
        <v>Distributor</v>
      </c>
      <c r="D717" s="102" t="str">
        <v/>
      </c>
      <c r="E717" s="102" t="str">
        <v>12LEP7</v>
      </c>
      <c r="F717" s="102" t="str">
        <v>RT</v>
      </c>
      <c r="G717" s="102" t="str">
        <v>Inbound</v>
      </c>
      <c r="H717" s="102" t="str">
        <v>4S6005</v>
      </c>
      <c r="I717" s="103" t="str">
        <v>SSH-NAP</v>
      </c>
      <c r="J717" s="135">
        <v>45887</v>
      </c>
      <c r="K717" s="102">
        <v>1</v>
      </c>
      <c r="L717" s="102">
        <v>1</v>
      </c>
      <c r="M717" s="102">
        <v>300</v>
      </c>
      <c r="N717" s="102">
        <v>33.06</v>
      </c>
      <c r="O717" s="102">
        <v>30</v>
      </c>
      <c r="P717" s="102">
        <v>363.06</v>
      </c>
      <c r="Q717" s="102" t="str">
        <v>Confirmed</v>
      </c>
      <c r="R717" s="102" t="str">
        <v>Closed Deal</v>
      </c>
      <c r="S717" s="102" t="str">
        <v>SSH</v>
      </c>
      <c r="T717" s="102" t="str">
        <v>NAP</v>
      </c>
      <c r="U717" s="102" t="str">
        <v>NAP</v>
      </c>
      <c r="V717" s="102">
        <v>1</v>
      </c>
      <c r="W717" s="102">
        <v>185</v>
      </c>
      <c r="X717" s="102" t="str">
        <v>S25-08</v>
      </c>
      <c r="Y717" s="102">
        <v>186</v>
      </c>
      <c r="Z717" s="102">
        <v>93</v>
      </c>
      <c r="AA717" s="102">
        <v>93</v>
      </c>
      <c r="AB717" s="13" t="str">
        <v>S25</v>
      </c>
    </row>
    <row r="718" spans="1:28" x14ac:dyDescent="0.25">
      <c r="A718" s="103">
        <v>45702</v>
      </c>
      <c r="B718" s="102" t="str">
        <v>APG</v>
      </c>
      <c r="C718" s="102" t="str">
        <v>Distributor</v>
      </c>
      <c r="D718" s="102" t="str">
        <v/>
      </c>
      <c r="E718" s="102" t="str">
        <v>12LEP7</v>
      </c>
      <c r="F718" s="102" t="str">
        <v>RT</v>
      </c>
      <c r="G718" s="102" t="str">
        <v>Outbound</v>
      </c>
      <c r="H718" s="102" t="str">
        <v>4S6006</v>
      </c>
      <c r="I718" s="103" t="str">
        <v>NAP-SSH</v>
      </c>
      <c r="J718" s="135">
        <v>45880</v>
      </c>
      <c r="K718" s="102">
        <v>1</v>
      </c>
      <c r="L718" s="102">
        <v>1</v>
      </c>
      <c r="M718" s="102">
        <v>300</v>
      </c>
      <c r="N718" s="102">
        <v>28.14</v>
      </c>
      <c r="O718" s="102">
        <v>30</v>
      </c>
      <c r="P718" s="102">
        <v>358.14</v>
      </c>
      <c r="Q718" s="102" t="str">
        <v>Confirmed</v>
      </c>
      <c r="R718" s="102" t="str">
        <v>Closed Deal</v>
      </c>
      <c r="S718" s="102" t="str">
        <v>NAP</v>
      </c>
      <c r="T718" s="102" t="str">
        <v>SSH</v>
      </c>
      <c r="U718" s="102" t="str">
        <v>NAP</v>
      </c>
      <c r="V718" s="102">
        <v>1</v>
      </c>
      <c r="W718" s="102">
        <v>178</v>
      </c>
      <c r="X718" s="102" t="str">
        <v>S25-08</v>
      </c>
      <c r="Y718" s="102">
        <v>186</v>
      </c>
      <c r="Z718" s="102">
        <v>121</v>
      </c>
      <c r="AA718" s="102">
        <v>65</v>
      </c>
      <c r="AB718" s="13" t="str">
        <v>S25</v>
      </c>
    </row>
    <row r="719" spans="1:28" x14ac:dyDescent="0.25">
      <c r="A719" s="103">
        <v>45703</v>
      </c>
      <c r="B719" s="102" t="str">
        <v>APG</v>
      </c>
      <c r="C719" s="102" t="str">
        <v>Distributor</v>
      </c>
      <c r="D719" s="102" t="str">
        <v/>
      </c>
      <c r="E719" s="102" t="str">
        <v>12LEUE</v>
      </c>
      <c r="F719" s="102" t="str">
        <v>RT</v>
      </c>
      <c r="G719" s="102" t="str">
        <v>Inbound</v>
      </c>
      <c r="H719" s="102" t="str">
        <v>4S6031</v>
      </c>
      <c r="I719" s="103" t="str">
        <v>SSH-NAP</v>
      </c>
      <c r="J719" s="135">
        <v>45767</v>
      </c>
      <c r="K719" s="102">
        <v>1</v>
      </c>
      <c r="L719" s="102">
        <v>1</v>
      </c>
      <c r="M719" s="102">
        <v>100</v>
      </c>
      <c r="N719" s="102">
        <v>32.89</v>
      </c>
      <c r="O719" s="102">
        <v>30</v>
      </c>
      <c r="P719" s="102">
        <v>162.88999999999999</v>
      </c>
      <c r="Q719" s="102" t="str">
        <v>Confirmed</v>
      </c>
      <c r="R719" s="102" t="str">
        <v>Closed Deal</v>
      </c>
      <c r="S719" s="102" t="str">
        <v>SSH</v>
      </c>
      <c r="T719" s="102" t="str">
        <v>NAP</v>
      </c>
      <c r="U719" s="102" t="str">
        <v>NAP</v>
      </c>
      <c r="V719" s="102">
        <v>7</v>
      </c>
      <c r="W719" s="102">
        <v>64</v>
      </c>
      <c r="X719" s="102" t="str">
        <v>E25-03B</v>
      </c>
      <c r="Y719" s="102">
        <v>186</v>
      </c>
      <c r="Z719" s="102">
        <v>162</v>
      </c>
      <c r="AA719" s="102">
        <v>24</v>
      </c>
      <c r="AB719" s="13" t="str">
        <v>E25</v>
      </c>
    </row>
    <row r="720" spans="1:28" x14ac:dyDescent="0.25">
      <c r="A720" s="103">
        <v>45703</v>
      </c>
      <c r="B720" s="102" t="str">
        <v>APG</v>
      </c>
      <c r="C720" s="102" t="str">
        <v>Distributor</v>
      </c>
      <c r="D720" s="102" t="str">
        <v/>
      </c>
      <c r="E720" s="102" t="str">
        <v>12LEUE</v>
      </c>
      <c r="F720" s="102" t="str">
        <v>RT</v>
      </c>
      <c r="G720" s="102" t="str">
        <v>Outbound</v>
      </c>
      <c r="H720" s="102" t="str">
        <v>4S6032</v>
      </c>
      <c r="I720" s="103" t="str">
        <v>NAP-SSH</v>
      </c>
      <c r="J720" s="135">
        <v>45760</v>
      </c>
      <c r="K720" s="102">
        <v>1</v>
      </c>
      <c r="L720" s="102">
        <v>1</v>
      </c>
      <c r="M720" s="102">
        <v>100</v>
      </c>
      <c r="N720" s="102">
        <v>24.82</v>
      </c>
      <c r="O720" s="102">
        <v>30</v>
      </c>
      <c r="P720" s="102">
        <v>154.82</v>
      </c>
      <c r="Q720" s="102" t="str">
        <v>Confirmed</v>
      </c>
      <c r="R720" s="102" t="str">
        <v>Closed Deal</v>
      </c>
      <c r="S720" s="102" t="str">
        <v>NAP</v>
      </c>
      <c r="T720" s="102" t="str">
        <v>SSH</v>
      </c>
      <c r="U720" s="102" t="str">
        <v>NAP</v>
      </c>
      <c r="V720" s="102">
        <v>7</v>
      </c>
      <c r="W720" s="102">
        <v>57</v>
      </c>
      <c r="X720" s="102" t="str">
        <v>E25-03B</v>
      </c>
      <c r="Y720" s="102">
        <v>186</v>
      </c>
      <c r="Z720" s="102">
        <v>157</v>
      </c>
      <c r="AA720" s="102">
        <v>29</v>
      </c>
      <c r="AB720" s="13" t="str">
        <v>E25</v>
      </c>
    </row>
    <row r="721" spans="1:28" x14ac:dyDescent="0.25">
      <c r="A721" s="103">
        <v>45703</v>
      </c>
      <c r="B721" s="102" t="str">
        <v>APG</v>
      </c>
      <c r="C721" s="102" t="str">
        <v>Distributor</v>
      </c>
      <c r="D721" s="102" t="str">
        <v/>
      </c>
      <c r="E721" s="102" t="str">
        <v>12LEUE</v>
      </c>
      <c r="F721" s="102" t="str">
        <v>RT</v>
      </c>
      <c r="G721" s="102" t="str">
        <v>Inbound</v>
      </c>
      <c r="H721" s="102" t="str">
        <v>4S6031</v>
      </c>
      <c r="I721" s="103" t="str">
        <v>SSH-NAP</v>
      </c>
      <c r="J721" s="135">
        <v>45767</v>
      </c>
      <c r="K721" s="102">
        <v>1</v>
      </c>
      <c r="L721" s="102">
        <v>1</v>
      </c>
      <c r="M721" s="102">
        <v>100</v>
      </c>
      <c r="N721" s="102">
        <v>32.89</v>
      </c>
      <c r="O721" s="102">
        <v>30</v>
      </c>
      <c r="P721" s="102">
        <v>162.88999999999999</v>
      </c>
      <c r="Q721" s="102" t="str">
        <v>Confirmed</v>
      </c>
      <c r="R721" s="102" t="str">
        <v>Closed Deal</v>
      </c>
      <c r="S721" s="102" t="str">
        <v>SSH</v>
      </c>
      <c r="T721" s="102" t="str">
        <v>NAP</v>
      </c>
      <c r="U721" s="102" t="str">
        <v>NAP</v>
      </c>
      <c r="V721" s="102">
        <v>7</v>
      </c>
      <c r="W721" s="102">
        <v>64</v>
      </c>
      <c r="X721" s="102" t="str">
        <v>E25-03B</v>
      </c>
      <c r="Y721" s="102">
        <v>186</v>
      </c>
      <c r="Z721" s="102">
        <v>162</v>
      </c>
      <c r="AA721" s="102">
        <v>24</v>
      </c>
      <c r="AB721" s="13" t="str">
        <v>E25</v>
      </c>
    </row>
    <row r="722" spans="1:28" x14ac:dyDescent="0.25">
      <c r="A722" s="103">
        <v>45703</v>
      </c>
      <c r="B722" s="102" t="str">
        <v>APG</v>
      </c>
      <c r="C722" s="102" t="str">
        <v>Distributor</v>
      </c>
      <c r="D722" s="102" t="str">
        <v/>
      </c>
      <c r="E722" s="102" t="str">
        <v>12LEUE</v>
      </c>
      <c r="F722" s="102" t="str">
        <v>RT</v>
      </c>
      <c r="G722" s="102" t="str">
        <v>Outbound</v>
      </c>
      <c r="H722" s="102" t="str">
        <v>4S6032</v>
      </c>
      <c r="I722" s="103" t="str">
        <v>NAP-SSH</v>
      </c>
      <c r="J722" s="135">
        <v>45760</v>
      </c>
      <c r="K722" s="102">
        <v>1</v>
      </c>
      <c r="L722" s="102">
        <v>1</v>
      </c>
      <c r="M722" s="102">
        <v>100</v>
      </c>
      <c r="N722" s="102">
        <v>24.82</v>
      </c>
      <c r="O722" s="102">
        <v>30</v>
      </c>
      <c r="P722" s="102">
        <v>154.82</v>
      </c>
      <c r="Q722" s="102" t="str">
        <v>Confirmed</v>
      </c>
      <c r="R722" s="102" t="str">
        <v>Closed Deal</v>
      </c>
      <c r="S722" s="102" t="str">
        <v>NAP</v>
      </c>
      <c r="T722" s="102" t="str">
        <v>SSH</v>
      </c>
      <c r="U722" s="102" t="str">
        <v>NAP</v>
      </c>
      <c r="V722" s="102">
        <v>7</v>
      </c>
      <c r="W722" s="102">
        <v>57</v>
      </c>
      <c r="X722" s="102" t="str">
        <v>E25-03B</v>
      </c>
      <c r="Y722" s="102">
        <v>186</v>
      </c>
      <c r="Z722" s="102">
        <v>157</v>
      </c>
      <c r="AA722" s="102">
        <v>29</v>
      </c>
      <c r="AB722" s="13" t="str">
        <v>E25</v>
      </c>
    </row>
    <row r="723" spans="1:28" x14ac:dyDescent="0.25">
      <c r="A723" s="103">
        <v>45703</v>
      </c>
      <c r="B723" s="102" t="str">
        <v>APG</v>
      </c>
      <c r="C723" s="102" t="str">
        <v>Distributor</v>
      </c>
      <c r="D723" s="102" t="str">
        <v/>
      </c>
      <c r="E723" s="102" t="str">
        <v>12LEUE</v>
      </c>
      <c r="F723" s="102" t="str">
        <v>RT</v>
      </c>
      <c r="G723" s="102" t="str">
        <v>Inbound</v>
      </c>
      <c r="H723" s="102" t="str">
        <v>4S6031</v>
      </c>
      <c r="I723" s="103" t="str">
        <v>SSH-NAP</v>
      </c>
      <c r="J723" s="135">
        <v>45767</v>
      </c>
      <c r="K723" s="102">
        <v>1</v>
      </c>
      <c r="L723" s="102">
        <v>1</v>
      </c>
      <c r="M723" s="102">
        <v>75</v>
      </c>
      <c r="N723" s="102">
        <v>32.89</v>
      </c>
      <c r="O723" s="102">
        <v>30</v>
      </c>
      <c r="P723" s="102">
        <v>137.88999999999999</v>
      </c>
      <c r="Q723" s="102" t="str">
        <v>Confirmed</v>
      </c>
      <c r="R723" s="102" t="str">
        <v>Closed Deal</v>
      </c>
      <c r="S723" s="102" t="str">
        <v>SSH</v>
      </c>
      <c r="T723" s="102" t="str">
        <v>NAP</v>
      </c>
      <c r="U723" s="102" t="str">
        <v>NAP</v>
      </c>
      <c r="V723" s="102">
        <v>7</v>
      </c>
      <c r="W723" s="102">
        <v>64</v>
      </c>
      <c r="X723" s="102" t="str">
        <v>E25-03B</v>
      </c>
      <c r="Y723" s="102">
        <v>186</v>
      </c>
      <c r="Z723" s="102">
        <v>162</v>
      </c>
      <c r="AA723" s="102">
        <v>24</v>
      </c>
      <c r="AB723" s="13" t="str">
        <v>E25</v>
      </c>
    </row>
    <row r="724" spans="1:28" x14ac:dyDescent="0.25">
      <c r="A724" s="103">
        <v>45703</v>
      </c>
      <c r="B724" s="102" t="str">
        <v>APG</v>
      </c>
      <c r="C724" s="102" t="str">
        <v>Distributor</v>
      </c>
      <c r="D724" s="102" t="str">
        <v/>
      </c>
      <c r="E724" s="102" t="str">
        <v>12LEUE</v>
      </c>
      <c r="F724" s="102" t="str">
        <v>RT</v>
      </c>
      <c r="G724" s="102" t="str">
        <v>Outbound</v>
      </c>
      <c r="H724" s="102" t="str">
        <v>4S6032</v>
      </c>
      <c r="I724" s="103" t="str">
        <v>NAP-SSH</v>
      </c>
      <c r="J724" s="135">
        <v>45760</v>
      </c>
      <c r="K724" s="102">
        <v>1</v>
      </c>
      <c r="L724" s="102">
        <v>1</v>
      </c>
      <c r="M724" s="102">
        <v>75</v>
      </c>
      <c r="N724" s="102">
        <v>20.23</v>
      </c>
      <c r="O724" s="102">
        <v>30</v>
      </c>
      <c r="P724" s="102">
        <v>125.23</v>
      </c>
      <c r="Q724" s="102" t="str">
        <v>Confirmed</v>
      </c>
      <c r="R724" s="102" t="str">
        <v>Closed Deal</v>
      </c>
      <c r="S724" s="102" t="str">
        <v>NAP</v>
      </c>
      <c r="T724" s="102" t="str">
        <v>SSH</v>
      </c>
      <c r="U724" s="102" t="str">
        <v>NAP</v>
      </c>
      <c r="V724" s="102">
        <v>7</v>
      </c>
      <c r="W724" s="102">
        <v>57</v>
      </c>
      <c r="X724" s="102" t="str">
        <v>E25-03B</v>
      </c>
      <c r="Y724" s="102">
        <v>186</v>
      </c>
      <c r="Z724" s="102">
        <v>157</v>
      </c>
      <c r="AA724" s="102">
        <v>29</v>
      </c>
      <c r="AB724" s="13" t="str">
        <v>E25</v>
      </c>
    </row>
    <row r="725" spans="1:28" x14ac:dyDescent="0.25">
      <c r="A725" s="103">
        <v>45705</v>
      </c>
      <c r="B725" s="102" t="str">
        <v>APG</v>
      </c>
      <c r="C725" s="102" t="str">
        <v>Distributor</v>
      </c>
      <c r="D725" s="102" t="str">
        <v/>
      </c>
      <c r="E725" s="102" t="str">
        <v>12LFAC</v>
      </c>
      <c r="F725" s="102" t="str">
        <v>RT</v>
      </c>
      <c r="G725" s="102" t="str">
        <v>Inbound</v>
      </c>
      <c r="H725" s="102" t="str">
        <v>4S6031</v>
      </c>
      <c r="I725" s="103" t="str">
        <v>SSH-NAP</v>
      </c>
      <c r="J725" s="135">
        <v>45767</v>
      </c>
      <c r="K725" s="102">
        <v>1</v>
      </c>
      <c r="L725" s="102">
        <v>1</v>
      </c>
      <c r="M725" s="102">
        <v>100</v>
      </c>
      <c r="N725" s="102">
        <v>32.89</v>
      </c>
      <c r="O725" s="102">
        <v>30</v>
      </c>
      <c r="P725" s="102">
        <v>162.88999999999999</v>
      </c>
      <c r="Q725" s="102" t="str">
        <v>Confirmed</v>
      </c>
      <c r="R725" s="102" t="str">
        <v>Closed Deal</v>
      </c>
      <c r="S725" s="102" t="str">
        <v>SSH</v>
      </c>
      <c r="T725" s="102" t="str">
        <v>NAP</v>
      </c>
      <c r="U725" s="102" t="str">
        <v>NAP</v>
      </c>
      <c r="V725" s="102">
        <v>7</v>
      </c>
      <c r="W725" s="102">
        <v>62</v>
      </c>
      <c r="X725" s="102" t="str">
        <v>E25-03B</v>
      </c>
      <c r="Y725" s="102">
        <v>186</v>
      </c>
      <c r="Z725" s="102">
        <v>162</v>
      </c>
      <c r="AA725" s="102">
        <v>24</v>
      </c>
      <c r="AB725" s="13" t="str">
        <v>E25</v>
      </c>
    </row>
    <row r="726" spans="1:28" x14ac:dyDescent="0.25">
      <c r="A726" s="103">
        <v>45705</v>
      </c>
      <c r="B726" s="102" t="str">
        <v>APG</v>
      </c>
      <c r="C726" s="102" t="str">
        <v>Distributor</v>
      </c>
      <c r="D726" s="102" t="str">
        <v/>
      </c>
      <c r="E726" s="102" t="str">
        <v>12LFAC</v>
      </c>
      <c r="F726" s="102" t="str">
        <v>RT</v>
      </c>
      <c r="G726" s="102" t="str">
        <v>Outbound</v>
      </c>
      <c r="H726" s="102" t="str">
        <v>4S6032</v>
      </c>
      <c r="I726" s="103" t="str">
        <v>NAP-SSH</v>
      </c>
      <c r="J726" s="135">
        <v>45760</v>
      </c>
      <c r="K726" s="102">
        <v>1</v>
      </c>
      <c r="L726" s="102">
        <v>1</v>
      </c>
      <c r="M726" s="102">
        <v>100</v>
      </c>
      <c r="N726" s="102">
        <v>24.82</v>
      </c>
      <c r="O726" s="102">
        <v>30</v>
      </c>
      <c r="P726" s="102">
        <v>154.82</v>
      </c>
      <c r="Q726" s="102" t="str">
        <v>Confirmed</v>
      </c>
      <c r="R726" s="102" t="str">
        <v>Closed Deal</v>
      </c>
      <c r="S726" s="102" t="str">
        <v>NAP</v>
      </c>
      <c r="T726" s="102" t="str">
        <v>SSH</v>
      </c>
      <c r="U726" s="102" t="str">
        <v>NAP</v>
      </c>
      <c r="V726" s="102">
        <v>7</v>
      </c>
      <c r="W726" s="102">
        <v>55</v>
      </c>
      <c r="X726" s="102" t="str">
        <v>E25-03B</v>
      </c>
      <c r="Y726" s="102">
        <v>186</v>
      </c>
      <c r="Z726" s="102">
        <v>157</v>
      </c>
      <c r="AA726" s="102">
        <v>29</v>
      </c>
      <c r="AB726" s="13" t="str">
        <v>E25</v>
      </c>
    </row>
    <row r="727" spans="1:28" x14ac:dyDescent="0.25">
      <c r="A727" s="103">
        <v>45707</v>
      </c>
      <c r="B727" s="102" t="str">
        <v>Searcharter</v>
      </c>
      <c r="C727" s="102" t="str">
        <v>Distributor</v>
      </c>
      <c r="D727" s="102" t="str">
        <v/>
      </c>
      <c r="E727" s="102" t="str">
        <v>RVTM6</v>
      </c>
      <c r="F727" s="102" t="str">
        <v>OW</v>
      </c>
      <c r="G727" s="102" t="str">
        <v>Outbound</v>
      </c>
      <c r="H727" s="102" t="str">
        <v>4S6015</v>
      </c>
      <c r="I727" s="103" t="str">
        <v>SSH-VRN</v>
      </c>
      <c r="J727" s="135">
        <v>45752</v>
      </c>
      <c r="K727" s="102">
        <v>2</v>
      </c>
      <c r="L727" s="102">
        <v>2</v>
      </c>
      <c r="M727" s="102">
        <v>200</v>
      </c>
      <c r="N727" s="102">
        <v>0</v>
      </c>
      <c r="O727" s="102">
        <v>0</v>
      </c>
      <c r="P727" s="102">
        <v>400</v>
      </c>
      <c r="Q727" s="102" t="str">
        <v>Confirmed</v>
      </c>
      <c r="R727" s="102" t="str">
        <v>Closed Deal</v>
      </c>
      <c r="S727" s="102" t="str">
        <v>SSH</v>
      </c>
      <c r="T727" s="102" t="str">
        <v>VRN</v>
      </c>
      <c r="U727" s="102" t="str">
        <v>VRN</v>
      </c>
      <c r="V727" s="102">
        <v>6</v>
      </c>
      <c r="W727" s="102">
        <v>45</v>
      </c>
      <c r="X727" s="102" t="str">
        <v/>
      </c>
      <c r="Y727" s="102" t="str">
        <v/>
      </c>
      <c r="Z727" s="102" t="str">
        <v/>
      </c>
      <c r="AA727" s="102" t="str">
        <v/>
      </c>
      <c r="AB727" s="13" t="str">
        <v/>
      </c>
    </row>
    <row r="728" spans="1:28" x14ac:dyDescent="0.25">
      <c r="A728" s="103">
        <v>45707</v>
      </c>
      <c r="B728" s="102" t="str">
        <v>APG</v>
      </c>
      <c r="C728" s="102" t="str">
        <v>Distributor</v>
      </c>
      <c r="D728" s="102" t="str">
        <v/>
      </c>
      <c r="E728" s="102" t="str">
        <v>12LGJC</v>
      </c>
      <c r="F728" s="102" t="str">
        <v>OW</v>
      </c>
      <c r="G728" s="102" t="str">
        <v>Outbound</v>
      </c>
      <c r="H728" s="102" t="str">
        <v>4S6005</v>
      </c>
      <c r="I728" s="103" t="str">
        <v>SSH-NAP</v>
      </c>
      <c r="J728" s="135">
        <v>45894</v>
      </c>
      <c r="K728" s="102">
        <v>1</v>
      </c>
      <c r="L728" s="102">
        <v>1</v>
      </c>
      <c r="M728" s="102">
        <v>316</v>
      </c>
      <c r="N728" s="102">
        <v>38.369999999999997</v>
      </c>
      <c r="O728" s="102">
        <v>30</v>
      </c>
      <c r="P728" s="102">
        <v>384.37</v>
      </c>
      <c r="Q728" s="102" t="str">
        <v>Confirmed</v>
      </c>
      <c r="R728" s="102" t="str">
        <v>Closed Deal</v>
      </c>
      <c r="S728" s="102" t="str">
        <v>SSH</v>
      </c>
      <c r="T728" s="102" t="str">
        <v>NAP</v>
      </c>
      <c r="U728" s="102" t="str">
        <v>NAP</v>
      </c>
      <c r="V728" s="102">
        <v>1</v>
      </c>
      <c r="W728" s="102">
        <v>187</v>
      </c>
      <c r="X728" s="102" t="str">
        <v>S25-08</v>
      </c>
      <c r="Y728" s="102">
        <v>186</v>
      </c>
      <c r="Z728" s="102">
        <v>104</v>
      </c>
      <c r="AA728" s="102">
        <v>82</v>
      </c>
      <c r="AB728" s="13" t="str">
        <v>S25</v>
      </c>
    </row>
    <row r="729" spans="1:28" x14ac:dyDescent="0.25">
      <c r="A729" s="103">
        <v>45707</v>
      </c>
      <c r="B729" s="102" t="str">
        <v>APG</v>
      </c>
      <c r="C729" s="102" t="str">
        <v>Distributor</v>
      </c>
      <c r="D729" s="102" t="str">
        <v/>
      </c>
      <c r="E729" s="102" t="str">
        <v>12LGJC</v>
      </c>
      <c r="F729" s="102" t="str">
        <v>OW</v>
      </c>
      <c r="G729" s="102" t="str">
        <v>Outbound</v>
      </c>
      <c r="H729" s="102" t="str">
        <v>4S6005</v>
      </c>
      <c r="I729" s="103" t="str">
        <v>SSH-NAP</v>
      </c>
      <c r="J729" s="135">
        <v>45894</v>
      </c>
      <c r="K729" s="102">
        <v>1</v>
      </c>
      <c r="L729" s="102">
        <v>1</v>
      </c>
      <c r="M729" s="102">
        <v>316</v>
      </c>
      <c r="N729" s="102">
        <v>38.369999999999997</v>
      </c>
      <c r="O729" s="102">
        <v>30</v>
      </c>
      <c r="P729" s="102">
        <v>384.37</v>
      </c>
      <c r="Q729" s="102" t="str">
        <v>Confirmed</v>
      </c>
      <c r="R729" s="102" t="str">
        <v>Closed Deal</v>
      </c>
      <c r="S729" s="102" t="str">
        <v>SSH</v>
      </c>
      <c r="T729" s="102" t="str">
        <v>NAP</v>
      </c>
      <c r="U729" s="102" t="str">
        <v>NAP</v>
      </c>
      <c r="V729" s="102">
        <v>1</v>
      </c>
      <c r="W729" s="102">
        <v>187</v>
      </c>
      <c r="X729" s="102" t="str">
        <v>S25-08</v>
      </c>
      <c r="Y729" s="102">
        <v>186</v>
      </c>
      <c r="Z729" s="102">
        <v>104</v>
      </c>
      <c r="AA729" s="102">
        <v>82</v>
      </c>
      <c r="AB729" s="13" t="str">
        <v>S25</v>
      </c>
    </row>
    <row r="730" spans="1:28" x14ac:dyDescent="0.25">
      <c r="A730" s="103">
        <v>45707</v>
      </c>
      <c r="B730" s="102" t="str">
        <v>EuroAirlines</v>
      </c>
      <c r="C730" s="102" t="str">
        <v>Distributor</v>
      </c>
      <c r="D730" s="102" t="str">
        <v>AMADEUS</v>
      </c>
      <c r="E730" s="102" t="str">
        <v>11LEKG</v>
      </c>
      <c r="F730" s="102" t="str">
        <v>OW</v>
      </c>
      <c r="G730" s="102" t="str">
        <v>Outbound</v>
      </c>
      <c r="H730" s="102" t="str">
        <v>4S6032</v>
      </c>
      <c r="I730" s="103" t="str">
        <v>NAP-SSH</v>
      </c>
      <c r="J730" s="135">
        <v>45760</v>
      </c>
      <c r="K730" s="102">
        <v>1</v>
      </c>
      <c r="L730" s="102">
        <v>1</v>
      </c>
      <c r="M730" s="102">
        <v>100</v>
      </c>
      <c r="N730" s="102">
        <v>34.04</v>
      </c>
      <c r="O730" s="102">
        <v>30</v>
      </c>
      <c r="P730" s="102">
        <v>164.04</v>
      </c>
      <c r="Q730" s="102" t="str">
        <v>Confirmed</v>
      </c>
      <c r="R730" s="102" t="str">
        <v>Closed Deal</v>
      </c>
      <c r="S730" s="102" t="str">
        <v>NAP</v>
      </c>
      <c r="T730" s="102" t="str">
        <v>SSH</v>
      </c>
      <c r="U730" s="102" t="str">
        <v>NAP</v>
      </c>
      <c r="V730" s="102">
        <v>7</v>
      </c>
      <c r="W730" s="102">
        <v>53</v>
      </c>
      <c r="X730" s="102" t="str">
        <v>E25-03B</v>
      </c>
      <c r="Y730" s="102">
        <v>186</v>
      </c>
      <c r="Z730" s="102">
        <v>157</v>
      </c>
      <c r="AA730" s="102">
        <v>29</v>
      </c>
      <c r="AB730" s="13" t="str">
        <v>E25</v>
      </c>
    </row>
    <row r="731" spans="1:28" x14ac:dyDescent="0.25">
      <c r="A731" s="103">
        <v>45707</v>
      </c>
      <c r="B731" s="102" t="str">
        <v>EuroAirlines</v>
      </c>
      <c r="C731" s="102" t="str">
        <v>Distributor</v>
      </c>
      <c r="D731" s="102" t="str">
        <v>AMADEUS</v>
      </c>
      <c r="E731" s="102" t="str">
        <v>11LEKH</v>
      </c>
      <c r="F731" s="102" t="str">
        <v>OW</v>
      </c>
      <c r="G731" s="102" t="str">
        <v>Outbound</v>
      </c>
      <c r="H731" s="102" t="str">
        <v>4S6031</v>
      </c>
      <c r="I731" s="103" t="str">
        <v>SSH-NAP</v>
      </c>
      <c r="J731" s="135">
        <v>45767</v>
      </c>
      <c r="K731" s="102">
        <v>1</v>
      </c>
      <c r="L731" s="102">
        <v>1</v>
      </c>
      <c r="M731" s="102">
        <v>100</v>
      </c>
      <c r="N731" s="102">
        <v>38.92</v>
      </c>
      <c r="O731" s="102">
        <v>40</v>
      </c>
      <c r="P731" s="102">
        <v>178.92</v>
      </c>
      <c r="Q731" s="102" t="str">
        <v>Confirmed</v>
      </c>
      <c r="R731" s="102" t="str">
        <v>Closed Deal</v>
      </c>
      <c r="S731" s="102" t="str">
        <v>SSH</v>
      </c>
      <c r="T731" s="102" t="str">
        <v>NAP</v>
      </c>
      <c r="U731" s="102" t="str">
        <v>NAP</v>
      </c>
      <c r="V731" s="102">
        <v>7</v>
      </c>
      <c r="W731" s="102">
        <v>60</v>
      </c>
      <c r="X731" s="102" t="str">
        <v>E25-03B</v>
      </c>
      <c r="Y731" s="102">
        <v>186</v>
      </c>
      <c r="Z731" s="102">
        <v>162</v>
      </c>
      <c r="AA731" s="102">
        <v>24</v>
      </c>
      <c r="AB731" s="13" t="str">
        <v>E25</v>
      </c>
    </row>
    <row r="732" spans="1:28" x14ac:dyDescent="0.25">
      <c r="A732" s="103">
        <v>45707</v>
      </c>
      <c r="B732" s="102" t="str">
        <v>EuroAirlines</v>
      </c>
      <c r="C732" s="102" t="str">
        <v>Distributor</v>
      </c>
      <c r="D732" s="102" t="str">
        <v>AMADEUS</v>
      </c>
      <c r="E732" s="102" t="str">
        <v>11LEKG</v>
      </c>
      <c r="F732" s="102" t="str">
        <v>OW</v>
      </c>
      <c r="G732" s="102" t="str">
        <v>Outbound</v>
      </c>
      <c r="H732" s="102" t="str">
        <v>4S6032</v>
      </c>
      <c r="I732" s="103" t="str">
        <v>NAP-SSH</v>
      </c>
      <c r="J732" s="135">
        <v>45760</v>
      </c>
      <c r="K732" s="102">
        <v>1</v>
      </c>
      <c r="L732" s="102">
        <v>1</v>
      </c>
      <c r="M732" s="102">
        <v>100</v>
      </c>
      <c r="N732" s="102">
        <v>34.04</v>
      </c>
      <c r="O732" s="102">
        <v>30</v>
      </c>
      <c r="P732" s="102">
        <v>164.04</v>
      </c>
      <c r="Q732" s="102" t="str">
        <v>Confirmed</v>
      </c>
      <c r="R732" s="102" t="str">
        <v>Closed Deal</v>
      </c>
      <c r="S732" s="102" t="str">
        <v>NAP</v>
      </c>
      <c r="T732" s="102" t="str">
        <v>SSH</v>
      </c>
      <c r="U732" s="102" t="str">
        <v>NAP</v>
      </c>
      <c r="V732" s="102">
        <v>7</v>
      </c>
      <c r="W732" s="102">
        <v>53</v>
      </c>
      <c r="X732" s="102" t="str">
        <v>E25-03B</v>
      </c>
      <c r="Y732" s="102">
        <v>186</v>
      </c>
      <c r="Z732" s="102">
        <v>157</v>
      </c>
      <c r="AA732" s="102">
        <v>29</v>
      </c>
      <c r="AB732" s="13" t="str">
        <v>E25</v>
      </c>
    </row>
    <row r="733" spans="1:28" x14ac:dyDescent="0.25">
      <c r="A733" s="103">
        <v>45707</v>
      </c>
      <c r="B733" s="102" t="str">
        <v>EuroAirlines</v>
      </c>
      <c r="C733" s="102" t="str">
        <v>Distributor</v>
      </c>
      <c r="D733" s="102" t="str">
        <v>AMADEUS</v>
      </c>
      <c r="E733" s="102" t="str">
        <v>11LEKH</v>
      </c>
      <c r="F733" s="102" t="str">
        <v>OW</v>
      </c>
      <c r="G733" s="102" t="str">
        <v>Outbound</v>
      </c>
      <c r="H733" s="102" t="str">
        <v>4S6031</v>
      </c>
      <c r="I733" s="103" t="str">
        <v>SSH-NAP</v>
      </c>
      <c r="J733" s="135">
        <v>45767</v>
      </c>
      <c r="K733" s="102">
        <v>1</v>
      </c>
      <c r="L733" s="102">
        <v>1</v>
      </c>
      <c r="M733" s="102">
        <v>100</v>
      </c>
      <c r="N733" s="102">
        <v>38.92</v>
      </c>
      <c r="O733" s="102">
        <v>40</v>
      </c>
      <c r="P733" s="102">
        <v>178.92</v>
      </c>
      <c r="Q733" s="102" t="str">
        <v>Confirmed</v>
      </c>
      <c r="R733" s="102" t="str">
        <v>Closed Deal</v>
      </c>
      <c r="S733" s="102" t="str">
        <v>SSH</v>
      </c>
      <c r="T733" s="102" t="str">
        <v>NAP</v>
      </c>
      <c r="U733" s="102" t="str">
        <v>NAP</v>
      </c>
      <c r="V733" s="102">
        <v>7</v>
      </c>
      <c r="W733" s="102">
        <v>60</v>
      </c>
      <c r="X733" s="102" t="str">
        <v>E25-03B</v>
      </c>
      <c r="Y733" s="102">
        <v>186</v>
      </c>
      <c r="Z733" s="102">
        <v>162</v>
      </c>
      <c r="AA733" s="102">
        <v>24</v>
      </c>
      <c r="AB733" s="13" t="str">
        <v>E25</v>
      </c>
    </row>
    <row r="734" spans="1:28" x14ac:dyDescent="0.25">
      <c r="A734" s="103">
        <v>45709</v>
      </c>
      <c r="B734" s="102" t="str">
        <v>Veratour</v>
      </c>
      <c r="C734" s="102" t="str">
        <v>Tour Operator</v>
      </c>
      <c r="D734" s="102" t="str">
        <v/>
      </c>
      <c r="E734" s="102" t="str">
        <v/>
      </c>
      <c r="F734" s="102" t="str">
        <v>RT</v>
      </c>
      <c r="G734" s="102" t="str">
        <v>Outbound</v>
      </c>
      <c r="H734" s="102" t="str">
        <v>4S6006</v>
      </c>
      <c r="I734" s="103" t="str">
        <v>MXP-SSH</v>
      </c>
      <c r="J734" s="135">
        <v>45765</v>
      </c>
      <c r="K734" s="102">
        <v>4</v>
      </c>
      <c r="L734" s="102">
        <v>4</v>
      </c>
      <c r="M734" s="102">
        <v>275</v>
      </c>
      <c r="N734" s="102">
        <v>0</v>
      </c>
      <c r="O734" s="102">
        <v>0</v>
      </c>
      <c r="P734" s="102">
        <v>1100</v>
      </c>
      <c r="Q734" s="102" t="str">
        <v>Confirmed</v>
      </c>
      <c r="R734" s="102" t="str">
        <v>Countersigned</v>
      </c>
      <c r="S734" s="102" t="str">
        <v>MXP</v>
      </c>
      <c r="T734" s="102" t="str">
        <v>SSH</v>
      </c>
      <c r="U734" s="102" t="str">
        <v>MXP</v>
      </c>
      <c r="V734" s="102">
        <v>5</v>
      </c>
      <c r="W734" s="102">
        <v>56</v>
      </c>
      <c r="X734" s="102" t="str">
        <v>E25-04</v>
      </c>
      <c r="Y734" s="102">
        <v>186</v>
      </c>
      <c r="Z734" s="102">
        <v>186</v>
      </c>
      <c r="AA734" s="102">
        <v>0</v>
      </c>
      <c r="AB734" s="13" t="str">
        <v>E25</v>
      </c>
    </row>
    <row r="735" spans="1:28" x14ac:dyDescent="0.25">
      <c r="A735" s="103">
        <v>45709</v>
      </c>
      <c r="B735" s="102" t="str">
        <v>Veratour</v>
      </c>
      <c r="C735" s="102" t="str">
        <v>Tour Operator</v>
      </c>
      <c r="D735" s="102" t="str">
        <v/>
      </c>
      <c r="E735" s="102" t="str">
        <v/>
      </c>
      <c r="F735" s="102" t="str">
        <v>RT</v>
      </c>
      <c r="G735" s="102" t="str">
        <v>Inbound</v>
      </c>
      <c r="H735" s="102" t="str">
        <v>4S6005</v>
      </c>
      <c r="I735" s="103" t="str">
        <v>SSH-MXP</v>
      </c>
      <c r="J735" s="135">
        <v>45772</v>
      </c>
      <c r="K735" s="102">
        <v>4</v>
      </c>
      <c r="L735" s="102">
        <v>4</v>
      </c>
      <c r="M735" s="102">
        <v>275</v>
      </c>
      <c r="N735" s="102">
        <v>0</v>
      </c>
      <c r="O735" s="102">
        <v>0</v>
      </c>
      <c r="P735" s="102">
        <v>1100</v>
      </c>
      <c r="Q735" s="102" t="str">
        <v>Confirmed</v>
      </c>
      <c r="R735" s="102" t="str">
        <v>Countersigned</v>
      </c>
      <c r="S735" s="102" t="str">
        <v>SSH</v>
      </c>
      <c r="T735" s="102" t="str">
        <v>MXP</v>
      </c>
      <c r="U735" s="102" t="str">
        <v>MXP</v>
      </c>
      <c r="V735" s="102">
        <v>5</v>
      </c>
      <c r="W735" s="102">
        <v>63</v>
      </c>
      <c r="X735" s="102" t="str">
        <v>E25-04</v>
      </c>
      <c r="Y735" s="102">
        <v>186</v>
      </c>
      <c r="Z735" s="102">
        <v>186</v>
      </c>
      <c r="AA735" s="102">
        <v>0</v>
      </c>
      <c r="AB735" s="13" t="str">
        <v>E25</v>
      </c>
    </row>
    <row r="736" spans="1:28" x14ac:dyDescent="0.25">
      <c r="A736" s="103">
        <v>45709</v>
      </c>
      <c r="B736" s="102" t="str">
        <v>Veratour</v>
      </c>
      <c r="C736" s="102" t="str">
        <v>Tour Operator</v>
      </c>
      <c r="D736" s="102" t="str">
        <v/>
      </c>
      <c r="E736" s="102" t="str">
        <v/>
      </c>
      <c r="F736" s="102" t="str">
        <v>RT</v>
      </c>
      <c r="G736" s="102" t="str">
        <v>Outbound</v>
      </c>
      <c r="H736" s="102" t="str">
        <v>4S6016</v>
      </c>
      <c r="I736" s="103" t="str">
        <v>VRN-SSH</v>
      </c>
      <c r="J736" s="135">
        <v>45766</v>
      </c>
      <c r="K736" s="102">
        <v>3</v>
      </c>
      <c r="L736" s="102">
        <v>3</v>
      </c>
      <c r="M736" s="102">
        <v>255</v>
      </c>
      <c r="N736" s="102">
        <v>0</v>
      </c>
      <c r="O736" s="102">
        <v>0</v>
      </c>
      <c r="P736" s="102">
        <v>765</v>
      </c>
      <c r="Q736" s="102" t="str">
        <v>Confirmed</v>
      </c>
      <c r="R736" s="102" t="str">
        <v>Countersigned</v>
      </c>
      <c r="S736" s="102" t="str">
        <v>VRN</v>
      </c>
      <c r="T736" s="102" t="str">
        <v>SSH</v>
      </c>
      <c r="U736" s="102" t="str">
        <v>VRN</v>
      </c>
      <c r="V736" s="102">
        <v>6</v>
      </c>
      <c r="W736" s="102">
        <v>57</v>
      </c>
      <c r="X736" s="102" t="str">
        <v>E25-05B</v>
      </c>
      <c r="Y736" s="102">
        <v>186</v>
      </c>
      <c r="Z736" s="102">
        <v>185</v>
      </c>
      <c r="AA736" s="102">
        <v>1</v>
      </c>
      <c r="AB736" s="13" t="str">
        <v>E25</v>
      </c>
    </row>
    <row r="737" spans="1:28" x14ac:dyDescent="0.25">
      <c r="A737" s="103">
        <v>45709</v>
      </c>
      <c r="B737" s="102" t="str">
        <v>Veratour</v>
      </c>
      <c r="C737" s="102" t="str">
        <v>Tour Operator</v>
      </c>
      <c r="D737" s="102" t="str">
        <v/>
      </c>
      <c r="E737" s="102" t="str">
        <v/>
      </c>
      <c r="F737" s="102" t="str">
        <v>RT</v>
      </c>
      <c r="G737" s="102" t="str">
        <v>Inbound</v>
      </c>
      <c r="H737" s="102" t="str">
        <v>4S6015</v>
      </c>
      <c r="I737" s="103" t="str">
        <v>SSH-VRN</v>
      </c>
      <c r="J737" s="135">
        <v>45773</v>
      </c>
      <c r="K737" s="102">
        <v>3</v>
      </c>
      <c r="L737" s="102">
        <v>3</v>
      </c>
      <c r="M737" s="102">
        <v>255</v>
      </c>
      <c r="N737" s="102">
        <v>0</v>
      </c>
      <c r="O737" s="102">
        <v>0</v>
      </c>
      <c r="P737" s="102">
        <v>765</v>
      </c>
      <c r="Q737" s="102" t="str">
        <v>Confirmed</v>
      </c>
      <c r="R737" s="102" t="str">
        <v>Countersigned</v>
      </c>
      <c r="S737" s="102" t="str">
        <v>SSH</v>
      </c>
      <c r="T737" s="102" t="str">
        <v>VRN</v>
      </c>
      <c r="U737" s="102" t="str">
        <v>VRN</v>
      </c>
      <c r="V737" s="102">
        <v>6</v>
      </c>
      <c r="W737" s="102">
        <v>64</v>
      </c>
      <c r="X737" s="102" t="str">
        <v>E25-05B</v>
      </c>
      <c r="Y737" s="102">
        <v>186</v>
      </c>
      <c r="Z737" s="102">
        <v>186</v>
      </c>
      <c r="AA737" s="102">
        <v>0</v>
      </c>
      <c r="AB737" s="13" t="str">
        <v>E25</v>
      </c>
    </row>
    <row r="738" spans="1:28" x14ac:dyDescent="0.25">
      <c r="A738" s="103">
        <v>45709</v>
      </c>
      <c r="B738" s="102" t="str">
        <v>Veratour</v>
      </c>
      <c r="C738" s="102" t="str">
        <v>Tour Operator</v>
      </c>
      <c r="D738" s="102" t="str">
        <v/>
      </c>
      <c r="E738" s="102" t="str">
        <v/>
      </c>
      <c r="F738" s="102" t="str">
        <v>RT</v>
      </c>
      <c r="G738" s="102" t="str">
        <v>Outbound</v>
      </c>
      <c r="H738" s="102" t="str">
        <v>4S6016</v>
      </c>
      <c r="I738" s="103" t="str">
        <v>BRI-SSH</v>
      </c>
      <c r="J738" s="135">
        <v>45752</v>
      </c>
      <c r="K738" s="102">
        <v>16</v>
      </c>
      <c r="L738" s="102">
        <v>16</v>
      </c>
      <c r="M738" s="102">
        <v>170</v>
      </c>
      <c r="N738" s="102">
        <v>0</v>
      </c>
      <c r="O738" s="102">
        <v>0</v>
      </c>
      <c r="P738" s="102">
        <v>2720</v>
      </c>
      <c r="Q738" s="102" t="str">
        <v>Confirmed</v>
      </c>
      <c r="R738" s="102" t="str">
        <v>Countersigned</v>
      </c>
      <c r="S738" s="102" t="str">
        <v>BRI</v>
      </c>
      <c r="T738" s="102" t="str">
        <v>SSH</v>
      </c>
      <c r="U738" s="102" t="str">
        <v>BRI</v>
      </c>
      <c r="V738" s="102">
        <v>6</v>
      </c>
      <c r="W738" s="102">
        <v>43</v>
      </c>
      <c r="X738" s="102" t="str">
        <v>E25-02A</v>
      </c>
      <c r="Y738" s="102">
        <v>113</v>
      </c>
      <c r="Z738" s="102">
        <v>109</v>
      </c>
      <c r="AA738" s="102">
        <v>4</v>
      </c>
      <c r="AB738" s="13" t="str">
        <v>E25</v>
      </c>
    </row>
    <row r="739" spans="1:28" x14ac:dyDescent="0.25">
      <c r="A739" s="103">
        <v>45709</v>
      </c>
      <c r="B739" s="102" t="str">
        <v>Veratour</v>
      </c>
      <c r="C739" s="102" t="str">
        <v>Tour Operator</v>
      </c>
      <c r="D739" s="102" t="str">
        <v/>
      </c>
      <c r="E739" s="102" t="str">
        <v/>
      </c>
      <c r="F739" s="102" t="str">
        <v>RT</v>
      </c>
      <c r="G739" s="102" t="str">
        <v>Inbound</v>
      </c>
      <c r="H739" s="102" t="str">
        <v>4S6015</v>
      </c>
      <c r="I739" s="103" t="str">
        <v>SSH-BRI</v>
      </c>
      <c r="J739" s="135">
        <v>45759</v>
      </c>
      <c r="K739" s="102">
        <v>16</v>
      </c>
      <c r="L739" s="102">
        <v>16</v>
      </c>
      <c r="M739" s="102">
        <v>170</v>
      </c>
      <c r="N739" s="102">
        <v>0</v>
      </c>
      <c r="O739" s="102">
        <v>0</v>
      </c>
      <c r="P739" s="102">
        <v>2720</v>
      </c>
      <c r="Q739" s="102" t="str">
        <v>Confirmed</v>
      </c>
      <c r="R739" s="102" t="str">
        <v>Countersigned</v>
      </c>
      <c r="S739" s="102" t="str">
        <v>SSH</v>
      </c>
      <c r="T739" s="102" t="str">
        <v>BRI</v>
      </c>
      <c r="U739" s="102" t="str">
        <v>BRI</v>
      </c>
      <c r="V739" s="102">
        <v>6</v>
      </c>
      <c r="W739" s="102">
        <v>50</v>
      </c>
      <c r="X739" s="102" t="str">
        <v>E25-02A</v>
      </c>
      <c r="Y739" s="102">
        <v>113</v>
      </c>
      <c r="Z739" s="102">
        <v>90</v>
      </c>
      <c r="AA739" s="102">
        <v>23</v>
      </c>
      <c r="AB739" s="13" t="str">
        <v>E25</v>
      </c>
    </row>
    <row r="740" spans="1:28" x14ac:dyDescent="0.25">
      <c r="A740" s="103">
        <v>45708</v>
      </c>
      <c r="B740" s="102" t="str">
        <v>EuroAirlines</v>
      </c>
      <c r="C740" s="102" t="str">
        <v>Distributor</v>
      </c>
      <c r="D740" s="102" t="str">
        <v>AMADEUS</v>
      </c>
      <c r="E740" s="102" t="str">
        <v>11LETL</v>
      </c>
      <c r="F740" s="102" t="str">
        <v>RT</v>
      </c>
      <c r="G740" s="102" t="str">
        <v>Outbound</v>
      </c>
      <c r="H740" s="102" t="str">
        <v>UJ6002</v>
      </c>
      <c r="I740" s="103" t="str">
        <v>VRN-SSH</v>
      </c>
      <c r="J740" s="135">
        <v>45871</v>
      </c>
      <c r="K740" s="102">
        <v>1</v>
      </c>
      <c r="L740" s="102">
        <v>1</v>
      </c>
      <c r="M740" s="102">
        <v>230</v>
      </c>
      <c r="N740" s="102">
        <v>23.04</v>
      </c>
      <c r="O740" s="102">
        <v>40</v>
      </c>
      <c r="P740" s="102">
        <v>293.04000000000002</v>
      </c>
      <c r="Q740" s="102" t="str">
        <v>Confirmed</v>
      </c>
      <c r="R740" s="102" t="str">
        <v>Closed Deal</v>
      </c>
      <c r="S740" s="102" t="str">
        <v>VRN</v>
      </c>
      <c r="T740" s="102" t="str">
        <v>SSH</v>
      </c>
      <c r="U740" s="102" t="str">
        <v>VRN</v>
      </c>
      <c r="V740" s="102">
        <v>6</v>
      </c>
      <c r="W740" s="102">
        <v>163</v>
      </c>
      <c r="X740" s="102" t="str">
        <v>S25-04</v>
      </c>
      <c r="Y740" s="102">
        <v>218</v>
      </c>
      <c r="Z740" s="102">
        <v>220</v>
      </c>
      <c r="AA740" s="102">
        <v>-2</v>
      </c>
      <c r="AB740" s="13" t="str">
        <v>S25</v>
      </c>
    </row>
    <row r="741" spans="1:28" x14ac:dyDescent="0.25">
      <c r="A741" s="103">
        <v>45708</v>
      </c>
      <c r="B741" s="102" t="str">
        <v>EuroAirlines</v>
      </c>
      <c r="C741" s="102" t="str">
        <v>Distributor</v>
      </c>
      <c r="D741" s="102" t="str">
        <v>AMADEUS</v>
      </c>
      <c r="E741" s="102" t="str">
        <v>11LETL</v>
      </c>
      <c r="F741" s="102" t="str">
        <v>RT</v>
      </c>
      <c r="G741" s="102" t="str">
        <v>Inbound</v>
      </c>
      <c r="H741" s="102" t="str">
        <v>UJ6001</v>
      </c>
      <c r="I741" s="103" t="str">
        <v>SSH-VRN</v>
      </c>
      <c r="J741" s="135">
        <v>45885</v>
      </c>
      <c r="K741" s="102">
        <v>1</v>
      </c>
      <c r="L741" s="102">
        <v>1</v>
      </c>
      <c r="M741" s="102">
        <v>255</v>
      </c>
      <c r="N741" s="102">
        <v>37.04</v>
      </c>
      <c r="O741" s="102">
        <v>40</v>
      </c>
      <c r="P741" s="102">
        <v>332.04</v>
      </c>
      <c r="Q741" s="102" t="str">
        <v>Confirmed</v>
      </c>
      <c r="R741" s="102" t="str">
        <v>Closed Deal</v>
      </c>
      <c r="S741" s="102" t="str">
        <v>SSH</v>
      </c>
      <c r="T741" s="102" t="str">
        <v>VRN</v>
      </c>
      <c r="U741" s="102" t="str">
        <v>VRN</v>
      </c>
      <c r="V741" s="102">
        <v>6</v>
      </c>
      <c r="W741" s="102">
        <v>177</v>
      </c>
      <c r="X741" s="102" t="str">
        <v>S25-04</v>
      </c>
      <c r="Y741" s="102">
        <v>218</v>
      </c>
      <c r="Z741" s="102">
        <v>226</v>
      </c>
      <c r="AA741" s="102">
        <v>-8</v>
      </c>
      <c r="AB741" s="13" t="str">
        <v>S25</v>
      </c>
    </row>
    <row r="742" spans="1:28" x14ac:dyDescent="0.25">
      <c r="A742" s="103">
        <v>45708</v>
      </c>
      <c r="B742" s="102" t="str">
        <v>EuroAirlines</v>
      </c>
      <c r="C742" s="102" t="str">
        <v>Distributor</v>
      </c>
      <c r="D742" s="102" t="str">
        <v>AMADEUS</v>
      </c>
      <c r="E742" s="102" t="str">
        <v>11LETL</v>
      </c>
      <c r="F742" s="102" t="str">
        <v>RT</v>
      </c>
      <c r="G742" s="102" t="str">
        <v>Outbound</v>
      </c>
      <c r="H742" s="102" t="str">
        <v>UJ6002</v>
      </c>
      <c r="I742" s="103" t="str">
        <v>VRN-SSH</v>
      </c>
      <c r="J742" s="135">
        <v>45871</v>
      </c>
      <c r="K742" s="102">
        <v>1</v>
      </c>
      <c r="L742" s="102">
        <v>1</v>
      </c>
      <c r="M742" s="102">
        <v>172.5</v>
      </c>
      <c r="N742" s="102">
        <v>23.04</v>
      </c>
      <c r="O742" s="102">
        <v>40</v>
      </c>
      <c r="P742" s="102">
        <v>235.54</v>
      </c>
      <c r="Q742" s="102" t="str">
        <v>Confirmed</v>
      </c>
      <c r="R742" s="102" t="str">
        <v>Closed Deal</v>
      </c>
      <c r="S742" s="102" t="str">
        <v>VRN</v>
      </c>
      <c r="T742" s="102" t="str">
        <v>SSH</v>
      </c>
      <c r="U742" s="102" t="str">
        <v>VRN</v>
      </c>
      <c r="V742" s="102">
        <v>6</v>
      </c>
      <c r="W742" s="102">
        <v>163</v>
      </c>
      <c r="X742" s="102" t="str">
        <v>S25-04</v>
      </c>
      <c r="Y742" s="102">
        <v>218</v>
      </c>
      <c r="Z742" s="102">
        <v>220</v>
      </c>
      <c r="AA742" s="102">
        <v>-2</v>
      </c>
      <c r="AB742" s="13" t="str">
        <v>S25</v>
      </c>
    </row>
    <row r="743" spans="1:28" x14ac:dyDescent="0.25">
      <c r="A743" s="103">
        <v>45708</v>
      </c>
      <c r="B743" s="102" t="str">
        <v>EuroAirlines</v>
      </c>
      <c r="C743" s="102" t="str">
        <v>Distributor</v>
      </c>
      <c r="D743" s="102" t="str">
        <v>AMADEUS</v>
      </c>
      <c r="E743" s="102" t="str">
        <v>11LETL</v>
      </c>
      <c r="F743" s="102" t="str">
        <v>RT</v>
      </c>
      <c r="G743" s="102" t="str">
        <v>Inbound</v>
      </c>
      <c r="H743" s="102" t="str">
        <v>UJ6001</v>
      </c>
      <c r="I743" s="103" t="str">
        <v>SSH-VRN</v>
      </c>
      <c r="J743" s="135">
        <v>45885</v>
      </c>
      <c r="K743" s="102">
        <v>1</v>
      </c>
      <c r="L743" s="102">
        <v>1</v>
      </c>
      <c r="M743" s="102">
        <v>195.25</v>
      </c>
      <c r="N743" s="102">
        <v>37.04</v>
      </c>
      <c r="O743" s="102">
        <v>40</v>
      </c>
      <c r="P743" s="102">
        <v>272.29000000000002</v>
      </c>
      <c r="Q743" s="102" t="str">
        <v>Confirmed</v>
      </c>
      <c r="R743" s="102" t="str">
        <v>Closed Deal</v>
      </c>
      <c r="S743" s="102" t="str">
        <v>SSH</v>
      </c>
      <c r="T743" s="102" t="str">
        <v>VRN</v>
      </c>
      <c r="U743" s="102" t="str">
        <v>VRN</v>
      </c>
      <c r="V743" s="102">
        <v>6</v>
      </c>
      <c r="W743" s="102">
        <v>177</v>
      </c>
      <c r="X743" s="102" t="str">
        <v>S25-04</v>
      </c>
      <c r="Y743" s="102">
        <v>218</v>
      </c>
      <c r="Z743" s="102">
        <v>226</v>
      </c>
      <c r="AA743" s="102">
        <v>-8</v>
      </c>
      <c r="AB743" s="13" t="str">
        <v>S25</v>
      </c>
    </row>
    <row r="744" spans="1:28" x14ac:dyDescent="0.25">
      <c r="A744" s="103">
        <v>45708</v>
      </c>
      <c r="B744" s="102" t="str">
        <v>EuroAirlines</v>
      </c>
      <c r="C744" s="102" t="str">
        <v>Distributor</v>
      </c>
      <c r="D744" s="102" t="str">
        <v>AMADEUS</v>
      </c>
      <c r="E744" s="102" t="str">
        <v>11LETL</v>
      </c>
      <c r="F744" s="102" t="str">
        <v>RT</v>
      </c>
      <c r="G744" s="102" t="str">
        <v>Outbound</v>
      </c>
      <c r="H744" s="102" t="str">
        <v>UJ6002</v>
      </c>
      <c r="I744" s="103" t="str">
        <v>VRN-SSH</v>
      </c>
      <c r="J744" s="135">
        <v>45871</v>
      </c>
      <c r="K744" s="102">
        <v>1</v>
      </c>
      <c r="L744" s="102">
        <v>1</v>
      </c>
      <c r="M744" s="102">
        <v>230</v>
      </c>
      <c r="N744" s="102">
        <v>23.04</v>
      </c>
      <c r="O744" s="102">
        <v>40</v>
      </c>
      <c r="P744" s="102">
        <v>293.04000000000002</v>
      </c>
      <c r="Q744" s="102" t="str">
        <v>Confirmed</v>
      </c>
      <c r="R744" s="102" t="str">
        <v>Closed Deal</v>
      </c>
      <c r="S744" s="102" t="str">
        <v>VRN</v>
      </c>
      <c r="T744" s="102" t="str">
        <v>SSH</v>
      </c>
      <c r="U744" s="102" t="str">
        <v>VRN</v>
      </c>
      <c r="V744" s="102">
        <v>6</v>
      </c>
      <c r="W744" s="102">
        <v>163</v>
      </c>
      <c r="X744" s="102" t="str">
        <v>S25-04</v>
      </c>
      <c r="Y744" s="102">
        <v>218</v>
      </c>
      <c r="Z744" s="102">
        <v>220</v>
      </c>
      <c r="AA744" s="102">
        <v>-2</v>
      </c>
      <c r="AB744" s="13" t="str">
        <v>S25</v>
      </c>
    </row>
    <row r="745" spans="1:28" x14ac:dyDescent="0.25">
      <c r="A745" s="103">
        <v>45708</v>
      </c>
      <c r="B745" s="102" t="str">
        <v>EuroAirlines</v>
      </c>
      <c r="C745" s="102" t="str">
        <v>Distributor</v>
      </c>
      <c r="D745" s="102" t="str">
        <v>AMADEUS</v>
      </c>
      <c r="E745" s="102" t="str">
        <v>11LETL</v>
      </c>
      <c r="F745" s="102" t="str">
        <v>RT</v>
      </c>
      <c r="G745" s="102" t="str">
        <v>Inbound</v>
      </c>
      <c r="H745" s="102" t="str">
        <v>UJ6001</v>
      </c>
      <c r="I745" s="103" t="str">
        <v>SSH-VRN</v>
      </c>
      <c r="J745" s="135">
        <v>45885</v>
      </c>
      <c r="K745" s="102">
        <v>1</v>
      </c>
      <c r="L745" s="102">
        <v>1</v>
      </c>
      <c r="M745" s="102">
        <v>255</v>
      </c>
      <c r="N745" s="102">
        <v>37.04</v>
      </c>
      <c r="O745" s="102">
        <v>40</v>
      </c>
      <c r="P745" s="102">
        <v>332.04</v>
      </c>
      <c r="Q745" s="102" t="str">
        <v>Confirmed</v>
      </c>
      <c r="R745" s="102" t="str">
        <v>Closed Deal</v>
      </c>
      <c r="S745" s="102" t="str">
        <v>SSH</v>
      </c>
      <c r="T745" s="102" t="str">
        <v>VRN</v>
      </c>
      <c r="U745" s="102" t="str">
        <v>VRN</v>
      </c>
      <c r="V745" s="102">
        <v>6</v>
      </c>
      <c r="W745" s="102">
        <v>177</v>
      </c>
      <c r="X745" s="102" t="str">
        <v>S25-04</v>
      </c>
      <c r="Y745" s="102">
        <v>218</v>
      </c>
      <c r="Z745" s="102">
        <v>226</v>
      </c>
      <c r="AA745" s="102">
        <v>-8</v>
      </c>
      <c r="AB745" s="13" t="str">
        <v>S25</v>
      </c>
    </row>
    <row r="746" spans="1:28" x14ac:dyDescent="0.25">
      <c r="A746" s="103">
        <v>45708</v>
      </c>
      <c r="B746" s="102" t="str">
        <v>EuroAirlines</v>
      </c>
      <c r="C746" s="102" t="str">
        <v>Distributor</v>
      </c>
      <c r="D746" s="102" t="str">
        <v>AMADEUS</v>
      </c>
      <c r="E746" s="102" t="str">
        <v>11LETL</v>
      </c>
      <c r="F746" s="102" t="str">
        <v>RT</v>
      </c>
      <c r="G746" s="102" t="str">
        <v>Outbound</v>
      </c>
      <c r="H746" s="102" t="str">
        <v>UJ6002</v>
      </c>
      <c r="I746" s="103" t="str">
        <v>VRN-SSH</v>
      </c>
      <c r="J746" s="135">
        <v>45871</v>
      </c>
      <c r="K746" s="102">
        <v>1</v>
      </c>
      <c r="L746" s="102">
        <v>1</v>
      </c>
      <c r="M746" s="102">
        <v>172.5</v>
      </c>
      <c r="N746" s="102">
        <v>23.04</v>
      </c>
      <c r="O746" s="102">
        <v>40</v>
      </c>
      <c r="P746" s="102">
        <v>235.54</v>
      </c>
      <c r="Q746" s="102" t="str">
        <v>Confirmed</v>
      </c>
      <c r="R746" s="102" t="str">
        <v>Closed Deal</v>
      </c>
      <c r="S746" s="102" t="str">
        <v>VRN</v>
      </c>
      <c r="T746" s="102" t="str">
        <v>SSH</v>
      </c>
      <c r="U746" s="102" t="str">
        <v>VRN</v>
      </c>
      <c r="V746" s="102">
        <v>6</v>
      </c>
      <c r="W746" s="102">
        <v>163</v>
      </c>
      <c r="X746" s="102" t="str">
        <v>S25-04</v>
      </c>
      <c r="Y746" s="102">
        <v>218</v>
      </c>
      <c r="Z746" s="102">
        <v>220</v>
      </c>
      <c r="AA746" s="102">
        <v>-2</v>
      </c>
      <c r="AB746" s="13" t="str">
        <v>S25</v>
      </c>
    </row>
    <row r="747" spans="1:28" x14ac:dyDescent="0.25">
      <c r="A747" s="103">
        <v>45708</v>
      </c>
      <c r="B747" s="102" t="str">
        <v>EuroAirlines</v>
      </c>
      <c r="C747" s="102" t="str">
        <v>Distributor</v>
      </c>
      <c r="D747" s="102" t="str">
        <v>AMADEUS</v>
      </c>
      <c r="E747" s="102" t="str">
        <v>11LETL</v>
      </c>
      <c r="F747" s="102" t="str">
        <v>RT</v>
      </c>
      <c r="G747" s="102" t="str">
        <v>Inbound</v>
      </c>
      <c r="H747" s="102" t="str">
        <v>UJ6001</v>
      </c>
      <c r="I747" s="103" t="str">
        <v>SSH-VRN</v>
      </c>
      <c r="J747" s="135">
        <v>45885</v>
      </c>
      <c r="K747" s="102">
        <v>1</v>
      </c>
      <c r="L747" s="102">
        <v>1</v>
      </c>
      <c r="M747" s="102">
        <v>195.25</v>
      </c>
      <c r="N747" s="102">
        <v>37.04</v>
      </c>
      <c r="O747" s="102">
        <v>40</v>
      </c>
      <c r="P747" s="102">
        <v>272.29000000000002</v>
      </c>
      <c r="Q747" s="102" t="str">
        <v>Confirmed</v>
      </c>
      <c r="R747" s="102" t="str">
        <v>Closed Deal</v>
      </c>
      <c r="S747" s="102" t="str">
        <v>SSH</v>
      </c>
      <c r="T747" s="102" t="str">
        <v>VRN</v>
      </c>
      <c r="U747" s="102" t="str">
        <v>VRN</v>
      </c>
      <c r="V747" s="102">
        <v>6</v>
      </c>
      <c r="W747" s="102">
        <v>177</v>
      </c>
      <c r="X747" s="102" t="str">
        <v>S25-04</v>
      </c>
      <c r="Y747" s="102">
        <v>218</v>
      </c>
      <c r="Z747" s="102">
        <v>226</v>
      </c>
      <c r="AA747" s="102">
        <v>-8</v>
      </c>
      <c r="AB747" s="13" t="str">
        <v>S25</v>
      </c>
    </row>
    <row r="748" spans="1:28" x14ac:dyDescent="0.25">
      <c r="A748" s="103">
        <v>45709</v>
      </c>
      <c r="B748" s="102" t="str">
        <v>Searcharter</v>
      </c>
      <c r="C748" s="102" t="str">
        <v>Distributor</v>
      </c>
      <c r="D748" s="102" t="str">
        <v/>
      </c>
      <c r="E748" s="102" t="str">
        <v>TCEZH</v>
      </c>
      <c r="F748" s="102" t="str">
        <v>OW</v>
      </c>
      <c r="G748" s="102" t="str">
        <v>Outbound</v>
      </c>
      <c r="H748" s="102" t="str">
        <v>4S6006</v>
      </c>
      <c r="I748" s="103" t="str">
        <v>MXP-SSH</v>
      </c>
      <c r="J748" s="135">
        <v>45765</v>
      </c>
      <c r="K748" s="102">
        <v>2</v>
      </c>
      <c r="L748" s="102">
        <v>2</v>
      </c>
      <c r="M748" s="102">
        <v>325</v>
      </c>
      <c r="N748" s="102">
        <v>0</v>
      </c>
      <c r="O748" s="102">
        <v>0</v>
      </c>
      <c r="P748" s="102">
        <v>650</v>
      </c>
      <c r="Q748" s="102" t="str">
        <v>Confirmed</v>
      </c>
      <c r="R748" s="102" t="str">
        <v>Closed Deal</v>
      </c>
      <c r="S748" s="102" t="str">
        <v>MXP</v>
      </c>
      <c r="T748" s="102" t="str">
        <v>SSH</v>
      </c>
      <c r="U748" s="102" t="str">
        <v>MXP</v>
      </c>
      <c r="V748" s="102">
        <v>5</v>
      </c>
      <c r="W748" s="102">
        <v>56</v>
      </c>
      <c r="X748" s="102" t="str">
        <v>E25-04</v>
      </c>
      <c r="Y748" s="102">
        <v>186</v>
      </c>
      <c r="Z748" s="102">
        <v>186</v>
      </c>
      <c r="AA748" s="102">
        <v>0</v>
      </c>
      <c r="AB748" s="13" t="str">
        <v>E25</v>
      </c>
    </row>
    <row r="749" spans="1:28" x14ac:dyDescent="0.25">
      <c r="A749" s="103">
        <v>45709</v>
      </c>
      <c r="B749" s="102" t="str">
        <v>Searcharter</v>
      </c>
      <c r="C749" s="102" t="str">
        <v>Distributor</v>
      </c>
      <c r="D749" s="102" t="str">
        <v/>
      </c>
      <c r="E749" s="102" t="str">
        <v>JT7LN</v>
      </c>
      <c r="F749" s="102" t="str">
        <v>OW</v>
      </c>
      <c r="G749" s="102" t="str">
        <v>Outbound</v>
      </c>
      <c r="H749" s="102" t="str">
        <v>4S6031</v>
      </c>
      <c r="I749" s="103" t="str">
        <v>SSH-NAP</v>
      </c>
      <c r="J749" s="135">
        <v>45781</v>
      </c>
      <c r="K749" s="102">
        <v>2</v>
      </c>
      <c r="L749" s="102">
        <v>2</v>
      </c>
      <c r="M749" s="102">
        <v>270</v>
      </c>
      <c r="N749" s="102">
        <v>0</v>
      </c>
      <c r="O749" s="102">
        <v>0</v>
      </c>
      <c r="P749" s="102">
        <v>540</v>
      </c>
      <c r="Q749" s="102" t="str">
        <v>Confirmed</v>
      </c>
      <c r="R749" s="102" t="str">
        <v>Closed Deal</v>
      </c>
      <c r="S749" s="102" t="str">
        <v>SSH</v>
      </c>
      <c r="T749" s="102" t="str">
        <v>NAP</v>
      </c>
      <c r="U749" s="102" t="str">
        <v>NAP</v>
      </c>
      <c r="V749" s="102">
        <v>7</v>
      </c>
      <c r="W749" s="102">
        <v>72</v>
      </c>
      <c r="X749" s="102" t="str">
        <v>E25-03B</v>
      </c>
      <c r="Y749" s="102">
        <v>186</v>
      </c>
      <c r="Z749" s="102">
        <v>187</v>
      </c>
      <c r="AA749" s="102">
        <v>-1</v>
      </c>
      <c r="AB749" s="13" t="str">
        <v>E25</v>
      </c>
    </row>
    <row r="750" spans="1:28" x14ac:dyDescent="0.25">
      <c r="A750" s="103">
        <v>45709</v>
      </c>
      <c r="B750" s="102" t="str">
        <v>Searcharter</v>
      </c>
      <c r="C750" s="102" t="str">
        <v>Distributor</v>
      </c>
      <c r="D750" s="102" t="str">
        <v/>
      </c>
      <c r="E750" s="102" t="str">
        <v>DARAQ</v>
      </c>
      <c r="F750" s="102" t="str">
        <v>OW</v>
      </c>
      <c r="G750" s="102" t="str">
        <v>Outbound</v>
      </c>
      <c r="H750" s="102" t="str">
        <v>4S6031</v>
      </c>
      <c r="I750" s="103" t="str">
        <v>SSH-NAP</v>
      </c>
      <c r="J750" s="135">
        <v>45781</v>
      </c>
      <c r="K750" s="102">
        <v>5</v>
      </c>
      <c r="L750" s="102">
        <v>5</v>
      </c>
      <c r="M750" s="102">
        <v>270</v>
      </c>
      <c r="N750" s="102">
        <v>0</v>
      </c>
      <c r="O750" s="102">
        <v>0</v>
      </c>
      <c r="P750" s="102">
        <v>1350</v>
      </c>
      <c r="Q750" s="102" t="str">
        <v>Confirmed</v>
      </c>
      <c r="R750" s="102" t="str">
        <v>Closed Deal</v>
      </c>
      <c r="S750" s="102" t="str">
        <v>SSH</v>
      </c>
      <c r="T750" s="102" t="str">
        <v>NAP</v>
      </c>
      <c r="U750" s="102" t="str">
        <v>NAP</v>
      </c>
      <c r="V750" s="102">
        <v>7</v>
      </c>
      <c r="W750" s="102">
        <v>72</v>
      </c>
      <c r="X750" s="102" t="str">
        <v>E25-03B</v>
      </c>
      <c r="Y750" s="102">
        <v>186</v>
      </c>
      <c r="Z750" s="102">
        <v>187</v>
      </c>
      <c r="AA750" s="102">
        <v>-1</v>
      </c>
      <c r="AB750" s="13" t="str">
        <v>E25</v>
      </c>
    </row>
    <row r="751" spans="1:28" x14ac:dyDescent="0.25">
      <c r="A751" s="103">
        <v>45709</v>
      </c>
      <c r="B751" s="102" t="str">
        <v>Searcharter</v>
      </c>
      <c r="C751" s="102" t="str">
        <v>Distributor</v>
      </c>
      <c r="D751" s="102" t="str">
        <v/>
      </c>
      <c r="E751" s="102" t="str">
        <v>ZH2Y4</v>
      </c>
      <c r="F751" s="102" t="str">
        <v>OW</v>
      </c>
      <c r="G751" s="102" t="str">
        <v>Outbound</v>
      </c>
      <c r="H751" s="102" t="str">
        <v>4S6031</v>
      </c>
      <c r="I751" s="103" t="str">
        <v>SSH-NAP</v>
      </c>
      <c r="J751" s="135">
        <v>45781</v>
      </c>
      <c r="K751" s="102">
        <v>3</v>
      </c>
      <c r="L751" s="102">
        <v>3</v>
      </c>
      <c r="M751" s="102">
        <v>270</v>
      </c>
      <c r="N751" s="102">
        <v>0</v>
      </c>
      <c r="O751" s="102">
        <v>0</v>
      </c>
      <c r="P751" s="102">
        <v>810</v>
      </c>
      <c r="Q751" s="102" t="str">
        <v>Confirmed</v>
      </c>
      <c r="R751" s="102" t="str">
        <v>Closed Deal</v>
      </c>
      <c r="S751" s="102" t="str">
        <v>SSH</v>
      </c>
      <c r="T751" s="102" t="str">
        <v>NAP</v>
      </c>
      <c r="U751" s="102" t="str">
        <v>NAP</v>
      </c>
      <c r="V751" s="102">
        <v>7</v>
      </c>
      <c r="W751" s="102">
        <v>72</v>
      </c>
      <c r="X751" s="102" t="str">
        <v>E25-03B</v>
      </c>
      <c r="Y751" s="102">
        <v>186</v>
      </c>
      <c r="Z751" s="102">
        <v>187</v>
      </c>
      <c r="AA751" s="102">
        <v>-1</v>
      </c>
      <c r="AB751" s="13" t="str">
        <v>E25</v>
      </c>
    </row>
    <row r="752" spans="1:28" x14ac:dyDescent="0.25">
      <c r="A752" s="103">
        <v>45710</v>
      </c>
      <c r="B752" s="102" t="str">
        <v>Searcharter</v>
      </c>
      <c r="C752" s="102" t="str">
        <v>Distributor</v>
      </c>
      <c r="D752" s="102" t="str">
        <v/>
      </c>
      <c r="E752" s="102" t="str">
        <v>QRZRW</v>
      </c>
      <c r="F752" s="102" t="str">
        <v>OW</v>
      </c>
      <c r="G752" s="102" t="str">
        <v>Outbound</v>
      </c>
      <c r="H752" s="102" t="str">
        <v>4S6017</v>
      </c>
      <c r="I752" s="103" t="str">
        <v>SSH-NAP</v>
      </c>
      <c r="J752" s="135">
        <v>45779</v>
      </c>
      <c r="K752" s="102">
        <v>2</v>
      </c>
      <c r="L752" s="102">
        <v>2</v>
      </c>
      <c r="M752" s="102">
        <v>240</v>
      </c>
      <c r="N752" s="102">
        <v>0</v>
      </c>
      <c r="O752" s="102">
        <v>0</v>
      </c>
      <c r="P752" s="102">
        <v>480</v>
      </c>
      <c r="Q752" s="102" t="str">
        <v>Confirmed</v>
      </c>
      <c r="R752" s="102" t="str">
        <v>Closed Deal</v>
      </c>
      <c r="S752" s="102" t="str">
        <v>SSH</v>
      </c>
      <c r="T752" s="102" t="str">
        <v>NAP</v>
      </c>
      <c r="U752" s="102" t="str">
        <v>NAP</v>
      </c>
      <c r="V752" s="102">
        <v>5</v>
      </c>
      <c r="W752" s="102">
        <v>69</v>
      </c>
      <c r="X752" s="102" t="str">
        <v>E25-08</v>
      </c>
      <c r="Y752" s="102">
        <v>186</v>
      </c>
      <c r="Z752" s="102">
        <v>186</v>
      </c>
      <c r="AA752" s="102">
        <v>0</v>
      </c>
      <c r="AB752" s="13" t="str">
        <v>E25</v>
      </c>
    </row>
    <row r="753" spans="1:28" x14ac:dyDescent="0.25">
      <c r="A753" s="103">
        <v>45711</v>
      </c>
      <c r="B753" s="102" t="str">
        <v>Searcharter</v>
      </c>
      <c r="C753" s="102" t="str">
        <v>Distributor</v>
      </c>
      <c r="D753" s="102" t="str">
        <v/>
      </c>
      <c r="E753" s="102" t="str">
        <v>GT6EG</v>
      </c>
      <c r="F753" s="102" t="str">
        <v>OW</v>
      </c>
      <c r="G753" s="102" t="str">
        <v>Outbound</v>
      </c>
      <c r="H753" s="102" t="str">
        <v>4S6004</v>
      </c>
      <c r="I753" s="103" t="str">
        <v>BRI-SSH</v>
      </c>
      <c r="J753" s="135">
        <v>45871</v>
      </c>
      <c r="K753" s="102">
        <v>4</v>
      </c>
      <c r="L753" s="102">
        <v>4</v>
      </c>
      <c r="M753" s="102">
        <v>240</v>
      </c>
      <c r="N753" s="102">
        <v>0</v>
      </c>
      <c r="O753" s="102">
        <v>0</v>
      </c>
      <c r="P753" s="102">
        <v>960</v>
      </c>
      <c r="Q753" s="102" t="str">
        <v>Confirmed</v>
      </c>
      <c r="R753" s="102" t="str">
        <v>Closed Deal</v>
      </c>
      <c r="S753" s="102" t="str">
        <v>BRI</v>
      </c>
      <c r="T753" s="102" t="str">
        <v>SSH</v>
      </c>
      <c r="U753" s="102" t="str">
        <v>BRI</v>
      </c>
      <c r="V753" s="102">
        <v>6</v>
      </c>
      <c r="W753" s="102">
        <v>160</v>
      </c>
      <c r="X753" s="102" t="str">
        <v>S25-01</v>
      </c>
      <c r="Y753" s="102">
        <v>186</v>
      </c>
      <c r="Z753" s="102">
        <v>224</v>
      </c>
      <c r="AA753" s="102">
        <v>-38</v>
      </c>
      <c r="AB753" s="13" t="str">
        <v>S25</v>
      </c>
    </row>
    <row r="754" spans="1:28" x14ac:dyDescent="0.25">
      <c r="A754" s="103">
        <v>45709</v>
      </c>
      <c r="B754" s="102" t="str">
        <v>EuroAirlines</v>
      </c>
      <c r="C754" s="102" t="str">
        <v>Distributor</v>
      </c>
      <c r="D754" s="102" t="str">
        <v>AMADEUS</v>
      </c>
      <c r="E754" s="102" t="str">
        <v>11LF49</v>
      </c>
      <c r="F754" s="102" t="str">
        <v>OW</v>
      </c>
      <c r="G754" s="102" t="str">
        <v>Outbound</v>
      </c>
      <c r="H754" s="102" t="str">
        <v>4S6005</v>
      </c>
      <c r="I754" s="103" t="str">
        <v>SSH-NAP</v>
      </c>
      <c r="J754" s="135">
        <v>45894</v>
      </c>
      <c r="K754" s="102">
        <v>1</v>
      </c>
      <c r="L754" s="102">
        <v>1</v>
      </c>
      <c r="M754" s="102">
        <v>320</v>
      </c>
      <c r="N754" s="102">
        <v>38.92</v>
      </c>
      <c r="O754" s="102">
        <v>30</v>
      </c>
      <c r="P754" s="102">
        <v>388.92</v>
      </c>
      <c r="Q754" s="102" t="str">
        <v>Confirmed</v>
      </c>
      <c r="R754" s="102" t="str">
        <v>Closed Deal</v>
      </c>
      <c r="S754" s="102" t="str">
        <v>SSH</v>
      </c>
      <c r="T754" s="102" t="str">
        <v>NAP</v>
      </c>
      <c r="U754" s="102" t="str">
        <v>NAP</v>
      </c>
      <c r="V754" s="102">
        <v>1</v>
      </c>
      <c r="W754" s="102">
        <v>185</v>
      </c>
      <c r="X754" s="102" t="str">
        <v>S25-08</v>
      </c>
      <c r="Y754" s="102">
        <v>186</v>
      </c>
      <c r="Z754" s="102">
        <v>104</v>
      </c>
      <c r="AA754" s="102">
        <v>82</v>
      </c>
      <c r="AB754" s="13" t="str">
        <v>S25</v>
      </c>
    </row>
    <row r="755" spans="1:28" x14ac:dyDescent="0.25">
      <c r="A755" s="103">
        <v>45709</v>
      </c>
      <c r="B755" s="102" t="str">
        <v>EuroAirlines</v>
      </c>
      <c r="C755" s="102" t="str">
        <v>Distributor</v>
      </c>
      <c r="D755" s="102" t="str">
        <v>AMADEUS</v>
      </c>
      <c r="E755" s="102" t="str">
        <v>11LF49</v>
      </c>
      <c r="F755" s="102" t="str">
        <v>OW</v>
      </c>
      <c r="G755" s="102" t="str">
        <v>Outbound</v>
      </c>
      <c r="H755" s="102" t="str">
        <v>4S6005</v>
      </c>
      <c r="I755" s="103" t="str">
        <v>SSH-NAP</v>
      </c>
      <c r="J755" s="135">
        <v>45894</v>
      </c>
      <c r="K755" s="102">
        <v>1</v>
      </c>
      <c r="L755" s="102">
        <v>1</v>
      </c>
      <c r="M755" s="102">
        <v>320</v>
      </c>
      <c r="N755" s="102">
        <v>38.92</v>
      </c>
      <c r="O755" s="102">
        <v>30</v>
      </c>
      <c r="P755" s="102">
        <v>388.92</v>
      </c>
      <c r="Q755" s="102" t="str">
        <v>Confirmed</v>
      </c>
      <c r="R755" s="102" t="str">
        <v>Closed Deal</v>
      </c>
      <c r="S755" s="102" t="str">
        <v>SSH</v>
      </c>
      <c r="T755" s="102" t="str">
        <v>NAP</v>
      </c>
      <c r="U755" s="102" t="str">
        <v>NAP</v>
      </c>
      <c r="V755" s="102">
        <v>1</v>
      </c>
      <c r="W755" s="102">
        <v>185</v>
      </c>
      <c r="X755" s="102" t="str">
        <v>S25-08</v>
      </c>
      <c r="Y755" s="102">
        <v>186</v>
      </c>
      <c r="Z755" s="102">
        <v>104</v>
      </c>
      <c r="AA755" s="102">
        <v>82</v>
      </c>
      <c r="AB755" s="13" t="str">
        <v>S25</v>
      </c>
    </row>
    <row r="756" spans="1:28" x14ac:dyDescent="0.25">
      <c r="A756" s="103">
        <v>45712</v>
      </c>
      <c r="B756" s="102" t="str">
        <v>Enzo Viaggi</v>
      </c>
      <c r="C756" s="102" t="str">
        <v>Tour Operator</v>
      </c>
      <c r="D756" s="102" t="str">
        <v/>
      </c>
      <c r="E756" s="102" t="str">
        <v/>
      </c>
      <c r="F756" s="102" t="str">
        <v>RT</v>
      </c>
      <c r="G756" s="102" t="str">
        <v>Outbound</v>
      </c>
      <c r="H756" s="102" t="str">
        <v>SE5447</v>
      </c>
      <c r="I756" s="103" t="str">
        <v>NAP-SSH</v>
      </c>
      <c r="J756" s="135">
        <v>45765</v>
      </c>
      <c r="K756" s="102">
        <v>15</v>
      </c>
      <c r="L756" s="102">
        <v>15</v>
      </c>
      <c r="M756" s="102">
        <v>290</v>
      </c>
      <c r="N756" s="102">
        <v>0</v>
      </c>
      <c r="O756" s="102">
        <v>0</v>
      </c>
      <c r="P756" s="102">
        <v>4350</v>
      </c>
      <c r="Q756" s="102" t="str">
        <v>Confirmed</v>
      </c>
      <c r="R756" s="102" t="str">
        <v>Countersigned</v>
      </c>
      <c r="S756" s="102" t="str">
        <v>NAP</v>
      </c>
      <c r="T756" s="102" t="str">
        <v>SSH</v>
      </c>
      <c r="U756" s="102" t="str">
        <v>NAP</v>
      </c>
      <c r="V756" s="102">
        <v>5</v>
      </c>
      <c r="W756" s="102">
        <v>53</v>
      </c>
      <c r="X756" s="102" t="str">
        <v>E25-09B</v>
      </c>
      <c r="Y756" s="102">
        <v>96</v>
      </c>
      <c r="Z756" s="102">
        <v>99</v>
      </c>
      <c r="AA756" s="102">
        <v>-3</v>
      </c>
      <c r="AB756" s="13" t="str">
        <v>E25</v>
      </c>
    </row>
    <row r="757" spans="1:28" x14ac:dyDescent="0.25">
      <c r="A757" s="103">
        <v>45712</v>
      </c>
      <c r="B757" s="102" t="str">
        <v>Enzo Viaggi</v>
      </c>
      <c r="C757" s="102" t="str">
        <v>Tour Operator</v>
      </c>
      <c r="D757" s="102" t="str">
        <v/>
      </c>
      <c r="E757" s="102" t="str">
        <v/>
      </c>
      <c r="F757" s="102" t="str">
        <v>RT</v>
      </c>
      <c r="G757" s="102" t="str">
        <v>Inbound</v>
      </c>
      <c r="H757" s="102" t="str">
        <v>SE5446</v>
      </c>
      <c r="I757" s="103" t="str">
        <v>SSH-NAP</v>
      </c>
      <c r="J757" s="135">
        <v>45772</v>
      </c>
      <c r="K757" s="102">
        <v>15</v>
      </c>
      <c r="L757" s="102">
        <v>15</v>
      </c>
      <c r="M757" s="102">
        <v>290</v>
      </c>
      <c r="N757" s="102">
        <v>0</v>
      </c>
      <c r="O757" s="102">
        <v>0</v>
      </c>
      <c r="P757" s="102">
        <v>4350</v>
      </c>
      <c r="Q757" s="102" t="str">
        <v>Confirmed</v>
      </c>
      <c r="R757" s="102" t="str">
        <v>Countersigned</v>
      </c>
      <c r="S757" s="102" t="str">
        <v>SSH</v>
      </c>
      <c r="T757" s="102" t="str">
        <v>NAP</v>
      </c>
      <c r="U757" s="102" t="str">
        <v>NAP</v>
      </c>
      <c r="V757" s="102">
        <v>5</v>
      </c>
      <c r="W757" s="102">
        <v>60</v>
      </c>
      <c r="X757" s="102" t="str">
        <v>E25-09B</v>
      </c>
      <c r="Y757" s="102">
        <v>95</v>
      </c>
      <c r="Z757" s="102">
        <v>95</v>
      </c>
      <c r="AA757" s="102">
        <v>0</v>
      </c>
      <c r="AB757" s="13" t="str">
        <v>E25</v>
      </c>
    </row>
    <row r="758" spans="1:28" x14ac:dyDescent="0.25">
      <c r="A758" s="103">
        <v>45708</v>
      </c>
      <c r="B758" s="102" t="str">
        <v>Genius</v>
      </c>
      <c r="C758" s="102" t="str">
        <v>Distributor</v>
      </c>
      <c r="D758" s="102" t="str">
        <v/>
      </c>
      <c r="E758" s="102" t="str">
        <v/>
      </c>
      <c r="F758" s="102" t="str">
        <v>OW</v>
      </c>
      <c r="G758" s="102" t="str">
        <v>Outbound</v>
      </c>
      <c r="H758" s="102" t="str">
        <v>4S6015</v>
      </c>
      <c r="I758" s="103" t="str">
        <v>SSH-VRN</v>
      </c>
      <c r="J758" s="135">
        <v>45780</v>
      </c>
      <c r="K758" s="102">
        <v>2</v>
      </c>
      <c r="L758" s="102">
        <v>2</v>
      </c>
      <c r="M758" s="102">
        <v>325</v>
      </c>
      <c r="N758" s="102">
        <v>0</v>
      </c>
      <c r="O758" s="102">
        <v>0</v>
      </c>
      <c r="P758" s="102">
        <v>650</v>
      </c>
      <c r="Q758" s="102" t="str">
        <v>Confirmed</v>
      </c>
      <c r="R758" s="102" t="str">
        <v>Closed Deal</v>
      </c>
      <c r="S758" s="102" t="str">
        <v>SSH</v>
      </c>
      <c r="T758" s="102" t="str">
        <v>VRN</v>
      </c>
      <c r="U758" s="102" t="str">
        <v>VRN</v>
      </c>
      <c r="V758" s="102">
        <v>6</v>
      </c>
      <c r="W758" s="102">
        <v>72</v>
      </c>
      <c r="X758" s="102" t="str">
        <v>E25-05B</v>
      </c>
      <c r="Y758" s="102">
        <v>186</v>
      </c>
      <c r="Z758" s="102">
        <v>182</v>
      </c>
      <c r="AA758" s="102">
        <v>4</v>
      </c>
      <c r="AB758" s="13" t="str">
        <v>E25</v>
      </c>
    </row>
    <row r="759" spans="1:28" x14ac:dyDescent="0.25">
      <c r="A759" s="103">
        <v>45709</v>
      </c>
      <c r="B759" s="102" t="str">
        <v>APG</v>
      </c>
      <c r="C759" s="102" t="str">
        <v>Distributor</v>
      </c>
      <c r="D759" s="102" t="str">
        <v/>
      </c>
      <c r="E759" s="102" t="str">
        <v>12LHCF</v>
      </c>
      <c r="F759" s="102" t="str">
        <v>RT</v>
      </c>
      <c r="G759" s="102" t="str">
        <v>Inbound</v>
      </c>
      <c r="H759" s="102" t="str">
        <v>4S6005</v>
      </c>
      <c r="I759" s="103" t="str">
        <v>SSH-NAP</v>
      </c>
      <c r="J759" s="135">
        <v>45894</v>
      </c>
      <c r="K759" s="102">
        <v>1</v>
      </c>
      <c r="L759" s="102">
        <v>1</v>
      </c>
      <c r="M759" s="102">
        <v>370</v>
      </c>
      <c r="N759" s="102">
        <v>32.880000000000003</v>
      </c>
      <c r="O759" s="102">
        <v>30</v>
      </c>
      <c r="P759" s="102">
        <v>432.88</v>
      </c>
      <c r="Q759" s="102" t="str">
        <v>Confirmed</v>
      </c>
      <c r="R759" s="102" t="str">
        <v>Closed Deal</v>
      </c>
      <c r="S759" s="102" t="str">
        <v>SSH</v>
      </c>
      <c r="T759" s="102" t="str">
        <v>NAP</v>
      </c>
      <c r="U759" s="102" t="str">
        <v>NAP</v>
      </c>
      <c r="V759" s="102">
        <v>1</v>
      </c>
      <c r="W759" s="102">
        <v>185</v>
      </c>
      <c r="X759" s="102" t="str">
        <v>S25-08</v>
      </c>
      <c r="Y759" s="102">
        <v>186</v>
      </c>
      <c r="Z759" s="102">
        <v>104</v>
      </c>
      <c r="AA759" s="102">
        <v>82</v>
      </c>
      <c r="AB759" s="13" t="str">
        <v>S25</v>
      </c>
    </row>
    <row r="760" spans="1:28" x14ac:dyDescent="0.25">
      <c r="A760" s="103">
        <v>45709</v>
      </c>
      <c r="B760" s="102" t="str">
        <v>APG</v>
      </c>
      <c r="C760" s="102" t="str">
        <v>Distributor</v>
      </c>
      <c r="D760" s="102" t="str">
        <v/>
      </c>
      <c r="E760" s="102" t="str">
        <v>12LHCF</v>
      </c>
      <c r="F760" s="102" t="str">
        <v>RT</v>
      </c>
      <c r="G760" s="102" t="str">
        <v>Outbound</v>
      </c>
      <c r="H760" s="102" t="str">
        <v>4S6006</v>
      </c>
      <c r="I760" s="103" t="str">
        <v>NAP-SSH</v>
      </c>
      <c r="J760" s="135">
        <v>45880</v>
      </c>
      <c r="K760" s="102">
        <v>1</v>
      </c>
      <c r="L760" s="102">
        <v>1</v>
      </c>
      <c r="M760" s="102">
        <v>330</v>
      </c>
      <c r="N760" s="102">
        <v>28.43</v>
      </c>
      <c r="O760" s="102">
        <v>30</v>
      </c>
      <c r="P760" s="102">
        <v>388.43</v>
      </c>
      <c r="Q760" s="102" t="str">
        <v>Confirmed</v>
      </c>
      <c r="R760" s="102" t="str">
        <v>Closed Deal</v>
      </c>
      <c r="S760" s="102" t="str">
        <v>NAP</v>
      </c>
      <c r="T760" s="102" t="str">
        <v>SSH</v>
      </c>
      <c r="U760" s="102" t="str">
        <v>NAP</v>
      </c>
      <c r="V760" s="102">
        <v>1</v>
      </c>
      <c r="W760" s="102">
        <v>171</v>
      </c>
      <c r="X760" s="102" t="str">
        <v>S25-08</v>
      </c>
      <c r="Y760" s="102">
        <v>186</v>
      </c>
      <c r="Z760" s="102">
        <v>121</v>
      </c>
      <c r="AA760" s="102">
        <v>65</v>
      </c>
      <c r="AB760" s="13" t="str">
        <v>S25</v>
      </c>
    </row>
    <row r="761" spans="1:28" x14ac:dyDescent="0.25">
      <c r="A761" s="103">
        <v>45709</v>
      </c>
      <c r="B761" s="102" t="str">
        <v>APG</v>
      </c>
      <c r="C761" s="102" t="str">
        <v>Distributor</v>
      </c>
      <c r="D761" s="102" t="str">
        <v/>
      </c>
      <c r="E761" s="102" t="str">
        <v>12LHCF</v>
      </c>
      <c r="F761" s="102" t="str">
        <v>RT</v>
      </c>
      <c r="G761" s="102" t="str">
        <v>Inbound</v>
      </c>
      <c r="H761" s="102" t="str">
        <v>4S6005</v>
      </c>
      <c r="I761" s="103" t="str">
        <v>SSH-NAP</v>
      </c>
      <c r="J761" s="135">
        <v>45894</v>
      </c>
      <c r="K761" s="102">
        <v>1</v>
      </c>
      <c r="L761" s="102">
        <v>1</v>
      </c>
      <c r="M761" s="102">
        <v>370</v>
      </c>
      <c r="N761" s="102">
        <v>32.880000000000003</v>
      </c>
      <c r="O761" s="102">
        <v>30</v>
      </c>
      <c r="P761" s="102">
        <v>432.88</v>
      </c>
      <c r="Q761" s="102" t="str">
        <v>Confirmed</v>
      </c>
      <c r="R761" s="102" t="str">
        <v>Closed Deal</v>
      </c>
      <c r="S761" s="102" t="str">
        <v>SSH</v>
      </c>
      <c r="T761" s="102" t="str">
        <v>NAP</v>
      </c>
      <c r="U761" s="102" t="str">
        <v>NAP</v>
      </c>
      <c r="V761" s="102">
        <v>1</v>
      </c>
      <c r="W761" s="102">
        <v>185</v>
      </c>
      <c r="X761" s="102" t="str">
        <v>S25-08</v>
      </c>
      <c r="Y761" s="102">
        <v>186</v>
      </c>
      <c r="Z761" s="102">
        <v>104</v>
      </c>
      <c r="AA761" s="102">
        <v>82</v>
      </c>
      <c r="AB761" s="13" t="str">
        <v>S25</v>
      </c>
    </row>
    <row r="762" spans="1:28" x14ac:dyDescent="0.25">
      <c r="A762" s="103">
        <v>45709</v>
      </c>
      <c r="B762" s="102" t="str">
        <v>APG</v>
      </c>
      <c r="C762" s="102" t="str">
        <v>Distributor</v>
      </c>
      <c r="D762" s="102" t="str">
        <v/>
      </c>
      <c r="E762" s="102" t="str">
        <v>12LHCF</v>
      </c>
      <c r="F762" s="102" t="str">
        <v>RT</v>
      </c>
      <c r="G762" s="102" t="str">
        <v>Outbound</v>
      </c>
      <c r="H762" s="102" t="str">
        <v>4S6006</v>
      </c>
      <c r="I762" s="103" t="str">
        <v>NAP-SSH</v>
      </c>
      <c r="J762" s="135">
        <v>45880</v>
      </c>
      <c r="K762" s="102">
        <v>1</v>
      </c>
      <c r="L762" s="102">
        <v>1</v>
      </c>
      <c r="M762" s="102">
        <v>330</v>
      </c>
      <c r="N762" s="102">
        <v>28.43</v>
      </c>
      <c r="O762" s="102">
        <v>30</v>
      </c>
      <c r="P762" s="102">
        <v>388.43</v>
      </c>
      <c r="Q762" s="102" t="str">
        <v>Confirmed</v>
      </c>
      <c r="R762" s="102" t="str">
        <v>Closed Deal</v>
      </c>
      <c r="S762" s="102" t="str">
        <v>NAP</v>
      </c>
      <c r="T762" s="102" t="str">
        <v>SSH</v>
      </c>
      <c r="U762" s="102" t="str">
        <v>NAP</v>
      </c>
      <c r="V762" s="102">
        <v>1</v>
      </c>
      <c r="W762" s="102">
        <v>171</v>
      </c>
      <c r="X762" s="102" t="str">
        <v>S25-08</v>
      </c>
      <c r="Y762" s="102">
        <v>186</v>
      </c>
      <c r="Z762" s="102">
        <v>121</v>
      </c>
      <c r="AA762" s="102">
        <v>65</v>
      </c>
      <c r="AB762" s="13" t="str">
        <v>S25</v>
      </c>
    </row>
    <row r="763" spans="1:28" x14ac:dyDescent="0.25">
      <c r="A763" s="103">
        <v>45709</v>
      </c>
      <c r="B763" s="102" t="str">
        <v>APG</v>
      </c>
      <c r="C763" s="102" t="str">
        <v>Distributor</v>
      </c>
      <c r="D763" s="102" t="str">
        <v/>
      </c>
      <c r="E763" s="102" t="str">
        <v>12LHCF</v>
      </c>
      <c r="F763" s="102" t="str">
        <v>RT</v>
      </c>
      <c r="G763" s="102" t="str">
        <v>Inbound</v>
      </c>
      <c r="H763" s="102" t="str">
        <v>4S6005</v>
      </c>
      <c r="I763" s="103" t="str">
        <v>SSH-NAP</v>
      </c>
      <c r="J763" s="135">
        <v>45894</v>
      </c>
      <c r="K763" s="102">
        <v>1</v>
      </c>
      <c r="L763" s="102">
        <v>1</v>
      </c>
      <c r="M763" s="102">
        <v>370</v>
      </c>
      <c r="N763" s="102">
        <v>32.880000000000003</v>
      </c>
      <c r="O763" s="102">
        <v>30</v>
      </c>
      <c r="P763" s="102">
        <v>432.88</v>
      </c>
      <c r="Q763" s="102" t="str">
        <v>Confirmed</v>
      </c>
      <c r="R763" s="102" t="str">
        <v>Closed Deal</v>
      </c>
      <c r="S763" s="102" t="str">
        <v>SSH</v>
      </c>
      <c r="T763" s="102" t="str">
        <v>NAP</v>
      </c>
      <c r="U763" s="102" t="str">
        <v>NAP</v>
      </c>
      <c r="V763" s="102">
        <v>1</v>
      </c>
      <c r="W763" s="102">
        <v>185</v>
      </c>
      <c r="X763" s="102" t="str">
        <v>S25-08</v>
      </c>
      <c r="Y763" s="102">
        <v>186</v>
      </c>
      <c r="Z763" s="102">
        <v>104</v>
      </c>
      <c r="AA763" s="102">
        <v>82</v>
      </c>
      <c r="AB763" s="13" t="str">
        <v>S25</v>
      </c>
    </row>
    <row r="764" spans="1:28" x14ac:dyDescent="0.25">
      <c r="A764" s="103">
        <v>45709</v>
      </c>
      <c r="B764" s="102" t="str">
        <v>APG</v>
      </c>
      <c r="C764" s="102" t="str">
        <v>Distributor</v>
      </c>
      <c r="D764" s="102" t="str">
        <v/>
      </c>
      <c r="E764" s="102" t="str">
        <v>12LHCF</v>
      </c>
      <c r="F764" s="102" t="str">
        <v>RT</v>
      </c>
      <c r="G764" s="102" t="str">
        <v>Outbound</v>
      </c>
      <c r="H764" s="102" t="str">
        <v>4S6006</v>
      </c>
      <c r="I764" s="103" t="str">
        <v>NAP-SSH</v>
      </c>
      <c r="J764" s="135">
        <v>45880</v>
      </c>
      <c r="K764" s="102">
        <v>1</v>
      </c>
      <c r="L764" s="102">
        <v>1</v>
      </c>
      <c r="M764" s="102">
        <v>330</v>
      </c>
      <c r="N764" s="102">
        <v>28.43</v>
      </c>
      <c r="O764" s="102">
        <v>30</v>
      </c>
      <c r="P764" s="102">
        <v>388.43</v>
      </c>
      <c r="Q764" s="102" t="str">
        <v>Confirmed</v>
      </c>
      <c r="R764" s="102" t="str">
        <v>Closed Deal</v>
      </c>
      <c r="S764" s="102" t="str">
        <v>NAP</v>
      </c>
      <c r="T764" s="102" t="str">
        <v>SSH</v>
      </c>
      <c r="U764" s="102" t="str">
        <v>NAP</v>
      </c>
      <c r="V764" s="102">
        <v>1</v>
      </c>
      <c r="W764" s="102">
        <v>171</v>
      </c>
      <c r="X764" s="102" t="str">
        <v>S25-08</v>
      </c>
      <c r="Y764" s="102">
        <v>186</v>
      </c>
      <c r="Z764" s="102">
        <v>121</v>
      </c>
      <c r="AA764" s="102">
        <v>65</v>
      </c>
      <c r="AB764" s="13" t="str">
        <v>S25</v>
      </c>
    </row>
    <row r="765" spans="1:28" x14ac:dyDescent="0.25">
      <c r="A765" s="103">
        <v>45709</v>
      </c>
      <c r="B765" s="102" t="str">
        <v>APG</v>
      </c>
      <c r="C765" s="102" t="str">
        <v>Distributor</v>
      </c>
      <c r="D765" s="102" t="str">
        <v/>
      </c>
      <c r="E765" s="102" t="str">
        <v>12LHCF</v>
      </c>
      <c r="F765" s="102" t="str">
        <v>RT</v>
      </c>
      <c r="G765" s="102" t="str">
        <v>Inbound</v>
      </c>
      <c r="H765" s="102" t="str">
        <v>4S6005</v>
      </c>
      <c r="I765" s="103" t="str">
        <v>SSH-NAP</v>
      </c>
      <c r="J765" s="135">
        <v>45894</v>
      </c>
      <c r="K765" s="102">
        <v>1</v>
      </c>
      <c r="L765" s="102">
        <v>1</v>
      </c>
      <c r="M765" s="102">
        <v>287.5</v>
      </c>
      <c r="N765" s="102">
        <v>32.869999999999997</v>
      </c>
      <c r="O765" s="102">
        <v>30</v>
      </c>
      <c r="P765" s="102">
        <v>350.37</v>
      </c>
      <c r="Q765" s="102" t="str">
        <v>Confirmed</v>
      </c>
      <c r="R765" s="102" t="str">
        <v>Closed Deal</v>
      </c>
      <c r="S765" s="102" t="str">
        <v>SSH</v>
      </c>
      <c r="T765" s="102" t="str">
        <v>NAP</v>
      </c>
      <c r="U765" s="102" t="str">
        <v>NAP</v>
      </c>
      <c r="V765" s="102">
        <v>1</v>
      </c>
      <c r="W765" s="102">
        <v>185</v>
      </c>
      <c r="X765" s="102" t="str">
        <v>S25-08</v>
      </c>
      <c r="Y765" s="102">
        <v>186</v>
      </c>
      <c r="Z765" s="102">
        <v>104</v>
      </c>
      <c r="AA765" s="102">
        <v>82</v>
      </c>
      <c r="AB765" s="13" t="str">
        <v>S25</v>
      </c>
    </row>
    <row r="766" spans="1:28" x14ac:dyDescent="0.25">
      <c r="A766" s="103">
        <v>45709</v>
      </c>
      <c r="B766" s="102" t="str">
        <v>APG</v>
      </c>
      <c r="C766" s="102" t="str">
        <v>Distributor</v>
      </c>
      <c r="D766" s="102" t="str">
        <v/>
      </c>
      <c r="E766" s="102" t="str">
        <v>12LHCF</v>
      </c>
      <c r="F766" s="102" t="str">
        <v>RT</v>
      </c>
      <c r="G766" s="102" t="str">
        <v>Outbound</v>
      </c>
      <c r="H766" s="102" t="str">
        <v>4S6006</v>
      </c>
      <c r="I766" s="103" t="str">
        <v>NAP-SSH</v>
      </c>
      <c r="J766" s="135">
        <v>45880</v>
      </c>
      <c r="K766" s="102">
        <v>1</v>
      </c>
      <c r="L766" s="102">
        <v>1</v>
      </c>
      <c r="M766" s="102">
        <v>247.5</v>
      </c>
      <c r="N766" s="102">
        <v>22.48</v>
      </c>
      <c r="O766" s="102">
        <v>30</v>
      </c>
      <c r="P766" s="102">
        <v>299.98</v>
      </c>
      <c r="Q766" s="102" t="str">
        <v>Confirmed</v>
      </c>
      <c r="R766" s="102" t="str">
        <v>Closed Deal</v>
      </c>
      <c r="S766" s="102" t="str">
        <v>NAP</v>
      </c>
      <c r="T766" s="102" t="str">
        <v>SSH</v>
      </c>
      <c r="U766" s="102" t="str">
        <v>NAP</v>
      </c>
      <c r="V766" s="102">
        <v>1</v>
      </c>
      <c r="W766" s="102">
        <v>171</v>
      </c>
      <c r="X766" s="102" t="str">
        <v>S25-08</v>
      </c>
      <c r="Y766" s="102">
        <v>186</v>
      </c>
      <c r="Z766" s="102">
        <v>121</v>
      </c>
      <c r="AA766" s="102">
        <v>65</v>
      </c>
      <c r="AB766" s="13" t="str">
        <v>S25</v>
      </c>
    </row>
    <row r="767" spans="1:28" x14ac:dyDescent="0.25">
      <c r="A767" s="103">
        <v>45709</v>
      </c>
      <c r="B767" s="102" t="str">
        <v>APG</v>
      </c>
      <c r="C767" s="102" t="str">
        <v>Distributor</v>
      </c>
      <c r="D767" s="102" t="str">
        <v/>
      </c>
      <c r="E767" s="102" t="str">
        <v>12LHCF</v>
      </c>
      <c r="F767" s="102" t="str">
        <v>RT</v>
      </c>
      <c r="G767" s="102" t="str">
        <v>Inbound</v>
      </c>
      <c r="H767" s="102" t="str">
        <v>4S6005</v>
      </c>
      <c r="I767" s="103" t="str">
        <v>SSH-NAP</v>
      </c>
      <c r="J767" s="135">
        <v>45894</v>
      </c>
      <c r="K767" s="102">
        <v>1</v>
      </c>
      <c r="L767" s="102">
        <v>1</v>
      </c>
      <c r="M767" s="102">
        <v>287.5</v>
      </c>
      <c r="N767" s="102">
        <v>32.869999999999997</v>
      </c>
      <c r="O767" s="102">
        <v>30</v>
      </c>
      <c r="P767" s="102">
        <v>350.37</v>
      </c>
      <c r="Q767" s="102" t="str">
        <v>Confirmed</v>
      </c>
      <c r="R767" s="102" t="str">
        <v>Closed Deal</v>
      </c>
      <c r="S767" s="102" t="str">
        <v>SSH</v>
      </c>
      <c r="T767" s="102" t="str">
        <v>NAP</v>
      </c>
      <c r="U767" s="102" t="str">
        <v>NAP</v>
      </c>
      <c r="V767" s="102">
        <v>1</v>
      </c>
      <c r="W767" s="102">
        <v>185</v>
      </c>
      <c r="X767" s="102" t="str">
        <v>S25-08</v>
      </c>
      <c r="Y767" s="102">
        <v>186</v>
      </c>
      <c r="Z767" s="102">
        <v>104</v>
      </c>
      <c r="AA767" s="102">
        <v>82</v>
      </c>
      <c r="AB767" s="13" t="str">
        <v>S25</v>
      </c>
    </row>
    <row r="768" spans="1:28" x14ac:dyDescent="0.25">
      <c r="A768" s="103">
        <v>45709</v>
      </c>
      <c r="B768" s="102" t="str">
        <v>APG</v>
      </c>
      <c r="C768" s="102" t="str">
        <v>Distributor</v>
      </c>
      <c r="D768" s="102" t="str">
        <v/>
      </c>
      <c r="E768" s="102" t="str">
        <v>12LHCF</v>
      </c>
      <c r="F768" s="102" t="str">
        <v>RT</v>
      </c>
      <c r="G768" s="102" t="str">
        <v>Outbound</v>
      </c>
      <c r="H768" s="102" t="str">
        <v>4S6006</v>
      </c>
      <c r="I768" s="103" t="str">
        <v>NAP-SSH</v>
      </c>
      <c r="J768" s="135">
        <v>45880</v>
      </c>
      <c r="K768" s="102">
        <v>1</v>
      </c>
      <c r="L768" s="102">
        <v>1</v>
      </c>
      <c r="M768" s="102">
        <v>247.5</v>
      </c>
      <c r="N768" s="102">
        <v>22.48</v>
      </c>
      <c r="O768" s="102">
        <v>30</v>
      </c>
      <c r="P768" s="102">
        <v>299.98</v>
      </c>
      <c r="Q768" s="102" t="str">
        <v>Confirmed</v>
      </c>
      <c r="R768" s="102" t="str">
        <v>Closed Deal</v>
      </c>
      <c r="S768" s="102" t="str">
        <v>NAP</v>
      </c>
      <c r="T768" s="102" t="str">
        <v>SSH</v>
      </c>
      <c r="U768" s="102" t="str">
        <v>NAP</v>
      </c>
      <c r="V768" s="102">
        <v>1</v>
      </c>
      <c r="W768" s="102">
        <v>171</v>
      </c>
      <c r="X768" s="102" t="str">
        <v>S25-08</v>
      </c>
      <c r="Y768" s="102">
        <v>186</v>
      </c>
      <c r="Z768" s="102">
        <v>121</v>
      </c>
      <c r="AA768" s="102">
        <v>65</v>
      </c>
      <c r="AB768" s="13" t="str">
        <v>S25</v>
      </c>
    </row>
    <row r="769" spans="1:28" x14ac:dyDescent="0.25">
      <c r="A769" s="103">
        <v>45711</v>
      </c>
      <c r="B769" s="102" t="str">
        <v>EuroAirlines</v>
      </c>
      <c r="C769" s="102" t="str">
        <v>Distributor</v>
      </c>
      <c r="D769" s="102" t="str">
        <v>AMADEUS</v>
      </c>
      <c r="E769" s="102" t="str">
        <v>11LFGF</v>
      </c>
      <c r="F769" s="102" t="str">
        <v>OW</v>
      </c>
      <c r="G769" s="102" t="str">
        <v>Outbound</v>
      </c>
      <c r="H769" s="102" t="str">
        <v>4S6032</v>
      </c>
      <c r="I769" s="103" t="str">
        <v>NAP-SSH</v>
      </c>
      <c r="J769" s="135">
        <v>45760</v>
      </c>
      <c r="K769" s="102">
        <v>1</v>
      </c>
      <c r="L769" s="102">
        <v>1</v>
      </c>
      <c r="M769" s="102">
        <v>100</v>
      </c>
      <c r="N769" s="102">
        <v>34.04</v>
      </c>
      <c r="O769" s="102">
        <v>30</v>
      </c>
      <c r="P769" s="102">
        <v>164.04</v>
      </c>
      <c r="Q769" s="102" t="str">
        <v>Confirmed</v>
      </c>
      <c r="R769" s="102" t="str">
        <v>Closed Deal</v>
      </c>
      <c r="S769" s="102" t="str">
        <v>NAP</v>
      </c>
      <c r="T769" s="102" t="str">
        <v>SSH</v>
      </c>
      <c r="U769" s="102" t="str">
        <v>NAP</v>
      </c>
      <c r="V769" s="102">
        <v>7</v>
      </c>
      <c r="W769" s="102">
        <v>49</v>
      </c>
      <c r="X769" s="102" t="str">
        <v>E25-03B</v>
      </c>
      <c r="Y769" s="102">
        <v>186</v>
      </c>
      <c r="Z769" s="102">
        <v>157</v>
      </c>
      <c r="AA769" s="102">
        <v>29</v>
      </c>
      <c r="AB769" s="13" t="str">
        <v>E25</v>
      </c>
    </row>
    <row r="770" spans="1:28" x14ac:dyDescent="0.25">
      <c r="A770" s="103">
        <v>45711</v>
      </c>
      <c r="B770" s="102" t="str">
        <v>EuroAirlines</v>
      </c>
      <c r="C770" s="102" t="str">
        <v>Distributor</v>
      </c>
      <c r="D770" s="102" t="str">
        <v>AMADEUS</v>
      </c>
      <c r="E770" s="102" t="str">
        <v>11LFGF</v>
      </c>
      <c r="F770" s="102" t="str">
        <v>OW</v>
      </c>
      <c r="G770" s="102" t="str">
        <v>Outbound</v>
      </c>
      <c r="H770" s="102" t="str">
        <v>4S6032</v>
      </c>
      <c r="I770" s="103" t="str">
        <v>NAP-SSH</v>
      </c>
      <c r="J770" s="135">
        <v>45760</v>
      </c>
      <c r="K770" s="102">
        <v>1</v>
      </c>
      <c r="L770" s="102">
        <v>1</v>
      </c>
      <c r="M770" s="102">
        <v>75</v>
      </c>
      <c r="N770" s="102">
        <v>34.04</v>
      </c>
      <c r="O770" s="102">
        <v>30</v>
      </c>
      <c r="P770" s="102">
        <v>139.04</v>
      </c>
      <c r="Q770" s="102" t="str">
        <v>Confirmed</v>
      </c>
      <c r="R770" s="102" t="str">
        <v>Closed Deal</v>
      </c>
      <c r="S770" s="102" t="str">
        <v>NAP</v>
      </c>
      <c r="T770" s="102" t="str">
        <v>SSH</v>
      </c>
      <c r="U770" s="102" t="str">
        <v>NAP</v>
      </c>
      <c r="V770" s="102">
        <v>7</v>
      </c>
      <c r="W770" s="102">
        <v>49</v>
      </c>
      <c r="X770" s="102" t="str">
        <v>E25-03B</v>
      </c>
      <c r="Y770" s="102">
        <v>186</v>
      </c>
      <c r="Z770" s="102">
        <v>157</v>
      </c>
      <c r="AA770" s="102">
        <v>29</v>
      </c>
      <c r="AB770" s="13" t="str">
        <v>E25</v>
      </c>
    </row>
    <row r="771" spans="1:28" x14ac:dyDescent="0.25">
      <c r="A771" s="103">
        <v>45711</v>
      </c>
      <c r="B771" s="102" t="str">
        <v>EuroAirlines</v>
      </c>
      <c r="C771" s="102" t="str">
        <v>Distributor</v>
      </c>
      <c r="D771" s="102" t="str">
        <v>AMADEUS</v>
      </c>
      <c r="E771" s="102" t="str">
        <v>11LFGF</v>
      </c>
      <c r="F771" s="102" t="str">
        <v>OW</v>
      </c>
      <c r="G771" s="102" t="str">
        <v>Outbound</v>
      </c>
      <c r="H771" s="102" t="str">
        <v>4S6032</v>
      </c>
      <c r="I771" s="103" t="str">
        <v>NAP-SSH</v>
      </c>
      <c r="J771" s="135">
        <v>45760</v>
      </c>
      <c r="K771" s="102">
        <v>1</v>
      </c>
      <c r="L771" s="102">
        <v>1</v>
      </c>
      <c r="M771" s="102">
        <v>75</v>
      </c>
      <c r="N771" s="102">
        <v>34.04</v>
      </c>
      <c r="O771" s="102">
        <v>30</v>
      </c>
      <c r="P771" s="102">
        <v>139.04</v>
      </c>
      <c r="Q771" s="102" t="str">
        <v>Confirmed</v>
      </c>
      <c r="R771" s="102" t="str">
        <v>Closed Deal</v>
      </c>
      <c r="S771" s="102" t="str">
        <v>NAP</v>
      </c>
      <c r="T771" s="102" t="str">
        <v>SSH</v>
      </c>
      <c r="U771" s="102" t="str">
        <v>NAP</v>
      </c>
      <c r="V771" s="102">
        <v>7</v>
      </c>
      <c r="W771" s="102">
        <v>49</v>
      </c>
      <c r="X771" s="102" t="str">
        <v>E25-03B</v>
      </c>
      <c r="Y771" s="102">
        <v>186</v>
      </c>
      <c r="Z771" s="102">
        <v>157</v>
      </c>
      <c r="AA771" s="102">
        <v>29</v>
      </c>
      <c r="AB771" s="13" t="str">
        <v>E25</v>
      </c>
    </row>
    <row r="772" spans="1:28" x14ac:dyDescent="0.25">
      <c r="A772" s="103">
        <v>45711</v>
      </c>
      <c r="B772" s="102" t="str">
        <v>EuroAirlines</v>
      </c>
      <c r="C772" s="102" t="str">
        <v>Distributor</v>
      </c>
      <c r="D772" s="102" t="str">
        <v>AMADEUS</v>
      </c>
      <c r="E772" s="102" t="str">
        <v>11LFGF</v>
      </c>
      <c r="F772" s="102" t="str">
        <v>OW</v>
      </c>
      <c r="G772" s="102" t="str">
        <v>Outbound</v>
      </c>
      <c r="H772" s="102" t="str">
        <v>4S6032</v>
      </c>
      <c r="I772" s="103" t="str">
        <v>NAP-SSH</v>
      </c>
      <c r="J772" s="135">
        <v>45760</v>
      </c>
      <c r="K772" s="102">
        <v>1</v>
      </c>
      <c r="L772" s="102">
        <v>1</v>
      </c>
      <c r="M772" s="102">
        <v>100</v>
      </c>
      <c r="N772" s="102">
        <v>34.04</v>
      </c>
      <c r="O772" s="102">
        <v>30</v>
      </c>
      <c r="P772" s="102">
        <v>164.04</v>
      </c>
      <c r="Q772" s="102" t="str">
        <v>Confirmed</v>
      </c>
      <c r="R772" s="102" t="str">
        <v>Closed Deal</v>
      </c>
      <c r="S772" s="102" t="str">
        <v>NAP</v>
      </c>
      <c r="T772" s="102" t="str">
        <v>SSH</v>
      </c>
      <c r="U772" s="102" t="str">
        <v>NAP</v>
      </c>
      <c r="V772" s="102">
        <v>7</v>
      </c>
      <c r="W772" s="102">
        <v>49</v>
      </c>
      <c r="X772" s="102" t="str">
        <v>E25-03B</v>
      </c>
      <c r="Y772" s="102">
        <v>186</v>
      </c>
      <c r="Z772" s="102">
        <v>157</v>
      </c>
      <c r="AA772" s="102">
        <v>29</v>
      </c>
      <c r="AB772" s="13" t="str">
        <v>E25</v>
      </c>
    </row>
    <row r="773" spans="1:28" x14ac:dyDescent="0.25">
      <c r="A773" s="103">
        <v>45712</v>
      </c>
      <c r="B773" s="102" t="str">
        <v>SI Travel</v>
      </c>
      <c r="C773" s="102" t="str">
        <v>Tour Operator</v>
      </c>
      <c r="D773" s="102" t="str">
        <v/>
      </c>
      <c r="E773" s="102" t="str">
        <v/>
      </c>
      <c r="F773" s="102" t="str">
        <v>RT</v>
      </c>
      <c r="G773" s="102" t="str">
        <v>Outbound</v>
      </c>
      <c r="H773" s="102" t="str">
        <v>SM820</v>
      </c>
      <c r="I773" s="103" t="str">
        <v>NAP-SSH</v>
      </c>
      <c r="J773" s="135">
        <v>45781</v>
      </c>
      <c r="K773" s="102">
        <v>50</v>
      </c>
      <c r="L773" s="102">
        <v>50</v>
      </c>
      <c r="M773" s="102">
        <v>165</v>
      </c>
      <c r="N773" s="102">
        <v>0</v>
      </c>
      <c r="O773" s="102">
        <v>0</v>
      </c>
      <c r="P773" s="102">
        <v>8250</v>
      </c>
      <c r="Q773" s="102" t="str">
        <v>Confirmed</v>
      </c>
      <c r="R773" s="102" t="str">
        <v>Countersigned</v>
      </c>
      <c r="S773" s="102" t="str">
        <v>NAP</v>
      </c>
      <c r="T773" s="102" t="str">
        <v>SSH</v>
      </c>
      <c r="U773" s="102" t="str">
        <v>NAP</v>
      </c>
      <c r="V773" s="102">
        <v>7</v>
      </c>
      <c r="W773" s="102">
        <v>69</v>
      </c>
      <c r="X773" s="102" t="str">
        <v>E25-03C</v>
      </c>
      <c r="Y773" s="102">
        <v>50</v>
      </c>
      <c r="Z773" s="102">
        <v>50</v>
      </c>
      <c r="AA773" s="102">
        <v>0</v>
      </c>
      <c r="AB773" s="13" t="str">
        <v>E25</v>
      </c>
    </row>
    <row r="774" spans="1:28" x14ac:dyDescent="0.25">
      <c r="A774" s="103">
        <v>45712</v>
      </c>
      <c r="B774" s="102" t="str">
        <v>SI Travel</v>
      </c>
      <c r="C774" s="102" t="str">
        <v>Tour Operator</v>
      </c>
      <c r="D774" s="102" t="str">
        <v/>
      </c>
      <c r="E774" s="102" t="str">
        <v/>
      </c>
      <c r="F774" s="102" t="str">
        <v>RT</v>
      </c>
      <c r="G774" s="102" t="str">
        <v>Inbound</v>
      </c>
      <c r="H774" s="102" t="str">
        <v>SM819</v>
      </c>
      <c r="I774" s="103" t="str">
        <v>SSH-NAP</v>
      </c>
      <c r="J774" s="135">
        <v>45788</v>
      </c>
      <c r="K774" s="102">
        <v>50</v>
      </c>
      <c r="L774" s="102">
        <v>50</v>
      </c>
      <c r="M774" s="102">
        <v>165</v>
      </c>
      <c r="N774" s="102">
        <v>0</v>
      </c>
      <c r="O774" s="102">
        <v>0</v>
      </c>
      <c r="P774" s="102">
        <v>8250</v>
      </c>
      <c r="Q774" s="102" t="str">
        <v>Confirmed</v>
      </c>
      <c r="R774" s="102" t="str">
        <v>Countersigned</v>
      </c>
      <c r="S774" s="102" t="str">
        <v>SSH</v>
      </c>
      <c r="T774" s="102" t="str">
        <v>NAP</v>
      </c>
      <c r="U774" s="102" t="str">
        <v>NAP</v>
      </c>
      <c r="V774" s="102">
        <v>7</v>
      </c>
      <c r="W774" s="102">
        <v>76</v>
      </c>
      <c r="X774" s="102" t="str">
        <v>E25-03C</v>
      </c>
      <c r="Y774" s="102">
        <v>50</v>
      </c>
      <c r="Z774" s="102">
        <v>50</v>
      </c>
      <c r="AA774" s="102">
        <v>0</v>
      </c>
      <c r="AB774" s="13" t="str">
        <v>E25</v>
      </c>
    </row>
    <row r="775" spans="1:28" x14ac:dyDescent="0.25">
      <c r="A775" s="103">
        <v>45712</v>
      </c>
      <c r="B775" s="102" t="str">
        <v>EuroAirlines</v>
      </c>
      <c r="C775" s="102" t="str">
        <v>Distributor</v>
      </c>
      <c r="D775" s="102" t="str">
        <v>AMADEUS</v>
      </c>
      <c r="E775" s="102" t="str">
        <v>11LF48</v>
      </c>
      <c r="F775" s="102" t="str">
        <v>OW</v>
      </c>
      <c r="G775" s="102" t="str">
        <v>Outbound</v>
      </c>
      <c r="H775" s="102" t="str">
        <v>4S6006</v>
      </c>
      <c r="I775" s="103" t="str">
        <v>NAP-SSH</v>
      </c>
      <c r="J775" s="135">
        <v>45880</v>
      </c>
      <c r="K775" s="102">
        <v>1</v>
      </c>
      <c r="L775" s="102">
        <v>1</v>
      </c>
      <c r="M775" s="102">
        <v>300</v>
      </c>
      <c r="N775" s="102">
        <v>34.04</v>
      </c>
      <c r="O775" s="102">
        <v>40</v>
      </c>
      <c r="P775" s="102">
        <v>374.04</v>
      </c>
      <c r="Q775" s="102" t="str">
        <v>Confirmed</v>
      </c>
      <c r="R775" s="102" t="str">
        <v>Closed Deal</v>
      </c>
      <c r="S775" s="102" t="str">
        <v>NAP</v>
      </c>
      <c r="T775" s="102" t="str">
        <v>SSH</v>
      </c>
      <c r="U775" s="102" t="str">
        <v>NAP</v>
      </c>
      <c r="V775" s="102">
        <v>1</v>
      </c>
      <c r="W775" s="102">
        <v>168</v>
      </c>
      <c r="X775" s="102" t="str">
        <v>S25-08</v>
      </c>
      <c r="Y775" s="102">
        <v>186</v>
      </c>
      <c r="Z775" s="102">
        <v>121</v>
      </c>
      <c r="AA775" s="102">
        <v>65</v>
      </c>
      <c r="AB775" s="13" t="str">
        <v>S25</v>
      </c>
    </row>
    <row r="776" spans="1:28" x14ac:dyDescent="0.25">
      <c r="A776" s="103">
        <v>45712</v>
      </c>
      <c r="B776" s="102" t="str">
        <v>EuroAirlines</v>
      </c>
      <c r="C776" s="102" t="str">
        <v>Distributor</v>
      </c>
      <c r="D776" s="102" t="str">
        <v>AMADEUS</v>
      </c>
      <c r="E776" s="102" t="str">
        <v>11LF48</v>
      </c>
      <c r="F776" s="102" t="str">
        <v>OW</v>
      </c>
      <c r="G776" s="102" t="str">
        <v>Outbound</v>
      </c>
      <c r="H776" s="102" t="str">
        <v>4S6006</v>
      </c>
      <c r="I776" s="103" t="str">
        <v>NAP-SSH</v>
      </c>
      <c r="J776" s="135">
        <v>45880</v>
      </c>
      <c r="K776" s="102">
        <v>1</v>
      </c>
      <c r="L776" s="102">
        <v>1</v>
      </c>
      <c r="M776" s="102">
        <v>300</v>
      </c>
      <c r="N776" s="102">
        <v>34.04</v>
      </c>
      <c r="O776" s="102">
        <v>40</v>
      </c>
      <c r="P776" s="102">
        <v>374.04</v>
      </c>
      <c r="Q776" s="102" t="str">
        <v>Confirmed</v>
      </c>
      <c r="R776" s="102" t="str">
        <v>Closed Deal</v>
      </c>
      <c r="S776" s="102" t="str">
        <v>NAP</v>
      </c>
      <c r="T776" s="102" t="str">
        <v>SSH</v>
      </c>
      <c r="U776" s="102" t="str">
        <v>NAP</v>
      </c>
      <c r="V776" s="102">
        <v>1</v>
      </c>
      <c r="W776" s="102">
        <v>168</v>
      </c>
      <c r="X776" s="102" t="str">
        <v>S25-08</v>
      </c>
      <c r="Y776" s="102">
        <v>186</v>
      </c>
      <c r="Z776" s="102">
        <v>121</v>
      </c>
      <c r="AA776" s="102">
        <v>65</v>
      </c>
      <c r="AB776" s="13" t="str">
        <v>S25</v>
      </c>
    </row>
    <row r="777" spans="1:28" x14ac:dyDescent="0.25">
      <c r="A777" s="103">
        <v>45713</v>
      </c>
      <c r="B777" s="102" t="str">
        <v>Searcharter</v>
      </c>
      <c r="C777" s="102" t="str">
        <v>Distributor</v>
      </c>
      <c r="D777" s="102" t="str">
        <v/>
      </c>
      <c r="E777" s="102" t="str">
        <v>RLEPH</v>
      </c>
      <c r="F777" s="102" t="str">
        <v>OW</v>
      </c>
      <c r="G777" s="102" t="str">
        <v>Outbound</v>
      </c>
      <c r="H777" s="102" t="str">
        <v>4S6015</v>
      </c>
      <c r="I777" s="103" t="str">
        <v>SSH-VRN</v>
      </c>
      <c r="J777" s="135">
        <v>45780</v>
      </c>
      <c r="K777" s="102">
        <v>2</v>
      </c>
      <c r="L777" s="102">
        <v>2</v>
      </c>
      <c r="M777" s="102">
        <v>300</v>
      </c>
      <c r="N777" s="102">
        <v>0</v>
      </c>
      <c r="O777" s="102">
        <v>0</v>
      </c>
      <c r="P777" s="102">
        <v>600</v>
      </c>
      <c r="Q777" s="102" t="str">
        <v>Confirmed</v>
      </c>
      <c r="R777" s="102" t="str">
        <v>Closed Deal</v>
      </c>
      <c r="S777" s="102" t="str">
        <v>SSH</v>
      </c>
      <c r="T777" s="102" t="str">
        <v>VRN</v>
      </c>
      <c r="U777" s="102" t="str">
        <v>VRN</v>
      </c>
      <c r="V777" s="102">
        <v>6</v>
      </c>
      <c r="W777" s="102">
        <v>67</v>
      </c>
      <c r="X777" s="102" t="str">
        <v>E25-05B</v>
      </c>
      <c r="Y777" s="102">
        <v>186</v>
      </c>
      <c r="Z777" s="102">
        <v>182</v>
      </c>
      <c r="AA777" s="102">
        <v>4</v>
      </c>
      <c r="AB777" s="13" t="str">
        <v>E25</v>
      </c>
    </row>
    <row r="778" spans="1:28" x14ac:dyDescent="0.25">
      <c r="A778" s="103">
        <v>45713</v>
      </c>
      <c r="B778" s="102" t="str">
        <v>Searcharter</v>
      </c>
      <c r="C778" s="102" t="str">
        <v>Distributor</v>
      </c>
      <c r="D778" s="102" t="str">
        <v/>
      </c>
      <c r="E778" s="102" t="str">
        <v>T2LUR</v>
      </c>
      <c r="F778" s="102" t="str">
        <v>OW</v>
      </c>
      <c r="G778" s="102" t="str">
        <v>Outbound</v>
      </c>
      <c r="H778" s="102" t="str">
        <v>4S6004</v>
      </c>
      <c r="I778" s="103" t="str">
        <v>BRI-SSH</v>
      </c>
      <c r="J778" s="135">
        <v>45878</v>
      </c>
      <c r="K778" s="102">
        <v>2</v>
      </c>
      <c r="L778" s="102">
        <v>2</v>
      </c>
      <c r="M778" s="102">
        <v>240</v>
      </c>
      <c r="N778" s="102">
        <v>0</v>
      </c>
      <c r="O778" s="102">
        <v>0</v>
      </c>
      <c r="P778" s="102">
        <v>480</v>
      </c>
      <c r="Q778" s="102" t="str">
        <v>Confirmed</v>
      </c>
      <c r="R778" s="102" t="str">
        <v>Closed Deal</v>
      </c>
      <c r="S778" s="102" t="str">
        <v>BRI</v>
      </c>
      <c r="T778" s="102" t="str">
        <v>SSH</v>
      </c>
      <c r="U778" s="102" t="str">
        <v>BRI</v>
      </c>
      <c r="V778" s="102">
        <v>6</v>
      </c>
      <c r="W778" s="102">
        <v>165</v>
      </c>
      <c r="X778" s="102" t="str">
        <v>S25-01</v>
      </c>
      <c r="Y778" s="102">
        <v>186</v>
      </c>
      <c r="Z778" s="102">
        <v>267</v>
      </c>
      <c r="AA778" s="102">
        <v>-81</v>
      </c>
      <c r="AB778" s="13" t="str">
        <v>S25</v>
      </c>
    </row>
    <row r="779" spans="1:28" x14ac:dyDescent="0.25">
      <c r="A779" s="103">
        <v>45713</v>
      </c>
      <c r="B779" s="102" t="str">
        <v>Searcharter</v>
      </c>
      <c r="C779" s="102" t="str">
        <v>Distributor</v>
      </c>
      <c r="D779" s="102" t="str">
        <v/>
      </c>
      <c r="E779" s="102" t="str">
        <v>EZYPL</v>
      </c>
      <c r="F779" s="102" t="str">
        <v>RT</v>
      </c>
      <c r="G779" s="102" t="str">
        <v>Outbound</v>
      </c>
      <c r="H779" s="102" t="str">
        <v>4S6004</v>
      </c>
      <c r="I779" s="103" t="str">
        <v>BRI-SSH</v>
      </c>
      <c r="J779" s="135">
        <v>45843</v>
      </c>
      <c r="K779" s="102">
        <v>4</v>
      </c>
      <c r="L779" s="102">
        <v>4</v>
      </c>
      <c r="M779" s="102">
        <v>160</v>
      </c>
      <c r="N779" s="102">
        <v>0</v>
      </c>
      <c r="O779" s="102">
        <v>0</v>
      </c>
      <c r="P779" s="102">
        <v>640</v>
      </c>
      <c r="Q779" s="102" t="str">
        <v>Confirmed</v>
      </c>
      <c r="R779" s="102" t="str">
        <v>Closed Deal</v>
      </c>
      <c r="S779" s="102" t="str">
        <v>BRI</v>
      </c>
      <c r="T779" s="102" t="str">
        <v>SSH</v>
      </c>
      <c r="U779" s="102" t="str">
        <v>BRI</v>
      </c>
      <c r="V779" s="102">
        <v>6</v>
      </c>
      <c r="W779" s="102">
        <v>130</v>
      </c>
      <c r="X779" s="102" t="str">
        <v>S25-01</v>
      </c>
      <c r="Y779" s="102">
        <v>186</v>
      </c>
      <c r="Z779" s="102">
        <v>99</v>
      </c>
      <c r="AA779" s="102">
        <v>87</v>
      </c>
      <c r="AB779" s="13" t="str">
        <v>S25</v>
      </c>
    </row>
    <row r="780" spans="1:28" x14ac:dyDescent="0.25">
      <c r="A780" s="103">
        <v>45713</v>
      </c>
      <c r="B780" s="102" t="str">
        <v>Searcharter</v>
      </c>
      <c r="C780" s="102" t="str">
        <v>Distributor</v>
      </c>
      <c r="D780" s="102" t="str">
        <v/>
      </c>
      <c r="E780" s="102" t="str">
        <v>EZYPL</v>
      </c>
      <c r="F780" s="102" t="str">
        <v>RT</v>
      </c>
      <c r="G780" s="102" t="str">
        <v>Inbound</v>
      </c>
      <c r="H780" s="102" t="str">
        <v>4S6003</v>
      </c>
      <c r="I780" s="103" t="str">
        <v>SSH-BRI</v>
      </c>
      <c r="J780" s="135">
        <v>45850</v>
      </c>
      <c r="K780" s="102">
        <v>4</v>
      </c>
      <c r="L780" s="102">
        <v>4</v>
      </c>
      <c r="M780" s="102">
        <v>160</v>
      </c>
      <c r="N780" s="102">
        <v>0</v>
      </c>
      <c r="O780" s="102">
        <v>0</v>
      </c>
      <c r="P780" s="102">
        <v>640</v>
      </c>
      <c r="Q780" s="102" t="str">
        <v>Confirmed</v>
      </c>
      <c r="R780" s="102" t="str">
        <v>Closed Deal</v>
      </c>
      <c r="S780" s="102" t="str">
        <v>SSH</v>
      </c>
      <c r="T780" s="102" t="str">
        <v>BRI</v>
      </c>
      <c r="U780" s="102" t="str">
        <v>BRI</v>
      </c>
      <c r="V780" s="102">
        <v>6</v>
      </c>
      <c r="W780" s="102">
        <v>137</v>
      </c>
      <c r="X780" s="102" t="str">
        <v>S25-01</v>
      </c>
      <c r="Y780" s="102">
        <v>186</v>
      </c>
      <c r="Z780" s="102">
        <v>105</v>
      </c>
      <c r="AA780" s="102">
        <v>81</v>
      </c>
      <c r="AB780" s="13" t="str">
        <v>S25</v>
      </c>
    </row>
    <row r="781" spans="1:28" x14ac:dyDescent="0.25">
      <c r="A781" s="103">
        <v>45713</v>
      </c>
      <c r="B781" s="102" t="str">
        <v>Searcharter</v>
      </c>
      <c r="C781" s="102" t="str">
        <v>Distributor</v>
      </c>
      <c r="D781" s="102" t="str">
        <v/>
      </c>
      <c r="E781" s="102" t="str">
        <v>ADET6</v>
      </c>
      <c r="F781" s="102" t="str">
        <v>RT</v>
      </c>
      <c r="G781" s="102" t="str">
        <v>Outbound</v>
      </c>
      <c r="H781" s="102" t="str">
        <v>4S6004</v>
      </c>
      <c r="I781" s="103" t="str">
        <v>BRI-SSH</v>
      </c>
      <c r="J781" s="135">
        <v>45878</v>
      </c>
      <c r="K781" s="102">
        <v>8</v>
      </c>
      <c r="L781" s="102">
        <v>8</v>
      </c>
      <c r="M781" s="102">
        <v>240</v>
      </c>
      <c r="N781" s="102">
        <v>0</v>
      </c>
      <c r="O781" s="102">
        <v>0</v>
      </c>
      <c r="P781" s="102">
        <v>1920</v>
      </c>
      <c r="Q781" s="102" t="str">
        <v>Confirmed</v>
      </c>
      <c r="R781" s="102" t="str">
        <v>Closed Deal</v>
      </c>
      <c r="S781" s="102" t="str">
        <v>BRI</v>
      </c>
      <c r="T781" s="102" t="str">
        <v>SSH</v>
      </c>
      <c r="U781" s="102" t="str">
        <v>BRI</v>
      </c>
      <c r="V781" s="102">
        <v>6</v>
      </c>
      <c r="W781" s="102">
        <v>165</v>
      </c>
      <c r="X781" s="102" t="str">
        <v>S25-01</v>
      </c>
      <c r="Y781" s="102">
        <v>186</v>
      </c>
      <c r="Z781" s="102">
        <v>267</v>
      </c>
      <c r="AA781" s="102">
        <v>-81</v>
      </c>
      <c r="AB781" s="13" t="str">
        <v>S25</v>
      </c>
    </row>
    <row r="782" spans="1:28" x14ac:dyDescent="0.25">
      <c r="A782" s="103">
        <v>45713</v>
      </c>
      <c r="B782" s="102" t="str">
        <v>Searcharter</v>
      </c>
      <c r="C782" s="102" t="str">
        <v>Distributor</v>
      </c>
      <c r="D782" s="102" t="str">
        <v/>
      </c>
      <c r="E782" s="102" t="str">
        <v>ADET6</v>
      </c>
      <c r="F782" s="102" t="str">
        <v>RT</v>
      </c>
      <c r="G782" s="102" t="str">
        <v>Inbound</v>
      </c>
      <c r="H782" s="102" t="str">
        <v>4S6003</v>
      </c>
      <c r="I782" s="103" t="str">
        <v>SSH-BRI</v>
      </c>
      <c r="J782" s="135">
        <v>45885</v>
      </c>
      <c r="K782" s="102">
        <v>8</v>
      </c>
      <c r="L782" s="102">
        <v>8</v>
      </c>
      <c r="M782" s="102">
        <v>240</v>
      </c>
      <c r="N782" s="102">
        <v>0</v>
      </c>
      <c r="O782" s="102">
        <v>0</v>
      </c>
      <c r="P782" s="102">
        <v>1920</v>
      </c>
      <c r="Q782" s="102" t="str">
        <v>Confirmed</v>
      </c>
      <c r="R782" s="102" t="str">
        <v>Closed Deal</v>
      </c>
      <c r="S782" s="102" t="str">
        <v>SSH</v>
      </c>
      <c r="T782" s="102" t="str">
        <v>BRI</v>
      </c>
      <c r="U782" s="102" t="str">
        <v>BRI</v>
      </c>
      <c r="V782" s="102">
        <v>6</v>
      </c>
      <c r="W782" s="102">
        <v>172</v>
      </c>
      <c r="X782" s="102" t="str">
        <v>S25-01</v>
      </c>
      <c r="Y782" s="102">
        <v>186</v>
      </c>
      <c r="Z782" s="102">
        <v>261</v>
      </c>
      <c r="AA782" s="102">
        <v>-75</v>
      </c>
      <c r="AB782" s="13" t="str">
        <v>S25</v>
      </c>
    </row>
    <row r="783" spans="1:28" x14ac:dyDescent="0.25">
      <c r="A783" s="103">
        <v>45714</v>
      </c>
      <c r="B783" s="102" t="str">
        <v>Atelier Vacanze SRL</v>
      </c>
      <c r="C783" s="102" t="str">
        <v>Tour Operator</v>
      </c>
      <c r="D783" s="102" t="str">
        <v/>
      </c>
      <c r="E783" s="102" t="str">
        <v/>
      </c>
      <c r="F783" s="102" t="str">
        <v>RT</v>
      </c>
      <c r="G783" s="102" t="str">
        <v>Outbound</v>
      </c>
      <c r="H783" s="102" t="str">
        <v>4S6018</v>
      </c>
      <c r="I783" s="103" t="str">
        <v>NAP-SSH</v>
      </c>
      <c r="J783" s="135">
        <v>45765</v>
      </c>
      <c r="K783" s="102">
        <v>1</v>
      </c>
      <c r="L783" s="102">
        <v>1</v>
      </c>
      <c r="M783" s="102">
        <v>285</v>
      </c>
      <c r="N783" s="102">
        <v>0</v>
      </c>
      <c r="O783" s="102">
        <v>0</v>
      </c>
      <c r="P783" s="102">
        <v>285</v>
      </c>
      <c r="Q783" s="102" t="str">
        <v>Confirmed</v>
      </c>
      <c r="R783" s="102" t="str">
        <v>Signed</v>
      </c>
      <c r="S783" s="102" t="str">
        <v>NAP</v>
      </c>
      <c r="T783" s="102" t="str">
        <v>SSH</v>
      </c>
      <c r="U783" s="102" t="str">
        <v>NAP</v>
      </c>
      <c r="V783" s="102">
        <v>5</v>
      </c>
      <c r="W783" s="102">
        <v>51</v>
      </c>
      <c r="X783" s="102" t="str">
        <v>E25-08</v>
      </c>
      <c r="Y783" s="102">
        <v>186</v>
      </c>
      <c r="Z783" s="102">
        <v>186</v>
      </c>
      <c r="AA783" s="102">
        <v>0</v>
      </c>
      <c r="AB783" s="13" t="str">
        <v>E25</v>
      </c>
    </row>
    <row r="784" spans="1:28" x14ac:dyDescent="0.25">
      <c r="A784" s="103">
        <v>45714</v>
      </c>
      <c r="B784" s="102" t="str">
        <v>Atelier Vacanze SRL</v>
      </c>
      <c r="C784" s="102" t="str">
        <v>Tour Operator</v>
      </c>
      <c r="D784" s="102" t="str">
        <v/>
      </c>
      <c r="E784" s="102" t="str">
        <v/>
      </c>
      <c r="F784" s="102" t="str">
        <v>RT</v>
      </c>
      <c r="G784" s="102" t="str">
        <v>Inbound</v>
      </c>
      <c r="H784" s="102" t="str">
        <v>4S6017</v>
      </c>
      <c r="I784" s="103" t="str">
        <v>SSH-NAP</v>
      </c>
      <c r="J784" s="135">
        <v>45772</v>
      </c>
      <c r="K784" s="102">
        <v>1</v>
      </c>
      <c r="L784" s="102">
        <v>1</v>
      </c>
      <c r="M784" s="102">
        <v>285</v>
      </c>
      <c r="N784" s="102">
        <v>0</v>
      </c>
      <c r="O784" s="102">
        <v>0</v>
      </c>
      <c r="P784" s="102">
        <v>285</v>
      </c>
      <c r="Q784" s="102" t="str">
        <v>Confirmed</v>
      </c>
      <c r="R784" s="102" t="str">
        <v>Signed</v>
      </c>
      <c r="S784" s="102" t="str">
        <v>SSH</v>
      </c>
      <c r="T784" s="102" t="str">
        <v>NAP</v>
      </c>
      <c r="U784" s="102" t="str">
        <v>NAP</v>
      </c>
      <c r="V784" s="102">
        <v>5</v>
      </c>
      <c r="W784" s="102">
        <v>58</v>
      </c>
      <c r="X784" s="102" t="str">
        <v>E25-08</v>
      </c>
      <c r="Y784" s="102">
        <v>186</v>
      </c>
      <c r="Z784" s="102">
        <v>186</v>
      </c>
      <c r="AA784" s="102">
        <v>0</v>
      </c>
      <c r="AB784" s="13" t="str">
        <v>E25</v>
      </c>
    </row>
    <row r="785" spans="1:28" x14ac:dyDescent="0.25">
      <c r="A785" s="103">
        <v>45714</v>
      </c>
      <c r="B785" s="102" t="str">
        <v>Atelier Vacanze SRL</v>
      </c>
      <c r="C785" s="102" t="str">
        <v>Tour Operator</v>
      </c>
      <c r="D785" s="102" t="str">
        <v/>
      </c>
      <c r="E785" s="102" t="str">
        <v/>
      </c>
      <c r="F785" s="102" t="str">
        <v>RT</v>
      </c>
      <c r="G785" s="102" t="str">
        <v>Outbound</v>
      </c>
      <c r="H785" s="102" t="str">
        <v>SE5447</v>
      </c>
      <c r="I785" s="103" t="str">
        <v>NAP-SSH</v>
      </c>
      <c r="J785" s="135">
        <v>45765</v>
      </c>
      <c r="K785" s="102">
        <v>40</v>
      </c>
      <c r="L785" s="102">
        <v>40</v>
      </c>
      <c r="M785" s="102">
        <v>285</v>
      </c>
      <c r="N785" s="102">
        <v>0</v>
      </c>
      <c r="O785" s="102">
        <v>0</v>
      </c>
      <c r="P785" s="102">
        <v>11400</v>
      </c>
      <c r="Q785" s="102" t="str">
        <v>Confirmed</v>
      </c>
      <c r="R785" s="102" t="str">
        <v>Signed</v>
      </c>
      <c r="S785" s="102" t="str">
        <v>NAP</v>
      </c>
      <c r="T785" s="102" t="str">
        <v>SSH</v>
      </c>
      <c r="U785" s="102" t="str">
        <v>NAP</v>
      </c>
      <c r="V785" s="102">
        <v>5</v>
      </c>
      <c r="W785" s="102">
        <v>51</v>
      </c>
      <c r="X785" s="102" t="str">
        <v>E25-09B</v>
      </c>
      <c r="Y785" s="102">
        <v>96</v>
      </c>
      <c r="Z785" s="102">
        <v>99</v>
      </c>
      <c r="AA785" s="102">
        <v>-3</v>
      </c>
      <c r="AB785" s="13" t="str">
        <v>E25</v>
      </c>
    </row>
    <row r="786" spans="1:28" x14ac:dyDescent="0.25">
      <c r="A786" s="103">
        <v>45714</v>
      </c>
      <c r="B786" s="102" t="str">
        <v>Atelier Vacanze SRL</v>
      </c>
      <c r="C786" s="102" t="str">
        <v>Tour Operator</v>
      </c>
      <c r="D786" s="102" t="str">
        <v/>
      </c>
      <c r="E786" s="102" t="str">
        <v/>
      </c>
      <c r="F786" s="102" t="str">
        <v>RT</v>
      </c>
      <c r="G786" s="102" t="str">
        <v>Inbound</v>
      </c>
      <c r="H786" s="102" t="str">
        <v>SE5446</v>
      </c>
      <c r="I786" s="103" t="str">
        <v>SSH-NAP</v>
      </c>
      <c r="J786" s="135">
        <v>45772</v>
      </c>
      <c r="K786" s="102">
        <v>40</v>
      </c>
      <c r="L786" s="102">
        <v>40</v>
      </c>
      <c r="M786" s="102">
        <v>285</v>
      </c>
      <c r="N786" s="102">
        <v>0</v>
      </c>
      <c r="O786" s="102">
        <v>0</v>
      </c>
      <c r="P786" s="102">
        <v>11400</v>
      </c>
      <c r="Q786" s="102" t="str">
        <v>Confirmed</v>
      </c>
      <c r="R786" s="102" t="str">
        <v>Signed</v>
      </c>
      <c r="S786" s="102" t="str">
        <v>SSH</v>
      </c>
      <c r="T786" s="102" t="str">
        <v>NAP</v>
      </c>
      <c r="U786" s="102" t="str">
        <v>NAP</v>
      </c>
      <c r="V786" s="102">
        <v>5</v>
      </c>
      <c r="W786" s="102">
        <v>58</v>
      </c>
      <c r="X786" s="102" t="str">
        <v>E25-09B</v>
      </c>
      <c r="Y786" s="102">
        <v>95</v>
      </c>
      <c r="Z786" s="102">
        <v>95</v>
      </c>
      <c r="AA786" s="102">
        <v>0</v>
      </c>
      <c r="AB786" s="13" t="str">
        <v>E25</v>
      </c>
    </row>
    <row r="787" spans="1:28" x14ac:dyDescent="0.25">
      <c r="A787" s="103">
        <v>45713</v>
      </c>
      <c r="B787" s="102" t="str">
        <v>EuroAirlines</v>
      </c>
      <c r="C787" s="102" t="str">
        <v>Distributor</v>
      </c>
      <c r="D787" s="102" t="str">
        <v>AMADEUS</v>
      </c>
      <c r="E787" s="102" t="str">
        <v>11LBT4</v>
      </c>
      <c r="F787" s="102" t="str">
        <v>OW</v>
      </c>
      <c r="G787" s="102" t="str">
        <v>Outbound</v>
      </c>
      <c r="H787" s="102" t="str">
        <v>4S6016</v>
      </c>
      <c r="I787" s="103" t="str">
        <v>BRI-SSH</v>
      </c>
      <c r="J787" s="135">
        <v>45752</v>
      </c>
      <c r="K787" s="102">
        <v>0</v>
      </c>
      <c r="L787" s="102">
        <v>0</v>
      </c>
      <c r="M787" s="102">
        <v>0</v>
      </c>
      <c r="N787" s="102">
        <v>0</v>
      </c>
      <c r="O787" s="102">
        <v>0</v>
      </c>
      <c r="P787" s="102">
        <v>0</v>
      </c>
      <c r="Q787" s="102" t="str">
        <v>Reissued</v>
      </c>
      <c r="R787" s="102" t="str">
        <v>Reissued</v>
      </c>
      <c r="S787" s="102" t="str">
        <v>BRI</v>
      </c>
      <c r="T787" s="102" t="str">
        <v>SSH</v>
      </c>
      <c r="U787" s="102" t="str">
        <v>BRI</v>
      </c>
      <c r="V787" s="102">
        <v>6</v>
      </c>
      <c r="W787" s="102">
        <v>39</v>
      </c>
      <c r="X787" s="102" t="str">
        <v>E25-02A</v>
      </c>
      <c r="Y787" s="102">
        <v>113</v>
      </c>
      <c r="Z787" s="102">
        <v>109</v>
      </c>
      <c r="AA787" s="102">
        <v>4</v>
      </c>
      <c r="AB787" s="13" t="str">
        <v>E25</v>
      </c>
    </row>
    <row r="788" spans="1:28" x14ac:dyDescent="0.25">
      <c r="A788" s="103">
        <v>45713</v>
      </c>
      <c r="B788" s="102" t="str">
        <v>EuroAirlines</v>
      </c>
      <c r="C788" s="102" t="str">
        <v>Distributor</v>
      </c>
      <c r="D788" s="102" t="str">
        <v>AMADEUS</v>
      </c>
      <c r="E788" s="102" t="str">
        <v>11LBT4</v>
      </c>
      <c r="F788" s="102" t="str">
        <v>OW</v>
      </c>
      <c r="G788" s="102" t="str">
        <v>Outbound</v>
      </c>
      <c r="H788" s="102" t="str">
        <v>4S6016</v>
      </c>
      <c r="I788" s="103" t="str">
        <v>BRI-SSH</v>
      </c>
      <c r="J788" s="135">
        <v>45752</v>
      </c>
      <c r="K788" s="102">
        <v>0</v>
      </c>
      <c r="L788" s="102">
        <v>0</v>
      </c>
      <c r="M788" s="102">
        <v>0</v>
      </c>
      <c r="N788" s="102">
        <v>0</v>
      </c>
      <c r="O788" s="102">
        <v>0</v>
      </c>
      <c r="P788" s="102">
        <v>0</v>
      </c>
      <c r="Q788" s="102" t="str">
        <v>Reissued</v>
      </c>
      <c r="R788" s="102" t="str">
        <v>Reissued</v>
      </c>
      <c r="S788" s="102" t="str">
        <v>BRI</v>
      </c>
      <c r="T788" s="102" t="str">
        <v>SSH</v>
      </c>
      <c r="U788" s="102" t="str">
        <v>BRI</v>
      </c>
      <c r="V788" s="102">
        <v>6</v>
      </c>
      <c r="W788" s="102">
        <v>39</v>
      </c>
      <c r="X788" s="102" t="str">
        <v>E25-02A</v>
      </c>
      <c r="Y788" s="102">
        <v>113</v>
      </c>
      <c r="Z788" s="102">
        <v>109</v>
      </c>
      <c r="AA788" s="102">
        <v>4</v>
      </c>
      <c r="AB788" s="13" t="str">
        <v>E25</v>
      </c>
    </row>
    <row r="789" spans="1:28" x14ac:dyDescent="0.25">
      <c r="A789" s="103">
        <v>45714</v>
      </c>
      <c r="B789" s="102" t="str">
        <v>APG</v>
      </c>
      <c r="C789" s="102" t="str">
        <v>Distributor</v>
      </c>
      <c r="D789" s="102" t="str">
        <v/>
      </c>
      <c r="E789" s="102" t="str">
        <v>12LYDF</v>
      </c>
      <c r="F789" s="102" t="str">
        <v>OW</v>
      </c>
      <c r="G789" s="102" t="str">
        <v>Outbound</v>
      </c>
      <c r="H789" s="102" t="str">
        <v>4S6006</v>
      </c>
      <c r="I789" s="103" t="str">
        <v>NAP-SSH</v>
      </c>
      <c r="J789" s="135">
        <v>45866</v>
      </c>
      <c r="K789" s="102">
        <v>1</v>
      </c>
      <c r="L789" s="102">
        <v>1</v>
      </c>
      <c r="M789" s="102">
        <v>230</v>
      </c>
      <c r="N789" s="102">
        <v>28.42</v>
      </c>
      <c r="O789" s="102">
        <v>30</v>
      </c>
      <c r="P789" s="102">
        <v>288.42</v>
      </c>
      <c r="Q789" s="102" t="str">
        <v>Confirmed</v>
      </c>
      <c r="R789" s="102" t="str">
        <v>Closed Deal</v>
      </c>
      <c r="S789" s="102" t="str">
        <v>NAP</v>
      </c>
      <c r="T789" s="102" t="str">
        <v>SSH</v>
      </c>
      <c r="U789" s="102" t="str">
        <v>NAP</v>
      </c>
      <c r="V789" s="102">
        <v>1</v>
      </c>
      <c r="W789" s="102">
        <v>152</v>
      </c>
      <c r="X789" s="102" t="str">
        <v>S25-08</v>
      </c>
      <c r="Y789" s="102">
        <v>186</v>
      </c>
      <c r="Z789" s="102">
        <v>16</v>
      </c>
      <c r="AA789" s="102">
        <v>170</v>
      </c>
      <c r="AB789" s="13" t="str">
        <v>S25</v>
      </c>
    </row>
    <row r="790" spans="1:28" x14ac:dyDescent="0.25">
      <c r="A790" s="103">
        <v>45714</v>
      </c>
      <c r="B790" s="102" t="str">
        <v>APG</v>
      </c>
      <c r="C790" s="102" t="str">
        <v>Distributor</v>
      </c>
      <c r="D790" s="102" t="str">
        <v/>
      </c>
      <c r="E790" s="102" t="str">
        <v>12LYDF</v>
      </c>
      <c r="F790" s="102" t="str">
        <v>OW</v>
      </c>
      <c r="G790" s="102" t="str">
        <v>Outbound</v>
      </c>
      <c r="H790" s="102" t="str">
        <v>4S6006</v>
      </c>
      <c r="I790" s="103" t="str">
        <v>NAP-SSH</v>
      </c>
      <c r="J790" s="135">
        <v>45866</v>
      </c>
      <c r="K790" s="102">
        <v>1</v>
      </c>
      <c r="L790" s="102">
        <v>1</v>
      </c>
      <c r="M790" s="102">
        <v>230</v>
      </c>
      <c r="N790" s="102">
        <v>28.42</v>
      </c>
      <c r="O790" s="102">
        <v>30</v>
      </c>
      <c r="P790" s="102">
        <v>288.42</v>
      </c>
      <c r="Q790" s="102" t="str">
        <v>Confirmed</v>
      </c>
      <c r="R790" s="102" t="str">
        <v>Closed Deal</v>
      </c>
      <c r="S790" s="102" t="str">
        <v>NAP</v>
      </c>
      <c r="T790" s="102" t="str">
        <v>SSH</v>
      </c>
      <c r="U790" s="102" t="str">
        <v>NAP</v>
      </c>
      <c r="V790" s="102">
        <v>1</v>
      </c>
      <c r="W790" s="102">
        <v>152</v>
      </c>
      <c r="X790" s="102" t="str">
        <v>S25-08</v>
      </c>
      <c r="Y790" s="102">
        <v>186</v>
      </c>
      <c r="Z790" s="102">
        <v>16</v>
      </c>
      <c r="AA790" s="102">
        <v>170</v>
      </c>
      <c r="AB790" s="13" t="str">
        <v>S25</v>
      </c>
    </row>
    <row r="791" spans="1:28" x14ac:dyDescent="0.25">
      <c r="A791" s="103">
        <v>45714</v>
      </c>
      <c r="B791" s="102" t="str">
        <v>APG</v>
      </c>
      <c r="C791" s="102" t="str">
        <v>Distributor</v>
      </c>
      <c r="D791" s="102" t="str">
        <v/>
      </c>
      <c r="E791" s="102" t="str">
        <v>12LYDF</v>
      </c>
      <c r="F791" s="102" t="str">
        <v>OW</v>
      </c>
      <c r="G791" s="102" t="str">
        <v>Outbound</v>
      </c>
      <c r="H791" s="102" t="str">
        <v>4S6006</v>
      </c>
      <c r="I791" s="103" t="str">
        <v>NAP-SSH</v>
      </c>
      <c r="J791" s="135">
        <v>45866</v>
      </c>
      <c r="K791" s="102">
        <v>1</v>
      </c>
      <c r="L791" s="102">
        <v>1</v>
      </c>
      <c r="M791" s="102">
        <v>230</v>
      </c>
      <c r="N791" s="102">
        <v>28.42</v>
      </c>
      <c r="O791" s="102">
        <v>30</v>
      </c>
      <c r="P791" s="102">
        <v>288.42</v>
      </c>
      <c r="Q791" s="102" t="str">
        <v>Confirmed</v>
      </c>
      <c r="R791" s="102" t="str">
        <v>Closed Deal</v>
      </c>
      <c r="S791" s="102" t="str">
        <v>NAP</v>
      </c>
      <c r="T791" s="102" t="str">
        <v>SSH</v>
      </c>
      <c r="U791" s="102" t="str">
        <v>NAP</v>
      </c>
      <c r="V791" s="102">
        <v>1</v>
      </c>
      <c r="W791" s="102">
        <v>152</v>
      </c>
      <c r="X791" s="102" t="str">
        <v>S25-08</v>
      </c>
      <c r="Y791" s="102">
        <v>186</v>
      </c>
      <c r="Z791" s="102">
        <v>16</v>
      </c>
      <c r="AA791" s="102">
        <v>170</v>
      </c>
      <c r="AB791" s="13" t="str">
        <v>S25</v>
      </c>
    </row>
    <row r="792" spans="1:28" x14ac:dyDescent="0.25">
      <c r="A792" s="103">
        <v>45714</v>
      </c>
      <c r="B792" s="102" t="str">
        <v>APG</v>
      </c>
      <c r="C792" s="102" t="str">
        <v>Distributor</v>
      </c>
      <c r="D792" s="102" t="str">
        <v/>
      </c>
      <c r="E792" s="102" t="str">
        <v>12LYDF</v>
      </c>
      <c r="F792" s="102" t="str">
        <v>OW</v>
      </c>
      <c r="G792" s="102" t="str">
        <v>Outbound</v>
      </c>
      <c r="H792" s="102" t="str">
        <v>4S6006</v>
      </c>
      <c r="I792" s="103" t="str">
        <v>NAP-SSH</v>
      </c>
      <c r="J792" s="135">
        <v>45866</v>
      </c>
      <c r="K792" s="102">
        <v>1</v>
      </c>
      <c r="L792" s="102">
        <v>1</v>
      </c>
      <c r="M792" s="102">
        <v>172.5</v>
      </c>
      <c r="N792" s="102">
        <v>28.42</v>
      </c>
      <c r="O792" s="102">
        <v>30</v>
      </c>
      <c r="P792" s="102">
        <v>230.92</v>
      </c>
      <c r="Q792" s="102" t="str">
        <v>Confirmed</v>
      </c>
      <c r="R792" s="102" t="str">
        <v>Closed Deal</v>
      </c>
      <c r="S792" s="102" t="str">
        <v>NAP</v>
      </c>
      <c r="T792" s="102" t="str">
        <v>SSH</v>
      </c>
      <c r="U792" s="102" t="str">
        <v>NAP</v>
      </c>
      <c r="V792" s="102">
        <v>1</v>
      </c>
      <c r="W792" s="102">
        <v>152</v>
      </c>
      <c r="X792" s="102" t="str">
        <v>S25-08</v>
      </c>
      <c r="Y792" s="102">
        <v>186</v>
      </c>
      <c r="Z792" s="102">
        <v>16</v>
      </c>
      <c r="AA792" s="102">
        <v>170</v>
      </c>
      <c r="AB792" s="13" t="str">
        <v>S25</v>
      </c>
    </row>
    <row r="793" spans="1:28" x14ac:dyDescent="0.25">
      <c r="A793" s="103">
        <v>45715</v>
      </c>
      <c r="B793" s="102" t="str">
        <v>Searcharter</v>
      </c>
      <c r="C793" s="102" t="str">
        <v>Distributor</v>
      </c>
      <c r="D793" s="102" t="str">
        <v/>
      </c>
      <c r="E793" s="102" t="str">
        <v>GDTWZ</v>
      </c>
      <c r="F793" s="102" t="str">
        <v>OW</v>
      </c>
      <c r="G793" s="102" t="str">
        <v>Outbound</v>
      </c>
      <c r="H793" s="102" t="str">
        <v>4S6004</v>
      </c>
      <c r="I793" s="103" t="str">
        <v>BRI-SSH</v>
      </c>
      <c r="J793" s="135">
        <v>45934</v>
      </c>
      <c r="K793" s="102">
        <v>1</v>
      </c>
      <c r="L793" s="102">
        <v>1</v>
      </c>
      <c r="M793" s="102">
        <v>240</v>
      </c>
      <c r="N793" s="102">
        <v>0</v>
      </c>
      <c r="O793" s="102">
        <v>0</v>
      </c>
      <c r="P793" s="102">
        <v>240</v>
      </c>
      <c r="Q793" s="102" t="str">
        <v>Confirmed</v>
      </c>
      <c r="R793" s="102" t="str">
        <v>Closed Deal</v>
      </c>
      <c r="S793" s="102" t="str">
        <v>BRI</v>
      </c>
      <c r="T793" s="102" t="str">
        <v>SSH</v>
      </c>
      <c r="U793" s="102" t="str">
        <v>BRI</v>
      </c>
      <c r="V793" s="102">
        <v>6</v>
      </c>
      <c r="W793" s="102">
        <v>219</v>
      </c>
      <c r="X793" s="102" t="str">
        <v>S25-01</v>
      </c>
      <c r="Y793" s="102">
        <v>186</v>
      </c>
      <c r="Z793" s="102">
        <v>176</v>
      </c>
      <c r="AA793" s="102">
        <v>10</v>
      </c>
      <c r="AB793" s="13" t="str">
        <v>S25</v>
      </c>
    </row>
    <row r="794" spans="1:28" x14ac:dyDescent="0.25">
      <c r="A794" s="103">
        <v>45715</v>
      </c>
      <c r="B794" s="102" t="str">
        <v>Genius</v>
      </c>
      <c r="C794" s="102" t="str">
        <v>Distributor</v>
      </c>
      <c r="D794" s="102" t="str">
        <v/>
      </c>
      <c r="E794" s="102" t="str">
        <v/>
      </c>
      <c r="F794" s="102" t="str">
        <v>OW</v>
      </c>
      <c r="G794" s="102" t="str">
        <v>Outbound</v>
      </c>
      <c r="H794" s="102" t="str">
        <v>4S6006</v>
      </c>
      <c r="I794" s="103" t="str">
        <v>NAP-SSH</v>
      </c>
      <c r="J794" s="135">
        <v>45880</v>
      </c>
      <c r="K794" s="102">
        <v>6</v>
      </c>
      <c r="L794" s="102">
        <v>6</v>
      </c>
      <c r="M794" s="102">
        <v>280</v>
      </c>
      <c r="N794" s="102">
        <v>0</v>
      </c>
      <c r="O794" s="102">
        <v>0</v>
      </c>
      <c r="P794" s="102">
        <v>1680</v>
      </c>
      <c r="Q794" s="102" t="str">
        <v>Confirmed</v>
      </c>
      <c r="R794" s="102" t="str">
        <v>Closed Deal</v>
      </c>
      <c r="S794" s="102" t="str">
        <v>NAP</v>
      </c>
      <c r="T794" s="102" t="str">
        <v>SSH</v>
      </c>
      <c r="U794" s="102" t="str">
        <v>NAP</v>
      </c>
      <c r="V794" s="102">
        <v>1</v>
      </c>
      <c r="W794" s="102">
        <v>165</v>
      </c>
      <c r="X794" s="102" t="str">
        <v>S25-08</v>
      </c>
      <c r="Y794" s="102">
        <v>186</v>
      </c>
      <c r="Z794" s="102">
        <v>121</v>
      </c>
      <c r="AA794" s="102">
        <v>65</v>
      </c>
      <c r="AB794" s="13" t="str">
        <v>S25</v>
      </c>
    </row>
    <row r="795" spans="1:28" x14ac:dyDescent="0.25">
      <c r="A795" s="103">
        <v>45715</v>
      </c>
      <c r="B795" s="102" t="str">
        <v>Genius</v>
      </c>
      <c r="C795" s="102" t="str">
        <v>Distributor</v>
      </c>
      <c r="D795" s="102" t="str">
        <v/>
      </c>
      <c r="E795" s="102" t="str">
        <v/>
      </c>
      <c r="F795" s="102" t="str">
        <v>OW</v>
      </c>
      <c r="G795" s="102" t="str">
        <v>Outbound</v>
      </c>
      <c r="H795" s="102" t="str">
        <v>4S6005</v>
      </c>
      <c r="I795" s="103" t="str">
        <v>SSH-NAP</v>
      </c>
      <c r="J795" s="135">
        <v>45887</v>
      </c>
      <c r="K795" s="102">
        <v>6</v>
      </c>
      <c r="L795" s="102">
        <v>6</v>
      </c>
      <c r="M795" s="102">
        <v>300</v>
      </c>
      <c r="N795" s="102">
        <v>0</v>
      </c>
      <c r="O795" s="102">
        <v>0</v>
      </c>
      <c r="P795" s="102">
        <v>1800</v>
      </c>
      <c r="Q795" s="102" t="str">
        <v>Confirmed</v>
      </c>
      <c r="R795" s="102" t="str">
        <v>Closed Deal</v>
      </c>
      <c r="S795" s="102" t="str">
        <v>SSH</v>
      </c>
      <c r="T795" s="102" t="str">
        <v>NAP</v>
      </c>
      <c r="U795" s="102" t="str">
        <v>NAP</v>
      </c>
      <c r="V795" s="102">
        <v>1</v>
      </c>
      <c r="W795" s="102">
        <v>172</v>
      </c>
      <c r="X795" s="102" t="str">
        <v>S25-08</v>
      </c>
      <c r="Y795" s="102">
        <v>186</v>
      </c>
      <c r="Z795" s="102">
        <v>93</v>
      </c>
      <c r="AA795" s="102">
        <v>93</v>
      </c>
      <c r="AB795" s="13" t="str">
        <v>S25</v>
      </c>
    </row>
    <row r="796" spans="1:28" x14ac:dyDescent="0.25">
      <c r="A796" s="103">
        <v>45714</v>
      </c>
      <c r="B796" s="102" t="str">
        <v>EuroAirlines</v>
      </c>
      <c r="C796" s="102" t="str">
        <v>Distributor</v>
      </c>
      <c r="D796" s="102" t="str">
        <v>AMADEUS</v>
      </c>
      <c r="E796" s="102" t="str">
        <v>11LGA2</v>
      </c>
      <c r="F796" s="102" t="str">
        <v>OW</v>
      </c>
      <c r="G796" s="102" t="str">
        <v>Outbound</v>
      </c>
      <c r="H796" s="102" t="str">
        <v>4S6004</v>
      </c>
      <c r="I796" s="103" t="str">
        <v>BRI-SSH</v>
      </c>
      <c r="J796" s="135">
        <v>45878</v>
      </c>
      <c r="K796" s="102">
        <v>1</v>
      </c>
      <c r="L796" s="102">
        <v>1</v>
      </c>
      <c r="M796" s="102">
        <v>240</v>
      </c>
      <c r="N796" s="102">
        <v>19.420000000000002</v>
      </c>
      <c r="O796" s="102">
        <v>40</v>
      </c>
      <c r="P796" s="102">
        <v>299.42</v>
      </c>
      <c r="Q796" s="102" t="str">
        <v>Confirmed</v>
      </c>
      <c r="R796" s="102" t="str">
        <v>Closed Deal</v>
      </c>
      <c r="S796" s="102" t="str">
        <v>BRI</v>
      </c>
      <c r="T796" s="102" t="str">
        <v>SSH</v>
      </c>
      <c r="U796" s="102" t="str">
        <v>BRI</v>
      </c>
      <c r="V796" s="102">
        <v>6</v>
      </c>
      <c r="W796" s="102">
        <v>164</v>
      </c>
      <c r="X796" s="102" t="str">
        <v>S25-01</v>
      </c>
      <c r="Y796" s="102">
        <v>186</v>
      </c>
      <c r="Z796" s="102">
        <v>267</v>
      </c>
      <c r="AA796" s="102">
        <v>-81</v>
      </c>
      <c r="AB796" s="13" t="str">
        <v>S25</v>
      </c>
    </row>
    <row r="797" spans="1:28" x14ac:dyDescent="0.25">
      <c r="A797" s="103">
        <v>45714</v>
      </c>
      <c r="B797" s="102" t="str">
        <v>Nicolaus S.P.A</v>
      </c>
      <c r="C797" s="102" t="str">
        <v>Tour Operator</v>
      </c>
      <c r="D797" s="102" t="str">
        <v/>
      </c>
      <c r="E797" s="102" t="str">
        <v/>
      </c>
      <c r="F797" s="102" t="str">
        <v>RT</v>
      </c>
      <c r="G797" s="102" t="str">
        <v>Outbound</v>
      </c>
      <c r="H797" s="102" t="str">
        <v>UJ5126</v>
      </c>
      <c r="I797" s="103" t="str">
        <v>BRI-SSH</v>
      </c>
      <c r="J797" s="135">
        <v>45877</v>
      </c>
      <c r="K797" s="102">
        <v>70</v>
      </c>
      <c r="L797" s="102">
        <v>70</v>
      </c>
      <c r="M797" s="102">
        <v>230</v>
      </c>
      <c r="N797" s="102">
        <v>0</v>
      </c>
      <c r="O797" s="102">
        <v>0</v>
      </c>
      <c r="P797" s="102">
        <v>16100</v>
      </c>
      <c r="Q797" s="102" t="str">
        <v>Confirmed</v>
      </c>
      <c r="R797" s="102" t="str">
        <v>Countersigned</v>
      </c>
      <c r="S797" s="102" t="str">
        <v>BRI</v>
      </c>
      <c r="T797" s="102" t="str">
        <v>SSH</v>
      </c>
      <c r="U797" s="102" t="str">
        <v>BRI</v>
      </c>
      <c r="V797" s="102">
        <v>5</v>
      </c>
      <c r="W797" s="102">
        <v>163</v>
      </c>
      <c r="X797" s="102" t="str">
        <v>S25-03</v>
      </c>
      <c r="Y797" s="102">
        <v>179</v>
      </c>
      <c r="Z797" s="102">
        <v>175</v>
      </c>
      <c r="AA797" s="102">
        <v>4</v>
      </c>
      <c r="AB797" s="13" t="str">
        <v>S25</v>
      </c>
    </row>
    <row r="798" spans="1:28" x14ac:dyDescent="0.25">
      <c r="A798" s="103">
        <v>45714</v>
      </c>
      <c r="B798" s="102" t="str">
        <v>Nicolaus S.P.A</v>
      </c>
      <c r="C798" s="102" t="str">
        <v>Tour Operator</v>
      </c>
      <c r="D798" s="102" t="str">
        <v/>
      </c>
      <c r="E798" s="102" t="str">
        <v/>
      </c>
      <c r="F798" s="102" t="str">
        <v>RT</v>
      </c>
      <c r="G798" s="102" t="str">
        <v>Inbound</v>
      </c>
      <c r="H798" s="102" t="str">
        <v>UJ5125</v>
      </c>
      <c r="I798" s="103" t="str">
        <v>SSH-BRI</v>
      </c>
      <c r="J798" s="135">
        <v>45884</v>
      </c>
      <c r="K798" s="102">
        <v>70</v>
      </c>
      <c r="L798" s="102">
        <v>70</v>
      </c>
      <c r="M798" s="102">
        <v>230</v>
      </c>
      <c r="N798" s="102">
        <v>0</v>
      </c>
      <c r="O798" s="102">
        <v>0</v>
      </c>
      <c r="P798" s="102">
        <v>16100</v>
      </c>
      <c r="Q798" s="102" t="str">
        <v>Confirmed</v>
      </c>
      <c r="R798" s="102" t="str">
        <v>Countersigned</v>
      </c>
      <c r="S798" s="102" t="str">
        <v>SSH</v>
      </c>
      <c r="T798" s="102" t="str">
        <v>BRI</v>
      </c>
      <c r="U798" s="102" t="str">
        <v>BRI</v>
      </c>
      <c r="V798" s="102">
        <v>5</v>
      </c>
      <c r="W798" s="102">
        <v>170</v>
      </c>
      <c r="X798" s="102" t="str">
        <v>S25-03</v>
      </c>
      <c r="Y798" s="102">
        <v>179</v>
      </c>
      <c r="Z798" s="102">
        <v>175</v>
      </c>
      <c r="AA798" s="102">
        <v>4</v>
      </c>
      <c r="AB798" s="13" t="str">
        <v>S25</v>
      </c>
    </row>
    <row r="799" spans="1:28" x14ac:dyDescent="0.25">
      <c r="A799" s="103">
        <v>45714</v>
      </c>
      <c r="B799" s="102" t="str">
        <v>Nicolaus S.P.A</v>
      </c>
      <c r="C799" s="102" t="str">
        <v>Tour Operator</v>
      </c>
      <c r="D799" s="102" t="str">
        <v/>
      </c>
      <c r="E799" s="102" t="str">
        <v/>
      </c>
      <c r="F799" s="102" t="str">
        <v>RT</v>
      </c>
      <c r="G799" s="102" t="str">
        <v>Outbound</v>
      </c>
      <c r="H799" s="102" t="str">
        <v>UJ5126</v>
      </c>
      <c r="I799" s="103" t="str">
        <v>BRI-SSH</v>
      </c>
      <c r="J799" s="135">
        <v>45884</v>
      </c>
      <c r="K799" s="102">
        <v>70</v>
      </c>
      <c r="L799" s="102">
        <v>70</v>
      </c>
      <c r="M799" s="102">
        <v>230</v>
      </c>
      <c r="N799" s="102">
        <v>0</v>
      </c>
      <c r="O799" s="102">
        <v>0</v>
      </c>
      <c r="P799" s="102">
        <v>16100</v>
      </c>
      <c r="Q799" s="102" t="str">
        <v>Confirmed</v>
      </c>
      <c r="R799" s="102" t="str">
        <v>Countersigned</v>
      </c>
      <c r="S799" s="102" t="str">
        <v>BRI</v>
      </c>
      <c r="T799" s="102" t="str">
        <v>SSH</v>
      </c>
      <c r="U799" s="102" t="str">
        <v>BRI</v>
      </c>
      <c r="V799" s="102">
        <v>5</v>
      </c>
      <c r="W799" s="102">
        <v>170</v>
      </c>
      <c r="X799" s="102" t="str">
        <v>S25-03</v>
      </c>
      <c r="Y799" s="102">
        <v>179</v>
      </c>
      <c r="Z799" s="102">
        <v>175</v>
      </c>
      <c r="AA799" s="102">
        <v>4</v>
      </c>
      <c r="AB799" s="13" t="str">
        <v>S25</v>
      </c>
    </row>
    <row r="800" spans="1:28" x14ac:dyDescent="0.25">
      <c r="A800" s="103">
        <v>45714</v>
      </c>
      <c r="B800" s="102" t="str">
        <v>Nicolaus S.P.A</v>
      </c>
      <c r="C800" s="102" t="str">
        <v>Tour Operator</v>
      </c>
      <c r="D800" s="102" t="str">
        <v/>
      </c>
      <c r="E800" s="102" t="str">
        <v/>
      </c>
      <c r="F800" s="102" t="str">
        <v>RT</v>
      </c>
      <c r="G800" s="102" t="str">
        <v>Inbound</v>
      </c>
      <c r="H800" s="102" t="str">
        <v>UJ5125</v>
      </c>
      <c r="I800" s="103" t="str">
        <v>SSH-BRI</v>
      </c>
      <c r="J800" s="135">
        <v>45891</v>
      </c>
      <c r="K800" s="102">
        <v>70</v>
      </c>
      <c r="L800" s="102">
        <v>70</v>
      </c>
      <c r="M800" s="102">
        <v>230</v>
      </c>
      <c r="N800" s="102">
        <v>0</v>
      </c>
      <c r="O800" s="102">
        <v>0</v>
      </c>
      <c r="P800" s="102">
        <v>16100</v>
      </c>
      <c r="Q800" s="102" t="str">
        <v>Confirmed</v>
      </c>
      <c r="R800" s="102" t="str">
        <v>Countersigned</v>
      </c>
      <c r="S800" s="102" t="str">
        <v>SSH</v>
      </c>
      <c r="T800" s="102" t="str">
        <v>BRI</v>
      </c>
      <c r="U800" s="102" t="str">
        <v>BRI</v>
      </c>
      <c r="V800" s="102">
        <v>5</v>
      </c>
      <c r="W800" s="102">
        <v>177</v>
      </c>
      <c r="X800" s="102" t="str">
        <v>S25-03</v>
      </c>
      <c r="Y800" s="102">
        <v>179</v>
      </c>
      <c r="Z800" s="102">
        <v>175</v>
      </c>
      <c r="AA800" s="102">
        <v>4</v>
      </c>
      <c r="AB800" s="13" t="str">
        <v>S25</v>
      </c>
    </row>
    <row r="801" spans="1:28" x14ac:dyDescent="0.25">
      <c r="A801" s="103">
        <v>45714</v>
      </c>
      <c r="B801" s="102" t="str">
        <v>Nicolaus S.P.A</v>
      </c>
      <c r="C801" s="102" t="str">
        <v>Tour Operator</v>
      </c>
      <c r="D801" s="102" t="str">
        <v/>
      </c>
      <c r="E801" s="102" t="str">
        <v/>
      </c>
      <c r="F801" s="102" t="str">
        <v>RT</v>
      </c>
      <c r="G801" s="102" t="str">
        <v>Outbound</v>
      </c>
      <c r="H801" s="102" t="str">
        <v>UJ5126</v>
      </c>
      <c r="I801" s="103" t="str">
        <v>BRI-SSH</v>
      </c>
      <c r="J801" s="135">
        <v>45891</v>
      </c>
      <c r="K801" s="102">
        <v>70</v>
      </c>
      <c r="L801" s="102">
        <v>70</v>
      </c>
      <c r="M801" s="102">
        <v>230</v>
      </c>
      <c r="N801" s="102">
        <v>0</v>
      </c>
      <c r="O801" s="102">
        <v>0</v>
      </c>
      <c r="P801" s="102">
        <v>16100</v>
      </c>
      <c r="Q801" s="102" t="str">
        <v>Confirmed</v>
      </c>
      <c r="R801" s="102" t="str">
        <v>Countersigned</v>
      </c>
      <c r="S801" s="102" t="str">
        <v>BRI</v>
      </c>
      <c r="T801" s="102" t="str">
        <v>SSH</v>
      </c>
      <c r="U801" s="102" t="str">
        <v>BRI</v>
      </c>
      <c r="V801" s="102">
        <v>5</v>
      </c>
      <c r="W801" s="102">
        <v>177</v>
      </c>
      <c r="X801" s="102" t="str">
        <v>S25-03</v>
      </c>
      <c r="Y801" s="102">
        <v>179</v>
      </c>
      <c r="Z801" s="102">
        <v>175</v>
      </c>
      <c r="AA801" s="102">
        <v>4</v>
      </c>
      <c r="AB801" s="13" t="str">
        <v>S25</v>
      </c>
    </row>
    <row r="802" spans="1:28" x14ac:dyDescent="0.25">
      <c r="A802" s="103">
        <v>45714</v>
      </c>
      <c r="B802" s="102" t="str">
        <v>Nicolaus S.P.A</v>
      </c>
      <c r="C802" s="102" t="str">
        <v>Tour Operator</v>
      </c>
      <c r="D802" s="102" t="str">
        <v/>
      </c>
      <c r="E802" s="102" t="str">
        <v/>
      </c>
      <c r="F802" s="102" t="str">
        <v>RT</v>
      </c>
      <c r="G802" s="102" t="str">
        <v>Inbound</v>
      </c>
      <c r="H802" s="102" t="str">
        <v>UJ5125</v>
      </c>
      <c r="I802" s="103" t="str">
        <v>SSH-BRI</v>
      </c>
      <c r="J802" s="135">
        <v>45898</v>
      </c>
      <c r="K802" s="102">
        <v>70</v>
      </c>
      <c r="L802" s="102">
        <v>70</v>
      </c>
      <c r="M802" s="102">
        <v>230</v>
      </c>
      <c r="N802" s="102">
        <v>0</v>
      </c>
      <c r="O802" s="102">
        <v>0</v>
      </c>
      <c r="P802" s="102">
        <v>16100</v>
      </c>
      <c r="Q802" s="102" t="str">
        <v>Confirmed</v>
      </c>
      <c r="R802" s="102" t="str">
        <v>Countersigned</v>
      </c>
      <c r="S802" s="102" t="str">
        <v>SSH</v>
      </c>
      <c r="T802" s="102" t="str">
        <v>BRI</v>
      </c>
      <c r="U802" s="102" t="str">
        <v>BRI</v>
      </c>
      <c r="V802" s="102">
        <v>5</v>
      </c>
      <c r="W802" s="102">
        <v>184</v>
      </c>
      <c r="X802" s="102" t="str">
        <v>S25-03</v>
      </c>
      <c r="Y802" s="102">
        <v>179</v>
      </c>
      <c r="Z802" s="102">
        <v>175</v>
      </c>
      <c r="AA802" s="102">
        <v>4</v>
      </c>
      <c r="AB802" s="13" t="str">
        <v>S25</v>
      </c>
    </row>
    <row r="803" spans="1:28" x14ac:dyDescent="0.25">
      <c r="A803" s="103">
        <v>45714</v>
      </c>
      <c r="B803" s="102" t="str">
        <v>Nicolaus S.P.A</v>
      </c>
      <c r="C803" s="102" t="str">
        <v>Tour Operator</v>
      </c>
      <c r="D803" s="102" t="str">
        <v/>
      </c>
      <c r="E803" s="102" t="str">
        <v/>
      </c>
      <c r="F803" s="102" t="str">
        <v>RT</v>
      </c>
      <c r="G803" s="102" t="str">
        <v>Outbound</v>
      </c>
      <c r="H803" s="102" t="str">
        <v>UJ5126</v>
      </c>
      <c r="I803" s="103" t="str">
        <v>BRI-SSH</v>
      </c>
      <c r="J803" s="135">
        <v>45898</v>
      </c>
      <c r="K803" s="102">
        <v>70</v>
      </c>
      <c r="L803" s="102">
        <v>70</v>
      </c>
      <c r="M803" s="102">
        <v>230</v>
      </c>
      <c r="N803" s="102">
        <v>0</v>
      </c>
      <c r="O803" s="102">
        <v>0</v>
      </c>
      <c r="P803" s="102">
        <v>16100</v>
      </c>
      <c r="Q803" s="102" t="str">
        <v>Confirmed</v>
      </c>
      <c r="R803" s="102" t="str">
        <v>Countersigned</v>
      </c>
      <c r="S803" s="102" t="str">
        <v>BRI</v>
      </c>
      <c r="T803" s="102" t="str">
        <v>SSH</v>
      </c>
      <c r="U803" s="102" t="str">
        <v>BRI</v>
      </c>
      <c r="V803" s="102">
        <v>5</v>
      </c>
      <c r="W803" s="102">
        <v>184</v>
      </c>
      <c r="X803" s="102" t="str">
        <v>S25-03</v>
      </c>
      <c r="Y803" s="102">
        <v>179</v>
      </c>
      <c r="Z803" s="102">
        <v>165</v>
      </c>
      <c r="AA803" s="102">
        <v>14</v>
      </c>
      <c r="AB803" s="13" t="str">
        <v>S25</v>
      </c>
    </row>
    <row r="804" spans="1:28" x14ac:dyDescent="0.25">
      <c r="A804" s="103">
        <v>45714</v>
      </c>
      <c r="B804" s="102" t="str">
        <v>Nicolaus S.P.A</v>
      </c>
      <c r="C804" s="102" t="str">
        <v>Tour Operator</v>
      </c>
      <c r="D804" s="102" t="str">
        <v/>
      </c>
      <c r="E804" s="102" t="str">
        <v/>
      </c>
      <c r="F804" s="102" t="str">
        <v>RT</v>
      </c>
      <c r="G804" s="102" t="str">
        <v>Inbound</v>
      </c>
      <c r="H804" s="102" t="str">
        <v>UJ5125</v>
      </c>
      <c r="I804" s="103" t="str">
        <v>SSH-BRI</v>
      </c>
      <c r="J804" s="135">
        <v>45905</v>
      </c>
      <c r="K804" s="102">
        <v>70</v>
      </c>
      <c r="L804" s="102">
        <v>70</v>
      </c>
      <c r="M804" s="102">
        <v>230</v>
      </c>
      <c r="N804" s="102">
        <v>0</v>
      </c>
      <c r="O804" s="102">
        <v>0</v>
      </c>
      <c r="P804" s="102">
        <v>16100</v>
      </c>
      <c r="Q804" s="102" t="str">
        <v>Confirmed</v>
      </c>
      <c r="R804" s="102" t="str">
        <v>Countersigned</v>
      </c>
      <c r="S804" s="102" t="str">
        <v>SSH</v>
      </c>
      <c r="T804" s="102" t="str">
        <v>BRI</v>
      </c>
      <c r="U804" s="102" t="str">
        <v>BRI</v>
      </c>
      <c r="V804" s="102">
        <v>5</v>
      </c>
      <c r="W804" s="102">
        <v>191</v>
      </c>
      <c r="X804" s="102" t="str">
        <v>S25-03</v>
      </c>
      <c r="Y804" s="102">
        <v>179</v>
      </c>
      <c r="Z804" s="102">
        <v>165</v>
      </c>
      <c r="AA804" s="102">
        <v>14</v>
      </c>
      <c r="AB804" s="13" t="str">
        <v>S25</v>
      </c>
    </row>
    <row r="805" spans="1:28" x14ac:dyDescent="0.25">
      <c r="A805" s="103">
        <v>45715</v>
      </c>
      <c r="B805" s="102" t="str">
        <v>Fruit Viaggi</v>
      </c>
      <c r="C805" s="102" t="str">
        <v>Tour Operator</v>
      </c>
      <c r="D805" s="102" t="str">
        <v/>
      </c>
      <c r="E805" s="102" t="str">
        <v/>
      </c>
      <c r="F805" s="102" t="str">
        <v>RT</v>
      </c>
      <c r="G805" s="102" t="str">
        <v>Outbound</v>
      </c>
      <c r="H805" s="102" t="str">
        <v>4S6006</v>
      </c>
      <c r="I805" s="103" t="str">
        <v>FCO-SSH</v>
      </c>
      <c r="J805" s="135">
        <v>45856</v>
      </c>
      <c r="K805" s="102">
        <v>20</v>
      </c>
      <c r="L805" s="102">
        <v>20</v>
      </c>
      <c r="M805" s="102">
        <v>270</v>
      </c>
      <c r="N805" s="102">
        <v>0</v>
      </c>
      <c r="O805" s="102">
        <v>0</v>
      </c>
      <c r="P805" s="102">
        <v>5400</v>
      </c>
      <c r="Q805" s="102" t="str">
        <v>Confirmed</v>
      </c>
      <c r="R805" s="102" t="str">
        <v>Countersigned</v>
      </c>
      <c r="S805" s="102" t="str">
        <v>FCO</v>
      </c>
      <c r="T805" s="102" t="str">
        <v>SSH</v>
      </c>
      <c r="U805" s="102" t="str">
        <v>FCO</v>
      </c>
      <c r="V805" s="102">
        <v>5</v>
      </c>
      <c r="W805" s="102">
        <v>141</v>
      </c>
      <c r="X805" s="102" t="str">
        <v>S25-15</v>
      </c>
      <c r="Y805" s="102">
        <v>186</v>
      </c>
      <c r="Z805" s="102">
        <v>53</v>
      </c>
      <c r="AA805" s="102">
        <v>133</v>
      </c>
      <c r="AB805" s="13" t="str">
        <v>S25</v>
      </c>
    </row>
    <row r="806" spans="1:28" x14ac:dyDescent="0.25">
      <c r="A806" s="103">
        <v>45715</v>
      </c>
      <c r="B806" s="102" t="str">
        <v>Fruit Viaggi</v>
      </c>
      <c r="C806" s="102" t="str">
        <v>Tour Operator</v>
      </c>
      <c r="D806" s="102" t="str">
        <v/>
      </c>
      <c r="E806" s="102" t="str">
        <v/>
      </c>
      <c r="F806" s="102" t="str">
        <v>RT</v>
      </c>
      <c r="G806" s="102" t="str">
        <v>Outbound</v>
      </c>
      <c r="H806" s="102" t="str">
        <v>4S6006</v>
      </c>
      <c r="I806" s="103" t="str">
        <v>FCO-SSH</v>
      </c>
      <c r="J806" s="135">
        <v>45863</v>
      </c>
      <c r="K806" s="102">
        <v>20</v>
      </c>
      <c r="L806" s="102">
        <v>20</v>
      </c>
      <c r="M806" s="102">
        <v>270</v>
      </c>
      <c r="N806" s="102">
        <v>0</v>
      </c>
      <c r="O806" s="102">
        <v>0</v>
      </c>
      <c r="P806" s="102">
        <v>5400</v>
      </c>
      <c r="Q806" s="102" t="str">
        <v>Confirmed</v>
      </c>
      <c r="R806" s="102" t="str">
        <v>Countersigned</v>
      </c>
      <c r="S806" s="102" t="str">
        <v>FCO</v>
      </c>
      <c r="T806" s="102" t="str">
        <v>SSH</v>
      </c>
      <c r="U806" s="102" t="str">
        <v>FCO</v>
      </c>
      <c r="V806" s="102">
        <v>5</v>
      </c>
      <c r="W806" s="102">
        <v>148</v>
      </c>
      <c r="X806" s="102" t="str">
        <v>S25-15</v>
      </c>
      <c r="Y806" s="102">
        <v>186</v>
      </c>
      <c r="Z806" s="102">
        <v>50</v>
      </c>
      <c r="AA806" s="102">
        <v>136</v>
      </c>
      <c r="AB806" s="13" t="str">
        <v>S25</v>
      </c>
    </row>
    <row r="807" spans="1:28" x14ac:dyDescent="0.25">
      <c r="A807" s="103">
        <v>45715</v>
      </c>
      <c r="B807" s="102" t="str">
        <v>Fruit Viaggi</v>
      </c>
      <c r="C807" s="102" t="str">
        <v>Tour Operator</v>
      </c>
      <c r="D807" s="102" t="str">
        <v/>
      </c>
      <c r="E807" s="102" t="str">
        <v/>
      </c>
      <c r="F807" s="102" t="str">
        <v>RT</v>
      </c>
      <c r="G807" s="102" t="str">
        <v>Outbound</v>
      </c>
      <c r="H807" s="102" t="str">
        <v>4S6006</v>
      </c>
      <c r="I807" s="103" t="str">
        <v>FCO-SSH</v>
      </c>
      <c r="J807" s="135">
        <v>45870</v>
      </c>
      <c r="K807" s="102">
        <v>20</v>
      </c>
      <c r="L807" s="102">
        <v>20</v>
      </c>
      <c r="M807" s="102">
        <v>270</v>
      </c>
      <c r="N807" s="102">
        <v>0</v>
      </c>
      <c r="O807" s="102">
        <v>0</v>
      </c>
      <c r="P807" s="102">
        <v>5400</v>
      </c>
      <c r="Q807" s="102" t="str">
        <v>Confirmed</v>
      </c>
      <c r="R807" s="102" t="str">
        <v>Countersigned</v>
      </c>
      <c r="S807" s="102" t="str">
        <v>FCO</v>
      </c>
      <c r="T807" s="102" t="str">
        <v>SSH</v>
      </c>
      <c r="U807" s="102" t="str">
        <v>FCO</v>
      </c>
      <c r="V807" s="102">
        <v>5</v>
      </c>
      <c r="W807" s="102">
        <v>155</v>
      </c>
      <c r="X807" s="102" t="str">
        <v>S25-15</v>
      </c>
      <c r="Y807" s="102">
        <v>186</v>
      </c>
      <c r="Z807" s="102">
        <v>62</v>
      </c>
      <c r="AA807" s="102">
        <v>124</v>
      </c>
      <c r="AB807" s="13" t="str">
        <v>S25</v>
      </c>
    </row>
    <row r="808" spans="1:28" x14ac:dyDescent="0.25">
      <c r="A808" s="103">
        <v>45715</v>
      </c>
      <c r="B808" s="102" t="str">
        <v>Fruit Viaggi</v>
      </c>
      <c r="C808" s="102" t="str">
        <v>Tour Operator</v>
      </c>
      <c r="D808" s="102" t="str">
        <v/>
      </c>
      <c r="E808" s="102" t="str">
        <v/>
      </c>
      <c r="F808" s="102" t="str">
        <v>RT</v>
      </c>
      <c r="G808" s="102" t="str">
        <v>Outbound</v>
      </c>
      <c r="H808" s="102" t="str">
        <v>4S6006</v>
      </c>
      <c r="I808" s="103" t="str">
        <v>FCO-SSH</v>
      </c>
      <c r="J808" s="135">
        <v>45877</v>
      </c>
      <c r="K808" s="102">
        <v>20</v>
      </c>
      <c r="L808" s="102">
        <v>20</v>
      </c>
      <c r="M808" s="102">
        <v>270</v>
      </c>
      <c r="N808" s="102">
        <v>0</v>
      </c>
      <c r="O808" s="102">
        <v>0</v>
      </c>
      <c r="P808" s="102">
        <v>5400</v>
      </c>
      <c r="Q808" s="102" t="str">
        <v>Confirmed</v>
      </c>
      <c r="R808" s="102" t="str">
        <v>Countersigned</v>
      </c>
      <c r="S808" s="102" t="str">
        <v>FCO</v>
      </c>
      <c r="T808" s="102" t="str">
        <v>SSH</v>
      </c>
      <c r="U808" s="102" t="str">
        <v>FCO</v>
      </c>
      <c r="V808" s="102">
        <v>5</v>
      </c>
      <c r="W808" s="102">
        <v>162</v>
      </c>
      <c r="X808" s="102" t="str">
        <v>S25-15</v>
      </c>
      <c r="Y808" s="102">
        <v>186</v>
      </c>
      <c r="Z808" s="102">
        <v>90</v>
      </c>
      <c r="AA808" s="102">
        <v>96</v>
      </c>
      <c r="AB808" s="13" t="str">
        <v>S25</v>
      </c>
    </row>
    <row r="809" spans="1:28" x14ac:dyDescent="0.25">
      <c r="A809" s="103">
        <v>45715</v>
      </c>
      <c r="B809" s="102" t="str">
        <v>Fruit Viaggi</v>
      </c>
      <c r="C809" s="102" t="str">
        <v>Tour Operator</v>
      </c>
      <c r="D809" s="102" t="str">
        <v/>
      </c>
      <c r="E809" s="102" t="str">
        <v/>
      </c>
      <c r="F809" s="102" t="str">
        <v>RT</v>
      </c>
      <c r="G809" s="102" t="str">
        <v>Outbound</v>
      </c>
      <c r="H809" s="102" t="str">
        <v>4S6006</v>
      </c>
      <c r="I809" s="103" t="str">
        <v>FCO-SSH</v>
      </c>
      <c r="J809" s="135">
        <v>45884</v>
      </c>
      <c r="K809" s="102">
        <v>20</v>
      </c>
      <c r="L809" s="102">
        <v>20</v>
      </c>
      <c r="M809" s="102">
        <v>270</v>
      </c>
      <c r="N809" s="102">
        <v>0</v>
      </c>
      <c r="O809" s="102">
        <v>0</v>
      </c>
      <c r="P809" s="102">
        <v>5400</v>
      </c>
      <c r="Q809" s="102" t="str">
        <v>Confirmed</v>
      </c>
      <c r="R809" s="102" t="str">
        <v>Countersigned</v>
      </c>
      <c r="S809" s="102" t="str">
        <v>FCO</v>
      </c>
      <c r="T809" s="102" t="str">
        <v>SSH</v>
      </c>
      <c r="U809" s="102" t="str">
        <v>FCO</v>
      </c>
      <c r="V809" s="102">
        <v>5</v>
      </c>
      <c r="W809" s="102">
        <v>169</v>
      </c>
      <c r="X809" s="102" t="str">
        <v>S25-15</v>
      </c>
      <c r="Y809" s="102">
        <v>186</v>
      </c>
      <c r="Z809" s="102">
        <v>73</v>
      </c>
      <c r="AA809" s="102">
        <v>113</v>
      </c>
      <c r="AB809" s="13" t="str">
        <v>S25</v>
      </c>
    </row>
    <row r="810" spans="1:28" x14ac:dyDescent="0.25">
      <c r="A810" s="103">
        <v>45715</v>
      </c>
      <c r="B810" s="102" t="str">
        <v>Fruit Viaggi</v>
      </c>
      <c r="C810" s="102" t="str">
        <v>Tour Operator</v>
      </c>
      <c r="D810" s="102" t="str">
        <v/>
      </c>
      <c r="E810" s="102" t="str">
        <v/>
      </c>
      <c r="F810" s="102" t="str">
        <v>RT</v>
      </c>
      <c r="G810" s="102" t="str">
        <v>Outbound</v>
      </c>
      <c r="H810" s="102" t="str">
        <v>4S6006</v>
      </c>
      <c r="I810" s="103" t="str">
        <v>FCO-SSH</v>
      </c>
      <c r="J810" s="135">
        <v>45891</v>
      </c>
      <c r="K810" s="102">
        <v>20</v>
      </c>
      <c r="L810" s="102">
        <v>20</v>
      </c>
      <c r="M810" s="102">
        <v>270</v>
      </c>
      <c r="N810" s="102">
        <v>0</v>
      </c>
      <c r="O810" s="102">
        <v>0</v>
      </c>
      <c r="P810" s="102">
        <v>5400</v>
      </c>
      <c r="Q810" s="102" t="str">
        <v>Confirmed</v>
      </c>
      <c r="R810" s="102" t="str">
        <v>Countersigned</v>
      </c>
      <c r="S810" s="102" t="str">
        <v>FCO</v>
      </c>
      <c r="T810" s="102" t="str">
        <v>SSH</v>
      </c>
      <c r="U810" s="102" t="str">
        <v>FCO</v>
      </c>
      <c r="V810" s="102">
        <v>5</v>
      </c>
      <c r="W810" s="102">
        <v>176</v>
      </c>
      <c r="X810" s="102" t="str">
        <v>S25-15</v>
      </c>
      <c r="Y810" s="102">
        <v>186</v>
      </c>
      <c r="Z810" s="102">
        <v>62</v>
      </c>
      <c r="AA810" s="102">
        <v>124</v>
      </c>
      <c r="AB810" s="13" t="str">
        <v>S25</v>
      </c>
    </row>
    <row r="811" spans="1:28" x14ac:dyDescent="0.25">
      <c r="A811" s="103">
        <v>45715</v>
      </c>
      <c r="B811" s="102" t="str">
        <v>Fruit Viaggi</v>
      </c>
      <c r="C811" s="102" t="str">
        <v>Tour Operator</v>
      </c>
      <c r="D811" s="102" t="str">
        <v/>
      </c>
      <c r="E811" s="102" t="str">
        <v/>
      </c>
      <c r="F811" s="102" t="str">
        <v>RT</v>
      </c>
      <c r="G811" s="102" t="str">
        <v>Outbound</v>
      </c>
      <c r="H811" s="102" t="str">
        <v>4S6006</v>
      </c>
      <c r="I811" s="103" t="str">
        <v>FCO-SSH</v>
      </c>
      <c r="J811" s="135">
        <v>45898</v>
      </c>
      <c r="K811" s="102">
        <v>20</v>
      </c>
      <c r="L811" s="102">
        <v>20</v>
      </c>
      <c r="M811" s="102">
        <v>270</v>
      </c>
      <c r="N811" s="102">
        <v>0</v>
      </c>
      <c r="O811" s="102">
        <v>0</v>
      </c>
      <c r="P811" s="102">
        <v>5400</v>
      </c>
      <c r="Q811" s="102" t="str">
        <v>Confirmed</v>
      </c>
      <c r="R811" s="102" t="str">
        <v>Countersigned</v>
      </c>
      <c r="S811" s="102" t="str">
        <v>FCO</v>
      </c>
      <c r="T811" s="102" t="str">
        <v>SSH</v>
      </c>
      <c r="U811" s="102" t="str">
        <v>FCO</v>
      </c>
      <c r="V811" s="102">
        <v>5</v>
      </c>
      <c r="W811" s="102">
        <v>183</v>
      </c>
      <c r="X811" s="102" t="str">
        <v>S25-15</v>
      </c>
      <c r="Y811" s="102">
        <v>186</v>
      </c>
      <c r="Z811" s="102">
        <v>54</v>
      </c>
      <c r="AA811" s="102">
        <v>132</v>
      </c>
      <c r="AB811" s="13" t="str">
        <v>S25</v>
      </c>
    </row>
    <row r="812" spans="1:28" x14ac:dyDescent="0.25">
      <c r="A812" s="103">
        <v>45715</v>
      </c>
      <c r="B812" s="102" t="str">
        <v>Fruit Viaggi</v>
      </c>
      <c r="C812" s="102" t="str">
        <v>Tour Operator</v>
      </c>
      <c r="D812" s="102" t="str">
        <v/>
      </c>
      <c r="E812" s="102" t="str">
        <v/>
      </c>
      <c r="F812" s="102" t="str">
        <v>RT</v>
      </c>
      <c r="G812" s="102" t="str">
        <v>Outbound</v>
      </c>
      <c r="H812" s="102" t="str">
        <v>4S6006</v>
      </c>
      <c r="I812" s="103" t="str">
        <v>FCO-SSH</v>
      </c>
      <c r="J812" s="135">
        <v>45905</v>
      </c>
      <c r="K812" s="102">
        <v>20</v>
      </c>
      <c r="L812" s="102">
        <v>20</v>
      </c>
      <c r="M812" s="102">
        <v>270</v>
      </c>
      <c r="N812" s="102">
        <v>0</v>
      </c>
      <c r="O812" s="102">
        <v>0</v>
      </c>
      <c r="P812" s="102">
        <v>5400</v>
      </c>
      <c r="Q812" s="102" t="str">
        <v>Confirmed</v>
      </c>
      <c r="R812" s="102" t="str">
        <v>Countersigned</v>
      </c>
      <c r="S812" s="102" t="str">
        <v>FCO</v>
      </c>
      <c r="T812" s="102" t="str">
        <v>SSH</v>
      </c>
      <c r="U812" s="102" t="str">
        <v>FCO</v>
      </c>
      <c r="V812" s="102">
        <v>5</v>
      </c>
      <c r="W812" s="102">
        <v>190</v>
      </c>
      <c r="X812" s="102" t="str">
        <v>S25-15</v>
      </c>
      <c r="Y812" s="102">
        <v>186</v>
      </c>
      <c r="Z812" s="102">
        <v>50</v>
      </c>
      <c r="AA812" s="102">
        <v>136</v>
      </c>
      <c r="AB812" s="13" t="str">
        <v>S25</v>
      </c>
    </row>
    <row r="813" spans="1:28" x14ac:dyDescent="0.25">
      <c r="A813" s="103">
        <v>45715</v>
      </c>
      <c r="B813" s="102" t="str">
        <v>Fruit Viaggi</v>
      </c>
      <c r="C813" s="102" t="str">
        <v>Tour Operator</v>
      </c>
      <c r="D813" s="102" t="str">
        <v/>
      </c>
      <c r="E813" s="102" t="str">
        <v/>
      </c>
      <c r="F813" s="102" t="str">
        <v>RT</v>
      </c>
      <c r="G813" s="102" t="str">
        <v>Inbound</v>
      </c>
      <c r="H813" s="102" t="str">
        <v>4S6005</v>
      </c>
      <c r="I813" s="103" t="str">
        <v>SSH-FCO</v>
      </c>
      <c r="J813" s="135">
        <v>45863</v>
      </c>
      <c r="K813" s="102">
        <v>20</v>
      </c>
      <c r="L813" s="102">
        <v>20</v>
      </c>
      <c r="M813" s="102">
        <v>270</v>
      </c>
      <c r="N813" s="102">
        <v>0</v>
      </c>
      <c r="O813" s="102">
        <v>0</v>
      </c>
      <c r="P813" s="102">
        <v>5400</v>
      </c>
      <c r="Q813" s="102" t="str">
        <v>Confirmed</v>
      </c>
      <c r="R813" s="102" t="str">
        <v>Countersigned</v>
      </c>
      <c r="S813" s="102" t="str">
        <v>SSH</v>
      </c>
      <c r="T813" s="102" t="str">
        <v>FCO</v>
      </c>
      <c r="U813" s="102" t="str">
        <v>FCO</v>
      </c>
      <c r="V813" s="102">
        <v>5</v>
      </c>
      <c r="W813" s="102">
        <v>148</v>
      </c>
      <c r="X813" s="102" t="str">
        <v>S25-15</v>
      </c>
      <c r="Y813" s="102">
        <v>186</v>
      </c>
      <c r="Z813" s="102">
        <v>50</v>
      </c>
      <c r="AA813" s="102">
        <v>136</v>
      </c>
      <c r="AB813" s="13" t="str">
        <v>S25</v>
      </c>
    </row>
    <row r="814" spans="1:28" x14ac:dyDescent="0.25">
      <c r="A814" s="103">
        <v>45715</v>
      </c>
      <c r="B814" s="102" t="str">
        <v>Fruit Viaggi</v>
      </c>
      <c r="C814" s="102" t="str">
        <v>Tour Operator</v>
      </c>
      <c r="D814" s="102" t="str">
        <v/>
      </c>
      <c r="E814" s="102" t="str">
        <v/>
      </c>
      <c r="F814" s="102" t="str">
        <v>RT</v>
      </c>
      <c r="G814" s="102" t="str">
        <v>Inbound</v>
      </c>
      <c r="H814" s="102" t="str">
        <v>4S6005</v>
      </c>
      <c r="I814" s="103" t="str">
        <v>SSH-FCO</v>
      </c>
      <c r="J814" s="135">
        <v>45870</v>
      </c>
      <c r="K814" s="102">
        <v>20</v>
      </c>
      <c r="L814" s="102">
        <v>20</v>
      </c>
      <c r="M814" s="102">
        <v>270</v>
      </c>
      <c r="N814" s="102">
        <v>0</v>
      </c>
      <c r="O814" s="102">
        <v>0</v>
      </c>
      <c r="P814" s="102">
        <v>5400</v>
      </c>
      <c r="Q814" s="102" t="str">
        <v>Confirmed</v>
      </c>
      <c r="R814" s="102" t="str">
        <v>Countersigned</v>
      </c>
      <c r="S814" s="102" t="str">
        <v>SSH</v>
      </c>
      <c r="T814" s="102" t="str">
        <v>FCO</v>
      </c>
      <c r="U814" s="102" t="str">
        <v>FCO</v>
      </c>
      <c r="V814" s="102">
        <v>5</v>
      </c>
      <c r="W814" s="102">
        <v>155</v>
      </c>
      <c r="X814" s="102" t="str">
        <v>S25-15</v>
      </c>
      <c r="Y814" s="102">
        <v>186</v>
      </c>
      <c r="Z814" s="102">
        <v>54</v>
      </c>
      <c r="AA814" s="102">
        <v>132</v>
      </c>
      <c r="AB814" s="13" t="str">
        <v>S25</v>
      </c>
    </row>
    <row r="815" spans="1:28" x14ac:dyDescent="0.25">
      <c r="A815" s="103">
        <v>45715</v>
      </c>
      <c r="B815" s="102" t="str">
        <v>Fruit Viaggi</v>
      </c>
      <c r="C815" s="102" t="str">
        <v>Tour Operator</v>
      </c>
      <c r="D815" s="102" t="str">
        <v/>
      </c>
      <c r="E815" s="102" t="str">
        <v/>
      </c>
      <c r="F815" s="102" t="str">
        <v>RT</v>
      </c>
      <c r="G815" s="102" t="str">
        <v>Inbound</v>
      </c>
      <c r="H815" s="102" t="str">
        <v>4S6005</v>
      </c>
      <c r="I815" s="103" t="str">
        <v>SSH-FCO</v>
      </c>
      <c r="J815" s="135">
        <v>45877</v>
      </c>
      <c r="K815" s="102">
        <v>20</v>
      </c>
      <c r="L815" s="102">
        <v>20</v>
      </c>
      <c r="M815" s="102">
        <v>270</v>
      </c>
      <c r="N815" s="102">
        <v>0</v>
      </c>
      <c r="O815" s="102">
        <v>0</v>
      </c>
      <c r="P815" s="102">
        <v>5400</v>
      </c>
      <c r="Q815" s="102" t="str">
        <v>Confirmed</v>
      </c>
      <c r="R815" s="102" t="str">
        <v>Countersigned</v>
      </c>
      <c r="S815" s="102" t="str">
        <v>SSH</v>
      </c>
      <c r="T815" s="102" t="str">
        <v>FCO</v>
      </c>
      <c r="U815" s="102" t="str">
        <v>FCO</v>
      </c>
      <c r="V815" s="102">
        <v>5</v>
      </c>
      <c r="W815" s="102">
        <v>162</v>
      </c>
      <c r="X815" s="102" t="str">
        <v>S25-15</v>
      </c>
      <c r="Y815" s="102">
        <v>186</v>
      </c>
      <c r="Z815" s="102">
        <v>60</v>
      </c>
      <c r="AA815" s="102">
        <v>126</v>
      </c>
      <c r="AB815" s="13" t="str">
        <v>S25</v>
      </c>
    </row>
    <row r="816" spans="1:28" x14ac:dyDescent="0.25">
      <c r="A816" s="103">
        <v>45715</v>
      </c>
      <c r="B816" s="102" t="str">
        <v>Fruit Viaggi</v>
      </c>
      <c r="C816" s="102" t="str">
        <v>Tour Operator</v>
      </c>
      <c r="D816" s="102" t="str">
        <v/>
      </c>
      <c r="E816" s="102" t="str">
        <v/>
      </c>
      <c r="F816" s="102" t="str">
        <v>RT</v>
      </c>
      <c r="G816" s="102" t="str">
        <v>Inbound</v>
      </c>
      <c r="H816" s="102" t="str">
        <v>4S6005</v>
      </c>
      <c r="I816" s="103" t="str">
        <v>SSH-FCO</v>
      </c>
      <c r="J816" s="135">
        <v>45884</v>
      </c>
      <c r="K816" s="102">
        <v>20</v>
      </c>
      <c r="L816" s="102">
        <v>20</v>
      </c>
      <c r="M816" s="102">
        <v>270</v>
      </c>
      <c r="N816" s="102">
        <v>0</v>
      </c>
      <c r="O816" s="102">
        <v>0</v>
      </c>
      <c r="P816" s="102">
        <v>5400</v>
      </c>
      <c r="Q816" s="102" t="str">
        <v>Confirmed</v>
      </c>
      <c r="R816" s="102" t="str">
        <v>Countersigned</v>
      </c>
      <c r="S816" s="102" t="str">
        <v>SSH</v>
      </c>
      <c r="T816" s="102" t="str">
        <v>FCO</v>
      </c>
      <c r="U816" s="102" t="str">
        <v>FCO</v>
      </c>
      <c r="V816" s="102">
        <v>5</v>
      </c>
      <c r="W816" s="102">
        <v>169</v>
      </c>
      <c r="X816" s="102" t="str">
        <v>S25-15</v>
      </c>
      <c r="Y816" s="102">
        <v>186</v>
      </c>
      <c r="Z816" s="102">
        <v>64</v>
      </c>
      <c r="AA816" s="102">
        <v>122</v>
      </c>
      <c r="AB816" s="13" t="str">
        <v>S25</v>
      </c>
    </row>
    <row r="817" spans="1:28" x14ac:dyDescent="0.25">
      <c r="A817" s="103">
        <v>45715</v>
      </c>
      <c r="B817" s="102" t="str">
        <v>Fruit Viaggi</v>
      </c>
      <c r="C817" s="102" t="str">
        <v>Tour Operator</v>
      </c>
      <c r="D817" s="102" t="str">
        <v/>
      </c>
      <c r="E817" s="102" t="str">
        <v/>
      </c>
      <c r="F817" s="102" t="str">
        <v>RT</v>
      </c>
      <c r="G817" s="102" t="str">
        <v>Inbound</v>
      </c>
      <c r="H817" s="102" t="str">
        <v>4S6005</v>
      </c>
      <c r="I817" s="103" t="str">
        <v>SSH-FCO</v>
      </c>
      <c r="J817" s="135">
        <v>45891</v>
      </c>
      <c r="K817" s="102">
        <v>20</v>
      </c>
      <c r="L817" s="102">
        <v>20</v>
      </c>
      <c r="M817" s="102">
        <v>270</v>
      </c>
      <c r="N817" s="102">
        <v>0</v>
      </c>
      <c r="O817" s="102">
        <v>0</v>
      </c>
      <c r="P817" s="102">
        <v>5400</v>
      </c>
      <c r="Q817" s="102" t="str">
        <v>Confirmed</v>
      </c>
      <c r="R817" s="102" t="str">
        <v>Countersigned</v>
      </c>
      <c r="S817" s="102" t="str">
        <v>SSH</v>
      </c>
      <c r="T817" s="102" t="str">
        <v>FCO</v>
      </c>
      <c r="U817" s="102" t="str">
        <v>FCO</v>
      </c>
      <c r="V817" s="102">
        <v>5</v>
      </c>
      <c r="W817" s="102">
        <v>176</v>
      </c>
      <c r="X817" s="102" t="str">
        <v>S25-15</v>
      </c>
      <c r="Y817" s="102">
        <v>186</v>
      </c>
      <c r="Z817" s="102">
        <v>118</v>
      </c>
      <c r="AA817" s="102">
        <v>68</v>
      </c>
      <c r="AB817" s="13" t="str">
        <v>S25</v>
      </c>
    </row>
    <row r="818" spans="1:28" x14ac:dyDescent="0.25">
      <c r="A818" s="103">
        <v>45715</v>
      </c>
      <c r="B818" s="102" t="str">
        <v>Fruit Viaggi</v>
      </c>
      <c r="C818" s="102" t="str">
        <v>Tour Operator</v>
      </c>
      <c r="D818" s="102" t="str">
        <v/>
      </c>
      <c r="E818" s="102" t="str">
        <v/>
      </c>
      <c r="F818" s="102" t="str">
        <v>RT</v>
      </c>
      <c r="G818" s="102" t="str">
        <v>Inbound</v>
      </c>
      <c r="H818" s="102" t="str">
        <v>4S6005</v>
      </c>
      <c r="I818" s="103" t="str">
        <v>SSH-FCO</v>
      </c>
      <c r="J818" s="135">
        <v>45898</v>
      </c>
      <c r="K818" s="102">
        <v>20</v>
      </c>
      <c r="L818" s="102">
        <v>20</v>
      </c>
      <c r="M818" s="102">
        <v>270</v>
      </c>
      <c r="N818" s="102">
        <v>0</v>
      </c>
      <c r="O818" s="102">
        <v>0</v>
      </c>
      <c r="P818" s="102">
        <v>5400</v>
      </c>
      <c r="Q818" s="102" t="str">
        <v>Confirmed</v>
      </c>
      <c r="R818" s="102" t="str">
        <v>Countersigned</v>
      </c>
      <c r="S818" s="102" t="str">
        <v>SSH</v>
      </c>
      <c r="T818" s="102" t="str">
        <v>FCO</v>
      </c>
      <c r="U818" s="102" t="str">
        <v>FCO</v>
      </c>
      <c r="V818" s="102">
        <v>5</v>
      </c>
      <c r="W818" s="102">
        <v>183</v>
      </c>
      <c r="X818" s="102" t="str">
        <v>S25-15</v>
      </c>
      <c r="Y818" s="102">
        <v>186</v>
      </c>
      <c r="Z818" s="102">
        <v>86</v>
      </c>
      <c r="AA818" s="102">
        <v>100</v>
      </c>
      <c r="AB818" s="13" t="str">
        <v>S25</v>
      </c>
    </row>
    <row r="819" spans="1:28" x14ac:dyDescent="0.25">
      <c r="A819" s="103">
        <v>45715</v>
      </c>
      <c r="B819" s="102" t="str">
        <v>Fruit Viaggi</v>
      </c>
      <c r="C819" s="102" t="str">
        <v>Tour Operator</v>
      </c>
      <c r="D819" s="102" t="str">
        <v/>
      </c>
      <c r="E819" s="102" t="str">
        <v/>
      </c>
      <c r="F819" s="102" t="str">
        <v>RT</v>
      </c>
      <c r="G819" s="102" t="str">
        <v>Inbound</v>
      </c>
      <c r="H819" s="102" t="str">
        <v>4S6005</v>
      </c>
      <c r="I819" s="103" t="str">
        <v>SSH-FCO</v>
      </c>
      <c r="J819" s="135">
        <v>45905</v>
      </c>
      <c r="K819" s="102">
        <v>20</v>
      </c>
      <c r="L819" s="102">
        <v>20</v>
      </c>
      <c r="M819" s="102">
        <v>270</v>
      </c>
      <c r="N819" s="102">
        <v>0</v>
      </c>
      <c r="O819" s="102">
        <v>0</v>
      </c>
      <c r="P819" s="102">
        <v>5400</v>
      </c>
      <c r="Q819" s="102" t="str">
        <v>Confirmed</v>
      </c>
      <c r="R819" s="102" t="str">
        <v>Countersigned</v>
      </c>
      <c r="S819" s="102" t="str">
        <v>SSH</v>
      </c>
      <c r="T819" s="102" t="str">
        <v>FCO</v>
      </c>
      <c r="U819" s="102" t="str">
        <v>FCO</v>
      </c>
      <c r="V819" s="102">
        <v>5</v>
      </c>
      <c r="W819" s="102">
        <v>190</v>
      </c>
      <c r="X819" s="102" t="str">
        <v>S25-15</v>
      </c>
      <c r="Y819" s="102">
        <v>186</v>
      </c>
      <c r="Z819" s="102">
        <v>56</v>
      </c>
      <c r="AA819" s="102">
        <v>130</v>
      </c>
      <c r="AB819" s="13" t="str">
        <v>S25</v>
      </c>
    </row>
    <row r="820" spans="1:28" x14ac:dyDescent="0.25">
      <c r="A820" s="103">
        <v>45715</v>
      </c>
      <c r="B820" s="102" t="str">
        <v>Fruit Viaggi</v>
      </c>
      <c r="C820" s="102" t="str">
        <v>Tour Operator</v>
      </c>
      <c r="D820" s="102" t="str">
        <v/>
      </c>
      <c r="E820" s="102" t="str">
        <v/>
      </c>
      <c r="F820" s="102" t="str">
        <v>RT</v>
      </c>
      <c r="G820" s="102" t="str">
        <v>Inbound</v>
      </c>
      <c r="H820" s="102" t="str">
        <v>4S6005</v>
      </c>
      <c r="I820" s="103" t="str">
        <v>SSH-FCO</v>
      </c>
      <c r="J820" s="135">
        <v>45912</v>
      </c>
      <c r="K820" s="102">
        <v>20</v>
      </c>
      <c r="L820" s="102">
        <v>20</v>
      </c>
      <c r="M820" s="102">
        <v>270</v>
      </c>
      <c r="N820" s="102">
        <v>0</v>
      </c>
      <c r="O820" s="102">
        <v>0</v>
      </c>
      <c r="P820" s="102">
        <v>5400</v>
      </c>
      <c r="Q820" s="102" t="str">
        <v>Confirmed</v>
      </c>
      <c r="R820" s="102" t="str">
        <v>Countersigned</v>
      </c>
      <c r="S820" s="102" t="str">
        <v>SSH</v>
      </c>
      <c r="T820" s="102" t="str">
        <v>FCO</v>
      </c>
      <c r="U820" s="102" t="str">
        <v>FCO</v>
      </c>
      <c r="V820" s="102">
        <v>5</v>
      </c>
      <c r="W820" s="102">
        <v>197</v>
      </c>
      <c r="X820" s="102" t="str">
        <v>S25-15</v>
      </c>
      <c r="Y820" s="102">
        <v>186</v>
      </c>
      <c r="Z820" s="102">
        <v>52</v>
      </c>
      <c r="AA820" s="102">
        <v>134</v>
      </c>
      <c r="AB820" s="13" t="str">
        <v>S25</v>
      </c>
    </row>
    <row r="821" spans="1:28" x14ac:dyDescent="0.25">
      <c r="A821" s="103">
        <v>45715</v>
      </c>
      <c r="B821" s="102" t="str">
        <v>Fruit Viaggi</v>
      </c>
      <c r="C821" s="102" t="str">
        <v>Tour Operator</v>
      </c>
      <c r="D821" s="102" t="str">
        <v/>
      </c>
      <c r="E821" s="102" t="str">
        <v/>
      </c>
      <c r="F821" s="102" t="str">
        <v>RT</v>
      </c>
      <c r="G821" s="102" t="str">
        <v>Outbound</v>
      </c>
      <c r="H821" s="102" t="str">
        <v>UJ5126</v>
      </c>
      <c r="I821" s="103" t="str">
        <v>BRI-SSH</v>
      </c>
      <c r="J821" s="135">
        <v>45877</v>
      </c>
      <c r="K821" s="102">
        <v>20</v>
      </c>
      <c r="L821" s="102">
        <v>20</v>
      </c>
      <c r="M821" s="102">
        <v>215</v>
      </c>
      <c r="N821" s="102">
        <v>0</v>
      </c>
      <c r="O821" s="102">
        <v>0</v>
      </c>
      <c r="P821" s="102">
        <v>4300</v>
      </c>
      <c r="Q821" s="102" t="str">
        <v>Confirmed</v>
      </c>
      <c r="R821" s="102" t="str">
        <v>Countersigned</v>
      </c>
      <c r="S821" s="102" t="str">
        <v>BRI</v>
      </c>
      <c r="T821" s="102" t="str">
        <v>SSH</v>
      </c>
      <c r="U821" s="102" t="str">
        <v>BRI</v>
      </c>
      <c r="V821" s="102">
        <v>5</v>
      </c>
      <c r="W821" s="102">
        <v>162</v>
      </c>
      <c r="X821" s="102" t="str">
        <v>S25-03</v>
      </c>
      <c r="Y821" s="102">
        <v>179</v>
      </c>
      <c r="Z821" s="102">
        <v>175</v>
      </c>
      <c r="AA821" s="102">
        <v>4</v>
      </c>
      <c r="AB821" s="13" t="str">
        <v>S25</v>
      </c>
    </row>
    <row r="822" spans="1:28" x14ac:dyDescent="0.25">
      <c r="A822" s="103">
        <v>45715</v>
      </c>
      <c r="B822" s="102" t="str">
        <v>Fruit Viaggi</v>
      </c>
      <c r="C822" s="102" t="str">
        <v>Tour Operator</v>
      </c>
      <c r="D822" s="102" t="str">
        <v/>
      </c>
      <c r="E822" s="102" t="str">
        <v/>
      </c>
      <c r="F822" s="102" t="str">
        <v>RT</v>
      </c>
      <c r="G822" s="102" t="str">
        <v>Outbound</v>
      </c>
      <c r="H822" s="102" t="str">
        <v>UJ5126</v>
      </c>
      <c r="I822" s="103" t="str">
        <v>BRI-SSH</v>
      </c>
      <c r="J822" s="135">
        <v>45884</v>
      </c>
      <c r="K822" s="102">
        <v>20</v>
      </c>
      <c r="L822" s="102">
        <v>20</v>
      </c>
      <c r="M822" s="102">
        <v>215</v>
      </c>
      <c r="N822" s="102">
        <v>0</v>
      </c>
      <c r="O822" s="102">
        <v>0</v>
      </c>
      <c r="P822" s="102">
        <v>4300</v>
      </c>
      <c r="Q822" s="102" t="str">
        <v>Confirmed</v>
      </c>
      <c r="R822" s="102" t="str">
        <v>Countersigned</v>
      </c>
      <c r="S822" s="102" t="str">
        <v>BRI</v>
      </c>
      <c r="T822" s="102" t="str">
        <v>SSH</v>
      </c>
      <c r="U822" s="102" t="str">
        <v>BRI</v>
      </c>
      <c r="V822" s="102">
        <v>5</v>
      </c>
      <c r="W822" s="102">
        <v>169</v>
      </c>
      <c r="X822" s="102" t="str">
        <v>S25-03</v>
      </c>
      <c r="Y822" s="102">
        <v>179</v>
      </c>
      <c r="Z822" s="102">
        <v>175</v>
      </c>
      <c r="AA822" s="102">
        <v>4</v>
      </c>
      <c r="AB822" s="13" t="str">
        <v>S25</v>
      </c>
    </row>
    <row r="823" spans="1:28" x14ac:dyDescent="0.25">
      <c r="A823" s="103">
        <v>45715</v>
      </c>
      <c r="B823" s="102" t="str">
        <v>Fruit Viaggi</v>
      </c>
      <c r="C823" s="102" t="str">
        <v>Tour Operator</v>
      </c>
      <c r="D823" s="102" t="str">
        <v/>
      </c>
      <c r="E823" s="102" t="str">
        <v/>
      </c>
      <c r="F823" s="102" t="str">
        <v>RT</v>
      </c>
      <c r="G823" s="102" t="str">
        <v>Outbound</v>
      </c>
      <c r="H823" s="102" t="str">
        <v>UJ5126</v>
      </c>
      <c r="I823" s="103" t="str">
        <v>BRI-SSH</v>
      </c>
      <c r="J823" s="135">
        <v>45891</v>
      </c>
      <c r="K823" s="102">
        <v>20</v>
      </c>
      <c r="L823" s="102">
        <v>20</v>
      </c>
      <c r="M823" s="102">
        <v>215</v>
      </c>
      <c r="N823" s="102">
        <v>0</v>
      </c>
      <c r="O823" s="102">
        <v>0</v>
      </c>
      <c r="P823" s="102">
        <v>4300</v>
      </c>
      <c r="Q823" s="102" t="str">
        <v>Confirmed</v>
      </c>
      <c r="R823" s="102" t="str">
        <v>Countersigned</v>
      </c>
      <c r="S823" s="102" t="str">
        <v>BRI</v>
      </c>
      <c r="T823" s="102" t="str">
        <v>SSH</v>
      </c>
      <c r="U823" s="102" t="str">
        <v>BRI</v>
      </c>
      <c r="V823" s="102">
        <v>5</v>
      </c>
      <c r="W823" s="102">
        <v>176</v>
      </c>
      <c r="X823" s="102" t="str">
        <v>S25-03</v>
      </c>
      <c r="Y823" s="102">
        <v>179</v>
      </c>
      <c r="Z823" s="102">
        <v>175</v>
      </c>
      <c r="AA823" s="102">
        <v>4</v>
      </c>
      <c r="AB823" s="13" t="str">
        <v>S25</v>
      </c>
    </row>
    <row r="824" spans="1:28" x14ac:dyDescent="0.25">
      <c r="A824" s="103">
        <v>45715</v>
      </c>
      <c r="B824" s="102" t="str">
        <v>Fruit Viaggi</v>
      </c>
      <c r="C824" s="102" t="str">
        <v>Tour Operator</v>
      </c>
      <c r="D824" s="102" t="str">
        <v/>
      </c>
      <c r="E824" s="102" t="str">
        <v/>
      </c>
      <c r="F824" s="102" t="str">
        <v>RT</v>
      </c>
      <c r="G824" s="102" t="str">
        <v>Outbound</v>
      </c>
      <c r="H824" s="102" t="str">
        <v>UJ5126</v>
      </c>
      <c r="I824" s="103" t="str">
        <v>BRI-SSH</v>
      </c>
      <c r="J824" s="135">
        <v>45898</v>
      </c>
      <c r="K824" s="102">
        <v>20</v>
      </c>
      <c r="L824" s="102">
        <v>20</v>
      </c>
      <c r="M824" s="102">
        <v>215</v>
      </c>
      <c r="N824" s="102">
        <v>0</v>
      </c>
      <c r="O824" s="102">
        <v>0</v>
      </c>
      <c r="P824" s="102">
        <v>4300</v>
      </c>
      <c r="Q824" s="102" t="str">
        <v>Confirmed</v>
      </c>
      <c r="R824" s="102" t="str">
        <v>Countersigned</v>
      </c>
      <c r="S824" s="102" t="str">
        <v>BRI</v>
      </c>
      <c r="T824" s="102" t="str">
        <v>SSH</v>
      </c>
      <c r="U824" s="102" t="str">
        <v>BRI</v>
      </c>
      <c r="V824" s="102">
        <v>5</v>
      </c>
      <c r="W824" s="102">
        <v>183</v>
      </c>
      <c r="X824" s="102" t="str">
        <v>S25-03</v>
      </c>
      <c r="Y824" s="102">
        <v>179</v>
      </c>
      <c r="Z824" s="102">
        <v>165</v>
      </c>
      <c r="AA824" s="102">
        <v>14</v>
      </c>
      <c r="AB824" s="13" t="str">
        <v>S25</v>
      </c>
    </row>
    <row r="825" spans="1:28" x14ac:dyDescent="0.25">
      <c r="A825" s="103">
        <v>45715</v>
      </c>
      <c r="B825" s="102" t="str">
        <v>Fruit Viaggi</v>
      </c>
      <c r="C825" s="102" t="str">
        <v>Tour Operator</v>
      </c>
      <c r="D825" s="102" t="str">
        <v/>
      </c>
      <c r="E825" s="102" t="str">
        <v/>
      </c>
      <c r="F825" s="102" t="str">
        <v>RT</v>
      </c>
      <c r="G825" s="102" t="str">
        <v>Inbound</v>
      </c>
      <c r="H825" s="102" t="str">
        <v>UJ5125</v>
      </c>
      <c r="I825" s="103" t="str">
        <v>SSH-BRI</v>
      </c>
      <c r="J825" s="135">
        <v>45884</v>
      </c>
      <c r="K825" s="102">
        <v>20</v>
      </c>
      <c r="L825" s="102">
        <v>20</v>
      </c>
      <c r="M825" s="102">
        <v>215</v>
      </c>
      <c r="N825" s="102">
        <v>0</v>
      </c>
      <c r="O825" s="102">
        <v>0</v>
      </c>
      <c r="P825" s="102">
        <v>4300</v>
      </c>
      <c r="Q825" s="102" t="str">
        <v>Confirmed</v>
      </c>
      <c r="R825" s="102" t="str">
        <v>Countersigned</v>
      </c>
      <c r="S825" s="102" t="str">
        <v>SSH</v>
      </c>
      <c r="T825" s="102" t="str">
        <v>BRI</v>
      </c>
      <c r="U825" s="102" t="str">
        <v>BRI</v>
      </c>
      <c r="V825" s="102">
        <v>5</v>
      </c>
      <c r="W825" s="102">
        <v>169</v>
      </c>
      <c r="X825" s="102" t="str">
        <v>S25-03</v>
      </c>
      <c r="Y825" s="102">
        <v>179</v>
      </c>
      <c r="Z825" s="102">
        <v>175</v>
      </c>
      <c r="AA825" s="102">
        <v>4</v>
      </c>
      <c r="AB825" s="13" t="str">
        <v>S25</v>
      </c>
    </row>
    <row r="826" spans="1:28" x14ac:dyDescent="0.25">
      <c r="A826" s="103">
        <v>45715</v>
      </c>
      <c r="B826" s="102" t="str">
        <v>Fruit Viaggi</v>
      </c>
      <c r="C826" s="102" t="str">
        <v>Tour Operator</v>
      </c>
      <c r="D826" s="102" t="str">
        <v/>
      </c>
      <c r="E826" s="102" t="str">
        <v/>
      </c>
      <c r="F826" s="102" t="str">
        <v>RT</v>
      </c>
      <c r="G826" s="102" t="str">
        <v>Inbound</v>
      </c>
      <c r="H826" s="102" t="str">
        <v>UJ5125</v>
      </c>
      <c r="I826" s="103" t="str">
        <v>SSH-BRI</v>
      </c>
      <c r="J826" s="135">
        <v>45891</v>
      </c>
      <c r="K826" s="102">
        <v>20</v>
      </c>
      <c r="L826" s="102">
        <v>20</v>
      </c>
      <c r="M826" s="102">
        <v>215</v>
      </c>
      <c r="N826" s="102">
        <v>0</v>
      </c>
      <c r="O826" s="102">
        <v>0</v>
      </c>
      <c r="P826" s="102">
        <v>4300</v>
      </c>
      <c r="Q826" s="102" t="str">
        <v>Confirmed</v>
      </c>
      <c r="R826" s="102" t="str">
        <v>Countersigned</v>
      </c>
      <c r="S826" s="102" t="str">
        <v>SSH</v>
      </c>
      <c r="T826" s="102" t="str">
        <v>BRI</v>
      </c>
      <c r="U826" s="102" t="str">
        <v>BRI</v>
      </c>
      <c r="V826" s="102">
        <v>5</v>
      </c>
      <c r="W826" s="102">
        <v>176</v>
      </c>
      <c r="X826" s="102" t="str">
        <v>S25-03</v>
      </c>
      <c r="Y826" s="102">
        <v>179</v>
      </c>
      <c r="Z826" s="102">
        <v>175</v>
      </c>
      <c r="AA826" s="102">
        <v>4</v>
      </c>
      <c r="AB826" s="13" t="str">
        <v>S25</v>
      </c>
    </row>
    <row r="827" spans="1:28" x14ac:dyDescent="0.25">
      <c r="A827" s="103">
        <v>45715</v>
      </c>
      <c r="B827" s="102" t="str">
        <v>Fruit Viaggi</v>
      </c>
      <c r="C827" s="102" t="str">
        <v>Tour Operator</v>
      </c>
      <c r="D827" s="102" t="str">
        <v/>
      </c>
      <c r="E827" s="102" t="str">
        <v/>
      </c>
      <c r="F827" s="102" t="str">
        <v>RT</v>
      </c>
      <c r="G827" s="102" t="str">
        <v>Inbound</v>
      </c>
      <c r="H827" s="102" t="str">
        <v>UJ5125</v>
      </c>
      <c r="I827" s="103" t="str">
        <v>SSH-BRI</v>
      </c>
      <c r="J827" s="135">
        <v>45898</v>
      </c>
      <c r="K827" s="102">
        <v>20</v>
      </c>
      <c r="L827" s="102">
        <v>20</v>
      </c>
      <c r="M827" s="102">
        <v>215</v>
      </c>
      <c r="N827" s="102">
        <v>0</v>
      </c>
      <c r="O827" s="102">
        <v>0</v>
      </c>
      <c r="P827" s="102">
        <v>4300</v>
      </c>
      <c r="Q827" s="102" t="str">
        <v>Confirmed</v>
      </c>
      <c r="R827" s="102" t="str">
        <v>Countersigned</v>
      </c>
      <c r="S827" s="102" t="str">
        <v>SSH</v>
      </c>
      <c r="T827" s="102" t="str">
        <v>BRI</v>
      </c>
      <c r="U827" s="102" t="str">
        <v>BRI</v>
      </c>
      <c r="V827" s="102">
        <v>5</v>
      </c>
      <c r="W827" s="102">
        <v>183</v>
      </c>
      <c r="X827" s="102" t="str">
        <v>S25-03</v>
      </c>
      <c r="Y827" s="102">
        <v>179</v>
      </c>
      <c r="Z827" s="102">
        <v>175</v>
      </c>
      <c r="AA827" s="102">
        <v>4</v>
      </c>
      <c r="AB827" s="13" t="str">
        <v>S25</v>
      </c>
    </row>
    <row r="828" spans="1:28" x14ac:dyDescent="0.25">
      <c r="A828" s="103">
        <v>45715</v>
      </c>
      <c r="B828" s="102" t="str">
        <v>Fruit Viaggi</v>
      </c>
      <c r="C828" s="102" t="str">
        <v>Tour Operator</v>
      </c>
      <c r="D828" s="102" t="str">
        <v/>
      </c>
      <c r="E828" s="102" t="str">
        <v/>
      </c>
      <c r="F828" s="102" t="str">
        <v>RT</v>
      </c>
      <c r="G828" s="102" t="str">
        <v>Inbound</v>
      </c>
      <c r="H828" s="102" t="str">
        <v>UJ5125</v>
      </c>
      <c r="I828" s="103" t="str">
        <v>SSH-BRI</v>
      </c>
      <c r="J828" s="135">
        <v>45905</v>
      </c>
      <c r="K828" s="102">
        <v>20</v>
      </c>
      <c r="L828" s="102">
        <v>20</v>
      </c>
      <c r="M828" s="102">
        <v>215</v>
      </c>
      <c r="N828" s="102">
        <v>0</v>
      </c>
      <c r="O828" s="102">
        <v>0</v>
      </c>
      <c r="P828" s="102">
        <v>4300</v>
      </c>
      <c r="Q828" s="102" t="str">
        <v>Confirmed</v>
      </c>
      <c r="R828" s="102" t="str">
        <v>Countersigned</v>
      </c>
      <c r="S828" s="102" t="str">
        <v>SSH</v>
      </c>
      <c r="T828" s="102" t="str">
        <v>BRI</v>
      </c>
      <c r="U828" s="102" t="str">
        <v>BRI</v>
      </c>
      <c r="V828" s="102">
        <v>5</v>
      </c>
      <c r="W828" s="102">
        <v>190</v>
      </c>
      <c r="X828" s="102" t="str">
        <v>S25-03</v>
      </c>
      <c r="Y828" s="102">
        <v>179</v>
      </c>
      <c r="Z828" s="102">
        <v>165</v>
      </c>
      <c r="AA828" s="102">
        <v>14</v>
      </c>
      <c r="AB828" s="13" t="str">
        <v>S25</v>
      </c>
    </row>
    <row r="829" spans="1:28" x14ac:dyDescent="0.25">
      <c r="A829" s="103">
        <v>45715</v>
      </c>
      <c r="B829" s="102" t="str">
        <v>Fruit Viaggi</v>
      </c>
      <c r="C829" s="102" t="str">
        <v>Tour Operator</v>
      </c>
      <c r="D829" s="102" t="str">
        <v/>
      </c>
      <c r="E829" s="102" t="str">
        <v/>
      </c>
      <c r="F829" s="102" t="str">
        <v>RT</v>
      </c>
      <c r="G829" s="102" t="str">
        <v>Outbound</v>
      </c>
      <c r="H829" s="102" t="str">
        <v>UJ1121</v>
      </c>
      <c r="I829" s="103" t="str">
        <v>NAP-SSH</v>
      </c>
      <c r="J829" s="135">
        <v>45865</v>
      </c>
      <c r="K829" s="102">
        <v>40</v>
      </c>
      <c r="L829" s="102">
        <v>40</v>
      </c>
      <c r="M829" s="102">
        <v>225</v>
      </c>
      <c r="N829" s="102">
        <v>0</v>
      </c>
      <c r="O829" s="102">
        <v>0</v>
      </c>
      <c r="P829" s="102">
        <v>9000</v>
      </c>
      <c r="Q829" s="102" t="str">
        <v>Confirmed</v>
      </c>
      <c r="R829" s="102" t="str">
        <v>Countersigned</v>
      </c>
      <c r="S829" s="102" t="str">
        <v>NAP</v>
      </c>
      <c r="T829" s="102" t="str">
        <v>SSH</v>
      </c>
      <c r="U829" s="102" t="str">
        <v>NAP</v>
      </c>
      <c r="V829" s="102">
        <v>7</v>
      </c>
      <c r="W829" s="102">
        <v>150</v>
      </c>
      <c r="X829" s="102" t="str">
        <v>S25-06</v>
      </c>
      <c r="Y829" s="102">
        <v>179</v>
      </c>
      <c r="Z829" s="102">
        <v>140</v>
      </c>
      <c r="AA829" s="102">
        <v>39</v>
      </c>
      <c r="AB829" s="13" t="str">
        <v>S25</v>
      </c>
    </row>
    <row r="830" spans="1:28" x14ac:dyDescent="0.25">
      <c r="A830" s="103">
        <v>45715</v>
      </c>
      <c r="B830" s="102" t="str">
        <v>Fruit Viaggi</v>
      </c>
      <c r="C830" s="102" t="str">
        <v>Tour Operator</v>
      </c>
      <c r="D830" s="102" t="str">
        <v/>
      </c>
      <c r="E830" s="102" t="str">
        <v/>
      </c>
      <c r="F830" s="102" t="str">
        <v>RT</v>
      </c>
      <c r="G830" s="102" t="str">
        <v>Outbound</v>
      </c>
      <c r="H830" s="102" t="str">
        <v>UJ1121</v>
      </c>
      <c r="I830" s="103" t="str">
        <v>NAP-SSH</v>
      </c>
      <c r="J830" s="135">
        <v>45872</v>
      </c>
      <c r="K830" s="102">
        <v>40</v>
      </c>
      <c r="L830" s="102">
        <v>40</v>
      </c>
      <c r="M830" s="102">
        <v>225</v>
      </c>
      <c r="N830" s="102">
        <v>0</v>
      </c>
      <c r="O830" s="102">
        <v>0</v>
      </c>
      <c r="P830" s="102">
        <v>9000</v>
      </c>
      <c r="Q830" s="102" t="str">
        <v>Confirmed</v>
      </c>
      <c r="R830" s="102" t="str">
        <v>Countersigned</v>
      </c>
      <c r="S830" s="102" t="str">
        <v>NAP</v>
      </c>
      <c r="T830" s="102" t="str">
        <v>SSH</v>
      </c>
      <c r="U830" s="102" t="str">
        <v>NAP</v>
      </c>
      <c r="V830" s="102">
        <v>7</v>
      </c>
      <c r="W830" s="102">
        <v>157</v>
      </c>
      <c r="X830" s="102" t="str">
        <v>S25-06</v>
      </c>
      <c r="Y830" s="102">
        <v>179</v>
      </c>
      <c r="Z830" s="102">
        <v>140</v>
      </c>
      <c r="AA830" s="102">
        <v>39</v>
      </c>
      <c r="AB830" s="13" t="str">
        <v>S25</v>
      </c>
    </row>
    <row r="831" spans="1:28" x14ac:dyDescent="0.25">
      <c r="A831" s="103">
        <v>45715</v>
      </c>
      <c r="B831" s="102" t="str">
        <v>Fruit Viaggi</v>
      </c>
      <c r="C831" s="102" t="str">
        <v>Tour Operator</v>
      </c>
      <c r="D831" s="102" t="str">
        <v/>
      </c>
      <c r="E831" s="102" t="str">
        <v/>
      </c>
      <c r="F831" s="102" t="str">
        <v>RT</v>
      </c>
      <c r="G831" s="102" t="str">
        <v>Outbound</v>
      </c>
      <c r="H831" s="102" t="str">
        <v>UJ1121</v>
      </c>
      <c r="I831" s="103" t="str">
        <v>NAP-SSH</v>
      </c>
      <c r="J831" s="135">
        <v>45879</v>
      </c>
      <c r="K831" s="102">
        <v>40</v>
      </c>
      <c r="L831" s="102">
        <v>40</v>
      </c>
      <c r="M831" s="102">
        <v>225</v>
      </c>
      <c r="N831" s="102">
        <v>0</v>
      </c>
      <c r="O831" s="102">
        <v>0</v>
      </c>
      <c r="P831" s="102">
        <v>9000</v>
      </c>
      <c r="Q831" s="102" t="str">
        <v>Confirmed</v>
      </c>
      <c r="R831" s="102" t="str">
        <v>Countersigned</v>
      </c>
      <c r="S831" s="102" t="str">
        <v>NAP</v>
      </c>
      <c r="T831" s="102" t="str">
        <v>SSH</v>
      </c>
      <c r="U831" s="102" t="str">
        <v>NAP</v>
      </c>
      <c r="V831" s="102">
        <v>7</v>
      </c>
      <c r="W831" s="102">
        <v>164</v>
      </c>
      <c r="X831" s="102" t="str">
        <v>S25-06</v>
      </c>
      <c r="Y831" s="102">
        <v>179</v>
      </c>
      <c r="Z831" s="102">
        <v>146</v>
      </c>
      <c r="AA831" s="102">
        <v>33</v>
      </c>
      <c r="AB831" s="13" t="str">
        <v>S25</v>
      </c>
    </row>
    <row r="832" spans="1:28" x14ac:dyDescent="0.25">
      <c r="A832" s="103">
        <v>45715</v>
      </c>
      <c r="B832" s="102" t="str">
        <v>Fruit Viaggi</v>
      </c>
      <c r="C832" s="102" t="str">
        <v>Tour Operator</v>
      </c>
      <c r="D832" s="102" t="str">
        <v/>
      </c>
      <c r="E832" s="102" t="str">
        <v/>
      </c>
      <c r="F832" s="102" t="str">
        <v>RT</v>
      </c>
      <c r="G832" s="102" t="str">
        <v>Outbound</v>
      </c>
      <c r="H832" s="102" t="str">
        <v>UJ1121</v>
      </c>
      <c r="I832" s="103" t="str">
        <v>NAP-SSH</v>
      </c>
      <c r="J832" s="135">
        <v>45886</v>
      </c>
      <c r="K832" s="102">
        <v>40</v>
      </c>
      <c r="L832" s="102">
        <v>40</v>
      </c>
      <c r="M832" s="102">
        <v>225</v>
      </c>
      <c r="N832" s="102">
        <v>0</v>
      </c>
      <c r="O832" s="102">
        <v>0</v>
      </c>
      <c r="P832" s="102">
        <v>9000</v>
      </c>
      <c r="Q832" s="102" t="str">
        <v>Confirmed</v>
      </c>
      <c r="R832" s="102" t="str">
        <v>Countersigned</v>
      </c>
      <c r="S832" s="102" t="str">
        <v>NAP</v>
      </c>
      <c r="T832" s="102" t="str">
        <v>SSH</v>
      </c>
      <c r="U832" s="102" t="str">
        <v>NAP</v>
      </c>
      <c r="V832" s="102">
        <v>7</v>
      </c>
      <c r="W832" s="102">
        <v>171</v>
      </c>
      <c r="X832" s="102" t="str">
        <v>S25-06</v>
      </c>
      <c r="Y832" s="102">
        <v>179</v>
      </c>
      <c r="Z832" s="102">
        <v>140</v>
      </c>
      <c r="AA832" s="102">
        <v>39</v>
      </c>
      <c r="AB832" s="13" t="str">
        <v>S25</v>
      </c>
    </row>
    <row r="833" spans="1:28" x14ac:dyDescent="0.25">
      <c r="A833" s="103">
        <v>45715</v>
      </c>
      <c r="B833" s="102" t="str">
        <v>Fruit Viaggi</v>
      </c>
      <c r="C833" s="102" t="str">
        <v>Tour Operator</v>
      </c>
      <c r="D833" s="102" t="str">
        <v/>
      </c>
      <c r="E833" s="102" t="str">
        <v/>
      </c>
      <c r="F833" s="102" t="str">
        <v>RT</v>
      </c>
      <c r="G833" s="102" t="str">
        <v>Outbound</v>
      </c>
      <c r="H833" s="102" t="str">
        <v>UJ1121</v>
      </c>
      <c r="I833" s="103" t="str">
        <v>NAP-SSH</v>
      </c>
      <c r="J833" s="135">
        <v>45893</v>
      </c>
      <c r="K833" s="102">
        <v>40</v>
      </c>
      <c r="L833" s="102">
        <v>40</v>
      </c>
      <c r="M833" s="102">
        <v>225</v>
      </c>
      <c r="N833" s="102">
        <v>0</v>
      </c>
      <c r="O833" s="102">
        <v>0</v>
      </c>
      <c r="P833" s="102">
        <v>9000</v>
      </c>
      <c r="Q833" s="102" t="str">
        <v>Confirmed</v>
      </c>
      <c r="R833" s="102" t="str">
        <v>Countersigned</v>
      </c>
      <c r="S833" s="102" t="str">
        <v>NAP</v>
      </c>
      <c r="T833" s="102" t="str">
        <v>SSH</v>
      </c>
      <c r="U833" s="102" t="str">
        <v>NAP</v>
      </c>
      <c r="V833" s="102">
        <v>7</v>
      </c>
      <c r="W833" s="102">
        <v>178</v>
      </c>
      <c r="X833" s="102" t="str">
        <v>S25-06</v>
      </c>
      <c r="Y833" s="102">
        <v>179</v>
      </c>
      <c r="Z833" s="102">
        <v>140</v>
      </c>
      <c r="AA833" s="102">
        <v>39</v>
      </c>
      <c r="AB833" s="13" t="str">
        <v>S25</v>
      </c>
    </row>
    <row r="834" spans="1:28" x14ac:dyDescent="0.25">
      <c r="A834" s="103">
        <v>45715</v>
      </c>
      <c r="B834" s="102" t="str">
        <v>Fruit Viaggi</v>
      </c>
      <c r="C834" s="102" t="str">
        <v>Tour Operator</v>
      </c>
      <c r="D834" s="102" t="str">
        <v/>
      </c>
      <c r="E834" s="102" t="str">
        <v/>
      </c>
      <c r="F834" s="102" t="str">
        <v>RT</v>
      </c>
      <c r="G834" s="102" t="str">
        <v>Outbound</v>
      </c>
      <c r="H834" s="102" t="str">
        <v>UJ1121</v>
      </c>
      <c r="I834" s="103" t="str">
        <v>NAP-SSH</v>
      </c>
      <c r="J834" s="135">
        <v>45900</v>
      </c>
      <c r="K834" s="102">
        <v>40</v>
      </c>
      <c r="L834" s="102">
        <v>40</v>
      </c>
      <c r="M834" s="102">
        <v>225</v>
      </c>
      <c r="N834" s="102">
        <v>0</v>
      </c>
      <c r="O834" s="102">
        <v>0</v>
      </c>
      <c r="P834" s="102">
        <v>9000</v>
      </c>
      <c r="Q834" s="102" t="str">
        <v>Confirmed</v>
      </c>
      <c r="R834" s="102" t="str">
        <v>Countersigned</v>
      </c>
      <c r="S834" s="102" t="str">
        <v>NAP</v>
      </c>
      <c r="T834" s="102" t="str">
        <v>SSH</v>
      </c>
      <c r="U834" s="102" t="str">
        <v>NAP</v>
      </c>
      <c r="V834" s="102">
        <v>7</v>
      </c>
      <c r="W834" s="102">
        <v>185</v>
      </c>
      <c r="X834" s="102" t="str">
        <v>S25-06</v>
      </c>
      <c r="Y834" s="102">
        <v>179</v>
      </c>
      <c r="Z834" s="102">
        <v>170</v>
      </c>
      <c r="AA834" s="102">
        <v>9</v>
      </c>
      <c r="AB834" s="13" t="str">
        <v>S25</v>
      </c>
    </row>
    <row r="835" spans="1:28" x14ac:dyDescent="0.25">
      <c r="A835" s="103">
        <v>45715</v>
      </c>
      <c r="B835" s="102" t="str">
        <v>Fruit Viaggi</v>
      </c>
      <c r="C835" s="102" t="str">
        <v>Tour Operator</v>
      </c>
      <c r="D835" s="102" t="str">
        <v/>
      </c>
      <c r="E835" s="102" t="str">
        <v/>
      </c>
      <c r="F835" s="102" t="str">
        <v>RT</v>
      </c>
      <c r="G835" s="102" t="str">
        <v>Outbound</v>
      </c>
      <c r="H835" s="102" t="str">
        <v>UJ1121</v>
      </c>
      <c r="I835" s="103" t="str">
        <v>NAP-SSH</v>
      </c>
      <c r="J835" s="135">
        <v>45907</v>
      </c>
      <c r="K835" s="102">
        <v>40</v>
      </c>
      <c r="L835" s="102">
        <v>40</v>
      </c>
      <c r="M835" s="102">
        <v>225</v>
      </c>
      <c r="N835" s="102">
        <v>0</v>
      </c>
      <c r="O835" s="102">
        <v>0</v>
      </c>
      <c r="P835" s="102">
        <v>9000</v>
      </c>
      <c r="Q835" s="102" t="str">
        <v>Confirmed</v>
      </c>
      <c r="R835" s="102" t="str">
        <v>Countersigned</v>
      </c>
      <c r="S835" s="102" t="str">
        <v>NAP</v>
      </c>
      <c r="T835" s="102" t="str">
        <v>SSH</v>
      </c>
      <c r="U835" s="102" t="str">
        <v>NAP</v>
      </c>
      <c r="V835" s="102">
        <v>7</v>
      </c>
      <c r="W835" s="102">
        <v>192</v>
      </c>
      <c r="X835" s="102" t="str">
        <v>S25-06</v>
      </c>
      <c r="Y835" s="102">
        <v>179</v>
      </c>
      <c r="Z835" s="102">
        <v>170</v>
      </c>
      <c r="AA835" s="102">
        <v>9</v>
      </c>
      <c r="AB835" s="13" t="str">
        <v>S25</v>
      </c>
    </row>
    <row r="836" spans="1:28" x14ac:dyDescent="0.25">
      <c r="A836" s="103">
        <v>45715</v>
      </c>
      <c r="B836" s="102" t="str">
        <v>Fruit Viaggi</v>
      </c>
      <c r="C836" s="102" t="str">
        <v>Tour Operator</v>
      </c>
      <c r="D836" s="102" t="str">
        <v/>
      </c>
      <c r="E836" s="102" t="str">
        <v/>
      </c>
      <c r="F836" s="102" t="str">
        <v>RT</v>
      </c>
      <c r="G836" s="102" t="str">
        <v>Inbound</v>
      </c>
      <c r="H836" s="102" t="str">
        <v>UJ1120</v>
      </c>
      <c r="I836" s="103" t="str">
        <v>SSH-NAP</v>
      </c>
      <c r="J836" s="135">
        <v>45872</v>
      </c>
      <c r="K836" s="102">
        <v>40</v>
      </c>
      <c r="L836" s="102">
        <v>40</v>
      </c>
      <c r="M836" s="102">
        <v>225</v>
      </c>
      <c r="N836" s="102">
        <v>0</v>
      </c>
      <c r="O836" s="102">
        <v>0</v>
      </c>
      <c r="P836" s="102">
        <v>9000</v>
      </c>
      <c r="Q836" s="102" t="str">
        <v>Confirmed</v>
      </c>
      <c r="R836" s="102" t="str">
        <v>Countersigned</v>
      </c>
      <c r="S836" s="102" t="str">
        <v>SSH</v>
      </c>
      <c r="T836" s="102" t="str">
        <v>NAP</v>
      </c>
      <c r="U836" s="102" t="str">
        <v>NAP</v>
      </c>
      <c r="V836" s="102">
        <v>7</v>
      </c>
      <c r="W836" s="102">
        <v>157</v>
      </c>
      <c r="X836" s="102" t="str">
        <v>S25-06</v>
      </c>
      <c r="Y836" s="102">
        <v>174</v>
      </c>
      <c r="Z836" s="102">
        <v>140</v>
      </c>
      <c r="AA836" s="102">
        <v>34</v>
      </c>
      <c r="AB836" s="13" t="str">
        <v>S25</v>
      </c>
    </row>
    <row r="837" spans="1:28" x14ac:dyDescent="0.25">
      <c r="A837" s="103">
        <v>45715</v>
      </c>
      <c r="B837" s="102" t="str">
        <v>Fruit Viaggi</v>
      </c>
      <c r="C837" s="102" t="str">
        <v>Tour Operator</v>
      </c>
      <c r="D837" s="102" t="str">
        <v/>
      </c>
      <c r="E837" s="102" t="str">
        <v/>
      </c>
      <c r="F837" s="102" t="str">
        <v>RT</v>
      </c>
      <c r="G837" s="102" t="str">
        <v>Inbound</v>
      </c>
      <c r="H837" s="102" t="str">
        <v>UJ1120</v>
      </c>
      <c r="I837" s="103" t="str">
        <v>SSH-NAP</v>
      </c>
      <c r="J837" s="135">
        <v>45879</v>
      </c>
      <c r="K837" s="102">
        <v>40</v>
      </c>
      <c r="L837" s="102">
        <v>40</v>
      </c>
      <c r="M837" s="102">
        <v>225</v>
      </c>
      <c r="N837" s="102">
        <v>0</v>
      </c>
      <c r="O837" s="102">
        <v>0</v>
      </c>
      <c r="P837" s="102">
        <v>9000</v>
      </c>
      <c r="Q837" s="102" t="str">
        <v>Confirmed</v>
      </c>
      <c r="R837" s="102" t="str">
        <v>Countersigned</v>
      </c>
      <c r="S837" s="102" t="str">
        <v>SSH</v>
      </c>
      <c r="T837" s="102" t="str">
        <v>NAP</v>
      </c>
      <c r="U837" s="102" t="str">
        <v>NAP</v>
      </c>
      <c r="V837" s="102">
        <v>7</v>
      </c>
      <c r="W837" s="102">
        <v>164</v>
      </c>
      <c r="X837" s="102" t="str">
        <v>S25-06</v>
      </c>
      <c r="Y837" s="102">
        <v>174</v>
      </c>
      <c r="Z837" s="102">
        <v>140</v>
      </c>
      <c r="AA837" s="102">
        <v>34</v>
      </c>
      <c r="AB837" s="13" t="str">
        <v>S25</v>
      </c>
    </row>
    <row r="838" spans="1:28" x14ac:dyDescent="0.25">
      <c r="A838" s="103">
        <v>45715</v>
      </c>
      <c r="B838" s="102" t="str">
        <v>Fruit Viaggi</v>
      </c>
      <c r="C838" s="102" t="str">
        <v>Tour Operator</v>
      </c>
      <c r="D838" s="102" t="str">
        <v/>
      </c>
      <c r="E838" s="102" t="str">
        <v/>
      </c>
      <c r="F838" s="102" t="str">
        <v>RT</v>
      </c>
      <c r="G838" s="102" t="str">
        <v>Inbound</v>
      </c>
      <c r="H838" s="102" t="str">
        <v>UJ1120</v>
      </c>
      <c r="I838" s="103" t="str">
        <v>SSH-NAP</v>
      </c>
      <c r="J838" s="135">
        <v>45886</v>
      </c>
      <c r="K838" s="102">
        <v>40</v>
      </c>
      <c r="L838" s="102">
        <v>40</v>
      </c>
      <c r="M838" s="102">
        <v>225</v>
      </c>
      <c r="N838" s="102">
        <v>0</v>
      </c>
      <c r="O838" s="102">
        <v>0</v>
      </c>
      <c r="P838" s="102">
        <v>9000</v>
      </c>
      <c r="Q838" s="102" t="str">
        <v>Confirmed</v>
      </c>
      <c r="R838" s="102" t="str">
        <v>Countersigned</v>
      </c>
      <c r="S838" s="102" t="str">
        <v>SSH</v>
      </c>
      <c r="T838" s="102" t="str">
        <v>NAP</v>
      </c>
      <c r="U838" s="102" t="str">
        <v>NAP</v>
      </c>
      <c r="V838" s="102">
        <v>7</v>
      </c>
      <c r="W838" s="102">
        <v>171</v>
      </c>
      <c r="X838" s="102" t="str">
        <v>S25-06</v>
      </c>
      <c r="Y838" s="102">
        <v>174</v>
      </c>
      <c r="Z838" s="102">
        <v>146</v>
      </c>
      <c r="AA838" s="102">
        <v>28</v>
      </c>
      <c r="AB838" s="13" t="str">
        <v>S25</v>
      </c>
    </row>
    <row r="839" spans="1:28" x14ac:dyDescent="0.25">
      <c r="A839" s="103">
        <v>45715</v>
      </c>
      <c r="B839" s="102" t="str">
        <v>Fruit Viaggi</v>
      </c>
      <c r="C839" s="102" t="str">
        <v>Tour Operator</v>
      </c>
      <c r="D839" s="102" t="str">
        <v/>
      </c>
      <c r="E839" s="102" t="str">
        <v/>
      </c>
      <c r="F839" s="102" t="str">
        <v>RT</v>
      </c>
      <c r="G839" s="102" t="str">
        <v>Inbound</v>
      </c>
      <c r="H839" s="102" t="str">
        <v>UJ1120</v>
      </c>
      <c r="I839" s="103" t="str">
        <v>SSH-NAP</v>
      </c>
      <c r="J839" s="135">
        <v>45893</v>
      </c>
      <c r="K839" s="102">
        <v>40</v>
      </c>
      <c r="L839" s="102">
        <v>40</v>
      </c>
      <c r="M839" s="102">
        <v>225</v>
      </c>
      <c r="N839" s="102">
        <v>0</v>
      </c>
      <c r="O839" s="102">
        <v>0</v>
      </c>
      <c r="P839" s="102">
        <v>9000</v>
      </c>
      <c r="Q839" s="102" t="str">
        <v>Confirmed</v>
      </c>
      <c r="R839" s="102" t="str">
        <v>Countersigned</v>
      </c>
      <c r="S839" s="102" t="str">
        <v>SSH</v>
      </c>
      <c r="T839" s="102" t="str">
        <v>NAP</v>
      </c>
      <c r="U839" s="102" t="str">
        <v>NAP</v>
      </c>
      <c r="V839" s="102">
        <v>7</v>
      </c>
      <c r="W839" s="102">
        <v>178</v>
      </c>
      <c r="X839" s="102" t="str">
        <v>S25-06</v>
      </c>
      <c r="Y839" s="102">
        <v>174</v>
      </c>
      <c r="Z839" s="102">
        <v>140</v>
      </c>
      <c r="AA839" s="102">
        <v>34</v>
      </c>
      <c r="AB839" s="13" t="str">
        <v>S25</v>
      </c>
    </row>
    <row r="840" spans="1:28" x14ac:dyDescent="0.25">
      <c r="A840" s="103">
        <v>45715</v>
      </c>
      <c r="B840" s="102" t="str">
        <v>Fruit Viaggi</v>
      </c>
      <c r="C840" s="102" t="str">
        <v>Tour Operator</v>
      </c>
      <c r="D840" s="102" t="str">
        <v/>
      </c>
      <c r="E840" s="102" t="str">
        <v/>
      </c>
      <c r="F840" s="102" t="str">
        <v>RT</v>
      </c>
      <c r="G840" s="102" t="str">
        <v>Inbound</v>
      </c>
      <c r="H840" s="102" t="str">
        <v>UJ1120</v>
      </c>
      <c r="I840" s="103" t="str">
        <v>SSH-NAP</v>
      </c>
      <c r="J840" s="135">
        <v>45900</v>
      </c>
      <c r="K840" s="102">
        <v>40</v>
      </c>
      <c r="L840" s="102">
        <v>40</v>
      </c>
      <c r="M840" s="102">
        <v>225</v>
      </c>
      <c r="N840" s="102">
        <v>0</v>
      </c>
      <c r="O840" s="102">
        <v>0</v>
      </c>
      <c r="P840" s="102">
        <v>9000</v>
      </c>
      <c r="Q840" s="102" t="str">
        <v>Confirmed</v>
      </c>
      <c r="R840" s="102" t="str">
        <v>Countersigned</v>
      </c>
      <c r="S840" s="102" t="str">
        <v>SSH</v>
      </c>
      <c r="T840" s="102" t="str">
        <v>NAP</v>
      </c>
      <c r="U840" s="102" t="str">
        <v>NAP</v>
      </c>
      <c r="V840" s="102">
        <v>7</v>
      </c>
      <c r="W840" s="102">
        <v>185</v>
      </c>
      <c r="X840" s="102" t="str">
        <v>S25-06</v>
      </c>
      <c r="Y840" s="102">
        <v>174</v>
      </c>
      <c r="Z840" s="102">
        <v>140</v>
      </c>
      <c r="AA840" s="102">
        <v>34</v>
      </c>
      <c r="AB840" s="13" t="str">
        <v>S25</v>
      </c>
    </row>
    <row r="841" spans="1:28" x14ac:dyDescent="0.25">
      <c r="A841" s="103">
        <v>45715</v>
      </c>
      <c r="B841" s="102" t="str">
        <v>Fruit Viaggi</v>
      </c>
      <c r="C841" s="102" t="str">
        <v>Tour Operator</v>
      </c>
      <c r="D841" s="102" t="str">
        <v/>
      </c>
      <c r="E841" s="102" t="str">
        <v/>
      </c>
      <c r="F841" s="102" t="str">
        <v>RT</v>
      </c>
      <c r="G841" s="102" t="str">
        <v>Inbound</v>
      </c>
      <c r="H841" s="102" t="str">
        <v>UJ1120</v>
      </c>
      <c r="I841" s="103" t="str">
        <v>SSH-NAP</v>
      </c>
      <c r="J841" s="135">
        <v>45907</v>
      </c>
      <c r="K841" s="102">
        <v>40</v>
      </c>
      <c r="L841" s="102">
        <v>40</v>
      </c>
      <c r="M841" s="102">
        <v>225</v>
      </c>
      <c r="N841" s="102">
        <v>0</v>
      </c>
      <c r="O841" s="102">
        <v>0</v>
      </c>
      <c r="P841" s="102">
        <v>9000</v>
      </c>
      <c r="Q841" s="102" t="str">
        <v>Confirmed</v>
      </c>
      <c r="R841" s="102" t="str">
        <v>Countersigned</v>
      </c>
      <c r="S841" s="102" t="str">
        <v>SSH</v>
      </c>
      <c r="T841" s="102" t="str">
        <v>NAP</v>
      </c>
      <c r="U841" s="102" t="str">
        <v>NAP</v>
      </c>
      <c r="V841" s="102">
        <v>7</v>
      </c>
      <c r="W841" s="102">
        <v>192</v>
      </c>
      <c r="X841" s="102" t="str">
        <v>S25-06</v>
      </c>
      <c r="Y841" s="102">
        <v>174</v>
      </c>
      <c r="Z841" s="102">
        <v>170</v>
      </c>
      <c r="AA841" s="102">
        <v>4</v>
      </c>
      <c r="AB841" s="13" t="str">
        <v>S25</v>
      </c>
    </row>
    <row r="842" spans="1:28" x14ac:dyDescent="0.25">
      <c r="A842" s="103">
        <v>45715</v>
      </c>
      <c r="B842" s="102" t="str">
        <v>Fruit Viaggi</v>
      </c>
      <c r="C842" s="102" t="str">
        <v>Tour Operator</v>
      </c>
      <c r="D842" s="102" t="str">
        <v/>
      </c>
      <c r="E842" s="102" t="str">
        <v/>
      </c>
      <c r="F842" s="102" t="str">
        <v>RT</v>
      </c>
      <c r="G842" s="102" t="str">
        <v>Inbound</v>
      </c>
      <c r="H842" s="102" t="str">
        <v>UJ1120</v>
      </c>
      <c r="I842" s="103" t="str">
        <v>SSH-NAP</v>
      </c>
      <c r="J842" s="135">
        <v>45914</v>
      </c>
      <c r="K842" s="102">
        <v>40</v>
      </c>
      <c r="L842" s="102">
        <v>40</v>
      </c>
      <c r="M842" s="102">
        <v>225</v>
      </c>
      <c r="N842" s="102">
        <v>0</v>
      </c>
      <c r="O842" s="102">
        <v>0</v>
      </c>
      <c r="P842" s="102">
        <v>9000</v>
      </c>
      <c r="Q842" s="102" t="str">
        <v>Confirmed</v>
      </c>
      <c r="R842" s="102" t="str">
        <v>Countersigned</v>
      </c>
      <c r="S842" s="102" t="str">
        <v>SSH</v>
      </c>
      <c r="T842" s="102" t="str">
        <v>NAP</v>
      </c>
      <c r="U842" s="102" t="str">
        <v>NAP</v>
      </c>
      <c r="V842" s="102">
        <v>7</v>
      </c>
      <c r="W842" s="102">
        <v>199</v>
      </c>
      <c r="X842" s="102" t="str">
        <v>S25-06</v>
      </c>
      <c r="Y842" s="102">
        <v>174</v>
      </c>
      <c r="Z842" s="102">
        <v>170</v>
      </c>
      <c r="AA842" s="102">
        <v>4</v>
      </c>
      <c r="AB842" s="13" t="str">
        <v>S25</v>
      </c>
    </row>
    <row r="843" spans="1:28" x14ac:dyDescent="0.25">
      <c r="A843" s="103">
        <v>45715</v>
      </c>
      <c r="B843" s="102" t="str">
        <v>Fruit Viaggi</v>
      </c>
      <c r="C843" s="102" t="str">
        <v>Tour Operator</v>
      </c>
      <c r="D843" s="102" t="str">
        <v/>
      </c>
      <c r="E843" s="102" t="str">
        <v/>
      </c>
      <c r="F843" s="102" t="str">
        <v>RT</v>
      </c>
      <c r="G843" s="102" t="str">
        <v>Outbound</v>
      </c>
      <c r="H843" s="102" t="str">
        <v>NE1129</v>
      </c>
      <c r="I843" s="103" t="str">
        <v>NAP-SSH</v>
      </c>
      <c r="J843" s="135">
        <v>45880</v>
      </c>
      <c r="K843" s="102">
        <v>50</v>
      </c>
      <c r="L843" s="102">
        <v>50</v>
      </c>
      <c r="M843" s="102">
        <v>260</v>
      </c>
      <c r="N843" s="102">
        <v>0</v>
      </c>
      <c r="O843" s="102">
        <v>0</v>
      </c>
      <c r="P843" s="102">
        <v>13000</v>
      </c>
      <c r="Q843" s="102" t="str">
        <v>Confirmed</v>
      </c>
      <c r="R843" s="102" t="str">
        <v>Countersigned</v>
      </c>
      <c r="S843" s="102" t="str">
        <v>NAP</v>
      </c>
      <c r="T843" s="102" t="str">
        <v>SSH</v>
      </c>
      <c r="U843" s="102" t="str">
        <v>NAP</v>
      </c>
      <c r="V843" s="102">
        <v>1</v>
      </c>
      <c r="W843" s="102">
        <v>165</v>
      </c>
      <c r="X843" s="102" t="str">
        <v>S25-07</v>
      </c>
      <c r="Y843" s="102">
        <v>179</v>
      </c>
      <c r="Z843" s="102">
        <v>174</v>
      </c>
      <c r="AA843" s="102">
        <v>5</v>
      </c>
      <c r="AB843" s="13" t="str">
        <v>S25</v>
      </c>
    </row>
    <row r="844" spans="1:28" x14ac:dyDescent="0.25">
      <c r="A844" s="103">
        <v>45715</v>
      </c>
      <c r="B844" s="102" t="str">
        <v>Fruit Viaggi</v>
      </c>
      <c r="C844" s="102" t="str">
        <v>Tour Operator</v>
      </c>
      <c r="D844" s="102" t="str">
        <v/>
      </c>
      <c r="E844" s="102" t="str">
        <v/>
      </c>
      <c r="F844" s="102" t="str">
        <v>RT</v>
      </c>
      <c r="G844" s="102" t="str">
        <v>Outbound</v>
      </c>
      <c r="H844" s="102" t="str">
        <v>NE1129</v>
      </c>
      <c r="I844" s="103" t="str">
        <v>NAP-SSH</v>
      </c>
      <c r="J844" s="135">
        <v>45887</v>
      </c>
      <c r="K844" s="102">
        <v>50</v>
      </c>
      <c r="L844" s="102">
        <v>50</v>
      </c>
      <c r="M844" s="102">
        <v>260</v>
      </c>
      <c r="N844" s="102">
        <v>0</v>
      </c>
      <c r="O844" s="102">
        <v>0</v>
      </c>
      <c r="P844" s="102">
        <v>13000</v>
      </c>
      <c r="Q844" s="102" t="str">
        <v>Confirmed</v>
      </c>
      <c r="R844" s="102" t="str">
        <v>Countersigned</v>
      </c>
      <c r="S844" s="102" t="str">
        <v>NAP</v>
      </c>
      <c r="T844" s="102" t="str">
        <v>SSH</v>
      </c>
      <c r="U844" s="102" t="str">
        <v>NAP</v>
      </c>
      <c r="V844" s="102">
        <v>1</v>
      </c>
      <c r="W844" s="102">
        <v>172</v>
      </c>
      <c r="X844" s="102" t="str">
        <v>S25-07</v>
      </c>
      <c r="Y844" s="102">
        <v>179</v>
      </c>
      <c r="Z844" s="102">
        <v>174</v>
      </c>
      <c r="AA844" s="102">
        <v>5</v>
      </c>
      <c r="AB844" s="13" t="str">
        <v>S25</v>
      </c>
    </row>
    <row r="845" spans="1:28" x14ac:dyDescent="0.25">
      <c r="A845" s="103">
        <v>45715</v>
      </c>
      <c r="B845" s="102" t="str">
        <v>Fruit Viaggi</v>
      </c>
      <c r="C845" s="102" t="str">
        <v>Tour Operator</v>
      </c>
      <c r="D845" s="102" t="str">
        <v/>
      </c>
      <c r="E845" s="102" t="str">
        <v/>
      </c>
      <c r="F845" s="102" t="str">
        <v>RT</v>
      </c>
      <c r="G845" s="102" t="str">
        <v>Inbound</v>
      </c>
      <c r="H845" s="102" t="str">
        <v>NE1128</v>
      </c>
      <c r="I845" s="103" t="str">
        <v>SSH-NAP</v>
      </c>
      <c r="J845" s="135">
        <v>45887</v>
      </c>
      <c r="K845" s="102">
        <v>50</v>
      </c>
      <c r="L845" s="102">
        <v>50</v>
      </c>
      <c r="M845" s="102">
        <v>260</v>
      </c>
      <c r="N845" s="102">
        <v>0</v>
      </c>
      <c r="O845" s="102">
        <v>0</v>
      </c>
      <c r="P845" s="102">
        <v>13000</v>
      </c>
      <c r="Q845" s="102" t="str">
        <v>Confirmed</v>
      </c>
      <c r="R845" s="102" t="str">
        <v>Countersigned</v>
      </c>
      <c r="S845" s="102" t="str">
        <v>SSH</v>
      </c>
      <c r="T845" s="102" t="str">
        <v>NAP</v>
      </c>
      <c r="U845" s="102" t="str">
        <v>NAP</v>
      </c>
      <c r="V845" s="102">
        <v>1</v>
      </c>
      <c r="W845" s="102">
        <v>172</v>
      </c>
      <c r="X845" s="102" t="str">
        <v>S25-07</v>
      </c>
      <c r="Y845" s="102">
        <v>179</v>
      </c>
      <c r="Z845" s="102">
        <v>179</v>
      </c>
      <c r="AA845" s="102">
        <v>0</v>
      </c>
      <c r="AB845" s="13" t="str">
        <v>S25</v>
      </c>
    </row>
    <row r="846" spans="1:28" x14ac:dyDescent="0.25">
      <c r="A846" s="103">
        <v>45715</v>
      </c>
      <c r="B846" s="102" t="str">
        <v>Fruit Viaggi</v>
      </c>
      <c r="C846" s="102" t="str">
        <v>Tour Operator</v>
      </c>
      <c r="D846" s="102" t="str">
        <v/>
      </c>
      <c r="E846" s="102" t="str">
        <v/>
      </c>
      <c r="F846" s="102" t="str">
        <v>RT</v>
      </c>
      <c r="G846" s="102" t="str">
        <v>Inbound</v>
      </c>
      <c r="H846" s="102" t="str">
        <v>NE1128</v>
      </c>
      <c r="I846" s="103" t="str">
        <v>SSH-NAP</v>
      </c>
      <c r="J846" s="135">
        <v>45894</v>
      </c>
      <c r="K846" s="102">
        <v>50</v>
      </c>
      <c r="L846" s="102">
        <v>50</v>
      </c>
      <c r="M846" s="102">
        <v>260</v>
      </c>
      <c r="N846" s="102">
        <v>0</v>
      </c>
      <c r="O846" s="102">
        <v>0</v>
      </c>
      <c r="P846" s="102">
        <v>13000</v>
      </c>
      <c r="Q846" s="102" t="str">
        <v>Confirmed</v>
      </c>
      <c r="R846" s="102" t="str">
        <v>Countersigned</v>
      </c>
      <c r="S846" s="102" t="str">
        <v>SSH</v>
      </c>
      <c r="T846" s="102" t="str">
        <v>NAP</v>
      </c>
      <c r="U846" s="102" t="str">
        <v>NAP</v>
      </c>
      <c r="V846" s="102">
        <v>1</v>
      </c>
      <c r="W846" s="102">
        <v>179</v>
      </c>
      <c r="X846" s="102" t="str">
        <v>S25-07</v>
      </c>
      <c r="Y846" s="102">
        <v>179</v>
      </c>
      <c r="Z846" s="102">
        <v>178</v>
      </c>
      <c r="AA846" s="102">
        <v>1</v>
      </c>
      <c r="AB846" s="13" t="str">
        <v>S25</v>
      </c>
    </row>
    <row r="847" spans="1:28" x14ac:dyDescent="0.25">
      <c r="A847" s="103">
        <v>45715</v>
      </c>
      <c r="B847" s="102" t="str">
        <v>Searcharter</v>
      </c>
      <c r="C847" s="102" t="str">
        <v>Distributor</v>
      </c>
      <c r="D847" s="102" t="str">
        <v/>
      </c>
      <c r="E847" s="102" t="str">
        <v>72JG9</v>
      </c>
      <c r="F847" s="102" t="str">
        <v>RT</v>
      </c>
      <c r="G847" s="102" t="str">
        <v>Outbound</v>
      </c>
      <c r="H847" s="102" t="str">
        <v>4S6004</v>
      </c>
      <c r="I847" s="103" t="str">
        <v>BRI-SSH</v>
      </c>
      <c r="J847" s="135">
        <v>45864</v>
      </c>
      <c r="K847" s="102">
        <v>4</v>
      </c>
      <c r="L847" s="102">
        <v>4</v>
      </c>
      <c r="M847" s="102">
        <v>220</v>
      </c>
      <c r="N847" s="102">
        <v>0</v>
      </c>
      <c r="O847" s="102">
        <v>0</v>
      </c>
      <c r="P847" s="102">
        <v>880</v>
      </c>
      <c r="Q847" s="102" t="str">
        <v>Confirmed</v>
      </c>
      <c r="R847" s="102" t="str">
        <v>Closed Deal</v>
      </c>
      <c r="S847" s="102" t="str">
        <v>BRI</v>
      </c>
      <c r="T847" s="102" t="str">
        <v>SSH</v>
      </c>
      <c r="U847" s="102" t="str">
        <v>BRI</v>
      </c>
      <c r="V847" s="102">
        <v>6</v>
      </c>
      <c r="W847" s="102">
        <v>149</v>
      </c>
      <c r="X847" s="102" t="str">
        <v>S25-01</v>
      </c>
      <c r="Y847" s="102">
        <v>186</v>
      </c>
      <c r="Z847" s="102">
        <v>198</v>
      </c>
      <c r="AA847" s="102">
        <v>-12</v>
      </c>
      <c r="AB847" s="13" t="str">
        <v>S25</v>
      </c>
    </row>
    <row r="848" spans="1:28" x14ac:dyDescent="0.25">
      <c r="A848" s="103">
        <v>45715</v>
      </c>
      <c r="B848" s="102" t="str">
        <v>Searcharter</v>
      </c>
      <c r="C848" s="102" t="str">
        <v>Distributor</v>
      </c>
      <c r="D848" s="102" t="str">
        <v/>
      </c>
      <c r="E848" s="102" t="str">
        <v>72JG9</v>
      </c>
      <c r="F848" s="102" t="str">
        <v>RT</v>
      </c>
      <c r="G848" s="102" t="str">
        <v>Inbound</v>
      </c>
      <c r="H848" s="102" t="str">
        <v>4S6003</v>
      </c>
      <c r="I848" s="103" t="str">
        <v>SSH-BRI</v>
      </c>
      <c r="J848" s="135">
        <v>45871</v>
      </c>
      <c r="K848" s="102">
        <v>4</v>
      </c>
      <c r="L848" s="102">
        <v>4</v>
      </c>
      <c r="M848" s="102">
        <v>220</v>
      </c>
      <c r="N848" s="102">
        <v>0</v>
      </c>
      <c r="O848" s="102">
        <v>0</v>
      </c>
      <c r="P848" s="102">
        <v>880</v>
      </c>
      <c r="Q848" s="102" t="str">
        <v>Confirmed</v>
      </c>
      <c r="R848" s="102" t="str">
        <v>Closed Deal</v>
      </c>
      <c r="S848" s="102" t="str">
        <v>SSH</v>
      </c>
      <c r="T848" s="102" t="str">
        <v>BRI</v>
      </c>
      <c r="U848" s="102" t="str">
        <v>BRI</v>
      </c>
      <c r="V848" s="102">
        <v>6</v>
      </c>
      <c r="W848" s="102">
        <v>156</v>
      </c>
      <c r="X848" s="102" t="str">
        <v>S25-01</v>
      </c>
      <c r="Y848" s="102">
        <v>186</v>
      </c>
      <c r="Z848" s="102">
        <v>198</v>
      </c>
      <c r="AA848" s="102">
        <v>-12</v>
      </c>
      <c r="AB848" s="13" t="str">
        <v>S25</v>
      </c>
    </row>
    <row r="849" spans="1:28" x14ac:dyDescent="0.25">
      <c r="A849" s="103">
        <v>45715</v>
      </c>
      <c r="B849" s="102" t="str">
        <v>Searcharter</v>
      </c>
      <c r="C849" s="102" t="str">
        <v>Distributor</v>
      </c>
      <c r="D849" s="102" t="str">
        <v/>
      </c>
      <c r="E849" s="102" t="str">
        <v>4GJ3Y</v>
      </c>
      <c r="F849" s="102" t="str">
        <v>OW</v>
      </c>
      <c r="G849" s="102" t="str">
        <v>Outbound</v>
      </c>
      <c r="H849" s="102" t="str">
        <v>4S6017</v>
      </c>
      <c r="I849" s="103" t="str">
        <v>SSH-NAP</v>
      </c>
      <c r="J849" s="135">
        <v>45779</v>
      </c>
      <c r="K849" s="102">
        <v>4</v>
      </c>
      <c r="L849" s="102">
        <v>4</v>
      </c>
      <c r="M849" s="102">
        <v>220</v>
      </c>
      <c r="N849" s="102">
        <v>0</v>
      </c>
      <c r="O849" s="102">
        <v>0</v>
      </c>
      <c r="P849" s="102">
        <v>880</v>
      </c>
      <c r="Q849" s="102" t="str">
        <v>Confirmed</v>
      </c>
      <c r="R849" s="102" t="str">
        <v>Closed Deal</v>
      </c>
      <c r="S849" s="102" t="str">
        <v>SSH</v>
      </c>
      <c r="T849" s="102" t="str">
        <v>NAP</v>
      </c>
      <c r="U849" s="102" t="str">
        <v>NAP</v>
      </c>
      <c r="V849" s="102">
        <v>5</v>
      </c>
      <c r="W849" s="102">
        <v>64</v>
      </c>
      <c r="X849" s="102" t="str">
        <v>E25-08</v>
      </c>
      <c r="Y849" s="102">
        <v>186</v>
      </c>
      <c r="Z849" s="102">
        <v>186</v>
      </c>
      <c r="AA849" s="102">
        <v>0</v>
      </c>
      <c r="AB849" s="13" t="str">
        <v>E25</v>
      </c>
    </row>
    <row r="850" spans="1:28" x14ac:dyDescent="0.25">
      <c r="A850" s="103">
        <v>45716</v>
      </c>
      <c r="B850" s="102" t="str">
        <v>Genius</v>
      </c>
      <c r="C850" s="102" t="str">
        <v>Distributor</v>
      </c>
      <c r="D850" s="102" t="str">
        <v/>
      </c>
      <c r="E850" s="102" t="str">
        <v/>
      </c>
      <c r="F850" s="102" t="str">
        <v>OW</v>
      </c>
      <c r="G850" s="102" t="str">
        <v>Outbound</v>
      </c>
      <c r="H850" s="102" t="str">
        <v>4S6032</v>
      </c>
      <c r="I850" s="103" t="str">
        <v>NAP-SSH</v>
      </c>
      <c r="J850" s="135">
        <v>45760</v>
      </c>
      <c r="K850" s="102">
        <v>4</v>
      </c>
      <c r="L850" s="102">
        <v>4</v>
      </c>
      <c r="M850" s="102">
        <v>140</v>
      </c>
      <c r="N850" s="102">
        <v>0</v>
      </c>
      <c r="O850" s="102">
        <v>0</v>
      </c>
      <c r="P850" s="102">
        <v>560</v>
      </c>
      <c r="Q850" s="102" t="str">
        <v>Confirmed</v>
      </c>
      <c r="R850" s="102" t="str">
        <v>Closed Deal</v>
      </c>
      <c r="S850" s="102" t="str">
        <v>NAP</v>
      </c>
      <c r="T850" s="102" t="str">
        <v>SSH</v>
      </c>
      <c r="U850" s="102" t="str">
        <v>NAP</v>
      </c>
      <c r="V850" s="102">
        <v>7</v>
      </c>
      <c r="W850" s="102">
        <v>44</v>
      </c>
      <c r="X850" s="102" t="str">
        <v>E25-03B</v>
      </c>
      <c r="Y850" s="102">
        <v>186</v>
      </c>
      <c r="Z850" s="102">
        <v>157</v>
      </c>
      <c r="AA850" s="102">
        <v>29</v>
      </c>
      <c r="AB850" s="13" t="str">
        <v>E25</v>
      </c>
    </row>
    <row r="851" spans="1:28" x14ac:dyDescent="0.25">
      <c r="A851" s="103">
        <v>45716</v>
      </c>
      <c r="B851" s="102" t="str">
        <v>Genius</v>
      </c>
      <c r="C851" s="102" t="str">
        <v>Distributor</v>
      </c>
      <c r="D851" s="102" t="str">
        <v/>
      </c>
      <c r="E851" s="102" t="str">
        <v/>
      </c>
      <c r="F851" s="102" t="str">
        <v>OW</v>
      </c>
      <c r="G851" s="102" t="str">
        <v>Outbound</v>
      </c>
      <c r="H851" s="102" t="str">
        <v>4S6031</v>
      </c>
      <c r="I851" s="103" t="str">
        <v>SSH-NAP</v>
      </c>
      <c r="J851" s="135">
        <v>45767</v>
      </c>
      <c r="K851" s="102">
        <v>4</v>
      </c>
      <c r="L851" s="102">
        <v>4</v>
      </c>
      <c r="M851" s="102">
        <v>140</v>
      </c>
      <c r="N851" s="102">
        <v>0</v>
      </c>
      <c r="O851" s="102">
        <v>0</v>
      </c>
      <c r="P851" s="102">
        <v>560</v>
      </c>
      <c r="Q851" s="102" t="str">
        <v>Confirmed</v>
      </c>
      <c r="R851" s="102" t="str">
        <v>Closed Deal</v>
      </c>
      <c r="S851" s="102" t="str">
        <v>SSH</v>
      </c>
      <c r="T851" s="102" t="str">
        <v>NAP</v>
      </c>
      <c r="U851" s="102" t="str">
        <v>NAP</v>
      </c>
      <c r="V851" s="102">
        <v>7</v>
      </c>
      <c r="W851" s="102">
        <v>51</v>
      </c>
      <c r="X851" s="102" t="str">
        <v>E25-03B</v>
      </c>
      <c r="Y851" s="102">
        <v>186</v>
      </c>
      <c r="Z851" s="102">
        <v>162</v>
      </c>
      <c r="AA851" s="102">
        <v>24</v>
      </c>
      <c r="AB851" s="13" t="str">
        <v>E25</v>
      </c>
    </row>
    <row r="852" spans="1:28" x14ac:dyDescent="0.25">
      <c r="A852" s="103">
        <v>45715</v>
      </c>
      <c r="B852" s="102" t="str">
        <v>APG</v>
      </c>
      <c r="C852" s="102" t="str">
        <v>Distributor</v>
      </c>
      <c r="D852" s="102" t="str">
        <v/>
      </c>
      <c r="E852" s="102" t="str">
        <v>12LJA2</v>
      </c>
      <c r="F852" s="102" t="str">
        <v>RT</v>
      </c>
      <c r="G852" s="102" t="str">
        <v>Inbound</v>
      </c>
      <c r="H852" s="102" t="str">
        <v>4S6003</v>
      </c>
      <c r="I852" s="103" t="str">
        <v>SSH-BRI</v>
      </c>
      <c r="J852" s="135">
        <v>45892</v>
      </c>
      <c r="K852" s="102">
        <v>1</v>
      </c>
      <c r="L852" s="102">
        <v>1</v>
      </c>
      <c r="M852" s="102">
        <v>360</v>
      </c>
      <c r="N852" s="102">
        <v>32.700000000000003</v>
      </c>
      <c r="O852" s="102">
        <v>30</v>
      </c>
      <c r="P852" s="102">
        <v>422.7</v>
      </c>
      <c r="Q852" s="102" t="str">
        <v>Confirmed</v>
      </c>
      <c r="R852" s="102" t="str">
        <v>Closed Deal</v>
      </c>
      <c r="S852" s="102" t="str">
        <v>SSH</v>
      </c>
      <c r="T852" s="102" t="str">
        <v>BRI</v>
      </c>
      <c r="U852" s="102" t="str">
        <v>BRI</v>
      </c>
      <c r="V852" s="102">
        <v>6</v>
      </c>
      <c r="W852" s="102">
        <v>177</v>
      </c>
      <c r="X852" s="102" t="str">
        <v>S25-01</v>
      </c>
      <c r="Y852" s="102">
        <v>186</v>
      </c>
      <c r="Z852" s="102">
        <v>243</v>
      </c>
      <c r="AA852" s="102">
        <v>-57</v>
      </c>
      <c r="AB852" s="13" t="str">
        <v>S25</v>
      </c>
    </row>
    <row r="853" spans="1:28" x14ac:dyDescent="0.25">
      <c r="A853" s="103">
        <v>45715</v>
      </c>
      <c r="B853" s="102" t="str">
        <v>APG</v>
      </c>
      <c r="C853" s="102" t="str">
        <v>Distributor</v>
      </c>
      <c r="D853" s="102" t="str">
        <v/>
      </c>
      <c r="E853" s="102" t="str">
        <v>12LJA2</v>
      </c>
      <c r="F853" s="102" t="str">
        <v>RT</v>
      </c>
      <c r="G853" s="102" t="str">
        <v>Outbound</v>
      </c>
      <c r="H853" s="102" t="str">
        <v>4S6004</v>
      </c>
      <c r="I853" s="103" t="str">
        <v>BRI-SSH</v>
      </c>
      <c r="J853" s="135">
        <v>45885</v>
      </c>
      <c r="K853" s="102">
        <v>1</v>
      </c>
      <c r="L853" s="102">
        <v>1</v>
      </c>
      <c r="M853" s="102">
        <v>290</v>
      </c>
      <c r="N853" s="102">
        <v>19.399999999999999</v>
      </c>
      <c r="O853" s="102">
        <v>30</v>
      </c>
      <c r="P853" s="102">
        <v>339.4</v>
      </c>
      <c r="Q853" s="102" t="str">
        <v>Confirmed</v>
      </c>
      <c r="R853" s="102" t="str">
        <v>Closed Deal</v>
      </c>
      <c r="S853" s="102" t="str">
        <v>BRI</v>
      </c>
      <c r="T853" s="102" t="str">
        <v>SSH</v>
      </c>
      <c r="U853" s="102" t="str">
        <v>BRI</v>
      </c>
      <c r="V853" s="102">
        <v>6</v>
      </c>
      <c r="W853" s="102">
        <v>170</v>
      </c>
      <c r="X853" s="102" t="str">
        <v>S25-01</v>
      </c>
      <c r="Y853" s="102">
        <v>186</v>
      </c>
      <c r="Z853" s="102">
        <v>238</v>
      </c>
      <c r="AA853" s="102">
        <v>-52</v>
      </c>
      <c r="AB853" s="13" t="str">
        <v>S25</v>
      </c>
    </row>
    <row r="854" spans="1:28" x14ac:dyDescent="0.25">
      <c r="A854" s="103">
        <v>45715</v>
      </c>
      <c r="B854" s="102" t="str">
        <v>APG</v>
      </c>
      <c r="C854" s="102" t="str">
        <v>Distributor</v>
      </c>
      <c r="D854" s="102" t="str">
        <v/>
      </c>
      <c r="E854" s="102" t="str">
        <v>12LJA2</v>
      </c>
      <c r="F854" s="102" t="str">
        <v>RT</v>
      </c>
      <c r="G854" s="102" t="str">
        <v>Inbound</v>
      </c>
      <c r="H854" s="102" t="str">
        <v>4S6003</v>
      </c>
      <c r="I854" s="103" t="str">
        <v>SSH-BRI</v>
      </c>
      <c r="J854" s="135">
        <v>45892</v>
      </c>
      <c r="K854" s="102">
        <v>1</v>
      </c>
      <c r="L854" s="102">
        <v>1</v>
      </c>
      <c r="M854" s="102">
        <v>360</v>
      </c>
      <c r="N854" s="102">
        <v>32.700000000000003</v>
      </c>
      <c r="O854" s="102">
        <v>30</v>
      </c>
      <c r="P854" s="102">
        <v>422.7</v>
      </c>
      <c r="Q854" s="102" t="str">
        <v>Confirmed</v>
      </c>
      <c r="R854" s="102" t="str">
        <v>Closed Deal</v>
      </c>
      <c r="S854" s="102" t="str">
        <v>SSH</v>
      </c>
      <c r="T854" s="102" t="str">
        <v>BRI</v>
      </c>
      <c r="U854" s="102" t="str">
        <v>BRI</v>
      </c>
      <c r="V854" s="102">
        <v>6</v>
      </c>
      <c r="W854" s="102">
        <v>177</v>
      </c>
      <c r="X854" s="102" t="str">
        <v>S25-01</v>
      </c>
      <c r="Y854" s="102">
        <v>186</v>
      </c>
      <c r="Z854" s="102">
        <v>243</v>
      </c>
      <c r="AA854" s="102">
        <v>-57</v>
      </c>
      <c r="AB854" s="13" t="str">
        <v>S25</v>
      </c>
    </row>
    <row r="855" spans="1:28" x14ac:dyDescent="0.25">
      <c r="A855" s="103">
        <v>45715</v>
      </c>
      <c r="B855" s="102" t="str">
        <v>APG</v>
      </c>
      <c r="C855" s="102" t="str">
        <v>Distributor</v>
      </c>
      <c r="D855" s="102" t="str">
        <v/>
      </c>
      <c r="E855" s="102" t="str">
        <v>12LJA2</v>
      </c>
      <c r="F855" s="102" t="str">
        <v>RT</v>
      </c>
      <c r="G855" s="102" t="str">
        <v>Outbound</v>
      </c>
      <c r="H855" s="102" t="str">
        <v>4S6004</v>
      </c>
      <c r="I855" s="103" t="str">
        <v>BRI-SSH</v>
      </c>
      <c r="J855" s="135">
        <v>45885</v>
      </c>
      <c r="K855" s="102">
        <v>1</v>
      </c>
      <c r="L855" s="102">
        <v>1</v>
      </c>
      <c r="M855" s="102">
        <v>290</v>
      </c>
      <c r="N855" s="102">
        <v>19.399999999999999</v>
      </c>
      <c r="O855" s="102">
        <v>30</v>
      </c>
      <c r="P855" s="102">
        <v>339.4</v>
      </c>
      <c r="Q855" s="102" t="str">
        <v>Confirmed</v>
      </c>
      <c r="R855" s="102" t="str">
        <v>Closed Deal</v>
      </c>
      <c r="S855" s="102" t="str">
        <v>BRI</v>
      </c>
      <c r="T855" s="102" t="str">
        <v>SSH</v>
      </c>
      <c r="U855" s="102" t="str">
        <v>BRI</v>
      </c>
      <c r="V855" s="102">
        <v>6</v>
      </c>
      <c r="W855" s="102">
        <v>170</v>
      </c>
      <c r="X855" s="102" t="str">
        <v>S25-01</v>
      </c>
      <c r="Y855" s="102">
        <v>186</v>
      </c>
      <c r="Z855" s="102">
        <v>238</v>
      </c>
      <c r="AA855" s="102">
        <v>-52</v>
      </c>
      <c r="AB855" s="13" t="str">
        <v>S25</v>
      </c>
    </row>
    <row r="856" spans="1:28" x14ac:dyDescent="0.25">
      <c r="A856" s="103">
        <v>45715</v>
      </c>
      <c r="B856" s="102" t="str">
        <v>APG</v>
      </c>
      <c r="C856" s="102" t="str">
        <v>Distributor</v>
      </c>
      <c r="D856" s="102" t="str">
        <v/>
      </c>
      <c r="E856" s="102" t="str">
        <v>12LJA2</v>
      </c>
      <c r="F856" s="102" t="str">
        <v>RT</v>
      </c>
      <c r="G856" s="102" t="str">
        <v>Inbound</v>
      </c>
      <c r="H856" s="102" t="str">
        <v>4S6003</v>
      </c>
      <c r="I856" s="103" t="str">
        <v>SSH-BRI</v>
      </c>
      <c r="J856" s="135">
        <v>45892</v>
      </c>
      <c r="K856" s="102">
        <v>1</v>
      </c>
      <c r="L856" s="102">
        <v>1</v>
      </c>
      <c r="M856" s="102">
        <v>360</v>
      </c>
      <c r="N856" s="102">
        <v>32.700000000000003</v>
      </c>
      <c r="O856" s="102">
        <v>30</v>
      </c>
      <c r="P856" s="102">
        <v>422.7</v>
      </c>
      <c r="Q856" s="102" t="str">
        <v>Confirmed</v>
      </c>
      <c r="R856" s="102" t="str">
        <v>Closed Deal</v>
      </c>
      <c r="S856" s="102" t="str">
        <v>SSH</v>
      </c>
      <c r="T856" s="102" t="str">
        <v>BRI</v>
      </c>
      <c r="U856" s="102" t="str">
        <v>BRI</v>
      </c>
      <c r="V856" s="102">
        <v>6</v>
      </c>
      <c r="W856" s="102">
        <v>177</v>
      </c>
      <c r="X856" s="102" t="str">
        <v>S25-01</v>
      </c>
      <c r="Y856" s="102">
        <v>186</v>
      </c>
      <c r="Z856" s="102">
        <v>243</v>
      </c>
      <c r="AA856" s="102">
        <v>-57</v>
      </c>
      <c r="AB856" s="13" t="str">
        <v>S25</v>
      </c>
    </row>
    <row r="857" spans="1:28" x14ac:dyDescent="0.25">
      <c r="A857" s="103">
        <v>45715</v>
      </c>
      <c r="B857" s="102" t="str">
        <v>APG</v>
      </c>
      <c r="C857" s="102" t="str">
        <v>Distributor</v>
      </c>
      <c r="D857" s="102" t="str">
        <v/>
      </c>
      <c r="E857" s="102" t="str">
        <v>12LJA2</v>
      </c>
      <c r="F857" s="102" t="str">
        <v>RT</v>
      </c>
      <c r="G857" s="102" t="str">
        <v>Outbound</v>
      </c>
      <c r="H857" s="102" t="str">
        <v>4S6004</v>
      </c>
      <c r="I857" s="103" t="str">
        <v>BRI-SSH</v>
      </c>
      <c r="J857" s="135">
        <v>45885</v>
      </c>
      <c r="K857" s="102">
        <v>1</v>
      </c>
      <c r="L857" s="102">
        <v>1</v>
      </c>
      <c r="M857" s="102">
        <v>290</v>
      </c>
      <c r="N857" s="102">
        <v>19.399999999999999</v>
      </c>
      <c r="O857" s="102">
        <v>30</v>
      </c>
      <c r="P857" s="102">
        <v>339.4</v>
      </c>
      <c r="Q857" s="102" t="str">
        <v>Confirmed</v>
      </c>
      <c r="R857" s="102" t="str">
        <v>Closed Deal</v>
      </c>
      <c r="S857" s="102" t="str">
        <v>BRI</v>
      </c>
      <c r="T857" s="102" t="str">
        <v>SSH</v>
      </c>
      <c r="U857" s="102" t="str">
        <v>BRI</v>
      </c>
      <c r="V857" s="102">
        <v>6</v>
      </c>
      <c r="W857" s="102">
        <v>170</v>
      </c>
      <c r="X857" s="102" t="str">
        <v>S25-01</v>
      </c>
      <c r="Y857" s="102">
        <v>186</v>
      </c>
      <c r="Z857" s="102">
        <v>238</v>
      </c>
      <c r="AA857" s="102">
        <v>-52</v>
      </c>
      <c r="AB857" s="13" t="str">
        <v>S25</v>
      </c>
    </row>
    <row r="858" spans="1:28" x14ac:dyDescent="0.25">
      <c r="A858" s="103">
        <v>45715</v>
      </c>
      <c r="B858" s="102" t="str">
        <v>APG</v>
      </c>
      <c r="C858" s="102" t="str">
        <v>Distributor</v>
      </c>
      <c r="D858" s="102" t="str">
        <v/>
      </c>
      <c r="E858" s="102" t="str">
        <v>12LJAE</v>
      </c>
      <c r="F858" s="102" t="str">
        <v>OW</v>
      </c>
      <c r="G858" s="102" t="str">
        <v>Outbound</v>
      </c>
      <c r="H858" s="102" t="str">
        <v>4S6006</v>
      </c>
      <c r="I858" s="103" t="str">
        <v>MXP-SSH</v>
      </c>
      <c r="J858" s="135">
        <v>45765</v>
      </c>
      <c r="K858" s="102">
        <v>1</v>
      </c>
      <c r="L858" s="102">
        <v>1</v>
      </c>
      <c r="M858" s="102">
        <v>290</v>
      </c>
      <c r="N858" s="102">
        <v>29.8</v>
      </c>
      <c r="O858" s="102">
        <v>30</v>
      </c>
      <c r="P858" s="102">
        <v>349.8</v>
      </c>
      <c r="Q858" s="102" t="str">
        <v>Confirmed</v>
      </c>
      <c r="R858" s="102" t="str">
        <v>Closed Deal</v>
      </c>
      <c r="S858" s="102" t="str">
        <v>MXP</v>
      </c>
      <c r="T858" s="102" t="str">
        <v>SSH</v>
      </c>
      <c r="U858" s="102" t="str">
        <v>MXP</v>
      </c>
      <c r="V858" s="102">
        <v>5</v>
      </c>
      <c r="W858" s="102">
        <v>50</v>
      </c>
      <c r="X858" s="102" t="str">
        <v>E25-04</v>
      </c>
      <c r="Y858" s="102">
        <v>186</v>
      </c>
      <c r="Z858" s="102">
        <v>186</v>
      </c>
      <c r="AA858" s="102">
        <v>0</v>
      </c>
      <c r="AB858" s="13" t="str">
        <v>E25</v>
      </c>
    </row>
    <row r="859" spans="1:28" x14ac:dyDescent="0.25">
      <c r="A859" s="103">
        <v>45715</v>
      </c>
      <c r="B859" s="102" t="str">
        <v>APG</v>
      </c>
      <c r="C859" s="102" t="str">
        <v>Distributor</v>
      </c>
      <c r="D859" s="102" t="str">
        <v/>
      </c>
      <c r="E859" s="102" t="str">
        <v>12LJAE</v>
      </c>
      <c r="F859" s="102" t="str">
        <v>OW</v>
      </c>
      <c r="G859" s="102" t="str">
        <v>Outbound</v>
      </c>
      <c r="H859" s="102" t="str">
        <v>4S6006</v>
      </c>
      <c r="I859" s="103" t="str">
        <v>MXP-SSH</v>
      </c>
      <c r="J859" s="135">
        <v>45765</v>
      </c>
      <c r="K859" s="102">
        <v>1</v>
      </c>
      <c r="L859" s="102">
        <v>1</v>
      </c>
      <c r="M859" s="102">
        <v>290</v>
      </c>
      <c r="N859" s="102">
        <v>29.8</v>
      </c>
      <c r="O859" s="102">
        <v>30</v>
      </c>
      <c r="P859" s="102">
        <v>349.8</v>
      </c>
      <c r="Q859" s="102" t="str">
        <v>Confirmed</v>
      </c>
      <c r="R859" s="102" t="str">
        <v>Closed Deal</v>
      </c>
      <c r="S859" s="102" t="str">
        <v>MXP</v>
      </c>
      <c r="T859" s="102" t="str">
        <v>SSH</v>
      </c>
      <c r="U859" s="102" t="str">
        <v>MXP</v>
      </c>
      <c r="V859" s="102">
        <v>5</v>
      </c>
      <c r="W859" s="102">
        <v>50</v>
      </c>
      <c r="X859" s="102" t="str">
        <v>E25-04</v>
      </c>
      <c r="Y859" s="102">
        <v>186</v>
      </c>
      <c r="Z859" s="102">
        <v>186</v>
      </c>
      <c r="AA859" s="102">
        <v>0</v>
      </c>
      <c r="AB859" s="13" t="str">
        <v>E25</v>
      </c>
    </row>
    <row r="860" spans="1:28" x14ac:dyDescent="0.25">
      <c r="A860" s="103">
        <v>45715</v>
      </c>
      <c r="B860" s="102" t="str">
        <v>APG</v>
      </c>
      <c r="C860" s="102" t="str">
        <v>Distributor</v>
      </c>
      <c r="D860" s="102" t="str">
        <v/>
      </c>
      <c r="E860" s="102" t="str">
        <v>12LJA2</v>
      </c>
      <c r="F860" s="102" t="str">
        <v>RT</v>
      </c>
      <c r="G860" s="102" t="str">
        <v>Inbound</v>
      </c>
      <c r="H860" s="102" t="str">
        <v>4S6003</v>
      </c>
      <c r="I860" s="103" t="str">
        <v>SSH-BRI</v>
      </c>
      <c r="J860" s="135">
        <v>45892</v>
      </c>
      <c r="K860" s="102">
        <v>1</v>
      </c>
      <c r="L860" s="102">
        <v>1</v>
      </c>
      <c r="M860" s="102">
        <v>360</v>
      </c>
      <c r="N860" s="102">
        <v>32.700000000000003</v>
      </c>
      <c r="O860" s="102">
        <v>30</v>
      </c>
      <c r="P860" s="102">
        <v>422.7</v>
      </c>
      <c r="Q860" s="102" t="str">
        <v>Confirmed</v>
      </c>
      <c r="R860" s="102" t="str">
        <v>Closed Deal</v>
      </c>
      <c r="S860" s="102" t="str">
        <v>SSH</v>
      </c>
      <c r="T860" s="102" t="str">
        <v>BRI</v>
      </c>
      <c r="U860" s="102" t="str">
        <v>BRI</v>
      </c>
      <c r="V860" s="102">
        <v>6</v>
      </c>
      <c r="W860" s="102">
        <v>177</v>
      </c>
      <c r="X860" s="102" t="str">
        <v>S25-01</v>
      </c>
      <c r="Y860" s="102">
        <v>186</v>
      </c>
      <c r="Z860" s="102">
        <v>243</v>
      </c>
      <c r="AA860" s="102">
        <v>-57</v>
      </c>
      <c r="AB860" s="13" t="str">
        <v>S25</v>
      </c>
    </row>
    <row r="861" spans="1:28" x14ac:dyDescent="0.25">
      <c r="A861" s="103">
        <v>45715</v>
      </c>
      <c r="B861" s="102" t="str">
        <v>APG</v>
      </c>
      <c r="C861" s="102" t="str">
        <v>Distributor</v>
      </c>
      <c r="D861" s="102" t="str">
        <v/>
      </c>
      <c r="E861" s="102" t="str">
        <v>12LJA2</v>
      </c>
      <c r="F861" s="102" t="str">
        <v>RT</v>
      </c>
      <c r="G861" s="102" t="str">
        <v>Outbound</v>
      </c>
      <c r="H861" s="102" t="str">
        <v>4S6004</v>
      </c>
      <c r="I861" s="103" t="str">
        <v>BRI-SSH</v>
      </c>
      <c r="J861" s="135">
        <v>45885</v>
      </c>
      <c r="K861" s="102">
        <v>1</v>
      </c>
      <c r="L861" s="102">
        <v>1</v>
      </c>
      <c r="M861" s="102">
        <v>290</v>
      </c>
      <c r="N861" s="102">
        <v>19.399999999999999</v>
      </c>
      <c r="O861" s="102">
        <v>30</v>
      </c>
      <c r="P861" s="102">
        <v>339.4</v>
      </c>
      <c r="Q861" s="102" t="str">
        <v>Confirmed</v>
      </c>
      <c r="R861" s="102" t="str">
        <v>Closed Deal</v>
      </c>
      <c r="S861" s="102" t="str">
        <v>BRI</v>
      </c>
      <c r="T861" s="102" t="str">
        <v>SSH</v>
      </c>
      <c r="U861" s="102" t="str">
        <v>BRI</v>
      </c>
      <c r="V861" s="102">
        <v>6</v>
      </c>
      <c r="W861" s="102">
        <v>170</v>
      </c>
      <c r="X861" s="102" t="str">
        <v>S25-01</v>
      </c>
      <c r="Y861" s="102">
        <v>186</v>
      </c>
      <c r="Z861" s="102">
        <v>238</v>
      </c>
      <c r="AA861" s="102">
        <v>-52</v>
      </c>
      <c r="AB861" s="13" t="str">
        <v>S25</v>
      </c>
    </row>
    <row r="862" spans="1:28" x14ac:dyDescent="0.25">
      <c r="A862" s="103">
        <v>45716</v>
      </c>
      <c r="B862" s="102" t="str">
        <v>SI Travel</v>
      </c>
      <c r="C862" s="102" t="str">
        <v>Tour Operator</v>
      </c>
      <c r="D862" s="102" t="str">
        <v/>
      </c>
      <c r="E862" s="102" t="str">
        <v/>
      </c>
      <c r="F862" s="102" t="str">
        <v>RT</v>
      </c>
      <c r="G862" s="102" t="str">
        <v>Outbound</v>
      </c>
      <c r="H862" s="102" t="str">
        <v>4S6016</v>
      </c>
      <c r="I862" s="103" t="str">
        <v>BRI-SSH</v>
      </c>
      <c r="J862" s="135">
        <v>45759</v>
      </c>
      <c r="K862" s="102">
        <v>1</v>
      </c>
      <c r="L862" s="102">
        <v>1</v>
      </c>
      <c r="M862" s="102">
        <v>175</v>
      </c>
      <c r="N862" s="102">
        <v>0</v>
      </c>
      <c r="O862" s="102">
        <v>0</v>
      </c>
      <c r="P862" s="102">
        <v>175</v>
      </c>
      <c r="Q862" s="102" t="str">
        <v>Confirmed</v>
      </c>
      <c r="R862" s="102" t="str">
        <v>Countersigned</v>
      </c>
      <c r="S862" s="102" t="str">
        <v>BRI</v>
      </c>
      <c r="T862" s="102" t="str">
        <v>SSH</v>
      </c>
      <c r="U862" s="102" t="str">
        <v>BRI</v>
      </c>
      <c r="V862" s="102">
        <v>6</v>
      </c>
      <c r="W862" s="102">
        <v>43</v>
      </c>
      <c r="X862" s="102" t="str">
        <v>E25-02A</v>
      </c>
      <c r="Y862" s="102">
        <v>113</v>
      </c>
      <c r="Z862" s="102">
        <v>102</v>
      </c>
      <c r="AA862" s="102">
        <v>11</v>
      </c>
      <c r="AB862" s="13" t="str">
        <v>E25</v>
      </c>
    </row>
    <row r="863" spans="1:28" x14ac:dyDescent="0.25">
      <c r="A863" s="103">
        <v>45716</v>
      </c>
      <c r="B863" s="102" t="str">
        <v>SI Travel</v>
      </c>
      <c r="C863" s="102" t="str">
        <v>Tour Operator</v>
      </c>
      <c r="D863" s="102" t="str">
        <v/>
      </c>
      <c r="E863" s="102" t="str">
        <v/>
      </c>
      <c r="F863" s="102" t="str">
        <v>RT</v>
      </c>
      <c r="G863" s="102" t="str">
        <v>Inbound</v>
      </c>
      <c r="H863" s="102" t="str">
        <v>4S6003</v>
      </c>
      <c r="I863" s="103" t="str">
        <v>SSH-BRI</v>
      </c>
      <c r="J863" s="135">
        <v>45766</v>
      </c>
      <c r="K863" s="102">
        <v>1</v>
      </c>
      <c r="L863" s="102">
        <v>1</v>
      </c>
      <c r="M863" s="102">
        <v>175</v>
      </c>
      <c r="N863" s="102">
        <v>0</v>
      </c>
      <c r="O863" s="102">
        <v>0</v>
      </c>
      <c r="P863" s="102">
        <v>175</v>
      </c>
      <c r="Q863" s="102" t="str">
        <v>Confirmed</v>
      </c>
      <c r="R863" s="102" t="str">
        <v>Countersigned</v>
      </c>
      <c r="S863" s="102" t="str">
        <v>SSH</v>
      </c>
      <c r="T863" s="102" t="str">
        <v>BRI</v>
      </c>
      <c r="U863" s="102" t="str">
        <v>BRI</v>
      </c>
      <c r="V863" s="102">
        <v>6</v>
      </c>
      <c r="W863" s="102">
        <v>50</v>
      </c>
      <c r="X863" s="102" t="str">
        <v>E25-02B</v>
      </c>
      <c r="Y863" s="102">
        <v>186</v>
      </c>
      <c r="Z863" s="102">
        <v>91</v>
      </c>
      <c r="AA863" s="102">
        <v>95</v>
      </c>
      <c r="AB863" s="13" t="str">
        <v>E25</v>
      </c>
    </row>
    <row r="864" spans="1:28" x14ac:dyDescent="0.25">
      <c r="A864" s="103">
        <v>45716</v>
      </c>
      <c r="B864" s="102" t="str">
        <v>Searcharter</v>
      </c>
      <c r="C864" s="102" t="str">
        <v>Distributor</v>
      </c>
      <c r="D864" s="102" t="str">
        <v/>
      </c>
      <c r="E864" s="102" t="str">
        <v>MCVUT</v>
      </c>
      <c r="F864" s="102" t="str">
        <v>RT</v>
      </c>
      <c r="G864" s="102" t="str">
        <v>Outbound</v>
      </c>
      <c r="H864" s="102" t="str">
        <v>4S6016</v>
      </c>
      <c r="I864" s="103" t="str">
        <v>VRN-SSH</v>
      </c>
      <c r="J864" s="135">
        <v>45752</v>
      </c>
      <c r="K864" s="102">
        <v>2</v>
      </c>
      <c r="L864" s="102">
        <v>2</v>
      </c>
      <c r="M864" s="102">
        <v>200</v>
      </c>
      <c r="N864" s="102">
        <v>0</v>
      </c>
      <c r="O864" s="102">
        <v>0</v>
      </c>
      <c r="P864" s="102">
        <v>400</v>
      </c>
      <c r="Q864" s="102" t="str">
        <v>Confirmed</v>
      </c>
      <c r="R864" s="102" t="str">
        <v>Closed Deal</v>
      </c>
      <c r="S864" s="102" t="str">
        <v>VRN</v>
      </c>
      <c r="T864" s="102" t="str">
        <v>SSH</v>
      </c>
      <c r="U864" s="102" t="str">
        <v>VRN</v>
      </c>
      <c r="V864" s="102">
        <v>6</v>
      </c>
      <c r="W864" s="102">
        <v>36</v>
      </c>
      <c r="X864" s="102" t="str">
        <v>E25-05A</v>
      </c>
      <c r="Y864" s="102">
        <v>63</v>
      </c>
      <c r="Z864" s="102">
        <v>48</v>
      </c>
      <c r="AA864" s="102">
        <v>15</v>
      </c>
      <c r="AB864" s="13" t="str">
        <v>E25</v>
      </c>
    </row>
    <row r="865" spans="1:28" x14ac:dyDescent="0.25">
      <c r="A865" s="103">
        <v>45716</v>
      </c>
      <c r="B865" s="102" t="str">
        <v>Searcharter</v>
      </c>
      <c r="C865" s="102" t="str">
        <v>Distributor</v>
      </c>
      <c r="D865" s="102" t="str">
        <v/>
      </c>
      <c r="E865" s="102" t="str">
        <v>MCVUT</v>
      </c>
      <c r="F865" s="102" t="str">
        <v>RT</v>
      </c>
      <c r="G865" s="102" t="str">
        <v>Inbound</v>
      </c>
      <c r="H865" s="102" t="str">
        <v>4S6015</v>
      </c>
      <c r="I865" s="103" t="str">
        <v>SSH-VRN</v>
      </c>
      <c r="J865" s="135">
        <v>45759</v>
      </c>
      <c r="K865" s="102">
        <v>2</v>
      </c>
      <c r="L865" s="102">
        <v>2</v>
      </c>
      <c r="M865" s="102">
        <v>200</v>
      </c>
      <c r="N865" s="102">
        <v>0</v>
      </c>
      <c r="O865" s="102">
        <v>0</v>
      </c>
      <c r="P865" s="102">
        <v>400</v>
      </c>
      <c r="Q865" s="102" t="str">
        <v>Confirmed</v>
      </c>
      <c r="R865" s="102" t="str">
        <v>Closed Deal</v>
      </c>
      <c r="S865" s="102" t="str">
        <v>SSH</v>
      </c>
      <c r="T865" s="102" t="str">
        <v>VRN</v>
      </c>
      <c r="U865" s="102" t="str">
        <v>VRN</v>
      </c>
      <c r="V865" s="102">
        <v>6</v>
      </c>
      <c r="W865" s="102">
        <v>43</v>
      </c>
      <c r="X865" s="102" t="str">
        <v>E25-05A</v>
      </c>
      <c r="Y865" s="102">
        <v>63</v>
      </c>
      <c r="Z865" s="102">
        <v>63</v>
      </c>
      <c r="AA865" s="102">
        <v>0</v>
      </c>
      <c r="AB865" s="13" t="str">
        <v>E25</v>
      </c>
    </row>
    <row r="866" spans="1:28" x14ac:dyDescent="0.25">
      <c r="A866" s="103">
        <v>45716</v>
      </c>
      <c r="B866" s="102" t="str">
        <v>Searcharter</v>
      </c>
      <c r="C866" s="102" t="str">
        <v>Distributor</v>
      </c>
      <c r="D866" s="102" t="str">
        <v/>
      </c>
      <c r="E866" s="102" t="str">
        <v>V6FAF</v>
      </c>
      <c r="F866" s="102" t="str">
        <v>OW</v>
      </c>
      <c r="G866" s="102" t="str">
        <v>Outbound</v>
      </c>
      <c r="H866" s="102" t="str">
        <v>4S6005</v>
      </c>
      <c r="I866" s="103" t="str">
        <v>SSH-MXP</v>
      </c>
      <c r="J866" s="135">
        <v>45779</v>
      </c>
      <c r="K866" s="102">
        <v>2</v>
      </c>
      <c r="L866" s="102">
        <v>2</v>
      </c>
      <c r="M866" s="102">
        <v>200</v>
      </c>
      <c r="N866" s="102">
        <v>0</v>
      </c>
      <c r="O866" s="102">
        <v>0</v>
      </c>
      <c r="P866" s="102">
        <v>400</v>
      </c>
      <c r="Q866" s="102" t="str">
        <v>Confirmed</v>
      </c>
      <c r="R866" s="102" t="str">
        <v>Closed Deal</v>
      </c>
      <c r="S866" s="102" t="str">
        <v>SSH</v>
      </c>
      <c r="T866" s="102" t="str">
        <v>MXP</v>
      </c>
      <c r="U866" s="102" t="str">
        <v>MXP</v>
      </c>
      <c r="V866" s="102">
        <v>5</v>
      </c>
      <c r="W866" s="102">
        <v>63</v>
      </c>
      <c r="X866" s="102" t="str">
        <v>E25-04</v>
      </c>
      <c r="Y866" s="102">
        <v>186</v>
      </c>
      <c r="Z866" s="102">
        <v>185</v>
      </c>
      <c r="AA866" s="102">
        <v>1</v>
      </c>
      <c r="AB866" s="13" t="str">
        <v>E25</v>
      </c>
    </row>
    <row r="867" spans="1:28" x14ac:dyDescent="0.25">
      <c r="A867" s="103">
        <v>45716</v>
      </c>
      <c r="B867" s="102" t="str">
        <v>Searcharter</v>
      </c>
      <c r="C867" s="102" t="str">
        <v>Distributor</v>
      </c>
      <c r="D867" s="102" t="str">
        <v/>
      </c>
      <c r="E867" s="102" t="str">
        <v>RRHHU</v>
      </c>
      <c r="F867" s="102" t="str">
        <v>OW</v>
      </c>
      <c r="G867" s="102" t="str">
        <v>Outbound</v>
      </c>
      <c r="H867" s="102" t="str">
        <v>4S6032</v>
      </c>
      <c r="I867" s="103" t="str">
        <v>NAP-SSH</v>
      </c>
      <c r="J867" s="135">
        <v>45760</v>
      </c>
      <c r="K867" s="102">
        <v>3</v>
      </c>
      <c r="L867" s="102">
        <v>3</v>
      </c>
      <c r="M867" s="102">
        <v>140</v>
      </c>
      <c r="N867" s="102">
        <v>0</v>
      </c>
      <c r="O867" s="102">
        <v>0</v>
      </c>
      <c r="P867" s="102">
        <v>420</v>
      </c>
      <c r="Q867" s="102" t="str">
        <v>Confirmed</v>
      </c>
      <c r="R867" s="102" t="str">
        <v>Closed Deal</v>
      </c>
      <c r="S867" s="102" t="str">
        <v>NAP</v>
      </c>
      <c r="T867" s="102" t="str">
        <v>SSH</v>
      </c>
      <c r="U867" s="102" t="str">
        <v>NAP</v>
      </c>
      <c r="V867" s="102">
        <v>7</v>
      </c>
      <c r="W867" s="102">
        <v>44</v>
      </c>
      <c r="X867" s="102" t="str">
        <v>E25-03B</v>
      </c>
      <c r="Y867" s="102">
        <v>186</v>
      </c>
      <c r="Z867" s="102">
        <v>157</v>
      </c>
      <c r="AA867" s="102">
        <v>29</v>
      </c>
      <c r="AB867" s="13" t="str">
        <v>E25</v>
      </c>
    </row>
    <row r="868" spans="1:28" x14ac:dyDescent="0.25">
      <c r="A868" s="103">
        <v>45716</v>
      </c>
      <c r="B868" s="102" t="str">
        <v>Searcharter</v>
      </c>
      <c r="C868" s="102" t="str">
        <v>Distributor</v>
      </c>
      <c r="D868" s="102" t="str">
        <v/>
      </c>
      <c r="E868" s="102" t="str">
        <v>7GQUA</v>
      </c>
      <c r="F868" s="102" t="str">
        <v>OW</v>
      </c>
      <c r="G868" s="102" t="str">
        <v>Outbound</v>
      </c>
      <c r="H868" s="102" t="str">
        <v>4S6032</v>
      </c>
      <c r="I868" s="103" t="str">
        <v>NAP-SSH</v>
      </c>
      <c r="J868" s="135">
        <v>45760</v>
      </c>
      <c r="K868" s="102">
        <v>1</v>
      </c>
      <c r="L868" s="102">
        <v>1</v>
      </c>
      <c r="M868" s="102">
        <v>140</v>
      </c>
      <c r="N868" s="102">
        <v>0</v>
      </c>
      <c r="O868" s="102">
        <v>0</v>
      </c>
      <c r="P868" s="102">
        <v>140</v>
      </c>
      <c r="Q868" s="102" t="str">
        <v>Confirmed</v>
      </c>
      <c r="R868" s="102" t="str">
        <v>Closed Deal</v>
      </c>
      <c r="S868" s="102" t="str">
        <v>NAP</v>
      </c>
      <c r="T868" s="102" t="str">
        <v>SSH</v>
      </c>
      <c r="U868" s="102" t="str">
        <v>NAP</v>
      </c>
      <c r="V868" s="102">
        <v>7</v>
      </c>
      <c r="W868" s="102">
        <v>44</v>
      </c>
      <c r="X868" s="102" t="str">
        <v>E25-03B</v>
      </c>
      <c r="Y868" s="102">
        <v>186</v>
      </c>
      <c r="Z868" s="102">
        <v>157</v>
      </c>
      <c r="AA868" s="102">
        <v>29</v>
      </c>
      <c r="AB868" s="13" t="str">
        <v>E25</v>
      </c>
    </row>
    <row r="869" spans="1:28" x14ac:dyDescent="0.25">
      <c r="A869" s="103">
        <v>45716</v>
      </c>
      <c r="B869" s="102" t="str">
        <v>Searcharter</v>
      </c>
      <c r="C869" s="102" t="str">
        <v>Distributor</v>
      </c>
      <c r="D869" s="102" t="str">
        <v/>
      </c>
      <c r="E869" s="102" t="str">
        <v>3AH4D</v>
      </c>
      <c r="F869" s="102" t="str">
        <v>OW</v>
      </c>
      <c r="G869" s="102" t="str">
        <v>Outbound</v>
      </c>
      <c r="H869" s="102" t="str">
        <v>4S6032</v>
      </c>
      <c r="I869" s="103" t="str">
        <v>NAP-SSH</v>
      </c>
      <c r="J869" s="135">
        <v>45760</v>
      </c>
      <c r="K869" s="102">
        <v>2</v>
      </c>
      <c r="L869" s="102">
        <v>2</v>
      </c>
      <c r="M869" s="102">
        <v>140</v>
      </c>
      <c r="N869" s="102">
        <v>0</v>
      </c>
      <c r="O869" s="102">
        <v>0</v>
      </c>
      <c r="P869" s="102">
        <v>280</v>
      </c>
      <c r="Q869" s="102" t="str">
        <v>Confirmed</v>
      </c>
      <c r="R869" s="102" t="str">
        <v>Closed Deal</v>
      </c>
      <c r="S869" s="102" t="str">
        <v>NAP</v>
      </c>
      <c r="T869" s="102" t="str">
        <v>SSH</v>
      </c>
      <c r="U869" s="102" t="str">
        <v>NAP</v>
      </c>
      <c r="V869" s="102">
        <v>7</v>
      </c>
      <c r="W869" s="102">
        <v>44</v>
      </c>
      <c r="X869" s="102" t="str">
        <v>E25-03B</v>
      </c>
      <c r="Y869" s="102">
        <v>186</v>
      </c>
      <c r="Z869" s="102">
        <v>157</v>
      </c>
      <c r="AA869" s="102">
        <v>29</v>
      </c>
      <c r="AB869" s="13" t="str">
        <v>E25</v>
      </c>
    </row>
    <row r="870" spans="1:28" x14ac:dyDescent="0.25">
      <c r="A870" s="103">
        <v>45716</v>
      </c>
      <c r="B870" s="102" t="str">
        <v>Searcharter</v>
      </c>
      <c r="C870" s="102" t="str">
        <v>Distributor</v>
      </c>
      <c r="D870" s="102" t="str">
        <v/>
      </c>
      <c r="E870" s="102" t="str">
        <v>WHYET</v>
      </c>
      <c r="F870" s="102" t="str">
        <v>OW</v>
      </c>
      <c r="G870" s="102" t="str">
        <v>Outbound</v>
      </c>
      <c r="H870" s="102" t="str">
        <v>4S6005</v>
      </c>
      <c r="I870" s="103" t="str">
        <v>SSH-MXP</v>
      </c>
      <c r="J870" s="135">
        <v>45779</v>
      </c>
      <c r="K870" s="102">
        <v>2</v>
      </c>
      <c r="L870" s="102">
        <v>2</v>
      </c>
      <c r="M870" s="102">
        <v>200</v>
      </c>
      <c r="N870" s="102">
        <v>0</v>
      </c>
      <c r="O870" s="102">
        <v>0</v>
      </c>
      <c r="P870" s="102">
        <v>400</v>
      </c>
      <c r="Q870" s="102" t="str">
        <v>Confirmed</v>
      </c>
      <c r="R870" s="102" t="str">
        <v>Closed Deal</v>
      </c>
      <c r="S870" s="102" t="str">
        <v>SSH</v>
      </c>
      <c r="T870" s="102" t="str">
        <v>MXP</v>
      </c>
      <c r="U870" s="102" t="str">
        <v>MXP</v>
      </c>
      <c r="V870" s="102">
        <v>5</v>
      </c>
      <c r="W870" s="102">
        <v>63</v>
      </c>
      <c r="X870" s="102" t="str">
        <v>E25-04</v>
      </c>
      <c r="Y870" s="102">
        <v>186</v>
      </c>
      <c r="Z870" s="102">
        <v>185</v>
      </c>
      <c r="AA870" s="102">
        <v>1</v>
      </c>
      <c r="AB870" s="13" t="str">
        <v>E25</v>
      </c>
    </row>
    <row r="871" spans="1:28" x14ac:dyDescent="0.25">
      <c r="A871" s="103">
        <v>45717</v>
      </c>
      <c r="B871" s="102" t="str">
        <v>Searcharter</v>
      </c>
      <c r="C871" s="102" t="str">
        <v>Distributor</v>
      </c>
      <c r="D871" s="102" t="str">
        <v/>
      </c>
      <c r="E871" s="102" t="str">
        <v>7NH29</v>
      </c>
      <c r="F871" s="102" t="str">
        <v>OW</v>
      </c>
      <c r="G871" s="102" t="str">
        <v>Outbound</v>
      </c>
      <c r="H871" s="102" t="str">
        <v>4S6006</v>
      </c>
      <c r="I871" s="103" t="str">
        <v>MXP-SSH</v>
      </c>
      <c r="J871" s="135">
        <v>45765</v>
      </c>
      <c r="K871" s="102">
        <v>2</v>
      </c>
      <c r="L871" s="102">
        <v>2</v>
      </c>
      <c r="M871" s="102">
        <v>325</v>
      </c>
      <c r="N871" s="102">
        <v>0</v>
      </c>
      <c r="O871" s="102">
        <v>0</v>
      </c>
      <c r="P871" s="102">
        <v>650</v>
      </c>
      <c r="Q871" s="102" t="str">
        <v>Confirmed</v>
      </c>
      <c r="R871" s="102" t="str">
        <v>Closed Deal</v>
      </c>
      <c r="S871" s="102" t="str">
        <v>MXP</v>
      </c>
      <c r="T871" s="102" t="str">
        <v>SSH</v>
      </c>
      <c r="U871" s="102" t="str">
        <v>MXP</v>
      </c>
      <c r="V871" s="102">
        <v>5</v>
      </c>
      <c r="W871" s="102">
        <v>48</v>
      </c>
      <c r="X871" s="102" t="str">
        <v>E25-04</v>
      </c>
      <c r="Y871" s="102">
        <v>186</v>
      </c>
      <c r="Z871" s="102">
        <v>186</v>
      </c>
      <c r="AA871" s="102">
        <v>0</v>
      </c>
      <c r="AB871" s="13" t="str">
        <v>E25</v>
      </c>
    </row>
    <row r="872" spans="1:28" x14ac:dyDescent="0.25">
      <c r="A872" s="103">
        <v>45717</v>
      </c>
      <c r="B872" s="102" t="str">
        <v>Searcharter</v>
      </c>
      <c r="C872" s="102" t="str">
        <v>Distributor</v>
      </c>
      <c r="D872" s="102" t="str">
        <v/>
      </c>
      <c r="E872" s="102" t="str">
        <v>RRZ7U</v>
      </c>
      <c r="F872" s="102" t="str">
        <v>OW</v>
      </c>
      <c r="G872" s="102" t="str">
        <v>Outbound</v>
      </c>
      <c r="H872" s="102" t="str">
        <v>4S6031</v>
      </c>
      <c r="I872" s="103" t="str">
        <v>SSH-NAP</v>
      </c>
      <c r="J872" s="135">
        <v>45781</v>
      </c>
      <c r="K872" s="102">
        <v>6</v>
      </c>
      <c r="L872" s="102">
        <v>6</v>
      </c>
      <c r="M872" s="102">
        <v>175</v>
      </c>
      <c r="N872" s="102">
        <v>0</v>
      </c>
      <c r="O872" s="102">
        <v>0</v>
      </c>
      <c r="P872" s="102">
        <v>1050</v>
      </c>
      <c r="Q872" s="102" t="str">
        <v>Confirmed</v>
      </c>
      <c r="R872" s="102" t="str">
        <v>Closed Deal</v>
      </c>
      <c r="S872" s="102" t="str">
        <v>SSH</v>
      </c>
      <c r="T872" s="102" t="str">
        <v>NAP</v>
      </c>
      <c r="U872" s="102" t="str">
        <v>NAP</v>
      </c>
      <c r="V872" s="102">
        <v>7</v>
      </c>
      <c r="W872" s="102">
        <v>64</v>
      </c>
      <c r="X872" s="102" t="str">
        <v>E25-03B</v>
      </c>
      <c r="Y872" s="102">
        <v>186</v>
      </c>
      <c r="Z872" s="102">
        <v>187</v>
      </c>
      <c r="AA872" s="102">
        <v>-1</v>
      </c>
      <c r="AB872" s="13" t="str">
        <v>E25</v>
      </c>
    </row>
    <row r="873" spans="1:28" x14ac:dyDescent="0.25">
      <c r="A873" s="103">
        <v>45717</v>
      </c>
      <c r="B873" s="102" t="str">
        <v>Searcharter</v>
      </c>
      <c r="C873" s="102" t="str">
        <v>Distributor</v>
      </c>
      <c r="D873" s="102" t="str">
        <v/>
      </c>
      <c r="E873" s="102" t="str">
        <v>WYHAL</v>
      </c>
      <c r="F873" s="102" t="str">
        <v>OW</v>
      </c>
      <c r="G873" s="102" t="str">
        <v>Outbound</v>
      </c>
      <c r="H873" s="102" t="str">
        <v>4S6031</v>
      </c>
      <c r="I873" s="103" t="str">
        <v>SSH-NAP</v>
      </c>
      <c r="J873" s="135">
        <v>45781</v>
      </c>
      <c r="K873" s="102">
        <v>2</v>
      </c>
      <c r="L873" s="102">
        <v>2</v>
      </c>
      <c r="M873" s="102">
        <v>175</v>
      </c>
      <c r="N873" s="102">
        <v>0</v>
      </c>
      <c r="O873" s="102">
        <v>0</v>
      </c>
      <c r="P873" s="102">
        <v>350</v>
      </c>
      <c r="Q873" s="102" t="str">
        <v>Confirmed</v>
      </c>
      <c r="R873" s="102" t="str">
        <v>Closed Deal</v>
      </c>
      <c r="S873" s="102" t="str">
        <v>SSH</v>
      </c>
      <c r="T873" s="102" t="str">
        <v>NAP</v>
      </c>
      <c r="U873" s="102" t="str">
        <v>NAP</v>
      </c>
      <c r="V873" s="102">
        <v>7</v>
      </c>
      <c r="W873" s="102">
        <v>64</v>
      </c>
      <c r="X873" s="102" t="str">
        <v>E25-03B</v>
      </c>
      <c r="Y873" s="102">
        <v>186</v>
      </c>
      <c r="Z873" s="102">
        <v>187</v>
      </c>
      <c r="AA873" s="102">
        <v>-1</v>
      </c>
      <c r="AB873" s="13" t="str">
        <v>E25</v>
      </c>
    </row>
    <row r="874" spans="1:28" x14ac:dyDescent="0.25">
      <c r="A874" s="103">
        <v>45716</v>
      </c>
      <c r="B874" s="102" t="str">
        <v>EuroAirlines</v>
      </c>
      <c r="C874" s="102" t="str">
        <v>Distributor</v>
      </c>
      <c r="D874" s="102" t="str">
        <v>AMADEUS</v>
      </c>
      <c r="E874" s="102" t="str">
        <v>11LDC8</v>
      </c>
      <c r="F874" s="102" t="str">
        <v>OW</v>
      </c>
      <c r="G874" s="102" t="str">
        <v>Outbound</v>
      </c>
      <c r="H874" s="102" t="str">
        <v>4S6016</v>
      </c>
      <c r="I874" s="103" t="str">
        <v>BRI-SSH</v>
      </c>
      <c r="J874" s="135">
        <v>45752</v>
      </c>
      <c r="K874" s="102">
        <v>0</v>
      </c>
      <c r="L874" s="102">
        <v>0</v>
      </c>
      <c r="M874" s="102">
        <v>0</v>
      </c>
      <c r="N874" s="102">
        <v>0</v>
      </c>
      <c r="O874" s="102">
        <v>0</v>
      </c>
      <c r="P874" s="102">
        <v>0</v>
      </c>
      <c r="Q874" s="102" t="str">
        <v>Reissued</v>
      </c>
      <c r="R874" s="102" t="str">
        <v>Reissued</v>
      </c>
      <c r="S874" s="102" t="str">
        <v>BRI</v>
      </c>
      <c r="T874" s="102" t="str">
        <v>SSH</v>
      </c>
      <c r="U874" s="102" t="str">
        <v>BRI</v>
      </c>
      <c r="V874" s="102">
        <v>6</v>
      </c>
      <c r="W874" s="102">
        <v>36</v>
      </c>
      <c r="X874" s="102" t="str">
        <v>E25-02A</v>
      </c>
      <c r="Y874" s="102">
        <v>113</v>
      </c>
      <c r="Z874" s="102">
        <v>109</v>
      </c>
      <c r="AA874" s="102">
        <v>4</v>
      </c>
      <c r="AB874" s="13" t="str">
        <v>E25</v>
      </c>
    </row>
    <row r="875" spans="1:28" x14ac:dyDescent="0.25">
      <c r="A875" s="103">
        <v>45716</v>
      </c>
      <c r="B875" s="102" t="str">
        <v>EuroAirlines</v>
      </c>
      <c r="C875" s="102" t="str">
        <v>Distributor</v>
      </c>
      <c r="D875" s="102" t="str">
        <v>AMADEUS</v>
      </c>
      <c r="E875" s="102" t="str">
        <v>11LDC8</v>
      </c>
      <c r="F875" s="102" t="str">
        <v>OW</v>
      </c>
      <c r="G875" s="102" t="str">
        <v>Outbound</v>
      </c>
      <c r="H875" s="102" t="str">
        <v>4S6016</v>
      </c>
      <c r="I875" s="103" t="str">
        <v>BRI-SSH</v>
      </c>
      <c r="J875" s="135">
        <v>45752</v>
      </c>
      <c r="K875" s="102">
        <v>0</v>
      </c>
      <c r="L875" s="102">
        <v>0</v>
      </c>
      <c r="M875" s="102">
        <v>0</v>
      </c>
      <c r="N875" s="102">
        <v>0</v>
      </c>
      <c r="O875" s="102">
        <v>0</v>
      </c>
      <c r="P875" s="102">
        <v>0</v>
      </c>
      <c r="Q875" s="102" t="str">
        <v>Reissued</v>
      </c>
      <c r="R875" s="102" t="str">
        <v>Reissued</v>
      </c>
      <c r="S875" s="102" t="str">
        <v>BRI</v>
      </c>
      <c r="T875" s="102" t="str">
        <v>SSH</v>
      </c>
      <c r="U875" s="102" t="str">
        <v>BRI</v>
      </c>
      <c r="V875" s="102">
        <v>6</v>
      </c>
      <c r="W875" s="102">
        <v>36</v>
      </c>
      <c r="X875" s="102" t="str">
        <v>E25-02A</v>
      </c>
      <c r="Y875" s="102">
        <v>113</v>
      </c>
      <c r="Z875" s="102">
        <v>109</v>
      </c>
      <c r="AA875" s="102">
        <v>4</v>
      </c>
      <c r="AB875" s="13" t="str">
        <v>E25</v>
      </c>
    </row>
    <row r="876" spans="1:28" x14ac:dyDescent="0.25">
      <c r="A876" s="103">
        <v>45717</v>
      </c>
      <c r="B876" s="102" t="str">
        <v>EuroAirlines</v>
      </c>
      <c r="C876" s="102" t="str">
        <v>Distributor</v>
      </c>
      <c r="D876" s="102" t="str">
        <v>AMADEUS</v>
      </c>
      <c r="E876" s="102" t="str">
        <v>11LGRR</v>
      </c>
      <c r="F876" s="102" t="str">
        <v>RT</v>
      </c>
      <c r="G876" s="102" t="str">
        <v>Outbound</v>
      </c>
      <c r="H876" s="102" t="str">
        <v>UJ6002</v>
      </c>
      <c r="I876" s="103" t="str">
        <v>VRN-SSH</v>
      </c>
      <c r="J876" s="135">
        <v>45878</v>
      </c>
      <c r="K876" s="102">
        <v>1</v>
      </c>
      <c r="L876" s="102">
        <v>1</v>
      </c>
      <c r="M876" s="102">
        <v>255</v>
      </c>
      <c r="N876" s="102">
        <v>23.04</v>
      </c>
      <c r="O876" s="102">
        <v>40</v>
      </c>
      <c r="P876" s="102">
        <v>318.04000000000002</v>
      </c>
      <c r="Q876" s="102" t="str">
        <v>Confirmed</v>
      </c>
      <c r="R876" s="102" t="str">
        <v>Closed Deal</v>
      </c>
      <c r="S876" s="102" t="str">
        <v>VRN</v>
      </c>
      <c r="T876" s="102" t="str">
        <v>SSH</v>
      </c>
      <c r="U876" s="102" t="str">
        <v>VRN</v>
      </c>
      <c r="V876" s="102">
        <v>6</v>
      </c>
      <c r="W876" s="102">
        <v>161</v>
      </c>
      <c r="X876" s="102" t="str">
        <v>S25-04</v>
      </c>
      <c r="Y876" s="102">
        <v>218</v>
      </c>
      <c r="Z876" s="102">
        <v>230</v>
      </c>
      <c r="AA876" s="102">
        <v>-12</v>
      </c>
      <c r="AB876" s="13" t="str">
        <v>S25</v>
      </c>
    </row>
    <row r="877" spans="1:28" x14ac:dyDescent="0.25">
      <c r="A877" s="103">
        <v>45717</v>
      </c>
      <c r="B877" s="102" t="str">
        <v>EuroAirlines</v>
      </c>
      <c r="C877" s="102" t="str">
        <v>Distributor</v>
      </c>
      <c r="D877" s="102" t="str">
        <v>AMADEUS</v>
      </c>
      <c r="E877" s="102" t="str">
        <v>11LGRR</v>
      </c>
      <c r="F877" s="102" t="str">
        <v>RT</v>
      </c>
      <c r="G877" s="102" t="str">
        <v>Inbound</v>
      </c>
      <c r="H877" s="102" t="str">
        <v>UJ6001</v>
      </c>
      <c r="I877" s="103" t="str">
        <v>SSH-VRN</v>
      </c>
      <c r="J877" s="135">
        <v>45892</v>
      </c>
      <c r="K877" s="102">
        <v>1</v>
      </c>
      <c r="L877" s="102">
        <v>1</v>
      </c>
      <c r="M877" s="102">
        <v>255</v>
      </c>
      <c r="N877" s="102">
        <v>37.43</v>
      </c>
      <c r="O877" s="102">
        <v>40</v>
      </c>
      <c r="P877" s="102">
        <v>332.43</v>
      </c>
      <c r="Q877" s="102" t="str">
        <v>Confirmed</v>
      </c>
      <c r="R877" s="102" t="str">
        <v>Closed Deal</v>
      </c>
      <c r="S877" s="102" t="str">
        <v>SSH</v>
      </c>
      <c r="T877" s="102" t="str">
        <v>VRN</v>
      </c>
      <c r="U877" s="102" t="str">
        <v>VRN</v>
      </c>
      <c r="V877" s="102">
        <v>6</v>
      </c>
      <c r="W877" s="102">
        <v>175</v>
      </c>
      <c r="X877" s="102" t="str">
        <v>S25-04</v>
      </c>
      <c r="Y877" s="102">
        <v>218</v>
      </c>
      <c r="Z877" s="102">
        <v>241</v>
      </c>
      <c r="AA877" s="102">
        <v>-23</v>
      </c>
      <c r="AB877" s="13" t="str">
        <v>S25</v>
      </c>
    </row>
    <row r="878" spans="1:28" x14ac:dyDescent="0.25">
      <c r="A878" s="103">
        <v>45717</v>
      </c>
      <c r="B878" s="102" t="str">
        <v>EuroAirlines</v>
      </c>
      <c r="C878" s="102" t="str">
        <v>Distributor</v>
      </c>
      <c r="D878" s="102" t="str">
        <v>AMADEUS</v>
      </c>
      <c r="E878" s="102" t="str">
        <v>11LGRJ</v>
      </c>
      <c r="F878" s="102" t="str">
        <v>OW</v>
      </c>
      <c r="G878" s="102" t="str">
        <v>Outbound</v>
      </c>
      <c r="H878" s="102" t="str">
        <v>4S6032</v>
      </c>
      <c r="I878" s="103" t="str">
        <v>NAP-SSH</v>
      </c>
      <c r="J878" s="135">
        <v>45760</v>
      </c>
      <c r="K878" s="102">
        <v>1</v>
      </c>
      <c r="L878" s="102">
        <v>1</v>
      </c>
      <c r="M878" s="102">
        <v>100</v>
      </c>
      <c r="N878" s="102">
        <v>34.04</v>
      </c>
      <c r="O878" s="102">
        <v>30</v>
      </c>
      <c r="P878" s="102">
        <v>164.04</v>
      </c>
      <c r="Q878" s="102" t="str">
        <v>Confirmed</v>
      </c>
      <c r="R878" s="102" t="str">
        <v>Closed Deal</v>
      </c>
      <c r="S878" s="102" t="str">
        <v>NAP</v>
      </c>
      <c r="T878" s="102" t="str">
        <v>SSH</v>
      </c>
      <c r="U878" s="102" t="str">
        <v>NAP</v>
      </c>
      <c r="V878" s="102">
        <v>7</v>
      </c>
      <c r="W878" s="102">
        <v>43</v>
      </c>
      <c r="X878" s="102" t="str">
        <v>E25-03B</v>
      </c>
      <c r="Y878" s="102">
        <v>186</v>
      </c>
      <c r="Z878" s="102">
        <v>157</v>
      </c>
      <c r="AA878" s="102">
        <v>29</v>
      </c>
      <c r="AB878" s="13" t="str">
        <v>E25</v>
      </c>
    </row>
    <row r="879" spans="1:28" x14ac:dyDescent="0.25">
      <c r="A879" s="103">
        <v>45717</v>
      </c>
      <c r="B879" s="102" t="str">
        <v>EuroAirlines</v>
      </c>
      <c r="C879" s="102" t="str">
        <v>Distributor</v>
      </c>
      <c r="D879" s="102" t="str">
        <v>AMADEUS</v>
      </c>
      <c r="E879" s="102" t="str">
        <v>11LGRR</v>
      </c>
      <c r="F879" s="102" t="str">
        <v>RT</v>
      </c>
      <c r="G879" s="102" t="str">
        <v>Outbound</v>
      </c>
      <c r="H879" s="102" t="str">
        <v>UJ6002</v>
      </c>
      <c r="I879" s="103" t="str">
        <v>VRN-SSH</v>
      </c>
      <c r="J879" s="135">
        <v>45878</v>
      </c>
      <c r="K879" s="102">
        <v>1</v>
      </c>
      <c r="L879" s="102">
        <v>1</v>
      </c>
      <c r="M879" s="102">
        <v>255</v>
      </c>
      <c r="N879" s="102">
        <v>23.04</v>
      </c>
      <c r="O879" s="102">
        <v>40</v>
      </c>
      <c r="P879" s="102">
        <v>318.04000000000002</v>
      </c>
      <c r="Q879" s="102" t="str">
        <v>Confirmed</v>
      </c>
      <c r="R879" s="102" t="str">
        <v>Closed Deal</v>
      </c>
      <c r="S879" s="102" t="str">
        <v>VRN</v>
      </c>
      <c r="T879" s="102" t="str">
        <v>SSH</v>
      </c>
      <c r="U879" s="102" t="str">
        <v>VRN</v>
      </c>
      <c r="V879" s="102">
        <v>6</v>
      </c>
      <c r="W879" s="102">
        <v>161</v>
      </c>
      <c r="X879" s="102" t="str">
        <v>S25-04</v>
      </c>
      <c r="Y879" s="102">
        <v>218</v>
      </c>
      <c r="Z879" s="102">
        <v>230</v>
      </c>
      <c r="AA879" s="102">
        <v>-12</v>
      </c>
      <c r="AB879" s="13" t="str">
        <v>S25</v>
      </c>
    </row>
    <row r="880" spans="1:28" x14ac:dyDescent="0.25">
      <c r="A880" s="103">
        <v>45717</v>
      </c>
      <c r="B880" s="102" t="str">
        <v>EuroAirlines</v>
      </c>
      <c r="C880" s="102" t="str">
        <v>Distributor</v>
      </c>
      <c r="D880" s="102" t="str">
        <v>AMADEUS</v>
      </c>
      <c r="E880" s="102" t="str">
        <v>11LGRR</v>
      </c>
      <c r="F880" s="102" t="str">
        <v>RT</v>
      </c>
      <c r="G880" s="102" t="str">
        <v>Inbound</v>
      </c>
      <c r="H880" s="102" t="str">
        <v>UJ6001</v>
      </c>
      <c r="I880" s="103" t="str">
        <v>SSH-VRN</v>
      </c>
      <c r="J880" s="135">
        <v>45892</v>
      </c>
      <c r="K880" s="102">
        <v>1</v>
      </c>
      <c r="L880" s="102">
        <v>1</v>
      </c>
      <c r="M880" s="102">
        <v>255</v>
      </c>
      <c r="N880" s="102">
        <v>37.43</v>
      </c>
      <c r="O880" s="102">
        <v>40</v>
      </c>
      <c r="P880" s="102">
        <v>332.43</v>
      </c>
      <c r="Q880" s="102" t="str">
        <v>Confirmed</v>
      </c>
      <c r="R880" s="102" t="str">
        <v>Closed Deal</v>
      </c>
      <c r="S880" s="102" t="str">
        <v>SSH</v>
      </c>
      <c r="T880" s="102" t="str">
        <v>VRN</v>
      </c>
      <c r="U880" s="102" t="str">
        <v>VRN</v>
      </c>
      <c r="V880" s="102">
        <v>6</v>
      </c>
      <c r="W880" s="102">
        <v>175</v>
      </c>
      <c r="X880" s="102" t="str">
        <v>S25-04</v>
      </c>
      <c r="Y880" s="102">
        <v>218</v>
      </c>
      <c r="Z880" s="102">
        <v>241</v>
      </c>
      <c r="AA880" s="102">
        <v>-23</v>
      </c>
      <c r="AB880" s="13" t="str">
        <v>S25</v>
      </c>
    </row>
    <row r="881" spans="1:28" x14ac:dyDescent="0.25">
      <c r="A881" s="103">
        <v>45717</v>
      </c>
      <c r="B881" s="102" t="str">
        <v>EuroAirlines</v>
      </c>
      <c r="C881" s="102" t="str">
        <v>Distributor</v>
      </c>
      <c r="D881" s="102" t="str">
        <v>AMADEUS</v>
      </c>
      <c r="E881" s="102" t="str">
        <v>11LGRR</v>
      </c>
      <c r="F881" s="102" t="str">
        <v>RT</v>
      </c>
      <c r="G881" s="102" t="str">
        <v>Outbound</v>
      </c>
      <c r="H881" s="102" t="str">
        <v>UJ6002</v>
      </c>
      <c r="I881" s="103" t="str">
        <v>VRN-SSH</v>
      </c>
      <c r="J881" s="135">
        <v>45878</v>
      </c>
      <c r="K881" s="102">
        <v>1</v>
      </c>
      <c r="L881" s="102">
        <v>1</v>
      </c>
      <c r="M881" s="102">
        <v>191.5</v>
      </c>
      <c r="N881" s="102">
        <v>23.04</v>
      </c>
      <c r="O881" s="102">
        <v>40</v>
      </c>
      <c r="P881" s="102">
        <v>254.54</v>
      </c>
      <c r="Q881" s="102" t="str">
        <v>Confirmed</v>
      </c>
      <c r="R881" s="102" t="str">
        <v>Closed Deal</v>
      </c>
      <c r="S881" s="102" t="str">
        <v>VRN</v>
      </c>
      <c r="T881" s="102" t="str">
        <v>SSH</v>
      </c>
      <c r="U881" s="102" t="str">
        <v>VRN</v>
      </c>
      <c r="V881" s="102">
        <v>6</v>
      </c>
      <c r="W881" s="102">
        <v>161</v>
      </c>
      <c r="X881" s="102" t="str">
        <v>S25-04</v>
      </c>
      <c r="Y881" s="102">
        <v>218</v>
      </c>
      <c r="Z881" s="102">
        <v>230</v>
      </c>
      <c r="AA881" s="102">
        <v>-12</v>
      </c>
      <c r="AB881" s="13" t="str">
        <v>S25</v>
      </c>
    </row>
    <row r="882" spans="1:28" x14ac:dyDescent="0.25">
      <c r="A882" s="103">
        <v>45717</v>
      </c>
      <c r="B882" s="102" t="str">
        <v>EuroAirlines</v>
      </c>
      <c r="C882" s="102" t="str">
        <v>Distributor</v>
      </c>
      <c r="D882" s="102" t="str">
        <v>AMADEUS</v>
      </c>
      <c r="E882" s="102" t="str">
        <v>11LGRR</v>
      </c>
      <c r="F882" s="102" t="str">
        <v>RT</v>
      </c>
      <c r="G882" s="102" t="str">
        <v>Inbound</v>
      </c>
      <c r="H882" s="102" t="str">
        <v>UJ6001</v>
      </c>
      <c r="I882" s="103" t="str">
        <v>SSH-VRN</v>
      </c>
      <c r="J882" s="135">
        <v>45892</v>
      </c>
      <c r="K882" s="102">
        <v>1</v>
      </c>
      <c r="L882" s="102">
        <v>1</v>
      </c>
      <c r="M882" s="102">
        <v>191.5</v>
      </c>
      <c r="N882" s="102">
        <v>37.43</v>
      </c>
      <c r="O882" s="102">
        <v>40</v>
      </c>
      <c r="P882" s="102">
        <v>268.93</v>
      </c>
      <c r="Q882" s="102" t="str">
        <v>Confirmed</v>
      </c>
      <c r="R882" s="102" t="str">
        <v>Closed Deal</v>
      </c>
      <c r="S882" s="102" t="str">
        <v>SSH</v>
      </c>
      <c r="T882" s="102" t="str">
        <v>VRN</v>
      </c>
      <c r="U882" s="102" t="str">
        <v>VRN</v>
      </c>
      <c r="V882" s="102">
        <v>6</v>
      </c>
      <c r="W882" s="102">
        <v>175</v>
      </c>
      <c r="X882" s="102" t="str">
        <v>S25-04</v>
      </c>
      <c r="Y882" s="102">
        <v>218</v>
      </c>
      <c r="Z882" s="102">
        <v>241</v>
      </c>
      <c r="AA882" s="102">
        <v>-23</v>
      </c>
      <c r="AB882" s="13" t="str">
        <v>S25</v>
      </c>
    </row>
    <row r="883" spans="1:28" x14ac:dyDescent="0.25">
      <c r="A883" s="103">
        <v>45717</v>
      </c>
      <c r="B883" s="102" t="str">
        <v>EuroAirlines</v>
      </c>
      <c r="C883" s="102" t="str">
        <v>Distributor</v>
      </c>
      <c r="D883" s="102" t="str">
        <v>AMADEUS</v>
      </c>
      <c r="E883" s="102" t="str">
        <v>11LGRR</v>
      </c>
      <c r="F883" s="102" t="str">
        <v>RT</v>
      </c>
      <c r="G883" s="102" t="str">
        <v>Outbound</v>
      </c>
      <c r="H883" s="102" t="str">
        <v>UJ6002</v>
      </c>
      <c r="I883" s="103" t="str">
        <v>VRN-SSH</v>
      </c>
      <c r="J883" s="135">
        <v>45878</v>
      </c>
      <c r="K883" s="102">
        <v>1</v>
      </c>
      <c r="L883" s="102">
        <v>1</v>
      </c>
      <c r="M883" s="102">
        <v>255</v>
      </c>
      <c r="N883" s="102">
        <v>23.04</v>
      </c>
      <c r="O883" s="102">
        <v>40</v>
      </c>
      <c r="P883" s="102">
        <v>318.04000000000002</v>
      </c>
      <c r="Q883" s="102" t="str">
        <v>Confirmed</v>
      </c>
      <c r="R883" s="102" t="str">
        <v>Closed Deal</v>
      </c>
      <c r="S883" s="102" t="str">
        <v>VRN</v>
      </c>
      <c r="T883" s="102" t="str">
        <v>SSH</v>
      </c>
      <c r="U883" s="102" t="str">
        <v>VRN</v>
      </c>
      <c r="V883" s="102">
        <v>6</v>
      </c>
      <c r="W883" s="102">
        <v>161</v>
      </c>
      <c r="X883" s="102" t="str">
        <v>S25-04</v>
      </c>
      <c r="Y883" s="102">
        <v>218</v>
      </c>
      <c r="Z883" s="102">
        <v>230</v>
      </c>
      <c r="AA883" s="102">
        <v>-12</v>
      </c>
      <c r="AB883" s="13" t="str">
        <v>S25</v>
      </c>
    </row>
    <row r="884" spans="1:28" x14ac:dyDescent="0.25">
      <c r="A884" s="103">
        <v>45717</v>
      </c>
      <c r="B884" s="102" t="str">
        <v>EuroAirlines</v>
      </c>
      <c r="C884" s="102" t="str">
        <v>Distributor</v>
      </c>
      <c r="D884" s="102" t="str">
        <v>AMADEUS</v>
      </c>
      <c r="E884" s="102" t="str">
        <v>11LGRR</v>
      </c>
      <c r="F884" s="102" t="str">
        <v>RT</v>
      </c>
      <c r="G884" s="102" t="str">
        <v>Inbound</v>
      </c>
      <c r="H884" s="102" t="str">
        <v>UJ6001</v>
      </c>
      <c r="I884" s="103" t="str">
        <v>SSH-VRN</v>
      </c>
      <c r="J884" s="135">
        <v>45892</v>
      </c>
      <c r="K884" s="102">
        <v>1</v>
      </c>
      <c r="L884" s="102">
        <v>1</v>
      </c>
      <c r="M884" s="102">
        <v>255</v>
      </c>
      <c r="N884" s="102">
        <v>37.43</v>
      </c>
      <c r="O884" s="102">
        <v>40</v>
      </c>
      <c r="P884" s="102">
        <v>332.43</v>
      </c>
      <c r="Q884" s="102" t="str">
        <v>Confirmed</v>
      </c>
      <c r="R884" s="102" t="str">
        <v>Closed Deal</v>
      </c>
      <c r="S884" s="102" t="str">
        <v>SSH</v>
      </c>
      <c r="T884" s="102" t="str">
        <v>VRN</v>
      </c>
      <c r="U884" s="102" t="str">
        <v>VRN</v>
      </c>
      <c r="V884" s="102">
        <v>6</v>
      </c>
      <c r="W884" s="102">
        <v>175</v>
      </c>
      <c r="X884" s="102" t="str">
        <v>S25-04</v>
      </c>
      <c r="Y884" s="102">
        <v>218</v>
      </c>
      <c r="Z884" s="102">
        <v>241</v>
      </c>
      <c r="AA884" s="102">
        <v>-23</v>
      </c>
      <c r="AB884" s="13" t="str">
        <v>S25</v>
      </c>
    </row>
    <row r="885" spans="1:28" x14ac:dyDescent="0.25">
      <c r="A885" s="103">
        <v>45716</v>
      </c>
      <c r="B885" s="102" t="str">
        <v>APG</v>
      </c>
      <c r="C885" s="102" t="str">
        <v>Distributor</v>
      </c>
      <c r="D885" s="102" t="str">
        <v/>
      </c>
      <c r="E885" s="102" t="str">
        <v>12LJKM</v>
      </c>
      <c r="F885" s="102" t="str">
        <v>OW</v>
      </c>
      <c r="G885" s="102" t="str">
        <v>Outbound</v>
      </c>
      <c r="H885" s="102" t="str">
        <v>4S6031</v>
      </c>
      <c r="I885" s="103" t="str">
        <v>SSH-NAP</v>
      </c>
      <c r="J885" s="135">
        <v>45781</v>
      </c>
      <c r="K885" s="102">
        <v>1</v>
      </c>
      <c r="L885" s="102">
        <v>1</v>
      </c>
      <c r="M885" s="102">
        <v>261.33</v>
      </c>
      <c r="N885" s="102">
        <v>38.33</v>
      </c>
      <c r="O885" s="102">
        <v>30</v>
      </c>
      <c r="P885" s="102">
        <v>329.66</v>
      </c>
      <c r="Q885" s="102" t="str">
        <v>Confirmed</v>
      </c>
      <c r="R885" s="102" t="str">
        <v>Closed Deal</v>
      </c>
      <c r="S885" s="102" t="str">
        <v>SSH</v>
      </c>
      <c r="T885" s="102" t="str">
        <v>NAP</v>
      </c>
      <c r="U885" s="102" t="str">
        <v>NAP</v>
      </c>
      <c r="V885" s="102">
        <v>7</v>
      </c>
      <c r="W885" s="102">
        <v>65</v>
      </c>
      <c r="X885" s="102" t="str">
        <v>E25-03B</v>
      </c>
      <c r="Y885" s="102">
        <v>186</v>
      </c>
      <c r="Z885" s="102">
        <v>187</v>
      </c>
      <c r="AA885" s="102">
        <v>-1</v>
      </c>
      <c r="AB885" s="13" t="str">
        <v>E25</v>
      </c>
    </row>
    <row r="886" spans="1:28" x14ac:dyDescent="0.25">
      <c r="A886" s="103">
        <v>45716</v>
      </c>
      <c r="B886" s="102" t="str">
        <v>APG</v>
      </c>
      <c r="C886" s="102" t="str">
        <v>Distributor</v>
      </c>
      <c r="D886" s="102" t="str">
        <v/>
      </c>
      <c r="E886" s="102" t="str">
        <v>12LJKM</v>
      </c>
      <c r="F886" s="102" t="str">
        <v>OW</v>
      </c>
      <c r="G886" s="102" t="str">
        <v>Outbound</v>
      </c>
      <c r="H886" s="102" t="str">
        <v>4S6031</v>
      </c>
      <c r="I886" s="103" t="str">
        <v>SSH-NAP</v>
      </c>
      <c r="J886" s="135">
        <v>45781</v>
      </c>
      <c r="K886" s="102">
        <v>1</v>
      </c>
      <c r="L886" s="102">
        <v>1</v>
      </c>
      <c r="M886" s="102">
        <v>261.33</v>
      </c>
      <c r="N886" s="102">
        <v>38.33</v>
      </c>
      <c r="O886" s="102">
        <v>30</v>
      </c>
      <c r="P886" s="102">
        <v>329.66</v>
      </c>
      <c r="Q886" s="102" t="str">
        <v>Confirmed</v>
      </c>
      <c r="R886" s="102" t="str">
        <v>Closed Deal</v>
      </c>
      <c r="S886" s="102" t="str">
        <v>SSH</v>
      </c>
      <c r="T886" s="102" t="str">
        <v>NAP</v>
      </c>
      <c r="U886" s="102" t="str">
        <v>NAP</v>
      </c>
      <c r="V886" s="102">
        <v>7</v>
      </c>
      <c r="W886" s="102">
        <v>65</v>
      </c>
      <c r="X886" s="102" t="str">
        <v>E25-03B</v>
      </c>
      <c r="Y886" s="102">
        <v>186</v>
      </c>
      <c r="Z886" s="102">
        <v>187</v>
      </c>
      <c r="AA886" s="102">
        <v>-1</v>
      </c>
      <c r="AB886" s="13" t="str">
        <v>E25</v>
      </c>
    </row>
    <row r="887" spans="1:28" x14ac:dyDescent="0.25">
      <c r="A887" s="103">
        <v>45716</v>
      </c>
      <c r="B887" s="102" t="str">
        <v>APG</v>
      </c>
      <c r="C887" s="102" t="str">
        <v>Distributor</v>
      </c>
      <c r="D887" s="102" t="str">
        <v/>
      </c>
      <c r="E887" s="102" t="str">
        <v>12LJKM</v>
      </c>
      <c r="F887" s="102" t="str">
        <v>OW</v>
      </c>
      <c r="G887" s="102" t="str">
        <v>Outbound</v>
      </c>
      <c r="H887" s="102" t="str">
        <v>4S6031</v>
      </c>
      <c r="I887" s="103" t="str">
        <v>SSH-NAP</v>
      </c>
      <c r="J887" s="135">
        <v>45781</v>
      </c>
      <c r="K887" s="102">
        <v>1</v>
      </c>
      <c r="L887" s="102">
        <v>1</v>
      </c>
      <c r="M887" s="102">
        <v>261.33</v>
      </c>
      <c r="N887" s="102">
        <v>38.33</v>
      </c>
      <c r="O887" s="102">
        <v>30</v>
      </c>
      <c r="P887" s="102">
        <v>329.66</v>
      </c>
      <c r="Q887" s="102" t="str">
        <v>Confirmed</v>
      </c>
      <c r="R887" s="102" t="str">
        <v>Closed Deal</v>
      </c>
      <c r="S887" s="102" t="str">
        <v>SSH</v>
      </c>
      <c r="T887" s="102" t="str">
        <v>NAP</v>
      </c>
      <c r="U887" s="102" t="str">
        <v>NAP</v>
      </c>
      <c r="V887" s="102">
        <v>7</v>
      </c>
      <c r="W887" s="102">
        <v>65</v>
      </c>
      <c r="X887" s="102" t="str">
        <v>E25-03B</v>
      </c>
      <c r="Y887" s="102">
        <v>186</v>
      </c>
      <c r="Z887" s="102">
        <v>187</v>
      </c>
      <c r="AA887" s="102">
        <v>-1</v>
      </c>
      <c r="AB887" s="13" t="str">
        <v>E25</v>
      </c>
    </row>
    <row r="888" spans="1:28" x14ac:dyDescent="0.25">
      <c r="A888" s="103">
        <v>45716</v>
      </c>
      <c r="B888" s="102" t="str">
        <v>APG</v>
      </c>
      <c r="C888" s="102" t="str">
        <v>Distributor</v>
      </c>
      <c r="D888" s="102" t="str">
        <v/>
      </c>
      <c r="E888" s="102" t="str">
        <v>12LJKM</v>
      </c>
      <c r="F888" s="102" t="str">
        <v>OW</v>
      </c>
      <c r="G888" s="102" t="str">
        <v>Outbound</v>
      </c>
      <c r="H888" s="102" t="str">
        <v>4S6031</v>
      </c>
      <c r="I888" s="103" t="str">
        <v>SSH-NAP</v>
      </c>
      <c r="J888" s="135">
        <v>45781</v>
      </c>
      <c r="K888" s="102">
        <v>1</v>
      </c>
      <c r="L888" s="102">
        <v>1</v>
      </c>
      <c r="M888" s="102">
        <v>261.33</v>
      </c>
      <c r="N888" s="102">
        <v>38.33</v>
      </c>
      <c r="O888" s="102">
        <v>30</v>
      </c>
      <c r="P888" s="102">
        <v>329.66</v>
      </c>
      <c r="Q888" s="102" t="str">
        <v>Confirmed</v>
      </c>
      <c r="R888" s="102" t="str">
        <v>Closed Deal</v>
      </c>
      <c r="S888" s="102" t="str">
        <v>SSH</v>
      </c>
      <c r="T888" s="102" t="str">
        <v>NAP</v>
      </c>
      <c r="U888" s="102" t="str">
        <v>NAP</v>
      </c>
      <c r="V888" s="102">
        <v>7</v>
      </c>
      <c r="W888" s="102">
        <v>65</v>
      </c>
      <c r="X888" s="102" t="str">
        <v>E25-03B</v>
      </c>
      <c r="Y888" s="102">
        <v>186</v>
      </c>
      <c r="Z888" s="102">
        <v>187</v>
      </c>
      <c r="AA888" s="102">
        <v>-1</v>
      </c>
      <c r="AB888" s="13" t="str">
        <v>E25</v>
      </c>
    </row>
    <row r="889" spans="1:28" x14ac:dyDescent="0.25">
      <c r="A889" s="103">
        <v>45719</v>
      </c>
      <c r="B889" s="102" t="str">
        <v>Genius</v>
      </c>
      <c r="C889" s="102" t="str">
        <v>Distributor</v>
      </c>
      <c r="D889" s="102" t="str">
        <v/>
      </c>
      <c r="E889" s="102" t="str">
        <v/>
      </c>
      <c r="F889" s="102" t="str">
        <v>OW</v>
      </c>
      <c r="G889" s="102" t="str">
        <v>Outbound</v>
      </c>
      <c r="H889" s="102" t="str">
        <v>4S6031</v>
      </c>
      <c r="I889" s="103" t="str">
        <v>SSH-NAP</v>
      </c>
      <c r="J889" s="135">
        <v>45767</v>
      </c>
      <c r="K889" s="102">
        <v>4</v>
      </c>
      <c r="L889" s="102">
        <v>4</v>
      </c>
      <c r="M889" s="102">
        <v>140</v>
      </c>
      <c r="N889" s="102">
        <v>0</v>
      </c>
      <c r="O889" s="102">
        <v>0</v>
      </c>
      <c r="P889" s="102">
        <v>560</v>
      </c>
      <c r="Q889" s="102" t="str">
        <v>Confirmed</v>
      </c>
      <c r="R889" s="102" t="str">
        <v>Closed Deal</v>
      </c>
      <c r="S889" s="102" t="str">
        <v>SSH</v>
      </c>
      <c r="T889" s="102" t="str">
        <v>NAP</v>
      </c>
      <c r="U889" s="102" t="str">
        <v>NAP</v>
      </c>
      <c r="V889" s="102">
        <v>7</v>
      </c>
      <c r="W889" s="102">
        <v>48</v>
      </c>
      <c r="X889" s="102" t="str">
        <v>E25-03B</v>
      </c>
      <c r="Y889" s="102">
        <v>186</v>
      </c>
      <c r="Z889" s="102">
        <v>162</v>
      </c>
      <c r="AA889" s="102">
        <v>24</v>
      </c>
      <c r="AB889" s="13" t="str">
        <v>E25</v>
      </c>
    </row>
    <row r="890" spans="1:28" x14ac:dyDescent="0.25">
      <c r="A890" s="103">
        <v>45719</v>
      </c>
      <c r="B890" s="102" t="str">
        <v>Genius</v>
      </c>
      <c r="C890" s="102" t="str">
        <v>Distributor</v>
      </c>
      <c r="D890" s="102" t="str">
        <v/>
      </c>
      <c r="E890" s="102" t="str">
        <v/>
      </c>
      <c r="F890" s="102" t="str">
        <v>OW</v>
      </c>
      <c r="G890" s="102" t="str">
        <v>Outbound</v>
      </c>
      <c r="H890" s="102" t="str">
        <v>4S6005</v>
      </c>
      <c r="I890" s="103" t="str">
        <v>SSH-MXP</v>
      </c>
      <c r="J890" s="135">
        <v>45779</v>
      </c>
      <c r="K890" s="102">
        <v>2</v>
      </c>
      <c r="L890" s="102">
        <v>2</v>
      </c>
      <c r="M890" s="102">
        <v>325</v>
      </c>
      <c r="N890" s="102">
        <v>0</v>
      </c>
      <c r="O890" s="102">
        <v>0</v>
      </c>
      <c r="P890" s="102">
        <v>650</v>
      </c>
      <c r="Q890" s="102" t="str">
        <v>Confirmed</v>
      </c>
      <c r="R890" s="102" t="str">
        <v>Closed Deal</v>
      </c>
      <c r="S890" s="102" t="str">
        <v>SSH</v>
      </c>
      <c r="T890" s="102" t="str">
        <v>MXP</v>
      </c>
      <c r="U890" s="102" t="str">
        <v>MXP</v>
      </c>
      <c r="V890" s="102">
        <v>5</v>
      </c>
      <c r="W890" s="102">
        <v>60</v>
      </c>
      <c r="X890" s="102" t="str">
        <v>E25-04</v>
      </c>
      <c r="Y890" s="102">
        <v>186</v>
      </c>
      <c r="Z890" s="102">
        <v>185</v>
      </c>
      <c r="AA890" s="102">
        <v>1</v>
      </c>
      <c r="AB890" s="13" t="str">
        <v>E25</v>
      </c>
    </row>
    <row r="891" spans="1:28" x14ac:dyDescent="0.25">
      <c r="A891" s="103">
        <v>45719</v>
      </c>
      <c r="B891" s="102" t="str">
        <v>Genius</v>
      </c>
      <c r="C891" s="102" t="str">
        <v>Distributor</v>
      </c>
      <c r="D891" s="102" t="str">
        <v/>
      </c>
      <c r="E891" s="102" t="str">
        <v/>
      </c>
      <c r="F891" s="102" t="str">
        <v>OW</v>
      </c>
      <c r="G891" s="102" t="str">
        <v>Outbound</v>
      </c>
      <c r="H891" s="102" t="str">
        <v>4S6003</v>
      </c>
      <c r="I891" s="103" t="str">
        <v>SSH-BRI</v>
      </c>
      <c r="J891" s="135">
        <v>46018</v>
      </c>
      <c r="K891" s="102">
        <v>2</v>
      </c>
      <c r="L891" s="102">
        <v>2</v>
      </c>
      <c r="M891" s="102">
        <v>260</v>
      </c>
      <c r="N891" s="102">
        <v>0</v>
      </c>
      <c r="O891" s="102">
        <v>0</v>
      </c>
      <c r="P891" s="102">
        <v>520</v>
      </c>
      <c r="Q891" s="102" t="str">
        <v>Confirmed</v>
      </c>
      <c r="R891" s="102" t="str">
        <v>Closed Deal</v>
      </c>
      <c r="S891" s="102" t="str">
        <v>SSH</v>
      </c>
      <c r="T891" s="102" t="str">
        <v>BRI</v>
      </c>
      <c r="U891" s="102" t="str">
        <v>BRI</v>
      </c>
      <c r="V891" s="102">
        <v>6</v>
      </c>
      <c r="W891" s="102">
        <v>299</v>
      </c>
      <c r="X891" s="102" t="str">
        <v>S25-01</v>
      </c>
      <c r="Y891" s="102">
        <v>186</v>
      </c>
      <c r="Z891" s="102">
        <v>42</v>
      </c>
      <c r="AA891" s="102">
        <v>144</v>
      </c>
      <c r="AB891" s="13" t="str">
        <v>S25</v>
      </c>
    </row>
    <row r="892" spans="1:28" x14ac:dyDescent="0.25">
      <c r="A892" s="103">
        <v>45719</v>
      </c>
      <c r="B892" s="102" t="str">
        <v>Genius</v>
      </c>
      <c r="C892" s="102" t="str">
        <v>Distributor</v>
      </c>
      <c r="D892" s="102" t="str">
        <v/>
      </c>
      <c r="E892" s="102" t="str">
        <v/>
      </c>
      <c r="F892" s="102" t="str">
        <v>OW</v>
      </c>
      <c r="G892" s="102" t="str">
        <v>Outbound</v>
      </c>
      <c r="H892" s="102" t="str">
        <v>4S6004</v>
      </c>
      <c r="I892" s="103" t="str">
        <v>BRI-SSH</v>
      </c>
      <c r="J892" s="135">
        <v>45850</v>
      </c>
      <c r="K892" s="102">
        <v>4</v>
      </c>
      <c r="L892" s="102">
        <v>4</v>
      </c>
      <c r="M892" s="102">
        <v>160</v>
      </c>
      <c r="N892" s="102">
        <v>0</v>
      </c>
      <c r="O892" s="102">
        <v>0</v>
      </c>
      <c r="P892" s="102">
        <v>640</v>
      </c>
      <c r="Q892" s="102" t="str">
        <v>Confirmed</v>
      </c>
      <c r="R892" s="102" t="str">
        <v>Closed Deal</v>
      </c>
      <c r="S892" s="102" t="str">
        <v>BRI</v>
      </c>
      <c r="T892" s="102" t="str">
        <v>SSH</v>
      </c>
      <c r="U892" s="102" t="str">
        <v>BRI</v>
      </c>
      <c r="V892" s="102">
        <v>6</v>
      </c>
      <c r="W892" s="102">
        <v>131</v>
      </c>
      <c r="X892" s="102" t="str">
        <v>S25-01</v>
      </c>
      <c r="Y892" s="102">
        <v>186</v>
      </c>
      <c r="Z892" s="102">
        <v>91</v>
      </c>
      <c r="AA892" s="102">
        <v>95</v>
      </c>
      <c r="AB892" s="13" t="str">
        <v>S25</v>
      </c>
    </row>
    <row r="893" spans="1:28" x14ac:dyDescent="0.25">
      <c r="A893" s="103">
        <v>45719</v>
      </c>
      <c r="B893" s="102" t="str">
        <v>Genius</v>
      </c>
      <c r="C893" s="102" t="str">
        <v>Distributor</v>
      </c>
      <c r="D893" s="102" t="str">
        <v/>
      </c>
      <c r="E893" s="102" t="str">
        <v/>
      </c>
      <c r="F893" s="102" t="str">
        <v>OW</v>
      </c>
      <c r="G893" s="102" t="str">
        <v>Outbound</v>
      </c>
      <c r="H893" s="102" t="str">
        <v>4S6004</v>
      </c>
      <c r="I893" s="103" t="str">
        <v>BRI-SSH</v>
      </c>
      <c r="J893" s="135">
        <v>46011</v>
      </c>
      <c r="K893" s="102">
        <v>2</v>
      </c>
      <c r="L893" s="102">
        <v>2</v>
      </c>
      <c r="M893" s="102">
        <v>260</v>
      </c>
      <c r="N893" s="102">
        <v>0</v>
      </c>
      <c r="O893" s="102">
        <v>0</v>
      </c>
      <c r="P893" s="102">
        <v>520</v>
      </c>
      <c r="Q893" s="102" t="str">
        <v>Confirmed</v>
      </c>
      <c r="R893" s="102" t="str">
        <v>Closed Deal</v>
      </c>
      <c r="S893" s="102" t="str">
        <v>BRI</v>
      </c>
      <c r="T893" s="102" t="str">
        <v>SSH</v>
      </c>
      <c r="U893" s="102" t="str">
        <v>BRI</v>
      </c>
      <c r="V893" s="102">
        <v>6</v>
      </c>
      <c r="W893" s="102">
        <v>292</v>
      </c>
      <c r="X893" s="102" t="str">
        <v>S25-01</v>
      </c>
      <c r="Y893" s="102">
        <v>186</v>
      </c>
      <c r="Z893" s="102">
        <v>42</v>
      </c>
      <c r="AA893" s="102">
        <v>144</v>
      </c>
      <c r="AB893" s="13" t="str">
        <v>S25</v>
      </c>
    </row>
    <row r="894" spans="1:28" x14ac:dyDescent="0.25">
      <c r="A894" s="103">
        <v>45719</v>
      </c>
      <c r="B894" s="102" t="str">
        <v>Miti Viaggi</v>
      </c>
      <c r="C894" s="102" t="str">
        <v>Tour Operator</v>
      </c>
      <c r="D894" s="102" t="str">
        <v/>
      </c>
      <c r="E894" s="102" t="str">
        <v/>
      </c>
      <c r="F894" s="102" t="str">
        <v>RT</v>
      </c>
      <c r="G894" s="102" t="str">
        <v>Outbound</v>
      </c>
      <c r="H894" s="102" t="str">
        <v>SE5447</v>
      </c>
      <c r="I894" s="103" t="str">
        <v>NAP-SSH</v>
      </c>
      <c r="J894" s="135">
        <v>45765</v>
      </c>
      <c r="K894" s="102">
        <v>20</v>
      </c>
      <c r="L894" s="102">
        <v>20</v>
      </c>
      <c r="M894" s="102">
        <v>265</v>
      </c>
      <c r="N894" s="102">
        <v>0</v>
      </c>
      <c r="O894" s="102">
        <v>0</v>
      </c>
      <c r="P894" s="102">
        <v>5300</v>
      </c>
      <c r="Q894" s="102" t="str">
        <v>Confirmed</v>
      </c>
      <c r="R894" s="102" t="str">
        <v>On Review</v>
      </c>
      <c r="S894" s="102" t="str">
        <v>NAP</v>
      </c>
      <c r="T894" s="102" t="str">
        <v>SSH</v>
      </c>
      <c r="U894" s="102" t="str">
        <v>NAP</v>
      </c>
      <c r="V894" s="102">
        <v>5</v>
      </c>
      <c r="W894" s="102">
        <v>46</v>
      </c>
      <c r="X894" s="102" t="str">
        <v>E25-09B</v>
      </c>
      <c r="Y894" s="102">
        <v>96</v>
      </c>
      <c r="Z894" s="102">
        <v>99</v>
      </c>
      <c r="AA894" s="102">
        <v>-3</v>
      </c>
      <c r="AB894" s="13" t="str">
        <v>E25</v>
      </c>
    </row>
    <row r="895" spans="1:28" x14ac:dyDescent="0.25">
      <c r="A895" s="103">
        <v>45719</v>
      </c>
      <c r="B895" s="102" t="str">
        <v>Miti Viaggi</v>
      </c>
      <c r="C895" s="102" t="str">
        <v>Tour Operator</v>
      </c>
      <c r="D895" s="102" t="str">
        <v/>
      </c>
      <c r="E895" s="102" t="str">
        <v/>
      </c>
      <c r="F895" s="102" t="str">
        <v>RT</v>
      </c>
      <c r="G895" s="102" t="str">
        <v>Outbound</v>
      </c>
      <c r="H895" s="102" t="str">
        <v>SE5447</v>
      </c>
      <c r="I895" s="103" t="str">
        <v>NAP-SSH</v>
      </c>
      <c r="J895" s="135">
        <v>45772</v>
      </c>
      <c r="K895" s="102">
        <v>20</v>
      </c>
      <c r="L895" s="102">
        <v>20</v>
      </c>
      <c r="M895" s="102">
        <v>245</v>
      </c>
      <c r="N895" s="102">
        <v>0</v>
      </c>
      <c r="O895" s="102">
        <v>0</v>
      </c>
      <c r="P895" s="102">
        <v>4900</v>
      </c>
      <c r="Q895" s="102" t="str">
        <v>Confirmed</v>
      </c>
      <c r="R895" s="102" t="str">
        <v>On Review</v>
      </c>
      <c r="S895" s="102" t="str">
        <v>NAP</v>
      </c>
      <c r="T895" s="102" t="str">
        <v>SSH</v>
      </c>
      <c r="U895" s="102" t="str">
        <v>NAP</v>
      </c>
      <c r="V895" s="102">
        <v>5</v>
      </c>
      <c r="W895" s="102">
        <v>53</v>
      </c>
      <c r="X895" s="102" t="str">
        <v>E25-09B</v>
      </c>
      <c r="Y895" s="102">
        <v>65</v>
      </c>
      <c r="Z895" s="102">
        <v>48</v>
      </c>
      <c r="AA895" s="102">
        <v>17</v>
      </c>
      <c r="AB895" s="13" t="str">
        <v>E25</v>
      </c>
    </row>
    <row r="896" spans="1:28" x14ac:dyDescent="0.25">
      <c r="A896" s="103">
        <v>45719</v>
      </c>
      <c r="B896" s="102" t="str">
        <v>Miti Viaggi</v>
      </c>
      <c r="C896" s="102" t="str">
        <v>Tour Operator</v>
      </c>
      <c r="D896" s="102" t="str">
        <v/>
      </c>
      <c r="E896" s="102" t="str">
        <v/>
      </c>
      <c r="F896" s="102" t="str">
        <v>RT</v>
      </c>
      <c r="G896" s="102" t="str">
        <v>Inbound</v>
      </c>
      <c r="H896" s="102" t="str">
        <v>SE5446</v>
      </c>
      <c r="I896" s="103" t="str">
        <v>SSH-NAP</v>
      </c>
      <c r="J896" s="135">
        <v>45772</v>
      </c>
      <c r="K896" s="102">
        <v>10</v>
      </c>
      <c r="L896" s="102">
        <v>10</v>
      </c>
      <c r="M896" s="102">
        <v>265</v>
      </c>
      <c r="N896" s="102">
        <v>0</v>
      </c>
      <c r="O896" s="102">
        <v>0</v>
      </c>
      <c r="P896" s="102">
        <v>2650</v>
      </c>
      <c r="Q896" s="102" t="str">
        <v>Confirmed</v>
      </c>
      <c r="R896" s="102" t="str">
        <v>On Review</v>
      </c>
      <c r="S896" s="102" t="str">
        <v>SSH</v>
      </c>
      <c r="T896" s="102" t="str">
        <v>NAP</v>
      </c>
      <c r="U896" s="102" t="str">
        <v>NAP</v>
      </c>
      <c r="V896" s="102">
        <v>5</v>
      </c>
      <c r="W896" s="102">
        <v>53</v>
      </c>
      <c r="X896" s="102" t="str">
        <v>E25-09B</v>
      </c>
      <c r="Y896" s="102">
        <v>95</v>
      </c>
      <c r="Z896" s="102">
        <v>95</v>
      </c>
      <c r="AA896" s="102">
        <v>0</v>
      </c>
      <c r="AB896" s="13" t="str">
        <v>E25</v>
      </c>
    </row>
    <row r="897" spans="1:28" x14ac:dyDescent="0.25">
      <c r="A897" s="103">
        <v>45719</v>
      </c>
      <c r="B897" s="102" t="str">
        <v>Miti Viaggi</v>
      </c>
      <c r="C897" s="102" t="str">
        <v>Tour Operator</v>
      </c>
      <c r="D897" s="102" t="str">
        <v/>
      </c>
      <c r="E897" s="102" t="str">
        <v/>
      </c>
      <c r="F897" s="102" t="str">
        <v>RT</v>
      </c>
      <c r="G897" s="102" t="str">
        <v>Inbound</v>
      </c>
      <c r="H897" s="102" t="str">
        <v>SE5446</v>
      </c>
      <c r="I897" s="103" t="str">
        <v>SSH-NAP</v>
      </c>
      <c r="J897" s="135">
        <v>45779</v>
      </c>
      <c r="K897" s="102">
        <v>20</v>
      </c>
      <c r="L897" s="102">
        <v>20</v>
      </c>
      <c r="M897" s="102">
        <v>245</v>
      </c>
      <c r="N897" s="102">
        <v>0</v>
      </c>
      <c r="O897" s="102">
        <v>0</v>
      </c>
      <c r="P897" s="102">
        <v>4900</v>
      </c>
      <c r="Q897" s="102" t="str">
        <v>Confirmed</v>
      </c>
      <c r="R897" s="102" t="str">
        <v>On Review</v>
      </c>
      <c r="S897" s="102" t="str">
        <v>SSH</v>
      </c>
      <c r="T897" s="102" t="str">
        <v>NAP</v>
      </c>
      <c r="U897" s="102" t="str">
        <v>NAP</v>
      </c>
      <c r="V897" s="102">
        <v>5</v>
      </c>
      <c r="W897" s="102">
        <v>60</v>
      </c>
      <c r="X897" s="102" t="str">
        <v>E25-09B</v>
      </c>
      <c r="Y897" s="102">
        <v>73</v>
      </c>
      <c r="Z897" s="102">
        <v>73</v>
      </c>
      <c r="AA897" s="102">
        <v>0</v>
      </c>
      <c r="AB897" s="13" t="str">
        <v>E25</v>
      </c>
    </row>
    <row r="898" spans="1:28" x14ac:dyDescent="0.25">
      <c r="A898" s="103">
        <v>45720</v>
      </c>
      <c r="B898" s="102" t="str">
        <v>Genius</v>
      </c>
      <c r="C898" s="102" t="str">
        <v>Distributor</v>
      </c>
      <c r="D898" s="102" t="str">
        <v/>
      </c>
      <c r="E898" s="102" t="str">
        <v/>
      </c>
      <c r="F898" s="102" t="str">
        <v>OW</v>
      </c>
      <c r="G898" s="102" t="str">
        <v>Outbound</v>
      </c>
      <c r="H898" s="102" t="str">
        <v>4S6031</v>
      </c>
      <c r="I898" s="103" t="str">
        <v>SSH-NAP</v>
      </c>
      <c r="J898" s="135">
        <v>45781</v>
      </c>
      <c r="K898" s="102">
        <v>3</v>
      </c>
      <c r="L898" s="102">
        <v>3</v>
      </c>
      <c r="M898" s="102">
        <v>175</v>
      </c>
      <c r="N898" s="102">
        <v>0</v>
      </c>
      <c r="O898" s="102">
        <v>0</v>
      </c>
      <c r="P898" s="102">
        <v>525</v>
      </c>
      <c r="Q898" s="102" t="str">
        <v>Confirmed</v>
      </c>
      <c r="R898" s="102" t="str">
        <v>Closed Deal</v>
      </c>
      <c r="S898" s="102" t="str">
        <v>SSH</v>
      </c>
      <c r="T898" s="102" t="str">
        <v>NAP</v>
      </c>
      <c r="U898" s="102" t="str">
        <v>NAP</v>
      </c>
      <c r="V898" s="102">
        <v>7</v>
      </c>
      <c r="W898" s="102">
        <v>61</v>
      </c>
      <c r="X898" s="102" t="str">
        <v>E25-03B</v>
      </c>
      <c r="Y898" s="102">
        <v>186</v>
      </c>
      <c r="Z898" s="102">
        <v>187</v>
      </c>
      <c r="AA898" s="102">
        <v>-1</v>
      </c>
      <c r="AB898" s="13" t="str">
        <v>E25</v>
      </c>
    </row>
    <row r="899" spans="1:28" x14ac:dyDescent="0.25">
      <c r="A899" s="103">
        <v>45720</v>
      </c>
      <c r="B899" s="102" t="str">
        <v>Genius</v>
      </c>
      <c r="C899" s="102" t="str">
        <v>Distributor</v>
      </c>
      <c r="D899" s="102" t="str">
        <v/>
      </c>
      <c r="E899" s="102" t="str">
        <v/>
      </c>
      <c r="F899" s="102" t="str">
        <v>OW</v>
      </c>
      <c r="G899" s="102" t="str">
        <v>Outbound</v>
      </c>
      <c r="H899" s="102" t="str">
        <v>NP8101</v>
      </c>
      <c r="I899" s="103" t="str">
        <v>HRG-NAP</v>
      </c>
      <c r="J899" s="135">
        <v>45887</v>
      </c>
      <c r="K899" s="102">
        <v>2</v>
      </c>
      <c r="L899" s="102">
        <v>2</v>
      </c>
      <c r="M899" s="102">
        <v>240</v>
      </c>
      <c r="N899" s="102">
        <v>0</v>
      </c>
      <c r="O899" s="102">
        <v>0</v>
      </c>
      <c r="P899" s="102">
        <v>480</v>
      </c>
      <c r="Q899" s="102" t="str">
        <v>Confirmed</v>
      </c>
      <c r="R899" s="102" t="str">
        <v>Closed Deal</v>
      </c>
      <c r="S899" s="102" t="str">
        <v>HRG</v>
      </c>
      <c r="T899" s="102" t="str">
        <v>NAP</v>
      </c>
      <c r="U899" s="102" t="str">
        <v>NAP</v>
      </c>
      <c r="V899" s="102">
        <v>1</v>
      </c>
      <c r="W899" s="102">
        <v>167</v>
      </c>
      <c r="X899" s="102" t="str">
        <v>S25-13</v>
      </c>
      <c r="Y899" s="102">
        <v>176</v>
      </c>
      <c r="Z899" s="102">
        <v>148</v>
      </c>
      <c r="AA899" s="102">
        <v>28</v>
      </c>
      <c r="AB899" s="13" t="str">
        <v>S25</v>
      </c>
    </row>
    <row r="900" spans="1:28" x14ac:dyDescent="0.25">
      <c r="A900" s="103">
        <v>45720</v>
      </c>
      <c r="B900" s="102" t="str">
        <v>Searcharter</v>
      </c>
      <c r="C900" s="102" t="str">
        <v>Distributor</v>
      </c>
      <c r="D900" s="102" t="str">
        <v/>
      </c>
      <c r="E900" s="102" t="str">
        <v>MGYJ3</v>
      </c>
      <c r="F900" s="102" t="str">
        <v>RT</v>
      </c>
      <c r="G900" s="102" t="str">
        <v>Outbound</v>
      </c>
      <c r="H900" s="102" t="str">
        <v>NP8102</v>
      </c>
      <c r="I900" s="103" t="str">
        <v>NAP-HRG</v>
      </c>
      <c r="J900" s="135">
        <v>45887</v>
      </c>
      <c r="K900" s="102">
        <v>4</v>
      </c>
      <c r="L900" s="102">
        <v>4</v>
      </c>
      <c r="M900" s="102">
        <v>240</v>
      </c>
      <c r="N900" s="102">
        <v>0</v>
      </c>
      <c r="O900" s="102">
        <v>0</v>
      </c>
      <c r="P900" s="102">
        <v>960</v>
      </c>
      <c r="Q900" s="102" t="str">
        <v>Confirmed</v>
      </c>
      <c r="R900" s="102" t="str">
        <v>Closed Deal</v>
      </c>
      <c r="S900" s="102" t="str">
        <v>NAP</v>
      </c>
      <c r="T900" s="102" t="str">
        <v>HRG</v>
      </c>
      <c r="U900" s="102" t="str">
        <v>NAP</v>
      </c>
      <c r="V900" s="102">
        <v>1</v>
      </c>
      <c r="W900" s="102">
        <v>167</v>
      </c>
      <c r="X900" s="102" t="str">
        <v>S25-13</v>
      </c>
      <c r="Y900" s="102">
        <v>176</v>
      </c>
      <c r="Z900" s="102">
        <v>149</v>
      </c>
      <c r="AA900" s="102">
        <v>27</v>
      </c>
      <c r="AB900" s="13" t="str">
        <v>S25</v>
      </c>
    </row>
    <row r="901" spans="1:28" x14ac:dyDescent="0.25">
      <c r="A901" s="103">
        <v>45720</v>
      </c>
      <c r="B901" s="102" t="str">
        <v>Searcharter</v>
      </c>
      <c r="C901" s="102" t="str">
        <v>Distributor</v>
      </c>
      <c r="D901" s="102" t="str">
        <v/>
      </c>
      <c r="E901" s="102" t="str">
        <v>MGYJ3</v>
      </c>
      <c r="F901" s="102" t="str">
        <v>RT</v>
      </c>
      <c r="G901" s="102" t="str">
        <v>Inbound</v>
      </c>
      <c r="H901" s="102" t="str">
        <v>NP8101</v>
      </c>
      <c r="I901" s="103" t="str">
        <v>HRG-NAP</v>
      </c>
      <c r="J901" s="135">
        <v>45894</v>
      </c>
      <c r="K901" s="102">
        <v>4</v>
      </c>
      <c r="L901" s="102">
        <v>4</v>
      </c>
      <c r="M901" s="102">
        <v>240</v>
      </c>
      <c r="N901" s="102">
        <v>0</v>
      </c>
      <c r="O901" s="102">
        <v>0</v>
      </c>
      <c r="P901" s="102">
        <v>960</v>
      </c>
      <c r="Q901" s="102" t="str">
        <v>Confirmed</v>
      </c>
      <c r="R901" s="102" t="str">
        <v>Closed Deal</v>
      </c>
      <c r="S901" s="102" t="str">
        <v>HRG</v>
      </c>
      <c r="T901" s="102" t="str">
        <v>NAP</v>
      </c>
      <c r="U901" s="102" t="str">
        <v>NAP</v>
      </c>
      <c r="V901" s="102">
        <v>1</v>
      </c>
      <c r="W901" s="102">
        <v>174</v>
      </c>
      <c r="X901" s="102" t="str">
        <v>S25-13</v>
      </c>
      <c r="Y901" s="102">
        <v>176</v>
      </c>
      <c r="Z901" s="102">
        <v>166</v>
      </c>
      <c r="AA901" s="102">
        <v>10</v>
      </c>
      <c r="AB901" s="13" t="str">
        <v>S25</v>
      </c>
    </row>
    <row r="902" spans="1:28" x14ac:dyDescent="0.25">
      <c r="A902" s="103">
        <v>45719</v>
      </c>
      <c r="B902" s="102" t="str">
        <v>EuroAirlines</v>
      </c>
      <c r="C902" s="102" t="str">
        <v>Distributor</v>
      </c>
      <c r="D902" s="102" t="str">
        <v>AMADEUS</v>
      </c>
      <c r="E902" s="102" t="str">
        <v>11LH69</v>
      </c>
      <c r="F902" s="102" t="str">
        <v>OW</v>
      </c>
      <c r="G902" s="102" t="str">
        <v>Outbound</v>
      </c>
      <c r="H902" s="102" t="str">
        <v>4S6032</v>
      </c>
      <c r="I902" s="103" t="str">
        <v>NAP-SSH</v>
      </c>
      <c r="J902" s="135">
        <v>45760</v>
      </c>
      <c r="K902" s="102">
        <v>1</v>
      </c>
      <c r="L902" s="102">
        <v>1</v>
      </c>
      <c r="M902" s="102">
        <v>75</v>
      </c>
      <c r="N902" s="102">
        <v>34.04</v>
      </c>
      <c r="O902" s="102">
        <v>30</v>
      </c>
      <c r="P902" s="102">
        <v>139.04</v>
      </c>
      <c r="Q902" s="102" t="str">
        <v>Confirmed</v>
      </c>
      <c r="R902" s="102" t="str">
        <v>Closed Deal</v>
      </c>
      <c r="S902" s="102" t="str">
        <v>NAP</v>
      </c>
      <c r="T902" s="102" t="str">
        <v>SSH</v>
      </c>
      <c r="U902" s="102" t="str">
        <v>NAP</v>
      </c>
      <c r="V902" s="102">
        <v>7</v>
      </c>
      <c r="W902" s="102">
        <v>41</v>
      </c>
      <c r="X902" s="102" t="str">
        <v>E25-03B</v>
      </c>
      <c r="Y902" s="102">
        <v>186</v>
      </c>
      <c r="Z902" s="102">
        <v>157</v>
      </c>
      <c r="AA902" s="102">
        <v>29</v>
      </c>
      <c r="AB902" s="13" t="str">
        <v>E25</v>
      </c>
    </row>
    <row r="903" spans="1:28" x14ac:dyDescent="0.25">
      <c r="A903" s="103">
        <v>45719</v>
      </c>
      <c r="B903" s="102" t="str">
        <v>EuroAirlines</v>
      </c>
      <c r="C903" s="102" t="str">
        <v>Distributor</v>
      </c>
      <c r="D903" s="102" t="str">
        <v>AMADEUS</v>
      </c>
      <c r="E903" s="102" t="str">
        <v>11LH68</v>
      </c>
      <c r="F903" s="102" t="str">
        <v>OW</v>
      </c>
      <c r="G903" s="102" t="str">
        <v>Outbound</v>
      </c>
      <c r="H903" s="102" t="str">
        <v>4S6031</v>
      </c>
      <c r="I903" s="103" t="str">
        <v>SSH-NAP</v>
      </c>
      <c r="J903" s="135">
        <v>45767</v>
      </c>
      <c r="K903" s="102">
        <v>1</v>
      </c>
      <c r="L903" s="102">
        <v>1</v>
      </c>
      <c r="M903" s="102">
        <v>75</v>
      </c>
      <c r="N903" s="102">
        <v>38.92</v>
      </c>
      <c r="O903" s="102">
        <v>40</v>
      </c>
      <c r="P903" s="102">
        <v>153.91999999999999</v>
      </c>
      <c r="Q903" s="102" t="str">
        <v>Confirmed</v>
      </c>
      <c r="R903" s="102" t="str">
        <v>Closed Deal</v>
      </c>
      <c r="S903" s="102" t="str">
        <v>SSH</v>
      </c>
      <c r="T903" s="102" t="str">
        <v>NAP</v>
      </c>
      <c r="U903" s="102" t="str">
        <v>NAP</v>
      </c>
      <c r="V903" s="102">
        <v>7</v>
      </c>
      <c r="W903" s="102">
        <v>48</v>
      </c>
      <c r="X903" s="102" t="str">
        <v>E25-03B</v>
      </c>
      <c r="Y903" s="102">
        <v>186</v>
      </c>
      <c r="Z903" s="102">
        <v>162</v>
      </c>
      <c r="AA903" s="102">
        <v>24</v>
      </c>
      <c r="AB903" s="13" t="str">
        <v>E25</v>
      </c>
    </row>
    <row r="904" spans="1:28" x14ac:dyDescent="0.25">
      <c r="A904" s="103">
        <v>45719</v>
      </c>
      <c r="B904" s="102" t="str">
        <v>EuroAirlines</v>
      </c>
      <c r="C904" s="102" t="str">
        <v>Distributor</v>
      </c>
      <c r="D904" s="102" t="str">
        <v>AMADEUS</v>
      </c>
      <c r="E904" s="102" t="str">
        <v>11LH69</v>
      </c>
      <c r="F904" s="102" t="str">
        <v>OW</v>
      </c>
      <c r="G904" s="102" t="str">
        <v>Outbound</v>
      </c>
      <c r="H904" s="102" t="str">
        <v>4S6032</v>
      </c>
      <c r="I904" s="103" t="str">
        <v>NAP-SSH</v>
      </c>
      <c r="J904" s="135">
        <v>45760</v>
      </c>
      <c r="K904" s="102">
        <v>1</v>
      </c>
      <c r="L904" s="102">
        <v>1</v>
      </c>
      <c r="M904" s="102">
        <v>75</v>
      </c>
      <c r="N904" s="102">
        <v>34.04</v>
      </c>
      <c r="O904" s="102">
        <v>30</v>
      </c>
      <c r="P904" s="102">
        <v>139.04</v>
      </c>
      <c r="Q904" s="102" t="str">
        <v>Confirmed</v>
      </c>
      <c r="R904" s="102" t="str">
        <v>Closed Deal</v>
      </c>
      <c r="S904" s="102" t="str">
        <v>NAP</v>
      </c>
      <c r="T904" s="102" t="str">
        <v>SSH</v>
      </c>
      <c r="U904" s="102" t="str">
        <v>NAP</v>
      </c>
      <c r="V904" s="102">
        <v>7</v>
      </c>
      <c r="W904" s="102">
        <v>41</v>
      </c>
      <c r="X904" s="102" t="str">
        <v>E25-03B</v>
      </c>
      <c r="Y904" s="102">
        <v>186</v>
      </c>
      <c r="Z904" s="102">
        <v>157</v>
      </c>
      <c r="AA904" s="102">
        <v>29</v>
      </c>
      <c r="AB904" s="13" t="str">
        <v>E25</v>
      </c>
    </row>
    <row r="905" spans="1:28" x14ac:dyDescent="0.25">
      <c r="A905" s="103">
        <v>45719</v>
      </c>
      <c r="B905" s="102" t="str">
        <v>EuroAirlines</v>
      </c>
      <c r="C905" s="102" t="str">
        <v>Distributor</v>
      </c>
      <c r="D905" s="102" t="str">
        <v>AMADEUS</v>
      </c>
      <c r="E905" s="102" t="str">
        <v>11LH68</v>
      </c>
      <c r="F905" s="102" t="str">
        <v>OW</v>
      </c>
      <c r="G905" s="102" t="str">
        <v>Outbound</v>
      </c>
      <c r="H905" s="102" t="str">
        <v>4S6031</v>
      </c>
      <c r="I905" s="103" t="str">
        <v>SSH-NAP</v>
      </c>
      <c r="J905" s="135">
        <v>45767</v>
      </c>
      <c r="K905" s="102">
        <v>1</v>
      </c>
      <c r="L905" s="102">
        <v>1</v>
      </c>
      <c r="M905" s="102">
        <v>75</v>
      </c>
      <c r="N905" s="102">
        <v>38.92</v>
      </c>
      <c r="O905" s="102">
        <v>40</v>
      </c>
      <c r="P905" s="102">
        <v>153.91999999999999</v>
      </c>
      <c r="Q905" s="102" t="str">
        <v>Confirmed</v>
      </c>
      <c r="R905" s="102" t="str">
        <v>Closed Deal</v>
      </c>
      <c r="S905" s="102" t="str">
        <v>SSH</v>
      </c>
      <c r="T905" s="102" t="str">
        <v>NAP</v>
      </c>
      <c r="U905" s="102" t="str">
        <v>NAP</v>
      </c>
      <c r="V905" s="102">
        <v>7</v>
      </c>
      <c r="W905" s="102">
        <v>48</v>
      </c>
      <c r="X905" s="102" t="str">
        <v>E25-03B</v>
      </c>
      <c r="Y905" s="102">
        <v>186</v>
      </c>
      <c r="Z905" s="102">
        <v>162</v>
      </c>
      <c r="AA905" s="102">
        <v>24</v>
      </c>
      <c r="AB905" s="13" t="str">
        <v>E25</v>
      </c>
    </row>
    <row r="906" spans="1:28" x14ac:dyDescent="0.25">
      <c r="A906" s="103">
        <v>45719</v>
      </c>
      <c r="B906" s="102" t="str">
        <v>EuroAirlines</v>
      </c>
      <c r="C906" s="102" t="str">
        <v>Distributor</v>
      </c>
      <c r="D906" s="102" t="str">
        <v>AMADEUS</v>
      </c>
      <c r="E906" s="102" t="str">
        <v>11LH69</v>
      </c>
      <c r="F906" s="102" t="str">
        <v>OW</v>
      </c>
      <c r="G906" s="102" t="str">
        <v>Outbound</v>
      </c>
      <c r="H906" s="102" t="str">
        <v>4S6032</v>
      </c>
      <c r="I906" s="103" t="str">
        <v>NAP-SSH</v>
      </c>
      <c r="J906" s="135">
        <v>45760</v>
      </c>
      <c r="K906" s="102">
        <v>1</v>
      </c>
      <c r="L906" s="102">
        <v>1</v>
      </c>
      <c r="M906" s="102">
        <v>100</v>
      </c>
      <c r="N906" s="102">
        <v>34.04</v>
      </c>
      <c r="O906" s="102">
        <v>30</v>
      </c>
      <c r="P906" s="102">
        <v>164.04</v>
      </c>
      <c r="Q906" s="102" t="str">
        <v>Confirmed</v>
      </c>
      <c r="R906" s="102" t="str">
        <v>Closed Deal</v>
      </c>
      <c r="S906" s="102" t="str">
        <v>NAP</v>
      </c>
      <c r="T906" s="102" t="str">
        <v>SSH</v>
      </c>
      <c r="U906" s="102" t="str">
        <v>NAP</v>
      </c>
      <c r="V906" s="102">
        <v>7</v>
      </c>
      <c r="W906" s="102">
        <v>41</v>
      </c>
      <c r="X906" s="102" t="str">
        <v>E25-03B</v>
      </c>
      <c r="Y906" s="102">
        <v>186</v>
      </c>
      <c r="Z906" s="102">
        <v>157</v>
      </c>
      <c r="AA906" s="102">
        <v>29</v>
      </c>
      <c r="AB906" s="13" t="str">
        <v>E25</v>
      </c>
    </row>
    <row r="907" spans="1:28" x14ac:dyDescent="0.25">
      <c r="A907" s="103">
        <v>45719</v>
      </c>
      <c r="B907" s="102" t="str">
        <v>EuroAirlines</v>
      </c>
      <c r="C907" s="102" t="str">
        <v>Distributor</v>
      </c>
      <c r="D907" s="102" t="str">
        <v>AMADEUS</v>
      </c>
      <c r="E907" s="102" t="str">
        <v>11LH68</v>
      </c>
      <c r="F907" s="102" t="str">
        <v>OW</v>
      </c>
      <c r="G907" s="102" t="str">
        <v>Outbound</v>
      </c>
      <c r="H907" s="102" t="str">
        <v>4S6031</v>
      </c>
      <c r="I907" s="103" t="str">
        <v>SSH-NAP</v>
      </c>
      <c r="J907" s="135">
        <v>45767</v>
      </c>
      <c r="K907" s="102">
        <v>1</v>
      </c>
      <c r="L907" s="102">
        <v>1</v>
      </c>
      <c r="M907" s="102">
        <v>100</v>
      </c>
      <c r="N907" s="102">
        <v>38.92</v>
      </c>
      <c r="O907" s="102">
        <v>40</v>
      </c>
      <c r="P907" s="102">
        <v>178.92</v>
      </c>
      <c r="Q907" s="102" t="str">
        <v>Confirmed</v>
      </c>
      <c r="R907" s="102" t="str">
        <v>Closed Deal</v>
      </c>
      <c r="S907" s="102" t="str">
        <v>SSH</v>
      </c>
      <c r="T907" s="102" t="str">
        <v>NAP</v>
      </c>
      <c r="U907" s="102" t="str">
        <v>NAP</v>
      </c>
      <c r="V907" s="102">
        <v>7</v>
      </c>
      <c r="W907" s="102">
        <v>48</v>
      </c>
      <c r="X907" s="102" t="str">
        <v>E25-03B</v>
      </c>
      <c r="Y907" s="102">
        <v>186</v>
      </c>
      <c r="Z907" s="102">
        <v>162</v>
      </c>
      <c r="AA907" s="102">
        <v>24</v>
      </c>
      <c r="AB907" s="13" t="str">
        <v>E25</v>
      </c>
    </row>
    <row r="908" spans="1:28" x14ac:dyDescent="0.25">
      <c r="A908" s="103">
        <v>45719</v>
      </c>
      <c r="B908" s="102" t="str">
        <v>EuroAirlines</v>
      </c>
      <c r="C908" s="102" t="str">
        <v>Distributor</v>
      </c>
      <c r="D908" s="102" t="str">
        <v>AMADEUS</v>
      </c>
      <c r="E908" s="102" t="str">
        <v>11LH6C</v>
      </c>
      <c r="F908" s="102" t="str">
        <v>OW</v>
      </c>
      <c r="G908" s="102" t="str">
        <v>Outbound</v>
      </c>
      <c r="H908" s="102" t="str">
        <v>4S6005</v>
      </c>
      <c r="I908" s="103" t="str">
        <v>SSH-FCO</v>
      </c>
      <c r="J908" s="135">
        <v>45891</v>
      </c>
      <c r="K908" s="102">
        <v>1</v>
      </c>
      <c r="L908" s="102">
        <v>1</v>
      </c>
      <c r="M908" s="102">
        <v>270</v>
      </c>
      <c r="N908" s="102">
        <v>37.72</v>
      </c>
      <c r="O908" s="102">
        <v>40</v>
      </c>
      <c r="P908" s="102">
        <v>347.72</v>
      </c>
      <c r="Q908" s="102" t="str">
        <v>Confirmed</v>
      </c>
      <c r="R908" s="102" t="str">
        <v>Closed Deal</v>
      </c>
      <c r="S908" s="102" t="str">
        <v>SSH</v>
      </c>
      <c r="T908" s="102" t="str">
        <v>FCO</v>
      </c>
      <c r="U908" s="102" t="str">
        <v>FCO</v>
      </c>
      <c r="V908" s="102">
        <v>5</v>
      </c>
      <c r="W908" s="102">
        <v>172</v>
      </c>
      <c r="X908" s="102" t="str">
        <v>S25-15</v>
      </c>
      <c r="Y908" s="102">
        <v>186</v>
      </c>
      <c r="Z908" s="102">
        <v>118</v>
      </c>
      <c r="AA908" s="102">
        <v>68</v>
      </c>
      <c r="AB908" s="13" t="str">
        <v>S25</v>
      </c>
    </row>
    <row r="909" spans="1:28" x14ac:dyDescent="0.25">
      <c r="A909" s="103">
        <v>45719</v>
      </c>
      <c r="B909" s="102" t="str">
        <v>EuroAirlines</v>
      </c>
      <c r="C909" s="102" t="str">
        <v>Distributor</v>
      </c>
      <c r="D909" s="102" t="str">
        <v>AMADEUS</v>
      </c>
      <c r="E909" s="102" t="str">
        <v>11LH6C</v>
      </c>
      <c r="F909" s="102" t="str">
        <v>OW</v>
      </c>
      <c r="G909" s="102" t="str">
        <v>Outbound</v>
      </c>
      <c r="H909" s="102" t="str">
        <v>4S6005</v>
      </c>
      <c r="I909" s="103" t="str">
        <v>SSH-FCO</v>
      </c>
      <c r="J909" s="135">
        <v>45891</v>
      </c>
      <c r="K909" s="102">
        <v>1</v>
      </c>
      <c r="L909" s="102">
        <v>1</v>
      </c>
      <c r="M909" s="102">
        <v>270</v>
      </c>
      <c r="N909" s="102">
        <v>37.72</v>
      </c>
      <c r="O909" s="102">
        <v>40</v>
      </c>
      <c r="P909" s="102">
        <v>347.72</v>
      </c>
      <c r="Q909" s="102" t="str">
        <v>Confirmed</v>
      </c>
      <c r="R909" s="102" t="str">
        <v>Closed Deal</v>
      </c>
      <c r="S909" s="102" t="str">
        <v>SSH</v>
      </c>
      <c r="T909" s="102" t="str">
        <v>FCO</v>
      </c>
      <c r="U909" s="102" t="str">
        <v>FCO</v>
      </c>
      <c r="V909" s="102">
        <v>5</v>
      </c>
      <c r="W909" s="102">
        <v>172</v>
      </c>
      <c r="X909" s="102" t="str">
        <v>S25-15</v>
      </c>
      <c r="Y909" s="102">
        <v>186</v>
      </c>
      <c r="Z909" s="102">
        <v>118</v>
      </c>
      <c r="AA909" s="102">
        <v>68</v>
      </c>
      <c r="AB909" s="13" t="str">
        <v>S25</v>
      </c>
    </row>
    <row r="910" spans="1:28" x14ac:dyDescent="0.25">
      <c r="A910" s="103">
        <v>45720</v>
      </c>
      <c r="B910" s="102" t="str">
        <v>Searcharter</v>
      </c>
      <c r="C910" s="102" t="str">
        <v>Distributor</v>
      </c>
      <c r="D910" s="102" t="str">
        <v/>
      </c>
      <c r="E910" s="102" t="str">
        <v>TT3AY</v>
      </c>
      <c r="F910" s="102" t="str">
        <v>OW</v>
      </c>
      <c r="G910" s="102" t="str">
        <v>Outbound</v>
      </c>
      <c r="H910" s="102" t="str">
        <v>4S6005</v>
      </c>
      <c r="I910" s="103" t="str">
        <v>SSH-NAP</v>
      </c>
      <c r="J910" s="135">
        <v>45894</v>
      </c>
      <c r="K910" s="102">
        <v>4</v>
      </c>
      <c r="L910" s="102">
        <v>4</v>
      </c>
      <c r="M910" s="102">
        <v>320</v>
      </c>
      <c r="N910" s="102">
        <v>0</v>
      </c>
      <c r="O910" s="102">
        <v>0</v>
      </c>
      <c r="P910" s="102">
        <v>1280</v>
      </c>
      <c r="Q910" s="102" t="str">
        <v>Confirmed</v>
      </c>
      <c r="R910" s="102" t="str">
        <v>Closed Deal</v>
      </c>
      <c r="S910" s="102" t="str">
        <v>SSH</v>
      </c>
      <c r="T910" s="102" t="str">
        <v>NAP</v>
      </c>
      <c r="U910" s="102" t="str">
        <v>NAP</v>
      </c>
      <c r="V910" s="102">
        <v>1</v>
      </c>
      <c r="W910" s="102">
        <v>174</v>
      </c>
      <c r="X910" s="102" t="str">
        <v>S25-08</v>
      </c>
      <c r="Y910" s="102">
        <v>186</v>
      </c>
      <c r="Z910" s="102">
        <v>104</v>
      </c>
      <c r="AA910" s="102">
        <v>82</v>
      </c>
      <c r="AB910" s="13" t="str">
        <v>S25</v>
      </c>
    </row>
    <row r="911" spans="1:28" x14ac:dyDescent="0.25">
      <c r="A911" s="103">
        <v>45720</v>
      </c>
      <c r="B911" s="102" t="str">
        <v>Searcharter</v>
      </c>
      <c r="C911" s="102" t="str">
        <v>Distributor</v>
      </c>
      <c r="D911" s="102" t="str">
        <v/>
      </c>
      <c r="E911" s="102" t="str">
        <v>2W4JV</v>
      </c>
      <c r="F911" s="102" t="str">
        <v>OW</v>
      </c>
      <c r="G911" s="102" t="str">
        <v>Outbound</v>
      </c>
      <c r="H911" s="102" t="str">
        <v>4S6006</v>
      </c>
      <c r="I911" s="103" t="str">
        <v>NAP-SSH</v>
      </c>
      <c r="J911" s="135">
        <v>45880</v>
      </c>
      <c r="K911" s="102">
        <v>4</v>
      </c>
      <c r="L911" s="102">
        <v>4</v>
      </c>
      <c r="M911" s="102">
        <v>280</v>
      </c>
      <c r="N911" s="102">
        <v>0</v>
      </c>
      <c r="O911" s="102">
        <v>0</v>
      </c>
      <c r="P911" s="102">
        <v>1120</v>
      </c>
      <c r="Q911" s="102" t="str">
        <v>Confirmed</v>
      </c>
      <c r="R911" s="102" t="str">
        <v>Closed Deal</v>
      </c>
      <c r="S911" s="102" t="str">
        <v>NAP</v>
      </c>
      <c r="T911" s="102" t="str">
        <v>SSH</v>
      </c>
      <c r="U911" s="102" t="str">
        <v>NAP</v>
      </c>
      <c r="V911" s="102">
        <v>1</v>
      </c>
      <c r="W911" s="102">
        <v>160</v>
      </c>
      <c r="X911" s="102" t="str">
        <v>S25-08</v>
      </c>
      <c r="Y911" s="102">
        <v>186</v>
      </c>
      <c r="Z911" s="102">
        <v>121</v>
      </c>
      <c r="AA911" s="102">
        <v>65</v>
      </c>
      <c r="AB911" s="13" t="str">
        <v>S25</v>
      </c>
    </row>
    <row r="912" spans="1:28" x14ac:dyDescent="0.25">
      <c r="A912" s="103">
        <v>45720</v>
      </c>
      <c r="B912" s="102" t="str">
        <v>Searcharter</v>
      </c>
      <c r="C912" s="102" t="str">
        <v>Distributor</v>
      </c>
      <c r="D912" s="102" t="str">
        <v/>
      </c>
      <c r="E912" s="102" t="str">
        <v>T2W6H</v>
      </c>
      <c r="F912" s="102" t="str">
        <v>OW</v>
      </c>
      <c r="G912" s="102" t="str">
        <v>Outbound</v>
      </c>
      <c r="H912" s="102" t="str">
        <v>4S6018</v>
      </c>
      <c r="I912" s="103" t="str">
        <v>NAP-SSH</v>
      </c>
      <c r="J912" s="135">
        <v>45765</v>
      </c>
      <c r="K912" s="102">
        <v>2</v>
      </c>
      <c r="L912" s="102">
        <v>2</v>
      </c>
      <c r="M912" s="102">
        <v>275</v>
      </c>
      <c r="N912" s="102">
        <v>0</v>
      </c>
      <c r="O912" s="102">
        <v>0</v>
      </c>
      <c r="P912" s="102">
        <v>550</v>
      </c>
      <c r="Q912" s="102" t="str">
        <v>Confirmed</v>
      </c>
      <c r="R912" s="102" t="str">
        <v>Closed Deal</v>
      </c>
      <c r="S912" s="102" t="str">
        <v>NAP</v>
      </c>
      <c r="T912" s="102" t="str">
        <v>SSH</v>
      </c>
      <c r="U912" s="102" t="str">
        <v>NAP</v>
      </c>
      <c r="V912" s="102">
        <v>5</v>
      </c>
      <c r="W912" s="102">
        <v>45</v>
      </c>
      <c r="X912" s="102" t="str">
        <v>E25-08</v>
      </c>
      <c r="Y912" s="102">
        <v>186</v>
      </c>
      <c r="Z912" s="102">
        <v>186</v>
      </c>
      <c r="AA912" s="102">
        <v>0</v>
      </c>
      <c r="AB912" s="13" t="str">
        <v>E25</v>
      </c>
    </row>
    <row r="913" spans="1:28" x14ac:dyDescent="0.25">
      <c r="A913" s="103">
        <v>45720</v>
      </c>
      <c r="B913" s="102" t="str">
        <v>Searcharter</v>
      </c>
      <c r="C913" s="102" t="str">
        <v>Distributor</v>
      </c>
      <c r="D913" s="102" t="str">
        <v/>
      </c>
      <c r="E913" s="102" t="str">
        <v>A9JE3</v>
      </c>
      <c r="F913" s="102" t="str">
        <v>OW</v>
      </c>
      <c r="G913" s="102" t="str">
        <v>Outbound</v>
      </c>
      <c r="H913" s="102" t="str">
        <v>4S6018</v>
      </c>
      <c r="I913" s="103" t="str">
        <v>NAP-SSH</v>
      </c>
      <c r="J913" s="135">
        <v>45765</v>
      </c>
      <c r="K913" s="102">
        <v>4</v>
      </c>
      <c r="L913" s="102">
        <v>4</v>
      </c>
      <c r="M913" s="102">
        <v>275</v>
      </c>
      <c r="N913" s="102">
        <v>0</v>
      </c>
      <c r="O913" s="102">
        <v>0</v>
      </c>
      <c r="P913" s="102">
        <v>1100</v>
      </c>
      <c r="Q913" s="102" t="str">
        <v>Confirmed</v>
      </c>
      <c r="R913" s="102" t="str">
        <v>Closed Deal</v>
      </c>
      <c r="S913" s="102" t="str">
        <v>NAP</v>
      </c>
      <c r="T913" s="102" t="str">
        <v>SSH</v>
      </c>
      <c r="U913" s="102" t="str">
        <v>NAP</v>
      </c>
      <c r="V913" s="102">
        <v>5</v>
      </c>
      <c r="W913" s="102">
        <v>45</v>
      </c>
      <c r="X913" s="102" t="str">
        <v>E25-08</v>
      </c>
      <c r="Y913" s="102">
        <v>186</v>
      </c>
      <c r="Z913" s="102">
        <v>186</v>
      </c>
      <c r="AA913" s="102">
        <v>0</v>
      </c>
      <c r="AB913" s="13" t="str">
        <v>E25</v>
      </c>
    </row>
    <row r="914" spans="1:28" x14ac:dyDescent="0.25">
      <c r="A914" s="103">
        <v>45721</v>
      </c>
      <c r="B914" s="102" t="str">
        <v>Genius</v>
      </c>
      <c r="C914" s="102" t="str">
        <v>Distributor</v>
      </c>
      <c r="D914" s="102" t="str">
        <v/>
      </c>
      <c r="E914" s="102" t="str">
        <v/>
      </c>
      <c r="F914" s="102" t="str">
        <v>OW</v>
      </c>
      <c r="G914" s="102" t="str">
        <v>Outbound</v>
      </c>
      <c r="H914" s="102" t="str">
        <v>4S6005</v>
      </c>
      <c r="I914" s="103" t="str">
        <v>SSH-FCO</v>
      </c>
      <c r="J914" s="135">
        <v>45891</v>
      </c>
      <c r="K914" s="102">
        <v>4</v>
      </c>
      <c r="L914" s="102">
        <v>4</v>
      </c>
      <c r="M914" s="102">
        <v>250</v>
      </c>
      <c r="N914" s="102">
        <v>0</v>
      </c>
      <c r="O914" s="102">
        <v>0</v>
      </c>
      <c r="P914" s="102">
        <v>1000</v>
      </c>
      <c r="Q914" s="102" t="str">
        <v>Confirmed</v>
      </c>
      <c r="R914" s="102" t="str">
        <v>Closed Deal</v>
      </c>
      <c r="S914" s="102" t="str">
        <v>SSH</v>
      </c>
      <c r="T914" s="102" t="str">
        <v>FCO</v>
      </c>
      <c r="U914" s="102" t="str">
        <v>FCO</v>
      </c>
      <c r="V914" s="102">
        <v>5</v>
      </c>
      <c r="W914" s="102">
        <v>170</v>
      </c>
      <c r="X914" s="102" t="str">
        <v>S25-15</v>
      </c>
      <c r="Y914" s="102">
        <v>186</v>
      </c>
      <c r="Z914" s="102">
        <v>118</v>
      </c>
      <c r="AA914" s="102">
        <v>68</v>
      </c>
      <c r="AB914" s="13" t="str">
        <v>S25</v>
      </c>
    </row>
    <row r="915" spans="1:28" x14ac:dyDescent="0.25">
      <c r="A915" s="103">
        <v>45721</v>
      </c>
      <c r="B915" s="102" t="str">
        <v>Searcharter</v>
      </c>
      <c r="C915" s="102" t="str">
        <v>Distributor</v>
      </c>
      <c r="D915" s="102" t="str">
        <v/>
      </c>
      <c r="E915" s="102" t="str">
        <v>923QA</v>
      </c>
      <c r="F915" s="102" t="str">
        <v>RT</v>
      </c>
      <c r="G915" s="102" t="str">
        <v>Outbound</v>
      </c>
      <c r="H915" s="102" t="str">
        <v>4S6016</v>
      </c>
      <c r="I915" s="103" t="str">
        <v>VRN-SSH</v>
      </c>
      <c r="J915" s="135">
        <v>45759</v>
      </c>
      <c r="K915" s="102">
        <v>4</v>
      </c>
      <c r="L915" s="102">
        <v>4</v>
      </c>
      <c r="M915" s="102">
        <v>175</v>
      </c>
      <c r="N915" s="102">
        <v>0</v>
      </c>
      <c r="O915" s="102">
        <v>0</v>
      </c>
      <c r="P915" s="102">
        <v>700</v>
      </c>
      <c r="Q915" s="102" t="str">
        <v>Confirmed</v>
      </c>
      <c r="R915" s="102" t="str">
        <v>Closed Deal</v>
      </c>
      <c r="S915" s="102" t="str">
        <v>VRN</v>
      </c>
      <c r="T915" s="102" t="str">
        <v>SSH</v>
      </c>
      <c r="U915" s="102" t="str">
        <v>VRN</v>
      </c>
      <c r="V915" s="102">
        <v>6</v>
      </c>
      <c r="W915" s="102">
        <v>38</v>
      </c>
      <c r="X915" s="102" t="str">
        <v>E25-05A</v>
      </c>
      <c r="Y915" s="102">
        <v>63</v>
      </c>
      <c r="Z915" s="102">
        <v>60</v>
      </c>
      <c r="AA915" s="102">
        <v>3</v>
      </c>
      <c r="AB915" s="13" t="str">
        <v>E25</v>
      </c>
    </row>
    <row r="916" spans="1:28" x14ac:dyDescent="0.25">
      <c r="A916" s="103">
        <v>45721</v>
      </c>
      <c r="B916" s="102" t="str">
        <v>Searcharter</v>
      </c>
      <c r="C916" s="102" t="str">
        <v>Distributor</v>
      </c>
      <c r="D916" s="102" t="str">
        <v/>
      </c>
      <c r="E916" s="102" t="str">
        <v>923QA</v>
      </c>
      <c r="F916" s="102" t="str">
        <v>RT</v>
      </c>
      <c r="G916" s="102" t="str">
        <v>Inbound</v>
      </c>
      <c r="H916" s="102" t="str">
        <v>4S6015</v>
      </c>
      <c r="I916" s="103" t="str">
        <v>SSH-VRN</v>
      </c>
      <c r="J916" s="135">
        <v>45766</v>
      </c>
      <c r="K916" s="102">
        <v>4</v>
      </c>
      <c r="L916" s="102">
        <v>4</v>
      </c>
      <c r="M916" s="102">
        <v>175</v>
      </c>
      <c r="N916" s="102">
        <v>0</v>
      </c>
      <c r="O916" s="102">
        <v>0</v>
      </c>
      <c r="P916" s="102">
        <v>700</v>
      </c>
      <c r="Q916" s="102" t="str">
        <v>Confirmed</v>
      </c>
      <c r="R916" s="102" t="str">
        <v>Closed Deal</v>
      </c>
      <c r="S916" s="102" t="str">
        <v>SSH</v>
      </c>
      <c r="T916" s="102" t="str">
        <v>VRN</v>
      </c>
      <c r="U916" s="102" t="str">
        <v>VRN</v>
      </c>
      <c r="V916" s="102">
        <v>6</v>
      </c>
      <c r="W916" s="102">
        <v>45</v>
      </c>
      <c r="X916" s="102" t="str">
        <v>E25-05B</v>
      </c>
      <c r="Y916" s="102">
        <v>186</v>
      </c>
      <c r="Z916" s="102">
        <v>67</v>
      </c>
      <c r="AA916" s="102">
        <v>119</v>
      </c>
      <c r="AB916" s="13" t="str">
        <v>E25</v>
      </c>
    </row>
    <row r="917" spans="1:28" x14ac:dyDescent="0.25">
      <c r="A917" s="103">
        <v>45721</v>
      </c>
      <c r="B917" s="102" t="str">
        <v>Searcharter</v>
      </c>
      <c r="C917" s="102" t="str">
        <v>Distributor</v>
      </c>
      <c r="D917" s="102" t="str">
        <v/>
      </c>
      <c r="E917" s="102" t="str">
        <v>CNDUY</v>
      </c>
      <c r="F917" s="102" t="str">
        <v>RT</v>
      </c>
      <c r="G917" s="102" t="str">
        <v>Outbound</v>
      </c>
      <c r="H917" s="102" t="str">
        <v>4S6006</v>
      </c>
      <c r="I917" s="103" t="str">
        <v>NAP-SSH</v>
      </c>
      <c r="J917" s="135">
        <v>45880</v>
      </c>
      <c r="K917" s="102">
        <v>5</v>
      </c>
      <c r="L917" s="102">
        <v>5</v>
      </c>
      <c r="M917" s="102">
        <v>290</v>
      </c>
      <c r="N917" s="102">
        <v>0</v>
      </c>
      <c r="O917" s="102">
        <v>0</v>
      </c>
      <c r="P917" s="102">
        <v>1450</v>
      </c>
      <c r="Q917" s="102" t="str">
        <v>Confirmed</v>
      </c>
      <c r="R917" s="102" t="str">
        <v>Closed Deal</v>
      </c>
      <c r="S917" s="102" t="str">
        <v>NAP</v>
      </c>
      <c r="T917" s="102" t="str">
        <v>SSH</v>
      </c>
      <c r="U917" s="102" t="str">
        <v>NAP</v>
      </c>
      <c r="V917" s="102">
        <v>1</v>
      </c>
      <c r="W917" s="102">
        <v>159</v>
      </c>
      <c r="X917" s="102" t="str">
        <v>S25-08</v>
      </c>
      <c r="Y917" s="102">
        <v>186</v>
      </c>
      <c r="Z917" s="102">
        <v>121</v>
      </c>
      <c r="AA917" s="102">
        <v>65</v>
      </c>
      <c r="AB917" s="13" t="str">
        <v>S25</v>
      </c>
    </row>
    <row r="918" spans="1:28" x14ac:dyDescent="0.25">
      <c r="A918" s="103">
        <v>45721</v>
      </c>
      <c r="B918" s="102" t="str">
        <v>Searcharter</v>
      </c>
      <c r="C918" s="102" t="str">
        <v>Distributor</v>
      </c>
      <c r="D918" s="102" t="str">
        <v/>
      </c>
      <c r="E918" s="102" t="str">
        <v>CNDUY</v>
      </c>
      <c r="F918" s="102" t="str">
        <v>RT</v>
      </c>
      <c r="G918" s="102" t="str">
        <v>Inbound</v>
      </c>
      <c r="H918" s="102" t="str">
        <v>4S6005</v>
      </c>
      <c r="I918" s="103" t="str">
        <v>SSH-NAP</v>
      </c>
      <c r="J918" s="135">
        <v>45887</v>
      </c>
      <c r="K918" s="102">
        <v>5</v>
      </c>
      <c r="L918" s="102">
        <v>5</v>
      </c>
      <c r="M918" s="102">
        <v>290</v>
      </c>
      <c r="N918" s="102">
        <v>0</v>
      </c>
      <c r="O918" s="102">
        <v>0</v>
      </c>
      <c r="P918" s="102">
        <v>1450</v>
      </c>
      <c r="Q918" s="102" t="str">
        <v>Confirmed</v>
      </c>
      <c r="R918" s="102" t="str">
        <v>Closed Deal</v>
      </c>
      <c r="S918" s="102" t="str">
        <v>SSH</v>
      </c>
      <c r="T918" s="102" t="str">
        <v>NAP</v>
      </c>
      <c r="U918" s="102" t="str">
        <v>NAP</v>
      </c>
      <c r="V918" s="102">
        <v>1</v>
      </c>
      <c r="W918" s="102">
        <v>166</v>
      </c>
      <c r="X918" s="102" t="str">
        <v>S25-08</v>
      </c>
      <c r="Y918" s="102">
        <v>186</v>
      </c>
      <c r="Z918" s="102">
        <v>93</v>
      </c>
      <c r="AA918" s="102">
        <v>93</v>
      </c>
      <c r="AB918" s="13" t="str">
        <v>S25</v>
      </c>
    </row>
    <row r="919" spans="1:28" x14ac:dyDescent="0.25">
      <c r="A919" s="103">
        <v>45722</v>
      </c>
      <c r="B919" s="102" t="str">
        <v>JSV-Partyamo</v>
      </c>
      <c r="C919" s="102" t="str">
        <v>Tour Operator</v>
      </c>
      <c r="D919" s="102" t="str">
        <v/>
      </c>
      <c r="E919" s="102" t="str">
        <v/>
      </c>
      <c r="F919" s="102" t="str">
        <v>RT</v>
      </c>
      <c r="G919" s="102" t="str">
        <v>Outbound</v>
      </c>
      <c r="H919" s="102" t="str">
        <v>UJ1121</v>
      </c>
      <c r="I919" s="103" t="str">
        <v>NAP-SSH</v>
      </c>
      <c r="J919" s="135">
        <v>45865</v>
      </c>
      <c r="K919" s="102">
        <v>0</v>
      </c>
      <c r="L919" s="102">
        <v>0</v>
      </c>
      <c r="M919" s="102">
        <v>185</v>
      </c>
      <c r="N919" s="102">
        <v>0</v>
      </c>
      <c r="O919" s="102">
        <v>0</v>
      </c>
      <c r="P919" s="102">
        <v>0</v>
      </c>
      <c r="Q919" s="102" t="str">
        <v>Confirmed</v>
      </c>
      <c r="R919" s="102" t="str">
        <v>On Review</v>
      </c>
      <c r="S919" s="102" t="str">
        <v>NAP</v>
      </c>
      <c r="T919" s="102" t="str">
        <v>SSH</v>
      </c>
      <c r="U919" s="102" t="str">
        <v>NAP</v>
      </c>
      <c r="V919" s="102">
        <v>7</v>
      </c>
      <c r="W919" s="102">
        <v>143</v>
      </c>
      <c r="X919" s="102" t="str">
        <v>S25-06</v>
      </c>
      <c r="Y919" s="102">
        <v>179</v>
      </c>
      <c r="Z919" s="102">
        <v>140</v>
      </c>
      <c r="AA919" s="102">
        <v>39</v>
      </c>
      <c r="AB919" s="13" t="str">
        <v>S25</v>
      </c>
    </row>
    <row r="920" spans="1:28" x14ac:dyDescent="0.25">
      <c r="A920" s="103">
        <v>45722</v>
      </c>
      <c r="B920" s="102" t="str">
        <v>JSV-Partyamo</v>
      </c>
      <c r="C920" s="102" t="str">
        <v>Tour Operator</v>
      </c>
      <c r="D920" s="102" t="str">
        <v/>
      </c>
      <c r="E920" s="102" t="str">
        <v/>
      </c>
      <c r="F920" s="102" t="str">
        <v>RT</v>
      </c>
      <c r="G920" s="102" t="str">
        <v>Outbound</v>
      </c>
      <c r="H920" s="102" t="str">
        <v>UJ1121</v>
      </c>
      <c r="I920" s="103" t="str">
        <v>NAP-SSH</v>
      </c>
      <c r="J920" s="135">
        <v>45872</v>
      </c>
      <c r="K920" s="102">
        <v>0</v>
      </c>
      <c r="L920" s="102">
        <v>0</v>
      </c>
      <c r="M920" s="102">
        <v>185</v>
      </c>
      <c r="N920" s="102">
        <v>0</v>
      </c>
      <c r="O920" s="102">
        <v>0</v>
      </c>
      <c r="P920" s="102">
        <v>0</v>
      </c>
      <c r="Q920" s="102" t="str">
        <v>Confirmed</v>
      </c>
      <c r="R920" s="102" t="str">
        <v>On Review</v>
      </c>
      <c r="S920" s="102" t="str">
        <v>NAP</v>
      </c>
      <c r="T920" s="102" t="str">
        <v>SSH</v>
      </c>
      <c r="U920" s="102" t="str">
        <v>NAP</v>
      </c>
      <c r="V920" s="102">
        <v>7</v>
      </c>
      <c r="W920" s="102">
        <v>150</v>
      </c>
      <c r="X920" s="102" t="str">
        <v>S25-06</v>
      </c>
      <c r="Y920" s="102">
        <v>179</v>
      </c>
      <c r="Z920" s="102">
        <v>140</v>
      </c>
      <c r="AA920" s="102">
        <v>39</v>
      </c>
      <c r="AB920" s="13" t="str">
        <v>S25</v>
      </c>
    </row>
    <row r="921" spans="1:28" x14ac:dyDescent="0.25">
      <c r="A921" s="103">
        <v>45722</v>
      </c>
      <c r="B921" s="102" t="str">
        <v>JSV-Partyamo</v>
      </c>
      <c r="C921" s="102" t="str">
        <v>Tour Operator</v>
      </c>
      <c r="D921" s="102" t="str">
        <v/>
      </c>
      <c r="E921" s="102" t="str">
        <v/>
      </c>
      <c r="F921" s="102" t="str">
        <v>RT</v>
      </c>
      <c r="G921" s="102" t="str">
        <v>Outbound</v>
      </c>
      <c r="H921" s="102" t="str">
        <v>UJ1121</v>
      </c>
      <c r="I921" s="103" t="str">
        <v>NAP-SSH</v>
      </c>
      <c r="J921" s="135">
        <v>45879</v>
      </c>
      <c r="K921" s="102">
        <v>0</v>
      </c>
      <c r="L921" s="102">
        <v>0</v>
      </c>
      <c r="M921" s="102">
        <v>185</v>
      </c>
      <c r="N921" s="102">
        <v>0</v>
      </c>
      <c r="O921" s="102">
        <v>0</v>
      </c>
      <c r="P921" s="102">
        <v>0</v>
      </c>
      <c r="Q921" s="102" t="str">
        <v>Confirmed</v>
      </c>
      <c r="R921" s="102" t="str">
        <v>On Review</v>
      </c>
      <c r="S921" s="102" t="str">
        <v>NAP</v>
      </c>
      <c r="T921" s="102" t="str">
        <v>SSH</v>
      </c>
      <c r="U921" s="102" t="str">
        <v>NAP</v>
      </c>
      <c r="V921" s="102">
        <v>7</v>
      </c>
      <c r="W921" s="102">
        <v>157</v>
      </c>
      <c r="X921" s="102" t="str">
        <v>S25-06</v>
      </c>
      <c r="Y921" s="102">
        <v>179</v>
      </c>
      <c r="Z921" s="102">
        <v>146</v>
      </c>
      <c r="AA921" s="102">
        <v>33</v>
      </c>
      <c r="AB921" s="13" t="str">
        <v>S25</v>
      </c>
    </row>
    <row r="922" spans="1:28" x14ac:dyDescent="0.25">
      <c r="A922" s="103">
        <v>45722</v>
      </c>
      <c r="B922" s="102" t="str">
        <v>JSV-Partyamo</v>
      </c>
      <c r="C922" s="102" t="str">
        <v>Tour Operator</v>
      </c>
      <c r="D922" s="102" t="str">
        <v/>
      </c>
      <c r="E922" s="102" t="str">
        <v/>
      </c>
      <c r="F922" s="102" t="str">
        <v>RT</v>
      </c>
      <c r="G922" s="102" t="str">
        <v>Outbound</v>
      </c>
      <c r="H922" s="102" t="str">
        <v>UJ1121</v>
      </c>
      <c r="I922" s="103" t="str">
        <v>NAP-SSH</v>
      </c>
      <c r="J922" s="135">
        <v>45886</v>
      </c>
      <c r="K922" s="102">
        <v>0</v>
      </c>
      <c r="L922" s="102">
        <v>0</v>
      </c>
      <c r="M922" s="102">
        <v>185</v>
      </c>
      <c r="N922" s="102">
        <v>0</v>
      </c>
      <c r="O922" s="102">
        <v>0</v>
      </c>
      <c r="P922" s="102">
        <v>0</v>
      </c>
      <c r="Q922" s="102" t="str">
        <v>Confirmed</v>
      </c>
      <c r="R922" s="102" t="str">
        <v>On Review</v>
      </c>
      <c r="S922" s="102" t="str">
        <v>NAP</v>
      </c>
      <c r="T922" s="102" t="str">
        <v>SSH</v>
      </c>
      <c r="U922" s="102" t="str">
        <v>NAP</v>
      </c>
      <c r="V922" s="102">
        <v>7</v>
      </c>
      <c r="W922" s="102">
        <v>164</v>
      </c>
      <c r="X922" s="102" t="str">
        <v>S25-06</v>
      </c>
      <c r="Y922" s="102">
        <v>179</v>
      </c>
      <c r="Z922" s="102">
        <v>140</v>
      </c>
      <c r="AA922" s="102">
        <v>39</v>
      </c>
      <c r="AB922" s="13" t="str">
        <v>S25</v>
      </c>
    </row>
    <row r="923" spans="1:28" x14ac:dyDescent="0.25">
      <c r="A923" s="103">
        <v>45722</v>
      </c>
      <c r="B923" s="102" t="str">
        <v>JSV-Partyamo</v>
      </c>
      <c r="C923" s="102" t="str">
        <v>Tour Operator</v>
      </c>
      <c r="D923" s="102" t="str">
        <v/>
      </c>
      <c r="E923" s="102" t="str">
        <v/>
      </c>
      <c r="F923" s="102" t="str">
        <v>RT</v>
      </c>
      <c r="G923" s="102" t="str">
        <v>Outbound</v>
      </c>
      <c r="H923" s="102" t="str">
        <v>UJ1121</v>
      </c>
      <c r="I923" s="103" t="str">
        <v>NAP-SSH</v>
      </c>
      <c r="J923" s="135">
        <v>45893</v>
      </c>
      <c r="K923" s="102">
        <v>0</v>
      </c>
      <c r="L923" s="102">
        <v>0</v>
      </c>
      <c r="M923" s="102">
        <v>185</v>
      </c>
      <c r="N923" s="102">
        <v>0</v>
      </c>
      <c r="O923" s="102">
        <v>0</v>
      </c>
      <c r="P923" s="102">
        <v>0</v>
      </c>
      <c r="Q923" s="102" t="str">
        <v>Confirmed</v>
      </c>
      <c r="R923" s="102" t="str">
        <v>On Review</v>
      </c>
      <c r="S923" s="102" t="str">
        <v>NAP</v>
      </c>
      <c r="T923" s="102" t="str">
        <v>SSH</v>
      </c>
      <c r="U923" s="102" t="str">
        <v>NAP</v>
      </c>
      <c r="V923" s="102">
        <v>7</v>
      </c>
      <c r="W923" s="102">
        <v>171</v>
      </c>
      <c r="X923" s="102" t="str">
        <v>S25-06</v>
      </c>
      <c r="Y923" s="102">
        <v>179</v>
      </c>
      <c r="Z923" s="102">
        <v>140</v>
      </c>
      <c r="AA923" s="102">
        <v>39</v>
      </c>
      <c r="AB923" s="13" t="str">
        <v>S25</v>
      </c>
    </row>
    <row r="924" spans="1:28" x14ac:dyDescent="0.25">
      <c r="A924" s="103">
        <v>45722</v>
      </c>
      <c r="B924" s="102" t="str">
        <v>JSV-Partyamo</v>
      </c>
      <c r="C924" s="102" t="str">
        <v>Tour Operator</v>
      </c>
      <c r="D924" s="102" t="str">
        <v/>
      </c>
      <c r="E924" s="102" t="str">
        <v/>
      </c>
      <c r="F924" s="102" t="str">
        <v>RT</v>
      </c>
      <c r="G924" s="102" t="str">
        <v>Outbound</v>
      </c>
      <c r="H924" s="102" t="str">
        <v>UJ1121</v>
      </c>
      <c r="I924" s="103" t="str">
        <v>NAP-SSH</v>
      </c>
      <c r="J924" s="135">
        <v>45900</v>
      </c>
      <c r="K924" s="102">
        <v>0</v>
      </c>
      <c r="L924" s="102">
        <v>0</v>
      </c>
      <c r="M924" s="102">
        <v>185</v>
      </c>
      <c r="N924" s="102">
        <v>0</v>
      </c>
      <c r="O924" s="102">
        <v>0</v>
      </c>
      <c r="P924" s="102">
        <v>0</v>
      </c>
      <c r="Q924" s="102" t="str">
        <v>Confirmed</v>
      </c>
      <c r="R924" s="102" t="str">
        <v>On Review</v>
      </c>
      <c r="S924" s="102" t="str">
        <v>NAP</v>
      </c>
      <c r="T924" s="102" t="str">
        <v>SSH</v>
      </c>
      <c r="U924" s="102" t="str">
        <v>NAP</v>
      </c>
      <c r="V924" s="102">
        <v>7</v>
      </c>
      <c r="W924" s="102">
        <v>178</v>
      </c>
      <c r="X924" s="102" t="str">
        <v>S25-06</v>
      </c>
      <c r="Y924" s="102">
        <v>179</v>
      </c>
      <c r="Z924" s="102">
        <v>170</v>
      </c>
      <c r="AA924" s="102">
        <v>9</v>
      </c>
      <c r="AB924" s="13" t="str">
        <v>S25</v>
      </c>
    </row>
    <row r="925" spans="1:28" x14ac:dyDescent="0.25">
      <c r="A925" s="103">
        <v>45722</v>
      </c>
      <c r="B925" s="102" t="str">
        <v>JSV-Partyamo</v>
      </c>
      <c r="C925" s="102" t="str">
        <v>Tour Operator</v>
      </c>
      <c r="D925" s="102" t="str">
        <v/>
      </c>
      <c r="E925" s="102" t="str">
        <v/>
      </c>
      <c r="F925" s="102" t="str">
        <v>RT</v>
      </c>
      <c r="G925" s="102" t="str">
        <v>Outbound</v>
      </c>
      <c r="H925" s="102" t="str">
        <v>UJ1121</v>
      </c>
      <c r="I925" s="103" t="str">
        <v>NAP-SSH</v>
      </c>
      <c r="J925" s="135">
        <v>45907</v>
      </c>
      <c r="K925" s="102">
        <v>0</v>
      </c>
      <c r="L925" s="102">
        <v>0</v>
      </c>
      <c r="M925" s="102">
        <v>185</v>
      </c>
      <c r="N925" s="102">
        <v>0</v>
      </c>
      <c r="O925" s="102">
        <v>0</v>
      </c>
      <c r="P925" s="102">
        <v>0</v>
      </c>
      <c r="Q925" s="102" t="str">
        <v>Confirmed</v>
      </c>
      <c r="R925" s="102" t="str">
        <v>On Review</v>
      </c>
      <c r="S925" s="102" t="str">
        <v>NAP</v>
      </c>
      <c r="T925" s="102" t="str">
        <v>SSH</v>
      </c>
      <c r="U925" s="102" t="str">
        <v>NAP</v>
      </c>
      <c r="V925" s="102">
        <v>7</v>
      </c>
      <c r="W925" s="102">
        <v>185</v>
      </c>
      <c r="X925" s="102" t="str">
        <v>S25-06</v>
      </c>
      <c r="Y925" s="102">
        <v>179</v>
      </c>
      <c r="Z925" s="102">
        <v>170</v>
      </c>
      <c r="AA925" s="102">
        <v>9</v>
      </c>
      <c r="AB925" s="13" t="str">
        <v>S25</v>
      </c>
    </row>
    <row r="926" spans="1:28" x14ac:dyDescent="0.25">
      <c r="A926" s="103">
        <v>45722</v>
      </c>
      <c r="B926" s="102" t="str">
        <v>JSV-Partyamo</v>
      </c>
      <c r="C926" s="102" t="str">
        <v>Tour Operator</v>
      </c>
      <c r="D926" s="102" t="str">
        <v/>
      </c>
      <c r="E926" s="102" t="str">
        <v/>
      </c>
      <c r="F926" s="102" t="str">
        <v>RT</v>
      </c>
      <c r="G926" s="102" t="str">
        <v>Outbound</v>
      </c>
      <c r="H926" s="102" t="str">
        <v>UJ1121</v>
      </c>
      <c r="I926" s="103" t="str">
        <v>NAP-SSH</v>
      </c>
      <c r="J926" s="135">
        <v>45914</v>
      </c>
      <c r="K926" s="102">
        <v>0</v>
      </c>
      <c r="L926" s="102">
        <v>0</v>
      </c>
      <c r="M926" s="102">
        <v>185</v>
      </c>
      <c r="N926" s="102">
        <v>0</v>
      </c>
      <c r="O926" s="102">
        <v>0</v>
      </c>
      <c r="P926" s="102">
        <v>0</v>
      </c>
      <c r="Q926" s="102" t="str">
        <v>Confirmed</v>
      </c>
      <c r="R926" s="102" t="str">
        <v>On Review</v>
      </c>
      <c r="S926" s="102" t="str">
        <v>NAP</v>
      </c>
      <c r="T926" s="102" t="str">
        <v>SSH</v>
      </c>
      <c r="U926" s="102" t="str">
        <v>NAP</v>
      </c>
      <c r="V926" s="102">
        <v>7</v>
      </c>
      <c r="W926" s="102">
        <v>192</v>
      </c>
      <c r="X926" s="102" t="str">
        <v>S25-06</v>
      </c>
      <c r="Y926" s="102">
        <v>179</v>
      </c>
      <c r="Z926" s="102">
        <v>20</v>
      </c>
      <c r="AA926" s="102">
        <v>159</v>
      </c>
      <c r="AB926" s="13" t="str">
        <v>S25</v>
      </c>
    </row>
    <row r="927" spans="1:28" x14ac:dyDescent="0.25">
      <c r="A927" s="103">
        <v>45722</v>
      </c>
      <c r="B927" s="102" t="str">
        <v>JSV-Partyamo</v>
      </c>
      <c r="C927" s="102" t="str">
        <v>Tour Operator</v>
      </c>
      <c r="D927" s="102" t="str">
        <v/>
      </c>
      <c r="E927" s="102" t="str">
        <v/>
      </c>
      <c r="F927" s="102" t="str">
        <v>RT</v>
      </c>
      <c r="G927" s="102" t="str">
        <v>Outbound</v>
      </c>
      <c r="H927" s="102" t="str">
        <v>SM810</v>
      </c>
      <c r="I927" s="103" t="str">
        <v>NAP-SSH</v>
      </c>
      <c r="J927" s="135">
        <v>45921</v>
      </c>
      <c r="K927" s="102">
        <v>0</v>
      </c>
      <c r="L927" s="102">
        <v>0</v>
      </c>
      <c r="M927" s="102">
        <v>185</v>
      </c>
      <c r="N927" s="102">
        <v>0</v>
      </c>
      <c r="O927" s="102">
        <v>0</v>
      </c>
      <c r="P927" s="102">
        <v>0</v>
      </c>
      <c r="Q927" s="102" t="str">
        <v>Confirmed</v>
      </c>
      <c r="R927" s="102" t="str">
        <v>On Review</v>
      </c>
      <c r="S927" s="102" t="str">
        <v>NAP</v>
      </c>
      <c r="T927" s="102" t="str">
        <v>SSH</v>
      </c>
      <c r="U927" s="102" t="str">
        <v>NAP</v>
      </c>
      <c r="V927" s="102">
        <v>7</v>
      </c>
      <c r="W927" s="102">
        <v>199</v>
      </c>
      <c r="X927" s="102" t="str">
        <v>S25-19</v>
      </c>
      <c r="Y927" s="102">
        <v>40</v>
      </c>
      <c r="Z927" s="102">
        <v>20</v>
      </c>
      <c r="AA927" s="102">
        <v>20</v>
      </c>
      <c r="AB927" s="13" t="str">
        <v>S25</v>
      </c>
    </row>
    <row r="928" spans="1:28" x14ac:dyDescent="0.25">
      <c r="A928" s="103">
        <v>45722</v>
      </c>
      <c r="B928" s="102" t="str">
        <v>JSV-Partyamo</v>
      </c>
      <c r="C928" s="102" t="str">
        <v>Tour Operator</v>
      </c>
      <c r="D928" s="102" t="str">
        <v/>
      </c>
      <c r="E928" s="102" t="str">
        <v/>
      </c>
      <c r="F928" s="102" t="str">
        <v>RT</v>
      </c>
      <c r="G928" s="102" t="str">
        <v>Outbound</v>
      </c>
      <c r="H928" s="102" t="str">
        <v>SM810</v>
      </c>
      <c r="I928" s="103" t="str">
        <v>NAP-SSH</v>
      </c>
      <c r="J928" s="135">
        <v>45928</v>
      </c>
      <c r="K928" s="102">
        <v>0</v>
      </c>
      <c r="L928" s="102">
        <v>0</v>
      </c>
      <c r="M928" s="102">
        <v>185</v>
      </c>
      <c r="N928" s="102">
        <v>0</v>
      </c>
      <c r="O928" s="102">
        <v>0</v>
      </c>
      <c r="P928" s="102">
        <v>0</v>
      </c>
      <c r="Q928" s="102" t="str">
        <v>Confirmed</v>
      </c>
      <c r="R928" s="102" t="str">
        <v>On Review</v>
      </c>
      <c r="S928" s="102" t="str">
        <v>NAP</v>
      </c>
      <c r="T928" s="102" t="str">
        <v>SSH</v>
      </c>
      <c r="U928" s="102" t="str">
        <v>NAP</v>
      </c>
      <c r="V928" s="102">
        <v>7</v>
      </c>
      <c r="W928" s="102">
        <v>206</v>
      </c>
      <c r="X928" s="102" t="str">
        <v>S25-19</v>
      </c>
      <c r="Y928" s="102">
        <v>40</v>
      </c>
      <c r="Z928" s="102">
        <v>22</v>
      </c>
      <c r="AA928" s="102">
        <v>18</v>
      </c>
      <c r="AB928" s="13" t="str">
        <v>S25</v>
      </c>
    </row>
    <row r="929" spans="1:28" x14ac:dyDescent="0.25">
      <c r="A929" s="103">
        <v>45722</v>
      </c>
      <c r="B929" s="102" t="str">
        <v>JSV-Partyamo</v>
      </c>
      <c r="C929" s="102" t="str">
        <v>Tour Operator</v>
      </c>
      <c r="D929" s="102" t="str">
        <v/>
      </c>
      <c r="E929" s="102" t="str">
        <v/>
      </c>
      <c r="F929" s="102" t="str">
        <v>RT</v>
      </c>
      <c r="G929" s="102" t="str">
        <v>Outbound</v>
      </c>
      <c r="H929" s="102" t="str">
        <v>SM810</v>
      </c>
      <c r="I929" s="103" t="str">
        <v>NAP-SSH</v>
      </c>
      <c r="J929" s="135">
        <v>45935</v>
      </c>
      <c r="K929" s="102">
        <v>0</v>
      </c>
      <c r="L929" s="102">
        <v>0</v>
      </c>
      <c r="M929" s="102">
        <v>185</v>
      </c>
      <c r="N929" s="102">
        <v>0</v>
      </c>
      <c r="O929" s="102">
        <v>0</v>
      </c>
      <c r="P929" s="102">
        <v>0</v>
      </c>
      <c r="Q929" s="102" t="str">
        <v>Confirmed</v>
      </c>
      <c r="R929" s="102" t="str">
        <v>On Review</v>
      </c>
      <c r="S929" s="102" t="str">
        <v>NAP</v>
      </c>
      <c r="T929" s="102" t="str">
        <v>SSH</v>
      </c>
      <c r="U929" s="102" t="str">
        <v>NAP</v>
      </c>
      <c r="V929" s="102">
        <v>7</v>
      </c>
      <c r="W929" s="102">
        <v>213</v>
      </c>
      <c r="X929" s="102" t="str">
        <v>S25-19</v>
      </c>
      <c r="Y929" s="102">
        <v>40</v>
      </c>
      <c r="Z929" s="102">
        <v>20</v>
      </c>
      <c r="AA929" s="102">
        <v>20</v>
      </c>
      <c r="AB929" s="13" t="str">
        <v>S25</v>
      </c>
    </row>
    <row r="930" spans="1:28" x14ac:dyDescent="0.25">
      <c r="A930" s="103">
        <v>45722</v>
      </c>
      <c r="B930" s="102" t="str">
        <v>JSV-Partyamo</v>
      </c>
      <c r="C930" s="102" t="str">
        <v>Tour Operator</v>
      </c>
      <c r="D930" s="102" t="str">
        <v/>
      </c>
      <c r="E930" s="102" t="str">
        <v/>
      </c>
      <c r="F930" s="102" t="str">
        <v>RT</v>
      </c>
      <c r="G930" s="102" t="str">
        <v>Outbound</v>
      </c>
      <c r="H930" s="102" t="str">
        <v>SM810</v>
      </c>
      <c r="I930" s="103" t="str">
        <v>NAP-SSH</v>
      </c>
      <c r="J930" s="135">
        <v>45942</v>
      </c>
      <c r="K930" s="102">
        <v>0</v>
      </c>
      <c r="L930" s="102">
        <v>0</v>
      </c>
      <c r="M930" s="102">
        <v>185</v>
      </c>
      <c r="N930" s="102">
        <v>0</v>
      </c>
      <c r="O930" s="102">
        <v>0</v>
      </c>
      <c r="P930" s="102">
        <v>0</v>
      </c>
      <c r="Q930" s="102" t="str">
        <v>Confirmed</v>
      </c>
      <c r="R930" s="102" t="str">
        <v>On Review</v>
      </c>
      <c r="S930" s="102" t="str">
        <v>NAP</v>
      </c>
      <c r="T930" s="102" t="str">
        <v>SSH</v>
      </c>
      <c r="U930" s="102" t="str">
        <v>NAP</v>
      </c>
      <c r="V930" s="102">
        <v>7</v>
      </c>
      <c r="W930" s="102">
        <v>220</v>
      </c>
      <c r="X930" s="102" t="str">
        <v>S25-19</v>
      </c>
      <c r="Y930" s="102">
        <v>40</v>
      </c>
      <c r="Z930" s="102">
        <v>20</v>
      </c>
      <c r="AA930" s="102">
        <v>20</v>
      </c>
      <c r="AB930" s="13" t="str">
        <v>S25</v>
      </c>
    </row>
    <row r="931" spans="1:28" x14ac:dyDescent="0.25">
      <c r="A931" s="103">
        <v>45722</v>
      </c>
      <c r="B931" s="102" t="str">
        <v>JSV-Partyamo</v>
      </c>
      <c r="C931" s="102" t="str">
        <v>Tour Operator</v>
      </c>
      <c r="D931" s="102" t="str">
        <v/>
      </c>
      <c r="E931" s="102" t="str">
        <v/>
      </c>
      <c r="F931" s="102" t="str">
        <v>RT</v>
      </c>
      <c r="G931" s="102" t="str">
        <v>Outbound</v>
      </c>
      <c r="H931" s="102" t="str">
        <v>SM810</v>
      </c>
      <c r="I931" s="103" t="str">
        <v>NAP-SSH</v>
      </c>
      <c r="J931" s="135">
        <v>45949</v>
      </c>
      <c r="K931" s="102">
        <v>0</v>
      </c>
      <c r="L931" s="102">
        <v>0</v>
      </c>
      <c r="M931" s="102">
        <v>185</v>
      </c>
      <c r="N931" s="102">
        <v>0</v>
      </c>
      <c r="O931" s="102">
        <v>0</v>
      </c>
      <c r="P931" s="102">
        <v>0</v>
      </c>
      <c r="Q931" s="102" t="str">
        <v>Confirmed</v>
      </c>
      <c r="R931" s="102" t="str">
        <v>On Review</v>
      </c>
      <c r="S931" s="102" t="str">
        <v>NAP</v>
      </c>
      <c r="T931" s="102" t="str">
        <v>SSH</v>
      </c>
      <c r="U931" s="102" t="str">
        <v>NAP</v>
      </c>
      <c r="V931" s="102">
        <v>7</v>
      </c>
      <c r="W931" s="102">
        <v>227</v>
      </c>
      <c r="X931" s="102" t="str">
        <v>S25-19</v>
      </c>
      <c r="Y931" s="102">
        <v>20</v>
      </c>
      <c r="Z931" s="102">
        <v>20</v>
      </c>
      <c r="AA931" s="102">
        <v>0</v>
      </c>
      <c r="AB931" s="13" t="str">
        <v>S25</v>
      </c>
    </row>
    <row r="932" spans="1:28" x14ac:dyDescent="0.25">
      <c r="A932" s="103">
        <v>45722</v>
      </c>
      <c r="B932" s="102" t="str">
        <v>JSV-Partyamo</v>
      </c>
      <c r="C932" s="102" t="str">
        <v>Tour Operator</v>
      </c>
      <c r="D932" s="102" t="str">
        <v/>
      </c>
      <c r="E932" s="102" t="str">
        <v/>
      </c>
      <c r="F932" s="102" t="str">
        <v>RT</v>
      </c>
      <c r="G932" s="102" t="str">
        <v>Outbound</v>
      </c>
      <c r="H932" s="102" t="str">
        <v>SM810</v>
      </c>
      <c r="I932" s="103" t="str">
        <v>NAP-SSH</v>
      </c>
      <c r="J932" s="135">
        <v>45956</v>
      </c>
      <c r="K932" s="102">
        <v>0</v>
      </c>
      <c r="L932" s="102">
        <v>0</v>
      </c>
      <c r="M932" s="102">
        <v>185</v>
      </c>
      <c r="N932" s="102">
        <v>0</v>
      </c>
      <c r="O932" s="102">
        <v>0</v>
      </c>
      <c r="P932" s="102">
        <v>0</v>
      </c>
      <c r="Q932" s="102" t="str">
        <v>Confirmed</v>
      </c>
      <c r="R932" s="102" t="str">
        <v>On Review</v>
      </c>
      <c r="S932" s="102" t="str">
        <v>NAP</v>
      </c>
      <c r="T932" s="102" t="str">
        <v>SSH</v>
      </c>
      <c r="U932" s="102" t="str">
        <v>NAP</v>
      </c>
      <c r="V932" s="102">
        <v>7</v>
      </c>
      <c r="W932" s="102">
        <v>234</v>
      </c>
      <c r="X932" s="102" t="str">
        <v>S25-19</v>
      </c>
      <c r="Y932" s="102">
        <v>20</v>
      </c>
      <c r="Z932" s="102">
        <v>20</v>
      </c>
      <c r="AA932" s="102">
        <v>0</v>
      </c>
      <c r="AB932" s="13" t="str">
        <v>S25</v>
      </c>
    </row>
    <row r="933" spans="1:28" x14ac:dyDescent="0.25">
      <c r="A933" s="103">
        <v>45722</v>
      </c>
      <c r="B933" s="102" t="str">
        <v>JSV-Partyamo</v>
      </c>
      <c r="C933" s="102" t="str">
        <v>Tour Operator</v>
      </c>
      <c r="D933" s="102" t="str">
        <v/>
      </c>
      <c r="E933" s="102" t="str">
        <v/>
      </c>
      <c r="F933" s="102" t="str">
        <v>RT</v>
      </c>
      <c r="G933" s="102" t="str">
        <v>Inbound</v>
      </c>
      <c r="H933" s="102" t="str">
        <v>UJ1120</v>
      </c>
      <c r="I933" s="103" t="str">
        <v>SSH-NAP</v>
      </c>
      <c r="J933" s="135">
        <v>45872</v>
      </c>
      <c r="K933" s="102">
        <v>0</v>
      </c>
      <c r="L933" s="102">
        <v>0</v>
      </c>
      <c r="M933" s="102">
        <v>185</v>
      </c>
      <c r="N933" s="102">
        <v>0</v>
      </c>
      <c r="O933" s="102">
        <v>0</v>
      </c>
      <c r="P933" s="102">
        <v>0</v>
      </c>
      <c r="Q933" s="102" t="str">
        <v>Confirmed</v>
      </c>
      <c r="R933" s="102" t="str">
        <v>On Review</v>
      </c>
      <c r="S933" s="102" t="str">
        <v>SSH</v>
      </c>
      <c r="T933" s="102" t="str">
        <v>NAP</v>
      </c>
      <c r="U933" s="102" t="str">
        <v>NAP</v>
      </c>
      <c r="V933" s="102">
        <v>7</v>
      </c>
      <c r="W933" s="102">
        <v>150</v>
      </c>
      <c r="X933" s="102" t="str">
        <v>S25-06</v>
      </c>
      <c r="Y933" s="102">
        <v>174</v>
      </c>
      <c r="Z933" s="102">
        <v>140</v>
      </c>
      <c r="AA933" s="102">
        <v>34</v>
      </c>
      <c r="AB933" s="13" t="str">
        <v>S25</v>
      </c>
    </row>
    <row r="934" spans="1:28" x14ac:dyDescent="0.25">
      <c r="A934" s="103">
        <v>45722</v>
      </c>
      <c r="B934" s="102" t="str">
        <v>JSV-Partyamo</v>
      </c>
      <c r="C934" s="102" t="str">
        <v>Tour Operator</v>
      </c>
      <c r="D934" s="102" t="str">
        <v/>
      </c>
      <c r="E934" s="102" t="str">
        <v/>
      </c>
      <c r="F934" s="102" t="str">
        <v>RT</v>
      </c>
      <c r="G934" s="102" t="str">
        <v>Inbound</v>
      </c>
      <c r="H934" s="102" t="str">
        <v>UJ1120</v>
      </c>
      <c r="I934" s="103" t="str">
        <v>SSH-NAP</v>
      </c>
      <c r="J934" s="135">
        <v>45879</v>
      </c>
      <c r="K934" s="102">
        <v>0</v>
      </c>
      <c r="L934" s="102">
        <v>0</v>
      </c>
      <c r="M934" s="102">
        <v>185</v>
      </c>
      <c r="N934" s="102">
        <v>0</v>
      </c>
      <c r="O934" s="102">
        <v>0</v>
      </c>
      <c r="P934" s="102">
        <v>0</v>
      </c>
      <c r="Q934" s="102" t="str">
        <v>Confirmed</v>
      </c>
      <c r="R934" s="102" t="str">
        <v>On Review</v>
      </c>
      <c r="S934" s="102" t="str">
        <v>SSH</v>
      </c>
      <c r="T934" s="102" t="str">
        <v>NAP</v>
      </c>
      <c r="U934" s="102" t="str">
        <v>NAP</v>
      </c>
      <c r="V934" s="102">
        <v>7</v>
      </c>
      <c r="W934" s="102">
        <v>157</v>
      </c>
      <c r="X934" s="102" t="str">
        <v>S25-06</v>
      </c>
      <c r="Y934" s="102">
        <v>174</v>
      </c>
      <c r="Z934" s="102">
        <v>140</v>
      </c>
      <c r="AA934" s="102">
        <v>34</v>
      </c>
      <c r="AB934" s="13" t="str">
        <v>S25</v>
      </c>
    </row>
    <row r="935" spans="1:28" x14ac:dyDescent="0.25">
      <c r="A935" s="103">
        <v>45722</v>
      </c>
      <c r="B935" s="102" t="str">
        <v>JSV-Partyamo</v>
      </c>
      <c r="C935" s="102" t="str">
        <v>Tour Operator</v>
      </c>
      <c r="D935" s="102" t="str">
        <v/>
      </c>
      <c r="E935" s="102" t="str">
        <v/>
      </c>
      <c r="F935" s="102" t="str">
        <v>RT</v>
      </c>
      <c r="G935" s="102" t="str">
        <v>Inbound</v>
      </c>
      <c r="H935" s="102" t="str">
        <v>UJ1120</v>
      </c>
      <c r="I935" s="103" t="str">
        <v>SSH-NAP</v>
      </c>
      <c r="J935" s="135">
        <v>45886</v>
      </c>
      <c r="K935" s="102">
        <v>0</v>
      </c>
      <c r="L935" s="102">
        <v>0</v>
      </c>
      <c r="M935" s="102">
        <v>185</v>
      </c>
      <c r="N935" s="102">
        <v>0</v>
      </c>
      <c r="O935" s="102">
        <v>0</v>
      </c>
      <c r="P935" s="102">
        <v>0</v>
      </c>
      <c r="Q935" s="102" t="str">
        <v>Confirmed</v>
      </c>
      <c r="R935" s="102" t="str">
        <v>On Review</v>
      </c>
      <c r="S935" s="102" t="str">
        <v>SSH</v>
      </c>
      <c r="T935" s="102" t="str">
        <v>NAP</v>
      </c>
      <c r="U935" s="102" t="str">
        <v>NAP</v>
      </c>
      <c r="V935" s="102">
        <v>7</v>
      </c>
      <c r="W935" s="102">
        <v>164</v>
      </c>
      <c r="X935" s="102" t="str">
        <v>S25-06</v>
      </c>
      <c r="Y935" s="102">
        <v>174</v>
      </c>
      <c r="Z935" s="102">
        <v>146</v>
      </c>
      <c r="AA935" s="102">
        <v>28</v>
      </c>
      <c r="AB935" s="13" t="str">
        <v>S25</v>
      </c>
    </row>
    <row r="936" spans="1:28" x14ac:dyDescent="0.25">
      <c r="A936" s="103">
        <v>45722</v>
      </c>
      <c r="B936" s="102" t="str">
        <v>JSV-Partyamo</v>
      </c>
      <c r="C936" s="102" t="str">
        <v>Tour Operator</v>
      </c>
      <c r="D936" s="102" t="str">
        <v/>
      </c>
      <c r="E936" s="102" t="str">
        <v/>
      </c>
      <c r="F936" s="102" t="str">
        <v>RT</v>
      </c>
      <c r="G936" s="102" t="str">
        <v>Inbound</v>
      </c>
      <c r="H936" s="102" t="str">
        <v>UJ1120</v>
      </c>
      <c r="I936" s="103" t="str">
        <v>SSH-NAP</v>
      </c>
      <c r="J936" s="135">
        <v>45893</v>
      </c>
      <c r="K936" s="102">
        <v>0</v>
      </c>
      <c r="L936" s="102">
        <v>0</v>
      </c>
      <c r="M936" s="102">
        <v>185</v>
      </c>
      <c r="N936" s="102">
        <v>0</v>
      </c>
      <c r="O936" s="102">
        <v>0</v>
      </c>
      <c r="P936" s="102">
        <v>0</v>
      </c>
      <c r="Q936" s="102" t="str">
        <v>Confirmed</v>
      </c>
      <c r="R936" s="102" t="str">
        <v>On Review</v>
      </c>
      <c r="S936" s="102" t="str">
        <v>SSH</v>
      </c>
      <c r="T936" s="102" t="str">
        <v>NAP</v>
      </c>
      <c r="U936" s="102" t="str">
        <v>NAP</v>
      </c>
      <c r="V936" s="102">
        <v>7</v>
      </c>
      <c r="W936" s="102">
        <v>171</v>
      </c>
      <c r="X936" s="102" t="str">
        <v>S25-06</v>
      </c>
      <c r="Y936" s="102">
        <v>174</v>
      </c>
      <c r="Z936" s="102">
        <v>140</v>
      </c>
      <c r="AA936" s="102">
        <v>34</v>
      </c>
      <c r="AB936" s="13" t="str">
        <v>S25</v>
      </c>
    </row>
    <row r="937" spans="1:28" x14ac:dyDescent="0.25">
      <c r="A937" s="103">
        <v>45722</v>
      </c>
      <c r="B937" s="102" t="str">
        <v>JSV-Partyamo</v>
      </c>
      <c r="C937" s="102" t="str">
        <v>Tour Operator</v>
      </c>
      <c r="D937" s="102" t="str">
        <v/>
      </c>
      <c r="E937" s="102" t="str">
        <v/>
      </c>
      <c r="F937" s="102" t="str">
        <v>RT</v>
      </c>
      <c r="G937" s="102" t="str">
        <v>Inbound</v>
      </c>
      <c r="H937" s="102" t="str">
        <v>UJ1120</v>
      </c>
      <c r="I937" s="103" t="str">
        <v>SSH-NAP</v>
      </c>
      <c r="J937" s="135">
        <v>45900</v>
      </c>
      <c r="K937" s="102">
        <v>0</v>
      </c>
      <c r="L937" s="102">
        <v>0</v>
      </c>
      <c r="M937" s="102">
        <v>185</v>
      </c>
      <c r="N937" s="102">
        <v>0</v>
      </c>
      <c r="O937" s="102">
        <v>0</v>
      </c>
      <c r="P937" s="102">
        <v>0</v>
      </c>
      <c r="Q937" s="102" t="str">
        <v>Confirmed</v>
      </c>
      <c r="R937" s="102" t="str">
        <v>On Review</v>
      </c>
      <c r="S937" s="102" t="str">
        <v>SSH</v>
      </c>
      <c r="T937" s="102" t="str">
        <v>NAP</v>
      </c>
      <c r="U937" s="102" t="str">
        <v>NAP</v>
      </c>
      <c r="V937" s="102">
        <v>7</v>
      </c>
      <c r="W937" s="102">
        <v>178</v>
      </c>
      <c r="X937" s="102" t="str">
        <v>S25-06</v>
      </c>
      <c r="Y937" s="102">
        <v>174</v>
      </c>
      <c r="Z937" s="102">
        <v>140</v>
      </c>
      <c r="AA937" s="102">
        <v>34</v>
      </c>
      <c r="AB937" s="13" t="str">
        <v>S25</v>
      </c>
    </row>
    <row r="938" spans="1:28" x14ac:dyDescent="0.25">
      <c r="A938" s="103">
        <v>45722</v>
      </c>
      <c r="B938" s="102" t="str">
        <v>JSV-Partyamo</v>
      </c>
      <c r="C938" s="102" t="str">
        <v>Tour Operator</v>
      </c>
      <c r="D938" s="102" t="str">
        <v/>
      </c>
      <c r="E938" s="102" t="str">
        <v/>
      </c>
      <c r="F938" s="102" t="str">
        <v>RT</v>
      </c>
      <c r="G938" s="102" t="str">
        <v>Inbound</v>
      </c>
      <c r="H938" s="102" t="str">
        <v>UJ1120</v>
      </c>
      <c r="I938" s="103" t="str">
        <v>SSH-NAP</v>
      </c>
      <c r="J938" s="135">
        <v>45907</v>
      </c>
      <c r="K938" s="102">
        <v>0</v>
      </c>
      <c r="L938" s="102">
        <v>0</v>
      </c>
      <c r="M938" s="102">
        <v>185</v>
      </c>
      <c r="N938" s="102">
        <v>0</v>
      </c>
      <c r="O938" s="102">
        <v>0</v>
      </c>
      <c r="P938" s="102">
        <v>0</v>
      </c>
      <c r="Q938" s="102" t="str">
        <v>Confirmed</v>
      </c>
      <c r="R938" s="102" t="str">
        <v>On Review</v>
      </c>
      <c r="S938" s="102" t="str">
        <v>SSH</v>
      </c>
      <c r="T938" s="102" t="str">
        <v>NAP</v>
      </c>
      <c r="U938" s="102" t="str">
        <v>NAP</v>
      </c>
      <c r="V938" s="102">
        <v>7</v>
      </c>
      <c r="W938" s="102">
        <v>185</v>
      </c>
      <c r="X938" s="102" t="str">
        <v>S25-06</v>
      </c>
      <c r="Y938" s="102">
        <v>174</v>
      </c>
      <c r="Z938" s="102">
        <v>170</v>
      </c>
      <c r="AA938" s="102">
        <v>4</v>
      </c>
      <c r="AB938" s="13" t="str">
        <v>S25</v>
      </c>
    </row>
    <row r="939" spans="1:28" x14ac:dyDescent="0.25">
      <c r="A939" s="103">
        <v>45722</v>
      </c>
      <c r="B939" s="102" t="str">
        <v>JSV-Partyamo</v>
      </c>
      <c r="C939" s="102" t="str">
        <v>Tour Operator</v>
      </c>
      <c r="D939" s="102" t="str">
        <v/>
      </c>
      <c r="E939" s="102" t="str">
        <v/>
      </c>
      <c r="F939" s="102" t="str">
        <v>RT</v>
      </c>
      <c r="G939" s="102" t="str">
        <v>Inbound</v>
      </c>
      <c r="H939" s="102" t="str">
        <v>UJ1120</v>
      </c>
      <c r="I939" s="103" t="str">
        <v>SSH-NAP</v>
      </c>
      <c r="J939" s="135">
        <v>45914</v>
      </c>
      <c r="K939" s="102">
        <v>0</v>
      </c>
      <c r="L939" s="102">
        <v>0</v>
      </c>
      <c r="M939" s="102">
        <v>185</v>
      </c>
      <c r="N939" s="102">
        <v>0</v>
      </c>
      <c r="O939" s="102">
        <v>0</v>
      </c>
      <c r="P939" s="102">
        <v>0</v>
      </c>
      <c r="Q939" s="102" t="str">
        <v>Confirmed</v>
      </c>
      <c r="R939" s="102" t="str">
        <v>On Review</v>
      </c>
      <c r="S939" s="102" t="str">
        <v>SSH</v>
      </c>
      <c r="T939" s="102" t="str">
        <v>NAP</v>
      </c>
      <c r="U939" s="102" t="str">
        <v>NAP</v>
      </c>
      <c r="V939" s="102">
        <v>7</v>
      </c>
      <c r="W939" s="102">
        <v>192</v>
      </c>
      <c r="X939" s="102" t="str">
        <v>S25-06</v>
      </c>
      <c r="Y939" s="102">
        <v>174</v>
      </c>
      <c r="Z939" s="102">
        <v>170</v>
      </c>
      <c r="AA939" s="102">
        <v>4</v>
      </c>
      <c r="AB939" s="13" t="str">
        <v>S25</v>
      </c>
    </row>
    <row r="940" spans="1:28" x14ac:dyDescent="0.25">
      <c r="A940" s="103">
        <v>45722</v>
      </c>
      <c r="B940" s="102" t="str">
        <v>JSV-Partyamo</v>
      </c>
      <c r="C940" s="102" t="str">
        <v>Tour Operator</v>
      </c>
      <c r="D940" s="102" t="str">
        <v/>
      </c>
      <c r="E940" s="102" t="str">
        <v/>
      </c>
      <c r="F940" s="102" t="str">
        <v>RT</v>
      </c>
      <c r="G940" s="102" t="str">
        <v>Inbound</v>
      </c>
      <c r="H940" s="102" t="str">
        <v>UJ1120</v>
      </c>
      <c r="I940" s="103" t="str">
        <v>SSH-NAP</v>
      </c>
      <c r="J940" s="135">
        <v>45921</v>
      </c>
      <c r="K940" s="102">
        <v>0</v>
      </c>
      <c r="L940" s="102">
        <v>0</v>
      </c>
      <c r="M940" s="102">
        <v>185</v>
      </c>
      <c r="N940" s="102">
        <v>0</v>
      </c>
      <c r="O940" s="102">
        <v>0</v>
      </c>
      <c r="P940" s="102">
        <v>0</v>
      </c>
      <c r="Q940" s="102" t="str">
        <v>Confirmed</v>
      </c>
      <c r="R940" s="102" t="str">
        <v>On Review</v>
      </c>
      <c r="S940" s="102" t="str">
        <v>SSH</v>
      </c>
      <c r="T940" s="102" t="str">
        <v>NAP</v>
      </c>
      <c r="U940" s="102" t="str">
        <v>NAP</v>
      </c>
      <c r="V940" s="102">
        <v>7</v>
      </c>
      <c r="W940" s="102">
        <v>199</v>
      </c>
      <c r="X940" s="102" t="str">
        <v>S25-06</v>
      </c>
      <c r="Y940" s="102">
        <v>174</v>
      </c>
      <c r="Z940" s="102">
        <v>20</v>
      </c>
      <c r="AA940" s="102">
        <v>154</v>
      </c>
      <c r="AB940" s="13" t="str">
        <v>S25</v>
      </c>
    </row>
    <row r="941" spans="1:28" x14ac:dyDescent="0.25">
      <c r="A941" s="103">
        <v>45722</v>
      </c>
      <c r="B941" s="102" t="str">
        <v>JSV-Partyamo</v>
      </c>
      <c r="C941" s="102" t="str">
        <v>Tour Operator</v>
      </c>
      <c r="D941" s="102" t="str">
        <v/>
      </c>
      <c r="E941" s="102" t="str">
        <v/>
      </c>
      <c r="F941" s="102" t="str">
        <v>RT</v>
      </c>
      <c r="G941" s="102" t="str">
        <v>Inbound</v>
      </c>
      <c r="H941" s="102" t="str">
        <v>SM809</v>
      </c>
      <c r="I941" s="103" t="str">
        <v>SSH-NAP</v>
      </c>
      <c r="J941" s="135">
        <v>45928</v>
      </c>
      <c r="K941" s="102">
        <v>0</v>
      </c>
      <c r="L941" s="102">
        <v>0</v>
      </c>
      <c r="M941" s="102">
        <v>185</v>
      </c>
      <c r="N941" s="102">
        <v>0</v>
      </c>
      <c r="O941" s="102">
        <v>0</v>
      </c>
      <c r="P941" s="102">
        <v>0</v>
      </c>
      <c r="Q941" s="102" t="str">
        <v>Confirmed</v>
      </c>
      <c r="R941" s="102" t="str">
        <v>On Review</v>
      </c>
      <c r="S941" s="102" t="str">
        <v>SSH</v>
      </c>
      <c r="T941" s="102" t="str">
        <v>NAP</v>
      </c>
      <c r="U941" s="102" t="str">
        <v>NAP</v>
      </c>
      <c r="V941" s="102">
        <v>7</v>
      </c>
      <c r="W941" s="102">
        <v>206</v>
      </c>
      <c r="X941" s="102" t="str">
        <v>S25-19</v>
      </c>
      <c r="Y941" s="102">
        <v>40</v>
      </c>
      <c r="Z941" s="102">
        <v>20</v>
      </c>
      <c r="AA941" s="102">
        <v>20</v>
      </c>
      <c r="AB941" s="13" t="str">
        <v>S25</v>
      </c>
    </row>
    <row r="942" spans="1:28" x14ac:dyDescent="0.25">
      <c r="A942" s="103">
        <v>45722</v>
      </c>
      <c r="B942" s="102" t="str">
        <v>JSV-Partyamo</v>
      </c>
      <c r="C942" s="102" t="str">
        <v>Tour Operator</v>
      </c>
      <c r="D942" s="102" t="str">
        <v/>
      </c>
      <c r="E942" s="102" t="str">
        <v/>
      </c>
      <c r="F942" s="102" t="str">
        <v>RT</v>
      </c>
      <c r="G942" s="102" t="str">
        <v>Inbound</v>
      </c>
      <c r="H942" s="102" t="str">
        <v>SM809</v>
      </c>
      <c r="I942" s="103" t="str">
        <v>SSH-NAP</v>
      </c>
      <c r="J942" s="135">
        <v>45935</v>
      </c>
      <c r="K942" s="102">
        <v>0</v>
      </c>
      <c r="L942" s="102">
        <v>0</v>
      </c>
      <c r="M942" s="102">
        <v>185</v>
      </c>
      <c r="N942" s="102">
        <v>0</v>
      </c>
      <c r="O942" s="102">
        <v>0</v>
      </c>
      <c r="P942" s="102">
        <v>0</v>
      </c>
      <c r="Q942" s="102" t="str">
        <v>Confirmed</v>
      </c>
      <c r="R942" s="102" t="str">
        <v>On Review</v>
      </c>
      <c r="S942" s="102" t="str">
        <v>SSH</v>
      </c>
      <c r="T942" s="102" t="str">
        <v>NAP</v>
      </c>
      <c r="U942" s="102" t="str">
        <v>NAP</v>
      </c>
      <c r="V942" s="102">
        <v>7</v>
      </c>
      <c r="W942" s="102">
        <v>213</v>
      </c>
      <c r="X942" s="102" t="str">
        <v>S25-19</v>
      </c>
      <c r="Y942" s="102">
        <v>40</v>
      </c>
      <c r="Z942" s="102">
        <v>22</v>
      </c>
      <c r="AA942" s="102">
        <v>18</v>
      </c>
      <c r="AB942" s="13" t="str">
        <v>S25</v>
      </c>
    </row>
    <row r="943" spans="1:28" x14ac:dyDescent="0.25">
      <c r="A943" s="103">
        <v>45722</v>
      </c>
      <c r="B943" s="102" t="str">
        <v>JSV-Partyamo</v>
      </c>
      <c r="C943" s="102" t="str">
        <v>Tour Operator</v>
      </c>
      <c r="D943" s="102" t="str">
        <v/>
      </c>
      <c r="E943" s="102" t="str">
        <v/>
      </c>
      <c r="F943" s="102" t="str">
        <v>RT</v>
      </c>
      <c r="G943" s="102" t="str">
        <v>Inbound</v>
      </c>
      <c r="H943" s="102" t="str">
        <v>SM809</v>
      </c>
      <c r="I943" s="103" t="str">
        <v>SSH-NAP</v>
      </c>
      <c r="J943" s="135">
        <v>45942</v>
      </c>
      <c r="K943" s="102">
        <v>0</v>
      </c>
      <c r="L943" s="102">
        <v>0</v>
      </c>
      <c r="M943" s="102">
        <v>185</v>
      </c>
      <c r="N943" s="102">
        <v>0</v>
      </c>
      <c r="O943" s="102">
        <v>0</v>
      </c>
      <c r="P943" s="102">
        <v>0</v>
      </c>
      <c r="Q943" s="102" t="str">
        <v>Confirmed</v>
      </c>
      <c r="R943" s="102" t="str">
        <v>On Review</v>
      </c>
      <c r="S943" s="102" t="str">
        <v>SSH</v>
      </c>
      <c r="T943" s="102" t="str">
        <v>NAP</v>
      </c>
      <c r="U943" s="102" t="str">
        <v>NAP</v>
      </c>
      <c r="V943" s="102">
        <v>7</v>
      </c>
      <c r="W943" s="102">
        <v>220</v>
      </c>
      <c r="X943" s="102" t="str">
        <v>S25-19</v>
      </c>
      <c r="Y943" s="102">
        <v>40</v>
      </c>
      <c r="Z943" s="102">
        <v>20</v>
      </c>
      <c r="AA943" s="102">
        <v>20</v>
      </c>
      <c r="AB943" s="13" t="str">
        <v>S25</v>
      </c>
    </row>
    <row r="944" spans="1:28" x14ac:dyDescent="0.25">
      <c r="A944" s="103">
        <v>45722</v>
      </c>
      <c r="B944" s="102" t="str">
        <v>JSV-Partyamo</v>
      </c>
      <c r="C944" s="102" t="str">
        <v>Tour Operator</v>
      </c>
      <c r="D944" s="102" t="str">
        <v/>
      </c>
      <c r="E944" s="102" t="str">
        <v/>
      </c>
      <c r="F944" s="102" t="str">
        <v>RT</v>
      </c>
      <c r="G944" s="102" t="str">
        <v>Inbound</v>
      </c>
      <c r="H944" s="102" t="str">
        <v>SM809</v>
      </c>
      <c r="I944" s="103" t="str">
        <v>SSH-NAP</v>
      </c>
      <c r="J944" s="135">
        <v>45949</v>
      </c>
      <c r="K944" s="102">
        <v>0</v>
      </c>
      <c r="L944" s="102">
        <v>0</v>
      </c>
      <c r="M944" s="102">
        <v>185</v>
      </c>
      <c r="N944" s="102">
        <v>0</v>
      </c>
      <c r="O944" s="102">
        <v>0</v>
      </c>
      <c r="P944" s="102">
        <v>0</v>
      </c>
      <c r="Q944" s="102" t="str">
        <v>Confirmed</v>
      </c>
      <c r="R944" s="102" t="str">
        <v>On Review</v>
      </c>
      <c r="S944" s="102" t="str">
        <v>SSH</v>
      </c>
      <c r="T944" s="102" t="str">
        <v>NAP</v>
      </c>
      <c r="U944" s="102" t="str">
        <v>NAP</v>
      </c>
      <c r="V944" s="102">
        <v>7</v>
      </c>
      <c r="W944" s="102">
        <v>227</v>
      </c>
      <c r="X944" s="102" t="str">
        <v>S25-19</v>
      </c>
      <c r="Y944" s="102">
        <v>40</v>
      </c>
      <c r="Z944" s="102">
        <v>20</v>
      </c>
      <c r="AA944" s="102">
        <v>20</v>
      </c>
      <c r="AB944" s="13" t="str">
        <v>S25</v>
      </c>
    </row>
    <row r="945" spans="1:28" x14ac:dyDescent="0.25">
      <c r="A945" s="103">
        <v>45722</v>
      </c>
      <c r="B945" s="102" t="str">
        <v>JSV-Partyamo</v>
      </c>
      <c r="C945" s="102" t="str">
        <v>Tour Operator</v>
      </c>
      <c r="D945" s="102" t="str">
        <v/>
      </c>
      <c r="E945" s="102" t="str">
        <v/>
      </c>
      <c r="F945" s="102" t="str">
        <v>RT</v>
      </c>
      <c r="G945" s="102" t="str">
        <v>Inbound</v>
      </c>
      <c r="H945" s="102" t="str">
        <v>SM819</v>
      </c>
      <c r="I945" s="103" t="str">
        <v>SSH-NAP</v>
      </c>
      <c r="J945" s="135">
        <v>45956</v>
      </c>
      <c r="K945" s="102">
        <v>0</v>
      </c>
      <c r="L945" s="102">
        <v>0</v>
      </c>
      <c r="M945" s="102">
        <v>0</v>
      </c>
      <c r="N945" s="102">
        <v>0</v>
      </c>
      <c r="O945" s="102">
        <v>0</v>
      </c>
      <c r="P945" s="102">
        <v>0</v>
      </c>
      <c r="Q945" s="102" t="str">
        <v>Confirmed</v>
      </c>
      <c r="R945" s="102" t="str">
        <v>On Review</v>
      </c>
      <c r="S945" s="102" t="str">
        <v>SSH</v>
      </c>
      <c r="T945" s="102" t="str">
        <v>NAP</v>
      </c>
      <c r="U945" s="102" t="str">
        <v>NAP</v>
      </c>
      <c r="V945" s="102">
        <v>7</v>
      </c>
      <c r="W945" s="102">
        <v>234</v>
      </c>
      <c r="X945" s="102" t="str">
        <v>S25-19</v>
      </c>
      <c r="Y945" s="102">
        <v>20</v>
      </c>
      <c r="Z945" s="102">
        <v>20</v>
      </c>
      <c r="AA945" s="102">
        <v>0</v>
      </c>
      <c r="AB945" s="13" t="str">
        <v>S25</v>
      </c>
    </row>
    <row r="946" spans="1:28" x14ac:dyDescent="0.25">
      <c r="A946" s="103">
        <v>45722</v>
      </c>
      <c r="B946" s="102" t="str">
        <v>JSV-Partyamo</v>
      </c>
      <c r="C946" s="102" t="str">
        <v>Tour Operator</v>
      </c>
      <c r="D946" s="102" t="str">
        <v/>
      </c>
      <c r="E946" s="102" t="str">
        <v/>
      </c>
      <c r="F946" s="102" t="str">
        <v>RT</v>
      </c>
      <c r="G946" s="102" t="str">
        <v>Inbound</v>
      </c>
      <c r="H946" s="102" t="str">
        <v>SM819</v>
      </c>
      <c r="I946" s="103" t="str">
        <v>SSH-NAP</v>
      </c>
      <c r="J946" s="135">
        <v>45963</v>
      </c>
      <c r="K946" s="102">
        <v>0</v>
      </c>
      <c r="L946" s="102">
        <v>0</v>
      </c>
      <c r="M946" s="102">
        <v>185</v>
      </c>
      <c r="N946" s="102">
        <v>0</v>
      </c>
      <c r="O946" s="102">
        <v>0</v>
      </c>
      <c r="P946" s="102">
        <v>0</v>
      </c>
      <c r="Q946" s="102" t="str">
        <v>Confirmed</v>
      </c>
      <c r="R946" s="102" t="str">
        <v>On Review</v>
      </c>
      <c r="S946" s="102" t="str">
        <v>SSH</v>
      </c>
      <c r="T946" s="102" t="str">
        <v>NAP</v>
      </c>
      <c r="U946" s="102" t="str">
        <v>NAP</v>
      </c>
      <c r="V946" s="102">
        <v>7</v>
      </c>
      <c r="W946" s="102">
        <v>241</v>
      </c>
      <c r="X946" s="102" t="str">
        <v>S25-19</v>
      </c>
      <c r="Y946" s="102">
        <v>20</v>
      </c>
      <c r="Z946" s="102">
        <v>20</v>
      </c>
      <c r="AA946" s="102">
        <v>0</v>
      </c>
      <c r="AB946" s="13" t="str">
        <v>S25</v>
      </c>
    </row>
    <row r="947" spans="1:28" x14ac:dyDescent="0.25">
      <c r="A947" s="103">
        <v>45722</v>
      </c>
      <c r="B947" s="102" t="str">
        <v>JSV-Partyamo</v>
      </c>
      <c r="C947" s="102" t="str">
        <v>Tour Operator</v>
      </c>
      <c r="D947" s="102" t="str">
        <v/>
      </c>
      <c r="E947" s="102" t="str">
        <v/>
      </c>
      <c r="F947" s="102" t="str">
        <v>RT</v>
      </c>
      <c r="G947" s="102" t="str">
        <v>Outbound</v>
      </c>
      <c r="H947" s="102" t="str">
        <v>4S6004</v>
      </c>
      <c r="I947" s="103" t="str">
        <v>BRI-SSH</v>
      </c>
      <c r="J947" s="135">
        <v>45836</v>
      </c>
      <c r="K947" s="102">
        <v>0</v>
      </c>
      <c r="L947" s="102">
        <v>0</v>
      </c>
      <c r="M947" s="102">
        <v>185</v>
      </c>
      <c r="N947" s="102">
        <v>0</v>
      </c>
      <c r="O947" s="102">
        <v>0</v>
      </c>
      <c r="P947" s="102">
        <v>0</v>
      </c>
      <c r="Q947" s="102" t="str">
        <v>Confirmed</v>
      </c>
      <c r="R947" s="102" t="str">
        <v>On Review</v>
      </c>
      <c r="S947" s="102" t="str">
        <v>BRI</v>
      </c>
      <c r="T947" s="102" t="str">
        <v>SSH</v>
      </c>
      <c r="U947" s="102" t="str">
        <v>BRI</v>
      </c>
      <c r="V947" s="102">
        <v>6</v>
      </c>
      <c r="W947" s="102">
        <v>114</v>
      </c>
      <c r="X947" s="102" t="str">
        <v>S25-01</v>
      </c>
      <c r="Y947" s="102">
        <v>186</v>
      </c>
      <c r="Z947" s="102">
        <v>166</v>
      </c>
      <c r="AA947" s="102">
        <v>20</v>
      </c>
      <c r="AB947" s="13" t="str">
        <v>S25</v>
      </c>
    </row>
    <row r="948" spans="1:28" x14ac:dyDescent="0.25">
      <c r="A948" s="103">
        <v>45722</v>
      </c>
      <c r="B948" s="102" t="str">
        <v>JSV-Partyamo</v>
      </c>
      <c r="C948" s="102" t="str">
        <v>Tour Operator</v>
      </c>
      <c r="D948" s="102" t="str">
        <v/>
      </c>
      <c r="E948" s="102" t="str">
        <v/>
      </c>
      <c r="F948" s="102" t="str">
        <v>RT</v>
      </c>
      <c r="G948" s="102" t="str">
        <v>Outbound</v>
      </c>
      <c r="H948" s="102" t="str">
        <v>4S6004</v>
      </c>
      <c r="I948" s="103" t="str">
        <v>BRI-SSH</v>
      </c>
      <c r="J948" s="135">
        <v>45843</v>
      </c>
      <c r="K948" s="102">
        <v>0</v>
      </c>
      <c r="L948" s="102">
        <v>0</v>
      </c>
      <c r="M948" s="102">
        <v>185</v>
      </c>
      <c r="N948" s="102">
        <v>0</v>
      </c>
      <c r="O948" s="102">
        <v>0</v>
      </c>
      <c r="P948" s="102">
        <v>0</v>
      </c>
      <c r="Q948" s="102" t="str">
        <v>Confirmed</v>
      </c>
      <c r="R948" s="102" t="str">
        <v>On Review</v>
      </c>
      <c r="S948" s="102" t="str">
        <v>BRI</v>
      </c>
      <c r="T948" s="102" t="str">
        <v>SSH</v>
      </c>
      <c r="U948" s="102" t="str">
        <v>BRI</v>
      </c>
      <c r="V948" s="102">
        <v>6</v>
      </c>
      <c r="W948" s="102">
        <v>121</v>
      </c>
      <c r="X948" s="102" t="str">
        <v>S25-01</v>
      </c>
      <c r="Y948" s="102">
        <v>186</v>
      </c>
      <c r="Z948" s="102">
        <v>99</v>
      </c>
      <c r="AA948" s="102">
        <v>87</v>
      </c>
      <c r="AB948" s="13" t="str">
        <v>S25</v>
      </c>
    </row>
    <row r="949" spans="1:28" x14ac:dyDescent="0.25">
      <c r="A949" s="103">
        <v>45722</v>
      </c>
      <c r="B949" s="102" t="str">
        <v>JSV-Partyamo</v>
      </c>
      <c r="C949" s="102" t="str">
        <v>Tour Operator</v>
      </c>
      <c r="D949" s="102" t="str">
        <v/>
      </c>
      <c r="E949" s="102" t="str">
        <v/>
      </c>
      <c r="F949" s="102" t="str">
        <v>RT</v>
      </c>
      <c r="G949" s="102" t="str">
        <v>Outbound</v>
      </c>
      <c r="H949" s="102" t="str">
        <v>4S6004</v>
      </c>
      <c r="I949" s="103" t="str">
        <v>BRI-SSH</v>
      </c>
      <c r="J949" s="135">
        <v>45850</v>
      </c>
      <c r="K949" s="102">
        <v>0</v>
      </c>
      <c r="L949" s="102">
        <v>0</v>
      </c>
      <c r="M949" s="102">
        <v>185</v>
      </c>
      <c r="N949" s="102">
        <v>0</v>
      </c>
      <c r="O949" s="102">
        <v>0</v>
      </c>
      <c r="P949" s="102">
        <v>0</v>
      </c>
      <c r="Q949" s="102" t="str">
        <v>Confirmed</v>
      </c>
      <c r="R949" s="102" t="str">
        <v>On Review</v>
      </c>
      <c r="S949" s="102" t="str">
        <v>BRI</v>
      </c>
      <c r="T949" s="102" t="str">
        <v>SSH</v>
      </c>
      <c r="U949" s="102" t="str">
        <v>BRI</v>
      </c>
      <c r="V949" s="102">
        <v>6</v>
      </c>
      <c r="W949" s="102">
        <v>128</v>
      </c>
      <c r="X949" s="102" t="str">
        <v>S25-01</v>
      </c>
      <c r="Y949" s="102">
        <v>186</v>
      </c>
      <c r="Z949" s="102">
        <v>91</v>
      </c>
      <c r="AA949" s="102">
        <v>95</v>
      </c>
      <c r="AB949" s="13" t="str">
        <v>S25</v>
      </c>
    </row>
    <row r="950" spans="1:28" x14ac:dyDescent="0.25">
      <c r="A950" s="103">
        <v>45722</v>
      </c>
      <c r="B950" s="102" t="str">
        <v>JSV-Partyamo</v>
      </c>
      <c r="C950" s="102" t="str">
        <v>Tour Operator</v>
      </c>
      <c r="D950" s="102" t="str">
        <v/>
      </c>
      <c r="E950" s="102" t="str">
        <v/>
      </c>
      <c r="F950" s="102" t="str">
        <v>RT</v>
      </c>
      <c r="G950" s="102" t="str">
        <v>Outbound</v>
      </c>
      <c r="H950" s="102" t="str">
        <v>4S6004</v>
      </c>
      <c r="I950" s="103" t="str">
        <v>BRI-SSH</v>
      </c>
      <c r="J950" s="135">
        <v>45857</v>
      </c>
      <c r="K950" s="102">
        <v>0</v>
      </c>
      <c r="L950" s="102">
        <v>0</v>
      </c>
      <c r="M950" s="102">
        <v>185</v>
      </c>
      <c r="N950" s="102">
        <v>0</v>
      </c>
      <c r="O950" s="102">
        <v>0</v>
      </c>
      <c r="P950" s="102">
        <v>0</v>
      </c>
      <c r="Q950" s="102" t="str">
        <v>Confirmed</v>
      </c>
      <c r="R950" s="102" t="str">
        <v>On Review</v>
      </c>
      <c r="S950" s="102" t="str">
        <v>BRI</v>
      </c>
      <c r="T950" s="102" t="str">
        <v>SSH</v>
      </c>
      <c r="U950" s="102" t="str">
        <v>BRI</v>
      </c>
      <c r="V950" s="102">
        <v>6</v>
      </c>
      <c r="W950" s="102">
        <v>135</v>
      </c>
      <c r="X950" s="102" t="str">
        <v>S25-01</v>
      </c>
      <c r="Y950" s="102">
        <v>186</v>
      </c>
      <c r="Z950" s="102">
        <v>98</v>
      </c>
      <c r="AA950" s="102">
        <v>88</v>
      </c>
      <c r="AB950" s="13" t="str">
        <v>S25</v>
      </c>
    </row>
    <row r="951" spans="1:28" x14ac:dyDescent="0.25">
      <c r="A951" s="103">
        <v>45722</v>
      </c>
      <c r="B951" s="102" t="str">
        <v>JSV-Partyamo</v>
      </c>
      <c r="C951" s="102" t="str">
        <v>Tour Operator</v>
      </c>
      <c r="D951" s="102" t="str">
        <v/>
      </c>
      <c r="E951" s="102" t="str">
        <v/>
      </c>
      <c r="F951" s="102" t="str">
        <v>RT</v>
      </c>
      <c r="G951" s="102" t="str">
        <v>Outbound</v>
      </c>
      <c r="H951" s="102" t="str">
        <v>4S6004</v>
      </c>
      <c r="I951" s="103" t="str">
        <v>BRI-SSH</v>
      </c>
      <c r="J951" s="135">
        <v>45864</v>
      </c>
      <c r="K951" s="102">
        <v>0</v>
      </c>
      <c r="L951" s="102">
        <v>0</v>
      </c>
      <c r="M951" s="102">
        <v>185</v>
      </c>
      <c r="N951" s="102">
        <v>0</v>
      </c>
      <c r="O951" s="102">
        <v>0</v>
      </c>
      <c r="P951" s="102">
        <v>0</v>
      </c>
      <c r="Q951" s="102" t="str">
        <v>Confirmed</v>
      </c>
      <c r="R951" s="102" t="str">
        <v>On Review</v>
      </c>
      <c r="S951" s="102" t="str">
        <v>BRI</v>
      </c>
      <c r="T951" s="102" t="str">
        <v>SSH</v>
      </c>
      <c r="U951" s="102" t="str">
        <v>BRI</v>
      </c>
      <c r="V951" s="102">
        <v>6</v>
      </c>
      <c r="W951" s="102">
        <v>142</v>
      </c>
      <c r="X951" s="102" t="str">
        <v>S25-01</v>
      </c>
      <c r="Y951" s="102">
        <v>186</v>
      </c>
      <c r="Z951" s="102">
        <v>198</v>
      </c>
      <c r="AA951" s="102">
        <v>-12</v>
      </c>
      <c r="AB951" s="13" t="str">
        <v>S25</v>
      </c>
    </row>
    <row r="952" spans="1:28" x14ac:dyDescent="0.25">
      <c r="A952" s="103">
        <v>45722</v>
      </c>
      <c r="B952" s="102" t="str">
        <v>JSV-Partyamo</v>
      </c>
      <c r="C952" s="102" t="str">
        <v>Tour Operator</v>
      </c>
      <c r="D952" s="102" t="str">
        <v/>
      </c>
      <c r="E952" s="102" t="str">
        <v/>
      </c>
      <c r="F952" s="102" t="str">
        <v>RT</v>
      </c>
      <c r="G952" s="102" t="str">
        <v>Outbound</v>
      </c>
      <c r="H952" s="102" t="str">
        <v>UJ5126</v>
      </c>
      <c r="I952" s="103" t="str">
        <v>BRI-SSH</v>
      </c>
      <c r="J952" s="135">
        <v>45870</v>
      </c>
      <c r="K952" s="102">
        <v>0</v>
      </c>
      <c r="L952" s="102">
        <v>0</v>
      </c>
      <c r="M952" s="102">
        <v>185</v>
      </c>
      <c r="N952" s="102">
        <v>0</v>
      </c>
      <c r="O952" s="102">
        <v>0</v>
      </c>
      <c r="P952" s="102">
        <v>0</v>
      </c>
      <c r="Q952" s="102" t="str">
        <v>Confirmed</v>
      </c>
      <c r="R952" s="102" t="str">
        <v>On Review</v>
      </c>
      <c r="S952" s="102" t="str">
        <v>BRI</v>
      </c>
      <c r="T952" s="102" t="str">
        <v>SSH</v>
      </c>
      <c r="U952" s="102" t="str">
        <v>BRI</v>
      </c>
      <c r="V952" s="102">
        <v>5</v>
      </c>
      <c r="W952" s="102">
        <v>148</v>
      </c>
      <c r="X952" s="102" t="str">
        <v>S25-03</v>
      </c>
      <c r="Y952" s="102">
        <v>179</v>
      </c>
      <c r="Z952" s="102">
        <v>40</v>
      </c>
      <c r="AA952" s="102">
        <v>139</v>
      </c>
      <c r="AB952" s="13" t="str">
        <v>S25</v>
      </c>
    </row>
    <row r="953" spans="1:28" x14ac:dyDescent="0.25">
      <c r="A953" s="103">
        <v>45722</v>
      </c>
      <c r="B953" s="102" t="str">
        <v>JSV-Partyamo</v>
      </c>
      <c r="C953" s="102" t="str">
        <v>Tour Operator</v>
      </c>
      <c r="D953" s="102" t="str">
        <v/>
      </c>
      <c r="E953" s="102" t="str">
        <v/>
      </c>
      <c r="F953" s="102" t="str">
        <v>RT</v>
      </c>
      <c r="G953" s="102" t="str">
        <v>Outbound</v>
      </c>
      <c r="H953" s="102" t="str">
        <v>UJ5126</v>
      </c>
      <c r="I953" s="103" t="str">
        <v>BRI-SSH</v>
      </c>
      <c r="J953" s="135">
        <v>45877</v>
      </c>
      <c r="K953" s="102">
        <v>0</v>
      </c>
      <c r="L953" s="102">
        <v>0</v>
      </c>
      <c r="M953" s="102">
        <v>185</v>
      </c>
      <c r="N953" s="102">
        <v>0</v>
      </c>
      <c r="O953" s="102">
        <v>0</v>
      </c>
      <c r="P953" s="102">
        <v>0</v>
      </c>
      <c r="Q953" s="102" t="str">
        <v>Confirmed</v>
      </c>
      <c r="R953" s="102" t="str">
        <v>On Review</v>
      </c>
      <c r="S953" s="102" t="str">
        <v>BRI</v>
      </c>
      <c r="T953" s="102" t="str">
        <v>SSH</v>
      </c>
      <c r="U953" s="102" t="str">
        <v>BRI</v>
      </c>
      <c r="V953" s="102">
        <v>5</v>
      </c>
      <c r="W953" s="102">
        <v>155</v>
      </c>
      <c r="X953" s="102" t="str">
        <v>S25-03</v>
      </c>
      <c r="Y953" s="102">
        <v>179</v>
      </c>
      <c r="Z953" s="102">
        <v>175</v>
      </c>
      <c r="AA953" s="102">
        <v>4</v>
      </c>
      <c r="AB953" s="13" t="str">
        <v>S25</v>
      </c>
    </row>
    <row r="954" spans="1:28" x14ac:dyDescent="0.25">
      <c r="A954" s="103">
        <v>45722</v>
      </c>
      <c r="B954" s="102" t="str">
        <v>JSV-Partyamo</v>
      </c>
      <c r="C954" s="102" t="str">
        <v>Tour Operator</v>
      </c>
      <c r="D954" s="102" t="str">
        <v/>
      </c>
      <c r="E954" s="102" t="str">
        <v/>
      </c>
      <c r="F954" s="102" t="str">
        <v>RT</v>
      </c>
      <c r="G954" s="102" t="str">
        <v>Outbound</v>
      </c>
      <c r="H954" s="102" t="str">
        <v>UJ5126</v>
      </c>
      <c r="I954" s="103" t="str">
        <v>BRI-SSH</v>
      </c>
      <c r="J954" s="135">
        <v>45884</v>
      </c>
      <c r="K954" s="102">
        <v>0</v>
      </c>
      <c r="L954" s="102">
        <v>0</v>
      </c>
      <c r="M954" s="102">
        <v>185</v>
      </c>
      <c r="N954" s="102">
        <v>0</v>
      </c>
      <c r="O954" s="102">
        <v>0</v>
      </c>
      <c r="P954" s="102">
        <v>0</v>
      </c>
      <c r="Q954" s="102" t="str">
        <v>Confirmed</v>
      </c>
      <c r="R954" s="102" t="str">
        <v>On Review</v>
      </c>
      <c r="S954" s="102" t="str">
        <v>BRI</v>
      </c>
      <c r="T954" s="102" t="str">
        <v>SSH</v>
      </c>
      <c r="U954" s="102" t="str">
        <v>BRI</v>
      </c>
      <c r="V954" s="102">
        <v>5</v>
      </c>
      <c r="W954" s="102">
        <v>162</v>
      </c>
      <c r="X954" s="102" t="str">
        <v>S25-03</v>
      </c>
      <c r="Y954" s="102">
        <v>179</v>
      </c>
      <c r="Z954" s="102">
        <v>175</v>
      </c>
      <c r="AA954" s="102">
        <v>4</v>
      </c>
      <c r="AB954" s="13" t="str">
        <v>S25</v>
      </c>
    </row>
    <row r="955" spans="1:28" x14ac:dyDescent="0.25">
      <c r="A955" s="103">
        <v>45722</v>
      </c>
      <c r="B955" s="102" t="str">
        <v>JSV-Partyamo</v>
      </c>
      <c r="C955" s="102" t="str">
        <v>Tour Operator</v>
      </c>
      <c r="D955" s="102" t="str">
        <v/>
      </c>
      <c r="E955" s="102" t="str">
        <v/>
      </c>
      <c r="F955" s="102" t="str">
        <v>RT</v>
      </c>
      <c r="G955" s="102" t="str">
        <v>Outbound</v>
      </c>
      <c r="H955" s="102" t="str">
        <v>UJ5126</v>
      </c>
      <c r="I955" s="103" t="str">
        <v>BRI-SSH</v>
      </c>
      <c r="J955" s="135">
        <v>45891</v>
      </c>
      <c r="K955" s="102">
        <v>0</v>
      </c>
      <c r="L955" s="102">
        <v>0</v>
      </c>
      <c r="M955" s="102">
        <v>185</v>
      </c>
      <c r="N955" s="102">
        <v>0</v>
      </c>
      <c r="O955" s="102">
        <v>0</v>
      </c>
      <c r="P955" s="102">
        <v>0</v>
      </c>
      <c r="Q955" s="102" t="str">
        <v>Confirmed</v>
      </c>
      <c r="R955" s="102" t="str">
        <v>On Review</v>
      </c>
      <c r="S955" s="102" t="str">
        <v>BRI</v>
      </c>
      <c r="T955" s="102" t="str">
        <v>SSH</v>
      </c>
      <c r="U955" s="102" t="str">
        <v>BRI</v>
      </c>
      <c r="V955" s="102">
        <v>5</v>
      </c>
      <c r="W955" s="102">
        <v>169</v>
      </c>
      <c r="X955" s="102" t="str">
        <v>S25-03</v>
      </c>
      <c r="Y955" s="102">
        <v>179</v>
      </c>
      <c r="Z955" s="102">
        <v>175</v>
      </c>
      <c r="AA955" s="102">
        <v>4</v>
      </c>
      <c r="AB955" s="13" t="str">
        <v>S25</v>
      </c>
    </row>
    <row r="956" spans="1:28" x14ac:dyDescent="0.25">
      <c r="A956" s="103">
        <v>45722</v>
      </c>
      <c r="B956" s="102" t="str">
        <v>JSV-Partyamo</v>
      </c>
      <c r="C956" s="102" t="str">
        <v>Tour Operator</v>
      </c>
      <c r="D956" s="102" t="str">
        <v/>
      </c>
      <c r="E956" s="102" t="str">
        <v/>
      </c>
      <c r="F956" s="102" t="str">
        <v>RT</v>
      </c>
      <c r="G956" s="102" t="str">
        <v>Outbound</v>
      </c>
      <c r="H956" s="102" t="str">
        <v>UJ5126</v>
      </c>
      <c r="I956" s="103" t="str">
        <v>BRI-SSH</v>
      </c>
      <c r="J956" s="135">
        <v>45898</v>
      </c>
      <c r="K956" s="102">
        <v>0</v>
      </c>
      <c r="L956" s="102">
        <v>0</v>
      </c>
      <c r="M956" s="102">
        <v>185</v>
      </c>
      <c r="N956" s="102">
        <v>0</v>
      </c>
      <c r="O956" s="102">
        <v>0</v>
      </c>
      <c r="P956" s="102">
        <v>0</v>
      </c>
      <c r="Q956" s="102" t="str">
        <v>Confirmed</v>
      </c>
      <c r="R956" s="102" t="str">
        <v>On Review</v>
      </c>
      <c r="S956" s="102" t="str">
        <v>BRI</v>
      </c>
      <c r="T956" s="102" t="str">
        <v>SSH</v>
      </c>
      <c r="U956" s="102" t="str">
        <v>BRI</v>
      </c>
      <c r="V956" s="102">
        <v>5</v>
      </c>
      <c r="W956" s="102">
        <v>176</v>
      </c>
      <c r="X956" s="102" t="str">
        <v>S25-03</v>
      </c>
      <c r="Y956" s="102">
        <v>179</v>
      </c>
      <c r="Z956" s="102">
        <v>165</v>
      </c>
      <c r="AA956" s="102">
        <v>14</v>
      </c>
      <c r="AB956" s="13" t="str">
        <v>S25</v>
      </c>
    </row>
    <row r="957" spans="1:28" x14ac:dyDescent="0.25">
      <c r="A957" s="103">
        <v>45722</v>
      </c>
      <c r="B957" s="102" t="str">
        <v>JSV-Partyamo</v>
      </c>
      <c r="C957" s="102" t="str">
        <v>Tour Operator</v>
      </c>
      <c r="D957" s="102" t="str">
        <v/>
      </c>
      <c r="E957" s="102" t="str">
        <v/>
      </c>
      <c r="F957" s="102" t="str">
        <v>RT</v>
      </c>
      <c r="G957" s="102" t="str">
        <v>Outbound</v>
      </c>
      <c r="H957" s="102" t="str">
        <v>4S6004</v>
      </c>
      <c r="I957" s="103" t="str">
        <v>BRI-SSH</v>
      </c>
      <c r="J957" s="135">
        <v>45906</v>
      </c>
      <c r="K957" s="102">
        <v>0</v>
      </c>
      <c r="L957" s="102">
        <v>0</v>
      </c>
      <c r="M957" s="102">
        <v>185</v>
      </c>
      <c r="N957" s="102">
        <v>0</v>
      </c>
      <c r="O957" s="102">
        <v>0</v>
      </c>
      <c r="P957" s="102">
        <v>0</v>
      </c>
      <c r="Q957" s="102" t="str">
        <v>Confirmed</v>
      </c>
      <c r="R957" s="102" t="str">
        <v>On Review</v>
      </c>
      <c r="S957" s="102" t="str">
        <v>BRI</v>
      </c>
      <c r="T957" s="102" t="str">
        <v>SSH</v>
      </c>
      <c r="U957" s="102" t="str">
        <v>BRI</v>
      </c>
      <c r="V957" s="102">
        <v>6</v>
      </c>
      <c r="W957" s="102">
        <v>184</v>
      </c>
      <c r="X957" s="102" t="str">
        <v>S25-01</v>
      </c>
      <c r="Y957" s="102">
        <v>186</v>
      </c>
      <c r="Z957" s="102">
        <v>243</v>
      </c>
      <c r="AA957" s="102">
        <v>-57</v>
      </c>
      <c r="AB957" s="13" t="str">
        <v>S25</v>
      </c>
    </row>
    <row r="958" spans="1:28" x14ac:dyDescent="0.25">
      <c r="A958" s="103">
        <v>45722</v>
      </c>
      <c r="B958" s="102" t="str">
        <v>JSV-Partyamo</v>
      </c>
      <c r="C958" s="102" t="str">
        <v>Tour Operator</v>
      </c>
      <c r="D958" s="102" t="str">
        <v/>
      </c>
      <c r="E958" s="102" t="str">
        <v/>
      </c>
      <c r="F958" s="102" t="str">
        <v>RT</v>
      </c>
      <c r="G958" s="102" t="str">
        <v>Outbound</v>
      </c>
      <c r="H958" s="102" t="str">
        <v>4S6004</v>
      </c>
      <c r="I958" s="103" t="str">
        <v>BRI-SSH</v>
      </c>
      <c r="J958" s="135">
        <v>45913</v>
      </c>
      <c r="K958" s="102">
        <v>0</v>
      </c>
      <c r="L958" s="102">
        <v>0</v>
      </c>
      <c r="M958" s="102">
        <v>185</v>
      </c>
      <c r="N958" s="102">
        <v>0</v>
      </c>
      <c r="O958" s="102">
        <v>0</v>
      </c>
      <c r="P958" s="102">
        <v>0</v>
      </c>
      <c r="Q958" s="102" t="str">
        <v>Confirmed</v>
      </c>
      <c r="R958" s="102" t="str">
        <v>On Review</v>
      </c>
      <c r="S958" s="102" t="str">
        <v>BRI</v>
      </c>
      <c r="T958" s="102" t="str">
        <v>SSH</v>
      </c>
      <c r="U958" s="102" t="str">
        <v>BRI</v>
      </c>
      <c r="V958" s="102">
        <v>6</v>
      </c>
      <c r="W958" s="102">
        <v>191</v>
      </c>
      <c r="X958" s="102" t="str">
        <v>S25-01</v>
      </c>
      <c r="Y958" s="102">
        <v>186</v>
      </c>
      <c r="Z958" s="102">
        <v>181</v>
      </c>
      <c r="AA958" s="102">
        <v>5</v>
      </c>
      <c r="AB958" s="13" t="str">
        <v>S25</v>
      </c>
    </row>
    <row r="959" spans="1:28" x14ac:dyDescent="0.25">
      <c r="A959" s="103">
        <v>45722</v>
      </c>
      <c r="B959" s="102" t="str">
        <v>JSV-Partyamo</v>
      </c>
      <c r="C959" s="102" t="str">
        <v>Tour Operator</v>
      </c>
      <c r="D959" s="102" t="str">
        <v/>
      </c>
      <c r="E959" s="102" t="str">
        <v/>
      </c>
      <c r="F959" s="102" t="str">
        <v>RT</v>
      </c>
      <c r="G959" s="102" t="str">
        <v>Outbound</v>
      </c>
      <c r="H959" s="102" t="str">
        <v>4S6004</v>
      </c>
      <c r="I959" s="103" t="str">
        <v>BRI-SSH</v>
      </c>
      <c r="J959" s="135">
        <v>45920</v>
      </c>
      <c r="K959" s="102">
        <v>0</v>
      </c>
      <c r="L959" s="102">
        <v>0</v>
      </c>
      <c r="M959" s="102">
        <v>185</v>
      </c>
      <c r="N959" s="102">
        <v>0</v>
      </c>
      <c r="O959" s="102">
        <v>0</v>
      </c>
      <c r="P959" s="102">
        <v>0</v>
      </c>
      <c r="Q959" s="102" t="str">
        <v>Confirmed</v>
      </c>
      <c r="R959" s="102" t="str">
        <v>On Review</v>
      </c>
      <c r="S959" s="102" t="str">
        <v>BRI</v>
      </c>
      <c r="T959" s="102" t="str">
        <v>SSH</v>
      </c>
      <c r="U959" s="102" t="str">
        <v>BRI</v>
      </c>
      <c r="V959" s="102">
        <v>6</v>
      </c>
      <c r="W959" s="102">
        <v>198</v>
      </c>
      <c r="X959" s="102" t="str">
        <v>S25-01</v>
      </c>
      <c r="Y959" s="102">
        <v>186</v>
      </c>
      <c r="Z959" s="102">
        <v>182</v>
      </c>
      <c r="AA959" s="102">
        <v>4</v>
      </c>
      <c r="AB959" s="13" t="str">
        <v>S25</v>
      </c>
    </row>
    <row r="960" spans="1:28" x14ac:dyDescent="0.25">
      <c r="A960" s="103">
        <v>45722</v>
      </c>
      <c r="B960" s="102" t="str">
        <v>JSV-Partyamo</v>
      </c>
      <c r="C960" s="102" t="str">
        <v>Tour Operator</v>
      </c>
      <c r="D960" s="102" t="str">
        <v/>
      </c>
      <c r="E960" s="102" t="str">
        <v/>
      </c>
      <c r="F960" s="102" t="str">
        <v>RT</v>
      </c>
      <c r="G960" s="102" t="str">
        <v>Outbound</v>
      </c>
      <c r="H960" s="102" t="str">
        <v>4S6004</v>
      </c>
      <c r="I960" s="103" t="str">
        <v>BRI-SSH</v>
      </c>
      <c r="J960" s="135">
        <v>45927</v>
      </c>
      <c r="K960" s="102">
        <v>0</v>
      </c>
      <c r="L960" s="102">
        <v>0</v>
      </c>
      <c r="M960" s="102">
        <v>185</v>
      </c>
      <c r="N960" s="102">
        <v>0</v>
      </c>
      <c r="O960" s="102">
        <v>0</v>
      </c>
      <c r="P960" s="102">
        <v>0</v>
      </c>
      <c r="Q960" s="102" t="str">
        <v>Confirmed</v>
      </c>
      <c r="R960" s="102" t="str">
        <v>On Review</v>
      </c>
      <c r="S960" s="102" t="str">
        <v>BRI</v>
      </c>
      <c r="T960" s="102" t="str">
        <v>SSH</v>
      </c>
      <c r="U960" s="102" t="str">
        <v>BRI</v>
      </c>
      <c r="V960" s="102">
        <v>6</v>
      </c>
      <c r="W960" s="102">
        <v>205</v>
      </c>
      <c r="X960" s="102" t="str">
        <v>S25-01</v>
      </c>
      <c r="Y960" s="102">
        <v>186</v>
      </c>
      <c r="Z960" s="102">
        <v>180</v>
      </c>
      <c r="AA960" s="102">
        <v>6</v>
      </c>
      <c r="AB960" s="13" t="str">
        <v>S25</v>
      </c>
    </row>
    <row r="961" spans="1:28" x14ac:dyDescent="0.25">
      <c r="A961" s="103">
        <v>45722</v>
      </c>
      <c r="B961" s="102" t="str">
        <v>JSV-Partyamo</v>
      </c>
      <c r="C961" s="102" t="str">
        <v>Tour Operator</v>
      </c>
      <c r="D961" s="102" t="str">
        <v/>
      </c>
      <c r="E961" s="102" t="str">
        <v/>
      </c>
      <c r="F961" s="102" t="str">
        <v>RT</v>
      </c>
      <c r="G961" s="102" t="str">
        <v>Outbound</v>
      </c>
      <c r="H961" s="102" t="str">
        <v>4S6004</v>
      </c>
      <c r="I961" s="103" t="str">
        <v>BRI-SSH</v>
      </c>
      <c r="J961" s="135">
        <v>45934</v>
      </c>
      <c r="K961" s="102">
        <v>0</v>
      </c>
      <c r="L961" s="102">
        <v>0</v>
      </c>
      <c r="M961" s="102">
        <v>185</v>
      </c>
      <c r="N961" s="102">
        <v>0</v>
      </c>
      <c r="O961" s="102">
        <v>0</v>
      </c>
      <c r="P961" s="102">
        <v>0</v>
      </c>
      <c r="Q961" s="102" t="str">
        <v>Confirmed</v>
      </c>
      <c r="R961" s="102" t="str">
        <v>On Review</v>
      </c>
      <c r="S961" s="102" t="str">
        <v>BRI</v>
      </c>
      <c r="T961" s="102" t="str">
        <v>SSH</v>
      </c>
      <c r="U961" s="102" t="str">
        <v>BRI</v>
      </c>
      <c r="V961" s="102">
        <v>6</v>
      </c>
      <c r="W961" s="102">
        <v>212</v>
      </c>
      <c r="X961" s="102" t="str">
        <v>S25-01</v>
      </c>
      <c r="Y961" s="102">
        <v>186</v>
      </c>
      <c r="Z961" s="102">
        <v>176</v>
      </c>
      <c r="AA961" s="102">
        <v>10</v>
      </c>
      <c r="AB961" s="13" t="str">
        <v>S25</v>
      </c>
    </row>
    <row r="962" spans="1:28" x14ac:dyDescent="0.25">
      <c r="A962" s="103">
        <v>45722</v>
      </c>
      <c r="B962" s="102" t="str">
        <v>JSV-Partyamo</v>
      </c>
      <c r="C962" s="102" t="str">
        <v>Tour Operator</v>
      </c>
      <c r="D962" s="102" t="str">
        <v/>
      </c>
      <c r="E962" s="102" t="str">
        <v/>
      </c>
      <c r="F962" s="102" t="str">
        <v>RT</v>
      </c>
      <c r="G962" s="102" t="str">
        <v>Outbound</v>
      </c>
      <c r="H962" s="102" t="str">
        <v>4S6004</v>
      </c>
      <c r="I962" s="103" t="str">
        <v>BRI-SSH</v>
      </c>
      <c r="J962" s="135">
        <v>45941</v>
      </c>
      <c r="K962" s="102">
        <v>0</v>
      </c>
      <c r="L962" s="102">
        <v>0</v>
      </c>
      <c r="M962" s="102">
        <v>185</v>
      </c>
      <c r="N962" s="102">
        <v>0</v>
      </c>
      <c r="O962" s="102">
        <v>0</v>
      </c>
      <c r="P962" s="102">
        <v>0</v>
      </c>
      <c r="Q962" s="102" t="str">
        <v>Confirmed</v>
      </c>
      <c r="R962" s="102" t="str">
        <v>On Review</v>
      </c>
      <c r="S962" s="102" t="str">
        <v>BRI</v>
      </c>
      <c r="T962" s="102" t="str">
        <v>SSH</v>
      </c>
      <c r="U962" s="102" t="str">
        <v>BRI</v>
      </c>
      <c r="V962" s="102">
        <v>6</v>
      </c>
      <c r="W962" s="102">
        <v>219</v>
      </c>
      <c r="X962" s="102" t="str">
        <v>S25-01</v>
      </c>
      <c r="Y962" s="102">
        <v>186</v>
      </c>
      <c r="Z962" s="102">
        <v>177</v>
      </c>
      <c r="AA962" s="102">
        <v>9</v>
      </c>
      <c r="AB962" s="13" t="str">
        <v>S25</v>
      </c>
    </row>
    <row r="963" spans="1:28" x14ac:dyDescent="0.25">
      <c r="A963" s="103">
        <v>45722</v>
      </c>
      <c r="B963" s="102" t="str">
        <v>JSV-Partyamo</v>
      </c>
      <c r="C963" s="102" t="str">
        <v>Tour Operator</v>
      </c>
      <c r="D963" s="102" t="str">
        <v/>
      </c>
      <c r="E963" s="102" t="str">
        <v/>
      </c>
      <c r="F963" s="102" t="str">
        <v>RT</v>
      </c>
      <c r="G963" s="102" t="str">
        <v>Outbound</v>
      </c>
      <c r="H963" s="102" t="str">
        <v>4S6004</v>
      </c>
      <c r="I963" s="103" t="str">
        <v>BRI-SSH</v>
      </c>
      <c r="J963" s="135">
        <v>45948</v>
      </c>
      <c r="K963" s="102">
        <v>0</v>
      </c>
      <c r="L963" s="102">
        <v>0</v>
      </c>
      <c r="M963" s="102">
        <v>185</v>
      </c>
      <c r="N963" s="102">
        <v>0</v>
      </c>
      <c r="O963" s="102">
        <v>0</v>
      </c>
      <c r="P963" s="102">
        <v>0</v>
      </c>
      <c r="Q963" s="102" t="str">
        <v>Confirmed</v>
      </c>
      <c r="R963" s="102" t="str">
        <v>On Review</v>
      </c>
      <c r="S963" s="102" t="str">
        <v>BRI</v>
      </c>
      <c r="T963" s="102" t="str">
        <v>SSH</v>
      </c>
      <c r="U963" s="102" t="str">
        <v>BRI</v>
      </c>
      <c r="V963" s="102">
        <v>6</v>
      </c>
      <c r="W963" s="102">
        <v>226</v>
      </c>
      <c r="X963" s="102" t="str">
        <v>S25-01</v>
      </c>
      <c r="Y963" s="102">
        <v>186</v>
      </c>
      <c r="Z963" s="102">
        <v>190</v>
      </c>
      <c r="AA963" s="102">
        <v>-4</v>
      </c>
      <c r="AB963" s="13" t="str">
        <v>S25</v>
      </c>
    </row>
    <row r="964" spans="1:28" x14ac:dyDescent="0.25">
      <c r="A964" s="103">
        <v>45722</v>
      </c>
      <c r="B964" s="102" t="str">
        <v>JSV-Partyamo</v>
      </c>
      <c r="C964" s="102" t="str">
        <v>Tour Operator</v>
      </c>
      <c r="D964" s="102" t="str">
        <v/>
      </c>
      <c r="E964" s="102" t="str">
        <v/>
      </c>
      <c r="F964" s="102" t="str">
        <v>RT</v>
      </c>
      <c r="G964" s="102" t="str">
        <v>Outbound</v>
      </c>
      <c r="H964" s="102" t="str">
        <v>4S6004</v>
      </c>
      <c r="I964" s="103" t="str">
        <v>BRI-SSH</v>
      </c>
      <c r="J964" s="135">
        <v>45955</v>
      </c>
      <c r="K964" s="102">
        <v>0</v>
      </c>
      <c r="L964" s="102">
        <v>0</v>
      </c>
      <c r="M964" s="102">
        <v>185</v>
      </c>
      <c r="N964" s="102">
        <v>0</v>
      </c>
      <c r="O964" s="102">
        <v>0</v>
      </c>
      <c r="P964" s="102">
        <v>0</v>
      </c>
      <c r="Q964" s="102" t="str">
        <v>Confirmed</v>
      </c>
      <c r="R964" s="102" t="str">
        <v>On Review</v>
      </c>
      <c r="S964" s="102" t="str">
        <v>BRI</v>
      </c>
      <c r="T964" s="102" t="str">
        <v>SSH</v>
      </c>
      <c r="U964" s="102" t="str">
        <v>BRI</v>
      </c>
      <c r="V964" s="102">
        <v>6</v>
      </c>
      <c r="W964" s="102">
        <v>233</v>
      </c>
      <c r="X964" s="102" t="str">
        <v>S25-01</v>
      </c>
      <c r="Y964" s="102">
        <v>186</v>
      </c>
      <c r="Z964" s="102">
        <v>198</v>
      </c>
      <c r="AA964" s="102">
        <v>-12</v>
      </c>
      <c r="AB964" s="13" t="str">
        <v>S25</v>
      </c>
    </row>
    <row r="965" spans="1:28" x14ac:dyDescent="0.25">
      <c r="A965" s="103">
        <v>45722</v>
      </c>
      <c r="B965" s="102" t="str">
        <v>JSV-Partyamo</v>
      </c>
      <c r="C965" s="102" t="str">
        <v>Tour Operator</v>
      </c>
      <c r="D965" s="102" t="str">
        <v/>
      </c>
      <c r="E965" s="102" t="str">
        <v/>
      </c>
      <c r="F965" s="102" t="str">
        <v>RT</v>
      </c>
      <c r="G965" s="102" t="str">
        <v>Outbound</v>
      </c>
      <c r="H965" s="102" t="str">
        <v>4S6004</v>
      </c>
      <c r="I965" s="103" t="str">
        <v>BRI-SSH</v>
      </c>
      <c r="J965" s="135">
        <v>45962</v>
      </c>
      <c r="K965" s="102">
        <v>0</v>
      </c>
      <c r="L965" s="102">
        <v>0</v>
      </c>
      <c r="M965" s="102">
        <v>185</v>
      </c>
      <c r="N965" s="102">
        <v>0</v>
      </c>
      <c r="O965" s="102">
        <v>0</v>
      </c>
      <c r="P965" s="102">
        <v>0</v>
      </c>
      <c r="Q965" s="102" t="str">
        <v>Confirmed</v>
      </c>
      <c r="R965" s="102" t="str">
        <v>On Review</v>
      </c>
      <c r="S965" s="102" t="str">
        <v>BRI</v>
      </c>
      <c r="T965" s="102" t="str">
        <v>SSH</v>
      </c>
      <c r="U965" s="102" t="str">
        <v>BRI</v>
      </c>
      <c r="V965" s="102">
        <v>6</v>
      </c>
      <c r="W965" s="102">
        <v>240</v>
      </c>
      <c r="X965" s="102" t="str">
        <v>S25-01</v>
      </c>
      <c r="Y965" s="102">
        <v>186</v>
      </c>
      <c r="Z965" s="102">
        <v>156</v>
      </c>
      <c r="AA965" s="102">
        <v>30</v>
      </c>
      <c r="AB965" s="13" t="str">
        <v>S25</v>
      </c>
    </row>
    <row r="966" spans="1:28" x14ac:dyDescent="0.25">
      <c r="A966" s="103">
        <v>45722</v>
      </c>
      <c r="B966" s="102" t="str">
        <v>JSV-Partyamo</v>
      </c>
      <c r="C966" s="102" t="str">
        <v>Tour Operator</v>
      </c>
      <c r="D966" s="102" t="str">
        <v/>
      </c>
      <c r="E966" s="102" t="str">
        <v/>
      </c>
      <c r="F966" s="102" t="str">
        <v>RT</v>
      </c>
      <c r="G966" s="102" t="str">
        <v>Outbound</v>
      </c>
      <c r="H966" s="102" t="str">
        <v>4S6004</v>
      </c>
      <c r="I966" s="103" t="str">
        <v>BRI-SSH</v>
      </c>
      <c r="J966" s="135">
        <v>45969</v>
      </c>
      <c r="K966" s="102">
        <v>0</v>
      </c>
      <c r="L966" s="102">
        <v>0</v>
      </c>
      <c r="M966" s="102">
        <v>185</v>
      </c>
      <c r="N966" s="102">
        <v>0</v>
      </c>
      <c r="O966" s="102">
        <v>0</v>
      </c>
      <c r="P966" s="102">
        <v>0</v>
      </c>
      <c r="Q966" s="102" t="str">
        <v>Confirmed</v>
      </c>
      <c r="R966" s="102" t="str">
        <v>On Review</v>
      </c>
      <c r="S966" s="102" t="str">
        <v>BRI</v>
      </c>
      <c r="T966" s="102" t="str">
        <v>SSH</v>
      </c>
      <c r="U966" s="102" t="str">
        <v>BRI</v>
      </c>
      <c r="V966" s="102">
        <v>6</v>
      </c>
      <c r="W966" s="102">
        <v>247</v>
      </c>
      <c r="X966" s="102" t="str">
        <v>S25-01</v>
      </c>
      <c r="Y966" s="102">
        <v>186</v>
      </c>
      <c r="Z966" s="102">
        <v>156</v>
      </c>
      <c r="AA966" s="102">
        <v>30</v>
      </c>
      <c r="AB966" s="13" t="str">
        <v>S25</v>
      </c>
    </row>
    <row r="967" spans="1:28" x14ac:dyDescent="0.25">
      <c r="A967" s="103">
        <v>45722</v>
      </c>
      <c r="B967" s="102" t="str">
        <v>JSV-Partyamo</v>
      </c>
      <c r="C967" s="102" t="str">
        <v>Tour Operator</v>
      </c>
      <c r="D967" s="102" t="str">
        <v/>
      </c>
      <c r="E967" s="102" t="str">
        <v/>
      </c>
      <c r="F967" s="102" t="str">
        <v>RT</v>
      </c>
      <c r="G967" s="102" t="str">
        <v>Outbound</v>
      </c>
      <c r="H967" s="102" t="str">
        <v>4S6004</v>
      </c>
      <c r="I967" s="103" t="str">
        <v>BRI-SSH</v>
      </c>
      <c r="J967" s="135">
        <v>45976</v>
      </c>
      <c r="K967" s="102">
        <v>0</v>
      </c>
      <c r="L967" s="102">
        <v>0</v>
      </c>
      <c r="M967" s="102">
        <v>185</v>
      </c>
      <c r="N967" s="102">
        <v>0</v>
      </c>
      <c r="O967" s="102">
        <v>0</v>
      </c>
      <c r="P967" s="102">
        <v>0</v>
      </c>
      <c r="Q967" s="102" t="str">
        <v>Confirmed</v>
      </c>
      <c r="R967" s="102" t="str">
        <v>On Review</v>
      </c>
      <c r="S967" s="102" t="str">
        <v>BRI</v>
      </c>
      <c r="T967" s="102" t="str">
        <v>SSH</v>
      </c>
      <c r="U967" s="102" t="str">
        <v>BRI</v>
      </c>
      <c r="V967" s="102">
        <v>6</v>
      </c>
      <c r="W967" s="102">
        <v>254</v>
      </c>
      <c r="X967" s="102" t="str">
        <v>S25-01</v>
      </c>
      <c r="Y967" s="102">
        <v>186</v>
      </c>
      <c r="Z967" s="102">
        <v>156</v>
      </c>
      <c r="AA967" s="102">
        <v>30</v>
      </c>
      <c r="AB967" s="13" t="str">
        <v>S25</v>
      </c>
    </row>
    <row r="968" spans="1:28" x14ac:dyDescent="0.25">
      <c r="A968" s="103">
        <v>45722</v>
      </c>
      <c r="B968" s="102" t="str">
        <v>JSV-Partyamo</v>
      </c>
      <c r="C968" s="102" t="str">
        <v>Tour Operator</v>
      </c>
      <c r="D968" s="102" t="str">
        <v/>
      </c>
      <c r="E968" s="102" t="str">
        <v/>
      </c>
      <c r="F968" s="102" t="str">
        <v>RT</v>
      </c>
      <c r="G968" s="102" t="str">
        <v>Outbound</v>
      </c>
      <c r="H968" s="102" t="str">
        <v>4S6004</v>
      </c>
      <c r="I968" s="103" t="str">
        <v>BRI-SSH</v>
      </c>
      <c r="J968" s="135">
        <v>45983</v>
      </c>
      <c r="K968" s="102">
        <v>0</v>
      </c>
      <c r="L968" s="102">
        <v>0</v>
      </c>
      <c r="M968" s="102">
        <v>185</v>
      </c>
      <c r="N968" s="102">
        <v>0</v>
      </c>
      <c r="O968" s="102">
        <v>0</v>
      </c>
      <c r="P968" s="102">
        <v>0</v>
      </c>
      <c r="Q968" s="102" t="str">
        <v>Confirmed</v>
      </c>
      <c r="R968" s="102" t="str">
        <v>On Review</v>
      </c>
      <c r="S968" s="102" t="str">
        <v>BRI</v>
      </c>
      <c r="T968" s="102" t="str">
        <v>SSH</v>
      </c>
      <c r="U968" s="102" t="str">
        <v>BRI</v>
      </c>
      <c r="V968" s="102">
        <v>6</v>
      </c>
      <c r="W968" s="102">
        <v>261</v>
      </c>
      <c r="X968" s="102" t="str">
        <v>S25-01</v>
      </c>
      <c r="Y968" s="102">
        <v>186</v>
      </c>
      <c r="Z968" s="102">
        <v>126</v>
      </c>
      <c r="AA968" s="102">
        <v>60</v>
      </c>
      <c r="AB968" s="13" t="str">
        <v>S25</v>
      </c>
    </row>
    <row r="969" spans="1:28" x14ac:dyDescent="0.25">
      <c r="A969" s="103">
        <v>45722</v>
      </c>
      <c r="B969" s="102" t="str">
        <v>JSV-Partyamo</v>
      </c>
      <c r="C969" s="102" t="str">
        <v>Tour Operator</v>
      </c>
      <c r="D969" s="102" t="str">
        <v/>
      </c>
      <c r="E969" s="102" t="str">
        <v/>
      </c>
      <c r="F969" s="102" t="str">
        <v>RT</v>
      </c>
      <c r="G969" s="102" t="str">
        <v>Outbound</v>
      </c>
      <c r="H969" s="102" t="str">
        <v>4S6004</v>
      </c>
      <c r="I969" s="103" t="str">
        <v>BRI-SSH</v>
      </c>
      <c r="J969" s="135">
        <v>46011</v>
      </c>
      <c r="K969" s="102">
        <v>0</v>
      </c>
      <c r="L969" s="102">
        <v>0</v>
      </c>
      <c r="M969" s="102">
        <v>185</v>
      </c>
      <c r="N969" s="102">
        <v>0</v>
      </c>
      <c r="O969" s="102">
        <v>0</v>
      </c>
      <c r="P969" s="102">
        <v>0</v>
      </c>
      <c r="Q969" s="102" t="str">
        <v>Confirmed</v>
      </c>
      <c r="R969" s="102" t="str">
        <v>On Review</v>
      </c>
      <c r="S969" s="102" t="str">
        <v>BRI</v>
      </c>
      <c r="T969" s="102" t="str">
        <v>SSH</v>
      </c>
      <c r="U969" s="102" t="str">
        <v>BRI</v>
      </c>
      <c r="V969" s="102">
        <v>6</v>
      </c>
      <c r="W969" s="102">
        <v>289</v>
      </c>
      <c r="X969" s="102" t="str">
        <v>S25-01</v>
      </c>
      <c r="Y969" s="102">
        <v>186</v>
      </c>
      <c r="Z969" s="102">
        <v>42</v>
      </c>
      <c r="AA969" s="102">
        <v>144</v>
      </c>
      <c r="AB969" s="13" t="str">
        <v>S25</v>
      </c>
    </row>
    <row r="970" spans="1:28" x14ac:dyDescent="0.25">
      <c r="A970" s="103">
        <v>45722</v>
      </c>
      <c r="B970" s="102" t="str">
        <v>JSV-Partyamo</v>
      </c>
      <c r="C970" s="102" t="str">
        <v>Tour Operator</v>
      </c>
      <c r="D970" s="102" t="str">
        <v/>
      </c>
      <c r="E970" s="102" t="str">
        <v/>
      </c>
      <c r="F970" s="102" t="str">
        <v>RT</v>
      </c>
      <c r="G970" s="102" t="str">
        <v>Outbound</v>
      </c>
      <c r="H970" s="102" t="str">
        <v>4S6004</v>
      </c>
      <c r="I970" s="103" t="str">
        <v>BRI-SSH</v>
      </c>
      <c r="J970" s="135">
        <v>46018</v>
      </c>
      <c r="K970" s="102">
        <v>0</v>
      </c>
      <c r="L970" s="102">
        <v>0</v>
      </c>
      <c r="M970" s="102">
        <v>185</v>
      </c>
      <c r="N970" s="102">
        <v>0</v>
      </c>
      <c r="O970" s="102">
        <v>0</v>
      </c>
      <c r="P970" s="102">
        <v>0</v>
      </c>
      <c r="Q970" s="102" t="str">
        <v>Confirmed</v>
      </c>
      <c r="R970" s="102" t="str">
        <v>On Review</v>
      </c>
      <c r="S970" s="102" t="str">
        <v>BRI</v>
      </c>
      <c r="T970" s="102" t="str">
        <v>SSH</v>
      </c>
      <c r="U970" s="102" t="str">
        <v>BRI</v>
      </c>
      <c r="V970" s="102">
        <v>6</v>
      </c>
      <c r="W970" s="102">
        <v>296</v>
      </c>
      <c r="X970" s="102" t="str">
        <v>S25-01</v>
      </c>
      <c r="Y970" s="102">
        <v>186</v>
      </c>
      <c r="Z970" s="102">
        <v>40</v>
      </c>
      <c r="AA970" s="102">
        <v>146</v>
      </c>
      <c r="AB970" s="13" t="str">
        <v>S25</v>
      </c>
    </row>
    <row r="971" spans="1:28" x14ac:dyDescent="0.25">
      <c r="A971" s="103">
        <v>45722</v>
      </c>
      <c r="B971" s="102" t="str">
        <v>JSV-Partyamo</v>
      </c>
      <c r="C971" s="102" t="str">
        <v>Tour Operator</v>
      </c>
      <c r="D971" s="102" t="str">
        <v/>
      </c>
      <c r="E971" s="102" t="str">
        <v/>
      </c>
      <c r="F971" s="102" t="str">
        <v>RT</v>
      </c>
      <c r="G971" s="102" t="str">
        <v>Inbound</v>
      </c>
      <c r="H971" s="102" t="str">
        <v>4S6003</v>
      </c>
      <c r="I971" s="103" t="str">
        <v>SSH-BRI</v>
      </c>
      <c r="J971" s="135">
        <v>45843</v>
      </c>
      <c r="K971" s="102">
        <v>0</v>
      </c>
      <c r="L971" s="102">
        <v>0</v>
      </c>
      <c r="M971" s="102">
        <v>185</v>
      </c>
      <c r="N971" s="102">
        <v>0</v>
      </c>
      <c r="O971" s="102">
        <v>0</v>
      </c>
      <c r="P971" s="102">
        <v>0</v>
      </c>
      <c r="Q971" s="102" t="str">
        <v>Confirmed</v>
      </c>
      <c r="R971" s="102" t="str">
        <v>On Review</v>
      </c>
      <c r="S971" s="102" t="str">
        <v>SSH</v>
      </c>
      <c r="T971" s="102" t="str">
        <v>BRI</v>
      </c>
      <c r="U971" s="102" t="str">
        <v>BRI</v>
      </c>
      <c r="V971" s="102">
        <v>6</v>
      </c>
      <c r="W971" s="102">
        <v>121</v>
      </c>
      <c r="X971" s="102" t="str">
        <v>S25-01</v>
      </c>
      <c r="Y971" s="102">
        <v>186</v>
      </c>
      <c r="Z971" s="102">
        <v>166</v>
      </c>
      <c r="AA971" s="102">
        <v>20</v>
      </c>
      <c r="AB971" s="13" t="str">
        <v>S25</v>
      </c>
    </row>
    <row r="972" spans="1:28" x14ac:dyDescent="0.25">
      <c r="A972" s="103">
        <v>45722</v>
      </c>
      <c r="B972" s="102" t="str">
        <v>JSV-Partyamo</v>
      </c>
      <c r="C972" s="102" t="str">
        <v>Tour Operator</v>
      </c>
      <c r="D972" s="102" t="str">
        <v/>
      </c>
      <c r="E972" s="102" t="str">
        <v/>
      </c>
      <c r="F972" s="102" t="str">
        <v>RT</v>
      </c>
      <c r="G972" s="102" t="str">
        <v>Inbound</v>
      </c>
      <c r="H972" s="102" t="str">
        <v>4S6003</v>
      </c>
      <c r="I972" s="103" t="str">
        <v>SSH-BRI</v>
      </c>
      <c r="J972" s="135">
        <v>45850</v>
      </c>
      <c r="K972" s="102">
        <v>0</v>
      </c>
      <c r="L972" s="102">
        <v>0</v>
      </c>
      <c r="M972" s="102">
        <v>185</v>
      </c>
      <c r="N972" s="102">
        <v>0</v>
      </c>
      <c r="O972" s="102">
        <v>0</v>
      </c>
      <c r="P972" s="102">
        <v>0</v>
      </c>
      <c r="Q972" s="102" t="str">
        <v>Confirmed</v>
      </c>
      <c r="R972" s="102" t="str">
        <v>On Review</v>
      </c>
      <c r="S972" s="102" t="str">
        <v>SSH</v>
      </c>
      <c r="T972" s="102" t="str">
        <v>BRI</v>
      </c>
      <c r="U972" s="102" t="str">
        <v>BRI</v>
      </c>
      <c r="V972" s="102">
        <v>6</v>
      </c>
      <c r="W972" s="102">
        <v>128</v>
      </c>
      <c r="X972" s="102" t="str">
        <v>S25-01</v>
      </c>
      <c r="Y972" s="102">
        <v>186</v>
      </c>
      <c r="Z972" s="102">
        <v>105</v>
      </c>
      <c r="AA972" s="102">
        <v>81</v>
      </c>
      <c r="AB972" s="13" t="str">
        <v>S25</v>
      </c>
    </row>
    <row r="973" spans="1:28" x14ac:dyDescent="0.25">
      <c r="A973" s="103">
        <v>45722</v>
      </c>
      <c r="B973" s="102" t="str">
        <v>JSV-Partyamo</v>
      </c>
      <c r="C973" s="102" t="str">
        <v>Tour Operator</v>
      </c>
      <c r="D973" s="102" t="str">
        <v/>
      </c>
      <c r="E973" s="102" t="str">
        <v/>
      </c>
      <c r="F973" s="102" t="str">
        <v>RT</v>
      </c>
      <c r="G973" s="102" t="str">
        <v>Inbound</v>
      </c>
      <c r="H973" s="102" t="str">
        <v>4S6003</v>
      </c>
      <c r="I973" s="103" t="str">
        <v>SSH-BRI</v>
      </c>
      <c r="J973" s="135">
        <v>45857</v>
      </c>
      <c r="K973" s="102">
        <v>0</v>
      </c>
      <c r="L973" s="102">
        <v>0</v>
      </c>
      <c r="M973" s="102">
        <v>185</v>
      </c>
      <c r="N973" s="102">
        <v>0</v>
      </c>
      <c r="O973" s="102">
        <v>0</v>
      </c>
      <c r="P973" s="102">
        <v>0</v>
      </c>
      <c r="Q973" s="102" t="str">
        <v>Confirmed</v>
      </c>
      <c r="R973" s="102" t="str">
        <v>On Review</v>
      </c>
      <c r="S973" s="102" t="str">
        <v>SSH</v>
      </c>
      <c r="T973" s="102" t="str">
        <v>BRI</v>
      </c>
      <c r="U973" s="102" t="str">
        <v>BRI</v>
      </c>
      <c r="V973" s="102">
        <v>6</v>
      </c>
      <c r="W973" s="102">
        <v>135</v>
      </c>
      <c r="X973" s="102" t="str">
        <v>S25-01</v>
      </c>
      <c r="Y973" s="102">
        <v>186</v>
      </c>
      <c r="Z973" s="102">
        <v>84</v>
      </c>
      <c r="AA973" s="102">
        <v>102</v>
      </c>
      <c r="AB973" s="13" t="str">
        <v>S25</v>
      </c>
    </row>
    <row r="974" spans="1:28" x14ac:dyDescent="0.25">
      <c r="A974" s="103">
        <v>45722</v>
      </c>
      <c r="B974" s="102" t="str">
        <v>JSV-Partyamo</v>
      </c>
      <c r="C974" s="102" t="str">
        <v>Tour Operator</v>
      </c>
      <c r="D974" s="102" t="str">
        <v/>
      </c>
      <c r="E974" s="102" t="str">
        <v/>
      </c>
      <c r="F974" s="102" t="str">
        <v>RT</v>
      </c>
      <c r="G974" s="102" t="str">
        <v>Inbound</v>
      </c>
      <c r="H974" s="102" t="str">
        <v>4S6003</v>
      </c>
      <c r="I974" s="103" t="str">
        <v>SSH-BRI</v>
      </c>
      <c r="J974" s="135">
        <v>45864</v>
      </c>
      <c r="K974" s="102">
        <v>0</v>
      </c>
      <c r="L974" s="102">
        <v>0</v>
      </c>
      <c r="M974" s="102">
        <v>185</v>
      </c>
      <c r="N974" s="102">
        <v>0</v>
      </c>
      <c r="O974" s="102">
        <v>0</v>
      </c>
      <c r="P974" s="102">
        <v>0</v>
      </c>
      <c r="Q974" s="102" t="str">
        <v>Confirmed</v>
      </c>
      <c r="R974" s="102" t="str">
        <v>On Review</v>
      </c>
      <c r="S974" s="102" t="str">
        <v>SSH</v>
      </c>
      <c r="T974" s="102" t="str">
        <v>BRI</v>
      </c>
      <c r="U974" s="102" t="str">
        <v>BRI</v>
      </c>
      <c r="V974" s="102">
        <v>6</v>
      </c>
      <c r="W974" s="102">
        <v>142</v>
      </c>
      <c r="X974" s="102" t="str">
        <v>S25-01</v>
      </c>
      <c r="Y974" s="102">
        <v>186</v>
      </c>
      <c r="Z974" s="102">
        <v>104</v>
      </c>
      <c r="AA974" s="102">
        <v>82</v>
      </c>
      <c r="AB974" s="13" t="str">
        <v>S25</v>
      </c>
    </row>
    <row r="975" spans="1:28" x14ac:dyDescent="0.25">
      <c r="A975" s="103">
        <v>45722</v>
      </c>
      <c r="B975" s="102" t="str">
        <v>JSV-Partyamo</v>
      </c>
      <c r="C975" s="102" t="str">
        <v>Tour Operator</v>
      </c>
      <c r="D975" s="102" t="str">
        <v/>
      </c>
      <c r="E975" s="102" t="str">
        <v/>
      </c>
      <c r="F975" s="102" t="str">
        <v>RT</v>
      </c>
      <c r="G975" s="102" t="str">
        <v>Inbound</v>
      </c>
      <c r="H975" s="102" t="str">
        <v>4S6003</v>
      </c>
      <c r="I975" s="103" t="str">
        <v>SSH-BRI</v>
      </c>
      <c r="J975" s="135">
        <v>45871</v>
      </c>
      <c r="K975" s="102">
        <v>0</v>
      </c>
      <c r="L975" s="102">
        <v>0</v>
      </c>
      <c r="M975" s="102">
        <v>185</v>
      </c>
      <c r="N975" s="102">
        <v>0</v>
      </c>
      <c r="O975" s="102">
        <v>0</v>
      </c>
      <c r="P975" s="102">
        <v>0</v>
      </c>
      <c r="Q975" s="102" t="str">
        <v>Confirmed</v>
      </c>
      <c r="R975" s="102" t="str">
        <v>On Review</v>
      </c>
      <c r="S975" s="102" t="str">
        <v>SSH</v>
      </c>
      <c r="T975" s="102" t="str">
        <v>BRI</v>
      </c>
      <c r="U975" s="102" t="str">
        <v>BRI</v>
      </c>
      <c r="V975" s="102">
        <v>6</v>
      </c>
      <c r="W975" s="102">
        <v>149</v>
      </c>
      <c r="X975" s="102" t="str">
        <v>S25-01</v>
      </c>
      <c r="Y975" s="102">
        <v>186</v>
      </c>
      <c r="Z975" s="102">
        <v>198</v>
      </c>
      <c r="AA975" s="102">
        <v>-12</v>
      </c>
      <c r="AB975" s="13" t="str">
        <v>S25</v>
      </c>
    </row>
    <row r="976" spans="1:28" x14ac:dyDescent="0.25">
      <c r="A976" s="103">
        <v>45722</v>
      </c>
      <c r="B976" s="102" t="str">
        <v>JSV-Partyamo</v>
      </c>
      <c r="C976" s="102" t="str">
        <v>Tour Operator</v>
      </c>
      <c r="D976" s="102" t="str">
        <v/>
      </c>
      <c r="E976" s="102" t="str">
        <v/>
      </c>
      <c r="F976" s="102" t="str">
        <v>RT</v>
      </c>
      <c r="G976" s="102" t="str">
        <v>Inbound</v>
      </c>
      <c r="H976" s="102" t="str">
        <v>UJ5125</v>
      </c>
      <c r="I976" s="103" t="str">
        <v>SSH-BRI</v>
      </c>
      <c r="J976" s="135">
        <v>45877</v>
      </c>
      <c r="K976" s="102">
        <v>0</v>
      </c>
      <c r="L976" s="102">
        <v>0</v>
      </c>
      <c r="M976" s="102">
        <v>185</v>
      </c>
      <c r="N976" s="102">
        <v>0</v>
      </c>
      <c r="O976" s="102">
        <v>0</v>
      </c>
      <c r="P976" s="102">
        <v>0</v>
      </c>
      <c r="Q976" s="102" t="str">
        <v>Confirmed</v>
      </c>
      <c r="R976" s="102" t="str">
        <v>On Review</v>
      </c>
      <c r="S976" s="102" t="str">
        <v>SSH</v>
      </c>
      <c r="T976" s="102" t="str">
        <v>BRI</v>
      </c>
      <c r="U976" s="102" t="str">
        <v>BRI</v>
      </c>
      <c r="V976" s="102">
        <v>5</v>
      </c>
      <c r="W976" s="102">
        <v>155</v>
      </c>
      <c r="X976" s="102" t="str">
        <v>S25-03</v>
      </c>
      <c r="Y976" s="102">
        <v>179</v>
      </c>
      <c r="Z976" s="102">
        <v>40</v>
      </c>
      <c r="AA976" s="102">
        <v>139</v>
      </c>
      <c r="AB976" s="13" t="str">
        <v>S25</v>
      </c>
    </row>
    <row r="977" spans="1:28" x14ac:dyDescent="0.25">
      <c r="A977" s="103">
        <v>45722</v>
      </c>
      <c r="B977" s="102" t="str">
        <v>JSV-Partyamo</v>
      </c>
      <c r="C977" s="102" t="str">
        <v>Tour Operator</v>
      </c>
      <c r="D977" s="102" t="str">
        <v/>
      </c>
      <c r="E977" s="102" t="str">
        <v/>
      </c>
      <c r="F977" s="102" t="str">
        <v>RT</v>
      </c>
      <c r="G977" s="102" t="str">
        <v>Inbound</v>
      </c>
      <c r="H977" s="102" t="str">
        <v>UJ5125</v>
      </c>
      <c r="I977" s="103" t="str">
        <v>SSH-BRI</v>
      </c>
      <c r="J977" s="135">
        <v>45884</v>
      </c>
      <c r="K977" s="102">
        <v>0</v>
      </c>
      <c r="L977" s="102">
        <v>0</v>
      </c>
      <c r="M977" s="102">
        <v>185</v>
      </c>
      <c r="N977" s="102">
        <v>0</v>
      </c>
      <c r="O977" s="102">
        <v>0</v>
      </c>
      <c r="P977" s="102">
        <v>0</v>
      </c>
      <c r="Q977" s="102" t="str">
        <v>Confirmed</v>
      </c>
      <c r="R977" s="102" t="str">
        <v>On Review</v>
      </c>
      <c r="S977" s="102" t="str">
        <v>SSH</v>
      </c>
      <c r="T977" s="102" t="str">
        <v>BRI</v>
      </c>
      <c r="U977" s="102" t="str">
        <v>BRI</v>
      </c>
      <c r="V977" s="102">
        <v>5</v>
      </c>
      <c r="W977" s="102">
        <v>162</v>
      </c>
      <c r="X977" s="102" t="str">
        <v>S25-03</v>
      </c>
      <c r="Y977" s="102">
        <v>179</v>
      </c>
      <c r="Z977" s="102">
        <v>175</v>
      </c>
      <c r="AA977" s="102">
        <v>4</v>
      </c>
      <c r="AB977" s="13" t="str">
        <v>S25</v>
      </c>
    </row>
    <row r="978" spans="1:28" x14ac:dyDescent="0.25">
      <c r="A978" s="103">
        <v>45722</v>
      </c>
      <c r="B978" s="102" t="str">
        <v>JSV-Partyamo</v>
      </c>
      <c r="C978" s="102" t="str">
        <v>Tour Operator</v>
      </c>
      <c r="D978" s="102" t="str">
        <v/>
      </c>
      <c r="E978" s="102" t="str">
        <v/>
      </c>
      <c r="F978" s="102" t="str">
        <v>RT</v>
      </c>
      <c r="G978" s="102" t="str">
        <v>Inbound</v>
      </c>
      <c r="H978" s="102" t="str">
        <v>UJ5125</v>
      </c>
      <c r="I978" s="103" t="str">
        <v>SSH-BRI</v>
      </c>
      <c r="J978" s="135">
        <v>45891</v>
      </c>
      <c r="K978" s="102">
        <v>0</v>
      </c>
      <c r="L978" s="102">
        <v>0</v>
      </c>
      <c r="M978" s="102">
        <v>185</v>
      </c>
      <c r="N978" s="102">
        <v>0</v>
      </c>
      <c r="O978" s="102">
        <v>0</v>
      </c>
      <c r="P978" s="102">
        <v>0</v>
      </c>
      <c r="Q978" s="102" t="str">
        <v>Confirmed</v>
      </c>
      <c r="R978" s="102" t="str">
        <v>On Review</v>
      </c>
      <c r="S978" s="102" t="str">
        <v>SSH</v>
      </c>
      <c r="T978" s="102" t="str">
        <v>BRI</v>
      </c>
      <c r="U978" s="102" t="str">
        <v>BRI</v>
      </c>
      <c r="V978" s="102">
        <v>5</v>
      </c>
      <c r="W978" s="102">
        <v>169</v>
      </c>
      <c r="X978" s="102" t="str">
        <v>S25-03</v>
      </c>
      <c r="Y978" s="102">
        <v>179</v>
      </c>
      <c r="Z978" s="102">
        <v>175</v>
      </c>
      <c r="AA978" s="102">
        <v>4</v>
      </c>
      <c r="AB978" s="13" t="str">
        <v>S25</v>
      </c>
    </row>
    <row r="979" spans="1:28" x14ac:dyDescent="0.25">
      <c r="A979" s="103">
        <v>45722</v>
      </c>
      <c r="B979" s="102" t="str">
        <v>JSV-Partyamo</v>
      </c>
      <c r="C979" s="102" t="str">
        <v>Tour Operator</v>
      </c>
      <c r="D979" s="102" t="str">
        <v/>
      </c>
      <c r="E979" s="102" t="str">
        <v/>
      </c>
      <c r="F979" s="102" t="str">
        <v>RT</v>
      </c>
      <c r="G979" s="102" t="str">
        <v>Inbound</v>
      </c>
      <c r="H979" s="102" t="str">
        <v>UJ5125</v>
      </c>
      <c r="I979" s="103" t="str">
        <v>SSH-BRI</v>
      </c>
      <c r="J979" s="135">
        <v>45898</v>
      </c>
      <c r="K979" s="102">
        <v>0</v>
      </c>
      <c r="L979" s="102">
        <v>0</v>
      </c>
      <c r="M979" s="102">
        <v>185</v>
      </c>
      <c r="N979" s="102">
        <v>0</v>
      </c>
      <c r="O979" s="102">
        <v>0</v>
      </c>
      <c r="P979" s="102">
        <v>0</v>
      </c>
      <c r="Q979" s="102" t="str">
        <v>Confirmed</v>
      </c>
      <c r="R979" s="102" t="str">
        <v>On Review</v>
      </c>
      <c r="S979" s="102" t="str">
        <v>SSH</v>
      </c>
      <c r="T979" s="102" t="str">
        <v>BRI</v>
      </c>
      <c r="U979" s="102" t="str">
        <v>BRI</v>
      </c>
      <c r="V979" s="102">
        <v>5</v>
      </c>
      <c r="W979" s="102">
        <v>176</v>
      </c>
      <c r="X979" s="102" t="str">
        <v>S25-03</v>
      </c>
      <c r="Y979" s="102">
        <v>179</v>
      </c>
      <c r="Z979" s="102">
        <v>175</v>
      </c>
      <c r="AA979" s="102">
        <v>4</v>
      </c>
      <c r="AB979" s="13" t="str">
        <v>S25</v>
      </c>
    </row>
    <row r="980" spans="1:28" x14ac:dyDescent="0.25">
      <c r="A980" s="103">
        <v>45722</v>
      </c>
      <c r="B980" s="102" t="str">
        <v>JSV-Partyamo</v>
      </c>
      <c r="C980" s="102" t="str">
        <v>Tour Operator</v>
      </c>
      <c r="D980" s="102" t="str">
        <v/>
      </c>
      <c r="E980" s="102" t="str">
        <v/>
      </c>
      <c r="F980" s="102" t="str">
        <v>RT</v>
      </c>
      <c r="G980" s="102" t="str">
        <v>Inbound</v>
      </c>
      <c r="H980" s="102" t="str">
        <v>UJ5125</v>
      </c>
      <c r="I980" s="103" t="str">
        <v>SSH-BRI</v>
      </c>
      <c r="J980" s="135">
        <v>45905</v>
      </c>
      <c r="K980" s="102">
        <v>0</v>
      </c>
      <c r="L980" s="102">
        <v>0</v>
      </c>
      <c r="M980" s="102">
        <v>185</v>
      </c>
      <c r="N980" s="102">
        <v>0</v>
      </c>
      <c r="O980" s="102">
        <v>0</v>
      </c>
      <c r="P980" s="102">
        <v>0</v>
      </c>
      <c r="Q980" s="102" t="str">
        <v>Confirmed</v>
      </c>
      <c r="R980" s="102" t="str">
        <v>On Review</v>
      </c>
      <c r="S980" s="102" t="str">
        <v>SSH</v>
      </c>
      <c r="T980" s="102" t="str">
        <v>BRI</v>
      </c>
      <c r="U980" s="102" t="str">
        <v>BRI</v>
      </c>
      <c r="V980" s="102">
        <v>5</v>
      </c>
      <c r="W980" s="102">
        <v>183</v>
      </c>
      <c r="X980" s="102" t="str">
        <v>S25-03</v>
      </c>
      <c r="Y980" s="102">
        <v>179</v>
      </c>
      <c r="Z980" s="102">
        <v>165</v>
      </c>
      <c r="AA980" s="102">
        <v>14</v>
      </c>
      <c r="AB980" s="13" t="str">
        <v>S25</v>
      </c>
    </row>
    <row r="981" spans="1:28" x14ac:dyDescent="0.25">
      <c r="A981" s="103">
        <v>45722</v>
      </c>
      <c r="B981" s="102" t="str">
        <v>JSV-Partyamo</v>
      </c>
      <c r="C981" s="102" t="str">
        <v>Tour Operator</v>
      </c>
      <c r="D981" s="102" t="str">
        <v/>
      </c>
      <c r="E981" s="102" t="str">
        <v/>
      </c>
      <c r="F981" s="102" t="str">
        <v>RT</v>
      </c>
      <c r="G981" s="102" t="str">
        <v>Inbound</v>
      </c>
      <c r="H981" s="102" t="str">
        <v>4S6003</v>
      </c>
      <c r="I981" s="103" t="str">
        <v>SSH-BRI</v>
      </c>
      <c r="J981" s="135">
        <v>45913</v>
      </c>
      <c r="K981" s="102">
        <v>0</v>
      </c>
      <c r="L981" s="102">
        <v>0</v>
      </c>
      <c r="M981" s="102">
        <v>185</v>
      </c>
      <c r="N981" s="102">
        <v>0</v>
      </c>
      <c r="O981" s="102">
        <v>0</v>
      </c>
      <c r="P981" s="102">
        <v>0</v>
      </c>
      <c r="Q981" s="102" t="str">
        <v>Confirmed</v>
      </c>
      <c r="R981" s="102" t="str">
        <v>On Review</v>
      </c>
      <c r="S981" s="102" t="str">
        <v>SSH</v>
      </c>
      <c r="T981" s="102" t="str">
        <v>BRI</v>
      </c>
      <c r="U981" s="102" t="str">
        <v>BRI</v>
      </c>
      <c r="V981" s="102">
        <v>6</v>
      </c>
      <c r="W981" s="102">
        <v>191</v>
      </c>
      <c r="X981" s="102" t="str">
        <v>S25-01</v>
      </c>
      <c r="Y981" s="102">
        <v>186</v>
      </c>
      <c r="Z981" s="102">
        <v>243</v>
      </c>
      <c r="AA981" s="102">
        <v>-57</v>
      </c>
      <c r="AB981" s="13" t="str">
        <v>S25</v>
      </c>
    </row>
    <row r="982" spans="1:28" x14ac:dyDescent="0.25">
      <c r="A982" s="103">
        <v>45722</v>
      </c>
      <c r="B982" s="102" t="str">
        <v>JSV-Partyamo</v>
      </c>
      <c r="C982" s="102" t="str">
        <v>Tour Operator</v>
      </c>
      <c r="D982" s="102" t="str">
        <v/>
      </c>
      <c r="E982" s="102" t="str">
        <v/>
      </c>
      <c r="F982" s="102" t="str">
        <v>RT</v>
      </c>
      <c r="G982" s="102" t="str">
        <v>Inbound</v>
      </c>
      <c r="H982" s="102" t="str">
        <v>4S6003</v>
      </c>
      <c r="I982" s="103" t="str">
        <v>SSH-BRI</v>
      </c>
      <c r="J982" s="135">
        <v>45920</v>
      </c>
      <c r="K982" s="102">
        <v>0</v>
      </c>
      <c r="L982" s="102">
        <v>0</v>
      </c>
      <c r="M982" s="102">
        <v>185</v>
      </c>
      <c r="N982" s="102">
        <v>0</v>
      </c>
      <c r="O982" s="102">
        <v>0</v>
      </c>
      <c r="P982" s="102">
        <v>0</v>
      </c>
      <c r="Q982" s="102" t="str">
        <v>Confirmed</v>
      </c>
      <c r="R982" s="102" t="str">
        <v>On Review</v>
      </c>
      <c r="S982" s="102" t="str">
        <v>SSH</v>
      </c>
      <c r="T982" s="102" t="str">
        <v>BRI</v>
      </c>
      <c r="U982" s="102" t="str">
        <v>BRI</v>
      </c>
      <c r="V982" s="102">
        <v>6</v>
      </c>
      <c r="W982" s="102">
        <v>198</v>
      </c>
      <c r="X982" s="102" t="str">
        <v>S25-01</v>
      </c>
      <c r="Y982" s="102">
        <v>186</v>
      </c>
      <c r="Z982" s="102">
        <v>185</v>
      </c>
      <c r="AA982" s="102">
        <v>1</v>
      </c>
      <c r="AB982" s="13" t="str">
        <v>S25</v>
      </c>
    </row>
    <row r="983" spans="1:28" x14ac:dyDescent="0.25">
      <c r="A983" s="103">
        <v>45722</v>
      </c>
      <c r="B983" s="102" t="str">
        <v>JSV-Partyamo</v>
      </c>
      <c r="C983" s="102" t="str">
        <v>Tour Operator</v>
      </c>
      <c r="D983" s="102" t="str">
        <v/>
      </c>
      <c r="E983" s="102" t="str">
        <v/>
      </c>
      <c r="F983" s="102" t="str">
        <v>RT</v>
      </c>
      <c r="G983" s="102" t="str">
        <v>Inbound</v>
      </c>
      <c r="H983" s="102" t="str">
        <v>4S6003</v>
      </c>
      <c r="I983" s="103" t="str">
        <v>SSH-BRI</v>
      </c>
      <c r="J983" s="135">
        <v>45927</v>
      </c>
      <c r="K983" s="102">
        <v>0</v>
      </c>
      <c r="L983" s="102">
        <v>0</v>
      </c>
      <c r="M983" s="102">
        <v>185</v>
      </c>
      <c r="N983" s="102">
        <v>0</v>
      </c>
      <c r="O983" s="102">
        <v>0</v>
      </c>
      <c r="P983" s="102">
        <v>0</v>
      </c>
      <c r="Q983" s="102" t="str">
        <v>Confirmed</v>
      </c>
      <c r="R983" s="102" t="str">
        <v>On Review</v>
      </c>
      <c r="S983" s="102" t="str">
        <v>SSH</v>
      </c>
      <c r="T983" s="102" t="str">
        <v>BRI</v>
      </c>
      <c r="U983" s="102" t="str">
        <v>BRI</v>
      </c>
      <c r="V983" s="102">
        <v>6</v>
      </c>
      <c r="W983" s="102">
        <v>205</v>
      </c>
      <c r="X983" s="102" t="str">
        <v>S25-01</v>
      </c>
      <c r="Y983" s="102">
        <v>186</v>
      </c>
      <c r="Z983" s="102">
        <v>182</v>
      </c>
      <c r="AA983" s="102">
        <v>4</v>
      </c>
      <c r="AB983" s="13" t="str">
        <v>S25</v>
      </c>
    </row>
    <row r="984" spans="1:28" x14ac:dyDescent="0.25">
      <c r="A984" s="103">
        <v>45722</v>
      </c>
      <c r="B984" s="102" t="str">
        <v>JSV-Partyamo</v>
      </c>
      <c r="C984" s="102" t="str">
        <v>Tour Operator</v>
      </c>
      <c r="D984" s="102" t="str">
        <v/>
      </c>
      <c r="E984" s="102" t="str">
        <v/>
      </c>
      <c r="F984" s="102" t="str">
        <v>RT</v>
      </c>
      <c r="G984" s="102" t="str">
        <v>Inbound</v>
      </c>
      <c r="H984" s="102" t="str">
        <v>4S6003</v>
      </c>
      <c r="I984" s="103" t="str">
        <v>SSH-BRI</v>
      </c>
      <c r="J984" s="135">
        <v>45934</v>
      </c>
      <c r="K984" s="102">
        <v>0</v>
      </c>
      <c r="L984" s="102">
        <v>0</v>
      </c>
      <c r="M984" s="102">
        <v>185</v>
      </c>
      <c r="N984" s="102">
        <v>0</v>
      </c>
      <c r="O984" s="102">
        <v>0</v>
      </c>
      <c r="P984" s="102">
        <v>0</v>
      </c>
      <c r="Q984" s="102" t="str">
        <v>Confirmed</v>
      </c>
      <c r="R984" s="102" t="str">
        <v>On Review</v>
      </c>
      <c r="S984" s="102" t="str">
        <v>SSH</v>
      </c>
      <c r="T984" s="102" t="str">
        <v>BRI</v>
      </c>
      <c r="U984" s="102" t="str">
        <v>BRI</v>
      </c>
      <c r="V984" s="102">
        <v>6</v>
      </c>
      <c r="W984" s="102">
        <v>212</v>
      </c>
      <c r="X984" s="102" t="str">
        <v>S25-01</v>
      </c>
      <c r="Y984" s="102">
        <v>186</v>
      </c>
      <c r="Z984" s="102">
        <v>181</v>
      </c>
      <c r="AA984" s="102">
        <v>5</v>
      </c>
      <c r="AB984" s="13" t="str">
        <v>S25</v>
      </c>
    </row>
    <row r="985" spans="1:28" x14ac:dyDescent="0.25">
      <c r="A985" s="103">
        <v>45722</v>
      </c>
      <c r="B985" s="102" t="str">
        <v>JSV-Partyamo</v>
      </c>
      <c r="C985" s="102" t="str">
        <v>Tour Operator</v>
      </c>
      <c r="D985" s="102" t="str">
        <v/>
      </c>
      <c r="E985" s="102" t="str">
        <v/>
      </c>
      <c r="F985" s="102" t="str">
        <v>RT</v>
      </c>
      <c r="G985" s="102" t="str">
        <v>Inbound</v>
      </c>
      <c r="H985" s="102" t="str">
        <v>4S6003</v>
      </c>
      <c r="I985" s="103" t="str">
        <v>SSH-BRI</v>
      </c>
      <c r="J985" s="135">
        <v>45941</v>
      </c>
      <c r="K985" s="102">
        <v>0</v>
      </c>
      <c r="L985" s="102">
        <v>0</v>
      </c>
      <c r="M985" s="102">
        <v>185</v>
      </c>
      <c r="N985" s="102">
        <v>0</v>
      </c>
      <c r="O985" s="102">
        <v>0</v>
      </c>
      <c r="P985" s="102">
        <v>0</v>
      </c>
      <c r="Q985" s="102" t="str">
        <v>Confirmed</v>
      </c>
      <c r="R985" s="102" t="str">
        <v>On Review</v>
      </c>
      <c r="S985" s="102" t="str">
        <v>SSH</v>
      </c>
      <c r="T985" s="102" t="str">
        <v>BRI</v>
      </c>
      <c r="U985" s="102" t="str">
        <v>BRI</v>
      </c>
      <c r="V985" s="102">
        <v>6</v>
      </c>
      <c r="W985" s="102">
        <v>219</v>
      </c>
      <c r="X985" s="102" t="str">
        <v>S25-01</v>
      </c>
      <c r="Y985" s="102">
        <v>186</v>
      </c>
      <c r="Z985" s="102">
        <v>175</v>
      </c>
      <c r="AA985" s="102">
        <v>11</v>
      </c>
      <c r="AB985" s="13" t="str">
        <v>S25</v>
      </c>
    </row>
    <row r="986" spans="1:28" x14ac:dyDescent="0.25">
      <c r="A986" s="103">
        <v>45722</v>
      </c>
      <c r="B986" s="102" t="str">
        <v>JSV-Partyamo</v>
      </c>
      <c r="C986" s="102" t="str">
        <v>Tour Operator</v>
      </c>
      <c r="D986" s="102" t="str">
        <v/>
      </c>
      <c r="E986" s="102" t="str">
        <v/>
      </c>
      <c r="F986" s="102" t="str">
        <v>RT</v>
      </c>
      <c r="G986" s="102" t="str">
        <v>Inbound</v>
      </c>
      <c r="H986" s="102" t="str">
        <v>4S6003</v>
      </c>
      <c r="I986" s="103" t="str">
        <v>SSH-BRI</v>
      </c>
      <c r="J986" s="135">
        <v>45948</v>
      </c>
      <c r="K986" s="102">
        <v>0</v>
      </c>
      <c r="L986" s="102">
        <v>0</v>
      </c>
      <c r="M986" s="102">
        <v>185</v>
      </c>
      <c r="N986" s="102">
        <v>0</v>
      </c>
      <c r="O986" s="102">
        <v>0</v>
      </c>
      <c r="P986" s="102">
        <v>0</v>
      </c>
      <c r="Q986" s="102" t="str">
        <v>Confirmed</v>
      </c>
      <c r="R986" s="102" t="str">
        <v>On Review</v>
      </c>
      <c r="S986" s="102" t="str">
        <v>SSH</v>
      </c>
      <c r="T986" s="102" t="str">
        <v>BRI</v>
      </c>
      <c r="U986" s="102" t="str">
        <v>BRI</v>
      </c>
      <c r="V986" s="102">
        <v>6</v>
      </c>
      <c r="W986" s="102">
        <v>226</v>
      </c>
      <c r="X986" s="102" t="str">
        <v>S25-01</v>
      </c>
      <c r="Y986" s="102">
        <v>186</v>
      </c>
      <c r="Z986" s="102">
        <v>177</v>
      </c>
      <c r="AA986" s="102">
        <v>9</v>
      </c>
      <c r="AB986" s="13" t="str">
        <v>S25</v>
      </c>
    </row>
    <row r="987" spans="1:28" x14ac:dyDescent="0.25">
      <c r="A987" s="103">
        <v>45722</v>
      </c>
      <c r="B987" s="102" t="str">
        <v>JSV-Partyamo</v>
      </c>
      <c r="C987" s="102" t="str">
        <v>Tour Operator</v>
      </c>
      <c r="D987" s="102" t="str">
        <v/>
      </c>
      <c r="E987" s="102" t="str">
        <v/>
      </c>
      <c r="F987" s="102" t="str">
        <v>RT</v>
      </c>
      <c r="G987" s="102" t="str">
        <v>Inbound</v>
      </c>
      <c r="H987" s="102" t="str">
        <v>4S6003</v>
      </c>
      <c r="I987" s="103" t="str">
        <v>SSH-BRI</v>
      </c>
      <c r="J987" s="135">
        <v>45955</v>
      </c>
      <c r="K987" s="102">
        <v>0</v>
      </c>
      <c r="L987" s="102">
        <v>0</v>
      </c>
      <c r="M987" s="102">
        <v>185</v>
      </c>
      <c r="N987" s="102">
        <v>0</v>
      </c>
      <c r="O987" s="102">
        <v>0</v>
      </c>
      <c r="P987" s="102">
        <v>0</v>
      </c>
      <c r="Q987" s="102" t="str">
        <v>Confirmed</v>
      </c>
      <c r="R987" s="102" t="str">
        <v>On Review</v>
      </c>
      <c r="S987" s="102" t="str">
        <v>SSH</v>
      </c>
      <c r="T987" s="102" t="str">
        <v>BRI</v>
      </c>
      <c r="U987" s="102" t="str">
        <v>BRI</v>
      </c>
      <c r="V987" s="102">
        <v>6</v>
      </c>
      <c r="W987" s="102">
        <v>233</v>
      </c>
      <c r="X987" s="102" t="str">
        <v>S25-01</v>
      </c>
      <c r="Y987" s="102">
        <v>186</v>
      </c>
      <c r="Z987" s="102">
        <v>190</v>
      </c>
      <c r="AA987" s="102">
        <v>-4</v>
      </c>
      <c r="AB987" s="13" t="str">
        <v>S25</v>
      </c>
    </row>
    <row r="988" spans="1:28" x14ac:dyDescent="0.25">
      <c r="A988" s="103">
        <v>45722</v>
      </c>
      <c r="B988" s="102" t="str">
        <v>JSV-Partyamo</v>
      </c>
      <c r="C988" s="102" t="str">
        <v>Tour Operator</v>
      </c>
      <c r="D988" s="102" t="str">
        <v/>
      </c>
      <c r="E988" s="102" t="str">
        <v/>
      </c>
      <c r="F988" s="102" t="str">
        <v>RT</v>
      </c>
      <c r="G988" s="102" t="str">
        <v>Inbound</v>
      </c>
      <c r="H988" s="102" t="str">
        <v>4S6003</v>
      </c>
      <c r="I988" s="103" t="str">
        <v>SSH-BRI</v>
      </c>
      <c r="J988" s="135">
        <v>45962</v>
      </c>
      <c r="K988" s="102">
        <v>0</v>
      </c>
      <c r="L988" s="102">
        <v>0</v>
      </c>
      <c r="M988" s="102">
        <v>185</v>
      </c>
      <c r="N988" s="102">
        <v>0</v>
      </c>
      <c r="O988" s="102">
        <v>0</v>
      </c>
      <c r="P988" s="102">
        <v>0</v>
      </c>
      <c r="Q988" s="102" t="str">
        <v>Confirmed</v>
      </c>
      <c r="R988" s="102" t="str">
        <v>On Review</v>
      </c>
      <c r="S988" s="102" t="str">
        <v>SSH</v>
      </c>
      <c r="T988" s="102" t="str">
        <v>BRI</v>
      </c>
      <c r="U988" s="102" t="str">
        <v>BRI</v>
      </c>
      <c r="V988" s="102">
        <v>6</v>
      </c>
      <c r="W988" s="102">
        <v>240</v>
      </c>
      <c r="X988" s="102" t="str">
        <v>S25-01</v>
      </c>
      <c r="Y988" s="102">
        <v>186</v>
      </c>
      <c r="Z988" s="102">
        <v>198</v>
      </c>
      <c r="AA988" s="102">
        <v>-12</v>
      </c>
      <c r="AB988" s="13" t="str">
        <v>S25</v>
      </c>
    </row>
    <row r="989" spans="1:28" x14ac:dyDescent="0.25">
      <c r="A989" s="103">
        <v>45722</v>
      </c>
      <c r="B989" s="102" t="str">
        <v>JSV-Partyamo</v>
      </c>
      <c r="C989" s="102" t="str">
        <v>Tour Operator</v>
      </c>
      <c r="D989" s="102" t="str">
        <v/>
      </c>
      <c r="E989" s="102" t="str">
        <v/>
      </c>
      <c r="F989" s="102" t="str">
        <v>RT</v>
      </c>
      <c r="G989" s="102" t="str">
        <v>Inbound</v>
      </c>
      <c r="H989" s="102" t="str">
        <v>4S6003</v>
      </c>
      <c r="I989" s="103" t="str">
        <v>SSH-BRI</v>
      </c>
      <c r="J989" s="135">
        <v>45969</v>
      </c>
      <c r="K989" s="102">
        <v>0</v>
      </c>
      <c r="L989" s="102">
        <v>0</v>
      </c>
      <c r="M989" s="102">
        <v>185</v>
      </c>
      <c r="N989" s="102">
        <v>0</v>
      </c>
      <c r="O989" s="102">
        <v>0</v>
      </c>
      <c r="P989" s="102">
        <v>0</v>
      </c>
      <c r="Q989" s="102" t="str">
        <v>Confirmed</v>
      </c>
      <c r="R989" s="102" t="str">
        <v>On Review</v>
      </c>
      <c r="S989" s="102" t="str">
        <v>SSH</v>
      </c>
      <c r="T989" s="102" t="str">
        <v>BRI</v>
      </c>
      <c r="U989" s="102" t="str">
        <v>BRI</v>
      </c>
      <c r="V989" s="102">
        <v>6</v>
      </c>
      <c r="W989" s="102">
        <v>247</v>
      </c>
      <c r="X989" s="102" t="str">
        <v>S25-01</v>
      </c>
      <c r="Y989" s="102">
        <v>186</v>
      </c>
      <c r="Z989" s="102">
        <v>156</v>
      </c>
      <c r="AA989" s="102">
        <v>30</v>
      </c>
      <c r="AB989" s="13" t="str">
        <v>S25</v>
      </c>
    </row>
    <row r="990" spans="1:28" x14ac:dyDescent="0.25">
      <c r="A990" s="103">
        <v>45722</v>
      </c>
      <c r="B990" s="102" t="str">
        <v>JSV-Partyamo</v>
      </c>
      <c r="C990" s="102" t="str">
        <v>Tour Operator</v>
      </c>
      <c r="D990" s="102" t="str">
        <v/>
      </c>
      <c r="E990" s="102" t="str">
        <v/>
      </c>
      <c r="F990" s="102" t="str">
        <v>RT</v>
      </c>
      <c r="G990" s="102" t="str">
        <v>Inbound</v>
      </c>
      <c r="H990" s="102" t="str">
        <v>4S6003</v>
      </c>
      <c r="I990" s="103" t="str">
        <v>SSH-BRI</v>
      </c>
      <c r="J990" s="135">
        <v>45976</v>
      </c>
      <c r="K990" s="102">
        <v>0</v>
      </c>
      <c r="L990" s="102">
        <v>0</v>
      </c>
      <c r="M990" s="102">
        <v>185</v>
      </c>
      <c r="N990" s="102">
        <v>0</v>
      </c>
      <c r="O990" s="102">
        <v>0</v>
      </c>
      <c r="P990" s="102">
        <v>0</v>
      </c>
      <c r="Q990" s="102" t="str">
        <v>Confirmed</v>
      </c>
      <c r="R990" s="102" t="str">
        <v>On Review</v>
      </c>
      <c r="S990" s="102" t="str">
        <v>SSH</v>
      </c>
      <c r="T990" s="102" t="str">
        <v>BRI</v>
      </c>
      <c r="U990" s="102" t="str">
        <v>BRI</v>
      </c>
      <c r="V990" s="102">
        <v>6</v>
      </c>
      <c r="W990" s="102">
        <v>254</v>
      </c>
      <c r="X990" s="102" t="str">
        <v>S25-01</v>
      </c>
      <c r="Y990" s="102">
        <v>186</v>
      </c>
      <c r="Z990" s="102">
        <v>156</v>
      </c>
      <c r="AA990" s="102">
        <v>30</v>
      </c>
      <c r="AB990" s="13" t="str">
        <v>S25</v>
      </c>
    </row>
    <row r="991" spans="1:28" x14ac:dyDescent="0.25">
      <c r="A991" s="103">
        <v>45722</v>
      </c>
      <c r="B991" s="102" t="str">
        <v>JSV-Partyamo</v>
      </c>
      <c r="C991" s="102" t="str">
        <v>Tour Operator</v>
      </c>
      <c r="D991" s="102" t="str">
        <v/>
      </c>
      <c r="E991" s="102" t="str">
        <v/>
      </c>
      <c r="F991" s="102" t="str">
        <v>RT</v>
      </c>
      <c r="G991" s="102" t="str">
        <v>Inbound</v>
      </c>
      <c r="H991" s="102" t="str">
        <v>4S6003</v>
      </c>
      <c r="I991" s="103" t="str">
        <v>SSH-BRI</v>
      </c>
      <c r="J991" s="135">
        <v>45983</v>
      </c>
      <c r="K991" s="102">
        <v>0</v>
      </c>
      <c r="L991" s="102">
        <v>0</v>
      </c>
      <c r="M991" s="102">
        <v>185</v>
      </c>
      <c r="N991" s="102">
        <v>0</v>
      </c>
      <c r="O991" s="102">
        <v>0</v>
      </c>
      <c r="P991" s="102">
        <v>0</v>
      </c>
      <c r="Q991" s="102" t="str">
        <v>Confirmed</v>
      </c>
      <c r="R991" s="102" t="str">
        <v>On Review</v>
      </c>
      <c r="S991" s="102" t="str">
        <v>SSH</v>
      </c>
      <c r="T991" s="102" t="str">
        <v>BRI</v>
      </c>
      <c r="U991" s="102" t="str">
        <v>BRI</v>
      </c>
      <c r="V991" s="102">
        <v>6</v>
      </c>
      <c r="W991" s="102">
        <v>261</v>
      </c>
      <c r="X991" s="102" t="str">
        <v>S25-01</v>
      </c>
      <c r="Y991" s="102">
        <v>186</v>
      </c>
      <c r="Z991" s="102">
        <v>156</v>
      </c>
      <c r="AA991" s="102">
        <v>30</v>
      </c>
      <c r="AB991" s="13" t="str">
        <v>S25</v>
      </c>
    </row>
    <row r="992" spans="1:28" x14ac:dyDescent="0.25">
      <c r="A992" s="103">
        <v>45722</v>
      </c>
      <c r="B992" s="102" t="str">
        <v>JSV-Partyamo</v>
      </c>
      <c r="C992" s="102" t="str">
        <v>Tour Operator</v>
      </c>
      <c r="D992" s="102" t="str">
        <v/>
      </c>
      <c r="E992" s="102" t="str">
        <v/>
      </c>
      <c r="F992" s="102" t="str">
        <v>RT</v>
      </c>
      <c r="G992" s="102" t="str">
        <v>Inbound</v>
      </c>
      <c r="H992" s="102" t="str">
        <v>4S6003</v>
      </c>
      <c r="I992" s="103" t="str">
        <v>SSH-BRI</v>
      </c>
      <c r="J992" s="135">
        <v>45990</v>
      </c>
      <c r="K992" s="102">
        <v>0</v>
      </c>
      <c r="L992" s="102">
        <v>0</v>
      </c>
      <c r="M992" s="102">
        <v>185</v>
      </c>
      <c r="N992" s="102">
        <v>0</v>
      </c>
      <c r="O992" s="102">
        <v>0</v>
      </c>
      <c r="P992" s="102">
        <v>0</v>
      </c>
      <c r="Q992" s="102" t="str">
        <v>Confirmed</v>
      </c>
      <c r="R992" s="102" t="str">
        <v>On Review</v>
      </c>
      <c r="S992" s="102" t="str">
        <v>SSH</v>
      </c>
      <c r="T992" s="102" t="str">
        <v>BRI</v>
      </c>
      <c r="U992" s="102" t="str">
        <v>BRI</v>
      </c>
      <c r="V992" s="102">
        <v>6</v>
      </c>
      <c r="W992" s="102">
        <v>268</v>
      </c>
      <c r="X992" s="102" t="str">
        <v>S25-01</v>
      </c>
      <c r="Y992" s="102">
        <v>186</v>
      </c>
      <c r="Z992" s="102">
        <v>126</v>
      </c>
      <c r="AA992" s="102">
        <v>60</v>
      </c>
      <c r="AB992" s="13" t="str">
        <v>S25</v>
      </c>
    </row>
    <row r="993" spans="1:28" x14ac:dyDescent="0.25">
      <c r="A993" s="103">
        <v>45722</v>
      </c>
      <c r="B993" s="102" t="str">
        <v>JSV-Partyamo</v>
      </c>
      <c r="C993" s="102" t="str">
        <v>Tour Operator</v>
      </c>
      <c r="D993" s="102" t="str">
        <v/>
      </c>
      <c r="E993" s="102" t="str">
        <v/>
      </c>
      <c r="F993" s="102" t="str">
        <v>RT</v>
      </c>
      <c r="G993" s="102" t="str">
        <v>Inbound</v>
      </c>
      <c r="H993" s="102" t="str">
        <v>4S6003</v>
      </c>
      <c r="I993" s="103" t="str">
        <v>SSH-BRI</v>
      </c>
      <c r="J993" s="135">
        <v>46018</v>
      </c>
      <c r="K993" s="102">
        <v>0</v>
      </c>
      <c r="L993" s="102">
        <v>0</v>
      </c>
      <c r="M993" s="102">
        <v>185</v>
      </c>
      <c r="N993" s="102">
        <v>0</v>
      </c>
      <c r="O993" s="102">
        <v>0</v>
      </c>
      <c r="P993" s="102">
        <v>0</v>
      </c>
      <c r="Q993" s="102" t="str">
        <v>Confirmed</v>
      </c>
      <c r="R993" s="102" t="str">
        <v>On Review</v>
      </c>
      <c r="S993" s="102" t="str">
        <v>SSH</v>
      </c>
      <c r="T993" s="102" t="str">
        <v>BRI</v>
      </c>
      <c r="U993" s="102" t="str">
        <v>BRI</v>
      </c>
      <c r="V993" s="102">
        <v>6</v>
      </c>
      <c r="W993" s="102">
        <v>296</v>
      </c>
      <c r="X993" s="102" t="str">
        <v>S25-01</v>
      </c>
      <c r="Y993" s="102">
        <v>186</v>
      </c>
      <c r="Z993" s="102">
        <v>42</v>
      </c>
      <c r="AA993" s="102">
        <v>144</v>
      </c>
      <c r="AB993" s="13" t="str">
        <v>S25</v>
      </c>
    </row>
    <row r="994" spans="1:28" x14ac:dyDescent="0.25">
      <c r="A994" s="103">
        <v>45722</v>
      </c>
      <c r="B994" s="102" t="str">
        <v>JSV-Partyamo</v>
      </c>
      <c r="C994" s="102" t="str">
        <v>Tour Operator</v>
      </c>
      <c r="D994" s="102" t="str">
        <v/>
      </c>
      <c r="E994" s="102" t="str">
        <v/>
      </c>
      <c r="F994" s="102" t="str">
        <v>RT</v>
      </c>
      <c r="G994" s="102" t="str">
        <v>Inbound</v>
      </c>
      <c r="H994" s="102" t="str">
        <v>4S6003</v>
      </c>
      <c r="I994" s="103" t="str">
        <v>SSH-BRI</v>
      </c>
      <c r="J994" s="135">
        <v>46025</v>
      </c>
      <c r="K994" s="102">
        <v>0</v>
      </c>
      <c r="L994" s="102">
        <v>0</v>
      </c>
      <c r="M994" s="102">
        <v>185</v>
      </c>
      <c r="N994" s="102">
        <v>0</v>
      </c>
      <c r="O994" s="102">
        <v>0</v>
      </c>
      <c r="P994" s="102">
        <v>0</v>
      </c>
      <c r="Q994" s="102" t="str">
        <v>Confirmed</v>
      </c>
      <c r="R994" s="102" t="str">
        <v>On Review</v>
      </c>
      <c r="S994" s="102" t="str">
        <v>SSH</v>
      </c>
      <c r="T994" s="102" t="str">
        <v>BRI</v>
      </c>
      <c r="U994" s="102" t="str">
        <v>BRI</v>
      </c>
      <c r="V994" s="102">
        <v>6</v>
      </c>
      <c r="W994" s="102">
        <v>303</v>
      </c>
      <c r="X994" s="102" t="str">
        <v>S25-01</v>
      </c>
      <c r="Y994" s="102">
        <v>186</v>
      </c>
      <c r="Z994" s="102">
        <v>40</v>
      </c>
      <c r="AA994" s="102">
        <v>146</v>
      </c>
      <c r="AB994" s="13" t="str">
        <v>S25</v>
      </c>
    </row>
    <row r="995" spans="1:28" x14ac:dyDescent="0.25">
      <c r="A995" s="103">
        <v>45722</v>
      </c>
      <c r="B995" s="102" t="str">
        <v>Genius</v>
      </c>
      <c r="C995" s="102" t="str">
        <v>Distributor</v>
      </c>
      <c r="D995" s="102" t="str">
        <v/>
      </c>
      <c r="E995" s="102" t="str">
        <v/>
      </c>
      <c r="F995" s="102" t="str">
        <v>OW</v>
      </c>
      <c r="G995" s="102" t="str">
        <v>Outbound</v>
      </c>
      <c r="H995" s="102" t="str">
        <v>4S6031</v>
      </c>
      <c r="I995" s="103" t="str">
        <v>SSH-NAP</v>
      </c>
      <c r="J995" s="135">
        <v>45781</v>
      </c>
      <c r="K995" s="102">
        <v>10</v>
      </c>
      <c r="L995" s="102">
        <v>10</v>
      </c>
      <c r="M995" s="102">
        <v>175</v>
      </c>
      <c r="N995" s="102">
        <v>0</v>
      </c>
      <c r="O995" s="102">
        <v>0</v>
      </c>
      <c r="P995" s="102">
        <v>1750</v>
      </c>
      <c r="Q995" s="102" t="str">
        <v>Confirmed</v>
      </c>
      <c r="R995" s="102" t="str">
        <v>Closed Deal</v>
      </c>
      <c r="S995" s="102" t="str">
        <v>SSH</v>
      </c>
      <c r="T995" s="102" t="str">
        <v>NAP</v>
      </c>
      <c r="U995" s="102" t="str">
        <v>NAP</v>
      </c>
      <c r="V995" s="102">
        <v>7</v>
      </c>
      <c r="W995" s="102">
        <v>59</v>
      </c>
      <c r="X995" s="102" t="str">
        <v>E25-03B</v>
      </c>
      <c r="Y995" s="102">
        <v>186</v>
      </c>
      <c r="Z995" s="102">
        <v>187</v>
      </c>
      <c r="AA995" s="102">
        <v>-1</v>
      </c>
      <c r="AB995" s="13" t="str">
        <v>E25</v>
      </c>
    </row>
    <row r="996" spans="1:28" x14ac:dyDescent="0.25">
      <c r="A996" s="103">
        <v>45722</v>
      </c>
      <c r="B996" s="102" t="str">
        <v>Genius</v>
      </c>
      <c r="C996" s="102" t="str">
        <v>Distributor</v>
      </c>
      <c r="D996" s="102" t="str">
        <v/>
      </c>
      <c r="E996" s="102" t="str">
        <v/>
      </c>
      <c r="F996" s="102" t="str">
        <v>OW</v>
      </c>
      <c r="G996" s="102" t="str">
        <v>Outbound</v>
      </c>
      <c r="H996" s="102" t="str">
        <v>4S6017</v>
      </c>
      <c r="I996" s="103" t="str">
        <v>SSH-NAP</v>
      </c>
      <c r="J996" s="135">
        <v>45779</v>
      </c>
      <c r="K996" s="102">
        <v>3</v>
      </c>
      <c r="L996" s="102">
        <v>3</v>
      </c>
      <c r="M996" s="102">
        <v>200</v>
      </c>
      <c r="N996" s="102">
        <v>0</v>
      </c>
      <c r="O996" s="102">
        <v>0</v>
      </c>
      <c r="P996" s="102">
        <v>600</v>
      </c>
      <c r="Q996" s="102" t="str">
        <v>Confirmed</v>
      </c>
      <c r="R996" s="102" t="str">
        <v>Closed Deal</v>
      </c>
      <c r="S996" s="102" t="str">
        <v>SSH</v>
      </c>
      <c r="T996" s="102" t="str">
        <v>NAP</v>
      </c>
      <c r="U996" s="102" t="str">
        <v>NAP</v>
      </c>
      <c r="V996" s="102">
        <v>5</v>
      </c>
      <c r="W996" s="102">
        <v>57</v>
      </c>
      <c r="X996" s="102" t="str">
        <v>E25-08</v>
      </c>
      <c r="Y996" s="102">
        <v>186</v>
      </c>
      <c r="Z996" s="102">
        <v>186</v>
      </c>
      <c r="AA996" s="102">
        <v>0</v>
      </c>
      <c r="AB996" s="13" t="str">
        <v>E25</v>
      </c>
    </row>
    <row r="997" spans="1:28" x14ac:dyDescent="0.25">
      <c r="A997" s="103">
        <v>45722</v>
      </c>
      <c r="B997" s="102" t="str">
        <v>Genius</v>
      </c>
      <c r="C997" s="102" t="str">
        <v>Distributor</v>
      </c>
      <c r="D997" s="102" t="str">
        <v/>
      </c>
      <c r="E997" s="102" t="str">
        <v/>
      </c>
      <c r="F997" s="102" t="str">
        <v>OW</v>
      </c>
      <c r="G997" s="102" t="str">
        <v>Outbound</v>
      </c>
      <c r="H997" s="102" t="str">
        <v>NP8101</v>
      </c>
      <c r="I997" s="103" t="str">
        <v>HRG-NAP</v>
      </c>
      <c r="J997" s="135">
        <v>45894</v>
      </c>
      <c r="K997" s="102">
        <v>2</v>
      </c>
      <c r="L997" s="102">
        <v>2</v>
      </c>
      <c r="M997" s="102">
        <v>240</v>
      </c>
      <c r="N997" s="102">
        <v>0</v>
      </c>
      <c r="O997" s="102">
        <v>0</v>
      </c>
      <c r="P997" s="102">
        <v>480</v>
      </c>
      <c r="Q997" s="102" t="str">
        <v>Confirmed</v>
      </c>
      <c r="R997" s="102" t="str">
        <v>Closed Deal</v>
      </c>
      <c r="S997" s="102" t="str">
        <v>HRG</v>
      </c>
      <c r="T997" s="102" t="str">
        <v>NAP</v>
      </c>
      <c r="U997" s="102" t="str">
        <v>NAP</v>
      </c>
      <c r="V997" s="102">
        <v>1</v>
      </c>
      <c r="W997" s="102">
        <v>172</v>
      </c>
      <c r="X997" s="102" t="str">
        <v>S25-13</v>
      </c>
      <c r="Y997" s="102">
        <v>176</v>
      </c>
      <c r="Z997" s="102">
        <v>166</v>
      </c>
      <c r="AA997" s="102">
        <v>10</v>
      </c>
      <c r="AB997" s="13" t="str">
        <v>S25</v>
      </c>
    </row>
    <row r="998" spans="1:28" x14ac:dyDescent="0.25">
      <c r="A998" s="103">
        <v>45723</v>
      </c>
      <c r="B998" s="102" t="str">
        <v>APG</v>
      </c>
      <c r="C998" s="102" t="str">
        <v>Distributor</v>
      </c>
      <c r="D998" s="102" t="str">
        <v/>
      </c>
      <c r="E998" s="102" t="str">
        <v>12LM65</v>
      </c>
      <c r="F998" s="102" t="str">
        <v>OW</v>
      </c>
      <c r="G998" s="102" t="str">
        <v>Outbound</v>
      </c>
      <c r="H998" s="102" t="str">
        <v>4S6016</v>
      </c>
      <c r="I998" s="103" t="str">
        <v>VRN-SSH</v>
      </c>
      <c r="J998" s="135">
        <v>45759</v>
      </c>
      <c r="K998" s="102">
        <v>1</v>
      </c>
      <c r="L998" s="102">
        <v>1</v>
      </c>
      <c r="M998" s="102">
        <v>170</v>
      </c>
      <c r="N998" s="102">
        <v>24.64</v>
      </c>
      <c r="O998" s="102">
        <v>30</v>
      </c>
      <c r="P998" s="102">
        <v>224.64</v>
      </c>
      <c r="Q998" s="102" t="str">
        <v>Confirmed</v>
      </c>
      <c r="R998" s="102" t="str">
        <v>Closed Deal</v>
      </c>
      <c r="S998" s="102" t="str">
        <v>VRN</v>
      </c>
      <c r="T998" s="102" t="str">
        <v>SSH</v>
      </c>
      <c r="U998" s="102" t="str">
        <v>VRN</v>
      </c>
      <c r="V998" s="102">
        <v>6</v>
      </c>
      <c r="W998" s="102">
        <v>36</v>
      </c>
      <c r="X998" s="102" t="str">
        <v>E25-05A</v>
      </c>
      <c r="Y998" s="102">
        <v>63</v>
      </c>
      <c r="Z998" s="102">
        <v>60</v>
      </c>
      <c r="AA998" s="102">
        <v>3</v>
      </c>
      <c r="AB998" s="13" t="str">
        <v>E25</v>
      </c>
    </row>
    <row r="999" spans="1:28" x14ac:dyDescent="0.25">
      <c r="A999" s="103">
        <v>45723</v>
      </c>
      <c r="B999" s="102" t="str">
        <v>Genius</v>
      </c>
      <c r="C999" s="102" t="str">
        <v>Distributor</v>
      </c>
      <c r="D999" s="102" t="str">
        <v/>
      </c>
      <c r="E999" s="102" t="str">
        <v/>
      </c>
      <c r="F999" s="102" t="str">
        <v>OW</v>
      </c>
      <c r="G999" s="102" t="str">
        <v>Outbound</v>
      </c>
      <c r="H999" s="102" t="str">
        <v>4S6031</v>
      </c>
      <c r="I999" s="103" t="str">
        <v>SSH-NAP</v>
      </c>
      <c r="J999" s="135">
        <v>45781</v>
      </c>
      <c r="K999" s="102">
        <v>1</v>
      </c>
      <c r="L999" s="102">
        <v>1</v>
      </c>
      <c r="M999" s="102">
        <v>175</v>
      </c>
      <c r="N999" s="102">
        <v>0</v>
      </c>
      <c r="O999" s="102">
        <v>0</v>
      </c>
      <c r="P999" s="102">
        <v>175</v>
      </c>
      <c r="Q999" s="102" t="str">
        <v>Confirmed</v>
      </c>
      <c r="R999" s="102" t="str">
        <v>Closed Deal</v>
      </c>
      <c r="S999" s="102" t="str">
        <v>SSH</v>
      </c>
      <c r="T999" s="102" t="str">
        <v>NAP</v>
      </c>
      <c r="U999" s="102" t="str">
        <v>NAP</v>
      </c>
      <c r="V999" s="102">
        <v>7</v>
      </c>
      <c r="W999" s="102">
        <v>58</v>
      </c>
      <c r="X999" s="102" t="str">
        <v>E25-03B</v>
      </c>
      <c r="Y999" s="102">
        <v>186</v>
      </c>
      <c r="Z999" s="102">
        <v>187</v>
      </c>
      <c r="AA999" s="102">
        <v>-1</v>
      </c>
      <c r="AB999" s="13" t="str">
        <v>E25</v>
      </c>
    </row>
    <row r="1000" spans="1:28" x14ac:dyDescent="0.25">
      <c r="A1000" s="103">
        <v>45723</v>
      </c>
      <c r="B1000" s="102" t="str">
        <v>Genius</v>
      </c>
      <c r="C1000" s="102" t="str">
        <v>Distributor</v>
      </c>
      <c r="D1000" s="102" t="str">
        <v/>
      </c>
      <c r="E1000" s="102" t="str">
        <v/>
      </c>
      <c r="F1000" s="102" t="str">
        <v>OW</v>
      </c>
      <c r="G1000" s="102" t="str">
        <v>Outbound</v>
      </c>
      <c r="H1000" s="102" t="str">
        <v>4S6006</v>
      </c>
      <c r="I1000" s="103" t="str">
        <v>MXP-SSH</v>
      </c>
      <c r="J1000" s="135">
        <v>45772</v>
      </c>
      <c r="K1000" s="102">
        <v>2</v>
      </c>
      <c r="L1000" s="102">
        <v>2</v>
      </c>
      <c r="M1000" s="102">
        <v>200</v>
      </c>
      <c r="N1000" s="102">
        <v>0</v>
      </c>
      <c r="O1000" s="102">
        <v>0</v>
      </c>
      <c r="P1000" s="102">
        <v>400</v>
      </c>
      <c r="Q1000" s="102" t="str">
        <v>Confirmed</v>
      </c>
      <c r="R1000" s="102" t="str">
        <v>Closed Deal</v>
      </c>
      <c r="S1000" s="102" t="str">
        <v>MXP</v>
      </c>
      <c r="T1000" s="102" t="str">
        <v>SSH</v>
      </c>
      <c r="U1000" s="102" t="str">
        <v>MXP</v>
      </c>
      <c r="V1000" s="102">
        <v>5</v>
      </c>
      <c r="W1000" s="102">
        <v>49</v>
      </c>
      <c r="X1000" s="102" t="str">
        <v>E25-04</v>
      </c>
      <c r="Y1000" s="102">
        <v>186</v>
      </c>
      <c r="Z1000" s="102">
        <v>180</v>
      </c>
      <c r="AA1000" s="102">
        <v>6</v>
      </c>
      <c r="AB1000" s="13" t="str">
        <v>E25</v>
      </c>
    </row>
    <row r="1001" spans="1:28" x14ac:dyDescent="0.25">
      <c r="A1001" s="103">
        <v>45723</v>
      </c>
      <c r="B1001" s="102" t="str">
        <v>Genius</v>
      </c>
      <c r="C1001" s="102" t="str">
        <v>Distributor</v>
      </c>
      <c r="D1001" s="102" t="str">
        <v/>
      </c>
      <c r="E1001" s="102" t="str">
        <v/>
      </c>
      <c r="F1001" s="102" t="str">
        <v>OW</v>
      </c>
      <c r="G1001" s="102" t="str">
        <v>Outbound</v>
      </c>
      <c r="H1001" s="102" t="str">
        <v>4S6005</v>
      </c>
      <c r="I1001" s="103" t="str">
        <v>SSH-MXP</v>
      </c>
      <c r="J1001" s="135">
        <v>45779</v>
      </c>
      <c r="K1001" s="102">
        <v>3</v>
      </c>
      <c r="L1001" s="102">
        <v>3</v>
      </c>
      <c r="M1001" s="102">
        <v>200</v>
      </c>
      <c r="N1001" s="102">
        <v>0</v>
      </c>
      <c r="O1001" s="102">
        <v>0</v>
      </c>
      <c r="P1001" s="102">
        <v>600</v>
      </c>
      <c r="Q1001" s="102" t="str">
        <v>Confirmed</v>
      </c>
      <c r="R1001" s="102" t="str">
        <v>Closed Deal</v>
      </c>
      <c r="S1001" s="102" t="str">
        <v>SSH</v>
      </c>
      <c r="T1001" s="102" t="str">
        <v>MXP</v>
      </c>
      <c r="U1001" s="102" t="str">
        <v>MXP</v>
      </c>
      <c r="V1001" s="102">
        <v>5</v>
      </c>
      <c r="W1001" s="102">
        <v>56</v>
      </c>
      <c r="X1001" s="102" t="str">
        <v>E25-04</v>
      </c>
      <c r="Y1001" s="102">
        <v>186</v>
      </c>
      <c r="Z1001" s="102">
        <v>185</v>
      </c>
      <c r="AA1001" s="102">
        <v>1</v>
      </c>
      <c r="AB1001" s="13" t="str">
        <v>E25</v>
      </c>
    </row>
    <row r="1002" spans="1:28" x14ac:dyDescent="0.25">
      <c r="A1002" s="103">
        <v>45722</v>
      </c>
      <c r="B1002" s="102" t="str">
        <v>EuroAirlines</v>
      </c>
      <c r="C1002" s="102" t="str">
        <v>Distributor</v>
      </c>
      <c r="D1002" s="102" t="str">
        <v>AMADEUS</v>
      </c>
      <c r="E1002" s="102" t="str">
        <v>11LY2L</v>
      </c>
      <c r="F1002" s="102" t="str">
        <v>OW</v>
      </c>
      <c r="G1002" s="102" t="str">
        <v>Outbound</v>
      </c>
      <c r="H1002" s="102" t="str">
        <v>4S6005</v>
      </c>
      <c r="I1002" s="103" t="str">
        <v>SSH-FCO</v>
      </c>
      <c r="J1002" s="135">
        <v>45891</v>
      </c>
      <c r="K1002" s="102">
        <v>1</v>
      </c>
      <c r="L1002" s="102">
        <v>1</v>
      </c>
      <c r="M1002" s="102">
        <v>270</v>
      </c>
      <c r="N1002" s="102">
        <v>37.72</v>
      </c>
      <c r="O1002" s="102">
        <v>40</v>
      </c>
      <c r="P1002" s="102">
        <v>347.72</v>
      </c>
      <c r="Q1002" s="102" t="str">
        <v>Confirmed</v>
      </c>
      <c r="R1002" s="102" t="str">
        <v>Closed Deal</v>
      </c>
      <c r="S1002" s="102" t="str">
        <v>SSH</v>
      </c>
      <c r="T1002" s="102" t="str">
        <v>FCO</v>
      </c>
      <c r="U1002" s="102" t="str">
        <v>FCO</v>
      </c>
      <c r="V1002" s="102">
        <v>5</v>
      </c>
      <c r="W1002" s="102">
        <v>169</v>
      </c>
      <c r="X1002" s="102" t="str">
        <v>S25-15</v>
      </c>
      <c r="Y1002" s="102">
        <v>186</v>
      </c>
      <c r="Z1002" s="102">
        <v>118</v>
      </c>
      <c r="AA1002" s="102">
        <v>68</v>
      </c>
      <c r="AB1002" s="13" t="str">
        <v>S25</v>
      </c>
    </row>
    <row r="1003" spans="1:28" x14ac:dyDescent="0.25">
      <c r="A1003" s="103">
        <v>45722</v>
      </c>
      <c r="B1003" s="102" t="str">
        <v>EuroAirlines</v>
      </c>
      <c r="C1003" s="102" t="str">
        <v>Distributor</v>
      </c>
      <c r="D1003" s="102" t="str">
        <v>AMADEUS</v>
      </c>
      <c r="E1003" s="102" t="str">
        <v>11LHTR</v>
      </c>
      <c r="F1003" s="102" t="str">
        <v>OW</v>
      </c>
      <c r="G1003" s="102" t="str">
        <v>Outbound</v>
      </c>
      <c r="H1003" s="102" t="str">
        <v>SE5446</v>
      </c>
      <c r="I1003" s="103" t="str">
        <v>SSH-NAP</v>
      </c>
      <c r="J1003" s="135">
        <v>45772</v>
      </c>
      <c r="K1003" s="102">
        <v>1</v>
      </c>
      <c r="L1003" s="102">
        <v>1</v>
      </c>
      <c r="M1003" s="102">
        <v>250</v>
      </c>
      <c r="N1003" s="102">
        <v>38.92</v>
      </c>
      <c r="O1003" s="102">
        <v>40</v>
      </c>
      <c r="P1003" s="102">
        <v>328.92</v>
      </c>
      <c r="Q1003" s="102" t="str">
        <v>Confirmed</v>
      </c>
      <c r="R1003" s="102" t="str">
        <v>Closed Deal</v>
      </c>
      <c r="S1003" s="102" t="str">
        <v>SSH</v>
      </c>
      <c r="T1003" s="102" t="str">
        <v>NAP</v>
      </c>
      <c r="U1003" s="102" t="str">
        <v>NAP</v>
      </c>
      <c r="V1003" s="102">
        <v>5</v>
      </c>
      <c r="W1003" s="102">
        <v>50</v>
      </c>
      <c r="X1003" s="102" t="str">
        <v>E25-09B</v>
      </c>
      <c r="Y1003" s="102">
        <v>95</v>
      </c>
      <c r="Z1003" s="102">
        <v>95</v>
      </c>
      <c r="AA1003" s="102">
        <v>0</v>
      </c>
      <c r="AB1003" s="13" t="str">
        <v>E25</v>
      </c>
    </row>
    <row r="1004" spans="1:28" x14ac:dyDescent="0.25">
      <c r="A1004" s="103">
        <v>45722</v>
      </c>
      <c r="B1004" s="102" t="str">
        <v>EuroAirlines</v>
      </c>
      <c r="C1004" s="102" t="str">
        <v>Distributor</v>
      </c>
      <c r="D1004" s="102" t="str">
        <v>AMADEUS</v>
      </c>
      <c r="E1004" s="102" t="str">
        <v>11LY2L</v>
      </c>
      <c r="F1004" s="102" t="str">
        <v>OW</v>
      </c>
      <c r="G1004" s="102" t="str">
        <v>Outbound</v>
      </c>
      <c r="H1004" s="102" t="str">
        <v>4S6005</v>
      </c>
      <c r="I1004" s="103" t="str">
        <v>SSH-FCO</v>
      </c>
      <c r="J1004" s="135">
        <v>45891</v>
      </c>
      <c r="K1004" s="102">
        <v>1</v>
      </c>
      <c r="L1004" s="102">
        <v>1</v>
      </c>
      <c r="M1004" s="102">
        <v>270</v>
      </c>
      <c r="N1004" s="102">
        <v>37.72</v>
      </c>
      <c r="O1004" s="102">
        <v>40</v>
      </c>
      <c r="P1004" s="102">
        <v>347.72</v>
      </c>
      <c r="Q1004" s="102" t="str">
        <v>Confirmed</v>
      </c>
      <c r="R1004" s="102" t="str">
        <v>Closed Deal</v>
      </c>
      <c r="S1004" s="102" t="str">
        <v>SSH</v>
      </c>
      <c r="T1004" s="102" t="str">
        <v>FCO</v>
      </c>
      <c r="U1004" s="102" t="str">
        <v>FCO</v>
      </c>
      <c r="V1004" s="102">
        <v>5</v>
      </c>
      <c r="W1004" s="102">
        <v>169</v>
      </c>
      <c r="X1004" s="102" t="str">
        <v>S25-15</v>
      </c>
      <c r="Y1004" s="102">
        <v>186</v>
      </c>
      <c r="Z1004" s="102">
        <v>118</v>
      </c>
      <c r="AA1004" s="102">
        <v>68</v>
      </c>
      <c r="AB1004" s="13" t="str">
        <v>S25</v>
      </c>
    </row>
    <row r="1005" spans="1:28" x14ac:dyDescent="0.25">
      <c r="A1005" s="103">
        <v>45722</v>
      </c>
      <c r="B1005" s="102" t="str">
        <v>EuroAirlines</v>
      </c>
      <c r="C1005" s="102" t="str">
        <v>Distributor</v>
      </c>
      <c r="D1005" s="102" t="str">
        <v>AMADEUS</v>
      </c>
      <c r="E1005" s="102" t="str">
        <v>11LHTR</v>
      </c>
      <c r="F1005" s="102" t="str">
        <v>OW</v>
      </c>
      <c r="G1005" s="102" t="str">
        <v>Outbound</v>
      </c>
      <c r="H1005" s="102" t="str">
        <v>SE5446</v>
      </c>
      <c r="I1005" s="103" t="str">
        <v>SSH-NAP</v>
      </c>
      <c r="J1005" s="135">
        <v>45772</v>
      </c>
      <c r="K1005" s="102">
        <v>1</v>
      </c>
      <c r="L1005" s="102">
        <v>1</v>
      </c>
      <c r="M1005" s="102">
        <v>187.5</v>
      </c>
      <c r="N1005" s="102">
        <v>38.92</v>
      </c>
      <c r="O1005" s="102">
        <v>40</v>
      </c>
      <c r="P1005" s="102">
        <v>266.42</v>
      </c>
      <c r="Q1005" s="102" t="str">
        <v>Confirmed</v>
      </c>
      <c r="R1005" s="102" t="str">
        <v>Closed Deal</v>
      </c>
      <c r="S1005" s="102" t="str">
        <v>SSH</v>
      </c>
      <c r="T1005" s="102" t="str">
        <v>NAP</v>
      </c>
      <c r="U1005" s="102" t="str">
        <v>NAP</v>
      </c>
      <c r="V1005" s="102">
        <v>5</v>
      </c>
      <c r="W1005" s="102">
        <v>50</v>
      </c>
      <c r="X1005" s="102" t="str">
        <v>E25-09B</v>
      </c>
      <c r="Y1005" s="102">
        <v>95</v>
      </c>
      <c r="Z1005" s="102">
        <v>95</v>
      </c>
      <c r="AA1005" s="102">
        <v>0</v>
      </c>
      <c r="AB1005" s="13" t="str">
        <v>E25</v>
      </c>
    </row>
    <row r="1006" spans="1:28" x14ac:dyDescent="0.25">
      <c r="A1006" s="103">
        <v>45722</v>
      </c>
      <c r="B1006" s="102" t="str">
        <v>EuroAirlines</v>
      </c>
      <c r="C1006" s="102" t="str">
        <v>Distributor</v>
      </c>
      <c r="D1006" s="102" t="str">
        <v>AMADEUS</v>
      </c>
      <c r="E1006" s="102" t="str">
        <v>11LHTR</v>
      </c>
      <c r="F1006" s="102" t="str">
        <v>OW</v>
      </c>
      <c r="G1006" s="102" t="str">
        <v>Outbound</v>
      </c>
      <c r="H1006" s="102" t="str">
        <v>SE5446</v>
      </c>
      <c r="I1006" s="103" t="str">
        <v>SSH-NAP</v>
      </c>
      <c r="J1006" s="135">
        <v>45772</v>
      </c>
      <c r="K1006" s="102">
        <v>1</v>
      </c>
      <c r="L1006" s="102">
        <v>1</v>
      </c>
      <c r="M1006" s="102">
        <v>250</v>
      </c>
      <c r="N1006" s="102">
        <v>38.92</v>
      </c>
      <c r="O1006" s="102">
        <v>40</v>
      </c>
      <c r="P1006" s="102">
        <v>328.92</v>
      </c>
      <c r="Q1006" s="102" t="str">
        <v>Confirmed</v>
      </c>
      <c r="R1006" s="102" t="str">
        <v>Closed Deal</v>
      </c>
      <c r="S1006" s="102" t="str">
        <v>SSH</v>
      </c>
      <c r="T1006" s="102" t="str">
        <v>NAP</v>
      </c>
      <c r="U1006" s="102" t="str">
        <v>NAP</v>
      </c>
      <c r="V1006" s="102">
        <v>5</v>
      </c>
      <c r="W1006" s="102">
        <v>50</v>
      </c>
      <c r="X1006" s="102" t="str">
        <v>E25-09B</v>
      </c>
      <c r="Y1006" s="102">
        <v>95</v>
      </c>
      <c r="Z1006" s="102">
        <v>95</v>
      </c>
      <c r="AA1006" s="102">
        <v>0</v>
      </c>
      <c r="AB1006" s="13" t="str">
        <v>E25</v>
      </c>
    </row>
    <row r="1007" spans="1:28" x14ac:dyDescent="0.25">
      <c r="A1007" s="103">
        <v>45722</v>
      </c>
      <c r="B1007" s="102" t="str">
        <v>EuroAirlines</v>
      </c>
      <c r="C1007" s="102" t="str">
        <v>Distributor</v>
      </c>
      <c r="D1007" s="102" t="str">
        <v>AMADEUS</v>
      </c>
      <c r="E1007" s="102" t="str">
        <v>11LHTR</v>
      </c>
      <c r="F1007" s="102" t="str">
        <v>OW</v>
      </c>
      <c r="G1007" s="102" t="str">
        <v>Outbound</v>
      </c>
      <c r="H1007" s="102" t="str">
        <v>SE5446</v>
      </c>
      <c r="I1007" s="103" t="str">
        <v>SSH-NAP</v>
      </c>
      <c r="J1007" s="135">
        <v>45772</v>
      </c>
      <c r="K1007" s="102">
        <v>1</v>
      </c>
      <c r="L1007" s="102">
        <v>1</v>
      </c>
      <c r="M1007" s="102">
        <v>187.5</v>
      </c>
      <c r="N1007" s="102">
        <v>38.92</v>
      </c>
      <c r="O1007" s="102">
        <v>40</v>
      </c>
      <c r="P1007" s="102">
        <v>266.42</v>
      </c>
      <c r="Q1007" s="102" t="str">
        <v>Confirmed</v>
      </c>
      <c r="R1007" s="102" t="str">
        <v>Closed Deal</v>
      </c>
      <c r="S1007" s="102" t="str">
        <v>SSH</v>
      </c>
      <c r="T1007" s="102" t="str">
        <v>NAP</v>
      </c>
      <c r="U1007" s="102" t="str">
        <v>NAP</v>
      </c>
      <c r="V1007" s="102">
        <v>5</v>
      </c>
      <c r="W1007" s="102">
        <v>50</v>
      </c>
      <c r="X1007" s="102" t="str">
        <v>E25-09B</v>
      </c>
      <c r="Y1007" s="102">
        <v>95</v>
      </c>
      <c r="Z1007" s="102">
        <v>95</v>
      </c>
      <c r="AA1007" s="102">
        <v>0</v>
      </c>
      <c r="AB1007" s="13" t="str">
        <v>E25</v>
      </c>
    </row>
    <row r="1008" spans="1:28" x14ac:dyDescent="0.25">
      <c r="A1008" s="103">
        <v>45722</v>
      </c>
      <c r="B1008" s="102" t="str">
        <v>EuroAirlines</v>
      </c>
      <c r="C1008" s="102" t="str">
        <v>Distributor</v>
      </c>
      <c r="D1008" s="102" t="str">
        <v>AMADEUS</v>
      </c>
      <c r="E1008" s="102" t="str">
        <v>11LY2L</v>
      </c>
      <c r="F1008" s="102" t="str">
        <v>OW</v>
      </c>
      <c r="G1008" s="102" t="str">
        <v>Outbound</v>
      </c>
      <c r="H1008" s="102" t="str">
        <v>4S6005</v>
      </c>
      <c r="I1008" s="103" t="str">
        <v>SSH-FCO</v>
      </c>
      <c r="J1008" s="135">
        <v>45891</v>
      </c>
      <c r="K1008" s="102">
        <v>1</v>
      </c>
      <c r="L1008" s="102">
        <v>1</v>
      </c>
      <c r="M1008" s="102">
        <v>270</v>
      </c>
      <c r="N1008" s="102">
        <v>37.72</v>
      </c>
      <c r="O1008" s="102">
        <v>40</v>
      </c>
      <c r="P1008" s="102">
        <v>347.72</v>
      </c>
      <c r="Q1008" s="102" t="str">
        <v>Confirmed</v>
      </c>
      <c r="R1008" s="102" t="str">
        <v>Closed Deal</v>
      </c>
      <c r="S1008" s="102" t="str">
        <v>SSH</v>
      </c>
      <c r="T1008" s="102" t="str">
        <v>FCO</v>
      </c>
      <c r="U1008" s="102" t="str">
        <v>FCO</v>
      </c>
      <c r="V1008" s="102">
        <v>5</v>
      </c>
      <c r="W1008" s="102">
        <v>169</v>
      </c>
      <c r="X1008" s="102" t="str">
        <v>S25-15</v>
      </c>
      <c r="Y1008" s="102">
        <v>186</v>
      </c>
      <c r="Z1008" s="102">
        <v>118</v>
      </c>
      <c r="AA1008" s="102">
        <v>68</v>
      </c>
      <c r="AB1008" s="13" t="str">
        <v>S25</v>
      </c>
    </row>
    <row r="1009" spans="1:28" x14ac:dyDescent="0.25">
      <c r="A1009" s="103">
        <v>45722</v>
      </c>
      <c r="B1009" s="102" t="str">
        <v>EuroAirlines</v>
      </c>
      <c r="C1009" s="102" t="str">
        <v>Distributor</v>
      </c>
      <c r="D1009" s="102" t="str">
        <v>AMADEUS</v>
      </c>
      <c r="E1009" s="102" t="str">
        <v>11LY2L</v>
      </c>
      <c r="F1009" s="102" t="str">
        <v>OW</v>
      </c>
      <c r="G1009" s="102" t="str">
        <v>Outbound</v>
      </c>
      <c r="H1009" s="102" t="str">
        <v>4S6005</v>
      </c>
      <c r="I1009" s="103" t="str">
        <v>SSH-FCO</v>
      </c>
      <c r="J1009" s="135">
        <v>45891</v>
      </c>
      <c r="K1009" s="102">
        <v>1</v>
      </c>
      <c r="L1009" s="102">
        <v>1</v>
      </c>
      <c r="M1009" s="102">
        <v>270</v>
      </c>
      <c r="N1009" s="102">
        <v>37.72</v>
      </c>
      <c r="O1009" s="102">
        <v>40</v>
      </c>
      <c r="P1009" s="102">
        <v>347.72</v>
      </c>
      <c r="Q1009" s="102" t="str">
        <v>Confirmed</v>
      </c>
      <c r="R1009" s="102" t="str">
        <v>Closed Deal</v>
      </c>
      <c r="S1009" s="102" t="str">
        <v>SSH</v>
      </c>
      <c r="T1009" s="102" t="str">
        <v>FCO</v>
      </c>
      <c r="U1009" s="102" t="str">
        <v>FCO</v>
      </c>
      <c r="V1009" s="102">
        <v>5</v>
      </c>
      <c r="W1009" s="102">
        <v>169</v>
      </c>
      <c r="X1009" s="102" t="str">
        <v>S25-15</v>
      </c>
      <c r="Y1009" s="102">
        <v>186</v>
      </c>
      <c r="Z1009" s="102">
        <v>118</v>
      </c>
      <c r="AA1009" s="102">
        <v>68</v>
      </c>
      <c r="AB1009" s="13" t="str">
        <v>S25</v>
      </c>
    </row>
    <row r="1010" spans="1:28" x14ac:dyDescent="0.25">
      <c r="A1010" s="103">
        <v>45722</v>
      </c>
      <c r="B1010" s="102" t="str">
        <v>EuroAirlines</v>
      </c>
      <c r="C1010" s="102" t="str">
        <v>Distributor</v>
      </c>
      <c r="D1010" s="102" t="str">
        <v>AMADEUS</v>
      </c>
      <c r="E1010" s="102" t="str">
        <v>11LHU3</v>
      </c>
      <c r="F1010" s="102" t="str">
        <v>OW</v>
      </c>
      <c r="G1010" s="102" t="str">
        <v>Outbound</v>
      </c>
      <c r="H1010" s="102" t="str">
        <v>SE5446</v>
      </c>
      <c r="I1010" s="103" t="str">
        <v>SSH-NAP</v>
      </c>
      <c r="J1010" s="135">
        <v>45772</v>
      </c>
      <c r="K1010" s="102">
        <v>1</v>
      </c>
      <c r="L1010" s="102">
        <v>1</v>
      </c>
      <c r="M1010" s="102">
        <v>300</v>
      </c>
      <c r="N1010" s="102">
        <v>38.92</v>
      </c>
      <c r="O1010" s="102">
        <v>40</v>
      </c>
      <c r="P1010" s="102">
        <v>378.92</v>
      </c>
      <c r="Q1010" s="102" t="str">
        <v>Confirmed</v>
      </c>
      <c r="R1010" s="102" t="str">
        <v>Closed Deal</v>
      </c>
      <c r="S1010" s="102" t="str">
        <v>SSH</v>
      </c>
      <c r="T1010" s="102" t="str">
        <v>NAP</v>
      </c>
      <c r="U1010" s="102" t="str">
        <v>NAP</v>
      </c>
      <c r="V1010" s="102">
        <v>5</v>
      </c>
      <c r="W1010" s="102">
        <v>50</v>
      </c>
      <c r="X1010" s="102" t="str">
        <v>E25-09B</v>
      </c>
      <c r="Y1010" s="102">
        <v>95</v>
      </c>
      <c r="Z1010" s="102">
        <v>95</v>
      </c>
      <c r="AA1010" s="102">
        <v>0</v>
      </c>
      <c r="AB1010" s="13" t="str">
        <v>E25</v>
      </c>
    </row>
    <row r="1011" spans="1:28" x14ac:dyDescent="0.25">
      <c r="A1011" s="103">
        <v>45722</v>
      </c>
      <c r="B1011" s="102" t="str">
        <v>EuroAirlines</v>
      </c>
      <c r="C1011" s="102" t="str">
        <v>Distributor</v>
      </c>
      <c r="D1011" s="102" t="str">
        <v>AMADEUS</v>
      </c>
      <c r="E1011" s="102" t="str">
        <v>11LHU3</v>
      </c>
      <c r="F1011" s="102" t="str">
        <v>OW</v>
      </c>
      <c r="G1011" s="102" t="str">
        <v>Outbound</v>
      </c>
      <c r="H1011" s="102" t="str">
        <v>SE5446</v>
      </c>
      <c r="I1011" s="103" t="str">
        <v>SSH-NAP</v>
      </c>
      <c r="J1011" s="135">
        <v>45772</v>
      </c>
      <c r="K1011" s="102">
        <v>1</v>
      </c>
      <c r="L1011" s="102">
        <v>1</v>
      </c>
      <c r="M1011" s="102">
        <v>300</v>
      </c>
      <c r="N1011" s="102">
        <v>38.92</v>
      </c>
      <c r="O1011" s="102">
        <v>40</v>
      </c>
      <c r="P1011" s="102">
        <v>378.92</v>
      </c>
      <c r="Q1011" s="102" t="str">
        <v>Confirmed</v>
      </c>
      <c r="R1011" s="102" t="str">
        <v>Closed Deal</v>
      </c>
      <c r="S1011" s="102" t="str">
        <v>SSH</v>
      </c>
      <c r="T1011" s="102" t="str">
        <v>NAP</v>
      </c>
      <c r="U1011" s="102" t="str">
        <v>NAP</v>
      </c>
      <c r="V1011" s="102">
        <v>5</v>
      </c>
      <c r="W1011" s="102">
        <v>50</v>
      </c>
      <c r="X1011" s="102" t="str">
        <v>E25-09B</v>
      </c>
      <c r="Y1011" s="102">
        <v>95</v>
      </c>
      <c r="Z1011" s="102">
        <v>95</v>
      </c>
      <c r="AA1011" s="102">
        <v>0</v>
      </c>
      <c r="AB1011" s="13" t="str">
        <v>E25</v>
      </c>
    </row>
    <row r="1012" spans="1:28" x14ac:dyDescent="0.25">
      <c r="A1012" s="103">
        <v>45722</v>
      </c>
      <c r="B1012" s="102" t="str">
        <v>EuroAirlines</v>
      </c>
      <c r="C1012" s="102" t="str">
        <v>Distributor</v>
      </c>
      <c r="D1012" s="102" t="str">
        <v>AMADEUS</v>
      </c>
      <c r="E1012" s="102" t="str">
        <v>11LHU3</v>
      </c>
      <c r="F1012" s="102" t="str">
        <v>OW</v>
      </c>
      <c r="G1012" s="102" t="str">
        <v>Outbound</v>
      </c>
      <c r="H1012" s="102" t="str">
        <v>SE5446</v>
      </c>
      <c r="I1012" s="103" t="str">
        <v>SSH-NAP</v>
      </c>
      <c r="J1012" s="135">
        <v>45772</v>
      </c>
      <c r="K1012" s="102">
        <v>1</v>
      </c>
      <c r="L1012" s="102">
        <v>1</v>
      </c>
      <c r="M1012" s="102">
        <v>225</v>
      </c>
      <c r="N1012" s="102">
        <v>38.92</v>
      </c>
      <c r="O1012" s="102">
        <v>40</v>
      </c>
      <c r="P1012" s="102">
        <v>303.92</v>
      </c>
      <c r="Q1012" s="102" t="str">
        <v>Confirmed</v>
      </c>
      <c r="R1012" s="102" t="str">
        <v>Closed Deal</v>
      </c>
      <c r="S1012" s="102" t="str">
        <v>SSH</v>
      </c>
      <c r="T1012" s="102" t="str">
        <v>NAP</v>
      </c>
      <c r="U1012" s="102" t="str">
        <v>NAP</v>
      </c>
      <c r="V1012" s="102">
        <v>5</v>
      </c>
      <c r="W1012" s="102">
        <v>50</v>
      </c>
      <c r="X1012" s="102" t="str">
        <v>E25-09B</v>
      </c>
      <c r="Y1012" s="102">
        <v>95</v>
      </c>
      <c r="Z1012" s="102">
        <v>95</v>
      </c>
      <c r="AA1012" s="102">
        <v>0</v>
      </c>
      <c r="AB1012" s="13" t="str">
        <v>E25</v>
      </c>
    </row>
    <row r="1013" spans="1:28" x14ac:dyDescent="0.25">
      <c r="A1013" s="103">
        <v>45722</v>
      </c>
      <c r="B1013" s="102" t="str">
        <v>EuroAirlines</v>
      </c>
      <c r="C1013" s="102" t="str">
        <v>Distributor</v>
      </c>
      <c r="D1013" s="102" t="str">
        <v>AMADEUS</v>
      </c>
      <c r="E1013" s="102" t="str">
        <v>11LY2L</v>
      </c>
      <c r="F1013" s="102" t="str">
        <v>OW</v>
      </c>
      <c r="G1013" s="102" t="str">
        <v>Outbound</v>
      </c>
      <c r="H1013" s="102" t="str">
        <v>4S6005</v>
      </c>
      <c r="I1013" s="103" t="str">
        <v>SSH-FCO</v>
      </c>
      <c r="J1013" s="135">
        <v>45891</v>
      </c>
      <c r="K1013" s="102">
        <v>1</v>
      </c>
      <c r="L1013" s="102">
        <v>1</v>
      </c>
      <c r="M1013" s="102">
        <v>270</v>
      </c>
      <c r="N1013" s="102">
        <v>37.72</v>
      </c>
      <c r="O1013" s="102">
        <v>40</v>
      </c>
      <c r="P1013" s="102">
        <v>347.72</v>
      </c>
      <c r="Q1013" s="102" t="str">
        <v>Confirmed</v>
      </c>
      <c r="R1013" s="102" t="str">
        <v>Closed Deal</v>
      </c>
      <c r="S1013" s="102" t="str">
        <v>SSH</v>
      </c>
      <c r="T1013" s="102" t="str">
        <v>FCO</v>
      </c>
      <c r="U1013" s="102" t="str">
        <v>FCO</v>
      </c>
      <c r="V1013" s="102">
        <v>5</v>
      </c>
      <c r="W1013" s="102">
        <v>169</v>
      </c>
      <c r="X1013" s="102" t="str">
        <v>S25-15</v>
      </c>
      <c r="Y1013" s="102">
        <v>186</v>
      </c>
      <c r="Z1013" s="102">
        <v>118</v>
      </c>
      <c r="AA1013" s="102">
        <v>68</v>
      </c>
      <c r="AB1013" s="13" t="str">
        <v>S25</v>
      </c>
    </row>
    <row r="1014" spans="1:28" x14ac:dyDescent="0.25">
      <c r="A1014" s="103">
        <v>45722</v>
      </c>
      <c r="B1014" s="102" t="str">
        <v>EuroAirlines</v>
      </c>
      <c r="C1014" s="102" t="str">
        <v>Distributor</v>
      </c>
      <c r="D1014" s="102" t="str">
        <v>AMADEUS</v>
      </c>
      <c r="E1014" s="102" t="str">
        <v>11LHU3</v>
      </c>
      <c r="F1014" s="102" t="str">
        <v>OW</v>
      </c>
      <c r="G1014" s="102" t="str">
        <v>Outbound</v>
      </c>
      <c r="H1014" s="102" t="str">
        <v>SE5446</v>
      </c>
      <c r="I1014" s="103" t="str">
        <v>SSH-NAP</v>
      </c>
      <c r="J1014" s="135">
        <v>45772</v>
      </c>
      <c r="K1014" s="102">
        <v>1</v>
      </c>
      <c r="L1014" s="102">
        <v>1</v>
      </c>
      <c r="M1014" s="102">
        <v>300</v>
      </c>
      <c r="N1014" s="102">
        <v>38.92</v>
      </c>
      <c r="O1014" s="102">
        <v>40</v>
      </c>
      <c r="P1014" s="102">
        <v>378.92</v>
      </c>
      <c r="Q1014" s="102" t="str">
        <v>Confirmed</v>
      </c>
      <c r="R1014" s="102" t="str">
        <v>Closed Deal</v>
      </c>
      <c r="S1014" s="102" t="str">
        <v>SSH</v>
      </c>
      <c r="T1014" s="102" t="str">
        <v>NAP</v>
      </c>
      <c r="U1014" s="102" t="str">
        <v>NAP</v>
      </c>
      <c r="V1014" s="102">
        <v>5</v>
      </c>
      <c r="W1014" s="102">
        <v>50</v>
      </c>
      <c r="X1014" s="102" t="str">
        <v>E25-09B</v>
      </c>
      <c r="Y1014" s="102">
        <v>95</v>
      </c>
      <c r="Z1014" s="102">
        <v>95</v>
      </c>
      <c r="AA1014" s="102">
        <v>0</v>
      </c>
      <c r="AB1014" s="13" t="str">
        <v>E25</v>
      </c>
    </row>
    <row r="1015" spans="1:28" x14ac:dyDescent="0.25">
      <c r="A1015" s="103">
        <v>45723</v>
      </c>
      <c r="B1015" s="102" t="str">
        <v>Searcharter</v>
      </c>
      <c r="C1015" s="102" t="str">
        <v>Distributor</v>
      </c>
      <c r="D1015" s="102" t="str">
        <v/>
      </c>
      <c r="E1015" s="102" t="str">
        <v>WDZYW</v>
      </c>
      <c r="F1015" s="102" t="str">
        <v>OW</v>
      </c>
      <c r="G1015" s="102" t="str">
        <v>Outbound</v>
      </c>
      <c r="H1015" s="102" t="str">
        <v>4S6031</v>
      </c>
      <c r="I1015" s="103" t="str">
        <v>SSH-NAP</v>
      </c>
      <c r="J1015" s="135">
        <v>45767</v>
      </c>
      <c r="K1015" s="102">
        <v>4</v>
      </c>
      <c r="L1015" s="102">
        <v>4</v>
      </c>
      <c r="M1015" s="102">
        <v>140</v>
      </c>
      <c r="N1015" s="102">
        <v>0</v>
      </c>
      <c r="O1015" s="102">
        <v>0</v>
      </c>
      <c r="P1015" s="102">
        <v>560</v>
      </c>
      <c r="Q1015" s="102" t="str">
        <v>Confirmed</v>
      </c>
      <c r="R1015" s="102" t="str">
        <v>Closed Deal</v>
      </c>
      <c r="S1015" s="102" t="str">
        <v>SSH</v>
      </c>
      <c r="T1015" s="102" t="str">
        <v>NAP</v>
      </c>
      <c r="U1015" s="102" t="str">
        <v>NAP</v>
      </c>
      <c r="V1015" s="102">
        <v>7</v>
      </c>
      <c r="W1015" s="102">
        <v>44</v>
      </c>
      <c r="X1015" s="102" t="str">
        <v>E25-03B</v>
      </c>
      <c r="Y1015" s="102">
        <v>186</v>
      </c>
      <c r="Z1015" s="102">
        <v>162</v>
      </c>
      <c r="AA1015" s="102">
        <v>24</v>
      </c>
      <c r="AB1015" s="13" t="str">
        <v>E25</v>
      </c>
    </row>
    <row r="1016" spans="1:28" x14ac:dyDescent="0.25">
      <c r="A1016" s="103">
        <v>45723</v>
      </c>
      <c r="B1016" s="102" t="str">
        <v>Searcharter</v>
      </c>
      <c r="C1016" s="102" t="str">
        <v>Distributor</v>
      </c>
      <c r="D1016" s="102" t="str">
        <v/>
      </c>
      <c r="E1016" s="102" t="str">
        <v>9YGVC</v>
      </c>
      <c r="F1016" s="102" t="str">
        <v>OW</v>
      </c>
      <c r="G1016" s="102" t="str">
        <v>Outbound</v>
      </c>
      <c r="H1016" s="102" t="str">
        <v>4S6031</v>
      </c>
      <c r="I1016" s="103" t="str">
        <v>SSH-NAP</v>
      </c>
      <c r="J1016" s="135">
        <v>45767</v>
      </c>
      <c r="K1016" s="102">
        <v>4</v>
      </c>
      <c r="L1016" s="102">
        <v>4</v>
      </c>
      <c r="M1016" s="102">
        <v>140</v>
      </c>
      <c r="N1016" s="102">
        <v>0</v>
      </c>
      <c r="O1016" s="102">
        <v>0</v>
      </c>
      <c r="P1016" s="102">
        <v>560</v>
      </c>
      <c r="Q1016" s="102" t="str">
        <v>Confirmed</v>
      </c>
      <c r="R1016" s="102" t="str">
        <v>Closed Deal</v>
      </c>
      <c r="S1016" s="102" t="str">
        <v>SSH</v>
      </c>
      <c r="T1016" s="102" t="str">
        <v>NAP</v>
      </c>
      <c r="U1016" s="102" t="str">
        <v>NAP</v>
      </c>
      <c r="V1016" s="102">
        <v>7</v>
      </c>
      <c r="W1016" s="102">
        <v>44</v>
      </c>
      <c r="X1016" s="102" t="str">
        <v>E25-03B</v>
      </c>
      <c r="Y1016" s="102">
        <v>186</v>
      </c>
      <c r="Z1016" s="102">
        <v>162</v>
      </c>
      <c r="AA1016" s="102">
        <v>24</v>
      </c>
      <c r="AB1016" s="13" t="str">
        <v>E25</v>
      </c>
    </row>
    <row r="1017" spans="1:28" x14ac:dyDescent="0.25">
      <c r="A1017" s="103">
        <v>45723</v>
      </c>
      <c r="B1017" s="102" t="str">
        <v>Searcharter</v>
      </c>
      <c r="C1017" s="102" t="str">
        <v>Distributor</v>
      </c>
      <c r="D1017" s="102" t="str">
        <v/>
      </c>
      <c r="E1017" s="102" t="str">
        <v>LQZU3</v>
      </c>
      <c r="F1017" s="102" t="str">
        <v>OW</v>
      </c>
      <c r="G1017" s="102" t="str">
        <v>Outbound</v>
      </c>
      <c r="H1017" s="102" t="str">
        <v>4S6006</v>
      </c>
      <c r="I1017" s="103" t="str">
        <v>NAP-SSH</v>
      </c>
      <c r="J1017" s="135">
        <v>45880</v>
      </c>
      <c r="K1017" s="102">
        <v>2</v>
      </c>
      <c r="L1017" s="102">
        <v>2</v>
      </c>
      <c r="M1017" s="102">
        <v>280</v>
      </c>
      <c r="N1017" s="102">
        <v>0</v>
      </c>
      <c r="O1017" s="102">
        <v>0</v>
      </c>
      <c r="P1017" s="102">
        <v>560</v>
      </c>
      <c r="Q1017" s="102" t="str">
        <v>Confirmed</v>
      </c>
      <c r="R1017" s="102" t="str">
        <v>Closed Deal</v>
      </c>
      <c r="S1017" s="102" t="str">
        <v>NAP</v>
      </c>
      <c r="T1017" s="102" t="str">
        <v>SSH</v>
      </c>
      <c r="U1017" s="102" t="str">
        <v>NAP</v>
      </c>
      <c r="V1017" s="102">
        <v>1</v>
      </c>
      <c r="W1017" s="102">
        <v>157</v>
      </c>
      <c r="X1017" s="102" t="str">
        <v>S25-08</v>
      </c>
      <c r="Y1017" s="102">
        <v>186</v>
      </c>
      <c r="Z1017" s="102">
        <v>121</v>
      </c>
      <c r="AA1017" s="102">
        <v>65</v>
      </c>
      <c r="AB1017" s="13" t="str">
        <v>S25</v>
      </c>
    </row>
    <row r="1018" spans="1:28" x14ac:dyDescent="0.25">
      <c r="A1018" s="103">
        <v>45723</v>
      </c>
      <c r="B1018" s="102" t="str">
        <v>Searcharter</v>
      </c>
      <c r="C1018" s="102" t="str">
        <v>Distributor</v>
      </c>
      <c r="D1018" s="102" t="str">
        <v/>
      </c>
      <c r="E1018" s="102" t="str">
        <v>VF6JV</v>
      </c>
      <c r="F1018" s="102" t="str">
        <v>OW</v>
      </c>
      <c r="G1018" s="102" t="str">
        <v>Outbound</v>
      </c>
      <c r="H1018" s="102" t="str">
        <v>4S6005</v>
      </c>
      <c r="I1018" s="103" t="str">
        <v>SSH-NAP</v>
      </c>
      <c r="J1018" s="135">
        <v>45894</v>
      </c>
      <c r="K1018" s="102">
        <v>2</v>
      </c>
      <c r="L1018" s="102">
        <v>2</v>
      </c>
      <c r="M1018" s="102">
        <v>320</v>
      </c>
      <c r="N1018" s="102">
        <v>0</v>
      </c>
      <c r="O1018" s="102">
        <v>0</v>
      </c>
      <c r="P1018" s="102">
        <v>640</v>
      </c>
      <c r="Q1018" s="102" t="str">
        <v>Confirmed</v>
      </c>
      <c r="R1018" s="102" t="str">
        <v>Closed Deal</v>
      </c>
      <c r="S1018" s="102" t="str">
        <v>SSH</v>
      </c>
      <c r="T1018" s="102" t="str">
        <v>NAP</v>
      </c>
      <c r="U1018" s="102" t="str">
        <v>NAP</v>
      </c>
      <c r="V1018" s="102">
        <v>1</v>
      </c>
      <c r="W1018" s="102">
        <v>171</v>
      </c>
      <c r="X1018" s="102" t="str">
        <v>S25-08</v>
      </c>
      <c r="Y1018" s="102">
        <v>186</v>
      </c>
      <c r="Z1018" s="102">
        <v>104</v>
      </c>
      <c r="AA1018" s="102">
        <v>82</v>
      </c>
      <c r="AB1018" s="13" t="str">
        <v>S25</v>
      </c>
    </row>
    <row r="1019" spans="1:28" x14ac:dyDescent="0.25">
      <c r="A1019" s="103">
        <v>45724</v>
      </c>
      <c r="B1019" s="102" t="str">
        <v>Searcharter</v>
      </c>
      <c r="C1019" s="102" t="str">
        <v>Distributor</v>
      </c>
      <c r="D1019" s="102" t="str">
        <v/>
      </c>
      <c r="E1019" s="102" t="str">
        <v>T33QN</v>
      </c>
      <c r="F1019" s="102" t="str">
        <v>OW</v>
      </c>
      <c r="G1019" s="102" t="str">
        <v>Outbound</v>
      </c>
      <c r="H1019" s="102" t="str">
        <v>4S6005</v>
      </c>
      <c r="I1019" s="103" t="str">
        <v>SSH-MXP</v>
      </c>
      <c r="J1019" s="135">
        <v>45779</v>
      </c>
      <c r="K1019" s="102">
        <v>2</v>
      </c>
      <c r="L1019" s="102">
        <v>2</v>
      </c>
      <c r="M1019" s="102">
        <v>250</v>
      </c>
      <c r="N1019" s="102">
        <v>0</v>
      </c>
      <c r="O1019" s="102">
        <v>0</v>
      </c>
      <c r="P1019" s="102">
        <v>500</v>
      </c>
      <c r="Q1019" s="102" t="str">
        <v>Confirmed</v>
      </c>
      <c r="R1019" s="102" t="str">
        <v>Closed Deal</v>
      </c>
      <c r="S1019" s="102" t="str">
        <v>SSH</v>
      </c>
      <c r="T1019" s="102" t="str">
        <v>MXP</v>
      </c>
      <c r="U1019" s="102" t="str">
        <v>MXP</v>
      </c>
      <c r="V1019" s="102">
        <v>5</v>
      </c>
      <c r="W1019" s="102">
        <v>55</v>
      </c>
      <c r="X1019" s="102" t="str">
        <v>E25-04</v>
      </c>
      <c r="Y1019" s="102">
        <v>186</v>
      </c>
      <c r="Z1019" s="102">
        <v>185</v>
      </c>
      <c r="AA1019" s="102">
        <v>1</v>
      </c>
      <c r="AB1019" s="13" t="str">
        <v>E25</v>
      </c>
    </row>
    <row r="1020" spans="1:28" x14ac:dyDescent="0.25">
      <c r="A1020" s="103">
        <v>45724</v>
      </c>
      <c r="B1020" s="102" t="str">
        <v>Searcharter</v>
      </c>
      <c r="C1020" s="102" t="str">
        <v>Distributor</v>
      </c>
      <c r="D1020" s="102" t="str">
        <v/>
      </c>
      <c r="E1020" s="102" t="str">
        <v>FPWMV</v>
      </c>
      <c r="F1020" s="102" t="str">
        <v>OW</v>
      </c>
      <c r="G1020" s="102" t="str">
        <v>Outbound</v>
      </c>
      <c r="H1020" s="102" t="str">
        <v>4S6005</v>
      </c>
      <c r="I1020" s="103" t="str">
        <v>SSH-FCO</v>
      </c>
      <c r="J1020" s="135">
        <v>45898</v>
      </c>
      <c r="K1020" s="102">
        <v>2</v>
      </c>
      <c r="L1020" s="102">
        <v>2</v>
      </c>
      <c r="M1020" s="102">
        <v>250</v>
      </c>
      <c r="N1020" s="102">
        <v>0</v>
      </c>
      <c r="O1020" s="102">
        <v>0</v>
      </c>
      <c r="P1020" s="102">
        <v>500</v>
      </c>
      <c r="Q1020" s="102" t="str">
        <v>Confirmed</v>
      </c>
      <c r="R1020" s="102" t="str">
        <v>Closed Deal</v>
      </c>
      <c r="S1020" s="102" t="str">
        <v>SSH</v>
      </c>
      <c r="T1020" s="102" t="str">
        <v>FCO</v>
      </c>
      <c r="U1020" s="102" t="str">
        <v>FCO</v>
      </c>
      <c r="V1020" s="102">
        <v>5</v>
      </c>
      <c r="W1020" s="102">
        <v>174</v>
      </c>
      <c r="X1020" s="102" t="str">
        <v>S25-15</v>
      </c>
      <c r="Y1020" s="102">
        <v>186</v>
      </c>
      <c r="Z1020" s="102">
        <v>86</v>
      </c>
      <c r="AA1020" s="102">
        <v>100</v>
      </c>
      <c r="AB1020" s="13" t="str">
        <v>S25</v>
      </c>
    </row>
    <row r="1021" spans="1:28" x14ac:dyDescent="0.25">
      <c r="A1021" s="103">
        <v>45725</v>
      </c>
      <c r="B1021" s="102" t="str">
        <v>Searcharter</v>
      </c>
      <c r="C1021" s="102" t="str">
        <v>Distributor</v>
      </c>
      <c r="D1021" s="102" t="str">
        <v/>
      </c>
      <c r="E1021" s="102" t="str">
        <v>U4AU2</v>
      </c>
      <c r="F1021" s="102" t="str">
        <v>RT</v>
      </c>
      <c r="G1021" s="102" t="str">
        <v>Outbound</v>
      </c>
      <c r="H1021" s="102" t="str">
        <v>4S6018</v>
      </c>
      <c r="I1021" s="103" t="str">
        <v>NAP-SSH</v>
      </c>
      <c r="J1021" s="135">
        <v>45772</v>
      </c>
      <c r="K1021" s="102">
        <v>6</v>
      </c>
      <c r="L1021" s="102">
        <v>6</v>
      </c>
      <c r="M1021" s="102">
        <v>210</v>
      </c>
      <c r="N1021" s="102">
        <v>0</v>
      </c>
      <c r="O1021" s="102">
        <v>0</v>
      </c>
      <c r="P1021" s="102">
        <v>1260</v>
      </c>
      <c r="Q1021" s="102" t="str">
        <v>Confirmed</v>
      </c>
      <c r="R1021" s="102" t="str">
        <v>Closed Deal</v>
      </c>
      <c r="S1021" s="102" t="str">
        <v>NAP</v>
      </c>
      <c r="T1021" s="102" t="str">
        <v>SSH</v>
      </c>
      <c r="U1021" s="102" t="str">
        <v>NAP</v>
      </c>
      <c r="V1021" s="102">
        <v>5</v>
      </c>
      <c r="W1021" s="102">
        <v>47</v>
      </c>
      <c r="X1021" s="102" t="str">
        <v>E25-08</v>
      </c>
      <c r="Y1021" s="102">
        <v>186</v>
      </c>
      <c r="Z1021" s="102">
        <v>184</v>
      </c>
      <c r="AA1021" s="102">
        <v>2</v>
      </c>
      <c r="AB1021" s="13" t="str">
        <v>E25</v>
      </c>
    </row>
    <row r="1022" spans="1:28" x14ac:dyDescent="0.25">
      <c r="A1022" s="103">
        <v>45725</v>
      </c>
      <c r="B1022" s="102" t="str">
        <v>Searcharter</v>
      </c>
      <c r="C1022" s="102" t="str">
        <v>Distributor</v>
      </c>
      <c r="D1022" s="102" t="str">
        <v/>
      </c>
      <c r="E1022" s="102" t="str">
        <v>U4AU2</v>
      </c>
      <c r="F1022" s="102" t="str">
        <v>RT</v>
      </c>
      <c r="G1022" s="102" t="str">
        <v>Inbound</v>
      </c>
      <c r="H1022" s="102" t="str">
        <v>4S6017</v>
      </c>
      <c r="I1022" s="103" t="str">
        <v>SSH-NAP</v>
      </c>
      <c r="J1022" s="135">
        <v>45779</v>
      </c>
      <c r="K1022" s="102">
        <v>6</v>
      </c>
      <c r="L1022" s="102">
        <v>6</v>
      </c>
      <c r="M1022" s="102">
        <v>210</v>
      </c>
      <c r="N1022" s="102">
        <v>0</v>
      </c>
      <c r="O1022" s="102">
        <v>0</v>
      </c>
      <c r="P1022" s="102">
        <v>1260</v>
      </c>
      <c r="Q1022" s="102" t="str">
        <v>Confirmed</v>
      </c>
      <c r="R1022" s="102" t="str">
        <v>Closed Deal</v>
      </c>
      <c r="S1022" s="102" t="str">
        <v>SSH</v>
      </c>
      <c r="T1022" s="102" t="str">
        <v>NAP</v>
      </c>
      <c r="U1022" s="102" t="str">
        <v>NAP</v>
      </c>
      <c r="V1022" s="102">
        <v>5</v>
      </c>
      <c r="W1022" s="102">
        <v>54</v>
      </c>
      <c r="X1022" s="102" t="str">
        <v>E25-08</v>
      </c>
      <c r="Y1022" s="102">
        <v>186</v>
      </c>
      <c r="Z1022" s="102">
        <v>186</v>
      </c>
      <c r="AA1022" s="102">
        <v>0</v>
      </c>
      <c r="AB1022" s="13" t="str">
        <v>E25</v>
      </c>
    </row>
    <row r="1023" spans="1:28" x14ac:dyDescent="0.25">
      <c r="A1023" s="103">
        <v>45725</v>
      </c>
      <c r="B1023" s="102" t="str">
        <v>Searcharter</v>
      </c>
      <c r="C1023" s="102" t="str">
        <v>Distributor</v>
      </c>
      <c r="D1023" s="102" t="str">
        <v/>
      </c>
      <c r="E1023" s="102" t="str">
        <v>47R6Z</v>
      </c>
      <c r="F1023" s="102" t="str">
        <v>OW</v>
      </c>
      <c r="G1023" s="102" t="str">
        <v>Outbound</v>
      </c>
      <c r="H1023" s="102" t="str">
        <v>4S6004</v>
      </c>
      <c r="I1023" s="103" t="str">
        <v>BRI-SSH</v>
      </c>
      <c r="J1023" s="135">
        <v>45899</v>
      </c>
      <c r="K1023" s="102">
        <v>3</v>
      </c>
      <c r="L1023" s="102">
        <v>3</v>
      </c>
      <c r="M1023" s="102">
        <v>220</v>
      </c>
      <c r="N1023" s="102">
        <v>0</v>
      </c>
      <c r="O1023" s="102">
        <v>0</v>
      </c>
      <c r="P1023" s="102">
        <v>660</v>
      </c>
      <c r="Q1023" s="102" t="str">
        <v>Confirmed</v>
      </c>
      <c r="R1023" s="102" t="str">
        <v>Closed Deal</v>
      </c>
      <c r="S1023" s="102" t="str">
        <v>BRI</v>
      </c>
      <c r="T1023" s="102" t="str">
        <v>SSH</v>
      </c>
      <c r="U1023" s="102" t="str">
        <v>BRI</v>
      </c>
      <c r="V1023" s="102">
        <v>6</v>
      </c>
      <c r="W1023" s="102">
        <v>174</v>
      </c>
      <c r="X1023" s="102" t="str">
        <v>S25-01</v>
      </c>
      <c r="Y1023" s="102">
        <v>186</v>
      </c>
      <c r="Z1023" s="102">
        <v>239</v>
      </c>
      <c r="AA1023" s="102">
        <v>-53</v>
      </c>
      <c r="AB1023" s="13" t="str">
        <v>S25</v>
      </c>
    </row>
    <row r="1024" spans="1:28" x14ac:dyDescent="0.25">
      <c r="A1024" s="103">
        <v>45725</v>
      </c>
      <c r="B1024" s="102" t="str">
        <v>Searcharter</v>
      </c>
      <c r="C1024" s="102" t="str">
        <v>Distributor</v>
      </c>
      <c r="D1024" s="102" t="str">
        <v/>
      </c>
      <c r="E1024" s="102" t="str">
        <v>G2CMZ</v>
      </c>
      <c r="F1024" s="102" t="str">
        <v>OW</v>
      </c>
      <c r="G1024" s="102" t="str">
        <v>Outbound</v>
      </c>
      <c r="H1024" s="102" t="str">
        <v>4S6006</v>
      </c>
      <c r="I1024" s="103" t="str">
        <v>MXP-SSH</v>
      </c>
      <c r="J1024" s="135">
        <v>45772</v>
      </c>
      <c r="K1024" s="102">
        <v>2</v>
      </c>
      <c r="L1024" s="102">
        <v>2</v>
      </c>
      <c r="M1024" s="102">
        <v>200</v>
      </c>
      <c r="N1024" s="102">
        <v>0</v>
      </c>
      <c r="O1024" s="102">
        <v>0</v>
      </c>
      <c r="P1024" s="102">
        <v>400</v>
      </c>
      <c r="Q1024" s="102" t="str">
        <v>Confirmed</v>
      </c>
      <c r="R1024" s="102" t="str">
        <v>Closed Deal</v>
      </c>
      <c r="S1024" s="102" t="str">
        <v>MXP</v>
      </c>
      <c r="T1024" s="102" t="str">
        <v>SSH</v>
      </c>
      <c r="U1024" s="102" t="str">
        <v>MXP</v>
      </c>
      <c r="V1024" s="102">
        <v>5</v>
      </c>
      <c r="W1024" s="102">
        <v>47</v>
      </c>
      <c r="X1024" s="102" t="str">
        <v>E25-04</v>
      </c>
      <c r="Y1024" s="102">
        <v>186</v>
      </c>
      <c r="Z1024" s="102">
        <v>180</v>
      </c>
      <c r="AA1024" s="102">
        <v>6</v>
      </c>
      <c r="AB1024" s="13" t="str">
        <v>E25</v>
      </c>
    </row>
    <row r="1025" spans="1:28" x14ac:dyDescent="0.25">
      <c r="A1025" s="103">
        <v>45724</v>
      </c>
      <c r="B1025" s="102" t="str">
        <v>EuroAirlines</v>
      </c>
      <c r="C1025" s="102" t="str">
        <v>Distributor</v>
      </c>
      <c r="D1025" s="102" t="str">
        <v>AMADEUS</v>
      </c>
      <c r="E1025" s="102" t="str">
        <v>11LYHC</v>
      </c>
      <c r="F1025" s="102" t="str">
        <v>OW</v>
      </c>
      <c r="G1025" s="102" t="str">
        <v>Outbound</v>
      </c>
      <c r="H1025" s="102" t="str">
        <v>4S6018</v>
      </c>
      <c r="I1025" s="103" t="str">
        <v>NAP-SSH</v>
      </c>
      <c r="J1025" s="135">
        <v>45772</v>
      </c>
      <c r="K1025" s="102">
        <v>1</v>
      </c>
      <c r="L1025" s="102">
        <v>1</v>
      </c>
      <c r="M1025" s="102">
        <v>230</v>
      </c>
      <c r="N1025" s="102">
        <v>34.04</v>
      </c>
      <c r="O1025" s="102">
        <v>40</v>
      </c>
      <c r="P1025" s="102">
        <v>304.04000000000002</v>
      </c>
      <c r="Q1025" s="102" t="str">
        <v>Confirmed</v>
      </c>
      <c r="R1025" s="102" t="str">
        <v>Closed Deal</v>
      </c>
      <c r="S1025" s="102" t="str">
        <v>NAP</v>
      </c>
      <c r="T1025" s="102" t="str">
        <v>SSH</v>
      </c>
      <c r="U1025" s="102" t="str">
        <v>NAP</v>
      </c>
      <c r="V1025" s="102">
        <v>5</v>
      </c>
      <c r="W1025" s="102">
        <v>48</v>
      </c>
      <c r="X1025" s="102" t="str">
        <v>E25-08</v>
      </c>
      <c r="Y1025" s="102">
        <v>186</v>
      </c>
      <c r="Z1025" s="102">
        <v>184</v>
      </c>
      <c r="AA1025" s="102">
        <v>2</v>
      </c>
      <c r="AB1025" s="13" t="str">
        <v>E25</v>
      </c>
    </row>
    <row r="1026" spans="1:28" x14ac:dyDescent="0.25">
      <c r="A1026" s="103">
        <v>45724</v>
      </c>
      <c r="B1026" s="102" t="str">
        <v>EuroAirlines</v>
      </c>
      <c r="C1026" s="102" t="str">
        <v>Distributor</v>
      </c>
      <c r="D1026" s="102" t="str">
        <v>AMADEUS</v>
      </c>
      <c r="E1026" s="102" t="str">
        <v>11LYHD</v>
      </c>
      <c r="F1026" s="102" t="str">
        <v>OW</v>
      </c>
      <c r="G1026" s="102" t="str">
        <v>Outbound</v>
      </c>
      <c r="H1026" s="102" t="str">
        <v>SE5446</v>
      </c>
      <c r="I1026" s="103" t="str">
        <v>SSH-NAP</v>
      </c>
      <c r="J1026" s="135">
        <v>45779</v>
      </c>
      <c r="K1026" s="102">
        <v>1</v>
      </c>
      <c r="L1026" s="102">
        <v>1</v>
      </c>
      <c r="M1026" s="102">
        <v>150</v>
      </c>
      <c r="N1026" s="102">
        <v>38.92</v>
      </c>
      <c r="O1026" s="102">
        <v>40</v>
      </c>
      <c r="P1026" s="102">
        <v>228.92</v>
      </c>
      <c r="Q1026" s="102" t="str">
        <v>Confirmed</v>
      </c>
      <c r="R1026" s="102" t="str">
        <v>Closed Deal</v>
      </c>
      <c r="S1026" s="102" t="str">
        <v>SSH</v>
      </c>
      <c r="T1026" s="102" t="str">
        <v>NAP</v>
      </c>
      <c r="U1026" s="102" t="str">
        <v>NAP</v>
      </c>
      <c r="V1026" s="102">
        <v>5</v>
      </c>
      <c r="W1026" s="102">
        <v>55</v>
      </c>
      <c r="X1026" s="102" t="str">
        <v>E25-09B</v>
      </c>
      <c r="Y1026" s="102">
        <v>73</v>
      </c>
      <c r="Z1026" s="102">
        <v>73</v>
      </c>
      <c r="AA1026" s="102">
        <v>0</v>
      </c>
      <c r="AB1026" s="13" t="str">
        <v>E25</v>
      </c>
    </row>
    <row r="1027" spans="1:28" x14ac:dyDescent="0.25">
      <c r="A1027" s="103">
        <v>45724</v>
      </c>
      <c r="B1027" s="102" t="str">
        <v>EuroAirlines</v>
      </c>
      <c r="C1027" s="102" t="str">
        <v>Distributor</v>
      </c>
      <c r="D1027" s="102" t="str">
        <v>AMADEUS</v>
      </c>
      <c r="E1027" s="102" t="str">
        <v>11LYHC</v>
      </c>
      <c r="F1027" s="102" t="str">
        <v>OW</v>
      </c>
      <c r="G1027" s="102" t="str">
        <v>Outbound</v>
      </c>
      <c r="H1027" s="102" t="str">
        <v>4S6018</v>
      </c>
      <c r="I1027" s="103" t="str">
        <v>NAP-SSH</v>
      </c>
      <c r="J1027" s="135">
        <v>45772</v>
      </c>
      <c r="K1027" s="102">
        <v>1</v>
      </c>
      <c r="L1027" s="102">
        <v>1</v>
      </c>
      <c r="M1027" s="102">
        <v>230</v>
      </c>
      <c r="N1027" s="102">
        <v>34.04</v>
      </c>
      <c r="O1027" s="102">
        <v>40</v>
      </c>
      <c r="P1027" s="102">
        <v>304.04000000000002</v>
      </c>
      <c r="Q1027" s="102" t="str">
        <v>Confirmed</v>
      </c>
      <c r="R1027" s="102" t="str">
        <v>Closed Deal</v>
      </c>
      <c r="S1027" s="102" t="str">
        <v>NAP</v>
      </c>
      <c r="T1027" s="102" t="str">
        <v>SSH</v>
      </c>
      <c r="U1027" s="102" t="str">
        <v>NAP</v>
      </c>
      <c r="V1027" s="102">
        <v>5</v>
      </c>
      <c r="W1027" s="102">
        <v>48</v>
      </c>
      <c r="X1027" s="102" t="str">
        <v>E25-08</v>
      </c>
      <c r="Y1027" s="102">
        <v>186</v>
      </c>
      <c r="Z1027" s="102">
        <v>184</v>
      </c>
      <c r="AA1027" s="102">
        <v>2</v>
      </c>
      <c r="AB1027" s="13" t="str">
        <v>E25</v>
      </c>
    </row>
    <row r="1028" spans="1:28" x14ac:dyDescent="0.25">
      <c r="A1028" s="103">
        <v>45724</v>
      </c>
      <c r="B1028" s="102" t="str">
        <v>EuroAirlines</v>
      </c>
      <c r="C1028" s="102" t="str">
        <v>Distributor</v>
      </c>
      <c r="D1028" s="102" t="str">
        <v>AMADEUS</v>
      </c>
      <c r="E1028" s="102" t="str">
        <v>11LYHD</v>
      </c>
      <c r="F1028" s="102" t="str">
        <v>OW</v>
      </c>
      <c r="G1028" s="102" t="str">
        <v>Outbound</v>
      </c>
      <c r="H1028" s="102" t="str">
        <v>SE5446</v>
      </c>
      <c r="I1028" s="103" t="str">
        <v>SSH-NAP</v>
      </c>
      <c r="J1028" s="135">
        <v>45779</v>
      </c>
      <c r="K1028" s="102">
        <v>1</v>
      </c>
      <c r="L1028" s="102">
        <v>1</v>
      </c>
      <c r="M1028" s="102">
        <v>150</v>
      </c>
      <c r="N1028" s="102">
        <v>38.92</v>
      </c>
      <c r="O1028" s="102">
        <v>40</v>
      </c>
      <c r="P1028" s="102">
        <v>228.92</v>
      </c>
      <c r="Q1028" s="102" t="str">
        <v>Confirmed</v>
      </c>
      <c r="R1028" s="102" t="str">
        <v>Closed Deal</v>
      </c>
      <c r="S1028" s="102" t="str">
        <v>SSH</v>
      </c>
      <c r="T1028" s="102" t="str">
        <v>NAP</v>
      </c>
      <c r="U1028" s="102" t="str">
        <v>NAP</v>
      </c>
      <c r="V1028" s="102">
        <v>5</v>
      </c>
      <c r="W1028" s="102">
        <v>55</v>
      </c>
      <c r="X1028" s="102" t="str">
        <v>E25-09B</v>
      </c>
      <c r="Y1028" s="102">
        <v>73</v>
      </c>
      <c r="Z1028" s="102">
        <v>73</v>
      </c>
      <c r="AA1028" s="102">
        <v>0</v>
      </c>
      <c r="AB1028" s="13" t="str">
        <v>E25</v>
      </c>
    </row>
    <row r="1029" spans="1:28" x14ac:dyDescent="0.25">
      <c r="A1029" s="103">
        <v>45724</v>
      </c>
      <c r="B1029" s="102" t="str">
        <v>EuroAirlines</v>
      </c>
      <c r="C1029" s="102" t="str">
        <v>Distributor</v>
      </c>
      <c r="D1029" s="102" t="str">
        <v>AMADEUS</v>
      </c>
      <c r="E1029" s="102" t="str">
        <v>11LYHC</v>
      </c>
      <c r="F1029" s="102" t="str">
        <v>OW</v>
      </c>
      <c r="G1029" s="102" t="str">
        <v>Outbound</v>
      </c>
      <c r="H1029" s="102" t="str">
        <v>4S6018</v>
      </c>
      <c r="I1029" s="103" t="str">
        <v>NAP-SSH</v>
      </c>
      <c r="J1029" s="135">
        <v>45772</v>
      </c>
      <c r="K1029" s="102">
        <v>1</v>
      </c>
      <c r="L1029" s="102">
        <v>1</v>
      </c>
      <c r="M1029" s="102">
        <v>172.5</v>
      </c>
      <c r="N1029" s="102">
        <v>34.04</v>
      </c>
      <c r="O1029" s="102">
        <v>40</v>
      </c>
      <c r="P1029" s="102">
        <v>246.54</v>
      </c>
      <c r="Q1029" s="102" t="str">
        <v>Confirmed</v>
      </c>
      <c r="R1029" s="102" t="str">
        <v>Closed Deal</v>
      </c>
      <c r="S1029" s="102" t="str">
        <v>NAP</v>
      </c>
      <c r="T1029" s="102" t="str">
        <v>SSH</v>
      </c>
      <c r="U1029" s="102" t="str">
        <v>NAP</v>
      </c>
      <c r="V1029" s="102">
        <v>5</v>
      </c>
      <c r="W1029" s="102">
        <v>48</v>
      </c>
      <c r="X1029" s="102" t="str">
        <v>E25-08</v>
      </c>
      <c r="Y1029" s="102">
        <v>186</v>
      </c>
      <c r="Z1029" s="102">
        <v>184</v>
      </c>
      <c r="AA1029" s="102">
        <v>2</v>
      </c>
      <c r="AB1029" s="13" t="str">
        <v>E25</v>
      </c>
    </row>
    <row r="1030" spans="1:28" x14ac:dyDescent="0.25">
      <c r="A1030" s="103">
        <v>45724</v>
      </c>
      <c r="B1030" s="102" t="str">
        <v>EuroAirlines</v>
      </c>
      <c r="C1030" s="102" t="str">
        <v>Distributor</v>
      </c>
      <c r="D1030" s="102" t="str">
        <v>AMADEUS</v>
      </c>
      <c r="E1030" s="102" t="str">
        <v>11LYHD</v>
      </c>
      <c r="F1030" s="102" t="str">
        <v>OW</v>
      </c>
      <c r="G1030" s="102" t="str">
        <v>Outbound</v>
      </c>
      <c r="H1030" s="102" t="str">
        <v>SE5446</v>
      </c>
      <c r="I1030" s="103" t="str">
        <v>SSH-NAP</v>
      </c>
      <c r="J1030" s="135">
        <v>45779</v>
      </c>
      <c r="K1030" s="102">
        <v>1</v>
      </c>
      <c r="L1030" s="102">
        <v>1</v>
      </c>
      <c r="M1030" s="102">
        <v>112.5</v>
      </c>
      <c r="N1030" s="102">
        <v>38.92</v>
      </c>
      <c r="O1030" s="102">
        <v>40</v>
      </c>
      <c r="P1030" s="102">
        <v>191.42</v>
      </c>
      <c r="Q1030" s="102" t="str">
        <v>Confirmed</v>
      </c>
      <c r="R1030" s="102" t="str">
        <v>Closed Deal</v>
      </c>
      <c r="S1030" s="102" t="str">
        <v>SSH</v>
      </c>
      <c r="T1030" s="102" t="str">
        <v>NAP</v>
      </c>
      <c r="U1030" s="102" t="str">
        <v>NAP</v>
      </c>
      <c r="V1030" s="102">
        <v>5</v>
      </c>
      <c r="W1030" s="102">
        <v>55</v>
      </c>
      <c r="X1030" s="102" t="str">
        <v>E25-09B</v>
      </c>
      <c r="Y1030" s="102">
        <v>73</v>
      </c>
      <c r="Z1030" s="102">
        <v>73</v>
      </c>
      <c r="AA1030" s="102">
        <v>0</v>
      </c>
      <c r="AB1030" s="13" t="str">
        <v>E25</v>
      </c>
    </row>
    <row r="1031" spans="1:28" x14ac:dyDescent="0.25">
      <c r="A1031" s="103">
        <v>45724</v>
      </c>
      <c r="B1031" s="102" t="str">
        <v>EuroAirlines</v>
      </c>
      <c r="C1031" s="102" t="str">
        <v>Distributor</v>
      </c>
      <c r="D1031" s="102" t="str">
        <v>AMADEUS</v>
      </c>
      <c r="E1031" s="102" t="str">
        <v>11LYDZ</v>
      </c>
      <c r="F1031" s="102" t="str">
        <v>RT</v>
      </c>
      <c r="G1031" s="102" t="str">
        <v>Outbound</v>
      </c>
      <c r="H1031" s="102" t="str">
        <v>4S6004</v>
      </c>
      <c r="I1031" s="103" t="str">
        <v>BRI-SSH</v>
      </c>
      <c r="J1031" s="135">
        <v>45773</v>
      </c>
      <c r="K1031" s="102">
        <v>1</v>
      </c>
      <c r="L1031" s="102">
        <v>1</v>
      </c>
      <c r="M1031" s="102">
        <v>250</v>
      </c>
      <c r="N1031" s="102">
        <v>19.420000000000002</v>
      </c>
      <c r="O1031" s="102">
        <v>40</v>
      </c>
      <c r="P1031" s="102">
        <v>309.42</v>
      </c>
      <c r="Q1031" s="102" t="str">
        <v>Confirmed</v>
      </c>
      <c r="R1031" s="102" t="str">
        <v>Closed Deal</v>
      </c>
      <c r="S1031" s="102" t="str">
        <v>BRI</v>
      </c>
      <c r="T1031" s="102" t="str">
        <v>SSH</v>
      </c>
      <c r="U1031" s="102" t="str">
        <v>BRI</v>
      </c>
      <c r="V1031" s="102">
        <v>6</v>
      </c>
      <c r="W1031" s="102">
        <v>49</v>
      </c>
      <c r="X1031" s="102" t="str">
        <v>E25-02B</v>
      </c>
      <c r="Y1031" s="102">
        <v>186</v>
      </c>
      <c r="Z1031" s="102">
        <v>167</v>
      </c>
      <c r="AA1031" s="102">
        <v>19</v>
      </c>
      <c r="AB1031" s="13" t="str">
        <v>E25</v>
      </c>
    </row>
    <row r="1032" spans="1:28" x14ac:dyDescent="0.25">
      <c r="A1032" s="103">
        <v>45724</v>
      </c>
      <c r="B1032" s="102" t="str">
        <v>EuroAirlines</v>
      </c>
      <c r="C1032" s="102" t="str">
        <v>Distributor</v>
      </c>
      <c r="D1032" s="102" t="str">
        <v>AMADEUS</v>
      </c>
      <c r="E1032" s="102" t="str">
        <v>11LYDZ</v>
      </c>
      <c r="F1032" s="102" t="str">
        <v>RT</v>
      </c>
      <c r="G1032" s="102" t="str">
        <v>Inbound</v>
      </c>
      <c r="H1032" s="102" t="str">
        <v>4S6003</v>
      </c>
      <c r="I1032" s="103" t="str">
        <v>SSH-BRI</v>
      </c>
      <c r="J1032" s="135">
        <v>45780</v>
      </c>
      <c r="K1032" s="102">
        <v>1</v>
      </c>
      <c r="L1032" s="102">
        <v>1</v>
      </c>
      <c r="M1032" s="102">
        <v>350</v>
      </c>
      <c r="N1032" s="102">
        <v>39.03</v>
      </c>
      <c r="O1032" s="102">
        <v>40</v>
      </c>
      <c r="P1032" s="102">
        <v>429.03</v>
      </c>
      <c r="Q1032" s="102" t="str">
        <v>Confirmed</v>
      </c>
      <c r="R1032" s="102" t="str">
        <v>Closed Deal</v>
      </c>
      <c r="S1032" s="102" t="str">
        <v>SSH</v>
      </c>
      <c r="T1032" s="102" t="str">
        <v>BRI</v>
      </c>
      <c r="U1032" s="102" t="str">
        <v>BRI</v>
      </c>
      <c r="V1032" s="102">
        <v>6</v>
      </c>
      <c r="W1032" s="102">
        <v>56</v>
      </c>
      <c r="X1032" s="102" t="str">
        <v>E25-02B</v>
      </c>
      <c r="Y1032" s="102">
        <v>186</v>
      </c>
      <c r="Z1032" s="102">
        <v>181</v>
      </c>
      <c r="AA1032" s="102">
        <v>5</v>
      </c>
      <c r="AB1032" s="13" t="str">
        <v>E25</v>
      </c>
    </row>
    <row r="1033" spans="1:28" x14ac:dyDescent="0.25">
      <c r="A1033" s="103">
        <v>45724</v>
      </c>
      <c r="B1033" s="102" t="str">
        <v>EuroAirlines</v>
      </c>
      <c r="C1033" s="102" t="str">
        <v>Distributor</v>
      </c>
      <c r="D1033" s="102" t="str">
        <v>AMADEUS</v>
      </c>
      <c r="E1033" s="102" t="str">
        <v>11LYDZ</v>
      </c>
      <c r="F1033" s="102" t="str">
        <v>RT</v>
      </c>
      <c r="G1033" s="102" t="str">
        <v>Outbound</v>
      </c>
      <c r="H1033" s="102" t="str">
        <v>4S6004</v>
      </c>
      <c r="I1033" s="103" t="str">
        <v>BRI-SSH</v>
      </c>
      <c r="J1033" s="135">
        <v>45773</v>
      </c>
      <c r="K1033" s="102">
        <v>1</v>
      </c>
      <c r="L1033" s="102">
        <v>1</v>
      </c>
      <c r="M1033" s="102">
        <v>250</v>
      </c>
      <c r="N1033" s="102">
        <v>19.420000000000002</v>
      </c>
      <c r="O1033" s="102">
        <v>40</v>
      </c>
      <c r="P1033" s="102">
        <v>309.42</v>
      </c>
      <c r="Q1033" s="102" t="str">
        <v>Confirmed</v>
      </c>
      <c r="R1033" s="102" t="str">
        <v>Closed Deal</v>
      </c>
      <c r="S1033" s="102" t="str">
        <v>BRI</v>
      </c>
      <c r="T1033" s="102" t="str">
        <v>SSH</v>
      </c>
      <c r="U1033" s="102" t="str">
        <v>BRI</v>
      </c>
      <c r="V1033" s="102">
        <v>6</v>
      </c>
      <c r="W1033" s="102">
        <v>49</v>
      </c>
      <c r="X1033" s="102" t="str">
        <v>E25-02B</v>
      </c>
      <c r="Y1033" s="102">
        <v>186</v>
      </c>
      <c r="Z1033" s="102">
        <v>167</v>
      </c>
      <c r="AA1033" s="102">
        <v>19</v>
      </c>
      <c r="AB1033" s="13" t="str">
        <v>E25</v>
      </c>
    </row>
    <row r="1034" spans="1:28" x14ac:dyDescent="0.25">
      <c r="A1034" s="103">
        <v>45724</v>
      </c>
      <c r="B1034" s="102" t="str">
        <v>EuroAirlines</v>
      </c>
      <c r="C1034" s="102" t="str">
        <v>Distributor</v>
      </c>
      <c r="D1034" s="102" t="str">
        <v>AMADEUS</v>
      </c>
      <c r="E1034" s="102" t="str">
        <v>11LYDZ</v>
      </c>
      <c r="F1034" s="102" t="str">
        <v>RT</v>
      </c>
      <c r="G1034" s="102" t="str">
        <v>Inbound</v>
      </c>
      <c r="H1034" s="102" t="str">
        <v>4S6003</v>
      </c>
      <c r="I1034" s="103" t="str">
        <v>SSH-BRI</v>
      </c>
      <c r="J1034" s="135">
        <v>45780</v>
      </c>
      <c r="K1034" s="102">
        <v>1</v>
      </c>
      <c r="L1034" s="102">
        <v>1</v>
      </c>
      <c r="M1034" s="102">
        <v>350</v>
      </c>
      <c r="N1034" s="102">
        <v>39.03</v>
      </c>
      <c r="O1034" s="102">
        <v>40</v>
      </c>
      <c r="P1034" s="102">
        <v>429.03</v>
      </c>
      <c r="Q1034" s="102" t="str">
        <v>Confirmed</v>
      </c>
      <c r="R1034" s="102" t="str">
        <v>Closed Deal</v>
      </c>
      <c r="S1034" s="102" t="str">
        <v>SSH</v>
      </c>
      <c r="T1034" s="102" t="str">
        <v>BRI</v>
      </c>
      <c r="U1034" s="102" t="str">
        <v>BRI</v>
      </c>
      <c r="V1034" s="102">
        <v>6</v>
      </c>
      <c r="W1034" s="102">
        <v>56</v>
      </c>
      <c r="X1034" s="102" t="str">
        <v>E25-02B</v>
      </c>
      <c r="Y1034" s="102">
        <v>186</v>
      </c>
      <c r="Z1034" s="102">
        <v>181</v>
      </c>
      <c r="AA1034" s="102">
        <v>5</v>
      </c>
      <c r="AB1034" s="13" t="str">
        <v>E25</v>
      </c>
    </row>
    <row r="1035" spans="1:28" x14ac:dyDescent="0.25">
      <c r="A1035" s="103">
        <v>45724</v>
      </c>
      <c r="B1035" s="102" t="str">
        <v>EuroAirlines</v>
      </c>
      <c r="C1035" s="102" t="str">
        <v>Distributor</v>
      </c>
      <c r="D1035" s="102" t="str">
        <v>AMADEUS</v>
      </c>
      <c r="E1035" s="102" t="str">
        <v>11LYDZ</v>
      </c>
      <c r="F1035" s="102" t="str">
        <v>RT</v>
      </c>
      <c r="G1035" s="102" t="str">
        <v>Outbound</v>
      </c>
      <c r="H1035" s="102" t="str">
        <v>4S6004</v>
      </c>
      <c r="I1035" s="103" t="str">
        <v>BRI-SSH</v>
      </c>
      <c r="J1035" s="135">
        <v>45773</v>
      </c>
      <c r="K1035" s="102">
        <v>1</v>
      </c>
      <c r="L1035" s="102">
        <v>1</v>
      </c>
      <c r="M1035" s="102">
        <v>250</v>
      </c>
      <c r="N1035" s="102">
        <v>19.420000000000002</v>
      </c>
      <c r="O1035" s="102">
        <v>40</v>
      </c>
      <c r="P1035" s="102">
        <v>309.42</v>
      </c>
      <c r="Q1035" s="102" t="str">
        <v>Confirmed</v>
      </c>
      <c r="R1035" s="102" t="str">
        <v>Closed Deal</v>
      </c>
      <c r="S1035" s="102" t="str">
        <v>BRI</v>
      </c>
      <c r="T1035" s="102" t="str">
        <v>SSH</v>
      </c>
      <c r="U1035" s="102" t="str">
        <v>BRI</v>
      </c>
      <c r="V1035" s="102">
        <v>6</v>
      </c>
      <c r="W1035" s="102">
        <v>49</v>
      </c>
      <c r="X1035" s="102" t="str">
        <v>E25-02B</v>
      </c>
      <c r="Y1035" s="102">
        <v>186</v>
      </c>
      <c r="Z1035" s="102">
        <v>167</v>
      </c>
      <c r="AA1035" s="102">
        <v>19</v>
      </c>
      <c r="AB1035" s="13" t="str">
        <v>E25</v>
      </c>
    </row>
    <row r="1036" spans="1:28" x14ac:dyDescent="0.25">
      <c r="A1036" s="103">
        <v>45724</v>
      </c>
      <c r="B1036" s="102" t="str">
        <v>EuroAirlines</v>
      </c>
      <c r="C1036" s="102" t="str">
        <v>Distributor</v>
      </c>
      <c r="D1036" s="102" t="str">
        <v>AMADEUS</v>
      </c>
      <c r="E1036" s="102" t="str">
        <v>11LYDZ</v>
      </c>
      <c r="F1036" s="102" t="str">
        <v>RT</v>
      </c>
      <c r="G1036" s="102" t="str">
        <v>Inbound</v>
      </c>
      <c r="H1036" s="102" t="str">
        <v>4S6003</v>
      </c>
      <c r="I1036" s="103" t="str">
        <v>SSH-BRI</v>
      </c>
      <c r="J1036" s="135">
        <v>45780</v>
      </c>
      <c r="K1036" s="102">
        <v>1</v>
      </c>
      <c r="L1036" s="102">
        <v>1</v>
      </c>
      <c r="M1036" s="102">
        <v>350</v>
      </c>
      <c r="N1036" s="102">
        <v>39.03</v>
      </c>
      <c r="O1036" s="102">
        <v>40</v>
      </c>
      <c r="P1036" s="102">
        <v>429.03</v>
      </c>
      <c r="Q1036" s="102" t="str">
        <v>Confirmed</v>
      </c>
      <c r="R1036" s="102" t="str">
        <v>Closed Deal</v>
      </c>
      <c r="S1036" s="102" t="str">
        <v>SSH</v>
      </c>
      <c r="T1036" s="102" t="str">
        <v>BRI</v>
      </c>
      <c r="U1036" s="102" t="str">
        <v>BRI</v>
      </c>
      <c r="V1036" s="102">
        <v>6</v>
      </c>
      <c r="W1036" s="102">
        <v>56</v>
      </c>
      <c r="X1036" s="102" t="str">
        <v>E25-02B</v>
      </c>
      <c r="Y1036" s="102">
        <v>186</v>
      </c>
      <c r="Z1036" s="102">
        <v>181</v>
      </c>
      <c r="AA1036" s="102">
        <v>5</v>
      </c>
      <c r="AB1036" s="13" t="str">
        <v>E25</v>
      </c>
    </row>
    <row r="1037" spans="1:28" x14ac:dyDescent="0.25">
      <c r="A1037" s="103">
        <v>45726</v>
      </c>
      <c r="B1037" s="102" t="str">
        <v>Genius</v>
      </c>
      <c r="C1037" s="102" t="str">
        <v>Distributor</v>
      </c>
      <c r="D1037" s="102" t="str">
        <v/>
      </c>
      <c r="E1037" s="102" t="str">
        <v/>
      </c>
      <c r="F1037" s="102" t="str">
        <v>OW</v>
      </c>
      <c r="G1037" s="102" t="str">
        <v>Outbound</v>
      </c>
      <c r="H1037" s="102" t="str">
        <v>4S6031</v>
      </c>
      <c r="I1037" s="103" t="str">
        <v>SSH-NAP</v>
      </c>
      <c r="J1037" s="135">
        <v>45781</v>
      </c>
      <c r="K1037" s="102">
        <v>2</v>
      </c>
      <c r="L1037" s="102">
        <v>2</v>
      </c>
      <c r="M1037" s="102">
        <v>175</v>
      </c>
      <c r="N1037" s="102">
        <v>0</v>
      </c>
      <c r="O1037" s="102">
        <v>0</v>
      </c>
      <c r="P1037" s="102">
        <v>350</v>
      </c>
      <c r="Q1037" s="102" t="str">
        <v>Confirmed</v>
      </c>
      <c r="R1037" s="102" t="str">
        <v>Closed Deal</v>
      </c>
      <c r="S1037" s="102" t="str">
        <v>SSH</v>
      </c>
      <c r="T1037" s="102" t="str">
        <v>NAP</v>
      </c>
      <c r="U1037" s="102" t="str">
        <v>NAP</v>
      </c>
      <c r="V1037" s="102">
        <v>7</v>
      </c>
      <c r="W1037" s="102">
        <v>55</v>
      </c>
      <c r="X1037" s="102" t="str">
        <v>E25-03B</v>
      </c>
      <c r="Y1037" s="102">
        <v>186</v>
      </c>
      <c r="Z1037" s="102">
        <v>187</v>
      </c>
      <c r="AA1037" s="102">
        <v>-1</v>
      </c>
      <c r="AB1037" s="13" t="str">
        <v>E25</v>
      </c>
    </row>
    <row r="1038" spans="1:28" x14ac:dyDescent="0.25">
      <c r="A1038" s="103">
        <v>45726</v>
      </c>
      <c r="B1038" s="102" t="str">
        <v>Genius</v>
      </c>
      <c r="C1038" s="102" t="str">
        <v>Distributor</v>
      </c>
      <c r="D1038" s="102" t="str">
        <v/>
      </c>
      <c r="E1038" s="102" t="str">
        <v/>
      </c>
      <c r="F1038" s="102" t="str">
        <v>OW</v>
      </c>
      <c r="G1038" s="102" t="str">
        <v>Outbound</v>
      </c>
      <c r="H1038" s="102" t="str">
        <v>4S6006</v>
      </c>
      <c r="I1038" s="103" t="str">
        <v>MXP-SSH</v>
      </c>
      <c r="J1038" s="135">
        <v>45765</v>
      </c>
      <c r="K1038" s="102">
        <v>3</v>
      </c>
      <c r="L1038" s="102">
        <v>3</v>
      </c>
      <c r="M1038" s="102">
        <v>325</v>
      </c>
      <c r="N1038" s="102">
        <v>0</v>
      </c>
      <c r="O1038" s="102">
        <v>0</v>
      </c>
      <c r="P1038" s="102">
        <v>975</v>
      </c>
      <c r="Q1038" s="102" t="str">
        <v>Confirmed</v>
      </c>
      <c r="R1038" s="102" t="str">
        <v>Closed Deal</v>
      </c>
      <c r="S1038" s="102" t="str">
        <v>MXP</v>
      </c>
      <c r="T1038" s="102" t="str">
        <v>SSH</v>
      </c>
      <c r="U1038" s="102" t="str">
        <v>MXP</v>
      </c>
      <c r="V1038" s="102">
        <v>5</v>
      </c>
      <c r="W1038" s="102">
        <v>39</v>
      </c>
      <c r="X1038" s="102" t="str">
        <v>E25-04</v>
      </c>
      <c r="Y1038" s="102">
        <v>186</v>
      </c>
      <c r="Z1038" s="102">
        <v>186</v>
      </c>
      <c r="AA1038" s="102">
        <v>0</v>
      </c>
      <c r="AB1038" s="13" t="str">
        <v>E25</v>
      </c>
    </row>
    <row r="1039" spans="1:28" x14ac:dyDescent="0.25">
      <c r="A1039" s="103">
        <v>45726</v>
      </c>
      <c r="B1039" s="102" t="str">
        <v>Genius</v>
      </c>
      <c r="C1039" s="102" t="str">
        <v>Distributor</v>
      </c>
      <c r="D1039" s="102" t="str">
        <v/>
      </c>
      <c r="E1039" s="102" t="str">
        <v/>
      </c>
      <c r="F1039" s="102" t="str">
        <v>OW</v>
      </c>
      <c r="G1039" s="102" t="str">
        <v>Outbound</v>
      </c>
      <c r="H1039" s="102" t="str">
        <v>4S6006</v>
      </c>
      <c r="I1039" s="103" t="str">
        <v>MXP-SSH</v>
      </c>
      <c r="J1039" s="135">
        <v>45772</v>
      </c>
      <c r="K1039" s="102">
        <v>2</v>
      </c>
      <c r="L1039" s="102">
        <v>2</v>
      </c>
      <c r="M1039" s="102">
        <v>200</v>
      </c>
      <c r="N1039" s="102">
        <v>0</v>
      </c>
      <c r="O1039" s="102">
        <v>0</v>
      </c>
      <c r="P1039" s="102">
        <v>400</v>
      </c>
      <c r="Q1039" s="102" t="str">
        <v>Confirmed</v>
      </c>
      <c r="R1039" s="102" t="str">
        <v>Closed Deal</v>
      </c>
      <c r="S1039" s="102" t="str">
        <v>MXP</v>
      </c>
      <c r="T1039" s="102" t="str">
        <v>SSH</v>
      </c>
      <c r="U1039" s="102" t="str">
        <v>MXP</v>
      </c>
      <c r="V1039" s="102">
        <v>5</v>
      </c>
      <c r="W1039" s="102">
        <v>46</v>
      </c>
      <c r="X1039" s="102" t="str">
        <v>E25-04</v>
      </c>
      <c r="Y1039" s="102">
        <v>186</v>
      </c>
      <c r="Z1039" s="102">
        <v>180</v>
      </c>
      <c r="AA1039" s="102">
        <v>6</v>
      </c>
      <c r="AB1039" s="13" t="str">
        <v>E25</v>
      </c>
    </row>
    <row r="1040" spans="1:28" x14ac:dyDescent="0.25">
      <c r="A1040" s="103">
        <v>45726</v>
      </c>
      <c r="B1040" s="102" t="str">
        <v>Genius</v>
      </c>
      <c r="C1040" s="102" t="str">
        <v>Distributor</v>
      </c>
      <c r="D1040" s="102" t="str">
        <v/>
      </c>
      <c r="E1040" s="102" t="str">
        <v/>
      </c>
      <c r="F1040" s="102" t="str">
        <v>OW</v>
      </c>
      <c r="G1040" s="102" t="str">
        <v>Outbound</v>
      </c>
      <c r="H1040" s="102" t="str">
        <v>4S6005</v>
      </c>
      <c r="I1040" s="103" t="str">
        <v>SSH-MXP</v>
      </c>
      <c r="J1040" s="135">
        <v>45779</v>
      </c>
      <c r="K1040" s="102">
        <v>4</v>
      </c>
      <c r="L1040" s="102">
        <v>4</v>
      </c>
      <c r="M1040" s="102">
        <v>200</v>
      </c>
      <c r="N1040" s="102">
        <v>0</v>
      </c>
      <c r="O1040" s="102">
        <v>0</v>
      </c>
      <c r="P1040" s="102">
        <v>800</v>
      </c>
      <c r="Q1040" s="102" t="str">
        <v>Confirmed</v>
      </c>
      <c r="R1040" s="102" t="str">
        <v>Closed Deal</v>
      </c>
      <c r="S1040" s="102" t="str">
        <v>SSH</v>
      </c>
      <c r="T1040" s="102" t="str">
        <v>MXP</v>
      </c>
      <c r="U1040" s="102" t="str">
        <v>MXP</v>
      </c>
      <c r="V1040" s="102">
        <v>5</v>
      </c>
      <c r="W1040" s="102">
        <v>53</v>
      </c>
      <c r="X1040" s="102" t="str">
        <v>E25-04</v>
      </c>
      <c r="Y1040" s="102">
        <v>186</v>
      </c>
      <c r="Z1040" s="102">
        <v>185</v>
      </c>
      <c r="AA1040" s="102">
        <v>1</v>
      </c>
      <c r="AB1040" s="13" t="str">
        <v>E25</v>
      </c>
    </row>
    <row r="1041" spans="1:28" x14ac:dyDescent="0.25">
      <c r="A1041" s="103">
        <v>45726</v>
      </c>
      <c r="B1041" s="102" t="str">
        <v>Genius</v>
      </c>
      <c r="C1041" s="102" t="str">
        <v>Distributor</v>
      </c>
      <c r="D1041" s="102" t="str">
        <v/>
      </c>
      <c r="E1041" s="102" t="str">
        <v/>
      </c>
      <c r="F1041" s="102" t="str">
        <v>OW</v>
      </c>
      <c r="G1041" s="102" t="str">
        <v>Outbound</v>
      </c>
      <c r="H1041" s="102" t="str">
        <v>4S6015</v>
      </c>
      <c r="I1041" s="103" t="str">
        <v>SSH-VRN</v>
      </c>
      <c r="J1041" s="135">
        <v>45766</v>
      </c>
      <c r="K1041" s="102">
        <v>6</v>
      </c>
      <c r="L1041" s="102">
        <v>6</v>
      </c>
      <c r="M1041" s="102">
        <v>200</v>
      </c>
      <c r="N1041" s="102">
        <v>0</v>
      </c>
      <c r="O1041" s="102">
        <v>0</v>
      </c>
      <c r="P1041" s="102">
        <v>1200</v>
      </c>
      <c r="Q1041" s="102" t="str">
        <v>Confirmed</v>
      </c>
      <c r="R1041" s="102" t="str">
        <v>Closed Deal</v>
      </c>
      <c r="S1041" s="102" t="str">
        <v>SSH</v>
      </c>
      <c r="T1041" s="102" t="str">
        <v>VRN</v>
      </c>
      <c r="U1041" s="102" t="str">
        <v>VRN</v>
      </c>
      <c r="V1041" s="102">
        <v>6</v>
      </c>
      <c r="W1041" s="102">
        <v>40</v>
      </c>
      <c r="X1041" s="102" t="str">
        <v>E25-05B</v>
      </c>
      <c r="Y1041" s="102">
        <v>186</v>
      </c>
      <c r="Z1041" s="102">
        <v>67</v>
      </c>
      <c r="AA1041" s="102">
        <v>119</v>
      </c>
      <c r="AB1041" s="13" t="str">
        <v>E25</v>
      </c>
    </row>
    <row r="1042" spans="1:28" x14ac:dyDescent="0.25">
      <c r="A1042" s="103">
        <v>45726</v>
      </c>
      <c r="B1042" s="102" t="str">
        <v>Genius</v>
      </c>
      <c r="C1042" s="102" t="str">
        <v>Distributor</v>
      </c>
      <c r="D1042" s="102" t="str">
        <v/>
      </c>
      <c r="E1042" s="102" t="str">
        <v/>
      </c>
      <c r="F1042" s="102" t="str">
        <v>OW</v>
      </c>
      <c r="G1042" s="102" t="str">
        <v>Outbound</v>
      </c>
      <c r="H1042" s="102" t="str">
        <v>4S6018</v>
      </c>
      <c r="I1042" s="103" t="str">
        <v>NAP-SSH</v>
      </c>
      <c r="J1042" s="135">
        <v>45772</v>
      </c>
      <c r="K1042" s="102">
        <v>10</v>
      </c>
      <c r="L1042" s="102">
        <v>10</v>
      </c>
      <c r="M1042" s="102">
        <v>200</v>
      </c>
      <c r="N1042" s="102">
        <v>0</v>
      </c>
      <c r="O1042" s="102">
        <v>0</v>
      </c>
      <c r="P1042" s="102">
        <v>2000</v>
      </c>
      <c r="Q1042" s="102" t="str">
        <v>Confirmed</v>
      </c>
      <c r="R1042" s="102" t="str">
        <v>Closed Deal</v>
      </c>
      <c r="S1042" s="102" t="str">
        <v>NAP</v>
      </c>
      <c r="T1042" s="102" t="str">
        <v>SSH</v>
      </c>
      <c r="U1042" s="102" t="str">
        <v>NAP</v>
      </c>
      <c r="V1042" s="102">
        <v>5</v>
      </c>
      <c r="W1042" s="102">
        <v>46</v>
      </c>
      <c r="X1042" s="102" t="str">
        <v>E25-08</v>
      </c>
      <c r="Y1042" s="102">
        <v>186</v>
      </c>
      <c r="Z1042" s="102">
        <v>184</v>
      </c>
      <c r="AA1042" s="102">
        <v>2</v>
      </c>
      <c r="AB1042" s="13" t="str">
        <v>E25</v>
      </c>
    </row>
    <row r="1043" spans="1:28" x14ac:dyDescent="0.25">
      <c r="A1043" s="103">
        <v>45726</v>
      </c>
      <c r="B1043" s="102" t="str">
        <v>Genius</v>
      </c>
      <c r="C1043" s="102" t="str">
        <v>Distributor</v>
      </c>
      <c r="D1043" s="102" t="str">
        <v/>
      </c>
      <c r="E1043" s="102" t="str">
        <v/>
      </c>
      <c r="F1043" s="102" t="str">
        <v>OW</v>
      </c>
      <c r="G1043" s="102" t="str">
        <v>Outbound</v>
      </c>
      <c r="H1043" s="102" t="str">
        <v>4S6017</v>
      </c>
      <c r="I1043" s="103" t="str">
        <v>SSH-NAP</v>
      </c>
      <c r="J1043" s="135">
        <v>45779</v>
      </c>
      <c r="K1043" s="102">
        <v>11</v>
      </c>
      <c r="L1043" s="102">
        <v>11</v>
      </c>
      <c r="M1043" s="102">
        <v>200</v>
      </c>
      <c r="N1043" s="102">
        <v>0</v>
      </c>
      <c r="O1043" s="102">
        <v>0</v>
      </c>
      <c r="P1043" s="102">
        <v>2200</v>
      </c>
      <c r="Q1043" s="102" t="str">
        <v>Confirmed</v>
      </c>
      <c r="R1043" s="102" t="str">
        <v>Closed Deal</v>
      </c>
      <c r="S1043" s="102" t="str">
        <v>SSH</v>
      </c>
      <c r="T1043" s="102" t="str">
        <v>NAP</v>
      </c>
      <c r="U1043" s="102" t="str">
        <v>NAP</v>
      </c>
      <c r="V1043" s="102">
        <v>5</v>
      </c>
      <c r="W1043" s="102">
        <v>53</v>
      </c>
      <c r="X1043" s="102" t="str">
        <v>E25-08</v>
      </c>
      <c r="Y1043" s="102">
        <v>186</v>
      </c>
      <c r="Z1043" s="102">
        <v>186</v>
      </c>
      <c r="AA1043" s="102">
        <v>0</v>
      </c>
      <c r="AB1043" s="13" t="str">
        <v>E25</v>
      </c>
    </row>
    <row r="1044" spans="1:28" x14ac:dyDescent="0.25">
      <c r="A1044" s="103">
        <v>45726</v>
      </c>
      <c r="B1044" s="102" t="str">
        <v>Genius</v>
      </c>
      <c r="C1044" s="102" t="str">
        <v>Distributor</v>
      </c>
      <c r="D1044" s="102" t="str">
        <v/>
      </c>
      <c r="E1044" s="102" t="str">
        <v/>
      </c>
      <c r="F1044" s="102" t="str">
        <v>OW</v>
      </c>
      <c r="G1044" s="102" t="str">
        <v>Outbound</v>
      </c>
      <c r="H1044" s="102" t="str">
        <v>SE5446</v>
      </c>
      <c r="I1044" s="103" t="str">
        <v>SSH-NAP</v>
      </c>
      <c r="J1044" s="135">
        <v>45779</v>
      </c>
      <c r="K1044" s="102">
        <v>8</v>
      </c>
      <c r="L1044" s="102">
        <v>8</v>
      </c>
      <c r="M1044" s="102">
        <v>200</v>
      </c>
      <c r="N1044" s="102">
        <v>0</v>
      </c>
      <c r="O1044" s="102">
        <v>0</v>
      </c>
      <c r="P1044" s="102">
        <v>1600</v>
      </c>
      <c r="Q1044" s="102" t="str">
        <v>Confirmed</v>
      </c>
      <c r="R1044" s="102" t="str">
        <v>Closed Deal</v>
      </c>
      <c r="S1044" s="102" t="str">
        <v>SSH</v>
      </c>
      <c r="T1044" s="102" t="str">
        <v>NAP</v>
      </c>
      <c r="U1044" s="102" t="str">
        <v>NAP</v>
      </c>
      <c r="V1044" s="102">
        <v>5</v>
      </c>
      <c r="W1044" s="102">
        <v>53</v>
      </c>
      <c r="X1044" s="102" t="str">
        <v>E25-09B</v>
      </c>
      <c r="Y1044" s="102">
        <v>73</v>
      </c>
      <c r="Z1044" s="102">
        <v>73</v>
      </c>
      <c r="AA1044" s="102">
        <v>0</v>
      </c>
      <c r="AB1044" s="13" t="str">
        <v>E25</v>
      </c>
    </row>
    <row r="1045" spans="1:28" x14ac:dyDescent="0.25">
      <c r="A1045" s="103">
        <v>45726</v>
      </c>
      <c r="B1045" s="102" t="str">
        <v>Genius</v>
      </c>
      <c r="C1045" s="102" t="str">
        <v>Distributor</v>
      </c>
      <c r="D1045" s="102" t="str">
        <v/>
      </c>
      <c r="E1045" s="102" t="str">
        <v/>
      </c>
      <c r="F1045" s="102" t="str">
        <v>OW</v>
      </c>
      <c r="G1045" s="102" t="str">
        <v>Outbound</v>
      </c>
      <c r="H1045" s="102" t="str">
        <v>4S6006</v>
      </c>
      <c r="I1045" s="103" t="str">
        <v>NAP-SSH</v>
      </c>
      <c r="J1045" s="135">
        <v>45880</v>
      </c>
      <c r="K1045" s="102">
        <v>6</v>
      </c>
      <c r="L1045" s="102">
        <v>6</v>
      </c>
      <c r="M1045" s="102">
        <v>280</v>
      </c>
      <c r="N1045" s="102">
        <v>0</v>
      </c>
      <c r="O1045" s="102">
        <v>0</v>
      </c>
      <c r="P1045" s="102">
        <v>1680</v>
      </c>
      <c r="Q1045" s="102" t="str">
        <v>Confirmed</v>
      </c>
      <c r="R1045" s="102" t="str">
        <v>Closed Deal</v>
      </c>
      <c r="S1045" s="102" t="str">
        <v>NAP</v>
      </c>
      <c r="T1045" s="102" t="str">
        <v>SSH</v>
      </c>
      <c r="U1045" s="102" t="str">
        <v>NAP</v>
      </c>
      <c r="V1045" s="102">
        <v>1</v>
      </c>
      <c r="W1045" s="102">
        <v>154</v>
      </c>
      <c r="X1045" s="102" t="str">
        <v>S25-08</v>
      </c>
      <c r="Y1045" s="102">
        <v>186</v>
      </c>
      <c r="Z1045" s="102">
        <v>121</v>
      </c>
      <c r="AA1045" s="102">
        <v>65</v>
      </c>
      <c r="AB1045" s="13" t="str">
        <v>S25</v>
      </c>
    </row>
    <row r="1046" spans="1:28" x14ac:dyDescent="0.25">
      <c r="A1046" s="103">
        <v>45726</v>
      </c>
      <c r="B1046" s="102" t="str">
        <v>Genius</v>
      </c>
      <c r="C1046" s="102" t="str">
        <v>Distributor</v>
      </c>
      <c r="D1046" s="102" t="str">
        <v/>
      </c>
      <c r="E1046" s="102" t="str">
        <v/>
      </c>
      <c r="F1046" s="102" t="str">
        <v>OW</v>
      </c>
      <c r="G1046" s="102" t="str">
        <v>Outbound</v>
      </c>
      <c r="H1046" s="102" t="str">
        <v>4S6005</v>
      </c>
      <c r="I1046" s="103" t="str">
        <v>SSH-NAP</v>
      </c>
      <c r="J1046" s="135">
        <v>45894</v>
      </c>
      <c r="K1046" s="102">
        <v>4</v>
      </c>
      <c r="L1046" s="102">
        <v>4</v>
      </c>
      <c r="M1046" s="102">
        <v>320</v>
      </c>
      <c r="N1046" s="102">
        <v>0</v>
      </c>
      <c r="O1046" s="102">
        <v>0</v>
      </c>
      <c r="P1046" s="102">
        <v>1280</v>
      </c>
      <c r="Q1046" s="102" t="str">
        <v>Confirmed</v>
      </c>
      <c r="R1046" s="102" t="str">
        <v>Closed Deal</v>
      </c>
      <c r="S1046" s="102" t="str">
        <v>SSH</v>
      </c>
      <c r="T1046" s="102" t="str">
        <v>NAP</v>
      </c>
      <c r="U1046" s="102" t="str">
        <v>NAP</v>
      </c>
      <c r="V1046" s="102">
        <v>1</v>
      </c>
      <c r="W1046" s="102">
        <v>168</v>
      </c>
      <c r="X1046" s="102" t="str">
        <v>S25-08</v>
      </c>
      <c r="Y1046" s="102">
        <v>186</v>
      </c>
      <c r="Z1046" s="102">
        <v>104</v>
      </c>
      <c r="AA1046" s="102">
        <v>82</v>
      </c>
      <c r="AB1046" s="13" t="str">
        <v>S25</v>
      </c>
    </row>
    <row r="1047" spans="1:28" x14ac:dyDescent="0.25">
      <c r="A1047" s="103">
        <v>45726</v>
      </c>
      <c r="B1047" s="102" t="str">
        <v>Genius</v>
      </c>
      <c r="C1047" s="102" t="str">
        <v>Distributor</v>
      </c>
      <c r="D1047" s="102" t="str">
        <v/>
      </c>
      <c r="E1047" s="102" t="str">
        <v/>
      </c>
      <c r="F1047" s="102" t="str">
        <v>OW</v>
      </c>
      <c r="G1047" s="102" t="str">
        <v>Outbound</v>
      </c>
      <c r="H1047" s="102" t="str">
        <v>NP8101</v>
      </c>
      <c r="I1047" s="103" t="str">
        <v>HRG-NAP</v>
      </c>
      <c r="J1047" s="135">
        <v>45894</v>
      </c>
      <c r="K1047" s="102">
        <v>3</v>
      </c>
      <c r="L1047" s="102">
        <v>3</v>
      </c>
      <c r="M1047" s="102">
        <v>240</v>
      </c>
      <c r="N1047" s="102">
        <v>0</v>
      </c>
      <c r="O1047" s="102">
        <v>0</v>
      </c>
      <c r="P1047" s="102">
        <v>720</v>
      </c>
      <c r="Q1047" s="102" t="str">
        <v>Confirmed</v>
      </c>
      <c r="R1047" s="102" t="str">
        <v>Closed Deal</v>
      </c>
      <c r="S1047" s="102" t="str">
        <v>HRG</v>
      </c>
      <c r="T1047" s="102" t="str">
        <v>NAP</v>
      </c>
      <c r="U1047" s="102" t="str">
        <v>NAP</v>
      </c>
      <c r="V1047" s="102">
        <v>1</v>
      </c>
      <c r="W1047" s="102">
        <v>168</v>
      </c>
      <c r="X1047" s="102" t="str">
        <v>S25-13</v>
      </c>
      <c r="Y1047" s="102">
        <v>176</v>
      </c>
      <c r="Z1047" s="102">
        <v>166</v>
      </c>
      <c r="AA1047" s="102">
        <v>10</v>
      </c>
      <c r="AB1047" s="13" t="str">
        <v>S25</v>
      </c>
    </row>
    <row r="1048" spans="1:28" x14ac:dyDescent="0.25">
      <c r="A1048" s="103">
        <v>45726</v>
      </c>
      <c r="B1048" s="102" t="str">
        <v>Alpitour</v>
      </c>
      <c r="C1048" s="102" t="str">
        <v>Tour Operator</v>
      </c>
      <c r="D1048" s="102" t="str">
        <v/>
      </c>
      <c r="E1048" s="102" t="str">
        <v/>
      </c>
      <c r="F1048" s="102" t="str">
        <v>RT</v>
      </c>
      <c r="G1048" s="102" t="str">
        <v>Outbound</v>
      </c>
      <c r="H1048" s="102" t="str">
        <v>UJ7001</v>
      </c>
      <c r="I1048" s="103" t="str">
        <v>PMO-SSH</v>
      </c>
      <c r="J1048" s="135">
        <v>45858</v>
      </c>
      <c r="K1048" s="102">
        <v>20</v>
      </c>
      <c r="L1048" s="102">
        <v>20</v>
      </c>
      <c r="M1048" s="102">
        <v>215</v>
      </c>
      <c r="N1048" s="102">
        <v>0</v>
      </c>
      <c r="O1048" s="102">
        <v>0</v>
      </c>
      <c r="P1048" s="102">
        <v>4300</v>
      </c>
      <c r="Q1048" s="102" t="str">
        <v>Confirmed</v>
      </c>
      <c r="R1048" s="102" t="str">
        <v>On Review</v>
      </c>
      <c r="S1048" s="102" t="str">
        <v>PMO</v>
      </c>
      <c r="T1048" s="102" t="str">
        <v>SSH</v>
      </c>
      <c r="U1048" s="102" t="str">
        <v>PMO</v>
      </c>
      <c r="V1048" s="102">
        <v>7</v>
      </c>
      <c r="W1048" s="102">
        <v>132</v>
      </c>
      <c r="X1048" s="102" t="str">
        <v>S25-16</v>
      </c>
      <c r="Y1048" s="102">
        <v>20</v>
      </c>
      <c r="Z1048" s="102">
        <v>20</v>
      </c>
      <c r="AA1048" s="102">
        <v>0</v>
      </c>
      <c r="AB1048" s="13" t="str">
        <v>S25</v>
      </c>
    </row>
    <row r="1049" spans="1:28" x14ac:dyDescent="0.25">
      <c r="A1049" s="103">
        <v>45726</v>
      </c>
      <c r="B1049" s="102" t="str">
        <v>Alpitour</v>
      </c>
      <c r="C1049" s="102" t="str">
        <v>Tour Operator</v>
      </c>
      <c r="D1049" s="102" t="str">
        <v/>
      </c>
      <c r="E1049" s="102" t="str">
        <v/>
      </c>
      <c r="F1049" s="102" t="str">
        <v>RT</v>
      </c>
      <c r="G1049" s="102" t="str">
        <v>Outbound</v>
      </c>
      <c r="H1049" s="102" t="str">
        <v>UJ7001</v>
      </c>
      <c r="I1049" s="103" t="str">
        <v>PMO-SSH</v>
      </c>
      <c r="J1049" s="135">
        <v>45865</v>
      </c>
      <c r="K1049" s="102">
        <v>20</v>
      </c>
      <c r="L1049" s="102">
        <v>20</v>
      </c>
      <c r="M1049" s="102">
        <v>215</v>
      </c>
      <c r="N1049" s="102">
        <v>0</v>
      </c>
      <c r="O1049" s="102">
        <v>0</v>
      </c>
      <c r="P1049" s="102">
        <v>4300</v>
      </c>
      <c r="Q1049" s="102" t="str">
        <v>Confirmed</v>
      </c>
      <c r="R1049" s="102" t="str">
        <v>On Review</v>
      </c>
      <c r="S1049" s="102" t="str">
        <v>PMO</v>
      </c>
      <c r="T1049" s="102" t="str">
        <v>SSH</v>
      </c>
      <c r="U1049" s="102" t="str">
        <v>PMO</v>
      </c>
      <c r="V1049" s="102">
        <v>7</v>
      </c>
      <c r="W1049" s="102">
        <v>139</v>
      </c>
      <c r="X1049" s="102" t="str">
        <v>S25-16</v>
      </c>
      <c r="Y1049" s="102">
        <v>20</v>
      </c>
      <c r="Z1049" s="102">
        <v>20</v>
      </c>
      <c r="AA1049" s="102">
        <v>0</v>
      </c>
      <c r="AB1049" s="13" t="str">
        <v>S25</v>
      </c>
    </row>
    <row r="1050" spans="1:28" x14ac:dyDescent="0.25">
      <c r="A1050" s="103">
        <v>45726</v>
      </c>
      <c r="B1050" s="102" t="str">
        <v>Alpitour</v>
      </c>
      <c r="C1050" s="102" t="str">
        <v>Tour Operator</v>
      </c>
      <c r="D1050" s="102" t="str">
        <v/>
      </c>
      <c r="E1050" s="102" t="str">
        <v/>
      </c>
      <c r="F1050" s="102" t="str">
        <v>RT</v>
      </c>
      <c r="G1050" s="102" t="str">
        <v>Outbound</v>
      </c>
      <c r="H1050" s="102" t="str">
        <v>UJ7001</v>
      </c>
      <c r="I1050" s="103" t="str">
        <v>PMO-SSH</v>
      </c>
      <c r="J1050" s="135">
        <v>45872</v>
      </c>
      <c r="K1050" s="102">
        <v>20</v>
      </c>
      <c r="L1050" s="102">
        <v>20</v>
      </c>
      <c r="M1050" s="102">
        <v>215</v>
      </c>
      <c r="N1050" s="102">
        <v>0</v>
      </c>
      <c r="O1050" s="102">
        <v>0</v>
      </c>
      <c r="P1050" s="102">
        <v>4300</v>
      </c>
      <c r="Q1050" s="102" t="str">
        <v>Confirmed</v>
      </c>
      <c r="R1050" s="102" t="str">
        <v>On Review</v>
      </c>
      <c r="S1050" s="102" t="str">
        <v>PMO</v>
      </c>
      <c r="T1050" s="102" t="str">
        <v>SSH</v>
      </c>
      <c r="U1050" s="102" t="str">
        <v>PMO</v>
      </c>
      <c r="V1050" s="102">
        <v>7</v>
      </c>
      <c r="W1050" s="102">
        <v>146</v>
      </c>
      <c r="X1050" s="102" t="str">
        <v>S25-16</v>
      </c>
      <c r="Y1050" s="102">
        <v>20</v>
      </c>
      <c r="Z1050" s="102">
        <v>20</v>
      </c>
      <c r="AA1050" s="102">
        <v>0</v>
      </c>
      <c r="AB1050" s="13" t="str">
        <v>S25</v>
      </c>
    </row>
    <row r="1051" spans="1:28" x14ac:dyDescent="0.25">
      <c r="A1051" s="103">
        <v>45726</v>
      </c>
      <c r="B1051" s="102" t="str">
        <v>Alpitour</v>
      </c>
      <c r="C1051" s="102" t="str">
        <v>Tour Operator</v>
      </c>
      <c r="D1051" s="102" t="str">
        <v/>
      </c>
      <c r="E1051" s="102" t="str">
        <v/>
      </c>
      <c r="F1051" s="102" t="str">
        <v>RT</v>
      </c>
      <c r="G1051" s="102" t="str">
        <v>Outbound</v>
      </c>
      <c r="H1051" s="102" t="str">
        <v>UJ7001</v>
      </c>
      <c r="I1051" s="103" t="str">
        <v>PMO-SSH</v>
      </c>
      <c r="J1051" s="135">
        <v>45879</v>
      </c>
      <c r="K1051" s="102">
        <v>20</v>
      </c>
      <c r="L1051" s="102">
        <v>20</v>
      </c>
      <c r="M1051" s="102">
        <v>215</v>
      </c>
      <c r="N1051" s="102">
        <v>0</v>
      </c>
      <c r="O1051" s="102">
        <v>0</v>
      </c>
      <c r="P1051" s="102">
        <v>4300</v>
      </c>
      <c r="Q1051" s="102" t="str">
        <v>Confirmed</v>
      </c>
      <c r="R1051" s="102" t="str">
        <v>On Review</v>
      </c>
      <c r="S1051" s="102" t="str">
        <v>PMO</v>
      </c>
      <c r="T1051" s="102" t="str">
        <v>SSH</v>
      </c>
      <c r="U1051" s="102" t="str">
        <v>PMO</v>
      </c>
      <c r="V1051" s="102">
        <v>7</v>
      </c>
      <c r="W1051" s="102">
        <v>153</v>
      </c>
      <c r="X1051" s="102" t="str">
        <v>S25-16</v>
      </c>
      <c r="Y1051" s="102">
        <v>20</v>
      </c>
      <c r="Z1051" s="102">
        <v>20</v>
      </c>
      <c r="AA1051" s="102">
        <v>0</v>
      </c>
      <c r="AB1051" s="13" t="str">
        <v>S25</v>
      </c>
    </row>
    <row r="1052" spans="1:28" x14ac:dyDescent="0.25">
      <c r="A1052" s="103">
        <v>45726</v>
      </c>
      <c r="B1052" s="102" t="str">
        <v>Alpitour</v>
      </c>
      <c r="C1052" s="102" t="str">
        <v>Tour Operator</v>
      </c>
      <c r="D1052" s="102" t="str">
        <v/>
      </c>
      <c r="E1052" s="102" t="str">
        <v/>
      </c>
      <c r="F1052" s="102" t="str">
        <v>RT</v>
      </c>
      <c r="G1052" s="102" t="str">
        <v>Outbound</v>
      </c>
      <c r="H1052" s="102" t="str">
        <v>UJ7001</v>
      </c>
      <c r="I1052" s="103" t="str">
        <v>PMO-SSH</v>
      </c>
      <c r="J1052" s="135">
        <v>45886</v>
      </c>
      <c r="K1052" s="102">
        <v>20</v>
      </c>
      <c r="L1052" s="102">
        <v>20</v>
      </c>
      <c r="M1052" s="102">
        <v>215</v>
      </c>
      <c r="N1052" s="102">
        <v>0</v>
      </c>
      <c r="O1052" s="102">
        <v>0</v>
      </c>
      <c r="P1052" s="102">
        <v>4300</v>
      </c>
      <c r="Q1052" s="102" t="str">
        <v>Confirmed</v>
      </c>
      <c r="R1052" s="102" t="str">
        <v>On Review</v>
      </c>
      <c r="S1052" s="102" t="str">
        <v>PMO</v>
      </c>
      <c r="T1052" s="102" t="str">
        <v>SSH</v>
      </c>
      <c r="U1052" s="102" t="str">
        <v>PMO</v>
      </c>
      <c r="V1052" s="102">
        <v>7</v>
      </c>
      <c r="W1052" s="102">
        <v>160</v>
      </c>
      <c r="X1052" s="102" t="str">
        <v>S25-16</v>
      </c>
      <c r="Y1052" s="102">
        <v>20</v>
      </c>
      <c r="Z1052" s="102">
        <v>20</v>
      </c>
      <c r="AA1052" s="102">
        <v>0</v>
      </c>
      <c r="AB1052" s="13" t="str">
        <v>S25</v>
      </c>
    </row>
    <row r="1053" spans="1:28" x14ac:dyDescent="0.25">
      <c r="A1053" s="103">
        <v>45726</v>
      </c>
      <c r="B1053" s="102" t="str">
        <v>Alpitour</v>
      </c>
      <c r="C1053" s="102" t="str">
        <v>Tour Operator</v>
      </c>
      <c r="D1053" s="102" t="str">
        <v/>
      </c>
      <c r="E1053" s="102" t="str">
        <v/>
      </c>
      <c r="F1053" s="102" t="str">
        <v>RT</v>
      </c>
      <c r="G1053" s="102" t="str">
        <v>Outbound</v>
      </c>
      <c r="H1053" s="102" t="str">
        <v>UJ7001</v>
      </c>
      <c r="I1053" s="103" t="str">
        <v>PMO-SSH</v>
      </c>
      <c r="J1053" s="135">
        <v>45893</v>
      </c>
      <c r="K1053" s="102">
        <v>20</v>
      </c>
      <c r="L1053" s="102">
        <v>20</v>
      </c>
      <c r="M1053" s="102">
        <v>215</v>
      </c>
      <c r="N1053" s="102">
        <v>0</v>
      </c>
      <c r="O1053" s="102">
        <v>0</v>
      </c>
      <c r="P1053" s="102">
        <v>4300</v>
      </c>
      <c r="Q1053" s="102" t="str">
        <v>Confirmed</v>
      </c>
      <c r="R1053" s="102" t="str">
        <v>On Review</v>
      </c>
      <c r="S1053" s="102" t="str">
        <v>PMO</v>
      </c>
      <c r="T1053" s="102" t="str">
        <v>SSH</v>
      </c>
      <c r="U1053" s="102" t="str">
        <v>PMO</v>
      </c>
      <c r="V1053" s="102">
        <v>7</v>
      </c>
      <c r="W1053" s="102">
        <v>167</v>
      </c>
      <c r="X1053" s="102" t="str">
        <v>S25-16</v>
      </c>
      <c r="Y1053" s="102">
        <v>20</v>
      </c>
      <c r="Z1053" s="102">
        <v>20</v>
      </c>
      <c r="AA1053" s="102">
        <v>0</v>
      </c>
      <c r="AB1053" s="13" t="str">
        <v>S25</v>
      </c>
    </row>
    <row r="1054" spans="1:28" x14ac:dyDescent="0.25">
      <c r="A1054" s="103">
        <v>45726</v>
      </c>
      <c r="B1054" s="102" t="str">
        <v>Alpitour</v>
      </c>
      <c r="C1054" s="102" t="str">
        <v>Tour Operator</v>
      </c>
      <c r="D1054" s="102" t="str">
        <v/>
      </c>
      <c r="E1054" s="102" t="str">
        <v/>
      </c>
      <c r="F1054" s="102" t="str">
        <v>RT</v>
      </c>
      <c r="G1054" s="102" t="str">
        <v>Outbound</v>
      </c>
      <c r="H1054" s="102" t="str">
        <v>UJ7001</v>
      </c>
      <c r="I1054" s="103" t="str">
        <v>PMO-SSH</v>
      </c>
      <c r="J1054" s="135">
        <v>45900</v>
      </c>
      <c r="K1054" s="102">
        <v>20</v>
      </c>
      <c r="L1054" s="102">
        <v>20</v>
      </c>
      <c r="M1054" s="102">
        <v>215</v>
      </c>
      <c r="N1054" s="102">
        <v>0</v>
      </c>
      <c r="O1054" s="102">
        <v>0</v>
      </c>
      <c r="P1054" s="102">
        <v>4300</v>
      </c>
      <c r="Q1054" s="102" t="str">
        <v>Confirmed</v>
      </c>
      <c r="R1054" s="102" t="str">
        <v>On Review</v>
      </c>
      <c r="S1054" s="102" t="str">
        <v>PMO</v>
      </c>
      <c r="T1054" s="102" t="str">
        <v>SSH</v>
      </c>
      <c r="U1054" s="102" t="str">
        <v>PMO</v>
      </c>
      <c r="V1054" s="102">
        <v>7</v>
      </c>
      <c r="W1054" s="102">
        <v>174</v>
      </c>
      <c r="X1054" s="102" t="str">
        <v>S25-16</v>
      </c>
      <c r="Y1054" s="102">
        <v>22</v>
      </c>
      <c r="Z1054" s="102">
        <v>22</v>
      </c>
      <c r="AA1054" s="102">
        <v>0</v>
      </c>
      <c r="AB1054" s="13" t="str">
        <v>S25</v>
      </c>
    </row>
    <row r="1055" spans="1:28" x14ac:dyDescent="0.25">
      <c r="A1055" s="103">
        <v>45726</v>
      </c>
      <c r="B1055" s="102" t="str">
        <v>Alpitour</v>
      </c>
      <c r="C1055" s="102" t="str">
        <v>Tour Operator</v>
      </c>
      <c r="D1055" s="102" t="str">
        <v/>
      </c>
      <c r="E1055" s="102" t="str">
        <v/>
      </c>
      <c r="F1055" s="102" t="str">
        <v>RT</v>
      </c>
      <c r="G1055" s="102" t="str">
        <v>Outbound</v>
      </c>
      <c r="H1055" s="102" t="str">
        <v>UJ7001</v>
      </c>
      <c r="I1055" s="103" t="str">
        <v>PMO-SSH</v>
      </c>
      <c r="J1055" s="135">
        <v>45907</v>
      </c>
      <c r="K1055" s="102">
        <v>20</v>
      </c>
      <c r="L1055" s="102">
        <v>20</v>
      </c>
      <c r="M1055" s="102">
        <v>215</v>
      </c>
      <c r="N1055" s="102">
        <v>0</v>
      </c>
      <c r="O1055" s="102">
        <v>0</v>
      </c>
      <c r="P1055" s="102">
        <v>4300</v>
      </c>
      <c r="Q1055" s="102" t="str">
        <v>Confirmed</v>
      </c>
      <c r="R1055" s="102" t="str">
        <v>On Review</v>
      </c>
      <c r="S1055" s="102" t="str">
        <v>PMO</v>
      </c>
      <c r="T1055" s="102" t="str">
        <v>SSH</v>
      </c>
      <c r="U1055" s="102" t="str">
        <v>PMO</v>
      </c>
      <c r="V1055" s="102">
        <v>7</v>
      </c>
      <c r="W1055" s="102">
        <v>181</v>
      </c>
      <c r="X1055" s="102" t="str">
        <v>S25-16</v>
      </c>
      <c r="Y1055" s="102">
        <v>20</v>
      </c>
      <c r="Z1055" s="102">
        <v>20</v>
      </c>
      <c r="AA1055" s="102">
        <v>0</v>
      </c>
      <c r="AB1055" s="13" t="str">
        <v>S25</v>
      </c>
    </row>
    <row r="1056" spans="1:28" x14ac:dyDescent="0.25">
      <c r="A1056" s="103">
        <v>45726</v>
      </c>
      <c r="B1056" s="102" t="str">
        <v>Alpitour</v>
      </c>
      <c r="C1056" s="102" t="str">
        <v>Tour Operator</v>
      </c>
      <c r="D1056" s="102" t="str">
        <v/>
      </c>
      <c r="E1056" s="102" t="str">
        <v/>
      </c>
      <c r="F1056" s="102" t="str">
        <v>RT</v>
      </c>
      <c r="G1056" s="102" t="str">
        <v>Outbound</v>
      </c>
      <c r="H1056" s="102" t="str">
        <v>UJ7001</v>
      </c>
      <c r="I1056" s="103" t="str">
        <v>PMO-SSH</v>
      </c>
      <c r="J1056" s="135">
        <v>45914</v>
      </c>
      <c r="K1056" s="102">
        <v>20</v>
      </c>
      <c r="L1056" s="102">
        <v>20</v>
      </c>
      <c r="M1056" s="102">
        <v>215</v>
      </c>
      <c r="N1056" s="102">
        <v>0</v>
      </c>
      <c r="O1056" s="102">
        <v>0</v>
      </c>
      <c r="P1056" s="102">
        <v>4300</v>
      </c>
      <c r="Q1056" s="102" t="str">
        <v>Confirmed</v>
      </c>
      <c r="R1056" s="102" t="str">
        <v>On Review</v>
      </c>
      <c r="S1056" s="102" t="str">
        <v>PMO</v>
      </c>
      <c r="T1056" s="102" t="str">
        <v>SSH</v>
      </c>
      <c r="U1056" s="102" t="str">
        <v>PMO</v>
      </c>
      <c r="V1056" s="102">
        <v>7</v>
      </c>
      <c r="W1056" s="102">
        <v>188</v>
      </c>
      <c r="X1056" s="102" t="str">
        <v>S25-16</v>
      </c>
      <c r="Y1056" s="102">
        <v>22</v>
      </c>
      <c r="Z1056" s="102">
        <v>22</v>
      </c>
      <c r="AA1056" s="102">
        <v>0</v>
      </c>
      <c r="AB1056" s="13" t="str">
        <v>S25</v>
      </c>
    </row>
    <row r="1057" spans="1:28" x14ac:dyDescent="0.25">
      <c r="A1057" s="103">
        <v>45726</v>
      </c>
      <c r="B1057" s="102" t="str">
        <v>Alpitour</v>
      </c>
      <c r="C1057" s="102" t="str">
        <v>Tour Operator</v>
      </c>
      <c r="D1057" s="102" t="str">
        <v/>
      </c>
      <c r="E1057" s="102" t="str">
        <v/>
      </c>
      <c r="F1057" s="102" t="str">
        <v>RT</v>
      </c>
      <c r="G1057" s="102" t="str">
        <v>Outbound</v>
      </c>
      <c r="H1057" s="102" t="str">
        <v>UJ7001</v>
      </c>
      <c r="I1057" s="103" t="str">
        <v>PMO-SSH</v>
      </c>
      <c r="J1057" s="135">
        <v>45921</v>
      </c>
      <c r="K1057" s="102">
        <v>20</v>
      </c>
      <c r="L1057" s="102">
        <v>20</v>
      </c>
      <c r="M1057" s="102">
        <v>215</v>
      </c>
      <c r="N1057" s="102">
        <v>0</v>
      </c>
      <c r="O1057" s="102">
        <v>0</v>
      </c>
      <c r="P1057" s="102">
        <v>4300</v>
      </c>
      <c r="Q1057" s="102" t="str">
        <v>Confirmed</v>
      </c>
      <c r="R1057" s="102" t="str">
        <v>On Review</v>
      </c>
      <c r="S1057" s="102" t="str">
        <v>PMO</v>
      </c>
      <c r="T1057" s="102" t="str">
        <v>SSH</v>
      </c>
      <c r="U1057" s="102" t="str">
        <v>PMO</v>
      </c>
      <c r="V1057" s="102">
        <v>7</v>
      </c>
      <c r="W1057" s="102">
        <v>195</v>
      </c>
      <c r="X1057" s="102" t="str">
        <v>S25-16</v>
      </c>
      <c r="Y1057" s="102">
        <v>20</v>
      </c>
      <c r="Z1057" s="102">
        <v>20</v>
      </c>
      <c r="AA1057" s="102">
        <v>0</v>
      </c>
      <c r="AB1057" s="13" t="str">
        <v>S25</v>
      </c>
    </row>
    <row r="1058" spans="1:28" x14ac:dyDescent="0.25">
      <c r="A1058" s="103">
        <v>45726</v>
      </c>
      <c r="B1058" s="102" t="str">
        <v>Alpitour</v>
      </c>
      <c r="C1058" s="102" t="str">
        <v>Tour Operator</v>
      </c>
      <c r="D1058" s="102" t="str">
        <v/>
      </c>
      <c r="E1058" s="102" t="str">
        <v/>
      </c>
      <c r="F1058" s="102" t="str">
        <v>RT</v>
      </c>
      <c r="G1058" s="102" t="str">
        <v>Outbound</v>
      </c>
      <c r="H1058" s="102" t="str">
        <v>UJ7001</v>
      </c>
      <c r="I1058" s="103" t="str">
        <v>PMO-SSH</v>
      </c>
      <c r="J1058" s="135">
        <v>45928</v>
      </c>
      <c r="K1058" s="102">
        <v>20</v>
      </c>
      <c r="L1058" s="102">
        <v>20</v>
      </c>
      <c r="M1058" s="102">
        <v>215</v>
      </c>
      <c r="N1058" s="102">
        <v>0</v>
      </c>
      <c r="O1058" s="102">
        <v>0</v>
      </c>
      <c r="P1058" s="102">
        <v>4300</v>
      </c>
      <c r="Q1058" s="102" t="str">
        <v>Confirmed</v>
      </c>
      <c r="R1058" s="102" t="str">
        <v>On Review</v>
      </c>
      <c r="S1058" s="102" t="str">
        <v>PMO</v>
      </c>
      <c r="T1058" s="102" t="str">
        <v>SSH</v>
      </c>
      <c r="U1058" s="102" t="str">
        <v>PMO</v>
      </c>
      <c r="V1058" s="102">
        <v>7</v>
      </c>
      <c r="W1058" s="102">
        <v>202</v>
      </c>
      <c r="X1058" s="102" t="str">
        <v>S25-16</v>
      </c>
      <c r="Y1058" s="102">
        <v>24</v>
      </c>
      <c r="Z1058" s="102">
        <v>24</v>
      </c>
      <c r="AA1058" s="102">
        <v>0</v>
      </c>
      <c r="AB1058" s="13" t="str">
        <v>S25</v>
      </c>
    </row>
    <row r="1059" spans="1:28" x14ac:dyDescent="0.25">
      <c r="A1059" s="103">
        <v>45726</v>
      </c>
      <c r="B1059" s="102" t="str">
        <v>Alpitour</v>
      </c>
      <c r="C1059" s="102" t="str">
        <v>Tour Operator</v>
      </c>
      <c r="D1059" s="102" t="str">
        <v/>
      </c>
      <c r="E1059" s="102" t="str">
        <v/>
      </c>
      <c r="F1059" s="102" t="str">
        <v>RT</v>
      </c>
      <c r="G1059" s="102" t="str">
        <v>Outbound</v>
      </c>
      <c r="H1059" s="102" t="str">
        <v>UJ7001</v>
      </c>
      <c r="I1059" s="103" t="str">
        <v>PMO-SSH</v>
      </c>
      <c r="J1059" s="135">
        <v>45935</v>
      </c>
      <c r="K1059" s="102">
        <v>20</v>
      </c>
      <c r="L1059" s="102">
        <v>20</v>
      </c>
      <c r="M1059" s="102">
        <v>215</v>
      </c>
      <c r="N1059" s="102">
        <v>0</v>
      </c>
      <c r="O1059" s="102">
        <v>0</v>
      </c>
      <c r="P1059" s="102">
        <v>4300</v>
      </c>
      <c r="Q1059" s="102" t="str">
        <v>Confirmed</v>
      </c>
      <c r="R1059" s="102" t="str">
        <v>On Review</v>
      </c>
      <c r="S1059" s="102" t="str">
        <v>PMO</v>
      </c>
      <c r="T1059" s="102" t="str">
        <v>SSH</v>
      </c>
      <c r="U1059" s="102" t="str">
        <v>PMO</v>
      </c>
      <c r="V1059" s="102">
        <v>7</v>
      </c>
      <c r="W1059" s="102">
        <v>209</v>
      </c>
      <c r="X1059" s="102" t="str">
        <v>S25-16</v>
      </c>
      <c r="Y1059" s="102">
        <v>20</v>
      </c>
      <c r="Z1059" s="102">
        <v>20</v>
      </c>
      <c r="AA1059" s="102">
        <v>0</v>
      </c>
      <c r="AB1059" s="13" t="str">
        <v>S25</v>
      </c>
    </row>
    <row r="1060" spans="1:28" x14ac:dyDescent="0.25">
      <c r="A1060" s="103">
        <v>45726</v>
      </c>
      <c r="B1060" s="102" t="str">
        <v>Alpitour</v>
      </c>
      <c r="C1060" s="102" t="str">
        <v>Tour Operator</v>
      </c>
      <c r="D1060" s="102" t="str">
        <v/>
      </c>
      <c r="E1060" s="102" t="str">
        <v/>
      </c>
      <c r="F1060" s="102" t="str">
        <v>RT</v>
      </c>
      <c r="G1060" s="102" t="str">
        <v>Outbound</v>
      </c>
      <c r="H1060" s="102" t="str">
        <v>UJ7001</v>
      </c>
      <c r="I1060" s="103" t="str">
        <v>PMO-SSH</v>
      </c>
      <c r="J1060" s="135">
        <v>45942</v>
      </c>
      <c r="K1060" s="102">
        <v>20</v>
      </c>
      <c r="L1060" s="102">
        <v>20</v>
      </c>
      <c r="M1060" s="102">
        <v>215</v>
      </c>
      <c r="N1060" s="102">
        <v>0</v>
      </c>
      <c r="O1060" s="102">
        <v>0</v>
      </c>
      <c r="P1060" s="102">
        <v>4300</v>
      </c>
      <c r="Q1060" s="102" t="str">
        <v>Confirmed</v>
      </c>
      <c r="R1060" s="102" t="str">
        <v>On Review</v>
      </c>
      <c r="S1060" s="102" t="str">
        <v>PMO</v>
      </c>
      <c r="T1060" s="102" t="str">
        <v>SSH</v>
      </c>
      <c r="U1060" s="102" t="str">
        <v>PMO</v>
      </c>
      <c r="V1060" s="102">
        <v>7</v>
      </c>
      <c r="W1060" s="102">
        <v>216</v>
      </c>
      <c r="X1060" s="102" t="str">
        <v>S25-16</v>
      </c>
      <c r="Y1060" s="102">
        <v>20</v>
      </c>
      <c r="Z1060" s="102">
        <v>20</v>
      </c>
      <c r="AA1060" s="102">
        <v>0</v>
      </c>
      <c r="AB1060" s="13" t="str">
        <v>S25</v>
      </c>
    </row>
    <row r="1061" spans="1:28" x14ac:dyDescent="0.25">
      <c r="A1061" s="103">
        <v>45726</v>
      </c>
      <c r="B1061" s="102" t="str">
        <v>Alpitour</v>
      </c>
      <c r="C1061" s="102" t="str">
        <v>Tour Operator</v>
      </c>
      <c r="D1061" s="102" t="str">
        <v/>
      </c>
      <c r="E1061" s="102" t="str">
        <v/>
      </c>
      <c r="F1061" s="102" t="str">
        <v>RT</v>
      </c>
      <c r="G1061" s="102" t="str">
        <v>Outbound</v>
      </c>
      <c r="H1061" s="102" t="str">
        <v>UJ7001</v>
      </c>
      <c r="I1061" s="103" t="str">
        <v>PMO-SSH</v>
      </c>
      <c r="J1061" s="135">
        <v>45949</v>
      </c>
      <c r="K1061" s="102">
        <v>20</v>
      </c>
      <c r="L1061" s="102">
        <v>20</v>
      </c>
      <c r="M1061" s="102">
        <v>215</v>
      </c>
      <c r="N1061" s="102">
        <v>0</v>
      </c>
      <c r="O1061" s="102">
        <v>0</v>
      </c>
      <c r="P1061" s="102">
        <v>4300</v>
      </c>
      <c r="Q1061" s="102" t="str">
        <v>Confirmed</v>
      </c>
      <c r="R1061" s="102" t="str">
        <v>On Review</v>
      </c>
      <c r="S1061" s="102" t="str">
        <v>PMO</v>
      </c>
      <c r="T1061" s="102" t="str">
        <v>SSH</v>
      </c>
      <c r="U1061" s="102" t="str">
        <v>PMO</v>
      </c>
      <c r="V1061" s="102">
        <v>7</v>
      </c>
      <c r="W1061" s="102">
        <v>223</v>
      </c>
      <c r="X1061" s="102" t="str">
        <v>S25-16</v>
      </c>
      <c r="Y1061" s="102">
        <v>20</v>
      </c>
      <c r="Z1061" s="102">
        <v>20</v>
      </c>
      <c r="AA1061" s="102">
        <v>0</v>
      </c>
      <c r="AB1061" s="13" t="str">
        <v>S25</v>
      </c>
    </row>
    <row r="1062" spans="1:28" x14ac:dyDescent="0.25">
      <c r="A1062" s="103">
        <v>45726</v>
      </c>
      <c r="B1062" s="102" t="str">
        <v>Alpitour</v>
      </c>
      <c r="C1062" s="102" t="str">
        <v>Tour Operator</v>
      </c>
      <c r="D1062" s="102" t="str">
        <v/>
      </c>
      <c r="E1062" s="102" t="str">
        <v/>
      </c>
      <c r="F1062" s="102" t="str">
        <v>RT</v>
      </c>
      <c r="G1062" s="102" t="str">
        <v>Outbound</v>
      </c>
      <c r="H1062" s="102" t="str">
        <v>UJ7001</v>
      </c>
      <c r="I1062" s="103" t="str">
        <v>PMO-SSH</v>
      </c>
      <c r="J1062" s="135">
        <v>45956</v>
      </c>
      <c r="K1062" s="102">
        <v>20</v>
      </c>
      <c r="L1062" s="102">
        <v>20</v>
      </c>
      <c r="M1062" s="102">
        <v>215</v>
      </c>
      <c r="N1062" s="102">
        <v>0</v>
      </c>
      <c r="O1062" s="102">
        <v>0</v>
      </c>
      <c r="P1062" s="102">
        <v>4300</v>
      </c>
      <c r="Q1062" s="102" t="str">
        <v>Confirmed</v>
      </c>
      <c r="R1062" s="102" t="str">
        <v>On Review</v>
      </c>
      <c r="S1062" s="102" t="str">
        <v>PMO</v>
      </c>
      <c r="T1062" s="102" t="str">
        <v>SSH</v>
      </c>
      <c r="U1062" s="102" t="str">
        <v>PMO</v>
      </c>
      <c r="V1062" s="102">
        <v>7</v>
      </c>
      <c r="W1062" s="102">
        <v>230</v>
      </c>
      <c r="X1062" s="102" t="str">
        <v>S25-16</v>
      </c>
      <c r="Y1062" s="102">
        <v>20</v>
      </c>
      <c r="Z1062" s="102">
        <v>20</v>
      </c>
      <c r="AA1062" s="102">
        <v>0</v>
      </c>
      <c r="AB1062" s="13" t="str">
        <v>S25</v>
      </c>
    </row>
    <row r="1063" spans="1:28" x14ac:dyDescent="0.25">
      <c r="A1063" s="103">
        <v>45726</v>
      </c>
      <c r="B1063" s="102" t="str">
        <v>Alpitour</v>
      </c>
      <c r="C1063" s="102" t="str">
        <v>Tour Operator</v>
      </c>
      <c r="D1063" s="102" t="str">
        <v/>
      </c>
      <c r="E1063" s="102" t="str">
        <v/>
      </c>
      <c r="F1063" s="102" t="str">
        <v>RT</v>
      </c>
      <c r="G1063" s="102" t="str">
        <v>Inbound</v>
      </c>
      <c r="H1063" s="102" t="str">
        <v>UJ7000</v>
      </c>
      <c r="I1063" s="103" t="str">
        <v>SSH-PMO</v>
      </c>
      <c r="J1063" s="135">
        <v>45865</v>
      </c>
      <c r="K1063" s="102">
        <v>20</v>
      </c>
      <c r="L1063" s="102">
        <v>20</v>
      </c>
      <c r="M1063" s="102">
        <v>215</v>
      </c>
      <c r="N1063" s="102">
        <v>0</v>
      </c>
      <c r="O1063" s="102">
        <v>0</v>
      </c>
      <c r="P1063" s="102">
        <v>4300</v>
      </c>
      <c r="Q1063" s="102" t="str">
        <v>Confirmed</v>
      </c>
      <c r="R1063" s="102" t="str">
        <v>On Review</v>
      </c>
      <c r="S1063" s="102" t="str">
        <v>SSH</v>
      </c>
      <c r="T1063" s="102" t="str">
        <v>PMO</v>
      </c>
      <c r="U1063" s="102" t="str">
        <v>PMO</v>
      </c>
      <c r="V1063" s="102">
        <v>7</v>
      </c>
      <c r="W1063" s="102">
        <v>139</v>
      </c>
      <c r="X1063" s="102" t="str">
        <v>S25-16</v>
      </c>
      <c r="Y1063" s="102">
        <v>20</v>
      </c>
      <c r="Z1063" s="102">
        <v>20</v>
      </c>
      <c r="AA1063" s="102">
        <v>0</v>
      </c>
      <c r="AB1063" s="13" t="str">
        <v>S25</v>
      </c>
    </row>
    <row r="1064" spans="1:28" x14ac:dyDescent="0.25">
      <c r="A1064" s="103">
        <v>45726</v>
      </c>
      <c r="B1064" s="102" t="str">
        <v>Alpitour</v>
      </c>
      <c r="C1064" s="102" t="str">
        <v>Tour Operator</v>
      </c>
      <c r="D1064" s="102" t="str">
        <v/>
      </c>
      <c r="E1064" s="102" t="str">
        <v/>
      </c>
      <c r="F1064" s="102" t="str">
        <v>RT</v>
      </c>
      <c r="G1064" s="102" t="str">
        <v>Inbound</v>
      </c>
      <c r="H1064" s="102" t="str">
        <v>UJ7000</v>
      </c>
      <c r="I1064" s="103" t="str">
        <v>SSH-PMO</v>
      </c>
      <c r="J1064" s="135">
        <v>45872</v>
      </c>
      <c r="K1064" s="102">
        <v>20</v>
      </c>
      <c r="L1064" s="102">
        <v>20</v>
      </c>
      <c r="M1064" s="102">
        <v>215</v>
      </c>
      <c r="N1064" s="102">
        <v>0</v>
      </c>
      <c r="O1064" s="102">
        <v>0</v>
      </c>
      <c r="P1064" s="102">
        <v>4300</v>
      </c>
      <c r="Q1064" s="102" t="str">
        <v>Confirmed</v>
      </c>
      <c r="R1064" s="102" t="str">
        <v>On Review</v>
      </c>
      <c r="S1064" s="102" t="str">
        <v>SSH</v>
      </c>
      <c r="T1064" s="102" t="str">
        <v>PMO</v>
      </c>
      <c r="U1064" s="102" t="str">
        <v>PMO</v>
      </c>
      <c r="V1064" s="102">
        <v>7</v>
      </c>
      <c r="W1064" s="102">
        <v>146</v>
      </c>
      <c r="X1064" s="102" t="str">
        <v>S25-16</v>
      </c>
      <c r="Y1064" s="102">
        <v>20</v>
      </c>
      <c r="Z1064" s="102">
        <v>20</v>
      </c>
      <c r="AA1064" s="102">
        <v>0</v>
      </c>
      <c r="AB1064" s="13" t="str">
        <v>S25</v>
      </c>
    </row>
    <row r="1065" spans="1:28" x14ac:dyDescent="0.25">
      <c r="A1065" s="103">
        <v>45726</v>
      </c>
      <c r="B1065" s="102" t="str">
        <v>Alpitour</v>
      </c>
      <c r="C1065" s="102" t="str">
        <v>Tour Operator</v>
      </c>
      <c r="D1065" s="102" t="str">
        <v/>
      </c>
      <c r="E1065" s="102" t="str">
        <v/>
      </c>
      <c r="F1065" s="102" t="str">
        <v>RT</v>
      </c>
      <c r="G1065" s="102" t="str">
        <v>Inbound</v>
      </c>
      <c r="H1065" s="102" t="str">
        <v>UJ7000</v>
      </c>
      <c r="I1065" s="103" t="str">
        <v>SSH-PMO</v>
      </c>
      <c r="J1065" s="135">
        <v>45879</v>
      </c>
      <c r="K1065" s="102">
        <v>20</v>
      </c>
      <c r="L1065" s="102">
        <v>20</v>
      </c>
      <c r="M1065" s="102">
        <v>215</v>
      </c>
      <c r="N1065" s="102">
        <v>0</v>
      </c>
      <c r="O1065" s="102">
        <v>0</v>
      </c>
      <c r="P1065" s="102">
        <v>4300</v>
      </c>
      <c r="Q1065" s="102" t="str">
        <v>Confirmed</v>
      </c>
      <c r="R1065" s="102" t="str">
        <v>On Review</v>
      </c>
      <c r="S1065" s="102" t="str">
        <v>SSH</v>
      </c>
      <c r="T1065" s="102" t="str">
        <v>PMO</v>
      </c>
      <c r="U1065" s="102" t="str">
        <v>PMO</v>
      </c>
      <c r="V1065" s="102">
        <v>7</v>
      </c>
      <c r="W1065" s="102">
        <v>153</v>
      </c>
      <c r="X1065" s="102" t="str">
        <v>S25-16</v>
      </c>
      <c r="Y1065" s="102">
        <v>20</v>
      </c>
      <c r="Z1065" s="102">
        <v>20</v>
      </c>
      <c r="AA1065" s="102">
        <v>0</v>
      </c>
      <c r="AB1065" s="13" t="str">
        <v>S25</v>
      </c>
    </row>
    <row r="1066" spans="1:28" x14ac:dyDescent="0.25">
      <c r="A1066" s="103">
        <v>45726</v>
      </c>
      <c r="B1066" s="102" t="str">
        <v>Alpitour</v>
      </c>
      <c r="C1066" s="102" t="str">
        <v>Tour Operator</v>
      </c>
      <c r="D1066" s="102" t="str">
        <v/>
      </c>
      <c r="E1066" s="102" t="str">
        <v/>
      </c>
      <c r="F1066" s="102" t="str">
        <v>RT</v>
      </c>
      <c r="G1066" s="102" t="str">
        <v>Inbound</v>
      </c>
      <c r="H1066" s="102" t="str">
        <v>UJ7000</v>
      </c>
      <c r="I1066" s="103" t="str">
        <v>SSH-PMO</v>
      </c>
      <c r="J1066" s="135">
        <v>45886</v>
      </c>
      <c r="K1066" s="102">
        <v>20</v>
      </c>
      <c r="L1066" s="102">
        <v>20</v>
      </c>
      <c r="M1066" s="102">
        <v>215</v>
      </c>
      <c r="N1066" s="102">
        <v>0</v>
      </c>
      <c r="O1066" s="102">
        <v>0</v>
      </c>
      <c r="P1066" s="102">
        <v>4300</v>
      </c>
      <c r="Q1066" s="102" t="str">
        <v>Confirmed</v>
      </c>
      <c r="R1066" s="102" t="str">
        <v>On Review</v>
      </c>
      <c r="S1066" s="102" t="str">
        <v>SSH</v>
      </c>
      <c r="T1066" s="102" t="str">
        <v>PMO</v>
      </c>
      <c r="U1066" s="102" t="str">
        <v>PMO</v>
      </c>
      <c r="V1066" s="102">
        <v>7</v>
      </c>
      <c r="W1066" s="102">
        <v>160</v>
      </c>
      <c r="X1066" s="102" t="str">
        <v>S25-16</v>
      </c>
      <c r="Y1066" s="102">
        <v>20</v>
      </c>
      <c r="Z1066" s="102">
        <v>20</v>
      </c>
      <c r="AA1066" s="102">
        <v>0</v>
      </c>
      <c r="AB1066" s="13" t="str">
        <v>S25</v>
      </c>
    </row>
    <row r="1067" spans="1:28" x14ac:dyDescent="0.25">
      <c r="A1067" s="103">
        <v>45726</v>
      </c>
      <c r="B1067" s="102" t="str">
        <v>Alpitour</v>
      </c>
      <c r="C1067" s="102" t="str">
        <v>Tour Operator</v>
      </c>
      <c r="D1067" s="102" t="str">
        <v/>
      </c>
      <c r="E1067" s="102" t="str">
        <v/>
      </c>
      <c r="F1067" s="102" t="str">
        <v>RT</v>
      </c>
      <c r="G1067" s="102" t="str">
        <v>Inbound</v>
      </c>
      <c r="H1067" s="102" t="str">
        <v>UJ7000</v>
      </c>
      <c r="I1067" s="103" t="str">
        <v>SSH-PMO</v>
      </c>
      <c r="J1067" s="135">
        <v>45893</v>
      </c>
      <c r="K1067" s="102">
        <v>20</v>
      </c>
      <c r="L1067" s="102">
        <v>20</v>
      </c>
      <c r="M1067" s="102">
        <v>215</v>
      </c>
      <c r="N1067" s="102">
        <v>0</v>
      </c>
      <c r="O1067" s="102">
        <v>0</v>
      </c>
      <c r="P1067" s="102">
        <v>4300</v>
      </c>
      <c r="Q1067" s="102" t="str">
        <v>Confirmed</v>
      </c>
      <c r="R1067" s="102" t="str">
        <v>On Review</v>
      </c>
      <c r="S1067" s="102" t="str">
        <v>SSH</v>
      </c>
      <c r="T1067" s="102" t="str">
        <v>PMO</v>
      </c>
      <c r="U1067" s="102" t="str">
        <v>PMO</v>
      </c>
      <c r="V1067" s="102">
        <v>7</v>
      </c>
      <c r="W1067" s="102">
        <v>167</v>
      </c>
      <c r="X1067" s="102" t="str">
        <v>S25-16</v>
      </c>
      <c r="Y1067" s="102">
        <v>20</v>
      </c>
      <c r="Z1067" s="102">
        <v>20</v>
      </c>
      <c r="AA1067" s="102">
        <v>0</v>
      </c>
      <c r="AB1067" s="13" t="str">
        <v>S25</v>
      </c>
    </row>
    <row r="1068" spans="1:28" x14ac:dyDescent="0.25">
      <c r="A1068" s="103">
        <v>45726</v>
      </c>
      <c r="B1068" s="102" t="str">
        <v>Alpitour</v>
      </c>
      <c r="C1068" s="102" t="str">
        <v>Tour Operator</v>
      </c>
      <c r="D1068" s="102" t="str">
        <v/>
      </c>
      <c r="E1068" s="102" t="str">
        <v/>
      </c>
      <c r="F1068" s="102" t="str">
        <v>RT</v>
      </c>
      <c r="G1068" s="102" t="str">
        <v>Inbound</v>
      </c>
      <c r="H1068" s="102" t="str">
        <v>UJ7000</v>
      </c>
      <c r="I1068" s="103" t="str">
        <v>SSH-PMO</v>
      </c>
      <c r="J1068" s="135">
        <v>45900</v>
      </c>
      <c r="K1068" s="102">
        <v>20</v>
      </c>
      <c r="L1068" s="102">
        <v>20</v>
      </c>
      <c r="M1068" s="102">
        <v>215</v>
      </c>
      <c r="N1068" s="102">
        <v>0</v>
      </c>
      <c r="O1068" s="102">
        <v>0</v>
      </c>
      <c r="P1068" s="102">
        <v>4300</v>
      </c>
      <c r="Q1068" s="102" t="str">
        <v>Confirmed</v>
      </c>
      <c r="R1068" s="102" t="str">
        <v>On Review</v>
      </c>
      <c r="S1068" s="102" t="str">
        <v>SSH</v>
      </c>
      <c r="T1068" s="102" t="str">
        <v>PMO</v>
      </c>
      <c r="U1068" s="102" t="str">
        <v>PMO</v>
      </c>
      <c r="V1068" s="102">
        <v>7</v>
      </c>
      <c r="W1068" s="102">
        <v>174</v>
      </c>
      <c r="X1068" s="102" t="str">
        <v>S25-16</v>
      </c>
      <c r="Y1068" s="102">
        <v>20</v>
      </c>
      <c r="Z1068" s="102">
        <v>20</v>
      </c>
      <c r="AA1068" s="102">
        <v>0</v>
      </c>
      <c r="AB1068" s="13" t="str">
        <v>S25</v>
      </c>
    </row>
    <row r="1069" spans="1:28" x14ac:dyDescent="0.25">
      <c r="A1069" s="103">
        <v>45726</v>
      </c>
      <c r="B1069" s="102" t="str">
        <v>Alpitour</v>
      </c>
      <c r="C1069" s="102" t="str">
        <v>Tour Operator</v>
      </c>
      <c r="D1069" s="102" t="str">
        <v/>
      </c>
      <c r="E1069" s="102" t="str">
        <v/>
      </c>
      <c r="F1069" s="102" t="str">
        <v>RT</v>
      </c>
      <c r="G1069" s="102" t="str">
        <v>Inbound</v>
      </c>
      <c r="H1069" s="102" t="str">
        <v>UJ7000</v>
      </c>
      <c r="I1069" s="103" t="str">
        <v>SSH-PMO</v>
      </c>
      <c r="J1069" s="135">
        <v>45907</v>
      </c>
      <c r="K1069" s="102">
        <v>20</v>
      </c>
      <c r="L1069" s="102">
        <v>20</v>
      </c>
      <c r="M1069" s="102">
        <v>215</v>
      </c>
      <c r="N1069" s="102">
        <v>0</v>
      </c>
      <c r="O1069" s="102">
        <v>0</v>
      </c>
      <c r="P1069" s="102">
        <v>4300</v>
      </c>
      <c r="Q1069" s="102" t="str">
        <v>Confirmed</v>
      </c>
      <c r="R1069" s="102" t="str">
        <v>On Review</v>
      </c>
      <c r="S1069" s="102" t="str">
        <v>SSH</v>
      </c>
      <c r="T1069" s="102" t="str">
        <v>PMO</v>
      </c>
      <c r="U1069" s="102" t="str">
        <v>PMO</v>
      </c>
      <c r="V1069" s="102">
        <v>7</v>
      </c>
      <c r="W1069" s="102">
        <v>181</v>
      </c>
      <c r="X1069" s="102" t="str">
        <v>S25-16</v>
      </c>
      <c r="Y1069" s="102">
        <v>22</v>
      </c>
      <c r="Z1069" s="102">
        <v>22</v>
      </c>
      <c r="AA1069" s="102">
        <v>0</v>
      </c>
      <c r="AB1069" s="13" t="str">
        <v>S25</v>
      </c>
    </row>
    <row r="1070" spans="1:28" x14ac:dyDescent="0.25">
      <c r="A1070" s="103">
        <v>45726</v>
      </c>
      <c r="B1070" s="102" t="str">
        <v>Alpitour</v>
      </c>
      <c r="C1070" s="102" t="str">
        <v>Tour Operator</v>
      </c>
      <c r="D1070" s="102" t="str">
        <v/>
      </c>
      <c r="E1070" s="102" t="str">
        <v/>
      </c>
      <c r="F1070" s="102" t="str">
        <v>RT</v>
      </c>
      <c r="G1070" s="102" t="str">
        <v>Inbound</v>
      </c>
      <c r="H1070" s="102" t="str">
        <v>UJ7000</v>
      </c>
      <c r="I1070" s="103" t="str">
        <v>SSH-PMO</v>
      </c>
      <c r="J1070" s="135">
        <v>45914</v>
      </c>
      <c r="K1070" s="102">
        <v>20</v>
      </c>
      <c r="L1070" s="102">
        <v>20</v>
      </c>
      <c r="M1070" s="102">
        <v>215</v>
      </c>
      <c r="N1070" s="102">
        <v>0</v>
      </c>
      <c r="O1070" s="102">
        <v>0</v>
      </c>
      <c r="P1070" s="102">
        <v>4300</v>
      </c>
      <c r="Q1070" s="102" t="str">
        <v>Confirmed</v>
      </c>
      <c r="R1070" s="102" t="str">
        <v>On Review</v>
      </c>
      <c r="S1070" s="102" t="str">
        <v>SSH</v>
      </c>
      <c r="T1070" s="102" t="str">
        <v>PMO</v>
      </c>
      <c r="U1070" s="102" t="str">
        <v>PMO</v>
      </c>
      <c r="V1070" s="102">
        <v>7</v>
      </c>
      <c r="W1070" s="102">
        <v>188</v>
      </c>
      <c r="X1070" s="102" t="str">
        <v>S25-16</v>
      </c>
      <c r="Y1070" s="102">
        <v>20</v>
      </c>
      <c r="Z1070" s="102">
        <v>20</v>
      </c>
      <c r="AA1070" s="102">
        <v>0</v>
      </c>
      <c r="AB1070" s="13" t="str">
        <v>S25</v>
      </c>
    </row>
    <row r="1071" spans="1:28" x14ac:dyDescent="0.25">
      <c r="A1071" s="103">
        <v>45726</v>
      </c>
      <c r="B1071" s="102" t="str">
        <v>Alpitour</v>
      </c>
      <c r="C1071" s="102" t="str">
        <v>Tour Operator</v>
      </c>
      <c r="D1071" s="102" t="str">
        <v/>
      </c>
      <c r="E1071" s="102" t="str">
        <v/>
      </c>
      <c r="F1071" s="102" t="str">
        <v>RT</v>
      </c>
      <c r="G1071" s="102" t="str">
        <v>Inbound</v>
      </c>
      <c r="H1071" s="102" t="str">
        <v>UJ7000</v>
      </c>
      <c r="I1071" s="103" t="str">
        <v>SSH-PMO</v>
      </c>
      <c r="J1071" s="135">
        <v>45921</v>
      </c>
      <c r="K1071" s="102">
        <v>20</v>
      </c>
      <c r="L1071" s="102">
        <v>20</v>
      </c>
      <c r="M1071" s="102">
        <v>215</v>
      </c>
      <c r="N1071" s="102">
        <v>0</v>
      </c>
      <c r="O1071" s="102">
        <v>0</v>
      </c>
      <c r="P1071" s="102">
        <v>4300</v>
      </c>
      <c r="Q1071" s="102" t="str">
        <v>Confirmed</v>
      </c>
      <c r="R1071" s="102" t="str">
        <v>On Review</v>
      </c>
      <c r="S1071" s="102" t="str">
        <v>SSH</v>
      </c>
      <c r="T1071" s="102" t="str">
        <v>PMO</v>
      </c>
      <c r="U1071" s="102" t="str">
        <v>PMO</v>
      </c>
      <c r="V1071" s="102">
        <v>7</v>
      </c>
      <c r="W1071" s="102">
        <v>195</v>
      </c>
      <c r="X1071" s="102" t="str">
        <v>S25-16</v>
      </c>
      <c r="Y1071" s="102">
        <v>22</v>
      </c>
      <c r="Z1071" s="102">
        <v>22</v>
      </c>
      <c r="AA1071" s="102">
        <v>0</v>
      </c>
      <c r="AB1071" s="13" t="str">
        <v>S25</v>
      </c>
    </row>
    <row r="1072" spans="1:28" x14ac:dyDescent="0.25">
      <c r="A1072" s="103">
        <v>45726</v>
      </c>
      <c r="B1072" s="102" t="str">
        <v>Alpitour</v>
      </c>
      <c r="C1072" s="102" t="str">
        <v>Tour Operator</v>
      </c>
      <c r="D1072" s="102" t="str">
        <v/>
      </c>
      <c r="E1072" s="102" t="str">
        <v/>
      </c>
      <c r="F1072" s="102" t="str">
        <v>RT</v>
      </c>
      <c r="G1072" s="102" t="str">
        <v>Inbound</v>
      </c>
      <c r="H1072" s="102" t="str">
        <v>UJ7000</v>
      </c>
      <c r="I1072" s="103" t="str">
        <v>SSH-PMO</v>
      </c>
      <c r="J1072" s="135">
        <v>45928</v>
      </c>
      <c r="K1072" s="102">
        <v>20</v>
      </c>
      <c r="L1072" s="102">
        <v>20</v>
      </c>
      <c r="M1072" s="102">
        <v>215</v>
      </c>
      <c r="N1072" s="102">
        <v>0</v>
      </c>
      <c r="O1072" s="102">
        <v>0</v>
      </c>
      <c r="P1072" s="102">
        <v>4300</v>
      </c>
      <c r="Q1072" s="102" t="str">
        <v>Confirmed</v>
      </c>
      <c r="R1072" s="102" t="str">
        <v>On Review</v>
      </c>
      <c r="S1072" s="102" t="str">
        <v>SSH</v>
      </c>
      <c r="T1072" s="102" t="str">
        <v>PMO</v>
      </c>
      <c r="U1072" s="102" t="str">
        <v>PMO</v>
      </c>
      <c r="V1072" s="102">
        <v>7</v>
      </c>
      <c r="W1072" s="102">
        <v>202</v>
      </c>
      <c r="X1072" s="102" t="str">
        <v>S25-16</v>
      </c>
      <c r="Y1072" s="102">
        <v>20</v>
      </c>
      <c r="Z1072" s="102">
        <v>20</v>
      </c>
      <c r="AA1072" s="102">
        <v>0</v>
      </c>
      <c r="AB1072" s="13" t="str">
        <v>S25</v>
      </c>
    </row>
    <row r="1073" spans="1:28" x14ac:dyDescent="0.25">
      <c r="A1073" s="103">
        <v>45726</v>
      </c>
      <c r="B1073" s="102" t="str">
        <v>Alpitour</v>
      </c>
      <c r="C1073" s="102" t="str">
        <v>Tour Operator</v>
      </c>
      <c r="D1073" s="102" t="str">
        <v/>
      </c>
      <c r="E1073" s="102" t="str">
        <v/>
      </c>
      <c r="F1073" s="102" t="str">
        <v>RT</v>
      </c>
      <c r="G1073" s="102" t="str">
        <v>Inbound</v>
      </c>
      <c r="H1073" s="102" t="str">
        <v>UJ7000</v>
      </c>
      <c r="I1073" s="103" t="str">
        <v>SSH-PMO</v>
      </c>
      <c r="J1073" s="135">
        <v>45935</v>
      </c>
      <c r="K1073" s="102">
        <v>20</v>
      </c>
      <c r="L1073" s="102">
        <v>20</v>
      </c>
      <c r="M1073" s="102">
        <v>215</v>
      </c>
      <c r="N1073" s="102">
        <v>0</v>
      </c>
      <c r="O1073" s="102">
        <v>0</v>
      </c>
      <c r="P1073" s="102">
        <v>4300</v>
      </c>
      <c r="Q1073" s="102" t="str">
        <v>Confirmed</v>
      </c>
      <c r="R1073" s="102" t="str">
        <v>On Review</v>
      </c>
      <c r="S1073" s="102" t="str">
        <v>SSH</v>
      </c>
      <c r="T1073" s="102" t="str">
        <v>PMO</v>
      </c>
      <c r="U1073" s="102" t="str">
        <v>PMO</v>
      </c>
      <c r="V1073" s="102">
        <v>7</v>
      </c>
      <c r="W1073" s="102">
        <v>209</v>
      </c>
      <c r="X1073" s="102" t="str">
        <v>S25-16</v>
      </c>
      <c r="Y1073" s="102">
        <v>24</v>
      </c>
      <c r="Z1073" s="102">
        <v>24</v>
      </c>
      <c r="AA1073" s="102">
        <v>0</v>
      </c>
      <c r="AB1073" s="13" t="str">
        <v>S25</v>
      </c>
    </row>
    <row r="1074" spans="1:28" x14ac:dyDescent="0.25">
      <c r="A1074" s="103">
        <v>45726</v>
      </c>
      <c r="B1074" s="102" t="str">
        <v>Alpitour</v>
      </c>
      <c r="C1074" s="102" t="str">
        <v>Tour Operator</v>
      </c>
      <c r="D1074" s="102" t="str">
        <v/>
      </c>
      <c r="E1074" s="102" t="str">
        <v/>
      </c>
      <c r="F1074" s="102" t="str">
        <v>RT</v>
      </c>
      <c r="G1074" s="102" t="str">
        <v>Inbound</v>
      </c>
      <c r="H1074" s="102" t="str">
        <v>UJ7000</v>
      </c>
      <c r="I1074" s="103" t="str">
        <v>SSH-PMO</v>
      </c>
      <c r="J1074" s="135">
        <v>45942</v>
      </c>
      <c r="K1074" s="102">
        <v>20</v>
      </c>
      <c r="L1074" s="102">
        <v>20</v>
      </c>
      <c r="M1074" s="102">
        <v>215</v>
      </c>
      <c r="N1074" s="102">
        <v>0</v>
      </c>
      <c r="O1074" s="102">
        <v>0</v>
      </c>
      <c r="P1074" s="102">
        <v>4300</v>
      </c>
      <c r="Q1074" s="102" t="str">
        <v>Confirmed</v>
      </c>
      <c r="R1074" s="102" t="str">
        <v>On Review</v>
      </c>
      <c r="S1074" s="102" t="str">
        <v>SSH</v>
      </c>
      <c r="T1074" s="102" t="str">
        <v>PMO</v>
      </c>
      <c r="U1074" s="102" t="str">
        <v>PMO</v>
      </c>
      <c r="V1074" s="102">
        <v>7</v>
      </c>
      <c r="W1074" s="102">
        <v>216</v>
      </c>
      <c r="X1074" s="102" t="str">
        <v>S25-16</v>
      </c>
      <c r="Y1074" s="102">
        <v>20</v>
      </c>
      <c r="Z1074" s="102">
        <v>20</v>
      </c>
      <c r="AA1074" s="102">
        <v>0</v>
      </c>
      <c r="AB1074" s="13" t="str">
        <v>S25</v>
      </c>
    </row>
    <row r="1075" spans="1:28" x14ac:dyDescent="0.25">
      <c r="A1075" s="103">
        <v>45726</v>
      </c>
      <c r="B1075" s="102" t="str">
        <v>Alpitour</v>
      </c>
      <c r="C1075" s="102" t="str">
        <v>Tour Operator</v>
      </c>
      <c r="D1075" s="102" t="str">
        <v/>
      </c>
      <c r="E1075" s="102" t="str">
        <v/>
      </c>
      <c r="F1075" s="102" t="str">
        <v>RT</v>
      </c>
      <c r="G1075" s="102" t="str">
        <v>Inbound</v>
      </c>
      <c r="H1075" s="102" t="str">
        <v>UJ7000</v>
      </c>
      <c r="I1075" s="103" t="str">
        <v>SSH-PMO</v>
      </c>
      <c r="J1075" s="135">
        <v>45949</v>
      </c>
      <c r="K1075" s="102">
        <v>20</v>
      </c>
      <c r="L1075" s="102">
        <v>20</v>
      </c>
      <c r="M1075" s="102">
        <v>215</v>
      </c>
      <c r="N1075" s="102">
        <v>0</v>
      </c>
      <c r="O1075" s="102">
        <v>0</v>
      </c>
      <c r="P1075" s="102">
        <v>4300</v>
      </c>
      <c r="Q1075" s="102" t="str">
        <v>Confirmed</v>
      </c>
      <c r="R1075" s="102" t="str">
        <v>On Review</v>
      </c>
      <c r="S1075" s="102" t="str">
        <v>SSH</v>
      </c>
      <c r="T1075" s="102" t="str">
        <v>PMO</v>
      </c>
      <c r="U1075" s="102" t="str">
        <v>PMO</v>
      </c>
      <c r="V1075" s="102">
        <v>7</v>
      </c>
      <c r="W1075" s="102">
        <v>223</v>
      </c>
      <c r="X1075" s="102" t="str">
        <v>S25-16</v>
      </c>
      <c r="Y1075" s="102">
        <v>20</v>
      </c>
      <c r="Z1075" s="102">
        <v>20</v>
      </c>
      <c r="AA1075" s="102">
        <v>0</v>
      </c>
      <c r="AB1075" s="13" t="str">
        <v>S25</v>
      </c>
    </row>
    <row r="1076" spans="1:28" x14ac:dyDescent="0.25">
      <c r="A1076" s="103">
        <v>45726</v>
      </c>
      <c r="B1076" s="102" t="str">
        <v>Alpitour</v>
      </c>
      <c r="C1076" s="102" t="str">
        <v>Tour Operator</v>
      </c>
      <c r="D1076" s="102" t="str">
        <v/>
      </c>
      <c r="E1076" s="102" t="str">
        <v/>
      </c>
      <c r="F1076" s="102" t="str">
        <v>RT</v>
      </c>
      <c r="G1076" s="102" t="str">
        <v>Inbound</v>
      </c>
      <c r="H1076" s="102" t="str">
        <v>UJ7000</v>
      </c>
      <c r="I1076" s="103" t="str">
        <v>SSH-PMO</v>
      </c>
      <c r="J1076" s="135">
        <v>45956</v>
      </c>
      <c r="K1076" s="102">
        <v>20</v>
      </c>
      <c r="L1076" s="102">
        <v>20</v>
      </c>
      <c r="M1076" s="102">
        <v>215</v>
      </c>
      <c r="N1076" s="102">
        <v>0</v>
      </c>
      <c r="O1076" s="102">
        <v>0</v>
      </c>
      <c r="P1076" s="102">
        <v>4300</v>
      </c>
      <c r="Q1076" s="102" t="str">
        <v>Confirmed</v>
      </c>
      <c r="R1076" s="102" t="str">
        <v>On Review</v>
      </c>
      <c r="S1076" s="102" t="str">
        <v>SSH</v>
      </c>
      <c r="T1076" s="102" t="str">
        <v>PMO</v>
      </c>
      <c r="U1076" s="102" t="str">
        <v>PMO</v>
      </c>
      <c r="V1076" s="102">
        <v>7</v>
      </c>
      <c r="W1076" s="102">
        <v>230</v>
      </c>
      <c r="X1076" s="102" t="str">
        <v>S25-16</v>
      </c>
      <c r="Y1076" s="102">
        <v>20</v>
      </c>
      <c r="Z1076" s="102">
        <v>20</v>
      </c>
      <c r="AA1076" s="102">
        <v>0</v>
      </c>
      <c r="AB1076" s="13" t="str">
        <v>S25</v>
      </c>
    </row>
    <row r="1077" spans="1:28" x14ac:dyDescent="0.25">
      <c r="A1077" s="103">
        <v>45726</v>
      </c>
      <c r="B1077" s="102" t="str">
        <v>Alpitour</v>
      </c>
      <c r="C1077" s="102" t="str">
        <v>Tour Operator</v>
      </c>
      <c r="D1077" s="102" t="str">
        <v/>
      </c>
      <c r="E1077" s="102" t="str">
        <v/>
      </c>
      <c r="F1077" s="102" t="str">
        <v>RT</v>
      </c>
      <c r="G1077" s="102" t="str">
        <v>Inbound</v>
      </c>
      <c r="H1077" s="102" t="str">
        <v>UJ7000</v>
      </c>
      <c r="I1077" s="103" t="str">
        <v>SSH-PMO</v>
      </c>
      <c r="J1077" s="135">
        <v>45963</v>
      </c>
      <c r="K1077" s="102">
        <v>20</v>
      </c>
      <c r="L1077" s="102">
        <v>20</v>
      </c>
      <c r="M1077" s="102">
        <v>215</v>
      </c>
      <c r="N1077" s="102">
        <v>0</v>
      </c>
      <c r="O1077" s="102">
        <v>0</v>
      </c>
      <c r="P1077" s="102">
        <v>4300</v>
      </c>
      <c r="Q1077" s="102" t="str">
        <v>Confirmed</v>
      </c>
      <c r="R1077" s="102" t="str">
        <v>On Review</v>
      </c>
      <c r="S1077" s="102" t="str">
        <v>SSH</v>
      </c>
      <c r="T1077" s="102" t="str">
        <v>PMO</v>
      </c>
      <c r="U1077" s="102" t="str">
        <v>PMO</v>
      </c>
      <c r="V1077" s="102">
        <v>7</v>
      </c>
      <c r="W1077" s="102">
        <v>237</v>
      </c>
      <c r="X1077" s="102" t="str">
        <v>S25-16</v>
      </c>
      <c r="Y1077" s="102">
        <v>20</v>
      </c>
      <c r="Z1077" s="102">
        <v>20</v>
      </c>
      <c r="AA1077" s="102">
        <v>0</v>
      </c>
      <c r="AB1077" s="13" t="str">
        <v>S25</v>
      </c>
    </row>
    <row r="1078" spans="1:28" x14ac:dyDescent="0.25">
      <c r="A1078" s="103">
        <v>45726</v>
      </c>
      <c r="B1078" s="102" t="str">
        <v>Alpitour</v>
      </c>
      <c r="C1078" s="102" t="str">
        <v>Tour Operator</v>
      </c>
      <c r="D1078" s="102" t="str">
        <v/>
      </c>
      <c r="E1078" s="102" t="str">
        <v/>
      </c>
      <c r="F1078" s="102" t="str">
        <v>RT</v>
      </c>
      <c r="G1078" s="102" t="str">
        <v>Outbound</v>
      </c>
      <c r="H1078" s="102" t="str">
        <v>SE1792</v>
      </c>
      <c r="I1078" s="103" t="str">
        <v>PMO-SSH</v>
      </c>
      <c r="J1078" s="135">
        <v>45859</v>
      </c>
      <c r="K1078" s="102">
        <v>30</v>
      </c>
      <c r="L1078" s="102">
        <v>30</v>
      </c>
      <c r="M1078" s="102">
        <v>225</v>
      </c>
      <c r="N1078" s="102">
        <v>0</v>
      </c>
      <c r="O1078" s="102">
        <v>0</v>
      </c>
      <c r="P1078" s="102">
        <v>6750</v>
      </c>
      <c r="Q1078" s="102" t="str">
        <v>Confirmed</v>
      </c>
      <c r="R1078" s="102" t="str">
        <v>On Review</v>
      </c>
      <c r="S1078" s="102" t="str">
        <v>PMO</v>
      </c>
      <c r="T1078" s="102" t="str">
        <v>SSH</v>
      </c>
      <c r="U1078" s="102" t="str">
        <v>PMO</v>
      </c>
      <c r="V1078" s="102">
        <v>1</v>
      </c>
      <c r="W1078" s="102">
        <v>133</v>
      </c>
      <c r="X1078" s="102" t="str">
        <v>S25-17</v>
      </c>
      <c r="Y1078" s="102">
        <v>30</v>
      </c>
      <c r="Z1078" s="102">
        <v>30</v>
      </c>
      <c r="AA1078" s="102">
        <v>0</v>
      </c>
      <c r="AB1078" s="13" t="str">
        <v>S25</v>
      </c>
    </row>
    <row r="1079" spans="1:28" x14ac:dyDescent="0.25">
      <c r="A1079" s="103">
        <v>45726</v>
      </c>
      <c r="B1079" s="102" t="str">
        <v>Alpitour</v>
      </c>
      <c r="C1079" s="102" t="str">
        <v>Tour Operator</v>
      </c>
      <c r="D1079" s="102" t="str">
        <v/>
      </c>
      <c r="E1079" s="102" t="str">
        <v/>
      </c>
      <c r="F1079" s="102" t="str">
        <v>RT</v>
      </c>
      <c r="G1079" s="102" t="str">
        <v>Outbound</v>
      </c>
      <c r="H1079" s="102" t="str">
        <v>SE1792</v>
      </c>
      <c r="I1079" s="103" t="str">
        <v>PMO-SSH</v>
      </c>
      <c r="J1079" s="135">
        <v>45866</v>
      </c>
      <c r="K1079" s="102">
        <v>30</v>
      </c>
      <c r="L1079" s="102">
        <v>30</v>
      </c>
      <c r="M1079" s="102">
        <v>225</v>
      </c>
      <c r="N1079" s="102">
        <v>0</v>
      </c>
      <c r="O1079" s="102">
        <v>0</v>
      </c>
      <c r="P1079" s="102">
        <v>6750</v>
      </c>
      <c r="Q1079" s="102" t="str">
        <v>Confirmed</v>
      </c>
      <c r="R1079" s="102" t="str">
        <v>On Review</v>
      </c>
      <c r="S1079" s="102" t="str">
        <v>PMO</v>
      </c>
      <c r="T1079" s="102" t="str">
        <v>SSH</v>
      </c>
      <c r="U1079" s="102" t="str">
        <v>PMO</v>
      </c>
      <c r="V1079" s="102">
        <v>1</v>
      </c>
      <c r="W1079" s="102">
        <v>140</v>
      </c>
      <c r="X1079" s="102" t="str">
        <v>S25-17</v>
      </c>
      <c r="Y1079" s="102">
        <v>30</v>
      </c>
      <c r="Z1079" s="102">
        <v>30</v>
      </c>
      <c r="AA1079" s="102">
        <v>0</v>
      </c>
      <c r="AB1079" s="13" t="str">
        <v>S25</v>
      </c>
    </row>
    <row r="1080" spans="1:28" x14ac:dyDescent="0.25">
      <c r="A1080" s="103">
        <v>45726</v>
      </c>
      <c r="B1080" s="102" t="str">
        <v>Alpitour</v>
      </c>
      <c r="C1080" s="102" t="str">
        <v>Tour Operator</v>
      </c>
      <c r="D1080" s="102" t="str">
        <v/>
      </c>
      <c r="E1080" s="102" t="str">
        <v/>
      </c>
      <c r="F1080" s="102" t="str">
        <v>RT</v>
      </c>
      <c r="G1080" s="102" t="str">
        <v>Outbound</v>
      </c>
      <c r="H1080" s="102" t="str">
        <v>SE1792</v>
      </c>
      <c r="I1080" s="103" t="str">
        <v>PMO-SSH</v>
      </c>
      <c r="J1080" s="135">
        <v>45873</v>
      </c>
      <c r="K1080" s="102">
        <v>30</v>
      </c>
      <c r="L1080" s="102">
        <v>30</v>
      </c>
      <c r="M1080" s="102">
        <v>225</v>
      </c>
      <c r="N1080" s="102">
        <v>0</v>
      </c>
      <c r="O1080" s="102">
        <v>0</v>
      </c>
      <c r="P1080" s="102">
        <v>6750</v>
      </c>
      <c r="Q1080" s="102" t="str">
        <v>Confirmed</v>
      </c>
      <c r="R1080" s="102" t="str">
        <v>On Review</v>
      </c>
      <c r="S1080" s="102" t="str">
        <v>PMO</v>
      </c>
      <c r="T1080" s="102" t="str">
        <v>SSH</v>
      </c>
      <c r="U1080" s="102" t="str">
        <v>PMO</v>
      </c>
      <c r="V1080" s="102">
        <v>1</v>
      </c>
      <c r="W1080" s="102">
        <v>147</v>
      </c>
      <c r="X1080" s="102" t="str">
        <v>S25-17</v>
      </c>
      <c r="Y1080" s="102">
        <v>30</v>
      </c>
      <c r="Z1080" s="102">
        <v>30</v>
      </c>
      <c r="AA1080" s="102">
        <v>0</v>
      </c>
      <c r="AB1080" s="13" t="str">
        <v>S25</v>
      </c>
    </row>
    <row r="1081" spans="1:28" x14ac:dyDescent="0.25">
      <c r="A1081" s="103">
        <v>45726</v>
      </c>
      <c r="B1081" s="102" t="str">
        <v>Alpitour</v>
      </c>
      <c r="C1081" s="102" t="str">
        <v>Tour Operator</v>
      </c>
      <c r="D1081" s="102" t="str">
        <v/>
      </c>
      <c r="E1081" s="102" t="str">
        <v/>
      </c>
      <c r="F1081" s="102" t="str">
        <v>RT</v>
      </c>
      <c r="G1081" s="102" t="str">
        <v>Outbound</v>
      </c>
      <c r="H1081" s="102" t="str">
        <v>SE1792</v>
      </c>
      <c r="I1081" s="103" t="str">
        <v>PMO-SSH</v>
      </c>
      <c r="J1081" s="135">
        <v>45880</v>
      </c>
      <c r="K1081" s="102">
        <v>30</v>
      </c>
      <c r="L1081" s="102">
        <v>30</v>
      </c>
      <c r="M1081" s="102">
        <v>225</v>
      </c>
      <c r="N1081" s="102">
        <v>0</v>
      </c>
      <c r="O1081" s="102">
        <v>0</v>
      </c>
      <c r="P1081" s="102">
        <v>6750</v>
      </c>
      <c r="Q1081" s="102" t="str">
        <v>Confirmed</v>
      </c>
      <c r="R1081" s="102" t="str">
        <v>On Review</v>
      </c>
      <c r="S1081" s="102" t="str">
        <v>PMO</v>
      </c>
      <c r="T1081" s="102" t="str">
        <v>SSH</v>
      </c>
      <c r="U1081" s="102" t="str">
        <v>PMO</v>
      </c>
      <c r="V1081" s="102">
        <v>1</v>
      </c>
      <c r="W1081" s="102">
        <v>154</v>
      </c>
      <c r="X1081" s="102" t="str">
        <v>S25-17</v>
      </c>
      <c r="Y1081" s="102">
        <v>30</v>
      </c>
      <c r="Z1081" s="102">
        <v>30</v>
      </c>
      <c r="AA1081" s="102">
        <v>0</v>
      </c>
      <c r="AB1081" s="13" t="str">
        <v>S25</v>
      </c>
    </row>
    <row r="1082" spans="1:28" x14ac:dyDescent="0.25">
      <c r="A1082" s="103">
        <v>45726</v>
      </c>
      <c r="B1082" s="102" t="str">
        <v>Alpitour</v>
      </c>
      <c r="C1082" s="102" t="str">
        <v>Tour Operator</v>
      </c>
      <c r="D1082" s="102" t="str">
        <v/>
      </c>
      <c r="E1082" s="102" t="str">
        <v/>
      </c>
      <c r="F1082" s="102" t="str">
        <v>RT</v>
      </c>
      <c r="G1082" s="102" t="str">
        <v>Outbound</v>
      </c>
      <c r="H1082" s="102" t="str">
        <v>SE1792</v>
      </c>
      <c r="I1082" s="103" t="str">
        <v>PMO-SSH</v>
      </c>
      <c r="J1082" s="135">
        <v>45887</v>
      </c>
      <c r="K1082" s="102">
        <v>30</v>
      </c>
      <c r="L1082" s="102">
        <v>30</v>
      </c>
      <c r="M1082" s="102">
        <v>225</v>
      </c>
      <c r="N1082" s="102">
        <v>0</v>
      </c>
      <c r="O1082" s="102">
        <v>0</v>
      </c>
      <c r="P1082" s="102">
        <v>6750</v>
      </c>
      <c r="Q1082" s="102" t="str">
        <v>Confirmed</v>
      </c>
      <c r="R1082" s="102" t="str">
        <v>On Review</v>
      </c>
      <c r="S1082" s="102" t="str">
        <v>PMO</v>
      </c>
      <c r="T1082" s="102" t="str">
        <v>SSH</v>
      </c>
      <c r="U1082" s="102" t="str">
        <v>PMO</v>
      </c>
      <c r="V1082" s="102">
        <v>1</v>
      </c>
      <c r="W1082" s="102">
        <v>161</v>
      </c>
      <c r="X1082" s="102" t="str">
        <v>S25-17</v>
      </c>
      <c r="Y1082" s="102">
        <v>30</v>
      </c>
      <c r="Z1082" s="102">
        <v>30</v>
      </c>
      <c r="AA1082" s="102">
        <v>0</v>
      </c>
      <c r="AB1082" s="13" t="str">
        <v>S25</v>
      </c>
    </row>
    <row r="1083" spans="1:28" x14ac:dyDescent="0.25">
      <c r="A1083" s="103">
        <v>45726</v>
      </c>
      <c r="B1083" s="102" t="str">
        <v>Alpitour</v>
      </c>
      <c r="C1083" s="102" t="str">
        <v>Tour Operator</v>
      </c>
      <c r="D1083" s="102" t="str">
        <v/>
      </c>
      <c r="E1083" s="102" t="str">
        <v/>
      </c>
      <c r="F1083" s="102" t="str">
        <v>RT</v>
      </c>
      <c r="G1083" s="102" t="str">
        <v>Outbound</v>
      </c>
      <c r="H1083" s="102" t="str">
        <v>SE1792</v>
      </c>
      <c r="I1083" s="103" t="str">
        <v>PMO-SSH</v>
      </c>
      <c r="J1083" s="135">
        <v>45894</v>
      </c>
      <c r="K1083" s="102">
        <v>30</v>
      </c>
      <c r="L1083" s="102">
        <v>30</v>
      </c>
      <c r="M1083" s="102">
        <v>225</v>
      </c>
      <c r="N1083" s="102">
        <v>0</v>
      </c>
      <c r="O1083" s="102">
        <v>0</v>
      </c>
      <c r="P1083" s="102">
        <v>6750</v>
      </c>
      <c r="Q1083" s="102" t="str">
        <v>Confirmed</v>
      </c>
      <c r="R1083" s="102" t="str">
        <v>On Review</v>
      </c>
      <c r="S1083" s="102" t="str">
        <v>PMO</v>
      </c>
      <c r="T1083" s="102" t="str">
        <v>SSH</v>
      </c>
      <c r="U1083" s="102" t="str">
        <v>PMO</v>
      </c>
      <c r="V1083" s="102">
        <v>1</v>
      </c>
      <c r="W1083" s="102">
        <v>168</v>
      </c>
      <c r="X1083" s="102" t="str">
        <v>S25-17</v>
      </c>
      <c r="Y1083" s="102">
        <v>30</v>
      </c>
      <c r="Z1083" s="102">
        <v>30</v>
      </c>
      <c r="AA1083" s="102">
        <v>0</v>
      </c>
      <c r="AB1083" s="13" t="str">
        <v>S25</v>
      </c>
    </row>
    <row r="1084" spans="1:28" x14ac:dyDescent="0.25">
      <c r="A1084" s="103">
        <v>45726</v>
      </c>
      <c r="B1084" s="102" t="str">
        <v>Alpitour</v>
      </c>
      <c r="C1084" s="102" t="str">
        <v>Tour Operator</v>
      </c>
      <c r="D1084" s="102" t="str">
        <v/>
      </c>
      <c r="E1084" s="102" t="str">
        <v/>
      </c>
      <c r="F1084" s="102" t="str">
        <v>RT</v>
      </c>
      <c r="G1084" s="102" t="str">
        <v>Outbound</v>
      </c>
      <c r="H1084" s="102" t="str">
        <v>SE1792</v>
      </c>
      <c r="I1084" s="103" t="str">
        <v>PMO-SSH</v>
      </c>
      <c r="J1084" s="135">
        <v>45901</v>
      </c>
      <c r="K1084" s="102">
        <v>30</v>
      </c>
      <c r="L1084" s="102">
        <v>30</v>
      </c>
      <c r="M1084" s="102">
        <v>225</v>
      </c>
      <c r="N1084" s="102">
        <v>0</v>
      </c>
      <c r="O1084" s="102">
        <v>0</v>
      </c>
      <c r="P1084" s="102">
        <v>6750</v>
      </c>
      <c r="Q1084" s="102" t="str">
        <v>Confirmed</v>
      </c>
      <c r="R1084" s="102" t="str">
        <v>On Review</v>
      </c>
      <c r="S1084" s="102" t="str">
        <v>PMO</v>
      </c>
      <c r="T1084" s="102" t="str">
        <v>SSH</v>
      </c>
      <c r="U1084" s="102" t="str">
        <v>PMO</v>
      </c>
      <c r="V1084" s="102">
        <v>1</v>
      </c>
      <c r="W1084" s="102">
        <v>175</v>
      </c>
      <c r="X1084" s="102" t="str">
        <v>S25-17</v>
      </c>
      <c r="Y1084" s="102">
        <v>30</v>
      </c>
      <c r="Z1084" s="102">
        <v>30</v>
      </c>
      <c r="AA1084" s="102">
        <v>0</v>
      </c>
      <c r="AB1084" s="13" t="str">
        <v>S25</v>
      </c>
    </row>
    <row r="1085" spans="1:28" x14ac:dyDescent="0.25">
      <c r="A1085" s="103">
        <v>45726</v>
      </c>
      <c r="B1085" s="102" t="str">
        <v>Alpitour</v>
      </c>
      <c r="C1085" s="102" t="str">
        <v>Tour Operator</v>
      </c>
      <c r="D1085" s="102" t="str">
        <v/>
      </c>
      <c r="E1085" s="102" t="str">
        <v/>
      </c>
      <c r="F1085" s="102" t="str">
        <v>RT</v>
      </c>
      <c r="G1085" s="102" t="str">
        <v>Inbound</v>
      </c>
      <c r="H1085" s="102" t="str">
        <v>SE1791</v>
      </c>
      <c r="I1085" s="103" t="str">
        <v>SSH-PMO</v>
      </c>
      <c r="J1085" s="135">
        <v>45866</v>
      </c>
      <c r="K1085" s="102">
        <v>30</v>
      </c>
      <c r="L1085" s="102">
        <v>30</v>
      </c>
      <c r="M1085" s="102">
        <v>225</v>
      </c>
      <c r="N1085" s="102">
        <v>0</v>
      </c>
      <c r="O1085" s="102">
        <v>0</v>
      </c>
      <c r="P1085" s="102">
        <v>6750</v>
      </c>
      <c r="Q1085" s="102" t="str">
        <v>Confirmed</v>
      </c>
      <c r="R1085" s="102" t="str">
        <v>On Review</v>
      </c>
      <c r="S1085" s="102" t="str">
        <v>SSH</v>
      </c>
      <c r="T1085" s="102" t="str">
        <v>PMO</v>
      </c>
      <c r="U1085" s="102" t="str">
        <v>PMO</v>
      </c>
      <c r="V1085" s="102">
        <v>1</v>
      </c>
      <c r="W1085" s="102">
        <v>140</v>
      </c>
      <c r="X1085" s="102" t="str">
        <v>S25-17</v>
      </c>
      <c r="Y1085" s="102">
        <v>30</v>
      </c>
      <c r="Z1085" s="102">
        <v>30</v>
      </c>
      <c r="AA1085" s="102">
        <v>0</v>
      </c>
      <c r="AB1085" s="13" t="str">
        <v>S25</v>
      </c>
    </row>
    <row r="1086" spans="1:28" x14ac:dyDescent="0.25">
      <c r="A1086" s="103">
        <v>45726</v>
      </c>
      <c r="B1086" s="102" t="str">
        <v>Alpitour</v>
      </c>
      <c r="C1086" s="102" t="str">
        <v>Tour Operator</v>
      </c>
      <c r="D1086" s="102" t="str">
        <v/>
      </c>
      <c r="E1086" s="102" t="str">
        <v/>
      </c>
      <c r="F1086" s="102" t="str">
        <v>RT</v>
      </c>
      <c r="G1086" s="102" t="str">
        <v>Inbound</v>
      </c>
      <c r="H1086" s="102" t="str">
        <v>SE1791</v>
      </c>
      <c r="I1086" s="103" t="str">
        <v>SSH-PMO</v>
      </c>
      <c r="J1086" s="135">
        <v>45873</v>
      </c>
      <c r="K1086" s="102">
        <v>30</v>
      </c>
      <c r="L1086" s="102">
        <v>30</v>
      </c>
      <c r="M1086" s="102">
        <v>225</v>
      </c>
      <c r="N1086" s="102">
        <v>0</v>
      </c>
      <c r="O1086" s="102">
        <v>0</v>
      </c>
      <c r="P1086" s="102">
        <v>6750</v>
      </c>
      <c r="Q1086" s="102" t="str">
        <v>Confirmed</v>
      </c>
      <c r="R1086" s="102" t="str">
        <v>On Review</v>
      </c>
      <c r="S1086" s="102" t="str">
        <v>SSH</v>
      </c>
      <c r="T1086" s="102" t="str">
        <v>PMO</v>
      </c>
      <c r="U1086" s="102" t="str">
        <v>PMO</v>
      </c>
      <c r="V1086" s="102">
        <v>1</v>
      </c>
      <c r="W1086" s="102">
        <v>147</v>
      </c>
      <c r="X1086" s="102" t="str">
        <v>S25-17</v>
      </c>
      <c r="Y1086" s="102">
        <v>30</v>
      </c>
      <c r="Z1086" s="102">
        <v>30</v>
      </c>
      <c r="AA1086" s="102">
        <v>0</v>
      </c>
      <c r="AB1086" s="13" t="str">
        <v>S25</v>
      </c>
    </row>
    <row r="1087" spans="1:28" x14ac:dyDescent="0.25">
      <c r="A1087" s="103">
        <v>45726</v>
      </c>
      <c r="B1087" s="102" t="str">
        <v>Alpitour</v>
      </c>
      <c r="C1087" s="102" t="str">
        <v>Tour Operator</v>
      </c>
      <c r="D1087" s="102" t="str">
        <v/>
      </c>
      <c r="E1087" s="102" t="str">
        <v/>
      </c>
      <c r="F1087" s="102" t="str">
        <v>RT</v>
      </c>
      <c r="G1087" s="102" t="str">
        <v>Inbound</v>
      </c>
      <c r="H1087" s="102" t="str">
        <v>SE1791</v>
      </c>
      <c r="I1087" s="103" t="str">
        <v>SSH-PMO</v>
      </c>
      <c r="J1087" s="135">
        <v>45880</v>
      </c>
      <c r="K1087" s="102">
        <v>30</v>
      </c>
      <c r="L1087" s="102">
        <v>30</v>
      </c>
      <c r="M1087" s="102">
        <v>225</v>
      </c>
      <c r="N1087" s="102">
        <v>0</v>
      </c>
      <c r="O1087" s="102">
        <v>0</v>
      </c>
      <c r="P1087" s="102">
        <v>6750</v>
      </c>
      <c r="Q1087" s="102" t="str">
        <v>Confirmed</v>
      </c>
      <c r="R1087" s="102" t="str">
        <v>On Review</v>
      </c>
      <c r="S1087" s="102" t="str">
        <v>SSH</v>
      </c>
      <c r="T1087" s="102" t="str">
        <v>PMO</v>
      </c>
      <c r="U1087" s="102" t="str">
        <v>PMO</v>
      </c>
      <c r="V1087" s="102">
        <v>1</v>
      </c>
      <c r="W1087" s="102">
        <v>154</v>
      </c>
      <c r="X1087" s="102" t="str">
        <v>S25-17</v>
      </c>
      <c r="Y1087" s="102">
        <v>30</v>
      </c>
      <c r="Z1087" s="102">
        <v>30</v>
      </c>
      <c r="AA1087" s="102">
        <v>0</v>
      </c>
      <c r="AB1087" s="13" t="str">
        <v>S25</v>
      </c>
    </row>
    <row r="1088" spans="1:28" x14ac:dyDescent="0.25">
      <c r="A1088" s="103">
        <v>45726</v>
      </c>
      <c r="B1088" s="102" t="str">
        <v>Alpitour</v>
      </c>
      <c r="C1088" s="102" t="str">
        <v>Tour Operator</v>
      </c>
      <c r="D1088" s="102" t="str">
        <v/>
      </c>
      <c r="E1088" s="102" t="str">
        <v/>
      </c>
      <c r="F1088" s="102" t="str">
        <v>RT</v>
      </c>
      <c r="G1088" s="102" t="str">
        <v>Inbound</v>
      </c>
      <c r="H1088" s="102" t="str">
        <v>SE1791</v>
      </c>
      <c r="I1088" s="103" t="str">
        <v>SSH-PMO</v>
      </c>
      <c r="J1088" s="135">
        <v>45887</v>
      </c>
      <c r="K1088" s="102">
        <v>30</v>
      </c>
      <c r="L1088" s="102">
        <v>30</v>
      </c>
      <c r="M1088" s="102">
        <v>225</v>
      </c>
      <c r="N1088" s="102">
        <v>0</v>
      </c>
      <c r="O1088" s="102">
        <v>0</v>
      </c>
      <c r="P1088" s="102">
        <v>6750</v>
      </c>
      <c r="Q1088" s="102" t="str">
        <v>Confirmed</v>
      </c>
      <c r="R1088" s="102" t="str">
        <v>On Review</v>
      </c>
      <c r="S1088" s="102" t="str">
        <v>SSH</v>
      </c>
      <c r="T1088" s="102" t="str">
        <v>PMO</v>
      </c>
      <c r="U1088" s="102" t="str">
        <v>PMO</v>
      </c>
      <c r="V1088" s="102">
        <v>1</v>
      </c>
      <c r="W1088" s="102">
        <v>161</v>
      </c>
      <c r="X1088" s="102" t="str">
        <v>S25-17</v>
      </c>
      <c r="Y1088" s="102">
        <v>30</v>
      </c>
      <c r="Z1088" s="102">
        <v>30</v>
      </c>
      <c r="AA1088" s="102">
        <v>0</v>
      </c>
      <c r="AB1088" s="13" t="str">
        <v>S25</v>
      </c>
    </row>
    <row r="1089" spans="1:28" x14ac:dyDescent="0.25">
      <c r="A1089" s="103">
        <v>45726</v>
      </c>
      <c r="B1089" s="102" t="str">
        <v>Alpitour</v>
      </c>
      <c r="C1089" s="102" t="str">
        <v>Tour Operator</v>
      </c>
      <c r="D1089" s="102" t="str">
        <v/>
      </c>
      <c r="E1089" s="102" t="str">
        <v/>
      </c>
      <c r="F1089" s="102" t="str">
        <v>RT</v>
      </c>
      <c r="G1089" s="102" t="str">
        <v>Inbound</v>
      </c>
      <c r="H1089" s="102" t="str">
        <v>SE1791</v>
      </c>
      <c r="I1089" s="103" t="str">
        <v>SSH-PMO</v>
      </c>
      <c r="J1089" s="135">
        <v>45894</v>
      </c>
      <c r="K1089" s="102">
        <v>30</v>
      </c>
      <c r="L1089" s="102">
        <v>30</v>
      </c>
      <c r="M1089" s="102">
        <v>225</v>
      </c>
      <c r="N1089" s="102">
        <v>0</v>
      </c>
      <c r="O1089" s="102">
        <v>0</v>
      </c>
      <c r="P1089" s="102">
        <v>6750</v>
      </c>
      <c r="Q1089" s="102" t="str">
        <v>Confirmed</v>
      </c>
      <c r="R1089" s="102" t="str">
        <v>On Review</v>
      </c>
      <c r="S1089" s="102" t="str">
        <v>SSH</v>
      </c>
      <c r="T1089" s="102" t="str">
        <v>PMO</v>
      </c>
      <c r="U1089" s="102" t="str">
        <v>PMO</v>
      </c>
      <c r="V1089" s="102">
        <v>1</v>
      </c>
      <c r="W1089" s="102">
        <v>168</v>
      </c>
      <c r="X1089" s="102" t="str">
        <v>S25-17</v>
      </c>
      <c r="Y1089" s="102">
        <v>30</v>
      </c>
      <c r="Z1089" s="102">
        <v>30</v>
      </c>
      <c r="AA1089" s="102">
        <v>0</v>
      </c>
      <c r="AB1089" s="13" t="str">
        <v>S25</v>
      </c>
    </row>
    <row r="1090" spans="1:28" x14ac:dyDescent="0.25">
      <c r="A1090" s="103">
        <v>45726</v>
      </c>
      <c r="B1090" s="102" t="str">
        <v>Alpitour</v>
      </c>
      <c r="C1090" s="102" t="str">
        <v>Tour Operator</v>
      </c>
      <c r="D1090" s="102" t="str">
        <v/>
      </c>
      <c r="E1090" s="102" t="str">
        <v/>
      </c>
      <c r="F1090" s="102" t="str">
        <v>RT</v>
      </c>
      <c r="G1090" s="102" t="str">
        <v>Inbound</v>
      </c>
      <c r="H1090" s="102" t="str">
        <v>SE1791</v>
      </c>
      <c r="I1090" s="103" t="str">
        <v>SSH-PMO</v>
      </c>
      <c r="J1090" s="135">
        <v>45901</v>
      </c>
      <c r="K1090" s="102">
        <v>30</v>
      </c>
      <c r="L1090" s="102">
        <v>30</v>
      </c>
      <c r="M1090" s="102">
        <v>225</v>
      </c>
      <c r="N1090" s="102">
        <v>0</v>
      </c>
      <c r="O1090" s="102">
        <v>0</v>
      </c>
      <c r="P1090" s="102">
        <v>6750</v>
      </c>
      <c r="Q1090" s="102" t="str">
        <v>Confirmed</v>
      </c>
      <c r="R1090" s="102" t="str">
        <v>On Review</v>
      </c>
      <c r="S1090" s="102" t="str">
        <v>SSH</v>
      </c>
      <c r="T1090" s="102" t="str">
        <v>PMO</v>
      </c>
      <c r="U1090" s="102" t="str">
        <v>PMO</v>
      </c>
      <c r="V1090" s="102">
        <v>1</v>
      </c>
      <c r="W1090" s="102">
        <v>175</v>
      </c>
      <c r="X1090" s="102" t="str">
        <v>S25-17</v>
      </c>
      <c r="Y1090" s="102">
        <v>30</v>
      </c>
      <c r="Z1090" s="102">
        <v>30</v>
      </c>
      <c r="AA1090" s="102">
        <v>0</v>
      </c>
      <c r="AB1090" s="13" t="str">
        <v>S25</v>
      </c>
    </row>
    <row r="1091" spans="1:28" x14ac:dyDescent="0.25">
      <c r="A1091" s="103">
        <v>45726</v>
      </c>
      <c r="B1091" s="102" t="str">
        <v>Alpitour</v>
      </c>
      <c r="C1091" s="102" t="str">
        <v>Tour Operator</v>
      </c>
      <c r="D1091" s="102" t="str">
        <v/>
      </c>
      <c r="E1091" s="102" t="str">
        <v/>
      </c>
      <c r="F1091" s="102" t="str">
        <v>RT</v>
      </c>
      <c r="G1091" s="102" t="str">
        <v>Inbound</v>
      </c>
      <c r="H1091" s="102" t="str">
        <v>SE1791</v>
      </c>
      <c r="I1091" s="103" t="str">
        <v>SSH-PMO</v>
      </c>
      <c r="J1091" s="135">
        <v>45908</v>
      </c>
      <c r="K1091" s="102">
        <v>30</v>
      </c>
      <c r="L1091" s="102">
        <v>30</v>
      </c>
      <c r="M1091" s="102">
        <v>225</v>
      </c>
      <c r="N1091" s="102">
        <v>0</v>
      </c>
      <c r="O1091" s="102">
        <v>0</v>
      </c>
      <c r="P1091" s="102">
        <v>6750</v>
      </c>
      <c r="Q1091" s="102" t="str">
        <v>Confirmed</v>
      </c>
      <c r="R1091" s="102" t="str">
        <v>On Review</v>
      </c>
      <c r="S1091" s="102" t="str">
        <v>SSH</v>
      </c>
      <c r="T1091" s="102" t="str">
        <v>PMO</v>
      </c>
      <c r="U1091" s="102" t="str">
        <v>PMO</v>
      </c>
      <c r="V1091" s="102">
        <v>1</v>
      </c>
      <c r="W1091" s="102">
        <v>182</v>
      </c>
      <c r="X1091" s="102" t="str">
        <v>S25-17</v>
      </c>
      <c r="Y1091" s="102">
        <v>30</v>
      </c>
      <c r="Z1091" s="102">
        <v>30</v>
      </c>
      <c r="AA1091" s="102">
        <v>0</v>
      </c>
      <c r="AB1091" s="13" t="str">
        <v>S25</v>
      </c>
    </row>
    <row r="1092" spans="1:28" x14ac:dyDescent="0.25">
      <c r="A1092" s="103">
        <v>45726</v>
      </c>
      <c r="B1092" s="102" t="str">
        <v>ItalGSA-Syrius</v>
      </c>
      <c r="C1092" s="102" t="str">
        <v>Tour Operator</v>
      </c>
      <c r="D1092" s="102" t="str">
        <v/>
      </c>
      <c r="E1092" s="102" t="str">
        <v/>
      </c>
      <c r="F1092" s="102" t="str">
        <v>RT</v>
      </c>
      <c r="G1092" s="102" t="str">
        <v>Outbound</v>
      </c>
      <c r="H1092" s="102" t="str">
        <v>NE1129</v>
      </c>
      <c r="I1092" s="103" t="str">
        <v>NAP-SSH</v>
      </c>
      <c r="J1092" s="135">
        <v>45866</v>
      </c>
      <c r="K1092" s="102">
        <v>10</v>
      </c>
      <c r="L1092" s="102">
        <v>10</v>
      </c>
      <c r="M1092" s="102">
        <v>235</v>
      </c>
      <c r="N1092" s="102">
        <v>0</v>
      </c>
      <c r="O1092" s="102">
        <v>0</v>
      </c>
      <c r="P1092" s="102">
        <v>2350</v>
      </c>
      <c r="Q1092" s="102" t="str">
        <v>Confirmed</v>
      </c>
      <c r="R1092" s="102" t="str">
        <v>On Review</v>
      </c>
      <c r="S1092" s="102" t="str">
        <v>NAP</v>
      </c>
      <c r="T1092" s="102" t="str">
        <v>SSH</v>
      </c>
      <c r="U1092" s="102" t="str">
        <v>NAP</v>
      </c>
      <c r="V1092" s="102">
        <v>1</v>
      </c>
      <c r="W1092" s="102">
        <v>140</v>
      </c>
      <c r="X1092" s="102" t="str">
        <v>S25-07</v>
      </c>
      <c r="Y1092" s="102">
        <v>179</v>
      </c>
      <c r="Z1092" s="102">
        <v>150</v>
      </c>
      <c r="AA1092" s="102">
        <v>29</v>
      </c>
      <c r="AB1092" s="13" t="str">
        <v>S25</v>
      </c>
    </row>
    <row r="1093" spans="1:28" x14ac:dyDescent="0.25">
      <c r="A1093" s="103">
        <v>45726</v>
      </c>
      <c r="B1093" s="102" t="str">
        <v>ItalGSA-Syrius</v>
      </c>
      <c r="C1093" s="102" t="str">
        <v>Tour Operator</v>
      </c>
      <c r="D1093" s="102" t="str">
        <v/>
      </c>
      <c r="E1093" s="102" t="str">
        <v/>
      </c>
      <c r="F1093" s="102" t="str">
        <v>RT</v>
      </c>
      <c r="G1093" s="102" t="str">
        <v>Outbound</v>
      </c>
      <c r="H1093" s="102" t="str">
        <v>NE1129</v>
      </c>
      <c r="I1093" s="103" t="str">
        <v>NAP-SSH</v>
      </c>
      <c r="J1093" s="135">
        <v>45873</v>
      </c>
      <c r="K1093" s="102">
        <v>20</v>
      </c>
      <c r="L1093" s="102">
        <v>20</v>
      </c>
      <c r="M1093" s="102">
        <v>235</v>
      </c>
      <c r="N1093" s="102">
        <v>0</v>
      </c>
      <c r="O1093" s="102">
        <v>0</v>
      </c>
      <c r="P1093" s="102">
        <v>4700</v>
      </c>
      <c r="Q1093" s="102" t="str">
        <v>Confirmed</v>
      </c>
      <c r="R1093" s="102" t="str">
        <v>On Review</v>
      </c>
      <c r="S1093" s="102" t="str">
        <v>NAP</v>
      </c>
      <c r="T1093" s="102" t="str">
        <v>SSH</v>
      </c>
      <c r="U1093" s="102" t="str">
        <v>NAP</v>
      </c>
      <c r="V1093" s="102">
        <v>1</v>
      </c>
      <c r="W1093" s="102">
        <v>147</v>
      </c>
      <c r="X1093" s="102" t="str">
        <v>S25-07</v>
      </c>
      <c r="Y1093" s="102">
        <v>179</v>
      </c>
      <c r="Z1093" s="102">
        <v>179</v>
      </c>
      <c r="AA1093" s="102">
        <v>0</v>
      </c>
      <c r="AB1093" s="13" t="str">
        <v>S25</v>
      </c>
    </row>
    <row r="1094" spans="1:28" x14ac:dyDescent="0.25">
      <c r="A1094" s="103">
        <v>45726</v>
      </c>
      <c r="B1094" s="102" t="str">
        <v>ItalGSA-Syrius</v>
      </c>
      <c r="C1094" s="102" t="str">
        <v>Tour Operator</v>
      </c>
      <c r="D1094" s="102" t="str">
        <v/>
      </c>
      <c r="E1094" s="102" t="str">
        <v/>
      </c>
      <c r="F1094" s="102" t="str">
        <v>RT</v>
      </c>
      <c r="G1094" s="102" t="str">
        <v>Outbound</v>
      </c>
      <c r="H1094" s="102" t="str">
        <v>NE1129</v>
      </c>
      <c r="I1094" s="103" t="str">
        <v>NAP-SSH</v>
      </c>
      <c r="J1094" s="135">
        <v>45880</v>
      </c>
      <c r="K1094" s="102">
        <v>20</v>
      </c>
      <c r="L1094" s="102">
        <v>20</v>
      </c>
      <c r="M1094" s="102">
        <v>235</v>
      </c>
      <c r="N1094" s="102">
        <v>0</v>
      </c>
      <c r="O1094" s="102">
        <v>0</v>
      </c>
      <c r="P1094" s="102">
        <v>4700</v>
      </c>
      <c r="Q1094" s="102" t="str">
        <v>Confirmed</v>
      </c>
      <c r="R1094" s="102" t="str">
        <v>On Review</v>
      </c>
      <c r="S1094" s="102" t="str">
        <v>NAP</v>
      </c>
      <c r="T1094" s="102" t="str">
        <v>SSH</v>
      </c>
      <c r="U1094" s="102" t="str">
        <v>NAP</v>
      </c>
      <c r="V1094" s="102">
        <v>1</v>
      </c>
      <c r="W1094" s="102">
        <v>154</v>
      </c>
      <c r="X1094" s="102" t="str">
        <v>S25-07</v>
      </c>
      <c r="Y1094" s="102">
        <v>179</v>
      </c>
      <c r="Z1094" s="102">
        <v>174</v>
      </c>
      <c r="AA1094" s="102">
        <v>5</v>
      </c>
      <c r="AB1094" s="13" t="str">
        <v>S25</v>
      </c>
    </row>
    <row r="1095" spans="1:28" x14ac:dyDescent="0.25">
      <c r="A1095" s="103">
        <v>45726</v>
      </c>
      <c r="B1095" s="102" t="str">
        <v>ItalGSA-Syrius</v>
      </c>
      <c r="C1095" s="102" t="str">
        <v>Tour Operator</v>
      </c>
      <c r="D1095" s="102" t="str">
        <v/>
      </c>
      <c r="E1095" s="102" t="str">
        <v/>
      </c>
      <c r="F1095" s="102" t="str">
        <v>RT</v>
      </c>
      <c r="G1095" s="102" t="str">
        <v>Outbound</v>
      </c>
      <c r="H1095" s="102" t="str">
        <v>NE1129</v>
      </c>
      <c r="I1095" s="103" t="str">
        <v>NAP-SSH</v>
      </c>
      <c r="J1095" s="135">
        <v>45887</v>
      </c>
      <c r="K1095" s="102">
        <v>20</v>
      </c>
      <c r="L1095" s="102">
        <v>20</v>
      </c>
      <c r="M1095" s="102">
        <v>235</v>
      </c>
      <c r="N1095" s="102">
        <v>0</v>
      </c>
      <c r="O1095" s="102">
        <v>0</v>
      </c>
      <c r="P1095" s="102">
        <v>4700</v>
      </c>
      <c r="Q1095" s="102" t="str">
        <v>Confirmed</v>
      </c>
      <c r="R1095" s="102" t="str">
        <v>On Review</v>
      </c>
      <c r="S1095" s="102" t="str">
        <v>NAP</v>
      </c>
      <c r="T1095" s="102" t="str">
        <v>SSH</v>
      </c>
      <c r="U1095" s="102" t="str">
        <v>NAP</v>
      </c>
      <c r="V1095" s="102">
        <v>1</v>
      </c>
      <c r="W1095" s="102">
        <v>161</v>
      </c>
      <c r="X1095" s="102" t="str">
        <v>S25-07</v>
      </c>
      <c r="Y1095" s="102">
        <v>179</v>
      </c>
      <c r="Z1095" s="102">
        <v>174</v>
      </c>
      <c r="AA1095" s="102">
        <v>5</v>
      </c>
      <c r="AB1095" s="13" t="str">
        <v>S25</v>
      </c>
    </row>
    <row r="1096" spans="1:28" x14ac:dyDescent="0.25">
      <c r="A1096" s="103">
        <v>45726</v>
      </c>
      <c r="B1096" s="102" t="str">
        <v>ItalGSA-Syrius</v>
      </c>
      <c r="C1096" s="102" t="str">
        <v>Tour Operator</v>
      </c>
      <c r="D1096" s="102" t="str">
        <v/>
      </c>
      <c r="E1096" s="102" t="str">
        <v/>
      </c>
      <c r="F1096" s="102" t="str">
        <v>RT</v>
      </c>
      <c r="G1096" s="102" t="str">
        <v>Outbound</v>
      </c>
      <c r="H1096" s="102" t="str">
        <v>NE1129</v>
      </c>
      <c r="I1096" s="103" t="str">
        <v>NAP-SSH</v>
      </c>
      <c r="J1096" s="135">
        <v>45894</v>
      </c>
      <c r="K1096" s="102">
        <v>20</v>
      </c>
      <c r="L1096" s="102">
        <v>20</v>
      </c>
      <c r="M1096" s="102">
        <v>235</v>
      </c>
      <c r="N1096" s="102">
        <v>0</v>
      </c>
      <c r="O1096" s="102">
        <v>0</v>
      </c>
      <c r="P1096" s="102">
        <v>4700</v>
      </c>
      <c r="Q1096" s="102" t="str">
        <v>Confirmed</v>
      </c>
      <c r="R1096" s="102" t="str">
        <v>On Review</v>
      </c>
      <c r="S1096" s="102" t="str">
        <v>NAP</v>
      </c>
      <c r="T1096" s="102" t="str">
        <v>SSH</v>
      </c>
      <c r="U1096" s="102" t="str">
        <v>NAP</v>
      </c>
      <c r="V1096" s="102">
        <v>1</v>
      </c>
      <c r="W1096" s="102">
        <v>168</v>
      </c>
      <c r="X1096" s="102" t="str">
        <v>S25-07</v>
      </c>
      <c r="Y1096" s="102">
        <v>179</v>
      </c>
      <c r="Z1096" s="102">
        <v>150</v>
      </c>
      <c r="AA1096" s="102">
        <v>29</v>
      </c>
      <c r="AB1096" s="13" t="str">
        <v>S25</v>
      </c>
    </row>
    <row r="1097" spans="1:28" x14ac:dyDescent="0.25">
      <c r="A1097" s="103">
        <v>45726</v>
      </c>
      <c r="B1097" s="102" t="str">
        <v>ItalGSA-Syrius</v>
      </c>
      <c r="C1097" s="102" t="str">
        <v>Tour Operator</v>
      </c>
      <c r="D1097" s="102" t="str">
        <v/>
      </c>
      <c r="E1097" s="102" t="str">
        <v/>
      </c>
      <c r="F1097" s="102" t="str">
        <v>RT</v>
      </c>
      <c r="G1097" s="102" t="str">
        <v>Outbound</v>
      </c>
      <c r="H1097" s="102" t="str">
        <v>NE1129</v>
      </c>
      <c r="I1097" s="103" t="str">
        <v>NAP-SSH</v>
      </c>
      <c r="J1097" s="135">
        <v>45901</v>
      </c>
      <c r="K1097" s="102">
        <v>10</v>
      </c>
      <c r="L1097" s="102">
        <v>10</v>
      </c>
      <c r="M1097" s="102">
        <v>235</v>
      </c>
      <c r="N1097" s="102">
        <v>0</v>
      </c>
      <c r="O1097" s="102">
        <v>0</v>
      </c>
      <c r="P1097" s="102">
        <v>2350</v>
      </c>
      <c r="Q1097" s="102" t="str">
        <v>Confirmed</v>
      </c>
      <c r="R1097" s="102" t="str">
        <v>On Review</v>
      </c>
      <c r="S1097" s="102" t="str">
        <v>NAP</v>
      </c>
      <c r="T1097" s="102" t="str">
        <v>SSH</v>
      </c>
      <c r="U1097" s="102" t="str">
        <v>NAP</v>
      </c>
      <c r="V1097" s="102">
        <v>1</v>
      </c>
      <c r="W1097" s="102">
        <v>175</v>
      </c>
      <c r="X1097" s="102" t="str">
        <v>S25-07</v>
      </c>
      <c r="Y1097" s="102">
        <v>179</v>
      </c>
      <c r="Z1097" s="102">
        <v>102</v>
      </c>
      <c r="AA1097" s="102">
        <v>77</v>
      </c>
      <c r="AB1097" s="13" t="str">
        <v>S25</v>
      </c>
    </row>
    <row r="1098" spans="1:28" x14ac:dyDescent="0.25">
      <c r="A1098" s="103">
        <v>45726</v>
      </c>
      <c r="B1098" s="102" t="str">
        <v>ItalGSA-Syrius</v>
      </c>
      <c r="C1098" s="102" t="str">
        <v>Tour Operator</v>
      </c>
      <c r="D1098" s="102" t="str">
        <v/>
      </c>
      <c r="E1098" s="102" t="str">
        <v/>
      </c>
      <c r="F1098" s="102" t="str">
        <v>RT</v>
      </c>
      <c r="G1098" s="102" t="str">
        <v>Inbound</v>
      </c>
      <c r="H1098" s="102" t="str">
        <v>NE1128</v>
      </c>
      <c r="I1098" s="103" t="str">
        <v>SSH-NAP</v>
      </c>
      <c r="J1098" s="135">
        <v>45873</v>
      </c>
      <c r="K1098" s="102">
        <v>10</v>
      </c>
      <c r="L1098" s="102">
        <v>10</v>
      </c>
      <c r="M1098" s="102">
        <v>235</v>
      </c>
      <c r="N1098" s="102">
        <v>0</v>
      </c>
      <c r="O1098" s="102">
        <v>0</v>
      </c>
      <c r="P1098" s="102">
        <v>2350</v>
      </c>
      <c r="Q1098" s="102" t="str">
        <v>Confirmed</v>
      </c>
      <c r="R1098" s="102" t="str">
        <v>On Review</v>
      </c>
      <c r="S1098" s="102" t="str">
        <v>SSH</v>
      </c>
      <c r="T1098" s="102" t="str">
        <v>NAP</v>
      </c>
      <c r="U1098" s="102" t="str">
        <v>NAP</v>
      </c>
      <c r="V1098" s="102">
        <v>1</v>
      </c>
      <c r="W1098" s="102">
        <v>147</v>
      </c>
      <c r="X1098" s="102" t="str">
        <v>S25-07</v>
      </c>
      <c r="Y1098" s="102">
        <v>179</v>
      </c>
      <c r="Z1098" s="102">
        <v>150</v>
      </c>
      <c r="AA1098" s="102">
        <v>29</v>
      </c>
      <c r="AB1098" s="13" t="str">
        <v>S25</v>
      </c>
    </row>
    <row r="1099" spans="1:28" x14ac:dyDescent="0.25">
      <c r="A1099" s="103">
        <v>45726</v>
      </c>
      <c r="B1099" s="102" t="str">
        <v>ItalGSA-Syrius</v>
      </c>
      <c r="C1099" s="102" t="str">
        <v>Tour Operator</v>
      </c>
      <c r="D1099" s="102" t="str">
        <v/>
      </c>
      <c r="E1099" s="102" t="str">
        <v/>
      </c>
      <c r="F1099" s="102" t="str">
        <v>RT</v>
      </c>
      <c r="G1099" s="102" t="str">
        <v>Inbound</v>
      </c>
      <c r="H1099" s="102" t="str">
        <v>NE1128</v>
      </c>
      <c r="I1099" s="103" t="str">
        <v>SSH-NAP</v>
      </c>
      <c r="J1099" s="135">
        <v>45880</v>
      </c>
      <c r="K1099" s="102">
        <v>20</v>
      </c>
      <c r="L1099" s="102">
        <v>20</v>
      </c>
      <c r="M1099" s="102">
        <v>235</v>
      </c>
      <c r="N1099" s="102">
        <v>0</v>
      </c>
      <c r="O1099" s="102">
        <v>0</v>
      </c>
      <c r="P1099" s="102">
        <v>4700</v>
      </c>
      <c r="Q1099" s="102" t="str">
        <v>Confirmed</v>
      </c>
      <c r="R1099" s="102" t="str">
        <v>On Review</v>
      </c>
      <c r="S1099" s="102" t="str">
        <v>SSH</v>
      </c>
      <c r="T1099" s="102" t="str">
        <v>NAP</v>
      </c>
      <c r="U1099" s="102" t="str">
        <v>NAP</v>
      </c>
      <c r="V1099" s="102">
        <v>1</v>
      </c>
      <c r="W1099" s="102">
        <v>154</v>
      </c>
      <c r="X1099" s="102" t="str">
        <v>S25-07</v>
      </c>
      <c r="Y1099" s="102">
        <v>179</v>
      </c>
      <c r="Z1099" s="102">
        <v>170</v>
      </c>
      <c r="AA1099" s="102">
        <v>9</v>
      </c>
      <c r="AB1099" s="13" t="str">
        <v>S25</v>
      </c>
    </row>
    <row r="1100" spans="1:28" x14ac:dyDescent="0.25">
      <c r="A1100" s="103">
        <v>45726</v>
      </c>
      <c r="B1100" s="102" t="str">
        <v>ItalGSA-Syrius</v>
      </c>
      <c r="C1100" s="102" t="str">
        <v>Tour Operator</v>
      </c>
      <c r="D1100" s="102" t="str">
        <v/>
      </c>
      <c r="E1100" s="102" t="str">
        <v/>
      </c>
      <c r="F1100" s="102" t="str">
        <v>RT</v>
      </c>
      <c r="G1100" s="102" t="str">
        <v>Inbound</v>
      </c>
      <c r="H1100" s="102" t="str">
        <v>NE1128</v>
      </c>
      <c r="I1100" s="103" t="str">
        <v>SSH-NAP</v>
      </c>
      <c r="J1100" s="135">
        <v>45887</v>
      </c>
      <c r="K1100" s="102">
        <v>20</v>
      </c>
      <c r="L1100" s="102">
        <v>20</v>
      </c>
      <c r="M1100" s="102">
        <v>235</v>
      </c>
      <c r="N1100" s="102">
        <v>0</v>
      </c>
      <c r="O1100" s="102">
        <v>0</v>
      </c>
      <c r="P1100" s="102">
        <v>4700</v>
      </c>
      <c r="Q1100" s="102" t="str">
        <v>Confirmed</v>
      </c>
      <c r="R1100" s="102" t="str">
        <v>On Review</v>
      </c>
      <c r="S1100" s="102" t="str">
        <v>SSH</v>
      </c>
      <c r="T1100" s="102" t="str">
        <v>NAP</v>
      </c>
      <c r="U1100" s="102" t="str">
        <v>NAP</v>
      </c>
      <c r="V1100" s="102">
        <v>1</v>
      </c>
      <c r="W1100" s="102">
        <v>161</v>
      </c>
      <c r="X1100" s="102" t="str">
        <v>S25-07</v>
      </c>
      <c r="Y1100" s="102">
        <v>179</v>
      </c>
      <c r="Z1100" s="102">
        <v>179</v>
      </c>
      <c r="AA1100" s="102">
        <v>0</v>
      </c>
      <c r="AB1100" s="13" t="str">
        <v>S25</v>
      </c>
    </row>
    <row r="1101" spans="1:28" x14ac:dyDescent="0.25">
      <c r="A1101" s="103">
        <v>45726</v>
      </c>
      <c r="B1101" s="102" t="str">
        <v>ItalGSA-Syrius</v>
      </c>
      <c r="C1101" s="102" t="str">
        <v>Tour Operator</v>
      </c>
      <c r="D1101" s="102" t="str">
        <v/>
      </c>
      <c r="E1101" s="102" t="str">
        <v/>
      </c>
      <c r="F1101" s="102" t="str">
        <v>RT</v>
      </c>
      <c r="G1101" s="102" t="str">
        <v>Inbound</v>
      </c>
      <c r="H1101" s="102" t="str">
        <v>NE1128</v>
      </c>
      <c r="I1101" s="103" t="str">
        <v>SSH-NAP</v>
      </c>
      <c r="J1101" s="135">
        <v>45894</v>
      </c>
      <c r="K1101" s="102">
        <v>20</v>
      </c>
      <c r="L1101" s="102">
        <v>20</v>
      </c>
      <c r="M1101" s="102">
        <v>235</v>
      </c>
      <c r="N1101" s="102">
        <v>0</v>
      </c>
      <c r="O1101" s="102">
        <v>0</v>
      </c>
      <c r="P1101" s="102">
        <v>4700</v>
      </c>
      <c r="Q1101" s="102" t="str">
        <v>Confirmed</v>
      </c>
      <c r="R1101" s="102" t="str">
        <v>On Review</v>
      </c>
      <c r="S1101" s="102" t="str">
        <v>SSH</v>
      </c>
      <c r="T1101" s="102" t="str">
        <v>NAP</v>
      </c>
      <c r="U1101" s="102" t="str">
        <v>NAP</v>
      </c>
      <c r="V1101" s="102">
        <v>1</v>
      </c>
      <c r="W1101" s="102">
        <v>168</v>
      </c>
      <c r="X1101" s="102" t="str">
        <v>S25-07</v>
      </c>
      <c r="Y1101" s="102">
        <v>179</v>
      </c>
      <c r="Z1101" s="102">
        <v>178</v>
      </c>
      <c r="AA1101" s="102">
        <v>1</v>
      </c>
      <c r="AB1101" s="13" t="str">
        <v>S25</v>
      </c>
    </row>
    <row r="1102" spans="1:28" x14ac:dyDescent="0.25">
      <c r="A1102" s="103">
        <v>45726</v>
      </c>
      <c r="B1102" s="102" t="str">
        <v>ItalGSA-Syrius</v>
      </c>
      <c r="C1102" s="102" t="str">
        <v>Tour Operator</v>
      </c>
      <c r="D1102" s="102" t="str">
        <v/>
      </c>
      <c r="E1102" s="102" t="str">
        <v/>
      </c>
      <c r="F1102" s="102" t="str">
        <v>RT</v>
      </c>
      <c r="G1102" s="102" t="str">
        <v>Inbound</v>
      </c>
      <c r="H1102" s="102" t="str">
        <v>NE1128</v>
      </c>
      <c r="I1102" s="103" t="str">
        <v>SSH-NAP</v>
      </c>
      <c r="J1102" s="135">
        <v>45901</v>
      </c>
      <c r="K1102" s="102">
        <v>20</v>
      </c>
      <c r="L1102" s="102">
        <v>20</v>
      </c>
      <c r="M1102" s="102">
        <v>235</v>
      </c>
      <c r="N1102" s="102">
        <v>0</v>
      </c>
      <c r="O1102" s="102">
        <v>0</v>
      </c>
      <c r="P1102" s="102">
        <v>4700</v>
      </c>
      <c r="Q1102" s="102" t="str">
        <v>Confirmed</v>
      </c>
      <c r="R1102" s="102" t="str">
        <v>On Review</v>
      </c>
      <c r="S1102" s="102" t="str">
        <v>SSH</v>
      </c>
      <c r="T1102" s="102" t="str">
        <v>NAP</v>
      </c>
      <c r="U1102" s="102" t="str">
        <v>NAP</v>
      </c>
      <c r="V1102" s="102">
        <v>1</v>
      </c>
      <c r="W1102" s="102">
        <v>175</v>
      </c>
      <c r="X1102" s="102" t="str">
        <v>S25-07</v>
      </c>
      <c r="Y1102" s="102">
        <v>179</v>
      </c>
      <c r="Z1102" s="102">
        <v>150</v>
      </c>
      <c r="AA1102" s="102">
        <v>29</v>
      </c>
      <c r="AB1102" s="13" t="str">
        <v>S25</v>
      </c>
    </row>
    <row r="1103" spans="1:28" x14ac:dyDescent="0.25">
      <c r="A1103" s="103">
        <v>45726</v>
      </c>
      <c r="B1103" s="102" t="str">
        <v>ItalGSA-Syrius</v>
      </c>
      <c r="C1103" s="102" t="str">
        <v>Tour Operator</v>
      </c>
      <c r="D1103" s="102" t="str">
        <v/>
      </c>
      <c r="E1103" s="102" t="str">
        <v/>
      </c>
      <c r="F1103" s="102" t="str">
        <v>RT</v>
      </c>
      <c r="G1103" s="102" t="str">
        <v>Inbound</v>
      </c>
      <c r="H1103" s="102" t="str">
        <v>NE1128</v>
      </c>
      <c r="I1103" s="103" t="str">
        <v>SSH-NAP</v>
      </c>
      <c r="J1103" s="135">
        <v>45908</v>
      </c>
      <c r="K1103" s="102">
        <v>10</v>
      </c>
      <c r="L1103" s="102">
        <v>10</v>
      </c>
      <c r="M1103" s="102">
        <v>235</v>
      </c>
      <c r="N1103" s="102">
        <v>0</v>
      </c>
      <c r="O1103" s="102">
        <v>0</v>
      </c>
      <c r="P1103" s="102">
        <v>2350</v>
      </c>
      <c r="Q1103" s="102" t="str">
        <v>Confirmed</v>
      </c>
      <c r="R1103" s="102" t="str">
        <v>On Review</v>
      </c>
      <c r="S1103" s="102" t="str">
        <v>SSH</v>
      </c>
      <c r="T1103" s="102" t="str">
        <v>NAP</v>
      </c>
      <c r="U1103" s="102" t="str">
        <v>NAP</v>
      </c>
      <c r="V1103" s="102">
        <v>1</v>
      </c>
      <c r="W1103" s="102">
        <v>182</v>
      </c>
      <c r="X1103" s="102" t="str">
        <v>S25-07</v>
      </c>
      <c r="Y1103" s="102">
        <v>179</v>
      </c>
      <c r="Z1103" s="102">
        <v>102</v>
      </c>
      <c r="AA1103" s="102">
        <v>77</v>
      </c>
      <c r="AB1103" s="13" t="str">
        <v>S25</v>
      </c>
    </row>
    <row r="1104" spans="1:28" x14ac:dyDescent="0.25">
      <c r="A1104" s="103">
        <v>45725</v>
      </c>
      <c r="B1104" s="102" t="str">
        <v>EuroAirlines</v>
      </c>
      <c r="C1104" s="102" t="str">
        <v>Distributor</v>
      </c>
      <c r="D1104" s="102" t="str">
        <v>AMADEUS</v>
      </c>
      <c r="E1104" s="102" t="str">
        <v>11LYLU</v>
      </c>
      <c r="F1104" s="102" t="str">
        <v>OW</v>
      </c>
      <c r="G1104" s="102" t="str">
        <v>Outbound</v>
      </c>
      <c r="H1104" s="102" t="str">
        <v>4S6015</v>
      </c>
      <c r="I1104" s="103" t="str">
        <v>SSH-VRN</v>
      </c>
      <c r="J1104" s="135">
        <v>45780</v>
      </c>
      <c r="K1104" s="102">
        <v>1</v>
      </c>
      <c r="L1104" s="102">
        <v>1</v>
      </c>
      <c r="M1104" s="102">
        <v>300</v>
      </c>
      <c r="N1104" s="102">
        <v>37.43</v>
      </c>
      <c r="O1104" s="102">
        <v>40</v>
      </c>
      <c r="P1104" s="102">
        <v>377.43</v>
      </c>
      <c r="Q1104" s="102" t="str">
        <v>Confirmed</v>
      </c>
      <c r="R1104" s="102" t="str">
        <v>Closed Deal</v>
      </c>
      <c r="S1104" s="102" t="str">
        <v>SSH</v>
      </c>
      <c r="T1104" s="102" t="str">
        <v>VRN</v>
      </c>
      <c r="U1104" s="102" t="str">
        <v>VRN</v>
      </c>
      <c r="V1104" s="102">
        <v>6</v>
      </c>
      <c r="W1104" s="102">
        <v>55</v>
      </c>
      <c r="X1104" s="102" t="str">
        <v>E25-05B</v>
      </c>
      <c r="Y1104" s="102">
        <v>186</v>
      </c>
      <c r="Z1104" s="102">
        <v>182</v>
      </c>
      <c r="AA1104" s="102">
        <v>4</v>
      </c>
      <c r="AB1104" s="13" t="str">
        <v>E25</v>
      </c>
    </row>
    <row r="1105" spans="1:28" x14ac:dyDescent="0.25">
      <c r="A1105" s="103">
        <v>45725</v>
      </c>
      <c r="B1105" s="102" t="str">
        <v>EuroAirlines</v>
      </c>
      <c r="C1105" s="102" t="str">
        <v>Distributor</v>
      </c>
      <c r="D1105" s="102" t="str">
        <v>AMADEUS</v>
      </c>
      <c r="E1105" s="102" t="str">
        <v>11LYLU</v>
      </c>
      <c r="F1105" s="102" t="str">
        <v>OW</v>
      </c>
      <c r="G1105" s="102" t="str">
        <v>Outbound</v>
      </c>
      <c r="H1105" s="102" t="str">
        <v>4S6015</v>
      </c>
      <c r="I1105" s="103" t="str">
        <v>SSH-VRN</v>
      </c>
      <c r="J1105" s="135">
        <v>45780</v>
      </c>
      <c r="K1105" s="102">
        <v>1</v>
      </c>
      <c r="L1105" s="102">
        <v>1</v>
      </c>
      <c r="M1105" s="102">
        <v>300</v>
      </c>
      <c r="N1105" s="102">
        <v>37.43</v>
      </c>
      <c r="O1105" s="102">
        <v>40</v>
      </c>
      <c r="P1105" s="102">
        <v>377.43</v>
      </c>
      <c r="Q1105" s="102" t="str">
        <v>Confirmed</v>
      </c>
      <c r="R1105" s="102" t="str">
        <v>Closed Deal</v>
      </c>
      <c r="S1105" s="102" t="str">
        <v>SSH</v>
      </c>
      <c r="T1105" s="102" t="str">
        <v>VRN</v>
      </c>
      <c r="U1105" s="102" t="str">
        <v>VRN</v>
      </c>
      <c r="V1105" s="102">
        <v>6</v>
      </c>
      <c r="W1105" s="102">
        <v>55</v>
      </c>
      <c r="X1105" s="102" t="str">
        <v>E25-05B</v>
      </c>
      <c r="Y1105" s="102">
        <v>186</v>
      </c>
      <c r="Z1105" s="102">
        <v>182</v>
      </c>
      <c r="AA1105" s="102">
        <v>4</v>
      </c>
      <c r="AB1105" s="13" t="str">
        <v>E25</v>
      </c>
    </row>
    <row r="1106" spans="1:28" x14ac:dyDescent="0.25">
      <c r="A1106" s="103">
        <v>45726</v>
      </c>
      <c r="B1106" s="102" t="str">
        <v>ItalGSA-Syrius-Go4Sea</v>
      </c>
      <c r="C1106" s="102" t="str">
        <v>Tour Operator</v>
      </c>
      <c r="D1106" s="102" t="str">
        <v/>
      </c>
      <c r="E1106" s="102" t="str">
        <v/>
      </c>
      <c r="F1106" s="102" t="str">
        <v>RT</v>
      </c>
      <c r="G1106" s="102" t="str">
        <v>Outbound</v>
      </c>
      <c r="H1106" s="102" t="str">
        <v>UJ5126</v>
      </c>
      <c r="I1106" s="103" t="str">
        <v>BRI-SSH</v>
      </c>
      <c r="J1106" s="135">
        <v>45877</v>
      </c>
      <c r="K1106" s="102">
        <v>25</v>
      </c>
      <c r="L1106" s="102">
        <v>25</v>
      </c>
      <c r="M1106" s="102">
        <v>225</v>
      </c>
      <c r="N1106" s="102">
        <v>0</v>
      </c>
      <c r="O1106" s="102">
        <v>0</v>
      </c>
      <c r="P1106" s="102">
        <v>5625</v>
      </c>
      <c r="Q1106" s="102" t="str">
        <v>Confirmed</v>
      </c>
      <c r="R1106" s="102" t="str">
        <v>On Review</v>
      </c>
      <c r="S1106" s="102" t="str">
        <v>BRI</v>
      </c>
      <c r="T1106" s="102" t="str">
        <v>SSH</v>
      </c>
      <c r="U1106" s="102" t="str">
        <v>BRI</v>
      </c>
      <c r="V1106" s="102">
        <v>5</v>
      </c>
      <c r="W1106" s="102">
        <v>151</v>
      </c>
      <c r="X1106" s="102" t="str">
        <v>S25-03</v>
      </c>
      <c r="Y1106" s="102">
        <v>179</v>
      </c>
      <c r="Z1106" s="102">
        <v>175</v>
      </c>
      <c r="AA1106" s="102">
        <v>4</v>
      </c>
      <c r="AB1106" s="13" t="str">
        <v>S25</v>
      </c>
    </row>
    <row r="1107" spans="1:28" x14ac:dyDescent="0.25">
      <c r="A1107" s="103">
        <v>45726</v>
      </c>
      <c r="B1107" s="102" t="str">
        <v>ItalGSA-Syrius-Go4Sea</v>
      </c>
      <c r="C1107" s="102" t="str">
        <v>Tour Operator</v>
      </c>
      <c r="D1107" s="102" t="str">
        <v/>
      </c>
      <c r="E1107" s="102" t="str">
        <v/>
      </c>
      <c r="F1107" s="102" t="str">
        <v>RT</v>
      </c>
      <c r="G1107" s="102" t="str">
        <v>Outbound</v>
      </c>
      <c r="H1107" s="102" t="str">
        <v>UJ5126</v>
      </c>
      <c r="I1107" s="103" t="str">
        <v>BRI-SSH</v>
      </c>
      <c r="J1107" s="135">
        <v>45884</v>
      </c>
      <c r="K1107" s="102">
        <v>25</v>
      </c>
      <c r="L1107" s="102">
        <v>25</v>
      </c>
      <c r="M1107" s="102">
        <v>225</v>
      </c>
      <c r="N1107" s="102">
        <v>0</v>
      </c>
      <c r="O1107" s="102">
        <v>0</v>
      </c>
      <c r="P1107" s="102">
        <v>5625</v>
      </c>
      <c r="Q1107" s="102" t="str">
        <v>Confirmed</v>
      </c>
      <c r="R1107" s="102" t="str">
        <v>On Review</v>
      </c>
      <c r="S1107" s="102" t="str">
        <v>BRI</v>
      </c>
      <c r="T1107" s="102" t="str">
        <v>SSH</v>
      </c>
      <c r="U1107" s="102" t="str">
        <v>BRI</v>
      </c>
      <c r="V1107" s="102">
        <v>5</v>
      </c>
      <c r="W1107" s="102">
        <v>158</v>
      </c>
      <c r="X1107" s="102" t="str">
        <v>S25-03</v>
      </c>
      <c r="Y1107" s="102">
        <v>179</v>
      </c>
      <c r="Z1107" s="102">
        <v>175</v>
      </c>
      <c r="AA1107" s="102">
        <v>4</v>
      </c>
      <c r="AB1107" s="13" t="str">
        <v>S25</v>
      </c>
    </row>
    <row r="1108" spans="1:28" x14ac:dyDescent="0.25">
      <c r="A1108" s="103">
        <v>45726</v>
      </c>
      <c r="B1108" s="102" t="str">
        <v>ItalGSA-Syrius-Go4Sea</v>
      </c>
      <c r="C1108" s="102" t="str">
        <v>Tour Operator</v>
      </c>
      <c r="D1108" s="102" t="str">
        <v/>
      </c>
      <c r="E1108" s="102" t="str">
        <v/>
      </c>
      <c r="F1108" s="102" t="str">
        <v>RT</v>
      </c>
      <c r="G1108" s="102" t="str">
        <v>Outbound</v>
      </c>
      <c r="H1108" s="102" t="str">
        <v>UJ5126</v>
      </c>
      <c r="I1108" s="103" t="str">
        <v>BRI-SSH</v>
      </c>
      <c r="J1108" s="135">
        <v>45891</v>
      </c>
      <c r="K1108" s="102">
        <v>25</v>
      </c>
      <c r="L1108" s="102">
        <v>25</v>
      </c>
      <c r="M1108" s="102">
        <v>225</v>
      </c>
      <c r="N1108" s="102">
        <v>0</v>
      </c>
      <c r="O1108" s="102">
        <v>0</v>
      </c>
      <c r="P1108" s="102">
        <v>5625</v>
      </c>
      <c r="Q1108" s="102" t="str">
        <v>Confirmed</v>
      </c>
      <c r="R1108" s="102" t="str">
        <v>On Review</v>
      </c>
      <c r="S1108" s="102" t="str">
        <v>BRI</v>
      </c>
      <c r="T1108" s="102" t="str">
        <v>SSH</v>
      </c>
      <c r="U1108" s="102" t="str">
        <v>BRI</v>
      </c>
      <c r="V1108" s="102">
        <v>5</v>
      </c>
      <c r="W1108" s="102">
        <v>165</v>
      </c>
      <c r="X1108" s="102" t="str">
        <v>S25-03</v>
      </c>
      <c r="Y1108" s="102">
        <v>179</v>
      </c>
      <c r="Z1108" s="102">
        <v>175</v>
      </c>
      <c r="AA1108" s="102">
        <v>4</v>
      </c>
      <c r="AB1108" s="13" t="str">
        <v>S25</v>
      </c>
    </row>
    <row r="1109" spans="1:28" x14ac:dyDescent="0.25">
      <c r="A1109" s="103">
        <v>45726</v>
      </c>
      <c r="B1109" s="102" t="str">
        <v>ItalGSA-Syrius-Go4Sea</v>
      </c>
      <c r="C1109" s="102" t="str">
        <v>Tour Operator</v>
      </c>
      <c r="D1109" s="102" t="str">
        <v/>
      </c>
      <c r="E1109" s="102" t="str">
        <v/>
      </c>
      <c r="F1109" s="102" t="str">
        <v>RT</v>
      </c>
      <c r="G1109" s="102" t="str">
        <v>Outbound</v>
      </c>
      <c r="H1109" s="102" t="str">
        <v>UJ5126</v>
      </c>
      <c r="I1109" s="103" t="str">
        <v>BRI-SSH</v>
      </c>
      <c r="J1109" s="135">
        <v>45898</v>
      </c>
      <c r="K1109" s="102">
        <v>25</v>
      </c>
      <c r="L1109" s="102">
        <v>25</v>
      </c>
      <c r="M1109" s="102">
        <v>225</v>
      </c>
      <c r="N1109" s="102">
        <v>0</v>
      </c>
      <c r="O1109" s="102">
        <v>0</v>
      </c>
      <c r="P1109" s="102">
        <v>5625</v>
      </c>
      <c r="Q1109" s="102" t="str">
        <v>Confirmed</v>
      </c>
      <c r="R1109" s="102" t="str">
        <v>On Review</v>
      </c>
      <c r="S1109" s="102" t="str">
        <v>BRI</v>
      </c>
      <c r="T1109" s="102" t="str">
        <v>SSH</v>
      </c>
      <c r="U1109" s="102" t="str">
        <v>BRI</v>
      </c>
      <c r="V1109" s="102">
        <v>5</v>
      </c>
      <c r="W1109" s="102">
        <v>172</v>
      </c>
      <c r="X1109" s="102" t="str">
        <v>S25-03</v>
      </c>
      <c r="Y1109" s="102">
        <v>179</v>
      </c>
      <c r="Z1109" s="102">
        <v>165</v>
      </c>
      <c r="AA1109" s="102">
        <v>14</v>
      </c>
      <c r="AB1109" s="13" t="str">
        <v>S25</v>
      </c>
    </row>
    <row r="1110" spans="1:28" x14ac:dyDescent="0.25">
      <c r="A1110" s="103">
        <v>45726</v>
      </c>
      <c r="B1110" s="102" t="str">
        <v>ItalGSA-Syrius-Go4Sea</v>
      </c>
      <c r="C1110" s="102" t="str">
        <v>Tour Operator</v>
      </c>
      <c r="D1110" s="102" t="str">
        <v/>
      </c>
      <c r="E1110" s="102" t="str">
        <v/>
      </c>
      <c r="F1110" s="102" t="str">
        <v>RT</v>
      </c>
      <c r="G1110" s="102" t="str">
        <v>Inbound</v>
      </c>
      <c r="H1110" s="102" t="str">
        <v>UJ5125</v>
      </c>
      <c r="I1110" s="103" t="str">
        <v>SSH-BRI</v>
      </c>
      <c r="J1110" s="135">
        <v>45884</v>
      </c>
      <c r="K1110" s="102">
        <v>25</v>
      </c>
      <c r="L1110" s="102">
        <v>25</v>
      </c>
      <c r="M1110" s="102">
        <v>225</v>
      </c>
      <c r="N1110" s="102">
        <v>0</v>
      </c>
      <c r="O1110" s="102">
        <v>0</v>
      </c>
      <c r="P1110" s="102">
        <v>5625</v>
      </c>
      <c r="Q1110" s="102" t="str">
        <v>Confirmed</v>
      </c>
      <c r="R1110" s="102" t="str">
        <v>On Review</v>
      </c>
      <c r="S1110" s="102" t="str">
        <v>SSH</v>
      </c>
      <c r="T1110" s="102" t="str">
        <v>BRI</v>
      </c>
      <c r="U1110" s="102" t="str">
        <v>BRI</v>
      </c>
      <c r="V1110" s="102">
        <v>5</v>
      </c>
      <c r="W1110" s="102">
        <v>158</v>
      </c>
      <c r="X1110" s="102" t="str">
        <v>S25-03</v>
      </c>
      <c r="Y1110" s="102">
        <v>179</v>
      </c>
      <c r="Z1110" s="102">
        <v>175</v>
      </c>
      <c r="AA1110" s="102">
        <v>4</v>
      </c>
      <c r="AB1110" s="13" t="str">
        <v>S25</v>
      </c>
    </row>
    <row r="1111" spans="1:28" x14ac:dyDescent="0.25">
      <c r="A1111" s="103">
        <v>45726</v>
      </c>
      <c r="B1111" s="102" t="str">
        <v>ItalGSA-Syrius-Go4Sea</v>
      </c>
      <c r="C1111" s="102" t="str">
        <v>Tour Operator</v>
      </c>
      <c r="D1111" s="102" t="str">
        <v/>
      </c>
      <c r="E1111" s="102" t="str">
        <v/>
      </c>
      <c r="F1111" s="102" t="str">
        <v>RT</v>
      </c>
      <c r="G1111" s="102" t="str">
        <v>Inbound</v>
      </c>
      <c r="H1111" s="102" t="str">
        <v>UJ5125</v>
      </c>
      <c r="I1111" s="103" t="str">
        <v>SSH-BRI</v>
      </c>
      <c r="J1111" s="135">
        <v>45891</v>
      </c>
      <c r="K1111" s="102">
        <v>25</v>
      </c>
      <c r="L1111" s="102">
        <v>25</v>
      </c>
      <c r="M1111" s="102">
        <v>225</v>
      </c>
      <c r="N1111" s="102">
        <v>0</v>
      </c>
      <c r="O1111" s="102">
        <v>0</v>
      </c>
      <c r="P1111" s="102">
        <v>5625</v>
      </c>
      <c r="Q1111" s="102" t="str">
        <v>Confirmed</v>
      </c>
      <c r="R1111" s="102" t="str">
        <v>On Review</v>
      </c>
      <c r="S1111" s="102" t="str">
        <v>SSH</v>
      </c>
      <c r="T1111" s="102" t="str">
        <v>BRI</v>
      </c>
      <c r="U1111" s="102" t="str">
        <v>BRI</v>
      </c>
      <c r="V1111" s="102">
        <v>5</v>
      </c>
      <c r="W1111" s="102">
        <v>165</v>
      </c>
      <c r="X1111" s="102" t="str">
        <v>S25-03</v>
      </c>
      <c r="Y1111" s="102">
        <v>179</v>
      </c>
      <c r="Z1111" s="102">
        <v>175</v>
      </c>
      <c r="AA1111" s="102">
        <v>4</v>
      </c>
      <c r="AB1111" s="13" t="str">
        <v>S25</v>
      </c>
    </row>
    <row r="1112" spans="1:28" x14ac:dyDescent="0.25">
      <c r="A1112" s="103">
        <v>45726</v>
      </c>
      <c r="B1112" s="102" t="str">
        <v>ItalGSA-Syrius-Go4Sea</v>
      </c>
      <c r="C1112" s="102" t="str">
        <v>Tour Operator</v>
      </c>
      <c r="D1112" s="102" t="str">
        <v/>
      </c>
      <c r="E1112" s="102" t="str">
        <v/>
      </c>
      <c r="F1112" s="102" t="str">
        <v>RT</v>
      </c>
      <c r="G1112" s="102" t="str">
        <v>Inbound</v>
      </c>
      <c r="H1112" s="102" t="str">
        <v>UJ5125</v>
      </c>
      <c r="I1112" s="103" t="str">
        <v>SSH-BRI</v>
      </c>
      <c r="J1112" s="135">
        <v>45898</v>
      </c>
      <c r="K1112" s="102">
        <v>25</v>
      </c>
      <c r="L1112" s="102">
        <v>25</v>
      </c>
      <c r="M1112" s="102">
        <v>225</v>
      </c>
      <c r="N1112" s="102">
        <v>0</v>
      </c>
      <c r="O1112" s="102">
        <v>0</v>
      </c>
      <c r="P1112" s="102">
        <v>5625</v>
      </c>
      <c r="Q1112" s="102" t="str">
        <v>Confirmed</v>
      </c>
      <c r="R1112" s="102" t="str">
        <v>On Review</v>
      </c>
      <c r="S1112" s="102" t="str">
        <v>SSH</v>
      </c>
      <c r="T1112" s="102" t="str">
        <v>BRI</v>
      </c>
      <c r="U1112" s="102" t="str">
        <v>BRI</v>
      </c>
      <c r="V1112" s="102">
        <v>5</v>
      </c>
      <c r="W1112" s="102">
        <v>172</v>
      </c>
      <c r="X1112" s="102" t="str">
        <v>S25-03</v>
      </c>
      <c r="Y1112" s="102">
        <v>179</v>
      </c>
      <c r="Z1112" s="102">
        <v>175</v>
      </c>
      <c r="AA1112" s="102">
        <v>4</v>
      </c>
      <c r="AB1112" s="13" t="str">
        <v>S25</v>
      </c>
    </row>
    <row r="1113" spans="1:28" x14ac:dyDescent="0.25">
      <c r="A1113" s="103">
        <v>45726</v>
      </c>
      <c r="B1113" s="102" t="str">
        <v>ItalGSA-Syrius-Go4Sea</v>
      </c>
      <c r="C1113" s="102" t="str">
        <v>Tour Operator</v>
      </c>
      <c r="D1113" s="102" t="str">
        <v/>
      </c>
      <c r="E1113" s="102" t="str">
        <v/>
      </c>
      <c r="F1113" s="102" t="str">
        <v>RT</v>
      </c>
      <c r="G1113" s="102" t="str">
        <v>Inbound</v>
      </c>
      <c r="H1113" s="102" t="str">
        <v>UJ5125</v>
      </c>
      <c r="I1113" s="103" t="str">
        <v>SSH-BRI</v>
      </c>
      <c r="J1113" s="135">
        <v>45905</v>
      </c>
      <c r="K1113" s="102">
        <v>25</v>
      </c>
      <c r="L1113" s="102">
        <v>25</v>
      </c>
      <c r="M1113" s="102">
        <v>225</v>
      </c>
      <c r="N1113" s="102">
        <v>0</v>
      </c>
      <c r="O1113" s="102">
        <v>0</v>
      </c>
      <c r="P1113" s="102">
        <v>5625</v>
      </c>
      <c r="Q1113" s="102" t="str">
        <v>Confirmed</v>
      </c>
      <c r="R1113" s="102" t="str">
        <v>On Review</v>
      </c>
      <c r="S1113" s="102" t="str">
        <v>SSH</v>
      </c>
      <c r="T1113" s="102" t="str">
        <v>BRI</v>
      </c>
      <c r="U1113" s="102" t="str">
        <v>BRI</v>
      </c>
      <c r="V1113" s="102">
        <v>5</v>
      </c>
      <c r="W1113" s="102">
        <v>179</v>
      </c>
      <c r="X1113" s="102" t="str">
        <v>S25-03</v>
      </c>
      <c r="Y1113" s="102">
        <v>179</v>
      </c>
      <c r="Z1113" s="102">
        <v>165</v>
      </c>
      <c r="AA1113" s="102">
        <v>14</v>
      </c>
      <c r="AB1113" s="13" t="str">
        <v>S25</v>
      </c>
    </row>
    <row r="1114" spans="1:28" x14ac:dyDescent="0.25">
      <c r="A1114" s="103">
        <v>45726</v>
      </c>
      <c r="B1114" s="102" t="str">
        <v>Searcharter</v>
      </c>
      <c r="C1114" s="102" t="str">
        <v>Distributor</v>
      </c>
      <c r="D1114" s="102" t="str">
        <v/>
      </c>
      <c r="E1114" s="102" t="str">
        <v>JP4LD</v>
      </c>
      <c r="F1114" s="102" t="str">
        <v>OW</v>
      </c>
      <c r="G1114" s="102" t="str">
        <v>Outbound</v>
      </c>
      <c r="H1114" s="102" t="str">
        <v>4S6006</v>
      </c>
      <c r="I1114" s="103" t="str">
        <v>MXP-SSH</v>
      </c>
      <c r="J1114" s="135">
        <v>45772</v>
      </c>
      <c r="K1114" s="102">
        <v>3</v>
      </c>
      <c r="L1114" s="102">
        <v>3</v>
      </c>
      <c r="M1114" s="102">
        <v>200</v>
      </c>
      <c r="N1114" s="102">
        <v>0</v>
      </c>
      <c r="O1114" s="102">
        <v>0</v>
      </c>
      <c r="P1114" s="102">
        <v>600</v>
      </c>
      <c r="Q1114" s="102" t="str">
        <v>Confirmed</v>
      </c>
      <c r="R1114" s="102" t="str">
        <v>Closed Deal</v>
      </c>
      <c r="S1114" s="102" t="str">
        <v>MXP</v>
      </c>
      <c r="T1114" s="102" t="str">
        <v>SSH</v>
      </c>
      <c r="U1114" s="102" t="str">
        <v>MXP</v>
      </c>
      <c r="V1114" s="102">
        <v>5</v>
      </c>
      <c r="W1114" s="102">
        <v>46</v>
      </c>
      <c r="X1114" s="102" t="str">
        <v>E25-04</v>
      </c>
      <c r="Y1114" s="102">
        <v>186</v>
      </c>
      <c r="Z1114" s="102">
        <v>180</v>
      </c>
      <c r="AA1114" s="102">
        <v>6</v>
      </c>
      <c r="AB1114" s="13" t="str">
        <v>E25</v>
      </c>
    </row>
    <row r="1115" spans="1:28" x14ac:dyDescent="0.25">
      <c r="A1115" s="103">
        <v>45726</v>
      </c>
      <c r="B1115" s="102" t="str">
        <v>Searcharter</v>
      </c>
      <c r="C1115" s="102" t="str">
        <v>Distributor</v>
      </c>
      <c r="D1115" s="102" t="str">
        <v/>
      </c>
      <c r="E1115" s="102" t="str">
        <v>NWYVN</v>
      </c>
      <c r="F1115" s="102" t="str">
        <v>OW</v>
      </c>
      <c r="G1115" s="102" t="str">
        <v>Outbound</v>
      </c>
      <c r="H1115" s="102" t="str">
        <v>4S6006</v>
      </c>
      <c r="I1115" s="103" t="str">
        <v>NAP-SSH</v>
      </c>
      <c r="J1115" s="135">
        <v>45901</v>
      </c>
      <c r="K1115" s="102">
        <v>1</v>
      </c>
      <c r="L1115" s="102">
        <v>1</v>
      </c>
      <c r="M1115" s="102">
        <v>220</v>
      </c>
      <c r="N1115" s="102">
        <v>0</v>
      </c>
      <c r="O1115" s="102">
        <v>0</v>
      </c>
      <c r="P1115" s="102">
        <v>220</v>
      </c>
      <c r="Q1115" s="102" t="str">
        <v>Confirmed</v>
      </c>
      <c r="R1115" s="102" t="str">
        <v>Closed Deal</v>
      </c>
      <c r="S1115" s="102" t="str">
        <v>NAP</v>
      </c>
      <c r="T1115" s="102" t="str">
        <v>SSH</v>
      </c>
      <c r="U1115" s="102" t="str">
        <v>NAP</v>
      </c>
      <c r="V1115" s="102">
        <v>1</v>
      </c>
      <c r="W1115" s="102">
        <v>175</v>
      </c>
      <c r="X1115" s="102" t="str">
        <v>S25-08</v>
      </c>
      <c r="Y1115" s="102">
        <v>186</v>
      </c>
      <c r="Z1115" s="102">
        <v>21</v>
      </c>
      <c r="AA1115" s="102">
        <v>165</v>
      </c>
      <c r="AB1115" s="13" t="str">
        <v>S25</v>
      </c>
    </row>
    <row r="1116" spans="1:28" x14ac:dyDescent="0.25">
      <c r="A1116" s="103">
        <v>45726</v>
      </c>
      <c r="B1116" s="102" t="str">
        <v>Searcharter</v>
      </c>
      <c r="C1116" s="102" t="str">
        <v>Distributor</v>
      </c>
      <c r="D1116" s="102" t="str">
        <v/>
      </c>
      <c r="E1116" s="102" t="str">
        <v>CDNT7</v>
      </c>
      <c r="F1116" s="102" t="str">
        <v>OW</v>
      </c>
      <c r="G1116" s="102" t="str">
        <v>Outbound</v>
      </c>
      <c r="H1116" s="102" t="str">
        <v>4S6006</v>
      </c>
      <c r="I1116" s="103" t="str">
        <v>NAP-SSH</v>
      </c>
      <c r="J1116" s="135">
        <v>45901</v>
      </c>
      <c r="K1116" s="102">
        <v>3</v>
      </c>
      <c r="L1116" s="102">
        <v>3</v>
      </c>
      <c r="M1116" s="102">
        <v>220</v>
      </c>
      <c r="N1116" s="102">
        <v>0</v>
      </c>
      <c r="O1116" s="102">
        <v>0</v>
      </c>
      <c r="P1116" s="102">
        <v>660</v>
      </c>
      <c r="Q1116" s="102" t="str">
        <v>Confirmed</v>
      </c>
      <c r="R1116" s="102" t="str">
        <v>Closed Deal</v>
      </c>
      <c r="S1116" s="102" t="str">
        <v>NAP</v>
      </c>
      <c r="T1116" s="102" t="str">
        <v>SSH</v>
      </c>
      <c r="U1116" s="102" t="str">
        <v>NAP</v>
      </c>
      <c r="V1116" s="102">
        <v>1</v>
      </c>
      <c r="W1116" s="102">
        <v>175</v>
      </c>
      <c r="X1116" s="102" t="str">
        <v>S25-08</v>
      </c>
      <c r="Y1116" s="102">
        <v>186</v>
      </c>
      <c r="Z1116" s="102">
        <v>21</v>
      </c>
      <c r="AA1116" s="102">
        <v>165</v>
      </c>
      <c r="AB1116" s="13" t="str">
        <v>S25</v>
      </c>
    </row>
    <row r="1117" spans="1:28" x14ac:dyDescent="0.25">
      <c r="A1117" s="103">
        <v>45727</v>
      </c>
      <c r="B1117" s="102" t="str">
        <v>Genius</v>
      </c>
      <c r="C1117" s="102" t="str">
        <v>Distributor</v>
      </c>
      <c r="D1117" s="102" t="str">
        <v/>
      </c>
      <c r="E1117" s="102" t="str">
        <v/>
      </c>
      <c r="F1117" s="102" t="str">
        <v>OW</v>
      </c>
      <c r="G1117" s="102" t="str">
        <v>Outbound</v>
      </c>
      <c r="H1117" s="102" t="str">
        <v>4S6005</v>
      </c>
      <c r="I1117" s="103" t="str">
        <v>SSH-MXP</v>
      </c>
      <c r="J1117" s="135">
        <v>45779</v>
      </c>
      <c r="K1117" s="102">
        <v>2</v>
      </c>
      <c r="L1117" s="102">
        <v>2</v>
      </c>
      <c r="M1117" s="102">
        <v>200</v>
      </c>
      <c r="N1117" s="102">
        <v>0</v>
      </c>
      <c r="O1117" s="102">
        <v>0</v>
      </c>
      <c r="P1117" s="102">
        <v>400</v>
      </c>
      <c r="Q1117" s="102" t="str">
        <v>Confirmed</v>
      </c>
      <c r="R1117" s="102" t="str">
        <v>Closed Deal</v>
      </c>
      <c r="S1117" s="102" t="str">
        <v>SSH</v>
      </c>
      <c r="T1117" s="102" t="str">
        <v>MXP</v>
      </c>
      <c r="U1117" s="102" t="str">
        <v>MXP</v>
      </c>
      <c r="V1117" s="102">
        <v>5</v>
      </c>
      <c r="W1117" s="102">
        <v>52</v>
      </c>
      <c r="X1117" s="102" t="str">
        <v>E25-04</v>
      </c>
      <c r="Y1117" s="102">
        <v>186</v>
      </c>
      <c r="Z1117" s="102">
        <v>185</v>
      </c>
      <c r="AA1117" s="102">
        <v>1</v>
      </c>
      <c r="AB1117" s="13" t="str">
        <v>E25</v>
      </c>
    </row>
    <row r="1118" spans="1:28" x14ac:dyDescent="0.25">
      <c r="A1118" s="103">
        <v>45727</v>
      </c>
      <c r="B1118" s="102" t="str">
        <v>Genius</v>
      </c>
      <c r="C1118" s="102" t="str">
        <v>Distributor</v>
      </c>
      <c r="D1118" s="102" t="str">
        <v/>
      </c>
      <c r="E1118" s="102" t="str">
        <v/>
      </c>
      <c r="F1118" s="102" t="str">
        <v>OW</v>
      </c>
      <c r="G1118" s="102" t="str">
        <v>Outbound</v>
      </c>
      <c r="H1118" s="102" t="str">
        <v>4S6015</v>
      </c>
      <c r="I1118" s="103" t="str">
        <v>SSH-VRN</v>
      </c>
      <c r="J1118" s="135">
        <v>45780</v>
      </c>
      <c r="K1118" s="102">
        <v>1</v>
      </c>
      <c r="L1118" s="102">
        <v>1</v>
      </c>
      <c r="M1118" s="102">
        <v>250</v>
      </c>
      <c r="N1118" s="102">
        <v>0</v>
      </c>
      <c r="O1118" s="102">
        <v>0</v>
      </c>
      <c r="P1118" s="102">
        <v>250</v>
      </c>
      <c r="Q1118" s="102" t="str">
        <v>Confirmed</v>
      </c>
      <c r="R1118" s="102" t="str">
        <v>Closed Deal</v>
      </c>
      <c r="S1118" s="102" t="str">
        <v>SSH</v>
      </c>
      <c r="T1118" s="102" t="str">
        <v>VRN</v>
      </c>
      <c r="U1118" s="102" t="str">
        <v>VRN</v>
      </c>
      <c r="V1118" s="102">
        <v>6</v>
      </c>
      <c r="W1118" s="102">
        <v>53</v>
      </c>
      <c r="X1118" s="102" t="str">
        <v>E25-05B</v>
      </c>
      <c r="Y1118" s="102">
        <v>186</v>
      </c>
      <c r="Z1118" s="102">
        <v>182</v>
      </c>
      <c r="AA1118" s="102">
        <v>4</v>
      </c>
      <c r="AB1118" s="13" t="str">
        <v>E25</v>
      </c>
    </row>
    <row r="1119" spans="1:28" x14ac:dyDescent="0.25">
      <c r="A1119" s="103">
        <v>45727</v>
      </c>
      <c r="B1119" s="102" t="str">
        <v>Genius</v>
      </c>
      <c r="C1119" s="102" t="str">
        <v>Distributor</v>
      </c>
      <c r="D1119" s="102" t="str">
        <v/>
      </c>
      <c r="E1119" s="102" t="str">
        <v/>
      </c>
      <c r="F1119" s="102" t="str">
        <v>OW</v>
      </c>
      <c r="G1119" s="102" t="str">
        <v>Outbound</v>
      </c>
      <c r="H1119" s="102" t="str">
        <v>4S6006</v>
      </c>
      <c r="I1119" s="103" t="str">
        <v>FCO-SSH</v>
      </c>
      <c r="J1119" s="135">
        <v>45870</v>
      </c>
      <c r="K1119" s="102">
        <v>2</v>
      </c>
      <c r="L1119" s="102">
        <v>2</v>
      </c>
      <c r="M1119" s="102">
        <v>250</v>
      </c>
      <c r="N1119" s="102">
        <v>0</v>
      </c>
      <c r="O1119" s="102">
        <v>0</v>
      </c>
      <c r="P1119" s="102">
        <v>500</v>
      </c>
      <c r="Q1119" s="102" t="str">
        <v>Confirmed</v>
      </c>
      <c r="R1119" s="102" t="str">
        <v>Closed Deal</v>
      </c>
      <c r="S1119" s="102" t="str">
        <v>FCO</v>
      </c>
      <c r="T1119" s="102" t="str">
        <v>SSH</v>
      </c>
      <c r="U1119" s="102" t="str">
        <v>FCO</v>
      </c>
      <c r="V1119" s="102">
        <v>5</v>
      </c>
      <c r="W1119" s="102">
        <v>143</v>
      </c>
      <c r="X1119" s="102" t="str">
        <v>S25-15</v>
      </c>
      <c r="Y1119" s="102">
        <v>186</v>
      </c>
      <c r="Z1119" s="102">
        <v>62</v>
      </c>
      <c r="AA1119" s="102">
        <v>124</v>
      </c>
      <c r="AB1119" s="13" t="str">
        <v>S25</v>
      </c>
    </row>
    <row r="1120" spans="1:28" x14ac:dyDescent="0.25">
      <c r="A1120" s="103">
        <v>45726</v>
      </c>
      <c r="B1120" s="102" t="str">
        <v>EuroAirlines</v>
      </c>
      <c r="C1120" s="102" t="str">
        <v>Distributor</v>
      </c>
      <c r="D1120" s="102" t="str">
        <v>AMADEUS</v>
      </c>
      <c r="E1120" s="102" t="str">
        <v>11LYRG</v>
      </c>
      <c r="F1120" s="102" t="str">
        <v>OW</v>
      </c>
      <c r="G1120" s="102" t="str">
        <v>Outbound</v>
      </c>
      <c r="H1120" s="102" t="str">
        <v>4S6031</v>
      </c>
      <c r="I1120" s="103" t="str">
        <v>SSH-NAP</v>
      </c>
      <c r="J1120" s="135">
        <v>45767</v>
      </c>
      <c r="K1120" s="102">
        <v>1</v>
      </c>
      <c r="L1120" s="102">
        <v>1</v>
      </c>
      <c r="M1120" s="102">
        <v>150</v>
      </c>
      <c r="N1120" s="102">
        <v>38.92</v>
      </c>
      <c r="O1120" s="102">
        <v>40</v>
      </c>
      <c r="P1120" s="102">
        <v>228.92</v>
      </c>
      <c r="Q1120" s="102" t="str">
        <v>Confirmed</v>
      </c>
      <c r="R1120" s="102" t="str">
        <v>Closed Deal</v>
      </c>
      <c r="S1120" s="102" t="str">
        <v>SSH</v>
      </c>
      <c r="T1120" s="102" t="str">
        <v>NAP</v>
      </c>
      <c r="U1120" s="102" t="str">
        <v>NAP</v>
      </c>
      <c r="V1120" s="102">
        <v>7</v>
      </c>
      <c r="W1120" s="102">
        <v>41</v>
      </c>
      <c r="X1120" s="102" t="str">
        <v>E25-03B</v>
      </c>
      <c r="Y1120" s="102">
        <v>186</v>
      </c>
      <c r="Z1120" s="102">
        <v>162</v>
      </c>
      <c r="AA1120" s="102">
        <v>24</v>
      </c>
      <c r="AB1120" s="13" t="str">
        <v>E25</v>
      </c>
    </row>
    <row r="1121" spans="1:28" x14ac:dyDescent="0.25">
      <c r="A1121" s="103">
        <v>45726</v>
      </c>
      <c r="B1121" s="102" t="str">
        <v>EuroAirlines</v>
      </c>
      <c r="C1121" s="102" t="str">
        <v>Distributor</v>
      </c>
      <c r="D1121" s="102" t="str">
        <v>AMADEUS</v>
      </c>
      <c r="E1121" s="102" t="str">
        <v>11LYRG</v>
      </c>
      <c r="F1121" s="102" t="str">
        <v>OW</v>
      </c>
      <c r="G1121" s="102" t="str">
        <v>Outbound</v>
      </c>
      <c r="H1121" s="102" t="str">
        <v>4S6031</v>
      </c>
      <c r="I1121" s="103" t="str">
        <v>SSH-NAP</v>
      </c>
      <c r="J1121" s="135">
        <v>45767</v>
      </c>
      <c r="K1121" s="102">
        <v>1</v>
      </c>
      <c r="L1121" s="102">
        <v>1</v>
      </c>
      <c r="M1121" s="102">
        <v>150</v>
      </c>
      <c r="N1121" s="102">
        <v>38.92</v>
      </c>
      <c r="O1121" s="102">
        <v>40</v>
      </c>
      <c r="P1121" s="102">
        <v>228.92</v>
      </c>
      <c r="Q1121" s="102" t="str">
        <v>Confirmed</v>
      </c>
      <c r="R1121" s="102" t="str">
        <v>Closed Deal</v>
      </c>
      <c r="S1121" s="102" t="str">
        <v>SSH</v>
      </c>
      <c r="T1121" s="102" t="str">
        <v>NAP</v>
      </c>
      <c r="U1121" s="102" t="str">
        <v>NAP</v>
      </c>
      <c r="V1121" s="102">
        <v>7</v>
      </c>
      <c r="W1121" s="102">
        <v>41</v>
      </c>
      <c r="X1121" s="102" t="str">
        <v>E25-03B</v>
      </c>
      <c r="Y1121" s="102">
        <v>186</v>
      </c>
      <c r="Z1121" s="102">
        <v>162</v>
      </c>
      <c r="AA1121" s="102">
        <v>24</v>
      </c>
      <c r="AB1121" s="13" t="str">
        <v>E25</v>
      </c>
    </row>
    <row r="1122" spans="1:28" x14ac:dyDescent="0.25">
      <c r="A1122" s="103">
        <v>45726</v>
      </c>
      <c r="B1122" s="102" t="str">
        <v>EuroAirlines</v>
      </c>
      <c r="C1122" s="102" t="str">
        <v>Distributor</v>
      </c>
      <c r="D1122" s="102" t="str">
        <v>AMADEUS</v>
      </c>
      <c r="E1122" s="102" t="str">
        <v>11LYRG</v>
      </c>
      <c r="F1122" s="102" t="str">
        <v>OW</v>
      </c>
      <c r="G1122" s="102" t="str">
        <v>Outbound</v>
      </c>
      <c r="H1122" s="102" t="str">
        <v>4S6031</v>
      </c>
      <c r="I1122" s="103" t="str">
        <v>SSH-NAP</v>
      </c>
      <c r="J1122" s="135">
        <v>45767</v>
      </c>
      <c r="K1122" s="102">
        <v>1</v>
      </c>
      <c r="L1122" s="102">
        <v>1</v>
      </c>
      <c r="M1122" s="102">
        <v>150</v>
      </c>
      <c r="N1122" s="102">
        <v>38.92</v>
      </c>
      <c r="O1122" s="102">
        <v>40</v>
      </c>
      <c r="P1122" s="102">
        <v>228.92</v>
      </c>
      <c r="Q1122" s="102" t="str">
        <v>Confirmed</v>
      </c>
      <c r="R1122" s="102" t="str">
        <v>Closed Deal</v>
      </c>
      <c r="S1122" s="102" t="str">
        <v>SSH</v>
      </c>
      <c r="T1122" s="102" t="str">
        <v>NAP</v>
      </c>
      <c r="U1122" s="102" t="str">
        <v>NAP</v>
      </c>
      <c r="V1122" s="102">
        <v>7</v>
      </c>
      <c r="W1122" s="102">
        <v>41</v>
      </c>
      <c r="X1122" s="102" t="str">
        <v>E25-03B</v>
      </c>
      <c r="Y1122" s="102">
        <v>186</v>
      </c>
      <c r="Z1122" s="102">
        <v>162</v>
      </c>
      <c r="AA1122" s="102">
        <v>24</v>
      </c>
      <c r="AB1122" s="13" t="str">
        <v>E25</v>
      </c>
    </row>
    <row r="1123" spans="1:28" x14ac:dyDescent="0.25">
      <c r="A1123" s="103">
        <v>45726</v>
      </c>
      <c r="B1123" s="102" t="str">
        <v>EuroAirlines</v>
      </c>
      <c r="C1123" s="102" t="str">
        <v>Distributor</v>
      </c>
      <c r="D1123" s="102" t="str">
        <v>AMADEUS</v>
      </c>
      <c r="E1123" s="102" t="str">
        <v>11LYRG</v>
      </c>
      <c r="F1123" s="102" t="str">
        <v>OW</v>
      </c>
      <c r="G1123" s="102" t="str">
        <v>Outbound</v>
      </c>
      <c r="H1123" s="102" t="str">
        <v>4S6031</v>
      </c>
      <c r="I1123" s="103" t="str">
        <v>SSH-NAP</v>
      </c>
      <c r="J1123" s="135">
        <v>45767</v>
      </c>
      <c r="K1123" s="102">
        <v>1</v>
      </c>
      <c r="L1123" s="102">
        <v>1</v>
      </c>
      <c r="M1123" s="102">
        <v>150</v>
      </c>
      <c r="N1123" s="102">
        <v>38.92</v>
      </c>
      <c r="O1123" s="102">
        <v>40</v>
      </c>
      <c r="P1123" s="102">
        <v>228.92</v>
      </c>
      <c r="Q1123" s="102" t="str">
        <v>Confirmed</v>
      </c>
      <c r="R1123" s="102" t="str">
        <v>Closed Deal</v>
      </c>
      <c r="S1123" s="102" t="str">
        <v>SSH</v>
      </c>
      <c r="T1123" s="102" t="str">
        <v>NAP</v>
      </c>
      <c r="U1123" s="102" t="str">
        <v>NAP</v>
      </c>
      <c r="V1123" s="102">
        <v>7</v>
      </c>
      <c r="W1123" s="102">
        <v>41</v>
      </c>
      <c r="X1123" s="102" t="str">
        <v>E25-03B</v>
      </c>
      <c r="Y1123" s="102">
        <v>186</v>
      </c>
      <c r="Z1123" s="102">
        <v>162</v>
      </c>
      <c r="AA1123" s="102">
        <v>24</v>
      </c>
      <c r="AB1123" s="13" t="str">
        <v>E25</v>
      </c>
    </row>
    <row r="1124" spans="1:28" x14ac:dyDescent="0.25">
      <c r="A1124" s="103">
        <v>45727</v>
      </c>
      <c r="B1124" s="102" t="str">
        <v>Searcharter</v>
      </c>
      <c r="C1124" s="102" t="str">
        <v>Distributor</v>
      </c>
      <c r="D1124" s="102" t="str">
        <v/>
      </c>
      <c r="E1124" s="102" t="str">
        <v>2E6WF</v>
      </c>
      <c r="F1124" s="102" t="str">
        <v>RT</v>
      </c>
      <c r="G1124" s="102" t="str">
        <v>Outbound</v>
      </c>
      <c r="H1124" s="102" t="str">
        <v>4S6006</v>
      </c>
      <c r="I1124" s="103" t="str">
        <v>FCO-SSH</v>
      </c>
      <c r="J1124" s="135">
        <v>45877</v>
      </c>
      <c r="K1124" s="102">
        <v>2</v>
      </c>
      <c r="L1124" s="102">
        <v>2</v>
      </c>
      <c r="M1124" s="102">
        <v>250</v>
      </c>
      <c r="N1124" s="102">
        <v>0</v>
      </c>
      <c r="O1124" s="102">
        <v>0</v>
      </c>
      <c r="P1124" s="102">
        <v>500</v>
      </c>
      <c r="Q1124" s="102" t="str">
        <v>Confirmed</v>
      </c>
      <c r="R1124" s="102" t="str">
        <v>Closed Deal</v>
      </c>
      <c r="S1124" s="102" t="str">
        <v>FCO</v>
      </c>
      <c r="T1124" s="102" t="str">
        <v>SSH</v>
      </c>
      <c r="U1124" s="102" t="str">
        <v>FCO</v>
      </c>
      <c r="V1124" s="102">
        <v>5</v>
      </c>
      <c r="W1124" s="102">
        <v>150</v>
      </c>
      <c r="X1124" s="102" t="str">
        <v>S25-15</v>
      </c>
      <c r="Y1124" s="102">
        <v>186</v>
      </c>
      <c r="Z1124" s="102">
        <v>90</v>
      </c>
      <c r="AA1124" s="102">
        <v>96</v>
      </c>
      <c r="AB1124" s="13" t="str">
        <v>S25</v>
      </c>
    </row>
    <row r="1125" spans="1:28" x14ac:dyDescent="0.25">
      <c r="A1125" s="103">
        <v>45727</v>
      </c>
      <c r="B1125" s="102" t="str">
        <v>Searcharter</v>
      </c>
      <c r="C1125" s="102" t="str">
        <v>Distributor</v>
      </c>
      <c r="D1125" s="102" t="str">
        <v/>
      </c>
      <c r="E1125" s="102" t="str">
        <v>2E6WF</v>
      </c>
      <c r="F1125" s="102" t="str">
        <v>RT</v>
      </c>
      <c r="G1125" s="102" t="str">
        <v>Inbound</v>
      </c>
      <c r="H1125" s="102" t="str">
        <v>4S6005</v>
      </c>
      <c r="I1125" s="103" t="str">
        <v>SSH-FCO</v>
      </c>
      <c r="J1125" s="135">
        <v>45891</v>
      </c>
      <c r="K1125" s="102">
        <v>2</v>
      </c>
      <c r="L1125" s="102">
        <v>2</v>
      </c>
      <c r="M1125" s="102">
        <v>250</v>
      </c>
      <c r="N1125" s="102">
        <v>0</v>
      </c>
      <c r="O1125" s="102">
        <v>0</v>
      </c>
      <c r="P1125" s="102">
        <v>500</v>
      </c>
      <c r="Q1125" s="102" t="str">
        <v>Confirmed</v>
      </c>
      <c r="R1125" s="102" t="str">
        <v>Closed Deal</v>
      </c>
      <c r="S1125" s="102" t="str">
        <v>SSH</v>
      </c>
      <c r="T1125" s="102" t="str">
        <v>FCO</v>
      </c>
      <c r="U1125" s="102" t="str">
        <v>FCO</v>
      </c>
      <c r="V1125" s="102">
        <v>5</v>
      </c>
      <c r="W1125" s="102">
        <v>164</v>
      </c>
      <c r="X1125" s="102" t="str">
        <v>S25-15</v>
      </c>
      <c r="Y1125" s="102">
        <v>186</v>
      </c>
      <c r="Z1125" s="102">
        <v>118</v>
      </c>
      <c r="AA1125" s="102">
        <v>68</v>
      </c>
      <c r="AB1125" s="13" t="str">
        <v>S25</v>
      </c>
    </row>
    <row r="1126" spans="1:28" x14ac:dyDescent="0.25">
      <c r="A1126" s="103">
        <v>45728</v>
      </c>
      <c r="B1126" s="102" t="str">
        <v>FLR-Domina</v>
      </c>
      <c r="C1126" s="102" t="str">
        <v>Tour Operator</v>
      </c>
      <c r="D1126" s="102" t="str">
        <v/>
      </c>
      <c r="E1126" s="102" t="str">
        <v/>
      </c>
      <c r="F1126" s="102" t="str">
        <v>RT</v>
      </c>
      <c r="G1126" s="102" t="str">
        <v>Outbound</v>
      </c>
      <c r="H1126" s="102" t="str">
        <v>4S6006</v>
      </c>
      <c r="I1126" s="103" t="str">
        <v>NAP-SSH</v>
      </c>
      <c r="J1126" s="135">
        <v>45873</v>
      </c>
      <c r="K1126" s="102">
        <v>0</v>
      </c>
      <c r="L1126" s="102">
        <v>0</v>
      </c>
      <c r="M1126" s="102">
        <v>0</v>
      </c>
      <c r="N1126" s="102">
        <v>0</v>
      </c>
      <c r="O1126" s="102">
        <v>0</v>
      </c>
      <c r="P1126" s="102">
        <v>0</v>
      </c>
      <c r="Q1126" s="102" t="str">
        <v>Confirmed</v>
      </c>
      <c r="R1126" s="102" t="str">
        <v>On Review</v>
      </c>
      <c r="S1126" s="102" t="str">
        <v>NAP</v>
      </c>
      <c r="T1126" s="102" t="str">
        <v>SSH</v>
      </c>
      <c r="U1126" s="102" t="str">
        <v>NAP</v>
      </c>
      <c r="V1126" s="102">
        <v>1</v>
      </c>
      <c r="W1126" s="102">
        <v>145</v>
      </c>
      <c r="X1126" s="102" t="str">
        <v>S25-08</v>
      </c>
      <c r="Y1126" s="102">
        <v>186</v>
      </c>
      <c r="Z1126" s="102">
        <v>59</v>
      </c>
      <c r="AA1126" s="102">
        <v>127</v>
      </c>
      <c r="AB1126" s="13" t="str">
        <v>S25</v>
      </c>
    </row>
    <row r="1127" spans="1:28" x14ac:dyDescent="0.25">
      <c r="A1127" s="103">
        <v>45728</v>
      </c>
      <c r="B1127" s="102" t="str">
        <v>FLR-Domina</v>
      </c>
      <c r="C1127" s="102" t="str">
        <v>Tour Operator</v>
      </c>
      <c r="D1127" s="102" t="str">
        <v/>
      </c>
      <c r="E1127" s="102" t="str">
        <v/>
      </c>
      <c r="F1127" s="102" t="str">
        <v>RT</v>
      </c>
      <c r="G1127" s="102" t="str">
        <v>Outbound</v>
      </c>
      <c r="H1127" s="102" t="str">
        <v>4S6006</v>
      </c>
      <c r="I1127" s="103" t="str">
        <v>NAP-SSH</v>
      </c>
      <c r="J1127" s="135">
        <v>45880</v>
      </c>
      <c r="K1127" s="102">
        <v>0</v>
      </c>
      <c r="L1127" s="102">
        <v>0</v>
      </c>
      <c r="M1127" s="102">
        <v>0</v>
      </c>
      <c r="N1127" s="102">
        <v>0</v>
      </c>
      <c r="O1127" s="102">
        <v>0</v>
      </c>
      <c r="P1127" s="102">
        <v>0</v>
      </c>
      <c r="Q1127" s="102" t="str">
        <v>Confirmed</v>
      </c>
      <c r="R1127" s="102" t="str">
        <v>On Review</v>
      </c>
      <c r="S1127" s="102" t="str">
        <v>NAP</v>
      </c>
      <c r="T1127" s="102" t="str">
        <v>SSH</v>
      </c>
      <c r="U1127" s="102" t="str">
        <v>NAP</v>
      </c>
      <c r="V1127" s="102">
        <v>1</v>
      </c>
      <c r="W1127" s="102">
        <v>152</v>
      </c>
      <c r="X1127" s="102" t="str">
        <v>S25-08</v>
      </c>
      <c r="Y1127" s="102">
        <v>186</v>
      </c>
      <c r="Z1127" s="102">
        <v>121</v>
      </c>
      <c r="AA1127" s="102">
        <v>65</v>
      </c>
      <c r="AB1127" s="13" t="str">
        <v>S25</v>
      </c>
    </row>
    <row r="1128" spans="1:28" x14ac:dyDescent="0.25">
      <c r="A1128" s="103">
        <v>45728</v>
      </c>
      <c r="B1128" s="102" t="str">
        <v>FLR-Domina</v>
      </c>
      <c r="C1128" s="102" t="str">
        <v>Tour Operator</v>
      </c>
      <c r="D1128" s="102" t="str">
        <v/>
      </c>
      <c r="E1128" s="102" t="str">
        <v/>
      </c>
      <c r="F1128" s="102" t="str">
        <v>RT</v>
      </c>
      <c r="G1128" s="102" t="str">
        <v>Outbound</v>
      </c>
      <c r="H1128" s="102" t="str">
        <v>4S6006</v>
      </c>
      <c r="I1128" s="103" t="str">
        <v>NAP-SSH</v>
      </c>
      <c r="J1128" s="135">
        <v>45887</v>
      </c>
      <c r="K1128" s="102">
        <v>0</v>
      </c>
      <c r="L1128" s="102">
        <v>0</v>
      </c>
      <c r="M1128" s="102">
        <v>0</v>
      </c>
      <c r="N1128" s="102">
        <v>0</v>
      </c>
      <c r="O1128" s="102">
        <v>0</v>
      </c>
      <c r="P1128" s="102">
        <v>0</v>
      </c>
      <c r="Q1128" s="102" t="str">
        <v>Confirmed</v>
      </c>
      <c r="R1128" s="102" t="str">
        <v>On Review</v>
      </c>
      <c r="S1128" s="102" t="str">
        <v>NAP</v>
      </c>
      <c r="T1128" s="102" t="str">
        <v>SSH</v>
      </c>
      <c r="U1128" s="102" t="str">
        <v>NAP</v>
      </c>
      <c r="V1128" s="102">
        <v>1</v>
      </c>
      <c r="W1128" s="102">
        <v>159</v>
      </c>
      <c r="X1128" s="102" t="str">
        <v>S25-08</v>
      </c>
      <c r="Y1128" s="102">
        <v>186</v>
      </c>
      <c r="Z1128" s="102">
        <v>78</v>
      </c>
      <c r="AA1128" s="102">
        <v>108</v>
      </c>
      <c r="AB1128" s="13" t="str">
        <v>S25</v>
      </c>
    </row>
    <row r="1129" spans="1:28" x14ac:dyDescent="0.25">
      <c r="A1129" s="103">
        <v>45728</v>
      </c>
      <c r="B1129" s="102" t="str">
        <v>FLR-Domina</v>
      </c>
      <c r="C1129" s="102" t="str">
        <v>Tour Operator</v>
      </c>
      <c r="D1129" s="102" t="str">
        <v/>
      </c>
      <c r="E1129" s="102" t="str">
        <v/>
      </c>
      <c r="F1129" s="102" t="str">
        <v>RT</v>
      </c>
      <c r="G1129" s="102" t="str">
        <v>Outbound</v>
      </c>
      <c r="H1129" s="102" t="str">
        <v>4S6006</v>
      </c>
      <c r="I1129" s="103" t="str">
        <v>NAP-SSH</v>
      </c>
      <c r="J1129" s="135">
        <v>45894</v>
      </c>
      <c r="K1129" s="102">
        <v>0</v>
      </c>
      <c r="L1129" s="102">
        <v>0</v>
      </c>
      <c r="M1129" s="102">
        <v>0</v>
      </c>
      <c r="N1129" s="102">
        <v>0</v>
      </c>
      <c r="O1129" s="102">
        <v>0</v>
      </c>
      <c r="P1129" s="102">
        <v>0</v>
      </c>
      <c r="Q1129" s="102" t="str">
        <v>Confirmed</v>
      </c>
      <c r="R1129" s="102" t="str">
        <v>On Review</v>
      </c>
      <c r="S1129" s="102" t="str">
        <v>NAP</v>
      </c>
      <c r="T1129" s="102" t="str">
        <v>SSH</v>
      </c>
      <c r="U1129" s="102" t="str">
        <v>NAP</v>
      </c>
      <c r="V1129" s="102">
        <v>1</v>
      </c>
      <c r="W1129" s="102">
        <v>166</v>
      </c>
      <c r="X1129" s="102" t="str">
        <v>S25-08</v>
      </c>
      <c r="Y1129" s="102">
        <v>186</v>
      </c>
      <c r="Z1129" s="102">
        <v>50</v>
      </c>
      <c r="AA1129" s="102">
        <v>136</v>
      </c>
      <c r="AB1129" s="13" t="str">
        <v>S25</v>
      </c>
    </row>
    <row r="1130" spans="1:28" x14ac:dyDescent="0.25">
      <c r="A1130" s="103">
        <v>45728</v>
      </c>
      <c r="B1130" s="102" t="str">
        <v>FLR-Domina</v>
      </c>
      <c r="C1130" s="102" t="str">
        <v>Tour Operator</v>
      </c>
      <c r="D1130" s="102" t="str">
        <v/>
      </c>
      <c r="E1130" s="102" t="str">
        <v/>
      </c>
      <c r="F1130" s="102" t="str">
        <v>RT</v>
      </c>
      <c r="G1130" s="102" t="str">
        <v>Inbound</v>
      </c>
      <c r="H1130" s="102" t="str">
        <v>4S6005</v>
      </c>
      <c r="I1130" s="103" t="str">
        <v>SSH-NAP</v>
      </c>
      <c r="J1130" s="135">
        <v>45880</v>
      </c>
      <c r="K1130" s="102">
        <v>0</v>
      </c>
      <c r="L1130" s="102">
        <v>0</v>
      </c>
      <c r="M1130" s="102">
        <v>0</v>
      </c>
      <c r="N1130" s="102">
        <v>0</v>
      </c>
      <c r="O1130" s="102">
        <v>0</v>
      </c>
      <c r="P1130" s="102">
        <v>0</v>
      </c>
      <c r="Q1130" s="102" t="str">
        <v>Confirmed</v>
      </c>
      <c r="R1130" s="102" t="str">
        <v>On Review</v>
      </c>
      <c r="S1130" s="102" t="str">
        <v>SSH</v>
      </c>
      <c r="T1130" s="102" t="str">
        <v>NAP</v>
      </c>
      <c r="U1130" s="102" t="str">
        <v>NAP</v>
      </c>
      <c r="V1130" s="102">
        <v>1</v>
      </c>
      <c r="W1130" s="102">
        <v>152</v>
      </c>
      <c r="X1130" s="102" t="str">
        <v>S25-08</v>
      </c>
      <c r="Y1130" s="102">
        <v>186</v>
      </c>
      <c r="Z1130" s="102">
        <v>50</v>
      </c>
      <c r="AA1130" s="102">
        <v>136</v>
      </c>
      <c r="AB1130" s="13" t="str">
        <v>S25</v>
      </c>
    </row>
    <row r="1131" spans="1:28" x14ac:dyDescent="0.25">
      <c r="A1131" s="103">
        <v>45728</v>
      </c>
      <c r="B1131" s="102" t="str">
        <v>FLR-Domina</v>
      </c>
      <c r="C1131" s="102" t="str">
        <v>Tour Operator</v>
      </c>
      <c r="D1131" s="102" t="str">
        <v/>
      </c>
      <c r="E1131" s="102" t="str">
        <v/>
      </c>
      <c r="F1131" s="102" t="str">
        <v>RT</v>
      </c>
      <c r="G1131" s="102" t="str">
        <v>Inbound</v>
      </c>
      <c r="H1131" s="102" t="str">
        <v>4S6005</v>
      </c>
      <c r="I1131" s="103" t="str">
        <v>SSH-NAP</v>
      </c>
      <c r="J1131" s="135">
        <v>45887</v>
      </c>
      <c r="K1131" s="102">
        <v>0</v>
      </c>
      <c r="L1131" s="102">
        <v>0</v>
      </c>
      <c r="M1131" s="102">
        <v>0</v>
      </c>
      <c r="N1131" s="102">
        <v>0</v>
      </c>
      <c r="O1131" s="102">
        <v>0</v>
      </c>
      <c r="P1131" s="102">
        <v>0</v>
      </c>
      <c r="Q1131" s="102" t="str">
        <v>Confirmed</v>
      </c>
      <c r="R1131" s="102" t="str">
        <v>On Review</v>
      </c>
      <c r="S1131" s="102" t="str">
        <v>SSH</v>
      </c>
      <c r="T1131" s="102" t="str">
        <v>NAP</v>
      </c>
      <c r="U1131" s="102" t="str">
        <v>NAP</v>
      </c>
      <c r="V1131" s="102">
        <v>1</v>
      </c>
      <c r="W1131" s="102">
        <v>159</v>
      </c>
      <c r="X1131" s="102" t="str">
        <v>S25-08</v>
      </c>
      <c r="Y1131" s="102">
        <v>186</v>
      </c>
      <c r="Z1131" s="102">
        <v>93</v>
      </c>
      <c r="AA1131" s="102">
        <v>93</v>
      </c>
      <c r="AB1131" s="13" t="str">
        <v>S25</v>
      </c>
    </row>
    <row r="1132" spans="1:28" x14ac:dyDescent="0.25">
      <c r="A1132" s="103">
        <v>45728</v>
      </c>
      <c r="B1132" s="102" t="str">
        <v>FLR-Domina</v>
      </c>
      <c r="C1132" s="102" t="str">
        <v>Tour Operator</v>
      </c>
      <c r="D1132" s="102" t="str">
        <v/>
      </c>
      <c r="E1132" s="102" t="str">
        <v/>
      </c>
      <c r="F1132" s="102" t="str">
        <v>RT</v>
      </c>
      <c r="G1132" s="102" t="str">
        <v>Inbound</v>
      </c>
      <c r="H1132" s="102" t="str">
        <v>4S6005</v>
      </c>
      <c r="I1132" s="103" t="str">
        <v>SSH-NAP</v>
      </c>
      <c r="J1132" s="135">
        <v>45894</v>
      </c>
      <c r="K1132" s="102">
        <v>0</v>
      </c>
      <c r="L1132" s="102">
        <v>0</v>
      </c>
      <c r="M1132" s="102">
        <v>0</v>
      </c>
      <c r="N1132" s="102">
        <v>0</v>
      </c>
      <c r="O1132" s="102">
        <v>0</v>
      </c>
      <c r="P1132" s="102">
        <v>0</v>
      </c>
      <c r="Q1132" s="102" t="str">
        <v>Confirmed</v>
      </c>
      <c r="R1132" s="102" t="str">
        <v>On Review</v>
      </c>
      <c r="S1132" s="102" t="str">
        <v>SSH</v>
      </c>
      <c r="T1132" s="102" t="str">
        <v>NAP</v>
      </c>
      <c r="U1132" s="102" t="str">
        <v>NAP</v>
      </c>
      <c r="V1132" s="102">
        <v>1</v>
      </c>
      <c r="W1132" s="102">
        <v>166</v>
      </c>
      <c r="X1132" s="102" t="str">
        <v>S25-08</v>
      </c>
      <c r="Y1132" s="102">
        <v>186</v>
      </c>
      <c r="Z1132" s="102">
        <v>104</v>
      </c>
      <c r="AA1132" s="102">
        <v>82</v>
      </c>
      <c r="AB1132" s="13" t="str">
        <v>S25</v>
      </c>
    </row>
    <row r="1133" spans="1:28" x14ac:dyDescent="0.25">
      <c r="A1133" s="103">
        <v>45728</v>
      </c>
      <c r="B1133" s="102" t="str">
        <v>FLR-Domina</v>
      </c>
      <c r="C1133" s="102" t="str">
        <v>Tour Operator</v>
      </c>
      <c r="D1133" s="102" t="str">
        <v/>
      </c>
      <c r="E1133" s="102" t="str">
        <v/>
      </c>
      <c r="F1133" s="102" t="str">
        <v>RT</v>
      </c>
      <c r="G1133" s="102" t="str">
        <v>Inbound</v>
      </c>
      <c r="H1133" s="102" t="str">
        <v>4S6005</v>
      </c>
      <c r="I1133" s="103" t="str">
        <v>SSH-NAP</v>
      </c>
      <c r="J1133" s="135">
        <v>45901</v>
      </c>
      <c r="K1133" s="102">
        <v>0</v>
      </c>
      <c r="L1133" s="102">
        <v>0</v>
      </c>
      <c r="M1133" s="102">
        <v>0</v>
      </c>
      <c r="N1133" s="102">
        <v>0</v>
      </c>
      <c r="O1133" s="102">
        <v>0</v>
      </c>
      <c r="P1133" s="102">
        <v>0</v>
      </c>
      <c r="Q1133" s="102" t="str">
        <v>Confirmed</v>
      </c>
      <c r="R1133" s="102" t="str">
        <v>On Review</v>
      </c>
      <c r="S1133" s="102" t="str">
        <v>SSH</v>
      </c>
      <c r="T1133" s="102" t="str">
        <v>NAP</v>
      </c>
      <c r="U1133" s="102" t="str">
        <v>NAP</v>
      </c>
      <c r="V1133" s="102">
        <v>1</v>
      </c>
      <c r="W1133" s="102">
        <v>173</v>
      </c>
      <c r="X1133" s="102" t="str">
        <v>S25-08</v>
      </c>
      <c r="Y1133" s="102">
        <v>186</v>
      </c>
      <c r="Z1133" s="102">
        <v>50</v>
      </c>
      <c r="AA1133" s="102">
        <v>136</v>
      </c>
      <c r="AB1133" s="13" t="str">
        <v>S25</v>
      </c>
    </row>
    <row r="1134" spans="1:28" x14ac:dyDescent="0.25">
      <c r="A1134" s="103">
        <v>45728</v>
      </c>
      <c r="B1134" s="102" t="str">
        <v>FLR-Domina</v>
      </c>
      <c r="C1134" s="102" t="str">
        <v>Tour Operator</v>
      </c>
      <c r="D1134" s="102" t="str">
        <v/>
      </c>
      <c r="E1134" s="102" t="str">
        <v/>
      </c>
      <c r="F1134" s="102" t="str">
        <v>RT</v>
      </c>
      <c r="G1134" s="102" t="str">
        <v>Outbound</v>
      </c>
      <c r="H1134" s="102" t="str">
        <v>4S6004</v>
      </c>
      <c r="I1134" s="103" t="str">
        <v>BRI-SSH</v>
      </c>
      <c r="J1134" s="135">
        <v>45836</v>
      </c>
      <c r="K1134" s="102">
        <v>0</v>
      </c>
      <c r="L1134" s="102">
        <v>0</v>
      </c>
      <c r="M1134" s="102">
        <v>0</v>
      </c>
      <c r="N1134" s="102">
        <v>0</v>
      </c>
      <c r="O1134" s="102">
        <v>0</v>
      </c>
      <c r="P1134" s="102">
        <v>0</v>
      </c>
      <c r="Q1134" s="102" t="str">
        <v>Confirmed</v>
      </c>
      <c r="R1134" s="102" t="str">
        <v>On Review</v>
      </c>
      <c r="S1134" s="102" t="str">
        <v>BRI</v>
      </c>
      <c r="T1134" s="102" t="str">
        <v>SSH</v>
      </c>
      <c r="U1134" s="102" t="str">
        <v>BRI</v>
      </c>
      <c r="V1134" s="102">
        <v>6</v>
      </c>
      <c r="W1134" s="102">
        <v>108</v>
      </c>
      <c r="X1134" s="102" t="str">
        <v>S25-01</v>
      </c>
      <c r="Y1134" s="102">
        <v>186</v>
      </c>
      <c r="Z1134" s="102">
        <v>166</v>
      </c>
      <c r="AA1134" s="102">
        <v>20</v>
      </c>
      <c r="AB1134" s="13" t="str">
        <v>S25</v>
      </c>
    </row>
    <row r="1135" spans="1:28" x14ac:dyDescent="0.25">
      <c r="A1135" s="103">
        <v>45728</v>
      </c>
      <c r="B1135" s="102" t="str">
        <v>FLR-Domina</v>
      </c>
      <c r="C1135" s="102" t="str">
        <v>Tour Operator</v>
      </c>
      <c r="D1135" s="102" t="str">
        <v/>
      </c>
      <c r="E1135" s="102" t="str">
        <v/>
      </c>
      <c r="F1135" s="102" t="str">
        <v>RT</v>
      </c>
      <c r="G1135" s="102" t="str">
        <v>Outbound</v>
      </c>
      <c r="H1135" s="102" t="str">
        <v>4S6004</v>
      </c>
      <c r="I1135" s="103" t="str">
        <v>BRI-SSH</v>
      </c>
      <c r="J1135" s="135">
        <v>45843</v>
      </c>
      <c r="K1135" s="102">
        <v>0</v>
      </c>
      <c r="L1135" s="102">
        <v>0</v>
      </c>
      <c r="M1135" s="102">
        <v>0</v>
      </c>
      <c r="N1135" s="102">
        <v>0</v>
      </c>
      <c r="O1135" s="102">
        <v>0</v>
      </c>
      <c r="P1135" s="102">
        <v>0</v>
      </c>
      <c r="Q1135" s="102" t="str">
        <v>Confirmed</v>
      </c>
      <c r="R1135" s="102" t="str">
        <v>On Review</v>
      </c>
      <c r="S1135" s="102" t="str">
        <v>BRI</v>
      </c>
      <c r="T1135" s="102" t="str">
        <v>SSH</v>
      </c>
      <c r="U1135" s="102" t="str">
        <v>BRI</v>
      </c>
      <c r="V1135" s="102">
        <v>6</v>
      </c>
      <c r="W1135" s="102">
        <v>115</v>
      </c>
      <c r="X1135" s="102" t="str">
        <v>S25-01</v>
      </c>
      <c r="Y1135" s="102">
        <v>186</v>
      </c>
      <c r="Z1135" s="102">
        <v>99</v>
      </c>
      <c r="AA1135" s="102">
        <v>87</v>
      </c>
      <c r="AB1135" s="13" t="str">
        <v>S25</v>
      </c>
    </row>
    <row r="1136" spans="1:28" x14ac:dyDescent="0.25">
      <c r="A1136" s="103">
        <v>45728</v>
      </c>
      <c r="B1136" s="102" t="str">
        <v>FLR-Domina</v>
      </c>
      <c r="C1136" s="102" t="str">
        <v>Tour Operator</v>
      </c>
      <c r="D1136" s="102" t="str">
        <v/>
      </c>
      <c r="E1136" s="102" t="str">
        <v/>
      </c>
      <c r="F1136" s="102" t="str">
        <v>RT</v>
      </c>
      <c r="G1136" s="102" t="str">
        <v>Outbound</v>
      </c>
      <c r="H1136" s="102" t="str">
        <v>4S6004</v>
      </c>
      <c r="I1136" s="103" t="str">
        <v>BRI-SSH</v>
      </c>
      <c r="J1136" s="135">
        <v>45850</v>
      </c>
      <c r="K1136" s="102">
        <v>0</v>
      </c>
      <c r="L1136" s="102">
        <v>0</v>
      </c>
      <c r="M1136" s="102">
        <v>0</v>
      </c>
      <c r="N1136" s="102">
        <v>0</v>
      </c>
      <c r="O1136" s="102">
        <v>0</v>
      </c>
      <c r="P1136" s="102">
        <v>0</v>
      </c>
      <c r="Q1136" s="102" t="str">
        <v>Confirmed</v>
      </c>
      <c r="R1136" s="102" t="str">
        <v>On Review</v>
      </c>
      <c r="S1136" s="102" t="str">
        <v>BRI</v>
      </c>
      <c r="T1136" s="102" t="str">
        <v>SSH</v>
      </c>
      <c r="U1136" s="102" t="str">
        <v>BRI</v>
      </c>
      <c r="V1136" s="102">
        <v>6</v>
      </c>
      <c r="W1136" s="102">
        <v>122</v>
      </c>
      <c r="X1136" s="102" t="str">
        <v>S25-01</v>
      </c>
      <c r="Y1136" s="102">
        <v>186</v>
      </c>
      <c r="Z1136" s="102">
        <v>91</v>
      </c>
      <c r="AA1136" s="102">
        <v>95</v>
      </c>
      <c r="AB1136" s="13" t="str">
        <v>S25</v>
      </c>
    </row>
    <row r="1137" spans="1:28" x14ac:dyDescent="0.25">
      <c r="A1137" s="103">
        <v>45728</v>
      </c>
      <c r="B1137" s="102" t="str">
        <v>FLR-Domina</v>
      </c>
      <c r="C1137" s="102" t="str">
        <v>Tour Operator</v>
      </c>
      <c r="D1137" s="102" t="str">
        <v/>
      </c>
      <c r="E1137" s="102" t="str">
        <v/>
      </c>
      <c r="F1137" s="102" t="str">
        <v>RT</v>
      </c>
      <c r="G1137" s="102" t="str">
        <v>Outbound</v>
      </c>
      <c r="H1137" s="102" t="str">
        <v>4S6004</v>
      </c>
      <c r="I1137" s="103" t="str">
        <v>BRI-SSH</v>
      </c>
      <c r="J1137" s="135">
        <v>45857</v>
      </c>
      <c r="K1137" s="102">
        <v>0</v>
      </c>
      <c r="L1137" s="102">
        <v>0</v>
      </c>
      <c r="M1137" s="102">
        <v>0</v>
      </c>
      <c r="N1137" s="102">
        <v>0</v>
      </c>
      <c r="O1137" s="102">
        <v>0</v>
      </c>
      <c r="P1137" s="102">
        <v>0</v>
      </c>
      <c r="Q1137" s="102" t="str">
        <v>Confirmed</v>
      </c>
      <c r="R1137" s="102" t="str">
        <v>On Review</v>
      </c>
      <c r="S1137" s="102" t="str">
        <v>BRI</v>
      </c>
      <c r="T1137" s="102" t="str">
        <v>SSH</v>
      </c>
      <c r="U1137" s="102" t="str">
        <v>BRI</v>
      </c>
      <c r="V1137" s="102">
        <v>6</v>
      </c>
      <c r="W1137" s="102">
        <v>129</v>
      </c>
      <c r="X1137" s="102" t="str">
        <v>S25-01</v>
      </c>
      <c r="Y1137" s="102">
        <v>186</v>
      </c>
      <c r="Z1137" s="102">
        <v>98</v>
      </c>
      <c r="AA1137" s="102">
        <v>88</v>
      </c>
      <c r="AB1137" s="13" t="str">
        <v>S25</v>
      </c>
    </row>
    <row r="1138" spans="1:28" x14ac:dyDescent="0.25">
      <c r="A1138" s="103">
        <v>45728</v>
      </c>
      <c r="B1138" s="102" t="str">
        <v>FLR-Domina</v>
      </c>
      <c r="C1138" s="102" t="str">
        <v>Tour Operator</v>
      </c>
      <c r="D1138" s="102" t="str">
        <v/>
      </c>
      <c r="E1138" s="102" t="str">
        <v/>
      </c>
      <c r="F1138" s="102" t="str">
        <v>RT</v>
      </c>
      <c r="G1138" s="102" t="str">
        <v>Outbound</v>
      </c>
      <c r="H1138" s="102" t="str">
        <v>4S6004</v>
      </c>
      <c r="I1138" s="103" t="str">
        <v>BRI-SSH</v>
      </c>
      <c r="J1138" s="135">
        <v>45864</v>
      </c>
      <c r="K1138" s="102">
        <v>0</v>
      </c>
      <c r="L1138" s="102">
        <v>0</v>
      </c>
      <c r="M1138" s="102">
        <v>0</v>
      </c>
      <c r="N1138" s="102">
        <v>0</v>
      </c>
      <c r="O1138" s="102">
        <v>0</v>
      </c>
      <c r="P1138" s="102">
        <v>0</v>
      </c>
      <c r="Q1138" s="102" t="str">
        <v>Confirmed</v>
      </c>
      <c r="R1138" s="102" t="str">
        <v>On Review</v>
      </c>
      <c r="S1138" s="102" t="str">
        <v>BRI</v>
      </c>
      <c r="T1138" s="102" t="str">
        <v>SSH</v>
      </c>
      <c r="U1138" s="102" t="str">
        <v>BRI</v>
      </c>
      <c r="V1138" s="102">
        <v>6</v>
      </c>
      <c r="W1138" s="102">
        <v>136</v>
      </c>
      <c r="X1138" s="102" t="str">
        <v>S25-01</v>
      </c>
      <c r="Y1138" s="102">
        <v>186</v>
      </c>
      <c r="Z1138" s="102">
        <v>198</v>
      </c>
      <c r="AA1138" s="102">
        <v>-12</v>
      </c>
      <c r="AB1138" s="13" t="str">
        <v>S25</v>
      </c>
    </row>
    <row r="1139" spans="1:28" x14ac:dyDescent="0.25">
      <c r="A1139" s="103">
        <v>45728</v>
      </c>
      <c r="B1139" s="102" t="str">
        <v>FLR-Domina</v>
      </c>
      <c r="C1139" s="102" t="str">
        <v>Tour Operator</v>
      </c>
      <c r="D1139" s="102" t="str">
        <v/>
      </c>
      <c r="E1139" s="102" t="str">
        <v/>
      </c>
      <c r="F1139" s="102" t="str">
        <v>RT</v>
      </c>
      <c r="G1139" s="102" t="str">
        <v>Outbound</v>
      </c>
      <c r="H1139" s="102" t="str">
        <v>4S6004</v>
      </c>
      <c r="I1139" s="103" t="str">
        <v>BRI-SSH</v>
      </c>
      <c r="J1139" s="135">
        <v>45871</v>
      </c>
      <c r="K1139" s="102">
        <v>0</v>
      </c>
      <c r="L1139" s="102">
        <v>0</v>
      </c>
      <c r="M1139" s="102">
        <v>0</v>
      </c>
      <c r="N1139" s="102">
        <v>0</v>
      </c>
      <c r="O1139" s="102">
        <v>0</v>
      </c>
      <c r="P1139" s="102">
        <v>0</v>
      </c>
      <c r="Q1139" s="102" t="str">
        <v>Confirmed</v>
      </c>
      <c r="R1139" s="102" t="str">
        <v>On Review</v>
      </c>
      <c r="S1139" s="102" t="str">
        <v>BRI</v>
      </c>
      <c r="T1139" s="102" t="str">
        <v>SSH</v>
      </c>
      <c r="U1139" s="102" t="str">
        <v>BRI</v>
      </c>
      <c r="V1139" s="102">
        <v>6</v>
      </c>
      <c r="W1139" s="102">
        <v>143</v>
      </c>
      <c r="X1139" s="102" t="str">
        <v>S25-01</v>
      </c>
      <c r="Y1139" s="102">
        <v>186</v>
      </c>
      <c r="Z1139" s="102">
        <v>224</v>
      </c>
      <c r="AA1139" s="102">
        <v>-38</v>
      </c>
      <c r="AB1139" s="13" t="str">
        <v>S25</v>
      </c>
    </row>
    <row r="1140" spans="1:28" x14ac:dyDescent="0.25">
      <c r="A1140" s="103">
        <v>45728</v>
      </c>
      <c r="B1140" s="102" t="str">
        <v>FLR-Domina</v>
      </c>
      <c r="C1140" s="102" t="str">
        <v>Tour Operator</v>
      </c>
      <c r="D1140" s="102" t="str">
        <v/>
      </c>
      <c r="E1140" s="102" t="str">
        <v/>
      </c>
      <c r="F1140" s="102" t="str">
        <v>RT</v>
      </c>
      <c r="G1140" s="102" t="str">
        <v>Outbound</v>
      </c>
      <c r="H1140" s="102" t="str">
        <v>4S6004</v>
      </c>
      <c r="I1140" s="103" t="str">
        <v>BRI-SSH</v>
      </c>
      <c r="J1140" s="135">
        <v>45878</v>
      </c>
      <c r="K1140" s="102">
        <v>0</v>
      </c>
      <c r="L1140" s="102">
        <v>0</v>
      </c>
      <c r="M1140" s="102">
        <v>0</v>
      </c>
      <c r="N1140" s="102">
        <v>0</v>
      </c>
      <c r="O1140" s="102">
        <v>0</v>
      </c>
      <c r="P1140" s="102">
        <v>0</v>
      </c>
      <c r="Q1140" s="102" t="str">
        <v>Confirmed</v>
      </c>
      <c r="R1140" s="102" t="str">
        <v>On Review</v>
      </c>
      <c r="S1140" s="102" t="str">
        <v>BRI</v>
      </c>
      <c r="T1140" s="102" t="str">
        <v>SSH</v>
      </c>
      <c r="U1140" s="102" t="str">
        <v>BRI</v>
      </c>
      <c r="V1140" s="102">
        <v>6</v>
      </c>
      <c r="W1140" s="102">
        <v>150</v>
      </c>
      <c r="X1140" s="102" t="str">
        <v>S25-01</v>
      </c>
      <c r="Y1140" s="102">
        <v>186</v>
      </c>
      <c r="Z1140" s="102">
        <v>267</v>
      </c>
      <c r="AA1140" s="102">
        <v>-81</v>
      </c>
      <c r="AB1140" s="13" t="str">
        <v>S25</v>
      </c>
    </row>
    <row r="1141" spans="1:28" x14ac:dyDescent="0.25">
      <c r="A1141" s="103">
        <v>45728</v>
      </c>
      <c r="B1141" s="102" t="str">
        <v>FLR-Domina</v>
      </c>
      <c r="C1141" s="102" t="str">
        <v>Tour Operator</v>
      </c>
      <c r="D1141" s="102" t="str">
        <v/>
      </c>
      <c r="E1141" s="102" t="str">
        <v/>
      </c>
      <c r="F1141" s="102" t="str">
        <v>RT</v>
      </c>
      <c r="G1141" s="102" t="str">
        <v>Outbound</v>
      </c>
      <c r="H1141" s="102" t="str">
        <v>4S6004</v>
      </c>
      <c r="I1141" s="103" t="str">
        <v>BRI-SSH</v>
      </c>
      <c r="J1141" s="135">
        <v>45885</v>
      </c>
      <c r="K1141" s="102">
        <v>0</v>
      </c>
      <c r="L1141" s="102">
        <v>0</v>
      </c>
      <c r="M1141" s="102">
        <v>0</v>
      </c>
      <c r="N1141" s="102">
        <v>0</v>
      </c>
      <c r="O1141" s="102">
        <v>0</v>
      </c>
      <c r="P1141" s="102">
        <v>0</v>
      </c>
      <c r="Q1141" s="102" t="str">
        <v>Confirmed</v>
      </c>
      <c r="R1141" s="102" t="str">
        <v>On Review</v>
      </c>
      <c r="S1141" s="102" t="str">
        <v>BRI</v>
      </c>
      <c r="T1141" s="102" t="str">
        <v>SSH</v>
      </c>
      <c r="U1141" s="102" t="str">
        <v>BRI</v>
      </c>
      <c r="V1141" s="102">
        <v>6</v>
      </c>
      <c r="W1141" s="102">
        <v>157</v>
      </c>
      <c r="X1141" s="102" t="str">
        <v>S25-01</v>
      </c>
      <c r="Y1141" s="102">
        <v>186</v>
      </c>
      <c r="Z1141" s="102">
        <v>238</v>
      </c>
      <c r="AA1141" s="102">
        <v>-52</v>
      </c>
      <c r="AB1141" s="13" t="str">
        <v>S25</v>
      </c>
    </row>
    <row r="1142" spans="1:28" x14ac:dyDescent="0.25">
      <c r="A1142" s="103">
        <v>45728</v>
      </c>
      <c r="B1142" s="102" t="str">
        <v>FLR-Domina</v>
      </c>
      <c r="C1142" s="102" t="str">
        <v>Tour Operator</v>
      </c>
      <c r="D1142" s="102" t="str">
        <v/>
      </c>
      <c r="E1142" s="102" t="str">
        <v/>
      </c>
      <c r="F1142" s="102" t="str">
        <v>RT</v>
      </c>
      <c r="G1142" s="102" t="str">
        <v>Outbound</v>
      </c>
      <c r="H1142" s="102" t="str">
        <v>4S6004</v>
      </c>
      <c r="I1142" s="103" t="str">
        <v>BRI-SSH</v>
      </c>
      <c r="J1142" s="135">
        <v>45892</v>
      </c>
      <c r="K1142" s="102">
        <v>0</v>
      </c>
      <c r="L1142" s="102">
        <v>0</v>
      </c>
      <c r="M1142" s="102">
        <v>0</v>
      </c>
      <c r="N1142" s="102">
        <v>0</v>
      </c>
      <c r="O1142" s="102">
        <v>0</v>
      </c>
      <c r="P1142" s="102">
        <v>0</v>
      </c>
      <c r="Q1142" s="102" t="str">
        <v>Confirmed</v>
      </c>
      <c r="R1142" s="102" t="str">
        <v>On Review</v>
      </c>
      <c r="S1142" s="102" t="str">
        <v>BRI</v>
      </c>
      <c r="T1142" s="102" t="str">
        <v>SSH</v>
      </c>
      <c r="U1142" s="102" t="str">
        <v>BRI</v>
      </c>
      <c r="V1142" s="102">
        <v>6</v>
      </c>
      <c r="W1142" s="102">
        <v>164</v>
      </c>
      <c r="X1142" s="102" t="str">
        <v>S25-01</v>
      </c>
      <c r="Y1142" s="102">
        <v>186</v>
      </c>
      <c r="Z1142" s="102">
        <v>234</v>
      </c>
      <c r="AA1142" s="102">
        <v>-48</v>
      </c>
      <c r="AB1142" s="13" t="str">
        <v>S25</v>
      </c>
    </row>
    <row r="1143" spans="1:28" x14ac:dyDescent="0.25">
      <c r="A1143" s="103">
        <v>45728</v>
      </c>
      <c r="B1143" s="102" t="str">
        <v>FLR-Domina</v>
      </c>
      <c r="C1143" s="102" t="str">
        <v>Tour Operator</v>
      </c>
      <c r="D1143" s="102" t="str">
        <v/>
      </c>
      <c r="E1143" s="102" t="str">
        <v/>
      </c>
      <c r="F1143" s="102" t="str">
        <v>RT</v>
      </c>
      <c r="G1143" s="102" t="str">
        <v>Outbound</v>
      </c>
      <c r="H1143" s="102" t="str">
        <v>4S6004</v>
      </c>
      <c r="I1143" s="103" t="str">
        <v>BRI-SSH</v>
      </c>
      <c r="J1143" s="135">
        <v>45899</v>
      </c>
      <c r="K1143" s="102">
        <v>0</v>
      </c>
      <c r="L1143" s="102">
        <v>0</v>
      </c>
      <c r="M1143" s="102">
        <v>0</v>
      </c>
      <c r="N1143" s="102">
        <v>0</v>
      </c>
      <c r="O1143" s="102">
        <v>0</v>
      </c>
      <c r="P1143" s="102">
        <v>0</v>
      </c>
      <c r="Q1143" s="102" t="str">
        <v>Confirmed</v>
      </c>
      <c r="R1143" s="102" t="str">
        <v>On Review</v>
      </c>
      <c r="S1143" s="102" t="str">
        <v>BRI</v>
      </c>
      <c r="T1143" s="102" t="str">
        <v>SSH</v>
      </c>
      <c r="U1143" s="102" t="str">
        <v>BRI</v>
      </c>
      <c r="V1143" s="102">
        <v>6</v>
      </c>
      <c r="W1143" s="102">
        <v>171</v>
      </c>
      <c r="X1143" s="102" t="str">
        <v>S25-01</v>
      </c>
      <c r="Y1143" s="102">
        <v>186</v>
      </c>
      <c r="Z1143" s="102">
        <v>239</v>
      </c>
      <c r="AA1143" s="102">
        <v>-53</v>
      </c>
      <c r="AB1143" s="13" t="str">
        <v>S25</v>
      </c>
    </row>
    <row r="1144" spans="1:28" x14ac:dyDescent="0.25">
      <c r="A1144" s="103">
        <v>45728</v>
      </c>
      <c r="B1144" s="102" t="str">
        <v>FLR-Domina</v>
      </c>
      <c r="C1144" s="102" t="str">
        <v>Tour Operator</v>
      </c>
      <c r="D1144" s="102" t="str">
        <v/>
      </c>
      <c r="E1144" s="102" t="str">
        <v/>
      </c>
      <c r="F1144" s="102" t="str">
        <v>RT</v>
      </c>
      <c r="G1144" s="102" t="str">
        <v>Outbound</v>
      </c>
      <c r="H1144" s="102" t="str">
        <v>4S6004</v>
      </c>
      <c r="I1144" s="103" t="str">
        <v>BRI-SSH</v>
      </c>
      <c r="J1144" s="135">
        <v>45906</v>
      </c>
      <c r="K1144" s="102">
        <v>0</v>
      </c>
      <c r="L1144" s="102">
        <v>0</v>
      </c>
      <c r="M1144" s="102">
        <v>0</v>
      </c>
      <c r="N1144" s="102">
        <v>0</v>
      </c>
      <c r="O1144" s="102">
        <v>0</v>
      </c>
      <c r="P1144" s="102">
        <v>0</v>
      </c>
      <c r="Q1144" s="102" t="str">
        <v>Confirmed</v>
      </c>
      <c r="R1144" s="102" t="str">
        <v>On Review</v>
      </c>
      <c r="S1144" s="102" t="str">
        <v>BRI</v>
      </c>
      <c r="T1144" s="102" t="str">
        <v>SSH</v>
      </c>
      <c r="U1144" s="102" t="str">
        <v>BRI</v>
      </c>
      <c r="V1144" s="102">
        <v>6</v>
      </c>
      <c r="W1144" s="102">
        <v>178</v>
      </c>
      <c r="X1144" s="102" t="str">
        <v>S25-01</v>
      </c>
      <c r="Y1144" s="102">
        <v>186</v>
      </c>
      <c r="Z1144" s="102">
        <v>243</v>
      </c>
      <c r="AA1144" s="102">
        <v>-57</v>
      </c>
      <c r="AB1144" s="13" t="str">
        <v>S25</v>
      </c>
    </row>
    <row r="1145" spans="1:28" x14ac:dyDescent="0.25">
      <c r="A1145" s="103">
        <v>45728</v>
      </c>
      <c r="B1145" s="102" t="str">
        <v>FLR-Domina</v>
      </c>
      <c r="C1145" s="102" t="str">
        <v>Tour Operator</v>
      </c>
      <c r="D1145" s="102" t="str">
        <v/>
      </c>
      <c r="E1145" s="102" t="str">
        <v/>
      </c>
      <c r="F1145" s="102" t="str">
        <v>RT</v>
      </c>
      <c r="G1145" s="102" t="str">
        <v>Outbound</v>
      </c>
      <c r="H1145" s="102" t="str">
        <v>4S6004</v>
      </c>
      <c r="I1145" s="103" t="str">
        <v>BRI-SSH</v>
      </c>
      <c r="J1145" s="135">
        <v>45913</v>
      </c>
      <c r="K1145" s="102">
        <v>0</v>
      </c>
      <c r="L1145" s="102">
        <v>0</v>
      </c>
      <c r="M1145" s="102">
        <v>0</v>
      </c>
      <c r="N1145" s="102">
        <v>0</v>
      </c>
      <c r="O1145" s="102">
        <v>0</v>
      </c>
      <c r="P1145" s="102">
        <v>0</v>
      </c>
      <c r="Q1145" s="102" t="str">
        <v>Confirmed</v>
      </c>
      <c r="R1145" s="102" t="str">
        <v>On Review</v>
      </c>
      <c r="S1145" s="102" t="str">
        <v>BRI</v>
      </c>
      <c r="T1145" s="102" t="str">
        <v>SSH</v>
      </c>
      <c r="U1145" s="102" t="str">
        <v>BRI</v>
      </c>
      <c r="V1145" s="102">
        <v>6</v>
      </c>
      <c r="W1145" s="102">
        <v>185</v>
      </c>
      <c r="X1145" s="102" t="str">
        <v>S25-01</v>
      </c>
      <c r="Y1145" s="102">
        <v>186</v>
      </c>
      <c r="Z1145" s="102">
        <v>181</v>
      </c>
      <c r="AA1145" s="102">
        <v>5</v>
      </c>
      <c r="AB1145" s="13" t="str">
        <v>S25</v>
      </c>
    </row>
    <row r="1146" spans="1:28" x14ac:dyDescent="0.25">
      <c r="A1146" s="103">
        <v>45728</v>
      </c>
      <c r="B1146" s="102" t="str">
        <v>FLR-Domina</v>
      </c>
      <c r="C1146" s="102" t="str">
        <v>Tour Operator</v>
      </c>
      <c r="D1146" s="102" t="str">
        <v/>
      </c>
      <c r="E1146" s="102" t="str">
        <v/>
      </c>
      <c r="F1146" s="102" t="str">
        <v>RT</v>
      </c>
      <c r="G1146" s="102" t="str">
        <v>Outbound</v>
      </c>
      <c r="H1146" s="102" t="str">
        <v>4S6004</v>
      </c>
      <c r="I1146" s="103" t="str">
        <v>BRI-SSH</v>
      </c>
      <c r="J1146" s="135">
        <v>45920</v>
      </c>
      <c r="K1146" s="102">
        <v>0</v>
      </c>
      <c r="L1146" s="102">
        <v>0</v>
      </c>
      <c r="M1146" s="102">
        <v>0</v>
      </c>
      <c r="N1146" s="102">
        <v>0</v>
      </c>
      <c r="O1146" s="102">
        <v>0</v>
      </c>
      <c r="P1146" s="102">
        <v>0</v>
      </c>
      <c r="Q1146" s="102" t="str">
        <v>Confirmed</v>
      </c>
      <c r="R1146" s="102" t="str">
        <v>On Review</v>
      </c>
      <c r="S1146" s="102" t="str">
        <v>BRI</v>
      </c>
      <c r="T1146" s="102" t="str">
        <v>SSH</v>
      </c>
      <c r="U1146" s="102" t="str">
        <v>BRI</v>
      </c>
      <c r="V1146" s="102">
        <v>6</v>
      </c>
      <c r="W1146" s="102">
        <v>192</v>
      </c>
      <c r="X1146" s="102" t="str">
        <v>S25-01</v>
      </c>
      <c r="Y1146" s="102">
        <v>186</v>
      </c>
      <c r="Z1146" s="102">
        <v>182</v>
      </c>
      <c r="AA1146" s="102">
        <v>4</v>
      </c>
      <c r="AB1146" s="13" t="str">
        <v>S25</v>
      </c>
    </row>
    <row r="1147" spans="1:28" x14ac:dyDescent="0.25">
      <c r="A1147" s="103">
        <v>45728</v>
      </c>
      <c r="B1147" s="102" t="str">
        <v>FLR-Domina</v>
      </c>
      <c r="C1147" s="102" t="str">
        <v>Tour Operator</v>
      </c>
      <c r="D1147" s="102" t="str">
        <v/>
      </c>
      <c r="E1147" s="102" t="str">
        <v/>
      </c>
      <c r="F1147" s="102" t="str">
        <v>RT</v>
      </c>
      <c r="G1147" s="102" t="str">
        <v>Outbound</v>
      </c>
      <c r="H1147" s="102" t="str">
        <v>4S6004</v>
      </c>
      <c r="I1147" s="103" t="str">
        <v>BRI-SSH</v>
      </c>
      <c r="J1147" s="135">
        <v>45927</v>
      </c>
      <c r="K1147" s="102">
        <v>0</v>
      </c>
      <c r="L1147" s="102">
        <v>0</v>
      </c>
      <c r="M1147" s="102">
        <v>0</v>
      </c>
      <c r="N1147" s="102">
        <v>0</v>
      </c>
      <c r="O1147" s="102">
        <v>0</v>
      </c>
      <c r="P1147" s="102">
        <v>0</v>
      </c>
      <c r="Q1147" s="102" t="str">
        <v>Confirmed</v>
      </c>
      <c r="R1147" s="102" t="str">
        <v>On Review</v>
      </c>
      <c r="S1147" s="102" t="str">
        <v>BRI</v>
      </c>
      <c r="T1147" s="102" t="str">
        <v>SSH</v>
      </c>
      <c r="U1147" s="102" t="str">
        <v>BRI</v>
      </c>
      <c r="V1147" s="102">
        <v>6</v>
      </c>
      <c r="W1147" s="102">
        <v>199</v>
      </c>
      <c r="X1147" s="102" t="str">
        <v>S25-01</v>
      </c>
      <c r="Y1147" s="102">
        <v>186</v>
      </c>
      <c r="Z1147" s="102">
        <v>180</v>
      </c>
      <c r="AA1147" s="102">
        <v>6</v>
      </c>
      <c r="AB1147" s="13" t="str">
        <v>S25</v>
      </c>
    </row>
    <row r="1148" spans="1:28" x14ac:dyDescent="0.25">
      <c r="A1148" s="103">
        <v>45728</v>
      </c>
      <c r="B1148" s="102" t="str">
        <v>FLR-Domina</v>
      </c>
      <c r="C1148" s="102" t="str">
        <v>Tour Operator</v>
      </c>
      <c r="D1148" s="102" t="str">
        <v/>
      </c>
      <c r="E1148" s="102" t="str">
        <v/>
      </c>
      <c r="F1148" s="102" t="str">
        <v>RT</v>
      </c>
      <c r="G1148" s="102" t="str">
        <v>Outbound</v>
      </c>
      <c r="H1148" s="102" t="str">
        <v>4S6004</v>
      </c>
      <c r="I1148" s="103" t="str">
        <v>BRI-SSH</v>
      </c>
      <c r="J1148" s="135">
        <v>45934</v>
      </c>
      <c r="K1148" s="102">
        <v>0</v>
      </c>
      <c r="L1148" s="102">
        <v>0</v>
      </c>
      <c r="M1148" s="102">
        <v>0</v>
      </c>
      <c r="N1148" s="102">
        <v>0</v>
      </c>
      <c r="O1148" s="102">
        <v>0</v>
      </c>
      <c r="P1148" s="102">
        <v>0</v>
      </c>
      <c r="Q1148" s="102" t="str">
        <v>Confirmed</v>
      </c>
      <c r="R1148" s="102" t="str">
        <v>On Review</v>
      </c>
      <c r="S1148" s="102" t="str">
        <v>BRI</v>
      </c>
      <c r="T1148" s="102" t="str">
        <v>SSH</v>
      </c>
      <c r="U1148" s="102" t="str">
        <v>BRI</v>
      </c>
      <c r="V1148" s="102">
        <v>6</v>
      </c>
      <c r="W1148" s="102">
        <v>206</v>
      </c>
      <c r="X1148" s="102" t="str">
        <v>S25-01</v>
      </c>
      <c r="Y1148" s="102">
        <v>186</v>
      </c>
      <c r="Z1148" s="102">
        <v>176</v>
      </c>
      <c r="AA1148" s="102">
        <v>10</v>
      </c>
      <c r="AB1148" s="13" t="str">
        <v>S25</v>
      </c>
    </row>
    <row r="1149" spans="1:28" x14ac:dyDescent="0.25">
      <c r="A1149" s="103">
        <v>45728</v>
      </c>
      <c r="B1149" s="102" t="str">
        <v>FLR-Domina</v>
      </c>
      <c r="C1149" s="102" t="str">
        <v>Tour Operator</v>
      </c>
      <c r="D1149" s="102" t="str">
        <v/>
      </c>
      <c r="E1149" s="102" t="str">
        <v/>
      </c>
      <c r="F1149" s="102" t="str">
        <v>RT</v>
      </c>
      <c r="G1149" s="102" t="str">
        <v>Outbound</v>
      </c>
      <c r="H1149" s="102" t="str">
        <v>4S6004</v>
      </c>
      <c r="I1149" s="103" t="str">
        <v>BRI-SSH</v>
      </c>
      <c r="J1149" s="135">
        <v>45941</v>
      </c>
      <c r="K1149" s="102">
        <v>0</v>
      </c>
      <c r="L1149" s="102">
        <v>0</v>
      </c>
      <c r="M1149" s="102">
        <v>0</v>
      </c>
      <c r="N1149" s="102">
        <v>0</v>
      </c>
      <c r="O1149" s="102">
        <v>0</v>
      </c>
      <c r="P1149" s="102">
        <v>0</v>
      </c>
      <c r="Q1149" s="102" t="str">
        <v>Confirmed</v>
      </c>
      <c r="R1149" s="102" t="str">
        <v>On Review</v>
      </c>
      <c r="S1149" s="102" t="str">
        <v>BRI</v>
      </c>
      <c r="T1149" s="102" t="str">
        <v>SSH</v>
      </c>
      <c r="U1149" s="102" t="str">
        <v>BRI</v>
      </c>
      <c r="V1149" s="102">
        <v>6</v>
      </c>
      <c r="W1149" s="102">
        <v>213</v>
      </c>
      <c r="X1149" s="102" t="str">
        <v>S25-01</v>
      </c>
      <c r="Y1149" s="102">
        <v>186</v>
      </c>
      <c r="Z1149" s="102">
        <v>177</v>
      </c>
      <c r="AA1149" s="102">
        <v>9</v>
      </c>
      <c r="AB1149" s="13" t="str">
        <v>S25</v>
      </c>
    </row>
    <row r="1150" spans="1:28" x14ac:dyDescent="0.25">
      <c r="A1150" s="103">
        <v>45728</v>
      </c>
      <c r="B1150" s="102" t="str">
        <v>FLR-Domina</v>
      </c>
      <c r="C1150" s="102" t="str">
        <v>Tour Operator</v>
      </c>
      <c r="D1150" s="102" t="str">
        <v/>
      </c>
      <c r="E1150" s="102" t="str">
        <v/>
      </c>
      <c r="F1150" s="102" t="str">
        <v>RT</v>
      </c>
      <c r="G1150" s="102" t="str">
        <v>Outbound</v>
      </c>
      <c r="H1150" s="102" t="str">
        <v>4S6004</v>
      </c>
      <c r="I1150" s="103" t="str">
        <v>BRI-SSH</v>
      </c>
      <c r="J1150" s="135">
        <v>45948</v>
      </c>
      <c r="K1150" s="102">
        <v>0</v>
      </c>
      <c r="L1150" s="102">
        <v>0</v>
      </c>
      <c r="M1150" s="102">
        <v>0</v>
      </c>
      <c r="N1150" s="102">
        <v>0</v>
      </c>
      <c r="O1150" s="102">
        <v>0</v>
      </c>
      <c r="P1150" s="102">
        <v>0</v>
      </c>
      <c r="Q1150" s="102" t="str">
        <v>Confirmed</v>
      </c>
      <c r="R1150" s="102" t="str">
        <v>On Review</v>
      </c>
      <c r="S1150" s="102" t="str">
        <v>BRI</v>
      </c>
      <c r="T1150" s="102" t="str">
        <v>SSH</v>
      </c>
      <c r="U1150" s="102" t="str">
        <v>BRI</v>
      </c>
      <c r="V1150" s="102">
        <v>6</v>
      </c>
      <c r="W1150" s="102">
        <v>220</v>
      </c>
      <c r="X1150" s="102" t="str">
        <v>S25-01</v>
      </c>
      <c r="Y1150" s="102">
        <v>186</v>
      </c>
      <c r="Z1150" s="102">
        <v>190</v>
      </c>
      <c r="AA1150" s="102">
        <v>-4</v>
      </c>
      <c r="AB1150" s="13" t="str">
        <v>S25</v>
      </c>
    </row>
    <row r="1151" spans="1:28" x14ac:dyDescent="0.25">
      <c r="A1151" s="103">
        <v>45728</v>
      </c>
      <c r="B1151" s="102" t="str">
        <v>FLR-Domina</v>
      </c>
      <c r="C1151" s="102" t="str">
        <v>Tour Operator</v>
      </c>
      <c r="D1151" s="102" t="str">
        <v/>
      </c>
      <c r="E1151" s="102" t="str">
        <v/>
      </c>
      <c r="F1151" s="102" t="str">
        <v>RT</v>
      </c>
      <c r="G1151" s="102" t="str">
        <v>Outbound</v>
      </c>
      <c r="H1151" s="102" t="str">
        <v>4S6004</v>
      </c>
      <c r="I1151" s="103" t="str">
        <v>BRI-SSH</v>
      </c>
      <c r="J1151" s="135">
        <v>45955</v>
      </c>
      <c r="K1151" s="102">
        <v>0</v>
      </c>
      <c r="L1151" s="102">
        <v>0</v>
      </c>
      <c r="M1151" s="102">
        <v>0</v>
      </c>
      <c r="N1151" s="102">
        <v>0</v>
      </c>
      <c r="O1151" s="102">
        <v>0</v>
      </c>
      <c r="P1151" s="102">
        <v>0</v>
      </c>
      <c r="Q1151" s="102" t="str">
        <v>Confirmed</v>
      </c>
      <c r="R1151" s="102" t="str">
        <v>On Review</v>
      </c>
      <c r="S1151" s="102" t="str">
        <v>BRI</v>
      </c>
      <c r="T1151" s="102" t="str">
        <v>SSH</v>
      </c>
      <c r="U1151" s="102" t="str">
        <v>BRI</v>
      </c>
      <c r="V1151" s="102">
        <v>6</v>
      </c>
      <c r="W1151" s="102">
        <v>227</v>
      </c>
      <c r="X1151" s="102" t="str">
        <v>S25-01</v>
      </c>
      <c r="Y1151" s="102">
        <v>186</v>
      </c>
      <c r="Z1151" s="102">
        <v>198</v>
      </c>
      <c r="AA1151" s="102">
        <v>-12</v>
      </c>
      <c r="AB1151" s="13" t="str">
        <v>S25</v>
      </c>
    </row>
    <row r="1152" spans="1:28" x14ac:dyDescent="0.25">
      <c r="A1152" s="103">
        <v>45728</v>
      </c>
      <c r="B1152" s="102" t="str">
        <v>FLR-Domina</v>
      </c>
      <c r="C1152" s="102" t="str">
        <v>Tour Operator</v>
      </c>
      <c r="D1152" s="102" t="str">
        <v/>
      </c>
      <c r="E1152" s="102" t="str">
        <v/>
      </c>
      <c r="F1152" s="102" t="str">
        <v>RT</v>
      </c>
      <c r="G1152" s="102" t="str">
        <v>Inbound</v>
      </c>
      <c r="H1152" s="102" t="str">
        <v>4S6003</v>
      </c>
      <c r="I1152" s="103" t="str">
        <v>SSH-BRI</v>
      </c>
      <c r="J1152" s="135">
        <v>45843</v>
      </c>
      <c r="K1152" s="102">
        <v>0</v>
      </c>
      <c r="L1152" s="102">
        <v>0</v>
      </c>
      <c r="M1152" s="102">
        <v>0</v>
      </c>
      <c r="N1152" s="102">
        <v>0</v>
      </c>
      <c r="O1152" s="102">
        <v>0</v>
      </c>
      <c r="P1152" s="102">
        <v>0</v>
      </c>
      <c r="Q1152" s="102" t="str">
        <v>Confirmed</v>
      </c>
      <c r="R1152" s="102" t="str">
        <v>On Review</v>
      </c>
      <c r="S1152" s="102" t="str">
        <v>SSH</v>
      </c>
      <c r="T1152" s="102" t="str">
        <v>BRI</v>
      </c>
      <c r="U1152" s="102" t="str">
        <v>BRI</v>
      </c>
      <c r="V1152" s="102">
        <v>6</v>
      </c>
      <c r="W1152" s="102">
        <v>115</v>
      </c>
      <c r="X1152" s="102" t="str">
        <v>S25-01</v>
      </c>
      <c r="Y1152" s="102">
        <v>186</v>
      </c>
      <c r="Z1152" s="102">
        <v>166</v>
      </c>
      <c r="AA1152" s="102">
        <v>20</v>
      </c>
      <c r="AB1152" s="13" t="str">
        <v>S25</v>
      </c>
    </row>
    <row r="1153" spans="1:28" x14ac:dyDescent="0.25">
      <c r="A1153" s="103">
        <v>45728</v>
      </c>
      <c r="B1153" s="102" t="str">
        <v>FLR-Domina</v>
      </c>
      <c r="C1153" s="102" t="str">
        <v>Tour Operator</v>
      </c>
      <c r="D1153" s="102" t="str">
        <v/>
      </c>
      <c r="E1153" s="102" t="str">
        <v/>
      </c>
      <c r="F1153" s="102" t="str">
        <v>RT</v>
      </c>
      <c r="G1153" s="102" t="str">
        <v>Inbound</v>
      </c>
      <c r="H1153" s="102" t="str">
        <v>4S6003</v>
      </c>
      <c r="I1153" s="103" t="str">
        <v>SSH-BRI</v>
      </c>
      <c r="J1153" s="135">
        <v>45850</v>
      </c>
      <c r="K1153" s="102">
        <v>0</v>
      </c>
      <c r="L1153" s="102">
        <v>0</v>
      </c>
      <c r="M1153" s="102">
        <v>0</v>
      </c>
      <c r="N1153" s="102">
        <v>0</v>
      </c>
      <c r="O1153" s="102">
        <v>0</v>
      </c>
      <c r="P1153" s="102">
        <v>0</v>
      </c>
      <c r="Q1153" s="102" t="str">
        <v>Confirmed</v>
      </c>
      <c r="R1153" s="102" t="str">
        <v>On Review</v>
      </c>
      <c r="S1153" s="102" t="str">
        <v>SSH</v>
      </c>
      <c r="T1153" s="102" t="str">
        <v>BRI</v>
      </c>
      <c r="U1153" s="102" t="str">
        <v>BRI</v>
      </c>
      <c r="V1153" s="102">
        <v>6</v>
      </c>
      <c r="W1153" s="102">
        <v>122</v>
      </c>
      <c r="X1153" s="102" t="str">
        <v>S25-01</v>
      </c>
      <c r="Y1153" s="102">
        <v>186</v>
      </c>
      <c r="Z1153" s="102">
        <v>105</v>
      </c>
      <c r="AA1153" s="102">
        <v>81</v>
      </c>
      <c r="AB1153" s="13" t="str">
        <v>S25</v>
      </c>
    </row>
    <row r="1154" spans="1:28" x14ac:dyDescent="0.25">
      <c r="A1154" s="103">
        <v>45728</v>
      </c>
      <c r="B1154" s="102" t="str">
        <v>FLR-Domina</v>
      </c>
      <c r="C1154" s="102" t="str">
        <v>Tour Operator</v>
      </c>
      <c r="D1154" s="102" t="str">
        <v/>
      </c>
      <c r="E1154" s="102" t="str">
        <v/>
      </c>
      <c r="F1154" s="102" t="str">
        <v>RT</v>
      </c>
      <c r="G1154" s="102" t="str">
        <v>Inbound</v>
      </c>
      <c r="H1154" s="102" t="str">
        <v>4S6003</v>
      </c>
      <c r="I1154" s="103" t="str">
        <v>SSH-BRI</v>
      </c>
      <c r="J1154" s="135">
        <v>45857</v>
      </c>
      <c r="K1154" s="102">
        <v>0</v>
      </c>
      <c r="L1154" s="102">
        <v>0</v>
      </c>
      <c r="M1154" s="102">
        <v>0</v>
      </c>
      <c r="N1154" s="102">
        <v>0</v>
      </c>
      <c r="O1154" s="102">
        <v>0</v>
      </c>
      <c r="P1154" s="102">
        <v>0</v>
      </c>
      <c r="Q1154" s="102" t="str">
        <v>Confirmed</v>
      </c>
      <c r="R1154" s="102" t="str">
        <v>On Review</v>
      </c>
      <c r="S1154" s="102" t="str">
        <v>SSH</v>
      </c>
      <c r="T1154" s="102" t="str">
        <v>BRI</v>
      </c>
      <c r="U1154" s="102" t="str">
        <v>BRI</v>
      </c>
      <c r="V1154" s="102">
        <v>6</v>
      </c>
      <c r="W1154" s="102">
        <v>129</v>
      </c>
      <c r="X1154" s="102" t="str">
        <v>S25-01</v>
      </c>
      <c r="Y1154" s="102">
        <v>186</v>
      </c>
      <c r="Z1154" s="102">
        <v>84</v>
      </c>
      <c r="AA1154" s="102">
        <v>102</v>
      </c>
      <c r="AB1154" s="13" t="str">
        <v>S25</v>
      </c>
    </row>
    <row r="1155" spans="1:28" x14ac:dyDescent="0.25">
      <c r="A1155" s="103">
        <v>45728</v>
      </c>
      <c r="B1155" s="102" t="str">
        <v>FLR-Domina</v>
      </c>
      <c r="C1155" s="102" t="str">
        <v>Tour Operator</v>
      </c>
      <c r="D1155" s="102" t="str">
        <v/>
      </c>
      <c r="E1155" s="102" t="str">
        <v/>
      </c>
      <c r="F1155" s="102" t="str">
        <v>RT</v>
      </c>
      <c r="G1155" s="102" t="str">
        <v>Inbound</v>
      </c>
      <c r="H1155" s="102" t="str">
        <v>4S6003</v>
      </c>
      <c r="I1155" s="103" t="str">
        <v>SSH-BRI</v>
      </c>
      <c r="J1155" s="135">
        <v>45864</v>
      </c>
      <c r="K1155" s="102">
        <v>0</v>
      </c>
      <c r="L1155" s="102">
        <v>0</v>
      </c>
      <c r="M1155" s="102">
        <v>0</v>
      </c>
      <c r="N1155" s="102">
        <v>0</v>
      </c>
      <c r="O1155" s="102">
        <v>0</v>
      </c>
      <c r="P1155" s="102">
        <v>0</v>
      </c>
      <c r="Q1155" s="102" t="str">
        <v>Confirmed</v>
      </c>
      <c r="R1155" s="102" t="str">
        <v>On Review</v>
      </c>
      <c r="S1155" s="102" t="str">
        <v>SSH</v>
      </c>
      <c r="T1155" s="102" t="str">
        <v>BRI</v>
      </c>
      <c r="U1155" s="102" t="str">
        <v>BRI</v>
      </c>
      <c r="V1155" s="102">
        <v>6</v>
      </c>
      <c r="W1155" s="102">
        <v>136</v>
      </c>
      <c r="X1155" s="102" t="str">
        <v>S25-01</v>
      </c>
      <c r="Y1155" s="102">
        <v>186</v>
      </c>
      <c r="Z1155" s="102">
        <v>104</v>
      </c>
      <c r="AA1155" s="102">
        <v>82</v>
      </c>
      <c r="AB1155" s="13" t="str">
        <v>S25</v>
      </c>
    </row>
    <row r="1156" spans="1:28" x14ac:dyDescent="0.25">
      <c r="A1156" s="103">
        <v>45728</v>
      </c>
      <c r="B1156" s="102" t="str">
        <v>FLR-Domina</v>
      </c>
      <c r="C1156" s="102" t="str">
        <v>Tour Operator</v>
      </c>
      <c r="D1156" s="102" t="str">
        <v/>
      </c>
      <c r="E1156" s="102" t="str">
        <v/>
      </c>
      <c r="F1156" s="102" t="str">
        <v>RT</v>
      </c>
      <c r="G1156" s="102" t="str">
        <v>Inbound</v>
      </c>
      <c r="H1156" s="102" t="str">
        <v>4S6003</v>
      </c>
      <c r="I1156" s="103" t="str">
        <v>SSH-BRI</v>
      </c>
      <c r="J1156" s="135">
        <v>45871</v>
      </c>
      <c r="K1156" s="102">
        <v>0</v>
      </c>
      <c r="L1156" s="102">
        <v>0</v>
      </c>
      <c r="M1156" s="102">
        <v>0</v>
      </c>
      <c r="N1156" s="102">
        <v>0</v>
      </c>
      <c r="O1156" s="102">
        <v>0</v>
      </c>
      <c r="P1156" s="102">
        <v>0</v>
      </c>
      <c r="Q1156" s="102" t="str">
        <v>Confirmed</v>
      </c>
      <c r="R1156" s="102" t="str">
        <v>On Review</v>
      </c>
      <c r="S1156" s="102" t="str">
        <v>SSH</v>
      </c>
      <c r="T1156" s="102" t="str">
        <v>BRI</v>
      </c>
      <c r="U1156" s="102" t="str">
        <v>BRI</v>
      </c>
      <c r="V1156" s="102">
        <v>6</v>
      </c>
      <c r="W1156" s="102">
        <v>143</v>
      </c>
      <c r="X1156" s="102" t="str">
        <v>S25-01</v>
      </c>
      <c r="Y1156" s="102">
        <v>186</v>
      </c>
      <c r="Z1156" s="102">
        <v>198</v>
      </c>
      <c r="AA1156" s="102">
        <v>-12</v>
      </c>
      <c r="AB1156" s="13" t="str">
        <v>S25</v>
      </c>
    </row>
    <row r="1157" spans="1:28" x14ac:dyDescent="0.25">
      <c r="A1157" s="103">
        <v>45728</v>
      </c>
      <c r="B1157" s="102" t="str">
        <v>FLR-Domina</v>
      </c>
      <c r="C1157" s="102" t="str">
        <v>Tour Operator</v>
      </c>
      <c r="D1157" s="102" t="str">
        <v/>
      </c>
      <c r="E1157" s="102" t="str">
        <v/>
      </c>
      <c r="F1157" s="102" t="str">
        <v>RT</v>
      </c>
      <c r="G1157" s="102" t="str">
        <v>Inbound</v>
      </c>
      <c r="H1157" s="102" t="str">
        <v>4S6003</v>
      </c>
      <c r="I1157" s="103" t="str">
        <v>SSH-BRI</v>
      </c>
      <c r="J1157" s="135">
        <v>45878</v>
      </c>
      <c r="K1157" s="102">
        <v>0</v>
      </c>
      <c r="L1157" s="102">
        <v>0</v>
      </c>
      <c r="M1157" s="102">
        <v>0</v>
      </c>
      <c r="N1157" s="102">
        <v>0</v>
      </c>
      <c r="O1157" s="102">
        <v>0</v>
      </c>
      <c r="P1157" s="102">
        <v>0</v>
      </c>
      <c r="Q1157" s="102" t="str">
        <v>Confirmed</v>
      </c>
      <c r="R1157" s="102" t="str">
        <v>On Review</v>
      </c>
      <c r="S1157" s="102" t="str">
        <v>SSH</v>
      </c>
      <c r="T1157" s="102" t="str">
        <v>BRI</v>
      </c>
      <c r="U1157" s="102" t="str">
        <v>BRI</v>
      </c>
      <c r="V1157" s="102">
        <v>6</v>
      </c>
      <c r="W1157" s="102">
        <v>150</v>
      </c>
      <c r="X1157" s="102" t="str">
        <v>S25-01</v>
      </c>
      <c r="Y1157" s="102">
        <v>186</v>
      </c>
      <c r="Z1157" s="102">
        <v>220</v>
      </c>
      <c r="AA1157" s="102">
        <v>-34</v>
      </c>
      <c r="AB1157" s="13" t="str">
        <v>S25</v>
      </c>
    </row>
    <row r="1158" spans="1:28" x14ac:dyDescent="0.25">
      <c r="A1158" s="103">
        <v>45728</v>
      </c>
      <c r="B1158" s="102" t="str">
        <v>FLR-Domina</v>
      </c>
      <c r="C1158" s="102" t="str">
        <v>Tour Operator</v>
      </c>
      <c r="D1158" s="102" t="str">
        <v/>
      </c>
      <c r="E1158" s="102" t="str">
        <v/>
      </c>
      <c r="F1158" s="102" t="str">
        <v>RT</v>
      </c>
      <c r="G1158" s="102" t="str">
        <v>Inbound</v>
      </c>
      <c r="H1158" s="102" t="str">
        <v>4S6003</v>
      </c>
      <c r="I1158" s="103" t="str">
        <v>SSH-BRI</v>
      </c>
      <c r="J1158" s="135">
        <v>45885</v>
      </c>
      <c r="K1158" s="102">
        <v>0</v>
      </c>
      <c r="L1158" s="102">
        <v>0</v>
      </c>
      <c r="M1158" s="102">
        <v>0</v>
      </c>
      <c r="N1158" s="102">
        <v>0</v>
      </c>
      <c r="O1158" s="102">
        <v>0</v>
      </c>
      <c r="P1158" s="102">
        <v>0</v>
      </c>
      <c r="Q1158" s="102" t="str">
        <v>Confirmed</v>
      </c>
      <c r="R1158" s="102" t="str">
        <v>On Review</v>
      </c>
      <c r="S1158" s="102" t="str">
        <v>SSH</v>
      </c>
      <c r="T1158" s="102" t="str">
        <v>BRI</v>
      </c>
      <c r="U1158" s="102" t="str">
        <v>BRI</v>
      </c>
      <c r="V1158" s="102">
        <v>6</v>
      </c>
      <c r="W1158" s="102">
        <v>157</v>
      </c>
      <c r="X1158" s="102" t="str">
        <v>S25-01</v>
      </c>
      <c r="Y1158" s="102">
        <v>186</v>
      </c>
      <c r="Z1158" s="102">
        <v>261</v>
      </c>
      <c r="AA1158" s="102">
        <v>-75</v>
      </c>
      <c r="AB1158" s="13" t="str">
        <v>S25</v>
      </c>
    </row>
    <row r="1159" spans="1:28" x14ac:dyDescent="0.25">
      <c r="A1159" s="103">
        <v>45728</v>
      </c>
      <c r="B1159" s="102" t="str">
        <v>FLR-Domina</v>
      </c>
      <c r="C1159" s="102" t="str">
        <v>Tour Operator</v>
      </c>
      <c r="D1159" s="102" t="str">
        <v/>
      </c>
      <c r="E1159" s="102" t="str">
        <v/>
      </c>
      <c r="F1159" s="102" t="str">
        <v>RT</v>
      </c>
      <c r="G1159" s="102" t="str">
        <v>Inbound</v>
      </c>
      <c r="H1159" s="102" t="str">
        <v>4S6003</v>
      </c>
      <c r="I1159" s="103" t="str">
        <v>SSH-BRI</v>
      </c>
      <c r="J1159" s="135">
        <v>45892</v>
      </c>
      <c r="K1159" s="102">
        <v>0</v>
      </c>
      <c r="L1159" s="102">
        <v>0</v>
      </c>
      <c r="M1159" s="102">
        <v>0</v>
      </c>
      <c r="N1159" s="102">
        <v>0</v>
      </c>
      <c r="O1159" s="102">
        <v>0</v>
      </c>
      <c r="P1159" s="102">
        <v>0</v>
      </c>
      <c r="Q1159" s="102" t="str">
        <v>Confirmed</v>
      </c>
      <c r="R1159" s="102" t="str">
        <v>On Review</v>
      </c>
      <c r="S1159" s="102" t="str">
        <v>SSH</v>
      </c>
      <c r="T1159" s="102" t="str">
        <v>BRI</v>
      </c>
      <c r="U1159" s="102" t="str">
        <v>BRI</v>
      </c>
      <c r="V1159" s="102">
        <v>6</v>
      </c>
      <c r="W1159" s="102">
        <v>164</v>
      </c>
      <c r="X1159" s="102" t="str">
        <v>S25-01</v>
      </c>
      <c r="Y1159" s="102">
        <v>186</v>
      </c>
      <c r="Z1159" s="102">
        <v>243</v>
      </c>
      <c r="AA1159" s="102">
        <v>-57</v>
      </c>
      <c r="AB1159" s="13" t="str">
        <v>S25</v>
      </c>
    </row>
    <row r="1160" spans="1:28" x14ac:dyDescent="0.25">
      <c r="A1160" s="103">
        <v>45728</v>
      </c>
      <c r="B1160" s="102" t="str">
        <v>FLR-Domina</v>
      </c>
      <c r="C1160" s="102" t="str">
        <v>Tour Operator</v>
      </c>
      <c r="D1160" s="102" t="str">
        <v/>
      </c>
      <c r="E1160" s="102" t="str">
        <v/>
      </c>
      <c r="F1160" s="102" t="str">
        <v>RT</v>
      </c>
      <c r="G1160" s="102" t="str">
        <v>Inbound</v>
      </c>
      <c r="H1160" s="102" t="str">
        <v>4S6003</v>
      </c>
      <c r="I1160" s="103" t="str">
        <v>SSH-BRI</v>
      </c>
      <c r="J1160" s="135">
        <v>45899</v>
      </c>
      <c r="K1160" s="102">
        <v>0</v>
      </c>
      <c r="L1160" s="102">
        <v>0</v>
      </c>
      <c r="M1160" s="102">
        <v>0</v>
      </c>
      <c r="N1160" s="102">
        <v>0</v>
      </c>
      <c r="O1160" s="102">
        <v>0</v>
      </c>
      <c r="P1160" s="102">
        <v>0</v>
      </c>
      <c r="Q1160" s="102" t="str">
        <v>Confirmed</v>
      </c>
      <c r="R1160" s="102" t="str">
        <v>On Review</v>
      </c>
      <c r="S1160" s="102" t="str">
        <v>SSH</v>
      </c>
      <c r="T1160" s="102" t="str">
        <v>BRI</v>
      </c>
      <c r="U1160" s="102" t="str">
        <v>BRI</v>
      </c>
      <c r="V1160" s="102">
        <v>6</v>
      </c>
      <c r="W1160" s="102">
        <v>171</v>
      </c>
      <c r="X1160" s="102" t="str">
        <v>S25-01</v>
      </c>
      <c r="Y1160" s="102">
        <v>186</v>
      </c>
      <c r="Z1160" s="102">
        <v>234</v>
      </c>
      <c r="AA1160" s="102">
        <v>-48</v>
      </c>
      <c r="AB1160" s="13" t="str">
        <v>S25</v>
      </c>
    </row>
    <row r="1161" spans="1:28" x14ac:dyDescent="0.25">
      <c r="A1161" s="103">
        <v>45728</v>
      </c>
      <c r="B1161" s="102" t="str">
        <v>FLR-Domina</v>
      </c>
      <c r="C1161" s="102" t="str">
        <v>Tour Operator</v>
      </c>
      <c r="D1161" s="102" t="str">
        <v/>
      </c>
      <c r="E1161" s="102" t="str">
        <v/>
      </c>
      <c r="F1161" s="102" t="str">
        <v>RT</v>
      </c>
      <c r="G1161" s="102" t="str">
        <v>Inbound</v>
      </c>
      <c r="H1161" s="102" t="str">
        <v>4S6003</v>
      </c>
      <c r="I1161" s="103" t="str">
        <v>SSH-BRI</v>
      </c>
      <c r="J1161" s="135">
        <v>45906</v>
      </c>
      <c r="K1161" s="102">
        <v>0</v>
      </c>
      <c r="L1161" s="102">
        <v>0</v>
      </c>
      <c r="M1161" s="102">
        <v>0</v>
      </c>
      <c r="N1161" s="102">
        <v>0</v>
      </c>
      <c r="O1161" s="102">
        <v>0</v>
      </c>
      <c r="P1161" s="102">
        <v>0</v>
      </c>
      <c r="Q1161" s="102" t="str">
        <v>Confirmed</v>
      </c>
      <c r="R1161" s="102" t="str">
        <v>On Review</v>
      </c>
      <c r="S1161" s="102" t="str">
        <v>SSH</v>
      </c>
      <c r="T1161" s="102" t="str">
        <v>BRI</v>
      </c>
      <c r="U1161" s="102" t="str">
        <v>BRI</v>
      </c>
      <c r="V1161" s="102">
        <v>6</v>
      </c>
      <c r="W1161" s="102">
        <v>178</v>
      </c>
      <c r="X1161" s="102" t="str">
        <v>S25-01</v>
      </c>
      <c r="Y1161" s="102">
        <v>186</v>
      </c>
      <c r="Z1161" s="102">
        <v>236</v>
      </c>
      <c r="AA1161" s="102">
        <v>-50</v>
      </c>
      <c r="AB1161" s="13" t="str">
        <v>S25</v>
      </c>
    </row>
    <row r="1162" spans="1:28" x14ac:dyDescent="0.25">
      <c r="A1162" s="103">
        <v>45728</v>
      </c>
      <c r="B1162" s="102" t="str">
        <v>FLR-Domina</v>
      </c>
      <c r="C1162" s="102" t="str">
        <v>Tour Operator</v>
      </c>
      <c r="D1162" s="102" t="str">
        <v/>
      </c>
      <c r="E1162" s="102" t="str">
        <v/>
      </c>
      <c r="F1162" s="102" t="str">
        <v>RT</v>
      </c>
      <c r="G1162" s="102" t="str">
        <v>Inbound</v>
      </c>
      <c r="H1162" s="102" t="str">
        <v>4S6003</v>
      </c>
      <c r="I1162" s="103" t="str">
        <v>SSH-BRI</v>
      </c>
      <c r="J1162" s="135">
        <v>45913</v>
      </c>
      <c r="K1162" s="102">
        <v>0</v>
      </c>
      <c r="L1162" s="102">
        <v>0</v>
      </c>
      <c r="M1162" s="102">
        <v>0</v>
      </c>
      <c r="N1162" s="102">
        <v>0</v>
      </c>
      <c r="O1162" s="102">
        <v>0</v>
      </c>
      <c r="P1162" s="102">
        <v>0</v>
      </c>
      <c r="Q1162" s="102" t="str">
        <v>Confirmed</v>
      </c>
      <c r="R1162" s="102" t="str">
        <v>On Review</v>
      </c>
      <c r="S1162" s="102" t="str">
        <v>SSH</v>
      </c>
      <c r="T1162" s="102" t="str">
        <v>BRI</v>
      </c>
      <c r="U1162" s="102" t="str">
        <v>BRI</v>
      </c>
      <c r="V1162" s="102">
        <v>6</v>
      </c>
      <c r="W1162" s="102">
        <v>185</v>
      </c>
      <c r="X1162" s="102" t="str">
        <v>S25-01</v>
      </c>
      <c r="Y1162" s="102">
        <v>186</v>
      </c>
      <c r="Z1162" s="102">
        <v>243</v>
      </c>
      <c r="AA1162" s="102">
        <v>-57</v>
      </c>
      <c r="AB1162" s="13" t="str">
        <v>S25</v>
      </c>
    </row>
    <row r="1163" spans="1:28" x14ac:dyDescent="0.25">
      <c r="A1163" s="103">
        <v>45728</v>
      </c>
      <c r="B1163" s="102" t="str">
        <v>FLR-Domina</v>
      </c>
      <c r="C1163" s="102" t="str">
        <v>Tour Operator</v>
      </c>
      <c r="D1163" s="102" t="str">
        <v/>
      </c>
      <c r="E1163" s="102" t="str">
        <v/>
      </c>
      <c r="F1163" s="102" t="str">
        <v>RT</v>
      </c>
      <c r="G1163" s="102" t="str">
        <v>Inbound</v>
      </c>
      <c r="H1163" s="102" t="str">
        <v>4S6003</v>
      </c>
      <c r="I1163" s="103" t="str">
        <v>SSH-BRI</v>
      </c>
      <c r="J1163" s="135">
        <v>45920</v>
      </c>
      <c r="K1163" s="102">
        <v>0</v>
      </c>
      <c r="L1163" s="102">
        <v>0</v>
      </c>
      <c r="M1163" s="102">
        <v>0</v>
      </c>
      <c r="N1163" s="102">
        <v>0</v>
      </c>
      <c r="O1163" s="102">
        <v>0</v>
      </c>
      <c r="P1163" s="102">
        <v>0</v>
      </c>
      <c r="Q1163" s="102" t="str">
        <v>Confirmed</v>
      </c>
      <c r="R1163" s="102" t="str">
        <v>On Review</v>
      </c>
      <c r="S1163" s="102" t="str">
        <v>SSH</v>
      </c>
      <c r="T1163" s="102" t="str">
        <v>BRI</v>
      </c>
      <c r="U1163" s="102" t="str">
        <v>BRI</v>
      </c>
      <c r="V1163" s="102">
        <v>6</v>
      </c>
      <c r="W1163" s="102">
        <v>192</v>
      </c>
      <c r="X1163" s="102" t="str">
        <v>S25-01</v>
      </c>
      <c r="Y1163" s="102">
        <v>186</v>
      </c>
      <c r="Z1163" s="102">
        <v>185</v>
      </c>
      <c r="AA1163" s="102">
        <v>1</v>
      </c>
      <c r="AB1163" s="13" t="str">
        <v>S25</v>
      </c>
    </row>
    <row r="1164" spans="1:28" x14ac:dyDescent="0.25">
      <c r="A1164" s="103">
        <v>45728</v>
      </c>
      <c r="B1164" s="102" t="str">
        <v>FLR-Domina</v>
      </c>
      <c r="C1164" s="102" t="str">
        <v>Tour Operator</v>
      </c>
      <c r="D1164" s="102" t="str">
        <v/>
      </c>
      <c r="E1164" s="102" t="str">
        <v/>
      </c>
      <c r="F1164" s="102" t="str">
        <v>RT</v>
      </c>
      <c r="G1164" s="102" t="str">
        <v>Inbound</v>
      </c>
      <c r="H1164" s="102" t="str">
        <v>4S6003</v>
      </c>
      <c r="I1164" s="103" t="str">
        <v>SSH-BRI</v>
      </c>
      <c r="J1164" s="135">
        <v>45927</v>
      </c>
      <c r="K1164" s="102">
        <v>0</v>
      </c>
      <c r="L1164" s="102">
        <v>0</v>
      </c>
      <c r="M1164" s="102">
        <v>0</v>
      </c>
      <c r="N1164" s="102">
        <v>0</v>
      </c>
      <c r="O1164" s="102">
        <v>0</v>
      </c>
      <c r="P1164" s="102">
        <v>0</v>
      </c>
      <c r="Q1164" s="102" t="str">
        <v>Confirmed</v>
      </c>
      <c r="R1164" s="102" t="str">
        <v>On Review</v>
      </c>
      <c r="S1164" s="102" t="str">
        <v>SSH</v>
      </c>
      <c r="T1164" s="102" t="str">
        <v>BRI</v>
      </c>
      <c r="U1164" s="102" t="str">
        <v>BRI</v>
      </c>
      <c r="V1164" s="102">
        <v>6</v>
      </c>
      <c r="W1164" s="102">
        <v>199</v>
      </c>
      <c r="X1164" s="102" t="str">
        <v>S25-01</v>
      </c>
      <c r="Y1164" s="102">
        <v>186</v>
      </c>
      <c r="Z1164" s="102">
        <v>182</v>
      </c>
      <c r="AA1164" s="102">
        <v>4</v>
      </c>
      <c r="AB1164" s="13" t="str">
        <v>S25</v>
      </c>
    </row>
    <row r="1165" spans="1:28" x14ac:dyDescent="0.25">
      <c r="A1165" s="103">
        <v>45728</v>
      </c>
      <c r="B1165" s="102" t="str">
        <v>FLR-Domina</v>
      </c>
      <c r="C1165" s="102" t="str">
        <v>Tour Operator</v>
      </c>
      <c r="D1165" s="102" t="str">
        <v/>
      </c>
      <c r="E1165" s="102" t="str">
        <v/>
      </c>
      <c r="F1165" s="102" t="str">
        <v>RT</v>
      </c>
      <c r="G1165" s="102" t="str">
        <v>Inbound</v>
      </c>
      <c r="H1165" s="102" t="str">
        <v>4S6003</v>
      </c>
      <c r="I1165" s="103" t="str">
        <v>SSH-BRI</v>
      </c>
      <c r="J1165" s="135">
        <v>45934</v>
      </c>
      <c r="K1165" s="102">
        <v>0</v>
      </c>
      <c r="L1165" s="102">
        <v>0</v>
      </c>
      <c r="M1165" s="102">
        <v>0</v>
      </c>
      <c r="N1165" s="102">
        <v>0</v>
      </c>
      <c r="O1165" s="102">
        <v>0</v>
      </c>
      <c r="P1165" s="102">
        <v>0</v>
      </c>
      <c r="Q1165" s="102" t="str">
        <v>Confirmed</v>
      </c>
      <c r="R1165" s="102" t="str">
        <v>On Review</v>
      </c>
      <c r="S1165" s="102" t="str">
        <v>SSH</v>
      </c>
      <c r="T1165" s="102" t="str">
        <v>BRI</v>
      </c>
      <c r="U1165" s="102" t="str">
        <v>BRI</v>
      </c>
      <c r="V1165" s="102">
        <v>6</v>
      </c>
      <c r="W1165" s="102">
        <v>206</v>
      </c>
      <c r="X1165" s="102" t="str">
        <v>S25-01</v>
      </c>
      <c r="Y1165" s="102">
        <v>186</v>
      </c>
      <c r="Z1165" s="102">
        <v>181</v>
      </c>
      <c r="AA1165" s="102">
        <v>5</v>
      </c>
      <c r="AB1165" s="13" t="str">
        <v>S25</v>
      </c>
    </row>
    <row r="1166" spans="1:28" x14ac:dyDescent="0.25">
      <c r="A1166" s="103">
        <v>45728</v>
      </c>
      <c r="B1166" s="102" t="str">
        <v>FLR-Domina</v>
      </c>
      <c r="C1166" s="102" t="str">
        <v>Tour Operator</v>
      </c>
      <c r="D1166" s="102" t="str">
        <v/>
      </c>
      <c r="E1166" s="102" t="str">
        <v/>
      </c>
      <c r="F1166" s="102" t="str">
        <v>RT</v>
      </c>
      <c r="G1166" s="102" t="str">
        <v>Inbound</v>
      </c>
      <c r="H1166" s="102" t="str">
        <v>4S6003</v>
      </c>
      <c r="I1166" s="103" t="str">
        <v>SSH-BRI</v>
      </c>
      <c r="J1166" s="135">
        <v>45941</v>
      </c>
      <c r="K1166" s="102">
        <v>0</v>
      </c>
      <c r="L1166" s="102">
        <v>0</v>
      </c>
      <c r="M1166" s="102">
        <v>0</v>
      </c>
      <c r="N1166" s="102">
        <v>0</v>
      </c>
      <c r="O1166" s="102">
        <v>0</v>
      </c>
      <c r="P1166" s="102">
        <v>0</v>
      </c>
      <c r="Q1166" s="102" t="str">
        <v>Confirmed</v>
      </c>
      <c r="R1166" s="102" t="str">
        <v>On Review</v>
      </c>
      <c r="S1166" s="102" t="str">
        <v>SSH</v>
      </c>
      <c r="T1166" s="102" t="str">
        <v>BRI</v>
      </c>
      <c r="U1166" s="102" t="str">
        <v>BRI</v>
      </c>
      <c r="V1166" s="102">
        <v>6</v>
      </c>
      <c r="W1166" s="102">
        <v>213</v>
      </c>
      <c r="X1166" s="102" t="str">
        <v>S25-01</v>
      </c>
      <c r="Y1166" s="102">
        <v>186</v>
      </c>
      <c r="Z1166" s="102">
        <v>175</v>
      </c>
      <c r="AA1166" s="102">
        <v>11</v>
      </c>
      <c r="AB1166" s="13" t="str">
        <v>S25</v>
      </c>
    </row>
    <row r="1167" spans="1:28" x14ac:dyDescent="0.25">
      <c r="A1167" s="103">
        <v>45728</v>
      </c>
      <c r="B1167" s="102" t="str">
        <v>FLR-Domina</v>
      </c>
      <c r="C1167" s="102" t="str">
        <v>Tour Operator</v>
      </c>
      <c r="D1167" s="102" t="str">
        <v/>
      </c>
      <c r="E1167" s="102" t="str">
        <v/>
      </c>
      <c r="F1167" s="102" t="str">
        <v>RT</v>
      </c>
      <c r="G1167" s="102" t="str">
        <v>Inbound</v>
      </c>
      <c r="H1167" s="102" t="str">
        <v>4S6003</v>
      </c>
      <c r="I1167" s="103" t="str">
        <v>SSH-BRI</v>
      </c>
      <c r="J1167" s="135">
        <v>45948</v>
      </c>
      <c r="K1167" s="102">
        <v>0</v>
      </c>
      <c r="L1167" s="102">
        <v>0</v>
      </c>
      <c r="M1167" s="102">
        <v>0</v>
      </c>
      <c r="N1167" s="102">
        <v>0</v>
      </c>
      <c r="O1167" s="102">
        <v>0</v>
      </c>
      <c r="P1167" s="102">
        <v>0</v>
      </c>
      <c r="Q1167" s="102" t="str">
        <v>Confirmed</v>
      </c>
      <c r="R1167" s="102" t="str">
        <v>On Review</v>
      </c>
      <c r="S1167" s="102" t="str">
        <v>SSH</v>
      </c>
      <c r="T1167" s="102" t="str">
        <v>BRI</v>
      </c>
      <c r="U1167" s="102" t="str">
        <v>BRI</v>
      </c>
      <c r="V1167" s="102">
        <v>6</v>
      </c>
      <c r="W1167" s="102">
        <v>220</v>
      </c>
      <c r="X1167" s="102" t="str">
        <v>S25-01</v>
      </c>
      <c r="Y1167" s="102">
        <v>186</v>
      </c>
      <c r="Z1167" s="102">
        <v>177</v>
      </c>
      <c r="AA1167" s="102">
        <v>9</v>
      </c>
      <c r="AB1167" s="13" t="str">
        <v>S25</v>
      </c>
    </row>
    <row r="1168" spans="1:28" x14ac:dyDescent="0.25">
      <c r="A1168" s="103">
        <v>45728</v>
      </c>
      <c r="B1168" s="102" t="str">
        <v>FLR-Domina</v>
      </c>
      <c r="C1168" s="102" t="str">
        <v>Tour Operator</v>
      </c>
      <c r="D1168" s="102" t="str">
        <v/>
      </c>
      <c r="E1168" s="102" t="str">
        <v/>
      </c>
      <c r="F1168" s="102" t="str">
        <v>RT</v>
      </c>
      <c r="G1168" s="102" t="str">
        <v>Inbound</v>
      </c>
      <c r="H1168" s="102" t="str">
        <v>4S6003</v>
      </c>
      <c r="I1168" s="103" t="str">
        <v>SSH-BRI</v>
      </c>
      <c r="J1168" s="135">
        <v>45955</v>
      </c>
      <c r="K1168" s="102">
        <v>0</v>
      </c>
      <c r="L1168" s="102">
        <v>0</v>
      </c>
      <c r="M1168" s="102">
        <v>0</v>
      </c>
      <c r="N1168" s="102">
        <v>0</v>
      </c>
      <c r="O1168" s="102">
        <v>0</v>
      </c>
      <c r="P1168" s="102">
        <v>0</v>
      </c>
      <c r="Q1168" s="102" t="str">
        <v>Confirmed</v>
      </c>
      <c r="R1168" s="102" t="str">
        <v>On Review</v>
      </c>
      <c r="S1168" s="102" t="str">
        <v>SSH</v>
      </c>
      <c r="T1168" s="102" t="str">
        <v>BRI</v>
      </c>
      <c r="U1168" s="102" t="str">
        <v>BRI</v>
      </c>
      <c r="V1168" s="102">
        <v>6</v>
      </c>
      <c r="W1168" s="102">
        <v>227</v>
      </c>
      <c r="X1168" s="102" t="str">
        <v>S25-01</v>
      </c>
      <c r="Y1168" s="102">
        <v>186</v>
      </c>
      <c r="Z1168" s="102">
        <v>190</v>
      </c>
      <c r="AA1168" s="102">
        <v>-4</v>
      </c>
      <c r="AB1168" s="13" t="str">
        <v>S25</v>
      </c>
    </row>
    <row r="1169" spans="1:28" x14ac:dyDescent="0.25">
      <c r="A1169" s="103">
        <v>45728</v>
      </c>
      <c r="B1169" s="102" t="str">
        <v>FLR-Domina</v>
      </c>
      <c r="C1169" s="102" t="str">
        <v>Tour Operator</v>
      </c>
      <c r="D1169" s="102" t="str">
        <v/>
      </c>
      <c r="E1169" s="102" t="str">
        <v/>
      </c>
      <c r="F1169" s="102" t="str">
        <v>RT</v>
      </c>
      <c r="G1169" s="102" t="str">
        <v>Inbound</v>
      </c>
      <c r="H1169" s="102" t="str">
        <v>4S6003</v>
      </c>
      <c r="I1169" s="103" t="str">
        <v>SSH-BRI</v>
      </c>
      <c r="J1169" s="135">
        <v>45962</v>
      </c>
      <c r="K1169" s="102">
        <v>0</v>
      </c>
      <c r="L1169" s="102">
        <v>0</v>
      </c>
      <c r="M1169" s="102">
        <v>0</v>
      </c>
      <c r="N1169" s="102">
        <v>0</v>
      </c>
      <c r="O1169" s="102">
        <v>0</v>
      </c>
      <c r="P1169" s="102">
        <v>0</v>
      </c>
      <c r="Q1169" s="102" t="str">
        <v>Confirmed</v>
      </c>
      <c r="R1169" s="102" t="str">
        <v>On Review</v>
      </c>
      <c r="S1169" s="102" t="str">
        <v>SSH</v>
      </c>
      <c r="T1169" s="102" t="str">
        <v>BRI</v>
      </c>
      <c r="U1169" s="102" t="str">
        <v>BRI</v>
      </c>
      <c r="V1169" s="102">
        <v>6</v>
      </c>
      <c r="W1169" s="102">
        <v>234</v>
      </c>
      <c r="X1169" s="102" t="str">
        <v>S25-01</v>
      </c>
      <c r="Y1169" s="102">
        <v>186</v>
      </c>
      <c r="Z1169" s="102">
        <v>198</v>
      </c>
      <c r="AA1169" s="102">
        <v>-12</v>
      </c>
      <c r="AB1169" s="13" t="str">
        <v>S25</v>
      </c>
    </row>
    <row r="1170" spans="1:28" x14ac:dyDescent="0.25">
      <c r="A1170" s="103">
        <v>45728</v>
      </c>
      <c r="B1170" s="102" t="str">
        <v>Italgsa-Azura</v>
      </c>
      <c r="C1170" s="102" t="str">
        <v>Tour Operator</v>
      </c>
      <c r="D1170" s="102" t="str">
        <v/>
      </c>
      <c r="E1170" s="102" t="str">
        <v/>
      </c>
      <c r="F1170" s="102" t="str">
        <v>RT</v>
      </c>
      <c r="G1170" s="102" t="str">
        <v>Outbound</v>
      </c>
      <c r="H1170" s="102" t="str">
        <v>4S6006</v>
      </c>
      <c r="I1170" s="103" t="str">
        <v>FCO-SSH</v>
      </c>
      <c r="J1170" s="135">
        <v>45856</v>
      </c>
      <c r="K1170" s="102">
        <v>0</v>
      </c>
      <c r="L1170" s="102">
        <v>0</v>
      </c>
      <c r="M1170" s="102" t="str">
        <v/>
      </c>
      <c r="N1170" s="102" t="str">
        <v/>
      </c>
      <c r="O1170" s="102" t="str">
        <v/>
      </c>
      <c r="P1170" s="102">
        <v>0</v>
      </c>
      <c r="Q1170" s="102" t="str">
        <v>Confirmed</v>
      </c>
      <c r="R1170" s="102" t="str">
        <v>On Review</v>
      </c>
      <c r="S1170" s="102" t="str">
        <v>FCO</v>
      </c>
      <c r="T1170" s="102" t="str">
        <v>SSH</v>
      </c>
      <c r="U1170" s="102" t="str">
        <v>FCO</v>
      </c>
      <c r="V1170" s="102">
        <v>5</v>
      </c>
      <c r="W1170" s="102">
        <v>128</v>
      </c>
      <c r="X1170" s="102" t="str">
        <v>S25-15</v>
      </c>
      <c r="Y1170" s="102">
        <v>186</v>
      </c>
      <c r="Z1170" s="102">
        <v>53</v>
      </c>
      <c r="AA1170" s="102">
        <v>133</v>
      </c>
      <c r="AB1170" s="13" t="str">
        <v>S25</v>
      </c>
    </row>
    <row r="1171" spans="1:28" x14ac:dyDescent="0.25">
      <c r="A1171" s="103">
        <v>45728</v>
      </c>
      <c r="B1171" s="102" t="str">
        <v>Italgsa-Azura</v>
      </c>
      <c r="C1171" s="102" t="str">
        <v>Tour Operator</v>
      </c>
      <c r="D1171" s="102" t="str">
        <v/>
      </c>
      <c r="E1171" s="102" t="str">
        <v/>
      </c>
      <c r="F1171" s="102" t="str">
        <v>RT</v>
      </c>
      <c r="G1171" s="102" t="str">
        <v>Outbound</v>
      </c>
      <c r="H1171" s="102" t="str">
        <v>4S6006</v>
      </c>
      <c r="I1171" s="103" t="str">
        <v>FCO-SSH</v>
      </c>
      <c r="J1171" s="135">
        <v>45863</v>
      </c>
      <c r="K1171" s="102">
        <v>0</v>
      </c>
      <c r="L1171" s="102">
        <v>0</v>
      </c>
      <c r="M1171" s="102" t="str">
        <v/>
      </c>
      <c r="N1171" s="102" t="str">
        <v/>
      </c>
      <c r="O1171" s="102" t="str">
        <v/>
      </c>
      <c r="P1171" s="102">
        <v>0</v>
      </c>
      <c r="Q1171" s="102" t="str">
        <v>Confirmed</v>
      </c>
      <c r="R1171" s="102" t="str">
        <v>On Review</v>
      </c>
      <c r="S1171" s="102" t="str">
        <v>FCO</v>
      </c>
      <c r="T1171" s="102" t="str">
        <v>SSH</v>
      </c>
      <c r="U1171" s="102" t="str">
        <v>FCO</v>
      </c>
      <c r="V1171" s="102">
        <v>5</v>
      </c>
      <c r="W1171" s="102">
        <v>135</v>
      </c>
      <c r="X1171" s="102" t="str">
        <v>S25-15</v>
      </c>
      <c r="Y1171" s="102">
        <v>186</v>
      </c>
      <c r="Z1171" s="102">
        <v>50</v>
      </c>
      <c r="AA1171" s="102">
        <v>136</v>
      </c>
      <c r="AB1171" s="13" t="str">
        <v>S25</v>
      </c>
    </row>
    <row r="1172" spans="1:28" x14ac:dyDescent="0.25">
      <c r="A1172" s="103">
        <v>45728</v>
      </c>
      <c r="B1172" s="102" t="str">
        <v>Italgsa-Azura</v>
      </c>
      <c r="C1172" s="102" t="str">
        <v>Tour Operator</v>
      </c>
      <c r="D1172" s="102" t="str">
        <v/>
      </c>
      <c r="E1172" s="102" t="str">
        <v/>
      </c>
      <c r="F1172" s="102" t="str">
        <v>RT</v>
      </c>
      <c r="G1172" s="102" t="str">
        <v>Outbound</v>
      </c>
      <c r="H1172" s="102" t="str">
        <v>4S6006</v>
      </c>
      <c r="I1172" s="103" t="str">
        <v>FCO-SSH</v>
      </c>
      <c r="J1172" s="135">
        <v>45870</v>
      </c>
      <c r="K1172" s="102">
        <v>0</v>
      </c>
      <c r="L1172" s="102">
        <v>0</v>
      </c>
      <c r="M1172" s="102" t="str">
        <v/>
      </c>
      <c r="N1172" s="102" t="str">
        <v/>
      </c>
      <c r="O1172" s="102" t="str">
        <v/>
      </c>
      <c r="P1172" s="102">
        <v>0</v>
      </c>
      <c r="Q1172" s="102" t="str">
        <v>Confirmed</v>
      </c>
      <c r="R1172" s="102" t="str">
        <v>On Review</v>
      </c>
      <c r="S1172" s="102" t="str">
        <v>FCO</v>
      </c>
      <c r="T1172" s="102" t="str">
        <v>SSH</v>
      </c>
      <c r="U1172" s="102" t="str">
        <v>FCO</v>
      </c>
      <c r="V1172" s="102">
        <v>5</v>
      </c>
      <c r="W1172" s="102">
        <v>142</v>
      </c>
      <c r="X1172" s="102" t="str">
        <v>S25-15</v>
      </c>
      <c r="Y1172" s="102">
        <v>186</v>
      </c>
      <c r="Z1172" s="102">
        <v>62</v>
      </c>
      <c r="AA1172" s="102">
        <v>124</v>
      </c>
      <c r="AB1172" s="13" t="str">
        <v>S25</v>
      </c>
    </row>
    <row r="1173" spans="1:28" x14ac:dyDescent="0.25">
      <c r="A1173" s="103">
        <v>45728</v>
      </c>
      <c r="B1173" s="102" t="str">
        <v>Italgsa-Azura</v>
      </c>
      <c r="C1173" s="102" t="str">
        <v>Tour Operator</v>
      </c>
      <c r="D1173" s="102" t="str">
        <v/>
      </c>
      <c r="E1173" s="102" t="str">
        <v/>
      </c>
      <c r="F1173" s="102" t="str">
        <v>RT</v>
      </c>
      <c r="G1173" s="102" t="str">
        <v>Outbound</v>
      </c>
      <c r="H1173" s="102" t="str">
        <v>4S6006</v>
      </c>
      <c r="I1173" s="103" t="str">
        <v>FCO-SSH</v>
      </c>
      <c r="J1173" s="135">
        <v>45877</v>
      </c>
      <c r="K1173" s="102">
        <v>0</v>
      </c>
      <c r="L1173" s="102">
        <v>0</v>
      </c>
      <c r="M1173" s="102" t="str">
        <v/>
      </c>
      <c r="N1173" s="102" t="str">
        <v/>
      </c>
      <c r="O1173" s="102" t="str">
        <v/>
      </c>
      <c r="P1173" s="102">
        <v>0</v>
      </c>
      <c r="Q1173" s="102" t="str">
        <v>Confirmed</v>
      </c>
      <c r="R1173" s="102" t="str">
        <v>On Review</v>
      </c>
      <c r="S1173" s="102" t="str">
        <v>FCO</v>
      </c>
      <c r="T1173" s="102" t="str">
        <v>SSH</v>
      </c>
      <c r="U1173" s="102" t="str">
        <v>FCO</v>
      </c>
      <c r="V1173" s="102">
        <v>5</v>
      </c>
      <c r="W1173" s="102">
        <v>149</v>
      </c>
      <c r="X1173" s="102" t="str">
        <v>S25-15</v>
      </c>
      <c r="Y1173" s="102">
        <v>186</v>
      </c>
      <c r="Z1173" s="102">
        <v>90</v>
      </c>
      <c r="AA1173" s="102">
        <v>96</v>
      </c>
      <c r="AB1173" s="13" t="str">
        <v>S25</v>
      </c>
    </row>
    <row r="1174" spans="1:28" x14ac:dyDescent="0.25">
      <c r="A1174" s="103">
        <v>45728</v>
      </c>
      <c r="B1174" s="102" t="str">
        <v>Italgsa-Azura</v>
      </c>
      <c r="C1174" s="102" t="str">
        <v>Tour Operator</v>
      </c>
      <c r="D1174" s="102" t="str">
        <v/>
      </c>
      <c r="E1174" s="102" t="str">
        <v/>
      </c>
      <c r="F1174" s="102" t="str">
        <v>RT</v>
      </c>
      <c r="G1174" s="102" t="str">
        <v>Outbound</v>
      </c>
      <c r="H1174" s="102" t="str">
        <v>4S6006</v>
      </c>
      <c r="I1174" s="103" t="str">
        <v>FCO-SSH</v>
      </c>
      <c r="J1174" s="135">
        <v>45884</v>
      </c>
      <c r="K1174" s="102">
        <v>0</v>
      </c>
      <c r="L1174" s="102">
        <v>0</v>
      </c>
      <c r="M1174" s="102" t="str">
        <v/>
      </c>
      <c r="N1174" s="102" t="str">
        <v/>
      </c>
      <c r="O1174" s="102" t="str">
        <v/>
      </c>
      <c r="P1174" s="102">
        <v>0</v>
      </c>
      <c r="Q1174" s="102" t="str">
        <v>Confirmed</v>
      </c>
      <c r="R1174" s="102" t="str">
        <v>On Review</v>
      </c>
      <c r="S1174" s="102" t="str">
        <v>FCO</v>
      </c>
      <c r="T1174" s="102" t="str">
        <v>SSH</v>
      </c>
      <c r="U1174" s="102" t="str">
        <v>FCO</v>
      </c>
      <c r="V1174" s="102">
        <v>5</v>
      </c>
      <c r="W1174" s="102">
        <v>156</v>
      </c>
      <c r="X1174" s="102" t="str">
        <v>S25-15</v>
      </c>
      <c r="Y1174" s="102">
        <v>186</v>
      </c>
      <c r="Z1174" s="102">
        <v>73</v>
      </c>
      <c r="AA1174" s="102">
        <v>113</v>
      </c>
      <c r="AB1174" s="13" t="str">
        <v>S25</v>
      </c>
    </row>
    <row r="1175" spans="1:28" x14ac:dyDescent="0.25">
      <c r="A1175" s="103">
        <v>45728</v>
      </c>
      <c r="B1175" s="102" t="str">
        <v>Italgsa-Azura</v>
      </c>
      <c r="C1175" s="102" t="str">
        <v>Tour Operator</v>
      </c>
      <c r="D1175" s="102" t="str">
        <v/>
      </c>
      <c r="E1175" s="102" t="str">
        <v/>
      </c>
      <c r="F1175" s="102" t="str">
        <v>RT</v>
      </c>
      <c r="G1175" s="102" t="str">
        <v>Outbound</v>
      </c>
      <c r="H1175" s="102" t="str">
        <v>4S6006</v>
      </c>
      <c r="I1175" s="103" t="str">
        <v>FCO-SSH</v>
      </c>
      <c r="J1175" s="135">
        <v>45891</v>
      </c>
      <c r="K1175" s="102">
        <v>0</v>
      </c>
      <c r="L1175" s="102">
        <v>0</v>
      </c>
      <c r="M1175" s="102" t="str">
        <v/>
      </c>
      <c r="N1175" s="102" t="str">
        <v/>
      </c>
      <c r="O1175" s="102" t="str">
        <v/>
      </c>
      <c r="P1175" s="102">
        <v>0</v>
      </c>
      <c r="Q1175" s="102" t="str">
        <v>Confirmed</v>
      </c>
      <c r="R1175" s="102" t="str">
        <v>On Review</v>
      </c>
      <c r="S1175" s="102" t="str">
        <v>FCO</v>
      </c>
      <c r="T1175" s="102" t="str">
        <v>SSH</v>
      </c>
      <c r="U1175" s="102" t="str">
        <v>FCO</v>
      </c>
      <c r="V1175" s="102">
        <v>5</v>
      </c>
      <c r="W1175" s="102">
        <v>163</v>
      </c>
      <c r="X1175" s="102" t="str">
        <v>S25-15</v>
      </c>
      <c r="Y1175" s="102">
        <v>186</v>
      </c>
      <c r="Z1175" s="102">
        <v>62</v>
      </c>
      <c r="AA1175" s="102">
        <v>124</v>
      </c>
      <c r="AB1175" s="13" t="str">
        <v>S25</v>
      </c>
    </row>
    <row r="1176" spans="1:28" x14ac:dyDescent="0.25">
      <c r="A1176" s="103">
        <v>45728</v>
      </c>
      <c r="B1176" s="102" t="str">
        <v>Italgsa-Azura</v>
      </c>
      <c r="C1176" s="102" t="str">
        <v>Tour Operator</v>
      </c>
      <c r="D1176" s="102" t="str">
        <v/>
      </c>
      <c r="E1176" s="102" t="str">
        <v/>
      </c>
      <c r="F1176" s="102" t="str">
        <v>RT</v>
      </c>
      <c r="G1176" s="102" t="str">
        <v>Outbound</v>
      </c>
      <c r="H1176" s="102" t="str">
        <v>4S6006</v>
      </c>
      <c r="I1176" s="103" t="str">
        <v>FCO-SSH</v>
      </c>
      <c r="J1176" s="135">
        <v>45898</v>
      </c>
      <c r="K1176" s="102">
        <v>0</v>
      </c>
      <c r="L1176" s="102">
        <v>0</v>
      </c>
      <c r="M1176" s="102" t="str">
        <v/>
      </c>
      <c r="N1176" s="102" t="str">
        <v/>
      </c>
      <c r="O1176" s="102" t="str">
        <v/>
      </c>
      <c r="P1176" s="102">
        <v>0</v>
      </c>
      <c r="Q1176" s="102" t="str">
        <v>Confirmed</v>
      </c>
      <c r="R1176" s="102" t="str">
        <v>On Review</v>
      </c>
      <c r="S1176" s="102" t="str">
        <v>FCO</v>
      </c>
      <c r="T1176" s="102" t="str">
        <v>SSH</v>
      </c>
      <c r="U1176" s="102" t="str">
        <v>FCO</v>
      </c>
      <c r="V1176" s="102">
        <v>5</v>
      </c>
      <c r="W1176" s="102">
        <v>170</v>
      </c>
      <c r="X1176" s="102" t="str">
        <v>S25-15</v>
      </c>
      <c r="Y1176" s="102">
        <v>186</v>
      </c>
      <c r="Z1176" s="102">
        <v>54</v>
      </c>
      <c r="AA1176" s="102">
        <v>132</v>
      </c>
      <c r="AB1176" s="13" t="str">
        <v>S25</v>
      </c>
    </row>
    <row r="1177" spans="1:28" x14ac:dyDescent="0.25">
      <c r="A1177" s="103">
        <v>45728</v>
      </c>
      <c r="B1177" s="102" t="str">
        <v>Italgsa-Azura</v>
      </c>
      <c r="C1177" s="102" t="str">
        <v>Tour Operator</v>
      </c>
      <c r="D1177" s="102" t="str">
        <v/>
      </c>
      <c r="E1177" s="102" t="str">
        <v/>
      </c>
      <c r="F1177" s="102" t="str">
        <v>RT</v>
      </c>
      <c r="G1177" s="102" t="str">
        <v>Outbound</v>
      </c>
      <c r="H1177" s="102" t="str">
        <v>4S6006</v>
      </c>
      <c r="I1177" s="103" t="str">
        <v>FCO-SSH</v>
      </c>
      <c r="J1177" s="135">
        <v>45905</v>
      </c>
      <c r="K1177" s="102">
        <v>0</v>
      </c>
      <c r="L1177" s="102">
        <v>0</v>
      </c>
      <c r="M1177" s="102" t="str">
        <v/>
      </c>
      <c r="N1177" s="102" t="str">
        <v/>
      </c>
      <c r="O1177" s="102" t="str">
        <v/>
      </c>
      <c r="P1177" s="102">
        <v>0</v>
      </c>
      <c r="Q1177" s="102" t="str">
        <v>Confirmed</v>
      </c>
      <c r="R1177" s="102" t="str">
        <v>On Review</v>
      </c>
      <c r="S1177" s="102" t="str">
        <v>FCO</v>
      </c>
      <c r="T1177" s="102" t="str">
        <v>SSH</v>
      </c>
      <c r="U1177" s="102" t="str">
        <v>FCO</v>
      </c>
      <c r="V1177" s="102">
        <v>5</v>
      </c>
      <c r="W1177" s="102">
        <v>177</v>
      </c>
      <c r="X1177" s="102" t="str">
        <v>S25-15</v>
      </c>
      <c r="Y1177" s="102">
        <v>186</v>
      </c>
      <c r="Z1177" s="102">
        <v>50</v>
      </c>
      <c r="AA1177" s="102">
        <v>136</v>
      </c>
      <c r="AB1177" s="13" t="str">
        <v>S25</v>
      </c>
    </row>
    <row r="1178" spans="1:28" x14ac:dyDescent="0.25">
      <c r="A1178" s="103">
        <v>45728</v>
      </c>
      <c r="B1178" s="102" t="str">
        <v>Italgsa-Azura</v>
      </c>
      <c r="C1178" s="102" t="str">
        <v>Tour Operator</v>
      </c>
      <c r="D1178" s="102" t="str">
        <v/>
      </c>
      <c r="E1178" s="102" t="str">
        <v/>
      </c>
      <c r="F1178" s="102" t="str">
        <v>RT</v>
      </c>
      <c r="G1178" s="102" t="str">
        <v>Inbound</v>
      </c>
      <c r="H1178" s="102" t="str">
        <v>4S6005</v>
      </c>
      <c r="I1178" s="103" t="str">
        <v>SSH-FCO</v>
      </c>
      <c r="J1178" s="135">
        <v>45863</v>
      </c>
      <c r="K1178" s="102">
        <v>0</v>
      </c>
      <c r="L1178" s="102">
        <v>0</v>
      </c>
      <c r="M1178" s="102" t="str">
        <v/>
      </c>
      <c r="N1178" s="102" t="str">
        <v/>
      </c>
      <c r="O1178" s="102" t="str">
        <v/>
      </c>
      <c r="P1178" s="102">
        <v>0</v>
      </c>
      <c r="Q1178" s="102" t="str">
        <v>Confirmed</v>
      </c>
      <c r="R1178" s="102" t="str">
        <v>On Review</v>
      </c>
      <c r="S1178" s="102" t="str">
        <v>SSH</v>
      </c>
      <c r="T1178" s="102" t="str">
        <v>FCO</v>
      </c>
      <c r="U1178" s="102" t="str">
        <v>FCO</v>
      </c>
      <c r="V1178" s="102">
        <v>5</v>
      </c>
      <c r="W1178" s="102">
        <v>135</v>
      </c>
      <c r="X1178" s="102" t="str">
        <v>S25-15</v>
      </c>
      <c r="Y1178" s="102">
        <v>186</v>
      </c>
      <c r="Z1178" s="102">
        <v>50</v>
      </c>
      <c r="AA1178" s="102">
        <v>136</v>
      </c>
      <c r="AB1178" s="13" t="str">
        <v>S25</v>
      </c>
    </row>
    <row r="1179" spans="1:28" x14ac:dyDescent="0.25">
      <c r="A1179" s="103">
        <v>45728</v>
      </c>
      <c r="B1179" s="102" t="str">
        <v>Italgsa-Azura</v>
      </c>
      <c r="C1179" s="102" t="str">
        <v>Tour Operator</v>
      </c>
      <c r="D1179" s="102" t="str">
        <v/>
      </c>
      <c r="E1179" s="102" t="str">
        <v/>
      </c>
      <c r="F1179" s="102" t="str">
        <v>RT</v>
      </c>
      <c r="G1179" s="102" t="str">
        <v>Inbound</v>
      </c>
      <c r="H1179" s="102" t="str">
        <v>4S6005</v>
      </c>
      <c r="I1179" s="103" t="str">
        <v>SSH-FCO</v>
      </c>
      <c r="J1179" s="135">
        <v>45870</v>
      </c>
      <c r="K1179" s="102">
        <v>0</v>
      </c>
      <c r="L1179" s="102">
        <v>0</v>
      </c>
      <c r="M1179" s="102" t="str">
        <v/>
      </c>
      <c r="N1179" s="102" t="str">
        <v/>
      </c>
      <c r="O1179" s="102" t="str">
        <v/>
      </c>
      <c r="P1179" s="102">
        <v>0</v>
      </c>
      <c r="Q1179" s="102" t="str">
        <v>Confirmed</v>
      </c>
      <c r="R1179" s="102" t="str">
        <v>On Review</v>
      </c>
      <c r="S1179" s="102" t="str">
        <v>SSH</v>
      </c>
      <c r="T1179" s="102" t="str">
        <v>FCO</v>
      </c>
      <c r="U1179" s="102" t="str">
        <v>FCO</v>
      </c>
      <c r="V1179" s="102">
        <v>5</v>
      </c>
      <c r="W1179" s="102">
        <v>142</v>
      </c>
      <c r="X1179" s="102" t="str">
        <v>S25-15</v>
      </c>
      <c r="Y1179" s="102">
        <v>186</v>
      </c>
      <c r="Z1179" s="102">
        <v>54</v>
      </c>
      <c r="AA1179" s="102">
        <v>132</v>
      </c>
      <c r="AB1179" s="13" t="str">
        <v>S25</v>
      </c>
    </row>
    <row r="1180" spans="1:28" x14ac:dyDescent="0.25">
      <c r="A1180" s="103">
        <v>45728</v>
      </c>
      <c r="B1180" s="102" t="str">
        <v>Italgsa-Azura</v>
      </c>
      <c r="C1180" s="102" t="str">
        <v>Tour Operator</v>
      </c>
      <c r="D1180" s="102" t="str">
        <v/>
      </c>
      <c r="E1180" s="102" t="str">
        <v/>
      </c>
      <c r="F1180" s="102" t="str">
        <v>RT</v>
      </c>
      <c r="G1180" s="102" t="str">
        <v>Inbound</v>
      </c>
      <c r="H1180" s="102" t="str">
        <v>4S6005</v>
      </c>
      <c r="I1180" s="103" t="str">
        <v>SSH-FCO</v>
      </c>
      <c r="J1180" s="135">
        <v>45877</v>
      </c>
      <c r="K1180" s="102">
        <v>0</v>
      </c>
      <c r="L1180" s="102">
        <v>0</v>
      </c>
      <c r="M1180" s="102" t="str">
        <v/>
      </c>
      <c r="N1180" s="102" t="str">
        <v/>
      </c>
      <c r="O1180" s="102" t="str">
        <v/>
      </c>
      <c r="P1180" s="102">
        <v>0</v>
      </c>
      <c r="Q1180" s="102" t="str">
        <v>Confirmed</v>
      </c>
      <c r="R1180" s="102" t="str">
        <v>On Review</v>
      </c>
      <c r="S1180" s="102" t="str">
        <v>SSH</v>
      </c>
      <c r="T1180" s="102" t="str">
        <v>FCO</v>
      </c>
      <c r="U1180" s="102" t="str">
        <v>FCO</v>
      </c>
      <c r="V1180" s="102">
        <v>5</v>
      </c>
      <c r="W1180" s="102">
        <v>149</v>
      </c>
      <c r="X1180" s="102" t="str">
        <v>S25-15</v>
      </c>
      <c r="Y1180" s="102">
        <v>186</v>
      </c>
      <c r="Z1180" s="102">
        <v>60</v>
      </c>
      <c r="AA1180" s="102">
        <v>126</v>
      </c>
      <c r="AB1180" s="13" t="str">
        <v>S25</v>
      </c>
    </row>
    <row r="1181" spans="1:28" x14ac:dyDescent="0.25">
      <c r="A1181" s="103">
        <v>45728</v>
      </c>
      <c r="B1181" s="102" t="str">
        <v>Italgsa-Azura</v>
      </c>
      <c r="C1181" s="102" t="str">
        <v>Tour Operator</v>
      </c>
      <c r="D1181" s="102" t="str">
        <v/>
      </c>
      <c r="E1181" s="102" t="str">
        <v/>
      </c>
      <c r="F1181" s="102" t="str">
        <v>RT</v>
      </c>
      <c r="G1181" s="102" t="str">
        <v>Inbound</v>
      </c>
      <c r="H1181" s="102" t="str">
        <v>4S6005</v>
      </c>
      <c r="I1181" s="103" t="str">
        <v>SSH-FCO</v>
      </c>
      <c r="J1181" s="135">
        <v>45884</v>
      </c>
      <c r="K1181" s="102">
        <v>0</v>
      </c>
      <c r="L1181" s="102">
        <v>0</v>
      </c>
      <c r="M1181" s="102" t="str">
        <v/>
      </c>
      <c r="N1181" s="102" t="str">
        <v/>
      </c>
      <c r="O1181" s="102" t="str">
        <v/>
      </c>
      <c r="P1181" s="102">
        <v>0</v>
      </c>
      <c r="Q1181" s="102" t="str">
        <v>Confirmed</v>
      </c>
      <c r="R1181" s="102" t="str">
        <v>On Review</v>
      </c>
      <c r="S1181" s="102" t="str">
        <v>SSH</v>
      </c>
      <c r="T1181" s="102" t="str">
        <v>FCO</v>
      </c>
      <c r="U1181" s="102" t="str">
        <v>FCO</v>
      </c>
      <c r="V1181" s="102">
        <v>5</v>
      </c>
      <c r="W1181" s="102">
        <v>156</v>
      </c>
      <c r="X1181" s="102" t="str">
        <v>S25-15</v>
      </c>
      <c r="Y1181" s="102">
        <v>186</v>
      </c>
      <c r="Z1181" s="102">
        <v>64</v>
      </c>
      <c r="AA1181" s="102">
        <v>122</v>
      </c>
      <c r="AB1181" s="13" t="str">
        <v>S25</v>
      </c>
    </row>
    <row r="1182" spans="1:28" x14ac:dyDescent="0.25">
      <c r="A1182" s="103">
        <v>45728</v>
      </c>
      <c r="B1182" s="102" t="str">
        <v>Italgsa-Azura</v>
      </c>
      <c r="C1182" s="102" t="str">
        <v>Tour Operator</v>
      </c>
      <c r="D1182" s="102" t="str">
        <v/>
      </c>
      <c r="E1182" s="102" t="str">
        <v/>
      </c>
      <c r="F1182" s="102" t="str">
        <v>RT</v>
      </c>
      <c r="G1182" s="102" t="str">
        <v>Inbound</v>
      </c>
      <c r="H1182" s="102" t="str">
        <v>4S6005</v>
      </c>
      <c r="I1182" s="103" t="str">
        <v>SSH-FCO</v>
      </c>
      <c r="J1182" s="135">
        <v>45891</v>
      </c>
      <c r="K1182" s="102">
        <v>0</v>
      </c>
      <c r="L1182" s="102">
        <v>0</v>
      </c>
      <c r="M1182" s="102" t="str">
        <v/>
      </c>
      <c r="N1182" s="102" t="str">
        <v/>
      </c>
      <c r="O1182" s="102" t="str">
        <v/>
      </c>
      <c r="P1182" s="102">
        <v>0</v>
      </c>
      <c r="Q1182" s="102" t="str">
        <v>Confirmed</v>
      </c>
      <c r="R1182" s="102" t="str">
        <v>On Review</v>
      </c>
      <c r="S1182" s="102" t="str">
        <v>SSH</v>
      </c>
      <c r="T1182" s="102" t="str">
        <v>FCO</v>
      </c>
      <c r="U1182" s="102" t="str">
        <v>FCO</v>
      </c>
      <c r="V1182" s="102">
        <v>5</v>
      </c>
      <c r="W1182" s="102">
        <v>163</v>
      </c>
      <c r="X1182" s="102" t="str">
        <v>S25-15</v>
      </c>
      <c r="Y1182" s="102">
        <v>186</v>
      </c>
      <c r="Z1182" s="102">
        <v>118</v>
      </c>
      <c r="AA1182" s="102">
        <v>68</v>
      </c>
      <c r="AB1182" s="13" t="str">
        <v>S25</v>
      </c>
    </row>
    <row r="1183" spans="1:28" x14ac:dyDescent="0.25">
      <c r="A1183" s="103">
        <v>45728</v>
      </c>
      <c r="B1183" s="102" t="str">
        <v>Italgsa-Azura</v>
      </c>
      <c r="C1183" s="102" t="str">
        <v>Tour Operator</v>
      </c>
      <c r="D1183" s="102" t="str">
        <v/>
      </c>
      <c r="E1183" s="102" t="str">
        <v/>
      </c>
      <c r="F1183" s="102" t="str">
        <v>RT</v>
      </c>
      <c r="G1183" s="102" t="str">
        <v>Inbound</v>
      </c>
      <c r="H1183" s="102" t="str">
        <v>4S6005</v>
      </c>
      <c r="I1183" s="103" t="str">
        <v>SSH-FCO</v>
      </c>
      <c r="J1183" s="135">
        <v>45898</v>
      </c>
      <c r="K1183" s="102">
        <v>0</v>
      </c>
      <c r="L1183" s="102">
        <v>0</v>
      </c>
      <c r="M1183" s="102" t="str">
        <v/>
      </c>
      <c r="N1183" s="102" t="str">
        <v/>
      </c>
      <c r="O1183" s="102" t="str">
        <v/>
      </c>
      <c r="P1183" s="102">
        <v>0</v>
      </c>
      <c r="Q1183" s="102" t="str">
        <v>Confirmed</v>
      </c>
      <c r="R1183" s="102" t="str">
        <v>On Review</v>
      </c>
      <c r="S1183" s="102" t="str">
        <v>SSH</v>
      </c>
      <c r="T1183" s="102" t="str">
        <v>FCO</v>
      </c>
      <c r="U1183" s="102" t="str">
        <v>FCO</v>
      </c>
      <c r="V1183" s="102">
        <v>5</v>
      </c>
      <c r="W1183" s="102">
        <v>170</v>
      </c>
      <c r="X1183" s="102" t="str">
        <v>S25-15</v>
      </c>
      <c r="Y1183" s="102">
        <v>186</v>
      </c>
      <c r="Z1183" s="102">
        <v>86</v>
      </c>
      <c r="AA1183" s="102">
        <v>100</v>
      </c>
      <c r="AB1183" s="13" t="str">
        <v>S25</v>
      </c>
    </row>
    <row r="1184" spans="1:28" x14ac:dyDescent="0.25">
      <c r="A1184" s="103">
        <v>45728</v>
      </c>
      <c r="B1184" s="102" t="str">
        <v>Italgsa-Azura</v>
      </c>
      <c r="C1184" s="102" t="str">
        <v>Tour Operator</v>
      </c>
      <c r="D1184" s="102" t="str">
        <v/>
      </c>
      <c r="E1184" s="102" t="str">
        <v/>
      </c>
      <c r="F1184" s="102" t="str">
        <v>RT</v>
      </c>
      <c r="G1184" s="102" t="str">
        <v>Inbound</v>
      </c>
      <c r="H1184" s="102" t="str">
        <v>4S6005</v>
      </c>
      <c r="I1184" s="103" t="str">
        <v>SSH-FCO</v>
      </c>
      <c r="J1184" s="135">
        <v>45905</v>
      </c>
      <c r="K1184" s="102">
        <v>0</v>
      </c>
      <c r="L1184" s="102">
        <v>0</v>
      </c>
      <c r="M1184" s="102" t="str">
        <v/>
      </c>
      <c r="N1184" s="102" t="str">
        <v/>
      </c>
      <c r="O1184" s="102" t="str">
        <v/>
      </c>
      <c r="P1184" s="102">
        <v>0</v>
      </c>
      <c r="Q1184" s="102" t="str">
        <v>Confirmed</v>
      </c>
      <c r="R1184" s="102" t="str">
        <v>On Review</v>
      </c>
      <c r="S1184" s="102" t="str">
        <v>SSH</v>
      </c>
      <c r="T1184" s="102" t="str">
        <v>FCO</v>
      </c>
      <c r="U1184" s="102" t="str">
        <v>FCO</v>
      </c>
      <c r="V1184" s="102">
        <v>5</v>
      </c>
      <c r="W1184" s="102">
        <v>177</v>
      </c>
      <c r="X1184" s="102" t="str">
        <v>S25-15</v>
      </c>
      <c r="Y1184" s="102">
        <v>186</v>
      </c>
      <c r="Z1184" s="102">
        <v>56</v>
      </c>
      <c r="AA1184" s="102">
        <v>130</v>
      </c>
      <c r="AB1184" s="13" t="str">
        <v>S25</v>
      </c>
    </row>
    <row r="1185" spans="1:28" x14ac:dyDescent="0.25">
      <c r="A1185" s="103">
        <v>45728</v>
      </c>
      <c r="B1185" s="102" t="str">
        <v>Italgsa-Azura</v>
      </c>
      <c r="C1185" s="102" t="str">
        <v>Tour Operator</v>
      </c>
      <c r="D1185" s="102" t="str">
        <v/>
      </c>
      <c r="E1185" s="102" t="str">
        <v/>
      </c>
      <c r="F1185" s="102" t="str">
        <v>RT</v>
      </c>
      <c r="G1185" s="102" t="str">
        <v>Inbound</v>
      </c>
      <c r="H1185" s="102" t="str">
        <v>4S6005</v>
      </c>
      <c r="I1185" s="103" t="str">
        <v>SSH-FCO</v>
      </c>
      <c r="J1185" s="135">
        <v>45912</v>
      </c>
      <c r="K1185" s="102">
        <v>0</v>
      </c>
      <c r="L1185" s="102">
        <v>0</v>
      </c>
      <c r="M1185" s="102" t="str">
        <v/>
      </c>
      <c r="N1185" s="102" t="str">
        <v/>
      </c>
      <c r="O1185" s="102" t="str">
        <v/>
      </c>
      <c r="P1185" s="102">
        <v>0</v>
      </c>
      <c r="Q1185" s="102" t="str">
        <v>Confirmed</v>
      </c>
      <c r="R1185" s="102" t="str">
        <v>On Review</v>
      </c>
      <c r="S1185" s="102" t="str">
        <v>SSH</v>
      </c>
      <c r="T1185" s="102" t="str">
        <v>FCO</v>
      </c>
      <c r="U1185" s="102" t="str">
        <v>FCO</v>
      </c>
      <c r="V1185" s="102">
        <v>5</v>
      </c>
      <c r="W1185" s="102">
        <v>184</v>
      </c>
      <c r="X1185" s="102" t="str">
        <v>S25-15</v>
      </c>
      <c r="Y1185" s="102">
        <v>186</v>
      </c>
      <c r="Z1185" s="102">
        <v>52</v>
      </c>
      <c r="AA1185" s="102">
        <v>134</v>
      </c>
      <c r="AB1185" s="13" t="str">
        <v>S25</v>
      </c>
    </row>
    <row r="1186" spans="1:28" x14ac:dyDescent="0.25">
      <c r="A1186" s="103">
        <v>45727</v>
      </c>
      <c r="B1186" s="102" t="str">
        <v>APG</v>
      </c>
      <c r="C1186" s="102" t="str">
        <v>Distributor</v>
      </c>
      <c r="D1186" s="102" t="str">
        <v/>
      </c>
      <c r="E1186" s="102" t="str">
        <v>12LN7K</v>
      </c>
      <c r="F1186" s="102" t="str">
        <v>OW</v>
      </c>
      <c r="G1186" s="102" t="str">
        <v>Outbound</v>
      </c>
      <c r="H1186" s="102" t="str">
        <v>4S6005</v>
      </c>
      <c r="I1186" s="103" t="str">
        <v>SSH-FCO</v>
      </c>
      <c r="J1186" s="135">
        <v>45898</v>
      </c>
      <c r="K1186" s="102">
        <v>1</v>
      </c>
      <c r="L1186" s="102">
        <v>1</v>
      </c>
      <c r="M1186" s="102">
        <v>240</v>
      </c>
      <c r="N1186" s="102">
        <v>37.14</v>
      </c>
      <c r="O1186" s="102">
        <v>30</v>
      </c>
      <c r="P1186" s="102">
        <v>307.14</v>
      </c>
      <c r="Q1186" s="102" t="str">
        <v>Confirmed</v>
      </c>
      <c r="R1186" s="102" t="str">
        <v>Closed Deal</v>
      </c>
      <c r="S1186" s="102" t="str">
        <v>SSH</v>
      </c>
      <c r="T1186" s="102" t="str">
        <v>FCO</v>
      </c>
      <c r="U1186" s="102" t="str">
        <v>FCO</v>
      </c>
      <c r="V1186" s="102">
        <v>5</v>
      </c>
      <c r="W1186" s="102">
        <v>171</v>
      </c>
      <c r="X1186" s="102" t="str">
        <v>S25-15</v>
      </c>
      <c r="Y1186" s="102">
        <v>186</v>
      </c>
      <c r="Z1186" s="102">
        <v>86</v>
      </c>
      <c r="AA1186" s="102">
        <v>100</v>
      </c>
      <c r="AB1186" s="13" t="str">
        <v>S25</v>
      </c>
    </row>
    <row r="1187" spans="1:28" x14ac:dyDescent="0.25">
      <c r="A1187" s="103">
        <v>45727</v>
      </c>
      <c r="B1187" s="102" t="str">
        <v>APG</v>
      </c>
      <c r="C1187" s="102" t="str">
        <v>Distributor</v>
      </c>
      <c r="D1187" s="102" t="str">
        <v/>
      </c>
      <c r="E1187" s="102" t="str">
        <v>12LN7K</v>
      </c>
      <c r="F1187" s="102" t="str">
        <v>OW</v>
      </c>
      <c r="G1187" s="102" t="str">
        <v>Outbound</v>
      </c>
      <c r="H1187" s="102" t="str">
        <v>4S6005</v>
      </c>
      <c r="I1187" s="103" t="str">
        <v>SSH-FCO</v>
      </c>
      <c r="J1187" s="135">
        <v>45898</v>
      </c>
      <c r="K1187" s="102">
        <v>1</v>
      </c>
      <c r="L1187" s="102">
        <v>1</v>
      </c>
      <c r="M1187" s="102">
        <v>240</v>
      </c>
      <c r="N1187" s="102">
        <v>37.14</v>
      </c>
      <c r="O1187" s="102">
        <v>30</v>
      </c>
      <c r="P1187" s="102">
        <v>307.14</v>
      </c>
      <c r="Q1187" s="102" t="str">
        <v>Confirmed</v>
      </c>
      <c r="R1187" s="102" t="str">
        <v>Closed Deal</v>
      </c>
      <c r="S1187" s="102" t="str">
        <v>SSH</v>
      </c>
      <c r="T1187" s="102" t="str">
        <v>FCO</v>
      </c>
      <c r="U1187" s="102" t="str">
        <v>FCO</v>
      </c>
      <c r="V1187" s="102">
        <v>5</v>
      </c>
      <c r="W1187" s="102">
        <v>171</v>
      </c>
      <c r="X1187" s="102" t="str">
        <v>S25-15</v>
      </c>
      <c r="Y1187" s="102">
        <v>186</v>
      </c>
      <c r="Z1187" s="102">
        <v>86</v>
      </c>
      <c r="AA1187" s="102">
        <v>100</v>
      </c>
      <c r="AB1187" s="13" t="str">
        <v>S25</v>
      </c>
    </row>
    <row r="1188" spans="1:28" x14ac:dyDescent="0.25">
      <c r="A1188" s="103">
        <v>45727</v>
      </c>
      <c r="B1188" s="102" t="str">
        <v>APG</v>
      </c>
      <c r="C1188" s="102" t="str">
        <v>Distributor</v>
      </c>
      <c r="D1188" s="102" t="str">
        <v/>
      </c>
      <c r="E1188" s="102" t="str">
        <v>12LNZK</v>
      </c>
      <c r="F1188" s="102" t="str">
        <v>OW</v>
      </c>
      <c r="G1188" s="102" t="str">
        <v>Outbound</v>
      </c>
      <c r="H1188" s="102" t="str">
        <v>4S6005</v>
      </c>
      <c r="I1188" s="103" t="str">
        <v>SSH-FCO</v>
      </c>
      <c r="J1188" s="135">
        <v>45891</v>
      </c>
      <c r="K1188" s="102">
        <v>1</v>
      </c>
      <c r="L1188" s="102">
        <v>1</v>
      </c>
      <c r="M1188" s="102">
        <v>275</v>
      </c>
      <c r="N1188" s="102">
        <v>37.14</v>
      </c>
      <c r="O1188" s="102">
        <v>30</v>
      </c>
      <c r="P1188" s="102">
        <v>342.14</v>
      </c>
      <c r="Q1188" s="102" t="str">
        <v>Confirmed</v>
      </c>
      <c r="R1188" s="102" t="str">
        <v>Closed Deal</v>
      </c>
      <c r="S1188" s="102" t="str">
        <v>SSH</v>
      </c>
      <c r="T1188" s="102" t="str">
        <v>FCO</v>
      </c>
      <c r="U1188" s="102" t="str">
        <v>FCO</v>
      </c>
      <c r="V1188" s="102">
        <v>5</v>
      </c>
      <c r="W1188" s="102">
        <v>164</v>
      </c>
      <c r="X1188" s="102" t="str">
        <v>S25-15</v>
      </c>
      <c r="Y1188" s="102">
        <v>186</v>
      </c>
      <c r="Z1188" s="102">
        <v>118</v>
      </c>
      <c r="AA1188" s="102">
        <v>68</v>
      </c>
      <c r="AB1188" s="13" t="str">
        <v>S25</v>
      </c>
    </row>
    <row r="1189" spans="1:28" x14ac:dyDescent="0.25">
      <c r="A1189" s="103">
        <v>45727</v>
      </c>
      <c r="B1189" s="102" t="str">
        <v>APG</v>
      </c>
      <c r="C1189" s="102" t="str">
        <v>Distributor</v>
      </c>
      <c r="D1189" s="102" t="str">
        <v/>
      </c>
      <c r="E1189" s="102" t="str">
        <v>12LNZK</v>
      </c>
      <c r="F1189" s="102" t="str">
        <v>OW</v>
      </c>
      <c r="G1189" s="102" t="str">
        <v>Outbound</v>
      </c>
      <c r="H1189" s="102" t="str">
        <v>4S6005</v>
      </c>
      <c r="I1189" s="103" t="str">
        <v>SSH-FCO</v>
      </c>
      <c r="J1189" s="135">
        <v>45891</v>
      </c>
      <c r="K1189" s="102">
        <v>1</v>
      </c>
      <c r="L1189" s="102">
        <v>1</v>
      </c>
      <c r="M1189" s="102">
        <v>275</v>
      </c>
      <c r="N1189" s="102">
        <v>37.14</v>
      </c>
      <c r="O1189" s="102">
        <v>30</v>
      </c>
      <c r="P1189" s="102">
        <v>342.14</v>
      </c>
      <c r="Q1189" s="102" t="str">
        <v>Confirmed</v>
      </c>
      <c r="R1189" s="102" t="str">
        <v>Closed Deal</v>
      </c>
      <c r="S1189" s="102" t="str">
        <v>SSH</v>
      </c>
      <c r="T1189" s="102" t="str">
        <v>FCO</v>
      </c>
      <c r="U1189" s="102" t="str">
        <v>FCO</v>
      </c>
      <c r="V1189" s="102">
        <v>5</v>
      </c>
      <c r="W1189" s="102">
        <v>164</v>
      </c>
      <c r="X1189" s="102" t="str">
        <v>S25-15</v>
      </c>
      <c r="Y1189" s="102">
        <v>186</v>
      </c>
      <c r="Z1189" s="102">
        <v>118</v>
      </c>
      <c r="AA1189" s="102">
        <v>68</v>
      </c>
      <c r="AB1189" s="13" t="str">
        <v>S25</v>
      </c>
    </row>
    <row r="1190" spans="1:28" x14ac:dyDescent="0.25">
      <c r="A1190" s="103">
        <v>45727</v>
      </c>
      <c r="B1190" s="102" t="str">
        <v>APG</v>
      </c>
      <c r="C1190" s="102" t="str">
        <v>Distributor</v>
      </c>
      <c r="D1190" s="102" t="str">
        <v/>
      </c>
      <c r="E1190" s="102" t="str">
        <v>12LNZK</v>
      </c>
      <c r="F1190" s="102" t="str">
        <v>OW</v>
      </c>
      <c r="G1190" s="102" t="str">
        <v>Outbound</v>
      </c>
      <c r="H1190" s="102" t="str">
        <v>4S6005</v>
      </c>
      <c r="I1190" s="103" t="str">
        <v>SSH-FCO</v>
      </c>
      <c r="J1190" s="135">
        <v>45891</v>
      </c>
      <c r="K1190" s="102">
        <v>1</v>
      </c>
      <c r="L1190" s="102">
        <v>1</v>
      </c>
      <c r="M1190" s="102">
        <v>275</v>
      </c>
      <c r="N1190" s="102">
        <v>37.14</v>
      </c>
      <c r="O1190" s="102">
        <v>30</v>
      </c>
      <c r="P1190" s="102">
        <v>342.14</v>
      </c>
      <c r="Q1190" s="102" t="str">
        <v>Confirmed</v>
      </c>
      <c r="R1190" s="102" t="str">
        <v>Closed Deal</v>
      </c>
      <c r="S1190" s="102" t="str">
        <v>SSH</v>
      </c>
      <c r="T1190" s="102" t="str">
        <v>FCO</v>
      </c>
      <c r="U1190" s="102" t="str">
        <v>FCO</v>
      </c>
      <c r="V1190" s="102">
        <v>5</v>
      </c>
      <c r="W1190" s="102">
        <v>164</v>
      </c>
      <c r="X1190" s="102" t="str">
        <v>S25-15</v>
      </c>
      <c r="Y1190" s="102">
        <v>186</v>
      </c>
      <c r="Z1190" s="102">
        <v>118</v>
      </c>
      <c r="AA1190" s="102">
        <v>68</v>
      </c>
      <c r="AB1190" s="13" t="str">
        <v>S25</v>
      </c>
    </row>
    <row r="1191" spans="1:28" x14ac:dyDescent="0.25">
      <c r="A1191" s="103">
        <v>45727</v>
      </c>
      <c r="B1191" s="102" t="str">
        <v>APG</v>
      </c>
      <c r="C1191" s="102" t="str">
        <v>Distributor</v>
      </c>
      <c r="D1191" s="102" t="str">
        <v/>
      </c>
      <c r="E1191" s="102" t="str">
        <v>12LNJG</v>
      </c>
      <c r="F1191" s="102" t="str">
        <v>OW</v>
      </c>
      <c r="G1191" s="102" t="str">
        <v>Outbound</v>
      </c>
      <c r="H1191" s="102" t="str">
        <v>4S6005</v>
      </c>
      <c r="I1191" s="103" t="str">
        <v>SSH-FCO</v>
      </c>
      <c r="J1191" s="135">
        <v>45891</v>
      </c>
      <c r="K1191" s="102">
        <v>1</v>
      </c>
      <c r="L1191" s="102">
        <v>1</v>
      </c>
      <c r="M1191" s="102">
        <v>228</v>
      </c>
      <c r="N1191" s="102">
        <v>37.14</v>
      </c>
      <c r="O1191" s="102">
        <v>30</v>
      </c>
      <c r="P1191" s="102">
        <v>295.14</v>
      </c>
      <c r="Q1191" s="102" t="str">
        <v>Confirmed</v>
      </c>
      <c r="R1191" s="102" t="str">
        <v>Closed Deal</v>
      </c>
      <c r="S1191" s="102" t="str">
        <v>SSH</v>
      </c>
      <c r="T1191" s="102" t="str">
        <v>FCO</v>
      </c>
      <c r="U1191" s="102" t="str">
        <v>FCO</v>
      </c>
      <c r="V1191" s="102">
        <v>5</v>
      </c>
      <c r="W1191" s="102">
        <v>164</v>
      </c>
      <c r="X1191" s="102" t="str">
        <v>S25-15</v>
      </c>
      <c r="Y1191" s="102">
        <v>186</v>
      </c>
      <c r="Z1191" s="102">
        <v>118</v>
      </c>
      <c r="AA1191" s="102">
        <v>68</v>
      </c>
      <c r="AB1191" s="13" t="str">
        <v>S25</v>
      </c>
    </row>
    <row r="1192" spans="1:28" x14ac:dyDescent="0.25">
      <c r="A1192" s="103">
        <v>45727</v>
      </c>
      <c r="B1192" s="102" t="str">
        <v>APG</v>
      </c>
      <c r="C1192" s="102" t="str">
        <v>Distributor</v>
      </c>
      <c r="D1192" s="102" t="str">
        <v/>
      </c>
      <c r="E1192" s="102" t="str">
        <v>12LNJG</v>
      </c>
      <c r="F1192" s="102" t="str">
        <v>OW</v>
      </c>
      <c r="G1192" s="102" t="str">
        <v>Outbound</v>
      </c>
      <c r="H1192" s="102" t="str">
        <v>4S6005</v>
      </c>
      <c r="I1192" s="103" t="str">
        <v>SSH-FCO</v>
      </c>
      <c r="J1192" s="135">
        <v>45891</v>
      </c>
      <c r="K1192" s="102">
        <v>1</v>
      </c>
      <c r="L1192" s="102">
        <v>1</v>
      </c>
      <c r="M1192" s="102">
        <v>228</v>
      </c>
      <c r="N1192" s="102">
        <v>37.14</v>
      </c>
      <c r="O1192" s="102">
        <v>30</v>
      </c>
      <c r="P1192" s="102">
        <v>295.14</v>
      </c>
      <c r="Q1192" s="102" t="str">
        <v>Confirmed</v>
      </c>
      <c r="R1192" s="102" t="str">
        <v>Closed Deal</v>
      </c>
      <c r="S1192" s="102" t="str">
        <v>SSH</v>
      </c>
      <c r="T1192" s="102" t="str">
        <v>FCO</v>
      </c>
      <c r="U1192" s="102" t="str">
        <v>FCO</v>
      </c>
      <c r="V1192" s="102">
        <v>5</v>
      </c>
      <c r="W1192" s="102">
        <v>164</v>
      </c>
      <c r="X1192" s="102" t="str">
        <v>S25-15</v>
      </c>
      <c r="Y1192" s="102">
        <v>186</v>
      </c>
      <c r="Z1192" s="102">
        <v>118</v>
      </c>
      <c r="AA1192" s="102">
        <v>68</v>
      </c>
      <c r="AB1192" s="13" t="str">
        <v>S25</v>
      </c>
    </row>
    <row r="1193" spans="1:28" x14ac:dyDescent="0.25">
      <c r="A1193" s="103">
        <v>45727</v>
      </c>
      <c r="B1193" s="102" t="str">
        <v>APG</v>
      </c>
      <c r="C1193" s="102" t="str">
        <v>Distributor</v>
      </c>
      <c r="D1193" s="102" t="str">
        <v/>
      </c>
      <c r="E1193" s="102" t="str">
        <v>12LNJG</v>
      </c>
      <c r="F1193" s="102" t="str">
        <v>OW</v>
      </c>
      <c r="G1193" s="102" t="str">
        <v>Outbound</v>
      </c>
      <c r="H1193" s="102" t="str">
        <v>4S6005</v>
      </c>
      <c r="I1193" s="103" t="str">
        <v>SSH-FCO</v>
      </c>
      <c r="J1193" s="135">
        <v>45891</v>
      </c>
      <c r="K1193" s="102">
        <v>1</v>
      </c>
      <c r="L1193" s="102">
        <v>1</v>
      </c>
      <c r="M1193" s="102">
        <v>228</v>
      </c>
      <c r="N1193" s="102">
        <v>37.14</v>
      </c>
      <c r="O1193" s="102">
        <v>30</v>
      </c>
      <c r="P1193" s="102">
        <v>295.14</v>
      </c>
      <c r="Q1193" s="102" t="str">
        <v>Confirmed</v>
      </c>
      <c r="R1193" s="102" t="str">
        <v>Closed Deal</v>
      </c>
      <c r="S1193" s="102" t="str">
        <v>SSH</v>
      </c>
      <c r="T1193" s="102" t="str">
        <v>FCO</v>
      </c>
      <c r="U1193" s="102" t="str">
        <v>FCO</v>
      </c>
      <c r="V1193" s="102">
        <v>5</v>
      </c>
      <c r="W1193" s="102">
        <v>164</v>
      </c>
      <c r="X1193" s="102" t="str">
        <v>S25-15</v>
      </c>
      <c r="Y1193" s="102">
        <v>186</v>
      </c>
      <c r="Z1193" s="102">
        <v>118</v>
      </c>
      <c r="AA1193" s="102">
        <v>68</v>
      </c>
      <c r="AB1193" s="13" t="str">
        <v>S25</v>
      </c>
    </row>
    <row r="1194" spans="1:28" x14ac:dyDescent="0.25">
      <c r="A1194" s="103">
        <v>45727</v>
      </c>
      <c r="B1194" s="102" t="str">
        <v>APG</v>
      </c>
      <c r="C1194" s="102" t="str">
        <v>Distributor</v>
      </c>
      <c r="D1194" s="102" t="str">
        <v/>
      </c>
      <c r="E1194" s="102" t="str">
        <v>12LNJD</v>
      </c>
      <c r="F1194" s="102" t="str">
        <v>OW</v>
      </c>
      <c r="G1194" s="102" t="str">
        <v>Outbound</v>
      </c>
      <c r="H1194" s="102" t="str">
        <v>4S6006</v>
      </c>
      <c r="I1194" s="103" t="str">
        <v>FCO-SSH</v>
      </c>
      <c r="J1194" s="135">
        <v>45877</v>
      </c>
      <c r="K1194" s="102">
        <v>1</v>
      </c>
      <c r="L1194" s="102">
        <v>1</v>
      </c>
      <c r="M1194" s="102">
        <v>240</v>
      </c>
      <c r="N1194" s="102">
        <v>41.38</v>
      </c>
      <c r="O1194" s="102">
        <v>30</v>
      </c>
      <c r="P1194" s="102">
        <v>311.38</v>
      </c>
      <c r="Q1194" s="102" t="str">
        <v>Confirmed</v>
      </c>
      <c r="R1194" s="102" t="str">
        <v>Closed Deal</v>
      </c>
      <c r="S1194" s="102" t="str">
        <v>FCO</v>
      </c>
      <c r="T1194" s="102" t="str">
        <v>SSH</v>
      </c>
      <c r="U1194" s="102" t="str">
        <v>FCO</v>
      </c>
      <c r="V1194" s="102">
        <v>5</v>
      </c>
      <c r="W1194" s="102">
        <v>150</v>
      </c>
      <c r="X1194" s="102" t="str">
        <v>S25-15</v>
      </c>
      <c r="Y1194" s="102">
        <v>186</v>
      </c>
      <c r="Z1194" s="102">
        <v>90</v>
      </c>
      <c r="AA1194" s="102">
        <v>96</v>
      </c>
      <c r="AB1194" s="13" t="str">
        <v>S25</v>
      </c>
    </row>
    <row r="1195" spans="1:28" x14ac:dyDescent="0.25">
      <c r="A1195" s="103">
        <v>45727</v>
      </c>
      <c r="B1195" s="102" t="str">
        <v>APG</v>
      </c>
      <c r="C1195" s="102" t="str">
        <v>Distributor</v>
      </c>
      <c r="D1195" s="102" t="str">
        <v/>
      </c>
      <c r="E1195" s="102" t="str">
        <v>12LNJD</v>
      </c>
      <c r="F1195" s="102" t="str">
        <v>OW</v>
      </c>
      <c r="G1195" s="102" t="str">
        <v>Outbound</v>
      </c>
      <c r="H1195" s="102" t="str">
        <v>4S6006</v>
      </c>
      <c r="I1195" s="103" t="str">
        <v>FCO-SSH</v>
      </c>
      <c r="J1195" s="135">
        <v>45877</v>
      </c>
      <c r="K1195" s="102">
        <v>1</v>
      </c>
      <c r="L1195" s="102">
        <v>1</v>
      </c>
      <c r="M1195" s="102">
        <v>240</v>
      </c>
      <c r="N1195" s="102">
        <v>41.38</v>
      </c>
      <c r="O1195" s="102">
        <v>30</v>
      </c>
      <c r="P1195" s="102">
        <v>311.38</v>
      </c>
      <c r="Q1195" s="102" t="str">
        <v>Confirmed</v>
      </c>
      <c r="R1195" s="102" t="str">
        <v>Closed Deal</v>
      </c>
      <c r="S1195" s="102" t="str">
        <v>FCO</v>
      </c>
      <c r="T1195" s="102" t="str">
        <v>SSH</v>
      </c>
      <c r="U1195" s="102" t="str">
        <v>FCO</v>
      </c>
      <c r="V1195" s="102">
        <v>5</v>
      </c>
      <c r="W1195" s="102">
        <v>150</v>
      </c>
      <c r="X1195" s="102" t="str">
        <v>S25-15</v>
      </c>
      <c r="Y1195" s="102">
        <v>186</v>
      </c>
      <c r="Z1195" s="102">
        <v>90</v>
      </c>
      <c r="AA1195" s="102">
        <v>96</v>
      </c>
      <c r="AB1195" s="13" t="str">
        <v>S25</v>
      </c>
    </row>
    <row r="1196" spans="1:28" x14ac:dyDescent="0.25">
      <c r="A1196" s="103">
        <v>45727</v>
      </c>
      <c r="B1196" s="102" t="str">
        <v>APG</v>
      </c>
      <c r="C1196" s="102" t="str">
        <v>Distributor</v>
      </c>
      <c r="D1196" s="102" t="str">
        <v/>
      </c>
      <c r="E1196" s="102" t="str">
        <v>12LNJD</v>
      </c>
      <c r="F1196" s="102" t="str">
        <v>OW</v>
      </c>
      <c r="G1196" s="102" t="str">
        <v>Outbound</v>
      </c>
      <c r="H1196" s="102" t="str">
        <v>4S6006</v>
      </c>
      <c r="I1196" s="103" t="str">
        <v>FCO-SSH</v>
      </c>
      <c r="J1196" s="135">
        <v>45877</v>
      </c>
      <c r="K1196" s="102">
        <v>1</v>
      </c>
      <c r="L1196" s="102">
        <v>1</v>
      </c>
      <c r="M1196" s="102">
        <v>240</v>
      </c>
      <c r="N1196" s="102">
        <v>41.38</v>
      </c>
      <c r="O1196" s="102">
        <v>30</v>
      </c>
      <c r="P1196" s="102">
        <v>311.38</v>
      </c>
      <c r="Q1196" s="102" t="str">
        <v>Confirmed</v>
      </c>
      <c r="R1196" s="102" t="str">
        <v>Closed Deal</v>
      </c>
      <c r="S1196" s="102" t="str">
        <v>FCO</v>
      </c>
      <c r="T1196" s="102" t="str">
        <v>SSH</v>
      </c>
      <c r="U1196" s="102" t="str">
        <v>FCO</v>
      </c>
      <c r="V1196" s="102">
        <v>5</v>
      </c>
      <c r="W1196" s="102">
        <v>150</v>
      </c>
      <c r="X1196" s="102" t="str">
        <v>S25-15</v>
      </c>
      <c r="Y1196" s="102">
        <v>186</v>
      </c>
      <c r="Z1196" s="102">
        <v>90</v>
      </c>
      <c r="AA1196" s="102">
        <v>96</v>
      </c>
      <c r="AB1196" s="13" t="str">
        <v>S25</v>
      </c>
    </row>
    <row r="1197" spans="1:28" x14ac:dyDescent="0.25">
      <c r="A1197" s="103">
        <v>45727</v>
      </c>
      <c r="B1197" s="102" t="str">
        <v>APG</v>
      </c>
      <c r="C1197" s="102" t="str">
        <v>Distributor</v>
      </c>
      <c r="D1197" s="102" t="str">
        <v/>
      </c>
      <c r="E1197" s="102" t="str">
        <v>12LNZG</v>
      </c>
      <c r="F1197" s="102" t="str">
        <v>OW</v>
      </c>
      <c r="G1197" s="102" t="str">
        <v>Outbound</v>
      </c>
      <c r="H1197" s="102" t="str">
        <v>4S6006</v>
      </c>
      <c r="I1197" s="103" t="str">
        <v>FCO-SSH</v>
      </c>
      <c r="J1197" s="135">
        <v>45877</v>
      </c>
      <c r="K1197" s="102">
        <v>1</v>
      </c>
      <c r="L1197" s="102">
        <v>1</v>
      </c>
      <c r="M1197" s="102">
        <v>290</v>
      </c>
      <c r="N1197" s="102">
        <v>41.38</v>
      </c>
      <c r="O1197" s="102">
        <v>30</v>
      </c>
      <c r="P1197" s="102">
        <v>361.38</v>
      </c>
      <c r="Q1197" s="102" t="str">
        <v>Confirmed</v>
      </c>
      <c r="R1197" s="102" t="str">
        <v>Closed Deal</v>
      </c>
      <c r="S1197" s="102" t="str">
        <v>FCO</v>
      </c>
      <c r="T1197" s="102" t="str">
        <v>SSH</v>
      </c>
      <c r="U1197" s="102" t="str">
        <v>FCO</v>
      </c>
      <c r="V1197" s="102">
        <v>5</v>
      </c>
      <c r="W1197" s="102">
        <v>150</v>
      </c>
      <c r="X1197" s="102" t="str">
        <v>S25-15</v>
      </c>
      <c r="Y1197" s="102">
        <v>186</v>
      </c>
      <c r="Z1197" s="102">
        <v>90</v>
      </c>
      <c r="AA1197" s="102">
        <v>96</v>
      </c>
      <c r="AB1197" s="13" t="str">
        <v>S25</v>
      </c>
    </row>
    <row r="1198" spans="1:28" x14ac:dyDescent="0.25">
      <c r="A1198" s="103">
        <v>45727</v>
      </c>
      <c r="B1198" s="102" t="str">
        <v>APG</v>
      </c>
      <c r="C1198" s="102" t="str">
        <v>Distributor</v>
      </c>
      <c r="D1198" s="102" t="str">
        <v/>
      </c>
      <c r="E1198" s="102" t="str">
        <v>12LNZG</v>
      </c>
      <c r="F1198" s="102" t="str">
        <v>OW</v>
      </c>
      <c r="G1198" s="102" t="str">
        <v>Outbound</v>
      </c>
      <c r="H1198" s="102" t="str">
        <v>4S6006</v>
      </c>
      <c r="I1198" s="103" t="str">
        <v>FCO-SSH</v>
      </c>
      <c r="J1198" s="135">
        <v>45877</v>
      </c>
      <c r="K1198" s="102">
        <v>1</v>
      </c>
      <c r="L1198" s="102">
        <v>1</v>
      </c>
      <c r="M1198" s="102">
        <v>290</v>
      </c>
      <c r="N1198" s="102">
        <v>41.38</v>
      </c>
      <c r="O1198" s="102">
        <v>30</v>
      </c>
      <c r="P1198" s="102">
        <v>361.38</v>
      </c>
      <c r="Q1198" s="102" t="str">
        <v>Confirmed</v>
      </c>
      <c r="R1198" s="102" t="str">
        <v>Closed Deal</v>
      </c>
      <c r="S1198" s="102" t="str">
        <v>FCO</v>
      </c>
      <c r="T1198" s="102" t="str">
        <v>SSH</v>
      </c>
      <c r="U1198" s="102" t="str">
        <v>FCO</v>
      </c>
      <c r="V1198" s="102">
        <v>5</v>
      </c>
      <c r="W1198" s="102">
        <v>150</v>
      </c>
      <c r="X1198" s="102" t="str">
        <v>S25-15</v>
      </c>
      <c r="Y1198" s="102">
        <v>186</v>
      </c>
      <c r="Z1198" s="102">
        <v>90</v>
      </c>
      <c r="AA1198" s="102">
        <v>96</v>
      </c>
      <c r="AB1198" s="13" t="str">
        <v>S25</v>
      </c>
    </row>
    <row r="1199" spans="1:28" x14ac:dyDescent="0.25">
      <c r="A1199" s="103">
        <v>45727</v>
      </c>
      <c r="B1199" s="102" t="str">
        <v>APG</v>
      </c>
      <c r="C1199" s="102" t="str">
        <v>Distributor</v>
      </c>
      <c r="D1199" s="102" t="str">
        <v/>
      </c>
      <c r="E1199" s="102" t="str">
        <v>12LNZG</v>
      </c>
      <c r="F1199" s="102" t="str">
        <v>OW</v>
      </c>
      <c r="G1199" s="102" t="str">
        <v>Outbound</v>
      </c>
      <c r="H1199" s="102" t="str">
        <v>4S6006</v>
      </c>
      <c r="I1199" s="103" t="str">
        <v>FCO-SSH</v>
      </c>
      <c r="J1199" s="135">
        <v>45877</v>
      </c>
      <c r="K1199" s="102">
        <v>1</v>
      </c>
      <c r="L1199" s="102">
        <v>1</v>
      </c>
      <c r="M1199" s="102">
        <v>290</v>
      </c>
      <c r="N1199" s="102">
        <v>41.38</v>
      </c>
      <c r="O1199" s="102">
        <v>30</v>
      </c>
      <c r="P1199" s="102">
        <v>361.38</v>
      </c>
      <c r="Q1199" s="102" t="str">
        <v>Confirmed</v>
      </c>
      <c r="R1199" s="102" t="str">
        <v>Closed Deal</v>
      </c>
      <c r="S1199" s="102" t="str">
        <v>FCO</v>
      </c>
      <c r="T1199" s="102" t="str">
        <v>SSH</v>
      </c>
      <c r="U1199" s="102" t="str">
        <v>FCO</v>
      </c>
      <c r="V1199" s="102">
        <v>5</v>
      </c>
      <c r="W1199" s="102">
        <v>150</v>
      </c>
      <c r="X1199" s="102" t="str">
        <v>S25-15</v>
      </c>
      <c r="Y1199" s="102">
        <v>186</v>
      </c>
      <c r="Z1199" s="102">
        <v>90</v>
      </c>
      <c r="AA1199" s="102">
        <v>96</v>
      </c>
      <c r="AB1199" s="13" t="str">
        <v>S25</v>
      </c>
    </row>
    <row r="1200" spans="1:28" x14ac:dyDescent="0.25">
      <c r="A1200" s="103">
        <v>45727</v>
      </c>
      <c r="B1200" s="102" t="str">
        <v>APG</v>
      </c>
      <c r="C1200" s="102" t="str">
        <v>Distributor</v>
      </c>
      <c r="D1200" s="102" t="str">
        <v/>
      </c>
      <c r="E1200" s="102" t="str">
        <v>12LNTH</v>
      </c>
      <c r="F1200" s="102" t="str">
        <v>RT</v>
      </c>
      <c r="G1200" s="102" t="str">
        <v>Inbound</v>
      </c>
      <c r="H1200" s="102" t="str">
        <v>UJ6001</v>
      </c>
      <c r="I1200" s="103" t="str">
        <v>SSH-VRN</v>
      </c>
      <c r="J1200" s="135">
        <v>45892</v>
      </c>
      <c r="K1200" s="102">
        <v>1</v>
      </c>
      <c r="L1200" s="102">
        <v>1</v>
      </c>
      <c r="M1200" s="102">
        <v>320</v>
      </c>
      <c r="N1200" s="102">
        <v>31.73</v>
      </c>
      <c r="O1200" s="102">
        <v>30</v>
      </c>
      <c r="P1200" s="102">
        <v>381.73</v>
      </c>
      <c r="Q1200" s="102" t="str">
        <v>Confirmed</v>
      </c>
      <c r="R1200" s="102" t="str">
        <v>Closed Deal</v>
      </c>
      <c r="S1200" s="102" t="str">
        <v>SSH</v>
      </c>
      <c r="T1200" s="102" t="str">
        <v>VRN</v>
      </c>
      <c r="U1200" s="102" t="str">
        <v>VRN</v>
      </c>
      <c r="V1200" s="102">
        <v>6</v>
      </c>
      <c r="W1200" s="102">
        <v>165</v>
      </c>
      <c r="X1200" s="102" t="str">
        <v>S25-04</v>
      </c>
      <c r="Y1200" s="102">
        <v>218</v>
      </c>
      <c r="Z1200" s="102">
        <v>241</v>
      </c>
      <c r="AA1200" s="102">
        <v>-23</v>
      </c>
      <c r="AB1200" s="13" t="str">
        <v>S25</v>
      </c>
    </row>
    <row r="1201" spans="1:28" x14ac:dyDescent="0.25">
      <c r="A1201" s="103">
        <v>45727</v>
      </c>
      <c r="B1201" s="102" t="str">
        <v>APG</v>
      </c>
      <c r="C1201" s="102" t="str">
        <v>Distributor</v>
      </c>
      <c r="D1201" s="102" t="str">
        <v/>
      </c>
      <c r="E1201" s="102" t="str">
        <v>12LNTH</v>
      </c>
      <c r="F1201" s="102" t="str">
        <v>RT</v>
      </c>
      <c r="G1201" s="102" t="str">
        <v>Outbound</v>
      </c>
      <c r="H1201" s="102" t="str">
        <v>UJ6002</v>
      </c>
      <c r="I1201" s="103" t="str">
        <v>VRN-SSH</v>
      </c>
      <c r="J1201" s="135">
        <v>45878</v>
      </c>
      <c r="K1201" s="102">
        <v>1</v>
      </c>
      <c r="L1201" s="102">
        <v>1</v>
      </c>
      <c r="M1201" s="102">
        <v>280</v>
      </c>
      <c r="N1201" s="102">
        <v>24.55</v>
      </c>
      <c r="O1201" s="102">
        <v>30</v>
      </c>
      <c r="P1201" s="102">
        <v>334.55</v>
      </c>
      <c r="Q1201" s="102" t="str">
        <v>Confirmed</v>
      </c>
      <c r="R1201" s="102" t="str">
        <v>Closed Deal</v>
      </c>
      <c r="S1201" s="102" t="str">
        <v>VRN</v>
      </c>
      <c r="T1201" s="102" t="str">
        <v>SSH</v>
      </c>
      <c r="U1201" s="102" t="str">
        <v>VRN</v>
      </c>
      <c r="V1201" s="102">
        <v>6</v>
      </c>
      <c r="W1201" s="102">
        <v>151</v>
      </c>
      <c r="X1201" s="102" t="str">
        <v>S25-04</v>
      </c>
      <c r="Y1201" s="102">
        <v>218</v>
      </c>
      <c r="Z1201" s="102">
        <v>230</v>
      </c>
      <c r="AA1201" s="102">
        <v>-12</v>
      </c>
      <c r="AB1201" s="13" t="str">
        <v>S25</v>
      </c>
    </row>
    <row r="1202" spans="1:28" x14ac:dyDescent="0.25">
      <c r="A1202" s="103">
        <v>45727</v>
      </c>
      <c r="B1202" s="102" t="str">
        <v>APG</v>
      </c>
      <c r="C1202" s="102" t="str">
        <v>Distributor</v>
      </c>
      <c r="D1202" s="102" t="str">
        <v/>
      </c>
      <c r="E1202" s="102" t="str">
        <v>12LNTH</v>
      </c>
      <c r="F1202" s="102" t="str">
        <v>RT</v>
      </c>
      <c r="G1202" s="102" t="str">
        <v>Inbound</v>
      </c>
      <c r="H1202" s="102" t="str">
        <v>UJ6001</v>
      </c>
      <c r="I1202" s="103" t="str">
        <v>SSH-VRN</v>
      </c>
      <c r="J1202" s="135">
        <v>45892</v>
      </c>
      <c r="K1202" s="102">
        <v>1</v>
      </c>
      <c r="L1202" s="102">
        <v>1</v>
      </c>
      <c r="M1202" s="102">
        <v>320</v>
      </c>
      <c r="N1202" s="102">
        <v>31.73</v>
      </c>
      <c r="O1202" s="102">
        <v>30</v>
      </c>
      <c r="P1202" s="102">
        <v>381.73</v>
      </c>
      <c r="Q1202" s="102" t="str">
        <v>Confirmed</v>
      </c>
      <c r="R1202" s="102" t="str">
        <v>Closed Deal</v>
      </c>
      <c r="S1202" s="102" t="str">
        <v>SSH</v>
      </c>
      <c r="T1202" s="102" t="str">
        <v>VRN</v>
      </c>
      <c r="U1202" s="102" t="str">
        <v>VRN</v>
      </c>
      <c r="V1202" s="102">
        <v>6</v>
      </c>
      <c r="W1202" s="102">
        <v>165</v>
      </c>
      <c r="X1202" s="102" t="str">
        <v>S25-04</v>
      </c>
      <c r="Y1202" s="102">
        <v>218</v>
      </c>
      <c r="Z1202" s="102">
        <v>241</v>
      </c>
      <c r="AA1202" s="102">
        <v>-23</v>
      </c>
      <c r="AB1202" s="13" t="str">
        <v>S25</v>
      </c>
    </row>
    <row r="1203" spans="1:28" x14ac:dyDescent="0.25">
      <c r="A1203" s="103">
        <v>45727</v>
      </c>
      <c r="B1203" s="102" t="str">
        <v>APG</v>
      </c>
      <c r="C1203" s="102" t="str">
        <v>Distributor</v>
      </c>
      <c r="D1203" s="102" t="str">
        <v/>
      </c>
      <c r="E1203" s="102" t="str">
        <v>12LNTH</v>
      </c>
      <c r="F1203" s="102" t="str">
        <v>RT</v>
      </c>
      <c r="G1203" s="102" t="str">
        <v>Outbound</v>
      </c>
      <c r="H1203" s="102" t="str">
        <v>UJ6002</v>
      </c>
      <c r="I1203" s="103" t="str">
        <v>VRN-SSH</v>
      </c>
      <c r="J1203" s="135">
        <v>45878</v>
      </c>
      <c r="K1203" s="102">
        <v>1</v>
      </c>
      <c r="L1203" s="102">
        <v>1</v>
      </c>
      <c r="M1203" s="102">
        <v>280</v>
      </c>
      <c r="N1203" s="102">
        <v>24.55</v>
      </c>
      <c r="O1203" s="102">
        <v>30</v>
      </c>
      <c r="P1203" s="102">
        <v>334.55</v>
      </c>
      <c r="Q1203" s="102" t="str">
        <v>Confirmed</v>
      </c>
      <c r="R1203" s="102" t="str">
        <v>Closed Deal</v>
      </c>
      <c r="S1203" s="102" t="str">
        <v>VRN</v>
      </c>
      <c r="T1203" s="102" t="str">
        <v>SSH</v>
      </c>
      <c r="U1203" s="102" t="str">
        <v>VRN</v>
      </c>
      <c r="V1203" s="102">
        <v>6</v>
      </c>
      <c r="W1203" s="102">
        <v>151</v>
      </c>
      <c r="X1203" s="102" t="str">
        <v>S25-04</v>
      </c>
      <c r="Y1203" s="102">
        <v>218</v>
      </c>
      <c r="Z1203" s="102">
        <v>230</v>
      </c>
      <c r="AA1203" s="102">
        <v>-12</v>
      </c>
      <c r="AB1203" s="13" t="str">
        <v>S25</v>
      </c>
    </row>
    <row r="1204" spans="1:28" x14ac:dyDescent="0.25">
      <c r="A1204" s="103">
        <v>45727</v>
      </c>
      <c r="B1204" s="102" t="str">
        <v>APG</v>
      </c>
      <c r="C1204" s="102" t="str">
        <v>Distributor</v>
      </c>
      <c r="D1204" s="102" t="str">
        <v/>
      </c>
      <c r="E1204" s="102" t="str">
        <v>12LNTH</v>
      </c>
      <c r="F1204" s="102" t="str">
        <v>RT</v>
      </c>
      <c r="G1204" s="102" t="str">
        <v>Inbound</v>
      </c>
      <c r="H1204" s="102" t="str">
        <v>UJ6001</v>
      </c>
      <c r="I1204" s="103" t="str">
        <v>SSH-VRN</v>
      </c>
      <c r="J1204" s="135">
        <v>45892</v>
      </c>
      <c r="K1204" s="102">
        <v>1</v>
      </c>
      <c r="L1204" s="102">
        <v>1</v>
      </c>
      <c r="M1204" s="102">
        <v>320</v>
      </c>
      <c r="N1204" s="102">
        <v>31.73</v>
      </c>
      <c r="O1204" s="102">
        <v>30</v>
      </c>
      <c r="P1204" s="102">
        <v>381.73</v>
      </c>
      <c r="Q1204" s="102" t="str">
        <v>Confirmed</v>
      </c>
      <c r="R1204" s="102" t="str">
        <v>Closed Deal</v>
      </c>
      <c r="S1204" s="102" t="str">
        <v>SSH</v>
      </c>
      <c r="T1204" s="102" t="str">
        <v>VRN</v>
      </c>
      <c r="U1204" s="102" t="str">
        <v>VRN</v>
      </c>
      <c r="V1204" s="102">
        <v>6</v>
      </c>
      <c r="W1204" s="102">
        <v>165</v>
      </c>
      <c r="X1204" s="102" t="str">
        <v>S25-04</v>
      </c>
      <c r="Y1204" s="102">
        <v>218</v>
      </c>
      <c r="Z1204" s="102">
        <v>241</v>
      </c>
      <c r="AA1204" s="102">
        <v>-23</v>
      </c>
      <c r="AB1204" s="13" t="str">
        <v>S25</v>
      </c>
    </row>
    <row r="1205" spans="1:28" x14ac:dyDescent="0.25">
      <c r="A1205" s="103">
        <v>45727</v>
      </c>
      <c r="B1205" s="102" t="str">
        <v>APG</v>
      </c>
      <c r="C1205" s="102" t="str">
        <v>Distributor</v>
      </c>
      <c r="D1205" s="102" t="str">
        <v/>
      </c>
      <c r="E1205" s="102" t="str">
        <v>12LNTH</v>
      </c>
      <c r="F1205" s="102" t="str">
        <v>RT</v>
      </c>
      <c r="G1205" s="102" t="str">
        <v>Outbound</v>
      </c>
      <c r="H1205" s="102" t="str">
        <v>UJ6002</v>
      </c>
      <c r="I1205" s="103" t="str">
        <v>VRN-SSH</v>
      </c>
      <c r="J1205" s="135">
        <v>45878</v>
      </c>
      <c r="K1205" s="102">
        <v>1</v>
      </c>
      <c r="L1205" s="102">
        <v>1</v>
      </c>
      <c r="M1205" s="102">
        <v>280</v>
      </c>
      <c r="N1205" s="102">
        <v>24.55</v>
      </c>
      <c r="O1205" s="102">
        <v>30</v>
      </c>
      <c r="P1205" s="102">
        <v>334.55</v>
      </c>
      <c r="Q1205" s="102" t="str">
        <v>Confirmed</v>
      </c>
      <c r="R1205" s="102" t="str">
        <v>Closed Deal</v>
      </c>
      <c r="S1205" s="102" t="str">
        <v>VRN</v>
      </c>
      <c r="T1205" s="102" t="str">
        <v>SSH</v>
      </c>
      <c r="U1205" s="102" t="str">
        <v>VRN</v>
      </c>
      <c r="V1205" s="102">
        <v>6</v>
      </c>
      <c r="W1205" s="102">
        <v>151</v>
      </c>
      <c r="X1205" s="102" t="str">
        <v>S25-04</v>
      </c>
      <c r="Y1205" s="102">
        <v>218</v>
      </c>
      <c r="Z1205" s="102">
        <v>230</v>
      </c>
      <c r="AA1205" s="102">
        <v>-12</v>
      </c>
      <c r="AB1205" s="13" t="str">
        <v>S25</v>
      </c>
    </row>
    <row r="1206" spans="1:28" x14ac:dyDescent="0.25">
      <c r="A1206" s="103">
        <v>45727</v>
      </c>
      <c r="B1206" s="102" t="str">
        <v>APG</v>
      </c>
      <c r="C1206" s="102" t="str">
        <v>Distributor</v>
      </c>
      <c r="D1206" s="102" t="str">
        <v/>
      </c>
      <c r="E1206" s="102" t="str">
        <v>12LNTH</v>
      </c>
      <c r="F1206" s="102" t="str">
        <v>RT</v>
      </c>
      <c r="G1206" s="102" t="str">
        <v>Inbound</v>
      </c>
      <c r="H1206" s="102" t="str">
        <v>UJ6001</v>
      </c>
      <c r="I1206" s="103" t="str">
        <v>SSH-VRN</v>
      </c>
      <c r="J1206" s="135">
        <v>45892</v>
      </c>
      <c r="K1206" s="102">
        <v>1</v>
      </c>
      <c r="L1206" s="102">
        <v>1</v>
      </c>
      <c r="M1206" s="102">
        <v>320</v>
      </c>
      <c r="N1206" s="102">
        <v>31.73</v>
      </c>
      <c r="O1206" s="102">
        <v>30</v>
      </c>
      <c r="P1206" s="102">
        <v>381.73</v>
      </c>
      <c r="Q1206" s="102" t="str">
        <v>Confirmed</v>
      </c>
      <c r="R1206" s="102" t="str">
        <v>Closed Deal</v>
      </c>
      <c r="S1206" s="102" t="str">
        <v>SSH</v>
      </c>
      <c r="T1206" s="102" t="str">
        <v>VRN</v>
      </c>
      <c r="U1206" s="102" t="str">
        <v>VRN</v>
      </c>
      <c r="V1206" s="102">
        <v>6</v>
      </c>
      <c r="W1206" s="102">
        <v>165</v>
      </c>
      <c r="X1206" s="102" t="str">
        <v>S25-04</v>
      </c>
      <c r="Y1206" s="102">
        <v>218</v>
      </c>
      <c r="Z1206" s="102">
        <v>241</v>
      </c>
      <c r="AA1206" s="102">
        <v>-23</v>
      </c>
      <c r="AB1206" s="13" t="str">
        <v>S25</v>
      </c>
    </row>
    <row r="1207" spans="1:28" x14ac:dyDescent="0.25">
      <c r="A1207" s="103">
        <v>45727</v>
      </c>
      <c r="B1207" s="102" t="str">
        <v>APG</v>
      </c>
      <c r="C1207" s="102" t="str">
        <v>Distributor</v>
      </c>
      <c r="D1207" s="102" t="str">
        <v/>
      </c>
      <c r="E1207" s="102" t="str">
        <v>12LNTH</v>
      </c>
      <c r="F1207" s="102" t="str">
        <v>RT</v>
      </c>
      <c r="G1207" s="102" t="str">
        <v>Outbound</v>
      </c>
      <c r="H1207" s="102" t="str">
        <v>UJ6002</v>
      </c>
      <c r="I1207" s="103" t="str">
        <v>VRN-SSH</v>
      </c>
      <c r="J1207" s="135">
        <v>45878</v>
      </c>
      <c r="K1207" s="102">
        <v>1</v>
      </c>
      <c r="L1207" s="102">
        <v>1</v>
      </c>
      <c r="M1207" s="102">
        <v>280</v>
      </c>
      <c r="N1207" s="102">
        <v>24.55</v>
      </c>
      <c r="O1207" s="102">
        <v>30</v>
      </c>
      <c r="P1207" s="102">
        <v>334.55</v>
      </c>
      <c r="Q1207" s="102" t="str">
        <v>Confirmed</v>
      </c>
      <c r="R1207" s="102" t="str">
        <v>Closed Deal</v>
      </c>
      <c r="S1207" s="102" t="str">
        <v>VRN</v>
      </c>
      <c r="T1207" s="102" t="str">
        <v>SSH</v>
      </c>
      <c r="U1207" s="102" t="str">
        <v>VRN</v>
      </c>
      <c r="V1207" s="102">
        <v>6</v>
      </c>
      <c r="W1207" s="102">
        <v>151</v>
      </c>
      <c r="X1207" s="102" t="str">
        <v>S25-04</v>
      </c>
      <c r="Y1207" s="102">
        <v>218</v>
      </c>
      <c r="Z1207" s="102">
        <v>230</v>
      </c>
      <c r="AA1207" s="102">
        <v>-12</v>
      </c>
      <c r="AB1207" s="13" t="str">
        <v>S25</v>
      </c>
    </row>
    <row r="1208" spans="1:28" x14ac:dyDescent="0.25">
      <c r="A1208" s="103">
        <v>45728</v>
      </c>
      <c r="B1208" s="102" t="str">
        <v>Genius</v>
      </c>
      <c r="C1208" s="102" t="str">
        <v>Distributor</v>
      </c>
      <c r="D1208" s="102" t="str">
        <v/>
      </c>
      <c r="E1208" s="102" t="str">
        <v/>
      </c>
      <c r="F1208" s="102" t="str">
        <v>OW</v>
      </c>
      <c r="G1208" s="102" t="str">
        <v>Outbound</v>
      </c>
      <c r="H1208" s="102" t="str">
        <v>4S6004</v>
      </c>
      <c r="I1208" s="103" t="str">
        <v>BRI-SSH</v>
      </c>
      <c r="J1208" s="135">
        <v>45773</v>
      </c>
      <c r="K1208" s="102">
        <v>4</v>
      </c>
      <c r="L1208" s="102">
        <v>4</v>
      </c>
      <c r="M1208" s="102">
        <v>285</v>
      </c>
      <c r="N1208" s="102">
        <v>0</v>
      </c>
      <c r="O1208" s="102">
        <v>0</v>
      </c>
      <c r="P1208" s="102">
        <v>1140</v>
      </c>
      <c r="Q1208" s="102" t="str">
        <v>Confirmed</v>
      </c>
      <c r="R1208" s="102" t="str">
        <v>Closed Deal</v>
      </c>
      <c r="S1208" s="102" t="str">
        <v>BRI</v>
      </c>
      <c r="T1208" s="102" t="str">
        <v>SSH</v>
      </c>
      <c r="U1208" s="102" t="str">
        <v>BRI</v>
      </c>
      <c r="V1208" s="102">
        <v>6</v>
      </c>
      <c r="W1208" s="102">
        <v>45</v>
      </c>
      <c r="X1208" s="102" t="str">
        <v>E25-02B</v>
      </c>
      <c r="Y1208" s="102">
        <v>186</v>
      </c>
      <c r="Z1208" s="102">
        <v>167</v>
      </c>
      <c r="AA1208" s="102">
        <v>19</v>
      </c>
      <c r="AB1208" s="13" t="str">
        <v>E25</v>
      </c>
    </row>
    <row r="1209" spans="1:28" x14ac:dyDescent="0.25">
      <c r="A1209" s="103">
        <v>45728</v>
      </c>
      <c r="B1209" s="102" t="str">
        <v>Genius</v>
      </c>
      <c r="C1209" s="102" t="str">
        <v>Distributor</v>
      </c>
      <c r="D1209" s="102" t="str">
        <v/>
      </c>
      <c r="E1209" s="102" t="str">
        <v/>
      </c>
      <c r="F1209" s="102" t="str">
        <v>OW</v>
      </c>
      <c r="G1209" s="102" t="str">
        <v>Outbound</v>
      </c>
      <c r="H1209" s="102" t="str">
        <v>4S6003</v>
      </c>
      <c r="I1209" s="103" t="str">
        <v>SSH-BRI</v>
      </c>
      <c r="J1209" s="135">
        <v>45780</v>
      </c>
      <c r="K1209" s="102">
        <v>4</v>
      </c>
      <c r="L1209" s="102">
        <v>4</v>
      </c>
      <c r="M1209" s="102">
        <v>285</v>
      </c>
      <c r="N1209" s="102">
        <v>0</v>
      </c>
      <c r="O1209" s="102">
        <v>0</v>
      </c>
      <c r="P1209" s="102">
        <v>1140</v>
      </c>
      <c r="Q1209" s="102" t="str">
        <v>Confirmed</v>
      </c>
      <c r="R1209" s="102" t="str">
        <v>Closed Deal</v>
      </c>
      <c r="S1209" s="102" t="str">
        <v>SSH</v>
      </c>
      <c r="T1209" s="102" t="str">
        <v>BRI</v>
      </c>
      <c r="U1209" s="102" t="str">
        <v>BRI</v>
      </c>
      <c r="V1209" s="102">
        <v>6</v>
      </c>
      <c r="W1209" s="102">
        <v>52</v>
      </c>
      <c r="X1209" s="102" t="str">
        <v>E25-02B</v>
      </c>
      <c r="Y1209" s="102">
        <v>186</v>
      </c>
      <c r="Z1209" s="102">
        <v>181</v>
      </c>
      <c r="AA1209" s="102">
        <v>5</v>
      </c>
      <c r="AB1209" s="13" t="str">
        <v>E25</v>
      </c>
    </row>
    <row r="1210" spans="1:28" x14ac:dyDescent="0.25">
      <c r="A1210" s="103">
        <v>45728</v>
      </c>
      <c r="B1210" s="102" t="str">
        <v>Genius</v>
      </c>
      <c r="C1210" s="102" t="str">
        <v>Distributor</v>
      </c>
      <c r="D1210" s="102" t="str">
        <v/>
      </c>
      <c r="E1210" s="102" t="str">
        <v/>
      </c>
      <c r="F1210" s="102" t="str">
        <v>OW</v>
      </c>
      <c r="G1210" s="102" t="str">
        <v>Outbound</v>
      </c>
      <c r="H1210" s="102" t="str">
        <v>4S6031</v>
      </c>
      <c r="I1210" s="103" t="str">
        <v>SSH-NAP</v>
      </c>
      <c r="J1210" s="135">
        <v>45767</v>
      </c>
      <c r="K1210" s="102">
        <v>2</v>
      </c>
      <c r="L1210" s="102">
        <v>2</v>
      </c>
      <c r="M1210" s="102">
        <v>140</v>
      </c>
      <c r="N1210" s="102">
        <v>0</v>
      </c>
      <c r="O1210" s="102">
        <v>0</v>
      </c>
      <c r="P1210" s="102">
        <v>280</v>
      </c>
      <c r="Q1210" s="102" t="str">
        <v>Confirmed</v>
      </c>
      <c r="R1210" s="102" t="str">
        <v>Closed Deal</v>
      </c>
      <c r="S1210" s="102" t="str">
        <v>SSH</v>
      </c>
      <c r="T1210" s="102" t="str">
        <v>NAP</v>
      </c>
      <c r="U1210" s="102" t="str">
        <v>NAP</v>
      </c>
      <c r="V1210" s="102">
        <v>7</v>
      </c>
      <c r="W1210" s="102">
        <v>39</v>
      </c>
      <c r="X1210" s="102" t="str">
        <v>E25-03B</v>
      </c>
      <c r="Y1210" s="102">
        <v>186</v>
      </c>
      <c r="Z1210" s="102">
        <v>162</v>
      </c>
      <c r="AA1210" s="102">
        <v>24</v>
      </c>
      <c r="AB1210" s="13" t="str">
        <v>E25</v>
      </c>
    </row>
    <row r="1211" spans="1:28" x14ac:dyDescent="0.25">
      <c r="A1211" s="103">
        <v>45728</v>
      </c>
      <c r="B1211" s="102" t="str">
        <v>Genius</v>
      </c>
      <c r="C1211" s="102" t="str">
        <v>Distributor</v>
      </c>
      <c r="D1211" s="102" t="str">
        <v/>
      </c>
      <c r="E1211" s="102" t="str">
        <v/>
      </c>
      <c r="F1211" s="102" t="str">
        <v>OW</v>
      </c>
      <c r="G1211" s="102" t="str">
        <v>Outbound</v>
      </c>
      <c r="H1211" s="102" t="str">
        <v>4S6003</v>
      </c>
      <c r="I1211" s="103" t="str">
        <v>SSH-BRI</v>
      </c>
      <c r="J1211" s="135">
        <v>45864</v>
      </c>
      <c r="K1211" s="102">
        <v>8</v>
      </c>
      <c r="L1211" s="102">
        <v>8</v>
      </c>
      <c r="M1211" s="102">
        <v>160</v>
      </c>
      <c r="N1211" s="102">
        <v>0</v>
      </c>
      <c r="O1211" s="102">
        <v>0</v>
      </c>
      <c r="P1211" s="102">
        <v>1280</v>
      </c>
      <c r="Q1211" s="102" t="str">
        <v>Confirmed</v>
      </c>
      <c r="R1211" s="102" t="str">
        <v>Closed Deal</v>
      </c>
      <c r="S1211" s="102" t="str">
        <v>SSH</v>
      </c>
      <c r="T1211" s="102" t="str">
        <v>BRI</v>
      </c>
      <c r="U1211" s="102" t="str">
        <v>BRI</v>
      </c>
      <c r="V1211" s="102">
        <v>6</v>
      </c>
      <c r="W1211" s="102">
        <v>136</v>
      </c>
      <c r="X1211" s="102" t="str">
        <v>S25-01</v>
      </c>
      <c r="Y1211" s="102">
        <v>186</v>
      </c>
      <c r="Z1211" s="102">
        <v>104</v>
      </c>
      <c r="AA1211" s="102">
        <v>82</v>
      </c>
      <c r="AB1211" s="13" t="str">
        <v>S25</v>
      </c>
    </row>
    <row r="1212" spans="1:28" x14ac:dyDescent="0.25">
      <c r="A1212" s="103">
        <v>45728</v>
      </c>
      <c r="B1212" s="102" t="str">
        <v>Genius</v>
      </c>
      <c r="C1212" s="102" t="str">
        <v>Distributor</v>
      </c>
      <c r="D1212" s="102" t="str">
        <v/>
      </c>
      <c r="E1212" s="102" t="str">
        <v/>
      </c>
      <c r="F1212" s="102" t="str">
        <v>OW</v>
      </c>
      <c r="G1212" s="102" t="str">
        <v>Outbound</v>
      </c>
      <c r="H1212" s="102" t="str">
        <v>4S6004</v>
      </c>
      <c r="I1212" s="103" t="str">
        <v>BRI-SSH</v>
      </c>
      <c r="J1212" s="135">
        <v>45857</v>
      </c>
      <c r="K1212" s="102">
        <v>5</v>
      </c>
      <c r="L1212" s="102">
        <v>5</v>
      </c>
      <c r="M1212" s="102">
        <v>160</v>
      </c>
      <c r="N1212" s="102">
        <v>0</v>
      </c>
      <c r="O1212" s="102">
        <v>0</v>
      </c>
      <c r="P1212" s="102">
        <v>800</v>
      </c>
      <c r="Q1212" s="102" t="str">
        <v>Confirmed</v>
      </c>
      <c r="R1212" s="102" t="str">
        <v>Closed Deal</v>
      </c>
      <c r="S1212" s="102" t="str">
        <v>BRI</v>
      </c>
      <c r="T1212" s="102" t="str">
        <v>SSH</v>
      </c>
      <c r="U1212" s="102" t="str">
        <v>BRI</v>
      </c>
      <c r="V1212" s="102">
        <v>6</v>
      </c>
      <c r="W1212" s="102">
        <v>129</v>
      </c>
      <c r="X1212" s="102" t="str">
        <v>S25-01</v>
      </c>
      <c r="Y1212" s="102">
        <v>186</v>
      </c>
      <c r="Z1212" s="102">
        <v>98</v>
      </c>
      <c r="AA1212" s="102">
        <v>88</v>
      </c>
      <c r="AB1212" s="13" t="str">
        <v>S25</v>
      </c>
    </row>
    <row r="1213" spans="1:28" x14ac:dyDescent="0.25">
      <c r="A1213" s="103">
        <v>45729</v>
      </c>
      <c r="B1213" s="102" t="str">
        <v>Genius</v>
      </c>
      <c r="C1213" s="102" t="str">
        <v>Distributor</v>
      </c>
      <c r="D1213" s="102" t="str">
        <v/>
      </c>
      <c r="E1213" s="102" t="str">
        <v/>
      </c>
      <c r="F1213" s="102" t="str">
        <v>OW</v>
      </c>
      <c r="G1213" s="102" t="str">
        <v>Outbound</v>
      </c>
      <c r="H1213" s="102" t="str">
        <v>4S6018</v>
      </c>
      <c r="I1213" s="103" t="str">
        <v>NAP-SSH</v>
      </c>
      <c r="J1213" s="135">
        <v>45772</v>
      </c>
      <c r="K1213" s="102">
        <v>2</v>
      </c>
      <c r="L1213" s="102">
        <v>2</v>
      </c>
      <c r="M1213" s="102">
        <v>200</v>
      </c>
      <c r="N1213" s="102">
        <v>0</v>
      </c>
      <c r="O1213" s="102">
        <v>0</v>
      </c>
      <c r="P1213" s="102">
        <v>400</v>
      </c>
      <c r="Q1213" s="102" t="str">
        <v>Confirmed</v>
      </c>
      <c r="R1213" s="102" t="str">
        <v>Closed Deal</v>
      </c>
      <c r="S1213" s="102" t="str">
        <v>NAP</v>
      </c>
      <c r="T1213" s="102" t="str">
        <v>SSH</v>
      </c>
      <c r="U1213" s="102" t="str">
        <v>NAP</v>
      </c>
      <c r="V1213" s="102">
        <v>5</v>
      </c>
      <c r="W1213" s="102">
        <v>43</v>
      </c>
      <c r="X1213" s="102" t="str">
        <v>E25-08</v>
      </c>
      <c r="Y1213" s="102">
        <v>186</v>
      </c>
      <c r="Z1213" s="102">
        <v>184</v>
      </c>
      <c r="AA1213" s="102">
        <v>2</v>
      </c>
      <c r="AB1213" s="13" t="str">
        <v>E25</v>
      </c>
    </row>
    <row r="1214" spans="1:28" x14ac:dyDescent="0.25">
      <c r="A1214" s="103">
        <v>45729</v>
      </c>
      <c r="B1214" s="102" t="str">
        <v>Genius</v>
      </c>
      <c r="C1214" s="102" t="str">
        <v>Distributor</v>
      </c>
      <c r="D1214" s="102" t="str">
        <v/>
      </c>
      <c r="E1214" s="102" t="str">
        <v/>
      </c>
      <c r="F1214" s="102" t="str">
        <v>OW</v>
      </c>
      <c r="G1214" s="102" t="str">
        <v>Outbound</v>
      </c>
      <c r="H1214" s="102" t="str">
        <v>4S6017</v>
      </c>
      <c r="I1214" s="103" t="str">
        <v>SSH-NAP</v>
      </c>
      <c r="J1214" s="135">
        <v>45779</v>
      </c>
      <c r="K1214" s="102">
        <v>2</v>
      </c>
      <c r="L1214" s="102">
        <v>2</v>
      </c>
      <c r="M1214" s="102">
        <v>200</v>
      </c>
      <c r="N1214" s="102">
        <v>0</v>
      </c>
      <c r="O1214" s="102">
        <v>0</v>
      </c>
      <c r="P1214" s="102">
        <v>400</v>
      </c>
      <c r="Q1214" s="102" t="str">
        <v>Confirmed</v>
      </c>
      <c r="R1214" s="102" t="str">
        <v>Closed Deal</v>
      </c>
      <c r="S1214" s="102" t="str">
        <v>SSH</v>
      </c>
      <c r="T1214" s="102" t="str">
        <v>NAP</v>
      </c>
      <c r="U1214" s="102" t="str">
        <v>NAP</v>
      </c>
      <c r="V1214" s="102">
        <v>5</v>
      </c>
      <c r="W1214" s="102">
        <v>50</v>
      </c>
      <c r="X1214" s="102" t="str">
        <v>E25-08</v>
      </c>
      <c r="Y1214" s="102">
        <v>186</v>
      </c>
      <c r="Z1214" s="102">
        <v>186</v>
      </c>
      <c r="AA1214" s="102">
        <v>0</v>
      </c>
      <c r="AB1214" s="13" t="str">
        <v>E25</v>
      </c>
    </row>
    <row r="1215" spans="1:28" x14ac:dyDescent="0.25">
      <c r="A1215" s="103">
        <v>45729</v>
      </c>
      <c r="B1215" s="102" t="str">
        <v>Genius</v>
      </c>
      <c r="C1215" s="102" t="str">
        <v>Distributor</v>
      </c>
      <c r="D1215" s="102" t="str">
        <v/>
      </c>
      <c r="E1215" s="102" t="str">
        <v/>
      </c>
      <c r="F1215" s="102" t="str">
        <v>OW</v>
      </c>
      <c r="G1215" s="102" t="str">
        <v>Outbound</v>
      </c>
      <c r="H1215" s="102" t="str">
        <v>4S6006</v>
      </c>
      <c r="I1215" s="103" t="str">
        <v>FCO-SSH</v>
      </c>
      <c r="J1215" s="135">
        <v>45877</v>
      </c>
      <c r="K1215" s="102">
        <v>2</v>
      </c>
      <c r="L1215" s="102">
        <v>2</v>
      </c>
      <c r="M1215" s="102">
        <v>250</v>
      </c>
      <c r="N1215" s="102">
        <v>0</v>
      </c>
      <c r="O1215" s="102">
        <v>0</v>
      </c>
      <c r="P1215" s="102">
        <v>500</v>
      </c>
      <c r="Q1215" s="102" t="str">
        <v>Confirmed</v>
      </c>
      <c r="R1215" s="102" t="str">
        <v>Closed Deal</v>
      </c>
      <c r="S1215" s="102" t="str">
        <v>FCO</v>
      </c>
      <c r="T1215" s="102" t="str">
        <v>SSH</v>
      </c>
      <c r="U1215" s="102" t="str">
        <v>FCO</v>
      </c>
      <c r="V1215" s="102">
        <v>5</v>
      </c>
      <c r="W1215" s="102">
        <v>148</v>
      </c>
      <c r="X1215" s="102" t="str">
        <v>S25-15</v>
      </c>
      <c r="Y1215" s="102">
        <v>186</v>
      </c>
      <c r="Z1215" s="102">
        <v>90</v>
      </c>
      <c r="AA1215" s="102">
        <v>96</v>
      </c>
      <c r="AB1215" s="13" t="str">
        <v>S25</v>
      </c>
    </row>
    <row r="1216" spans="1:28" x14ac:dyDescent="0.25">
      <c r="A1216" s="103">
        <v>45729</v>
      </c>
      <c r="B1216" s="102" t="str">
        <v>Genius</v>
      </c>
      <c r="C1216" s="102" t="str">
        <v>Distributor</v>
      </c>
      <c r="D1216" s="102" t="str">
        <v/>
      </c>
      <c r="E1216" s="102" t="str">
        <v/>
      </c>
      <c r="F1216" s="102" t="str">
        <v>OW</v>
      </c>
      <c r="G1216" s="102" t="str">
        <v>Outbound</v>
      </c>
      <c r="H1216" s="102" t="str">
        <v>4S6005</v>
      </c>
      <c r="I1216" s="103" t="str">
        <v>SSH-FCO</v>
      </c>
      <c r="J1216" s="135">
        <v>45884</v>
      </c>
      <c r="K1216" s="102">
        <v>2</v>
      </c>
      <c r="L1216" s="102">
        <v>2</v>
      </c>
      <c r="M1216" s="102">
        <v>250</v>
      </c>
      <c r="N1216" s="102">
        <v>0</v>
      </c>
      <c r="O1216" s="102">
        <v>0</v>
      </c>
      <c r="P1216" s="102">
        <v>500</v>
      </c>
      <c r="Q1216" s="102" t="str">
        <v>Confirmed</v>
      </c>
      <c r="R1216" s="102" t="str">
        <v>Closed Deal</v>
      </c>
      <c r="S1216" s="102" t="str">
        <v>SSH</v>
      </c>
      <c r="T1216" s="102" t="str">
        <v>FCO</v>
      </c>
      <c r="U1216" s="102" t="str">
        <v>FCO</v>
      </c>
      <c r="V1216" s="102">
        <v>5</v>
      </c>
      <c r="W1216" s="102">
        <v>155</v>
      </c>
      <c r="X1216" s="102" t="str">
        <v>S25-15</v>
      </c>
      <c r="Y1216" s="102">
        <v>186</v>
      </c>
      <c r="Z1216" s="102">
        <v>64</v>
      </c>
      <c r="AA1216" s="102">
        <v>122</v>
      </c>
      <c r="AB1216" s="13" t="str">
        <v>S25</v>
      </c>
    </row>
    <row r="1217" spans="1:28" x14ac:dyDescent="0.25">
      <c r="A1217" s="103">
        <v>45728</v>
      </c>
      <c r="B1217" s="102" t="str">
        <v>GO7</v>
      </c>
      <c r="C1217" s="102" t="str">
        <v>Distributor</v>
      </c>
      <c r="D1217" s="102" t="str">
        <v>Website IBE</v>
      </c>
      <c r="E1217" s="102" t="str">
        <v>PBA6IB</v>
      </c>
      <c r="F1217" s="102" t="str">
        <v>OW</v>
      </c>
      <c r="G1217" s="102" t="str">
        <v>Outbound</v>
      </c>
      <c r="H1217" s="102" t="str">
        <v>4S6031</v>
      </c>
      <c r="I1217" s="103" t="str">
        <v>SSH-NAP</v>
      </c>
      <c r="J1217" s="135">
        <v>45781</v>
      </c>
      <c r="K1217" s="102">
        <v>1</v>
      </c>
      <c r="L1217" s="102">
        <v>1</v>
      </c>
      <c r="M1217" s="102">
        <v>186.44</v>
      </c>
      <c r="N1217" s="102">
        <v>48.15</v>
      </c>
      <c r="O1217" s="102">
        <v>53</v>
      </c>
      <c r="P1217" s="102">
        <v>287.58999999999997</v>
      </c>
      <c r="Q1217" s="102" t="str">
        <v>Confirmed</v>
      </c>
      <c r="R1217" s="102" t="str">
        <v>Closed Deal</v>
      </c>
      <c r="S1217" s="102" t="str">
        <v>SSH</v>
      </c>
      <c r="T1217" s="102" t="str">
        <v>NAP</v>
      </c>
      <c r="U1217" s="102" t="str">
        <v>NAP</v>
      </c>
      <c r="V1217" s="102">
        <v>7</v>
      </c>
      <c r="W1217" s="102">
        <v>53</v>
      </c>
      <c r="X1217" s="102" t="str">
        <v>E25-03B</v>
      </c>
      <c r="Y1217" s="102">
        <v>186</v>
      </c>
      <c r="Z1217" s="102">
        <v>187</v>
      </c>
      <c r="AA1217" s="102">
        <v>-1</v>
      </c>
      <c r="AB1217" s="13" t="str">
        <v>E25</v>
      </c>
    </row>
    <row r="1218" spans="1:28" x14ac:dyDescent="0.25">
      <c r="A1218" s="103">
        <v>45728</v>
      </c>
      <c r="B1218" s="102" t="str">
        <v>GO7</v>
      </c>
      <c r="C1218" s="102" t="str">
        <v>Distributor</v>
      </c>
      <c r="D1218" s="102" t="str">
        <v>Website IBE</v>
      </c>
      <c r="E1218" s="102" t="str">
        <v>PBA6IB</v>
      </c>
      <c r="F1218" s="102" t="str">
        <v>OW</v>
      </c>
      <c r="G1218" s="102" t="str">
        <v>Outbound</v>
      </c>
      <c r="H1218" s="102" t="str">
        <v>4S6031</v>
      </c>
      <c r="I1218" s="103" t="str">
        <v>SSH-NAP</v>
      </c>
      <c r="J1218" s="135">
        <v>45781</v>
      </c>
      <c r="K1218" s="102">
        <v>1</v>
      </c>
      <c r="L1218" s="102">
        <v>1</v>
      </c>
      <c r="M1218" s="102">
        <v>186.44</v>
      </c>
      <c r="N1218" s="102">
        <v>48.15</v>
      </c>
      <c r="O1218" s="102">
        <v>53</v>
      </c>
      <c r="P1218" s="102">
        <v>287.58999999999997</v>
      </c>
      <c r="Q1218" s="102" t="str">
        <v>Confirmed</v>
      </c>
      <c r="R1218" s="102" t="str">
        <v>Closed Deal</v>
      </c>
      <c r="S1218" s="102" t="str">
        <v>SSH</v>
      </c>
      <c r="T1218" s="102" t="str">
        <v>NAP</v>
      </c>
      <c r="U1218" s="102" t="str">
        <v>NAP</v>
      </c>
      <c r="V1218" s="102">
        <v>7</v>
      </c>
      <c r="W1218" s="102">
        <v>53</v>
      </c>
      <c r="X1218" s="102" t="str">
        <v>E25-03B</v>
      </c>
      <c r="Y1218" s="102">
        <v>186</v>
      </c>
      <c r="Z1218" s="102">
        <v>187</v>
      </c>
      <c r="AA1218" s="102">
        <v>-1</v>
      </c>
      <c r="AB1218" s="13" t="str">
        <v>E25</v>
      </c>
    </row>
    <row r="1219" spans="1:28" x14ac:dyDescent="0.25">
      <c r="A1219" s="103">
        <v>45730</v>
      </c>
      <c r="B1219" s="102" t="str">
        <v>Iscla Maior</v>
      </c>
      <c r="C1219" s="102" t="str">
        <v>Tour Operator</v>
      </c>
      <c r="D1219" s="102" t="str">
        <v/>
      </c>
      <c r="E1219" s="102" t="str">
        <v/>
      </c>
      <c r="F1219" s="102" t="str">
        <v>RT</v>
      </c>
      <c r="G1219" s="102" t="str">
        <v>Outbound</v>
      </c>
      <c r="H1219" s="102" t="str">
        <v>NE1129</v>
      </c>
      <c r="I1219" s="103" t="str">
        <v>NAP-SSH</v>
      </c>
      <c r="J1219" s="135">
        <v>45873</v>
      </c>
      <c r="K1219" s="102">
        <v>6</v>
      </c>
      <c r="L1219" s="102">
        <v>6</v>
      </c>
      <c r="M1219" s="102">
        <v>275</v>
      </c>
      <c r="N1219" s="102">
        <v>0</v>
      </c>
      <c r="O1219" s="102">
        <v>0</v>
      </c>
      <c r="P1219" s="102">
        <v>1650</v>
      </c>
      <c r="Q1219" s="102" t="str">
        <v>Confirmed</v>
      </c>
      <c r="R1219" s="102" t="str">
        <v>Countersigned</v>
      </c>
      <c r="S1219" s="102" t="str">
        <v>NAP</v>
      </c>
      <c r="T1219" s="102" t="str">
        <v>SSH</v>
      </c>
      <c r="U1219" s="102" t="str">
        <v>NAP</v>
      </c>
      <c r="V1219" s="102">
        <v>1</v>
      </c>
      <c r="W1219" s="102">
        <v>143</v>
      </c>
      <c r="X1219" s="102" t="str">
        <v>S25-07</v>
      </c>
      <c r="Y1219" s="102">
        <v>179</v>
      </c>
      <c r="Z1219" s="102">
        <v>179</v>
      </c>
      <c r="AA1219" s="102">
        <v>0</v>
      </c>
      <c r="AB1219" s="13" t="str">
        <v>S25</v>
      </c>
    </row>
    <row r="1220" spans="1:28" x14ac:dyDescent="0.25">
      <c r="A1220" s="103">
        <v>45730</v>
      </c>
      <c r="B1220" s="102" t="str">
        <v>Iscla Maior</v>
      </c>
      <c r="C1220" s="102" t="str">
        <v>Tour Operator</v>
      </c>
      <c r="D1220" s="102" t="str">
        <v/>
      </c>
      <c r="E1220" s="102" t="str">
        <v/>
      </c>
      <c r="F1220" s="102" t="str">
        <v>RT</v>
      </c>
      <c r="G1220" s="102" t="str">
        <v>Inbound</v>
      </c>
      <c r="H1220" s="102" t="str">
        <v>NE1128</v>
      </c>
      <c r="I1220" s="103" t="str">
        <v>SSH-NAP</v>
      </c>
      <c r="J1220" s="135">
        <v>45887</v>
      </c>
      <c r="K1220" s="102">
        <v>6</v>
      </c>
      <c r="L1220" s="102">
        <v>6</v>
      </c>
      <c r="M1220" s="102">
        <v>275</v>
      </c>
      <c r="N1220" s="102">
        <v>0</v>
      </c>
      <c r="O1220" s="102">
        <v>0</v>
      </c>
      <c r="P1220" s="102">
        <v>1650</v>
      </c>
      <c r="Q1220" s="102" t="str">
        <v>Confirmed</v>
      </c>
      <c r="R1220" s="102" t="str">
        <v>Countersigned</v>
      </c>
      <c r="S1220" s="102" t="str">
        <v>SSH</v>
      </c>
      <c r="T1220" s="102" t="str">
        <v>NAP</v>
      </c>
      <c r="U1220" s="102" t="str">
        <v>NAP</v>
      </c>
      <c r="V1220" s="102">
        <v>1</v>
      </c>
      <c r="W1220" s="102">
        <v>157</v>
      </c>
      <c r="X1220" s="102" t="str">
        <v>S25-07</v>
      </c>
      <c r="Y1220" s="102">
        <v>179</v>
      </c>
      <c r="Z1220" s="102">
        <v>179</v>
      </c>
      <c r="AA1220" s="102">
        <v>0</v>
      </c>
      <c r="AB1220" s="13" t="str">
        <v>S25</v>
      </c>
    </row>
    <row r="1221" spans="1:28" x14ac:dyDescent="0.25">
      <c r="A1221" s="103">
        <v>45728</v>
      </c>
      <c r="B1221" s="102" t="str">
        <v>EuroAirlines</v>
      </c>
      <c r="C1221" s="102" t="str">
        <v>Distributor</v>
      </c>
      <c r="D1221" s="102" t="str">
        <v>AMADEUS</v>
      </c>
      <c r="E1221" s="102" t="str">
        <v>11LJYY</v>
      </c>
      <c r="F1221" s="102" t="str">
        <v>OW</v>
      </c>
      <c r="G1221" s="102" t="str">
        <v>Outbound</v>
      </c>
      <c r="H1221" s="102" t="str">
        <v>SE5447</v>
      </c>
      <c r="I1221" s="103" t="str">
        <v>NAP-SSH</v>
      </c>
      <c r="J1221" s="135">
        <v>45772</v>
      </c>
      <c r="K1221" s="102">
        <v>1</v>
      </c>
      <c r="L1221" s="102">
        <v>1</v>
      </c>
      <c r="M1221" s="102">
        <v>150</v>
      </c>
      <c r="N1221" s="102">
        <v>34.04</v>
      </c>
      <c r="O1221" s="102">
        <v>40</v>
      </c>
      <c r="P1221" s="102">
        <v>224.04</v>
      </c>
      <c r="Q1221" s="102" t="str">
        <v>Confirmed</v>
      </c>
      <c r="R1221" s="102" t="str">
        <v>Closed Deal</v>
      </c>
      <c r="S1221" s="102" t="str">
        <v>NAP</v>
      </c>
      <c r="T1221" s="102" t="str">
        <v>SSH</v>
      </c>
      <c r="U1221" s="102" t="str">
        <v>NAP</v>
      </c>
      <c r="V1221" s="102">
        <v>5</v>
      </c>
      <c r="W1221" s="102">
        <v>44</v>
      </c>
      <c r="X1221" s="102" t="str">
        <v>E25-09B</v>
      </c>
      <c r="Y1221" s="102">
        <v>65</v>
      </c>
      <c r="Z1221" s="102">
        <v>48</v>
      </c>
      <c r="AA1221" s="102">
        <v>17</v>
      </c>
      <c r="AB1221" s="13" t="str">
        <v>E25</v>
      </c>
    </row>
    <row r="1222" spans="1:28" x14ac:dyDescent="0.25">
      <c r="A1222" s="103">
        <v>45728</v>
      </c>
      <c r="B1222" s="102" t="str">
        <v>EuroAirlines</v>
      </c>
      <c r="C1222" s="102" t="str">
        <v>Distributor</v>
      </c>
      <c r="D1222" s="102" t="str">
        <v>AMADEUS</v>
      </c>
      <c r="E1222" s="102" t="str">
        <v>11LJYJ</v>
      </c>
      <c r="F1222" s="102" t="str">
        <v>OW</v>
      </c>
      <c r="G1222" s="102" t="str">
        <v>Outbound</v>
      </c>
      <c r="H1222" s="102" t="str">
        <v>4S6017</v>
      </c>
      <c r="I1222" s="103" t="str">
        <v>SSH-NAP</v>
      </c>
      <c r="J1222" s="135">
        <v>45779</v>
      </c>
      <c r="K1222" s="102">
        <v>1</v>
      </c>
      <c r="L1222" s="102">
        <v>1</v>
      </c>
      <c r="M1222" s="102">
        <v>270</v>
      </c>
      <c r="N1222" s="102">
        <v>38.92</v>
      </c>
      <c r="O1222" s="102">
        <v>40</v>
      </c>
      <c r="P1222" s="102">
        <v>348.92</v>
      </c>
      <c r="Q1222" s="102" t="str">
        <v>Confirmed</v>
      </c>
      <c r="R1222" s="102" t="str">
        <v>Closed Deal</v>
      </c>
      <c r="S1222" s="102" t="str">
        <v>SSH</v>
      </c>
      <c r="T1222" s="102" t="str">
        <v>NAP</v>
      </c>
      <c r="U1222" s="102" t="str">
        <v>NAP</v>
      </c>
      <c r="V1222" s="102">
        <v>5</v>
      </c>
      <c r="W1222" s="102">
        <v>51</v>
      </c>
      <c r="X1222" s="102" t="str">
        <v>E25-08</v>
      </c>
      <c r="Y1222" s="102">
        <v>186</v>
      </c>
      <c r="Z1222" s="102">
        <v>186</v>
      </c>
      <c r="AA1222" s="102">
        <v>0</v>
      </c>
      <c r="AB1222" s="13" t="str">
        <v>E25</v>
      </c>
    </row>
    <row r="1223" spans="1:28" x14ac:dyDescent="0.25">
      <c r="A1223" s="103">
        <v>45728</v>
      </c>
      <c r="B1223" s="102" t="str">
        <v>EuroAirlines</v>
      </c>
      <c r="C1223" s="102" t="str">
        <v>Distributor</v>
      </c>
      <c r="D1223" s="102" t="str">
        <v>AMADEUS</v>
      </c>
      <c r="E1223" s="102" t="str">
        <v>11LJYY</v>
      </c>
      <c r="F1223" s="102" t="str">
        <v>OW</v>
      </c>
      <c r="G1223" s="102" t="str">
        <v>Outbound</v>
      </c>
      <c r="H1223" s="102" t="str">
        <v>SE5447</v>
      </c>
      <c r="I1223" s="103" t="str">
        <v>NAP-SSH</v>
      </c>
      <c r="J1223" s="135">
        <v>45772</v>
      </c>
      <c r="K1223" s="102">
        <v>1</v>
      </c>
      <c r="L1223" s="102">
        <v>1</v>
      </c>
      <c r="M1223" s="102">
        <v>150</v>
      </c>
      <c r="N1223" s="102">
        <v>34.04</v>
      </c>
      <c r="O1223" s="102">
        <v>40</v>
      </c>
      <c r="P1223" s="102">
        <v>224.04</v>
      </c>
      <c r="Q1223" s="102" t="str">
        <v>Confirmed</v>
      </c>
      <c r="R1223" s="102" t="str">
        <v>Closed Deal</v>
      </c>
      <c r="S1223" s="102" t="str">
        <v>NAP</v>
      </c>
      <c r="T1223" s="102" t="str">
        <v>SSH</v>
      </c>
      <c r="U1223" s="102" t="str">
        <v>NAP</v>
      </c>
      <c r="V1223" s="102">
        <v>5</v>
      </c>
      <c r="W1223" s="102">
        <v>44</v>
      </c>
      <c r="X1223" s="102" t="str">
        <v>E25-09B</v>
      </c>
      <c r="Y1223" s="102">
        <v>65</v>
      </c>
      <c r="Z1223" s="102">
        <v>48</v>
      </c>
      <c r="AA1223" s="102">
        <v>17</v>
      </c>
      <c r="AB1223" s="13" t="str">
        <v>E25</v>
      </c>
    </row>
    <row r="1224" spans="1:28" x14ac:dyDescent="0.25">
      <c r="A1224" s="103">
        <v>45728</v>
      </c>
      <c r="B1224" s="102" t="str">
        <v>EuroAirlines</v>
      </c>
      <c r="C1224" s="102" t="str">
        <v>Distributor</v>
      </c>
      <c r="D1224" s="102" t="str">
        <v>AMADEUS</v>
      </c>
      <c r="E1224" s="102" t="str">
        <v>11LJYJ</v>
      </c>
      <c r="F1224" s="102" t="str">
        <v>OW</v>
      </c>
      <c r="G1224" s="102" t="str">
        <v>Outbound</v>
      </c>
      <c r="H1224" s="102" t="str">
        <v>4S6017</v>
      </c>
      <c r="I1224" s="103" t="str">
        <v>SSH-NAP</v>
      </c>
      <c r="J1224" s="135">
        <v>45779</v>
      </c>
      <c r="K1224" s="102">
        <v>1</v>
      </c>
      <c r="L1224" s="102">
        <v>1</v>
      </c>
      <c r="M1224" s="102">
        <v>270</v>
      </c>
      <c r="N1224" s="102">
        <v>38.92</v>
      </c>
      <c r="O1224" s="102">
        <v>40</v>
      </c>
      <c r="P1224" s="102">
        <v>348.92</v>
      </c>
      <c r="Q1224" s="102" t="str">
        <v>Confirmed</v>
      </c>
      <c r="R1224" s="102" t="str">
        <v>Closed Deal</v>
      </c>
      <c r="S1224" s="102" t="str">
        <v>SSH</v>
      </c>
      <c r="T1224" s="102" t="str">
        <v>NAP</v>
      </c>
      <c r="U1224" s="102" t="str">
        <v>NAP</v>
      </c>
      <c r="V1224" s="102">
        <v>5</v>
      </c>
      <c r="W1224" s="102">
        <v>51</v>
      </c>
      <c r="X1224" s="102" t="str">
        <v>E25-08</v>
      </c>
      <c r="Y1224" s="102">
        <v>186</v>
      </c>
      <c r="Z1224" s="102">
        <v>186</v>
      </c>
      <c r="AA1224" s="102">
        <v>0</v>
      </c>
      <c r="AB1224" s="13" t="str">
        <v>E25</v>
      </c>
    </row>
    <row r="1225" spans="1:28" x14ac:dyDescent="0.25">
      <c r="A1225" s="103">
        <v>45728</v>
      </c>
      <c r="B1225" s="102" t="str">
        <v>EuroAirlines</v>
      </c>
      <c r="C1225" s="102" t="str">
        <v>Distributor</v>
      </c>
      <c r="D1225" s="102" t="str">
        <v>AMADEUS</v>
      </c>
      <c r="E1225" s="102" t="str">
        <v>11LJYY</v>
      </c>
      <c r="F1225" s="102" t="str">
        <v>OW</v>
      </c>
      <c r="G1225" s="102" t="str">
        <v>Outbound</v>
      </c>
      <c r="H1225" s="102" t="str">
        <v>SE5447</v>
      </c>
      <c r="I1225" s="103" t="str">
        <v>NAP-SSH</v>
      </c>
      <c r="J1225" s="135">
        <v>45772</v>
      </c>
      <c r="K1225" s="102">
        <v>1</v>
      </c>
      <c r="L1225" s="102">
        <v>1</v>
      </c>
      <c r="M1225" s="102">
        <v>150</v>
      </c>
      <c r="N1225" s="102">
        <v>34.04</v>
      </c>
      <c r="O1225" s="102">
        <v>40</v>
      </c>
      <c r="P1225" s="102">
        <v>224.04</v>
      </c>
      <c r="Q1225" s="102" t="str">
        <v>Confirmed</v>
      </c>
      <c r="R1225" s="102" t="str">
        <v>Closed Deal</v>
      </c>
      <c r="S1225" s="102" t="str">
        <v>NAP</v>
      </c>
      <c r="T1225" s="102" t="str">
        <v>SSH</v>
      </c>
      <c r="U1225" s="102" t="str">
        <v>NAP</v>
      </c>
      <c r="V1225" s="102">
        <v>5</v>
      </c>
      <c r="W1225" s="102">
        <v>44</v>
      </c>
      <c r="X1225" s="102" t="str">
        <v>E25-09B</v>
      </c>
      <c r="Y1225" s="102">
        <v>65</v>
      </c>
      <c r="Z1225" s="102">
        <v>48</v>
      </c>
      <c r="AA1225" s="102">
        <v>17</v>
      </c>
      <c r="AB1225" s="13" t="str">
        <v>E25</v>
      </c>
    </row>
    <row r="1226" spans="1:28" x14ac:dyDescent="0.25">
      <c r="A1226" s="103">
        <v>45728</v>
      </c>
      <c r="B1226" s="102" t="str">
        <v>EuroAirlines</v>
      </c>
      <c r="C1226" s="102" t="str">
        <v>Distributor</v>
      </c>
      <c r="D1226" s="102" t="str">
        <v>AMADEUS</v>
      </c>
      <c r="E1226" s="102" t="str">
        <v>11LJYJ</v>
      </c>
      <c r="F1226" s="102" t="str">
        <v>OW</v>
      </c>
      <c r="G1226" s="102" t="str">
        <v>Outbound</v>
      </c>
      <c r="H1226" s="102" t="str">
        <v>4S6017</v>
      </c>
      <c r="I1226" s="103" t="str">
        <v>SSH-NAP</v>
      </c>
      <c r="J1226" s="135">
        <v>45779</v>
      </c>
      <c r="K1226" s="102">
        <v>1</v>
      </c>
      <c r="L1226" s="102">
        <v>1</v>
      </c>
      <c r="M1226" s="102">
        <v>270</v>
      </c>
      <c r="N1226" s="102">
        <v>38.92</v>
      </c>
      <c r="O1226" s="102">
        <v>40</v>
      </c>
      <c r="P1226" s="102">
        <v>348.92</v>
      </c>
      <c r="Q1226" s="102" t="str">
        <v>Confirmed</v>
      </c>
      <c r="R1226" s="102" t="str">
        <v>Closed Deal</v>
      </c>
      <c r="S1226" s="102" t="str">
        <v>SSH</v>
      </c>
      <c r="T1226" s="102" t="str">
        <v>NAP</v>
      </c>
      <c r="U1226" s="102" t="str">
        <v>NAP</v>
      </c>
      <c r="V1226" s="102">
        <v>5</v>
      </c>
      <c r="W1226" s="102">
        <v>51</v>
      </c>
      <c r="X1226" s="102" t="str">
        <v>E25-08</v>
      </c>
      <c r="Y1226" s="102">
        <v>186</v>
      </c>
      <c r="Z1226" s="102">
        <v>186</v>
      </c>
      <c r="AA1226" s="102">
        <v>0</v>
      </c>
      <c r="AB1226" s="13" t="str">
        <v>E25</v>
      </c>
    </row>
    <row r="1227" spans="1:28" x14ac:dyDescent="0.25">
      <c r="A1227" s="103">
        <v>45728</v>
      </c>
      <c r="B1227" s="102" t="str">
        <v>EuroAirlines</v>
      </c>
      <c r="C1227" s="102" t="str">
        <v>Distributor</v>
      </c>
      <c r="D1227" s="102" t="str">
        <v>AMADEUS</v>
      </c>
      <c r="E1227" s="102" t="str">
        <v>11LJYY</v>
      </c>
      <c r="F1227" s="102" t="str">
        <v>OW</v>
      </c>
      <c r="G1227" s="102" t="str">
        <v>Outbound</v>
      </c>
      <c r="H1227" s="102" t="str">
        <v>SE5447</v>
      </c>
      <c r="I1227" s="103" t="str">
        <v>NAP-SSH</v>
      </c>
      <c r="J1227" s="135">
        <v>45772</v>
      </c>
      <c r="K1227" s="102">
        <v>1</v>
      </c>
      <c r="L1227" s="102">
        <v>1</v>
      </c>
      <c r="M1227" s="102">
        <v>150</v>
      </c>
      <c r="N1227" s="102">
        <v>34.04</v>
      </c>
      <c r="O1227" s="102">
        <v>40</v>
      </c>
      <c r="P1227" s="102">
        <v>224.04</v>
      </c>
      <c r="Q1227" s="102" t="str">
        <v>Confirmed</v>
      </c>
      <c r="R1227" s="102" t="str">
        <v>Closed Deal</v>
      </c>
      <c r="S1227" s="102" t="str">
        <v>NAP</v>
      </c>
      <c r="T1227" s="102" t="str">
        <v>SSH</v>
      </c>
      <c r="U1227" s="102" t="str">
        <v>NAP</v>
      </c>
      <c r="V1227" s="102">
        <v>5</v>
      </c>
      <c r="W1227" s="102">
        <v>44</v>
      </c>
      <c r="X1227" s="102" t="str">
        <v>E25-09B</v>
      </c>
      <c r="Y1227" s="102">
        <v>65</v>
      </c>
      <c r="Z1227" s="102">
        <v>48</v>
      </c>
      <c r="AA1227" s="102">
        <v>17</v>
      </c>
      <c r="AB1227" s="13" t="str">
        <v>E25</v>
      </c>
    </row>
    <row r="1228" spans="1:28" x14ac:dyDescent="0.25">
      <c r="A1228" s="103">
        <v>45728</v>
      </c>
      <c r="B1228" s="102" t="str">
        <v>EuroAirlines</v>
      </c>
      <c r="C1228" s="102" t="str">
        <v>Distributor</v>
      </c>
      <c r="D1228" s="102" t="str">
        <v>AMADEUS</v>
      </c>
      <c r="E1228" s="102" t="str">
        <v>11LJYJ</v>
      </c>
      <c r="F1228" s="102" t="str">
        <v>OW</v>
      </c>
      <c r="G1228" s="102" t="str">
        <v>Outbound</v>
      </c>
      <c r="H1228" s="102" t="str">
        <v>4S6017</v>
      </c>
      <c r="I1228" s="103" t="str">
        <v>SSH-NAP</v>
      </c>
      <c r="J1228" s="135">
        <v>45779</v>
      </c>
      <c r="K1228" s="102">
        <v>1</v>
      </c>
      <c r="L1228" s="102">
        <v>1</v>
      </c>
      <c r="M1228" s="102">
        <v>270</v>
      </c>
      <c r="N1228" s="102">
        <v>38.92</v>
      </c>
      <c r="O1228" s="102">
        <v>40</v>
      </c>
      <c r="P1228" s="102">
        <v>348.92</v>
      </c>
      <c r="Q1228" s="102" t="str">
        <v>Confirmed</v>
      </c>
      <c r="R1228" s="102" t="str">
        <v>Closed Deal</v>
      </c>
      <c r="S1228" s="102" t="str">
        <v>SSH</v>
      </c>
      <c r="T1228" s="102" t="str">
        <v>NAP</v>
      </c>
      <c r="U1228" s="102" t="str">
        <v>NAP</v>
      </c>
      <c r="V1228" s="102">
        <v>5</v>
      </c>
      <c r="W1228" s="102">
        <v>51</v>
      </c>
      <c r="X1228" s="102" t="str">
        <v>E25-08</v>
      </c>
      <c r="Y1228" s="102">
        <v>186</v>
      </c>
      <c r="Z1228" s="102">
        <v>186</v>
      </c>
      <c r="AA1228" s="102">
        <v>0</v>
      </c>
      <c r="AB1228" s="13" t="str">
        <v>E25</v>
      </c>
    </row>
    <row r="1229" spans="1:28" x14ac:dyDescent="0.25">
      <c r="A1229" s="103">
        <v>45730</v>
      </c>
      <c r="B1229" s="102" t="str">
        <v>Nicolaus S.P.A</v>
      </c>
      <c r="C1229" s="102" t="str">
        <v>Tour Operator</v>
      </c>
      <c r="D1229" s="102" t="str">
        <v/>
      </c>
      <c r="E1229" s="102" t="str">
        <v/>
      </c>
      <c r="F1229" s="102" t="str">
        <v>RT</v>
      </c>
      <c r="G1229" s="102" t="str">
        <v>Outbound</v>
      </c>
      <c r="H1229" s="102" t="str">
        <v>4S6004</v>
      </c>
      <c r="I1229" s="103" t="str">
        <v>BRI-SSH</v>
      </c>
      <c r="J1229" s="135">
        <v>45934</v>
      </c>
      <c r="K1229" s="102">
        <v>26</v>
      </c>
      <c r="L1229" s="102">
        <v>26</v>
      </c>
      <c r="M1229" s="102">
        <v>190</v>
      </c>
      <c r="N1229" s="102">
        <v>0</v>
      </c>
      <c r="O1229" s="102">
        <v>0</v>
      </c>
      <c r="P1229" s="102">
        <v>4940</v>
      </c>
      <c r="Q1229" s="102" t="str">
        <v>Confirmed</v>
      </c>
      <c r="R1229" s="102" t="str">
        <v>Signed</v>
      </c>
      <c r="S1229" s="102" t="str">
        <v>BRI</v>
      </c>
      <c r="T1229" s="102" t="str">
        <v>SSH</v>
      </c>
      <c r="U1229" s="102" t="str">
        <v>BRI</v>
      </c>
      <c r="V1229" s="102">
        <v>6</v>
      </c>
      <c r="W1229" s="102">
        <v>204</v>
      </c>
      <c r="X1229" s="102" t="str">
        <v>S25-01</v>
      </c>
      <c r="Y1229" s="102">
        <v>186</v>
      </c>
      <c r="Z1229" s="102">
        <v>176</v>
      </c>
      <c r="AA1229" s="102">
        <v>10</v>
      </c>
      <c r="AB1229" s="13" t="str">
        <v>S25</v>
      </c>
    </row>
    <row r="1230" spans="1:28" x14ac:dyDescent="0.25">
      <c r="A1230" s="103">
        <v>45730</v>
      </c>
      <c r="B1230" s="102" t="str">
        <v>Nicolaus S.P.A</v>
      </c>
      <c r="C1230" s="102" t="str">
        <v>Tour Operator</v>
      </c>
      <c r="D1230" s="102" t="str">
        <v/>
      </c>
      <c r="E1230" s="102" t="str">
        <v/>
      </c>
      <c r="F1230" s="102" t="str">
        <v>RT</v>
      </c>
      <c r="G1230" s="102" t="str">
        <v>Outbound</v>
      </c>
      <c r="H1230" s="102" t="str">
        <v>4S6004</v>
      </c>
      <c r="I1230" s="103" t="str">
        <v>BRI-SSH</v>
      </c>
      <c r="J1230" s="135">
        <v>45941</v>
      </c>
      <c r="K1230" s="102">
        <v>26</v>
      </c>
      <c r="L1230" s="102">
        <v>26</v>
      </c>
      <c r="M1230" s="102">
        <v>190</v>
      </c>
      <c r="N1230" s="102">
        <v>0</v>
      </c>
      <c r="O1230" s="102">
        <v>0</v>
      </c>
      <c r="P1230" s="102">
        <v>4940</v>
      </c>
      <c r="Q1230" s="102" t="str">
        <v>Confirmed</v>
      </c>
      <c r="R1230" s="102" t="str">
        <v>Signed</v>
      </c>
      <c r="S1230" s="102" t="str">
        <v>BRI</v>
      </c>
      <c r="T1230" s="102" t="str">
        <v>SSH</v>
      </c>
      <c r="U1230" s="102" t="str">
        <v>BRI</v>
      </c>
      <c r="V1230" s="102">
        <v>6</v>
      </c>
      <c r="W1230" s="102">
        <v>211</v>
      </c>
      <c r="X1230" s="102" t="str">
        <v>S25-01</v>
      </c>
      <c r="Y1230" s="102">
        <v>186</v>
      </c>
      <c r="Z1230" s="102">
        <v>177</v>
      </c>
      <c r="AA1230" s="102">
        <v>9</v>
      </c>
      <c r="AB1230" s="13" t="str">
        <v>S25</v>
      </c>
    </row>
    <row r="1231" spans="1:28" x14ac:dyDescent="0.25">
      <c r="A1231" s="103">
        <v>45730</v>
      </c>
      <c r="B1231" s="102" t="str">
        <v>Nicolaus S.P.A</v>
      </c>
      <c r="C1231" s="102" t="str">
        <v>Tour Operator</v>
      </c>
      <c r="D1231" s="102" t="str">
        <v/>
      </c>
      <c r="E1231" s="102" t="str">
        <v/>
      </c>
      <c r="F1231" s="102" t="str">
        <v>RT</v>
      </c>
      <c r="G1231" s="102" t="str">
        <v>Outbound</v>
      </c>
      <c r="H1231" s="102" t="str">
        <v>4S6004</v>
      </c>
      <c r="I1231" s="103" t="str">
        <v>BRI-SSH</v>
      </c>
      <c r="J1231" s="135">
        <v>45948</v>
      </c>
      <c r="K1231" s="102">
        <v>26</v>
      </c>
      <c r="L1231" s="102">
        <v>26</v>
      </c>
      <c r="M1231" s="102">
        <v>190</v>
      </c>
      <c r="N1231" s="102">
        <v>0</v>
      </c>
      <c r="O1231" s="102">
        <v>0</v>
      </c>
      <c r="P1231" s="102">
        <v>4940</v>
      </c>
      <c r="Q1231" s="102" t="str">
        <v>Confirmed</v>
      </c>
      <c r="R1231" s="102" t="str">
        <v>Signed</v>
      </c>
      <c r="S1231" s="102" t="str">
        <v>BRI</v>
      </c>
      <c r="T1231" s="102" t="str">
        <v>SSH</v>
      </c>
      <c r="U1231" s="102" t="str">
        <v>BRI</v>
      </c>
      <c r="V1231" s="102">
        <v>6</v>
      </c>
      <c r="W1231" s="102">
        <v>218</v>
      </c>
      <c r="X1231" s="102" t="str">
        <v>S25-01</v>
      </c>
      <c r="Y1231" s="102">
        <v>186</v>
      </c>
      <c r="Z1231" s="102">
        <v>190</v>
      </c>
      <c r="AA1231" s="102">
        <v>-4</v>
      </c>
      <c r="AB1231" s="13" t="str">
        <v>S25</v>
      </c>
    </row>
    <row r="1232" spans="1:28" x14ac:dyDescent="0.25">
      <c r="A1232" s="103">
        <v>45730</v>
      </c>
      <c r="B1232" s="102" t="str">
        <v>Nicolaus S.P.A</v>
      </c>
      <c r="C1232" s="102" t="str">
        <v>Tour Operator</v>
      </c>
      <c r="D1232" s="102" t="str">
        <v/>
      </c>
      <c r="E1232" s="102" t="str">
        <v/>
      </c>
      <c r="F1232" s="102" t="str">
        <v>RT</v>
      </c>
      <c r="G1232" s="102" t="str">
        <v>Outbound</v>
      </c>
      <c r="H1232" s="102" t="str">
        <v>4S6004</v>
      </c>
      <c r="I1232" s="103" t="str">
        <v>BRI-SSH</v>
      </c>
      <c r="J1232" s="135">
        <v>45955</v>
      </c>
      <c r="K1232" s="102">
        <v>26</v>
      </c>
      <c r="L1232" s="102">
        <v>26</v>
      </c>
      <c r="M1232" s="102">
        <v>190</v>
      </c>
      <c r="N1232" s="102">
        <v>0</v>
      </c>
      <c r="O1232" s="102">
        <v>0</v>
      </c>
      <c r="P1232" s="102">
        <v>4940</v>
      </c>
      <c r="Q1232" s="102" t="str">
        <v>Confirmed</v>
      </c>
      <c r="R1232" s="102" t="str">
        <v>Signed</v>
      </c>
      <c r="S1232" s="102" t="str">
        <v>BRI</v>
      </c>
      <c r="T1232" s="102" t="str">
        <v>SSH</v>
      </c>
      <c r="U1232" s="102" t="str">
        <v>BRI</v>
      </c>
      <c r="V1232" s="102">
        <v>6</v>
      </c>
      <c r="W1232" s="102">
        <v>225</v>
      </c>
      <c r="X1232" s="102" t="str">
        <v>S25-01</v>
      </c>
      <c r="Y1232" s="102">
        <v>186</v>
      </c>
      <c r="Z1232" s="102">
        <v>198</v>
      </c>
      <c r="AA1232" s="102">
        <v>-12</v>
      </c>
      <c r="AB1232" s="13" t="str">
        <v>S25</v>
      </c>
    </row>
    <row r="1233" spans="1:28" x14ac:dyDescent="0.25">
      <c r="A1233" s="103">
        <v>45730</v>
      </c>
      <c r="B1233" s="102" t="str">
        <v>Nicolaus S.P.A</v>
      </c>
      <c r="C1233" s="102" t="str">
        <v>Tour Operator</v>
      </c>
      <c r="D1233" s="102" t="str">
        <v/>
      </c>
      <c r="E1233" s="102" t="str">
        <v/>
      </c>
      <c r="F1233" s="102" t="str">
        <v>RT</v>
      </c>
      <c r="G1233" s="102" t="str">
        <v>Outbound</v>
      </c>
      <c r="H1233" s="102" t="str">
        <v>4S6004</v>
      </c>
      <c r="I1233" s="103" t="str">
        <v>BRI-SSH</v>
      </c>
      <c r="J1233" s="135">
        <v>45962</v>
      </c>
      <c r="K1233" s="102">
        <v>26</v>
      </c>
      <c r="L1233" s="102">
        <v>26</v>
      </c>
      <c r="M1233" s="102">
        <v>190</v>
      </c>
      <c r="N1233" s="102">
        <v>0</v>
      </c>
      <c r="O1233" s="102">
        <v>0</v>
      </c>
      <c r="P1233" s="102">
        <v>4940</v>
      </c>
      <c r="Q1233" s="102" t="str">
        <v>Confirmed</v>
      </c>
      <c r="R1233" s="102" t="str">
        <v>Signed</v>
      </c>
      <c r="S1233" s="102" t="str">
        <v>BRI</v>
      </c>
      <c r="T1233" s="102" t="str">
        <v>SSH</v>
      </c>
      <c r="U1233" s="102" t="str">
        <v>BRI</v>
      </c>
      <c r="V1233" s="102">
        <v>6</v>
      </c>
      <c r="W1233" s="102">
        <v>232</v>
      </c>
      <c r="X1233" s="102" t="str">
        <v>S25-01</v>
      </c>
      <c r="Y1233" s="102">
        <v>186</v>
      </c>
      <c r="Z1233" s="102">
        <v>156</v>
      </c>
      <c r="AA1233" s="102">
        <v>30</v>
      </c>
      <c r="AB1233" s="13" t="str">
        <v>S25</v>
      </c>
    </row>
    <row r="1234" spans="1:28" x14ac:dyDescent="0.25">
      <c r="A1234" s="103">
        <v>45730</v>
      </c>
      <c r="B1234" s="102" t="str">
        <v>Nicolaus S.P.A</v>
      </c>
      <c r="C1234" s="102" t="str">
        <v>Tour Operator</v>
      </c>
      <c r="D1234" s="102" t="str">
        <v/>
      </c>
      <c r="E1234" s="102" t="str">
        <v/>
      </c>
      <c r="F1234" s="102" t="str">
        <v>RT</v>
      </c>
      <c r="G1234" s="102" t="str">
        <v>Outbound</v>
      </c>
      <c r="H1234" s="102" t="str">
        <v>4S6004</v>
      </c>
      <c r="I1234" s="103" t="str">
        <v>BRI-SSH</v>
      </c>
      <c r="J1234" s="135">
        <v>45969</v>
      </c>
      <c r="K1234" s="102">
        <v>26</v>
      </c>
      <c r="L1234" s="102">
        <v>26</v>
      </c>
      <c r="M1234" s="102">
        <v>190</v>
      </c>
      <c r="N1234" s="102">
        <v>0</v>
      </c>
      <c r="O1234" s="102">
        <v>0</v>
      </c>
      <c r="P1234" s="102">
        <v>4940</v>
      </c>
      <c r="Q1234" s="102" t="str">
        <v>Confirmed</v>
      </c>
      <c r="R1234" s="102" t="str">
        <v>Signed</v>
      </c>
      <c r="S1234" s="102" t="str">
        <v>BRI</v>
      </c>
      <c r="T1234" s="102" t="str">
        <v>SSH</v>
      </c>
      <c r="U1234" s="102" t="str">
        <v>BRI</v>
      </c>
      <c r="V1234" s="102">
        <v>6</v>
      </c>
      <c r="W1234" s="102">
        <v>239</v>
      </c>
      <c r="X1234" s="102" t="str">
        <v>S25-01</v>
      </c>
      <c r="Y1234" s="102">
        <v>186</v>
      </c>
      <c r="Z1234" s="102">
        <v>156</v>
      </c>
      <c r="AA1234" s="102">
        <v>30</v>
      </c>
      <c r="AB1234" s="13" t="str">
        <v>S25</v>
      </c>
    </row>
    <row r="1235" spans="1:28" x14ac:dyDescent="0.25">
      <c r="A1235" s="103">
        <v>45730</v>
      </c>
      <c r="B1235" s="102" t="str">
        <v>Nicolaus S.P.A</v>
      </c>
      <c r="C1235" s="102" t="str">
        <v>Tour Operator</v>
      </c>
      <c r="D1235" s="102" t="str">
        <v/>
      </c>
      <c r="E1235" s="102" t="str">
        <v/>
      </c>
      <c r="F1235" s="102" t="str">
        <v>RT</v>
      </c>
      <c r="G1235" s="102" t="str">
        <v>Outbound</v>
      </c>
      <c r="H1235" s="102" t="str">
        <v>4S6004</v>
      </c>
      <c r="I1235" s="103" t="str">
        <v>BRI-SSH</v>
      </c>
      <c r="J1235" s="135">
        <v>45976</v>
      </c>
      <c r="K1235" s="102">
        <v>26</v>
      </c>
      <c r="L1235" s="102">
        <v>26</v>
      </c>
      <c r="M1235" s="102">
        <v>190</v>
      </c>
      <c r="N1235" s="102">
        <v>0</v>
      </c>
      <c r="O1235" s="102">
        <v>0</v>
      </c>
      <c r="P1235" s="102">
        <v>4940</v>
      </c>
      <c r="Q1235" s="102" t="str">
        <v>Confirmed</v>
      </c>
      <c r="R1235" s="102" t="str">
        <v>Signed</v>
      </c>
      <c r="S1235" s="102" t="str">
        <v>BRI</v>
      </c>
      <c r="T1235" s="102" t="str">
        <v>SSH</v>
      </c>
      <c r="U1235" s="102" t="str">
        <v>BRI</v>
      </c>
      <c r="V1235" s="102">
        <v>6</v>
      </c>
      <c r="W1235" s="102">
        <v>246</v>
      </c>
      <c r="X1235" s="102" t="str">
        <v>S25-01</v>
      </c>
      <c r="Y1235" s="102">
        <v>186</v>
      </c>
      <c r="Z1235" s="102">
        <v>156</v>
      </c>
      <c r="AA1235" s="102">
        <v>30</v>
      </c>
      <c r="AB1235" s="13" t="str">
        <v>S25</v>
      </c>
    </row>
    <row r="1236" spans="1:28" x14ac:dyDescent="0.25">
      <c r="A1236" s="103">
        <v>45730</v>
      </c>
      <c r="B1236" s="102" t="str">
        <v>Nicolaus S.P.A</v>
      </c>
      <c r="C1236" s="102" t="str">
        <v>Tour Operator</v>
      </c>
      <c r="D1236" s="102" t="str">
        <v/>
      </c>
      <c r="E1236" s="102" t="str">
        <v/>
      </c>
      <c r="F1236" s="102" t="str">
        <v>RT</v>
      </c>
      <c r="G1236" s="102" t="str">
        <v>Outbound</v>
      </c>
      <c r="H1236" s="102" t="str">
        <v>4S6004</v>
      </c>
      <c r="I1236" s="103" t="str">
        <v>BRI-SSH</v>
      </c>
      <c r="J1236" s="135">
        <v>45983</v>
      </c>
      <c r="K1236" s="102">
        <v>26</v>
      </c>
      <c r="L1236" s="102">
        <v>26</v>
      </c>
      <c r="M1236" s="102">
        <v>190</v>
      </c>
      <c r="N1236" s="102">
        <v>0</v>
      </c>
      <c r="O1236" s="102">
        <v>0</v>
      </c>
      <c r="P1236" s="102">
        <v>4940</v>
      </c>
      <c r="Q1236" s="102" t="str">
        <v>Confirmed</v>
      </c>
      <c r="R1236" s="102" t="str">
        <v>Signed</v>
      </c>
      <c r="S1236" s="102" t="str">
        <v>BRI</v>
      </c>
      <c r="T1236" s="102" t="str">
        <v>SSH</v>
      </c>
      <c r="U1236" s="102" t="str">
        <v>BRI</v>
      </c>
      <c r="V1236" s="102">
        <v>6</v>
      </c>
      <c r="W1236" s="102">
        <v>253</v>
      </c>
      <c r="X1236" s="102" t="str">
        <v>S25-01</v>
      </c>
      <c r="Y1236" s="102">
        <v>186</v>
      </c>
      <c r="Z1236" s="102">
        <v>126</v>
      </c>
      <c r="AA1236" s="102">
        <v>60</v>
      </c>
      <c r="AB1236" s="13" t="str">
        <v>S25</v>
      </c>
    </row>
    <row r="1237" spans="1:28" x14ac:dyDescent="0.25">
      <c r="A1237" s="103">
        <v>45730</v>
      </c>
      <c r="B1237" s="102" t="str">
        <v>Nicolaus S.P.A</v>
      </c>
      <c r="C1237" s="102" t="str">
        <v>Tour Operator</v>
      </c>
      <c r="D1237" s="102" t="str">
        <v/>
      </c>
      <c r="E1237" s="102" t="str">
        <v/>
      </c>
      <c r="F1237" s="102" t="str">
        <v>RT</v>
      </c>
      <c r="G1237" s="102" t="str">
        <v>Inbound</v>
      </c>
      <c r="H1237" s="102" t="str">
        <v>4S6003</v>
      </c>
      <c r="I1237" s="103" t="str">
        <v>SSH-BRI</v>
      </c>
      <c r="J1237" s="135">
        <v>45941</v>
      </c>
      <c r="K1237" s="102">
        <v>26</v>
      </c>
      <c r="L1237" s="102">
        <v>26</v>
      </c>
      <c r="M1237" s="102">
        <v>190</v>
      </c>
      <c r="N1237" s="102">
        <v>0</v>
      </c>
      <c r="O1237" s="102">
        <v>0</v>
      </c>
      <c r="P1237" s="102">
        <v>4940</v>
      </c>
      <c r="Q1237" s="102" t="str">
        <v>Confirmed</v>
      </c>
      <c r="R1237" s="102" t="str">
        <v>Signed</v>
      </c>
      <c r="S1237" s="102" t="str">
        <v>SSH</v>
      </c>
      <c r="T1237" s="102" t="str">
        <v>BRI</v>
      </c>
      <c r="U1237" s="102" t="str">
        <v>BRI</v>
      </c>
      <c r="V1237" s="102">
        <v>6</v>
      </c>
      <c r="W1237" s="102">
        <v>211</v>
      </c>
      <c r="X1237" s="102" t="str">
        <v>S25-01</v>
      </c>
      <c r="Y1237" s="102">
        <v>186</v>
      </c>
      <c r="Z1237" s="102">
        <v>175</v>
      </c>
      <c r="AA1237" s="102">
        <v>11</v>
      </c>
      <c r="AB1237" s="13" t="str">
        <v>S25</v>
      </c>
    </row>
    <row r="1238" spans="1:28" x14ac:dyDescent="0.25">
      <c r="A1238" s="103">
        <v>45730</v>
      </c>
      <c r="B1238" s="102" t="str">
        <v>Nicolaus S.P.A</v>
      </c>
      <c r="C1238" s="102" t="str">
        <v>Tour Operator</v>
      </c>
      <c r="D1238" s="102" t="str">
        <v/>
      </c>
      <c r="E1238" s="102" t="str">
        <v/>
      </c>
      <c r="F1238" s="102" t="str">
        <v>RT</v>
      </c>
      <c r="G1238" s="102" t="str">
        <v>Inbound</v>
      </c>
      <c r="H1238" s="102" t="str">
        <v>4S6003</v>
      </c>
      <c r="I1238" s="103" t="str">
        <v>SSH-BRI</v>
      </c>
      <c r="J1238" s="135">
        <v>45948</v>
      </c>
      <c r="K1238" s="102">
        <v>26</v>
      </c>
      <c r="L1238" s="102">
        <v>26</v>
      </c>
      <c r="M1238" s="102">
        <v>190</v>
      </c>
      <c r="N1238" s="102">
        <v>0</v>
      </c>
      <c r="O1238" s="102">
        <v>0</v>
      </c>
      <c r="P1238" s="102">
        <v>4940</v>
      </c>
      <c r="Q1238" s="102" t="str">
        <v>Confirmed</v>
      </c>
      <c r="R1238" s="102" t="str">
        <v>Signed</v>
      </c>
      <c r="S1238" s="102" t="str">
        <v>SSH</v>
      </c>
      <c r="T1238" s="102" t="str">
        <v>BRI</v>
      </c>
      <c r="U1238" s="102" t="str">
        <v>BRI</v>
      </c>
      <c r="V1238" s="102">
        <v>6</v>
      </c>
      <c r="W1238" s="102">
        <v>218</v>
      </c>
      <c r="X1238" s="102" t="str">
        <v>S25-01</v>
      </c>
      <c r="Y1238" s="102">
        <v>186</v>
      </c>
      <c r="Z1238" s="102">
        <v>177</v>
      </c>
      <c r="AA1238" s="102">
        <v>9</v>
      </c>
      <c r="AB1238" s="13" t="str">
        <v>S25</v>
      </c>
    </row>
    <row r="1239" spans="1:28" x14ac:dyDescent="0.25">
      <c r="A1239" s="103">
        <v>45730</v>
      </c>
      <c r="B1239" s="102" t="str">
        <v>Nicolaus S.P.A</v>
      </c>
      <c r="C1239" s="102" t="str">
        <v>Tour Operator</v>
      </c>
      <c r="D1239" s="102" t="str">
        <v/>
      </c>
      <c r="E1239" s="102" t="str">
        <v/>
      </c>
      <c r="F1239" s="102" t="str">
        <v>RT</v>
      </c>
      <c r="G1239" s="102" t="str">
        <v>Inbound</v>
      </c>
      <c r="H1239" s="102" t="str">
        <v>4S6003</v>
      </c>
      <c r="I1239" s="103" t="str">
        <v>SSH-BRI</v>
      </c>
      <c r="J1239" s="135">
        <v>45955</v>
      </c>
      <c r="K1239" s="102">
        <v>26</v>
      </c>
      <c r="L1239" s="102">
        <v>26</v>
      </c>
      <c r="M1239" s="102">
        <v>190</v>
      </c>
      <c r="N1239" s="102">
        <v>0</v>
      </c>
      <c r="O1239" s="102">
        <v>0</v>
      </c>
      <c r="P1239" s="102">
        <v>4940</v>
      </c>
      <c r="Q1239" s="102" t="str">
        <v>Confirmed</v>
      </c>
      <c r="R1239" s="102" t="str">
        <v>Signed</v>
      </c>
      <c r="S1239" s="102" t="str">
        <v>SSH</v>
      </c>
      <c r="T1239" s="102" t="str">
        <v>BRI</v>
      </c>
      <c r="U1239" s="102" t="str">
        <v>BRI</v>
      </c>
      <c r="V1239" s="102">
        <v>6</v>
      </c>
      <c r="W1239" s="102">
        <v>225</v>
      </c>
      <c r="X1239" s="102" t="str">
        <v>S25-01</v>
      </c>
      <c r="Y1239" s="102">
        <v>186</v>
      </c>
      <c r="Z1239" s="102">
        <v>190</v>
      </c>
      <c r="AA1239" s="102">
        <v>-4</v>
      </c>
      <c r="AB1239" s="13" t="str">
        <v>S25</v>
      </c>
    </row>
    <row r="1240" spans="1:28" x14ac:dyDescent="0.25">
      <c r="A1240" s="103">
        <v>45730</v>
      </c>
      <c r="B1240" s="102" t="str">
        <v>Nicolaus S.P.A</v>
      </c>
      <c r="C1240" s="102" t="str">
        <v>Tour Operator</v>
      </c>
      <c r="D1240" s="102" t="str">
        <v/>
      </c>
      <c r="E1240" s="102" t="str">
        <v/>
      </c>
      <c r="F1240" s="102" t="str">
        <v>RT</v>
      </c>
      <c r="G1240" s="102" t="str">
        <v>Inbound</v>
      </c>
      <c r="H1240" s="102" t="str">
        <v>4S6003</v>
      </c>
      <c r="I1240" s="103" t="str">
        <v>SSH-BRI</v>
      </c>
      <c r="J1240" s="135">
        <v>45962</v>
      </c>
      <c r="K1240" s="102">
        <v>26</v>
      </c>
      <c r="L1240" s="102">
        <v>26</v>
      </c>
      <c r="M1240" s="102">
        <v>190</v>
      </c>
      <c r="N1240" s="102">
        <v>0</v>
      </c>
      <c r="O1240" s="102">
        <v>0</v>
      </c>
      <c r="P1240" s="102">
        <v>4940</v>
      </c>
      <c r="Q1240" s="102" t="str">
        <v>Confirmed</v>
      </c>
      <c r="R1240" s="102" t="str">
        <v>Signed</v>
      </c>
      <c r="S1240" s="102" t="str">
        <v>SSH</v>
      </c>
      <c r="T1240" s="102" t="str">
        <v>BRI</v>
      </c>
      <c r="U1240" s="102" t="str">
        <v>BRI</v>
      </c>
      <c r="V1240" s="102">
        <v>6</v>
      </c>
      <c r="W1240" s="102">
        <v>232</v>
      </c>
      <c r="X1240" s="102" t="str">
        <v>S25-01</v>
      </c>
      <c r="Y1240" s="102">
        <v>186</v>
      </c>
      <c r="Z1240" s="102">
        <v>198</v>
      </c>
      <c r="AA1240" s="102">
        <v>-12</v>
      </c>
      <c r="AB1240" s="13" t="str">
        <v>S25</v>
      </c>
    </row>
    <row r="1241" spans="1:28" x14ac:dyDescent="0.25">
      <c r="A1241" s="103">
        <v>45730</v>
      </c>
      <c r="B1241" s="102" t="str">
        <v>Nicolaus S.P.A</v>
      </c>
      <c r="C1241" s="102" t="str">
        <v>Tour Operator</v>
      </c>
      <c r="D1241" s="102" t="str">
        <v/>
      </c>
      <c r="E1241" s="102" t="str">
        <v/>
      </c>
      <c r="F1241" s="102" t="str">
        <v>RT</v>
      </c>
      <c r="G1241" s="102" t="str">
        <v>Inbound</v>
      </c>
      <c r="H1241" s="102" t="str">
        <v>4S6003</v>
      </c>
      <c r="I1241" s="103" t="str">
        <v>SSH-BRI</v>
      </c>
      <c r="J1241" s="135">
        <v>45969</v>
      </c>
      <c r="K1241" s="102">
        <v>26</v>
      </c>
      <c r="L1241" s="102">
        <v>26</v>
      </c>
      <c r="M1241" s="102">
        <v>190</v>
      </c>
      <c r="N1241" s="102">
        <v>0</v>
      </c>
      <c r="O1241" s="102">
        <v>0</v>
      </c>
      <c r="P1241" s="102">
        <v>4940</v>
      </c>
      <c r="Q1241" s="102" t="str">
        <v>Confirmed</v>
      </c>
      <c r="R1241" s="102" t="str">
        <v>Signed</v>
      </c>
      <c r="S1241" s="102" t="str">
        <v>SSH</v>
      </c>
      <c r="T1241" s="102" t="str">
        <v>BRI</v>
      </c>
      <c r="U1241" s="102" t="str">
        <v>BRI</v>
      </c>
      <c r="V1241" s="102">
        <v>6</v>
      </c>
      <c r="W1241" s="102">
        <v>239</v>
      </c>
      <c r="X1241" s="102" t="str">
        <v>S25-01</v>
      </c>
      <c r="Y1241" s="102">
        <v>186</v>
      </c>
      <c r="Z1241" s="102">
        <v>156</v>
      </c>
      <c r="AA1241" s="102">
        <v>30</v>
      </c>
      <c r="AB1241" s="13" t="str">
        <v>S25</v>
      </c>
    </row>
    <row r="1242" spans="1:28" x14ac:dyDescent="0.25">
      <c r="A1242" s="103">
        <v>45730</v>
      </c>
      <c r="B1242" s="102" t="str">
        <v>Nicolaus S.P.A</v>
      </c>
      <c r="C1242" s="102" t="str">
        <v>Tour Operator</v>
      </c>
      <c r="D1242" s="102" t="str">
        <v/>
      </c>
      <c r="E1242" s="102" t="str">
        <v/>
      </c>
      <c r="F1242" s="102" t="str">
        <v>RT</v>
      </c>
      <c r="G1242" s="102" t="str">
        <v>Inbound</v>
      </c>
      <c r="H1242" s="102" t="str">
        <v>4S6003</v>
      </c>
      <c r="I1242" s="103" t="str">
        <v>SSH-BRI</v>
      </c>
      <c r="J1242" s="135">
        <v>45976</v>
      </c>
      <c r="K1242" s="102">
        <v>26</v>
      </c>
      <c r="L1242" s="102">
        <v>26</v>
      </c>
      <c r="M1242" s="102">
        <v>190</v>
      </c>
      <c r="N1242" s="102">
        <v>0</v>
      </c>
      <c r="O1242" s="102">
        <v>0</v>
      </c>
      <c r="P1242" s="102">
        <v>4940</v>
      </c>
      <c r="Q1242" s="102" t="str">
        <v>Confirmed</v>
      </c>
      <c r="R1242" s="102" t="str">
        <v>Signed</v>
      </c>
      <c r="S1242" s="102" t="str">
        <v>SSH</v>
      </c>
      <c r="T1242" s="102" t="str">
        <v>BRI</v>
      </c>
      <c r="U1242" s="102" t="str">
        <v>BRI</v>
      </c>
      <c r="V1242" s="102">
        <v>6</v>
      </c>
      <c r="W1242" s="102">
        <v>246</v>
      </c>
      <c r="X1242" s="102" t="str">
        <v>S25-01</v>
      </c>
      <c r="Y1242" s="102">
        <v>186</v>
      </c>
      <c r="Z1242" s="102">
        <v>156</v>
      </c>
      <c r="AA1242" s="102">
        <v>30</v>
      </c>
      <c r="AB1242" s="13" t="str">
        <v>S25</v>
      </c>
    </row>
    <row r="1243" spans="1:28" x14ac:dyDescent="0.25">
      <c r="A1243" s="103">
        <v>45730</v>
      </c>
      <c r="B1243" s="102" t="str">
        <v>Nicolaus S.P.A</v>
      </c>
      <c r="C1243" s="102" t="str">
        <v>Tour Operator</v>
      </c>
      <c r="D1243" s="102" t="str">
        <v/>
      </c>
      <c r="E1243" s="102" t="str">
        <v/>
      </c>
      <c r="F1243" s="102" t="str">
        <v>RT</v>
      </c>
      <c r="G1243" s="102" t="str">
        <v>Inbound</v>
      </c>
      <c r="H1243" s="102" t="str">
        <v>4S6003</v>
      </c>
      <c r="I1243" s="103" t="str">
        <v>SSH-BRI</v>
      </c>
      <c r="J1243" s="135">
        <v>45983</v>
      </c>
      <c r="K1243" s="102">
        <v>26</v>
      </c>
      <c r="L1243" s="102">
        <v>26</v>
      </c>
      <c r="M1243" s="102">
        <v>190</v>
      </c>
      <c r="N1243" s="102">
        <v>0</v>
      </c>
      <c r="O1243" s="102">
        <v>0</v>
      </c>
      <c r="P1243" s="102">
        <v>4940</v>
      </c>
      <c r="Q1243" s="102" t="str">
        <v>Confirmed</v>
      </c>
      <c r="R1243" s="102" t="str">
        <v>Signed</v>
      </c>
      <c r="S1243" s="102" t="str">
        <v>SSH</v>
      </c>
      <c r="T1243" s="102" t="str">
        <v>BRI</v>
      </c>
      <c r="U1243" s="102" t="str">
        <v>BRI</v>
      </c>
      <c r="V1243" s="102">
        <v>6</v>
      </c>
      <c r="W1243" s="102">
        <v>253</v>
      </c>
      <c r="X1243" s="102" t="str">
        <v>S25-01</v>
      </c>
      <c r="Y1243" s="102">
        <v>186</v>
      </c>
      <c r="Z1243" s="102">
        <v>156</v>
      </c>
      <c r="AA1243" s="102">
        <v>30</v>
      </c>
      <c r="AB1243" s="13" t="str">
        <v>S25</v>
      </c>
    </row>
    <row r="1244" spans="1:28" x14ac:dyDescent="0.25">
      <c r="A1244" s="103">
        <v>45730</v>
      </c>
      <c r="B1244" s="102" t="str">
        <v>Nicolaus S.P.A</v>
      </c>
      <c r="C1244" s="102" t="str">
        <v>Tour Operator</v>
      </c>
      <c r="D1244" s="102" t="str">
        <v/>
      </c>
      <c r="E1244" s="102" t="str">
        <v/>
      </c>
      <c r="F1244" s="102" t="str">
        <v>RT</v>
      </c>
      <c r="G1244" s="102" t="str">
        <v>Inbound</v>
      </c>
      <c r="H1244" s="102" t="str">
        <v>4S6003</v>
      </c>
      <c r="I1244" s="103" t="str">
        <v>SSH-BRI</v>
      </c>
      <c r="J1244" s="135">
        <v>45990</v>
      </c>
      <c r="K1244" s="102">
        <v>26</v>
      </c>
      <c r="L1244" s="102">
        <v>26</v>
      </c>
      <c r="M1244" s="102">
        <v>190</v>
      </c>
      <c r="N1244" s="102">
        <v>0</v>
      </c>
      <c r="O1244" s="102">
        <v>0</v>
      </c>
      <c r="P1244" s="102">
        <v>4940</v>
      </c>
      <c r="Q1244" s="102" t="str">
        <v>Confirmed</v>
      </c>
      <c r="R1244" s="102" t="str">
        <v>Signed</v>
      </c>
      <c r="S1244" s="102" t="str">
        <v>SSH</v>
      </c>
      <c r="T1244" s="102" t="str">
        <v>BRI</v>
      </c>
      <c r="U1244" s="102" t="str">
        <v>BRI</v>
      </c>
      <c r="V1244" s="102">
        <v>6</v>
      </c>
      <c r="W1244" s="102">
        <v>260</v>
      </c>
      <c r="X1244" s="102" t="str">
        <v>S25-01</v>
      </c>
      <c r="Y1244" s="102">
        <v>186</v>
      </c>
      <c r="Z1244" s="102">
        <v>126</v>
      </c>
      <c r="AA1244" s="102">
        <v>60</v>
      </c>
      <c r="AB1244" s="13" t="str">
        <v>S25</v>
      </c>
    </row>
    <row r="1245" spans="1:28" x14ac:dyDescent="0.25">
      <c r="A1245" s="103">
        <v>45730</v>
      </c>
      <c r="B1245" s="102" t="str">
        <v>Genius</v>
      </c>
      <c r="C1245" s="102" t="str">
        <v>Distributor</v>
      </c>
      <c r="D1245" s="102" t="str">
        <v/>
      </c>
      <c r="E1245" s="102" t="str">
        <v/>
      </c>
      <c r="F1245" s="102" t="str">
        <v>OW</v>
      </c>
      <c r="G1245" s="102" t="str">
        <v>Outbound</v>
      </c>
      <c r="H1245" s="102" t="str">
        <v>4S6018</v>
      </c>
      <c r="I1245" s="103" t="str">
        <v>NAP-SSH</v>
      </c>
      <c r="J1245" s="135">
        <v>45772</v>
      </c>
      <c r="K1245" s="102">
        <v>4</v>
      </c>
      <c r="L1245" s="102">
        <v>4</v>
      </c>
      <c r="M1245" s="102">
        <v>200</v>
      </c>
      <c r="N1245" s="102">
        <v>0</v>
      </c>
      <c r="O1245" s="102">
        <v>0</v>
      </c>
      <c r="P1245" s="102">
        <v>800</v>
      </c>
      <c r="Q1245" s="102" t="str">
        <v>Confirmed</v>
      </c>
      <c r="R1245" s="102" t="str">
        <v>Closed Deal</v>
      </c>
      <c r="S1245" s="102" t="str">
        <v>NAP</v>
      </c>
      <c r="T1245" s="102" t="str">
        <v>SSH</v>
      </c>
      <c r="U1245" s="102" t="str">
        <v>NAP</v>
      </c>
      <c r="V1245" s="102">
        <v>5</v>
      </c>
      <c r="W1245" s="102">
        <v>42</v>
      </c>
      <c r="X1245" s="102" t="str">
        <v>E25-08</v>
      </c>
      <c r="Y1245" s="102">
        <v>186</v>
      </c>
      <c r="Z1245" s="102">
        <v>184</v>
      </c>
      <c r="AA1245" s="102">
        <v>2</v>
      </c>
      <c r="AB1245" s="13" t="str">
        <v>E25</v>
      </c>
    </row>
    <row r="1246" spans="1:28" x14ac:dyDescent="0.25">
      <c r="A1246" s="103">
        <v>45730</v>
      </c>
      <c r="B1246" s="102" t="str">
        <v>Genius</v>
      </c>
      <c r="C1246" s="102" t="str">
        <v>Distributor</v>
      </c>
      <c r="D1246" s="102" t="str">
        <v/>
      </c>
      <c r="E1246" s="102" t="str">
        <v/>
      </c>
      <c r="F1246" s="102" t="str">
        <v>OW</v>
      </c>
      <c r="G1246" s="102" t="str">
        <v>Outbound</v>
      </c>
      <c r="H1246" s="102" t="str">
        <v>4S6017</v>
      </c>
      <c r="I1246" s="103" t="str">
        <v>SSH-NAP</v>
      </c>
      <c r="J1246" s="135">
        <v>45779</v>
      </c>
      <c r="K1246" s="102">
        <v>4</v>
      </c>
      <c r="L1246" s="102">
        <v>4</v>
      </c>
      <c r="M1246" s="102">
        <v>200</v>
      </c>
      <c r="N1246" s="102">
        <v>0</v>
      </c>
      <c r="O1246" s="102">
        <v>0</v>
      </c>
      <c r="P1246" s="102">
        <v>800</v>
      </c>
      <c r="Q1246" s="102" t="str">
        <v>Confirmed</v>
      </c>
      <c r="R1246" s="102" t="str">
        <v>Closed Deal</v>
      </c>
      <c r="S1246" s="102" t="str">
        <v>SSH</v>
      </c>
      <c r="T1246" s="102" t="str">
        <v>NAP</v>
      </c>
      <c r="U1246" s="102" t="str">
        <v>NAP</v>
      </c>
      <c r="V1246" s="102">
        <v>5</v>
      </c>
      <c r="W1246" s="102">
        <v>49</v>
      </c>
      <c r="X1246" s="102" t="str">
        <v>E25-08</v>
      </c>
      <c r="Y1246" s="102">
        <v>186</v>
      </c>
      <c r="Z1246" s="102">
        <v>186</v>
      </c>
      <c r="AA1246" s="102">
        <v>0</v>
      </c>
      <c r="AB1246" s="13" t="str">
        <v>E25</v>
      </c>
    </row>
    <row r="1247" spans="1:28" x14ac:dyDescent="0.25">
      <c r="A1247" s="103">
        <v>45729</v>
      </c>
      <c r="B1247" s="102" t="str">
        <v>EuroAirlines</v>
      </c>
      <c r="C1247" s="102" t="str">
        <v>Distributor</v>
      </c>
      <c r="D1247" s="102" t="str">
        <v>AMADEUS</v>
      </c>
      <c r="E1247" s="102" t="str">
        <v>11LJN4</v>
      </c>
      <c r="F1247" s="102" t="str">
        <v>OW</v>
      </c>
      <c r="G1247" s="102" t="str">
        <v>Outbound</v>
      </c>
      <c r="H1247" s="102" t="str">
        <v>SE5446</v>
      </c>
      <c r="I1247" s="103" t="str">
        <v>SSH-NAP</v>
      </c>
      <c r="J1247" s="135">
        <v>45779</v>
      </c>
      <c r="K1247" s="102">
        <v>1</v>
      </c>
      <c r="L1247" s="102">
        <v>1</v>
      </c>
      <c r="M1247" s="102">
        <v>150</v>
      </c>
      <c r="N1247" s="102">
        <v>38.92</v>
      </c>
      <c r="O1247" s="102">
        <v>40</v>
      </c>
      <c r="P1247" s="102">
        <v>228.92</v>
      </c>
      <c r="Q1247" s="102" t="str">
        <v>Confirmed</v>
      </c>
      <c r="R1247" s="102" t="str">
        <v>Closed Deal</v>
      </c>
      <c r="S1247" s="102" t="str">
        <v>SSH</v>
      </c>
      <c r="T1247" s="102" t="str">
        <v>NAP</v>
      </c>
      <c r="U1247" s="102" t="str">
        <v>NAP</v>
      </c>
      <c r="V1247" s="102">
        <v>5</v>
      </c>
      <c r="W1247" s="102">
        <v>50</v>
      </c>
      <c r="X1247" s="102" t="str">
        <v>E25-09B</v>
      </c>
      <c r="Y1247" s="102">
        <v>73</v>
      </c>
      <c r="Z1247" s="102">
        <v>73</v>
      </c>
      <c r="AA1247" s="102">
        <v>0</v>
      </c>
      <c r="AB1247" s="13" t="str">
        <v>E25</v>
      </c>
    </row>
    <row r="1248" spans="1:28" x14ac:dyDescent="0.25">
      <c r="A1248" s="103">
        <v>45729</v>
      </c>
      <c r="B1248" s="102" t="str">
        <v>EuroAirlines</v>
      </c>
      <c r="C1248" s="102" t="str">
        <v>Distributor</v>
      </c>
      <c r="D1248" s="102" t="str">
        <v>AMADEUS</v>
      </c>
      <c r="E1248" s="102" t="str">
        <v>11LJN4</v>
      </c>
      <c r="F1248" s="102" t="str">
        <v>OW</v>
      </c>
      <c r="G1248" s="102" t="str">
        <v>Outbound</v>
      </c>
      <c r="H1248" s="102" t="str">
        <v>SE5446</v>
      </c>
      <c r="I1248" s="103" t="str">
        <v>SSH-NAP</v>
      </c>
      <c r="J1248" s="135">
        <v>45779</v>
      </c>
      <c r="K1248" s="102">
        <v>1</v>
      </c>
      <c r="L1248" s="102">
        <v>1</v>
      </c>
      <c r="M1248" s="102">
        <v>112.5</v>
      </c>
      <c r="N1248" s="102">
        <v>38.92</v>
      </c>
      <c r="O1248" s="102">
        <v>40</v>
      </c>
      <c r="P1248" s="102">
        <v>191.42</v>
      </c>
      <c r="Q1248" s="102" t="str">
        <v>Confirmed</v>
      </c>
      <c r="R1248" s="102" t="str">
        <v>Closed Deal</v>
      </c>
      <c r="S1248" s="102" t="str">
        <v>SSH</v>
      </c>
      <c r="T1248" s="102" t="str">
        <v>NAP</v>
      </c>
      <c r="U1248" s="102" t="str">
        <v>NAP</v>
      </c>
      <c r="V1248" s="102">
        <v>5</v>
      </c>
      <c r="W1248" s="102">
        <v>50</v>
      </c>
      <c r="X1248" s="102" t="str">
        <v>E25-09B</v>
      </c>
      <c r="Y1248" s="102">
        <v>73</v>
      </c>
      <c r="Z1248" s="102">
        <v>73</v>
      </c>
      <c r="AA1248" s="102">
        <v>0</v>
      </c>
      <c r="AB1248" s="13" t="str">
        <v>E25</v>
      </c>
    </row>
    <row r="1249" spans="1:28" x14ac:dyDescent="0.25">
      <c r="A1249" s="103">
        <v>45729</v>
      </c>
      <c r="B1249" s="102" t="str">
        <v>EuroAirlines</v>
      </c>
      <c r="C1249" s="102" t="str">
        <v>Distributor</v>
      </c>
      <c r="D1249" s="102" t="str">
        <v>AMADEUS</v>
      </c>
      <c r="E1249" s="102" t="str">
        <v>11LJJ4</v>
      </c>
      <c r="F1249" s="102" t="str">
        <v>OW</v>
      </c>
      <c r="G1249" s="102" t="str">
        <v>Outbound</v>
      </c>
      <c r="H1249" s="102" t="str">
        <v>4S6031</v>
      </c>
      <c r="I1249" s="103" t="str">
        <v>SSH-NAP</v>
      </c>
      <c r="J1249" s="135">
        <v>45767</v>
      </c>
      <c r="K1249" s="102">
        <v>1</v>
      </c>
      <c r="L1249" s="102">
        <v>1</v>
      </c>
      <c r="M1249" s="102">
        <v>100</v>
      </c>
      <c r="N1249" s="102">
        <v>38.92</v>
      </c>
      <c r="O1249" s="102">
        <v>40</v>
      </c>
      <c r="P1249" s="102">
        <v>178.92</v>
      </c>
      <c r="Q1249" s="102" t="str">
        <v>Confirmed</v>
      </c>
      <c r="R1249" s="102" t="str">
        <v>Closed Deal</v>
      </c>
      <c r="S1249" s="102" t="str">
        <v>SSH</v>
      </c>
      <c r="T1249" s="102" t="str">
        <v>NAP</v>
      </c>
      <c r="U1249" s="102" t="str">
        <v>NAP</v>
      </c>
      <c r="V1249" s="102">
        <v>7</v>
      </c>
      <c r="W1249" s="102">
        <v>38</v>
      </c>
      <c r="X1249" s="102" t="str">
        <v>E25-03B</v>
      </c>
      <c r="Y1249" s="102">
        <v>186</v>
      </c>
      <c r="Z1249" s="102">
        <v>162</v>
      </c>
      <c r="AA1249" s="102">
        <v>24</v>
      </c>
      <c r="AB1249" s="13" t="str">
        <v>E25</v>
      </c>
    </row>
    <row r="1250" spans="1:28" x14ac:dyDescent="0.25">
      <c r="A1250" s="103">
        <v>45730</v>
      </c>
      <c r="B1250" s="102" t="str">
        <v>Searcharter</v>
      </c>
      <c r="C1250" s="102" t="str">
        <v>Distributor</v>
      </c>
      <c r="D1250" s="102" t="str">
        <v/>
      </c>
      <c r="E1250" s="102" t="str">
        <v>VYUM2</v>
      </c>
      <c r="F1250" s="102" t="str">
        <v>OW</v>
      </c>
      <c r="G1250" s="102" t="str">
        <v>Outbound</v>
      </c>
      <c r="H1250" s="102" t="str">
        <v>4S6015</v>
      </c>
      <c r="I1250" s="103" t="str">
        <v>SSH-VRN</v>
      </c>
      <c r="J1250" s="135">
        <v>45780</v>
      </c>
      <c r="K1250" s="102">
        <v>2</v>
      </c>
      <c r="L1250" s="102">
        <v>2</v>
      </c>
      <c r="M1250" s="102">
        <v>250</v>
      </c>
      <c r="N1250" s="102">
        <v>0</v>
      </c>
      <c r="O1250" s="102">
        <v>0</v>
      </c>
      <c r="P1250" s="102">
        <v>500</v>
      </c>
      <c r="Q1250" s="102" t="str">
        <v>Confirmed</v>
      </c>
      <c r="R1250" s="102" t="str">
        <v>Closed Deal</v>
      </c>
      <c r="S1250" s="102" t="str">
        <v>SSH</v>
      </c>
      <c r="T1250" s="102" t="str">
        <v>VRN</v>
      </c>
      <c r="U1250" s="102" t="str">
        <v>VRN</v>
      </c>
      <c r="V1250" s="102">
        <v>6</v>
      </c>
      <c r="W1250" s="102">
        <v>50</v>
      </c>
      <c r="X1250" s="102" t="str">
        <v>E25-05B</v>
      </c>
      <c r="Y1250" s="102">
        <v>186</v>
      </c>
      <c r="Z1250" s="102">
        <v>182</v>
      </c>
      <c r="AA1250" s="102">
        <v>4</v>
      </c>
      <c r="AB1250" s="13" t="str">
        <v>E25</v>
      </c>
    </row>
    <row r="1251" spans="1:28" x14ac:dyDescent="0.25">
      <c r="A1251" s="103">
        <v>45730</v>
      </c>
      <c r="B1251" s="102" t="str">
        <v>Searcharter</v>
      </c>
      <c r="C1251" s="102" t="str">
        <v>Distributor</v>
      </c>
      <c r="D1251" s="102" t="str">
        <v/>
      </c>
      <c r="E1251" s="102" t="str">
        <v>WL4P3</v>
      </c>
      <c r="F1251" s="102" t="str">
        <v>OW</v>
      </c>
      <c r="G1251" s="102" t="str">
        <v>Outbound</v>
      </c>
      <c r="H1251" s="102" t="str">
        <v>4S6006</v>
      </c>
      <c r="I1251" s="103" t="str">
        <v>FCO-SSH</v>
      </c>
      <c r="J1251" s="135">
        <v>45877</v>
      </c>
      <c r="K1251" s="102">
        <v>2</v>
      </c>
      <c r="L1251" s="102">
        <v>2</v>
      </c>
      <c r="M1251" s="102">
        <v>250</v>
      </c>
      <c r="N1251" s="102">
        <v>0</v>
      </c>
      <c r="O1251" s="102">
        <v>0</v>
      </c>
      <c r="P1251" s="102">
        <v>500</v>
      </c>
      <c r="Q1251" s="102" t="str">
        <v>Confirmed</v>
      </c>
      <c r="R1251" s="102" t="str">
        <v>Closed Deal</v>
      </c>
      <c r="S1251" s="102" t="str">
        <v>FCO</v>
      </c>
      <c r="T1251" s="102" t="str">
        <v>SSH</v>
      </c>
      <c r="U1251" s="102" t="str">
        <v>FCO</v>
      </c>
      <c r="V1251" s="102">
        <v>5</v>
      </c>
      <c r="W1251" s="102">
        <v>147</v>
      </c>
      <c r="X1251" s="102" t="str">
        <v>S25-15</v>
      </c>
      <c r="Y1251" s="102">
        <v>186</v>
      </c>
      <c r="Z1251" s="102">
        <v>90</v>
      </c>
      <c r="AA1251" s="102">
        <v>96</v>
      </c>
      <c r="AB1251" s="13" t="str">
        <v>S25</v>
      </c>
    </row>
    <row r="1252" spans="1:28" x14ac:dyDescent="0.25">
      <c r="A1252" s="103">
        <v>45731</v>
      </c>
      <c r="B1252" s="102" t="str">
        <v>Searcharter</v>
      </c>
      <c r="C1252" s="102" t="str">
        <v>Distributor</v>
      </c>
      <c r="D1252" s="102" t="str">
        <v/>
      </c>
      <c r="E1252" s="102" t="str">
        <v>Z3JW6</v>
      </c>
      <c r="F1252" s="102" t="str">
        <v>OW</v>
      </c>
      <c r="G1252" s="102" t="str">
        <v>Outbound</v>
      </c>
      <c r="H1252" s="102" t="str">
        <v>4S6018</v>
      </c>
      <c r="I1252" s="103" t="str">
        <v>NAP-SSH</v>
      </c>
      <c r="J1252" s="135">
        <v>45772</v>
      </c>
      <c r="K1252" s="102">
        <v>2</v>
      </c>
      <c r="L1252" s="102">
        <v>2</v>
      </c>
      <c r="M1252" s="102">
        <v>200</v>
      </c>
      <c r="N1252" s="102">
        <v>0</v>
      </c>
      <c r="O1252" s="102">
        <v>0</v>
      </c>
      <c r="P1252" s="102">
        <v>400</v>
      </c>
      <c r="Q1252" s="102" t="str">
        <v>Confirmed</v>
      </c>
      <c r="R1252" s="102" t="str">
        <v>Closed Deal</v>
      </c>
      <c r="S1252" s="102" t="str">
        <v>NAP</v>
      </c>
      <c r="T1252" s="102" t="str">
        <v>SSH</v>
      </c>
      <c r="U1252" s="102" t="str">
        <v>NAP</v>
      </c>
      <c r="V1252" s="102">
        <v>5</v>
      </c>
      <c r="W1252" s="102">
        <v>41</v>
      </c>
      <c r="X1252" s="102" t="str">
        <v>E25-08</v>
      </c>
      <c r="Y1252" s="102">
        <v>186</v>
      </c>
      <c r="Z1252" s="102">
        <v>184</v>
      </c>
      <c r="AA1252" s="102">
        <v>2</v>
      </c>
      <c r="AB1252" s="13" t="str">
        <v>E25</v>
      </c>
    </row>
    <row r="1253" spans="1:28" x14ac:dyDescent="0.25">
      <c r="A1253" s="103">
        <v>45732</v>
      </c>
      <c r="B1253" s="102" t="str">
        <v>Searcharter</v>
      </c>
      <c r="C1253" s="102" t="str">
        <v>Distributor</v>
      </c>
      <c r="D1253" s="102" t="str">
        <v/>
      </c>
      <c r="E1253" s="102" t="str">
        <v>DPR7D</v>
      </c>
      <c r="F1253" s="102" t="str">
        <v>OW</v>
      </c>
      <c r="G1253" s="102" t="str">
        <v>Outbound</v>
      </c>
      <c r="H1253" s="102" t="str">
        <v>4S6032</v>
      </c>
      <c r="I1253" s="103" t="str">
        <v>NAP-SSH</v>
      </c>
      <c r="J1253" s="135">
        <v>45760</v>
      </c>
      <c r="K1253" s="102">
        <v>1</v>
      </c>
      <c r="L1253" s="102">
        <v>1</v>
      </c>
      <c r="M1253" s="102">
        <v>150</v>
      </c>
      <c r="N1253" s="102">
        <v>0</v>
      </c>
      <c r="O1253" s="102">
        <v>0</v>
      </c>
      <c r="P1253" s="102">
        <v>150</v>
      </c>
      <c r="Q1253" s="102" t="str">
        <v>Confirmed</v>
      </c>
      <c r="R1253" s="102" t="str">
        <v>Closed Deal</v>
      </c>
      <c r="S1253" s="102" t="str">
        <v>NAP</v>
      </c>
      <c r="T1253" s="102" t="str">
        <v>SSH</v>
      </c>
      <c r="U1253" s="102" t="str">
        <v>NAP</v>
      </c>
      <c r="V1253" s="102">
        <v>7</v>
      </c>
      <c r="W1253" s="102">
        <v>28</v>
      </c>
      <c r="X1253" s="102" t="str">
        <v>E25-03B</v>
      </c>
      <c r="Y1253" s="102">
        <v>186</v>
      </c>
      <c r="Z1253" s="102">
        <v>157</v>
      </c>
      <c r="AA1253" s="102">
        <v>29</v>
      </c>
      <c r="AB1253" s="13" t="str">
        <v>E25</v>
      </c>
    </row>
    <row r="1254" spans="1:28" x14ac:dyDescent="0.25">
      <c r="A1254" s="103">
        <v>45732</v>
      </c>
      <c r="B1254" s="102" t="str">
        <v>Searcharter</v>
      </c>
      <c r="C1254" s="102" t="str">
        <v>Distributor</v>
      </c>
      <c r="D1254" s="102" t="str">
        <v/>
      </c>
      <c r="E1254" s="102" t="str">
        <v>R6UYL</v>
      </c>
      <c r="F1254" s="102" t="str">
        <v>OW</v>
      </c>
      <c r="G1254" s="102" t="str">
        <v>Outbound</v>
      </c>
      <c r="H1254" s="102" t="str">
        <v>4S6032</v>
      </c>
      <c r="I1254" s="103" t="str">
        <v>NAP-SSH</v>
      </c>
      <c r="J1254" s="135">
        <v>45760</v>
      </c>
      <c r="K1254" s="102">
        <v>4</v>
      </c>
      <c r="L1254" s="102">
        <v>4</v>
      </c>
      <c r="M1254" s="102">
        <v>150</v>
      </c>
      <c r="N1254" s="102">
        <v>0</v>
      </c>
      <c r="O1254" s="102">
        <v>0</v>
      </c>
      <c r="P1254" s="102">
        <v>600</v>
      </c>
      <c r="Q1254" s="102" t="str">
        <v>Confirmed</v>
      </c>
      <c r="R1254" s="102" t="str">
        <v>Closed Deal</v>
      </c>
      <c r="S1254" s="102" t="str">
        <v>NAP</v>
      </c>
      <c r="T1254" s="102" t="str">
        <v>SSH</v>
      </c>
      <c r="U1254" s="102" t="str">
        <v>NAP</v>
      </c>
      <c r="V1254" s="102">
        <v>7</v>
      </c>
      <c r="W1254" s="102">
        <v>28</v>
      </c>
      <c r="X1254" s="102" t="str">
        <v>E25-03B</v>
      </c>
      <c r="Y1254" s="102">
        <v>186</v>
      </c>
      <c r="Z1254" s="102">
        <v>157</v>
      </c>
      <c r="AA1254" s="102">
        <v>29</v>
      </c>
      <c r="AB1254" s="13" t="str">
        <v>E25</v>
      </c>
    </row>
    <row r="1255" spans="1:28" x14ac:dyDescent="0.25">
      <c r="A1255" s="103">
        <v>45732</v>
      </c>
      <c r="B1255" s="102" t="str">
        <v>Searcharter</v>
      </c>
      <c r="C1255" s="102" t="str">
        <v>Distributor</v>
      </c>
      <c r="D1255" s="102" t="str">
        <v/>
      </c>
      <c r="E1255" s="102" t="str">
        <v>UUU73</v>
      </c>
      <c r="F1255" s="102" t="str">
        <v>OW</v>
      </c>
      <c r="G1255" s="102" t="str">
        <v>Outbound</v>
      </c>
      <c r="H1255" s="102" t="str">
        <v>4S6005</v>
      </c>
      <c r="I1255" s="103" t="str">
        <v>SSH-MXP</v>
      </c>
      <c r="J1255" s="135">
        <v>45779</v>
      </c>
      <c r="K1255" s="102">
        <v>5</v>
      </c>
      <c r="L1255" s="102">
        <v>5</v>
      </c>
      <c r="M1255" s="102">
        <v>250</v>
      </c>
      <c r="N1255" s="102">
        <v>0</v>
      </c>
      <c r="O1255" s="102">
        <v>0</v>
      </c>
      <c r="P1255" s="102">
        <v>1250</v>
      </c>
      <c r="Q1255" s="102" t="str">
        <v>Confirmed</v>
      </c>
      <c r="R1255" s="102" t="str">
        <v>Closed Deal</v>
      </c>
      <c r="S1255" s="102" t="str">
        <v>SSH</v>
      </c>
      <c r="T1255" s="102" t="str">
        <v>MXP</v>
      </c>
      <c r="U1255" s="102" t="str">
        <v>MXP</v>
      </c>
      <c r="V1255" s="102">
        <v>5</v>
      </c>
      <c r="W1255" s="102">
        <v>47</v>
      </c>
      <c r="X1255" s="102" t="str">
        <v>E25-04</v>
      </c>
      <c r="Y1255" s="102">
        <v>186</v>
      </c>
      <c r="Z1255" s="102">
        <v>185</v>
      </c>
      <c r="AA1255" s="102">
        <v>1</v>
      </c>
      <c r="AB1255" s="13" t="str">
        <v>E25</v>
      </c>
    </row>
    <row r="1256" spans="1:28" x14ac:dyDescent="0.25">
      <c r="A1256" s="103">
        <v>45732</v>
      </c>
      <c r="B1256" s="102" t="str">
        <v>Searcharter</v>
      </c>
      <c r="C1256" s="102" t="str">
        <v>Distributor</v>
      </c>
      <c r="D1256" s="102" t="str">
        <v/>
      </c>
      <c r="E1256" s="102" t="str">
        <v>ACY6G</v>
      </c>
      <c r="F1256" s="102" t="str">
        <v>OW</v>
      </c>
      <c r="G1256" s="102" t="str">
        <v>Outbound</v>
      </c>
      <c r="H1256" s="102" t="str">
        <v>4S6005</v>
      </c>
      <c r="I1256" s="103" t="str">
        <v>SSH-MXP</v>
      </c>
      <c r="J1256" s="135">
        <v>45779</v>
      </c>
      <c r="K1256" s="102">
        <v>3</v>
      </c>
      <c r="L1256" s="102">
        <v>3</v>
      </c>
      <c r="M1256" s="102">
        <v>250</v>
      </c>
      <c r="N1256" s="102">
        <v>0</v>
      </c>
      <c r="O1256" s="102">
        <v>0</v>
      </c>
      <c r="P1256" s="102">
        <v>750</v>
      </c>
      <c r="Q1256" s="102" t="str">
        <v>Confirmed</v>
      </c>
      <c r="R1256" s="102" t="str">
        <v>Closed Deal</v>
      </c>
      <c r="S1256" s="102" t="str">
        <v>SSH</v>
      </c>
      <c r="T1256" s="102" t="str">
        <v>MXP</v>
      </c>
      <c r="U1256" s="102" t="str">
        <v>MXP</v>
      </c>
      <c r="V1256" s="102">
        <v>5</v>
      </c>
      <c r="W1256" s="102">
        <v>47</v>
      </c>
      <c r="X1256" s="102" t="str">
        <v>E25-04</v>
      </c>
      <c r="Y1256" s="102">
        <v>186</v>
      </c>
      <c r="Z1256" s="102">
        <v>185</v>
      </c>
      <c r="AA1256" s="102">
        <v>1</v>
      </c>
      <c r="AB1256" s="13" t="str">
        <v>E25</v>
      </c>
    </row>
    <row r="1257" spans="1:28" x14ac:dyDescent="0.25">
      <c r="A1257" s="103">
        <v>45732</v>
      </c>
      <c r="B1257" s="102" t="str">
        <v>Searcharter</v>
      </c>
      <c r="C1257" s="102" t="str">
        <v>Distributor</v>
      </c>
      <c r="D1257" s="102" t="str">
        <v/>
      </c>
      <c r="E1257" s="102" t="str">
        <v>LF9RA</v>
      </c>
      <c r="F1257" s="102" t="str">
        <v>OW</v>
      </c>
      <c r="G1257" s="102" t="str">
        <v>Outbound</v>
      </c>
      <c r="H1257" s="102" t="str">
        <v>4S6005</v>
      </c>
      <c r="I1257" s="103" t="str">
        <v>SSH-FCO</v>
      </c>
      <c r="J1257" s="135">
        <v>45884</v>
      </c>
      <c r="K1257" s="102">
        <v>2</v>
      </c>
      <c r="L1257" s="102">
        <v>2</v>
      </c>
      <c r="M1257" s="102">
        <v>250</v>
      </c>
      <c r="N1257" s="102">
        <v>0</v>
      </c>
      <c r="O1257" s="102">
        <v>0</v>
      </c>
      <c r="P1257" s="102">
        <v>500</v>
      </c>
      <c r="Q1257" s="102" t="str">
        <v>Confirmed</v>
      </c>
      <c r="R1257" s="102" t="str">
        <v>Closed Deal</v>
      </c>
      <c r="S1257" s="102" t="str">
        <v>SSH</v>
      </c>
      <c r="T1257" s="102" t="str">
        <v>FCO</v>
      </c>
      <c r="U1257" s="102" t="str">
        <v>FCO</v>
      </c>
      <c r="V1257" s="102">
        <v>5</v>
      </c>
      <c r="W1257" s="102">
        <v>152</v>
      </c>
      <c r="X1257" s="102" t="str">
        <v>S25-15</v>
      </c>
      <c r="Y1257" s="102">
        <v>186</v>
      </c>
      <c r="Z1257" s="102">
        <v>64</v>
      </c>
      <c r="AA1257" s="102">
        <v>122</v>
      </c>
      <c r="AB1257" s="13" t="str">
        <v>S25</v>
      </c>
    </row>
    <row r="1258" spans="1:28" x14ac:dyDescent="0.25">
      <c r="A1258" s="103">
        <v>45731</v>
      </c>
      <c r="B1258" s="102" t="str">
        <v>EuroAirlines</v>
      </c>
      <c r="C1258" s="102" t="str">
        <v>Distributor</v>
      </c>
      <c r="D1258" s="102" t="str">
        <v>AMADEUS</v>
      </c>
      <c r="E1258" s="102" t="str">
        <v>11LKCN</v>
      </c>
      <c r="F1258" s="102" t="str">
        <v>OW</v>
      </c>
      <c r="G1258" s="102" t="str">
        <v>Outbound</v>
      </c>
      <c r="H1258" s="102" t="str">
        <v>4S6006</v>
      </c>
      <c r="I1258" s="103" t="str">
        <v>FCO-SSH</v>
      </c>
      <c r="J1258" s="135">
        <v>45891</v>
      </c>
      <c r="K1258" s="102">
        <v>1</v>
      </c>
      <c r="L1258" s="102">
        <v>1</v>
      </c>
      <c r="M1258" s="102">
        <v>270</v>
      </c>
      <c r="N1258" s="102">
        <v>40.69</v>
      </c>
      <c r="O1258" s="102">
        <v>40</v>
      </c>
      <c r="P1258" s="102">
        <v>350.69</v>
      </c>
      <c r="Q1258" s="102" t="str">
        <v>Confirmed</v>
      </c>
      <c r="R1258" s="102" t="str">
        <v>Closed Deal</v>
      </c>
      <c r="S1258" s="102" t="str">
        <v>FCO</v>
      </c>
      <c r="T1258" s="102" t="str">
        <v>SSH</v>
      </c>
      <c r="U1258" s="102" t="str">
        <v>FCO</v>
      </c>
      <c r="V1258" s="102">
        <v>5</v>
      </c>
      <c r="W1258" s="102">
        <v>160</v>
      </c>
      <c r="X1258" s="102" t="str">
        <v>S25-15</v>
      </c>
      <c r="Y1258" s="102">
        <v>186</v>
      </c>
      <c r="Z1258" s="102">
        <v>62</v>
      </c>
      <c r="AA1258" s="102">
        <v>124</v>
      </c>
      <c r="AB1258" s="13" t="str">
        <v>S25</v>
      </c>
    </row>
    <row r="1259" spans="1:28" x14ac:dyDescent="0.25">
      <c r="A1259" s="103">
        <v>45731</v>
      </c>
      <c r="B1259" s="102" t="str">
        <v>EuroAirlines</v>
      </c>
      <c r="C1259" s="102" t="str">
        <v>Distributor</v>
      </c>
      <c r="D1259" s="102" t="str">
        <v>AMADEUS</v>
      </c>
      <c r="E1259" s="102" t="str">
        <v>11LKCZ</v>
      </c>
      <c r="F1259" s="102" t="str">
        <v>OW</v>
      </c>
      <c r="G1259" s="102" t="str">
        <v>Outbound</v>
      </c>
      <c r="H1259" s="102" t="str">
        <v>4S6005</v>
      </c>
      <c r="I1259" s="103" t="str">
        <v>SSH-FCO</v>
      </c>
      <c r="J1259" s="135">
        <v>45898</v>
      </c>
      <c r="K1259" s="102">
        <v>1</v>
      </c>
      <c r="L1259" s="102">
        <v>1</v>
      </c>
      <c r="M1259" s="102">
        <v>270</v>
      </c>
      <c r="N1259" s="102">
        <v>37.72</v>
      </c>
      <c r="O1259" s="102">
        <v>40</v>
      </c>
      <c r="P1259" s="102">
        <v>347.72</v>
      </c>
      <c r="Q1259" s="102" t="str">
        <v>Confirmed</v>
      </c>
      <c r="R1259" s="102" t="str">
        <v>Closed Deal</v>
      </c>
      <c r="S1259" s="102" t="str">
        <v>SSH</v>
      </c>
      <c r="T1259" s="102" t="str">
        <v>FCO</v>
      </c>
      <c r="U1259" s="102" t="str">
        <v>FCO</v>
      </c>
      <c r="V1259" s="102">
        <v>5</v>
      </c>
      <c r="W1259" s="102">
        <v>167</v>
      </c>
      <c r="X1259" s="102" t="str">
        <v>S25-15</v>
      </c>
      <c r="Y1259" s="102">
        <v>186</v>
      </c>
      <c r="Z1259" s="102">
        <v>86</v>
      </c>
      <c r="AA1259" s="102">
        <v>100</v>
      </c>
      <c r="AB1259" s="13" t="str">
        <v>S25</v>
      </c>
    </row>
    <row r="1260" spans="1:28" x14ac:dyDescent="0.25">
      <c r="A1260" s="103">
        <v>45731</v>
      </c>
      <c r="B1260" s="102" t="str">
        <v>EuroAirlines</v>
      </c>
      <c r="C1260" s="102" t="str">
        <v>Distributor</v>
      </c>
      <c r="D1260" s="102" t="str">
        <v>AMADEUS</v>
      </c>
      <c r="E1260" s="102" t="str">
        <v>11LKCN</v>
      </c>
      <c r="F1260" s="102" t="str">
        <v>OW</v>
      </c>
      <c r="G1260" s="102" t="str">
        <v>Outbound</v>
      </c>
      <c r="H1260" s="102" t="str">
        <v>4S6006</v>
      </c>
      <c r="I1260" s="103" t="str">
        <v>FCO-SSH</v>
      </c>
      <c r="J1260" s="135">
        <v>45891</v>
      </c>
      <c r="K1260" s="102">
        <v>1</v>
      </c>
      <c r="L1260" s="102">
        <v>1</v>
      </c>
      <c r="M1260" s="102">
        <v>270</v>
      </c>
      <c r="N1260" s="102">
        <v>40.69</v>
      </c>
      <c r="O1260" s="102">
        <v>40</v>
      </c>
      <c r="P1260" s="102">
        <v>350.69</v>
      </c>
      <c r="Q1260" s="102" t="str">
        <v>Confirmed</v>
      </c>
      <c r="R1260" s="102" t="str">
        <v>Closed Deal</v>
      </c>
      <c r="S1260" s="102" t="str">
        <v>FCO</v>
      </c>
      <c r="T1260" s="102" t="str">
        <v>SSH</v>
      </c>
      <c r="U1260" s="102" t="str">
        <v>FCO</v>
      </c>
      <c r="V1260" s="102">
        <v>5</v>
      </c>
      <c r="W1260" s="102">
        <v>160</v>
      </c>
      <c r="X1260" s="102" t="str">
        <v>S25-15</v>
      </c>
      <c r="Y1260" s="102">
        <v>186</v>
      </c>
      <c r="Z1260" s="102">
        <v>62</v>
      </c>
      <c r="AA1260" s="102">
        <v>124</v>
      </c>
      <c r="AB1260" s="13" t="str">
        <v>S25</v>
      </c>
    </row>
    <row r="1261" spans="1:28" x14ac:dyDescent="0.25">
      <c r="A1261" s="103">
        <v>45731</v>
      </c>
      <c r="B1261" s="102" t="str">
        <v>EuroAirlines</v>
      </c>
      <c r="C1261" s="102" t="str">
        <v>Distributor</v>
      </c>
      <c r="D1261" s="102" t="str">
        <v>AMADEUS</v>
      </c>
      <c r="E1261" s="102" t="str">
        <v>11LKCZ</v>
      </c>
      <c r="F1261" s="102" t="str">
        <v>OW</v>
      </c>
      <c r="G1261" s="102" t="str">
        <v>Outbound</v>
      </c>
      <c r="H1261" s="102" t="str">
        <v>4S6005</v>
      </c>
      <c r="I1261" s="103" t="str">
        <v>SSH-FCO</v>
      </c>
      <c r="J1261" s="135">
        <v>45898</v>
      </c>
      <c r="K1261" s="102">
        <v>1</v>
      </c>
      <c r="L1261" s="102">
        <v>1</v>
      </c>
      <c r="M1261" s="102">
        <v>270</v>
      </c>
      <c r="N1261" s="102">
        <v>37.72</v>
      </c>
      <c r="O1261" s="102">
        <v>40</v>
      </c>
      <c r="P1261" s="102">
        <v>347.72</v>
      </c>
      <c r="Q1261" s="102" t="str">
        <v>Confirmed</v>
      </c>
      <c r="R1261" s="102" t="str">
        <v>Closed Deal</v>
      </c>
      <c r="S1261" s="102" t="str">
        <v>SSH</v>
      </c>
      <c r="T1261" s="102" t="str">
        <v>FCO</v>
      </c>
      <c r="U1261" s="102" t="str">
        <v>FCO</v>
      </c>
      <c r="V1261" s="102">
        <v>5</v>
      </c>
      <c r="W1261" s="102">
        <v>167</v>
      </c>
      <c r="X1261" s="102" t="str">
        <v>S25-15</v>
      </c>
      <c r="Y1261" s="102">
        <v>186</v>
      </c>
      <c r="Z1261" s="102">
        <v>86</v>
      </c>
      <c r="AA1261" s="102">
        <v>100</v>
      </c>
      <c r="AB1261" s="13" t="str">
        <v>S25</v>
      </c>
    </row>
    <row r="1262" spans="1:28" x14ac:dyDescent="0.25">
      <c r="A1262" s="103">
        <v>45733</v>
      </c>
      <c r="B1262" s="102" t="str">
        <v>Genius</v>
      </c>
      <c r="C1262" s="102" t="str">
        <v>Distributor</v>
      </c>
      <c r="D1262" s="102" t="str">
        <v/>
      </c>
      <c r="E1262" s="102" t="str">
        <v/>
      </c>
      <c r="F1262" s="102" t="str">
        <v>OW</v>
      </c>
      <c r="G1262" s="102" t="str">
        <v>Outbound</v>
      </c>
      <c r="H1262" s="102" t="str">
        <v>4S6031</v>
      </c>
      <c r="I1262" s="103" t="str">
        <v>SSH-NAP</v>
      </c>
      <c r="J1262" s="135">
        <v>45781</v>
      </c>
      <c r="K1262" s="102">
        <v>2</v>
      </c>
      <c r="L1262" s="102">
        <v>2</v>
      </c>
      <c r="M1262" s="102">
        <v>315</v>
      </c>
      <c r="N1262" s="102">
        <v>0</v>
      </c>
      <c r="O1262" s="102">
        <v>0</v>
      </c>
      <c r="P1262" s="102">
        <v>630</v>
      </c>
      <c r="Q1262" s="102" t="str">
        <v>Confirmed</v>
      </c>
      <c r="R1262" s="102" t="str">
        <v>Closed Deal</v>
      </c>
      <c r="S1262" s="102" t="str">
        <v>SSH</v>
      </c>
      <c r="T1262" s="102" t="str">
        <v>NAP</v>
      </c>
      <c r="U1262" s="102" t="str">
        <v>NAP</v>
      </c>
      <c r="V1262" s="102">
        <v>7</v>
      </c>
      <c r="W1262" s="102">
        <v>48</v>
      </c>
      <c r="X1262" s="102" t="str">
        <v>E25-03B</v>
      </c>
      <c r="Y1262" s="102">
        <v>186</v>
      </c>
      <c r="Z1262" s="102">
        <v>187</v>
      </c>
      <c r="AA1262" s="102">
        <v>-1</v>
      </c>
      <c r="AB1262" s="13" t="str">
        <v>E25</v>
      </c>
    </row>
    <row r="1263" spans="1:28" x14ac:dyDescent="0.25">
      <c r="A1263" s="103">
        <v>45733</v>
      </c>
      <c r="B1263" s="102" t="str">
        <v>Genius</v>
      </c>
      <c r="C1263" s="102" t="str">
        <v>Distributor</v>
      </c>
      <c r="D1263" s="102" t="str">
        <v/>
      </c>
      <c r="E1263" s="102" t="str">
        <v/>
      </c>
      <c r="F1263" s="102" t="str">
        <v>OW</v>
      </c>
      <c r="G1263" s="102" t="str">
        <v>Outbound</v>
      </c>
      <c r="H1263" s="102" t="str">
        <v>4S6006</v>
      </c>
      <c r="I1263" s="103" t="str">
        <v>MXP-SSH</v>
      </c>
      <c r="J1263" s="135">
        <v>45772</v>
      </c>
      <c r="K1263" s="102">
        <v>5</v>
      </c>
      <c r="L1263" s="102">
        <v>5</v>
      </c>
      <c r="M1263" s="102">
        <v>200</v>
      </c>
      <c r="N1263" s="102">
        <v>0</v>
      </c>
      <c r="O1263" s="102">
        <v>0</v>
      </c>
      <c r="P1263" s="102">
        <v>1000</v>
      </c>
      <c r="Q1263" s="102" t="str">
        <v>Confirmed</v>
      </c>
      <c r="R1263" s="102" t="str">
        <v>Closed Deal</v>
      </c>
      <c r="S1263" s="102" t="str">
        <v>MXP</v>
      </c>
      <c r="T1263" s="102" t="str">
        <v>SSH</v>
      </c>
      <c r="U1263" s="102" t="str">
        <v>MXP</v>
      </c>
      <c r="V1263" s="102">
        <v>5</v>
      </c>
      <c r="W1263" s="102">
        <v>39</v>
      </c>
      <c r="X1263" s="102" t="str">
        <v>E25-04</v>
      </c>
      <c r="Y1263" s="102">
        <v>186</v>
      </c>
      <c r="Z1263" s="102">
        <v>180</v>
      </c>
      <c r="AA1263" s="102">
        <v>6</v>
      </c>
      <c r="AB1263" s="13" t="str">
        <v>E25</v>
      </c>
    </row>
    <row r="1264" spans="1:28" x14ac:dyDescent="0.25">
      <c r="A1264" s="103">
        <v>45733</v>
      </c>
      <c r="B1264" s="102" t="str">
        <v>Genius</v>
      </c>
      <c r="C1264" s="102" t="str">
        <v>Distributor</v>
      </c>
      <c r="D1264" s="102" t="str">
        <v/>
      </c>
      <c r="E1264" s="102" t="str">
        <v/>
      </c>
      <c r="F1264" s="102" t="str">
        <v>OW</v>
      </c>
      <c r="G1264" s="102" t="str">
        <v>Outbound</v>
      </c>
      <c r="H1264" s="102" t="str">
        <v>4S6005</v>
      </c>
      <c r="I1264" s="103" t="str">
        <v>SSH-MXP</v>
      </c>
      <c r="J1264" s="135">
        <v>45779</v>
      </c>
      <c r="K1264" s="102">
        <v>8</v>
      </c>
      <c r="L1264" s="102">
        <v>8</v>
      </c>
      <c r="M1264" s="102">
        <v>200</v>
      </c>
      <c r="N1264" s="102">
        <v>0</v>
      </c>
      <c r="O1264" s="102">
        <v>0</v>
      </c>
      <c r="P1264" s="102">
        <v>1600</v>
      </c>
      <c r="Q1264" s="102" t="str">
        <v>Confirmed</v>
      </c>
      <c r="R1264" s="102" t="str">
        <v>Closed Deal</v>
      </c>
      <c r="S1264" s="102" t="str">
        <v>SSH</v>
      </c>
      <c r="T1264" s="102" t="str">
        <v>MXP</v>
      </c>
      <c r="U1264" s="102" t="str">
        <v>MXP</v>
      </c>
      <c r="V1264" s="102">
        <v>5</v>
      </c>
      <c r="W1264" s="102">
        <v>46</v>
      </c>
      <c r="X1264" s="102" t="str">
        <v>E25-04</v>
      </c>
      <c r="Y1264" s="102">
        <v>186</v>
      </c>
      <c r="Z1264" s="102">
        <v>185</v>
      </c>
      <c r="AA1264" s="102">
        <v>1</v>
      </c>
      <c r="AB1264" s="13" t="str">
        <v>E25</v>
      </c>
    </row>
    <row r="1265" spans="1:28" x14ac:dyDescent="0.25">
      <c r="A1265" s="103">
        <v>45733</v>
      </c>
      <c r="B1265" s="102" t="str">
        <v>Genius</v>
      </c>
      <c r="C1265" s="102" t="str">
        <v>Distributor</v>
      </c>
      <c r="D1265" s="102" t="str">
        <v/>
      </c>
      <c r="E1265" s="102" t="str">
        <v/>
      </c>
      <c r="F1265" s="102" t="str">
        <v>OW</v>
      </c>
      <c r="G1265" s="102" t="str">
        <v>Outbound</v>
      </c>
      <c r="H1265" s="102" t="str">
        <v>SE5446</v>
      </c>
      <c r="I1265" s="103" t="str">
        <v>SSH-NAP</v>
      </c>
      <c r="J1265" s="135">
        <v>45779</v>
      </c>
      <c r="K1265" s="102">
        <v>6</v>
      </c>
      <c r="L1265" s="102">
        <v>6</v>
      </c>
      <c r="M1265" s="102">
        <v>200</v>
      </c>
      <c r="N1265" s="102">
        <v>0</v>
      </c>
      <c r="O1265" s="102">
        <v>0</v>
      </c>
      <c r="P1265" s="102">
        <v>1200</v>
      </c>
      <c r="Q1265" s="102" t="str">
        <v>Confirmed</v>
      </c>
      <c r="R1265" s="102" t="str">
        <v>Closed Deal</v>
      </c>
      <c r="S1265" s="102" t="str">
        <v>SSH</v>
      </c>
      <c r="T1265" s="102" t="str">
        <v>NAP</v>
      </c>
      <c r="U1265" s="102" t="str">
        <v>NAP</v>
      </c>
      <c r="V1265" s="102">
        <v>5</v>
      </c>
      <c r="W1265" s="102">
        <v>46</v>
      </c>
      <c r="X1265" s="102" t="str">
        <v>E25-09B</v>
      </c>
      <c r="Y1265" s="102">
        <v>73</v>
      </c>
      <c r="Z1265" s="102">
        <v>73</v>
      </c>
      <c r="AA1265" s="102">
        <v>0</v>
      </c>
      <c r="AB1265" s="13" t="str">
        <v>E25</v>
      </c>
    </row>
    <row r="1266" spans="1:28" x14ac:dyDescent="0.25">
      <c r="A1266" s="103">
        <v>45733</v>
      </c>
      <c r="B1266" s="102" t="str">
        <v>Nicolaus S.P.A</v>
      </c>
      <c r="C1266" s="102" t="str">
        <v>Tour Operator</v>
      </c>
      <c r="D1266" s="102" t="str">
        <v/>
      </c>
      <c r="E1266" s="102" t="str">
        <v/>
      </c>
      <c r="F1266" s="102" t="str">
        <v>RT</v>
      </c>
      <c r="G1266" s="102" t="str">
        <v>Outbound</v>
      </c>
      <c r="H1266" s="102" t="str">
        <v>4S6004</v>
      </c>
      <c r="I1266" s="103" t="str">
        <v>BRI-SSH</v>
      </c>
      <c r="J1266" s="135">
        <v>45836</v>
      </c>
      <c r="K1266" s="102">
        <v>40</v>
      </c>
      <c r="L1266" s="102">
        <v>40</v>
      </c>
      <c r="M1266" s="102">
        <v>170</v>
      </c>
      <c r="N1266" s="102">
        <v>0</v>
      </c>
      <c r="O1266" s="102">
        <v>0</v>
      </c>
      <c r="P1266" s="102">
        <v>6800</v>
      </c>
      <c r="Q1266" s="102" t="str">
        <v>Confirmed</v>
      </c>
      <c r="R1266" s="102" t="str">
        <v>Signed</v>
      </c>
      <c r="S1266" s="102" t="str">
        <v>BRI</v>
      </c>
      <c r="T1266" s="102" t="str">
        <v>SSH</v>
      </c>
      <c r="U1266" s="102" t="str">
        <v>BRI</v>
      </c>
      <c r="V1266" s="102">
        <v>6</v>
      </c>
      <c r="W1266" s="102">
        <v>103</v>
      </c>
      <c r="X1266" s="102" t="str">
        <v>S25-01</v>
      </c>
      <c r="Y1266" s="102">
        <v>186</v>
      </c>
      <c r="Z1266" s="102">
        <v>166</v>
      </c>
      <c r="AA1266" s="102">
        <v>20</v>
      </c>
      <c r="AB1266" s="13" t="str">
        <v>S25</v>
      </c>
    </row>
    <row r="1267" spans="1:28" x14ac:dyDescent="0.25">
      <c r="A1267" s="103">
        <v>45733</v>
      </c>
      <c r="B1267" s="102" t="str">
        <v>Nicolaus S.P.A</v>
      </c>
      <c r="C1267" s="102" t="str">
        <v>Tour Operator</v>
      </c>
      <c r="D1267" s="102" t="str">
        <v/>
      </c>
      <c r="E1267" s="102" t="str">
        <v/>
      </c>
      <c r="F1267" s="102" t="str">
        <v>RT</v>
      </c>
      <c r="G1267" s="102" t="str">
        <v>Inbound</v>
      </c>
      <c r="H1267" s="102" t="str">
        <v>4S6003</v>
      </c>
      <c r="I1267" s="103" t="str">
        <v>SSH-BRI</v>
      </c>
      <c r="J1267" s="135">
        <v>45843</v>
      </c>
      <c r="K1267" s="102">
        <v>40</v>
      </c>
      <c r="L1267" s="102">
        <v>40</v>
      </c>
      <c r="M1267" s="102">
        <v>170</v>
      </c>
      <c r="N1267" s="102">
        <v>0</v>
      </c>
      <c r="O1267" s="102">
        <v>0</v>
      </c>
      <c r="P1267" s="102">
        <v>6800</v>
      </c>
      <c r="Q1267" s="102" t="str">
        <v>Confirmed</v>
      </c>
      <c r="R1267" s="102" t="str">
        <v>Signed</v>
      </c>
      <c r="S1267" s="102" t="str">
        <v>SSH</v>
      </c>
      <c r="T1267" s="102" t="str">
        <v>BRI</v>
      </c>
      <c r="U1267" s="102" t="str">
        <v>BRI</v>
      </c>
      <c r="V1267" s="102">
        <v>6</v>
      </c>
      <c r="W1267" s="102">
        <v>110</v>
      </c>
      <c r="X1267" s="102" t="str">
        <v>S25-01</v>
      </c>
      <c r="Y1267" s="102">
        <v>186</v>
      </c>
      <c r="Z1267" s="102">
        <v>166</v>
      </c>
      <c r="AA1267" s="102">
        <v>20</v>
      </c>
      <c r="AB1267" s="13" t="str">
        <v>S25</v>
      </c>
    </row>
    <row r="1268" spans="1:28" x14ac:dyDescent="0.25">
      <c r="A1268" s="103">
        <v>45733</v>
      </c>
      <c r="B1268" s="102" t="str">
        <v>Searcharter</v>
      </c>
      <c r="C1268" s="102" t="str">
        <v>Distributor</v>
      </c>
      <c r="D1268" s="102" t="str">
        <v/>
      </c>
      <c r="E1268" s="102" t="str">
        <v>DGZU9</v>
      </c>
      <c r="F1268" s="102" t="str">
        <v>OW</v>
      </c>
      <c r="G1268" s="102" t="str">
        <v>Outbound</v>
      </c>
      <c r="H1268" s="102" t="str">
        <v>UJ6001</v>
      </c>
      <c r="I1268" s="103" t="str">
        <v>SSH-VRN</v>
      </c>
      <c r="J1268" s="135">
        <v>45892</v>
      </c>
      <c r="K1268" s="102">
        <v>2</v>
      </c>
      <c r="L1268" s="102">
        <v>2</v>
      </c>
      <c r="M1268" s="102">
        <v>350</v>
      </c>
      <c r="N1268" s="102">
        <v>0</v>
      </c>
      <c r="O1268" s="102">
        <v>0</v>
      </c>
      <c r="P1268" s="102">
        <v>700</v>
      </c>
      <c r="Q1268" s="102" t="str">
        <v>Confirmed</v>
      </c>
      <c r="R1268" s="102" t="str">
        <v>Closed Deal</v>
      </c>
      <c r="S1268" s="102" t="str">
        <v>SSH</v>
      </c>
      <c r="T1268" s="102" t="str">
        <v>VRN</v>
      </c>
      <c r="U1268" s="102" t="str">
        <v>VRN</v>
      </c>
      <c r="V1268" s="102">
        <v>6</v>
      </c>
      <c r="W1268" s="102">
        <v>159</v>
      </c>
      <c r="X1268" s="102" t="str">
        <v>S25-04</v>
      </c>
      <c r="Y1268" s="102">
        <v>218</v>
      </c>
      <c r="Z1268" s="102">
        <v>241</v>
      </c>
      <c r="AA1268" s="102">
        <v>-23</v>
      </c>
      <c r="AB1268" s="13" t="str">
        <v>S25</v>
      </c>
    </row>
    <row r="1269" spans="1:28" x14ac:dyDescent="0.25">
      <c r="A1269" s="103">
        <v>45733</v>
      </c>
      <c r="B1269" s="102" t="str">
        <v>Searcharter</v>
      </c>
      <c r="C1269" s="102" t="str">
        <v>Distributor</v>
      </c>
      <c r="D1269" s="102" t="str">
        <v/>
      </c>
      <c r="E1269" s="102" t="str">
        <v>WJGN2</v>
      </c>
      <c r="F1269" s="102" t="str">
        <v>RT</v>
      </c>
      <c r="G1269" s="102" t="str">
        <v>Outbound</v>
      </c>
      <c r="H1269" s="102" t="str">
        <v>4S6032</v>
      </c>
      <c r="I1269" s="103" t="str">
        <v>NAP-SSH</v>
      </c>
      <c r="J1269" s="135">
        <v>45760</v>
      </c>
      <c r="K1269" s="102">
        <v>2</v>
      </c>
      <c r="L1269" s="102">
        <v>2</v>
      </c>
      <c r="M1269" s="102">
        <v>145</v>
      </c>
      <c r="N1269" s="102">
        <v>0</v>
      </c>
      <c r="O1269" s="102">
        <v>0</v>
      </c>
      <c r="P1269" s="102">
        <v>290</v>
      </c>
      <c r="Q1269" s="102" t="str">
        <v>Confirmed</v>
      </c>
      <c r="R1269" s="102" t="str">
        <v>Closed Deal</v>
      </c>
      <c r="S1269" s="102" t="str">
        <v>NAP</v>
      </c>
      <c r="T1269" s="102" t="str">
        <v>SSH</v>
      </c>
      <c r="U1269" s="102" t="str">
        <v>NAP</v>
      </c>
      <c r="V1269" s="102">
        <v>7</v>
      </c>
      <c r="W1269" s="102">
        <v>27</v>
      </c>
      <c r="X1269" s="102" t="str">
        <v>E25-03B</v>
      </c>
      <c r="Y1269" s="102">
        <v>186</v>
      </c>
      <c r="Z1269" s="102">
        <v>157</v>
      </c>
      <c r="AA1269" s="102">
        <v>29</v>
      </c>
      <c r="AB1269" s="13" t="str">
        <v>E25</v>
      </c>
    </row>
    <row r="1270" spans="1:28" x14ac:dyDescent="0.25">
      <c r="A1270" s="103">
        <v>45733</v>
      </c>
      <c r="B1270" s="102" t="str">
        <v>Searcharter</v>
      </c>
      <c r="C1270" s="102" t="str">
        <v>Distributor</v>
      </c>
      <c r="D1270" s="102" t="str">
        <v/>
      </c>
      <c r="E1270" s="102" t="str">
        <v>WJGN2</v>
      </c>
      <c r="F1270" s="102" t="str">
        <v>RT</v>
      </c>
      <c r="G1270" s="102" t="str">
        <v>Inbound</v>
      </c>
      <c r="H1270" s="102" t="str">
        <v>4S6031</v>
      </c>
      <c r="I1270" s="103" t="str">
        <v>SSH-NAP</v>
      </c>
      <c r="J1270" s="135">
        <v>45767</v>
      </c>
      <c r="K1270" s="102">
        <v>2</v>
      </c>
      <c r="L1270" s="102">
        <v>2</v>
      </c>
      <c r="M1270" s="102">
        <v>145</v>
      </c>
      <c r="N1270" s="102">
        <v>0</v>
      </c>
      <c r="O1270" s="102">
        <v>0</v>
      </c>
      <c r="P1270" s="102">
        <v>290</v>
      </c>
      <c r="Q1270" s="102" t="str">
        <v>Confirmed</v>
      </c>
      <c r="R1270" s="102" t="str">
        <v>Closed Deal</v>
      </c>
      <c r="S1270" s="102" t="str">
        <v>SSH</v>
      </c>
      <c r="T1270" s="102" t="str">
        <v>NAP</v>
      </c>
      <c r="U1270" s="102" t="str">
        <v>NAP</v>
      </c>
      <c r="V1270" s="102">
        <v>7</v>
      </c>
      <c r="W1270" s="102">
        <v>34</v>
      </c>
      <c r="X1270" s="102" t="str">
        <v>E25-03B</v>
      </c>
      <c r="Y1270" s="102">
        <v>186</v>
      </c>
      <c r="Z1270" s="102">
        <v>162</v>
      </c>
      <c r="AA1270" s="102">
        <v>24</v>
      </c>
      <c r="AB1270" s="13" t="str">
        <v>E25</v>
      </c>
    </row>
    <row r="1271" spans="1:28" x14ac:dyDescent="0.25">
      <c r="A1271" s="103">
        <v>45733</v>
      </c>
      <c r="B1271" s="102" t="str">
        <v>Searcharter</v>
      </c>
      <c r="C1271" s="102" t="str">
        <v>Distributor</v>
      </c>
      <c r="D1271" s="102" t="str">
        <v/>
      </c>
      <c r="E1271" s="102" t="str">
        <v>WDJGT</v>
      </c>
      <c r="F1271" s="102" t="str">
        <v>OW</v>
      </c>
      <c r="G1271" s="102" t="str">
        <v>Outbound</v>
      </c>
      <c r="H1271" s="102" t="str">
        <v>4S6005</v>
      </c>
      <c r="I1271" s="103" t="str">
        <v>SSH-MXP</v>
      </c>
      <c r="J1271" s="135">
        <v>45779</v>
      </c>
      <c r="K1271" s="102">
        <v>2</v>
      </c>
      <c r="L1271" s="102">
        <v>2</v>
      </c>
      <c r="M1271" s="102">
        <v>250</v>
      </c>
      <c r="N1271" s="102">
        <v>0</v>
      </c>
      <c r="O1271" s="102">
        <v>0</v>
      </c>
      <c r="P1271" s="102">
        <v>500</v>
      </c>
      <c r="Q1271" s="102" t="str">
        <v>Confirmed</v>
      </c>
      <c r="R1271" s="102" t="str">
        <v>Closed Deal</v>
      </c>
      <c r="S1271" s="102" t="str">
        <v>SSH</v>
      </c>
      <c r="T1271" s="102" t="str">
        <v>MXP</v>
      </c>
      <c r="U1271" s="102" t="str">
        <v>MXP</v>
      </c>
      <c r="V1271" s="102">
        <v>5</v>
      </c>
      <c r="W1271" s="102">
        <v>46</v>
      </c>
      <c r="X1271" s="102" t="str">
        <v>E25-04</v>
      </c>
      <c r="Y1271" s="102">
        <v>186</v>
      </c>
      <c r="Z1271" s="102">
        <v>185</v>
      </c>
      <c r="AA1271" s="102">
        <v>1</v>
      </c>
      <c r="AB1271" s="13" t="str">
        <v>E25</v>
      </c>
    </row>
    <row r="1272" spans="1:28" x14ac:dyDescent="0.25">
      <c r="A1272" s="103">
        <v>45734</v>
      </c>
      <c r="B1272" s="102" t="str">
        <v>Present Viaggi</v>
      </c>
      <c r="C1272" s="102" t="str">
        <v>Tour Operator</v>
      </c>
      <c r="D1272" s="102" t="str">
        <v/>
      </c>
      <c r="E1272" s="102" t="str">
        <v/>
      </c>
      <c r="F1272" s="102" t="str">
        <v>RT</v>
      </c>
      <c r="G1272" s="102" t="str">
        <v>Outbound</v>
      </c>
      <c r="H1272" s="102" t="str">
        <v>SE5448</v>
      </c>
      <c r="I1272" s="103" t="str">
        <v>CAG-SSH</v>
      </c>
      <c r="J1272" s="135">
        <v>45772</v>
      </c>
      <c r="K1272" s="102">
        <v>20</v>
      </c>
      <c r="L1272" s="102">
        <v>20</v>
      </c>
      <c r="M1272" s="102">
        <v>280</v>
      </c>
      <c r="N1272" s="102">
        <v>0</v>
      </c>
      <c r="O1272" s="102">
        <v>0</v>
      </c>
      <c r="P1272" s="102">
        <v>5600</v>
      </c>
      <c r="Q1272" s="102" t="str">
        <v>Confirmed</v>
      </c>
      <c r="R1272" s="102" t="str">
        <v>Signed</v>
      </c>
      <c r="S1272" s="102" t="str">
        <v>CAG</v>
      </c>
      <c r="T1272" s="102" t="str">
        <v>SSH</v>
      </c>
      <c r="U1272" s="102" t="str">
        <v>CAG</v>
      </c>
      <c r="V1272" s="102">
        <v>5</v>
      </c>
      <c r="W1272" s="102">
        <v>38</v>
      </c>
      <c r="X1272" s="102" t="str">
        <v>E25-09A</v>
      </c>
      <c r="Y1272" s="102">
        <v>110</v>
      </c>
      <c r="Z1272" s="102">
        <v>102</v>
      </c>
      <c r="AA1272" s="102">
        <v>8</v>
      </c>
      <c r="AB1272" s="13" t="str">
        <v>E25</v>
      </c>
    </row>
    <row r="1273" spans="1:28" x14ac:dyDescent="0.25">
      <c r="A1273" s="103">
        <v>45734</v>
      </c>
      <c r="B1273" s="102" t="str">
        <v>Present Viaggi</v>
      </c>
      <c r="C1273" s="102" t="str">
        <v>Tour Operator</v>
      </c>
      <c r="D1273" s="102" t="str">
        <v/>
      </c>
      <c r="E1273" s="102" t="str">
        <v/>
      </c>
      <c r="F1273" s="102" t="str">
        <v>RT</v>
      </c>
      <c r="G1273" s="102" t="str">
        <v>Inbound</v>
      </c>
      <c r="H1273" s="102" t="str">
        <v>SE5446</v>
      </c>
      <c r="I1273" s="103" t="str">
        <v>SSH-CAG</v>
      </c>
      <c r="J1273" s="135">
        <v>45779</v>
      </c>
      <c r="K1273" s="102">
        <v>20</v>
      </c>
      <c r="L1273" s="102">
        <v>20</v>
      </c>
      <c r="M1273" s="102">
        <v>280</v>
      </c>
      <c r="N1273" s="102">
        <v>0</v>
      </c>
      <c r="O1273" s="102">
        <v>0</v>
      </c>
      <c r="P1273" s="102">
        <v>5600</v>
      </c>
      <c r="Q1273" s="102" t="str">
        <v>Confirmed</v>
      </c>
      <c r="R1273" s="102" t="str">
        <v>Signed</v>
      </c>
      <c r="S1273" s="102" t="str">
        <v>SSH</v>
      </c>
      <c r="T1273" s="102" t="str">
        <v>CAG</v>
      </c>
      <c r="U1273" s="102" t="str">
        <v>CAG</v>
      </c>
      <c r="V1273" s="102">
        <v>5</v>
      </c>
      <c r="W1273" s="102">
        <v>45</v>
      </c>
      <c r="X1273" s="102" t="str">
        <v>E25-09A</v>
      </c>
      <c r="Y1273" s="102">
        <v>102</v>
      </c>
      <c r="Z1273" s="102">
        <v>102</v>
      </c>
      <c r="AA1273" s="102">
        <v>0</v>
      </c>
      <c r="AB1273" s="13" t="str">
        <v>E25</v>
      </c>
    </row>
    <row r="1274" spans="1:28" x14ac:dyDescent="0.25">
      <c r="A1274" s="103">
        <v>45734</v>
      </c>
      <c r="B1274" s="102" t="str">
        <v>Genius</v>
      </c>
      <c r="C1274" s="102" t="str">
        <v>Distributor</v>
      </c>
      <c r="D1274" s="102" t="str">
        <v/>
      </c>
      <c r="E1274" s="102" t="str">
        <v/>
      </c>
      <c r="F1274" s="102" t="str">
        <v>OW</v>
      </c>
      <c r="G1274" s="102" t="str">
        <v>Outbound</v>
      </c>
      <c r="H1274" s="102" t="str">
        <v>4S6005</v>
      </c>
      <c r="I1274" s="103" t="str">
        <v>SSH-FCO</v>
      </c>
      <c r="J1274" s="135">
        <v>45891</v>
      </c>
      <c r="K1274" s="102">
        <v>2</v>
      </c>
      <c r="L1274" s="102">
        <v>2</v>
      </c>
      <c r="M1274" s="102">
        <v>250</v>
      </c>
      <c r="N1274" s="102">
        <v>0</v>
      </c>
      <c r="O1274" s="102">
        <v>0</v>
      </c>
      <c r="P1274" s="102">
        <v>500</v>
      </c>
      <c r="Q1274" s="102" t="str">
        <v>Confirmed</v>
      </c>
      <c r="R1274" s="102" t="str">
        <v>Closed Deal</v>
      </c>
      <c r="S1274" s="102" t="str">
        <v>SSH</v>
      </c>
      <c r="T1274" s="102" t="str">
        <v>FCO</v>
      </c>
      <c r="U1274" s="102" t="str">
        <v>FCO</v>
      </c>
      <c r="V1274" s="102">
        <v>5</v>
      </c>
      <c r="W1274" s="102">
        <v>157</v>
      </c>
      <c r="X1274" s="102" t="str">
        <v>S25-15</v>
      </c>
      <c r="Y1274" s="102">
        <v>186</v>
      </c>
      <c r="Z1274" s="102">
        <v>118</v>
      </c>
      <c r="AA1274" s="102">
        <v>68</v>
      </c>
      <c r="AB1274" s="13" t="str">
        <v>S25</v>
      </c>
    </row>
    <row r="1275" spans="1:28" x14ac:dyDescent="0.25">
      <c r="A1275" s="103">
        <v>45730</v>
      </c>
      <c r="B1275" s="102" t="str">
        <v>EuroAirlines</v>
      </c>
      <c r="C1275" s="102" t="str">
        <v>Distributor</v>
      </c>
      <c r="D1275" s="102" t="str">
        <v>AMADEUS</v>
      </c>
      <c r="E1275" s="102" t="str">
        <v>11LCF0</v>
      </c>
      <c r="F1275" s="102" t="str">
        <v>OW</v>
      </c>
      <c r="G1275" s="102" t="str">
        <v>Outbound</v>
      </c>
      <c r="H1275" s="102" t="str">
        <v>SM820</v>
      </c>
      <c r="I1275" s="103" t="str">
        <v>NAP-SSH</v>
      </c>
      <c r="J1275" s="135">
        <v>45753</v>
      </c>
      <c r="K1275" s="102">
        <v>0</v>
      </c>
      <c r="L1275" s="102">
        <v>0</v>
      </c>
      <c r="M1275" s="102">
        <v>0</v>
      </c>
      <c r="N1275" s="102">
        <v>0</v>
      </c>
      <c r="O1275" s="102">
        <v>0</v>
      </c>
      <c r="P1275" s="102">
        <v>0</v>
      </c>
      <c r="Q1275" s="102" t="str">
        <v>Reissued</v>
      </c>
      <c r="R1275" s="102" t="str">
        <v>Reissued</v>
      </c>
      <c r="S1275" s="102" t="str">
        <v>NAP</v>
      </c>
      <c r="T1275" s="102" t="str">
        <v>SSH</v>
      </c>
      <c r="U1275" s="102" t="str">
        <v>NAP</v>
      </c>
      <c r="V1275" s="102">
        <v>7</v>
      </c>
      <c r="W1275" s="102">
        <v>23</v>
      </c>
      <c r="X1275" s="102" t="str">
        <v>E25-03A</v>
      </c>
      <c r="Y1275" s="102">
        <v>85</v>
      </c>
      <c r="Z1275" s="102">
        <v>82</v>
      </c>
      <c r="AA1275" s="102">
        <v>3</v>
      </c>
      <c r="AB1275" s="13" t="str">
        <v>E25</v>
      </c>
    </row>
    <row r="1276" spans="1:28" x14ac:dyDescent="0.25">
      <c r="A1276" s="103">
        <v>45730</v>
      </c>
      <c r="B1276" s="102" t="str">
        <v>EuroAirlines</v>
      </c>
      <c r="C1276" s="102" t="str">
        <v>Distributor</v>
      </c>
      <c r="D1276" s="102" t="str">
        <v>AMADEUS</v>
      </c>
      <c r="E1276" s="102" t="str">
        <v>11LCF0</v>
      </c>
      <c r="F1276" s="102" t="str">
        <v>OW</v>
      </c>
      <c r="G1276" s="102" t="str">
        <v>Outbound</v>
      </c>
      <c r="H1276" s="102" t="str">
        <v>SM819</v>
      </c>
      <c r="I1276" s="103" t="str">
        <v>SSH-NAP</v>
      </c>
      <c r="J1276" s="135">
        <v>45760</v>
      </c>
      <c r="K1276" s="102">
        <v>0</v>
      </c>
      <c r="L1276" s="102">
        <v>0</v>
      </c>
      <c r="M1276" s="102">
        <v>0</v>
      </c>
      <c r="N1276" s="102">
        <v>0</v>
      </c>
      <c r="O1276" s="102">
        <v>0</v>
      </c>
      <c r="P1276" s="102">
        <v>0</v>
      </c>
      <c r="Q1276" s="102" t="str">
        <v>Reissued</v>
      </c>
      <c r="R1276" s="102" t="str">
        <v>Reissued</v>
      </c>
      <c r="S1276" s="102" t="str">
        <v>SSH</v>
      </c>
      <c r="T1276" s="102" t="str">
        <v>NAP</v>
      </c>
      <c r="U1276" s="102" t="str">
        <v>NAP</v>
      </c>
      <c r="V1276" s="102">
        <v>7</v>
      </c>
      <c r="W1276" s="102">
        <v>30</v>
      </c>
      <c r="X1276" s="102" t="str">
        <v>E25-03A</v>
      </c>
      <c r="Y1276" s="102">
        <v>85</v>
      </c>
      <c r="Z1276" s="102">
        <v>85</v>
      </c>
      <c r="AA1276" s="102">
        <v>0</v>
      </c>
      <c r="AB1276" s="13" t="str">
        <v>E25</v>
      </c>
    </row>
    <row r="1277" spans="1:28" x14ac:dyDescent="0.25">
      <c r="A1277" s="103">
        <v>45730</v>
      </c>
      <c r="B1277" s="102" t="str">
        <v>EuroAirlines</v>
      </c>
      <c r="C1277" s="102" t="str">
        <v>Distributor</v>
      </c>
      <c r="D1277" s="102" t="str">
        <v>AMADEUS</v>
      </c>
      <c r="E1277" s="102" t="str">
        <v>11LCF0</v>
      </c>
      <c r="F1277" s="102" t="str">
        <v>OW</v>
      </c>
      <c r="G1277" s="102" t="str">
        <v>Outbound</v>
      </c>
      <c r="H1277" s="102" t="str">
        <v>SM820</v>
      </c>
      <c r="I1277" s="103" t="str">
        <v>NAP-SSH</v>
      </c>
      <c r="J1277" s="135">
        <v>45753</v>
      </c>
      <c r="K1277" s="102">
        <v>0</v>
      </c>
      <c r="L1277" s="102">
        <v>0</v>
      </c>
      <c r="M1277" s="102">
        <v>0</v>
      </c>
      <c r="N1277" s="102">
        <v>0</v>
      </c>
      <c r="O1277" s="102">
        <v>0</v>
      </c>
      <c r="P1277" s="102">
        <v>0</v>
      </c>
      <c r="Q1277" s="102" t="str">
        <v>Reissued</v>
      </c>
      <c r="R1277" s="102" t="str">
        <v>Reissued</v>
      </c>
      <c r="S1277" s="102" t="str">
        <v>NAP</v>
      </c>
      <c r="T1277" s="102" t="str">
        <v>SSH</v>
      </c>
      <c r="U1277" s="102" t="str">
        <v>NAP</v>
      </c>
      <c r="V1277" s="102">
        <v>7</v>
      </c>
      <c r="W1277" s="102">
        <v>23</v>
      </c>
      <c r="X1277" s="102" t="str">
        <v>E25-03A</v>
      </c>
      <c r="Y1277" s="102">
        <v>85</v>
      </c>
      <c r="Z1277" s="102">
        <v>82</v>
      </c>
      <c r="AA1277" s="102">
        <v>3</v>
      </c>
      <c r="AB1277" s="13" t="str">
        <v>E25</v>
      </c>
    </row>
    <row r="1278" spans="1:28" x14ac:dyDescent="0.25">
      <c r="A1278" s="103">
        <v>45730</v>
      </c>
      <c r="B1278" s="102" t="str">
        <v>EuroAirlines</v>
      </c>
      <c r="C1278" s="102" t="str">
        <v>Distributor</v>
      </c>
      <c r="D1278" s="102" t="str">
        <v>AMADEUS</v>
      </c>
      <c r="E1278" s="102" t="str">
        <v>11LCF0</v>
      </c>
      <c r="F1278" s="102" t="str">
        <v>OW</v>
      </c>
      <c r="G1278" s="102" t="str">
        <v>Outbound</v>
      </c>
      <c r="H1278" s="102" t="str">
        <v>SM819</v>
      </c>
      <c r="I1278" s="103" t="str">
        <v>SSH-NAP</v>
      </c>
      <c r="J1278" s="135">
        <v>45760</v>
      </c>
      <c r="K1278" s="102">
        <v>0</v>
      </c>
      <c r="L1278" s="102">
        <v>0</v>
      </c>
      <c r="M1278" s="102">
        <v>0</v>
      </c>
      <c r="N1278" s="102">
        <v>0</v>
      </c>
      <c r="O1278" s="102">
        <v>0</v>
      </c>
      <c r="P1278" s="102">
        <v>0</v>
      </c>
      <c r="Q1278" s="102" t="str">
        <v>Reissued</v>
      </c>
      <c r="R1278" s="102" t="str">
        <v>Reissued</v>
      </c>
      <c r="S1278" s="102" t="str">
        <v>SSH</v>
      </c>
      <c r="T1278" s="102" t="str">
        <v>NAP</v>
      </c>
      <c r="U1278" s="102" t="str">
        <v>NAP</v>
      </c>
      <c r="V1278" s="102">
        <v>7</v>
      </c>
      <c r="W1278" s="102">
        <v>30</v>
      </c>
      <c r="X1278" s="102" t="str">
        <v>E25-03A</v>
      </c>
      <c r="Y1278" s="102">
        <v>85</v>
      </c>
      <c r="Z1278" s="102">
        <v>85</v>
      </c>
      <c r="AA1278" s="102">
        <v>0</v>
      </c>
      <c r="AB1278" s="13" t="str">
        <v>E25</v>
      </c>
    </row>
    <row r="1279" spans="1:28" x14ac:dyDescent="0.25">
      <c r="A1279" s="103">
        <v>45730</v>
      </c>
      <c r="B1279" s="102" t="str">
        <v>EuroAirlines</v>
      </c>
      <c r="C1279" s="102" t="str">
        <v>Distributor</v>
      </c>
      <c r="D1279" s="102" t="str">
        <v>AMADEUS</v>
      </c>
      <c r="E1279" s="102" t="str">
        <v>11LCF0</v>
      </c>
      <c r="F1279" s="102" t="str">
        <v>OW</v>
      </c>
      <c r="G1279" s="102" t="str">
        <v>Outbound</v>
      </c>
      <c r="H1279" s="102" t="str">
        <v>SM820</v>
      </c>
      <c r="I1279" s="103" t="str">
        <v>NAP-SSH</v>
      </c>
      <c r="J1279" s="135">
        <v>45753</v>
      </c>
      <c r="K1279" s="102">
        <v>0</v>
      </c>
      <c r="L1279" s="102">
        <v>0</v>
      </c>
      <c r="M1279" s="102">
        <v>0</v>
      </c>
      <c r="N1279" s="102">
        <v>0</v>
      </c>
      <c r="O1279" s="102">
        <v>0</v>
      </c>
      <c r="P1279" s="102">
        <v>0</v>
      </c>
      <c r="Q1279" s="102" t="str">
        <v>Reissued</v>
      </c>
      <c r="R1279" s="102" t="str">
        <v>Reissued</v>
      </c>
      <c r="S1279" s="102" t="str">
        <v>NAP</v>
      </c>
      <c r="T1279" s="102" t="str">
        <v>SSH</v>
      </c>
      <c r="U1279" s="102" t="str">
        <v>NAP</v>
      </c>
      <c r="V1279" s="102">
        <v>7</v>
      </c>
      <c r="W1279" s="102">
        <v>23</v>
      </c>
      <c r="X1279" s="102" t="str">
        <v>E25-03A</v>
      </c>
      <c r="Y1279" s="102">
        <v>85</v>
      </c>
      <c r="Z1279" s="102">
        <v>82</v>
      </c>
      <c r="AA1279" s="102">
        <v>3</v>
      </c>
      <c r="AB1279" s="13" t="str">
        <v>E25</v>
      </c>
    </row>
    <row r="1280" spans="1:28" x14ac:dyDescent="0.25">
      <c r="A1280" s="103">
        <v>45730</v>
      </c>
      <c r="B1280" s="102" t="str">
        <v>EuroAirlines</v>
      </c>
      <c r="C1280" s="102" t="str">
        <v>Distributor</v>
      </c>
      <c r="D1280" s="102" t="str">
        <v>AMADEUS</v>
      </c>
      <c r="E1280" s="102" t="str">
        <v>11LCF0</v>
      </c>
      <c r="F1280" s="102" t="str">
        <v>OW</v>
      </c>
      <c r="G1280" s="102" t="str">
        <v>Outbound</v>
      </c>
      <c r="H1280" s="102" t="str">
        <v>SM819</v>
      </c>
      <c r="I1280" s="103" t="str">
        <v>SSH-NAP</v>
      </c>
      <c r="J1280" s="135">
        <v>45760</v>
      </c>
      <c r="K1280" s="102">
        <v>0</v>
      </c>
      <c r="L1280" s="102">
        <v>0</v>
      </c>
      <c r="M1280" s="102">
        <v>0</v>
      </c>
      <c r="N1280" s="102">
        <v>0</v>
      </c>
      <c r="O1280" s="102">
        <v>0</v>
      </c>
      <c r="P1280" s="102">
        <v>0</v>
      </c>
      <c r="Q1280" s="102" t="str">
        <v>Reissued</v>
      </c>
      <c r="R1280" s="102" t="str">
        <v>Reissued</v>
      </c>
      <c r="S1280" s="102" t="str">
        <v>SSH</v>
      </c>
      <c r="T1280" s="102" t="str">
        <v>NAP</v>
      </c>
      <c r="U1280" s="102" t="str">
        <v>NAP</v>
      </c>
      <c r="V1280" s="102">
        <v>7</v>
      </c>
      <c r="W1280" s="102">
        <v>30</v>
      </c>
      <c r="X1280" s="102" t="str">
        <v>E25-03A</v>
      </c>
      <c r="Y1280" s="102">
        <v>85</v>
      </c>
      <c r="Z1280" s="102">
        <v>85</v>
      </c>
      <c r="AA1280" s="102">
        <v>0</v>
      </c>
      <c r="AB1280" s="13" t="str">
        <v>E25</v>
      </c>
    </row>
    <row r="1281" spans="1:28" x14ac:dyDescent="0.25">
      <c r="A1281" s="103">
        <v>45733</v>
      </c>
      <c r="B1281" s="102" t="str">
        <v>GO7</v>
      </c>
      <c r="C1281" s="102" t="str">
        <v>Distributor</v>
      </c>
      <c r="D1281" s="102" t="str">
        <v>Website IBE</v>
      </c>
      <c r="E1281" s="102" t="str">
        <v>8QBBZ9</v>
      </c>
      <c r="F1281" s="102" t="str">
        <v>OW</v>
      </c>
      <c r="G1281" s="102" t="str">
        <v>Outbound</v>
      </c>
      <c r="H1281" s="102" t="str">
        <v>4S6015</v>
      </c>
      <c r="I1281" s="103" t="str">
        <v>SSH-VRN</v>
      </c>
      <c r="J1281" s="135">
        <v>45773</v>
      </c>
      <c r="K1281" s="102">
        <v>0</v>
      </c>
      <c r="L1281" s="102">
        <v>0</v>
      </c>
      <c r="M1281" s="102">
        <v>0</v>
      </c>
      <c r="N1281" s="102">
        <v>0</v>
      </c>
      <c r="O1281" s="102">
        <v>0</v>
      </c>
      <c r="P1281" s="102">
        <v>0</v>
      </c>
      <c r="Q1281" s="102" t="str">
        <v>Reissued</v>
      </c>
      <c r="R1281" s="102" t="str">
        <v>Reissued</v>
      </c>
      <c r="S1281" s="102" t="str">
        <v>SSH</v>
      </c>
      <c r="T1281" s="102" t="str">
        <v>VRN</v>
      </c>
      <c r="U1281" s="102" t="str">
        <v>VRN</v>
      </c>
      <c r="V1281" s="102">
        <v>6</v>
      </c>
      <c r="W1281" s="102">
        <v>40</v>
      </c>
      <c r="X1281" s="102" t="str">
        <v>E25-05B</v>
      </c>
      <c r="Y1281" s="102">
        <v>186</v>
      </c>
      <c r="Z1281" s="102">
        <v>186</v>
      </c>
      <c r="AA1281" s="102">
        <v>0</v>
      </c>
      <c r="AB1281" s="13" t="str">
        <v>E25</v>
      </c>
    </row>
    <row r="1282" spans="1:28" x14ac:dyDescent="0.25">
      <c r="A1282" s="103">
        <v>45733</v>
      </c>
      <c r="B1282" s="102" t="str">
        <v>GO7</v>
      </c>
      <c r="C1282" s="102" t="str">
        <v>Distributor</v>
      </c>
      <c r="D1282" s="102" t="str">
        <v>Website IBE</v>
      </c>
      <c r="E1282" s="102" t="str">
        <v>8QBBZ9</v>
      </c>
      <c r="F1282" s="102" t="str">
        <v>OW</v>
      </c>
      <c r="G1282" s="102" t="str">
        <v>Outbound</v>
      </c>
      <c r="H1282" s="102" t="str">
        <v>4S6015</v>
      </c>
      <c r="I1282" s="103" t="str">
        <v>SSH-VRN</v>
      </c>
      <c r="J1282" s="135">
        <v>45773</v>
      </c>
      <c r="K1282" s="102">
        <v>0</v>
      </c>
      <c r="L1282" s="102">
        <v>0</v>
      </c>
      <c r="M1282" s="102">
        <v>0</v>
      </c>
      <c r="N1282" s="102">
        <v>0</v>
      </c>
      <c r="O1282" s="102">
        <v>0</v>
      </c>
      <c r="P1282" s="102">
        <v>0</v>
      </c>
      <c r="Q1282" s="102" t="str">
        <v>Reissued</v>
      </c>
      <c r="R1282" s="102" t="str">
        <v>Reissued</v>
      </c>
      <c r="S1282" s="102" t="str">
        <v>SSH</v>
      </c>
      <c r="T1282" s="102" t="str">
        <v>VRN</v>
      </c>
      <c r="U1282" s="102" t="str">
        <v>VRN</v>
      </c>
      <c r="V1282" s="102">
        <v>6</v>
      </c>
      <c r="W1282" s="102">
        <v>40</v>
      </c>
      <c r="X1282" s="102" t="str">
        <v>E25-05B</v>
      </c>
      <c r="Y1282" s="102">
        <v>186</v>
      </c>
      <c r="Z1282" s="102">
        <v>186</v>
      </c>
      <c r="AA1282" s="102">
        <v>0</v>
      </c>
      <c r="AB1282" s="13" t="str">
        <v>E25</v>
      </c>
    </row>
    <row r="1283" spans="1:28" x14ac:dyDescent="0.25">
      <c r="A1283" s="103">
        <v>45733</v>
      </c>
      <c r="B1283" s="102" t="str">
        <v>GO7</v>
      </c>
      <c r="C1283" s="102" t="str">
        <v>Distributor</v>
      </c>
      <c r="D1283" s="102" t="str">
        <v>Website IBE</v>
      </c>
      <c r="E1283" s="102" t="str">
        <v>8QBBZ9</v>
      </c>
      <c r="F1283" s="102" t="str">
        <v>OW</v>
      </c>
      <c r="G1283" s="102" t="str">
        <v>Outbound</v>
      </c>
      <c r="H1283" s="102" t="str">
        <v>4S6015</v>
      </c>
      <c r="I1283" s="103" t="str">
        <v>SSH-VRN</v>
      </c>
      <c r="J1283" s="135">
        <v>45773</v>
      </c>
      <c r="K1283" s="102">
        <v>0</v>
      </c>
      <c r="L1283" s="102">
        <v>0</v>
      </c>
      <c r="M1283" s="102">
        <v>0</v>
      </c>
      <c r="N1283" s="102">
        <v>0</v>
      </c>
      <c r="O1283" s="102">
        <v>0</v>
      </c>
      <c r="P1283" s="102">
        <v>0</v>
      </c>
      <c r="Q1283" s="102" t="str">
        <v>Reissued</v>
      </c>
      <c r="R1283" s="102" t="str">
        <v>Reissued</v>
      </c>
      <c r="S1283" s="102" t="str">
        <v>SSH</v>
      </c>
      <c r="T1283" s="102" t="str">
        <v>VRN</v>
      </c>
      <c r="U1283" s="102" t="str">
        <v>VRN</v>
      </c>
      <c r="V1283" s="102">
        <v>6</v>
      </c>
      <c r="W1283" s="102">
        <v>40</v>
      </c>
      <c r="X1283" s="102" t="str">
        <v>E25-05B</v>
      </c>
      <c r="Y1283" s="102">
        <v>186</v>
      </c>
      <c r="Z1283" s="102">
        <v>186</v>
      </c>
      <c r="AA1283" s="102">
        <v>0</v>
      </c>
      <c r="AB1283" s="13" t="str">
        <v>E25</v>
      </c>
    </row>
    <row r="1284" spans="1:28" x14ac:dyDescent="0.25">
      <c r="A1284" s="103">
        <v>45733</v>
      </c>
      <c r="B1284" s="102" t="str">
        <v>GO7</v>
      </c>
      <c r="C1284" s="102" t="str">
        <v>Distributor</v>
      </c>
      <c r="D1284" s="102" t="str">
        <v>Website IBE</v>
      </c>
      <c r="E1284" s="102" t="str">
        <v>XKZQM2</v>
      </c>
      <c r="F1284" s="102" t="str">
        <v>OW</v>
      </c>
      <c r="G1284" s="102" t="str">
        <v>Outbound</v>
      </c>
      <c r="H1284" s="102" t="str">
        <v>4S6015</v>
      </c>
      <c r="I1284" s="103" t="str">
        <v>SSH-VRN</v>
      </c>
      <c r="J1284" s="135">
        <v>45773</v>
      </c>
      <c r="K1284" s="102">
        <v>0</v>
      </c>
      <c r="L1284" s="102">
        <v>0</v>
      </c>
      <c r="M1284" s="102">
        <v>0</v>
      </c>
      <c r="N1284" s="102">
        <v>0</v>
      </c>
      <c r="O1284" s="102">
        <v>0</v>
      </c>
      <c r="P1284" s="102">
        <v>0</v>
      </c>
      <c r="Q1284" s="102" t="str">
        <v>Reissued</v>
      </c>
      <c r="R1284" s="102" t="str">
        <v>Reissued</v>
      </c>
      <c r="S1284" s="102" t="str">
        <v>SSH</v>
      </c>
      <c r="T1284" s="102" t="str">
        <v>VRN</v>
      </c>
      <c r="U1284" s="102" t="str">
        <v>VRN</v>
      </c>
      <c r="V1284" s="102">
        <v>6</v>
      </c>
      <c r="W1284" s="102">
        <v>40</v>
      </c>
      <c r="X1284" s="102" t="str">
        <v>E25-05B</v>
      </c>
      <c r="Y1284" s="102">
        <v>186</v>
      </c>
      <c r="Z1284" s="102">
        <v>186</v>
      </c>
      <c r="AA1284" s="102">
        <v>0</v>
      </c>
      <c r="AB1284" s="13" t="str">
        <v>E25</v>
      </c>
    </row>
    <row r="1285" spans="1:28" x14ac:dyDescent="0.25">
      <c r="A1285" s="103">
        <v>45733</v>
      </c>
      <c r="B1285" s="102" t="str">
        <v>GO7</v>
      </c>
      <c r="C1285" s="102" t="str">
        <v>Distributor</v>
      </c>
      <c r="D1285" s="102" t="str">
        <v>Website IBE</v>
      </c>
      <c r="E1285" s="102" t="str">
        <v>XKZQM2</v>
      </c>
      <c r="F1285" s="102" t="str">
        <v>OW</v>
      </c>
      <c r="G1285" s="102" t="str">
        <v>Outbound</v>
      </c>
      <c r="H1285" s="102" t="str">
        <v>4S6015</v>
      </c>
      <c r="I1285" s="103" t="str">
        <v>SSH-VRN</v>
      </c>
      <c r="J1285" s="135">
        <v>45773</v>
      </c>
      <c r="K1285" s="102">
        <v>0</v>
      </c>
      <c r="L1285" s="102">
        <v>0</v>
      </c>
      <c r="M1285" s="102">
        <v>0</v>
      </c>
      <c r="N1285" s="102">
        <v>0</v>
      </c>
      <c r="O1285" s="102">
        <v>0</v>
      </c>
      <c r="P1285" s="102">
        <v>0</v>
      </c>
      <c r="Q1285" s="102" t="str">
        <v>Reissued</v>
      </c>
      <c r="R1285" s="102" t="str">
        <v>Reissued</v>
      </c>
      <c r="S1285" s="102" t="str">
        <v>SSH</v>
      </c>
      <c r="T1285" s="102" t="str">
        <v>VRN</v>
      </c>
      <c r="U1285" s="102" t="str">
        <v>VRN</v>
      </c>
      <c r="V1285" s="102">
        <v>6</v>
      </c>
      <c r="W1285" s="102">
        <v>40</v>
      </c>
      <c r="X1285" s="102" t="str">
        <v>E25-05B</v>
      </c>
      <c r="Y1285" s="102">
        <v>186</v>
      </c>
      <c r="Z1285" s="102">
        <v>186</v>
      </c>
      <c r="AA1285" s="102">
        <v>0</v>
      </c>
      <c r="AB1285" s="13" t="str">
        <v>E25</v>
      </c>
    </row>
    <row r="1286" spans="1:28" x14ac:dyDescent="0.25">
      <c r="A1286" s="103">
        <v>45734</v>
      </c>
      <c r="B1286" s="102" t="str">
        <v>Good Days</v>
      </c>
      <c r="C1286" s="102" t="str">
        <v>Tour Operator</v>
      </c>
      <c r="D1286" s="102" t="str">
        <v/>
      </c>
      <c r="E1286" s="102" t="str">
        <v/>
      </c>
      <c r="F1286" s="102" t="str">
        <v>RT</v>
      </c>
      <c r="G1286" s="102" t="str">
        <v>Outbound</v>
      </c>
      <c r="H1286" s="102" t="str">
        <v>4S6016</v>
      </c>
      <c r="I1286" s="103" t="str">
        <v>VRN-SSH</v>
      </c>
      <c r="J1286" s="135">
        <v>45752</v>
      </c>
      <c r="K1286" s="102">
        <v>0</v>
      </c>
      <c r="L1286" s="102">
        <v>0</v>
      </c>
      <c r="M1286" s="102">
        <v>225</v>
      </c>
      <c r="N1286" s="102">
        <v>0</v>
      </c>
      <c r="O1286" s="102">
        <v>0</v>
      </c>
      <c r="P1286" s="102">
        <v>0</v>
      </c>
      <c r="Q1286" s="102" t="str">
        <v>Confirmed</v>
      </c>
      <c r="R1286" s="102" t="str">
        <v>On Review</v>
      </c>
      <c r="S1286" s="102" t="str">
        <v>VRN</v>
      </c>
      <c r="T1286" s="102" t="str">
        <v>SSH</v>
      </c>
      <c r="U1286" s="102" t="str">
        <v>VRN</v>
      </c>
      <c r="V1286" s="102">
        <v>6</v>
      </c>
      <c r="W1286" s="102">
        <v>18</v>
      </c>
      <c r="X1286" s="102" t="str">
        <v>E25-05A</v>
      </c>
      <c r="Y1286" s="102">
        <v>63</v>
      </c>
      <c r="Z1286" s="102">
        <v>48</v>
      </c>
      <c r="AA1286" s="102">
        <v>15</v>
      </c>
      <c r="AB1286" s="13" t="str">
        <v>E25</v>
      </c>
    </row>
    <row r="1287" spans="1:28" x14ac:dyDescent="0.25">
      <c r="A1287" s="103">
        <v>45734</v>
      </c>
      <c r="B1287" s="102" t="str">
        <v>Good Days</v>
      </c>
      <c r="C1287" s="102" t="str">
        <v>Tour Operator</v>
      </c>
      <c r="D1287" s="102" t="str">
        <v/>
      </c>
      <c r="E1287" s="102" t="str">
        <v/>
      </c>
      <c r="F1287" s="102" t="str">
        <v>RT</v>
      </c>
      <c r="G1287" s="102" t="str">
        <v>Outbound</v>
      </c>
      <c r="H1287" s="102" t="str">
        <v>4S6016</v>
      </c>
      <c r="I1287" s="103" t="str">
        <v>VRN-SSH</v>
      </c>
      <c r="J1287" s="135">
        <v>45759</v>
      </c>
      <c r="K1287" s="102">
        <v>0</v>
      </c>
      <c r="L1287" s="102">
        <v>0</v>
      </c>
      <c r="M1287" s="102">
        <v>225</v>
      </c>
      <c r="N1287" s="102">
        <v>0</v>
      </c>
      <c r="O1287" s="102">
        <v>0</v>
      </c>
      <c r="P1287" s="102">
        <v>0</v>
      </c>
      <c r="Q1287" s="102" t="str">
        <v>Confirmed</v>
      </c>
      <c r="R1287" s="102" t="str">
        <v>On Review</v>
      </c>
      <c r="S1287" s="102" t="str">
        <v>VRN</v>
      </c>
      <c r="T1287" s="102" t="str">
        <v>SSH</v>
      </c>
      <c r="U1287" s="102" t="str">
        <v>VRN</v>
      </c>
      <c r="V1287" s="102">
        <v>6</v>
      </c>
      <c r="W1287" s="102">
        <v>25</v>
      </c>
      <c r="X1287" s="102" t="str">
        <v>E25-05A</v>
      </c>
      <c r="Y1287" s="102">
        <v>63</v>
      </c>
      <c r="Z1287" s="102">
        <v>60</v>
      </c>
      <c r="AA1287" s="102">
        <v>3</v>
      </c>
      <c r="AB1287" s="13" t="str">
        <v>E25</v>
      </c>
    </row>
    <row r="1288" spans="1:28" x14ac:dyDescent="0.25">
      <c r="A1288" s="103">
        <v>45734</v>
      </c>
      <c r="B1288" s="102" t="str">
        <v>Good Days</v>
      </c>
      <c r="C1288" s="102" t="str">
        <v>Tour Operator</v>
      </c>
      <c r="D1288" s="102" t="str">
        <v/>
      </c>
      <c r="E1288" s="102" t="str">
        <v/>
      </c>
      <c r="F1288" s="102" t="str">
        <v>RT</v>
      </c>
      <c r="G1288" s="102" t="str">
        <v>Inbound</v>
      </c>
      <c r="H1288" s="102" t="str">
        <v>4S6015</v>
      </c>
      <c r="I1288" s="103" t="str">
        <v>SSH-VRN</v>
      </c>
      <c r="J1288" s="135">
        <v>45759</v>
      </c>
      <c r="K1288" s="102">
        <v>0</v>
      </c>
      <c r="L1288" s="102">
        <v>0</v>
      </c>
      <c r="M1288" s="102">
        <v>225</v>
      </c>
      <c r="N1288" s="102">
        <v>0</v>
      </c>
      <c r="O1288" s="102">
        <v>0</v>
      </c>
      <c r="P1288" s="102">
        <v>0</v>
      </c>
      <c r="Q1288" s="102" t="str">
        <v>Confirmed</v>
      </c>
      <c r="R1288" s="102" t="str">
        <v>On Review</v>
      </c>
      <c r="S1288" s="102" t="str">
        <v>SSH</v>
      </c>
      <c r="T1288" s="102" t="str">
        <v>VRN</v>
      </c>
      <c r="U1288" s="102" t="str">
        <v>VRN</v>
      </c>
      <c r="V1288" s="102">
        <v>6</v>
      </c>
      <c r="W1288" s="102">
        <v>25</v>
      </c>
      <c r="X1288" s="102" t="str">
        <v>E25-05A</v>
      </c>
      <c r="Y1288" s="102">
        <v>63</v>
      </c>
      <c r="Z1288" s="102">
        <v>63</v>
      </c>
      <c r="AA1288" s="102">
        <v>0</v>
      </c>
      <c r="AB1288" s="13" t="str">
        <v>E25</v>
      </c>
    </row>
    <row r="1289" spans="1:28" x14ac:dyDescent="0.25">
      <c r="A1289" s="103">
        <v>45734</v>
      </c>
      <c r="B1289" s="102" t="str">
        <v>Good Days</v>
      </c>
      <c r="C1289" s="102" t="str">
        <v>Tour Operator</v>
      </c>
      <c r="D1289" s="102" t="str">
        <v/>
      </c>
      <c r="E1289" s="102" t="str">
        <v/>
      </c>
      <c r="F1289" s="102" t="str">
        <v>RT</v>
      </c>
      <c r="G1289" s="102" t="str">
        <v>Inbound</v>
      </c>
      <c r="H1289" s="102" t="str">
        <v>4S6015</v>
      </c>
      <c r="I1289" s="103" t="str">
        <v>SSH-VRN</v>
      </c>
      <c r="J1289" s="135">
        <v>45766</v>
      </c>
      <c r="K1289" s="102">
        <v>0</v>
      </c>
      <c r="L1289" s="102">
        <v>0</v>
      </c>
      <c r="M1289" s="102">
        <v>225</v>
      </c>
      <c r="N1289" s="102">
        <v>0</v>
      </c>
      <c r="O1289" s="102">
        <v>0</v>
      </c>
      <c r="P1289" s="102">
        <v>0</v>
      </c>
      <c r="Q1289" s="102" t="str">
        <v>Confirmed</v>
      </c>
      <c r="R1289" s="102" t="str">
        <v>On Review</v>
      </c>
      <c r="S1289" s="102" t="str">
        <v>SSH</v>
      </c>
      <c r="T1289" s="102" t="str">
        <v>VRN</v>
      </c>
      <c r="U1289" s="102" t="str">
        <v>VRN</v>
      </c>
      <c r="V1289" s="102">
        <v>6</v>
      </c>
      <c r="W1289" s="102">
        <v>32</v>
      </c>
      <c r="X1289" s="102" t="str">
        <v>E25-05B</v>
      </c>
      <c r="Y1289" s="102">
        <v>186</v>
      </c>
      <c r="Z1289" s="102">
        <v>67</v>
      </c>
      <c r="AA1289" s="102">
        <v>119</v>
      </c>
      <c r="AB1289" s="13" t="str">
        <v>E25</v>
      </c>
    </row>
    <row r="1290" spans="1:28" x14ac:dyDescent="0.25">
      <c r="A1290" s="103">
        <v>45733</v>
      </c>
      <c r="B1290" s="102" t="str">
        <v>EuroAirlines</v>
      </c>
      <c r="C1290" s="102" t="str">
        <v>Distributor</v>
      </c>
      <c r="D1290" s="102" t="str">
        <v>AMADEUS</v>
      </c>
      <c r="E1290" s="102" t="str">
        <v>11LKJT</v>
      </c>
      <c r="F1290" s="102" t="str">
        <v>OW</v>
      </c>
      <c r="G1290" s="102" t="str">
        <v>Outbound</v>
      </c>
      <c r="H1290" s="102" t="str">
        <v>4S6005</v>
      </c>
      <c r="I1290" s="103" t="str">
        <v>SSH-FCO</v>
      </c>
      <c r="J1290" s="135">
        <v>45898</v>
      </c>
      <c r="K1290" s="102">
        <v>1</v>
      </c>
      <c r="L1290" s="102">
        <v>1</v>
      </c>
      <c r="M1290" s="102">
        <v>270</v>
      </c>
      <c r="N1290" s="102">
        <v>37.72</v>
      </c>
      <c r="O1290" s="102">
        <v>40</v>
      </c>
      <c r="P1290" s="102">
        <v>347.72</v>
      </c>
      <c r="Q1290" s="102" t="str">
        <v>Confirmed</v>
      </c>
      <c r="R1290" s="102" t="str">
        <v>Closed Deal</v>
      </c>
      <c r="S1290" s="102" t="str">
        <v>SSH</v>
      </c>
      <c r="T1290" s="102" t="str">
        <v>FCO</v>
      </c>
      <c r="U1290" s="102" t="str">
        <v>FCO</v>
      </c>
      <c r="V1290" s="102">
        <v>5</v>
      </c>
      <c r="W1290" s="102">
        <v>165</v>
      </c>
      <c r="X1290" s="102" t="str">
        <v>S25-15</v>
      </c>
      <c r="Y1290" s="102">
        <v>186</v>
      </c>
      <c r="Z1290" s="102">
        <v>86</v>
      </c>
      <c r="AA1290" s="102">
        <v>100</v>
      </c>
      <c r="AB1290" s="13" t="str">
        <v>S25</v>
      </c>
    </row>
    <row r="1291" spans="1:28" x14ac:dyDescent="0.25">
      <c r="A1291" s="103">
        <v>45733</v>
      </c>
      <c r="B1291" s="102" t="str">
        <v>EuroAirlines</v>
      </c>
      <c r="C1291" s="102" t="str">
        <v>Distributor</v>
      </c>
      <c r="D1291" s="102" t="str">
        <v>AMADEUS</v>
      </c>
      <c r="E1291" s="102" t="str">
        <v>11LKJT</v>
      </c>
      <c r="F1291" s="102" t="str">
        <v>OW</v>
      </c>
      <c r="G1291" s="102" t="str">
        <v>Outbound</v>
      </c>
      <c r="H1291" s="102" t="str">
        <v>4S6005</v>
      </c>
      <c r="I1291" s="103" t="str">
        <v>SSH-FCO</v>
      </c>
      <c r="J1291" s="135">
        <v>45898</v>
      </c>
      <c r="K1291" s="102">
        <v>1</v>
      </c>
      <c r="L1291" s="102">
        <v>1</v>
      </c>
      <c r="M1291" s="102">
        <v>270</v>
      </c>
      <c r="N1291" s="102">
        <v>37.72</v>
      </c>
      <c r="O1291" s="102">
        <v>40</v>
      </c>
      <c r="P1291" s="102">
        <v>347.72</v>
      </c>
      <c r="Q1291" s="102" t="str">
        <v>Confirmed</v>
      </c>
      <c r="R1291" s="102" t="str">
        <v>Closed Deal</v>
      </c>
      <c r="S1291" s="102" t="str">
        <v>SSH</v>
      </c>
      <c r="T1291" s="102" t="str">
        <v>FCO</v>
      </c>
      <c r="U1291" s="102" t="str">
        <v>FCO</v>
      </c>
      <c r="V1291" s="102">
        <v>5</v>
      </c>
      <c r="W1291" s="102">
        <v>165</v>
      </c>
      <c r="X1291" s="102" t="str">
        <v>S25-15</v>
      </c>
      <c r="Y1291" s="102">
        <v>186</v>
      </c>
      <c r="Z1291" s="102">
        <v>86</v>
      </c>
      <c r="AA1291" s="102">
        <v>100</v>
      </c>
      <c r="AB1291" s="13" t="str">
        <v>S25</v>
      </c>
    </row>
    <row r="1292" spans="1:28" x14ac:dyDescent="0.25">
      <c r="A1292" s="103">
        <v>45733</v>
      </c>
      <c r="B1292" s="102" t="str">
        <v>EuroAirlines</v>
      </c>
      <c r="C1292" s="102" t="str">
        <v>Distributor</v>
      </c>
      <c r="D1292" s="102" t="str">
        <v>AMADEUS</v>
      </c>
      <c r="E1292" s="102" t="str">
        <v>11LKJT</v>
      </c>
      <c r="F1292" s="102" t="str">
        <v>OW</v>
      </c>
      <c r="G1292" s="102" t="str">
        <v>Outbound</v>
      </c>
      <c r="H1292" s="102" t="str">
        <v>4S6005</v>
      </c>
      <c r="I1292" s="103" t="str">
        <v>SSH-FCO</v>
      </c>
      <c r="J1292" s="135">
        <v>45898</v>
      </c>
      <c r="K1292" s="102">
        <v>1</v>
      </c>
      <c r="L1292" s="102">
        <v>1</v>
      </c>
      <c r="M1292" s="102">
        <v>270</v>
      </c>
      <c r="N1292" s="102">
        <v>37.72</v>
      </c>
      <c r="O1292" s="102">
        <v>40</v>
      </c>
      <c r="P1292" s="102">
        <v>347.72</v>
      </c>
      <c r="Q1292" s="102" t="str">
        <v>Confirmed</v>
      </c>
      <c r="R1292" s="102" t="str">
        <v>Closed Deal</v>
      </c>
      <c r="S1292" s="102" t="str">
        <v>SSH</v>
      </c>
      <c r="T1292" s="102" t="str">
        <v>FCO</v>
      </c>
      <c r="U1292" s="102" t="str">
        <v>FCO</v>
      </c>
      <c r="V1292" s="102">
        <v>5</v>
      </c>
      <c r="W1292" s="102">
        <v>165</v>
      </c>
      <c r="X1292" s="102" t="str">
        <v>S25-15</v>
      </c>
      <c r="Y1292" s="102">
        <v>186</v>
      </c>
      <c r="Z1292" s="102">
        <v>86</v>
      </c>
      <c r="AA1292" s="102">
        <v>100</v>
      </c>
      <c r="AB1292" s="13" t="str">
        <v>S25</v>
      </c>
    </row>
    <row r="1293" spans="1:28" x14ac:dyDescent="0.25">
      <c r="A1293" s="103">
        <v>45733</v>
      </c>
      <c r="B1293" s="102" t="str">
        <v>EuroAirlines</v>
      </c>
      <c r="C1293" s="102" t="str">
        <v>Distributor</v>
      </c>
      <c r="D1293" s="102" t="str">
        <v>AMADEUS</v>
      </c>
      <c r="E1293" s="102" t="str">
        <v>11LKMK</v>
      </c>
      <c r="F1293" s="102" t="str">
        <v>RT</v>
      </c>
      <c r="G1293" s="102" t="str">
        <v>Outbound</v>
      </c>
      <c r="H1293" s="102" t="str">
        <v>4S6004</v>
      </c>
      <c r="I1293" s="103" t="str">
        <v>BRI-SSH</v>
      </c>
      <c r="J1293" s="135">
        <v>45955</v>
      </c>
      <c r="K1293" s="102">
        <v>1</v>
      </c>
      <c r="L1293" s="102">
        <v>1</v>
      </c>
      <c r="M1293" s="102">
        <v>220</v>
      </c>
      <c r="N1293" s="102">
        <v>19.420000000000002</v>
      </c>
      <c r="O1293" s="102">
        <v>25</v>
      </c>
      <c r="P1293" s="102">
        <v>264.42</v>
      </c>
      <c r="Q1293" s="102" t="str">
        <v>Confirmed</v>
      </c>
      <c r="R1293" s="102" t="str">
        <v>Closed Deal</v>
      </c>
      <c r="S1293" s="102" t="str">
        <v>BRI</v>
      </c>
      <c r="T1293" s="102" t="str">
        <v>SSH</v>
      </c>
      <c r="U1293" s="102" t="str">
        <v>BRI</v>
      </c>
      <c r="V1293" s="102">
        <v>6</v>
      </c>
      <c r="W1293" s="102">
        <v>222</v>
      </c>
      <c r="X1293" s="102" t="str">
        <v>S25-01</v>
      </c>
      <c r="Y1293" s="102">
        <v>186</v>
      </c>
      <c r="Z1293" s="102">
        <v>198</v>
      </c>
      <c r="AA1293" s="102">
        <v>-12</v>
      </c>
      <c r="AB1293" s="13" t="str">
        <v>S25</v>
      </c>
    </row>
    <row r="1294" spans="1:28" x14ac:dyDescent="0.25">
      <c r="A1294" s="103">
        <v>45733</v>
      </c>
      <c r="B1294" s="102" t="str">
        <v>EuroAirlines</v>
      </c>
      <c r="C1294" s="102" t="str">
        <v>Distributor</v>
      </c>
      <c r="D1294" s="102" t="str">
        <v>AMADEUS</v>
      </c>
      <c r="E1294" s="102" t="str">
        <v>11LKMK</v>
      </c>
      <c r="F1294" s="102" t="str">
        <v>RT</v>
      </c>
      <c r="G1294" s="102" t="str">
        <v>Inbound</v>
      </c>
      <c r="H1294" s="102" t="str">
        <v>4S6003</v>
      </c>
      <c r="I1294" s="103" t="str">
        <v>SSH-BRI</v>
      </c>
      <c r="J1294" s="135">
        <v>45962</v>
      </c>
      <c r="K1294" s="102">
        <v>1</v>
      </c>
      <c r="L1294" s="102">
        <v>1</v>
      </c>
      <c r="M1294" s="102">
        <v>220</v>
      </c>
      <c r="N1294" s="102">
        <v>39.03</v>
      </c>
      <c r="O1294" s="102">
        <v>25</v>
      </c>
      <c r="P1294" s="102">
        <v>284.02999999999997</v>
      </c>
      <c r="Q1294" s="102" t="str">
        <v>Confirmed</v>
      </c>
      <c r="R1294" s="102" t="str">
        <v>Closed Deal</v>
      </c>
      <c r="S1294" s="102" t="str">
        <v>SSH</v>
      </c>
      <c r="T1294" s="102" t="str">
        <v>BRI</v>
      </c>
      <c r="U1294" s="102" t="str">
        <v>BRI</v>
      </c>
      <c r="V1294" s="102">
        <v>6</v>
      </c>
      <c r="W1294" s="102">
        <v>229</v>
      </c>
      <c r="X1294" s="102" t="str">
        <v>S25-01</v>
      </c>
      <c r="Y1294" s="102">
        <v>186</v>
      </c>
      <c r="Z1294" s="102">
        <v>198</v>
      </c>
      <c r="AA1294" s="102">
        <v>-12</v>
      </c>
      <c r="AB1294" s="13" t="str">
        <v>S25</v>
      </c>
    </row>
    <row r="1295" spans="1:28" x14ac:dyDescent="0.25">
      <c r="A1295" s="103">
        <v>45733</v>
      </c>
      <c r="B1295" s="102" t="str">
        <v>EuroAirlines</v>
      </c>
      <c r="C1295" s="102" t="str">
        <v>Distributor</v>
      </c>
      <c r="D1295" s="102" t="str">
        <v>AMADEUS</v>
      </c>
      <c r="E1295" s="102" t="str">
        <v>11LKMK</v>
      </c>
      <c r="F1295" s="102" t="str">
        <v>RT</v>
      </c>
      <c r="G1295" s="102" t="str">
        <v>Outbound</v>
      </c>
      <c r="H1295" s="102" t="str">
        <v>4S6004</v>
      </c>
      <c r="I1295" s="103" t="str">
        <v>BRI-SSH</v>
      </c>
      <c r="J1295" s="135">
        <v>45955</v>
      </c>
      <c r="K1295" s="102">
        <v>1</v>
      </c>
      <c r="L1295" s="102">
        <v>1</v>
      </c>
      <c r="M1295" s="102">
        <v>220</v>
      </c>
      <c r="N1295" s="102">
        <v>19.420000000000002</v>
      </c>
      <c r="O1295" s="102">
        <v>25</v>
      </c>
      <c r="P1295" s="102">
        <v>264.42</v>
      </c>
      <c r="Q1295" s="102" t="str">
        <v>Confirmed</v>
      </c>
      <c r="R1295" s="102" t="str">
        <v>Closed Deal</v>
      </c>
      <c r="S1295" s="102" t="str">
        <v>BRI</v>
      </c>
      <c r="T1295" s="102" t="str">
        <v>SSH</v>
      </c>
      <c r="U1295" s="102" t="str">
        <v>BRI</v>
      </c>
      <c r="V1295" s="102">
        <v>6</v>
      </c>
      <c r="W1295" s="102">
        <v>222</v>
      </c>
      <c r="X1295" s="102" t="str">
        <v>S25-01</v>
      </c>
      <c r="Y1295" s="102">
        <v>186</v>
      </c>
      <c r="Z1295" s="102">
        <v>198</v>
      </c>
      <c r="AA1295" s="102">
        <v>-12</v>
      </c>
      <c r="AB1295" s="13" t="str">
        <v>S25</v>
      </c>
    </row>
    <row r="1296" spans="1:28" x14ac:dyDescent="0.25">
      <c r="A1296" s="103">
        <v>45733</v>
      </c>
      <c r="B1296" s="102" t="str">
        <v>EuroAirlines</v>
      </c>
      <c r="C1296" s="102" t="str">
        <v>Distributor</v>
      </c>
      <c r="D1296" s="102" t="str">
        <v>AMADEUS</v>
      </c>
      <c r="E1296" s="102" t="str">
        <v>11LKMK</v>
      </c>
      <c r="F1296" s="102" t="str">
        <v>RT</v>
      </c>
      <c r="G1296" s="102" t="str">
        <v>Inbound</v>
      </c>
      <c r="H1296" s="102" t="str">
        <v>4S6003</v>
      </c>
      <c r="I1296" s="103" t="str">
        <v>SSH-BRI</v>
      </c>
      <c r="J1296" s="135">
        <v>45962</v>
      </c>
      <c r="K1296" s="102">
        <v>1</v>
      </c>
      <c r="L1296" s="102">
        <v>1</v>
      </c>
      <c r="M1296" s="102">
        <v>220</v>
      </c>
      <c r="N1296" s="102">
        <v>39.03</v>
      </c>
      <c r="O1296" s="102">
        <v>25</v>
      </c>
      <c r="P1296" s="102">
        <v>284.02999999999997</v>
      </c>
      <c r="Q1296" s="102" t="str">
        <v>Confirmed</v>
      </c>
      <c r="R1296" s="102" t="str">
        <v>Closed Deal</v>
      </c>
      <c r="S1296" s="102" t="str">
        <v>SSH</v>
      </c>
      <c r="T1296" s="102" t="str">
        <v>BRI</v>
      </c>
      <c r="U1296" s="102" t="str">
        <v>BRI</v>
      </c>
      <c r="V1296" s="102">
        <v>6</v>
      </c>
      <c r="W1296" s="102">
        <v>229</v>
      </c>
      <c r="X1296" s="102" t="str">
        <v>S25-01</v>
      </c>
      <c r="Y1296" s="102">
        <v>186</v>
      </c>
      <c r="Z1296" s="102">
        <v>198</v>
      </c>
      <c r="AA1296" s="102">
        <v>-12</v>
      </c>
      <c r="AB1296" s="13" t="str">
        <v>S25</v>
      </c>
    </row>
    <row r="1297" spans="1:28" x14ac:dyDescent="0.25">
      <c r="A1297" s="103">
        <v>45733</v>
      </c>
      <c r="B1297" s="102" t="str">
        <v>EuroAirlines</v>
      </c>
      <c r="C1297" s="102" t="str">
        <v>Distributor</v>
      </c>
      <c r="D1297" s="102" t="str">
        <v>AMADEUS</v>
      </c>
      <c r="E1297" s="102" t="str">
        <v>11LKK1</v>
      </c>
      <c r="F1297" s="102" t="str">
        <v>OW</v>
      </c>
      <c r="G1297" s="102" t="str">
        <v>Outbound</v>
      </c>
      <c r="H1297" s="102" t="str">
        <v>4S6005</v>
      </c>
      <c r="I1297" s="103" t="str">
        <v>SSH-FCO</v>
      </c>
      <c r="J1297" s="135">
        <v>45898</v>
      </c>
      <c r="K1297" s="102">
        <v>1</v>
      </c>
      <c r="L1297" s="102">
        <v>1</v>
      </c>
      <c r="M1297" s="102">
        <v>270</v>
      </c>
      <c r="N1297" s="102">
        <v>37.72</v>
      </c>
      <c r="O1297" s="102">
        <v>40</v>
      </c>
      <c r="P1297" s="102">
        <v>347.72</v>
      </c>
      <c r="Q1297" s="102" t="str">
        <v>Confirmed</v>
      </c>
      <c r="R1297" s="102" t="str">
        <v>Closed Deal</v>
      </c>
      <c r="S1297" s="102" t="str">
        <v>SSH</v>
      </c>
      <c r="T1297" s="102" t="str">
        <v>FCO</v>
      </c>
      <c r="U1297" s="102" t="str">
        <v>FCO</v>
      </c>
      <c r="V1297" s="102">
        <v>5</v>
      </c>
      <c r="W1297" s="102">
        <v>165</v>
      </c>
      <c r="X1297" s="102" t="str">
        <v>S25-15</v>
      </c>
      <c r="Y1297" s="102">
        <v>186</v>
      </c>
      <c r="Z1297" s="102">
        <v>86</v>
      </c>
      <c r="AA1297" s="102">
        <v>100</v>
      </c>
      <c r="AB1297" s="13" t="str">
        <v>S25</v>
      </c>
    </row>
    <row r="1298" spans="1:28" x14ac:dyDescent="0.25">
      <c r="A1298" s="103">
        <v>45733</v>
      </c>
      <c r="B1298" s="102" t="str">
        <v>EuroAirlines</v>
      </c>
      <c r="C1298" s="102" t="str">
        <v>Distributor</v>
      </c>
      <c r="D1298" s="102" t="str">
        <v>AMADEUS</v>
      </c>
      <c r="E1298" s="102" t="str">
        <v>11LKK1</v>
      </c>
      <c r="F1298" s="102" t="str">
        <v>OW</v>
      </c>
      <c r="G1298" s="102" t="str">
        <v>Outbound</v>
      </c>
      <c r="H1298" s="102" t="str">
        <v>4S6005</v>
      </c>
      <c r="I1298" s="103" t="str">
        <v>SSH-FCO</v>
      </c>
      <c r="J1298" s="135">
        <v>45898</v>
      </c>
      <c r="K1298" s="102">
        <v>1</v>
      </c>
      <c r="L1298" s="102">
        <v>1</v>
      </c>
      <c r="M1298" s="102">
        <v>270</v>
      </c>
      <c r="N1298" s="102">
        <v>37.72</v>
      </c>
      <c r="O1298" s="102">
        <v>40</v>
      </c>
      <c r="P1298" s="102">
        <v>347.72</v>
      </c>
      <c r="Q1298" s="102" t="str">
        <v>Confirmed</v>
      </c>
      <c r="R1298" s="102" t="str">
        <v>Closed Deal</v>
      </c>
      <c r="S1298" s="102" t="str">
        <v>SSH</v>
      </c>
      <c r="T1298" s="102" t="str">
        <v>FCO</v>
      </c>
      <c r="U1298" s="102" t="str">
        <v>FCO</v>
      </c>
      <c r="V1298" s="102">
        <v>5</v>
      </c>
      <c r="W1298" s="102">
        <v>165</v>
      </c>
      <c r="X1298" s="102" t="str">
        <v>S25-15</v>
      </c>
      <c r="Y1298" s="102">
        <v>186</v>
      </c>
      <c r="Z1298" s="102">
        <v>86</v>
      </c>
      <c r="AA1298" s="102">
        <v>100</v>
      </c>
      <c r="AB1298" s="13" t="str">
        <v>S25</v>
      </c>
    </row>
    <row r="1299" spans="1:28" x14ac:dyDescent="0.25">
      <c r="A1299" s="103">
        <v>45733</v>
      </c>
      <c r="B1299" s="102" t="str">
        <v>EuroAirlines</v>
      </c>
      <c r="C1299" s="102" t="str">
        <v>Distributor</v>
      </c>
      <c r="D1299" s="102" t="str">
        <v>AMADEUS</v>
      </c>
      <c r="E1299" s="102" t="str">
        <v>11LKK1</v>
      </c>
      <c r="F1299" s="102" t="str">
        <v>OW</v>
      </c>
      <c r="G1299" s="102" t="str">
        <v>Outbound</v>
      </c>
      <c r="H1299" s="102" t="str">
        <v>4S6005</v>
      </c>
      <c r="I1299" s="103" t="str">
        <v>SSH-FCO</v>
      </c>
      <c r="J1299" s="135">
        <v>45898</v>
      </c>
      <c r="K1299" s="102">
        <v>1</v>
      </c>
      <c r="L1299" s="102">
        <v>1</v>
      </c>
      <c r="M1299" s="102">
        <v>270</v>
      </c>
      <c r="N1299" s="102">
        <v>37.72</v>
      </c>
      <c r="O1299" s="102">
        <v>40</v>
      </c>
      <c r="P1299" s="102">
        <v>347.72</v>
      </c>
      <c r="Q1299" s="102" t="str">
        <v>Confirmed</v>
      </c>
      <c r="R1299" s="102" t="str">
        <v>Closed Deal</v>
      </c>
      <c r="S1299" s="102" t="str">
        <v>SSH</v>
      </c>
      <c r="T1299" s="102" t="str">
        <v>FCO</v>
      </c>
      <c r="U1299" s="102" t="str">
        <v>FCO</v>
      </c>
      <c r="V1299" s="102">
        <v>5</v>
      </c>
      <c r="W1299" s="102">
        <v>165</v>
      </c>
      <c r="X1299" s="102" t="str">
        <v>S25-15</v>
      </c>
      <c r="Y1299" s="102">
        <v>186</v>
      </c>
      <c r="Z1299" s="102">
        <v>86</v>
      </c>
      <c r="AA1299" s="102">
        <v>100</v>
      </c>
      <c r="AB1299" s="13" t="str">
        <v>S25</v>
      </c>
    </row>
    <row r="1300" spans="1:28" x14ac:dyDescent="0.25">
      <c r="A1300" s="103">
        <v>45733</v>
      </c>
      <c r="B1300" s="102" t="str">
        <v>EuroAirlines</v>
      </c>
      <c r="C1300" s="102" t="str">
        <v>Distributor</v>
      </c>
      <c r="D1300" s="102" t="str">
        <v>AMADEUS</v>
      </c>
      <c r="E1300" s="102" t="str">
        <v>11LKK1</v>
      </c>
      <c r="F1300" s="102" t="str">
        <v>OW</v>
      </c>
      <c r="G1300" s="102" t="str">
        <v>Outbound</v>
      </c>
      <c r="H1300" s="102" t="str">
        <v>4S6005</v>
      </c>
      <c r="I1300" s="103" t="str">
        <v>SSH-FCO</v>
      </c>
      <c r="J1300" s="135">
        <v>45898</v>
      </c>
      <c r="K1300" s="102">
        <v>1</v>
      </c>
      <c r="L1300" s="102">
        <v>1</v>
      </c>
      <c r="M1300" s="102">
        <v>270</v>
      </c>
      <c r="N1300" s="102">
        <v>37.72</v>
      </c>
      <c r="O1300" s="102">
        <v>40</v>
      </c>
      <c r="P1300" s="102">
        <v>347.72</v>
      </c>
      <c r="Q1300" s="102" t="str">
        <v>Confirmed</v>
      </c>
      <c r="R1300" s="102" t="str">
        <v>Closed Deal</v>
      </c>
      <c r="S1300" s="102" t="str">
        <v>SSH</v>
      </c>
      <c r="T1300" s="102" t="str">
        <v>FCO</v>
      </c>
      <c r="U1300" s="102" t="str">
        <v>FCO</v>
      </c>
      <c r="V1300" s="102">
        <v>5</v>
      </c>
      <c r="W1300" s="102">
        <v>165</v>
      </c>
      <c r="X1300" s="102" t="str">
        <v>S25-15</v>
      </c>
      <c r="Y1300" s="102">
        <v>186</v>
      </c>
      <c r="Z1300" s="102">
        <v>86</v>
      </c>
      <c r="AA1300" s="102">
        <v>100</v>
      </c>
      <c r="AB1300" s="13" t="str">
        <v>S25</v>
      </c>
    </row>
    <row r="1301" spans="1:28" x14ac:dyDescent="0.25">
      <c r="A1301" s="103">
        <v>45733</v>
      </c>
      <c r="B1301" s="102" t="str">
        <v>EuroAirlines</v>
      </c>
      <c r="C1301" s="102" t="str">
        <v>Distributor</v>
      </c>
      <c r="D1301" s="102" t="str">
        <v>AMADEUS</v>
      </c>
      <c r="E1301" s="102" t="str">
        <v>11LKJT</v>
      </c>
      <c r="F1301" s="102" t="str">
        <v>OW</v>
      </c>
      <c r="G1301" s="102" t="str">
        <v>Outbound</v>
      </c>
      <c r="H1301" s="102" t="str">
        <v>4S6005</v>
      </c>
      <c r="I1301" s="103" t="str">
        <v>SSH-FCO</v>
      </c>
      <c r="J1301" s="135">
        <v>45898</v>
      </c>
      <c r="K1301" s="102">
        <v>1</v>
      </c>
      <c r="L1301" s="102">
        <v>1</v>
      </c>
      <c r="M1301" s="102">
        <v>270</v>
      </c>
      <c r="N1301" s="102">
        <v>37.72</v>
      </c>
      <c r="O1301" s="102">
        <v>40</v>
      </c>
      <c r="P1301" s="102">
        <v>347.72</v>
      </c>
      <c r="Q1301" s="102" t="str">
        <v>Confirmed</v>
      </c>
      <c r="R1301" s="102" t="str">
        <v>Closed Deal</v>
      </c>
      <c r="S1301" s="102" t="str">
        <v>SSH</v>
      </c>
      <c r="T1301" s="102" t="str">
        <v>FCO</v>
      </c>
      <c r="U1301" s="102" t="str">
        <v>FCO</v>
      </c>
      <c r="V1301" s="102">
        <v>5</v>
      </c>
      <c r="W1301" s="102">
        <v>165</v>
      </c>
      <c r="X1301" s="102" t="str">
        <v>S25-15</v>
      </c>
      <c r="Y1301" s="102">
        <v>186</v>
      </c>
      <c r="Z1301" s="102">
        <v>86</v>
      </c>
      <c r="AA1301" s="102">
        <v>100</v>
      </c>
      <c r="AB1301" s="13" t="str">
        <v>S25</v>
      </c>
    </row>
    <row r="1302" spans="1:28" x14ac:dyDescent="0.25">
      <c r="A1302" s="103">
        <v>45734</v>
      </c>
      <c r="B1302" s="102" t="str">
        <v>Nicolaus S.P.A</v>
      </c>
      <c r="C1302" s="102" t="str">
        <v>Tour Operator</v>
      </c>
      <c r="D1302" s="102" t="str">
        <v/>
      </c>
      <c r="E1302" s="102" t="str">
        <v/>
      </c>
      <c r="F1302" s="102" t="str">
        <v>RT</v>
      </c>
      <c r="G1302" s="102" t="str">
        <v>Outbound</v>
      </c>
      <c r="H1302" s="102" t="str">
        <v>4S6016</v>
      </c>
      <c r="I1302" s="103" t="str">
        <v>BRI-SSH</v>
      </c>
      <c r="J1302" s="135">
        <v>45752</v>
      </c>
      <c r="K1302" s="102">
        <v>14</v>
      </c>
      <c r="L1302" s="102">
        <v>14</v>
      </c>
      <c r="M1302" s="102">
        <v>220</v>
      </c>
      <c r="N1302" s="102">
        <v>0</v>
      </c>
      <c r="O1302" s="102">
        <v>0</v>
      </c>
      <c r="P1302" s="102">
        <v>3080</v>
      </c>
      <c r="Q1302" s="102" t="str">
        <v>Confirmed</v>
      </c>
      <c r="R1302" s="102" t="str">
        <v>Countersigned</v>
      </c>
      <c r="S1302" s="102" t="str">
        <v>BRI</v>
      </c>
      <c r="T1302" s="102" t="str">
        <v>SSH</v>
      </c>
      <c r="U1302" s="102" t="str">
        <v>BRI</v>
      </c>
      <c r="V1302" s="102">
        <v>6</v>
      </c>
      <c r="W1302" s="102">
        <v>18</v>
      </c>
      <c r="X1302" s="102" t="str">
        <v>E25-02A</v>
      </c>
      <c r="Y1302" s="102">
        <v>113</v>
      </c>
      <c r="Z1302" s="102">
        <v>109</v>
      </c>
      <c r="AA1302" s="102">
        <v>4</v>
      </c>
      <c r="AB1302" s="13" t="str">
        <v>E25</v>
      </c>
    </row>
    <row r="1303" spans="1:28" x14ac:dyDescent="0.25">
      <c r="A1303" s="103">
        <v>45734</v>
      </c>
      <c r="B1303" s="102" t="str">
        <v>Nicolaus S.P.A</v>
      </c>
      <c r="C1303" s="102" t="str">
        <v>Tour Operator</v>
      </c>
      <c r="D1303" s="102" t="str">
        <v/>
      </c>
      <c r="E1303" s="102" t="str">
        <v/>
      </c>
      <c r="F1303" s="102" t="str">
        <v>RT</v>
      </c>
      <c r="G1303" s="102" t="str">
        <v>Inbound</v>
      </c>
      <c r="H1303" s="102" t="str">
        <v>4S6015</v>
      </c>
      <c r="I1303" s="103" t="str">
        <v>SSH-BRI</v>
      </c>
      <c r="J1303" s="135">
        <v>45759</v>
      </c>
      <c r="K1303" s="102">
        <v>3</v>
      </c>
      <c r="L1303" s="102">
        <v>3</v>
      </c>
      <c r="M1303" s="102">
        <v>220</v>
      </c>
      <c r="N1303" s="102">
        <v>0</v>
      </c>
      <c r="O1303" s="102">
        <v>0</v>
      </c>
      <c r="P1303" s="102">
        <v>660</v>
      </c>
      <c r="Q1303" s="102" t="str">
        <v>Confirmed</v>
      </c>
      <c r="R1303" s="102" t="str">
        <v>Countersigned</v>
      </c>
      <c r="S1303" s="102" t="str">
        <v>SSH</v>
      </c>
      <c r="T1303" s="102" t="str">
        <v>BRI</v>
      </c>
      <c r="U1303" s="102" t="str">
        <v>BRI</v>
      </c>
      <c r="V1303" s="102">
        <v>6</v>
      </c>
      <c r="W1303" s="102">
        <v>25</v>
      </c>
      <c r="X1303" s="102" t="str">
        <v>E25-02A</v>
      </c>
      <c r="Y1303" s="102">
        <v>113</v>
      </c>
      <c r="Z1303" s="102">
        <v>90</v>
      </c>
      <c r="AA1303" s="102">
        <v>23</v>
      </c>
      <c r="AB1303" s="13" t="str">
        <v>E25</v>
      </c>
    </row>
    <row r="1304" spans="1:28" x14ac:dyDescent="0.25">
      <c r="A1304" s="103">
        <v>45734</v>
      </c>
      <c r="B1304" s="102" t="str">
        <v>Nicolaus S.P.A</v>
      </c>
      <c r="C1304" s="102" t="str">
        <v>Tour Operator</v>
      </c>
      <c r="D1304" s="102" t="str">
        <v/>
      </c>
      <c r="E1304" s="102" t="str">
        <v/>
      </c>
      <c r="F1304" s="102" t="str">
        <v>RT</v>
      </c>
      <c r="G1304" s="102" t="str">
        <v>Outbound</v>
      </c>
      <c r="H1304" s="102" t="str">
        <v>UJ1121</v>
      </c>
      <c r="I1304" s="103" t="str">
        <v>NAP-SSH</v>
      </c>
      <c r="J1304" s="135">
        <v>45865</v>
      </c>
      <c r="K1304" s="102">
        <v>20</v>
      </c>
      <c r="L1304" s="102">
        <v>20</v>
      </c>
      <c r="M1304" s="102">
        <v>225</v>
      </c>
      <c r="N1304" s="102">
        <v>0</v>
      </c>
      <c r="O1304" s="102">
        <v>0</v>
      </c>
      <c r="P1304" s="102">
        <v>4500</v>
      </c>
      <c r="Q1304" s="102" t="str">
        <v>Confirmed</v>
      </c>
      <c r="R1304" s="102" t="str">
        <v>Signed</v>
      </c>
      <c r="S1304" s="102" t="str">
        <v>NAP</v>
      </c>
      <c r="T1304" s="102" t="str">
        <v>SSH</v>
      </c>
      <c r="U1304" s="102" t="str">
        <v>NAP</v>
      </c>
      <c r="V1304" s="102">
        <v>7</v>
      </c>
      <c r="W1304" s="102">
        <v>131</v>
      </c>
      <c r="X1304" s="102" t="str">
        <v>S25-06</v>
      </c>
      <c r="Y1304" s="102">
        <v>179</v>
      </c>
      <c r="Z1304" s="102">
        <v>140</v>
      </c>
      <c r="AA1304" s="102">
        <v>39</v>
      </c>
      <c r="AB1304" s="13" t="str">
        <v>S25</v>
      </c>
    </row>
    <row r="1305" spans="1:28" x14ac:dyDescent="0.25">
      <c r="A1305" s="103">
        <v>45734</v>
      </c>
      <c r="B1305" s="102" t="str">
        <v>Nicolaus S.P.A</v>
      </c>
      <c r="C1305" s="102" t="str">
        <v>Tour Operator</v>
      </c>
      <c r="D1305" s="102" t="str">
        <v/>
      </c>
      <c r="E1305" s="102" t="str">
        <v/>
      </c>
      <c r="F1305" s="102" t="str">
        <v>RT</v>
      </c>
      <c r="G1305" s="102" t="str">
        <v>Outbound</v>
      </c>
      <c r="H1305" s="102" t="str">
        <v>UJ1121</v>
      </c>
      <c r="I1305" s="103" t="str">
        <v>NAP-SSH</v>
      </c>
      <c r="J1305" s="135">
        <v>45872</v>
      </c>
      <c r="K1305" s="102">
        <v>20</v>
      </c>
      <c r="L1305" s="102">
        <v>20</v>
      </c>
      <c r="M1305" s="102">
        <v>225</v>
      </c>
      <c r="N1305" s="102">
        <v>0</v>
      </c>
      <c r="O1305" s="102">
        <v>0</v>
      </c>
      <c r="P1305" s="102">
        <v>4500</v>
      </c>
      <c r="Q1305" s="102" t="str">
        <v>Confirmed</v>
      </c>
      <c r="R1305" s="102" t="str">
        <v>Signed</v>
      </c>
      <c r="S1305" s="102" t="str">
        <v>NAP</v>
      </c>
      <c r="T1305" s="102" t="str">
        <v>SSH</v>
      </c>
      <c r="U1305" s="102" t="str">
        <v>NAP</v>
      </c>
      <c r="V1305" s="102">
        <v>7</v>
      </c>
      <c r="W1305" s="102">
        <v>138</v>
      </c>
      <c r="X1305" s="102" t="str">
        <v>S25-06</v>
      </c>
      <c r="Y1305" s="102">
        <v>179</v>
      </c>
      <c r="Z1305" s="102">
        <v>140</v>
      </c>
      <c r="AA1305" s="102">
        <v>39</v>
      </c>
      <c r="AB1305" s="13" t="str">
        <v>S25</v>
      </c>
    </row>
    <row r="1306" spans="1:28" x14ac:dyDescent="0.25">
      <c r="A1306" s="103">
        <v>45734</v>
      </c>
      <c r="B1306" s="102" t="str">
        <v>Nicolaus S.P.A</v>
      </c>
      <c r="C1306" s="102" t="str">
        <v>Tour Operator</v>
      </c>
      <c r="D1306" s="102" t="str">
        <v/>
      </c>
      <c r="E1306" s="102" t="str">
        <v/>
      </c>
      <c r="F1306" s="102" t="str">
        <v>RT</v>
      </c>
      <c r="G1306" s="102" t="str">
        <v>Outbound</v>
      </c>
      <c r="H1306" s="102" t="str">
        <v>UJ1121</v>
      </c>
      <c r="I1306" s="103" t="str">
        <v>NAP-SSH</v>
      </c>
      <c r="J1306" s="135">
        <v>45879</v>
      </c>
      <c r="K1306" s="102">
        <v>20</v>
      </c>
      <c r="L1306" s="102">
        <v>20</v>
      </c>
      <c r="M1306" s="102">
        <v>225</v>
      </c>
      <c r="N1306" s="102">
        <v>0</v>
      </c>
      <c r="O1306" s="102">
        <v>0</v>
      </c>
      <c r="P1306" s="102">
        <v>4500</v>
      </c>
      <c r="Q1306" s="102" t="str">
        <v>Confirmed</v>
      </c>
      <c r="R1306" s="102" t="str">
        <v>Signed</v>
      </c>
      <c r="S1306" s="102" t="str">
        <v>NAP</v>
      </c>
      <c r="T1306" s="102" t="str">
        <v>SSH</v>
      </c>
      <c r="U1306" s="102" t="str">
        <v>NAP</v>
      </c>
      <c r="V1306" s="102">
        <v>7</v>
      </c>
      <c r="W1306" s="102">
        <v>145</v>
      </c>
      <c r="X1306" s="102" t="str">
        <v>S25-06</v>
      </c>
      <c r="Y1306" s="102">
        <v>179</v>
      </c>
      <c r="Z1306" s="102">
        <v>146</v>
      </c>
      <c r="AA1306" s="102">
        <v>33</v>
      </c>
      <c r="AB1306" s="13" t="str">
        <v>S25</v>
      </c>
    </row>
    <row r="1307" spans="1:28" x14ac:dyDescent="0.25">
      <c r="A1307" s="103">
        <v>45734</v>
      </c>
      <c r="B1307" s="102" t="str">
        <v>Nicolaus S.P.A</v>
      </c>
      <c r="C1307" s="102" t="str">
        <v>Tour Operator</v>
      </c>
      <c r="D1307" s="102" t="str">
        <v/>
      </c>
      <c r="E1307" s="102" t="str">
        <v/>
      </c>
      <c r="F1307" s="102" t="str">
        <v>RT</v>
      </c>
      <c r="G1307" s="102" t="str">
        <v>Outbound</v>
      </c>
      <c r="H1307" s="102" t="str">
        <v>UJ1121</v>
      </c>
      <c r="I1307" s="103" t="str">
        <v>NAP-SSH</v>
      </c>
      <c r="J1307" s="135">
        <v>45886</v>
      </c>
      <c r="K1307" s="102">
        <v>20</v>
      </c>
      <c r="L1307" s="102">
        <v>20</v>
      </c>
      <c r="M1307" s="102">
        <v>225</v>
      </c>
      <c r="N1307" s="102">
        <v>0</v>
      </c>
      <c r="O1307" s="102">
        <v>0</v>
      </c>
      <c r="P1307" s="102">
        <v>4500</v>
      </c>
      <c r="Q1307" s="102" t="str">
        <v>Confirmed</v>
      </c>
      <c r="R1307" s="102" t="str">
        <v>Signed</v>
      </c>
      <c r="S1307" s="102" t="str">
        <v>NAP</v>
      </c>
      <c r="T1307" s="102" t="str">
        <v>SSH</v>
      </c>
      <c r="U1307" s="102" t="str">
        <v>NAP</v>
      </c>
      <c r="V1307" s="102">
        <v>7</v>
      </c>
      <c r="W1307" s="102">
        <v>152</v>
      </c>
      <c r="X1307" s="102" t="str">
        <v>S25-06</v>
      </c>
      <c r="Y1307" s="102">
        <v>179</v>
      </c>
      <c r="Z1307" s="102">
        <v>140</v>
      </c>
      <c r="AA1307" s="102">
        <v>39</v>
      </c>
      <c r="AB1307" s="13" t="str">
        <v>S25</v>
      </c>
    </row>
    <row r="1308" spans="1:28" x14ac:dyDescent="0.25">
      <c r="A1308" s="103">
        <v>45734</v>
      </c>
      <c r="B1308" s="102" t="str">
        <v>Nicolaus S.P.A</v>
      </c>
      <c r="C1308" s="102" t="str">
        <v>Tour Operator</v>
      </c>
      <c r="D1308" s="102" t="str">
        <v/>
      </c>
      <c r="E1308" s="102" t="str">
        <v/>
      </c>
      <c r="F1308" s="102" t="str">
        <v>RT</v>
      </c>
      <c r="G1308" s="102" t="str">
        <v>Outbound</v>
      </c>
      <c r="H1308" s="102" t="str">
        <v>UJ1121</v>
      </c>
      <c r="I1308" s="103" t="str">
        <v>NAP-SSH</v>
      </c>
      <c r="J1308" s="135">
        <v>45893</v>
      </c>
      <c r="K1308" s="102">
        <v>20</v>
      </c>
      <c r="L1308" s="102">
        <v>20</v>
      </c>
      <c r="M1308" s="102">
        <v>225</v>
      </c>
      <c r="N1308" s="102">
        <v>0</v>
      </c>
      <c r="O1308" s="102">
        <v>0</v>
      </c>
      <c r="P1308" s="102">
        <v>4500</v>
      </c>
      <c r="Q1308" s="102" t="str">
        <v>Confirmed</v>
      </c>
      <c r="R1308" s="102" t="str">
        <v>Signed</v>
      </c>
      <c r="S1308" s="102" t="str">
        <v>NAP</v>
      </c>
      <c r="T1308" s="102" t="str">
        <v>SSH</v>
      </c>
      <c r="U1308" s="102" t="str">
        <v>NAP</v>
      </c>
      <c r="V1308" s="102">
        <v>7</v>
      </c>
      <c r="W1308" s="102">
        <v>159</v>
      </c>
      <c r="X1308" s="102" t="str">
        <v>S25-06</v>
      </c>
      <c r="Y1308" s="102">
        <v>179</v>
      </c>
      <c r="Z1308" s="102">
        <v>140</v>
      </c>
      <c r="AA1308" s="102">
        <v>39</v>
      </c>
      <c r="AB1308" s="13" t="str">
        <v>S25</v>
      </c>
    </row>
    <row r="1309" spans="1:28" x14ac:dyDescent="0.25">
      <c r="A1309" s="103">
        <v>45734</v>
      </c>
      <c r="B1309" s="102" t="str">
        <v>Nicolaus S.P.A</v>
      </c>
      <c r="C1309" s="102" t="str">
        <v>Tour Operator</v>
      </c>
      <c r="D1309" s="102" t="str">
        <v/>
      </c>
      <c r="E1309" s="102" t="str">
        <v/>
      </c>
      <c r="F1309" s="102" t="str">
        <v>RT</v>
      </c>
      <c r="G1309" s="102" t="str">
        <v>Outbound</v>
      </c>
      <c r="H1309" s="102" t="str">
        <v>UJ1121</v>
      </c>
      <c r="I1309" s="103" t="str">
        <v>NAP-SSH</v>
      </c>
      <c r="J1309" s="135">
        <v>45900</v>
      </c>
      <c r="K1309" s="102">
        <v>20</v>
      </c>
      <c r="L1309" s="102">
        <v>20</v>
      </c>
      <c r="M1309" s="102">
        <v>225</v>
      </c>
      <c r="N1309" s="102">
        <v>0</v>
      </c>
      <c r="O1309" s="102">
        <v>0</v>
      </c>
      <c r="P1309" s="102">
        <v>4500</v>
      </c>
      <c r="Q1309" s="102" t="str">
        <v>Confirmed</v>
      </c>
      <c r="R1309" s="102" t="str">
        <v>Signed</v>
      </c>
      <c r="S1309" s="102" t="str">
        <v>NAP</v>
      </c>
      <c r="T1309" s="102" t="str">
        <v>SSH</v>
      </c>
      <c r="U1309" s="102" t="str">
        <v>NAP</v>
      </c>
      <c r="V1309" s="102">
        <v>7</v>
      </c>
      <c r="W1309" s="102">
        <v>166</v>
      </c>
      <c r="X1309" s="102" t="str">
        <v>S25-06</v>
      </c>
      <c r="Y1309" s="102">
        <v>179</v>
      </c>
      <c r="Z1309" s="102">
        <v>170</v>
      </c>
      <c r="AA1309" s="102">
        <v>9</v>
      </c>
      <c r="AB1309" s="13" t="str">
        <v>S25</v>
      </c>
    </row>
    <row r="1310" spans="1:28" x14ac:dyDescent="0.25">
      <c r="A1310" s="103">
        <v>45734</v>
      </c>
      <c r="B1310" s="102" t="str">
        <v>Nicolaus S.P.A</v>
      </c>
      <c r="C1310" s="102" t="str">
        <v>Tour Operator</v>
      </c>
      <c r="D1310" s="102" t="str">
        <v/>
      </c>
      <c r="E1310" s="102" t="str">
        <v/>
      </c>
      <c r="F1310" s="102" t="str">
        <v>RT</v>
      </c>
      <c r="G1310" s="102" t="str">
        <v>Outbound</v>
      </c>
      <c r="H1310" s="102" t="str">
        <v>UJ1121</v>
      </c>
      <c r="I1310" s="103" t="str">
        <v>NAP-SSH</v>
      </c>
      <c r="J1310" s="135">
        <v>45907</v>
      </c>
      <c r="K1310" s="102">
        <v>20</v>
      </c>
      <c r="L1310" s="102">
        <v>20</v>
      </c>
      <c r="M1310" s="102">
        <v>225</v>
      </c>
      <c r="N1310" s="102">
        <v>0</v>
      </c>
      <c r="O1310" s="102">
        <v>0</v>
      </c>
      <c r="P1310" s="102">
        <v>4500</v>
      </c>
      <c r="Q1310" s="102" t="str">
        <v>Confirmed</v>
      </c>
      <c r="R1310" s="102" t="str">
        <v>Signed</v>
      </c>
      <c r="S1310" s="102" t="str">
        <v>NAP</v>
      </c>
      <c r="T1310" s="102" t="str">
        <v>SSH</v>
      </c>
      <c r="U1310" s="102" t="str">
        <v>NAP</v>
      </c>
      <c r="V1310" s="102">
        <v>7</v>
      </c>
      <c r="W1310" s="102">
        <v>173</v>
      </c>
      <c r="X1310" s="102" t="str">
        <v>S25-06</v>
      </c>
      <c r="Y1310" s="102">
        <v>179</v>
      </c>
      <c r="Z1310" s="102">
        <v>170</v>
      </c>
      <c r="AA1310" s="102">
        <v>9</v>
      </c>
      <c r="AB1310" s="13" t="str">
        <v>S25</v>
      </c>
    </row>
    <row r="1311" spans="1:28" x14ac:dyDescent="0.25">
      <c r="A1311" s="103">
        <v>45734</v>
      </c>
      <c r="B1311" s="102" t="str">
        <v>Nicolaus S.P.A</v>
      </c>
      <c r="C1311" s="102" t="str">
        <v>Tour Operator</v>
      </c>
      <c r="D1311" s="102" t="str">
        <v/>
      </c>
      <c r="E1311" s="102" t="str">
        <v/>
      </c>
      <c r="F1311" s="102" t="str">
        <v>RT</v>
      </c>
      <c r="G1311" s="102" t="str">
        <v>Inbound</v>
      </c>
      <c r="H1311" s="102" t="str">
        <v>UJ1120</v>
      </c>
      <c r="I1311" s="103" t="str">
        <v>SSH-NAP</v>
      </c>
      <c r="J1311" s="135">
        <v>45872</v>
      </c>
      <c r="K1311" s="102">
        <v>20</v>
      </c>
      <c r="L1311" s="102">
        <v>20</v>
      </c>
      <c r="M1311" s="102">
        <v>225</v>
      </c>
      <c r="N1311" s="102">
        <v>0</v>
      </c>
      <c r="O1311" s="102">
        <v>0</v>
      </c>
      <c r="P1311" s="102">
        <v>4500</v>
      </c>
      <c r="Q1311" s="102" t="str">
        <v>Confirmed</v>
      </c>
      <c r="R1311" s="102" t="str">
        <v>Signed</v>
      </c>
      <c r="S1311" s="102" t="str">
        <v>SSH</v>
      </c>
      <c r="T1311" s="102" t="str">
        <v>NAP</v>
      </c>
      <c r="U1311" s="102" t="str">
        <v>NAP</v>
      </c>
      <c r="V1311" s="102">
        <v>7</v>
      </c>
      <c r="W1311" s="102">
        <v>138</v>
      </c>
      <c r="X1311" s="102" t="str">
        <v>S25-06</v>
      </c>
      <c r="Y1311" s="102">
        <v>174</v>
      </c>
      <c r="Z1311" s="102">
        <v>140</v>
      </c>
      <c r="AA1311" s="102">
        <v>34</v>
      </c>
      <c r="AB1311" s="13" t="str">
        <v>S25</v>
      </c>
    </row>
    <row r="1312" spans="1:28" x14ac:dyDescent="0.25">
      <c r="A1312" s="103">
        <v>45734</v>
      </c>
      <c r="B1312" s="102" t="str">
        <v>Nicolaus S.P.A</v>
      </c>
      <c r="C1312" s="102" t="str">
        <v>Tour Operator</v>
      </c>
      <c r="D1312" s="102" t="str">
        <v/>
      </c>
      <c r="E1312" s="102" t="str">
        <v/>
      </c>
      <c r="F1312" s="102" t="str">
        <v>RT</v>
      </c>
      <c r="G1312" s="102" t="str">
        <v>Inbound</v>
      </c>
      <c r="H1312" s="102" t="str">
        <v>UJ1120</v>
      </c>
      <c r="I1312" s="103" t="str">
        <v>SSH-NAP</v>
      </c>
      <c r="J1312" s="135">
        <v>45879</v>
      </c>
      <c r="K1312" s="102">
        <v>20</v>
      </c>
      <c r="L1312" s="102">
        <v>20</v>
      </c>
      <c r="M1312" s="102">
        <v>225</v>
      </c>
      <c r="N1312" s="102">
        <v>0</v>
      </c>
      <c r="O1312" s="102">
        <v>0</v>
      </c>
      <c r="P1312" s="102">
        <v>4500</v>
      </c>
      <c r="Q1312" s="102" t="str">
        <v>Confirmed</v>
      </c>
      <c r="R1312" s="102" t="str">
        <v>Signed</v>
      </c>
      <c r="S1312" s="102" t="str">
        <v>SSH</v>
      </c>
      <c r="T1312" s="102" t="str">
        <v>NAP</v>
      </c>
      <c r="U1312" s="102" t="str">
        <v>NAP</v>
      </c>
      <c r="V1312" s="102">
        <v>7</v>
      </c>
      <c r="W1312" s="102">
        <v>145</v>
      </c>
      <c r="X1312" s="102" t="str">
        <v>S25-06</v>
      </c>
      <c r="Y1312" s="102">
        <v>174</v>
      </c>
      <c r="Z1312" s="102">
        <v>140</v>
      </c>
      <c r="AA1312" s="102">
        <v>34</v>
      </c>
      <c r="AB1312" s="13" t="str">
        <v>S25</v>
      </c>
    </row>
    <row r="1313" spans="1:28" x14ac:dyDescent="0.25">
      <c r="A1313" s="103">
        <v>45734</v>
      </c>
      <c r="B1313" s="102" t="str">
        <v>Nicolaus S.P.A</v>
      </c>
      <c r="C1313" s="102" t="str">
        <v>Tour Operator</v>
      </c>
      <c r="D1313" s="102" t="str">
        <v/>
      </c>
      <c r="E1313" s="102" t="str">
        <v/>
      </c>
      <c r="F1313" s="102" t="str">
        <v>RT</v>
      </c>
      <c r="G1313" s="102" t="str">
        <v>Inbound</v>
      </c>
      <c r="H1313" s="102" t="str">
        <v>UJ1120</v>
      </c>
      <c r="I1313" s="103" t="str">
        <v>SSH-NAP</v>
      </c>
      <c r="J1313" s="135">
        <v>45886</v>
      </c>
      <c r="K1313" s="102">
        <v>20</v>
      </c>
      <c r="L1313" s="102">
        <v>20</v>
      </c>
      <c r="M1313" s="102">
        <v>225</v>
      </c>
      <c r="N1313" s="102">
        <v>0</v>
      </c>
      <c r="O1313" s="102">
        <v>0</v>
      </c>
      <c r="P1313" s="102">
        <v>4500</v>
      </c>
      <c r="Q1313" s="102" t="str">
        <v>Confirmed</v>
      </c>
      <c r="R1313" s="102" t="str">
        <v>Signed</v>
      </c>
      <c r="S1313" s="102" t="str">
        <v>SSH</v>
      </c>
      <c r="T1313" s="102" t="str">
        <v>NAP</v>
      </c>
      <c r="U1313" s="102" t="str">
        <v>NAP</v>
      </c>
      <c r="V1313" s="102">
        <v>7</v>
      </c>
      <c r="W1313" s="102">
        <v>152</v>
      </c>
      <c r="X1313" s="102" t="str">
        <v>S25-06</v>
      </c>
      <c r="Y1313" s="102">
        <v>174</v>
      </c>
      <c r="Z1313" s="102">
        <v>146</v>
      </c>
      <c r="AA1313" s="102">
        <v>28</v>
      </c>
      <c r="AB1313" s="13" t="str">
        <v>S25</v>
      </c>
    </row>
    <row r="1314" spans="1:28" x14ac:dyDescent="0.25">
      <c r="A1314" s="103">
        <v>45734</v>
      </c>
      <c r="B1314" s="102" t="str">
        <v>Nicolaus S.P.A</v>
      </c>
      <c r="C1314" s="102" t="str">
        <v>Tour Operator</v>
      </c>
      <c r="D1314" s="102" t="str">
        <v/>
      </c>
      <c r="E1314" s="102" t="str">
        <v/>
      </c>
      <c r="F1314" s="102" t="str">
        <v>RT</v>
      </c>
      <c r="G1314" s="102" t="str">
        <v>Inbound</v>
      </c>
      <c r="H1314" s="102" t="str">
        <v>UJ1120</v>
      </c>
      <c r="I1314" s="103" t="str">
        <v>SSH-NAP</v>
      </c>
      <c r="J1314" s="135">
        <v>45893</v>
      </c>
      <c r="K1314" s="102">
        <v>20</v>
      </c>
      <c r="L1314" s="102">
        <v>20</v>
      </c>
      <c r="M1314" s="102">
        <v>225</v>
      </c>
      <c r="N1314" s="102">
        <v>0</v>
      </c>
      <c r="O1314" s="102">
        <v>0</v>
      </c>
      <c r="P1314" s="102">
        <v>4500</v>
      </c>
      <c r="Q1314" s="102" t="str">
        <v>Confirmed</v>
      </c>
      <c r="R1314" s="102" t="str">
        <v>Signed</v>
      </c>
      <c r="S1314" s="102" t="str">
        <v>SSH</v>
      </c>
      <c r="T1314" s="102" t="str">
        <v>NAP</v>
      </c>
      <c r="U1314" s="102" t="str">
        <v>NAP</v>
      </c>
      <c r="V1314" s="102">
        <v>7</v>
      </c>
      <c r="W1314" s="102">
        <v>159</v>
      </c>
      <c r="X1314" s="102" t="str">
        <v>S25-06</v>
      </c>
      <c r="Y1314" s="102">
        <v>174</v>
      </c>
      <c r="Z1314" s="102">
        <v>140</v>
      </c>
      <c r="AA1314" s="102">
        <v>34</v>
      </c>
      <c r="AB1314" s="13" t="str">
        <v>S25</v>
      </c>
    </row>
    <row r="1315" spans="1:28" x14ac:dyDescent="0.25">
      <c r="A1315" s="103">
        <v>45734</v>
      </c>
      <c r="B1315" s="102" t="str">
        <v>Nicolaus S.P.A</v>
      </c>
      <c r="C1315" s="102" t="str">
        <v>Tour Operator</v>
      </c>
      <c r="D1315" s="102" t="str">
        <v/>
      </c>
      <c r="E1315" s="102" t="str">
        <v/>
      </c>
      <c r="F1315" s="102" t="str">
        <v>RT</v>
      </c>
      <c r="G1315" s="102" t="str">
        <v>Inbound</v>
      </c>
      <c r="H1315" s="102" t="str">
        <v>UJ1120</v>
      </c>
      <c r="I1315" s="103" t="str">
        <v>SSH-NAP</v>
      </c>
      <c r="J1315" s="135">
        <v>45900</v>
      </c>
      <c r="K1315" s="102">
        <v>20</v>
      </c>
      <c r="L1315" s="102">
        <v>20</v>
      </c>
      <c r="M1315" s="102">
        <v>225</v>
      </c>
      <c r="N1315" s="102">
        <v>0</v>
      </c>
      <c r="O1315" s="102">
        <v>0</v>
      </c>
      <c r="P1315" s="102">
        <v>4500</v>
      </c>
      <c r="Q1315" s="102" t="str">
        <v>Confirmed</v>
      </c>
      <c r="R1315" s="102" t="str">
        <v>Signed</v>
      </c>
      <c r="S1315" s="102" t="str">
        <v>SSH</v>
      </c>
      <c r="T1315" s="102" t="str">
        <v>NAP</v>
      </c>
      <c r="U1315" s="102" t="str">
        <v>NAP</v>
      </c>
      <c r="V1315" s="102">
        <v>7</v>
      </c>
      <c r="W1315" s="102">
        <v>166</v>
      </c>
      <c r="X1315" s="102" t="str">
        <v>S25-06</v>
      </c>
      <c r="Y1315" s="102">
        <v>174</v>
      </c>
      <c r="Z1315" s="102">
        <v>140</v>
      </c>
      <c r="AA1315" s="102">
        <v>34</v>
      </c>
      <c r="AB1315" s="13" t="str">
        <v>S25</v>
      </c>
    </row>
    <row r="1316" spans="1:28" x14ac:dyDescent="0.25">
      <c r="A1316" s="103">
        <v>45734</v>
      </c>
      <c r="B1316" s="102" t="str">
        <v>Nicolaus S.P.A</v>
      </c>
      <c r="C1316" s="102" t="str">
        <v>Tour Operator</v>
      </c>
      <c r="D1316" s="102" t="str">
        <v/>
      </c>
      <c r="E1316" s="102" t="str">
        <v/>
      </c>
      <c r="F1316" s="102" t="str">
        <v>RT</v>
      </c>
      <c r="G1316" s="102" t="str">
        <v>Inbound</v>
      </c>
      <c r="H1316" s="102" t="str">
        <v>UJ1120</v>
      </c>
      <c r="I1316" s="103" t="str">
        <v>SSH-NAP</v>
      </c>
      <c r="J1316" s="135">
        <v>45907</v>
      </c>
      <c r="K1316" s="102">
        <v>20</v>
      </c>
      <c r="L1316" s="102">
        <v>20</v>
      </c>
      <c r="M1316" s="102">
        <v>225</v>
      </c>
      <c r="N1316" s="102">
        <v>0</v>
      </c>
      <c r="O1316" s="102">
        <v>0</v>
      </c>
      <c r="P1316" s="102">
        <v>4500</v>
      </c>
      <c r="Q1316" s="102" t="str">
        <v>Confirmed</v>
      </c>
      <c r="R1316" s="102" t="str">
        <v>Signed</v>
      </c>
      <c r="S1316" s="102" t="str">
        <v>SSH</v>
      </c>
      <c r="T1316" s="102" t="str">
        <v>NAP</v>
      </c>
      <c r="U1316" s="102" t="str">
        <v>NAP</v>
      </c>
      <c r="V1316" s="102">
        <v>7</v>
      </c>
      <c r="W1316" s="102">
        <v>173</v>
      </c>
      <c r="X1316" s="102" t="str">
        <v>S25-06</v>
      </c>
      <c r="Y1316" s="102">
        <v>174</v>
      </c>
      <c r="Z1316" s="102">
        <v>170</v>
      </c>
      <c r="AA1316" s="102">
        <v>4</v>
      </c>
      <c r="AB1316" s="13" t="str">
        <v>S25</v>
      </c>
    </row>
    <row r="1317" spans="1:28" x14ac:dyDescent="0.25">
      <c r="A1317" s="103">
        <v>45734</v>
      </c>
      <c r="B1317" s="102" t="str">
        <v>Nicolaus S.P.A</v>
      </c>
      <c r="C1317" s="102" t="str">
        <v>Tour Operator</v>
      </c>
      <c r="D1317" s="102" t="str">
        <v/>
      </c>
      <c r="E1317" s="102" t="str">
        <v/>
      </c>
      <c r="F1317" s="102" t="str">
        <v>RT</v>
      </c>
      <c r="G1317" s="102" t="str">
        <v>Inbound</v>
      </c>
      <c r="H1317" s="102" t="str">
        <v>UJ1120</v>
      </c>
      <c r="I1317" s="103" t="str">
        <v>SSH-NAP</v>
      </c>
      <c r="J1317" s="135">
        <v>45914</v>
      </c>
      <c r="K1317" s="102">
        <v>20</v>
      </c>
      <c r="L1317" s="102">
        <v>20</v>
      </c>
      <c r="M1317" s="102">
        <v>225</v>
      </c>
      <c r="N1317" s="102">
        <v>0</v>
      </c>
      <c r="O1317" s="102">
        <v>0</v>
      </c>
      <c r="P1317" s="102">
        <v>4500</v>
      </c>
      <c r="Q1317" s="102" t="str">
        <v>Confirmed</v>
      </c>
      <c r="R1317" s="102" t="str">
        <v>Signed</v>
      </c>
      <c r="S1317" s="102" t="str">
        <v>SSH</v>
      </c>
      <c r="T1317" s="102" t="str">
        <v>NAP</v>
      </c>
      <c r="U1317" s="102" t="str">
        <v>NAP</v>
      </c>
      <c r="V1317" s="102">
        <v>7</v>
      </c>
      <c r="W1317" s="102">
        <v>180</v>
      </c>
      <c r="X1317" s="102" t="str">
        <v>S25-06</v>
      </c>
      <c r="Y1317" s="102">
        <v>174</v>
      </c>
      <c r="Z1317" s="102">
        <v>170</v>
      </c>
      <c r="AA1317" s="102">
        <v>4</v>
      </c>
      <c r="AB1317" s="13" t="str">
        <v>S25</v>
      </c>
    </row>
    <row r="1318" spans="1:28" x14ac:dyDescent="0.25">
      <c r="A1318" s="103">
        <v>45734</v>
      </c>
      <c r="B1318" s="102" t="str">
        <v>Searcharter</v>
      </c>
      <c r="C1318" s="102" t="str">
        <v>Distributor</v>
      </c>
      <c r="D1318" s="102" t="str">
        <v/>
      </c>
      <c r="E1318" s="102" t="str">
        <v>GRNNA</v>
      </c>
      <c r="F1318" s="102" t="str">
        <v>RT</v>
      </c>
      <c r="G1318" s="102" t="str">
        <v>Outbound</v>
      </c>
      <c r="H1318" s="102" t="str">
        <v>4S6032</v>
      </c>
      <c r="I1318" s="103" t="str">
        <v>NAP-SSH</v>
      </c>
      <c r="J1318" s="135">
        <v>45774</v>
      </c>
      <c r="K1318" s="102">
        <v>1</v>
      </c>
      <c r="L1318" s="102">
        <v>1</v>
      </c>
      <c r="M1318" s="102">
        <v>245</v>
      </c>
      <c r="N1318" s="102">
        <v>0</v>
      </c>
      <c r="O1318" s="102">
        <v>0</v>
      </c>
      <c r="P1318" s="102">
        <v>245</v>
      </c>
      <c r="Q1318" s="102" t="str">
        <v>Confirmed</v>
      </c>
      <c r="R1318" s="102" t="str">
        <v>Closed Deal</v>
      </c>
      <c r="S1318" s="102" t="str">
        <v>NAP</v>
      </c>
      <c r="T1318" s="102" t="str">
        <v>SSH</v>
      </c>
      <c r="U1318" s="102" t="str">
        <v>NAP</v>
      </c>
      <c r="V1318" s="102">
        <v>7</v>
      </c>
      <c r="W1318" s="102">
        <v>40</v>
      </c>
      <c r="X1318" s="102" t="str">
        <v>E25-03B</v>
      </c>
      <c r="Y1318" s="102">
        <v>186</v>
      </c>
      <c r="Z1318" s="102">
        <v>135</v>
      </c>
      <c r="AA1318" s="102">
        <v>51</v>
      </c>
      <c r="AB1318" s="13" t="str">
        <v>E25</v>
      </c>
    </row>
    <row r="1319" spans="1:28" x14ac:dyDescent="0.25">
      <c r="A1319" s="103">
        <v>45734</v>
      </c>
      <c r="B1319" s="102" t="str">
        <v>Searcharter</v>
      </c>
      <c r="C1319" s="102" t="str">
        <v>Distributor</v>
      </c>
      <c r="D1319" s="102" t="str">
        <v/>
      </c>
      <c r="E1319" s="102" t="str">
        <v>GRNNA</v>
      </c>
      <c r="F1319" s="102" t="str">
        <v>RT</v>
      </c>
      <c r="G1319" s="102" t="str">
        <v>Inbound</v>
      </c>
      <c r="H1319" s="102" t="str">
        <v>4S6031</v>
      </c>
      <c r="I1319" s="103" t="str">
        <v>SSH-NAP</v>
      </c>
      <c r="J1319" s="135">
        <v>45781</v>
      </c>
      <c r="K1319" s="102">
        <v>1</v>
      </c>
      <c r="L1319" s="102">
        <v>1</v>
      </c>
      <c r="M1319" s="102">
        <v>245</v>
      </c>
      <c r="N1319" s="102">
        <v>0</v>
      </c>
      <c r="O1319" s="102">
        <v>0</v>
      </c>
      <c r="P1319" s="102">
        <v>245</v>
      </c>
      <c r="Q1319" s="102" t="str">
        <v>Confirmed</v>
      </c>
      <c r="R1319" s="102" t="str">
        <v>Closed Deal</v>
      </c>
      <c r="S1319" s="102" t="str">
        <v>SSH</v>
      </c>
      <c r="T1319" s="102" t="str">
        <v>NAP</v>
      </c>
      <c r="U1319" s="102" t="str">
        <v>NAP</v>
      </c>
      <c r="V1319" s="102">
        <v>7</v>
      </c>
      <c r="W1319" s="102">
        <v>47</v>
      </c>
      <c r="X1319" s="102" t="str">
        <v>E25-03B</v>
      </c>
      <c r="Y1319" s="102">
        <v>186</v>
      </c>
      <c r="Z1319" s="102">
        <v>187</v>
      </c>
      <c r="AA1319" s="102">
        <v>-1</v>
      </c>
      <c r="AB1319" s="13" t="str">
        <v>E25</v>
      </c>
    </row>
    <row r="1320" spans="1:28" x14ac:dyDescent="0.25">
      <c r="A1320" s="103">
        <v>45735</v>
      </c>
      <c r="B1320" s="102" t="str">
        <v>FLR Charter</v>
      </c>
      <c r="C1320" s="102" t="str">
        <v>Tour Operator</v>
      </c>
      <c r="D1320" s="102" t="str">
        <v/>
      </c>
      <c r="E1320" s="102" t="str">
        <v/>
      </c>
      <c r="F1320" s="102" t="str">
        <v>RT</v>
      </c>
      <c r="G1320" s="102" t="str">
        <v>Outbound</v>
      </c>
      <c r="H1320" s="102" t="str">
        <v>4S6004</v>
      </c>
      <c r="I1320" s="103" t="str">
        <v>BRI-SSH</v>
      </c>
      <c r="J1320" s="135">
        <v>45836</v>
      </c>
      <c r="K1320" s="102">
        <v>24</v>
      </c>
      <c r="L1320" s="102">
        <v>24</v>
      </c>
      <c r="M1320" s="102">
        <v>195</v>
      </c>
      <c r="N1320" s="102">
        <v>0</v>
      </c>
      <c r="O1320" s="102">
        <v>0</v>
      </c>
      <c r="P1320" s="102">
        <v>4680</v>
      </c>
      <c r="Q1320" s="102" t="str">
        <v>Confirmed</v>
      </c>
      <c r="R1320" s="102" t="str">
        <v>Signed</v>
      </c>
      <c r="S1320" s="102" t="str">
        <v>BRI</v>
      </c>
      <c r="T1320" s="102" t="str">
        <v>SSH</v>
      </c>
      <c r="U1320" s="102" t="str">
        <v>BRI</v>
      </c>
      <c r="V1320" s="102">
        <v>6</v>
      </c>
      <c r="W1320" s="102">
        <v>101</v>
      </c>
      <c r="X1320" s="102" t="str">
        <v>S25-01</v>
      </c>
      <c r="Y1320" s="102">
        <v>186</v>
      </c>
      <c r="Z1320" s="102">
        <v>166</v>
      </c>
      <c r="AA1320" s="102">
        <v>20</v>
      </c>
      <c r="AB1320" s="13" t="str">
        <v>S25</v>
      </c>
    </row>
    <row r="1321" spans="1:28" x14ac:dyDescent="0.25">
      <c r="A1321" s="103">
        <v>45735</v>
      </c>
      <c r="B1321" s="102" t="str">
        <v>FLR Charter</v>
      </c>
      <c r="C1321" s="102" t="str">
        <v>Tour Operator</v>
      </c>
      <c r="D1321" s="102" t="str">
        <v/>
      </c>
      <c r="E1321" s="102" t="str">
        <v/>
      </c>
      <c r="F1321" s="102" t="str">
        <v>RT</v>
      </c>
      <c r="G1321" s="102" t="str">
        <v>Outbound</v>
      </c>
      <c r="H1321" s="102" t="str">
        <v>4S6004</v>
      </c>
      <c r="I1321" s="103" t="str">
        <v>BRI-SSH</v>
      </c>
      <c r="J1321" s="135">
        <v>45843</v>
      </c>
      <c r="K1321" s="102">
        <v>24</v>
      </c>
      <c r="L1321" s="102">
        <v>24</v>
      </c>
      <c r="M1321" s="102">
        <v>195</v>
      </c>
      <c r="N1321" s="102">
        <v>0</v>
      </c>
      <c r="O1321" s="102">
        <v>0</v>
      </c>
      <c r="P1321" s="102">
        <v>4680</v>
      </c>
      <c r="Q1321" s="102" t="str">
        <v>Confirmed</v>
      </c>
      <c r="R1321" s="102" t="str">
        <v>Signed</v>
      </c>
      <c r="S1321" s="102" t="str">
        <v>BRI</v>
      </c>
      <c r="T1321" s="102" t="str">
        <v>SSH</v>
      </c>
      <c r="U1321" s="102" t="str">
        <v>BRI</v>
      </c>
      <c r="V1321" s="102">
        <v>6</v>
      </c>
      <c r="W1321" s="102">
        <v>108</v>
      </c>
      <c r="X1321" s="102" t="str">
        <v>S25-01</v>
      </c>
      <c r="Y1321" s="102">
        <v>186</v>
      </c>
      <c r="Z1321" s="102">
        <v>99</v>
      </c>
      <c r="AA1321" s="102">
        <v>87</v>
      </c>
      <c r="AB1321" s="13" t="str">
        <v>S25</v>
      </c>
    </row>
    <row r="1322" spans="1:28" x14ac:dyDescent="0.25">
      <c r="A1322" s="103">
        <v>45735</v>
      </c>
      <c r="B1322" s="102" t="str">
        <v>FLR Charter</v>
      </c>
      <c r="C1322" s="102" t="str">
        <v>Tour Operator</v>
      </c>
      <c r="D1322" s="102" t="str">
        <v/>
      </c>
      <c r="E1322" s="102" t="str">
        <v/>
      </c>
      <c r="F1322" s="102" t="str">
        <v>RT</v>
      </c>
      <c r="G1322" s="102" t="str">
        <v>Outbound</v>
      </c>
      <c r="H1322" s="102" t="str">
        <v>4S6004</v>
      </c>
      <c r="I1322" s="103" t="str">
        <v>BRI-SSH</v>
      </c>
      <c r="J1322" s="135">
        <v>45850</v>
      </c>
      <c r="K1322" s="102">
        <v>24</v>
      </c>
      <c r="L1322" s="102">
        <v>24</v>
      </c>
      <c r="M1322" s="102">
        <v>195</v>
      </c>
      <c r="N1322" s="102">
        <v>0</v>
      </c>
      <c r="O1322" s="102">
        <v>0</v>
      </c>
      <c r="P1322" s="102">
        <v>4680</v>
      </c>
      <c r="Q1322" s="102" t="str">
        <v>Confirmed</v>
      </c>
      <c r="R1322" s="102" t="str">
        <v>Signed</v>
      </c>
      <c r="S1322" s="102" t="str">
        <v>BRI</v>
      </c>
      <c r="T1322" s="102" t="str">
        <v>SSH</v>
      </c>
      <c r="U1322" s="102" t="str">
        <v>BRI</v>
      </c>
      <c r="V1322" s="102">
        <v>6</v>
      </c>
      <c r="W1322" s="102">
        <v>115</v>
      </c>
      <c r="X1322" s="102" t="str">
        <v>S25-01</v>
      </c>
      <c r="Y1322" s="102">
        <v>186</v>
      </c>
      <c r="Z1322" s="102">
        <v>91</v>
      </c>
      <c r="AA1322" s="102">
        <v>95</v>
      </c>
      <c r="AB1322" s="13" t="str">
        <v>S25</v>
      </c>
    </row>
    <row r="1323" spans="1:28" x14ac:dyDescent="0.25">
      <c r="A1323" s="103">
        <v>45735</v>
      </c>
      <c r="B1323" s="102" t="str">
        <v>FLR Charter</v>
      </c>
      <c r="C1323" s="102" t="str">
        <v>Tour Operator</v>
      </c>
      <c r="D1323" s="102" t="str">
        <v/>
      </c>
      <c r="E1323" s="102" t="str">
        <v/>
      </c>
      <c r="F1323" s="102" t="str">
        <v>RT</v>
      </c>
      <c r="G1323" s="102" t="str">
        <v>Outbound</v>
      </c>
      <c r="H1323" s="102" t="str">
        <v>4S6004</v>
      </c>
      <c r="I1323" s="103" t="str">
        <v>BRI-SSH</v>
      </c>
      <c r="J1323" s="135">
        <v>45857</v>
      </c>
      <c r="K1323" s="102">
        <v>24</v>
      </c>
      <c r="L1323" s="102">
        <v>24</v>
      </c>
      <c r="M1323" s="102">
        <v>195</v>
      </c>
      <c r="N1323" s="102">
        <v>0</v>
      </c>
      <c r="O1323" s="102">
        <v>0</v>
      </c>
      <c r="P1323" s="102">
        <v>4680</v>
      </c>
      <c r="Q1323" s="102" t="str">
        <v>Confirmed</v>
      </c>
      <c r="R1323" s="102" t="str">
        <v>Signed</v>
      </c>
      <c r="S1323" s="102" t="str">
        <v>BRI</v>
      </c>
      <c r="T1323" s="102" t="str">
        <v>SSH</v>
      </c>
      <c r="U1323" s="102" t="str">
        <v>BRI</v>
      </c>
      <c r="V1323" s="102">
        <v>6</v>
      </c>
      <c r="W1323" s="102">
        <v>122</v>
      </c>
      <c r="X1323" s="102" t="str">
        <v>S25-01</v>
      </c>
      <c r="Y1323" s="102">
        <v>186</v>
      </c>
      <c r="Z1323" s="102">
        <v>98</v>
      </c>
      <c r="AA1323" s="102">
        <v>88</v>
      </c>
      <c r="AB1323" s="13" t="str">
        <v>S25</v>
      </c>
    </row>
    <row r="1324" spans="1:28" x14ac:dyDescent="0.25">
      <c r="A1324" s="103">
        <v>45735</v>
      </c>
      <c r="B1324" s="102" t="str">
        <v>FLR Charter</v>
      </c>
      <c r="C1324" s="102" t="str">
        <v>Tour Operator</v>
      </c>
      <c r="D1324" s="102" t="str">
        <v/>
      </c>
      <c r="E1324" s="102" t="str">
        <v/>
      </c>
      <c r="F1324" s="102" t="str">
        <v>RT</v>
      </c>
      <c r="G1324" s="102" t="str">
        <v>Outbound</v>
      </c>
      <c r="H1324" s="102" t="str">
        <v>4S6004</v>
      </c>
      <c r="I1324" s="103" t="str">
        <v>BRI-SSH</v>
      </c>
      <c r="J1324" s="135">
        <v>45864</v>
      </c>
      <c r="K1324" s="102">
        <v>24</v>
      </c>
      <c r="L1324" s="102">
        <v>24</v>
      </c>
      <c r="M1324" s="102">
        <v>195</v>
      </c>
      <c r="N1324" s="102">
        <v>0</v>
      </c>
      <c r="O1324" s="102">
        <v>0</v>
      </c>
      <c r="P1324" s="102">
        <v>4680</v>
      </c>
      <c r="Q1324" s="102" t="str">
        <v>Confirmed</v>
      </c>
      <c r="R1324" s="102" t="str">
        <v>Signed</v>
      </c>
      <c r="S1324" s="102" t="str">
        <v>BRI</v>
      </c>
      <c r="T1324" s="102" t="str">
        <v>SSH</v>
      </c>
      <c r="U1324" s="102" t="str">
        <v>BRI</v>
      </c>
      <c r="V1324" s="102">
        <v>6</v>
      </c>
      <c r="W1324" s="102">
        <v>129</v>
      </c>
      <c r="X1324" s="102" t="str">
        <v>S25-01</v>
      </c>
      <c r="Y1324" s="102">
        <v>186</v>
      </c>
      <c r="Z1324" s="102">
        <v>198</v>
      </c>
      <c r="AA1324" s="102">
        <v>-12</v>
      </c>
      <c r="AB1324" s="13" t="str">
        <v>S25</v>
      </c>
    </row>
    <row r="1325" spans="1:28" x14ac:dyDescent="0.25">
      <c r="A1325" s="103">
        <v>45735</v>
      </c>
      <c r="B1325" s="102" t="str">
        <v>FLR Charter</v>
      </c>
      <c r="C1325" s="102" t="str">
        <v>Tour Operator</v>
      </c>
      <c r="D1325" s="102" t="str">
        <v/>
      </c>
      <c r="E1325" s="102" t="str">
        <v/>
      </c>
      <c r="F1325" s="102" t="str">
        <v>RT</v>
      </c>
      <c r="G1325" s="102" t="str">
        <v>Outbound</v>
      </c>
      <c r="H1325" s="102" t="str">
        <v>4S6004</v>
      </c>
      <c r="I1325" s="103" t="str">
        <v>BRI-SSH</v>
      </c>
      <c r="J1325" s="135">
        <v>45871</v>
      </c>
      <c r="K1325" s="102">
        <v>44</v>
      </c>
      <c r="L1325" s="102">
        <v>44</v>
      </c>
      <c r="M1325" s="102">
        <v>230</v>
      </c>
      <c r="N1325" s="102">
        <v>0</v>
      </c>
      <c r="O1325" s="102">
        <v>0</v>
      </c>
      <c r="P1325" s="102">
        <v>10120</v>
      </c>
      <c r="Q1325" s="102" t="str">
        <v>Confirmed</v>
      </c>
      <c r="R1325" s="102" t="str">
        <v>Signed</v>
      </c>
      <c r="S1325" s="102" t="str">
        <v>BRI</v>
      </c>
      <c r="T1325" s="102" t="str">
        <v>SSH</v>
      </c>
      <c r="U1325" s="102" t="str">
        <v>BRI</v>
      </c>
      <c r="V1325" s="102">
        <v>6</v>
      </c>
      <c r="W1325" s="102">
        <v>136</v>
      </c>
      <c r="X1325" s="102" t="str">
        <v>S25-01</v>
      </c>
      <c r="Y1325" s="102">
        <v>186</v>
      </c>
      <c r="Z1325" s="102">
        <v>224</v>
      </c>
      <c r="AA1325" s="102">
        <v>-38</v>
      </c>
      <c r="AB1325" s="13" t="str">
        <v>S25</v>
      </c>
    </row>
    <row r="1326" spans="1:28" x14ac:dyDescent="0.25">
      <c r="A1326" s="103">
        <v>45735</v>
      </c>
      <c r="B1326" s="102" t="str">
        <v>FLR Charter</v>
      </c>
      <c r="C1326" s="102" t="str">
        <v>Tour Operator</v>
      </c>
      <c r="D1326" s="102" t="str">
        <v/>
      </c>
      <c r="E1326" s="102" t="str">
        <v/>
      </c>
      <c r="F1326" s="102" t="str">
        <v>RT</v>
      </c>
      <c r="G1326" s="102" t="str">
        <v>Outbound</v>
      </c>
      <c r="H1326" s="102" t="str">
        <v>4S6004</v>
      </c>
      <c r="I1326" s="103" t="str">
        <v>BRI-SSH</v>
      </c>
      <c r="J1326" s="135">
        <v>45878</v>
      </c>
      <c r="K1326" s="102">
        <v>44</v>
      </c>
      <c r="L1326" s="102">
        <v>44</v>
      </c>
      <c r="M1326" s="102">
        <v>230</v>
      </c>
      <c r="N1326" s="102">
        <v>0</v>
      </c>
      <c r="O1326" s="102">
        <v>0</v>
      </c>
      <c r="P1326" s="102">
        <v>10120</v>
      </c>
      <c r="Q1326" s="102" t="str">
        <v>Confirmed</v>
      </c>
      <c r="R1326" s="102" t="str">
        <v>Signed</v>
      </c>
      <c r="S1326" s="102" t="str">
        <v>BRI</v>
      </c>
      <c r="T1326" s="102" t="str">
        <v>SSH</v>
      </c>
      <c r="U1326" s="102" t="str">
        <v>BRI</v>
      </c>
      <c r="V1326" s="102">
        <v>6</v>
      </c>
      <c r="W1326" s="102">
        <v>143</v>
      </c>
      <c r="X1326" s="102" t="str">
        <v>S25-01</v>
      </c>
      <c r="Y1326" s="102">
        <v>186</v>
      </c>
      <c r="Z1326" s="102">
        <v>267</v>
      </c>
      <c r="AA1326" s="102">
        <v>-81</v>
      </c>
      <c r="AB1326" s="13" t="str">
        <v>S25</v>
      </c>
    </row>
    <row r="1327" spans="1:28" x14ac:dyDescent="0.25">
      <c r="A1327" s="103">
        <v>45735</v>
      </c>
      <c r="B1327" s="102" t="str">
        <v>FLR Charter</v>
      </c>
      <c r="C1327" s="102" t="str">
        <v>Tour Operator</v>
      </c>
      <c r="D1327" s="102" t="str">
        <v/>
      </c>
      <c r="E1327" s="102" t="str">
        <v/>
      </c>
      <c r="F1327" s="102" t="str">
        <v>RT</v>
      </c>
      <c r="G1327" s="102" t="str">
        <v>Outbound</v>
      </c>
      <c r="H1327" s="102" t="str">
        <v>4S6004</v>
      </c>
      <c r="I1327" s="103" t="str">
        <v>BRI-SSH</v>
      </c>
      <c r="J1327" s="135">
        <v>45885</v>
      </c>
      <c r="K1327" s="102">
        <v>44</v>
      </c>
      <c r="L1327" s="102">
        <v>44</v>
      </c>
      <c r="M1327" s="102">
        <v>230</v>
      </c>
      <c r="N1327" s="102">
        <v>0</v>
      </c>
      <c r="O1327" s="102">
        <v>0</v>
      </c>
      <c r="P1327" s="102">
        <v>10120</v>
      </c>
      <c r="Q1327" s="102" t="str">
        <v>Confirmed</v>
      </c>
      <c r="R1327" s="102" t="str">
        <v>Signed</v>
      </c>
      <c r="S1327" s="102" t="str">
        <v>BRI</v>
      </c>
      <c r="T1327" s="102" t="str">
        <v>SSH</v>
      </c>
      <c r="U1327" s="102" t="str">
        <v>BRI</v>
      </c>
      <c r="V1327" s="102">
        <v>6</v>
      </c>
      <c r="W1327" s="102">
        <v>150</v>
      </c>
      <c r="X1327" s="102" t="str">
        <v>S25-01</v>
      </c>
      <c r="Y1327" s="102">
        <v>186</v>
      </c>
      <c r="Z1327" s="102">
        <v>238</v>
      </c>
      <c r="AA1327" s="102">
        <v>-52</v>
      </c>
      <c r="AB1327" s="13" t="str">
        <v>S25</v>
      </c>
    </row>
    <row r="1328" spans="1:28" x14ac:dyDescent="0.25">
      <c r="A1328" s="103">
        <v>45735</v>
      </c>
      <c r="B1328" s="102" t="str">
        <v>FLR Charter</v>
      </c>
      <c r="C1328" s="102" t="str">
        <v>Tour Operator</v>
      </c>
      <c r="D1328" s="102" t="str">
        <v/>
      </c>
      <c r="E1328" s="102" t="str">
        <v/>
      </c>
      <c r="F1328" s="102" t="str">
        <v>RT</v>
      </c>
      <c r="G1328" s="102" t="str">
        <v>Outbound</v>
      </c>
      <c r="H1328" s="102" t="str">
        <v>4S6004</v>
      </c>
      <c r="I1328" s="103" t="str">
        <v>BRI-SSH</v>
      </c>
      <c r="J1328" s="135">
        <v>45892</v>
      </c>
      <c r="K1328" s="102">
        <v>44</v>
      </c>
      <c r="L1328" s="102">
        <v>44</v>
      </c>
      <c r="M1328" s="102">
        <v>230</v>
      </c>
      <c r="N1328" s="102">
        <v>0</v>
      </c>
      <c r="O1328" s="102">
        <v>0</v>
      </c>
      <c r="P1328" s="102">
        <v>10120</v>
      </c>
      <c r="Q1328" s="102" t="str">
        <v>Confirmed</v>
      </c>
      <c r="R1328" s="102" t="str">
        <v>Signed</v>
      </c>
      <c r="S1328" s="102" t="str">
        <v>BRI</v>
      </c>
      <c r="T1328" s="102" t="str">
        <v>SSH</v>
      </c>
      <c r="U1328" s="102" t="str">
        <v>BRI</v>
      </c>
      <c r="V1328" s="102">
        <v>6</v>
      </c>
      <c r="W1328" s="102">
        <v>157</v>
      </c>
      <c r="X1328" s="102" t="str">
        <v>S25-01</v>
      </c>
      <c r="Y1328" s="102">
        <v>186</v>
      </c>
      <c r="Z1328" s="102">
        <v>234</v>
      </c>
      <c r="AA1328" s="102">
        <v>-48</v>
      </c>
      <c r="AB1328" s="13" t="str">
        <v>S25</v>
      </c>
    </row>
    <row r="1329" spans="1:28" x14ac:dyDescent="0.25">
      <c r="A1329" s="103">
        <v>45735</v>
      </c>
      <c r="B1329" s="102" t="str">
        <v>FLR Charter</v>
      </c>
      <c r="C1329" s="102" t="str">
        <v>Tour Operator</v>
      </c>
      <c r="D1329" s="102" t="str">
        <v/>
      </c>
      <c r="E1329" s="102" t="str">
        <v/>
      </c>
      <c r="F1329" s="102" t="str">
        <v>RT</v>
      </c>
      <c r="G1329" s="102" t="str">
        <v>Outbound</v>
      </c>
      <c r="H1329" s="102" t="str">
        <v>4S6004</v>
      </c>
      <c r="I1329" s="103" t="str">
        <v>BRI-SSH</v>
      </c>
      <c r="J1329" s="135">
        <v>45899</v>
      </c>
      <c r="K1329" s="102">
        <v>34</v>
      </c>
      <c r="L1329" s="102">
        <v>34</v>
      </c>
      <c r="M1329" s="102">
        <v>210</v>
      </c>
      <c r="N1329" s="102">
        <v>0</v>
      </c>
      <c r="O1329" s="102">
        <v>0</v>
      </c>
      <c r="P1329" s="102">
        <v>7140</v>
      </c>
      <c r="Q1329" s="102" t="str">
        <v>Confirmed</v>
      </c>
      <c r="R1329" s="102" t="str">
        <v>Signed</v>
      </c>
      <c r="S1329" s="102" t="str">
        <v>BRI</v>
      </c>
      <c r="T1329" s="102" t="str">
        <v>SSH</v>
      </c>
      <c r="U1329" s="102" t="str">
        <v>BRI</v>
      </c>
      <c r="V1329" s="102">
        <v>6</v>
      </c>
      <c r="W1329" s="102">
        <v>164</v>
      </c>
      <c r="X1329" s="102" t="str">
        <v>S25-01</v>
      </c>
      <c r="Y1329" s="102">
        <v>186</v>
      </c>
      <c r="Z1329" s="102">
        <v>239</v>
      </c>
      <c r="AA1329" s="102">
        <v>-53</v>
      </c>
      <c r="AB1329" s="13" t="str">
        <v>S25</v>
      </c>
    </row>
    <row r="1330" spans="1:28" x14ac:dyDescent="0.25">
      <c r="A1330" s="103">
        <v>45735</v>
      </c>
      <c r="B1330" s="102" t="str">
        <v>FLR Charter</v>
      </c>
      <c r="C1330" s="102" t="str">
        <v>Tour Operator</v>
      </c>
      <c r="D1330" s="102" t="str">
        <v/>
      </c>
      <c r="E1330" s="102" t="str">
        <v/>
      </c>
      <c r="F1330" s="102" t="str">
        <v>RT</v>
      </c>
      <c r="G1330" s="102" t="str">
        <v>Outbound</v>
      </c>
      <c r="H1330" s="102" t="str">
        <v>4S6004</v>
      </c>
      <c r="I1330" s="103" t="str">
        <v>BRI-SSH</v>
      </c>
      <c r="J1330" s="135">
        <v>45906</v>
      </c>
      <c r="K1330" s="102">
        <v>24</v>
      </c>
      <c r="L1330" s="102">
        <v>24</v>
      </c>
      <c r="M1330" s="102">
        <v>195</v>
      </c>
      <c r="N1330" s="102">
        <v>0</v>
      </c>
      <c r="O1330" s="102">
        <v>0</v>
      </c>
      <c r="P1330" s="102">
        <v>4680</v>
      </c>
      <c r="Q1330" s="102" t="str">
        <v>Confirmed</v>
      </c>
      <c r="R1330" s="102" t="str">
        <v>Signed</v>
      </c>
      <c r="S1330" s="102" t="str">
        <v>BRI</v>
      </c>
      <c r="T1330" s="102" t="str">
        <v>SSH</v>
      </c>
      <c r="U1330" s="102" t="str">
        <v>BRI</v>
      </c>
      <c r="V1330" s="102">
        <v>6</v>
      </c>
      <c r="W1330" s="102">
        <v>171</v>
      </c>
      <c r="X1330" s="102" t="str">
        <v>S25-01</v>
      </c>
      <c r="Y1330" s="102">
        <v>186</v>
      </c>
      <c r="Z1330" s="102">
        <v>243</v>
      </c>
      <c r="AA1330" s="102">
        <v>-57</v>
      </c>
      <c r="AB1330" s="13" t="str">
        <v>S25</v>
      </c>
    </row>
    <row r="1331" spans="1:28" x14ac:dyDescent="0.25">
      <c r="A1331" s="103">
        <v>45735</v>
      </c>
      <c r="B1331" s="102" t="str">
        <v>FLR Charter</v>
      </c>
      <c r="C1331" s="102" t="str">
        <v>Tour Operator</v>
      </c>
      <c r="D1331" s="102" t="str">
        <v/>
      </c>
      <c r="E1331" s="102" t="str">
        <v/>
      </c>
      <c r="F1331" s="102" t="str">
        <v>RT</v>
      </c>
      <c r="G1331" s="102" t="str">
        <v>Outbound</v>
      </c>
      <c r="H1331" s="102" t="str">
        <v>4S6004</v>
      </c>
      <c r="I1331" s="103" t="str">
        <v>BRI-SSH</v>
      </c>
      <c r="J1331" s="135">
        <v>45913</v>
      </c>
      <c r="K1331" s="102">
        <v>24</v>
      </c>
      <c r="L1331" s="102">
        <v>24</v>
      </c>
      <c r="M1331" s="102">
        <v>195</v>
      </c>
      <c r="N1331" s="102">
        <v>0</v>
      </c>
      <c r="O1331" s="102">
        <v>0</v>
      </c>
      <c r="P1331" s="102">
        <v>4680</v>
      </c>
      <c r="Q1331" s="102" t="str">
        <v>Confirmed</v>
      </c>
      <c r="R1331" s="102" t="str">
        <v>Signed</v>
      </c>
      <c r="S1331" s="102" t="str">
        <v>BRI</v>
      </c>
      <c r="T1331" s="102" t="str">
        <v>SSH</v>
      </c>
      <c r="U1331" s="102" t="str">
        <v>BRI</v>
      </c>
      <c r="V1331" s="102">
        <v>6</v>
      </c>
      <c r="W1331" s="102">
        <v>178</v>
      </c>
      <c r="X1331" s="102" t="str">
        <v>S25-01</v>
      </c>
      <c r="Y1331" s="102">
        <v>186</v>
      </c>
      <c r="Z1331" s="102">
        <v>181</v>
      </c>
      <c r="AA1331" s="102">
        <v>5</v>
      </c>
      <c r="AB1331" s="13" t="str">
        <v>S25</v>
      </c>
    </row>
    <row r="1332" spans="1:28" x14ac:dyDescent="0.25">
      <c r="A1332" s="103">
        <v>45735</v>
      </c>
      <c r="B1332" s="102" t="str">
        <v>FLR Charter</v>
      </c>
      <c r="C1332" s="102" t="str">
        <v>Tour Operator</v>
      </c>
      <c r="D1332" s="102" t="str">
        <v/>
      </c>
      <c r="E1332" s="102" t="str">
        <v/>
      </c>
      <c r="F1332" s="102" t="str">
        <v>RT</v>
      </c>
      <c r="G1332" s="102" t="str">
        <v>Outbound</v>
      </c>
      <c r="H1332" s="102" t="str">
        <v>4S6004</v>
      </c>
      <c r="I1332" s="103" t="str">
        <v>BRI-SSH</v>
      </c>
      <c r="J1332" s="135">
        <v>45920</v>
      </c>
      <c r="K1332" s="102">
        <v>24</v>
      </c>
      <c r="L1332" s="102">
        <v>24</v>
      </c>
      <c r="M1332" s="102">
        <v>195</v>
      </c>
      <c r="N1332" s="102">
        <v>0</v>
      </c>
      <c r="O1332" s="102">
        <v>0</v>
      </c>
      <c r="P1332" s="102">
        <v>4680</v>
      </c>
      <c r="Q1332" s="102" t="str">
        <v>Confirmed</v>
      </c>
      <c r="R1332" s="102" t="str">
        <v>Signed</v>
      </c>
      <c r="S1332" s="102" t="str">
        <v>BRI</v>
      </c>
      <c r="T1332" s="102" t="str">
        <v>SSH</v>
      </c>
      <c r="U1332" s="102" t="str">
        <v>BRI</v>
      </c>
      <c r="V1332" s="102">
        <v>6</v>
      </c>
      <c r="W1332" s="102">
        <v>185</v>
      </c>
      <c r="X1332" s="102" t="str">
        <v>S25-01</v>
      </c>
      <c r="Y1332" s="102">
        <v>186</v>
      </c>
      <c r="Z1332" s="102">
        <v>182</v>
      </c>
      <c r="AA1332" s="102">
        <v>4</v>
      </c>
      <c r="AB1332" s="13" t="str">
        <v>S25</v>
      </c>
    </row>
    <row r="1333" spans="1:28" x14ac:dyDescent="0.25">
      <c r="A1333" s="103">
        <v>45735</v>
      </c>
      <c r="B1333" s="102" t="str">
        <v>FLR Charter</v>
      </c>
      <c r="C1333" s="102" t="str">
        <v>Tour Operator</v>
      </c>
      <c r="D1333" s="102" t="str">
        <v/>
      </c>
      <c r="E1333" s="102" t="str">
        <v/>
      </c>
      <c r="F1333" s="102" t="str">
        <v>RT</v>
      </c>
      <c r="G1333" s="102" t="str">
        <v>Outbound</v>
      </c>
      <c r="H1333" s="102" t="str">
        <v>4S6004</v>
      </c>
      <c r="I1333" s="103" t="str">
        <v>BRI-SSH</v>
      </c>
      <c r="J1333" s="135">
        <v>45927</v>
      </c>
      <c r="K1333" s="102">
        <v>24</v>
      </c>
      <c r="L1333" s="102">
        <v>24</v>
      </c>
      <c r="M1333" s="102">
        <v>195</v>
      </c>
      <c r="N1333" s="102">
        <v>0</v>
      </c>
      <c r="O1333" s="102">
        <v>0</v>
      </c>
      <c r="P1333" s="102">
        <v>4680</v>
      </c>
      <c r="Q1333" s="102" t="str">
        <v>Confirmed</v>
      </c>
      <c r="R1333" s="102" t="str">
        <v>Signed</v>
      </c>
      <c r="S1333" s="102" t="str">
        <v>BRI</v>
      </c>
      <c r="T1333" s="102" t="str">
        <v>SSH</v>
      </c>
      <c r="U1333" s="102" t="str">
        <v>BRI</v>
      </c>
      <c r="V1333" s="102">
        <v>6</v>
      </c>
      <c r="W1333" s="102">
        <v>192</v>
      </c>
      <c r="X1333" s="102" t="str">
        <v>S25-01</v>
      </c>
      <c r="Y1333" s="102">
        <v>186</v>
      </c>
      <c r="Z1333" s="102">
        <v>180</v>
      </c>
      <c r="AA1333" s="102">
        <v>6</v>
      </c>
      <c r="AB1333" s="13" t="str">
        <v>S25</v>
      </c>
    </row>
    <row r="1334" spans="1:28" x14ac:dyDescent="0.25">
      <c r="A1334" s="103">
        <v>45735</v>
      </c>
      <c r="B1334" s="102" t="str">
        <v>FLR Charter</v>
      </c>
      <c r="C1334" s="102" t="str">
        <v>Tour Operator</v>
      </c>
      <c r="D1334" s="102" t="str">
        <v/>
      </c>
      <c r="E1334" s="102" t="str">
        <v/>
      </c>
      <c r="F1334" s="102" t="str">
        <v>RT</v>
      </c>
      <c r="G1334" s="102" t="str">
        <v>Outbound</v>
      </c>
      <c r="H1334" s="102" t="str">
        <v>4S6004</v>
      </c>
      <c r="I1334" s="103" t="str">
        <v>BRI-SSH</v>
      </c>
      <c r="J1334" s="135">
        <v>45934</v>
      </c>
      <c r="K1334" s="102">
        <v>24</v>
      </c>
      <c r="L1334" s="102">
        <v>24</v>
      </c>
      <c r="M1334" s="102">
        <v>195</v>
      </c>
      <c r="N1334" s="102">
        <v>0</v>
      </c>
      <c r="O1334" s="102">
        <v>0</v>
      </c>
      <c r="P1334" s="102">
        <v>4680</v>
      </c>
      <c r="Q1334" s="102" t="str">
        <v>Confirmed</v>
      </c>
      <c r="R1334" s="102" t="str">
        <v>Signed</v>
      </c>
      <c r="S1334" s="102" t="str">
        <v>BRI</v>
      </c>
      <c r="T1334" s="102" t="str">
        <v>SSH</v>
      </c>
      <c r="U1334" s="102" t="str">
        <v>BRI</v>
      </c>
      <c r="V1334" s="102">
        <v>6</v>
      </c>
      <c r="W1334" s="102">
        <v>199</v>
      </c>
      <c r="X1334" s="102" t="str">
        <v>S25-01</v>
      </c>
      <c r="Y1334" s="102">
        <v>186</v>
      </c>
      <c r="Z1334" s="102">
        <v>176</v>
      </c>
      <c r="AA1334" s="102">
        <v>10</v>
      </c>
      <c r="AB1334" s="13" t="str">
        <v>S25</v>
      </c>
    </row>
    <row r="1335" spans="1:28" x14ac:dyDescent="0.25">
      <c r="A1335" s="103">
        <v>45735</v>
      </c>
      <c r="B1335" s="102" t="str">
        <v>FLR Charter</v>
      </c>
      <c r="C1335" s="102" t="str">
        <v>Tour Operator</v>
      </c>
      <c r="D1335" s="102" t="str">
        <v/>
      </c>
      <c r="E1335" s="102" t="str">
        <v/>
      </c>
      <c r="F1335" s="102" t="str">
        <v>RT</v>
      </c>
      <c r="G1335" s="102" t="str">
        <v>Outbound</v>
      </c>
      <c r="H1335" s="102" t="str">
        <v>4S6004</v>
      </c>
      <c r="I1335" s="103" t="str">
        <v>BRI-SSH</v>
      </c>
      <c r="J1335" s="135">
        <v>45941</v>
      </c>
      <c r="K1335" s="102">
        <v>24</v>
      </c>
      <c r="L1335" s="102">
        <v>24</v>
      </c>
      <c r="M1335" s="102">
        <v>195</v>
      </c>
      <c r="N1335" s="102">
        <v>0</v>
      </c>
      <c r="O1335" s="102">
        <v>0</v>
      </c>
      <c r="P1335" s="102">
        <v>4680</v>
      </c>
      <c r="Q1335" s="102" t="str">
        <v>Confirmed</v>
      </c>
      <c r="R1335" s="102" t="str">
        <v>Signed</v>
      </c>
      <c r="S1335" s="102" t="str">
        <v>BRI</v>
      </c>
      <c r="T1335" s="102" t="str">
        <v>SSH</v>
      </c>
      <c r="U1335" s="102" t="str">
        <v>BRI</v>
      </c>
      <c r="V1335" s="102">
        <v>6</v>
      </c>
      <c r="W1335" s="102">
        <v>206</v>
      </c>
      <c r="X1335" s="102" t="str">
        <v>S25-01</v>
      </c>
      <c r="Y1335" s="102">
        <v>186</v>
      </c>
      <c r="Z1335" s="102">
        <v>177</v>
      </c>
      <c r="AA1335" s="102">
        <v>9</v>
      </c>
      <c r="AB1335" s="13" t="str">
        <v>S25</v>
      </c>
    </row>
    <row r="1336" spans="1:28" x14ac:dyDescent="0.25">
      <c r="A1336" s="103">
        <v>45735</v>
      </c>
      <c r="B1336" s="102" t="str">
        <v>FLR Charter</v>
      </c>
      <c r="C1336" s="102" t="str">
        <v>Tour Operator</v>
      </c>
      <c r="D1336" s="102" t="str">
        <v/>
      </c>
      <c r="E1336" s="102" t="str">
        <v/>
      </c>
      <c r="F1336" s="102" t="str">
        <v>RT</v>
      </c>
      <c r="G1336" s="102" t="str">
        <v>Outbound</v>
      </c>
      <c r="H1336" s="102" t="str">
        <v>4S6004</v>
      </c>
      <c r="I1336" s="103" t="str">
        <v>BRI-SSH</v>
      </c>
      <c r="J1336" s="135">
        <v>45948</v>
      </c>
      <c r="K1336" s="102">
        <v>24</v>
      </c>
      <c r="L1336" s="102">
        <v>24</v>
      </c>
      <c r="M1336" s="102">
        <v>210</v>
      </c>
      <c r="N1336" s="102">
        <v>0</v>
      </c>
      <c r="O1336" s="102">
        <v>0</v>
      </c>
      <c r="P1336" s="102">
        <v>5040</v>
      </c>
      <c r="Q1336" s="102" t="str">
        <v>Confirmed</v>
      </c>
      <c r="R1336" s="102" t="str">
        <v>Signed</v>
      </c>
      <c r="S1336" s="102" t="str">
        <v>BRI</v>
      </c>
      <c r="T1336" s="102" t="str">
        <v>SSH</v>
      </c>
      <c r="U1336" s="102" t="str">
        <v>BRI</v>
      </c>
      <c r="V1336" s="102">
        <v>6</v>
      </c>
      <c r="W1336" s="102">
        <v>213</v>
      </c>
      <c r="X1336" s="102" t="str">
        <v>S25-01</v>
      </c>
      <c r="Y1336" s="102">
        <v>186</v>
      </c>
      <c r="Z1336" s="102">
        <v>190</v>
      </c>
      <c r="AA1336" s="102">
        <v>-4</v>
      </c>
      <c r="AB1336" s="13" t="str">
        <v>S25</v>
      </c>
    </row>
    <row r="1337" spans="1:28" x14ac:dyDescent="0.25">
      <c r="A1337" s="103">
        <v>45735</v>
      </c>
      <c r="B1337" s="102" t="str">
        <v>FLR Charter</v>
      </c>
      <c r="C1337" s="102" t="str">
        <v>Tour Operator</v>
      </c>
      <c r="D1337" s="102" t="str">
        <v/>
      </c>
      <c r="E1337" s="102" t="str">
        <v/>
      </c>
      <c r="F1337" s="102" t="str">
        <v>RT</v>
      </c>
      <c r="G1337" s="102" t="str">
        <v>Outbound</v>
      </c>
      <c r="H1337" s="102" t="str">
        <v>4S6004</v>
      </c>
      <c r="I1337" s="103" t="str">
        <v>BRI-SSH</v>
      </c>
      <c r="J1337" s="135">
        <v>45955</v>
      </c>
      <c r="K1337" s="102">
        <v>24</v>
      </c>
      <c r="L1337" s="102">
        <v>24</v>
      </c>
      <c r="M1337" s="102">
        <v>210</v>
      </c>
      <c r="N1337" s="102">
        <v>0</v>
      </c>
      <c r="O1337" s="102">
        <v>0</v>
      </c>
      <c r="P1337" s="102">
        <v>5040</v>
      </c>
      <c r="Q1337" s="102" t="str">
        <v>Confirmed</v>
      </c>
      <c r="R1337" s="102" t="str">
        <v>Signed</v>
      </c>
      <c r="S1337" s="102" t="str">
        <v>BRI</v>
      </c>
      <c r="T1337" s="102" t="str">
        <v>SSH</v>
      </c>
      <c r="U1337" s="102" t="str">
        <v>BRI</v>
      </c>
      <c r="V1337" s="102">
        <v>6</v>
      </c>
      <c r="W1337" s="102">
        <v>220</v>
      </c>
      <c r="X1337" s="102" t="str">
        <v>S25-01</v>
      </c>
      <c r="Y1337" s="102">
        <v>186</v>
      </c>
      <c r="Z1337" s="102">
        <v>198</v>
      </c>
      <c r="AA1337" s="102">
        <v>-12</v>
      </c>
      <c r="AB1337" s="13" t="str">
        <v>S25</v>
      </c>
    </row>
    <row r="1338" spans="1:28" x14ac:dyDescent="0.25">
      <c r="A1338" s="103">
        <v>45735</v>
      </c>
      <c r="B1338" s="102" t="str">
        <v>FLR Charter</v>
      </c>
      <c r="C1338" s="102" t="str">
        <v>Tour Operator</v>
      </c>
      <c r="D1338" s="102" t="str">
        <v/>
      </c>
      <c r="E1338" s="102" t="str">
        <v/>
      </c>
      <c r="F1338" s="102" t="str">
        <v>RT</v>
      </c>
      <c r="G1338" s="102" t="str">
        <v>Inbound</v>
      </c>
      <c r="H1338" s="102" t="str">
        <v>4S6003</v>
      </c>
      <c r="I1338" s="103" t="str">
        <v>SSH-BRI</v>
      </c>
      <c r="J1338" s="135">
        <v>45843</v>
      </c>
      <c r="K1338" s="102">
        <v>24</v>
      </c>
      <c r="L1338" s="102">
        <v>24</v>
      </c>
      <c r="M1338" s="102">
        <v>195</v>
      </c>
      <c r="N1338" s="102">
        <v>0</v>
      </c>
      <c r="O1338" s="102">
        <v>0</v>
      </c>
      <c r="P1338" s="102">
        <v>4680</v>
      </c>
      <c r="Q1338" s="102" t="str">
        <v>Confirmed</v>
      </c>
      <c r="R1338" s="102" t="str">
        <v>Signed</v>
      </c>
      <c r="S1338" s="102" t="str">
        <v>SSH</v>
      </c>
      <c r="T1338" s="102" t="str">
        <v>BRI</v>
      </c>
      <c r="U1338" s="102" t="str">
        <v>BRI</v>
      </c>
      <c r="V1338" s="102">
        <v>6</v>
      </c>
      <c r="W1338" s="102">
        <v>108</v>
      </c>
      <c r="X1338" s="102" t="str">
        <v>S25-01</v>
      </c>
      <c r="Y1338" s="102">
        <v>186</v>
      </c>
      <c r="Z1338" s="102">
        <v>166</v>
      </c>
      <c r="AA1338" s="102">
        <v>20</v>
      </c>
      <c r="AB1338" s="13" t="str">
        <v>S25</v>
      </c>
    </row>
    <row r="1339" spans="1:28" x14ac:dyDescent="0.25">
      <c r="A1339" s="103">
        <v>45735</v>
      </c>
      <c r="B1339" s="102" t="str">
        <v>FLR Charter</v>
      </c>
      <c r="C1339" s="102" t="str">
        <v>Tour Operator</v>
      </c>
      <c r="D1339" s="102" t="str">
        <v/>
      </c>
      <c r="E1339" s="102" t="str">
        <v/>
      </c>
      <c r="F1339" s="102" t="str">
        <v>RT</v>
      </c>
      <c r="G1339" s="102" t="str">
        <v>Inbound</v>
      </c>
      <c r="H1339" s="102" t="str">
        <v>4S6003</v>
      </c>
      <c r="I1339" s="103" t="str">
        <v>SSH-BRI</v>
      </c>
      <c r="J1339" s="135">
        <v>45850</v>
      </c>
      <c r="K1339" s="102">
        <v>24</v>
      </c>
      <c r="L1339" s="102">
        <v>24</v>
      </c>
      <c r="M1339" s="102">
        <v>195</v>
      </c>
      <c r="N1339" s="102">
        <v>0</v>
      </c>
      <c r="O1339" s="102">
        <v>0</v>
      </c>
      <c r="P1339" s="102">
        <v>4680</v>
      </c>
      <c r="Q1339" s="102" t="str">
        <v>Confirmed</v>
      </c>
      <c r="R1339" s="102" t="str">
        <v>Signed</v>
      </c>
      <c r="S1339" s="102" t="str">
        <v>SSH</v>
      </c>
      <c r="T1339" s="102" t="str">
        <v>BRI</v>
      </c>
      <c r="U1339" s="102" t="str">
        <v>BRI</v>
      </c>
      <c r="V1339" s="102">
        <v>6</v>
      </c>
      <c r="W1339" s="102">
        <v>115</v>
      </c>
      <c r="X1339" s="102" t="str">
        <v>S25-01</v>
      </c>
      <c r="Y1339" s="102">
        <v>186</v>
      </c>
      <c r="Z1339" s="102">
        <v>105</v>
      </c>
      <c r="AA1339" s="102">
        <v>81</v>
      </c>
      <c r="AB1339" s="13" t="str">
        <v>S25</v>
      </c>
    </row>
    <row r="1340" spans="1:28" x14ac:dyDescent="0.25">
      <c r="A1340" s="103">
        <v>45735</v>
      </c>
      <c r="B1340" s="102" t="str">
        <v>FLR Charter</v>
      </c>
      <c r="C1340" s="102" t="str">
        <v>Tour Operator</v>
      </c>
      <c r="D1340" s="102" t="str">
        <v/>
      </c>
      <c r="E1340" s="102" t="str">
        <v/>
      </c>
      <c r="F1340" s="102" t="str">
        <v>RT</v>
      </c>
      <c r="G1340" s="102" t="str">
        <v>Inbound</v>
      </c>
      <c r="H1340" s="102" t="str">
        <v>4S6003</v>
      </c>
      <c r="I1340" s="103" t="str">
        <v>SSH-BRI</v>
      </c>
      <c r="J1340" s="135">
        <v>45857</v>
      </c>
      <c r="K1340" s="102">
        <v>24</v>
      </c>
      <c r="L1340" s="102">
        <v>24</v>
      </c>
      <c r="M1340" s="102">
        <v>195</v>
      </c>
      <c r="N1340" s="102">
        <v>0</v>
      </c>
      <c r="O1340" s="102">
        <v>0</v>
      </c>
      <c r="P1340" s="102">
        <v>4680</v>
      </c>
      <c r="Q1340" s="102" t="str">
        <v>Confirmed</v>
      </c>
      <c r="R1340" s="102" t="str">
        <v>Signed</v>
      </c>
      <c r="S1340" s="102" t="str">
        <v>SSH</v>
      </c>
      <c r="T1340" s="102" t="str">
        <v>BRI</v>
      </c>
      <c r="U1340" s="102" t="str">
        <v>BRI</v>
      </c>
      <c r="V1340" s="102">
        <v>6</v>
      </c>
      <c r="W1340" s="102">
        <v>122</v>
      </c>
      <c r="X1340" s="102" t="str">
        <v>S25-01</v>
      </c>
      <c r="Y1340" s="102">
        <v>186</v>
      </c>
      <c r="Z1340" s="102">
        <v>84</v>
      </c>
      <c r="AA1340" s="102">
        <v>102</v>
      </c>
      <c r="AB1340" s="13" t="str">
        <v>S25</v>
      </c>
    </row>
    <row r="1341" spans="1:28" x14ac:dyDescent="0.25">
      <c r="A1341" s="103">
        <v>45735</v>
      </c>
      <c r="B1341" s="102" t="str">
        <v>FLR Charter</v>
      </c>
      <c r="C1341" s="102" t="str">
        <v>Tour Operator</v>
      </c>
      <c r="D1341" s="102" t="str">
        <v/>
      </c>
      <c r="E1341" s="102" t="str">
        <v/>
      </c>
      <c r="F1341" s="102" t="str">
        <v>RT</v>
      </c>
      <c r="G1341" s="102" t="str">
        <v>Inbound</v>
      </c>
      <c r="H1341" s="102" t="str">
        <v>4S6003</v>
      </c>
      <c r="I1341" s="103" t="str">
        <v>SSH-BRI</v>
      </c>
      <c r="J1341" s="135">
        <v>45864</v>
      </c>
      <c r="K1341" s="102">
        <v>24</v>
      </c>
      <c r="L1341" s="102">
        <v>24</v>
      </c>
      <c r="M1341" s="102">
        <v>195</v>
      </c>
      <c r="N1341" s="102">
        <v>0</v>
      </c>
      <c r="O1341" s="102">
        <v>0</v>
      </c>
      <c r="P1341" s="102">
        <v>4680</v>
      </c>
      <c r="Q1341" s="102" t="str">
        <v>Confirmed</v>
      </c>
      <c r="R1341" s="102" t="str">
        <v>Signed</v>
      </c>
      <c r="S1341" s="102" t="str">
        <v>SSH</v>
      </c>
      <c r="T1341" s="102" t="str">
        <v>BRI</v>
      </c>
      <c r="U1341" s="102" t="str">
        <v>BRI</v>
      </c>
      <c r="V1341" s="102">
        <v>6</v>
      </c>
      <c r="W1341" s="102">
        <v>129</v>
      </c>
      <c r="X1341" s="102" t="str">
        <v>S25-01</v>
      </c>
      <c r="Y1341" s="102">
        <v>186</v>
      </c>
      <c r="Z1341" s="102">
        <v>104</v>
      </c>
      <c r="AA1341" s="102">
        <v>82</v>
      </c>
      <c r="AB1341" s="13" t="str">
        <v>S25</v>
      </c>
    </row>
    <row r="1342" spans="1:28" x14ac:dyDescent="0.25">
      <c r="A1342" s="103">
        <v>45735</v>
      </c>
      <c r="B1342" s="102" t="str">
        <v>FLR Charter</v>
      </c>
      <c r="C1342" s="102" t="str">
        <v>Tour Operator</v>
      </c>
      <c r="D1342" s="102" t="str">
        <v/>
      </c>
      <c r="E1342" s="102" t="str">
        <v/>
      </c>
      <c r="F1342" s="102" t="str">
        <v>RT</v>
      </c>
      <c r="G1342" s="102" t="str">
        <v>Inbound</v>
      </c>
      <c r="H1342" s="102" t="str">
        <v>4S6003</v>
      </c>
      <c r="I1342" s="103" t="str">
        <v>SSH-BRI</v>
      </c>
      <c r="J1342" s="135">
        <v>45871</v>
      </c>
      <c r="K1342" s="102">
        <v>24</v>
      </c>
      <c r="L1342" s="102">
        <v>24</v>
      </c>
      <c r="M1342" s="102">
        <v>195</v>
      </c>
      <c r="N1342" s="102">
        <v>0</v>
      </c>
      <c r="O1342" s="102">
        <v>0</v>
      </c>
      <c r="P1342" s="102">
        <v>4680</v>
      </c>
      <c r="Q1342" s="102" t="str">
        <v>Confirmed</v>
      </c>
      <c r="R1342" s="102" t="str">
        <v>Signed</v>
      </c>
      <c r="S1342" s="102" t="str">
        <v>SSH</v>
      </c>
      <c r="T1342" s="102" t="str">
        <v>BRI</v>
      </c>
      <c r="U1342" s="102" t="str">
        <v>BRI</v>
      </c>
      <c r="V1342" s="102">
        <v>6</v>
      </c>
      <c r="W1342" s="102">
        <v>136</v>
      </c>
      <c r="X1342" s="102" t="str">
        <v>S25-01</v>
      </c>
      <c r="Y1342" s="102">
        <v>186</v>
      </c>
      <c r="Z1342" s="102">
        <v>198</v>
      </c>
      <c r="AA1342" s="102">
        <v>-12</v>
      </c>
      <c r="AB1342" s="13" t="str">
        <v>S25</v>
      </c>
    </row>
    <row r="1343" spans="1:28" x14ac:dyDescent="0.25">
      <c r="A1343" s="103">
        <v>45735</v>
      </c>
      <c r="B1343" s="102" t="str">
        <v>FLR Charter</v>
      </c>
      <c r="C1343" s="102" t="str">
        <v>Tour Operator</v>
      </c>
      <c r="D1343" s="102" t="str">
        <v/>
      </c>
      <c r="E1343" s="102" t="str">
        <v/>
      </c>
      <c r="F1343" s="102" t="str">
        <v>RT</v>
      </c>
      <c r="G1343" s="102" t="str">
        <v>Inbound</v>
      </c>
      <c r="H1343" s="102" t="str">
        <v>4S6003</v>
      </c>
      <c r="I1343" s="103" t="str">
        <v>SSH-BRI</v>
      </c>
      <c r="J1343" s="135">
        <v>45878</v>
      </c>
      <c r="K1343" s="102">
        <v>44</v>
      </c>
      <c r="L1343" s="102">
        <v>44</v>
      </c>
      <c r="M1343" s="102">
        <v>230</v>
      </c>
      <c r="N1343" s="102">
        <v>0</v>
      </c>
      <c r="O1343" s="102">
        <v>0</v>
      </c>
      <c r="P1343" s="102">
        <v>10120</v>
      </c>
      <c r="Q1343" s="102" t="str">
        <v>Confirmed</v>
      </c>
      <c r="R1343" s="102" t="str">
        <v>Signed</v>
      </c>
      <c r="S1343" s="102" t="str">
        <v>SSH</v>
      </c>
      <c r="T1343" s="102" t="str">
        <v>BRI</v>
      </c>
      <c r="U1343" s="102" t="str">
        <v>BRI</v>
      </c>
      <c r="V1343" s="102">
        <v>6</v>
      </c>
      <c r="W1343" s="102">
        <v>143</v>
      </c>
      <c r="X1343" s="102" t="str">
        <v>S25-01</v>
      </c>
      <c r="Y1343" s="102">
        <v>186</v>
      </c>
      <c r="Z1343" s="102">
        <v>220</v>
      </c>
      <c r="AA1343" s="102">
        <v>-34</v>
      </c>
      <c r="AB1343" s="13" t="str">
        <v>S25</v>
      </c>
    </row>
    <row r="1344" spans="1:28" x14ac:dyDescent="0.25">
      <c r="A1344" s="103">
        <v>45735</v>
      </c>
      <c r="B1344" s="102" t="str">
        <v>FLR Charter</v>
      </c>
      <c r="C1344" s="102" t="str">
        <v>Tour Operator</v>
      </c>
      <c r="D1344" s="102" t="str">
        <v/>
      </c>
      <c r="E1344" s="102" t="str">
        <v/>
      </c>
      <c r="F1344" s="102" t="str">
        <v>RT</v>
      </c>
      <c r="G1344" s="102" t="str">
        <v>Inbound</v>
      </c>
      <c r="H1344" s="102" t="str">
        <v>4S6003</v>
      </c>
      <c r="I1344" s="103" t="str">
        <v>SSH-BRI</v>
      </c>
      <c r="J1344" s="135">
        <v>45885</v>
      </c>
      <c r="K1344" s="102">
        <v>44</v>
      </c>
      <c r="L1344" s="102">
        <v>44</v>
      </c>
      <c r="M1344" s="102">
        <v>230</v>
      </c>
      <c r="N1344" s="102">
        <v>0</v>
      </c>
      <c r="O1344" s="102">
        <v>0</v>
      </c>
      <c r="P1344" s="102">
        <v>10120</v>
      </c>
      <c r="Q1344" s="102" t="str">
        <v>Confirmed</v>
      </c>
      <c r="R1344" s="102" t="str">
        <v>Signed</v>
      </c>
      <c r="S1344" s="102" t="str">
        <v>SSH</v>
      </c>
      <c r="T1344" s="102" t="str">
        <v>BRI</v>
      </c>
      <c r="U1344" s="102" t="str">
        <v>BRI</v>
      </c>
      <c r="V1344" s="102">
        <v>6</v>
      </c>
      <c r="W1344" s="102">
        <v>150</v>
      </c>
      <c r="X1344" s="102" t="str">
        <v>S25-01</v>
      </c>
      <c r="Y1344" s="102">
        <v>186</v>
      </c>
      <c r="Z1344" s="102">
        <v>261</v>
      </c>
      <c r="AA1344" s="102">
        <v>-75</v>
      </c>
      <c r="AB1344" s="13" t="str">
        <v>S25</v>
      </c>
    </row>
    <row r="1345" spans="1:28" x14ac:dyDescent="0.25">
      <c r="A1345" s="103">
        <v>45735</v>
      </c>
      <c r="B1345" s="102" t="str">
        <v>FLR Charter</v>
      </c>
      <c r="C1345" s="102" t="str">
        <v>Tour Operator</v>
      </c>
      <c r="D1345" s="102" t="str">
        <v/>
      </c>
      <c r="E1345" s="102" t="str">
        <v/>
      </c>
      <c r="F1345" s="102" t="str">
        <v>RT</v>
      </c>
      <c r="G1345" s="102" t="str">
        <v>Inbound</v>
      </c>
      <c r="H1345" s="102" t="str">
        <v>4S6003</v>
      </c>
      <c r="I1345" s="103" t="str">
        <v>SSH-BRI</v>
      </c>
      <c r="J1345" s="135">
        <v>45892</v>
      </c>
      <c r="K1345" s="102">
        <v>44</v>
      </c>
      <c r="L1345" s="102">
        <v>44</v>
      </c>
      <c r="M1345" s="102">
        <v>230</v>
      </c>
      <c r="N1345" s="102">
        <v>0</v>
      </c>
      <c r="O1345" s="102">
        <v>0</v>
      </c>
      <c r="P1345" s="102">
        <v>10120</v>
      </c>
      <c r="Q1345" s="102" t="str">
        <v>Confirmed</v>
      </c>
      <c r="R1345" s="102" t="str">
        <v>Signed</v>
      </c>
      <c r="S1345" s="102" t="str">
        <v>SSH</v>
      </c>
      <c r="T1345" s="102" t="str">
        <v>BRI</v>
      </c>
      <c r="U1345" s="102" t="str">
        <v>BRI</v>
      </c>
      <c r="V1345" s="102">
        <v>6</v>
      </c>
      <c r="W1345" s="102">
        <v>157</v>
      </c>
      <c r="X1345" s="102" t="str">
        <v>S25-01</v>
      </c>
      <c r="Y1345" s="102">
        <v>186</v>
      </c>
      <c r="Z1345" s="102">
        <v>243</v>
      </c>
      <c r="AA1345" s="102">
        <v>-57</v>
      </c>
      <c r="AB1345" s="13" t="str">
        <v>S25</v>
      </c>
    </row>
    <row r="1346" spans="1:28" x14ac:dyDescent="0.25">
      <c r="A1346" s="103">
        <v>45735</v>
      </c>
      <c r="B1346" s="102" t="str">
        <v>FLR Charter</v>
      </c>
      <c r="C1346" s="102" t="str">
        <v>Tour Operator</v>
      </c>
      <c r="D1346" s="102" t="str">
        <v/>
      </c>
      <c r="E1346" s="102" t="str">
        <v/>
      </c>
      <c r="F1346" s="102" t="str">
        <v>RT</v>
      </c>
      <c r="G1346" s="102" t="str">
        <v>Inbound</v>
      </c>
      <c r="H1346" s="102" t="str">
        <v>4S6003</v>
      </c>
      <c r="I1346" s="103" t="str">
        <v>SSH-BRI</v>
      </c>
      <c r="J1346" s="135">
        <v>45899</v>
      </c>
      <c r="K1346" s="102">
        <v>44</v>
      </c>
      <c r="L1346" s="102">
        <v>44</v>
      </c>
      <c r="M1346" s="102">
        <v>230</v>
      </c>
      <c r="N1346" s="102">
        <v>0</v>
      </c>
      <c r="O1346" s="102">
        <v>0</v>
      </c>
      <c r="P1346" s="102">
        <v>10120</v>
      </c>
      <c r="Q1346" s="102" t="str">
        <v>Confirmed</v>
      </c>
      <c r="R1346" s="102" t="str">
        <v>Signed</v>
      </c>
      <c r="S1346" s="102" t="str">
        <v>SSH</v>
      </c>
      <c r="T1346" s="102" t="str">
        <v>BRI</v>
      </c>
      <c r="U1346" s="102" t="str">
        <v>BRI</v>
      </c>
      <c r="V1346" s="102">
        <v>6</v>
      </c>
      <c r="W1346" s="102">
        <v>164</v>
      </c>
      <c r="X1346" s="102" t="str">
        <v>S25-01</v>
      </c>
      <c r="Y1346" s="102">
        <v>186</v>
      </c>
      <c r="Z1346" s="102">
        <v>234</v>
      </c>
      <c r="AA1346" s="102">
        <v>-48</v>
      </c>
      <c r="AB1346" s="13" t="str">
        <v>S25</v>
      </c>
    </row>
    <row r="1347" spans="1:28" x14ac:dyDescent="0.25">
      <c r="A1347" s="103">
        <v>45735</v>
      </c>
      <c r="B1347" s="102" t="str">
        <v>FLR Charter</v>
      </c>
      <c r="C1347" s="102" t="str">
        <v>Tour Operator</v>
      </c>
      <c r="D1347" s="102" t="str">
        <v/>
      </c>
      <c r="E1347" s="102" t="str">
        <v/>
      </c>
      <c r="F1347" s="102" t="str">
        <v>RT</v>
      </c>
      <c r="G1347" s="102" t="str">
        <v>Inbound</v>
      </c>
      <c r="H1347" s="102" t="str">
        <v>4S6003</v>
      </c>
      <c r="I1347" s="103" t="str">
        <v>SSH-BRI</v>
      </c>
      <c r="J1347" s="135">
        <v>45906</v>
      </c>
      <c r="K1347" s="102">
        <v>34</v>
      </c>
      <c r="L1347" s="102">
        <v>34</v>
      </c>
      <c r="M1347" s="102">
        <v>210</v>
      </c>
      <c r="N1347" s="102">
        <v>0</v>
      </c>
      <c r="O1347" s="102">
        <v>0</v>
      </c>
      <c r="P1347" s="102">
        <v>7140</v>
      </c>
      <c r="Q1347" s="102" t="str">
        <v>Confirmed</v>
      </c>
      <c r="R1347" s="102" t="str">
        <v>Signed</v>
      </c>
      <c r="S1347" s="102" t="str">
        <v>SSH</v>
      </c>
      <c r="T1347" s="102" t="str">
        <v>BRI</v>
      </c>
      <c r="U1347" s="102" t="str">
        <v>BRI</v>
      </c>
      <c r="V1347" s="102">
        <v>6</v>
      </c>
      <c r="W1347" s="102">
        <v>171</v>
      </c>
      <c r="X1347" s="102" t="str">
        <v>S25-01</v>
      </c>
      <c r="Y1347" s="102">
        <v>186</v>
      </c>
      <c r="Z1347" s="102">
        <v>236</v>
      </c>
      <c r="AA1347" s="102">
        <v>-50</v>
      </c>
      <c r="AB1347" s="13" t="str">
        <v>S25</v>
      </c>
    </row>
    <row r="1348" spans="1:28" x14ac:dyDescent="0.25">
      <c r="A1348" s="103">
        <v>45735</v>
      </c>
      <c r="B1348" s="102" t="str">
        <v>FLR Charter</v>
      </c>
      <c r="C1348" s="102" t="str">
        <v>Tour Operator</v>
      </c>
      <c r="D1348" s="102" t="str">
        <v/>
      </c>
      <c r="E1348" s="102" t="str">
        <v/>
      </c>
      <c r="F1348" s="102" t="str">
        <v>RT</v>
      </c>
      <c r="G1348" s="102" t="str">
        <v>Inbound</v>
      </c>
      <c r="H1348" s="102" t="str">
        <v>4S6003</v>
      </c>
      <c r="I1348" s="103" t="str">
        <v>SSH-BRI</v>
      </c>
      <c r="J1348" s="135">
        <v>45913</v>
      </c>
      <c r="K1348" s="102">
        <v>24</v>
      </c>
      <c r="L1348" s="102">
        <v>24</v>
      </c>
      <c r="M1348" s="102">
        <v>195</v>
      </c>
      <c r="N1348" s="102">
        <v>0</v>
      </c>
      <c r="O1348" s="102">
        <v>0</v>
      </c>
      <c r="P1348" s="102">
        <v>4680</v>
      </c>
      <c r="Q1348" s="102" t="str">
        <v>Confirmed</v>
      </c>
      <c r="R1348" s="102" t="str">
        <v>Signed</v>
      </c>
      <c r="S1348" s="102" t="str">
        <v>SSH</v>
      </c>
      <c r="T1348" s="102" t="str">
        <v>BRI</v>
      </c>
      <c r="U1348" s="102" t="str">
        <v>BRI</v>
      </c>
      <c r="V1348" s="102">
        <v>6</v>
      </c>
      <c r="W1348" s="102">
        <v>178</v>
      </c>
      <c r="X1348" s="102" t="str">
        <v>S25-01</v>
      </c>
      <c r="Y1348" s="102">
        <v>186</v>
      </c>
      <c r="Z1348" s="102">
        <v>243</v>
      </c>
      <c r="AA1348" s="102">
        <v>-57</v>
      </c>
      <c r="AB1348" s="13" t="str">
        <v>S25</v>
      </c>
    </row>
    <row r="1349" spans="1:28" x14ac:dyDescent="0.25">
      <c r="A1349" s="103">
        <v>45735</v>
      </c>
      <c r="B1349" s="102" t="str">
        <v>FLR Charter</v>
      </c>
      <c r="C1349" s="102" t="str">
        <v>Tour Operator</v>
      </c>
      <c r="D1349" s="102" t="str">
        <v/>
      </c>
      <c r="E1349" s="102" t="str">
        <v/>
      </c>
      <c r="F1349" s="102" t="str">
        <v>RT</v>
      </c>
      <c r="G1349" s="102" t="str">
        <v>Inbound</v>
      </c>
      <c r="H1349" s="102" t="str">
        <v>4S6003</v>
      </c>
      <c r="I1349" s="103" t="str">
        <v>SSH-BRI</v>
      </c>
      <c r="J1349" s="135">
        <v>45920</v>
      </c>
      <c r="K1349" s="102">
        <v>24</v>
      </c>
      <c r="L1349" s="102">
        <v>24</v>
      </c>
      <c r="M1349" s="102">
        <v>195</v>
      </c>
      <c r="N1349" s="102">
        <v>0</v>
      </c>
      <c r="O1349" s="102">
        <v>0</v>
      </c>
      <c r="P1349" s="102">
        <v>4680</v>
      </c>
      <c r="Q1349" s="102" t="str">
        <v>Confirmed</v>
      </c>
      <c r="R1349" s="102" t="str">
        <v>Signed</v>
      </c>
      <c r="S1349" s="102" t="str">
        <v>SSH</v>
      </c>
      <c r="T1349" s="102" t="str">
        <v>BRI</v>
      </c>
      <c r="U1349" s="102" t="str">
        <v>BRI</v>
      </c>
      <c r="V1349" s="102">
        <v>6</v>
      </c>
      <c r="W1349" s="102">
        <v>185</v>
      </c>
      <c r="X1349" s="102" t="str">
        <v>S25-01</v>
      </c>
      <c r="Y1349" s="102">
        <v>186</v>
      </c>
      <c r="Z1349" s="102">
        <v>185</v>
      </c>
      <c r="AA1349" s="102">
        <v>1</v>
      </c>
      <c r="AB1349" s="13" t="str">
        <v>S25</v>
      </c>
    </row>
    <row r="1350" spans="1:28" x14ac:dyDescent="0.25">
      <c r="A1350" s="103">
        <v>45735</v>
      </c>
      <c r="B1350" s="102" t="str">
        <v>FLR Charter</v>
      </c>
      <c r="C1350" s="102" t="str">
        <v>Tour Operator</v>
      </c>
      <c r="D1350" s="102" t="str">
        <v/>
      </c>
      <c r="E1350" s="102" t="str">
        <v/>
      </c>
      <c r="F1350" s="102" t="str">
        <v>RT</v>
      </c>
      <c r="G1350" s="102" t="str">
        <v>Inbound</v>
      </c>
      <c r="H1350" s="102" t="str">
        <v>4S6003</v>
      </c>
      <c r="I1350" s="103" t="str">
        <v>SSH-BRI</v>
      </c>
      <c r="J1350" s="135">
        <v>45927</v>
      </c>
      <c r="K1350" s="102">
        <v>24</v>
      </c>
      <c r="L1350" s="102">
        <v>24</v>
      </c>
      <c r="M1350" s="102">
        <v>195</v>
      </c>
      <c r="N1350" s="102">
        <v>0</v>
      </c>
      <c r="O1350" s="102">
        <v>0</v>
      </c>
      <c r="P1350" s="102">
        <v>4680</v>
      </c>
      <c r="Q1350" s="102" t="str">
        <v>Confirmed</v>
      </c>
      <c r="R1350" s="102" t="str">
        <v>Signed</v>
      </c>
      <c r="S1350" s="102" t="str">
        <v>SSH</v>
      </c>
      <c r="T1350" s="102" t="str">
        <v>BRI</v>
      </c>
      <c r="U1350" s="102" t="str">
        <v>BRI</v>
      </c>
      <c r="V1350" s="102">
        <v>6</v>
      </c>
      <c r="W1350" s="102">
        <v>192</v>
      </c>
      <c r="X1350" s="102" t="str">
        <v>S25-01</v>
      </c>
      <c r="Y1350" s="102">
        <v>186</v>
      </c>
      <c r="Z1350" s="102">
        <v>182</v>
      </c>
      <c r="AA1350" s="102">
        <v>4</v>
      </c>
      <c r="AB1350" s="13" t="str">
        <v>S25</v>
      </c>
    </row>
    <row r="1351" spans="1:28" x14ac:dyDescent="0.25">
      <c r="A1351" s="103">
        <v>45735</v>
      </c>
      <c r="B1351" s="102" t="str">
        <v>FLR Charter</v>
      </c>
      <c r="C1351" s="102" t="str">
        <v>Tour Operator</v>
      </c>
      <c r="D1351" s="102" t="str">
        <v/>
      </c>
      <c r="E1351" s="102" t="str">
        <v/>
      </c>
      <c r="F1351" s="102" t="str">
        <v>RT</v>
      </c>
      <c r="G1351" s="102" t="str">
        <v>Inbound</v>
      </c>
      <c r="H1351" s="102" t="str">
        <v>4S6003</v>
      </c>
      <c r="I1351" s="103" t="str">
        <v>SSH-BRI</v>
      </c>
      <c r="J1351" s="135">
        <v>45934</v>
      </c>
      <c r="K1351" s="102">
        <v>24</v>
      </c>
      <c r="L1351" s="102">
        <v>24</v>
      </c>
      <c r="M1351" s="102">
        <v>195</v>
      </c>
      <c r="N1351" s="102">
        <v>0</v>
      </c>
      <c r="O1351" s="102">
        <v>0</v>
      </c>
      <c r="P1351" s="102">
        <v>4680</v>
      </c>
      <c r="Q1351" s="102" t="str">
        <v>Confirmed</v>
      </c>
      <c r="R1351" s="102" t="str">
        <v>Signed</v>
      </c>
      <c r="S1351" s="102" t="str">
        <v>SSH</v>
      </c>
      <c r="T1351" s="102" t="str">
        <v>BRI</v>
      </c>
      <c r="U1351" s="102" t="str">
        <v>BRI</v>
      </c>
      <c r="V1351" s="102">
        <v>6</v>
      </c>
      <c r="W1351" s="102">
        <v>199</v>
      </c>
      <c r="X1351" s="102" t="str">
        <v>S25-01</v>
      </c>
      <c r="Y1351" s="102">
        <v>186</v>
      </c>
      <c r="Z1351" s="102">
        <v>181</v>
      </c>
      <c r="AA1351" s="102">
        <v>5</v>
      </c>
      <c r="AB1351" s="13" t="str">
        <v>S25</v>
      </c>
    </row>
    <row r="1352" spans="1:28" x14ac:dyDescent="0.25">
      <c r="A1352" s="103">
        <v>45735</v>
      </c>
      <c r="B1352" s="102" t="str">
        <v>FLR Charter</v>
      </c>
      <c r="C1352" s="102" t="str">
        <v>Tour Operator</v>
      </c>
      <c r="D1352" s="102" t="str">
        <v/>
      </c>
      <c r="E1352" s="102" t="str">
        <v/>
      </c>
      <c r="F1352" s="102" t="str">
        <v>RT</v>
      </c>
      <c r="G1352" s="102" t="str">
        <v>Inbound</v>
      </c>
      <c r="H1352" s="102" t="str">
        <v>4S6003</v>
      </c>
      <c r="I1352" s="103" t="str">
        <v>SSH-BRI</v>
      </c>
      <c r="J1352" s="135">
        <v>45941</v>
      </c>
      <c r="K1352" s="102">
        <v>24</v>
      </c>
      <c r="L1352" s="102">
        <v>24</v>
      </c>
      <c r="M1352" s="102">
        <v>195</v>
      </c>
      <c r="N1352" s="102">
        <v>0</v>
      </c>
      <c r="O1352" s="102">
        <v>0</v>
      </c>
      <c r="P1352" s="102">
        <v>4680</v>
      </c>
      <c r="Q1352" s="102" t="str">
        <v>Confirmed</v>
      </c>
      <c r="R1352" s="102" t="str">
        <v>Signed</v>
      </c>
      <c r="S1352" s="102" t="str">
        <v>SSH</v>
      </c>
      <c r="T1352" s="102" t="str">
        <v>BRI</v>
      </c>
      <c r="U1352" s="102" t="str">
        <v>BRI</v>
      </c>
      <c r="V1352" s="102">
        <v>6</v>
      </c>
      <c r="W1352" s="102">
        <v>206</v>
      </c>
      <c r="X1352" s="102" t="str">
        <v>S25-01</v>
      </c>
      <c r="Y1352" s="102">
        <v>186</v>
      </c>
      <c r="Z1352" s="102">
        <v>175</v>
      </c>
      <c r="AA1352" s="102">
        <v>11</v>
      </c>
      <c r="AB1352" s="13" t="str">
        <v>S25</v>
      </c>
    </row>
    <row r="1353" spans="1:28" x14ac:dyDescent="0.25">
      <c r="A1353" s="103">
        <v>45735</v>
      </c>
      <c r="B1353" s="102" t="str">
        <v>FLR Charter</v>
      </c>
      <c r="C1353" s="102" t="str">
        <v>Tour Operator</v>
      </c>
      <c r="D1353" s="102" t="str">
        <v/>
      </c>
      <c r="E1353" s="102" t="str">
        <v/>
      </c>
      <c r="F1353" s="102" t="str">
        <v>RT</v>
      </c>
      <c r="G1353" s="102" t="str">
        <v>Inbound</v>
      </c>
      <c r="H1353" s="102" t="str">
        <v>4S6003</v>
      </c>
      <c r="I1353" s="103" t="str">
        <v>SSH-BRI</v>
      </c>
      <c r="J1353" s="135">
        <v>45948</v>
      </c>
      <c r="K1353" s="102">
        <v>24</v>
      </c>
      <c r="L1353" s="102">
        <v>24</v>
      </c>
      <c r="M1353" s="102">
        <v>195</v>
      </c>
      <c r="N1353" s="102">
        <v>0</v>
      </c>
      <c r="O1353" s="102">
        <v>0</v>
      </c>
      <c r="P1353" s="102">
        <v>4680</v>
      </c>
      <c r="Q1353" s="102" t="str">
        <v>Confirmed</v>
      </c>
      <c r="R1353" s="102" t="str">
        <v>Signed</v>
      </c>
      <c r="S1353" s="102" t="str">
        <v>SSH</v>
      </c>
      <c r="T1353" s="102" t="str">
        <v>BRI</v>
      </c>
      <c r="U1353" s="102" t="str">
        <v>BRI</v>
      </c>
      <c r="V1353" s="102">
        <v>6</v>
      </c>
      <c r="W1353" s="102">
        <v>213</v>
      </c>
      <c r="X1353" s="102" t="str">
        <v>S25-01</v>
      </c>
      <c r="Y1353" s="102">
        <v>186</v>
      </c>
      <c r="Z1353" s="102">
        <v>177</v>
      </c>
      <c r="AA1353" s="102">
        <v>9</v>
      </c>
      <c r="AB1353" s="13" t="str">
        <v>S25</v>
      </c>
    </row>
    <row r="1354" spans="1:28" x14ac:dyDescent="0.25">
      <c r="A1354" s="103">
        <v>45735</v>
      </c>
      <c r="B1354" s="102" t="str">
        <v>FLR Charter</v>
      </c>
      <c r="C1354" s="102" t="str">
        <v>Tour Operator</v>
      </c>
      <c r="D1354" s="102" t="str">
        <v/>
      </c>
      <c r="E1354" s="102" t="str">
        <v/>
      </c>
      <c r="F1354" s="102" t="str">
        <v>RT</v>
      </c>
      <c r="G1354" s="102" t="str">
        <v>Inbound</v>
      </c>
      <c r="H1354" s="102" t="str">
        <v>4S6003</v>
      </c>
      <c r="I1354" s="103" t="str">
        <v>SSH-BRI</v>
      </c>
      <c r="J1354" s="135">
        <v>45955</v>
      </c>
      <c r="K1354" s="102">
        <v>24</v>
      </c>
      <c r="L1354" s="102">
        <v>24</v>
      </c>
      <c r="M1354" s="102">
        <v>210</v>
      </c>
      <c r="N1354" s="102">
        <v>0</v>
      </c>
      <c r="O1354" s="102">
        <v>0</v>
      </c>
      <c r="P1354" s="102">
        <v>5040</v>
      </c>
      <c r="Q1354" s="102" t="str">
        <v>Confirmed</v>
      </c>
      <c r="R1354" s="102" t="str">
        <v>Signed</v>
      </c>
      <c r="S1354" s="102" t="str">
        <v>SSH</v>
      </c>
      <c r="T1354" s="102" t="str">
        <v>BRI</v>
      </c>
      <c r="U1354" s="102" t="str">
        <v>BRI</v>
      </c>
      <c r="V1354" s="102">
        <v>6</v>
      </c>
      <c r="W1354" s="102">
        <v>220</v>
      </c>
      <c r="X1354" s="102" t="str">
        <v>S25-01</v>
      </c>
      <c r="Y1354" s="102">
        <v>186</v>
      </c>
      <c r="Z1354" s="102">
        <v>190</v>
      </c>
      <c r="AA1354" s="102">
        <v>-4</v>
      </c>
      <c r="AB1354" s="13" t="str">
        <v>S25</v>
      </c>
    </row>
    <row r="1355" spans="1:28" x14ac:dyDescent="0.25">
      <c r="A1355" s="103">
        <v>45735</v>
      </c>
      <c r="B1355" s="102" t="str">
        <v>FLR Charter</v>
      </c>
      <c r="C1355" s="102" t="str">
        <v>Tour Operator</v>
      </c>
      <c r="D1355" s="102" t="str">
        <v/>
      </c>
      <c r="E1355" s="102" t="str">
        <v/>
      </c>
      <c r="F1355" s="102" t="str">
        <v>RT</v>
      </c>
      <c r="G1355" s="102" t="str">
        <v>Inbound</v>
      </c>
      <c r="H1355" s="102" t="str">
        <v>4S6003</v>
      </c>
      <c r="I1355" s="103" t="str">
        <v>SSH-BRI</v>
      </c>
      <c r="J1355" s="135">
        <v>45962</v>
      </c>
      <c r="K1355" s="102">
        <v>24</v>
      </c>
      <c r="L1355" s="102">
        <v>24</v>
      </c>
      <c r="M1355" s="102">
        <v>210</v>
      </c>
      <c r="N1355" s="102">
        <v>0</v>
      </c>
      <c r="O1355" s="102">
        <v>0</v>
      </c>
      <c r="P1355" s="102">
        <v>5040</v>
      </c>
      <c r="Q1355" s="102" t="str">
        <v>Confirmed</v>
      </c>
      <c r="R1355" s="102" t="str">
        <v>Signed</v>
      </c>
      <c r="S1355" s="102" t="str">
        <v>SSH</v>
      </c>
      <c r="T1355" s="102" t="str">
        <v>BRI</v>
      </c>
      <c r="U1355" s="102" t="str">
        <v>BRI</v>
      </c>
      <c r="V1355" s="102">
        <v>6</v>
      </c>
      <c r="W1355" s="102">
        <v>227</v>
      </c>
      <c r="X1355" s="102" t="str">
        <v>S25-01</v>
      </c>
      <c r="Y1355" s="102">
        <v>186</v>
      </c>
      <c r="Z1355" s="102">
        <v>198</v>
      </c>
      <c r="AA1355" s="102">
        <v>-12</v>
      </c>
      <c r="AB1355" s="13" t="str">
        <v>S25</v>
      </c>
    </row>
    <row r="1356" spans="1:28" x14ac:dyDescent="0.25">
      <c r="A1356" s="103">
        <v>45735</v>
      </c>
      <c r="B1356" s="102" t="str">
        <v>Alpitour</v>
      </c>
      <c r="C1356" s="102" t="str">
        <v>Tour Operator</v>
      </c>
      <c r="D1356" s="102" t="str">
        <v/>
      </c>
      <c r="E1356" s="102" t="str">
        <v/>
      </c>
      <c r="F1356" s="102" t="str">
        <v>RT</v>
      </c>
      <c r="G1356" s="102" t="str">
        <v>Outbound</v>
      </c>
      <c r="H1356" s="102" t="str">
        <v>UJ7001</v>
      </c>
      <c r="I1356" s="103" t="str">
        <v>PMO-SSH</v>
      </c>
      <c r="J1356" s="135">
        <v>45900</v>
      </c>
      <c r="K1356" s="102">
        <v>2</v>
      </c>
      <c r="L1356" s="102">
        <v>2</v>
      </c>
      <c r="M1356" s="102">
        <v>215</v>
      </c>
      <c r="N1356" s="102">
        <v>0</v>
      </c>
      <c r="O1356" s="102">
        <v>0</v>
      </c>
      <c r="P1356" s="102">
        <v>430</v>
      </c>
      <c r="Q1356" s="102" t="str">
        <v>Confirmed</v>
      </c>
      <c r="R1356" s="102" t="str">
        <v>Signed</v>
      </c>
      <c r="S1356" s="102" t="str">
        <v>PMO</v>
      </c>
      <c r="T1356" s="102" t="str">
        <v>SSH</v>
      </c>
      <c r="U1356" s="102" t="str">
        <v>PMO</v>
      </c>
      <c r="V1356" s="102">
        <v>7</v>
      </c>
      <c r="W1356" s="102">
        <v>165</v>
      </c>
      <c r="X1356" s="102" t="str">
        <v>S25-16</v>
      </c>
      <c r="Y1356" s="102">
        <v>22</v>
      </c>
      <c r="Z1356" s="102">
        <v>22</v>
      </c>
      <c r="AA1356" s="102">
        <v>0</v>
      </c>
      <c r="AB1356" s="13" t="str">
        <v>S25</v>
      </c>
    </row>
    <row r="1357" spans="1:28" x14ac:dyDescent="0.25">
      <c r="A1357" s="103">
        <v>45735</v>
      </c>
      <c r="B1357" s="102" t="str">
        <v>Alpitour</v>
      </c>
      <c r="C1357" s="102" t="str">
        <v>Tour Operator</v>
      </c>
      <c r="D1357" s="102" t="str">
        <v/>
      </c>
      <c r="E1357" s="102" t="str">
        <v/>
      </c>
      <c r="F1357" s="102" t="str">
        <v>RT</v>
      </c>
      <c r="G1357" s="102" t="str">
        <v>Inbound</v>
      </c>
      <c r="H1357" s="102" t="str">
        <v>UJ7000</v>
      </c>
      <c r="I1357" s="103" t="str">
        <v>SSH-PMO</v>
      </c>
      <c r="J1357" s="135">
        <v>45907</v>
      </c>
      <c r="K1357" s="102">
        <v>2</v>
      </c>
      <c r="L1357" s="102">
        <v>2</v>
      </c>
      <c r="M1357" s="102">
        <v>215</v>
      </c>
      <c r="N1357" s="102">
        <v>0</v>
      </c>
      <c r="O1357" s="102">
        <v>0</v>
      </c>
      <c r="P1357" s="102">
        <v>430</v>
      </c>
      <c r="Q1357" s="102" t="str">
        <v>Confirmed</v>
      </c>
      <c r="R1357" s="102" t="str">
        <v>Signed</v>
      </c>
      <c r="S1357" s="102" t="str">
        <v>SSH</v>
      </c>
      <c r="T1357" s="102" t="str">
        <v>PMO</v>
      </c>
      <c r="U1357" s="102" t="str">
        <v>PMO</v>
      </c>
      <c r="V1357" s="102">
        <v>7</v>
      </c>
      <c r="W1357" s="102">
        <v>172</v>
      </c>
      <c r="X1357" s="102" t="str">
        <v>S25-16</v>
      </c>
      <c r="Y1357" s="102">
        <v>22</v>
      </c>
      <c r="Z1357" s="102">
        <v>22</v>
      </c>
      <c r="AA1357" s="102">
        <v>0</v>
      </c>
      <c r="AB1357" s="13" t="str">
        <v>S25</v>
      </c>
    </row>
    <row r="1358" spans="1:28" x14ac:dyDescent="0.25">
      <c r="A1358" s="103">
        <v>45735</v>
      </c>
      <c r="B1358" s="102" t="str">
        <v>Italgsa-Baobab</v>
      </c>
      <c r="C1358" s="102" t="str">
        <v>Tour Operator</v>
      </c>
      <c r="D1358" s="102" t="str">
        <v/>
      </c>
      <c r="E1358" s="102" t="str">
        <v/>
      </c>
      <c r="F1358" s="102" t="str">
        <v>RT</v>
      </c>
      <c r="G1358" s="102" t="str">
        <v>Outbound</v>
      </c>
      <c r="H1358" s="102" t="str">
        <v>UJ5126</v>
      </c>
      <c r="I1358" s="103" t="str">
        <v>BRI-SSH</v>
      </c>
      <c r="J1358" s="135">
        <v>45877</v>
      </c>
      <c r="K1358" s="102">
        <v>30</v>
      </c>
      <c r="L1358" s="102">
        <v>30</v>
      </c>
      <c r="M1358" s="102">
        <v>225</v>
      </c>
      <c r="N1358" s="102">
        <v>0</v>
      </c>
      <c r="O1358" s="102">
        <v>0</v>
      </c>
      <c r="P1358" s="102">
        <v>6750</v>
      </c>
      <c r="Q1358" s="102" t="str">
        <v>Confirmed</v>
      </c>
      <c r="R1358" s="102" t="str">
        <v>Countersigned</v>
      </c>
      <c r="S1358" s="102" t="str">
        <v>BRI</v>
      </c>
      <c r="T1358" s="102" t="str">
        <v>SSH</v>
      </c>
      <c r="U1358" s="102" t="str">
        <v>BRI</v>
      </c>
      <c r="V1358" s="102">
        <v>5</v>
      </c>
      <c r="W1358" s="102">
        <v>142</v>
      </c>
      <c r="X1358" s="102" t="str">
        <v>S25-03</v>
      </c>
      <c r="Y1358" s="102">
        <v>179</v>
      </c>
      <c r="Z1358" s="102">
        <v>175</v>
      </c>
      <c r="AA1358" s="102">
        <v>4</v>
      </c>
      <c r="AB1358" s="13" t="str">
        <v>S25</v>
      </c>
    </row>
    <row r="1359" spans="1:28" x14ac:dyDescent="0.25">
      <c r="A1359" s="103">
        <v>45735</v>
      </c>
      <c r="B1359" s="102" t="str">
        <v>Italgsa-Baobab</v>
      </c>
      <c r="C1359" s="102" t="str">
        <v>Tour Operator</v>
      </c>
      <c r="D1359" s="102" t="str">
        <v/>
      </c>
      <c r="E1359" s="102" t="str">
        <v/>
      </c>
      <c r="F1359" s="102" t="str">
        <v>RT</v>
      </c>
      <c r="G1359" s="102" t="str">
        <v>Outbound</v>
      </c>
      <c r="H1359" s="102" t="str">
        <v>UJ5126</v>
      </c>
      <c r="I1359" s="103" t="str">
        <v>BRI-SSH</v>
      </c>
      <c r="J1359" s="135">
        <v>45884</v>
      </c>
      <c r="K1359" s="102">
        <v>30</v>
      </c>
      <c r="L1359" s="102">
        <v>30</v>
      </c>
      <c r="M1359" s="102">
        <v>225</v>
      </c>
      <c r="N1359" s="102">
        <v>0</v>
      </c>
      <c r="O1359" s="102">
        <v>0</v>
      </c>
      <c r="P1359" s="102">
        <v>6750</v>
      </c>
      <c r="Q1359" s="102" t="str">
        <v>Confirmed</v>
      </c>
      <c r="R1359" s="102" t="str">
        <v>Countersigned</v>
      </c>
      <c r="S1359" s="102" t="str">
        <v>BRI</v>
      </c>
      <c r="T1359" s="102" t="str">
        <v>SSH</v>
      </c>
      <c r="U1359" s="102" t="str">
        <v>BRI</v>
      </c>
      <c r="V1359" s="102">
        <v>5</v>
      </c>
      <c r="W1359" s="102">
        <v>149</v>
      </c>
      <c r="X1359" s="102" t="str">
        <v>S25-03</v>
      </c>
      <c r="Y1359" s="102">
        <v>179</v>
      </c>
      <c r="Z1359" s="102">
        <v>175</v>
      </c>
      <c r="AA1359" s="102">
        <v>4</v>
      </c>
      <c r="AB1359" s="13" t="str">
        <v>S25</v>
      </c>
    </row>
    <row r="1360" spans="1:28" x14ac:dyDescent="0.25">
      <c r="A1360" s="103">
        <v>45735</v>
      </c>
      <c r="B1360" s="102" t="str">
        <v>Italgsa-Baobab</v>
      </c>
      <c r="C1360" s="102" t="str">
        <v>Tour Operator</v>
      </c>
      <c r="D1360" s="102" t="str">
        <v/>
      </c>
      <c r="E1360" s="102" t="str">
        <v/>
      </c>
      <c r="F1360" s="102" t="str">
        <v>RT</v>
      </c>
      <c r="G1360" s="102" t="str">
        <v>Outbound</v>
      </c>
      <c r="H1360" s="102" t="str">
        <v>UJ5126</v>
      </c>
      <c r="I1360" s="103" t="str">
        <v>BRI-SSH</v>
      </c>
      <c r="J1360" s="135">
        <v>45891</v>
      </c>
      <c r="K1360" s="102">
        <v>30</v>
      </c>
      <c r="L1360" s="102">
        <v>30</v>
      </c>
      <c r="M1360" s="102">
        <v>225</v>
      </c>
      <c r="N1360" s="102">
        <v>0</v>
      </c>
      <c r="O1360" s="102">
        <v>0</v>
      </c>
      <c r="P1360" s="102">
        <v>6750</v>
      </c>
      <c r="Q1360" s="102" t="str">
        <v>Confirmed</v>
      </c>
      <c r="R1360" s="102" t="str">
        <v>Countersigned</v>
      </c>
      <c r="S1360" s="102" t="str">
        <v>BRI</v>
      </c>
      <c r="T1360" s="102" t="str">
        <v>SSH</v>
      </c>
      <c r="U1360" s="102" t="str">
        <v>BRI</v>
      </c>
      <c r="V1360" s="102">
        <v>5</v>
      </c>
      <c r="W1360" s="102">
        <v>156</v>
      </c>
      <c r="X1360" s="102" t="str">
        <v>S25-03</v>
      </c>
      <c r="Y1360" s="102">
        <v>179</v>
      </c>
      <c r="Z1360" s="102">
        <v>175</v>
      </c>
      <c r="AA1360" s="102">
        <v>4</v>
      </c>
      <c r="AB1360" s="13" t="str">
        <v>S25</v>
      </c>
    </row>
    <row r="1361" spans="1:28" x14ac:dyDescent="0.25">
      <c r="A1361" s="103">
        <v>45735</v>
      </c>
      <c r="B1361" s="102" t="str">
        <v>Italgsa-Baobab</v>
      </c>
      <c r="C1361" s="102" t="str">
        <v>Tour Operator</v>
      </c>
      <c r="D1361" s="102" t="str">
        <v/>
      </c>
      <c r="E1361" s="102" t="str">
        <v/>
      </c>
      <c r="F1361" s="102" t="str">
        <v>RT</v>
      </c>
      <c r="G1361" s="102" t="str">
        <v>Outbound</v>
      </c>
      <c r="H1361" s="102" t="str">
        <v>UJ5126</v>
      </c>
      <c r="I1361" s="103" t="str">
        <v>BRI-SSH</v>
      </c>
      <c r="J1361" s="135">
        <v>45898</v>
      </c>
      <c r="K1361" s="102">
        <v>30</v>
      </c>
      <c r="L1361" s="102">
        <v>30</v>
      </c>
      <c r="M1361" s="102">
        <v>225</v>
      </c>
      <c r="N1361" s="102">
        <v>0</v>
      </c>
      <c r="O1361" s="102">
        <v>0</v>
      </c>
      <c r="P1361" s="102">
        <v>6750</v>
      </c>
      <c r="Q1361" s="102" t="str">
        <v>Confirmed</v>
      </c>
      <c r="R1361" s="102" t="str">
        <v>Countersigned</v>
      </c>
      <c r="S1361" s="102" t="str">
        <v>BRI</v>
      </c>
      <c r="T1361" s="102" t="str">
        <v>SSH</v>
      </c>
      <c r="U1361" s="102" t="str">
        <v>BRI</v>
      </c>
      <c r="V1361" s="102">
        <v>5</v>
      </c>
      <c r="W1361" s="102">
        <v>163</v>
      </c>
      <c r="X1361" s="102" t="str">
        <v>S25-03</v>
      </c>
      <c r="Y1361" s="102">
        <v>179</v>
      </c>
      <c r="Z1361" s="102">
        <v>165</v>
      </c>
      <c r="AA1361" s="102">
        <v>14</v>
      </c>
      <c r="AB1361" s="13" t="str">
        <v>S25</v>
      </c>
    </row>
    <row r="1362" spans="1:28" x14ac:dyDescent="0.25">
      <c r="A1362" s="103">
        <v>45735</v>
      </c>
      <c r="B1362" s="102" t="str">
        <v>Italgsa-Baobab</v>
      </c>
      <c r="C1362" s="102" t="str">
        <v>Tour Operator</v>
      </c>
      <c r="D1362" s="102" t="str">
        <v/>
      </c>
      <c r="E1362" s="102" t="str">
        <v/>
      </c>
      <c r="F1362" s="102" t="str">
        <v>RT</v>
      </c>
      <c r="G1362" s="102" t="str">
        <v>Inbound</v>
      </c>
      <c r="H1362" s="102" t="str">
        <v>UJ5125</v>
      </c>
      <c r="I1362" s="103" t="str">
        <v>SSH-BRI</v>
      </c>
      <c r="J1362" s="135">
        <v>45884</v>
      </c>
      <c r="K1362" s="102">
        <v>30</v>
      </c>
      <c r="L1362" s="102">
        <v>30</v>
      </c>
      <c r="M1362" s="102">
        <v>225</v>
      </c>
      <c r="N1362" s="102">
        <v>0</v>
      </c>
      <c r="O1362" s="102">
        <v>0</v>
      </c>
      <c r="P1362" s="102">
        <v>6750</v>
      </c>
      <c r="Q1362" s="102" t="str">
        <v>Confirmed</v>
      </c>
      <c r="R1362" s="102" t="str">
        <v>Countersigned</v>
      </c>
      <c r="S1362" s="102" t="str">
        <v>SSH</v>
      </c>
      <c r="T1362" s="102" t="str">
        <v>BRI</v>
      </c>
      <c r="U1362" s="102" t="str">
        <v>BRI</v>
      </c>
      <c r="V1362" s="102">
        <v>5</v>
      </c>
      <c r="W1362" s="102">
        <v>149</v>
      </c>
      <c r="X1362" s="102" t="str">
        <v>S25-03</v>
      </c>
      <c r="Y1362" s="102">
        <v>179</v>
      </c>
      <c r="Z1362" s="102">
        <v>175</v>
      </c>
      <c r="AA1362" s="102">
        <v>4</v>
      </c>
      <c r="AB1362" s="13" t="str">
        <v>S25</v>
      </c>
    </row>
    <row r="1363" spans="1:28" x14ac:dyDescent="0.25">
      <c r="A1363" s="103">
        <v>45735</v>
      </c>
      <c r="B1363" s="102" t="str">
        <v>Italgsa-Baobab</v>
      </c>
      <c r="C1363" s="102" t="str">
        <v>Tour Operator</v>
      </c>
      <c r="D1363" s="102" t="str">
        <v/>
      </c>
      <c r="E1363" s="102" t="str">
        <v/>
      </c>
      <c r="F1363" s="102" t="str">
        <v>RT</v>
      </c>
      <c r="G1363" s="102" t="str">
        <v>Inbound</v>
      </c>
      <c r="H1363" s="102" t="str">
        <v>UJ5125</v>
      </c>
      <c r="I1363" s="103" t="str">
        <v>SSH-BRI</v>
      </c>
      <c r="J1363" s="135">
        <v>45891</v>
      </c>
      <c r="K1363" s="102">
        <v>30</v>
      </c>
      <c r="L1363" s="102">
        <v>30</v>
      </c>
      <c r="M1363" s="102">
        <v>225</v>
      </c>
      <c r="N1363" s="102">
        <v>0</v>
      </c>
      <c r="O1363" s="102">
        <v>0</v>
      </c>
      <c r="P1363" s="102">
        <v>6750</v>
      </c>
      <c r="Q1363" s="102" t="str">
        <v>Confirmed</v>
      </c>
      <c r="R1363" s="102" t="str">
        <v>Countersigned</v>
      </c>
      <c r="S1363" s="102" t="str">
        <v>SSH</v>
      </c>
      <c r="T1363" s="102" t="str">
        <v>BRI</v>
      </c>
      <c r="U1363" s="102" t="str">
        <v>BRI</v>
      </c>
      <c r="V1363" s="102">
        <v>5</v>
      </c>
      <c r="W1363" s="102">
        <v>156</v>
      </c>
      <c r="X1363" s="102" t="str">
        <v>S25-03</v>
      </c>
      <c r="Y1363" s="102">
        <v>179</v>
      </c>
      <c r="Z1363" s="102">
        <v>175</v>
      </c>
      <c r="AA1363" s="102">
        <v>4</v>
      </c>
      <c r="AB1363" s="13" t="str">
        <v>S25</v>
      </c>
    </row>
    <row r="1364" spans="1:28" x14ac:dyDescent="0.25">
      <c r="A1364" s="103">
        <v>45735</v>
      </c>
      <c r="B1364" s="102" t="str">
        <v>Italgsa-Baobab</v>
      </c>
      <c r="C1364" s="102" t="str">
        <v>Tour Operator</v>
      </c>
      <c r="D1364" s="102" t="str">
        <v/>
      </c>
      <c r="E1364" s="102" t="str">
        <v/>
      </c>
      <c r="F1364" s="102" t="str">
        <v>RT</v>
      </c>
      <c r="G1364" s="102" t="str">
        <v>Inbound</v>
      </c>
      <c r="H1364" s="102" t="str">
        <v>UJ5125</v>
      </c>
      <c r="I1364" s="103" t="str">
        <v>SSH-BRI</v>
      </c>
      <c r="J1364" s="135">
        <v>45898</v>
      </c>
      <c r="K1364" s="102">
        <v>30</v>
      </c>
      <c r="L1364" s="102">
        <v>30</v>
      </c>
      <c r="M1364" s="102">
        <v>225</v>
      </c>
      <c r="N1364" s="102">
        <v>0</v>
      </c>
      <c r="O1364" s="102">
        <v>0</v>
      </c>
      <c r="P1364" s="102">
        <v>6750</v>
      </c>
      <c r="Q1364" s="102" t="str">
        <v>Confirmed</v>
      </c>
      <c r="R1364" s="102" t="str">
        <v>Countersigned</v>
      </c>
      <c r="S1364" s="102" t="str">
        <v>SSH</v>
      </c>
      <c r="T1364" s="102" t="str">
        <v>BRI</v>
      </c>
      <c r="U1364" s="102" t="str">
        <v>BRI</v>
      </c>
      <c r="V1364" s="102">
        <v>5</v>
      </c>
      <c r="W1364" s="102">
        <v>163</v>
      </c>
      <c r="X1364" s="102" t="str">
        <v>S25-03</v>
      </c>
      <c r="Y1364" s="102">
        <v>179</v>
      </c>
      <c r="Z1364" s="102">
        <v>175</v>
      </c>
      <c r="AA1364" s="102">
        <v>4</v>
      </c>
      <c r="AB1364" s="13" t="str">
        <v>S25</v>
      </c>
    </row>
    <row r="1365" spans="1:28" x14ac:dyDescent="0.25">
      <c r="A1365" s="103">
        <v>45735</v>
      </c>
      <c r="B1365" s="102" t="str">
        <v>Italgsa-Baobab</v>
      </c>
      <c r="C1365" s="102" t="str">
        <v>Tour Operator</v>
      </c>
      <c r="D1365" s="102" t="str">
        <v/>
      </c>
      <c r="E1365" s="102" t="str">
        <v/>
      </c>
      <c r="F1365" s="102" t="str">
        <v>RT</v>
      </c>
      <c r="G1365" s="102" t="str">
        <v>Inbound</v>
      </c>
      <c r="H1365" s="102" t="str">
        <v>UJ5125</v>
      </c>
      <c r="I1365" s="103" t="str">
        <v>SSH-BRI</v>
      </c>
      <c r="J1365" s="135">
        <v>45905</v>
      </c>
      <c r="K1365" s="102">
        <v>30</v>
      </c>
      <c r="L1365" s="102">
        <v>30</v>
      </c>
      <c r="M1365" s="102">
        <v>225</v>
      </c>
      <c r="N1365" s="102">
        <v>0</v>
      </c>
      <c r="O1365" s="102">
        <v>0</v>
      </c>
      <c r="P1365" s="102">
        <v>6750</v>
      </c>
      <c r="Q1365" s="102" t="str">
        <v>Confirmed</v>
      </c>
      <c r="R1365" s="102" t="str">
        <v>Countersigned</v>
      </c>
      <c r="S1365" s="102" t="str">
        <v>SSH</v>
      </c>
      <c r="T1365" s="102" t="str">
        <v>BRI</v>
      </c>
      <c r="U1365" s="102" t="str">
        <v>BRI</v>
      </c>
      <c r="V1365" s="102">
        <v>5</v>
      </c>
      <c r="W1365" s="102">
        <v>170</v>
      </c>
      <c r="X1365" s="102" t="str">
        <v>S25-03</v>
      </c>
      <c r="Y1365" s="102">
        <v>179</v>
      </c>
      <c r="Z1365" s="102">
        <v>165</v>
      </c>
      <c r="AA1365" s="102">
        <v>14</v>
      </c>
      <c r="AB1365" s="13" t="str">
        <v>S25</v>
      </c>
    </row>
    <row r="1366" spans="1:28" x14ac:dyDescent="0.25">
      <c r="A1366" s="103">
        <v>45735</v>
      </c>
      <c r="B1366" s="102" t="str">
        <v>Searcharter</v>
      </c>
      <c r="C1366" s="102" t="str">
        <v>Distributor</v>
      </c>
      <c r="D1366" s="102" t="str">
        <v/>
      </c>
      <c r="E1366" s="102" t="str">
        <v>HMHGA</v>
      </c>
      <c r="F1366" s="102" t="str">
        <v>OW</v>
      </c>
      <c r="G1366" s="102" t="str">
        <v>Outbound</v>
      </c>
      <c r="H1366" s="102" t="str">
        <v>4S6016</v>
      </c>
      <c r="I1366" s="103" t="str">
        <v>BRI-SSH</v>
      </c>
      <c r="J1366" s="135">
        <v>45759</v>
      </c>
      <c r="K1366" s="102">
        <v>3</v>
      </c>
      <c r="L1366" s="102">
        <v>3</v>
      </c>
      <c r="M1366" s="102">
        <v>150</v>
      </c>
      <c r="N1366" s="102">
        <v>0</v>
      </c>
      <c r="O1366" s="102">
        <v>0</v>
      </c>
      <c r="P1366" s="102">
        <v>450</v>
      </c>
      <c r="Q1366" s="102" t="str">
        <v>Confirmed</v>
      </c>
      <c r="R1366" s="102" t="str">
        <v>Closed Deal</v>
      </c>
      <c r="S1366" s="102" t="str">
        <v>BRI</v>
      </c>
      <c r="T1366" s="102" t="str">
        <v>SSH</v>
      </c>
      <c r="U1366" s="102" t="str">
        <v>BRI</v>
      </c>
      <c r="V1366" s="102">
        <v>6</v>
      </c>
      <c r="W1366" s="102">
        <v>24</v>
      </c>
      <c r="X1366" s="102" t="str">
        <v>E25-02A</v>
      </c>
      <c r="Y1366" s="102">
        <v>113</v>
      </c>
      <c r="Z1366" s="102">
        <v>102</v>
      </c>
      <c r="AA1366" s="102">
        <v>11</v>
      </c>
      <c r="AB1366" s="13" t="str">
        <v>E25</v>
      </c>
    </row>
    <row r="1367" spans="1:28" x14ac:dyDescent="0.25">
      <c r="A1367" s="103">
        <v>45735</v>
      </c>
      <c r="B1367" s="102" t="str">
        <v>FLR Charter</v>
      </c>
      <c r="C1367" s="102" t="str">
        <v>Tour Operator</v>
      </c>
      <c r="D1367" s="102" t="str">
        <v/>
      </c>
      <c r="E1367" s="102" t="str">
        <v/>
      </c>
      <c r="F1367" s="102" t="str">
        <v>RT</v>
      </c>
      <c r="G1367" s="102" t="str">
        <v>Outbound</v>
      </c>
      <c r="H1367" s="102" t="str">
        <v>4S6006</v>
      </c>
      <c r="I1367" s="103" t="str">
        <v>NAP-SSH</v>
      </c>
      <c r="J1367" s="135">
        <v>45873</v>
      </c>
      <c r="K1367" s="102">
        <v>0</v>
      </c>
      <c r="L1367" s="102">
        <v>0</v>
      </c>
      <c r="M1367" s="102">
        <v>225</v>
      </c>
      <c r="N1367" s="102">
        <v>0</v>
      </c>
      <c r="O1367" s="102">
        <v>0</v>
      </c>
      <c r="P1367" s="102">
        <v>0</v>
      </c>
      <c r="Q1367" s="102" t="str">
        <v>Confirmed</v>
      </c>
      <c r="R1367" s="102" t="str">
        <v>On Review</v>
      </c>
      <c r="S1367" s="102" t="str">
        <v>NAP</v>
      </c>
      <c r="T1367" s="102" t="str">
        <v>SSH</v>
      </c>
      <c r="U1367" s="102" t="str">
        <v>NAP</v>
      </c>
      <c r="V1367" s="102">
        <v>1</v>
      </c>
      <c r="W1367" s="102">
        <v>138</v>
      </c>
      <c r="X1367" s="102" t="str">
        <v>S25-08</v>
      </c>
      <c r="Y1367" s="102">
        <v>186</v>
      </c>
      <c r="Z1367" s="102">
        <v>59</v>
      </c>
      <c r="AA1367" s="102">
        <v>127</v>
      </c>
      <c r="AB1367" s="13" t="str">
        <v>S25</v>
      </c>
    </row>
    <row r="1368" spans="1:28" x14ac:dyDescent="0.25">
      <c r="A1368" s="103">
        <v>45735</v>
      </c>
      <c r="B1368" s="102" t="str">
        <v>FLR Charter</v>
      </c>
      <c r="C1368" s="102" t="str">
        <v>Tour Operator</v>
      </c>
      <c r="D1368" s="102" t="str">
        <v/>
      </c>
      <c r="E1368" s="102" t="str">
        <v/>
      </c>
      <c r="F1368" s="102" t="str">
        <v>RT</v>
      </c>
      <c r="G1368" s="102" t="str">
        <v>Outbound</v>
      </c>
      <c r="H1368" s="102" t="str">
        <v>4S6006</v>
      </c>
      <c r="I1368" s="103" t="str">
        <v>NAP-SSH</v>
      </c>
      <c r="J1368" s="135">
        <v>45880</v>
      </c>
      <c r="K1368" s="102">
        <v>0</v>
      </c>
      <c r="L1368" s="102">
        <v>0</v>
      </c>
      <c r="M1368" s="102">
        <v>225</v>
      </c>
      <c r="N1368" s="102">
        <v>0</v>
      </c>
      <c r="O1368" s="102">
        <v>0</v>
      </c>
      <c r="P1368" s="102">
        <v>0</v>
      </c>
      <c r="Q1368" s="102" t="str">
        <v>Confirmed</v>
      </c>
      <c r="R1368" s="102" t="str">
        <v>On Review</v>
      </c>
      <c r="S1368" s="102" t="str">
        <v>NAP</v>
      </c>
      <c r="T1368" s="102" t="str">
        <v>SSH</v>
      </c>
      <c r="U1368" s="102" t="str">
        <v>NAP</v>
      </c>
      <c r="V1368" s="102">
        <v>1</v>
      </c>
      <c r="W1368" s="102">
        <v>145</v>
      </c>
      <c r="X1368" s="102" t="str">
        <v>S25-08</v>
      </c>
      <c r="Y1368" s="102">
        <v>186</v>
      </c>
      <c r="Z1368" s="102">
        <v>121</v>
      </c>
      <c r="AA1368" s="102">
        <v>65</v>
      </c>
      <c r="AB1368" s="13" t="str">
        <v>S25</v>
      </c>
    </row>
    <row r="1369" spans="1:28" x14ac:dyDescent="0.25">
      <c r="A1369" s="103">
        <v>45735</v>
      </c>
      <c r="B1369" s="102" t="str">
        <v>FLR Charter</v>
      </c>
      <c r="C1369" s="102" t="str">
        <v>Tour Operator</v>
      </c>
      <c r="D1369" s="102" t="str">
        <v/>
      </c>
      <c r="E1369" s="102" t="str">
        <v/>
      </c>
      <c r="F1369" s="102" t="str">
        <v>RT</v>
      </c>
      <c r="G1369" s="102" t="str">
        <v>Outbound</v>
      </c>
      <c r="H1369" s="102" t="str">
        <v>4S6006</v>
      </c>
      <c r="I1369" s="103" t="str">
        <v>NAP-SSH</v>
      </c>
      <c r="J1369" s="135">
        <v>45887</v>
      </c>
      <c r="K1369" s="102">
        <v>0</v>
      </c>
      <c r="L1369" s="102">
        <v>0</v>
      </c>
      <c r="M1369" s="102">
        <v>225</v>
      </c>
      <c r="N1369" s="102">
        <v>0</v>
      </c>
      <c r="O1369" s="102">
        <v>0</v>
      </c>
      <c r="P1369" s="102">
        <v>0</v>
      </c>
      <c r="Q1369" s="102" t="str">
        <v>Confirmed</v>
      </c>
      <c r="R1369" s="102" t="str">
        <v>On Review</v>
      </c>
      <c r="S1369" s="102" t="str">
        <v>NAP</v>
      </c>
      <c r="T1369" s="102" t="str">
        <v>SSH</v>
      </c>
      <c r="U1369" s="102" t="str">
        <v>NAP</v>
      </c>
      <c r="V1369" s="102">
        <v>1</v>
      </c>
      <c r="W1369" s="102">
        <v>152</v>
      </c>
      <c r="X1369" s="102" t="str">
        <v>S25-08</v>
      </c>
      <c r="Y1369" s="102">
        <v>186</v>
      </c>
      <c r="Z1369" s="102">
        <v>78</v>
      </c>
      <c r="AA1369" s="102">
        <v>108</v>
      </c>
      <c r="AB1369" s="13" t="str">
        <v>S25</v>
      </c>
    </row>
    <row r="1370" spans="1:28" x14ac:dyDescent="0.25">
      <c r="A1370" s="103">
        <v>45735</v>
      </c>
      <c r="B1370" s="102" t="str">
        <v>FLR Charter</v>
      </c>
      <c r="C1370" s="102" t="str">
        <v>Tour Operator</v>
      </c>
      <c r="D1370" s="102" t="str">
        <v/>
      </c>
      <c r="E1370" s="102" t="str">
        <v/>
      </c>
      <c r="F1370" s="102" t="str">
        <v>RT</v>
      </c>
      <c r="G1370" s="102" t="str">
        <v>Outbound</v>
      </c>
      <c r="H1370" s="102" t="str">
        <v>4S6006</v>
      </c>
      <c r="I1370" s="103" t="str">
        <v>NAP-SSH</v>
      </c>
      <c r="J1370" s="135">
        <v>45894</v>
      </c>
      <c r="K1370" s="102">
        <v>0</v>
      </c>
      <c r="L1370" s="102">
        <v>0</v>
      </c>
      <c r="M1370" s="102">
        <v>225</v>
      </c>
      <c r="N1370" s="102">
        <v>0</v>
      </c>
      <c r="O1370" s="102">
        <v>0</v>
      </c>
      <c r="P1370" s="102">
        <v>0</v>
      </c>
      <c r="Q1370" s="102" t="str">
        <v>Confirmed</v>
      </c>
      <c r="R1370" s="102" t="str">
        <v>On Review</v>
      </c>
      <c r="S1370" s="102" t="str">
        <v>NAP</v>
      </c>
      <c r="T1370" s="102" t="str">
        <v>SSH</v>
      </c>
      <c r="U1370" s="102" t="str">
        <v>NAP</v>
      </c>
      <c r="V1370" s="102">
        <v>1</v>
      </c>
      <c r="W1370" s="102">
        <v>159</v>
      </c>
      <c r="X1370" s="102" t="str">
        <v>S25-08</v>
      </c>
      <c r="Y1370" s="102">
        <v>186</v>
      </c>
      <c r="Z1370" s="102">
        <v>50</v>
      </c>
      <c r="AA1370" s="102">
        <v>136</v>
      </c>
      <c r="AB1370" s="13" t="str">
        <v>S25</v>
      </c>
    </row>
    <row r="1371" spans="1:28" x14ac:dyDescent="0.25">
      <c r="A1371" s="103">
        <v>45735</v>
      </c>
      <c r="B1371" s="102" t="str">
        <v>FLR Charter</v>
      </c>
      <c r="C1371" s="102" t="str">
        <v>Tour Operator</v>
      </c>
      <c r="D1371" s="102" t="str">
        <v/>
      </c>
      <c r="E1371" s="102" t="str">
        <v/>
      </c>
      <c r="F1371" s="102" t="str">
        <v>RT</v>
      </c>
      <c r="G1371" s="102" t="str">
        <v>Inbound</v>
      </c>
      <c r="H1371" s="102" t="str">
        <v>4S6005</v>
      </c>
      <c r="I1371" s="103" t="str">
        <v>SSH-NAP</v>
      </c>
      <c r="J1371" s="135">
        <v>45880</v>
      </c>
      <c r="K1371" s="102">
        <v>0</v>
      </c>
      <c r="L1371" s="102">
        <v>0</v>
      </c>
      <c r="M1371" s="102">
        <v>225</v>
      </c>
      <c r="N1371" s="102">
        <v>0</v>
      </c>
      <c r="O1371" s="102">
        <v>0</v>
      </c>
      <c r="P1371" s="102">
        <v>0</v>
      </c>
      <c r="Q1371" s="102" t="str">
        <v>Confirmed</v>
      </c>
      <c r="R1371" s="102" t="str">
        <v>On Review</v>
      </c>
      <c r="S1371" s="102" t="str">
        <v>SSH</v>
      </c>
      <c r="T1371" s="102" t="str">
        <v>NAP</v>
      </c>
      <c r="U1371" s="102" t="str">
        <v>NAP</v>
      </c>
      <c r="V1371" s="102">
        <v>1</v>
      </c>
      <c r="W1371" s="102">
        <v>145</v>
      </c>
      <c r="X1371" s="102" t="str">
        <v>S25-08</v>
      </c>
      <c r="Y1371" s="102">
        <v>186</v>
      </c>
      <c r="Z1371" s="102">
        <v>50</v>
      </c>
      <c r="AA1371" s="102">
        <v>136</v>
      </c>
      <c r="AB1371" s="13" t="str">
        <v>S25</v>
      </c>
    </row>
    <row r="1372" spans="1:28" x14ac:dyDescent="0.25">
      <c r="A1372" s="103">
        <v>45735</v>
      </c>
      <c r="B1372" s="102" t="str">
        <v>FLR Charter</v>
      </c>
      <c r="C1372" s="102" t="str">
        <v>Tour Operator</v>
      </c>
      <c r="D1372" s="102" t="str">
        <v/>
      </c>
      <c r="E1372" s="102" t="str">
        <v/>
      </c>
      <c r="F1372" s="102" t="str">
        <v>RT</v>
      </c>
      <c r="G1372" s="102" t="str">
        <v>Inbound</v>
      </c>
      <c r="H1372" s="102" t="str">
        <v>4S6005</v>
      </c>
      <c r="I1372" s="103" t="str">
        <v>SSH-NAP</v>
      </c>
      <c r="J1372" s="135">
        <v>45887</v>
      </c>
      <c r="K1372" s="102">
        <v>0</v>
      </c>
      <c r="L1372" s="102">
        <v>0</v>
      </c>
      <c r="M1372" s="102">
        <v>225</v>
      </c>
      <c r="N1372" s="102">
        <v>0</v>
      </c>
      <c r="O1372" s="102">
        <v>0</v>
      </c>
      <c r="P1372" s="102">
        <v>0</v>
      </c>
      <c r="Q1372" s="102" t="str">
        <v>Confirmed</v>
      </c>
      <c r="R1372" s="102" t="str">
        <v>On Review</v>
      </c>
      <c r="S1372" s="102" t="str">
        <v>SSH</v>
      </c>
      <c r="T1372" s="102" t="str">
        <v>NAP</v>
      </c>
      <c r="U1372" s="102" t="str">
        <v>NAP</v>
      </c>
      <c r="V1372" s="102">
        <v>1</v>
      </c>
      <c r="W1372" s="102">
        <v>152</v>
      </c>
      <c r="X1372" s="102" t="str">
        <v>S25-08</v>
      </c>
      <c r="Y1372" s="102">
        <v>186</v>
      </c>
      <c r="Z1372" s="102">
        <v>93</v>
      </c>
      <c r="AA1372" s="102">
        <v>93</v>
      </c>
      <c r="AB1372" s="13" t="str">
        <v>S25</v>
      </c>
    </row>
    <row r="1373" spans="1:28" x14ac:dyDescent="0.25">
      <c r="A1373" s="103">
        <v>45735</v>
      </c>
      <c r="B1373" s="102" t="str">
        <v>FLR Charter</v>
      </c>
      <c r="C1373" s="102" t="str">
        <v>Tour Operator</v>
      </c>
      <c r="D1373" s="102" t="str">
        <v/>
      </c>
      <c r="E1373" s="102" t="str">
        <v/>
      </c>
      <c r="F1373" s="102" t="str">
        <v>RT</v>
      </c>
      <c r="G1373" s="102" t="str">
        <v>Inbound</v>
      </c>
      <c r="H1373" s="102" t="str">
        <v>4S6005</v>
      </c>
      <c r="I1373" s="103" t="str">
        <v>SSH-NAP</v>
      </c>
      <c r="J1373" s="135">
        <v>45894</v>
      </c>
      <c r="K1373" s="102">
        <v>0</v>
      </c>
      <c r="L1373" s="102">
        <v>0</v>
      </c>
      <c r="M1373" s="102">
        <v>225</v>
      </c>
      <c r="N1373" s="102">
        <v>0</v>
      </c>
      <c r="O1373" s="102">
        <v>0</v>
      </c>
      <c r="P1373" s="102">
        <v>0</v>
      </c>
      <c r="Q1373" s="102" t="str">
        <v>Confirmed</v>
      </c>
      <c r="R1373" s="102" t="str">
        <v>On Review</v>
      </c>
      <c r="S1373" s="102" t="str">
        <v>SSH</v>
      </c>
      <c r="T1373" s="102" t="str">
        <v>NAP</v>
      </c>
      <c r="U1373" s="102" t="str">
        <v>NAP</v>
      </c>
      <c r="V1373" s="102">
        <v>1</v>
      </c>
      <c r="W1373" s="102">
        <v>159</v>
      </c>
      <c r="X1373" s="102" t="str">
        <v>S25-08</v>
      </c>
      <c r="Y1373" s="102">
        <v>186</v>
      </c>
      <c r="Z1373" s="102">
        <v>104</v>
      </c>
      <c r="AA1373" s="102">
        <v>82</v>
      </c>
      <c r="AB1373" s="13" t="str">
        <v>S25</v>
      </c>
    </row>
    <row r="1374" spans="1:28" x14ac:dyDescent="0.25">
      <c r="A1374" s="103">
        <v>45735</v>
      </c>
      <c r="B1374" s="102" t="str">
        <v>FLR Charter</v>
      </c>
      <c r="C1374" s="102" t="str">
        <v>Tour Operator</v>
      </c>
      <c r="D1374" s="102" t="str">
        <v/>
      </c>
      <c r="E1374" s="102" t="str">
        <v/>
      </c>
      <c r="F1374" s="102" t="str">
        <v>RT</v>
      </c>
      <c r="G1374" s="102" t="str">
        <v>Inbound</v>
      </c>
      <c r="H1374" s="102" t="str">
        <v>4S6005</v>
      </c>
      <c r="I1374" s="103" t="str">
        <v>SSH-NAP</v>
      </c>
      <c r="J1374" s="135">
        <v>45901</v>
      </c>
      <c r="K1374" s="102">
        <v>0</v>
      </c>
      <c r="L1374" s="102">
        <v>0</v>
      </c>
      <c r="M1374" s="102">
        <v>225</v>
      </c>
      <c r="N1374" s="102">
        <v>0</v>
      </c>
      <c r="O1374" s="102">
        <v>0</v>
      </c>
      <c r="P1374" s="102">
        <v>0</v>
      </c>
      <c r="Q1374" s="102" t="str">
        <v>Confirmed</v>
      </c>
      <c r="R1374" s="102" t="str">
        <v>On Review</v>
      </c>
      <c r="S1374" s="102" t="str">
        <v>SSH</v>
      </c>
      <c r="T1374" s="102" t="str">
        <v>NAP</v>
      </c>
      <c r="U1374" s="102" t="str">
        <v>NAP</v>
      </c>
      <c r="V1374" s="102">
        <v>1</v>
      </c>
      <c r="W1374" s="102">
        <v>166</v>
      </c>
      <c r="X1374" s="102" t="str">
        <v>S25-08</v>
      </c>
      <c r="Y1374" s="102">
        <v>186</v>
      </c>
      <c r="Z1374" s="102">
        <v>50</v>
      </c>
      <c r="AA1374" s="102">
        <v>136</v>
      </c>
      <c r="AB1374" s="13" t="str">
        <v>S25</v>
      </c>
    </row>
    <row r="1375" spans="1:28" x14ac:dyDescent="0.25">
      <c r="A1375" s="103">
        <v>45735</v>
      </c>
      <c r="B1375" s="102" t="str">
        <v>Citizen Plane</v>
      </c>
      <c r="C1375" s="102" t="str">
        <v>Distributor</v>
      </c>
      <c r="D1375" s="102" t="str">
        <v/>
      </c>
      <c r="E1375" s="102" t="str">
        <v>CPJT9A</v>
      </c>
      <c r="F1375" s="102" t="str">
        <v>OW</v>
      </c>
      <c r="G1375" s="102" t="str">
        <v>Outbound</v>
      </c>
      <c r="H1375" s="102" t="str">
        <v>4S6031</v>
      </c>
      <c r="I1375" s="103" t="str">
        <v>SSH-NAP</v>
      </c>
      <c r="J1375" s="135">
        <v>45767</v>
      </c>
      <c r="K1375" s="102">
        <v>1</v>
      </c>
      <c r="L1375" s="102">
        <v>1</v>
      </c>
      <c r="M1375" s="102">
        <v>140</v>
      </c>
      <c r="N1375" s="102">
        <v>0</v>
      </c>
      <c r="O1375" s="102">
        <v>0</v>
      </c>
      <c r="P1375" s="102">
        <v>140</v>
      </c>
      <c r="Q1375" s="102" t="str">
        <v>Confirmed</v>
      </c>
      <c r="R1375" s="102" t="str">
        <v>Closed Deal</v>
      </c>
      <c r="S1375" s="102" t="str">
        <v>SSH</v>
      </c>
      <c r="T1375" s="102" t="str">
        <v>NAP</v>
      </c>
      <c r="U1375" s="102" t="str">
        <v>NAP</v>
      </c>
      <c r="V1375" s="102">
        <v>7</v>
      </c>
      <c r="W1375" s="102">
        <v>32</v>
      </c>
      <c r="X1375" s="102" t="str">
        <v>E25-03B</v>
      </c>
      <c r="Y1375" s="102">
        <v>186</v>
      </c>
      <c r="Z1375" s="102">
        <v>162</v>
      </c>
      <c r="AA1375" s="102">
        <v>24</v>
      </c>
      <c r="AB1375" s="13" t="str">
        <v>E25</v>
      </c>
    </row>
    <row r="1376" spans="1:28" x14ac:dyDescent="0.25">
      <c r="A1376" s="103">
        <v>45735</v>
      </c>
      <c r="B1376" s="102" t="str">
        <v>Citizen Plane</v>
      </c>
      <c r="C1376" s="102" t="str">
        <v>Distributor</v>
      </c>
      <c r="D1376" s="102" t="str">
        <v/>
      </c>
      <c r="E1376" s="102" t="str">
        <v>CPJT9A</v>
      </c>
      <c r="F1376" s="102" t="str">
        <v>OW</v>
      </c>
      <c r="G1376" s="102" t="str">
        <v>Outbound</v>
      </c>
      <c r="H1376" s="102" t="str">
        <v>4S6031</v>
      </c>
      <c r="I1376" s="103" t="str">
        <v>SSH-NAP</v>
      </c>
      <c r="J1376" s="135">
        <v>45767</v>
      </c>
      <c r="K1376" s="102">
        <v>1</v>
      </c>
      <c r="L1376" s="102">
        <v>1</v>
      </c>
      <c r="M1376" s="102">
        <v>140</v>
      </c>
      <c r="N1376" s="102">
        <v>0</v>
      </c>
      <c r="O1376" s="102">
        <v>0</v>
      </c>
      <c r="P1376" s="102">
        <v>140</v>
      </c>
      <c r="Q1376" s="102" t="str">
        <v>Confirmed</v>
      </c>
      <c r="R1376" s="102" t="str">
        <v>Closed Deal</v>
      </c>
      <c r="S1376" s="102" t="str">
        <v>SSH</v>
      </c>
      <c r="T1376" s="102" t="str">
        <v>NAP</v>
      </c>
      <c r="U1376" s="102" t="str">
        <v>NAP</v>
      </c>
      <c r="V1376" s="102">
        <v>7</v>
      </c>
      <c r="W1376" s="102">
        <v>32</v>
      </c>
      <c r="X1376" s="102" t="str">
        <v>E25-03B</v>
      </c>
      <c r="Y1376" s="102">
        <v>186</v>
      </c>
      <c r="Z1376" s="102">
        <v>162</v>
      </c>
      <c r="AA1376" s="102">
        <v>24</v>
      </c>
      <c r="AB1376" s="13" t="str">
        <v>E25</v>
      </c>
    </row>
    <row r="1377" spans="1:28" x14ac:dyDescent="0.25">
      <c r="A1377" s="103">
        <v>45735</v>
      </c>
      <c r="B1377" s="102" t="str">
        <v>Citizen Plane</v>
      </c>
      <c r="C1377" s="102" t="str">
        <v>Distributor</v>
      </c>
      <c r="D1377" s="102" t="str">
        <v/>
      </c>
      <c r="E1377" s="102" t="str">
        <v>CPJT9A</v>
      </c>
      <c r="F1377" s="102" t="str">
        <v>OW</v>
      </c>
      <c r="G1377" s="102" t="str">
        <v>Outbound</v>
      </c>
      <c r="H1377" s="102" t="str">
        <v>4S6031</v>
      </c>
      <c r="I1377" s="103" t="str">
        <v>SSH-NAP</v>
      </c>
      <c r="J1377" s="135">
        <v>45767</v>
      </c>
      <c r="K1377" s="102">
        <v>1</v>
      </c>
      <c r="L1377" s="102">
        <v>1</v>
      </c>
      <c r="M1377" s="102">
        <v>140</v>
      </c>
      <c r="N1377" s="102">
        <v>0</v>
      </c>
      <c r="O1377" s="102">
        <v>0</v>
      </c>
      <c r="P1377" s="102">
        <v>140</v>
      </c>
      <c r="Q1377" s="102" t="str">
        <v>Confirmed</v>
      </c>
      <c r="R1377" s="102" t="str">
        <v>Closed Deal</v>
      </c>
      <c r="S1377" s="102" t="str">
        <v>SSH</v>
      </c>
      <c r="T1377" s="102" t="str">
        <v>NAP</v>
      </c>
      <c r="U1377" s="102" t="str">
        <v>NAP</v>
      </c>
      <c r="V1377" s="102">
        <v>7</v>
      </c>
      <c r="W1377" s="102">
        <v>32</v>
      </c>
      <c r="X1377" s="102" t="str">
        <v>E25-03B</v>
      </c>
      <c r="Y1377" s="102">
        <v>186</v>
      </c>
      <c r="Z1377" s="102">
        <v>162</v>
      </c>
      <c r="AA1377" s="102">
        <v>24</v>
      </c>
      <c r="AB1377" s="13" t="str">
        <v>E25</v>
      </c>
    </row>
    <row r="1378" spans="1:28" x14ac:dyDescent="0.25">
      <c r="A1378" s="103">
        <v>45735</v>
      </c>
      <c r="B1378" s="102" t="str">
        <v>Searcharter</v>
      </c>
      <c r="C1378" s="102" t="str">
        <v>Distributor</v>
      </c>
      <c r="D1378" s="102" t="str">
        <v/>
      </c>
      <c r="E1378" s="102" t="str">
        <v>VA6R7</v>
      </c>
      <c r="F1378" s="102" t="str">
        <v>RT</v>
      </c>
      <c r="G1378" s="102" t="str">
        <v>Outbound</v>
      </c>
      <c r="H1378" s="102" t="str">
        <v>NP8102</v>
      </c>
      <c r="I1378" s="103" t="str">
        <v>NAP-HRG</v>
      </c>
      <c r="J1378" s="135">
        <v>45880</v>
      </c>
      <c r="K1378" s="102">
        <v>2</v>
      </c>
      <c r="L1378" s="102">
        <v>2</v>
      </c>
      <c r="M1378" s="102">
        <v>240</v>
      </c>
      <c r="N1378" s="102">
        <v>0</v>
      </c>
      <c r="O1378" s="102">
        <v>0</v>
      </c>
      <c r="P1378" s="102">
        <v>480</v>
      </c>
      <c r="Q1378" s="102" t="str">
        <v>Confirmed</v>
      </c>
      <c r="R1378" s="102" t="str">
        <v>Closed Deal</v>
      </c>
      <c r="S1378" s="102" t="str">
        <v>NAP</v>
      </c>
      <c r="T1378" s="102" t="str">
        <v>HRG</v>
      </c>
      <c r="U1378" s="102" t="str">
        <v>NAP</v>
      </c>
      <c r="V1378" s="102">
        <v>1</v>
      </c>
      <c r="W1378" s="102">
        <v>145</v>
      </c>
      <c r="X1378" s="102" t="str">
        <v>S25-13</v>
      </c>
      <c r="Y1378" s="102">
        <v>176</v>
      </c>
      <c r="Z1378" s="102">
        <v>166</v>
      </c>
      <c r="AA1378" s="102">
        <v>10</v>
      </c>
      <c r="AB1378" s="13" t="str">
        <v>S25</v>
      </c>
    </row>
    <row r="1379" spans="1:28" x14ac:dyDescent="0.25">
      <c r="A1379" s="103">
        <v>45735</v>
      </c>
      <c r="B1379" s="102" t="str">
        <v>Searcharter</v>
      </c>
      <c r="C1379" s="102" t="str">
        <v>Distributor</v>
      </c>
      <c r="D1379" s="102" t="str">
        <v/>
      </c>
      <c r="E1379" s="102" t="str">
        <v>VA6R7</v>
      </c>
      <c r="F1379" s="102" t="str">
        <v>RT</v>
      </c>
      <c r="G1379" s="102" t="str">
        <v>Inbound</v>
      </c>
      <c r="H1379" s="102" t="str">
        <v>NP8101</v>
      </c>
      <c r="I1379" s="103" t="str">
        <v>HRG-NAP</v>
      </c>
      <c r="J1379" s="135">
        <v>45887</v>
      </c>
      <c r="K1379" s="102">
        <v>2</v>
      </c>
      <c r="L1379" s="102">
        <v>2</v>
      </c>
      <c r="M1379" s="102">
        <v>240</v>
      </c>
      <c r="N1379" s="102">
        <v>0</v>
      </c>
      <c r="O1379" s="102">
        <v>0</v>
      </c>
      <c r="P1379" s="102">
        <v>480</v>
      </c>
      <c r="Q1379" s="102" t="str">
        <v>Confirmed</v>
      </c>
      <c r="R1379" s="102" t="str">
        <v>Closed Deal</v>
      </c>
      <c r="S1379" s="102" t="str">
        <v>HRG</v>
      </c>
      <c r="T1379" s="102" t="str">
        <v>NAP</v>
      </c>
      <c r="U1379" s="102" t="str">
        <v>NAP</v>
      </c>
      <c r="V1379" s="102">
        <v>1</v>
      </c>
      <c r="W1379" s="102">
        <v>152</v>
      </c>
      <c r="X1379" s="102" t="str">
        <v>S25-13</v>
      </c>
      <c r="Y1379" s="102">
        <v>176</v>
      </c>
      <c r="Z1379" s="102">
        <v>148</v>
      </c>
      <c r="AA1379" s="102">
        <v>28</v>
      </c>
      <c r="AB1379" s="13" t="str">
        <v>S25</v>
      </c>
    </row>
    <row r="1380" spans="1:28" x14ac:dyDescent="0.25">
      <c r="A1380" s="103">
        <v>45735</v>
      </c>
      <c r="B1380" s="102" t="str">
        <v>APG</v>
      </c>
      <c r="C1380" s="102" t="str">
        <v>Distributor</v>
      </c>
      <c r="D1380" s="102" t="str">
        <v/>
      </c>
      <c r="E1380" s="102" t="str">
        <v>12LQBJ</v>
      </c>
      <c r="F1380" s="102" t="str">
        <v>OW</v>
      </c>
      <c r="G1380" s="102" t="str">
        <v>Outbound</v>
      </c>
      <c r="H1380" s="102" t="str">
        <v>4S6005</v>
      </c>
      <c r="I1380" s="103" t="str">
        <v>SSH-FCO</v>
      </c>
      <c r="J1380" s="135">
        <v>45898</v>
      </c>
      <c r="K1380" s="102">
        <v>1</v>
      </c>
      <c r="L1380" s="102">
        <v>1</v>
      </c>
      <c r="M1380" s="102">
        <v>227</v>
      </c>
      <c r="N1380" s="102">
        <v>36.92</v>
      </c>
      <c r="O1380" s="102">
        <v>30</v>
      </c>
      <c r="P1380" s="102">
        <v>293.92</v>
      </c>
      <c r="Q1380" s="102" t="str">
        <v>Confirmed</v>
      </c>
      <c r="R1380" s="102" t="str">
        <v>Closed Deal</v>
      </c>
      <c r="S1380" s="102" t="str">
        <v>SSH</v>
      </c>
      <c r="T1380" s="102" t="str">
        <v>FCO</v>
      </c>
      <c r="U1380" s="102" t="str">
        <v>FCO</v>
      </c>
      <c r="V1380" s="102">
        <v>5</v>
      </c>
      <c r="W1380" s="102">
        <v>163</v>
      </c>
      <c r="X1380" s="102" t="str">
        <v>S25-15</v>
      </c>
      <c r="Y1380" s="102">
        <v>186</v>
      </c>
      <c r="Z1380" s="102">
        <v>86</v>
      </c>
      <c r="AA1380" s="102">
        <v>100</v>
      </c>
      <c r="AB1380" s="13" t="str">
        <v>S25</v>
      </c>
    </row>
    <row r="1381" spans="1:28" x14ac:dyDescent="0.25">
      <c r="A1381" s="103">
        <v>45735</v>
      </c>
      <c r="B1381" s="102" t="str">
        <v>APG</v>
      </c>
      <c r="C1381" s="102" t="str">
        <v>Distributor</v>
      </c>
      <c r="D1381" s="102" t="str">
        <v/>
      </c>
      <c r="E1381" s="102" t="str">
        <v>12LQBJ</v>
      </c>
      <c r="F1381" s="102" t="str">
        <v>OW</v>
      </c>
      <c r="G1381" s="102" t="str">
        <v>Outbound</v>
      </c>
      <c r="H1381" s="102" t="str">
        <v>4S6005</v>
      </c>
      <c r="I1381" s="103" t="str">
        <v>SSH-FCO</v>
      </c>
      <c r="J1381" s="135">
        <v>45898</v>
      </c>
      <c r="K1381" s="102">
        <v>1</v>
      </c>
      <c r="L1381" s="102">
        <v>1</v>
      </c>
      <c r="M1381" s="102">
        <v>227</v>
      </c>
      <c r="N1381" s="102">
        <v>36.92</v>
      </c>
      <c r="O1381" s="102">
        <v>30</v>
      </c>
      <c r="P1381" s="102">
        <v>293.92</v>
      </c>
      <c r="Q1381" s="102" t="str">
        <v>Confirmed</v>
      </c>
      <c r="R1381" s="102" t="str">
        <v>Closed Deal</v>
      </c>
      <c r="S1381" s="102" t="str">
        <v>SSH</v>
      </c>
      <c r="T1381" s="102" t="str">
        <v>FCO</v>
      </c>
      <c r="U1381" s="102" t="str">
        <v>FCO</v>
      </c>
      <c r="V1381" s="102">
        <v>5</v>
      </c>
      <c r="W1381" s="102">
        <v>163</v>
      </c>
      <c r="X1381" s="102" t="str">
        <v>S25-15</v>
      </c>
      <c r="Y1381" s="102">
        <v>186</v>
      </c>
      <c r="Z1381" s="102">
        <v>86</v>
      </c>
      <c r="AA1381" s="102">
        <v>100</v>
      </c>
      <c r="AB1381" s="13" t="str">
        <v>S25</v>
      </c>
    </row>
    <row r="1382" spans="1:28" x14ac:dyDescent="0.25">
      <c r="A1382" s="103">
        <v>45735</v>
      </c>
      <c r="B1382" s="102" t="str">
        <v>APG</v>
      </c>
      <c r="C1382" s="102" t="str">
        <v>Distributor</v>
      </c>
      <c r="D1382" s="102" t="str">
        <v/>
      </c>
      <c r="E1382" s="102" t="str">
        <v>12LQBJ</v>
      </c>
      <c r="F1382" s="102" t="str">
        <v>OW</v>
      </c>
      <c r="G1382" s="102" t="str">
        <v>Outbound</v>
      </c>
      <c r="H1382" s="102" t="str">
        <v>4S6005</v>
      </c>
      <c r="I1382" s="103" t="str">
        <v>SSH-FCO</v>
      </c>
      <c r="J1382" s="135">
        <v>45898</v>
      </c>
      <c r="K1382" s="102">
        <v>1</v>
      </c>
      <c r="L1382" s="102">
        <v>1</v>
      </c>
      <c r="M1382" s="102">
        <v>175</v>
      </c>
      <c r="N1382" s="102">
        <v>36.92</v>
      </c>
      <c r="O1382" s="102">
        <v>30</v>
      </c>
      <c r="P1382" s="102">
        <v>241.92</v>
      </c>
      <c r="Q1382" s="102" t="str">
        <v>Confirmed</v>
      </c>
      <c r="R1382" s="102" t="str">
        <v>Closed Deal</v>
      </c>
      <c r="S1382" s="102" t="str">
        <v>SSH</v>
      </c>
      <c r="T1382" s="102" t="str">
        <v>FCO</v>
      </c>
      <c r="U1382" s="102" t="str">
        <v>FCO</v>
      </c>
      <c r="V1382" s="102">
        <v>5</v>
      </c>
      <c r="W1382" s="102">
        <v>163</v>
      </c>
      <c r="X1382" s="102" t="str">
        <v>S25-15</v>
      </c>
      <c r="Y1382" s="102">
        <v>186</v>
      </c>
      <c r="Z1382" s="102">
        <v>86</v>
      </c>
      <c r="AA1382" s="102">
        <v>100</v>
      </c>
      <c r="AB1382" s="13" t="str">
        <v>S25</v>
      </c>
    </row>
    <row r="1383" spans="1:28" x14ac:dyDescent="0.25">
      <c r="A1383" s="103">
        <v>45734</v>
      </c>
      <c r="B1383" s="102" t="str">
        <v>EuroAirlines</v>
      </c>
      <c r="C1383" s="102" t="str">
        <v>Distributor</v>
      </c>
      <c r="D1383" s="102" t="str">
        <v>AMADEUS</v>
      </c>
      <c r="E1383" s="102" t="str">
        <v>11LL0G</v>
      </c>
      <c r="F1383" s="102" t="str">
        <v>OW</v>
      </c>
      <c r="G1383" s="102" t="str">
        <v>Outbound</v>
      </c>
      <c r="H1383" s="102" t="str">
        <v>SE5448</v>
      </c>
      <c r="I1383" s="103" t="str">
        <v>CAG-SSH</v>
      </c>
      <c r="J1383" s="135">
        <v>45772</v>
      </c>
      <c r="K1383" s="102">
        <v>1</v>
      </c>
      <c r="L1383" s="102">
        <v>1</v>
      </c>
      <c r="M1383" s="102">
        <v>220</v>
      </c>
      <c r="N1383" s="102">
        <v>34.659999999999997</v>
      </c>
      <c r="O1383" s="102">
        <v>40</v>
      </c>
      <c r="P1383" s="102">
        <v>294.66000000000003</v>
      </c>
      <c r="Q1383" s="102" t="str">
        <v>Confirmed</v>
      </c>
      <c r="R1383" s="102" t="str">
        <v>Closed Deal</v>
      </c>
      <c r="S1383" s="102" t="str">
        <v>CAG</v>
      </c>
      <c r="T1383" s="102" t="str">
        <v>SSH</v>
      </c>
      <c r="U1383" s="102" t="str">
        <v>CAG</v>
      </c>
      <c r="V1383" s="102">
        <v>5</v>
      </c>
      <c r="W1383" s="102">
        <v>38</v>
      </c>
      <c r="X1383" s="102" t="str">
        <v>E25-09A</v>
      </c>
      <c r="Y1383" s="102">
        <v>110</v>
      </c>
      <c r="Z1383" s="102">
        <v>102</v>
      </c>
      <c r="AA1383" s="102">
        <v>8</v>
      </c>
      <c r="AB1383" s="13" t="str">
        <v>E25</v>
      </c>
    </row>
    <row r="1384" spans="1:28" x14ac:dyDescent="0.25">
      <c r="A1384" s="103">
        <v>45734</v>
      </c>
      <c r="B1384" s="102" t="str">
        <v>EuroAirlines</v>
      </c>
      <c r="C1384" s="102" t="str">
        <v>Distributor</v>
      </c>
      <c r="D1384" s="102" t="str">
        <v>AMADEUS</v>
      </c>
      <c r="E1384" s="102" t="str">
        <v>11LL0Y</v>
      </c>
      <c r="F1384" s="102" t="str">
        <v>OW</v>
      </c>
      <c r="G1384" s="102" t="str">
        <v>Outbound</v>
      </c>
      <c r="H1384" s="102" t="str">
        <v>SE5446</v>
      </c>
      <c r="I1384" s="103" t="str">
        <v>SSH-CAG</v>
      </c>
      <c r="J1384" s="135">
        <v>45779</v>
      </c>
      <c r="K1384" s="102">
        <v>1</v>
      </c>
      <c r="L1384" s="102">
        <v>1</v>
      </c>
      <c r="M1384" s="102">
        <v>220</v>
      </c>
      <c r="N1384" s="102">
        <v>37.43</v>
      </c>
      <c r="O1384" s="102">
        <v>40</v>
      </c>
      <c r="P1384" s="102">
        <v>297.43</v>
      </c>
      <c r="Q1384" s="102" t="str">
        <v>Confirmed</v>
      </c>
      <c r="R1384" s="102" t="str">
        <v>Closed Deal</v>
      </c>
      <c r="S1384" s="102" t="str">
        <v>SSH</v>
      </c>
      <c r="T1384" s="102" t="str">
        <v>CAG</v>
      </c>
      <c r="U1384" s="102" t="str">
        <v>CAG</v>
      </c>
      <c r="V1384" s="102">
        <v>5</v>
      </c>
      <c r="W1384" s="102">
        <v>45</v>
      </c>
      <c r="X1384" s="102" t="str">
        <v>E25-09A</v>
      </c>
      <c r="Y1384" s="102">
        <v>102</v>
      </c>
      <c r="Z1384" s="102">
        <v>102</v>
      </c>
      <c r="AA1384" s="102">
        <v>0</v>
      </c>
      <c r="AB1384" s="13" t="str">
        <v>E25</v>
      </c>
    </row>
    <row r="1385" spans="1:28" x14ac:dyDescent="0.25">
      <c r="A1385" s="103">
        <v>45734</v>
      </c>
      <c r="B1385" s="102" t="str">
        <v>EuroAirlines</v>
      </c>
      <c r="C1385" s="102" t="str">
        <v>Distributor</v>
      </c>
      <c r="D1385" s="102" t="str">
        <v>AMADEUS</v>
      </c>
      <c r="E1385" s="102" t="str">
        <v>11LL0G</v>
      </c>
      <c r="F1385" s="102" t="str">
        <v>OW</v>
      </c>
      <c r="G1385" s="102" t="str">
        <v>Outbound</v>
      </c>
      <c r="H1385" s="102" t="str">
        <v>SE5448</v>
      </c>
      <c r="I1385" s="103" t="str">
        <v>CAG-SSH</v>
      </c>
      <c r="J1385" s="135">
        <v>45772</v>
      </c>
      <c r="K1385" s="102">
        <v>1</v>
      </c>
      <c r="L1385" s="102">
        <v>1</v>
      </c>
      <c r="M1385" s="102">
        <v>220</v>
      </c>
      <c r="N1385" s="102">
        <v>34.659999999999997</v>
      </c>
      <c r="O1385" s="102">
        <v>40</v>
      </c>
      <c r="P1385" s="102">
        <v>294.66000000000003</v>
      </c>
      <c r="Q1385" s="102" t="str">
        <v>Confirmed</v>
      </c>
      <c r="R1385" s="102" t="str">
        <v>Closed Deal</v>
      </c>
      <c r="S1385" s="102" t="str">
        <v>CAG</v>
      </c>
      <c r="T1385" s="102" t="str">
        <v>SSH</v>
      </c>
      <c r="U1385" s="102" t="str">
        <v>CAG</v>
      </c>
      <c r="V1385" s="102">
        <v>5</v>
      </c>
      <c r="W1385" s="102">
        <v>38</v>
      </c>
      <c r="X1385" s="102" t="str">
        <v>E25-09A</v>
      </c>
      <c r="Y1385" s="102">
        <v>110</v>
      </c>
      <c r="Z1385" s="102">
        <v>102</v>
      </c>
      <c r="AA1385" s="102">
        <v>8</v>
      </c>
      <c r="AB1385" s="13" t="str">
        <v>E25</v>
      </c>
    </row>
    <row r="1386" spans="1:28" x14ac:dyDescent="0.25">
      <c r="A1386" s="103">
        <v>45734</v>
      </c>
      <c r="B1386" s="102" t="str">
        <v>EuroAirlines</v>
      </c>
      <c r="C1386" s="102" t="str">
        <v>Distributor</v>
      </c>
      <c r="D1386" s="102" t="str">
        <v>AMADEUS</v>
      </c>
      <c r="E1386" s="102" t="str">
        <v>11LL0Y</v>
      </c>
      <c r="F1386" s="102" t="str">
        <v>OW</v>
      </c>
      <c r="G1386" s="102" t="str">
        <v>Outbound</v>
      </c>
      <c r="H1386" s="102" t="str">
        <v>SE5446</v>
      </c>
      <c r="I1386" s="103" t="str">
        <v>SSH-CAG</v>
      </c>
      <c r="J1386" s="135">
        <v>45779</v>
      </c>
      <c r="K1386" s="102">
        <v>1</v>
      </c>
      <c r="L1386" s="102">
        <v>1</v>
      </c>
      <c r="M1386" s="102">
        <v>220</v>
      </c>
      <c r="N1386" s="102">
        <v>37.43</v>
      </c>
      <c r="O1386" s="102">
        <v>40</v>
      </c>
      <c r="P1386" s="102">
        <v>297.43</v>
      </c>
      <c r="Q1386" s="102" t="str">
        <v>Confirmed</v>
      </c>
      <c r="R1386" s="102" t="str">
        <v>Closed Deal</v>
      </c>
      <c r="S1386" s="102" t="str">
        <v>SSH</v>
      </c>
      <c r="T1386" s="102" t="str">
        <v>CAG</v>
      </c>
      <c r="U1386" s="102" t="str">
        <v>CAG</v>
      </c>
      <c r="V1386" s="102">
        <v>5</v>
      </c>
      <c r="W1386" s="102">
        <v>45</v>
      </c>
      <c r="X1386" s="102" t="str">
        <v>E25-09A</v>
      </c>
      <c r="Y1386" s="102">
        <v>102</v>
      </c>
      <c r="Z1386" s="102">
        <v>102</v>
      </c>
      <c r="AA1386" s="102">
        <v>0</v>
      </c>
      <c r="AB1386" s="13" t="str">
        <v>E25</v>
      </c>
    </row>
    <row r="1387" spans="1:28" x14ac:dyDescent="0.25">
      <c r="A1387" s="103">
        <v>45734</v>
      </c>
      <c r="B1387" s="102" t="str">
        <v>EuroAirlines</v>
      </c>
      <c r="C1387" s="102" t="str">
        <v>Distributor</v>
      </c>
      <c r="D1387" s="102" t="str">
        <v>AMADEUS</v>
      </c>
      <c r="E1387" s="102" t="str">
        <v>11LL4U</v>
      </c>
      <c r="F1387" s="102" t="str">
        <v>OW</v>
      </c>
      <c r="G1387" s="102" t="str">
        <v>Outbound</v>
      </c>
      <c r="H1387" s="102" t="str">
        <v>4S6005</v>
      </c>
      <c r="I1387" s="103" t="str">
        <v>SSH-FCO</v>
      </c>
      <c r="J1387" s="135">
        <v>45891</v>
      </c>
      <c r="K1387" s="102">
        <v>1</v>
      </c>
      <c r="L1387" s="102">
        <v>1</v>
      </c>
      <c r="M1387" s="102">
        <v>270</v>
      </c>
      <c r="N1387" s="102">
        <v>37.72</v>
      </c>
      <c r="O1387" s="102">
        <v>40</v>
      </c>
      <c r="P1387" s="102">
        <v>347.72</v>
      </c>
      <c r="Q1387" s="102" t="str">
        <v>Confirmed</v>
      </c>
      <c r="R1387" s="102" t="str">
        <v>Closed Deal</v>
      </c>
      <c r="S1387" s="102" t="str">
        <v>SSH</v>
      </c>
      <c r="T1387" s="102" t="str">
        <v>FCO</v>
      </c>
      <c r="U1387" s="102" t="str">
        <v>FCO</v>
      </c>
      <c r="V1387" s="102">
        <v>5</v>
      </c>
      <c r="W1387" s="102">
        <v>157</v>
      </c>
      <c r="X1387" s="102" t="str">
        <v>S25-15</v>
      </c>
      <c r="Y1387" s="102">
        <v>186</v>
      </c>
      <c r="Z1387" s="102">
        <v>118</v>
      </c>
      <c r="AA1387" s="102">
        <v>68</v>
      </c>
      <c r="AB1387" s="13" t="str">
        <v>S25</v>
      </c>
    </row>
    <row r="1388" spans="1:28" x14ac:dyDescent="0.25">
      <c r="A1388" s="103">
        <v>45734</v>
      </c>
      <c r="B1388" s="102" t="str">
        <v>EuroAirlines</v>
      </c>
      <c r="C1388" s="102" t="str">
        <v>Distributor</v>
      </c>
      <c r="D1388" s="102" t="str">
        <v>AMADEUS</v>
      </c>
      <c r="E1388" s="102" t="str">
        <v>11LL4U</v>
      </c>
      <c r="F1388" s="102" t="str">
        <v>OW</v>
      </c>
      <c r="G1388" s="102" t="str">
        <v>Outbound</v>
      </c>
      <c r="H1388" s="102" t="str">
        <v>4S6005</v>
      </c>
      <c r="I1388" s="103" t="str">
        <v>SSH-FCO</v>
      </c>
      <c r="J1388" s="135">
        <v>45891</v>
      </c>
      <c r="K1388" s="102">
        <v>1</v>
      </c>
      <c r="L1388" s="102">
        <v>1</v>
      </c>
      <c r="M1388" s="102">
        <v>270</v>
      </c>
      <c r="N1388" s="102">
        <v>37.72</v>
      </c>
      <c r="O1388" s="102">
        <v>40</v>
      </c>
      <c r="P1388" s="102">
        <v>347.72</v>
      </c>
      <c r="Q1388" s="102" t="str">
        <v>Confirmed</v>
      </c>
      <c r="R1388" s="102" t="str">
        <v>Closed Deal</v>
      </c>
      <c r="S1388" s="102" t="str">
        <v>SSH</v>
      </c>
      <c r="T1388" s="102" t="str">
        <v>FCO</v>
      </c>
      <c r="U1388" s="102" t="str">
        <v>FCO</v>
      </c>
      <c r="V1388" s="102">
        <v>5</v>
      </c>
      <c r="W1388" s="102">
        <v>157</v>
      </c>
      <c r="X1388" s="102" t="str">
        <v>S25-15</v>
      </c>
      <c r="Y1388" s="102">
        <v>186</v>
      </c>
      <c r="Z1388" s="102">
        <v>118</v>
      </c>
      <c r="AA1388" s="102">
        <v>68</v>
      </c>
      <c r="AB1388" s="13" t="str">
        <v>S25</v>
      </c>
    </row>
    <row r="1389" spans="1:28" x14ac:dyDescent="0.25">
      <c r="A1389" s="103">
        <v>45736</v>
      </c>
      <c r="B1389" s="102" t="str">
        <v>SI Travel</v>
      </c>
      <c r="C1389" s="102" t="str">
        <v>Tour Operator</v>
      </c>
      <c r="D1389" s="102" t="str">
        <v/>
      </c>
      <c r="E1389" s="102" t="str">
        <v/>
      </c>
      <c r="F1389" s="102" t="str">
        <v>RT</v>
      </c>
      <c r="G1389" s="102" t="str">
        <v>Outbound</v>
      </c>
      <c r="H1389" s="102" t="str">
        <v>4S6004</v>
      </c>
      <c r="I1389" s="103" t="str">
        <v>BRI-SSH</v>
      </c>
      <c r="J1389" s="135">
        <v>45941</v>
      </c>
      <c r="K1389" s="102">
        <v>2</v>
      </c>
      <c r="L1389" s="102">
        <v>2</v>
      </c>
      <c r="M1389" s="102">
        <v>200</v>
      </c>
      <c r="N1389" s="102">
        <v>0</v>
      </c>
      <c r="O1389" s="102">
        <v>0</v>
      </c>
      <c r="P1389" s="102">
        <v>400</v>
      </c>
      <c r="Q1389" s="102" t="str">
        <v>Confirmed</v>
      </c>
      <c r="R1389" s="102" t="str">
        <v>Signed</v>
      </c>
      <c r="S1389" s="102" t="str">
        <v>BRI</v>
      </c>
      <c r="T1389" s="102" t="str">
        <v>SSH</v>
      </c>
      <c r="U1389" s="102" t="str">
        <v>BRI</v>
      </c>
      <c r="V1389" s="102">
        <v>6</v>
      </c>
      <c r="W1389" s="102">
        <v>205</v>
      </c>
      <c r="X1389" s="102" t="str">
        <v>S25-01</v>
      </c>
      <c r="Y1389" s="102">
        <v>186</v>
      </c>
      <c r="Z1389" s="102">
        <v>177</v>
      </c>
      <c r="AA1389" s="102">
        <v>9</v>
      </c>
      <c r="AB1389" s="13" t="str">
        <v>S25</v>
      </c>
    </row>
    <row r="1390" spans="1:28" x14ac:dyDescent="0.25">
      <c r="A1390" s="103">
        <v>45736</v>
      </c>
      <c r="B1390" s="102" t="str">
        <v>SI Travel</v>
      </c>
      <c r="C1390" s="102" t="str">
        <v>Tour Operator</v>
      </c>
      <c r="D1390" s="102" t="str">
        <v/>
      </c>
      <c r="E1390" s="102" t="str">
        <v/>
      </c>
      <c r="F1390" s="102" t="str">
        <v>RT</v>
      </c>
      <c r="G1390" s="102" t="str">
        <v>Inbound</v>
      </c>
      <c r="H1390" s="102" t="str">
        <v>4S6003</v>
      </c>
      <c r="I1390" s="103" t="str">
        <v>SSH-BRI</v>
      </c>
      <c r="J1390" s="135">
        <v>45948</v>
      </c>
      <c r="K1390" s="102">
        <v>2</v>
      </c>
      <c r="L1390" s="102">
        <v>2</v>
      </c>
      <c r="M1390" s="102">
        <v>200</v>
      </c>
      <c r="N1390" s="102">
        <v>0</v>
      </c>
      <c r="O1390" s="102">
        <v>0</v>
      </c>
      <c r="P1390" s="102">
        <v>400</v>
      </c>
      <c r="Q1390" s="102" t="str">
        <v>Confirmed</v>
      </c>
      <c r="R1390" s="102" t="str">
        <v>Signed</v>
      </c>
      <c r="S1390" s="102" t="str">
        <v>SSH</v>
      </c>
      <c r="T1390" s="102" t="str">
        <v>BRI</v>
      </c>
      <c r="U1390" s="102" t="str">
        <v>BRI</v>
      </c>
      <c r="V1390" s="102">
        <v>6</v>
      </c>
      <c r="W1390" s="102">
        <v>212</v>
      </c>
      <c r="X1390" s="102" t="str">
        <v>S25-01</v>
      </c>
      <c r="Y1390" s="102">
        <v>186</v>
      </c>
      <c r="Z1390" s="102">
        <v>177</v>
      </c>
      <c r="AA1390" s="102">
        <v>9</v>
      </c>
      <c r="AB1390" s="13" t="str">
        <v>S25</v>
      </c>
    </row>
    <row r="1391" spans="1:28" x14ac:dyDescent="0.25">
      <c r="A1391" s="103">
        <v>45736</v>
      </c>
      <c r="B1391" s="102" t="str">
        <v>Genius</v>
      </c>
      <c r="C1391" s="102" t="str">
        <v>Distributor</v>
      </c>
      <c r="D1391" s="102" t="str">
        <v/>
      </c>
      <c r="E1391" s="102" t="str">
        <v/>
      </c>
      <c r="F1391" s="102" t="str">
        <v>OW</v>
      </c>
      <c r="G1391" s="102" t="str">
        <v>Outbound</v>
      </c>
      <c r="H1391" s="102" t="str">
        <v>SE5446</v>
      </c>
      <c r="I1391" s="103" t="str">
        <v>SSH-NAP</v>
      </c>
      <c r="J1391" s="135">
        <v>45779</v>
      </c>
      <c r="K1391" s="102">
        <v>2</v>
      </c>
      <c r="L1391" s="102">
        <v>2</v>
      </c>
      <c r="M1391" s="102">
        <v>200</v>
      </c>
      <c r="N1391" s="102">
        <v>0</v>
      </c>
      <c r="O1391" s="102">
        <v>0</v>
      </c>
      <c r="P1391" s="102">
        <v>400</v>
      </c>
      <c r="Q1391" s="102" t="str">
        <v>Confirmed</v>
      </c>
      <c r="R1391" s="102" t="str">
        <v>Closed Deal</v>
      </c>
      <c r="S1391" s="102" t="str">
        <v>SSH</v>
      </c>
      <c r="T1391" s="102" t="str">
        <v>NAP</v>
      </c>
      <c r="U1391" s="102" t="str">
        <v>NAP</v>
      </c>
      <c r="V1391" s="102">
        <v>5</v>
      </c>
      <c r="W1391" s="102">
        <v>43</v>
      </c>
      <c r="X1391" s="102" t="str">
        <v>E25-09B</v>
      </c>
      <c r="Y1391" s="102">
        <v>73</v>
      </c>
      <c r="Z1391" s="102">
        <v>73</v>
      </c>
      <c r="AA1391" s="102">
        <v>0</v>
      </c>
      <c r="AB1391" s="13" t="str">
        <v>E25</v>
      </c>
    </row>
    <row r="1392" spans="1:28" x14ac:dyDescent="0.25">
      <c r="A1392" s="103">
        <v>45736</v>
      </c>
      <c r="B1392" s="102" t="str">
        <v>Nicolaus S.P.A</v>
      </c>
      <c r="C1392" s="102" t="str">
        <v>Tour Operator</v>
      </c>
      <c r="D1392" s="102" t="str">
        <v/>
      </c>
      <c r="E1392" s="102" t="str">
        <v/>
      </c>
      <c r="F1392" s="102" t="str">
        <v>RT</v>
      </c>
      <c r="G1392" s="102" t="str">
        <v>Outbound</v>
      </c>
      <c r="H1392" s="102" t="str">
        <v>UJ6002</v>
      </c>
      <c r="I1392" s="103" t="str">
        <v>VRN-SSH</v>
      </c>
      <c r="J1392" s="135">
        <v>45864</v>
      </c>
      <c r="K1392" s="102">
        <v>25</v>
      </c>
      <c r="L1392" s="102">
        <v>25</v>
      </c>
      <c r="M1392" s="102">
        <v>250</v>
      </c>
      <c r="N1392" s="102">
        <v>0</v>
      </c>
      <c r="O1392" s="102">
        <v>0</v>
      </c>
      <c r="P1392" s="102">
        <v>6250</v>
      </c>
      <c r="Q1392" s="102" t="str">
        <v>Confirmed</v>
      </c>
      <c r="R1392" s="102" t="str">
        <v>Signed</v>
      </c>
      <c r="S1392" s="102" t="str">
        <v>VRN</v>
      </c>
      <c r="T1392" s="102" t="str">
        <v>SSH</v>
      </c>
      <c r="U1392" s="102" t="str">
        <v>VRN</v>
      </c>
      <c r="V1392" s="102">
        <v>6</v>
      </c>
      <c r="W1392" s="102">
        <v>128</v>
      </c>
      <c r="X1392" s="102" t="str">
        <v>S25-04</v>
      </c>
      <c r="Y1392" s="102">
        <v>218</v>
      </c>
      <c r="Z1392" s="102">
        <v>225</v>
      </c>
      <c r="AA1392" s="102">
        <v>-7</v>
      </c>
      <c r="AB1392" s="13" t="str">
        <v>S25</v>
      </c>
    </row>
    <row r="1393" spans="1:28" x14ac:dyDescent="0.25">
      <c r="A1393" s="103">
        <v>45736</v>
      </c>
      <c r="B1393" s="102" t="str">
        <v>Nicolaus S.P.A</v>
      </c>
      <c r="C1393" s="102" t="str">
        <v>Tour Operator</v>
      </c>
      <c r="D1393" s="102" t="str">
        <v/>
      </c>
      <c r="E1393" s="102" t="str">
        <v/>
      </c>
      <c r="F1393" s="102" t="str">
        <v>RT</v>
      </c>
      <c r="G1393" s="102" t="str">
        <v>Outbound</v>
      </c>
      <c r="H1393" s="102" t="str">
        <v>UJ6002</v>
      </c>
      <c r="I1393" s="103" t="str">
        <v>VRN-SSH</v>
      </c>
      <c r="J1393" s="135">
        <v>45871</v>
      </c>
      <c r="K1393" s="102">
        <v>25</v>
      </c>
      <c r="L1393" s="102">
        <v>25</v>
      </c>
      <c r="M1393" s="102">
        <v>250</v>
      </c>
      <c r="N1393" s="102">
        <v>0</v>
      </c>
      <c r="O1393" s="102">
        <v>0</v>
      </c>
      <c r="P1393" s="102">
        <v>6250</v>
      </c>
      <c r="Q1393" s="102" t="str">
        <v>Confirmed</v>
      </c>
      <c r="R1393" s="102" t="str">
        <v>Signed</v>
      </c>
      <c r="S1393" s="102" t="str">
        <v>VRN</v>
      </c>
      <c r="T1393" s="102" t="str">
        <v>SSH</v>
      </c>
      <c r="U1393" s="102" t="str">
        <v>VRN</v>
      </c>
      <c r="V1393" s="102">
        <v>6</v>
      </c>
      <c r="W1393" s="102">
        <v>135</v>
      </c>
      <c r="X1393" s="102" t="str">
        <v>S25-04</v>
      </c>
      <c r="Y1393" s="102">
        <v>218</v>
      </c>
      <c r="Z1393" s="102">
        <v>220</v>
      </c>
      <c r="AA1393" s="102">
        <v>-2</v>
      </c>
      <c r="AB1393" s="13" t="str">
        <v>S25</v>
      </c>
    </row>
    <row r="1394" spans="1:28" x14ac:dyDescent="0.25">
      <c r="A1394" s="103">
        <v>45736</v>
      </c>
      <c r="B1394" s="102" t="str">
        <v>Nicolaus S.P.A</v>
      </c>
      <c r="C1394" s="102" t="str">
        <v>Tour Operator</v>
      </c>
      <c r="D1394" s="102" t="str">
        <v/>
      </c>
      <c r="E1394" s="102" t="str">
        <v/>
      </c>
      <c r="F1394" s="102" t="str">
        <v>RT</v>
      </c>
      <c r="G1394" s="102" t="str">
        <v>Outbound</v>
      </c>
      <c r="H1394" s="102" t="str">
        <v>UJ6002</v>
      </c>
      <c r="I1394" s="103" t="str">
        <v>VRN-SSH</v>
      </c>
      <c r="J1394" s="135">
        <v>45878</v>
      </c>
      <c r="K1394" s="102">
        <v>25</v>
      </c>
      <c r="L1394" s="102">
        <v>25</v>
      </c>
      <c r="M1394" s="102">
        <v>250</v>
      </c>
      <c r="N1394" s="102">
        <v>0</v>
      </c>
      <c r="O1394" s="102">
        <v>0</v>
      </c>
      <c r="P1394" s="102">
        <v>6250</v>
      </c>
      <c r="Q1394" s="102" t="str">
        <v>Confirmed</v>
      </c>
      <c r="R1394" s="102" t="str">
        <v>Signed</v>
      </c>
      <c r="S1394" s="102" t="str">
        <v>VRN</v>
      </c>
      <c r="T1394" s="102" t="str">
        <v>SSH</v>
      </c>
      <c r="U1394" s="102" t="str">
        <v>VRN</v>
      </c>
      <c r="V1394" s="102">
        <v>6</v>
      </c>
      <c r="W1394" s="102">
        <v>142</v>
      </c>
      <c r="X1394" s="102" t="str">
        <v>S25-04</v>
      </c>
      <c r="Y1394" s="102">
        <v>218</v>
      </c>
      <c r="Z1394" s="102">
        <v>230</v>
      </c>
      <c r="AA1394" s="102">
        <v>-12</v>
      </c>
      <c r="AB1394" s="13" t="str">
        <v>S25</v>
      </c>
    </row>
    <row r="1395" spans="1:28" x14ac:dyDescent="0.25">
      <c r="A1395" s="103">
        <v>45736</v>
      </c>
      <c r="B1395" s="102" t="str">
        <v>Nicolaus S.P.A</v>
      </c>
      <c r="C1395" s="102" t="str">
        <v>Tour Operator</v>
      </c>
      <c r="D1395" s="102" t="str">
        <v/>
      </c>
      <c r="E1395" s="102" t="str">
        <v/>
      </c>
      <c r="F1395" s="102" t="str">
        <v>RT</v>
      </c>
      <c r="G1395" s="102" t="str">
        <v>Outbound</v>
      </c>
      <c r="H1395" s="102" t="str">
        <v>UJ6002</v>
      </c>
      <c r="I1395" s="103" t="str">
        <v>VRN-SSH</v>
      </c>
      <c r="J1395" s="135">
        <v>45885</v>
      </c>
      <c r="K1395" s="102">
        <v>25</v>
      </c>
      <c r="L1395" s="102">
        <v>25</v>
      </c>
      <c r="M1395" s="102">
        <v>250</v>
      </c>
      <c r="N1395" s="102">
        <v>0</v>
      </c>
      <c r="O1395" s="102">
        <v>0</v>
      </c>
      <c r="P1395" s="102">
        <v>6250</v>
      </c>
      <c r="Q1395" s="102" t="str">
        <v>Confirmed</v>
      </c>
      <c r="R1395" s="102" t="str">
        <v>Signed</v>
      </c>
      <c r="S1395" s="102" t="str">
        <v>VRN</v>
      </c>
      <c r="T1395" s="102" t="str">
        <v>SSH</v>
      </c>
      <c r="U1395" s="102" t="str">
        <v>VRN</v>
      </c>
      <c r="V1395" s="102">
        <v>6</v>
      </c>
      <c r="W1395" s="102">
        <v>149</v>
      </c>
      <c r="X1395" s="102" t="str">
        <v>S25-04</v>
      </c>
      <c r="Y1395" s="102">
        <v>218</v>
      </c>
      <c r="Z1395" s="102">
        <v>220</v>
      </c>
      <c r="AA1395" s="102">
        <v>-2</v>
      </c>
      <c r="AB1395" s="13" t="str">
        <v>S25</v>
      </c>
    </row>
    <row r="1396" spans="1:28" x14ac:dyDescent="0.25">
      <c r="A1396" s="103">
        <v>45736</v>
      </c>
      <c r="B1396" s="102" t="str">
        <v>Nicolaus S.P.A</v>
      </c>
      <c r="C1396" s="102" t="str">
        <v>Tour Operator</v>
      </c>
      <c r="D1396" s="102" t="str">
        <v/>
      </c>
      <c r="E1396" s="102" t="str">
        <v/>
      </c>
      <c r="F1396" s="102" t="str">
        <v>RT</v>
      </c>
      <c r="G1396" s="102" t="str">
        <v>Outbound</v>
      </c>
      <c r="H1396" s="102" t="str">
        <v>UJ6002</v>
      </c>
      <c r="I1396" s="103" t="str">
        <v>VRN-SSH</v>
      </c>
      <c r="J1396" s="135">
        <v>45892</v>
      </c>
      <c r="K1396" s="102">
        <v>25</v>
      </c>
      <c r="L1396" s="102">
        <v>25</v>
      </c>
      <c r="M1396" s="102">
        <v>250</v>
      </c>
      <c r="N1396" s="102">
        <v>0</v>
      </c>
      <c r="O1396" s="102">
        <v>0</v>
      </c>
      <c r="P1396" s="102">
        <v>6250</v>
      </c>
      <c r="Q1396" s="102" t="str">
        <v>Confirmed</v>
      </c>
      <c r="R1396" s="102" t="str">
        <v>Signed</v>
      </c>
      <c r="S1396" s="102" t="str">
        <v>VRN</v>
      </c>
      <c r="T1396" s="102" t="str">
        <v>SSH</v>
      </c>
      <c r="U1396" s="102" t="str">
        <v>VRN</v>
      </c>
      <c r="V1396" s="102">
        <v>6</v>
      </c>
      <c r="W1396" s="102">
        <v>156</v>
      </c>
      <c r="X1396" s="102" t="str">
        <v>S25-04</v>
      </c>
      <c r="Y1396" s="102">
        <v>218</v>
      </c>
      <c r="Z1396" s="102">
        <v>222</v>
      </c>
      <c r="AA1396" s="102">
        <v>-4</v>
      </c>
      <c r="AB1396" s="13" t="str">
        <v>S25</v>
      </c>
    </row>
    <row r="1397" spans="1:28" x14ac:dyDescent="0.25">
      <c r="A1397" s="103">
        <v>45736</v>
      </c>
      <c r="B1397" s="102" t="str">
        <v>Nicolaus S.P.A</v>
      </c>
      <c r="C1397" s="102" t="str">
        <v>Tour Operator</v>
      </c>
      <c r="D1397" s="102" t="str">
        <v/>
      </c>
      <c r="E1397" s="102" t="str">
        <v/>
      </c>
      <c r="F1397" s="102" t="str">
        <v>RT</v>
      </c>
      <c r="G1397" s="102" t="str">
        <v>Outbound</v>
      </c>
      <c r="H1397" s="102" t="str">
        <v>UJ6002</v>
      </c>
      <c r="I1397" s="103" t="str">
        <v>VRN-SSH</v>
      </c>
      <c r="J1397" s="135">
        <v>45899</v>
      </c>
      <c r="K1397" s="102">
        <v>25</v>
      </c>
      <c r="L1397" s="102">
        <v>25</v>
      </c>
      <c r="M1397" s="102">
        <v>250</v>
      </c>
      <c r="N1397" s="102">
        <v>0</v>
      </c>
      <c r="O1397" s="102">
        <v>0</v>
      </c>
      <c r="P1397" s="102">
        <v>6250</v>
      </c>
      <c r="Q1397" s="102" t="str">
        <v>Confirmed</v>
      </c>
      <c r="R1397" s="102" t="str">
        <v>Signed</v>
      </c>
      <c r="S1397" s="102" t="str">
        <v>VRN</v>
      </c>
      <c r="T1397" s="102" t="str">
        <v>SSH</v>
      </c>
      <c r="U1397" s="102" t="str">
        <v>VRN</v>
      </c>
      <c r="V1397" s="102">
        <v>6</v>
      </c>
      <c r="W1397" s="102">
        <v>163</v>
      </c>
      <c r="X1397" s="102" t="str">
        <v>S25-04</v>
      </c>
      <c r="Y1397" s="102">
        <v>218</v>
      </c>
      <c r="Z1397" s="102">
        <v>218</v>
      </c>
      <c r="AA1397" s="102">
        <v>0</v>
      </c>
      <c r="AB1397" s="13" t="str">
        <v>S25</v>
      </c>
    </row>
    <row r="1398" spans="1:28" x14ac:dyDescent="0.25">
      <c r="A1398" s="103">
        <v>45736</v>
      </c>
      <c r="B1398" s="102" t="str">
        <v>Nicolaus S.P.A</v>
      </c>
      <c r="C1398" s="102" t="str">
        <v>Tour Operator</v>
      </c>
      <c r="D1398" s="102" t="str">
        <v/>
      </c>
      <c r="E1398" s="102" t="str">
        <v/>
      </c>
      <c r="F1398" s="102" t="str">
        <v>RT</v>
      </c>
      <c r="G1398" s="102" t="str">
        <v>Inbound</v>
      </c>
      <c r="H1398" s="102" t="str">
        <v>UJ6001</v>
      </c>
      <c r="I1398" s="103" t="str">
        <v>SSH-VRN</v>
      </c>
      <c r="J1398" s="135">
        <v>45871</v>
      </c>
      <c r="K1398" s="102">
        <v>25</v>
      </c>
      <c r="L1398" s="102">
        <v>25</v>
      </c>
      <c r="M1398" s="102">
        <v>250</v>
      </c>
      <c r="N1398" s="102">
        <v>0</v>
      </c>
      <c r="O1398" s="102">
        <v>0</v>
      </c>
      <c r="P1398" s="102">
        <v>6250</v>
      </c>
      <c r="Q1398" s="102" t="str">
        <v>Confirmed</v>
      </c>
      <c r="R1398" s="102" t="str">
        <v>Signed</v>
      </c>
      <c r="S1398" s="102" t="str">
        <v>SSH</v>
      </c>
      <c r="T1398" s="102" t="str">
        <v>VRN</v>
      </c>
      <c r="U1398" s="102" t="str">
        <v>VRN</v>
      </c>
      <c r="V1398" s="102">
        <v>6</v>
      </c>
      <c r="W1398" s="102">
        <v>135</v>
      </c>
      <c r="X1398" s="102" t="str">
        <v>S25-04</v>
      </c>
      <c r="Y1398" s="102">
        <v>218</v>
      </c>
      <c r="Z1398" s="102">
        <v>225</v>
      </c>
      <c r="AA1398" s="102">
        <v>-7</v>
      </c>
      <c r="AB1398" s="13" t="str">
        <v>S25</v>
      </c>
    </row>
    <row r="1399" spans="1:28" x14ac:dyDescent="0.25">
      <c r="A1399" s="103">
        <v>45736</v>
      </c>
      <c r="B1399" s="102" t="str">
        <v>Nicolaus S.P.A</v>
      </c>
      <c r="C1399" s="102" t="str">
        <v>Tour Operator</v>
      </c>
      <c r="D1399" s="102" t="str">
        <v/>
      </c>
      <c r="E1399" s="102" t="str">
        <v/>
      </c>
      <c r="F1399" s="102" t="str">
        <v>RT</v>
      </c>
      <c r="G1399" s="102" t="str">
        <v>Inbound</v>
      </c>
      <c r="H1399" s="102" t="str">
        <v>UJ6001</v>
      </c>
      <c r="I1399" s="103" t="str">
        <v>SSH-VRN</v>
      </c>
      <c r="J1399" s="135">
        <v>45878</v>
      </c>
      <c r="K1399" s="102">
        <v>25</v>
      </c>
      <c r="L1399" s="102">
        <v>25</v>
      </c>
      <c r="M1399" s="102">
        <v>250</v>
      </c>
      <c r="N1399" s="102">
        <v>0</v>
      </c>
      <c r="O1399" s="102">
        <v>0</v>
      </c>
      <c r="P1399" s="102">
        <v>6250</v>
      </c>
      <c r="Q1399" s="102" t="str">
        <v>Confirmed</v>
      </c>
      <c r="R1399" s="102" t="str">
        <v>Signed</v>
      </c>
      <c r="S1399" s="102" t="str">
        <v>SSH</v>
      </c>
      <c r="T1399" s="102" t="str">
        <v>VRN</v>
      </c>
      <c r="U1399" s="102" t="str">
        <v>VRN</v>
      </c>
      <c r="V1399" s="102">
        <v>6</v>
      </c>
      <c r="W1399" s="102">
        <v>142</v>
      </c>
      <c r="X1399" s="102" t="str">
        <v>S25-04</v>
      </c>
      <c r="Y1399" s="102">
        <v>218</v>
      </c>
      <c r="Z1399" s="102">
        <v>207</v>
      </c>
      <c r="AA1399" s="102">
        <v>11</v>
      </c>
      <c r="AB1399" s="13" t="str">
        <v>S25</v>
      </c>
    </row>
    <row r="1400" spans="1:28" x14ac:dyDescent="0.25">
      <c r="A1400" s="103">
        <v>45736</v>
      </c>
      <c r="B1400" s="102" t="str">
        <v>Nicolaus S.P.A</v>
      </c>
      <c r="C1400" s="102" t="str">
        <v>Tour Operator</v>
      </c>
      <c r="D1400" s="102" t="str">
        <v/>
      </c>
      <c r="E1400" s="102" t="str">
        <v/>
      </c>
      <c r="F1400" s="102" t="str">
        <v>RT</v>
      </c>
      <c r="G1400" s="102" t="str">
        <v>Inbound</v>
      </c>
      <c r="H1400" s="102" t="str">
        <v>UJ6001</v>
      </c>
      <c r="I1400" s="103" t="str">
        <v>SSH-VRN</v>
      </c>
      <c r="J1400" s="135">
        <v>45885</v>
      </c>
      <c r="K1400" s="102">
        <v>25</v>
      </c>
      <c r="L1400" s="102">
        <v>25</v>
      </c>
      <c r="M1400" s="102">
        <v>250</v>
      </c>
      <c r="N1400" s="102">
        <v>0</v>
      </c>
      <c r="O1400" s="102">
        <v>0</v>
      </c>
      <c r="P1400" s="102">
        <v>6250</v>
      </c>
      <c r="Q1400" s="102" t="str">
        <v>Confirmed</v>
      </c>
      <c r="R1400" s="102" t="str">
        <v>Signed</v>
      </c>
      <c r="S1400" s="102" t="str">
        <v>SSH</v>
      </c>
      <c r="T1400" s="102" t="str">
        <v>VRN</v>
      </c>
      <c r="U1400" s="102" t="str">
        <v>VRN</v>
      </c>
      <c r="V1400" s="102">
        <v>6</v>
      </c>
      <c r="W1400" s="102">
        <v>149</v>
      </c>
      <c r="X1400" s="102" t="str">
        <v>S25-04</v>
      </c>
      <c r="Y1400" s="102">
        <v>218</v>
      </c>
      <c r="Z1400" s="102">
        <v>226</v>
      </c>
      <c r="AA1400" s="102">
        <v>-8</v>
      </c>
      <c r="AB1400" s="13" t="str">
        <v>S25</v>
      </c>
    </row>
    <row r="1401" spans="1:28" x14ac:dyDescent="0.25">
      <c r="A1401" s="103">
        <v>45736</v>
      </c>
      <c r="B1401" s="102" t="str">
        <v>Nicolaus S.P.A</v>
      </c>
      <c r="C1401" s="102" t="str">
        <v>Tour Operator</v>
      </c>
      <c r="D1401" s="102" t="str">
        <v/>
      </c>
      <c r="E1401" s="102" t="str">
        <v/>
      </c>
      <c r="F1401" s="102" t="str">
        <v>RT</v>
      </c>
      <c r="G1401" s="102" t="str">
        <v>Inbound</v>
      </c>
      <c r="H1401" s="102" t="str">
        <v>UJ6001</v>
      </c>
      <c r="I1401" s="103" t="str">
        <v>SSH-VRN</v>
      </c>
      <c r="J1401" s="135">
        <v>45892</v>
      </c>
      <c r="K1401" s="102">
        <v>25</v>
      </c>
      <c r="L1401" s="102">
        <v>25</v>
      </c>
      <c r="M1401" s="102">
        <v>250</v>
      </c>
      <c r="N1401" s="102">
        <v>0</v>
      </c>
      <c r="O1401" s="102">
        <v>0</v>
      </c>
      <c r="P1401" s="102">
        <v>6250</v>
      </c>
      <c r="Q1401" s="102" t="str">
        <v>Confirmed</v>
      </c>
      <c r="R1401" s="102" t="str">
        <v>Signed</v>
      </c>
      <c r="S1401" s="102" t="str">
        <v>SSH</v>
      </c>
      <c r="T1401" s="102" t="str">
        <v>VRN</v>
      </c>
      <c r="U1401" s="102" t="str">
        <v>VRN</v>
      </c>
      <c r="V1401" s="102">
        <v>6</v>
      </c>
      <c r="W1401" s="102">
        <v>156</v>
      </c>
      <c r="X1401" s="102" t="str">
        <v>S25-04</v>
      </c>
      <c r="Y1401" s="102">
        <v>218</v>
      </c>
      <c r="Z1401" s="102">
        <v>241</v>
      </c>
      <c r="AA1401" s="102">
        <v>-23</v>
      </c>
      <c r="AB1401" s="13" t="str">
        <v>S25</v>
      </c>
    </row>
    <row r="1402" spans="1:28" x14ac:dyDescent="0.25">
      <c r="A1402" s="103">
        <v>45736</v>
      </c>
      <c r="B1402" s="102" t="str">
        <v>Nicolaus S.P.A</v>
      </c>
      <c r="C1402" s="102" t="str">
        <v>Tour Operator</v>
      </c>
      <c r="D1402" s="102" t="str">
        <v/>
      </c>
      <c r="E1402" s="102" t="str">
        <v/>
      </c>
      <c r="F1402" s="102" t="str">
        <v>RT</v>
      </c>
      <c r="G1402" s="102" t="str">
        <v>Inbound</v>
      </c>
      <c r="H1402" s="102" t="str">
        <v>UJ6001</v>
      </c>
      <c r="I1402" s="103" t="str">
        <v>SSH-VRN</v>
      </c>
      <c r="J1402" s="135">
        <v>45899</v>
      </c>
      <c r="K1402" s="102">
        <v>25</v>
      </c>
      <c r="L1402" s="102">
        <v>25</v>
      </c>
      <c r="M1402" s="102">
        <v>250</v>
      </c>
      <c r="N1402" s="102">
        <v>0</v>
      </c>
      <c r="O1402" s="102">
        <v>0</v>
      </c>
      <c r="P1402" s="102">
        <v>6250</v>
      </c>
      <c r="Q1402" s="102" t="str">
        <v>Confirmed</v>
      </c>
      <c r="R1402" s="102" t="str">
        <v>Signed</v>
      </c>
      <c r="S1402" s="102" t="str">
        <v>SSH</v>
      </c>
      <c r="T1402" s="102" t="str">
        <v>VRN</v>
      </c>
      <c r="U1402" s="102" t="str">
        <v>VRN</v>
      </c>
      <c r="V1402" s="102">
        <v>6</v>
      </c>
      <c r="W1402" s="102">
        <v>163</v>
      </c>
      <c r="X1402" s="102" t="str">
        <v>S25-04</v>
      </c>
      <c r="Y1402" s="102">
        <v>218</v>
      </c>
      <c r="Z1402" s="102">
        <v>226</v>
      </c>
      <c r="AA1402" s="102">
        <v>-8</v>
      </c>
      <c r="AB1402" s="13" t="str">
        <v>S25</v>
      </c>
    </row>
    <row r="1403" spans="1:28" x14ac:dyDescent="0.25">
      <c r="A1403" s="103">
        <v>45736</v>
      </c>
      <c r="B1403" s="102" t="str">
        <v>Nicolaus S.P.A</v>
      </c>
      <c r="C1403" s="102" t="str">
        <v>Tour Operator</v>
      </c>
      <c r="D1403" s="102" t="str">
        <v/>
      </c>
      <c r="E1403" s="102" t="str">
        <v/>
      </c>
      <c r="F1403" s="102" t="str">
        <v>RT</v>
      </c>
      <c r="G1403" s="102" t="str">
        <v>Inbound</v>
      </c>
      <c r="H1403" s="102" t="str">
        <v>UJ6001</v>
      </c>
      <c r="I1403" s="103" t="str">
        <v>SSH-VRN</v>
      </c>
      <c r="J1403" s="135">
        <v>45906</v>
      </c>
      <c r="K1403" s="102">
        <v>25</v>
      </c>
      <c r="L1403" s="102">
        <v>25</v>
      </c>
      <c r="M1403" s="102">
        <v>250</v>
      </c>
      <c r="N1403" s="102">
        <v>0</v>
      </c>
      <c r="O1403" s="102">
        <v>0</v>
      </c>
      <c r="P1403" s="102">
        <v>6250</v>
      </c>
      <c r="Q1403" s="102" t="str">
        <v>Confirmed</v>
      </c>
      <c r="R1403" s="102" t="str">
        <v>Signed</v>
      </c>
      <c r="S1403" s="102" t="str">
        <v>SSH</v>
      </c>
      <c r="T1403" s="102" t="str">
        <v>VRN</v>
      </c>
      <c r="U1403" s="102" t="str">
        <v>VRN</v>
      </c>
      <c r="V1403" s="102">
        <v>6</v>
      </c>
      <c r="W1403" s="102">
        <v>170</v>
      </c>
      <c r="X1403" s="102" t="str">
        <v>S25-04</v>
      </c>
      <c r="Y1403" s="102">
        <v>218</v>
      </c>
      <c r="Z1403" s="102">
        <v>218</v>
      </c>
      <c r="AA1403" s="102">
        <v>0</v>
      </c>
      <c r="AB1403" s="13" t="str">
        <v>S25</v>
      </c>
    </row>
    <row r="1404" spans="1:28" x14ac:dyDescent="0.25">
      <c r="A1404" s="103">
        <v>45735</v>
      </c>
      <c r="B1404" s="102" t="str">
        <v>EuroAirlines</v>
      </c>
      <c r="C1404" s="102" t="str">
        <v>Distributor</v>
      </c>
      <c r="D1404" s="102" t="str">
        <v>AMADEUS</v>
      </c>
      <c r="E1404" s="102" t="str">
        <v>11LL9M</v>
      </c>
      <c r="F1404" s="102" t="str">
        <v>OW</v>
      </c>
      <c r="G1404" s="102" t="str">
        <v>Outbound</v>
      </c>
      <c r="H1404" s="102" t="str">
        <v>4S6031</v>
      </c>
      <c r="I1404" s="103" t="str">
        <v>SSH-NAP</v>
      </c>
      <c r="J1404" s="135">
        <v>45767</v>
      </c>
      <c r="K1404" s="102">
        <v>1</v>
      </c>
      <c r="L1404" s="102">
        <v>1</v>
      </c>
      <c r="M1404" s="102">
        <v>150</v>
      </c>
      <c r="N1404" s="102">
        <v>38.92</v>
      </c>
      <c r="O1404" s="102">
        <v>40</v>
      </c>
      <c r="P1404" s="102">
        <v>228.92</v>
      </c>
      <c r="Q1404" s="102" t="str">
        <v>Confirmed</v>
      </c>
      <c r="R1404" s="102" t="str">
        <v>Closed Deal</v>
      </c>
      <c r="S1404" s="102" t="str">
        <v>SSH</v>
      </c>
      <c r="T1404" s="102" t="str">
        <v>NAP</v>
      </c>
      <c r="U1404" s="102" t="str">
        <v>NAP</v>
      </c>
      <c r="V1404" s="102">
        <v>7</v>
      </c>
      <c r="W1404" s="102">
        <v>32</v>
      </c>
      <c r="X1404" s="102" t="str">
        <v>E25-03B</v>
      </c>
      <c r="Y1404" s="102">
        <v>186</v>
      </c>
      <c r="Z1404" s="102">
        <v>162</v>
      </c>
      <c r="AA1404" s="102">
        <v>24</v>
      </c>
      <c r="AB1404" s="13" t="str">
        <v>E25</v>
      </c>
    </row>
    <row r="1405" spans="1:28" x14ac:dyDescent="0.25">
      <c r="A1405" s="103">
        <v>45735</v>
      </c>
      <c r="B1405" s="102" t="str">
        <v>EuroAirlines</v>
      </c>
      <c r="C1405" s="102" t="str">
        <v>Distributor</v>
      </c>
      <c r="D1405" s="102" t="str">
        <v>AMADEUS</v>
      </c>
      <c r="E1405" s="102" t="str">
        <v>11LL9M</v>
      </c>
      <c r="F1405" s="102" t="str">
        <v>OW</v>
      </c>
      <c r="G1405" s="102" t="str">
        <v>Outbound</v>
      </c>
      <c r="H1405" s="102" t="str">
        <v>4S6031</v>
      </c>
      <c r="I1405" s="103" t="str">
        <v>SSH-NAP</v>
      </c>
      <c r="J1405" s="135">
        <v>45767</v>
      </c>
      <c r="K1405" s="102">
        <v>1</v>
      </c>
      <c r="L1405" s="102">
        <v>1</v>
      </c>
      <c r="M1405" s="102">
        <v>150</v>
      </c>
      <c r="N1405" s="102">
        <v>38.92</v>
      </c>
      <c r="O1405" s="102">
        <v>40</v>
      </c>
      <c r="P1405" s="102">
        <v>228.92</v>
      </c>
      <c r="Q1405" s="102" t="str">
        <v>Confirmed</v>
      </c>
      <c r="R1405" s="102" t="str">
        <v>Closed Deal</v>
      </c>
      <c r="S1405" s="102" t="str">
        <v>SSH</v>
      </c>
      <c r="T1405" s="102" t="str">
        <v>NAP</v>
      </c>
      <c r="U1405" s="102" t="str">
        <v>NAP</v>
      </c>
      <c r="V1405" s="102">
        <v>7</v>
      </c>
      <c r="W1405" s="102">
        <v>32</v>
      </c>
      <c r="X1405" s="102" t="str">
        <v>E25-03B</v>
      </c>
      <c r="Y1405" s="102">
        <v>186</v>
      </c>
      <c r="Z1405" s="102">
        <v>162</v>
      </c>
      <c r="AA1405" s="102">
        <v>24</v>
      </c>
      <c r="AB1405" s="13" t="str">
        <v>E25</v>
      </c>
    </row>
    <row r="1406" spans="1:28" x14ac:dyDescent="0.25">
      <c r="A1406" s="103">
        <v>45735</v>
      </c>
      <c r="B1406" s="102" t="str">
        <v>EuroAirlines</v>
      </c>
      <c r="C1406" s="102" t="str">
        <v>Distributor</v>
      </c>
      <c r="D1406" s="102" t="str">
        <v>AMADEUS</v>
      </c>
      <c r="E1406" s="102" t="str">
        <v>11LL9M</v>
      </c>
      <c r="F1406" s="102" t="str">
        <v>OW</v>
      </c>
      <c r="G1406" s="102" t="str">
        <v>Outbound</v>
      </c>
      <c r="H1406" s="102" t="str">
        <v>4S6031</v>
      </c>
      <c r="I1406" s="103" t="str">
        <v>SSH-NAP</v>
      </c>
      <c r="J1406" s="135">
        <v>45767</v>
      </c>
      <c r="K1406" s="102">
        <v>1</v>
      </c>
      <c r="L1406" s="102">
        <v>1</v>
      </c>
      <c r="M1406" s="102">
        <v>150</v>
      </c>
      <c r="N1406" s="102">
        <v>38.92</v>
      </c>
      <c r="O1406" s="102">
        <v>40</v>
      </c>
      <c r="P1406" s="102">
        <v>228.92</v>
      </c>
      <c r="Q1406" s="102" t="str">
        <v>Confirmed</v>
      </c>
      <c r="R1406" s="102" t="str">
        <v>Closed Deal</v>
      </c>
      <c r="S1406" s="102" t="str">
        <v>SSH</v>
      </c>
      <c r="T1406" s="102" t="str">
        <v>NAP</v>
      </c>
      <c r="U1406" s="102" t="str">
        <v>NAP</v>
      </c>
      <c r="V1406" s="102">
        <v>7</v>
      </c>
      <c r="W1406" s="102">
        <v>32</v>
      </c>
      <c r="X1406" s="102" t="str">
        <v>E25-03B</v>
      </c>
      <c r="Y1406" s="102">
        <v>186</v>
      </c>
      <c r="Z1406" s="102">
        <v>162</v>
      </c>
      <c r="AA1406" s="102">
        <v>24</v>
      </c>
      <c r="AB1406" s="13" t="str">
        <v>E25</v>
      </c>
    </row>
    <row r="1407" spans="1:28" x14ac:dyDescent="0.25">
      <c r="A1407" s="103">
        <v>45735</v>
      </c>
      <c r="B1407" s="102" t="str">
        <v>EuroAirlines</v>
      </c>
      <c r="C1407" s="102" t="str">
        <v>Distributor</v>
      </c>
      <c r="D1407" s="102" t="str">
        <v>AMADEUS</v>
      </c>
      <c r="E1407" s="102" t="str">
        <v>11LJYY</v>
      </c>
      <c r="F1407" s="102" t="str">
        <v>OW</v>
      </c>
      <c r="G1407" s="102" t="str">
        <v>Outbound</v>
      </c>
      <c r="H1407" s="102" t="str">
        <v>SE5447</v>
      </c>
      <c r="I1407" s="103" t="str">
        <v>NAP-SSH</v>
      </c>
      <c r="J1407" s="135">
        <v>45772</v>
      </c>
      <c r="K1407" s="102">
        <v>0</v>
      </c>
      <c r="L1407" s="102">
        <v>0</v>
      </c>
      <c r="M1407" s="102">
        <v>0</v>
      </c>
      <c r="N1407" s="102">
        <v>0</v>
      </c>
      <c r="O1407" s="102">
        <v>0</v>
      </c>
      <c r="P1407" s="102">
        <v>0</v>
      </c>
      <c r="Q1407" s="102" t="str">
        <v>Reissued</v>
      </c>
      <c r="R1407" s="102" t="str">
        <v>Reissued</v>
      </c>
      <c r="S1407" s="102" t="str">
        <v>NAP</v>
      </c>
      <c r="T1407" s="102" t="str">
        <v>SSH</v>
      </c>
      <c r="U1407" s="102" t="str">
        <v>NAP</v>
      </c>
      <c r="V1407" s="102">
        <v>5</v>
      </c>
      <c r="W1407" s="102">
        <v>37</v>
      </c>
      <c r="X1407" s="102" t="str">
        <v>E25-09B</v>
      </c>
      <c r="Y1407" s="102">
        <v>65</v>
      </c>
      <c r="Z1407" s="102">
        <v>48</v>
      </c>
      <c r="AA1407" s="102">
        <v>17</v>
      </c>
      <c r="AB1407" s="13" t="str">
        <v>E25</v>
      </c>
    </row>
    <row r="1408" spans="1:28" x14ac:dyDescent="0.25">
      <c r="A1408" s="103">
        <v>45735</v>
      </c>
      <c r="B1408" s="102" t="str">
        <v>EuroAirlines</v>
      </c>
      <c r="C1408" s="102" t="str">
        <v>Distributor</v>
      </c>
      <c r="D1408" s="102" t="str">
        <v>AMADEUS</v>
      </c>
      <c r="E1408" s="102" t="str">
        <v>11LJYY</v>
      </c>
      <c r="F1408" s="102" t="str">
        <v>OW</v>
      </c>
      <c r="G1408" s="102" t="str">
        <v>Outbound</v>
      </c>
      <c r="H1408" s="102" t="str">
        <v>SE5447</v>
      </c>
      <c r="I1408" s="103" t="str">
        <v>NAP-SSH</v>
      </c>
      <c r="J1408" s="135">
        <v>45772</v>
      </c>
      <c r="K1408" s="102">
        <v>0</v>
      </c>
      <c r="L1408" s="102">
        <v>0</v>
      </c>
      <c r="M1408" s="102">
        <v>0</v>
      </c>
      <c r="N1408" s="102">
        <v>0</v>
      </c>
      <c r="O1408" s="102">
        <v>0</v>
      </c>
      <c r="P1408" s="102">
        <v>0</v>
      </c>
      <c r="Q1408" s="102" t="str">
        <v>Reissued</v>
      </c>
      <c r="R1408" s="102" t="str">
        <v>Reissued</v>
      </c>
      <c r="S1408" s="102" t="str">
        <v>NAP</v>
      </c>
      <c r="T1408" s="102" t="str">
        <v>SSH</v>
      </c>
      <c r="U1408" s="102" t="str">
        <v>NAP</v>
      </c>
      <c r="V1408" s="102">
        <v>5</v>
      </c>
      <c r="W1408" s="102">
        <v>37</v>
      </c>
      <c r="X1408" s="102" t="str">
        <v>E25-09B</v>
      </c>
      <c r="Y1408" s="102">
        <v>65</v>
      </c>
      <c r="Z1408" s="102">
        <v>48</v>
      </c>
      <c r="AA1408" s="102">
        <v>17</v>
      </c>
      <c r="AB1408" s="13" t="str">
        <v>E25</v>
      </c>
    </row>
    <row r="1409" spans="1:28" x14ac:dyDescent="0.25">
      <c r="A1409" s="103">
        <v>45735</v>
      </c>
      <c r="B1409" s="102" t="str">
        <v>EuroAirlines</v>
      </c>
      <c r="C1409" s="102" t="str">
        <v>Distributor</v>
      </c>
      <c r="D1409" s="102" t="str">
        <v>AMADEUS</v>
      </c>
      <c r="E1409" s="102" t="str">
        <v>11LJYY</v>
      </c>
      <c r="F1409" s="102" t="str">
        <v>OW</v>
      </c>
      <c r="G1409" s="102" t="str">
        <v>Outbound</v>
      </c>
      <c r="H1409" s="102" t="str">
        <v>SE5447</v>
      </c>
      <c r="I1409" s="103" t="str">
        <v>NAP-SSH</v>
      </c>
      <c r="J1409" s="135">
        <v>45772</v>
      </c>
      <c r="K1409" s="102">
        <v>0</v>
      </c>
      <c r="L1409" s="102">
        <v>0</v>
      </c>
      <c r="M1409" s="102">
        <v>0</v>
      </c>
      <c r="N1409" s="102">
        <v>0</v>
      </c>
      <c r="O1409" s="102">
        <v>0</v>
      </c>
      <c r="P1409" s="102">
        <v>0</v>
      </c>
      <c r="Q1409" s="102" t="str">
        <v>Reissued</v>
      </c>
      <c r="R1409" s="102" t="str">
        <v>Reissued</v>
      </c>
      <c r="S1409" s="102" t="str">
        <v>NAP</v>
      </c>
      <c r="T1409" s="102" t="str">
        <v>SSH</v>
      </c>
      <c r="U1409" s="102" t="str">
        <v>NAP</v>
      </c>
      <c r="V1409" s="102">
        <v>5</v>
      </c>
      <c r="W1409" s="102">
        <v>37</v>
      </c>
      <c r="X1409" s="102" t="str">
        <v>E25-09B</v>
      </c>
      <c r="Y1409" s="102">
        <v>65</v>
      </c>
      <c r="Z1409" s="102">
        <v>48</v>
      </c>
      <c r="AA1409" s="102">
        <v>17</v>
      </c>
      <c r="AB1409" s="13" t="str">
        <v>E25</v>
      </c>
    </row>
    <row r="1410" spans="1:28" x14ac:dyDescent="0.25">
      <c r="A1410" s="103">
        <v>45735</v>
      </c>
      <c r="B1410" s="102" t="str">
        <v>EuroAirlines</v>
      </c>
      <c r="C1410" s="102" t="str">
        <v>Distributor</v>
      </c>
      <c r="D1410" s="102" t="str">
        <v>AMADEUS</v>
      </c>
      <c r="E1410" s="102" t="str">
        <v>11LJYY</v>
      </c>
      <c r="F1410" s="102" t="str">
        <v>OW</v>
      </c>
      <c r="G1410" s="102" t="str">
        <v>Outbound</v>
      </c>
      <c r="H1410" s="102" t="str">
        <v>SE5447</v>
      </c>
      <c r="I1410" s="103" t="str">
        <v>NAP-SSH</v>
      </c>
      <c r="J1410" s="135">
        <v>45772</v>
      </c>
      <c r="K1410" s="102">
        <v>0</v>
      </c>
      <c r="L1410" s="102">
        <v>0</v>
      </c>
      <c r="M1410" s="102">
        <v>0</v>
      </c>
      <c r="N1410" s="102">
        <v>0</v>
      </c>
      <c r="O1410" s="102">
        <v>0</v>
      </c>
      <c r="P1410" s="102">
        <v>0</v>
      </c>
      <c r="Q1410" s="102" t="str">
        <v>Reissued</v>
      </c>
      <c r="R1410" s="102" t="str">
        <v>Reissued</v>
      </c>
      <c r="S1410" s="102" t="str">
        <v>NAP</v>
      </c>
      <c r="T1410" s="102" t="str">
        <v>SSH</v>
      </c>
      <c r="U1410" s="102" t="str">
        <v>NAP</v>
      </c>
      <c r="V1410" s="102">
        <v>5</v>
      </c>
      <c r="W1410" s="102">
        <v>37</v>
      </c>
      <c r="X1410" s="102" t="str">
        <v>E25-09B</v>
      </c>
      <c r="Y1410" s="102">
        <v>65</v>
      </c>
      <c r="Z1410" s="102">
        <v>48</v>
      </c>
      <c r="AA1410" s="102">
        <v>17</v>
      </c>
      <c r="AB1410" s="13" t="str">
        <v>E25</v>
      </c>
    </row>
    <row r="1411" spans="1:28" x14ac:dyDescent="0.25">
      <c r="A1411" s="103">
        <v>45719</v>
      </c>
      <c r="B1411" s="102" t="str">
        <v>GO7</v>
      </c>
      <c r="C1411" s="102" t="str">
        <v>Distributor</v>
      </c>
      <c r="D1411" s="102" t="str">
        <v>Website IBE</v>
      </c>
      <c r="E1411" s="102" t="str">
        <v>NZZTOK</v>
      </c>
      <c r="F1411" s="102" t="str">
        <v>OW</v>
      </c>
      <c r="G1411" s="102" t="str">
        <v>Outbound</v>
      </c>
      <c r="H1411" s="102" t="str">
        <v>4S6016</v>
      </c>
      <c r="I1411" s="103" t="str">
        <v>VRN-SSH</v>
      </c>
      <c r="J1411" s="135">
        <v>45766</v>
      </c>
      <c r="K1411" s="102">
        <v>1</v>
      </c>
      <c r="L1411" s="102">
        <v>1</v>
      </c>
      <c r="M1411" s="102">
        <v>390</v>
      </c>
      <c r="N1411" s="102">
        <v>21.51</v>
      </c>
      <c r="O1411" s="102">
        <v>56.04</v>
      </c>
      <c r="P1411" s="102">
        <v>467.55</v>
      </c>
      <c r="Q1411" s="102" t="str">
        <v>Confirmed</v>
      </c>
      <c r="R1411" s="102" t="str">
        <v>Closed Deal</v>
      </c>
      <c r="S1411" s="102" t="str">
        <v>VRN</v>
      </c>
      <c r="T1411" s="102" t="str">
        <v>SSH</v>
      </c>
      <c r="U1411" s="102" t="str">
        <v>VRN</v>
      </c>
      <c r="V1411" s="102">
        <v>6</v>
      </c>
      <c r="W1411" s="102">
        <v>47</v>
      </c>
      <c r="X1411" s="102" t="str">
        <v>E25-05B</v>
      </c>
      <c r="Y1411" s="102">
        <v>186</v>
      </c>
      <c r="Z1411" s="102">
        <v>185</v>
      </c>
      <c r="AA1411" s="102">
        <v>1</v>
      </c>
      <c r="AB1411" s="13" t="str">
        <v>E25</v>
      </c>
    </row>
    <row r="1412" spans="1:28" x14ac:dyDescent="0.25">
      <c r="A1412" s="103">
        <v>45719</v>
      </c>
      <c r="B1412" s="102" t="str">
        <v>GO7</v>
      </c>
      <c r="C1412" s="102" t="str">
        <v>Distributor</v>
      </c>
      <c r="D1412" s="102" t="str">
        <v>Website IBE</v>
      </c>
      <c r="E1412" s="102" t="str">
        <v>NZZTOK</v>
      </c>
      <c r="F1412" s="102" t="str">
        <v>OW</v>
      </c>
      <c r="G1412" s="102" t="str">
        <v>Outbound</v>
      </c>
      <c r="H1412" s="102" t="str">
        <v>4S6016</v>
      </c>
      <c r="I1412" s="103" t="str">
        <v>VRN-SSH</v>
      </c>
      <c r="J1412" s="135">
        <v>45766</v>
      </c>
      <c r="K1412" s="102">
        <v>1</v>
      </c>
      <c r="L1412" s="102">
        <v>1</v>
      </c>
      <c r="M1412" s="102">
        <v>390</v>
      </c>
      <c r="N1412" s="102">
        <v>21.51</v>
      </c>
      <c r="O1412" s="102">
        <v>56.04</v>
      </c>
      <c r="P1412" s="102">
        <v>467.55</v>
      </c>
      <c r="Q1412" s="102" t="str">
        <v>Confirmed</v>
      </c>
      <c r="R1412" s="102" t="str">
        <v>Closed Deal</v>
      </c>
      <c r="S1412" s="102" t="str">
        <v>VRN</v>
      </c>
      <c r="T1412" s="102" t="str">
        <v>SSH</v>
      </c>
      <c r="U1412" s="102" t="str">
        <v>VRN</v>
      </c>
      <c r="V1412" s="102">
        <v>6</v>
      </c>
      <c r="W1412" s="102">
        <v>47</v>
      </c>
      <c r="X1412" s="102" t="str">
        <v>E25-05B</v>
      </c>
      <c r="Y1412" s="102">
        <v>186</v>
      </c>
      <c r="Z1412" s="102">
        <v>185</v>
      </c>
      <c r="AA1412" s="102">
        <v>1</v>
      </c>
      <c r="AB1412" s="13" t="str">
        <v>E25</v>
      </c>
    </row>
    <row r="1413" spans="1:28" x14ac:dyDescent="0.25">
      <c r="A1413" s="103">
        <v>45736</v>
      </c>
      <c r="B1413" s="102" t="str">
        <v>GO7</v>
      </c>
      <c r="C1413" s="102" t="str">
        <v>Distributor</v>
      </c>
      <c r="D1413" s="102" t="str">
        <v>Website IBE</v>
      </c>
      <c r="E1413" s="102" t="str">
        <v>XSVOW4</v>
      </c>
      <c r="F1413" s="102" t="str">
        <v>OW</v>
      </c>
      <c r="G1413" s="102" t="str">
        <v>Outbound</v>
      </c>
      <c r="H1413" s="102" t="str">
        <v>4S6017</v>
      </c>
      <c r="I1413" s="103" t="str">
        <v>SSH-NAP</v>
      </c>
      <c r="J1413" s="135">
        <v>45779</v>
      </c>
      <c r="K1413" s="102">
        <v>1</v>
      </c>
      <c r="L1413" s="102">
        <v>1</v>
      </c>
      <c r="M1413" s="102">
        <v>217</v>
      </c>
      <c r="N1413" s="102">
        <v>36.83</v>
      </c>
      <c r="O1413" s="102">
        <v>53</v>
      </c>
      <c r="P1413" s="102">
        <v>306.83</v>
      </c>
      <c r="Q1413" s="102" t="str">
        <v>Confirmed</v>
      </c>
      <c r="R1413" s="102" t="str">
        <v>Closed Deal</v>
      </c>
      <c r="S1413" s="102" t="str">
        <v>SSH</v>
      </c>
      <c r="T1413" s="102" t="str">
        <v>NAP</v>
      </c>
      <c r="U1413" s="102" t="str">
        <v>NAP</v>
      </c>
      <c r="V1413" s="102">
        <v>5</v>
      </c>
      <c r="W1413" s="102">
        <v>43</v>
      </c>
      <c r="X1413" s="102" t="str">
        <v>E25-08</v>
      </c>
      <c r="Y1413" s="102">
        <v>186</v>
      </c>
      <c r="Z1413" s="102">
        <v>186</v>
      </c>
      <c r="AA1413" s="102">
        <v>0</v>
      </c>
      <c r="AB1413" s="13" t="str">
        <v>E25</v>
      </c>
    </row>
    <row r="1414" spans="1:28" x14ac:dyDescent="0.25">
      <c r="A1414" s="103">
        <v>45736</v>
      </c>
      <c r="B1414" s="102" t="str">
        <v>GO7</v>
      </c>
      <c r="C1414" s="102" t="str">
        <v>Distributor</v>
      </c>
      <c r="D1414" s="102" t="str">
        <v>Website IBE</v>
      </c>
      <c r="E1414" s="102" t="str">
        <v>XSVOW4</v>
      </c>
      <c r="F1414" s="102" t="str">
        <v>OW</v>
      </c>
      <c r="G1414" s="102" t="str">
        <v>Outbound</v>
      </c>
      <c r="H1414" s="102" t="str">
        <v>4S6017</v>
      </c>
      <c r="I1414" s="103" t="str">
        <v>SSH-NAP</v>
      </c>
      <c r="J1414" s="135">
        <v>45779</v>
      </c>
      <c r="K1414" s="102">
        <v>1</v>
      </c>
      <c r="L1414" s="102">
        <v>1</v>
      </c>
      <c r="M1414" s="102">
        <v>217</v>
      </c>
      <c r="N1414" s="102">
        <v>36.83</v>
      </c>
      <c r="O1414" s="102">
        <v>53</v>
      </c>
      <c r="P1414" s="102">
        <v>306.83</v>
      </c>
      <c r="Q1414" s="102" t="str">
        <v>Confirmed</v>
      </c>
      <c r="R1414" s="102" t="str">
        <v>Closed Deal</v>
      </c>
      <c r="S1414" s="102" t="str">
        <v>SSH</v>
      </c>
      <c r="T1414" s="102" t="str">
        <v>NAP</v>
      </c>
      <c r="U1414" s="102" t="str">
        <v>NAP</v>
      </c>
      <c r="V1414" s="102">
        <v>5</v>
      </c>
      <c r="W1414" s="102">
        <v>43</v>
      </c>
      <c r="X1414" s="102" t="str">
        <v>E25-08</v>
      </c>
      <c r="Y1414" s="102">
        <v>186</v>
      </c>
      <c r="Z1414" s="102">
        <v>186</v>
      </c>
      <c r="AA1414" s="102">
        <v>0</v>
      </c>
      <c r="AB1414" s="13" t="str">
        <v>E25</v>
      </c>
    </row>
    <row r="1415" spans="1:28" x14ac:dyDescent="0.25">
      <c r="A1415" s="103">
        <v>45736</v>
      </c>
      <c r="B1415" s="102" t="str">
        <v>GO7</v>
      </c>
      <c r="C1415" s="102" t="str">
        <v>Distributor</v>
      </c>
      <c r="D1415" s="102" t="str">
        <v>Website IBE</v>
      </c>
      <c r="E1415" s="102" t="str">
        <v>XSVOW4</v>
      </c>
      <c r="F1415" s="102" t="str">
        <v>OW</v>
      </c>
      <c r="G1415" s="102" t="str">
        <v>Outbound</v>
      </c>
      <c r="H1415" s="102" t="str">
        <v>4S6017</v>
      </c>
      <c r="I1415" s="103" t="str">
        <v>SSH-NAP</v>
      </c>
      <c r="J1415" s="135">
        <v>45779</v>
      </c>
      <c r="K1415" s="102">
        <v>1</v>
      </c>
      <c r="L1415" s="102">
        <v>1</v>
      </c>
      <c r="M1415" s="102">
        <v>217</v>
      </c>
      <c r="N1415" s="102">
        <v>36.83</v>
      </c>
      <c r="O1415" s="102">
        <v>53</v>
      </c>
      <c r="P1415" s="102">
        <v>306.83</v>
      </c>
      <c r="Q1415" s="102" t="str">
        <v>Confirmed</v>
      </c>
      <c r="R1415" s="102" t="str">
        <v>Closed Deal</v>
      </c>
      <c r="S1415" s="102" t="str">
        <v>SSH</v>
      </c>
      <c r="T1415" s="102" t="str">
        <v>NAP</v>
      </c>
      <c r="U1415" s="102" t="str">
        <v>NAP</v>
      </c>
      <c r="V1415" s="102">
        <v>5</v>
      </c>
      <c r="W1415" s="102">
        <v>43</v>
      </c>
      <c r="X1415" s="102" t="str">
        <v>E25-08</v>
      </c>
      <c r="Y1415" s="102">
        <v>186</v>
      </c>
      <c r="Z1415" s="102">
        <v>186</v>
      </c>
      <c r="AA1415" s="102">
        <v>0</v>
      </c>
      <c r="AB1415" s="13" t="str">
        <v>E25</v>
      </c>
    </row>
    <row r="1416" spans="1:28" x14ac:dyDescent="0.25">
      <c r="A1416" s="103">
        <v>45736</v>
      </c>
      <c r="B1416" s="102" t="str">
        <v>GO7</v>
      </c>
      <c r="C1416" s="102" t="str">
        <v>Distributor</v>
      </c>
      <c r="D1416" s="102" t="str">
        <v>Website IBE</v>
      </c>
      <c r="E1416" s="102" t="str">
        <v>XSVOW4</v>
      </c>
      <c r="F1416" s="102" t="str">
        <v>OW</v>
      </c>
      <c r="G1416" s="102" t="str">
        <v>Outbound</v>
      </c>
      <c r="H1416" s="102" t="str">
        <v>4S6017</v>
      </c>
      <c r="I1416" s="103" t="str">
        <v>SSH-NAP</v>
      </c>
      <c r="J1416" s="135">
        <v>45779</v>
      </c>
      <c r="K1416" s="102">
        <v>1</v>
      </c>
      <c r="L1416" s="102">
        <v>1</v>
      </c>
      <c r="M1416" s="102">
        <v>217</v>
      </c>
      <c r="N1416" s="102">
        <v>36.83</v>
      </c>
      <c r="O1416" s="102">
        <v>53</v>
      </c>
      <c r="P1416" s="102">
        <v>306.83</v>
      </c>
      <c r="Q1416" s="102" t="str">
        <v>Confirmed</v>
      </c>
      <c r="R1416" s="102" t="str">
        <v>Closed Deal</v>
      </c>
      <c r="S1416" s="102" t="str">
        <v>SSH</v>
      </c>
      <c r="T1416" s="102" t="str">
        <v>NAP</v>
      </c>
      <c r="U1416" s="102" t="str">
        <v>NAP</v>
      </c>
      <c r="V1416" s="102">
        <v>5</v>
      </c>
      <c r="W1416" s="102">
        <v>43</v>
      </c>
      <c r="X1416" s="102" t="str">
        <v>E25-08</v>
      </c>
      <c r="Y1416" s="102">
        <v>186</v>
      </c>
      <c r="Z1416" s="102">
        <v>186</v>
      </c>
      <c r="AA1416" s="102">
        <v>0</v>
      </c>
      <c r="AB1416" s="13" t="str">
        <v>E25</v>
      </c>
    </row>
    <row r="1417" spans="1:28" x14ac:dyDescent="0.25">
      <c r="A1417" s="103">
        <v>45736</v>
      </c>
      <c r="B1417" s="102" t="str">
        <v>GO7</v>
      </c>
      <c r="C1417" s="102" t="str">
        <v>Distributor</v>
      </c>
      <c r="D1417" s="102" t="str">
        <v>Website IBE</v>
      </c>
      <c r="E1417" s="102" t="str">
        <v>XSVOW4</v>
      </c>
      <c r="F1417" s="102" t="str">
        <v>OW</v>
      </c>
      <c r="G1417" s="102" t="str">
        <v>Outbound</v>
      </c>
      <c r="H1417" s="102" t="str">
        <v>4S6017</v>
      </c>
      <c r="I1417" s="103" t="str">
        <v>SSH-NAP</v>
      </c>
      <c r="J1417" s="135">
        <v>45779</v>
      </c>
      <c r="K1417" s="102">
        <v>1</v>
      </c>
      <c r="L1417" s="102">
        <v>1</v>
      </c>
      <c r="M1417" s="102">
        <v>217</v>
      </c>
      <c r="N1417" s="102">
        <v>36.83</v>
      </c>
      <c r="O1417" s="102">
        <v>53</v>
      </c>
      <c r="P1417" s="102">
        <v>306.83</v>
      </c>
      <c r="Q1417" s="102" t="str">
        <v>Confirmed</v>
      </c>
      <c r="R1417" s="102" t="str">
        <v>Closed Deal</v>
      </c>
      <c r="S1417" s="102" t="str">
        <v>SSH</v>
      </c>
      <c r="T1417" s="102" t="str">
        <v>NAP</v>
      </c>
      <c r="U1417" s="102" t="str">
        <v>NAP</v>
      </c>
      <c r="V1417" s="102">
        <v>5</v>
      </c>
      <c r="W1417" s="102">
        <v>43</v>
      </c>
      <c r="X1417" s="102" t="str">
        <v>E25-08</v>
      </c>
      <c r="Y1417" s="102">
        <v>186</v>
      </c>
      <c r="Z1417" s="102">
        <v>186</v>
      </c>
      <c r="AA1417" s="102">
        <v>0</v>
      </c>
      <c r="AB1417" s="13" t="str">
        <v>E25</v>
      </c>
    </row>
    <row r="1418" spans="1:28" x14ac:dyDescent="0.25">
      <c r="A1418" s="103">
        <v>45736</v>
      </c>
      <c r="B1418" s="102" t="str">
        <v>GO7</v>
      </c>
      <c r="C1418" s="102" t="str">
        <v>Distributor</v>
      </c>
      <c r="D1418" s="102" t="str">
        <v>Website IBE</v>
      </c>
      <c r="E1418" s="102" t="str">
        <v>XSVOW4</v>
      </c>
      <c r="F1418" s="102" t="str">
        <v>OW</v>
      </c>
      <c r="G1418" s="102" t="str">
        <v>Outbound</v>
      </c>
      <c r="H1418" s="102" t="str">
        <v>4S6017</v>
      </c>
      <c r="I1418" s="103" t="str">
        <v>SSH-NAP</v>
      </c>
      <c r="J1418" s="135">
        <v>45779</v>
      </c>
      <c r="K1418" s="102">
        <v>1</v>
      </c>
      <c r="L1418" s="102">
        <v>1</v>
      </c>
      <c r="M1418" s="102">
        <v>217</v>
      </c>
      <c r="N1418" s="102">
        <v>36.83</v>
      </c>
      <c r="O1418" s="102">
        <v>53</v>
      </c>
      <c r="P1418" s="102">
        <v>306.83</v>
      </c>
      <c r="Q1418" s="102" t="str">
        <v>Confirmed</v>
      </c>
      <c r="R1418" s="102" t="str">
        <v>Closed Deal</v>
      </c>
      <c r="S1418" s="102" t="str">
        <v>SSH</v>
      </c>
      <c r="T1418" s="102" t="str">
        <v>NAP</v>
      </c>
      <c r="U1418" s="102" t="str">
        <v>NAP</v>
      </c>
      <c r="V1418" s="102">
        <v>5</v>
      </c>
      <c r="W1418" s="102">
        <v>43</v>
      </c>
      <c r="X1418" s="102" t="str">
        <v>E25-08</v>
      </c>
      <c r="Y1418" s="102">
        <v>186</v>
      </c>
      <c r="Z1418" s="102">
        <v>186</v>
      </c>
      <c r="AA1418" s="102">
        <v>0</v>
      </c>
      <c r="AB1418" s="13" t="str">
        <v>E25</v>
      </c>
    </row>
    <row r="1419" spans="1:28" x14ac:dyDescent="0.25">
      <c r="A1419" s="103">
        <v>45736</v>
      </c>
      <c r="B1419" s="102" t="str">
        <v>GO7</v>
      </c>
      <c r="C1419" s="102" t="str">
        <v>Distributor</v>
      </c>
      <c r="D1419" s="102" t="str">
        <v>Website IBE</v>
      </c>
      <c r="E1419" s="102" t="str">
        <v>XSVOW4</v>
      </c>
      <c r="F1419" s="102" t="str">
        <v>OW</v>
      </c>
      <c r="G1419" s="102" t="str">
        <v>Outbound</v>
      </c>
      <c r="H1419" s="102" t="str">
        <v>4S6017</v>
      </c>
      <c r="I1419" s="103" t="str">
        <v>SSH-NAP</v>
      </c>
      <c r="J1419" s="135">
        <v>45779</v>
      </c>
      <c r="K1419" s="102">
        <v>1</v>
      </c>
      <c r="L1419" s="102">
        <v>1</v>
      </c>
      <c r="M1419" s="102">
        <v>162.74</v>
      </c>
      <c r="N1419" s="102">
        <v>36.83</v>
      </c>
      <c r="O1419" s="102">
        <v>53</v>
      </c>
      <c r="P1419" s="102">
        <v>252.57</v>
      </c>
      <c r="Q1419" s="102" t="str">
        <v>Confirmed</v>
      </c>
      <c r="R1419" s="102" t="str">
        <v>Closed Deal</v>
      </c>
      <c r="S1419" s="102" t="str">
        <v>SSH</v>
      </c>
      <c r="T1419" s="102" t="str">
        <v>NAP</v>
      </c>
      <c r="U1419" s="102" t="str">
        <v>NAP</v>
      </c>
      <c r="V1419" s="102">
        <v>5</v>
      </c>
      <c r="W1419" s="102">
        <v>43</v>
      </c>
      <c r="X1419" s="102" t="str">
        <v>E25-08</v>
      </c>
      <c r="Y1419" s="102">
        <v>186</v>
      </c>
      <c r="Z1419" s="102">
        <v>186</v>
      </c>
      <c r="AA1419" s="102">
        <v>0</v>
      </c>
      <c r="AB1419" s="13" t="str">
        <v>E25</v>
      </c>
    </row>
    <row r="1420" spans="1:28" x14ac:dyDescent="0.25">
      <c r="A1420" s="103">
        <v>45736</v>
      </c>
      <c r="B1420" s="102" t="str">
        <v>APG</v>
      </c>
      <c r="C1420" s="102" t="str">
        <v>Distributor</v>
      </c>
      <c r="D1420" s="102" t="str">
        <v/>
      </c>
      <c r="E1420" s="102" t="str">
        <v>12LQG9</v>
      </c>
      <c r="F1420" s="102" t="str">
        <v>OW</v>
      </c>
      <c r="G1420" s="102" t="str">
        <v>Outbound</v>
      </c>
      <c r="H1420" s="102" t="str">
        <v>4S6006</v>
      </c>
      <c r="I1420" s="103" t="str">
        <v>FCO-SSH</v>
      </c>
      <c r="J1420" s="135">
        <v>45884</v>
      </c>
      <c r="K1420" s="102">
        <v>1</v>
      </c>
      <c r="L1420" s="102">
        <v>1</v>
      </c>
      <c r="M1420" s="102">
        <v>240</v>
      </c>
      <c r="N1420" s="102">
        <v>41.37</v>
      </c>
      <c r="O1420" s="102">
        <v>30</v>
      </c>
      <c r="P1420" s="102">
        <v>311.37</v>
      </c>
      <c r="Q1420" s="102" t="str">
        <v>Confirmed</v>
      </c>
      <c r="R1420" s="102" t="str">
        <v>Closed Deal</v>
      </c>
      <c r="S1420" s="102" t="str">
        <v>FCO</v>
      </c>
      <c r="T1420" s="102" t="str">
        <v>SSH</v>
      </c>
      <c r="U1420" s="102" t="str">
        <v>FCO</v>
      </c>
      <c r="V1420" s="102">
        <v>5</v>
      </c>
      <c r="W1420" s="102">
        <v>148</v>
      </c>
      <c r="X1420" s="102" t="str">
        <v>S25-15</v>
      </c>
      <c r="Y1420" s="102">
        <v>186</v>
      </c>
      <c r="Z1420" s="102">
        <v>73</v>
      </c>
      <c r="AA1420" s="102">
        <v>113</v>
      </c>
      <c r="AB1420" s="13" t="str">
        <v>S25</v>
      </c>
    </row>
    <row r="1421" spans="1:28" x14ac:dyDescent="0.25">
      <c r="A1421" s="103">
        <v>45736</v>
      </c>
      <c r="B1421" s="102" t="str">
        <v>APG</v>
      </c>
      <c r="C1421" s="102" t="str">
        <v>Distributor</v>
      </c>
      <c r="D1421" s="102" t="str">
        <v/>
      </c>
      <c r="E1421" s="102" t="str">
        <v>12LQG9</v>
      </c>
      <c r="F1421" s="102" t="str">
        <v>OW</v>
      </c>
      <c r="G1421" s="102" t="str">
        <v>Outbound</v>
      </c>
      <c r="H1421" s="102" t="str">
        <v>4S6006</v>
      </c>
      <c r="I1421" s="103" t="str">
        <v>FCO-SSH</v>
      </c>
      <c r="J1421" s="135">
        <v>45884</v>
      </c>
      <c r="K1421" s="102">
        <v>1</v>
      </c>
      <c r="L1421" s="102">
        <v>1</v>
      </c>
      <c r="M1421" s="102">
        <v>240</v>
      </c>
      <c r="N1421" s="102">
        <v>41.37</v>
      </c>
      <c r="O1421" s="102">
        <v>30</v>
      </c>
      <c r="P1421" s="102">
        <v>311.37</v>
      </c>
      <c r="Q1421" s="102" t="str">
        <v>Confirmed</v>
      </c>
      <c r="R1421" s="102" t="str">
        <v>Closed Deal</v>
      </c>
      <c r="S1421" s="102" t="str">
        <v>FCO</v>
      </c>
      <c r="T1421" s="102" t="str">
        <v>SSH</v>
      </c>
      <c r="U1421" s="102" t="str">
        <v>FCO</v>
      </c>
      <c r="V1421" s="102">
        <v>5</v>
      </c>
      <c r="W1421" s="102">
        <v>148</v>
      </c>
      <c r="X1421" s="102" t="str">
        <v>S25-15</v>
      </c>
      <c r="Y1421" s="102">
        <v>186</v>
      </c>
      <c r="Z1421" s="102">
        <v>73</v>
      </c>
      <c r="AA1421" s="102">
        <v>113</v>
      </c>
      <c r="AB1421" s="13" t="str">
        <v>S25</v>
      </c>
    </row>
    <row r="1422" spans="1:28" x14ac:dyDescent="0.25">
      <c r="A1422" s="103">
        <v>45736</v>
      </c>
      <c r="B1422" s="102" t="str">
        <v>APG</v>
      </c>
      <c r="C1422" s="102" t="str">
        <v>Distributor</v>
      </c>
      <c r="D1422" s="102" t="str">
        <v/>
      </c>
      <c r="E1422" s="102" t="str">
        <v>12LQN1</v>
      </c>
      <c r="F1422" s="102" t="str">
        <v>OW</v>
      </c>
      <c r="G1422" s="102" t="str">
        <v>Outbound</v>
      </c>
      <c r="H1422" s="102" t="str">
        <v>4S6005</v>
      </c>
      <c r="I1422" s="103" t="str">
        <v>SSH-MXP</v>
      </c>
      <c r="J1422" s="135">
        <v>45779</v>
      </c>
      <c r="K1422" s="102">
        <v>1</v>
      </c>
      <c r="L1422" s="102">
        <v>1</v>
      </c>
      <c r="M1422" s="102">
        <v>255</v>
      </c>
      <c r="N1422" s="102">
        <v>36.83</v>
      </c>
      <c r="O1422" s="102">
        <v>30</v>
      </c>
      <c r="P1422" s="102">
        <v>321.83</v>
      </c>
      <c r="Q1422" s="102" t="str">
        <v>Confirmed</v>
      </c>
      <c r="R1422" s="102" t="str">
        <v>Closed Deal</v>
      </c>
      <c r="S1422" s="102" t="str">
        <v>SSH</v>
      </c>
      <c r="T1422" s="102" t="str">
        <v>MXP</v>
      </c>
      <c r="U1422" s="102" t="str">
        <v>MXP</v>
      </c>
      <c r="V1422" s="102">
        <v>5</v>
      </c>
      <c r="W1422" s="102">
        <v>43</v>
      </c>
      <c r="X1422" s="102" t="str">
        <v>E25-04</v>
      </c>
      <c r="Y1422" s="102">
        <v>186</v>
      </c>
      <c r="Z1422" s="102">
        <v>185</v>
      </c>
      <c r="AA1422" s="102">
        <v>1</v>
      </c>
      <c r="AB1422" s="13" t="str">
        <v>E25</v>
      </c>
    </row>
    <row r="1423" spans="1:28" x14ac:dyDescent="0.25">
      <c r="A1423" s="103">
        <v>45736</v>
      </c>
      <c r="B1423" s="102" t="str">
        <v>APG</v>
      </c>
      <c r="C1423" s="102" t="str">
        <v>Distributor</v>
      </c>
      <c r="D1423" s="102" t="str">
        <v/>
      </c>
      <c r="E1423" s="102" t="str">
        <v>12LQN1</v>
      </c>
      <c r="F1423" s="102" t="str">
        <v>OW</v>
      </c>
      <c r="G1423" s="102" t="str">
        <v>Outbound</v>
      </c>
      <c r="H1423" s="102" t="str">
        <v>4S6005</v>
      </c>
      <c r="I1423" s="103" t="str">
        <v>SSH-MXP</v>
      </c>
      <c r="J1423" s="135">
        <v>45779</v>
      </c>
      <c r="K1423" s="102">
        <v>1</v>
      </c>
      <c r="L1423" s="102">
        <v>1</v>
      </c>
      <c r="M1423" s="102">
        <v>255</v>
      </c>
      <c r="N1423" s="102">
        <v>36.83</v>
      </c>
      <c r="O1423" s="102">
        <v>30</v>
      </c>
      <c r="P1423" s="102">
        <v>321.83</v>
      </c>
      <c r="Q1423" s="102" t="str">
        <v>Confirmed</v>
      </c>
      <c r="R1423" s="102" t="str">
        <v>Closed Deal</v>
      </c>
      <c r="S1423" s="102" t="str">
        <v>SSH</v>
      </c>
      <c r="T1423" s="102" t="str">
        <v>MXP</v>
      </c>
      <c r="U1423" s="102" t="str">
        <v>MXP</v>
      </c>
      <c r="V1423" s="102">
        <v>5</v>
      </c>
      <c r="W1423" s="102">
        <v>43</v>
      </c>
      <c r="X1423" s="102" t="str">
        <v>E25-04</v>
      </c>
      <c r="Y1423" s="102">
        <v>186</v>
      </c>
      <c r="Z1423" s="102">
        <v>185</v>
      </c>
      <c r="AA1423" s="102">
        <v>1</v>
      </c>
      <c r="AB1423" s="13" t="str">
        <v>E25</v>
      </c>
    </row>
    <row r="1424" spans="1:28" x14ac:dyDescent="0.25">
      <c r="A1424" s="103">
        <v>45736</v>
      </c>
      <c r="B1424" s="102" t="str">
        <v>APG</v>
      </c>
      <c r="C1424" s="102" t="str">
        <v>Distributor</v>
      </c>
      <c r="D1424" s="102" t="str">
        <v/>
      </c>
      <c r="E1424" s="102" t="str">
        <v>12LQDL</v>
      </c>
      <c r="F1424" s="102" t="str">
        <v>OW</v>
      </c>
      <c r="G1424" s="102" t="str">
        <v>Outbound</v>
      </c>
      <c r="H1424" s="102" t="str">
        <v>4S6005</v>
      </c>
      <c r="I1424" s="103" t="str">
        <v>SSH-MXP</v>
      </c>
      <c r="J1424" s="135">
        <v>45779</v>
      </c>
      <c r="K1424" s="102">
        <v>1</v>
      </c>
      <c r="L1424" s="102">
        <v>1</v>
      </c>
      <c r="M1424" s="102">
        <v>208</v>
      </c>
      <c r="N1424" s="102">
        <v>36.83</v>
      </c>
      <c r="O1424" s="102">
        <v>30</v>
      </c>
      <c r="P1424" s="102">
        <v>274.83</v>
      </c>
      <c r="Q1424" s="102" t="str">
        <v>Confirmed</v>
      </c>
      <c r="R1424" s="102" t="str">
        <v>Closed Deal</v>
      </c>
      <c r="S1424" s="102" t="str">
        <v>SSH</v>
      </c>
      <c r="T1424" s="102" t="str">
        <v>MXP</v>
      </c>
      <c r="U1424" s="102" t="str">
        <v>MXP</v>
      </c>
      <c r="V1424" s="102">
        <v>5</v>
      </c>
      <c r="W1424" s="102">
        <v>43</v>
      </c>
      <c r="X1424" s="102" t="str">
        <v>E25-04</v>
      </c>
      <c r="Y1424" s="102">
        <v>186</v>
      </c>
      <c r="Z1424" s="102">
        <v>185</v>
      </c>
      <c r="AA1424" s="102">
        <v>1</v>
      </c>
      <c r="AB1424" s="13" t="str">
        <v>E25</v>
      </c>
    </row>
    <row r="1425" spans="1:28" x14ac:dyDescent="0.25">
      <c r="A1425" s="103">
        <v>45736</v>
      </c>
      <c r="B1425" s="102" t="str">
        <v>APG</v>
      </c>
      <c r="C1425" s="102" t="str">
        <v>Distributor</v>
      </c>
      <c r="D1425" s="102" t="str">
        <v/>
      </c>
      <c r="E1425" s="102" t="str">
        <v>12LQDL</v>
      </c>
      <c r="F1425" s="102" t="str">
        <v>OW</v>
      </c>
      <c r="G1425" s="102" t="str">
        <v>Outbound</v>
      </c>
      <c r="H1425" s="102" t="str">
        <v>4S6005</v>
      </c>
      <c r="I1425" s="103" t="str">
        <v>SSH-MXP</v>
      </c>
      <c r="J1425" s="135">
        <v>45779</v>
      </c>
      <c r="K1425" s="102">
        <v>1</v>
      </c>
      <c r="L1425" s="102">
        <v>1</v>
      </c>
      <c r="M1425" s="102">
        <v>208</v>
      </c>
      <c r="N1425" s="102">
        <v>36.83</v>
      </c>
      <c r="O1425" s="102">
        <v>30</v>
      </c>
      <c r="P1425" s="102">
        <v>274.83</v>
      </c>
      <c r="Q1425" s="102" t="str">
        <v>Confirmed</v>
      </c>
      <c r="R1425" s="102" t="str">
        <v>Closed Deal</v>
      </c>
      <c r="S1425" s="102" t="str">
        <v>SSH</v>
      </c>
      <c r="T1425" s="102" t="str">
        <v>MXP</v>
      </c>
      <c r="U1425" s="102" t="str">
        <v>MXP</v>
      </c>
      <c r="V1425" s="102">
        <v>5</v>
      </c>
      <c r="W1425" s="102">
        <v>43</v>
      </c>
      <c r="X1425" s="102" t="str">
        <v>E25-04</v>
      </c>
      <c r="Y1425" s="102">
        <v>186</v>
      </c>
      <c r="Z1425" s="102">
        <v>185</v>
      </c>
      <c r="AA1425" s="102">
        <v>1</v>
      </c>
      <c r="AB1425" s="13" t="str">
        <v>E25</v>
      </c>
    </row>
    <row r="1426" spans="1:28" x14ac:dyDescent="0.25">
      <c r="A1426" s="103">
        <v>45736</v>
      </c>
      <c r="B1426" s="102" t="str">
        <v>APG</v>
      </c>
      <c r="C1426" s="102" t="str">
        <v>Distributor</v>
      </c>
      <c r="D1426" s="102" t="str">
        <v/>
      </c>
      <c r="E1426" s="102" t="str">
        <v>12LQN2</v>
      </c>
      <c r="F1426" s="102" t="str">
        <v>OW</v>
      </c>
      <c r="G1426" s="102" t="str">
        <v>Outbound</v>
      </c>
      <c r="H1426" s="102" t="str">
        <v>4S6005</v>
      </c>
      <c r="I1426" s="103" t="str">
        <v>SSH-MXP</v>
      </c>
      <c r="J1426" s="135">
        <v>45779</v>
      </c>
      <c r="K1426" s="102">
        <v>1</v>
      </c>
      <c r="L1426" s="102">
        <v>1</v>
      </c>
      <c r="M1426" s="102">
        <v>255</v>
      </c>
      <c r="N1426" s="102">
        <v>36.83</v>
      </c>
      <c r="O1426" s="102">
        <v>30</v>
      </c>
      <c r="P1426" s="102">
        <v>321.83</v>
      </c>
      <c r="Q1426" s="102" t="str">
        <v>Confirmed</v>
      </c>
      <c r="R1426" s="102" t="str">
        <v>Closed Deal</v>
      </c>
      <c r="S1426" s="102" t="str">
        <v>SSH</v>
      </c>
      <c r="T1426" s="102" t="str">
        <v>MXP</v>
      </c>
      <c r="U1426" s="102" t="str">
        <v>MXP</v>
      </c>
      <c r="V1426" s="102">
        <v>5</v>
      </c>
      <c r="W1426" s="102">
        <v>43</v>
      </c>
      <c r="X1426" s="102" t="str">
        <v>E25-04</v>
      </c>
      <c r="Y1426" s="102">
        <v>186</v>
      </c>
      <c r="Z1426" s="102">
        <v>185</v>
      </c>
      <c r="AA1426" s="102">
        <v>1</v>
      </c>
      <c r="AB1426" s="13" t="str">
        <v>E25</v>
      </c>
    </row>
    <row r="1427" spans="1:28" x14ac:dyDescent="0.25">
      <c r="A1427" s="103">
        <v>45736</v>
      </c>
      <c r="B1427" s="102" t="str">
        <v>APG</v>
      </c>
      <c r="C1427" s="102" t="str">
        <v>Distributor</v>
      </c>
      <c r="D1427" s="102" t="str">
        <v/>
      </c>
      <c r="E1427" s="102" t="str">
        <v>12LQN2</v>
      </c>
      <c r="F1427" s="102" t="str">
        <v>OW</v>
      </c>
      <c r="G1427" s="102" t="str">
        <v>Outbound</v>
      </c>
      <c r="H1427" s="102" t="str">
        <v>4S6005</v>
      </c>
      <c r="I1427" s="103" t="str">
        <v>SSH-MXP</v>
      </c>
      <c r="J1427" s="135">
        <v>45779</v>
      </c>
      <c r="K1427" s="102">
        <v>1</v>
      </c>
      <c r="L1427" s="102">
        <v>1</v>
      </c>
      <c r="M1427" s="102">
        <v>255</v>
      </c>
      <c r="N1427" s="102">
        <v>36.83</v>
      </c>
      <c r="O1427" s="102">
        <v>30</v>
      </c>
      <c r="P1427" s="102">
        <v>321.83</v>
      </c>
      <c r="Q1427" s="102" t="str">
        <v>Confirmed</v>
      </c>
      <c r="R1427" s="102" t="str">
        <v>Closed Deal</v>
      </c>
      <c r="S1427" s="102" t="str">
        <v>SSH</v>
      </c>
      <c r="T1427" s="102" t="str">
        <v>MXP</v>
      </c>
      <c r="U1427" s="102" t="str">
        <v>MXP</v>
      </c>
      <c r="V1427" s="102">
        <v>5</v>
      </c>
      <c r="W1427" s="102">
        <v>43</v>
      </c>
      <c r="X1427" s="102" t="str">
        <v>E25-04</v>
      </c>
      <c r="Y1427" s="102">
        <v>186</v>
      </c>
      <c r="Z1427" s="102">
        <v>185</v>
      </c>
      <c r="AA1427" s="102">
        <v>1</v>
      </c>
      <c r="AB1427" s="13" t="str">
        <v>E25</v>
      </c>
    </row>
    <row r="1428" spans="1:28" x14ac:dyDescent="0.25">
      <c r="A1428" s="103">
        <v>45736</v>
      </c>
      <c r="B1428" s="102" t="str">
        <v>Searcharter</v>
      </c>
      <c r="C1428" s="102" t="str">
        <v>Distributor</v>
      </c>
      <c r="D1428" s="102" t="str">
        <v/>
      </c>
      <c r="E1428" s="102" t="str">
        <v>9V3FT</v>
      </c>
      <c r="F1428" s="102" t="str">
        <v>RT</v>
      </c>
      <c r="G1428" s="102" t="str">
        <v>Outbound</v>
      </c>
      <c r="H1428" s="102" t="str">
        <v>4S6006</v>
      </c>
      <c r="I1428" s="103" t="str">
        <v>NAP-SSH</v>
      </c>
      <c r="J1428" s="135">
        <v>45887</v>
      </c>
      <c r="K1428" s="102">
        <v>2</v>
      </c>
      <c r="L1428" s="102">
        <v>2</v>
      </c>
      <c r="M1428" s="102">
        <v>300</v>
      </c>
      <c r="N1428" s="102">
        <v>0</v>
      </c>
      <c r="O1428" s="102">
        <v>0</v>
      </c>
      <c r="P1428" s="102">
        <v>600</v>
      </c>
      <c r="Q1428" s="102" t="str">
        <v>Confirmed</v>
      </c>
      <c r="R1428" s="102" t="str">
        <v>Closed Deal</v>
      </c>
      <c r="S1428" s="102" t="str">
        <v>NAP</v>
      </c>
      <c r="T1428" s="102" t="str">
        <v>SSH</v>
      </c>
      <c r="U1428" s="102" t="str">
        <v>NAP</v>
      </c>
      <c r="V1428" s="102">
        <v>1</v>
      </c>
      <c r="W1428" s="102">
        <v>151</v>
      </c>
      <c r="X1428" s="102" t="str">
        <v>S25-08</v>
      </c>
      <c r="Y1428" s="102">
        <v>186</v>
      </c>
      <c r="Z1428" s="102">
        <v>78</v>
      </c>
      <c r="AA1428" s="102">
        <v>108</v>
      </c>
      <c r="AB1428" s="13" t="str">
        <v>S25</v>
      </c>
    </row>
    <row r="1429" spans="1:28" x14ac:dyDescent="0.25">
      <c r="A1429" s="103">
        <v>45736</v>
      </c>
      <c r="B1429" s="102" t="str">
        <v>Searcharter</v>
      </c>
      <c r="C1429" s="102" t="str">
        <v>Distributor</v>
      </c>
      <c r="D1429" s="102" t="str">
        <v/>
      </c>
      <c r="E1429" s="102" t="str">
        <v>9V3FT</v>
      </c>
      <c r="F1429" s="102" t="str">
        <v>RT</v>
      </c>
      <c r="G1429" s="102" t="str">
        <v>Inbound</v>
      </c>
      <c r="H1429" s="102" t="str">
        <v>4S6005</v>
      </c>
      <c r="I1429" s="103" t="str">
        <v>SSH-NAP</v>
      </c>
      <c r="J1429" s="135">
        <v>45894</v>
      </c>
      <c r="K1429" s="102">
        <v>2</v>
      </c>
      <c r="L1429" s="102">
        <v>2</v>
      </c>
      <c r="M1429" s="102">
        <v>300</v>
      </c>
      <c r="N1429" s="102">
        <v>0</v>
      </c>
      <c r="O1429" s="102">
        <v>0</v>
      </c>
      <c r="P1429" s="102">
        <v>600</v>
      </c>
      <c r="Q1429" s="102" t="str">
        <v>Confirmed</v>
      </c>
      <c r="R1429" s="102" t="str">
        <v>Closed Deal</v>
      </c>
      <c r="S1429" s="102" t="str">
        <v>SSH</v>
      </c>
      <c r="T1429" s="102" t="str">
        <v>NAP</v>
      </c>
      <c r="U1429" s="102" t="str">
        <v>NAP</v>
      </c>
      <c r="V1429" s="102">
        <v>1</v>
      </c>
      <c r="W1429" s="102">
        <v>158</v>
      </c>
      <c r="X1429" s="102" t="str">
        <v>S25-08</v>
      </c>
      <c r="Y1429" s="102">
        <v>186</v>
      </c>
      <c r="Z1429" s="102">
        <v>104</v>
      </c>
      <c r="AA1429" s="102">
        <v>82</v>
      </c>
      <c r="AB1429" s="13" t="str">
        <v>S25</v>
      </c>
    </row>
    <row r="1430" spans="1:28" x14ac:dyDescent="0.25">
      <c r="A1430" s="103">
        <v>45737</v>
      </c>
      <c r="B1430" s="102" t="str">
        <v>Genius</v>
      </c>
      <c r="C1430" s="102" t="str">
        <v>Distributor</v>
      </c>
      <c r="D1430" s="102" t="str">
        <v/>
      </c>
      <c r="E1430" s="102" t="str">
        <v/>
      </c>
      <c r="F1430" s="102" t="str">
        <v>OW</v>
      </c>
      <c r="G1430" s="102" t="str">
        <v>Outbound</v>
      </c>
      <c r="H1430" s="102" t="str">
        <v>4S6003</v>
      </c>
      <c r="I1430" s="103" t="str">
        <v>SSH-BRI</v>
      </c>
      <c r="J1430" s="135">
        <v>45885</v>
      </c>
      <c r="K1430" s="102">
        <v>4</v>
      </c>
      <c r="L1430" s="102">
        <v>4</v>
      </c>
      <c r="M1430" s="102">
        <v>240</v>
      </c>
      <c r="N1430" s="102">
        <v>0</v>
      </c>
      <c r="O1430" s="102">
        <v>0</v>
      </c>
      <c r="P1430" s="102">
        <v>960</v>
      </c>
      <c r="Q1430" s="102" t="str">
        <v>Confirmed</v>
      </c>
      <c r="R1430" s="102" t="str">
        <v>Closed Deal</v>
      </c>
      <c r="S1430" s="102" t="str">
        <v>SSH</v>
      </c>
      <c r="T1430" s="102" t="str">
        <v>BRI</v>
      </c>
      <c r="U1430" s="102" t="str">
        <v>BRI</v>
      </c>
      <c r="V1430" s="102">
        <v>6</v>
      </c>
      <c r="W1430" s="102">
        <v>148</v>
      </c>
      <c r="X1430" s="102" t="str">
        <v>S25-01</v>
      </c>
      <c r="Y1430" s="102">
        <v>186</v>
      </c>
      <c r="Z1430" s="102">
        <v>261</v>
      </c>
      <c r="AA1430" s="102">
        <v>-75</v>
      </c>
      <c r="AB1430" s="13" t="str">
        <v>S25</v>
      </c>
    </row>
    <row r="1431" spans="1:28" x14ac:dyDescent="0.25">
      <c r="A1431" s="103">
        <v>45737</v>
      </c>
      <c r="B1431" s="102" t="str">
        <v>Genius</v>
      </c>
      <c r="C1431" s="102" t="str">
        <v>Distributor</v>
      </c>
      <c r="D1431" s="102" t="str">
        <v/>
      </c>
      <c r="E1431" s="102" t="str">
        <v/>
      </c>
      <c r="F1431" s="102" t="str">
        <v>OW</v>
      </c>
      <c r="G1431" s="102" t="str">
        <v>Outbound</v>
      </c>
      <c r="H1431" s="102" t="str">
        <v>4S6004</v>
      </c>
      <c r="I1431" s="103" t="str">
        <v>BRI-SSH</v>
      </c>
      <c r="J1431" s="135">
        <v>45878</v>
      </c>
      <c r="K1431" s="102">
        <v>4</v>
      </c>
      <c r="L1431" s="102">
        <v>4</v>
      </c>
      <c r="M1431" s="102">
        <v>240</v>
      </c>
      <c r="N1431" s="102">
        <v>0</v>
      </c>
      <c r="O1431" s="102">
        <v>0</v>
      </c>
      <c r="P1431" s="102">
        <v>960</v>
      </c>
      <c r="Q1431" s="102" t="str">
        <v>Confirmed</v>
      </c>
      <c r="R1431" s="102" t="str">
        <v>Closed Deal</v>
      </c>
      <c r="S1431" s="102" t="str">
        <v>BRI</v>
      </c>
      <c r="T1431" s="102" t="str">
        <v>SSH</v>
      </c>
      <c r="U1431" s="102" t="str">
        <v>BRI</v>
      </c>
      <c r="V1431" s="102">
        <v>6</v>
      </c>
      <c r="W1431" s="102">
        <v>141</v>
      </c>
      <c r="X1431" s="102" t="str">
        <v>S25-01</v>
      </c>
      <c r="Y1431" s="102">
        <v>186</v>
      </c>
      <c r="Z1431" s="102">
        <v>267</v>
      </c>
      <c r="AA1431" s="102">
        <v>-81</v>
      </c>
      <c r="AB1431" s="13" t="str">
        <v>S25</v>
      </c>
    </row>
    <row r="1432" spans="1:28" x14ac:dyDescent="0.25">
      <c r="A1432" s="103">
        <v>45737</v>
      </c>
      <c r="B1432" s="102" t="str">
        <v>Searcharter</v>
      </c>
      <c r="C1432" s="102" t="str">
        <v>Distributor</v>
      </c>
      <c r="D1432" s="102" t="str">
        <v/>
      </c>
      <c r="E1432" s="102" t="str">
        <v>VTT7G</v>
      </c>
      <c r="F1432" s="102" t="str">
        <v>RT</v>
      </c>
      <c r="G1432" s="102" t="str">
        <v>Outbound</v>
      </c>
      <c r="H1432" s="102" t="str">
        <v>4S6018</v>
      </c>
      <c r="I1432" s="103" t="str">
        <v>NAP-SSH</v>
      </c>
      <c r="J1432" s="135">
        <v>45772</v>
      </c>
      <c r="K1432" s="102">
        <v>2</v>
      </c>
      <c r="L1432" s="102">
        <v>2</v>
      </c>
      <c r="M1432" s="102">
        <v>210</v>
      </c>
      <c r="N1432" s="102">
        <v>0</v>
      </c>
      <c r="O1432" s="102">
        <v>0</v>
      </c>
      <c r="P1432" s="102">
        <v>420</v>
      </c>
      <c r="Q1432" s="102" t="str">
        <v>Confirmed</v>
      </c>
      <c r="R1432" s="102" t="str">
        <v>Closed Deal</v>
      </c>
      <c r="S1432" s="102" t="str">
        <v>NAP</v>
      </c>
      <c r="T1432" s="102" t="str">
        <v>SSH</v>
      </c>
      <c r="U1432" s="102" t="str">
        <v>NAP</v>
      </c>
      <c r="V1432" s="102">
        <v>5</v>
      </c>
      <c r="W1432" s="102">
        <v>35</v>
      </c>
      <c r="X1432" s="102" t="str">
        <v>E25-08</v>
      </c>
      <c r="Y1432" s="102">
        <v>186</v>
      </c>
      <c r="Z1432" s="102">
        <v>184</v>
      </c>
      <c r="AA1432" s="102">
        <v>2</v>
      </c>
      <c r="AB1432" s="13" t="str">
        <v>E25</v>
      </c>
    </row>
    <row r="1433" spans="1:28" x14ac:dyDescent="0.25">
      <c r="A1433" s="103">
        <v>45737</v>
      </c>
      <c r="B1433" s="102" t="str">
        <v>Searcharter</v>
      </c>
      <c r="C1433" s="102" t="str">
        <v>Distributor</v>
      </c>
      <c r="D1433" s="102" t="str">
        <v/>
      </c>
      <c r="E1433" s="102" t="str">
        <v>VTT7G</v>
      </c>
      <c r="F1433" s="102" t="str">
        <v>RT</v>
      </c>
      <c r="G1433" s="102" t="str">
        <v>Inbound</v>
      </c>
      <c r="H1433" s="102" t="str">
        <v>4S6017</v>
      </c>
      <c r="I1433" s="103" t="str">
        <v>SSH-NAP</v>
      </c>
      <c r="J1433" s="135">
        <v>45779</v>
      </c>
      <c r="K1433" s="102">
        <v>2</v>
      </c>
      <c r="L1433" s="102">
        <v>2</v>
      </c>
      <c r="M1433" s="102">
        <v>210</v>
      </c>
      <c r="N1433" s="102">
        <v>0</v>
      </c>
      <c r="O1433" s="102">
        <v>0</v>
      </c>
      <c r="P1433" s="102">
        <v>420</v>
      </c>
      <c r="Q1433" s="102" t="str">
        <v>Confirmed</v>
      </c>
      <c r="R1433" s="102" t="str">
        <v>Closed Deal</v>
      </c>
      <c r="S1433" s="102" t="str">
        <v>SSH</v>
      </c>
      <c r="T1433" s="102" t="str">
        <v>NAP</v>
      </c>
      <c r="U1433" s="102" t="str">
        <v>NAP</v>
      </c>
      <c r="V1433" s="102">
        <v>5</v>
      </c>
      <c r="W1433" s="102">
        <v>42</v>
      </c>
      <c r="X1433" s="102" t="str">
        <v>E25-08</v>
      </c>
      <c r="Y1433" s="102">
        <v>186</v>
      </c>
      <c r="Z1433" s="102">
        <v>186</v>
      </c>
      <c r="AA1433" s="102">
        <v>0</v>
      </c>
      <c r="AB1433" s="13" t="str">
        <v>E25</v>
      </c>
    </row>
    <row r="1434" spans="1:28" x14ac:dyDescent="0.25">
      <c r="A1434" s="103">
        <v>45737</v>
      </c>
      <c r="B1434" s="102" t="str">
        <v>Searcharter</v>
      </c>
      <c r="C1434" s="102" t="str">
        <v>Distributor</v>
      </c>
      <c r="D1434" s="102" t="str">
        <v/>
      </c>
      <c r="E1434" s="102" t="str">
        <v>9TJ4F</v>
      </c>
      <c r="F1434" s="102" t="str">
        <v>OW</v>
      </c>
      <c r="G1434" s="102" t="str">
        <v>Outbound</v>
      </c>
      <c r="H1434" s="102" t="str">
        <v>NP8101</v>
      </c>
      <c r="I1434" s="103" t="str">
        <v>HRG-NAP</v>
      </c>
      <c r="J1434" s="135">
        <v>45887</v>
      </c>
      <c r="K1434" s="102">
        <v>1</v>
      </c>
      <c r="L1434" s="102">
        <v>1</v>
      </c>
      <c r="M1434" s="102">
        <v>240</v>
      </c>
      <c r="N1434" s="102">
        <v>0</v>
      </c>
      <c r="O1434" s="102">
        <v>0</v>
      </c>
      <c r="P1434" s="102">
        <v>240</v>
      </c>
      <c r="Q1434" s="102" t="str">
        <v>Confirmed</v>
      </c>
      <c r="R1434" s="102" t="str">
        <v>Closed Deal</v>
      </c>
      <c r="S1434" s="102" t="str">
        <v>HRG</v>
      </c>
      <c r="T1434" s="102" t="str">
        <v>NAP</v>
      </c>
      <c r="U1434" s="102" t="str">
        <v>NAP</v>
      </c>
      <c r="V1434" s="102">
        <v>1</v>
      </c>
      <c r="W1434" s="102">
        <v>150</v>
      </c>
      <c r="X1434" s="102" t="str">
        <v>S25-13</v>
      </c>
      <c r="Y1434" s="102">
        <v>176</v>
      </c>
      <c r="Z1434" s="102">
        <v>148</v>
      </c>
      <c r="AA1434" s="102">
        <v>28</v>
      </c>
      <c r="AB1434" s="13" t="str">
        <v>S25</v>
      </c>
    </row>
    <row r="1435" spans="1:28" x14ac:dyDescent="0.25">
      <c r="A1435" s="103">
        <v>45738</v>
      </c>
      <c r="B1435" s="102" t="str">
        <v>Searcharter</v>
      </c>
      <c r="C1435" s="102" t="str">
        <v>Distributor</v>
      </c>
      <c r="D1435" s="102" t="str">
        <v/>
      </c>
      <c r="E1435" s="102" t="str">
        <v>FV2CZ</v>
      </c>
      <c r="F1435" s="102" t="str">
        <v>RT</v>
      </c>
      <c r="G1435" s="102" t="str">
        <v>Outbound</v>
      </c>
      <c r="H1435" s="102" t="str">
        <v>4S6006</v>
      </c>
      <c r="I1435" s="103" t="str">
        <v>MXP-SSH</v>
      </c>
      <c r="J1435" s="135">
        <v>45772</v>
      </c>
      <c r="K1435" s="102">
        <v>4</v>
      </c>
      <c r="L1435" s="102">
        <v>4</v>
      </c>
      <c r="M1435" s="102">
        <v>225</v>
      </c>
      <c r="N1435" s="102">
        <v>0</v>
      </c>
      <c r="O1435" s="102">
        <v>0</v>
      </c>
      <c r="P1435" s="102">
        <v>900</v>
      </c>
      <c r="Q1435" s="102" t="str">
        <v>Confirmed</v>
      </c>
      <c r="R1435" s="102" t="str">
        <v>Closed Deal</v>
      </c>
      <c r="S1435" s="102" t="str">
        <v>MXP</v>
      </c>
      <c r="T1435" s="102" t="str">
        <v>SSH</v>
      </c>
      <c r="U1435" s="102" t="str">
        <v>MXP</v>
      </c>
      <c r="V1435" s="102">
        <v>5</v>
      </c>
      <c r="W1435" s="102">
        <v>34</v>
      </c>
      <c r="X1435" s="102" t="str">
        <v>E25-04</v>
      </c>
      <c r="Y1435" s="102">
        <v>186</v>
      </c>
      <c r="Z1435" s="102">
        <v>180</v>
      </c>
      <c r="AA1435" s="102">
        <v>6</v>
      </c>
      <c r="AB1435" s="13" t="str">
        <v>E25</v>
      </c>
    </row>
    <row r="1436" spans="1:28" x14ac:dyDescent="0.25">
      <c r="A1436" s="103">
        <v>45738</v>
      </c>
      <c r="B1436" s="102" t="str">
        <v>Searcharter</v>
      </c>
      <c r="C1436" s="102" t="str">
        <v>Distributor</v>
      </c>
      <c r="D1436" s="102" t="str">
        <v/>
      </c>
      <c r="E1436" s="102" t="str">
        <v>FV2CZ</v>
      </c>
      <c r="F1436" s="102" t="str">
        <v>RT</v>
      </c>
      <c r="G1436" s="102" t="str">
        <v>Inbound</v>
      </c>
      <c r="H1436" s="102" t="str">
        <v>4S6005</v>
      </c>
      <c r="I1436" s="103" t="str">
        <v>SSH-MXP</v>
      </c>
      <c r="J1436" s="135">
        <v>45779</v>
      </c>
      <c r="K1436" s="102">
        <v>4</v>
      </c>
      <c r="L1436" s="102">
        <v>4</v>
      </c>
      <c r="M1436" s="102">
        <v>225</v>
      </c>
      <c r="N1436" s="102">
        <v>0</v>
      </c>
      <c r="O1436" s="102">
        <v>0</v>
      </c>
      <c r="P1436" s="102">
        <v>900</v>
      </c>
      <c r="Q1436" s="102" t="str">
        <v>Confirmed</v>
      </c>
      <c r="R1436" s="102" t="str">
        <v>Closed Deal</v>
      </c>
      <c r="S1436" s="102" t="str">
        <v>SSH</v>
      </c>
      <c r="T1436" s="102" t="str">
        <v>MXP</v>
      </c>
      <c r="U1436" s="102" t="str">
        <v>MXP</v>
      </c>
      <c r="V1436" s="102">
        <v>5</v>
      </c>
      <c r="W1436" s="102">
        <v>41</v>
      </c>
      <c r="X1436" s="102" t="str">
        <v>E25-04</v>
      </c>
      <c r="Y1436" s="102">
        <v>186</v>
      </c>
      <c r="Z1436" s="102">
        <v>185</v>
      </c>
      <c r="AA1436" s="102">
        <v>1</v>
      </c>
      <c r="AB1436" s="13" t="str">
        <v>E25</v>
      </c>
    </row>
    <row r="1437" spans="1:28" x14ac:dyDescent="0.25">
      <c r="A1437" s="103">
        <v>45738</v>
      </c>
      <c r="B1437" s="102" t="str">
        <v>Searcharter</v>
      </c>
      <c r="C1437" s="102" t="str">
        <v>Distributor</v>
      </c>
      <c r="D1437" s="102" t="str">
        <v/>
      </c>
      <c r="E1437" s="102" t="str">
        <v>LGUAJ</v>
      </c>
      <c r="F1437" s="102" t="str">
        <v>RT</v>
      </c>
      <c r="G1437" s="102" t="str">
        <v>Outbound</v>
      </c>
      <c r="H1437" s="102" t="str">
        <v>4S6016</v>
      </c>
      <c r="I1437" s="103" t="str">
        <v>VRN-SSH</v>
      </c>
      <c r="J1437" s="135">
        <v>45773</v>
      </c>
      <c r="K1437" s="102">
        <v>3</v>
      </c>
      <c r="L1437" s="102">
        <v>3</v>
      </c>
      <c r="M1437" s="102">
        <v>250</v>
      </c>
      <c r="N1437" s="102">
        <v>0</v>
      </c>
      <c r="O1437" s="102">
        <v>0</v>
      </c>
      <c r="P1437" s="102">
        <v>750</v>
      </c>
      <c r="Q1437" s="102" t="str">
        <v>Confirmed</v>
      </c>
      <c r="R1437" s="102" t="str">
        <v>Closed Deal</v>
      </c>
      <c r="S1437" s="102" t="str">
        <v>VRN</v>
      </c>
      <c r="T1437" s="102" t="str">
        <v>SSH</v>
      </c>
      <c r="U1437" s="102" t="str">
        <v>VRN</v>
      </c>
      <c r="V1437" s="102">
        <v>6</v>
      </c>
      <c r="W1437" s="102">
        <v>35</v>
      </c>
      <c r="X1437" s="102" t="str">
        <v>E25-05B</v>
      </c>
      <c r="Y1437" s="102">
        <v>186</v>
      </c>
      <c r="Z1437" s="102">
        <v>148</v>
      </c>
      <c r="AA1437" s="102">
        <v>38</v>
      </c>
      <c r="AB1437" s="13" t="str">
        <v>E25</v>
      </c>
    </row>
    <row r="1438" spans="1:28" x14ac:dyDescent="0.25">
      <c r="A1438" s="103">
        <v>45738</v>
      </c>
      <c r="B1438" s="102" t="str">
        <v>Searcharter</v>
      </c>
      <c r="C1438" s="102" t="str">
        <v>Distributor</v>
      </c>
      <c r="D1438" s="102" t="str">
        <v/>
      </c>
      <c r="E1438" s="102" t="str">
        <v>LGUAJ</v>
      </c>
      <c r="F1438" s="102" t="str">
        <v>RT</v>
      </c>
      <c r="G1438" s="102" t="str">
        <v>Inbound</v>
      </c>
      <c r="H1438" s="102" t="str">
        <v>4S6015</v>
      </c>
      <c r="I1438" s="103" t="str">
        <v>SSH-VRN</v>
      </c>
      <c r="J1438" s="135">
        <v>45780</v>
      </c>
      <c r="K1438" s="102">
        <v>3</v>
      </c>
      <c r="L1438" s="102">
        <v>3</v>
      </c>
      <c r="M1438" s="102">
        <v>250</v>
      </c>
      <c r="N1438" s="102">
        <v>0</v>
      </c>
      <c r="O1438" s="102">
        <v>0</v>
      </c>
      <c r="P1438" s="102">
        <v>750</v>
      </c>
      <c r="Q1438" s="102" t="str">
        <v>Confirmed</v>
      </c>
      <c r="R1438" s="102" t="str">
        <v>Closed Deal</v>
      </c>
      <c r="S1438" s="102" t="str">
        <v>SSH</v>
      </c>
      <c r="T1438" s="102" t="str">
        <v>VRN</v>
      </c>
      <c r="U1438" s="102" t="str">
        <v>VRN</v>
      </c>
      <c r="V1438" s="102">
        <v>6</v>
      </c>
      <c r="W1438" s="102">
        <v>42</v>
      </c>
      <c r="X1438" s="102" t="str">
        <v>E25-05B</v>
      </c>
      <c r="Y1438" s="102">
        <v>186</v>
      </c>
      <c r="Z1438" s="102">
        <v>182</v>
      </c>
      <c r="AA1438" s="102">
        <v>4</v>
      </c>
      <c r="AB1438" s="13" t="str">
        <v>E25</v>
      </c>
    </row>
    <row r="1439" spans="1:28" x14ac:dyDescent="0.25">
      <c r="A1439" s="103">
        <v>45738</v>
      </c>
      <c r="B1439" s="102" t="str">
        <v>Searcharter</v>
      </c>
      <c r="C1439" s="102" t="str">
        <v>Distributor</v>
      </c>
      <c r="D1439" s="102" t="str">
        <v/>
      </c>
      <c r="E1439" s="102" t="str">
        <v>2E6EV</v>
      </c>
      <c r="F1439" s="102" t="str">
        <v>OW</v>
      </c>
      <c r="G1439" s="102" t="str">
        <v>Outbound</v>
      </c>
      <c r="H1439" s="102" t="str">
        <v>4S6005</v>
      </c>
      <c r="I1439" s="103" t="str">
        <v>SSH-NAP</v>
      </c>
      <c r="J1439" s="135">
        <v>45894</v>
      </c>
      <c r="K1439" s="102">
        <v>2</v>
      </c>
      <c r="L1439" s="102">
        <v>2</v>
      </c>
      <c r="M1439" s="102">
        <v>320</v>
      </c>
      <c r="N1439" s="102">
        <v>0</v>
      </c>
      <c r="O1439" s="102">
        <v>0</v>
      </c>
      <c r="P1439" s="102">
        <v>640</v>
      </c>
      <c r="Q1439" s="102" t="str">
        <v>Confirmed</v>
      </c>
      <c r="R1439" s="102" t="str">
        <v>Closed Deal</v>
      </c>
      <c r="S1439" s="102" t="str">
        <v>SSH</v>
      </c>
      <c r="T1439" s="102" t="str">
        <v>NAP</v>
      </c>
      <c r="U1439" s="102" t="str">
        <v>NAP</v>
      </c>
      <c r="V1439" s="102">
        <v>1</v>
      </c>
      <c r="W1439" s="102">
        <v>156</v>
      </c>
      <c r="X1439" s="102" t="str">
        <v>S25-08</v>
      </c>
      <c r="Y1439" s="102">
        <v>186</v>
      </c>
      <c r="Z1439" s="102">
        <v>104</v>
      </c>
      <c r="AA1439" s="102">
        <v>82</v>
      </c>
      <c r="AB1439" s="13" t="str">
        <v>S25</v>
      </c>
    </row>
    <row r="1440" spans="1:28" x14ac:dyDescent="0.25">
      <c r="A1440" s="103">
        <v>45739</v>
      </c>
      <c r="B1440" s="102" t="str">
        <v>Searcharter</v>
      </c>
      <c r="C1440" s="102" t="str">
        <v>Distributor</v>
      </c>
      <c r="D1440" s="102" t="str">
        <v/>
      </c>
      <c r="E1440" s="102" t="str">
        <v>PDYG6</v>
      </c>
      <c r="F1440" s="102" t="str">
        <v>OW</v>
      </c>
      <c r="G1440" s="102" t="str">
        <v>Outbound</v>
      </c>
      <c r="H1440" s="102" t="str">
        <v>4S6005</v>
      </c>
      <c r="I1440" s="103" t="str">
        <v>SSH-MXP</v>
      </c>
      <c r="J1440" s="135">
        <v>45779</v>
      </c>
      <c r="K1440" s="102">
        <v>2</v>
      </c>
      <c r="L1440" s="102">
        <v>2</v>
      </c>
      <c r="M1440" s="102">
        <v>250</v>
      </c>
      <c r="N1440" s="102">
        <v>0</v>
      </c>
      <c r="O1440" s="102">
        <v>0</v>
      </c>
      <c r="P1440" s="102">
        <v>500</v>
      </c>
      <c r="Q1440" s="102" t="str">
        <v>Confirmed</v>
      </c>
      <c r="R1440" s="102" t="str">
        <v>Closed Deal</v>
      </c>
      <c r="S1440" s="102" t="str">
        <v>SSH</v>
      </c>
      <c r="T1440" s="102" t="str">
        <v>MXP</v>
      </c>
      <c r="U1440" s="102" t="str">
        <v>MXP</v>
      </c>
      <c r="V1440" s="102">
        <v>5</v>
      </c>
      <c r="W1440" s="102">
        <v>40</v>
      </c>
      <c r="X1440" s="102" t="str">
        <v>E25-04</v>
      </c>
      <c r="Y1440" s="102">
        <v>186</v>
      </c>
      <c r="Z1440" s="102">
        <v>185</v>
      </c>
      <c r="AA1440" s="102">
        <v>1</v>
      </c>
      <c r="AB1440" s="13" t="str">
        <v>E25</v>
      </c>
    </row>
    <row r="1441" spans="1:28" x14ac:dyDescent="0.25">
      <c r="A1441" s="103">
        <v>45739</v>
      </c>
      <c r="B1441" s="102" t="str">
        <v>Searcharter</v>
      </c>
      <c r="C1441" s="102" t="str">
        <v>Distributor</v>
      </c>
      <c r="D1441" s="102" t="str">
        <v/>
      </c>
      <c r="E1441" s="102" t="str">
        <v>3Y3GF</v>
      </c>
      <c r="F1441" s="102" t="str">
        <v>OW</v>
      </c>
      <c r="G1441" s="102" t="str">
        <v>Outbound</v>
      </c>
      <c r="H1441" s="102" t="str">
        <v>4S6006</v>
      </c>
      <c r="I1441" s="103" t="str">
        <v>NAP-SSH</v>
      </c>
      <c r="J1441" s="135">
        <v>45887</v>
      </c>
      <c r="K1441" s="102">
        <v>2</v>
      </c>
      <c r="L1441" s="102">
        <v>2</v>
      </c>
      <c r="M1441" s="102">
        <v>280</v>
      </c>
      <c r="N1441" s="102">
        <v>0</v>
      </c>
      <c r="O1441" s="102">
        <v>0</v>
      </c>
      <c r="P1441" s="102">
        <v>560</v>
      </c>
      <c r="Q1441" s="102" t="str">
        <v>Confirmed</v>
      </c>
      <c r="R1441" s="102" t="str">
        <v>Closed Deal</v>
      </c>
      <c r="S1441" s="102" t="str">
        <v>NAP</v>
      </c>
      <c r="T1441" s="102" t="str">
        <v>SSH</v>
      </c>
      <c r="U1441" s="102" t="str">
        <v>NAP</v>
      </c>
      <c r="V1441" s="102">
        <v>1</v>
      </c>
      <c r="W1441" s="102">
        <v>148</v>
      </c>
      <c r="X1441" s="102" t="str">
        <v>S25-08</v>
      </c>
      <c r="Y1441" s="102">
        <v>186</v>
      </c>
      <c r="Z1441" s="102">
        <v>78</v>
      </c>
      <c r="AA1441" s="102">
        <v>108</v>
      </c>
      <c r="AB1441" s="13" t="str">
        <v>S25</v>
      </c>
    </row>
    <row r="1442" spans="1:28" x14ac:dyDescent="0.25">
      <c r="A1442" s="103">
        <v>45739</v>
      </c>
      <c r="B1442" s="102" t="str">
        <v>Searcharter</v>
      </c>
      <c r="C1442" s="102" t="str">
        <v>Distributor</v>
      </c>
      <c r="D1442" s="102" t="str">
        <v/>
      </c>
      <c r="E1442" s="102" t="str">
        <v>YFJJZ</v>
      </c>
      <c r="F1442" s="102" t="str">
        <v>OW</v>
      </c>
      <c r="G1442" s="102" t="str">
        <v>Outbound</v>
      </c>
      <c r="H1442" s="102" t="str">
        <v>4S6006</v>
      </c>
      <c r="I1442" s="103" t="str">
        <v>NAP-SSH</v>
      </c>
      <c r="J1442" s="135">
        <v>45866</v>
      </c>
      <c r="K1442" s="102">
        <v>4</v>
      </c>
      <c r="L1442" s="102">
        <v>4</v>
      </c>
      <c r="M1442" s="102">
        <v>220</v>
      </c>
      <c r="N1442" s="102">
        <v>0</v>
      </c>
      <c r="O1442" s="102">
        <v>0</v>
      </c>
      <c r="P1442" s="102">
        <v>880</v>
      </c>
      <c r="Q1442" s="102" t="str">
        <v>Confirmed</v>
      </c>
      <c r="R1442" s="102" t="str">
        <v>Closed Deal</v>
      </c>
      <c r="S1442" s="102" t="str">
        <v>NAP</v>
      </c>
      <c r="T1442" s="102" t="str">
        <v>SSH</v>
      </c>
      <c r="U1442" s="102" t="str">
        <v>NAP</v>
      </c>
      <c r="V1442" s="102">
        <v>1</v>
      </c>
      <c r="W1442" s="102">
        <v>127</v>
      </c>
      <c r="X1442" s="102" t="str">
        <v>S25-08</v>
      </c>
      <c r="Y1442" s="102">
        <v>186</v>
      </c>
      <c r="Z1442" s="102">
        <v>16</v>
      </c>
      <c r="AA1442" s="102">
        <v>170</v>
      </c>
      <c r="AB1442" s="13" t="str">
        <v>S25</v>
      </c>
    </row>
    <row r="1443" spans="1:28" x14ac:dyDescent="0.25">
      <c r="A1443" s="103">
        <v>45739</v>
      </c>
      <c r="B1443" s="102" t="str">
        <v>Searcharter</v>
      </c>
      <c r="C1443" s="102" t="str">
        <v>Distributor</v>
      </c>
      <c r="D1443" s="102" t="str">
        <v/>
      </c>
      <c r="E1443" s="102" t="str">
        <v>JHUH2</v>
      </c>
      <c r="F1443" s="102" t="str">
        <v>OW</v>
      </c>
      <c r="G1443" s="102" t="str">
        <v>Outbound</v>
      </c>
      <c r="H1443" s="102" t="str">
        <v>4S6006</v>
      </c>
      <c r="I1443" s="103" t="str">
        <v>NAP-SSH</v>
      </c>
      <c r="J1443" s="135">
        <v>45887</v>
      </c>
      <c r="K1443" s="102">
        <v>2</v>
      </c>
      <c r="L1443" s="102">
        <v>2</v>
      </c>
      <c r="M1443" s="102">
        <v>280</v>
      </c>
      <c r="N1443" s="102">
        <v>0</v>
      </c>
      <c r="O1443" s="102">
        <v>0</v>
      </c>
      <c r="P1443" s="102">
        <v>560</v>
      </c>
      <c r="Q1443" s="102" t="str">
        <v>Confirmed</v>
      </c>
      <c r="R1443" s="102" t="str">
        <v>Closed Deal</v>
      </c>
      <c r="S1443" s="102" t="str">
        <v>NAP</v>
      </c>
      <c r="T1443" s="102" t="str">
        <v>SSH</v>
      </c>
      <c r="U1443" s="102" t="str">
        <v>NAP</v>
      </c>
      <c r="V1443" s="102">
        <v>1</v>
      </c>
      <c r="W1443" s="102">
        <v>148</v>
      </c>
      <c r="X1443" s="102" t="str">
        <v>S25-08</v>
      </c>
      <c r="Y1443" s="102">
        <v>186</v>
      </c>
      <c r="Z1443" s="102">
        <v>78</v>
      </c>
      <c r="AA1443" s="102">
        <v>108</v>
      </c>
      <c r="AB1443" s="13" t="str">
        <v>S25</v>
      </c>
    </row>
    <row r="1444" spans="1:28" x14ac:dyDescent="0.25">
      <c r="A1444" s="103">
        <v>45739</v>
      </c>
      <c r="B1444" s="102" t="str">
        <v>Searcharter</v>
      </c>
      <c r="C1444" s="102" t="str">
        <v>Distributor</v>
      </c>
      <c r="D1444" s="102" t="str">
        <v/>
      </c>
      <c r="E1444" s="102" t="str">
        <v>CNYFV</v>
      </c>
      <c r="F1444" s="102" t="str">
        <v>RT</v>
      </c>
      <c r="G1444" s="102" t="str">
        <v>Outbound</v>
      </c>
      <c r="H1444" s="102" t="str">
        <v>4S6016</v>
      </c>
      <c r="I1444" s="103" t="str">
        <v>VRN-SSH</v>
      </c>
      <c r="J1444" s="135">
        <v>45773</v>
      </c>
      <c r="K1444" s="102">
        <v>2</v>
      </c>
      <c r="L1444" s="102">
        <v>2</v>
      </c>
      <c r="M1444" s="102">
        <v>250</v>
      </c>
      <c r="N1444" s="102">
        <v>0</v>
      </c>
      <c r="O1444" s="102">
        <v>0</v>
      </c>
      <c r="P1444" s="102">
        <v>500</v>
      </c>
      <c r="Q1444" s="102" t="str">
        <v>Confirmed</v>
      </c>
      <c r="R1444" s="102" t="str">
        <v>Closed Deal</v>
      </c>
      <c r="S1444" s="102" t="str">
        <v>VRN</v>
      </c>
      <c r="T1444" s="102" t="str">
        <v>SSH</v>
      </c>
      <c r="U1444" s="102" t="str">
        <v>VRN</v>
      </c>
      <c r="V1444" s="102">
        <v>6</v>
      </c>
      <c r="W1444" s="102">
        <v>34</v>
      </c>
      <c r="X1444" s="102" t="str">
        <v>E25-05B</v>
      </c>
      <c r="Y1444" s="102">
        <v>186</v>
      </c>
      <c r="Z1444" s="102">
        <v>148</v>
      </c>
      <c r="AA1444" s="102">
        <v>38</v>
      </c>
      <c r="AB1444" s="13" t="str">
        <v>E25</v>
      </c>
    </row>
    <row r="1445" spans="1:28" x14ac:dyDescent="0.25">
      <c r="A1445" s="103">
        <v>45739</v>
      </c>
      <c r="B1445" s="102" t="str">
        <v>Searcharter</v>
      </c>
      <c r="C1445" s="102" t="str">
        <v>Distributor</v>
      </c>
      <c r="D1445" s="102" t="str">
        <v/>
      </c>
      <c r="E1445" s="102" t="str">
        <v>CNYFV</v>
      </c>
      <c r="F1445" s="102" t="str">
        <v>RT</v>
      </c>
      <c r="G1445" s="102" t="str">
        <v>Inbound</v>
      </c>
      <c r="H1445" s="102" t="str">
        <v>4S6015</v>
      </c>
      <c r="I1445" s="103" t="str">
        <v>SSH-VRN</v>
      </c>
      <c r="J1445" s="135">
        <v>45780</v>
      </c>
      <c r="K1445" s="102">
        <v>2</v>
      </c>
      <c r="L1445" s="102">
        <v>2</v>
      </c>
      <c r="M1445" s="102">
        <v>250</v>
      </c>
      <c r="N1445" s="102">
        <v>0</v>
      </c>
      <c r="O1445" s="102">
        <v>0</v>
      </c>
      <c r="P1445" s="102">
        <v>500</v>
      </c>
      <c r="Q1445" s="102" t="str">
        <v>Confirmed</v>
      </c>
      <c r="R1445" s="102" t="str">
        <v>Closed Deal</v>
      </c>
      <c r="S1445" s="102" t="str">
        <v>SSH</v>
      </c>
      <c r="T1445" s="102" t="str">
        <v>VRN</v>
      </c>
      <c r="U1445" s="102" t="str">
        <v>VRN</v>
      </c>
      <c r="V1445" s="102">
        <v>6</v>
      </c>
      <c r="W1445" s="102">
        <v>41</v>
      </c>
      <c r="X1445" s="102" t="str">
        <v>E25-05B</v>
      </c>
      <c r="Y1445" s="102">
        <v>186</v>
      </c>
      <c r="Z1445" s="102">
        <v>182</v>
      </c>
      <c r="AA1445" s="102">
        <v>4</v>
      </c>
      <c r="AB1445" s="13" t="str">
        <v>E25</v>
      </c>
    </row>
    <row r="1446" spans="1:28" x14ac:dyDescent="0.25">
      <c r="A1446" s="103">
        <v>45738</v>
      </c>
      <c r="B1446" s="102" t="str">
        <v>Citizen Plane</v>
      </c>
      <c r="C1446" s="102" t="str">
        <v>Distributor</v>
      </c>
      <c r="D1446" s="102" t="str">
        <v/>
      </c>
      <c r="E1446" s="102" t="str">
        <v>CPBG86</v>
      </c>
      <c r="F1446" s="102" t="str">
        <v>OW</v>
      </c>
      <c r="G1446" s="102" t="str">
        <v>Outbound</v>
      </c>
      <c r="H1446" s="102" t="str">
        <v>4S6005</v>
      </c>
      <c r="I1446" s="103" t="str">
        <v>SSH-MXP</v>
      </c>
      <c r="J1446" s="135">
        <v>45779</v>
      </c>
      <c r="K1446" s="102">
        <v>1</v>
      </c>
      <c r="L1446" s="102">
        <v>1</v>
      </c>
      <c r="M1446" s="102">
        <v>250</v>
      </c>
      <c r="N1446" s="102">
        <v>0</v>
      </c>
      <c r="O1446" s="102">
        <v>0</v>
      </c>
      <c r="P1446" s="102">
        <v>250</v>
      </c>
      <c r="Q1446" s="102" t="str">
        <v>Confirmed</v>
      </c>
      <c r="R1446" s="102" t="str">
        <v>Closed Deal</v>
      </c>
      <c r="S1446" s="102" t="str">
        <v>SSH</v>
      </c>
      <c r="T1446" s="102" t="str">
        <v>MXP</v>
      </c>
      <c r="U1446" s="102" t="str">
        <v>MXP</v>
      </c>
      <c r="V1446" s="102">
        <v>5</v>
      </c>
      <c r="W1446" s="102">
        <v>41</v>
      </c>
      <c r="X1446" s="102" t="str">
        <v>E25-04</v>
      </c>
      <c r="Y1446" s="102">
        <v>186</v>
      </c>
      <c r="Z1446" s="102">
        <v>185</v>
      </c>
      <c r="AA1446" s="102">
        <v>1</v>
      </c>
      <c r="AB1446" s="13" t="str">
        <v>E25</v>
      </c>
    </row>
    <row r="1447" spans="1:28" x14ac:dyDescent="0.25">
      <c r="A1447" s="103">
        <v>45738</v>
      </c>
      <c r="B1447" s="102" t="str">
        <v>Citizen Plane</v>
      </c>
      <c r="C1447" s="102" t="str">
        <v>Distributor</v>
      </c>
      <c r="D1447" s="102" t="str">
        <v/>
      </c>
      <c r="E1447" s="102" t="str">
        <v>CPBG86</v>
      </c>
      <c r="F1447" s="102" t="str">
        <v>OW</v>
      </c>
      <c r="G1447" s="102" t="str">
        <v>Outbound</v>
      </c>
      <c r="H1447" s="102" t="str">
        <v>4S6005</v>
      </c>
      <c r="I1447" s="103" t="str">
        <v>SSH-MXP</v>
      </c>
      <c r="J1447" s="135">
        <v>45779</v>
      </c>
      <c r="K1447" s="102">
        <v>1</v>
      </c>
      <c r="L1447" s="102">
        <v>1</v>
      </c>
      <c r="M1447" s="102">
        <v>250</v>
      </c>
      <c r="N1447" s="102">
        <v>0</v>
      </c>
      <c r="O1447" s="102">
        <v>0</v>
      </c>
      <c r="P1447" s="102">
        <v>250</v>
      </c>
      <c r="Q1447" s="102" t="str">
        <v>Confirmed</v>
      </c>
      <c r="R1447" s="102" t="str">
        <v>Closed Deal</v>
      </c>
      <c r="S1447" s="102" t="str">
        <v>SSH</v>
      </c>
      <c r="T1447" s="102" t="str">
        <v>MXP</v>
      </c>
      <c r="U1447" s="102" t="str">
        <v>MXP</v>
      </c>
      <c r="V1447" s="102">
        <v>5</v>
      </c>
      <c r="W1447" s="102">
        <v>41</v>
      </c>
      <c r="X1447" s="102" t="str">
        <v>E25-04</v>
      </c>
      <c r="Y1447" s="102">
        <v>186</v>
      </c>
      <c r="Z1447" s="102">
        <v>185</v>
      </c>
      <c r="AA1447" s="102">
        <v>1</v>
      </c>
      <c r="AB1447" s="13" t="str">
        <v>E25</v>
      </c>
    </row>
    <row r="1448" spans="1:28" x14ac:dyDescent="0.25">
      <c r="A1448" s="103">
        <v>45738</v>
      </c>
      <c r="B1448" s="102" t="str">
        <v>Citizen Plane</v>
      </c>
      <c r="C1448" s="102" t="str">
        <v>Distributor</v>
      </c>
      <c r="D1448" s="102" t="str">
        <v/>
      </c>
      <c r="E1448" s="102" t="str">
        <v>CP8TEU</v>
      </c>
      <c r="F1448" s="102" t="str">
        <v>OW</v>
      </c>
      <c r="G1448" s="102" t="str">
        <v>Outbound</v>
      </c>
      <c r="H1448" s="102" t="str">
        <v>4S6005</v>
      </c>
      <c r="I1448" s="103" t="str">
        <v>SSH-MXP</v>
      </c>
      <c r="J1448" s="135">
        <v>45779</v>
      </c>
      <c r="K1448" s="102">
        <v>1</v>
      </c>
      <c r="L1448" s="102">
        <v>1</v>
      </c>
      <c r="M1448" s="102">
        <v>250</v>
      </c>
      <c r="N1448" s="102">
        <v>0</v>
      </c>
      <c r="O1448" s="102">
        <v>0</v>
      </c>
      <c r="P1448" s="102">
        <v>250</v>
      </c>
      <c r="Q1448" s="102" t="str">
        <v>Confirmed</v>
      </c>
      <c r="R1448" s="102" t="str">
        <v>Closed Deal</v>
      </c>
      <c r="S1448" s="102" t="str">
        <v>SSH</v>
      </c>
      <c r="T1448" s="102" t="str">
        <v>MXP</v>
      </c>
      <c r="U1448" s="102" t="str">
        <v>MXP</v>
      </c>
      <c r="V1448" s="102">
        <v>5</v>
      </c>
      <c r="W1448" s="102">
        <v>41</v>
      </c>
      <c r="X1448" s="102" t="str">
        <v>E25-04</v>
      </c>
      <c r="Y1448" s="102">
        <v>186</v>
      </c>
      <c r="Z1448" s="102">
        <v>185</v>
      </c>
      <c r="AA1448" s="102">
        <v>1</v>
      </c>
      <c r="AB1448" s="13" t="str">
        <v>E25</v>
      </c>
    </row>
    <row r="1449" spans="1:28" x14ac:dyDescent="0.25">
      <c r="A1449" s="103">
        <v>45738</v>
      </c>
      <c r="B1449" s="102" t="str">
        <v>Citizen Plane</v>
      </c>
      <c r="C1449" s="102" t="str">
        <v>Distributor</v>
      </c>
      <c r="D1449" s="102" t="str">
        <v/>
      </c>
      <c r="E1449" s="102" t="str">
        <v>CP8TEU</v>
      </c>
      <c r="F1449" s="102" t="str">
        <v>OW</v>
      </c>
      <c r="G1449" s="102" t="str">
        <v>Outbound</v>
      </c>
      <c r="H1449" s="102" t="str">
        <v>4S6005</v>
      </c>
      <c r="I1449" s="103" t="str">
        <v>SSH-MXP</v>
      </c>
      <c r="J1449" s="135">
        <v>45779</v>
      </c>
      <c r="K1449" s="102">
        <v>1</v>
      </c>
      <c r="L1449" s="102">
        <v>1</v>
      </c>
      <c r="M1449" s="102">
        <v>250</v>
      </c>
      <c r="N1449" s="102">
        <v>0</v>
      </c>
      <c r="O1449" s="102">
        <v>0</v>
      </c>
      <c r="P1449" s="102">
        <v>250</v>
      </c>
      <c r="Q1449" s="102" t="str">
        <v>Confirmed</v>
      </c>
      <c r="R1449" s="102" t="str">
        <v>Closed Deal</v>
      </c>
      <c r="S1449" s="102" t="str">
        <v>SSH</v>
      </c>
      <c r="T1449" s="102" t="str">
        <v>MXP</v>
      </c>
      <c r="U1449" s="102" t="str">
        <v>MXP</v>
      </c>
      <c r="V1449" s="102">
        <v>5</v>
      </c>
      <c r="W1449" s="102">
        <v>41</v>
      </c>
      <c r="X1449" s="102" t="str">
        <v>E25-04</v>
      </c>
      <c r="Y1449" s="102">
        <v>186</v>
      </c>
      <c r="Z1449" s="102">
        <v>185</v>
      </c>
      <c r="AA1449" s="102">
        <v>1</v>
      </c>
      <c r="AB1449" s="13" t="str">
        <v>E25</v>
      </c>
    </row>
    <row r="1450" spans="1:28" x14ac:dyDescent="0.25">
      <c r="A1450" s="103">
        <v>45738</v>
      </c>
      <c r="B1450" s="102" t="str">
        <v>Citizen Plane</v>
      </c>
      <c r="C1450" s="102" t="str">
        <v>Distributor</v>
      </c>
      <c r="D1450" s="102" t="str">
        <v/>
      </c>
      <c r="E1450" s="102" t="str">
        <v>CP8TEU</v>
      </c>
      <c r="F1450" s="102" t="str">
        <v>OW</v>
      </c>
      <c r="G1450" s="102" t="str">
        <v>Outbound</v>
      </c>
      <c r="H1450" s="102" t="str">
        <v>4S6005</v>
      </c>
      <c r="I1450" s="103" t="str">
        <v>SSH-MXP</v>
      </c>
      <c r="J1450" s="135">
        <v>45779</v>
      </c>
      <c r="K1450" s="102">
        <v>1</v>
      </c>
      <c r="L1450" s="102">
        <v>1</v>
      </c>
      <c r="M1450" s="102">
        <v>250</v>
      </c>
      <c r="N1450" s="102">
        <v>0</v>
      </c>
      <c r="O1450" s="102">
        <v>0</v>
      </c>
      <c r="P1450" s="102">
        <v>250</v>
      </c>
      <c r="Q1450" s="102" t="str">
        <v>Confirmed</v>
      </c>
      <c r="R1450" s="102" t="str">
        <v>Closed Deal</v>
      </c>
      <c r="S1450" s="102" t="str">
        <v>SSH</v>
      </c>
      <c r="T1450" s="102" t="str">
        <v>MXP</v>
      </c>
      <c r="U1450" s="102" t="str">
        <v>MXP</v>
      </c>
      <c r="V1450" s="102">
        <v>5</v>
      </c>
      <c r="W1450" s="102">
        <v>41</v>
      </c>
      <c r="X1450" s="102" t="str">
        <v>E25-04</v>
      </c>
      <c r="Y1450" s="102">
        <v>186</v>
      </c>
      <c r="Z1450" s="102">
        <v>185</v>
      </c>
      <c r="AA1450" s="102">
        <v>1</v>
      </c>
      <c r="AB1450" s="13" t="str">
        <v>E25</v>
      </c>
    </row>
    <row r="1451" spans="1:28" x14ac:dyDescent="0.25">
      <c r="A1451" s="103">
        <v>45738</v>
      </c>
      <c r="B1451" s="102" t="str">
        <v>Citizen Plane</v>
      </c>
      <c r="C1451" s="102" t="str">
        <v>Distributor</v>
      </c>
      <c r="D1451" s="102" t="str">
        <v/>
      </c>
      <c r="E1451" s="102" t="str">
        <v>CP8TEU</v>
      </c>
      <c r="F1451" s="102" t="str">
        <v>OW</v>
      </c>
      <c r="G1451" s="102" t="str">
        <v>Outbound</v>
      </c>
      <c r="H1451" s="102" t="str">
        <v>4S6005</v>
      </c>
      <c r="I1451" s="103" t="str">
        <v>SSH-MXP</v>
      </c>
      <c r="J1451" s="135">
        <v>45779</v>
      </c>
      <c r="K1451" s="102">
        <v>1</v>
      </c>
      <c r="L1451" s="102">
        <v>1</v>
      </c>
      <c r="M1451" s="102">
        <v>250</v>
      </c>
      <c r="N1451" s="102">
        <v>0</v>
      </c>
      <c r="O1451" s="102">
        <v>0</v>
      </c>
      <c r="P1451" s="102">
        <v>250</v>
      </c>
      <c r="Q1451" s="102" t="str">
        <v>Confirmed</v>
      </c>
      <c r="R1451" s="102" t="str">
        <v>Closed Deal</v>
      </c>
      <c r="S1451" s="102" t="str">
        <v>SSH</v>
      </c>
      <c r="T1451" s="102" t="str">
        <v>MXP</v>
      </c>
      <c r="U1451" s="102" t="str">
        <v>MXP</v>
      </c>
      <c r="V1451" s="102">
        <v>5</v>
      </c>
      <c r="W1451" s="102">
        <v>41</v>
      </c>
      <c r="X1451" s="102" t="str">
        <v>E25-04</v>
      </c>
      <c r="Y1451" s="102">
        <v>186</v>
      </c>
      <c r="Z1451" s="102">
        <v>185</v>
      </c>
      <c r="AA1451" s="102">
        <v>1</v>
      </c>
      <c r="AB1451" s="13" t="str">
        <v>E25</v>
      </c>
    </row>
    <row r="1452" spans="1:28" x14ac:dyDescent="0.25">
      <c r="A1452" s="103">
        <v>45738</v>
      </c>
      <c r="B1452" s="102" t="str">
        <v>Citizen Plane</v>
      </c>
      <c r="C1452" s="102" t="str">
        <v>Distributor</v>
      </c>
      <c r="D1452" s="102" t="str">
        <v/>
      </c>
      <c r="E1452" s="102" t="str">
        <v>CPODQC</v>
      </c>
      <c r="F1452" s="102" t="str">
        <v>OW</v>
      </c>
      <c r="G1452" s="102" t="str">
        <v>Outbound</v>
      </c>
      <c r="H1452" s="102" t="str">
        <v>4S6005</v>
      </c>
      <c r="I1452" s="103" t="str">
        <v>SSH-MXP</v>
      </c>
      <c r="J1452" s="135">
        <v>45779</v>
      </c>
      <c r="K1452" s="102">
        <v>1</v>
      </c>
      <c r="L1452" s="102">
        <v>1</v>
      </c>
      <c r="M1452" s="102">
        <v>250</v>
      </c>
      <c r="N1452" s="102">
        <v>0</v>
      </c>
      <c r="O1452" s="102">
        <v>0</v>
      </c>
      <c r="P1452" s="102">
        <v>250</v>
      </c>
      <c r="Q1452" s="102" t="str">
        <v>Confirmed</v>
      </c>
      <c r="R1452" s="102" t="str">
        <v>Closed Deal</v>
      </c>
      <c r="S1452" s="102" t="str">
        <v>SSH</v>
      </c>
      <c r="T1452" s="102" t="str">
        <v>MXP</v>
      </c>
      <c r="U1452" s="102" t="str">
        <v>MXP</v>
      </c>
      <c r="V1452" s="102">
        <v>5</v>
      </c>
      <c r="W1452" s="102">
        <v>41</v>
      </c>
      <c r="X1452" s="102" t="str">
        <v>E25-04</v>
      </c>
      <c r="Y1452" s="102">
        <v>186</v>
      </c>
      <c r="Z1452" s="102">
        <v>185</v>
      </c>
      <c r="AA1452" s="102">
        <v>1</v>
      </c>
      <c r="AB1452" s="13" t="str">
        <v>E25</v>
      </c>
    </row>
    <row r="1453" spans="1:28" x14ac:dyDescent="0.25">
      <c r="A1453" s="103">
        <v>45738</v>
      </c>
      <c r="B1453" s="102" t="str">
        <v>Citizen Plane</v>
      </c>
      <c r="C1453" s="102" t="str">
        <v>Distributor</v>
      </c>
      <c r="D1453" s="102" t="str">
        <v/>
      </c>
      <c r="E1453" s="102" t="str">
        <v>CPODQC</v>
      </c>
      <c r="F1453" s="102" t="str">
        <v>OW</v>
      </c>
      <c r="G1453" s="102" t="str">
        <v>Outbound</v>
      </c>
      <c r="H1453" s="102" t="str">
        <v>4S6005</v>
      </c>
      <c r="I1453" s="103" t="str">
        <v>SSH-MXP</v>
      </c>
      <c r="J1453" s="135">
        <v>45779</v>
      </c>
      <c r="K1453" s="102">
        <v>1</v>
      </c>
      <c r="L1453" s="102">
        <v>1</v>
      </c>
      <c r="M1453" s="102">
        <v>250</v>
      </c>
      <c r="N1453" s="102">
        <v>0</v>
      </c>
      <c r="O1453" s="102">
        <v>0</v>
      </c>
      <c r="P1453" s="102">
        <v>250</v>
      </c>
      <c r="Q1453" s="102" t="str">
        <v>Confirmed</v>
      </c>
      <c r="R1453" s="102" t="str">
        <v>Closed Deal</v>
      </c>
      <c r="S1453" s="102" t="str">
        <v>SSH</v>
      </c>
      <c r="T1453" s="102" t="str">
        <v>MXP</v>
      </c>
      <c r="U1453" s="102" t="str">
        <v>MXP</v>
      </c>
      <c r="V1453" s="102">
        <v>5</v>
      </c>
      <c r="W1453" s="102">
        <v>41</v>
      </c>
      <c r="X1453" s="102" t="str">
        <v>E25-04</v>
      </c>
      <c r="Y1453" s="102">
        <v>186</v>
      </c>
      <c r="Z1453" s="102">
        <v>185</v>
      </c>
      <c r="AA1453" s="102">
        <v>1</v>
      </c>
      <c r="AB1453" s="13" t="str">
        <v>E25</v>
      </c>
    </row>
    <row r="1454" spans="1:28" x14ac:dyDescent="0.25">
      <c r="A1454" s="103">
        <v>45737</v>
      </c>
      <c r="B1454" s="102" t="str">
        <v>APG</v>
      </c>
      <c r="C1454" s="102" t="str">
        <v>Distributor</v>
      </c>
      <c r="D1454" s="102" t="str">
        <v/>
      </c>
      <c r="E1454" s="102" t="str">
        <v>12LQLQ</v>
      </c>
      <c r="F1454" s="102" t="str">
        <v>OW</v>
      </c>
      <c r="G1454" s="102" t="str">
        <v>Outbound</v>
      </c>
      <c r="H1454" s="102" t="str">
        <v>4S6005</v>
      </c>
      <c r="I1454" s="103" t="str">
        <v>SSH-MXP</v>
      </c>
      <c r="J1454" s="135">
        <v>45779</v>
      </c>
      <c r="K1454" s="102">
        <v>1</v>
      </c>
      <c r="L1454" s="102">
        <v>1</v>
      </c>
      <c r="M1454" s="102">
        <v>208</v>
      </c>
      <c r="N1454" s="102">
        <v>36.83</v>
      </c>
      <c r="O1454" s="102">
        <v>30</v>
      </c>
      <c r="P1454" s="102">
        <v>274.83</v>
      </c>
      <c r="Q1454" s="102" t="str">
        <v>Confirmed</v>
      </c>
      <c r="R1454" s="102" t="str">
        <v>Closed Deal</v>
      </c>
      <c r="S1454" s="102" t="str">
        <v>SSH</v>
      </c>
      <c r="T1454" s="102" t="str">
        <v>MXP</v>
      </c>
      <c r="U1454" s="102" t="str">
        <v>MXP</v>
      </c>
      <c r="V1454" s="102">
        <v>5</v>
      </c>
      <c r="W1454" s="102">
        <v>42</v>
      </c>
      <c r="X1454" s="102" t="str">
        <v>E25-04</v>
      </c>
      <c r="Y1454" s="102">
        <v>186</v>
      </c>
      <c r="Z1454" s="102">
        <v>185</v>
      </c>
      <c r="AA1454" s="102">
        <v>1</v>
      </c>
      <c r="AB1454" s="13" t="str">
        <v>E25</v>
      </c>
    </row>
    <row r="1455" spans="1:28" x14ac:dyDescent="0.25">
      <c r="A1455" s="103">
        <v>45737</v>
      </c>
      <c r="B1455" s="102" t="str">
        <v>APG</v>
      </c>
      <c r="C1455" s="102" t="str">
        <v>Distributor</v>
      </c>
      <c r="D1455" s="102" t="str">
        <v/>
      </c>
      <c r="E1455" s="102" t="str">
        <v>12LQLQ</v>
      </c>
      <c r="F1455" s="102" t="str">
        <v>OW</v>
      </c>
      <c r="G1455" s="102" t="str">
        <v>Outbound</v>
      </c>
      <c r="H1455" s="102" t="str">
        <v>4S6005</v>
      </c>
      <c r="I1455" s="103" t="str">
        <v>SSH-MXP</v>
      </c>
      <c r="J1455" s="135">
        <v>45779</v>
      </c>
      <c r="K1455" s="102">
        <v>1</v>
      </c>
      <c r="L1455" s="102">
        <v>1</v>
      </c>
      <c r="M1455" s="102">
        <v>161</v>
      </c>
      <c r="N1455" s="102">
        <v>36.83</v>
      </c>
      <c r="O1455" s="102">
        <v>30</v>
      </c>
      <c r="P1455" s="102">
        <v>227.83</v>
      </c>
      <c r="Q1455" s="102" t="str">
        <v>Confirmed</v>
      </c>
      <c r="R1455" s="102" t="str">
        <v>Closed Deal</v>
      </c>
      <c r="S1455" s="102" t="str">
        <v>SSH</v>
      </c>
      <c r="T1455" s="102" t="str">
        <v>MXP</v>
      </c>
      <c r="U1455" s="102" t="str">
        <v>MXP</v>
      </c>
      <c r="V1455" s="102">
        <v>5</v>
      </c>
      <c r="W1455" s="102">
        <v>42</v>
      </c>
      <c r="X1455" s="102" t="str">
        <v>E25-04</v>
      </c>
      <c r="Y1455" s="102">
        <v>186</v>
      </c>
      <c r="Z1455" s="102">
        <v>185</v>
      </c>
      <c r="AA1455" s="102">
        <v>1</v>
      </c>
      <c r="AB1455" s="13" t="str">
        <v>E25</v>
      </c>
    </row>
    <row r="1456" spans="1:28" x14ac:dyDescent="0.25">
      <c r="A1456" s="103">
        <v>45737</v>
      </c>
      <c r="B1456" s="102" t="str">
        <v>APG</v>
      </c>
      <c r="C1456" s="102" t="str">
        <v>Distributor</v>
      </c>
      <c r="D1456" s="102" t="str">
        <v/>
      </c>
      <c r="E1456" s="102" t="str">
        <v>12LQLQ</v>
      </c>
      <c r="F1456" s="102" t="str">
        <v>OW</v>
      </c>
      <c r="G1456" s="102" t="str">
        <v>Outbound</v>
      </c>
      <c r="H1456" s="102" t="str">
        <v>4S6005</v>
      </c>
      <c r="I1456" s="103" t="str">
        <v>SSH-MXP</v>
      </c>
      <c r="J1456" s="135">
        <v>45779</v>
      </c>
      <c r="K1456" s="102">
        <v>1</v>
      </c>
      <c r="L1456" s="102">
        <v>1</v>
      </c>
      <c r="M1456" s="102">
        <v>208</v>
      </c>
      <c r="N1456" s="102">
        <v>36.83</v>
      </c>
      <c r="O1456" s="102">
        <v>30</v>
      </c>
      <c r="P1456" s="102">
        <v>274.83</v>
      </c>
      <c r="Q1456" s="102" t="str">
        <v>Confirmed</v>
      </c>
      <c r="R1456" s="102" t="str">
        <v>Closed Deal</v>
      </c>
      <c r="S1456" s="102" t="str">
        <v>SSH</v>
      </c>
      <c r="T1456" s="102" t="str">
        <v>MXP</v>
      </c>
      <c r="U1456" s="102" t="str">
        <v>MXP</v>
      </c>
      <c r="V1456" s="102">
        <v>5</v>
      </c>
      <c r="W1456" s="102">
        <v>42</v>
      </c>
      <c r="X1456" s="102" t="str">
        <v>E25-04</v>
      </c>
      <c r="Y1456" s="102">
        <v>186</v>
      </c>
      <c r="Z1456" s="102">
        <v>185</v>
      </c>
      <c r="AA1456" s="102">
        <v>1</v>
      </c>
      <c r="AB1456" s="13" t="str">
        <v>E25</v>
      </c>
    </row>
    <row r="1457" spans="1:28" x14ac:dyDescent="0.25">
      <c r="A1457" s="103">
        <v>45739</v>
      </c>
      <c r="B1457" s="102" t="str">
        <v>May Fair Jets Dubai</v>
      </c>
      <c r="C1457" s="102" t="str">
        <v>Website</v>
      </c>
      <c r="D1457" s="102" t="str">
        <v>MFJ IBE</v>
      </c>
      <c r="E1457" s="102" t="str">
        <v>PZ8NNT</v>
      </c>
      <c r="F1457" s="102" t="str">
        <v>RT</v>
      </c>
      <c r="G1457" s="102" t="str">
        <v>Inbound</v>
      </c>
      <c r="H1457" s="102" t="str">
        <v>4S6003</v>
      </c>
      <c r="I1457" s="103" t="str">
        <v>SSH-BRI</v>
      </c>
      <c r="J1457" s="135">
        <v>45850</v>
      </c>
      <c r="K1457" s="102">
        <v>1</v>
      </c>
      <c r="L1457" s="102">
        <v>1</v>
      </c>
      <c r="M1457" s="102">
        <v>169.72</v>
      </c>
      <c r="N1457" s="102">
        <v>0</v>
      </c>
      <c r="O1457" s="102">
        <v>0</v>
      </c>
      <c r="P1457" s="102">
        <v>169.72</v>
      </c>
      <c r="Q1457" s="102" t="str">
        <v>Confirmed</v>
      </c>
      <c r="R1457" s="102" t="str">
        <v>Closed Deal</v>
      </c>
      <c r="S1457" s="102" t="str">
        <v>SSH</v>
      </c>
      <c r="T1457" s="102" t="str">
        <v>BRI</v>
      </c>
      <c r="U1457" s="102" t="str">
        <v>BRI</v>
      </c>
      <c r="V1457" s="102">
        <v>6</v>
      </c>
      <c r="W1457" s="102">
        <v>111</v>
      </c>
      <c r="X1457" s="102" t="str">
        <v>S25-01</v>
      </c>
      <c r="Y1457" s="102">
        <v>186</v>
      </c>
      <c r="Z1457" s="102">
        <v>105</v>
      </c>
      <c r="AA1457" s="102">
        <v>81</v>
      </c>
      <c r="AB1457" s="13" t="str">
        <v>S25</v>
      </c>
    </row>
    <row r="1458" spans="1:28" x14ac:dyDescent="0.25">
      <c r="A1458" s="103">
        <v>45739</v>
      </c>
      <c r="B1458" s="102" t="str">
        <v>May Fair Jets Dubai</v>
      </c>
      <c r="C1458" s="102" t="str">
        <v>Website</v>
      </c>
      <c r="D1458" s="102" t="str">
        <v>MFJ IBE</v>
      </c>
      <c r="E1458" s="102" t="str">
        <v>PZ8NNT</v>
      </c>
      <c r="F1458" s="102" t="str">
        <v>RT</v>
      </c>
      <c r="G1458" s="102" t="str">
        <v>Outbound</v>
      </c>
      <c r="H1458" s="102" t="str">
        <v>4S6004</v>
      </c>
      <c r="I1458" s="103" t="str">
        <v>BRI-SSH</v>
      </c>
      <c r="J1458" s="135">
        <v>45843</v>
      </c>
      <c r="K1458" s="102">
        <v>1</v>
      </c>
      <c r="L1458" s="102">
        <v>1</v>
      </c>
      <c r="M1458" s="102">
        <v>169.26</v>
      </c>
      <c r="N1458" s="102">
        <v>0</v>
      </c>
      <c r="O1458" s="102">
        <v>0</v>
      </c>
      <c r="P1458" s="102">
        <v>169.26</v>
      </c>
      <c r="Q1458" s="102" t="str">
        <v>Confirmed</v>
      </c>
      <c r="R1458" s="102" t="str">
        <v>Closed Deal</v>
      </c>
      <c r="S1458" s="102" t="str">
        <v>BRI</v>
      </c>
      <c r="T1458" s="102" t="str">
        <v>SSH</v>
      </c>
      <c r="U1458" s="102" t="str">
        <v>BRI</v>
      </c>
      <c r="V1458" s="102">
        <v>6</v>
      </c>
      <c r="W1458" s="102">
        <v>104</v>
      </c>
      <c r="X1458" s="102" t="str">
        <v>S25-01</v>
      </c>
      <c r="Y1458" s="102">
        <v>186</v>
      </c>
      <c r="Z1458" s="102">
        <v>99</v>
      </c>
      <c r="AA1458" s="102">
        <v>87</v>
      </c>
      <c r="AB1458" s="13" t="str">
        <v>S25</v>
      </c>
    </row>
    <row r="1459" spans="1:28" x14ac:dyDescent="0.25">
      <c r="A1459" s="103">
        <v>45739</v>
      </c>
      <c r="B1459" s="102" t="str">
        <v>May Fair Jets Dubai</v>
      </c>
      <c r="C1459" s="102" t="str">
        <v>Website</v>
      </c>
      <c r="D1459" s="102" t="str">
        <v>MFJ IBE</v>
      </c>
      <c r="E1459" s="102" t="str">
        <v>PZ8NNT</v>
      </c>
      <c r="F1459" s="102" t="str">
        <v>RT</v>
      </c>
      <c r="G1459" s="102" t="str">
        <v>Inbound</v>
      </c>
      <c r="H1459" s="102" t="str">
        <v>4S6003</v>
      </c>
      <c r="I1459" s="103" t="str">
        <v>SSH-BRI</v>
      </c>
      <c r="J1459" s="135">
        <v>45850</v>
      </c>
      <c r="K1459" s="102">
        <v>1</v>
      </c>
      <c r="L1459" s="102">
        <v>1</v>
      </c>
      <c r="M1459" s="102">
        <v>169.72</v>
      </c>
      <c r="N1459" s="102">
        <v>0</v>
      </c>
      <c r="O1459" s="102">
        <v>0</v>
      </c>
      <c r="P1459" s="102">
        <v>169.72</v>
      </c>
      <c r="Q1459" s="102" t="str">
        <v>Confirmed</v>
      </c>
      <c r="R1459" s="102" t="str">
        <v>Closed Deal</v>
      </c>
      <c r="S1459" s="102" t="str">
        <v>SSH</v>
      </c>
      <c r="T1459" s="102" t="str">
        <v>BRI</v>
      </c>
      <c r="U1459" s="102" t="str">
        <v>BRI</v>
      </c>
      <c r="V1459" s="102">
        <v>6</v>
      </c>
      <c r="W1459" s="102">
        <v>111</v>
      </c>
      <c r="X1459" s="102" t="str">
        <v>S25-01</v>
      </c>
      <c r="Y1459" s="102">
        <v>186</v>
      </c>
      <c r="Z1459" s="102">
        <v>105</v>
      </c>
      <c r="AA1459" s="102">
        <v>81</v>
      </c>
      <c r="AB1459" s="13" t="str">
        <v>S25</v>
      </c>
    </row>
    <row r="1460" spans="1:28" x14ac:dyDescent="0.25">
      <c r="A1460" s="103">
        <v>45739</v>
      </c>
      <c r="B1460" s="102" t="str">
        <v>May Fair Jets Dubai</v>
      </c>
      <c r="C1460" s="102" t="str">
        <v>Website</v>
      </c>
      <c r="D1460" s="102" t="str">
        <v>MFJ IBE</v>
      </c>
      <c r="E1460" s="102" t="str">
        <v>PZ8NNT</v>
      </c>
      <c r="F1460" s="102" t="str">
        <v>RT</v>
      </c>
      <c r="G1460" s="102" t="str">
        <v>Outbound</v>
      </c>
      <c r="H1460" s="102" t="str">
        <v>4S6004</v>
      </c>
      <c r="I1460" s="103" t="str">
        <v>BRI-SSH</v>
      </c>
      <c r="J1460" s="135">
        <v>45843</v>
      </c>
      <c r="K1460" s="102">
        <v>1</v>
      </c>
      <c r="L1460" s="102">
        <v>1</v>
      </c>
      <c r="M1460" s="102">
        <v>169.26</v>
      </c>
      <c r="N1460" s="102">
        <v>0</v>
      </c>
      <c r="O1460" s="102">
        <v>0</v>
      </c>
      <c r="P1460" s="102">
        <v>169.26</v>
      </c>
      <c r="Q1460" s="102" t="str">
        <v>Confirmed</v>
      </c>
      <c r="R1460" s="102" t="str">
        <v>Closed Deal</v>
      </c>
      <c r="S1460" s="102" t="str">
        <v>BRI</v>
      </c>
      <c r="T1460" s="102" t="str">
        <v>SSH</v>
      </c>
      <c r="U1460" s="102" t="str">
        <v>BRI</v>
      </c>
      <c r="V1460" s="102">
        <v>6</v>
      </c>
      <c r="W1460" s="102">
        <v>104</v>
      </c>
      <c r="X1460" s="102" t="str">
        <v>S25-01</v>
      </c>
      <c r="Y1460" s="102">
        <v>186</v>
      </c>
      <c r="Z1460" s="102">
        <v>99</v>
      </c>
      <c r="AA1460" s="102">
        <v>87</v>
      </c>
      <c r="AB1460" s="13" t="str">
        <v>S25</v>
      </c>
    </row>
    <row r="1461" spans="1:28" x14ac:dyDescent="0.25">
      <c r="A1461" s="103">
        <v>45737</v>
      </c>
      <c r="B1461" s="102" t="str">
        <v>EuroAirlines</v>
      </c>
      <c r="C1461" s="102" t="str">
        <v>Distributor</v>
      </c>
      <c r="D1461" s="102" t="str">
        <v>AMADEUS</v>
      </c>
      <c r="E1461" s="102" t="str">
        <v>11LHTR</v>
      </c>
      <c r="F1461" s="102" t="str">
        <v>OW</v>
      </c>
      <c r="G1461" s="102" t="str">
        <v>Outbound</v>
      </c>
      <c r="H1461" s="102" t="str">
        <v>SE5446</v>
      </c>
      <c r="I1461" s="103" t="str">
        <v>SSH-NAP</v>
      </c>
      <c r="J1461" s="135">
        <v>45772</v>
      </c>
      <c r="K1461" s="102">
        <v>0</v>
      </c>
      <c r="L1461" s="102">
        <v>0</v>
      </c>
      <c r="M1461" s="102">
        <v>0</v>
      </c>
      <c r="N1461" s="102">
        <v>0</v>
      </c>
      <c r="O1461" s="102">
        <v>0</v>
      </c>
      <c r="P1461" s="102">
        <v>0</v>
      </c>
      <c r="Q1461" s="102" t="str">
        <v>Reissued</v>
      </c>
      <c r="R1461" s="102" t="str">
        <v>Reissued</v>
      </c>
      <c r="S1461" s="102" t="str">
        <v>SSH</v>
      </c>
      <c r="T1461" s="102" t="str">
        <v>NAP</v>
      </c>
      <c r="U1461" s="102" t="str">
        <v>NAP</v>
      </c>
      <c r="V1461" s="102">
        <v>5</v>
      </c>
      <c r="W1461" s="102">
        <v>35</v>
      </c>
      <c r="X1461" s="102" t="str">
        <v>E25-09B</v>
      </c>
      <c r="Y1461" s="102">
        <v>95</v>
      </c>
      <c r="Z1461" s="102">
        <v>95</v>
      </c>
      <c r="AA1461" s="102">
        <v>0</v>
      </c>
      <c r="AB1461" s="13" t="str">
        <v>E25</v>
      </c>
    </row>
    <row r="1462" spans="1:28" x14ac:dyDescent="0.25">
      <c r="A1462" s="103">
        <v>45737</v>
      </c>
      <c r="B1462" s="102" t="str">
        <v>EuroAirlines</v>
      </c>
      <c r="C1462" s="102" t="str">
        <v>Distributor</v>
      </c>
      <c r="D1462" s="102" t="str">
        <v>AMADEUS</v>
      </c>
      <c r="E1462" s="102" t="str">
        <v>11LHTR</v>
      </c>
      <c r="F1462" s="102" t="str">
        <v>OW</v>
      </c>
      <c r="G1462" s="102" t="str">
        <v>Outbound</v>
      </c>
      <c r="H1462" s="102" t="str">
        <v>SE5446</v>
      </c>
      <c r="I1462" s="103" t="str">
        <v>SSH-NAP</v>
      </c>
      <c r="J1462" s="135">
        <v>45772</v>
      </c>
      <c r="K1462" s="102">
        <v>0</v>
      </c>
      <c r="L1462" s="102">
        <v>0</v>
      </c>
      <c r="M1462" s="102">
        <v>0</v>
      </c>
      <c r="N1462" s="102">
        <v>0</v>
      </c>
      <c r="O1462" s="102">
        <v>0</v>
      </c>
      <c r="P1462" s="102">
        <v>0</v>
      </c>
      <c r="Q1462" s="102" t="str">
        <v>Reissued</v>
      </c>
      <c r="R1462" s="102" t="str">
        <v>Reissued</v>
      </c>
      <c r="S1462" s="102" t="str">
        <v>SSH</v>
      </c>
      <c r="T1462" s="102" t="str">
        <v>NAP</v>
      </c>
      <c r="U1462" s="102" t="str">
        <v>NAP</v>
      </c>
      <c r="V1462" s="102">
        <v>5</v>
      </c>
      <c r="W1462" s="102">
        <v>35</v>
      </c>
      <c r="X1462" s="102" t="str">
        <v>E25-09B</v>
      </c>
      <c r="Y1462" s="102">
        <v>95</v>
      </c>
      <c r="Z1462" s="102">
        <v>95</v>
      </c>
      <c r="AA1462" s="102">
        <v>0</v>
      </c>
      <c r="AB1462" s="13" t="str">
        <v>E25</v>
      </c>
    </row>
    <row r="1463" spans="1:28" x14ac:dyDescent="0.25">
      <c r="A1463" s="103">
        <v>45737</v>
      </c>
      <c r="B1463" s="102" t="str">
        <v>EuroAirlines</v>
      </c>
      <c r="C1463" s="102" t="str">
        <v>Distributor</v>
      </c>
      <c r="D1463" s="102" t="str">
        <v>AMADEUS</v>
      </c>
      <c r="E1463" s="102" t="str">
        <v>11LHTR</v>
      </c>
      <c r="F1463" s="102" t="str">
        <v>OW</v>
      </c>
      <c r="G1463" s="102" t="str">
        <v>Outbound</v>
      </c>
      <c r="H1463" s="102" t="str">
        <v>SE5446</v>
      </c>
      <c r="I1463" s="103" t="str">
        <v>SSH-NAP</v>
      </c>
      <c r="J1463" s="135">
        <v>45772</v>
      </c>
      <c r="K1463" s="102">
        <v>0</v>
      </c>
      <c r="L1463" s="102">
        <v>0</v>
      </c>
      <c r="M1463" s="102">
        <v>0</v>
      </c>
      <c r="N1463" s="102">
        <v>0</v>
      </c>
      <c r="O1463" s="102">
        <v>0</v>
      </c>
      <c r="P1463" s="102">
        <v>0</v>
      </c>
      <c r="Q1463" s="102" t="str">
        <v>Reissued</v>
      </c>
      <c r="R1463" s="102" t="str">
        <v>Reissued</v>
      </c>
      <c r="S1463" s="102" t="str">
        <v>SSH</v>
      </c>
      <c r="T1463" s="102" t="str">
        <v>NAP</v>
      </c>
      <c r="U1463" s="102" t="str">
        <v>NAP</v>
      </c>
      <c r="V1463" s="102">
        <v>5</v>
      </c>
      <c r="W1463" s="102">
        <v>35</v>
      </c>
      <c r="X1463" s="102" t="str">
        <v>E25-09B</v>
      </c>
      <c r="Y1463" s="102">
        <v>95</v>
      </c>
      <c r="Z1463" s="102">
        <v>95</v>
      </c>
      <c r="AA1463" s="102">
        <v>0</v>
      </c>
      <c r="AB1463" s="13" t="str">
        <v>E25</v>
      </c>
    </row>
    <row r="1464" spans="1:28" x14ac:dyDescent="0.25">
      <c r="A1464" s="103">
        <v>45737</v>
      </c>
      <c r="B1464" s="102" t="str">
        <v>EuroAirlines</v>
      </c>
      <c r="C1464" s="102" t="str">
        <v>Distributor</v>
      </c>
      <c r="D1464" s="102" t="str">
        <v>AMADEUS</v>
      </c>
      <c r="E1464" s="102" t="str">
        <v>11LHTR</v>
      </c>
      <c r="F1464" s="102" t="str">
        <v>OW</v>
      </c>
      <c r="G1464" s="102" t="str">
        <v>Outbound</v>
      </c>
      <c r="H1464" s="102" t="str">
        <v>SE5446</v>
      </c>
      <c r="I1464" s="103" t="str">
        <v>SSH-NAP</v>
      </c>
      <c r="J1464" s="135">
        <v>45772</v>
      </c>
      <c r="K1464" s="102">
        <v>0</v>
      </c>
      <c r="L1464" s="102">
        <v>0</v>
      </c>
      <c r="M1464" s="102">
        <v>0</v>
      </c>
      <c r="N1464" s="102">
        <v>0</v>
      </c>
      <c r="O1464" s="102">
        <v>0</v>
      </c>
      <c r="P1464" s="102">
        <v>0</v>
      </c>
      <c r="Q1464" s="102" t="str">
        <v>Reissued</v>
      </c>
      <c r="R1464" s="102" t="str">
        <v>Reissued</v>
      </c>
      <c r="S1464" s="102" t="str">
        <v>SSH</v>
      </c>
      <c r="T1464" s="102" t="str">
        <v>NAP</v>
      </c>
      <c r="U1464" s="102" t="str">
        <v>NAP</v>
      </c>
      <c r="V1464" s="102">
        <v>5</v>
      </c>
      <c r="W1464" s="102">
        <v>35</v>
      </c>
      <c r="X1464" s="102" t="str">
        <v>E25-09B</v>
      </c>
      <c r="Y1464" s="102">
        <v>95</v>
      </c>
      <c r="Z1464" s="102">
        <v>95</v>
      </c>
      <c r="AA1464" s="102">
        <v>0</v>
      </c>
      <c r="AB1464" s="13" t="str">
        <v>E25</v>
      </c>
    </row>
    <row r="1465" spans="1:28" x14ac:dyDescent="0.25">
      <c r="A1465" s="103">
        <v>45737</v>
      </c>
      <c r="B1465" s="102" t="str">
        <v>EuroAirlines</v>
      </c>
      <c r="C1465" s="102" t="str">
        <v>Distributor</v>
      </c>
      <c r="D1465" s="102" t="str">
        <v>AMADEUS</v>
      </c>
      <c r="E1465" s="102" t="str">
        <v>11LLPY</v>
      </c>
      <c r="F1465" s="102" t="str">
        <v>OW</v>
      </c>
      <c r="G1465" s="102" t="str">
        <v>Outbound</v>
      </c>
      <c r="H1465" s="102" t="str">
        <v>SE5447</v>
      </c>
      <c r="I1465" s="103" t="str">
        <v>NAP-SSH</v>
      </c>
      <c r="J1465" s="135">
        <v>45772</v>
      </c>
      <c r="K1465" s="102">
        <v>1</v>
      </c>
      <c r="L1465" s="102">
        <v>1</v>
      </c>
      <c r="M1465" s="102">
        <v>150</v>
      </c>
      <c r="N1465" s="102">
        <v>34.04</v>
      </c>
      <c r="O1465" s="102">
        <v>40</v>
      </c>
      <c r="P1465" s="102">
        <v>224.04</v>
      </c>
      <c r="Q1465" s="102" t="str">
        <v>Confirmed</v>
      </c>
      <c r="R1465" s="102" t="str">
        <v>Closed Deal</v>
      </c>
      <c r="S1465" s="102" t="str">
        <v>NAP</v>
      </c>
      <c r="T1465" s="102" t="str">
        <v>SSH</v>
      </c>
      <c r="U1465" s="102" t="str">
        <v>NAP</v>
      </c>
      <c r="V1465" s="102">
        <v>5</v>
      </c>
      <c r="W1465" s="102">
        <v>35</v>
      </c>
      <c r="X1465" s="102" t="str">
        <v>E25-09B</v>
      </c>
      <c r="Y1465" s="102">
        <v>65</v>
      </c>
      <c r="Z1465" s="102">
        <v>48</v>
      </c>
      <c r="AA1465" s="102">
        <v>17</v>
      </c>
      <c r="AB1465" s="13" t="str">
        <v>E25</v>
      </c>
    </row>
    <row r="1466" spans="1:28" x14ac:dyDescent="0.25">
      <c r="A1466" s="103">
        <v>45737</v>
      </c>
      <c r="B1466" s="102" t="str">
        <v>EuroAirlines</v>
      </c>
      <c r="C1466" s="102" t="str">
        <v>Distributor</v>
      </c>
      <c r="D1466" s="102" t="str">
        <v>AMADEUS</v>
      </c>
      <c r="E1466" s="102" t="str">
        <v>11LLNF</v>
      </c>
      <c r="F1466" s="102" t="str">
        <v>OW</v>
      </c>
      <c r="G1466" s="102" t="str">
        <v>Outbound</v>
      </c>
      <c r="H1466" s="102" t="str">
        <v>4S6018</v>
      </c>
      <c r="I1466" s="103" t="str">
        <v>NAP-SSH</v>
      </c>
      <c r="J1466" s="135">
        <v>45772</v>
      </c>
      <c r="K1466" s="102">
        <v>1</v>
      </c>
      <c r="L1466" s="102">
        <v>1</v>
      </c>
      <c r="M1466" s="102">
        <v>230</v>
      </c>
      <c r="N1466" s="102">
        <v>34.04</v>
      </c>
      <c r="O1466" s="102">
        <v>40</v>
      </c>
      <c r="P1466" s="102">
        <v>304.04000000000002</v>
      </c>
      <c r="Q1466" s="102" t="str">
        <v>Confirmed</v>
      </c>
      <c r="R1466" s="102" t="str">
        <v>Closed Deal</v>
      </c>
      <c r="S1466" s="102" t="str">
        <v>NAP</v>
      </c>
      <c r="T1466" s="102" t="str">
        <v>SSH</v>
      </c>
      <c r="U1466" s="102" t="str">
        <v>NAP</v>
      </c>
      <c r="V1466" s="102">
        <v>5</v>
      </c>
      <c r="W1466" s="102">
        <v>35</v>
      </c>
      <c r="X1466" s="102" t="str">
        <v>E25-08</v>
      </c>
      <c r="Y1466" s="102">
        <v>186</v>
      </c>
      <c r="Z1466" s="102">
        <v>184</v>
      </c>
      <c r="AA1466" s="102">
        <v>2</v>
      </c>
      <c r="AB1466" s="13" t="str">
        <v>E25</v>
      </c>
    </row>
    <row r="1467" spans="1:28" x14ac:dyDescent="0.25">
      <c r="A1467" s="103">
        <v>45737</v>
      </c>
      <c r="B1467" s="102" t="str">
        <v>EuroAirlines</v>
      </c>
      <c r="C1467" s="102" t="str">
        <v>Distributor</v>
      </c>
      <c r="D1467" s="102" t="str">
        <v>AMADEUS</v>
      </c>
      <c r="E1467" s="102" t="str">
        <v>11LLNG</v>
      </c>
      <c r="F1467" s="102" t="str">
        <v>OW</v>
      </c>
      <c r="G1467" s="102" t="str">
        <v>Outbound</v>
      </c>
      <c r="H1467" s="102" t="str">
        <v>4S6017</v>
      </c>
      <c r="I1467" s="103" t="str">
        <v>SSH-NAP</v>
      </c>
      <c r="J1467" s="135">
        <v>45779</v>
      </c>
      <c r="K1467" s="102">
        <v>1</v>
      </c>
      <c r="L1467" s="102">
        <v>1</v>
      </c>
      <c r="M1467" s="102">
        <v>220</v>
      </c>
      <c r="N1467" s="102">
        <v>38.92</v>
      </c>
      <c r="O1467" s="102">
        <v>40</v>
      </c>
      <c r="P1467" s="102">
        <v>298.92</v>
      </c>
      <c r="Q1467" s="102" t="str">
        <v>Confirmed</v>
      </c>
      <c r="R1467" s="102" t="str">
        <v>Closed Deal</v>
      </c>
      <c r="S1467" s="102" t="str">
        <v>SSH</v>
      </c>
      <c r="T1467" s="102" t="str">
        <v>NAP</v>
      </c>
      <c r="U1467" s="102" t="str">
        <v>NAP</v>
      </c>
      <c r="V1467" s="102">
        <v>5</v>
      </c>
      <c r="W1467" s="102">
        <v>42</v>
      </c>
      <c r="X1467" s="102" t="str">
        <v>E25-08</v>
      </c>
      <c r="Y1467" s="102">
        <v>186</v>
      </c>
      <c r="Z1467" s="102">
        <v>186</v>
      </c>
      <c r="AA1467" s="102">
        <v>0</v>
      </c>
      <c r="AB1467" s="13" t="str">
        <v>E25</v>
      </c>
    </row>
    <row r="1468" spans="1:28" x14ac:dyDescent="0.25">
      <c r="A1468" s="103">
        <v>45737</v>
      </c>
      <c r="B1468" s="102" t="str">
        <v>EuroAirlines</v>
      </c>
      <c r="C1468" s="102" t="str">
        <v>Distributor</v>
      </c>
      <c r="D1468" s="102" t="str">
        <v>AMADEUS</v>
      </c>
      <c r="E1468" s="102" t="str">
        <v>11LLMG</v>
      </c>
      <c r="F1468" s="102" t="str">
        <v>OW</v>
      </c>
      <c r="G1468" s="102" t="str">
        <v>Outbound</v>
      </c>
      <c r="H1468" s="102" t="str">
        <v>4S6018</v>
      </c>
      <c r="I1468" s="103" t="str">
        <v>NAP-SSH</v>
      </c>
      <c r="J1468" s="135">
        <v>45772</v>
      </c>
      <c r="K1468" s="102">
        <v>1</v>
      </c>
      <c r="L1468" s="102">
        <v>1</v>
      </c>
      <c r="M1468" s="102">
        <v>280</v>
      </c>
      <c r="N1468" s="102">
        <v>34.04</v>
      </c>
      <c r="O1468" s="102">
        <v>40</v>
      </c>
      <c r="P1468" s="102">
        <v>354.04</v>
      </c>
      <c r="Q1468" s="102" t="str">
        <v>Confirmed</v>
      </c>
      <c r="R1468" s="102" t="str">
        <v>Closed Deal</v>
      </c>
      <c r="S1468" s="102" t="str">
        <v>NAP</v>
      </c>
      <c r="T1468" s="102" t="str">
        <v>SSH</v>
      </c>
      <c r="U1468" s="102" t="str">
        <v>NAP</v>
      </c>
      <c r="V1468" s="102">
        <v>5</v>
      </c>
      <c r="W1468" s="102">
        <v>35</v>
      </c>
      <c r="X1468" s="102" t="str">
        <v>E25-08</v>
      </c>
      <c r="Y1468" s="102">
        <v>186</v>
      </c>
      <c r="Z1468" s="102">
        <v>184</v>
      </c>
      <c r="AA1468" s="102">
        <v>2</v>
      </c>
      <c r="AB1468" s="13" t="str">
        <v>E25</v>
      </c>
    </row>
    <row r="1469" spans="1:28" x14ac:dyDescent="0.25">
      <c r="A1469" s="103">
        <v>45737</v>
      </c>
      <c r="B1469" s="102" t="str">
        <v>EuroAirlines</v>
      </c>
      <c r="C1469" s="102" t="str">
        <v>Distributor</v>
      </c>
      <c r="D1469" s="102" t="str">
        <v>AMADEUS</v>
      </c>
      <c r="E1469" s="102" t="str">
        <v>11LLMH</v>
      </c>
      <c r="F1469" s="102" t="str">
        <v>OW</v>
      </c>
      <c r="G1469" s="102" t="str">
        <v>Outbound</v>
      </c>
      <c r="H1469" s="102" t="str">
        <v>SE5446</v>
      </c>
      <c r="I1469" s="103" t="str">
        <v>SSH-NAP</v>
      </c>
      <c r="J1469" s="135">
        <v>45779</v>
      </c>
      <c r="K1469" s="102">
        <v>1</v>
      </c>
      <c r="L1469" s="102">
        <v>1</v>
      </c>
      <c r="M1469" s="102">
        <v>200</v>
      </c>
      <c r="N1469" s="102">
        <v>38.92</v>
      </c>
      <c r="O1469" s="102">
        <v>40</v>
      </c>
      <c r="P1469" s="102">
        <v>278.92</v>
      </c>
      <c r="Q1469" s="102" t="str">
        <v>Confirmed</v>
      </c>
      <c r="R1469" s="102" t="str">
        <v>Closed Deal</v>
      </c>
      <c r="S1469" s="102" t="str">
        <v>SSH</v>
      </c>
      <c r="T1469" s="102" t="str">
        <v>NAP</v>
      </c>
      <c r="U1469" s="102" t="str">
        <v>NAP</v>
      </c>
      <c r="V1469" s="102">
        <v>5</v>
      </c>
      <c r="W1469" s="102">
        <v>42</v>
      </c>
      <c r="X1469" s="102" t="str">
        <v>E25-09B</v>
      </c>
      <c r="Y1469" s="102">
        <v>73</v>
      </c>
      <c r="Z1469" s="102">
        <v>73</v>
      </c>
      <c r="AA1469" s="102">
        <v>0</v>
      </c>
      <c r="AB1469" s="13" t="str">
        <v>E25</v>
      </c>
    </row>
    <row r="1470" spans="1:28" x14ac:dyDescent="0.25">
      <c r="A1470" s="103">
        <v>45737</v>
      </c>
      <c r="B1470" s="102" t="str">
        <v>EuroAirlines</v>
      </c>
      <c r="C1470" s="102" t="str">
        <v>Distributor</v>
      </c>
      <c r="D1470" s="102" t="str">
        <v>AMADEUS</v>
      </c>
      <c r="E1470" s="102" t="str">
        <v>11LLNF</v>
      </c>
      <c r="F1470" s="102" t="str">
        <v>OW</v>
      </c>
      <c r="G1470" s="102" t="str">
        <v>Outbound</v>
      </c>
      <c r="H1470" s="102" t="str">
        <v>4S6018</v>
      </c>
      <c r="I1470" s="103" t="str">
        <v>NAP-SSH</v>
      </c>
      <c r="J1470" s="135">
        <v>45772</v>
      </c>
      <c r="K1470" s="102">
        <v>1</v>
      </c>
      <c r="L1470" s="102">
        <v>1</v>
      </c>
      <c r="M1470" s="102">
        <v>280</v>
      </c>
      <c r="N1470" s="102">
        <v>34.04</v>
      </c>
      <c r="O1470" s="102">
        <v>40</v>
      </c>
      <c r="P1470" s="102">
        <v>354.04</v>
      </c>
      <c r="Q1470" s="102" t="str">
        <v>Confirmed</v>
      </c>
      <c r="R1470" s="102" t="str">
        <v>Closed Deal</v>
      </c>
      <c r="S1470" s="102" t="str">
        <v>NAP</v>
      </c>
      <c r="T1470" s="102" t="str">
        <v>SSH</v>
      </c>
      <c r="U1470" s="102" t="str">
        <v>NAP</v>
      </c>
      <c r="V1470" s="102">
        <v>5</v>
      </c>
      <c r="W1470" s="102">
        <v>35</v>
      </c>
      <c r="X1470" s="102" t="str">
        <v>E25-08</v>
      </c>
      <c r="Y1470" s="102">
        <v>186</v>
      </c>
      <c r="Z1470" s="102">
        <v>184</v>
      </c>
      <c r="AA1470" s="102">
        <v>2</v>
      </c>
      <c r="AB1470" s="13" t="str">
        <v>E25</v>
      </c>
    </row>
    <row r="1471" spans="1:28" x14ac:dyDescent="0.25">
      <c r="A1471" s="103">
        <v>45737</v>
      </c>
      <c r="B1471" s="102" t="str">
        <v>EuroAirlines</v>
      </c>
      <c r="C1471" s="102" t="str">
        <v>Distributor</v>
      </c>
      <c r="D1471" s="102" t="str">
        <v>AMADEUS</v>
      </c>
      <c r="E1471" s="102" t="str">
        <v>11LLNG</v>
      </c>
      <c r="F1471" s="102" t="str">
        <v>OW</v>
      </c>
      <c r="G1471" s="102" t="str">
        <v>Outbound</v>
      </c>
      <c r="H1471" s="102" t="str">
        <v>4S6017</v>
      </c>
      <c r="I1471" s="103" t="str">
        <v>SSH-NAP</v>
      </c>
      <c r="J1471" s="135">
        <v>45779</v>
      </c>
      <c r="K1471" s="102">
        <v>1</v>
      </c>
      <c r="L1471" s="102">
        <v>1</v>
      </c>
      <c r="M1471" s="102">
        <v>270</v>
      </c>
      <c r="N1471" s="102">
        <v>38.92</v>
      </c>
      <c r="O1471" s="102">
        <v>40</v>
      </c>
      <c r="P1471" s="102">
        <v>348.92</v>
      </c>
      <c r="Q1471" s="102" t="str">
        <v>Confirmed</v>
      </c>
      <c r="R1471" s="102" t="str">
        <v>Closed Deal</v>
      </c>
      <c r="S1471" s="102" t="str">
        <v>SSH</v>
      </c>
      <c r="T1471" s="102" t="str">
        <v>NAP</v>
      </c>
      <c r="U1471" s="102" t="str">
        <v>NAP</v>
      </c>
      <c r="V1471" s="102">
        <v>5</v>
      </c>
      <c r="W1471" s="102">
        <v>42</v>
      </c>
      <c r="X1471" s="102" t="str">
        <v>E25-08</v>
      </c>
      <c r="Y1471" s="102">
        <v>186</v>
      </c>
      <c r="Z1471" s="102">
        <v>186</v>
      </c>
      <c r="AA1471" s="102">
        <v>0</v>
      </c>
      <c r="AB1471" s="13" t="str">
        <v>E25</v>
      </c>
    </row>
    <row r="1472" spans="1:28" x14ac:dyDescent="0.25">
      <c r="A1472" s="103">
        <v>45737</v>
      </c>
      <c r="B1472" s="102" t="str">
        <v>EuroAirlines</v>
      </c>
      <c r="C1472" s="102" t="str">
        <v>Distributor</v>
      </c>
      <c r="D1472" s="102" t="str">
        <v>AMADEUS</v>
      </c>
      <c r="E1472" s="102" t="str">
        <v>11LLLU</v>
      </c>
      <c r="F1472" s="102" t="str">
        <v>OW</v>
      </c>
      <c r="G1472" s="102" t="str">
        <v>Outbound</v>
      </c>
      <c r="H1472" s="102" t="str">
        <v>4S6005</v>
      </c>
      <c r="I1472" s="103" t="str">
        <v>SSH-MXP</v>
      </c>
      <c r="J1472" s="135">
        <v>45779</v>
      </c>
      <c r="K1472" s="102">
        <v>1</v>
      </c>
      <c r="L1472" s="102">
        <v>1</v>
      </c>
      <c r="M1472" s="102">
        <v>300</v>
      </c>
      <c r="N1472" s="102">
        <v>38.99</v>
      </c>
      <c r="O1472" s="102">
        <v>40</v>
      </c>
      <c r="P1472" s="102">
        <v>378.99</v>
      </c>
      <c r="Q1472" s="102" t="str">
        <v>Confirmed</v>
      </c>
      <c r="R1472" s="102" t="str">
        <v>Closed Deal</v>
      </c>
      <c r="S1472" s="102" t="str">
        <v>SSH</v>
      </c>
      <c r="T1472" s="102" t="str">
        <v>MXP</v>
      </c>
      <c r="U1472" s="102" t="str">
        <v>MXP</v>
      </c>
      <c r="V1472" s="102">
        <v>5</v>
      </c>
      <c r="W1472" s="102">
        <v>42</v>
      </c>
      <c r="X1472" s="102" t="str">
        <v>E25-04</v>
      </c>
      <c r="Y1472" s="102">
        <v>186</v>
      </c>
      <c r="Z1472" s="102">
        <v>185</v>
      </c>
      <c r="AA1472" s="102">
        <v>1</v>
      </c>
      <c r="AB1472" s="13" t="str">
        <v>E25</v>
      </c>
    </row>
    <row r="1473" spans="1:28" x14ac:dyDescent="0.25">
      <c r="A1473" s="103">
        <v>45737</v>
      </c>
      <c r="B1473" s="102" t="str">
        <v>EuroAirlines</v>
      </c>
      <c r="C1473" s="102" t="str">
        <v>Distributor</v>
      </c>
      <c r="D1473" s="102" t="str">
        <v>AMADEUS</v>
      </c>
      <c r="E1473" s="102" t="str">
        <v>11LLLU</v>
      </c>
      <c r="F1473" s="102" t="str">
        <v>OW</v>
      </c>
      <c r="G1473" s="102" t="str">
        <v>Outbound</v>
      </c>
      <c r="H1473" s="102" t="str">
        <v>4S6005</v>
      </c>
      <c r="I1473" s="103" t="str">
        <v>SSH-MXP</v>
      </c>
      <c r="J1473" s="135">
        <v>45779</v>
      </c>
      <c r="K1473" s="102">
        <v>1</v>
      </c>
      <c r="L1473" s="102">
        <v>1</v>
      </c>
      <c r="M1473" s="102">
        <v>225</v>
      </c>
      <c r="N1473" s="102">
        <v>38.99</v>
      </c>
      <c r="O1473" s="102">
        <v>40</v>
      </c>
      <c r="P1473" s="102">
        <v>303.99</v>
      </c>
      <c r="Q1473" s="102" t="str">
        <v>Confirmed</v>
      </c>
      <c r="R1473" s="102" t="str">
        <v>Closed Deal</v>
      </c>
      <c r="S1473" s="102" t="str">
        <v>SSH</v>
      </c>
      <c r="T1473" s="102" t="str">
        <v>MXP</v>
      </c>
      <c r="U1473" s="102" t="str">
        <v>MXP</v>
      </c>
      <c r="V1473" s="102">
        <v>5</v>
      </c>
      <c r="W1473" s="102">
        <v>42</v>
      </c>
      <c r="X1473" s="102" t="str">
        <v>E25-04</v>
      </c>
      <c r="Y1473" s="102">
        <v>186</v>
      </c>
      <c r="Z1473" s="102">
        <v>185</v>
      </c>
      <c r="AA1473" s="102">
        <v>1</v>
      </c>
      <c r="AB1473" s="13" t="str">
        <v>E25</v>
      </c>
    </row>
    <row r="1474" spans="1:28" x14ac:dyDescent="0.25">
      <c r="A1474" s="103">
        <v>45737</v>
      </c>
      <c r="B1474" s="102" t="str">
        <v>EuroAirlines</v>
      </c>
      <c r="C1474" s="102" t="str">
        <v>Distributor</v>
      </c>
      <c r="D1474" s="102" t="str">
        <v>AMADEUS</v>
      </c>
      <c r="E1474" s="102" t="str">
        <v>11LLLU</v>
      </c>
      <c r="F1474" s="102" t="str">
        <v>OW</v>
      </c>
      <c r="G1474" s="102" t="str">
        <v>Outbound</v>
      </c>
      <c r="H1474" s="102" t="str">
        <v>4S6005</v>
      </c>
      <c r="I1474" s="103" t="str">
        <v>SSH-MXP</v>
      </c>
      <c r="J1474" s="135">
        <v>45779</v>
      </c>
      <c r="K1474" s="102">
        <v>1</v>
      </c>
      <c r="L1474" s="102">
        <v>1</v>
      </c>
      <c r="M1474" s="102">
        <v>300</v>
      </c>
      <c r="N1474" s="102">
        <v>38.99</v>
      </c>
      <c r="O1474" s="102">
        <v>40</v>
      </c>
      <c r="P1474" s="102">
        <v>378.99</v>
      </c>
      <c r="Q1474" s="102" t="str">
        <v>Confirmed</v>
      </c>
      <c r="R1474" s="102" t="str">
        <v>Closed Deal</v>
      </c>
      <c r="S1474" s="102" t="str">
        <v>SSH</v>
      </c>
      <c r="T1474" s="102" t="str">
        <v>MXP</v>
      </c>
      <c r="U1474" s="102" t="str">
        <v>MXP</v>
      </c>
      <c r="V1474" s="102">
        <v>5</v>
      </c>
      <c r="W1474" s="102">
        <v>42</v>
      </c>
      <c r="X1474" s="102" t="str">
        <v>E25-04</v>
      </c>
      <c r="Y1474" s="102">
        <v>186</v>
      </c>
      <c r="Z1474" s="102">
        <v>185</v>
      </c>
      <c r="AA1474" s="102">
        <v>1</v>
      </c>
      <c r="AB1474" s="13" t="str">
        <v>E25</v>
      </c>
    </row>
    <row r="1475" spans="1:28" x14ac:dyDescent="0.25">
      <c r="A1475" s="103">
        <v>45737</v>
      </c>
      <c r="B1475" s="102" t="str">
        <v>EuroAirlines</v>
      </c>
      <c r="C1475" s="102" t="str">
        <v>Distributor</v>
      </c>
      <c r="D1475" s="102" t="str">
        <v>AMADEUS</v>
      </c>
      <c r="E1475" s="102" t="str">
        <v>11LLPY</v>
      </c>
      <c r="F1475" s="102" t="str">
        <v>OW</v>
      </c>
      <c r="G1475" s="102" t="str">
        <v>Outbound</v>
      </c>
      <c r="H1475" s="102" t="str">
        <v>SE5447</v>
      </c>
      <c r="I1475" s="103" t="str">
        <v>NAP-SSH</v>
      </c>
      <c r="J1475" s="135">
        <v>45772</v>
      </c>
      <c r="K1475" s="102">
        <v>1</v>
      </c>
      <c r="L1475" s="102">
        <v>1</v>
      </c>
      <c r="M1475" s="102">
        <v>150</v>
      </c>
      <c r="N1475" s="102">
        <v>34.04</v>
      </c>
      <c r="O1475" s="102">
        <v>40</v>
      </c>
      <c r="P1475" s="102">
        <v>224.04</v>
      </c>
      <c r="Q1475" s="102" t="str">
        <v>Confirmed</v>
      </c>
      <c r="R1475" s="102" t="str">
        <v>Closed Deal</v>
      </c>
      <c r="S1475" s="102" t="str">
        <v>NAP</v>
      </c>
      <c r="T1475" s="102" t="str">
        <v>SSH</v>
      </c>
      <c r="U1475" s="102" t="str">
        <v>NAP</v>
      </c>
      <c r="V1475" s="102">
        <v>5</v>
      </c>
      <c r="W1475" s="102">
        <v>35</v>
      </c>
      <c r="X1475" s="102" t="str">
        <v>E25-09B</v>
      </c>
      <c r="Y1475" s="102">
        <v>65</v>
      </c>
      <c r="Z1475" s="102">
        <v>48</v>
      </c>
      <c r="AA1475" s="102">
        <v>17</v>
      </c>
      <c r="AB1475" s="13" t="str">
        <v>E25</v>
      </c>
    </row>
    <row r="1476" spans="1:28" x14ac:dyDescent="0.25">
      <c r="A1476" s="103">
        <v>45737</v>
      </c>
      <c r="B1476" s="102" t="str">
        <v>EuroAirlines</v>
      </c>
      <c r="C1476" s="102" t="str">
        <v>Distributor</v>
      </c>
      <c r="D1476" s="102" t="str">
        <v>AMADEUS</v>
      </c>
      <c r="E1476" s="102" t="str">
        <v>11LLMG</v>
      </c>
      <c r="F1476" s="102" t="str">
        <v>OW</v>
      </c>
      <c r="G1476" s="102" t="str">
        <v>Outbound</v>
      </c>
      <c r="H1476" s="102" t="str">
        <v>4S6018</v>
      </c>
      <c r="I1476" s="103" t="str">
        <v>NAP-SSH</v>
      </c>
      <c r="J1476" s="135">
        <v>45772</v>
      </c>
      <c r="K1476" s="102">
        <v>1</v>
      </c>
      <c r="L1476" s="102">
        <v>1</v>
      </c>
      <c r="M1476" s="102">
        <v>200</v>
      </c>
      <c r="N1476" s="102">
        <v>34.04</v>
      </c>
      <c r="O1476" s="102">
        <v>40</v>
      </c>
      <c r="P1476" s="102">
        <v>274.04000000000002</v>
      </c>
      <c r="Q1476" s="102" t="str">
        <v>Confirmed</v>
      </c>
      <c r="R1476" s="102" t="str">
        <v>Closed Deal</v>
      </c>
      <c r="S1476" s="102" t="str">
        <v>NAP</v>
      </c>
      <c r="T1476" s="102" t="str">
        <v>SSH</v>
      </c>
      <c r="U1476" s="102" t="str">
        <v>NAP</v>
      </c>
      <c r="V1476" s="102">
        <v>5</v>
      </c>
      <c r="W1476" s="102">
        <v>35</v>
      </c>
      <c r="X1476" s="102" t="str">
        <v>E25-08</v>
      </c>
      <c r="Y1476" s="102">
        <v>186</v>
      </c>
      <c r="Z1476" s="102">
        <v>184</v>
      </c>
      <c r="AA1476" s="102">
        <v>2</v>
      </c>
      <c r="AB1476" s="13" t="str">
        <v>E25</v>
      </c>
    </row>
    <row r="1477" spans="1:28" x14ac:dyDescent="0.25">
      <c r="A1477" s="103">
        <v>45737</v>
      </c>
      <c r="B1477" s="102" t="str">
        <v>EuroAirlines</v>
      </c>
      <c r="C1477" s="102" t="str">
        <v>Distributor</v>
      </c>
      <c r="D1477" s="102" t="str">
        <v>AMADEUS</v>
      </c>
      <c r="E1477" s="102" t="str">
        <v>11LLMH</v>
      </c>
      <c r="F1477" s="102" t="str">
        <v>OW</v>
      </c>
      <c r="G1477" s="102" t="str">
        <v>Outbound</v>
      </c>
      <c r="H1477" s="102" t="str">
        <v>SE5446</v>
      </c>
      <c r="I1477" s="103" t="str">
        <v>SSH-NAP</v>
      </c>
      <c r="J1477" s="135">
        <v>45779</v>
      </c>
      <c r="K1477" s="102">
        <v>1</v>
      </c>
      <c r="L1477" s="102">
        <v>1</v>
      </c>
      <c r="M1477" s="102">
        <v>200</v>
      </c>
      <c r="N1477" s="102">
        <v>38.92</v>
      </c>
      <c r="O1477" s="102">
        <v>40</v>
      </c>
      <c r="P1477" s="102">
        <v>278.92</v>
      </c>
      <c r="Q1477" s="102" t="str">
        <v>Confirmed</v>
      </c>
      <c r="R1477" s="102" t="str">
        <v>Closed Deal</v>
      </c>
      <c r="S1477" s="102" t="str">
        <v>SSH</v>
      </c>
      <c r="T1477" s="102" t="str">
        <v>NAP</v>
      </c>
      <c r="U1477" s="102" t="str">
        <v>NAP</v>
      </c>
      <c r="V1477" s="102">
        <v>5</v>
      </c>
      <c r="W1477" s="102">
        <v>42</v>
      </c>
      <c r="X1477" s="102" t="str">
        <v>E25-09B</v>
      </c>
      <c r="Y1477" s="102">
        <v>73</v>
      </c>
      <c r="Z1477" s="102">
        <v>73</v>
      </c>
      <c r="AA1477" s="102">
        <v>0</v>
      </c>
      <c r="AB1477" s="13" t="str">
        <v>E25</v>
      </c>
    </row>
    <row r="1478" spans="1:28" x14ac:dyDescent="0.25">
      <c r="A1478" s="103">
        <v>45737</v>
      </c>
      <c r="B1478" s="102" t="str">
        <v>EuroAirlines</v>
      </c>
      <c r="C1478" s="102" t="str">
        <v>Distributor</v>
      </c>
      <c r="D1478" s="102" t="str">
        <v>AMADEUS</v>
      </c>
      <c r="E1478" s="102" t="str">
        <v>11LLMG</v>
      </c>
      <c r="F1478" s="102" t="str">
        <v>OW</v>
      </c>
      <c r="G1478" s="102" t="str">
        <v>Outbound</v>
      </c>
      <c r="H1478" s="102" t="str">
        <v>4S6018</v>
      </c>
      <c r="I1478" s="103" t="str">
        <v>NAP-SSH</v>
      </c>
      <c r="J1478" s="135">
        <v>45772</v>
      </c>
      <c r="K1478" s="102">
        <v>1</v>
      </c>
      <c r="L1478" s="102">
        <v>1</v>
      </c>
      <c r="M1478" s="102">
        <v>200</v>
      </c>
      <c r="N1478" s="102">
        <v>34.04</v>
      </c>
      <c r="O1478" s="102">
        <v>40</v>
      </c>
      <c r="P1478" s="102">
        <v>274.04000000000002</v>
      </c>
      <c r="Q1478" s="102" t="str">
        <v>Confirmed</v>
      </c>
      <c r="R1478" s="102" t="str">
        <v>Closed Deal</v>
      </c>
      <c r="S1478" s="102" t="str">
        <v>NAP</v>
      </c>
      <c r="T1478" s="102" t="str">
        <v>SSH</v>
      </c>
      <c r="U1478" s="102" t="str">
        <v>NAP</v>
      </c>
      <c r="V1478" s="102">
        <v>5</v>
      </c>
      <c r="W1478" s="102">
        <v>35</v>
      </c>
      <c r="X1478" s="102" t="str">
        <v>E25-08</v>
      </c>
      <c r="Y1478" s="102">
        <v>186</v>
      </c>
      <c r="Z1478" s="102">
        <v>184</v>
      </c>
      <c r="AA1478" s="102">
        <v>2</v>
      </c>
      <c r="AB1478" s="13" t="str">
        <v>E25</v>
      </c>
    </row>
    <row r="1479" spans="1:28" x14ac:dyDescent="0.25">
      <c r="A1479" s="103">
        <v>45737</v>
      </c>
      <c r="B1479" s="102" t="str">
        <v>EuroAirlines</v>
      </c>
      <c r="C1479" s="102" t="str">
        <v>Distributor</v>
      </c>
      <c r="D1479" s="102" t="str">
        <v>AMADEUS</v>
      </c>
      <c r="E1479" s="102" t="str">
        <v>11LLMH</v>
      </c>
      <c r="F1479" s="102" t="str">
        <v>OW</v>
      </c>
      <c r="G1479" s="102" t="str">
        <v>Outbound</v>
      </c>
      <c r="H1479" s="102" t="str">
        <v>SE5446</v>
      </c>
      <c r="I1479" s="103" t="str">
        <v>SSH-NAP</v>
      </c>
      <c r="J1479" s="135">
        <v>45779</v>
      </c>
      <c r="K1479" s="102">
        <v>1</v>
      </c>
      <c r="L1479" s="102">
        <v>1</v>
      </c>
      <c r="M1479" s="102">
        <v>200</v>
      </c>
      <c r="N1479" s="102">
        <v>38.92</v>
      </c>
      <c r="O1479" s="102">
        <v>40</v>
      </c>
      <c r="P1479" s="102">
        <v>278.92</v>
      </c>
      <c r="Q1479" s="102" t="str">
        <v>Confirmed</v>
      </c>
      <c r="R1479" s="102" t="str">
        <v>Closed Deal</v>
      </c>
      <c r="S1479" s="102" t="str">
        <v>SSH</v>
      </c>
      <c r="T1479" s="102" t="str">
        <v>NAP</v>
      </c>
      <c r="U1479" s="102" t="str">
        <v>NAP</v>
      </c>
      <c r="V1479" s="102">
        <v>5</v>
      </c>
      <c r="W1479" s="102">
        <v>42</v>
      </c>
      <c r="X1479" s="102" t="str">
        <v>E25-09B</v>
      </c>
      <c r="Y1479" s="102">
        <v>73</v>
      </c>
      <c r="Z1479" s="102">
        <v>73</v>
      </c>
      <c r="AA1479" s="102">
        <v>0</v>
      </c>
      <c r="AB1479" s="13" t="str">
        <v>E25</v>
      </c>
    </row>
    <row r="1480" spans="1:28" x14ac:dyDescent="0.25">
      <c r="A1480" s="103">
        <v>45740</v>
      </c>
      <c r="B1480" s="102" t="str">
        <v>Genius</v>
      </c>
      <c r="C1480" s="102" t="str">
        <v>Distributor</v>
      </c>
      <c r="D1480" s="102" t="str">
        <v/>
      </c>
      <c r="E1480" s="102" t="str">
        <v/>
      </c>
      <c r="F1480" s="102" t="str">
        <v>OW</v>
      </c>
      <c r="G1480" s="102" t="str">
        <v>Outbound</v>
      </c>
      <c r="H1480" s="102" t="str">
        <v>4S6003</v>
      </c>
      <c r="I1480" s="103" t="str">
        <v>SSH-BRI</v>
      </c>
      <c r="J1480" s="135">
        <v>45885</v>
      </c>
      <c r="K1480" s="102">
        <v>2</v>
      </c>
      <c r="L1480" s="102">
        <v>2</v>
      </c>
      <c r="M1480" s="102">
        <v>240</v>
      </c>
      <c r="N1480" s="102">
        <v>0</v>
      </c>
      <c r="O1480" s="102">
        <v>0</v>
      </c>
      <c r="P1480" s="102">
        <v>480</v>
      </c>
      <c r="Q1480" s="102" t="str">
        <v>Confirmed</v>
      </c>
      <c r="R1480" s="102" t="str">
        <v>Closed Deal</v>
      </c>
      <c r="S1480" s="102" t="str">
        <v>SSH</v>
      </c>
      <c r="T1480" s="102" t="str">
        <v>BRI</v>
      </c>
      <c r="U1480" s="102" t="str">
        <v>BRI</v>
      </c>
      <c r="V1480" s="102">
        <v>6</v>
      </c>
      <c r="W1480" s="102">
        <v>145</v>
      </c>
      <c r="X1480" s="102" t="str">
        <v>S25-01</v>
      </c>
      <c r="Y1480" s="102">
        <v>186</v>
      </c>
      <c r="Z1480" s="102">
        <v>261</v>
      </c>
      <c r="AA1480" s="102">
        <v>-75</v>
      </c>
      <c r="AB1480" s="13" t="str">
        <v>S25</v>
      </c>
    </row>
    <row r="1481" spans="1:28" x14ac:dyDescent="0.25">
      <c r="A1481" s="103">
        <v>45740</v>
      </c>
      <c r="B1481" s="102" t="str">
        <v>Genius</v>
      </c>
      <c r="C1481" s="102" t="str">
        <v>Distributor</v>
      </c>
      <c r="D1481" s="102" t="str">
        <v/>
      </c>
      <c r="E1481" s="102" t="str">
        <v/>
      </c>
      <c r="F1481" s="102" t="str">
        <v>OW</v>
      </c>
      <c r="G1481" s="102" t="str">
        <v>Outbound</v>
      </c>
      <c r="H1481" s="102" t="str">
        <v>4S6004</v>
      </c>
      <c r="I1481" s="103" t="str">
        <v>BRI-SSH</v>
      </c>
      <c r="J1481" s="135">
        <v>45878</v>
      </c>
      <c r="K1481" s="102">
        <v>2</v>
      </c>
      <c r="L1481" s="102">
        <v>2</v>
      </c>
      <c r="M1481" s="102">
        <v>240</v>
      </c>
      <c r="N1481" s="102">
        <v>0</v>
      </c>
      <c r="O1481" s="102">
        <v>0</v>
      </c>
      <c r="P1481" s="102">
        <v>480</v>
      </c>
      <c r="Q1481" s="102" t="str">
        <v>Confirmed</v>
      </c>
      <c r="R1481" s="102" t="str">
        <v>Closed Deal</v>
      </c>
      <c r="S1481" s="102" t="str">
        <v>BRI</v>
      </c>
      <c r="T1481" s="102" t="str">
        <v>SSH</v>
      </c>
      <c r="U1481" s="102" t="str">
        <v>BRI</v>
      </c>
      <c r="V1481" s="102">
        <v>6</v>
      </c>
      <c r="W1481" s="102">
        <v>138</v>
      </c>
      <c r="X1481" s="102" t="str">
        <v>S25-01</v>
      </c>
      <c r="Y1481" s="102">
        <v>186</v>
      </c>
      <c r="Z1481" s="102">
        <v>267</v>
      </c>
      <c r="AA1481" s="102">
        <v>-81</v>
      </c>
      <c r="AB1481" s="13" t="str">
        <v>S25</v>
      </c>
    </row>
    <row r="1482" spans="1:28" x14ac:dyDescent="0.25">
      <c r="A1482" s="103">
        <v>45740</v>
      </c>
      <c r="B1482" s="102" t="str">
        <v>Genius</v>
      </c>
      <c r="C1482" s="102" t="str">
        <v>Distributor</v>
      </c>
      <c r="D1482" s="102" t="str">
        <v/>
      </c>
      <c r="E1482" s="102" t="str">
        <v/>
      </c>
      <c r="F1482" s="102" t="str">
        <v>OW</v>
      </c>
      <c r="G1482" s="102" t="str">
        <v>Outbound</v>
      </c>
      <c r="H1482" s="102" t="str">
        <v>NP8102</v>
      </c>
      <c r="I1482" s="103" t="str">
        <v>NAP-HRG</v>
      </c>
      <c r="J1482" s="135">
        <v>45880</v>
      </c>
      <c r="K1482" s="102">
        <v>2</v>
      </c>
      <c r="L1482" s="102">
        <v>2</v>
      </c>
      <c r="M1482" s="102">
        <v>240</v>
      </c>
      <c r="N1482" s="102">
        <v>0</v>
      </c>
      <c r="O1482" s="102">
        <v>0</v>
      </c>
      <c r="P1482" s="102">
        <v>480</v>
      </c>
      <c r="Q1482" s="102" t="str">
        <v>Confirmed</v>
      </c>
      <c r="R1482" s="102" t="str">
        <v>Closed Deal</v>
      </c>
      <c r="S1482" s="102" t="str">
        <v>NAP</v>
      </c>
      <c r="T1482" s="102" t="str">
        <v>HRG</v>
      </c>
      <c r="U1482" s="102" t="str">
        <v>NAP</v>
      </c>
      <c r="V1482" s="102">
        <v>1</v>
      </c>
      <c r="W1482" s="102">
        <v>140</v>
      </c>
      <c r="X1482" s="102" t="str">
        <v>S25-13</v>
      </c>
      <c r="Y1482" s="102">
        <v>176</v>
      </c>
      <c r="Z1482" s="102">
        <v>166</v>
      </c>
      <c r="AA1482" s="102">
        <v>10</v>
      </c>
      <c r="AB1482" s="13" t="str">
        <v>S25</v>
      </c>
    </row>
    <row r="1483" spans="1:28" x14ac:dyDescent="0.25">
      <c r="A1483" s="103">
        <v>45740</v>
      </c>
      <c r="B1483" s="102" t="str">
        <v>Genius</v>
      </c>
      <c r="C1483" s="102" t="str">
        <v>Distributor</v>
      </c>
      <c r="D1483" s="102" t="str">
        <v/>
      </c>
      <c r="E1483" s="102" t="str">
        <v/>
      </c>
      <c r="F1483" s="102" t="str">
        <v>OW</v>
      </c>
      <c r="G1483" s="102" t="str">
        <v>Outbound</v>
      </c>
      <c r="H1483" s="102" t="str">
        <v>NP8101</v>
      </c>
      <c r="I1483" s="103" t="str">
        <v>HRG-NAP</v>
      </c>
      <c r="J1483" s="135">
        <v>45894</v>
      </c>
      <c r="K1483" s="102">
        <v>2</v>
      </c>
      <c r="L1483" s="102">
        <v>2</v>
      </c>
      <c r="M1483" s="102">
        <v>240</v>
      </c>
      <c r="N1483" s="102">
        <v>0</v>
      </c>
      <c r="O1483" s="102">
        <v>0</v>
      </c>
      <c r="P1483" s="102">
        <v>480</v>
      </c>
      <c r="Q1483" s="102" t="str">
        <v>Confirmed</v>
      </c>
      <c r="R1483" s="102" t="str">
        <v>Closed Deal</v>
      </c>
      <c r="S1483" s="102" t="str">
        <v>HRG</v>
      </c>
      <c r="T1483" s="102" t="str">
        <v>NAP</v>
      </c>
      <c r="U1483" s="102" t="str">
        <v>NAP</v>
      </c>
      <c r="V1483" s="102">
        <v>1</v>
      </c>
      <c r="W1483" s="102">
        <v>154</v>
      </c>
      <c r="X1483" s="102" t="str">
        <v>S25-13</v>
      </c>
      <c r="Y1483" s="102">
        <v>176</v>
      </c>
      <c r="Z1483" s="102">
        <v>166</v>
      </c>
      <c r="AA1483" s="102">
        <v>10</v>
      </c>
      <c r="AB1483" s="13" t="str">
        <v>S25</v>
      </c>
    </row>
    <row r="1484" spans="1:28" x14ac:dyDescent="0.25">
      <c r="A1484" s="103">
        <v>45740</v>
      </c>
      <c r="B1484" s="102" t="str">
        <v>Genius</v>
      </c>
      <c r="C1484" s="102" t="str">
        <v>Distributor</v>
      </c>
      <c r="D1484" s="102" t="str">
        <v/>
      </c>
      <c r="E1484" s="102" t="str">
        <v/>
      </c>
      <c r="F1484" s="102" t="str">
        <v>OW</v>
      </c>
      <c r="G1484" s="102" t="str">
        <v>Outbound</v>
      </c>
      <c r="H1484" s="102" t="str">
        <v>4S6006</v>
      </c>
      <c r="I1484" s="103" t="str">
        <v>FCO-SSH</v>
      </c>
      <c r="J1484" s="135">
        <v>45877</v>
      </c>
      <c r="K1484" s="102">
        <v>1</v>
      </c>
      <c r="L1484" s="102">
        <v>1</v>
      </c>
      <c r="M1484" s="102">
        <v>250</v>
      </c>
      <c r="N1484" s="102">
        <v>0</v>
      </c>
      <c r="O1484" s="102">
        <v>0</v>
      </c>
      <c r="P1484" s="102">
        <v>250</v>
      </c>
      <c r="Q1484" s="102" t="str">
        <v>Confirmed</v>
      </c>
      <c r="R1484" s="102" t="str">
        <v>Closed Deal</v>
      </c>
      <c r="S1484" s="102" t="str">
        <v>FCO</v>
      </c>
      <c r="T1484" s="102" t="str">
        <v>SSH</v>
      </c>
      <c r="U1484" s="102" t="str">
        <v>FCO</v>
      </c>
      <c r="V1484" s="102">
        <v>5</v>
      </c>
      <c r="W1484" s="102">
        <v>137</v>
      </c>
      <c r="X1484" s="102" t="str">
        <v>S25-15</v>
      </c>
      <c r="Y1484" s="102">
        <v>186</v>
      </c>
      <c r="Z1484" s="102">
        <v>90</v>
      </c>
      <c r="AA1484" s="102">
        <v>96</v>
      </c>
      <c r="AB1484" s="13" t="str">
        <v>S25</v>
      </c>
    </row>
    <row r="1485" spans="1:28" x14ac:dyDescent="0.25">
      <c r="A1485" s="103">
        <v>45740</v>
      </c>
      <c r="B1485" s="102" t="str">
        <v>Italgsa-Hakuna</v>
      </c>
      <c r="C1485" s="102" t="str">
        <v>Tour Operator</v>
      </c>
      <c r="D1485" s="102" t="str">
        <v/>
      </c>
      <c r="E1485" s="102" t="str">
        <v/>
      </c>
      <c r="F1485" s="102" t="str">
        <v>RT</v>
      </c>
      <c r="G1485" s="102" t="str">
        <v>Outbound</v>
      </c>
      <c r="H1485" s="102" t="str">
        <v>NE1129</v>
      </c>
      <c r="I1485" s="103" t="str">
        <v>NAP-SSH</v>
      </c>
      <c r="J1485" s="135">
        <v>45866</v>
      </c>
      <c r="K1485" s="102">
        <v>10</v>
      </c>
      <c r="L1485" s="102">
        <v>10</v>
      </c>
      <c r="M1485" s="102">
        <v>235</v>
      </c>
      <c r="N1485" s="102">
        <v>0</v>
      </c>
      <c r="O1485" s="102">
        <v>0</v>
      </c>
      <c r="P1485" s="102">
        <v>2350</v>
      </c>
      <c r="Q1485" s="102" t="str">
        <v>Confirmed</v>
      </c>
      <c r="R1485" s="102" t="str">
        <v>Signed</v>
      </c>
      <c r="S1485" s="102" t="str">
        <v>NAP</v>
      </c>
      <c r="T1485" s="102" t="str">
        <v>SSH</v>
      </c>
      <c r="U1485" s="102" t="str">
        <v>NAP</v>
      </c>
      <c r="V1485" s="102">
        <v>1</v>
      </c>
      <c r="W1485" s="102">
        <v>126</v>
      </c>
      <c r="X1485" s="102" t="str">
        <v>S25-07</v>
      </c>
      <c r="Y1485" s="102">
        <v>179</v>
      </c>
      <c r="Z1485" s="102">
        <v>150</v>
      </c>
      <c r="AA1485" s="102">
        <v>29</v>
      </c>
      <c r="AB1485" s="13" t="str">
        <v>S25</v>
      </c>
    </row>
    <row r="1486" spans="1:28" x14ac:dyDescent="0.25">
      <c r="A1486" s="103">
        <v>45740</v>
      </c>
      <c r="B1486" s="102" t="str">
        <v>Italgsa-Hakuna</v>
      </c>
      <c r="C1486" s="102" t="str">
        <v>Tour Operator</v>
      </c>
      <c r="D1486" s="102" t="str">
        <v/>
      </c>
      <c r="E1486" s="102" t="str">
        <v/>
      </c>
      <c r="F1486" s="102" t="str">
        <v>RT</v>
      </c>
      <c r="G1486" s="102" t="str">
        <v>Outbound</v>
      </c>
      <c r="H1486" s="102" t="str">
        <v>NE1129</v>
      </c>
      <c r="I1486" s="103" t="str">
        <v>NAP-SSH</v>
      </c>
      <c r="J1486" s="135">
        <v>45873</v>
      </c>
      <c r="K1486" s="102">
        <v>10</v>
      </c>
      <c r="L1486" s="102">
        <v>10</v>
      </c>
      <c r="M1486" s="102">
        <v>235</v>
      </c>
      <c r="N1486" s="102">
        <v>0</v>
      </c>
      <c r="O1486" s="102">
        <v>0</v>
      </c>
      <c r="P1486" s="102">
        <v>2350</v>
      </c>
      <c r="Q1486" s="102" t="str">
        <v>Confirmed</v>
      </c>
      <c r="R1486" s="102" t="str">
        <v>Signed</v>
      </c>
      <c r="S1486" s="102" t="str">
        <v>NAP</v>
      </c>
      <c r="T1486" s="102" t="str">
        <v>SSH</v>
      </c>
      <c r="U1486" s="102" t="str">
        <v>NAP</v>
      </c>
      <c r="V1486" s="102">
        <v>1</v>
      </c>
      <c r="W1486" s="102">
        <v>133</v>
      </c>
      <c r="X1486" s="102" t="str">
        <v>S25-07</v>
      </c>
      <c r="Y1486" s="102">
        <v>179</v>
      </c>
      <c r="Z1486" s="102">
        <v>179</v>
      </c>
      <c r="AA1486" s="102">
        <v>0</v>
      </c>
      <c r="AB1486" s="13" t="str">
        <v>S25</v>
      </c>
    </row>
    <row r="1487" spans="1:28" x14ac:dyDescent="0.25">
      <c r="A1487" s="103">
        <v>45740</v>
      </c>
      <c r="B1487" s="102" t="str">
        <v>Italgsa-Hakuna</v>
      </c>
      <c r="C1487" s="102" t="str">
        <v>Tour Operator</v>
      </c>
      <c r="D1487" s="102" t="str">
        <v/>
      </c>
      <c r="E1487" s="102" t="str">
        <v/>
      </c>
      <c r="F1487" s="102" t="str">
        <v>RT</v>
      </c>
      <c r="G1487" s="102" t="str">
        <v>Outbound</v>
      </c>
      <c r="H1487" s="102" t="str">
        <v>NE1129</v>
      </c>
      <c r="I1487" s="103" t="str">
        <v>NAP-SSH</v>
      </c>
      <c r="J1487" s="135">
        <v>45880</v>
      </c>
      <c r="K1487" s="102">
        <v>10</v>
      </c>
      <c r="L1487" s="102">
        <v>10</v>
      </c>
      <c r="M1487" s="102">
        <v>235</v>
      </c>
      <c r="N1487" s="102">
        <v>0</v>
      </c>
      <c r="O1487" s="102">
        <v>0</v>
      </c>
      <c r="P1487" s="102">
        <v>2350</v>
      </c>
      <c r="Q1487" s="102" t="str">
        <v>Confirmed</v>
      </c>
      <c r="R1487" s="102" t="str">
        <v>Signed</v>
      </c>
      <c r="S1487" s="102" t="str">
        <v>NAP</v>
      </c>
      <c r="T1487" s="102" t="str">
        <v>SSH</v>
      </c>
      <c r="U1487" s="102" t="str">
        <v>NAP</v>
      </c>
      <c r="V1487" s="102">
        <v>1</v>
      </c>
      <c r="W1487" s="102">
        <v>140</v>
      </c>
      <c r="X1487" s="102" t="str">
        <v>S25-07</v>
      </c>
      <c r="Y1487" s="102">
        <v>179</v>
      </c>
      <c r="Z1487" s="102">
        <v>174</v>
      </c>
      <c r="AA1487" s="102">
        <v>5</v>
      </c>
      <c r="AB1487" s="13" t="str">
        <v>S25</v>
      </c>
    </row>
    <row r="1488" spans="1:28" x14ac:dyDescent="0.25">
      <c r="A1488" s="103">
        <v>45740</v>
      </c>
      <c r="B1488" s="102" t="str">
        <v>Italgsa-Hakuna</v>
      </c>
      <c r="C1488" s="102" t="str">
        <v>Tour Operator</v>
      </c>
      <c r="D1488" s="102" t="str">
        <v/>
      </c>
      <c r="E1488" s="102" t="str">
        <v/>
      </c>
      <c r="F1488" s="102" t="str">
        <v>RT</v>
      </c>
      <c r="G1488" s="102" t="str">
        <v>Outbound</v>
      </c>
      <c r="H1488" s="102" t="str">
        <v>NE1129</v>
      </c>
      <c r="I1488" s="103" t="str">
        <v>NAP-SSH</v>
      </c>
      <c r="J1488" s="135">
        <v>45887</v>
      </c>
      <c r="K1488" s="102">
        <v>10</v>
      </c>
      <c r="L1488" s="102">
        <v>10</v>
      </c>
      <c r="M1488" s="102">
        <v>235</v>
      </c>
      <c r="N1488" s="102">
        <v>0</v>
      </c>
      <c r="O1488" s="102">
        <v>0</v>
      </c>
      <c r="P1488" s="102">
        <v>2350</v>
      </c>
      <c r="Q1488" s="102" t="str">
        <v>Confirmed</v>
      </c>
      <c r="R1488" s="102" t="str">
        <v>Signed</v>
      </c>
      <c r="S1488" s="102" t="str">
        <v>NAP</v>
      </c>
      <c r="T1488" s="102" t="str">
        <v>SSH</v>
      </c>
      <c r="U1488" s="102" t="str">
        <v>NAP</v>
      </c>
      <c r="V1488" s="102">
        <v>1</v>
      </c>
      <c r="W1488" s="102">
        <v>147</v>
      </c>
      <c r="X1488" s="102" t="str">
        <v>S25-07</v>
      </c>
      <c r="Y1488" s="102">
        <v>179</v>
      </c>
      <c r="Z1488" s="102">
        <v>174</v>
      </c>
      <c r="AA1488" s="102">
        <v>5</v>
      </c>
      <c r="AB1488" s="13" t="str">
        <v>S25</v>
      </c>
    </row>
    <row r="1489" spans="1:28" x14ac:dyDescent="0.25">
      <c r="A1489" s="103">
        <v>45740</v>
      </c>
      <c r="B1489" s="102" t="str">
        <v>Italgsa-Hakuna</v>
      </c>
      <c r="C1489" s="102" t="str">
        <v>Tour Operator</v>
      </c>
      <c r="D1489" s="102" t="str">
        <v/>
      </c>
      <c r="E1489" s="102" t="str">
        <v/>
      </c>
      <c r="F1489" s="102" t="str">
        <v>RT</v>
      </c>
      <c r="G1489" s="102" t="str">
        <v>Outbound</v>
      </c>
      <c r="H1489" s="102" t="str">
        <v>NE1129</v>
      </c>
      <c r="I1489" s="103" t="str">
        <v>NAP-SSH</v>
      </c>
      <c r="J1489" s="135">
        <v>45894</v>
      </c>
      <c r="K1489" s="102">
        <v>10</v>
      </c>
      <c r="L1489" s="102">
        <v>10</v>
      </c>
      <c r="M1489" s="102">
        <v>235</v>
      </c>
      <c r="N1489" s="102">
        <v>0</v>
      </c>
      <c r="O1489" s="102">
        <v>0</v>
      </c>
      <c r="P1489" s="102">
        <v>2350</v>
      </c>
      <c r="Q1489" s="102" t="str">
        <v>Confirmed</v>
      </c>
      <c r="R1489" s="102" t="str">
        <v>Signed</v>
      </c>
      <c r="S1489" s="102" t="str">
        <v>NAP</v>
      </c>
      <c r="T1489" s="102" t="str">
        <v>SSH</v>
      </c>
      <c r="U1489" s="102" t="str">
        <v>NAP</v>
      </c>
      <c r="V1489" s="102">
        <v>1</v>
      </c>
      <c r="W1489" s="102">
        <v>154</v>
      </c>
      <c r="X1489" s="102" t="str">
        <v>S25-07</v>
      </c>
      <c r="Y1489" s="102">
        <v>179</v>
      </c>
      <c r="Z1489" s="102">
        <v>150</v>
      </c>
      <c r="AA1489" s="102">
        <v>29</v>
      </c>
      <c r="AB1489" s="13" t="str">
        <v>S25</v>
      </c>
    </row>
    <row r="1490" spans="1:28" x14ac:dyDescent="0.25">
      <c r="A1490" s="103">
        <v>45740</v>
      </c>
      <c r="B1490" s="102" t="str">
        <v>Italgsa-Hakuna</v>
      </c>
      <c r="C1490" s="102" t="str">
        <v>Tour Operator</v>
      </c>
      <c r="D1490" s="102" t="str">
        <v/>
      </c>
      <c r="E1490" s="102" t="str">
        <v/>
      </c>
      <c r="F1490" s="102" t="str">
        <v>RT</v>
      </c>
      <c r="G1490" s="102" t="str">
        <v>Outbound</v>
      </c>
      <c r="H1490" s="102" t="str">
        <v>NE1129</v>
      </c>
      <c r="I1490" s="103" t="str">
        <v>NAP-SSH</v>
      </c>
      <c r="J1490" s="135">
        <v>45901</v>
      </c>
      <c r="K1490" s="102">
        <v>10</v>
      </c>
      <c r="L1490" s="102">
        <v>10</v>
      </c>
      <c r="M1490" s="102">
        <v>235</v>
      </c>
      <c r="N1490" s="102">
        <v>0</v>
      </c>
      <c r="O1490" s="102">
        <v>0</v>
      </c>
      <c r="P1490" s="102">
        <v>2350</v>
      </c>
      <c r="Q1490" s="102" t="str">
        <v>Confirmed</v>
      </c>
      <c r="R1490" s="102" t="str">
        <v>Signed</v>
      </c>
      <c r="S1490" s="102" t="str">
        <v>NAP</v>
      </c>
      <c r="T1490" s="102" t="str">
        <v>SSH</v>
      </c>
      <c r="U1490" s="102" t="str">
        <v>NAP</v>
      </c>
      <c r="V1490" s="102">
        <v>1</v>
      </c>
      <c r="W1490" s="102">
        <v>161</v>
      </c>
      <c r="X1490" s="102" t="str">
        <v>S25-07</v>
      </c>
      <c r="Y1490" s="102">
        <v>179</v>
      </c>
      <c r="Z1490" s="102">
        <v>102</v>
      </c>
      <c r="AA1490" s="102">
        <v>77</v>
      </c>
      <c r="AB1490" s="13" t="str">
        <v>S25</v>
      </c>
    </row>
    <row r="1491" spans="1:28" x14ac:dyDescent="0.25">
      <c r="A1491" s="103">
        <v>45740</v>
      </c>
      <c r="B1491" s="102" t="str">
        <v>Italgsa-Hakuna</v>
      </c>
      <c r="C1491" s="102" t="str">
        <v>Tour Operator</v>
      </c>
      <c r="D1491" s="102" t="str">
        <v/>
      </c>
      <c r="E1491" s="102" t="str">
        <v/>
      </c>
      <c r="F1491" s="102" t="str">
        <v>RT</v>
      </c>
      <c r="G1491" s="102" t="str">
        <v>Inbound</v>
      </c>
      <c r="H1491" s="102" t="str">
        <v>NE1128</v>
      </c>
      <c r="I1491" s="103" t="str">
        <v>SSH-NAP</v>
      </c>
      <c r="J1491" s="135">
        <v>45873</v>
      </c>
      <c r="K1491" s="102">
        <v>10</v>
      </c>
      <c r="L1491" s="102">
        <v>10</v>
      </c>
      <c r="M1491" s="102">
        <v>235</v>
      </c>
      <c r="N1491" s="102">
        <v>0</v>
      </c>
      <c r="O1491" s="102">
        <v>0</v>
      </c>
      <c r="P1491" s="102">
        <v>2350</v>
      </c>
      <c r="Q1491" s="102" t="str">
        <v>Confirmed</v>
      </c>
      <c r="R1491" s="102" t="str">
        <v>Signed</v>
      </c>
      <c r="S1491" s="102" t="str">
        <v>SSH</v>
      </c>
      <c r="T1491" s="102" t="str">
        <v>NAP</v>
      </c>
      <c r="U1491" s="102" t="str">
        <v>NAP</v>
      </c>
      <c r="V1491" s="102">
        <v>1</v>
      </c>
      <c r="W1491" s="102">
        <v>133</v>
      </c>
      <c r="X1491" s="102" t="str">
        <v>S25-07</v>
      </c>
      <c r="Y1491" s="102">
        <v>179</v>
      </c>
      <c r="Z1491" s="102">
        <v>150</v>
      </c>
      <c r="AA1491" s="102">
        <v>29</v>
      </c>
      <c r="AB1491" s="13" t="str">
        <v>S25</v>
      </c>
    </row>
    <row r="1492" spans="1:28" x14ac:dyDescent="0.25">
      <c r="A1492" s="103">
        <v>45740</v>
      </c>
      <c r="B1492" s="102" t="str">
        <v>Italgsa-Hakuna</v>
      </c>
      <c r="C1492" s="102" t="str">
        <v>Tour Operator</v>
      </c>
      <c r="D1492" s="102" t="str">
        <v/>
      </c>
      <c r="E1492" s="102" t="str">
        <v/>
      </c>
      <c r="F1492" s="102" t="str">
        <v>RT</v>
      </c>
      <c r="G1492" s="102" t="str">
        <v>Inbound</v>
      </c>
      <c r="H1492" s="102" t="str">
        <v>NE1128</v>
      </c>
      <c r="I1492" s="103" t="str">
        <v>SSH-NAP</v>
      </c>
      <c r="J1492" s="135">
        <v>45880</v>
      </c>
      <c r="K1492" s="102">
        <v>10</v>
      </c>
      <c r="L1492" s="102">
        <v>10</v>
      </c>
      <c r="M1492" s="102">
        <v>235</v>
      </c>
      <c r="N1492" s="102">
        <v>0</v>
      </c>
      <c r="O1492" s="102">
        <v>0</v>
      </c>
      <c r="P1492" s="102">
        <v>2350</v>
      </c>
      <c r="Q1492" s="102" t="str">
        <v>Confirmed</v>
      </c>
      <c r="R1492" s="102" t="str">
        <v>Signed</v>
      </c>
      <c r="S1492" s="102" t="str">
        <v>SSH</v>
      </c>
      <c r="T1492" s="102" t="str">
        <v>NAP</v>
      </c>
      <c r="U1492" s="102" t="str">
        <v>NAP</v>
      </c>
      <c r="V1492" s="102">
        <v>1</v>
      </c>
      <c r="W1492" s="102">
        <v>140</v>
      </c>
      <c r="X1492" s="102" t="str">
        <v>S25-07</v>
      </c>
      <c r="Y1492" s="102">
        <v>179</v>
      </c>
      <c r="Z1492" s="102">
        <v>170</v>
      </c>
      <c r="AA1492" s="102">
        <v>9</v>
      </c>
      <c r="AB1492" s="13" t="str">
        <v>S25</v>
      </c>
    </row>
    <row r="1493" spans="1:28" x14ac:dyDescent="0.25">
      <c r="A1493" s="103">
        <v>45740</v>
      </c>
      <c r="B1493" s="102" t="str">
        <v>Italgsa-Hakuna</v>
      </c>
      <c r="C1493" s="102" t="str">
        <v>Tour Operator</v>
      </c>
      <c r="D1493" s="102" t="str">
        <v/>
      </c>
      <c r="E1493" s="102" t="str">
        <v/>
      </c>
      <c r="F1493" s="102" t="str">
        <v>RT</v>
      </c>
      <c r="G1493" s="102" t="str">
        <v>Inbound</v>
      </c>
      <c r="H1493" s="102" t="str">
        <v>NE1128</v>
      </c>
      <c r="I1493" s="103" t="str">
        <v>SSH-NAP</v>
      </c>
      <c r="J1493" s="135">
        <v>45887</v>
      </c>
      <c r="K1493" s="102">
        <v>10</v>
      </c>
      <c r="L1493" s="102">
        <v>10</v>
      </c>
      <c r="M1493" s="102">
        <v>235</v>
      </c>
      <c r="N1493" s="102">
        <v>0</v>
      </c>
      <c r="O1493" s="102">
        <v>0</v>
      </c>
      <c r="P1493" s="102">
        <v>2350</v>
      </c>
      <c r="Q1493" s="102" t="str">
        <v>Confirmed</v>
      </c>
      <c r="R1493" s="102" t="str">
        <v>Signed</v>
      </c>
      <c r="S1493" s="102" t="str">
        <v>SSH</v>
      </c>
      <c r="T1493" s="102" t="str">
        <v>NAP</v>
      </c>
      <c r="U1493" s="102" t="str">
        <v>NAP</v>
      </c>
      <c r="V1493" s="102">
        <v>1</v>
      </c>
      <c r="W1493" s="102">
        <v>147</v>
      </c>
      <c r="X1493" s="102" t="str">
        <v>S25-07</v>
      </c>
      <c r="Y1493" s="102">
        <v>179</v>
      </c>
      <c r="Z1493" s="102">
        <v>179</v>
      </c>
      <c r="AA1493" s="102">
        <v>0</v>
      </c>
      <c r="AB1493" s="13" t="str">
        <v>S25</v>
      </c>
    </row>
    <row r="1494" spans="1:28" x14ac:dyDescent="0.25">
      <c r="A1494" s="103">
        <v>45740</v>
      </c>
      <c r="B1494" s="102" t="str">
        <v>Italgsa-Hakuna</v>
      </c>
      <c r="C1494" s="102" t="str">
        <v>Tour Operator</v>
      </c>
      <c r="D1494" s="102" t="str">
        <v/>
      </c>
      <c r="E1494" s="102" t="str">
        <v/>
      </c>
      <c r="F1494" s="102" t="str">
        <v>RT</v>
      </c>
      <c r="G1494" s="102" t="str">
        <v>Inbound</v>
      </c>
      <c r="H1494" s="102" t="str">
        <v>NE1128</v>
      </c>
      <c r="I1494" s="103" t="str">
        <v>SSH-NAP</v>
      </c>
      <c r="J1494" s="135">
        <v>45894</v>
      </c>
      <c r="K1494" s="102">
        <v>10</v>
      </c>
      <c r="L1494" s="102">
        <v>10</v>
      </c>
      <c r="M1494" s="102">
        <v>235</v>
      </c>
      <c r="N1494" s="102">
        <v>0</v>
      </c>
      <c r="O1494" s="102">
        <v>0</v>
      </c>
      <c r="P1494" s="102">
        <v>2350</v>
      </c>
      <c r="Q1494" s="102" t="str">
        <v>Confirmed</v>
      </c>
      <c r="R1494" s="102" t="str">
        <v>Signed</v>
      </c>
      <c r="S1494" s="102" t="str">
        <v>SSH</v>
      </c>
      <c r="T1494" s="102" t="str">
        <v>NAP</v>
      </c>
      <c r="U1494" s="102" t="str">
        <v>NAP</v>
      </c>
      <c r="V1494" s="102">
        <v>1</v>
      </c>
      <c r="W1494" s="102">
        <v>154</v>
      </c>
      <c r="X1494" s="102" t="str">
        <v>S25-07</v>
      </c>
      <c r="Y1494" s="102">
        <v>179</v>
      </c>
      <c r="Z1494" s="102">
        <v>178</v>
      </c>
      <c r="AA1494" s="102">
        <v>1</v>
      </c>
      <c r="AB1494" s="13" t="str">
        <v>S25</v>
      </c>
    </row>
    <row r="1495" spans="1:28" x14ac:dyDescent="0.25">
      <c r="A1495" s="103">
        <v>45740</v>
      </c>
      <c r="B1495" s="102" t="str">
        <v>Italgsa-Hakuna</v>
      </c>
      <c r="C1495" s="102" t="str">
        <v>Tour Operator</v>
      </c>
      <c r="D1495" s="102" t="str">
        <v/>
      </c>
      <c r="E1495" s="102" t="str">
        <v/>
      </c>
      <c r="F1495" s="102" t="str">
        <v>RT</v>
      </c>
      <c r="G1495" s="102" t="str">
        <v>Inbound</v>
      </c>
      <c r="H1495" s="102" t="str">
        <v>NE1128</v>
      </c>
      <c r="I1495" s="103" t="str">
        <v>SSH-NAP</v>
      </c>
      <c r="J1495" s="135">
        <v>45901</v>
      </c>
      <c r="K1495" s="102">
        <v>10</v>
      </c>
      <c r="L1495" s="102">
        <v>10</v>
      </c>
      <c r="M1495" s="102">
        <v>235</v>
      </c>
      <c r="N1495" s="102">
        <v>0</v>
      </c>
      <c r="O1495" s="102">
        <v>0</v>
      </c>
      <c r="P1495" s="102">
        <v>2350</v>
      </c>
      <c r="Q1495" s="102" t="str">
        <v>Confirmed</v>
      </c>
      <c r="R1495" s="102" t="str">
        <v>Signed</v>
      </c>
      <c r="S1495" s="102" t="str">
        <v>SSH</v>
      </c>
      <c r="T1495" s="102" t="str">
        <v>NAP</v>
      </c>
      <c r="U1495" s="102" t="str">
        <v>NAP</v>
      </c>
      <c r="V1495" s="102">
        <v>1</v>
      </c>
      <c r="W1495" s="102">
        <v>161</v>
      </c>
      <c r="X1495" s="102" t="str">
        <v>S25-07</v>
      </c>
      <c r="Y1495" s="102">
        <v>179</v>
      </c>
      <c r="Z1495" s="102">
        <v>150</v>
      </c>
      <c r="AA1495" s="102">
        <v>29</v>
      </c>
      <c r="AB1495" s="13" t="str">
        <v>S25</v>
      </c>
    </row>
    <row r="1496" spans="1:28" x14ac:dyDescent="0.25">
      <c r="A1496" s="103">
        <v>45740</v>
      </c>
      <c r="B1496" s="102" t="str">
        <v>Italgsa-Hakuna</v>
      </c>
      <c r="C1496" s="102" t="str">
        <v>Tour Operator</v>
      </c>
      <c r="D1496" s="102" t="str">
        <v/>
      </c>
      <c r="E1496" s="102" t="str">
        <v/>
      </c>
      <c r="F1496" s="102" t="str">
        <v>RT</v>
      </c>
      <c r="G1496" s="102" t="str">
        <v>Inbound</v>
      </c>
      <c r="H1496" s="102" t="str">
        <v>NE1128</v>
      </c>
      <c r="I1496" s="103" t="str">
        <v>SSH-NAP</v>
      </c>
      <c r="J1496" s="135">
        <v>45908</v>
      </c>
      <c r="K1496" s="102">
        <v>10</v>
      </c>
      <c r="L1496" s="102">
        <v>10</v>
      </c>
      <c r="M1496" s="102">
        <v>235</v>
      </c>
      <c r="N1496" s="102">
        <v>0</v>
      </c>
      <c r="O1496" s="102">
        <v>0</v>
      </c>
      <c r="P1496" s="102">
        <v>2350</v>
      </c>
      <c r="Q1496" s="102" t="str">
        <v>Confirmed</v>
      </c>
      <c r="R1496" s="102" t="str">
        <v>Signed</v>
      </c>
      <c r="S1496" s="102" t="str">
        <v>SSH</v>
      </c>
      <c r="T1496" s="102" t="str">
        <v>NAP</v>
      </c>
      <c r="U1496" s="102" t="str">
        <v>NAP</v>
      </c>
      <c r="V1496" s="102">
        <v>1</v>
      </c>
      <c r="W1496" s="102">
        <v>168</v>
      </c>
      <c r="X1496" s="102" t="str">
        <v>S25-07</v>
      </c>
      <c r="Y1496" s="102">
        <v>179</v>
      </c>
      <c r="Z1496" s="102">
        <v>102</v>
      </c>
      <c r="AA1496" s="102">
        <v>77</v>
      </c>
      <c r="AB1496" s="13" t="str">
        <v>S25</v>
      </c>
    </row>
    <row r="1497" spans="1:28" x14ac:dyDescent="0.25">
      <c r="A1497" s="103">
        <v>45738</v>
      </c>
      <c r="B1497" s="102" t="str">
        <v>EuroAirlines</v>
      </c>
      <c r="C1497" s="102" t="str">
        <v>Distributor</v>
      </c>
      <c r="D1497" s="102" t="str">
        <v>AMADEUS</v>
      </c>
      <c r="E1497" s="102" t="str">
        <v>11LLS0</v>
      </c>
      <c r="F1497" s="102" t="str">
        <v>OW</v>
      </c>
      <c r="G1497" s="102" t="str">
        <v>Outbound</v>
      </c>
      <c r="H1497" s="102" t="str">
        <v>NP8102</v>
      </c>
      <c r="I1497" s="103" t="str">
        <v>NAP-HRG</v>
      </c>
      <c r="J1497" s="135">
        <v>45880</v>
      </c>
      <c r="K1497" s="102">
        <v>1</v>
      </c>
      <c r="L1497" s="102">
        <v>1</v>
      </c>
      <c r="M1497" s="102">
        <v>180</v>
      </c>
      <c r="N1497" s="102">
        <v>22.11</v>
      </c>
      <c r="O1497" s="102">
        <v>40</v>
      </c>
      <c r="P1497" s="102">
        <v>242.11</v>
      </c>
      <c r="Q1497" s="102" t="str">
        <v>Confirmed</v>
      </c>
      <c r="R1497" s="102" t="str">
        <v>Closed Deal</v>
      </c>
      <c r="S1497" s="102" t="str">
        <v>NAP</v>
      </c>
      <c r="T1497" s="102" t="str">
        <v>HRG</v>
      </c>
      <c r="U1497" s="102" t="str">
        <v>NAP</v>
      </c>
      <c r="V1497" s="102">
        <v>1</v>
      </c>
      <c r="W1497" s="102">
        <v>142</v>
      </c>
      <c r="X1497" s="102" t="str">
        <v>S25-13</v>
      </c>
      <c r="Y1497" s="102">
        <v>176</v>
      </c>
      <c r="Z1497" s="102">
        <v>166</v>
      </c>
      <c r="AA1497" s="102">
        <v>10</v>
      </c>
      <c r="AB1497" s="13" t="str">
        <v>S25</v>
      </c>
    </row>
    <row r="1498" spans="1:28" x14ac:dyDescent="0.25">
      <c r="A1498" s="103">
        <v>45738</v>
      </c>
      <c r="B1498" s="102" t="str">
        <v>EuroAirlines</v>
      </c>
      <c r="C1498" s="102" t="str">
        <v>Distributor</v>
      </c>
      <c r="D1498" s="102" t="str">
        <v>AMADEUS</v>
      </c>
      <c r="E1498" s="102" t="str">
        <v>11LLS2</v>
      </c>
      <c r="F1498" s="102" t="str">
        <v>OW</v>
      </c>
      <c r="G1498" s="102" t="str">
        <v>Outbound</v>
      </c>
      <c r="H1498" s="102" t="str">
        <v>NP8101</v>
      </c>
      <c r="I1498" s="103" t="str">
        <v>HRG-NAP</v>
      </c>
      <c r="J1498" s="135">
        <v>45894</v>
      </c>
      <c r="K1498" s="102">
        <v>1</v>
      </c>
      <c r="L1498" s="102">
        <v>1</v>
      </c>
      <c r="M1498" s="102">
        <v>180</v>
      </c>
      <c r="N1498" s="102">
        <v>35.53</v>
      </c>
      <c r="O1498" s="102">
        <v>40</v>
      </c>
      <c r="P1498" s="102">
        <v>255.53</v>
      </c>
      <c r="Q1498" s="102" t="str">
        <v>Confirmed</v>
      </c>
      <c r="R1498" s="102" t="str">
        <v>Closed Deal</v>
      </c>
      <c r="S1498" s="102" t="str">
        <v>HRG</v>
      </c>
      <c r="T1498" s="102" t="str">
        <v>NAP</v>
      </c>
      <c r="U1498" s="102" t="str">
        <v>NAP</v>
      </c>
      <c r="V1498" s="102">
        <v>1</v>
      </c>
      <c r="W1498" s="102">
        <v>156</v>
      </c>
      <c r="X1498" s="102" t="str">
        <v>S25-13</v>
      </c>
      <c r="Y1498" s="102">
        <v>176</v>
      </c>
      <c r="Z1498" s="102">
        <v>166</v>
      </c>
      <c r="AA1498" s="102">
        <v>10</v>
      </c>
      <c r="AB1498" s="13" t="str">
        <v>S25</v>
      </c>
    </row>
    <row r="1499" spans="1:28" x14ac:dyDescent="0.25">
      <c r="A1499" s="103">
        <v>45738</v>
      </c>
      <c r="B1499" s="102" t="str">
        <v>EuroAirlines</v>
      </c>
      <c r="C1499" s="102" t="str">
        <v>Distributor</v>
      </c>
      <c r="D1499" s="102" t="str">
        <v>AMADEUS</v>
      </c>
      <c r="E1499" s="102" t="str">
        <v>11LLS0</v>
      </c>
      <c r="F1499" s="102" t="str">
        <v>OW</v>
      </c>
      <c r="G1499" s="102" t="str">
        <v>Outbound</v>
      </c>
      <c r="H1499" s="102" t="str">
        <v>NP8102</v>
      </c>
      <c r="I1499" s="103" t="str">
        <v>NAP-HRG</v>
      </c>
      <c r="J1499" s="135">
        <v>45880</v>
      </c>
      <c r="K1499" s="102">
        <v>1</v>
      </c>
      <c r="L1499" s="102">
        <v>1</v>
      </c>
      <c r="M1499" s="102">
        <v>180</v>
      </c>
      <c r="N1499" s="102">
        <v>22.11</v>
      </c>
      <c r="O1499" s="102">
        <v>40</v>
      </c>
      <c r="P1499" s="102">
        <v>242.11</v>
      </c>
      <c r="Q1499" s="102" t="str">
        <v>Confirmed</v>
      </c>
      <c r="R1499" s="102" t="str">
        <v>Closed Deal</v>
      </c>
      <c r="S1499" s="102" t="str">
        <v>NAP</v>
      </c>
      <c r="T1499" s="102" t="str">
        <v>HRG</v>
      </c>
      <c r="U1499" s="102" t="str">
        <v>NAP</v>
      </c>
      <c r="V1499" s="102">
        <v>1</v>
      </c>
      <c r="W1499" s="102">
        <v>142</v>
      </c>
      <c r="X1499" s="102" t="str">
        <v>S25-13</v>
      </c>
      <c r="Y1499" s="102">
        <v>176</v>
      </c>
      <c r="Z1499" s="102">
        <v>166</v>
      </c>
      <c r="AA1499" s="102">
        <v>10</v>
      </c>
      <c r="AB1499" s="13" t="str">
        <v>S25</v>
      </c>
    </row>
    <row r="1500" spans="1:28" x14ac:dyDescent="0.25">
      <c r="A1500" s="103">
        <v>45738</v>
      </c>
      <c r="B1500" s="102" t="str">
        <v>EuroAirlines</v>
      </c>
      <c r="C1500" s="102" t="str">
        <v>Distributor</v>
      </c>
      <c r="D1500" s="102" t="str">
        <v>AMADEUS</v>
      </c>
      <c r="E1500" s="102" t="str">
        <v>11LLS2</v>
      </c>
      <c r="F1500" s="102" t="str">
        <v>OW</v>
      </c>
      <c r="G1500" s="102" t="str">
        <v>Outbound</v>
      </c>
      <c r="H1500" s="102" t="str">
        <v>NP8101</v>
      </c>
      <c r="I1500" s="103" t="str">
        <v>HRG-NAP</v>
      </c>
      <c r="J1500" s="135">
        <v>45894</v>
      </c>
      <c r="K1500" s="102">
        <v>1</v>
      </c>
      <c r="L1500" s="102">
        <v>1</v>
      </c>
      <c r="M1500" s="102">
        <v>180</v>
      </c>
      <c r="N1500" s="102">
        <v>35.53</v>
      </c>
      <c r="O1500" s="102">
        <v>40</v>
      </c>
      <c r="P1500" s="102">
        <v>255.53</v>
      </c>
      <c r="Q1500" s="102" t="str">
        <v>Confirmed</v>
      </c>
      <c r="R1500" s="102" t="str">
        <v>Closed Deal</v>
      </c>
      <c r="S1500" s="102" t="str">
        <v>HRG</v>
      </c>
      <c r="T1500" s="102" t="str">
        <v>NAP</v>
      </c>
      <c r="U1500" s="102" t="str">
        <v>NAP</v>
      </c>
      <c r="V1500" s="102">
        <v>1</v>
      </c>
      <c r="W1500" s="102">
        <v>156</v>
      </c>
      <c r="X1500" s="102" t="str">
        <v>S25-13</v>
      </c>
      <c r="Y1500" s="102">
        <v>176</v>
      </c>
      <c r="Z1500" s="102">
        <v>166</v>
      </c>
      <c r="AA1500" s="102">
        <v>10</v>
      </c>
      <c r="AB1500" s="13" t="str">
        <v>S25</v>
      </c>
    </row>
    <row r="1501" spans="1:28" x14ac:dyDescent="0.25">
      <c r="A1501" s="103">
        <v>45738</v>
      </c>
      <c r="B1501" s="102" t="str">
        <v>EuroAirlines</v>
      </c>
      <c r="C1501" s="102" t="str">
        <v>Distributor</v>
      </c>
      <c r="D1501" s="102" t="str">
        <v>AMADEUS</v>
      </c>
      <c r="E1501" s="102" t="str">
        <v>11LLS0</v>
      </c>
      <c r="F1501" s="102" t="str">
        <v>OW</v>
      </c>
      <c r="G1501" s="102" t="str">
        <v>Outbound</v>
      </c>
      <c r="H1501" s="102" t="str">
        <v>NP8102</v>
      </c>
      <c r="I1501" s="103" t="str">
        <v>NAP-HRG</v>
      </c>
      <c r="J1501" s="135">
        <v>45880</v>
      </c>
      <c r="K1501" s="102">
        <v>1</v>
      </c>
      <c r="L1501" s="102">
        <v>1</v>
      </c>
      <c r="M1501" s="102">
        <v>240</v>
      </c>
      <c r="N1501" s="102">
        <v>28.36</v>
      </c>
      <c r="O1501" s="102">
        <v>40</v>
      </c>
      <c r="P1501" s="102">
        <v>308.36</v>
      </c>
      <c r="Q1501" s="102" t="str">
        <v>Confirmed</v>
      </c>
      <c r="R1501" s="102" t="str">
        <v>Closed Deal</v>
      </c>
      <c r="S1501" s="102" t="str">
        <v>NAP</v>
      </c>
      <c r="T1501" s="102" t="str">
        <v>HRG</v>
      </c>
      <c r="U1501" s="102" t="str">
        <v>NAP</v>
      </c>
      <c r="V1501" s="102">
        <v>1</v>
      </c>
      <c r="W1501" s="102">
        <v>142</v>
      </c>
      <c r="X1501" s="102" t="str">
        <v>S25-13</v>
      </c>
      <c r="Y1501" s="102">
        <v>176</v>
      </c>
      <c r="Z1501" s="102">
        <v>166</v>
      </c>
      <c r="AA1501" s="102">
        <v>10</v>
      </c>
      <c r="AB1501" s="13" t="str">
        <v>S25</v>
      </c>
    </row>
    <row r="1502" spans="1:28" x14ac:dyDescent="0.25">
      <c r="A1502" s="103">
        <v>45738</v>
      </c>
      <c r="B1502" s="102" t="str">
        <v>EuroAirlines</v>
      </c>
      <c r="C1502" s="102" t="str">
        <v>Distributor</v>
      </c>
      <c r="D1502" s="102" t="str">
        <v>AMADEUS</v>
      </c>
      <c r="E1502" s="102" t="str">
        <v>11LLS2</v>
      </c>
      <c r="F1502" s="102" t="str">
        <v>OW</v>
      </c>
      <c r="G1502" s="102" t="str">
        <v>Outbound</v>
      </c>
      <c r="H1502" s="102" t="str">
        <v>NP8101</v>
      </c>
      <c r="I1502" s="103" t="str">
        <v>HRG-NAP</v>
      </c>
      <c r="J1502" s="135">
        <v>45894</v>
      </c>
      <c r="K1502" s="102">
        <v>1</v>
      </c>
      <c r="L1502" s="102">
        <v>1</v>
      </c>
      <c r="M1502" s="102">
        <v>240</v>
      </c>
      <c r="N1502" s="102">
        <v>35.53</v>
      </c>
      <c r="O1502" s="102">
        <v>40</v>
      </c>
      <c r="P1502" s="102">
        <v>315.52999999999997</v>
      </c>
      <c r="Q1502" s="102" t="str">
        <v>Confirmed</v>
      </c>
      <c r="R1502" s="102" t="str">
        <v>Closed Deal</v>
      </c>
      <c r="S1502" s="102" t="str">
        <v>HRG</v>
      </c>
      <c r="T1502" s="102" t="str">
        <v>NAP</v>
      </c>
      <c r="U1502" s="102" t="str">
        <v>NAP</v>
      </c>
      <c r="V1502" s="102">
        <v>1</v>
      </c>
      <c r="W1502" s="102">
        <v>156</v>
      </c>
      <c r="X1502" s="102" t="str">
        <v>S25-13</v>
      </c>
      <c r="Y1502" s="102">
        <v>176</v>
      </c>
      <c r="Z1502" s="102">
        <v>166</v>
      </c>
      <c r="AA1502" s="102">
        <v>10</v>
      </c>
      <c r="AB1502" s="13" t="str">
        <v>S25</v>
      </c>
    </row>
    <row r="1503" spans="1:28" x14ac:dyDescent="0.25">
      <c r="A1503" s="103">
        <v>45738</v>
      </c>
      <c r="B1503" s="102" t="str">
        <v>EuroAirlines</v>
      </c>
      <c r="C1503" s="102" t="str">
        <v>Distributor</v>
      </c>
      <c r="D1503" s="102" t="str">
        <v>AMADEUS</v>
      </c>
      <c r="E1503" s="102" t="str">
        <v>11LLS0</v>
      </c>
      <c r="F1503" s="102" t="str">
        <v>OW</v>
      </c>
      <c r="G1503" s="102" t="str">
        <v>Outbound</v>
      </c>
      <c r="H1503" s="102" t="str">
        <v>NP8102</v>
      </c>
      <c r="I1503" s="103" t="str">
        <v>NAP-HRG</v>
      </c>
      <c r="J1503" s="135">
        <v>45880</v>
      </c>
      <c r="K1503" s="102">
        <v>1</v>
      </c>
      <c r="L1503" s="102">
        <v>1</v>
      </c>
      <c r="M1503" s="102">
        <v>240</v>
      </c>
      <c r="N1503" s="102">
        <v>28.36</v>
      </c>
      <c r="O1503" s="102">
        <v>40</v>
      </c>
      <c r="P1503" s="102">
        <v>308.36</v>
      </c>
      <c r="Q1503" s="102" t="str">
        <v>Confirmed</v>
      </c>
      <c r="R1503" s="102" t="str">
        <v>Closed Deal</v>
      </c>
      <c r="S1503" s="102" t="str">
        <v>NAP</v>
      </c>
      <c r="T1503" s="102" t="str">
        <v>HRG</v>
      </c>
      <c r="U1503" s="102" t="str">
        <v>NAP</v>
      </c>
      <c r="V1503" s="102">
        <v>1</v>
      </c>
      <c r="W1503" s="102">
        <v>142</v>
      </c>
      <c r="X1503" s="102" t="str">
        <v>S25-13</v>
      </c>
      <c r="Y1503" s="102">
        <v>176</v>
      </c>
      <c r="Z1503" s="102">
        <v>166</v>
      </c>
      <c r="AA1503" s="102">
        <v>10</v>
      </c>
      <c r="AB1503" s="13" t="str">
        <v>S25</v>
      </c>
    </row>
    <row r="1504" spans="1:28" x14ac:dyDescent="0.25">
      <c r="A1504" s="103">
        <v>45738</v>
      </c>
      <c r="B1504" s="102" t="str">
        <v>EuroAirlines</v>
      </c>
      <c r="C1504" s="102" t="str">
        <v>Distributor</v>
      </c>
      <c r="D1504" s="102" t="str">
        <v>AMADEUS</v>
      </c>
      <c r="E1504" s="102" t="str">
        <v>11LLS2</v>
      </c>
      <c r="F1504" s="102" t="str">
        <v>OW</v>
      </c>
      <c r="G1504" s="102" t="str">
        <v>Outbound</v>
      </c>
      <c r="H1504" s="102" t="str">
        <v>NP8101</v>
      </c>
      <c r="I1504" s="103" t="str">
        <v>HRG-NAP</v>
      </c>
      <c r="J1504" s="135">
        <v>45894</v>
      </c>
      <c r="K1504" s="102">
        <v>1</v>
      </c>
      <c r="L1504" s="102">
        <v>1</v>
      </c>
      <c r="M1504" s="102">
        <v>240</v>
      </c>
      <c r="N1504" s="102">
        <v>35.53</v>
      </c>
      <c r="O1504" s="102">
        <v>40</v>
      </c>
      <c r="P1504" s="102">
        <v>315.52999999999997</v>
      </c>
      <c r="Q1504" s="102" t="str">
        <v>Confirmed</v>
      </c>
      <c r="R1504" s="102" t="str">
        <v>Closed Deal</v>
      </c>
      <c r="S1504" s="102" t="str">
        <v>HRG</v>
      </c>
      <c r="T1504" s="102" t="str">
        <v>NAP</v>
      </c>
      <c r="U1504" s="102" t="str">
        <v>NAP</v>
      </c>
      <c r="V1504" s="102">
        <v>1</v>
      </c>
      <c r="W1504" s="102">
        <v>156</v>
      </c>
      <c r="X1504" s="102" t="str">
        <v>S25-13</v>
      </c>
      <c r="Y1504" s="102">
        <v>176</v>
      </c>
      <c r="Z1504" s="102">
        <v>166</v>
      </c>
      <c r="AA1504" s="102">
        <v>10</v>
      </c>
      <c r="AB1504" s="13" t="str">
        <v>S25</v>
      </c>
    </row>
    <row r="1505" spans="1:28" x14ac:dyDescent="0.25">
      <c r="A1505" s="103">
        <v>45739</v>
      </c>
      <c r="B1505" s="102" t="str">
        <v>EuroAirlines</v>
      </c>
      <c r="C1505" s="102" t="str">
        <v>Distributor</v>
      </c>
      <c r="D1505" s="102" t="str">
        <v>AMADEUS</v>
      </c>
      <c r="E1505" s="102" t="str">
        <v>11LM2N</v>
      </c>
      <c r="F1505" s="102" t="str">
        <v>OW</v>
      </c>
      <c r="G1505" s="102" t="str">
        <v>Outbound</v>
      </c>
      <c r="H1505" s="102" t="str">
        <v>SE5446</v>
      </c>
      <c r="I1505" s="103" t="str">
        <v>SSH-NAP</v>
      </c>
      <c r="J1505" s="135">
        <v>45779</v>
      </c>
      <c r="K1505" s="102">
        <v>1</v>
      </c>
      <c r="L1505" s="102">
        <v>1</v>
      </c>
      <c r="M1505" s="102">
        <v>200</v>
      </c>
      <c r="N1505" s="102">
        <v>38.92</v>
      </c>
      <c r="O1505" s="102">
        <v>40</v>
      </c>
      <c r="P1505" s="102">
        <v>278.92</v>
      </c>
      <c r="Q1505" s="102" t="str">
        <v>Confirmed</v>
      </c>
      <c r="R1505" s="102" t="str">
        <v>Closed Deal</v>
      </c>
      <c r="S1505" s="102" t="str">
        <v>SSH</v>
      </c>
      <c r="T1505" s="102" t="str">
        <v>NAP</v>
      </c>
      <c r="U1505" s="102" t="str">
        <v>NAP</v>
      </c>
      <c r="V1505" s="102">
        <v>5</v>
      </c>
      <c r="W1505" s="102">
        <v>40</v>
      </c>
      <c r="X1505" s="102" t="str">
        <v>E25-09B</v>
      </c>
      <c r="Y1505" s="102">
        <v>73</v>
      </c>
      <c r="Z1505" s="102">
        <v>73</v>
      </c>
      <c r="AA1505" s="102">
        <v>0</v>
      </c>
      <c r="AB1505" s="13" t="str">
        <v>E25</v>
      </c>
    </row>
    <row r="1506" spans="1:28" x14ac:dyDescent="0.25">
      <c r="A1506" s="103">
        <v>45739</v>
      </c>
      <c r="B1506" s="102" t="str">
        <v>EuroAirlines</v>
      </c>
      <c r="C1506" s="102" t="str">
        <v>Distributor</v>
      </c>
      <c r="D1506" s="102" t="str">
        <v>AMADEUS</v>
      </c>
      <c r="E1506" s="102" t="str">
        <v>11LM2N</v>
      </c>
      <c r="F1506" s="102" t="str">
        <v>OW</v>
      </c>
      <c r="G1506" s="102" t="str">
        <v>Outbound</v>
      </c>
      <c r="H1506" s="102" t="str">
        <v>SE5446</v>
      </c>
      <c r="I1506" s="103" t="str">
        <v>SSH-NAP</v>
      </c>
      <c r="J1506" s="135">
        <v>45779</v>
      </c>
      <c r="K1506" s="102">
        <v>1</v>
      </c>
      <c r="L1506" s="102">
        <v>1</v>
      </c>
      <c r="M1506" s="102">
        <v>200</v>
      </c>
      <c r="N1506" s="102">
        <v>38.92</v>
      </c>
      <c r="O1506" s="102">
        <v>40</v>
      </c>
      <c r="P1506" s="102">
        <v>278.92</v>
      </c>
      <c r="Q1506" s="102" t="str">
        <v>Confirmed</v>
      </c>
      <c r="R1506" s="102" t="str">
        <v>Closed Deal</v>
      </c>
      <c r="S1506" s="102" t="str">
        <v>SSH</v>
      </c>
      <c r="T1506" s="102" t="str">
        <v>NAP</v>
      </c>
      <c r="U1506" s="102" t="str">
        <v>NAP</v>
      </c>
      <c r="V1506" s="102">
        <v>5</v>
      </c>
      <c r="W1506" s="102">
        <v>40</v>
      </c>
      <c r="X1506" s="102" t="str">
        <v>E25-09B</v>
      </c>
      <c r="Y1506" s="102">
        <v>73</v>
      </c>
      <c r="Z1506" s="102">
        <v>73</v>
      </c>
      <c r="AA1506" s="102">
        <v>0</v>
      </c>
      <c r="AB1506" s="13" t="str">
        <v>E25</v>
      </c>
    </row>
    <row r="1507" spans="1:28" x14ac:dyDescent="0.25">
      <c r="A1507" s="103">
        <v>45740</v>
      </c>
      <c r="B1507" s="102" t="str">
        <v>Italgsa-Iscla Maior</v>
      </c>
      <c r="C1507" s="102" t="str">
        <v>Tour Operator</v>
      </c>
      <c r="D1507" s="102" t="str">
        <v/>
      </c>
      <c r="E1507" s="102" t="str">
        <v/>
      </c>
      <c r="F1507" s="102" t="str">
        <v>RT</v>
      </c>
      <c r="G1507" s="102" t="str">
        <v>Outbound</v>
      </c>
      <c r="H1507" s="102" t="str">
        <v>4S6006</v>
      </c>
      <c r="I1507" s="103" t="str">
        <v>FCO-SSH</v>
      </c>
      <c r="J1507" s="135">
        <v>45870</v>
      </c>
      <c r="K1507" s="102">
        <v>10</v>
      </c>
      <c r="L1507" s="102">
        <v>10</v>
      </c>
      <c r="M1507" s="102">
        <v>245</v>
      </c>
      <c r="N1507" s="102">
        <v>0</v>
      </c>
      <c r="O1507" s="102">
        <v>0</v>
      </c>
      <c r="P1507" s="102">
        <v>2450</v>
      </c>
      <c r="Q1507" s="102" t="str">
        <v>Confirmed</v>
      </c>
      <c r="R1507" s="102" t="str">
        <v>Signed</v>
      </c>
      <c r="S1507" s="102" t="str">
        <v>FCO</v>
      </c>
      <c r="T1507" s="102" t="str">
        <v>SSH</v>
      </c>
      <c r="U1507" s="102" t="str">
        <v>FCO</v>
      </c>
      <c r="V1507" s="102">
        <v>5</v>
      </c>
      <c r="W1507" s="102">
        <v>130</v>
      </c>
      <c r="X1507" s="102" t="str">
        <v>S25-15</v>
      </c>
      <c r="Y1507" s="102">
        <v>186</v>
      </c>
      <c r="Z1507" s="102">
        <v>62</v>
      </c>
      <c r="AA1507" s="102">
        <v>124</v>
      </c>
      <c r="AB1507" s="13" t="str">
        <v>S25</v>
      </c>
    </row>
    <row r="1508" spans="1:28" x14ac:dyDescent="0.25">
      <c r="A1508" s="103">
        <v>45740</v>
      </c>
      <c r="B1508" s="102" t="str">
        <v>Italgsa-Iscla Maior</v>
      </c>
      <c r="C1508" s="102" t="str">
        <v>Tour Operator</v>
      </c>
      <c r="D1508" s="102" t="str">
        <v/>
      </c>
      <c r="E1508" s="102" t="str">
        <v/>
      </c>
      <c r="F1508" s="102" t="str">
        <v>RT</v>
      </c>
      <c r="G1508" s="102" t="str">
        <v>Outbound</v>
      </c>
      <c r="H1508" s="102" t="str">
        <v>4S6006</v>
      </c>
      <c r="I1508" s="103" t="str">
        <v>FCO-SSH</v>
      </c>
      <c r="J1508" s="135">
        <v>45877</v>
      </c>
      <c r="K1508" s="102">
        <v>10</v>
      </c>
      <c r="L1508" s="102">
        <v>10</v>
      </c>
      <c r="M1508" s="102">
        <v>245</v>
      </c>
      <c r="N1508" s="102">
        <v>0</v>
      </c>
      <c r="O1508" s="102">
        <v>0</v>
      </c>
      <c r="P1508" s="102">
        <v>2450</v>
      </c>
      <c r="Q1508" s="102" t="str">
        <v>Confirmed</v>
      </c>
      <c r="R1508" s="102" t="str">
        <v>Signed</v>
      </c>
      <c r="S1508" s="102" t="str">
        <v>FCO</v>
      </c>
      <c r="T1508" s="102" t="str">
        <v>SSH</v>
      </c>
      <c r="U1508" s="102" t="str">
        <v>FCO</v>
      </c>
      <c r="V1508" s="102">
        <v>5</v>
      </c>
      <c r="W1508" s="102">
        <v>137</v>
      </c>
      <c r="X1508" s="102" t="str">
        <v>S25-15</v>
      </c>
      <c r="Y1508" s="102">
        <v>186</v>
      </c>
      <c r="Z1508" s="102">
        <v>90</v>
      </c>
      <c r="AA1508" s="102">
        <v>96</v>
      </c>
      <c r="AB1508" s="13" t="str">
        <v>S25</v>
      </c>
    </row>
    <row r="1509" spans="1:28" x14ac:dyDescent="0.25">
      <c r="A1509" s="103">
        <v>45740</v>
      </c>
      <c r="B1509" s="102" t="str">
        <v>Italgsa-Iscla Maior</v>
      </c>
      <c r="C1509" s="102" t="str">
        <v>Tour Operator</v>
      </c>
      <c r="D1509" s="102" t="str">
        <v/>
      </c>
      <c r="E1509" s="102" t="str">
        <v/>
      </c>
      <c r="F1509" s="102" t="str">
        <v>RT</v>
      </c>
      <c r="G1509" s="102" t="str">
        <v>Outbound</v>
      </c>
      <c r="H1509" s="102" t="str">
        <v>4S6006</v>
      </c>
      <c r="I1509" s="103" t="str">
        <v>FCO-SSH</v>
      </c>
      <c r="J1509" s="135">
        <v>45884</v>
      </c>
      <c r="K1509" s="102">
        <v>10</v>
      </c>
      <c r="L1509" s="102">
        <v>10</v>
      </c>
      <c r="M1509" s="102">
        <v>245</v>
      </c>
      <c r="N1509" s="102">
        <v>0</v>
      </c>
      <c r="O1509" s="102">
        <v>0</v>
      </c>
      <c r="P1509" s="102">
        <v>2450</v>
      </c>
      <c r="Q1509" s="102" t="str">
        <v>Confirmed</v>
      </c>
      <c r="R1509" s="102" t="str">
        <v>Signed</v>
      </c>
      <c r="S1509" s="102" t="str">
        <v>FCO</v>
      </c>
      <c r="T1509" s="102" t="str">
        <v>SSH</v>
      </c>
      <c r="U1509" s="102" t="str">
        <v>FCO</v>
      </c>
      <c r="V1509" s="102">
        <v>5</v>
      </c>
      <c r="W1509" s="102">
        <v>144</v>
      </c>
      <c r="X1509" s="102" t="str">
        <v>S25-15</v>
      </c>
      <c r="Y1509" s="102">
        <v>186</v>
      </c>
      <c r="Z1509" s="102">
        <v>73</v>
      </c>
      <c r="AA1509" s="102">
        <v>113</v>
      </c>
      <c r="AB1509" s="13" t="str">
        <v>S25</v>
      </c>
    </row>
    <row r="1510" spans="1:28" x14ac:dyDescent="0.25">
      <c r="A1510" s="103">
        <v>45740</v>
      </c>
      <c r="B1510" s="102" t="str">
        <v>Italgsa-Iscla Maior</v>
      </c>
      <c r="C1510" s="102" t="str">
        <v>Tour Operator</v>
      </c>
      <c r="D1510" s="102" t="str">
        <v/>
      </c>
      <c r="E1510" s="102" t="str">
        <v/>
      </c>
      <c r="F1510" s="102" t="str">
        <v>RT</v>
      </c>
      <c r="G1510" s="102" t="str">
        <v>Outbound</v>
      </c>
      <c r="H1510" s="102" t="str">
        <v>4S6006</v>
      </c>
      <c r="I1510" s="103" t="str">
        <v>FCO-SSH</v>
      </c>
      <c r="J1510" s="135">
        <v>45891</v>
      </c>
      <c r="K1510" s="102">
        <v>10</v>
      </c>
      <c r="L1510" s="102">
        <v>10</v>
      </c>
      <c r="M1510" s="102">
        <v>245</v>
      </c>
      <c r="N1510" s="102">
        <v>0</v>
      </c>
      <c r="O1510" s="102">
        <v>0</v>
      </c>
      <c r="P1510" s="102">
        <v>2450</v>
      </c>
      <c r="Q1510" s="102" t="str">
        <v>Confirmed</v>
      </c>
      <c r="R1510" s="102" t="str">
        <v>Signed</v>
      </c>
      <c r="S1510" s="102" t="str">
        <v>FCO</v>
      </c>
      <c r="T1510" s="102" t="str">
        <v>SSH</v>
      </c>
      <c r="U1510" s="102" t="str">
        <v>FCO</v>
      </c>
      <c r="V1510" s="102">
        <v>5</v>
      </c>
      <c r="W1510" s="102">
        <v>151</v>
      </c>
      <c r="X1510" s="102" t="str">
        <v>S25-15</v>
      </c>
      <c r="Y1510" s="102">
        <v>186</v>
      </c>
      <c r="Z1510" s="102">
        <v>62</v>
      </c>
      <c r="AA1510" s="102">
        <v>124</v>
      </c>
      <c r="AB1510" s="13" t="str">
        <v>S25</v>
      </c>
    </row>
    <row r="1511" spans="1:28" x14ac:dyDescent="0.25">
      <c r="A1511" s="103">
        <v>45740</v>
      </c>
      <c r="B1511" s="102" t="str">
        <v>Italgsa-Iscla Maior</v>
      </c>
      <c r="C1511" s="102" t="str">
        <v>Tour Operator</v>
      </c>
      <c r="D1511" s="102" t="str">
        <v/>
      </c>
      <c r="E1511" s="102" t="str">
        <v/>
      </c>
      <c r="F1511" s="102" t="str">
        <v>RT</v>
      </c>
      <c r="G1511" s="102" t="str">
        <v>Inbound</v>
      </c>
      <c r="H1511" s="102" t="str">
        <v>4S6005</v>
      </c>
      <c r="I1511" s="103" t="str">
        <v>SSH-FCO</v>
      </c>
      <c r="J1511" s="135">
        <v>45877</v>
      </c>
      <c r="K1511" s="102">
        <v>10</v>
      </c>
      <c r="L1511" s="102">
        <v>10</v>
      </c>
      <c r="M1511" s="102">
        <v>245</v>
      </c>
      <c r="N1511" s="102">
        <v>0</v>
      </c>
      <c r="O1511" s="102">
        <v>0</v>
      </c>
      <c r="P1511" s="102">
        <v>2450</v>
      </c>
      <c r="Q1511" s="102" t="str">
        <v>Confirmed</v>
      </c>
      <c r="R1511" s="102" t="str">
        <v>Signed</v>
      </c>
      <c r="S1511" s="102" t="str">
        <v>SSH</v>
      </c>
      <c r="T1511" s="102" t="str">
        <v>FCO</v>
      </c>
      <c r="U1511" s="102" t="str">
        <v>FCO</v>
      </c>
      <c r="V1511" s="102">
        <v>5</v>
      </c>
      <c r="W1511" s="102">
        <v>137</v>
      </c>
      <c r="X1511" s="102" t="str">
        <v>S25-15</v>
      </c>
      <c r="Y1511" s="102">
        <v>186</v>
      </c>
      <c r="Z1511" s="102">
        <v>60</v>
      </c>
      <c r="AA1511" s="102">
        <v>126</v>
      </c>
      <c r="AB1511" s="13" t="str">
        <v>S25</v>
      </c>
    </row>
    <row r="1512" spans="1:28" x14ac:dyDescent="0.25">
      <c r="A1512" s="103">
        <v>45740</v>
      </c>
      <c r="B1512" s="102" t="str">
        <v>Italgsa-Iscla Maior</v>
      </c>
      <c r="C1512" s="102" t="str">
        <v>Tour Operator</v>
      </c>
      <c r="D1512" s="102" t="str">
        <v/>
      </c>
      <c r="E1512" s="102" t="str">
        <v/>
      </c>
      <c r="F1512" s="102" t="str">
        <v>RT</v>
      </c>
      <c r="G1512" s="102" t="str">
        <v>Inbound</v>
      </c>
      <c r="H1512" s="102" t="str">
        <v>4S6005</v>
      </c>
      <c r="I1512" s="103" t="str">
        <v>SSH-FCO</v>
      </c>
      <c r="J1512" s="135">
        <v>45884</v>
      </c>
      <c r="K1512" s="102">
        <v>10</v>
      </c>
      <c r="L1512" s="102">
        <v>10</v>
      </c>
      <c r="M1512" s="102">
        <v>245</v>
      </c>
      <c r="N1512" s="102">
        <v>0</v>
      </c>
      <c r="O1512" s="102">
        <v>0</v>
      </c>
      <c r="P1512" s="102">
        <v>2450</v>
      </c>
      <c r="Q1512" s="102" t="str">
        <v>Confirmed</v>
      </c>
      <c r="R1512" s="102" t="str">
        <v>Signed</v>
      </c>
      <c r="S1512" s="102" t="str">
        <v>SSH</v>
      </c>
      <c r="T1512" s="102" t="str">
        <v>FCO</v>
      </c>
      <c r="U1512" s="102" t="str">
        <v>FCO</v>
      </c>
      <c r="V1512" s="102">
        <v>5</v>
      </c>
      <c r="W1512" s="102">
        <v>144</v>
      </c>
      <c r="X1512" s="102" t="str">
        <v>S25-15</v>
      </c>
      <c r="Y1512" s="102">
        <v>186</v>
      </c>
      <c r="Z1512" s="102">
        <v>64</v>
      </c>
      <c r="AA1512" s="102">
        <v>122</v>
      </c>
      <c r="AB1512" s="13" t="str">
        <v>S25</v>
      </c>
    </row>
    <row r="1513" spans="1:28" x14ac:dyDescent="0.25">
      <c r="A1513" s="103">
        <v>45740</v>
      </c>
      <c r="B1513" s="102" t="str">
        <v>Italgsa-Iscla Maior</v>
      </c>
      <c r="C1513" s="102" t="str">
        <v>Tour Operator</v>
      </c>
      <c r="D1513" s="102" t="str">
        <v/>
      </c>
      <c r="E1513" s="102" t="str">
        <v/>
      </c>
      <c r="F1513" s="102" t="str">
        <v>RT</v>
      </c>
      <c r="G1513" s="102" t="str">
        <v>Inbound</v>
      </c>
      <c r="H1513" s="102" t="str">
        <v>4S6005</v>
      </c>
      <c r="I1513" s="103" t="str">
        <v>SSH-FCO</v>
      </c>
      <c r="J1513" s="135">
        <v>45891</v>
      </c>
      <c r="K1513" s="102">
        <v>10</v>
      </c>
      <c r="L1513" s="102">
        <v>10</v>
      </c>
      <c r="M1513" s="102">
        <v>245</v>
      </c>
      <c r="N1513" s="102">
        <v>0</v>
      </c>
      <c r="O1513" s="102">
        <v>0</v>
      </c>
      <c r="P1513" s="102">
        <v>2450</v>
      </c>
      <c r="Q1513" s="102" t="str">
        <v>Confirmed</v>
      </c>
      <c r="R1513" s="102" t="str">
        <v>Signed</v>
      </c>
      <c r="S1513" s="102" t="str">
        <v>SSH</v>
      </c>
      <c r="T1513" s="102" t="str">
        <v>FCO</v>
      </c>
      <c r="U1513" s="102" t="str">
        <v>FCO</v>
      </c>
      <c r="V1513" s="102">
        <v>5</v>
      </c>
      <c r="W1513" s="102">
        <v>151</v>
      </c>
      <c r="X1513" s="102" t="str">
        <v>S25-15</v>
      </c>
      <c r="Y1513" s="102">
        <v>186</v>
      </c>
      <c r="Z1513" s="102">
        <v>118</v>
      </c>
      <c r="AA1513" s="102">
        <v>68</v>
      </c>
      <c r="AB1513" s="13" t="str">
        <v>S25</v>
      </c>
    </row>
    <row r="1514" spans="1:28" x14ac:dyDescent="0.25">
      <c r="A1514" s="103">
        <v>45740</v>
      </c>
      <c r="B1514" s="102" t="str">
        <v>Italgsa-Iscla Maior</v>
      </c>
      <c r="C1514" s="102" t="str">
        <v>Tour Operator</v>
      </c>
      <c r="D1514" s="102" t="str">
        <v/>
      </c>
      <c r="E1514" s="102" t="str">
        <v/>
      </c>
      <c r="F1514" s="102" t="str">
        <v>RT</v>
      </c>
      <c r="G1514" s="102" t="str">
        <v>Inbound</v>
      </c>
      <c r="H1514" s="102" t="str">
        <v>4S6005</v>
      </c>
      <c r="I1514" s="103" t="str">
        <v>SSH-FCO</v>
      </c>
      <c r="J1514" s="135">
        <v>45898</v>
      </c>
      <c r="K1514" s="102">
        <v>10</v>
      </c>
      <c r="L1514" s="102">
        <v>10</v>
      </c>
      <c r="M1514" s="102">
        <v>245</v>
      </c>
      <c r="N1514" s="102">
        <v>0</v>
      </c>
      <c r="O1514" s="102">
        <v>0</v>
      </c>
      <c r="P1514" s="102">
        <v>2450</v>
      </c>
      <c r="Q1514" s="102" t="str">
        <v>Confirmed</v>
      </c>
      <c r="R1514" s="102" t="str">
        <v>Signed</v>
      </c>
      <c r="S1514" s="102" t="str">
        <v>SSH</v>
      </c>
      <c r="T1514" s="102" t="str">
        <v>FCO</v>
      </c>
      <c r="U1514" s="102" t="str">
        <v>FCO</v>
      </c>
      <c r="V1514" s="102">
        <v>5</v>
      </c>
      <c r="W1514" s="102">
        <v>158</v>
      </c>
      <c r="X1514" s="102" t="str">
        <v>S25-15</v>
      </c>
      <c r="Y1514" s="102">
        <v>186</v>
      </c>
      <c r="Z1514" s="102">
        <v>86</v>
      </c>
      <c r="AA1514" s="102">
        <v>100</v>
      </c>
      <c r="AB1514" s="13" t="str">
        <v>S25</v>
      </c>
    </row>
    <row r="1515" spans="1:28" x14ac:dyDescent="0.25">
      <c r="A1515" s="103">
        <v>45740</v>
      </c>
      <c r="B1515" s="102" t="str">
        <v>Italgsa-Azura</v>
      </c>
      <c r="C1515" s="102" t="str">
        <v>Tour Operator</v>
      </c>
      <c r="D1515" s="102" t="str">
        <v/>
      </c>
      <c r="E1515" s="102" t="str">
        <v/>
      </c>
      <c r="F1515" s="102" t="str">
        <v>RT</v>
      </c>
      <c r="G1515" s="102" t="str">
        <v>Outbound</v>
      </c>
      <c r="H1515" s="102" t="str">
        <v>4S6006</v>
      </c>
      <c r="I1515" s="103" t="str">
        <v>FCO-SSH</v>
      </c>
      <c r="J1515" s="135">
        <v>45870</v>
      </c>
      <c r="K1515" s="102">
        <v>0</v>
      </c>
      <c r="L1515" s="102">
        <v>0</v>
      </c>
      <c r="M1515" s="102">
        <v>245</v>
      </c>
      <c r="N1515" s="102">
        <v>0</v>
      </c>
      <c r="O1515" s="102">
        <v>0</v>
      </c>
      <c r="P1515" s="102">
        <v>0</v>
      </c>
      <c r="Q1515" s="102" t="str">
        <v>Confirmed</v>
      </c>
      <c r="R1515" s="102" t="str">
        <v>On Review</v>
      </c>
      <c r="S1515" s="102" t="str">
        <v>FCO</v>
      </c>
      <c r="T1515" s="102" t="str">
        <v>SSH</v>
      </c>
      <c r="U1515" s="102" t="str">
        <v>FCO</v>
      </c>
      <c r="V1515" s="102">
        <v>5</v>
      </c>
      <c r="W1515" s="102">
        <v>130</v>
      </c>
      <c r="X1515" s="102" t="str">
        <v>S25-15</v>
      </c>
      <c r="Y1515" s="102">
        <v>186</v>
      </c>
      <c r="Z1515" s="102">
        <v>62</v>
      </c>
      <c r="AA1515" s="102">
        <v>124</v>
      </c>
      <c r="AB1515" s="13" t="str">
        <v>S25</v>
      </c>
    </row>
    <row r="1516" spans="1:28" x14ac:dyDescent="0.25">
      <c r="A1516" s="103">
        <v>45740</v>
      </c>
      <c r="B1516" s="102" t="str">
        <v>Italgsa-Azura</v>
      </c>
      <c r="C1516" s="102" t="str">
        <v>Tour Operator</v>
      </c>
      <c r="D1516" s="102" t="str">
        <v/>
      </c>
      <c r="E1516" s="102" t="str">
        <v/>
      </c>
      <c r="F1516" s="102" t="str">
        <v>RT</v>
      </c>
      <c r="G1516" s="102" t="str">
        <v>Outbound</v>
      </c>
      <c r="H1516" s="102" t="str">
        <v>4S6006</v>
      </c>
      <c r="I1516" s="103" t="str">
        <v>FCO-SSH</v>
      </c>
      <c r="J1516" s="135">
        <v>45877</v>
      </c>
      <c r="K1516" s="102">
        <v>0</v>
      </c>
      <c r="L1516" s="102">
        <v>0</v>
      </c>
      <c r="M1516" s="102">
        <v>245</v>
      </c>
      <c r="N1516" s="102">
        <v>0</v>
      </c>
      <c r="O1516" s="102">
        <v>0</v>
      </c>
      <c r="P1516" s="102">
        <v>0</v>
      </c>
      <c r="Q1516" s="102" t="str">
        <v>Confirmed</v>
      </c>
      <c r="R1516" s="102" t="str">
        <v>On Review</v>
      </c>
      <c r="S1516" s="102" t="str">
        <v>FCO</v>
      </c>
      <c r="T1516" s="102" t="str">
        <v>SSH</v>
      </c>
      <c r="U1516" s="102" t="str">
        <v>FCO</v>
      </c>
      <c r="V1516" s="102">
        <v>5</v>
      </c>
      <c r="W1516" s="102">
        <v>137</v>
      </c>
      <c r="X1516" s="102" t="str">
        <v>S25-15</v>
      </c>
      <c r="Y1516" s="102">
        <v>186</v>
      </c>
      <c r="Z1516" s="102">
        <v>90</v>
      </c>
      <c r="AA1516" s="102">
        <v>96</v>
      </c>
      <c r="AB1516" s="13" t="str">
        <v>S25</v>
      </c>
    </row>
    <row r="1517" spans="1:28" x14ac:dyDescent="0.25">
      <c r="A1517" s="103">
        <v>45740</v>
      </c>
      <c r="B1517" s="102" t="str">
        <v>Italgsa-Azura</v>
      </c>
      <c r="C1517" s="102" t="str">
        <v>Tour Operator</v>
      </c>
      <c r="D1517" s="102" t="str">
        <v/>
      </c>
      <c r="E1517" s="102" t="str">
        <v/>
      </c>
      <c r="F1517" s="102" t="str">
        <v>RT</v>
      </c>
      <c r="G1517" s="102" t="str">
        <v>Outbound</v>
      </c>
      <c r="H1517" s="102" t="str">
        <v>4S6006</v>
      </c>
      <c r="I1517" s="103" t="str">
        <v>FCO-SSH</v>
      </c>
      <c r="J1517" s="135">
        <v>45884</v>
      </c>
      <c r="K1517" s="102">
        <v>0</v>
      </c>
      <c r="L1517" s="102">
        <v>0</v>
      </c>
      <c r="M1517" s="102">
        <v>245</v>
      </c>
      <c r="N1517" s="102">
        <v>0</v>
      </c>
      <c r="O1517" s="102">
        <v>0</v>
      </c>
      <c r="P1517" s="102">
        <v>0</v>
      </c>
      <c r="Q1517" s="102" t="str">
        <v>Confirmed</v>
      </c>
      <c r="R1517" s="102" t="str">
        <v>On Review</v>
      </c>
      <c r="S1517" s="102" t="str">
        <v>FCO</v>
      </c>
      <c r="T1517" s="102" t="str">
        <v>SSH</v>
      </c>
      <c r="U1517" s="102" t="str">
        <v>FCO</v>
      </c>
      <c r="V1517" s="102">
        <v>5</v>
      </c>
      <c r="W1517" s="102">
        <v>144</v>
      </c>
      <c r="X1517" s="102" t="str">
        <v>S25-15</v>
      </c>
      <c r="Y1517" s="102">
        <v>186</v>
      </c>
      <c r="Z1517" s="102">
        <v>73</v>
      </c>
      <c r="AA1517" s="102">
        <v>113</v>
      </c>
      <c r="AB1517" s="13" t="str">
        <v>S25</v>
      </c>
    </row>
    <row r="1518" spans="1:28" x14ac:dyDescent="0.25">
      <c r="A1518" s="103">
        <v>45740</v>
      </c>
      <c r="B1518" s="102" t="str">
        <v>Italgsa-Azura</v>
      </c>
      <c r="C1518" s="102" t="str">
        <v>Tour Operator</v>
      </c>
      <c r="D1518" s="102" t="str">
        <v/>
      </c>
      <c r="E1518" s="102" t="str">
        <v/>
      </c>
      <c r="F1518" s="102" t="str">
        <v>RT</v>
      </c>
      <c r="G1518" s="102" t="str">
        <v>Outbound</v>
      </c>
      <c r="H1518" s="102" t="str">
        <v>4S6006</v>
      </c>
      <c r="I1518" s="103" t="str">
        <v>FCO-SSH</v>
      </c>
      <c r="J1518" s="135">
        <v>45891</v>
      </c>
      <c r="K1518" s="102">
        <v>0</v>
      </c>
      <c r="L1518" s="102">
        <v>0</v>
      </c>
      <c r="M1518" s="102">
        <v>245</v>
      </c>
      <c r="N1518" s="102">
        <v>0</v>
      </c>
      <c r="O1518" s="102">
        <v>0</v>
      </c>
      <c r="P1518" s="102">
        <v>0</v>
      </c>
      <c r="Q1518" s="102" t="str">
        <v>Confirmed</v>
      </c>
      <c r="R1518" s="102" t="str">
        <v>On Review</v>
      </c>
      <c r="S1518" s="102" t="str">
        <v>FCO</v>
      </c>
      <c r="T1518" s="102" t="str">
        <v>SSH</v>
      </c>
      <c r="U1518" s="102" t="str">
        <v>FCO</v>
      </c>
      <c r="V1518" s="102">
        <v>5</v>
      </c>
      <c r="W1518" s="102">
        <v>151</v>
      </c>
      <c r="X1518" s="102" t="str">
        <v>S25-15</v>
      </c>
      <c r="Y1518" s="102">
        <v>186</v>
      </c>
      <c r="Z1518" s="102">
        <v>62</v>
      </c>
      <c r="AA1518" s="102">
        <v>124</v>
      </c>
      <c r="AB1518" s="13" t="str">
        <v>S25</v>
      </c>
    </row>
    <row r="1519" spans="1:28" x14ac:dyDescent="0.25">
      <c r="A1519" s="103">
        <v>45740</v>
      </c>
      <c r="B1519" s="102" t="str">
        <v>Italgsa-Azura</v>
      </c>
      <c r="C1519" s="102" t="str">
        <v>Tour Operator</v>
      </c>
      <c r="D1519" s="102" t="str">
        <v/>
      </c>
      <c r="E1519" s="102" t="str">
        <v/>
      </c>
      <c r="F1519" s="102" t="str">
        <v>RT</v>
      </c>
      <c r="G1519" s="102" t="str">
        <v>Inbound</v>
      </c>
      <c r="H1519" s="102" t="str">
        <v>4S6005</v>
      </c>
      <c r="I1519" s="103" t="str">
        <v>SSH-FCO</v>
      </c>
      <c r="J1519" s="135">
        <v>45877</v>
      </c>
      <c r="K1519" s="102">
        <v>0</v>
      </c>
      <c r="L1519" s="102">
        <v>0</v>
      </c>
      <c r="M1519" s="102">
        <v>245</v>
      </c>
      <c r="N1519" s="102">
        <v>0</v>
      </c>
      <c r="O1519" s="102">
        <v>0</v>
      </c>
      <c r="P1519" s="102">
        <v>0</v>
      </c>
      <c r="Q1519" s="102" t="str">
        <v>Confirmed</v>
      </c>
      <c r="R1519" s="102" t="str">
        <v>On Review</v>
      </c>
      <c r="S1519" s="102" t="str">
        <v>SSH</v>
      </c>
      <c r="T1519" s="102" t="str">
        <v>FCO</v>
      </c>
      <c r="U1519" s="102" t="str">
        <v>FCO</v>
      </c>
      <c r="V1519" s="102">
        <v>5</v>
      </c>
      <c r="W1519" s="102">
        <v>137</v>
      </c>
      <c r="X1519" s="102" t="str">
        <v>S25-15</v>
      </c>
      <c r="Y1519" s="102">
        <v>186</v>
      </c>
      <c r="Z1519" s="102">
        <v>60</v>
      </c>
      <c r="AA1519" s="102">
        <v>126</v>
      </c>
      <c r="AB1519" s="13" t="str">
        <v>S25</v>
      </c>
    </row>
    <row r="1520" spans="1:28" x14ac:dyDescent="0.25">
      <c r="A1520" s="103">
        <v>45740</v>
      </c>
      <c r="B1520" s="102" t="str">
        <v>Italgsa-Azura</v>
      </c>
      <c r="C1520" s="102" t="str">
        <v>Tour Operator</v>
      </c>
      <c r="D1520" s="102" t="str">
        <v/>
      </c>
      <c r="E1520" s="102" t="str">
        <v/>
      </c>
      <c r="F1520" s="102" t="str">
        <v>RT</v>
      </c>
      <c r="G1520" s="102" t="str">
        <v>Inbound</v>
      </c>
      <c r="H1520" s="102" t="str">
        <v>4S6005</v>
      </c>
      <c r="I1520" s="103" t="str">
        <v>SSH-FCO</v>
      </c>
      <c r="J1520" s="135">
        <v>45884</v>
      </c>
      <c r="K1520" s="102">
        <v>0</v>
      </c>
      <c r="L1520" s="102">
        <v>0</v>
      </c>
      <c r="M1520" s="102">
        <v>245</v>
      </c>
      <c r="N1520" s="102">
        <v>0</v>
      </c>
      <c r="O1520" s="102">
        <v>0</v>
      </c>
      <c r="P1520" s="102">
        <v>0</v>
      </c>
      <c r="Q1520" s="102" t="str">
        <v>Confirmed</v>
      </c>
      <c r="R1520" s="102" t="str">
        <v>On Review</v>
      </c>
      <c r="S1520" s="102" t="str">
        <v>SSH</v>
      </c>
      <c r="T1520" s="102" t="str">
        <v>FCO</v>
      </c>
      <c r="U1520" s="102" t="str">
        <v>FCO</v>
      </c>
      <c r="V1520" s="102">
        <v>5</v>
      </c>
      <c r="W1520" s="102">
        <v>144</v>
      </c>
      <c r="X1520" s="102" t="str">
        <v>S25-15</v>
      </c>
      <c r="Y1520" s="102">
        <v>186</v>
      </c>
      <c r="Z1520" s="102">
        <v>64</v>
      </c>
      <c r="AA1520" s="102">
        <v>122</v>
      </c>
      <c r="AB1520" s="13" t="str">
        <v>S25</v>
      </c>
    </row>
    <row r="1521" spans="1:28" x14ac:dyDescent="0.25">
      <c r="A1521" s="103">
        <v>45740</v>
      </c>
      <c r="B1521" s="102" t="str">
        <v>Italgsa-Azura</v>
      </c>
      <c r="C1521" s="102" t="str">
        <v>Tour Operator</v>
      </c>
      <c r="D1521" s="102" t="str">
        <v/>
      </c>
      <c r="E1521" s="102" t="str">
        <v/>
      </c>
      <c r="F1521" s="102" t="str">
        <v>RT</v>
      </c>
      <c r="G1521" s="102" t="str">
        <v>Inbound</v>
      </c>
      <c r="H1521" s="102" t="str">
        <v>4S6005</v>
      </c>
      <c r="I1521" s="103" t="str">
        <v>SSH-FCO</v>
      </c>
      <c r="J1521" s="135">
        <v>45891</v>
      </c>
      <c r="K1521" s="102">
        <v>0</v>
      </c>
      <c r="L1521" s="102">
        <v>0</v>
      </c>
      <c r="M1521" s="102">
        <v>245</v>
      </c>
      <c r="N1521" s="102">
        <v>0</v>
      </c>
      <c r="O1521" s="102">
        <v>0</v>
      </c>
      <c r="P1521" s="102">
        <v>0</v>
      </c>
      <c r="Q1521" s="102" t="str">
        <v>Confirmed</v>
      </c>
      <c r="R1521" s="102" t="str">
        <v>On Review</v>
      </c>
      <c r="S1521" s="102" t="str">
        <v>SSH</v>
      </c>
      <c r="T1521" s="102" t="str">
        <v>FCO</v>
      </c>
      <c r="U1521" s="102" t="str">
        <v>FCO</v>
      </c>
      <c r="V1521" s="102">
        <v>5</v>
      </c>
      <c r="W1521" s="102">
        <v>151</v>
      </c>
      <c r="X1521" s="102" t="str">
        <v>S25-15</v>
      </c>
      <c r="Y1521" s="102">
        <v>186</v>
      </c>
      <c r="Z1521" s="102">
        <v>118</v>
      </c>
      <c r="AA1521" s="102">
        <v>68</v>
      </c>
      <c r="AB1521" s="13" t="str">
        <v>S25</v>
      </c>
    </row>
    <row r="1522" spans="1:28" x14ac:dyDescent="0.25">
      <c r="A1522" s="103">
        <v>45740</v>
      </c>
      <c r="B1522" s="102" t="str">
        <v>Italgsa-Azura</v>
      </c>
      <c r="C1522" s="102" t="str">
        <v>Tour Operator</v>
      </c>
      <c r="D1522" s="102" t="str">
        <v/>
      </c>
      <c r="E1522" s="102" t="str">
        <v/>
      </c>
      <c r="F1522" s="102" t="str">
        <v>RT</v>
      </c>
      <c r="G1522" s="102" t="str">
        <v>Inbound</v>
      </c>
      <c r="H1522" s="102" t="str">
        <v>4S6005</v>
      </c>
      <c r="I1522" s="103" t="str">
        <v>SSH-FCO</v>
      </c>
      <c r="J1522" s="135">
        <v>45898</v>
      </c>
      <c r="K1522" s="102">
        <v>0</v>
      </c>
      <c r="L1522" s="102">
        <v>0</v>
      </c>
      <c r="M1522" s="102">
        <v>245</v>
      </c>
      <c r="N1522" s="102">
        <v>0</v>
      </c>
      <c r="O1522" s="102">
        <v>0</v>
      </c>
      <c r="P1522" s="102">
        <v>0</v>
      </c>
      <c r="Q1522" s="102" t="str">
        <v>Confirmed</v>
      </c>
      <c r="R1522" s="102" t="str">
        <v>On Review</v>
      </c>
      <c r="S1522" s="102" t="str">
        <v>SSH</v>
      </c>
      <c r="T1522" s="102" t="str">
        <v>FCO</v>
      </c>
      <c r="U1522" s="102" t="str">
        <v>FCO</v>
      </c>
      <c r="V1522" s="102">
        <v>5</v>
      </c>
      <c r="W1522" s="102">
        <v>158</v>
      </c>
      <c r="X1522" s="102" t="str">
        <v>S25-15</v>
      </c>
      <c r="Y1522" s="102">
        <v>186</v>
      </c>
      <c r="Z1522" s="102">
        <v>86</v>
      </c>
      <c r="AA1522" s="102">
        <v>100</v>
      </c>
      <c r="AB1522" s="13" t="str">
        <v>S25</v>
      </c>
    </row>
    <row r="1523" spans="1:28" x14ac:dyDescent="0.25">
      <c r="A1523" s="103">
        <v>45740</v>
      </c>
      <c r="B1523" s="102" t="str">
        <v>Searcharter</v>
      </c>
      <c r="C1523" s="102" t="str">
        <v>Distributor</v>
      </c>
      <c r="D1523" s="102" t="str">
        <v/>
      </c>
      <c r="E1523" s="102" t="str">
        <v>6F4TQ</v>
      </c>
      <c r="F1523" s="102" t="str">
        <v>OW</v>
      </c>
      <c r="G1523" s="102" t="str">
        <v>Outbound</v>
      </c>
      <c r="H1523" s="102" t="str">
        <v>4S6006</v>
      </c>
      <c r="I1523" s="103" t="str">
        <v>FCO-SSH</v>
      </c>
      <c r="J1523" s="135">
        <v>45877</v>
      </c>
      <c r="K1523" s="102">
        <v>2</v>
      </c>
      <c r="L1523" s="102">
        <v>2</v>
      </c>
      <c r="M1523" s="102">
        <v>250</v>
      </c>
      <c r="N1523" s="102">
        <v>0</v>
      </c>
      <c r="O1523" s="102">
        <v>0</v>
      </c>
      <c r="P1523" s="102">
        <v>500</v>
      </c>
      <c r="Q1523" s="102" t="str">
        <v>Confirmed</v>
      </c>
      <c r="R1523" s="102" t="str">
        <v>Closed Deal</v>
      </c>
      <c r="S1523" s="102" t="str">
        <v>FCO</v>
      </c>
      <c r="T1523" s="102" t="str">
        <v>SSH</v>
      </c>
      <c r="U1523" s="102" t="str">
        <v>FCO</v>
      </c>
      <c r="V1523" s="102">
        <v>5</v>
      </c>
      <c r="W1523" s="102">
        <v>137</v>
      </c>
      <c r="X1523" s="102" t="str">
        <v>S25-15</v>
      </c>
      <c r="Y1523" s="102">
        <v>186</v>
      </c>
      <c r="Z1523" s="102">
        <v>90</v>
      </c>
      <c r="AA1523" s="102">
        <v>96</v>
      </c>
      <c r="AB1523" s="13" t="str">
        <v>S25</v>
      </c>
    </row>
    <row r="1524" spans="1:28" x14ac:dyDescent="0.25">
      <c r="A1524" s="103">
        <v>45740</v>
      </c>
      <c r="B1524" s="102" t="str">
        <v>Searcharter</v>
      </c>
      <c r="C1524" s="102" t="str">
        <v>Distributor</v>
      </c>
      <c r="D1524" s="102" t="str">
        <v/>
      </c>
      <c r="E1524" s="102" t="str">
        <v>RCCMV</v>
      </c>
      <c r="F1524" s="102" t="str">
        <v>OW</v>
      </c>
      <c r="G1524" s="102" t="str">
        <v>Outbound</v>
      </c>
      <c r="H1524" s="102" t="str">
        <v>4S6005</v>
      </c>
      <c r="I1524" s="103" t="str">
        <v>SSH-FCO</v>
      </c>
      <c r="J1524" s="135">
        <v>45905</v>
      </c>
      <c r="K1524" s="102">
        <v>2</v>
      </c>
      <c r="L1524" s="102">
        <v>2</v>
      </c>
      <c r="M1524" s="102">
        <v>250</v>
      </c>
      <c r="N1524" s="102">
        <v>0</v>
      </c>
      <c r="O1524" s="102">
        <v>0</v>
      </c>
      <c r="P1524" s="102">
        <v>500</v>
      </c>
      <c r="Q1524" s="102" t="str">
        <v>Confirmed</v>
      </c>
      <c r="R1524" s="102" t="str">
        <v>Closed Deal</v>
      </c>
      <c r="S1524" s="102" t="str">
        <v>SSH</v>
      </c>
      <c r="T1524" s="102" t="str">
        <v>FCO</v>
      </c>
      <c r="U1524" s="102" t="str">
        <v>FCO</v>
      </c>
      <c r="V1524" s="102">
        <v>5</v>
      </c>
      <c r="W1524" s="102">
        <v>165</v>
      </c>
      <c r="X1524" s="102" t="str">
        <v>S25-15</v>
      </c>
      <c r="Y1524" s="102">
        <v>186</v>
      </c>
      <c r="Z1524" s="102">
        <v>56</v>
      </c>
      <c r="AA1524" s="102">
        <v>130</v>
      </c>
      <c r="AB1524" s="13" t="str">
        <v>S25</v>
      </c>
    </row>
    <row r="1525" spans="1:28" x14ac:dyDescent="0.25">
      <c r="A1525" s="103">
        <v>45741</v>
      </c>
      <c r="B1525" s="102" t="str">
        <v>Atelier Vacanze SRL</v>
      </c>
      <c r="C1525" s="102" t="str">
        <v>Tour Operator</v>
      </c>
      <c r="D1525" s="102" t="str">
        <v/>
      </c>
      <c r="E1525" s="102" t="str">
        <v/>
      </c>
      <c r="F1525" s="102" t="str">
        <v>RT</v>
      </c>
      <c r="G1525" s="102" t="str">
        <v>Outbound</v>
      </c>
      <c r="H1525" s="102" t="str">
        <v>4S6004</v>
      </c>
      <c r="I1525" s="103" t="str">
        <v>BRI-SSH</v>
      </c>
      <c r="J1525" s="135">
        <v>45871</v>
      </c>
      <c r="K1525" s="102">
        <v>0</v>
      </c>
      <c r="L1525" s="102">
        <v>0</v>
      </c>
      <c r="M1525" s="102">
        <v>220</v>
      </c>
      <c r="N1525" s="102">
        <v>0</v>
      </c>
      <c r="O1525" s="102">
        <v>0</v>
      </c>
      <c r="P1525" s="102">
        <v>0</v>
      </c>
      <c r="Q1525" s="102" t="str">
        <v>Confirmed</v>
      </c>
      <c r="R1525" s="102" t="str">
        <v>On Review</v>
      </c>
      <c r="S1525" s="102" t="str">
        <v>BRI</v>
      </c>
      <c r="T1525" s="102" t="str">
        <v>SSH</v>
      </c>
      <c r="U1525" s="102" t="str">
        <v>BRI</v>
      </c>
      <c r="V1525" s="102">
        <v>6</v>
      </c>
      <c r="W1525" s="102">
        <v>130</v>
      </c>
      <c r="X1525" s="102" t="str">
        <v>S25-01</v>
      </c>
      <c r="Y1525" s="102">
        <v>186</v>
      </c>
      <c r="Z1525" s="102">
        <v>224</v>
      </c>
      <c r="AA1525" s="102">
        <v>-38</v>
      </c>
      <c r="AB1525" s="13" t="str">
        <v>S25</v>
      </c>
    </row>
    <row r="1526" spans="1:28" x14ac:dyDescent="0.25">
      <c r="A1526" s="103">
        <v>45741</v>
      </c>
      <c r="B1526" s="102" t="str">
        <v>Atelier Vacanze SRL</v>
      </c>
      <c r="C1526" s="102" t="str">
        <v>Tour Operator</v>
      </c>
      <c r="D1526" s="102" t="str">
        <v/>
      </c>
      <c r="E1526" s="102" t="str">
        <v/>
      </c>
      <c r="F1526" s="102" t="str">
        <v>RT</v>
      </c>
      <c r="G1526" s="102" t="str">
        <v>Outbound</v>
      </c>
      <c r="H1526" s="102" t="str">
        <v>4S6004</v>
      </c>
      <c r="I1526" s="103" t="str">
        <v>BRI-SSH</v>
      </c>
      <c r="J1526" s="135">
        <v>45878</v>
      </c>
      <c r="K1526" s="102">
        <v>0</v>
      </c>
      <c r="L1526" s="102">
        <v>0</v>
      </c>
      <c r="M1526" s="102">
        <v>220</v>
      </c>
      <c r="N1526" s="102">
        <v>0</v>
      </c>
      <c r="O1526" s="102">
        <v>0</v>
      </c>
      <c r="P1526" s="102">
        <v>0</v>
      </c>
      <c r="Q1526" s="102" t="str">
        <v>Confirmed</v>
      </c>
      <c r="R1526" s="102" t="str">
        <v>On Review</v>
      </c>
      <c r="S1526" s="102" t="str">
        <v>BRI</v>
      </c>
      <c r="T1526" s="102" t="str">
        <v>SSH</v>
      </c>
      <c r="U1526" s="102" t="str">
        <v>BRI</v>
      </c>
      <c r="V1526" s="102">
        <v>6</v>
      </c>
      <c r="W1526" s="102">
        <v>137</v>
      </c>
      <c r="X1526" s="102" t="str">
        <v>S25-01</v>
      </c>
      <c r="Y1526" s="102">
        <v>186</v>
      </c>
      <c r="Z1526" s="102">
        <v>267</v>
      </c>
      <c r="AA1526" s="102">
        <v>-81</v>
      </c>
      <c r="AB1526" s="13" t="str">
        <v>S25</v>
      </c>
    </row>
    <row r="1527" spans="1:28" x14ac:dyDescent="0.25">
      <c r="A1527" s="103">
        <v>45741</v>
      </c>
      <c r="B1527" s="102" t="str">
        <v>Atelier Vacanze SRL</v>
      </c>
      <c r="C1527" s="102" t="str">
        <v>Tour Operator</v>
      </c>
      <c r="D1527" s="102" t="str">
        <v/>
      </c>
      <c r="E1527" s="102" t="str">
        <v/>
      </c>
      <c r="F1527" s="102" t="str">
        <v>RT</v>
      </c>
      <c r="G1527" s="102" t="str">
        <v>Outbound</v>
      </c>
      <c r="H1527" s="102" t="str">
        <v>4S6004</v>
      </c>
      <c r="I1527" s="103" t="str">
        <v>BRI-SSH</v>
      </c>
      <c r="J1527" s="135">
        <v>45885</v>
      </c>
      <c r="K1527" s="102">
        <v>0</v>
      </c>
      <c r="L1527" s="102">
        <v>0</v>
      </c>
      <c r="M1527" s="102">
        <v>220</v>
      </c>
      <c r="N1527" s="102">
        <v>0</v>
      </c>
      <c r="O1527" s="102">
        <v>0</v>
      </c>
      <c r="P1527" s="102">
        <v>0</v>
      </c>
      <c r="Q1527" s="102" t="str">
        <v>Confirmed</v>
      </c>
      <c r="R1527" s="102" t="str">
        <v>On Review</v>
      </c>
      <c r="S1527" s="102" t="str">
        <v>BRI</v>
      </c>
      <c r="T1527" s="102" t="str">
        <v>SSH</v>
      </c>
      <c r="U1527" s="102" t="str">
        <v>BRI</v>
      </c>
      <c r="V1527" s="102">
        <v>6</v>
      </c>
      <c r="W1527" s="102">
        <v>144</v>
      </c>
      <c r="X1527" s="102" t="str">
        <v>S25-01</v>
      </c>
      <c r="Y1527" s="102">
        <v>186</v>
      </c>
      <c r="Z1527" s="102">
        <v>238</v>
      </c>
      <c r="AA1527" s="102">
        <v>-52</v>
      </c>
      <c r="AB1527" s="13" t="str">
        <v>S25</v>
      </c>
    </row>
    <row r="1528" spans="1:28" x14ac:dyDescent="0.25">
      <c r="A1528" s="103">
        <v>45741</v>
      </c>
      <c r="B1528" s="102" t="str">
        <v>Atelier Vacanze SRL</v>
      </c>
      <c r="C1528" s="102" t="str">
        <v>Tour Operator</v>
      </c>
      <c r="D1528" s="102" t="str">
        <v/>
      </c>
      <c r="E1528" s="102" t="str">
        <v/>
      </c>
      <c r="F1528" s="102" t="str">
        <v>RT</v>
      </c>
      <c r="G1528" s="102" t="str">
        <v>Outbound</v>
      </c>
      <c r="H1528" s="102" t="str">
        <v>4S6004</v>
      </c>
      <c r="I1528" s="103" t="str">
        <v>BRI-SSH</v>
      </c>
      <c r="J1528" s="135">
        <v>45892</v>
      </c>
      <c r="K1528" s="102">
        <v>0</v>
      </c>
      <c r="L1528" s="102">
        <v>0</v>
      </c>
      <c r="M1528" s="102">
        <v>220</v>
      </c>
      <c r="N1528" s="102">
        <v>0</v>
      </c>
      <c r="O1528" s="102">
        <v>0</v>
      </c>
      <c r="P1528" s="102">
        <v>0</v>
      </c>
      <c r="Q1528" s="102" t="str">
        <v>Confirmed</v>
      </c>
      <c r="R1528" s="102" t="str">
        <v>On Review</v>
      </c>
      <c r="S1528" s="102" t="str">
        <v>BRI</v>
      </c>
      <c r="T1528" s="102" t="str">
        <v>SSH</v>
      </c>
      <c r="U1528" s="102" t="str">
        <v>BRI</v>
      </c>
      <c r="V1528" s="102">
        <v>6</v>
      </c>
      <c r="W1528" s="102">
        <v>151</v>
      </c>
      <c r="X1528" s="102" t="str">
        <v>S25-01</v>
      </c>
      <c r="Y1528" s="102">
        <v>186</v>
      </c>
      <c r="Z1528" s="102">
        <v>234</v>
      </c>
      <c r="AA1528" s="102">
        <v>-48</v>
      </c>
      <c r="AB1528" s="13" t="str">
        <v>S25</v>
      </c>
    </row>
    <row r="1529" spans="1:28" x14ac:dyDescent="0.25">
      <c r="A1529" s="103">
        <v>45741</v>
      </c>
      <c r="B1529" s="102" t="str">
        <v>Atelier Vacanze SRL</v>
      </c>
      <c r="C1529" s="102" t="str">
        <v>Tour Operator</v>
      </c>
      <c r="D1529" s="102" t="str">
        <v/>
      </c>
      <c r="E1529" s="102" t="str">
        <v/>
      </c>
      <c r="F1529" s="102" t="str">
        <v>RT</v>
      </c>
      <c r="G1529" s="102" t="str">
        <v>Outbound</v>
      </c>
      <c r="H1529" s="102" t="str">
        <v>4S6004</v>
      </c>
      <c r="I1529" s="103" t="str">
        <v>BRI-SSH</v>
      </c>
      <c r="J1529" s="135">
        <v>45899</v>
      </c>
      <c r="K1529" s="102">
        <v>0</v>
      </c>
      <c r="L1529" s="102">
        <v>0</v>
      </c>
      <c r="M1529" s="102">
        <v>220</v>
      </c>
      <c r="N1529" s="102">
        <v>0</v>
      </c>
      <c r="O1529" s="102">
        <v>0</v>
      </c>
      <c r="P1529" s="102">
        <v>0</v>
      </c>
      <c r="Q1529" s="102" t="str">
        <v>Confirmed</v>
      </c>
      <c r="R1529" s="102" t="str">
        <v>On Review</v>
      </c>
      <c r="S1529" s="102" t="str">
        <v>BRI</v>
      </c>
      <c r="T1529" s="102" t="str">
        <v>SSH</v>
      </c>
      <c r="U1529" s="102" t="str">
        <v>BRI</v>
      </c>
      <c r="V1529" s="102">
        <v>6</v>
      </c>
      <c r="W1529" s="102">
        <v>158</v>
      </c>
      <c r="X1529" s="102" t="str">
        <v>S25-01</v>
      </c>
      <c r="Y1529" s="102">
        <v>186</v>
      </c>
      <c r="Z1529" s="102">
        <v>239</v>
      </c>
      <c r="AA1529" s="102">
        <v>-53</v>
      </c>
      <c r="AB1529" s="13" t="str">
        <v>S25</v>
      </c>
    </row>
    <row r="1530" spans="1:28" x14ac:dyDescent="0.25">
      <c r="A1530" s="103">
        <v>45741</v>
      </c>
      <c r="B1530" s="102" t="str">
        <v>Atelier Vacanze SRL</v>
      </c>
      <c r="C1530" s="102" t="str">
        <v>Tour Operator</v>
      </c>
      <c r="D1530" s="102" t="str">
        <v/>
      </c>
      <c r="E1530" s="102" t="str">
        <v/>
      </c>
      <c r="F1530" s="102" t="str">
        <v>RT</v>
      </c>
      <c r="G1530" s="102" t="str">
        <v>Inbound</v>
      </c>
      <c r="H1530" s="102" t="str">
        <v>4S6003</v>
      </c>
      <c r="I1530" s="103" t="str">
        <v>SSH-BRI</v>
      </c>
      <c r="J1530" s="135">
        <v>45878</v>
      </c>
      <c r="K1530" s="102">
        <v>0</v>
      </c>
      <c r="L1530" s="102">
        <v>0</v>
      </c>
      <c r="M1530" s="102">
        <v>220</v>
      </c>
      <c r="N1530" s="102">
        <v>0</v>
      </c>
      <c r="O1530" s="102">
        <v>0</v>
      </c>
      <c r="P1530" s="102">
        <v>0</v>
      </c>
      <c r="Q1530" s="102" t="str">
        <v>Confirmed</v>
      </c>
      <c r="R1530" s="102" t="str">
        <v>On Review</v>
      </c>
      <c r="S1530" s="102" t="str">
        <v>SSH</v>
      </c>
      <c r="T1530" s="102" t="str">
        <v>BRI</v>
      </c>
      <c r="U1530" s="102" t="str">
        <v>BRI</v>
      </c>
      <c r="V1530" s="102">
        <v>6</v>
      </c>
      <c r="W1530" s="102">
        <v>137</v>
      </c>
      <c r="X1530" s="102" t="str">
        <v>S25-01</v>
      </c>
      <c r="Y1530" s="102">
        <v>186</v>
      </c>
      <c r="Z1530" s="102">
        <v>220</v>
      </c>
      <c r="AA1530" s="102">
        <v>-34</v>
      </c>
      <c r="AB1530" s="13" t="str">
        <v>S25</v>
      </c>
    </row>
    <row r="1531" spans="1:28" x14ac:dyDescent="0.25">
      <c r="A1531" s="103">
        <v>45741</v>
      </c>
      <c r="B1531" s="102" t="str">
        <v>Atelier Vacanze SRL</v>
      </c>
      <c r="C1531" s="102" t="str">
        <v>Tour Operator</v>
      </c>
      <c r="D1531" s="102" t="str">
        <v/>
      </c>
      <c r="E1531" s="102" t="str">
        <v/>
      </c>
      <c r="F1531" s="102" t="str">
        <v>RT</v>
      </c>
      <c r="G1531" s="102" t="str">
        <v>Inbound</v>
      </c>
      <c r="H1531" s="102" t="str">
        <v>4S6003</v>
      </c>
      <c r="I1531" s="103" t="str">
        <v>SSH-BRI</v>
      </c>
      <c r="J1531" s="135">
        <v>45885</v>
      </c>
      <c r="K1531" s="102">
        <v>0</v>
      </c>
      <c r="L1531" s="102">
        <v>0</v>
      </c>
      <c r="M1531" s="102">
        <v>220</v>
      </c>
      <c r="N1531" s="102">
        <v>0</v>
      </c>
      <c r="O1531" s="102">
        <v>0</v>
      </c>
      <c r="P1531" s="102">
        <v>0</v>
      </c>
      <c r="Q1531" s="102" t="str">
        <v>Confirmed</v>
      </c>
      <c r="R1531" s="102" t="str">
        <v>On Review</v>
      </c>
      <c r="S1531" s="102" t="str">
        <v>SSH</v>
      </c>
      <c r="T1531" s="102" t="str">
        <v>BRI</v>
      </c>
      <c r="U1531" s="102" t="str">
        <v>BRI</v>
      </c>
      <c r="V1531" s="102">
        <v>6</v>
      </c>
      <c r="W1531" s="102">
        <v>144</v>
      </c>
      <c r="X1531" s="102" t="str">
        <v>S25-01</v>
      </c>
      <c r="Y1531" s="102">
        <v>186</v>
      </c>
      <c r="Z1531" s="102">
        <v>261</v>
      </c>
      <c r="AA1531" s="102">
        <v>-75</v>
      </c>
      <c r="AB1531" s="13" t="str">
        <v>S25</v>
      </c>
    </row>
    <row r="1532" spans="1:28" x14ac:dyDescent="0.25">
      <c r="A1532" s="103">
        <v>45741</v>
      </c>
      <c r="B1532" s="102" t="str">
        <v>Atelier Vacanze SRL</v>
      </c>
      <c r="C1532" s="102" t="str">
        <v>Tour Operator</v>
      </c>
      <c r="D1532" s="102" t="str">
        <v/>
      </c>
      <c r="E1532" s="102" t="str">
        <v/>
      </c>
      <c r="F1532" s="102" t="str">
        <v>RT</v>
      </c>
      <c r="G1532" s="102" t="str">
        <v>Inbound</v>
      </c>
      <c r="H1532" s="102" t="str">
        <v>4S6003</v>
      </c>
      <c r="I1532" s="103" t="str">
        <v>SSH-BRI</v>
      </c>
      <c r="J1532" s="135">
        <v>45892</v>
      </c>
      <c r="K1532" s="102">
        <v>0</v>
      </c>
      <c r="L1532" s="102">
        <v>0</v>
      </c>
      <c r="M1532" s="102">
        <v>220</v>
      </c>
      <c r="N1532" s="102">
        <v>0</v>
      </c>
      <c r="O1532" s="102">
        <v>0</v>
      </c>
      <c r="P1532" s="102">
        <v>0</v>
      </c>
      <c r="Q1532" s="102" t="str">
        <v>Confirmed</v>
      </c>
      <c r="R1532" s="102" t="str">
        <v>On Review</v>
      </c>
      <c r="S1532" s="102" t="str">
        <v>SSH</v>
      </c>
      <c r="T1532" s="102" t="str">
        <v>BRI</v>
      </c>
      <c r="U1532" s="102" t="str">
        <v>BRI</v>
      </c>
      <c r="V1532" s="102">
        <v>6</v>
      </c>
      <c r="W1532" s="102">
        <v>151</v>
      </c>
      <c r="X1532" s="102" t="str">
        <v>S25-01</v>
      </c>
      <c r="Y1532" s="102">
        <v>186</v>
      </c>
      <c r="Z1532" s="102">
        <v>243</v>
      </c>
      <c r="AA1532" s="102">
        <v>-57</v>
      </c>
      <c r="AB1532" s="13" t="str">
        <v>S25</v>
      </c>
    </row>
    <row r="1533" spans="1:28" x14ac:dyDescent="0.25">
      <c r="A1533" s="103">
        <v>45741</v>
      </c>
      <c r="B1533" s="102" t="str">
        <v>Atelier Vacanze SRL</v>
      </c>
      <c r="C1533" s="102" t="str">
        <v>Tour Operator</v>
      </c>
      <c r="D1533" s="102" t="str">
        <v/>
      </c>
      <c r="E1533" s="102" t="str">
        <v/>
      </c>
      <c r="F1533" s="102" t="str">
        <v>RT</v>
      </c>
      <c r="G1533" s="102" t="str">
        <v>Inbound</v>
      </c>
      <c r="H1533" s="102" t="str">
        <v>4S6003</v>
      </c>
      <c r="I1533" s="103" t="str">
        <v>SSH-BRI</v>
      </c>
      <c r="J1533" s="135">
        <v>45899</v>
      </c>
      <c r="K1533" s="102">
        <v>0</v>
      </c>
      <c r="L1533" s="102">
        <v>0</v>
      </c>
      <c r="M1533" s="102">
        <v>220</v>
      </c>
      <c r="N1533" s="102">
        <v>0</v>
      </c>
      <c r="O1533" s="102">
        <v>0</v>
      </c>
      <c r="P1533" s="102">
        <v>0</v>
      </c>
      <c r="Q1533" s="102" t="str">
        <v>Confirmed</v>
      </c>
      <c r="R1533" s="102" t="str">
        <v>On Review</v>
      </c>
      <c r="S1533" s="102" t="str">
        <v>SSH</v>
      </c>
      <c r="T1533" s="102" t="str">
        <v>BRI</v>
      </c>
      <c r="U1533" s="102" t="str">
        <v>BRI</v>
      </c>
      <c r="V1533" s="102">
        <v>6</v>
      </c>
      <c r="W1533" s="102">
        <v>158</v>
      </c>
      <c r="X1533" s="102" t="str">
        <v>S25-01</v>
      </c>
      <c r="Y1533" s="102">
        <v>186</v>
      </c>
      <c r="Z1533" s="102">
        <v>234</v>
      </c>
      <c r="AA1533" s="102">
        <v>-48</v>
      </c>
      <c r="AB1533" s="13" t="str">
        <v>S25</v>
      </c>
    </row>
    <row r="1534" spans="1:28" x14ac:dyDescent="0.25">
      <c r="A1534" s="103">
        <v>45741</v>
      </c>
      <c r="B1534" s="102" t="str">
        <v>Atelier Vacanze SRL</v>
      </c>
      <c r="C1534" s="102" t="str">
        <v>Tour Operator</v>
      </c>
      <c r="D1534" s="102" t="str">
        <v/>
      </c>
      <c r="E1534" s="102" t="str">
        <v/>
      </c>
      <c r="F1534" s="102" t="str">
        <v>RT</v>
      </c>
      <c r="G1534" s="102" t="str">
        <v>Inbound</v>
      </c>
      <c r="H1534" s="102" t="str">
        <v>4S6003</v>
      </c>
      <c r="I1534" s="103" t="str">
        <v>SSH-BRI</v>
      </c>
      <c r="J1534" s="135">
        <v>45906</v>
      </c>
      <c r="K1534" s="102">
        <v>0</v>
      </c>
      <c r="L1534" s="102">
        <v>0</v>
      </c>
      <c r="M1534" s="102">
        <v>220</v>
      </c>
      <c r="N1534" s="102">
        <v>0</v>
      </c>
      <c r="O1534" s="102">
        <v>0</v>
      </c>
      <c r="P1534" s="102">
        <v>0</v>
      </c>
      <c r="Q1534" s="102" t="str">
        <v>Confirmed</v>
      </c>
      <c r="R1534" s="102" t="str">
        <v>On Review</v>
      </c>
      <c r="S1534" s="102" t="str">
        <v>SSH</v>
      </c>
      <c r="T1534" s="102" t="str">
        <v>BRI</v>
      </c>
      <c r="U1534" s="102" t="str">
        <v>BRI</v>
      </c>
      <c r="V1534" s="102">
        <v>6</v>
      </c>
      <c r="W1534" s="102">
        <v>165</v>
      </c>
      <c r="X1534" s="102" t="str">
        <v>S25-01</v>
      </c>
      <c r="Y1534" s="102">
        <v>186</v>
      </c>
      <c r="Z1534" s="102">
        <v>236</v>
      </c>
      <c r="AA1534" s="102">
        <v>-50</v>
      </c>
      <c r="AB1534" s="13" t="str">
        <v>S25</v>
      </c>
    </row>
    <row r="1535" spans="1:28" x14ac:dyDescent="0.25">
      <c r="A1535" s="103">
        <v>45740</v>
      </c>
      <c r="B1535" s="102" t="str">
        <v>APG</v>
      </c>
      <c r="C1535" s="102" t="str">
        <v>Distributor</v>
      </c>
      <c r="D1535" s="102" t="str">
        <v/>
      </c>
      <c r="E1535" s="102" t="str">
        <v>12LQLM</v>
      </c>
      <c r="F1535" s="102" t="str">
        <v>OW</v>
      </c>
      <c r="G1535" s="102" t="str">
        <v>Outbound</v>
      </c>
      <c r="H1535" s="102" t="str">
        <v>4S6006</v>
      </c>
      <c r="I1535" s="103" t="str">
        <v>MXP-SSH</v>
      </c>
      <c r="J1535" s="135">
        <v>45772</v>
      </c>
      <c r="K1535" s="102">
        <v>1</v>
      </c>
      <c r="L1535" s="102">
        <v>1</v>
      </c>
      <c r="M1535" s="102">
        <v>220</v>
      </c>
      <c r="N1535" s="102">
        <v>29.74</v>
      </c>
      <c r="O1535" s="102">
        <v>30</v>
      </c>
      <c r="P1535" s="102">
        <v>279.74</v>
      </c>
      <c r="Q1535" s="102" t="str">
        <v>Confirmed</v>
      </c>
      <c r="R1535" s="102" t="str">
        <v>Closed Deal</v>
      </c>
      <c r="S1535" s="102" t="str">
        <v>MXP</v>
      </c>
      <c r="T1535" s="102" t="str">
        <v>SSH</v>
      </c>
      <c r="U1535" s="102" t="str">
        <v>MXP</v>
      </c>
      <c r="V1535" s="102">
        <v>5</v>
      </c>
      <c r="W1535" s="102">
        <v>32</v>
      </c>
      <c r="X1535" s="102" t="str">
        <v>E25-04</v>
      </c>
      <c r="Y1535" s="102">
        <v>186</v>
      </c>
      <c r="Z1535" s="102">
        <v>180</v>
      </c>
      <c r="AA1535" s="102">
        <v>6</v>
      </c>
      <c r="AB1535" s="13" t="str">
        <v>E25</v>
      </c>
    </row>
    <row r="1536" spans="1:28" x14ac:dyDescent="0.25">
      <c r="A1536" s="103">
        <v>45740</v>
      </c>
      <c r="B1536" s="102" t="str">
        <v>APG</v>
      </c>
      <c r="C1536" s="102" t="str">
        <v>Distributor</v>
      </c>
      <c r="D1536" s="102" t="str">
        <v/>
      </c>
      <c r="E1536" s="102" t="str">
        <v>12LQLM</v>
      </c>
      <c r="F1536" s="102" t="str">
        <v>OW</v>
      </c>
      <c r="G1536" s="102" t="str">
        <v>Outbound</v>
      </c>
      <c r="H1536" s="102" t="str">
        <v>4S6006</v>
      </c>
      <c r="I1536" s="103" t="str">
        <v>MXP-SSH</v>
      </c>
      <c r="J1536" s="135">
        <v>45772</v>
      </c>
      <c r="K1536" s="102">
        <v>1</v>
      </c>
      <c r="L1536" s="102">
        <v>1</v>
      </c>
      <c r="M1536" s="102">
        <v>220</v>
      </c>
      <c r="N1536" s="102">
        <v>29.74</v>
      </c>
      <c r="O1536" s="102">
        <v>30</v>
      </c>
      <c r="P1536" s="102">
        <v>279.74</v>
      </c>
      <c r="Q1536" s="102" t="str">
        <v>Confirmed</v>
      </c>
      <c r="R1536" s="102" t="str">
        <v>Closed Deal</v>
      </c>
      <c r="S1536" s="102" t="str">
        <v>MXP</v>
      </c>
      <c r="T1536" s="102" t="str">
        <v>SSH</v>
      </c>
      <c r="U1536" s="102" t="str">
        <v>MXP</v>
      </c>
      <c r="V1536" s="102">
        <v>5</v>
      </c>
      <c r="W1536" s="102">
        <v>32</v>
      </c>
      <c r="X1536" s="102" t="str">
        <v>E25-04</v>
      </c>
      <c r="Y1536" s="102">
        <v>186</v>
      </c>
      <c r="Z1536" s="102">
        <v>180</v>
      </c>
      <c r="AA1536" s="102">
        <v>6</v>
      </c>
      <c r="AB1536" s="13" t="str">
        <v>E25</v>
      </c>
    </row>
    <row r="1537" spans="1:28" x14ac:dyDescent="0.25">
      <c r="A1537" s="103">
        <v>45740</v>
      </c>
      <c r="B1537" s="102" t="str">
        <v>APG</v>
      </c>
      <c r="C1537" s="102" t="str">
        <v>Distributor</v>
      </c>
      <c r="D1537" s="102" t="str">
        <v/>
      </c>
      <c r="E1537" s="102" t="str">
        <v>12LQLM</v>
      </c>
      <c r="F1537" s="102" t="str">
        <v>OW</v>
      </c>
      <c r="G1537" s="102" t="str">
        <v>Outbound</v>
      </c>
      <c r="H1537" s="102" t="str">
        <v>4S6006</v>
      </c>
      <c r="I1537" s="103" t="str">
        <v>MXP-SSH</v>
      </c>
      <c r="J1537" s="135">
        <v>45772</v>
      </c>
      <c r="K1537" s="102">
        <v>1</v>
      </c>
      <c r="L1537" s="102">
        <v>1</v>
      </c>
      <c r="M1537" s="102">
        <v>170</v>
      </c>
      <c r="N1537" s="102">
        <v>21.17</v>
      </c>
      <c r="O1537" s="102">
        <v>30</v>
      </c>
      <c r="P1537" s="102">
        <v>221.17</v>
      </c>
      <c r="Q1537" s="102" t="str">
        <v>Confirmed</v>
      </c>
      <c r="R1537" s="102" t="str">
        <v>Closed Deal</v>
      </c>
      <c r="S1537" s="102" t="str">
        <v>MXP</v>
      </c>
      <c r="T1537" s="102" t="str">
        <v>SSH</v>
      </c>
      <c r="U1537" s="102" t="str">
        <v>MXP</v>
      </c>
      <c r="V1537" s="102">
        <v>5</v>
      </c>
      <c r="W1537" s="102">
        <v>32</v>
      </c>
      <c r="X1537" s="102" t="str">
        <v>E25-04</v>
      </c>
      <c r="Y1537" s="102">
        <v>186</v>
      </c>
      <c r="Z1537" s="102">
        <v>180</v>
      </c>
      <c r="AA1537" s="102">
        <v>6</v>
      </c>
      <c r="AB1537" s="13" t="str">
        <v>E25</v>
      </c>
    </row>
    <row r="1538" spans="1:28" x14ac:dyDescent="0.25">
      <c r="A1538" s="103">
        <v>45741</v>
      </c>
      <c r="B1538" s="102" t="str">
        <v>Italgsa</v>
      </c>
      <c r="C1538" s="102" t="str">
        <v>Tour Operator</v>
      </c>
      <c r="D1538" s="102" t="str">
        <v/>
      </c>
      <c r="E1538" s="102" t="str">
        <v/>
      </c>
      <c r="F1538" s="102" t="str">
        <v>RT</v>
      </c>
      <c r="G1538" s="102" t="str">
        <v>Outbound</v>
      </c>
      <c r="H1538" s="102" t="str">
        <v>4S6004</v>
      </c>
      <c r="I1538" s="103" t="str">
        <v>BRI-SSH</v>
      </c>
      <c r="J1538" s="135">
        <v>45864</v>
      </c>
      <c r="K1538" s="102">
        <v>0</v>
      </c>
      <c r="L1538" s="102">
        <v>0</v>
      </c>
      <c r="M1538" s="102">
        <v>235</v>
      </c>
      <c r="N1538" s="102">
        <v>0</v>
      </c>
      <c r="O1538" s="102">
        <v>0</v>
      </c>
      <c r="P1538" s="102">
        <v>0</v>
      </c>
      <c r="Q1538" s="102" t="str">
        <v>Confirmed</v>
      </c>
      <c r="R1538" s="102" t="str">
        <v>Countersigned</v>
      </c>
      <c r="S1538" s="102" t="str">
        <v>BRI</v>
      </c>
      <c r="T1538" s="102" t="str">
        <v>SSH</v>
      </c>
      <c r="U1538" s="102" t="str">
        <v>BRI</v>
      </c>
      <c r="V1538" s="102">
        <v>6</v>
      </c>
      <c r="W1538" s="102">
        <v>123</v>
      </c>
      <c r="X1538" s="102" t="str">
        <v>S25-01</v>
      </c>
      <c r="Y1538" s="102">
        <v>186</v>
      </c>
      <c r="Z1538" s="102">
        <v>198</v>
      </c>
      <c r="AA1538" s="102">
        <v>-12</v>
      </c>
      <c r="AB1538" s="13" t="str">
        <v>S25</v>
      </c>
    </row>
    <row r="1539" spans="1:28" x14ac:dyDescent="0.25">
      <c r="A1539" s="103">
        <v>45741</v>
      </c>
      <c r="B1539" s="102" t="str">
        <v>Italgsa</v>
      </c>
      <c r="C1539" s="102" t="str">
        <v>Tour Operator</v>
      </c>
      <c r="D1539" s="102" t="str">
        <v/>
      </c>
      <c r="E1539" s="102" t="str">
        <v/>
      </c>
      <c r="F1539" s="102" t="str">
        <v>RT</v>
      </c>
      <c r="G1539" s="102" t="str">
        <v>Inbound</v>
      </c>
      <c r="H1539" s="102" t="str">
        <v>4S6003</v>
      </c>
      <c r="I1539" s="103" t="str">
        <v>SSH-BRI</v>
      </c>
      <c r="J1539" s="135">
        <v>45871</v>
      </c>
      <c r="K1539" s="102">
        <v>0</v>
      </c>
      <c r="L1539" s="102">
        <v>0</v>
      </c>
      <c r="M1539" s="102">
        <v>235</v>
      </c>
      <c r="N1539" s="102">
        <v>0</v>
      </c>
      <c r="O1539" s="102">
        <v>0</v>
      </c>
      <c r="P1539" s="102">
        <v>0</v>
      </c>
      <c r="Q1539" s="102" t="str">
        <v>Confirmed</v>
      </c>
      <c r="R1539" s="102" t="str">
        <v>Countersigned</v>
      </c>
      <c r="S1539" s="102" t="str">
        <v>SSH</v>
      </c>
      <c r="T1539" s="102" t="str">
        <v>BRI</v>
      </c>
      <c r="U1539" s="102" t="str">
        <v>BRI</v>
      </c>
      <c r="V1539" s="102">
        <v>6</v>
      </c>
      <c r="W1539" s="102">
        <v>130</v>
      </c>
      <c r="X1539" s="102" t="str">
        <v>S25-01</v>
      </c>
      <c r="Y1539" s="102">
        <v>186</v>
      </c>
      <c r="Z1539" s="102">
        <v>198</v>
      </c>
      <c r="AA1539" s="102">
        <v>-12</v>
      </c>
      <c r="AB1539" s="13" t="str">
        <v>S25</v>
      </c>
    </row>
    <row r="1540" spans="1:28" x14ac:dyDescent="0.25">
      <c r="A1540" s="103">
        <v>45741</v>
      </c>
      <c r="B1540" s="102" t="str">
        <v>Searcharter</v>
      </c>
      <c r="C1540" s="102" t="str">
        <v>Distributor</v>
      </c>
      <c r="D1540" s="102" t="str">
        <v/>
      </c>
      <c r="E1540" s="102" t="str">
        <v>AD4GF</v>
      </c>
      <c r="F1540" s="102" t="str">
        <v>OW</v>
      </c>
      <c r="G1540" s="102" t="str">
        <v>Outbound</v>
      </c>
      <c r="H1540" s="102" t="str">
        <v>UJ6002</v>
      </c>
      <c r="I1540" s="103" t="str">
        <v>VRN-SSH</v>
      </c>
      <c r="J1540" s="135">
        <v>45871</v>
      </c>
      <c r="K1540" s="102">
        <v>4</v>
      </c>
      <c r="L1540" s="102">
        <v>4</v>
      </c>
      <c r="M1540" s="102">
        <v>280</v>
      </c>
      <c r="N1540" s="102">
        <v>0</v>
      </c>
      <c r="O1540" s="102">
        <v>0</v>
      </c>
      <c r="P1540" s="102">
        <v>1120</v>
      </c>
      <c r="Q1540" s="102" t="str">
        <v>Confirmed</v>
      </c>
      <c r="R1540" s="102" t="str">
        <v>Closed Deal</v>
      </c>
      <c r="S1540" s="102" t="str">
        <v>VRN</v>
      </c>
      <c r="T1540" s="102" t="str">
        <v>SSH</v>
      </c>
      <c r="U1540" s="102" t="str">
        <v>VRN</v>
      </c>
      <c r="V1540" s="102">
        <v>6</v>
      </c>
      <c r="W1540" s="102">
        <v>130</v>
      </c>
      <c r="X1540" s="102" t="str">
        <v>S25-04</v>
      </c>
      <c r="Y1540" s="102">
        <v>218</v>
      </c>
      <c r="Z1540" s="102">
        <v>220</v>
      </c>
      <c r="AA1540" s="102">
        <v>-2</v>
      </c>
      <c r="AB1540" s="13" t="str">
        <v>S25</v>
      </c>
    </row>
    <row r="1541" spans="1:28" x14ac:dyDescent="0.25">
      <c r="A1541" s="103">
        <v>45741</v>
      </c>
      <c r="B1541" s="102" t="str">
        <v>Searcharter</v>
      </c>
      <c r="C1541" s="102" t="str">
        <v>Distributor</v>
      </c>
      <c r="D1541" s="102" t="str">
        <v/>
      </c>
      <c r="E1541" s="102" t="str">
        <v>T2337</v>
      </c>
      <c r="F1541" s="102" t="str">
        <v>RT</v>
      </c>
      <c r="G1541" s="102" t="str">
        <v>Outbound</v>
      </c>
      <c r="H1541" s="102" t="str">
        <v>4S6006</v>
      </c>
      <c r="I1541" s="103" t="str">
        <v>FCO-SSH</v>
      </c>
      <c r="J1541" s="135">
        <v>45884</v>
      </c>
      <c r="K1541" s="102">
        <v>2</v>
      </c>
      <c r="L1541" s="102">
        <v>2</v>
      </c>
      <c r="M1541" s="102">
        <v>250</v>
      </c>
      <c r="N1541" s="102">
        <v>0</v>
      </c>
      <c r="O1541" s="102">
        <v>0</v>
      </c>
      <c r="P1541" s="102">
        <v>500</v>
      </c>
      <c r="Q1541" s="102" t="str">
        <v>Confirmed</v>
      </c>
      <c r="R1541" s="102" t="str">
        <v>Closed Deal</v>
      </c>
      <c r="S1541" s="102" t="str">
        <v>FCO</v>
      </c>
      <c r="T1541" s="102" t="str">
        <v>SSH</v>
      </c>
      <c r="U1541" s="102" t="str">
        <v>FCO</v>
      </c>
      <c r="V1541" s="102">
        <v>5</v>
      </c>
      <c r="W1541" s="102">
        <v>143</v>
      </c>
      <c r="X1541" s="102" t="str">
        <v>S25-15</v>
      </c>
      <c r="Y1541" s="102">
        <v>186</v>
      </c>
      <c r="Z1541" s="102">
        <v>73</v>
      </c>
      <c r="AA1541" s="102">
        <v>113</v>
      </c>
      <c r="AB1541" s="13" t="str">
        <v>S25</v>
      </c>
    </row>
    <row r="1542" spans="1:28" x14ac:dyDescent="0.25">
      <c r="A1542" s="103">
        <v>45741</v>
      </c>
      <c r="B1542" s="102" t="str">
        <v>Searcharter</v>
      </c>
      <c r="C1542" s="102" t="str">
        <v>Distributor</v>
      </c>
      <c r="D1542" s="102" t="str">
        <v/>
      </c>
      <c r="E1542" s="102" t="str">
        <v>T2337</v>
      </c>
      <c r="F1542" s="102" t="str">
        <v>RT</v>
      </c>
      <c r="G1542" s="102" t="str">
        <v>Inbound</v>
      </c>
      <c r="H1542" s="102" t="str">
        <v>4S6005</v>
      </c>
      <c r="I1542" s="103" t="str">
        <v>SSH-FCO</v>
      </c>
      <c r="J1542" s="135">
        <v>45891</v>
      </c>
      <c r="K1542" s="102">
        <v>2</v>
      </c>
      <c r="L1542" s="102">
        <v>2</v>
      </c>
      <c r="M1542" s="102">
        <v>250</v>
      </c>
      <c r="N1542" s="102">
        <v>0</v>
      </c>
      <c r="O1542" s="102">
        <v>0</v>
      </c>
      <c r="P1542" s="102">
        <v>500</v>
      </c>
      <c r="Q1542" s="102" t="str">
        <v>Confirmed</v>
      </c>
      <c r="R1542" s="102" t="str">
        <v>Closed Deal</v>
      </c>
      <c r="S1542" s="102" t="str">
        <v>SSH</v>
      </c>
      <c r="T1542" s="102" t="str">
        <v>FCO</v>
      </c>
      <c r="U1542" s="102" t="str">
        <v>FCO</v>
      </c>
      <c r="V1542" s="102">
        <v>5</v>
      </c>
      <c r="W1542" s="102">
        <v>150</v>
      </c>
      <c r="X1542" s="102" t="str">
        <v>S25-15</v>
      </c>
      <c r="Y1542" s="102">
        <v>186</v>
      </c>
      <c r="Z1542" s="102">
        <v>118</v>
      </c>
      <c r="AA1542" s="102">
        <v>68</v>
      </c>
      <c r="AB1542" s="13" t="str">
        <v>S25</v>
      </c>
    </row>
    <row r="1543" spans="1:28" x14ac:dyDescent="0.25">
      <c r="A1543" s="103">
        <v>45741</v>
      </c>
      <c r="B1543" s="102" t="str">
        <v>Searcharter</v>
      </c>
      <c r="C1543" s="102" t="str">
        <v>Distributor</v>
      </c>
      <c r="D1543" s="102" t="str">
        <v/>
      </c>
      <c r="E1543" s="102" t="str">
        <v>TMN2H</v>
      </c>
      <c r="F1543" s="102" t="str">
        <v>OW</v>
      </c>
      <c r="G1543" s="102" t="str">
        <v>Outbound</v>
      </c>
      <c r="H1543" s="102" t="str">
        <v>4S6005</v>
      </c>
      <c r="I1543" s="103" t="str">
        <v>SSH-FCO</v>
      </c>
      <c r="J1543" s="135">
        <v>45891</v>
      </c>
      <c r="K1543" s="102">
        <v>2</v>
      </c>
      <c r="L1543" s="102">
        <v>2</v>
      </c>
      <c r="M1543" s="102">
        <v>250</v>
      </c>
      <c r="N1543" s="102">
        <v>0</v>
      </c>
      <c r="O1543" s="102">
        <v>0</v>
      </c>
      <c r="P1543" s="102">
        <v>500</v>
      </c>
      <c r="Q1543" s="102" t="str">
        <v>Confirmed</v>
      </c>
      <c r="R1543" s="102" t="str">
        <v>Closed Deal</v>
      </c>
      <c r="S1543" s="102" t="str">
        <v>SSH</v>
      </c>
      <c r="T1543" s="102" t="str">
        <v>FCO</v>
      </c>
      <c r="U1543" s="102" t="str">
        <v>FCO</v>
      </c>
      <c r="V1543" s="102">
        <v>5</v>
      </c>
      <c r="W1543" s="102">
        <v>150</v>
      </c>
      <c r="X1543" s="102" t="str">
        <v>S25-15</v>
      </c>
      <c r="Y1543" s="102">
        <v>186</v>
      </c>
      <c r="Z1543" s="102">
        <v>118</v>
      </c>
      <c r="AA1543" s="102">
        <v>68</v>
      </c>
      <c r="AB1543" s="13" t="str">
        <v>S25</v>
      </c>
    </row>
    <row r="1544" spans="1:28" x14ac:dyDescent="0.25">
      <c r="A1544" s="103">
        <v>45741</v>
      </c>
      <c r="B1544" s="102" t="str">
        <v>Searcharter</v>
      </c>
      <c r="C1544" s="102" t="str">
        <v>Distributor</v>
      </c>
      <c r="D1544" s="102" t="str">
        <v/>
      </c>
      <c r="E1544" s="102" t="str">
        <v>9QLJN</v>
      </c>
      <c r="F1544" s="102" t="str">
        <v>RT</v>
      </c>
      <c r="G1544" s="102" t="str">
        <v>Outbound</v>
      </c>
      <c r="H1544" s="102" t="str">
        <v>NP8102</v>
      </c>
      <c r="I1544" s="103" t="str">
        <v>NAP-HRG</v>
      </c>
      <c r="J1544" s="135">
        <v>45880</v>
      </c>
      <c r="K1544" s="102">
        <v>2</v>
      </c>
      <c r="L1544" s="102">
        <v>2</v>
      </c>
      <c r="M1544" s="102">
        <v>240</v>
      </c>
      <c r="N1544" s="102">
        <v>0</v>
      </c>
      <c r="O1544" s="102">
        <v>0</v>
      </c>
      <c r="P1544" s="102">
        <v>480</v>
      </c>
      <c r="Q1544" s="102" t="str">
        <v>Confirmed</v>
      </c>
      <c r="R1544" s="102" t="str">
        <v>Closed Deal</v>
      </c>
      <c r="S1544" s="102" t="str">
        <v>NAP</v>
      </c>
      <c r="T1544" s="102" t="str">
        <v>HRG</v>
      </c>
      <c r="U1544" s="102" t="str">
        <v>NAP</v>
      </c>
      <c r="V1544" s="102">
        <v>1</v>
      </c>
      <c r="W1544" s="102">
        <v>139</v>
      </c>
      <c r="X1544" s="102" t="str">
        <v>S25-13</v>
      </c>
      <c r="Y1544" s="102">
        <v>176</v>
      </c>
      <c r="Z1544" s="102">
        <v>166</v>
      </c>
      <c r="AA1544" s="102">
        <v>10</v>
      </c>
      <c r="AB1544" s="13" t="str">
        <v>S25</v>
      </c>
    </row>
    <row r="1545" spans="1:28" x14ac:dyDescent="0.25">
      <c r="A1545" s="103">
        <v>45741</v>
      </c>
      <c r="B1545" s="102" t="str">
        <v>Searcharter</v>
      </c>
      <c r="C1545" s="102" t="str">
        <v>Distributor</v>
      </c>
      <c r="D1545" s="102" t="str">
        <v/>
      </c>
      <c r="E1545" s="102" t="str">
        <v>9QLJN</v>
      </c>
      <c r="F1545" s="102" t="str">
        <v>RT</v>
      </c>
      <c r="G1545" s="102" t="str">
        <v>Inbound</v>
      </c>
      <c r="H1545" s="102" t="str">
        <v>NP8101</v>
      </c>
      <c r="I1545" s="103" t="str">
        <v>HRG-NAP</v>
      </c>
      <c r="J1545" s="135">
        <v>45887</v>
      </c>
      <c r="K1545" s="102">
        <v>2</v>
      </c>
      <c r="L1545" s="102">
        <v>2</v>
      </c>
      <c r="M1545" s="102">
        <v>240</v>
      </c>
      <c r="N1545" s="102">
        <v>0</v>
      </c>
      <c r="O1545" s="102">
        <v>0</v>
      </c>
      <c r="P1545" s="102">
        <v>480</v>
      </c>
      <c r="Q1545" s="102" t="str">
        <v>Confirmed</v>
      </c>
      <c r="R1545" s="102" t="str">
        <v>Closed Deal</v>
      </c>
      <c r="S1545" s="102" t="str">
        <v>HRG</v>
      </c>
      <c r="T1545" s="102" t="str">
        <v>NAP</v>
      </c>
      <c r="U1545" s="102" t="str">
        <v>NAP</v>
      </c>
      <c r="V1545" s="102">
        <v>1</v>
      </c>
      <c r="W1545" s="102">
        <v>146</v>
      </c>
      <c r="X1545" s="102" t="str">
        <v>S25-13</v>
      </c>
      <c r="Y1545" s="102">
        <v>176</v>
      </c>
      <c r="Z1545" s="102">
        <v>148</v>
      </c>
      <c r="AA1545" s="102">
        <v>28</v>
      </c>
      <c r="AB1545" s="13" t="str">
        <v>S25</v>
      </c>
    </row>
    <row r="1546" spans="1:28" x14ac:dyDescent="0.25">
      <c r="A1546" s="103">
        <v>45740</v>
      </c>
      <c r="B1546" s="102" t="str">
        <v>EuroAirlines</v>
      </c>
      <c r="C1546" s="102" t="str">
        <v>Distributor</v>
      </c>
      <c r="D1546" s="102" t="str">
        <v>AMADEUS</v>
      </c>
      <c r="E1546" s="102" t="str">
        <v>11LM9J</v>
      </c>
      <c r="F1546" s="102" t="str">
        <v>RT</v>
      </c>
      <c r="G1546" s="102" t="str">
        <v>Inbound</v>
      </c>
      <c r="H1546" s="102" t="str">
        <v>4S6003</v>
      </c>
      <c r="I1546" s="103" t="str">
        <v>SSH-BRI</v>
      </c>
      <c r="J1546" s="135">
        <v>45892</v>
      </c>
      <c r="K1546" s="102">
        <v>1</v>
      </c>
      <c r="L1546" s="102">
        <v>1</v>
      </c>
      <c r="M1546" s="102">
        <v>245</v>
      </c>
      <c r="N1546" s="102">
        <v>39.03</v>
      </c>
      <c r="O1546" s="102">
        <v>40</v>
      </c>
      <c r="P1546" s="102">
        <v>324.02999999999997</v>
      </c>
      <c r="Q1546" s="102" t="str">
        <v>Confirmed</v>
      </c>
      <c r="R1546" s="102" t="str">
        <v>Closed Deal</v>
      </c>
      <c r="S1546" s="102" t="str">
        <v>SSH</v>
      </c>
      <c r="T1546" s="102" t="str">
        <v>BRI</v>
      </c>
      <c r="U1546" s="102" t="str">
        <v>BRI</v>
      </c>
      <c r="V1546" s="102">
        <v>6</v>
      </c>
      <c r="W1546" s="102">
        <v>152</v>
      </c>
      <c r="X1546" s="102" t="str">
        <v>S25-01</v>
      </c>
      <c r="Y1546" s="102">
        <v>186</v>
      </c>
      <c r="Z1546" s="102">
        <v>243</v>
      </c>
      <c r="AA1546" s="102">
        <v>-57</v>
      </c>
      <c r="AB1546" s="13" t="str">
        <v>S25</v>
      </c>
    </row>
    <row r="1547" spans="1:28" x14ac:dyDescent="0.25">
      <c r="A1547" s="103">
        <v>45740</v>
      </c>
      <c r="B1547" s="102" t="str">
        <v>EuroAirlines</v>
      </c>
      <c r="C1547" s="102" t="str">
        <v>Distributor</v>
      </c>
      <c r="D1547" s="102" t="str">
        <v>AMADEUS</v>
      </c>
      <c r="E1547" s="102" t="str">
        <v>11LM9J</v>
      </c>
      <c r="F1547" s="102" t="str">
        <v>RT</v>
      </c>
      <c r="G1547" s="102" t="str">
        <v>Outbound</v>
      </c>
      <c r="H1547" s="102" t="str">
        <v>4S6004</v>
      </c>
      <c r="I1547" s="103" t="str">
        <v>BRI-SSH</v>
      </c>
      <c r="J1547" s="135">
        <v>45878</v>
      </c>
      <c r="K1547" s="102">
        <v>1</v>
      </c>
      <c r="L1547" s="102">
        <v>1</v>
      </c>
      <c r="M1547" s="102">
        <v>195</v>
      </c>
      <c r="N1547" s="102">
        <v>19.420000000000002</v>
      </c>
      <c r="O1547" s="102">
        <v>40</v>
      </c>
      <c r="P1547" s="102">
        <v>254.42</v>
      </c>
      <c r="Q1547" s="102" t="str">
        <v>Confirmed</v>
      </c>
      <c r="R1547" s="102" t="str">
        <v>Closed Deal</v>
      </c>
      <c r="S1547" s="102" t="str">
        <v>BRI</v>
      </c>
      <c r="T1547" s="102" t="str">
        <v>SSH</v>
      </c>
      <c r="U1547" s="102" t="str">
        <v>BRI</v>
      </c>
      <c r="V1547" s="102">
        <v>6</v>
      </c>
      <c r="W1547" s="102">
        <v>138</v>
      </c>
      <c r="X1547" s="102" t="str">
        <v>S25-01</v>
      </c>
      <c r="Y1547" s="102">
        <v>186</v>
      </c>
      <c r="Z1547" s="102">
        <v>267</v>
      </c>
      <c r="AA1547" s="102">
        <v>-81</v>
      </c>
      <c r="AB1547" s="13" t="str">
        <v>S25</v>
      </c>
    </row>
    <row r="1548" spans="1:28" x14ac:dyDescent="0.25">
      <c r="A1548" s="103">
        <v>45740</v>
      </c>
      <c r="B1548" s="102" t="str">
        <v>EuroAirlines</v>
      </c>
      <c r="C1548" s="102" t="str">
        <v>Distributor</v>
      </c>
      <c r="D1548" s="102" t="str">
        <v>AMADEUS</v>
      </c>
      <c r="E1548" s="102" t="str">
        <v>11LLGQ</v>
      </c>
      <c r="F1548" s="102" t="str">
        <v>RT</v>
      </c>
      <c r="G1548" s="102" t="str">
        <v>Inbound</v>
      </c>
      <c r="H1548" s="102" t="str">
        <v>UJ6001</v>
      </c>
      <c r="I1548" s="103" t="str">
        <v>SSH-VRN</v>
      </c>
      <c r="J1548" s="135">
        <v>45892</v>
      </c>
      <c r="K1548" s="102">
        <v>1</v>
      </c>
      <c r="L1548" s="102">
        <v>1</v>
      </c>
      <c r="M1548" s="102">
        <v>255</v>
      </c>
      <c r="N1548" s="102">
        <v>37.43</v>
      </c>
      <c r="O1548" s="102">
        <v>40</v>
      </c>
      <c r="P1548" s="102">
        <v>332.43</v>
      </c>
      <c r="Q1548" s="102" t="str">
        <v>Confirmed</v>
      </c>
      <c r="R1548" s="102" t="str">
        <v>Closed Deal</v>
      </c>
      <c r="S1548" s="102" t="str">
        <v>SSH</v>
      </c>
      <c r="T1548" s="102" t="str">
        <v>VRN</v>
      </c>
      <c r="U1548" s="102" t="str">
        <v>VRN</v>
      </c>
      <c r="V1548" s="102">
        <v>6</v>
      </c>
      <c r="W1548" s="102">
        <v>152</v>
      </c>
      <c r="X1548" s="102" t="str">
        <v>S25-04</v>
      </c>
      <c r="Y1548" s="102">
        <v>218</v>
      </c>
      <c r="Z1548" s="102">
        <v>241</v>
      </c>
      <c r="AA1548" s="102">
        <v>-23</v>
      </c>
      <c r="AB1548" s="13" t="str">
        <v>S25</v>
      </c>
    </row>
    <row r="1549" spans="1:28" x14ac:dyDescent="0.25">
      <c r="A1549" s="103">
        <v>45740</v>
      </c>
      <c r="B1549" s="102" t="str">
        <v>EuroAirlines</v>
      </c>
      <c r="C1549" s="102" t="str">
        <v>Distributor</v>
      </c>
      <c r="D1549" s="102" t="str">
        <v>AMADEUS</v>
      </c>
      <c r="E1549" s="102" t="str">
        <v>11LLGQ</v>
      </c>
      <c r="F1549" s="102" t="str">
        <v>RT</v>
      </c>
      <c r="G1549" s="102" t="str">
        <v>Outbound</v>
      </c>
      <c r="H1549" s="102" t="str">
        <v>UJ6002</v>
      </c>
      <c r="I1549" s="103" t="str">
        <v>VRN-SSH</v>
      </c>
      <c r="J1549" s="135">
        <v>45878</v>
      </c>
      <c r="K1549" s="102">
        <v>1</v>
      </c>
      <c r="L1549" s="102">
        <v>1</v>
      </c>
      <c r="M1549" s="102">
        <v>255</v>
      </c>
      <c r="N1549" s="102">
        <v>23.04</v>
      </c>
      <c r="O1549" s="102">
        <v>40</v>
      </c>
      <c r="P1549" s="102">
        <v>318.04000000000002</v>
      </c>
      <c r="Q1549" s="102" t="str">
        <v>Confirmed</v>
      </c>
      <c r="R1549" s="102" t="str">
        <v>Closed Deal</v>
      </c>
      <c r="S1549" s="102" t="str">
        <v>VRN</v>
      </c>
      <c r="T1549" s="102" t="str">
        <v>SSH</v>
      </c>
      <c r="U1549" s="102" t="str">
        <v>VRN</v>
      </c>
      <c r="V1549" s="102">
        <v>6</v>
      </c>
      <c r="W1549" s="102">
        <v>138</v>
      </c>
      <c r="X1549" s="102" t="str">
        <v>S25-04</v>
      </c>
      <c r="Y1549" s="102">
        <v>218</v>
      </c>
      <c r="Z1549" s="102">
        <v>230</v>
      </c>
      <c r="AA1549" s="102">
        <v>-12</v>
      </c>
      <c r="AB1549" s="13" t="str">
        <v>S25</v>
      </c>
    </row>
    <row r="1550" spans="1:28" x14ac:dyDescent="0.25">
      <c r="A1550" s="103">
        <v>45740</v>
      </c>
      <c r="B1550" s="102" t="str">
        <v>EuroAirlines</v>
      </c>
      <c r="C1550" s="102" t="str">
        <v>Distributor</v>
      </c>
      <c r="D1550" s="102" t="str">
        <v>AMADEUS</v>
      </c>
      <c r="E1550" s="102" t="str">
        <v>11LLGQ</v>
      </c>
      <c r="F1550" s="102" t="str">
        <v>RT</v>
      </c>
      <c r="G1550" s="102" t="str">
        <v>Inbound</v>
      </c>
      <c r="H1550" s="102" t="str">
        <v>UJ6001</v>
      </c>
      <c r="I1550" s="103" t="str">
        <v>SSH-VRN</v>
      </c>
      <c r="J1550" s="135">
        <v>45892</v>
      </c>
      <c r="K1550" s="102">
        <v>1</v>
      </c>
      <c r="L1550" s="102">
        <v>1</v>
      </c>
      <c r="M1550" s="102">
        <v>255</v>
      </c>
      <c r="N1550" s="102">
        <v>37.43</v>
      </c>
      <c r="O1550" s="102">
        <v>40</v>
      </c>
      <c r="P1550" s="102">
        <v>332.43</v>
      </c>
      <c r="Q1550" s="102" t="str">
        <v>Confirmed</v>
      </c>
      <c r="R1550" s="102" t="str">
        <v>Closed Deal</v>
      </c>
      <c r="S1550" s="102" t="str">
        <v>SSH</v>
      </c>
      <c r="T1550" s="102" t="str">
        <v>VRN</v>
      </c>
      <c r="U1550" s="102" t="str">
        <v>VRN</v>
      </c>
      <c r="V1550" s="102">
        <v>6</v>
      </c>
      <c r="W1550" s="102">
        <v>152</v>
      </c>
      <c r="X1550" s="102" t="str">
        <v>S25-04</v>
      </c>
      <c r="Y1550" s="102">
        <v>218</v>
      </c>
      <c r="Z1550" s="102">
        <v>241</v>
      </c>
      <c r="AA1550" s="102">
        <v>-23</v>
      </c>
      <c r="AB1550" s="13" t="str">
        <v>S25</v>
      </c>
    </row>
    <row r="1551" spans="1:28" x14ac:dyDescent="0.25">
      <c r="A1551" s="103">
        <v>45740</v>
      </c>
      <c r="B1551" s="102" t="str">
        <v>EuroAirlines</v>
      </c>
      <c r="C1551" s="102" t="str">
        <v>Distributor</v>
      </c>
      <c r="D1551" s="102" t="str">
        <v>AMADEUS</v>
      </c>
      <c r="E1551" s="102" t="str">
        <v>11LLGQ</v>
      </c>
      <c r="F1551" s="102" t="str">
        <v>RT</v>
      </c>
      <c r="G1551" s="102" t="str">
        <v>Outbound</v>
      </c>
      <c r="H1551" s="102" t="str">
        <v>UJ6002</v>
      </c>
      <c r="I1551" s="103" t="str">
        <v>VRN-SSH</v>
      </c>
      <c r="J1551" s="135">
        <v>45878</v>
      </c>
      <c r="K1551" s="102">
        <v>1</v>
      </c>
      <c r="L1551" s="102">
        <v>1</v>
      </c>
      <c r="M1551" s="102">
        <v>255</v>
      </c>
      <c r="N1551" s="102">
        <v>23.04</v>
      </c>
      <c r="O1551" s="102">
        <v>40</v>
      </c>
      <c r="P1551" s="102">
        <v>318.04000000000002</v>
      </c>
      <c r="Q1551" s="102" t="str">
        <v>Confirmed</v>
      </c>
      <c r="R1551" s="102" t="str">
        <v>Closed Deal</v>
      </c>
      <c r="S1551" s="102" t="str">
        <v>VRN</v>
      </c>
      <c r="T1551" s="102" t="str">
        <v>SSH</v>
      </c>
      <c r="U1551" s="102" t="str">
        <v>VRN</v>
      </c>
      <c r="V1551" s="102">
        <v>6</v>
      </c>
      <c r="W1551" s="102">
        <v>138</v>
      </c>
      <c r="X1551" s="102" t="str">
        <v>S25-04</v>
      </c>
      <c r="Y1551" s="102">
        <v>218</v>
      </c>
      <c r="Z1551" s="102">
        <v>230</v>
      </c>
      <c r="AA1551" s="102">
        <v>-12</v>
      </c>
      <c r="AB1551" s="13" t="str">
        <v>S25</v>
      </c>
    </row>
    <row r="1552" spans="1:28" x14ac:dyDescent="0.25">
      <c r="A1552" s="103">
        <v>45740</v>
      </c>
      <c r="B1552" s="102" t="str">
        <v>EuroAirlines</v>
      </c>
      <c r="C1552" s="102" t="str">
        <v>Distributor</v>
      </c>
      <c r="D1552" s="102" t="str">
        <v>AMADEUS</v>
      </c>
      <c r="E1552" s="102" t="str">
        <v>11LM9J</v>
      </c>
      <c r="F1552" s="102" t="str">
        <v>RT</v>
      </c>
      <c r="G1552" s="102" t="str">
        <v>Inbound</v>
      </c>
      <c r="H1552" s="102" t="str">
        <v>4S6003</v>
      </c>
      <c r="I1552" s="103" t="str">
        <v>SSH-BRI</v>
      </c>
      <c r="J1552" s="135">
        <v>45892</v>
      </c>
      <c r="K1552" s="102">
        <v>1</v>
      </c>
      <c r="L1552" s="102">
        <v>1</v>
      </c>
      <c r="M1552" s="102">
        <v>245</v>
      </c>
      <c r="N1552" s="102">
        <v>39.03</v>
      </c>
      <c r="O1552" s="102">
        <v>40</v>
      </c>
      <c r="P1552" s="102">
        <v>324.02999999999997</v>
      </c>
      <c r="Q1552" s="102" t="str">
        <v>Confirmed</v>
      </c>
      <c r="R1552" s="102" t="str">
        <v>Closed Deal</v>
      </c>
      <c r="S1552" s="102" t="str">
        <v>SSH</v>
      </c>
      <c r="T1552" s="102" t="str">
        <v>BRI</v>
      </c>
      <c r="U1552" s="102" t="str">
        <v>BRI</v>
      </c>
      <c r="V1552" s="102">
        <v>6</v>
      </c>
      <c r="W1552" s="102">
        <v>152</v>
      </c>
      <c r="X1552" s="102" t="str">
        <v>S25-01</v>
      </c>
      <c r="Y1552" s="102">
        <v>186</v>
      </c>
      <c r="Z1552" s="102">
        <v>243</v>
      </c>
      <c r="AA1552" s="102">
        <v>-57</v>
      </c>
      <c r="AB1552" s="13" t="str">
        <v>S25</v>
      </c>
    </row>
    <row r="1553" spans="1:28" x14ac:dyDescent="0.25">
      <c r="A1553" s="103">
        <v>45740</v>
      </c>
      <c r="B1553" s="102" t="str">
        <v>EuroAirlines</v>
      </c>
      <c r="C1553" s="102" t="str">
        <v>Distributor</v>
      </c>
      <c r="D1553" s="102" t="str">
        <v>AMADEUS</v>
      </c>
      <c r="E1553" s="102" t="str">
        <v>11LM9J</v>
      </c>
      <c r="F1553" s="102" t="str">
        <v>RT</v>
      </c>
      <c r="G1553" s="102" t="str">
        <v>Outbound</v>
      </c>
      <c r="H1553" s="102" t="str">
        <v>4S6004</v>
      </c>
      <c r="I1553" s="103" t="str">
        <v>BRI-SSH</v>
      </c>
      <c r="J1553" s="135">
        <v>45878</v>
      </c>
      <c r="K1553" s="102">
        <v>1</v>
      </c>
      <c r="L1553" s="102">
        <v>1</v>
      </c>
      <c r="M1553" s="102">
        <v>195</v>
      </c>
      <c r="N1553" s="102">
        <v>19.420000000000002</v>
      </c>
      <c r="O1553" s="102">
        <v>40</v>
      </c>
      <c r="P1553" s="102">
        <v>254.42</v>
      </c>
      <c r="Q1553" s="102" t="str">
        <v>Confirmed</v>
      </c>
      <c r="R1553" s="102" t="str">
        <v>Closed Deal</v>
      </c>
      <c r="S1553" s="102" t="str">
        <v>BRI</v>
      </c>
      <c r="T1553" s="102" t="str">
        <v>SSH</v>
      </c>
      <c r="U1553" s="102" t="str">
        <v>BRI</v>
      </c>
      <c r="V1553" s="102">
        <v>6</v>
      </c>
      <c r="W1553" s="102">
        <v>138</v>
      </c>
      <c r="X1553" s="102" t="str">
        <v>S25-01</v>
      </c>
      <c r="Y1553" s="102">
        <v>186</v>
      </c>
      <c r="Z1553" s="102">
        <v>267</v>
      </c>
      <c r="AA1553" s="102">
        <v>-81</v>
      </c>
      <c r="AB1553" s="13" t="str">
        <v>S25</v>
      </c>
    </row>
    <row r="1554" spans="1:28" x14ac:dyDescent="0.25">
      <c r="A1554" s="103">
        <v>45742</v>
      </c>
      <c r="B1554" s="102" t="str">
        <v>May Fair Jets Dubai</v>
      </c>
      <c r="C1554" s="102" t="str">
        <v>Website</v>
      </c>
      <c r="D1554" s="102" t="str">
        <v>MFJ IBE</v>
      </c>
      <c r="E1554" s="102" t="str">
        <v>H3UBN3</v>
      </c>
      <c r="F1554" s="102" t="str">
        <v>RT</v>
      </c>
      <c r="G1554" s="102" t="str">
        <v>Inbound</v>
      </c>
      <c r="H1554" s="102" t="str">
        <v>4S6003</v>
      </c>
      <c r="I1554" s="103" t="str">
        <v>SSH-BRI</v>
      </c>
      <c r="J1554" s="135">
        <v>45766</v>
      </c>
      <c r="K1554" s="102">
        <v>1</v>
      </c>
      <c r="L1554" s="102">
        <v>1</v>
      </c>
      <c r="M1554" s="102">
        <v>179.72</v>
      </c>
      <c r="N1554" s="102">
        <v>0</v>
      </c>
      <c r="O1554" s="102">
        <v>0</v>
      </c>
      <c r="P1554" s="102">
        <v>179.72</v>
      </c>
      <c r="Q1554" s="102" t="str">
        <v>Confirmed</v>
      </c>
      <c r="R1554" s="102" t="str">
        <v>Closed Deal</v>
      </c>
      <c r="S1554" s="102" t="str">
        <v>SSH</v>
      </c>
      <c r="T1554" s="102" t="str">
        <v>BRI</v>
      </c>
      <c r="U1554" s="102" t="str">
        <v>BRI</v>
      </c>
      <c r="V1554" s="102">
        <v>6</v>
      </c>
      <c r="W1554" s="102">
        <v>24</v>
      </c>
      <c r="X1554" s="102" t="str">
        <v>E25-02B</v>
      </c>
      <c r="Y1554" s="102">
        <v>186</v>
      </c>
      <c r="Z1554" s="102">
        <v>91</v>
      </c>
      <c r="AA1554" s="102">
        <v>95</v>
      </c>
      <c r="AB1554" s="13" t="str">
        <v>E25</v>
      </c>
    </row>
    <row r="1555" spans="1:28" x14ac:dyDescent="0.25">
      <c r="A1555" s="103">
        <v>45742</v>
      </c>
      <c r="B1555" s="102" t="str">
        <v>May Fair Jets Dubai</v>
      </c>
      <c r="C1555" s="102" t="str">
        <v>Website</v>
      </c>
      <c r="D1555" s="102" t="str">
        <v>MFJ IBE</v>
      </c>
      <c r="E1555" s="102" t="str">
        <v>H3UBN3</v>
      </c>
      <c r="F1555" s="102" t="str">
        <v>RT</v>
      </c>
      <c r="G1555" s="102" t="str">
        <v>Outbound</v>
      </c>
      <c r="H1555" s="102" t="str">
        <v>4S6016</v>
      </c>
      <c r="I1555" s="103" t="str">
        <v>BRI-SSH</v>
      </c>
      <c r="J1555" s="135">
        <v>45759</v>
      </c>
      <c r="K1555" s="102">
        <v>1</v>
      </c>
      <c r="L1555" s="102">
        <v>1</v>
      </c>
      <c r="M1555" s="102">
        <v>184.26</v>
      </c>
      <c r="N1555" s="102">
        <v>0</v>
      </c>
      <c r="O1555" s="102">
        <v>0</v>
      </c>
      <c r="P1555" s="102">
        <v>184.26</v>
      </c>
      <c r="Q1555" s="102" t="str">
        <v>Confirmed</v>
      </c>
      <c r="R1555" s="102" t="str">
        <v>Closed Deal</v>
      </c>
      <c r="S1555" s="102" t="str">
        <v>BRI</v>
      </c>
      <c r="T1555" s="102" t="str">
        <v>SSH</v>
      </c>
      <c r="U1555" s="102" t="str">
        <v>BRI</v>
      </c>
      <c r="V1555" s="102">
        <v>6</v>
      </c>
      <c r="W1555" s="102">
        <v>17</v>
      </c>
      <c r="X1555" s="102" t="str">
        <v>E25-02A</v>
      </c>
      <c r="Y1555" s="102">
        <v>113</v>
      </c>
      <c r="Z1555" s="102">
        <v>102</v>
      </c>
      <c r="AA1555" s="102">
        <v>11</v>
      </c>
      <c r="AB1555" s="13" t="str">
        <v>E25</v>
      </c>
    </row>
    <row r="1556" spans="1:28" x14ac:dyDescent="0.25">
      <c r="A1556" s="103">
        <v>45742</v>
      </c>
      <c r="B1556" s="102" t="str">
        <v>May Fair Jets Dubai</v>
      </c>
      <c r="C1556" s="102" t="str">
        <v>Website</v>
      </c>
      <c r="D1556" s="102" t="str">
        <v>MFJ IBE</v>
      </c>
      <c r="E1556" s="102" t="str">
        <v>H3UBN3</v>
      </c>
      <c r="F1556" s="102" t="str">
        <v>RT</v>
      </c>
      <c r="G1556" s="102" t="str">
        <v>Inbound</v>
      </c>
      <c r="H1556" s="102" t="str">
        <v>4S6003</v>
      </c>
      <c r="I1556" s="103" t="str">
        <v>SSH-BRI</v>
      </c>
      <c r="J1556" s="135">
        <v>45766</v>
      </c>
      <c r="K1556" s="102">
        <v>1</v>
      </c>
      <c r="L1556" s="102">
        <v>1</v>
      </c>
      <c r="M1556" s="102">
        <v>144.22</v>
      </c>
      <c r="N1556" s="102">
        <v>0</v>
      </c>
      <c r="O1556" s="102">
        <v>0</v>
      </c>
      <c r="P1556" s="102">
        <v>144.22</v>
      </c>
      <c r="Q1556" s="102" t="str">
        <v>Confirmed</v>
      </c>
      <c r="R1556" s="102" t="str">
        <v>Closed Deal</v>
      </c>
      <c r="S1556" s="102" t="str">
        <v>SSH</v>
      </c>
      <c r="T1556" s="102" t="str">
        <v>BRI</v>
      </c>
      <c r="U1556" s="102" t="str">
        <v>BRI</v>
      </c>
      <c r="V1556" s="102">
        <v>6</v>
      </c>
      <c r="W1556" s="102">
        <v>24</v>
      </c>
      <c r="X1556" s="102" t="str">
        <v>E25-02B</v>
      </c>
      <c r="Y1556" s="102">
        <v>186</v>
      </c>
      <c r="Z1556" s="102">
        <v>91</v>
      </c>
      <c r="AA1556" s="102">
        <v>95</v>
      </c>
      <c r="AB1556" s="13" t="str">
        <v>E25</v>
      </c>
    </row>
    <row r="1557" spans="1:28" x14ac:dyDescent="0.25">
      <c r="A1557" s="103">
        <v>45742</v>
      </c>
      <c r="B1557" s="102" t="str">
        <v>May Fair Jets Dubai</v>
      </c>
      <c r="C1557" s="102" t="str">
        <v>Website</v>
      </c>
      <c r="D1557" s="102" t="str">
        <v>MFJ IBE</v>
      </c>
      <c r="E1557" s="102" t="str">
        <v>H3UBN3</v>
      </c>
      <c r="F1557" s="102" t="str">
        <v>RT</v>
      </c>
      <c r="G1557" s="102" t="str">
        <v>Outbound</v>
      </c>
      <c r="H1557" s="102" t="str">
        <v>4S6016</v>
      </c>
      <c r="I1557" s="103" t="str">
        <v>BRI-SSH</v>
      </c>
      <c r="J1557" s="135">
        <v>45759</v>
      </c>
      <c r="K1557" s="102">
        <v>1</v>
      </c>
      <c r="L1557" s="102">
        <v>1</v>
      </c>
      <c r="M1557" s="102">
        <v>139.21</v>
      </c>
      <c r="N1557" s="102">
        <v>0</v>
      </c>
      <c r="O1557" s="102">
        <v>0</v>
      </c>
      <c r="P1557" s="102">
        <v>139.21</v>
      </c>
      <c r="Q1557" s="102" t="str">
        <v>Confirmed</v>
      </c>
      <c r="R1557" s="102" t="str">
        <v>Closed Deal</v>
      </c>
      <c r="S1557" s="102" t="str">
        <v>BRI</v>
      </c>
      <c r="T1557" s="102" t="str">
        <v>SSH</v>
      </c>
      <c r="U1557" s="102" t="str">
        <v>BRI</v>
      </c>
      <c r="V1557" s="102">
        <v>6</v>
      </c>
      <c r="W1557" s="102">
        <v>17</v>
      </c>
      <c r="X1557" s="102" t="str">
        <v>E25-02A</v>
      </c>
      <c r="Y1557" s="102">
        <v>113</v>
      </c>
      <c r="Z1557" s="102">
        <v>102</v>
      </c>
      <c r="AA1557" s="102">
        <v>11</v>
      </c>
      <c r="AB1557" s="13" t="str">
        <v>E25</v>
      </c>
    </row>
    <row r="1558" spans="1:28" x14ac:dyDescent="0.25">
      <c r="A1558" s="103">
        <v>45742</v>
      </c>
      <c r="B1558" s="102" t="str">
        <v>May Fair Jets Dubai</v>
      </c>
      <c r="C1558" s="102" t="str">
        <v>Website</v>
      </c>
      <c r="D1558" s="102" t="str">
        <v>MFJ IBE</v>
      </c>
      <c r="E1558" s="102" t="str">
        <v>H3UBN3</v>
      </c>
      <c r="F1558" s="102" t="str">
        <v>RT</v>
      </c>
      <c r="G1558" s="102" t="str">
        <v>Inbound</v>
      </c>
      <c r="H1558" s="102" t="str">
        <v>4S6003</v>
      </c>
      <c r="I1558" s="103" t="str">
        <v>SSH-BRI</v>
      </c>
      <c r="J1558" s="135">
        <v>45766</v>
      </c>
      <c r="K1558" s="102">
        <v>1</v>
      </c>
      <c r="L1558" s="102">
        <v>1</v>
      </c>
      <c r="M1558" s="102">
        <v>144.22</v>
      </c>
      <c r="N1558" s="102">
        <v>0</v>
      </c>
      <c r="O1558" s="102">
        <v>0</v>
      </c>
      <c r="P1558" s="102">
        <v>144.22</v>
      </c>
      <c r="Q1558" s="102" t="str">
        <v>Confirmed</v>
      </c>
      <c r="R1558" s="102" t="str">
        <v>Closed Deal</v>
      </c>
      <c r="S1558" s="102" t="str">
        <v>SSH</v>
      </c>
      <c r="T1558" s="102" t="str">
        <v>BRI</v>
      </c>
      <c r="U1558" s="102" t="str">
        <v>BRI</v>
      </c>
      <c r="V1558" s="102">
        <v>6</v>
      </c>
      <c r="W1558" s="102">
        <v>24</v>
      </c>
      <c r="X1558" s="102" t="str">
        <v>E25-02B</v>
      </c>
      <c r="Y1558" s="102">
        <v>186</v>
      </c>
      <c r="Z1558" s="102">
        <v>91</v>
      </c>
      <c r="AA1558" s="102">
        <v>95</v>
      </c>
      <c r="AB1558" s="13" t="str">
        <v>E25</v>
      </c>
    </row>
    <row r="1559" spans="1:28" x14ac:dyDescent="0.25">
      <c r="A1559" s="103">
        <v>45742</v>
      </c>
      <c r="B1559" s="102" t="str">
        <v>May Fair Jets Dubai</v>
      </c>
      <c r="C1559" s="102" t="str">
        <v>Website</v>
      </c>
      <c r="D1559" s="102" t="str">
        <v>MFJ IBE</v>
      </c>
      <c r="E1559" s="102" t="str">
        <v>H3UBN3</v>
      </c>
      <c r="F1559" s="102" t="str">
        <v>RT</v>
      </c>
      <c r="G1559" s="102" t="str">
        <v>Outbound</v>
      </c>
      <c r="H1559" s="102" t="str">
        <v>4S6016</v>
      </c>
      <c r="I1559" s="103" t="str">
        <v>BRI-SSH</v>
      </c>
      <c r="J1559" s="135">
        <v>45759</v>
      </c>
      <c r="K1559" s="102">
        <v>1</v>
      </c>
      <c r="L1559" s="102">
        <v>1</v>
      </c>
      <c r="M1559" s="102">
        <v>139.21</v>
      </c>
      <c r="N1559" s="102">
        <v>0</v>
      </c>
      <c r="O1559" s="102">
        <v>0</v>
      </c>
      <c r="P1559" s="102">
        <v>139.21</v>
      </c>
      <c r="Q1559" s="102" t="str">
        <v>Confirmed</v>
      </c>
      <c r="R1559" s="102" t="str">
        <v>Closed Deal</v>
      </c>
      <c r="S1559" s="102" t="str">
        <v>BRI</v>
      </c>
      <c r="T1559" s="102" t="str">
        <v>SSH</v>
      </c>
      <c r="U1559" s="102" t="str">
        <v>BRI</v>
      </c>
      <c r="V1559" s="102">
        <v>6</v>
      </c>
      <c r="W1559" s="102">
        <v>17</v>
      </c>
      <c r="X1559" s="102" t="str">
        <v>E25-02A</v>
      </c>
      <c r="Y1559" s="102">
        <v>113</v>
      </c>
      <c r="Z1559" s="102">
        <v>102</v>
      </c>
      <c r="AA1559" s="102">
        <v>11</v>
      </c>
      <c r="AB1559" s="13" t="str">
        <v>E25</v>
      </c>
    </row>
    <row r="1560" spans="1:28" x14ac:dyDescent="0.25">
      <c r="A1560" s="103">
        <v>45742</v>
      </c>
      <c r="B1560" s="102" t="str">
        <v>May Fair Jets Dubai</v>
      </c>
      <c r="C1560" s="102" t="str">
        <v>Website</v>
      </c>
      <c r="D1560" s="102" t="str">
        <v>MFJ IBE</v>
      </c>
      <c r="E1560" s="102" t="str">
        <v>H3UBN3</v>
      </c>
      <c r="F1560" s="102" t="str">
        <v>RT</v>
      </c>
      <c r="G1560" s="102" t="str">
        <v>Inbound</v>
      </c>
      <c r="H1560" s="102" t="str">
        <v>4S6003</v>
      </c>
      <c r="I1560" s="103" t="str">
        <v>SSH-BRI</v>
      </c>
      <c r="J1560" s="135">
        <v>45766</v>
      </c>
      <c r="K1560" s="102">
        <v>1</v>
      </c>
      <c r="L1560" s="102">
        <v>1</v>
      </c>
      <c r="M1560" s="102">
        <v>179.72</v>
      </c>
      <c r="N1560" s="102">
        <v>0</v>
      </c>
      <c r="O1560" s="102">
        <v>0</v>
      </c>
      <c r="P1560" s="102">
        <v>179.72</v>
      </c>
      <c r="Q1560" s="102" t="str">
        <v>Confirmed</v>
      </c>
      <c r="R1560" s="102" t="str">
        <v>Closed Deal</v>
      </c>
      <c r="S1560" s="102" t="str">
        <v>SSH</v>
      </c>
      <c r="T1560" s="102" t="str">
        <v>BRI</v>
      </c>
      <c r="U1560" s="102" t="str">
        <v>BRI</v>
      </c>
      <c r="V1560" s="102">
        <v>6</v>
      </c>
      <c r="W1560" s="102">
        <v>24</v>
      </c>
      <c r="X1560" s="102" t="str">
        <v>E25-02B</v>
      </c>
      <c r="Y1560" s="102">
        <v>186</v>
      </c>
      <c r="Z1560" s="102">
        <v>91</v>
      </c>
      <c r="AA1560" s="102">
        <v>95</v>
      </c>
      <c r="AB1560" s="13" t="str">
        <v>E25</v>
      </c>
    </row>
    <row r="1561" spans="1:28" x14ac:dyDescent="0.25">
      <c r="A1561" s="103">
        <v>45742</v>
      </c>
      <c r="B1561" s="102" t="str">
        <v>May Fair Jets Dubai</v>
      </c>
      <c r="C1561" s="102" t="str">
        <v>Website</v>
      </c>
      <c r="D1561" s="102" t="str">
        <v>MFJ IBE</v>
      </c>
      <c r="E1561" s="102" t="str">
        <v>H3UBN3</v>
      </c>
      <c r="F1561" s="102" t="str">
        <v>RT</v>
      </c>
      <c r="G1561" s="102" t="str">
        <v>Outbound</v>
      </c>
      <c r="H1561" s="102" t="str">
        <v>4S6016</v>
      </c>
      <c r="I1561" s="103" t="str">
        <v>BRI-SSH</v>
      </c>
      <c r="J1561" s="135">
        <v>45759</v>
      </c>
      <c r="K1561" s="102">
        <v>1</v>
      </c>
      <c r="L1561" s="102">
        <v>1</v>
      </c>
      <c r="M1561" s="102">
        <v>184.26</v>
      </c>
      <c r="N1561" s="102">
        <v>0</v>
      </c>
      <c r="O1561" s="102">
        <v>0</v>
      </c>
      <c r="P1561" s="102">
        <v>184.26</v>
      </c>
      <c r="Q1561" s="102" t="str">
        <v>Confirmed</v>
      </c>
      <c r="R1561" s="102" t="str">
        <v>Closed Deal</v>
      </c>
      <c r="S1561" s="102" t="str">
        <v>BRI</v>
      </c>
      <c r="T1561" s="102" t="str">
        <v>SSH</v>
      </c>
      <c r="U1561" s="102" t="str">
        <v>BRI</v>
      </c>
      <c r="V1561" s="102">
        <v>6</v>
      </c>
      <c r="W1561" s="102">
        <v>17</v>
      </c>
      <c r="X1561" s="102" t="str">
        <v>E25-02A</v>
      </c>
      <c r="Y1561" s="102">
        <v>113</v>
      </c>
      <c r="Z1561" s="102">
        <v>102</v>
      </c>
      <c r="AA1561" s="102">
        <v>11</v>
      </c>
      <c r="AB1561" s="13" t="str">
        <v>E25</v>
      </c>
    </row>
    <row r="1562" spans="1:28" x14ac:dyDescent="0.25">
      <c r="A1562" s="103">
        <v>45742</v>
      </c>
      <c r="B1562" s="102" t="str">
        <v>May Fair Jets Dubai</v>
      </c>
      <c r="C1562" s="102" t="str">
        <v>Website</v>
      </c>
      <c r="D1562" s="102" t="str">
        <v>MFJ IBE</v>
      </c>
      <c r="E1562" s="102" t="str">
        <v>H3UBN3</v>
      </c>
      <c r="F1562" s="102" t="str">
        <v>RT</v>
      </c>
      <c r="G1562" s="102" t="str">
        <v>Inbound</v>
      </c>
      <c r="H1562" s="102" t="str">
        <v>4S6003</v>
      </c>
      <c r="I1562" s="103" t="str">
        <v>SSH-BRI</v>
      </c>
      <c r="J1562" s="135">
        <v>45766</v>
      </c>
      <c r="K1562" s="102">
        <v>1</v>
      </c>
      <c r="L1562" s="102">
        <v>1</v>
      </c>
      <c r="M1562" s="102">
        <v>144.22</v>
      </c>
      <c r="N1562" s="102">
        <v>0</v>
      </c>
      <c r="O1562" s="102">
        <v>0</v>
      </c>
      <c r="P1562" s="102">
        <v>144.22</v>
      </c>
      <c r="Q1562" s="102" t="str">
        <v>Confirmed</v>
      </c>
      <c r="R1562" s="102" t="str">
        <v>Closed Deal</v>
      </c>
      <c r="S1562" s="102" t="str">
        <v>SSH</v>
      </c>
      <c r="T1562" s="102" t="str">
        <v>BRI</v>
      </c>
      <c r="U1562" s="102" t="str">
        <v>BRI</v>
      </c>
      <c r="V1562" s="102">
        <v>6</v>
      </c>
      <c r="W1562" s="102">
        <v>24</v>
      </c>
      <c r="X1562" s="102" t="str">
        <v>E25-02B</v>
      </c>
      <c r="Y1562" s="102">
        <v>186</v>
      </c>
      <c r="Z1562" s="102">
        <v>91</v>
      </c>
      <c r="AA1562" s="102">
        <v>95</v>
      </c>
      <c r="AB1562" s="13" t="str">
        <v>E25</v>
      </c>
    </row>
    <row r="1563" spans="1:28" x14ac:dyDescent="0.25">
      <c r="A1563" s="103">
        <v>45742</v>
      </c>
      <c r="B1563" s="102" t="str">
        <v>May Fair Jets Dubai</v>
      </c>
      <c r="C1563" s="102" t="str">
        <v>Website</v>
      </c>
      <c r="D1563" s="102" t="str">
        <v>MFJ IBE</v>
      </c>
      <c r="E1563" s="102" t="str">
        <v>H3UBN3</v>
      </c>
      <c r="F1563" s="102" t="str">
        <v>RT</v>
      </c>
      <c r="G1563" s="102" t="str">
        <v>Outbound</v>
      </c>
      <c r="H1563" s="102" t="str">
        <v>4S6016</v>
      </c>
      <c r="I1563" s="103" t="str">
        <v>BRI-SSH</v>
      </c>
      <c r="J1563" s="135">
        <v>45759</v>
      </c>
      <c r="K1563" s="102">
        <v>1</v>
      </c>
      <c r="L1563" s="102">
        <v>1</v>
      </c>
      <c r="M1563" s="102">
        <v>139.21</v>
      </c>
      <c r="N1563" s="102">
        <v>0</v>
      </c>
      <c r="O1563" s="102">
        <v>0</v>
      </c>
      <c r="P1563" s="102">
        <v>139.21</v>
      </c>
      <c r="Q1563" s="102" t="str">
        <v>Confirmed</v>
      </c>
      <c r="R1563" s="102" t="str">
        <v>Closed Deal</v>
      </c>
      <c r="S1563" s="102" t="str">
        <v>BRI</v>
      </c>
      <c r="T1563" s="102" t="str">
        <v>SSH</v>
      </c>
      <c r="U1563" s="102" t="str">
        <v>BRI</v>
      </c>
      <c r="V1563" s="102">
        <v>6</v>
      </c>
      <c r="W1563" s="102">
        <v>17</v>
      </c>
      <c r="X1563" s="102" t="str">
        <v>E25-02A</v>
      </c>
      <c r="Y1563" s="102">
        <v>113</v>
      </c>
      <c r="Z1563" s="102">
        <v>102</v>
      </c>
      <c r="AA1563" s="102">
        <v>11</v>
      </c>
      <c r="AB1563" s="13" t="str">
        <v>E25</v>
      </c>
    </row>
    <row r="1564" spans="1:28" x14ac:dyDescent="0.25">
      <c r="A1564" s="103">
        <v>45742</v>
      </c>
      <c r="B1564" s="102" t="str">
        <v>Italgsa-Baobab</v>
      </c>
      <c r="C1564" s="102" t="str">
        <v>Tour Operator</v>
      </c>
      <c r="D1564" s="102" t="str">
        <v/>
      </c>
      <c r="E1564" s="102" t="str">
        <v/>
      </c>
      <c r="F1564" s="102" t="str">
        <v>RT</v>
      </c>
      <c r="G1564" s="102" t="str">
        <v>Outbound</v>
      </c>
      <c r="H1564" s="102" t="str">
        <v>UJ6006</v>
      </c>
      <c r="I1564" s="103" t="str">
        <v>MXP-RMF</v>
      </c>
      <c r="J1564" s="135">
        <v>45868</v>
      </c>
      <c r="K1564" s="102">
        <v>40</v>
      </c>
      <c r="L1564" s="102">
        <v>40</v>
      </c>
      <c r="M1564" s="102">
        <v>275</v>
      </c>
      <c r="N1564" s="102">
        <v>0</v>
      </c>
      <c r="O1564" s="102">
        <v>0</v>
      </c>
      <c r="P1564" s="102">
        <v>11000</v>
      </c>
      <c r="Q1564" s="102" t="str">
        <v>Confirmed</v>
      </c>
      <c r="R1564" s="102" t="str">
        <v>On Review</v>
      </c>
      <c r="S1564" s="102" t="str">
        <v>MXP</v>
      </c>
      <c r="T1564" s="102" t="str">
        <v>RMF</v>
      </c>
      <c r="U1564" s="102" t="str">
        <v>MXP</v>
      </c>
      <c r="V1564" s="102">
        <v>3</v>
      </c>
      <c r="W1564" s="102">
        <v>126</v>
      </c>
      <c r="X1564" s="102" t="str">
        <v>S25-10</v>
      </c>
      <c r="Y1564" s="102">
        <v>177</v>
      </c>
      <c r="Z1564" s="102">
        <v>110</v>
      </c>
      <c r="AA1564" s="102">
        <v>67</v>
      </c>
      <c r="AB1564" s="13" t="str">
        <v>S25</v>
      </c>
    </row>
    <row r="1565" spans="1:28" x14ac:dyDescent="0.25">
      <c r="A1565" s="103">
        <v>45742</v>
      </c>
      <c r="B1565" s="102" t="str">
        <v>Italgsa-Baobab</v>
      </c>
      <c r="C1565" s="102" t="str">
        <v>Tour Operator</v>
      </c>
      <c r="D1565" s="102" t="str">
        <v/>
      </c>
      <c r="E1565" s="102" t="str">
        <v/>
      </c>
      <c r="F1565" s="102" t="str">
        <v>RT</v>
      </c>
      <c r="G1565" s="102" t="str">
        <v>Outbound</v>
      </c>
      <c r="H1565" s="102" t="str">
        <v>UJ6006</v>
      </c>
      <c r="I1565" s="103" t="str">
        <v>MXP-RMF</v>
      </c>
      <c r="J1565" s="135">
        <v>45875</v>
      </c>
      <c r="K1565" s="102">
        <v>40</v>
      </c>
      <c r="L1565" s="102">
        <v>40</v>
      </c>
      <c r="M1565" s="102">
        <v>275</v>
      </c>
      <c r="N1565" s="102">
        <v>0</v>
      </c>
      <c r="O1565" s="102">
        <v>0</v>
      </c>
      <c r="P1565" s="102">
        <v>11000</v>
      </c>
      <c r="Q1565" s="102" t="str">
        <v>Confirmed</v>
      </c>
      <c r="R1565" s="102" t="str">
        <v>On Review</v>
      </c>
      <c r="S1565" s="102" t="str">
        <v>MXP</v>
      </c>
      <c r="T1565" s="102" t="str">
        <v>RMF</v>
      </c>
      <c r="U1565" s="102" t="str">
        <v>MXP</v>
      </c>
      <c r="V1565" s="102">
        <v>3</v>
      </c>
      <c r="W1565" s="102">
        <v>133</v>
      </c>
      <c r="X1565" s="102" t="str">
        <v>S25-10</v>
      </c>
      <c r="Y1565" s="102">
        <v>177</v>
      </c>
      <c r="Z1565" s="102">
        <v>110</v>
      </c>
      <c r="AA1565" s="102">
        <v>67</v>
      </c>
      <c r="AB1565" s="13" t="str">
        <v>S25</v>
      </c>
    </row>
    <row r="1566" spans="1:28" x14ac:dyDescent="0.25">
      <c r="A1566" s="103">
        <v>45742</v>
      </c>
      <c r="B1566" s="102" t="str">
        <v>Italgsa-Baobab</v>
      </c>
      <c r="C1566" s="102" t="str">
        <v>Tour Operator</v>
      </c>
      <c r="D1566" s="102" t="str">
        <v/>
      </c>
      <c r="E1566" s="102" t="str">
        <v/>
      </c>
      <c r="F1566" s="102" t="str">
        <v>RT</v>
      </c>
      <c r="G1566" s="102" t="str">
        <v>Outbound</v>
      </c>
      <c r="H1566" s="102" t="str">
        <v>UJ6006</v>
      </c>
      <c r="I1566" s="103" t="str">
        <v>MXP-RMF</v>
      </c>
      <c r="J1566" s="135">
        <v>45882</v>
      </c>
      <c r="K1566" s="102">
        <v>40</v>
      </c>
      <c r="L1566" s="102">
        <v>40</v>
      </c>
      <c r="M1566" s="102">
        <v>275</v>
      </c>
      <c r="N1566" s="102">
        <v>0</v>
      </c>
      <c r="O1566" s="102">
        <v>0</v>
      </c>
      <c r="P1566" s="102">
        <v>11000</v>
      </c>
      <c r="Q1566" s="102" t="str">
        <v>Confirmed</v>
      </c>
      <c r="R1566" s="102" t="str">
        <v>On Review</v>
      </c>
      <c r="S1566" s="102" t="str">
        <v>MXP</v>
      </c>
      <c r="T1566" s="102" t="str">
        <v>RMF</v>
      </c>
      <c r="U1566" s="102" t="str">
        <v>MXP</v>
      </c>
      <c r="V1566" s="102">
        <v>3</v>
      </c>
      <c r="W1566" s="102">
        <v>140</v>
      </c>
      <c r="X1566" s="102" t="str">
        <v>S25-10</v>
      </c>
      <c r="Y1566" s="102">
        <v>177</v>
      </c>
      <c r="Z1566" s="102">
        <v>110</v>
      </c>
      <c r="AA1566" s="102">
        <v>67</v>
      </c>
      <c r="AB1566" s="13" t="str">
        <v>S25</v>
      </c>
    </row>
    <row r="1567" spans="1:28" x14ac:dyDescent="0.25">
      <c r="A1567" s="103">
        <v>45742</v>
      </c>
      <c r="B1567" s="102" t="str">
        <v>Italgsa-Baobab</v>
      </c>
      <c r="C1567" s="102" t="str">
        <v>Tour Operator</v>
      </c>
      <c r="D1567" s="102" t="str">
        <v/>
      </c>
      <c r="E1567" s="102" t="str">
        <v/>
      </c>
      <c r="F1567" s="102" t="str">
        <v>RT</v>
      </c>
      <c r="G1567" s="102" t="str">
        <v>Outbound</v>
      </c>
      <c r="H1567" s="102" t="str">
        <v>UJ6006</v>
      </c>
      <c r="I1567" s="103" t="str">
        <v>MXP-RMF</v>
      </c>
      <c r="J1567" s="135">
        <v>45889</v>
      </c>
      <c r="K1567" s="102">
        <v>40</v>
      </c>
      <c r="L1567" s="102">
        <v>40</v>
      </c>
      <c r="M1567" s="102">
        <v>275</v>
      </c>
      <c r="N1567" s="102">
        <v>0</v>
      </c>
      <c r="O1567" s="102">
        <v>0</v>
      </c>
      <c r="P1567" s="102">
        <v>11000</v>
      </c>
      <c r="Q1567" s="102" t="str">
        <v>Confirmed</v>
      </c>
      <c r="R1567" s="102" t="str">
        <v>On Review</v>
      </c>
      <c r="S1567" s="102" t="str">
        <v>MXP</v>
      </c>
      <c r="T1567" s="102" t="str">
        <v>RMF</v>
      </c>
      <c r="U1567" s="102" t="str">
        <v>MXP</v>
      </c>
      <c r="V1567" s="102">
        <v>3</v>
      </c>
      <c r="W1567" s="102">
        <v>147</v>
      </c>
      <c r="X1567" s="102" t="str">
        <v>S25-10</v>
      </c>
      <c r="Y1567" s="102">
        <v>177</v>
      </c>
      <c r="Z1567" s="102">
        <v>110</v>
      </c>
      <c r="AA1567" s="102">
        <v>67</v>
      </c>
      <c r="AB1567" s="13" t="str">
        <v>S25</v>
      </c>
    </row>
    <row r="1568" spans="1:28" x14ac:dyDescent="0.25">
      <c r="A1568" s="103">
        <v>45742</v>
      </c>
      <c r="B1568" s="102" t="str">
        <v>Italgsa-Baobab</v>
      </c>
      <c r="C1568" s="102" t="str">
        <v>Tour Operator</v>
      </c>
      <c r="D1568" s="102" t="str">
        <v/>
      </c>
      <c r="E1568" s="102" t="str">
        <v/>
      </c>
      <c r="F1568" s="102" t="str">
        <v>RT</v>
      </c>
      <c r="G1568" s="102" t="str">
        <v>Outbound</v>
      </c>
      <c r="H1568" s="102" t="str">
        <v>UJ6006</v>
      </c>
      <c r="I1568" s="103" t="str">
        <v>MXP-RMF</v>
      </c>
      <c r="J1568" s="135">
        <v>45896</v>
      </c>
      <c r="K1568" s="102">
        <v>40</v>
      </c>
      <c r="L1568" s="102">
        <v>40</v>
      </c>
      <c r="M1568" s="102">
        <v>275</v>
      </c>
      <c r="N1568" s="102">
        <v>0</v>
      </c>
      <c r="O1568" s="102">
        <v>0</v>
      </c>
      <c r="P1568" s="102">
        <v>11000</v>
      </c>
      <c r="Q1568" s="102" t="str">
        <v>Confirmed</v>
      </c>
      <c r="R1568" s="102" t="str">
        <v>On Review</v>
      </c>
      <c r="S1568" s="102" t="str">
        <v>MXP</v>
      </c>
      <c r="T1568" s="102" t="str">
        <v>RMF</v>
      </c>
      <c r="U1568" s="102" t="str">
        <v>MXP</v>
      </c>
      <c r="V1568" s="102">
        <v>3</v>
      </c>
      <c r="W1568" s="102">
        <v>154</v>
      </c>
      <c r="X1568" s="102" t="str">
        <v>S25-10</v>
      </c>
      <c r="Y1568" s="102">
        <v>177</v>
      </c>
      <c r="Z1568" s="102">
        <v>110</v>
      </c>
      <c r="AA1568" s="102">
        <v>67</v>
      </c>
      <c r="AB1568" s="13" t="str">
        <v>S25</v>
      </c>
    </row>
    <row r="1569" spans="1:28" x14ac:dyDescent="0.25">
      <c r="A1569" s="103">
        <v>45742</v>
      </c>
      <c r="B1569" s="102" t="str">
        <v>Italgsa-Baobab</v>
      </c>
      <c r="C1569" s="102" t="str">
        <v>Tour Operator</v>
      </c>
      <c r="D1569" s="102" t="str">
        <v/>
      </c>
      <c r="E1569" s="102" t="str">
        <v/>
      </c>
      <c r="F1569" s="102" t="str">
        <v>RT</v>
      </c>
      <c r="G1569" s="102" t="str">
        <v>Inbound</v>
      </c>
      <c r="H1569" s="102" t="str">
        <v>UJ6005</v>
      </c>
      <c r="I1569" s="103" t="str">
        <v>RMF-MXP</v>
      </c>
      <c r="J1569" s="135">
        <v>45875</v>
      </c>
      <c r="K1569" s="102">
        <v>40</v>
      </c>
      <c r="L1569" s="102">
        <v>40</v>
      </c>
      <c r="M1569" s="102">
        <v>275</v>
      </c>
      <c r="N1569" s="102">
        <v>0</v>
      </c>
      <c r="O1569" s="102">
        <v>0</v>
      </c>
      <c r="P1569" s="102">
        <v>11000</v>
      </c>
      <c r="Q1569" s="102" t="str">
        <v>Confirmed</v>
      </c>
      <c r="R1569" s="102" t="str">
        <v>On Review</v>
      </c>
      <c r="S1569" s="102" t="str">
        <v>RMF</v>
      </c>
      <c r="T1569" s="102" t="str">
        <v>MXP</v>
      </c>
      <c r="U1569" s="102" t="str">
        <v>MXP</v>
      </c>
      <c r="V1569" s="102">
        <v>3</v>
      </c>
      <c r="W1569" s="102">
        <v>133</v>
      </c>
      <c r="X1569" s="102" t="str">
        <v>S25-10</v>
      </c>
      <c r="Y1569" s="102">
        <v>177</v>
      </c>
      <c r="Z1569" s="102">
        <v>110</v>
      </c>
      <c r="AA1569" s="102">
        <v>67</v>
      </c>
      <c r="AB1569" s="13" t="str">
        <v>S25</v>
      </c>
    </row>
    <row r="1570" spans="1:28" x14ac:dyDescent="0.25">
      <c r="A1570" s="103">
        <v>45742</v>
      </c>
      <c r="B1570" s="102" t="str">
        <v>Italgsa-Baobab</v>
      </c>
      <c r="C1570" s="102" t="str">
        <v>Tour Operator</v>
      </c>
      <c r="D1570" s="102" t="str">
        <v/>
      </c>
      <c r="E1570" s="102" t="str">
        <v/>
      </c>
      <c r="F1570" s="102" t="str">
        <v>RT</v>
      </c>
      <c r="G1570" s="102" t="str">
        <v>Inbound</v>
      </c>
      <c r="H1570" s="102" t="str">
        <v>UJ6005</v>
      </c>
      <c r="I1570" s="103" t="str">
        <v>RMF-MXP</v>
      </c>
      <c r="J1570" s="135">
        <v>45882</v>
      </c>
      <c r="K1570" s="102">
        <v>40</v>
      </c>
      <c r="L1570" s="102">
        <v>40</v>
      </c>
      <c r="M1570" s="102">
        <v>275</v>
      </c>
      <c r="N1570" s="102">
        <v>0</v>
      </c>
      <c r="O1570" s="102">
        <v>0</v>
      </c>
      <c r="P1570" s="102">
        <v>11000</v>
      </c>
      <c r="Q1570" s="102" t="str">
        <v>Confirmed</v>
      </c>
      <c r="R1570" s="102" t="str">
        <v>On Review</v>
      </c>
      <c r="S1570" s="102" t="str">
        <v>RMF</v>
      </c>
      <c r="T1570" s="102" t="str">
        <v>MXP</v>
      </c>
      <c r="U1570" s="102" t="str">
        <v>MXP</v>
      </c>
      <c r="V1570" s="102">
        <v>3</v>
      </c>
      <c r="W1570" s="102">
        <v>140</v>
      </c>
      <c r="X1570" s="102" t="str">
        <v>S25-10</v>
      </c>
      <c r="Y1570" s="102">
        <v>177</v>
      </c>
      <c r="Z1570" s="102">
        <v>110</v>
      </c>
      <c r="AA1570" s="102">
        <v>67</v>
      </c>
      <c r="AB1570" s="13" t="str">
        <v>S25</v>
      </c>
    </row>
    <row r="1571" spans="1:28" x14ac:dyDescent="0.25">
      <c r="A1571" s="103">
        <v>45742</v>
      </c>
      <c r="B1571" s="102" t="str">
        <v>Italgsa-Baobab</v>
      </c>
      <c r="C1571" s="102" t="str">
        <v>Tour Operator</v>
      </c>
      <c r="D1571" s="102" t="str">
        <v/>
      </c>
      <c r="E1571" s="102" t="str">
        <v/>
      </c>
      <c r="F1571" s="102" t="str">
        <v>RT</v>
      </c>
      <c r="G1571" s="102" t="str">
        <v>Inbound</v>
      </c>
      <c r="H1571" s="102" t="str">
        <v>UJ6005</v>
      </c>
      <c r="I1571" s="103" t="str">
        <v>RMF-MXP</v>
      </c>
      <c r="J1571" s="135">
        <v>45889</v>
      </c>
      <c r="K1571" s="102">
        <v>40</v>
      </c>
      <c r="L1571" s="102">
        <v>40</v>
      </c>
      <c r="M1571" s="102">
        <v>275</v>
      </c>
      <c r="N1571" s="102">
        <v>0</v>
      </c>
      <c r="O1571" s="102">
        <v>0</v>
      </c>
      <c r="P1571" s="102">
        <v>11000</v>
      </c>
      <c r="Q1571" s="102" t="str">
        <v>Confirmed</v>
      </c>
      <c r="R1571" s="102" t="str">
        <v>On Review</v>
      </c>
      <c r="S1571" s="102" t="str">
        <v>RMF</v>
      </c>
      <c r="T1571" s="102" t="str">
        <v>MXP</v>
      </c>
      <c r="U1571" s="102" t="str">
        <v>MXP</v>
      </c>
      <c r="V1571" s="102">
        <v>3</v>
      </c>
      <c r="W1571" s="102">
        <v>147</v>
      </c>
      <c r="X1571" s="102" t="str">
        <v>S25-10</v>
      </c>
      <c r="Y1571" s="102">
        <v>177</v>
      </c>
      <c r="Z1571" s="102">
        <v>110</v>
      </c>
      <c r="AA1571" s="102">
        <v>67</v>
      </c>
      <c r="AB1571" s="13" t="str">
        <v>S25</v>
      </c>
    </row>
    <row r="1572" spans="1:28" x14ac:dyDescent="0.25">
      <c r="A1572" s="103">
        <v>45742</v>
      </c>
      <c r="B1572" s="102" t="str">
        <v>Italgsa-Baobab</v>
      </c>
      <c r="C1572" s="102" t="str">
        <v>Tour Operator</v>
      </c>
      <c r="D1572" s="102" t="str">
        <v/>
      </c>
      <c r="E1572" s="102" t="str">
        <v/>
      </c>
      <c r="F1572" s="102" t="str">
        <v>RT</v>
      </c>
      <c r="G1572" s="102" t="str">
        <v>Inbound</v>
      </c>
      <c r="H1572" s="102" t="str">
        <v>UJ6005</v>
      </c>
      <c r="I1572" s="103" t="str">
        <v>RMF-MXP</v>
      </c>
      <c r="J1572" s="135">
        <v>45896</v>
      </c>
      <c r="K1572" s="102">
        <v>40</v>
      </c>
      <c r="L1572" s="102">
        <v>40</v>
      </c>
      <c r="M1572" s="102">
        <v>275</v>
      </c>
      <c r="N1572" s="102">
        <v>0</v>
      </c>
      <c r="O1572" s="102">
        <v>0</v>
      </c>
      <c r="P1572" s="102">
        <v>11000</v>
      </c>
      <c r="Q1572" s="102" t="str">
        <v>Confirmed</v>
      </c>
      <c r="R1572" s="102" t="str">
        <v>On Review</v>
      </c>
      <c r="S1572" s="102" t="str">
        <v>RMF</v>
      </c>
      <c r="T1572" s="102" t="str">
        <v>MXP</v>
      </c>
      <c r="U1572" s="102" t="str">
        <v>MXP</v>
      </c>
      <c r="V1572" s="102">
        <v>3</v>
      </c>
      <c r="W1572" s="102">
        <v>154</v>
      </c>
      <c r="X1572" s="102" t="str">
        <v>S25-10</v>
      </c>
      <c r="Y1572" s="102">
        <v>177</v>
      </c>
      <c r="Z1572" s="102">
        <v>110</v>
      </c>
      <c r="AA1572" s="102">
        <v>67</v>
      </c>
      <c r="AB1572" s="13" t="str">
        <v>S25</v>
      </c>
    </row>
    <row r="1573" spans="1:28" x14ac:dyDescent="0.25">
      <c r="A1573" s="103">
        <v>45742</v>
      </c>
      <c r="B1573" s="102" t="str">
        <v>Italgsa-Baobab</v>
      </c>
      <c r="C1573" s="102" t="str">
        <v>Tour Operator</v>
      </c>
      <c r="D1573" s="102" t="str">
        <v/>
      </c>
      <c r="E1573" s="102" t="str">
        <v/>
      </c>
      <c r="F1573" s="102" t="str">
        <v>RT</v>
      </c>
      <c r="G1573" s="102" t="str">
        <v>Inbound</v>
      </c>
      <c r="H1573" s="102" t="str">
        <v>UJ6005</v>
      </c>
      <c r="I1573" s="103" t="str">
        <v>RMF-MXP</v>
      </c>
      <c r="J1573" s="135">
        <v>45903</v>
      </c>
      <c r="K1573" s="102">
        <v>40</v>
      </c>
      <c r="L1573" s="102">
        <v>40</v>
      </c>
      <c r="M1573" s="102">
        <v>275</v>
      </c>
      <c r="N1573" s="102">
        <v>0</v>
      </c>
      <c r="O1573" s="102">
        <v>0</v>
      </c>
      <c r="P1573" s="102">
        <v>11000</v>
      </c>
      <c r="Q1573" s="102" t="str">
        <v>Confirmed</v>
      </c>
      <c r="R1573" s="102" t="str">
        <v>On Review</v>
      </c>
      <c r="S1573" s="102" t="str">
        <v>RMF</v>
      </c>
      <c r="T1573" s="102" t="str">
        <v>MXP</v>
      </c>
      <c r="U1573" s="102" t="str">
        <v>MXP</v>
      </c>
      <c r="V1573" s="102">
        <v>3</v>
      </c>
      <c r="W1573" s="102">
        <v>161</v>
      </c>
      <c r="X1573" s="102" t="str">
        <v>S25-10</v>
      </c>
      <c r="Y1573" s="102">
        <v>177</v>
      </c>
      <c r="Z1573" s="102">
        <v>110</v>
      </c>
      <c r="AA1573" s="102">
        <v>67</v>
      </c>
      <c r="AB1573" s="13" t="str">
        <v>S25</v>
      </c>
    </row>
    <row r="1574" spans="1:28" x14ac:dyDescent="0.25">
      <c r="A1574" s="103">
        <v>45742</v>
      </c>
      <c r="B1574" s="102" t="str">
        <v>Italgsa-Baobab</v>
      </c>
      <c r="C1574" s="102" t="str">
        <v>Tour Operator</v>
      </c>
      <c r="D1574" s="102" t="str">
        <v/>
      </c>
      <c r="E1574" s="102" t="str">
        <v/>
      </c>
      <c r="F1574" s="102" t="str">
        <v>RT</v>
      </c>
      <c r="G1574" s="102" t="str">
        <v>Outbound</v>
      </c>
      <c r="H1574" s="102" t="str">
        <v>4S6004</v>
      </c>
      <c r="I1574" s="103" t="str">
        <v>BRI-SSH</v>
      </c>
      <c r="J1574" s="135">
        <v>45920</v>
      </c>
      <c r="K1574" s="102">
        <v>0</v>
      </c>
      <c r="L1574" s="102">
        <v>0</v>
      </c>
      <c r="M1574" s="102" t="str">
        <v/>
      </c>
      <c r="N1574" s="102" t="str">
        <v/>
      </c>
      <c r="O1574" s="102" t="str">
        <v/>
      </c>
      <c r="P1574" s="102">
        <v>0</v>
      </c>
      <c r="Q1574" s="102" t="str">
        <v>Cancelled</v>
      </c>
      <c r="R1574" s="102" t="str">
        <v>On Review</v>
      </c>
      <c r="S1574" s="102" t="str">
        <v>BRI</v>
      </c>
      <c r="T1574" s="102" t="str">
        <v>SSH</v>
      </c>
      <c r="U1574" s="102" t="str">
        <v>BRI</v>
      </c>
      <c r="V1574" s="102">
        <v>6</v>
      </c>
      <c r="W1574" s="102">
        <v>178</v>
      </c>
      <c r="X1574" s="102" t="str">
        <v>S25-01</v>
      </c>
      <c r="Y1574" s="102">
        <v>186</v>
      </c>
      <c r="Z1574" s="102">
        <v>182</v>
      </c>
      <c r="AA1574" s="102">
        <v>4</v>
      </c>
      <c r="AB1574" s="13" t="str">
        <v>S25</v>
      </c>
    </row>
    <row r="1575" spans="1:28" x14ac:dyDescent="0.25">
      <c r="A1575" s="103">
        <v>45742</v>
      </c>
      <c r="B1575" s="102" t="str">
        <v>Italgsa-Baobab</v>
      </c>
      <c r="C1575" s="102" t="str">
        <v>Tour Operator</v>
      </c>
      <c r="D1575" s="102" t="str">
        <v/>
      </c>
      <c r="E1575" s="102" t="str">
        <v/>
      </c>
      <c r="F1575" s="102" t="str">
        <v>RT</v>
      </c>
      <c r="G1575" s="102" t="str">
        <v>Outbound</v>
      </c>
      <c r="H1575" s="102" t="str">
        <v>4S6004</v>
      </c>
      <c r="I1575" s="103" t="str">
        <v>BRI-SSH</v>
      </c>
      <c r="J1575" s="135">
        <v>45927</v>
      </c>
      <c r="K1575" s="102">
        <v>0</v>
      </c>
      <c r="L1575" s="102">
        <v>0</v>
      </c>
      <c r="M1575" s="102" t="str">
        <v/>
      </c>
      <c r="N1575" s="102" t="str">
        <v/>
      </c>
      <c r="O1575" s="102" t="str">
        <v/>
      </c>
      <c r="P1575" s="102">
        <v>0</v>
      </c>
      <c r="Q1575" s="102" t="str">
        <v>Cancelled</v>
      </c>
      <c r="R1575" s="102" t="str">
        <v>On Review</v>
      </c>
      <c r="S1575" s="102" t="str">
        <v>BRI</v>
      </c>
      <c r="T1575" s="102" t="str">
        <v>SSH</v>
      </c>
      <c r="U1575" s="102" t="str">
        <v>BRI</v>
      </c>
      <c r="V1575" s="102">
        <v>6</v>
      </c>
      <c r="W1575" s="102">
        <v>185</v>
      </c>
      <c r="X1575" s="102" t="str">
        <v>S25-01</v>
      </c>
      <c r="Y1575" s="102">
        <v>186</v>
      </c>
      <c r="Z1575" s="102">
        <v>180</v>
      </c>
      <c r="AA1575" s="102">
        <v>6</v>
      </c>
      <c r="AB1575" s="13" t="str">
        <v>S25</v>
      </c>
    </row>
    <row r="1576" spans="1:28" x14ac:dyDescent="0.25">
      <c r="A1576" s="103">
        <v>45742</v>
      </c>
      <c r="B1576" s="102" t="str">
        <v>Italgsa-Baobab</v>
      </c>
      <c r="C1576" s="102" t="str">
        <v>Tour Operator</v>
      </c>
      <c r="D1576" s="102" t="str">
        <v/>
      </c>
      <c r="E1576" s="102" t="str">
        <v/>
      </c>
      <c r="F1576" s="102" t="str">
        <v>RT</v>
      </c>
      <c r="G1576" s="102" t="str">
        <v>Outbound</v>
      </c>
      <c r="H1576" s="102" t="str">
        <v>4S6004</v>
      </c>
      <c r="I1576" s="103" t="str">
        <v>BRI-SSH</v>
      </c>
      <c r="J1576" s="135">
        <v>45934</v>
      </c>
      <c r="K1576" s="102">
        <v>0</v>
      </c>
      <c r="L1576" s="102">
        <v>0</v>
      </c>
      <c r="M1576" s="102" t="str">
        <v/>
      </c>
      <c r="N1576" s="102" t="str">
        <v/>
      </c>
      <c r="O1576" s="102" t="str">
        <v/>
      </c>
      <c r="P1576" s="102">
        <v>0</v>
      </c>
      <c r="Q1576" s="102" t="str">
        <v>Cancelled</v>
      </c>
      <c r="R1576" s="102" t="str">
        <v>On Review</v>
      </c>
      <c r="S1576" s="102" t="str">
        <v>BRI</v>
      </c>
      <c r="T1576" s="102" t="str">
        <v>SSH</v>
      </c>
      <c r="U1576" s="102" t="str">
        <v>BRI</v>
      </c>
      <c r="V1576" s="102">
        <v>6</v>
      </c>
      <c r="W1576" s="102">
        <v>192</v>
      </c>
      <c r="X1576" s="102" t="str">
        <v>S25-01</v>
      </c>
      <c r="Y1576" s="102">
        <v>186</v>
      </c>
      <c r="Z1576" s="102">
        <v>176</v>
      </c>
      <c r="AA1576" s="102">
        <v>10</v>
      </c>
      <c r="AB1576" s="13" t="str">
        <v>S25</v>
      </c>
    </row>
    <row r="1577" spans="1:28" x14ac:dyDescent="0.25">
      <c r="A1577" s="103">
        <v>45742</v>
      </c>
      <c r="B1577" s="102" t="str">
        <v>Italgsa-Baobab</v>
      </c>
      <c r="C1577" s="102" t="str">
        <v>Tour Operator</v>
      </c>
      <c r="D1577" s="102" t="str">
        <v/>
      </c>
      <c r="E1577" s="102" t="str">
        <v/>
      </c>
      <c r="F1577" s="102" t="str">
        <v>RT</v>
      </c>
      <c r="G1577" s="102" t="str">
        <v>Outbound</v>
      </c>
      <c r="H1577" s="102" t="str">
        <v>4S6004</v>
      </c>
      <c r="I1577" s="103" t="str">
        <v>BRI-SSH</v>
      </c>
      <c r="J1577" s="135">
        <v>45941</v>
      </c>
      <c r="K1577" s="102">
        <v>0</v>
      </c>
      <c r="L1577" s="102">
        <v>0</v>
      </c>
      <c r="M1577" s="102" t="str">
        <v/>
      </c>
      <c r="N1577" s="102" t="str">
        <v/>
      </c>
      <c r="O1577" s="102" t="str">
        <v/>
      </c>
      <c r="P1577" s="102">
        <v>0</v>
      </c>
      <c r="Q1577" s="102" t="str">
        <v>Cancelled</v>
      </c>
      <c r="R1577" s="102" t="str">
        <v>On Review</v>
      </c>
      <c r="S1577" s="102" t="str">
        <v>BRI</v>
      </c>
      <c r="T1577" s="102" t="str">
        <v>SSH</v>
      </c>
      <c r="U1577" s="102" t="str">
        <v>BRI</v>
      </c>
      <c r="V1577" s="102">
        <v>6</v>
      </c>
      <c r="W1577" s="102">
        <v>199</v>
      </c>
      <c r="X1577" s="102" t="str">
        <v>S25-01</v>
      </c>
      <c r="Y1577" s="102">
        <v>186</v>
      </c>
      <c r="Z1577" s="102">
        <v>177</v>
      </c>
      <c r="AA1577" s="102">
        <v>9</v>
      </c>
      <c r="AB1577" s="13" t="str">
        <v>S25</v>
      </c>
    </row>
    <row r="1578" spans="1:28" x14ac:dyDescent="0.25">
      <c r="A1578" s="103">
        <v>45742</v>
      </c>
      <c r="B1578" s="102" t="str">
        <v>Italgsa-Baobab</v>
      </c>
      <c r="C1578" s="102" t="str">
        <v>Tour Operator</v>
      </c>
      <c r="D1578" s="102" t="str">
        <v/>
      </c>
      <c r="E1578" s="102" t="str">
        <v/>
      </c>
      <c r="F1578" s="102" t="str">
        <v>RT</v>
      </c>
      <c r="G1578" s="102" t="str">
        <v>Outbound</v>
      </c>
      <c r="H1578" s="102" t="str">
        <v>4S6004</v>
      </c>
      <c r="I1578" s="103" t="str">
        <v>BRI-SSH</v>
      </c>
      <c r="J1578" s="135">
        <v>45948</v>
      </c>
      <c r="K1578" s="102">
        <v>0</v>
      </c>
      <c r="L1578" s="102">
        <v>0</v>
      </c>
      <c r="M1578" s="102" t="str">
        <v/>
      </c>
      <c r="N1578" s="102" t="str">
        <v/>
      </c>
      <c r="O1578" s="102" t="str">
        <v/>
      </c>
      <c r="P1578" s="102">
        <v>0</v>
      </c>
      <c r="Q1578" s="102" t="str">
        <v>Cancelled</v>
      </c>
      <c r="R1578" s="102" t="str">
        <v>On Review</v>
      </c>
      <c r="S1578" s="102" t="str">
        <v>BRI</v>
      </c>
      <c r="T1578" s="102" t="str">
        <v>SSH</v>
      </c>
      <c r="U1578" s="102" t="str">
        <v>BRI</v>
      </c>
      <c r="V1578" s="102">
        <v>6</v>
      </c>
      <c r="W1578" s="102">
        <v>206</v>
      </c>
      <c r="X1578" s="102" t="str">
        <v>S25-01</v>
      </c>
      <c r="Y1578" s="102">
        <v>186</v>
      </c>
      <c r="Z1578" s="102">
        <v>190</v>
      </c>
      <c r="AA1578" s="102">
        <v>-4</v>
      </c>
      <c r="AB1578" s="13" t="str">
        <v>S25</v>
      </c>
    </row>
    <row r="1579" spans="1:28" x14ac:dyDescent="0.25">
      <c r="A1579" s="103">
        <v>45742</v>
      </c>
      <c r="B1579" s="102" t="str">
        <v>Italgsa-Baobab</v>
      </c>
      <c r="C1579" s="102" t="str">
        <v>Tour Operator</v>
      </c>
      <c r="D1579" s="102" t="str">
        <v/>
      </c>
      <c r="E1579" s="102" t="str">
        <v/>
      </c>
      <c r="F1579" s="102" t="str">
        <v>RT</v>
      </c>
      <c r="G1579" s="102" t="str">
        <v>Outbound</v>
      </c>
      <c r="H1579" s="102" t="str">
        <v>4S6004</v>
      </c>
      <c r="I1579" s="103" t="str">
        <v>BRI-SSH</v>
      </c>
      <c r="J1579" s="135">
        <v>45955</v>
      </c>
      <c r="K1579" s="102">
        <v>0</v>
      </c>
      <c r="L1579" s="102">
        <v>0</v>
      </c>
      <c r="M1579" s="102" t="str">
        <v/>
      </c>
      <c r="N1579" s="102" t="str">
        <v/>
      </c>
      <c r="O1579" s="102" t="str">
        <v/>
      </c>
      <c r="P1579" s="102">
        <v>0</v>
      </c>
      <c r="Q1579" s="102" t="str">
        <v>Cancelled</v>
      </c>
      <c r="R1579" s="102" t="str">
        <v>On Review</v>
      </c>
      <c r="S1579" s="102" t="str">
        <v>BRI</v>
      </c>
      <c r="T1579" s="102" t="str">
        <v>SSH</v>
      </c>
      <c r="U1579" s="102" t="str">
        <v>BRI</v>
      </c>
      <c r="V1579" s="102">
        <v>6</v>
      </c>
      <c r="W1579" s="102">
        <v>213</v>
      </c>
      <c r="X1579" s="102" t="str">
        <v>S25-01</v>
      </c>
      <c r="Y1579" s="102">
        <v>186</v>
      </c>
      <c r="Z1579" s="102">
        <v>198</v>
      </c>
      <c r="AA1579" s="102">
        <v>-12</v>
      </c>
      <c r="AB1579" s="13" t="str">
        <v>S25</v>
      </c>
    </row>
    <row r="1580" spans="1:28" x14ac:dyDescent="0.25">
      <c r="A1580" s="103">
        <v>45742</v>
      </c>
      <c r="B1580" s="102" t="str">
        <v>Italgsa-Baobab</v>
      </c>
      <c r="C1580" s="102" t="str">
        <v>Tour Operator</v>
      </c>
      <c r="D1580" s="102" t="str">
        <v/>
      </c>
      <c r="E1580" s="102" t="str">
        <v/>
      </c>
      <c r="F1580" s="102" t="str">
        <v>RT</v>
      </c>
      <c r="G1580" s="102" t="str">
        <v>Inbound</v>
      </c>
      <c r="H1580" s="102" t="str">
        <v>4S6003</v>
      </c>
      <c r="I1580" s="103" t="str">
        <v>SSH-BRI</v>
      </c>
      <c r="J1580" s="135">
        <v>45927</v>
      </c>
      <c r="K1580" s="102">
        <v>0</v>
      </c>
      <c r="L1580" s="102">
        <v>0</v>
      </c>
      <c r="M1580" s="102" t="str">
        <v/>
      </c>
      <c r="N1580" s="102" t="str">
        <v/>
      </c>
      <c r="O1580" s="102" t="str">
        <v/>
      </c>
      <c r="P1580" s="102">
        <v>0</v>
      </c>
      <c r="Q1580" s="102" t="str">
        <v>Cancelled</v>
      </c>
      <c r="R1580" s="102" t="str">
        <v>On Review</v>
      </c>
      <c r="S1580" s="102" t="str">
        <v>SSH</v>
      </c>
      <c r="T1580" s="102" t="str">
        <v>BRI</v>
      </c>
      <c r="U1580" s="102" t="str">
        <v>BRI</v>
      </c>
      <c r="V1580" s="102">
        <v>6</v>
      </c>
      <c r="W1580" s="102">
        <v>185</v>
      </c>
      <c r="X1580" s="102" t="str">
        <v>S25-01</v>
      </c>
      <c r="Y1580" s="102">
        <v>186</v>
      </c>
      <c r="Z1580" s="102">
        <v>182</v>
      </c>
      <c r="AA1580" s="102">
        <v>4</v>
      </c>
      <c r="AB1580" s="13" t="str">
        <v>S25</v>
      </c>
    </row>
    <row r="1581" spans="1:28" x14ac:dyDescent="0.25">
      <c r="A1581" s="103">
        <v>45742</v>
      </c>
      <c r="B1581" s="102" t="str">
        <v>Italgsa-Baobab</v>
      </c>
      <c r="C1581" s="102" t="str">
        <v>Tour Operator</v>
      </c>
      <c r="D1581" s="102" t="str">
        <v/>
      </c>
      <c r="E1581" s="102" t="str">
        <v/>
      </c>
      <c r="F1581" s="102" t="str">
        <v>RT</v>
      </c>
      <c r="G1581" s="102" t="str">
        <v>Inbound</v>
      </c>
      <c r="H1581" s="102" t="str">
        <v>4S6003</v>
      </c>
      <c r="I1581" s="103" t="str">
        <v>SSH-BRI</v>
      </c>
      <c r="J1581" s="135">
        <v>45934</v>
      </c>
      <c r="K1581" s="102">
        <v>0</v>
      </c>
      <c r="L1581" s="102">
        <v>0</v>
      </c>
      <c r="M1581" s="102" t="str">
        <v/>
      </c>
      <c r="N1581" s="102" t="str">
        <v/>
      </c>
      <c r="O1581" s="102" t="str">
        <v/>
      </c>
      <c r="P1581" s="102">
        <v>0</v>
      </c>
      <c r="Q1581" s="102" t="str">
        <v>Cancelled</v>
      </c>
      <c r="R1581" s="102" t="str">
        <v>On Review</v>
      </c>
      <c r="S1581" s="102" t="str">
        <v>SSH</v>
      </c>
      <c r="T1581" s="102" t="str">
        <v>BRI</v>
      </c>
      <c r="U1581" s="102" t="str">
        <v>BRI</v>
      </c>
      <c r="V1581" s="102">
        <v>6</v>
      </c>
      <c r="W1581" s="102">
        <v>192</v>
      </c>
      <c r="X1581" s="102" t="str">
        <v>S25-01</v>
      </c>
      <c r="Y1581" s="102">
        <v>186</v>
      </c>
      <c r="Z1581" s="102">
        <v>181</v>
      </c>
      <c r="AA1581" s="102">
        <v>5</v>
      </c>
      <c r="AB1581" s="13" t="str">
        <v>S25</v>
      </c>
    </row>
    <row r="1582" spans="1:28" x14ac:dyDescent="0.25">
      <c r="A1582" s="103">
        <v>45742</v>
      </c>
      <c r="B1582" s="102" t="str">
        <v>Italgsa-Baobab</v>
      </c>
      <c r="C1582" s="102" t="str">
        <v>Tour Operator</v>
      </c>
      <c r="D1582" s="102" t="str">
        <v/>
      </c>
      <c r="E1582" s="102" t="str">
        <v/>
      </c>
      <c r="F1582" s="102" t="str">
        <v>RT</v>
      </c>
      <c r="G1582" s="102" t="str">
        <v>Inbound</v>
      </c>
      <c r="H1582" s="102" t="str">
        <v>4S6003</v>
      </c>
      <c r="I1582" s="103" t="str">
        <v>SSH-BRI</v>
      </c>
      <c r="J1582" s="135">
        <v>45941</v>
      </c>
      <c r="K1582" s="102">
        <v>0</v>
      </c>
      <c r="L1582" s="102">
        <v>0</v>
      </c>
      <c r="M1582" s="102" t="str">
        <v/>
      </c>
      <c r="N1582" s="102" t="str">
        <v/>
      </c>
      <c r="O1582" s="102" t="str">
        <v/>
      </c>
      <c r="P1582" s="102">
        <v>0</v>
      </c>
      <c r="Q1582" s="102" t="str">
        <v>Cancelled</v>
      </c>
      <c r="R1582" s="102" t="str">
        <v>On Review</v>
      </c>
      <c r="S1582" s="102" t="str">
        <v>SSH</v>
      </c>
      <c r="T1582" s="102" t="str">
        <v>BRI</v>
      </c>
      <c r="U1582" s="102" t="str">
        <v>BRI</v>
      </c>
      <c r="V1582" s="102">
        <v>6</v>
      </c>
      <c r="W1582" s="102">
        <v>199</v>
      </c>
      <c r="X1582" s="102" t="str">
        <v>S25-01</v>
      </c>
      <c r="Y1582" s="102">
        <v>186</v>
      </c>
      <c r="Z1582" s="102">
        <v>175</v>
      </c>
      <c r="AA1582" s="102">
        <v>11</v>
      </c>
      <c r="AB1582" s="13" t="str">
        <v>S25</v>
      </c>
    </row>
    <row r="1583" spans="1:28" x14ac:dyDescent="0.25">
      <c r="A1583" s="103">
        <v>45742</v>
      </c>
      <c r="B1583" s="102" t="str">
        <v>Italgsa-Baobab</v>
      </c>
      <c r="C1583" s="102" t="str">
        <v>Tour Operator</v>
      </c>
      <c r="D1583" s="102" t="str">
        <v/>
      </c>
      <c r="E1583" s="102" t="str">
        <v/>
      </c>
      <c r="F1583" s="102" t="str">
        <v>RT</v>
      </c>
      <c r="G1583" s="102" t="str">
        <v>Inbound</v>
      </c>
      <c r="H1583" s="102" t="str">
        <v>4S6003</v>
      </c>
      <c r="I1583" s="103" t="str">
        <v>SSH-BRI</v>
      </c>
      <c r="J1583" s="135">
        <v>45948</v>
      </c>
      <c r="K1583" s="102">
        <v>0</v>
      </c>
      <c r="L1583" s="102">
        <v>0</v>
      </c>
      <c r="M1583" s="102" t="str">
        <v/>
      </c>
      <c r="N1583" s="102" t="str">
        <v/>
      </c>
      <c r="O1583" s="102" t="str">
        <v/>
      </c>
      <c r="P1583" s="102">
        <v>0</v>
      </c>
      <c r="Q1583" s="102" t="str">
        <v>Cancelled</v>
      </c>
      <c r="R1583" s="102" t="str">
        <v>On Review</v>
      </c>
      <c r="S1583" s="102" t="str">
        <v>SSH</v>
      </c>
      <c r="T1583" s="102" t="str">
        <v>BRI</v>
      </c>
      <c r="U1583" s="102" t="str">
        <v>BRI</v>
      </c>
      <c r="V1583" s="102">
        <v>6</v>
      </c>
      <c r="W1583" s="102">
        <v>206</v>
      </c>
      <c r="X1583" s="102" t="str">
        <v>S25-01</v>
      </c>
      <c r="Y1583" s="102">
        <v>186</v>
      </c>
      <c r="Z1583" s="102">
        <v>177</v>
      </c>
      <c r="AA1583" s="102">
        <v>9</v>
      </c>
      <c r="AB1583" s="13" t="str">
        <v>S25</v>
      </c>
    </row>
    <row r="1584" spans="1:28" x14ac:dyDescent="0.25">
      <c r="A1584" s="103">
        <v>45742</v>
      </c>
      <c r="B1584" s="102" t="str">
        <v>Italgsa-Baobab</v>
      </c>
      <c r="C1584" s="102" t="str">
        <v>Tour Operator</v>
      </c>
      <c r="D1584" s="102" t="str">
        <v/>
      </c>
      <c r="E1584" s="102" t="str">
        <v/>
      </c>
      <c r="F1584" s="102" t="str">
        <v>RT</v>
      </c>
      <c r="G1584" s="102" t="str">
        <v>Inbound</v>
      </c>
      <c r="H1584" s="102" t="str">
        <v>4S6003</v>
      </c>
      <c r="I1584" s="103" t="str">
        <v>SSH-BRI</v>
      </c>
      <c r="J1584" s="135">
        <v>45955</v>
      </c>
      <c r="K1584" s="102">
        <v>0</v>
      </c>
      <c r="L1584" s="102">
        <v>0</v>
      </c>
      <c r="M1584" s="102" t="str">
        <v/>
      </c>
      <c r="N1584" s="102" t="str">
        <v/>
      </c>
      <c r="O1584" s="102" t="str">
        <v/>
      </c>
      <c r="P1584" s="102">
        <v>0</v>
      </c>
      <c r="Q1584" s="102" t="str">
        <v>Cancelled</v>
      </c>
      <c r="R1584" s="102" t="str">
        <v>On Review</v>
      </c>
      <c r="S1584" s="102" t="str">
        <v>SSH</v>
      </c>
      <c r="T1584" s="102" t="str">
        <v>BRI</v>
      </c>
      <c r="U1584" s="102" t="str">
        <v>BRI</v>
      </c>
      <c r="V1584" s="102">
        <v>6</v>
      </c>
      <c r="W1584" s="102">
        <v>213</v>
      </c>
      <c r="X1584" s="102" t="str">
        <v>S25-01</v>
      </c>
      <c r="Y1584" s="102">
        <v>186</v>
      </c>
      <c r="Z1584" s="102">
        <v>190</v>
      </c>
      <c r="AA1584" s="102">
        <v>-4</v>
      </c>
      <c r="AB1584" s="13" t="str">
        <v>S25</v>
      </c>
    </row>
    <row r="1585" spans="1:28" x14ac:dyDescent="0.25">
      <c r="A1585" s="103">
        <v>45742</v>
      </c>
      <c r="B1585" s="102" t="str">
        <v>Italgsa-Baobab</v>
      </c>
      <c r="C1585" s="102" t="str">
        <v>Tour Operator</v>
      </c>
      <c r="D1585" s="102" t="str">
        <v/>
      </c>
      <c r="E1585" s="102" t="str">
        <v/>
      </c>
      <c r="F1585" s="102" t="str">
        <v>RT</v>
      </c>
      <c r="G1585" s="102" t="str">
        <v>Inbound</v>
      </c>
      <c r="H1585" s="102" t="str">
        <v>4S6003</v>
      </c>
      <c r="I1585" s="103" t="str">
        <v>SSH-BRI</v>
      </c>
      <c r="J1585" s="135">
        <v>45962</v>
      </c>
      <c r="K1585" s="102">
        <v>0</v>
      </c>
      <c r="L1585" s="102">
        <v>0</v>
      </c>
      <c r="M1585" s="102" t="str">
        <v/>
      </c>
      <c r="N1585" s="102" t="str">
        <v/>
      </c>
      <c r="O1585" s="102" t="str">
        <v/>
      </c>
      <c r="P1585" s="102">
        <v>0</v>
      </c>
      <c r="Q1585" s="102" t="str">
        <v>Cancelled</v>
      </c>
      <c r="R1585" s="102" t="str">
        <v>On Review</v>
      </c>
      <c r="S1585" s="102" t="str">
        <v>SSH</v>
      </c>
      <c r="T1585" s="102" t="str">
        <v>BRI</v>
      </c>
      <c r="U1585" s="102" t="str">
        <v>BRI</v>
      </c>
      <c r="V1585" s="102">
        <v>6</v>
      </c>
      <c r="W1585" s="102">
        <v>220</v>
      </c>
      <c r="X1585" s="102" t="str">
        <v>S25-01</v>
      </c>
      <c r="Y1585" s="102">
        <v>186</v>
      </c>
      <c r="Z1585" s="102">
        <v>198</v>
      </c>
      <c r="AA1585" s="102">
        <v>-12</v>
      </c>
      <c r="AB1585" s="13" t="str">
        <v>S25</v>
      </c>
    </row>
    <row r="1586" spans="1:28" x14ac:dyDescent="0.25">
      <c r="A1586" s="103">
        <v>45742</v>
      </c>
      <c r="B1586" s="102" t="str">
        <v>Genius</v>
      </c>
      <c r="C1586" s="102" t="str">
        <v>Distributor</v>
      </c>
      <c r="D1586" s="102" t="str">
        <v/>
      </c>
      <c r="E1586" s="102" t="str">
        <v/>
      </c>
      <c r="F1586" s="102" t="str">
        <v>OW</v>
      </c>
      <c r="G1586" s="102" t="str">
        <v>Outbound</v>
      </c>
      <c r="H1586" s="102" t="str">
        <v>4S6005</v>
      </c>
      <c r="I1586" s="103" t="str">
        <v>SSH-MXP</v>
      </c>
      <c r="J1586" s="135">
        <v>45779</v>
      </c>
      <c r="K1586" s="102">
        <v>2</v>
      </c>
      <c r="L1586" s="102">
        <v>2</v>
      </c>
      <c r="M1586" s="102">
        <v>300</v>
      </c>
      <c r="N1586" s="102">
        <v>0</v>
      </c>
      <c r="O1586" s="102">
        <v>0</v>
      </c>
      <c r="P1586" s="102">
        <v>600</v>
      </c>
      <c r="Q1586" s="102" t="str">
        <v>Confirmed</v>
      </c>
      <c r="R1586" s="102" t="str">
        <v>Closed Deal</v>
      </c>
      <c r="S1586" s="102" t="str">
        <v>SSH</v>
      </c>
      <c r="T1586" s="102" t="str">
        <v>MXP</v>
      </c>
      <c r="U1586" s="102" t="str">
        <v>MXP</v>
      </c>
      <c r="V1586" s="102">
        <v>5</v>
      </c>
      <c r="W1586" s="102">
        <v>37</v>
      </c>
      <c r="X1586" s="102" t="str">
        <v>E25-04</v>
      </c>
      <c r="Y1586" s="102">
        <v>186</v>
      </c>
      <c r="Z1586" s="102">
        <v>185</v>
      </c>
      <c r="AA1586" s="102">
        <v>1</v>
      </c>
      <c r="AB1586" s="13" t="str">
        <v>E25</v>
      </c>
    </row>
    <row r="1587" spans="1:28" x14ac:dyDescent="0.25">
      <c r="A1587" s="103">
        <v>45742</v>
      </c>
      <c r="B1587" s="102" t="str">
        <v>Genius</v>
      </c>
      <c r="C1587" s="102" t="str">
        <v>Distributor</v>
      </c>
      <c r="D1587" s="102" t="str">
        <v/>
      </c>
      <c r="E1587" s="102" t="str">
        <v/>
      </c>
      <c r="F1587" s="102" t="str">
        <v>OW</v>
      </c>
      <c r="G1587" s="102" t="str">
        <v>Outbound</v>
      </c>
      <c r="H1587" s="102" t="str">
        <v>4S6003</v>
      </c>
      <c r="I1587" s="103" t="str">
        <v>SSH-BRI</v>
      </c>
      <c r="J1587" s="135">
        <v>45864</v>
      </c>
      <c r="K1587" s="102">
        <v>8</v>
      </c>
      <c r="L1587" s="102">
        <v>8</v>
      </c>
      <c r="M1587" s="102">
        <v>160</v>
      </c>
      <c r="N1587" s="102">
        <v>0</v>
      </c>
      <c r="O1587" s="102">
        <v>0</v>
      </c>
      <c r="P1587" s="102">
        <v>1280</v>
      </c>
      <c r="Q1587" s="102" t="str">
        <v>Confirmed</v>
      </c>
      <c r="R1587" s="102" t="str">
        <v>Closed Deal</v>
      </c>
      <c r="S1587" s="102" t="str">
        <v>SSH</v>
      </c>
      <c r="T1587" s="102" t="str">
        <v>BRI</v>
      </c>
      <c r="U1587" s="102" t="str">
        <v>BRI</v>
      </c>
      <c r="V1587" s="102">
        <v>6</v>
      </c>
      <c r="W1587" s="102">
        <v>122</v>
      </c>
      <c r="X1587" s="102" t="str">
        <v>S25-01</v>
      </c>
      <c r="Y1587" s="102">
        <v>186</v>
      </c>
      <c r="Z1587" s="102">
        <v>104</v>
      </c>
      <c r="AA1587" s="102">
        <v>82</v>
      </c>
      <c r="AB1587" s="13" t="str">
        <v>S25</v>
      </c>
    </row>
    <row r="1588" spans="1:28" x14ac:dyDescent="0.25">
      <c r="A1588" s="103">
        <v>45742</v>
      </c>
      <c r="B1588" s="102" t="str">
        <v>Genius</v>
      </c>
      <c r="C1588" s="102" t="str">
        <v>Distributor</v>
      </c>
      <c r="D1588" s="102" t="str">
        <v/>
      </c>
      <c r="E1588" s="102" t="str">
        <v/>
      </c>
      <c r="F1588" s="102" t="str">
        <v>OW</v>
      </c>
      <c r="G1588" s="102" t="str">
        <v>Outbound</v>
      </c>
      <c r="H1588" s="102" t="str">
        <v>4S6004</v>
      </c>
      <c r="I1588" s="103" t="str">
        <v>BRI-SSH</v>
      </c>
      <c r="J1588" s="135">
        <v>45857</v>
      </c>
      <c r="K1588" s="102">
        <v>8</v>
      </c>
      <c r="L1588" s="102">
        <v>8</v>
      </c>
      <c r="M1588" s="102">
        <v>160</v>
      </c>
      <c r="N1588" s="102">
        <v>0</v>
      </c>
      <c r="O1588" s="102">
        <v>0</v>
      </c>
      <c r="P1588" s="102">
        <v>1280</v>
      </c>
      <c r="Q1588" s="102" t="str">
        <v>Confirmed</v>
      </c>
      <c r="R1588" s="102" t="str">
        <v>Closed Deal</v>
      </c>
      <c r="S1588" s="102" t="str">
        <v>BRI</v>
      </c>
      <c r="T1588" s="102" t="str">
        <v>SSH</v>
      </c>
      <c r="U1588" s="102" t="str">
        <v>BRI</v>
      </c>
      <c r="V1588" s="102">
        <v>6</v>
      </c>
      <c r="W1588" s="102">
        <v>115</v>
      </c>
      <c r="X1588" s="102" t="str">
        <v>S25-01</v>
      </c>
      <c r="Y1588" s="102">
        <v>186</v>
      </c>
      <c r="Z1588" s="102">
        <v>98</v>
      </c>
      <c r="AA1588" s="102">
        <v>88</v>
      </c>
      <c r="AB1588" s="13" t="str">
        <v>S25</v>
      </c>
    </row>
    <row r="1589" spans="1:28" x14ac:dyDescent="0.25">
      <c r="A1589" s="103">
        <v>45742</v>
      </c>
      <c r="B1589" s="102" t="str">
        <v>SI Travel</v>
      </c>
      <c r="C1589" s="102" t="str">
        <v>Tour Operator</v>
      </c>
      <c r="D1589" s="102" t="str">
        <v/>
      </c>
      <c r="E1589" s="102" t="str">
        <v/>
      </c>
      <c r="F1589" s="102" t="str">
        <v>RT</v>
      </c>
      <c r="G1589" s="102" t="str">
        <v>Outbound</v>
      </c>
      <c r="H1589" s="102" t="str">
        <v>4S6004</v>
      </c>
      <c r="I1589" s="103" t="str">
        <v>BRI-SSH</v>
      </c>
      <c r="J1589" s="135">
        <v>45773</v>
      </c>
      <c r="K1589" s="102">
        <v>2</v>
      </c>
      <c r="L1589" s="102">
        <v>2</v>
      </c>
      <c r="M1589" s="102">
        <v>175</v>
      </c>
      <c r="N1589" s="102">
        <v>0</v>
      </c>
      <c r="O1589" s="102">
        <v>0</v>
      </c>
      <c r="P1589" s="102">
        <v>350</v>
      </c>
      <c r="Q1589" s="102" t="str">
        <v>Confirmed</v>
      </c>
      <c r="R1589" s="102" t="str">
        <v>On Review</v>
      </c>
      <c r="S1589" s="102" t="str">
        <v>BRI</v>
      </c>
      <c r="T1589" s="102" t="str">
        <v>SSH</v>
      </c>
      <c r="U1589" s="102" t="str">
        <v>BRI</v>
      </c>
      <c r="V1589" s="102">
        <v>6</v>
      </c>
      <c r="W1589" s="102">
        <v>31</v>
      </c>
      <c r="X1589" s="102" t="str">
        <v>E25-02B</v>
      </c>
      <c r="Y1589" s="102">
        <v>186</v>
      </c>
      <c r="Z1589" s="102">
        <v>167</v>
      </c>
      <c r="AA1589" s="102">
        <v>19</v>
      </c>
      <c r="AB1589" s="13" t="str">
        <v>E25</v>
      </c>
    </row>
    <row r="1590" spans="1:28" x14ac:dyDescent="0.25">
      <c r="A1590" s="103">
        <v>45742</v>
      </c>
      <c r="B1590" s="102" t="str">
        <v>SI Travel</v>
      </c>
      <c r="C1590" s="102" t="str">
        <v>Tour Operator</v>
      </c>
      <c r="D1590" s="102" t="str">
        <v/>
      </c>
      <c r="E1590" s="102" t="str">
        <v/>
      </c>
      <c r="F1590" s="102" t="str">
        <v>RT</v>
      </c>
      <c r="G1590" s="102" t="str">
        <v>Inbound</v>
      </c>
      <c r="H1590" s="102" t="str">
        <v>4S6003</v>
      </c>
      <c r="I1590" s="103" t="str">
        <v>SSH-BRI</v>
      </c>
      <c r="J1590" s="135">
        <v>45780</v>
      </c>
      <c r="K1590" s="102">
        <v>2</v>
      </c>
      <c r="L1590" s="102">
        <v>2</v>
      </c>
      <c r="M1590" s="102">
        <v>175</v>
      </c>
      <c r="N1590" s="102">
        <v>0</v>
      </c>
      <c r="O1590" s="102">
        <v>0</v>
      </c>
      <c r="P1590" s="102">
        <v>350</v>
      </c>
      <c r="Q1590" s="102" t="str">
        <v>Confirmed</v>
      </c>
      <c r="R1590" s="102" t="str">
        <v>On Review</v>
      </c>
      <c r="S1590" s="102" t="str">
        <v>SSH</v>
      </c>
      <c r="T1590" s="102" t="str">
        <v>BRI</v>
      </c>
      <c r="U1590" s="102" t="str">
        <v>BRI</v>
      </c>
      <c r="V1590" s="102">
        <v>6</v>
      </c>
      <c r="W1590" s="102">
        <v>38</v>
      </c>
      <c r="X1590" s="102" t="str">
        <v>E25-02B</v>
      </c>
      <c r="Y1590" s="102">
        <v>186</v>
      </c>
      <c r="Z1590" s="102">
        <v>181</v>
      </c>
      <c r="AA1590" s="102">
        <v>5</v>
      </c>
      <c r="AB1590" s="13" t="str">
        <v>E25</v>
      </c>
    </row>
    <row r="1591" spans="1:28" x14ac:dyDescent="0.25">
      <c r="A1591" s="103">
        <v>45742</v>
      </c>
      <c r="B1591" s="102" t="str">
        <v>Atelier Vacanze SRL</v>
      </c>
      <c r="C1591" s="102" t="str">
        <v>Tour Operator</v>
      </c>
      <c r="D1591" s="102" t="str">
        <v/>
      </c>
      <c r="E1591" s="102" t="str">
        <v/>
      </c>
      <c r="F1591" s="102" t="str">
        <v>RT</v>
      </c>
      <c r="G1591" s="102" t="str">
        <v>Outbound</v>
      </c>
      <c r="H1591" s="102" t="str">
        <v>4S6018</v>
      </c>
      <c r="I1591" s="103" t="str">
        <v>NAP-SSH</v>
      </c>
      <c r="J1591" s="135">
        <v>45772</v>
      </c>
      <c r="K1591" s="102">
        <v>10</v>
      </c>
      <c r="L1591" s="102">
        <v>10</v>
      </c>
      <c r="M1591" s="102">
        <v>205</v>
      </c>
      <c r="N1591" s="102">
        <v>0</v>
      </c>
      <c r="O1591" s="102">
        <v>0</v>
      </c>
      <c r="P1591" s="102">
        <v>2050</v>
      </c>
      <c r="Q1591" s="102" t="str">
        <v>Confirmed</v>
      </c>
      <c r="R1591" s="102" t="str">
        <v>Countersigned</v>
      </c>
      <c r="S1591" s="102" t="str">
        <v>NAP</v>
      </c>
      <c r="T1591" s="102" t="str">
        <v>SSH</v>
      </c>
      <c r="U1591" s="102" t="str">
        <v>NAP</v>
      </c>
      <c r="V1591" s="102">
        <v>5</v>
      </c>
      <c r="W1591" s="102">
        <v>30</v>
      </c>
      <c r="X1591" s="102" t="str">
        <v>E25-08</v>
      </c>
      <c r="Y1591" s="102">
        <v>186</v>
      </c>
      <c r="Z1591" s="102">
        <v>184</v>
      </c>
      <c r="AA1591" s="102">
        <v>2</v>
      </c>
      <c r="AB1591" s="13" t="str">
        <v>E25</v>
      </c>
    </row>
    <row r="1592" spans="1:28" x14ac:dyDescent="0.25">
      <c r="A1592" s="103">
        <v>45742</v>
      </c>
      <c r="B1592" s="102" t="str">
        <v>Atelier Vacanze SRL</v>
      </c>
      <c r="C1592" s="102" t="str">
        <v>Tour Operator</v>
      </c>
      <c r="D1592" s="102" t="str">
        <v/>
      </c>
      <c r="E1592" s="102" t="str">
        <v/>
      </c>
      <c r="F1592" s="102" t="str">
        <v>RT</v>
      </c>
      <c r="G1592" s="102" t="str">
        <v>Inbound</v>
      </c>
      <c r="H1592" s="102" t="str">
        <v>4S6017</v>
      </c>
      <c r="I1592" s="103" t="str">
        <v>SSH-NAP</v>
      </c>
      <c r="J1592" s="135">
        <v>45779</v>
      </c>
      <c r="K1592" s="102">
        <v>10</v>
      </c>
      <c r="L1592" s="102">
        <v>10</v>
      </c>
      <c r="M1592" s="102">
        <v>205</v>
      </c>
      <c r="N1592" s="102">
        <v>0</v>
      </c>
      <c r="O1592" s="102">
        <v>0</v>
      </c>
      <c r="P1592" s="102">
        <v>2050</v>
      </c>
      <c r="Q1592" s="102" t="str">
        <v>Confirmed</v>
      </c>
      <c r="R1592" s="102" t="str">
        <v>Countersigned</v>
      </c>
      <c r="S1592" s="102" t="str">
        <v>SSH</v>
      </c>
      <c r="T1592" s="102" t="str">
        <v>NAP</v>
      </c>
      <c r="U1592" s="102" t="str">
        <v>NAP</v>
      </c>
      <c r="V1592" s="102">
        <v>5</v>
      </c>
      <c r="W1592" s="102">
        <v>37</v>
      </c>
      <c r="X1592" s="102" t="str">
        <v>E25-08</v>
      </c>
      <c r="Y1592" s="102">
        <v>186</v>
      </c>
      <c r="Z1592" s="102">
        <v>186</v>
      </c>
      <c r="AA1592" s="102">
        <v>0</v>
      </c>
      <c r="AB1592" s="13" t="str">
        <v>E25</v>
      </c>
    </row>
    <row r="1593" spans="1:28" x14ac:dyDescent="0.25">
      <c r="A1593" s="103">
        <v>45742</v>
      </c>
      <c r="B1593" s="102" t="str">
        <v>Searcharter</v>
      </c>
      <c r="C1593" s="102" t="str">
        <v>Distributor</v>
      </c>
      <c r="D1593" s="102" t="str">
        <v/>
      </c>
      <c r="E1593" s="102" t="str">
        <v>2CMUY</v>
      </c>
      <c r="F1593" s="102" t="str">
        <v>RT</v>
      </c>
      <c r="G1593" s="102" t="str">
        <v>Outbound</v>
      </c>
      <c r="H1593" s="102" t="str">
        <v>4S6006</v>
      </c>
      <c r="I1593" s="103" t="str">
        <v>FCO-SSH</v>
      </c>
      <c r="J1593" s="135">
        <v>45877</v>
      </c>
      <c r="K1593" s="102">
        <v>4</v>
      </c>
      <c r="L1593" s="102">
        <v>4</v>
      </c>
      <c r="M1593" s="102">
        <v>250</v>
      </c>
      <c r="N1593" s="102">
        <v>0</v>
      </c>
      <c r="O1593" s="102">
        <v>0</v>
      </c>
      <c r="P1593" s="102">
        <v>1000</v>
      </c>
      <c r="Q1593" s="102" t="str">
        <v>Confirmed</v>
      </c>
      <c r="R1593" s="102" t="str">
        <v>Closed Deal</v>
      </c>
      <c r="S1593" s="102" t="str">
        <v>FCO</v>
      </c>
      <c r="T1593" s="102" t="str">
        <v>SSH</v>
      </c>
      <c r="U1593" s="102" t="str">
        <v>FCO</v>
      </c>
      <c r="V1593" s="102">
        <v>5</v>
      </c>
      <c r="W1593" s="102">
        <v>135</v>
      </c>
      <c r="X1593" s="102" t="str">
        <v>S25-15</v>
      </c>
      <c r="Y1593" s="102">
        <v>186</v>
      </c>
      <c r="Z1593" s="102">
        <v>90</v>
      </c>
      <c r="AA1593" s="102">
        <v>96</v>
      </c>
      <c r="AB1593" s="13" t="str">
        <v>S25</v>
      </c>
    </row>
    <row r="1594" spans="1:28" x14ac:dyDescent="0.25">
      <c r="A1594" s="103">
        <v>45742</v>
      </c>
      <c r="B1594" s="102" t="str">
        <v>Searcharter</v>
      </c>
      <c r="C1594" s="102" t="str">
        <v>Distributor</v>
      </c>
      <c r="D1594" s="102" t="str">
        <v/>
      </c>
      <c r="E1594" s="102" t="str">
        <v>2CMUY</v>
      </c>
      <c r="F1594" s="102" t="str">
        <v>RT</v>
      </c>
      <c r="G1594" s="102" t="str">
        <v>Inbound</v>
      </c>
      <c r="H1594" s="102" t="str">
        <v>4S6005</v>
      </c>
      <c r="I1594" s="103" t="str">
        <v>SSH-FCO</v>
      </c>
      <c r="J1594" s="135">
        <v>45891</v>
      </c>
      <c r="K1594" s="102">
        <v>4</v>
      </c>
      <c r="L1594" s="102">
        <v>4</v>
      </c>
      <c r="M1594" s="102">
        <v>250</v>
      </c>
      <c r="N1594" s="102">
        <v>0</v>
      </c>
      <c r="O1594" s="102">
        <v>0</v>
      </c>
      <c r="P1594" s="102">
        <v>1000</v>
      </c>
      <c r="Q1594" s="102" t="str">
        <v>Confirmed</v>
      </c>
      <c r="R1594" s="102" t="str">
        <v>Closed Deal</v>
      </c>
      <c r="S1594" s="102" t="str">
        <v>SSH</v>
      </c>
      <c r="T1594" s="102" t="str">
        <v>FCO</v>
      </c>
      <c r="U1594" s="102" t="str">
        <v>FCO</v>
      </c>
      <c r="V1594" s="102">
        <v>5</v>
      </c>
      <c r="W1594" s="102">
        <v>149</v>
      </c>
      <c r="X1594" s="102" t="str">
        <v>S25-15</v>
      </c>
      <c r="Y1594" s="102">
        <v>186</v>
      </c>
      <c r="Z1594" s="102">
        <v>118</v>
      </c>
      <c r="AA1594" s="102">
        <v>68</v>
      </c>
      <c r="AB1594" s="13" t="str">
        <v>S25</v>
      </c>
    </row>
    <row r="1595" spans="1:28" x14ac:dyDescent="0.25">
      <c r="A1595" s="103">
        <v>45742</v>
      </c>
      <c r="B1595" s="102" t="str">
        <v>Searcharter</v>
      </c>
      <c r="C1595" s="102" t="str">
        <v>Distributor</v>
      </c>
      <c r="D1595" s="102" t="str">
        <v/>
      </c>
      <c r="E1595" s="102" t="str">
        <v>9WT27</v>
      </c>
      <c r="F1595" s="102" t="str">
        <v>OW</v>
      </c>
      <c r="G1595" s="102" t="str">
        <v>Outbound</v>
      </c>
      <c r="H1595" s="102" t="str">
        <v>4S6017</v>
      </c>
      <c r="I1595" s="103" t="str">
        <v>SSH-NAP</v>
      </c>
      <c r="J1595" s="135">
        <v>45779</v>
      </c>
      <c r="K1595" s="102">
        <v>3</v>
      </c>
      <c r="L1595" s="102">
        <v>3</v>
      </c>
      <c r="M1595" s="102">
        <v>150</v>
      </c>
      <c r="N1595" s="102">
        <v>0</v>
      </c>
      <c r="O1595" s="102">
        <v>0</v>
      </c>
      <c r="P1595" s="102">
        <v>450</v>
      </c>
      <c r="Q1595" s="102" t="str">
        <v>Confirmed</v>
      </c>
      <c r="R1595" s="102" t="str">
        <v>Closed Deal</v>
      </c>
      <c r="S1595" s="102" t="str">
        <v>SSH</v>
      </c>
      <c r="T1595" s="102" t="str">
        <v>NAP</v>
      </c>
      <c r="U1595" s="102" t="str">
        <v>NAP</v>
      </c>
      <c r="V1595" s="102">
        <v>5</v>
      </c>
      <c r="W1595" s="102">
        <v>37</v>
      </c>
      <c r="X1595" s="102" t="str">
        <v>E25-08</v>
      </c>
      <c r="Y1595" s="102">
        <v>186</v>
      </c>
      <c r="Z1595" s="102">
        <v>186</v>
      </c>
      <c r="AA1595" s="102">
        <v>0</v>
      </c>
      <c r="AB1595" s="13" t="str">
        <v>E25</v>
      </c>
    </row>
    <row r="1596" spans="1:28" x14ac:dyDescent="0.25">
      <c r="A1596" s="103">
        <v>45742</v>
      </c>
      <c r="B1596" s="102" t="str">
        <v>Searcharter</v>
      </c>
      <c r="C1596" s="102" t="str">
        <v>Distributor</v>
      </c>
      <c r="D1596" s="102" t="str">
        <v/>
      </c>
      <c r="E1596" s="102" t="str">
        <v>DP2T3</v>
      </c>
      <c r="F1596" s="102" t="str">
        <v>OW</v>
      </c>
      <c r="G1596" s="102" t="str">
        <v>Outbound</v>
      </c>
      <c r="H1596" s="102" t="str">
        <v>4S6006</v>
      </c>
      <c r="I1596" s="103" t="str">
        <v>MXP-SSH</v>
      </c>
      <c r="J1596" s="135">
        <v>45772</v>
      </c>
      <c r="K1596" s="102">
        <v>2</v>
      </c>
      <c r="L1596" s="102">
        <v>2</v>
      </c>
      <c r="M1596" s="102">
        <v>150</v>
      </c>
      <c r="N1596" s="102">
        <v>0</v>
      </c>
      <c r="O1596" s="102">
        <v>0</v>
      </c>
      <c r="P1596" s="102">
        <v>300</v>
      </c>
      <c r="Q1596" s="102" t="str">
        <v>Confirmed</v>
      </c>
      <c r="R1596" s="102" t="str">
        <v>Closed Deal</v>
      </c>
      <c r="S1596" s="102" t="str">
        <v>MXP</v>
      </c>
      <c r="T1596" s="102" t="str">
        <v>SSH</v>
      </c>
      <c r="U1596" s="102" t="str">
        <v>MXP</v>
      </c>
      <c r="V1596" s="102">
        <v>5</v>
      </c>
      <c r="W1596" s="102">
        <v>30</v>
      </c>
      <c r="X1596" s="102" t="str">
        <v>E25-04</v>
      </c>
      <c r="Y1596" s="102">
        <v>186</v>
      </c>
      <c r="Z1596" s="102">
        <v>180</v>
      </c>
      <c r="AA1596" s="102">
        <v>6</v>
      </c>
      <c r="AB1596" s="13" t="str">
        <v>E25</v>
      </c>
    </row>
    <row r="1597" spans="1:28" x14ac:dyDescent="0.25">
      <c r="A1597" s="103">
        <v>45742</v>
      </c>
      <c r="B1597" s="102" t="str">
        <v>Searcharter</v>
      </c>
      <c r="C1597" s="102" t="str">
        <v>Distributor</v>
      </c>
      <c r="D1597" s="102" t="str">
        <v/>
      </c>
      <c r="E1597" s="102" t="str">
        <v>6FDZD</v>
      </c>
      <c r="F1597" s="102" t="str">
        <v>OW</v>
      </c>
      <c r="G1597" s="102" t="str">
        <v>Outbound</v>
      </c>
      <c r="H1597" s="102" t="str">
        <v>4S6006</v>
      </c>
      <c r="I1597" s="103" t="str">
        <v>MXP-SSH</v>
      </c>
      <c r="J1597" s="135">
        <v>45772</v>
      </c>
      <c r="K1597" s="102">
        <v>1</v>
      </c>
      <c r="L1597" s="102">
        <v>1</v>
      </c>
      <c r="M1597" s="102">
        <v>150</v>
      </c>
      <c r="N1597" s="102">
        <v>0</v>
      </c>
      <c r="O1597" s="102">
        <v>0</v>
      </c>
      <c r="P1597" s="102">
        <v>150</v>
      </c>
      <c r="Q1597" s="102" t="str">
        <v>Confirmed</v>
      </c>
      <c r="R1597" s="102" t="str">
        <v>Closed Deal</v>
      </c>
      <c r="S1597" s="102" t="str">
        <v>MXP</v>
      </c>
      <c r="T1597" s="102" t="str">
        <v>SSH</v>
      </c>
      <c r="U1597" s="102" t="str">
        <v>MXP</v>
      </c>
      <c r="V1597" s="102">
        <v>5</v>
      </c>
      <c r="W1597" s="102">
        <v>30</v>
      </c>
      <c r="X1597" s="102" t="str">
        <v>E25-04</v>
      </c>
      <c r="Y1597" s="102">
        <v>186</v>
      </c>
      <c r="Z1597" s="102">
        <v>180</v>
      </c>
      <c r="AA1597" s="102">
        <v>6</v>
      </c>
      <c r="AB1597" s="13" t="str">
        <v>E25</v>
      </c>
    </row>
    <row r="1598" spans="1:28" x14ac:dyDescent="0.25">
      <c r="A1598" s="103">
        <v>45742</v>
      </c>
      <c r="B1598" s="102" t="str">
        <v>Searcharter</v>
      </c>
      <c r="C1598" s="102" t="str">
        <v>Distributor</v>
      </c>
      <c r="D1598" s="102" t="str">
        <v/>
      </c>
      <c r="E1598" s="102" t="str">
        <v>MV73A</v>
      </c>
      <c r="F1598" s="102" t="str">
        <v>RT</v>
      </c>
      <c r="G1598" s="102" t="str">
        <v>Outbound</v>
      </c>
      <c r="H1598" s="102" t="str">
        <v>UJ6002</v>
      </c>
      <c r="I1598" s="103" t="str">
        <v>VRN-SSH</v>
      </c>
      <c r="J1598" s="135">
        <v>45878</v>
      </c>
      <c r="K1598" s="102">
        <v>6</v>
      </c>
      <c r="L1598" s="102">
        <v>6</v>
      </c>
      <c r="M1598" s="102">
        <v>315</v>
      </c>
      <c r="N1598" s="102">
        <v>0</v>
      </c>
      <c r="O1598" s="102">
        <v>0</v>
      </c>
      <c r="P1598" s="102">
        <v>1890</v>
      </c>
      <c r="Q1598" s="102" t="str">
        <v>Confirmed</v>
      </c>
      <c r="R1598" s="102" t="str">
        <v>Closed Deal</v>
      </c>
      <c r="S1598" s="102" t="str">
        <v>VRN</v>
      </c>
      <c r="T1598" s="102" t="str">
        <v>SSH</v>
      </c>
      <c r="U1598" s="102" t="str">
        <v>VRN</v>
      </c>
      <c r="V1598" s="102">
        <v>6</v>
      </c>
      <c r="W1598" s="102">
        <v>136</v>
      </c>
      <c r="X1598" s="102" t="str">
        <v>S25-04</v>
      </c>
      <c r="Y1598" s="102">
        <v>218</v>
      </c>
      <c r="Z1598" s="102">
        <v>230</v>
      </c>
      <c r="AA1598" s="102">
        <v>-12</v>
      </c>
      <c r="AB1598" s="13" t="str">
        <v>S25</v>
      </c>
    </row>
    <row r="1599" spans="1:28" x14ac:dyDescent="0.25">
      <c r="A1599" s="103">
        <v>45742</v>
      </c>
      <c r="B1599" s="102" t="str">
        <v>Searcharter</v>
      </c>
      <c r="C1599" s="102" t="str">
        <v>Distributor</v>
      </c>
      <c r="D1599" s="102" t="str">
        <v/>
      </c>
      <c r="E1599" s="102" t="str">
        <v>MV73A</v>
      </c>
      <c r="F1599" s="102" t="str">
        <v>RT</v>
      </c>
      <c r="G1599" s="102" t="str">
        <v>Inbound</v>
      </c>
      <c r="H1599" s="102" t="str">
        <v>UJ6001</v>
      </c>
      <c r="I1599" s="103" t="str">
        <v>SSH-VRN</v>
      </c>
      <c r="J1599" s="135">
        <v>45885</v>
      </c>
      <c r="K1599" s="102">
        <v>6</v>
      </c>
      <c r="L1599" s="102">
        <v>6</v>
      </c>
      <c r="M1599" s="102">
        <v>315</v>
      </c>
      <c r="N1599" s="102">
        <v>0</v>
      </c>
      <c r="O1599" s="102">
        <v>0</v>
      </c>
      <c r="P1599" s="102">
        <v>1890</v>
      </c>
      <c r="Q1599" s="102" t="str">
        <v>Confirmed</v>
      </c>
      <c r="R1599" s="102" t="str">
        <v>Closed Deal</v>
      </c>
      <c r="S1599" s="102" t="str">
        <v>SSH</v>
      </c>
      <c r="T1599" s="102" t="str">
        <v>VRN</v>
      </c>
      <c r="U1599" s="102" t="str">
        <v>VRN</v>
      </c>
      <c r="V1599" s="102">
        <v>6</v>
      </c>
      <c r="W1599" s="102">
        <v>143</v>
      </c>
      <c r="X1599" s="102" t="str">
        <v>S25-04</v>
      </c>
      <c r="Y1599" s="102">
        <v>218</v>
      </c>
      <c r="Z1599" s="102">
        <v>226</v>
      </c>
      <c r="AA1599" s="102">
        <v>-8</v>
      </c>
      <c r="AB1599" s="13" t="str">
        <v>S25</v>
      </c>
    </row>
    <row r="1600" spans="1:28" x14ac:dyDescent="0.25">
      <c r="A1600" s="103">
        <v>45743</v>
      </c>
      <c r="B1600" s="102" t="str">
        <v>Genius</v>
      </c>
      <c r="C1600" s="102" t="str">
        <v>Distributor</v>
      </c>
      <c r="D1600" s="102" t="str">
        <v/>
      </c>
      <c r="E1600" s="102" t="str">
        <v/>
      </c>
      <c r="F1600" s="102" t="str">
        <v>OW</v>
      </c>
      <c r="G1600" s="102" t="str">
        <v>Outbound</v>
      </c>
      <c r="H1600" s="102" t="str">
        <v>4S6032</v>
      </c>
      <c r="I1600" s="103" t="str">
        <v>NAP-SSH</v>
      </c>
      <c r="J1600" s="135">
        <v>45760</v>
      </c>
      <c r="K1600" s="102">
        <v>2</v>
      </c>
      <c r="L1600" s="102">
        <v>2</v>
      </c>
      <c r="M1600" s="102">
        <v>140</v>
      </c>
      <c r="N1600" s="102">
        <v>0</v>
      </c>
      <c r="O1600" s="102">
        <v>0</v>
      </c>
      <c r="P1600" s="102">
        <v>280</v>
      </c>
      <c r="Q1600" s="102" t="str">
        <v>Confirmed</v>
      </c>
      <c r="R1600" s="102" t="str">
        <v>Closed Deal</v>
      </c>
      <c r="S1600" s="102" t="str">
        <v>NAP</v>
      </c>
      <c r="T1600" s="102" t="str">
        <v>SSH</v>
      </c>
      <c r="U1600" s="102" t="str">
        <v>NAP</v>
      </c>
      <c r="V1600" s="102">
        <v>7</v>
      </c>
      <c r="W1600" s="102">
        <v>17</v>
      </c>
      <c r="X1600" s="102" t="str">
        <v>E25-03B</v>
      </c>
      <c r="Y1600" s="102">
        <v>186</v>
      </c>
      <c r="Z1600" s="102">
        <v>157</v>
      </c>
      <c r="AA1600" s="102">
        <v>29</v>
      </c>
      <c r="AB1600" s="13" t="str">
        <v>E25</v>
      </c>
    </row>
    <row r="1601" spans="1:28" x14ac:dyDescent="0.25">
      <c r="A1601" s="103">
        <v>45743</v>
      </c>
      <c r="B1601" s="102" t="str">
        <v>Genius</v>
      </c>
      <c r="C1601" s="102" t="str">
        <v>Distributor</v>
      </c>
      <c r="D1601" s="102" t="str">
        <v/>
      </c>
      <c r="E1601" s="102" t="str">
        <v/>
      </c>
      <c r="F1601" s="102" t="str">
        <v>OW</v>
      </c>
      <c r="G1601" s="102" t="str">
        <v>Outbound</v>
      </c>
      <c r="H1601" s="102" t="str">
        <v>4S6006</v>
      </c>
      <c r="I1601" s="103" t="str">
        <v>MXP-SSH</v>
      </c>
      <c r="J1601" s="135">
        <v>45772</v>
      </c>
      <c r="K1601" s="102">
        <v>3</v>
      </c>
      <c r="L1601" s="102">
        <v>3</v>
      </c>
      <c r="M1601" s="102">
        <v>150</v>
      </c>
      <c r="N1601" s="102">
        <v>0</v>
      </c>
      <c r="O1601" s="102">
        <v>0</v>
      </c>
      <c r="P1601" s="102">
        <v>450</v>
      </c>
      <c r="Q1601" s="102" t="str">
        <v>Confirmed</v>
      </c>
      <c r="R1601" s="102" t="str">
        <v>Closed Deal</v>
      </c>
      <c r="S1601" s="102" t="str">
        <v>MXP</v>
      </c>
      <c r="T1601" s="102" t="str">
        <v>SSH</v>
      </c>
      <c r="U1601" s="102" t="str">
        <v>MXP</v>
      </c>
      <c r="V1601" s="102">
        <v>5</v>
      </c>
      <c r="W1601" s="102">
        <v>29</v>
      </c>
      <c r="X1601" s="102" t="str">
        <v>E25-04</v>
      </c>
      <c r="Y1601" s="102">
        <v>186</v>
      </c>
      <c r="Z1601" s="102">
        <v>180</v>
      </c>
      <c r="AA1601" s="102">
        <v>6</v>
      </c>
      <c r="AB1601" s="13" t="str">
        <v>E25</v>
      </c>
    </row>
    <row r="1602" spans="1:28" x14ac:dyDescent="0.25">
      <c r="A1602" s="103">
        <v>45743</v>
      </c>
      <c r="B1602" s="102" t="str">
        <v>Genius</v>
      </c>
      <c r="C1602" s="102" t="str">
        <v>Distributor</v>
      </c>
      <c r="D1602" s="102" t="str">
        <v/>
      </c>
      <c r="E1602" s="102" t="str">
        <v/>
      </c>
      <c r="F1602" s="102" t="str">
        <v>OW</v>
      </c>
      <c r="G1602" s="102" t="str">
        <v>Outbound</v>
      </c>
      <c r="H1602" s="102" t="str">
        <v>4S6018</v>
      </c>
      <c r="I1602" s="103" t="str">
        <v>NAP-SSH</v>
      </c>
      <c r="J1602" s="135">
        <v>45772</v>
      </c>
      <c r="K1602" s="102">
        <v>4</v>
      </c>
      <c r="L1602" s="102">
        <v>4</v>
      </c>
      <c r="M1602" s="102">
        <v>150</v>
      </c>
      <c r="N1602" s="102">
        <v>0</v>
      </c>
      <c r="O1602" s="102">
        <v>0</v>
      </c>
      <c r="P1602" s="102">
        <v>600</v>
      </c>
      <c r="Q1602" s="102" t="str">
        <v>Confirmed</v>
      </c>
      <c r="R1602" s="102" t="str">
        <v>Closed Deal</v>
      </c>
      <c r="S1602" s="102" t="str">
        <v>NAP</v>
      </c>
      <c r="T1602" s="102" t="str">
        <v>SSH</v>
      </c>
      <c r="U1602" s="102" t="str">
        <v>NAP</v>
      </c>
      <c r="V1602" s="102">
        <v>5</v>
      </c>
      <c r="W1602" s="102">
        <v>29</v>
      </c>
      <c r="X1602" s="102" t="str">
        <v>E25-08</v>
      </c>
      <c r="Y1602" s="102">
        <v>186</v>
      </c>
      <c r="Z1602" s="102">
        <v>184</v>
      </c>
      <c r="AA1602" s="102">
        <v>2</v>
      </c>
      <c r="AB1602" s="13" t="str">
        <v>E25</v>
      </c>
    </row>
    <row r="1603" spans="1:28" x14ac:dyDescent="0.25">
      <c r="A1603" s="103">
        <v>45743</v>
      </c>
      <c r="B1603" s="102" t="str">
        <v>Genius</v>
      </c>
      <c r="C1603" s="102" t="str">
        <v>Distributor</v>
      </c>
      <c r="D1603" s="102" t="str">
        <v/>
      </c>
      <c r="E1603" s="102" t="str">
        <v/>
      </c>
      <c r="F1603" s="102" t="str">
        <v>OW</v>
      </c>
      <c r="G1603" s="102" t="str">
        <v>Outbound</v>
      </c>
      <c r="H1603" s="102" t="str">
        <v>4S6017</v>
      </c>
      <c r="I1603" s="103" t="str">
        <v>SSH-NAP</v>
      </c>
      <c r="J1603" s="135">
        <v>45779</v>
      </c>
      <c r="K1603" s="102">
        <v>3</v>
      </c>
      <c r="L1603" s="102">
        <v>3</v>
      </c>
      <c r="M1603" s="102">
        <v>150</v>
      </c>
      <c r="N1603" s="102">
        <v>0</v>
      </c>
      <c r="O1603" s="102">
        <v>0</v>
      </c>
      <c r="P1603" s="102">
        <v>450</v>
      </c>
      <c r="Q1603" s="102" t="str">
        <v>Confirmed</v>
      </c>
      <c r="R1603" s="102" t="str">
        <v>Closed Deal</v>
      </c>
      <c r="S1603" s="102" t="str">
        <v>SSH</v>
      </c>
      <c r="T1603" s="102" t="str">
        <v>NAP</v>
      </c>
      <c r="U1603" s="102" t="str">
        <v>NAP</v>
      </c>
      <c r="V1603" s="102">
        <v>5</v>
      </c>
      <c r="W1603" s="102">
        <v>36</v>
      </c>
      <c r="X1603" s="102" t="str">
        <v>E25-08</v>
      </c>
      <c r="Y1603" s="102">
        <v>186</v>
      </c>
      <c r="Z1603" s="102">
        <v>186</v>
      </c>
      <c r="AA1603" s="102">
        <v>0</v>
      </c>
      <c r="AB1603" s="13" t="str">
        <v>E25</v>
      </c>
    </row>
    <row r="1604" spans="1:28" x14ac:dyDescent="0.25">
      <c r="A1604" s="103">
        <v>45743</v>
      </c>
      <c r="B1604" s="102" t="str">
        <v>Genius</v>
      </c>
      <c r="C1604" s="102" t="str">
        <v>Distributor</v>
      </c>
      <c r="D1604" s="102" t="str">
        <v/>
      </c>
      <c r="E1604" s="102" t="str">
        <v/>
      </c>
      <c r="F1604" s="102" t="str">
        <v>OW</v>
      </c>
      <c r="G1604" s="102" t="str">
        <v>Outbound</v>
      </c>
      <c r="H1604" s="102" t="str">
        <v>SE5446</v>
      </c>
      <c r="I1604" s="103" t="str">
        <v>SSH-NAP</v>
      </c>
      <c r="J1604" s="135">
        <v>45779</v>
      </c>
      <c r="K1604" s="102">
        <v>4</v>
      </c>
      <c r="L1604" s="102">
        <v>4</v>
      </c>
      <c r="M1604" s="102">
        <v>150</v>
      </c>
      <c r="N1604" s="102">
        <v>0</v>
      </c>
      <c r="O1604" s="102">
        <v>0</v>
      </c>
      <c r="P1604" s="102">
        <v>600</v>
      </c>
      <c r="Q1604" s="102" t="str">
        <v>Confirmed</v>
      </c>
      <c r="R1604" s="102" t="str">
        <v>Closed Deal</v>
      </c>
      <c r="S1604" s="102" t="str">
        <v>SSH</v>
      </c>
      <c r="T1604" s="102" t="str">
        <v>NAP</v>
      </c>
      <c r="U1604" s="102" t="str">
        <v>NAP</v>
      </c>
      <c r="V1604" s="102">
        <v>5</v>
      </c>
      <c r="W1604" s="102">
        <v>36</v>
      </c>
      <c r="X1604" s="102" t="str">
        <v>E25-09B</v>
      </c>
      <c r="Y1604" s="102">
        <v>73</v>
      </c>
      <c r="Z1604" s="102">
        <v>73</v>
      </c>
      <c r="AA1604" s="102">
        <v>0</v>
      </c>
      <c r="AB1604" s="13" t="str">
        <v>E25</v>
      </c>
    </row>
    <row r="1605" spans="1:28" x14ac:dyDescent="0.25">
      <c r="A1605" s="103">
        <v>45742</v>
      </c>
      <c r="B1605" s="102" t="str">
        <v>APG</v>
      </c>
      <c r="C1605" s="102" t="str">
        <v>Distributor</v>
      </c>
      <c r="D1605" s="102" t="str">
        <v/>
      </c>
      <c r="E1605" s="102" t="str">
        <v>12LRTM</v>
      </c>
      <c r="F1605" s="102" t="str">
        <v>RT</v>
      </c>
      <c r="G1605" s="102" t="str">
        <v>Inbound</v>
      </c>
      <c r="H1605" s="102" t="str">
        <v>4S6003</v>
      </c>
      <c r="I1605" s="103" t="str">
        <v>SSH-BRI</v>
      </c>
      <c r="J1605" s="135">
        <v>45927</v>
      </c>
      <c r="K1605" s="102">
        <v>1</v>
      </c>
      <c r="L1605" s="102">
        <v>1</v>
      </c>
      <c r="M1605" s="102">
        <v>170</v>
      </c>
      <c r="N1605" s="102">
        <v>31.69</v>
      </c>
      <c r="O1605" s="102">
        <v>30</v>
      </c>
      <c r="P1605" s="102">
        <v>231.69</v>
      </c>
      <c r="Q1605" s="102" t="str">
        <v>Confirmed</v>
      </c>
      <c r="R1605" s="102" t="str">
        <v>Closed Deal</v>
      </c>
      <c r="S1605" s="102" t="str">
        <v>SSH</v>
      </c>
      <c r="T1605" s="102" t="str">
        <v>BRI</v>
      </c>
      <c r="U1605" s="102" t="str">
        <v>BRI</v>
      </c>
      <c r="V1605" s="102">
        <v>6</v>
      </c>
      <c r="W1605" s="102">
        <v>185</v>
      </c>
      <c r="X1605" s="102" t="str">
        <v>S25-01</v>
      </c>
      <c r="Y1605" s="102">
        <v>186</v>
      </c>
      <c r="Z1605" s="102">
        <v>182</v>
      </c>
      <c r="AA1605" s="102">
        <v>4</v>
      </c>
      <c r="AB1605" s="13" t="str">
        <v>S25</v>
      </c>
    </row>
    <row r="1606" spans="1:28" x14ac:dyDescent="0.25">
      <c r="A1606" s="103">
        <v>45742</v>
      </c>
      <c r="B1606" s="102" t="str">
        <v>APG</v>
      </c>
      <c r="C1606" s="102" t="str">
        <v>Distributor</v>
      </c>
      <c r="D1606" s="102" t="str">
        <v/>
      </c>
      <c r="E1606" s="102" t="str">
        <v>12LRTM</v>
      </c>
      <c r="F1606" s="102" t="str">
        <v>RT</v>
      </c>
      <c r="G1606" s="102" t="str">
        <v>Outbound</v>
      </c>
      <c r="H1606" s="102" t="str">
        <v>4S6004</v>
      </c>
      <c r="I1606" s="103" t="str">
        <v>BRI-SSH</v>
      </c>
      <c r="J1606" s="135">
        <v>45920</v>
      </c>
      <c r="K1606" s="102">
        <v>1</v>
      </c>
      <c r="L1606" s="102">
        <v>1</v>
      </c>
      <c r="M1606" s="102">
        <v>170</v>
      </c>
      <c r="N1606" s="102">
        <v>22.37</v>
      </c>
      <c r="O1606" s="102">
        <v>30</v>
      </c>
      <c r="P1606" s="102">
        <v>222.37</v>
      </c>
      <c r="Q1606" s="102" t="str">
        <v>Confirmed</v>
      </c>
      <c r="R1606" s="102" t="str">
        <v>Closed Deal</v>
      </c>
      <c r="S1606" s="102" t="str">
        <v>BRI</v>
      </c>
      <c r="T1606" s="102" t="str">
        <v>SSH</v>
      </c>
      <c r="U1606" s="102" t="str">
        <v>BRI</v>
      </c>
      <c r="V1606" s="102">
        <v>6</v>
      </c>
      <c r="W1606" s="102">
        <v>178</v>
      </c>
      <c r="X1606" s="102" t="str">
        <v>S25-01</v>
      </c>
      <c r="Y1606" s="102">
        <v>186</v>
      </c>
      <c r="Z1606" s="102">
        <v>182</v>
      </c>
      <c r="AA1606" s="102">
        <v>4</v>
      </c>
      <c r="AB1606" s="13" t="str">
        <v>S25</v>
      </c>
    </row>
    <row r="1607" spans="1:28" x14ac:dyDescent="0.25">
      <c r="A1607" s="103">
        <v>45742</v>
      </c>
      <c r="B1607" s="102" t="str">
        <v>APG</v>
      </c>
      <c r="C1607" s="102" t="str">
        <v>Distributor</v>
      </c>
      <c r="D1607" s="102" t="str">
        <v/>
      </c>
      <c r="E1607" s="102" t="str">
        <v>12LRTM</v>
      </c>
      <c r="F1607" s="102" t="str">
        <v>RT</v>
      </c>
      <c r="G1607" s="102" t="str">
        <v>Inbound</v>
      </c>
      <c r="H1607" s="102" t="str">
        <v>4S6003</v>
      </c>
      <c r="I1607" s="103" t="str">
        <v>SSH-BRI</v>
      </c>
      <c r="J1607" s="135">
        <v>45927</v>
      </c>
      <c r="K1607" s="102">
        <v>1</v>
      </c>
      <c r="L1607" s="102">
        <v>1</v>
      </c>
      <c r="M1607" s="102">
        <v>170</v>
      </c>
      <c r="N1607" s="102">
        <v>31.69</v>
      </c>
      <c r="O1607" s="102">
        <v>30</v>
      </c>
      <c r="P1607" s="102">
        <v>231.69</v>
      </c>
      <c r="Q1607" s="102" t="str">
        <v>Confirmed</v>
      </c>
      <c r="R1607" s="102" t="str">
        <v>Closed Deal</v>
      </c>
      <c r="S1607" s="102" t="str">
        <v>SSH</v>
      </c>
      <c r="T1607" s="102" t="str">
        <v>BRI</v>
      </c>
      <c r="U1607" s="102" t="str">
        <v>BRI</v>
      </c>
      <c r="V1607" s="102">
        <v>6</v>
      </c>
      <c r="W1607" s="102">
        <v>185</v>
      </c>
      <c r="X1607" s="102" t="str">
        <v>S25-01</v>
      </c>
      <c r="Y1607" s="102">
        <v>186</v>
      </c>
      <c r="Z1607" s="102">
        <v>182</v>
      </c>
      <c r="AA1607" s="102">
        <v>4</v>
      </c>
      <c r="AB1607" s="13" t="str">
        <v>S25</v>
      </c>
    </row>
    <row r="1608" spans="1:28" x14ac:dyDescent="0.25">
      <c r="A1608" s="103">
        <v>45742</v>
      </c>
      <c r="B1608" s="102" t="str">
        <v>APG</v>
      </c>
      <c r="C1608" s="102" t="str">
        <v>Distributor</v>
      </c>
      <c r="D1608" s="102" t="str">
        <v/>
      </c>
      <c r="E1608" s="102" t="str">
        <v>12LRTM</v>
      </c>
      <c r="F1608" s="102" t="str">
        <v>RT</v>
      </c>
      <c r="G1608" s="102" t="str">
        <v>Outbound</v>
      </c>
      <c r="H1608" s="102" t="str">
        <v>4S6004</v>
      </c>
      <c r="I1608" s="103" t="str">
        <v>BRI-SSH</v>
      </c>
      <c r="J1608" s="135">
        <v>45920</v>
      </c>
      <c r="K1608" s="102">
        <v>1</v>
      </c>
      <c r="L1608" s="102">
        <v>1</v>
      </c>
      <c r="M1608" s="102">
        <v>170</v>
      </c>
      <c r="N1608" s="102">
        <v>22.37</v>
      </c>
      <c r="O1608" s="102">
        <v>30</v>
      </c>
      <c r="P1608" s="102">
        <v>222.37</v>
      </c>
      <c r="Q1608" s="102" t="str">
        <v>Confirmed</v>
      </c>
      <c r="R1608" s="102" t="str">
        <v>Closed Deal</v>
      </c>
      <c r="S1608" s="102" t="str">
        <v>BRI</v>
      </c>
      <c r="T1608" s="102" t="str">
        <v>SSH</v>
      </c>
      <c r="U1608" s="102" t="str">
        <v>BRI</v>
      </c>
      <c r="V1608" s="102">
        <v>6</v>
      </c>
      <c r="W1608" s="102">
        <v>178</v>
      </c>
      <c r="X1608" s="102" t="str">
        <v>S25-01</v>
      </c>
      <c r="Y1608" s="102">
        <v>186</v>
      </c>
      <c r="Z1608" s="102">
        <v>182</v>
      </c>
      <c r="AA1608" s="102">
        <v>4</v>
      </c>
      <c r="AB1608" s="13" t="str">
        <v>S25</v>
      </c>
    </row>
    <row r="1609" spans="1:28" x14ac:dyDescent="0.25">
      <c r="A1609" s="103">
        <v>45742</v>
      </c>
      <c r="B1609" s="102" t="str">
        <v>APG</v>
      </c>
      <c r="C1609" s="102" t="str">
        <v>Distributor</v>
      </c>
      <c r="D1609" s="102" t="str">
        <v/>
      </c>
      <c r="E1609" s="102" t="str">
        <v>12LRTM</v>
      </c>
      <c r="F1609" s="102" t="str">
        <v>RT</v>
      </c>
      <c r="G1609" s="102" t="str">
        <v>Inbound</v>
      </c>
      <c r="H1609" s="102" t="str">
        <v>4S6003</v>
      </c>
      <c r="I1609" s="103" t="str">
        <v>SSH-BRI</v>
      </c>
      <c r="J1609" s="135">
        <v>45927</v>
      </c>
      <c r="K1609" s="102">
        <v>1</v>
      </c>
      <c r="L1609" s="102">
        <v>1</v>
      </c>
      <c r="M1609" s="102">
        <v>130</v>
      </c>
      <c r="N1609" s="102">
        <v>31.69</v>
      </c>
      <c r="O1609" s="102">
        <v>30</v>
      </c>
      <c r="P1609" s="102">
        <v>191.69</v>
      </c>
      <c r="Q1609" s="102" t="str">
        <v>Confirmed</v>
      </c>
      <c r="R1609" s="102" t="str">
        <v>Closed Deal</v>
      </c>
      <c r="S1609" s="102" t="str">
        <v>SSH</v>
      </c>
      <c r="T1609" s="102" t="str">
        <v>BRI</v>
      </c>
      <c r="U1609" s="102" t="str">
        <v>BRI</v>
      </c>
      <c r="V1609" s="102">
        <v>6</v>
      </c>
      <c r="W1609" s="102">
        <v>185</v>
      </c>
      <c r="X1609" s="102" t="str">
        <v>S25-01</v>
      </c>
      <c r="Y1609" s="102">
        <v>186</v>
      </c>
      <c r="Z1609" s="102">
        <v>182</v>
      </c>
      <c r="AA1609" s="102">
        <v>4</v>
      </c>
      <c r="AB1609" s="13" t="str">
        <v>S25</v>
      </c>
    </row>
    <row r="1610" spans="1:28" x14ac:dyDescent="0.25">
      <c r="A1610" s="103">
        <v>45742</v>
      </c>
      <c r="B1610" s="102" t="str">
        <v>APG</v>
      </c>
      <c r="C1610" s="102" t="str">
        <v>Distributor</v>
      </c>
      <c r="D1610" s="102" t="str">
        <v/>
      </c>
      <c r="E1610" s="102" t="str">
        <v>12LRTM</v>
      </c>
      <c r="F1610" s="102" t="str">
        <v>RT</v>
      </c>
      <c r="G1610" s="102" t="str">
        <v>Outbound</v>
      </c>
      <c r="H1610" s="102" t="str">
        <v>4S6004</v>
      </c>
      <c r="I1610" s="103" t="str">
        <v>BRI-SSH</v>
      </c>
      <c r="J1610" s="135">
        <v>45920</v>
      </c>
      <c r="K1610" s="102">
        <v>1</v>
      </c>
      <c r="L1610" s="102">
        <v>1</v>
      </c>
      <c r="M1610" s="102">
        <v>130</v>
      </c>
      <c r="N1610" s="102">
        <v>17.12</v>
      </c>
      <c r="O1610" s="102">
        <v>30</v>
      </c>
      <c r="P1610" s="102">
        <v>177.12</v>
      </c>
      <c r="Q1610" s="102" t="str">
        <v>Confirmed</v>
      </c>
      <c r="R1610" s="102" t="str">
        <v>Closed Deal</v>
      </c>
      <c r="S1610" s="102" t="str">
        <v>BRI</v>
      </c>
      <c r="T1610" s="102" t="str">
        <v>SSH</v>
      </c>
      <c r="U1610" s="102" t="str">
        <v>BRI</v>
      </c>
      <c r="V1610" s="102">
        <v>6</v>
      </c>
      <c r="W1610" s="102">
        <v>178</v>
      </c>
      <c r="X1610" s="102" t="str">
        <v>S25-01</v>
      </c>
      <c r="Y1610" s="102">
        <v>186</v>
      </c>
      <c r="Z1610" s="102">
        <v>182</v>
      </c>
      <c r="AA1610" s="102">
        <v>4</v>
      </c>
      <c r="AB1610" s="13" t="str">
        <v>S25</v>
      </c>
    </row>
    <row r="1611" spans="1:28" x14ac:dyDescent="0.25">
      <c r="A1611" s="103">
        <v>45742</v>
      </c>
      <c r="B1611" s="102" t="str">
        <v>EuroAirlines</v>
      </c>
      <c r="C1611" s="102" t="str">
        <v>Distributor</v>
      </c>
      <c r="D1611" s="102" t="str">
        <v>AMADEUS</v>
      </c>
      <c r="E1611" s="102" t="str">
        <v>11LMR8</v>
      </c>
      <c r="F1611" s="102" t="str">
        <v>OW</v>
      </c>
      <c r="G1611" s="102" t="str">
        <v>Outbound</v>
      </c>
      <c r="H1611" s="102" t="str">
        <v>4S6018</v>
      </c>
      <c r="I1611" s="103" t="str">
        <v>NAP-SSH</v>
      </c>
      <c r="J1611" s="135">
        <v>45772</v>
      </c>
      <c r="K1611" s="102">
        <v>1</v>
      </c>
      <c r="L1611" s="102">
        <v>1</v>
      </c>
      <c r="M1611" s="102">
        <v>100</v>
      </c>
      <c r="N1611" s="102">
        <v>34.04</v>
      </c>
      <c r="O1611" s="102">
        <v>40</v>
      </c>
      <c r="P1611" s="102">
        <v>174.04</v>
      </c>
      <c r="Q1611" s="102" t="str">
        <v>Confirmed</v>
      </c>
      <c r="R1611" s="102" t="str">
        <v>Closed Deal</v>
      </c>
      <c r="S1611" s="102" t="str">
        <v>NAP</v>
      </c>
      <c r="T1611" s="102" t="str">
        <v>SSH</v>
      </c>
      <c r="U1611" s="102" t="str">
        <v>NAP</v>
      </c>
      <c r="V1611" s="102">
        <v>5</v>
      </c>
      <c r="W1611" s="102">
        <v>30</v>
      </c>
      <c r="X1611" s="102" t="str">
        <v>E25-08</v>
      </c>
      <c r="Y1611" s="102">
        <v>186</v>
      </c>
      <c r="Z1611" s="102">
        <v>184</v>
      </c>
      <c r="AA1611" s="102">
        <v>2</v>
      </c>
      <c r="AB1611" s="13" t="str">
        <v>E25</v>
      </c>
    </row>
    <row r="1612" spans="1:28" x14ac:dyDescent="0.25">
      <c r="A1612" s="103">
        <v>45742</v>
      </c>
      <c r="B1612" s="102" t="str">
        <v>EuroAirlines</v>
      </c>
      <c r="C1612" s="102" t="str">
        <v>Distributor</v>
      </c>
      <c r="D1612" s="102" t="str">
        <v>AMADEUS</v>
      </c>
      <c r="E1612" s="102" t="str">
        <v>11LMR9</v>
      </c>
      <c r="F1612" s="102" t="str">
        <v>OW</v>
      </c>
      <c r="G1612" s="102" t="str">
        <v>Outbound</v>
      </c>
      <c r="H1612" s="102" t="str">
        <v>4S6017</v>
      </c>
      <c r="I1612" s="103" t="str">
        <v>SSH-NAP</v>
      </c>
      <c r="J1612" s="135">
        <v>45779</v>
      </c>
      <c r="K1612" s="102">
        <v>1</v>
      </c>
      <c r="L1612" s="102">
        <v>1</v>
      </c>
      <c r="M1612" s="102">
        <v>100</v>
      </c>
      <c r="N1612" s="102">
        <v>38.92</v>
      </c>
      <c r="O1612" s="102">
        <v>40</v>
      </c>
      <c r="P1612" s="102">
        <v>178.92</v>
      </c>
      <c r="Q1612" s="102" t="str">
        <v>Confirmed</v>
      </c>
      <c r="R1612" s="102" t="str">
        <v>Closed Deal</v>
      </c>
      <c r="S1612" s="102" t="str">
        <v>SSH</v>
      </c>
      <c r="T1612" s="102" t="str">
        <v>NAP</v>
      </c>
      <c r="U1612" s="102" t="str">
        <v>NAP</v>
      </c>
      <c r="V1612" s="102">
        <v>5</v>
      </c>
      <c r="W1612" s="102">
        <v>37</v>
      </c>
      <c r="X1612" s="102" t="str">
        <v>E25-08</v>
      </c>
      <c r="Y1612" s="102">
        <v>186</v>
      </c>
      <c r="Z1612" s="102">
        <v>186</v>
      </c>
      <c r="AA1612" s="102">
        <v>0</v>
      </c>
      <c r="AB1612" s="13" t="str">
        <v>E25</v>
      </c>
    </row>
    <row r="1613" spans="1:28" x14ac:dyDescent="0.25">
      <c r="A1613" s="103">
        <v>45742</v>
      </c>
      <c r="B1613" s="102" t="str">
        <v>EuroAirlines</v>
      </c>
      <c r="C1613" s="102" t="str">
        <v>Distributor</v>
      </c>
      <c r="D1613" s="102" t="str">
        <v>AMADEUS</v>
      </c>
      <c r="E1613" s="102" t="str">
        <v>11LMR8</v>
      </c>
      <c r="F1613" s="102" t="str">
        <v>OW</v>
      </c>
      <c r="G1613" s="102" t="str">
        <v>Outbound</v>
      </c>
      <c r="H1613" s="102" t="str">
        <v>4S6018</v>
      </c>
      <c r="I1613" s="103" t="str">
        <v>NAP-SSH</v>
      </c>
      <c r="J1613" s="135">
        <v>45772</v>
      </c>
      <c r="K1613" s="102">
        <v>1</v>
      </c>
      <c r="L1613" s="102">
        <v>1</v>
      </c>
      <c r="M1613" s="102">
        <v>100</v>
      </c>
      <c r="N1613" s="102">
        <v>34.04</v>
      </c>
      <c r="O1613" s="102">
        <v>40</v>
      </c>
      <c r="P1613" s="102">
        <v>174.04</v>
      </c>
      <c r="Q1613" s="102" t="str">
        <v>Confirmed</v>
      </c>
      <c r="R1613" s="102" t="str">
        <v>Closed Deal</v>
      </c>
      <c r="S1613" s="102" t="str">
        <v>NAP</v>
      </c>
      <c r="T1613" s="102" t="str">
        <v>SSH</v>
      </c>
      <c r="U1613" s="102" t="str">
        <v>NAP</v>
      </c>
      <c r="V1613" s="102">
        <v>5</v>
      </c>
      <c r="W1613" s="102">
        <v>30</v>
      </c>
      <c r="X1613" s="102" t="str">
        <v>E25-08</v>
      </c>
      <c r="Y1613" s="102">
        <v>186</v>
      </c>
      <c r="Z1613" s="102">
        <v>184</v>
      </c>
      <c r="AA1613" s="102">
        <v>2</v>
      </c>
      <c r="AB1613" s="13" t="str">
        <v>E25</v>
      </c>
    </row>
    <row r="1614" spans="1:28" x14ac:dyDescent="0.25">
      <c r="A1614" s="103">
        <v>45742</v>
      </c>
      <c r="B1614" s="102" t="str">
        <v>EuroAirlines</v>
      </c>
      <c r="C1614" s="102" t="str">
        <v>Distributor</v>
      </c>
      <c r="D1614" s="102" t="str">
        <v>AMADEUS</v>
      </c>
      <c r="E1614" s="102" t="str">
        <v>11LMR9</v>
      </c>
      <c r="F1614" s="102" t="str">
        <v>OW</v>
      </c>
      <c r="G1614" s="102" t="str">
        <v>Outbound</v>
      </c>
      <c r="H1614" s="102" t="str">
        <v>4S6017</v>
      </c>
      <c r="I1614" s="103" t="str">
        <v>SSH-NAP</v>
      </c>
      <c r="J1614" s="135">
        <v>45779</v>
      </c>
      <c r="K1614" s="102">
        <v>1</v>
      </c>
      <c r="L1614" s="102">
        <v>1</v>
      </c>
      <c r="M1614" s="102">
        <v>100</v>
      </c>
      <c r="N1614" s="102">
        <v>38.92</v>
      </c>
      <c r="O1614" s="102">
        <v>40</v>
      </c>
      <c r="P1614" s="102">
        <v>178.92</v>
      </c>
      <c r="Q1614" s="102" t="str">
        <v>Confirmed</v>
      </c>
      <c r="R1614" s="102" t="str">
        <v>Closed Deal</v>
      </c>
      <c r="S1614" s="102" t="str">
        <v>SSH</v>
      </c>
      <c r="T1614" s="102" t="str">
        <v>NAP</v>
      </c>
      <c r="U1614" s="102" t="str">
        <v>NAP</v>
      </c>
      <c r="V1614" s="102">
        <v>5</v>
      </c>
      <c r="W1614" s="102">
        <v>37</v>
      </c>
      <c r="X1614" s="102" t="str">
        <v>E25-08</v>
      </c>
      <c r="Y1614" s="102">
        <v>186</v>
      </c>
      <c r="Z1614" s="102">
        <v>186</v>
      </c>
      <c r="AA1614" s="102">
        <v>0</v>
      </c>
      <c r="AB1614" s="13" t="str">
        <v>E25</v>
      </c>
    </row>
    <row r="1615" spans="1:28" x14ac:dyDescent="0.25">
      <c r="A1615" s="103">
        <v>45742</v>
      </c>
      <c r="B1615" s="102" t="str">
        <v>EuroAirlines</v>
      </c>
      <c r="C1615" s="102" t="str">
        <v>Distributor</v>
      </c>
      <c r="D1615" s="102" t="str">
        <v>AMADEUS</v>
      </c>
      <c r="E1615" s="102" t="str">
        <v>11LMR8</v>
      </c>
      <c r="F1615" s="102" t="str">
        <v>OW</v>
      </c>
      <c r="G1615" s="102" t="str">
        <v>Outbound</v>
      </c>
      <c r="H1615" s="102" t="str">
        <v>4S6018</v>
      </c>
      <c r="I1615" s="103" t="str">
        <v>NAP-SSH</v>
      </c>
      <c r="J1615" s="135">
        <v>45772</v>
      </c>
      <c r="K1615" s="102">
        <v>1</v>
      </c>
      <c r="L1615" s="102">
        <v>1</v>
      </c>
      <c r="M1615" s="102">
        <v>100</v>
      </c>
      <c r="N1615" s="102">
        <v>34.04</v>
      </c>
      <c r="O1615" s="102">
        <v>40</v>
      </c>
      <c r="P1615" s="102">
        <v>174.04</v>
      </c>
      <c r="Q1615" s="102" t="str">
        <v>Confirmed</v>
      </c>
      <c r="R1615" s="102" t="str">
        <v>Closed Deal</v>
      </c>
      <c r="S1615" s="102" t="str">
        <v>NAP</v>
      </c>
      <c r="T1615" s="102" t="str">
        <v>SSH</v>
      </c>
      <c r="U1615" s="102" t="str">
        <v>NAP</v>
      </c>
      <c r="V1615" s="102">
        <v>5</v>
      </c>
      <c r="W1615" s="102">
        <v>30</v>
      </c>
      <c r="X1615" s="102" t="str">
        <v>E25-08</v>
      </c>
      <c r="Y1615" s="102">
        <v>186</v>
      </c>
      <c r="Z1615" s="102">
        <v>184</v>
      </c>
      <c r="AA1615" s="102">
        <v>2</v>
      </c>
      <c r="AB1615" s="13" t="str">
        <v>E25</v>
      </c>
    </row>
    <row r="1616" spans="1:28" x14ac:dyDescent="0.25">
      <c r="A1616" s="103">
        <v>45742</v>
      </c>
      <c r="B1616" s="102" t="str">
        <v>EuroAirlines</v>
      </c>
      <c r="C1616" s="102" t="str">
        <v>Distributor</v>
      </c>
      <c r="D1616" s="102" t="str">
        <v>AMADEUS</v>
      </c>
      <c r="E1616" s="102" t="str">
        <v>11LMR9</v>
      </c>
      <c r="F1616" s="102" t="str">
        <v>OW</v>
      </c>
      <c r="G1616" s="102" t="str">
        <v>Outbound</v>
      </c>
      <c r="H1616" s="102" t="str">
        <v>4S6017</v>
      </c>
      <c r="I1616" s="103" t="str">
        <v>SSH-NAP</v>
      </c>
      <c r="J1616" s="135">
        <v>45779</v>
      </c>
      <c r="K1616" s="102">
        <v>1</v>
      </c>
      <c r="L1616" s="102">
        <v>1</v>
      </c>
      <c r="M1616" s="102">
        <v>100</v>
      </c>
      <c r="N1616" s="102">
        <v>38.92</v>
      </c>
      <c r="O1616" s="102">
        <v>40</v>
      </c>
      <c r="P1616" s="102">
        <v>178.92</v>
      </c>
      <c r="Q1616" s="102" t="str">
        <v>Confirmed</v>
      </c>
      <c r="R1616" s="102" t="str">
        <v>Closed Deal</v>
      </c>
      <c r="S1616" s="102" t="str">
        <v>SSH</v>
      </c>
      <c r="T1616" s="102" t="str">
        <v>NAP</v>
      </c>
      <c r="U1616" s="102" t="str">
        <v>NAP</v>
      </c>
      <c r="V1616" s="102">
        <v>5</v>
      </c>
      <c r="W1616" s="102">
        <v>37</v>
      </c>
      <c r="X1616" s="102" t="str">
        <v>E25-08</v>
      </c>
      <c r="Y1616" s="102">
        <v>186</v>
      </c>
      <c r="Z1616" s="102">
        <v>186</v>
      </c>
      <c r="AA1616" s="102">
        <v>0</v>
      </c>
      <c r="AB1616" s="13" t="str">
        <v>E25</v>
      </c>
    </row>
    <row r="1617" spans="1:28" x14ac:dyDescent="0.25">
      <c r="A1617" s="103">
        <v>45742</v>
      </c>
      <c r="B1617" s="102" t="str">
        <v>EuroAirlines</v>
      </c>
      <c r="C1617" s="102" t="str">
        <v>Distributor</v>
      </c>
      <c r="D1617" s="102" t="str">
        <v>AMADEUS</v>
      </c>
      <c r="E1617" s="102" t="str">
        <v>11LMR3</v>
      </c>
      <c r="F1617" s="102" t="str">
        <v>OW</v>
      </c>
      <c r="G1617" s="102" t="str">
        <v>Outbound</v>
      </c>
      <c r="H1617" s="102" t="str">
        <v>4S6003</v>
      </c>
      <c r="I1617" s="103" t="str">
        <v>SSH-BRI</v>
      </c>
      <c r="J1617" s="135">
        <v>45780</v>
      </c>
      <c r="K1617" s="102">
        <v>1</v>
      </c>
      <c r="L1617" s="102">
        <v>1</v>
      </c>
      <c r="M1617" s="102">
        <v>130</v>
      </c>
      <c r="N1617" s="102">
        <v>39.03</v>
      </c>
      <c r="O1617" s="102">
        <v>40</v>
      </c>
      <c r="P1617" s="102">
        <v>209.03</v>
      </c>
      <c r="Q1617" s="102" t="str">
        <v>Confirmed</v>
      </c>
      <c r="R1617" s="102" t="str">
        <v>Closed Deal</v>
      </c>
      <c r="S1617" s="102" t="str">
        <v>SSH</v>
      </c>
      <c r="T1617" s="102" t="str">
        <v>BRI</v>
      </c>
      <c r="U1617" s="102" t="str">
        <v>BRI</v>
      </c>
      <c r="V1617" s="102">
        <v>6</v>
      </c>
      <c r="W1617" s="102">
        <v>38</v>
      </c>
      <c r="X1617" s="102" t="str">
        <v>E25-02B</v>
      </c>
      <c r="Y1617" s="102">
        <v>186</v>
      </c>
      <c r="Z1617" s="102">
        <v>181</v>
      </c>
      <c r="AA1617" s="102">
        <v>5</v>
      </c>
      <c r="AB1617" s="13" t="str">
        <v>E25</v>
      </c>
    </row>
    <row r="1618" spans="1:28" x14ac:dyDescent="0.25">
      <c r="A1618" s="103">
        <v>45742</v>
      </c>
      <c r="B1618" s="102" t="str">
        <v>EuroAirlines</v>
      </c>
      <c r="C1618" s="102" t="str">
        <v>Distributor</v>
      </c>
      <c r="D1618" s="102" t="str">
        <v>AMADEUS</v>
      </c>
      <c r="E1618" s="102" t="str">
        <v>11LMR3</v>
      </c>
      <c r="F1618" s="102" t="str">
        <v>OW</v>
      </c>
      <c r="G1618" s="102" t="str">
        <v>Outbound</v>
      </c>
      <c r="H1618" s="102" t="str">
        <v>4S6003</v>
      </c>
      <c r="I1618" s="103" t="str">
        <v>SSH-BRI</v>
      </c>
      <c r="J1618" s="135">
        <v>45780</v>
      </c>
      <c r="K1618" s="102">
        <v>1</v>
      </c>
      <c r="L1618" s="102">
        <v>1</v>
      </c>
      <c r="M1618" s="102">
        <v>130</v>
      </c>
      <c r="N1618" s="102">
        <v>39.03</v>
      </c>
      <c r="O1618" s="102">
        <v>40</v>
      </c>
      <c r="P1618" s="102">
        <v>209.03</v>
      </c>
      <c r="Q1618" s="102" t="str">
        <v>Confirmed</v>
      </c>
      <c r="R1618" s="102" t="str">
        <v>Closed Deal</v>
      </c>
      <c r="S1618" s="102" t="str">
        <v>SSH</v>
      </c>
      <c r="T1618" s="102" t="str">
        <v>BRI</v>
      </c>
      <c r="U1618" s="102" t="str">
        <v>BRI</v>
      </c>
      <c r="V1618" s="102">
        <v>6</v>
      </c>
      <c r="W1618" s="102">
        <v>38</v>
      </c>
      <c r="X1618" s="102" t="str">
        <v>E25-02B</v>
      </c>
      <c r="Y1618" s="102">
        <v>186</v>
      </c>
      <c r="Z1618" s="102">
        <v>181</v>
      </c>
      <c r="AA1618" s="102">
        <v>5</v>
      </c>
      <c r="AB1618" s="13" t="str">
        <v>E25</v>
      </c>
    </row>
    <row r="1619" spans="1:28" x14ac:dyDescent="0.25">
      <c r="A1619" s="103">
        <v>45742</v>
      </c>
      <c r="B1619" s="102" t="str">
        <v>EuroAirlines</v>
      </c>
      <c r="C1619" s="102" t="str">
        <v>Distributor</v>
      </c>
      <c r="D1619" s="102" t="str">
        <v>AMADEUS</v>
      </c>
      <c r="E1619" s="102" t="str">
        <v>11LMR3</v>
      </c>
      <c r="F1619" s="102" t="str">
        <v>OW</v>
      </c>
      <c r="G1619" s="102" t="str">
        <v>Outbound</v>
      </c>
      <c r="H1619" s="102" t="str">
        <v>4S6003</v>
      </c>
      <c r="I1619" s="103" t="str">
        <v>SSH-BRI</v>
      </c>
      <c r="J1619" s="135">
        <v>45780</v>
      </c>
      <c r="K1619" s="102">
        <v>1</v>
      </c>
      <c r="L1619" s="102">
        <v>1</v>
      </c>
      <c r="M1619" s="102">
        <v>130</v>
      </c>
      <c r="N1619" s="102">
        <v>39.03</v>
      </c>
      <c r="O1619" s="102">
        <v>40</v>
      </c>
      <c r="P1619" s="102">
        <v>209.03</v>
      </c>
      <c r="Q1619" s="102" t="str">
        <v>Confirmed</v>
      </c>
      <c r="R1619" s="102" t="str">
        <v>Closed Deal</v>
      </c>
      <c r="S1619" s="102" t="str">
        <v>SSH</v>
      </c>
      <c r="T1619" s="102" t="str">
        <v>BRI</v>
      </c>
      <c r="U1619" s="102" t="str">
        <v>BRI</v>
      </c>
      <c r="V1619" s="102">
        <v>6</v>
      </c>
      <c r="W1619" s="102">
        <v>38</v>
      </c>
      <c r="X1619" s="102" t="str">
        <v>E25-02B</v>
      </c>
      <c r="Y1619" s="102">
        <v>186</v>
      </c>
      <c r="Z1619" s="102">
        <v>181</v>
      </c>
      <c r="AA1619" s="102">
        <v>5</v>
      </c>
      <c r="AB1619" s="13" t="str">
        <v>E25</v>
      </c>
    </row>
    <row r="1620" spans="1:28" x14ac:dyDescent="0.25">
      <c r="A1620" s="103">
        <v>45742</v>
      </c>
      <c r="B1620" s="102" t="str">
        <v>EuroAirlines</v>
      </c>
      <c r="C1620" s="102" t="str">
        <v>Distributor</v>
      </c>
      <c r="D1620" s="102" t="str">
        <v>AMADEUS</v>
      </c>
      <c r="E1620" s="102" t="str">
        <v>11LMR8</v>
      </c>
      <c r="F1620" s="102" t="str">
        <v>OW</v>
      </c>
      <c r="G1620" s="102" t="str">
        <v>Outbound</v>
      </c>
      <c r="H1620" s="102" t="str">
        <v>4S6018</v>
      </c>
      <c r="I1620" s="103" t="str">
        <v>NAP-SSH</v>
      </c>
      <c r="J1620" s="135">
        <v>45772</v>
      </c>
      <c r="K1620" s="102">
        <v>1</v>
      </c>
      <c r="L1620" s="102">
        <v>1</v>
      </c>
      <c r="M1620" s="102">
        <v>100</v>
      </c>
      <c r="N1620" s="102">
        <v>34.04</v>
      </c>
      <c r="O1620" s="102">
        <v>40</v>
      </c>
      <c r="P1620" s="102">
        <v>174.04</v>
      </c>
      <c r="Q1620" s="102" t="str">
        <v>Confirmed</v>
      </c>
      <c r="R1620" s="102" t="str">
        <v>Closed Deal</v>
      </c>
      <c r="S1620" s="102" t="str">
        <v>NAP</v>
      </c>
      <c r="T1620" s="102" t="str">
        <v>SSH</v>
      </c>
      <c r="U1620" s="102" t="str">
        <v>NAP</v>
      </c>
      <c r="V1620" s="102">
        <v>5</v>
      </c>
      <c r="W1620" s="102">
        <v>30</v>
      </c>
      <c r="X1620" s="102" t="str">
        <v>E25-08</v>
      </c>
      <c r="Y1620" s="102">
        <v>186</v>
      </c>
      <c r="Z1620" s="102">
        <v>184</v>
      </c>
      <c r="AA1620" s="102">
        <v>2</v>
      </c>
      <c r="AB1620" s="13" t="str">
        <v>E25</v>
      </c>
    </row>
    <row r="1621" spans="1:28" x14ac:dyDescent="0.25">
      <c r="A1621" s="103">
        <v>45742</v>
      </c>
      <c r="B1621" s="102" t="str">
        <v>EuroAirlines</v>
      </c>
      <c r="C1621" s="102" t="str">
        <v>Distributor</v>
      </c>
      <c r="D1621" s="102" t="str">
        <v>AMADEUS</v>
      </c>
      <c r="E1621" s="102" t="str">
        <v>11LMR9</v>
      </c>
      <c r="F1621" s="102" t="str">
        <v>OW</v>
      </c>
      <c r="G1621" s="102" t="str">
        <v>Outbound</v>
      </c>
      <c r="H1621" s="102" t="str">
        <v>4S6017</v>
      </c>
      <c r="I1621" s="103" t="str">
        <v>SSH-NAP</v>
      </c>
      <c r="J1621" s="135">
        <v>45779</v>
      </c>
      <c r="K1621" s="102">
        <v>1</v>
      </c>
      <c r="L1621" s="102">
        <v>1</v>
      </c>
      <c r="M1621" s="102">
        <v>100</v>
      </c>
      <c r="N1621" s="102">
        <v>38.92</v>
      </c>
      <c r="O1621" s="102">
        <v>40</v>
      </c>
      <c r="P1621" s="102">
        <v>178.92</v>
      </c>
      <c r="Q1621" s="102" t="str">
        <v>Confirmed</v>
      </c>
      <c r="R1621" s="102" t="str">
        <v>Closed Deal</v>
      </c>
      <c r="S1621" s="102" t="str">
        <v>SSH</v>
      </c>
      <c r="T1621" s="102" t="str">
        <v>NAP</v>
      </c>
      <c r="U1621" s="102" t="str">
        <v>NAP</v>
      </c>
      <c r="V1621" s="102">
        <v>5</v>
      </c>
      <c r="W1621" s="102">
        <v>37</v>
      </c>
      <c r="X1621" s="102" t="str">
        <v>E25-08</v>
      </c>
      <c r="Y1621" s="102">
        <v>186</v>
      </c>
      <c r="Z1621" s="102">
        <v>186</v>
      </c>
      <c r="AA1621" s="102">
        <v>0</v>
      </c>
      <c r="AB1621" s="13" t="str">
        <v>E25</v>
      </c>
    </row>
    <row r="1622" spans="1:28" x14ac:dyDescent="0.25">
      <c r="A1622" s="103">
        <v>45744</v>
      </c>
      <c r="B1622" s="102" t="str">
        <v>Nicolaus S.P.A</v>
      </c>
      <c r="C1622" s="102" t="str">
        <v>Tour Operator</v>
      </c>
      <c r="D1622" s="102" t="str">
        <v/>
      </c>
      <c r="E1622" s="102" t="str">
        <v/>
      </c>
      <c r="F1622" s="102" t="str">
        <v>RT</v>
      </c>
      <c r="G1622" s="102" t="str">
        <v>Outbound</v>
      </c>
      <c r="H1622" s="102" t="str">
        <v>4S6004</v>
      </c>
      <c r="I1622" s="103" t="str">
        <v>BRI-SSH</v>
      </c>
      <c r="J1622" s="135">
        <v>45836</v>
      </c>
      <c r="K1622" s="102">
        <v>30</v>
      </c>
      <c r="L1622" s="102">
        <v>30</v>
      </c>
      <c r="M1622" s="102">
        <v>180</v>
      </c>
      <c r="N1622" s="102">
        <v>0</v>
      </c>
      <c r="O1622" s="102">
        <v>0</v>
      </c>
      <c r="P1622" s="102">
        <v>5400</v>
      </c>
      <c r="Q1622" s="102" t="str">
        <v>Confirmed</v>
      </c>
      <c r="R1622" s="102" t="str">
        <v>On Review</v>
      </c>
      <c r="S1622" s="102" t="str">
        <v>BRI</v>
      </c>
      <c r="T1622" s="102" t="str">
        <v>SSH</v>
      </c>
      <c r="U1622" s="102" t="str">
        <v>BRI</v>
      </c>
      <c r="V1622" s="102">
        <v>6</v>
      </c>
      <c r="W1622" s="102">
        <v>92</v>
      </c>
      <c r="X1622" s="102" t="str">
        <v>S25-01</v>
      </c>
      <c r="Y1622" s="102">
        <v>186</v>
      </c>
      <c r="Z1622" s="102">
        <v>166</v>
      </c>
      <c r="AA1622" s="102">
        <v>20</v>
      </c>
      <c r="AB1622" s="13" t="str">
        <v>S25</v>
      </c>
    </row>
    <row r="1623" spans="1:28" x14ac:dyDescent="0.25">
      <c r="A1623" s="103">
        <v>45744</v>
      </c>
      <c r="B1623" s="102" t="str">
        <v>Nicolaus S.P.A</v>
      </c>
      <c r="C1623" s="102" t="str">
        <v>Tour Operator</v>
      </c>
      <c r="D1623" s="102" t="str">
        <v/>
      </c>
      <c r="E1623" s="102" t="str">
        <v/>
      </c>
      <c r="F1623" s="102" t="str">
        <v>RT</v>
      </c>
      <c r="G1623" s="102" t="str">
        <v>Inbound</v>
      </c>
      <c r="H1623" s="102" t="str">
        <v>4S6003</v>
      </c>
      <c r="I1623" s="103" t="str">
        <v>SSH-BRI</v>
      </c>
      <c r="J1623" s="135">
        <v>45843</v>
      </c>
      <c r="K1623" s="102">
        <v>30</v>
      </c>
      <c r="L1623" s="102">
        <v>30</v>
      </c>
      <c r="M1623" s="102">
        <v>180</v>
      </c>
      <c r="N1623" s="102">
        <v>0</v>
      </c>
      <c r="O1623" s="102">
        <v>0</v>
      </c>
      <c r="P1623" s="102">
        <v>5400</v>
      </c>
      <c r="Q1623" s="102" t="str">
        <v>Confirmed</v>
      </c>
      <c r="R1623" s="102" t="str">
        <v>On Review</v>
      </c>
      <c r="S1623" s="102" t="str">
        <v>SSH</v>
      </c>
      <c r="T1623" s="102" t="str">
        <v>BRI</v>
      </c>
      <c r="U1623" s="102" t="str">
        <v>BRI</v>
      </c>
      <c r="V1623" s="102">
        <v>6</v>
      </c>
      <c r="W1623" s="102">
        <v>99</v>
      </c>
      <c r="X1623" s="102" t="str">
        <v>S25-01</v>
      </c>
      <c r="Y1623" s="102">
        <v>186</v>
      </c>
      <c r="Z1623" s="102">
        <v>166</v>
      </c>
      <c r="AA1623" s="102">
        <v>20</v>
      </c>
      <c r="AB1623" s="13" t="str">
        <v>S25</v>
      </c>
    </row>
    <row r="1624" spans="1:28" x14ac:dyDescent="0.25">
      <c r="A1624" s="103">
        <v>45743</v>
      </c>
      <c r="B1624" s="102" t="str">
        <v>APG</v>
      </c>
      <c r="C1624" s="102" t="str">
        <v>Distributor</v>
      </c>
      <c r="D1624" s="102" t="str">
        <v/>
      </c>
      <c r="E1624" s="102" t="str">
        <v>12LSMJ</v>
      </c>
      <c r="F1624" s="102" t="str">
        <v>RT</v>
      </c>
      <c r="G1624" s="102" t="str">
        <v>Inbound</v>
      </c>
      <c r="H1624" s="102" t="str">
        <v>4S6003</v>
      </c>
      <c r="I1624" s="103" t="str">
        <v>SSH-BRI</v>
      </c>
      <c r="J1624" s="135">
        <v>45850</v>
      </c>
      <c r="K1624" s="102">
        <v>1</v>
      </c>
      <c r="L1624" s="102">
        <v>1</v>
      </c>
      <c r="M1624" s="102">
        <v>130</v>
      </c>
      <c r="N1624" s="102">
        <v>31.75</v>
      </c>
      <c r="O1624" s="102">
        <v>30</v>
      </c>
      <c r="P1624" s="102">
        <v>191.75</v>
      </c>
      <c r="Q1624" s="102" t="str">
        <v>Confirmed</v>
      </c>
      <c r="R1624" s="102" t="str">
        <v>Closed Deal</v>
      </c>
      <c r="S1624" s="102" t="str">
        <v>SSH</v>
      </c>
      <c r="T1624" s="102" t="str">
        <v>BRI</v>
      </c>
      <c r="U1624" s="102" t="str">
        <v>BRI</v>
      </c>
      <c r="V1624" s="102">
        <v>6</v>
      </c>
      <c r="W1624" s="102">
        <v>107</v>
      </c>
      <c r="X1624" s="102" t="str">
        <v>S25-01</v>
      </c>
      <c r="Y1624" s="102">
        <v>186</v>
      </c>
      <c r="Z1624" s="102">
        <v>105</v>
      </c>
      <c r="AA1624" s="102">
        <v>81</v>
      </c>
      <c r="AB1624" s="13" t="str">
        <v>S25</v>
      </c>
    </row>
    <row r="1625" spans="1:28" x14ac:dyDescent="0.25">
      <c r="A1625" s="103">
        <v>45743</v>
      </c>
      <c r="B1625" s="102" t="str">
        <v>APG</v>
      </c>
      <c r="C1625" s="102" t="str">
        <v>Distributor</v>
      </c>
      <c r="D1625" s="102" t="str">
        <v/>
      </c>
      <c r="E1625" s="102" t="str">
        <v>12LSMJ</v>
      </c>
      <c r="F1625" s="102" t="str">
        <v>RT</v>
      </c>
      <c r="G1625" s="102" t="str">
        <v>Outbound</v>
      </c>
      <c r="H1625" s="102" t="str">
        <v>4S6004</v>
      </c>
      <c r="I1625" s="103" t="str">
        <v>BRI-SSH</v>
      </c>
      <c r="J1625" s="135">
        <v>45843</v>
      </c>
      <c r="K1625" s="102">
        <v>1</v>
      </c>
      <c r="L1625" s="102">
        <v>1</v>
      </c>
      <c r="M1625" s="102">
        <v>130</v>
      </c>
      <c r="N1625" s="102">
        <v>17.13</v>
      </c>
      <c r="O1625" s="102">
        <v>30</v>
      </c>
      <c r="P1625" s="102">
        <v>177.13</v>
      </c>
      <c r="Q1625" s="102" t="str">
        <v>Confirmed</v>
      </c>
      <c r="R1625" s="102" t="str">
        <v>Closed Deal</v>
      </c>
      <c r="S1625" s="102" t="str">
        <v>BRI</v>
      </c>
      <c r="T1625" s="102" t="str">
        <v>SSH</v>
      </c>
      <c r="U1625" s="102" t="str">
        <v>BRI</v>
      </c>
      <c r="V1625" s="102">
        <v>6</v>
      </c>
      <c r="W1625" s="102">
        <v>100</v>
      </c>
      <c r="X1625" s="102" t="str">
        <v>S25-01</v>
      </c>
      <c r="Y1625" s="102">
        <v>186</v>
      </c>
      <c r="Z1625" s="102">
        <v>99</v>
      </c>
      <c r="AA1625" s="102">
        <v>87</v>
      </c>
      <c r="AB1625" s="13" t="str">
        <v>S25</v>
      </c>
    </row>
    <row r="1626" spans="1:28" x14ac:dyDescent="0.25">
      <c r="A1626" s="103">
        <v>45743</v>
      </c>
      <c r="B1626" s="102" t="str">
        <v>APG</v>
      </c>
      <c r="C1626" s="102" t="str">
        <v>Distributor</v>
      </c>
      <c r="D1626" s="102" t="str">
        <v/>
      </c>
      <c r="E1626" s="102" t="str">
        <v>12LSMJ</v>
      </c>
      <c r="F1626" s="102" t="str">
        <v>RT</v>
      </c>
      <c r="G1626" s="102" t="str">
        <v>Inbound</v>
      </c>
      <c r="H1626" s="102" t="str">
        <v>4S6003</v>
      </c>
      <c r="I1626" s="103" t="str">
        <v>SSH-BRI</v>
      </c>
      <c r="J1626" s="135">
        <v>45850</v>
      </c>
      <c r="K1626" s="102">
        <v>1</v>
      </c>
      <c r="L1626" s="102">
        <v>1</v>
      </c>
      <c r="M1626" s="102">
        <v>170</v>
      </c>
      <c r="N1626" s="102">
        <v>31.75</v>
      </c>
      <c r="O1626" s="102">
        <v>30</v>
      </c>
      <c r="P1626" s="102">
        <v>231.75</v>
      </c>
      <c r="Q1626" s="102" t="str">
        <v>Confirmed</v>
      </c>
      <c r="R1626" s="102" t="str">
        <v>Closed Deal</v>
      </c>
      <c r="S1626" s="102" t="str">
        <v>SSH</v>
      </c>
      <c r="T1626" s="102" t="str">
        <v>BRI</v>
      </c>
      <c r="U1626" s="102" t="str">
        <v>BRI</v>
      </c>
      <c r="V1626" s="102">
        <v>6</v>
      </c>
      <c r="W1626" s="102">
        <v>107</v>
      </c>
      <c r="X1626" s="102" t="str">
        <v>S25-01</v>
      </c>
      <c r="Y1626" s="102">
        <v>186</v>
      </c>
      <c r="Z1626" s="102">
        <v>105</v>
      </c>
      <c r="AA1626" s="102">
        <v>81</v>
      </c>
      <c r="AB1626" s="13" t="str">
        <v>S25</v>
      </c>
    </row>
    <row r="1627" spans="1:28" x14ac:dyDescent="0.25">
      <c r="A1627" s="103">
        <v>45743</v>
      </c>
      <c r="B1627" s="102" t="str">
        <v>APG</v>
      </c>
      <c r="C1627" s="102" t="str">
        <v>Distributor</v>
      </c>
      <c r="D1627" s="102" t="str">
        <v/>
      </c>
      <c r="E1627" s="102" t="str">
        <v>12LSMJ</v>
      </c>
      <c r="F1627" s="102" t="str">
        <v>RT</v>
      </c>
      <c r="G1627" s="102" t="str">
        <v>Outbound</v>
      </c>
      <c r="H1627" s="102" t="str">
        <v>4S6004</v>
      </c>
      <c r="I1627" s="103" t="str">
        <v>BRI-SSH</v>
      </c>
      <c r="J1627" s="135">
        <v>45843</v>
      </c>
      <c r="K1627" s="102">
        <v>1</v>
      </c>
      <c r="L1627" s="102">
        <v>1</v>
      </c>
      <c r="M1627" s="102">
        <v>170</v>
      </c>
      <c r="N1627" s="102">
        <v>22.38</v>
      </c>
      <c r="O1627" s="102">
        <v>30</v>
      </c>
      <c r="P1627" s="102">
        <v>222.38</v>
      </c>
      <c r="Q1627" s="102" t="str">
        <v>Confirmed</v>
      </c>
      <c r="R1627" s="102" t="str">
        <v>Closed Deal</v>
      </c>
      <c r="S1627" s="102" t="str">
        <v>BRI</v>
      </c>
      <c r="T1627" s="102" t="str">
        <v>SSH</v>
      </c>
      <c r="U1627" s="102" t="str">
        <v>BRI</v>
      </c>
      <c r="V1627" s="102">
        <v>6</v>
      </c>
      <c r="W1627" s="102">
        <v>100</v>
      </c>
      <c r="X1627" s="102" t="str">
        <v>S25-01</v>
      </c>
      <c r="Y1627" s="102">
        <v>186</v>
      </c>
      <c r="Z1627" s="102">
        <v>99</v>
      </c>
      <c r="AA1627" s="102">
        <v>87</v>
      </c>
      <c r="AB1627" s="13" t="str">
        <v>S25</v>
      </c>
    </row>
    <row r="1628" spans="1:28" x14ac:dyDescent="0.25">
      <c r="A1628" s="103">
        <v>45743</v>
      </c>
      <c r="B1628" s="102" t="str">
        <v>APG</v>
      </c>
      <c r="C1628" s="102" t="str">
        <v>Distributor</v>
      </c>
      <c r="D1628" s="102" t="str">
        <v/>
      </c>
      <c r="E1628" s="102" t="str">
        <v>12LSMJ</v>
      </c>
      <c r="F1628" s="102" t="str">
        <v>RT</v>
      </c>
      <c r="G1628" s="102" t="str">
        <v>Inbound</v>
      </c>
      <c r="H1628" s="102" t="str">
        <v>4S6003</v>
      </c>
      <c r="I1628" s="103" t="str">
        <v>SSH-BRI</v>
      </c>
      <c r="J1628" s="135">
        <v>45850</v>
      </c>
      <c r="K1628" s="102">
        <v>1</v>
      </c>
      <c r="L1628" s="102">
        <v>1</v>
      </c>
      <c r="M1628" s="102">
        <v>170</v>
      </c>
      <c r="N1628" s="102">
        <v>31.75</v>
      </c>
      <c r="O1628" s="102">
        <v>30</v>
      </c>
      <c r="P1628" s="102">
        <v>231.75</v>
      </c>
      <c r="Q1628" s="102" t="str">
        <v>Confirmed</v>
      </c>
      <c r="R1628" s="102" t="str">
        <v>Closed Deal</v>
      </c>
      <c r="S1628" s="102" t="str">
        <v>SSH</v>
      </c>
      <c r="T1628" s="102" t="str">
        <v>BRI</v>
      </c>
      <c r="U1628" s="102" t="str">
        <v>BRI</v>
      </c>
      <c r="V1628" s="102">
        <v>6</v>
      </c>
      <c r="W1628" s="102">
        <v>107</v>
      </c>
      <c r="X1628" s="102" t="str">
        <v>S25-01</v>
      </c>
      <c r="Y1628" s="102">
        <v>186</v>
      </c>
      <c r="Z1628" s="102">
        <v>105</v>
      </c>
      <c r="AA1628" s="102">
        <v>81</v>
      </c>
      <c r="AB1628" s="13" t="str">
        <v>S25</v>
      </c>
    </row>
    <row r="1629" spans="1:28" x14ac:dyDescent="0.25">
      <c r="A1629" s="103">
        <v>45743</v>
      </c>
      <c r="B1629" s="102" t="str">
        <v>APG</v>
      </c>
      <c r="C1629" s="102" t="str">
        <v>Distributor</v>
      </c>
      <c r="D1629" s="102" t="str">
        <v/>
      </c>
      <c r="E1629" s="102" t="str">
        <v>12LSMJ</v>
      </c>
      <c r="F1629" s="102" t="str">
        <v>RT</v>
      </c>
      <c r="G1629" s="102" t="str">
        <v>Outbound</v>
      </c>
      <c r="H1629" s="102" t="str">
        <v>4S6004</v>
      </c>
      <c r="I1629" s="103" t="str">
        <v>BRI-SSH</v>
      </c>
      <c r="J1629" s="135">
        <v>45843</v>
      </c>
      <c r="K1629" s="102">
        <v>1</v>
      </c>
      <c r="L1629" s="102">
        <v>1</v>
      </c>
      <c r="M1629" s="102">
        <v>170</v>
      </c>
      <c r="N1629" s="102">
        <v>22.38</v>
      </c>
      <c r="O1629" s="102">
        <v>30</v>
      </c>
      <c r="P1629" s="102">
        <v>222.38</v>
      </c>
      <c r="Q1629" s="102" t="str">
        <v>Confirmed</v>
      </c>
      <c r="R1629" s="102" t="str">
        <v>Closed Deal</v>
      </c>
      <c r="S1629" s="102" t="str">
        <v>BRI</v>
      </c>
      <c r="T1629" s="102" t="str">
        <v>SSH</v>
      </c>
      <c r="U1629" s="102" t="str">
        <v>BRI</v>
      </c>
      <c r="V1629" s="102">
        <v>6</v>
      </c>
      <c r="W1629" s="102">
        <v>100</v>
      </c>
      <c r="X1629" s="102" t="str">
        <v>S25-01</v>
      </c>
      <c r="Y1629" s="102">
        <v>186</v>
      </c>
      <c r="Z1629" s="102">
        <v>99</v>
      </c>
      <c r="AA1629" s="102">
        <v>87</v>
      </c>
      <c r="AB1629" s="13" t="str">
        <v>S25</v>
      </c>
    </row>
    <row r="1630" spans="1:28" x14ac:dyDescent="0.25">
      <c r="A1630" s="103">
        <v>45744</v>
      </c>
      <c r="B1630" s="102" t="str">
        <v>Atelier Vacanze SRL</v>
      </c>
      <c r="C1630" s="102" t="str">
        <v>Tour Operator</v>
      </c>
      <c r="D1630" s="102" t="str">
        <v/>
      </c>
      <c r="E1630" s="102" t="str">
        <v/>
      </c>
      <c r="F1630" s="102" t="str">
        <v>RT</v>
      </c>
      <c r="G1630" s="102" t="str">
        <v>Outbound</v>
      </c>
      <c r="H1630" s="102" t="str">
        <v>UJ5126</v>
      </c>
      <c r="I1630" s="103" t="str">
        <v>BRI-SSH</v>
      </c>
      <c r="J1630" s="135">
        <v>45870</v>
      </c>
      <c r="K1630" s="102">
        <v>10</v>
      </c>
      <c r="L1630" s="102">
        <v>10</v>
      </c>
      <c r="M1630" s="102">
        <v>210</v>
      </c>
      <c r="N1630" s="102">
        <v>0</v>
      </c>
      <c r="O1630" s="102">
        <v>0</v>
      </c>
      <c r="P1630" s="102">
        <v>2100</v>
      </c>
      <c r="Q1630" s="102" t="str">
        <v>Confirmed</v>
      </c>
      <c r="R1630" s="102" t="str">
        <v>Signed</v>
      </c>
      <c r="S1630" s="102" t="str">
        <v>BRI</v>
      </c>
      <c r="T1630" s="102" t="str">
        <v>SSH</v>
      </c>
      <c r="U1630" s="102" t="str">
        <v>BRI</v>
      </c>
      <c r="V1630" s="102">
        <v>5</v>
      </c>
      <c r="W1630" s="102">
        <v>126</v>
      </c>
      <c r="X1630" s="102" t="str">
        <v>S25-03</v>
      </c>
      <c r="Y1630" s="102">
        <v>179</v>
      </c>
      <c r="Z1630" s="102">
        <v>40</v>
      </c>
      <c r="AA1630" s="102">
        <v>139</v>
      </c>
      <c r="AB1630" s="13" t="str">
        <v>S25</v>
      </c>
    </row>
    <row r="1631" spans="1:28" x14ac:dyDescent="0.25">
      <c r="A1631" s="103">
        <v>45744</v>
      </c>
      <c r="B1631" s="102" t="str">
        <v>Atelier Vacanze SRL</v>
      </c>
      <c r="C1631" s="102" t="str">
        <v>Tour Operator</v>
      </c>
      <c r="D1631" s="102" t="str">
        <v/>
      </c>
      <c r="E1631" s="102" t="str">
        <v/>
      </c>
      <c r="F1631" s="102" t="str">
        <v>RT</v>
      </c>
      <c r="G1631" s="102" t="str">
        <v>Outbound</v>
      </c>
      <c r="H1631" s="102" t="str">
        <v>UJ5126</v>
      </c>
      <c r="I1631" s="103" t="str">
        <v>BRI-SSH</v>
      </c>
      <c r="J1631" s="135">
        <v>45877</v>
      </c>
      <c r="K1631" s="102">
        <v>20</v>
      </c>
      <c r="L1631" s="102">
        <v>20</v>
      </c>
      <c r="M1631" s="102">
        <v>210</v>
      </c>
      <c r="N1631" s="102">
        <v>0</v>
      </c>
      <c r="O1631" s="102">
        <v>0</v>
      </c>
      <c r="P1631" s="102">
        <v>4200</v>
      </c>
      <c r="Q1631" s="102" t="str">
        <v>Confirmed</v>
      </c>
      <c r="R1631" s="102" t="str">
        <v>Signed</v>
      </c>
      <c r="S1631" s="102" t="str">
        <v>BRI</v>
      </c>
      <c r="T1631" s="102" t="str">
        <v>SSH</v>
      </c>
      <c r="U1631" s="102" t="str">
        <v>BRI</v>
      </c>
      <c r="V1631" s="102">
        <v>5</v>
      </c>
      <c r="W1631" s="102">
        <v>133</v>
      </c>
      <c r="X1631" s="102" t="str">
        <v>S25-03</v>
      </c>
      <c r="Y1631" s="102">
        <v>179</v>
      </c>
      <c r="Z1631" s="102">
        <v>175</v>
      </c>
      <c r="AA1631" s="102">
        <v>4</v>
      </c>
      <c r="AB1631" s="13" t="str">
        <v>S25</v>
      </c>
    </row>
    <row r="1632" spans="1:28" x14ac:dyDescent="0.25">
      <c r="A1632" s="103">
        <v>45744</v>
      </c>
      <c r="B1632" s="102" t="str">
        <v>Atelier Vacanze SRL</v>
      </c>
      <c r="C1632" s="102" t="str">
        <v>Tour Operator</v>
      </c>
      <c r="D1632" s="102" t="str">
        <v/>
      </c>
      <c r="E1632" s="102" t="str">
        <v/>
      </c>
      <c r="F1632" s="102" t="str">
        <v>RT</v>
      </c>
      <c r="G1632" s="102" t="str">
        <v>Outbound</v>
      </c>
      <c r="H1632" s="102" t="str">
        <v>UJ5126</v>
      </c>
      <c r="I1632" s="103" t="str">
        <v>BRI-SSH</v>
      </c>
      <c r="J1632" s="135">
        <v>45884</v>
      </c>
      <c r="K1632" s="102">
        <v>20</v>
      </c>
      <c r="L1632" s="102">
        <v>20</v>
      </c>
      <c r="M1632" s="102">
        <v>210</v>
      </c>
      <c r="N1632" s="102">
        <v>0</v>
      </c>
      <c r="O1632" s="102">
        <v>0</v>
      </c>
      <c r="P1632" s="102">
        <v>4200</v>
      </c>
      <c r="Q1632" s="102" t="str">
        <v>Confirmed</v>
      </c>
      <c r="R1632" s="102" t="str">
        <v>Signed</v>
      </c>
      <c r="S1632" s="102" t="str">
        <v>BRI</v>
      </c>
      <c r="T1632" s="102" t="str">
        <v>SSH</v>
      </c>
      <c r="U1632" s="102" t="str">
        <v>BRI</v>
      </c>
      <c r="V1632" s="102">
        <v>5</v>
      </c>
      <c r="W1632" s="102">
        <v>140</v>
      </c>
      <c r="X1632" s="102" t="str">
        <v>S25-03</v>
      </c>
      <c r="Y1632" s="102">
        <v>179</v>
      </c>
      <c r="Z1632" s="102">
        <v>175</v>
      </c>
      <c r="AA1632" s="102">
        <v>4</v>
      </c>
      <c r="AB1632" s="13" t="str">
        <v>S25</v>
      </c>
    </row>
    <row r="1633" spans="1:28" x14ac:dyDescent="0.25">
      <c r="A1633" s="103">
        <v>45744</v>
      </c>
      <c r="B1633" s="102" t="str">
        <v>Atelier Vacanze SRL</v>
      </c>
      <c r="C1633" s="102" t="str">
        <v>Tour Operator</v>
      </c>
      <c r="D1633" s="102" t="str">
        <v/>
      </c>
      <c r="E1633" s="102" t="str">
        <v/>
      </c>
      <c r="F1633" s="102" t="str">
        <v>RT</v>
      </c>
      <c r="G1633" s="102" t="str">
        <v>Outbound</v>
      </c>
      <c r="H1633" s="102" t="str">
        <v>UJ5126</v>
      </c>
      <c r="I1633" s="103" t="str">
        <v>BRI-SSH</v>
      </c>
      <c r="J1633" s="135">
        <v>45891</v>
      </c>
      <c r="K1633" s="102">
        <v>20</v>
      </c>
      <c r="L1633" s="102">
        <v>20</v>
      </c>
      <c r="M1633" s="102">
        <v>210</v>
      </c>
      <c r="N1633" s="102">
        <v>0</v>
      </c>
      <c r="O1633" s="102">
        <v>0</v>
      </c>
      <c r="P1633" s="102">
        <v>4200</v>
      </c>
      <c r="Q1633" s="102" t="str">
        <v>Confirmed</v>
      </c>
      <c r="R1633" s="102" t="str">
        <v>Signed</v>
      </c>
      <c r="S1633" s="102" t="str">
        <v>BRI</v>
      </c>
      <c r="T1633" s="102" t="str">
        <v>SSH</v>
      </c>
      <c r="U1633" s="102" t="str">
        <v>BRI</v>
      </c>
      <c r="V1633" s="102">
        <v>5</v>
      </c>
      <c r="W1633" s="102">
        <v>147</v>
      </c>
      <c r="X1633" s="102" t="str">
        <v>S25-03</v>
      </c>
      <c r="Y1633" s="102">
        <v>179</v>
      </c>
      <c r="Z1633" s="102">
        <v>175</v>
      </c>
      <c r="AA1633" s="102">
        <v>4</v>
      </c>
      <c r="AB1633" s="13" t="str">
        <v>S25</v>
      </c>
    </row>
    <row r="1634" spans="1:28" x14ac:dyDescent="0.25">
      <c r="A1634" s="103">
        <v>45744</v>
      </c>
      <c r="B1634" s="102" t="str">
        <v>Atelier Vacanze SRL</v>
      </c>
      <c r="C1634" s="102" t="str">
        <v>Tour Operator</v>
      </c>
      <c r="D1634" s="102" t="str">
        <v/>
      </c>
      <c r="E1634" s="102" t="str">
        <v/>
      </c>
      <c r="F1634" s="102" t="str">
        <v>RT</v>
      </c>
      <c r="G1634" s="102" t="str">
        <v>Outbound</v>
      </c>
      <c r="H1634" s="102" t="str">
        <v>UJ5126</v>
      </c>
      <c r="I1634" s="103" t="str">
        <v>BRI-SSH</v>
      </c>
      <c r="J1634" s="135">
        <v>45898</v>
      </c>
      <c r="K1634" s="102">
        <v>10</v>
      </c>
      <c r="L1634" s="102">
        <v>10</v>
      </c>
      <c r="M1634" s="102">
        <v>210</v>
      </c>
      <c r="N1634" s="102">
        <v>0</v>
      </c>
      <c r="O1634" s="102">
        <v>0</v>
      </c>
      <c r="P1634" s="102">
        <v>2100</v>
      </c>
      <c r="Q1634" s="102" t="str">
        <v>Confirmed</v>
      </c>
      <c r="R1634" s="102" t="str">
        <v>Signed</v>
      </c>
      <c r="S1634" s="102" t="str">
        <v>BRI</v>
      </c>
      <c r="T1634" s="102" t="str">
        <v>SSH</v>
      </c>
      <c r="U1634" s="102" t="str">
        <v>BRI</v>
      </c>
      <c r="V1634" s="102">
        <v>5</v>
      </c>
      <c r="W1634" s="102">
        <v>154</v>
      </c>
      <c r="X1634" s="102" t="str">
        <v>S25-03</v>
      </c>
      <c r="Y1634" s="102">
        <v>179</v>
      </c>
      <c r="Z1634" s="102">
        <v>165</v>
      </c>
      <c r="AA1634" s="102">
        <v>14</v>
      </c>
      <c r="AB1634" s="13" t="str">
        <v>S25</v>
      </c>
    </row>
    <row r="1635" spans="1:28" x14ac:dyDescent="0.25">
      <c r="A1635" s="103">
        <v>45744</v>
      </c>
      <c r="B1635" s="102" t="str">
        <v>Atelier Vacanze SRL</v>
      </c>
      <c r="C1635" s="102" t="str">
        <v>Tour Operator</v>
      </c>
      <c r="D1635" s="102" t="str">
        <v/>
      </c>
      <c r="E1635" s="102" t="str">
        <v/>
      </c>
      <c r="F1635" s="102" t="str">
        <v>RT</v>
      </c>
      <c r="G1635" s="102" t="str">
        <v>Inbound</v>
      </c>
      <c r="H1635" s="102" t="str">
        <v>UJ5125</v>
      </c>
      <c r="I1635" s="103" t="str">
        <v>SSH-BRI</v>
      </c>
      <c r="J1635" s="135">
        <v>45877</v>
      </c>
      <c r="K1635" s="102">
        <v>10</v>
      </c>
      <c r="L1635" s="102">
        <v>10</v>
      </c>
      <c r="M1635" s="102">
        <v>210</v>
      </c>
      <c r="N1635" s="102">
        <v>0</v>
      </c>
      <c r="O1635" s="102">
        <v>0</v>
      </c>
      <c r="P1635" s="102">
        <v>2100</v>
      </c>
      <c r="Q1635" s="102" t="str">
        <v>Confirmed</v>
      </c>
      <c r="R1635" s="102" t="str">
        <v>Signed</v>
      </c>
      <c r="S1635" s="102" t="str">
        <v>SSH</v>
      </c>
      <c r="T1635" s="102" t="str">
        <v>BRI</v>
      </c>
      <c r="U1635" s="102" t="str">
        <v>BRI</v>
      </c>
      <c r="V1635" s="102">
        <v>5</v>
      </c>
      <c r="W1635" s="102">
        <v>133</v>
      </c>
      <c r="X1635" s="102" t="str">
        <v>S25-03</v>
      </c>
      <c r="Y1635" s="102">
        <v>179</v>
      </c>
      <c r="Z1635" s="102">
        <v>40</v>
      </c>
      <c r="AA1635" s="102">
        <v>139</v>
      </c>
      <c r="AB1635" s="13" t="str">
        <v>S25</v>
      </c>
    </row>
    <row r="1636" spans="1:28" x14ac:dyDescent="0.25">
      <c r="A1636" s="103">
        <v>45744</v>
      </c>
      <c r="B1636" s="102" t="str">
        <v>Atelier Vacanze SRL</v>
      </c>
      <c r="C1636" s="102" t="str">
        <v>Tour Operator</v>
      </c>
      <c r="D1636" s="102" t="str">
        <v/>
      </c>
      <c r="E1636" s="102" t="str">
        <v/>
      </c>
      <c r="F1636" s="102" t="str">
        <v>RT</v>
      </c>
      <c r="G1636" s="102" t="str">
        <v>Inbound</v>
      </c>
      <c r="H1636" s="102" t="str">
        <v>UJ5125</v>
      </c>
      <c r="I1636" s="103" t="str">
        <v>SSH-BRI</v>
      </c>
      <c r="J1636" s="135">
        <v>45884</v>
      </c>
      <c r="K1636" s="102">
        <v>20</v>
      </c>
      <c r="L1636" s="102">
        <v>20</v>
      </c>
      <c r="M1636" s="102">
        <v>210</v>
      </c>
      <c r="N1636" s="102">
        <v>0</v>
      </c>
      <c r="O1636" s="102">
        <v>0</v>
      </c>
      <c r="P1636" s="102">
        <v>4200</v>
      </c>
      <c r="Q1636" s="102" t="str">
        <v>Confirmed</v>
      </c>
      <c r="R1636" s="102" t="str">
        <v>Signed</v>
      </c>
      <c r="S1636" s="102" t="str">
        <v>SSH</v>
      </c>
      <c r="T1636" s="102" t="str">
        <v>BRI</v>
      </c>
      <c r="U1636" s="102" t="str">
        <v>BRI</v>
      </c>
      <c r="V1636" s="102">
        <v>5</v>
      </c>
      <c r="W1636" s="102">
        <v>140</v>
      </c>
      <c r="X1636" s="102" t="str">
        <v>S25-03</v>
      </c>
      <c r="Y1636" s="102">
        <v>179</v>
      </c>
      <c r="Z1636" s="102">
        <v>175</v>
      </c>
      <c r="AA1636" s="102">
        <v>4</v>
      </c>
      <c r="AB1636" s="13" t="str">
        <v>S25</v>
      </c>
    </row>
    <row r="1637" spans="1:28" x14ac:dyDescent="0.25">
      <c r="A1637" s="103">
        <v>45744</v>
      </c>
      <c r="B1637" s="102" t="str">
        <v>Atelier Vacanze SRL</v>
      </c>
      <c r="C1637" s="102" t="str">
        <v>Tour Operator</v>
      </c>
      <c r="D1637" s="102" t="str">
        <v/>
      </c>
      <c r="E1637" s="102" t="str">
        <v/>
      </c>
      <c r="F1637" s="102" t="str">
        <v>RT</v>
      </c>
      <c r="G1637" s="102" t="str">
        <v>Inbound</v>
      </c>
      <c r="H1637" s="102" t="str">
        <v>UJ5125</v>
      </c>
      <c r="I1637" s="103" t="str">
        <v>SSH-BRI</v>
      </c>
      <c r="J1637" s="135">
        <v>45891</v>
      </c>
      <c r="K1637" s="102">
        <v>20</v>
      </c>
      <c r="L1637" s="102">
        <v>20</v>
      </c>
      <c r="M1637" s="102">
        <v>210</v>
      </c>
      <c r="N1637" s="102">
        <v>0</v>
      </c>
      <c r="O1637" s="102">
        <v>0</v>
      </c>
      <c r="P1637" s="102">
        <v>4200</v>
      </c>
      <c r="Q1637" s="102" t="str">
        <v>Confirmed</v>
      </c>
      <c r="R1637" s="102" t="str">
        <v>Signed</v>
      </c>
      <c r="S1637" s="102" t="str">
        <v>SSH</v>
      </c>
      <c r="T1637" s="102" t="str">
        <v>BRI</v>
      </c>
      <c r="U1637" s="102" t="str">
        <v>BRI</v>
      </c>
      <c r="V1637" s="102">
        <v>5</v>
      </c>
      <c r="W1637" s="102">
        <v>147</v>
      </c>
      <c r="X1637" s="102" t="str">
        <v>S25-03</v>
      </c>
      <c r="Y1637" s="102">
        <v>179</v>
      </c>
      <c r="Z1637" s="102">
        <v>175</v>
      </c>
      <c r="AA1637" s="102">
        <v>4</v>
      </c>
      <c r="AB1637" s="13" t="str">
        <v>S25</v>
      </c>
    </row>
    <row r="1638" spans="1:28" x14ac:dyDescent="0.25">
      <c r="A1638" s="103">
        <v>45744</v>
      </c>
      <c r="B1638" s="102" t="str">
        <v>Atelier Vacanze SRL</v>
      </c>
      <c r="C1638" s="102" t="str">
        <v>Tour Operator</v>
      </c>
      <c r="D1638" s="102" t="str">
        <v/>
      </c>
      <c r="E1638" s="102" t="str">
        <v/>
      </c>
      <c r="F1638" s="102" t="str">
        <v>RT</v>
      </c>
      <c r="G1638" s="102" t="str">
        <v>Inbound</v>
      </c>
      <c r="H1638" s="102" t="str">
        <v>UJ5125</v>
      </c>
      <c r="I1638" s="103" t="str">
        <v>SSH-BRI</v>
      </c>
      <c r="J1638" s="135">
        <v>45898</v>
      </c>
      <c r="K1638" s="102">
        <v>20</v>
      </c>
      <c r="L1638" s="102">
        <v>20</v>
      </c>
      <c r="M1638" s="102">
        <v>210</v>
      </c>
      <c r="N1638" s="102">
        <v>0</v>
      </c>
      <c r="O1638" s="102">
        <v>0</v>
      </c>
      <c r="P1638" s="102">
        <v>4200</v>
      </c>
      <c r="Q1638" s="102" t="str">
        <v>Confirmed</v>
      </c>
      <c r="R1638" s="102" t="str">
        <v>Signed</v>
      </c>
      <c r="S1638" s="102" t="str">
        <v>SSH</v>
      </c>
      <c r="T1638" s="102" t="str">
        <v>BRI</v>
      </c>
      <c r="U1638" s="102" t="str">
        <v>BRI</v>
      </c>
      <c r="V1638" s="102">
        <v>5</v>
      </c>
      <c r="W1638" s="102">
        <v>154</v>
      </c>
      <c r="X1638" s="102" t="str">
        <v>S25-03</v>
      </c>
      <c r="Y1638" s="102">
        <v>179</v>
      </c>
      <c r="Z1638" s="102">
        <v>175</v>
      </c>
      <c r="AA1638" s="102">
        <v>4</v>
      </c>
      <c r="AB1638" s="13" t="str">
        <v>S25</v>
      </c>
    </row>
    <row r="1639" spans="1:28" x14ac:dyDescent="0.25">
      <c r="A1639" s="103">
        <v>45744</v>
      </c>
      <c r="B1639" s="102" t="str">
        <v>Atelier Vacanze SRL</v>
      </c>
      <c r="C1639" s="102" t="str">
        <v>Tour Operator</v>
      </c>
      <c r="D1639" s="102" t="str">
        <v/>
      </c>
      <c r="E1639" s="102" t="str">
        <v/>
      </c>
      <c r="F1639" s="102" t="str">
        <v>RT</v>
      </c>
      <c r="G1639" s="102" t="str">
        <v>Inbound</v>
      </c>
      <c r="H1639" s="102" t="str">
        <v>UJ5125</v>
      </c>
      <c r="I1639" s="103" t="str">
        <v>SSH-BRI</v>
      </c>
      <c r="J1639" s="135">
        <v>45905</v>
      </c>
      <c r="K1639" s="102">
        <v>10</v>
      </c>
      <c r="L1639" s="102">
        <v>10</v>
      </c>
      <c r="M1639" s="102">
        <v>210</v>
      </c>
      <c r="N1639" s="102">
        <v>0</v>
      </c>
      <c r="O1639" s="102">
        <v>0</v>
      </c>
      <c r="P1639" s="102">
        <v>2100</v>
      </c>
      <c r="Q1639" s="102" t="str">
        <v>Confirmed</v>
      </c>
      <c r="R1639" s="102" t="str">
        <v>Signed</v>
      </c>
      <c r="S1639" s="102" t="str">
        <v>SSH</v>
      </c>
      <c r="T1639" s="102" t="str">
        <v>BRI</v>
      </c>
      <c r="U1639" s="102" t="str">
        <v>BRI</v>
      </c>
      <c r="V1639" s="102">
        <v>5</v>
      </c>
      <c r="W1639" s="102">
        <v>161</v>
      </c>
      <c r="X1639" s="102" t="str">
        <v>S25-03</v>
      </c>
      <c r="Y1639" s="102">
        <v>179</v>
      </c>
      <c r="Z1639" s="102">
        <v>165</v>
      </c>
      <c r="AA1639" s="102">
        <v>14</v>
      </c>
      <c r="AB1639" s="13" t="str">
        <v>S25</v>
      </c>
    </row>
    <row r="1640" spans="1:28" x14ac:dyDescent="0.25">
      <c r="A1640" s="103">
        <v>45744</v>
      </c>
      <c r="B1640" s="102" t="str">
        <v>Genius</v>
      </c>
      <c r="C1640" s="102" t="str">
        <v>Distributor</v>
      </c>
      <c r="D1640" s="102" t="str">
        <v/>
      </c>
      <c r="E1640" s="102" t="str">
        <v/>
      </c>
      <c r="F1640" s="102" t="str">
        <v>OW</v>
      </c>
      <c r="G1640" s="102" t="str">
        <v>Outbound</v>
      </c>
      <c r="H1640" s="102" t="str">
        <v>4S6003</v>
      </c>
      <c r="I1640" s="103" t="str">
        <v>SSH-BRI</v>
      </c>
      <c r="J1640" s="135">
        <v>45780</v>
      </c>
      <c r="K1640" s="102">
        <v>4</v>
      </c>
      <c r="L1640" s="102">
        <v>4</v>
      </c>
      <c r="M1640" s="102">
        <v>150</v>
      </c>
      <c r="N1640" s="102">
        <v>0</v>
      </c>
      <c r="O1640" s="102">
        <v>0</v>
      </c>
      <c r="P1640" s="102">
        <v>600</v>
      </c>
      <c r="Q1640" s="102" t="str">
        <v>Confirmed</v>
      </c>
      <c r="R1640" s="102" t="str">
        <v>Closed Deal</v>
      </c>
      <c r="S1640" s="102" t="str">
        <v>SSH</v>
      </c>
      <c r="T1640" s="102" t="str">
        <v>BRI</v>
      </c>
      <c r="U1640" s="102" t="str">
        <v>BRI</v>
      </c>
      <c r="V1640" s="102">
        <v>6</v>
      </c>
      <c r="W1640" s="102">
        <v>36</v>
      </c>
      <c r="X1640" s="102" t="str">
        <v>E25-02B</v>
      </c>
      <c r="Y1640" s="102">
        <v>186</v>
      </c>
      <c r="Z1640" s="102">
        <v>181</v>
      </c>
      <c r="AA1640" s="102">
        <v>5</v>
      </c>
      <c r="AB1640" s="13" t="str">
        <v>E25</v>
      </c>
    </row>
    <row r="1641" spans="1:28" x14ac:dyDescent="0.25">
      <c r="A1641" s="103">
        <v>45744</v>
      </c>
      <c r="B1641" s="102" t="str">
        <v>Genius</v>
      </c>
      <c r="C1641" s="102" t="str">
        <v>Distributor</v>
      </c>
      <c r="D1641" s="102" t="str">
        <v/>
      </c>
      <c r="E1641" s="102" t="str">
        <v/>
      </c>
      <c r="F1641" s="102" t="str">
        <v>OW</v>
      </c>
      <c r="G1641" s="102" t="str">
        <v>Outbound</v>
      </c>
      <c r="H1641" s="102" t="str">
        <v>4S6016</v>
      </c>
      <c r="I1641" s="103" t="str">
        <v>VRN-SSH</v>
      </c>
      <c r="J1641" s="135">
        <v>45773</v>
      </c>
      <c r="K1641" s="102">
        <v>5</v>
      </c>
      <c r="L1641" s="102">
        <v>5</v>
      </c>
      <c r="M1641" s="102">
        <v>150</v>
      </c>
      <c r="N1641" s="102">
        <v>0</v>
      </c>
      <c r="O1641" s="102">
        <v>0</v>
      </c>
      <c r="P1641" s="102">
        <v>750</v>
      </c>
      <c r="Q1641" s="102" t="str">
        <v>Confirmed</v>
      </c>
      <c r="R1641" s="102" t="str">
        <v>Closed Deal</v>
      </c>
      <c r="S1641" s="102" t="str">
        <v>VRN</v>
      </c>
      <c r="T1641" s="102" t="str">
        <v>SSH</v>
      </c>
      <c r="U1641" s="102" t="str">
        <v>VRN</v>
      </c>
      <c r="V1641" s="102">
        <v>6</v>
      </c>
      <c r="W1641" s="102">
        <v>29</v>
      </c>
      <c r="X1641" s="102" t="str">
        <v>E25-05B</v>
      </c>
      <c r="Y1641" s="102">
        <v>186</v>
      </c>
      <c r="Z1641" s="102">
        <v>148</v>
      </c>
      <c r="AA1641" s="102">
        <v>38</v>
      </c>
      <c r="AB1641" s="13" t="str">
        <v>E25</v>
      </c>
    </row>
    <row r="1642" spans="1:28" x14ac:dyDescent="0.25">
      <c r="A1642" s="103">
        <v>45744</v>
      </c>
      <c r="B1642" s="102" t="str">
        <v>Genius</v>
      </c>
      <c r="C1642" s="102" t="str">
        <v>Distributor</v>
      </c>
      <c r="D1642" s="102" t="str">
        <v/>
      </c>
      <c r="E1642" s="102" t="str">
        <v/>
      </c>
      <c r="F1642" s="102" t="str">
        <v>OW</v>
      </c>
      <c r="G1642" s="102" t="str">
        <v>Outbound</v>
      </c>
      <c r="H1642" s="102" t="str">
        <v>4S6015</v>
      </c>
      <c r="I1642" s="103" t="str">
        <v>SSH-VRN</v>
      </c>
      <c r="J1642" s="135">
        <v>45780</v>
      </c>
      <c r="K1642" s="102">
        <v>8</v>
      </c>
      <c r="L1642" s="102">
        <v>8</v>
      </c>
      <c r="M1642" s="102">
        <v>150</v>
      </c>
      <c r="N1642" s="102">
        <v>0</v>
      </c>
      <c r="O1642" s="102">
        <v>0</v>
      </c>
      <c r="P1642" s="102">
        <v>1200</v>
      </c>
      <c r="Q1642" s="102" t="str">
        <v>Confirmed</v>
      </c>
      <c r="R1642" s="102" t="str">
        <v>Closed Deal</v>
      </c>
      <c r="S1642" s="102" t="str">
        <v>SSH</v>
      </c>
      <c r="T1642" s="102" t="str">
        <v>VRN</v>
      </c>
      <c r="U1642" s="102" t="str">
        <v>VRN</v>
      </c>
      <c r="V1642" s="102">
        <v>6</v>
      </c>
      <c r="W1642" s="102">
        <v>36</v>
      </c>
      <c r="X1642" s="102" t="str">
        <v>E25-05B</v>
      </c>
      <c r="Y1642" s="102">
        <v>186</v>
      </c>
      <c r="Z1642" s="102">
        <v>182</v>
      </c>
      <c r="AA1642" s="102">
        <v>4</v>
      </c>
      <c r="AB1642" s="13" t="str">
        <v>E25</v>
      </c>
    </row>
    <row r="1643" spans="1:28" x14ac:dyDescent="0.25">
      <c r="A1643" s="103">
        <v>45744</v>
      </c>
      <c r="B1643" s="102" t="str">
        <v>Genius</v>
      </c>
      <c r="C1643" s="102" t="str">
        <v>Distributor</v>
      </c>
      <c r="D1643" s="102" t="str">
        <v/>
      </c>
      <c r="E1643" s="102" t="str">
        <v/>
      </c>
      <c r="F1643" s="102" t="str">
        <v>OW</v>
      </c>
      <c r="G1643" s="102" t="str">
        <v>Outbound</v>
      </c>
      <c r="H1643" s="102" t="str">
        <v>4S6006</v>
      </c>
      <c r="I1643" s="103" t="str">
        <v>NAP-SSH</v>
      </c>
      <c r="J1643" s="135">
        <v>45880</v>
      </c>
      <c r="K1643" s="102">
        <v>2</v>
      </c>
      <c r="L1643" s="102">
        <v>2</v>
      </c>
      <c r="M1643" s="102">
        <v>280</v>
      </c>
      <c r="N1643" s="102">
        <v>0</v>
      </c>
      <c r="O1643" s="102">
        <v>0</v>
      </c>
      <c r="P1643" s="102">
        <v>560</v>
      </c>
      <c r="Q1643" s="102" t="str">
        <v>Confirmed</v>
      </c>
      <c r="R1643" s="102" t="str">
        <v>Closed Deal</v>
      </c>
      <c r="S1643" s="102" t="str">
        <v>NAP</v>
      </c>
      <c r="T1643" s="102" t="str">
        <v>SSH</v>
      </c>
      <c r="U1643" s="102" t="str">
        <v>NAP</v>
      </c>
      <c r="V1643" s="102">
        <v>1</v>
      </c>
      <c r="W1643" s="102">
        <v>136</v>
      </c>
      <c r="X1643" s="102" t="str">
        <v>S25-08</v>
      </c>
      <c r="Y1643" s="102">
        <v>186</v>
      </c>
      <c r="Z1643" s="102">
        <v>121</v>
      </c>
      <c r="AA1643" s="102">
        <v>65</v>
      </c>
      <c r="AB1643" s="13" t="str">
        <v>S25</v>
      </c>
    </row>
    <row r="1644" spans="1:28" x14ac:dyDescent="0.25">
      <c r="A1644" s="103">
        <v>45744</v>
      </c>
      <c r="B1644" s="102" t="str">
        <v>Genius</v>
      </c>
      <c r="C1644" s="102" t="str">
        <v>Distributor</v>
      </c>
      <c r="D1644" s="102" t="str">
        <v/>
      </c>
      <c r="E1644" s="102" t="str">
        <v/>
      </c>
      <c r="F1644" s="102" t="str">
        <v>OW</v>
      </c>
      <c r="G1644" s="102" t="str">
        <v>Outbound</v>
      </c>
      <c r="H1644" s="102" t="str">
        <v>4S6005</v>
      </c>
      <c r="I1644" s="103" t="str">
        <v>SSH-NAP</v>
      </c>
      <c r="J1644" s="135">
        <v>45894</v>
      </c>
      <c r="K1644" s="102">
        <v>2</v>
      </c>
      <c r="L1644" s="102">
        <v>2</v>
      </c>
      <c r="M1644" s="102">
        <v>320</v>
      </c>
      <c r="N1644" s="102">
        <v>0</v>
      </c>
      <c r="O1644" s="102">
        <v>0</v>
      </c>
      <c r="P1644" s="102">
        <v>640</v>
      </c>
      <c r="Q1644" s="102" t="str">
        <v>Confirmed</v>
      </c>
      <c r="R1644" s="102" t="str">
        <v>Closed Deal</v>
      </c>
      <c r="S1644" s="102" t="str">
        <v>SSH</v>
      </c>
      <c r="T1644" s="102" t="str">
        <v>NAP</v>
      </c>
      <c r="U1644" s="102" t="str">
        <v>NAP</v>
      </c>
      <c r="V1644" s="102">
        <v>1</v>
      </c>
      <c r="W1644" s="102">
        <v>150</v>
      </c>
      <c r="X1644" s="102" t="str">
        <v>S25-08</v>
      </c>
      <c r="Y1644" s="102">
        <v>186</v>
      </c>
      <c r="Z1644" s="102">
        <v>104</v>
      </c>
      <c r="AA1644" s="102">
        <v>82</v>
      </c>
      <c r="AB1644" s="13" t="str">
        <v>S25</v>
      </c>
    </row>
    <row r="1645" spans="1:28" x14ac:dyDescent="0.25">
      <c r="A1645" s="103">
        <v>45743</v>
      </c>
      <c r="B1645" s="102" t="str">
        <v>Searcharter</v>
      </c>
      <c r="C1645" s="102" t="str">
        <v>Distributor</v>
      </c>
      <c r="D1645" s="102" t="str">
        <v/>
      </c>
      <c r="E1645" s="102" t="str">
        <v>72TMN</v>
      </c>
      <c r="F1645" s="102" t="str">
        <v>OW</v>
      </c>
      <c r="G1645" s="102" t="str">
        <v>Outbound</v>
      </c>
      <c r="H1645" s="102" t="str">
        <v>4S6006</v>
      </c>
      <c r="I1645" s="103" t="str">
        <v>MXP-SSH</v>
      </c>
      <c r="J1645" s="135">
        <v>45772</v>
      </c>
      <c r="K1645" s="102">
        <v>2</v>
      </c>
      <c r="L1645" s="102">
        <v>2</v>
      </c>
      <c r="M1645" s="102">
        <v>150</v>
      </c>
      <c r="N1645" s="102">
        <v>0</v>
      </c>
      <c r="O1645" s="102">
        <v>0</v>
      </c>
      <c r="P1645" s="102">
        <v>300</v>
      </c>
      <c r="Q1645" s="102" t="str">
        <v>Confirmed</v>
      </c>
      <c r="R1645" s="102" t="str">
        <v>Closed Deal</v>
      </c>
      <c r="S1645" s="102" t="str">
        <v>MXP</v>
      </c>
      <c r="T1645" s="102" t="str">
        <v>SSH</v>
      </c>
      <c r="U1645" s="102" t="str">
        <v>MXP</v>
      </c>
      <c r="V1645" s="102">
        <v>5</v>
      </c>
      <c r="W1645" s="102">
        <v>29</v>
      </c>
      <c r="X1645" s="102" t="str">
        <v>E25-04</v>
      </c>
      <c r="Y1645" s="102">
        <v>186</v>
      </c>
      <c r="Z1645" s="102">
        <v>180</v>
      </c>
      <c r="AA1645" s="102">
        <v>6</v>
      </c>
      <c r="AB1645" s="13" t="str">
        <v>E25</v>
      </c>
    </row>
    <row r="1646" spans="1:28" x14ac:dyDescent="0.25">
      <c r="A1646" s="103">
        <v>45744</v>
      </c>
      <c r="B1646" s="102" t="str">
        <v>Travelledia</v>
      </c>
      <c r="C1646" s="102" t="str">
        <v>Tour Operator</v>
      </c>
      <c r="D1646" s="102" t="str">
        <v>IBE</v>
      </c>
      <c r="E1646" s="102" t="str">
        <v>3RD655</v>
      </c>
      <c r="F1646" s="102" t="str">
        <v>RT</v>
      </c>
      <c r="G1646" s="102" t="str">
        <v>Outbound</v>
      </c>
      <c r="H1646" s="102" t="str">
        <v>4S6032</v>
      </c>
      <c r="I1646" s="103" t="str">
        <v>NAP-SSH</v>
      </c>
      <c r="J1646" s="135">
        <v>45760</v>
      </c>
      <c r="K1646" s="102">
        <v>1</v>
      </c>
      <c r="L1646" s="102">
        <v>1</v>
      </c>
      <c r="M1646" s="102">
        <v>153.19</v>
      </c>
      <c r="N1646" s="102">
        <v>0</v>
      </c>
      <c r="O1646" s="102">
        <v>0</v>
      </c>
      <c r="P1646" s="102">
        <v>153.19</v>
      </c>
      <c r="Q1646" s="102" t="str">
        <v>Confirmed</v>
      </c>
      <c r="R1646" s="102" t="str">
        <v>Closed Deal</v>
      </c>
      <c r="S1646" s="102" t="str">
        <v>NAP</v>
      </c>
      <c r="T1646" s="102" t="str">
        <v>SSH</v>
      </c>
      <c r="U1646" s="102" t="str">
        <v>NAP</v>
      </c>
      <c r="V1646" s="102">
        <v>7</v>
      </c>
      <c r="W1646" s="102">
        <v>16</v>
      </c>
      <c r="X1646" s="102" t="str">
        <v>E25-03B</v>
      </c>
      <c r="Y1646" s="102">
        <v>186</v>
      </c>
      <c r="Z1646" s="102">
        <v>157</v>
      </c>
      <c r="AA1646" s="102">
        <v>29</v>
      </c>
      <c r="AB1646" s="13" t="str">
        <v>E25</v>
      </c>
    </row>
    <row r="1647" spans="1:28" x14ac:dyDescent="0.25">
      <c r="A1647" s="103">
        <v>45744</v>
      </c>
      <c r="B1647" s="102" t="str">
        <v>Travelledia</v>
      </c>
      <c r="C1647" s="102" t="str">
        <v>Tour Operator</v>
      </c>
      <c r="D1647" s="102" t="str">
        <v>IBE</v>
      </c>
      <c r="E1647" s="102" t="str">
        <v>3RD655</v>
      </c>
      <c r="F1647" s="102" t="str">
        <v>RT</v>
      </c>
      <c r="G1647" s="102" t="str">
        <v>Outbound</v>
      </c>
      <c r="H1647" s="102" t="str">
        <v>4S6032</v>
      </c>
      <c r="I1647" s="103" t="str">
        <v>NAP-SSH</v>
      </c>
      <c r="J1647" s="135">
        <v>45760</v>
      </c>
      <c r="K1647" s="102">
        <v>1</v>
      </c>
      <c r="L1647" s="102">
        <v>1</v>
      </c>
      <c r="M1647" s="102">
        <v>153.19</v>
      </c>
      <c r="N1647" s="102">
        <v>0</v>
      </c>
      <c r="O1647" s="102">
        <v>0</v>
      </c>
      <c r="P1647" s="102">
        <v>153.19</v>
      </c>
      <c r="Q1647" s="102" t="str">
        <v>Confirmed</v>
      </c>
      <c r="R1647" s="102" t="str">
        <v>Closed Deal</v>
      </c>
      <c r="S1647" s="102" t="str">
        <v>NAP</v>
      </c>
      <c r="T1647" s="102" t="str">
        <v>SSH</v>
      </c>
      <c r="U1647" s="102" t="str">
        <v>NAP</v>
      </c>
      <c r="V1647" s="102">
        <v>7</v>
      </c>
      <c r="W1647" s="102">
        <v>16</v>
      </c>
      <c r="X1647" s="102" t="str">
        <v>E25-03B</v>
      </c>
      <c r="Y1647" s="102">
        <v>186</v>
      </c>
      <c r="Z1647" s="102">
        <v>157</v>
      </c>
      <c r="AA1647" s="102">
        <v>29</v>
      </c>
      <c r="AB1647" s="13" t="str">
        <v>E25</v>
      </c>
    </row>
    <row r="1648" spans="1:28" x14ac:dyDescent="0.25">
      <c r="A1648" s="103">
        <v>45744</v>
      </c>
      <c r="B1648" s="102" t="str">
        <v>Travelledia</v>
      </c>
      <c r="C1648" s="102" t="str">
        <v>Tour Operator</v>
      </c>
      <c r="D1648" s="102" t="str">
        <v>IBE</v>
      </c>
      <c r="E1648" s="102" t="str">
        <v>3RD655</v>
      </c>
      <c r="F1648" s="102" t="str">
        <v>RT</v>
      </c>
      <c r="G1648" s="102" t="str">
        <v>Outbound</v>
      </c>
      <c r="H1648" s="102" t="str">
        <v>4S6032</v>
      </c>
      <c r="I1648" s="103" t="str">
        <v>NAP-SSH</v>
      </c>
      <c r="J1648" s="135">
        <v>45760</v>
      </c>
      <c r="K1648" s="102">
        <v>1</v>
      </c>
      <c r="L1648" s="102">
        <v>1</v>
      </c>
      <c r="M1648" s="102">
        <v>124.69</v>
      </c>
      <c r="N1648" s="102">
        <v>0</v>
      </c>
      <c r="O1648" s="102">
        <v>0</v>
      </c>
      <c r="P1648" s="102">
        <v>124.69</v>
      </c>
      <c r="Q1648" s="102" t="str">
        <v>Confirmed</v>
      </c>
      <c r="R1648" s="102" t="str">
        <v>Closed Deal</v>
      </c>
      <c r="S1648" s="102" t="str">
        <v>NAP</v>
      </c>
      <c r="T1648" s="102" t="str">
        <v>SSH</v>
      </c>
      <c r="U1648" s="102" t="str">
        <v>NAP</v>
      </c>
      <c r="V1648" s="102">
        <v>7</v>
      </c>
      <c r="W1648" s="102">
        <v>16</v>
      </c>
      <c r="X1648" s="102" t="str">
        <v>E25-03B</v>
      </c>
      <c r="Y1648" s="102">
        <v>186</v>
      </c>
      <c r="Z1648" s="102">
        <v>157</v>
      </c>
      <c r="AA1648" s="102">
        <v>29</v>
      </c>
      <c r="AB1648" s="13" t="str">
        <v>E25</v>
      </c>
    </row>
    <row r="1649" spans="1:28" x14ac:dyDescent="0.25">
      <c r="A1649" s="103">
        <v>45744</v>
      </c>
      <c r="B1649" s="102" t="str">
        <v>Travelledia</v>
      </c>
      <c r="C1649" s="102" t="str">
        <v>Tour Operator</v>
      </c>
      <c r="D1649" s="102" t="str">
        <v>IBE</v>
      </c>
      <c r="E1649" s="102" t="str">
        <v>3RD655</v>
      </c>
      <c r="F1649" s="102" t="str">
        <v>RT</v>
      </c>
      <c r="G1649" s="102" t="str">
        <v>Inbound</v>
      </c>
      <c r="H1649" s="102" t="str">
        <v>4S6031</v>
      </c>
      <c r="I1649" s="103" t="str">
        <v>SSH-NAP</v>
      </c>
      <c r="J1649" s="135">
        <v>45767</v>
      </c>
      <c r="K1649" s="102">
        <v>1</v>
      </c>
      <c r="L1649" s="102">
        <v>1</v>
      </c>
      <c r="M1649" s="102">
        <v>149.72</v>
      </c>
      <c r="N1649" s="102">
        <v>0</v>
      </c>
      <c r="O1649" s="102">
        <v>0</v>
      </c>
      <c r="P1649" s="102">
        <v>149.72</v>
      </c>
      <c r="Q1649" s="102" t="str">
        <v>Confirmed</v>
      </c>
      <c r="R1649" s="102" t="str">
        <v>Closed Deal</v>
      </c>
      <c r="S1649" s="102" t="str">
        <v>SSH</v>
      </c>
      <c r="T1649" s="102" t="str">
        <v>NAP</v>
      </c>
      <c r="U1649" s="102" t="str">
        <v>NAP</v>
      </c>
      <c r="V1649" s="102">
        <v>7</v>
      </c>
      <c r="W1649" s="102">
        <v>23</v>
      </c>
      <c r="X1649" s="102" t="str">
        <v>E25-03B</v>
      </c>
      <c r="Y1649" s="102">
        <v>186</v>
      </c>
      <c r="Z1649" s="102">
        <v>162</v>
      </c>
      <c r="AA1649" s="102">
        <v>24</v>
      </c>
      <c r="AB1649" s="13" t="str">
        <v>E25</v>
      </c>
    </row>
    <row r="1650" spans="1:28" x14ac:dyDescent="0.25">
      <c r="A1650" s="103">
        <v>45744</v>
      </c>
      <c r="B1650" s="102" t="str">
        <v>Travelledia</v>
      </c>
      <c r="C1650" s="102" t="str">
        <v>Tour Operator</v>
      </c>
      <c r="D1650" s="102" t="str">
        <v>IBE</v>
      </c>
      <c r="E1650" s="102" t="str">
        <v>3RD655</v>
      </c>
      <c r="F1650" s="102" t="str">
        <v>RT</v>
      </c>
      <c r="G1650" s="102" t="str">
        <v>Inbound</v>
      </c>
      <c r="H1650" s="102" t="str">
        <v>4S6031</v>
      </c>
      <c r="I1650" s="103" t="str">
        <v>SSH-NAP</v>
      </c>
      <c r="J1650" s="135">
        <v>45767</v>
      </c>
      <c r="K1650" s="102">
        <v>1</v>
      </c>
      <c r="L1650" s="102">
        <v>1</v>
      </c>
      <c r="M1650" s="102">
        <v>149.72</v>
      </c>
      <c r="N1650" s="102">
        <v>0</v>
      </c>
      <c r="O1650" s="102">
        <v>0</v>
      </c>
      <c r="P1650" s="102">
        <v>149.72</v>
      </c>
      <c r="Q1650" s="102" t="str">
        <v>Confirmed</v>
      </c>
      <c r="R1650" s="102" t="str">
        <v>Closed Deal</v>
      </c>
      <c r="S1650" s="102" t="str">
        <v>SSH</v>
      </c>
      <c r="T1650" s="102" t="str">
        <v>NAP</v>
      </c>
      <c r="U1650" s="102" t="str">
        <v>NAP</v>
      </c>
      <c r="V1650" s="102">
        <v>7</v>
      </c>
      <c r="W1650" s="102">
        <v>23</v>
      </c>
      <c r="X1650" s="102" t="str">
        <v>E25-03B</v>
      </c>
      <c r="Y1650" s="102">
        <v>186</v>
      </c>
      <c r="Z1650" s="102">
        <v>162</v>
      </c>
      <c r="AA1650" s="102">
        <v>24</v>
      </c>
      <c r="AB1650" s="13" t="str">
        <v>E25</v>
      </c>
    </row>
    <row r="1651" spans="1:28" x14ac:dyDescent="0.25">
      <c r="A1651" s="103">
        <v>45744</v>
      </c>
      <c r="B1651" s="102" t="str">
        <v>Travelledia</v>
      </c>
      <c r="C1651" s="102" t="str">
        <v>Tour Operator</v>
      </c>
      <c r="D1651" s="102" t="str">
        <v>IBE</v>
      </c>
      <c r="E1651" s="102" t="str">
        <v>3RD655</v>
      </c>
      <c r="F1651" s="102" t="str">
        <v>RT</v>
      </c>
      <c r="G1651" s="102" t="str">
        <v>Inbound</v>
      </c>
      <c r="H1651" s="102" t="str">
        <v>4S6031</v>
      </c>
      <c r="I1651" s="103" t="str">
        <v>SSH-NAP</v>
      </c>
      <c r="J1651" s="135">
        <v>45767</v>
      </c>
      <c r="K1651" s="102">
        <v>1</v>
      </c>
      <c r="L1651" s="102">
        <v>1</v>
      </c>
      <c r="M1651" s="102">
        <v>121.72</v>
      </c>
      <c r="N1651" s="102">
        <v>0</v>
      </c>
      <c r="O1651" s="102">
        <v>0</v>
      </c>
      <c r="P1651" s="102">
        <v>121.72</v>
      </c>
      <c r="Q1651" s="102" t="str">
        <v>Confirmed</v>
      </c>
      <c r="R1651" s="102" t="str">
        <v>Closed Deal</v>
      </c>
      <c r="S1651" s="102" t="str">
        <v>SSH</v>
      </c>
      <c r="T1651" s="102" t="str">
        <v>NAP</v>
      </c>
      <c r="U1651" s="102" t="str">
        <v>NAP</v>
      </c>
      <c r="V1651" s="102">
        <v>7</v>
      </c>
      <c r="W1651" s="102">
        <v>23</v>
      </c>
      <c r="X1651" s="102" t="str">
        <v>E25-03B</v>
      </c>
      <c r="Y1651" s="102">
        <v>186</v>
      </c>
      <c r="Z1651" s="102">
        <v>162</v>
      </c>
      <c r="AA1651" s="102">
        <v>24</v>
      </c>
      <c r="AB1651" s="13" t="str">
        <v>E25</v>
      </c>
    </row>
    <row r="1652" spans="1:28" x14ac:dyDescent="0.25">
      <c r="A1652" s="103">
        <v>45743</v>
      </c>
      <c r="B1652" s="102" t="str">
        <v>EuroAirlines</v>
      </c>
      <c r="C1652" s="102" t="str">
        <v>Distributor</v>
      </c>
      <c r="D1652" s="102" t="str">
        <v>AMADEUS</v>
      </c>
      <c r="E1652" s="102" t="str">
        <v>11LMTU</v>
      </c>
      <c r="F1652" s="102" t="str">
        <v>OW</v>
      </c>
      <c r="G1652" s="102" t="str">
        <v>Outbound</v>
      </c>
      <c r="H1652" s="102" t="str">
        <v>4S6005</v>
      </c>
      <c r="I1652" s="103" t="str">
        <v>SSH-NAP</v>
      </c>
      <c r="J1652" s="135">
        <v>45894</v>
      </c>
      <c r="K1652" s="102">
        <v>1</v>
      </c>
      <c r="L1652" s="102">
        <v>1</v>
      </c>
      <c r="M1652" s="102">
        <v>320</v>
      </c>
      <c r="N1652" s="102">
        <v>38.92</v>
      </c>
      <c r="O1652" s="102">
        <v>40</v>
      </c>
      <c r="P1652" s="102">
        <v>398.92</v>
      </c>
      <c r="Q1652" s="102" t="str">
        <v>Confirmed</v>
      </c>
      <c r="R1652" s="102" t="str">
        <v>Closed Deal</v>
      </c>
      <c r="S1652" s="102" t="str">
        <v>SSH</v>
      </c>
      <c r="T1652" s="102" t="str">
        <v>NAP</v>
      </c>
      <c r="U1652" s="102" t="str">
        <v>NAP</v>
      </c>
      <c r="V1652" s="102">
        <v>1</v>
      </c>
      <c r="W1652" s="102">
        <v>151</v>
      </c>
      <c r="X1652" s="102" t="str">
        <v>S25-08</v>
      </c>
      <c r="Y1652" s="102">
        <v>186</v>
      </c>
      <c r="Z1652" s="102">
        <v>104</v>
      </c>
      <c r="AA1652" s="102">
        <v>82</v>
      </c>
      <c r="AB1652" s="13" t="str">
        <v>S25</v>
      </c>
    </row>
    <row r="1653" spans="1:28" x14ac:dyDescent="0.25">
      <c r="A1653" s="103">
        <v>45743</v>
      </c>
      <c r="B1653" s="102" t="str">
        <v>EuroAirlines</v>
      </c>
      <c r="C1653" s="102" t="str">
        <v>Distributor</v>
      </c>
      <c r="D1653" s="102" t="str">
        <v>AMADEUS</v>
      </c>
      <c r="E1653" s="102" t="str">
        <v>11LMTU</v>
      </c>
      <c r="F1653" s="102" t="str">
        <v>OW</v>
      </c>
      <c r="G1653" s="102" t="str">
        <v>Outbound</v>
      </c>
      <c r="H1653" s="102" t="str">
        <v>4S6005</v>
      </c>
      <c r="I1653" s="103" t="str">
        <v>SSH-NAP</v>
      </c>
      <c r="J1653" s="135">
        <v>45894</v>
      </c>
      <c r="K1653" s="102">
        <v>1</v>
      </c>
      <c r="L1653" s="102">
        <v>1</v>
      </c>
      <c r="M1653" s="102">
        <v>320</v>
      </c>
      <c r="N1653" s="102">
        <v>38.92</v>
      </c>
      <c r="O1653" s="102">
        <v>40</v>
      </c>
      <c r="P1653" s="102">
        <v>398.92</v>
      </c>
      <c r="Q1653" s="102" t="str">
        <v>Confirmed</v>
      </c>
      <c r="R1653" s="102" t="str">
        <v>Closed Deal</v>
      </c>
      <c r="S1653" s="102" t="str">
        <v>SSH</v>
      </c>
      <c r="T1653" s="102" t="str">
        <v>NAP</v>
      </c>
      <c r="U1653" s="102" t="str">
        <v>NAP</v>
      </c>
      <c r="V1653" s="102">
        <v>1</v>
      </c>
      <c r="W1653" s="102">
        <v>151</v>
      </c>
      <c r="X1653" s="102" t="str">
        <v>S25-08</v>
      </c>
      <c r="Y1653" s="102">
        <v>186</v>
      </c>
      <c r="Z1653" s="102">
        <v>104</v>
      </c>
      <c r="AA1653" s="102">
        <v>82</v>
      </c>
      <c r="AB1653" s="13" t="str">
        <v>S25</v>
      </c>
    </row>
    <row r="1654" spans="1:28" x14ac:dyDescent="0.25">
      <c r="A1654" s="103">
        <v>45743</v>
      </c>
      <c r="B1654" s="102" t="str">
        <v>EuroAirlines</v>
      </c>
      <c r="C1654" s="102" t="str">
        <v>Distributor</v>
      </c>
      <c r="D1654" s="102" t="str">
        <v>AMADEUS</v>
      </c>
      <c r="E1654" s="102" t="str">
        <v>11LMTU</v>
      </c>
      <c r="F1654" s="102" t="str">
        <v>OW</v>
      </c>
      <c r="G1654" s="102" t="str">
        <v>Outbound</v>
      </c>
      <c r="H1654" s="102" t="str">
        <v>4S6005</v>
      </c>
      <c r="I1654" s="103" t="str">
        <v>SSH-NAP</v>
      </c>
      <c r="J1654" s="135">
        <v>45894</v>
      </c>
      <c r="K1654" s="102">
        <v>1</v>
      </c>
      <c r="L1654" s="102">
        <v>1</v>
      </c>
      <c r="M1654" s="102">
        <v>320</v>
      </c>
      <c r="N1654" s="102">
        <v>38.92</v>
      </c>
      <c r="O1654" s="102">
        <v>40</v>
      </c>
      <c r="P1654" s="102">
        <v>398.92</v>
      </c>
      <c r="Q1654" s="102" t="str">
        <v>Confirmed</v>
      </c>
      <c r="R1654" s="102" t="str">
        <v>Closed Deal</v>
      </c>
      <c r="S1654" s="102" t="str">
        <v>SSH</v>
      </c>
      <c r="T1654" s="102" t="str">
        <v>NAP</v>
      </c>
      <c r="U1654" s="102" t="str">
        <v>NAP</v>
      </c>
      <c r="V1654" s="102">
        <v>1</v>
      </c>
      <c r="W1654" s="102">
        <v>151</v>
      </c>
      <c r="X1654" s="102" t="str">
        <v>S25-08</v>
      </c>
      <c r="Y1654" s="102">
        <v>186</v>
      </c>
      <c r="Z1654" s="102">
        <v>104</v>
      </c>
      <c r="AA1654" s="102">
        <v>82</v>
      </c>
      <c r="AB1654" s="13" t="str">
        <v>S25</v>
      </c>
    </row>
    <row r="1655" spans="1:28" x14ac:dyDescent="0.25">
      <c r="A1655" s="103">
        <v>45743</v>
      </c>
      <c r="B1655" s="102" t="str">
        <v>EuroAirlines</v>
      </c>
      <c r="C1655" s="102" t="str">
        <v>Distributor</v>
      </c>
      <c r="D1655" s="102" t="str">
        <v>AMADEUS</v>
      </c>
      <c r="E1655" s="102" t="str">
        <v>11LMU2</v>
      </c>
      <c r="F1655" s="102" t="str">
        <v>OW</v>
      </c>
      <c r="G1655" s="102" t="str">
        <v>Outbound</v>
      </c>
      <c r="H1655" s="102" t="str">
        <v>4S6003</v>
      </c>
      <c r="I1655" s="103" t="str">
        <v>SSH-BRI</v>
      </c>
      <c r="J1655" s="135">
        <v>45766</v>
      </c>
      <c r="K1655" s="102">
        <v>1</v>
      </c>
      <c r="L1655" s="102">
        <v>1</v>
      </c>
      <c r="M1655" s="102">
        <v>170</v>
      </c>
      <c r="N1655" s="102">
        <v>39.03</v>
      </c>
      <c r="O1655" s="102">
        <v>30</v>
      </c>
      <c r="P1655" s="102">
        <v>239.03</v>
      </c>
      <c r="Q1655" s="102" t="str">
        <v>Confirmed</v>
      </c>
      <c r="R1655" s="102" t="str">
        <v>Closed Deal</v>
      </c>
      <c r="S1655" s="102" t="str">
        <v>SSH</v>
      </c>
      <c r="T1655" s="102" t="str">
        <v>BRI</v>
      </c>
      <c r="U1655" s="102" t="str">
        <v>BRI</v>
      </c>
      <c r="V1655" s="102">
        <v>6</v>
      </c>
      <c r="W1655" s="102">
        <v>23</v>
      </c>
      <c r="X1655" s="102" t="str">
        <v>E25-02B</v>
      </c>
      <c r="Y1655" s="102">
        <v>186</v>
      </c>
      <c r="Z1655" s="102">
        <v>91</v>
      </c>
      <c r="AA1655" s="102">
        <v>95</v>
      </c>
      <c r="AB1655" s="13" t="str">
        <v>E25</v>
      </c>
    </row>
    <row r="1656" spans="1:28" x14ac:dyDescent="0.25">
      <c r="A1656" s="103">
        <v>45743</v>
      </c>
      <c r="B1656" s="102" t="str">
        <v>EuroAirlines</v>
      </c>
      <c r="C1656" s="102" t="str">
        <v>Distributor</v>
      </c>
      <c r="D1656" s="102" t="str">
        <v>AMADEUS</v>
      </c>
      <c r="E1656" s="102" t="str">
        <v>11LMU1</v>
      </c>
      <c r="F1656" s="102" t="str">
        <v>OW</v>
      </c>
      <c r="G1656" s="102" t="str">
        <v>Outbound</v>
      </c>
      <c r="H1656" s="102" t="str">
        <v>4S6016</v>
      </c>
      <c r="I1656" s="103" t="str">
        <v>BRI-SSH</v>
      </c>
      <c r="J1656" s="135">
        <v>45759</v>
      </c>
      <c r="K1656" s="102">
        <v>1</v>
      </c>
      <c r="L1656" s="102">
        <v>1</v>
      </c>
      <c r="M1656" s="102">
        <v>130</v>
      </c>
      <c r="N1656" s="102">
        <v>19.420000000000002</v>
      </c>
      <c r="O1656" s="102">
        <v>30</v>
      </c>
      <c r="P1656" s="102">
        <v>179.42</v>
      </c>
      <c r="Q1656" s="102" t="str">
        <v>Confirmed</v>
      </c>
      <c r="R1656" s="102" t="str">
        <v>Closed Deal</v>
      </c>
      <c r="S1656" s="102" t="str">
        <v>BRI</v>
      </c>
      <c r="T1656" s="102" t="str">
        <v>SSH</v>
      </c>
      <c r="U1656" s="102" t="str">
        <v>BRI</v>
      </c>
      <c r="V1656" s="102">
        <v>6</v>
      </c>
      <c r="W1656" s="102">
        <v>16</v>
      </c>
      <c r="X1656" s="102" t="str">
        <v>E25-02A</v>
      </c>
      <c r="Y1656" s="102">
        <v>113</v>
      </c>
      <c r="Z1656" s="102">
        <v>102</v>
      </c>
      <c r="AA1656" s="102">
        <v>11</v>
      </c>
      <c r="AB1656" s="13" t="str">
        <v>E25</v>
      </c>
    </row>
    <row r="1657" spans="1:28" x14ac:dyDescent="0.25">
      <c r="A1657" s="103">
        <v>45743</v>
      </c>
      <c r="B1657" s="102" t="str">
        <v>EuroAirlines</v>
      </c>
      <c r="C1657" s="102" t="str">
        <v>Distributor</v>
      </c>
      <c r="D1657" s="102" t="str">
        <v>AMADEUS</v>
      </c>
      <c r="E1657" s="102" t="str">
        <v>11LN09</v>
      </c>
      <c r="F1657" s="102" t="str">
        <v>OW</v>
      </c>
      <c r="G1657" s="102" t="str">
        <v>Outbound</v>
      </c>
      <c r="H1657" s="102" t="str">
        <v>4S6006</v>
      </c>
      <c r="I1657" s="103" t="str">
        <v>MXP-SSH</v>
      </c>
      <c r="J1657" s="135">
        <v>45772</v>
      </c>
      <c r="K1657" s="102">
        <v>1</v>
      </c>
      <c r="L1657" s="102">
        <v>1</v>
      </c>
      <c r="M1657" s="102">
        <v>130</v>
      </c>
      <c r="N1657" s="102">
        <v>29.63</v>
      </c>
      <c r="O1657" s="102">
        <v>40</v>
      </c>
      <c r="P1657" s="102">
        <v>199.63</v>
      </c>
      <c r="Q1657" s="102" t="str">
        <v>Confirmed</v>
      </c>
      <c r="R1657" s="102" t="str">
        <v>Closed Deal</v>
      </c>
      <c r="S1657" s="102" t="str">
        <v>MXP</v>
      </c>
      <c r="T1657" s="102" t="str">
        <v>SSH</v>
      </c>
      <c r="U1657" s="102" t="str">
        <v>MXP</v>
      </c>
      <c r="V1657" s="102">
        <v>5</v>
      </c>
      <c r="W1657" s="102">
        <v>29</v>
      </c>
      <c r="X1657" s="102" t="str">
        <v>E25-04</v>
      </c>
      <c r="Y1657" s="102">
        <v>186</v>
      </c>
      <c r="Z1657" s="102">
        <v>180</v>
      </c>
      <c r="AA1657" s="102">
        <v>6</v>
      </c>
      <c r="AB1657" s="13" t="str">
        <v>E25</v>
      </c>
    </row>
    <row r="1658" spans="1:28" x14ac:dyDescent="0.25">
      <c r="A1658" s="103">
        <v>45743</v>
      </c>
      <c r="B1658" s="102" t="str">
        <v>EuroAirlines</v>
      </c>
      <c r="C1658" s="102" t="str">
        <v>Distributor</v>
      </c>
      <c r="D1658" s="102" t="str">
        <v>AMADEUS</v>
      </c>
      <c r="E1658" s="102" t="str">
        <v>11LMU2</v>
      </c>
      <c r="F1658" s="102" t="str">
        <v>OW</v>
      </c>
      <c r="G1658" s="102" t="str">
        <v>Outbound</v>
      </c>
      <c r="H1658" s="102" t="str">
        <v>4S6003</v>
      </c>
      <c r="I1658" s="103" t="str">
        <v>SSH-BRI</v>
      </c>
      <c r="J1658" s="135">
        <v>45766</v>
      </c>
      <c r="K1658" s="102">
        <v>1</v>
      </c>
      <c r="L1658" s="102">
        <v>1</v>
      </c>
      <c r="M1658" s="102">
        <v>170</v>
      </c>
      <c r="N1658" s="102">
        <v>39.03</v>
      </c>
      <c r="O1658" s="102">
        <v>30</v>
      </c>
      <c r="P1658" s="102">
        <v>239.03</v>
      </c>
      <c r="Q1658" s="102" t="str">
        <v>Confirmed</v>
      </c>
      <c r="R1658" s="102" t="str">
        <v>Closed Deal</v>
      </c>
      <c r="S1658" s="102" t="str">
        <v>SSH</v>
      </c>
      <c r="T1658" s="102" t="str">
        <v>BRI</v>
      </c>
      <c r="U1658" s="102" t="str">
        <v>BRI</v>
      </c>
      <c r="V1658" s="102">
        <v>6</v>
      </c>
      <c r="W1658" s="102">
        <v>23</v>
      </c>
      <c r="X1658" s="102" t="str">
        <v>E25-02B</v>
      </c>
      <c r="Y1658" s="102">
        <v>186</v>
      </c>
      <c r="Z1658" s="102">
        <v>91</v>
      </c>
      <c r="AA1658" s="102">
        <v>95</v>
      </c>
      <c r="AB1658" s="13" t="str">
        <v>E25</v>
      </c>
    </row>
    <row r="1659" spans="1:28" x14ac:dyDescent="0.25">
      <c r="A1659" s="103">
        <v>45743</v>
      </c>
      <c r="B1659" s="102" t="str">
        <v>EuroAirlines</v>
      </c>
      <c r="C1659" s="102" t="str">
        <v>Distributor</v>
      </c>
      <c r="D1659" s="102" t="str">
        <v>AMADEUS</v>
      </c>
      <c r="E1659" s="102" t="str">
        <v>11LMU1</v>
      </c>
      <c r="F1659" s="102" t="str">
        <v>OW</v>
      </c>
      <c r="G1659" s="102" t="str">
        <v>Outbound</v>
      </c>
      <c r="H1659" s="102" t="str">
        <v>4S6016</v>
      </c>
      <c r="I1659" s="103" t="str">
        <v>BRI-SSH</v>
      </c>
      <c r="J1659" s="135">
        <v>45759</v>
      </c>
      <c r="K1659" s="102">
        <v>1</v>
      </c>
      <c r="L1659" s="102">
        <v>1</v>
      </c>
      <c r="M1659" s="102">
        <v>130</v>
      </c>
      <c r="N1659" s="102">
        <v>19.420000000000002</v>
      </c>
      <c r="O1659" s="102">
        <v>30</v>
      </c>
      <c r="P1659" s="102">
        <v>179.42</v>
      </c>
      <c r="Q1659" s="102" t="str">
        <v>Confirmed</v>
      </c>
      <c r="R1659" s="102" t="str">
        <v>Closed Deal</v>
      </c>
      <c r="S1659" s="102" t="str">
        <v>BRI</v>
      </c>
      <c r="T1659" s="102" t="str">
        <v>SSH</v>
      </c>
      <c r="U1659" s="102" t="str">
        <v>BRI</v>
      </c>
      <c r="V1659" s="102">
        <v>6</v>
      </c>
      <c r="W1659" s="102">
        <v>16</v>
      </c>
      <c r="X1659" s="102" t="str">
        <v>E25-02A</v>
      </c>
      <c r="Y1659" s="102">
        <v>113</v>
      </c>
      <c r="Z1659" s="102">
        <v>102</v>
      </c>
      <c r="AA1659" s="102">
        <v>11</v>
      </c>
      <c r="AB1659" s="13" t="str">
        <v>E25</v>
      </c>
    </row>
    <row r="1660" spans="1:28" x14ac:dyDescent="0.25">
      <c r="A1660" s="103">
        <v>45743</v>
      </c>
      <c r="B1660" s="102" t="str">
        <v>EuroAirlines</v>
      </c>
      <c r="C1660" s="102" t="str">
        <v>Distributor</v>
      </c>
      <c r="D1660" s="102" t="str">
        <v>AMADEUS</v>
      </c>
      <c r="E1660" s="102" t="str">
        <v>11LMTU</v>
      </c>
      <c r="F1660" s="102" t="str">
        <v>OW</v>
      </c>
      <c r="G1660" s="102" t="str">
        <v>Outbound</v>
      </c>
      <c r="H1660" s="102" t="str">
        <v>4S6005</v>
      </c>
      <c r="I1660" s="103" t="str">
        <v>SSH-NAP</v>
      </c>
      <c r="J1660" s="135">
        <v>45894</v>
      </c>
      <c r="K1660" s="102">
        <v>1</v>
      </c>
      <c r="L1660" s="102">
        <v>1</v>
      </c>
      <c r="M1660" s="102">
        <v>320</v>
      </c>
      <c r="N1660" s="102">
        <v>38.92</v>
      </c>
      <c r="O1660" s="102">
        <v>40</v>
      </c>
      <c r="P1660" s="102">
        <v>398.92</v>
      </c>
      <c r="Q1660" s="102" t="str">
        <v>Confirmed</v>
      </c>
      <c r="R1660" s="102" t="str">
        <v>Closed Deal</v>
      </c>
      <c r="S1660" s="102" t="str">
        <v>SSH</v>
      </c>
      <c r="T1660" s="102" t="str">
        <v>NAP</v>
      </c>
      <c r="U1660" s="102" t="str">
        <v>NAP</v>
      </c>
      <c r="V1660" s="102">
        <v>1</v>
      </c>
      <c r="W1660" s="102">
        <v>151</v>
      </c>
      <c r="X1660" s="102" t="str">
        <v>S25-08</v>
      </c>
      <c r="Y1660" s="102">
        <v>186</v>
      </c>
      <c r="Z1660" s="102">
        <v>104</v>
      </c>
      <c r="AA1660" s="102">
        <v>82</v>
      </c>
      <c r="AB1660" s="13" t="str">
        <v>S25</v>
      </c>
    </row>
    <row r="1661" spans="1:28" x14ac:dyDescent="0.25">
      <c r="A1661" s="103">
        <v>45743</v>
      </c>
      <c r="B1661" s="102" t="str">
        <v>EuroAirlines</v>
      </c>
      <c r="C1661" s="102" t="str">
        <v>Distributor</v>
      </c>
      <c r="D1661" s="102" t="str">
        <v>AMADEUS</v>
      </c>
      <c r="E1661" s="102" t="str">
        <v>11LN09</v>
      </c>
      <c r="F1661" s="102" t="str">
        <v>OW</v>
      </c>
      <c r="G1661" s="102" t="str">
        <v>Outbound</v>
      </c>
      <c r="H1661" s="102" t="str">
        <v>4S6006</v>
      </c>
      <c r="I1661" s="103" t="str">
        <v>MXP-SSH</v>
      </c>
      <c r="J1661" s="135">
        <v>45772</v>
      </c>
      <c r="K1661" s="102">
        <v>1</v>
      </c>
      <c r="L1661" s="102">
        <v>1</v>
      </c>
      <c r="M1661" s="102">
        <v>130</v>
      </c>
      <c r="N1661" s="102">
        <v>29.31</v>
      </c>
      <c r="O1661" s="102">
        <v>40</v>
      </c>
      <c r="P1661" s="102">
        <v>199.31</v>
      </c>
      <c r="Q1661" s="102" t="str">
        <v>Confirmed</v>
      </c>
      <c r="R1661" s="102" t="str">
        <v>Closed Deal</v>
      </c>
      <c r="S1661" s="102" t="str">
        <v>MXP</v>
      </c>
      <c r="T1661" s="102" t="str">
        <v>SSH</v>
      </c>
      <c r="U1661" s="102" t="str">
        <v>MXP</v>
      </c>
      <c r="V1661" s="102">
        <v>5</v>
      </c>
      <c r="W1661" s="102">
        <v>29</v>
      </c>
      <c r="X1661" s="102" t="str">
        <v>E25-04</v>
      </c>
      <c r="Y1661" s="102">
        <v>186</v>
      </c>
      <c r="Z1661" s="102">
        <v>180</v>
      </c>
      <c r="AA1661" s="102">
        <v>6</v>
      </c>
      <c r="AB1661" s="13" t="str">
        <v>E25</v>
      </c>
    </row>
    <row r="1662" spans="1:28" x14ac:dyDescent="0.25">
      <c r="A1662" s="103">
        <v>45748</v>
      </c>
      <c r="B1662" s="102" t="str">
        <v>Searcharter</v>
      </c>
      <c r="C1662" s="102" t="str">
        <v>Distributor</v>
      </c>
      <c r="D1662" s="102" t="str">
        <v/>
      </c>
      <c r="E1662" s="102" t="str">
        <v>DRH4A</v>
      </c>
      <c r="F1662" s="102" t="str">
        <v>OW</v>
      </c>
      <c r="G1662" s="102" t="str">
        <v>Outbound</v>
      </c>
      <c r="H1662" s="102" t="str">
        <v>UJ6001</v>
      </c>
      <c r="I1662" s="103" t="str">
        <v>SSH-VRN</v>
      </c>
      <c r="J1662" s="135">
        <v>45892</v>
      </c>
      <c r="K1662" s="102">
        <v>2</v>
      </c>
      <c r="L1662" s="102">
        <v>2</v>
      </c>
      <c r="M1662" s="102">
        <v>350</v>
      </c>
      <c r="N1662" s="102">
        <v>0</v>
      </c>
      <c r="O1662" s="102">
        <v>0</v>
      </c>
      <c r="P1662" s="102">
        <v>700</v>
      </c>
      <c r="Q1662" s="102" t="str">
        <v>Confirmed</v>
      </c>
      <c r="R1662" s="102" t="str">
        <v>Closed Deal</v>
      </c>
      <c r="S1662" s="102" t="str">
        <v>SSH</v>
      </c>
      <c r="T1662" s="102" t="str">
        <v>VRN</v>
      </c>
      <c r="U1662" s="102" t="str">
        <v>VRN</v>
      </c>
      <c r="V1662" s="102">
        <v>6</v>
      </c>
      <c r="W1662" s="102">
        <v>144</v>
      </c>
      <c r="X1662" s="102" t="str">
        <v>S25-04</v>
      </c>
      <c r="Y1662" s="102">
        <v>218</v>
      </c>
      <c r="Z1662" s="102">
        <v>241</v>
      </c>
      <c r="AA1662" s="102">
        <v>-23</v>
      </c>
      <c r="AB1662" s="13" t="str">
        <v>S25</v>
      </c>
    </row>
    <row r="1663" spans="1:28" x14ac:dyDescent="0.25">
      <c r="A1663" s="103">
        <v>45747</v>
      </c>
      <c r="B1663" s="102" t="str">
        <v>Searcharter</v>
      </c>
      <c r="C1663" s="102" t="str">
        <v>Distributor</v>
      </c>
      <c r="D1663" s="102" t="str">
        <v/>
      </c>
      <c r="E1663" s="102" t="str">
        <v>VYCYA</v>
      </c>
      <c r="F1663" s="102" t="str">
        <v>OW</v>
      </c>
      <c r="G1663" s="102" t="str">
        <v>Outbound</v>
      </c>
      <c r="H1663" s="102" t="str">
        <v>4S6006</v>
      </c>
      <c r="I1663" s="103" t="str">
        <v>NAP-SSH</v>
      </c>
      <c r="J1663" s="135">
        <v>45901</v>
      </c>
      <c r="K1663" s="102">
        <v>3</v>
      </c>
      <c r="L1663" s="102">
        <v>3</v>
      </c>
      <c r="M1663" s="102">
        <v>220</v>
      </c>
      <c r="N1663" s="102">
        <v>0</v>
      </c>
      <c r="O1663" s="102">
        <v>0</v>
      </c>
      <c r="P1663" s="102">
        <v>660</v>
      </c>
      <c r="Q1663" s="102" t="str">
        <v>Confirmed</v>
      </c>
      <c r="R1663" s="102" t="str">
        <v>Closed Deal</v>
      </c>
      <c r="S1663" s="102" t="str">
        <v>NAP</v>
      </c>
      <c r="T1663" s="102" t="str">
        <v>SSH</v>
      </c>
      <c r="U1663" s="102" t="str">
        <v>NAP</v>
      </c>
      <c r="V1663" s="102">
        <v>1</v>
      </c>
      <c r="W1663" s="102">
        <v>154</v>
      </c>
      <c r="X1663" s="102" t="str">
        <v>S25-08</v>
      </c>
      <c r="Y1663" s="102">
        <v>186</v>
      </c>
      <c r="Z1663" s="102">
        <v>21</v>
      </c>
      <c r="AA1663" s="102">
        <v>165</v>
      </c>
      <c r="AB1663" s="13" t="str">
        <v>S25</v>
      </c>
    </row>
    <row r="1664" spans="1:28" x14ac:dyDescent="0.25">
      <c r="A1664" s="103">
        <v>45747</v>
      </c>
      <c r="B1664" s="102" t="str">
        <v>Searcharter</v>
      </c>
      <c r="C1664" s="102" t="str">
        <v>Distributor</v>
      </c>
      <c r="D1664" s="102" t="str">
        <v/>
      </c>
      <c r="E1664" s="102" t="str">
        <v>AR744</v>
      </c>
      <c r="F1664" s="102" t="str">
        <v>OW</v>
      </c>
      <c r="G1664" s="102" t="str">
        <v>Outbound</v>
      </c>
      <c r="H1664" s="102" t="str">
        <v>4S6006</v>
      </c>
      <c r="I1664" s="103" t="str">
        <v>MXP-SSH</v>
      </c>
      <c r="J1664" s="135">
        <v>45765</v>
      </c>
      <c r="K1664" s="102">
        <v>1</v>
      </c>
      <c r="L1664" s="102">
        <v>1</v>
      </c>
      <c r="M1664" s="102">
        <v>325</v>
      </c>
      <c r="N1664" s="102">
        <v>0</v>
      </c>
      <c r="O1664" s="102">
        <v>0</v>
      </c>
      <c r="P1664" s="102">
        <v>325</v>
      </c>
      <c r="Q1664" s="102" t="str">
        <v>Confirmed</v>
      </c>
      <c r="R1664" s="102" t="str">
        <v>Closed Deal</v>
      </c>
      <c r="S1664" s="102" t="str">
        <v>MXP</v>
      </c>
      <c r="T1664" s="102" t="str">
        <v>SSH</v>
      </c>
      <c r="U1664" s="102" t="str">
        <v>MXP</v>
      </c>
      <c r="V1664" s="102">
        <v>5</v>
      </c>
      <c r="W1664" s="102">
        <v>18</v>
      </c>
      <c r="X1664" s="102" t="str">
        <v>E25-04</v>
      </c>
      <c r="Y1664" s="102">
        <v>186</v>
      </c>
      <c r="Z1664" s="102">
        <v>186</v>
      </c>
      <c r="AA1664" s="102">
        <v>0</v>
      </c>
      <c r="AB1664" s="13" t="str">
        <v>E25</v>
      </c>
    </row>
    <row r="1665" spans="1:28" x14ac:dyDescent="0.25">
      <c r="A1665" s="103">
        <v>45746</v>
      </c>
      <c r="B1665" s="102" t="str">
        <v>Searcharter</v>
      </c>
      <c r="C1665" s="102" t="str">
        <v>Distributor</v>
      </c>
      <c r="D1665" s="102" t="str">
        <v/>
      </c>
      <c r="E1665" s="102" t="str">
        <v>APQCR</v>
      </c>
      <c r="F1665" s="102" t="str">
        <v>OW</v>
      </c>
      <c r="G1665" s="102" t="str">
        <v>Outbound</v>
      </c>
      <c r="H1665" s="102" t="str">
        <v>4S6006</v>
      </c>
      <c r="I1665" s="103" t="str">
        <v>NAP-SSH</v>
      </c>
      <c r="J1665" s="135">
        <v>45901</v>
      </c>
      <c r="K1665" s="102">
        <v>7</v>
      </c>
      <c r="L1665" s="102">
        <v>7</v>
      </c>
      <c r="M1665" s="102">
        <v>220</v>
      </c>
      <c r="N1665" s="102">
        <v>0</v>
      </c>
      <c r="O1665" s="102">
        <v>0</v>
      </c>
      <c r="P1665" s="102">
        <v>1540</v>
      </c>
      <c r="Q1665" s="102" t="str">
        <v>Confirmed</v>
      </c>
      <c r="R1665" s="102" t="str">
        <v>Closed Deal</v>
      </c>
      <c r="S1665" s="102" t="str">
        <v>NAP</v>
      </c>
      <c r="T1665" s="102" t="str">
        <v>SSH</v>
      </c>
      <c r="U1665" s="102" t="str">
        <v>NAP</v>
      </c>
      <c r="V1665" s="102">
        <v>1</v>
      </c>
      <c r="W1665" s="102">
        <v>155</v>
      </c>
      <c r="X1665" s="102" t="str">
        <v>S25-08</v>
      </c>
      <c r="Y1665" s="102">
        <v>186</v>
      </c>
      <c r="Z1665" s="102">
        <v>21</v>
      </c>
      <c r="AA1665" s="102">
        <v>165</v>
      </c>
      <c r="AB1665" s="13" t="str">
        <v>S25</v>
      </c>
    </row>
    <row r="1666" spans="1:28" x14ac:dyDescent="0.25">
      <c r="A1666" s="103">
        <v>45746</v>
      </c>
      <c r="B1666" s="102" t="str">
        <v>Searcharter</v>
      </c>
      <c r="C1666" s="102" t="str">
        <v>Distributor</v>
      </c>
      <c r="D1666" s="102" t="str">
        <v/>
      </c>
      <c r="E1666" s="102" t="str">
        <v>YFJQN</v>
      </c>
      <c r="F1666" s="102" t="str">
        <v>RT</v>
      </c>
      <c r="G1666" s="102" t="str">
        <v>Outbound</v>
      </c>
      <c r="H1666" s="102" t="str">
        <v>UJ6002</v>
      </c>
      <c r="I1666" s="103" t="str">
        <v>VRN-SSH</v>
      </c>
      <c r="J1666" s="135">
        <v>45885</v>
      </c>
      <c r="K1666" s="102">
        <v>2</v>
      </c>
      <c r="L1666" s="102">
        <v>2</v>
      </c>
      <c r="M1666" s="102">
        <v>315</v>
      </c>
      <c r="N1666" s="102">
        <v>0</v>
      </c>
      <c r="O1666" s="102">
        <v>0</v>
      </c>
      <c r="P1666" s="102">
        <v>630</v>
      </c>
      <c r="Q1666" s="102" t="str">
        <v>Confirmed</v>
      </c>
      <c r="R1666" s="102" t="str">
        <v>Closed Deal</v>
      </c>
      <c r="S1666" s="102" t="str">
        <v>VRN</v>
      </c>
      <c r="T1666" s="102" t="str">
        <v>SSH</v>
      </c>
      <c r="U1666" s="102" t="str">
        <v>VRN</v>
      </c>
      <c r="V1666" s="102">
        <v>6</v>
      </c>
      <c r="W1666" s="102">
        <v>139</v>
      </c>
      <c r="X1666" s="102" t="str">
        <v>S25-04</v>
      </c>
      <c r="Y1666" s="102">
        <v>218</v>
      </c>
      <c r="Z1666" s="102">
        <v>220</v>
      </c>
      <c r="AA1666" s="102">
        <v>-2</v>
      </c>
      <c r="AB1666" s="13" t="str">
        <v>S25</v>
      </c>
    </row>
    <row r="1667" spans="1:28" x14ac:dyDescent="0.25">
      <c r="A1667" s="103">
        <v>45746</v>
      </c>
      <c r="B1667" s="102" t="str">
        <v>Searcharter</v>
      </c>
      <c r="C1667" s="102" t="str">
        <v>Distributor</v>
      </c>
      <c r="D1667" s="102" t="str">
        <v/>
      </c>
      <c r="E1667" s="102" t="str">
        <v>YFJQN</v>
      </c>
      <c r="F1667" s="102" t="str">
        <v>RT</v>
      </c>
      <c r="G1667" s="102" t="str">
        <v>Inbound</v>
      </c>
      <c r="H1667" s="102" t="str">
        <v>UJ6001</v>
      </c>
      <c r="I1667" s="103" t="str">
        <v>SSH-VRN</v>
      </c>
      <c r="J1667" s="135">
        <v>45892</v>
      </c>
      <c r="K1667" s="102">
        <v>2</v>
      </c>
      <c r="L1667" s="102">
        <v>2</v>
      </c>
      <c r="M1667" s="102">
        <v>315</v>
      </c>
      <c r="N1667" s="102">
        <v>0</v>
      </c>
      <c r="O1667" s="102">
        <v>0</v>
      </c>
      <c r="P1667" s="102">
        <v>630</v>
      </c>
      <c r="Q1667" s="102" t="str">
        <v>Confirmed</v>
      </c>
      <c r="R1667" s="102" t="str">
        <v>Closed Deal</v>
      </c>
      <c r="S1667" s="102" t="str">
        <v>SSH</v>
      </c>
      <c r="T1667" s="102" t="str">
        <v>VRN</v>
      </c>
      <c r="U1667" s="102" t="str">
        <v>VRN</v>
      </c>
      <c r="V1667" s="102">
        <v>6</v>
      </c>
      <c r="W1667" s="102">
        <v>146</v>
      </c>
      <c r="X1667" s="102" t="str">
        <v>S25-04</v>
      </c>
      <c r="Y1667" s="102">
        <v>218</v>
      </c>
      <c r="Z1667" s="102">
        <v>241</v>
      </c>
      <c r="AA1667" s="102">
        <v>-23</v>
      </c>
      <c r="AB1667" s="13" t="str">
        <v>S25</v>
      </c>
    </row>
    <row r="1668" spans="1:28" x14ac:dyDescent="0.25">
      <c r="A1668" s="103">
        <v>45745</v>
      </c>
      <c r="B1668" s="102" t="str">
        <v>Searcharter</v>
      </c>
      <c r="C1668" s="102" t="str">
        <v>Distributor</v>
      </c>
      <c r="D1668" s="102" t="str">
        <v/>
      </c>
      <c r="E1668" s="102" t="str">
        <v>AJ74P</v>
      </c>
      <c r="F1668" s="102" t="str">
        <v>OW</v>
      </c>
      <c r="G1668" s="102" t="str">
        <v>Outbound</v>
      </c>
      <c r="H1668" s="102" t="str">
        <v>4S6003</v>
      </c>
      <c r="I1668" s="103" t="str">
        <v>SSH-BRI</v>
      </c>
      <c r="J1668" s="135">
        <v>45780</v>
      </c>
      <c r="K1668" s="102">
        <v>2</v>
      </c>
      <c r="L1668" s="102">
        <v>2</v>
      </c>
      <c r="M1668" s="102">
        <v>150</v>
      </c>
      <c r="N1668" s="102">
        <v>0</v>
      </c>
      <c r="O1668" s="102">
        <v>0</v>
      </c>
      <c r="P1668" s="102">
        <v>300</v>
      </c>
      <c r="Q1668" s="102" t="str">
        <v>Confirmed</v>
      </c>
      <c r="R1668" s="102" t="str">
        <v>Closed Deal</v>
      </c>
      <c r="S1668" s="102" t="str">
        <v>SSH</v>
      </c>
      <c r="T1668" s="102" t="str">
        <v>BRI</v>
      </c>
      <c r="U1668" s="102" t="str">
        <v>BRI</v>
      </c>
      <c r="V1668" s="102">
        <v>6</v>
      </c>
      <c r="W1668" s="102">
        <v>35</v>
      </c>
      <c r="X1668" s="102" t="str">
        <v>E25-02B</v>
      </c>
      <c r="Y1668" s="102">
        <v>186</v>
      </c>
      <c r="Z1668" s="102">
        <v>181</v>
      </c>
      <c r="AA1668" s="102">
        <v>5</v>
      </c>
      <c r="AB1668" s="13" t="str">
        <v>E25</v>
      </c>
    </row>
    <row r="1669" spans="1:28" x14ac:dyDescent="0.25">
      <c r="A1669" s="103">
        <v>45745</v>
      </c>
      <c r="B1669" s="102" t="str">
        <v>Searcharter</v>
      </c>
      <c r="C1669" s="102" t="str">
        <v>Distributor</v>
      </c>
      <c r="D1669" s="102" t="str">
        <v/>
      </c>
      <c r="E1669" s="102" t="str">
        <v>GV3QP</v>
      </c>
      <c r="F1669" s="102" t="str">
        <v>OW</v>
      </c>
      <c r="G1669" s="102" t="str">
        <v>Outbound</v>
      </c>
      <c r="H1669" s="102" t="str">
        <v>4S6018</v>
      </c>
      <c r="I1669" s="103" t="str">
        <v>NAP-SSH</v>
      </c>
      <c r="J1669" s="135">
        <v>45772</v>
      </c>
      <c r="K1669" s="102">
        <v>2</v>
      </c>
      <c r="L1669" s="102">
        <v>2</v>
      </c>
      <c r="M1669" s="102">
        <v>150</v>
      </c>
      <c r="N1669" s="102">
        <v>0</v>
      </c>
      <c r="O1669" s="102">
        <v>0</v>
      </c>
      <c r="P1669" s="102">
        <v>300</v>
      </c>
      <c r="Q1669" s="102" t="str">
        <v>Confirmed</v>
      </c>
      <c r="R1669" s="102" t="str">
        <v>Closed Deal</v>
      </c>
      <c r="S1669" s="102" t="str">
        <v>NAP</v>
      </c>
      <c r="T1669" s="102" t="str">
        <v>SSH</v>
      </c>
      <c r="U1669" s="102" t="str">
        <v>NAP</v>
      </c>
      <c r="V1669" s="102">
        <v>5</v>
      </c>
      <c r="W1669" s="102">
        <v>27</v>
      </c>
      <c r="X1669" s="102" t="str">
        <v>E25-08</v>
      </c>
      <c r="Y1669" s="102">
        <v>186</v>
      </c>
      <c r="Z1669" s="102">
        <v>184</v>
      </c>
      <c r="AA1669" s="102">
        <v>2</v>
      </c>
      <c r="AB1669" s="13" t="str">
        <v>E25</v>
      </c>
    </row>
    <row r="1670" spans="1:28" x14ac:dyDescent="0.25">
      <c r="A1670" s="103">
        <v>45745</v>
      </c>
      <c r="B1670" s="102" t="str">
        <v>Searcharter</v>
      </c>
      <c r="C1670" s="102" t="str">
        <v>Distributor</v>
      </c>
      <c r="D1670" s="102" t="str">
        <v/>
      </c>
      <c r="E1670" s="102" t="str">
        <v>LER6H</v>
      </c>
      <c r="F1670" s="102" t="str">
        <v>RT</v>
      </c>
      <c r="G1670" s="102" t="str">
        <v>Outbound</v>
      </c>
      <c r="H1670" s="102" t="str">
        <v>4S6016</v>
      </c>
      <c r="I1670" s="103" t="str">
        <v>VRN-SSH</v>
      </c>
      <c r="J1670" s="135">
        <v>45759</v>
      </c>
      <c r="K1670" s="102">
        <v>1</v>
      </c>
      <c r="L1670" s="102">
        <v>1</v>
      </c>
      <c r="M1670" s="102">
        <v>150</v>
      </c>
      <c r="N1670" s="102">
        <v>0</v>
      </c>
      <c r="O1670" s="102">
        <v>0</v>
      </c>
      <c r="P1670" s="102">
        <v>150</v>
      </c>
      <c r="Q1670" s="102" t="str">
        <v>Confirmed</v>
      </c>
      <c r="R1670" s="102" t="str">
        <v>Closed Deal</v>
      </c>
      <c r="S1670" s="102" t="str">
        <v>VRN</v>
      </c>
      <c r="T1670" s="102" t="str">
        <v>SSH</v>
      </c>
      <c r="U1670" s="102" t="str">
        <v>VRN</v>
      </c>
      <c r="V1670" s="102">
        <v>6</v>
      </c>
      <c r="W1670" s="102">
        <v>14</v>
      </c>
      <c r="X1670" s="102" t="str">
        <v>E25-05A</v>
      </c>
      <c r="Y1670" s="102">
        <v>63</v>
      </c>
      <c r="Z1670" s="102">
        <v>60</v>
      </c>
      <c r="AA1670" s="102">
        <v>3</v>
      </c>
      <c r="AB1670" s="13" t="str">
        <v>E25</v>
      </c>
    </row>
    <row r="1671" spans="1:28" x14ac:dyDescent="0.25">
      <c r="A1671" s="103">
        <v>45745</v>
      </c>
      <c r="B1671" s="102" t="str">
        <v>Searcharter</v>
      </c>
      <c r="C1671" s="102" t="str">
        <v>Distributor</v>
      </c>
      <c r="D1671" s="102" t="str">
        <v/>
      </c>
      <c r="E1671" s="102" t="str">
        <v>LER6H</v>
      </c>
      <c r="F1671" s="102" t="str">
        <v>RT</v>
      </c>
      <c r="G1671" s="102" t="str">
        <v>Inbound</v>
      </c>
      <c r="H1671" s="102" t="str">
        <v>4S6015</v>
      </c>
      <c r="I1671" s="103" t="str">
        <v>SSH-VRN</v>
      </c>
      <c r="J1671" s="135">
        <v>45766</v>
      </c>
      <c r="K1671" s="102">
        <v>1</v>
      </c>
      <c r="L1671" s="102">
        <v>1</v>
      </c>
      <c r="M1671" s="102">
        <v>150</v>
      </c>
      <c r="N1671" s="102">
        <v>0</v>
      </c>
      <c r="O1671" s="102">
        <v>0</v>
      </c>
      <c r="P1671" s="102">
        <v>150</v>
      </c>
      <c r="Q1671" s="102" t="str">
        <v>Confirmed</v>
      </c>
      <c r="R1671" s="102" t="str">
        <v>Closed Deal</v>
      </c>
      <c r="S1671" s="102" t="str">
        <v>SSH</v>
      </c>
      <c r="T1671" s="102" t="str">
        <v>VRN</v>
      </c>
      <c r="U1671" s="102" t="str">
        <v>VRN</v>
      </c>
      <c r="V1671" s="102">
        <v>6</v>
      </c>
      <c r="W1671" s="102">
        <v>21</v>
      </c>
      <c r="X1671" s="102" t="str">
        <v>E25-05B</v>
      </c>
      <c r="Y1671" s="102">
        <v>186</v>
      </c>
      <c r="Z1671" s="102">
        <v>67</v>
      </c>
      <c r="AA1671" s="102">
        <v>119</v>
      </c>
      <c r="AB1671" s="13" t="str">
        <v>E25</v>
      </c>
    </row>
    <row r="1672" spans="1:28" x14ac:dyDescent="0.25">
      <c r="A1672" s="103">
        <v>45746</v>
      </c>
      <c r="B1672" s="102" t="str">
        <v>Citizen Plane</v>
      </c>
      <c r="C1672" s="102" t="str">
        <v>Distributor</v>
      </c>
      <c r="D1672" s="102" t="str">
        <v xml:space="preserve"> </v>
      </c>
      <c r="E1672" s="102" t="str">
        <v>CPUL4J</v>
      </c>
      <c r="F1672" s="102" t="str">
        <v>OW</v>
      </c>
      <c r="G1672" s="102" t="str">
        <v>Outbound</v>
      </c>
      <c r="H1672" s="102" t="str">
        <v>4S6018</v>
      </c>
      <c r="I1672" s="103" t="str">
        <v>NAP-SSH</v>
      </c>
      <c r="J1672" s="135">
        <v>45772</v>
      </c>
      <c r="K1672" s="102">
        <v>1</v>
      </c>
      <c r="L1672" s="102">
        <v>1</v>
      </c>
      <c r="M1672" s="102">
        <v>150</v>
      </c>
      <c r="N1672" s="102">
        <v>0</v>
      </c>
      <c r="O1672" s="102">
        <v>0</v>
      </c>
      <c r="P1672" s="102">
        <v>150</v>
      </c>
      <c r="Q1672" s="102" t="str">
        <v>Confirmed</v>
      </c>
      <c r="R1672" s="102" t="str">
        <v>Closed Deal</v>
      </c>
      <c r="S1672" s="102" t="str">
        <v>NAP</v>
      </c>
      <c r="T1672" s="102" t="str">
        <v>SSH</v>
      </c>
      <c r="U1672" s="102" t="str">
        <v>NAP</v>
      </c>
      <c r="V1672" s="102">
        <v>5</v>
      </c>
      <c r="W1672" s="102">
        <v>26</v>
      </c>
      <c r="X1672" s="102" t="str">
        <v>E25-08</v>
      </c>
      <c r="Y1672" s="102">
        <v>186</v>
      </c>
      <c r="Z1672" s="102">
        <v>184</v>
      </c>
      <c r="AA1672" s="102">
        <v>2</v>
      </c>
      <c r="AB1672" s="13" t="str">
        <v>E25</v>
      </c>
    </row>
    <row r="1673" spans="1:28" x14ac:dyDescent="0.25">
      <c r="A1673" s="103">
        <v>45746</v>
      </c>
      <c r="B1673" s="102" t="str">
        <v>Citizen Plane</v>
      </c>
      <c r="C1673" s="102" t="str">
        <v>Distributor</v>
      </c>
      <c r="D1673" s="102" t="str">
        <v xml:space="preserve"> </v>
      </c>
      <c r="E1673" s="102" t="str">
        <v>CPUL4J</v>
      </c>
      <c r="F1673" s="102" t="str">
        <v>OW</v>
      </c>
      <c r="G1673" s="102" t="str">
        <v>Outbound</v>
      </c>
      <c r="H1673" s="102" t="str">
        <v>4S6018</v>
      </c>
      <c r="I1673" s="103" t="str">
        <v>NAP-SSH</v>
      </c>
      <c r="J1673" s="135">
        <v>45772</v>
      </c>
      <c r="K1673" s="102">
        <v>1</v>
      </c>
      <c r="L1673" s="102">
        <v>1</v>
      </c>
      <c r="M1673" s="102">
        <v>150</v>
      </c>
      <c r="N1673" s="102">
        <v>0</v>
      </c>
      <c r="O1673" s="102">
        <v>0</v>
      </c>
      <c r="P1673" s="102">
        <v>150</v>
      </c>
      <c r="Q1673" s="102" t="str">
        <v>Confirmed</v>
      </c>
      <c r="R1673" s="102" t="str">
        <v>Closed Deal</v>
      </c>
      <c r="S1673" s="102" t="str">
        <v>NAP</v>
      </c>
      <c r="T1673" s="102" t="str">
        <v>SSH</v>
      </c>
      <c r="U1673" s="102" t="str">
        <v>NAP</v>
      </c>
      <c r="V1673" s="102">
        <v>5</v>
      </c>
      <c r="W1673" s="102">
        <v>26</v>
      </c>
      <c r="X1673" s="102" t="str">
        <v>E25-08</v>
      </c>
      <c r="Y1673" s="102">
        <v>186</v>
      </c>
      <c r="Z1673" s="102">
        <v>184</v>
      </c>
      <c r="AA1673" s="102">
        <v>2</v>
      </c>
      <c r="AB1673" s="13" t="str">
        <v>E25</v>
      </c>
    </row>
    <row r="1674" spans="1:28" x14ac:dyDescent="0.25">
      <c r="A1674" s="103">
        <v>45746</v>
      </c>
      <c r="B1674" s="102" t="str">
        <v>Citizen Plane</v>
      </c>
      <c r="C1674" s="102" t="str">
        <v>Distributor</v>
      </c>
      <c r="D1674" s="102" t="str">
        <v xml:space="preserve"> </v>
      </c>
      <c r="E1674" s="102" t="str">
        <v>CPUL4J</v>
      </c>
      <c r="F1674" s="102" t="str">
        <v>OW</v>
      </c>
      <c r="G1674" s="102" t="str">
        <v>Outbound</v>
      </c>
      <c r="H1674" s="102" t="str">
        <v>4S6018</v>
      </c>
      <c r="I1674" s="103" t="str">
        <v>NAP-SSH</v>
      </c>
      <c r="J1674" s="135">
        <v>45772</v>
      </c>
      <c r="K1674" s="102">
        <v>1</v>
      </c>
      <c r="L1674" s="102">
        <v>1</v>
      </c>
      <c r="M1674" s="102">
        <v>150</v>
      </c>
      <c r="N1674" s="102">
        <v>0</v>
      </c>
      <c r="O1674" s="102">
        <v>0</v>
      </c>
      <c r="P1674" s="102">
        <v>150</v>
      </c>
      <c r="Q1674" s="102" t="str">
        <v>Confirmed</v>
      </c>
      <c r="R1674" s="102" t="str">
        <v>Closed Deal</v>
      </c>
      <c r="S1674" s="102" t="str">
        <v>NAP</v>
      </c>
      <c r="T1674" s="102" t="str">
        <v>SSH</v>
      </c>
      <c r="U1674" s="102" t="str">
        <v>NAP</v>
      </c>
      <c r="V1674" s="102">
        <v>5</v>
      </c>
      <c r="W1674" s="102">
        <v>26</v>
      </c>
      <c r="X1674" s="102" t="str">
        <v>E25-08</v>
      </c>
      <c r="Y1674" s="102">
        <v>186</v>
      </c>
      <c r="Z1674" s="102">
        <v>184</v>
      </c>
      <c r="AA1674" s="102">
        <v>2</v>
      </c>
      <c r="AB1674" s="13" t="str">
        <v>E25</v>
      </c>
    </row>
    <row r="1675" spans="1:28" x14ac:dyDescent="0.25">
      <c r="A1675" s="103">
        <v>45748</v>
      </c>
      <c r="B1675" s="102" t="str">
        <v>Citizen Plane</v>
      </c>
      <c r="C1675" s="102" t="str">
        <v>Distributor</v>
      </c>
      <c r="D1675" s="102" t="str">
        <v xml:space="preserve"> </v>
      </c>
      <c r="E1675" s="102" t="str">
        <v>CPZPM4</v>
      </c>
      <c r="F1675" s="102" t="str">
        <v>OW</v>
      </c>
      <c r="G1675" s="102" t="str">
        <v>Outbound</v>
      </c>
      <c r="H1675" s="102" t="str">
        <v>4S6018</v>
      </c>
      <c r="I1675" s="103" t="str">
        <v>NAP-SSH</v>
      </c>
      <c r="J1675" s="135">
        <v>45772</v>
      </c>
      <c r="K1675" s="102">
        <v>1</v>
      </c>
      <c r="L1675" s="102">
        <v>1</v>
      </c>
      <c r="M1675" s="102">
        <v>150</v>
      </c>
      <c r="N1675" s="102">
        <v>0</v>
      </c>
      <c r="O1675" s="102">
        <v>0</v>
      </c>
      <c r="P1675" s="102">
        <v>150</v>
      </c>
      <c r="Q1675" s="102" t="str">
        <v>Confirmed</v>
      </c>
      <c r="R1675" s="102" t="str">
        <v>Closed Deal</v>
      </c>
      <c r="S1675" s="102" t="str">
        <v>NAP</v>
      </c>
      <c r="T1675" s="102" t="str">
        <v>SSH</v>
      </c>
      <c r="U1675" s="102" t="str">
        <v>NAP</v>
      </c>
      <c r="V1675" s="102">
        <v>5</v>
      </c>
      <c r="W1675" s="102">
        <v>24</v>
      </c>
      <c r="X1675" s="102" t="str">
        <v>E25-08</v>
      </c>
      <c r="Y1675" s="102">
        <v>186</v>
      </c>
      <c r="Z1675" s="102">
        <v>184</v>
      </c>
      <c r="AA1675" s="102">
        <v>2</v>
      </c>
      <c r="AB1675" s="13" t="str">
        <v>E25</v>
      </c>
    </row>
    <row r="1676" spans="1:28" x14ac:dyDescent="0.25">
      <c r="A1676" s="103">
        <v>45748</v>
      </c>
      <c r="B1676" s="102" t="str">
        <v>Citizen Plane</v>
      </c>
      <c r="C1676" s="102" t="str">
        <v>Distributor</v>
      </c>
      <c r="D1676" s="102" t="str">
        <v xml:space="preserve"> </v>
      </c>
      <c r="E1676" s="102" t="str">
        <v>CPZPM4</v>
      </c>
      <c r="F1676" s="102" t="str">
        <v>OW</v>
      </c>
      <c r="G1676" s="102" t="str">
        <v>Outbound</v>
      </c>
      <c r="H1676" s="102" t="str">
        <v>4S6018</v>
      </c>
      <c r="I1676" s="103" t="str">
        <v>NAP-SSH</v>
      </c>
      <c r="J1676" s="135">
        <v>45772</v>
      </c>
      <c r="K1676" s="102">
        <v>1</v>
      </c>
      <c r="L1676" s="102">
        <v>1</v>
      </c>
      <c r="M1676" s="102">
        <v>150</v>
      </c>
      <c r="N1676" s="102">
        <v>0</v>
      </c>
      <c r="O1676" s="102">
        <v>0</v>
      </c>
      <c r="P1676" s="102">
        <v>150</v>
      </c>
      <c r="Q1676" s="102" t="str">
        <v>Confirmed</v>
      </c>
      <c r="R1676" s="102" t="str">
        <v>Closed Deal</v>
      </c>
      <c r="S1676" s="102" t="str">
        <v>NAP</v>
      </c>
      <c r="T1676" s="102" t="str">
        <v>SSH</v>
      </c>
      <c r="U1676" s="102" t="str">
        <v>NAP</v>
      </c>
      <c r="V1676" s="102">
        <v>5</v>
      </c>
      <c r="W1676" s="102">
        <v>24</v>
      </c>
      <c r="X1676" s="102" t="str">
        <v>E25-08</v>
      </c>
      <c r="Y1676" s="102">
        <v>186</v>
      </c>
      <c r="Z1676" s="102">
        <v>184</v>
      </c>
      <c r="AA1676" s="102">
        <v>2</v>
      </c>
      <c r="AB1676" s="13" t="str">
        <v>E25</v>
      </c>
    </row>
    <row r="1677" spans="1:28" x14ac:dyDescent="0.25">
      <c r="A1677" s="103">
        <v>45748</v>
      </c>
      <c r="B1677" s="102" t="str">
        <v>Citizen Plane</v>
      </c>
      <c r="C1677" s="102" t="str">
        <v>Distributor</v>
      </c>
      <c r="D1677" s="102" t="str">
        <v xml:space="preserve"> </v>
      </c>
      <c r="E1677" s="102" t="str">
        <v>CPZPM4</v>
      </c>
      <c r="F1677" s="102" t="str">
        <v>OW</v>
      </c>
      <c r="G1677" s="102" t="str">
        <v>Outbound</v>
      </c>
      <c r="H1677" s="102" t="str">
        <v>4S6018</v>
      </c>
      <c r="I1677" s="103" t="str">
        <v>NAP-SSH</v>
      </c>
      <c r="J1677" s="135">
        <v>45772</v>
      </c>
      <c r="K1677" s="102">
        <v>1</v>
      </c>
      <c r="L1677" s="102">
        <v>1</v>
      </c>
      <c r="M1677" s="102">
        <v>150</v>
      </c>
      <c r="N1677" s="102">
        <v>0</v>
      </c>
      <c r="O1677" s="102">
        <v>0</v>
      </c>
      <c r="P1677" s="102">
        <v>150</v>
      </c>
      <c r="Q1677" s="102" t="str">
        <v>Confirmed</v>
      </c>
      <c r="R1677" s="102" t="str">
        <v>Closed Deal</v>
      </c>
      <c r="S1677" s="102" t="str">
        <v>NAP</v>
      </c>
      <c r="T1677" s="102" t="str">
        <v>SSH</v>
      </c>
      <c r="U1677" s="102" t="str">
        <v>NAP</v>
      </c>
      <c r="V1677" s="102">
        <v>5</v>
      </c>
      <c r="W1677" s="102">
        <v>24</v>
      </c>
      <c r="X1677" s="102" t="str">
        <v>E25-08</v>
      </c>
      <c r="Y1677" s="102">
        <v>186</v>
      </c>
      <c r="Z1677" s="102">
        <v>184</v>
      </c>
      <c r="AA1677" s="102">
        <v>2</v>
      </c>
      <c r="AB1677" s="13" t="str">
        <v>E25</v>
      </c>
    </row>
    <row r="1678" spans="1:28" x14ac:dyDescent="0.25">
      <c r="A1678" s="103">
        <v>45749</v>
      </c>
      <c r="B1678" s="102" t="str">
        <v>Good Days</v>
      </c>
      <c r="C1678" s="102" t="str">
        <v>Tour Operator</v>
      </c>
      <c r="D1678" s="102" t="str">
        <v/>
      </c>
      <c r="E1678" s="102" t="str">
        <v/>
      </c>
      <c r="F1678" s="102" t="str">
        <v>RT</v>
      </c>
      <c r="G1678" s="102" t="str">
        <v>Outbound</v>
      </c>
      <c r="H1678" s="102" t="str">
        <v>4S6004</v>
      </c>
      <c r="I1678" s="103" t="str">
        <v>BRI-SSH</v>
      </c>
      <c r="J1678" s="135">
        <v>45836</v>
      </c>
      <c r="K1678" s="102">
        <v>8</v>
      </c>
      <c r="L1678" s="102">
        <v>8</v>
      </c>
      <c r="M1678" s="102">
        <v>195</v>
      </c>
      <c r="N1678" s="102">
        <v>0</v>
      </c>
      <c r="O1678" s="102">
        <v>0</v>
      </c>
      <c r="P1678" s="102">
        <v>1560</v>
      </c>
      <c r="Q1678" s="102" t="str">
        <v>Confirmed</v>
      </c>
      <c r="R1678" s="102" t="str">
        <v>On Review</v>
      </c>
      <c r="S1678" s="102" t="str">
        <v>BRI</v>
      </c>
      <c r="T1678" s="102" t="str">
        <v>SSH</v>
      </c>
      <c r="U1678" s="102" t="str">
        <v>BRI</v>
      </c>
      <c r="V1678" s="102">
        <v>6</v>
      </c>
      <c r="W1678" s="102">
        <v>87</v>
      </c>
      <c r="X1678" s="102" t="str">
        <v>S25-01</v>
      </c>
      <c r="Y1678" s="102">
        <v>186</v>
      </c>
      <c r="Z1678" s="102">
        <v>166</v>
      </c>
      <c r="AA1678" s="102">
        <v>20</v>
      </c>
      <c r="AB1678" s="13" t="str">
        <v>S25</v>
      </c>
    </row>
    <row r="1679" spans="1:28" x14ac:dyDescent="0.25">
      <c r="A1679" s="103">
        <v>45749</v>
      </c>
      <c r="B1679" s="102" t="str">
        <v>Good Days</v>
      </c>
      <c r="C1679" s="102" t="str">
        <v>Tour Operator</v>
      </c>
      <c r="D1679" s="102" t="str">
        <v/>
      </c>
      <c r="E1679" s="102" t="str">
        <v/>
      </c>
      <c r="F1679" s="102" t="str">
        <v>RT</v>
      </c>
      <c r="G1679" s="102" t="str">
        <v>Inbound</v>
      </c>
      <c r="H1679" s="102" t="str">
        <v>4S6003</v>
      </c>
      <c r="I1679" s="103" t="str">
        <v>SSH-BRI</v>
      </c>
      <c r="J1679" s="135">
        <v>45843</v>
      </c>
      <c r="K1679" s="102">
        <v>8</v>
      </c>
      <c r="L1679" s="102">
        <v>8</v>
      </c>
      <c r="M1679" s="102">
        <v>195</v>
      </c>
      <c r="N1679" s="102">
        <v>0</v>
      </c>
      <c r="O1679" s="102">
        <v>0</v>
      </c>
      <c r="P1679" s="102">
        <v>1560</v>
      </c>
      <c r="Q1679" s="102" t="str">
        <v>Confirmed</v>
      </c>
      <c r="R1679" s="102" t="str">
        <v>On Review</v>
      </c>
      <c r="S1679" s="102" t="str">
        <v>SSH</v>
      </c>
      <c r="T1679" s="102" t="str">
        <v>BRI</v>
      </c>
      <c r="U1679" s="102" t="str">
        <v>BRI</v>
      </c>
      <c r="V1679" s="102">
        <v>6</v>
      </c>
      <c r="W1679" s="102">
        <v>94</v>
      </c>
      <c r="X1679" s="102" t="str">
        <v>S25-01</v>
      </c>
      <c r="Y1679" s="102">
        <v>186</v>
      </c>
      <c r="Z1679" s="102">
        <v>166</v>
      </c>
      <c r="AA1679" s="102">
        <v>20</v>
      </c>
      <c r="AB1679" s="13" t="str">
        <v>S25</v>
      </c>
    </row>
    <row r="1680" spans="1:28" x14ac:dyDescent="0.25">
      <c r="A1680" s="103">
        <v>45744</v>
      </c>
      <c r="B1680" s="102" t="str">
        <v>APG</v>
      </c>
      <c r="C1680" s="102" t="str">
        <v>Distributor</v>
      </c>
      <c r="D1680" s="102" t="str">
        <v/>
      </c>
      <c r="E1680" s="102" t="str">
        <v>12LT54</v>
      </c>
      <c r="F1680" s="102" t="str">
        <v>RT</v>
      </c>
      <c r="G1680" s="102" t="str">
        <v>Inbound</v>
      </c>
      <c r="H1680" s="102" t="str">
        <v>4S6005</v>
      </c>
      <c r="I1680" s="103" t="str">
        <v>SSH-FCO</v>
      </c>
      <c r="J1680" s="135">
        <v>45891</v>
      </c>
      <c r="K1680" s="102">
        <v>1</v>
      </c>
      <c r="L1680" s="102">
        <v>1</v>
      </c>
      <c r="M1680" s="102">
        <v>240</v>
      </c>
      <c r="N1680" s="102">
        <v>31.82</v>
      </c>
      <c r="O1680" s="102">
        <v>30</v>
      </c>
      <c r="P1680" s="102">
        <v>301.82</v>
      </c>
      <c r="Q1680" s="102" t="str">
        <v>Confirmed</v>
      </c>
      <c r="R1680" s="102" t="str">
        <v>Closed Deal</v>
      </c>
      <c r="S1680" s="102" t="str">
        <v>SSH</v>
      </c>
      <c r="T1680" s="102" t="str">
        <v>FCO</v>
      </c>
      <c r="U1680" s="102" t="str">
        <v>FCO</v>
      </c>
      <c r="V1680" s="102">
        <v>5</v>
      </c>
      <c r="W1680" s="102">
        <v>147</v>
      </c>
      <c r="X1680" s="102" t="str">
        <v>S25-15</v>
      </c>
      <c r="Y1680" s="102">
        <v>186</v>
      </c>
      <c r="Z1680" s="102">
        <v>118</v>
      </c>
      <c r="AA1680" s="102">
        <v>68</v>
      </c>
      <c r="AB1680" s="13" t="str">
        <v>S25</v>
      </c>
    </row>
    <row r="1681" spans="1:28" x14ac:dyDescent="0.25">
      <c r="A1681" s="103">
        <v>45744</v>
      </c>
      <c r="B1681" s="102" t="str">
        <v>APG</v>
      </c>
      <c r="C1681" s="102" t="str">
        <v>Distributor</v>
      </c>
      <c r="D1681" s="102" t="str">
        <v/>
      </c>
      <c r="E1681" s="102" t="str">
        <v>12LT54</v>
      </c>
      <c r="F1681" s="102" t="str">
        <v>RT</v>
      </c>
      <c r="G1681" s="102" t="str">
        <v>Outbound</v>
      </c>
      <c r="H1681" s="102" t="str">
        <v>4S6006</v>
      </c>
      <c r="I1681" s="103" t="str">
        <v>FCO-SSH</v>
      </c>
      <c r="J1681" s="135">
        <v>45884</v>
      </c>
      <c r="K1681" s="102">
        <v>1</v>
      </c>
      <c r="L1681" s="102">
        <v>1</v>
      </c>
      <c r="M1681" s="102">
        <v>240</v>
      </c>
      <c r="N1681" s="102">
        <v>41.39</v>
      </c>
      <c r="O1681" s="102">
        <v>30</v>
      </c>
      <c r="P1681" s="102">
        <v>311.39</v>
      </c>
      <c r="Q1681" s="102" t="str">
        <v>Confirmed</v>
      </c>
      <c r="R1681" s="102" t="str">
        <v>Closed Deal</v>
      </c>
      <c r="S1681" s="102" t="str">
        <v>FCO</v>
      </c>
      <c r="T1681" s="102" t="str">
        <v>SSH</v>
      </c>
      <c r="U1681" s="102" t="str">
        <v>FCO</v>
      </c>
      <c r="V1681" s="102">
        <v>5</v>
      </c>
      <c r="W1681" s="102">
        <v>140</v>
      </c>
      <c r="X1681" s="102" t="str">
        <v>S25-15</v>
      </c>
      <c r="Y1681" s="102">
        <v>186</v>
      </c>
      <c r="Z1681" s="102">
        <v>73</v>
      </c>
      <c r="AA1681" s="102">
        <v>113</v>
      </c>
      <c r="AB1681" s="13" t="str">
        <v>S25</v>
      </c>
    </row>
    <row r="1682" spans="1:28" x14ac:dyDescent="0.25">
      <c r="A1682" s="103">
        <v>45744</v>
      </c>
      <c r="B1682" s="102" t="str">
        <v>APG</v>
      </c>
      <c r="C1682" s="102" t="str">
        <v>Distributor</v>
      </c>
      <c r="D1682" s="102" t="str">
        <v/>
      </c>
      <c r="E1682" s="102" t="str">
        <v>12LT54</v>
      </c>
      <c r="F1682" s="102" t="str">
        <v>RT</v>
      </c>
      <c r="G1682" s="102" t="str">
        <v>Inbound</v>
      </c>
      <c r="H1682" s="102" t="str">
        <v>4S6005</v>
      </c>
      <c r="I1682" s="103" t="str">
        <v>SSH-FCO</v>
      </c>
      <c r="J1682" s="135">
        <v>45891</v>
      </c>
      <c r="K1682" s="102">
        <v>1</v>
      </c>
      <c r="L1682" s="102">
        <v>1</v>
      </c>
      <c r="M1682" s="102">
        <v>240</v>
      </c>
      <c r="N1682" s="102">
        <v>31.82</v>
      </c>
      <c r="O1682" s="102">
        <v>30</v>
      </c>
      <c r="P1682" s="102">
        <v>301.82</v>
      </c>
      <c r="Q1682" s="102" t="str">
        <v>Confirmed</v>
      </c>
      <c r="R1682" s="102" t="str">
        <v>Closed Deal</v>
      </c>
      <c r="S1682" s="102" t="str">
        <v>SSH</v>
      </c>
      <c r="T1682" s="102" t="str">
        <v>FCO</v>
      </c>
      <c r="U1682" s="102" t="str">
        <v>FCO</v>
      </c>
      <c r="V1682" s="102">
        <v>5</v>
      </c>
      <c r="W1682" s="102">
        <v>147</v>
      </c>
      <c r="X1682" s="102" t="str">
        <v>S25-15</v>
      </c>
      <c r="Y1682" s="102">
        <v>186</v>
      </c>
      <c r="Z1682" s="102">
        <v>118</v>
      </c>
      <c r="AA1682" s="102">
        <v>68</v>
      </c>
      <c r="AB1682" s="13" t="str">
        <v>S25</v>
      </c>
    </row>
    <row r="1683" spans="1:28" x14ac:dyDescent="0.25">
      <c r="A1683" s="103">
        <v>45744</v>
      </c>
      <c r="B1683" s="102" t="str">
        <v>APG</v>
      </c>
      <c r="C1683" s="102" t="str">
        <v>Distributor</v>
      </c>
      <c r="D1683" s="102" t="str">
        <v/>
      </c>
      <c r="E1683" s="102" t="str">
        <v>12LT54</v>
      </c>
      <c r="F1683" s="102" t="str">
        <v>RT</v>
      </c>
      <c r="G1683" s="102" t="str">
        <v>Outbound</v>
      </c>
      <c r="H1683" s="102" t="str">
        <v>4S6006</v>
      </c>
      <c r="I1683" s="103" t="str">
        <v>FCO-SSH</v>
      </c>
      <c r="J1683" s="135">
        <v>45884</v>
      </c>
      <c r="K1683" s="102">
        <v>1</v>
      </c>
      <c r="L1683" s="102">
        <v>1</v>
      </c>
      <c r="M1683" s="102">
        <v>240</v>
      </c>
      <c r="N1683" s="102">
        <v>41.39</v>
      </c>
      <c r="O1683" s="102">
        <v>30</v>
      </c>
      <c r="P1683" s="102">
        <v>311.39</v>
      </c>
      <c r="Q1683" s="102" t="str">
        <v>Confirmed</v>
      </c>
      <c r="R1683" s="102" t="str">
        <v>Closed Deal</v>
      </c>
      <c r="S1683" s="102" t="str">
        <v>FCO</v>
      </c>
      <c r="T1683" s="102" t="str">
        <v>SSH</v>
      </c>
      <c r="U1683" s="102" t="str">
        <v>FCO</v>
      </c>
      <c r="V1683" s="102">
        <v>5</v>
      </c>
      <c r="W1683" s="102">
        <v>140</v>
      </c>
      <c r="X1683" s="102" t="str">
        <v>S25-15</v>
      </c>
      <c r="Y1683" s="102">
        <v>186</v>
      </c>
      <c r="Z1683" s="102">
        <v>73</v>
      </c>
      <c r="AA1683" s="102">
        <v>113</v>
      </c>
      <c r="AB1683" s="13" t="str">
        <v>S25</v>
      </c>
    </row>
    <row r="1684" spans="1:28" x14ac:dyDescent="0.25">
      <c r="A1684" s="103">
        <v>45749</v>
      </c>
      <c r="B1684" s="102" t="str">
        <v>Veratour</v>
      </c>
      <c r="C1684" s="102" t="str">
        <v>Tour Operator</v>
      </c>
      <c r="D1684" s="102" t="str">
        <v/>
      </c>
      <c r="E1684" s="102" t="str">
        <v/>
      </c>
      <c r="F1684" s="102" t="str">
        <v>RT</v>
      </c>
      <c r="G1684" s="102" t="str">
        <v>Outbound</v>
      </c>
      <c r="H1684" s="102" t="str">
        <v>UJ6002</v>
      </c>
      <c r="I1684" s="103" t="str">
        <v>VRN-SSH</v>
      </c>
      <c r="J1684" s="135">
        <v>45864</v>
      </c>
      <c r="K1684" s="102">
        <v>130</v>
      </c>
      <c r="L1684" s="102">
        <v>130</v>
      </c>
      <c r="M1684" s="102">
        <v>222.5</v>
      </c>
      <c r="N1684" s="102">
        <v>0</v>
      </c>
      <c r="O1684" s="102">
        <v>0</v>
      </c>
      <c r="P1684" s="102">
        <v>28925</v>
      </c>
      <c r="Q1684" s="102" t="str">
        <v>Confirmed</v>
      </c>
      <c r="R1684" s="102" t="str">
        <v>On Review</v>
      </c>
      <c r="S1684" s="102" t="str">
        <v>VRN</v>
      </c>
      <c r="T1684" s="102" t="str">
        <v>SSH</v>
      </c>
      <c r="U1684" s="102" t="str">
        <v>VRN</v>
      </c>
      <c r="V1684" s="102">
        <v>6</v>
      </c>
      <c r="W1684" s="102">
        <v>115</v>
      </c>
      <c r="X1684" s="102" t="str">
        <v>S25-04</v>
      </c>
      <c r="Y1684" s="102">
        <v>218</v>
      </c>
      <c r="Z1684" s="102">
        <v>225</v>
      </c>
      <c r="AA1684" s="102">
        <v>-7</v>
      </c>
      <c r="AB1684" s="13" t="str">
        <v>S25</v>
      </c>
    </row>
    <row r="1685" spans="1:28" x14ac:dyDescent="0.25">
      <c r="A1685" s="103">
        <v>45749</v>
      </c>
      <c r="B1685" s="102" t="str">
        <v>Veratour</v>
      </c>
      <c r="C1685" s="102" t="str">
        <v>Tour Operator</v>
      </c>
      <c r="D1685" s="102" t="str">
        <v/>
      </c>
      <c r="E1685" s="102" t="str">
        <v/>
      </c>
      <c r="F1685" s="102" t="str">
        <v>RT</v>
      </c>
      <c r="G1685" s="102" t="str">
        <v>Outbound</v>
      </c>
      <c r="H1685" s="102" t="str">
        <v>UJ6002</v>
      </c>
      <c r="I1685" s="103" t="str">
        <v>VRN-SSH</v>
      </c>
      <c r="J1685" s="135">
        <v>45871</v>
      </c>
      <c r="K1685" s="102">
        <v>130</v>
      </c>
      <c r="L1685" s="102">
        <v>130</v>
      </c>
      <c r="M1685" s="102">
        <v>222.5</v>
      </c>
      <c r="N1685" s="102">
        <v>0</v>
      </c>
      <c r="O1685" s="102">
        <v>0</v>
      </c>
      <c r="P1685" s="102">
        <v>28925</v>
      </c>
      <c r="Q1685" s="102" t="str">
        <v>Confirmed</v>
      </c>
      <c r="R1685" s="102" t="str">
        <v>On Review</v>
      </c>
      <c r="S1685" s="102" t="str">
        <v>VRN</v>
      </c>
      <c r="T1685" s="102" t="str">
        <v>SSH</v>
      </c>
      <c r="U1685" s="102" t="str">
        <v>VRN</v>
      </c>
      <c r="V1685" s="102">
        <v>6</v>
      </c>
      <c r="W1685" s="102">
        <v>122</v>
      </c>
      <c r="X1685" s="102" t="str">
        <v>S25-04</v>
      </c>
      <c r="Y1685" s="102">
        <v>218</v>
      </c>
      <c r="Z1685" s="102">
        <v>220</v>
      </c>
      <c r="AA1685" s="102">
        <v>-2</v>
      </c>
      <c r="AB1685" s="13" t="str">
        <v>S25</v>
      </c>
    </row>
    <row r="1686" spans="1:28" x14ac:dyDescent="0.25">
      <c r="A1686" s="103">
        <v>45749</v>
      </c>
      <c r="B1686" s="102" t="str">
        <v>Veratour</v>
      </c>
      <c r="C1686" s="102" t="str">
        <v>Tour Operator</v>
      </c>
      <c r="D1686" s="102" t="str">
        <v/>
      </c>
      <c r="E1686" s="102" t="str">
        <v/>
      </c>
      <c r="F1686" s="102" t="str">
        <v>RT</v>
      </c>
      <c r="G1686" s="102" t="str">
        <v>Outbound</v>
      </c>
      <c r="H1686" s="102" t="str">
        <v>UJ6002</v>
      </c>
      <c r="I1686" s="103" t="str">
        <v>VRN-SSH</v>
      </c>
      <c r="J1686" s="135">
        <v>45878</v>
      </c>
      <c r="K1686" s="102">
        <v>130</v>
      </c>
      <c r="L1686" s="102">
        <v>130</v>
      </c>
      <c r="M1686" s="102">
        <v>222.5</v>
      </c>
      <c r="N1686" s="102">
        <v>0</v>
      </c>
      <c r="O1686" s="102">
        <v>0</v>
      </c>
      <c r="P1686" s="102">
        <v>28925</v>
      </c>
      <c r="Q1686" s="102" t="str">
        <v>Confirmed</v>
      </c>
      <c r="R1686" s="102" t="str">
        <v>On Review</v>
      </c>
      <c r="S1686" s="102" t="str">
        <v>VRN</v>
      </c>
      <c r="T1686" s="102" t="str">
        <v>SSH</v>
      </c>
      <c r="U1686" s="102" t="str">
        <v>VRN</v>
      </c>
      <c r="V1686" s="102">
        <v>6</v>
      </c>
      <c r="W1686" s="102">
        <v>129</v>
      </c>
      <c r="X1686" s="102" t="str">
        <v>S25-04</v>
      </c>
      <c r="Y1686" s="102">
        <v>218</v>
      </c>
      <c r="Z1686" s="102">
        <v>230</v>
      </c>
      <c r="AA1686" s="102">
        <v>-12</v>
      </c>
      <c r="AB1686" s="13" t="str">
        <v>S25</v>
      </c>
    </row>
    <row r="1687" spans="1:28" x14ac:dyDescent="0.25">
      <c r="A1687" s="103">
        <v>45749</v>
      </c>
      <c r="B1687" s="102" t="str">
        <v>Veratour</v>
      </c>
      <c r="C1687" s="102" t="str">
        <v>Tour Operator</v>
      </c>
      <c r="D1687" s="102" t="str">
        <v/>
      </c>
      <c r="E1687" s="102" t="str">
        <v/>
      </c>
      <c r="F1687" s="102" t="str">
        <v>RT</v>
      </c>
      <c r="G1687" s="102" t="str">
        <v>Outbound</v>
      </c>
      <c r="H1687" s="102" t="str">
        <v>UJ6002</v>
      </c>
      <c r="I1687" s="103" t="str">
        <v>VRN-SSH</v>
      </c>
      <c r="J1687" s="135">
        <v>45885</v>
      </c>
      <c r="K1687" s="102">
        <v>130</v>
      </c>
      <c r="L1687" s="102">
        <v>130</v>
      </c>
      <c r="M1687" s="102">
        <v>222.5</v>
      </c>
      <c r="N1687" s="102">
        <v>0</v>
      </c>
      <c r="O1687" s="102">
        <v>0</v>
      </c>
      <c r="P1687" s="102">
        <v>28925</v>
      </c>
      <c r="Q1687" s="102" t="str">
        <v>Confirmed</v>
      </c>
      <c r="R1687" s="102" t="str">
        <v>On Review</v>
      </c>
      <c r="S1687" s="102" t="str">
        <v>VRN</v>
      </c>
      <c r="T1687" s="102" t="str">
        <v>SSH</v>
      </c>
      <c r="U1687" s="102" t="str">
        <v>VRN</v>
      </c>
      <c r="V1687" s="102">
        <v>6</v>
      </c>
      <c r="W1687" s="102">
        <v>136</v>
      </c>
      <c r="X1687" s="102" t="str">
        <v>S25-04</v>
      </c>
      <c r="Y1687" s="102">
        <v>218</v>
      </c>
      <c r="Z1687" s="102">
        <v>220</v>
      </c>
      <c r="AA1687" s="102">
        <v>-2</v>
      </c>
      <c r="AB1687" s="13" t="str">
        <v>S25</v>
      </c>
    </row>
    <row r="1688" spans="1:28" x14ac:dyDescent="0.25">
      <c r="A1688" s="103">
        <v>45749</v>
      </c>
      <c r="B1688" s="102" t="str">
        <v>Veratour</v>
      </c>
      <c r="C1688" s="102" t="str">
        <v>Tour Operator</v>
      </c>
      <c r="D1688" s="102" t="str">
        <v/>
      </c>
      <c r="E1688" s="102" t="str">
        <v/>
      </c>
      <c r="F1688" s="102" t="str">
        <v>RT</v>
      </c>
      <c r="G1688" s="102" t="str">
        <v>Outbound</v>
      </c>
      <c r="H1688" s="102" t="str">
        <v>UJ6002</v>
      </c>
      <c r="I1688" s="103" t="str">
        <v>VRN-SSH</v>
      </c>
      <c r="J1688" s="135">
        <v>45892</v>
      </c>
      <c r="K1688" s="102">
        <v>130</v>
      </c>
      <c r="L1688" s="102">
        <v>130</v>
      </c>
      <c r="M1688" s="102">
        <v>222.5</v>
      </c>
      <c r="N1688" s="102">
        <v>0</v>
      </c>
      <c r="O1688" s="102">
        <v>0</v>
      </c>
      <c r="P1688" s="102">
        <v>28925</v>
      </c>
      <c r="Q1688" s="102" t="str">
        <v>Confirmed</v>
      </c>
      <c r="R1688" s="102" t="str">
        <v>On Review</v>
      </c>
      <c r="S1688" s="102" t="str">
        <v>VRN</v>
      </c>
      <c r="T1688" s="102" t="str">
        <v>SSH</v>
      </c>
      <c r="U1688" s="102" t="str">
        <v>VRN</v>
      </c>
      <c r="V1688" s="102">
        <v>6</v>
      </c>
      <c r="W1688" s="102">
        <v>143</v>
      </c>
      <c r="X1688" s="102" t="str">
        <v>S25-04</v>
      </c>
      <c r="Y1688" s="102">
        <v>218</v>
      </c>
      <c r="Z1688" s="102">
        <v>222</v>
      </c>
      <c r="AA1688" s="102">
        <v>-4</v>
      </c>
      <c r="AB1688" s="13" t="str">
        <v>S25</v>
      </c>
    </row>
    <row r="1689" spans="1:28" x14ac:dyDescent="0.25">
      <c r="A1689" s="103">
        <v>45749</v>
      </c>
      <c r="B1689" s="102" t="str">
        <v>Veratour</v>
      </c>
      <c r="C1689" s="102" t="str">
        <v>Tour Operator</v>
      </c>
      <c r="D1689" s="102" t="str">
        <v/>
      </c>
      <c r="E1689" s="102" t="str">
        <v/>
      </c>
      <c r="F1689" s="102" t="str">
        <v>RT</v>
      </c>
      <c r="G1689" s="102" t="str">
        <v>Outbound</v>
      </c>
      <c r="H1689" s="102" t="str">
        <v>UJ6002</v>
      </c>
      <c r="I1689" s="103" t="str">
        <v>VRN-SSH</v>
      </c>
      <c r="J1689" s="135">
        <v>45899</v>
      </c>
      <c r="K1689" s="102">
        <v>130</v>
      </c>
      <c r="L1689" s="102">
        <v>130</v>
      </c>
      <c r="M1689" s="102">
        <v>222.5</v>
      </c>
      <c r="N1689" s="102">
        <v>0</v>
      </c>
      <c r="O1689" s="102">
        <v>0</v>
      </c>
      <c r="P1689" s="102">
        <v>28925</v>
      </c>
      <c r="Q1689" s="102" t="str">
        <v>Confirmed</v>
      </c>
      <c r="R1689" s="102" t="str">
        <v>On Review</v>
      </c>
      <c r="S1689" s="102" t="str">
        <v>VRN</v>
      </c>
      <c r="T1689" s="102" t="str">
        <v>SSH</v>
      </c>
      <c r="U1689" s="102" t="str">
        <v>VRN</v>
      </c>
      <c r="V1689" s="102">
        <v>6</v>
      </c>
      <c r="W1689" s="102">
        <v>150</v>
      </c>
      <c r="X1689" s="102" t="str">
        <v>S25-04</v>
      </c>
      <c r="Y1689" s="102">
        <v>218</v>
      </c>
      <c r="Z1689" s="102">
        <v>218</v>
      </c>
      <c r="AA1689" s="102">
        <v>0</v>
      </c>
      <c r="AB1689" s="13" t="str">
        <v>S25</v>
      </c>
    </row>
    <row r="1690" spans="1:28" x14ac:dyDescent="0.25">
      <c r="A1690" s="103">
        <v>45749</v>
      </c>
      <c r="B1690" s="102" t="str">
        <v>Veratour</v>
      </c>
      <c r="C1690" s="102" t="str">
        <v>Tour Operator</v>
      </c>
      <c r="D1690" s="102" t="str">
        <v/>
      </c>
      <c r="E1690" s="102" t="str">
        <v/>
      </c>
      <c r="F1690" s="102" t="str">
        <v>RT</v>
      </c>
      <c r="G1690" s="102" t="str">
        <v>Outbound</v>
      </c>
      <c r="H1690" s="102" t="str">
        <v>UJ6002</v>
      </c>
      <c r="I1690" s="103" t="str">
        <v>VRN-SSH</v>
      </c>
      <c r="J1690" s="135">
        <v>45906</v>
      </c>
      <c r="K1690" s="102">
        <v>130</v>
      </c>
      <c r="L1690" s="102">
        <v>130</v>
      </c>
      <c r="M1690" s="102">
        <v>222.5</v>
      </c>
      <c r="N1690" s="102">
        <v>0</v>
      </c>
      <c r="O1690" s="102">
        <v>0</v>
      </c>
      <c r="P1690" s="102">
        <v>28925</v>
      </c>
      <c r="Q1690" s="102" t="str">
        <v>Confirmed</v>
      </c>
      <c r="R1690" s="102" t="str">
        <v>On Review</v>
      </c>
      <c r="S1690" s="102" t="str">
        <v>VRN</v>
      </c>
      <c r="T1690" s="102" t="str">
        <v>SSH</v>
      </c>
      <c r="U1690" s="102" t="str">
        <v>VRN</v>
      </c>
      <c r="V1690" s="102">
        <v>6</v>
      </c>
      <c r="W1690" s="102">
        <v>157</v>
      </c>
      <c r="X1690" s="102" t="str">
        <v>S25-04</v>
      </c>
      <c r="Y1690" s="102">
        <v>218</v>
      </c>
      <c r="Z1690" s="102">
        <v>190</v>
      </c>
      <c r="AA1690" s="102">
        <v>28</v>
      </c>
      <c r="AB1690" s="13" t="str">
        <v>S25</v>
      </c>
    </row>
    <row r="1691" spans="1:28" x14ac:dyDescent="0.25">
      <c r="A1691" s="103">
        <v>45749</v>
      </c>
      <c r="B1691" s="102" t="str">
        <v>Veratour</v>
      </c>
      <c r="C1691" s="102" t="str">
        <v>Tour Operator</v>
      </c>
      <c r="D1691" s="102" t="str">
        <v/>
      </c>
      <c r="E1691" s="102" t="str">
        <v/>
      </c>
      <c r="F1691" s="102" t="str">
        <v>RT</v>
      </c>
      <c r="G1691" s="102" t="str">
        <v>Inbound</v>
      </c>
      <c r="H1691" s="102" t="str">
        <v>UJ6001</v>
      </c>
      <c r="I1691" s="103" t="str">
        <v>SSH-VRN</v>
      </c>
      <c r="J1691" s="135">
        <v>45871</v>
      </c>
      <c r="K1691" s="102">
        <v>130</v>
      </c>
      <c r="L1691" s="102">
        <v>130</v>
      </c>
      <c r="M1691" s="102">
        <v>222.5</v>
      </c>
      <c r="N1691" s="102">
        <v>0</v>
      </c>
      <c r="O1691" s="102">
        <v>0</v>
      </c>
      <c r="P1691" s="102">
        <v>28925</v>
      </c>
      <c r="Q1691" s="102" t="str">
        <v>Confirmed</v>
      </c>
      <c r="R1691" s="102" t="str">
        <v>On Review</v>
      </c>
      <c r="S1691" s="102" t="str">
        <v>SSH</v>
      </c>
      <c r="T1691" s="102" t="str">
        <v>VRN</v>
      </c>
      <c r="U1691" s="102" t="str">
        <v>VRN</v>
      </c>
      <c r="V1691" s="102">
        <v>6</v>
      </c>
      <c r="W1691" s="102">
        <v>122</v>
      </c>
      <c r="X1691" s="102" t="str">
        <v>S25-04</v>
      </c>
      <c r="Y1691" s="102">
        <v>218</v>
      </c>
      <c r="Z1691" s="102">
        <v>225</v>
      </c>
      <c r="AA1691" s="102">
        <v>-7</v>
      </c>
      <c r="AB1691" s="13" t="str">
        <v>S25</v>
      </c>
    </row>
    <row r="1692" spans="1:28" x14ac:dyDescent="0.25">
      <c r="A1692" s="103">
        <v>45749</v>
      </c>
      <c r="B1692" s="102" t="str">
        <v>Veratour</v>
      </c>
      <c r="C1692" s="102" t="str">
        <v>Tour Operator</v>
      </c>
      <c r="D1692" s="102" t="str">
        <v/>
      </c>
      <c r="E1692" s="102" t="str">
        <v/>
      </c>
      <c r="F1692" s="102" t="str">
        <v>RT</v>
      </c>
      <c r="G1692" s="102" t="str">
        <v>Inbound</v>
      </c>
      <c r="H1692" s="102" t="str">
        <v>UJ6001</v>
      </c>
      <c r="I1692" s="103" t="str">
        <v>SSH-VRN</v>
      </c>
      <c r="J1692" s="135">
        <v>45878</v>
      </c>
      <c r="K1692" s="102">
        <v>130</v>
      </c>
      <c r="L1692" s="102">
        <v>130</v>
      </c>
      <c r="M1692" s="102">
        <v>222.5</v>
      </c>
      <c r="N1692" s="102">
        <v>0</v>
      </c>
      <c r="O1692" s="102">
        <v>0</v>
      </c>
      <c r="P1692" s="102">
        <v>28925</v>
      </c>
      <c r="Q1692" s="102" t="str">
        <v>Confirmed</v>
      </c>
      <c r="R1692" s="102" t="str">
        <v>On Review</v>
      </c>
      <c r="S1692" s="102" t="str">
        <v>SSH</v>
      </c>
      <c r="T1692" s="102" t="str">
        <v>VRN</v>
      </c>
      <c r="U1692" s="102" t="str">
        <v>VRN</v>
      </c>
      <c r="V1692" s="102">
        <v>6</v>
      </c>
      <c r="W1692" s="102">
        <v>129</v>
      </c>
      <c r="X1692" s="102" t="str">
        <v>S25-04</v>
      </c>
      <c r="Y1692" s="102">
        <v>218</v>
      </c>
      <c r="Z1692" s="102">
        <v>207</v>
      </c>
      <c r="AA1692" s="102">
        <v>11</v>
      </c>
      <c r="AB1692" s="13" t="str">
        <v>S25</v>
      </c>
    </row>
    <row r="1693" spans="1:28" x14ac:dyDescent="0.25">
      <c r="A1693" s="103">
        <v>45749</v>
      </c>
      <c r="B1693" s="102" t="str">
        <v>Veratour</v>
      </c>
      <c r="C1693" s="102" t="str">
        <v>Tour Operator</v>
      </c>
      <c r="D1693" s="102" t="str">
        <v/>
      </c>
      <c r="E1693" s="102" t="str">
        <v/>
      </c>
      <c r="F1693" s="102" t="str">
        <v>RT</v>
      </c>
      <c r="G1693" s="102" t="str">
        <v>Inbound</v>
      </c>
      <c r="H1693" s="102" t="str">
        <v>UJ6001</v>
      </c>
      <c r="I1693" s="103" t="str">
        <v>SSH-VRN</v>
      </c>
      <c r="J1693" s="135">
        <v>45885</v>
      </c>
      <c r="K1693" s="102">
        <v>130</v>
      </c>
      <c r="L1693" s="102">
        <v>130</v>
      </c>
      <c r="M1693" s="102">
        <v>222.5</v>
      </c>
      <c r="N1693" s="102">
        <v>0</v>
      </c>
      <c r="O1693" s="102">
        <v>0</v>
      </c>
      <c r="P1693" s="102">
        <v>28925</v>
      </c>
      <c r="Q1693" s="102" t="str">
        <v>Confirmed</v>
      </c>
      <c r="R1693" s="102" t="str">
        <v>On Review</v>
      </c>
      <c r="S1693" s="102" t="str">
        <v>SSH</v>
      </c>
      <c r="T1693" s="102" t="str">
        <v>VRN</v>
      </c>
      <c r="U1693" s="102" t="str">
        <v>VRN</v>
      </c>
      <c r="V1693" s="102">
        <v>6</v>
      </c>
      <c r="W1693" s="102">
        <v>136</v>
      </c>
      <c r="X1693" s="102" t="str">
        <v>S25-04</v>
      </c>
      <c r="Y1693" s="102">
        <v>218</v>
      </c>
      <c r="Z1693" s="102">
        <v>226</v>
      </c>
      <c r="AA1693" s="102">
        <v>-8</v>
      </c>
      <c r="AB1693" s="13" t="str">
        <v>S25</v>
      </c>
    </row>
    <row r="1694" spans="1:28" x14ac:dyDescent="0.25">
      <c r="A1694" s="103">
        <v>45749</v>
      </c>
      <c r="B1694" s="102" t="str">
        <v>Veratour</v>
      </c>
      <c r="C1694" s="102" t="str">
        <v>Tour Operator</v>
      </c>
      <c r="D1694" s="102" t="str">
        <v/>
      </c>
      <c r="E1694" s="102" t="str">
        <v/>
      </c>
      <c r="F1694" s="102" t="str">
        <v>RT</v>
      </c>
      <c r="G1694" s="102" t="str">
        <v>Inbound</v>
      </c>
      <c r="H1694" s="102" t="str">
        <v>UJ6001</v>
      </c>
      <c r="I1694" s="103" t="str">
        <v>SSH-VRN</v>
      </c>
      <c r="J1694" s="135">
        <v>45892</v>
      </c>
      <c r="K1694" s="102">
        <v>130</v>
      </c>
      <c r="L1694" s="102">
        <v>130</v>
      </c>
      <c r="M1694" s="102">
        <v>222.5</v>
      </c>
      <c r="N1694" s="102">
        <v>0</v>
      </c>
      <c r="O1694" s="102">
        <v>0</v>
      </c>
      <c r="P1694" s="102">
        <v>28925</v>
      </c>
      <c r="Q1694" s="102" t="str">
        <v>Confirmed</v>
      </c>
      <c r="R1694" s="102" t="str">
        <v>On Review</v>
      </c>
      <c r="S1694" s="102" t="str">
        <v>SSH</v>
      </c>
      <c r="T1694" s="102" t="str">
        <v>VRN</v>
      </c>
      <c r="U1694" s="102" t="str">
        <v>VRN</v>
      </c>
      <c r="V1694" s="102">
        <v>6</v>
      </c>
      <c r="W1694" s="102">
        <v>143</v>
      </c>
      <c r="X1694" s="102" t="str">
        <v>S25-04</v>
      </c>
      <c r="Y1694" s="102">
        <v>218</v>
      </c>
      <c r="Z1694" s="102">
        <v>241</v>
      </c>
      <c r="AA1694" s="102">
        <v>-23</v>
      </c>
      <c r="AB1694" s="13" t="str">
        <v>S25</v>
      </c>
    </row>
    <row r="1695" spans="1:28" x14ac:dyDescent="0.25">
      <c r="A1695" s="103">
        <v>45749</v>
      </c>
      <c r="B1695" s="102" t="str">
        <v>Veratour</v>
      </c>
      <c r="C1695" s="102" t="str">
        <v>Tour Operator</v>
      </c>
      <c r="D1695" s="102" t="str">
        <v/>
      </c>
      <c r="E1695" s="102" t="str">
        <v/>
      </c>
      <c r="F1695" s="102" t="str">
        <v>RT</v>
      </c>
      <c r="G1695" s="102" t="str">
        <v>Inbound</v>
      </c>
      <c r="H1695" s="102" t="str">
        <v>UJ6001</v>
      </c>
      <c r="I1695" s="103" t="str">
        <v>SSH-VRN</v>
      </c>
      <c r="J1695" s="135">
        <v>45899</v>
      </c>
      <c r="K1695" s="102">
        <v>130</v>
      </c>
      <c r="L1695" s="102">
        <v>130</v>
      </c>
      <c r="M1695" s="102">
        <v>222.5</v>
      </c>
      <c r="N1695" s="102">
        <v>0</v>
      </c>
      <c r="O1695" s="102">
        <v>0</v>
      </c>
      <c r="P1695" s="102">
        <v>28925</v>
      </c>
      <c r="Q1695" s="102" t="str">
        <v>Confirmed</v>
      </c>
      <c r="R1695" s="102" t="str">
        <v>On Review</v>
      </c>
      <c r="S1695" s="102" t="str">
        <v>SSH</v>
      </c>
      <c r="T1695" s="102" t="str">
        <v>VRN</v>
      </c>
      <c r="U1695" s="102" t="str">
        <v>VRN</v>
      </c>
      <c r="V1695" s="102">
        <v>6</v>
      </c>
      <c r="W1695" s="102">
        <v>150</v>
      </c>
      <c r="X1695" s="102" t="str">
        <v>S25-04</v>
      </c>
      <c r="Y1695" s="102">
        <v>218</v>
      </c>
      <c r="Z1695" s="102">
        <v>226</v>
      </c>
      <c r="AA1695" s="102">
        <v>-8</v>
      </c>
      <c r="AB1695" s="13" t="str">
        <v>S25</v>
      </c>
    </row>
    <row r="1696" spans="1:28" x14ac:dyDescent="0.25">
      <c r="A1696" s="103">
        <v>45749</v>
      </c>
      <c r="B1696" s="102" t="str">
        <v>Veratour</v>
      </c>
      <c r="C1696" s="102" t="str">
        <v>Tour Operator</v>
      </c>
      <c r="D1696" s="102" t="str">
        <v/>
      </c>
      <c r="E1696" s="102" t="str">
        <v/>
      </c>
      <c r="F1696" s="102" t="str">
        <v>RT</v>
      </c>
      <c r="G1696" s="102" t="str">
        <v>Inbound</v>
      </c>
      <c r="H1696" s="102" t="str">
        <v>UJ6001</v>
      </c>
      <c r="I1696" s="103" t="str">
        <v>SSH-VRN</v>
      </c>
      <c r="J1696" s="135">
        <v>45906</v>
      </c>
      <c r="K1696" s="102">
        <v>130</v>
      </c>
      <c r="L1696" s="102">
        <v>130</v>
      </c>
      <c r="M1696" s="102">
        <v>222.5</v>
      </c>
      <c r="N1696" s="102">
        <v>0</v>
      </c>
      <c r="O1696" s="102">
        <v>0</v>
      </c>
      <c r="P1696" s="102">
        <v>28925</v>
      </c>
      <c r="Q1696" s="102" t="str">
        <v>Confirmed</v>
      </c>
      <c r="R1696" s="102" t="str">
        <v>On Review</v>
      </c>
      <c r="S1696" s="102" t="str">
        <v>SSH</v>
      </c>
      <c r="T1696" s="102" t="str">
        <v>VRN</v>
      </c>
      <c r="U1696" s="102" t="str">
        <v>VRN</v>
      </c>
      <c r="V1696" s="102">
        <v>6</v>
      </c>
      <c r="W1696" s="102">
        <v>157</v>
      </c>
      <c r="X1696" s="102" t="str">
        <v>S25-04</v>
      </c>
      <c r="Y1696" s="102">
        <v>218</v>
      </c>
      <c r="Z1696" s="102">
        <v>218</v>
      </c>
      <c r="AA1696" s="102">
        <v>0</v>
      </c>
      <c r="AB1696" s="13" t="str">
        <v>S25</v>
      </c>
    </row>
    <row r="1697" spans="1:28" x14ac:dyDescent="0.25">
      <c r="A1697" s="103">
        <v>45749</v>
      </c>
      <c r="B1697" s="102" t="str">
        <v>Veratour</v>
      </c>
      <c r="C1697" s="102" t="str">
        <v>Tour Operator</v>
      </c>
      <c r="D1697" s="102" t="str">
        <v/>
      </c>
      <c r="E1697" s="102" t="str">
        <v/>
      </c>
      <c r="F1697" s="102" t="str">
        <v>RT</v>
      </c>
      <c r="G1697" s="102" t="str">
        <v>Inbound</v>
      </c>
      <c r="H1697" s="102" t="str">
        <v>UJ6001</v>
      </c>
      <c r="I1697" s="103" t="str">
        <v>SSH-VRN</v>
      </c>
      <c r="J1697" s="135">
        <v>45913</v>
      </c>
      <c r="K1697" s="102">
        <v>130</v>
      </c>
      <c r="L1697" s="102">
        <v>130</v>
      </c>
      <c r="M1697" s="102">
        <v>222.5</v>
      </c>
      <c r="N1697" s="102">
        <v>0</v>
      </c>
      <c r="O1697" s="102">
        <v>0</v>
      </c>
      <c r="P1697" s="102">
        <v>28925</v>
      </c>
      <c r="Q1697" s="102" t="str">
        <v>Confirmed</v>
      </c>
      <c r="R1697" s="102" t="str">
        <v>On Review</v>
      </c>
      <c r="S1697" s="102" t="str">
        <v>SSH</v>
      </c>
      <c r="T1697" s="102" t="str">
        <v>VRN</v>
      </c>
      <c r="U1697" s="102" t="str">
        <v>VRN</v>
      </c>
      <c r="V1697" s="102">
        <v>6</v>
      </c>
      <c r="W1697" s="102">
        <v>164</v>
      </c>
      <c r="X1697" s="102" t="str">
        <v>S25-04</v>
      </c>
      <c r="Y1697" s="102">
        <v>218</v>
      </c>
      <c r="Z1697" s="102">
        <v>190</v>
      </c>
      <c r="AA1697" s="102">
        <v>28</v>
      </c>
      <c r="AB1697" s="13" t="str">
        <v>S25</v>
      </c>
    </row>
    <row r="1698" spans="1:28" x14ac:dyDescent="0.25">
      <c r="A1698" s="103">
        <v>45744</v>
      </c>
      <c r="B1698" s="102" t="str">
        <v>EuroAirlines</v>
      </c>
      <c r="C1698" s="102" t="str">
        <v>Distributor</v>
      </c>
      <c r="D1698" s="102" t="str">
        <v>AMADEUS</v>
      </c>
      <c r="E1698" s="102" t="str">
        <v>11LN9R</v>
      </c>
      <c r="F1698" s="102" t="str">
        <v>OW</v>
      </c>
      <c r="G1698" s="102" t="str">
        <v>Outbound</v>
      </c>
      <c r="H1698" s="102" t="str">
        <v>4S6015</v>
      </c>
      <c r="I1698" s="103" t="str">
        <v>SSH-VRN</v>
      </c>
      <c r="J1698" s="135">
        <v>45780</v>
      </c>
      <c r="K1698" s="102">
        <v>1</v>
      </c>
      <c r="L1698" s="102">
        <v>1</v>
      </c>
      <c r="M1698" s="102">
        <v>130</v>
      </c>
      <c r="N1698" s="102">
        <v>37.43</v>
      </c>
      <c r="O1698" s="102">
        <v>40</v>
      </c>
      <c r="P1698" s="102">
        <v>207.43</v>
      </c>
      <c r="Q1698" s="102" t="str">
        <v>Confirmed</v>
      </c>
      <c r="R1698" s="102" t="str">
        <v>Closed Deal</v>
      </c>
      <c r="S1698" s="102" t="str">
        <v>SSH</v>
      </c>
      <c r="T1698" s="102" t="str">
        <v>VRN</v>
      </c>
      <c r="U1698" s="102" t="str">
        <v>VRN</v>
      </c>
      <c r="V1698" s="102">
        <v>6</v>
      </c>
      <c r="W1698" s="102">
        <v>36</v>
      </c>
      <c r="X1698" s="102" t="str">
        <v>E25-05B</v>
      </c>
      <c r="Y1698" s="102">
        <v>186</v>
      </c>
      <c r="Z1698" s="102">
        <v>182</v>
      </c>
      <c r="AA1698" s="102">
        <v>4</v>
      </c>
      <c r="AB1698" s="13" t="str">
        <v>E25</v>
      </c>
    </row>
    <row r="1699" spans="1:28" x14ac:dyDescent="0.25">
      <c r="A1699" s="103">
        <v>45744</v>
      </c>
      <c r="B1699" s="102" t="str">
        <v>EuroAirlines</v>
      </c>
      <c r="C1699" s="102" t="str">
        <v>Distributor</v>
      </c>
      <c r="D1699" s="102" t="str">
        <v>AMADEUS</v>
      </c>
      <c r="E1699" s="102" t="str">
        <v>11LN55</v>
      </c>
      <c r="F1699" s="102" t="str">
        <v>OW</v>
      </c>
      <c r="G1699" s="102" t="str">
        <v>Outbound</v>
      </c>
      <c r="H1699" s="102" t="str">
        <v>4S6018</v>
      </c>
      <c r="I1699" s="103" t="str">
        <v>NAP-SSH</v>
      </c>
      <c r="J1699" s="135">
        <v>45772</v>
      </c>
      <c r="K1699" s="102">
        <v>1</v>
      </c>
      <c r="L1699" s="102">
        <v>1</v>
      </c>
      <c r="M1699" s="102">
        <v>200</v>
      </c>
      <c r="N1699" s="102">
        <v>34.04</v>
      </c>
      <c r="O1699" s="102">
        <v>40</v>
      </c>
      <c r="P1699" s="102">
        <v>274.04000000000002</v>
      </c>
      <c r="Q1699" s="102" t="str">
        <v>Confirmed</v>
      </c>
      <c r="R1699" s="102" t="str">
        <v>Closed Deal</v>
      </c>
      <c r="S1699" s="102" t="str">
        <v>NAP</v>
      </c>
      <c r="T1699" s="102" t="str">
        <v>SSH</v>
      </c>
      <c r="U1699" s="102" t="str">
        <v>NAP</v>
      </c>
      <c r="V1699" s="102">
        <v>5</v>
      </c>
      <c r="W1699" s="102">
        <v>28</v>
      </c>
      <c r="X1699" s="102" t="str">
        <v>E25-08</v>
      </c>
      <c r="Y1699" s="102">
        <v>186</v>
      </c>
      <c r="Z1699" s="102">
        <v>184</v>
      </c>
      <c r="AA1699" s="102">
        <v>2</v>
      </c>
      <c r="AB1699" s="13" t="str">
        <v>E25</v>
      </c>
    </row>
    <row r="1700" spans="1:28" x14ac:dyDescent="0.25">
      <c r="A1700" s="103">
        <v>45744</v>
      </c>
      <c r="B1700" s="102" t="str">
        <v>EuroAirlines</v>
      </c>
      <c r="C1700" s="102" t="str">
        <v>Distributor</v>
      </c>
      <c r="D1700" s="102" t="str">
        <v>AMADEUS</v>
      </c>
      <c r="E1700" s="102" t="str">
        <v>11LN6N</v>
      </c>
      <c r="F1700" s="102" t="str">
        <v>OW</v>
      </c>
      <c r="G1700" s="102" t="str">
        <v>Outbound</v>
      </c>
      <c r="H1700" s="102" t="str">
        <v>4S6015</v>
      </c>
      <c r="I1700" s="103" t="str">
        <v>SSH-VRN</v>
      </c>
      <c r="J1700" s="135">
        <v>45780</v>
      </c>
      <c r="K1700" s="102">
        <v>0</v>
      </c>
      <c r="L1700" s="102">
        <v>0</v>
      </c>
      <c r="M1700" s="102">
        <v>13</v>
      </c>
      <c r="N1700" s="102">
        <v>37.43</v>
      </c>
      <c r="O1700" s="102">
        <v>40</v>
      </c>
      <c r="P1700" s="102">
        <v>90.43</v>
      </c>
      <c r="Q1700" s="102" t="str">
        <v>Confirmed</v>
      </c>
      <c r="R1700" s="102" t="str">
        <v>Closed Deal</v>
      </c>
      <c r="S1700" s="102" t="str">
        <v>SSH</v>
      </c>
      <c r="T1700" s="102" t="str">
        <v>VRN</v>
      </c>
      <c r="U1700" s="102" t="str">
        <v>VRN</v>
      </c>
      <c r="V1700" s="102">
        <v>6</v>
      </c>
      <c r="W1700" s="102">
        <v>36</v>
      </c>
      <c r="X1700" s="102" t="str">
        <v>E25-05B</v>
      </c>
      <c r="Y1700" s="102">
        <v>186</v>
      </c>
      <c r="Z1700" s="102">
        <v>182</v>
      </c>
      <c r="AA1700" s="102">
        <v>4</v>
      </c>
      <c r="AB1700" s="13" t="str">
        <v>E25</v>
      </c>
    </row>
    <row r="1701" spans="1:28" x14ac:dyDescent="0.25">
      <c r="A1701" s="103">
        <v>45744</v>
      </c>
      <c r="B1701" s="102" t="str">
        <v>EuroAirlines</v>
      </c>
      <c r="C1701" s="102" t="str">
        <v>Distributor</v>
      </c>
      <c r="D1701" s="102" t="str">
        <v>AMADEUS</v>
      </c>
      <c r="E1701" s="102" t="str">
        <v>11LN6N</v>
      </c>
      <c r="F1701" s="102" t="str">
        <v>OW</v>
      </c>
      <c r="G1701" s="102" t="str">
        <v>Outbound</v>
      </c>
      <c r="H1701" s="102" t="str">
        <v>4S6015</v>
      </c>
      <c r="I1701" s="103" t="str">
        <v>SSH-VRN</v>
      </c>
      <c r="J1701" s="135">
        <v>45780</v>
      </c>
      <c r="K1701" s="102">
        <v>1</v>
      </c>
      <c r="L1701" s="102">
        <v>1</v>
      </c>
      <c r="M1701" s="102">
        <v>130</v>
      </c>
      <c r="N1701" s="102">
        <v>37.43</v>
      </c>
      <c r="O1701" s="102">
        <v>40</v>
      </c>
      <c r="P1701" s="102">
        <v>207.43</v>
      </c>
      <c r="Q1701" s="102" t="str">
        <v>Confirmed</v>
      </c>
      <c r="R1701" s="102" t="str">
        <v>Closed Deal</v>
      </c>
      <c r="S1701" s="102" t="str">
        <v>SSH</v>
      </c>
      <c r="T1701" s="102" t="str">
        <v>VRN</v>
      </c>
      <c r="U1701" s="102" t="str">
        <v>VRN</v>
      </c>
      <c r="V1701" s="102">
        <v>6</v>
      </c>
      <c r="W1701" s="102">
        <v>36</v>
      </c>
      <c r="X1701" s="102" t="str">
        <v>E25-05B</v>
      </c>
      <c r="Y1701" s="102">
        <v>186</v>
      </c>
      <c r="Z1701" s="102">
        <v>182</v>
      </c>
      <c r="AA1701" s="102">
        <v>4</v>
      </c>
      <c r="AB1701" s="13" t="str">
        <v>E25</v>
      </c>
    </row>
    <row r="1702" spans="1:28" x14ac:dyDescent="0.25">
      <c r="A1702" s="103">
        <v>45744</v>
      </c>
      <c r="B1702" s="102" t="str">
        <v>EuroAirlines</v>
      </c>
      <c r="C1702" s="102" t="str">
        <v>Distributor</v>
      </c>
      <c r="D1702" s="102" t="str">
        <v>AMADEUS</v>
      </c>
      <c r="E1702" s="102" t="str">
        <v>11LN9R</v>
      </c>
      <c r="F1702" s="102" t="str">
        <v>OW</v>
      </c>
      <c r="G1702" s="102" t="str">
        <v>Outbound</v>
      </c>
      <c r="H1702" s="102" t="str">
        <v>4S6015</v>
      </c>
      <c r="I1702" s="103" t="str">
        <v>SSH-VRN</v>
      </c>
      <c r="J1702" s="135">
        <v>45780</v>
      </c>
      <c r="K1702" s="102">
        <v>1</v>
      </c>
      <c r="L1702" s="102">
        <v>1</v>
      </c>
      <c r="M1702" s="102">
        <v>130</v>
      </c>
      <c r="N1702" s="102">
        <v>37.43</v>
      </c>
      <c r="O1702" s="102">
        <v>40</v>
      </c>
      <c r="P1702" s="102">
        <v>207.43</v>
      </c>
      <c r="Q1702" s="102" t="str">
        <v>Confirmed</v>
      </c>
      <c r="R1702" s="102" t="str">
        <v>Closed Deal</v>
      </c>
      <c r="S1702" s="102" t="str">
        <v>SSH</v>
      </c>
      <c r="T1702" s="102" t="str">
        <v>VRN</v>
      </c>
      <c r="U1702" s="102" t="str">
        <v>VRN</v>
      </c>
      <c r="V1702" s="102">
        <v>6</v>
      </c>
      <c r="W1702" s="102">
        <v>36</v>
      </c>
      <c r="X1702" s="102" t="str">
        <v>E25-05B</v>
      </c>
      <c r="Y1702" s="102">
        <v>186</v>
      </c>
      <c r="Z1702" s="102">
        <v>182</v>
      </c>
      <c r="AA1702" s="102">
        <v>4</v>
      </c>
      <c r="AB1702" s="13" t="str">
        <v>E25</v>
      </c>
    </row>
    <row r="1703" spans="1:28" x14ac:dyDescent="0.25">
      <c r="A1703" s="103">
        <v>45744</v>
      </c>
      <c r="B1703" s="102" t="str">
        <v>EuroAirlines</v>
      </c>
      <c r="C1703" s="102" t="str">
        <v>Distributor</v>
      </c>
      <c r="D1703" s="102" t="str">
        <v>AMADEUS</v>
      </c>
      <c r="E1703" s="102" t="str">
        <v>11LN6N</v>
      </c>
      <c r="F1703" s="102" t="str">
        <v>OW</v>
      </c>
      <c r="G1703" s="102" t="str">
        <v>Outbound</v>
      </c>
      <c r="H1703" s="102" t="str">
        <v>4S6015</v>
      </c>
      <c r="I1703" s="103" t="str">
        <v>SSH-VRN</v>
      </c>
      <c r="J1703" s="135">
        <v>45780</v>
      </c>
      <c r="K1703" s="102">
        <v>1</v>
      </c>
      <c r="L1703" s="102">
        <v>1</v>
      </c>
      <c r="M1703" s="102">
        <v>130</v>
      </c>
      <c r="N1703" s="102">
        <v>37.43</v>
      </c>
      <c r="O1703" s="102">
        <v>40</v>
      </c>
      <c r="P1703" s="102">
        <v>207.43</v>
      </c>
      <c r="Q1703" s="102" t="str">
        <v>Confirmed</v>
      </c>
      <c r="R1703" s="102" t="str">
        <v>Closed Deal</v>
      </c>
      <c r="S1703" s="102" t="str">
        <v>SSH</v>
      </c>
      <c r="T1703" s="102" t="str">
        <v>VRN</v>
      </c>
      <c r="U1703" s="102" t="str">
        <v>VRN</v>
      </c>
      <c r="V1703" s="102">
        <v>6</v>
      </c>
      <c r="W1703" s="102">
        <v>36</v>
      </c>
      <c r="X1703" s="102" t="str">
        <v>E25-05B</v>
      </c>
      <c r="Y1703" s="102">
        <v>186</v>
      </c>
      <c r="Z1703" s="102">
        <v>182</v>
      </c>
      <c r="AA1703" s="102">
        <v>4</v>
      </c>
      <c r="AB1703" s="13" t="str">
        <v>E25</v>
      </c>
    </row>
    <row r="1704" spans="1:28" x14ac:dyDescent="0.25">
      <c r="A1704" s="103">
        <v>45744</v>
      </c>
      <c r="B1704" s="102" t="str">
        <v>EuroAirlines</v>
      </c>
      <c r="C1704" s="102" t="str">
        <v>Distributor</v>
      </c>
      <c r="D1704" s="102" t="str">
        <v>AMADEUS</v>
      </c>
      <c r="E1704" s="102" t="str">
        <v>11LN9P</v>
      </c>
      <c r="F1704" s="102" t="str">
        <v>OW</v>
      </c>
      <c r="G1704" s="102" t="str">
        <v>Outbound</v>
      </c>
      <c r="H1704" s="102" t="str">
        <v>4S6006</v>
      </c>
      <c r="I1704" s="103" t="str">
        <v>FCO-SSH</v>
      </c>
      <c r="J1704" s="135">
        <v>45877</v>
      </c>
      <c r="K1704" s="102">
        <v>1</v>
      </c>
      <c r="L1704" s="102">
        <v>1</v>
      </c>
      <c r="M1704" s="102">
        <v>270</v>
      </c>
      <c r="N1704" s="102">
        <v>40.69</v>
      </c>
      <c r="O1704" s="102">
        <v>40</v>
      </c>
      <c r="P1704" s="102">
        <v>350.69</v>
      </c>
      <c r="Q1704" s="102" t="str">
        <v>Confirmed</v>
      </c>
      <c r="R1704" s="102" t="str">
        <v>Closed Deal</v>
      </c>
      <c r="S1704" s="102" t="str">
        <v>FCO</v>
      </c>
      <c r="T1704" s="102" t="str">
        <v>SSH</v>
      </c>
      <c r="U1704" s="102" t="str">
        <v>FCO</v>
      </c>
      <c r="V1704" s="102">
        <v>5</v>
      </c>
      <c r="W1704" s="102">
        <v>133</v>
      </c>
      <c r="X1704" s="102" t="str">
        <v>S25-15</v>
      </c>
      <c r="Y1704" s="102">
        <v>186</v>
      </c>
      <c r="Z1704" s="102">
        <v>90</v>
      </c>
      <c r="AA1704" s="102">
        <v>96</v>
      </c>
      <c r="AB1704" s="13" t="str">
        <v>S25</v>
      </c>
    </row>
    <row r="1705" spans="1:28" x14ac:dyDescent="0.25">
      <c r="A1705" s="103">
        <v>45744</v>
      </c>
      <c r="B1705" s="102" t="str">
        <v>EuroAirlines</v>
      </c>
      <c r="C1705" s="102" t="str">
        <v>Distributor</v>
      </c>
      <c r="D1705" s="102" t="str">
        <v>AMADEUS</v>
      </c>
      <c r="E1705" s="102" t="str">
        <v>11LN9P</v>
      </c>
      <c r="F1705" s="102" t="str">
        <v>OW</v>
      </c>
      <c r="G1705" s="102" t="str">
        <v>Outbound</v>
      </c>
      <c r="H1705" s="102" t="str">
        <v>4S6006</v>
      </c>
      <c r="I1705" s="103" t="str">
        <v>FCO-SSH</v>
      </c>
      <c r="J1705" s="135">
        <v>45877</v>
      </c>
      <c r="K1705" s="102">
        <v>1</v>
      </c>
      <c r="L1705" s="102">
        <v>1</v>
      </c>
      <c r="M1705" s="102">
        <v>270</v>
      </c>
      <c r="N1705" s="102">
        <v>40.69</v>
      </c>
      <c r="O1705" s="102">
        <v>40</v>
      </c>
      <c r="P1705" s="102">
        <v>350.69</v>
      </c>
      <c r="Q1705" s="102" t="str">
        <v>Confirmed</v>
      </c>
      <c r="R1705" s="102" t="str">
        <v>Closed Deal</v>
      </c>
      <c r="S1705" s="102" t="str">
        <v>FCO</v>
      </c>
      <c r="T1705" s="102" t="str">
        <v>SSH</v>
      </c>
      <c r="U1705" s="102" t="str">
        <v>FCO</v>
      </c>
      <c r="V1705" s="102">
        <v>5</v>
      </c>
      <c r="W1705" s="102">
        <v>133</v>
      </c>
      <c r="X1705" s="102" t="str">
        <v>S25-15</v>
      </c>
      <c r="Y1705" s="102">
        <v>186</v>
      </c>
      <c r="Z1705" s="102">
        <v>90</v>
      </c>
      <c r="AA1705" s="102">
        <v>96</v>
      </c>
      <c r="AB1705" s="13" t="str">
        <v>S25</v>
      </c>
    </row>
    <row r="1706" spans="1:28" x14ac:dyDescent="0.25">
      <c r="A1706" s="103">
        <v>45744</v>
      </c>
      <c r="B1706" s="102" t="str">
        <v>EuroAirlines</v>
      </c>
      <c r="C1706" s="102" t="str">
        <v>Distributor</v>
      </c>
      <c r="D1706" s="102" t="str">
        <v>AMADEUS</v>
      </c>
      <c r="E1706" s="102" t="str">
        <v>11LN55</v>
      </c>
      <c r="F1706" s="102" t="str">
        <v>OW</v>
      </c>
      <c r="G1706" s="102" t="str">
        <v>Outbound</v>
      </c>
      <c r="H1706" s="102" t="str">
        <v>4S6018</v>
      </c>
      <c r="I1706" s="103" t="str">
        <v>NAP-SSH</v>
      </c>
      <c r="J1706" s="135">
        <v>45772</v>
      </c>
      <c r="K1706" s="102">
        <v>1</v>
      </c>
      <c r="L1706" s="102">
        <v>1</v>
      </c>
      <c r="M1706" s="102">
        <v>200</v>
      </c>
      <c r="N1706" s="102">
        <v>34.04</v>
      </c>
      <c r="O1706" s="102">
        <v>40</v>
      </c>
      <c r="P1706" s="102">
        <v>274.04000000000002</v>
      </c>
      <c r="Q1706" s="102" t="str">
        <v>Confirmed</v>
      </c>
      <c r="R1706" s="102" t="str">
        <v>Closed Deal</v>
      </c>
      <c r="S1706" s="102" t="str">
        <v>NAP</v>
      </c>
      <c r="T1706" s="102" t="str">
        <v>SSH</v>
      </c>
      <c r="U1706" s="102" t="str">
        <v>NAP</v>
      </c>
      <c r="V1706" s="102">
        <v>5</v>
      </c>
      <c r="W1706" s="102">
        <v>28</v>
      </c>
      <c r="X1706" s="102" t="str">
        <v>E25-08</v>
      </c>
      <c r="Y1706" s="102">
        <v>186</v>
      </c>
      <c r="Z1706" s="102">
        <v>184</v>
      </c>
      <c r="AA1706" s="102">
        <v>2</v>
      </c>
      <c r="AB1706" s="13" t="str">
        <v>E25</v>
      </c>
    </row>
    <row r="1707" spans="1:28" x14ac:dyDescent="0.25">
      <c r="A1707" s="103">
        <v>45744</v>
      </c>
      <c r="B1707" s="102" t="str">
        <v>EuroAirlines</v>
      </c>
      <c r="C1707" s="102" t="str">
        <v>Distributor</v>
      </c>
      <c r="D1707" s="102" t="str">
        <v>AMADEUS</v>
      </c>
      <c r="E1707" s="102" t="str">
        <v>11LN9R</v>
      </c>
      <c r="F1707" s="102" t="str">
        <v>OW</v>
      </c>
      <c r="G1707" s="102" t="str">
        <v>Outbound</v>
      </c>
      <c r="H1707" s="102" t="str">
        <v>4S6015</v>
      </c>
      <c r="I1707" s="103" t="str">
        <v>SSH-VRN</v>
      </c>
      <c r="J1707" s="135">
        <v>45780</v>
      </c>
      <c r="K1707" s="102">
        <v>1</v>
      </c>
      <c r="L1707" s="102">
        <v>1</v>
      </c>
      <c r="M1707" s="102">
        <v>130</v>
      </c>
      <c r="N1707" s="102">
        <v>37.43</v>
      </c>
      <c r="O1707" s="102">
        <v>40</v>
      </c>
      <c r="P1707" s="102">
        <v>207.43</v>
      </c>
      <c r="Q1707" s="102" t="str">
        <v>Confirmed</v>
      </c>
      <c r="R1707" s="102" t="str">
        <v>Closed Deal</v>
      </c>
      <c r="S1707" s="102" t="str">
        <v>SSH</v>
      </c>
      <c r="T1707" s="102" t="str">
        <v>VRN</v>
      </c>
      <c r="U1707" s="102" t="str">
        <v>VRN</v>
      </c>
      <c r="V1707" s="102">
        <v>6</v>
      </c>
      <c r="W1707" s="102">
        <v>36</v>
      </c>
      <c r="X1707" s="102" t="str">
        <v>E25-05B</v>
      </c>
      <c r="Y1707" s="102">
        <v>186</v>
      </c>
      <c r="Z1707" s="102">
        <v>182</v>
      </c>
      <c r="AA1707" s="102">
        <v>4</v>
      </c>
      <c r="AB1707" s="13" t="str">
        <v>E25</v>
      </c>
    </row>
    <row r="1708" spans="1:28" x14ac:dyDescent="0.25">
      <c r="A1708" s="103">
        <v>45745</v>
      </c>
      <c r="B1708" s="102" t="str">
        <v>EuroAirlines</v>
      </c>
      <c r="C1708" s="102" t="str">
        <v>Distributor</v>
      </c>
      <c r="D1708" s="102" t="str">
        <v>AMADEUS</v>
      </c>
      <c r="E1708" s="102" t="str">
        <v>11LNEK</v>
      </c>
      <c r="F1708" s="102" t="str">
        <v>OW</v>
      </c>
      <c r="G1708" s="102" t="str">
        <v>Outbound</v>
      </c>
      <c r="H1708" s="102" t="str">
        <v>4S6016</v>
      </c>
      <c r="I1708" s="103" t="str">
        <v>VRN-SSH</v>
      </c>
      <c r="J1708" s="135">
        <v>45773</v>
      </c>
      <c r="K1708" s="102">
        <v>1</v>
      </c>
      <c r="L1708" s="102">
        <v>1</v>
      </c>
      <c r="M1708" s="102">
        <v>130</v>
      </c>
      <c r="N1708" s="102">
        <v>23.04</v>
      </c>
      <c r="O1708" s="102">
        <v>40</v>
      </c>
      <c r="P1708" s="102">
        <v>193.04</v>
      </c>
      <c r="Q1708" s="102" t="str">
        <v>Confirmed</v>
      </c>
      <c r="R1708" s="102" t="str">
        <v>Closed Deal</v>
      </c>
      <c r="S1708" s="102" t="str">
        <v>VRN</v>
      </c>
      <c r="T1708" s="102" t="str">
        <v>SSH</v>
      </c>
      <c r="U1708" s="102" t="str">
        <v>VRN</v>
      </c>
      <c r="V1708" s="102">
        <v>6</v>
      </c>
      <c r="W1708" s="102">
        <v>28</v>
      </c>
      <c r="X1708" s="102" t="str">
        <v>E25-05B</v>
      </c>
      <c r="Y1708" s="102">
        <v>186</v>
      </c>
      <c r="Z1708" s="102">
        <v>148</v>
      </c>
      <c r="AA1708" s="102">
        <v>38</v>
      </c>
      <c r="AB1708" s="13" t="str">
        <v>E25</v>
      </c>
    </row>
    <row r="1709" spans="1:28" x14ac:dyDescent="0.25">
      <c r="A1709" s="103">
        <v>45746</v>
      </c>
      <c r="B1709" s="102" t="str">
        <v>EuroAirlines</v>
      </c>
      <c r="C1709" s="102" t="str">
        <v>Distributor</v>
      </c>
      <c r="D1709" s="102" t="str">
        <v>AMADEUS</v>
      </c>
      <c r="E1709" s="102" t="str">
        <v>11LNG4</v>
      </c>
      <c r="F1709" s="102" t="str">
        <v>OW</v>
      </c>
      <c r="G1709" s="102" t="str">
        <v>Outbound</v>
      </c>
      <c r="H1709" s="102" t="str">
        <v>4S6015</v>
      </c>
      <c r="I1709" s="103" t="str">
        <v>SSH-VRN</v>
      </c>
      <c r="J1709" s="135">
        <v>45780</v>
      </c>
      <c r="K1709" s="102">
        <v>1</v>
      </c>
      <c r="L1709" s="102">
        <v>1</v>
      </c>
      <c r="M1709" s="102">
        <v>130</v>
      </c>
      <c r="N1709" s="102">
        <v>37.43</v>
      </c>
      <c r="O1709" s="102">
        <v>40</v>
      </c>
      <c r="P1709" s="102">
        <v>207.43</v>
      </c>
      <c r="Q1709" s="102" t="str">
        <v>Confirmed</v>
      </c>
      <c r="R1709" s="102" t="str">
        <v>Closed Deal</v>
      </c>
      <c r="S1709" s="102" t="str">
        <v>SSH</v>
      </c>
      <c r="T1709" s="102" t="str">
        <v>VRN</v>
      </c>
      <c r="U1709" s="102" t="str">
        <v>VRN</v>
      </c>
      <c r="V1709" s="102">
        <v>6</v>
      </c>
      <c r="W1709" s="102">
        <v>34</v>
      </c>
      <c r="X1709" s="102" t="str">
        <v>E25-05B</v>
      </c>
      <c r="Y1709" s="102">
        <v>186</v>
      </c>
      <c r="Z1709" s="102">
        <v>182</v>
      </c>
      <c r="AA1709" s="102">
        <v>4</v>
      </c>
      <c r="AB1709" s="13" t="str">
        <v>E25</v>
      </c>
    </row>
    <row r="1710" spans="1:28" x14ac:dyDescent="0.25">
      <c r="A1710" s="103">
        <v>45746</v>
      </c>
      <c r="B1710" s="102" t="str">
        <v>EuroAirlines</v>
      </c>
      <c r="C1710" s="102" t="str">
        <v>Distributor</v>
      </c>
      <c r="D1710" s="102" t="str">
        <v>AMADEUS</v>
      </c>
      <c r="E1710" s="102" t="str">
        <v>11LNG4</v>
      </c>
      <c r="F1710" s="102" t="str">
        <v>OW</v>
      </c>
      <c r="G1710" s="102" t="str">
        <v>Outbound</v>
      </c>
      <c r="H1710" s="102" t="str">
        <v>4S6015</v>
      </c>
      <c r="I1710" s="103" t="str">
        <v>SSH-VRN</v>
      </c>
      <c r="J1710" s="135">
        <v>45780</v>
      </c>
      <c r="K1710" s="102">
        <v>1</v>
      </c>
      <c r="L1710" s="102">
        <v>1</v>
      </c>
      <c r="M1710" s="102">
        <v>130</v>
      </c>
      <c r="N1710" s="102">
        <v>37.43</v>
      </c>
      <c r="O1710" s="102">
        <v>40</v>
      </c>
      <c r="P1710" s="102">
        <v>207.43</v>
      </c>
      <c r="Q1710" s="102" t="str">
        <v>Confirmed</v>
      </c>
      <c r="R1710" s="102" t="str">
        <v>Closed Deal</v>
      </c>
      <c r="S1710" s="102" t="str">
        <v>SSH</v>
      </c>
      <c r="T1710" s="102" t="str">
        <v>VRN</v>
      </c>
      <c r="U1710" s="102" t="str">
        <v>VRN</v>
      </c>
      <c r="V1710" s="102">
        <v>6</v>
      </c>
      <c r="W1710" s="102">
        <v>34</v>
      </c>
      <c r="X1710" s="102" t="str">
        <v>E25-05B</v>
      </c>
      <c r="Y1710" s="102">
        <v>186</v>
      </c>
      <c r="Z1710" s="102">
        <v>182</v>
      </c>
      <c r="AA1710" s="102">
        <v>4</v>
      </c>
      <c r="AB1710" s="13" t="str">
        <v>E25</v>
      </c>
    </row>
    <row r="1711" spans="1:28" x14ac:dyDescent="0.25">
      <c r="A1711" s="103">
        <v>45747</v>
      </c>
      <c r="B1711" s="102" t="str">
        <v>EuroAirlines</v>
      </c>
      <c r="C1711" s="102" t="str">
        <v>Distributor</v>
      </c>
      <c r="D1711" s="102" t="str">
        <v>AMADEUS</v>
      </c>
      <c r="E1711" s="102" t="str">
        <v>11LNPA</v>
      </c>
      <c r="F1711" s="102" t="str">
        <v>OW</v>
      </c>
      <c r="G1711" s="102" t="str">
        <v>Outbound</v>
      </c>
      <c r="H1711" s="102" t="str">
        <v>4S6016</v>
      </c>
      <c r="I1711" s="103" t="str">
        <v>VRN-SSH</v>
      </c>
      <c r="J1711" s="135">
        <v>45766</v>
      </c>
      <c r="K1711" s="102">
        <v>1</v>
      </c>
      <c r="L1711" s="102">
        <v>1</v>
      </c>
      <c r="M1711" s="102">
        <v>340</v>
      </c>
      <c r="N1711" s="102">
        <v>23.04</v>
      </c>
      <c r="O1711" s="102">
        <v>30</v>
      </c>
      <c r="P1711" s="102">
        <v>393.04</v>
      </c>
      <c r="Q1711" s="102" t="str">
        <v>Confirmed</v>
      </c>
      <c r="R1711" s="102" t="str">
        <v>Closed Deal</v>
      </c>
      <c r="S1711" s="102" t="str">
        <v>VRN</v>
      </c>
      <c r="T1711" s="102" t="str">
        <v>SSH</v>
      </c>
      <c r="U1711" s="102" t="str">
        <v>VRN</v>
      </c>
      <c r="V1711" s="102">
        <v>6</v>
      </c>
      <c r="W1711" s="102">
        <v>19</v>
      </c>
      <c r="X1711" s="102" t="str">
        <v>E25-05B</v>
      </c>
      <c r="Y1711" s="102">
        <v>186</v>
      </c>
      <c r="Z1711" s="102">
        <v>185</v>
      </c>
      <c r="AA1711" s="102">
        <v>1</v>
      </c>
      <c r="AB1711" s="13" t="str">
        <v>E25</v>
      </c>
    </row>
    <row r="1712" spans="1:28" x14ac:dyDescent="0.25">
      <c r="A1712" s="103">
        <v>45745</v>
      </c>
      <c r="B1712" s="102" t="str">
        <v>GO7</v>
      </c>
      <c r="C1712" s="102" t="str">
        <v>Distributor</v>
      </c>
      <c r="D1712" s="102" t="str">
        <v>Website IBE</v>
      </c>
      <c r="E1712" s="102" t="str">
        <v>XFTU2W</v>
      </c>
      <c r="F1712" s="102" t="str">
        <v>OW</v>
      </c>
      <c r="G1712" s="102" t="str">
        <v>Outbound</v>
      </c>
      <c r="H1712" s="102" t="str">
        <v>4S6004</v>
      </c>
      <c r="I1712" s="103" t="str">
        <v>BRI-SSH</v>
      </c>
      <c r="J1712" s="135">
        <v>45773</v>
      </c>
      <c r="K1712" s="102">
        <v>1</v>
      </c>
      <c r="L1712" s="102">
        <v>1</v>
      </c>
      <c r="M1712" s="102">
        <v>130</v>
      </c>
      <c r="N1712" s="102">
        <v>19.350000000000001</v>
      </c>
      <c r="O1712" s="102">
        <v>53</v>
      </c>
      <c r="P1712" s="102">
        <v>202.35</v>
      </c>
      <c r="Q1712" s="102" t="str">
        <v>Confirmed</v>
      </c>
      <c r="R1712" s="102" t="str">
        <v>Closed Deal</v>
      </c>
      <c r="S1712" s="102" t="str">
        <v>BRI</v>
      </c>
      <c r="T1712" s="102" t="str">
        <v>SSH</v>
      </c>
      <c r="U1712" s="102" t="str">
        <v>BRI</v>
      </c>
      <c r="V1712" s="102">
        <v>6</v>
      </c>
      <c r="W1712" s="102">
        <v>28</v>
      </c>
      <c r="X1712" s="102" t="str">
        <v>E25-02B</v>
      </c>
      <c r="Y1712" s="102">
        <v>186</v>
      </c>
      <c r="Z1712" s="102">
        <v>167</v>
      </c>
      <c r="AA1712" s="102">
        <v>19</v>
      </c>
      <c r="AB1712" s="13" t="str">
        <v>E25</v>
      </c>
    </row>
    <row r="1713" spans="1:28" x14ac:dyDescent="0.25">
      <c r="A1713" s="103">
        <v>45745</v>
      </c>
      <c r="B1713" s="102" t="str">
        <v>GO7</v>
      </c>
      <c r="C1713" s="102" t="str">
        <v>Distributor</v>
      </c>
      <c r="D1713" s="102" t="str">
        <v>Website IBE</v>
      </c>
      <c r="E1713" s="102" t="str">
        <v>XFTU2W</v>
      </c>
      <c r="F1713" s="102" t="str">
        <v>OW</v>
      </c>
      <c r="G1713" s="102" t="str">
        <v>Outbound</v>
      </c>
      <c r="H1713" s="102" t="str">
        <v>4S6004</v>
      </c>
      <c r="I1713" s="103" t="str">
        <v>BRI-SSH</v>
      </c>
      <c r="J1713" s="135">
        <v>45773</v>
      </c>
      <c r="K1713" s="102">
        <v>1</v>
      </c>
      <c r="L1713" s="102">
        <v>1</v>
      </c>
      <c r="M1713" s="102">
        <v>130</v>
      </c>
      <c r="N1713" s="102">
        <v>19.350000000000001</v>
      </c>
      <c r="O1713" s="102">
        <v>53</v>
      </c>
      <c r="P1713" s="102">
        <v>202.35</v>
      </c>
      <c r="Q1713" s="102" t="str">
        <v>Confirmed</v>
      </c>
      <c r="R1713" s="102" t="str">
        <v>Closed Deal</v>
      </c>
      <c r="S1713" s="102" t="str">
        <v>BRI</v>
      </c>
      <c r="T1713" s="102" t="str">
        <v>SSH</v>
      </c>
      <c r="U1713" s="102" t="str">
        <v>BRI</v>
      </c>
      <c r="V1713" s="102">
        <v>6</v>
      </c>
      <c r="W1713" s="102">
        <v>28</v>
      </c>
      <c r="X1713" s="102" t="str">
        <v>E25-02B</v>
      </c>
      <c r="Y1713" s="102">
        <v>186</v>
      </c>
      <c r="Z1713" s="102">
        <v>167</v>
      </c>
      <c r="AA1713" s="102">
        <v>19</v>
      </c>
      <c r="AB1713" s="13" t="str">
        <v>E25</v>
      </c>
    </row>
    <row r="1714" spans="1:28" x14ac:dyDescent="0.25">
      <c r="A1714" s="103">
        <v>45749</v>
      </c>
      <c r="B1714" s="102" t="str">
        <v>FLR Charter</v>
      </c>
      <c r="C1714" s="102" t="str">
        <v>Tour Operator</v>
      </c>
      <c r="D1714" s="102" t="str">
        <v/>
      </c>
      <c r="E1714" s="102" t="str">
        <v/>
      </c>
      <c r="F1714" s="102" t="str">
        <v>RT</v>
      </c>
      <c r="G1714" s="102" t="str">
        <v>Outbound</v>
      </c>
      <c r="H1714" s="102" t="str">
        <v>UJ6002</v>
      </c>
      <c r="I1714" s="103" t="str">
        <v>VRN-SSH</v>
      </c>
      <c r="J1714" s="135">
        <v>45864</v>
      </c>
      <c r="K1714" s="102">
        <v>10</v>
      </c>
      <c r="L1714" s="102">
        <v>10</v>
      </c>
      <c r="M1714" s="102">
        <v>240</v>
      </c>
      <c r="N1714" s="102">
        <v>0</v>
      </c>
      <c r="O1714" s="102">
        <v>0</v>
      </c>
      <c r="P1714" s="102">
        <v>2400</v>
      </c>
      <c r="Q1714" s="102" t="str">
        <v>Confirmed</v>
      </c>
      <c r="R1714" s="102" t="str">
        <v>On Review</v>
      </c>
      <c r="S1714" s="102" t="str">
        <v>VRN</v>
      </c>
      <c r="T1714" s="102" t="str">
        <v>SSH</v>
      </c>
      <c r="U1714" s="102" t="str">
        <v>VRN</v>
      </c>
      <c r="V1714" s="102">
        <v>6</v>
      </c>
      <c r="W1714" s="102">
        <v>115</v>
      </c>
      <c r="X1714" s="102" t="str">
        <v>S25-04</v>
      </c>
      <c r="Y1714" s="102">
        <v>218</v>
      </c>
      <c r="Z1714" s="102">
        <v>225</v>
      </c>
      <c r="AA1714" s="102">
        <v>-7</v>
      </c>
      <c r="AB1714" s="13" t="str">
        <v>S25</v>
      </c>
    </row>
    <row r="1715" spans="1:28" x14ac:dyDescent="0.25">
      <c r="A1715" s="103">
        <v>45749</v>
      </c>
      <c r="B1715" s="102" t="str">
        <v>FLR Charter</v>
      </c>
      <c r="C1715" s="102" t="str">
        <v>Tour Operator</v>
      </c>
      <c r="D1715" s="102" t="str">
        <v/>
      </c>
      <c r="E1715" s="102" t="str">
        <v/>
      </c>
      <c r="F1715" s="102" t="str">
        <v>RT</v>
      </c>
      <c r="G1715" s="102" t="str">
        <v>Outbound</v>
      </c>
      <c r="H1715" s="102" t="str">
        <v>UJ6002</v>
      </c>
      <c r="I1715" s="103" t="str">
        <v>VRN-SSH</v>
      </c>
      <c r="J1715" s="135">
        <v>45871</v>
      </c>
      <c r="K1715" s="102">
        <v>10</v>
      </c>
      <c r="L1715" s="102">
        <v>10</v>
      </c>
      <c r="M1715" s="102">
        <v>240</v>
      </c>
      <c r="N1715" s="102">
        <v>0</v>
      </c>
      <c r="O1715" s="102">
        <v>0</v>
      </c>
      <c r="P1715" s="102">
        <v>2400</v>
      </c>
      <c r="Q1715" s="102" t="str">
        <v>Confirmed</v>
      </c>
      <c r="R1715" s="102" t="str">
        <v>On Review</v>
      </c>
      <c r="S1715" s="102" t="str">
        <v>VRN</v>
      </c>
      <c r="T1715" s="102" t="str">
        <v>SSH</v>
      </c>
      <c r="U1715" s="102" t="str">
        <v>VRN</v>
      </c>
      <c r="V1715" s="102">
        <v>6</v>
      </c>
      <c r="W1715" s="102">
        <v>122</v>
      </c>
      <c r="X1715" s="102" t="str">
        <v>S25-04</v>
      </c>
      <c r="Y1715" s="102">
        <v>218</v>
      </c>
      <c r="Z1715" s="102">
        <v>220</v>
      </c>
      <c r="AA1715" s="102">
        <v>-2</v>
      </c>
      <c r="AB1715" s="13" t="str">
        <v>S25</v>
      </c>
    </row>
    <row r="1716" spans="1:28" x14ac:dyDescent="0.25">
      <c r="A1716" s="103">
        <v>45749</v>
      </c>
      <c r="B1716" s="102" t="str">
        <v>FLR Charter</v>
      </c>
      <c r="C1716" s="102" t="str">
        <v>Tour Operator</v>
      </c>
      <c r="D1716" s="102" t="str">
        <v/>
      </c>
      <c r="E1716" s="102" t="str">
        <v/>
      </c>
      <c r="F1716" s="102" t="str">
        <v>RT</v>
      </c>
      <c r="G1716" s="102" t="str">
        <v>Outbound</v>
      </c>
      <c r="H1716" s="102" t="str">
        <v>UJ6002</v>
      </c>
      <c r="I1716" s="103" t="str">
        <v>VRN-SSH</v>
      </c>
      <c r="J1716" s="135">
        <v>45878</v>
      </c>
      <c r="K1716" s="102">
        <v>10</v>
      </c>
      <c r="L1716" s="102">
        <v>10</v>
      </c>
      <c r="M1716" s="102">
        <v>240</v>
      </c>
      <c r="N1716" s="102">
        <v>0</v>
      </c>
      <c r="O1716" s="102">
        <v>0</v>
      </c>
      <c r="P1716" s="102">
        <v>2400</v>
      </c>
      <c r="Q1716" s="102" t="str">
        <v>Confirmed</v>
      </c>
      <c r="R1716" s="102" t="str">
        <v>On Review</v>
      </c>
      <c r="S1716" s="102" t="str">
        <v>VRN</v>
      </c>
      <c r="T1716" s="102" t="str">
        <v>SSH</v>
      </c>
      <c r="U1716" s="102" t="str">
        <v>VRN</v>
      </c>
      <c r="V1716" s="102">
        <v>6</v>
      </c>
      <c r="W1716" s="102">
        <v>129</v>
      </c>
      <c r="X1716" s="102" t="str">
        <v>S25-04</v>
      </c>
      <c r="Y1716" s="102">
        <v>218</v>
      </c>
      <c r="Z1716" s="102">
        <v>230</v>
      </c>
      <c r="AA1716" s="102">
        <v>-12</v>
      </c>
      <c r="AB1716" s="13" t="str">
        <v>S25</v>
      </c>
    </row>
    <row r="1717" spans="1:28" x14ac:dyDescent="0.25">
      <c r="A1717" s="103">
        <v>45749</v>
      </c>
      <c r="B1717" s="102" t="str">
        <v>FLR Charter</v>
      </c>
      <c r="C1717" s="102" t="str">
        <v>Tour Operator</v>
      </c>
      <c r="D1717" s="102" t="str">
        <v/>
      </c>
      <c r="E1717" s="102" t="str">
        <v/>
      </c>
      <c r="F1717" s="102" t="str">
        <v>RT</v>
      </c>
      <c r="G1717" s="102" t="str">
        <v>Outbound</v>
      </c>
      <c r="H1717" s="102" t="str">
        <v>UJ6002</v>
      </c>
      <c r="I1717" s="103" t="str">
        <v>VRN-SSH</v>
      </c>
      <c r="J1717" s="135">
        <v>45885</v>
      </c>
      <c r="K1717" s="102">
        <v>10</v>
      </c>
      <c r="L1717" s="102">
        <v>10</v>
      </c>
      <c r="M1717" s="102">
        <v>240</v>
      </c>
      <c r="N1717" s="102">
        <v>0</v>
      </c>
      <c r="O1717" s="102">
        <v>0</v>
      </c>
      <c r="P1717" s="102">
        <v>2400</v>
      </c>
      <c r="Q1717" s="102" t="str">
        <v>Confirmed</v>
      </c>
      <c r="R1717" s="102" t="str">
        <v>On Review</v>
      </c>
      <c r="S1717" s="102" t="str">
        <v>VRN</v>
      </c>
      <c r="T1717" s="102" t="str">
        <v>SSH</v>
      </c>
      <c r="U1717" s="102" t="str">
        <v>VRN</v>
      </c>
      <c r="V1717" s="102">
        <v>6</v>
      </c>
      <c r="W1717" s="102">
        <v>136</v>
      </c>
      <c r="X1717" s="102" t="str">
        <v>S25-04</v>
      </c>
      <c r="Y1717" s="102">
        <v>218</v>
      </c>
      <c r="Z1717" s="102">
        <v>220</v>
      </c>
      <c r="AA1717" s="102">
        <v>-2</v>
      </c>
      <c r="AB1717" s="13" t="str">
        <v>S25</v>
      </c>
    </row>
    <row r="1718" spans="1:28" x14ac:dyDescent="0.25">
      <c r="A1718" s="103">
        <v>45749</v>
      </c>
      <c r="B1718" s="102" t="str">
        <v>FLR Charter</v>
      </c>
      <c r="C1718" s="102" t="str">
        <v>Tour Operator</v>
      </c>
      <c r="D1718" s="102" t="str">
        <v/>
      </c>
      <c r="E1718" s="102" t="str">
        <v/>
      </c>
      <c r="F1718" s="102" t="str">
        <v>RT</v>
      </c>
      <c r="G1718" s="102" t="str">
        <v>Outbound</v>
      </c>
      <c r="H1718" s="102" t="str">
        <v>UJ6002</v>
      </c>
      <c r="I1718" s="103" t="str">
        <v>VRN-SSH</v>
      </c>
      <c r="J1718" s="135">
        <v>45892</v>
      </c>
      <c r="K1718" s="102">
        <v>10</v>
      </c>
      <c r="L1718" s="102">
        <v>10</v>
      </c>
      <c r="M1718" s="102">
        <v>240</v>
      </c>
      <c r="N1718" s="102">
        <v>0</v>
      </c>
      <c r="O1718" s="102">
        <v>0</v>
      </c>
      <c r="P1718" s="102">
        <v>2400</v>
      </c>
      <c r="Q1718" s="102" t="str">
        <v>Confirmed</v>
      </c>
      <c r="R1718" s="102" t="str">
        <v>On Review</v>
      </c>
      <c r="S1718" s="102" t="str">
        <v>VRN</v>
      </c>
      <c r="T1718" s="102" t="str">
        <v>SSH</v>
      </c>
      <c r="U1718" s="102" t="str">
        <v>VRN</v>
      </c>
      <c r="V1718" s="102">
        <v>6</v>
      </c>
      <c r="W1718" s="102">
        <v>143</v>
      </c>
      <c r="X1718" s="102" t="str">
        <v>S25-04</v>
      </c>
      <c r="Y1718" s="102">
        <v>218</v>
      </c>
      <c r="Z1718" s="102">
        <v>222</v>
      </c>
      <c r="AA1718" s="102">
        <v>-4</v>
      </c>
      <c r="AB1718" s="13" t="str">
        <v>S25</v>
      </c>
    </row>
    <row r="1719" spans="1:28" x14ac:dyDescent="0.25">
      <c r="A1719" s="103">
        <v>45749</v>
      </c>
      <c r="B1719" s="102" t="str">
        <v>FLR Charter</v>
      </c>
      <c r="C1719" s="102" t="str">
        <v>Tour Operator</v>
      </c>
      <c r="D1719" s="102" t="str">
        <v/>
      </c>
      <c r="E1719" s="102" t="str">
        <v/>
      </c>
      <c r="F1719" s="102" t="str">
        <v>RT</v>
      </c>
      <c r="G1719" s="102" t="str">
        <v>Outbound</v>
      </c>
      <c r="H1719" s="102" t="str">
        <v>UJ6002</v>
      </c>
      <c r="I1719" s="103" t="str">
        <v>VRN-SSH</v>
      </c>
      <c r="J1719" s="135">
        <v>45899</v>
      </c>
      <c r="K1719" s="102">
        <v>10</v>
      </c>
      <c r="L1719" s="102">
        <v>10</v>
      </c>
      <c r="M1719" s="102">
        <v>240</v>
      </c>
      <c r="N1719" s="102">
        <v>0</v>
      </c>
      <c r="O1719" s="102">
        <v>0</v>
      </c>
      <c r="P1719" s="102">
        <v>2400</v>
      </c>
      <c r="Q1719" s="102" t="str">
        <v>Confirmed</v>
      </c>
      <c r="R1719" s="102" t="str">
        <v>On Review</v>
      </c>
      <c r="S1719" s="102" t="str">
        <v>VRN</v>
      </c>
      <c r="T1719" s="102" t="str">
        <v>SSH</v>
      </c>
      <c r="U1719" s="102" t="str">
        <v>VRN</v>
      </c>
      <c r="V1719" s="102">
        <v>6</v>
      </c>
      <c r="W1719" s="102">
        <v>150</v>
      </c>
      <c r="X1719" s="102" t="str">
        <v>S25-04</v>
      </c>
      <c r="Y1719" s="102">
        <v>218</v>
      </c>
      <c r="Z1719" s="102">
        <v>218</v>
      </c>
      <c r="AA1719" s="102">
        <v>0</v>
      </c>
      <c r="AB1719" s="13" t="str">
        <v>S25</v>
      </c>
    </row>
    <row r="1720" spans="1:28" x14ac:dyDescent="0.25">
      <c r="A1720" s="103">
        <v>45749</v>
      </c>
      <c r="B1720" s="102" t="str">
        <v>FLR Charter</v>
      </c>
      <c r="C1720" s="102" t="str">
        <v>Tour Operator</v>
      </c>
      <c r="D1720" s="102" t="str">
        <v/>
      </c>
      <c r="E1720" s="102" t="str">
        <v/>
      </c>
      <c r="F1720" s="102" t="str">
        <v>RT</v>
      </c>
      <c r="G1720" s="102" t="str">
        <v>Outbound</v>
      </c>
      <c r="H1720" s="102" t="str">
        <v>UJ6002</v>
      </c>
      <c r="I1720" s="103" t="str">
        <v>VRN-SSH</v>
      </c>
      <c r="J1720" s="135">
        <v>45906</v>
      </c>
      <c r="K1720" s="102">
        <v>10</v>
      </c>
      <c r="L1720" s="102">
        <v>10</v>
      </c>
      <c r="M1720" s="102">
        <v>240</v>
      </c>
      <c r="N1720" s="102">
        <v>0</v>
      </c>
      <c r="O1720" s="102">
        <v>0</v>
      </c>
      <c r="P1720" s="102">
        <v>2400</v>
      </c>
      <c r="Q1720" s="102" t="str">
        <v>Confirmed</v>
      </c>
      <c r="R1720" s="102" t="str">
        <v>On Review</v>
      </c>
      <c r="S1720" s="102" t="str">
        <v>VRN</v>
      </c>
      <c r="T1720" s="102" t="str">
        <v>SSH</v>
      </c>
      <c r="U1720" s="102" t="str">
        <v>VRN</v>
      </c>
      <c r="V1720" s="102">
        <v>6</v>
      </c>
      <c r="W1720" s="102">
        <v>157</v>
      </c>
      <c r="X1720" s="102" t="str">
        <v>S25-04</v>
      </c>
      <c r="Y1720" s="102">
        <v>218</v>
      </c>
      <c r="Z1720" s="102">
        <v>190</v>
      </c>
      <c r="AA1720" s="102">
        <v>28</v>
      </c>
      <c r="AB1720" s="13" t="str">
        <v>S25</v>
      </c>
    </row>
    <row r="1721" spans="1:28" x14ac:dyDescent="0.25">
      <c r="A1721" s="103">
        <v>45749</v>
      </c>
      <c r="B1721" s="102" t="str">
        <v>FLR Charter</v>
      </c>
      <c r="C1721" s="102" t="str">
        <v>Tour Operator</v>
      </c>
      <c r="D1721" s="102" t="str">
        <v/>
      </c>
      <c r="E1721" s="102" t="str">
        <v/>
      </c>
      <c r="F1721" s="102" t="str">
        <v>RT</v>
      </c>
      <c r="G1721" s="102" t="str">
        <v>Inbound</v>
      </c>
      <c r="H1721" s="102" t="str">
        <v>UJ6001</v>
      </c>
      <c r="I1721" s="103" t="str">
        <v>SSH-VRN</v>
      </c>
      <c r="J1721" s="135">
        <v>45871</v>
      </c>
      <c r="K1721" s="102">
        <v>10</v>
      </c>
      <c r="L1721" s="102">
        <v>10</v>
      </c>
      <c r="M1721" s="102">
        <v>240</v>
      </c>
      <c r="N1721" s="102">
        <v>0</v>
      </c>
      <c r="O1721" s="102">
        <v>0</v>
      </c>
      <c r="P1721" s="102">
        <v>2400</v>
      </c>
      <c r="Q1721" s="102" t="str">
        <v>Confirmed</v>
      </c>
      <c r="R1721" s="102" t="str">
        <v>On Review</v>
      </c>
      <c r="S1721" s="102" t="str">
        <v>SSH</v>
      </c>
      <c r="T1721" s="102" t="str">
        <v>VRN</v>
      </c>
      <c r="U1721" s="102" t="str">
        <v>VRN</v>
      </c>
      <c r="V1721" s="102">
        <v>6</v>
      </c>
      <c r="W1721" s="102">
        <v>122</v>
      </c>
      <c r="X1721" s="102" t="str">
        <v>S25-04</v>
      </c>
      <c r="Y1721" s="102">
        <v>218</v>
      </c>
      <c r="Z1721" s="102">
        <v>225</v>
      </c>
      <c r="AA1721" s="102">
        <v>-7</v>
      </c>
      <c r="AB1721" s="13" t="str">
        <v>S25</v>
      </c>
    </row>
    <row r="1722" spans="1:28" x14ac:dyDescent="0.25">
      <c r="A1722" s="103">
        <v>45749</v>
      </c>
      <c r="B1722" s="102" t="str">
        <v>FLR Charter</v>
      </c>
      <c r="C1722" s="102" t="str">
        <v>Tour Operator</v>
      </c>
      <c r="D1722" s="102" t="str">
        <v/>
      </c>
      <c r="E1722" s="102" t="str">
        <v/>
      </c>
      <c r="F1722" s="102" t="str">
        <v>RT</v>
      </c>
      <c r="G1722" s="102" t="str">
        <v>Inbound</v>
      </c>
      <c r="H1722" s="102" t="str">
        <v>UJ6001</v>
      </c>
      <c r="I1722" s="103" t="str">
        <v>SSH-VRN</v>
      </c>
      <c r="J1722" s="135">
        <v>45878</v>
      </c>
      <c r="K1722" s="102">
        <v>10</v>
      </c>
      <c r="L1722" s="102">
        <v>10</v>
      </c>
      <c r="M1722" s="102">
        <v>240</v>
      </c>
      <c r="N1722" s="102">
        <v>0</v>
      </c>
      <c r="O1722" s="102">
        <v>0</v>
      </c>
      <c r="P1722" s="102">
        <v>2400</v>
      </c>
      <c r="Q1722" s="102" t="str">
        <v>Confirmed</v>
      </c>
      <c r="R1722" s="102" t="str">
        <v>On Review</v>
      </c>
      <c r="S1722" s="102" t="str">
        <v>SSH</v>
      </c>
      <c r="T1722" s="102" t="str">
        <v>VRN</v>
      </c>
      <c r="U1722" s="102" t="str">
        <v>VRN</v>
      </c>
      <c r="V1722" s="102">
        <v>6</v>
      </c>
      <c r="W1722" s="102">
        <v>129</v>
      </c>
      <c r="X1722" s="102" t="str">
        <v>S25-04</v>
      </c>
      <c r="Y1722" s="102">
        <v>218</v>
      </c>
      <c r="Z1722" s="102">
        <v>207</v>
      </c>
      <c r="AA1722" s="102">
        <v>11</v>
      </c>
      <c r="AB1722" s="13" t="str">
        <v>S25</v>
      </c>
    </row>
    <row r="1723" spans="1:28" x14ac:dyDescent="0.25">
      <c r="A1723" s="103">
        <v>45749</v>
      </c>
      <c r="B1723" s="102" t="str">
        <v>FLR Charter</v>
      </c>
      <c r="C1723" s="102" t="str">
        <v>Tour Operator</v>
      </c>
      <c r="D1723" s="102" t="str">
        <v/>
      </c>
      <c r="E1723" s="102" t="str">
        <v/>
      </c>
      <c r="F1723" s="102" t="str">
        <v>RT</v>
      </c>
      <c r="G1723" s="102" t="str">
        <v>Inbound</v>
      </c>
      <c r="H1723" s="102" t="str">
        <v>UJ6001</v>
      </c>
      <c r="I1723" s="103" t="str">
        <v>SSH-VRN</v>
      </c>
      <c r="J1723" s="135">
        <v>45885</v>
      </c>
      <c r="K1723" s="102">
        <v>10</v>
      </c>
      <c r="L1723" s="102">
        <v>10</v>
      </c>
      <c r="M1723" s="102">
        <v>240</v>
      </c>
      <c r="N1723" s="102">
        <v>0</v>
      </c>
      <c r="O1723" s="102">
        <v>0</v>
      </c>
      <c r="P1723" s="102">
        <v>2400</v>
      </c>
      <c r="Q1723" s="102" t="str">
        <v>Confirmed</v>
      </c>
      <c r="R1723" s="102" t="str">
        <v>On Review</v>
      </c>
      <c r="S1723" s="102" t="str">
        <v>SSH</v>
      </c>
      <c r="T1723" s="102" t="str">
        <v>VRN</v>
      </c>
      <c r="U1723" s="102" t="str">
        <v>VRN</v>
      </c>
      <c r="V1723" s="102">
        <v>6</v>
      </c>
      <c r="W1723" s="102">
        <v>136</v>
      </c>
      <c r="X1723" s="102" t="str">
        <v>S25-04</v>
      </c>
      <c r="Y1723" s="102">
        <v>218</v>
      </c>
      <c r="Z1723" s="102">
        <v>226</v>
      </c>
      <c r="AA1723" s="102">
        <v>-8</v>
      </c>
      <c r="AB1723" s="13" t="str">
        <v>S25</v>
      </c>
    </row>
    <row r="1724" spans="1:28" x14ac:dyDescent="0.25">
      <c r="A1724" s="103">
        <v>45749</v>
      </c>
      <c r="B1724" s="102" t="str">
        <v>FLR Charter</v>
      </c>
      <c r="C1724" s="102" t="str">
        <v>Tour Operator</v>
      </c>
      <c r="D1724" s="102" t="str">
        <v/>
      </c>
      <c r="E1724" s="102" t="str">
        <v/>
      </c>
      <c r="F1724" s="102" t="str">
        <v>RT</v>
      </c>
      <c r="G1724" s="102" t="str">
        <v>Inbound</v>
      </c>
      <c r="H1724" s="102" t="str">
        <v>UJ6001</v>
      </c>
      <c r="I1724" s="103" t="str">
        <v>SSH-VRN</v>
      </c>
      <c r="J1724" s="135">
        <v>45892</v>
      </c>
      <c r="K1724" s="102">
        <v>10</v>
      </c>
      <c r="L1724" s="102">
        <v>10</v>
      </c>
      <c r="M1724" s="102">
        <v>240</v>
      </c>
      <c r="N1724" s="102">
        <v>0</v>
      </c>
      <c r="O1724" s="102">
        <v>0</v>
      </c>
      <c r="P1724" s="102">
        <v>2400</v>
      </c>
      <c r="Q1724" s="102" t="str">
        <v>Confirmed</v>
      </c>
      <c r="R1724" s="102" t="str">
        <v>On Review</v>
      </c>
      <c r="S1724" s="102" t="str">
        <v>SSH</v>
      </c>
      <c r="T1724" s="102" t="str">
        <v>VRN</v>
      </c>
      <c r="U1724" s="102" t="str">
        <v>VRN</v>
      </c>
      <c r="V1724" s="102">
        <v>6</v>
      </c>
      <c r="W1724" s="102">
        <v>143</v>
      </c>
      <c r="X1724" s="102" t="str">
        <v>S25-04</v>
      </c>
      <c r="Y1724" s="102">
        <v>218</v>
      </c>
      <c r="Z1724" s="102">
        <v>241</v>
      </c>
      <c r="AA1724" s="102">
        <v>-23</v>
      </c>
      <c r="AB1724" s="13" t="str">
        <v>S25</v>
      </c>
    </row>
    <row r="1725" spans="1:28" x14ac:dyDescent="0.25">
      <c r="A1725" s="103">
        <v>45749</v>
      </c>
      <c r="B1725" s="102" t="str">
        <v>FLR Charter</v>
      </c>
      <c r="C1725" s="102" t="str">
        <v>Tour Operator</v>
      </c>
      <c r="D1725" s="102" t="str">
        <v/>
      </c>
      <c r="E1725" s="102" t="str">
        <v/>
      </c>
      <c r="F1725" s="102" t="str">
        <v>RT</v>
      </c>
      <c r="G1725" s="102" t="str">
        <v>Inbound</v>
      </c>
      <c r="H1725" s="102" t="str">
        <v>UJ6001</v>
      </c>
      <c r="I1725" s="103" t="str">
        <v>SSH-VRN</v>
      </c>
      <c r="J1725" s="135">
        <v>45899</v>
      </c>
      <c r="K1725" s="102">
        <v>10</v>
      </c>
      <c r="L1725" s="102">
        <v>10</v>
      </c>
      <c r="M1725" s="102">
        <v>240</v>
      </c>
      <c r="N1725" s="102">
        <v>0</v>
      </c>
      <c r="O1725" s="102">
        <v>0</v>
      </c>
      <c r="P1725" s="102">
        <v>2400</v>
      </c>
      <c r="Q1725" s="102" t="str">
        <v>Confirmed</v>
      </c>
      <c r="R1725" s="102" t="str">
        <v>On Review</v>
      </c>
      <c r="S1725" s="102" t="str">
        <v>SSH</v>
      </c>
      <c r="T1725" s="102" t="str">
        <v>VRN</v>
      </c>
      <c r="U1725" s="102" t="str">
        <v>VRN</v>
      </c>
      <c r="V1725" s="102">
        <v>6</v>
      </c>
      <c r="W1725" s="102">
        <v>150</v>
      </c>
      <c r="X1725" s="102" t="str">
        <v>S25-04</v>
      </c>
      <c r="Y1725" s="102">
        <v>218</v>
      </c>
      <c r="Z1725" s="102">
        <v>226</v>
      </c>
      <c r="AA1725" s="102">
        <v>-8</v>
      </c>
      <c r="AB1725" s="13" t="str">
        <v>S25</v>
      </c>
    </row>
    <row r="1726" spans="1:28" x14ac:dyDescent="0.25">
      <c r="A1726" s="103">
        <v>45749</v>
      </c>
      <c r="B1726" s="102" t="str">
        <v>FLR Charter</v>
      </c>
      <c r="C1726" s="102" t="str">
        <v>Tour Operator</v>
      </c>
      <c r="D1726" s="102" t="str">
        <v/>
      </c>
      <c r="E1726" s="102" t="str">
        <v/>
      </c>
      <c r="F1726" s="102" t="str">
        <v>RT</v>
      </c>
      <c r="G1726" s="102" t="str">
        <v>Inbound</v>
      </c>
      <c r="H1726" s="102" t="str">
        <v>UJ6001</v>
      </c>
      <c r="I1726" s="103" t="str">
        <v>SSH-VRN</v>
      </c>
      <c r="J1726" s="135">
        <v>45906</v>
      </c>
      <c r="K1726" s="102">
        <v>10</v>
      </c>
      <c r="L1726" s="102">
        <v>10</v>
      </c>
      <c r="M1726" s="102">
        <v>240</v>
      </c>
      <c r="N1726" s="102">
        <v>0</v>
      </c>
      <c r="O1726" s="102">
        <v>0</v>
      </c>
      <c r="P1726" s="102">
        <v>2400</v>
      </c>
      <c r="Q1726" s="102" t="str">
        <v>Confirmed</v>
      </c>
      <c r="R1726" s="102" t="str">
        <v>On Review</v>
      </c>
      <c r="S1726" s="102" t="str">
        <v>SSH</v>
      </c>
      <c r="T1726" s="102" t="str">
        <v>VRN</v>
      </c>
      <c r="U1726" s="102" t="str">
        <v>VRN</v>
      </c>
      <c r="V1726" s="102">
        <v>6</v>
      </c>
      <c r="W1726" s="102">
        <v>157</v>
      </c>
      <c r="X1726" s="102" t="str">
        <v>S25-04</v>
      </c>
      <c r="Y1726" s="102">
        <v>218</v>
      </c>
      <c r="Z1726" s="102">
        <v>218</v>
      </c>
      <c r="AA1726" s="102">
        <v>0</v>
      </c>
      <c r="AB1726" s="13" t="str">
        <v>S25</v>
      </c>
    </row>
    <row r="1727" spans="1:28" x14ac:dyDescent="0.25">
      <c r="A1727" s="103">
        <v>45749</v>
      </c>
      <c r="B1727" s="102" t="str">
        <v>FLR Charter</v>
      </c>
      <c r="C1727" s="102" t="str">
        <v>Tour Operator</v>
      </c>
      <c r="D1727" s="102" t="str">
        <v/>
      </c>
      <c r="E1727" s="102" t="str">
        <v/>
      </c>
      <c r="F1727" s="102" t="str">
        <v>RT</v>
      </c>
      <c r="G1727" s="102" t="str">
        <v>Inbound</v>
      </c>
      <c r="H1727" s="102" t="str">
        <v>UJ6001</v>
      </c>
      <c r="I1727" s="103" t="str">
        <v>SSH-VRN</v>
      </c>
      <c r="J1727" s="135">
        <v>45913</v>
      </c>
      <c r="K1727" s="102">
        <v>10</v>
      </c>
      <c r="L1727" s="102">
        <v>10</v>
      </c>
      <c r="M1727" s="102">
        <v>240</v>
      </c>
      <c r="N1727" s="102">
        <v>0</v>
      </c>
      <c r="O1727" s="102">
        <v>0</v>
      </c>
      <c r="P1727" s="102">
        <v>2400</v>
      </c>
      <c r="Q1727" s="102" t="str">
        <v>Confirmed</v>
      </c>
      <c r="R1727" s="102" t="str">
        <v>On Review</v>
      </c>
      <c r="S1727" s="102" t="str">
        <v>SSH</v>
      </c>
      <c r="T1727" s="102" t="str">
        <v>VRN</v>
      </c>
      <c r="U1727" s="102" t="str">
        <v>VRN</v>
      </c>
      <c r="V1727" s="102">
        <v>6</v>
      </c>
      <c r="W1727" s="102">
        <v>164</v>
      </c>
      <c r="X1727" s="102" t="str">
        <v>S25-04</v>
      </c>
      <c r="Y1727" s="102">
        <v>218</v>
      </c>
      <c r="Z1727" s="102">
        <v>190</v>
      </c>
      <c r="AA1727" s="102">
        <v>28</v>
      </c>
      <c r="AB1727" s="13" t="str">
        <v>S25</v>
      </c>
    </row>
    <row r="1728" spans="1:28" x14ac:dyDescent="0.25">
      <c r="A1728" s="103">
        <v>45749</v>
      </c>
      <c r="B1728" s="102" t="str">
        <v>ItalGSA-Syrius</v>
      </c>
      <c r="C1728" s="102" t="str">
        <v>Tour Operator</v>
      </c>
      <c r="D1728" s="102" t="str">
        <v/>
      </c>
      <c r="E1728" s="102" t="str">
        <v/>
      </c>
      <c r="F1728" s="102" t="str">
        <v>RT</v>
      </c>
      <c r="G1728" s="102" t="str">
        <v>Outbound</v>
      </c>
      <c r="H1728" s="102" t="str">
        <v>4S6006</v>
      </c>
      <c r="I1728" s="103" t="str">
        <v>NAP-SSH</v>
      </c>
      <c r="J1728" s="135">
        <v>45873</v>
      </c>
      <c r="K1728" s="102">
        <v>10</v>
      </c>
      <c r="L1728" s="102">
        <v>10</v>
      </c>
      <c r="M1728" s="102">
        <v>235</v>
      </c>
      <c r="N1728" s="102">
        <v>0</v>
      </c>
      <c r="O1728" s="102">
        <v>0</v>
      </c>
      <c r="P1728" s="102">
        <v>2350</v>
      </c>
      <c r="Q1728" s="102" t="str">
        <v>Confirmed</v>
      </c>
      <c r="R1728" s="102" t="str">
        <v>Signed</v>
      </c>
      <c r="S1728" s="102" t="str">
        <v>NAP</v>
      </c>
      <c r="T1728" s="102" t="str">
        <v>SSH</v>
      </c>
      <c r="U1728" s="102" t="str">
        <v>NAP</v>
      </c>
      <c r="V1728" s="102">
        <v>1</v>
      </c>
      <c r="W1728" s="102">
        <v>124</v>
      </c>
      <c r="X1728" s="102" t="str">
        <v>S25-08</v>
      </c>
      <c r="Y1728" s="102">
        <v>186</v>
      </c>
      <c r="Z1728" s="102">
        <v>59</v>
      </c>
      <c r="AA1728" s="102">
        <v>127</v>
      </c>
      <c r="AB1728" s="13" t="str">
        <v>S25</v>
      </c>
    </row>
    <row r="1729" spans="1:28" x14ac:dyDescent="0.25">
      <c r="A1729" s="103">
        <v>45749</v>
      </c>
      <c r="B1729" s="102" t="str">
        <v>ItalGSA-Syrius</v>
      </c>
      <c r="C1729" s="102" t="str">
        <v>Tour Operator</v>
      </c>
      <c r="D1729" s="102" t="str">
        <v/>
      </c>
      <c r="E1729" s="102" t="str">
        <v/>
      </c>
      <c r="F1729" s="102" t="str">
        <v>RT</v>
      </c>
      <c r="G1729" s="102" t="str">
        <v>Outbound</v>
      </c>
      <c r="H1729" s="102" t="str">
        <v>4S6006</v>
      </c>
      <c r="I1729" s="103" t="str">
        <v>NAP-SSH</v>
      </c>
      <c r="J1729" s="135">
        <v>45880</v>
      </c>
      <c r="K1729" s="102">
        <v>20</v>
      </c>
      <c r="L1729" s="102">
        <v>20</v>
      </c>
      <c r="M1729" s="102">
        <v>235</v>
      </c>
      <c r="N1729" s="102">
        <v>0</v>
      </c>
      <c r="O1729" s="102">
        <v>0</v>
      </c>
      <c r="P1729" s="102">
        <v>4700</v>
      </c>
      <c r="Q1729" s="102" t="str">
        <v>Confirmed</v>
      </c>
      <c r="R1729" s="102" t="str">
        <v>Signed</v>
      </c>
      <c r="S1729" s="102" t="str">
        <v>NAP</v>
      </c>
      <c r="T1729" s="102" t="str">
        <v>SSH</v>
      </c>
      <c r="U1729" s="102" t="str">
        <v>NAP</v>
      </c>
      <c r="V1729" s="102">
        <v>1</v>
      </c>
      <c r="W1729" s="102">
        <v>131</v>
      </c>
      <c r="X1729" s="102" t="str">
        <v>S25-08</v>
      </c>
      <c r="Y1729" s="102">
        <v>186</v>
      </c>
      <c r="Z1729" s="102">
        <v>121</v>
      </c>
      <c r="AA1729" s="102">
        <v>65</v>
      </c>
      <c r="AB1729" s="13" t="str">
        <v>S25</v>
      </c>
    </row>
    <row r="1730" spans="1:28" x14ac:dyDescent="0.25">
      <c r="A1730" s="103">
        <v>45749</v>
      </c>
      <c r="B1730" s="102" t="str">
        <v>ItalGSA-Syrius</v>
      </c>
      <c r="C1730" s="102" t="str">
        <v>Tour Operator</v>
      </c>
      <c r="D1730" s="102" t="str">
        <v/>
      </c>
      <c r="E1730" s="102" t="str">
        <v/>
      </c>
      <c r="F1730" s="102" t="str">
        <v>RT</v>
      </c>
      <c r="G1730" s="102" t="str">
        <v>Outbound</v>
      </c>
      <c r="H1730" s="102" t="str">
        <v>4S6006</v>
      </c>
      <c r="I1730" s="103" t="str">
        <v>NAP-SSH</v>
      </c>
      <c r="J1730" s="135">
        <v>45887</v>
      </c>
      <c r="K1730" s="102">
        <v>20</v>
      </c>
      <c r="L1730" s="102">
        <v>20</v>
      </c>
      <c r="M1730" s="102">
        <v>235</v>
      </c>
      <c r="N1730" s="102">
        <v>0</v>
      </c>
      <c r="O1730" s="102">
        <v>0</v>
      </c>
      <c r="P1730" s="102">
        <v>4700</v>
      </c>
      <c r="Q1730" s="102" t="str">
        <v>Confirmed</v>
      </c>
      <c r="R1730" s="102" t="str">
        <v>Signed</v>
      </c>
      <c r="S1730" s="102" t="str">
        <v>NAP</v>
      </c>
      <c r="T1730" s="102" t="str">
        <v>SSH</v>
      </c>
      <c r="U1730" s="102" t="str">
        <v>NAP</v>
      </c>
      <c r="V1730" s="102">
        <v>1</v>
      </c>
      <c r="W1730" s="102">
        <v>138</v>
      </c>
      <c r="X1730" s="102" t="str">
        <v>S25-08</v>
      </c>
      <c r="Y1730" s="102">
        <v>186</v>
      </c>
      <c r="Z1730" s="102">
        <v>78</v>
      </c>
      <c r="AA1730" s="102">
        <v>108</v>
      </c>
      <c r="AB1730" s="13" t="str">
        <v>S25</v>
      </c>
    </row>
    <row r="1731" spans="1:28" x14ac:dyDescent="0.25">
      <c r="A1731" s="103">
        <v>45749</v>
      </c>
      <c r="B1731" s="102" t="str">
        <v>ItalGSA-Syrius</v>
      </c>
      <c r="C1731" s="102" t="str">
        <v>Tour Operator</v>
      </c>
      <c r="D1731" s="102" t="str">
        <v/>
      </c>
      <c r="E1731" s="102" t="str">
        <v/>
      </c>
      <c r="F1731" s="102" t="str">
        <v>RT</v>
      </c>
      <c r="G1731" s="102" t="str">
        <v>Outbound</v>
      </c>
      <c r="H1731" s="102" t="str">
        <v>4S6006</v>
      </c>
      <c r="I1731" s="103" t="str">
        <v>NAP-SSH</v>
      </c>
      <c r="J1731" s="135">
        <v>45894</v>
      </c>
      <c r="K1731" s="102">
        <v>10</v>
      </c>
      <c r="L1731" s="102">
        <v>10</v>
      </c>
      <c r="M1731" s="102">
        <v>235</v>
      </c>
      <c r="N1731" s="102">
        <v>0</v>
      </c>
      <c r="O1731" s="102">
        <v>0</v>
      </c>
      <c r="P1731" s="102">
        <v>2350</v>
      </c>
      <c r="Q1731" s="102" t="str">
        <v>Confirmed</v>
      </c>
      <c r="R1731" s="102" t="str">
        <v>Signed</v>
      </c>
      <c r="S1731" s="102" t="str">
        <v>NAP</v>
      </c>
      <c r="T1731" s="102" t="str">
        <v>SSH</v>
      </c>
      <c r="U1731" s="102" t="str">
        <v>NAP</v>
      </c>
      <c r="V1731" s="102">
        <v>1</v>
      </c>
      <c r="W1731" s="102">
        <v>145</v>
      </c>
      <c r="X1731" s="102" t="str">
        <v>S25-08</v>
      </c>
      <c r="Y1731" s="102">
        <v>186</v>
      </c>
      <c r="Z1731" s="102">
        <v>50</v>
      </c>
      <c r="AA1731" s="102">
        <v>136</v>
      </c>
      <c r="AB1731" s="13" t="str">
        <v>S25</v>
      </c>
    </row>
    <row r="1732" spans="1:28" x14ac:dyDescent="0.25">
      <c r="A1732" s="103">
        <v>45749</v>
      </c>
      <c r="B1732" s="102" t="str">
        <v>ItalGSA-Syrius</v>
      </c>
      <c r="C1732" s="102" t="str">
        <v>Tour Operator</v>
      </c>
      <c r="D1732" s="102" t="str">
        <v/>
      </c>
      <c r="E1732" s="102" t="str">
        <v/>
      </c>
      <c r="F1732" s="102" t="str">
        <v>RT</v>
      </c>
      <c r="G1732" s="102" t="str">
        <v>Inbound</v>
      </c>
      <c r="H1732" s="102" t="str">
        <v>4S6005</v>
      </c>
      <c r="I1732" s="103" t="str">
        <v>SSH-NAP</v>
      </c>
      <c r="J1732" s="135">
        <v>45880</v>
      </c>
      <c r="K1732" s="102">
        <v>10</v>
      </c>
      <c r="L1732" s="102">
        <v>10</v>
      </c>
      <c r="M1732" s="102">
        <v>235</v>
      </c>
      <c r="N1732" s="102">
        <v>0</v>
      </c>
      <c r="O1732" s="102">
        <v>0</v>
      </c>
      <c r="P1732" s="102">
        <v>2350</v>
      </c>
      <c r="Q1732" s="102" t="str">
        <v>Confirmed</v>
      </c>
      <c r="R1732" s="102" t="str">
        <v>Signed</v>
      </c>
      <c r="S1732" s="102" t="str">
        <v>SSH</v>
      </c>
      <c r="T1732" s="102" t="str">
        <v>NAP</v>
      </c>
      <c r="U1732" s="102" t="str">
        <v>NAP</v>
      </c>
      <c r="V1732" s="102">
        <v>1</v>
      </c>
      <c r="W1732" s="102">
        <v>131</v>
      </c>
      <c r="X1732" s="102" t="str">
        <v>S25-08</v>
      </c>
      <c r="Y1732" s="102">
        <v>186</v>
      </c>
      <c r="Z1732" s="102">
        <v>50</v>
      </c>
      <c r="AA1732" s="102">
        <v>136</v>
      </c>
      <c r="AB1732" s="13" t="str">
        <v>S25</v>
      </c>
    </row>
    <row r="1733" spans="1:28" x14ac:dyDescent="0.25">
      <c r="A1733" s="103">
        <v>45749</v>
      </c>
      <c r="B1733" s="102" t="str">
        <v>ItalGSA-Syrius</v>
      </c>
      <c r="C1733" s="102" t="str">
        <v>Tour Operator</v>
      </c>
      <c r="D1733" s="102" t="str">
        <v/>
      </c>
      <c r="E1733" s="102" t="str">
        <v/>
      </c>
      <c r="F1733" s="102" t="str">
        <v>RT</v>
      </c>
      <c r="G1733" s="102" t="str">
        <v>Inbound</v>
      </c>
      <c r="H1733" s="102" t="str">
        <v>4S6005</v>
      </c>
      <c r="I1733" s="103" t="str">
        <v>SSH-NAP</v>
      </c>
      <c r="J1733" s="135">
        <v>45887</v>
      </c>
      <c r="K1733" s="102">
        <v>20</v>
      </c>
      <c r="L1733" s="102">
        <v>20</v>
      </c>
      <c r="M1733" s="102">
        <v>235</v>
      </c>
      <c r="N1733" s="102">
        <v>0</v>
      </c>
      <c r="O1733" s="102">
        <v>0</v>
      </c>
      <c r="P1733" s="102">
        <v>4700</v>
      </c>
      <c r="Q1733" s="102" t="str">
        <v>Confirmed</v>
      </c>
      <c r="R1733" s="102" t="str">
        <v>Signed</v>
      </c>
      <c r="S1733" s="102" t="str">
        <v>SSH</v>
      </c>
      <c r="T1733" s="102" t="str">
        <v>NAP</v>
      </c>
      <c r="U1733" s="102" t="str">
        <v>NAP</v>
      </c>
      <c r="V1733" s="102">
        <v>1</v>
      </c>
      <c r="W1733" s="102">
        <v>138</v>
      </c>
      <c r="X1733" s="102" t="str">
        <v>S25-08</v>
      </c>
      <c r="Y1733" s="102">
        <v>186</v>
      </c>
      <c r="Z1733" s="102">
        <v>93</v>
      </c>
      <c r="AA1733" s="102">
        <v>93</v>
      </c>
      <c r="AB1733" s="13" t="str">
        <v>S25</v>
      </c>
    </row>
    <row r="1734" spans="1:28" x14ac:dyDescent="0.25">
      <c r="A1734" s="103">
        <v>45749</v>
      </c>
      <c r="B1734" s="102" t="str">
        <v>ItalGSA-Syrius</v>
      </c>
      <c r="C1734" s="102" t="str">
        <v>Tour Operator</v>
      </c>
      <c r="D1734" s="102" t="str">
        <v/>
      </c>
      <c r="E1734" s="102" t="str">
        <v/>
      </c>
      <c r="F1734" s="102" t="str">
        <v>RT</v>
      </c>
      <c r="G1734" s="102" t="str">
        <v>Inbound</v>
      </c>
      <c r="H1734" s="102" t="str">
        <v>4S6005</v>
      </c>
      <c r="I1734" s="103" t="str">
        <v>SSH-NAP</v>
      </c>
      <c r="J1734" s="135">
        <v>45894</v>
      </c>
      <c r="K1734" s="102">
        <v>20</v>
      </c>
      <c r="L1734" s="102">
        <v>20</v>
      </c>
      <c r="M1734" s="102">
        <v>235</v>
      </c>
      <c r="N1734" s="102">
        <v>0</v>
      </c>
      <c r="O1734" s="102">
        <v>0</v>
      </c>
      <c r="P1734" s="102">
        <v>4700</v>
      </c>
      <c r="Q1734" s="102" t="str">
        <v>Confirmed</v>
      </c>
      <c r="R1734" s="102" t="str">
        <v>Signed</v>
      </c>
      <c r="S1734" s="102" t="str">
        <v>SSH</v>
      </c>
      <c r="T1734" s="102" t="str">
        <v>NAP</v>
      </c>
      <c r="U1734" s="102" t="str">
        <v>NAP</v>
      </c>
      <c r="V1734" s="102">
        <v>1</v>
      </c>
      <c r="W1734" s="102">
        <v>145</v>
      </c>
      <c r="X1734" s="102" t="str">
        <v>S25-08</v>
      </c>
      <c r="Y1734" s="102">
        <v>186</v>
      </c>
      <c r="Z1734" s="102">
        <v>104</v>
      </c>
      <c r="AA1734" s="102">
        <v>82</v>
      </c>
      <c r="AB1734" s="13" t="str">
        <v>S25</v>
      </c>
    </row>
    <row r="1735" spans="1:28" x14ac:dyDescent="0.25">
      <c r="A1735" s="103">
        <v>45749</v>
      </c>
      <c r="B1735" s="102" t="str">
        <v>ItalGSA-Syrius</v>
      </c>
      <c r="C1735" s="102" t="str">
        <v>Tour Operator</v>
      </c>
      <c r="D1735" s="102" t="str">
        <v/>
      </c>
      <c r="E1735" s="102" t="str">
        <v/>
      </c>
      <c r="F1735" s="102" t="str">
        <v>RT</v>
      </c>
      <c r="G1735" s="102" t="str">
        <v>Inbound</v>
      </c>
      <c r="H1735" s="102" t="str">
        <v>4S6005</v>
      </c>
      <c r="I1735" s="103" t="str">
        <v>SSH-NAP</v>
      </c>
      <c r="J1735" s="135">
        <v>45901</v>
      </c>
      <c r="K1735" s="102">
        <v>10</v>
      </c>
      <c r="L1735" s="102">
        <v>10</v>
      </c>
      <c r="M1735" s="102">
        <v>235</v>
      </c>
      <c r="N1735" s="102">
        <v>0</v>
      </c>
      <c r="O1735" s="102">
        <v>0</v>
      </c>
      <c r="P1735" s="102">
        <v>2350</v>
      </c>
      <c r="Q1735" s="102" t="str">
        <v>Confirmed</v>
      </c>
      <c r="R1735" s="102" t="str">
        <v>Signed</v>
      </c>
      <c r="S1735" s="102" t="str">
        <v>SSH</v>
      </c>
      <c r="T1735" s="102" t="str">
        <v>NAP</v>
      </c>
      <c r="U1735" s="102" t="str">
        <v>NAP</v>
      </c>
      <c r="V1735" s="102">
        <v>1</v>
      </c>
      <c r="W1735" s="102">
        <v>152</v>
      </c>
      <c r="X1735" s="102" t="str">
        <v>S25-08</v>
      </c>
      <c r="Y1735" s="102">
        <v>186</v>
      </c>
      <c r="Z1735" s="102">
        <v>50</v>
      </c>
      <c r="AA1735" s="102">
        <v>136</v>
      </c>
      <c r="AB1735" s="13" t="str">
        <v>S25</v>
      </c>
    </row>
    <row r="1736" spans="1:28" x14ac:dyDescent="0.25">
      <c r="A1736" s="103">
        <v>45749</v>
      </c>
      <c r="B1736" s="102" t="str">
        <v>Genius</v>
      </c>
      <c r="C1736" s="102" t="str">
        <v>Distributor</v>
      </c>
      <c r="D1736" s="102" t="str">
        <v/>
      </c>
      <c r="E1736" s="102" t="str">
        <v/>
      </c>
      <c r="F1736" s="102" t="str">
        <v>OW</v>
      </c>
      <c r="G1736" s="102" t="str">
        <v>Outbound</v>
      </c>
      <c r="H1736" s="102" t="str">
        <v>4S6016</v>
      </c>
      <c r="I1736" s="103" t="str">
        <v>BRI-SSH</v>
      </c>
      <c r="J1736" s="135">
        <v>45752</v>
      </c>
      <c r="K1736" s="102">
        <v>2</v>
      </c>
      <c r="L1736" s="102">
        <v>2</v>
      </c>
      <c r="M1736" s="102">
        <v>150</v>
      </c>
      <c r="N1736" s="102">
        <v>0</v>
      </c>
      <c r="O1736" s="102">
        <v>0</v>
      </c>
      <c r="P1736" s="102">
        <v>300</v>
      </c>
      <c r="Q1736" s="102" t="str">
        <v>Confirmed</v>
      </c>
      <c r="R1736" s="102" t="str">
        <v>Closed Deal</v>
      </c>
      <c r="S1736" s="102" t="str">
        <v>BRI</v>
      </c>
      <c r="T1736" s="102" t="str">
        <v>SSH</v>
      </c>
      <c r="U1736" s="102" t="str">
        <v>BRI</v>
      </c>
      <c r="V1736" s="102">
        <v>6</v>
      </c>
      <c r="W1736" s="102">
        <v>3</v>
      </c>
      <c r="X1736" s="102" t="str">
        <v>E25-02A</v>
      </c>
      <c r="Y1736" s="102">
        <v>113</v>
      </c>
      <c r="Z1736" s="102">
        <v>109</v>
      </c>
      <c r="AA1736" s="102">
        <v>4</v>
      </c>
      <c r="AB1736" s="13" t="str">
        <v>E25</v>
      </c>
    </row>
    <row r="1737" spans="1:28" x14ac:dyDescent="0.25">
      <c r="A1737" s="103">
        <v>45749</v>
      </c>
      <c r="B1737" s="102" t="str">
        <v>Genius</v>
      </c>
      <c r="C1737" s="102" t="str">
        <v>Distributor</v>
      </c>
      <c r="D1737" s="102" t="str">
        <v/>
      </c>
      <c r="E1737" s="102" t="str">
        <v/>
      </c>
      <c r="F1737" s="102" t="str">
        <v>OW</v>
      </c>
      <c r="G1737" s="102" t="str">
        <v>Outbound</v>
      </c>
      <c r="H1737" s="102" t="str">
        <v>4S6016</v>
      </c>
      <c r="I1737" s="103" t="str">
        <v>BRI-SSH</v>
      </c>
      <c r="J1737" s="135">
        <v>45759</v>
      </c>
      <c r="K1737" s="102">
        <v>2</v>
      </c>
      <c r="L1737" s="102">
        <v>2</v>
      </c>
      <c r="M1737" s="102">
        <v>150</v>
      </c>
      <c r="N1737" s="102">
        <v>0</v>
      </c>
      <c r="O1737" s="102">
        <v>0</v>
      </c>
      <c r="P1737" s="102">
        <v>300</v>
      </c>
      <c r="Q1737" s="102" t="str">
        <v>Confirmed</v>
      </c>
      <c r="R1737" s="102" t="str">
        <v>Closed Deal</v>
      </c>
      <c r="S1737" s="102" t="str">
        <v>BRI</v>
      </c>
      <c r="T1737" s="102" t="str">
        <v>SSH</v>
      </c>
      <c r="U1737" s="102" t="str">
        <v>BRI</v>
      </c>
      <c r="V1737" s="102">
        <v>6</v>
      </c>
      <c r="W1737" s="102">
        <v>10</v>
      </c>
      <c r="X1737" s="102" t="str">
        <v>E25-02A</v>
      </c>
      <c r="Y1737" s="102">
        <v>113</v>
      </c>
      <c r="Z1737" s="102">
        <v>102</v>
      </c>
      <c r="AA1737" s="102">
        <v>11</v>
      </c>
      <c r="AB1737" s="13" t="str">
        <v>E25</v>
      </c>
    </row>
    <row r="1738" spans="1:28" x14ac:dyDescent="0.25">
      <c r="A1738" s="103">
        <v>45749</v>
      </c>
      <c r="B1738" s="102" t="str">
        <v>Genius</v>
      </c>
      <c r="C1738" s="102" t="str">
        <v>Distributor</v>
      </c>
      <c r="D1738" s="102" t="str">
        <v/>
      </c>
      <c r="E1738" s="102" t="str">
        <v/>
      </c>
      <c r="F1738" s="102" t="str">
        <v>OW</v>
      </c>
      <c r="G1738" s="102" t="str">
        <v>Outbound</v>
      </c>
      <c r="H1738" s="102" t="str">
        <v>4S6016</v>
      </c>
      <c r="I1738" s="103" t="str">
        <v>VRN-SSH</v>
      </c>
      <c r="J1738" s="135">
        <v>45759</v>
      </c>
      <c r="K1738" s="102">
        <v>3</v>
      </c>
      <c r="L1738" s="102">
        <v>3</v>
      </c>
      <c r="M1738" s="102">
        <v>150</v>
      </c>
      <c r="N1738" s="102">
        <v>0</v>
      </c>
      <c r="O1738" s="102">
        <v>0</v>
      </c>
      <c r="P1738" s="102">
        <v>450</v>
      </c>
      <c r="Q1738" s="102" t="str">
        <v>Confirmed</v>
      </c>
      <c r="R1738" s="102" t="str">
        <v>Closed Deal</v>
      </c>
      <c r="S1738" s="102" t="str">
        <v>VRN</v>
      </c>
      <c r="T1738" s="102" t="str">
        <v>SSH</v>
      </c>
      <c r="U1738" s="102" t="str">
        <v>VRN</v>
      </c>
      <c r="V1738" s="102">
        <v>6</v>
      </c>
      <c r="W1738" s="102">
        <v>10</v>
      </c>
      <c r="X1738" s="102" t="str">
        <v>E25-05A</v>
      </c>
      <c r="Y1738" s="102">
        <v>63</v>
      </c>
      <c r="Z1738" s="102">
        <v>60</v>
      </c>
      <c r="AA1738" s="102">
        <v>3</v>
      </c>
      <c r="AB1738" s="13" t="str">
        <v>E25</v>
      </c>
    </row>
    <row r="1739" spans="1:28" x14ac:dyDescent="0.25">
      <c r="A1739" s="103">
        <v>45749</v>
      </c>
      <c r="B1739" s="102" t="str">
        <v>Genius</v>
      </c>
      <c r="C1739" s="102" t="str">
        <v>Distributor</v>
      </c>
      <c r="D1739" s="102" t="str">
        <v/>
      </c>
      <c r="E1739" s="102" t="str">
        <v/>
      </c>
      <c r="F1739" s="102" t="str">
        <v>OW</v>
      </c>
      <c r="G1739" s="102" t="str">
        <v>Outbound</v>
      </c>
      <c r="H1739" s="102" t="str">
        <v>4S6003</v>
      </c>
      <c r="I1739" s="103" t="str">
        <v>SSH-BRI</v>
      </c>
      <c r="J1739" s="135">
        <v>45766</v>
      </c>
      <c r="K1739" s="102">
        <v>1</v>
      </c>
      <c r="L1739" s="102">
        <v>1</v>
      </c>
      <c r="M1739" s="102">
        <v>150</v>
      </c>
      <c r="N1739" s="102">
        <v>0</v>
      </c>
      <c r="O1739" s="102">
        <v>0</v>
      </c>
      <c r="P1739" s="102">
        <v>150</v>
      </c>
      <c r="Q1739" s="102" t="str">
        <v>Confirmed</v>
      </c>
      <c r="R1739" s="102" t="str">
        <v>Closed Deal</v>
      </c>
      <c r="S1739" s="102" t="str">
        <v>SSH</v>
      </c>
      <c r="T1739" s="102" t="str">
        <v>BRI</v>
      </c>
      <c r="U1739" s="102" t="str">
        <v>BRI</v>
      </c>
      <c r="V1739" s="102">
        <v>6</v>
      </c>
      <c r="W1739" s="102">
        <v>17</v>
      </c>
      <c r="X1739" s="102" t="str">
        <v>E25-02B</v>
      </c>
      <c r="Y1739" s="102">
        <v>186</v>
      </c>
      <c r="Z1739" s="102">
        <v>91</v>
      </c>
      <c r="AA1739" s="102">
        <v>95</v>
      </c>
      <c r="AB1739" s="13" t="str">
        <v>E25</v>
      </c>
    </row>
    <row r="1740" spans="1:28" x14ac:dyDescent="0.25">
      <c r="A1740" s="103">
        <v>45749</v>
      </c>
      <c r="B1740" s="102" t="str">
        <v>Genius</v>
      </c>
      <c r="C1740" s="102" t="str">
        <v>Distributor</v>
      </c>
      <c r="D1740" s="102" t="str">
        <v/>
      </c>
      <c r="E1740" s="102" t="str">
        <v/>
      </c>
      <c r="F1740" s="102" t="str">
        <v>OW</v>
      </c>
      <c r="G1740" s="102" t="str">
        <v>Outbound</v>
      </c>
      <c r="H1740" s="102" t="str">
        <v>4S6003</v>
      </c>
      <c r="I1740" s="103" t="str">
        <v>SSH-BRI</v>
      </c>
      <c r="J1740" s="135">
        <v>45780</v>
      </c>
      <c r="K1740" s="102">
        <v>6</v>
      </c>
      <c r="L1740" s="102">
        <v>6</v>
      </c>
      <c r="M1740" s="102">
        <v>150</v>
      </c>
      <c r="N1740" s="102">
        <v>0</v>
      </c>
      <c r="O1740" s="102">
        <v>0</v>
      </c>
      <c r="P1740" s="102">
        <v>900</v>
      </c>
      <c r="Q1740" s="102" t="str">
        <v>Confirmed</v>
      </c>
      <c r="R1740" s="102" t="str">
        <v>Closed Deal</v>
      </c>
      <c r="S1740" s="102" t="str">
        <v>SSH</v>
      </c>
      <c r="T1740" s="102" t="str">
        <v>BRI</v>
      </c>
      <c r="U1740" s="102" t="str">
        <v>BRI</v>
      </c>
      <c r="V1740" s="102">
        <v>6</v>
      </c>
      <c r="W1740" s="102">
        <v>31</v>
      </c>
      <c r="X1740" s="102" t="str">
        <v>E25-02B</v>
      </c>
      <c r="Y1740" s="102">
        <v>186</v>
      </c>
      <c r="Z1740" s="102">
        <v>181</v>
      </c>
      <c r="AA1740" s="102">
        <v>5</v>
      </c>
      <c r="AB1740" s="13" t="str">
        <v>E25</v>
      </c>
    </row>
    <row r="1741" spans="1:28" x14ac:dyDescent="0.25">
      <c r="A1741" s="103">
        <v>45749</v>
      </c>
      <c r="B1741" s="102" t="str">
        <v>Genius</v>
      </c>
      <c r="C1741" s="102" t="str">
        <v>Distributor</v>
      </c>
      <c r="D1741" s="102" t="str">
        <v/>
      </c>
      <c r="E1741" s="102" t="str">
        <v/>
      </c>
      <c r="F1741" s="102" t="str">
        <v>OW</v>
      </c>
      <c r="G1741" s="102" t="str">
        <v>Outbound</v>
      </c>
      <c r="H1741" s="102" t="str">
        <v>4S6004</v>
      </c>
      <c r="I1741" s="103" t="str">
        <v>BRI-SSH</v>
      </c>
      <c r="J1741" s="135">
        <v>45773</v>
      </c>
      <c r="K1741" s="102">
        <v>4</v>
      </c>
      <c r="L1741" s="102">
        <v>4</v>
      </c>
      <c r="M1741" s="102">
        <v>150</v>
      </c>
      <c r="N1741" s="102">
        <v>0</v>
      </c>
      <c r="O1741" s="102">
        <v>0</v>
      </c>
      <c r="P1741" s="102">
        <v>600</v>
      </c>
      <c r="Q1741" s="102" t="str">
        <v>Confirmed</v>
      </c>
      <c r="R1741" s="102" t="str">
        <v>Closed Deal</v>
      </c>
      <c r="S1741" s="102" t="str">
        <v>BRI</v>
      </c>
      <c r="T1741" s="102" t="str">
        <v>SSH</v>
      </c>
      <c r="U1741" s="102" t="str">
        <v>BRI</v>
      </c>
      <c r="V1741" s="102">
        <v>6</v>
      </c>
      <c r="W1741" s="102">
        <v>24</v>
      </c>
      <c r="X1741" s="102" t="str">
        <v>E25-02B</v>
      </c>
      <c r="Y1741" s="102">
        <v>186</v>
      </c>
      <c r="Z1741" s="102">
        <v>167</v>
      </c>
      <c r="AA1741" s="102">
        <v>19</v>
      </c>
      <c r="AB1741" s="13" t="str">
        <v>E25</v>
      </c>
    </row>
    <row r="1742" spans="1:28" x14ac:dyDescent="0.25">
      <c r="A1742" s="103">
        <v>45749</v>
      </c>
      <c r="B1742" s="102" t="str">
        <v>Genius</v>
      </c>
      <c r="C1742" s="102" t="str">
        <v>Distributor</v>
      </c>
      <c r="D1742" s="102" t="str">
        <v/>
      </c>
      <c r="E1742" s="102" t="str">
        <v/>
      </c>
      <c r="F1742" s="102" t="str">
        <v>OW</v>
      </c>
      <c r="G1742" s="102" t="str">
        <v>Outbound</v>
      </c>
      <c r="H1742" s="102" t="str">
        <v>4S6032</v>
      </c>
      <c r="I1742" s="103" t="str">
        <v>NAP-SSH</v>
      </c>
      <c r="J1742" s="135">
        <v>45760</v>
      </c>
      <c r="K1742" s="102">
        <v>2</v>
      </c>
      <c r="L1742" s="102">
        <v>2</v>
      </c>
      <c r="M1742" s="102">
        <v>140</v>
      </c>
      <c r="N1742" s="102">
        <v>0</v>
      </c>
      <c r="O1742" s="102">
        <v>0</v>
      </c>
      <c r="P1742" s="102">
        <v>280</v>
      </c>
      <c r="Q1742" s="102" t="str">
        <v>Confirmed</v>
      </c>
      <c r="R1742" s="102" t="str">
        <v>Closed Deal</v>
      </c>
      <c r="S1742" s="102" t="str">
        <v>NAP</v>
      </c>
      <c r="T1742" s="102" t="str">
        <v>SSH</v>
      </c>
      <c r="U1742" s="102" t="str">
        <v>NAP</v>
      </c>
      <c r="V1742" s="102">
        <v>7</v>
      </c>
      <c r="W1742" s="102">
        <v>11</v>
      </c>
      <c r="X1742" s="102" t="str">
        <v>E25-03B</v>
      </c>
      <c r="Y1742" s="102">
        <v>186</v>
      </c>
      <c r="Z1742" s="102">
        <v>157</v>
      </c>
      <c r="AA1742" s="102">
        <v>29</v>
      </c>
      <c r="AB1742" s="13" t="str">
        <v>E25</v>
      </c>
    </row>
    <row r="1743" spans="1:28" x14ac:dyDescent="0.25">
      <c r="A1743" s="103">
        <v>45749</v>
      </c>
      <c r="B1743" s="102" t="str">
        <v>Genius</v>
      </c>
      <c r="C1743" s="102" t="str">
        <v>Distributor</v>
      </c>
      <c r="D1743" s="102" t="str">
        <v/>
      </c>
      <c r="E1743" s="102" t="str">
        <v/>
      </c>
      <c r="F1743" s="102" t="str">
        <v>OW</v>
      </c>
      <c r="G1743" s="102" t="str">
        <v>Outbound</v>
      </c>
      <c r="H1743" s="102" t="str">
        <v>4S6031</v>
      </c>
      <c r="I1743" s="103" t="str">
        <v>SSH-NAP</v>
      </c>
      <c r="J1743" s="135">
        <v>45767</v>
      </c>
      <c r="K1743" s="102">
        <v>2</v>
      </c>
      <c r="L1743" s="102">
        <v>2</v>
      </c>
      <c r="M1743" s="102">
        <v>140</v>
      </c>
      <c r="N1743" s="102">
        <v>0</v>
      </c>
      <c r="O1743" s="102">
        <v>0</v>
      </c>
      <c r="P1743" s="102">
        <v>280</v>
      </c>
      <c r="Q1743" s="102" t="str">
        <v>Confirmed</v>
      </c>
      <c r="R1743" s="102" t="str">
        <v>Closed Deal</v>
      </c>
      <c r="S1743" s="102" t="str">
        <v>SSH</v>
      </c>
      <c r="T1743" s="102" t="str">
        <v>NAP</v>
      </c>
      <c r="U1743" s="102" t="str">
        <v>NAP</v>
      </c>
      <c r="V1743" s="102">
        <v>7</v>
      </c>
      <c r="W1743" s="102">
        <v>18</v>
      </c>
      <c r="X1743" s="102" t="str">
        <v>E25-03B</v>
      </c>
      <c r="Y1743" s="102">
        <v>186</v>
      </c>
      <c r="Z1743" s="102">
        <v>162</v>
      </c>
      <c r="AA1743" s="102">
        <v>24</v>
      </c>
      <c r="AB1743" s="13" t="str">
        <v>E25</v>
      </c>
    </row>
    <row r="1744" spans="1:28" x14ac:dyDescent="0.25">
      <c r="A1744" s="103">
        <v>45749</v>
      </c>
      <c r="B1744" s="102" t="str">
        <v>Genius</v>
      </c>
      <c r="C1744" s="102" t="str">
        <v>Distributor</v>
      </c>
      <c r="D1744" s="102" t="str">
        <v/>
      </c>
      <c r="E1744" s="102" t="str">
        <v/>
      </c>
      <c r="F1744" s="102" t="str">
        <v>OW</v>
      </c>
      <c r="G1744" s="102" t="str">
        <v>Outbound</v>
      </c>
      <c r="H1744" s="102" t="str">
        <v>4S6006</v>
      </c>
      <c r="I1744" s="103" t="str">
        <v>MXP-SSH</v>
      </c>
      <c r="J1744" s="135">
        <v>45772</v>
      </c>
      <c r="K1744" s="102">
        <v>2</v>
      </c>
      <c r="L1744" s="102">
        <v>2</v>
      </c>
      <c r="M1744" s="102">
        <v>150</v>
      </c>
      <c r="N1744" s="102">
        <v>0</v>
      </c>
      <c r="O1744" s="102">
        <v>0</v>
      </c>
      <c r="P1744" s="102">
        <v>300</v>
      </c>
      <c r="Q1744" s="102" t="str">
        <v>Confirmed</v>
      </c>
      <c r="R1744" s="102" t="str">
        <v>Closed Deal</v>
      </c>
      <c r="S1744" s="102" t="str">
        <v>MXP</v>
      </c>
      <c r="T1744" s="102" t="str">
        <v>SSH</v>
      </c>
      <c r="U1744" s="102" t="str">
        <v>MXP</v>
      </c>
      <c r="V1744" s="102">
        <v>5</v>
      </c>
      <c r="W1744" s="102">
        <v>23</v>
      </c>
      <c r="X1744" s="102" t="str">
        <v>E25-04</v>
      </c>
      <c r="Y1744" s="102">
        <v>186</v>
      </c>
      <c r="Z1744" s="102">
        <v>180</v>
      </c>
      <c r="AA1744" s="102">
        <v>6</v>
      </c>
      <c r="AB1744" s="13" t="str">
        <v>E25</v>
      </c>
    </row>
    <row r="1745" spans="1:28" x14ac:dyDescent="0.25">
      <c r="A1745" s="103">
        <v>45749</v>
      </c>
      <c r="B1745" s="102" t="str">
        <v>Genius</v>
      </c>
      <c r="C1745" s="102" t="str">
        <v>Distributor</v>
      </c>
      <c r="D1745" s="102" t="str">
        <v/>
      </c>
      <c r="E1745" s="102" t="str">
        <v/>
      </c>
      <c r="F1745" s="102" t="str">
        <v>OW</v>
      </c>
      <c r="G1745" s="102" t="str">
        <v>Outbound</v>
      </c>
      <c r="H1745" s="102" t="str">
        <v>4S6015</v>
      </c>
      <c r="I1745" s="103" t="str">
        <v>SSH-VRN</v>
      </c>
      <c r="J1745" s="135">
        <v>45766</v>
      </c>
      <c r="K1745" s="102">
        <v>3</v>
      </c>
      <c r="L1745" s="102">
        <v>3</v>
      </c>
      <c r="M1745" s="102">
        <v>150</v>
      </c>
      <c r="N1745" s="102">
        <v>0</v>
      </c>
      <c r="O1745" s="102">
        <v>0</v>
      </c>
      <c r="P1745" s="102">
        <v>450</v>
      </c>
      <c r="Q1745" s="102" t="str">
        <v>Confirmed</v>
      </c>
      <c r="R1745" s="102" t="str">
        <v>Closed Deal</v>
      </c>
      <c r="S1745" s="102" t="str">
        <v>SSH</v>
      </c>
      <c r="T1745" s="102" t="str">
        <v>VRN</v>
      </c>
      <c r="U1745" s="102" t="str">
        <v>VRN</v>
      </c>
      <c r="V1745" s="102">
        <v>6</v>
      </c>
      <c r="W1745" s="102">
        <v>17</v>
      </c>
      <c r="X1745" s="102" t="str">
        <v>E25-05B</v>
      </c>
      <c r="Y1745" s="102">
        <v>186</v>
      </c>
      <c r="Z1745" s="102">
        <v>67</v>
      </c>
      <c r="AA1745" s="102">
        <v>119</v>
      </c>
      <c r="AB1745" s="13" t="str">
        <v>E25</v>
      </c>
    </row>
    <row r="1746" spans="1:28" x14ac:dyDescent="0.25">
      <c r="A1746" s="103">
        <v>45749</v>
      </c>
      <c r="B1746" s="102" t="str">
        <v>Genius</v>
      </c>
      <c r="C1746" s="102" t="str">
        <v>Distributor</v>
      </c>
      <c r="D1746" s="102" t="str">
        <v/>
      </c>
      <c r="E1746" s="102" t="str">
        <v/>
      </c>
      <c r="F1746" s="102" t="str">
        <v>OW</v>
      </c>
      <c r="G1746" s="102" t="str">
        <v>Outbound</v>
      </c>
      <c r="H1746" s="102" t="str">
        <v>4S6018</v>
      </c>
      <c r="I1746" s="103" t="str">
        <v>NAP-SSH</v>
      </c>
      <c r="J1746" s="135">
        <v>45772</v>
      </c>
      <c r="K1746" s="102">
        <v>2</v>
      </c>
      <c r="L1746" s="102">
        <v>2</v>
      </c>
      <c r="M1746" s="102">
        <v>150</v>
      </c>
      <c r="N1746" s="102">
        <v>0</v>
      </c>
      <c r="O1746" s="102">
        <v>0</v>
      </c>
      <c r="P1746" s="102">
        <v>300</v>
      </c>
      <c r="Q1746" s="102" t="str">
        <v>Confirmed</v>
      </c>
      <c r="R1746" s="102" t="str">
        <v>Closed Deal</v>
      </c>
      <c r="S1746" s="102" t="str">
        <v>NAP</v>
      </c>
      <c r="T1746" s="102" t="str">
        <v>SSH</v>
      </c>
      <c r="U1746" s="102" t="str">
        <v>NAP</v>
      </c>
      <c r="V1746" s="102">
        <v>5</v>
      </c>
      <c r="W1746" s="102">
        <v>23</v>
      </c>
      <c r="X1746" s="102" t="str">
        <v>E25-08</v>
      </c>
      <c r="Y1746" s="102">
        <v>186</v>
      </c>
      <c r="Z1746" s="102">
        <v>184</v>
      </c>
      <c r="AA1746" s="102">
        <v>2</v>
      </c>
      <c r="AB1746" s="13" t="str">
        <v>E25</v>
      </c>
    </row>
    <row r="1747" spans="1:28" x14ac:dyDescent="0.25">
      <c r="A1747" s="103">
        <v>45749</v>
      </c>
      <c r="B1747" s="102" t="str">
        <v>Genius</v>
      </c>
      <c r="C1747" s="102" t="str">
        <v>Distributor</v>
      </c>
      <c r="D1747" s="102" t="str">
        <v/>
      </c>
      <c r="E1747" s="102" t="str">
        <v/>
      </c>
      <c r="F1747" s="102" t="str">
        <v>OW</v>
      </c>
      <c r="G1747" s="102" t="str">
        <v>Outbound</v>
      </c>
      <c r="H1747" s="102" t="str">
        <v>4S6017</v>
      </c>
      <c r="I1747" s="103" t="str">
        <v>SSH-NAP</v>
      </c>
      <c r="J1747" s="135">
        <v>45779</v>
      </c>
      <c r="K1747" s="102">
        <v>1</v>
      </c>
      <c r="L1747" s="102">
        <v>1</v>
      </c>
      <c r="M1747" s="102">
        <v>150</v>
      </c>
      <c r="N1747" s="102">
        <v>0</v>
      </c>
      <c r="O1747" s="102">
        <v>0</v>
      </c>
      <c r="P1747" s="102">
        <v>150</v>
      </c>
      <c r="Q1747" s="102" t="str">
        <v>Confirmed</v>
      </c>
      <c r="R1747" s="102" t="str">
        <v>Closed Deal</v>
      </c>
      <c r="S1747" s="102" t="str">
        <v>SSH</v>
      </c>
      <c r="T1747" s="102" t="str">
        <v>NAP</v>
      </c>
      <c r="U1747" s="102" t="str">
        <v>NAP</v>
      </c>
      <c r="V1747" s="102">
        <v>5</v>
      </c>
      <c r="W1747" s="102">
        <v>30</v>
      </c>
      <c r="X1747" s="102" t="str">
        <v>E25-08</v>
      </c>
      <c r="Y1747" s="102">
        <v>186</v>
      </c>
      <c r="Z1747" s="102">
        <v>186</v>
      </c>
      <c r="AA1747" s="102">
        <v>0</v>
      </c>
      <c r="AB1747" s="13" t="str">
        <v>E25</v>
      </c>
    </row>
    <row r="1748" spans="1:28" x14ac:dyDescent="0.25">
      <c r="A1748" s="103">
        <v>45749</v>
      </c>
      <c r="B1748" s="102" t="str">
        <v>Genius</v>
      </c>
      <c r="C1748" s="102" t="str">
        <v>Distributor</v>
      </c>
      <c r="D1748" s="102" t="str">
        <v/>
      </c>
      <c r="E1748" s="102" t="str">
        <v/>
      </c>
      <c r="F1748" s="102" t="str">
        <v>OW</v>
      </c>
      <c r="G1748" s="102" t="str">
        <v>Outbound</v>
      </c>
      <c r="H1748" s="102" t="str">
        <v>SE5446</v>
      </c>
      <c r="I1748" s="103" t="str">
        <v>SSH-NAP</v>
      </c>
      <c r="J1748" s="135">
        <v>45779</v>
      </c>
      <c r="K1748" s="102">
        <v>2</v>
      </c>
      <c r="L1748" s="102">
        <v>2</v>
      </c>
      <c r="M1748" s="102">
        <v>150</v>
      </c>
      <c r="N1748" s="102">
        <v>0</v>
      </c>
      <c r="O1748" s="102">
        <v>0</v>
      </c>
      <c r="P1748" s="102">
        <v>300</v>
      </c>
      <c r="Q1748" s="102" t="str">
        <v>Confirmed</v>
      </c>
      <c r="R1748" s="102" t="str">
        <v>Closed Deal</v>
      </c>
      <c r="S1748" s="102" t="str">
        <v>SSH</v>
      </c>
      <c r="T1748" s="102" t="str">
        <v>NAP</v>
      </c>
      <c r="U1748" s="102" t="str">
        <v>NAP</v>
      </c>
      <c r="V1748" s="102">
        <v>5</v>
      </c>
      <c r="W1748" s="102">
        <v>30</v>
      </c>
      <c r="X1748" s="102" t="str">
        <v>E25-09B</v>
      </c>
      <c r="Y1748" s="102">
        <v>73</v>
      </c>
      <c r="Z1748" s="102">
        <v>73</v>
      </c>
      <c r="AA1748" s="102">
        <v>0</v>
      </c>
      <c r="AB1748" s="13" t="str">
        <v>E25</v>
      </c>
    </row>
    <row r="1749" spans="1:28" x14ac:dyDescent="0.25">
      <c r="A1749" s="103">
        <v>45749</v>
      </c>
      <c r="B1749" s="102" t="str">
        <v>Genius</v>
      </c>
      <c r="C1749" s="102" t="str">
        <v>Distributor</v>
      </c>
      <c r="D1749" s="102" t="str">
        <v/>
      </c>
      <c r="E1749" s="102" t="str">
        <v/>
      </c>
      <c r="F1749" s="102" t="str">
        <v>OW</v>
      </c>
      <c r="G1749" s="102" t="str">
        <v>Outbound</v>
      </c>
      <c r="H1749" s="102" t="str">
        <v>4S6003</v>
      </c>
      <c r="I1749" s="103" t="str">
        <v>SSH-BRI</v>
      </c>
      <c r="J1749" s="135">
        <v>45885</v>
      </c>
      <c r="K1749" s="102">
        <v>3</v>
      </c>
      <c r="L1749" s="102">
        <v>3</v>
      </c>
      <c r="M1749" s="102">
        <v>240</v>
      </c>
      <c r="N1749" s="102">
        <v>0</v>
      </c>
      <c r="O1749" s="102">
        <v>0</v>
      </c>
      <c r="P1749" s="102">
        <v>720</v>
      </c>
      <c r="Q1749" s="102" t="str">
        <v>Confirmed</v>
      </c>
      <c r="R1749" s="102" t="str">
        <v>Closed Deal</v>
      </c>
      <c r="S1749" s="102" t="str">
        <v>SSH</v>
      </c>
      <c r="T1749" s="102" t="str">
        <v>BRI</v>
      </c>
      <c r="U1749" s="102" t="str">
        <v>BRI</v>
      </c>
      <c r="V1749" s="102">
        <v>6</v>
      </c>
      <c r="W1749" s="102">
        <v>136</v>
      </c>
      <c r="X1749" s="102" t="str">
        <v>S25-01</v>
      </c>
      <c r="Y1749" s="102">
        <v>186</v>
      </c>
      <c r="Z1749" s="102">
        <v>261</v>
      </c>
      <c r="AA1749" s="102">
        <v>-75</v>
      </c>
      <c r="AB1749" s="13" t="str">
        <v>S25</v>
      </c>
    </row>
    <row r="1750" spans="1:28" x14ac:dyDescent="0.25">
      <c r="A1750" s="103">
        <v>45749</v>
      </c>
      <c r="B1750" s="102" t="str">
        <v>Genius</v>
      </c>
      <c r="C1750" s="102" t="str">
        <v>Distributor</v>
      </c>
      <c r="D1750" s="102" t="str">
        <v/>
      </c>
      <c r="E1750" s="102" t="str">
        <v/>
      </c>
      <c r="F1750" s="102" t="str">
        <v>OW</v>
      </c>
      <c r="G1750" s="102" t="str">
        <v>Outbound</v>
      </c>
      <c r="H1750" s="102" t="str">
        <v>4S6003</v>
      </c>
      <c r="I1750" s="103" t="str">
        <v>SSH-BRI</v>
      </c>
      <c r="J1750" s="135">
        <v>45913</v>
      </c>
      <c r="K1750" s="102">
        <v>2</v>
      </c>
      <c r="L1750" s="102">
        <v>2</v>
      </c>
      <c r="M1750" s="102">
        <v>200</v>
      </c>
      <c r="N1750" s="102">
        <v>0</v>
      </c>
      <c r="O1750" s="102">
        <v>0</v>
      </c>
      <c r="P1750" s="102">
        <v>400</v>
      </c>
      <c r="Q1750" s="102" t="str">
        <v>Confirmed</v>
      </c>
      <c r="R1750" s="102" t="str">
        <v>Closed Deal</v>
      </c>
      <c r="S1750" s="102" t="str">
        <v>SSH</v>
      </c>
      <c r="T1750" s="102" t="str">
        <v>BRI</v>
      </c>
      <c r="U1750" s="102" t="str">
        <v>BRI</v>
      </c>
      <c r="V1750" s="102">
        <v>6</v>
      </c>
      <c r="W1750" s="102">
        <v>164</v>
      </c>
      <c r="X1750" s="102" t="str">
        <v>S25-01</v>
      </c>
      <c r="Y1750" s="102">
        <v>186</v>
      </c>
      <c r="Z1750" s="102">
        <v>243</v>
      </c>
      <c r="AA1750" s="102">
        <v>-57</v>
      </c>
      <c r="AB1750" s="13" t="str">
        <v>S25</v>
      </c>
    </row>
    <row r="1751" spans="1:28" x14ac:dyDescent="0.25">
      <c r="A1751" s="103">
        <v>45749</v>
      </c>
      <c r="B1751" s="102" t="str">
        <v>Genius</v>
      </c>
      <c r="C1751" s="102" t="str">
        <v>Distributor</v>
      </c>
      <c r="D1751" s="102" t="str">
        <v/>
      </c>
      <c r="E1751" s="102" t="str">
        <v/>
      </c>
      <c r="F1751" s="102" t="str">
        <v>OW</v>
      </c>
      <c r="G1751" s="102" t="str">
        <v>Outbound</v>
      </c>
      <c r="H1751" s="102" t="str">
        <v>4S6004</v>
      </c>
      <c r="I1751" s="103" t="str">
        <v>BRI-SSH</v>
      </c>
      <c r="J1751" s="135">
        <v>45843</v>
      </c>
      <c r="K1751" s="102">
        <v>1</v>
      </c>
      <c r="L1751" s="102">
        <v>1</v>
      </c>
      <c r="M1751" s="102">
        <v>160</v>
      </c>
      <c r="N1751" s="102">
        <v>0</v>
      </c>
      <c r="O1751" s="102">
        <v>0</v>
      </c>
      <c r="P1751" s="102">
        <v>160</v>
      </c>
      <c r="Q1751" s="102" t="str">
        <v>Confirmed</v>
      </c>
      <c r="R1751" s="102" t="str">
        <v>Closed Deal</v>
      </c>
      <c r="S1751" s="102" t="str">
        <v>BRI</v>
      </c>
      <c r="T1751" s="102" t="str">
        <v>SSH</v>
      </c>
      <c r="U1751" s="102" t="str">
        <v>BRI</v>
      </c>
      <c r="V1751" s="102">
        <v>6</v>
      </c>
      <c r="W1751" s="102">
        <v>94</v>
      </c>
      <c r="X1751" s="102" t="str">
        <v>S25-01</v>
      </c>
      <c r="Y1751" s="102">
        <v>186</v>
      </c>
      <c r="Z1751" s="102">
        <v>99</v>
      </c>
      <c r="AA1751" s="102">
        <v>87</v>
      </c>
      <c r="AB1751" s="13" t="str">
        <v>S25</v>
      </c>
    </row>
    <row r="1752" spans="1:28" x14ac:dyDescent="0.25">
      <c r="A1752" s="103">
        <v>45749</v>
      </c>
      <c r="B1752" s="102" t="str">
        <v>Genius</v>
      </c>
      <c r="C1752" s="102" t="str">
        <v>Distributor</v>
      </c>
      <c r="D1752" s="102" t="str">
        <v/>
      </c>
      <c r="E1752" s="102" t="str">
        <v/>
      </c>
      <c r="F1752" s="102" t="str">
        <v>OW</v>
      </c>
      <c r="G1752" s="102" t="str">
        <v>Outbound</v>
      </c>
      <c r="H1752" s="102" t="str">
        <v>4S6004</v>
      </c>
      <c r="I1752" s="103" t="str">
        <v>BRI-SSH</v>
      </c>
      <c r="J1752" s="135">
        <v>45878</v>
      </c>
      <c r="K1752" s="102">
        <v>3</v>
      </c>
      <c r="L1752" s="102">
        <v>3</v>
      </c>
      <c r="M1752" s="102">
        <v>240</v>
      </c>
      <c r="N1752" s="102">
        <v>0</v>
      </c>
      <c r="O1752" s="102">
        <v>0</v>
      </c>
      <c r="P1752" s="102">
        <v>720</v>
      </c>
      <c r="Q1752" s="102" t="str">
        <v>Confirmed</v>
      </c>
      <c r="R1752" s="102" t="str">
        <v>Closed Deal</v>
      </c>
      <c r="S1752" s="102" t="str">
        <v>BRI</v>
      </c>
      <c r="T1752" s="102" t="str">
        <v>SSH</v>
      </c>
      <c r="U1752" s="102" t="str">
        <v>BRI</v>
      </c>
      <c r="V1752" s="102">
        <v>6</v>
      </c>
      <c r="W1752" s="102">
        <v>129</v>
      </c>
      <c r="X1752" s="102" t="str">
        <v>S25-01</v>
      </c>
      <c r="Y1752" s="102">
        <v>186</v>
      </c>
      <c r="Z1752" s="102">
        <v>267</v>
      </c>
      <c r="AA1752" s="102">
        <v>-81</v>
      </c>
      <c r="AB1752" s="13" t="str">
        <v>S25</v>
      </c>
    </row>
    <row r="1753" spans="1:28" x14ac:dyDescent="0.25">
      <c r="A1753" s="103">
        <v>45749</v>
      </c>
      <c r="B1753" s="102" t="str">
        <v>Genius</v>
      </c>
      <c r="C1753" s="102" t="str">
        <v>Distributor</v>
      </c>
      <c r="D1753" s="102" t="str">
        <v/>
      </c>
      <c r="E1753" s="102" t="str">
        <v/>
      </c>
      <c r="F1753" s="102" t="str">
        <v>OW</v>
      </c>
      <c r="G1753" s="102" t="str">
        <v>Outbound</v>
      </c>
      <c r="H1753" s="102" t="str">
        <v>4S6004</v>
      </c>
      <c r="I1753" s="103" t="str">
        <v>BRI-SSH</v>
      </c>
      <c r="J1753" s="135">
        <v>45906</v>
      </c>
      <c r="K1753" s="102">
        <v>2</v>
      </c>
      <c r="L1753" s="102">
        <v>2</v>
      </c>
      <c r="M1753" s="102">
        <v>250</v>
      </c>
      <c r="N1753" s="102">
        <v>0</v>
      </c>
      <c r="O1753" s="102">
        <v>0</v>
      </c>
      <c r="P1753" s="102">
        <v>500</v>
      </c>
      <c r="Q1753" s="102" t="str">
        <v>Confirmed</v>
      </c>
      <c r="R1753" s="102" t="str">
        <v>Closed Deal</v>
      </c>
      <c r="S1753" s="102" t="str">
        <v>BRI</v>
      </c>
      <c r="T1753" s="102" t="str">
        <v>SSH</v>
      </c>
      <c r="U1753" s="102" t="str">
        <v>BRI</v>
      </c>
      <c r="V1753" s="102">
        <v>6</v>
      </c>
      <c r="W1753" s="102">
        <v>157</v>
      </c>
      <c r="X1753" s="102" t="str">
        <v>S25-01</v>
      </c>
      <c r="Y1753" s="102">
        <v>186</v>
      </c>
      <c r="Z1753" s="102">
        <v>243</v>
      </c>
      <c r="AA1753" s="102">
        <v>-57</v>
      </c>
      <c r="AB1753" s="13" t="str">
        <v>S25</v>
      </c>
    </row>
    <row r="1754" spans="1:28" x14ac:dyDescent="0.25">
      <c r="A1754" s="103">
        <v>45749</v>
      </c>
      <c r="B1754" s="102" t="str">
        <v>Genius</v>
      </c>
      <c r="C1754" s="102" t="str">
        <v>Distributor</v>
      </c>
      <c r="D1754" s="102" t="str">
        <v/>
      </c>
      <c r="E1754" s="102" t="str">
        <v/>
      </c>
      <c r="F1754" s="102" t="str">
        <v>OW</v>
      </c>
      <c r="G1754" s="102" t="str">
        <v>Outbound</v>
      </c>
      <c r="H1754" s="102" t="str">
        <v>NP8102</v>
      </c>
      <c r="I1754" s="103" t="str">
        <v>NAP-HRG</v>
      </c>
      <c r="J1754" s="135">
        <v>45880</v>
      </c>
      <c r="K1754" s="102">
        <v>2</v>
      </c>
      <c r="L1754" s="102">
        <v>2</v>
      </c>
      <c r="M1754" s="102">
        <v>240</v>
      </c>
      <c r="N1754" s="102">
        <v>0</v>
      </c>
      <c r="O1754" s="102">
        <v>0</v>
      </c>
      <c r="P1754" s="102">
        <v>480</v>
      </c>
      <c r="Q1754" s="102" t="str">
        <v>Confirmed</v>
      </c>
      <c r="R1754" s="102" t="str">
        <v>Closed Deal</v>
      </c>
      <c r="S1754" s="102" t="str">
        <v>NAP</v>
      </c>
      <c r="T1754" s="102" t="str">
        <v>HRG</v>
      </c>
      <c r="U1754" s="102" t="str">
        <v>NAP</v>
      </c>
      <c r="V1754" s="102">
        <v>1</v>
      </c>
      <c r="W1754" s="102">
        <v>131</v>
      </c>
      <c r="X1754" s="102" t="str">
        <v>S25-13</v>
      </c>
      <c r="Y1754" s="102">
        <v>176</v>
      </c>
      <c r="Z1754" s="102">
        <v>166</v>
      </c>
      <c r="AA1754" s="102">
        <v>10</v>
      </c>
      <c r="AB1754" s="13" t="str">
        <v>S25</v>
      </c>
    </row>
    <row r="1755" spans="1:28" x14ac:dyDescent="0.25">
      <c r="A1755" s="103">
        <v>45749</v>
      </c>
      <c r="B1755" s="102" t="str">
        <v>Genius</v>
      </c>
      <c r="C1755" s="102" t="str">
        <v>Distributor</v>
      </c>
      <c r="D1755" s="102" t="str">
        <v/>
      </c>
      <c r="E1755" s="102" t="str">
        <v/>
      </c>
      <c r="F1755" s="102" t="str">
        <v>OW</v>
      </c>
      <c r="G1755" s="102" t="str">
        <v>Outbound</v>
      </c>
      <c r="H1755" s="102" t="str">
        <v>NP8101</v>
      </c>
      <c r="I1755" s="103" t="str">
        <v>HRG-NAP</v>
      </c>
      <c r="J1755" s="135">
        <v>45894</v>
      </c>
      <c r="K1755" s="102">
        <v>2</v>
      </c>
      <c r="L1755" s="102">
        <v>2</v>
      </c>
      <c r="M1755" s="102">
        <v>240</v>
      </c>
      <c r="N1755" s="102">
        <v>0</v>
      </c>
      <c r="O1755" s="102">
        <v>0</v>
      </c>
      <c r="P1755" s="102">
        <v>480</v>
      </c>
      <c r="Q1755" s="102" t="str">
        <v>Confirmed</v>
      </c>
      <c r="R1755" s="102" t="str">
        <v>Closed Deal</v>
      </c>
      <c r="S1755" s="102" t="str">
        <v>HRG</v>
      </c>
      <c r="T1755" s="102" t="str">
        <v>NAP</v>
      </c>
      <c r="U1755" s="102" t="str">
        <v>NAP</v>
      </c>
      <c r="V1755" s="102">
        <v>1</v>
      </c>
      <c r="W1755" s="102">
        <v>145</v>
      </c>
      <c r="X1755" s="102" t="str">
        <v>S25-13</v>
      </c>
      <c r="Y1755" s="102">
        <v>176</v>
      </c>
      <c r="Z1755" s="102">
        <v>166</v>
      </c>
      <c r="AA1755" s="102">
        <v>10</v>
      </c>
      <c r="AB1755" s="13" t="str">
        <v>S25</v>
      </c>
    </row>
    <row r="1756" spans="1:28" x14ac:dyDescent="0.25">
      <c r="A1756" s="103">
        <v>45749</v>
      </c>
      <c r="B1756" s="102" t="str">
        <v>Genius</v>
      </c>
      <c r="C1756" s="102" t="str">
        <v>Distributor</v>
      </c>
      <c r="D1756" s="102" t="str">
        <v/>
      </c>
      <c r="E1756" s="102" t="str">
        <v/>
      </c>
      <c r="F1756" s="102" t="str">
        <v>OW</v>
      </c>
      <c r="G1756" s="102" t="str">
        <v>Outbound</v>
      </c>
      <c r="H1756" s="102" t="str">
        <v>4S6005</v>
      </c>
      <c r="I1756" s="103" t="str">
        <v>SSH-FCO</v>
      </c>
      <c r="J1756" s="135">
        <v>45891</v>
      </c>
      <c r="K1756" s="102">
        <v>7</v>
      </c>
      <c r="L1756" s="102">
        <v>7</v>
      </c>
      <c r="M1756" s="102">
        <v>250</v>
      </c>
      <c r="N1756" s="102">
        <v>0</v>
      </c>
      <c r="O1756" s="102">
        <v>0</v>
      </c>
      <c r="P1756" s="102">
        <v>1750</v>
      </c>
      <c r="Q1756" s="102" t="str">
        <v>Confirmed</v>
      </c>
      <c r="R1756" s="102" t="str">
        <v>Closed Deal</v>
      </c>
      <c r="S1756" s="102" t="str">
        <v>SSH</v>
      </c>
      <c r="T1756" s="102" t="str">
        <v>FCO</v>
      </c>
      <c r="U1756" s="102" t="str">
        <v>FCO</v>
      </c>
      <c r="V1756" s="102">
        <v>5</v>
      </c>
      <c r="W1756" s="102">
        <v>142</v>
      </c>
      <c r="X1756" s="102" t="str">
        <v>S25-15</v>
      </c>
      <c r="Y1756" s="102">
        <v>186</v>
      </c>
      <c r="Z1756" s="102">
        <v>118</v>
      </c>
      <c r="AA1756" s="102">
        <v>68</v>
      </c>
      <c r="AB1756" s="13" t="str">
        <v>S25</v>
      </c>
    </row>
    <row r="1757" spans="1:28" x14ac:dyDescent="0.25">
      <c r="A1757" s="103">
        <v>45749</v>
      </c>
      <c r="B1757" s="102" t="str">
        <v>Genius</v>
      </c>
      <c r="C1757" s="102" t="str">
        <v>Distributor</v>
      </c>
      <c r="D1757" s="102" t="str">
        <v/>
      </c>
      <c r="E1757" s="102" t="str">
        <v/>
      </c>
      <c r="F1757" s="102" t="str">
        <v>OW</v>
      </c>
      <c r="G1757" s="102" t="str">
        <v>Outbound</v>
      </c>
      <c r="H1757" s="102" t="str">
        <v>4S6004</v>
      </c>
      <c r="I1757" s="103" t="str">
        <v>BRI-SSH</v>
      </c>
      <c r="J1757" s="135">
        <v>45857</v>
      </c>
      <c r="K1757" s="102">
        <v>-8</v>
      </c>
      <c r="L1757" s="102">
        <v>-8</v>
      </c>
      <c r="M1757" s="102">
        <v>160</v>
      </c>
      <c r="N1757" s="102">
        <v>0</v>
      </c>
      <c r="O1757" s="102">
        <v>0</v>
      </c>
      <c r="P1757" s="102">
        <v>-1280</v>
      </c>
      <c r="Q1757" s="102" t="str">
        <v>Confirmed</v>
      </c>
      <c r="R1757" s="102" t="str">
        <v>Closed Deal</v>
      </c>
      <c r="S1757" s="102" t="str">
        <v>BRI</v>
      </c>
      <c r="T1757" s="102" t="str">
        <v>SSH</v>
      </c>
      <c r="U1757" s="102" t="str">
        <v>BRI</v>
      </c>
      <c r="V1757" s="102">
        <v>6</v>
      </c>
      <c r="W1757" s="102">
        <v>108</v>
      </c>
      <c r="X1757" s="102" t="str">
        <v>S25-01</v>
      </c>
      <c r="Y1757" s="102">
        <v>186</v>
      </c>
      <c r="Z1757" s="102">
        <v>98</v>
      </c>
      <c r="AA1757" s="102">
        <v>88</v>
      </c>
      <c r="AB1757" s="13" t="str">
        <v>S25</v>
      </c>
    </row>
    <row r="1758" spans="1:28" x14ac:dyDescent="0.25">
      <c r="A1758" s="103">
        <v>45749</v>
      </c>
      <c r="B1758" s="102" t="str">
        <v>Genius</v>
      </c>
      <c r="C1758" s="102" t="str">
        <v>Distributor</v>
      </c>
      <c r="D1758" s="102" t="str">
        <v/>
      </c>
      <c r="E1758" s="102" t="str">
        <v/>
      </c>
      <c r="F1758" s="102" t="str">
        <v>OW</v>
      </c>
      <c r="G1758" s="102" t="str">
        <v>Outbound</v>
      </c>
      <c r="H1758" s="102" t="str">
        <v>4S6003</v>
      </c>
      <c r="I1758" s="103" t="str">
        <v>SSH-BRI</v>
      </c>
      <c r="J1758" s="135">
        <v>45864</v>
      </c>
      <c r="K1758" s="102">
        <v>-8</v>
      </c>
      <c r="L1758" s="102">
        <v>-8</v>
      </c>
      <c r="M1758" s="102">
        <v>160</v>
      </c>
      <c r="N1758" s="102">
        <v>0</v>
      </c>
      <c r="O1758" s="102">
        <v>0</v>
      </c>
      <c r="P1758" s="102">
        <v>-1280</v>
      </c>
      <c r="Q1758" s="102" t="str">
        <v>Confirmed</v>
      </c>
      <c r="R1758" s="102" t="str">
        <v>Closed Deal</v>
      </c>
      <c r="S1758" s="102" t="str">
        <v>SSH</v>
      </c>
      <c r="T1758" s="102" t="str">
        <v>BRI</v>
      </c>
      <c r="U1758" s="102" t="str">
        <v>BRI</v>
      </c>
      <c r="V1758" s="102">
        <v>6</v>
      </c>
      <c r="W1758" s="102">
        <v>115</v>
      </c>
      <c r="X1758" s="102" t="str">
        <v>S25-01</v>
      </c>
      <c r="Y1758" s="102">
        <v>186</v>
      </c>
      <c r="Z1758" s="102">
        <v>104</v>
      </c>
      <c r="AA1758" s="102">
        <v>82</v>
      </c>
      <c r="AB1758" s="13" t="str">
        <v>S25</v>
      </c>
    </row>
    <row r="1759" spans="1:28" x14ac:dyDescent="0.25">
      <c r="A1759" s="103">
        <v>45749</v>
      </c>
      <c r="B1759" s="102" t="str">
        <v>Searcharter</v>
      </c>
      <c r="C1759" s="102" t="str">
        <v>Distributor</v>
      </c>
      <c r="D1759" s="102" t="str">
        <v/>
      </c>
      <c r="E1759" s="102" t="str">
        <v>Y6ELY</v>
      </c>
      <c r="F1759" s="102" t="str">
        <v>RT</v>
      </c>
      <c r="G1759" s="102" t="str">
        <v>Outbound</v>
      </c>
      <c r="H1759" s="102" t="str">
        <v>4S6016</v>
      </c>
      <c r="I1759" s="103" t="str">
        <v>VRN-SSH</v>
      </c>
      <c r="J1759" s="135">
        <v>45752</v>
      </c>
      <c r="K1759" s="102">
        <v>2</v>
      </c>
      <c r="L1759" s="102">
        <v>2</v>
      </c>
      <c r="M1759" s="102">
        <v>150</v>
      </c>
      <c r="N1759" s="102">
        <v>0</v>
      </c>
      <c r="O1759" s="102">
        <v>0</v>
      </c>
      <c r="P1759" s="102">
        <v>300</v>
      </c>
      <c r="Q1759" s="102" t="str">
        <v>Confirmed</v>
      </c>
      <c r="R1759" s="102" t="str">
        <v>Closed Deal</v>
      </c>
      <c r="S1759" s="102" t="str">
        <v>VRN</v>
      </c>
      <c r="T1759" s="102" t="str">
        <v>SSH</v>
      </c>
      <c r="U1759" s="102" t="str">
        <v>VRN</v>
      </c>
      <c r="V1759" s="102">
        <v>6</v>
      </c>
      <c r="W1759" s="102">
        <v>3</v>
      </c>
      <c r="X1759" s="102" t="str">
        <v>E25-05A</v>
      </c>
      <c r="Y1759" s="102">
        <v>63</v>
      </c>
      <c r="Z1759" s="102">
        <v>48</v>
      </c>
      <c r="AA1759" s="102">
        <v>15</v>
      </c>
      <c r="AB1759" s="13" t="str">
        <v>E25</v>
      </c>
    </row>
    <row r="1760" spans="1:28" x14ac:dyDescent="0.25">
      <c r="A1760" s="103">
        <v>45749</v>
      </c>
      <c r="B1760" s="102" t="str">
        <v>Searcharter</v>
      </c>
      <c r="C1760" s="102" t="str">
        <v>Distributor</v>
      </c>
      <c r="D1760" s="102" t="str">
        <v/>
      </c>
      <c r="E1760" s="102" t="str">
        <v>Y6ELY</v>
      </c>
      <c r="F1760" s="102" t="str">
        <v>RT</v>
      </c>
      <c r="G1760" s="102" t="str">
        <v>Inbound</v>
      </c>
      <c r="H1760" s="102" t="str">
        <v>4S6015</v>
      </c>
      <c r="I1760" s="103" t="str">
        <v>SSH-VRN</v>
      </c>
      <c r="J1760" s="135">
        <v>45759</v>
      </c>
      <c r="K1760" s="102">
        <v>2</v>
      </c>
      <c r="L1760" s="102">
        <v>2</v>
      </c>
      <c r="M1760" s="102">
        <v>150</v>
      </c>
      <c r="N1760" s="102">
        <v>0</v>
      </c>
      <c r="O1760" s="102">
        <v>0</v>
      </c>
      <c r="P1760" s="102">
        <v>300</v>
      </c>
      <c r="Q1760" s="102" t="str">
        <v>Confirmed</v>
      </c>
      <c r="R1760" s="102" t="str">
        <v>Closed Deal</v>
      </c>
      <c r="S1760" s="102" t="str">
        <v>SSH</v>
      </c>
      <c r="T1760" s="102" t="str">
        <v>VRN</v>
      </c>
      <c r="U1760" s="102" t="str">
        <v>VRN</v>
      </c>
      <c r="V1760" s="102">
        <v>6</v>
      </c>
      <c r="W1760" s="102">
        <v>10</v>
      </c>
      <c r="X1760" s="102" t="str">
        <v>E25-05A</v>
      </c>
      <c r="Y1760" s="102">
        <v>63</v>
      </c>
      <c r="Z1760" s="102">
        <v>63</v>
      </c>
      <c r="AA1760" s="102">
        <v>0</v>
      </c>
      <c r="AB1760" s="13" t="str">
        <v>E25</v>
      </c>
    </row>
    <row r="1761" spans="1:28" x14ac:dyDescent="0.25">
      <c r="A1761" s="103">
        <v>45749</v>
      </c>
      <c r="B1761" s="102" t="str">
        <v>Searcharter</v>
      </c>
      <c r="C1761" s="102" t="str">
        <v>Distributor</v>
      </c>
      <c r="D1761" s="102" t="str">
        <v/>
      </c>
      <c r="E1761" s="102" t="str">
        <v>WZQ7N</v>
      </c>
      <c r="F1761" s="102" t="str">
        <v>OW</v>
      </c>
      <c r="G1761" s="102" t="str">
        <v>Outbound</v>
      </c>
      <c r="H1761" s="102" t="str">
        <v>UJ6001</v>
      </c>
      <c r="I1761" s="103" t="str">
        <v>SSH-VRN</v>
      </c>
      <c r="J1761" s="135">
        <v>45899</v>
      </c>
      <c r="K1761" s="102">
        <v>2</v>
      </c>
      <c r="L1761" s="102">
        <v>2</v>
      </c>
      <c r="M1761" s="102">
        <v>350</v>
      </c>
      <c r="N1761" s="102">
        <v>0</v>
      </c>
      <c r="O1761" s="102">
        <v>0</v>
      </c>
      <c r="P1761" s="102">
        <v>700</v>
      </c>
      <c r="Q1761" s="102" t="str">
        <v>Confirmed</v>
      </c>
      <c r="R1761" s="102" t="str">
        <v>Closed Deal</v>
      </c>
      <c r="S1761" s="102" t="str">
        <v>SSH</v>
      </c>
      <c r="T1761" s="102" t="str">
        <v>VRN</v>
      </c>
      <c r="U1761" s="102" t="str">
        <v>VRN</v>
      </c>
      <c r="V1761" s="102">
        <v>6</v>
      </c>
      <c r="W1761" s="102">
        <v>150</v>
      </c>
      <c r="X1761" s="102" t="str">
        <v>S25-04</v>
      </c>
      <c r="Y1761" s="102">
        <v>218</v>
      </c>
      <c r="Z1761" s="102">
        <v>226</v>
      </c>
      <c r="AA1761" s="102">
        <v>-8</v>
      </c>
      <c r="AB1761" s="13" t="str">
        <v>S25</v>
      </c>
    </row>
    <row r="1762" spans="1:28" x14ac:dyDescent="0.25">
      <c r="A1762" s="103">
        <v>45749</v>
      </c>
      <c r="B1762" s="102" t="str">
        <v>Searcharter</v>
      </c>
      <c r="C1762" s="102" t="str">
        <v>Distributor</v>
      </c>
      <c r="D1762" s="102" t="str">
        <v/>
      </c>
      <c r="E1762" s="102" t="str">
        <v>FT37Z</v>
      </c>
      <c r="F1762" s="102" t="str">
        <v>RT</v>
      </c>
      <c r="G1762" s="102" t="str">
        <v>Outbound</v>
      </c>
      <c r="H1762" s="102" t="str">
        <v>4S6004</v>
      </c>
      <c r="I1762" s="103" t="str">
        <v>BRI-SSH</v>
      </c>
      <c r="J1762" s="135">
        <v>45773</v>
      </c>
      <c r="K1762" s="102">
        <v>2</v>
      </c>
      <c r="L1762" s="102">
        <v>2</v>
      </c>
      <c r="M1762" s="102">
        <v>150</v>
      </c>
      <c r="N1762" s="102">
        <v>0</v>
      </c>
      <c r="O1762" s="102">
        <v>0</v>
      </c>
      <c r="P1762" s="102">
        <v>300</v>
      </c>
      <c r="Q1762" s="102" t="str">
        <v>Confirmed</v>
      </c>
      <c r="R1762" s="102" t="str">
        <v>Closed Deal</v>
      </c>
      <c r="S1762" s="102" t="str">
        <v>BRI</v>
      </c>
      <c r="T1762" s="102" t="str">
        <v>SSH</v>
      </c>
      <c r="U1762" s="102" t="str">
        <v>BRI</v>
      </c>
      <c r="V1762" s="102">
        <v>6</v>
      </c>
      <c r="W1762" s="102">
        <v>24</v>
      </c>
      <c r="X1762" s="102" t="str">
        <v>E25-02B</v>
      </c>
      <c r="Y1762" s="102">
        <v>186</v>
      </c>
      <c r="Z1762" s="102">
        <v>167</v>
      </c>
      <c r="AA1762" s="102">
        <v>19</v>
      </c>
      <c r="AB1762" s="13" t="str">
        <v>E25</v>
      </c>
    </row>
    <row r="1763" spans="1:28" x14ac:dyDescent="0.25">
      <c r="A1763" s="103">
        <v>45749</v>
      </c>
      <c r="B1763" s="102" t="str">
        <v>Searcharter</v>
      </c>
      <c r="C1763" s="102" t="str">
        <v>Distributor</v>
      </c>
      <c r="D1763" s="102" t="str">
        <v/>
      </c>
      <c r="E1763" s="102" t="str">
        <v>FT37Z</v>
      </c>
      <c r="F1763" s="102" t="str">
        <v>RT</v>
      </c>
      <c r="G1763" s="102" t="str">
        <v>Inbound</v>
      </c>
      <c r="H1763" s="102" t="str">
        <v>4S6003</v>
      </c>
      <c r="I1763" s="103" t="str">
        <v>SSH-BRI</v>
      </c>
      <c r="J1763" s="135">
        <v>45780</v>
      </c>
      <c r="K1763" s="102">
        <v>2</v>
      </c>
      <c r="L1763" s="102">
        <v>2</v>
      </c>
      <c r="M1763" s="102">
        <v>150</v>
      </c>
      <c r="N1763" s="102">
        <v>0</v>
      </c>
      <c r="O1763" s="102">
        <v>0</v>
      </c>
      <c r="P1763" s="102">
        <v>300</v>
      </c>
      <c r="Q1763" s="102" t="str">
        <v>Confirmed</v>
      </c>
      <c r="R1763" s="102" t="str">
        <v>Closed Deal</v>
      </c>
      <c r="S1763" s="102" t="str">
        <v>SSH</v>
      </c>
      <c r="T1763" s="102" t="str">
        <v>BRI</v>
      </c>
      <c r="U1763" s="102" t="str">
        <v>BRI</v>
      </c>
      <c r="V1763" s="102">
        <v>6</v>
      </c>
      <c r="W1763" s="102">
        <v>31</v>
      </c>
      <c r="X1763" s="102" t="str">
        <v>E25-02B</v>
      </c>
      <c r="Y1763" s="102">
        <v>186</v>
      </c>
      <c r="Z1763" s="102">
        <v>181</v>
      </c>
      <c r="AA1763" s="102">
        <v>5</v>
      </c>
      <c r="AB1763" s="13" t="str">
        <v>E25</v>
      </c>
    </row>
    <row r="1764" spans="1:28" x14ac:dyDescent="0.25">
      <c r="A1764" s="103">
        <v>45744</v>
      </c>
      <c r="B1764" s="102" t="str">
        <v>EuroAirlines</v>
      </c>
      <c r="C1764" s="102" t="str">
        <v>Distributor</v>
      </c>
      <c r="D1764" s="102" t="str">
        <v>AMADEUS</v>
      </c>
      <c r="E1764" s="102" t="str">
        <v>11LN56</v>
      </c>
      <c r="F1764" s="102" t="str">
        <v>OW</v>
      </c>
      <c r="G1764" s="102" t="str">
        <v>Outbound</v>
      </c>
      <c r="H1764" s="102" t="str">
        <v>4S6003</v>
      </c>
      <c r="I1764" s="103" t="str">
        <v>SSH-BRI</v>
      </c>
      <c r="J1764" s="135">
        <v>45780</v>
      </c>
      <c r="K1764" s="102">
        <v>1</v>
      </c>
      <c r="L1764" s="102">
        <v>1</v>
      </c>
      <c r="M1764" s="102">
        <v>130</v>
      </c>
      <c r="N1764" s="102">
        <v>39.03</v>
      </c>
      <c r="O1764" s="102">
        <v>40</v>
      </c>
      <c r="P1764" s="102">
        <v>209.03</v>
      </c>
      <c r="Q1764" s="102" t="str">
        <v>Confirmed</v>
      </c>
      <c r="R1764" s="102" t="str">
        <v>Closed Deal</v>
      </c>
      <c r="S1764" s="102" t="str">
        <v>SSH</v>
      </c>
      <c r="T1764" s="102" t="str">
        <v>BRI</v>
      </c>
      <c r="U1764" s="102" t="str">
        <v>BRI</v>
      </c>
      <c r="V1764" s="102">
        <v>6</v>
      </c>
      <c r="W1764" s="102">
        <v>36</v>
      </c>
      <c r="X1764" s="102" t="str">
        <v>E25-02B</v>
      </c>
      <c r="Y1764" s="102">
        <v>186</v>
      </c>
      <c r="Z1764" s="102">
        <v>181</v>
      </c>
      <c r="AA1764" s="102">
        <v>5</v>
      </c>
      <c r="AB1764" s="13" t="str">
        <v>E25</v>
      </c>
    </row>
    <row r="1765" spans="1:28" x14ac:dyDescent="0.25">
      <c r="A1765" s="103">
        <v>45744</v>
      </c>
      <c r="B1765" s="102" t="str">
        <v>EuroAirlines</v>
      </c>
      <c r="C1765" s="102" t="str">
        <v>Distributor</v>
      </c>
      <c r="D1765" s="102" t="str">
        <v>AMADEUS</v>
      </c>
      <c r="E1765" s="102" t="str">
        <v>11LN3U</v>
      </c>
      <c r="F1765" s="102" t="str">
        <v>OW</v>
      </c>
      <c r="G1765" s="102" t="str">
        <v>Outbound</v>
      </c>
      <c r="H1765" s="102" t="str">
        <v>4S6003</v>
      </c>
      <c r="I1765" s="103" t="str">
        <v>SSH-BRI</v>
      </c>
      <c r="J1765" s="135">
        <v>45780</v>
      </c>
      <c r="K1765" s="102">
        <v>1</v>
      </c>
      <c r="L1765" s="102">
        <v>1</v>
      </c>
      <c r="M1765" s="102">
        <v>130</v>
      </c>
      <c r="N1765" s="102">
        <v>39.03</v>
      </c>
      <c r="O1765" s="102">
        <v>40</v>
      </c>
      <c r="P1765" s="102">
        <v>209.03</v>
      </c>
      <c r="Q1765" s="102" t="str">
        <v>Confirmed</v>
      </c>
      <c r="R1765" s="102" t="str">
        <v>Closed Deal</v>
      </c>
      <c r="S1765" s="102" t="str">
        <v>SSH</v>
      </c>
      <c r="T1765" s="102" t="str">
        <v>BRI</v>
      </c>
      <c r="U1765" s="102" t="str">
        <v>BRI</v>
      </c>
      <c r="V1765" s="102">
        <v>6</v>
      </c>
      <c r="W1765" s="102">
        <v>36</v>
      </c>
      <c r="X1765" s="102" t="str">
        <v>E25-02B</v>
      </c>
      <c r="Y1765" s="102">
        <v>186</v>
      </c>
      <c r="Z1765" s="102">
        <v>181</v>
      </c>
      <c r="AA1765" s="102">
        <v>5</v>
      </c>
      <c r="AB1765" s="13" t="str">
        <v>E25</v>
      </c>
    </row>
    <row r="1766" spans="1:28" x14ac:dyDescent="0.25">
      <c r="A1766" s="103">
        <v>45744</v>
      </c>
      <c r="B1766" s="102" t="str">
        <v>EuroAirlines</v>
      </c>
      <c r="C1766" s="102" t="str">
        <v>Distributor</v>
      </c>
      <c r="D1766" s="102" t="str">
        <v>AMADEUS</v>
      </c>
      <c r="E1766" s="102" t="str">
        <v>11LN3U</v>
      </c>
      <c r="F1766" s="102" t="str">
        <v>OW</v>
      </c>
      <c r="G1766" s="102" t="str">
        <v>Outbound</v>
      </c>
      <c r="H1766" s="102" t="str">
        <v>4S6003</v>
      </c>
      <c r="I1766" s="103" t="str">
        <v>SSH-BRI</v>
      </c>
      <c r="J1766" s="135">
        <v>45780</v>
      </c>
      <c r="K1766" s="102">
        <v>1</v>
      </c>
      <c r="L1766" s="102">
        <v>1</v>
      </c>
      <c r="M1766" s="102">
        <v>97.5</v>
      </c>
      <c r="N1766" s="102">
        <v>39.03</v>
      </c>
      <c r="O1766" s="102">
        <v>40</v>
      </c>
      <c r="P1766" s="102">
        <v>176.53</v>
      </c>
      <c r="Q1766" s="102" t="str">
        <v>Confirmed</v>
      </c>
      <c r="R1766" s="102" t="str">
        <v>Closed Deal</v>
      </c>
      <c r="S1766" s="102" t="str">
        <v>SSH</v>
      </c>
      <c r="T1766" s="102" t="str">
        <v>BRI</v>
      </c>
      <c r="U1766" s="102" t="str">
        <v>BRI</v>
      </c>
      <c r="V1766" s="102">
        <v>6</v>
      </c>
      <c r="W1766" s="102">
        <v>36</v>
      </c>
      <c r="X1766" s="102" t="str">
        <v>E25-02B</v>
      </c>
      <c r="Y1766" s="102">
        <v>186</v>
      </c>
      <c r="Z1766" s="102">
        <v>181</v>
      </c>
      <c r="AA1766" s="102">
        <v>5</v>
      </c>
      <c r="AB1766" s="13" t="str">
        <v>E25</v>
      </c>
    </row>
    <row r="1767" spans="1:28" x14ac:dyDescent="0.25">
      <c r="A1767" s="103">
        <v>45744</v>
      </c>
      <c r="B1767" s="102" t="str">
        <v>EuroAirlines</v>
      </c>
      <c r="C1767" s="102" t="str">
        <v>Distributor</v>
      </c>
      <c r="D1767" s="102" t="str">
        <v>AMADEUS</v>
      </c>
      <c r="E1767" s="102" t="str">
        <v>11LN3U</v>
      </c>
      <c r="F1767" s="102" t="str">
        <v>OW</v>
      </c>
      <c r="G1767" s="102" t="str">
        <v>Outbound</v>
      </c>
      <c r="H1767" s="102" t="str">
        <v>4S6003</v>
      </c>
      <c r="I1767" s="103" t="str">
        <v>SSH-BRI</v>
      </c>
      <c r="J1767" s="135">
        <v>45780</v>
      </c>
      <c r="K1767" s="102">
        <v>1</v>
      </c>
      <c r="L1767" s="102">
        <v>1</v>
      </c>
      <c r="M1767" s="102">
        <v>130</v>
      </c>
      <c r="N1767" s="102">
        <v>39.03</v>
      </c>
      <c r="O1767" s="102">
        <v>40</v>
      </c>
      <c r="P1767" s="102">
        <v>209.03</v>
      </c>
      <c r="Q1767" s="102" t="str">
        <v>Confirmed</v>
      </c>
      <c r="R1767" s="102" t="str">
        <v>Closed Deal</v>
      </c>
      <c r="S1767" s="102" t="str">
        <v>SSH</v>
      </c>
      <c r="T1767" s="102" t="str">
        <v>BRI</v>
      </c>
      <c r="U1767" s="102" t="str">
        <v>BRI</v>
      </c>
      <c r="V1767" s="102">
        <v>6</v>
      </c>
      <c r="W1767" s="102">
        <v>36</v>
      </c>
      <c r="X1767" s="102" t="str">
        <v>E25-02B</v>
      </c>
      <c r="Y1767" s="102">
        <v>186</v>
      </c>
      <c r="Z1767" s="102">
        <v>181</v>
      </c>
      <c r="AA1767" s="102">
        <v>5</v>
      </c>
      <c r="AB1767" s="13" t="str">
        <v>E25</v>
      </c>
    </row>
    <row r="1768" spans="1:28" x14ac:dyDescent="0.25">
      <c r="A1768" s="103">
        <v>45744</v>
      </c>
      <c r="B1768" s="102" t="str">
        <v>EuroAirlines</v>
      </c>
      <c r="C1768" s="102" t="str">
        <v>Distributor</v>
      </c>
      <c r="D1768" s="102" t="str">
        <v>AMADEUS</v>
      </c>
      <c r="E1768" s="102" t="str">
        <v>11LN56</v>
      </c>
      <c r="F1768" s="102" t="str">
        <v>OW</v>
      </c>
      <c r="G1768" s="102" t="str">
        <v>Outbound</v>
      </c>
      <c r="H1768" s="102" t="str">
        <v>4S6003</v>
      </c>
      <c r="I1768" s="103" t="str">
        <v>SSH-BRI</v>
      </c>
      <c r="J1768" s="135">
        <v>45780</v>
      </c>
      <c r="K1768" s="102">
        <v>1</v>
      </c>
      <c r="L1768" s="102">
        <v>1</v>
      </c>
      <c r="M1768" s="102">
        <v>130</v>
      </c>
      <c r="N1768" s="102">
        <v>39.03</v>
      </c>
      <c r="O1768" s="102">
        <v>40</v>
      </c>
      <c r="P1768" s="102">
        <v>209.03</v>
      </c>
      <c r="Q1768" s="102" t="str">
        <v>Confirmed</v>
      </c>
      <c r="R1768" s="102" t="str">
        <v>Closed Deal</v>
      </c>
      <c r="S1768" s="102" t="str">
        <v>SSH</v>
      </c>
      <c r="T1768" s="102" t="str">
        <v>BRI</v>
      </c>
      <c r="U1768" s="102" t="str">
        <v>BRI</v>
      </c>
      <c r="V1768" s="102">
        <v>6</v>
      </c>
      <c r="W1768" s="102">
        <v>36</v>
      </c>
      <c r="X1768" s="102" t="str">
        <v>E25-02B</v>
      </c>
      <c r="Y1768" s="102">
        <v>186</v>
      </c>
      <c r="Z1768" s="102">
        <v>181</v>
      </c>
      <c r="AA1768" s="102">
        <v>5</v>
      </c>
      <c r="AB1768" s="13" t="str">
        <v>E25</v>
      </c>
    </row>
    <row r="1769" spans="1:28" x14ac:dyDescent="0.25">
      <c r="A1769" s="103">
        <v>45749</v>
      </c>
      <c r="B1769" s="102" t="str">
        <v>APG</v>
      </c>
      <c r="C1769" s="102" t="str">
        <v>Distributor</v>
      </c>
      <c r="D1769" s="102" t="str">
        <v/>
      </c>
      <c r="E1769" s="102" t="str">
        <v>12LU6L</v>
      </c>
      <c r="F1769" s="102" t="str">
        <v>RT</v>
      </c>
      <c r="G1769" s="102" t="str">
        <v>Inbound</v>
      </c>
      <c r="H1769" s="102" t="str">
        <v>4S6004</v>
      </c>
      <c r="I1769" s="103" t="str">
        <v>BRI-SSH</v>
      </c>
      <c r="J1769" s="135">
        <v>45773</v>
      </c>
      <c r="K1769" s="102">
        <v>1</v>
      </c>
      <c r="L1769" s="102">
        <v>1</v>
      </c>
      <c r="M1769" s="102">
        <v>200</v>
      </c>
      <c r="N1769" s="102">
        <v>19.34</v>
      </c>
      <c r="O1769" s="102">
        <v>30</v>
      </c>
      <c r="P1769" s="102">
        <v>249.34</v>
      </c>
      <c r="Q1769" s="102" t="str">
        <v>Confirmed</v>
      </c>
      <c r="R1769" s="102" t="str">
        <v>Closed Deal</v>
      </c>
      <c r="S1769" s="102" t="str">
        <v>BRI</v>
      </c>
      <c r="T1769" s="102" t="str">
        <v>SSH</v>
      </c>
      <c r="U1769" s="102" t="str">
        <v>BRI</v>
      </c>
      <c r="V1769" s="102">
        <v>6</v>
      </c>
      <c r="W1769" s="102">
        <v>24</v>
      </c>
      <c r="X1769" s="102" t="str">
        <v>E25-02B</v>
      </c>
      <c r="Y1769" s="102">
        <v>186</v>
      </c>
      <c r="Z1769" s="102">
        <v>167</v>
      </c>
      <c r="AA1769" s="102">
        <v>19</v>
      </c>
      <c r="AB1769" s="13" t="str">
        <v>E25</v>
      </c>
    </row>
    <row r="1770" spans="1:28" x14ac:dyDescent="0.25">
      <c r="A1770" s="103">
        <v>45749</v>
      </c>
      <c r="B1770" s="102" t="str">
        <v>APG</v>
      </c>
      <c r="C1770" s="102" t="str">
        <v>Distributor</v>
      </c>
      <c r="D1770" s="102" t="str">
        <v/>
      </c>
      <c r="E1770" s="102" t="str">
        <v>12LU6L</v>
      </c>
      <c r="F1770" s="102" t="str">
        <v>RT</v>
      </c>
      <c r="G1770" s="102" t="str">
        <v>Outbound</v>
      </c>
      <c r="H1770" s="102" t="str">
        <v>4S6003</v>
      </c>
      <c r="I1770" s="103" t="str">
        <v>SSH-BRI</v>
      </c>
      <c r="J1770" s="135">
        <v>45780</v>
      </c>
      <c r="K1770" s="102">
        <v>1</v>
      </c>
      <c r="L1770" s="102">
        <v>1</v>
      </c>
      <c r="M1770" s="102">
        <v>150</v>
      </c>
      <c r="N1770" s="102">
        <v>31.69</v>
      </c>
      <c r="O1770" s="102">
        <v>30</v>
      </c>
      <c r="P1770" s="102">
        <v>211.69</v>
      </c>
      <c r="Q1770" s="102" t="str">
        <v>Confirmed</v>
      </c>
      <c r="R1770" s="102" t="str">
        <v>Closed Deal</v>
      </c>
      <c r="S1770" s="102" t="str">
        <v>SSH</v>
      </c>
      <c r="T1770" s="102" t="str">
        <v>BRI</v>
      </c>
      <c r="U1770" s="102" t="str">
        <v>BRI</v>
      </c>
      <c r="V1770" s="102">
        <v>6</v>
      </c>
      <c r="W1770" s="102">
        <v>31</v>
      </c>
      <c r="X1770" s="102" t="str">
        <v>E25-02B</v>
      </c>
      <c r="Y1770" s="102">
        <v>186</v>
      </c>
      <c r="Z1770" s="102">
        <v>181</v>
      </c>
      <c r="AA1770" s="102">
        <v>5</v>
      </c>
      <c r="AB1770" s="13" t="str">
        <v>E25</v>
      </c>
    </row>
    <row r="1771" spans="1:28" x14ac:dyDescent="0.25">
      <c r="A1771" s="103">
        <v>45749</v>
      </c>
      <c r="B1771" s="102" t="str">
        <v>APG</v>
      </c>
      <c r="C1771" s="102" t="str">
        <v>Distributor</v>
      </c>
      <c r="D1771" s="102" t="str">
        <v/>
      </c>
      <c r="E1771" s="102" t="str">
        <v>12LU6L</v>
      </c>
      <c r="F1771" s="102" t="str">
        <v>RT</v>
      </c>
      <c r="G1771" s="102" t="str">
        <v>Inbound</v>
      </c>
      <c r="H1771" s="102" t="str">
        <v>4S6004</v>
      </c>
      <c r="I1771" s="103" t="str">
        <v>BRI-SSH</v>
      </c>
      <c r="J1771" s="135">
        <v>45773</v>
      </c>
      <c r="K1771" s="102">
        <v>1</v>
      </c>
      <c r="L1771" s="102">
        <v>1</v>
      </c>
      <c r="M1771" s="102">
        <v>200</v>
      </c>
      <c r="N1771" s="102">
        <v>19.34</v>
      </c>
      <c r="O1771" s="102">
        <v>30</v>
      </c>
      <c r="P1771" s="102">
        <v>249.34</v>
      </c>
      <c r="Q1771" s="102" t="str">
        <v>Confirmed</v>
      </c>
      <c r="R1771" s="102" t="str">
        <v>Closed Deal</v>
      </c>
      <c r="S1771" s="102" t="str">
        <v>BRI</v>
      </c>
      <c r="T1771" s="102" t="str">
        <v>SSH</v>
      </c>
      <c r="U1771" s="102" t="str">
        <v>BRI</v>
      </c>
      <c r="V1771" s="102">
        <v>6</v>
      </c>
      <c r="W1771" s="102">
        <v>24</v>
      </c>
      <c r="X1771" s="102" t="str">
        <v>E25-02B</v>
      </c>
      <c r="Y1771" s="102">
        <v>186</v>
      </c>
      <c r="Z1771" s="102">
        <v>167</v>
      </c>
      <c r="AA1771" s="102">
        <v>19</v>
      </c>
      <c r="AB1771" s="13" t="str">
        <v>E25</v>
      </c>
    </row>
    <row r="1772" spans="1:28" x14ac:dyDescent="0.25">
      <c r="A1772" s="103">
        <v>45749</v>
      </c>
      <c r="B1772" s="102" t="str">
        <v>APG</v>
      </c>
      <c r="C1772" s="102" t="str">
        <v>Distributor</v>
      </c>
      <c r="D1772" s="102" t="str">
        <v/>
      </c>
      <c r="E1772" s="102" t="str">
        <v>12LU6L</v>
      </c>
      <c r="F1772" s="102" t="str">
        <v>RT</v>
      </c>
      <c r="G1772" s="102" t="str">
        <v>Outbound</v>
      </c>
      <c r="H1772" s="102" t="str">
        <v>4S6003</v>
      </c>
      <c r="I1772" s="103" t="str">
        <v>SSH-BRI</v>
      </c>
      <c r="J1772" s="135">
        <v>45780</v>
      </c>
      <c r="K1772" s="102">
        <v>1</v>
      </c>
      <c r="L1772" s="102">
        <v>1</v>
      </c>
      <c r="M1772" s="102">
        <v>150</v>
      </c>
      <c r="N1772" s="102">
        <v>31.69</v>
      </c>
      <c r="O1772" s="102">
        <v>30</v>
      </c>
      <c r="P1772" s="102">
        <v>211.69</v>
      </c>
      <c r="Q1772" s="102" t="str">
        <v>Confirmed</v>
      </c>
      <c r="R1772" s="102" t="str">
        <v>Closed Deal</v>
      </c>
      <c r="S1772" s="102" t="str">
        <v>SSH</v>
      </c>
      <c r="T1772" s="102" t="str">
        <v>BRI</v>
      </c>
      <c r="U1772" s="102" t="str">
        <v>BRI</v>
      </c>
      <c r="V1772" s="102">
        <v>6</v>
      </c>
      <c r="W1772" s="102">
        <v>31</v>
      </c>
      <c r="X1772" s="102" t="str">
        <v>E25-02B</v>
      </c>
      <c r="Y1772" s="102">
        <v>186</v>
      </c>
      <c r="Z1772" s="102">
        <v>181</v>
      </c>
      <c r="AA1772" s="102">
        <v>5</v>
      </c>
      <c r="AB1772" s="13" t="str">
        <v>E25</v>
      </c>
    </row>
    <row r="1773" spans="1:28" x14ac:dyDescent="0.25">
      <c r="A1773" s="103">
        <v>45749</v>
      </c>
      <c r="B1773" s="102" t="str">
        <v>APG</v>
      </c>
      <c r="C1773" s="102" t="str">
        <v>Distributor</v>
      </c>
      <c r="D1773" s="102" t="str">
        <v/>
      </c>
      <c r="E1773" s="102" t="str">
        <v>12LU6L</v>
      </c>
      <c r="F1773" s="102" t="str">
        <v>RT</v>
      </c>
      <c r="G1773" s="102" t="str">
        <v>Inbound</v>
      </c>
      <c r="H1773" s="102" t="str">
        <v>4S6004</v>
      </c>
      <c r="I1773" s="103" t="str">
        <v>BRI-SSH</v>
      </c>
      <c r="J1773" s="135">
        <v>45773</v>
      </c>
      <c r="K1773" s="102">
        <v>1</v>
      </c>
      <c r="L1773" s="102">
        <v>1</v>
      </c>
      <c r="M1773" s="102">
        <v>200</v>
      </c>
      <c r="N1773" s="102">
        <v>19.34</v>
      </c>
      <c r="O1773" s="102">
        <v>30</v>
      </c>
      <c r="P1773" s="102">
        <v>249.34</v>
      </c>
      <c r="Q1773" s="102" t="str">
        <v>Confirmed</v>
      </c>
      <c r="R1773" s="102" t="str">
        <v>Closed Deal</v>
      </c>
      <c r="S1773" s="102" t="str">
        <v>BRI</v>
      </c>
      <c r="T1773" s="102" t="str">
        <v>SSH</v>
      </c>
      <c r="U1773" s="102" t="str">
        <v>BRI</v>
      </c>
      <c r="V1773" s="102">
        <v>6</v>
      </c>
      <c r="W1773" s="102">
        <v>24</v>
      </c>
      <c r="X1773" s="102" t="str">
        <v>E25-02B</v>
      </c>
      <c r="Y1773" s="102">
        <v>186</v>
      </c>
      <c r="Z1773" s="102">
        <v>167</v>
      </c>
      <c r="AA1773" s="102">
        <v>19</v>
      </c>
      <c r="AB1773" s="13" t="str">
        <v>E25</v>
      </c>
    </row>
    <row r="1774" spans="1:28" x14ac:dyDescent="0.25">
      <c r="A1774" s="103">
        <v>45749</v>
      </c>
      <c r="B1774" s="102" t="str">
        <v>APG</v>
      </c>
      <c r="C1774" s="102" t="str">
        <v>Distributor</v>
      </c>
      <c r="D1774" s="102" t="str">
        <v/>
      </c>
      <c r="E1774" s="102" t="str">
        <v>12LU6L</v>
      </c>
      <c r="F1774" s="102" t="str">
        <v>RT</v>
      </c>
      <c r="G1774" s="102" t="str">
        <v>Outbound</v>
      </c>
      <c r="H1774" s="102" t="str">
        <v>4S6003</v>
      </c>
      <c r="I1774" s="103" t="str">
        <v>SSH-BRI</v>
      </c>
      <c r="J1774" s="135">
        <v>45780</v>
      </c>
      <c r="K1774" s="102">
        <v>1</v>
      </c>
      <c r="L1774" s="102">
        <v>1</v>
      </c>
      <c r="M1774" s="102">
        <v>150</v>
      </c>
      <c r="N1774" s="102">
        <v>31.69</v>
      </c>
      <c r="O1774" s="102">
        <v>30</v>
      </c>
      <c r="P1774" s="102">
        <v>211.69</v>
      </c>
      <c r="Q1774" s="102" t="str">
        <v>Confirmed</v>
      </c>
      <c r="R1774" s="102" t="str">
        <v>Closed Deal</v>
      </c>
      <c r="S1774" s="102" t="str">
        <v>SSH</v>
      </c>
      <c r="T1774" s="102" t="str">
        <v>BRI</v>
      </c>
      <c r="U1774" s="102" t="str">
        <v>BRI</v>
      </c>
      <c r="V1774" s="102">
        <v>6</v>
      </c>
      <c r="W1774" s="102">
        <v>31</v>
      </c>
      <c r="X1774" s="102" t="str">
        <v>E25-02B</v>
      </c>
      <c r="Y1774" s="102">
        <v>186</v>
      </c>
      <c r="Z1774" s="102">
        <v>181</v>
      </c>
      <c r="AA1774" s="102">
        <v>5</v>
      </c>
      <c r="AB1774" s="13" t="str">
        <v>E25</v>
      </c>
    </row>
    <row r="1775" spans="1:28" x14ac:dyDescent="0.25">
      <c r="A1775" s="103">
        <v>45748</v>
      </c>
      <c r="B1775" s="102" t="str">
        <v>EuroAirlines</v>
      </c>
      <c r="C1775" s="102" t="str">
        <v>Distributor</v>
      </c>
      <c r="D1775" s="102" t="str">
        <v>AMADEUS</v>
      </c>
      <c r="E1775" s="102" t="str">
        <v>11LNP7</v>
      </c>
      <c r="F1775" s="102" t="str">
        <v>OW</v>
      </c>
      <c r="G1775" s="102" t="str">
        <v>Outbound</v>
      </c>
      <c r="H1775" s="102" t="str">
        <v>SE5446</v>
      </c>
      <c r="I1775" s="103" t="str">
        <v>SSH-NAP</v>
      </c>
      <c r="J1775" s="135">
        <v>45779</v>
      </c>
      <c r="K1775" s="102">
        <v>1</v>
      </c>
      <c r="L1775" s="102">
        <v>1</v>
      </c>
      <c r="M1775" s="102">
        <v>100</v>
      </c>
      <c r="N1775" s="102">
        <v>38.92</v>
      </c>
      <c r="O1775" s="102">
        <v>40</v>
      </c>
      <c r="P1775" s="102">
        <v>178.92</v>
      </c>
      <c r="Q1775" s="102" t="str">
        <v>Confirmed</v>
      </c>
      <c r="R1775" s="102" t="str">
        <v>Closed Deal</v>
      </c>
      <c r="S1775" s="102" t="str">
        <v>SSH</v>
      </c>
      <c r="T1775" s="102" t="str">
        <v>NAP</v>
      </c>
      <c r="U1775" s="102" t="str">
        <v>NAP</v>
      </c>
      <c r="V1775" s="102">
        <v>5</v>
      </c>
      <c r="W1775" s="102">
        <v>31</v>
      </c>
      <c r="X1775" s="102" t="str">
        <v>E25-09B</v>
      </c>
      <c r="Y1775" s="102">
        <v>73</v>
      </c>
      <c r="Z1775" s="102">
        <v>73</v>
      </c>
      <c r="AA1775" s="102">
        <v>0</v>
      </c>
      <c r="AB1775" s="13" t="str">
        <v>E25</v>
      </c>
    </row>
    <row r="1776" spans="1:28" x14ac:dyDescent="0.25">
      <c r="A1776" s="103">
        <v>45748</v>
      </c>
      <c r="B1776" s="102" t="str">
        <v>EuroAirlines</v>
      </c>
      <c r="C1776" s="102" t="str">
        <v>Distributor</v>
      </c>
      <c r="D1776" s="102" t="str">
        <v>AMADEUS</v>
      </c>
      <c r="E1776" s="102" t="str">
        <v>11LZ4U</v>
      </c>
      <c r="F1776" s="102" t="str">
        <v>OW</v>
      </c>
      <c r="G1776" s="102" t="str">
        <v>Outbound</v>
      </c>
      <c r="H1776" s="102" t="str">
        <v>4S6016</v>
      </c>
      <c r="I1776" s="103" t="str">
        <v>VRN-SSH</v>
      </c>
      <c r="J1776" s="135">
        <v>45766</v>
      </c>
      <c r="K1776" s="102">
        <v>1</v>
      </c>
      <c r="L1776" s="102">
        <v>1</v>
      </c>
      <c r="M1776" s="102">
        <v>340</v>
      </c>
      <c r="N1776" s="102">
        <v>23.04</v>
      </c>
      <c r="O1776" s="102">
        <v>30</v>
      </c>
      <c r="P1776" s="102">
        <v>393.04</v>
      </c>
      <c r="Q1776" s="102" t="str">
        <v>Confirmed</v>
      </c>
      <c r="R1776" s="102" t="str">
        <v>Closed Deal</v>
      </c>
      <c r="S1776" s="102" t="str">
        <v>VRN</v>
      </c>
      <c r="T1776" s="102" t="str">
        <v>SSH</v>
      </c>
      <c r="U1776" s="102" t="str">
        <v>VRN</v>
      </c>
      <c r="V1776" s="102">
        <v>6</v>
      </c>
      <c r="W1776" s="102">
        <v>18</v>
      </c>
      <c r="X1776" s="102" t="str">
        <v>E25-05B</v>
      </c>
      <c r="Y1776" s="102">
        <v>186</v>
      </c>
      <c r="Z1776" s="102">
        <v>185</v>
      </c>
      <c r="AA1776" s="102">
        <v>1</v>
      </c>
      <c r="AB1776" s="13" t="str">
        <v>E25</v>
      </c>
    </row>
    <row r="1777" spans="1:28" x14ac:dyDescent="0.25">
      <c r="A1777" s="103">
        <v>45748</v>
      </c>
      <c r="B1777" s="102" t="str">
        <v>EuroAirlines</v>
      </c>
      <c r="C1777" s="102" t="str">
        <v>Distributor</v>
      </c>
      <c r="D1777" s="102" t="str">
        <v>AMADEUS</v>
      </c>
      <c r="E1777" s="102" t="str">
        <v>11LZ4U</v>
      </c>
      <c r="F1777" s="102" t="str">
        <v>OW</v>
      </c>
      <c r="G1777" s="102" t="str">
        <v>Outbound</v>
      </c>
      <c r="H1777" s="102" t="str">
        <v>4S6016</v>
      </c>
      <c r="I1777" s="103" t="str">
        <v>VRN-SSH</v>
      </c>
      <c r="J1777" s="135">
        <v>45766</v>
      </c>
      <c r="K1777" s="102">
        <v>1</v>
      </c>
      <c r="L1777" s="102">
        <v>1</v>
      </c>
      <c r="M1777" s="102">
        <v>340</v>
      </c>
      <c r="N1777" s="102">
        <v>23.04</v>
      </c>
      <c r="O1777" s="102">
        <v>30</v>
      </c>
      <c r="P1777" s="102">
        <v>393.04</v>
      </c>
      <c r="Q1777" s="102" t="str">
        <v>Confirmed</v>
      </c>
      <c r="R1777" s="102" t="str">
        <v>Closed Deal</v>
      </c>
      <c r="S1777" s="102" t="str">
        <v>VRN</v>
      </c>
      <c r="T1777" s="102" t="str">
        <v>SSH</v>
      </c>
      <c r="U1777" s="102" t="str">
        <v>VRN</v>
      </c>
      <c r="V1777" s="102">
        <v>6</v>
      </c>
      <c r="W1777" s="102">
        <v>18</v>
      </c>
      <c r="X1777" s="102" t="str">
        <v>E25-05B</v>
      </c>
      <c r="Y1777" s="102">
        <v>186</v>
      </c>
      <c r="Z1777" s="102">
        <v>185</v>
      </c>
      <c r="AA1777" s="102">
        <v>1</v>
      </c>
      <c r="AB1777" s="13" t="str">
        <v>E25</v>
      </c>
    </row>
    <row r="1778" spans="1:28" x14ac:dyDescent="0.25">
      <c r="A1778" s="103">
        <v>45748</v>
      </c>
      <c r="B1778" s="102" t="str">
        <v>EuroAirlines</v>
      </c>
      <c r="C1778" s="102" t="str">
        <v>Distributor</v>
      </c>
      <c r="D1778" s="102" t="str">
        <v>AMADEUS</v>
      </c>
      <c r="E1778" s="102" t="str">
        <v>11LNT9</v>
      </c>
      <c r="F1778" s="102" t="str">
        <v>OW</v>
      </c>
      <c r="G1778" s="102" t="str">
        <v>Outbound</v>
      </c>
      <c r="H1778" s="102" t="str">
        <v>4S6015</v>
      </c>
      <c r="I1778" s="103" t="str">
        <v>SSH-VRN</v>
      </c>
      <c r="J1778" s="135">
        <v>45759</v>
      </c>
      <c r="K1778" s="102">
        <v>1</v>
      </c>
      <c r="L1778" s="102">
        <v>1</v>
      </c>
      <c r="M1778" s="102">
        <v>130</v>
      </c>
      <c r="N1778" s="102">
        <v>37.72</v>
      </c>
      <c r="O1778" s="102">
        <v>30</v>
      </c>
      <c r="P1778" s="102">
        <v>197.72</v>
      </c>
      <c r="Q1778" s="102" t="str">
        <v>Confirmed</v>
      </c>
      <c r="R1778" s="102" t="str">
        <v>Closed Deal</v>
      </c>
      <c r="S1778" s="102" t="str">
        <v>SSH</v>
      </c>
      <c r="T1778" s="102" t="str">
        <v>VRN</v>
      </c>
      <c r="U1778" s="102" t="str">
        <v>VRN</v>
      </c>
      <c r="V1778" s="102">
        <v>6</v>
      </c>
      <c r="W1778" s="102">
        <v>11</v>
      </c>
      <c r="X1778" s="102" t="str">
        <v>E25-05A</v>
      </c>
      <c r="Y1778" s="102">
        <v>63</v>
      </c>
      <c r="Z1778" s="102">
        <v>63</v>
      </c>
      <c r="AA1778" s="102">
        <v>0</v>
      </c>
      <c r="AB1778" s="13" t="str">
        <v>E25</v>
      </c>
    </row>
    <row r="1779" spans="1:28" x14ac:dyDescent="0.25">
      <c r="A1779" s="103">
        <v>45748</v>
      </c>
      <c r="B1779" s="102" t="str">
        <v>EuroAirlines</v>
      </c>
      <c r="C1779" s="102" t="str">
        <v>Distributor</v>
      </c>
      <c r="D1779" s="102" t="str">
        <v>AMADEUS</v>
      </c>
      <c r="E1779" s="102" t="str">
        <v>11LNT9</v>
      </c>
      <c r="F1779" s="102" t="str">
        <v>OW</v>
      </c>
      <c r="G1779" s="102" t="str">
        <v>Outbound</v>
      </c>
      <c r="H1779" s="102" t="str">
        <v>4S6015</v>
      </c>
      <c r="I1779" s="103" t="str">
        <v>SSH-VRN</v>
      </c>
      <c r="J1779" s="135">
        <v>45759</v>
      </c>
      <c r="K1779" s="102">
        <v>1</v>
      </c>
      <c r="L1779" s="102">
        <v>1</v>
      </c>
      <c r="M1779" s="102">
        <v>130</v>
      </c>
      <c r="N1779" s="102">
        <v>37.72</v>
      </c>
      <c r="O1779" s="102">
        <v>30</v>
      </c>
      <c r="P1779" s="102">
        <v>197.72</v>
      </c>
      <c r="Q1779" s="102" t="str">
        <v>Confirmed</v>
      </c>
      <c r="R1779" s="102" t="str">
        <v>Closed Deal</v>
      </c>
      <c r="S1779" s="102" t="str">
        <v>SSH</v>
      </c>
      <c r="T1779" s="102" t="str">
        <v>VRN</v>
      </c>
      <c r="U1779" s="102" t="str">
        <v>VRN</v>
      </c>
      <c r="V1779" s="102">
        <v>6</v>
      </c>
      <c r="W1779" s="102">
        <v>11</v>
      </c>
      <c r="X1779" s="102" t="str">
        <v>E25-05A</v>
      </c>
      <c r="Y1779" s="102">
        <v>63</v>
      </c>
      <c r="Z1779" s="102">
        <v>63</v>
      </c>
      <c r="AA1779" s="102">
        <v>0</v>
      </c>
      <c r="AB1779" s="13" t="str">
        <v>E25</v>
      </c>
    </row>
    <row r="1780" spans="1:28" x14ac:dyDescent="0.25">
      <c r="A1780" s="103">
        <v>45749</v>
      </c>
      <c r="B1780" s="102" t="str">
        <v>Searcharter</v>
      </c>
      <c r="C1780" s="102" t="str">
        <v>Distributor</v>
      </c>
      <c r="D1780" s="102" t="str">
        <v/>
      </c>
      <c r="E1780" s="102" t="str">
        <v>WWL42</v>
      </c>
      <c r="F1780" s="102" t="str">
        <v>OW</v>
      </c>
      <c r="G1780" s="102" t="str">
        <v>Outbound</v>
      </c>
      <c r="H1780" s="102" t="str">
        <v>4S6015</v>
      </c>
      <c r="I1780" s="103" t="str">
        <v>SSH-VRN</v>
      </c>
      <c r="J1780" s="135">
        <v>45766</v>
      </c>
      <c r="K1780" s="102">
        <v>2</v>
      </c>
      <c r="L1780" s="102">
        <v>2</v>
      </c>
      <c r="M1780" s="102">
        <v>150</v>
      </c>
      <c r="N1780" s="102">
        <v>0</v>
      </c>
      <c r="O1780" s="102">
        <v>0</v>
      </c>
      <c r="P1780" s="102">
        <v>300</v>
      </c>
      <c r="Q1780" s="102" t="str">
        <v>Confirmed</v>
      </c>
      <c r="R1780" s="102" t="str">
        <v>Closed Deal</v>
      </c>
      <c r="S1780" s="102" t="str">
        <v>SSH</v>
      </c>
      <c r="T1780" s="102" t="str">
        <v>VRN</v>
      </c>
      <c r="U1780" s="102" t="str">
        <v>VRN</v>
      </c>
      <c r="V1780" s="102">
        <v>6</v>
      </c>
      <c r="W1780" s="102">
        <v>17</v>
      </c>
      <c r="X1780" s="102" t="str">
        <v>E25-05B</v>
      </c>
      <c r="Y1780" s="102">
        <v>186</v>
      </c>
      <c r="Z1780" s="102">
        <v>67</v>
      </c>
      <c r="AA1780" s="102">
        <v>119</v>
      </c>
      <c r="AB1780" s="13" t="str">
        <v>E25</v>
      </c>
    </row>
    <row r="1781" spans="1:28" x14ac:dyDescent="0.25">
      <c r="A1781" s="103">
        <v>45749</v>
      </c>
      <c r="B1781" s="102" t="str">
        <v>Searcharter</v>
      </c>
      <c r="C1781" s="102" t="str">
        <v>Distributor</v>
      </c>
      <c r="D1781" s="102" t="str">
        <v/>
      </c>
      <c r="E1781" s="102" t="str">
        <v>EDR2E</v>
      </c>
      <c r="F1781" s="102" t="str">
        <v>OW</v>
      </c>
      <c r="G1781" s="102" t="str">
        <v>Outbound</v>
      </c>
      <c r="H1781" s="102" t="str">
        <v>4S6016</v>
      </c>
      <c r="I1781" s="103" t="str">
        <v>VRN-SSH</v>
      </c>
      <c r="J1781" s="135">
        <v>45773</v>
      </c>
      <c r="K1781" s="102">
        <v>3</v>
      </c>
      <c r="L1781" s="102">
        <v>3</v>
      </c>
      <c r="M1781" s="102">
        <v>150</v>
      </c>
      <c r="N1781" s="102">
        <v>0</v>
      </c>
      <c r="O1781" s="102">
        <v>0</v>
      </c>
      <c r="P1781" s="102">
        <v>450</v>
      </c>
      <c r="Q1781" s="102" t="str">
        <v>Confirmed</v>
      </c>
      <c r="R1781" s="102" t="str">
        <v>Closed Deal</v>
      </c>
      <c r="S1781" s="102" t="str">
        <v>VRN</v>
      </c>
      <c r="T1781" s="102" t="str">
        <v>SSH</v>
      </c>
      <c r="U1781" s="102" t="str">
        <v>VRN</v>
      </c>
      <c r="V1781" s="102">
        <v>6</v>
      </c>
      <c r="W1781" s="102">
        <v>24</v>
      </c>
      <c r="X1781" s="102" t="str">
        <v>E25-05B</v>
      </c>
      <c r="Y1781" s="102">
        <v>186</v>
      </c>
      <c r="Z1781" s="102">
        <v>148</v>
      </c>
      <c r="AA1781" s="102">
        <v>38</v>
      </c>
      <c r="AB1781" s="13" t="str">
        <v>E25</v>
      </c>
    </row>
    <row r="1782" spans="1:28" x14ac:dyDescent="0.25">
      <c r="A1782" s="103">
        <v>45750</v>
      </c>
      <c r="B1782" s="102" t="str">
        <v>Genius</v>
      </c>
      <c r="C1782" s="102" t="str">
        <v>Distributor</v>
      </c>
      <c r="D1782" s="102" t="str">
        <v/>
      </c>
      <c r="E1782" s="102" t="str">
        <v/>
      </c>
      <c r="F1782" s="102" t="str">
        <v>OW</v>
      </c>
      <c r="G1782" s="102" t="str">
        <v>Outbound</v>
      </c>
      <c r="H1782" s="102" t="str">
        <v>4S6006</v>
      </c>
      <c r="I1782" s="103" t="str">
        <v>MXP-SSH</v>
      </c>
      <c r="J1782" s="135">
        <v>45772</v>
      </c>
      <c r="K1782" s="102">
        <v>1</v>
      </c>
      <c r="L1782" s="102">
        <v>1</v>
      </c>
      <c r="M1782" s="102">
        <v>150</v>
      </c>
      <c r="N1782" s="102">
        <v>0</v>
      </c>
      <c r="O1782" s="102">
        <v>0</v>
      </c>
      <c r="P1782" s="102">
        <v>150</v>
      </c>
      <c r="Q1782" s="102" t="str">
        <v>Confirmed</v>
      </c>
      <c r="R1782" s="102" t="str">
        <v>Closed Deal</v>
      </c>
      <c r="S1782" s="102" t="str">
        <v>MXP</v>
      </c>
      <c r="T1782" s="102" t="str">
        <v>SSH</v>
      </c>
      <c r="U1782" s="102" t="str">
        <v>MXP</v>
      </c>
      <c r="V1782" s="102">
        <v>5</v>
      </c>
      <c r="W1782" s="102">
        <v>22</v>
      </c>
      <c r="X1782" s="102" t="str">
        <v>E25-04</v>
      </c>
      <c r="Y1782" s="102">
        <v>186</v>
      </c>
      <c r="Z1782" s="102">
        <v>180</v>
      </c>
      <c r="AA1782" s="102">
        <v>6</v>
      </c>
      <c r="AB1782" s="13" t="str">
        <v>E25</v>
      </c>
    </row>
    <row r="1783" spans="1:28" x14ac:dyDescent="0.25">
      <c r="A1783" s="103">
        <v>45750</v>
      </c>
      <c r="B1783" s="102" t="str">
        <v>Genius</v>
      </c>
      <c r="C1783" s="102" t="str">
        <v>Distributor</v>
      </c>
      <c r="D1783" s="102" t="str">
        <v/>
      </c>
      <c r="E1783" s="102" t="str">
        <v/>
      </c>
      <c r="F1783" s="102" t="str">
        <v>OW</v>
      </c>
      <c r="G1783" s="102" t="str">
        <v>Outbound</v>
      </c>
      <c r="H1783" s="102" t="str">
        <v>4S6003</v>
      </c>
      <c r="I1783" s="103" t="str">
        <v>SSH-BRI</v>
      </c>
      <c r="J1783" s="135">
        <v>45920</v>
      </c>
      <c r="K1783" s="102">
        <v>4</v>
      </c>
      <c r="L1783" s="102">
        <v>4</v>
      </c>
      <c r="M1783" s="102">
        <v>160</v>
      </c>
      <c r="N1783" s="102">
        <v>0</v>
      </c>
      <c r="O1783" s="102">
        <v>0</v>
      </c>
      <c r="P1783" s="102">
        <v>640</v>
      </c>
      <c r="Q1783" s="102" t="str">
        <v>Confirmed</v>
      </c>
      <c r="R1783" s="102" t="str">
        <v>Closed Deal</v>
      </c>
      <c r="S1783" s="102" t="str">
        <v>SSH</v>
      </c>
      <c r="T1783" s="102" t="str">
        <v>BRI</v>
      </c>
      <c r="U1783" s="102" t="str">
        <v>BRI</v>
      </c>
      <c r="V1783" s="102">
        <v>6</v>
      </c>
      <c r="W1783" s="102">
        <v>170</v>
      </c>
      <c r="X1783" s="102" t="str">
        <v>S25-01</v>
      </c>
      <c r="Y1783" s="102">
        <v>186</v>
      </c>
      <c r="Z1783" s="102">
        <v>185</v>
      </c>
      <c r="AA1783" s="102">
        <v>1</v>
      </c>
      <c r="AB1783" s="13" t="str">
        <v>S25</v>
      </c>
    </row>
    <row r="1784" spans="1:28" x14ac:dyDescent="0.25">
      <c r="A1784" s="103">
        <v>45750</v>
      </c>
      <c r="B1784" s="102" t="str">
        <v>Genius</v>
      </c>
      <c r="C1784" s="102" t="str">
        <v>Distributor</v>
      </c>
      <c r="D1784" s="102" t="str">
        <v/>
      </c>
      <c r="E1784" s="102" t="str">
        <v/>
      </c>
      <c r="F1784" s="102" t="str">
        <v>OW</v>
      </c>
      <c r="G1784" s="102" t="str">
        <v>Outbound</v>
      </c>
      <c r="H1784" s="102" t="str">
        <v>4S6006</v>
      </c>
      <c r="I1784" s="103" t="str">
        <v>NAP-SSH</v>
      </c>
      <c r="J1784" s="135">
        <v>45880</v>
      </c>
      <c r="K1784" s="102">
        <v>3</v>
      </c>
      <c r="L1784" s="102">
        <v>3</v>
      </c>
      <c r="M1784" s="102">
        <v>280</v>
      </c>
      <c r="N1784" s="102">
        <v>0</v>
      </c>
      <c r="O1784" s="102">
        <v>0</v>
      </c>
      <c r="P1784" s="102">
        <v>840</v>
      </c>
      <c r="Q1784" s="102" t="str">
        <v>Confirmed</v>
      </c>
      <c r="R1784" s="102" t="str">
        <v>Closed Deal</v>
      </c>
      <c r="S1784" s="102" t="str">
        <v>NAP</v>
      </c>
      <c r="T1784" s="102" t="str">
        <v>SSH</v>
      </c>
      <c r="U1784" s="102" t="str">
        <v>NAP</v>
      </c>
      <c r="V1784" s="102">
        <v>1</v>
      </c>
      <c r="W1784" s="102">
        <v>130</v>
      </c>
      <c r="X1784" s="102" t="str">
        <v>S25-08</v>
      </c>
      <c r="Y1784" s="102">
        <v>186</v>
      </c>
      <c r="Z1784" s="102">
        <v>121</v>
      </c>
      <c r="AA1784" s="102">
        <v>65</v>
      </c>
      <c r="AB1784" s="13" t="str">
        <v>S25</v>
      </c>
    </row>
    <row r="1785" spans="1:28" x14ac:dyDescent="0.25">
      <c r="A1785" s="103">
        <v>45750</v>
      </c>
      <c r="B1785" s="102" t="str">
        <v>Genius</v>
      </c>
      <c r="C1785" s="102" t="str">
        <v>Distributor</v>
      </c>
      <c r="D1785" s="102" t="str">
        <v/>
      </c>
      <c r="E1785" s="102" t="str">
        <v/>
      </c>
      <c r="F1785" s="102" t="str">
        <v>OW</v>
      </c>
      <c r="G1785" s="102" t="str">
        <v>Outbound</v>
      </c>
      <c r="H1785" s="102" t="str">
        <v>4S6005</v>
      </c>
      <c r="I1785" s="103" t="str">
        <v>SSH-NAP</v>
      </c>
      <c r="J1785" s="135">
        <v>45894</v>
      </c>
      <c r="K1785" s="102">
        <v>3</v>
      </c>
      <c r="L1785" s="102">
        <v>3</v>
      </c>
      <c r="M1785" s="102">
        <v>320</v>
      </c>
      <c r="N1785" s="102">
        <v>0</v>
      </c>
      <c r="O1785" s="102">
        <v>0</v>
      </c>
      <c r="P1785" s="102">
        <v>960</v>
      </c>
      <c r="Q1785" s="102" t="str">
        <v>Confirmed</v>
      </c>
      <c r="R1785" s="102" t="str">
        <v>Closed Deal</v>
      </c>
      <c r="S1785" s="102" t="str">
        <v>SSH</v>
      </c>
      <c r="T1785" s="102" t="str">
        <v>NAP</v>
      </c>
      <c r="U1785" s="102" t="str">
        <v>NAP</v>
      </c>
      <c r="V1785" s="102">
        <v>1</v>
      </c>
      <c r="W1785" s="102">
        <v>144</v>
      </c>
      <c r="X1785" s="102" t="str">
        <v>S25-08</v>
      </c>
      <c r="Y1785" s="102">
        <v>186</v>
      </c>
      <c r="Z1785" s="102">
        <v>104</v>
      </c>
      <c r="AA1785" s="102">
        <v>82</v>
      </c>
      <c r="AB1785" s="13" t="str">
        <v>S25</v>
      </c>
    </row>
    <row r="1786" spans="1:28" x14ac:dyDescent="0.25">
      <c r="A1786" s="103">
        <v>45750</v>
      </c>
      <c r="B1786" s="102" t="str">
        <v>APG</v>
      </c>
      <c r="C1786" s="102" t="str">
        <v>Distributor</v>
      </c>
      <c r="D1786" s="102" t="str">
        <v/>
      </c>
      <c r="E1786" s="102" t="str">
        <v>12LUJ6</v>
      </c>
      <c r="F1786" s="102" t="str">
        <v>RT</v>
      </c>
      <c r="G1786" s="102" t="str">
        <v>Inbound</v>
      </c>
      <c r="H1786" s="102" t="str">
        <v>4S6003</v>
      </c>
      <c r="I1786" s="103" t="str">
        <v>SSH-BRI</v>
      </c>
      <c r="J1786" s="135">
        <v>45780</v>
      </c>
      <c r="K1786" s="102">
        <v>1</v>
      </c>
      <c r="L1786" s="102">
        <v>1</v>
      </c>
      <c r="M1786" s="102">
        <v>150</v>
      </c>
      <c r="N1786" s="102">
        <v>19.350000000000001</v>
      </c>
      <c r="O1786" s="102">
        <v>30</v>
      </c>
      <c r="P1786" s="102">
        <v>199.35</v>
      </c>
      <c r="Q1786" s="102" t="str">
        <v>Confirmed</v>
      </c>
      <c r="R1786" s="102" t="str">
        <v>Closed Deal</v>
      </c>
      <c r="S1786" s="102" t="str">
        <v>SSH</v>
      </c>
      <c r="T1786" s="102" t="str">
        <v>BRI</v>
      </c>
      <c r="U1786" s="102" t="str">
        <v>BRI</v>
      </c>
      <c r="V1786" s="102">
        <v>6</v>
      </c>
      <c r="W1786" s="102">
        <v>30</v>
      </c>
      <c r="X1786" s="102" t="str">
        <v>E25-02B</v>
      </c>
      <c r="Y1786" s="102">
        <v>186</v>
      </c>
      <c r="Z1786" s="102">
        <v>181</v>
      </c>
      <c r="AA1786" s="102">
        <v>5</v>
      </c>
      <c r="AB1786" s="13" t="str">
        <v>E25</v>
      </c>
    </row>
    <row r="1787" spans="1:28" x14ac:dyDescent="0.25">
      <c r="A1787" s="103">
        <v>45750</v>
      </c>
      <c r="B1787" s="102" t="str">
        <v>APG</v>
      </c>
      <c r="C1787" s="102" t="str">
        <v>Distributor</v>
      </c>
      <c r="D1787" s="102" t="str">
        <v/>
      </c>
      <c r="E1787" s="102" t="str">
        <v>12LUJ6</v>
      </c>
      <c r="F1787" s="102" t="str">
        <v>RT</v>
      </c>
      <c r="G1787" s="102" t="str">
        <v>Outbound</v>
      </c>
      <c r="H1787" s="102" t="str">
        <v>4S6004</v>
      </c>
      <c r="I1787" s="103" t="str">
        <v>BRI-SSH</v>
      </c>
      <c r="J1787" s="135">
        <v>45773</v>
      </c>
      <c r="K1787" s="102">
        <v>1</v>
      </c>
      <c r="L1787" s="102">
        <v>1</v>
      </c>
      <c r="M1787" s="102">
        <v>150</v>
      </c>
      <c r="N1787" s="102">
        <v>31.74</v>
      </c>
      <c r="O1787" s="102">
        <v>30</v>
      </c>
      <c r="P1787" s="102">
        <v>211.74</v>
      </c>
      <c r="Q1787" s="102" t="str">
        <v>Confirmed</v>
      </c>
      <c r="R1787" s="102" t="str">
        <v>Closed Deal</v>
      </c>
      <c r="S1787" s="102" t="str">
        <v>BRI</v>
      </c>
      <c r="T1787" s="102" t="str">
        <v>SSH</v>
      </c>
      <c r="U1787" s="102" t="str">
        <v>BRI</v>
      </c>
      <c r="V1787" s="102">
        <v>6</v>
      </c>
      <c r="W1787" s="102">
        <v>23</v>
      </c>
      <c r="X1787" s="102" t="str">
        <v>E25-02B</v>
      </c>
      <c r="Y1787" s="102">
        <v>186</v>
      </c>
      <c r="Z1787" s="102">
        <v>167</v>
      </c>
      <c r="AA1787" s="102">
        <v>19</v>
      </c>
      <c r="AB1787" s="13" t="str">
        <v>E25</v>
      </c>
    </row>
    <row r="1788" spans="1:28" x14ac:dyDescent="0.25">
      <c r="A1788" s="103">
        <v>45750</v>
      </c>
      <c r="B1788" s="102" t="str">
        <v>APG</v>
      </c>
      <c r="C1788" s="102" t="str">
        <v>Distributor</v>
      </c>
      <c r="D1788" s="102" t="str">
        <v/>
      </c>
      <c r="E1788" s="102" t="str">
        <v>12LUJ6</v>
      </c>
      <c r="F1788" s="102" t="str">
        <v>RT</v>
      </c>
      <c r="G1788" s="102" t="str">
        <v>Inbound</v>
      </c>
      <c r="H1788" s="102" t="str">
        <v>4S6003</v>
      </c>
      <c r="I1788" s="103" t="str">
        <v>SSH-BRI</v>
      </c>
      <c r="J1788" s="135">
        <v>45780</v>
      </c>
      <c r="K1788" s="102">
        <v>1</v>
      </c>
      <c r="L1788" s="102">
        <v>1</v>
      </c>
      <c r="M1788" s="102">
        <v>150</v>
      </c>
      <c r="N1788" s="102">
        <v>19.350000000000001</v>
      </c>
      <c r="O1788" s="102">
        <v>30</v>
      </c>
      <c r="P1788" s="102">
        <v>199.35</v>
      </c>
      <c r="Q1788" s="102" t="str">
        <v>Confirmed</v>
      </c>
      <c r="R1788" s="102" t="str">
        <v>Closed Deal</v>
      </c>
      <c r="S1788" s="102" t="str">
        <v>SSH</v>
      </c>
      <c r="T1788" s="102" t="str">
        <v>BRI</v>
      </c>
      <c r="U1788" s="102" t="str">
        <v>BRI</v>
      </c>
      <c r="V1788" s="102">
        <v>6</v>
      </c>
      <c r="W1788" s="102">
        <v>30</v>
      </c>
      <c r="X1788" s="102" t="str">
        <v>E25-02B</v>
      </c>
      <c r="Y1788" s="102">
        <v>186</v>
      </c>
      <c r="Z1788" s="102">
        <v>181</v>
      </c>
      <c r="AA1788" s="102">
        <v>5</v>
      </c>
      <c r="AB1788" s="13" t="str">
        <v>E25</v>
      </c>
    </row>
    <row r="1789" spans="1:28" x14ac:dyDescent="0.25">
      <c r="A1789" s="103">
        <v>45750</v>
      </c>
      <c r="B1789" s="102" t="str">
        <v>APG</v>
      </c>
      <c r="C1789" s="102" t="str">
        <v>Distributor</v>
      </c>
      <c r="D1789" s="102" t="str">
        <v/>
      </c>
      <c r="E1789" s="102" t="str">
        <v>12LUJ6</v>
      </c>
      <c r="F1789" s="102" t="str">
        <v>RT</v>
      </c>
      <c r="G1789" s="102" t="str">
        <v>Outbound</v>
      </c>
      <c r="H1789" s="102" t="str">
        <v>4S6004</v>
      </c>
      <c r="I1789" s="103" t="str">
        <v>BRI-SSH</v>
      </c>
      <c r="J1789" s="135">
        <v>45773</v>
      </c>
      <c r="K1789" s="102">
        <v>1</v>
      </c>
      <c r="L1789" s="102">
        <v>1</v>
      </c>
      <c r="M1789" s="102">
        <v>150</v>
      </c>
      <c r="N1789" s="102">
        <v>31.74</v>
      </c>
      <c r="O1789" s="102">
        <v>30</v>
      </c>
      <c r="P1789" s="102">
        <v>211.74</v>
      </c>
      <c r="Q1789" s="102" t="str">
        <v>Confirmed</v>
      </c>
      <c r="R1789" s="102" t="str">
        <v>Closed Deal</v>
      </c>
      <c r="S1789" s="102" t="str">
        <v>BRI</v>
      </c>
      <c r="T1789" s="102" t="str">
        <v>SSH</v>
      </c>
      <c r="U1789" s="102" t="str">
        <v>BRI</v>
      </c>
      <c r="V1789" s="102">
        <v>6</v>
      </c>
      <c r="W1789" s="102">
        <v>23</v>
      </c>
      <c r="X1789" s="102" t="str">
        <v>E25-02B</v>
      </c>
      <c r="Y1789" s="102">
        <v>186</v>
      </c>
      <c r="Z1789" s="102">
        <v>167</v>
      </c>
      <c r="AA1789" s="102">
        <v>19</v>
      </c>
      <c r="AB1789" s="13" t="str">
        <v>E25</v>
      </c>
    </row>
    <row r="1790" spans="1:28" x14ac:dyDescent="0.25">
      <c r="A1790" s="103">
        <v>45750</v>
      </c>
      <c r="B1790" s="102" t="str">
        <v>Italgsa-Azura</v>
      </c>
      <c r="C1790" s="102" t="str">
        <v>Tour Operator</v>
      </c>
      <c r="D1790" s="102" t="str">
        <v/>
      </c>
      <c r="E1790" s="102" t="str">
        <v/>
      </c>
      <c r="F1790" s="102" t="str">
        <v>RT</v>
      </c>
      <c r="G1790" s="102" t="str">
        <v>Outbound</v>
      </c>
      <c r="H1790" s="102" t="str">
        <v>SM810</v>
      </c>
      <c r="I1790" s="103" t="str">
        <v>NAP-SSH</v>
      </c>
      <c r="J1790" s="135">
        <v>45928</v>
      </c>
      <c r="K1790" s="102">
        <v>2</v>
      </c>
      <c r="L1790" s="102">
        <v>2</v>
      </c>
      <c r="M1790" s="102">
        <v>0</v>
      </c>
      <c r="N1790" s="102">
        <v>0</v>
      </c>
      <c r="O1790" s="102">
        <v>0</v>
      </c>
      <c r="P1790" s="102">
        <v>0</v>
      </c>
      <c r="Q1790" s="102" t="str">
        <v>Confirmed</v>
      </c>
      <c r="R1790" s="102" t="str">
        <v>On Review</v>
      </c>
      <c r="S1790" s="102" t="str">
        <v>NAP</v>
      </c>
      <c r="T1790" s="102" t="str">
        <v>SSH</v>
      </c>
      <c r="U1790" s="102" t="str">
        <v>NAP</v>
      </c>
      <c r="V1790" s="102">
        <v>7</v>
      </c>
      <c r="W1790" s="102">
        <v>178</v>
      </c>
      <c r="X1790" s="102" t="str">
        <v>S25-19</v>
      </c>
      <c r="Y1790" s="102">
        <v>40</v>
      </c>
      <c r="Z1790" s="102">
        <v>22</v>
      </c>
      <c r="AA1790" s="102">
        <v>18</v>
      </c>
      <c r="AB1790" s="13" t="str">
        <v>S25</v>
      </c>
    </row>
    <row r="1791" spans="1:28" x14ac:dyDescent="0.25">
      <c r="A1791" s="103">
        <v>45750</v>
      </c>
      <c r="B1791" s="102" t="str">
        <v>Italgsa-Azura</v>
      </c>
      <c r="C1791" s="102" t="str">
        <v>Tour Operator</v>
      </c>
      <c r="D1791" s="102" t="str">
        <v/>
      </c>
      <c r="E1791" s="102" t="str">
        <v/>
      </c>
      <c r="F1791" s="102" t="str">
        <v>RT</v>
      </c>
      <c r="G1791" s="102" t="str">
        <v>Inbound</v>
      </c>
      <c r="H1791" s="102" t="str">
        <v>SM809</v>
      </c>
      <c r="I1791" s="103" t="str">
        <v>SSH-NAP</v>
      </c>
      <c r="J1791" s="135">
        <v>45935</v>
      </c>
      <c r="K1791" s="102">
        <v>2</v>
      </c>
      <c r="L1791" s="102">
        <v>2</v>
      </c>
      <c r="M1791" s="102">
        <v>0</v>
      </c>
      <c r="N1791" s="102">
        <v>0</v>
      </c>
      <c r="O1791" s="102">
        <v>0</v>
      </c>
      <c r="P1791" s="102">
        <v>0</v>
      </c>
      <c r="Q1791" s="102" t="str">
        <v>Confirmed</v>
      </c>
      <c r="R1791" s="102" t="str">
        <v>On Review</v>
      </c>
      <c r="S1791" s="102" t="str">
        <v>SSH</v>
      </c>
      <c r="T1791" s="102" t="str">
        <v>NAP</v>
      </c>
      <c r="U1791" s="102" t="str">
        <v>NAP</v>
      </c>
      <c r="V1791" s="102">
        <v>7</v>
      </c>
      <c r="W1791" s="102">
        <v>185</v>
      </c>
      <c r="X1791" s="102" t="str">
        <v>S25-19</v>
      </c>
      <c r="Y1791" s="102">
        <v>40</v>
      </c>
      <c r="Z1791" s="102">
        <v>22</v>
      </c>
      <c r="AA1791" s="102">
        <v>18</v>
      </c>
      <c r="AB1791" s="13" t="str">
        <v>S25</v>
      </c>
    </row>
    <row r="1792" spans="1:28" x14ac:dyDescent="0.25">
      <c r="A1792" s="103">
        <v>45750</v>
      </c>
      <c r="B1792" s="102" t="str">
        <v>Italgsa-Azura</v>
      </c>
      <c r="C1792" s="102" t="str">
        <v>Tour Operator</v>
      </c>
      <c r="D1792" s="102" t="str">
        <v/>
      </c>
      <c r="E1792" s="102" t="str">
        <v/>
      </c>
      <c r="F1792" s="102" t="str">
        <v>RT</v>
      </c>
      <c r="G1792" s="102" t="str">
        <v>Outbound</v>
      </c>
      <c r="H1792" s="102" t="str">
        <v>4S6006</v>
      </c>
      <c r="I1792" s="103" t="str">
        <v>NAP-SSH</v>
      </c>
      <c r="J1792" s="135">
        <v>45880</v>
      </c>
      <c r="K1792" s="102">
        <v>12</v>
      </c>
      <c r="L1792" s="102">
        <v>12</v>
      </c>
      <c r="M1792" s="102">
        <v>0</v>
      </c>
      <c r="N1792" s="102">
        <v>0</v>
      </c>
      <c r="O1792" s="102">
        <v>0</v>
      </c>
      <c r="P1792" s="102">
        <v>0</v>
      </c>
      <c r="Q1792" s="102" t="str">
        <v>Confirmed</v>
      </c>
      <c r="R1792" s="102" t="str">
        <v>On Review</v>
      </c>
      <c r="S1792" s="102" t="str">
        <v>NAP</v>
      </c>
      <c r="T1792" s="102" t="str">
        <v>SSH</v>
      </c>
      <c r="U1792" s="102" t="str">
        <v>NAP</v>
      </c>
      <c r="V1792" s="102">
        <v>1</v>
      </c>
      <c r="W1792" s="102">
        <v>130</v>
      </c>
      <c r="X1792" s="102" t="str">
        <v>S25-08</v>
      </c>
      <c r="Y1792" s="102">
        <v>186</v>
      </c>
      <c r="Z1792" s="102">
        <v>121</v>
      </c>
      <c r="AA1792" s="102">
        <v>65</v>
      </c>
      <c r="AB1792" s="13" t="str">
        <v>S25</v>
      </c>
    </row>
    <row r="1793" spans="1:28" x14ac:dyDescent="0.25">
      <c r="A1793" s="103">
        <v>45750</v>
      </c>
      <c r="B1793" s="102" t="str">
        <v>Italgsa-Azura</v>
      </c>
      <c r="C1793" s="102" t="str">
        <v>Tour Operator</v>
      </c>
      <c r="D1793" s="102" t="str">
        <v/>
      </c>
      <c r="E1793" s="102" t="str">
        <v/>
      </c>
      <c r="F1793" s="102" t="str">
        <v>RT</v>
      </c>
      <c r="G1793" s="102" t="str">
        <v>Outbound</v>
      </c>
      <c r="H1793" s="102" t="str">
        <v>NE1129</v>
      </c>
      <c r="I1793" s="103" t="str">
        <v>NAP-SSH</v>
      </c>
      <c r="J1793" s="135">
        <v>45887</v>
      </c>
      <c r="K1793" s="102">
        <v>4</v>
      </c>
      <c r="L1793" s="102">
        <v>4</v>
      </c>
      <c r="M1793" s="102">
        <v>0</v>
      </c>
      <c r="N1793" s="102">
        <v>0</v>
      </c>
      <c r="O1793" s="102">
        <v>0</v>
      </c>
      <c r="P1793" s="102">
        <v>0</v>
      </c>
      <c r="Q1793" s="102" t="str">
        <v>Confirmed</v>
      </c>
      <c r="R1793" s="102" t="str">
        <v>On Review</v>
      </c>
      <c r="S1793" s="102" t="str">
        <v>NAP</v>
      </c>
      <c r="T1793" s="102" t="str">
        <v>SSH</v>
      </c>
      <c r="U1793" s="102" t="str">
        <v>NAP</v>
      </c>
      <c r="V1793" s="102">
        <v>1</v>
      </c>
      <c r="W1793" s="102">
        <v>137</v>
      </c>
      <c r="X1793" s="102" t="str">
        <v>S25-07</v>
      </c>
      <c r="Y1793" s="102">
        <v>179</v>
      </c>
      <c r="Z1793" s="102">
        <v>174</v>
      </c>
      <c r="AA1793" s="102">
        <v>5</v>
      </c>
      <c r="AB1793" s="13" t="str">
        <v>S25</v>
      </c>
    </row>
    <row r="1794" spans="1:28" x14ac:dyDescent="0.25">
      <c r="A1794" s="103">
        <v>45750</v>
      </c>
      <c r="B1794" s="102" t="str">
        <v>Italgsa-Azura</v>
      </c>
      <c r="C1794" s="102" t="str">
        <v>Tour Operator</v>
      </c>
      <c r="D1794" s="102" t="str">
        <v/>
      </c>
      <c r="E1794" s="102" t="str">
        <v/>
      </c>
      <c r="F1794" s="102" t="str">
        <v>RT</v>
      </c>
      <c r="G1794" s="102" t="str">
        <v>Inbound</v>
      </c>
      <c r="H1794" s="102" t="str">
        <v>4S6005</v>
      </c>
      <c r="I1794" s="103" t="str">
        <v>SSH-NAP</v>
      </c>
      <c r="J1794" s="135">
        <v>45887</v>
      </c>
      <c r="K1794" s="102">
        <v>12</v>
      </c>
      <c r="L1794" s="102">
        <v>12</v>
      </c>
      <c r="M1794" s="102">
        <v>0</v>
      </c>
      <c r="N1794" s="102">
        <v>0</v>
      </c>
      <c r="O1794" s="102">
        <v>0</v>
      </c>
      <c r="P1794" s="102">
        <v>0</v>
      </c>
      <c r="Q1794" s="102" t="str">
        <v>Confirmed</v>
      </c>
      <c r="R1794" s="102" t="str">
        <v>On Review</v>
      </c>
      <c r="S1794" s="102" t="str">
        <v>SSH</v>
      </c>
      <c r="T1794" s="102" t="str">
        <v>NAP</v>
      </c>
      <c r="U1794" s="102" t="str">
        <v>NAP</v>
      </c>
      <c r="V1794" s="102">
        <v>1</v>
      </c>
      <c r="W1794" s="102">
        <v>137</v>
      </c>
      <c r="X1794" s="102" t="str">
        <v>S25-08</v>
      </c>
      <c r="Y1794" s="102">
        <v>186</v>
      </c>
      <c r="Z1794" s="102">
        <v>93</v>
      </c>
      <c r="AA1794" s="102">
        <v>93</v>
      </c>
      <c r="AB1794" s="13" t="str">
        <v>S25</v>
      </c>
    </row>
    <row r="1795" spans="1:28" x14ac:dyDescent="0.25">
      <c r="A1795" s="103">
        <v>45750</v>
      </c>
      <c r="B1795" s="102" t="str">
        <v>Italgsa-Azura</v>
      </c>
      <c r="C1795" s="102" t="str">
        <v>Tour Operator</v>
      </c>
      <c r="D1795" s="102" t="str">
        <v/>
      </c>
      <c r="E1795" s="102" t="str">
        <v/>
      </c>
      <c r="F1795" s="102" t="str">
        <v>RT</v>
      </c>
      <c r="G1795" s="102" t="str">
        <v>Inbound</v>
      </c>
      <c r="H1795" s="102" t="str">
        <v>NE1128</v>
      </c>
      <c r="I1795" s="103" t="str">
        <v>SSH-NAP</v>
      </c>
      <c r="J1795" s="135">
        <v>45894</v>
      </c>
      <c r="K1795" s="102">
        <v>4</v>
      </c>
      <c r="L1795" s="102">
        <v>4</v>
      </c>
      <c r="M1795" s="102">
        <v>0</v>
      </c>
      <c r="N1795" s="102">
        <v>0</v>
      </c>
      <c r="O1795" s="102">
        <v>0</v>
      </c>
      <c r="P1795" s="102">
        <v>0</v>
      </c>
      <c r="Q1795" s="102" t="str">
        <v>Confirmed</v>
      </c>
      <c r="R1795" s="102" t="str">
        <v>On Review</v>
      </c>
      <c r="S1795" s="102" t="str">
        <v>SSH</v>
      </c>
      <c r="T1795" s="102" t="str">
        <v>NAP</v>
      </c>
      <c r="U1795" s="102" t="str">
        <v>NAP</v>
      </c>
      <c r="V1795" s="102">
        <v>1</v>
      </c>
      <c r="W1795" s="102">
        <v>144</v>
      </c>
      <c r="X1795" s="102" t="str">
        <v>S25-07</v>
      </c>
      <c r="Y1795" s="102">
        <v>179</v>
      </c>
      <c r="Z1795" s="102">
        <v>178</v>
      </c>
      <c r="AA1795" s="102">
        <v>1</v>
      </c>
      <c r="AB1795" s="13" t="str">
        <v>S25</v>
      </c>
    </row>
    <row r="1796" spans="1:28" x14ac:dyDescent="0.25">
      <c r="A1796" s="103">
        <v>45750</v>
      </c>
      <c r="B1796" s="102" t="str">
        <v>Italgsa-Azura</v>
      </c>
      <c r="C1796" s="102" t="str">
        <v>Tour Operator</v>
      </c>
      <c r="D1796" s="102" t="str">
        <v/>
      </c>
      <c r="E1796" s="102" t="str">
        <v/>
      </c>
      <c r="F1796" s="102" t="str">
        <v>RT</v>
      </c>
      <c r="G1796" s="102" t="str">
        <v>Outbound</v>
      </c>
      <c r="H1796" s="102" t="str">
        <v>4S6006</v>
      </c>
      <c r="I1796" s="103" t="str">
        <v>FCO-SSH</v>
      </c>
      <c r="J1796" s="135">
        <v>45856</v>
      </c>
      <c r="K1796" s="102">
        <v>30</v>
      </c>
      <c r="L1796" s="102">
        <v>30</v>
      </c>
      <c r="M1796" s="102">
        <v>245</v>
      </c>
      <c r="N1796" s="102">
        <v>0</v>
      </c>
      <c r="O1796" s="102">
        <v>0</v>
      </c>
      <c r="P1796" s="102">
        <v>7350</v>
      </c>
      <c r="Q1796" s="102" t="str">
        <v>Confirmed</v>
      </c>
      <c r="R1796" s="102" t="str">
        <v>On Review</v>
      </c>
      <c r="S1796" s="102" t="str">
        <v>FCO</v>
      </c>
      <c r="T1796" s="102" t="str">
        <v>SSH</v>
      </c>
      <c r="U1796" s="102" t="str">
        <v>FCO</v>
      </c>
      <c r="V1796" s="102">
        <v>5</v>
      </c>
      <c r="W1796" s="102">
        <v>106</v>
      </c>
      <c r="X1796" s="102" t="str">
        <v>S25-15</v>
      </c>
      <c r="Y1796" s="102">
        <v>186</v>
      </c>
      <c r="Z1796" s="102">
        <v>53</v>
      </c>
      <c r="AA1796" s="102">
        <v>133</v>
      </c>
      <c r="AB1796" s="13" t="str">
        <v>S25</v>
      </c>
    </row>
    <row r="1797" spans="1:28" x14ac:dyDescent="0.25">
      <c r="A1797" s="103">
        <v>45750</v>
      </c>
      <c r="B1797" s="102" t="str">
        <v>Italgsa-Azura</v>
      </c>
      <c r="C1797" s="102" t="str">
        <v>Tour Operator</v>
      </c>
      <c r="D1797" s="102" t="str">
        <v/>
      </c>
      <c r="E1797" s="102" t="str">
        <v/>
      </c>
      <c r="F1797" s="102" t="str">
        <v>RT</v>
      </c>
      <c r="G1797" s="102" t="str">
        <v>Outbound</v>
      </c>
      <c r="H1797" s="102" t="str">
        <v>4S6006</v>
      </c>
      <c r="I1797" s="103" t="str">
        <v>FCO-SSH</v>
      </c>
      <c r="J1797" s="135">
        <v>45863</v>
      </c>
      <c r="K1797" s="102">
        <v>30</v>
      </c>
      <c r="L1797" s="102">
        <v>30</v>
      </c>
      <c r="M1797" s="102">
        <v>245</v>
      </c>
      <c r="N1797" s="102">
        <v>0</v>
      </c>
      <c r="O1797" s="102">
        <v>0</v>
      </c>
      <c r="P1797" s="102">
        <v>7350</v>
      </c>
      <c r="Q1797" s="102" t="str">
        <v>Confirmed</v>
      </c>
      <c r="R1797" s="102" t="str">
        <v>On Review</v>
      </c>
      <c r="S1797" s="102" t="str">
        <v>FCO</v>
      </c>
      <c r="T1797" s="102" t="str">
        <v>SSH</v>
      </c>
      <c r="U1797" s="102" t="str">
        <v>FCO</v>
      </c>
      <c r="V1797" s="102">
        <v>5</v>
      </c>
      <c r="W1797" s="102">
        <v>113</v>
      </c>
      <c r="X1797" s="102" t="str">
        <v>S25-15</v>
      </c>
      <c r="Y1797" s="102">
        <v>186</v>
      </c>
      <c r="Z1797" s="102">
        <v>50</v>
      </c>
      <c r="AA1797" s="102">
        <v>136</v>
      </c>
      <c r="AB1797" s="13" t="str">
        <v>S25</v>
      </c>
    </row>
    <row r="1798" spans="1:28" x14ac:dyDescent="0.25">
      <c r="A1798" s="103">
        <v>45750</v>
      </c>
      <c r="B1798" s="102" t="str">
        <v>Italgsa-Azura</v>
      </c>
      <c r="C1798" s="102" t="str">
        <v>Tour Operator</v>
      </c>
      <c r="D1798" s="102" t="str">
        <v/>
      </c>
      <c r="E1798" s="102" t="str">
        <v/>
      </c>
      <c r="F1798" s="102" t="str">
        <v>RT</v>
      </c>
      <c r="G1798" s="102" t="str">
        <v>Outbound</v>
      </c>
      <c r="H1798" s="102" t="str">
        <v>4S6006</v>
      </c>
      <c r="I1798" s="103" t="str">
        <v>FCO-SSH</v>
      </c>
      <c r="J1798" s="135">
        <v>45870</v>
      </c>
      <c r="K1798" s="102">
        <v>30</v>
      </c>
      <c r="L1798" s="102">
        <v>30</v>
      </c>
      <c r="M1798" s="102">
        <v>245</v>
      </c>
      <c r="N1798" s="102">
        <v>0</v>
      </c>
      <c r="O1798" s="102">
        <v>0</v>
      </c>
      <c r="P1798" s="102">
        <v>7350</v>
      </c>
      <c r="Q1798" s="102" t="str">
        <v>Confirmed</v>
      </c>
      <c r="R1798" s="102" t="str">
        <v>On Review</v>
      </c>
      <c r="S1798" s="102" t="str">
        <v>FCO</v>
      </c>
      <c r="T1798" s="102" t="str">
        <v>SSH</v>
      </c>
      <c r="U1798" s="102" t="str">
        <v>FCO</v>
      </c>
      <c r="V1798" s="102">
        <v>5</v>
      </c>
      <c r="W1798" s="102">
        <v>120</v>
      </c>
      <c r="X1798" s="102" t="str">
        <v>S25-15</v>
      </c>
      <c r="Y1798" s="102">
        <v>186</v>
      </c>
      <c r="Z1798" s="102">
        <v>62</v>
      </c>
      <c r="AA1798" s="102">
        <v>124</v>
      </c>
      <c r="AB1798" s="13" t="str">
        <v>S25</v>
      </c>
    </row>
    <row r="1799" spans="1:28" x14ac:dyDescent="0.25">
      <c r="A1799" s="103">
        <v>45750</v>
      </c>
      <c r="B1799" s="102" t="str">
        <v>Italgsa-Azura</v>
      </c>
      <c r="C1799" s="102" t="str">
        <v>Tour Operator</v>
      </c>
      <c r="D1799" s="102" t="str">
        <v/>
      </c>
      <c r="E1799" s="102" t="str">
        <v/>
      </c>
      <c r="F1799" s="102" t="str">
        <v>RT</v>
      </c>
      <c r="G1799" s="102" t="str">
        <v>Outbound</v>
      </c>
      <c r="H1799" s="102" t="str">
        <v>4S6006</v>
      </c>
      <c r="I1799" s="103" t="str">
        <v>FCO-SSH</v>
      </c>
      <c r="J1799" s="135">
        <v>45877</v>
      </c>
      <c r="K1799" s="102">
        <v>30</v>
      </c>
      <c r="L1799" s="102">
        <v>30</v>
      </c>
      <c r="M1799" s="102">
        <v>245</v>
      </c>
      <c r="N1799" s="102">
        <v>0</v>
      </c>
      <c r="O1799" s="102">
        <v>0</v>
      </c>
      <c r="P1799" s="102">
        <v>7350</v>
      </c>
      <c r="Q1799" s="102" t="str">
        <v>Confirmed</v>
      </c>
      <c r="R1799" s="102" t="str">
        <v>On Review</v>
      </c>
      <c r="S1799" s="102" t="str">
        <v>FCO</v>
      </c>
      <c r="T1799" s="102" t="str">
        <v>SSH</v>
      </c>
      <c r="U1799" s="102" t="str">
        <v>FCO</v>
      </c>
      <c r="V1799" s="102">
        <v>5</v>
      </c>
      <c r="W1799" s="102">
        <v>127</v>
      </c>
      <c r="X1799" s="102" t="str">
        <v>S25-15</v>
      </c>
      <c r="Y1799" s="102">
        <v>186</v>
      </c>
      <c r="Z1799" s="102">
        <v>90</v>
      </c>
      <c r="AA1799" s="102">
        <v>96</v>
      </c>
      <c r="AB1799" s="13" t="str">
        <v>S25</v>
      </c>
    </row>
    <row r="1800" spans="1:28" x14ac:dyDescent="0.25">
      <c r="A1800" s="103">
        <v>45750</v>
      </c>
      <c r="B1800" s="102" t="str">
        <v>Italgsa-Azura</v>
      </c>
      <c r="C1800" s="102" t="str">
        <v>Tour Operator</v>
      </c>
      <c r="D1800" s="102" t="str">
        <v/>
      </c>
      <c r="E1800" s="102" t="str">
        <v/>
      </c>
      <c r="F1800" s="102" t="str">
        <v>RT</v>
      </c>
      <c r="G1800" s="102" t="str">
        <v>Outbound</v>
      </c>
      <c r="H1800" s="102" t="str">
        <v>4S6006</v>
      </c>
      <c r="I1800" s="103" t="str">
        <v>FCO-SSH</v>
      </c>
      <c r="J1800" s="135">
        <v>45884</v>
      </c>
      <c r="K1800" s="102">
        <v>30</v>
      </c>
      <c r="L1800" s="102">
        <v>30</v>
      </c>
      <c r="M1800" s="102">
        <v>245</v>
      </c>
      <c r="N1800" s="102">
        <v>0</v>
      </c>
      <c r="O1800" s="102">
        <v>0</v>
      </c>
      <c r="P1800" s="102">
        <v>7350</v>
      </c>
      <c r="Q1800" s="102" t="str">
        <v>Confirmed</v>
      </c>
      <c r="R1800" s="102" t="str">
        <v>On Review</v>
      </c>
      <c r="S1800" s="102" t="str">
        <v>FCO</v>
      </c>
      <c r="T1800" s="102" t="str">
        <v>SSH</v>
      </c>
      <c r="U1800" s="102" t="str">
        <v>FCO</v>
      </c>
      <c r="V1800" s="102">
        <v>5</v>
      </c>
      <c r="W1800" s="102">
        <v>134</v>
      </c>
      <c r="X1800" s="102" t="str">
        <v>S25-15</v>
      </c>
      <c r="Y1800" s="102">
        <v>186</v>
      </c>
      <c r="Z1800" s="102">
        <v>73</v>
      </c>
      <c r="AA1800" s="102">
        <v>113</v>
      </c>
      <c r="AB1800" s="13" t="str">
        <v>S25</v>
      </c>
    </row>
    <row r="1801" spans="1:28" x14ac:dyDescent="0.25">
      <c r="A1801" s="103">
        <v>45750</v>
      </c>
      <c r="B1801" s="102" t="str">
        <v>Italgsa-Azura</v>
      </c>
      <c r="C1801" s="102" t="str">
        <v>Tour Operator</v>
      </c>
      <c r="D1801" s="102" t="str">
        <v/>
      </c>
      <c r="E1801" s="102" t="str">
        <v/>
      </c>
      <c r="F1801" s="102" t="str">
        <v>RT</v>
      </c>
      <c r="G1801" s="102" t="str">
        <v>Outbound</v>
      </c>
      <c r="H1801" s="102" t="str">
        <v>4S6006</v>
      </c>
      <c r="I1801" s="103" t="str">
        <v>FCO-SSH</v>
      </c>
      <c r="J1801" s="135">
        <v>45891</v>
      </c>
      <c r="K1801" s="102">
        <v>30</v>
      </c>
      <c r="L1801" s="102">
        <v>30</v>
      </c>
      <c r="M1801" s="102">
        <v>245</v>
      </c>
      <c r="N1801" s="102">
        <v>0</v>
      </c>
      <c r="O1801" s="102">
        <v>0</v>
      </c>
      <c r="P1801" s="102">
        <v>7350</v>
      </c>
      <c r="Q1801" s="102" t="str">
        <v>Confirmed</v>
      </c>
      <c r="R1801" s="102" t="str">
        <v>On Review</v>
      </c>
      <c r="S1801" s="102" t="str">
        <v>FCO</v>
      </c>
      <c r="T1801" s="102" t="str">
        <v>SSH</v>
      </c>
      <c r="U1801" s="102" t="str">
        <v>FCO</v>
      </c>
      <c r="V1801" s="102">
        <v>5</v>
      </c>
      <c r="W1801" s="102">
        <v>141</v>
      </c>
      <c r="X1801" s="102" t="str">
        <v>S25-15</v>
      </c>
      <c r="Y1801" s="102">
        <v>186</v>
      </c>
      <c r="Z1801" s="102">
        <v>62</v>
      </c>
      <c r="AA1801" s="102">
        <v>124</v>
      </c>
      <c r="AB1801" s="13" t="str">
        <v>S25</v>
      </c>
    </row>
    <row r="1802" spans="1:28" x14ac:dyDescent="0.25">
      <c r="A1802" s="103">
        <v>45750</v>
      </c>
      <c r="B1802" s="102" t="str">
        <v>Italgsa-Azura</v>
      </c>
      <c r="C1802" s="102" t="str">
        <v>Tour Operator</v>
      </c>
      <c r="D1802" s="102" t="str">
        <v/>
      </c>
      <c r="E1802" s="102" t="str">
        <v/>
      </c>
      <c r="F1802" s="102" t="str">
        <v>RT</v>
      </c>
      <c r="G1802" s="102" t="str">
        <v>Outbound</v>
      </c>
      <c r="H1802" s="102" t="str">
        <v>4S6006</v>
      </c>
      <c r="I1802" s="103" t="str">
        <v>FCO-SSH</v>
      </c>
      <c r="J1802" s="135">
        <v>45898</v>
      </c>
      <c r="K1802" s="102">
        <v>30</v>
      </c>
      <c r="L1802" s="102">
        <v>30</v>
      </c>
      <c r="M1802" s="102">
        <v>245</v>
      </c>
      <c r="N1802" s="102">
        <v>0</v>
      </c>
      <c r="O1802" s="102">
        <v>0</v>
      </c>
      <c r="P1802" s="102">
        <v>7350</v>
      </c>
      <c r="Q1802" s="102" t="str">
        <v>Confirmed</v>
      </c>
      <c r="R1802" s="102" t="str">
        <v>On Review</v>
      </c>
      <c r="S1802" s="102" t="str">
        <v>FCO</v>
      </c>
      <c r="T1802" s="102" t="str">
        <v>SSH</v>
      </c>
      <c r="U1802" s="102" t="str">
        <v>FCO</v>
      </c>
      <c r="V1802" s="102">
        <v>5</v>
      </c>
      <c r="W1802" s="102">
        <v>148</v>
      </c>
      <c r="X1802" s="102" t="str">
        <v>S25-15</v>
      </c>
      <c r="Y1802" s="102">
        <v>186</v>
      </c>
      <c r="Z1802" s="102">
        <v>54</v>
      </c>
      <c r="AA1802" s="102">
        <v>132</v>
      </c>
      <c r="AB1802" s="13" t="str">
        <v>S25</v>
      </c>
    </row>
    <row r="1803" spans="1:28" x14ac:dyDescent="0.25">
      <c r="A1803" s="103">
        <v>45750</v>
      </c>
      <c r="B1803" s="102" t="str">
        <v>Italgsa-Azura</v>
      </c>
      <c r="C1803" s="102" t="str">
        <v>Tour Operator</v>
      </c>
      <c r="D1803" s="102" t="str">
        <v/>
      </c>
      <c r="E1803" s="102" t="str">
        <v/>
      </c>
      <c r="F1803" s="102" t="str">
        <v>RT</v>
      </c>
      <c r="G1803" s="102" t="str">
        <v>Outbound</v>
      </c>
      <c r="H1803" s="102" t="str">
        <v>4S6006</v>
      </c>
      <c r="I1803" s="103" t="str">
        <v>FCO-SSH</v>
      </c>
      <c r="J1803" s="135">
        <v>45905</v>
      </c>
      <c r="K1803" s="102">
        <v>30</v>
      </c>
      <c r="L1803" s="102">
        <v>30</v>
      </c>
      <c r="M1803" s="102">
        <v>245</v>
      </c>
      <c r="N1803" s="102">
        <v>0</v>
      </c>
      <c r="O1803" s="102">
        <v>0</v>
      </c>
      <c r="P1803" s="102">
        <v>7350</v>
      </c>
      <c r="Q1803" s="102" t="str">
        <v>Confirmed</v>
      </c>
      <c r="R1803" s="102" t="str">
        <v>On Review</v>
      </c>
      <c r="S1803" s="102" t="str">
        <v>FCO</v>
      </c>
      <c r="T1803" s="102" t="str">
        <v>SSH</v>
      </c>
      <c r="U1803" s="102" t="str">
        <v>FCO</v>
      </c>
      <c r="V1803" s="102">
        <v>5</v>
      </c>
      <c r="W1803" s="102">
        <v>155</v>
      </c>
      <c r="X1803" s="102" t="str">
        <v>S25-15</v>
      </c>
      <c r="Y1803" s="102">
        <v>186</v>
      </c>
      <c r="Z1803" s="102">
        <v>50</v>
      </c>
      <c r="AA1803" s="102">
        <v>136</v>
      </c>
      <c r="AB1803" s="13" t="str">
        <v>S25</v>
      </c>
    </row>
    <row r="1804" spans="1:28" x14ac:dyDescent="0.25">
      <c r="A1804" s="103">
        <v>45750</v>
      </c>
      <c r="B1804" s="102" t="str">
        <v>Italgsa-Azura</v>
      </c>
      <c r="C1804" s="102" t="str">
        <v>Tour Operator</v>
      </c>
      <c r="D1804" s="102" t="str">
        <v/>
      </c>
      <c r="E1804" s="102" t="str">
        <v/>
      </c>
      <c r="F1804" s="102" t="str">
        <v>RT</v>
      </c>
      <c r="G1804" s="102" t="str">
        <v>Inbound</v>
      </c>
      <c r="H1804" s="102" t="str">
        <v>4S6005</v>
      </c>
      <c r="I1804" s="103" t="str">
        <v>SSH-FCO</v>
      </c>
      <c r="J1804" s="135">
        <v>45870</v>
      </c>
      <c r="K1804" s="102">
        <v>30</v>
      </c>
      <c r="L1804" s="102">
        <v>30</v>
      </c>
      <c r="M1804" s="102">
        <v>245</v>
      </c>
      <c r="N1804" s="102">
        <v>0</v>
      </c>
      <c r="O1804" s="102">
        <v>0</v>
      </c>
      <c r="P1804" s="102">
        <v>7350</v>
      </c>
      <c r="Q1804" s="102" t="str">
        <v>Confirmed</v>
      </c>
      <c r="R1804" s="102" t="str">
        <v>On Review</v>
      </c>
      <c r="S1804" s="102" t="str">
        <v>SSH</v>
      </c>
      <c r="T1804" s="102" t="str">
        <v>FCO</v>
      </c>
      <c r="U1804" s="102" t="str">
        <v>FCO</v>
      </c>
      <c r="V1804" s="102">
        <v>5</v>
      </c>
      <c r="W1804" s="102">
        <v>120</v>
      </c>
      <c r="X1804" s="102" t="str">
        <v>S25-15</v>
      </c>
      <c r="Y1804" s="102">
        <v>186</v>
      </c>
      <c r="Z1804" s="102">
        <v>54</v>
      </c>
      <c r="AA1804" s="102">
        <v>132</v>
      </c>
      <c r="AB1804" s="13" t="str">
        <v>S25</v>
      </c>
    </row>
    <row r="1805" spans="1:28" x14ac:dyDescent="0.25">
      <c r="A1805" s="103">
        <v>45750</v>
      </c>
      <c r="B1805" s="102" t="str">
        <v>Italgsa-Azura</v>
      </c>
      <c r="C1805" s="102" t="str">
        <v>Tour Operator</v>
      </c>
      <c r="D1805" s="102" t="str">
        <v/>
      </c>
      <c r="E1805" s="102" t="str">
        <v/>
      </c>
      <c r="F1805" s="102" t="str">
        <v>RT</v>
      </c>
      <c r="G1805" s="102" t="str">
        <v>Inbound</v>
      </c>
      <c r="H1805" s="102" t="str">
        <v>4S6005</v>
      </c>
      <c r="I1805" s="103" t="str">
        <v>SSH-FCO</v>
      </c>
      <c r="J1805" s="135">
        <v>45877</v>
      </c>
      <c r="K1805" s="102">
        <v>30</v>
      </c>
      <c r="L1805" s="102">
        <v>30</v>
      </c>
      <c r="M1805" s="102">
        <v>245</v>
      </c>
      <c r="N1805" s="102">
        <v>0</v>
      </c>
      <c r="O1805" s="102">
        <v>0</v>
      </c>
      <c r="P1805" s="102">
        <v>7350</v>
      </c>
      <c r="Q1805" s="102" t="str">
        <v>Confirmed</v>
      </c>
      <c r="R1805" s="102" t="str">
        <v>On Review</v>
      </c>
      <c r="S1805" s="102" t="str">
        <v>SSH</v>
      </c>
      <c r="T1805" s="102" t="str">
        <v>FCO</v>
      </c>
      <c r="U1805" s="102" t="str">
        <v>FCO</v>
      </c>
      <c r="V1805" s="102">
        <v>5</v>
      </c>
      <c r="W1805" s="102">
        <v>127</v>
      </c>
      <c r="X1805" s="102" t="str">
        <v>S25-15</v>
      </c>
      <c r="Y1805" s="102">
        <v>186</v>
      </c>
      <c r="Z1805" s="102">
        <v>60</v>
      </c>
      <c r="AA1805" s="102">
        <v>126</v>
      </c>
      <c r="AB1805" s="13" t="str">
        <v>S25</v>
      </c>
    </row>
    <row r="1806" spans="1:28" x14ac:dyDescent="0.25">
      <c r="A1806" s="103">
        <v>45750</v>
      </c>
      <c r="B1806" s="102" t="str">
        <v>Italgsa-Azura</v>
      </c>
      <c r="C1806" s="102" t="str">
        <v>Tour Operator</v>
      </c>
      <c r="D1806" s="102" t="str">
        <v/>
      </c>
      <c r="E1806" s="102" t="str">
        <v/>
      </c>
      <c r="F1806" s="102" t="str">
        <v>RT</v>
      </c>
      <c r="G1806" s="102" t="str">
        <v>Inbound</v>
      </c>
      <c r="H1806" s="102" t="str">
        <v>4S6005</v>
      </c>
      <c r="I1806" s="103" t="str">
        <v>SSH-FCO</v>
      </c>
      <c r="J1806" s="135">
        <v>45884</v>
      </c>
      <c r="K1806" s="102">
        <v>30</v>
      </c>
      <c r="L1806" s="102">
        <v>30</v>
      </c>
      <c r="M1806" s="102">
        <v>245</v>
      </c>
      <c r="N1806" s="102">
        <v>0</v>
      </c>
      <c r="O1806" s="102">
        <v>0</v>
      </c>
      <c r="P1806" s="102">
        <v>7350</v>
      </c>
      <c r="Q1806" s="102" t="str">
        <v>Confirmed</v>
      </c>
      <c r="R1806" s="102" t="str">
        <v>On Review</v>
      </c>
      <c r="S1806" s="102" t="str">
        <v>SSH</v>
      </c>
      <c r="T1806" s="102" t="str">
        <v>FCO</v>
      </c>
      <c r="U1806" s="102" t="str">
        <v>FCO</v>
      </c>
      <c r="V1806" s="102">
        <v>5</v>
      </c>
      <c r="W1806" s="102">
        <v>134</v>
      </c>
      <c r="X1806" s="102" t="str">
        <v>S25-15</v>
      </c>
      <c r="Y1806" s="102">
        <v>186</v>
      </c>
      <c r="Z1806" s="102">
        <v>64</v>
      </c>
      <c r="AA1806" s="102">
        <v>122</v>
      </c>
      <c r="AB1806" s="13" t="str">
        <v>S25</v>
      </c>
    </row>
    <row r="1807" spans="1:28" x14ac:dyDescent="0.25">
      <c r="A1807" s="103">
        <v>45750</v>
      </c>
      <c r="B1807" s="102" t="str">
        <v>Italgsa-Azura</v>
      </c>
      <c r="C1807" s="102" t="str">
        <v>Tour Operator</v>
      </c>
      <c r="D1807" s="102" t="str">
        <v/>
      </c>
      <c r="E1807" s="102" t="str">
        <v/>
      </c>
      <c r="F1807" s="102" t="str">
        <v>RT</v>
      </c>
      <c r="G1807" s="102" t="str">
        <v>Inbound</v>
      </c>
      <c r="H1807" s="102" t="str">
        <v>4S6005</v>
      </c>
      <c r="I1807" s="103" t="str">
        <v>SSH-FCO</v>
      </c>
      <c r="J1807" s="135">
        <v>45891</v>
      </c>
      <c r="K1807" s="102">
        <v>30</v>
      </c>
      <c r="L1807" s="102">
        <v>30</v>
      </c>
      <c r="M1807" s="102">
        <v>245</v>
      </c>
      <c r="N1807" s="102">
        <v>0</v>
      </c>
      <c r="O1807" s="102">
        <v>0</v>
      </c>
      <c r="P1807" s="102">
        <v>7350</v>
      </c>
      <c r="Q1807" s="102" t="str">
        <v>Confirmed</v>
      </c>
      <c r="R1807" s="102" t="str">
        <v>On Review</v>
      </c>
      <c r="S1807" s="102" t="str">
        <v>SSH</v>
      </c>
      <c r="T1807" s="102" t="str">
        <v>FCO</v>
      </c>
      <c r="U1807" s="102" t="str">
        <v>FCO</v>
      </c>
      <c r="V1807" s="102">
        <v>5</v>
      </c>
      <c r="W1807" s="102">
        <v>141</v>
      </c>
      <c r="X1807" s="102" t="str">
        <v>S25-15</v>
      </c>
      <c r="Y1807" s="102">
        <v>186</v>
      </c>
      <c r="Z1807" s="102">
        <v>118</v>
      </c>
      <c r="AA1807" s="102">
        <v>68</v>
      </c>
      <c r="AB1807" s="13" t="str">
        <v>S25</v>
      </c>
    </row>
    <row r="1808" spans="1:28" x14ac:dyDescent="0.25">
      <c r="A1808" s="103">
        <v>45750</v>
      </c>
      <c r="B1808" s="102" t="str">
        <v>Italgsa-Azura</v>
      </c>
      <c r="C1808" s="102" t="str">
        <v>Tour Operator</v>
      </c>
      <c r="D1808" s="102" t="str">
        <v/>
      </c>
      <c r="E1808" s="102" t="str">
        <v/>
      </c>
      <c r="F1808" s="102" t="str">
        <v>RT</v>
      </c>
      <c r="G1808" s="102" t="str">
        <v>Inbound</v>
      </c>
      <c r="H1808" s="102" t="str">
        <v>4S6005</v>
      </c>
      <c r="I1808" s="103" t="str">
        <v>SSH-FCO</v>
      </c>
      <c r="J1808" s="135">
        <v>45898</v>
      </c>
      <c r="K1808" s="102">
        <v>30</v>
      </c>
      <c r="L1808" s="102">
        <v>30</v>
      </c>
      <c r="M1808" s="102">
        <v>245</v>
      </c>
      <c r="N1808" s="102">
        <v>0</v>
      </c>
      <c r="O1808" s="102">
        <v>0</v>
      </c>
      <c r="P1808" s="102">
        <v>7350</v>
      </c>
      <c r="Q1808" s="102" t="str">
        <v>Confirmed</v>
      </c>
      <c r="R1808" s="102" t="str">
        <v>On Review</v>
      </c>
      <c r="S1808" s="102" t="str">
        <v>SSH</v>
      </c>
      <c r="T1808" s="102" t="str">
        <v>FCO</v>
      </c>
      <c r="U1808" s="102" t="str">
        <v>FCO</v>
      </c>
      <c r="V1808" s="102">
        <v>5</v>
      </c>
      <c r="W1808" s="102">
        <v>148</v>
      </c>
      <c r="X1808" s="102" t="str">
        <v>S25-15</v>
      </c>
      <c r="Y1808" s="102">
        <v>186</v>
      </c>
      <c r="Z1808" s="102">
        <v>86</v>
      </c>
      <c r="AA1808" s="102">
        <v>100</v>
      </c>
      <c r="AB1808" s="13" t="str">
        <v>S25</v>
      </c>
    </row>
    <row r="1809" spans="1:28" x14ac:dyDescent="0.25">
      <c r="A1809" s="103">
        <v>45750</v>
      </c>
      <c r="B1809" s="102" t="str">
        <v>Italgsa-Azura</v>
      </c>
      <c r="C1809" s="102" t="str">
        <v>Tour Operator</v>
      </c>
      <c r="D1809" s="102" t="str">
        <v/>
      </c>
      <c r="E1809" s="102" t="str">
        <v/>
      </c>
      <c r="F1809" s="102" t="str">
        <v>RT</v>
      </c>
      <c r="G1809" s="102" t="str">
        <v>Inbound</v>
      </c>
      <c r="H1809" s="102" t="str">
        <v>4S6005</v>
      </c>
      <c r="I1809" s="103" t="str">
        <v>SSH-FCO</v>
      </c>
      <c r="J1809" s="135">
        <v>45905</v>
      </c>
      <c r="K1809" s="102">
        <v>30</v>
      </c>
      <c r="L1809" s="102">
        <v>30</v>
      </c>
      <c r="M1809" s="102">
        <v>245</v>
      </c>
      <c r="N1809" s="102">
        <v>0</v>
      </c>
      <c r="O1809" s="102">
        <v>0</v>
      </c>
      <c r="P1809" s="102">
        <v>7350</v>
      </c>
      <c r="Q1809" s="102" t="str">
        <v>Confirmed</v>
      </c>
      <c r="R1809" s="102" t="str">
        <v>On Review</v>
      </c>
      <c r="S1809" s="102" t="str">
        <v>SSH</v>
      </c>
      <c r="T1809" s="102" t="str">
        <v>FCO</v>
      </c>
      <c r="U1809" s="102" t="str">
        <v>FCO</v>
      </c>
      <c r="V1809" s="102">
        <v>5</v>
      </c>
      <c r="W1809" s="102">
        <v>155</v>
      </c>
      <c r="X1809" s="102" t="str">
        <v>S25-15</v>
      </c>
      <c r="Y1809" s="102">
        <v>186</v>
      </c>
      <c r="Z1809" s="102">
        <v>56</v>
      </c>
      <c r="AA1809" s="102">
        <v>130</v>
      </c>
      <c r="AB1809" s="13" t="str">
        <v>S25</v>
      </c>
    </row>
    <row r="1810" spans="1:28" x14ac:dyDescent="0.25">
      <c r="A1810" s="103">
        <v>45750</v>
      </c>
      <c r="B1810" s="102" t="str">
        <v>Italgsa-Azura</v>
      </c>
      <c r="C1810" s="102" t="str">
        <v>Tour Operator</v>
      </c>
      <c r="D1810" s="102" t="str">
        <v/>
      </c>
      <c r="E1810" s="102" t="str">
        <v/>
      </c>
      <c r="F1810" s="102" t="str">
        <v>RT</v>
      </c>
      <c r="G1810" s="102" t="str">
        <v>Inbound</v>
      </c>
      <c r="H1810" s="102" t="str">
        <v>4S6005</v>
      </c>
      <c r="I1810" s="103" t="str">
        <v>SSH-FCO</v>
      </c>
      <c r="J1810" s="135">
        <v>45863</v>
      </c>
      <c r="K1810" s="102">
        <v>30</v>
      </c>
      <c r="L1810" s="102">
        <v>30</v>
      </c>
      <c r="M1810" s="102">
        <v>245</v>
      </c>
      <c r="N1810" s="102">
        <v>0</v>
      </c>
      <c r="O1810" s="102">
        <v>0</v>
      </c>
      <c r="P1810" s="102">
        <v>7350</v>
      </c>
      <c r="Q1810" s="102" t="str">
        <v/>
      </c>
      <c r="R1810" s="102" t="str">
        <v/>
      </c>
      <c r="S1810" s="102" t="str">
        <v>SSH</v>
      </c>
      <c r="T1810" s="102" t="str">
        <v>FCO</v>
      </c>
      <c r="U1810" s="102" t="str">
        <v>FCO</v>
      </c>
      <c r="V1810" s="102">
        <v>5</v>
      </c>
      <c r="W1810" s="102">
        <v>113</v>
      </c>
      <c r="X1810" s="102" t="str">
        <v>S25-15</v>
      </c>
      <c r="Y1810" s="102">
        <v>186</v>
      </c>
      <c r="Z1810" s="102">
        <v>50</v>
      </c>
      <c r="AA1810" s="102">
        <v>136</v>
      </c>
      <c r="AB1810" s="13" t="str">
        <v>S25</v>
      </c>
    </row>
    <row r="1811" spans="1:28" x14ac:dyDescent="0.25">
      <c r="A1811" s="103">
        <v>45750</v>
      </c>
      <c r="B1811" s="102" t="str">
        <v>Italgsa-Azura</v>
      </c>
      <c r="C1811" s="102" t="str">
        <v>Tour Operator</v>
      </c>
      <c r="D1811" s="102" t="str">
        <v/>
      </c>
      <c r="E1811" s="102" t="str">
        <v/>
      </c>
      <c r="F1811" s="102" t="str">
        <v>RT</v>
      </c>
      <c r="G1811" s="102" t="str">
        <v>Inbound</v>
      </c>
      <c r="H1811" s="102" t="str">
        <v>4S6005</v>
      </c>
      <c r="I1811" s="103" t="str">
        <v>SSH-FCO</v>
      </c>
      <c r="J1811" s="135">
        <v>45912</v>
      </c>
      <c r="K1811" s="102">
        <v>30</v>
      </c>
      <c r="L1811" s="102">
        <v>30</v>
      </c>
      <c r="M1811" s="102">
        <v>245</v>
      </c>
      <c r="N1811" s="102">
        <v>0</v>
      </c>
      <c r="O1811" s="102">
        <v>0</v>
      </c>
      <c r="P1811" s="102">
        <v>7350</v>
      </c>
      <c r="Q1811" s="102" t="str">
        <v>Confirmed</v>
      </c>
      <c r="R1811" s="102" t="str">
        <v>On Review</v>
      </c>
      <c r="S1811" s="102" t="str">
        <v>SSH</v>
      </c>
      <c r="T1811" s="102" t="str">
        <v>FCO</v>
      </c>
      <c r="U1811" s="102" t="str">
        <v>FCO</v>
      </c>
      <c r="V1811" s="102">
        <v>5</v>
      </c>
      <c r="W1811" s="102">
        <v>162</v>
      </c>
      <c r="X1811" s="102" t="str">
        <v>S25-15</v>
      </c>
      <c r="Y1811" s="102">
        <v>186</v>
      </c>
      <c r="Z1811" s="102">
        <v>52</v>
      </c>
      <c r="AA1811" s="102">
        <v>134</v>
      </c>
      <c r="AB1811" s="13" t="str">
        <v>S25</v>
      </c>
    </row>
    <row r="1812" spans="1:28" x14ac:dyDescent="0.25">
      <c r="A1812" s="103">
        <v>45750</v>
      </c>
      <c r="B1812" s="102" t="str">
        <v>Searcharter</v>
      </c>
      <c r="C1812" s="102" t="str">
        <v>Distributor</v>
      </c>
      <c r="D1812" s="102" t="str">
        <v/>
      </c>
      <c r="E1812" s="102" t="str">
        <v>7PCQL</v>
      </c>
      <c r="F1812" s="102" t="str">
        <v>OW</v>
      </c>
      <c r="G1812" s="102" t="str">
        <v>Outbound</v>
      </c>
      <c r="H1812" s="102" t="str">
        <v>4S6018</v>
      </c>
      <c r="I1812" s="103" t="str">
        <v>NAP-SSH</v>
      </c>
      <c r="J1812" s="135">
        <v>45772</v>
      </c>
      <c r="K1812" s="102">
        <v>2</v>
      </c>
      <c r="L1812" s="102">
        <v>2</v>
      </c>
      <c r="M1812" s="102">
        <v>150</v>
      </c>
      <c r="N1812" s="102">
        <v>0</v>
      </c>
      <c r="O1812" s="102">
        <v>0</v>
      </c>
      <c r="P1812" s="102">
        <v>300</v>
      </c>
      <c r="Q1812" s="102" t="str">
        <v>Confirmed</v>
      </c>
      <c r="R1812" s="102" t="str">
        <v>Closed Deal</v>
      </c>
      <c r="S1812" s="102" t="str">
        <v>NAP</v>
      </c>
      <c r="T1812" s="102" t="str">
        <v>SSH</v>
      </c>
      <c r="U1812" s="102" t="str">
        <v>NAP</v>
      </c>
      <c r="V1812" s="102">
        <v>5</v>
      </c>
      <c r="W1812" s="102">
        <v>22</v>
      </c>
      <c r="X1812" s="102" t="str">
        <v>E25-08</v>
      </c>
      <c r="Y1812" s="102">
        <v>186</v>
      </c>
      <c r="Z1812" s="102">
        <v>184</v>
      </c>
      <c r="AA1812" s="102">
        <v>2</v>
      </c>
      <c r="AB1812" s="13" t="str">
        <v>E25</v>
      </c>
    </row>
    <row r="1813" spans="1:28" x14ac:dyDescent="0.25">
      <c r="A1813" s="103">
        <v>45751</v>
      </c>
      <c r="B1813" s="102" t="str">
        <v>Genius</v>
      </c>
      <c r="C1813" s="102" t="str">
        <v>Distributor</v>
      </c>
      <c r="D1813" s="102" t="str">
        <v/>
      </c>
      <c r="E1813" s="102" t="str">
        <v/>
      </c>
      <c r="F1813" s="102" t="str">
        <v>OW</v>
      </c>
      <c r="G1813" s="102" t="str">
        <v>Outbound</v>
      </c>
      <c r="H1813" s="102" t="str">
        <v>4S6003</v>
      </c>
      <c r="I1813" s="103" t="str">
        <v>SSH-BRI</v>
      </c>
      <c r="J1813" s="135">
        <v>45885</v>
      </c>
      <c r="K1813" s="102">
        <v>1</v>
      </c>
      <c r="L1813" s="102">
        <v>1</v>
      </c>
      <c r="M1813" s="102">
        <v>240</v>
      </c>
      <c r="N1813" s="102">
        <v>0</v>
      </c>
      <c r="O1813" s="102">
        <v>0</v>
      </c>
      <c r="P1813" s="102">
        <v>240</v>
      </c>
      <c r="Q1813" s="102" t="str">
        <v>Confirmed</v>
      </c>
      <c r="R1813" s="102" t="str">
        <v>Closed Deal</v>
      </c>
      <c r="S1813" s="102" t="str">
        <v>SSH</v>
      </c>
      <c r="T1813" s="102" t="str">
        <v>BRI</v>
      </c>
      <c r="U1813" s="102" t="str">
        <v>BRI</v>
      </c>
      <c r="V1813" s="102">
        <v>6</v>
      </c>
      <c r="W1813" s="102">
        <v>134</v>
      </c>
      <c r="X1813" s="102" t="str">
        <v>S25-01</v>
      </c>
      <c r="Y1813" s="102">
        <v>186</v>
      </c>
      <c r="Z1813" s="102">
        <v>261</v>
      </c>
      <c r="AA1813" s="102">
        <v>-75</v>
      </c>
      <c r="AB1813" s="13" t="str">
        <v>S25</v>
      </c>
    </row>
    <row r="1814" spans="1:28" x14ac:dyDescent="0.25">
      <c r="A1814" s="103">
        <v>45751</v>
      </c>
      <c r="B1814" s="102" t="str">
        <v>Genius</v>
      </c>
      <c r="C1814" s="102" t="str">
        <v>Distributor</v>
      </c>
      <c r="D1814" s="102" t="str">
        <v/>
      </c>
      <c r="E1814" s="102" t="str">
        <v/>
      </c>
      <c r="F1814" s="102" t="str">
        <v>OW</v>
      </c>
      <c r="G1814" s="102" t="str">
        <v>Outbound</v>
      </c>
      <c r="H1814" s="102" t="str">
        <v>4S6004</v>
      </c>
      <c r="I1814" s="103" t="str">
        <v>BRI-SSH</v>
      </c>
      <c r="J1814" s="135">
        <v>45878</v>
      </c>
      <c r="K1814" s="102">
        <v>1</v>
      </c>
      <c r="L1814" s="102">
        <v>1</v>
      </c>
      <c r="M1814" s="102">
        <v>240</v>
      </c>
      <c r="N1814" s="102">
        <v>0</v>
      </c>
      <c r="O1814" s="102">
        <v>0</v>
      </c>
      <c r="P1814" s="102">
        <v>240</v>
      </c>
      <c r="Q1814" s="102" t="str">
        <v>Confirmed</v>
      </c>
      <c r="R1814" s="102" t="str">
        <v>Closed Deal</v>
      </c>
      <c r="S1814" s="102" t="str">
        <v>BRI</v>
      </c>
      <c r="T1814" s="102" t="str">
        <v>SSH</v>
      </c>
      <c r="U1814" s="102" t="str">
        <v>BRI</v>
      </c>
      <c r="V1814" s="102">
        <v>6</v>
      </c>
      <c r="W1814" s="102">
        <v>127</v>
      </c>
      <c r="X1814" s="102" t="str">
        <v>S25-01</v>
      </c>
      <c r="Y1814" s="102">
        <v>186</v>
      </c>
      <c r="Z1814" s="102">
        <v>267</v>
      </c>
      <c r="AA1814" s="102">
        <v>-81</v>
      </c>
      <c r="AB1814" s="13" t="str">
        <v>S25</v>
      </c>
    </row>
    <row r="1815" spans="1:28" x14ac:dyDescent="0.25">
      <c r="A1815" s="103">
        <v>45751</v>
      </c>
      <c r="B1815" s="102" t="str">
        <v>Genius</v>
      </c>
      <c r="C1815" s="102" t="str">
        <v>Distributor</v>
      </c>
      <c r="D1815" s="102" t="str">
        <v/>
      </c>
      <c r="E1815" s="102" t="str">
        <v/>
      </c>
      <c r="F1815" s="102" t="str">
        <v>OW</v>
      </c>
      <c r="G1815" s="102" t="str">
        <v>Outbound</v>
      </c>
      <c r="H1815" s="102" t="str">
        <v>4S6005</v>
      </c>
      <c r="I1815" s="103" t="str">
        <v>SSH-FCO</v>
      </c>
      <c r="J1815" s="135">
        <v>45891</v>
      </c>
      <c r="K1815" s="102">
        <v>2</v>
      </c>
      <c r="L1815" s="102">
        <v>2</v>
      </c>
      <c r="M1815" s="102">
        <v>250</v>
      </c>
      <c r="N1815" s="102">
        <v>0</v>
      </c>
      <c r="O1815" s="102">
        <v>0</v>
      </c>
      <c r="P1815" s="102">
        <v>500</v>
      </c>
      <c r="Q1815" s="102" t="str">
        <v>Confirmed</v>
      </c>
      <c r="R1815" s="102" t="str">
        <v>Closed Deal</v>
      </c>
      <c r="S1815" s="102" t="str">
        <v>SSH</v>
      </c>
      <c r="T1815" s="102" t="str">
        <v>FCO</v>
      </c>
      <c r="U1815" s="102" t="str">
        <v>FCO</v>
      </c>
      <c r="V1815" s="102">
        <v>5</v>
      </c>
      <c r="W1815" s="102">
        <v>140</v>
      </c>
      <c r="X1815" s="102" t="str">
        <v>S25-15</v>
      </c>
      <c r="Y1815" s="102">
        <v>186</v>
      </c>
      <c r="Z1815" s="102">
        <v>118</v>
      </c>
      <c r="AA1815" s="102">
        <v>68</v>
      </c>
      <c r="AB1815" s="13" t="str">
        <v>S25</v>
      </c>
    </row>
    <row r="1816" spans="1:28" x14ac:dyDescent="0.25">
      <c r="A1816" s="103">
        <v>45751</v>
      </c>
      <c r="B1816" s="102" t="str">
        <v>Genius</v>
      </c>
      <c r="C1816" s="102" t="str">
        <v>Distributor</v>
      </c>
      <c r="D1816" s="102" t="str">
        <v/>
      </c>
      <c r="E1816" s="102" t="str">
        <v/>
      </c>
      <c r="F1816" s="102" t="str">
        <v>OW</v>
      </c>
      <c r="G1816" s="102" t="str">
        <v>Outbound</v>
      </c>
      <c r="H1816" s="102" t="str">
        <v>4S6005</v>
      </c>
      <c r="I1816" s="103" t="str">
        <v>SSH-FCO</v>
      </c>
      <c r="J1816" s="135">
        <v>45912</v>
      </c>
      <c r="K1816" s="102">
        <v>2</v>
      </c>
      <c r="L1816" s="102">
        <v>2</v>
      </c>
      <c r="M1816" s="102">
        <v>250</v>
      </c>
      <c r="N1816" s="102">
        <v>0</v>
      </c>
      <c r="O1816" s="102">
        <v>0</v>
      </c>
      <c r="P1816" s="102">
        <v>500</v>
      </c>
      <c r="Q1816" s="102" t="str">
        <v>Confirmed</v>
      </c>
      <c r="R1816" s="102" t="str">
        <v>Closed Deal</v>
      </c>
      <c r="S1816" s="102" t="str">
        <v>SSH</v>
      </c>
      <c r="T1816" s="102" t="str">
        <v>FCO</v>
      </c>
      <c r="U1816" s="102" t="str">
        <v>FCO</v>
      </c>
      <c r="V1816" s="102">
        <v>5</v>
      </c>
      <c r="W1816" s="102">
        <v>161</v>
      </c>
      <c r="X1816" s="102" t="str">
        <v>S25-15</v>
      </c>
      <c r="Y1816" s="102">
        <v>186</v>
      </c>
      <c r="Z1816" s="102">
        <v>52</v>
      </c>
      <c r="AA1816" s="102">
        <v>134</v>
      </c>
      <c r="AB1816" s="13" t="str">
        <v>S25</v>
      </c>
    </row>
    <row r="1817" spans="1:28" x14ac:dyDescent="0.25">
      <c r="A1817" s="103">
        <v>45750</v>
      </c>
      <c r="B1817" s="102" t="str">
        <v>GO7</v>
      </c>
      <c r="C1817" s="102" t="str">
        <v>Distributor</v>
      </c>
      <c r="D1817" s="102" t="str">
        <v>Website IBE</v>
      </c>
      <c r="E1817" s="102" t="str">
        <v>QHDCAM</v>
      </c>
      <c r="F1817" s="102" t="str">
        <v>OW</v>
      </c>
      <c r="G1817" s="102" t="str">
        <v>Outbound</v>
      </c>
      <c r="H1817" s="102" t="str">
        <v>4S6006</v>
      </c>
      <c r="I1817" s="103" t="str">
        <v>FCO-SSH</v>
      </c>
      <c r="J1817" s="135">
        <v>45877</v>
      </c>
      <c r="K1817" s="102">
        <v>1</v>
      </c>
      <c r="L1817" s="102">
        <v>1</v>
      </c>
      <c r="M1817" s="102">
        <v>240</v>
      </c>
      <c r="N1817" s="102">
        <v>41.39</v>
      </c>
      <c r="O1817" s="102">
        <v>53</v>
      </c>
      <c r="P1817" s="102">
        <v>334.39</v>
      </c>
      <c r="Q1817" s="102" t="str">
        <v>Confirmed</v>
      </c>
      <c r="R1817" s="102" t="str">
        <v>Closed Deal</v>
      </c>
      <c r="S1817" s="102" t="str">
        <v>FCO</v>
      </c>
      <c r="T1817" s="102" t="str">
        <v>SSH</v>
      </c>
      <c r="U1817" s="102" t="str">
        <v>FCO</v>
      </c>
      <c r="V1817" s="102">
        <v>5</v>
      </c>
      <c r="W1817" s="102">
        <v>127</v>
      </c>
      <c r="X1817" s="102" t="str">
        <v>S25-15</v>
      </c>
      <c r="Y1817" s="102">
        <v>186</v>
      </c>
      <c r="Z1817" s="102">
        <v>90</v>
      </c>
      <c r="AA1817" s="102">
        <v>96</v>
      </c>
      <c r="AB1817" s="13" t="str">
        <v>S25</v>
      </c>
    </row>
    <row r="1818" spans="1:28" x14ac:dyDescent="0.25">
      <c r="A1818" s="103">
        <v>45750</v>
      </c>
      <c r="B1818" s="102" t="str">
        <v>GO7</v>
      </c>
      <c r="C1818" s="102" t="str">
        <v>Distributor</v>
      </c>
      <c r="D1818" s="102" t="str">
        <v>Website IBE</v>
      </c>
      <c r="E1818" s="102" t="str">
        <v>QHDCAM</v>
      </c>
      <c r="F1818" s="102" t="str">
        <v>OW</v>
      </c>
      <c r="G1818" s="102" t="str">
        <v>Outbound</v>
      </c>
      <c r="H1818" s="102" t="str">
        <v>4S6006</v>
      </c>
      <c r="I1818" s="103" t="str">
        <v>FCO-SSH</v>
      </c>
      <c r="J1818" s="135">
        <v>45877</v>
      </c>
      <c r="K1818" s="102">
        <v>1</v>
      </c>
      <c r="L1818" s="102">
        <v>1</v>
      </c>
      <c r="M1818" s="102">
        <v>240</v>
      </c>
      <c r="N1818" s="102">
        <v>41.39</v>
      </c>
      <c r="O1818" s="102">
        <v>53</v>
      </c>
      <c r="P1818" s="102">
        <v>334.39</v>
      </c>
      <c r="Q1818" s="102" t="str">
        <v>Confirmed</v>
      </c>
      <c r="R1818" s="102" t="str">
        <v>Closed Deal</v>
      </c>
      <c r="S1818" s="102" t="str">
        <v>FCO</v>
      </c>
      <c r="T1818" s="102" t="str">
        <v>SSH</v>
      </c>
      <c r="U1818" s="102" t="str">
        <v>FCO</v>
      </c>
      <c r="V1818" s="102">
        <v>5</v>
      </c>
      <c r="W1818" s="102">
        <v>127</v>
      </c>
      <c r="X1818" s="102" t="str">
        <v>S25-15</v>
      </c>
      <c r="Y1818" s="102">
        <v>186</v>
      </c>
      <c r="Z1818" s="102">
        <v>90</v>
      </c>
      <c r="AA1818" s="102">
        <v>96</v>
      </c>
      <c r="AB1818" s="13" t="str">
        <v>S25</v>
      </c>
    </row>
    <row r="1819" spans="1:28" x14ac:dyDescent="0.25">
      <c r="A1819" s="103">
        <v>45751</v>
      </c>
      <c r="B1819" s="102" t="str">
        <v>Italgsa-Baobab</v>
      </c>
      <c r="C1819" s="102" t="str">
        <v>Tour Operator</v>
      </c>
      <c r="D1819" s="102" t="str">
        <v/>
      </c>
      <c r="E1819" s="102" t="str">
        <v/>
      </c>
      <c r="F1819" s="102" t="str">
        <v>RT</v>
      </c>
      <c r="G1819" s="102" t="str">
        <v>Outbound</v>
      </c>
      <c r="H1819" s="102" t="str">
        <v>UJ6006</v>
      </c>
      <c r="I1819" s="103" t="str">
        <v>MXP-RMF</v>
      </c>
      <c r="J1819" s="135">
        <v>45868</v>
      </c>
      <c r="K1819" s="102">
        <v>0</v>
      </c>
      <c r="L1819" s="102">
        <v>0</v>
      </c>
      <c r="M1819" s="102" t="str">
        <v/>
      </c>
      <c r="N1819" s="102" t="str">
        <v/>
      </c>
      <c r="O1819" s="102" t="str">
        <v/>
      </c>
      <c r="P1819" s="102">
        <v>0</v>
      </c>
      <c r="Q1819" s="102" t="str">
        <v>Confirmed</v>
      </c>
      <c r="R1819" s="102" t="str">
        <v>On Review</v>
      </c>
      <c r="S1819" s="102" t="str">
        <v>MXP</v>
      </c>
      <c r="T1819" s="102" t="str">
        <v>RMF</v>
      </c>
      <c r="U1819" s="102" t="str">
        <v>MXP</v>
      </c>
      <c r="V1819" s="102">
        <v>3</v>
      </c>
      <c r="W1819" s="102">
        <v>117</v>
      </c>
      <c r="X1819" s="102" t="str">
        <v>S25-10</v>
      </c>
      <c r="Y1819" s="102">
        <v>177</v>
      </c>
      <c r="Z1819" s="102">
        <v>110</v>
      </c>
      <c r="AA1819" s="102">
        <v>67</v>
      </c>
      <c r="AB1819" s="13" t="str">
        <v>S25</v>
      </c>
    </row>
    <row r="1820" spans="1:28" x14ac:dyDescent="0.25">
      <c r="A1820" s="103">
        <v>45751</v>
      </c>
      <c r="B1820" s="102" t="str">
        <v>Italgsa-Baobab</v>
      </c>
      <c r="C1820" s="102" t="str">
        <v>Tour Operator</v>
      </c>
      <c r="D1820" s="102" t="str">
        <v/>
      </c>
      <c r="E1820" s="102" t="str">
        <v/>
      </c>
      <c r="F1820" s="102" t="str">
        <v>RT</v>
      </c>
      <c r="G1820" s="102" t="str">
        <v>Outbound</v>
      </c>
      <c r="H1820" s="102" t="str">
        <v>UJ6006</v>
      </c>
      <c r="I1820" s="103" t="str">
        <v>MXP-RMF</v>
      </c>
      <c r="J1820" s="135">
        <v>45875</v>
      </c>
      <c r="K1820" s="102">
        <v>0</v>
      </c>
      <c r="L1820" s="102">
        <v>0</v>
      </c>
      <c r="M1820" s="102" t="str">
        <v/>
      </c>
      <c r="N1820" s="102" t="str">
        <v/>
      </c>
      <c r="O1820" s="102" t="str">
        <v/>
      </c>
      <c r="P1820" s="102">
        <v>0</v>
      </c>
      <c r="Q1820" s="102" t="str">
        <v>Confirmed</v>
      </c>
      <c r="R1820" s="102" t="str">
        <v>On Review</v>
      </c>
      <c r="S1820" s="102" t="str">
        <v>MXP</v>
      </c>
      <c r="T1820" s="102" t="str">
        <v>RMF</v>
      </c>
      <c r="U1820" s="102" t="str">
        <v>MXP</v>
      </c>
      <c r="V1820" s="102">
        <v>3</v>
      </c>
      <c r="W1820" s="102">
        <v>124</v>
      </c>
      <c r="X1820" s="102" t="str">
        <v>S25-10</v>
      </c>
      <c r="Y1820" s="102">
        <v>177</v>
      </c>
      <c r="Z1820" s="102">
        <v>110</v>
      </c>
      <c r="AA1820" s="102">
        <v>67</v>
      </c>
      <c r="AB1820" s="13" t="str">
        <v>S25</v>
      </c>
    </row>
    <row r="1821" spans="1:28" x14ac:dyDescent="0.25">
      <c r="A1821" s="103">
        <v>45751</v>
      </c>
      <c r="B1821" s="102" t="str">
        <v>Italgsa-Baobab</v>
      </c>
      <c r="C1821" s="102" t="str">
        <v>Tour Operator</v>
      </c>
      <c r="D1821" s="102" t="str">
        <v/>
      </c>
      <c r="E1821" s="102" t="str">
        <v/>
      </c>
      <c r="F1821" s="102" t="str">
        <v>RT</v>
      </c>
      <c r="G1821" s="102" t="str">
        <v>Outbound</v>
      </c>
      <c r="H1821" s="102" t="str">
        <v>UJ6006</v>
      </c>
      <c r="I1821" s="103" t="str">
        <v>MXP-RMF</v>
      </c>
      <c r="J1821" s="135">
        <v>45882</v>
      </c>
      <c r="K1821" s="102">
        <v>0</v>
      </c>
      <c r="L1821" s="102">
        <v>0</v>
      </c>
      <c r="M1821" s="102" t="str">
        <v/>
      </c>
      <c r="N1821" s="102" t="str">
        <v/>
      </c>
      <c r="O1821" s="102" t="str">
        <v/>
      </c>
      <c r="P1821" s="102">
        <v>0</v>
      </c>
      <c r="Q1821" s="102" t="str">
        <v>Confirmed</v>
      </c>
      <c r="R1821" s="102" t="str">
        <v>On Review</v>
      </c>
      <c r="S1821" s="102" t="str">
        <v>MXP</v>
      </c>
      <c r="T1821" s="102" t="str">
        <v>RMF</v>
      </c>
      <c r="U1821" s="102" t="str">
        <v>MXP</v>
      </c>
      <c r="V1821" s="102">
        <v>3</v>
      </c>
      <c r="W1821" s="102">
        <v>131</v>
      </c>
      <c r="X1821" s="102" t="str">
        <v>S25-10</v>
      </c>
      <c r="Y1821" s="102">
        <v>177</v>
      </c>
      <c r="Z1821" s="102">
        <v>110</v>
      </c>
      <c r="AA1821" s="102">
        <v>67</v>
      </c>
      <c r="AB1821" s="13" t="str">
        <v>S25</v>
      </c>
    </row>
    <row r="1822" spans="1:28" x14ac:dyDescent="0.25">
      <c r="A1822" s="103">
        <v>45751</v>
      </c>
      <c r="B1822" s="102" t="str">
        <v>Italgsa-Baobab</v>
      </c>
      <c r="C1822" s="102" t="str">
        <v>Tour Operator</v>
      </c>
      <c r="D1822" s="102" t="str">
        <v/>
      </c>
      <c r="E1822" s="102" t="str">
        <v/>
      </c>
      <c r="F1822" s="102" t="str">
        <v>RT</v>
      </c>
      <c r="G1822" s="102" t="str">
        <v>Outbound</v>
      </c>
      <c r="H1822" s="102" t="str">
        <v>UJ6006</v>
      </c>
      <c r="I1822" s="103" t="str">
        <v>MXP-RMF</v>
      </c>
      <c r="J1822" s="135">
        <v>45889</v>
      </c>
      <c r="K1822" s="102">
        <v>0</v>
      </c>
      <c r="L1822" s="102">
        <v>0</v>
      </c>
      <c r="M1822" s="102" t="str">
        <v/>
      </c>
      <c r="N1822" s="102" t="str">
        <v/>
      </c>
      <c r="O1822" s="102" t="str">
        <v/>
      </c>
      <c r="P1822" s="102">
        <v>0</v>
      </c>
      <c r="Q1822" s="102" t="str">
        <v>Confirmed</v>
      </c>
      <c r="R1822" s="102" t="str">
        <v>On Review</v>
      </c>
      <c r="S1822" s="102" t="str">
        <v>MXP</v>
      </c>
      <c r="T1822" s="102" t="str">
        <v>RMF</v>
      </c>
      <c r="U1822" s="102" t="str">
        <v>MXP</v>
      </c>
      <c r="V1822" s="102">
        <v>3</v>
      </c>
      <c r="W1822" s="102">
        <v>138</v>
      </c>
      <c r="X1822" s="102" t="str">
        <v>S25-10</v>
      </c>
      <c r="Y1822" s="102">
        <v>177</v>
      </c>
      <c r="Z1822" s="102">
        <v>110</v>
      </c>
      <c r="AA1822" s="102">
        <v>67</v>
      </c>
      <c r="AB1822" s="13" t="str">
        <v>S25</v>
      </c>
    </row>
    <row r="1823" spans="1:28" x14ac:dyDescent="0.25">
      <c r="A1823" s="103">
        <v>45751</v>
      </c>
      <c r="B1823" s="102" t="str">
        <v>Italgsa-Baobab</v>
      </c>
      <c r="C1823" s="102" t="str">
        <v>Tour Operator</v>
      </c>
      <c r="D1823" s="102" t="str">
        <v/>
      </c>
      <c r="E1823" s="102" t="str">
        <v/>
      </c>
      <c r="F1823" s="102" t="str">
        <v>RT</v>
      </c>
      <c r="G1823" s="102" t="str">
        <v>Outbound</v>
      </c>
      <c r="H1823" s="102" t="str">
        <v>UJ6006</v>
      </c>
      <c r="I1823" s="103" t="str">
        <v>MXP-RMF</v>
      </c>
      <c r="J1823" s="135">
        <v>45896</v>
      </c>
      <c r="K1823" s="102">
        <v>0</v>
      </c>
      <c r="L1823" s="102">
        <v>0</v>
      </c>
      <c r="M1823" s="102" t="str">
        <v/>
      </c>
      <c r="N1823" s="102" t="str">
        <v/>
      </c>
      <c r="O1823" s="102" t="str">
        <v/>
      </c>
      <c r="P1823" s="102">
        <v>0</v>
      </c>
      <c r="Q1823" s="102" t="str">
        <v>Confirmed</v>
      </c>
      <c r="R1823" s="102" t="str">
        <v>On Review</v>
      </c>
      <c r="S1823" s="102" t="str">
        <v>MXP</v>
      </c>
      <c r="T1823" s="102" t="str">
        <v>RMF</v>
      </c>
      <c r="U1823" s="102" t="str">
        <v>MXP</v>
      </c>
      <c r="V1823" s="102">
        <v>3</v>
      </c>
      <c r="W1823" s="102">
        <v>145</v>
      </c>
      <c r="X1823" s="102" t="str">
        <v>S25-10</v>
      </c>
      <c r="Y1823" s="102">
        <v>177</v>
      </c>
      <c r="Z1823" s="102">
        <v>110</v>
      </c>
      <c r="AA1823" s="102">
        <v>67</v>
      </c>
      <c r="AB1823" s="13" t="str">
        <v>S25</v>
      </c>
    </row>
    <row r="1824" spans="1:28" x14ac:dyDescent="0.25">
      <c r="A1824" s="103">
        <v>45751</v>
      </c>
      <c r="B1824" s="102" t="str">
        <v>Italgsa-Baobab</v>
      </c>
      <c r="C1824" s="102" t="str">
        <v>Tour Operator</v>
      </c>
      <c r="D1824" s="102" t="str">
        <v/>
      </c>
      <c r="E1824" s="102" t="str">
        <v/>
      </c>
      <c r="F1824" s="102" t="str">
        <v>RT</v>
      </c>
      <c r="G1824" s="102" t="str">
        <v>Inbound</v>
      </c>
      <c r="H1824" s="102" t="str">
        <v>UJ6005</v>
      </c>
      <c r="I1824" s="103" t="str">
        <v>RMF-MXP</v>
      </c>
      <c r="J1824" s="135">
        <v>45875</v>
      </c>
      <c r="K1824" s="102">
        <v>0</v>
      </c>
      <c r="L1824" s="102">
        <v>0</v>
      </c>
      <c r="M1824" s="102" t="str">
        <v/>
      </c>
      <c r="N1824" s="102" t="str">
        <v/>
      </c>
      <c r="O1824" s="102" t="str">
        <v/>
      </c>
      <c r="P1824" s="102">
        <v>0</v>
      </c>
      <c r="Q1824" s="102" t="str">
        <v>Confirmed</v>
      </c>
      <c r="R1824" s="102" t="str">
        <v>On Review</v>
      </c>
      <c r="S1824" s="102" t="str">
        <v>RMF</v>
      </c>
      <c r="T1824" s="102" t="str">
        <v>MXP</v>
      </c>
      <c r="U1824" s="102" t="str">
        <v>MXP</v>
      </c>
      <c r="V1824" s="102">
        <v>3</v>
      </c>
      <c r="W1824" s="102">
        <v>124</v>
      </c>
      <c r="X1824" s="102" t="str">
        <v>S25-10</v>
      </c>
      <c r="Y1824" s="102">
        <v>177</v>
      </c>
      <c r="Z1824" s="102">
        <v>110</v>
      </c>
      <c r="AA1824" s="102">
        <v>67</v>
      </c>
      <c r="AB1824" s="13" t="str">
        <v>S25</v>
      </c>
    </row>
    <row r="1825" spans="1:28" x14ac:dyDescent="0.25">
      <c r="A1825" s="103">
        <v>45751</v>
      </c>
      <c r="B1825" s="102" t="str">
        <v>Italgsa-Baobab</v>
      </c>
      <c r="C1825" s="102" t="str">
        <v>Tour Operator</v>
      </c>
      <c r="D1825" s="102" t="str">
        <v/>
      </c>
      <c r="E1825" s="102" t="str">
        <v/>
      </c>
      <c r="F1825" s="102" t="str">
        <v>RT</v>
      </c>
      <c r="G1825" s="102" t="str">
        <v>Inbound</v>
      </c>
      <c r="H1825" s="102" t="str">
        <v>UJ6005</v>
      </c>
      <c r="I1825" s="103" t="str">
        <v>RMF-MXP</v>
      </c>
      <c r="J1825" s="135">
        <v>45882</v>
      </c>
      <c r="K1825" s="102">
        <v>0</v>
      </c>
      <c r="L1825" s="102">
        <v>0</v>
      </c>
      <c r="M1825" s="102" t="str">
        <v/>
      </c>
      <c r="N1825" s="102" t="str">
        <v/>
      </c>
      <c r="O1825" s="102" t="str">
        <v/>
      </c>
      <c r="P1825" s="102">
        <v>0</v>
      </c>
      <c r="Q1825" s="102" t="str">
        <v>Confirmed</v>
      </c>
      <c r="R1825" s="102" t="str">
        <v>On Review</v>
      </c>
      <c r="S1825" s="102" t="str">
        <v>RMF</v>
      </c>
      <c r="T1825" s="102" t="str">
        <v>MXP</v>
      </c>
      <c r="U1825" s="102" t="str">
        <v>MXP</v>
      </c>
      <c r="V1825" s="102">
        <v>3</v>
      </c>
      <c r="W1825" s="102">
        <v>131</v>
      </c>
      <c r="X1825" s="102" t="str">
        <v>S25-10</v>
      </c>
      <c r="Y1825" s="102">
        <v>177</v>
      </c>
      <c r="Z1825" s="102">
        <v>110</v>
      </c>
      <c r="AA1825" s="102">
        <v>67</v>
      </c>
      <c r="AB1825" s="13" t="str">
        <v>S25</v>
      </c>
    </row>
    <row r="1826" spans="1:28" x14ac:dyDescent="0.25">
      <c r="A1826" s="103">
        <v>45751</v>
      </c>
      <c r="B1826" s="102" t="str">
        <v>Italgsa-Baobab</v>
      </c>
      <c r="C1826" s="102" t="str">
        <v>Tour Operator</v>
      </c>
      <c r="D1826" s="102" t="str">
        <v/>
      </c>
      <c r="E1826" s="102" t="str">
        <v/>
      </c>
      <c r="F1826" s="102" t="str">
        <v>RT</v>
      </c>
      <c r="G1826" s="102" t="str">
        <v>Inbound</v>
      </c>
      <c r="H1826" s="102" t="str">
        <v>UJ6005</v>
      </c>
      <c r="I1826" s="103" t="str">
        <v>RMF-MXP</v>
      </c>
      <c r="J1826" s="135">
        <v>45889</v>
      </c>
      <c r="K1826" s="102">
        <v>0</v>
      </c>
      <c r="L1826" s="102">
        <v>0</v>
      </c>
      <c r="M1826" s="102" t="str">
        <v/>
      </c>
      <c r="N1826" s="102" t="str">
        <v/>
      </c>
      <c r="O1826" s="102" t="str">
        <v/>
      </c>
      <c r="P1826" s="102">
        <v>0</v>
      </c>
      <c r="Q1826" s="102" t="str">
        <v>Confirmed</v>
      </c>
      <c r="R1826" s="102" t="str">
        <v>On Review</v>
      </c>
      <c r="S1826" s="102" t="str">
        <v>RMF</v>
      </c>
      <c r="T1826" s="102" t="str">
        <v>MXP</v>
      </c>
      <c r="U1826" s="102" t="str">
        <v>MXP</v>
      </c>
      <c r="V1826" s="102">
        <v>3</v>
      </c>
      <c r="W1826" s="102">
        <v>138</v>
      </c>
      <c r="X1826" s="102" t="str">
        <v>S25-10</v>
      </c>
      <c r="Y1826" s="102">
        <v>177</v>
      </c>
      <c r="Z1826" s="102">
        <v>110</v>
      </c>
      <c r="AA1826" s="102">
        <v>67</v>
      </c>
      <c r="AB1826" s="13" t="str">
        <v>S25</v>
      </c>
    </row>
    <row r="1827" spans="1:28" x14ac:dyDescent="0.25">
      <c r="A1827" s="103">
        <v>45751</v>
      </c>
      <c r="B1827" s="102" t="str">
        <v>Italgsa-Baobab</v>
      </c>
      <c r="C1827" s="102" t="str">
        <v>Tour Operator</v>
      </c>
      <c r="D1827" s="102" t="str">
        <v/>
      </c>
      <c r="E1827" s="102" t="str">
        <v/>
      </c>
      <c r="F1827" s="102" t="str">
        <v>RT</v>
      </c>
      <c r="G1827" s="102" t="str">
        <v>Inbound</v>
      </c>
      <c r="H1827" s="102" t="str">
        <v>UJ6005</v>
      </c>
      <c r="I1827" s="103" t="str">
        <v>RMF-MXP</v>
      </c>
      <c r="J1827" s="135">
        <v>45896</v>
      </c>
      <c r="K1827" s="102">
        <v>0</v>
      </c>
      <c r="L1827" s="102">
        <v>0</v>
      </c>
      <c r="M1827" s="102" t="str">
        <v/>
      </c>
      <c r="N1827" s="102" t="str">
        <v/>
      </c>
      <c r="O1827" s="102" t="str">
        <v/>
      </c>
      <c r="P1827" s="102">
        <v>0</v>
      </c>
      <c r="Q1827" s="102" t="str">
        <v>Confirmed</v>
      </c>
      <c r="R1827" s="102" t="str">
        <v>On Review</v>
      </c>
      <c r="S1827" s="102" t="str">
        <v>RMF</v>
      </c>
      <c r="T1827" s="102" t="str">
        <v>MXP</v>
      </c>
      <c r="U1827" s="102" t="str">
        <v>MXP</v>
      </c>
      <c r="V1827" s="102">
        <v>3</v>
      </c>
      <c r="W1827" s="102">
        <v>145</v>
      </c>
      <c r="X1827" s="102" t="str">
        <v>S25-10</v>
      </c>
      <c r="Y1827" s="102">
        <v>177</v>
      </c>
      <c r="Z1827" s="102">
        <v>110</v>
      </c>
      <c r="AA1827" s="102">
        <v>67</v>
      </c>
      <c r="AB1827" s="13" t="str">
        <v>S25</v>
      </c>
    </row>
    <row r="1828" spans="1:28" x14ac:dyDescent="0.25">
      <c r="A1828" s="103">
        <v>45751</v>
      </c>
      <c r="B1828" s="102" t="str">
        <v>Italgsa-Baobab</v>
      </c>
      <c r="C1828" s="102" t="str">
        <v>Tour Operator</v>
      </c>
      <c r="D1828" s="102" t="str">
        <v/>
      </c>
      <c r="E1828" s="102" t="str">
        <v/>
      </c>
      <c r="F1828" s="102" t="str">
        <v>RT</v>
      </c>
      <c r="G1828" s="102" t="str">
        <v>Inbound</v>
      </c>
      <c r="H1828" s="102" t="str">
        <v>UJ6005</v>
      </c>
      <c r="I1828" s="103" t="str">
        <v>RMF-MXP</v>
      </c>
      <c r="J1828" s="135">
        <v>45903</v>
      </c>
      <c r="K1828" s="102">
        <v>0</v>
      </c>
      <c r="L1828" s="102">
        <v>0</v>
      </c>
      <c r="M1828" s="102" t="str">
        <v/>
      </c>
      <c r="N1828" s="102" t="str">
        <v/>
      </c>
      <c r="O1828" s="102" t="str">
        <v/>
      </c>
      <c r="P1828" s="102">
        <v>0</v>
      </c>
      <c r="Q1828" s="102" t="str">
        <v>Confirmed</v>
      </c>
      <c r="R1828" s="102" t="str">
        <v>On Review</v>
      </c>
      <c r="S1828" s="102" t="str">
        <v>RMF</v>
      </c>
      <c r="T1828" s="102" t="str">
        <v>MXP</v>
      </c>
      <c r="U1828" s="102" t="str">
        <v>MXP</v>
      </c>
      <c r="V1828" s="102">
        <v>3</v>
      </c>
      <c r="W1828" s="102">
        <v>152</v>
      </c>
      <c r="X1828" s="102" t="str">
        <v>S25-10</v>
      </c>
      <c r="Y1828" s="102">
        <v>177</v>
      </c>
      <c r="Z1828" s="102">
        <v>110</v>
      </c>
      <c r="AA1828" s="102">
        <v>67</v>
      </c>
      <c r="AB1828" s="13" t="str">
        <v>S25</v>
      </c>
    </row>
    <row r="1829" spans="1:28" x14ac:dyDescent="0.25">
      <c r="A1829" s="103">
        <v>45751</v>
      </c>
      <c r="B1829" s="102" t="str">
        <v>Italgsa-Baobab</v>
      </c>
      <c r="C1829" s="102" t="str">
        <v>Tour Operator</v>
      </c>
      <c r="D1829" s="102" t="str">
        <v/>
      </c>
      <c r="E1829" s="102" t="str">
        <v/>
      </c>
      <c r="F1829" s="102" t="str">
        <v>RT</v>
      </c>
      <c r="G1829" s="102" t="str">
        <v>Outbound</v>
      </c>
      <c r="H1829" s="102" t="str">
        <v>NP8102</v>
      </c>
      <c r="I1829" s="103" t="str">
        <v>NAP-HRG</v>
      </c>
      <c r="J1829" s="135">
        <v>45859</v>
      </c>
      <c r="K1829" s="102">
        <v>30</v>
      </c>
      <c r="L1829" s="102">
        <v>30</v>
      </c>
      <c r="M1829" s="102">
        <v>240</v>
      </c>
      <c r="N1829" s="102">
        <v>0</v>
      </c>
      <c r="O1829" s="102">
        <v>0</v>
      </c>
      <c r="P1829" s="102">
        <v>7200</v>
      </c>
      <c r="Q1829" s="102" t="str">
        <v>Confirmed</v>
      </c>
      <c r="R1829" s="102" t="str">
        <v>Signed</v>
      </c>
      <c r="S1829" s="102" t="str">
        <v>NAP</v>
      </c>
      <c r="T1829" s="102" t="str">
        <v>HRG</v>
      </c>
      <c r="U1829" s="102" t="str">
        <v>NAP</v>
      </c>
      <c r="V1829" s="102">
        <v>1</v>
      </c>
      <c r="W1829" s="102">
        <v>108</v>
      </c>
      <c r="X1829" s="102" t="str">
        <v>S25-13</v>
      </c>
      <c r="Y1829" s="102">
        <v>176</v>
      </c>
      <c r="Z1829" s="102">
        <v>130</v>
      </c>
      <c r="AA1829" s="102">
        <v>46</v>
      </c>
      <c r="AB1829" s="13" t="str">
        <v>S25</v>
      </c>
    </row>
    <row r="1830" spans="1:28" x14ac:dyDescent="0.25">
      <c r="A1830" s="103">
        <v>45751</v>
      </c>
      <c r="B1830" s="102" t="str">
        <v>Italgsa-Baobab</v>
      </c>
      <c r="C1830" s="102" t="str">
        <v>Tour Operator</v>
      </c>
      <c r="D1830" s="102" t="str">
        <v/>
      </c>
      <c r="E1830" s="102" t="str">
        <v/>
      </c>
      <c r="F1830" s="102" t="str">
        <v>RT</v>
      </c>
      <c r="G1830" s="102" t="str">
        <v>Outbound</v>
      </c>
      <c r="H1830" s="102" t="str">
        <v>NP8102</v>
      </c>
      <c r="I1830" s="103" t="str">
        <v>NAP-HRG</v>
      </c>
      <c r="J1830" s="135">
        <v>45866</v>
      </c>
      <c r="K1830" s="102">
        <v>30</v>
      </c>
      <c r="L1830" s="102">
        <v>30</v>
      </c>
      <c r="M1830" s="102">
        <v>240</v>
      </c>
      <c r="N1830" s="102">
        <v>0</v>
      </c>
      <c r="O1830" s="102">
        <v>0</v>
      </c>
      <c r="P1830" s="102">
        <v>7200</v>
      </c>
      <c r="Q1830" s="102" t="str">
        <v>Confirmed</v>
      </c>
      <c r="R1830" s="102" t="str">
        <v>Signed</v>
      </c>
      <c r="S1830" s="102" t="str">
        <v>NAP</v>
      </c>
      <c r="T1830" s="102" t="str">
        <v>HRG</v>
      </c>
      <c r="U1830" s="102" t="str">
        <v>NAP</v>
      </c>
      <c r="V1830" s="102">
        <v>1</v>
      </c>
      <c r="W1830" s="102">
        <v>115</v>
      </c>
      <c r="X1830" s="102" t="str">
        <v>S25-13</v>
      </c>
      <c r="Y1830" s="102">
        <v>176</v>
      </c>
      <c r="Z1830" s="102">
        <v>130</v>
      </c>
      <c r="AA1830" s="102">
        <v>46</v>
      </c>
      <c r="AB1830" s="13" t="str">
        <v>S25</v>
      </c>
    </row>
    <row r="1831" spans="1:28" x14ac:dyDescent="0.25">
      <c r="A1831" s="103">
        <v>45751</v>
      </c>
      <c r="B1831" s="102" t="str">
        <v>Italgsa-Baobab</v>
      </c>
      <c r="C1831" s="102" t="str">
        <v>Tour Operator</v>
      </c>
      <c r="D1831" s="102" t="str">
        <v/>
      </c>
      <c r="E1831" s="102" t="str">
        <v/>
      </c>
      <c r="F1831" s="102" t="str">
        <v>RT</v>
      </c>
      <c r="G1831" s="102" t="str">
        <v>Outbound</v>
      </c>
      <c r="H1831" s="102" t="str">
        <v>NP8102</v>
      </c>
      <c r="I1831" s="103" t="str">
        <v>NAP-HRG</v>
      </c>
      <c r="J1831" s="135">
        <v>45873</v>
      </c>
      <c r="K1831" s="102">
        <v>50</v>
      </c>
      <c r="L1831" s="102">
        <v>50</v>
      </c>
      <c r="M1831" s="102">
        <v>240</v>
      </c>
      <c r="N1831" s="102">
        <v>0</v>
      </c>
      <c r="O1831" s="102">
        <v>0</v>
      </c>
      <c r="P1831" s="102">
        <v>12000</v>
      </c>
      <c r="Q1831" s="102" t="str">
        <v>Confirmed</v>
      </c>
      <c r="R1831" s="102" t="str">
        <v>Signed</v>
      </c>
      <c r="S1831" s="102" t="str">
        <v>NAP</v>
      </c>
      <c r="T1831" s="102" t="str">
        <v>HRG</v>
      </c>
      <c r="U1831" s="102" t="str">
        <v>NAP</v>
      </c>
      <c r="V1831" s="102">
        <v>1</v>
      </c>
      <c r="W1831" s="102">
        <v>122</v>
      </c>
      <c r="X1831" s="102" t="str">
        <v>S25-13</v>
      </c>
      <c r="Y1831" s="102">
        <v>176</v>
      </c>
      <c r="Z1831" s="102">
        <v>154</v>
      </c>
      <c r="AA1831" s="102">
        <v>22</v>
      </c>
      <c r="AB1831" s="13" t="str">
        <v>S25</v>
      </c>
    </row>
    <row r="1832" spans="1:28" x14ac:dyDescent="0.25">
      <c r="A1832" s="103">
        <v>45751</v>
      </c>
      <c r="B1832" s="102" t="str">
        <v>Italgsa-Baobab</v>
      </c>
      <c r="C1832" s="102" t="str">
        <v>Tour Operator</v>
      </c>
      <c r="D1832" s="102" t="str">
        <v/>
      </c>
      <c r="E1832" s="102" t="str">
        <v/>
      </c>
      <c r="F1832" s="102" t="str">
        <v>RT</v>
      </c>
      <c r="G1832" s="102" t="str">
        <v>Outbound</v>
      </c>
      <c r="H1832" s="102" t="str">
        <v>NP8102</v>
      </c>
      <c r="I1832" s="103" t="str">
        <v>NAP-HRG</v>
      </c>
      <c r="J1832" s="135">
        <v>45880</v>
      </c>
      <c r="K1832" s="102">
        <v>33</v>
      </c>
      <c r="L1832" s="102">
        <v>33</v>
      </c>
      <c r="M1832" s="102">
        <v>240</v>
      </c>
      <c r="N1832" s="102">
        <v>0</v>
      </c>
      <c r="O1832" s="102">
        <v>0</v>
      </c>
      <c r="P1832" s="102">
        <v>7920</v>
      </c>
      <c r="Q1832" s="102" t="str">
        <v>Confirmed</v>
      </c>
      <c r="R1832" s="102" t="str">
        <v>Signed</v>
      </c>
      <c r="S1832" s="102" t="str">
        <v>NAP</v>
      </c>
      <c r="T1832" s="102" t="str">
        <v>HRG</v>
      </c>
      <c r="U1832" s="102" t="str">
        <v>NAP</v>
      </c>
      <c r="V1832" s="102">
        <v>1</v>
      </c>
      <c r="W1832" s="102">
        <v>129</v>
      </c>
      <c r="X1832" s="102" t="str">
        <v>S25-13</v>
      </c>
      <c r="Y1832" s="102">
        <v>176</v>
      </c>
      <c r="Z1832" s="102">
        <v>166</v>
      </c>
      <c r="AA1832" s="102">
        <v>10</v>
      </c>
      <c r="AB1832" s="13" t="str">
        <v>S25</v>
      </c>
    </row>
    <row r="1833" spans="1:28" x14ac:dyDescent="0.25">
      <c r="A1833" s="103">
        <v>45751</v>
      </c>
      <c r="B1833" s="102" t="str">
        <v>Italgsa-Baobab</v>
      </c>
      <c r="C1833" s="102" t="str">
        <v>Tour Operator</v>
      </c>
      <c r="D1833" s="102" t="str">
        <v/>
      </c>
      <c r="E1833" s="102" t="str">
        <v/>
      </c>
      <c r="F1833" s="102" t="str">
        <v>RT</v>
      </c>
      <c r="G1833" s="102" t="str">
        <v>Outbound</v>
      </c>
      <c r="H1833" s="102" t="str">
        <v>NP8102</v>
      </c>
      <c r="I1833" s="103" t="str">
        <v>NAP-HRG</v>
      </c>
      <c r="J1833" s="135">
        <v>45887</v>
      </c>
      <c r="K1833" s="102">
        <v>42</v>
      </c>
      <c r="L1833" s="102">
        <v>42</v>
      </c>
      <c r="M1833" s="102">
        <v>240</v>
      </c>
      <c r="N1833" s="102">
        <v>0</v>
      </c>
      <c r="O1833" s="102">
        <v>0</v>
      </c>
      <c r="P1833" s="102">
        <v>10080</v>
      </c>
      <c r="Q1833" s="102" t="str">
        <v>Confirmed</v>
      </c>
      <c r="R1833" s="102" t="str">
        <v>Signed</v>
      </c>
      <c r="S1833" s="102" t="str">
        <v>NAP</v>
      </c>
      <c r="T1833" s="102" t="str">
        <v>HRG</v>
      </c>
      <c r="U1833" s="102" t="str">
        <v>NAP</v>
      </c>
      <c r="V1833" s="102">
        <v>1</v>
      </c>
      <c r="W1833" s="102">
        <v>136</v>
      </c>
      <c r="X1833" s="102" t="str">
        <v>S25-13</v>
      </c>
      <c r="Y1833" s="102">
        <v>176</v>
      </c>
      <c r="Z1833" s="102">
        <v>149</v>
      </c>
      <c r="AA1833" s="102">
        <v>27</v>
      </c>
      <c r="AB1833" s="13" t="str">
        <v>S25</v>
      </c>
    </row>
    <row r="1834" spans="1:28" x14ac:dyDescent="0.25">
      <c r="A1834" s="103">
        <v>45751</v>
      </c>
      <c r="B1834" s="102" t="str">
        <v>Italgsa-Baobab</v>
      </c>
      <c r="C1834" s="102" t="str">
        <v>Tour Operator</v>
      </c>
      <c r="D1834" s="102" t="str">
        <v/>
      </c>
      <c r="E1834" s="102" t="str">
        <v/>
      </c>
      <c r="F1834" s="102" t="str">
        <v>RT</v>
      </c>
      <c r="G1834" s="102" t="str">
        <v>Outbound</v>
      </c>
      <c r="H1834" s="102" t="str">
        <v>NP8102</v>
      </c>
      <c r="I1834" s="103" t="str">
        <v>NAP-HRG</v>
      </c>
      <c r="J1834" s="135">
        <v>45894</v>
      </c>
      <c r="K1834" s="102">
        <v>60</v>
      </c>
      <c r="L1834" s="102">
        <v>60</v>
      </c>
      <c r="M1834" s="102">
        <v>240</v>
      </c>
      <c r="N1834" s="102">
        <v>0</v>
      </c>
      <c r="O1834" s="102">
        <v>0</v>
      </c>
      <c r="P1834" s="102">
        <v>14400</v>
      </c>
      <c r="Q1834" s="102" t="str">
        <v>Confirmed</v>
      </c>
      <c r="R1834" s="102" t="str">
        <v>Signed</v>
      </c>
      <c r="S1834" s="102" t="str">
        <v>NAP</v>
      </c>
      <c r="T1834" s="102" t="str">
        <v>HRG</v>
      </c>
      <c r="U1834" s="102" t="str">
        <v>NAP</v>
      </c>
      <c r="V1834" s="102">
        <v>1</v>
      </c>
      <c r="W1834" s="102">
        <v>143</v>
      </c>
      <c r="X1834" s="102" t="str">
        <v>S25-13</v>
      </c>
      <c r="Y1834" s="102">
        <v>176</v>
      </c>
      <c r="Z1834" s="102">
        <v>160</v>
      </c>
      <c r="AA1834" s="102">
        <v>16</v>
      </c>
      <c r="AB1834" s="13" t="str">
        <v>S25</v>
      </c>
    </row>
    <row r="1835" spans="1:28" x14ac:dyDescent="0.25">
      <c r="A1835" s="103">
        <v>45751</v>
      </c>
      <c r="B1835" s="102" t="str">
        <v>Italgsa-Baobab</v>
      </c>
      <c r="C1835" s="102" t="str">
        <v>Tour Operator</v>
      </c>
      <c r="D1835" s="102" t="str">
        <v/>
      </c>
      <c r="E1835" s="102" t="str">
        <v/>
      </c>
      <c r="F1835" s="102" t="str">
        <v>RT</v>
      </c>
      <c r="G1835" s="102" t="str">
        <v>Outbound</v>
      </c>
      <c r="H1835" s="102" t="str">
        <v>NP8102</v>
      </c>
      <c r="I1835" s="103" t="str">
        <v>NAP-HRG</v>
      </c>
      <c r="J1835" s="135">
        <v>45901</v>
      </c>
      <c r="K1835" s="102">
        <v>40</v>
      </c>
      <c r="L1835" s="102">
        <v>40</v>
      </c>
      <c r="M1835" s="102">
        <v>240</v>
      </c>
      <c r="N1835" s="102">
        <v>0</v>
      </c>
      <c r="O1835" s="102">
        <v>0</v>
      </c>
      <c r="P1835" s="102">
        <v>9600</v>
      </c>
      <c r="Q1835" s="102" t="str">
        <v>Confirmed</v>
      </c>
      <c r="R1835" s="102" t="str">
        <v>Signed</v>
      </c>
      <c r="S1835" s="102" t="str">
        <v>NAP</v>
      </c>
      <c r="T1835" s="102" t="str">
        <v>HRG</v>
      </c>
      <c r="U1835" s="102" t="str">
        <v>NAP</v>
      </c>
      <c r="V1835" s="102">
        <v>1</v>
      </c>
      <c r="W1835" s="102">
        <v>150</v>
      </c>
      <c r="X1835" s="102" t="str">
        <v>S25-13</v>
      </c>
      <c r="Y1835" s="102">
        <v>176</v>
      </c>
      <c r="Z1835" s="102">
        <v>140</v>
      </c>
      <c r="AA1835" s="102">
        <v>36</v>
      </c>
      <c r="AB1835" s="13" t="str">
        <v>S25</v>
      </c>
    </row>
    <row r="1836" spans="1:28" x14ac:dyDescent="0.25">
      <c r="A1836" s="103">
        <v>45751</v>
      </c>
      <c r="B1836" s="102" t="str">
        <v>Italgsa-Baobab</v>
      </c>
      <c r="C1836" s="102" t="str">
        <v>Tour Operator</v>
      </c>
      <c r="D1836" s="102" t="str">
        <v/>
      </c>
      <c r="E1836" s="102" t="str">
        <v/>
      </c>
      <c r="F1836" s="102" t="str">
        <v>RT</v>
      </c>
      <c r="G1836" s="102" t="str">
        <v>Inbound</v>
      </c>
      <c r="H1836" s="102" t="str">
        <v>NP8101</v>
      </c>
      <c r="I1836" s="103" t="str">
        <v>HRG-NAP</v>
      </c>
      <c r="J1836" s="135">
        <v>45866</v>
      </c>
      <c r="K1836" s="102">
        <v>30</v>
      </c>
      <c r="L1836" s="102">
        <v>30</v>
      </c>
      <c r="M1836" s="102">
        <v>240</v>
      </c>
      <c r="N1836" s="102">
        <v>0</v>
      </c>
      <c r="O1836" s="102">
        <v>0</v>
      </c>
      <c r="P1836" s="102">
        <v>7200</v>
      </c>
      <c r="Q1836" s="102" t="str">
        <v>Confirmed</v>
      </c>
      <c r="R1836" s="102" t="str">
        <v>Signed</v>
      </c>
      <c r="S1836" s="102" t="str">
        <v>HRG</v>
      </c>
      <c r="T1836" s="102" t="str">
        <v>NAP</v>
      </c>
      <c r="U1836" s="102" t="str">
        <v>NAP</v>
      </c>
      <c r="V1836" s="102">
        <v>1</v>
      </c>
      <c r="W1836" s="102">
        <v>115</v>
      </c>
      <c r="X1836" s="102" t="str">
        <v>S25-13</v>
      </c>
      <c r="Y1836" s="102">
        <v>176</v>
      </c>
      <c r="Z1836" s="102">
        <v>130</v>
      </c>
      <c r="AA1836" s="102">
        <v>46</v>
      </c>
      <c r="AB1836" s="13" t="str">
        <v>S25</v>
      </c>
    </row>
    <row r="1837" spans="1:28" x14ac:dyDescent="0.25">
      <c r="A1837" s="103">
        <v>45751</v>
      </c>
      <c r="B1837" s="102" t="str">
        <v>Italgsa-Baobab</v>
      </c>
      <c r="C1837" s="102" t="str">
        <v>Tour Operator</v>
      </c>
      <c r="D1837" s="102" t="str">
        <v/>
      </c>
      <c r="E1837" s="102" t="str">
        <v/>
      </c>
      <c r="F1837" s="102" t="str">
        <v>RT</v>
      </c>
      <c r="G1837" s="102" t="str">
        <v>Inbound</v>
      </c>
      <c r="H1837" s="102" t="str">
        <v>NP8101</v>
      </c>
      <c r="I1837" s="103" t="str">
        <v>HRG-NAP</v>
      </c>
      <c r="J1837" s="135">
        <v>45873</v>
      </c>
      <c r="K1837" s="102">
        <v>30</v>
      </c>
      <c r="L1837" s="102">
        <v>30</v>
      </c>
      <c r="M1837" s="102">
        <v>240</v>
      </c>
      <c r="N1837" s="102">
        <v>0</v>
      </c>
      <c r="O1837" s="102">
        <v>0</v>
      </c>
      <c r="P1837" s="102">
        <v>7200</v>
      </c>
      <c r="Q1837" s="102" t="str">
        <v>Confirmed</v>
      </c>
      <c r="R1837" s="102" t="str">
        <v>Signed</v>
      </c>
      <c r="S1837" s="102" t="str">
        <v>HRG</v>
      </c>
      <c r="T1837" s="102" t="str">
        <v>NAP</v>
      </c>
      <c r="U1837" s="102" t="str">
        <v>NAP</v>
      </c>
      <c r="V1837" s="102">
        <v>1</v>
      </c>
      <c r="W1837" s="102">
        <v>122</v>
      </c>
      <c r="X1837" s="102" t="str">
        <v>S25-13</v>
      </c>
      <c r="Y1837" s="102">
        <v>176</v>
      </c>
      <c r="Z1837" s="102">
        <v>130</v>
      </c>
      <c r="AA1837" s="102">
        <v>46</v>
      </c>
      <c r="AB1837" s="13" t="str">
        <v>S25</v>
      </c>
    </row>
    <row r="1838" spans="1:28" x14ac:dyDescent="0.25">
      <c r="A1838" s="103">
        <v>45751</v>
      </c>
      <c r="B1838" s="102" t="str">
        <v>Italgsa-Baobab</v>
      </c>
      <c r="C1838" s="102" t="str">
        <v>Tour Operator</v>
      </c>
      <c r="D1838" s="102" t="str">
        <v/>
      </c>
      <c r="E1838" s="102" t="str">
        <v/>
      </c>
      <c r="F1838" s="102" t="str">
        <v>RT</v>
      </c>
      <c r="G1838" s="102" t="str">
        <v>Inbound</v>
      </c>
      <c r="H1838" s="102" t="str">
        <v>NP8101</v>
      </c>
      <c r="I1838" s="103" t="str">
        <v>HRG-NAP</v>
      </c>
      <c r="J1838" s="135">
        <v>45880</v>
      </c>
      <c r="K1838" s="102">
        <v>50</v>
      </c>
      <c r="L1838" s="102">
        <v>50</v>
      </c>
      <c r="M1838" s="102">
        <v>240</v>
      </c>
      <c r="N1838" s="102">
        <v>0</v>
      </c>
      <c r="O1838" s="102">
        <v>0</v>
      </c>
      <c r="P1838" s="102">
        <v>12000</v>
      </c>
      <c r="Q1838" s="102" t="str">
        <v>Confirmed</v>
      </c>
      <c r="R1838" s="102" t="str">
        <v>Signed</v>
      </c>
      <c r="S1838" s="102" t="str">
        <v>HRG</v>
      </c>
      <c r="T1838" s="102" t="str">
        <v>NAP</v>
      </c>
      <c r="U1838" s="102" t="str">
        <v>NAP</v>
      </c>
      <c r="V1838" s="102">
        <v>1</v>
      </c>
      <c r="W1838" s="102">
        <v>129</v>
      </c>
      <c r="X1838" s="102" t="str">
        <v>S25-13</v>
      </c>
      <c r="Y1838" s="102">
        <v>176</v>
      </c>
      <c r="Z1838" s="102">
        <v>150</v>
      </c>
      <c r="AA1838" s="102">
        <v>26</v>
      </c>
      <c r="AB1838" s="13" t="str">
        <v>S25</v>
      </c>
    </row>
    <row r="1839" spans="1:28" x14ac:dyDescent="0.25">
      <c r="A1839" s="103">
        <v>45751</v>
      </c>
      <c r="B1839" s="102" t="str">
        <v>Italgsa-Baobab</v>
      </c>
      <c r="C1839" s="102" t="str">
        <v>Tour Operator</v>
      </c>
      <c r="D1839" s="102" t="str">
        <v/>
      </c>
      <c r="E1839" s="102" t="str">
        <v/>
      </c>
      <c r="F1839" s="102" t="str">
        <v>RT</v>
      </c>
      <c r="G1839" s="102" t="str">
        <v>Inbound</v>
      </c>
      <c r="H1839" s="102" t="str">
        <v>NP8101</v>
      </c>
      <c r="I1839" s="103" t="str">
        <v>HRG-NAP</v>
      </c>
      <c r="J1839" s="135">
        <v>45887</v>
      </c>
      <c r="K1839" s="102">
        <v>33</v>
      </c>
      <c r="L1839" s="102">
        <v>33</v>
      </c>
      <c r="M1839" s="102">
        <v>240</v>
      </c>
      <c r="N1839" s="102">
        <v>0</v>
      </c>
      <c r="O1839" s="102">
        <v>0</v>
      </c>
      <c r="P1839" s="102">
        <v>7920</v>
      </c>
      <c r="Q1839" s="102" t="str">
        <v>Confirmed</v>
      </c>
      <c r="R1839" s="102" t="str">
        <v>Signed</v>
      </c>
      <c r="S1839" s="102" t="str">
        <v>HRG</v>
      </c>
      <c r="T1839" s="102" t="str">
        <v>NAP</v>
      </c>
      <c r="U1839" s="102" t="str">
        <v>NAP</v>
      </c>
      <c r="V1839" s="102">
        <v>1</v>
      </c>
      <c r="W1839" s="102">
        <v>136</v>
      </c>
      <c r="X1839" s="102" t="str">
        <v>S25-13</v>
      </c>
      <c r="Y1839" s="102">
        <v>176</v>
      </c>
      <c r="Z1839" s="102">
        <v>148</v>
      </c>
      <c r="AA1839" s="102">
        <v>28</v>
      </c>
      <c r="AB1839" s="13" t="str">
        <v>S25</v>
      </c>
    </row>
    <row r="1840" spans="1:28" x14ac:dyDescent="0.25">
      <c r="A1840" s="103">
        <v>45751</v>
      </c>
      <c r="B1840" s="102" t="str">
        <v>Italgsa-Baobab</v>
      </c>
      <c r="C1840" s="102" t="str">
        <v>Tour Operator</v>
      </c>
      <c r="D1840" s="102" t="str">
        <v/>
      </c>
      <c r="E1840" s="102" t="str">
        <v/>
      </c>
      <c r="F1840" s="102" t="str">
        <v>RT</v>
      </c>
      <c r="G1840" s="102" t="str">
        <v>Inbound</v>
      </c>
      <c r="H1840" s="102" t="str">
        <v>NP8101</v>
      </c>
      <c r="I1840" s="103" t="str">
        <v>HRG-NAP</v>
      </c>
      <c r="J1840" s="135">
        <v>45894</v>
      </c>
      <c r="K1840" s="102">
        <v>42</v>
      </c>
      <c r="L1840" s="102">
        <v>42</v>
      </c>
      <c r="M1840" s="102">
        <v>240</v>
      </c>
      <c r="N1840" s="102">
        <v>0</v>
      </c>
      <c r="O1840" s="102">
        <v>0</v>
      </c>
      <c r="P1840" s="102">
        <v>10080</v>
      </c>
      <c r="Q1840" s="102" t="str">
        <v>Confirmed</v>
      </c>
      <c r="R1840" s="102" t="str">
        <v>Signed</v>
      </c>
      <c r="S1840" s="102" t="str">
        <v>HRG</v>
      </c>
      <c r="T1840" s="102" t="str">
        <v>NAP</v>
      </c>
      <c r="U1840" s="102" t="str">
        <v>NAP</v>
      </c>
      <c r="V1840" s="102">
        <v>1</v>
      </c>
      <c r="W1840" s="102">
        <v>143</v>
      </c>
      <c r="X1840" s="102" t="str">
        <v>S25-13</v>
      </c>
      <c r="Y1840" s="102">
        <v>176</v>
      </c>
      <c r="Z1840" s="102">
        <v>166</v>
      </c>
      <c r="AA1840" s="102">
        <v>10</v>
      </c>
      <c r="AB1840" s="13" t="str">
        <v>S25</v>
      </c>
    </row>
    <row r="1841" spans="1:28" x14ac:dyDescent="0.25">
      <c r="A1841" s="103">
        <v>45751</v>
      </c>
      <c r="B1841" s="102" t="str">
        <v>Italgsa-Baobab</v>
      </c>
      <c r="C1841" s="102" t="str">
        <v>Tour Operator</v>
      </c>
      <c r="D1841" s="102" t="str">
        <v/>
      </c>
      <c r="E1841" s="102" t="str">
        <v/>
      </c>
      <c r="F1841" s="102" t="str">
        <v>RT</v>
      </c>
      <c r="G1841" s="102" t="str">
        <v>Inbound</v>
      </c>
      <c r="H1841" s="102" t="str">
        <v>NP8101</v>
      </c>
      <c r="I1841" s="103" t="str">
        <v>HRG-NAP</v>
      </c>
      <c r="J1841" s="135">
        <v>45901</v>
      </c>
      <c r="K1841" s="102">
        <v>60</v>
      </c>
      <c r="L1841" s="102">
        <v>60</v>
      </c>
      <c r="M1841" s="102">
        <v>240</v>
      </c>
      <c r="N1841" s="102">
        <v>0</v>
      </c>
      <c r="O1841" s="102">
        <v>0</v>
      </c>
      <c r="P1841" s="102">
        <v>14400</v>
      </c>
      <c r="Q1841" s="102" t="str">
        <v>Confirmed</v>
      </c>
      <c r="R1841" s="102" t="str">
        <v>Signed</v>
      </c>
      <c r="S1841" s="102" t="str">
        <v>HRG</v>
      </c>
      <c r="T1841" s="102" t="str">
        <v>NAP</v>
      </c>
      <c r="U1841" s="102" t="str">
        <v>NAP</v>
      </c>
      <c r="V1841" s="102">
        <v>1</v>
      </c>
      <c r="W1841" s="102">
        <v>150</v>
      </c>
      <c r="X1841" s="102" t="str">
        <v>S25-13</v>
      </c>
      <c r="Y1841" s="102">
        <v>176</v>
      </c>
      <c r="Z1841" s="102">
        <v>160</v>
      </c>
      <c r="AA1841" s="102">
        <v>16</v>
      </c>
      <c r="AB1841" s="13" t="str">
        <v>S25</v>
      </c>
    </row>
    <row r="1842" spans="1:28" x14ac:dyDescent="0.25">
      <c r="A1842" s="103">
        <v>45751</v>
      </c>
      <c r="B1842" s="102" t="str">
        <v>Italgsa-Baobab</v>
      </c>
      <c r="C1842" s="102" t="str">
        <v>Tour Operator</v>
      </c>
      <c r="D1842" s="102" t="str">
        <v/>
      </c>
      <c r="E1842" s="102" t="str">
        <v/>
      </c>
      <c r="F1842" s="102" t="str">
        <v>RT</v>
      </c>
      <c r="G1842" s="102" t="str">
        <v>Inbound</v>
      </c>
      <c r="H1842" s="102" t="str">
        <v>NP8101</v>
      </c>
      <c r="I1842" s="103" t="str">
        <v>HRG-NAP</v>
      </c>
      <c r="J1842" s="135">
        <v>45908</v>
      </c>
      <c r="K1842" s="102">
        <v>40</v>
      </c>
      <c r="L1842" s="102">
        <v>40</v>
      </c>
      <c r="M1842" s="102">
        <v>240</v>
      </c>
      <c r="N1842" s="102">
        <v>0</v>
      </c>
      <c r="O1842" s="102">
        <v>0</v>
      </c>
      <c r="P1842" s="102">
        <v>9600</v>
      </c>
      <c r="Q1842" s="102" t="str">
        <v>Confirmed</v>
      </c>
      <c r="R1842" s="102" t="str">
        <v>Signed</v>
      </c>
      <c r="S1842" s="102" t="str">
        <v>HRG</v>
      </c>
      <c r="T1842" s="102" t="str">
        <v>NAP</v>
      </c>
      <c r="U1842" s="102" t="str">
        <v>NAP</v>
      </c>
      <c r="V1842" s="102">
        <v>1</v>
      </c>
      <c r="W1842" s="102">
        <v>157</v>
      </c>
      <c r="X1842" s="102" t="str">
        <v>S25-13</v>
      </c>
      <c r="Y1842" s="102">
        <v>176</v>
      </c>
      <c r="Z1842" s="102">
        <v>140</v>
      </c>
      <c r="AA1842" s="102">
        <v>36</v>
      </c>
      <c r="AB1842" s="13" t="str">
        <v>S25</v>
      </c>
    </row>
    <row r="1843" spans="1:28" x14ac:dyDescent="0.25">
      <c r="A1843" s="103">
        <v>45751</v>
      </c>
      <c r="B1843" s="102" t="str">
        <v>Italgsa-Baobab</v>
      </c>
      <c r="C1843" s="102" t="str">
        <v>Tour Operator</v>
      </c>
      <c r="D1843" s="102" t="str">
        <v/>
      </c>
      <c r="E1843" s="102" t="str">
        <v/>
      </c>
      <c r="F1843" s="102" t="str">
        <v>RT</v>
      </c>
      <c r="G1843" s="102" t="str">
        <v>Outbound</v>
      </c>
      <c r="H1843" s="102" t="str">
        <v>SE2894</v>
      </c>
      <c r="I1843" s="103" t="str">
        <v>PSA-SSH</v>
      </c>
      <c r="J1843" s="135">
        <v>45874</v>
      </c>
      <c r="K1843" s="102">
        <v>110</v>
      </c>
      <c r="L1843" s="102">
        <v>110</v>
      </c>
      <c r="M1843" s="102" t="str">
        <v/>
      </c>
      <c r="N1843" s="102" t="str">
        <v/>
      </c>
      <c r="O1843" s="102" t="str">
        <v/>
      </c>
      <c r="P1843" s="102">
        <v>0</v>
      </c>
      <c r="Q1843" s="102" t="str">
        <v>Confirmed</v>
      </c>
      <c r="R1843" s="102" t="str">
        <v>On Review</v>
      </c>
      <c r="S1843" s="102" t="str">
        <v>PSA</v>
      </c>
      <c r="T1843" s="102" t="str">
        <v>SSH</v>
      </c>
      <c r="U1843" s="102" t="str">
        <v>PSA</v>
      </c>
      <c r="V1843" s="102">
        <v>2</v>
      </c>
      <c r="W1843" s="102">
        <v>123</v>
      </c>
      <c r="X1843" s="102" t="str">
        <v>S25-18</v>
      </c>
      <c r="Y1843" s="102">
        <v>175</v>
      </c>
      <c r="Z1843" s="102">
        <v>110</v>
      </c>
      <c r="AA1843" s="102">
        <v>65</v>
      </c>
      <c r="AB1843" s="13" t="str">
        <v>S25</v>
      </c>
    </row>
    <row r="1844" spans="1:28" x14ac:dyDescent="0.25">
      <c r="A1844" s="103">
        <v>45751</v>
      </c>
      <c r="B1844" s="102" t="str">
        <v>Italgsa-Baobab</v>
      </c>
      <c r="C1844" s="102" t="str">
        <v>Tour Operator</v>
      </c>
      <c r="D1844" s="102" t="str">
        <v/>
      </c>
      <c r="E1844" s="102" t="str">
        <v/>
      </c>
      <c r="F1844" s="102" t="str">
        <v>RT</v>
      </c>
      <c r="G1844" s="102" t="str">
        <v>Outbound</v>
      </c>
      <c r="H1844" s="102" t="str">
        <v>SE2894</v>
      </c>
      <c r="I1844" s="103" t="str">
        <v>PSA-SSH</v>
      </c>
      <c r="J1844" s="135">
        <v>45881</v>
      </c>
      <c r="K1844" s="102">
        <v>110</v>
      </c>
      <c r="L1844" s="102">
        <v>110</v>
      </c>
      <c r="M1844" s="102" t="str">
        <v/>
      </c>
      <c r="N1844" s="102" t="str">
        <v/>
      </c>
      <c r="O1844" s="102" t="str">
        <v/>
      </c>
      <c r="P1844" s="102">
        <v>0</v>
      </c>
      <c r="Q1844" s="102" t="str">
        <v>Confirmed</v>
      </c>
      <c r="R1844" s="102" t="str">
        <v>On Review</v>
      </c>
      <c r="S1844" s="102" t="str">
        <v>PSA</v>
      </c>
      <c r="T1844" s="102" t="str">
        <v>SSH</v>
      </c>
      <c r="U1844" s="102" t="str">
        <v>PSA</v>
      </c>
      <c r="V1844" s="102">
        <v>2</v>
      </c>
      <c r="W1844" s="102">
        <v>130</v>
      </c>
      <c r="X1844" s="102" t="str">
        <v>S25-18</v>
      </c>
      <c r="Y1844" s="102">
        <v>175</v>
      </c>
      <c r="Z1844" s="102">
        <v>110</v>
      </c>
      <c r="AA1844" s="102">
        <v>65</v>
      </c>
      <c r="AB1844" s="13" t="str">
        <v>S25</v>
      </c>
    </row>
    <row r="1845" spans="1:28" x14ac:dyDescent="0.25">
      <c r="A1845" s="103">
        <v>45751</v>
      </c>
      <c r="B1845" s="102" t="str">
        <v>Italgsa-Baobab</v>
      </c>
      <c r="C1845" s="102" t="str">
        <v>Tour Operator</v>
      </c>
      <c r="D1845" s="102" t="str">
        <v/>
      </c>
      <c r="E1845" s="102" t="str">
        <v/>
      </c>
      <c r="F1845" s="102" t="str">
        <v>RT</v>
      </c>
      <c r="G1845" s="102" t="str">
        <v>Outbound</v>
      </c>
      <c r="H1845" s="102" t="str">
        <v>SE2894</v>
      </c>
      <c r="I1845" s="103" t="str">
        <v>PSA-SSH</v>
      </c>
      <c r="J1845" s="135">
        <v>45888</v>
      </c>
      <c r="K1845" s="102">
        <v>110</v>
      </c>
      <c r="L1845" s="102">
        <v>110</v>
      </c>
      <c r="M1845" s="102" t="str">
        <v/>
      </c>
      <c r="N1845" s="102" t="str">
        <v/>
      </c>
      <c r="O1845" s="102" t="str">
        <v/>
      </c>
      <c r="P1845" s="102">
        <v>0</v>
      </c>
      <c r="Q1845" s="102" t="str">
        <v>Confirmed</v>
      </c>
      <c r="R1845" s="102" t="str">
        <v>On Review</v>
      </c>
      <c r="S1845" s="102" t="str">
        <v>PSA</v>
      </c>
      <c r="T1845" s="102" t="str">
        <v>SSH</v>
      </c>
      <c r="U1845" s="102" t="str">
        <v>PSA</v>
      </c>
      <c r="V1845" s="102">
        <v>2</v>
      </c>
      <c r="W1845" s="102">
        <v>137</v>
      </c>
      <c r="X1845" s="102" t="str">
        <v>S25-18</v>
      </c>
      <c r="Y1845" s="102">
        <v>175</v>
      </c>
      <c r="Z1845" s="102">
        <v>110</v>
      </c>
      <c r="AA1845" s="102">
        <v>65</v>
      </c>
      <c r="AB1845" s="13" t="str">
        <v>S25</v>
      </c>
    </row>
    <row r="1846" spans="1:28" x14ac:dyDescent="0.25">
      <c r="A1846" s="103">
        <v>45751</v>
      </c>
      <c r="B1846" s="102" t="str">
        <v>Italgsa-Baobab</v>
      </c>
      <c r="C1846" s="102" t="str">
        <v>Tour Operator</v>
      </c>
      <c r="D1846" s="102" t="str">
        <v/>
      </c>
      <c r="E1846" s="102" t="str">
        <v/>
      </c>
      <c r="F1846" s="102" t="str">
        <v>RT</v>
      </c>
      <c r="G1846" s="102" t="str">
        <v>Outbound</v>
      </c>
      <c r="H1846" s="102" t="str">
        <v>SE2894</v>
      </c>
      <c r="I1846" s="103" t="str">
        <v>PSA-SSH</v>
      </c>
      <c r="J1846" s="135">
        <v>45895</v>
      </c>
      <c r="K1846" s="102">
        <v>110</v>
      </c>
      <c r="L1846" s="102">
        <v>110</v>
      </c>
      <c r="M1846" s="102" t="str">
        <v/>
      </c>
      <c r="N1846" s="102" t="str">
        <v/>
      </c>
      <c r="O1846" s="102" t="str">
        <v/>
      </c>
      <c r="P1846" s="102">
        <v>0</v>
      </c>
      <c r="Q1846" s="102" t="str">
        <v>Confirmed</v>
      </c>
      <c r="R1846" s="102" t="str">
        <v>On Review</v>
      </c>
      <c r="S1846" s="102" t="str">
        <v>PSA</v>
      </c>
      <c r="T1846" s="102" t="str">
        <v>SSH</v>
      </c>
      <c r="U1846" s="102" t="str">
        <v>PSA</v>
      </c>
      <c r="V1846" s="102">
        <v>2</v>
      </c>
      <c r="W1846" s="102">
        <v>144</v>
      </c>
      <c r="X1846" s="102" t="str">
        <v>S25-18</v>
      </c>
      <c r="Y1846" s="102">
        <v>175</v>
      </c>
      <c r="Z1846" s="102">
        <v>110</v>
      </c>
      <c r="AA1846" s="102">
        <v>65</v>
      </c>
      <c r="AB1846" s="13" t="str">
        <v>S25</v>
      </c>
    </row>
    <row r="1847" spans="1:28" x14ac:dyDescent="0.25">
      <c r="A1847" s="103">
        <v>45751</v>
      </c>
      <c r="B1847" s="102" t="str">
        <v>Italgsa-Baobab</v>
      </c>
      <c r="C1847" s="102" t="str">
        <v>Tour Operator</v>
      </c>
      <c r="D1847" s="102" t="str">
        <v/>
      </c>
      <c r="E1847" s="102" t="str">
        <v/>
      </c>
      <c r="F1847" s="102" t="str">
        <v>RT</v>
      </c>
      <c r="G1847" s="102" t="str">
        <v>Inbound</v>
      </c>
      <c r="H1847" s="102" t="str">
        <v>SE2893</v>
      </c>
      <c r="I1847" s="103" t="str">
        <v>SSH-PSA</v>
      </c>
      <c r="J1847" s="135">
        <v>45881</v>
      </c>
      <c r="K1847" s="102">
        <v>110</v>
      </c>
      <c r="L1847" s="102">
        <v>110</v>
      </c>
      <c r="M1847" s="102" t="str">
        <v/>
      </c>
      <c r="N1847" s="102" t="str">
        <v/>
      </c>
      <c r="O1847" s="102" t="str">
        <v/>
      </c>
      <c r="P1847" s="102">
        <v>0</v>
      </c>
      <c r="Q1847" s="102" t="str">
        <v>Confirmed</v>
      </c>
      <c r="R1847" s="102" t="str">
        <v>On Review</v>
      </c>
      <c r="S1847" s="102" t="str">
        <v>SSH</v>
      </c>
      <c r="T1847" s="102" t="str">
        <v>PSA</v>
      </c>
      <c r="U1847" s="102" t="str">
        <v>PSA</v>
      </c>
      <c r="V1847" s="102">
        <v>2</v>
      </c>
      <c r="W1847" s="102">
        <v>130</v>
      </c>
      <c r="X1847" s="102" t="str">
        <v>S25-18</v>
      </c>
      <c r="Y1847" s="102">
        <v>175</v>
      </c>
      <c r="Z1847" s="102">
        <v>110</v>
      </c>
      <c r="AA1847" s="102">
        <v>65</v>
      </c>
      <c r="AB1847" s="13" t="str">
        <v>S25</v>
      </c>
    </row>
    <row r="1848" spans="1:28" x14ac:dyDescent="0.25">
      <c r="A1848" s="103">
        <v>45751</v>
      </c>
      <c r="B1848" s="102" t="str">
        <v>Italgsa-Baobab</v>
      </c>
      <c r="C1848" s="102" t="str">
        <v>Tour Operator</v>
      </c>
      <c r="D1848" s="102" t="str">
        <v/>
      </c>
      <c r="E1848" s="102" t="str">
        <v/>
      </c>
      <c r="F1848" s="102" t="str">
        <v>RT</v>
      </c>
      <c r="G1848" s="102" t="str">
        <v>Inbound</v>
      </c>
      <c r="H1848" s="102" t="str">
        <v>SE2893</v>
      </c>
      <c r="I1848" s="103" t="str">
        <v>SSH-PSA</v>
      </c>
      <c r="J1848" s="135">
        <v>45888</v>
      </c>
      <c r="K1848" s="102">
        <v>110</v>
      </c>
      <c r="L1848" s="102">
        <v>110</v>
      </c>
      <c r="M1848" s="102" t="str">
        <v/>
      </c>
      <c r="N1848" s="102" t="str">
        <v/>
      </c>
      <c r="O1848" s="102" t="str">
        <v/>
      </c>
      <c r="P1848" s="102">
        <v>0</v>
      </c>
      <c r="Q1848" s="102" t="str">
        <v>Confirmed</v>
      </c>
      <c r="R1848" s="102" t="str">
        <v>On Review</v>
      </c>
      <c r="S1848" s="102" t="str">
        <v>SSH</v>
      </c>
      <c r="T1848" s="102" t="str">
        <v>PSA</v>
      </c>
      <c r="U1848" s="102" t="str">
        <v>PSA</v>
      </c>
      <c r="V1848" s="102">
        <v>2</v>
      </c>
      <c r="W1848" s="102">
        <v>137</v>
      </c>
      <c r="X1848" s="102" t="str">
        <v>S25-18</v>
      </c>
      <c r="Y1848" s="102">
        <v>175</v>
      </c>
      <c r="Z1848" s="102">
        <v>110</v>
      </c>
      <c r="AA1848" s="102">
        <v>65</v>
      </c>
      <c r="AB1848" s="13" t="str">
        <v>S25</v>
      </c>
    </row>
    <row r="1849" spans="1:28" x14ac:dyDescent="0.25">
      <c r="A1849" s="103">
        <v>45751</v>
      </c>
      <c r="B1849" s="102" t="str">
        <v>Italgsa-Baobab</v>
      </c>
      <c r="C1849" s="102" t="str">
        <v>Tour Operator</v>
      </c>
      <c r="D1849" s="102" t="str">
        <v/>
      </c>
      <c r="E1849" s="102" t="str">
        <v/>
      </c>
      <c r="F1849" s="102" t="str">
        <v>RT</v>
      </c>
      <c r="G1849" s="102" t="str">
        <v>Inbound</v>
      </c>
      <c r="H1849" s="102" t="str">
        <v>SE2893</v>
      </c>
      <c r="I1849" s="103" t="str">
        <v>SSH-PSA</v>
      </c>
      <c r="J1849" s="135">
        <v>45895</v>
      </c>
      <c r="K1849" s="102">
        <v>110</v>
      </c>
      <c r="L1849" s="102">
        <v>110</v>
      </c>
      <c r="M1849" s="102" t="str">
        <v/>
      </c>
      <c r="N1849" s="102" t="str">
        <v/>
      </c>
      <c r="O1849" s="102" t="str">
        <v/>
      </c>
      <c r="P1849" s="102">
        <v>0</v>
      </c>
      <c r="Q1849" s="102" t="str">
        <v>Confirmed</v>
      </c>
      <c r="R1849" s="102" t="str">
        <v>On Review</v>
      </c>
      <c r="S1849" s="102" t="str">
        <v>SSH</v>
      </c>
      <c r="T1849" s="102" t="str">
        <v>PSA</v>
      </c>
      <c r="U1849" s="102" t="str">
        <v>PSA</v>
      </c>
      <c r="V1849" s="102">
        <v>2</v>
      </c>
      <c r="W1849" s="102">
        <v>144</v>
      </c>
      <c r="X1849" s="102" t="str">
        <v>S25-18</v>
      </c>
      <c r="Y1849" s="102">
        <v>175</v>
      </c>
      <c r="Z1849" s="102">
        <v>110</v>
      </c>
      <c r="AA1849" s="102">
        <v>65</v>
      </c>
      <c r="AB1849" s="13" t="str">
        <v>S25</v>
      </c>
    </row>
    <row r="1850" spans="1:28" x14ac:dyDescent="0.25">
      <c r="A1850" s="103">
        <v>45751</v>
      </c>
      <c r="B1850" s="102" t="str">
        <v>Italgsa-Baobab</v>
      </c>
      <c r="C1850" s="102" t="str">
        <v>Tour Operator</v>
      </c>
      <c r="D1850" s="102" t="str">
        <v/>
      </c>
      <c r="E1850" s="102" t="str">
        <v/>
      </c>
      <c r="F1850" s="102" t="str">
        <v>RT</v>
      </c>
      <c r="G1850" s="102" t="str">
        <v>Inbound</v>
      </c>
      <c r="H1850" s="102" t="str">
        <v>SE2893</v>
      </c>
      <c r="I1850" s="103" t="str">
        <v>SSH-PSA</v>
      </c>
      <c r="J1850" s="135">
        <v>45902</v>
      </c>
      <c r="K1850" s="102">
        <v>110</v>
      </c>
      <c r="L1850" s="102">
        <v>110</v>
      </c>
      <c r="M1850" s="102" t="str">
        <v/>
      </c>
      <c r="N1850" s="102" t="str">
        <v/>
      </c>
      <c r="O1850" s="102" t="str">
        <v/>
      </c>
      <c r="P1850" s="102">
        <v>0</v>
      </c>
      <c r="Q1850" s="102" t="str">
        <v>Confirmed</v>
      </c>
      <c r="R1850" s="102" t="str">
        <v>On Review</v>
      </c>
      <c r="S1850" s="102" t="str">
        <v>SSH</v>
      </c>
      <c r="T1850" s="102" t="str">
        <v>PSA</v>
      </c>
      <c r="U1850" s="102" t="str">
        <v>PSA</v>
      </c>
      <c r="V1850" s="102">
        <v>2</v>
      </c>
      <c r="W1850" s="102">
        <v>151</v>
      </c>
      <c r="X1850" s="102" t="str">
        <v>S25-18</v>
      </c>
      <c r="Y1850" s="102">
        <v>175</v>
      </c>
      <c r="Z1850" s="102">
        <v>110</v>
      </c>
      <c r="AA1850" s="102">
        <v>65</v>
      </c>
      <c r="AB1850" s="13" t="str">
        <v>S25</v>
      </c>
    </row>
    <row r="1851" spans="1:28" x14ac:dyDescent="0.25">
      <c r="A1851" s="103">
        <v>45751</v>
      </c>
      <c r="B1851" s="102" t="str">
        <v>Italgsa-Baobab</v>
      </c>
      <c r="C1851" s="102" t="str">
        <v>Tour Operator</v>
      </c>
      <c r="D1851" s="102" t="str">
        <v/>
      </c>
      <c r="E1851" s="102" t="str">
        <v/>
      </c>
      <c r="F1851" s="102" t="str">
        <v>RT</v>
      </c>
      <c r="G1851" s="102" t="str">
        <v>Outbound</v>
      </c>
      <c r="H1851" s="102" t="str">
        <v>4S6004</v>
      </c>
      <c r="I1851" s="103" t="str">
        <v>BRI-SSH</v>
      </c>
      <c r="J1851" s="135">
        <v>45955</v>
      </c>
      <c r="K1851" s="102">
        <v>21</v>
      </c>
      <c r="L1851" s="102">
        <v>21</v>
      </c>
      <c r="M1851" s="102" t="str">
        <v/>
      </c>
      <c r="N1851" s="102" t="str">
        <v/>
      </c>
      <c r="O1851" s="102" t="str">
        <v/>
      </c>
      <c r="P1851" s="102">
        <v>0</v>
      </c>
      <c r="Q1851" s="102" t="str">
        <v>Confirmed</v>
      </c>
      <c r="R1851" s="102" t="str">
        <v>On Review</v>
      </c>
      <c r="S1851" s="102" t="str">
        <v>BRI</v>
      </c>
      <c r="T1851" s="102" t="str">
        <v>SSH</v>
      </c>
      <c r="U1851" s="102" t="str">
        <v>BRI</v>
      </c>
      <c r="V1851" s="102">
        <v>6</v>
      </c>
      <c r="W1851" s="102">
        <v>204</v>
      </c>
      <c r="X1851" s="102" t="str">
        <v>S25-01</v>
      </c>
      <c r="Y1851" s="102">
        <v>186</v>
      </c>
      <c r="Z1851" s="102">
        <v>198</v>
      </c>
      <c r="AA1851" s="102">
        <v>-12</v>
      </c>
      <c r="AB1851" s="13" t="str">
        <v>S25</v>
      </c>
    </row>
    <row r="1852" spans="1:28" x14ac:dyDescent="0.25">
      <c r="A1852" s="103">
        <v>45751</v>
      </c>
      <c r="B1852" s="102" t="str">
        <v>Italgsa-Baobab</v>
      </c>
      <c r="C1852" s="102" t="str">
        <v>Tour Operator</v>
      </c>
      <c r="D1852" s="102" t="str">
        <v/>
      </c>
      <c r="E1852" s="102" t="str">
        <v/>
      </c>
      <c r="F1852" s="102" t="str">
        <v>RT</v>
      </c>
      <c r="G1852" s="102" t="str">
        <v>Outbound</v>
      </c>
      <c r="H1852" s="102" t="str">
        <v>4S6004</v>
      </c>
      <c r="I1852" s="103" t="str">
        <v>BRI-SSH</v>
      </c>
      <c r="J1852" s="135">
        <v>45962</v>
      </c>
      <c r="K1852" s="102">
        <v>30</v>
      </c>
      <c r="L1852" s="102">
        <v>30</v>
      </c>
      <c r="M1852" s="102" t="str">
        <v/>
      </c>
      <c r="N1852" s="102" t="str">
        <v/>
      </c>
      <c r="O1852" s="102" t="str">
        <v/>
      </c>
      <c r="P1852" s="102">
        <v>0</v>
      </c>
      <c r="Q1852" s="102" t="str">
        <v>Confirmed</v>
      </c>
      <c r="R1852" s="102" t="str">
        <v>On Review</v>
      </c>
      <c r="S1852" s="102" t="str">
        <v>BRI</v>
      </c>
      <c r="T1852" s="102" t="str">
        <v>SSH</v>
      </c>
      <c r="U1852" s="102" t="str">
        <v>BRI</v>
      </c>
      <c r="V1852" s="102">
        <v>6</v>
      </c>
      <c r="W1852" s="102">
        <v>211</v>
      </c>
      <c r="X1852" s="102" t="str">
        <v>S25-01</v>
      </c>
      <c r="Y1852" s="102">
        <v>186</v>
      </c>
      <c r="Z1852" s="102">
        <v>156</v>
      </c>
      <c r="AA1852" s="102">
        <v>30</v>
      </c>
      <c r="AB1852" s="13" t="str">
        <v>S25</v>
      </c>
    </row>
    <row r="1853" spans="1:28" x14ac:dyDescent="0.25">
      <c r="A1853" s="103">
        <v>45751</v>
      </c>
      <c r="B1853" s="102" t="str">
        <v>Italgsa-Baobab</v>
      </c>
      <c r="C1853" s="102" t="str">
        <v>Tour Operator</v>
      </c>
      <c r="D1853" s="102" t="str">
        <v/>
      </c>
      <c r="E1853" s="102" t="str">
        <v/>
      </c>
      <c r="F1853" s="102" t="str">
        <v>RT</v>
      </c>
      <c r="G1853" s="102" t="str">
        <v>Outbound</v>
      </c>
      <c r="H1853" s="102" t="str">
        <v>4S6004</v>
      </c>
      <c r="I1853" s="103" t="str">
        <v>BRI-SSH</v>
      </c>
      <c r="J1853" s="135">
        <v>45969</v>
      </c>
      <c r="K1853" s="102">
        <v>30</v>
      </c>
      <c r="L1853" s="102">
        <v>30</v>
      </c>
      <c r="M1853" s="102" t="str">
        <v/>
      </c>
      <c r="N1853" s="102" t="str">
        <v/>
      </c>
      <c r="O1853" s="102" t="str">
        <v/>
      </c>
      <c r="P1853" s="102">
        <v>0</v>
      </c>
      <c r="Q1853" s="102" t="str">
        <v>Confirmed</v>
      </c>
      <c r="R1853" s="102" t="str">
        <v>On Review</v>
      </c>
      <c r="S1853" s="102" t="str">
        <v>BRI</v>
      </c>
      <c r="T1853" s="102" t="str">
        <v>SSH</v>
      </c>
      <c r="U1853" s="102" t="str">
        <v>BRI</v>
      </c>
      <c r="V1853" s="102">
        <v>6</v>
      </c>
      <c r="W1853" s="102">
        <v>218</v>
      </c>
      <c r="X1853" s="102" t="str">
        <v>S25-01</v>
      </c>
      <c r="Y1853" s="102">
        <v>186</v>
      </c>
      <c r="Z1853" s="102">
        <v>156</v>
      </c>
      <c r="AA1853" s="102">
        <v>30</v>
      </c>
      <c r="AB1853" s="13" t="str">
        <v>S25</v>
      </c>
    </row>
    <row r="1854" spans="1:28" x14ac:dyDescent="0.25">
      <c r="A1854" s="103">
        <v>45751</v>
      </c>
      <c r="B1854" s="102" t="str">
        <v>Italgsa-Baobab</v>
      </c>
      <c r="C1854" s="102" t="str">
        <v>Tour Operator</v>
      </c>
      <c r="D1854" s="102" t="str">
        <v/>
      </c>
      <c r="E1854" s="102" t="str">
        <v/>
      </c>
      <c r="F1854" s="102" t="str">
        <v>RT</v>
      </c>
      <c r="G1854" s="102" t="str">
        <v>Outbound</v>
      </c>
      <c r="H1854" s="102" t="str">
        <v>4S6004</v>
      </c>
      <c r="I1854" s="103" t="str">
        <v>BRI-SSH</v>
      </c>
      <c r="J1854" s="135">
        <v>45976</v>
      </c>
      <c r="K1854" s="102">
        <v>30</v>
      </c>
      <c r="L1854" s="102">
        <v>30</v>
      </c>
      <c r="M1854" s="102" t="str">
        <v/>
      </c>
      <c r="N1854" s="102" t="str">
        <v/>
      </c>
      <c r="O1854" s="102" t="str">
        <v/>
      </c>
      <c r="P1854" s="102">
        <v>0</v>
      </c>
      <c r="Q1854" s="102" t="str">
        <v>Confirmed</v>
      </c>
      <c r="R1854" s="102" t="str">
        <v>On Review</v>
      </c>
      <c r="S1854" s="102" t="str">
        <v>BRI</v>
      </c>
      <c r="T1854" s="102" t="str">
        <v>SSH</v>
      </c>
      <c r="U1854" s="102" t="str">
        <v>BRI</v>
      </c>
      <c r="V1854" s="102">
        <v>6</v>
      </c>
      <c r="W1854" s="102">
        <v>225</v>
      </c>
      <c r="X1854" s="102" t="str">
        <v>S25-01</v>
      </c>
      <c r="Y1854" s="102">
        <v>186</v>
      </c>
      <c r="Z1854" s="102">
        <v>156</v>
      </c>
      <c r="AA1854" s="102">
        <v>30</v>
      </c>
      <c r="AB1854" s="13" t="str">
        <v>S25</v>
      </c>
    </row>
    <row r="1855" spans="1:28" x14ac:dyDescent="0.25">
      <c r="A1855" s="103">
        <v>45751</v>
      </c>
      <c r="B1855" s="102" t="str">
        <v>Italgsa-Baobab</v>
      </c>
      <c r="C1855" s="102" t="str">
        <v>Tour Operator</v>
      </c>
      <c r="D1855" s="102" t="str">
        <v/>
      </c>
      <c r="E1855" s="102" t="str">
        <v/>
      </c>
      <c r="F1855" s="102" t="str">
        <v>RT</v>
      </c>
      <c r="G1855" s="102" t="str">
        <v>Inbound</v>
      </c>
      <c r="H1855" s="102" t="str">
        <v>4S6003</v>
      </c>
      <c r="I1855" s="103" t="str">
        <v>SSH-BRI</v>
      </c>
      <c r="J1855" s="135">
        <v>45962</v>
      </c>
      <c r="K1855" s="102">
        <v>21</v>
      </c>
      <c r="L1855" s="102">
        <v>21</v>
      </c>
      <c r="M1855" s="102" t="str">
        <v/>
      </c>
      <c r="N1855" s="102" t="str">
        <v/>
      </c>
      <c r="O1855" s="102" t="str">
        <v/>
      </c>
      <c r="P1855" s="102">
        <v>0</v>
      </c>
      <c r="Q1855" s="102" t="str">
        <v>Confirmed</v>
      </c>
      <c r="R1855" s="102" t="str">
        <v>On Review</v>
      </c>
      <c r="S1855" s="102" t="str">
        <v>SSH</v>
      </c>
      <c r="T1855" s="102" t="str">
        <v>BRI</v>
      </c>
      <c r="U1855" s="102" t="str">
        <v>BRI</v>
      </c>
      <c r="V1855" s="102">
        <v>6</v>
      </c>
      <c r="W1855" s="102">
        <v>211</v>
      </c>
      <c r="X1855" s="102" t="str">
        <v>S25-01</v>
      </c>
      <c r="Y1855" s="102">
        <v>186</v>
      </c>
      <c r="Z1855" s="102">
        <v>198</v>
      </c>
      <c r="AA1855" s="102">
        <v>-12</v>
      </c>
      <c r="AB1855" s="13" t="str">
        <v>S25</v>
      </c>
    </row>
    <row r="1856" spans="1:28" x14ac:dyDescent="0.25">
      <c r="A1856" s="103">
        <v>45751</v>
      </c>
      <c r="B1856" s="102" t="str">
        <v>Italgsa-Baobab</v>
      </c>
      <c r="C1856" s="102" t="str">
        <v>Tour Operator</v>
      </c>
      <c r="D1856" s="102" t="str">
        <v/>
      </c>
      <c r="E1856" s="102" t="str">
        <v/>
      </c>
      <c r="F1856" s="102" t="str">
        <v>RT</v>
      </c>
      <c r="G1856" s="102" t="str">
        <v>Inbound</v>
      </c>
      <c r="H1856" s="102" t="str">
        <v>4S6003</v>
      </c>
      <c r="I1856" s="103" t="str">
        <v>SSH-BRI</v>
      </c>
      <c r="J1856" s="135">
        <v>45969</v>
      </c>
      <c r="K1856" s="102">
        <v>30</v>
      </c>
      <c r="L1856" s="102">
        <v>30</v>
      </c>
      <c r="M1856" s="102" t="str">
        <v/>
      </c>
      <c r="N1856" s="102" t="str">
        <v/>
      </c>
      <c r="O1856" s="102" t="str">
        <v/>
      </c>
      <c r="P1856" s="102">
        <v>0</v>
      </c>
      <c r="Q1856" s="102" t="str">
        <v>Confirmed</v>
      </c>
      <c r="R1856" s="102" t="str">
        <v>On Review</v>
      </c>
      <c r="S1856" s="102" t="str">
        <v>SSH</v>
      </c>
      <c r="T1856" s="102" t="str">
        <v>BRI</v>
      </c>
      <c r="U1856" s="102" t="str">
        <v>BRI</v>
      </c>
      <c r="V1856" s="102">
        <v>6</v>
      </c>
      <c r="W1856" s="102">
        <v>218</v>
      </c>
      <c r="X1856" s="102" t="str">
        <v>S25-01</v>
      </c>
      <c r="Y1856" s="102">
        <v>186</v>
      </c>
      <c r="Z1856" s="102">
        <v>156</v>
      </c>
      <c r="AA1856" s="102">
        <v>30</v>
      </c>
      <c r="AB1856" s="13" t="str">
        <v>S25</v>
      </c>
    </row>
    <row r="1857" spans="1:28" x14ac:dyDescent="0.25">
      <c r="A1857" s="103">
        <v>45751</v>
      </c>
      <c r="B1857" s="102" t="str">
        <v>Italgsa-Baobab</v>
      </c>
      <c r="C1857" s="102" t="str">
        <v>Tour Operator</v>
      </c>
      <c r="D1857" s="102" t="str">
        <v/>
      </c>
      <c r="E1857" s="102" t="str">
        <v/>
      </c>
      <c r="F1857" s="102" t="str">
        <v>RT</v>
      </c>
      <c r="G1857" s="102" t="str">
        <v>Inbound</v>
      </c>
      <c r="H1857" s="102" t="str">
        <v>4S6003</v>
      </c>
      <c r="I1857" s="103" t="str">
        <v>SSH-BRI</v>
      </c>
      <c r="J1857" s="135">
        <v>45976</v>
      </c>
      <c r="K1857" s="102">
        <v>30</v>
      </c>
      <c r="L1857" s="102">
        <v>30</v>
      </c>
      <c r="M1857" s="102" t="str">
        <v/>
      </c>
      <c r="N1857" s="102" t="str">
        <v/>
      </c>
      <c r="O1857" s="102" t="str">
        <v/>
      </c>
      <c r="P1857" s="102">
        <v>0</v>
      </c>
      <c r="Q1857" s="102" t="str">
        <v>Confirmed</v>
      </c>
      <c r="R1857" s="102" t="str">
        <v>On Review</v>
      </c>
      <c r="S1857" s="102" t="str">
        <v>SSH</v>
      </c>
      <c r="T1857" s="102" t="str">
        <v>BRI</v>
      </c>
      <c r="U1857" s="102" t="str">
        <v>BRI</v>
      </c>
      <c r="V1857" s="102">
        <v>6</v>
      </c>
      <c r="W1857" s="102">
        <v>225</v>
      </c>
      <c r="X1857" s="102" t="str">
        <v>S25-01</v>
      </c>
      <c r="Y1857" s="102">
        <v>186</v>
      </c>
      <c r="Z1857" s="102">
        <v>156</v>
      </c>
      <c r="AA1857" s="102">
        <v>30</v>
      </c>
      <c r="AB1857" s="13" t="str">
        <v>S25</v>
      </c>
    </row>
    <row r="1858" spans="1:28" x14ac:dyDescent="0.25">
      <c r="A1858" s="103">
        <v>45751</v>
      </c>
      <c r="B1858" s="102" t="str">
        <v>Italgsa-Baobab</v>
      </c>
      <c r="C1858" s="102" t="str">
        <v>Tour Operator</v>
      </c>
      <c r="D1858" s="102" t="str">
        <v/>
      </c>
      <c r="E1858" s="102" t="str">
        <v/>
      </c>
      <c r="F1858" s="102" t="str">
        <v>RT</v>
      </c>
      <c r="G1858" s="102" t="str">
        <v>Inbound</v>
      </c>
      <c r="H1858" s="102" t="str">
        <v>4S6003</v>
      </c>
      <c r="I1858" s="103" t="str">
        <v>SSH-BRI</v>
      </c>
      <c r="J1858" s="135">
        <v>45983</v>
      </c>
      <c r="K1858" s="102">
        <v>30</v>
      </c>
      <c r="L1858" s="102">
        <v>30</v>
      </c>
      <c r="M1858" s="102" t="str">
        <v/>
      </c>
      <c r="N1858" s="102" t="str">
        <v/>
      </c>
      <c r="O1858" s="102" t="str">
        <v/>
      </c>
      <c r="P1858" s="102">
        <v>0</v>
      </c>
      <c r="Q1858" s="102" t="str">
        <v>Confirmed</v>
      </c>
      <c r="R1858" s="102" t="str">
        <v>On Review</v>
      </c>
      <c r="S1858" s="102" t="str">
        <v>SSH</v>
      </c>
      <c r="T1858" s="102" t="str">
        <v>BRI</v>
      </c>
      <c r="U1858" s="102" t="str">
        <v>BRI</v>
      </c>
      <c r="V1858" s="102">
        <v>6</v>
      </c>
      <c r="W1858" s="102">
        <v>232</v>
      </c>
      <c r="X1858" s="102" t="str">
        <v>S25-01</v>
      </c>
      <c r="Y1858" s="102">
        <v>186</v>
      </c>
      <c r="Z1858" s="102">
        <v>156</v>
      </c>
      <c r="AA1858" s="102">
        <v>30</v>
      </c>
      <c r="AB1858" s="13" t="str">
        <v>S25</v>
      </c>
    </row>
    <row r="1859" spans="1:28" x14ac:dyDescent="0.25">
      <c r="A1859" s="103">
        <v>45751</v>
      </c>
      <c r="B1859" s="102" t="str">
        <v>Italgsa-Baobab</v>
      </c>
      <c r="C1859" s="102" t="str">
        <v>Tour Operator</v>
      </c>
      <c r="D1859" s="102" t="str">
        <v/>
      </c>
      <c r="E1859" s="102" t="str">
        <v/>
      </c>
      <c r="F1859" s="102" t="str">
        <v>RT</v>
      </c>
      <c r="G1859" s="102" t="str">
        <v>Outbound</v>
      </c>
      <c r="H1859" s="102" t="str">
        <v>4S6004</v>
      </c>
      <c r="I1859" s="103" t="str">
        <v>BRI-SSH</v>
      </c>
      <c r="J1859" s="135">
        <v>45836</v>
      </c>
      <c r="K1859" s="102">
        <v>30</v>
      </c>
      <c r="L1859" s="102">
        <v>30</v>
      </c>
      <c r="M1859" s="102">
        <v>190</v>
      </c>
      <c r="N1859" s="102">
        <v>0</v>
      </c>
      <c r="O1859" s="102">
        <v>0</v>
      </c>
      <c r="P1859" s="102">
        <v>5700</v>
      </c>
      <c r="Q1859" s="102" t="str">
        <v>Confirmed</v>
      </c>
      <c r="R1859" s="102" t="str">
        <v>On Review</v>
      </c>
      <c r="S1859" s="102" t="str">
        <v>BRI</v>
      </c>
      <c r="T1859" s="102" t="str">
        <v>SSH</v>
      </c>
      <c r="U1859" s="102" t="str">
        <v>BRI</v>
      </c>
      <c r="V1859" s="102">
        <v>6</v>
      </c>
      <c r="W1859" s="102">
        <v>85</v>
      </c>
      <c r="X1859" s="102" t="str">
        <v>S25-01</v>
      </c>
      <c r="Y1859" s="102">
        <v>186</v>
      </c>
      <c r="Z1859" s="102">
        <v>166</v>
      </c>
      <c r="AA1859" s="102">
        <v>20</v>
      </c>
      <c r="AB1859" s="13" t="str">
        <v>S25</v>
      </c>
    </row>
    <row r="1860" spans="1:28" x14ac:dyDescent="0.25">
      <c r="A1860" s="103">
        <v>45751</v>
      </c>
      <c r="B1860" s="102" t="str">
        <v>Italgsa-Baobab</v>
      </c>
      <c r="C1860" s="102" t="str">
        <v>Tour Operator</v>
      </c>
      <c r="D1860" s="102" t="str">
        <v/>
      </c>
      <c r="E1860" s="102" t="str">
        <v/>
      </c>
      <c r="F1860" s="102" t="str">
        <v>RT</v>
      </c>
      <c r="G1860" s="102" t="str">
        <v>Outbound</v>
      </c>
      <c r="H1860" s="102" t="str">
        <v>4S6004</v>
      </c>
      <c r="I1860" s="103" t="str">
        <v>BRI-SSH</v>
      </c>
      <c r="J1860" s="135">
        <v>45843</v>
      </c>
      <c r="K1860" s="102">
        <v>30</v>
      </c>
      <c r="L1860" s="102">
        <v>30</v>
      </c>
      <c r="M1860" s="102">
        <v>190</v>
      </c>
      <c r="N1860" s="102">
        <v>0</v>
      </c>
      <c r="O1860" s="102">
        <v>0</v>
      </c>
      <c r="P1860" s="102">
        <v>5700</v>
      </c>
      <c r="Q1860" s="102" t="str">
        <v>Confirmed</v>
      </c>
      <c r="R1860" s="102" t="str">
        <v>On Review</v>
      </c>
      <c r="S1860" s="102" t="str">
        <v>BRI</v>
      </c>
      <c r="T1860" s="102" t="str">
        <v>SSH</v>
      </c>
      <c r="U1860" s="102" t="str">
        <v>BRI</v>
      </c>
      <c r="V1860" s="102">
        <v>6</v>
      </c>
      <c r="W1860" s="102">
        <v>92</v>
      </c>
      <c r="X1860" s="102" t="str">
        <v>S25-01</v>
      </c>
      <c r="Y1860" s="102">
        <v>186</v>
      </c>
      <c r="Z1860" s="102">
        <v>99</v>
      </c>
      <c r="AA1860" s="102">
        <v>87</v>
      </c>
      <c r="AB1860" s="13" t="str">
        <v>S25</v>
      </c>
    </row>
    <row r="1861" spans="1:28" x14ac:dyDescent="0.25">
      <c r="A1861" s="103">
        <v>45751</v>
      </c>
      <c r="B1861" s="102" t="str">
        <v>Italgsa-Baobab</v>
      </c>
      <c r="C1861" s="102" t="str">
        <v>Tour Operator</v>
      </c>
      <c r="D1861" s="102" t="str">
        <v/>
      </c>
      <c r="E1861" s="102" t="str">
        <v/>
      </c>
      <c r="F1861" s="102" t="str">
        <v>RT</v>
      </c>
      <c r="G1861" s="102" t="str">
        <v>Outbound</v>
      </c>
      <c r="H1861" s="102" t="str">
        <v>4S6004</v>
      </c>
      <c r="I1861" s="103" t="str">
        <v>BRI-SSH</v>
      </c>
      <c r="J1861" s="135">
        <v>45850</v>
      </c>
      <c r="K1861" s="102">
        <v>30</v>
      </c>
      <c r="L1861" s="102">
        <v>30</v>
      </c>
      <c r="M1861" s="102">
        <v>190</v>
      </c>
      <c r="N1861" s="102">
        <v>0</v>
      </c>
      <c r="O1861" s="102">
        <v>0</v>
      </c>
      <c r="P1861" s="102">
        <v>5700</v>
      </c>
      <c r="Q1861" s="102" t="str">
        <v>Confirmed</v>
      </c>
      <c r="R1861" s="102" t="str">
        <v>On Review</v>
      </c>
      <c r="S1861" s="102" t="str">
        <v>BRI</v>
      </c>
      <c r="T1861" s="102" t="str">
        <v>SSH</v>
      </c>
      <c r="U1861" s="102" t="str">
        <v>BRI</v>
      </c>
      <c r="V1861" s="102">
        <v>6</v>
      </c>
      <c r="W1861" s="102">
        <v>99</v>
      </c>
      <c r="X1861" s="102" t="str">
        <v>S25-01</v>
      </c>
      <c r="Y1861" s="102">
        <v>186</v>
      </c>
      <c r="Z1861" s="102">
        <v>91</v>
      </c>
      <c r="AA1861" s="102">
        <v>95</v>
      </c>
      <c r="AB1861" s="13" t="str">
        <v>S25</v>
      </c>
    </row>
    <row r="1862" spans="1:28" x14ac:dyDescent="0.25">
      <c r="A1862" s="103">
        <v>45751</v>
      </c>
      <c r="B1862" s="102" t="str">
        <v>Italgsa-Baobab</v>
      </c>
      <c r="C1862" s="102" t="str">
        <v>Tour Operator</v>
      </c>
      <c r="D1862" s="102" t="str">
        <v/>
      </c>
      <c r="E1862" s="102" t="str">
        <v/>
      </c>
      <c r="F1862" s="102" t="str">
        <v>RT</v>
      </c>
      <c r="G1862" s="102" t="str">
        <v>Inbound</v>
      </c>
      <c r="H1862" s="102" t="str">
        <v>4S6003</v>
      </c>
      <c r="I1862" s="103" t="str">
        <v>SSH-BRI</v>
      </c>
      <c r="J1862" s="135">
        <v>45843</v>
      </c>
      <c r="K1862" s="102">
        <v>30</v>
      </c>
      <c r="L1862" s="102">
        <v>30</v>
      </c>
      <c r="M1862" s="102">
        <v>190</v>
      </c>
      <c r="N1862" s="102">
        <v>0</v>
      </c>
      <c r="O1862" s="102">
        <v>0</v>
      </c>
      <c r="P1862" s="102">
        <v>5700</v>
      </c>
      <c r="Q1862" s="102" t="str">
        <v>Confirmed</v>
      </c>
      <c r="R1862" s="102" t="str">
        <v>On Review</v>
      </c>
      <c r="S1862" s="102" t="str">
        <v>SSH</v>
      </c>
      <c r="T1862" s="102" t="str">
        <v>BRI</v>
      </c>
      <c r="U1862" s="102" t="str">
        <v>BRI</v>
      </c>
      <c r="V1862" s="102">
        <v>6</v>
      </c>
      <c r="W1862" s="102">
        <v>92</v>
      </c>
      <c r="X1862" s="102" t="str">
        <v>S25-01</v>
      </c>
      <c r="Y1862" s="102">
        <v>186</v>
      </c>
      <c r="Z1862" s="102">
        <v>166</v>
      </c>
      <c r="AA1862" s="102">
        <v>20</v>
      </c>
      <c r="AB1862" s="13" t="str">
        <v>S25</v>
      </c>
    </row>
    <row r="1863" spans="1:28" x14ac:dyDescent="0.25">
      <c r="A1863" s="103">
        <v>45751</v>
      </c>
      <c r="B1863" s="102" t="str">
        <v>Italgsa-Baobab</v>
      </c>
      <c r="C1863" s="102" t="str">
        <v>Tour Operator</v>
      </c>
      <c r="D1863" s="102" t="str">
        <v/>
      </c>
      <c r="E1863" s="102" t="str">
        <v/>
      </c>
      <c r="F1863" s="102" t="str">
        <v>RT</v>
      </c>
      <c r="G1863" s="102" t="str">
        <v>Inbound</v>
      </c>
      <c r="H1863" s="102" t="str">
        <v>4S6003</v>
      </c>
      <c r="I1863" s="103" t="str">
        <v>SSH-BRI</v>
      </c>
      <c r="J1863" s="135">
        <v>45850</v>
      </c>
      <c r="K1863" s="102">
        <v>30</v>
      </c>
      <c r="L1863" s="102">
        <v>30</v>
      </c>
      <c r="M1863" s="102">
        <v>190</v>
      </c>
      <c r="N1863" s="102">
        <v>0</v>
      </c>
      <c r="O1863" s="102">
        <v>0</v>
      </c>
      <c r="P1863" s="102">
        <v>5700</v>
      </c>
      <c r="Q1863" s="102" t="str">
        <v>Confirmed</v>
      </c>
      <c r="R1863" s="102" t="str">
        <v>On Review</v>
      </c>
      <c r="S1863" s="102" t="str">
        <v>SSH</v>
      </c>
      <c r="T1863" s="102" t="str">
        <v>BRI</v>
      </c>
      <c r="U1863" s="102" t="str">
        <v>BRI</v>
      </c>
      <c r="V1863" s="102">
        <v>6</v>
      </c>
      <c r="W1863" s="102">
        <v>99</v>
      </c>
      <c r="X1863" s="102" t="str">
        <v>S25-01</v>
      </c>
      <c r="Y1863" s="102">
        <v>186</v>
      </c>
      <c r="Z1863" s="102">
        <v>105</v>
      </c>
      <c r="AA1863" s="102">
        <v>81</v>
      </c>
      <c r="AB1863" s="13" t="str">
        <v>S25</v>
      </c>
    </row>
    <row r="1864" spans="1:28" x14ac:dyDescent="0.25">
      <c r="A1864" s="103">
        <v>45751</v>
      </c>
      <c r="B1864" s="102" t="str">
        <v>Italgsa-Baobab</v>
      </c>
      <c r="C1864" s="102" t="str">
        <v>Tour Operator</v>
      </c>
      <c r="D1864" s="102" t="str">
        <v/>
      </c>
      <c r="E1864" s="102" t="str">
        <v/>
      </c>
      <c r="F1864" s="102" t="str">
        <v>RT</v>
      </c>
      <c r="G1864" s="102" t="str">
        <v>Inbound</v>
      </c>
      <c r="H1864" s="102" t="str">
        <v>4S6003</v>
      </c>
      <c r="I1864" s="103" t="str">
        <v>SSH-BRI</v>
      </c>
      <c r="J1864" s="135">
        <v>45857</v>
      </c>
      <c r="K1864" s="102">
        <v>30</v>
      </c>
      <c r="L1864" s="102">
        <v>30</v>
      </c>
      <c r="M1864" s="102">
        <v>190</v>
      </c>
      <c r="N1864" s="102">
        <v>0</v>
      </c>
      <c r="O1864" s="102">
        <v>0</v>
      </c>
      <c r="P1864" s="102">
        <v>5700</v>
      </c>
      <c r="Q1864" s="102" t="str">
        <v>Confirmed</v>
      </c>
      <c r="R1864" s="102" t="str">
        <v>On Review</v>
      </c>
      <c r="S1864" s="102" t="str">
        <v>SSH</v>
      </c>
      <c r="T1864" s="102" t="str">
        <v>BRI</v>
      </c>
      <c r="U1864" s="102" t="str">
        <v>BRI</v>
      </c>
      <c r="V1864" s="102">
        <v>6</v>
      </c>
      <c r="W1864" s="102">
        <v>106</v>
      </c>
      <c r="X1864" s="102" t="str">
        <v>S25-01</v>
      </c>
      <c r="Y1864" s="102">
        <v>186</v>
      </c>
      <c r="Z1864" s="102">
        <v>84</v>
      </c>
      <c r="AA1864" s="102">
        <v>102</v>
      </c>
      <c r="AB1864" s="13" t="str">
        <v>S25</v>
      </c>
    </row>
    <row r="1865" spans="1:28" x14ac:dyDescent="0.25">
      <c r="A1865" s="103">
        <v>45751</v>
      </c>
      <c r="B1865" s="102" t="str">
        <v>Italgsa-Baobab</v>
      </c>
      <c r="C1865" s="102" t="str">
        <v>Tour Operator</v>
      </c>
      <c r="D1865" s="102" t="str">
        <v/>
      </c>
      <c r="E1865" s="102" t="str">
        <v/>
      </c>
      <c r="F1865" s="102" t="str">
        <v>RT</v>
      </c>
      <c r="G1865" s="102" t="str">
        <v>Outbound</v>
      </c>
      <c r="H1865" s="102" t="str">
        <v>UJ5126</v>
      </c>
      <c r="I1865" s="103" t="str">
        <v>BRI-SSH</v>
      </c>
      <c r="J1865" s="135">
        <v>45877</v>
      </c>
      <c r="K1865" s="102">
        <v>0</v>
      </c>
      <c r="L1865" s="102">
        <v>0</v>
      </c>
      <c r="M1865" s="102" t="str">
        <v/>
      </c>
      <c r="N1865" s="102" t="str">
        <v/>
      </c>
      <c r="O1865" s="102" t="str">
        <v/>
      </c>
      <c r="P1865" s="102">
        <v>0</v>
      </c>
      <c r="Q1865" s="102" t="str">
        <v>Confirmed</v>
      </c>
      <c r="R1865" s="102" t="str">
        <v>On Review</v>
      </c>
      <c r="S1865" s="102" t="str">
        <v>BRI</v>
      </c>
      <c r="T1865" s="102" t="str">
        <v>SSH</v>
      </c>
      <c r="U1865" s="102" t="str">
        <v>BRI</v>
      </c>
      <c r="V1865" s="102">
        <v>5</v>
      </c>
      <c r="W1865" s="102">
        <v>126</v>
      </c>
      <c r="X1865" s="102" t="str">
        <v>S25-03</v>
      </c>
      <c r="Y1865" s="102">
        <v>179</v>
      </c>
      <c r="Z1865" s="102">
        <v>175</v>
      </c>
      <c r="AA1865" s="102">
        <v>4</v>
      </c>
      <c r="AB1865" s="13" t="str">
        <v>S25</v>
      </c>
    </row>
    <row r="1866" spans="1:28" x14ac:dyDescent="0.25">
      <c r="A1866" s="103">
        <v>45751</v>
      </c>
      <c r="B1866" s="102" t="str">
        <v>Italgsa-Baobab</v>
      </c>
      <c r="C1866" s="102" t="str">
        <v>Tour Operator</v>
      </c>
      <c r="D1866" s="102" t="str">
        <v/>
      </c>
      <c r="E1866" s="102" t="str">
        <v/>
      </c>
      <c r="F1866" s="102" t="str">
        <v>RT</v>
      </c>
      <c r="G1866" s="102" t="str">
        <v>Outbound</v>
      </c>
      <c r="H1866" s="102" t="str">
        <v>UJ5126</v>
      </c>
      <c r="I1866" s="103" t="str">
        <v>BRI-SSH</v>
      </c>
      <c r="J1866" s="135">
        <v>45884</v>
      </c>
      <c r="K1866" s="102">
        <v>0</v>
      </c>
      <c r="L1866" s="102">
        <v>0</v>
      </c>
      <c r="M1866" s="102" t="str">
        <v/>
      </c>
      <c r="N1866" s="102" t="str">
        <v/>
      </c>
      <c r="O1866" s="102" t="str">
        <v/>
      </c>
      <c r="P1866" s="102">
        <v>0</v>
      </c>
      <c r="Q1866" s="102" t="str">
        <v>Confirmed</v>
      </c>
      <c r="R1866" s="102" t="str">
        <v>On Review</v>
      </c>
      <c r="S1866" s="102" t="str">
        <v>BRI</v>
      </c>
      <c r="T1866" s="102" t="str">
        <v>SSH</v>
      </c>
      <c r="U1866" s="102" t="str">
        <v>BRI</v>
      </c>
      <c r="V1866" s="102">
        <v>5</v>
      </c>
      <c r="W1866" s="102">
        <v>133</v>
      </c>
      <c r="X1866" s="102" t="str">
        <v>S25-03</v>
      </c>
      <c r="Y1866" s="102">
        <v>179</v>
      </c>
      <c r="Z1866" s="102">
        <v>175</v>
      </c>
      <c r="AA1866" s="102">
        <v>4</v>
      </c>
      <c r="AB1866" s="13" t="str">
        <v>S25</v>
      </c>
    </row>
    <row r="1867" spans="1:28" x14ac:dyDescent="0.25">
      <c r="A1867" s="103">
        <v>45751</v>
      </c>
      <c r="B1867" s="102" t="str">
        <v>Italgsa-Baobab</v>
      </c>
      <c r="C1867" s="102" t="str">
        <v>Tour Operator</v>
      </c>
      <c r="D1867" s="102" t="str">
        <v/>
      </c>
      <c r="E1867" s="102" t="str">
        <v/>
      </c>
      <c r="F1867" s="102" t="str">
        <v>RT</v>
      </c>
      <c r="G1867" s="102" t="str">
        <v>Outbound</v>
      </c>
      <c r="H1867" s="102" t="str">
        <v>UJ5126</v>
      </c>
      <c r="I1867" s="103" t="str">
        <v>BRI-SSH</v>
      </c>
      <c r="J1867" s="135">
        <v>45891</v>
      </c>
      <c r="K1867" s="102">
        <v>0</v>
      </c>
      <c r="L1867" s="102">
        <v>0</v>
      </c>
      <c r="M1867" s="102" t="str">
        <v/>
      </c>
      <c r="N1867" s="102" t="str">
        <v/>
      </c>
      <c r="O1867" s="102" t="str">
        <v/>
      </c>
      <c r="P1867" s="102">
        <v>0</v>
      </c>
      <c r="Q1867" s="102" t="str">
        <v>Confirmed</v>
      </c>
      <c r="R1867" s="102" t="str">
        <v>On Review</v>
      </c>
      <c r="S1867" s="102" t="str">
        <v>BRI</v>
      </c>
      <c r="T1867" s="102" t="str">
        <v>SSH</v>
      </c>
      <c r="U1867" s="102" t="str">
        <v>BRI</v>
      </c>
      <c r="V1867" s="102">
        <v>5</v>
      </c>
      <c r="W1867" s="102">
        <v>140</v>
      </c>
      <c r="X1867" s="102" t="str">
        <v>S25-03</v>
      </c>
      <c r="Y1867" s="102">
        <v>179</v>
      </c>
      <c r="Z1867" s="102">
        <v>175</v>
      </c>
      <c r="AA1867" s="102">
        <v>4</v>
      </c>
      <c r="AB1867" s="13" t="str">
        <v>S25</v>
      </c>
    </row>
    <row r="1868" spans="1:28" x14ac:dyDescent="0.25">
      <c r="A1868" s="103">
        <v>45751</v>
      </c>
      <c r="B1868" s="102" t="str">
        <v>Italgsa-Baobab</v>
      </c>
      <c r="C1868" s="102" t="str">
        <v>Tour Operator</v>
      </c>
      <c r="D1868" s="102" t="str">
        <v/>
      </c>
      <c r="E1868" s="102" t="str">
        <v/>
      </c>
      <c r="F1868" s="102" t="str">
        <v>RT</v>
      </c>
      <c r="G1868" s="102" t="str">
        <v>Outbound</v>
      </c>
      <c r="H1868" s="102" t="str">
        <v>UJ5126</v>
      </c>
      <c r="I1868" s="103" t="str">
        <v>BRI-SSH</v>
      </c>
      <c r="J1868" s="135">
        <v>45898</v>
      </c>
      <c r="K1868" s="102">
        <v>0</v>
      </c>
      <c r="L1868" s="102">
        <v>0</v>
      </c>
      <c r="M1868" s="102" t="str">
        <v/>
      </c>
      <c r="N1868" s="102" t="str">
        <v/>
      </c>
      <c r="O1868" s="102" t="str">
        <v/>
      </c>
      <c r="P1868" s="102">
        <v>0</v>
      </c>
      <c r="Q1868" s="102" t="str">
        <v>Confirmed</v>
      </c>
      <c r="R1868" s="102" t="str">
        <v>On Review</v>
      </c>
      <c r="S1868" s="102" t="str">
        <v>BRI</v>
      </c>
      <c r="T1868" s="102" t="str">
        <v>SSH</v>
      </c>
      <c r="U1868" s="102" t="str">
        <v>BRI</v>
      </c>
      <c r="V1868" s="102">
        <v>5</v>
      </c>
      <c r="W1868" s="102">
        <v>147</v>
      </c>
      <c r="X1868" s="102" t="str">
        <v>S25-03</v>
      </c>
      <c r="Y1868" s="102">
        <v>179</v>
      </c>
      <c r="Z1868" s="102">
        <v>165</v>
      </c>
      <c r="AA1868" s="102">
        <v>14</v>
      </c>
      <c r="AB1868" s="13" t="str">
        <v>S25</v>
      </c>
    </row>
    <row r="1869" spans="1:28" x14ac:dyDescent="0.25">
      <c r="A1869" s="103">
        <v>45751</v>
      </c>
      <c r="B1869" s="102" t="str">
        <v>Italgsa-Baobab</v>
      </c>
      <c r="C1869" s="102" t="str">
        <v>Tour Operator</v>
      </c>
      <c r="D1869" s="102" t="str">
        <v/>
      </c>
      <c r="E1869" s="102" t="str">
        <v/>
      </c>
      <c r="F1869" s="102" t="str">
        <v>RT</v>
      </c>
      <c r="G1869" s="102" t="str">
        <v>Inbound</v>
      </c>
      <c r="H1869" s="102" t="str">
        <v>UJ5125</v>
      </c>
      <c r="I1869" s="103" t="str">
        <v>SSH-BRI</v>
      </c>
      <c r="J1869" s="135">
        <v>45884</v>
      </c>
      <c r="K1869" s="102">
        <v>0</v>
      </c>
      <c r="L1869" s="102">
        <v>0</v>
      </c>
      <c r="M1869" s="102" t="str">
        <v/>
      </c>
      <c r="N1869" s="102" t="str">
        <v/>
      </c>
      <c r="O1869" s="102" t="str">
        <v/>
      </c>
      <c r="P1869" s="102">
        <v>0</v>
      </c>
      <c r="Q1869" s="102" t="str">
        <v>Confirmed</v>
      </c>
      <c r="R1869" s="102" t="str">
        <v>On Review</v>
      </c>
      <c r="S1869" s="102" t="str">
        <v>SSH</v>
      </c>
      <c r="T1869" s="102" t="str">
        <v>BRI</v>
      </c>
      <c r="U1869" s="102" t="str">
        <v>BRI</v>
      </c>
      <c r="V1869" s="102">
        <v>5</v>
      </c>
      <c r="W1869" s="102">
        <v>133</v>
      </c>
      <c r="X1869" s="102" t="str">
        <v>S25-03</v>
      </c>
      <c r="Y1869" s="102">
        <v>179</v>
      </c>
      <c r="Z1869" s="102">
        <v>175</v>
      </c>
      <c r="AA1869" s="102">
        <v>4</v>
      </c>
      <c r="AB1869" s="13" t="str">
        <v>S25</v>
      </c>
    </row>
    <row r="1870" spans="1:28" x14ac:dyDescent="0.25">
      <c r="A1870" s="103">
        <v>45751</v>
      </c>
      <c r="B1870" s="102" t="str">
        <v>Italgsa-Baobab</v>
      </c>
      <c r="C1870" s="102" t="str">
        <v>Tour Operator</v>
      </c>
      <c r="D1870" s="102" t="str">
        <v/>
      </c>
      <c r="E1870" s="102" t="str">
        <v/>
      </c>
      <c r="F1870" s="102" t="str">
        <v>RT</v>
      </c>
      <c r="G1870" s="102" t="str">
        <v>Inbound</v>
      </c>
      <c r="H1870" s="102" t="str">
        <v>UJ5125</v>
      </c>
      <c r="I1870" s="103" t="str">
        <v>SSH-BRI</v>
      </c>
      <c r="J1870" s="135">
        <v>45891</v>
      </c>
      <c r="K1870" s="102">
        <v>0</v>
      </c>
      <c r="L1870" s="102">
        <v>0</v>
      </c>
      <c r="M1870" s="102" t="str">
        <v/>
      </c>
      <c r="N1870" s="102" t="str">
        <v/>
      </c>
      <c r="O1870" s="102" t="str">
        <v/>
      </c>
      <c r="P1870" s="102">
        <v>0</v>
      </c>
      <c r="Q1870" s="102" t="str">
        <v>Confirmed</v>
      </c>
      <c r="R1870" s="102" t="str">
        <v>On Review</v>
      </c>
      <c r="S1870" s="102" t="str">
        <v>SSH</v>
      </c>
      <c r="T1870" s="102" t="str">
        <v>BRI</v>
      </c>
      <c r="U1870" s="102" t="str">
        <v>BRI</v>
      </c>
      <c r="V1870" s="102">
        <v>5</v>
      </c>
      <c r="W1870" s="102">
        <v>140</v>
      </c>
      <c r="X1870" s="102" t="str">
        <v>S25-03</v>
      </c>
      <c r="Y1870" s="102">
        <v>179</v>
      </c>
      <c r="Z1870" s="102">
        <v>175</v>
      </c>
      <c r="AA1870" s="102">
        <v>4</v>
      </c>
      <c r="AB1870" s="13" t="str">
        <v>S25</v>
      </c>
    </row>
    <row r="1871" spans="1:28" x14ac:dyDescent="0.25">
      <c r="A1871" s="103">
        <v>45751</v>
      </c>
      <c r="B1871" s="102" t="str">
        <v>Italgsa-Baobab</v>
      </c>
      <c r="C1871" s="102" t="str">
        <v>Tour Operator</v>
      </c>
      <c r="D1871" s="102" t="str">
        <v/>
      </c>
      <c r="E1871" s="102" t="str">
        <v/>
      </c>
      <c r="F1871" s="102" t="str">
        <v>RT</v>
      </c>
      <c r="G1871" s="102" t="str">
        <v>Inbound</v>
      </c>
      <c r="H1871" s="102" t="str">
        <v>UJ5125</v>
      </c>
      <c r="I1871" s="103" t="str">
        <v>SSH-BRI</v>
      </c>
      <c r="J1871" s="135">
        <v>45898</v>
      </c>
      <c r="K1871" s="102">
        <v>0</v>
      </c>
      <c r="L1871" s="102">
        <v>0</v>
      </c>
      <c r="M1871" s="102" t="str">
        <v/>
      </c>
      <c r="N1871" s="102" t="str">
        <v/>
      </c>
      <c r="O1871" s="102" t="str">
        <v/>
      </c>
      <c r="P1871" s="102">
        <v>0</v>
      </c>
      <c r="Q1871" s="102" t="str">
        <v>Confirmed</v>
      </c>
      <c r="R1871" s="102" t="str">
        <v>On Review</v>
      </c>
      <c r="S1871" s="102" t="str">
        <v>SSH</v>
      </c>
      <c r="T1871" s="102" t="str">
        <v>BRI</v>
      </c>
      <c r="U1871" s="102" t="str">
        <v>BRI</v>
      </c>
      <c r="V1871" s="102">
        <v>5</v>
      </c>
      <c r="W1871" s="102">
        <v>147</v>
      </c>
      <c r="X1871" s="102" t="str">
        <v>S25-03</v>
      </c>
      <c r="Y1871" s="102">
        <v>179</v>
      </c>
      <c r="Z1871" s="102">
        <v>175</v>
      </c>
      <c r="AA1871" s="102">
        <v>4</v>
      </c>
      <c r="AB1871" s="13" t="str">
        <v>S25</v>
      </c>
    </row>
    <row r="1872" spans="1:28" x14ac:dyDescent="0.25">
      <c r="A1872" s="103">
        <v>45751</v>
      </c>
      <c r="B1872" s="102" t="str">
        <v>Italgsa-Baobab</v>
      </c>
      <c r="C1872" s="102" t="str">
        <v>Tour Operator</v>
      </c>
      <c r="D1872" s="102" t="str">
        <v/>
      </c>
      <c r="E1872" s="102" t="str">
        <v/>
      </c>
      <c r="F1872" s="102" t="str">
        <v>RT</v>
      </c>
      <c r="G1872" s="102" t="str">
        <v>Inbound</v>
      </c>
      <c r="H1872" s="102" t="str">
        <v>UJ5125</v>
      </c>
      <c r="I1872" s="103" t="str">
        <v>SSH-BRI</v>
      </c>
      <c r="J1872" s="135">
        <v>45905</v>
      </c>
      <c r="K1872" s="102">
        <v>0</v>
      </c>
      <c r="L1872" s="102">
        <v>0</v>
      </c>
      <c r="M1872" s="102" t="str">
        <v/>
      </c>
      <c r="N1872" s="102" t="str">
        <v/>
      </c>
      <c r="O1872" s="102" t="str">
        <v/>
      </c>
      <c r="P1872" s="102">
        <v>0</v>
      </c>
      <c r="Q1872" s="102" t="str">
        <v>Confirmed</v>
      </c>
      <c r="R1872" s="102" t="str">
        <v>On Review</v>
      </c>
      <c r="S1872" s="102" t="str">
        <v>SSH</v>
      </c>
      <c r="T1872" s="102" t="str">
        <v>BRI</v>
      </c>
      <c r="U1872" s="102" t="str">
        <v>BRI</v>
      </c>
      <c r="V1872" s="102">
        <v>5</v>
      </c>
      <c r="W1872" s="102">
        <v>154</v>
      </c>
      <c r="X1872" s="102" t="str">
        <v>S25-03</v>
      </c>
      <c r="Y1872" s="102">
        <v>179</v>
      </c>
      <c r="Z1872" s="102">
        <v>165</v>
      </c>
      <c r="AA1872" s="102">
        <v>14</v>
      </c>
      <c r="AB1872" s="13" t="str">
        <v>S25</v>
      </c>
    </row>
    <row r="1873" spans="1:28" x14ac:dyDescent="0.25">
      <c r="A1873" s="103">
        <v>45751</v>
      </c>
      <c r="B1873" s="102" t="str">
        <v>SI Travel</v>
      </c>
      <c r="C1873" s="102" t="str">
        <v>Tour Operator</v>
      </c>
      <c r="D1873" s="102" t="str">
        <v/>
      </c>
      <c r="E1873" s="102" t="str">
        <v/>
      </c>
      <c r="F1873" s="102" t="str">
        <v>RT</v>
      </c>
      <c r="G1873" s="102" t="str">
        <v>Outbound</v>
      </c>
      <c r="H1873" s="102" t="str">
        <v>4S6016</v>
      </c>
      <c r="I1873" s="103" t="str">
        <v>BRI-SSH</v>
      </c>
      <c r="J1873" s="135">
        <v>45752</v>
      </c>
      <c r="K1873" s="102">
        <v>1</v>
      </c>
      <c r="L1873" s="102">
        <v>1</v>
      </c>
      <c r="M1873" s="102">
        <v>175</v>
      </c>
      <c r="N1873" s="102">
        <v>0</v>
      </c>
      <c r="O1873" s="102">
        <v>0</v>
      </c>
      <c r="P1873" s="102">
        <v>175</v>
      </c>
      <c r="Q1873" s="102" t="str">
        <v>Confirmed</v>
      </c>
      <c r="R1873" s="102" t="str">
        <v>On Review</v>
      </c>
      <c r="S1873" s="102" t="str">
        <v>BRI</v>
      </c>
      <c r="T1873" s="102" t="str">
        <v>SSH</v>
      </c>
      <c r="U1873" s="102" t="str">
        <v>BRI</v>
      </c>
      <c r="V1873" s="102">
        <v>6</v>
      </c>
      <c r="W1873" s="102">
        <v>1</v>
      </c>
      <c r="X1873" s="102" t="str">
        <v>E25-02A</v>
      </c>
      <c r="Y1873" s="102">
        <v>113</v>
      </c>
      <c r="Z1873" s="102">
        <v>109</v>
      </c>
      <c r="AA1873" s="102">
        <v>4</v>
      </c>
      <c r="AB1873" s="13" t="str">
        <v>E25</v>
      </c>
    </row>
    <row r="1874" spans="1:28" x14ac:dyDescent="0.25">
      <c r="A1874" s="103">
        <v>45751</v>
      </c>
      <c r="B1874" s="102" t="str">
        <v>SI Travel</v>
      </c>
      <c r="C1874" s="102" t="str">
        <v>Tour Operator</v>
      </c>
      <c r="D1874" s="102" t="str">
        <v/>
      </c>
      <c r="E1874" s="102" t="str">
        <v/>
      </c>
      <c r="F1874" s="102" t="str">
        <v>RT</v>
      </c>
      <c r="G1874" s="102" t="str">
        <v>Inbound</v>
      </c>
      <c r="H1874" s="102" t="str">
        <v>4S6015</v>
      </c>
      <c r="I1874" s="103" t="str">
        <v>SSH-BRI</v>
      </c>
      <c r="J1874" s="135">
        <v>45759</v>
      </c>
      <c r="K1874" s="102">
        <v>1</v>
      </c>
      <c r="L1874" s="102">
        <v>1</v>
      </c>
      <c r="M1874" s="102">
        <v>175</v>
      </c>
      <c r="N1874" s="102">
        <v>0</v>
      </c>
      <c r="O1874" s="102">
        <v>0</v>
      </c>
      <c r="P1874" s="102">
        <v>175</v>
      </c>
      <c r="Q1874" s="102" t="str">
        <v>Confirmed</v>
      </c>
      <c r="R1874" s="102" t="str">
        <v>On Review</v>
      </c>
      <c r="S1874" s="102" t="str">
        <v>SSH</v>
      </c>
      <c r="T1874" s="102" t="str">
        <v>BRI</v>
      </c>
      <c r="U1874" s="102" t="str">
        <v>BRI</v>
      </c>
      <c r="V1874" s="102">
        <v>6</v>
      </c>
      <c r="W1874" s="102">
        <v>8</v>
      </c>
      <c r="X1874" s="102" t="str">
        <v>E25-02A</v>
      </c>
      <c r="Y1874" s="102">
        <v>113</v>
      </c>
      <c r="Z1874" s="102">
        <v>90</v>
      </c>
      <c r="AA1874" s="102">
        <v>23</v>
      </c>
      <c r="AB1874" s="13" t="str">
        <v>E25</v>
      </c>
    </row>
    <row r="1875" spans="1:28" x14ac:dyDescent="0.25">
      <c r="A1875" s="103">
        <v>45751</v>
      </c>
      <c r="B1875" s="102" t="str">
        <v>Italgsa-Going</v>
      </c>
      <c r="C1875" s="102" t="str">
        <v>Tour Operator</v>
      </c>
      <c r="D1875" s="102" t="str">
        <v/>
      </c>
      <c r="E1875" s="102" t="str">
        <v/>
      </c>
      <c r="F1875" s="102" t="str">
        <v>RT</v>
      </c>
      <c r="G1875" s="102" t="str">
        <v>Outbound</v>
      </c>
      <c r="H1875" s="102" t="str">
        <v>4S6006</v>
      </c>
      <c r="I1875" s="103" t="str">
        <v>FCO-SSH</v>
      </c>
      <c r="J1875" s="135">
        <v>45856</v>
      </c>
      <c r="K1875" s="102">
        <v>0</v>
      </c>
      <c r="L1875" s="102">
        <v>0</v>
      </c>
      <c r="M1875" s="102" t="str">
        <v/>
      </c>
      <c r="N1875" s="102" t="str">
        <v/>
      </c>
      <c r="O1875" s="102" t="str">
        <v/>
      </c>
      <c r="P1875" s="102">
        <v>0</v>
      </c>
      <c r="Q1875" s="102" t="str">
        <v>Confirmed</v>
      </c>
      <c r="R1875" s="102" t="str">
        <v>On Review</v>
      </c>
      <c r="S1875" s="102" t="str">
        <v>FCO</v>
      </c>
      <c r="T1875" s="102" t="str">
        <v>SSH</v>
      </c>
      <c r="U1875" s="102" t="str">
        <v>FCO</v>
      </c>
      <c r="V1875" s="102">
        <v>5</v>
      </c>
      <c r="W1875" s="102">
        <v>105</v>
      </c>
      <c r="X1875" s="102" t="str">
        <v>S25-15</v>
      </c>
      <c r="Y1875" s="102">
        <v>186</v>
      </c>
      <c r="Z1875" s="102">
        <v>53</v>
      </c>
      <c r="AA1875" s="102">
        <v>133</v>
      </c>
      <c r="AB1875" s="13" t="str">
        <v>S25</v>
      </c>
    </row>
    <row r="1876" spans="1:28" x14ac:dyDescent="0.25">
      <c r="A1876" s="103">
        <v>45751</v>
      </c>
      <c r="B1876" s="102" t="str">
        <v>Italgsa-Going</v>
      </c>
      <c r="C1876" s="102" t="str">
        <v>Tour Operator</v>
      </c>
      <c r="D1876" s="102" t="str">
        <v/>
      </c>
      <c r="E1876" s="102" t="str">
        <v/>
      </c>
      <c r="F1876" s="102" t="str">
        <v>RT</v>
      </c>
      <c r="G1876" s="102" t="str">
        <v>Outbound</v>
      </c>
      <c r="H1876" s="102" t="str">
        <v>4S6006</v>
      </c>
      <c r="I1876" s="103" t="str">
        <v>FCO-SSH</v>
      </c>
      <c r="J1876" s="135">
        <v>45863</v>
      </c>
      <c r="K1876" s="102">
        <v>0</v>
      </c>
      <c r="L1876" s="102">
        <v>0</v>
      </c>
      <c r="M1876" s="102" t="str">
        <v/>
      </c>
      <c r="N1876" s="102" t="str">
        <v/>
      </c>
      <c r="O1876" s="102" t="str">
        <v/>
      </c>
      <c r="P1876" s="102">
        <v>0</v>
      </c>
      <c r="Q1876" s="102" t="str">
        <v>Confirmed</v>
      </c>
      <c r="R1876" s="102" t="str">
        <v>On Review</v>
      </c>
      <c r="S1876" s="102" t="str">
        <v>FCO</v>
      </c>
      <c r="T1876" s="102" t="str">
        <v>SSH</v>
      </c>
      <c r="U1876" s="102" t="str">
        <v>FCO</v>
      </c>
      <c r="V1876" s="102">
        <v>5</v>
      </c>
      <c r="W1876" s="102">
        <v>112</v>
      </c>
      <c r="X1876" s="102" t="str">
        <v>S25-15</v>
      </c>
      <c r="Y1876" s="102">
        <v>186</v>
      </c>
      <c r="Z1876" s="102">
        <v>50</v>
      </c>
      <c r="AA1876" s="102">
        <v>136</v>
      </c>
      <c r="AB1876" s="13" t="str">
        <v>S25</v>
      </c>
    </row>
    <row r="1877" spans="1:28" x14ac:dyDescent="0.25">
      <c r="A1877" s="103">
        <v>45751</v>
      </c>
      <c r="B1877" s="102" t="str">
        <v>Italgsa-Going</v>
      </c>
      <c r="C1877" s="102" t="str">
        <v>Tour Operator</v>
      </c>
      <c r="D1877" s="102" t="str">
        <v/>
      </c>
      <c r="E1877" s="102" t="str">
        <v/>
      </c>
      <c r="F1877" s="102" t="str">
        <v>RT</v>
      </c>
      <c r="G1877" s="102" t="str">
        <v>Outbound</v>
      </c>
      <c r="H1877" s="102" t="str">
        <v>4S6006</v>
      </c>
      <c r="I1877" s="103" t="str">
        <v>FCO-SSH</v>
      </c>
      <c r="J1877" s="135">
        <v>45870</v>
      </c>
      <c r="K1877" s="102">
        <v>0</v>
      </c>
      <c r="L1877" s="102">
        <v>0</v>
      </c>
      <c r="M1877" s="102" t="str">
        <v/>
      </c>
      <c r="N1877" s="102" t="str">
        <v/>
      </c>
      <c r="O1877" s="102" t="str">
        <v/>
      </c>
      <c r="P1877" s="102">
        <v>0</v>
      </c>
      <c r="Q1877" s="102" t="str">
        <v>Confirmed</v>
      </c>
      <c r="R1877" s="102" t="str">
        <v>On Review</v>
      </c>
      <c r="S1877" s="102" t="str">
        <v>FCO</v>
      </c>
      <c r="T1877" s="102" t="str">
        <v>SSH</v>
      </c>
      <c r="U1877" s="102" t="str">
        <v>FCO</v>
      </c>
      <c r="V1877" s="102">
        <v>5</v>
      </c>
      <c r="W1877" s="102">
        <v>119</v>
      </c>
      <c r="X1877" s="102" t="str">
        <v>S25-15</v>
      </c>
      <c r="Y1877" s="102">
        <v>186</v>
      </c>
      <c r="Z1877" s="102">
        <v>62</v>
      </c>
      <c r="AA1877" s="102">
        <v>124</v>
      </c>
      <c r="AB1877" s="13" t="str">
        <v>S25</v>
      </c>
    </row>
    <row r="1878" spans="1:28" x14ac:dyDescent="0.25">
      <c r="A1878" s="103">
        <v>45751</v>
      </c>
      <c r="B1878" s="102" t="str">
        <v>Italgsa-Going</v>
      </c>
      <c r="C1878" s="102" t="str">
        <v>Tour Operator</v>
      </c>
      <c r="D1878" s="102" t="str">
        <v/>
      </c>
      <c r="E1878" s="102" t="str">
        <v/>
      </c>
      <c r="F1878" s="102" t="str">
        <v>RT</v>
      </c>
      <c r="G1878" s="102" t="str">
        <v>Outbound</v>
      </c>
      <c r="H1878" s="102" t="str">
        <v>4S6006</v>
      </c>
      <c r="I1878" s="103" t="str">
        <v>FCO-SSH</v>
      </c>
      <c r="J1878" s="135">
        <v>45877</v>
      </c>
      <c r="K1878" s="102">
        <v>0</v>
      </c>
      <c r="L1878" s="102">
        <v>0</v>
      </c>
      <c r="M1878" s="102" t="str">
        <v/>
      </c>
      <c r="N1878" s="102" t="str">
        <v/>
      </c>
      <c r="O1878" s="102" t="str">
        <v/>
      </c>
      <c r="P1878" s="102">
        <v>0</v>
      </c>
      <c r="Q1878" s="102" t="str">
        <v>Confirmed</v>
      </c>
      <c r="R1878" s="102" t="str">
        <v>On Review</v>
      </c>
      <c r="S1878" s="102" t="str">
        <v>FCO</v>
      </c>
      <c r="T1878" s="102" t="str">
        <v>SSH</v>
      </c>
      <c r="U1878" s="102" t="str">
        <v>FCO</v>
      </c>
      <c r="V1878" s="102">
        <v>5</v>
      </c>
      <c r="W1878" s="102">
        <v>126</v>
      </c>
      <c r="X1878" s="102" t="str">
        <v>S25-15</v>
      </c>
      <c r="Y1878" s="102">
        <v>186</v>
      </c>
      <c r="Z1878" s="102">
        <v>90</v>
      </c>
      <c r="AA1878" s="102">
        <v>96</v>
      </c>
      <c r="AB1878" s="13" t="str">
        <v>S25</v>
      </c>
    </row>
    <row r="1879" spans="1:28" x14ac:dyDescent="0.25">
      <c r="A1879" s="103">
        <v>45751</v>
      </c>
      <c r="B1879" s="102" t="str">
        <v>Italgsa-Going</v>
      </c>
      <c r="C1879" s="102" t="str">
        <v>Tour Operator</v>
      </c>
      <c r="D1879" s="102" t="str">
        <v/>
      </c>
      <c r="E1879" s="102" t="str">
        <v/>
      </c>
      <c r="F1879" s="102" t="str">
        <v>RT</v>
      </c>
      <c r="G1879" s="102" t="str">
        <v>Outbound</v>
      </c>
      <c r="H1879" s="102" t="str">
        <v>4S6006</v>
      </c>
      <c r="I1879" s="103" t="str">
        <v>FCO-SSH</v>
      </c>
      <c r="J1879" s="135">
        <v>45884</v>
      </c>
      <c r="K1879" s="102">
        <v>0</v>
      </c>
      <c r="L1879" s="102">
        <v>0</v>
      </c>
      <c r="M1879" s="102" t="str">
        <v/>
      </c>
      <c r="N1879" s="102" t="str">
        <v/>
      </c>
      <c r="O1879" s="102" t="str">
        <v/>
      </c>
      <c r="P1879" s="102">
        <v>0</v>
      </c>
      <c r="Q1879" s="102" t="str">
        <v>Confirmed</v>
      </c>
      <c r="R1879" s="102" t="str">
        <v>On Review</v>
      </c>
      <c r="S1879" s="102" t="str">
        <v>FCO</v>
      </c>
      <c r="T1879" s="102" t="str">
        <v>SSH</v>
      </c>
      <c r="U1879" s="102" t="str">
        <v>FCO</v>
      </c>
      <c r="V1879" s="102">
        <v>5</v>
      </c>
      <c r="W1879" s="102">
        <v>133</v>
      </c>
      <c r="X1879" s="102" t="str">
        <v>S25-15</v>
      </c>
      <c r="Y1879" s="102">
        <v>186</v>
      </c>
      <c r="Z1879" s="102">
        <v>73</v>
      </c>
      <c r="AA1879" s="102">
        <v>113</v>
      </c>
      <c r="AB1879" s="13" t="str">
        <v>S25</v>
      </c>
    </row>
    <row r="1880" spans="1:28" x14ac:dyDescent="0.25">
      <c r="A1880" s="103">
        <v>45751</v>
      </c>
      <c r="B1880" s="102" t="str">
        <v>Italgsa-Going</v>
      </c>
      <c r="C1880" s="102" t="str">
        <v>Tour Operator</v>
      </c>
      <c r="D1880" s="102" t="str">
        <v/>
      </c>
      <c r="E1880" s="102" t="str">
        <v/>
      </c>
      <c r="F1880" s="102" t="str">
        <v>RT</v>
      </c>
      <c r="G1880" s="102" t="str">
        <v>Outbound</v>
      </c>
      <c r="H1880" s="102" t="str">
        <v>4S6006</v>
      </c>
      <c r="I1880" s="103" t="str">
        <v>FCO-SSH</v>
      </c>
      <c r="J1880" s="135">
        <v>45891</v>
      </c>
      <c r="K1880" s="102">
        <v>0</v>
      </c>
      <c r="L1880" s="102">
        <v>0</v>
      </c>
      <c r="M1880" s="102" t="str">
        <v/>
      </c>
      <c r="N1880" s="102" t="str">
        <v/>
      </c>
      <c r="O1880" s="102" t="str">
        <v/>
      </c>
      <c r="P1880" s="102">
        <v>0</v>
      </c>
      <c r="Q1880" s="102" t="str">
        <v>Confirmed</v>
      </c>
      <c r="R1880" s="102" t="str">
        <v>On Review</v>
      </c>
      <c r="S1880" s="102" t="str">
        <v>FCO</v>
      </c>
      <c r="T1880" s="102" t="str">
        <v>SSH</v>
      </c>
      <c r="U1880" s="102" t="str">
        <v>FCO</v>
      </c>
      <c r="V1880" s="102">
        <v>5</v>
      </c>
      <c r="W1880" s="102">
        <v>140</v>
      </c>
      <c r="X1880" s="102" t="str">
        <v>S25-15</v>
      </c>
      <c r="Y1880" s="102">
        <v>186</v>
      </c>
      <c r="Z1880" s="102">
        <v>62</v>
      </c>
      <c r="AA1880" s="102">
        <v>124</v>
      </c>
      <c r="AB1880" s="13" t="str">
        <v>S25</v>
      </c>
    </row>
    <row r="1881" spans="1:28" x14ac:dyDescent="0.25">
      <c r="A1881" s="103">
        <v>45751</v>
      </c>
      <c r="B1881" s="102" t="str">
        <v>Italgsa-Going</v>
      </c>
      <c r="C1881" s="102" t="str">
        <v>Tour Operator</v>
      </c>
      <c r="D1881" s="102" t="str">
        <v/>
      </c>
      <c r="E1881" s="102" t="str">
        <v/>
      </c>
      <c r="F1881" s="102" t="str">
        <v>RT</v>
      </c>
      <c r="G1881" s="102" t="str">
        <v>Outbound</v>
      </c>
      <c r="H1881" s="102" t="str">
        <v>4S6006</v>
      </c>
      <c r="I1881" s="103" t="str">
        <v>FCO-SSH</v>
      </c>
      <c r="J1881" s="135">
        <v>45898</v>
      </c>
      <c r="K1881" s="102">
        <v>0</v>
      </c>
      <c r="L1881" s="102">
        <v>0</v>
      </c>
      <c r="M1881" s="102" t="str">
        <v/>
      </c>
      <c r="N1881" s="102" t="str">
        <v/>
      </c>
      <c r="O1881" s="102" t="str">
        <v/>
      </c>
      <c r="P1881" s="102">
        <v>0</v>
      </c>
      <c r="Q1881" s="102" t="str">
        <v>Confirmed</v>
      </c>
      <c r="R1881" s="102" t="str">
        <v>On Review</v>
      </c>
      <c r="S1881" s="102" t="str">
        <v>FCO</v>
      </c>
      <c r="T1881" s="102" t="str">
        <v>SSH</v>
      </c>
      <c r="U1881" s="102" t="str">
        <v>FCO</v>
      </c>
      <c r="V1881" s="102">
        <v>5</v>
      </c>
      <c r="W1881" s="102">
        <v>147</v>
      </c>
      <c r="X1881" s="102" t="str">
        <v>S25-15</v>
      </c>
      <c r="Y1881" s="102">
        <v>186</v>
      </c>
      <c r="Z1881" s="102">
        <v>54</v>
      </c>
      <c r="AA1881" s="102">
        <v>132</v>
      </c>
      <c r="AB1881" s="13" t="str">
        <v>S25</v>
      </c>
    </row>
    <row r="1882" spans="1:28" x14ac:dyDescent="0.25">
      <c r="A1882" s="103">
        <v>45751</v>
      </c>
      <c r="B1882" s="102" t="str">
        <v>Italgsa-Going</v>
      </c>
      <c r="C1882" s="102" t="str">
        <v>Tour Operator</v>
      </c>
      <c r="D1882" s="102" t="str">
        <v/>
      </c>
      <c r="E1882" s="102" t="str">
        <v/>
      </c>
      <c r="F1882" s="102" t="str">
        <v>RT</v>
      </c>
      <c r="G1882" s="102" t="str">
        <v>Outbound</v>
      </c>
      <c r="H1882" s="102" t="str">
        <v>4S6006</v>
      </c>
      <c r="I1882" s="103" t="str">
        <v>FCO-SSH</v>
      </c>
      <c r="J1882" s="135">
        <v>45905</v>
      </c>
      <c r="K1882" s="102">
        <v>0</v>
      </c>
      <c r="L1882" s="102">
        <v>0</v>
      </c>
      <c r="M1882" s="102" t="str">
        <v/>
      </c>
      <c r="N1882" s="102" t="str">
        <v/>
      </c>
      <c r="O1882" s="102" t="str">
        <v/>
      </c>
      <c r="P1882" s="102">
        <v>0</v>
      </c>
      <c r="Q1882" s="102" t="str">
        <v>Confirmed</v>
      </c>
      <c r="R1882" s="102" t="str">
        <v>On Review</v>
      </c>
      <c r="S1882" s="102" t="str">
        <v>FCO</v>
      </c>
      <c r="T1882" s="102" t="str">
        <v>SSH</v>
      </c>
      <c r="U1882" s="102" t="str">
        <v>FCO</v>
      </c>
      <c r="V1882" s="102">
        <v>5</v>
      </c>
      <c r="W1882" s="102">
        <v>154</v>
      </c>
      <c r="X1882" s="102" t="str">
        <v>S25-15</v>
      </c>
      <c r="Y1882" s="102">
        <v>186</v>
      </c>
      <c r="Z1882" s="102">
        <v>50</v>
      </c>
      <c r="AA1882" s="102">
        <v>136</v>
      </c>
      <c r="AB1882" s="13" t="str">
        <v>S25</v>
      </c>
    </row>
    <row r="1883" spans="1:28" x14ac:dyDescent="0.25">
      <c r="A1883" s="103">
        <v>45751</v>
      </c>
      <c r="B1883" s="102" t="str">
        <v>Italgsa-Going</v>
      </c>
      <c r="C1883" s="102" t="str">
        <v>Tour Operator</v>
      </c>
      <c r="D1883" s="102" t="str">
        <v/>
      </c>
      <c r="E1883" s="102" t="str">
        <v/>
      </c>
      <c r="F1883" s="102" t="str">
        <v>RT</v>
      </c>
      <c r="G1883" s="102" t="str">
        <v>Inbound</v>
      </c>
      <c r="H1883" s="102" t="str">
        <v>4S6005</v>
      </c>
      <c r="I1883" s="103" t="str">
        <v>SSH-FCO</v>
      </c>
      <c r="J1883" s="135">
        <v>45863</v>
      </c>
      <c r="K1883" s="102">
        <v>0</v>
      </c>
      <c r="L1883" s="102">
        <v>0</v>
      </c>
      <c r="M1883" s="102" t="str">
        <v/>
      </c>
      <c r="N1883" s="102" t="str">
        <v/>
      </c>
      <c r="O1883" s="102" t="str">
        <v/>
      </c>
      <c r="P1883" s="102">
        <v>0</v>
      </c>
      <c r="Q1883" s="102" t="str">
        <v>Confirmed</v>
      </c>
      <c r="R1883" s="102" t="str">
        <v>On Review</v>
      </c>
      <c r="S1883" s="102" t="str">
        <v>SSH</v>
      </c>
      <c r="T1883" s="102" t="str">
        <v>FCO</v>
      </c>
      <c r="U1883" s="102" t="str">
        <v>FCO</v>
      </c>
      <c r="V1883" s="102">
        <v>5</v>
      </c>
      <c r="W1883" s="102">
        <v>112</v>
      </c>
      <c r="X1883" s="102" t="str">
        <v>S25-15</v>
      </c>
      <c r="Y1883" s="102">
        <v>186</v>
      </c>
      <c r="Z1883" s="102">
        <v>50</v>
      </c>
      <c r="AA1883" s="102">
        <v>136</v>
      </c>
      <c r="AB1883" s="13" t="str">
        <v>S25</v>
      </c>
    </row>
    <row r="1884" spans="1:28" x14ac:dyDescent="0.25">
      <c r="A1884" s="103">
        <v>45751</v>
      </c>
      <c r="B1884" s="102" t="str">
        <v>Italgsa-Going</v>
      </c>
      <c r="C1884" s="102" t="str">
        <v>Tour Operator</v>
      </c>
      <c r="D1884" s="102" t="str">
        <v/>
      </c>
      <c r="E1884" s="102" t="str">
        <v/>
      </c>
      <c r="F1884" s="102" t="str">
        <v>RT</v>
      </c>
      <c r="G1884" s="102" t="str">
        <v>Inbound</v>
      </c>
      <c r="H1884" s="102" t="str">
        <v>4S6005</v>
      </c>
      <c r="I1884" s="103" t="str">
        <v>SSH-FCO</v>
      </c>
      <c r="J1884" s="135">
        <v>45870</v>
      </c>
      <c r="K1884" s="102">
        <v>0</v>
      </c>
      <c r="L1884" s="102">
        <v>0</v>
      </c>
      <c r="M1884" s="102" t="str">
        <v/>
      </c>
      <c r="N1884" s="102" t="str">
        <v/>
      </c>
      <c r="O1884" s="102" t="str">
        <v/>
      </c>
      <c r="P1884" s="102">
        <v>0</v>
      </c>
      <c r="Q1884" s="102" t="str">
        <v>Confirmed</v>
      </c>
      <c r="R1884" s="102" t="str">
        <v>On Review</v>
      </c>
      <c r="S1884" s="102" t="str">
        <v>SSH</v>
      </c>
      <c r="T1884" s="102" t="str">
        <v>FCO</v>
      </c>
      <c r="U1884" s="102" t="str">
        <v>FCO</v>
      </c>
      <c r="V1884" s="102">
        <v>5</v>
      </c>
      <c r="W1884" s="102">
        <v>119</v>
      </c>
      <c r="X1884" s="102" t="str">
        <v>S25-15</v>
      </c>
      <c r="Y1884" s="102">
        <v>186</v>
      </c>
      <c r="Z1884" s="102">
        <v>54</v>
      </c>
      <c r="AA1884" s="102">
        <v>132</v>
      </c>
      <c r="AB1884" s="13" t="str">
        <v>S25</v>
      </c>
    </row>
    <row r="1885" spans="1:28" x14ac:dyDescent="0.25">
      <c r="A1885" s="103">
        <v>45751</v>
      </c>
      <c r="B1885" s="102" t="str">
        <v>Italgsa-Going</v>
      </c>
      <c r="C1885" s="102" t="str">
        <v>Tour Operator</v>
      </c>
      <c r="D1885" s="102" t="str">
        <v/>
      </c>
      <c r="E1885" s="102" t="str">
        <v/>
      </c>
      <c r="F1885" s="102" t="str">
        <v>RT</v>
      </c>
      <c r="G1885" s="102" t="str">
        <v>Inbound</v>
      </c>
      <c r="H1885" s="102" t="str">
        <v>4S6005</v>
      </c>
      <c r="I1885" s="103" t="str">
        <v>SSH-FCO</v>
      </c>
      <c r="J1885" s="135">
        <v>45877</v>
      </c>
      <c r="K1885" s="102">
        <v>0</v>
      </c>
      <c r="L1885" s="102">
        <v>0</v>
      </c>
      <c r="M1885" s="102" t="str">
        <v/>
      </c>
      <c r="N1885" s="102" t="str">
        <v/>
      </c>
      <c r="O1885" s="102" t="str">
        <v/>
      </c>
      <c r="P1885" s="102">
        <v>0</v>
      </c>
      <c r="Q1885" s="102" t="str">
        <v>Confirmed</v>
      </c>
      <c r="R1885" s="102" t="str">
        <v>On Review</v>
      </c>
      <c r="S1885" s="102" t="str">
        <v>SSH</v>
      </c>
      <c r="T1885" s="102" t="str">
        <v>FCO</v>
      </c>
      <c r="U1885" s="102" t="str">
        <v>FCO</v>
      </c>
      <c r="V1885" s="102">
        <v>5</v>
      </c>
      <c r="W1885" s="102">
        <v>126</v>
      </c>
      <c r="X1885" s="102" t="str">
        <v>S25-15</v>
      </c>
      <c r="Y1885" s="102">
        <v>186</v>
      </c>
      <c r="Z1885" s="102">
        <v>60</v>
      </c>
      <c r="AA1885" s="102">
        <v>126</v>
      </c>
      <c r="AB1885" s="13" t="str">
        <v>S25</v>
      </c>
    </row>
    <row r="1886" spans="1:28" x14ac:dyDescent="0.25">
      <c r="A1886" s="103">
        <v>45751</v>
      </c>
      <c r="B1886" s="102" t="str">
        <v>Italgsa-Going</v>
      </c>
      <c r="C1886" s="102" t="str">
        <v>Tour Operator</v>
      </c>
      <c r="D1886" s="102" t="str">
        <v/>
      </c>
      <c r="E1886" s="102" t="str">
        <v/>
      </c>
      <c r="F1886" s="102" t="str">
        <v>RT</v>
      </c>
      <c r="G1886" s="102" t="str">
        <v>Inbound</v>
      </c>
      <c r="H1886" s="102" t="str">
        <v>4S6005</v>
      </c>
      <c r="I1886" s="103" t="str">
        <v>SSH-FCO</v>
      </c>
      <c r="J1886" s="135">
        <v>45884</v>
      </c>
      <c r="K1886" s="102">
        <v>0</v>
      </c>
      <c r="L1886" s="102">
        <v>0</v>
      </c>
      <c r="M1886" s="102" t="str">
        <v/>
      </c>
      <c r="N1886" s="102" t="str">
        <v/>
      </c>
      <c r="O1886" s="102" t="str">
        <v/>
      </c>
      <c r="P1886" s="102">
        <v>0</v>
      </c>
      <c r="Q1886" s="102" t="str">
        <v>Confirmed</v>
      </c>
      <c r="R1886" s="102" t="str">
        <v>On Review</v>
      </c>
      <c r="S1886" s="102" t="str">
        <v>SSH</v>
      </c>
      <c r="T1886" s="102" t="str">
        <v>FCO</v>
      </c>
      <c r="U1886" s="102" t="str">
        <v>FCO</v>
      </c>
      <c r="V1886" s="102">
        <v>5</v>
      </c>
      <c r="W1886" s="102">
        <v>133</v>
      </c>
      <c r="X1886" s="102" t="str">
        <v>S25-15</v>
      </c>
      <c r="Y1886" s="102">
        <v>186</v>
      </c>
      <c r="Z1886" s="102">
        <v>64</v>
      </c>
      <c r="AA1886" s="102">
        <v>122</v>
      </c>
      <c r="AB1886" s="13" t="str">
        <v>S25</v>
      </c>
    </row>
    <row r="1887" spans="1:28" x14ac:dyDescent="0.25">
      <c r="A1887" s="103">
        <v>45751</v>
      </c>
      <c r="B1887" s="102" t="str">
        <v>Italgsa-Going</v>
      </c>
      <c r="C1887" s="102" t="str">
        <v>Tour Operator</v>
      </c>
      <c r="D1887" s="102" t="str">
        <v/>
      </c>
      <c r="E1887" s="102" t="str">
        <v/>
      </c>
      <c r="F1887" s="102" t="str">
        <v>RT</v>
      </c>
      <c r="G1887" s="102" t="str">
        <v>Inbound</v>
      </c>
      <c r="H1887" s="102" t="str">
        <v>4S6005</v>
      </c>
      <c r="I1887" s="103" t="str">
        <v>SSH-FCO</v>
      </c>
      <c r="J1887" s="135">
        <v>45891</v>
      </c>
      <c r="K1887" s="102">
        <v>0</v>
      </c>
      <c r="L1887" s="102">
        <v>0</v>
      </c>
      <c r="M1887" s="102" t="str">
        <v/>
      </c>
      <c r="N1887" s="102" t="str">
        <v/>
      </c>
      <c r="O1887" s="102" t="str">
        <v/>
      </c>
      <c r="P1887" s="102">
        <v>0</v>
      </c>
      <c r="Q1887" s="102" t="str">
        <v>Confirmed</v>
      </c>
      <c r="R1887" s="102" t="str">
        <v>On Review</v>
      </c>
      <c r="S1887" s="102" t="str">
        <v>SSH</v>
      </c>
      <c r="T1887" s="102" t="str">
        <v>FCO</v>
      </c>
      <c r="U1887" s="102" t="str">
        <v>FCO</v>
      </c>
      <c r="V1887" s="102">
        <v>5</v>
      </c>
      <c r="W1887" s="102">
        <v>140</v>
      </c>
      <c r="X1887" s="102" t="str">
        <v>S25-15</v>
      </c>
      <c r="Y1887" s="102">
        <v>186</v>
      </c>
      <c r="Z1887" s="102">
        <v>118</v>
      </c>
      <c r="AA1887" s="102">
        <v>68</v>
      </c>
      <c r="AB1887" s="13" t="str">
        <v>S25</v>
      </c>
    </row>
    <row r="1888" spans="1:28" x14ac:dyDescent="0.25">
      <c r="A1888" s="103">
        <v>45751</v>
      </c>
      <c r="B1888" s="102" t="str">
        <v>Italgsa-Going</v>
      </c>
      <c r="C1888" s="102" t="str">
        <v>Tour Operator</v>
      </c>
      <c r="D1888" s="102" t="str">
        <v/>
      </c>
      <c r="E1888" s="102" t="str">
        <v/>
      </c>
      <c r="F1888" s="102" t="str">
        <v>RT</v>
      </c>
      <c r="G1888" s="102" t="str">
        <v>Inbound</v>
      </c>
      <c r="H1888" s="102" t="str">
        <v>4S6005</v>
      </c>
      <c r="I1888" s="103" t="str">
        <v>SSH-FCO</v>
      </c>
      <c r="J1888" s="135">
        <v>45898</v>
      </c>
      <c r="K1888" s="102">
        <v>0</v>
      </c>
      <c r="L1888" s="102">
        <v>0</v>
      </c>
      <c r="M1888" s="102" t="str">
        <v/>
      </c>
      <c r="N1888" s="102" t="str">
        <v/>
      </c>
      <c r="O1888" s="102" t="str">
        <v/>
      </c>
      <c r="P1888" s="102">
        <v>0</v>
      </c>
      <c r="Q1888" s="102" t="str">
        <v>Confirmed</v>
      </c>
      <c r="R1888" s="102" t="str">
        <v>On Review</v>
      </c>
      <c r="S1888" s="102" t="str">
        <v>SSH</v>
      </c>
      <c r="T1888" s="102" t="str">
        <v>FCO</v>
      </c>
      <c r="U1888" s="102" t="str">
        <v>FCO</v>
      </c>
      <c r="V1888" s="102">
        <v>5</v>
      </c>
      <c r="W1888" s="102">
        <v>147</v>
      </c>
      <c r="X1888" s="102" t="str">
        <v>S25-15</v>
      </c>
      <c r="Y1888" s="102">
        <v>186</v>
      </c>
      <c r="Z1888" s="102">
        <v>86</v>
      </c>
      <c r="AA1888" s="102">
        <v>100</v>
      </c>
      <c r="AB1888" s="13" t="str">
        <v>S25</v>
      </c>
    </row>
    <row r="1889" spans="1:28" x14ac:dyDescent="0.25">
      <c r="A1889" s="103">
        <v>45751</v>
      </c>
      <c r="B1889" s="102" t="str">
        <v>Italgsa-Going</v>
      </c>
      <c r="C1889" s="102" t="str">
        <v>Tour Operator</v>
      </c>
      <c r="D1889" s="102" t="str">
        <v/>
      </c>
      <c r="E1889" s="102" t="str">
        <v/>
      </c>
      <c r="F1889" s="102" t="str">
        <v>RT</v>
      </c>
      <c r="G1889" s="102" t="str">
        <v>Inbound</v>
      </c>
      <c r="H1889" s="102" t="str">
        <v>4S6005</v>
      </c>
      <c r="I1889" s="103" t="str">
        <v>SSH-FCO</v>
      </c>
      <c r="J1889" s="135">
        <v>45905</v>
      </c>
      <c r="K1889" s="102">
        <v>0</v>
      </c>
      <c r="L1889" s="102">
        <v>0</v>
      </c>
      <c r="M1889" s="102" t="str">
        <v/>
      </c>
      <c r="N1889" s="102" t="str">
        <v/>
      </c>
      <c r="O1889" s="102" t="str">
        <v/>
      </c>
      <c r="P1889" s="102">
        <v>0</v>
      </c>
      <c r="Q1889" s="102" t="str">
        <v>Confirmed</v>
      </c>
      <c r="R1889" s="102" t="str">
        <v>On Review</v>
      </c>
      <c r="S1889" s="102" t="str">
        <v>SSH</v>
      </c>
      <c r="T1889" s="102" t="str">
        <v>FCO</v>
      </c>
      <c r="U1889" s="102" t="str">
        <v>FCO</v>
      </c>
      <c r="V1889" s="102">
        <v>5</v>
      </c>
      <c r="W1889" s="102">
        <v>154</v>
      </c>
      <c r="X1889" s="102" t="str">
        <v>S25-15</v>
      </c>
      <c r="Y1889" s="102">
        <v>186</v>
      </c>
      <c r="Z1889" s="102">
        <v>56</v>
      </c>
      <c r="AA1889" s="102">
        <v>130</v>
      </c>
      <c r="AB1889" s="13" t="str">
        <v>S25</v>
      </c>
    </row>
    <row r="1890" spans="1:28" x14ac:dyDescent="0.25">
      <c r="A1890" s="103">
        <v>45751</v>
      </c>
      <c r="B1890" s="102" t="str">
        <v>Italgsa-Going</v>
      </c>
      <c r="C1890" s="102" t="str">
        <v>Tour Operator</v>
      </c>
      <c r="D1890" s="102" t="str">
        <v/>
      </c>
      <c r="E1890" s="102" t="str">
        <v/>
      </c>
      <c r="F1890" s="102" t="str">
        <v>RT</v>
      </c>
      <c r="G1890" s="102" t="str">
        <v>Inbound</v>
      </c>
      <c r="H1890" s="102" t="str">
        <v>4S6005</v>
      </c>
      <c r="I1890" s="103" t="str">
        <v>SSH-FCO</v>
      </c>
      <c r="J1890" s="135">
        <v>45912</v>
      </c>
      <c r="K1890" s="102">
        <v>0</v>
      </c>
      <c r="L1890" s="102">
        <v>0</v>
      </c>
      <c r="M1890" s="102" t="str">
        <v/>
      </c>
      <c r="N1890" s="102" t="str">
        <v/>
      </c>
      <c r="O1890" s="102" t="str">
        <v/>
      </c>
      <c r="P1890" s="102">
        <v>0</v>
      </c>
      <c r="Q1890" s="102" t="str">
        <v>Confirmed</v>
      </c>
      <c r="R1890" s="102" t="str">
        <v>On Review</v>
      </c>
      <c r="S1890" s="102" t="str">
        <v>SSH</v>
      </c>
      <c r="T1890" s="102" t="str">
        <v>FCO</v>
      </c>
      <c r="U1890" s="102" t="str">
        <v>FCO</v>
      </c>
      <c r="V1890" s="102">
        <v>5</v>
      </c>
      <c r="W1890" s="102">
        <v>161</v>
      </c>
      <c r="X1890" s="102" t="str">
        <v>S25-15</v>
      </c>
      <c r="Y1890" s="102">
        <v>186</v>
      </c>
      <c r="Z1890" s="102">
        <v>52</v>
      </c>
      <c r="AA1890" s="102">
        <v>134</v>
      </c>
      <c r="AB1890" s="13" t="str">
        <v>S25</v>
      </c>
    </row>
    <row r="1891" spans="1:28" x14ac:dyDescent="0.25">
      <c r="A1891" s="103">
        <v>45751</v>
      </c>
      <c r="B1891" s="102" t="str">
        <v>Italgsa-Going</v>
      </c>
      <c r="C1891" s="102" t="str">
        <v>Tour Operator</v>
      </c>
      <c r="D1891" s="102" t="str">
        <v/>
      </c>
      <c r="E1891" s="102" t="str">
        <v/>
      </c>
      <c r="F1891" s="102" t="str">
        <v>RT</v>
      </c>
      <c r="G1891" s="102" t="str">
        <v>Outbound</v>
      </c>
      <c r="H1891" s="102" t="str">
        <v>SE2894</v>
      </c>
      <c r="I1891" s="103" t="str">
        <v>PSA-SSH</v>
      </c>
      <c r="J1891" s="135">
        <v>45874</v>
      </c>
      <c r="K1891" s="102">
        <v>0</v>
      </c>
      <c r="L1891" s="102">
        <v>0</v>
      </c>
      <c r="M1891" s="102" t="str">
        <v/>
      </c>
      <c r="N1891" s="102" t="str">
        <v/>
      </c>
      <c r="O1891" s="102" t="str">
        <v/>
      </c>
      <c r="P1891" s="102">
        <v>0</v>
      </c>
      <c r="Q1891" s="102" t="str">
        <v>Confirmed</v>
      </c>
      <c r="R1891" s="102" t="str">
        <v>On Review</v>
      </c>
      <c r="S1891" s="102" t="str">
        <v>PSA</v>
      </c>
      <c r="T1891" s="102" t="str">
        <v>SSH</v>
      </c>
      <c r="U1891" s="102" t="str">
        <v>PSA</v>
      </c>
      <c r="V1891" s="102">
        <v>2</v>
      </c>
      <c r="W1891" s="102">
        <v>123</v>
      </c>
      <c r="X1891" s="102" t="str">
        <v>S25-18</v>
      </c>
      <c r="Y1891" s="102">
        <v>175</v>
      </c>
      <c r="Z1891" s="102">
        <v>110</v>
      </c>
      <c r="AA1891" s="102">
        <v>65</v>
      </c>
      <c r="AB1891" s="13" t="str">
        <v>S25</v>
      </c>
    </row>
    <row r="1892" spans="1:28" x14ac:dyDescent="0.25">
      <c r="A1892" s="103">
        <v>45751</v>
      </c>
      <c r="B1892" s="102" t="str">
        <v>Italgsa-Going</v>
      </c>
      <c r="C1892" s="102" t="str">
        <v>Tour Operator</v>
      </c>
      <c r="D1892" s="102" t="str">
        <v/>
      </c>
      <c r="E1892" s="102" t="str">
        <v/>
      </c>
      <c r="F1892" s="102" t="str">
        <v>RT</v>
      </c>
      <c r="G1892" s="102" t="str">
        <v>Outbound</v>
      </c>
      <c r="H1892" s="102" t="str">
        <v>SE2894</v>
      </c>
      <c r="I1892" s="103" t="str">
        <v>PSA-SSH</v>
      </c>
      <c r="J1892" s="135">
        <v>45881</v>
      </c>
      <c r="K1892" s="102">
        <v>0</v>
      </c>
      <c r="L1892" s="102">
        <v>0</v>
      </c>
      <c r="M1892" s="102" t="str">
        <v/>
      </c>
      <c r="N1892" s="102" t="str">
        <v/>
      </c>
      <c r="O1892" s="102" t="str">
        <v/>
      </c>
      <c r="P1892" s="102">
        <v>0</v>
      </c>
      <c r="Q1892" s="102" t="str">
        <v>Confirmed</v>
      </c>
      <c r="R1892" s="102" t="str">
        <v>On Review</v>
      </c>
      <c r="S1892" s="102" t="str">
        <v>PSA</v>
      </c>
      <c r="T1892" s="102" t="str">
        <v>SSH</v>
      </c>
      <c r="U1892" s="102" t="str">
        <v>PSA</v>
      </c>
      <c r="V1892" s="102">
        <v>2</v>
      </c>
      <c r="W1892" s="102">
        <v>130</v>
      </c>
      <c r="X1892" s="102" t="str">
        <v>S25-18</v>
      </c>
      <c r="Y1892" s="102">
        <v>175</v>
      </c>
      <c r="Z1892" s="102">
        <v>110</v>
      </c>
      <c r="AA1892" s="102">
        <v>65</v>
      </c>
      <c r="AB1892" s="13" t="str">
        <v>S25</v>
      </c>
    </row>
    <row r="1893" spans="1:28" x14ac:dyDescent="0.25">
      <c r="A1893" s="103">
        <v>45751</v>
      </c>
      <c r="B1893" s="102" t="str">
        <v>Italgsa-Going</v>
      </c>
      <c r="C1893" s="102" t="str">
        <v>Tour Operator</v>
      </c>
      <c r="D1893" s="102" t="str">
        <v/>
      </c>
      <c r="E1893" s="102" t="str">
        <v/>
      </c>
      <c r="F1893" s="102" t="str">
        <v>RT</v>
      </c>
      <c r="G1893" s="102" t="str">
        <v>Outbound</v>
      </c>
      <c r="H1893" s="102" t="str">
        <v>SE2894</v>
      </c>
      <c r="I1893" s="103" t="str">
        <v>PSA-SSH</v>
      </c>
      <c r="J1893" s="135">
        <v>45888</v>
      </c>
      <c r="K1893" s="102">
        <v>0</v>
      </c>
      <c r="L1893" s="102">
        <v>0</v>
      </c>
      <c r="M1893" s="102" t="str">
        <v/>
      </c>
      <c r="N1893" s="102" t="str">
        <v/>
      </c>
      <c r="O1893" s="102" t="str">
        <v/>
      </c>
      <c r="P1893" s="102">
        <v>0</v>
      </c>
      <c r="Q1893" s="102" t="str">
        <v>Confirmed</v>
      </c>
      <c r="R1893" s="102" t="str">
        <v>On Review</v>
      </c>
      <c r="S1893" s="102" t="str">
        <v>PSA</v>
      </c>
      <c r="T1893" s="102" t="str">
        <v>SSH</v>
      </c>
      <c r="U1893" s="102" t="str">
        <v>PSA</v>
      </c>
      <c r="V1893" s="102">
        <v>2</v>
      </c>
      <c r="W1893" s="102">
        <v>137</v>
      </c>
      <c r="X1893" s="102" t="str">
        <v>S25-18</v>
      </c>
      <c r="Y1893" s="102">
        <v>175</v>
      </c>
      <c r="Z1893" s="102">
        <v>110</v>
      </c>
      <c r="AA1893" s="102">
        <v>65</v>
      </c>
      <c r="AB1893" s="13" t="str">
        <v>S25</v>
      </c>
    </row>
    <row r="1894" spans="1:28" x14ac:dyDescent="0.25">
      <c r="A1894" s="103">
        <v>45751</v>
      </c>
      <c r="B1894" s="102" t="str">
        <v>Italgsa-Going</v>
      </c>
      <c r="C1894" s="102" t="str">
        <v>Tour Operator</v>
      </c>
      <c r="D1894" s="102" t="str">
        <v/>
      </c>
      <c r="E1894" s="102" t="str">
        <v/>
      </c>
      <c r="F1894" s="102" t="str">
        <v>RT</v>
      </c>
      <c r="G1894" s="102" t="str">
        <v>Outbound</v>
      </c>
      <c r="H1894" s="102" t="str">
        <v>SE2894</v>
      </c>
      <c r="I1894" s="103" t="str">
        <v>PSA-SSH</v>
      </c>
      <c r="J1894" s="135">
        <v>45895</v>
      </c>
      <c r="K1894" s="102">
        <v>0</v>
      </c>
      <c r="L1894" s="102">
        <v>0</v>
      </c>
      <c r="M1894" s="102" t="str">
        <v/>
      </c>
      <c r="N1894" s="102" t="str">
        <v/>
      </c>
      <c r="O1894" s="102" t="str">
        <v/>
      </c>
      <c r="P1894" s="102">
        <v>0</v>
      </c>
      <c r="Q1894" s="102" t="str">
        <v>Confirmed</v>
      </c>
      <c r="R1894" s="102" t="str">
        <v>On Review</v>
      </c>
      <c r="S1894" s="102" t="str">
        <v>PSA</v>
      </c>
      <c r="T1894" s="102" t="str">
        <v>SSH</v>
      </c>
      <c r="U1894" s="102" t="str">
        <v>PSA</v>
      </c>
      <c r="V1894" s="102">
        <v>2</v>
      </c>
      <c r="W1894" s="102">
        <v>144</v>
      </c>
      <c r="X1894" s="102" t="str">
        <v>S25-18</v>
      </c>
      <c r="Y1894" s="102">
        <v>175</v>
      </c>
      <c r="Z1894" s="102">
        <v>110</v>
      </c>
      <c r="AA1894" s="102">
        <v>65</v>
      </c>
      <c r="AB1894" s="13" t="str">
        <v>S25</v>
      </c>
    </row>
    <row r="1895" spans="1:28" x14ac:dyDescent="0.25">
      <c r="A1895" s="103">
        <v>45751</v>
      </c>
      <c r="B1895" s="102" t="str">
        <v>Italgsa-Going</v>
      </c>
      <c r="C1895" s="102" t="str">
        <v>Tour Operator</v>
      </c>
      <c r="D1895" s="102" t="str">
        <v/>
      </c>
      <c r="E1895" s="102" t="str">
        <v/>
      </c>
      <c r="F1895" s="102" t="str">
        <v>RT</v>
      </c>
      <c r="G1895" s="102" t="str">
        <v>Inbound</v>
      </c>
      <c r="H1895" s="102" t="str">
        <v>SE2893</v>
      </c>
      <c r="I1895" s="103" t="str">
        <v>SSH-PSA</v>
      </c>
      <c r="J1895" s="135">
        <v>45881</v>
      </c>
      <c r="K1895" s="102">
        <v>0</v>
      </c>
      <c r="L1895" s="102">
        <v>0</v>
      </c>
      <c r="M1895" s="102" t="str">
        <v/>
      </c>
      <c r="N1895" s="102" t="str">
        <v/>
      </c>
      <c r="O1895" s="102" t="str">
        <v/>
      </c>
      <c r="P1895" s="102">
        <v>0</v>
      </c>
      <c r="Q1895" s="102" t="str">
        <v>Confirmed</v>
      </c>
      <c r="R1895" s="102" t="str">
        <v>On Review</v>
      </c>
      <c r="S1895" s="102" t="str">
        <v>SSH</v>
      </c>
      <c r="T1895" s="102" t="str">
        <v>PSA</v>
      </c>
      <c r="U1895" s="102" t="str">
        <v>PSA</v>
      </c>
      <c r="V1895" s="102">
        <v>2</v>
      </c>
      <c r="W1895" s="102">
        <v>130</v>
      </c>
      <c r="X1895" s="102" t="str">
        <v>S25-18</v>
      </c>
      <c r="Y1895" s="102">
        <v>175</v>
      </c>
      <c r="Z1895" s="102">
        <v>110</v>
      </c>
      <c r="AA1895" s="102">
        <v>65</v>
      </c>
      <c r="AB1895" s="13" t="str">
        <v>S25</v>
      </c>
    </row>
    <row r="1896" spans="1:28" x14ac:dyDescent="0.25">
      <c r="A1896" s="103">
        <v>45751</v>
      </c>
      <c r="B1896" s="102" t="str">
        <v>Italgsa-Going</v>
      </c>
      <c r="C1896" s="102" t="str">
        <v>Tour Operator</v>
      </c>
      <c r="D1896" s="102" t="str">
        <v/>
      </c>
      <c r="E1896" s="102" t="str">
        <v/>
      </c>
      <c r="F1896" s="102" t="str">
        <v>RT</v>
      </c>
      <c r="G1896" s="102" t="str">
        <v>Inbound</v>
      </c>
      <c r="H1896" s="102" t="str">
        <v>SE2893</v>
      </c>
      <c r="I1896" s="103" t="str">
        <v>SSH-PSA</v>
      </c>
      <c r="J1896" s="135">
        <v>45888</v>
      </c>
      <c r="K1896" s="102">
        <v>0</v>
      </c>
      <c r="L1896" s="102">
        <v>0</v>
      </c>
      <c r="M1896" s="102" t="str">
        <v/>
      </c>
      <c r="N1896" s="102" t="str">
        <v/>
      </c>
      <c r="O1896" s="102" t="str">
        <v/>
      </c>
      <c r="P1896" s="102">
        <v>0</v>
      </c>
      <c r="Q1896" s="102" t="str">
        <v>Confirmed</v>
      </c>
      <c r="R1896" s="102" t="str">
        <v>On Review</v>
      </c>
      <c r="S1896" s="102" t="str">
        <v>SSH</v>
      </c>
      <c r="T1896" s="102" t="str">
        <v>PSA</v>
      </c>
      <c r="U1896" s="102" t="str">
        <v>PSA</v>
      </c>
      <c r="V1896" s="102">
        <v>2</v>
      </c>
      <c r="W1896" s="102">
        <v>137</v>
      </c>
      <c r="X1896" s="102" t="str">
        <v>S25-18</v>
      </c>
      <c r="Y1896" s="102">
        <v>175</v>
      </c>
      <c r="Z1896" s="102">
        <v>110</v>
      </c>
      <c r="AA1896" s="102">
        <v>65</v>
      </c>
      <c r="AB1896" s="13" t="str">
        <v>S25</v>
      </c>
    </row>
    <row r="1897" spans="1:28" x14ac:dyDescent="0.25">
      <c r="A1897" s="103">
        <v>45751</v>
      </c>
      <c r="B1897" s="102" t="str">
        <v>Italgsa-Going</v>
      </c>
      <c r="C1897" s="102" t="str">
        <v>Tour Operator</v>
      </c>
      <c r="D1897" s="102" t="str">
        <v/>
      </c>
      <c r="E1897" s="102" t="str">
        <v/>
      </c>
      <c r="F1897" s="102" t="str">
        <v>RT</v>
      </c>
      <c r="G1897" s="102" t="str">
        <v>Inbound</v>
      </c>
      <c r="H1897" s="102" t="str">
        <v>SE2893</v>
      </c>
      <c r="I1897" s="103" t="str">
        <v>SSH-PSA</v>
      </c>
      <c r="J1897" s="135">
        <v>45895</v>
      </c>
      <c r="K1897" s="102">
        <v>0</v>
      </c>
      <c r="L1897" s="102">
        <v>0</v>
      </c>
      <c r="M1897" s="102" t="str">
        <v/>
      </c>
      <c r="N1897" s="102" t="str">
        <v/>
      </c>
      <c r="O1897" s="102" t="str">
        <v/>
      </c>
      <c r="P1897" s="102">
        <v>0</v>
      </c>
      <c r="Q1897" s="102" t="str">
        <v>Confirmed</v>
      </c>
      <c r="R1897" s="102" t="str">
        <v>On Review</v>
      </c>
      <c r="S1897" s="102" t="str">
        <v>SSH</v>
      </c>
      <c r="T1897" s="102" t="str">
        <v>PSA</v>
      </c>
      <c r="U1897" s="102" t="str">
        <v>PSA</v>
      </c>
      <c r="V1897" s="102">
        <v>2</v>
      </c>
      <c r="W1897" s="102">
        <v>144</v>
      </c>
      <c r="X1897" s="102" t="str">
        <v>S25-18</v>
      </c>
      <c r="Y1897" s="102">
        <v>175</v>
      </c>
      <c r="Z1897" s="102">
        <v>110</v>
      </c>
      <c r="AA1897" s="102">
        <v>65</v>
      </c>
      <c r="AB1897" s="13" t="str">
        <v>S25</v>
      </c>
    </row>
    <row r="1898" spans="1:28" x14ac:dyDescent="0.25">
      <c r="A1898" s="103">
        <v>45751</v>
      </c>
      <c r="B1898" s="102" t="str">
        <v>Italgsa-Going</v>
      </c>
      <c r="C1898" s="102" t="str">
        <v>Tour Operator</v>
      </c>
      <c r="D1898" s="102" t="str">
        <v/>
      </c>
      <c r="E1898" s="102" t="str">
        <v/>
      </c>
      <c r="F1898" s="102" t="str">
        <v>RT</v>
      </c>
      <c r="G1898" s="102" t="str">
        <v>Inbound</v>
      </c>
      <c r="H1898" s="102" t="str">
        <v>SE2893</v>
      </c>
      <c r="I1898" s="103" t="str">
        <v>SSH-PSA</v>
      </c>
      <c r="J1898" s="135">
        <v>45902</v>
      </c>
      <c r="K1898" s="102">
        <v>0</v>
      </c>
      <c r="L1898" s="102">
        <v>0</v>
      </c>
      <c r="M1898" s="102" t="str">
        <v/>
      </c>
      <c r="N1898" s="102" t="str">
        <v/>
      </c>
      <c r="O1898" s="102" t="str">
        <v/>
      </c>
      <c r="P1898" s="102">
        <v>0</v>
      </c>
      <c r="Q1898" s="102" t="str">
        <v>Confirmed</v>
      </c>
      <c r="R1898" s="102" t="str">
        <v>On Review</v>
      </c>
      <c r="S1898" s="102" t="str">
        <v>SSH</v>
      </c>
      <c r="T1898" s="102" t="str">
        <v>PSA</v>
      </c>
      <c r="U1898" s="102" t="str">
        <v>PSA</v>
      </c>
      <c r="V1898" s="102">
        <v>2</v>
      </c>
      <c r="W1898" s="102">
        <v>151</v>
      </c>
      <c r="X1898" s="102" t="str">
        <v>S25-18</v>
      </c>
      <c r="Y1898" s="102">
        <v>175</v>
      </c>
      <c r="Z1898" s="102">
        <v>110</v>
      </c>
      <c r="AA1898" s="102">
        <v>65</v>
      </c>
      <c r="AB1898" s="13" t="str">
        <v>S25</v>
      </c>
    </row>
    <row r="1899" spans="1:28" x14ac:dyDescent="0.25">
      <c r="A1899" s="103">
        <v>45751</v>
      </c>
      <c r="B1899" s="102" t="str">
        <v>Italgsa-Going</v>
      </c>
      <c r="C1899" s="102" t="str">
        <v>Tour Operator</v>
      </c>
      <c r="D1899" s="102" t="str">
        <v/>
      </c>
      <c r="E1899" s="102" t="str">
        <v/>
      </c>
      <c r="F1899" s="102" t="str">
        <v>RT</v>
      </c>
      <c r="G1899" s="102" t="str">
        <v>Outbound</v>
      </c>
      <c r="H1899" s="102" t="str">
        <v>UJ6002</v>
      </c>
      <c r="I1899" s="103" t="str">
        <v>VRN-SSH</v>
      </c>
      <c r="J1899" s="135">
        <v>45864</v>
      </c>
      <c r="K1899" s="102">
        <v>0</v>
      </c>
      <c r="L1899" s="102">
        <v>0</v>
      </c>
      <c r="M1899" s="102" t="str">
        <v/>
      </c>
      <c r="N1899" s="102" t="str">
        <v/>
      </c>
      <c r="O1899" s="102" t="str">
        <v/>
      </c>
      <c r="P1899" s="102">
        <v>0</v>
      </c>
      <c r="Q1899" s="102" t="str">
        <v>Confirmed</v>
      </c>
      <c r="R1899" s="102" t="str">
        <v>On Review</v>
      </c>
      <c r="S1899" s="102" t="str">
        <v>VRN</v>
      </c>
      <c r="T1899" s="102" t="str">
        <v>SSH</v>
      </c>
      <c r="U1899" s="102" t="str">
        <v>VRN</v>
      </c>
      <c r="V1899" s="102">
        <v>6</v>
      </c>
      <c r="W1899" s="102">
        <v>113</v>
      </c>
      <c r="X1899" s="102" t="str">
        <v>S25-04</v>
      </c>
      <c r="Y1899" s="102">
        <v>218</v>
      </c>
      <c r="Z1899" s="102">
        <v>225</v>
      </c>
      <c r="AA1899" s="102">
        <v>-7</v>
      </c>
      <c r="AB1899" s="13" t="str">
        <v>S25</v>
      </c>
    </row>
    <row r="1900" spans="1:28" x14ac:dyDescent="0.25">
      <c r="A1900" s="103">
        <v>45751</v>
      </c>
      <c r="B1900" s="102" t="str">
        <v>Italgsa-Going</v>
      </c>
      <c r="C1900" s="102" t="str">
        <v>Tour Operator</v>
      </c>
      <c r="D1900" s="102" t="str">
        <v/>
      </c>
      <c r="E1900" s="102" t="str">
        <v/>
      </c>
      <c r="F1900" s="102" t="str">
        <v>RT</v>
      </c>
      <c r="G1900" s="102" t="str">
        <v>Outbound</v>
      </c>
      <c r="H1900" s="102" t="str">
        <v>UJ6002</v>
      </c>
      <c r="I1900" s="103" t="str">
        <v>VRN-SSH</v>
      </c>
      <c r="J1900" s="135">
        <v>45871</v>
      </c>
      <c r="K1900" s="102">
        <v>0</v>
      </c>
      <c r="L1900" s="102">
        <v>0</v>
      </c>
      <c r="M1900" s="102" t="str">
        <v/>
      </c>
      <c r="N1900" s="102" t="str">
        <v/>
      </c>
      <c r="O1900" s="102" t="str">
        <v/>
      </c>
      <c r="P1900" s="102">
        <v>0</v>
      </c>
      <c r="Q1900" s="102" t="str">
        <v>Confirmed</v>
      </c>
      <c r="R1900" s="102" t="str">
        <v>On Review</v>
      </c>
      <c r="S1900" s="102" t="str">
        <v>VRN</v>
      </c>
      <c r="T1900" s="102" t="str">
        <v>SSH</v>
      </c>
      <c r="U1900" s="102" t="str">
        <v>VRN</v>
      </c>
      <c r="V1900" s="102">
        <v>6</v>
      </c>
      <c r="W1900" s="102">
        <v>120</v>
      </c>
      <c r="X1900" s="102" t="str">
        <v>S25-04</v>
      </c>
      <c r="Y1900" s="102">
        <v>218</v>
      </c>
      <c r="Z1900" s="102">
        <v>220</v>
      </c>
      <c r="AA1900" s="102">
        <v>-2</v>
      </c>
      <c r="AB1900" s="13" t="str">
        <v>S25</v>
      </c>
    </row>
    <row r="1901" spans="1:28" x14ac:dyDescent="0.25">
      <c r="A1901" s="103">
        <v>45751</v>
      </c>
      <c r="B1901" s="102" t="str">
        <v>Italgsa-Going</v>
      </c>
      <c r="C1901" s="102" t="str">
        <v>Tour Operator</v>
      </c>
      <c r="D1901" s="102" t="str">
        <v/>
      </c>
      <c r="E1901" s="102" t="str">
        <v/>
      </c>
      <c r="F1901" s="102" t="str">
        <v>RT</v>
      </c>
      <c r="G1901" s="102" t="str">
        <v>Outbound</v>
      </c>
      <c r="H1901" s="102" t="str">
        <v>UJ6002</v>
      </c>
      <c r="I1901" s="103" t="str">
        <v>VRN-SSH</v>
      </c>
      <c r="J1901" s="135">
        <v>45878</v>
      </c>
      <c r="K1901" s="102">
        <v>0</v>
      </c>
      <c r="L1901" s="102">
        <v>0</v>
      </c>
      <c r="M1901" s="102" t="str">
        <v/>
      </c>
      <c r="N1901" s="102" t="str">
        <v/>
      </c>
      <c r="O1901" s="102" t="str">
        <v/>
      </c>
      <c r="P1901" s="102">
        <v>0</v>
      </c>
      <c r="Q1901" s="102" t="str">
        <v>Confirmed</v>
      </c>
      <c r="R1901" s="102" t="str">
        <v>On Review</v>
      </c>
      <c r="S1901" s="102" t="str">
        <v>VRN</v>
      </c>
      <c r="T1901" s="102" t="str">
        <v>SSH</v>
      </c>
      <c r="U1901" s="102" t="str">
        <v>VRN</v>
      </c>
      <c r="V1901" s="102">
        <v>6</v>
      </c>
      <c r="W1901" s="102">
        <v>127</v>
      </c>
      <c r="X1901" s="102" t="str">
        <v>S25-04</v>
      </c>
      <c r="Y1901" s="102">
        <v>218</v>
      </c>
      <c r="Z1901" s="102">
        <v>230</v>
      </c>
      <c r="AA1901" s="102">
        <v>-12</v>
      </c>
      <c r="AB1901" s="13" t="str">
        <v>S25</v>
      </c>
    </row>
    <row r="1902" spans="1:28" x14ac:dyDescent="0.25">
      <c r="A1902" s="103">
        <v>45751</v>
      </c>
      <c r="B1902" s="102" t="str">
        <v>Italgsa-Going</v>
      </c>
      <c r="C1902" s="102" t="str">
        <v>Tour Operator</v>
      </c>
      <c r="D1902" s="102" t="str">
        <v/>
      </c>
      <c r="E1902" s="102" t="str">
        <v/>
      </c>
      <c r="F1902" s="102" t="str">
        <v>RT</v>
      </c>
      <c r="G1902" s="102" t="str">
        <v>Outbound</v>
      </c>
      <c r="H1902" s="102" t="str">
        <v>UJ6002</v>
      </c>
      <c r="I1902" s="103" t="str">
        <v>VRN-SSH</v>
      </c>
      <c r="J1902" s="135">
        <v>45885</v>
      </c>
      <c r="K1902" s="102">
        <v>0</v>
      </c>
      <c r="L1902" s="102">
        <v>0</v>
      </c>
      <c r="M1902" s="102" t="str">
        <v/>
      </c>
      <c r="N1902" s="102" t="str">
        <v/>
      </c>
      <c r="O1902" s="102" t="str">
        <v/>
      </c>
      <c r="P1902" s="102">
        <v>0</v>
      </c>
      <c r="Q1902" s="102" t="str">
        <v>Confirmed</v>
      </c>
      <c r="R1902" s="102" t="str">
        <v>On Review</v>
      </c>
      <c r="S1902" s="102" t="str">
        <v>VRN</v>
      </c>
      <c r="T1902" s="102" t="str">
        <v>SSH</v>
      </c>
      <c r="U1902" s="102" t="str">
        <v>VRN</v>
      </c>
      <c r="V1902" s="102">
        <v>6</v>
      </c>
      <c r="W1902" s="102">
        <v>134</v>
      </c>
      <c r="X1902" s="102" t="str">
        <v>S25-04</v>
      </c>
      <c r="Y1902" s="102">
        <v>218</v>
      </c>
      <c r="Z1902" s="102">
        <v>220</v>
      </c>
      <c r="AA1902" s="102">
        <v>-2</v>
      </c>
      <c r="AB1902" s="13" t="str">
        <v>S25</v>
      </c>
    </row>
    <row r="1903" spans="1:28" x14ac:dyDescent="0.25">
      <c r="A1903" s="103">
        <v>45751</v>
      </c>
      <c r="B1903" s="102" t="str">
        <v>Italgsa-Going</v>
      </c>
      <c r="C1903" s="102" t="str">
        <v>Tour Operator</v>
      </c>
      <c r="D1903" s="102" t="str">
        <v/>
      </c>
      <c r="E1903" s="102" t="str">
        <v/>
      </c>
      <c r="F1903" s="102" t="str">
        <v>RT</v>
      </c>
      <c r="G1903" s="102" t="str">
        <v>Outbound</v>
      </c>
      <c r="H1903" s="102" t="str">
        <v>UJ6002</v>
      </c>
      <c r="I1903" s="103" t="str">
        <v>VRN-SSH</v>
      </c>
      <c r="J1903" s="135">
        <v>45892</v>
      </c>
      <c r="K1903" s="102">
        <v>0</v>
      </c>
      <c r="L1903" s="102">
        <v>0</v>
      </c>
      <c r="M1903" s="102" t="str">
        <v/>
      </c>
      <c r="N1903" s="102" t="str">
        <v/>
      </c>
      <c r="O1903" s="102" t="str">
        <v/>
      </c>
      <c r="P1903" s="102">
        <v>0</v>
      </c>
      <c r="Q1903" s="102" t="str">
        <v>Confirmed</v>
      </c>
      <c r="R1903" s="102" t="str">
        <v>On Review</v>
      </c>
      <c r="S1903" s="102" t="str">
        <v>VRN</v>
      </c>
      <c r="T1903" s="102" t="str">
        <v>SSH</v>
      </c>
      <c r="U1903" s="102" t="str">
        <v>VRN</v>
      </c>
      <c r="V1903" s="102">
        <v>6</v>
      </c>
      <c r="W1903" s="102">
        <v>141</v>
      </c>
      <c r="X1903" s="102" t="str">
        <v>S25-04</v>
      </c>
      <c r="Y1903" s="102">
        <v>218</v>
      </c>
      <c r="Z1903" s="102">
        <v>222</v>
      </c>
      <c r="AA1903" s="102">
        <v>-4</v>
      </c>
      <c r="AB1903" s="13" t="str">
        <v>S25</v>
      </c>
    </row>
    <row r="1904" spans="1:28" x14ac:dyDescent="0.25">
      <c r="A1904" s="103">
        <v>45751</v>
      </c>
      <c r="B1904" s="102" t="str">
        <v>Italgsa-Going</v>
      </c>
      <c r="C1904" s="102" t="str">
        <v>Tour Operator</v>
      </c>
      <c r="D1904" s="102" t="str">
        <v/>
      </c>
      <c r="E1904" s="102" t="str">
        <v/>
      </c>
      <c r="F1904" s="102" t="str">
        <v>RT</v>
      </c>
      <c r="G1904" s="102" t="str">
        <v>Outbound</v>
      </c>
      <c r="H1904" s="102" t="str">
        <v>UJ6002</v>
      </c>
      <c r="I1904" s="103" t="str">
        <v>VRN-SSH</v>
      </c>
      <c r="J1904" s="135">
        <v>45899</v>
      </c>
      <c r="K1904" s="102">
        <v>0</v>
      </c>
      <c r="L1904" s="102">
        <v>0</v>
      </c>
      <c r="M1904" s="102" t="str">
        <v/>
      </c>
      <c r="N1904" s="102" t="str">
        <v/>
      </c>
      <c r="O1904" s="102" t="str">
        <v/>
      </c>
      <c r="P1904" s="102">
        <v>0</v>
      </c>
      <c r="Q1904" s="102" t="str">
        <v>Confirmed</v>
      </c>
      <c r="R1904" s="102" t="str">
        <v>On Review</v>
      </c>
      <c r="S1904" s="102" t="str">
        <v>VRN</v>
      </c>
      <c r="T1904" s="102" t="str">
        <v>SSH</v>
      </c>
      <c r="U1904" s="102" t="str">
        <v>VRN</v>
      </c>
      <c r="V1904" s="102">
        <v>6</v>
      </c>
      <c r="W1904" s="102">
        <v>148</v>
      </c>
      <c r="X1904" s="102" t="str">
        <v>S25-04</v>
      </c>
      <c r="Y1904" s="102">
        <v>218</v>
      </c>
      <c r="Z1904" s="102">
        <v>218</v>
      </c>
      <c r="AA1904" s="102">
        <v>0</v>
      </c>
      <c r="AB1904" s="13" t="str">
        <v>S25</v>
      </c>
    </row>
    <row r="1905" spans="1:28" x14ac:dyDescent="0.25">
      <c r="A1905" s="103">
        <v>45751</v>
      </c>
      <c r="B1905" s="102" t="str">
        <v>Italgsa-Going</v>
      </c>
      <c r="C1905" s="102" t="str">
        <v>Tour Operator</v>
      </c>
      <c r="D1905" s="102" t="str">
        <v/>
      </c>
      <c r="E1905" s="102" t="str">
        <v/>
      </c>
      <c r="F1905" s="102" t="str">
        <v>RT</v>
      </c>
      <c r="G1905" s="102" t="str">
        <v>Inbound</v>
      </c>
      <c r="H1905" s="102" t="str">
        <v>UJ6001</v>
      </c>
      <c r="I1905" s="103" t="str">
        <v>SSH-VRN</v>
      </c>
      <c r="J1905" s="135">
        <v>45871</v>
      </c>
      <c r="K1905" s="102">
        <v>0</v>
      </c>
      <c r="L1905" s="102">
        <v>0</v>
      </c>
      <c r="M1905" s="102" t="str">
        <v/>
      </c>
      <c r="N1905" s="102" t="str">
        <v/>
      </c>
      <c r="O1905" s="102" t="str">
        <v/>
      </c>
      <c r="P1905" s="102">
        <v>0</v>
      </c>
      <c r="Q1905" s="102" t="str">
        <v>Confirmed</v>
      </c>
      <c r="R1905" s="102" t="str">
        <v>On Review</v>
      </c>
      <c r="S1905" s="102" t="str">
        <v>SSH</v>
      </c>
      <c r="T1905" s="102" t="str">
        <v>VRN</v>
      </c>
      <c r="U1905" s="102" t="str">
        <v>VRN</v>
      </c>
      <c r="V1905" s="102">
        <v>6</v>
      </c>
      <c r="W1905" s="102">
        <v>120</v>
      </c>
      <c r="X1905" s="102" t="str">
        <v>S25-04</v>
      </c>
      <c r="Y1905" s="102">
        <v>218</v>
      </c>
      <c r="Z1905" s="102">
        <v>225</v>
      </c>
      <c r="AA1905" s="102">
        <v>-7</v>
      </c>
      <c r="AB1905" s="13" t="str">
        <v>S25</v>
      </c>
    </row>
    <row r="1906" spans="1:28" x14ac:dyDescent="0.25">
      <c r="A1906" s="103">
        <v>45751</v>
      </c>
      <c r="B1906" s="102" t="str">
        <v>Italgsa-Going</v>
      </c>
      <c r="C1906" s="102" t="str">
        <v>Tour Operator</v>
      </c>
      <c r="D1906" s="102" t="str">
        <v/>
      </c>
      <c r="E1906" s="102" t="str">
        <v/>
      </c>
      <c r="F1906" s="102" t="str">
        <v>RT</v>
      </c>
      <c r="G1906" s="102" t="str">
        <v>Inbound</v>
      </c>
      <c r="H1906" s="102" t="str">
        <v>UJ6001</v>
      </c>
      <c r="I1906" s="103" t="str">
        <v>SSH-VRN</v>
      </c>
      <c r="J1906" s="135">
        <v>45878</v>
      </c>
      <c r="K1906" s="102">
        <v>0</v>
      </c>
      <c r="L1906" s="102">
        <v>0</v>
      </c>
      <c r="M1906" s="102" t="str">
        <v/>
      </c>
      <c r="N1906" s="102" t="str">
        <v/>
      </c>
      <c r="O1906" s="102" t="str">
        <v/>
      </c>
      <c r="P1906" s="102">
        <v>0</v>
      </c>
      <c r="Q1906" s="102" t="str">
        <v>Confirmed</v>
      </c>
      <c r="R1906" s="102" t="str">
        <v>On Review</v>
      </c>
      <c r="S1906" s="102" t="str">
        <v>SSH</v>
      </c>
      <c r="T1906" s="102" t="str">
        <v>VRN</v>
      </c>
      <c r="U1906" s="102" t="str">
        <v>VRN</v>
      </c>
      <c r="V1906" s="102">
        <v>6</v>
      </c>
      <c r="W1906" s="102">
        <v>127</v>
      </c>
      <c r="X1906" s="102" t="str">
        <v>S25-04</v>
      </c>
      <c r="Y1906" s="102">
        <v>218</v>
      </c>
      <c r="Z1906" s="102">
        <v>207</v>
      </c>
      <c r="AA1906" s="102">
        <v>11</v>
      </c>
      <c r="AB1906" s="13" t="str">
        <v>S25</v>
      </c>
    </row>
    <row r="1907" spans="1:28" x14ac:dyDescent="0.25">
      <c r="A1907" s="103">
        <v>45751</v>
      </c>
      <c r="B1907" s="102" t="str">
        <v>Italgsa-Going</v>
      </c>
      <c r="C1907" s="102" t="str">
        <v>Tour Operator</v>
      </c>
      <c r="D1907" s="102" t="str">
        <v/>
      </c>
      <c r="E1907" s="102" t="str">
        <v/>
      </c>
      <c r="F1907" s="102" t="str">
        <v>RT</v>
      </c>
      <c r="G1907" s="102" t="str">
        <v>Inbound</v>
      </c>
      <c r="H1907" s="102" t="str">
        <v>UJ6001</v>
      </c>
      <c r="I1907" s="103" t="str">
        <v>SSH-VRN</v>
      </c>
      <c r="J1907" s="135">
        <v>45885</v>
      </c>
      <c r="K1907" s="102">
        <v>0</v>
      </c>
      <c r="L1907" s="102">
        <v>0</v>
      </c>
      <c r="M1907" s="102" t="str">
        <v/>
      </c>
      <c r="N1907" s="102" t="str">
        <v/>
      </c>
      <c r="O1907" s="102" t="str">
        <v/>
      </c>
      <c r="P1907" s="102">
        <v>0</v>
      </c>
      <c r="Q1907" s="102" t="str">
        <v>Confirmed</v>
      </c>
      <c r="R1907" s="102" t="str">
        <v>On Review</v>
      </c>
      <c r="S1907" s="102" t="str">
        <v>SSH</v>
      </c>
      <c r="T1907" s="102" t="str">
        <v>VRN</v>
      </c>
      <c r="U1907" s="102" t="str">
        <v>VRN</v>
      </c>
      <c r="V1907" s="102">
        <v>6</v>
      </c>
      <c r="W1907" s="102">
        <v>134</v>
      </c>
      <c r="X1907" s="102" t="str">
        <v>S25-04</v>
      </c>
      <c r="Y1907" s="102">
        <v>218</v>
      </c>
      <c r="Z1907" s="102">
        <v>226</v>
      </c>
      <c r="AA1907" s="102">
        <v>-8</v>
      </c>
      <c r="AB1907" s="13" t="str">
        <v>S25</v>
      </c>
    </row>
    <row r="1908" spans="1:28" x14ac:dyDescent="0.25">
      <c r="A1908" s="103">
        <v>45751</v>
      </c>
      <c r="B1908" s="102" t="str">
        <v>Italgsa-Going</v>
      </c>
      <c r="C1908" s="102" t="str">
        <v>Tour Operator</v>
      </c>
      <c r="D1908" s="102" t="str">
        <v/>
      </c>
      <c r="E1908" s="102" t="str">
        <v/>
      </c>
      <c r="F1908" s="102" t="str">
        <v>RT</v>
      </c>
      <c r="G1908" s="102" t="str">
        <v>Inbound</v>
      </c>
      <c r="H1908" s="102" t="str">
        <v>UJ6001</v>
      </c>
      <c r="I1908" s="103" t="str">
        <v>SSH-VRN</v>
      </c>
      <c r="J1908" s="135">
        <v>45892</v>
      </c>
      <c r="K1908" s="102">
        <v>0</v>
      </c>
      <c r="L1908" s="102">
        <v>0</v>
      </c>
      <c r="M1908" s="102" t="str">
        <v/>
      </c>
      <c r="N1908" s="102" t="str">
        <v/>
      </c>
      <c r="O1908" s="102" t="str">
        <v/>
      </c>
      <c r="P1908" s="102">
        <v>0</v>
      </c>
      <c r="Q1908" s="102" t="str">
        <v>Confirmed</v>
      </c>
      <c r="R1908" s="102" t="str">
        <v>On Review</v>
      </c>
      <c r="S1908" s="102" t="str">
        <v>SSH</v>
      </c>
      <c r="T1908" s="102" t="str">
        <v>VRN</v>
      </c>
      <c r="U1908" s="102" t="str">
        <v>VRN</v>
      </c>
      <c r="V1908" s="102">
        <v>6</v>
      </c>
      <c r="W1908" s="102">
        <v>141</v>
      </c>
      <c r="X1908" s="102" t="str">
        <v>S25-04</v>
      </c>
      <c r="Y1908" s="102">
        <v>218</v>
      </c>
      <c r="Z1908" s="102">
        <v>241</v>
      </c>
      <c r="AA1908" s="102">
        <v>-23</v>
      </c>
      <c r="AB1908" s="13" t="str">
        <v>S25</v>
      </c>
    </row>
    <row r="1909" spans="1:28" x14ac:dyDescent="0.25">
      <c r="A1909" s="103">
        <v>45751</v>
      </c>
      <c r="B1909" s="102" t="str">
        <v>Italgsa-Going</v>
      </c>
      <c r="C1909" s="102" t="str">
        <v>Tour Operator</v>
      </c>
      <c r="D1909" s="102" t="str">
        <v/>
      </c>
      <c r="E1909" s="102" t="str">
        <v/>
      </c>
      <c r="F1909" s="102" t="str">
        <v>RT</v>
      </c>
      <c r="G1909" s="102" t="str">
        <v>Inbound</v>
      </c>
      <c r="H1909" s="102" t="str">
        <v>UJ6001</v>
      </c>
      <c r="I1909" s="103" t="str">
        <v>SSH-VRN</v>
      </c>
      <c r="J1909" s="135">
        <v>45899</v>
      </c>
      <c r="K1909" s="102">
        <v>0</v>
      </c>
      <c r="L1909" s="102">
        <v>0</v>
      </c>
      <c r="M1909" s="102" t="str">
        <v/>
      </c>
      <c r="N1909" s="102" t="str">
        <v/>
      </c>
      <c r="O1909" s="102" t="str">
        <v/>
      </c>
      <c r="P1909" s="102">
        <v>0</v>
      </c>
      <c r="Q1909" s="102" t="str">
        <v>Confirmed</v>
      </c>
      <c r="R1909" s="102" t="str">
        <v>On Review</v>
      </c>
      <c r="S1909" s="102" t="str">
        <v>SSH</v>
      </c>
      <c r="T1909" s="102" t="str">
        <v>VRN</v>
      </c>
      <c r="U1909" s="102" t="str">
        <v>VRN</v>
      </c>
      <c r="V1909" s="102">
        <v>6</v>
      </c>
      <c r="W1909" s="102">
        <v>148</v>
      </c>
      <c r="X1909" s="102" t="str">
        <v>S25-04</v>
      </c>
      <c r="Y1909" s="102">
        <v>218</v>
      </c>
      <c r="Z1909" s="102">
        <v>226</v>
      </c>
      <c r="AA1909" s="102">
        <v>-8</v>
      </c>
      <c r="AB1909" s="13" t="str">
        <v>S25</v>
      </c>
    </row>
    <row r="1910" spans="1:28" x14ac:dyDescent="0.25">
      <c r="A1910" s="103">
        <v>45751</v>
      </c>
      <c r="B1910" s="102" t="str">
        <v>Italgsa-Going</v>
      </c>
      <c r="C1910" s="102" t="str">
        <v>Tour Operator</v>
      </c>
      <c r="D1910" s="102" t="str">
        <v/>
      </c>
      <c r="E1910" s="102" t="str">
        <v/>
      </c>
      <c r="F1910" s="102" t="str">
        <v>RT</v>
      </c>
      <c r="G1910" s="102" t="str">
        <v>Inbound</v>
      </c>
      <c r="H1910" s="102" t="str">
        <v>UJ6001</v>
      </c>
      <c r="I1910" s="103" t="str">
        <v>SSH-VRN</v>
      </c>
      <c r="J1910" s="135">
        <v>45906</v>
      </c>
      <c r="K1910" s="102">
        <v>0</v>
      </c>
      <c r="L1910" s="102">
        <v>0</v>
      </c>
      <c r="M1910" s="102" t="str">
        <v/>
      </c>
      <c r="N1910" s="102" t="str">
        <v/>
      </c>
      <c r="O1910" s="102" t="str">
        <v/>
      </c>
      <c r="P1910" s="102">
        <v>0</v>
      </c>
      <c r="Q1910" s="102" t="str">
        <v>Confirmed</v>
      </c>
      <c r="R1910" s="102" t="str">
        <v>On Review</v>
      </c>
      <c r="S1910" s="102" t="str">
        <v>SSH</v>
      </c>
      <c r="T1910" s="102" t="str">
        <v>VRN</v>
      </c>
      <c r="U1910" s="102" t="str">
        <v>VRN</v>
      </c>
      <c r="V1910" s="102">
        <v>6</v>
      </c>
      <c r="W1910" s="102">
        <v>155</v>
      </c>
      <c r="X1910" s="102" t="str">
        <v>S25-04</v>
      </c>
      <c r="Y1910" s="102">
        <v>218</v>
      </c>
      <c r="Z1910" s="102">
        <v>218</v>
      </c>
      <c r="AA1910" s="102">
        <v>0</v>
      </c>
      <c r="AB1910" s="13" t="str">
        <v>S25</v>
      </c>
    </row>
    <row r="1911" spans="1:28" x14ac:dyDescent="0.25">
      <c r="A1911" s="103">
        <v>45751</v>
      </c>
      <c r="B1911" s="102" t="str">
        <v>Italgsa Fisicara</v>
      </c>
      <c r="C1911" s="102" t="str">
        <v>Tour Operator</v>
      </c>
      <c r="D1911" s="102" t="str">
        <v/>
      </c>
      <c r="E1911" s="102" t="str">
        <v/>
      </c>
      <c r="F1911" s="102" t="str">
        <v>RT</v>
      </c>
      <c r="G1911" s="102" t="str">
        <v>Outbound</v>
      </c>
      <c r="H1911" s="102" t="str">
        <v>UJ6002</v>
      </c>
      <c r="I1911" s="103" t="str">
        <v>VRN-SSH</v>
      </c>
      <c r="J1911" s="135">
        <v>45864</v>
      </c>
      <c r="K1911" s="102">
        <v>30</v>
      </c>
      <c r="L1911" s="102">
        <v>30</v>
      </c>
      <c r="M1911" s="102" t="str">
        <v/>
      </c>
      <c r="N1911" s="102" t="str">
        <v/>
      </c>
      <c r="O1911" s="102" t="str">
        <v/>
      </c>
      <c r="P1911" s="102">
        <v>0</v>
      </c>
      <c r="Q1911" s="102" t="str">
        <v>Confirmed</v>
      </c>
      <c r="R1911" s="102" t="str">
        <v>On Review</v>
      </c>
      <c r="S1911" s="102" t="str">
        <v>VRN</v>
      </c>
      <c r="T1911" s="102" t="str">
        <v>SSH</v>
      </c>
      <c r="U1911" s="102" t="str">
        <v>VRN</v>
      </c>
      <c r="V1911" s="102">
        <v>6</v>
      </c>
      <c r="W1911" s="102">
        <v>113</v>
      </c>
      <c r="X1911" s="102" t="str">
        <v>S25-04</v>
      </c>
      <c r="Y1911" s="102">
        <v>218</v>
      </c>
      <c r="Z1911" s="102">
        <v>225</v>
      </c>
      <c r="AA1911" s="102">
        <v>-7</v>
      </c>
      <c r="AB1911" s="13" t="str">
        <v>S25</v>
      </c>
    </row>
    <row r="1912" spans="1:28" x14ac:dyDescent="0.25">
      <c r="A1912" s="103">
        <v>45751</v>
      </c>
      <c r="B1912" s="102" t="str">
        <v>Italgsa Fisicara</v>
      </c>
      <c r="C1912" s="102" t="str">
        <v>Tour Operator</v>
      </c>
      <c r="D1912" s="102" t="str">
        <v/>
      </c>
      <c r="E1912" s="102" t="str">
        <v/>
      </c>
      <c r="F1912" s="102" t="str">
        <v>RT</v>
      </c>
      <c r="G1912" s="102" t="str">
        <v>Inbound</v>
      </c>
      <c r="H1912" s="102" t="str">
        <v>UJ6001</v>
      </c>
      <c r="I1912" s="103" t="str">
        <v>SSH-VRN</v>
      </c>
      <c r="J1912" s="135">
        <v>45871</v>
      </c>
      <c r="K1912" s="102">
        <v>30</v>
      </c>
      <c r="L1912" s="102">
        <v>30</v>
      </c>
      <c r="M1912" s="102" t="str">
        <v/>
      </c>
      <c r="N1912" s="102" t="str">
        <v/>
      </c>
      <c r="O1912" s="102" t="str">
        <v/>
      </c>
      <c r="P1912" s="102">
        <v>0</v>
      </c>
      <c r="Q1912" s="102" t="str">
        <v>Confirmed</v>
      </c>
      <c r="R1912" s="102" t="str">
        <v>On Review</v>
      </c>
      <c r="S1912" s="102" t="str">
        <v>SSH</v>
      </c>
      <c r="T1912" s="102" t="str">
        <v>VRN</v>
      </c>
      <c r="U1912" s="102" t="str">
        <v>VRN</v>
      </c>
      <c r="V1912" s="102">
        <v>6</v>
      </c>
      <c r="W1912" s="102">
        <v>120</v>
      </c>
      <c r="X1912" s="102" t="str">
        <v>S25-04</v>
      </c>
      <c r="Y1912" s="102">
        <v>218</v>
      </c>
      <c r="Z1912" s="102">
        <v>225</v>
      </c>
      <c r="AA1912" s="102">
        <v>-7</v>
      </c>
      <c r="AB1912" s="13" t="str">
        <v>S25</v>
      </c>
    </row>
    <row r="1913" spans="1:28" x14ac:dyDescent="0.25">
      <c r="A1913" s="103">
        <v>45751</v>
      </c>
      <c r="B1913" s="102" t="str">
        <v>Italgsa Fisicara</v>
      </c>
      <c r="C1913" s="102" t="str">
        <v>Tour Operator</v>
      </c>
      <c r="D1913" s="102" t="str">
        <v/>
      </c>
      <c r="E1913" s="102" t="str">
        <v/>
      </c>
      <c r="F1913" s="102" t="str">
        <v>RT</v>
      </c>
      <c r="G1913" s="102" t="str">
        <v>Outbound</v>
      </c>
      <c r="H1913" s="102" t="str">
        <v>NE1129</v>
      </c>
      <c r="I1913" s="103" t="str">
        <v>NAP-SSH</v>
      </c>
      <c r="J1913" s="135">
        <v>45866</v>
      </c>
      <c r="K1913" s="102">
        <v>30</v>
      </c>
      <c r="L1913" s="102">
        <v>30</v>
      </c>
      <c r="M1913" s="102" t="str">
        <v/>
      </c>
      <c r="N1913" s="102" t="str">
        <v/>
      </c>
      <c r="O1913" s="102" t="str">
        <v/>
      </c>
      <c r="P1913" s="102">
        <v>0</v>
      </c>
      <c r="Q1913" s="102" t="str">
        <v>Confirmed</v>
      </c>
      <c r="R1913" s="102" t="str">
        <v>On Review</v>
      </c>
      <c r="S1913" s="102" t="str">
        <v>NAP</v>
      </c>
      <c r="T1913" s="102" t="str">
        <v>SSH</v>
      </c>
      <c r="U1913" s="102" t="str">
        <v>NAP</v>
      </c>
      <c r="V1913" s="102">
        <v>1</v>
      </c>
      <c r="W1913" s="102">
        <v>115</v>
      </c>
      <c r="X1913" s="102" t="str">
        <v>S25-07</v>
      </c>
      <c r="Y1913" s="102">
        <v>179</v>
      </c>
      <c r="Z1913" s="102">
        <v>150</v>
      </c>
      <c r="AA1913" s="102">
        <v>29</v>
      </c>
      <c r="AB1913" s="13" t="str">
        <v>S25</v>
      </c>
    </row>
    <row r="1914" spans="1:28" x14ac:dyDescent="0.25">
      <c r="A1914" s="103">
        <v>45751</v>
      </c>
      <c r="B1914" s="102" t="str">
        <v>Italgsa Fisicara</v>
      </c>
      <c r="C1914" s="102" t="str">
        <v>Tour Operator</v>
      </c>
      <c r="D1914" s="102" t="str">
        <v/>
      </c>
      <c r="E1914" s="102" t="str">
        <v/>
      </c>
      <c r="F1914" s="102" t="str">
        <v>RT</v>
      </c>
      <c r="G1914" s="102" t="str">
        <v>Inbound</v>
      </c>
      <c r="H1914" s="102" t="str">
        <v>NE1128</v>
      </c>
      <c r="I1914" s="103" t="str">
        <v>SSH-NAP</v>
      </c>
      <c r="J1914" s="135">
        <v>45873</v>
      </c>
      <c r="K1914" s="102">
        <v>30</v>
      </c>
      <c r="L1914" s="102">
        <v>30</v>
      </c>
      <c r="M1914" s="102" t="str">
        <v/>
      </c>
      <c r="N1914" s="102" t="str">
        <v/>
      </c>
      <c r="O1914" s="102" t="str">
        <v/>
      </c>
      <c r="P1914" s="102">
        <v>0</v>
      </c>
      <c r="Q1914" s="102" t="str">
        <v>Confirmed</v>
      </c>
      <c r="R1914" s="102" t="str">
        <v>On Review</v>
      </c>
      <c r="S1914" s="102" t="str">
        <v>SSH</v>
      </c>
      <c r="T1914" s="102" t="str">
        <v>NAP</v>
      </c>
      <c r="U1914" s="102" t="str">
        <v>NAP</v>
      </c>
      <c r="V1914" s="102">
        <v>1</v>
      </c>
      <c r="W1914" s="102">
        <v>122</v>
      </c>
      <c r="X1914" s="102" t="str">
        <v>S25-07</v>
      </c>
      <c r="Y1914" s="102">
        <v>179</v>
      </c>
      <c r="Z1914" s="102">
        <v>150</v>
      </c>
      <c r="AA1914" s="102">
        <v>29</v>
      </c>
      <c r="AB1914" s="13" t="str">
        <v>S25</v>
      </c>
    </row>
    <row r="1915" spans="1:28" x14ac:dyDescent="0.25">
      <c r="A1915" s="103">
        <v>45751</v>
      </c>
      <c r="B1915" s="102" t="str">
        <v>Italgsa-Miti Viaggi</v>
      </c>
      <c r="C1915" s="102" t="str">
        <v>Tour Operator</v>
      </c>
      <c r="D1915" s="102" t="str">
        <v/>
      </c>
      <c r="E1915" s="102" t="str">
        <v/>
      </c>
      <c r="F1915" s="102" t="str">
        <v>RT</v>
      </c>
      <c r="G1915" s="102" t="str">
        <v>Outbound</v>
      </c>
      <c r="H1915" s="102" t="str">
        <v>NP8102</v>
      </c>
      <c r="I1915" s="103" t="str">
        <v>NAP-HRG</v>
      </c>
      <c r="J1915" s="135">
        <v>45859</v>
      </c>
      <c r="K1915" s="102">
        <v>0</v>
      </c>
      <c r="L1915" s="102">
        <v>0</v>
      </c>
      <c r="M1915" s="102" t="str">
        <v/>
      </c>
      <c r="N1915" s="102" t="str">
        <v/>
      </c>
      <c r="O1915" s="102" t="str">
        <v/>
      </c>
      <c r="P1915" s="102">
        <v>0</v>
      </c>
      <c r="Q1915" s="102" t="str">
        <v>Confirmed</v>
      </c>
      <c r="R1915" s="102" t="str">
        <v>On Review</v>
      </c>
      <c r="S1915" s="102" t="str">
        <v>NAP</v>
      </c>
      <c r="T1915" s="102" t="str">
        <v>HRG</v>
      </c>
      <c r="U1915" s="102" t="str">
        <v>NAP</v>
      </c>
      <c r="V1915" s="102">
        <v>1</v>
      </c>
      <c r="W1915" s="102">
        <v>108</v>
      </c>
      <c r="X1915" s="102" t="str">
        <v>S25-13</v>
      </c>
      <c r="Y1915" s="102">
        <v>176</v>
      </c>
      <c r="Z1915" s="102">
        <v>130</v>
      </c>
      <c r="AA1915" s="102">
        <v>46</v>
      </c>
      <c r="AB1915" s="13" t="str">
        <v>S25</v>
      </c>
    </row>
    <row r="1916" spans="1:28" x14ac:dyDescent="0.25">
      <c r="A1916" s="103">
        <v>45751</v>
      </c>
      <c r="B1916" s="102" t="str">
        <v>Italgsa-Miti Viaggi</v>
      </c>
      <c r="C1916" s="102" t="str">
        <v>Tour Operator</v>
      </c>
      <c r="D1916" s="102" t="str">
        <v/>
      </c>
      <c r="E1916" s="102" t="str">
        <v/>
      </c>
      <c r="F1916" s="102" t="str">
        <v>RT</v>
      </c>
      <c r="G1916" s="102" t="str">
        <v>Outbound</v>
      </c>
      <c r="H1916" s="102" t="str">
        <v>NP8102</v>
      </c>
      <c r="I1916" s="103" t="str">
        <v>NAP-HRG</v>
      </c>
      <c r="J1916" s="135">
        <v>45866</v>
      </c>
      <c r="K1916" s="102">
        <v>0</v>
      </c>
      <c r="L1916" s="102">
        <v>0</v>
      </c>
      <c r="M1916" s="102" t="str">
        <v/>
      </c>
      <c r="N1916" s="102" t="str">
        <v/>
      </c>
      <c r="O1916" s="102" t="str">
        <v/>
      </c>
      <c r="P1916" s="102">
        <v>0</v>
      </c>
      <c r="Q1916" s="102" t="str">
        <v>Confirmed</v>
      </c>
      <c r="R1916" s="102" t="str">
        <v>On Review</v>
      </c>
      <c r="S1916" s="102" t="str">
        <v>NAP</v>
      </c>
      <c r="T1916" s="102" t="str">
        <v>HRG</v>
      </c>
      <c r="U1916" s="102" t="str">
        <v>NAP</v>
      </c>
      <c r="V1916" s="102">
        <v>1</v>
      </c>
      <c r="W1916" s="102">
        <v>115</v>
      </c>
      <c r="X1916" s="102" t="str">
        <v>S25-13</v>
      </c>
      <c r="Y1916" s="102">
        <v>176</v>
      </c>
      <c r="Z1916" s="102">
        <v>130</v>
      </c>
      <c r="AA1916" s="102">
        <v>46</v>
      </c>
      <c r="AB1916" s="13" t="str">
        <v>S25</v>
      </c>
    </row>
    <row r="1917" spans="1:28" x14ac:dyDescent="0.25">
      <c r="A1917" s="103">
        <v>45751</v>
      </c>
      <c r="B1917" s="102" t="str">
        <v>Italgsa-Miti Viaggi</v>
      </c>
      <c r="C1917" s="102" t="str">
        <v>Tour Operator</v>
      </c>
      <c r="D1917" s="102" t="str">
        <v/>
      </c>
      <c r="E1917" s="102" t="str">
        <v/>
      </c>
      <c r="F1917" s="102" t="str">
        <v>RT</v>
      </c>
      <c r="G1917" s="102" t="str">
        <v>Outbound</v>
      </c>
      <c r="H1917" s="102" t="str">
        <v>NP8102</v>
      </c>
      <c r="I1917" s="103" t="str">
        <v>NAP-HRG</v>
      </c>
      <c r="J1917" s="135">
        <v>45873</v>
      </c>
      <c r="K1917" s="102">
        <v>0</v>
      </c>
      <c r="L1917" s="102">
        <v>0</v>
      </c>
      <c r="M1917" s="102" t="str">
        <v/>
      </c>
      <c r="N1917" s="102" t="str">
        <v/>
      </c>
      <c r="O1917" s="102" t="str">
        <v/>
      </c>
      <c r="P1917" s="102">
        <v>0</v>
      </c>
      <c r="Q1917" s="102" t="str">
        <v>Confirmed</v>
      </c>
      <c r="R1917" s="102" t="str">
        <v>On Review</v>
      </c>
      <c r="S1917" s="102" t="str">
        <v>NAP</v>
      </c>
      <c r="T1917" s="102" t="str">
        <v>HRG</v>
      </c>
      <c r="U1917" s="102" t="str">
        <v>NAP</v>
      </c>
      <c r="V1917" s="102">
        <v>1</v>
      </c>
      <c r="W1917" s="102">
        <v>122</v>
      </c>
      <c r="X1917" s="102" t="str">
        <v>S25-13</v>
      </c>
      <c r="Y1917" s="102">
        <v>176</v>
      </c>
      <c r="Z1917" s="102">
        <v>154</v>
      </c>
      <c r="AA1917" s="102">
        <v>22</v>
      </c>
      <c r="AB1917" s="13" t="str">
        <v>S25</v>
      </c>
    </row>
    <row r="1918" spans="1:28" x14ac:dyDescent="0.25">
      <c r="A1918" s="103">
        <v>45751</v>
      </c>
      <c r="B1918" s="102" t="str">
        <v>Italgsa-Miti Viaggi</v>
      </c>
      <c r="C1918" s="102" t="str">
        <v>Tour Operator</v>
      </c>
      <c r="D1918" s="102" t="str">
        <v/>
      </c>
      <c r="E1918" s="102" t="str">
        <v/>
      </c>
      <c r="F1918" s="102" t="str">
        <v>RT</v>
      </c>
      <c r="G1918" s="102" t="str">
        <v>Outbound</v>
      </c>
      <c r="H1918" s="102" t="str">
        <v>NP8102</v>
      </c>
      <c r="I1918" s="103" t="str">
        <v>NAP-HRG</v>
      </c>
      <c r="J1918" s="135">
        <v>45880</v>
      </c>
      <c r="K1918" s="102">
        <v>0</v>
      </c>
      <c r="L1918" s="102">
        <v>0</v>
      </c>
      <c r="M1918" s="102" t="str">
        <v/>
      </c>
      <c r="N1918" s="102" t="str">
        <v/>
      </c>
      <c r="O1918" s="102" t="str">
        <v/>
      </c>
      <c r="P1918" s="102">
        <v>0</v>
      </c>
      <c r="Q1918" s="102" t="str">
        <v>Confirmed</v>
      </c>
      <c r="R1918" s="102" t="str">
        <v>On Review</v>
      </c>
      <c r="S1918" s="102" t="str">
        <v>NAP</v>
      </c>
      <c r="T1918" s="102" t="str">
        <v>HRG</v>
      </c>
      <c r="U1918" s="102" t="str">
        <v>NAP</v>
      </c>
      <c r="V1918" s="102">
        <v>1</v>
      </c>
      <c r="W1918" s="102">
        <v>129</v>
      </c>
      <c r="X1918" s="102" t="str">
        <v>S25-13</v>
      </c>
      <c r="Y1918" s="102">
        <v>176</v>
      </c>
      <c r="Z1918" s="102">
        <v>166</v>
      </c>
      <c r="AA1918" s="102">
        <v>10</v>
      </c>
      <c r="AB1918" s="13" t="str">
        <v>S25</v>
      </c>
    </row>
    <row r="1919" spans="1:28" x14ac:dyDescent="0.25">
      <c r="A1919" s="103">
        <v>45751</v>
      </c>
      <c r="B1919" s="102" t="str">
        <v>Italgsa-Miti Viaggi</v>
      </c>
      <c r="C1919" s="102" t="str">
        <v>Tour Operator</v>
      </c>
      <c r="D1919" s="102" t="str">
        <v/>
      </c>
      <c r="E1919" s="102" t="str">
        <v/>
      </c>
      <c r="F1919" s="102" t="str">
        <v>RT</v>
      </c>
      <c r="G1919" s="102" t="str">
        <v>Outbound</v>
      </c>
      <c r="H1919" s="102" t="str">
        <v>NP8102</v>
      </c>
      <c r="I1919" s="103" t="str">
        <v>NAP-HRG</v>
      </c>
      <c r="J1919" s="135">
        <v>45887</v>
      </c>
      <c r="K1919" s="102">
        <v>0</v>
      </c>
      <c r="L1919" s="102">
        <v>0</v>
      </c>
      <c r="M1919" s="102" t="str">
        <v/>
      </c>
      <c r="N1919" s="102" t="str">
        <v/>
      </c>
      <c r="O1919" s="102" t="str">
        <v/>
      </c>
      <c r="P1919" s="102">
        <v>0</v>
      </c>
      <c r="Q1919" s="102" t="str">
        <v>Confirmed</v>
      </c>
      <c r="R1919" s="102" t="str">
        <v>On Review</v>
      </c>
      <c r="S1919" s="102" t="str">
        <v>NAP</v>
      </c>
      <c r="T1919" s="102" t="str">
        <v>HRG</v>
      </c>
      <c r="U1919" s="102" t="str">
        <v>NAP</v>
      </c>
      <c r="V1919" s="102">
        <v>1</v>
      </c>
      <c r="W1919" s="102">
        <v>136</v>
      </c>
      <c r="X1919" s="102" t="str">
        <v>S25-13</v>
      </c>
      <c r="Y1919" s="102">
        <v>176</v>
      </c>
      <c r="Z1919" s="102">
        <v>149</v>
      </c>
      <c r="AA1919" s="102">
        <v>27</v>
      </c>
      <c r="AB1919" s="13" t="str">
        <v>S25</v>
      </c>
    </row>
    <row r="1920" spans="1:28" x14ac:dyDescent="0.25">
      <c r="A1920" s="103">
        <v>45751</v>
      </c>
      <c r="B1920" s="102" t="str">
        <v>Italgsa-Miti Viaggi</v>
      </c>
      <c r="C1920" s="102" t="str">
        <v>Tour Operator</v>
      </c>
      <c r="D1920" s="102" t="str">
        <v/>
      </c>
      <c r="E1920" s="102" t="str">
        <v/>
      </c>
      <c r="F1920" s="102" t="str">
        <v>RT</v>
      </c>
      <c r="G1920" s="102" t="str">
        <v>Outbound</v>
      </c>
      <c r="H1920" s="102" t="str">
        <v>NP8102</v>
      </c>
      <c r="I1920" s="103" t="str">
        <v>NAP-HRG</v>
      </c>
      <c r="J1920" s="135">
        <v>45894</v>
      </c>
      <c r="K1920" s="102">
        <v>0</v>
      </c>
      <c r="L1920" s="102">
        <v>0</v>
      </c>
      <c r="M1920" s="102" t="str">
        <v/>
      </c>
      <c r="N1920" s="102" t="str">
        <v/>
      </c>
      <c r="O1920" s="102" t="str">
        <v/>
      </c>
      <c r="P1920" s="102">
        <v>0</v>
      </c>
      <c r="Q1920" s="102" t="str">
        <v>Confirmed</v>
      </c>
      <c r="R1920" s="102" t="str">
        <v>On Review</v>
      </c>
      <c r="S1920" s="102" t="str">
        <v>NAP</v>
      </c>
      <c r="T1920" s="102" t="str">
        <v>HRG</v>
      </c>
      <c r="U1920" s="102" t="str">
        <v>NAP</v>
      </c>
      <c r="V1920" s="102">
        <v>1</v>
      </c>
      <c r="W1920" s="102">
        <v>143</v>
      </c>
      <c r="X1920" s="102" t="str">
        <v>S25-13</v>
      </c>
      <c r="Y1920" s="102">
        <v>176</v>
      </c>
      <c r="Z1920" s="102">
        <v>160</v>
      </c>
      <c r="AA1920" s="102">
        <v>16</v>
      </c>
      <c r="AB1920" s="13" t="str">
        <v>S25</v>
      </c>
    </row>
    <row r="1921" spans="1:28" x14ac:dyDescent="0.25">
      <c r="A1921" s="103">
        <v>45751</v>
      </c>
      <c r="B1921" s="102" t="str">
        <v>Italgsa-Miti Viaggi</v>
      </c>
      <c r="C1921" s="102" t="str">
        <v>Tour Operator</v>
      </c>
      <c r="D1921" s="102" t="str">
        <v/>
      </c>
      <c r="E1921" s="102" t="str">
        <v/>
      </c>
      <c r="F1921" s="102" t="str">
        <v>RT</v>
      </c>
      <c r="G1921" s="102" t="str">
        <v>Outbound</v>
      </c>
      <c r="H1921" s="102" t="str">
        <v>NP8102</v>
      </c>
      <c r="I1921" s="103" t="str">
        <v>NAP-HRG</v>
      </c>
      <c r="J1921" s="135">
        <v>45901</v>
      </c>
      <c r="K1921" s="102">
        <v>0</v>
      </c>
      <c r="L1921" s="102">
        <v>0</v>
      </c>
      <c r="M1921" s="102" t="str">
        <v/>
      </c>
      <c r="N1921" s="102" t="str">
        <v/>
      </c>
      <c r="O1921" s="102" t="str">
        <v/>
      </c>
      <c r="P1921" s="102">
        <v>0</v>
      </c>
      <c r="Q1921" s="102" t="str">
        <v>Confirmed</v>
      </c>
      <c r="R1921" s="102" t="str">
        <v>On Review</v>
      </c>
      <c r="S1921" s="102" t="str">
        <v>NAP</v>
      </c>
      <c r="T1921" s="102" t="str">
        <v>HRG</v>
      </c>
      <c r="U1921" s="102" t="str">
        <v>NAP</v>
      </c>
      <c r="V1921" s="102">
        <v>1</v>
      </c>
      <c r="W1921" s="102">
        <v>150</v>
      </c>
      <c r="X1921" s="102" t="str">
        <v>S25-13</v>
      </c>
      <c r="Y1921" s="102">
        <v>176</v>
      </c>
      <c r="Z1921" s="102">
        <v>140</v>
      </c>
      <c r="AA1921" s="102">
        <v>36</v>
      </c>
      <c r="AB1921" s="13" t="str">
        <v>S25</v>
      </c>
    </row>
    <row r="1922" spans="1:28" x14ac:dyDescent="0.25">
      <c r="A1922" s="103">
        <v>45751</v>
      </c>
      <c r="B1922" s="102" t="str">
        <v>Italgsa-Miti Viaggi</v>
      </c>
      <c r="C1922" s="102" t="str">
        <v>Tour Operator</v>
      </c>
      <c r="D1922" s="102" t="str">
        <v/>
      </c>
      <c r="E1922" s="102" t="str">
        <v/>
      </c>
      <c r="F1922" s="102" t="str">
        <v>RT</v>
      </c>
      <c r="G1922" s="102" t="str">
        <v>Inbound</v>
      </c>
      <c r="H1922" s="102" t="str">
        <v>NP8101</v>
      </c>
      <c r="I1922" s="103" t="str">
        <v>HRG-NAP</v>
      </c>
      <c r="J1922" s="135">
        <v>45866</v>
      </c>
      <c r="K1922" s="102">
        <v>0</v>
      </c>
      <c r="L1922" s="102">
        <v>0</v>
      </c>
      <c r="M1922" s="102" t="str">
        <v/>
      </c>
      <c r="N1922" s="102" t="str">
        <v/>
      </c>
      <c r="O1922" s="102" t="str">
        <v/>
      </c>
      <c r="P1922" s="102">
        <v>0</v>
      </c>
      <c r="Q1922" s="102" t="str">
        <v>Confirmed</v>
      </c>
      <c r="R1922" s="102" t="str">
        <v>On Review</v>
      </c>
      <c r="S1922" s="102" t="str">
        <v>HRG</v>
      </c>
      <c r="T1922" s="102" t="str">
        <v>NAP</v>
      </c>
      <c r="U1922" s="102" t="str">
        <v>NAP</v>
      </c>
      <c r="V1922" s="102">
        <v>1</v>
      </c>
      <c r="W1922" s="102">
        <v>115</v>
      </c>
      <c r="X1922" s="102" t="str">
        <v>S25-13</v>
      </c>
      <c r="Y1922" s="102">
        <v>176</v>
      </c>
      <c r="Z1922" s="102">
        <v>130</v>
      </c>
      <c r="AA1922" s="102">
        <v>46</v>
      </c>
      <c r="AB1922" s="13" t="str">
        <v>S25</v>
      </c>
    </row>
    <row r="1923" spans="1:28" x14ac:dyDescent="0.25">
      <c r="A1923" s="103">
        <v>45751</v>
      </c>
      <c r="B1923" s="102" t="str">
        <v>Italgsa-Miti Viaggi</v>
      </c>
      <c r="C1923" s="102" t="str">
        <v>Tour Operator</v>
      </c>
      <c r="D1923" s="102" t="str">
        <v/>
      </c>
      <c r="E1923" s="102" t="str">
        <v/>
      </c>
      <c r="F1923" s="102" t="str">
        <v>RT</v>
      </c>
      <c r="G1923" s="102" t="str">
        <v>Inbound</v>
      </c>
      <c r="H1923" s="102" t="str">
        <v>NP8101</v>
      </c>
      <c r="I1923" s="103" t="str">
        <v>HRG-NAP</v>
      </c>
      <c r="J1923" s="135">
        <v>45873</v>
      </c>
      <c r="K1923" s="102">
        <v>0</v>
      </c>
      <c r="L1923" s="102">
        <v>0</v>
      </c>
      <c r="M1923" s="102" t="str">
        <v/>
      </c>
      <c r="N1923" s="102" t="str">
        <v/>
      </c>
      <c r="O1923" s="102" t="str">
        <v/>
      </c>
      <c r="P1923" s="102">
        <v>0</v>
      </c>
      <c r="Q1923" s="102" t="str">
        <v>Confirmed</v>
      </c>
      <c r="R1923" s="102" t="str">
        <v>On Review</v>
      </c>
      <c r="S1923" s="102" t="str">
        <v>HRG</v>
      </c>
      <c r="T1923" s="102" t="str">
        <v>NAP</v>
      </c>
      <c r="U1923" s="102" t="str">
        <v>NAP</v>
      </c>
      <c r="V1923" s="102">
        <v>1</v>
      </c>
      <c r="W1923" s="102">
        <v>122</v>
      </c>
      <c r="X1923" s="102" t="str">
        <v>S25-13</v>
      </c>
      <c r="Y1923" s="102">
        <v>176</v>
      </c>
      <c r="Z1923" s="102">
        <v>130</v>
      </c>
      <c r="AA1923" s="102">
        <v>46</v>
      </c>
      <c r="AB1923" s="13" t="str">
        <v>S25</v>
      </c>
    </row>
    <row r="1924" spans="1:28" x14ac:dyDescent="0.25">
      <c r="A1924" s="103">
        <v>45751</v>
      </c>
      <c r="B1924" s="102" t="str">
        <v>Italgsa-Miti Viaggi</v>
      </c>
      <c r="C1924" s="102" t="str">
        <v>Tour Operator</v>
      </c>
      <c r="D1924" s="102" t="str">
        <v/>
      </c>
      <c r="E1924" s="102" t="str">
        <v/>
      </c>
      <c r="F1924" s="102" t="str">
        <v>RT</v>
      </c>
      <c r="G1924" s="102" t="str">
        <v>Inbound</v>
      </c>
      <c r="H1924" s="102" t="str">
        <v>NP8101</v>
      </c>
      <c r="I1924" s="103" t="str">
        <v>HRG-NAP</v>
      </c>
      <c r="J1924" s="135">
        <v>45880</v>
      </c>
      <c r="K1924" s="102">
        <v>0</v>
      </c>
      <c r="L1924" s="102">
        <v>0</v>
      </c>
      <c r="M1924" s="102" t="str">
        <v/>
      </c>
      <c r="N1924" s="102" t="str">
        <v/>
      </c>
      <c r="O1924" s="102" t="str">
        <v/>
      </c>
      <c r="P1924" s="102">
        <v>0</v>
      </c>
      <c r="Q1924" s="102" t="str">
        <v>Confirmed</v>
      </c>
      <c r="R1924" s="102" t="str">
        <v>On Review</v>
      </c>
      <c r="S1924" s="102" t="str">
        <v>HRG</v>
      </c>
      <c r="T1924" s="102" t="str">
        <v>NAP</v>
      </c>
      <c r="U1924" s="102" t="str">
        <v>NAP</v>
      </c>
      <c r="V1924" s="102">
        <v>1</v>
      </c>
      <c r="W1924" s="102">
        <v>129</v>
      </c>
      <c r="X1924" s="102" t="str">
        <v>S25-13</v>
      </c>
      <c r="Y1924" s="102">
        <v>176</v>
      </c>
      <c r="Z1924" s="102">
        <v>150</v>
      </c>
      <c r="AA1924" s="102">
        <v>26</v>
      </c>
      <c r="AB1924" s="13" t="str">
        <v>S25</v>
      </c>
    </row>
    <row r="1925" spans="1:28" x14ac:dyDescent="0.25">
      <c r="A1925" s="103">
        <v>45751</v>
      </c>
      <c r="B1925" s="102" t="str">
        <v>Italgsa-Miti Viaggi</v>
      </c>
      <c r="C1925" s="102" t="str">
        <v>Tour Operator</v>
      </c>
      <c r="D1925" s="102" t="str">
        <v/>
      </c>
      <c r="E1925" s="102" t="str">
        <v/>
      </c>
      <c r="F1925" s="102" t="str">
        <v>RT</v>
      </c>
      <c r="G1925" s="102" t="str">
        <v>Inbound</v>
      </c>
      <c r="H1925" s="102" t="str">
        <v>NP8101</v>
      </c>
      <c r="I1925" s="103" t="str">
        <v>HRG-NAP</v>
      </c>
      <c r="J1925" s="135">
        <v>45887</v>
      </c>
      <c r="K1925" s="102">
        <v>0</v>
      </c>
      <c r="L1925" s="102">
        <v>0</v>
      </c>
      <c r="M1925" s="102" t="str">
        <v/>
      </c>
      <c r="N1925" s="102" t="str">
        <v/>
      </c>
      <c r="O1925" s="102" t="str">
        <v/>
      </c>
      <c r="P1925" s="102">
        <v>0</v>
      </c>
      <c r="Q1925" s="102" t="str">
        <v>Confirmed</v>
      </c>
      <c r="R1925" s="102" t="str">
        <v>On Review</v>
      </c>
      <c r="S1925" s="102" t="str">
        <v>HRG</v>
      </c>
      <c r="T1925" s="102" t="str">
        <v>NAP</v>
      </c>
      <c r="U1925" s="102" t="str">
        <v>NAP</v>
      </c>
      <c r="V1925" s="102">
        <v>1</v>
      </c>
      <c r="W1925" s="102">
        <v>136</v>
      </c>
      <c r="X1925" s="102" t="str">
        <v>S25-13</v>
      </c>
      <c r="Y1925" s="102">
        <v>176</v>
      </c>
      <c r="Z1925" s="102">
        <v>148</v>
      </c>
      <c r="AA1925" s="102">
        <v>28</v>
      </c>
      <c r="AB1925" s="13" t="str">
        <v>S25</v>
      </c>
    </row>
    <row r="1926" spans="1:28" x14ac:dyDescent="0.25">
      <c r="A1926" s="103">
        <v>45751</v>
      </c>
      <c r="B1926" s="102" t="str">
        <v>Italgsa-Miti Viaggi</v>
      </c>
      <c r="C1926" s="102" t="str">
        <v>Tour Operator</v>
      </c>
      <c r="D1926" s="102" t="str">
        <v/>
      </c>
      <c r="E1926" s="102" t="str">
        <v/>
      </c>
      <c r="F1926" s="102" t="str">
        <v>RT</v>
      </c>
      <c r="G1926" s="102" t="str">
        <v>Inbound</v>
      </c>
      <c r="H1926" s="102" t="str">
        <v>NP8101</v>
      </c>
      <c r="I1926" s="103" t="str">
        <v>HRG-NAP</v>
      </c>
      <c r="J1926" s="135">
        <v>45894</v>
      </c>
      <c r="K1926" s="102">
        <v>0</v>
      </c>
      <c r="L1926" s="102">
        <v>0</v>
      </c>
      <c r="M1926" s="102" t="str">
        <v/>
      </c>
      <c r="N1926" s="102" t="str">
        <v/>
      </c>
      <c r="O1926" s="102" t="str">
        <v/>
      </c>
      <c r="P1926" s="102">
        <v>0</v>
      </c>
      <c r="Q1926" s="102" t="str">
        <v>Confirmed</v>
      </c>
      <c r="R1926" s="102" t="str">
        <v>On Review</v>
      </c>
      <c r="S1926" s="102" t="str">
        <v>HRG</v>
      </c>
      <c r="T1926" s="102" t="str">
        <v>NAP</v>
      </c>
      <c r="U1926" s="102" t="str">
        <v>NAP</v>
      </c>
      <c r="V1926" s="102">
        <v>1</v>
      </c>
      <c r="W1926" s="102">
        <v>143</v>
      </c>
      <c r="X1926" s="102" t="str">
        <v>S25-13</v>
      </c>
      <c r="Y1926" s="102">
        <v>176</v>
      </c>
      <c r="Z1926" s="102">
        <v>166</v>
      </c>
      <c r="AA1926" s="102">
        <v>10</v>
      </c>
      <c r="AB1926" s="13" t="str">
        <v>S25</v>
      </c>
    </row>
    <row r="1927" spans="1:28" x14ac:dyDescent="0.25">
      <c r="A1927" s="103">
        <v>45751</v>
      </c>
      <c r="B1927" s="102" t="str">
        <v>Italgsa-Miti Viaggi</v>
      </c>
      <c r="C1927" s="102" t="str">
        <v>Tour Operator</v>
      </c>
      <c r="D1927" s="102" t="str">
        <v/>
      </c>
      <c r="E1927" s="102" t="str">
        <v/>
      </c>
      <c r="F1927" s="102" t="str">
        <v>RT</v>
      </c>
      <c r="G1927" s="102" t="str">
        <v>Inbound</v>
      </c>
      <c r="H1927" s="102" t="str">
        <v>NP8101</v>
      </c>
      <c r="I1927" s="103" t="str">
        <v>HRG-NAP</v>
      </c>
      <c r="J1927" s="135">
        <v>45901</v>
      </c>
      <c r="K1927" s="102">
        <v>0</v>
      </c>
      <c r="L1927" s="102">
        <v>0</v>
      </c>
      <c r="M1927" s="102" t="str">
        <v/>
      </c>
      <c r="N1927" s="102" t="str">
        <v/>
      </c>
      <c r="O1927" s="102" t="str">
        <v/>
      </c>
      <c r="P1927" s="102">
        <v>0</v>
      </c>
      <c r="Q1927" s="102" t="str">
        <v>Confirmed</v>
      </c>
      <c r="R1927" s="102" t="str">
        <v>On Review</v>
      </c>
      <c r="S1927" s="102" t="str">
        <v>HRG</v>
      </c>
      <c r="T1927" s="102" t="str">
        <v>NAP</v>
      </c>
      <c r="U1927" s="102" t="str">
        <v>NAP</v>
      </c>
      <c r="V1927" s="102">
        <v>1</v>
      </c>
      <c r="W1927" s="102">
        <v>150</v>
      </c>
      <c r="X1927" s="102" t="str">
        <v>S25-13</v>
      </c>
      <c r="Y1927" s="102">
        <v>176</v>
      </c>
      <c r="Z1927" s="102">
        <v>160</v>
      </c>
      <c r="AA1927" s="102">
        <v>16</v>
      </c>
      <c r="AB1927" s="13" t="str">
        <v>S25</v>
      </c>
    </row>
    <row r="1928" spans="1:28" x14ac:dyDescent="0.25">
      <c r="A1928" s="103">
        <v>45751</v>
      </c>
      <c r="B1928" s="102" t="str">
        <v>Italgsa-Miti Viaggi</v>
      </c>
      <c r="C1928" s="102" t="str">
        <v>Tour Operator</v>
      </c>
      <c r="D1928" s="102" t="str">
        <v/>
      </c>
      <c r="E1928" s="102" t="str">
        <v/>
      </c>
      <c r="F1928" s="102" t="str">
        <v>RT</v>
      </c>
      <c r="G1928" s="102" t="str">
        <v>Inbound</v>
      </c>
      <c r="H1928" s="102" t="str">
        <v>NP8101</v>
      </c>
      <c r="I1928" s="103" t="str">
        <v>HRG-NAP</v>
      </c>
      <c r="J1928" s="135">
        <v>45908</v>
      </c>
      <c r="K1928" s="102">
        <v>0</v>
      </c>
      <c r="L1928" s="102">
        <v>0</v>
      </c>
      <c r="M1928" s="102" t="str">
        <v/>
      </c>
      <c r="N1928" s="102" t="str">
        <v/>
      </c>
      <c r="O1928" s="102" t="str">
        <v/>
      </c>
      <c r="P1928" s="102">
        <v>0</v>
      </c>
      <c r="Q1928" s="102" t="str">
        <v>Confirmed</v>
      </c>
      <c r="R1928" s="102" t="str">
        <v>On Review</v>
      </c>
      <c r="S1928" s="102" t="str">
        <v>HRG</v>
      </c>
      <c r="T1928" s="102" t="str">
        <v>NAP</v>
      </c>
      <c r="U1928" s="102" t="str">
        <v>NAP</v>
      </c>
      <c r="V1928" s="102">
        <v>1</v>
      </c>
      <c r="W1928" s="102">
        <v>157</v>
      </c>
      <c r="X1928" s="102" t="str">
        <v>S25-13</v>
      </c>
      <c r="Y1928" s="102">
        <v>176</v>
      </c>
      <c r="Z1928" s="102">
        <v>140</v>
      </c>
      <c r="AA1928" s="102">
        <v>36</v>
      </c>
      <c r="AB1928" s="13" t="str">
        <v>S25</v>
      </c>
    </row>
    <row r="1929" spans="1:28" x14ac:dyDescent="0.25">
      <c r="A1929" s="103">
        <v>45750</v>
      </c>
      <c r="B1929" s="102" t="str">
        <v>EuroAirlines</v>
      </c>
      <c r="C1929" s="102" t="str">
        <v>Distributor</v>
      </c>
      <c r="D1929" s="102" t="str">
        <v>AMADEUS</v>
      </c>
      <c r="E1929" s="102" t="str">
        <v>11LZF1</v>
      </c>
      <c r="F1929" s="102" t="str">
        <v>RT</v>
      </c>
      <c r="G1929" s="102" t="str">
        <v>Inbound</v>
      </c>
      <c r="H1929" s="102" t="str">
        <v>NP8101</v>
      </c>
      <c r="I1929" s="103" t="str">
        <v>HRG-NAP</v>
      </c>
      <c r="J1929" s="135">
        <v>45887</v>
      </c>
      <c r="K1929" s="102">
        <v>1</v>
      </c>
      <c r="L1929" s="102">
        <v>1</v>
      </c>
      <c r="M1929" s="102">
        <v>240</v>
      </c>
      <c r="N1929" s="102">
        <v>35.53</v>
      </c>
      <c r="O1929" s="102">
        <v>40</v>
      </c>
      <c r="P1929" s="102">
        <v>315.52999999999997</v>
      </c>
      <c r="Q1929" s="102" t="str">
        <v>Confirmed</v>
      </c>
      <c r="R1929" s="102" t="str">
        <v>Closed Deal</v>
      </c>
      <c r="S1929" s="102" t="str">
        <v>HRG</v>
      </c>
      <c r="T1929" s="102" t="str">
        <v>NAP</v>
      </c>
      <c r="U1929" s="102" t="str">
        <v>NAP</v>
      </c>
      <c r="V1929" s="102">
        <v>1</v>
      </c>
      <c r="W1929" s="102">
        <v>137</v>
      </c>
      <c r="X1929" s="102" t="str">
        <v>S25-13</v>
      </c>
      <c r="Y1929" s="102">
        <v>176</v>
      </c>
      <c r="Z1929" s="102">
        <v>148</v>
      </c>
      <c r="AA1929" s="102">
        <v>28</v>
      </c>
      <c r="AB1929" s="13" t="str">
        <v>S25</v>
      </c>
    </row>
    <row r="1930" spans="1:28" x14ac:dyDescent="0.25">
      <c r="A1930" s="103">
        <v>45750</v>
      </c>
      <c r="B1930" s="102" t="str">
        <v>EuroAirlines</v>
      </c>
      <c r="C1930" s="102" t="str">
        <v>Distributor</v>
      </c>
      <c r="D1930" s="102" t="str">
        <v>AMADEUS</v>
      </c>
      <c r="E1930" s="102" t="str">
        <v>11LZF1</v>
      </c>
      <c r="F1930" s="102" t="str">
        <v>RT</v>
      </c>
      <c r="G1930" s="102" t="str">
        <v>Outbound</v>
      </c>
      <c r="H1930" s="102" t="str">
        <v>NP8102</v>
      </c>
      <c r="I1930" s="103" t="str">
        <v>NAP-HRG</v>
      </c>
      <c r="J1930" s="135">
        <v>45873</v>
      </c>
      <c r="K1930" s="102">
        <v>1</v>
      </c>
      <c r="L1930" s="102">
        <v>1</v>
      </c>
      <c r="M1930" s="102">
        <v>240</v>
      </c>
      <c r="N1930" s="102">
        <v>28.36</v>
      </c>
      <c r="O1930" s="102">
        <v>40</v>
      </c>
      <c r="P1930" s="102">
        <v>308.36</v>
      </c>
      <c r="Q1930" s="102" t="str">
        <v>Confirmed</v>
      </c>
      <c r="R1930" s="102" t="str">
        <v>Closed Deal</v>
      </c>
      <c r="S1930" s="102" t="str">
        <v>NAP</v>
      </c>
      <c r="T1930" s="102" t="str">
        <v>HRG</v>
      </c>
      <c r="U1930" s="102" t="str">
        <v>NAP</v>
      </c>
      <c r="V1930" s="102">
        <v>1</v>
      </c>
      <c r="W1930" s="102">
        <v>123</v>
      </c>
      <c r="X1930" s="102" t="str">
        <v>S25-13</v>
      </c>
      <c r="Y1930" s="102">
        <v>176</v>
      </c>
      <c r="Z1930" s="102">
        <v>154</v>
      </c>
      <c r="AA1930" s="102">
        <v>22</v>
      </c>
      <c r="AB1930" s="13" t="str">
        <v>S25</v>
      </c>
    </row>
    <row r="1931" spans="1:28" x14ac:dyDescent="0.25">
      <c r="A1931" s="103">
        <v>45750</v>
      </c>
      <c r="B1931" s="102" t="str">
        <v>EuroAirlines</v>
      </c>
      <c r="C1931" s="102" t="str">
        <v>Distributor</v>
      </c>
      <c r="D1931" s="102" t="str">
        <v>AMADEUS</v>
      </c>
      <c r="E1931" s="102" t="str">
        <v>11LZF1</v>
      </c>
      <c r="F1931" s="102" t="str">
        <v>RT</v>
      </c>
      <c r="G1931" s="102" t="str">
        <v>Inbound</v>
      </c>
      <c r="H1931" s="102" t="str">
        <v>NP8101</v>
      </c>
      <c r="I1931" s="103" t="str">
        <v>HRG-NAP</v>
      </c>
      <c r="J1931" s="135">
        <v>45887</v>
      </c>
      <c r="K1931" s="102">
        <v>1</v>
      </c>
      <c r="L1931" s="102">
        <v>1</v>
      </c>
      <c r="M1931" s="102">
        <v>240</v>
      </c>
      <c r="N1931" s="102">
        <v>35.53</v>
      </c>
      <c r="O1931" s="102">
        <v>40</v>
      </c>
      <c r="P1931" s="102">
        <v>315.52999999999997</v>
      </c>
      <c r="Q1931" s="102" t="str">
        <v>Confirmed</v>
      </c>
      <c r="R1931" s="102" t="str">
        <v>Closed Deal</v>
      </c>
      <c r="S1931" s="102" t="str">
        <v>HRG</v>
      </c>
      <c r="T1931" s="102" t="str">
        <v>NAP</v>
      </c>
      <c r="U1931" s="102" t="str">
        <v>NAP</v>
      </c>
      <c r="V1931" s="102">
        <v>1</v>
      </c>
      <c r="W1931" s="102">
        <v>137</v>
      </c>
      <c r="X1931" s="102" t="str">
        <v>S25-13</v>
      </c>
      <c r="Y1931" s="102">
        <v>176</v>
      </c>
      <c r="Z1931" s="102">
        <v>148</v>
      </c>
      <c r="AA1931" s="102">
        <v>28</v>
      </c>
      <c r="AB1931" s="13" t="str">
        <v>S25</v>
      </c>
    </row>
    <row r="1932" spans="1:28" x14ac:dyDescent="0.25">
      <c r="A1932" s="103">
        <v>45750</v>
      </c>
      <c r="B1932" s="102" t="str">
        <v>EuroAirlines</v>
      </c>
      <c r="C1932" s="102" t="str">
        <v>Distributor</v>
      </c>
      <c r="D1932" s="102" t="str">
        <v>AMADEUS</v>
      </c>
      <c r="E1932" s="102" t="str">
        <v>11LZF1</v>
      </c>
      <c r="F1932" s="102" t="str">
        <v>RT</v>
      </c>
      <c r="G1932" s="102" t="str">
        <v>Outbound</v>
      </c>
      <c r="H1932" s="102" t="str">
        <v>NP8102</v>
      </c>
      <c r="I1932" s="103" t="str">
        <v>NAP-HRG</v>
      </c>
      <c r="J1932" s="135">
        <v>45873</v>
      </c>
      <c r="K1932" s="102">
        <v>1</v>
      </c>
      <c r="L1932" s="102">
        <v>1</v>
      </c>
      <c r="M1932" s="102">
        <v>240</v>
      </c>
      <c r="N1932" s="102">
        <v>28.36</v>
      </c>
      <c r="O1932" s="102">
        <v>40</v>
      </c>
      <c r="P1932" s="102">
        <v>308.36</v>
      </c>
      <c r="Q1932" s="102" t="str">
        <v>Confirmed</v>
      </c>
      <c r="R1932" s="102" t="str">
        <v>Closed Deal</v>
      </c>
      <c r="S1932" s="102" t="str">
        <v>NAP</v>
      </c>
      <c r="T1932" s="102" t="str">
        <v>HRG</v>
      </c>
      <c r="U1932" s="102" t="str">
        <v>NAP</v>
      </c>
      <c r="V1932" s="102">
        <v>1</v>
      </c>
      <c r="W1932" s="102">
        <v>123</v>
      </c>
      <c r="X1932" s="102" t="str">
        <v>S25-13</v>
      </c>
      <c r="Y1932" s="102">
        <v>176</v>
      </c>
      <c r="Z1932" s="102">
        <v>154</v>
      </c>
      <c r="AA1932" s="102">
        <v>22</v>
      </c>
      <c r="AB1932" s="13" t="str">
        <v>S25</v>
      </c>
    </row>
    <row r="1933" spans="1:28" x14ac:dyDescent="0.25">
      <c r="A1933" s="103">
        <v>45750</v>
      </c>
      <c r="B1933" s="102" t="str">
        <v>EuroAirlines</v>
      </c>
      <c r="C1933" s="102" t="str">
        <v>Distributor</v>
      </c>
      <c r="D1933" s="102" t="str">
        <v>AMADEUS</v>
      </c>
      <c r="E1933" s="102" t="str">
        <v>11LZF1</v>
      </c>
      <c r="F1933" s="102" t="str">
        <v>RT</v>
      </c>
      <c r="G1933" s="102" t="str">
        <v>Inbound</v>
      </c>
      <c r="H1933" s="102" t="str">
        <v>NP8101</v>
      </c>
      <c r="I1933" s="103" t="str">
        <v>HRG-NAP</v>
      </c>
      <c r="J1933" s="135">
        <v>45887</v>
      </c>
      <c r="K1933" s="102">
        <v>1</v>
      </c>
      <c r="L1933" s="102">
        <v>1</v>
      </c>
      <c r="M1933" s="102">
        <v>240</v>
      </c>
      <c r="N1933" s="102">
        <v>35.53</v>
      </c>
      <c r="O1933" s="102">
        <v>40</v>
      </c>
      <c r="P1933" s="102">
        <v>315.52999999999997</v>
      </c>
      <c r="Q1933" s="102" t="str">
        <v>Confirmed</v>
      </c>
      <c r="R1933" s="102" t="str">
        <v>Closed Deal</v>
      </c>
      <c r="S1933" s="102" t="str">
        <v>HRG</v>
      </c>
      <c r="T1933" s="102" t="str">
        <v>NAP</v>
      </c>
      <c r="U1933" s="102" t="str">
        <v>NAP</v>
      </c>
      <c r="V1933" s="102">
        <v>1</v>
      </c>
      <c r="W1933" s="102">
        <v>137</v>
      </c>
      <c r="X1933" s="102" t="str">
        <v>S25-13</v>
      </c>
      <c r="Y1933" s="102">
        <v>176</v>
      </c>
      <c r="Z1933" s="102">
        <v>148</v>
      </c>
      <c r="AA1933" s="102">
        <v>28</v>
      </c>
      <c r="AB1933" s="13" t="str">
        <v>S25</v>
      </c>
    </row>
    <row r="1934" spans="1:28" x14ac:dyDescent="0.25">
      <c r="A1934" s="103">
        <v>45750</v>
      </c>
      <c r="B1934" s="102" t="str">
        <v>EuroAirlines</v>
      </c>
      <c r="C1934" s="102" t="str">
        <v>Distributor</v>
      </c>
      <c r="D1934" s="102" t="str">
        <v>AMADEUS</v>
      </c>
      <c r="E1934" s="102" t="str">
        <v>11LZF1</v>
      </c>
      <c r="F1934" s="102" t="str">
        <v>RT</v>
      </c>
      <c r="G1934" s="102" t="str">
        <v>Outbound</v>
      </c>
      <c r="H1934" s="102" t="str">
        <v>NP8102</v>
      </c>
      <c r="I1934" s="103" t="str">
        <v>NAP-HRG</v>
      </c>
      <c r="J1934" s="135">
        <v>45873</v>
      </c>
      <c r="K1934" s="102">
        <v>1</v>
      </c>
      <c r="L1934" s="102">
        <v>1</v>
      </c>
      <c r="M1934" s="102">
        <v>240</v>
      </c>
      <c r="N1934" s="102">
        <v>28.36</v>
      </c>
      <c r="O1934" s="102">
        <v>40</v>
      </c>
      <c r="P1934" s="102">
        <v>308.36</v>
      </c>
      <c r="Q1934" s="102" t="str">
        <v>Confirmed</v>
      </c>
      <c r="R1934" s="102" t="str">
        <v>Closed Deal</v>
      </c>
      <c r="S1934" s="102" t="str">
        <v>NAP</v>
      </c>
      <c r="T1934" s="102" t="str">
        <v>HRG</v>
      </c>
      <c r="U1934" s="102" t="str">
        <v>NAP</v>
      </c>
      <c r="V1934" s="102">
        <v>1</v>
      </c>
      <c r="W1934" s="102">
        <v>123</v>
      </c>
      <c r="X1934" s="102" t="str">
        <v>S25-13</v>
      </c>
      <c r="Y1934" s="102">
        <v>176</v>
      </c>
      <c r="Z1934" s="102">
        <v>154</v>
      </c>
      <c r="AA1934" s="102">
        <v>22</v>
      </c>
      <c r="AB1934" s="13" t="str">
        <v>S25</v>
      </c>
    </row>
    <row r="1935" spans="1:28" x14ac:dyDescent="0.25">
      <c r="A1935" s="103">
        <v>45750</v>
      </c>
      <c r="B1935" s="102" t="str">
        <v>EuroAirlines</v>
      </c>
      <c r="C1935" s="102" t="str">
        <v>Distributor</v>
      </c>
      <c r="D1935" s="102" t="str">
        <v>AMADEUS</v>
      </c>
      <c r="E1935" s="102" t="str">
        <v>11LZF1</v>
      </c>
      <c r="F1935" s="102" t="str">
        <v>RT</v>
      </c>
      <c r="G1935" s="102" t="str">
        <v>Inbound</v>
      </c>
      <c r="H1935" s="102" t="str">
        <v>NP8101</v>
      </c>
      <c r="I1935" s="103" t="str">
        <v>HRG-NAP</v>
      </c>
      <c r="J1935" s="135">
        <v>45887</v>
      </c>
      <c r="K1935" s="102">
        <v>1</v>
      </c>
      <c r="L1935" s="102">
        <v>1</v>
      </c>
      <c r="M1935" s="102">
        <v>240</v>
      </c>
      <c r="N1935" s="102">
        <v>35.53</v>
      </c>
      <c r="O1935" s="102">
        <v>40</v>
      </c>
      <c r="P1935" s="102">
        <v>315.52999999999997</v>
      </c>
      <c r="Q1935" s="102" t="str">
        <v>Confirmed</v>
      </c>
      <c r="R1935" s="102" t="str">
        <v>Closed Deal</v>
      </c>
      <c r="S1935" s="102" t="str">
        <v>HRG</v>
      </c>
      <c r="T1935" s="102" t="str">
        <v>NAP</v>
      </c>
      <c r="U1935" s="102" t="str">
        <v>NAP</v>
      </c>
      <c r="V1935" s="102">
        <v>1</v>
      </c>
      <c r="W1935" s="102">
        <v>137</v>
      </c>
      <c r="X1935" s="102" t="str">
        <v>S25-13</v>
      </c>
      <c r="Y1935" s="102">
        <v>176</v>
      </c>
      <c r="Z1935" s="102">
        <v>148</v>
      </c>
      <c r="AA1935" s="102">
        <v>28</v>
      </c>
      <c r="AB1935" s="13" t="str">
        <v>S25</v>
      </c>
    </row>
    <row r="1936" spans="1:28" x14ac:dyDescent="0.25">
      <c r="A1936" s="103">
        <v>45750</v>
      </c>
      <c r="B1936" s="102" t="str">
        <v>EuroAirlines</v>
      </c>
      <c r="C1936" s="102" t="str">
        <v>Distributor</v>
      </c>
      <c r="D1936" s="102" t="str">
        <v>AMADEUS</v>
      </c>
      <c r="E1936" s="102" t="str">
        <v>11LZF1</v>
      </c>
      <c r="F1936" s="102" t="str">
        <v>RT</v>
      </c>
      <c r="G1936" s="102" t="str">
        <v>Outbound</v>
      </c>
      <c r="H1936" s="102" t="str">
        <v>NP8102</v>
      </c>
      <c r="I1936" s="103" t="str">
        <v>NAP-HRG</v>
      </c>
      <c r="J1936" s="135">
        <v>45873</v>
      </c>
      <c r="K1936" s="102">
        <v>1</v>
      </c>
      <c r="L1936" s="102">
        <v>1</v>
      </c>
      <c r="M1936" s="102">
        <v>240</v>
      </c>
      <c r="N1936" s="102">
        <v>28.36</v>
      </c>
      <c r="O1936" s="102">
        <v>40</v>
      </c>
      <c r="P1936" s="102">
        <v>308.36</v>
      </c>
      <c r="Q1936" s="102" t="str">
        <v>Confirmed</v>
      </c>
      <c r="R1936" s="102" t="str">
        <v>Closed Deal</v>
      </c>
      <c r="S1936" s="102" t="str">
        <v>NAP</v>
      </c>
      <c r="T1936" s="102" t="str">
        <v>HRG</v>
      </c>
      <c r="U1936" s="102" t="str">
        <v>NAP</v>
      </c>
      <c r="V1936" s="102">
        <v>1</v>
      </c>
      <c r="W1936" s="102">
        <v>123</v>
      </c>
      <c r="X1936" s="102" t="str">
        <v>S25-13</v>
      </c>
      <c r="Y1936" s="102">
        <v>176</v>
      </c>
      <c r="Z1936" s="102">
        <v>154</v>
      </c>
      <c r="AA1936" s="102">
        <v>22</v>
      </c>
      <c r="AB1936" s="13" t="str">
        <v>S25</v>
      </c>
    </row>
    <row r="1937" spans="1:28" x14ac:dyDescent="0.25">
      <c r="A1937" s="103">
        <v>45751</v>
      </c>
      <c r="B1937" s="102" t="str">
        <v>Genius</v>
      </c>
      <c r="C1937" s="102" t="str">
        <v>Distributor</v>
      </c>
      <c r="D1937" s="102" t="str">
        <v/>
      </c>
      <c r="E1937" s="102" t="str">
        <v/>
      </c>
      <c r="F1937" s="102" t="str">
        <v>OW</v>
      </c>
      <c r="G1937" s="102" t="str">
        <v>Outbound</v>
      </c>
      <c r="H1937" s="102" t="str">
        <v>4S6015</v>
      </c>
      <c r="I1937" s="103" t="str">
        <v>SSH-VRN</v>
      </c>
      <c r="J1937" s="135">
        <v>45780</v>
      </c>
      <c r="K1937" s="102">
        <v>2</v>
      </c>
      <c r="L1937" s="102">
        <v>2</v>
      </c>
      <c r="M1937" s="102">
        <v>150</v>
      </c>
      <c r="N1937" s="102">
        <v>0</v>
      </c>
      <c r="O1937" s="102">
        <v>0</v>
      </c>
      <c r="P1937" s="102">
        <v>300</v>
      </c>
      <c r="Q1937" s="102" t="str">
        <v>Confirmed</v>
      </c>
      <c r="R1937" s="102" t="str">
        <v>Closed Deal</v>
      </c>
      <c r="S1937" s="102" t="str">
        <v>SSH</v>
      </c>
      <c r="T1937" s="102" t="str">
        <v>VRN</v>
      </c>
      <c r="U1937" s="102" t="str">
        <v>VRN</v>
      </c>
      <c r="V1937" s="102">
        <v>6</v>
      </c>
      <c r="W1937" s="102">
        <v>29</v>
      </c>
      <c r="X1937" s="102" t="str">
        <v>E25-05B</v>
      </c>
      <c r="Y1937" s="102">
        <v>186</v>
      </c>
      <c r="Z1937" s="102">
        <v>182</v>
      </c>
      <c r="AA1937" s="102">
        <v>4</v>
      </c>
      <c r="AB1937" s="13" t="str">
        <v>E25</v>
      </c>
    </row>
    <row r="1938" spans="1:28" x14ac:dyDescent="0.25">
      <c r="A1938" s="103">
        <v>45751</v>
      </c>
      <c r="B1938" s="102" t="str">
        <v>Searcharter</v>
      </c>
      <c r="C1938" s="102" t="str">
        <v>Distributor</v>
      </c>
      <c r="D1938" s="102" t="str">
        <v/>
      </c>
      <c r="E1938" s="102" t="str">
        <v>36Z6T</v>
      </c>
      <c r="F1938" s="102" t="str">
        <v>RT</v>
      </c>
      <c r="G1938" s="102" t="str">
        <v>Outbound</v>
      </c>
      <c r="H1938" s="102" t="str">
        <v>4S6004</v>
      </c>
      <c r="I1938" s="103" t="str">
        <v>BRI-SSH</v>
      </c>
      <c r="J1938" s="135">
        <v>45906</v>
      </c>
      <c r="K1938" s="102">
        <v>2</v>
      </c>
      <c r="L1938" s="102">
        <v>2</v>
      </c>
      <c r="M1938" s="102">
        <v>215</v>
      </c>
      <c r="N1938" s="102">
        <v>0</v>
      </c>
      <c r="O1938" s="102">
        <v>0</v>
      </c>
      <c r="P1938" s="102">
        <v>430</v>
      </c>
      <c r="Q1938" s="102" t="str">
        <v>Confirmed</v>
      </c>
      <c r="R1938" s="102" t="str">
        <v>Closed Deal</v>
      </c>
      <c r="S1938" s="102" t="str">
        <v>BRI</v>
      </c>
      <c r="T1938" s="102" t="str">
        <v>SSH</v>
      </c>
      <c r="U1938" s="102" t="str">
        <v>BRI</v>
      </c>
      <c r="V1938" s="102">
        <v>6</v>
      </c>
      <c r="W1938" s="102">
        <v>155</v>
      </c>
      <c r="X1938" s="102" t="str">
        <v>S25-01</v>
      </c>
      <c r="Y1938" s="102">
        <v>186</v>
      </c>
      <c r="Z1938" s="102">
        <v>243</v>
      </c>
      <c r="AA1938" s="102">
        <v>-57</v>
      </c>
      <c r="AB1938" s="13" t="str">
        <v>S25</v>
      </c>
    </row>
    <row r="1939" spans="1:28" x14ac:dyDescent="0.25">
      <c r="A1939" s="103">
        <v>45751</v>
      </c>
      <c r="B1939" s="102" t="str">
        <v>Searcharter</v>
      </c>
      <c r="C1939" s="102" t="str">
        <v>Distributor</v>
      </c>
      <c r="D1939" s="102" t="str">
        <v/>
      </c>
      <c r="E1939" s="102" t="str">
        <v>36Z6T</v>
      </c>
      <c r="F1939" s="102" t="str">
        <v>RT</v>
      </c>
      <c r="G1939" s="102" t="str">
        <v>Inbound</v>
      </c>
      <c r="H1939" s="102" t="str">
        <v>4S6003</v>
      </c>
      <c r="I1939" s="103" t="str">
        <v>SSH-BRI</v>
      </c>
      <c r="J1939" s="135">
        <v>45913</v>
      </c>
      <c r="K1939" s="102">
        <v>2</v>
      </c>
      <c r="L1939" s="102">
        <v>2</v>
      </c>
      <c r="M1939" s="102">
        <v>215</v>
      </c>
      <c r="N1939" s="102">
        <v>0</v>
      </c>
      <c r="O1939" s="102">
        <v>0</v>
      </c>
      <c r="P1939" s="102">
        <v>430</v>
      </c>
      <c r="Q1939" s="102" t="str">
        <v>Confirmed</v>
      </c>
      <c r="R1939" s="102" t="str">
        <v>Closed Deal</v>
      </c>
      <c r="S1939" s="102" t="str">
        <v>SSH</v>
      </c>
      <c r="T1939" s="102" t="str">
        <v>BRI</v>
      </c>
      <c r="U1939" s="102" t="str">
        <v>BRI</v>
      </c>
      <c r="V1939" s="102">
        <v>6</v>
      </c>
      <c r="W1939" s="102">
        <v>162</v>
      </c>
      <c r="X1939" s="102" t="str">
        <v>S25-01</v>
      </c>
      <c r="Y1939" s="102">
        <v>186</v>
      </c>
      <c r="Z1939" s="102">
        <v>243</v>
      </c>
      <c r="AA1939" s="102">
        <v>-57</v>
      </c>
      <c r="AB1939" s="13" t="str">
        <v>S25</v>
      </c>
    </row>
    <row r="1940" spans="1:28" x14ac:dyDescent="0.25">
      <c r="A1940" s="103">
        <v>45751</v>
      </c>
      <c r="B1940" s="102" t="str">
        <v>Searcharter</v>
      </c>
      <c r="C1940" s="102" t="str">
        <v>Distributor</v>
      </c>
      <c r="D1940" s="102" t="str">
        <v/>
      </c>
      <c r="E1940" s="102" t="str">
        <v>7669Z</v>
      </c>
      <c r="F1940" s="102" t="str">
        <v>RT</v>
      </c>
      <c r="G1940" s="102" t="str">
        <v>Outbound</v>
      </c>
      <c r="H1940" s="102" t="str">
        <v>4S6006</v>
      </c>
      <c r="I1940" s="103" t="str">
        <v>FCO-SSH</v>
      </c>
      <c r="J1940" s="135">
        <v>45884</v>
      </c>
      <c r="K1940" s="102">
        <v>2</v>
      </c>
      <c r="L1940" s="102">
        <v>2</v>
      </c>
      <c r="M1940" s="102">
        <v>250</v>
      </c>
      <c r="N1940" s="102">
        <v>0</v>
      </c>
      <c r="O1940" s="102">
        <v>0</v>
      </c>
      <c r="P1940" s="102">
        <v>500</v>
      </c>
      <c r="Q1940" s="102" t="str">
        <v>Confirmed</v>
      </c>
      <c r="R1940" s="102" t="str">
        <v>Closed Deal</v>
      </c>
      <c r="S1940" s="102" t="str">
        <v>FCO</v>
      </c>
      <c r="T1940" s="102" t="str">
        <v>SSH</v>
      </c>
      <c r="U1940" s="102" t="str">
        <v>FCO</v>
      </c>
      <c r="V1940" s="102">
        <v>5</v>
      </c>
      <c r="W1940" s="102">
        <v>133</v>
      </c>
      <c r="X1940" s="102" t="str">
        <v>S25-15</v>
      </c>
      <c r="Y1940" s="102">
        <v>186</v>
      </c>
      <c r="Z1940" s="102">
        <v>73</v>
      </c>
      <c r="AA1940" s="102">
        <v>113</v>
      </c>
      <c r="AB1940" s="13" t="str">
        <v>S25</v>
      </c>
    </row>
    <row r="1941" spans="1:28" x14ac:dyDescent="0.25">
      <c r="A1941" s="103">
        <v>45751</v>
      </c>
      <c r="B1941" s="102" t="str">
        <v>Searcharter</v>
      </c>
      <c r="C1941" s="102" t="str">
        <v>Distributor</v>
      </c>
      <c r="D1941" s="102" t="str">
        <v/>
      </c>
      <c r="E1941" s="102" t="str">
        <v>7669Z</v>
      </c>
      <c r="F1941" s="102" t="str">
        <v>RT</v>
      </c>
      <c r="G1941" s="102" t="str">
        <v>Inbound</v>
      </c>
      <c r="H1941" s="102" t="str">
        <v>4S6005</v>
      </c>
      <c r="I1941" s="103" t="str">
        <v>SSH-FCO</v>
      </c>
      <c r="J1941" s="135">
        <v>45898</v>
      </c>
      <c r="K1941" s="102">
        <v>2</v>
      </c>
      <c r="L1941" s="102">
        <v>2</v>
      </c>
      <c r="M1941" s="102">
        <v>250</v>
      </c>
      <c r="N1941" s="102">
        <v>0</v>
      </c>
      <c r="O1941" s="102">
        <v>0</v>
      </c>
      <c r="P1941" s="102">
        <v>500</v>
      </c>
      <c r="Q1941" s="102" t="str">
        <v>Confirmed</v>
      </c>
      <c r="R1941" s="102" t="str">
        <v>Closed Deal</v>
      </c>
      <c r="S1941" s="102" t="str">
        <v>SSH</v>
      </c>
      <c r="T1941" s="102" t="str">
        <v>FCO</v>
      </c>
      <c r="U1941" s="102" t="str">
        <v>FCO</v>
      </c>
      <c r="V1941" s="102">
        <v>5</v>
      </c>
      <c r="W1941" s="102">
        <v>147</v>
      </c>
      <c r="X1941" s="102" t="str">
        <v>S25-15</v>
      </c>
      <c r="Y1941" s="102">
        <v>186</v>
      </c>
      <c r="Z1941" s="102">
        <v>86</v>
      </c>
      <c r="AA1941" s="102">
        <v>100</v>
      </c>
      <c r="AB1941" s="13" t="str">
        <v>S25</v>
      </c>
    </row>
    <row r="1942" spans="1:28" x14ac:dyDescent="0.25">
      <c r="A1942" s="103">
        <v>45752</v>
      </c>
      <c r="B1942" s="102" t="str">
        <v>Genius</v>
      </c>
      <c r="C1942" s="102" t="str">
        <v>Distributor</v>
      </c>
      <c r="D1942" s="102" t="str">
        <v/>
      </c>
      <c r="E1942" s="102" t="str">
        <v/>
      </c>
      <c r="F1942" s="102" t="str">
        <v>OW</v>
      </c>
      <c r="G1942" s="102" t="str">
        <v>Outbound</v>
      </c>
      <c r="H1942" s="102" t="str">
        <v>4S6006</v>
      </c>
      <c r="I1942" s="103" t="str">
        <v>MXP-SSH</v>
      </c>
      <c r="J1942" s="135">
        <v>45772</v>
      </c>
      <c r="K1942" s="102">
        <v>2</v>
      </c>
      <c r="L1942" s="102">
        <v>2</v>
      </c>
      <c r="M1942" s="102">
        <v>150</v>
      </c>
      <c r="N1942" s="102">
        <v>0</v>
      </c>
      <c r="O1942" s="102">
        <v>0</v>
      </c>
      <c r="P1942" s="102">
        <v>300</v>
      </c>
      <c r="Q1942" s="102" t="str">
        <v>Confirmed</v>
      </c>
      <c r="R1942" s="102" t="str">
        <v>Closed Deal</v>
      </c>
      <c r="S1942" s="102" t="str">
        <v>MXP</v>
      </c>
      <c r="T1942" s="102" t="str">
        <v>SSH</v>
      </c>
      <c r="U1942" s="102" t="str">
        <v>MXP</v>
      </c>
      <c r="V1942" s="102">
        <v>5</v>
      </c>
      <c r="W1942" s="102">
        <v>20</v>
      </c>
      <c r="X1942" s="102" t="str">
        <v>E25-04</v>
      </c>
      <c r="Y1942" s="102">
        <v>186</v>
      </c>
      <c r="Z1942" s="102">
        <v>180</v>
      </c>
      <c r="AA1942" s="102">
        <v>6</v>
      </c>
      <c r="AB1942" s="13" t="str">
        <v>E25</v>
      </c>
    </row>
    <row r="1943" spans="1:28" x14ac:dyDescent="0.25">
      <c r="A1943" s="103">
        <v>45752</v>
      </c>
      <c r="B1943" s="102" t="str">
        <v>Genius</v>
      </c>
      <c r="C1943" s="102" t="str">
        <v>Distributor</v>
      </c>
      <c r="D1943" s="102" t="str">
        <v/>
      </c>
      <c r="E1943" s="102" t="str">
        <v/>
      </c>
      <c r="F1943" s="102" t="str">
        <v>OW</v>
      </c>
      <c r="G1943" s="102" t="str">
        <v>Outbound</v>
      </c>
      <c r="H1943" s="102" t="str">
        <v>4S6016</v>
      </c>
      <c r="I1943" s="103" t="str">
        <v>VRN-SSH</v>
      </c>
      <c r="J1943" s="135">
        <v>45773</v>
      </c>
      <c r="K1943" s="102">
        <v>2</v>
      </c>
      <c r="L1943" s="102">
        <v>2</v>
      </c>
      <c r="M1943" s="102">
        <v>150</v>
      </c>
      <c r="N1943" s="102">
        <v>0</v>
      </c>
      <c r="O1943" s="102">
        <v>0</v>
      </c>
      <c r="P1943" s="102">
        <v>300</v>
      </c>
      <c r="Q1943" s="102" t="str">
        <v>Confirmed</v>
      </c>
      <c r="R1943" s="102" t="str">
        <v>Closed Deal</v>
      </c>
      <c r="S1943" s="102" t="str">
        <v>VRN</v>
      </c>
      <c r="T1943" s="102" t="str">
        <v>SSH</v>
      </c>
      <c r="U1943" s="102" t="str">
        <v>VRN</v>
      </c>
      <c r="V1943" s="102">
        <v>6</v>
      </c>
      <c r="W1943" s="102">
        <v>21</v>
      </c>
      <c r="X1943" s="102" t="str">
        <v>E25-05B</v>
      </c>
      <c r="Y1943" s="102">
        <v>186</v>
      </c>
      <c r="Z1943" s="102">
        <v>148</v>
      </c>
      <c r="AA1943" s="102">
        <v>38</v>
      </c>
      <c r="AB1943" s="13" t="str">
        <v>E25</v>
      </c>
    </row>
    <row r="1944" spans="1:28" x14ac:dyDescent="0.25">
      <c r="A1944" s="103">
        <v>45752</v>
      </c>
      <c r="B1944" s="102" t="str">
        <v>Genius</v>
      </c>
      <c r="C1944" s="102" t="str">
        <v>Distributor</v>
      </c>
      <c r="D1944" s="102" t="str">
        <v/>
      </c>
      <c r="E1944" s="102" t="str">
        <v/>
      </c>
      <c r="F1944" s="102" t="str">
        <v>OW</v>
      </c>
      <c r="G1944" s="102" t="str">
        <v>Outbound</v>
      </c>
      <c r="H1944" s="102" t="str">
        <v>4S6015</v>
      </c>
      <c r="I1944" s="103" t="str">
        <v>SSH-VRN</v>
      </c>
      <c r="J1944" s="135">
        <v>45780</v>
      </c>
      <c r="K1944" s="102">
        <v>4</v>
      </c>
      <c r="L1944" s="102">
        <v>4</v>
      </c>
      <c r="M1944" s="102">
        <v>150</v>
      </c>
      <c r="N1944" s="102">
        <v>0</v>
      </c>
      <c r="O1944" s="102">
        <v>0</v>
      </c>
      <c r="P1944" s="102">
        <v>600</v>
      </c>
      <c r="Q1944" s="102" t="str">
        <v>Confirmed</v>
      </c>
      <c r="R1944" s="102" t="str">
        <v>Closed Deal</v>
      </c>
      <c r="S1944" s="102" t="str">
        <v>SSH</v>
      </c>
      <c r="T1944" s="102" t="str">
        <v>VRN</v>
      </c>
      <c r="U1944" s="102" t="str">
        <v>VRN</v>
      </c>
      <c r="V1944" s="102">
        <v>6</v>
      </c>
      <c r="W1944" s="102">
        <v>28</v>
      </c>
      <c r="X1944" s="102" t="str">
        <v>E25-05B</v>
      </c>
      <c r="Y1944" s="102">
        <v>186</v>
      </c>
      <c r="Z1944" s="102">
        <v>182</v>
      </c>
      <c r="AA1944" s="102">
        <v>4</v>
      </c>
      <c r="AB1944" s="13" t="str">
        <v>E25</v>
      </c>
    </row>
    <row r="1945" spans="1:28" x14ac:dyDescent="0.25">
      <c r="A1945" s="103">
        <v>45752</v>
      </c>
      <c r="B1945" s="102" t="str">
        <v>Genius</v>
      </c>
      <c r="C1945" s="102" t="str">
        <v>Distributor</v>
      </c>
      <c r="D1945" s="102" t="str">
        <v/>
      </c>
      <c r="E1945" s="102" t="str">
        <v/>
      </c>
      <c r="F1945" s="102" t="str">
        <v>OW</v>
      </c>
      <c r="G1945" s="102" t="str">
        <v>Outbound</v>
      </c>
      <c r="H1945" s="102" t="str">
        <v>4S6006</v>
      </c>
      <c r="I1945" s="103" t="str">
        <v>NAP-SSH</v>
      </c>
      <c r="J1945" s="135">
        <v>45901</v>
      </c>
      <c r="K1945" s="102">
        <v>1</v>
      </c>
      <c r="L1945" s="102">
        <v>1</v>
      </c>
      <c r="M1945" s="102">
        <v>220</v>
      </c>
      <c r="N1945" s="102">
        <v>0</v>
      </c>
      <c r="O1945" s="102">
        <v>0</v>
      </c>
      <c r="P1945" s="102">
        <v>220</v>
      </c>
      <c r="Q1945" s="102" t="str">
        <v>Confirmed</v>
      </c>
      <c r="R1945" s="102" t="str">
        <v>Closed Deal</v>
      </c>
      <c r="S1945" s="102" t="str">
        <v>NAP</v>
      </c>
      <c r="T1945" s="102" t="str">
        <v>SSH</v>
      </c>
      <c r="U1945" s="102" t="str">
        <v>NAP</v>
      </c>
      <c r="V1945" s="102">
        <v>1</v>
      </c>
      <c r="W1945" s="102">
        <v>149</v>
      </c>
      <c r="X1945" s="102" t="str">
        <v>S25-08</v>
      </c>
      <c r="Y1945" s="102">
        <v>186</v>
      </c>
      <c r="Z1945" s="102">
        <v>21</v>
      </c>
      <c r="AA1945" s="102">
        <v>165</v>
      </c>
      <c r="AB1945" s="13" t="str">
        <v>S25</v>
      </c>
    </row>
    <row r="1946" spans="1:28" x14ac:dyDescent="0.25">
      <c r="A1946" s="103">
        <v>45749</v>
      </c>
      <c r="B1946" s="102" t="str">
        <v>APG</v>
      </c>
      <c r="C1946" s="102" t="str">
        <v>Distributor</v>
      </c>
      <c r="D1946" s="102" t="str">
        <v/>
      </c>
      <c r="E1946" s="102" t="str">
        <v>12LUA1</v>
      </c>
      <c r="F1946" s="102" t="str">
        <v>RT</v>
      </c>
      <c r="G1946" s="102" t="str">
        <v>Inbound</v>
      </c>
      <c r="H1946" s="102" t="str">
        <v>4S6003</v>
      </c>
      <c r="I1946" s="103" t="str">
        <v>SSH-BRI</v>
      </c>
      <c r="J1946" s="135">
        <v>45780</v>
      </c>
      <c r="K1946" s="102">
        <v>1</v>
      </c>
      <c r="L1946" s="102">
        <v>1</v>
      </c>
      <c r="M1946" s="102">
        <v>200</v>
      </c>
      <c r="N1946" s="102">
        <v>19.34</v>
      </c>
      <c r="O1946" s="102">
        <v>30</v>
      </c>
      <c r="P1946" s="102">
        <v>249.34</v>
      </c>
      <c r="Q1946" s="102" t="str">
        <v>Confirmed</v>
      </c>
      <c r="R1946" s="102" t="str">
        <v>Closed Deal</v>
      </c>
      <c r="S1946" s="102" t="str">
        <v>SSH</v>
      </c>
      <c r="T1946" s="102" t="str">
        <v>BRI</v>
      </c>
      <c r="U1946" s="102" t="str">
        <v>BRI</v>
      </c>
      <c r="V1946" s="102">
        <v>6</v>
      </c>
      <c r="W1946" s="102">
        <v>31</v>
      </c>
      <c r="X1946" s="102" t="str">
        <v>E25-02B</v>
      </c>
      <c r="Y1946" s="102">
        <v>186</v>
      </c>
      <c r="Z1946" s="102">
        <v>181</v>
      </c>
      <c r="AA1946" s="102">
        <v>5</v>
      </c>
      <c r="AB1946" s="13" t="str">
        <v>E25</v>
      </c>
    </row>
    <row r="1947" spans="1:28" x14ac:dyDescent="0.25">
      <c r="A1947" s="103">
        <v>45749</v>
      </c>
      <c r="B1947" s="102" t="str">
        <v>APG</v>
      </c>
      <c r="C1947" s="102" t="str">
        <v>Distributor</v>
      </c>
      <c r="D1947" s="102" t="str">
        <v/>
      </c>
      <c r="E1947" s="102" t="str">
        <v>12LUA1</v>
      </c>
      <c r="F1947" s="102" t="str">
        <v>RT</v>
      </c>
      <c r="G1947" s="102" t="str">
        <v>Outbound</v>
      </c>
      <c r="H1947" s="102" t="str">
        <v>4S6004</v>
      </c>
      <c r="I1947" s="103" t="str">
        <v>BRI-SSH</v>
      </c>
      <c r="J1947" s="135">
        <v>45773</v>
      </c>
      <c r="K1947" s="102">
        <v>1</v>
      </c>
      <c r="L1947" s="102">
        <v>1</v>
      </c>
      <c r="M1947" s="102">
        <v>150</v>
      </c>
      <c r="N1947" s="102">
        <v>31.69</v>
      </c>
      <c r="O1947" s="102">
        <v>30</v>
      </c>
      <c r="P1947" s="102">
        <v>211.69</v>
      </c>
      <c r="Q1947" s="102" t="str">
        <v>Confirmed</v>
      </c>
      <c r="R1947" s="102" t="str">
        <v>Closed Deal</v>
      </c>
      <c r="S1947" s="102" t="str">
        <v>BRI</v>
      </c>
      <c r="T1947" s="102" t="str">
        <v>SSH</v>
      </c>
      <c r="U1947" s="102" t="str">
        <v>BRI</v>
      </c>
      <c r="V1947" s="102">
        <v>6</v>
      </c>
      <c r="W1947" s="102">
        <v>24</v>
      </c>
      <c r="X1947" s="102" t="str">
        <v>E25-02B</v>
      </c>
      <c r="Y1947" s="102">
        <v>186</v>
      </c>
      <c r="Z1947" s="102">
        <v>167</v>
      </c>
      <c r="AA1947" s="102">
        <v>19</v>
      </c>
      <c r="AB1947" s="13" t="str">
        <v>E25</v>
      </c>
    </row>
    <row r="1948" spans="1:28" x14ac:dyDescent="0.25">
      <c r="A1948" s="103">
        <v>45749</v>
      </c>
      <c r="B1948" s="102" t="str">
        <v>APG</v>
      </c>
      <c r="C1948" s="102" t="str">
        <v>Distributor</v>
      </c>
      <c r="D1948" s="102" t="str">
        <v/>
      </c>
      <c r="E1948" s="102" t="str">
        <v>12LUA1</v>
      </c>
      <c r="F1948" s="102" t="str">
        <v>RT</v>
      </c>
      <c r="G1948" s="102" t="str">
        <v>Inbound</v>
      </c>
      <c r="H1948" s="102" t="str">
        <v>4S6003</v>
      </c>
      <c r="I1948" s="103" t="str">
        <v>SSH-BRI</v>
      </c>
      <c r="J1948" s="135">
        <v>45780</v>
      </c>
      <c r="K1948" s="102">
        <v>1</v>
      </c>
      <c r="L1948" s="102">
        <v>1</v>
      </c>
      <c r="M1948" s="102">
        <v>200</v>
      </c>
      <c r="N1948" s="102">
        <v>19.34</v>
      </c>
      <c r="O1948" s="102">
        <v>30</v>
      </c>
      <c r="P1948" s="102">
        <v>249.34</v>
      </c>
      <c r="Q1948" s="102" t="str">
        <v>Confirmed</v>
      </c>
      <c r="R1948" s="102" t="str">
        <v>Closed Deal</v>
      </c>
      <c r="S1948" s="102" t="str">
        <v>SSH</v>
      </c>
      <c r="T1948" s="102" t="str">
        <v>BRI</v>
      </c>
      <c r="U1948" s="102" t="str">
        <v>BRI</v>
      </c>
      <c r="V1948" s="102">
        <v>6</v>
      </c>
      <c r="W1948" s="102">
        <v>31</v>
      </c>
      <c r="X1948" s="102" t="str">
        <v>E25-02B</v>
      </c>
      <c r="Y1948" s="102">
        <v>186</v>
      </c>
      <c r="Z1948" s="102">
        <v>181</v>
      </c>
      <c r="AA1948" s="102">
        <v>5</v>
      </c>
      <c r="AB1948" s="13" t="str">
        <v>E25</v>
      </c>
    </row>
    <row r="1949" spans="1:28" x14ac:dyDescent="0.25">
      <c r="A1949" s="103">
        <v>45749</v>
      </c>
      <c r="B1949" s="102" t="str">
        <v>APG</v>
      </c>
      <c r="C1949" s="102" t="str">
        <v>Distributor</v>
      </c>
      <c r="D1949" s="102" t="str">
        <v/>
      </c>
      <c r="E1949" s="102" t="str">
        <v>12LUA1</v>
      </c>
      <c r="F1949" s="102" t="str">
        <v>RT</v>
      </c>
      <c r="G1949" s="102" t="str">
        <v>Outbound</v>
      </c>
      <c r="H1949" s="102" t="str">
        <v>4S6004</v>
      </c>
      <c r="I1949" s="103" t="str">
        <v>BRI-SSH</v>
      </c>
      <c r="J1949" s="135">
        <v>45773</v>
      </c>
      <c r="K1949" s="102">
        <v>1</v>
      </c>
      <c r="L1949" s="102">
        <v>1</v>
      </c>
      <c r="M1949" s="102">
        <v>150</v>
      </c>
      <c r="N1949" s="102">
        <v>31.69</v>
      </c>
      <c r="O1949" s="102">
        <v>30</v>
      </c>
      <c r="P1949" s="102">
        <v>211.69</v>
      </c>
      <c r="Q1949" s="102" t="str">
        <v>Confirmed</v>
      </c>
      <c r="R1949" s="102" t="str">
        <v>Closed Deal</v>
      </c>
      <c r="S1949" s="102" t="str">
        <v>BRI</v>
      </c>
      <c r="T1949" s="102" t="str">
        <v>SSH</v>
      </c>
      <c r="U1949" s="102" t="str">
        <v>BRI</v>
      </c>
      <c r="V1949" s="102">
        <v>6</v>
      </c>
      <c r="W1949" s="102">
        <v>24</v>
      </c>
      <c r="X1949" s="102" t="str">
        <v>E25-02B</v>
      </c>
      <c r="Y1949" s="102">
        <v>186</v>
      </c>
      <c r="Z1949" s="102">
        <v>167</v>
      </c>
      <c r="AA1949" s="102">
        <v>19</v>
      </c>
      <c r="AB1949" s="13" t="str">
        <v>E25</v>
      </c>
    </row>
    <row r="1950" spans="1:28" x14ac:dyDescent="0.25">
      <c r="A1950" s="103">
        <v>45751</v>
      </c>
      <c r="B1950" s="102" t="str">
        <v>APG</v>
      </c>
      <c r="C1950" s="102" t="str">
        <v>Distributor</v>
      </c>
      <c r="D1950" s="102" t="str">
        <v/>
      </c>
      <c r="E1950" s="102" t="str">
        <v>12LUPC</v>
      </c>
      <c r="F1950" s="102" t="str">
        <v>RT</v>
      </c>
      <c r="G1950" s="102" t="str">
        <v>Inbound</v>
      </c>
      <c r="H1950" s="102" t="str">
        <v>UJ6001</v>
      </c>
      <c r="I1950" s="103" t="str">
        <v>SSH-VRN</v>
      </c>
      <c r="J1950" s="135">
        <v>45885</v>
      </c>
      <c r="K1950" s="102">
        <v>1</v>
      </c>
      <c r="L1950" s="102">
        <v>1</v>
      </c>
      <c r="M1950" s="102">
        <v>320</v>
      </c>
      <c r="N1950" s="102">
        <v>30.94</v>
      </c>
      <c r="O1950" s="102">
        <v>30</v>
      </c>
      <c r="P1950" s="102">
        <v>380.94</v>
      </c>
      <c r="Q1950" s="102" t="str">
        <v>Confirmed</v>
      </c>
      <c r="R1950" s="102" t="str">
        <v>Closed Deal</v>
      </c>
      <c r="S1950" s="102" t="str">
        <v>SSH</v>
      </c>
      <c r="T1950" s="102" t="str">
        <v>VRN</v>
      </c>
      <c r="U1950" s="102" t="str">
        <v>VRN</v>
      </c>
      <c r="V1950" s="102">
        <v>6</v>
      </c>
      <c r="W1950" s="102">
        <v>134</v>
      </c>
      <c r="X1950" s="102" t="str">
        <v>S25-04</v>
      </c>
      <c r="Y1950" s="102">
        <v>218</v>
      </c>
      <c r="Z1950" s="102">
        <v>226</v>
      </c>
      <c r="AA1950" s="102">
        <v>-8</v>
      </c>
      <c r="AB1950" s="13" t="str">
        <v>S25</v>
      </c>
    </row>
    <row r="1951" spans="1:28" x14ac:dyDescent="0.25">
      <c r="A1951" s="103">
        <v>45751</v>
      </c>
      <c r="B1951" s="102" t="str">
        <v>APG</v>
      </c>
      <c r="C1951" s="102" t="str">
        <v>Distributor</v>
      </c>
      <c r="D1951" s="102" t="str">
        <v/>
      </c>
      <c r="E1951" s="102" t="str">
        <v>12LUPC</v>
      </c>
      <c r="F1951" s="102" t="str">
        <v>RT</v>
      </c>
      <c r="G1951" s="102" t="str">
        <v>Outbound</v>
      </c>
      <c r="H1951" s="102" t="str">
        <v>UJ6002</v>
      </c>
      <c r="I1951" s="103" t="str">
        <v>VRN-SSH</v>
      </c>
      <c r="J1951" s="135">
        <v>45871</v>
      </c>
      <c r="K1951" s="102">
        <v>1</v>
      </c>
      <c r="L1951" s="102">
        <v>1</v>
      </c>
      <c r="M1951" s="102">
        <v>280</v>
      </c>
      <c r="N1951" s="102">
        <v>24.44</v>
      </c>
      <c r="O1951" s="102">
        <v>30</v>
      </c>
      <c r="P1951" s="102">
        <v>334.44</v>
      </c>
      <c r="Q1951" s="102" t="str">
        <v>Confirmed</v>
      </c>
      <c r="R1951" s="102" t="str">
        <v>Closed Deal</v>
      </c>
      <c r="S1951" s="102" t="str">
        <v>VRN</v>
      </c>
      <c r="T1951" s="102" t="str">
        <v>SSH</v>
      </c>
      <c r="U1951" s="102" t="str">
        <v>VRN</v>
      </c>
      <c r="V1951" s="102">
        <v>6</v>
      </c>
      <c r="W1951" s="102">
        <v>120</v>
      </c>
      <c r="X1951" s="102" t="str">
        <v>S25-04</v>
      </c>
      <c r="Y1951" s="102">
        <v>218</v>
      </c>
      <c r="Z1951" s="102">
        <v>220</v>
      </c>
      <c r="AA1951" s="102">
        <v>-2</v>
      </c>
      <c r="AB1951" s="13" t="str">
        <v>S25</v>
      </c>
    </row>
    <row r="1952" spans="1:28" x14ac:dyDescent="0.25">
      <c r="A1952" s="103">
        <v>45751</v>
      </c>
      <c r="B1952" s="102" t="str">
        <v>APG</v>
      </c>
      <c r="C1952" s="102" t="str">
        <v>Distributor</v>
      </c>
      <c r="D1952" s="102" t="str">
        <v/>
      </c>
      <c r="E1952" s="102" t="str">
        <v>12LUPC</v>
      </c>
      <c r="F1952" s="102" t="str">
        <v>RT</v>
      </c>
      <c r="G1952" s="102" t="str">
        <v>Inbound</v>
      </c>
      <c r="H1952" s="102" t="str">
        <v>UJ6001</v>
      </c>
      <c r="I1952" s="103" t="str">
        <v>SSH-VRN</v>
      </c>
      <c r="J1952" s="135">
        <v>45885</v>
      </c>
      <c r="K1952" s="102">
        <v>1</v>
      </c>
      <c r="L1952" s="102">
        <v>1</v>
      </c>
      <c r="M1952" s="102">
        <v>240</v>
      </c>
      <c r="N1952" s="102">
        <v>30.94</v>
      </c>
      <c r="O1952" s="102">
        <v>30</v>
      </c>
      <c r="P1952" s="102">
        <v>300.94</v>
      </c>
      <c r="Q1952" s="102" t="str">
        <v>Confirmed</v>
      </c>
      <c r="R1952" s="102" t="str">
        <v>Closed Deal</v>
      </c>
      <c r="S1952" s="102" t="str">
        <v>SSH</v>
      </c>
      <c r="T1952" s="102" t="str">
        <v>VRN</v>
      </c>
      <c r="U1952" s="102" t="str">
        <v>VRN</v>
      </c>
      <c r="V1952" s="102">
        <v>6</v>
      </c>
      <c r="W1952" s="102">
        <v>134</v>
      </c>
      <c r="X1952" s="102" t="str">
        <v>S25-04</v>
      </c>
      <c r="Y1952" s="102">
        <v>218</v>
      </c>
      <c r="Z1952" s="102">
        <v>226</v>
      </c>
      <c r="AA1952" s="102">
        <v>-8</v>
      </c>
      <c r="AB1952" s="13" t="str">
        <v>S25</v>
      </c>
    </row>
    <row r="1953" spans="1:28" x14ac:dyDescent="0.25">
      <c r="A1953" s="103">
        <v>45751</v>
      </c>
      <c r="B1953" s="102" t="str">
        <v>APG</v>
      </c>
      <c r="C1953" s="102" t="str">
        <v>Distributor</v>
      </c>
      <c r="D1953" s="102" t="str">
        <v/>
      </c>
      <c r="E1953" s="102" t="str">
        <v>12LUPC</v>
      </c>
      <c r="F1953" s="102" t="str">
        <v>RT</v>
      </c>
      <c r="G1953" s="102" t="str">
        <v>Outbound</v>
      </c>
      <c r="H1953" s="102" t="str">
        <v>UJ6002</v>
      </c>
      <c r="I1953" s="103" t="str">
        <v>VRN-SSH</v>
      </c>
      <c r="J1953" s="135">
        <v>45871</v>
      </c>
      <c r="K1953" s="102">
        <v>1</v>
      </c>
      <c r="L1953" s="102">
        <v>1</v>
      </c>
      <c r="M1953" s="102">
        <v>220</v>
      </c>
      <c r="N1953" s="102">
        <v>18.82</v>
      </c>
      <c r="O1953" s="102">
        <v>30</v>
      </c>
      <c r="P1953" s="102">
        <v>268.82</v>
      </c>
      <c r="Q1953" s="102" t="str">
        <v>Confirmed</v>
      </c>
      <c r="R1953" s="102" t="str">
        <v>Closed Deal</v>
      </c>
      <c r="S1953" s="102" t="str">
        <v>VRN</v>
      </c>
      <c r="T1953" s="102" t="str">
        <v>SSH</v>
      </c>
      <c r="U1953" s="102" t="str">
        <v>VRN</v>
      </c>
      <c r="V1953" s="102">
        <v>6</v>
      </c>
      <c r="W1953" s="102">
        <v>120</v>
      </c>
      <c r="X1953" s="102" t="str">
        <v>S25-04</v>
      </c>
      <c r="Y1953" s="102">
        <v>218</v>
      </c>
      <c r="Z1953" s="102">
        <v>220</v>
      </c>
      <c r="AA1953" s="102">
        <v>-2</v>
      </c>
      <c r="AB1953" s="13" t="str">
        <v>S25</v>
      </c>
    </row>
    <row r="1954" spans="1:28" x14ac:dyDescent="0.25">
      <c r="A1954" s="103">
        <v>45751</v>
      </c>
      <c r="B1954" s="102" t="str">
        <v>APG</v>
      </c>
      <c r="C1954" s="102" t="str">
        <v>Distributor</v>
      </c>
      <c r="D1954" s="102" t="str">
        <v/>
      </c>
      <c r="E1954" s="102" t="str">
        <v>12LUPC</v>
      </c>
      <c r="F1954" s="102" t="str">
        <v>RT</v>
      </c>
      <c r="G1954" s="102" t="str">
        <v>Inbound</v>
      </c>
      <c r="H1954" s="102" t="str">
        <v>UJ6001</v>
      </c>
      <c r="I1954" s="103" t="str">
        <v>SSH-VRN</v>
      </c>
      <c r="J1954" s="135">
        <v>45885</v>
      </c>
      <c r="K1954" s="102">
        <v>1</v>
      </c>
      <c r="L1954" s="102">
        <v>1</v>
      </c>
      <c r="M1954" s="102">
        <v>320</v>
      </c>
      <c r="N1954" s="102">
        <v>30.94</v>
      </c>
      <c r="O1954" s="102">
        <v>30</v>
      </c>
      <c r="P1954" s="102">
        <v>380.94</v>
      </c>
      <c r="Q1954" s="102" t="str">
        <v>Confirmed</v>
      </c>
      <c r="R1954" s="102" t="str">
        <v>Closed Deal</v>
      </c>
      <c r="S1954" s="102" t="str">
        <v>SSH</v>
      </c>
      <c r="T1954" s="102" t="str">
        <v>VRN</v>
      </c>
      <c r="U1954" s="102" t="str">
        <v>VRN</v>
      </c>
      <c r="V1954" s="102">
        <v>6</v>
      </c>
      <c r="W1954" s="102">
        <v>134</v>
      </c>
      <c r="X1954" s="102" t="str">
        <v>S25-04</v>
      </c>
      <c r="Y1954" s="102">
        <v>218</v>
      </c>
      <c r="Z1954" s="102">
        <v>226</v>
      </c>
      <c r="AA1954" s="102">
        <v>-8</v>
      </c>
      <c r="AB1954" s="13" t="str">
        <v>S25</v>
      </c>
    </row>
    <row r="1955" spans="1:28" x14ac:dyDescent="0.25">
      <c r="A1955" s="103">
        <v>45751</v>
      </c>
      <c r="B1955" s="102" t="str">
        <v>APG</v>
      </c>
      <c r="C1955" s="102" t="str">
        <v>Distributor</v>
      </c>
      <c r="D1955" s="102" t="str">
        <v/>
      </c>
      <c r="E1955" s="102" t="str">
        <v>12LUPC</v>
      </c>
      <c r="F1955" s="102" t="str">
        <v>RT</v>
      </c>
      <c r="G1955" s="102" t="str">
        <v>Outbound</v>
      </c>
      <c r="H1955" s="102" t="str">
        <v>UJ6002</v>
      </c>
      <c r="I1955" s="103" t="str">
        <v>VRN-SSH</v>
      </c>
      <c r="J1955" s="135">
        <v>45871</v>
      </c>
      <c r="K1955" s="102">
        <v>1</v>
      </c>
      <c r="L1955" s="102">
        <v>1</v>
      </c>
      <c r="M1955" s="102">
        <v>280</v>
      </c>
      <c r="N1955" s="102">
        <v>24.44</v>
      </c>
      <c r="O1955" s="102">
        <v>30</v>
      </c>
      <c r="P1955" s="102">
        <v>334.44</v>
      </c>
      <c r="Q1955" s="102" t="str">
        <v>Confirmed</v>
      </c>
      <c r="R1955" s="102" t="str">
        <v>Closed Deal</v>
      </c>
      <c r="S1955" s="102" t="str">
        <v>VRN</v>
      </c>
      <c r="T1955" s="102" t="str">
        <v>SSH</v>
      </c>
      <c r="U1955" s="102" t="str">
        <v>VRN</v>
      </c>
      <c r="V1955" s="102">
        <v>6</v>
      </c>
      <c r="W1955" s="102">
        <v>120</v>
      </c>
      <c r="X1955" s="102" t="str">
        <v>S25-04</v>
      </c>
      <c r="Y1955" s="102">
        <v>218</v>
      </c>
      <c r="Z1955" s="102">
        <v>220</v>
      </c>
      <c r="AA1955" s="102">
        <v>-2</v>
      </c>
      <c r="AB1955" s="13" t="str">
        <v>S25</v>
      </c>
    </row>
    <row r="1956" spans="1:28" x14ac:dyDescent="0.25">
      <c r="A1956" s="103">
        <v>45751</v>
      </c>
      <c r="B1956" s="102" t="str">
        <v>APG</v>
      </c>
      <c r="C1956" s="102" t="str">
        <v>Distributor</v>
      </c>
      <c r="D1956" s="102" t="str">
        <v/>
      </c>
      <c r="E1956" s="102" t="str">
        <v>12LUPC</v>
      </c>
      <c r="F1956" s="102" t="str">
        <v>RT</v>
      </c>
      <c r="G1956" s="102" t="str">
        <v>Inbound</v>
      </c>
      <c r="H1956" s="102" t="str">
        <v>UJ6001</v>
      </c>
      <c r="I1956" s="103" t="str">
        <v>SSH-VRN</v>
      </c>
      <c r="J1956" s="135">
        <v>45885</v>
      </c>
      <c r="K1956" s="102">
        <v>1</v>
      </c>
      <c r="L1956" s="102">
        <v>1</v>
      </c>
      <c r="M1956" s="102">
        <v>320</v>
      </c>
      <c r="N1956" s="102">
        <v>30.94</v>
      </c>
      <c r="O1956" s="102">
        <v>30</v>
      </c>
      <c r="P1956" s="102">
        <v>380.94</v>
      </c>
      <c r="Q1956" s="102" t="str">
        <v>Confirmed</v>
      </c>
      <c r="R1956" s="102" t="str">
        <v>Closed Deal</v>
      </c>
      <c r="S1956" s="102" t="str">
        <v>SSH</v>
      </c>
      <c r="T1956" s="102" t="str">
        <v>VRN</v>
      </c>
      <c r="U1956" s="102" t="str">
        <v>VRN</v>
      </c>
      <c r="V1956" s="102">
        <v>6</v>
      </c>
      <c r="W1956" s="102">
        <v>134</v>
      </c>
      <c r="X1956" s="102" t="str">
        <v>S25-04</v>
      </c>
      <c r="Y1956" s="102">
        <v>218</v>
      </c>
      <c r="Z1956" s="102">
        <v>226</v>
      </c>
      <c r="AA1956" s="102">
        <v>-8</v>
      </c>
      <c r="AB1956" s="13" t="str">
        <v>S25</v>
      </c>
    </row>
    <row r="1957" spans="1:28" x14ac:dyDescent="0.25">
      <c r="A1957" s="103">
        <v>45751</v>
      </c>
      <c r="B1957" s="102" t="str">
        <v>APG</v>
      </c>
      <c r="C1957" s="102" t="str">
        <v>Distributor</v>
      </c>
      <c r="D1957" s="102" t="str">
        <v/>
      </c>
      <c r="E1957" s="102" t="str">
        <v>12LUPC</v>
      </c>
      <c r="F1957" s="102" t="str">
        <v>RT</v>
      </c>
      <c r="G1957" s="102" t="str">
        <v>Outbound</v>
      </c>
      <c r="H1957" s="102" t="str">
        <v>UJ6002</v>
      </c>
      <c r="I1957" s="103" t="str">
        <v>VRN-SSH</v>
      </c>
      <c r="J1957" s="135">
        <v>45871</v>
      </c>
      <c r="K1957" s="102">
        <v>1</v>
      </c>
      <c r="L1957" s="102">
        <v>1</v>
      </c>
      <c r="M1957" s="102">
        <v>280</v>
      </c>
      <c r="N1957" s="102">
        <v>24.44</v>
      </c>
      <c r="O1957" s="102">
        <v>30</v>
      </c>
      <c r="P1957" s="102">
        <v>334.44</v>
      </c>
      <c r="Q1957" s="102" t="str">
        <v>Confirmed</v>
      </c>
      <c r="R1957" s="102" t="str">
        <v>Closed Deal</v>
      </c>
      <c r="S1957" s="102" t="str">
        <v>VRN</v>
      </c>
      <c r="T1957" s="102" t="str">
        <v>SSH</v>
      </c>
      <c r="U1957" s="102" t="str">
        <v>VRN</v>
      </c>
      <c r="V1957" s="102">
        <v>6</v>
      </c>
      <c r="W1957" s="102">
        <v>120</v>
      </c>
      <c r="X1957" s="102" t="str">
        <v>S25-04</v>
      </c>
      <c r="Y1957" s="102">
        <v>218</v>
      </c>
      <c r="Z1957" s="102">
        <v>220</v>
      </c>
      <c r="AA1957" s="102">
        <v>-2</v>
      </c>
      <c r="AB1957" s="13" t="str">
        <v>S25</v>
      </c>
    </row>
    <row r="1958" spans="1:28" x14ac:dyDescent="0.25">
      <c r="A1958" s="103">
        <v>45751</v>
      </c>
      <c r="B1958" s="102" t="str">
        <v>APG</v>
      </c>
      <c r="C1958" s="102" t="str">
        <v>Distributor</v>
      </c>
      <c r="D1958" s="102" t="str">
        <v/>
      </c>
      <c r="E1958" s="102" t="str">
        <v>12LUPC</v>
      </c>
      <c r="F1958" s="102" t="str">
        <v>RT</v>
      </c>
      <c r="G1958" s="102" t="str">
        <v>Inbound</v>
      </c>
      <c r="H1958" s="102" t="str">
        <v>UJ6001</v>
      </c>
      <c r="I1958" s="103" t="str">
        <v>SSH-VRN</v>
      </c>
      <c r="J1958" s="135">
        <v>45885</v>
      </c>
      <c r="K1958" s="102">
        <v>1</v>
      </c>
      <c r="L1958" s="102">
        <v>1</v>
      </c>
      <c r="M1958" s="102">
        <v>320</v>
      </c>
      <c r="N1958" s="102">
        <v>30.94</v>
      </c>
      <c r="O1958" s="102">
        <v>30</v>
      </c>
      <c r="P1958" s="102">
        <v>380.94</v>
      </c>
      <c r="Q1958" s="102" t="str">
        <v>Confirmed</v>
      </c>
      <c r="R1958" s="102" t="str">
        <v>Closed Deal</v>
      </c>
      <c r="S1958" s="102" t="str">
        <v>SSH</v>
      </c>
      <c r="T1958" s="102" t="str">
        <v>VRN</v>
      </c>
      <c r="U1958" s="102" t="str">
        <v>VRN</v>
      </c>
      <c r="V1958" s="102">
        <v>6</v>
      </c>
      <c r="W1958" s="102">
        <v>134</v>
      </c>
      <c r="X1958" s="102" t="str">
        <v>S25-04</v>
      </c>
      <c r="Y1958" s="102">
        <v>218</v>
      </c>
      <c r="Z1958" s="102">
        <v>226</v>
      </c>
      <c r="AA1958" s="102">
        <v>-8</v>
      </c>
      <c r="AB1958" s="13" t="str">
        <v>S25</v>
      </c>
    </row>
    <row r="1959" spans="1:28" x14ac:dyDescent="0.25">
      <c r="A1959" s="103">
        <v>45751</v>
      </c>
      <c r="B1959" s="102" t="str">
        <v>APG</v>
      </c>
      <c r="C1959" s="102" t="str">
        <v>Distributor</v>
      </c>
      <c r="D1959" s="102" t="str">
        <v/>
      </c>
      <c r="E1959" s="102" t="str">
        <v>12LUPC</v>
      </c>
      <c r="F1959" s="102" t="str">
        <v>RT</v>
      </c>
      <c r="G1959" s="102" t="str">
        <v>Outbound</v>
      </c>
      <c r="H1959" s="102" t="str">
        <v>UJ6002</v>
      </c>
      <c r="I1959" s="103" t="str">
        <v>VRN-SSH</v>
      </c>
      <c r="J1959" s="135">
        <v>45871</v>
      </c>
      <c r="K1959" s="102">
        <v>1</v>
      </c>
      <c r="L1959" s="102">
        <v>1</v>
      </c>
      <c r="M1959" s="102">
        <v>280</v>
      </c>
      <c r="N1959" s="102">
        <v>24.44</v>
      </c>
      <c r="O1959" s="102">
        <v>30</v>
      </c>
      <c r="P1959" s="102">
        <v>334.44</v>
      </c>
      <c r="Q1959" s="102" t="str">
        <v>Confirmed</v>
      </c>
      <c r="R1959" s="102" t="str">
        <v>Closed Deal</v>
      </c>
      <c r="S1959" s="102" t="str">
        <v>VRN</v>
      </c>
      <c r="T1959" s="102" t="str">
        <v>SSH</v>
      </c>
      <c r="U1959" s="102" t="str">
        <v>VRN</v>
      </c>
      <c r="V1959" s="102">
        <v>6</v>
      </c>
      <c r="W1959" s="102">
        <v>120</v>
      </c>
      <c r="X1959" s="102" t="str">
        <v>S25-04</v>
      </c>
      <c r="Y1959" s="102">
        <v>218</v>
      </c>
      <c r="Z1959" s="102">
        <v>220</v>
      </c>
      <c r="AA1959" s="102">
        <v>-2</v>
      </c>
      <c r="AB1959" s="13" t="str">
        <v>S25</v>
      </c>
    </row>
    <row r="1960" spans="1:28" x14ac:dyDescent="0.25">
      <c r="A1960" s="103">
        <v>45749</v>
      </c>
      <c r="B1960" s="102" t="str">
        <v>EuroAirlines</v>
      </c>
      <c r="C1960" s="102" t="str">
        <v>Distributor</v>
      </c>
      <c r="D1960" s="102" t="str">
        <v>AMADEUS</v>
      </c>
      <c r="E1960" s="102" t="str">
        <v>11LZ6L</v>
      </c>
      <c r="F1960" s="102" t="str">
        <v>OW</v>
      </c>
      <c r="G1960" s="102" t="str">
        <v>Outbound</v>
      </c>
      <c r="H1960" s="102" t="str">
        <v>4S6003</v>
      </c>
      <c r="I1960" s="103" t="str">
        <v>SSH-BRI</v>
      </c>
      <c r="J1960" s="135">
        <v>45766</v>
      </c>
      <c r="K1960" s="102">
        <v>1</v>
      </c>
      <c r="L1960" s="102">
        <v>1</v>
      </c>
      <c r="M1960" s="102">
        <v>170</v>
      </c>
      <c r="N1960" s="102">
        <v>39.03</v>
      </c>
      <c r="O1960" s="102">
        <v>30</v>
      </c>
      <c r="P1960" s="102">
        <v>239.03</v>
      </c>
      <c r="Q1960" s="102" t="str">
        <v>Confirmed</v>
      </c>
      <c r="R1960" s="102" t="str">
        <v>Closed Deal</v>
      </c>
      <c r="S1960" s="102" t="str">
        <v>SSH</v>
      </c>
      <c r="T1960" s="102" t="str">
        <v>BRI</v>
      </c>
      <c r="U1960" s="102" t="str">
        <v>BRI</v>
      </c>
      <c r="V1960" s="102">
        <v>6</v>
      </c>
      <c r="W1960" s="102">
        <v>17</v>
      </c>
      <c r="X1960" s="102" t="str">
        <v>E25-02B</v>
      </c>
      <c r="Y1960" s="102">
        <v>186</v>
      </c>
      <c r="Z1960" s="102">
        <v>91</v>
      </c>
      <c r="AA1960" s="102">
        <v>95</v>
      </c>
      <c r="AB1960" s="13" t="str">
        <v>E25</v>
      </c>
    </row>
    <row r="1961" spans="1:28" x14ac:dyDescent="0.25">
      <c r="A1961" s="103">
        <v>45749</v>
      </c>
      <c r="B1961" s="102" t="str">
        <v>EuroAirlines</v>
      </c>
      <c r="C1961" s="102" t="str">
        <v>Distributor</v>
      </c>
      <c r="D1961" s="102" t="str">
        <v>AMADEUS</v>
      </c>
      <c r="E1961" s="102" t="str">
        <v>11LZ8K</v>
      </c>
      <c r="F1961" s="102" t="str">
        <v>RT</v>
      </c>
      <c r="G1961" s="102" t="str">
        <v>Inbound</v>
      </c>
      <c r="H1961" s="102" t="str">
        <v>NP8101</v>
      </c>
      <c r="I1961" s="103" t="str">
        <v>HRG-NAP</v>
      </c>
      <c r="J1961" s="135">
        <v>45887</v>
      </c>
      <c r="K1961" s="102">
        <v>1</v>
      </c>
      <c r="L1961" s="102">
        <v>1</v>
      </c>
      <c r="M1961" s="102">
        <v>240</v>
      </c>
      <c r="N1961" s="102">
        <v>39.03</v>
      </c>
      <c r="O1961" s="102">
        <v>40</v>
      </c>
      <c r="P1961" s="102">
        <v>319.02999999999997</v>
      </c>
      <c r="Q1961" s="102" t="str">
        <v>Confirmed</v>
      </c>
      <c r="R1961" s="102" t="str">
        <v>Closed Deal</v>
      </c>
      <c r="S1961" s="102" t="str">
        <v>HRG</v>
      </c>
      <c r="T1961" s="102" t="str">
        <v>NAP</v>
      </c>
      <c r="U1961" s="102" t="str">
        <v>NAP</v>
      </c>
      <c r="V1961" s="102">
        <v>1</v>
      </c>
      <c r="W1961" s="102">
        <v>138</v>
      </c>
      <c r="X1961" s="102" t="str">
        <v>S25-13</v>
      </c>
      <c r="Y1961" s="102">
        <v>176</v>
      </c>
      <c r="Z1961" s="102">
        <v>148</v>
      </c>
      <c r="AA1961" s="102">
        <v>28</v>
      </c>
      <c r="AB1961" s="13" t="str">
        <v>S25</v>
      </c>
    </row>
    <row r="1962" spans="1:28" x14ac:dyDescent="0.25">
      <c r="A1962" s="103">
        <v>45749</v>
      </c>
      <c r="B1962" s="102" t="str">
        <v>EuroAirlines</v>
      </c>
      <c r="C1962" s="102" t="str">
        <v>Distributor</v>
      </c>
      <c r="D1962" s="102" t="str">
        <v>AMADEUS</v>
      </c>
      <c r="E1962" s="102" t="str">
        <v>11LZ8K</v>
      </c>
      <c r="F1962" s="102" t="str">
        <v>RT</v>
      </c>
      <c r="G1962" s="102" t="str">
        <v>Outbound</v>
      </c>
      <c r="H1962" s="102" t="str">
        <v>NP8102</v>
      </c>
      <c r="I1962" s="103" t="str">
        <v>NAP-HRG</v>
      </c>
      <c r="J1962" s="135">
        <v>45880</v>
      </c>
      <c r="K1962" s="102">
        <v>1</v>
      </c>
      <c r="L1962" s="102">
        <v>1</v>
      </c>
      <c r="M1962" s="102">
        <v>240</v>
      </c>
      <c r="N1962" s="102">
        <v>39.03</v>
      </c>
      <c r="O1962" s="102">
        <v>40</v>
      </c>
      <c r="P1962" s="102">
        <v>319.02999999999997</v>
      </c>
      <c r="Q1962" s="102" t="str">
        <v>Confirmed</v>
      </c>
      <c r="R1962" s="102" t="str">
        <v>Closed Deal</v>
      </c>
      <c r="S1962" s="102" t="str">
        <v>NAP</v>
      </c>
      <c r="T1962" s="102" t="str">
        <v>HRG</v>
      </c>
      <c r="U1962" s="102" t="str">
        <v>NAP</v>
      </c>
      <c r="V1962" s="102">
        <v>1</v>
      </c>
      <c r="W1962" s="102">
        <v>131</v>
      </c>
      <c r="X1962" s="102" t="str">
        <v>S25-13</v>
      </c>
      <c r="Y1962" s="102">
        <v>176</v>
      </c>
      <c r="Z1962" s="102">
        <v>166</v>
      </c>
      <c r="AA1962" s="102">
        <v>10</v>
      </c>
      <c r="AB1962" s="13" t="str">
        <v>S25</v>
      </c>
    </row>
    <row r="1963" spans="1:28" x14ac:dyDescent="0.25">
      <c r="A1963" s="103">
        <v>45749</v>
      </c>
      <c r="B1963" s="102" t="str">
        <v>EuroAirlines</v>
      </c>
      <c r="C1963" s="102" t="str">
        <v>Distributor</v>
      </c>
      <c r="D1963" s="102" t="str">
        <v>AMADEUS</v>
      </c>
      <c r="E1963" s="102" t="str">
        <v>11LZ6L</v>
      </c>
      <c r="F1963" s="102" t="str">
        <v>OW</v>
      </c>
      <c r="G1963" s="102" t="str">
        <v>Outbound</v>
      </c>
      <c r="H1963" s="102" t="str">
        <v>4S6003</v>
      </c>
      <c r="I1963" s="103" t="str">
        <v>SSH-BRI</v>
      </c>
      <c r="J1963" s="135">
        <v>45766</v>
      </c>
      <c r="K1963" s="102">
        <v>1</v>
      </c>
      <c r="L1963" s="102">
        <v>1</v>
      </c>
      <c r="M1963" s="102">
        <v>170</v>
      </c>
      <c r="N1963" s="102">
        <v>39.03</v>
      </c>
      <c r="O1963" s="102">
        <v>30</v>
      </c>
      <c r="P1963" s="102">
        <v>239.03</v>
      </c>
      <c r="Q1963" s="102" t="str">
        <v>Confirmed</v>
      </c>
      <c r="R1963" s="102" t="str">
        <v>Closed Deal</v>
      </c>
      <c r="S1963" s="102" t="str">
        <v>SSH</v>
      </c>
      <c r="T1963" s="102" t="str">
        <v>BRI</v>
      </c>
      <c r="U1963" s="102" t="str">
        <v>BRI</v>
      </c>
      <c r="V1963" s="102">
        <v>6</v>
      </c>
      <c r="W1963" s="102">
        <v>17</v>
      </c>
      <c r="X1963" s="102" t="str">
        <v>E25-02B</v>
      </c>
      <c r="Y1963" s="102">
        <v>186</v>
      </c>
      <c r="Z1963" s="102">
        <v>91</v>
      </c>
      <c r="AA1963" s="102">
        <v>95</v>
      </c>
      <c r="AB1963" s="13" t="str">
        <v>E25</v>
      </c>
    </row>
    <row r="1964" spans="1:28" x14ac:dyDescent="0.25">
      <c r="A1964" s="103">
        <v>45749</v>
      </c>
      <c r="B1964" s="102" t="str">
        <v>EuroAirlines</v>
      </c>
      <c r="C1964" s="102" t="str">
        <v>Distributor</v>
      </c>
      <c r="D1964" s="102" t="str">
        <v>AMADEUS</v>
      </c>
      <c r="E1964" s="102" t="str">
        <v>11LZ8K</v>
      </c>
      <c r="F1964" s="102" t="str">
        <v>RT</v>
      </c>
      <c r="G1964" s="102" t="str">
        <v>Inbound</v>
      </c>
      <c r="H1964" s="102" t="str">
        <v>NP8101</v>
      </c>
      <c r="I1964" s="103" t="str">
        <v>HRG-NAP</v>
      </c>
      <c r="J1964" s="135">
        <v>45887</v>
      </c>
      <c r="K1964" s="102">
        <v>1</v>
      </c>
      <c r="L1964" s="102">
        <v>1</v>
      </c>
      <c r="M1964" s="102">
        <v>240</v>
      </c>
      <c r="N1964" s="102">
        <v>35.53</v>
      </c>
      <c r="O1964" s="102">
        <v>40</v>
      </c>
      <c r="P1964" s="102">
        <v>315.52999999999997</v>
      </c>
      <c r="Q1964" s="102" t="str">
        <v>Confirmed</v>
      </c>
      <c r="R1964" s="102" t="str">
        <v>Closed Deal</v>
      </c>
      <c r="S1964" s="102" t="str">
        <v>HRG</v>
      </c>
      <c r="T1964" s="102" t="str">
        <v>NAP</v>
      </c>
      <c r="U1964" s="102" t="str">
        <v>NAP</v>
      </c>
      <c r="V1964" s="102">
        <v>1</v>
      </c>
      <c r="W1964" s="102">
        <v>138</v>
      </c>
      <c r="X1964" s="102" t="str">
        <v>S25-13</v>
      </c>
      <c r="Y1964" s="102">
        <v>176</v>
      </c>
      <c r="Z1964" s="102">
        <v>148</v>
      </c>
      <c r="AA1964" s="102">
        <v>28</v>
      </c>
      <c r="AB1964" s="13" t="str">
        <v>S25</v>
      </c>
    </row>
    <row r="1965" spans="1:28" x14ac:dyDescent="0.25">
      <c r="A1965" s="103">
        <v>45749</v>
      </c>
      <c r="B1965" s="102" t="str">
        <v>EuroAirlines</v>
      </c>
      <c r="C1965" s="102" t="str">
        <v>Distributor</v>
      </c>
      <c r="D1965" s="102" t="str">
        <v>AMADEUS</v>
      </c>
      <c r="E1965" s="102" t="str">
        <v>11LZ8K</v>
      </c>
      <c r="F1965" s="102" t="str">
        <v>RT</v>
      </c>
      <c r="G1965" s="102" t="str">
        <v>Outbound</v>
      </c>
      <c r="H1965" s="102" t="str">
        <v>NP8102</v>
      </c>
      <c r="I1965" s="103" t="str">
        <v>NAP-HRG</v>
      </c>
      <c r="J1965" s="135">
        <v>45880</v>
      </c>
      <c r="K1965" s="102">
        <v>1</v>
      </c>
      <c r="L1965" s="102">
        <v>1</v>
      </c>
      <c r="M1965" s="102">
        <v>240</v>
      </c>
      <c r="N1965" s="102">
        <v>28.36</v>
      </c>
      <c r="O1965" s="102">
        <v>40</v>
      </c>
      <c r="P1965" s="102">
        <v>308.36</v>
      </c>
      <c r="Q1965" s="102" t="str">
        <v>Confirmed</v>
      </c>
      <c r="R1965" s="102" t="str">
        <v>Closed Deal</v>
      </c>
      <c r="S1965" s="102" t="str">
        <v>NAP</v>
      </c>
      <c r="T1965" s="102" t="str">
        <v>HRG</v>
      </c>
      <c r="U1965" s="102" t="str">
        <v>NAP</v>
      </c>
      <c r="V1965" s="102">
        <v>1</v>
      </c>
      <c r="W1965" s="102">
        <v>131</v>
      </c>
      <c r="X1965" s="102" t="str">
        <v>S25-13</v>
      </c>
      <c r="Y1965" s="102">
        <v>176</v>
      </c>
      <c r="Z1965" s="102">
        <v>166</v>
      </c>
      <c r="AA1965" s="102">
        <v>10</v>
      </c>
      <c r="AB1965" s="13" t="str">
        <v>S25</v>
      </c>
    </row>
    <row r="1966" spans="1:28" x14ac:dyDescent="0.25">
      <c r="A1966" s="103">
        <v>45751</v>
      </c>
      <c r="B1966" s="102" t="str">
        <v>EuroAirlines</v>
      </c>
      <c r="C1966" s="102" t="str">
        <v>Distributor</v>
      </c>
      <c r="D1966" s="102" t="str">
        <v>AMADEUS</v>
      </c>
      <c r="E1966" s="102" t="str">
        <v>11LZZT</v>
      </c>
      <c r="F1966" s="102" t="str">
        <v>OW</v>
      </c>
      <c r="G1966" s="102" t="str">
        <v>Outbound</v>
      </c>
      <c r="H1966" s="102" t="str">
        <v>4S6005</v>
      </c>
      <c r="I1966" s="103" t="str">
        <v>SSH-FCO</v>
      </c>
      <c r="J1966" s="135">
        <v>45891</v>
      </c>
      <c r="K1966" s="102">
        <v>0</v>
      </c>
      <c r="L1966" s="102">
        <v>0</v>
      </c>
      <c r="M1966" s="102">
        <v>32</v>
      </c>
      <c r="N1966" s="102">
        <v>37.72</v>
      </c>
      <c r="O1966" s="102">
        <v>40</v>
      </c>
      <c r="P1966" s="102">
        <v>109.72</v>
      </c>
      <c r="Q1966" s="102" t="str">
        <v>Confirmed</v>
      </c>
      <c r="R1966" s="102" t="str">
        <v>Closed Deal</v>
      </c>
      <c r="S1966" s="102" t="str">
        <v>SSH</v>
      </c>
      <c r="T1966" s="102" t="str">
        <v>FCO</v>
      </c>
      <c r="U1966" s="102" t="str">
        <v>FCO</v>
      </c>
      <c r="V1966" s="102">
        <v>5</v>
      </c>
      <c r="W1966" s="102">
        <v>140</v>
      </c>
      <c r="X1966" s="102" t="str">
        <v>S25-15</v>
      </c>
      <c r="Y1966" s="102">
        <v>186</v>
      </c>
      <c r="Z1966" s="102">
        <v>118</v>
      </c>
      <c r="AA1966" s="102">
        <v>68</v>
      </c>
      <c r="AB1966" s="13" t="str">
        <v>S25</v>
      </c>
    </row>
    <row r="1967" spans="1:28" x14ac:dyDescent="0.25">
      <c r="A1967" s="103">
        <v>45751</v>
      </c>
      <c r="B1967" s="102" t="str">
        <v>EuroAirlines</v>
      </c>
      <c r="C1967" s="102" t="str">
        <v>Distributor</v>
      </c>
      <c r="D1967" s="102" t="str">
        <v>AMADEUS</v>
      </c>
      <c r="E1967" s="102" t="str">
        <v>11LZZT</v>
      </c>
      <c r="F1967" s="102" t="str">
        <v>OW</v>
      </c>
      <c r="G1967" s="102" t="str">
        <v>Outbound</v>
      </c>
      <c r="H1967" s="102" t="str">
        <v>4S6005</v>
      </c>
      <c r="I1967" s="103" t="str">
        <v>SSH-FCO</v>
      </c>
      <c r="J1967" s="135">
        <v>45891</v>
      </c>
      <c r="K1967" s="102">
        <v>1</v>
      </c>
      <c r="L1967" s="102">
        <v>1</v>
      </c>
      <c r="M1967" s="102">
        <v>320</v>
      </c>
      <c r="N1967" s="102">
        <v>37.72</v>
      </c>
      <c r="O1967" s="102">
        <v>40</v>
      </c>
      <c r="P1967" s="102">
        <v>397.72</v>
      </c>
      <c r="Q1967" s="102" t="str">
        <v>Confirmed</v>
      </c>
      <c r="R1967" s="102" t="str">
        <v>Closed Deal</v>
      </c>
      <c r="S1967" s="102" t="str">
        <v>SSH</v>
      </c>
      <c r="T1967" s="102" t="str">
        <v>FCO</v>
      </c>
      <c r="U1967" s="102" t="str">
        <v>FCO</v>
      </c>
      <c r="V1967" s="102">
        <v>5</v>
      </c>
      <c r="W1967" s="102">
        <v>140</v>
      </c>
      <c r="X1967" s="102" t="str">
        <v>S25-15</v>
      </c>
      <c r="Y1967" s="102">
        <v>186</v>
      </c>
      <c r="Z1967" s="102">
        <v>118</v>
      </c>
      <c r="AA1967" s="102">
        <v>68</v>
      </c>
      <c r="AB1967" s="13" t="str">
        <v>S25</v>
      </c>
    </row>
    <row r="1968" spans="1:28" x14ac:dyDescent="0.25">
      <c r="A1968" s="103">
        <v>45751</v>
      </c>
      <c r="B1968" s="102" t="str">
        <v>EuroAirlines</v>
      </c>
      <c r="C1968" s="102" t="str">
        <v>Distributor</v>
      </c>
      <c r="D1968" s="102" t="str">
        <v>AMADEUS</v>
      </c>
      <c r="E1968" s="102" t="str">
        <v>11LZZT</v>
      </c>
      <c r="F1968" s="102" t="str">
        <v>OW</v>
      </c>
      <c r="G1968" s="102" t="str">
        <v>Outbound</v>
      </c>
      <c r="H1968" s="102" t="str">
        <v>4S6005</v>
      </c>
      <c r="I1968" s="103" t="str">
        <v>SSH-FCO</v>
      </c>
      <c r="J1968" s="135">
        <v>45891</v>
      </c>
      <c r="K1968" s="102">
        <v>1</v>
      </c>
      <c r="L1968" s="102">
        <v>1</v>
      </c>
      <c r="M1968" s="102">
        <v>240</v>
      </c>
      <c r="N1968" s="102">
        <v>37.72</v>
      </c>
      <c r="O1968" s="102">
        <v>40</v>
      </c>
      <c r="P1968" s="102">
        <v>317.72000000000003</v>
      </c>
      <c r="Q1968" s="102" t="str">
        <v>Confirmed</v>
      </c>
      <c r="R1968" s="102" t="str">
        <v>Closed Deal</v>
      </c>
      <c r="S1968" s="102" t="str">
        <v>SSH</v>
      </c>
      <c r="T1968" s="102" t="str">
        <v>FCO</v>
      </c>
      <c r="U1968" s="102" t="str">
        <v>FCO</v>
      </c>
      <c r="V1968" s="102">
        <v>5</v>
      </c>
      <c r="W1968" s="102">
        <v>140</v>
      </c>
      <c r="X1968" s="102" t="str">
        <v>S25-15</v>
      </c>
      <c r="Y1968" s="102">
        <v>186</v>
      </c>
      <c r="Z1968" s="102">
        <v>118</v>
      </c>
      <c r="AA1968" s="102">
        <v>68</v>
      </c>
      <c r="AB1968" s="13" t="str">
        <v>S25</v>
      </c>
    </row>
    <row r="1969" spans="1:28" x14ac:dyDescent="0.25">
      <c r="A1969" s="103">
        <v>45751</v>
      </c>
      <c r="B1969" s="102" t="str">
        <v>EuroAirlines</v>
      </c>
      <c r="C1969" s="102" t="str">
        <v>Distributor</v>
      </c>
      <c r="D1969" s="102" t="str">
        <v>AMADEUS</v>
      </c>
      <c r="E1969" s="102" t="str">
        <v>11LZJP</v>
      </c>
      <c r="F1969" s="102" t="str">
        <v>RT</v>
      </c>
      <c r="G1969" s="102" t="str">
        <v>Inbound</v>
      </c>
      <c r="H1969" s="102" t="str">
        <v>4S6003</v>
      </c>
      <c r="I1969" s="103" t="str">
        <v>SSH-BRI</v>
      </c>
      <c r="J1969" s="135">
        <v>45885</v>
      </c>
      <c r="K1969" s="102">
        <v>1</v>
      </c>
      <c r="L1969" s="102">
        <v>1</v>
      </c>
      <c r="M1969" s="102">
        <v>240</v>
      </c>
      <c r="N1969" s="102">
        <v>39.03</v>
      </c>
      <c r="O1969" s="102">
        <v>40</v>
      </c>
      <c r="P1969" s="102">
        <v>319.02999999999997</v>
      </c>
      <c r="Q1969" s="102" t="str">
        <v>Confirmed</v>
      </c>
      <c r="R1969" s="102" t="str">
        <v>Closed Deal</v>
      </c>
      <c r="S1969" s="102" t="str">
        <v>SSH</v>
      </c>
      <c r="T1969" s="102" t="str">
        <v>BRI</v>
      </c>
      <c r="U1969" s="102" t="str">
        <v>BRI</v>
      </c>
      <c r="V1969" s="102">
        <v>6</v>
      </c>
      <c r="W1969" s="102">
        <v>134</v>
      </c>
      <c r="X1969" s="102" t="str">
        <v>S25-01</v>
      </c>
      <c r="Y1969" s="102">
        <v>186</v>
      </c>
      <c r="Z1969" s="102">
        <v>261</v>
      </c>
      <c r="AA1969" s="102">
        <v>-75</v>
      </c>
      <c r="AB1969" s="13" t="str">
        <v>S25</v>
      </c>
    </row>
    <row r="1970" spans="1:28" x14ac:dyDescent="0.25">
      <c r="A1970" s="103">
        <v>45751</v>
      </c>
      <c r="B1970" s="102" t="str">
        <v>EuroAirlines</v>
      </c>
      <c r="C1970" s="102" t="str">
        <v>Distributor</v>
      </c>
      <c r="D1970" s="102" t="str">
        <v>AMADEUS</v>
      </c>
      <c r="E1970" s="102" t="str">
        <v>11LZJP</v>
      </c>
      <c r="F1970" s="102" t="str">
        <v>RT</v>
      </c>
      <c r="G1970" s="102" t="str">
        <v>Outbound</v>
      </c>
      <c r="H1970" s="102" t="str">
        <v>4S6004</v>
      </c>
      <c r="I1970" s="103" t="str">
        <v>BRI-SSH</v>
      </c>
      <c r="J1970" s="135">
        <v>45878</v>
      </c>
      <c r="K1970" s="102">
        <v>1</v>
      </c>
      <c r="L1970" s="102">
        <v>1</v>
      </c>
      <c r="M1970" s="102">
        <v>240</v>
      </c>
      <c r="N1970" s="102">
        <v>19.420000000000002</v>
      </c>
      <c r="O1970" s="102">
        <v>40</v>
      </c>
      <c r="P1970" s="102">
        <v>299.42</v>
      </c>
      <c r="Q1970" s="102" t="str">
        <v>Confirmed</v>
      </c>
      <c r="R1970" s="102" t="str">
        <v>Closed Deal</v>
      </c>
      <c r="S1970" s="102" t="str">
        <v>BRI</v>
      </c>
      <c r="T1970" s="102" t="str">
        <v>SSH</v>
      </c>
      <c r="U1970" s="102" t="str">
        <v>BRI</v>
      </c>
      <c r="V1970" s="102">
        <v>6</v>
      </c>
      <c r="W1970" s="102">
        <v>127</v>
      </c>
      <c r="X1970" s="102" t="str">
        <v>S25-01</v>
      </c>
      <c r="Y1970" s="102">
        <v>186</v>
      </c>
      <c r="Z1970" s="102">
        <v>267</v>
      </c>
      <c r="AA1970" s="102">
        <v>-81</v>
      </c>
      <c r="AB1970" s="13" t="str">
        <v>S25</v>
      </c>
    </row>
    <row r="1971" spans="1:28" x14ac:dyDescent="0.25">
      <c r="A1971" s="103">
        <v>45751</v>
      </c>
      <c r="B1971" s="102" t="str">
        <v>EuroAirlines</v>
      </c>
      <c r="C1971" s="102" t="str">
        <v>Distributor</v>
      </c>
      <c r="D1971" s="102" t="str">
        <v>AMADEUS</v>
      </c>
      <c r="E1971" s="102" t="str">
        <v>11LZZT</v>
      </c>
      <c r="F1971" s="102" t="str">
        <v>OW</v>
      </c>
      <c r="G1971" s="102" t="str">
        <v>Outbound</v>
      </c>
      <c r="H1971" s="102" t="str">
        <v>4S6005</v>
      </c>
      <c r="I1971" s="103" t="str">
        <v>SSH-FCO</v>
      </c>
      <c r="J1971" s="135">
        <v>45891</v>
      </c>
      <c r="K1971" s="102">
        <v>1</v>
      </c>
      <c r="L1971" s="102">
        <v>1</v>
      </c>
      <c r="M1971" s="102">
        <v>320</v>
      </c>
      <c r="N1971" s="102">
        <v>37.72</v>
      </c>
      <c r="O1971" s="102">
        <v>40</v>
      </c>
      <c r="P1971" s="102">
        <v>397.72</v>
      </c>
      <c r="Q1971" s="102" t="str">
        <v>Confirmed</v>
      </c>
      <c r="R1971" s="102" t="str">
        <v>Closed Deal</v>
      </c>
      <c r="S1971" s="102" t="str">
        <v>SSH</v>
      </c>
      <c r="T1971" s="102" t="str">
        <v>FCO</v>
      </c>
      <c r="U1971" s="102" t="str">
        <v>FCO</v>
      </c>
      <c r="V1971" s="102">
        <v>5</v>
      </c>
      <c r="W1971" s="102">
        <v>140</v>
      </c>
      <c r="X1971" s="102" t="str">
        <v>S25-15</v>
      </c>
      <c r="Y1971" s="102">
        <v>186</v>
      </c>
      <c r="Z1971" s="102">
        <v>118</v>
      </c>
      <c r="AA1971" s="102">
        <v>68</v>
      </c>
      <c r="AB1971" s="13" t="str">
        <v>S25</v>
      </c>
    </row>
    <row r="1972" spans="1:28" x14ac:dyDescent="0.25">
      <c r="A1972" s="103">
        <v>45752</v>
      </c>
      <c r="B1972" s="102" t="str">
        <v>Searcharter</v>
      </c>
      <c r="C1972" s="102" t="str">
        <v>Distributor</v>
      </c>
      <c r="D1972" s="102" t="str">
        <v/>
      </c>
      <c r="E1972" s="102" t="str">
        <v>WU6MP</v>
      </c>
      <c r="F1972" s="102" t="str">
        <v>RT</v>
      </c>
      <c r="G1972" s="102" t="str">
        <v>Outbound</v>
      </c>
      <c r="H1972" s="102" t="str">
        <v>UJ6002</v>
      </c>
      <c r="I1972" s="103" t="str">
        <v>VRN-SSH</v>
      </c>
      <c r="J1972" s="135">
        <v>45871</v>
      </c>
      <c r="K1972" s="102">
        <v>2</v>
      </c>
      <c r="L1972" s="102">
        <v>2</v>
      </c>
      <c r="M1972" s="102">
        <v>280</v>
      </c>
      <c r="N1972" s="102">
        <v>0</v>
      </c>
      <c r="O1972" s="102">
        <v>0</v>
      </c>
      <c r="P1972" s="102">
        <v>560</v>
      </c>
      <c r="Q1972" s="102" t="str">
        <v>Confirmed</v>
      </c>
      <c r="R1972" s="102" t="str">
        <v>Closed Deal</v>
      </c>
      <c r="S1972" s="102" t="str">
        <v>VRN</v>
      </c>
      <c r="T1972" s="102" t="str">
        <v>SSH</v>
      </c>
      <c r="U1972" s="102" t="str">
        <v>VRN</v>
      </c>
      <c r="V1972" s="102">
        <v>6</v>
      </c>
      <c r="W1972" s="102">
        <v>119</v>
      </c>
      <c r="X1972" s="102" t="str">
        <v>S25-04</v>
      </c>
      <c r="Y1972" s="102">
        <v>218</v>
      </c>
      <c r="Z1972" s="102">
        <v>220</v>
      </c>
      <c r="AA1972" s="102">
        <v>-2</v>
      </c>
      <c r="AB1972" s="13" t="str">
        <v>S25</v>
      </c>
    </row>
    <row r="1973" spans="1:28" x14ac:dyDescent="0.25">
      <c r="A1973" s="103">
        <v>45752</v>
      </c>
      <c r="B1973" s="102" t="str">
        <v>Searcharter</v>
      </c>
      <c r="C1973" s="102" t="str">
        <v>Distributor</v>
      </c>
      <c r="D1973" s="102" t="str">
        <v/>
      </c>
      <c r="E1973" s="102" t="str">
        <v>WU6MP</v>
      </c>
      <c r="F1973" s="102" t="str">
        <v>RT</v>
      </c>
      <c r="G1973" s="102" t="str">
        <v>Inbound</v>
      </c>
      <c r="H1973" s="102" t="str">
        <v>UJ6001</v>
      </c>
      <c r="I1973" s="103" t="str">
        <v>SSH-VRN</v>
      </c>
      <c r="J1973" s="135">
        <v>45878</v>
      </c>
      <c r="K1973" s="102">
        <v>2</v>
      </c>
      <c r="L1973" s="102">
        <v>2</v>
      </c>
      <c r="M1973" s="102">
        <v>280</v>
      </c>
      <c r="N1973" s="102">
        <v>0</v>
      </c>
      <c r="O1973" s="102">
        <v>0</v>
      </c>
      <c r="P1973" s="102">
        <v>560</v>
      </c>
      <c r="Q1973" s="102" t="str">
        <v>Confirmed</v>
      </c>
      <c r="R1973" s="102" t="str">
        <v>Closed Deal</v>
      </c>
      <c r="S1973" s="102" t="str">
        <v>SSH</v>
      </c>
      <c r="T1973" s="102" t="str">
        <v>VRN</v>
      </c>
      <c r="U1973" s="102" t="str">
        <v>VRN</v>
      </c>
      <c r="V1973" s="102">
        <v>6</v>
      </c>
      <c r="W1973" s="102">
        <v>126</v>
      </c>
      <c r="X1973" s="102" t="str">
        <v>S25-04</v>
      </c>
      <c r="Y1973" s="102">
        <v>218</v>
      </c>
      <c r="Z1973" s="102">
        <v>207</v>
      </c>
      <c r="AA1973" s="102">
        <v>11</v>
      </c>
      <c r="AB1973" s="13" t="str">
        <v>S25</v>
      </c>
    </row>
    <row r="1974" spans="1:28" x14ac:dyDescent="0.25">
      <c r="A1974" s="103">
        <v>45753</v>
      </c>
      <c r="B1974" s="102" t="str">
        <v>Genius</v>
      </c>
      <c r="C1974" s="102" t="str">
        <v>Distributor</v>
      </c>
      <c r="D1974" s="102" t="str">
        <v/>
      </c>
      <c r="E1974" s="102" t="str">
        <v/>
      </c>
      <c r="F1974" s="102" t="str">
        <v>OW</v>
      </c>
      <c r="G1974" s="102" t="str">
        <v>Outbound</v>
      </c>
      <c r="H1974" s="102" t="str">
        <v>4S6006</v>
      </c>
      <c r="I1974" s="103" t="str">
        <v>MXP-SSH</v>
      </c>
      <c r="J1974" s="135">
        <v>45772</v>
      </c>
      <c r="K1974" s="102">
        <v>2</v>
      </c>
      <c r="L1974" s="102">
        <v>2</v>
      </c>
      <c r="M1974" s="102">
        <v>150</v>
      </c>
      <c r="N1974" s="102">
        <v>0</v>
      </c>
      <c r="O1974" s="102">
        <v>0</v>
      </c>
      <c r="P1974" s="102">
        <v>300</v>
      </c>
      <c r="Q1974" s="102" t="str">
        <v>Confirmed</v>
      </c>
      <c r="R1974" s="102" t="str">
        <v>Closed Deal</v>
      </c>
      <c r="S1974" s="102" t="str">
        <v>MXP</v>
      </c>
      <c r="T1974" s="102" t="str">
        <v>SSH</v>
      </c>
      <c r="U1974" s="102" t="str">
        <v>MXP</v>
      </c>
      <c r="V1974" s="102">
        <v>5</v>
      </c>
      <c r="W1974" s="102">
        <v>19</v>
      </c>
      <c r="X1974" s="102" t="str">
        <v>E25-04</v>
      </c>
      <c r="Y1974" s="102">
        <v>186</v>
      </c>
      <c r="Z1974" s="102">
        <v>180</v>
      </c>
      <c r="AA1974" s="102">
        <v>6</v>
      </c>
      <c r="AB1974" s="13" t="str">
        <v>E25</v>
      </c>
    </row>
    <row r="1975" spans="1:28" x14ac:dyDescent="0.25">
      <c r="A1975" s="103">
        <v>45752</v>
      </c>
      <c r="B1975" s="102" t="str">
        <v>EuroAirlines</v>
      </c>
      <c r="C1975" s="102" t="str">
        <v>Distributor</v>
      </c>
      <c r="D1975" s="102" t="str">
        <v>AMADEUS</v>
      </c>
      <c r="E1975" s="102" t="str">
        <v>11LZSJ</v>
      </c>
      <c r="F1975" s="102" t="str">
        <v>OW</v>
      </c>
      <c r="G1975" s="102" t="str">
        <v>Outbound</v>
      </c>
      <c r="H1975" s="102" t="str">
        <v>4S6003</v>
      </c>
      <c r="I1975" s="103" t="str">
        <v>SSH-BRI</v>
      </c>
      <c r="J1975" s="135">
        <v>45780</v>
      </c>
      <c r="K1975" s="102">
        <v>1</v>
      </c>
      <c r="L1975" s="102">
        <v>1</v>
      </c>
      <c r="M1975" s="102">
        <v>130</v>
      </c>
      <c r="N1975" s="102">
        <v>39.03</v>
      </c>
      <c r="O1975" s="102">
        <v>30</v>
      </c>
      <c r="P1975" s="102">
        <v>199.03</v>
      </c>
      <c r="Q1975" s="102" t="str">
        <v>Confirmed</v>
      </c>
      <c r="R1975" s="102" t="str">
        <v>Closed Deal</v>
      </c>
      <c r="S1975" s="102" t="str">
        <v>SSH</v>
      </c>
      <c r="T1975" s="102" t="str">
        <v>BRI</v>
      </c>
      <c r="U1975" s="102" t="str">
        <v>BRI</v>
      </c>
      <c r="V1975" s="102">
        <v>6</v>
      </c>
      <c r="W1975" s="102">
        <v>28</v>
      </c>
      <c r="X1975" s="102" t="str">
        <v>E25-02B</v>
      </c>
      <c r="Y1975" s="102">
        <v>186</v>
      </c>
      <c r="Z1975" s="102">
        <v>181</v>
      </c>
      <c r="AA1975" s="102">
        <v>5</v>
      </c>
      <c r="AB1975" s="13" t="str">
        <v>E25</v>
      </c>
    </row>
    <row r="1976" spans="1:28" x14ac:dyDescent="0.25">
      <c r="A1976" s="103">
        <v>45752</v>
      </c>
      <c r="B1976" s="102" t="str">
        <v>EuroAirlines</v>
      </c>
      <c r="C1976" s="102" t="str">
        <v>Distributor</v>
      </c>
      <c r="D1976" s="102" t="str">
        <v>AMADEUS</v>
      </c>
      <c r="E1976" s="102" t="str">
        <v>11LZSF</v>
      </c>
      <c r="F1976" s="102" t="str">
        <v>OW</v>
      </c>
      <c r="G1976" s="102" t="str">
        <v>Outbound</v>
      </c>
      <c r="H1976" s="102" t="str">
        <v>4S6016</v>
      </c>
      <c r="I1976" s="103" t="str">
        <v>BRI-SSH</v>
      </c>
      <c r="J1976" s="135">
        <v>45759</v>
      </c>
      <c r="K1976" s="102">
        <v>1</v>
      </c>
      <c r="L1976" s="102">
        <v>1</v>
      </c>
      <c r="M1976" s="102">
        <v>140</v>
      </c>
      <c r="N1976" s="102">
        <v>19.420000000000002</v>
      </c>
      <c r="O1976" s="102">
        <v>30</v>
      </c>
      <c r="P1976" s="102">
        <v>189.42</v>
      </c>
      <c r="Q1976" s="102" t="str">
        <v>Confirmed</v>
      </c>
      <c r="R1976" s="102" t="str">
        <v>Closed Deal</v>
      </c>
      <c r="S1976" s="102" t="str">
        <v>BRI</v>
      </c>
      <c r="T1976" s="102" t="str">
        <v>SSH</v>
      </c>
      <c r="U1976" s="102" t="str">
        <v>BRI</v>
      </c>
      <c r="V1976" s="102">
        <v>6</v>
      </c>
      <c r="W1976" s="102">
        <v>7</v>
      </c>
      <c r="X1976" s="102" t="str">
        <v>E25-02A</v>
      </c>
      <c r="Y1976" s="102">
        <v>113</v>
      </c>
      <c r="Z1976" s="102">
        <v>102</v>
      </c>
      <c r="AA1976" s="102">
        <v>11</v>
      </c>
      <c r="AB1976" s="13" t="str">
        <v>E25</v>
      </c>
    </row>
    <row r="1977" spans="1:28" x14ac:dyDescent="0.25">
      <c r="A1977" s="103">
        <v>45752</v>
      </c>
      <c r="B1977" s="102" t="str">
        <v>EuroAirlines</v>
      </c>
      <c r="C1977" s="102" t="str">
        <v>Distributor</v>
      </c>
      <c r="D1977" s="102" t="str">
        <v>AMADEUS</v>
      </c>
      <c r="E1977" s="102" t="str">
        <v>11LZSJ</v>
      </c>
      <c r="F1977" s="102" t="str">
        <v>OW</v>
      </c>
      <c r="G1977" s="102" t="str">
        <v>Outbound</v>
      </c>
      <c r="H1977" s="102" t="str">
        <v>4S6003</v>
      </c>
      <c r="I1977" s="103" t="str">
        <v>SSH-BRI</v>
      </c>
      <c r="J1977" s="135">
        <v>45780</v>
      </c>
      <c r="K1977" s="102">
        <v>1</v>
      </c>
      <c r="L1977" s="102">
        <v>1</v>
      </c>
      <c r="M1977" s="102">
        <v>130</v>
      </c>
      <c r="N1977" s="102">
        <v>39.03</v>
      </c>
      <c r="O1977" s="102">
        <v>30</v>
      </c>
      <c r="P1977" s="102">
        <v>199.03</v>
      </c>
      <c r="Q1977" s="102" t="str">
        <v>Confirmed</v>
      </c>
      <c r="R1977" s="102" t="str">
        <v>Closed Deal</v>
      </c>
      <c r="S1977" s="102" t="str">
        <v>SSH</v>
      </c>
      <c r="T1977" s="102" t="str">
        <v>BRI</v>
      </c>
      <c r="U1977" s="102" t="str">
        <v>BRI</v>
      </c>
      <c r="V1977" s="102">
        <v>6</v>
      </c>
      <c r="W1977" s="102">
        <v>28</v>
      </c>
      <c r="X1977" s="102" t="str">
        <v>E25-02B</v>
      </c>
      <c r="Y1977" s="102">
        <v>186</v>
      </c>
      <c r="Z1977" s="102">
        <v>181</v>
      </c>
      <c r="AA1977" s="102">
        <v>5</v>
      </c>
      <c r="AB1977" s="13" t="str">
        <v>E25</v>
      </c>
    </row>
    <row r="1978" spans="1:28" x14ac:dyDescent="0.25">
      <c r="A1978" s="103">
        <v>45752</v>
      </c>
      <c r="B1978" s="102" t="str">
        <v>EuroAirlines</v>
      </c>
      <c r="C1978" s="102" t="str">
        <v>Distributor</v>
      </c>
      <c r="D1978" s="102" t="str">
        <v>AMADEUS</v>
      </c>
      <c r="E1978" s="102" t="str">
        <v>11LZSF</v>
      </c>
      <c r="F1978" s="102" t="str">
        <v>OW</v>
      </c>
      <c r="G1978" s="102" t="str">
        <v>Outbound</v>
      </c>
      <c r="H1978" s="102" t="str">
        <v>4S6016</v>
      </c>
      <c r="I1978" s="103" t="str">
        <v>BRI-SSH</v>
      </c>
      <c r="J1978" s="135">
        <v>45759</v>
      </c>
      <c r="K1978" s="102">
        <v>1</v>
      </c>
      <c r="L1978" s="102">
        <v>1</v>
      </c>
      <c r="M1978" s="102">
        <v>140</v>
      </c>
      <c r="N1978" s="102">
        <v>19.420000000000002</v>
      </c>
      <c r="O1978" s="102">
        <v>30</v>
      </c>
      <c r="P1978" s="102">
        <v>189.42</v>
      </c>
      <c r="Q1978" s="102" t="str">
        <v>Confirmed</v>
      </c>
      <c r="R1978" s="102" t="str">
        <v>Closed Deal</v>
      </c>
      <c r="S1978" s="102" t="str">
        <v>BRI</v>
      </c>
      <c r="T1978" s="102" t="str">
        <v>SSH</v>
      </c>
      <c r="U1978" s="102" t="str">
        <v>BRI</v>
      </c>
      <c r="V1978" s="102">
        <v>6</v>
      </c>
      <c r="W1978" s="102">
        <v>7</v>
      </c>
      <c r="X1978" s="102" t="str">
        <v>E25-02A</v>
      </c>
      <c r="Y1978" s="102">
        <v>113</v>
      </c>
      <c r="Z1978" s="102">
        <v>102</v>
      </c>
      <c r="AA1978" s="102">
        <v>11</v>
      </c>
      <c r="AB1978" s="13" t="str">
        <v>E25</v>
      </c>
    </row>
    <row r="1979" spans="1:28" x14ac:dyDescent="0.25">
      <c r="A1979" s="103">
        <v>45754</v>
      </c>
      <c r="B1979" s="102" t="str">
        <v>Searcharter</v>
      </c>
      <c r="C1979" s="102" t="str">
        <v>Distributor</v>
      </c>
      <c r="D1979" s="102" t="str">
        <v/>
      </c>
      <c r="E1979" s="102" t="str">
        <v>PQEH6</v>
      </c>
      <c r="F1979" s="102" t="str">
        <v>OW</v>
      </c>
      <c r="G1979" s="102" t="str">
        <v>Outbound</v>
      </c>
      <c r="H1979" s="102" t="str">
        <v>4S6003</v>
      </c>
      <c r="I1979" s="103" t="str">
        <v>SSH-BRI</v>
      </c>
      <c r="J1979" s="135">
        <v>45780</v>
      </c>
      <c r="K1979" s="102">
        <v>3</v>
      </c>
      <c r="L1979" s="102">
        <v>3</v>
      </c>
      <c r="M1979" s="102">
        <v>150</v>
      </c>
      <c r="N1979" s="102">
        <v>0</v>
      </c>
      <c r="O1979" s="102">
        <v>0</v>
      </c>
      <c r="P1979" s="102">
        <v>450</v>
      </c>
      <c r="Q1979" s="102" t="str">
        <v>Confirmed</v>
      </c>
      <c r="R1979" s="102" t="str">
        <v>Closed Deal</v>
      </c>
      <c r="S1979" s="102" t="str">
        <v>SSH</v>
      </c>
      <c r="T1979" s="102" t="str">
        <v>BRI</v>
      </c>
      <c r="U1979" s="102" t="str">
        <v>BRI</v>
      </c>
      <c r="V1979" s="102">
        <v>6</v>
      </c>
      <c r="W1979" s="102">
        <v>26</v>
      </c>
      <c r="X1979" s="102" t="str">
        <v>E25-02B</v>
      </c>
      <c r="Y1979" s="102">
        <v>186</v>
      </c>
      <c r="Z1979" s="102">
        <v>181</v>
      </c>
      <c r="AA1979" s="102">
        <v>5</v>
      </c>
      <c r="AB1979" s="13" t="str">
        <v>E25</v>
      </c>
    </row>
    <row r="1980" spans="1:28" x14ac:dyDescent="0.25">
      <c r="A1980" s="103">
        <v>45754</v>
      </c>
      <c r="B1980" s="102" t="str">
        <v>Searcharter</v>
      </c>
      <c r="C1980" s="102" t="str">
        <v>Distributor</v>
      </c>
      <c r="D1980" s="102" t="str">
        <v/>
      </c>
      <c r="E1980" s="102" t="str">
        <v>NH9WW</v>
      </c>
      <c r="F1980" s="102" t="str">
        <v>OW</v>
      </c>
      <c r="G1980" s="102" t="str">
        <v>Outbound</v>
      </c>
      <c r="H1980" s="102" t="str">
        <v>4S6004</v>
      </c>
      <c r="I1980" s="103" t="str">
        <v>BRI-SSH</v>
      </c>
      <c r="J1980" s="135">
        <v>45773</v>
      </c>
      <c r="K1980" s="102">
        <v>3</v>
      </c>
      <c r="L1980" s="102">
        <v>3</v>
      </c>
      <c r="M1980" s="102">
        <v>150</v>
      </c>
      <c r="N1980" s="102">
        <v>0</v>
      </c>
      <c r="O1980" s="102">
        <v>0</v>
      </c>
      <c r="P1980" s="102">
        <v>450</v>
      </c>
      <c r="Q1980" s="102" t="str">
        <v>Confirmed</v>
      </c>
      <c r="R1980" s="102" t="str">
        <v>Closed Deal</v>
      </c>
      <c r="S1980" s="102" t="str">
        <v>BRI</v>
      </c>
      <c r="T1980" s="102" t="str">
        <v>SSH</v>
      </c>
      <c r="U1980" s="102" t="str">
        <v>BRI</v>
      </c>
      <c r="V1980" s="102">
        <v>6</v>
      </c>
      <c r="W1980" s="102">
        <v>19</v>
      </c>
      <c r="X1980" s="102" t="str">
        <v>E25-02B</v>
      </c>
      <c r="Y1980" s="102">
        <v>186</v>
      </c>
      <c r="Z1980" s="102">
        <v>167</v>
      </c>
      <c r="AA1980" s="102">
        <v>19</v>
      </c>
      <c r="AB1980" s="13" t="str">
        <v>E25</v>
      </c>
    </row>
    <row r="1981" spans="1:28" x14ac:dyDescent="0.25">
      <c r="A1981" s="103">
        <v>45753</v>
      </c>
      <c r="B1981" s="102" t="str">
        <v>EuroAirlines</v>
      </c>
      <c r="C1981" s="102" t="str">
        <v>Distributor</v>
      </c>
      <c r="D1981" s="102" t="str">
        <v>AMADEUS</v>
      </c>
      <c r="E1981" s="102" t="str">
        <v>11LP10</v>
      </c>
      <c r="F1981" s="102" t="str">
        <v>OW</v>
      </c>
      <c r="G1981" s="102" t="str">
        <v>Outbound</v>
      </c>
      <c r="H1981" s="102" t="str">
        <v>4S6015</v>
      </c>
      <c r="I1981" s="103" t="str">
        <v>SSH-VRN</v>
      </c>
      <c r="J1981" s="135">
        <v>45780</v>
      </c>
      <c r="K1981" s="102">
        <v>1</v>
      </c>
      <c r="L1981" s="102">
        <v>1</v>
      </c>
      <c r="M1981" s="102">
        <v>150</v>
      </c>
      <c r="N1981" s="102">
        <v>37.43</v>
      </c>
      <c r="O1981" s="102">
        <v>40</v>
      </c>
      <c r="P1981" s="102">
        <v>227.43</v>
      </c>
      <c r="Q1981" s="102" t="str">
        <v>Confirmed</v>
      </c>
      <c r="R1981" s="102" t="str">
        <v>Closed Deal</v>
      </c>
      <c r="S1981" s="102" t="str">
        <v>SSH</v>
      </c>
      <c r="T1981" s="102" t="str">
        <v>VRN</v>
      </c>
      <c r="U1981" s="102" t="str">
        <v>VRN</v>
      </c>
      <c r="V1981" s="102">
        <v>6</v>
      </c>
      <c r="W1981" s="102">
        <v>27</v>
      </c>
      <c r="X1981" s="102" t="str">
        <v>E25-05B</v>
      </c>
      <c r="Y1981" s="102">
        <v>186</v>
      </c>
      <c r="Z1981" s="102">
        <v>182</v>
      </c>
      <c r="AA1981" s="102">
        <v>4</v>
      </c>
      <c r="AB1981" s="13" t="str">
        <v>E25</v>
      </c>
    </row>
    <row r="1982" spans="1:28" x14ac:dyDescent="0.25">
      <c r="A1982" s="103">
        <v>45753</v>
      </c>
      <c r="B1982" s="102" t="str">
        <v>EuroAirlines</v>
      </c>
      <c r="C1982" s="102" t="str">
        <v>Distributor</v>
      </c>
      <c r="D1982" s="102" t="str">
        <v>AMADEUS</v>
      </c>
      <c r="E1982" s="102" t="str">
        <v>11LP0U</v>
      </c>
      <c r="F1982" s="102" t="str">
        <v>OW</v>
      </c>
      <c r="G1982" s="102" t="str">
        <v>Outbound</v>
      </c>
      <c r="H1982" s="102" t="str">
        <v>4S6016</v>
      </c>
      <c r="I1982" s="103" t="str">
        <v>VRN-SSH</v>
      </c>
      <c r="J1982" s="135">
        <v>45773</v>
      </c>
      <c r="K1982" s="102">
        <v>1</v>
      </c>
      <c r="L1982" s="102">
        <v>1</v>
      </c>
      <c r="M1982" s="102">
        <v>130</v>
      </c>
      <c r="N1982" s="102">
        <v>23.04</v>
      </c>
      <c r="O1982" s="102">
        <v>40</v>
      </c>
      <c r="P1982" s="102">
        <v>193.04</v>
      </c>
      <c r="Q1982" s="102" t="str">
        <v>Confirmed</v>
      </c>
      <c r="R1982" s="102" t="str">
        <v>Closed Deal</v>
      </c>
      <c r="S1982" s="102" t="str">
        <v>VRN</v>
      </c>
      <c r="T1982" s="102" t="str">
        <v>SSH</v>
      </c>
      <c r="U1982" s="102" t="str">
        <v>VRN</v>
      </c>
      <c r="V1982" s="102">
        <v>6</v>
      </c>
      <c r="W1982" s="102">
        <v>20</v>
      </c>
      <c r="X1982" s="102" t="str">
        <v>E25-05B</v>
      </c>
      <c r="Y1982" s="102">
        <v>186</v>
      </c>
      <c r="Z1982" s="102">
        <v>148</v>
      </c>
      <c r="AA1982" s="102">
        <v>38</v>
      </c>
      <c r="AB1982" s="13" t="str">
        <v>E25</v>
      </c>
    </row>
    <row r="1983" spans="1:28" x14ac:dyDescent="0.25">
      <c r="A1983" s="103">
        <v>45753</v>
      </c>
      <c r="B1983" s="102" t="str">
        <v>EuroAirlines</v>
      </c>
      <c r="C1983" s="102" t="str">
        <v>Distributor</v>
      </c>
      <c r="D1983" s="102" t="str">
        <v>AMADEUS</v>
      </c>
      <c r="E1983" s="102" t="str">
        <v>11LP15</v>
      </c>
      <c r="F1983" s="102" t="str">
        <v>OW</v>
      </c>
      <c r="G1983" s="102" t="str">
        <v>Outbound</v>
      </c>
      <c r="H1983" s="102" t="str">
        <v>4S6003</v>
      </c>
      <c r="I1983" s="103" t="str">
        <v>SSH-BRI</v>
      </c>
      <c r="J1983" s="135">
        <v>45885</v>
      </c>
      <c r="K1983" s="102">
        <v>1</v>
      </c>
      <c r="L1983" s="102">
        <v>1</v>
      </c>
      <c r="M1983" s="102">
        <v>240</v>
      </c>
      <c r="N1983" s="102">
        <v>39.03</v>
      </c>
      <c r="O1983" s="102">
        <v>40</v>
      </c>
      <c r="P1983" s="102">
        <v>319.02999999999997</v>
      </c>
      <c r="Q1983" s="102" t="str">
        <v>Confirmed</v>
      </c>
      <c r="R1983" s="102" t="str">
        <v>Closed Deal</v>
      </c>
      <c r="S1983" s="102" t="str">
        <v>SSH</v>
      </c>
      <c r="T1983" s="102" t="str">
        <v>BRI</v>
      </c>
      <c r="U1983" s="102" t="str">
        <v>BRI</v>
      </c>
      <c r="V1983" s="102">
        <v>6</v>
      </c>
      <c r="W1983" s="102">
        <v>132</v>
      </c>
      <c r="X1983" s="102" t="str">
        <v>S25-01</v>
      </c>
      <c r="Y1983" s="102">
        <v>186</v>
      </c>
      <c r="Z1983" s="102">
        <v>261</v>
      </c>
      <c r="AA1983" s="102">
        <v>-75</v>
      </c>
      <c r="AB1983" s="13" t="str">
        <v>S25</v>
      </c>
    </row>
    <row r="1984" spans="1:28" x14ac:dyDescent="0.25">
      <c r="A1984" s="103">
        <v>45753</v>
      </c>
      <c r="B1984" s="102" t="str">
        <v>EuroAirlines</v>
      </c>
      <c r="C1984" s="102" t="str">
        <v>Distributor</v>
      </c>
      <c r="D1984" s="102" t="str">
        <v>AMADEUS</v>
      </c>
      <c r="E1984" s="102" t="str">
        <v>11LP15</v>
      </c>
      <c r="F1984" s="102" t="str">
        <v>OW</v>
      </c>
      <c r="G1984" s="102" t="str">
        <v>Outbound</v>
      </c>
      <c r="H1984" s="102" t="str">
        <v>4S6003</v>
      </c>
      <c r="I1984" s="103" t="str">
        <v>SSH-BRI</v>
      </c>
      <c r="J1984" s="135">
        <v>45885</v>
      </c>
      <c r="K1984" s="102">
        <v>1</v>
      </c>
      <c r="L1984" s="102">
        <v>1</v>
      </c>
      <c r="M1984" s="102">
        <v>240</v>
      </c>
      <c r="N1984" s="102">
        <v>39.03</v>
      </c>
      <c r="O1984" s="102">
        <v>40</v>
      </c>
      <c r="P1984" s="102">
        <v>319.02999999999997</v>
      </c>
      <c r="Q1984" s="102" t="str">
        <v>Confirmed</v>
      </c>
      <c r="R1984" s="102" t="str">
        <v>Closed Deal</v>
      </c>
      <c r="S1984" s="102" t="str">
        <v>SSH</v>
      </c>
      <c r="T1984" s="102" t="str">
        <v>BRI</v>
      </c>
      <c r="U1984" s="102" t="str">
        <v>BRI</v>
      </c>
      <c r="V1984" s="102">
        <v>6</v>
      </c>
      <c r="W1984" s="102">
        <v>132</v>
      </c>
      <c r="X1984" s="102" t="str">
        <v>S25-01</v>
      </c>
      <c r="Y1984" s="102">
        <v>186</v>
      </c>
      <c r="Z1984" s="102">
        <v>261</v>
      </c>
      <c r="AA1984" s="102">
        <v>-75</v>
      </c>
      <c r="AB1984" s="13" t="str">
        <v>S25</v>
      </c>
    </row>
    <row r="1985" spans="1:28" x14ac:dyDescent="0.25">
      <c r="A1985" s="103">
        <v>45753</v>
      </c>
      <c r="B1985" s="102" t="str">
        <v>EuroAirlines</v>
      </c>
      <c r="C1985" s="102" t="str">
        <v>Distributor</v>
      </c>
      <c r="D1985" s="102" t="str">
        <v>AMADEUS</v>
      </c>
      <c r="E1985" s="102" t="str">
        <v>11LP10</v>
      </c>
      <c r="F1985" s="102" t="str">
        <v>OW</v>
      </c>
      <c r="G1985" s="102" t="str">
        <v>Outbound</v>
      </c>
      <c r="H1985" s="102" t="str">
        <v>4S6015</v>
      </c>
      <c r="I1985" s="103" t="str">
        <v>SSH-VRN</v>
      </c>
      <c r="J1985" s="135">
        <v>45780</v>
      </c>
      <c r="K1985" s="102">
        <v>1</v>
      </c>
      <c r="L1985" s="102">
        <v>1</v>
      </c>
      <c r="M1985" s="102">
        <v>150</v>
      </c>
      <c r="N1985" s="102">
        <v>37.43</v>
      </c>
      <c r="O1985" s="102">
        <v>40</v>
      </c>
      <c r="P1985" s="102">
        <v>227.43</v>
      </c>
      <c r="Q1985" s="102" t="str">
        <v>Confirmed</v>
      </c>
      <c r="R1985" s="102" t="str">
        <v>Closed Deal</v>
      </c>
      <c r="S1985" s="102" t="str">
        <v>SSH</v>
      </c>
      <c r="T1985" s="102" t="str">
        <v>VRN</v>
      </c>
      <c r="U1985" s="102" t="str">
        <v>VRN</v>
      </c>
      <c r="V1985" s="102">
        <v>6</v>
      </c>
      <c r="W1985" s="102">
        <v>27</v>
      </c>
      <c r="X1985" s="102" t="str">
        <v>E25-05B</v>
      </c>
      <c r="Y1985" s="102">
        <v>186</v>
      </c>
      <c r="Z1985" s="102">
        <v>182</v>
      </c>
      <c r="AA1985" s="102">
        <v>4</v>
      </c>
      <c r="AB1985" s="13" t="str">
        <v>E25</v>
      </c>
    </row>
    <row r="1986" spans="1:28" x14ac:dyDescent="0.25">
      <c r="A1986" s="103">
        <v>45753</v>
      </c>
      <c r="B1986" s="102" t="str">
        <v>EuroAirlines</v>
      </c>
      <c r="C1986" s="102" t="str">
        <v>Distributor</v>
      </c>
      <c r="D1986" s="102" t="str">
        <v>AMADEUS</v>
      </c>
      <c r="E1986" s="102" t="str">
        <v>11LP0U</v>
      </c>
      <c r="F1986" s="102" t="str">
        <v>OW</v>
      </c>
      <c r="G1986" s="102" t="str">
        <v>Outbound</v>
      </c>
      <c r="H1986" s="102" t="str">
        <v>4S6016</v>
      </c>
      <c r="I1986" s="103" t="str">
        <v>VRN-SSH</v>
      </c>
      <c r="J1986" s="135">
        <v>45773</v>
      </c>
      <c r="K1986" s="102">
        <v>1</v>
      </c>
      <c r="L1986" s="102">
        <v>1</v>
      </c>
      <c r="M1986" s="102">
        <v>130</v>
      </c>
      <c r="N1986" s="102">
        <v>23.04</v>
      </c>
      <c r="O1986" s="102">
        <v>40</v>
      </c>
      <c r="P1986" s="102">
        <v>193.04</v>
      </c>
      <c r="Q1986" s="102" t="str">
        <v>Confirmed</v>
      </c>
      <c r="R1986" s="102" t="str">
        <v>Closed Deal</v>
      </c>
      <c r="S1986" s="102" t="str">
        <v>VRN</v>
      </c>
      <c r="T1986" s="102" t="str">
        <v>SSH</v>
      </c>
      <c r="U1986" s="102" t="str">
        <v>VRN</v>
      </c>
      <c r="V1986" s="102">
        <v>6</v>
      </c>
      <c r="W1986" s="102">
        <v>20</v>
      </c>
      <c r="X1986" s="102" t="str">
        <v>E25-05B</v>
      </c>
      <c r="Y1986" s="102">
        <v>186</v>
      </c>
      <c r="Z1986" s="102">
        <v>148</v>
      </c>
      <c r="AA1986" s="102">
        <v>38</v>
      </c>
      <c r="AB1986" s="13" t="str">
        <v>E25</v>
      </c>
    </row>
    <row r="1987" spans="1:28" x14ac:dyDescent="0.25">
      <c r="A1987" s="103">
        <v>45753</v>
      </c>
      <c r="B1987" s="102" t="str">
        <v>EuroAirlines</v>
      </c>
      <c r="C1987" s="102" t="str">
        <v>Distributor</v>
      </c>
      <c r="D1987" s="102" t="str">
        <v>AMADEUS</v>
      </c>
      <c r="E1987" s="102" t="str">
        <v>11LP10</v>
      </c>
      <c r="F1987" s="102" t="str">
        <v>OW</v>
      </c>
      <c r="G1987" s="102" t="str">
        <v>Outbound</v>
      </c>
      <c r="H1987" s="102" t="str">
        <v>4S6015</v>
      </c>
      <c r="I1987" s="103" t="str">
        <v>SSH-VRN</v>
      </c>
      <c r="J1987" s="135">
        <v>45780</v>
      </c>
      <c r="K1987" s="102">
        <v>0</v>
      </c>
      <c r="L1987" s="102">
        <v>0</v>
      </c>
      <c r="M1987" s="102">
        <v>15</v>
      </c>
      <c r="N1987" s="102">
        <v>37.43</v>
      </c>
      <c r="O1987" s="102">
        <v>40</v>
      </c>
      <c r="P1987" s="102">
        <v>92.43</v>
      </c>
      <c r="Q1987" s="102" t="str">
        <v>Confirmed</v>
      </c>
      <c r="R1987" s="102" t="str">
        <v>Closed Deal</v>
      </c>
      <c r="S1987" s="102" t="str">
        <v>SSH</v>
      </c>
      <c r="T1987" s="102" t="str">
        <v>VRN</v>
      </c>
      <c r="U1987" s="102" t="str">
        <v>VRN</v>
      </c>
      <c r="V1987" s="102">
        <v>6</v>
      </c>
      <c r="W1987" s="102">
        <v>27</v>
      </c>
      <c r="X1987" s="102" t="str">
        <v>E25-05B</v>
      </c>
      <c r="Y1987" s="102">
        <v>186</v>
      </c>
      <c r="Z1987" s="102">
        <v>182</v>
      </c>
      <c r="AA1987" s="102">
        <v>4</v>
      </c>
      <c r="AB1987" s="13" t="str">
        <v>E25</v>
      </c>
    </row>
    <row r="1988" spans="1:28" x14ac:dyDescent="0.25">
      <c r="A1988" s="103">
        <v>45753</v>
      </c>
      <c r="B1988" s="102" t="str">
        <v>EuroAirlines</v>
      </c>
      <c r="C1988" s="102" t="str">
        <v>Distributor</v>
      </c>
      <c r="D1988" s="102" t="str">
        <v>AMADEUS</v>
      </c>
      <c r="E1988" s="102" t="str">
        <v>11LP0U</v>
      </c>
      <c r="F1988" s="102" t="str">
        <v>OW</v>
      </c>
      <c r="G1988" s="102" t="str">
        <v>Outbound</v>
      </c>
      <c r="H1988" s="102" t="str">
        <v>4S6016</v>
      </c>
      <c r="I1988" s="103" t="str">
        <v>VRN-SSH</v>
      </c>
      <c r="J1988" s="135">
        <v>45773</v>
      </c>
      <c r="K1988" s="102">
        <v>0</v>
      </c>
      <c r="L1988" s="102">
        <v>0</v>
      </c>
      <c r="M1988" s="102">
        <v>13</v>
      </c>
      <c r="N1988" s="102">
        <v>23.04</v>
      </c>
      <c r="O1988" s="102">
        <v>40</v>
      </c>
      <c r="P1988" s="102">
        <v>76.040000000000006</v>
      </c>
      <c r="Q1988" s="102" t="str">
        <v>Confirmed</v>
      </c>
      <c r="R1988" s="102" t="str">
        <v>Closed Deal</v>
      </c>
      <c r="S1988" s="102" t="str">
        <v>VRN</v>
      </c>
      <c r="T1988" s="102" t="str">
        <v>SSH</v>
      </c>
      <c r="U1988" s="102" t="str">
        <v>VRN</v>
      </c>
      <c r="V1988" s="102">
        <v>6</v>
      </c>
      <c r="W1988" s="102">
        <v>20</v>
      </c>
      <c r="X1988" s="102" t="str">
        <v>E25-05B</v>
      </c>
      <c r="Y1988" s="102">
        <v>186</v>
      </c>
      <c r="Z1988" s="102">
        <v>148</v>
      </c>
      <c r="AA1988" s="102">
        <v>38</v>
      </c>
      <c r="AB1988" s="13" t="str">
        <v>E25</v>
      </c>
    </row>
    <row r="1989" spans="1:28" x14ac:dyDescent="0.25">
      <c r="A1989" s="103">
        <v>45754</v>
      </c>
      <c r="B1989" s="102" t="str">
        <v>SI Travel</v>
      </c>
      <c r="C1989" s="102" t="str">
        <v>Tour Operator</v>
      </c>
      <c r="D1989" s="102" t="str">
        <v/>
      </c>
      <c r="E1989" s="102" t="str">
        <v/>
      </c>
      <c r="F1989" s="102" t="str">
        <v>RT</v>
      </c>
      <c r="G1989" s="102" t="str">
        <v>Outbound</v>
      </c>
      <c r="H1989" s="102" t="str">
        <v>4S6004</v>
      </c>
      <c r="I1989" s="103" t="str">
        <v>BRI-SSH</v>
      </c>
      <c r="J1989" s="135">
        <v>45836</v>
      </c>
      <c r="K1989" s="102">
        <v>10</v>
      </c>
      <c r="L1989" s="102">
        <v>10</v>
      </c>
      <c r="M1989" s="102">
        <v>195</v>
      </c>
      <c r="N1989" s="102">
        <v>0</v>
      </c>
      <c r="O1989" s="102">
        <v>0</v>
      </c>
      <c r="P1989" s="102">
        <v>1950</v>
      </c>
      <c r="Q1989" s="102" t="str">
        <v>Confirmed</v>
      </c>
      <c r="R1989" s="102" t="str">
        <v>Signed</v>
      </c>
      <c r="S1989" s="102" t="str">
        <v>BRI</v>
      </c>
      <c r="T1989" s="102" t="str">
        <v>SSH</v>
      </c>
      <c r="U1989" s="102" t="str">
        <v>BRI</v>
      </c>
      <c r="V1989" s="102">
        <v>6</v>
      </c>
      <c r="W1989" s="102">
        <v>82</v>
      </c>
      <c r="X1989" s="102" t="str">
        <v>S25-01</v>
      </c>
      <c r="Y1989" s="102">
        <v>186</v>
      </c>
      <c r="Z1989" s="102">
        <v>166</v>
      </c>
      <c r="AA1989" s="102">
        <v>20</v>
      </c>
      <c r="AB1989" s="13" t="str">
        <v>S25</v>
      </c>
    </row>
    <row r="1990" spans="1:28" x14ac:dyDescent="0.25">
      <c r="A1990" s="103">
        <v>45754</v>
      </c>
      <c r="B1990" s="102" t="str">
        <v>SI Travel</v>
      </c>
      <c r="C1990" s="102" t="str">
        <v>Tour Operator</v>
      </c>
      <c r="D1990" s="102" t="str">
        <v/>
      </c>
      <c r="E1990" s="102" t="str">
        <v/>
      </c>
      <c r="F1990" s="102" t="str">
        <v>RT</v>
      </c>
      <c r="G1990" s="102" t="str">
        <v>Outbound</v>
      </c>
      <c r="H1990" s="102" t="str">
        <v>4S6004</v>
      </c>
      <c r="I1990" s="103" t="str">
        <v>BRI-SSH</v>
      </c>
      <c r="J1990" s="135">
        <v>45843</v>
      </c>
      <c r="K1990" s="102">
        <v>10</v>
      </c>
      <c r="L1990" s="102">
        <v>10</v>
      </c>
      <c r="M1990" s="102">
        <v>195</v>
      </c>
      <c r="N1990" s="102">
        <v>0</v>
      </c>
      <c r="O1990" s="102">
        <v>0</v>
      </c>
      <c r="P1990" s="102">
        <v>1950</v>
      </c>
      <c r="Q1990" s="102" t="str">
        <v>Confirmed</v>
      </c>
      <c r="R1990" s="102" t="str">
        <v>Signed</v>
      </c>
      <c r="S1990" s="102" t="str">
        <v>BRI</v>
      </c>
      <c r="T1990" s="102" t="str">
        <v>SSH</v>
      </c>
      <c r="U1990" s="102" t="str">
        <v>BRI</v>
      </c>
      <c r="V1990" s="102">
        <v>6</v>
      </c>
      <c r="W1990" s="102">
        <v>89</v>
      </c>
      <c r="X1990" s="102" t="str">
        <v>S25-01</v>
      </c>
      <c r="Y1990" s="102">
        <v>186</v>
      </c>
      <c r="Z1990" s="102">
        <v>99</v>
      </c>
      <c r="AA1990" s="102">
        <v>87</v>
      </c>
      <c r="AB1990" s="13" t="str">
        <v>S25</v>
      </c>
    </row>
    <row r="1991" spans="1:28" x14ac:dyDescent="0.25">
      <c r="A1991" s="103">
        <v>45754</v>
      </c>
      <c r="B1991" s="102" t="str">
        <v>SI Travel</v>
      </c>
      <c r="C1991" s="102" t="str">
        <v>Tour Operator</v>
      </c>
      <c r="D1991" s="102" t="str">
        <v/>
      </c>
      <c r="E1991" s="102" t="str">
        <v/>
      </c>
      <c r="F1991" s="102" t="str">
        <v>RT</v>
      </c>
      <c r="G1991" s="102" t="str">
        <v>Outbound</v>
      </c>
      <c r="H1991" s="102" t="str">
        <v>4S6004</v>
      </c>
      <c r="I1991" s="103" t="str">
        <v>BRI-SSH</v>
      </c>
      <c r="J1991" s="135">
        <v>45850</v>
      </c>
      <c r="K1991" s="102">
        <v>10</v>
      </c>
      <c r="L1991" s="102">
        <v>10</v>
      </c>
      <c r="M1991" s="102">
        <v>195</v>
      </c>
      <c r="N1991" s="102">
        <v>0</v>
      </c>
      <c r="O1991" s="102">
        <v>0</v>
      </c>
      <c r="P1991" s="102">
        <v>1950</v>
      </c>
      <c r="Q1991" s="102" t="str">
        <v>Confirmed</v>
      </c>
      <c r="R1991" s="102" t="str">
        <v>Signed</v>
      </c>
      <c r="S1991" s="102" t="str">
        <v>BRI</v>
      </c>
      <c r="T1991" s="102" t="str">
        <v>SSH</v>
      </c>
      <c r="U1991" s="102" t="str">
        <v>BRI</v>
      </c>
      <c r="V1991" s="102">
        <v>6</v>
      </c>
      <c r="W1991" s="102">
        <v>96</v>
      </c>
      <c r="X1991" s="102" t="str">
        <v>S25-01</v>
      </c>
      <c r="Y1991" s="102">
        <v>186</v>
      </c>
      <c r="Z1991" s="102">
        <v>91</v>
      </c>
      <c r="AA1991" s="102">
        <v>95</v>
      </c>
      <c r="AB1991" s="13" t="str">
        <v>S25</v>
      </c>
    </row>
    <row r="1992" spans="1:28" x14ac:dyDescent="0.25">
      <c r="A1992" s="103">
        <v>45754</v>
      </c>
      <c r="B1992" s="102" t="str">
        <v>SI Travel</v>
      </c>
      <c r="C1992" s="102" t="str">
        <v>Tour Operator</v>
      </c>
      <c r="D1992" s="102" t="str">
        <v/>
      </c>
      <c r="E1992" s="102" t="str">
        <v/>
      </c>
      <c r="F1992" s="102" t="str">
        <v>RT</v>
      </c>
      <c r="G1992" s="102" t="str">
        <v>Outbound</v>
      </c>
      <c r="H1992" s="102" t="str">
        <v>4S6004</v>
      </c>
      <c r="I1992" s="103" t="str">
        <v>BRI-SSH</v>
      </c>
      <c r="J1992" s="135">
        <v>45857</v>
      </c>
      <c r="K1992" s="102">
        <v>10</v>
      </c>
      <c r="L1992" s="102">
        <v>10</v>
      </c>
      <c r="M1992" s="102">
        <v>195</v>
      </c>
      <c r="N1992" s="102">
        <v>0</v>
      </c>
      <c r="O1992" s="102">
        <v>0</v>
      </c>
      <c r="P1992" s="102">
        <v>1950</v>
      </c>
      <c r="Q1992" s="102" t="str">
        <v>Confirmed</v>
      </c>
      <c r="R1992" s="102" t="str">
        <v>Signed</v>
      </c>
      <c r="S1992" s="102" t="str">
        <v>BRI</v>
      </c>
      <c r="T1992" s="102" t="str">
        <v>SSH</v>
      </c>
      <c r="U1992" s="102" t="str">
        <v>BRI</v>
      </c>
      <c r="V1992" s="102">
        <v>6</v>
      </c>
      <c r="W1992" s="102">
        <v>103</v>
      </c>
      <c r="X1992" s="102" t="str">
        <v>S25-01</v>
      </c>
      <c r="Y1992" s="102">
        <v>186</v>
      </c>
      <c r="Z1992" s="102">
        <v>98</v>
      </c>
      <c r="AA1992" s="102">
        <v>88</v>
      </c>
      <c r="AB1992" s="13" t="str">
        <v>S25</v>
      </c>
    </row>
    <row r="1993" spans="1:28" x14ac:dyDescent="0.25">
      <c r="A1993" s="103">
        <v>45754</v>
      </c>
      <c r="B1993" s="102" t="str">
        <v>SI Travel</v>
      </c>
      <c r="C1993" s="102" t="str">
        <v>Tour Operator</v>
      </c>
      <c r="D1993" s="102" t="str">
        <v/>
      </c>
      <c r="E1993" s="102" t="str">
        <v/>
      </c>
      <c r="F1993" s="102" t="str">
        <v>RT</v>
      </c>
      <c r="G1993" s="102" t="str">
        <v>Outbound</v>
      </c>
      <c r="H1993" s="102" t="str">
        <v>4S6004</v>
      </c>
      <c r="I1993" s="103" t="str">
        <v>BRI-SSH</v>
      </c>
      <c r="J1993" s="135">
        <v>45864</v>
      </c>
      <c r="K1993" s="102">
        <v>10</v>
      </c>
      <c r="L1993" s="102">
        <v>10</v>
      </c>
      <c r="M1993" s="102">
        <v>195</v>
      </c>
      <c r="N1993" s="102">
        <v>0</v>
      </c>
      <c r="O1993" s="102">
        <v>0</v>
      </c>
      <c r="P1993" s="102">
        <v>1950</v>
      </c>
      <c r="Q1993" s="102" t="str">
        <v>Confirmed</v>
      </c>
      <c r="R1993" s="102" t="str">
        <v>Signed</v>
      </c>
      <c r="S1993" s="102" t="str">
        <v>BRI</v>
      </c>
      <c r="T1993" s="102" t="str">
        <v>SSH</v>
      </c>
      <c r="U1993" s="102" t="str">
        <v>BRI</v>
      </c>
      <c r="V1993" s="102">
        <v>6</v>
      </c>
      <c r="W1993" s="102">
        <v>110</v>
      </c>
      <c r="X1993" s="102" t="str">
        <v>S25-01</v>
      </c>
      <c r="Y1993" s="102">
        <v>186</v>
      </c>
      <c r="Z1993" s="102">
        <v>198</v>
      </c>
      <c r="AA1993" s="102">
        <v>-12</v>
      </c>
      <c r="AB1993" s="13" t="str">
        <v>S25</v>
      </c>
    </row>
    <row r="1994" spans="1:28" x14ac:dyDescent="0.25">
      <c r="A1994" s="103">
        <v>45754</v>
      </c>
      <c r="B1994" s="102" t="str">
        <v>SI Travel</v>
      </c>
      <c r="C1994" s="102" t="str">
        <v>Tour Operator</v>
      </c>
      <c r="D1994" s="102" t="str">
        <v/>
      </c>
      <c r="E1994" s="102" t="str">
        <v/>
      </c>
      <c r="F1994" s="102" t="str">
        <v>RT</v>
      </c>
      <c r="G1994" s="102" t="str">
        <v>Inbound</v>
      </c>
      <c r="H1994" s="102" t="str">
        <v>4S6003</v>
      </c>
      <c r="I1994" s="103" t="str">
        <v>SSH-BRI</v>
      </c>
      <c r="J1994" s="135">
        <v>45843</v>
      </c>
      <c r="K1994" s="102">
        <v>10</v>
      </c>
      <c r="L1994" s="102">
        <v>10</v>
      </c>
      <c r="M1994" s="102">
        <v>195</v>
      </c>
      <c r="N1994" s="102">
        <v>0</v>
      </c>
      <c r="O1994" s="102">
        <v>0</v>
      </c>
      <c r="P1994" s="102">
        <v>1950</v>
      </c>
      <c r="Q1994" s="102" t="str">
        <v>Confirmed</v>
      </c>
      <c r="R1994" s="102" t="str">
        <v>Signed</v>
      </c>
      <c r="S1994" s="102" t="str">
        <v>SSH</v>
      </c>
      <c r="T1994" s="102" t="str">
        <v>BRI</v>
      </c>
      <c r="U1994" s="102" t="str">
        <v>BRI</v>
      </c>
      <c r="V1994" s="102">
        <v>6</v>
      </c>
      <c r="W1994" s="102">
        <v>89</v>
      </c>
      <c r="X1994" s="102" t="str">
        <v>S25-01</v>
      </c>
      <c r="Y1994" s="102">
        <v>186</v>
      </c>
      <c r="Z1994" s="102">
        <v>166</v>
      </c>
      <c r="AA1994" s="102">
        <v>20</v>
      </c>
      <c r="AB1994" s="13" t="str">
        <v>S25</v>
      </c>
    </row>
    <row r="1995" spans="1:28" x14ac:dyDescent="0.25">
      <c r="A1995" s="103">
        <v>45754</v>
      </c>
      <c r="B1995" s="102" t="str">
        <v>SI Travel</v>
      </c>
      <c r="C1995" s="102" t="str">
        <v>Tour Operator</v>
      </c>
      <c r="D1995" s="102" t="str">
        <v/>
      </c>
      <c r="E1995" s="102" t="str">
        <v/>
      </c>
      <c r="F1995" s="102" t="str">
        <v>RT</v>
      </c>
      <c r="G1995" s="102" t="str">
        <v>Inbound</v>
      </c>
      <c r="H1995" s="102" t="str">
        <v>4S6003</v>
      </c>
      <c r="I1995" s="103" t="str">
        <v>SSH-BRI</v>
      </c>
      <c r="J1995" s="135">
        <v>45850</v>
      </c>
      <c r="K1995" s="102">
        <v>10</v>
      </c>
      <c r="L1995" s="102">
        <v>10</v>
      </c>
      <c r="M1995" s="102">
        <v>195</v>
      </c>
      <c r="N1995" s="102">
        <v>0</v>
      </c>
      <c r="O1995" s="102">
        <v>0</v>
      </c>
      <c r="P1995" s="102">
        <v>1950</v>
      </c>
      <c r="Q1995" s="102" t="str">
        <v>Confirmed</v>
      </c>
      <c r="R1995" s="102" t="str">
        <v>Signed</v>
      </c>
      <c r="S1995" s="102" t="str">
        <v>SSH</v>
      </c>
      <c r="T1995" s="102" t="str">
        <v>BRI</v>
      </c>
      <c r="U1995" s="102" t="str">
        <v>BRI</v>
      </c>
      <c r="V1995" s="102">
        <v>6</v>
      </c>
      <c r="W1995" s="102">
        <v>96</v>
      </c>
      <c r="X1995" s="102" t="str">
        <v>S25-01</v>
      </c>
      <c r="Y1995" s="102">
        <v>186</v>
      </c>
      <c r="Z1995" s="102">
        <v>105</v>
      </c>
      <c r="AA1995" s="102">
        <v>81</v>
      </c>
      <c r="AB1995" s="13" t="str">
        <v>S25</v>
      </c>
    </row>
    <row r="1996" spans="1:28" x14ac:dyDescent="0.25">
      <c r="A1996" s="103">
        <v>45754</v>
      </c>
      <c r="B1996" s="102" t="str">
        <v>SI Travel</v>
      </c>
      <c r="C1996" s="102" t="str">
        <v>Tour Operator</v>
      </c>
      <c r="D1996" s="102" t="str">
        <v/>
      </c>
      <c r="E1996" s="102" t="str">
        <v/>
      </c>
      <c r="F1996" s="102" t="str">
        <v>RT</v>
      </c>
      <c r="G1996" s="102" t="str">
        <v>Inbound</v>
      </c>
      <c r="H1996" s="102" t="str">
        <v>4S6003</v>
      </c>
      <c r="I1996" s="103" t="str">
        <v>SSH-BRI</v>
      </c>
      <c r="J1996" s="135">
        <v>45857</v>
      </c>
      <c r="K1996" s="102">
        <v>10</v>
      </c>
      <c r="L1996" s="102">
        <v>10</v>
      </c>
      <c r="M1996" s="102">
        <v>195</v>
      </c>
      <c r="N1996" s="102">
        <v>0</v>
      </c>
      <c r="O1996" s="102">
        <v>0</v>
      </c>
      <c r="P1996" s="102">
        <v>1950</v>
      </c>
      <c r="Q1996" s="102" t="str">
        <v>Confirmed</v>
      </c>
      <c r="R1996" s="102" t="str">
        <v>Signed</v>
      </c>
      <c r="S1996" s="102" t="str">
        <v>SSH</v>
      </c>
      <c r="T1996" s="102" t="str">
        <v>BRI</v>
      </c>
      <c r="U1996" s="102" t="str">
        <v>BRI</v>
      </c>
      <c r="V1996" s="102">
        <v>6</v>
      </c>
      <c r="W1996" s="102">
        <v>103</v>
      </c>
      <c r="X1996" s="102" t="str">
        <v>S25-01</v>
      </c>
      <c r="Y1996" s="102">
        <v>186</v>
      </c>
      <c r="Z1996" s="102">
        <v>84</v>
      </c>
      <c r="AA1996" s="102">
        <v>102</v>
      </c>
      <c r="AB1996" s="13" t="str">
        <v>S25</v>
      </c>
    </row>
    <row r="1997" spans="1:28" x14ac:dyDescent="0.25">
      <c r="A1997" s="103">
        <v>45754</v>
      </c>
      <c r="B1997" s="102" t="str">
        <v>SI Travel</v>
      </c>
      <c r="C1997" s="102" t="str">
        <v>Tour Operator</v>
      </c>
      <c r="D1997" s="102" t="str">
        <v/>
      </c>
      <c r="E1997" s="102" t="str">
        <v/>
      </c>
      <c r="F1997" s="102" t="str">
        <v>RT</v>
      </c>
      <c r="G1997" s="102" t="str">
        <v>Inbound</v>
      </c>
      <c r="H1997" s="102" t="str">
        <v>4S6003</v>
      </c>
      <c r="I1997" s="103" t="str">
        <v>SSH-BRI</v>
      </c>
      <c r="J1997" s="135">
        <v>45864</v>
      </c>
      <c r="K1997" s="102">
        <v>10</v>
      </c>
      <c r="L1997" s="102">
        <v>10</v>
      </c>
      <c r="M1997" s="102">
        <v>195</v>
      </c>
      <c r="N1997" s="102">
        <v>0</v>
      </c>
      <c r="O1997" s="102">
        <v>0</v>
      </c>
      <c r="P1997" s="102">
        <v>1950</v>
      </c>
      <c r="Q1997" s="102" t="str">
        <v>Confirmed</v>
      </c>
      <c r="R1997" s="102" t="str">
        <v>Signed</v>
      </c>
      <c r="S1997" s="102" t="str">
        <v>SSH</v>
      </c>
      <c r="T1997" s="102" t="str">
        <v>BRI</v>
      </c>
      <c r="U1997" s="102" t="str">
        <v>BRI</v>
      </c>
      <c r="V1997" s="102">
        <v>6</v>
      </c>
      <c r="W1997" s="102">
        <v>110</v>
      </c>
      <c r="X1997" s="102" t="str">
        <v>S25-01</v>
      </c>
      <c r="Y1997" s="102">
        <v>186</v>
      </c>
      <c r="Z1997" s="102">
        <v>104</v>
      </c>
      <c r="AA1997" s="102">
        <v>82</v>
      </c>
      <c r="AB1997" s="13" t="str">
        <v>S25</v>
      </c>
    </row>
    <row r="1998" spans="1:28" x14ac:dyDescent="0.25">
      <c r="A1998" s="103">
        <v>45754</v>
      </c>
      <c r="B1998" s="102" t="str">
        <v>SI Travel</v>
      </c>
      <c r="C1998" s="102" t="str">
        <v>Tour Operator</v>
      </c>
      <c r="D1998" s="102" t="str">
        <v/>
      </c>
      <c r="E1998" s="102" t="str">
        <v/>
      </c>
      <c r="F1998" s="102" t="str">
        <v>RT</v>
      </c>
      <c r="G1998" s="102" t="str">
        <v>Inbound</v>
      </c>
      <c r="H1998" s="102" t="str">
        <v>4S6003</v>
      </c>
      <c r="I1998" s="103" t="str">
        <v>SSH-BRI</v>
      </c>
      <c r="J1998" s="135">
        <v>45871</v>
      </c>
      <c r="K1998" s="102">
        <v>10</v>
      </c>
      <c r="L1998" s="102">
        <v>10</v>
      </c>
      <c r="M1998" s="102">
        <v>195</v>
      </c>
      <c r="N1998" s="102">
        <v>0</v>
      </c>
      <c r="O1998" s="102">
        <v>0</v>
      </c>
      <c r="P1998" s="102">
        <v>1950</v>
      </c>
      <c r="Q1998" s="102" t="str">
        <v>Confirmed</v>
      </c>
      <c r="R1998" s="102" t="str">
        <v>Signed</v>
      </c>
      <c r="S1998" s="102" t="str">
        <v>SSH</v>
      </c>
      <c r="T1998" s="102" t="str">
        <v>BRI</v>
      </c>
      <c r="U1998" s="102" t="str">
        <v>BRI</v>
      </c>
      <c r="V1998" s="102">
        <v>6</v>
      </c>
      <c r="W1998" s="102">
        <v>117</v>
      </c>
      <c r="X1998" s="102" t="str">
        <v>S25-01</v>
      </c>
      <c r="Y1998" s="102">
        <v>186</v>
      </c>
      <c r="Z1998" s="102">
        <v>198</v>
      </c>
      <c r="AA1998" s="102">
        <v>-12</v>
      </c>
      <c r="AB1998" s="13" t="str">
        <v>S25</v>
      </c>
    </row>
    <row r="1999" spans="1:28" x14ac:dyDescent="0.25">
      <c r="A1999" s="103">
        <v>45754</v>
      </c>
      <c r="B1999" s="102" t="str">
        <v>Searcharter</v>
      </c>
      <c r="C1999" s="102" t="str">
        <v>Distributor</v>
      </c>
      <c r="D1999" s="102" t="str">
        <v/>
      </c>
      <c r="E1999" s="102" t="str">
        <v>YZQ33</v>
      </c>
      <c r="F1999" s="102" t="str">
        <v>OW</v>
      </c>
      <c r="G1999" s="102" t="str">
        <v>Outbound</v>
      </c>
      <c r="H1999" s="102" t="str">
        <v>4S6032</v>
      </c>
      <c r="I1999" s="103" t="str">
        <v>NAP-SSH</v>
      </c>
      <c r="J1999" s="135">
        <v>45774</v>
      </c>
      <c r="K1999" s="102">
        <v>3</v>
      </c>
      <c r="L1999" s="102">
        <v>3</v>
      </c>
      <c r="M1999" s="102">
        <v>150</v>
      </c>
      <c r="N1999" s="102">
        <v>0</v>
      </c>
      <c r="O1999" s="102">
        <v>0</v>
      </c>
      <c r="P1999" s="102">
        <v>450</v>
      </c>
      <c r="Q1999" s="102" t="str">
        <v>Confirmed</v>
      </c>
      <c r="R1999" s="102" t="str">
        <v>Closed Deal</v>
      </c>
      <c r="S1999" s="102" t="str">
        <v>NAP</v>
      </c>
      <c r="T1999" s="102" t="str">
        <v>SSH</v>
      </c>
      <c r="U1999" s="102" t="str">
        <v>NAP</v>
      </c>
      <c r="V1999" s="102">
        <v>7</v>
      </c>
      <c r="W1999" s="102">
        <v>20</v>
      </c>
      <c r="X1999" s="102" t="str">
        <v>E25-03B</v>
      </c>
      <c r="Y1999" s="102">
        <v>186</v>
      </c>
      <c r="Z1999" s="102">
        <v>135</v>
      </c>
      <c r="AA1999" s="102">
        <v>51</v>
      </c>
      <c r="AB1999" s="13" t="str">
        <v>E25</v>
      </c>
    </row>
    <row r="2000" spans="1:28" x14ac:dyDescent="0.25">
      <c r="A2000" s="103">
        <v>45754</v>
      </c>
      <c r="B2000" s="102" t="str">
        <v>Searcharter</v>
      </c>
      <c r="C2000" s="102" t="str">
        <v>Distributor</v>
      </c>
      <c r="D2000" s="102" t="str">
        <v/>
      </c>
      <c r="E2000" s="102" t="str">
        <v>EA4GL</v>
      </c>
      <c r="F2000" s="102" t="str">
        <v>RT</v>
      </c>
      <c r="G2000" s="102" t="str">
        <v>Outbound</v>
      </c>
      <c r="H2000" s="102" t="str">
        <v>UJ6002</v>
      </c>
      <c r="I2000" s="103" t="str">
        <v>VRN-SSH</v>
      </c>
      <c r="J2000" s="135">
        <v>45878</v>
      </c>
      <c r="K2000" s="102">
        <v>2</v>
      </c>
      <c r="L2000" s="102">
        <v>2</v>
      </c>
      <c r="M2000" s="102">
        <v>315</v>
      </c>
      <c r="N2000" s="102">
        <v>0</v>
      </c>
      <c r="O2000" s="102">
        <v>0</v>
      </c>
      <c r="P2000" s="102">
        <v>630</v>
      </c>
      <c r="Q2000" s="102" t="str">
        <v>Confirmed</v>
      </c>
      <c r="R2000" s="102" t="str">
        <v>Closed Deal</v>
      </c>
      <c r="S2000" s="102" t="str">
        <v>VRN</v>
      </c>
      <c r="T2000" s="102" t="str">
        <v>SSH</v>
      </c>
      <c r="U2000" s="102" t="str">
        <v>VRN</v>
      </c>
      <c r="V2000" s="102">
        <v>6</v>
      </c>
      <c r="W2000" s="102">
        <v>124</v>
      </c>
      <c r="X2000" s="102" t="str">
        <v>S25-04</v>
      </c>
      <c r="Y2000" s="102">
        <v>218</v>
      </c>
      <c r="Z2000" s="102">
        <v>230</v>
      </c>
      <c r="AA2000" s="102">
        <v>-12</v>
      </c>
      <c r="AB2000" s="13" t="str">
        <v>S25</v>
      </c>
    </row>
    <row r="2001" spans="1:28" x14ac:dyDescent="0.25">
      <c r="A2001" s="103">
        <v>45754</v>
      </c>
      <c r="B2001" s="102" t="str">
        <v>Searcharter</v>
      </c>
      <c r="C2001" s="102" t="str">
        <v>Distributor</v>
      </c>
      <c r="D2001" s="102" t="str">
        <v/>
      </c>
      <c r="E2001" s="102" t="str">
        <v>EA4GL</v>
      </c>
      <c r="F2001" s="102" t="str">
        <v>RT</v>
      </c>
      <c r="G2001" s="102" t="str">
        <v>Inbound</v>
      </c>
      <c r="H2001" s="102" t="str">
        <v>UJ6001</v>
      </c>
      <c r="I2001" s="103" t="str">
        <v>SSH-VRN</v>
      </c>
      <c r="J2001" s="135">
        <v>45885</v>
      </c>
      <c r="K2001" s="102">
        <v>2</v>
      </c>
      <c r="L2001" s="102">
        <v>2</v>
      </c>
      <c r="M2001" s="102">
        <v>315</v>
      </c>
      <c r="N2001" s="102">
        <v>0</v>
      </c>
      <c r="O2001" s="102">
        <v>0</v>
      </c>
      <c r="P2001" s="102">
        <v>630</v>
      </c>
      <c r="Q2001" s="102" t="str">
        <v>Confirmed</v>
      </c>
      <c r="R2001" s="102" t="str">
        <v>Closed Deal</v>
      </c>
      <c r="S2001" s="102" t="str">
        <v>SSH</v>
      </c>
      <c r="T2001" s="102" t="str">
        <v>VRN</v>
      </c>
      <c r="U2001" s="102" t="str">
        <v>VRN</v>
      </c>
      <c r="V2001" s="102">
        <v>6</v>
      </c>
      <c r="W2001" s="102">
        <v>131</v>
      </c>
      <c r="X2001" s="102" t="str">
        <v>S25-04</v>
      </c>
      <c r="Y2001" s="102">
        <v>218</v>
      </c>
      <c r="Z2001" s="102">
        <v>226</v>
      </c>
      <c r="AA2001" s="102">
        <v>-8</v>
      </c>
      <c r="AB2001" s="13" t="str">
        <v>S25</v>
      </c>
    </row>
    <row r="2002" spans="1:28" x14ac:dyDescent="0.25">
      <c r="A2002" s="103">
        <v>45754</v>
      </c>
      <c r="B2002" s="102" t="str">
        <v>APG</v>
      </c>
      <c r="C2002" s="102" t="str">
        <v>Distributor</v>
      </c>
      <c r="D2002" s="102" t="str">
        <v/>
      </c>
      <c r="E2002" s="102" t="str">
        <v>12M0FL</v>
      </c>
      <c r="F2002" s="102" t="str">
        <v>OW</v>
      </c>
      <c r="G2002" s="102" t="str">
        <v>Outbound</v>
      </c>
      <c r="H2002" s="102" t="str">
        <v>4S6003</v>
      </c>
      <c r="I2002" s="103" t="str">
        <v>SSH-BRI</v>
      </c>
      <c r="J2002" s="135">
        <v>45780</v>
      </c>
      <c r="K2002" s="102">
        <v>1</v>
      </c>
      <c r="L2002" s="102">
        <v>1</v>
      </c>
      <c r="M2002" s="102">
        <v>144</v>
      </c>
      <c r="N2002" s="102">
        <v>36.25</v>
      </c>
      <c r="O2002" s="102">
        <v>30</v>
      </c>
      <c r="P2002" s="102">
        <v>210.25</v>
      </c>
      <c r="Q2002" s="102" t="str">
        <v>Confirmed</v>
      </c>
      <c r="R2002" s="102" t="str">
        <v>Closed Deal</v>
      </c>
      <c r="S2002" s="102" t="str">
        <v>SSH</v>
      </c>
      <c r="T2002" s="102" t="str">
        <v>BRI</v>
      </c>
      <c r="U2002" s="102" t="str">
        <v>BRI</v>
      </c>
      <c r="V2002" s="102">
        <v>6</v>
      </c>
      <c r="W2002" s="102">
        <v>26</v>
      </c>
      <c r="X2002" s="102" t="str">
        <v>E25-02B</v>
      </c>
      <c r="Y2002" s="102">
        <v>186</v>
      </c>
      <c r="Z2002" s="102">
        <v>181</v>
      </c>
      <c r="AA2002" s="102">
        <v>5</v>
      </c>
      <c r="AB2002" s="13" t="str">
        <v>E25</v>
      </c>
    </row>
    <row r="2003" spans="1:28" x14ac:dyDescent="0.25">
      <c r="A2003" s="103">
        <v>45754</v>
      </c>
      <c r="B2003" s="102" t="str">
        <v>APG</v>
      </c>
      <c r="C2003" s="102" t="str">
        <v>Distributor</v>
      </c>
      <c r="D2003" s="102" t="str">
        <v/>
      </c>
      <c r="E2003" s="102" t="str">
        <v>12M0FL</v>
      </c>
      <c r="F2003" s="102" t="str">
        <v>OW</v>
      </c>
      <c r="G2003" s="102" t="str">
        <v>Outbound</v>
      </c>
      <c r="H2003" s="102" t="str">
        <v>4S6003</v>
      </c>
      <c r="I2003" s="103" t="str">
        <v>SSH-BRI</v>
      </c>
      <c r="J2003" s="135">
        <v>45780</v>
      </c>
      <c r="K2003" s="102">
        <v>1</v>
      </c>
      <c r="L2003" s="102">
        <v>1</v>
      </c>
      <c r="M2003" s="102">
        <v>144</v>
      </c>
      <c r="N2003" s="102">
        <v>36.25</v>
      </c>
      <c r="O2003" s="102">
        <v>30</v>
      </c>
      <c r="P2003" s="102">
        <v>210.25</v>
      </c>
      <c r="Q2003" s="102" t="str">
        <v>Confirmed</v>
      </c>
      <c r="R2003" s="102" t="str">
        <v>Closed Deal</v>
      </c>
      <c r="S2003" s="102" t="str">
        <v>SSH</v>
      </c>
      <c r="T2003" s="102" t="str">
        <v>BRI</v>
      </c>
      <c r="U2003" s="102" t="str">
        <v>BRI</v>
      </c>
      <c r="V2003" s="102">
        <v>6</v>
      </c>
      <c r="W2003" s="102">
        <v>26</v>
      </c>
      <c r="X2003" s="102" t="str">
        <v>E25-02B</v>
      </c>
      <c r="Y2003" s="102">
        <v>186</v>
      </c>
      <c r="Z2003" s="102">
        <v>181</v>
      </c>
      <c r="AA2003" s="102">
        <v>5</v>
      </c>
      <c r="AB2003" s="13" t="str">
        <v>E25</v>
      </c>
    </row>
    <row r="2004" spans="1:28" x14ac:dyDescent="0.25">
      <c r="A2004" s="103">
        <v>45755</v>
      </c>
      <c r="B2004" s="102" t="str">
        <v>Genius</v>
      </c>
      <c r="C2004" s="102" t="str">
        <v>Distributor</v>
      </c>
      <c r="D2004" s="102" t="str">
        <v/>
      </c>
      <c r="E2004" s="102" t="str">
        <v/>
      </c>
      <c r="F2004" s="102" t="str">
        <v>OW</v>
      </c>
      <c r="G2004" s="102" t="str">
        <v>Outbound</v>
      </c>
      <c r="H2004" s="102" t="str">
        <v>4S6003</v>
      </c>
      <c r="I2004" s="103" t="str">
        <v>SSH-BRI</v>
      </c>
      <c r="J2004" s="135">
        <v>45780</v>
      </c>
      <c r="K2004" s="102">
        <v>2</v>
      </c>
      <c r="L2004" s="102">
        <v>2</v>
      </c>
      <c r="M2004" s="102">
        <v>150</v>
      </c>
      <c r="N2004" s="102">
        <v>0</v>
      </c>
      <c r="O2004" s="102">
        <v>0</v>
      </c>
      <c r="P2004" s="102">
        <v>300</v>
      </c>
      <c r="Q2004" s="102" t="str">
        <v>Confirmed</v>
      </c>
      <c r="R2004" s="102" t="str">
        <v>Closed Deal</v>
      </c>
      <c r="S2004" s="102" t="str">
        <v>SSH</v>
      </c>
      <c r="T2004" s="102" t="str">
        <v>BRI</v>
      </c>
      <c r="U2004" s="102" t="str">
        <v>BRI</v>
      </c>
      <c r="V2004" s="102">
        <v>6</v>
      </c>
      <c r="W2004" s="102">
        <v>25</v>
      </c>
      <c r="X2004" s="102" t="str">
        <v>E25-02B</v>
      </c>
      <c r="Y2004" s="102">
        <v>186</v>
      </c>
      <c r="Z2004" s="102">
        <v>181</v>
      </c>
      <c r="AA2004" s="102">
        <v>5</v>
      </c>
      <c r="AB2004" s="13" t="str">
        <v>E25</v>
      </c>
    </row>
    <row r="2005" spans="1:28" x14ac:dyDescent="0.25">
      <c r="A2005" s="103">
        <v>45755</v>
      </c>
      <c r="B2005" s="102" t="str">
        <v>Genius</v>
      </c>
      <c r="C2005" s="102" t="str">
        <v>Distributor</v>
      </c>
      <c r="D2005" s="102" t="str">
        <v/>
      </c>
      <c r="E2005" s="102" t="str">
        <v/>
      </c>
      <c r="F2005" s="102" t="str">
        <v>OW</v>
      </c>
      <c r="G2005" s="102" t="str">
        <v>Outbound</v>
      </c>
      <c r="H2005" s="102" t="str">
        <v>4S6004</v>
      </c>
      <c r="I2005" s="103" t="str">
        <v>BRI-SSH</v>
      </c>
      <c r="J2005" s="135">
        <v>45773</v>
      </c>
      <c r="K2005" s="102">
        <v>2</v>
      </c>
      <c r="L2005" s="102">
        <v>2</v>
      </c>
      <c r="M2005" s="102">
        <v>150</v>
      </c>
      <c r="N2005" s="102">
        <v>0</v>
      </c>
      <c r="O2005" s="102">
        <v>0</v>
      </c>
      <c r="P2005" s="102">
        <v>300</v>
      </c>
      <c r="Q2005" s="102" t="str">
        <v>Confirmed</v>
      </c>
      <c r="R2005" s="102" t="str">
        <v>Closed Deal</v>
      </c>
      <c r="S2005" s="102" t="str">
        <v>BRI</v>
      </c>
      <c r="T2005" s="102" t="str">
        <v>SSH</v>
      </c>
      <c r="U2005" s="102" t="str">
        <v>BRI</v>
      </c>
      <c r="V2005" s="102">
        <v>6</v>
      </c>
      <c r="W2005" s="102">
        <v>18</v>
      </c>
      <c r="X2005" s="102" t="str">
        <v>E25-02B</v>
      </c>
      <c r="Y2005" s="102">
        <v>186</v>
      </c>
      <c r="Z2005" s="102">
        <v>167</v>
      </c>
      <c r="AA2005" s="102">
        <v>19</v>
      </c>
      <c r="AB2005" s="13" t="str">
        <v>E25</v>
      </c>
    </row>
    <row r="2006" spans="1:28" x14ac:dyDescent="0.25">
      <c r="A2006" s="103">
        <v>45755</v>
      </c>
      <c r="B2006" s="102" t="str">
        <v>Genius</v>
      </c>
      <c r="C2006" s="102" t="str">
        <v>Distributor</v>
      </c>
      <c r="D2006" s="102" t="str">
        <v/>
      </c>
      <c r="E2006" s="102" t="str">
        <v/>
      </c>
      <c r="F2006" s="102" t="str">
        <v>OW</v>
      </c>
      <c r="G2006" s="102" t="str">
        <v>Outbound</v>
      </c>
      <c r="H2006" s="102" t="str">
        <v>4S6016</v>
      </c>
      <c r="I2006" s="103" t="str">
        <v>VRN-SSH</v>
      </c>
      <c r="J2006" s="135">
        <v>45773</v>
      </c>
      <c r="K2006" s="102">
        <v>2</v>
      </c>
      <c r="L2006" s="102">
        <v>2</v>
      </c>
      <c r="M2006" s="102">
        <v>150</v>
      </c>
      <c r="N2006" s="102">
        <v>0</v>
      </c>
      <c r="O2006" s="102">
        <v>0</v>
      </c>
      <c r="P2006" s="102">
        <v>300</v>
      </c>
      <c r="Q2006" s="102" t="str">
        <v>Confirmed</v>
      </c>
      <c r="R2006" s="102" t="str">
        <v>Closed Deal</v>
      </c>
      <c r="S2006" s="102" t="str">
        <v>VRN</v>
      </c>
      <c r="T2006" s="102" t="str">
        <v>SSH</v>
      </c>
      <c r="U2006" s="102" t="str">
        <v>VRN</v>
      </c>
      <c r="V2006" s="102">
        <v>6</v>
      </c>
      <c r="W2006" s="102">
        <v>18</v>
      </c>
      <c r="X2006" s="102" t="str">
        <v>E25-05B</v>
      </c>
      <c r="Y2006" s="102">
        <v>186</v>
      </c>
      <c r="Z2006" s="102">
        <v>148</v>
      </c>
      <c r="AA2006" s="102">
        <v>38</v>
      </c>
      <c r="AB2006" s="13" t="str">
        <v>E25</v>
      </c>
    </row>
    <row r="2007" spans="1:28" x14ac:dyDescent="0.25">
      <c r="A2007" s="103">
        <v>45755</v>
      </c>
      <c r="B2007" s="102" t="str">
        <v>Genius</v>
      </c>
      <c r="C2007" s="102" t="str">
        <v>Distributor</v>
      </c>
      <c r="D2007" s="102" t="str">
        <v/>
      </c>
      <c r="E2007" s="102" t="str">
        <v/>
      </c>
      <c r="F2007" s="102" t="str">
        <v>OW</v>
      </c>
      <c r="G2007" s="102" t="str">
        <v>Outbound</v>
      </c>
      <c r="H2007" s="102" t="str">
        <v>4S6015</v>
      </c>
      <c r="I2007" s="103" t="str">
        <v>SSH-VRN</v>
      </c>
      <c r="J2007" s="135">
        <v>45780</v>
      </c>
      <c r="K2007" s="102">
        <v>2</v>
      </c>
      <c r="L2007" s="102">
        <v>2</v>
      </c>
      <c r="M2007" s="102">
        <v>150</v>
      </c>
      <c r="N2007" s="102">
        <v>0</v>
      </c>
      <c r="O2007" s="102">
        <v>0</v>
      </c>
      <c r="P2007" s="102">
        <v>300</v>
      </c>
      <c r="Q2007" s="102" t="str">
        <v>Confirmed</v>
      </c>
      <c r="R2007" s="102" t="str">
        <v>Closed Deal</v>
      </c>
      <c r="S2007" s="102" t="str">
        <v>SSH</v>
      </c>
      <c r="T2007" s="102" t="str">
        <v>VRN</v>
      </c>
      <c r="U2007" s="102" t="str">
        <v>VRN</v>
      </c>
      <c r="V2007" s="102">
        <v>6</v>
      </c>
      <c r="W2007" s="102">
        <v>25</v>
      </c>
      <c r="X2007" s="102" t="str">
        <v>E25-05B</v>
      </c>
      <c r="Y2007" s="102">
        <v>186</v>
      </c>
      <c r="Z2007" s="102">
        <v>182</v>
      </c>
      <c r="AA2007" s="102">
        <v>4</v>
      </c>
      <c r="AB2007" s="13" t="str">
        <v>E25</v>
      </c>
    </row>
    <row r="2008" spans="1:28" x14ac:dyDescent="0.25">
      <c r="A2008" s="103">
        <v>45755</v>
      </c>
      <c r="B2008" s="102" t="str">
        <v>Genius</v>
      </c>
      <c r="C2008" s="102" t="str">
        <v>Distributor</v>
      </c>
      <c r="D2008" s="102" t="str">
        <v/>
      </c>
      <c r="E2008" s="102" t="str">
        <v/>
      </c>
      <c r="F2008" s="102" t="str">
        <v>OW</v>
      </c>
      <c r="G2008" s="102" t="str">
        <v>Outbound</v>
      </c>
      <c r="H2008" s="102" t="str">
        <v>4S6017</v>
      </c>
      <c r="I2008" s="103" t="str">
        <v>SSH-NAP</v>
      </c>
      <c r="J2008" s="135">
        <v>45772</v>
      </c>
      <c r="K2008" s="102">
        <v>1</v>
      </c>
      <c r="L2008" s="102">
        <v>1</v>
      </c>
      <c r="M2008" s="102">
        <v>450</v>
      </c>
      <c r="N2008" s="102">
        <v>0</v>
      </c>
      <c r="O2008" s="102">
        <v>0</v>
      </c>
      <c r="P2008" s="102">
        <v>450</v>
      </c>
      <c r="Q2008" s="102" t="str">
        <v>Confirmed</v>
      </c>
      <c r="R2008" s="102" t="str">
        <v>Closed Deal</v>
      </c>
      <c r="S2008" s="102" t="str">
        <v>SSH</v>
      </c>
      <c r="T2008" s="102" t="str">
        <v>NAP</v>
      </c>
      <c r="U2008" s="102" t="str">
        <v>NAP</v>
      </c>
      <c r="V2008" s="102">
        <v>5</v>
      </c>
      <c r="W2008" s="102">
        <v>17</v>
      </c>
      <c r="X2008" s="102" t="str">
        <v>E25-08</v>
      </c>
      <c r="Y2008" s="102">
        <v>186</v>
      </c>
      <c r="Z2008" s="102">
        <v>186</v>
      </c>
      <c r="AA2008" s="102">
        <v>0</v>
      </c>
      <c r="AB2008" s="13" t="str">
        <v>E25</v>
      </c>
    </row>
    <row r="2009" spans="1:28" x14ac:dyDescent="0.25">
      <c r="A2009" s="103">
        <v>45754</v>
      </c>
      <c r="B2009" s="102" t="str">
        <v>EuroAirlines</v>
      </c>
      <c r="C2009" s="102" t="str">
        <v>Distributor</v>
      </c>
      <c r="D2009" s="102" t="str">
        <v>AMADEUS</v>
      </c>
      <c r="E2009" s="102" t="str">
        <v>11LP49</v>
      </c>
      <c r="F2009" s="102" t="str">
        <v>OW</v>
      </c>
      <c r="G2009" s="102" t="str">
        <v>Outbound</v>
      </c>
      <c r="H2009" s="102" t="str">
        <v>4S6015</v>
      </c>
      <c r="I2009" s="103" t="str">
        <v>SSH-VRN</v>
      </c>
      <c r="J2009" s="135">
        <v>45766</v>
      </c>
      <c r="K2009" s="102">
        <v>1</v>
      </c>
      <c r="L2009" s="102">
        <v>1</v>
      </c>
      <c r="M2009" s="102">
        <v>130</v>
      </c>
      <c r="N2009" s="102">
        <v>37.72</v>
      </c>
      <c r="O2009" s="102">
        <v>30</v>
      </c>
      <c r="P2009" s="102">
        <v>197.72</v>
      </c>
      <c r="Q2009" s="102" t="str">
        <v>Confirmed</v>
      </c>
      <c r="R2009" s="102" t="str">
        <v>Closed Deal</v>
      </c>
      <c r="S2009" s="102" t="str">
        <v>SSH</v>
      </c>
      <c r="T2009" s="102" t="str">
        <v>VRN</v>
      </c>
      <c r="U2009" s="102" t="str">
        <v>VRN</v>
      </c>
      <c r="V2009" s="102">
        <v>6</v>
      </c>
      <c r="W2009" s="102">
        <v>12</v>
      </c>
      <c r="X2009" s="102" t="str">
        <v>E25-05B</v>
      </c>
      <c r="Y2009" s="102">
        <v>186</v>
      </c>
      <c r="Z2009" s="102">
        <v>67</v>
      </c>
      <c r="AA2009" s="102">
        <v>119</v>
      </c>
      <c r="AB2009" s="13" t="str">
        <v>E25</v>
      </c>
    </row>
    <row r="2010" spans="1:28" x14ac:dyDescent="0.25">
      <c r="A2010" s="103">
        <v>45754</v>
      </c>
      <c r="B2010" s="102" t="str">
        <v>EuroAirlines</v>
      </c>
      <c r="C2010" s="102" t="str">
        <v>Distributor</v>
      </c>
      <c r="D2010" s="102" t="str">
        <v>AMADEUS</v>
      </c>
      <c r="E2010" s="102" t="str">
        <v>11LP49</v>
      </c>
      <c r="F2010" s="102" t="str">
        <v>OW</v>
      </c>
      <c r="G2010" s="102" t="str">
        <v>Outbound</v>
      </c>
      <c r="H2010" s="102" t="str">
        <v>4S6015</v>
      </c>
      <c r="I2010" s="103" t="str">
        <v>SSH-VRN</v>
      </c>
      <c r="J2010" s="135">
        <v>45766</v>
      </c>
      <c r="K2010" s="102">
        <v>1</v>
      </c>
      <c r="L2010" s="102">
        <v>1</v>
      </c>
      <c r="M2010" s="102">
        <v>130</v>
      </c>
      <c r="N2010" s="102">
        <v>37.72</v>
      </c>
      <c r="O2010" s="102">
        <v>30</v>
      </c>
      <c r="P2010" s="102">
        <v>197.72</v>
      </c>
      <c r="Q2010" s="102" t="str">
        <v>Confirmed</v>
      </c>
      <c r="R2010" s="102" t="str">
        <v>Closed Deal</v>
      </c>
      <c r="S2010" s="102" t="str">
        <v>SSH</v>
      </c>
      <c r="T2010" s="102" t="str">
        <v>VRN</v>
      </c>
      <c r="U2010" s="102" t="str">
        <v>VRN</v>
      </c>
      <c r="V2010" s="102">
        <v>6</v>
      </c>
      <c r="W2010" s="102">
        <v>12</v>
      </c>
      <c r="X2010" s="102" t="str">
        <v>E25-05B</v>
      </c>
      <c r="Y2010" s="102">
        <v>186</v>
      </c>
      <c r="Z2010" s="102">
        <v>67</v>
      </c>
      <c r="AA2010" s="102">
        <v>119</v>
      </c>
      <c r="AB2010" s="13" t="str">
        <v>E25</v>
      </c>
    </row>
    <row r="2011" spans="1:28" x14ac:dyDescent="0.25">
      <c r="A2011" s="103">
        <v>45754</v>
      </c>
      <c r="B2011" s="102" t="str">
        <v>EuroAirlines</v>
      </c>
      <c r="C2011" s="102" t="str">
        <v>Distributor</v>
      </c>
      <c r="D2011" s="102" t="str">
        <v>AMADEUS</v>
      </c>
      <c r="E2011" s="102" t="str">
        <v>11LP49</v>
      </c>
      <c r="F2011" s="102" t="str">
        <v>OW</v>
      </c>
      <c r="G2011" s="102" t="str">
        <v>Outbound</v>
      </c>
      <c r="H2011" s="102" t="str">
        <v>4S6015</v>
      </c>
      <c r="I2011" s="103" t="str">
        <v>SSH-VRN</v>
      </c>
      <c r="J2011" s="135">
        <v>45766</v>
      </c>
      <c r="K2011" s="102">
        <v>1</v>
      </c>
      <c r="L2011" s="102">
        <v>1</v>
      </c>
      <c r="M2011" s="102">
        <v>130</v>
      </c>
      <c r="N2011" s="102">
        <v>37.72</v>
      </c>
      <c r="O2011" s="102">
        <v>30</v>
      </c>
      <c r="P2011" s="102">
        <v>197.72</v>
      </c>
      <c r="Q2011" s="102" t="str">
        <v>Confirmed</v>
      </c>
      <c r="R2011" s="102" t="str">
        <v>Closed Deal</v>
      </c>
      <c r="S2011" s="102" t="str">
        <v>SSH</v>
      </c>
      <c r="T2011" s="102" t="str">
        <v>VRN</v>
      </c>
      <c r="U2011" s="102" t="str">
        <v>VRN</v>
      </c>
      <c r="V2011" s="102">
        <v>6</v>
      </c>
      <c r="W2011" s="102">
        <v>12</v>
      </c>
      <c r="X2011" s="102" t="str">
        <v>E25-05B</v>
      </c>
      <c r="Y2011" s="102">
        <v>186</v>
      </c>
      <c r="Z2011" s="102">
        <v>67</v>
      </c>
      <c r="AA2011" s="102">
        <v>119</v>
      </c>
      <c r="AB2011" s="13" t="str">
        <v>E25</v>
      </c>
    </row>
    <row r="2012" spans="1:28" x14ac:dyDescent="0.25">
      <c r="A2012" s="103">
        <v>45754</v>
      </c>
      <c r="B2012" s="102" t="str">
        <v>EuroAirlines</v>
      </c>
      <c r="C2012" s="102" t="str">
        <v>Distributor</v>
      </c>
      <c r="D2012" s="102" t="str">
        <v>AMADEUS</v>
      </c>
      <c r="E2012" s="102" t="str">
        <v>11LP49</v>
      </c>
      <c r="F2012" s="102" t="str">
        <v>OW</v>
      </c>
      <c r="G2012" s="102" t="str">
        <v>Outbound</v>
      </c>
      <c r="H2012" s="102" t="str">
        <v>4S6015</v>
      </c>
      <c r="I2012" s="103" t="str">
        <v>SSH-VRN</v>
      </c>
      <c r="J2012" s="135">
        <v>45766</v>
      </c>
      <c r="K2012" s="102">
        <v>1</v>
      </c>
      <c r="L2012" s="102">
        <v>1</v>
      </c>
      <c r="M2012" s="102">
        <v>130</v>
      </c>
      <c r="N2012" s="102">
        <v>37.72</v>
      </c>
      <c r="O2012" s="102">
        <v>30</v>
      </c>
      <c r="P2012" s="102">
        <v>197.72</v>
      </c>
      <c r="Q2012" s="102" t="str">
        <v>Confirmed</v>
      </c>
      <c r="R2012" s="102" t="str">
        <v>Closed Deal</v>
      </c>
      <c r="S2012" s="102" t="str">
        <v>SSH</v>
      </c>
      <c r="T2012" s="102" t="str">
        <v>VRN</v>
      </c>
      <c r="U2012" s="102" t="str">
        <v>VRN</v>
      </c>
      <c r="V2012" s="102">
        <v>6</v>
      </c>
      <c r="W2012" s="102">
        <v>12</v>
      </c>
      <c r="X2012" s="102" t="str">
        <v>E25-05B</v>
      </c>
      <c r="Y2012" s="102">
        <v>186</v>
      </c>
      <c r="Z2012" s="102">
        <v>67</v>
      </c>
      <c r="AA2012" s="102">
        <v>119</v>
      </c>
      <c r="AB2012" s="13" t="str">
        <v>E25</v>
      </c>
    </row>
    <row r="2013" spans="1:28" x14ac:dyDescent="0.25">
      <c r="A2013" s="103">
        <v>45754</v>
      </c>
      <c r="B2013" s="102" t="str">
        <v>EuroAirlines</v>
      </c>
      <c r="C2013" s="102" t="str">
        <v>Distributor</v>
      </c>
      <c r="D2013" s="102" t="str">
        <v>AMADEUS</v>
      </c>
      <c r="E2013" s="102" t="str">
        <v>11LPBZ</v>
      </c>
      <c r="F2013" s="102" t="str">
        <v>OW</v>
      </c>
      <c r="G2013" s="102" t="str">
        <v>Outbound</v>
      </c>
      <c r="H2013" s="102" t="str">
        <v>4S6016</v>
      </c>
      <c r="I2013" s="103" t="str">
        <v>VRN-SSH</v>
      </c>
      <c r="J2013" s="135">
        <v>45773</v>
      </c>
      <c r="K2013" s="102">
        <v>1</v>
      </c>
      <c r="L2013" s="102">
        <v>1</v>
      </c>
      <c r="M2013" s="102">
        <v>130</v>
      </c>
      <c r="N2013" s="102">
        <v>23.04</v>
      </c>
      <c r="O2013" s="102">
        <v>40</v>
      </c>
      <c r="P2013" s="102">
        <v>193.04</v>
      </c>
      <c r="Q2013" s="102" t="str">
        <v>Confirmed</v>
      </c>
      <c r="R2013" s="102" t="str">
        <v>Closed Deal</v>
      </c>
      <c r="S2013" s="102" t="str">
        <v>VRN</v>
      </c>
      <c r="T2013" s="102" t="str">
        <v>SSH</v>
      </c>
      <c r="U2013" s="102" t="str">
        <v>VRN</v>
      </c>
      <c r="V2013" s="102">
        <v>6</v>
      </c>
      <c r="W2013" s="102">
        <v>19</v>
      </c>
      <c r="X2013" s="102" t="str">
        <v>E25-05B</v>
      </c>
      <c r="Y2013" s="102">
        <v>186</v>
      </c>
      <c r="Z2013" s="102">
        <v>148</v>
      </c>
      <c r="AA2013" s="102">
        <v>38</v>
      </c>
      <c r="AB2013" s="13" t="str">
        <v>E25</v>
      </c>
    </row>
    <row r="2014" spans="1:28" x14ac:dyDescent="0.25">
      <c r="A2014" s="103">
        <v>45754</v>
      </c>
      <c r="B2014" s="102" t="str">
        <v>EuroAirlines</v>
      </c>
      <c r="C2014" s="102" t="str">
        <v>Distributor</v>
      </c>
      <c r="D2014" s="102" t="str">
        <v>AMADEUS</v>
      </c>
      <c r="E2014" s="102" t="str">
        <v>11LPBP</v>
      </c>
      <c r="F2014" s="102" t="str">
        <v>OW</v>
      </c>
      <c r="G2014" s="102" t="str">
        <v>Outbound</v>
      </c>
      <c r="H2014" s="102" t="str">
        <v>4S6015</v>
      </c>
      <c r="I2014" s="103" t="str">
        <v>SSH-VRN</v>
      </c>
      <c r="J2014" s="135">
        <v>45780</v>
      </c>
      <c r="K2014" s="102">
        <v>1</v>
      </c>
      <c r="L2014" s="102">
        <v>1</v>
      </c>
      <c r="M2014" s="102">
        <v>180</v>
      </c>
      <c r="N2014" s="102">
        <v>37.43</v>
      </c>
      <c r="O2014" s="102">
        <v>40</v>
      </c>
      <c r="P2014" s="102">
        <v>257.43</v>
      </c>
      <c r="Q2014" s="102" t="str">
        <v>Confirmed</v>
      </c>
      <c r="R2014" s="102" t="str">
        <v>Closed Deal</v>
      </c>
      <c r="S2014" s="102" t="str">
        <v>SSH</v>
      </c>
      <c r="T2014" s="102" t="str">
        <v>VRN</v>
      </c>
      <c r="U2014" s="102" t="str">
        <v>VRN</v>
      </c>
      <c r="V2014" s="102">
        <v>6</v>
      </c>
      <c r="W2014" s="102">
        <v>26</v>
      </c>
      <c r="X2014" s="102" t="str">
        <v>E25-05B</v>
      </c>
      <c r="Y2014" s="102">
        <v>186</v>
      </c>
      <c r="Z2014" s="102">
        <v>182</v>
      </c>
      <c r="AA2014" s="102">
        <v>4</v>
      </c>
      <c r="AB2014" s="13" t="str">
        <v>E25</v>
      </c>
    </row>
    <row r="2015" spans="1:28" x14ac:dyDescent="0.25">
      <c r="A2015" s="103">
        <v>45754</v>
      </c>
      <c r="B2015" s="102" t="str">
        <v>EuroAirlines</v>
      </c>
      <c r="C2015" s="102" t="str">
        <v>Distributor</v>
      </c>
      <c r="D2015" s="102" t="str">
        <v>AMADEUS</v>
      </c>
      <c r="E2015" s="102" t="str">
        <v>11LPBZ</v>
      </c>
      <c r="F2015" s="102" t="str">
        <v>OW</v>
      </c>
      <c r="G2015" s="102" t="str">
        <v>Outbound</v>
      </c>
      <c r="H2015" s="102" t="str">
        <v>4S6016</v>
      </c>
      <c r="I2015" s="103" t="str">
        <v>VRN-SSH</v>
      </c>
      <c r="J2015" s="135">
        <v>45773</v>
      </c>
      <c r="K2015" s="102">
        <v>1</v>
      </c>
      <c r="L2015" s="102">
        <v>1</v>
      </c>
      <c r="M2015" s="102">
        <v>130</v>
      </c>
      <c r="N2015" s="102">
        <v>23.04</v>
      </c>
      <c r="O2015" s="102">
        <v>40</v>
      </c>
      <c r="P2015" s="102">
        <v>193.04</v>
      </c>
      <c r="Q2015" s="102" t="str">
        <v>Confirmed</v>
      </c>
      <c r="R2015" s="102" t="str">
        <v>Closed Deal</v>
      </c>
      <c r="S2015" s="102" t="str">
        <v>VRN</v>
      </c>
      <c r="T2015" s="102" t="str">
        <v>SSH</v>
      </c>
      <c r="U2015" s="102" t="str">
        <v>VRN</v>
      </c>
      <c r="V2015" s="102">
        <v>6</v>
      </c>
      <c r="W2015" s="102">
        <v>19</v>
      </c>
      <c r="X2015" s="102" t="str">
        <v>E25-05B</v>
      </c>
      <c r="Y2015" s="102">
        <v>186</v>
      </c>
      <c r="Z2015" s="102">
        <v>148</v>
      </c>
      <c r="AA2015" s="102">
        <v>38</v>
      </c>
      <c r="AB2015" s="13" t="str">
        <v>E25</v>
      </c>
    </row>
    <row r="2016" spans="1:28" x14ac:dyDescent="0.25">
      <c r="A2016" s="103">
        <v>45754</v>
      </c>
      <c r="B2016" s="102" t="str">
        <v>EuroAirlines</v>
      </c>
      <c r="C2016" s="102" t="str">
        <v>Distributor</v>
      </c>
      <c r="D2016" s="102" t="str">
        <v>AMADEUS</v>
      </c>
      <c r="E2016" s="102" t="str">
        <v>11LPBP</v>
      </c>
      <c r="F2016" s="102" t="str">
        <v>OW</v>
      </c>
      <c r="G2016" s="102" t="str">
        <v>Outbound</v>
      </c>
      <c r="H2016" s="102" t="str">
        <v>4S6015</v>
      </c>
      <c r="I2016" s="103" t="str">
        <v>SSH-VRN</v>
      </c>
      <c r="J2016" s="135">
        <v>45780</v>
      </c>
      <c r="K2016" s="102">
        <v>1</v>
      </c>
      <c r="L2016" s="102">
        <v>1</v>
      </c>
      <c r="M2016" s="102">
        <v>180</v>
      </c>
      <c r="N2016" s="102">
        <v>37.43</v>
      </c>
      <c r="O2016" s="102">
        <v>40</v>
      </c>
      <c r="P2016" s="102">
        <v>257.43</v>
      </c>
      <c r="Q2016" s="102" t="str">
        <v>Confirmed</v>
      </c>
      <c r="R2016" s="102" t="str">
        <v>Closed Deal</v>
      </c>
      <c r="S2016" s="102" t="str">
        <v>SSH</v>
      </c>
      <c r="T2016" s="102" t="str">
        <v>VRN</v>
      </c>
      <c r="U2016" s="102" t="str">
        <v>VRN</v>
      </c>
      <c r="V2016" s="102">
        <v>6</v>
      </c>
      <c r="W2016" s="102">
        <v>26</v>
      </c>
      <c r="X2016" s="102" t="str">
        <v>E25-05B</v>
      </c>
      <c r="Y2016" s="102">
        <v>186</v>
      </c>
      <c r="Z2016" s="102">
        <v>182</v>
      </c>
      <c r="AA2016" s="102">
        <v>4</v>
      </c>
      <c r="AB2016" s="13" t="str">
        <v>E25</v>
      </c>
    </row>
    <row r="2017" spans="1:28" x14ac:dyDescent="0.25">
      <c r="A2017" s="103">
        <v>45755</v>
      </c>
      <c r="B2017" s="102" t="str">
        <v>Searcharter</v>
      </c>
      <c r="C2017" s="102" t="str">
        <v>Distributor</v>
      </c>
      <c r="D2017" s="102" t="str">
        <v/>
      </c>
      <c r="E2017" s="102" t="str">
        <v>ZH4PL</v>
      </c>
      <c r="F2017" s="102" t="str">
        <v>OW</v>
      </c>
      <c r="G2017" s="102" t="str">
        <v>Outbound</v>
      </c>
      <c r="H2017" s="102" t="str">
        <v>4S6006</v>
      </c>
      <c r="I2017" s="103" t="str">
        <v>MXP-SSH</v>
      </c>
      <c r="J2017" s="135">
        <v>45772</v>
      </c>
      <c r="K2017" s="102">
        <v>2</v>
      </c>
      <c r="L2017" s="102">
        <v>2</v>
      </c>
      <c r="M2017" s="102">
        <v>100</v>
      </c>
      <c r="N2017" s="102">
        <v>0</v>
      </c>
      <c r="O2017" s="102">
        <v>0</v>
      </c>
      <c r="P2017" s="102">
        <v>200</v>
      </c>
      <c r="Q2017" s="102" t="str">
        <v>Confirmed</v>
      </c>
      <c r="R2017" s="102" t="str">
        <v>Closed Deal</v>
      </c>
      <c r="S2017" s="102" t="str">
        <v>MXP</v>
      </c>
      <c r="T2017" s="102" t="str">
        <v>SSH</v>
      </c>
      <c r="U2017" s="102" t="str">
        <v>MXP</v>
      </c>
      <c r="V2017" s="102">
        <v>5</v>
      </c>
      <c r="W2017" s="102">
        <v>17</v>
      </c>
      <c r="X2017" s="102" t="str">
        <v>E25-04</v>
      </c>
      <c r="Y2017" s="102">
        <v>186</v>
      </c>
      <c r="Z2017" s="102">
        <v>180</v>
      </c>
      <c r="AA2017" s="102">
        <v>6</v>
      </c>
      <c r="AB2017" s="13" t="str">
        <v>E25</v>
      </c>
    </row>
    <row r="2018" spans="1:28" x14ac:dyDescent="0.25">
      <c r="A2018" s="103">
        <v>45755</v>
      </c>
      <c r="B2018" s="102" t="str">
        <v>Searcharter</v>
      </c>
      <c r="C2018" s="102" t="str">
        <v>Distributor</v>
      </c>
      <c r="D2018" s="102" t="str">
        <v/>
      </c>
      <c r="E2018" s="102" t="str">
        <v>QRLZW</v>
      </c>
      <c r="F2018" s="102" t="str">
        <v>OW</v>
      </c>
      <c r="G2018" s="102" t="str">
        <v>Outbound</v>
      </c>
      <c r="H2018" s="102" t="str">
        <v>4S6015</v>
      </c>
      <c r="I2018" s="103" t="str">
        <v>SSH-VRN</v>
      </c>
      <c r="J2018" s="135">
        <v>45780</v>
      </c>
      <c r="K2018" s="102">
        <v>3</v>
      </c>
      <c r="L2018" s="102">
        <v>3</v>
      </c>
      <c r="M2018" s="102">
        <v>100</v>
      </c>
      <c r="N2018" s="102">
        <v>0</v>
      </c>
      <c r="O2018" s="102">
        <v>0</v>
      </c>
      <c r="P2018" s="102">
        <v>300</v>
      </c>
      <c r="Q2018" s="102" t="str">
        <v>Confirmed</v>
      </c>
      <c r="R2018" s="102" t="str">
        <v>Closed Deal</v>
      </c>
      <c r="S2018" s="102" t="str">
        <v>SSH</v>
      </c>
      <c r="T2018" s="102" t="str">
        <v>VRN</v>
      </c>
      <c r="U2018" s="102" t="str">
        <v>VRN</v>
      </c>
      <c r="V2018" s="102">
        <v>6</v>
      </c>
      <c r="W2018" s="102">
        <v>25</v>
      </c>
      <c r="X2018" s="102" t="str">
        <v>E25-05B</v>
      </c>
      <c r="Y2018" s="102">
        <v>186</v>
      </c>
      <c r="Z2018" s="102">
        <v>182</v>
      </c>
      <c r="AA2018" s="102">
        <v>4</v>
      </c>
      <c r="AB2018" s="13" t="str">
        <v>E25</v>
      </c>
    </row>
    <row r="2019" spans="1:28" x14ac:dyDescent="0.25">
      <c r="A2019" s="103">
        <v>45755</v>
      </c>
      <c r="B2019" s="102" t="str">
        <v>Searcharter</v>
      </c>
      <c r="C2019" s="102" t="str">
        <v>Distributor</v>
      </c>
      <c r="D2019" s="102" t="str">
        <v/>
      </c>
      <c r="E2019" s="102" t="str">
        <v>CDAEH</v>
      </c>
      <c r="F2019" s="102" t="str">
        <v>OW</v>
      </c>
      <c r="G2019" s="102" t="str">
        <v>Outbound</v>
      </c>
      <c r="H2019" s="102" t="str">
        <v>4S6016</v>
      </c>
      <c r="I2019" s="103" t="str">
        <v>VRN-SSH</v>
      </c>
      <c r="J2019" s="135">
        <v>45773</v>
      </c>
      <c r="K2019" s="102">
        <v>3</v>
      </c>
      <c r="L2019" s="102">
        <v>3</v>
      </c>
      <c r="M2019" s="102">
        <v>100</v>
      </c>
      <c r="N2019" s="102">
        <v>0</v>
      </c>
      <c r="O2019" s="102">
        <v>0</v>
      </c>
      <c r="P2019" s="102">
        <v>300</v>
      </c>
      <c r="Q2019" s="102" t="str">
        <v>Confirmed</v>
      </c>
      <c r="R2019" s="102" t="str">
        <v>Closed Deal</v>
      </c>
      <c r="S2019" s="102" t="str">
        <v>VRN</v>
      </c>
      <c r="T2019" s="102" t="str">
        <v>SSH</v>
      </c>
      <c r="U2019" s="102" t="str">
        <v>VRN</v>
      </c>
      <c r="V2019" s="102">
        <v>6</v>
      </c>
      <c r="W2019" s="102">
        <v>18</v>
      </c>
      <c r="X2019" s="102" t="str">
        <v>E25-05B</v>
      </c>
      <c r="Y2019" s="102">
        <v>186</v>
      </c>
      <c r="Z2019" s="102">
        <v>148</v>
      </c>
      <c r="AA2019" s="102">
        <v>38</v>
      </c>
      <c r="AB2019" s="13" t="str">
        <v>E25</v>
      </c>
    </row>
    <row r="2020" spans="1:28" x14ac:dyDescent="0.25">
      <c r="A2020" s="103">
        <v>45755</v>
      </c>
      <c r="B2020" s="102" t="str">
        <v>Searcharter</v>
      </c>
      <c r="C2020" s="102" t="str">
        <v>Distributor</v>
      </c>
      <c r="D2020" s="102" t="str">
        <v/>
      </c>
      <c r="E2020" s="102" t="str">
        <v>UZN7D</v>
      </c>
      <c r="F2020" s="102" t="str">
        <v>OW</v>
      </c>
      <c r="G2020" s="102" t="str">
        <v>Outbound</v>
      </c>
      <c r="H2020" s="102" t="str">
        <v>4S6006</v>
      </c>
      <c r="I2020" s="103" t="str">
        <v>NAP-SSH</v>
      </c>
      <c r="J2020" s="135">
        <v>45866</v>
      </c>
      <c r="K2020" s="102">
        <v>3</v>
      </c>
      <c r="L2020" s="102">
        <v>3</v>
      </c>
      <c r="M2020" s="102">
        <v>220</v>
      </c>
      <c r="N2020" s="102">
        <v>0</v>
      </c>
      <c r="O2020" s="102">
        <v>0</v>
      </c>
      <c r="P2020" s="102">
        <v>660</v>
      </c>
      <c r="Q2020" s="102" t="str">
        <v>Confirmed</v>
      </c>
      <c r="R2020" s="102" t="str">
        <v>Closed Deal</v>
      </c>
      <c r="S2020" s="102" t="str">
        <v>NAP</v>
      </c>
      <c r="T2020" s="102" t="str">
        <v>SSH</v>
      </c>
      <c r="U2020" s="102" t="str">
        <v>NAP</v>
      </c>
      <c r="V2020" s="102">
        <v>1</v>
      </c>
      <c r="W2020" s="102">
        <v>111</v>
      </c>
      <c r="X2020" s="102" t="str">
        <v>S25-08</v>
      </c>
      <c r="Y2020" s="102">
        <v>186</v>
      </c>
      <c r="Z2020" s="102">
        <v>16</v>
      </c>
      <c r="AA2020" s="102">
        <v>170</v>
      </c>
      <c r="AB2020" s="13" t="str">
        <v>S25</v>
      </c>
    </row>
    <row r="2021" spans="1:28" x14ac:dyDescent="0.25">
      <c r="A2021" s="103">
        <v>45756</v>
      </c>
      <c r="B2021" s="102" t="str">
        <v>Citizen Plane</v>
      </c>
      <c r="C2021" s="102" t="str">
        <v>Distributor</v>
      </c>
      <c r="D2021" s="102" t="str">
        <v xml:space="preserve"> </v>
      </c>
      <c r="E2021" s="102" t="str">
        <v>CPAUXF</v>
      </c>
      <c r="F2021" s="102" t="str">
        <v>OW</v>
      </c>
      <c r="G2021" s="102" t="str">
        <v>Outbound</v>
      </c>
      <c r="H2021" s="102" t="str">
        <v>4S6015</v>
      </c>
      <c r="I2021" s="103" t="str">
        <v>SSH-VRN</v>
      </c>
      <c r="J2021" s="135">
        <v>45780</v>
      </c>
      <c r="K2021" s="102">
        <v>1</v>
      </c>
      <c r="L2021" s="102">
        <v>1</v>
      </c>
      <c r="M2021" s="102">
        <v>150</v>
      </c>
      <c r="N2021" s="102">
        <v>0</v>
      </c>
      <c r="O2021" s="102">
        <v>0</v>
      </c>
      <c r="P2021" s="102">
        <v>150</v>
      </c>
      <c r="Q2021" s="102" t="str">
        <v>Confirmed</v>
      </c>
      <c r="R2021" s="102" t="str">
        <v>Closed Deal</v>
      </c>
      <c r="S2021" s="102" t="str">
        <v>SSH</v>
      </c>
      <c r="T2021" s="102" t="str">
        <v>VRN</v>
      </c>
      <c r="U2021" s="102" t="str">
        <v>VRN</v>
      </c>
      <c r="V2021" s="102">
        <v>6</v>
      </c>
      <c r="W2021" s="102">
        <v>24</v>
      </c>
      <c r="X2021" s="102" t="str">
        <v>E25-05B</v>
      </c>
      <c r="Y2021" s="102">
        <v>186</v>
      </c>
      <c r="Z2021" s="102">
        <v>182</v>
      </c>
      <c r="AA2021" s="102">
        <v>4</v>
      </c>
      <c r="AB2021" s="13" t="str">
        <v>E25</v>
      </c>
    </row>
    <row r="2022" spans="1:28" x14ac:dyDescent="0.25">
      <c r="A2022" s="103">
        <v>45756</v>
      </c>
      <c r="B2022" s="102" t="str">
        <v>Citizen Plane</v>
      </c>
      <c r="C2022" s="102" t="str">
        <v>Distributor</v>
      </c>
      <c r="D2022" s="102" t="str">
        <v xml:space="preserve"> </v>
      </c>
      <c r="E2022" s="102" t="str">
        <v>CPAUXF</v>
      </c>
      <c r="F2022" s="102" t="str">
        <v>OW</v>
      </c>
      <c r="G2022" s="102" t="str">
        <v>Outbound</v>
      </c>
      <c r="H2022" s="102" t="str">
        <v>4S6015</v>
      </c>
      <c r="I2022" s="103" t="str">
        <v>SSH-VRN</v>
      </c>
      <c r="J2022" s="135">
        <v>45780</v>
      </c>
      <c r="K2022" s="102">
        <v>1</v>
      </c>
      <c r="L2022" s="102">
        <v>1</v>
      </c>
      <c r="M2022" s="102">
        <v>150</v>
      </c>
      <c r="N2022" s="102">
        <v>0</v>
      </c>
      <c r="O2022" s="102">
        <v>0</v>
      </c>
      <c r="P2022" s="102">
        <v>150</v>
      </c>
      <c r="Q2022" s="102" t="str">
        <v>Confirmed</v>
      </c>
      <c r="R2022" s="102" t="str">
        <v>Closed Deal</v>
      </c>
      <c r="S2022" s="102" t="str">
        <v>SSH</v>
      </c>
      <c r="T2022" s="102" t="str">
        <v>VRN</v>
      </c>
      <c r="U2022" s="102" t="str">
        <v>VRN</v>
      </c>
      <c r="V2022" s="102">
        <v>6</v>
      </c>
      <c r="W2022" s="102">
        <v>24</v>
      </c>
      <c r="X2022" s="102" t="str">
        <v>E25-05B</v>
      </c>
      <c r="Y2022" s="102">
        <v>186</v>
      </c>
      <c r="Z2022" s="102">
        <v>182</v>
      </c>
      <c r="AA2022" s="102">
        <v>4</v>
      </c>
      <c r="AB2022" s="13" t="str">
        <v>E25</v>
      </c>
    </row>
    <row r="2023" spans="1:28" x14ac:dyDescent="0.25">
      <c r="A2023" s="103">
        <v>45756</v>
      </c>
      <c r="B2023" s="102" t="str">
        <v>Citizen Plane</v>
      </c>
      <c r="C2023" s="102" t="str">
        <v>Distributor</v>
      </c>
      <c r="D2023" s="102" t="str">
        <v xml:space="preserve"> </v>
      </c>
      <c r="E2023" s="102" t="str">
        <v>CPAUXF</v>
      </c>
      <c r="F2023" s="102" t="str">
        <v>OW</v>
      </c>
      <c r="G2023" s="102" t="str">
        <v>Outbound</v>
      </c>
      <c r="H2023" s="102" t="str">
        <v>4S6015</v>
      </c>
      <c r="I2023" s="103" t="str">
        <v>SSH-VRN</v>
      </c>
      <c r="J2023" s="135">
        <v>45780</v>
      </c>
      <c r="K2023" s="102">
        <v>1</v>
      </c>
      <c r="L2023" s="102">
        <v>1</v>
      </c>
      <c r="M2023" s="102">
        <v>150</v>
      </c>
      <c r="N2023" s="102">
        <v>0</v>
      </c>
      <c r="O2023" s="102">
        <v>0</v>
      </c>
      <c r="P2023" s="102">
        <v>150</v>
      </c>
      <c r="Q2023" s="102" t="str">
        <v>Confirmed</v>
      </c>
      <c r="R2023" s="102" t="str">
        <v>Closed Deal</v>
      </c>
      <c r="S2023" s="102" t="str">
        <v>SSH</v>
      </c>
      <c r="T2023" s="102" t="str">
        <v>VRN</v>
      </c>
      <c r="U2023" s="102" t="str">
        <v>VRN</v>
      </c>
      <c r="V2023" s="102">
        <v>6</v>
      </c>
      <c r="W2023" s="102">
        <v>24</v>
      </c>
      <c r="X2023" s="102" t="str">
        <v>E25-05B</v>
      </c>
      <c r="Y2023" s="102">
        <v>186</v>
      </c>
      <c r="Z2023" s="102">
        <v>182</v>
      </c>
      <c r="AA2023" s="102">
        <v>4</v>
      </c>
      <c r="AB2023" s="13" t="str">
        <v>E25</v>
      </c>
    </row>
    <row r="2024" spans="1:28" x14ac:dyDescent="0.25">
      <c r="A2024" s="103">
        <v>45756</v>
      </c>
      <c r="B2024" s="102" t="str">
        <v>Genius</v>
      </c>
      <c r="C2024" s="102" t="str">
        <v>Distributor</v>
      </c>
      <c r="D2024" s="102" t="str">
        <v/>
      </c>
      <c r="E2024" s="102" t="str">
        <v/>
      </c>
      <c r="F2024" s="102" t="str">
        <v>OW</v>
      </c>
      <c r="G2024" s="102" t="str">
        <v>Outbound</v>
      </c>
      <c r="H2024" s="102" t="str">
        <v>4S6032</v>
      </c>
      <c r="I2024" s="103" t="str">
        <v>NAP-SSH</v>
      </c>
      <c r="J2024" s="135">
        <v>45760</v>
      </c>
      <c r="K2024" s="102">
        <v>3</v>
      </c>
      <c r="L2024" s="102">
        <v>3</v>
      </c>
      <c r="M2024" s="102">
        <v>140</v>
      </c>
      <c r="N2024" s="102">
        <v>0</v>
      </c>
      <c r="O2024" s="102">
        <v>0</v>
      </c>
      <c r="P2024" s="102">
        <v>420</v>
      </c>
      <c r="Q2024" s="102" t="str">
        <v>Confirmed</v>
      </c>
      <c r="R2024" s="102" t="str">
        <v>Closed Deal</v>
      </c>
      <c r="S2024" s="102" t="str">
        <v>NAP</v>
      </c>
      <c r="T2024" s="102" t="str">
        <v>SSH</v>
      </c>
      <c r="U2024" s="102" t="str">
        <v>NAP</v>
      </c>
      <c r="V2024" s="102">
        <v>7</v>
      </c>
      <c r="W2024" s="102">
        <v>4</v>
      </c>
      <c r="X2024" s="102" t="str">
        <v>E25-03B</v>
      </c>
      <c r="Y2024" s="102">
        <v>186</v>
      </c>
      <c r="Z2024" s="102">
        <v>157</v>
      </c>
      <c r="AA2024" s="102">
        <v>29</v>
      </c>
      <c r="AB2024" s="13" t="str">
        <v>E25</v>
      </c>
    </row>
    <row r="2025" spans="1:28" x14ac:dyDescent="0.25">
      <c r="A2025" s="103">
        <v>45756</v>
      </c>
      <c r="B2025" s="102" t="str">
        <v>Genius</v>
      </c>
      <c r="C2025" s="102" t="str">
        <v>Distributor</v>
      </c>
      <c r="D2025" s="102" t="str">
        <v/>
      </c>
      <c r="E2025" s="102" t="str">
        <v/>
      </c>
      <c r="F2025" s="102" t="str">
        <v>OW</v>
      </c>
      <c r="G2025" s="102" t="str">
        <v>Outbound</v>
      </c>
      <c r="H2025" s="102" t="str">
        <v>4S6016</v>
      </c>
      <c r="I2025" s="103" t="str">
        <v>VRN-SSH</v>
      </c>
      <c r="J2025" s="135">
        <v>45773</v>
      </c>
      <c r="K2025" s="102">
        <v>3</v>
      </c>
      <c r="L2025" s="102">
        <v>3</v>
      </c>
      <c r="M2025" s="102">
        <v>150</v>
      </c>
      <c r="N2025" s="102">
        <v>0</v>
      </c>
      <c r="O2025" s="102">
        <v>0</v>
      </c>
      <c r="P2025" s="102">
        <v>450</v>
      </c>
      <c r="Q2025" s="102" t="str">
        <v>Confirmed</v>
      </c>
      <c r="R2025" s="102" t="str">
        <v>Closed Deal</v>
      </c>
      <c r="S2025" s="102" t="str">
        <v>VRN</v>
      </c>
      <c r="T2025" s="102" t="str">
        <v>SSH</v>
      </c>
      <c r="U2025" s="102" t="str">
        <v>VRN</v>
      </c>
      <c r="V2025" s="102">
        <v>6</v>
      </c>
      <c r="W2025" s="102">
        <v>17</v>
      </c>
      <c r="X2025" s="102" t="str">
        <v>E25-05B</v>
      </c>
      <c r="Y2025" s="102">
        <v>186</v>
      </c>
      <c r="Z2025" s="102">
        <v>148</v>
      </c>
      <c r="AA2025" s="102">
        <v>38</v>
      </c>
      <c r="AB2025" s="13" t="str">
        <v>E25</v>
      </c>
    </row>
    <row r="2026" spans="1:28" x14ac:dyDescent="0.25">
      <c r="A2026" s="103">
        <v>45756</v>
      </c>
      <c r="B2026" s="102" t="str">
        <v>Genius</v>
      </c>
      <c r="C2026" s="102" t="str">
        <v>Distributor</v>
      </c>
      <c r="D2026" s="102" t="str">
        <v/>
      </c>
      <c r="E2026" s="102" t="str">
        <v/>
      </c>
      <c r="F2026" s="102" t="str">
        <v>OW</v>
      </c>
      <c r="G2026" s="102" t="str">
        <v>Outbound</v>
      </c>
      <c r="H2026" s="102" t="str">
        <v>4S6003</v>
      </c>
      <c r="I2026" s="103" t="str">
        <v>SSH-BRI</v>
      </c>
      <c r="J2026" s="135">
        <v>45864</v>
      </c>
      <c r="K2026" s="102">
        <v>3</v>
      </c>
      <c r="L2026" s="102">
        <v>3</v>
      </c>
      <c r="M2026" s="102">
        <v>160</v>
      </c>
      <c r="N2026" s="102">
        <v>0</v>
      </c>
      <c r="O2026" s="102">
        <v>0</v>
      </c>
      <c r="P2026" s="102">
        <v>480</v>
      </c>
      <c r="Q2026" s="102" t="str">
        <v>Confirmed</v>
      </c>
      <c r="R2026" s="102" t="str">
        <v>Closed Deal</v>
      </c>
      <c r="S2026" s="102" t="str">
        <v>SSH</v>
      </c>
      <c r="T2026" s="102" t="str">
        <v>BRI</v>
      </c>
      <c r="U2026" s="102" t="str">
        <v>BRI</v>
      </c>
      <c r="V2026" s="102">
        <v>6</v>
      </c>
      <c r="W2026" s="102">
        <v>108</v>
      </c>
      <c r="X2026" s="102" t="str">
        <v>S25-01</v>
      </c>
      <c r="Y2026" s="102">
        <v>186</v>
      </c>
      <c r="Z2026" s="102">
        <v>104</v>
      </c>
      <c r="AA2026" s="102">
        <v>82</v>
      </c>
      <c r="AB2026" s="13" t="str">
        <v>S25</v>
      </c>
    </row>
    <row r="2027" spans="1:28" x14ac:dyDescent="0.25">
      <c r="A2027" s="103">
        <v>45756</v>
      </c>
      <c r="B2027" s="102" t="str">
        <v>Genius</v>
      </c>
      <c r="C2027" s="102" t="str">
        <v>Distributor</v>
      </c>
      <c r="D2027" s="102" t="str">
        <v/>
      </c>
      <c r="E2027" s="102" t="str">
        <v/>
      </c>
      <c r="F2027" s="102" t="str">
        <v>OW</v>
      </c>
      <c r="G2027" s="102" t="str">
        <v>Outbound</v>
      </c>
      <c r="H2027" s="102" t="str">
        <v>4S6003</v>
      </c>
      <c r="I2027" s="103" t="str">
        <v>SSH-BRI</v>
      </c>
      <c r="J2027" s="135">
        <v>45906</v>
      </c>
      <c r="K2027" s="102">
        <v>2</v>
      </c>
      <c r="L2027" s="102">
        <v>2</v>
      </c>
      <c r="M2027" s="102">
        <v>260</v>
      </c>
      <c r="N2027" s="102">
        <v>0</v>
      </c>
      <c r="O2027" s="102">
        <v>0</v>
      </c>
      <c r="P2027" s="102">
        <v>520</v>
      </c>
      <c r="Q2027" s="102" t="str">
        <v>Confirmed</v>
      </c>
      <c r="R2027" s="102" t="str">
        <v>Closed Deal</v>
      </c>
      <c r="S2027" s="102" t="str">
        <v>SSH</v>
      </c>
      <c r="T2027" s="102" t="str">
        <v>BRI</v>
      </c>
      <c r="U2027" s="102" t="str">
        <v>BRI</v>
      </c>
      <c r="V2027" s="102">
        <v>6</v>
      </c>
      <c r="W2027" s="102">
        <v>150</v>
      </c>
      <c r="X2027" s="102" t="str">
        <v>S25-01</v>
      </c>
      <c r="Y2027" s="102">
        <v>186</v>
      </c>
      <c r="Z2027" s="102">
        <v>236</v>
      </c>
      <c r="AA2027" s="102">
        <v>-50</v>
      </c>
      <c r="AB2027" s="13" t="str">
        <v>S25</v>
      </c>
    </row>
    <row r="2028" spans="1:28" x14ac:dyDescent="0.25">
      <c r="A2028" s="103">
        <v>45756</v>
      </c>
      <c r="B2028" s="102" t="str">
        <v>Genius</v>
      </c>
      <c r="C2028" s="102" t="str">
        <v>Distributor</v>
      </c>
      <c r="D2028" s="102" t="str">
        <v/>
      </c>
      <c r="E2028" s="102" t="str">
        <v/>
      </c>
      <c r="F2028" s="102" t="str">
        <v>OW</v>
      </c>
      <c r="G2028" s="102" t="str">
        <v>Outbound</v>
      </c>
      <c r="H2028" s="102" t="str">
        <v>4S6004</v>
      </c>
      <c r="I2028" s="103" t="str">
        <v>BRI-SSH</v>
      </c>
      <c r="J2028" s="135">
        <v>45850</v>
      </c>
      <c r="K2028" s="102">
        <v>3</v>
      </c>
      <c r="L2028" s="102">
        <v>3</v>
      </c>
      <c r="M2028" s="102">
        <v>160</v>
      </c>
      <c r="N2028" s="102">
        <v>0</v>
      </c>
      <c r="O2028" s="102">
        <v>0</v>
      </c>
      <c r="P2028" s="102">
        <v>480</v>
      </c>
      <c r="Q2028" s="102" t="str">
        <v>Confirmed</v>
      </c>
      <c r="R2028" s="102" t="str">
        <v>Closed Deal</v>
      </c>
      <c r="S2028" s="102" t="str">
        <v>BRI</v>
      </c>
      <c r="T2028" s="102" t="str">
        <v>SSH</v>
      </c>
      <c r="U2028" s="102" t="str">
        <v>BRI</v>
      </c>
      <c r="V2028" s="102">
        <v>6</v>
      </c>
      <c r="W2028" s="102">
        <v>94</v>
      </c>
      <c r="X2028" s="102" t="str">
        <v>S25-01</v>
      </c>
      <c r="Y2028" s="102">
        <v>186</v>
      </c>
      <c r="Z2028" s="102">
        <v>91</v>
      </c>
      <c r="AA2028" s="102">
        <v>95</v>
      </c>
      <c r="AB2028" s="13" t="str">
        <v>S25</v>
      </c>
    </row>
    <row r="2029" spans="1:28" x14ac:dyDescent="0.25">
      <c r="A2029" s="103">
        <v>45756</v>
      </c>
      <c r="B2029" s="102" t="str">
        <v>Genius</v>
      </c>
      <c r="C2029" s="102" t="str">
        <v>Distributor</v>
      </c>
      <c r="D2029" s="102" t="str">
        <v/>
      </c>
      <c r="E2029" s="102" t="str">
        <v/>
      </c>
      <c r="F2029" s="102" t="str">
        <v>OW</v>
      </c>
      <c r="G2029" s="102" t="str">
        <v>Outbound</v>
      </c>
      <c r="H2029" s="102" t="str">
        <v>4S6004</v>
      </c>
      <c r="I2029" s="103" t="str">
        <v>BRI-SSH</v>
      </c>
      <c r="J2029" s="135">
        <v>45899</v>
      </c>
      <c r="K2029" s="102">
        <v>2</v>
      </c>
      <c r="L2029" s="102">
        <v>2</v>
      </c>
      <c r="M2029" s="102">
        <v>220</v>
      </c>
      <c r="N2029" s="102">
        <v>0</v>
      </c>
      <c r="O2029" s="102">
        <v>0</v>
      </c>
      <c r="P2029" s="102">
        <v>440</v>
      </c>
      <c r="Q2029" s="102" t="str">
        <v>Confirmed</v>
      </c>
      <c r="R2029" s="102" t="str">
        <v>Closed Deal</v>
      </c>
      <c r="S2029" s="102" t="str">
        <v>BRI</v>
      </c>
      <c r="T2029" s="102" t="str">
        <v>SSH</v>
      </c>
      <c r="U2029" s="102" t="str">
        <v>BRI</v>
      </c>
      <c r="V2029" s="102">
        <v>6</v>
      </c>
      <c r="W2029" s="102">
        <v>143</v>
      </c>
      <c r="X2029" s="102" t="str">
        <v>S25-01</v>
      </c>
      <c r="Y2029" s="102">
        <v>186</v>
      </c>
      <c r="Z2029" s="102">
        <v>239</v>
      </c>
      <c r="AA2029" s="102">
        <v>-53</v>
      </c>
      <c r="AB2029" s="13" t="str">
        <v>S25</v>
      </c>
    </row>
    <row r="2030" spans="1:28" x14ac:dyDescent="0.25">
      <c r="A2030" s="103">
        <v>45756</v>
      </c>
      <c r="B2030" s="102" t="str">
        <v>Genius</v>
      </c>
      <c r="C2030" s="102" t="str">
        <v>Distributor</v>
      </c>
      <c r="D2030" s="102" t="str">
        <v/>
      </c>
      <c r="E2030" s="102" t="str">
        <v/>
      </c>
      <c r="F2030" s="102" t="str">
        <v>OW</v>
      </c>
      <c r="G2030" s="102" t="str">
        <v>Outbound</v>
      </c>
      <c r="H2030" s="102" t="str">
        <v>NP8102</v>
      </c>
      <c r="I2030" s="103" t="str">
        <v>NAP-HRG</v>
      </c>
      <c r="J2030" s="135">
        <v>45880</v>
      </c>
      <c r="K2030" s="102">
        <v>6</v>
      </c>
      <c r="L2030" s="102">
        <v>6</v>
      </c>
      <c r="M2030" s="102">
        <v>240</v>
      </c>
      <c r="N2030" s="102">
        <v>0</v>
      </c>
      <c r="O2030" s="102">
        <v>0</v>
      </c>
      <c r="P2030" s="102">
        <v>1440</v>
      </c>
      <c r="Q2030" s="102" t="str">
        <v>Confirmed</v>
      </c>
      <c r="R2030" s="102" t="str">
        <v>Closed Deal</v>
      </c>
      <c r="S2030" s="102" t="str">
        <v>NAP</v>
      </c>
      <c r="T2030" s="102" t="str">
        <v>HRG</v>
      </c>
      <c r="U2030" s="102" t="str">
        <v>NAP</v>
      </c>
      <c r="V2030" s="102">
        <v>1</v>
      </c>
      <c r="W2030" s="102">
        <v>124</v>
      </c>
      <c r="X2030" s="102" t="str">
        <v>S25-13</v>
      </c>
      <c r="Y2030" s="102">
        <v>176</v>
      </c>
      <c r="Z2030" s="102">
        <v>166</v>
      </c>
      <c r="AA2030" s="102">
        <v>10</v>
      </c>
      <c r="AB2030" s="13" t="str">
        <v>S25</v>
      </c>
    </row>
    <row r="2031" spans="1:28" x14ac:dyDescent="0.25">
      <c r="A2031" s="103">
        <v>45756</v>
      </c>
      <c r="B2031" s="102" t="str">
        <v>Citizen Plane</v>
      </c>
      <c r="C2031" s="102" t="str">
        <v>Distributor</v>
      </c>
      <c r="D2031" s="102" t="str">
        <v xml:space="preserve"> </v>
      </c>
      <c r="E2031" s="102" t="str">
        <v>CPH43J</v>
      </c>
      <c r="F2031" s="102" t="str">
        <v>OW</v>
      </c>
      <c r="G2031" s="102" t="str">
        <v>Outbound</v>
      </c>
      <c r="H2031" s="102" t="str">
        <v>4S6015</v>
      </c>
      <c r="I2031" s="103" t="str">
        <v>SSH-VRN</v>
      </c>
      <c r="J2031" s="135">
        <v>45780</v>
      </c>
      <c r="K2031" s="102">
        <v>1</v>
      </c>
      <c r="L2031" s="102">
        <v>1</v>
      </c>
      <c r="M2031" s="102">
        <v>150</v>
      </c>
      <c r="N2031" s="102">
        <v>0</v>
      </c>
      <c r="O2031" s="102">
        <v>0</v>
      </c>
      <c r="P2031" s="102">
        <v>150</v>
      </c>
      <c r="Q2031" s="102" t="str">
        <v>Confirmed</v>
      </c>
      <c r="R2031" s="102" t="str">
        <v>Closed Deal</v>
      </c>
      <c r="S2031" s="102" t="str">
        <v>SSH</v>
      </c>
      <c r="T2031" s="102" t="str">
        <v>VRN</v>
      </c>
      <c r="U2031" s="102" t="str">
        <v>VRN</v>
      </c>
      <c r="V2031" s="102">
        <v>6</v>
      </c>
      <c r="W2031" s="102">
        <v>24</v>
      </c>
      <c r="X2031" s="102" t="str">
        <v>E25-05B</v>
      </c>
      <c r="Y2031" s="102">
        <v>186</v>
      </c>
      <c r="Z2031" s="102">
        <v>182</v>
      </c>
      <c r="AA2031" s="102">
        <v>4</v>
      </c>
      <c r="AB2031" s="13" t="str">
        <v>E25</v>
      </c>
    </row>
    <row r="2032" spans="1:28" x14ac:dyDescent="0.25">
      <c r="A2032" s="103">
        <v>45756</v>
      </c>
      <c r="B2032" s="102" t="str">
        <v>Citizen Plane</v>
      </c>
      <c r="C2032" s="102" t="str">
        <v>Distributor</v>
      </c>
      <c r="D2032" s="102" t="str">
        <v xml:space="preserve"> </v>
      </c>
      <c r="E2032" s="102" t="str">
        <v>CPH43J</v>
      </c>
      <c r="F2032" s="102" t="str">
        <v>OW</v>
      </c>
      <c r="G2032" s="102" t="str">
        <v>Outbound</v>
      </c>
      <c r="H2032" s="102" t="str">
        <v>4S6015</v>
      </c>
      <c r="I2032" s="103" t="str">
        <v>SSH-VRN</v>
      </c>
      <c r="J2032" s="135">
        <v>45780</v>
      </c>
      <c r="K2032" s="102">
        <v>1</v>
      </c>
      <c r="L2032" s="102">
        <v>1</v>
      </c>
      <c r="M2032" s="102">
        <v>150</v>
      </c>
      <c r="N2032" s="102">
        <v>0</v>
      </c>
      <c r="O2032" s="102">
        <v>0</v>
      </c>
      <c r="P2032" s="102">
        <v>150</v>
      </c>
      <c r="Q2032" s="102" t="str">
        <v>Confirmed</v>
      </c>
      <c r="R2032" s="102" t="str">
        <v>Closed Deal</v>
      </c>
      <c r="S2032" s="102" t="str">
        <v>SSH</v>
      </c>
      <c r="T2032" s="102" t="str">
        <v>VRN</v>
      </c>
      <c r="U2032" s="102" t="str">
        <v>VRN</v>
      </c>
      <c r="V2032" s="102">
        <v>6</v>
      </c>
      <c r="W2032" s="102">
        <v>24</v>
      </c>
      <c r="X2032" s="102" t="str">
        <v>E25-05B</v>
      </c>
      <c r="Y2032" s="102">
        <v>186</v>
      </c>
      <c r="Z2032" s="102">
        <v>182</v>
      </c>
      <c r="AA2032" s="102">
        <v>4</v>
      </c>
      <c r="AB2032" s="13" t="str">
        <v>E25</v>
      </c>
    </row>
    <row r="2033" spans="1:28" x14ac:dyDescent="0.25">
      <c r="A2033" s="103">
        <v>45756</v>
      </c>
      <c r="B2033" s="102" t="str">
        <v>Searcharter</v>
      </c>
      <c r="C2033" s="102" t="str">
        <v>Distributor</v>
      </c>
      <c r="D2033" s="102" t="str">
        <v/>
      </c>
      <c r="E2033" s="102" t="str">
        <v>V2JL7</v>
      </c>
      <c r="F2033" s="102" t="str">
        <v>OW</v>
      </c>
      <c r="G2033" s="102" t="str">
        <v>Outbound</v>
      </c>
      <c r="H2033" s="102" t="str">
        <v>4S6018</v>
      </c>
      <c r="I2033" s="103" t="str">
        <v>NAP-SSH</v>
      </c>
      <c r="J2033" s="135">
        <v>45772</v>
      </c>
      <c r="K2033" s="102">
        <v>2</v>
      </c>
      <c r="L2033" s="102">
        <v>2</v>
      </c>
      <c r="M2033" s="102">
        <v>100</v>
      </c>
      <c r="N2033" s="102">
        <v>0</v>
      </c>
      <c r="O2033" s="102">
        <v>0</v>
      </c>
      <c r="P2033" s="102">
        <v>200</v>
      </c>
      <c r="Q2033" s="102" t="str">
        <v>Confirmed</v>
      </c>
      <c r="R2033" s="102" t="str">
        <v>Closed Deal</v>
      </c>
      <c r="S2033" s="102" t="str">
        <v>NAP</v>
      </c>
      <c r="T2033" s="102" t="str">
        <v>SSH</v>
      </c>
      <c r="U2033" s="102" t="str">
        <v>NAP</v>
      </c>
      <c r="V2033" s="102">
        <v>5</v>
      </c>
      <c r="W2033" s="102">
        <v>16</v>
      </c>
      <c r="X2033" s="102" t="str">
        <v>E25-08</v>
      </c>
      <c r="Y2033" s="102">
        <v>186</v>
      </c>
      <c r="Z2033" s="102">
        <v>184</v>
      </c>
      <c r="AA2033" s="102">
        <v>2</v>
      </c>
      <c r="AB2033" s="13" t="str">
        <v>E25</v>
      </c>
    </row>
    <row r="2034" spans="1:28" x14ac:dyDescent="0.25">
      <c r="A2034" s="103">
        <v>45756</v>
      </c>
      <c r="B2034" s="102" t="str">
        <v>Searcharter</v>
      </c>
      <c r="C2034" s="102" t="str">
        <v>Distributor</v>
      </c>
      <c r="D2034" s="102" t="str">
        <v/>
      </c>
      <c r="E2034" s="102" t="str">
        <v>L2R2T</v>
      </c>
      <c r="F2034" s="102" t="str">
        <v>RT</v>
      </c>
      <c r="G2034" s="102" t="str">
        <v>Outbound</v>
      </c>
      <c r="H2034" s="102" t="str">
        <v>4S6032</v>
      </c>
      <c r="I2034" s="103" t="str">
        <v>NAP-SSH</v>
      </c>
      <c r="J2034" s="135">
        <v>45760</v>
      </c>
      <c r="K2034" s="102">
        <v>4</v>
      </c>
      <c r="L2034" s="102">
        <v>4</v>
      </c>
      <c r="M2034" s="102">
        <v>100</v>
      </c>
      <c r="N2034" s="102">
        <v>0</v>
      </c>
      <c r="O2034" s="102">
        <v>0</v>
      </c>
      <c r="P2034" s="102">
        <v>400</v>
      </c>
      <c r="Q2034" s="102" t="str">
        <v>Confirmed</v>
      </c>
      <c r="R2034" s="102" t="str">
        <v>Closed Deal</v>
      </c>
      <c r="S2034" s="102" t="str">
        <v>NAP</v>
      </c>
      <c r="T2034" s="102" t="str">
        <v>SSH</v>
      </c>
      <c r="U2034" s="102" t="str">
        <v>NAP</v>
      </c>
      <c r="V2034" s="102">
        <v>7</v>
      </c>
      <c r="W2034" s="102">
        <v>4</v>
      </c>
      <c r="X2034" s="102" t="str">
        <v>E25-03B</v>
      </c>
      <c r="Y2034" s="102">
        <v>186</v>
      </c>
      <c r="Z2034" s="102">
        <v>157</v>
      </c>
      <c r="AA2034" s="102">
        <v>29</v>
      </c>
      <c r="AB2034" s="13" t="str">
        <v>E25</v>
      </c>
    </row>
    <row r="2035" spans="1:28" x14ac:dyDescent="0.25">
      <c r="A2035" s="103">
        <v>45756</v>
      </c>
      <c r="B2035" s="102" t="str">
        <v>Searcharter</v>
      </c>
      <c r="C2035" s="102" t="str">
        <v>Distributor</v>
      </c>
      <c r="D2035" s="102" t="str">
        <v/>
      </c>
      <c r="E2035" s="102" t="str">
        <v>L2R2T</v>
      </c>
      <c r="F2035" s="102" t="str">
        <v>RT</v>
      </c>
      <c r="G2035" s="102" t="str">
        <v>Inbound</v>
      </c>
      <c r="H2035" s="102" t="str">
        <v>4S6031</v>
      </c>
      <c r="I2035" s="103" t="str">
        <v>SSH-NAP</v>
      </c>
      <c r="J2035" s="135">
        <v>45767</v>
      </c>
      <c r="K2035" s="102">
        <v>4</v>
      </c>
      <c r="L2035" s="102">
        <v>4</v>
      </c>
      <c r="M2035" s="102">
        <v>100</v>
      </c>
      <c r="N2035" s="102">
        <v>0</v>
      </c>
      <c r="O2035" s="102">
        <v>0</v>
      </c>
      <c r="P2035" s="102">
        <v>400</v>
      </c>
      <c r="Q2035" s="102" t="str">
        <v>Confirmed</v>
      </c>
      <c r="R2035" s="102" t="str">
        <v>Closed Deal</v>
      </c>
      <c r="S2035" s="102" t="str">
        <v>SSH</v>
      </c>
      <c r="T2035" s="102" t="str">
        <v>NAP</v>
      </c>
      <c r="U2035" s="102" t="str">
        <v>NAP</v>
      </c>
      <c r="V2035" s="102">
        <v>7</v>
      </c>
      <c r="W2035" s="102">
        <v>11</v>
      </c>
      <c r="X2035" s="102" t="str">
        <v>E25-03B</v>
      </c>
      <c r="Y2035" s="102">
        <v>186</v>
      </c>
      <c r="Z2035" s="102">
        <v>162</v>
      </c>
      <c r="AA2035" s="102">
        <v>24</v>
      </c>
      <c r="AB2035" s="13" t="str">
        <v>E25</v>
      </c>
    </row>
    <row r="2036" spans="1:28" x14ac:dyDescent="0.25">
      <c r="A2036" s="103">
        <v>45755</v>
      </c>
      <c r="B2036" s="102" t="str">
        <v>EuroAirlines</v>
      </c>
      <c r="C2036" s="102" t="str">
        <v>Distributor</v>
      </c>
      <c r="D2036" s="102" t="str">
        <v>AMADEUS</v>
      </c>
      <c r="E2036" s="102" t="str">
        <v>11LPJA</v>
      </c>
      <c r="F2036" s="102" t="str">
        <v>OW</v>
      </c>
      <c r="G2036" s="102" t="str">
        <v>Outbound</v>
      </c>
      <c r="H2036" s="102" t="str">
        <v>4S6005</v>
      </c>
      <c r="I2036" s="103" t="str">
        <v>SSH-FCO</v>
      </c>
      <c r="J2036" s="135">
        <v>45891</v>
      </c>
      <c r="K2036" s="102">
        <v>1</v>
      </c>
      <c r="L2036" s="102">
        <v>1</v>
      </c>
      <c r="M2036" s="102">
        <v>320</v>
      </c>
      <c r="N2036" s="102">
        <v>37.72</v>
      </c>
      <c r="O2036" s="102">
        <v>40</v>
      </c>
      <c r="P2036" s="102">
        <v>397.72</v>
      </c>
      <c r="Q2036" s="102" t="str">
        <v>Confirmed</v>
      </c>
      <c r="R2036" s="102" t="str">
        <v>Closed Deal</v>
      </c>
      <c r="S2036" s="102" t="str">
        <v>SSH</v>
      </c>
      <c r="T2036" s="102" t="str">
        <v>FCO</v>
      </c>
      <c r="U2036" s="102" t="str">
        <v>FCO</v>
      </c>
      <c r="V2036" s="102">
        <v>5</v>
      </c>
      <c r="W2036" s="102">
        <v>136</v>
      </c>
      <c r="X2036" s="102" t="str">
        <v>S25-15</v>
      </c>
      <c r="Y2036" s="102">
        <v>186</v>
      </c>
      <c r="Z2036" s="102">
        <v>118</v>
      </c>
      <c r="AA2036" s="102">
        <v>68</v>
      </c>
      <c r="AB2036" s="13" t="str">
        <v>S25</v>
      </c>
    </row>
    <row r="2037" spans="1:28" x14ac:dyDescent="0.25">
      <c r="A2037" s="103">
        <v>45755</v>
      </c>
      <c r="B2037" s="102" t="str">
        <v>EuroAirlines</v>
      </c>
      <c r="C2037" s="102" t="str">
        <v>Distributor</v>
      </c>
      <c r="D2037" s="102" t="str">
        <v>AMADEUS</v>
      </c>
      <c r="E2037" s="102" t="str">
        <v>11LPJA</v>
      </c>
      <c r="F2037" s="102" t="str">
        <v>OW</v>
      </c>
      <c r="G2037" s="102" t="str">
        <v>Outbound</v>
      </c>
      <c r="H2037" s="102" t="str">
        <v>4S6005</v>
      </c>
      <c r="I2037" s="103" t="str">
        <v>SSH-FCO</v>
      </c>
      <c r="J2037" s="135">
        <v>45891</v>
      </c>
      <c r="K2037" s="102">
        <v>1</v>
      </c>
      <c r="L2037" s="102">
        <v>1</v>
      </c>
      <c r="M2037" s="102">
        <v>320</v>
      </c>
      <c r="N2037" s="102">
        <v>37.72</v>
      </c>
      <c r="O2037" s="102">
        <v>40</v>
      </c>
      <c r="P2037" s="102">
        <v>397.72</v>
      </c>
      <c r="Q2037" s="102" t="str">
        <v>Confirmed</v>
      </c>
      <c r="R2037" s="102" t="str">
        <v>Closed Deal</v>
      </c>
      <c r="S2037" s="102" t="str">
        <v>SSH</v>
      </c>
      <c r="T2037" s="102" t="str">
        <v>FCO</v>
      </c>
      <c r="U2037" s="102" t="str">
        <v>FCO</v>
      </c>
      <c r="V2037" s="102">
        <v>5</v>
      </c>
      <c r="W2037" s="102">
        <v>136</v>
      </c>
      <c r="X2037" s="102" t="str">
        <v>S25-15</v>
      </c>
      <c r="Y2037" s="102">
        <v>186</v>
      </c>
      <c r="Z2037" s="102">
        <v>118</v>
      </c>
      <c r="AA2037" s="102">
        <v>68</v>
      </c>
      <c r="AB2037" s="13" t="str">
        <v>S25</v>
      </c>
    </row>
    <row r="2038" spans="1:28" x14ac:dyDescent="0.25">
      <c r="A2038" s="103">
        <v>45755</v>
      </c>
      <c r="B2038" s="102" t="str">
        <v>EuroAirlines</v>
      </c>
      <c r="C2038" s="102" t="str">
        <v>Distributor</v>
      </c>
      <c r="D2038" s="102" t="str">
        <v>AMADEUS</v>
      </c>
      <c r="E2038" s="102" t="str">
        <v>11LPYT</v>
      </c>
      <c r="F2038" s="102" t="str">
        <v>OW</v>
      </c>
      <c r="G2038" s="102" t="str">
        <v>Outbound</v>
      </c>
      <c r="H2038" s="102" t="str">
        <v>4S6005</v>
      </c>
      <c r="I2038" s="103" t="str">
        <v>SSH-FCO</v>
      </c>
      <c r="J2038" s="135">
        <v>45870</v>
      </c>
      <c r="K2038" s="102">
        <v>1</v>
      </c>
      <c r="L2038" s="102">
        <v>1</v>
      </c>
      <c r="M2038" s="102">
        <v>270</v>
      </c>
      <c r="N2038" s="102">
        <v>37.72</v>
      </c>
      <c r="O2038" s="102">
        <v>40</v>
      </c>
      <c r="P2038" s="102">
        <v>347.72</v>
      </c>
      <c r="Q2038" s="102" t="str">
        <v>Confirmed</v>
      </c>
      <c r="R2038" s="102" t="str">
        <v>Closed Deal</v>
      </c>
      <c r="S2038" s="102" t="str">
        <v>SSH</v>
      </c>
      <c r="T2038" s="102" t="str">
        <v>FCO</v>
      </c>
      <c r="U2038" s="102" t="str">
        <v>FCO</v>
      </c>
      <c r="V2038" s="102">
        <v>5</v>
      </c>
      <c r="W2038" s="102">
        <v>115</v>
      </c>
      <c r="X2038" s="102" t="str">
        <v>S25-15</v>
      </c>
      <c r="Y2038" s="102">
        <v>186</v>
      </c>
      <c r="Z2038" s="102">
        <v>54</v>
      </c>
      <c r="AA2038" s="102">
        <v>132</v>
      </c>
      <c r="AB2038" s="13" t="str">
        <v>S25</v>
      </c>
    </row>
    <row r="2039" spans="1:28" x14ac:dyDescent="0.25">
      <c r="A2039" s="103">
        <v>45755</v>
      </c>
      <c r="B2039" s="102" t="str">
        <v>EuroAirlines</v>
      </c>
      <c r="C2039" s="102" t="str">
        <v>Distributor</v>
      </c>
      <c r="D2039" s="102" t="str">
        <v>AMADEUS</v>
      </c>
      <c r="E2039" s="102" t="str">
        <v>11LPJF</v>
      </c>
      <c r="F2039" s="102" t="str">
        <v>OW</v>
      </c>
      <c r="G2039" s="102" t="str">
        <v>Outbound</v>
      </c>
      <c r="H2039" s="102" t="str">
        <v>NP8102</v>
      </c>
      <c r="I2039" s="103" t="str">
        <v>NAP-HRG</v>
      </c>
      <c r="J2039" s="135">
        <v>45880</v>
      </c>
      <c r="K2039" s="102">
        <v>1</v>
      </c>
      <c r="L2039" s="102">
        <v>1</v>
      </c>
      <c r="M2039" s="102">
        <v>240</v>
      </c>
      <c r="N2039" s="102">
        <v>28.36</v>
      </c>
      <c r="O2039" s="102">
        <v>40</v>
      </c>
      <c r="P2039" s="102">
        <v>308.36</v>
      </c>
      <c r="Q2039" s="102" t="str">
        <v>Confirmed</v>
      </c>
      <c r="R2039" s="102" t="str">
        <v>Closed Deal</v>
      </c>
      <c r="S2039" s="102" t="str">
        <v>NAP</v>
      </c>
      <c r="T2039" s="102" t="str">
        <v>HRG</v>
      </c>
      <c r="U2039" s="102" t="str">
        <v>NAP</v>
      </c>
      <c r="V2039" s="102">
        <v>1</v>
      </c>
      <c r="W2039" s="102">
        <v>125</v>
      </c>
      <c r="X2039" s="102" t="str">
        <v>S25-13</v>
      </c>
      <c r="Y2039" s="102">
        <v>176</v>
      </c>
      <c r="Z2039" s="102">
        <v>166</v>
      </c>
      <c r="AA2039" s="102">
        <v>10</v>
      </c>
      <c r="AB2039" s="13" t="str">
        <v>S25</v>
      </c>
    </row>
    <row r="2040" spans="1:28" x14ac:dyDescent="0.25">
      <c r="A2040" s="103">
        <v>45755</v>
      </c>
      <c r="B2040" s="102" t="str">
        <v>EuroAirlines</v>
      </c>
      <c r="C2040" s="102" t="str">
        <v>Distributor</v>
      </c>
      <c r="D2040" s="102" t="str">
        <v>AMADEUS</v>
      </c>
      <c r="E2040" s="102" t="str">
        <v>11LPJF</v>
      </c>
      <c r="F2040" s="102" t="str">
        <v>OW</v>
      </c>
      <c r="G2040" s="102" t="str">
        <v>Outbound</v>
      </c>
      <c r="H2040" s="102" t="str">
        <v>NP8102</v>
      </c>
      <c r="I2040" s="103" t="str">
        <v>NAP-HRG</v>
      </c>
      <c r="J2040" s="135">
        <v>45880</v>
      </c>
      <c r="K2040" s="102">
        <v>1</v>
      </c>
      <c r="L2040" s="102">
        <v>1</v>
      </c>
      <c r="M2040" s="102">
        <v>240</v>
      </c>
      <c r="N2040" s="102">
        <v>28.36</v>
      </c>
      <c r="O2040" s="102">
        <v>40</v>
      </c>
      <c r="P2040" s="102">
        <v>308.36</v>
      </c>
      <c r="Q2040" s="102" t="str">
        <v>Confirmed</v>
      </c>
      <c r="R2040" s="102" t="str">
        <v>Closed Deal</v>
      </c>
      <c r="S2040" s="102" t="str">
        <v>NAP</v>
      </c>
      <c r="T2040" s="102" t="str">
        <v>HRG</v>
      </c>
      <c r="U2040" s="102" t="str">
        <v>NAP</v>
      </c>
      <c r="V2040" s="102">
        <v>1</v>
      </c>
      <c r="W2040" s="102">
        <v>125</v>
      </c>
      <c r="X2040" s="102" t="str">
        <v>S25-13</v>
      </c>
      <c r="Y2040" s="102">
        <v>176</v>
      </c>
      <c r="Z2040" s="102">
        <v>166</v>
      </c>
      <c r="AA2040" s="102">
        <v>10</v>
      </c>
      <c r="AB2040" s="13" t="str">
        <v>S25</v>
      </c>
    </row>
    <row r="2041" spans="1:28" x14ac:dyDescent="0.25">
      <c r="A2041" s="103">
        <v>45755</v>
      </c>
      <c r="B2041" s="102" t="str">
        <v>EuroAirlines</v>
      </c>
      <c r="C2041" s="102" t="str">
        <v>Distributor</v>
      </c>
      <c r="D2041" s="102" t="str">
        <v>AMADEUS</v>
      </c>
      <c r="E2041" s="102" t="str">
        <v>11LPJF</v>
      </c>
      <c r="F2041" s="102" t="str">
        <v>OW</v>
      </c>
      <c r="G2041" s="102" t="str">
        <v>Outbound</v>
      </c>
      <c r="H2041" s="102" t="str">
        <v>NP8102</v>
      </c>
      <c r="I2041" s="103" t="str">
        <v>NAP-HRG</v>
      </c>
      <c r="J2041" s="135">
        <v>45880</v>
      </c>
      <c r="K2041" s="102">
        <v>1</v>
      </c>
      <c r="L2041" s="102">
        <v>1</v>
      </c>
      <c r="M2041" s="102">
        <v>240</v>
      </c>
      <c r="N2041" s="102">
        <v>28.36</v>
      </c>
      <c r="O2041" s="102">
        <v>40</v>
      </c>
      <c r="P2041" s="102">
        <v>308.36</v>
      </c>
      <c r="Q2041" s="102" t="str">
        <v>Confirmed</v>
      </c>
      <c r="R2041" s="102" t="str">
        <v>Closed Deal</v>
      </c>
      <c r="S2041" s="102" t="str">
        <v>NAP</v>
      </c>
      <c r="T2041" s="102" t="str">
        <v>HRG</v>
      </c>
      <c r="U2041" s="102" t="str">
        <v>NAP</v>
      </c>
      <c r="V2041" s="102">
        <v>1</v>
      </c>
      <c r="W2041" s="102">
        <v>125</v>
      </c>
      <c r="X2041" s="102" t="str">
        <v>S25-13</v>
      </c>
      <c r="Y2041" s="102">
        <v>176</v>
      </c>
      <c r="Z2041" s="102">
        <v>166</v>
      </c>
      <c r="AA2041" s="102">
        <v>10</v>
      </c>
      <c r="AB2041" s="13" t="str">
        <v>S25</v>
      </c>
    </row>
    <row r="2042" spans="1:28" x14ac:dyDescent="0.25">
      <c r="A2042" s="103">
        <v>45755</v>
      </c>
      <c r="B2042" s="102" t="str">
        <v>EuroAirlines</v>
      </c>
      <c r="C2042" s="102" t="str">
        <v>Distributor</v>
      </c>
      <c r="D2042" s="102" t="str">
        <v>AMADEUS</v>
      </c>
      <c r="E2042" s="102" t="str">
        <v>11LPJA</v>
      </c>
      <c r="F2042" s="102" t="str">
        <v>OW</v>
      </c>
      <c r="G2042" s="102" t="str">
        <v>Outbound</v>
      </c>
      <c r="H2042" s="102" t="str">
        <v>4S6005</v>
      </c>
      <c r="I2042" s="103" t="str">
        <v>SSH-FCO</v>
      </c>
      <c r="J2042" s="135">
        <v>45891</v>
      </c>
      <c r="K2042" s="102">
        <v>1</v>
      </c>
      <c r="L2042" s="102">
        <v>1</v>
      </c>
      <c r="M2042" s="102">
        <v>320</v>
      </c>
      <c r="N2042" s="102">
        <v>37.72</v>
      </c>
      <c r="O2042" s="102">
        <v>40</v>
      </c>
      <c r="P2042" s="102">
        <v>397.72</v>
      </c>
      <c r="Q2042" s="102" t="str">
        <v>Confirmed</v>
      </c>
      <c r="R2042" s="102" t="str">
        <v>Closed Deal</v>
      </c>
      <c r="S2042" s="102" t="str">
        <v>SSH</v>
      </c>
      <c r="T2042" s="102" t="str">
        <v>FCO</v>
      </c>
      <c r="U2042" s="102" t="str">
        <v>FCO</v>
      </c>
      <c r="V2042" s="102">
        <v>5</v>
      </c>
      <c r="W2042" s="102">
        <v>136</v>
      </c>
      <c r="X2042" s="102" t="str">
        <v>S25-15</v>
      </c>
      <c r="Y2042" s="102">
        <v>186</v>
      </c>
      <c r="Z2042" s="102">
        <v>118</v>
      </c>
      <c r="AA2042" s="102">
        <v>68</v>
      </c>
      <c r="AB2042" s="13" t="str">
        <v>S25</v>
      </c>
    </row>
    <row r="2043" spans="1:28" x14ac:dyDescent="0.25">
      <c r="A2043" s="103">
        <v>45755</v>
      </c>
      <c r="B2043" s="102" t="str">
        <v>EuroAirlines</v>
      </c>
      <c r="C2043" s="102" t="str">
        <v>Distributor</v>
      </c>
      <c r="D2043" s="102" t="str">
        <v>SABRE</v>
      </c>
      <c r="E2043" s="102" t="str">
        <v>11L8A9</v>
      </c>
      <c r="F2043" s="102" t="str">
        <v>RT</v>
      </c>
      <c r="G2043" s="102" t="str">
        <v>Inbound</v>
      </c>
      <c r="H2043" s="102" t="str">
        <v>4S6003</v>
      </c>
      <c r="I2043" s="103" t="str">
        <v>SSH-BRI</v>
      </c>
      <c r="J2043" s="135">
        <v>45766</v>
      </c>
      <c r="K2043" s="102">
        <v>0</v>
      </c>
      <c r="L2043" s="102">
        <v>0</v>
      </c>
      <c r="M2043" s="102">
        <v>0</v>
      </c>
      <c r="N2043" s="102">
        <v>0</v>
      </c>
      <c r="O2043" s="102">
        <v>0</v>
      </c>
      <c r="P2043" s="102">
        <v>0</v>
      </c>
      <c r="Q2043" s="102" t="str">
        <v>Reissued</v>
      </c>
      <c r="R2043" s="102" t="str">
        <v>Reissued</v>
      </c>
      <c r="S2043" s="102" t="str">
        <v>SSH</v>
      </c>
      <c r="T2043" s="102" t="str">
        <v>BRI</v>
      </c>
      <c r="U2043" s="102" t="str">
        <v>BRI</v>
      </c>
      <c r="V2043" s="102">
        <v>6</v>
      </c>
      <c r="W2043" s="102">
        <v>11</v>
      </c>
      <c r="X2043" s="102" t="str">
        <v>E25-02B</v>
      </c>
      <c r="Y2043" s="102">
        <v>186</v>
      </c>
      <c r="Z2043" s="102">
        <v>91</v>
      </c>
      <c r="AA2043" s="102">
        <v>95</v>
      </c>
      <c r="AB2043" s="13" t="str">
        <v>E25</v>
      </c>
    </row>
    <row r="2044" spans="1:28" x14ac:dyDescent="0.25">
      <c r="A2044" s="103">
        <v>45755</v>
      </c>
      <c r="B2044" s="102" t="str">
        <v>EuroAirlines</v>
      </c>
      <c r="C2044" s="102" t="str">
        <v>Distributor</v>
      </c>
      <c r="D2044" s="102" t="str">
        <v>SABRE</v>
      </c>
      <c r="E2044" s="102" t="str">
        <v>11L8A9</v>
      </c>
      <c r="F2044" s="102" t="str">
        <v>RT</v>
      </c>
      <c r="G2044" s="102" t="str">
        <v>Outbound</v>
      </c>
      <c r="H2044" s="102" t="str">
        <v>4S6016</v>
      </c>
      <c r="I2044" s="103" t="str">
        <v>BRI-SSH</v>
      </c>
      <c r="J2044" s="135">
        <v>45759</v>
      </c>
      <c r="K2044" s="102">
        <v>0</v>
      </c>
      <c r="L2044" s="102">
        <v>0</v>
      </c>
      <c r="M2044" s="102">
        <v>0</v>
      </c>
      <c r="N2044" s="102">
        <v>0</v>
      </c>
      <c r="O2044" s="102">
        <v>0</v>
      </c>
      <c r="P2044" s="102">
        <v>0</v>
      </c>
      <c r="Q2044" s="102" t="str">
        <v>Reissued</v>
      </c>
      <c r="R2044" s="102" t="str">
        <v>Reissued</v>
      </c>
      <c r="S2044" s="102" t="str">
        <v>BRI</v>
      </c>
      <c r="T2044" s="102" t="str">
        <v>SSH</v>
      </c>
      <c r="U2044" s="102" t="str">
        <v>BRI</v>
      </c>
      <c r="V2044" s="102">
        <v>6</v>
      </c>
      <c r="W2044" s="102">
        <v>4</v>
      </c>
      <c r="X2044" s="102" t="str">
        <v>E25-02A</v>
      </c>
      <c r="Y2044" s="102">
        <v>113</v>
      </c>
      <c r="Z2044" s="102">
        <v>102</v>
      </c>
      <c r="AA2044" s="102">
        <v>11</v>
      </c>
      <c r="AB2044" s="13" t="str">
        <v>E25</v>
      </c>
    </row>
    <row r="2045" spans="1:28" x14ac:dyDescent="0.25">
      <c r="A2045" s="103">
        <v>45755</v>
      </c>
      <c r="B2045" s="102" t="str">
        <v>EuroAirlines</v>
      </c>
      <c r="C2045" s="102" t="str">
        <v>Distributor</v>
      </c>
      <c r="D2045" s="102" t="str">
        <v>SABRE</v>
      </c>
      <c r="E2045" s="102" t="str">
        <v>11L8B0</v>
      </c>
      <c r="F2045" s="102" t="str">
        <v>RT</v>
      </c>
      <c r="G2045" s="102" t="str">
        <v>Inbound</v>
      </c>
      <c r="H2045" s="102" t="str">
        <v>4S6003</v>
      </c>
      <c r="I2045" s="103" t="str">
        <v>SSH-BRI</v>
      </c>
      <c r="J2045" s="135">
        <v>45766</v>
      </c>
      <c r="K2045" s="102">
        <v>0</v>
      </c>
      <c r="L2045" s="102">
        <v>0</v>
      </c>
      <c r="M2045" s="102">
        <v>0</v>
      </c>
      <c r="N2045" s="102">
        <v>0</v>
      </c>
      <c r="O2045" s="102">
        <v>0</v>
      </c>
      <c r="P2045" s="102">
        <v>0</v>
      </c>
      <c r="Q2045" s="102" t="str">
        <v>Reissued</v>
      </c>
      <c r="R2045" s="102" t="str">
        <v>Reissued</v>
      </c>
      <c r="S2045" s="102" t="str">
        <v>SSH</v>
      </c>
      <c r="T2045" s="102" t="str">
        <v>BRI</v>
      </c>
      <c r="U2045" s="102" t="str">
        <v>BRI</v>
      </c>
      <c r="V2045" s="102">
        <v>6</v>
      </c>
      <c r="W2045" s="102">
        <v>11</v>
      </c>
      <c r="X2045" s="102" t="str">
        <v>E25-02B</v>
      </c>
      <c r="Y2045" s="102">
        <v>186</v>
      </c>
      <c r="Z2045" s="102">
        <v>91</v>
      </c>
      <c r="AA2045" s="102">
        <v>95</v>
      </c>
      <c r="AB2045" s="13" t="str">
        <v>E25</v>
      </c>
    </row>
    <row r="2046" spans="1:28" x14ac:dyDescent="0.25">
      <c r="A2046" s="103">
        <v>45755</v>
      </c>
      <c r="B2046" s="102" t="str">
        <v>EuroAirlines</v>
      </c>
      <c r="C2046" s="102" t="str">
        <v>Distributor</v>
      </c>
      <c r="D2046" s="102" t="str">
        <v>SABRE</v>
      </c>
      <c r="E2046" s="102" t="str">
        <v>11L8B0</v>
      </c>
      <c r="F2046" s="102" t="str">
        <v>RT</v>
      </c>
      <c r="G2046" s="102" t="str">
        <v>Outbound</v>
      </c>
      <c r="H2046" s="102" t="str">
        <v>4S6016</v>
      </c>
      <c r="I2046" s="103" t="str">
        <v>BRI-SSH</v>
      </c>
      <c r="J2046" s="135">
        <v>45759</v>
      </c>
      <c r="K2046" s="102">
        <v>0</v>
      </c>
      <c r="L2046" s="102">
        <v>0</v>
      </c>
      <c r="M2046" s="102">
        <v>0</v>
      </c>
      <c r="N2046" s="102">
        <v>0</v>
      </c>
      <c r="O2046" s="102">
        <v>0</v>
      </c>
      <c r="P2046" s="102">
        <v>0</v>
      </c>
      <c r="Q2046" s="102" t="str">
        <v>Reissued</v>
      </c>
      <c r="R2046" s="102" t="str">
        <v>Reissued</v>
      </c>
      <c r="S2046" s="102" t="str">
        <v>BRI</v>
      </c>
      <c r="T2046" s="102" t="str">
        <v>SSH</v>
      </c>
      <c r="U2046" s="102" t="str">
        <v>BRI</v>
      </c>
      <c r="V2046" s="102">
        <v>6</v>
      </c>
      <c r="W2046" s="102">
        <v>4</v>
      </c>
      <c r="X2046" s="102" t="str">
        <v>E25-02A</v>
      </c>
      <c r="Y2046" s="102">
        <v>113</v>
      </c>
      <c r="Z2046" s="102">
        <v>102</v>
      </c>
      <c r="AA2046" s="102">
        <v>11</v>
      </c>
      <c r="AB2046" s="13" t="str">
        <v>E25</v>
      </c>
    </row>
    <row r="2047" spans="1:28" x14ac:dyDescent="0.25">
      <c r="A2047" s="103">
        <v>45755</v>
      </c>
      <c r="B2047" s="102" t="str">
        <v>EuroAirlines</v>
      </c>
      <c r="C2047" s="102" t="str">
        <v>Distributor</v>
      </c>
      <c r="D2047" s="102" t="str">
        <v>AMADEUS</v>
      </c>
      <c r="E2047" s="102" t="str">
        <v>11LPEL</v>
      </c>
      <c r="F2047" s="102" t="str">
        <v>RT</v>
      </c>
      <c r="G2047" s="102" t="str">
        <v>Inbound</v>
      </c>
      <c r="H2047" s="102" t="str">
        <v>4S6005</v>
      </c>
      <c r="I2047" s="103" t="str">
        <v>SSH-NAP</v>
      </c>
      <c r="J2047" s="135">
        <v>45873</v>
      </c>
      <c r="K2047" s="102">
        <v>1</v>
      </c>
      <c r="L2047" s="102">
        <v>1</v>
      </c>
      <c r="M2047" s="102">
        <v>195</v>
      </c>
      <c r="N2047" s="102">
        <v>38.92</v>
      </c>
      <c r="O2047" s="102">
        <v>40</v>
      </c>
      <c r="P2047" s="102">
        <v>273.92</v>
      </c>
      <c r="Q2047" s="102" t="str">
        <v>Confirmed</v>
      </c>
      <c r="R2047" s="102" t="str">
        <v>Closed Deal</v>
      </c>
      <c r="S2047" s="102" t="str">
        <v>SSH</v>
      </c>
      <c r="T2047" s="102" t="str">
        <v>NAP</v>
      </c>
      <c r="U2047" s="102" t="str">
        <v>NAP</v>
      </c>
      <c r="V2047" s="102">
        <v>1</v>
      </c>
      <c r="W2047" s="102">
        <v>118</v>
      </c>
      <c r="X2047" s="102" t="str">
        <v>S25-08</v>
      </c>
      <c r="Y2047" s="102">
        <v>186</v>
      </c>
      <c r="Z2047" s="102">
        <v>2</v>
      </c>
      <c r="AA2047" s="102">
        <v>184</v>
      </c>
      <c r="AB2047" s="13" t="str">
        <v>S25</v>
      </c>
    </row>
    <row r="2048" spans="1:28" x14ac:dyDescent="0.25">
      <c r="A2048" s="103">
        <v>45755</v>
      </c>
      <c r="B2048" s="102" t="str">
        <v>EuroAirlines</v>
      </c>
      <c r="C2048" s="102" t="str">
        <v>Distributor</v>
      </c>
      <c r="D2048" s="102" t="str">
        <v>AMADEUS</v>
      </c>
      <c r="E2048" s="102" t="str">
        <v>11LPEL</v>
      </c>
      <c r="F2048" s="102" t="str">
        <v>RT</v>
      </c>
      <c r="G2048" s="102" t="str">
        <v>Outbound</v>
      </c>
      <c r="H2048" s="102" t="str">
        <v>4S6006</v>
      </c>
      <c r="I2048" s="103" t="str">
        <v>NAP-SSH</v>
      </c>
      <c r="J2048" s="135">
        <v>45866</v>
      </c>
      <c r="K2048" s="102">
        <v>1</v>
      </c>
      <c r="L2048" s="102">
        <v>1</v>
      </c>
      <c r="M2048" s="102">
        <v>195</v>
      </c>
      <c r="N2048" s="102">
        <v>34.04</v>
      </c>
      <c r="O2048" s="102">
        <v>30</v>
      </c>
      <c r="P2048" s="102">
        <v>259.04000000000002</v>
      </c>
      <c r="Q2048" s="102" t="str">
        <v>Confirmed</v>
      </c>
      <c r="R2048" s="102" t="str">
        <v>Closed Deal</v>
      </c>
      <c r="S2048" s="102" t="str">
        <v>NAP</v>
      </c>
      <c r="T2048" s="102" t="str">
        <v>SSH</v>
      </c>
      <c r="U2048" s="102" t="str">
        <v>NAP</v>
      </c>
      <c r="V2048" s="102">
        <v>1</v>
      </c>
      <c r="W2048" s="102">
        <v>111</v>
      </c>
      <c r="X2048" s="102" t="str">
        <v>S25-08</v>
      </c>
      <c r="Y2048" s="102">
        <v>186</v>
      </c>
      <c r="Z2048" s="102">
        <v>16</v>
      </c>
      <c r="AA2048" s="102">
        <v>170</v>
      </c>
      <c r="AB2048" s="13" t="str">
        <v>S25</v>
      </c>
    </row>
    <row r="2049" spans="1:28" x14ac:dyDescent="0.25">
      <c r="A2049" s="103">
        <v>45755</v>
      </c>
      <c r="B2049" s="102" t="str">
        <v>EuroAirlines</v>
      </c>
      <c r="C2049" s="102" t="str">
        <v>Distributor</v>
      </c>
      <c r="D2049" s="102" t="str">
        <v>AMADEUS</v>
      </c>
      <c r="E2049" s="102" t="str">
        <v>11LPJF</v>
      </c>
      <c r="F2049" s="102" t="str">
        <v>OW</v>
      </c>
      <c r="G2049" s="102" t="str">
        <v>Outbound</v>
      </c>
      <c r="H2049" s="102" t="str">
        <v>NP8102</v>
      </c>
      <c r="I2049" s="103" t="str">
        <v>NAP-HRG</v>
      </c>
      <c r="J2049" s="135">
        <v>45880</v>
      </c>
      <c r="K2049" s="102">
        <v>1</v>
      </c>
      <c r="L2049" s="102">
        <v>1</v>
      </c>
      <c r="M2049" s="102">
        <v>240</v>
      </c>
      <c r="N2049" s="102">
        <v>28.36</v>
      </c>
      <c r="O2049" s="102">
        <v>40</v>
      </c>
      <c r="P2049" s="102">
        <v>308.36</v>
      </c>
      <c r="Q2049" s="102" t="str">
        <v>Confirmed</v>
      </c>
      <c r="R2049" s="102" t="str">
        <v>Closed Deal</v>
      </c>
      <c r="S2049" s="102" t="str">
        <v>NAP</v>
      </c>
      <c r="T2049" s="102" t="str">
        <v>HRG</v>
      </c>
      <c r="U2049" s="102" t="str">
        <v>NAP</v>
      </c>
      <c r="V2049" s="102">
        <v>1</v>
      </c>
      <c r="W2049" s="102">
        <v>125</v>
      </c>
      <c r="X2049" s="102" t="str">
        <v>S25-13</v>
      </c>
      <c r="Y2049" s="102">
        <v>176</v>
      </c>
      <c r="Z2049" s="102">
        <v>166</v>
      </c>
      <c r="AA2049" s="102">
        <v>10</v>
      </c>
      <c r="AB2049" s="13" t="str">
        <v>S25</v>
      </c>
    </row>
    <row r="2050" spans="1:28" x14ac:dyDescent="0.25">
      <c r="A2050" s="103">
        <v>45755</v>
      </c>
      <c r="B2050" s="102" t="str">
        <v>EuroAirlines</v>
      </c>
      <c r="C2050" s="102" t="str">
        <v>Distributor</v>
      </c>
      <c r="D2050" s="102" t="str">
        <v>SABRE</v>
      </c>
      <c r="E2050" s="102" t="str">
        <v>11L8AR</v>
      </c>
      <c r="F2050" s="102" t="str">
        <v>RT</v>
      </c>
      <c r="G2050" s="102" t="str">
        <v>Inbound</v>
      </c>
      <c r="H2050" s="102" t="str">
        <v>4S6003</v>
      </c>
      <c r="I2050" s="103" t="str">
        <v>SSH-BRI</v>
      </c>
      <c r="J2050" s="135">
        <v>45766</v>
      </c>
      <c r="K2050" s="102">
        <v>0</v>
      </c>
      <c r="L2050" s="102">
        <v>0</v>
      </c>
      <c r="M2050" s="102">
        <v>0</v>
      </c>
      <c r="N2050" s="102">
        <v>0</v>
      </c>
      <c r="O2050" s="102">
        <v>0</v>
      </c>
      <c r="P2050" s="102">
        <v>0</v>
      </c>
      <c r="Q2050" s="102" t="str">
        <v>Reissued</v>
      </c>
      <c r="R2050" s="102" t="str">
        <v>Reissued</v>
      </c>
      <c r="S2050" s="102" t="str">
        <v>SSH</v>
      </c>
      <c r="T2050" s="102" t="str">
        <v>BRI</v>
      </c>
      <c r="U2050" s="102" t="str">
        <v>BRI</v>
      </c>
      <c r="V2050" s="102">
        <v>6</v>
      </c>
      <c r="W2050" s="102">
        <v>11</v>
      </c>
      <c r="X2050" s="102" t="str">
        <v>E25-02B</v>
      </c>
      <c r="Y2050" s="102">
        <v>186</v>
      </c>
      <c r="Z2050" s="102">
        <v>91</v>
      </c>
      <c r="AA2050" s="102">
        <v>95</v>
      </c>
      <c r="AB2050" s="13" t="str">
        <v>E25</v>
      </c>
    </row>
    <row r="2051" spans="1:28" x14ac:dyDescent="0.25">
      <c r="A2051" s="103">
        <v>45755</v>
      </c>
      <c r="B2051" s="102" t="str">
        <v>EuroAirlines</v>
      </c>
      <c r="C2051" s="102" t="str">
        <v>Distributor</v>
      </c>
      <c r="D2051" s="102" t="str">
        <v>SABRE</v>
      </c>
      <c r="E2051" s="102" t="str">
        <v>11L8AR</v>
      </c>
      <c r="F2051" s="102" t="str">
        <v>RT</v>
      </c>
      <c r="G2051" s="102" t="str">
        <v>Outbound</v>
      </c>
      <c r="H2051" s="102" t="str">
        <v>4S6016</v>
      </c>
      <c r="I2051" s="103" t="str">
        <v>BRI-SSH</v>
      </c>
      <c r="J2051" s="135">
        <v>45759</v>
      </c>
      <c r="K2051" s="102">
        <v>0</v>
      </c>
      <c r="L2051" s="102">
        <v>0</v>
      </c>
      <c r="M2051" s="102">
        <v>0</v>
      </c>
      <c r="N2051" s="102">
        <v>0</v>
      </c>
      <c r="O2051" s="102">
        <v>0</v>
      </c>
      <c r="P2051" s="102">
        <v>0</v>
      </c>
      <c r="Q2051" s="102" t="str">
        <v>Reissued</v>
      </c>
      <c r="R2051" s="102" t="str">
        <v>Reissued</v>
      </c>
      <c r="S2051" s="102" t="str">
        <v>BRI</v>
      </c>
      <c r="T2051" s="102" t="str">
        <v>SSH</v>
      </c>
      <c r="U2051" s="102" t="str">
        <v>BRI</v>
      </c>
      <c r="V2051" s="102">
        <v>6</v>
      </c>
      <c r="W2051" s="102">
        <v>4</v>
      </c>
      <c r="X2051" s="102" t="str">
        <v>E25-02A</v>
      </c>
      <c r="Y2051" s="102">
        <v>113</v>
      </c>
      <c r="Z2051" s="102">
        <v>102</v>
      </c>
      <c r="AA2051" s="102">
        <v>11</v>
      </c>
      <c r="AB2051" s="13" t="str">
        <v>E25</v>
      </c>
    </row>
    <row r="2052" spans="1:28" x14ac:dyDescent="0.25">
      <c r="A2052" s="103">
        <v>45755</v>
      </c>
      <c r="B2052" s="102" t="str">
        <v>EuroAirlines</v>
      </c>
      <c r="C2052" s="102" t="str">
        <v>Distributor</v>
      </c>
      <c r="D2052" s="102" t="str">
        <v>SABRE</v>
      </c>
      <c r="E2052" s="102" t="str">
        <v>11L8A9</v>
      </c>
      <c r="F2052" s="102" t="str">
        <v>RT</v>
      </c>
      <c r="G2052" s="102" t="str">
        <v>Inbound</v>
      </c>
      <c r="H2052" s="102" t="str">
        <v>4S6003</v>
      </c>
      <c r="I2052" s="103" t="str">
        <v>SSH-BRI</v>
      </c>
      <c r="J2052" s="135">
        <v>45766</v>
      </c>
      <c r="K2052" s="102">
        <v>0</v>
      </c>
      <c r="L2052" s="102">
        <v>0</v>
      </c>
      <c r="M2052" s="102">
        <v>0</v>
      </c>
      <c r="N2052" s="102">
        <v>0</v>
      </c>
      <c r="O2052" s="102">
        <v>0</v>
      </c>
      <c r="P2052" s="102">
        <v>0</v>
      </c>
      <c r="Q2052" s="102" t="str">
        <v>Reissued</v>
      </c>
      <c r="R2052" s="102" t="str">
        <v>Reissued</v>
      </c>
      <c r="S2052" s="102" t="str">
        <v>SSH</v>
      </c>
      <c r="T2052" s="102" t="str">
        <v>BRI</v>
      </c>
      <c r="U2052" s="102" t="str">
        <v>BRI</v>
      </c>
      <c r="V2052" s="102">
        <v>6</v>
      </c>
      <c r="W2052" s="102">
        <v>11</v>
      </c>
      <c r="X2052" s="102" t="str">
        <v>E25-02B</v>
      </c>
      <c r="Y2052" s="102">
        <v>186</v>
      </c>
      <c r="Z2052" s="102">
        <v>91</v>
      </c>
      <c r="AA2052" s="102">
        <v>95</v>
      </c>
      <c r="AB2052" s="13" t="str">
        <v>E25</v>
      </c>
    </row>
    <row r="2053" spans="1:28" x14ac:dyDescent="0.25">
      <c r="A2053" s="103">
        <v>45755</v>
      </c>
      <c r="B2053" s="102" t="str">
        <v>EuroAirlines</v>
      </c>
      <c r="C2053" s="102" t="str">
        <v>Distributor</v>
      </c>
      <c r="D2053" s="102" t="str">
        <v>SABRE</v>
      </c>
      <c r="E2053" s="102" t="str">
        <v>11L8A9</v>
      </c>
      <c r="F2053" s="102" t="str">
        <v>RT</v>
      </c>
      <c r="G2053" s="102" t="str">
        <v>Outbound</v>
      </c>
      <c r="H2053" s="102" t="str">
        <v>4S6016</v>
      </c>
      <c r="I2053" s="103" t="str">
        <v>BRI-SSH</v>
      </c>
      <c r="J2053" s="135">
        <v>45759</v>
      </c>
      <c r="K2053" s="102">
        <v>0</v>
      </c>
      <c r="L2053" s="102">
        <v>0</v>
      </c>
      <c r="M2053" s="102">
        <v>0</v>
      </c>
      <c r="N2053" s="102">
        <v>0</v>
      </c>
      <c r="O2053" s="102">
        <v>0</v>
      </c>
      <c r="P2053" s="102">
        <v>0</v>
      </c>
      <c r="Q2053" s="102" t="str">
        <v>Reissued</v>
      </c>
      <c r="R2053" s="102" t="str">
        <v>Reissued</v>
      </c>
      <c r="S2053" s="102" t="str">
        <v>BRI</v>
      </c>
      <c r="T2053" s="102" t="str">
        <v>SSH</v>
      </c>
      <c r="U2053" s="102" t="str">
        <v>BRI</v>
      </c>
      <c r="V2053" s="102">
        <v>6</v>
      </c>
      <c r="W2053" s="102">
        <v>4</v>
      </c>
      <c r="X2053" s="102" t="str">
        <v>E25-02A</v>
      </c>
      <c r="Y2053" s="102">
        <v>113</v>
      </c>
      <c r="Z2053" s="102">
        <v>102</v>
      </c>
      <c r="AA2053" s="102">
        <v>11</v>
      </c>
      <c r="AB2053" s="13" t="str">
        <v>E25</v>
      </c>
    </row>
    <row r="2054" spans="1:28" x14ac:dyDescent="0.25">
      <c r="A2054" s="103">
        <v>45755</v>
      </c>
      <c r="B2054" s="102" t="str">
        <v>EuroAirlines</v>
      </c>
      <c r="C2054" s="102" t="str">
        <v>Distributor</v>
      </c>
      <c r="D2054" s="102" t="str">
        <v>AMADEUS</v>
      </c>
      <c r="E2054" s="102" t="str">
        <v>11LPJE</v>
      </c>
      <c r="F2054" s="102" t="str">
        <v>OW</v>
      </c>
      <c r="G2054" s="102" t="str">
        <v>Outbound</v>
      </c>
      <c r="H2054" s="102" t="str">
        <v>NP8102</v>
      </c>
      <c r="I2054" s="103" t="str">
        <v>NAP-HRG</v>
      </c>
      <c r="J2054" s="135">
        <v>45880</v>
      </c>
      <c r="K2054" s="102">
        <v>1</v>
      </c>
      <c r="L2054" s="102">
        <v>1</v>
      </c>
      <c r="M2054" s="102">
        <v>240</v>
      </c>
      <c r="N2054" s="102">
        <v>28.36</v>
      </c>
      <c r="O2054" s="102">
        <v>40</v>
      </c>
      <c r="P2054" s="102">
        <v>308.36</v>
      </c>
      <c r="Q2054" s="102" t="str">
        <v>Confirmed</v>
      </c>
      <c r="R2054" s="102" t="str">
        <v>Closed Deal</v>
      </c>
      <c r="S2054" s="102" t="str">
        <v>NAP</v>
      </c>
      <c r="T2054" s="102" t="str">
        <v>HRG</v>
      </c>
      <c r="U2054" s="102" t="str">
        <v>NAP</v>
      </c>
      <c r="V2054" s="102">
        <v>1</v>
      </c>
      <c r="W2054" s="102">
        <v>125</v>
      </c>
      <c r="X2054" s="102" t="str">
        <v>S25-13</v>
      </c>
      <c r="Y2054" s="102">
        <v>176</v>
      </c>
      <c r="Z2054" s="102">
        <v>166</v>
      </c>
      <c r="AA2054" s="102">
        <v>10</v>
      </c>
      <c r="AB2054" s="13" t="str">
        <v>S25</v>
      </c>
    </row>
    <row r="2055" spans="1:28" x14ac:dyDescent="0.25">
      <c r="A2055" s="103">
        <v>45755</v>
      </c>
      <c r="B2055" s="102" t="str">
        <v>EuroAirlines</v>
      </c>
      <c r="C2055" s="102" t="str">
        <v>Distributor</v>
      </c>
      <c r="D2055" s="102" t="str">
        <v>AMADEUS</v>
      </c>
      <c r="E2055" s="102" t="str">
        <v>11LPJE</v>
      </c>
      <c r="F2055" s="102" t="str">
        <v>OW</v>
      </c>
      <c r="G2055" s="102" t="str">
        <v>Outbound</v>
      </c>
      <c r="H2055" s="102" t="str">
        <v>NP8102</v>
      </c>
      <c r="I2055" s="103" t="str">
        <v>NAP-HRG</v>
      </c>
      <c r="J2055" s="135">
        <v>45880</v>
      </c>
      <c r="K2055" s="102">
        <v>1</v>
      </c>
      <c r="L2055" s="102">
        <v>1</v>
      </c>
      <c r="M2055" s="102">
        <v>240</v>
      </c>
      <c r="N2055" s="102">
        <v>28.36</v>
      </c>
      <c r="O2055" s="102">
        <v>40</v>
      </c>
      <c r="P2055" s="102">
        <v>308.36</v>
      </c>
      <c r="Q2055" s="102" t="str">
        <v>Confirmed</v>
      </c>
      <c r="R2055" s="102" t="str">
        <v>Closed Deal</v>
      </c>
      <c r="S2055" s="102" t="str">
        <v>NAP</v>
      </c>
      <c r="T2055" s="102" t="str">
        <v>HRG</v>
      </c>
      <c r="U2055" s="102" t="str">
        <v>NAP</v>
      </c>
      <c r="V2055" s="102">
        <v>1</v>
      </c>
      <c r="W2055" s="102">
        <v>125</v>
      </c>
      <c r="X2055" s="102" t="str">
        <v>S25-13</v>
      </c>
      <c r="Y2055" s="102">
        <v>176</v>
      </c>
      <c r="Z2055" s="102">
        <v>166</v>
      </c>
      <c r="AA2055" s="102">
        <v>10</v>
      </c>
      <c r="AB2055" s="13" t="str">
        <v>S25</v>
      </c>
    </row>
    <row r="2056" spans="1:28" x14ac:dyDescent="0.25">
      <c r="A2056" s="103">
        <v>45755</v>
      </c>
      <c r="B2056" s="102" t="str">
        <v>EuroAirlines</v>
      </c>
      <c r="C2056" s="102" t="str">
        <v>Distributor</v>
      </c>
      <c r="D2056" s="102" t="str">
        <v>AMADEUS</v>
      </c>
      <c r="E2056" s="102" t="str">
        <v>11LPJE</v>
      </c>
      <c r="F2056" s="102" t="str">
        <v>OW</v>
      </c>
      <c r="G2056" s="102" t="str">
        <v>Outbound</v>
      </c>
      <c r="H2056" s="102" t="str">
        <v>NP8102</v>
      </c>
      <c r="I2056" s="103" t="str">
        <v>NAP-HRG</v>
      </c>
      <c r="J2056" s="135">
        <v>45880</v>
      </c>
      <c r="K2056" s="102">
        <v>1</v>
      </c>
      <c r="L2056" s="102">
        <v>1</v>
      </c>
      <c r="M2056" s="102">
        <v>240</v>
      </c>
      <c r="N2056" s="102">
        <v>28.36</v>
      </c>
      <c r="O2056" s="102">
        <v>40</v>
      </c>
      <c r="P2056" s="102">
        <v>308.36</v>
      </c>
      <c r="Q2056" s="102" t="str">
        <v>Confirmed</v>
      </c>
      <c r="R2056" s="102" t="str">
        <v>Closed Deal</v>
      </c>
      <c r="S2056" s="102" t="str">
        <v>NAP</v>
      </c>
      <c r="T2056" s="102" t="str">
        <v>HRG</v>
      </c>
      <c r="U2056" s="102" t="str">
        <v>NAP</v>
      </c>
      <c r="V2056" s="102">
        <v>1</v>
      </c>
      <c r="W2056" s="102">
        <v>125</v>
      </c>
      <c r="X2056" s="102" t="str">
        <v>S25-13</v>
      </c>
      <c r="Y2056" s="102">
        <v>176</v>
      </c>
      <c r="Z2056" s="102">
        <v>166</v>
      </c>
      <c r="AA2056" s="102">
        <v>10</v>
      </c>
      <c r="AB2056" s="13" t="str">
        <v>S25</v>
      </c>
    </row>
    <row r="2057" spans="1:28" x14ac:dyDescent="0.25">
      <c r="A2057" s="103">
        <v>45755</v>
      </c>
      <c r="B2057" s="102" t="str">
        <v>EuroAirlines</v>
      </c>
      <c r="C2057" s="102" t="str">
        <v>Distributor</v>
      </c>
      <c r="D2057" s="102" t="str">
        <v>AMADEUS</v>
      </c>
      <c r="E2057" s="102" t="str">
        <v>11LPYT</v>
      </c>
      <c r="F2057" s="102" t="str">
        <v>OW</v>
      </c>
      <c r="G2057" s="102" t="str">
        <v>Outbound</v>
      </c>
      <c r="H2057" s="102" t="str">
        <v>4S6005</v>
      </c>
      <c r="I2057" s="103" t="str">
        <v>SSH-FCO</v>
      </c>
      <c r="J2057" s="135">
        <v>45870</v>
      </c>
      <c r="K2057" s="102">
        <v>1</v>
      </c>
      <c r="L2057" s="102">
        <v>1</v>
      </c>
      <c r="M2057" s="102">
        <v>202.5</v>
      </c>
      <c r="N2057" s="102">
        <v>37.72</v>
      </c>
      <c r="O2057" s="102">
        <v>40</v>
      </c>
      <c r="P2057" s="102">
        <v>280.22000000000003</v>
      </c>
      <c r="Q2057" s="102" t="str">
        <v>Confirmed</v>
      </c>
      <c r="R2057" s="102" t="str">
        <v>Closed Deal</v>
      </c>
      <c r="S2057" s="102" t="str">
        <v>SSH</v>
      </c>
      <c r="T2057" s="102" t="str">
        <v>FCO</v>
      </c>
      <c r="U2057" s="102" t="str">
        <v>FCO</v>
      </c>
      <c r="V2057" s="102">
        <v>5</v>
      </c>
      <c r="W2057" s="102">
        <v>115</v>
      </c>
      <c r="X2057" s="102" t="str">
        <v>S25-15</v>
      </c>
      <c r="Y2057" s="102">
        <v>186</v>
      </c>
      <c r="Z2057" s="102">
        <v>54</v>
      </c>
      <c r="AA2057" s="102">
        <v>132</v>
      </c>
      <c r="AB2057" s="13" t="str">
        <v>S25</v>
      </c>
    </row>
    <row r="2058" spans="1:28" x14ac:dyDescent="0.25">
      <c r="A2058" s="103">
        <v>45755</v>
      </c>
      <c r="B2058" s="102" t="str">
        <v>EuroAirlines</v>
      </c>
      <c r="C2058" s="102" t="str">
        <v>Distributor</v>
      </c>
      <c r="D2058" s="102" t="str">
        <v>AMADEUS</v>
      </c>
      <c r="E2058" s="102" t="str">
        <v>11LPYT</v>
      </c>
      <c r="F2058" s="102" t="str">
        <v>OW</v>
      </c>
      <c r="G2058" s="102" t="str">
        <v>Outbound</v>
      </c>
      <c r="H2058" s="102" t="str">
        <v>4S6005</v>
      </c>
      <c r="I2058" s="103" t="str">
        <v>SSH-FCO</v>
      </c>
      <c r="J2058" s="135">
        <v>45870</v>
      </c>
      <c r="K2058" s="102">
        <v>1</v>
      </c>
      <c r="L2058" s="102">
        <v>1</v>
      </c>
      <c r="M2058" s="102">
        <v>270</v>
      </c>
      <c r="N2058" s="102">
        <v>37.72</v>
      </c>
      <c r="O2058" s="102">
        <v>40</v>
      </c>
      <c r="P2058" s="102">
        <v>347.72</v>
      </c>
      <c r="Q2058" s="102" t="str">
        <v>Confirmed</v>
      </c>
      <c r="R2058" s="102" t="str">
        <v>Closed Deal</v>
      </c>
      <c r="S2058" s="102" t="str">
        <v>SSH</v>
      </c>
      <c r="T2058" s="102" t="str">
        <v>FCO</v>
      </c>
      <c r="U2058" s="102" t="str">
        <v>FCO</v>
      </c>
      <c r="V2058" s="102">
        <v>5</v>
      </c>
      <c r="W2058" s="102">
        <v>115</v>
      </c>
      <c r="X2058" s="102" t="str">
        <v>S25-15</v>
      </c>
      <c r="Y2058" s="102">
        <v>186</v>
      </c>
      <c r="Z2058" s="102">
        <v>54</v>
      </c>
      <c r="AA2058" s="102">
        <v>132</v>
      </c>
      <c r="AB2058" s="13" t="str">
        <v>S25</v>
      </c>
    </row>
    <row r="2059" spans="1:28" x14ac:dyDescent="0.25">
      <c r="A2059" s="103">
        <v>45755</v>
      </c>
      <c r="B2059" s="102" t="str">
        <v>EuroAirlines</v>
      </c>
      <c r="C2059" s="102" t="str">
        <v>Distributor</v>
      </c>
      <c r="D2059" s="102" t="str">
        <v>AMADEUS</v>
      </c>
      <c r="E2059" s="102" t="str">
        <v>11LPYT</v>
      </c>
      <c r="F2059" s="102" t="str">
        <v>OW</v>
      </c>
      <c r="G2059" s="102" t="str">
        <v>Outbound</v>
      </c>
      <c r="H2059" s="102" t="str">
        <v>4S6005</v>
      </c>
      <c r="I2059" s="103" t="str">
        <v>SSH-FCO</v>
      </c>
      <c r="J2059" s="135">
        <v>45870</v>
      </c>
      <c r="K2059" s="102">
        <v>1</v>
      </c>
      <c r="L2059" s="102">
        <v>1</v>
      </c>
      <c r="M2059" s="102">
        <v>202.5</v>
      </c>
      <c r="N2059" s="102">
        <v>37.72</v>
      </c>
      <c r="O2059" s="102">
        <v>40</v>
      </c>
      <c r="P2059" s="102">
        <v>280.22000000000003</v>
      </c>
      <c r="Q2059" s="102" t="str">
        <v>Confirmed</v>
      </c>
      <c r="R2059" s="102" t="str">
        <v>Closed Deal</v>
      </c>
      <c r="S2059" s="102" t="str">
        <v>SSH</v>
      </c>
      <c r="T2059" s="102" t="str">
        <v>FCO</v>
      </c>
      <c r="U2059" s="102" t="str">
        <v>FCO</v>
      </c>
      <c r="V2059" s="102">
        <v>5</v>
      </c>
      <c r="W2059" s="102">
        <v>115</v>
      </c>
      <c r="X2059" s="102" t="str">
        <v>S25-15</v>
      </c>
      <c r="Y2059" s="102">
        <v>186</v>
      </c>
      <c r="Z2059" s="102">
        <v>54</v>
      </c>
      <c r="AA2059" s="102">
        <v>132</v>
      </c>
      <c r="AB2059" s="13" t="str">
        <v>S25</v>
      </c>
    </row>
    <row r="2060" spans="1:28" x14ac:dyDescent="0.25">
      <c r="A2060" s="103">
        <v>45755</v>
      </c>
      <c r="B2060" s="102" t="str">
        <v>EuroAirlines</v>
      </c>
      <c r="C2060" s="102" t="str">
        <v>Distributor</v>
      </c>
      <c r="D2060" s="102" t="str">
        <v>AMADEUS</v>
      </c>
      <c r="E2060" s="102" t="str">
        <v>11LPJE</v>
      </c>
      <c r="F2060" s="102" t="str">
        <v>OW</v>
      </c>
      <c r="G2060" s="102" t="str">
        <v>Outbound</v>
      </c>
      <c r="H2060" s="102" t="str">
        <v>NP8102</v>
      </c>
      <c r="I2060" s="103" t="str">
        <v>NAP-HRG</v>
      </c>
      <c r="J2060" s="135">
        <v>45880</v>
      </c>
      <c r="K2060" s="102">
        <v>1</v>
      </c>
      <c r="L2060" s="102">
        <v>1</v>
      </c>
      <c r="M2060" s="102">
        <v>240</v>
      </c>
      <c r="N2060" s="102">
        <v>28.36</v>
      </c>
      <c r="O2060" s="102">
        <v>40</v>
      </c>
      <c r="P2060" s="102">
        <v>308.36</v>
      </c>
      <c r="Q2060" s="102" t="str">
        <v>Confirmed</v>
      </c>
      <c r="R2060" s="102" t="str">
        <v>Closed Deal</v>
      </c>
      <c r="S2060" s="102" t="str">
        <v>NAP</v>
      </c>
      <c r="T2060" s="102" t="str">
        <v>HRG</v>
      </c>
      <c r="U2060" s="102" t="str">
        <v>NAP</v>
      </c>
      <c r="V2060" s="102">
        <v>1</v>
      </c>
      <c r="W2060" s="102">
        <v>125</v>
      </c>
      <c r="X2060" s="102" t="str">
        <v>S25-13</v>
      </c>
      <c r="Y2060" s="102">
        <v>176</v>
      </c>
      <c r="Z2060" s="102">
        <v>166</v>
      </c>
      <c r="AA2060" s="102">
        <v>10</v>
      </c>
      <c r="AB2060" s="13" t="str">
        <v>S25</v>
      </c>
    </row>
    <row r="2061" spans="1:28" x14ac:dyDescent="0.25">
      <c r="A2061" s="103">
        <v>45755</v>
      </c>
      <c r="B2061" s="102" t="str">
        <v>EuroAirlines</v>
      </c>
      <c r="C2061" s="102" t="str">
        <v>Distributor</v>
      </c>
      <c r="D2061" s="102" t="str">
        <v>AMADEUS</v>
      </c>
      <c r="E2061" s="102" t="str">
        <v>11LPEL</v>
      </c>
      <c r="F2061" s="102" t="str">
        <v>RT</v>
      </c>
      <c r="G2061" s="102" t="str">
        <v>Inbound</v>
      </c>
      <c r="H2061" s="102" t="str">
        <v>4S6005</v>
      </c>
      <c r="I2061" s="103" t="str">
        <v>SSH-NAP</v>
      </c>
      <c r="J2061" s="135">
        <v>45873</v>
      </c>
      <c r="K2061" s="102">
        <v>1</v>
      </c>
      <c r="L2061" s="102">
        <v>1</v>
      </c>
      <c r="M2061" s="102">
        <v>195</v>
      </c>
      <c r="N2061" s="102">
        <v>38.92</v>
      </c>
      <c r="O2061" s="102">
        <v>40</v>
      </c>
      <c r="P2061" s="102">
        <v>273.92</v>
      </c>
      <c r="Q2061" s="102" t="str">
        <v>Confirmed</v>
      </c>
      <c r="R2061" s="102" t="str">
        <v>Closed Deal</v>
      </c>
      <c r="S2061" s="102" t="str">
        <v>SSH</v>
      </c>
      <c r="T2061" s="102" t="str">
        <v>NAP</v>
      </c>
      <c r="U2061" s="102" t="str">
        <v>NAP</v>
      </c>
      <c r="V2061" s="102">
        <v>1</v>
      </c>
      <c r="W2061" s="102">
        <v>118</v>
      </c>
      <c r="X2061" s="102" t="str">
        <v>S25-08</v>
      </c>
      <c r="Y2061" s="102">
        <v>186</v>
      </c>
      <c r="Z2061" s="102">
        <v>2</v>
      </c>
      <c r="AA2061" s="102">
        <v>184</v>
      </c>
      <c r="AB2061" s="13" t="str">
        <v>S25</v>
      </c>
    </row>
    <row r="2062" spans="1:28" x14ac:dyDescent="0.25">
      <c r="A2062" s="103">
        <v>45755</v>
      </c>
      <c r="B2062" s="102" t="str">
        <v>EuroAirlines</v>
      </c>
      <c r="C2062" s="102" t="str">
        <v>Distributor</v>
      </c>
      <c r="D2062" s="102" t="str">
        <v>AMADEUS</v>
      </c>
      <c r="E2062" s="102" t="str">
        <v>11LPEL</v>
      </c>
      <c r="F2062" s="102" t="str">
        <v>RT</v>
      </c>
      <c r="G2062" s="102" t="str">
        <v>Outbound</v>
      </c>
      <c r="H2062" s="102" t="str">
        <v>4S6006</v>
      </c>
      <c r="I2062" s="103" t="str">
        <v>NAP-SSH</v>
      </c>
      <c r="J2062" s="135">
        <v>45866</v>
      </c>
      <c r="K2062" s="102">
        <v>1</v>
      </c>
      <c r="L2062" s="102">
        <v>1</v>
      </c>
      <c r="M2062" s="102">
        <v>195</v>
      </c>
      <c r="N2062" s="102">
        <v>34.04</v>
      </c>
      <c r="O2062" s="102">
        <v>30</v>
      </c>
      <c r="P2062" s="102">
        <v>259.04000000000002</v>
      </c>
      <c r="Q2062" s="102" t="str">
        <v>Confirmed</v>
      </c>
      <c r="R2062" s="102" t="str">
        <v>Closed Deal</v>
      </c>
      <c r="S2062" s="102" t="str">
        <v>NAP</v>
      </c>
      <c r="T2062" s="102" t="str">
        <v>SSH</v>
      </c>
      <c r="U2062" s="102" t="str">
        <v>NAP</v>
      </c>
      <c r="V2062" s="102">
        <v>1</v>
      </c>
      <c r="W2062" s="102">
        <v>111</v>
      </c>
      <c r="X2062" s="102" t="str">
        <v>S25-08</v>
      </c>
      <c r="Y2062" s="102">
        <v>186</v>
      </c>
      <c r="Z2062" s="102">
        <v>16</v>
      </c>
      <c r="AA2062" s="102">
        <v>170</v>
      </c>
      <c r="AB2062" s="13" t="str">
        <v>S25</v>
      </c>
    </row>
    <row r="2063" spans="1:28" x14ac:dyDescent="0.25">
      <c r="A2063" s="103">
        <v>45755</v>
      </c>
      <c r="B2063" s="102" t="str">
        <v>EuroAirlines</v>
      </c>
      <c r="C2063" s="102" t="str">
        <v>Distributor</v>
      </c>
      <c r="D2063" s="102" t="str">
        <v>AMADEUS</v>
      </c>
      <c r="E2063" s="102" t="str">
        <v>11LPJE</v>
      </c>
      <c r="F2063" s="102" t="str">
        <v>OW</v>
      </c>
      <c r="G2063" s="102" t="str">
        <v>Outbound</v>
      </c>
      <c r="H2063" s="102" t="str">
        <v>NP8102</v>
      </c>
      <c r="I2063" s="103" t="str">
        <v>NAP-HRG</v>
      </c>
      <c r="J2063" s="135">
        <v>45880</v>
      </c>
      <c r="K2063" s="102">
        <v>1</v>
      </c>
      <c r="L2063" s="102">
        <v>1</v>
      </c>
      <c r="M2063" s="102">
        <v>240</v>
      </c>
      <c r="N2063" s="102">
        <v>28.36</v>
      </c>
      <c r="O2063" s="102">
        <v>40</v>
      </c>
      <c r="P2063" s="102">
        <v>308.36</v>
      </c>
      <c r="Q2063" s="102" t="str">
        <v>Confirmed</v>
      </c>
      <c r="R2063" s="102" t="str">
        <v>Closed Deal</v>
      </c>
      <c r="S2063" s="102" t="str">
        <v>NAP</v>
      </c>
      <c r="T2063" s="102" t="str">
        <v>HRG</v>
      </c>
      <c r="U2063" s="102" t="str">
        <v>NAP</v>
      </c>
      <c r="V2063" s="102">
        <v>1</v>
      </c>
      <c r="W2063" s="102">
        <v>125</v>
      </c>
      <c r="X2063" s="102" t="str">
        <v>S25-13</v>
      </c>
      <c r="Y2063" s="102">
        <v>176</v>
      </c>
      <c r="Z2063" s="102">
        <v>166</v>
      </c>
      <c r="AA2063" s="102">
        <v>10</v>
      </c>
      <c r="AB2063" s="13" t="str">
        <v>S25</v>
      </c>
    </row>
    <row r="2064" spans="1:28" x14ac:dyDescent="0.25">
      <c r="A2064" s="103">
        <v>45755</v>
      </c>
      <c r="B2064" s="102" t="str">
        <v>EuroAirlines</v>
      </c>
      <c r="C2064" s="102" t="str">
        <v>Distributor</v>
      </c>
      <c r="D2064" s="102" t="str">
        <v>AMADEUS</v>
      </c>
      <c r="E2064" s="102" t="str">
        <v>11LPJE</v>
      </c>
      <c r="F2064" s="102" t="str">
        <v>OW</v>
      </c>
      <c r="G2064" s="102" t="str">
        <v>Outbound</v>
      </c>
      <c r="H2064" s="102" t="str">
        <v>NP8102</v>
      </c>
      <c r="I2064" s="103" t="str">
        <v>NAP-HRG</v>
      </c>
      <c r="J2064" s="135">
        <v>45880</v>
      </c>
      <c r="K2064" s="102">
        <v>1</v>
      </c>
      <c r="L2064" s="102">
        <v>1</v>
      </c>
      <c r="M2064" s="102">
        <v>240</v>
      </c>
      <c r="N2064" s="102">
        <v>28.36</v>
      </c>
      <c r="O2064" s="102">
        <v>40</v>
      </c>
      <c r="P2064" s="102">
        <v>308.36</v>
      </c>
      <c r="Q2064" s="102" t="str">
        <v>Confirmed</v>
      </c>
      <c r="R2064" s="102" t="str">
        <v>Closed Deal</v>
      </c>
      <c r="S2064" s="102" t="str">
        <v>NAP</v>
      </c>
      <c r="T2064" s="102" t="str">
        <v>HRG</v>
      </c>
      <c r="U2064" s="102" t="str">
        <v>NAP</v>
      </c>
      <c r="V2064" s="102">
        <v>1</v>
      </c>
      <c r="W2064" s="102">
        <v>125</v>
      </c>
      <c r="X2064" s="102" t="str">
        <v>S25-13</v>
      </c>
      <c r="Y2064" s="102">
        <v>176</v>
      </c>
      <c r="Z2064" s="102">
        <v>166</v>
      </c>
      <c r="AA2064" s="102">
        <v>10</v>
      </c>
      <c r="AB2064" s="13" t="str">
        <v>S25</v>
      </c>
    </row>
    <row r="2065" spans="1:28" x14ac:dyDescent="0.25">
      <c r="A2065" s="103">
        <v>45755</v>
      </c>
      <c r="B2065" s="102" t="str">
        <v>EuroAirlines</v>
      </c>
      <c r="C2065" s="102" t="str">
        <v>Distributor</v>
      </c>
      <c r="D2065" s="102" t="str">
        <v>AMADEUS</v>
      </c>
      <c r="E2065" s="102" t="str">
        <v>11LPJE</v>
      </c>
      <c r="F2065" s="102" t="str">
        <v>OW</v>
      </c>
      <c r="G2065" s="102" t="str">
        <v>Outbound</v>
      </c>
      <c r="H2065" s="102" t="str">
        <v>NP8102</v>
      </c>
      <c r="I2065" s="103" t="str">
        <v>NAP-HRG</v>
      </c>
      <c r="J2065" s="135">
        <v>45880</v>
      </c>
      <c r="K2065" s="102">
        <v>1</v>
      </c>
      <c r="L2065" s="102">
        <v>1</v>
      </c>
      <c r="M2065" s="102">
        <v>240</v>
      </c>
      <c r="N2065" s="102">
        <v>28.36</v>
      </c>
      <c r="O2065" s="102">
        <v>40</v>
      </c>
      <c r="P2065" s="102">
        <v>308.36</v>
      </c>
      <c r="Q2065" s="102" t="str">
        <v>Confirmed</v>
      </c>
      <c r="R2065" s="102" t="str">
        <v>Closed Deal</v>
      </c>
      <c r="S2065" s="102" t="str">
        <v>NAP</v>
      </c>
      <c r="T2065" s="102" t="str">
        <v>HRG</v>
      </c>
      <c r="U2065" s="102" t="str">
        <v>NAP</v>
      </c>
      <c r="V2065" s="102">
        <v>1</v>
      </c>
      <c r="W2065" s="102">
        <v>125</v>
      </c>
      <c r="X2065" s="102" t="str">
        <v>S25-13</v>
      </c>
      <c r="Y2065" s="102">
        <v>176</v>
      </c>
      <c r="Z2065" s="102">
        <v>166</v>
      </c>
      <c r="AA2065" s="102">
        <v>10</v>
      </c>
      <c r="AB2065" s="13" t="str">
        <v>S25</v>
      </c>
    </row>
    <row r="2066" spans="1:28" x14ac:dyDescent="0.25">
      <c r="A2066" s="103">
        <v>45755</v>
      </c>
      <c r="B2066" s="102" t="str">
        <v>EuroAirlines</v>
      </c>
      <c r="C2066" s="102" t="str">
        <v>Distributor</v>
      </c>
      <c r="D2066" s="102" t="str">
        <v>SABRE</v>
      </c>
      <c r="E2066" s="102" t="str">
        <v>11L8A9</v>
      </c>
      <c r="F2066" s="102" t="str">
        <v>RT</v>
      </c>
      <c r="G2066" s="102" t="str">
        <v>Inbound</v>
      </c>
      <c r="H2066" s="102" t="str">
        <v>4S6003</v>
      </c>
      <c r="I2066" s="103" t="str">
        <v>SSH-BRI</v>
      </c>
      <c r="J2066" s="135">
        <v>45766</v>
      </c>
      <c r="K2066" s="102">
        <v>0</v>
      </c>
      <c r="L2066" s="102">
        <v>0</v>
      </c>
      <c r="M2066" s="102">
        <v>0</v>
      </c>
      <c r="N2066" s="102">
        <v>0</v>
      </c>
      <c r="O2066" s="102">
        <v>0</v>
      </c>
      <c r="P2066" s="102">
        <v>0</v>
      </c>
      <c r="Q2066" s="102" t="str">
        <v>Reissued</v>
      </c>
      <c r="R2066" s="102" t="str">
        <v>Reissued</v>
      </c>
      <c r="S2066" s="102" t="str">
        <v>SSH</v>
      </c>
      <c r="T2066" s="102" t="str">
        <v>BRI</v>
      </c>
      <c r="U2066" s="102" t="str">
        <v>BRI</v>
      </c>
      <c r="V2066" s="102">
        <v>6</v>
      </c>
      <c r="W2066" s="102">
        <v>11</v>
      </c>
      <c r="X2066" s="102" t="str">
        <v>E25-02B</v>
      </c>
      <c r="Y2066" s="102">
        <v>186</v>
      </c>
      <c r="Z2066" s="102">
        <v>91</v>
      </c>
      <c r="AA2066" s="102">
        <v>95</v>
      </c>
      <c r="AB2066" s="13" t="str">
        <v>E25</v>
      </c>
    </row>
    <row r="2067" spans="1:28" x14ac:dyDescent="0.25">
      <c r="A2067" s="103">
        <v>45755</v>
      </c>
      <c r="B2067" s="102" t="str">
        <v>EuroAirlines</v>
      </c>
      <c r="C2067" s="102" t="str">
        <v>Distributor</v>
      </c>
      <c r="D2067" s="102" t="str">
        <v>SABRE</v>
      </c>
      <c r="E2067" s="102" t="str">
        <v>11L8A9</v>
      </c>
      <c r="F2067" s="102" t="str">
        <v>RT</v>
      </c>
      <c r="G2067" s="102" t="str">
        <v>Outbound</v>
      </c>
      <c r="H2067" s="102" t="str">
        <v>4S6016</v>
      </c>
      <c r="I2067" s="103" t="str">
        <v>BRI-SSH</v>
      </c>
      <c r="J2067" s="135">
        <v>45759</v>
      </c>
      <c r="K2067" s="102">
        <v>0</v>
      </c>
      <c r="L2067" s="102">
        <v>0</v>
      </c>
      <c r="M2067" s="102">
        <v>0</v>
      </c>
      <c r="N2067" s="102">
        <v>0</v>
      </c>
      <c r="O2067" s="102">
        <v>0</v>
      </c>
      <c r="P2067" s="102">
        <v>0</v>
      </c>
      <c r="Q2067" s="102" t="str">
        <v>Reissued</v>
      </c>
      <c r="R2067" s="102" t="str">
        <v>Reissued</v>
      </c>
      <c r="S2067" s="102" t="str">
        <v>BRI</v>
      </c>
      <c r="T2067" s="102" t="str">
        <v>SSH</v>
      </c>
      <c r="U2067" s="102" t="str">
        <v>BRI</v>
      </c>
      <c r="V2067" s="102">
        <v>6</v>
      </c>
      <c r="W2067" s="102">
        <v>4</v>
      </c>
      <c r="X2067" s="102" t="str">
        <v>E25-02A</v>
      </c>
      <c r="Y2067" s="102">
        <v>113</v>
      </c>
      <c r="Z2067" s="102">
        <v>102</v>
      </c>
      <c r="AA2067" s="102">
        <v>11</v>
      </c>
      <c r="AB2067" s="13" t="str">
        <v>E25</v>
      </c>
    </row>
    <row r="2068" spans="1:28" x14ac:dyDescent="0.25">
      <c r="A2068" s="103">
        <v>45755</v>
      </c>
      <c r="B2068" s="102" t="str">
        <v>EuroAirlines</v>
      </c>
      <c r="C2068" s="102" t="str">
        <v>Distributor</v>
      </c>
      <c r="D2068" s="102" t="str">
        <v/>
      </c>
      <c r="E2068" s="102" t="str">
        <v>11LPGM</v>
      </c>
      <c r="F2068" s="102" t="str">
        <v>OW</v>
      </c>
      <c r="G2068" s="102" t="str">
        <v>Outbound</v>
      </c>
      <c r="H2068" s="102" t="str">
        <v>NP8102</v>
      </c>
      <c r="I2068" s="103" t="str">
        <v>NAP-HRG</v>
      </c>
      <c r="J2068" s="135">
        <v>45880</v>
      </c>
      <c r="K2068" s="102">
        <v>1</v>
      </c>
      <c r="L2068" s="102">
        <v>1</v>
      </c>
      <c r="M2068" s="102">
        <v>240</v>
      </c>
      <c r="N2068" s="102">
        <v>28.36</v>
      </c>
      <c r="O2068" s="102">
        <v>40</v>
      </c>
      <c r="P2068" s="102">
        <v>308.36</v>
      </c>
      <c r="Q2068" s="102" t="str">
        <v>Confirmed</v>
      </c>
      <c r="R2068" s="102" t="str">
        <v>Closed Deal</v>
      </c>
      <c r="S2068" s="102" t="str">
        <v>NAP</v>
      </c>
      <c r="T2068" s="102" t="str">
        <v>HRG</v>
      </c>
      <c r="U2068" s="102" t="str">
        <v>NAP</v>
      </c>
      <c r="V2068" s="102">
        <v>1</v>
      </c>
      <c r="W2068" s="102">
        <v>125</v>
      </c>
      <c r="X2068" s="102" t="str">
        <v>S25-13</v>
      </c>
      <c r="Y2068" s="102">
        <v>176</v>
      </c>
      <c r="Z2068" s="102">
        <v>166</v>
      </c>
      <c r="AA2068" s="102">
        <v>10</v>
      </c>
      <c r="AB2068" s="13" t="str">
        <v>S25</v>
      </c>
    </row>
    <row r="2069" spans="1:28" x14ac:dyDescent="0.25">
      <c r="A2069" s="103">
        <v>45755</v>
      </c>
      <c r="B2069" s="102" t="str">
        <v>EuroAirlines</v>
      </c>
      <c r="C2069" s="102" t="str">
        <v>Distributor</v>
      </c>
      <c r="D2069" s="102" t="str">
        <v/>
      </c>
      <c r="E2069" s="102" t="str">
        <v>11LPGM</v>
      </c>
      <c r="F2069" s="102" t="str">
        <v>OW</v>
      </c>
      <c r="G2069" s="102" t="str">
        <v>Outbound</v>
      </c>
      <c r="H2069" s="102" t="str">
        <v>NP8102</v>
      </c>
      <c r="I2069" s="103" t="str">
        <v>NAP-HRG</v>
      </c>
      <c r="J2069" s="135">
        <v>45880</v>
      </c>
      <c r="K2069" s="102">
        <v>1</v>
      </c>
      <c r="L2069" s="102">
        <v>1</v>
      </c>
      <c r="M2069" s="102">
        <v>240</v>
      </c>
      <c r="N2069" s="102">
        <v>28.36</v>
      </c>
      <c r="O2069" s="102">
        <v>40</v>
      </c>
      <c r="P2069" s="102">
        <v>308.36</v>
      </c>
      <c r="Q2069" s="102" t="str">
        <v>Confirmed</v>
      </c>
      <c r="R2069" s="102" t="str">
        <v>Closed Deal</v>
      </c>
      <c r="S2069" s="102" t="str">
        <v>NAP</v>
      </c>
      <c r="T2069" s="102" t="str">
        <v>HRG</v>
      </c>
      <c r="U2069" s="102" t="str">
        <v>NAP</v>
      </c>
      <c r="V2069" s="102">
        <v>1</v>
      </c>
      <c r="W2069" s="102">
        <v>125</v>
      </c>
      <c r="X2069" s="102" t="str">
        <v>S25-13</v>
      </c>
      <c r="Y2069" s="102">
        <v>176</v>
      </c>
      <c r="Z2069" s="102">
        <v>166</v>
      </c>
      <c r="AA2069" s="102">
        <v>10</v>
      </c>
      <c r="AB2069" s="13" t="str">
        <v>S25</v>
      </c>
    </row>
    <row r="2070" spans="1:28" x14ac:dyDescent="0.25">
      <c r="A2070" s="103">
        <v>45756</v>
      </c>
      <c r="B2070" s="102" t="str">
        <v>Searcharter</v>
      </c>
      <c r="C2070" s="102" t="str">
        <v>Distributor</v>
      </c>
      <c r="D2070" s="102" t="str">
        <v/>
      </c>
      <c r="E2070" s="102" t="str">
        <v>HAGWY</v>
      </c>
      <c r="F2070" s="102" t="str">
        <v>OW</v>
      </c>
      <c r="G2070" s="102" t="str">
        <v>Outbound</v>
      </c>
      <c r="H2070" s="102" t="str">
        <v>4S6004</v>
      </c>
      <c r="I2070" s="103" t="str">
        <v>BRI-SSH</v>
      </c>
      <c r="J2070" s="135">
        <v>45773</v>
      </c>
      <c r="K2070" s="102">
        <v>3</v>
      </c>
      <c r="L2070" s="102">
        <v>3</v>
      </c>
      <c r="M2070" s="102">
        <v>120</v>
      </c>
      <c r="N2070" s="102">
        <v>0</v>
      </c>
      <c r="O2070" s="102">
        <v>0</v>
      </c>
      <c r="P2070" s="102">
        <v>360</v>
      </c>
      <c r="Q2070" s="102" t="str">
        <v>Confirmed</v>
      </c>
      <c r="R2070" s="102" t="str">
        <v>Closed Deal</v>
      </c>
      <c r="S2070" s="102" t="str">
        <v>BRI</v>
      </c>
      <c r="T2070" s="102" t="str">
        <v>SSH</v>
      </c>
      <c r="U2070" s="102" t="str">
        <v>BRI</v>
      </c>
      <c r="V2070" s="102">
        <v>6</v>
      </c>
      <c r="W2070" s="102">
        <v>17</v>
      </c>
      <c r="X2070" s="102" t="str">
        <v>E25-02B</v>
      </c>
      <c r="Y2070" s="102">
        <v>186</v>
      </c>
      <c r="Z2070" s="102">
        <v>167</v>
      </c>
      <c r="AA2070" s="102">
        <v>19</v>
      </c>
      <c r="AB2070" s="13" t="str">
        <v>E25</v>
      </c>
    </row>
    <row r="2071" spans="1:28" x14ac:dyDescent="0.25">
      <c r="A2071" s="103">
        <v>45757</v>
      </c>
      <c r="B2071" s="102" t="str">
        <v>Genius</v>
      </c>
      <c r="C2071" s="102" t="str">
        <v>Distributor</v>
      </c>
      <c r="D2071" s="102" t="str">
        <v/>
      </c>
      <c r="E2071" s="102" t="str">
        <v/>
      </c>
      <c r="F2071" s="102" t="str">
        <v>OW</v>
      </c>
      <c r="G2071" s="102" t="str">
        <v>Outbound</v>
      </c>
      <c r="H2071" s="102" t="str">
        <v>4S6016</v>
      </c>
      <c r="I2071" s="103" t="str">
        <v>VRN-SSH</v>
      </c>
      <c r="J2071" s="135">
        <v>45759</v>
      </c>
      <c r="K2071" s="102">
        <v>2</v>
      </c>
      <c r="L2071" s="102">
        <v>2</v>
      </c>
      <c r="M2071" s="102">
        <v>100</v>
      </c>
      <c r="N2071" s="102">
        <v>0</v>
      </c>
      <c r="O2071" s="102">
        <v>0</v>
      </c>
      <c r="P2071" s="102">
        <v>200</v>
      </c>
      <c r="Q2071" s="102" t="str">
        <v>Confirmed</v>
      </c>
      <c r="R2071" s="102" t="str">
        <v>Closed Deal</v>
      </c>
      <c r="S2071" s="102" t="str">
        <v>VRN</v>
      </c>
      <c r="T2071" s="102" t="str">
        <v>SSH</v>
      </c>
      <c r="U2071" s="102" t="str">
        <v>VRN</v>
      </c>
      <c r="V2071" s="102">
        <v>6</v>
      </c>
      <c r="W2071" s="102">
        <v>2</v>
      </c>
      <c r="X2071" s="102" t="str">
        <v>E25-05A</v>
      </c>
      <c r="Y2071" s="102">
        <v>63</v>
      </c>
      <c r="Z2071" s="102">
        <v>60</v>
      </c>
      <c r="AA2071" s="102">
        <v>3</v>
      </c>
      <c r="AB2071" s="13" t="str">
        <v>E25</v>
      </c>
    </row>
    <row r="2072" spans="1:28" x14ac:dyDescent="0.25">
      <c r="A2072" s="103">
        <v>45757</v>
      </c>
      <c r="B2072" s="102" t="str">
        <v>Genius</v>
      </c>
      <c r="C2072" s="102" t="str">
        <v>Distributor</v>
      </c>
      <c r="D2072" s="102" t="str">
        <v/>
      </c>
      <c r="E2072" s="102" t="str">
        <v/>
      </c>
      <c r="F2072" s="102" t="str">
        <v>OW</v>
      </c>
      <c r="G2072" s="102" t="str">
        <v>Outbound</v>
      </c>
      <c r="H2072" s="102" t="str">
        <v>4S6032</v>
      </c>
      <c r="I2072" s="103" t="str">
        <v>NAP-SSH</v>
      </c>
      <c r="J2072" s="135">
        <v>45760</v>
      </c>
      <c r="K2072" s="102">
        <v>8</v>
      </c>
      <c r="L2072" s="102">
        <v>8</v>
      </c>
      <c r="M2072" s="102">
        <v>100</v>
      </c>
      <c r="N2072" s="102">
        <v>0</v>
      </c>
      <c r="O2072" s="102">
        <v>0</v>
      </c>
      <c r="P2072" s="102">
        <v>800</v>
      </c>
      <c r="Q2072" s="102" t="str">
        <v>Confirmed</v>
      </c>
      <c r="R2072" s="102" t="str">
        <v>Closed Deal</v>
      </c>
      <c r="S2072" s="102" t="str">
        <v>NAP</v>
      </c>
      <c r="T2072" s="102" t="str">
        <v>SSH</v>
      </c>
      <c r="U2072" s="102" t="str">
        <v>NAP</v>
      </c>
      <c r="V2072" s="102">
        <v>7</v>
      </c>
      <c r="W2072" s="102">
        <v>3</v>
      </c>
      <c r="X2072" s="102" t="str">
        <v>E25-03B</v>
      </c>
      <c r="Y2072" s="102">
        <v>186</v>
      </c>
      <c r="Z2072" s="102">
        <v>157</v>
      </c>
      <c r="AA2072" s="102">
        <v>29</v>
      </c>
      <c r="AB2072" s="13" t="str">
        <v>E25</v>
      </c>
    </row>
    <row r="2073" spans="1:28" x14ac:dyDescent="0.25">
      <c r="A2073" s="103">
        <v>45757</v>
      </c>
      <c r="B2073" s="102" t="str">
        <v>Genius</v>
      </c>
      <c r="C2073" s="102" t="str">
        <v>Distributor</v>
      </c>
      <c r="D2073" s="102" t="str">
        <v/>
      </c>
      <c r="E2073" s="102" t="str">
        <v/>
      </c>
      <c r="F2073" s="102" t="str">
        <v>OW</v>
      </c>
      <c r="G2073" s="102" t="str">
        <v>Outbound</v>
      </c>
      <c r="H2073" s="102" t="str">
        <v>4S6031</v>
      </c>
      <c r="I2073" s="103" t="str">
        <v>SSH-NAP</v>
      </c>
      <c r="J2073" s="135">
        <v>45767</v>
      </c>
      <c r="K2073" s="102">
        <v>5</v>
      </c>
      <c r="L2073" s="102">
        <v>5</v>
      </c>
      <c r="M2073" s="102">
        <v>100</v>
      </c>
      <c r="N2073" s="102">
        <v>0</v>
      </c>
      <c r="O2073" s="102">
        <v>0</v>
      </c>
      <c r="P2073" s="102">
        <v>500</v>
      </c>
      <c r="Q2073" s="102" t="str">
        <v>Confirmed</v>
      </c>
      <c r="R2073" s="102" t="str">
        <v>Closed Deal</v>
      </c>
      <c r="S2073" s="102" t="str">
        <v>SSH</v>
      </c>
      <c r="T2073" s="102" t="str">
        <v>NAP</v>
      </c>
      <c r="U2073" s="102" t="str">
        <v>NAP</v>
      </c>
      <c r="V2073" s="102">
        <v>7</v>
      </c>
      <c r="W2073" s="102">
        <v>10</v>
      </c>
      <c r="X2073" s="102" t="str">
        <v>E25-03B</v>
      </c>
      <c r="Y2073" s="102">
        <v>186</v>
      </c>
      <c r="Z2073" s="102">
        <v>162</v>
      </c>
      <c r="AA2073" s="102">
        <v>24</v>
      </c>
      <c r="AB2073" s="13" t="str">
        <v>E25</v>
      </c>
    </row>
    <row r="2074" spans="1:28" x14ac:dyDescent="0.25">
      <c r="A2074" s="103">
        <v>45757</v>
      </c>
      <c r="B2074" s="102" t="str">
        <v>Genius</v>
      </c>
      <c r="C2074" s="102" t="str">
        <v>Distributor</v>
      </c>
      <c r="D2074" s="102" t="str">
        <v/>
      </c>
      <c r="E2074" s="102" t="str">
        <v/>
      </c>
      <c r="F2074" s="102" t="str">
        <v>OW</v>
      </c>
      <c r="G2074" s="102" t="str">
        <v>Outbound</v>
      </c>
      <c r="H2074" s="102" t="str">
        <v>4S6016</v>
      </c>
      <c r="I2074" s="103" t="str">
        <v>VRN-SSH</v>
      </c>
      <c r="J2074" s="135">
        <v>45773</v>
      </c>
      <c r="K2074" s="102">
        <v>2</v>
      </c>
      <c r="L2074" s="102">
        <v>2</v>
      </c>
      <c r="M2074" s="102">
        <v>100</v>
      </c>
      <c r="N2074" s="102">
        <v>0</v>
      </c>
      <c r="O2074" s="102">
        <v>0</v>
      </c>
      <c r="P2074" s="102">
        <v>200</v>
      </c>
      <c r="Q2074" s="102" t="str">
        <v>Confirmed</v>
      </c>
      <c r="R2074" s="102" t="str">
        <v>Closed Deal</v>
      </c>
      <c r="S2074" s="102" t="str">
        <v>VRN</v>
      </c>
      <c r="T2074" s="102" t="str">
        <v>SSH</v>
      </c>
      <c r="U2074" s="102" t="str">
        <v>VRN</v>
      </c>
      <c r="V2074" s="102">
        <v>6</v>
      </c>
      <c r="W2074" s="102">
        <v>16</v>
      </c>
      <c r="X2074" s="102" t="str">
        <v>E25-05B</v>
      </c>
      <c r="Y2074" s="102">
        <v>186</v>
      </c>
      <c r="Z2074" s="102">
        <v>148</v>
      </c>
      <c r="AA2074" s="102">
        <v>38</v>
      </c>
      <c r="AB2074" s="13" t="str">
        <v>E25</v>
      </c>
    </row>
    <row r="2075" spans="1:28" x14ac:dyDescent="0.25">
      <c r="A2075" s="103">
        <v>45757</v>
      </c>
      <c r="B2075" s="102" t="str">
        <v>Genius</v>
      </c>
      <c r="C2075" s="102" t="str">
        <v>Distributor</v>
      </c>
      <c r="D2075" s="102" t="str">
        <v/>
      </c>
      <c r="E2075" s="102" t="str">
        <v/>
      </c>
      <c r="F2075" s="102" t="str">
        <v>OW</v>
      </c>
      <c r="G2075" s="102" t="str">
        <v>Outbound</v>
      </c>
      <c r="H2075" s="102" t="str">
        <v>4S6015</v>
      </c>
      <c r="I2075" s="103" t="str">
        <v>SSH-VRN</v>
      </c>
      <c r="J2075" s="135">
        <v>45766</v>
      </c>
      <c r="K2075" s="102">
        <v>2</v>
      </c>
      <c r="L2075" s="102">
        <v>2</v>
      </c>
      <c r="M2075" s="102">
        <v>100</v>
      </c>
      <c r="N2075" s="102">
        <v>0</v>
      </c>
      <c r="O2075" s="102">
        <v>0</v>
      </c>
      <c r="P2075" s="102">
        <v>200</v>
      </c>
      <c r="Q2075" s="102" t="str">
        <v>Confirmed</v>
      </c>
      <c r="R2075" s="102" t="str">
        <v>Closed Deal</v>
      </c>
      <c r="S2075" s="102" t="str">
        <v>SSH</v>
      </c>
      <c r="T2075" s="102" t="str">
        <v>VRN</v>
      </c>
      <c r="U2075" s="102" t="str">
        <v>VRN</v>
      </c>
      <c r="V2075" s="102">
        <v>6</v>
      </c>
      <c r="W2075" s="102">
        <v>9</v>
      </c>
      <c r="X2075" s="102" t="str">
        <v>E25-05B</v>
      </c>
      <c r="Y2075" s="102">
        <v>186</v>
      </c>
      <c r="Z2075" s="102">
        <v>67</v>
      </c>
      <c r="AA2075" s="102">
        <v>119</v>
      </c>
      <c r="AB2075" s="13" t="str">
        <v>E25</v>
      </c>
    </row>
    <row r="2076" spans="1:28" x14ac:dyDescent="0.25">
      <c r="A2076" s="103">
        <v>45757</v>
      </c>
      <c r="B2076" s="102" t="str">
        <v>Genius</v>
      </c>
      <c r="C2076" s="102" t="str">
        <v>Distributor</v>
      </c>
      <c r="D2076" s="102" t="str">
        <v/>
      </c>
      <c r="E2076" s="102" t="str">
        <v/>
      </c>
      <c r="F2076" s="102" t="str">
        <v>OW</v>
      </c>
      <c r="G2076" s="102" t="str">
        <v>Outbound</v>
      </c>
      <c r="H2076" s="102" t="str">
        <v>4S6018</v>
      </c>
      <c r="I2076" s="103" t="str">
        <v>NAP-SSH</v>
      </c>
      <c r="J2076" s="135">
        <v>45772</v>
      </c>
      <c r="K2076" s="102">
        <v>2</v>
      </c>
      <c r="L2076" s="102">
        <v>2</v>
      </c>
      <c r="M2076" s="102">
        <v>100</v>
      </c>
      <c r="N2076" s="102">
        <v>0</v>
      </c>
      <c r="O2076" s="102">
        <v>0</v>
      </c>
      <c r="P2076" s="102">
        <v>200</v>
      </c>
      <c r="Q2076" s="102" t="str">
        <v>Confirmed</v>
      </c>
      <c r="R2076" s="102" t="str">
        <v>Closed Deal</v>
      </c>
      <c r="S2076" s="102" t="str">
        <v>NAP</v>
      </c>
      <c r="T2076" s="102" t="str">
        <v>SSH</v>
      </c>
      <c r="U2076" s="102" t="str">
        <v>NAP</v>
      </c>
      <c r="V2076" s="102">
        <v>5</v>
      </c>
      <c r="W2076" s="102">
        <v>15</v>
      </c>
      <c r="X2076" s="102" t="str">
        <v>E25-08</v>
      </c>
      <c r="Y2076" s="102">
        <v>186</v>
      </c>
      <c r="Z2076" s="102">
        <v>184</v>
      </c>
      <c r="AA2076" s="102">
        <v>2</v>
      </c>
      <c r="AB2076" s="13" t="str">
        <v>E25</v>
      </c>
    </row>
    <row r="2077" spans="1:28" x14ac:dyDescent="0.25">
      <c r="A2077" s="103">
        <v>45757</v>
      </c>
      <c r="B2077" s="102" t="str">
        <v>Genius</v>
      </c>
      <c r="C2077" s="102" t="str">
        <v>Distributor</v>
      </c>
      <c r="D2077" s="102" t="str">
        <v/>
      </c>
      <c r="E2077" s="102" t="str">
        <v/>
      </c>
      <c r="F2077" s="102" t="str">
        <v>OW</v>
      </c>
      <c r="G2077" s="102" t="str">
        <v>Outbound</v>
      </c>
      <c r="H2077" s="102" t="str">
        <v>4S6006</v>
      </c>
      <c r="I2077" s="103" t="str">
        <v>NAP-SSH</v>
      </c>
      <c r="J2077" s="135">
        <v>45873</v>
      </c>
      <c r="K2077" s="102">
        <v>4</v>
      </c>
      <c r="L2077" s="102">
        <v>4</v>
      </c>
      <c r="M2077" s="102">
        <v>240</v>
      </c>
      <c r="N2077" s="102">
        <v>0</v>
      </c>
      <c r="O2077" s="102">
        <v>0</v>
      </c>
      <c r="P2077" s="102">
        <v>960</v>
      </c>
      <c r="Q2077" s="102" t="str">
        <v>Confirmed</v>
      </c>
      <c r="R2077" s="102" t="str">
        <v>Closed Deal</v>
      </c>
      <c r="S2077" s="102" t="str">
        <v>NAP</v>
      </c>
      <c r="T2077" s="102" t="str">
        <v>SSH</v>
      </c>
      <c r="U2077" s="102" t="str">
        <v>NAP</v>
      </c>
      <c r="V2077" s="102">
        <v>1</v>
      </c>
      <c r="W2077" s="102">
        <v>116</v>
      </c>
      <c r="X2077" s="102" t="str">
        <v>S25-08</v>
      </c>
      <c r="Y2077" s="102">
        <v>186</v>
      </c>
      <c r="Z2077" s="102">
        <v>59</v>
      </c>
      <c r="AA2077" s="102">
        <v>127</v>
      </c>
      <c r="AB2077" s="13" t="str">
        <v>S25</v>
      </c>
    </row>
    <row r="2078" spans="1:28" x14ac:dyDescent="0.25">
      <c r="A2078" s="103">
        <v>45757</v>
      </c>
      <c r="B2078" s="102" t="str">
        <v>Genius</v>
      </c>
      <c r="C2078" s="102" t="str">
        <v>Distributor</v>
      </c>
      <c r="D2078" s="102" t="str">
        <v/>
      </c>
      <c r="E2078" s="102" t="str">
        <v/>
      </c>
      <c r="F2078" s="102" t="str">
        <v>OW</v>
      </c>
      <c r="G2078" s="102" t="str">
        <v>Outbound</v>
      </c>
      <c r="H2078" s="102" t="str">
        <v>4S6006</v>
      </c>
      <c r="I2078" s="103" t="str">
        <v>FCO-SSH</v>
      </c>
      <c r="J2078" s="135">
        <v>45877</v>
      </c>
      <c r="K2078" s="102">
        <v>2</v>
      </c>
      <c r="L2078" s="102">
        <v>2</v>
      </c>
      <c r="M2078" s="102">
        <v>250</v>
      </c>
      <c r="N2078" s="102">
        <v>0</v>
      </c>
      <c r="O2078" s="102">
        <v>0</v>
      </c>
      <c r="P2078" s="102">
        <v>500</v>
      </c>
      <c r="Q2078" s="102" t="str">
        <v>Confirmed</v>
      </c>
      <c r="R2078" s="102" t="str">
        <v>Closed Deal</v>
      </c>
      <c r="S2078" s="102" t="str">
        <v>FCO</v>
      </c>
      <c r="T2078" s="102" t="str">
        <v>SSH</v>
      </c>
      <c r="U2078" s="102" t="str">
        <v>FCO</v>
      </c>
      <c r="V2078" s="102">
        <v>5</v>
      </c>
      <c r="W2078" s="102">
        <v>120</v>
      </c>
      <c r="X2078" s="102" t="str">
        <v>S25-15</v>
      </c>
      <c r="Y2078" s="102">
        <v>186</v>
      </c>
      <c r="Z2078" s="102">
        <v>90</v>
      </c>
      <c r="AA2078" s="102">
        <v>96</v>
      </c>
      <c r="AB2078" s="13" t="str">
        <v>S25</v>
      </c>
    </row>
    <row r="2079" spans="1:28" x14ac:dyDescent="0.25">
      <c r="A2079" s="103">
        <v>45757</v>
      </c>
      <c r="B2079" s="102" t="str">
        <v>SI Travel</v>
      </c>
      <c r="C2079" s="102" t="str">
        <v>Tour Operator</v>
      </c>
      <c r="D2079" s="102" t="str">
        <v>IBE</v>
      </c>
      <c r="E2079" s="102" t="str">
        <v xml:space="preserve">ERM5P7 </v>
      </c>
      <c r="F2079" s="102" t="str">
        <v>RT</v>
      </c>
      <c r="G2079" s="102" t="str">
        <v>Outbound</v>
      </c>
      <c r="H2079" s="102" t="str">
        <v>NP8102</v>
      </c>
      <c r="I2079" s="103" t="str">
        <v>NAP-HRG</v>
      </c>
      <c r="J2079" s="135">
        <v>45887</v>
      </c>
      <c r="K2079" s="102">
        <v>1</v>
      </c>
      <c r="L2079" s="102">
        <v>1</v>
      </c>
      <c r="M2079" s="102">
        <v>227.07</v>
      </c>
      <c r="N2079" s="102">
        <v>0</v>
      </c>
      <c r="O2079" s="102">
        <v>0</v>
      </c>
      <c r="P2079" s="102">
        <v>227.07</v>
      </c>
      <c r="Q2079" s="102" t="str">
        <v>Confirmed</v>
      </c>
      <c r="R2079" s="102" t="str">
        <v>On Review</v>
      </c>
      <c r="S2079" s="102" t="str">
        <v>NAP</v>
      </c>
      <c r="T2079" s="102" t="str">
        <v>HRG</v>
      </c>
      <c r="U2079" s="102" t="str">
        <v>NAP</v>
      </c>
      <c r="V2079" s="102">
        <v>1</v>
      </c>
      <c r="W2079" s="102">
        <v>130</v>
      </c>
      <c r="X2079" s="102" t="str">
        <v>S25-13</v>
      </c>
      <c r="Y2079" s="102">
        <v>176</v>
      </c>
      <c r="Z2079" s="102">
        <v>149</v>
      </c>
      <c r="AA2079" s="102">
        <v>27</v>
      </c>
      <c r="AB2079" s="13" t="str">
        <v>S25</v>
      </c>
    </row>
    <row r="2080" spans="1:28" x14ac:dyDescent="0.25">
      <c r="A2080" s="103">
        <v>45757</v>
      </c>
      <c r="B2080" s="102" t="str">
        <v>SI Travel</v>
      </c>
      <c r="C2080" s="102" t="str">
        <v>Tour Operator</v>
      </c>
      <c r="D2080" s="102" t="str">
        <v>IBE</v>
      </c>
      <c r="E2080" s="102" t="str">
        <v xml:space="preserve">ERM5P7 </v>
      </c>
      <c r="F2080" s="102" t="str">
        <v>RT</v>
      </c>
      <c r="G2080" s="102" t="str">
        <v>Outbound</v>
      </c>
      <c r="H2080" s="102" t="str">
        <v>NP8102</v>
      </c>
      <c r="I2080" s="103" t="str">
        <v>NAP-HRG</v>
      </c>
      <c r="J2080" s="135">
        <v>45887</v>
      </c>
      <c r="K2080" s="102">
        <v>1</v>
      </c>
      <c r="L2080" s="102">
        <v>1</v>
      </c>
      <c r="M2080" s="102">
        <v>227.07</v>
      </c>
      <c r="N2080" s="102">
        <v>0</v>
      </c>
      <c r="O2080" s="102">
        <v>0</v>
      </c>
      <c r="P2080" s="102">
        <v>227.07</v>
      </c>
      <c r="Q2080" s="102" t="str">
        <v>Confirmed</v>
      </c>
      <c r="R2080" s="102" t="str">
        <v>On Review</v>
      </c>
      <c r="S2080" s="102" t="str">
        <v>NAP</v>
      </c>
      <c r="T2080" s="102" t="str">
        <v>HRG</v>
      </c>
      <c r="U2080" s="102" t="str">
        <v>NAP</v>
      </c>
      <c r="V2080" s="102">
        <v>1</v>
      </c>
      <c r="W2080" s="102">
        <v>130</v>
      </c>
      <c r="X2080" s="102" t="str">
        <v>S25-13</v>
      </c>
      <c r="Y2080" s="102">
        <v>176</v>
      </c>
      <c r="Z2080" s="102">
        <v>149</v>
      </c>
      <c r="AA2080" s="102">
        <v>27</v>
      </c>
      <c r="AB2080" s="13" t="str">
        <v>S25</v>
      </c>
    </row>
    <row r="2081" spans="1:28" x14ac:dyDescent="0.25">
      <c r="A2081" s="103">
        <v>45757</v>
      </c>
      <c r="B2081" s="102" t="str">
        <v>SI Travel</v>
      </c>
      <c r="C2081" s="102" t="str">
        <v>Tour Operator</v>
      </c>
      <c r="D2081" s="102" t="str">
        <v>IBE</v>
      </c>
      <c r="E2081" s="102" t="str">
        <v xml:space="preserve">ERM5P7 </v>
      </c>
      <c r="F2081" s="102" t="str">
        <v>RT</v>
      </c>
      <c r="G2081" s="102" t="str">
        <v>Outbound</v>
      </c>
      <c r="H2081" s="102" t="str">
        <v>NP8102</v>
      </c>
      <c r="I2081" s="103" t="str">
        <v>NAP-HRG</v>
      </c>
      <c r="J2081" s="135">
        <v>45887</v>
      </c>
      <c r="K2081" s="102">
        <v>1</v>
      </c>
      <c r="L2081" s="102">
        <v>1</v>
      </c>
      <c r="M2081" s="102">
        <v>183.04</v>
      </c>
      <c r="N2081" s="102">
        <v>0</v>
      </c>
      <c r="O2081" s="102">
        <v>0</v>
      </c>
      <c r="P2081" s="102">
        <v>183.04</v>
      </c>
      <c r="Q2081" s="102" t="str">
        <v>Confirmed</v>
      </c>
      <c r="R2081" s="102" t="str">
        <v>On Review</v>
      </c>
      <c r="S2081" s="102" t="str">
        <v>NAP</v>
      </c>
      <c r="T2081" s="102" t="str">
        <v>HRG</v>
      </c>
      <c r="U2081" s="102" t="str">
        <v>NAP</v>
      </c>
      <c r="V2081" s="102">
        <v>1</v>
      </c>
      <c r="W2081" s="102">
        <v>130</v>
      </c>
      <c r="X2081" s="102" t="str">
        <v>S25-13</v>
      </c>
      <c r="Y2081" s="102">
        <v>176</v>
      </c>
      <c r="Z2081" s="102">
        <v>149</v>
      </c>
      <c r="AA2081" s="102">
        <v>27</v>
      </c>
      <c r="AB2081" s="13" t="str">
        <v>S25</v>
      </c>
    </row>
    <row r="2082" spans="1:28" x14ac:dyDescent="0.25">
      <c r="A2082" s="103">
        <v>45757</v>
      </c>
      <c r="B2082" s="102" t="str">
        <v>SI Travel</v>
      </c>
      <c r="C2082" s="102" t="str">
        <v>Tour Operator</v>
      </c>
      <c r="D2082" s="102" t="str">
        <v>IBE</v>
      </c>
      <c r="E2082" s="102" t="str">
        <v xml:space="preserve">ERM5P7 </v>
      </c>
      <c r="F2082" s="102" t="str">
        <v>RT</v>
      </c>
      <c r="G2082" s="102" t="str">
        <v>Inbound</v>
      </c>
      <c r="H2082" s="102" t="str">
        <v>NP8101</v>
      </c>
      <c r="I2082" s="103" t="str">
        <v>HRG-NAP</v>
      </c>
      <c r="J2082" s="135">
        <v>45894</v>
      </c>
      <c r="K2082" s="102">
        <v>1</v>
      </c>
      <c r="L2082" s="102">
        <v>1</v>
      </c>
      <c r="M2082" s="102">
        <v>241.76</v>
      </c>
      <c r="N2082" s="102">
        <v>0</v>
      </c>
      <c r="O2082" s="102">
        <v>0</v>
      </c>
      <c r="P2082" s="102">
        <v>241.76</v>
      </c>
      <c r="Q2082" s="102" t="str">
        <v>Confirmed</v>
      </c>
      <c r="R2082" s="102" t="str">
        <v>On Review</v>
      </c>
      <c r="S2082" s="102" t="str">
        <v>HRG</v>
      </c>
      <c r="T2082" s="102" t="str">
        <v>NAP</v>
      </c>
      <c r="U2082" s="102" t="str">
        <v>NAP</v>
      </c>
      <c r="V2082" s="102">
        <v>1</v>
      </c>
      <c r="W2082" s="102">
        <v>137</v>
      </c>
      <c r="X2082" s="102" t="str">
        <v>S25-13</v>
      </c>
      <c r="Y2082" s="102">
        <v>176</v>
      </c>
      <c r="Z2082" s="102">
        <v>166</v>
      </c>
      <c r="AA2082" s="102">
        <v>10</v>
      </c>
      <c r="AB2082" s="13" t="str">
        <v>S25</v>
      </c>
    </row>
    <row r="2083" spans="1:28" x14ac:dyDescent="0.25">
      <c r="A2083" s="103">
        <v>45757</v>
      </c>
      <c r="B2083" s="102" t="str">
        <v>SI Travel</v>
      </c>
      <c r="C2083" s="102" t="str">
        <v>Tour Operator</v>
      </c>
      <c r="D2083" s="102" t="str">
        <v>IBE</v>
      </c>
      <c r="E2083" s="102" t="str">
        <v xml:space="preserve">ERM5P7 </v>
      </c>
      <c r="F2083" s="102" t="str">
        <v>RT</v>
      </c>
      <c r="G2083" s="102" t="str">
        <v>Inbound</v>
      </c>
      <c r="H2083" s="102" t="str">
        <v>NP8101</v>
      </c>
      <c r="I2083" s="103" t="str">
        <v>HRG-NAP</v>
      </c>
      <c r="J2083" s="135">
        <v>45894</v>
      </c>
      <c r="K2083" s="102">
        <v>1</v>
      </c>
      <c r="L2083" s="102">
        <v>1</v>
      </c>
      <c r="M2083" s="102">
        <v>241.76</v>
      </c>
      <c r="N2083" s="102">
        <v>0</v>
      </c>
      <c r="O2083" s="102">
        <v>0</v>
      </c>
      <c r="P2083" s="102">
        <v>241.76</v>
      </c>
      <c r="Q2083" s="102" t="str">
        <v>Confirmed</v>
      </c>
      <c r="R2083" s="102" t="str">
        <v>On Review</v>
      </c>
      <c r="S2083" s="102" t="str">
        <v>HRG</v>
      </c>
      <c r="T2083" s="102" t="str">
        <v>NAP</v>
      </c>
      <c r="U2083" s="102" t="str">
        <v>NAP</v>
      </c>
      <c r="V2083" s="102">
        <v>1</v>
      </c>
      <c r="W2083" s="102">
        <v>137</v>
      </c>
      <c r="X2083" s="102" t="str">
        <v>S25-13</v>
      </c>
      <c r="Y2083" s="102">
        <v>176</v>
      </c>
      <c r="Z2083" s="102">
        <v>166</v>
      </c>
      <c r="AA2083" s="102">
        <v>10</v>
      </c>
      <c r="AB2083" s="13" t="str">
        <v>S25</v>
      </c>
    </row>
    <row r="2084" spans="1:28" x14ac:dyDescent="0.25">
      <c r="A2084" s="103">
        <v>45757</v>
      </c>
      <c r="B2084" s="102" t="str">
        <v>SI Travel</v>
      </c>
      <c r="C2084" s="102" t="str">
        <v>Tour Operator</v>
      </c>
      <c r="D2084" s="102" t="str">
        <v>IBE</v>
      </c>
      <c r="E2084" s="102" t="str">
        <v xml:space="preserve">ERM5P7 </v>
      </c>
      <c r="F2084" s="102" t="str">
        <v>RT</v>
      </c>
      <c r="G2084" s="102" t="str">
        <v>Inbound</v>
      </c>
      <c r="H2084" s="102" t="str">
        <v>NP8101</v>
      </c>
      <c r="I2084" s="103" t="str">
        <v>HRG-NAP</v>
      </c>
      <c r="J2084" s="135">
        <v>45894</v>
      </c>
      <c r="K2084" s="102">
        <v>1</v>
      </c>
      <c r="L2084" s="102">
        <v>1</v>
      </c>
      <c r="M2084" s="102">
        <v>183.04</v>
      </c>
      <c r="N2084" s="102">
        <v>0</v>
      </c>
      <c r="O2084" s="102">
        <v>0</v>
      </c>
      <c r="P2084" s="102">
        <v>183.04</v>
      </c>
      <c r="Q2084" s="102" t="str">
        <v>Confirmed</v>
      </c>
      <c r="R2084" s="102" t="str">
        <v>On Review</v>
      </c>
      <c r="S2084" s="102" t="str">
        <v>HRG</v>
      </c>
      <c r="T2084" s="102" t="str">
        <v>NAP</v>
      </c>
      <c r="U2084" s="102" t="str">
        <v>NAP</v>
      </c>
      <c r="V2084" s="102">
        <v>1</v>
      </c>
      <c r="W2084" s="102">
        <v>137</v>
      </c>
      <c r="X2084" s="102" t="str">
        <v>S25-13</v>
      </c>
      <c r="Y2084" s="102">
        <v>176</v>
      </c>
      <c r="Z2084" s="102">
        <v>166</v>
      </c>
      <c r="AA2084" s="102">
        <v>10</v>
      </c>
      <c r="AB2084" s="13" t="str">
        <v>S25</v>
      </c>
    </row>
    <row r="2085" spans="1:28" x14ac:dyDescent="0.25">
      <c r="A2085" s="103">
        <v>45757</v>
      </c>
      <c r="B2085" s="102" t="str">
        <v>Searcharter</v>
      </c>
      <c r="C2085" s="102" t="str">
        <v>Distributor</v>
      </c>
      <c r="D2085" s="102" t="str">
        <v/>
      </c>
      <c r="E2085" s="102" t="str">
        <v>DF4DR</v>
      </c>
      <c r="F2085" s="102" t="str">
        <v>OW</v>
      </c>
      <c r="G2085" s="102" t="str">
        <v>Outbound</v>
      </c>
      <c r="H2085" s="102" t="str">
        <v>4S6016</v>
      </c>
      <c r="I2085" s="103" t="str">
        <v>VRN-SSH</v>
      </c>
      <c r="J2085" s="135">
        <v>45766</v>
      </c>
      <c r="K2085" s="102">
        <v>2</v>
      </c>
      <c r="L2085" s="102">
        <v>2</v>
      </c>
      <c r="M2085" s="102">
        <v>150</v>
      </c>
      <c r="N2085" s="102">
        <v>0</v>
      </c>
      <c r="O2085" s="102">
        <v>0</v>
      </c>
      <c r="P2085" s="102">
        <v>300</v>
      </c>
      <c r="Q2085" s="102" t="str">
        <v>Confirmed</v>
      </c>
      <c r="R2085" s="102" t="str">
        <v>Closed Deal</v>
      </c>
      <c r="S2085" s="102" t="str">
        <v>VRN</v>
      </c>
      <c r="T2085" s="102" t="str">
        <v>SSH</v>
      </c>
      <c r="U2085" s="102" t="str">
        <v>VRN</v>
      </c>
      <c r="V2085" s="102">
        <v>6</v>
      </c>
      <c r="W2085" s="102">
        <v>9</v>
      </c>
      <c r="X2085" s="102" t="str">
        <v>E25-05B</v>
      </c>
      <c r="Y2085" s="102">
        <v>186</v>
      </c>
      <c r="Z2085" s="102">
        <v>185</v>
      </c>
      <c r="AA2085" s="102">
        <v>1</v>
      </c>
      <c r="AB2085" s="13" t="str">
        <v>E25</v>
      </c>
    </row>
    <row r="2086" spans="1:28" x14ac:dyDescent="0.25">
      <c r="A2086" s="103">
        <v>45756</v>
      </c>
      <c r="B2086" s="102" t="str">
        <v>EuroAirlines</v>
      </c>
      <c r="C2086" s="102" t="str">
        <v>Distributor</v>
      </c>
      <c r="D2086" s="102" t="str">
        <v>AMADEUS</v>
      </c>
      <c r="E2086" s="102" t="str">
        <v>11LPGR</v>
      </c>
      <c r="F2086" s="102" t="str">
        <v>OW</v>
      </c>
      <c r="G2086" s="102" t="str">
        <v>Outbound</v>
      </c>
      <c r="H2086" s="102" t="str">
        <v>4S6015</v>
      </c>
      <c r="I2086" s="103" t="str">
        <v>SSH-VRN</v>
      </c>
      <c r="J2086" s="135">
        <v>45780</v>
      </c>
      <c r="K2086" s="102">
        <v>1</v>
      </c>
      <c r="L2086" s="102">
        <v>1</v>
      </c>
      <c r="M2086" s="102">
        <v>230</v>
      </c>
      <c r="N2086" s="102">
        <v>37.43</v>
      </c>
      <c r="O2086" s="102">
        <v>40</v>
      </c>
      <c r="P2086" s="102">
        <v>307.43</v>
      </c>
      <c r="Q2086" s="102" t="str">
        <v>Confirmed</v>
      </c>
      <c r="R2086" s="102" t="str">
        <v>Closed Deal</v>
      </c>
      <c r="S2086" s="102" t="str">
        <v>SSH</v>
      </c>
      <c r="T2086" s="102" t="str">
        <v>VRN</v>
      </c>
      <c r="U2086" s="102" t="str">
        <v>VRN</v>
      </c>
      <c r="V2086" s="102">
        <v>6</v>
      </c>
      <c r="W2086" s="102">
        <v>24</v>
      </c>
      <c r="X2086" s="102" t="str">
        <v>E25-05B</v>
      </c>
      <c r="Y2086" s="102">
        <v>186</v>
      </c>
      <c r="Z2086" s="102">
        <v>182</v>
      </c>
      <c r="AA2086" s="102">
        <v>4</v>
      </c>
      <c r="AB2086" s="13" t="str">
        <v>E25</v>
      </c>
    </row>
    <row r="2087" spans="1:28" x14ac:dyDescent="0.25">
      <c r="A2087" s="103">
        <v>45756</v>
      </c>
      <c r="B2087" s="102" t="str">
        <v>EuroAirlines</v>
      </c>
      <c r="C2087" s="102" t="str">
        <v>Distributor</v>
      </c>
      <c r="D2087" s="102" t="str">
        <v>AMADEUS</v>
      </c>
      <c r="E2087" s="102" t="str">
        <v>11LPGR</v>
      </c>
      <c r="F2087" s="102" t="str">
        <v>OW</v>
      </c>
      <c r="G2087" s="102" t="str">
        <v>Outbound</v>
      </c>
      <c r="H2087" s="102" t="str">
        <v>4S6015</v>
      </c>
      <c r="I2087" s="103" t="str">
        <v>SSH-VRN</v>
      </c>
      <c r="J2087" s="135">
        <v>45780</v>
      </c>
      <c r="K2087" s="102">
        <v>1</v>
      </c>
      <c r="L2087" s="102">
        <v>1</v>
      </c>
      <c r="M2087" s="102">
        <v>230</v>
      </c>
      <c r="N2087" s="102">
        <v>37.43</v>
      </c>
      <c r="O2087" s="102">
        <v>40</v>
      </c>
      <c r="P2087" s="102">
        <v>307.43</v>
      </c>
      <c r="Q2087" s="102" t="str">
        <v>Confirmed</v>
      </c>
      <c r="R2087" s="102" t="str">
        <v>Closed Deal</v>
      </c>
      <c r="S2087" s="102" t="str">
        <v>SSH</v>
      </c>
      <c r="T2087" s="102" t="str">
        <v>VRN</v>
      </c>
      <c r="U2087" s="102" t="str">
        <v>VRN</v>
      </c>
      <c r="V2087" s="102">
        <v>6</v>
      </c>
      <c r="W2087" s="102">
        <v>24</v>
      </c>
      <c r="X2087" s="102" t="str">
        <v>E25-05B</v>
      </c>
      <c r="Y2087" s="102">
        <v>186</v>
      </c>
      <c r="Z2087" s="102">
        <v>182</v>
      </c>
      <c r="AA2087" s="102">
        <v>4</v>
      </c>
      <c r="AB2087" s="13" t="str">
        <v>E25</v>
      </c>
    </row>
    <row r="2088" spans="1:28" x14ac:dyDescent="0.25">
      <c r="A2088" s="103">
        <v>45757</v>
      </c>
      <c r="B2088" s="102" t="str">
        <v>Genius</v>
      </c>
      <c r="C2088" s="102" t="str">
        <v>Distributor</v>
      </c>
      <c r="D2088" s="102" t="str">
        <v/>
      </c>
      <c r="E2088" s="102" t="str">
        <v/>
      </c>
      <c r="F2088" s="102" t="str">
        <v>OW</v>
      </c>
      <c r="G2088" s="102" t="str">
        <v>Outbound</v>
      </c>
      <c r="H2088" s="102" t="str">
        <v>4S6003</v>
      </c>
      <c r="I2088" s="103" t="str">
        <v>SSH-BRI</v>
      </c>
      <c r="J2088" s="135">
        <v>45780</v>
      </c>
      <c r="K2088" s="102">
        <v>1</v>
      </c>
      <c r="L2088" s="102">
        <v>1</v>
      </c>
      <c r="M2088" s="102">
        <v>100</v>
      </c>
      <c r="N2088" s="102">
        <v>0</v>
      </c>
      <c r="O2088" s="102">
        <v>0</v>
      </c>
      <c r="P2088" s="102">
        <v>100</v>
      </c>
      <c r="Q2088" s="102" t="str">
        <v>Confirmed</v>
      </c>
      <c r="R2088" s="102" t="str">
        <v>Closed Deal</v>
      </c>
      <c r="S2088" s="102" t="str">
        <v>SSH</v>
      </c>
      <c r="T2088" s="102" t="str">
        <v>BRI</v>
      </c>
      <c r="U2088" s="102" t="str">
        <v>BRI</v>
      </c>
      <c r="V2088" s="102">
        <v>6</v>
      </c>
      <c r="W2088" s="102">
        <v>23</v>
      </c>
      <c r="X2088" s="102" t="str">
        <v>E25-02B</v>
      </c>
      <c r="Y2088" s="102">
        <v>186</v>
      </c>
      <c r="Z2088" s="102">
        <v>181</v>
      </c>
      <c r="AA2088" s="102">
        <v>5</v>
      </c>
      <c r="AB2088" s="13" t="str">
        <v>E25</v>
      </c>
    </row>
    <row r="2089" spans="1:28" x14ac:dyDescent="0.25">
      <c r="A2089" s="103">
        <v>45757</v>
      </c>
      <c r="B2089" s="102" t="str">
        <v>Genius</v>
      </c>
      <c r="C2089" s="102" t="str">
        <v>Distributor</v>
      </c>
      <c r="D2089" s="102" t="str">
        <v/>
      </c>
      <c r="E2089" s="102" t="str">
        <v/>
      </c>
      <c r="F2089" s="102" t="str">
        <v>OW</v>
      </c>
      <c r="G2089" s="102" t="str">
        <v>Outbound</v>
      </c>
      <c r="H2089" s="102" t="str">
        <v>4S6004</v>
      </c>
      <c r="I2089" s="103" t="str">
        <v>BRI-SSH</v>
      </c>
      <c r="J2089" s="135">
        <v>45773</v>
      </c>
      <c r="K2089" s="102">
        <v>1</v>
      </c>
      <c r="L2089" s="102">
        <v>1</v>
      </c>
      <c r="M2089" s="102">
        <v>100</v>
      </c>
      <c r="N2089" s="102">
        <v>0</v>
      </c>
      <c r="O2089" s="102">
        <v>0</v>
      </c>
      <c r="P2089" s="102">
        <v>100</v>
      </c>
      <c r="Q2089" s="102" t="str">
        <v>Confirmed</v>
      </c>
      <c r="R2089" s="102" t="str">
        <v>Closed Deal</v>
      </c>
      <c r="S2089" s="102" t="str">
        <v>BRI</v>
      </c>
      <c r="T2089" s="102" t="str">
        <v>SSH</v>
      </c>
      <c r="U2089" s="102" t="str">
        <v>BRI</v>
      </c>
      <c r="V2089" s="102">
        <v>6</v>
      </c>
      <c r="W2089" s="102">
        <v>16</v>
      </c>
      <c r="X2089" s="102" t="str">
        <v>E25-02B</v>
      </c>
      <c r="Y2089" s="102">
        <v>186</v>
      </c>
      <c r="Z2089" s="102">
        <v>167</v>
      </c>
      <c r="AA2089" s="102">
        <v>19</v>
      </c>
      <c r="AB2089" s="13" t="str">
        <v>E25</v>
      </c>
    </row>
    <row r="2090" spans="1:28" x14ac:dyDescent="0.25">
      <c r="A2090" s="103">
        <v>45757</v>
      </c>
      <c r="B2090" s="102" t="str">
        <v>Genius</v>
      </c>
      <c r="C2090" s="102" t="str">
        <v>Distributor</v>
      </c>
      <c r="D2090" s="102" t="str">
        <v/>
      </c>
      <c r="E2090" s="102" t="str">
        <v/>
      </c>
      <c r="F2090" s="102" t="str">
        <v>OW</v>
      </c>
      <c r="G2090" s="102" t="str">
        <v>Outbound</v>
      </c>
      <c r="H2090" s="102" t="str">
        <v>4S6031</v>
      </c>
      <c r="I2090" s="103" t="str">
        <v>SSH-NAP</v>
      </c>
      <c r="J2090" s="135">
        <v>45767</v>
      </c>
      <c r="K2090" s="102">
        <v>4</v>
      </c>
      <c r="L2090" s="102">
        <v>4</v>
      </c>
      <c r="M2090" s="102">
        <v>100</v>
      </c>
      <c r="N2090" s="102">
        <v>0</v>
      </c>
      <c r="O2090" s="102">
        <v>0</v>
      </c>
      <c r="P2090" s="102">
        <v>400</v>
      </c>
      <c r="Q2090" s="102" t="str">
        <v>Confirmed</v>
      </c>
      <c r="R2090" s="102" t="str">
        <v>Closed Deal</v>
      </c>
      <c r="S2090" s="102" t="str">
        <v>SSH</v>
      </c>
      <c r="T2090" s="102" t="str">
        <v>NAP</v>
      </c>
      <c r="U2090" s="102" t="str">
        <v>NAP</v>
      </c>
      <c r="V2090" s="102">
        <v>7</v>
      </c>
      <c r="W2090" s="102">
        <v>10</v>
      </c>
      <c r="X2090" s="102" t="str">
        <v>E25-03B</v>
      </c>
      <c r="Y2090" s="102">
        <v>186</v>
      </c>
      <c r="Z2090" s="102">
        <v>162</v>
      </c>
      <c r="AA2090" s="102">
        <v>24</v>
      </c>
      <c r="AB2090" s="13" t="str">
        <v>E25</v>
      </c>
    </row>
    <row r="2091" spans="1:28" x14ac:dyDescent="0.25">
      <c r="A2091" s="103">
        <v>45757</v>
      </c>
      <c r="B2091" s="102" t="str">
        <v>Genius</v>
      </c>
      <c r="C2091" s="102" t="str">
        <v>Distributor</v>
      </c>
      <c r="D2091" s="102" t="str">
        <v/>
      </c>
      <c r="E2091" s="102" t="str">
        <v/>
      </c>
      <c r="F2091" s="102" t="str">
        <v>OW</v>
      </c>
      <c r="G2091" s="102" t="str">
        <v>Outbound</v>
      </c>
      <c r="H2091" s="102" t="str">
        <v>4S6032</v>
      </c>
      <c r="I2091" s="103" t="str">
        <v>NAP-SSH</v>
      </c>
      <c r="J2091" s="135">
        <v>45760</v>
      </c>
      <c r="K2091" s="102">
        <v>4</v>
      </c>
      <c r="L2091" s="102">
        <v>4</v>
      </c>
      <c r="M2091" s="102">
        <v>100</v>
      </c>
      <c r="N2091" s="102">
        <v>0</v>
      </c>
      <c r="O2091" s="102">
        <v>0</v>
      </c>
      <c r="P2091" s="102">
        <v>400</v>
      </c>
      <c r="Q2091" s="102" t="str">
        <v>Confirmed</v>
      </c>
      <c r="R2091" s="102" t="str">
        <v>Closed Deal</v>
      </c>
      <c r="S2091" s="102" t="str">
        <v>NAP</v>
      </c>
      <c r="T2091" s="102" t="str">
        <v>SSH</v>
      </c>
      <c r="U2091" s="102" t="str">
        <v>NAP</v>
      </c>
      <c r="V2091" s="102">
        <v>7</v>
      </c>
      <c r="W2091" s="102">
        <v>3</v>
      </c>
      <c r="X2091" s="102" t="str">
        <v>E25-03B</v>
      </c>
      <c r="Y2091" s="102">
        <v>186</v>
      </c>
      <c r="Z2091" s="102">
        <v>157</v>
      </c>
      <c r="AA2091" s="102">
        <v>29</v>
      </c>
      <c r="AB2091" s="13" t="str">
        <v>E25</v>
      </c>
    </row>
    <row r="2092" spans="1:28" x14ac:dyDescent="0.25">
      <c r="A2092" s="103">
        <v>45757</v>
      </c>
      <c r="B2092" s="102" t="str">
        <v>Searcharter</v>
      </c>
      <c r="C2092" s="102" t="str">
        <v>Distributor</v>
      </c>
      <c r="D2092" s="102" t="str">
        <v/>
      </c>
      <c r="E2092" s="102" t="str">
        <v>PYMPQ</v>
      </c>
      <c r="F2092" s="102" t="str">
        <v>RT</v>
      </c>
      <c r="G2092" s="102" t="str">
        <v>Outbound</v>
      </c>
      <c r="H2092" s="102" t="str">
        <v>4S6004</v>
      </c>
      <c r="I2092" s="103" t="str">
        <v>BRI-SSH</v>
      </c>
      <c r="J2092" s="135">
        <v>45773</v>
      </c>
      <c r="K2092" s="102">
        <v>2</v>
      </c>
      <c r="L2092" s="102">
        <v>2</v>
      </c>
      <c r="M2092" s="102">
        <v>120</v>
      </c>
      <c r="N2092" s="102">
        <v>0</v>
      </c>
      <c r="O2092" s="102">
        <v>0</v>
      </c>
      <c r="P2092" s="102">
        <v>240</v>
      </c>
      <c r="Q2092" s="102" t="str">
        <v>Confirmed</v>
      </c>
      <c r="R2092" s="102" t="str">
        <v>Closed Deal</v>
      </c>
      <c r="S2092" s="102" t="str">
        <v>BRI</v>
      </c>
      <c r="T2092" s="102" t="str">
        <v>SSH</v>
      </c>
      <c r="U2092" s="102" t="str">
        <v>BRI</v>
      </c>
      <c r="V2092" s="102">
        <v>6</v>
      </c>
      <c r="W2092" s="102">
        <v>16</v>
      </c>
      <c r="X2092" s="102" t="str">
        <v>E25-02B</v>
      </c>
      <c r="Y2092" s="102">
        <v>186</v>
      </c>
      <c r="Z2092" s="102">
        <v>167</v>
      </c>
      <c r="AA2092" s="102">
        <v>19</v>
      </c>
      <c r="AB2092" s="13" t="str">
        <v>E25</v>
      </c>
    </row>
    <row r="2093" spans="1:28" x14ac:dyDescent="0.25">
      <c r="A2093" s="103">
        <v>45757</v>
      </c>
      <c r="B2093" s="102" t="str">
        <v>Searcharter</v>
      </c>
      <c r="C2093" s="102" t="str">
        <v>Distributor</v>
      </c>
      <c r="D2093" s="102" t="str">
        <v/>
      </c>
      <c r="E2093" s="102" t="str">
        <v>PYMPQ</v>
      </c>
      <c r="F2093" s="102" t="str">
        <v>RT</v>
      </c>
      <c r="G2093" s="102" t="str">
        <v>Inbound</v>
      </c>
      <c r="H2093" s="102" t="str">
        <v>4S6003</v>
      </c>
      <c r="I2093" s="103" t="str">
        <v>SSH-BRI</v>
      </c>
      <c r="J2093" s="135">
        <v>45780</v>
      </c>
      <c r="K2093" s="102">
        <v>2</v>
      </c>
      <c r="L2093" s="102">
        <v>2</v>
      </c>
      <c r="M2093" s="102">
        <v>120</v>
      </c>
      <c r="N2093" s="102">
        <v>0</v>
      </c>
      <c r="O2093" s="102">
        <v>0</v>
      </c>
      <c r="P2093" s="102">
        <v>240</v>
      </c>
      <c r="Q2093" s="102" t="str">
        <v>Confirmed</v>
      </c>
      <c r="R2093" s="102" t="str">
        <v>Closed Deal</v>
      </c>
      <c r="S2093" s="102" t="str">
        <v>SSH</v>
      </c>
      <c r="T2093" s="102" t="str">
        <v>BRI</v>
      </c>
      <c r="U2093" s="102" t="str">
        <v>BRI</v>
      </c>
      <c r="V2093" s="102">
        <v>6</v>
      </c>
      <c r="W2093" s="102">
        <v>23</v>
      </c>
      <c r="X2093" s="102" t="str">
        <v>E25-02B</v>
      </c>
      <c r="Y2093" s="102">
        <v>186</v>
      </c>
      <c r="Z2093" s="102">
        <v>181</v>
      </c>
      <c r="AA2093" s="102">
        <v>5</v>
      </c>
      <c r="AB2093" s="13" t="str">
        <v>E25</v>
      </c>
    </row>
    <row r="2094" spans="1:28" x14ac:dyDescent="0.25">
      <c r="A2094" s="103">
        <v>45755</v>
      </c>
      <c r="B2094" s="102" t="str">
        <v>GO7</v>
      </c>
      <c r="C2094" s="102" t="str">
        <v>Distributor</v>
      </c>
      <c r="D2094" s="102" t="str">
        <v>Website IBE</v>
      </c>
      <c r="E2094" s="102" t="str">
        <v>7MLWN9</v>
      </c>
      <c r="F2094" s="102" t="str">
        <v>OW</v>
      </c>
      <c r="G2094" s="102" t="str">
        <v>Outbound</v>
      </c>
      <c r="H2094" s="102" t="str">
        <v>4S6006</v>
      </c>
      <c r="I2094" s="103" t="str">
        <v>FCO-SSH</v>
      </c>
      <c r="J2094" s="135">
        <v>45877</v>
      </c>
      <c r="K2094" s="102">
        <v>1</v>
      </c>
      <c r="L2094" s="102">
        <v>1</v>
      </c>
      <c r="M2094" s="102">
        <v>222.69</v>
      </c>
      <c r="N2094" s="102">
        <v>42.48</v>
      </c>
      <c r="O2094" s="102">
        <v>53</v>
      </c>
      <c r="P2094" s="102">
        <v>318.17</v>
      </c>
      <c r="Q2094" s="102" t="str">
        <v>Confirmed</v>
      </c>
      <c r="R2094" s="102" t="str">
        <v>Closed Deal</v>
      </c>
      <c r="S2094" s="102" t="str">
        <v>FCO</v>
      </c>
      <c r="T2094" s="102" t="str">
        <v>SSH</v>
      </c>
      <c r="U2094" s="102" t="str">
        <v>FCO</v>
      </c>
      <c r="V2094" s="102">
        <v>5</v>
      </c>
      <c r="W2094" s="102">
        <v>122</v>
      </c>
      <c r="X2094" s="102" t="str">
        <v>S25-15</v>
      </c>
      <c r="Y2094" s="102">
        <v>186</v>
      </c>
      <c r="Z2094" s="102">
        <v>90</v>
      </c>
      <c r="AA2094" s="102">
        <v>96</v>
      </c>
      <c r="AB2094" s="13" t="str">
        <v>S25</v>
      </c>
    </row>
    <row r="2095" spans="1:28" x14ac:dyDescent="0.25">
      <c r="A2095" s="103">
        <v>45755</v>
      </c>
      <c r="B2095" s="102" t="str">
        <v>GO7</v>
      </c>
      <c r="C2095" s="102" t="str">
        <v>Distributor</v>
      </c>
      <c r="D2095" s="102" t="str">
        <v>Website IBE</v>
      </c>
      <c r="E2095" s="102" t="str">
        <v>7MLWN9</v>
      </c>
      <c r="F2095" s="102" t="str">
        <v>OW</v>
      </c>
      <c r="G2095" s="102" t="str">
        <v>Outbound</v>
      </c>
      <c r="H2095" s="102" t="str">
        <v>4S6006</v>
      </c>
      <c r="I2095" s="103" t="str">
        <v>FCO-SSH</v>
      </c>
      <c r="J2095" s="135">
        <v>45877</v>
      </c>
      <c r="K2095" s="102">
        <v>1</v>
      </c>
      <c r="L2095" s="102">
        <v>1</v>
      </c>
      <c r="M2095" s="102">
        <v>222.69</v>
      </c>
      <c r="N2095" s="102">
        <v>42.48</v>
      </c>
      <c r="O2095" s="102">
        <v>53</v>
      </c>
      <c r="P2095" s="102">
        <v>318.17</v>
      </c>
      <c r="Q2095" s="102" t="str">
        <v>Confirmed</v>
      </c>
      <c r="R2095" s="102" t="str">
        <v>Closed Deal</v>
      </c>
      <c r="S2095" s="102" t="str">
        <v>FCO</v>
      </c>
      <c r="T2095" s="102" t="str">
        <v>SSH</v>
      </c>
      <c r="U2095" s="102" t="str">
        <v>FCO</v>
      </c>
      <c r="V2095" s="102">
        <v>5</v>
      </c>
      <c r="W2095" s="102">
        <v>122</v>
      </c>
      <c r="X2095" s="102" t="str">
        <v>S25-15</v>
      </c>
      <c r="Y2095" s="102">
        <v>186</v>
      </c>
      <c r="Z2095" s="102">
        <v>90</v>
      </c>
      <c r="AA2095" s="102">
        <v>96</v>
      </c>
      <c r="AB2095" s="13" t="str">
        <v>S25</v>
      </c>
    </row>
    <row r="2096" spans="1:28" x14ac:dyDescent="0.25">
      <c r="A2096" s="103">
        <v>45755</v>
      </c>
      <c r="B2096" s="102" t="str">
        <v>GO7</v>
      </c>
      <c r="C2096" s="102" t="str">
        <v>Distributor</v>
      </c>
      <c r="D2096" s="102" t="str">
        <v>Website IBE</v>
      </c>
      <c r="E2096" s="102" t="str">
        <v>7MLWN9</v>
      </c>
      <c r="F2096" s="102" t="str">
        <v>OW</v>
      </c>
      <c r="G2096" s="102" t="str">
        <v>Outbound</v>
      </c>
      <c r="H2096" s="102" t="str">
        <v>4S6006</v>
      </c>
      <c r="I2096" s="103" t="str">
        <v>FCO-SSH</v>
      </c>
      <c r="J2096" s="135">
        <v>45877</v>
      </c>
      <c r="K2096" s="102">
        <v>1</v>
      </c>
      <c r="L2096" s="102">
        <v>1</v>
      </c>
      <c r="M2096" s="102">
        <v>222.69</v>
      </c>
      <c r="N2096" s="102">
        <v>42.48</v>
      </c>
      <c r="O2096" s="102">
        <v>53</v>
      </c>
      <c r="P2096" s="102">
        <v>318.17</v>
      </c>
      <c r="Q2096" s="102" t="str">
        <v>Confirmed</v>
      </c>
      <c r="R2096" s="102" t="str">
        <v>Closed Deal</v>
      </c>
      <c r="S2096" s="102" t="str">
        <v>FCO</v>
      </c>
      <c r="T2096" s="102" t="str">
        <v>SSH</v>
      </c>
      <c r="U2096" s="102" t="str">
        <v>FCO</v>
      </c>
      <c r="V2096" s="102">
        <v>5</v>
      </c>
      <c r="W2096" s="102">
        <v>122</v>
      </c>
      <c r="X2096" s="102" t="str">
        <v>S25-15</v>
      </c>
      <c r="Y2096" s="102">
        <v>186</v>
      </c>
      <c r="Z2096" s="102">
        <v>90</v>
      </c>
      <c r="AA2096" s="102">
        <v>96</v>
      </c>
      <c r="AB2096" s="13" t="str">
        <v>S25</v>
      </c>
    </row>
    <row r="2097" spans="1:28" x14ac:dyDescent="0.25">
      <c r="A2097" s="103">
        <v>45758</v>
      </c>
      <c r="B2097" s="102" t="str">
        <v>Searcharter</v>
      </c>
      <c r="C2097" s="102" t="str">
        <v>Distributor</v>
      </c>
      <c r="D2097" s="102" t="str">
        <v/>
      </c>
      <c r="E2097" s="102" t="str">
        <v>NJQEY</v>
      </c>
      <c r="F2097" s="102" t="str">
        <v>OW</v>
      </c>
      <c r="G2097" s="102" t="str">
        <v>Outbound</v>
      </c>
      <c r="H2097" s="102" t="str">
        <v>4S6032</v>
      </c>
      <c r="I2097" s="103" t="str">
        <v>NAP-SSH</v>
      </c>
      <c r="J2097" s="135">
        <v>45760</v>
      </c>
      <c r="K2097" s="102">
        <v>3</v>
      </c>
      <c r="L2097" s="102">
        <v>3</v>
      </c>
      <c r="M2097" s="102">
        <v>120</v>
      </c>
      <c r="N2097" s="102">
        <v>0</v>
      </c>
      <c r="O2097" s="102">
        <v>0</v>
      </c>
      <c r="P2097" s="102">
        <v>360</v>
      </c>
      <c r="Q2097" s="102" t="str">
        <v>Confirmed</v>
      </c>
      <c r="R2097" s="102" t="str">
        <v>Closed Deal</v>
      </c>
      <c r="S2097" s="102" t="str">
        <v>NAP</v>
      </c>
      <c r="T2097" s="102" t="str">
        <v>SSH</v>
      </c>
      <c r="U2097" s="102" t="str">
        <v>NAP</v>
      </c>
      <c r="V2097" s="102">
        <v>7</v>
      </c>
      <c r="W2097" s="102">
        <v>2</v>
      </c>
      <c r="X2097" s="102" t="str">
        <v>E25-03B</v>
      </c>
      <c r="Y2097" s="102">
        <v>186</v>
      </c>
      <c r="Z2097" s="102">
        <v>157</v>
      </c>
      <c r="AA2097" s="102">
        <v>29</v>
      </c>
      <c r="AB2097" s="13" t="str">
        <v>E25</v>
      </c>
    </row>
    <row r="2098" spans="1:28" x14ac:dyDescent="0.25">
      <c r="A2098" s="103">
        <v>45757</v>
      </c>
      <c r="B2098" s="102" t="str">
        <v>APG</v>
      </c>
      <c r="C2098" s="102" t="str">
        <v>Distributor</v>
      </c>
      <c r="D2098" s="102" t="str">
        <v/>
      </c>
      <c r="E2098" s="102" t="str">
        <v>12M1ZL</v>
      </c>
      <c r="F2098" s="102" t="str">
        <v>RT</v>
      </c>
      <c r="G2098" s="102" t="str">
        <v>Inbound</v>
      </c>
      <c r="H2098" s="102" t="str">
        <v>4S6015</v>
      </c>
      <c r="I2098" s="103" t="str">
        <v>SSH-VRN</v>
      </c>
      <c r="J2098" s="135">
        <v>45780</v>
      </c>
      <c r="K2098" s="102">
        <v>1</v>
      </c>
      <c r="L2098" s="102">
        <v>1</v>
      </c>
      <c r="M2098" s="102">
        <v>80</v>
      </c>
      <c r="N2098" s="102">
        <v>31.29</v>
      </c>
      <c r="O2098" s="102">
        <v>30</v>
      </c>
      <c r="P2098" s="102">
        <v>141.29</v>
      </c>
      <c r="Q2098" s="102" t="str">
        <v>Confirmed</v>
      </c>
      <c r="R2098" s="102" t="str">
        <v>Closed Deal</v>
      </c>
      <c r="S2098" s="102" t="str">
        <v>SSH</v>
      </c>
      <c r="T2098" s="102" t="str">
        <v>VRN</v>
      </c>
      <c r="U2098" s="102" t="str">
        <v>VRN</v>
      </c>
      <c r="V2098" s="102">
        <v>6</v>
      </c>
      <c r="W2098" s="102">
        <v>23</v>
      </c>
      <c r="X2098" s="102" t="str">
        <v>E25-05B</v>
      </c>
      <c r="Y2098" s="102">
        <v>186</v>
      </c>
      <c r="Z2098" s="102">
        <v>182</v>
      </c>
      <c r="AA2098" s="102">
        <v>4</v>
      </c>
      <c r="AB2098" s="13" t="str">
        <v>E25</v>
      </c>
    </row>
    <row r="2099" spans="1:28" x14ac:dyDescent="0.25">
      <c r="A2099" s="103">
        <v>45757</v>
      </c>
      <c r="B2099" s="102" t="str">
        <v>APG</v>
      </c>
      <c r="C2099" s="102" t="str">
        <v>Distributor</v>
      </c>
      <c r="D2099" s="102" t="str">
        <v/>
      </c>
      <c r="E2099" s="102" t="str">
        <v>12M1ZL</v>
      </c>
      <c r="F2099" s="102" t="str">
        <v>RT</v>
      </c>
      <c r="G2099" s="102" t="str">
        <v>Outbound</v>
      </c>
      <c r="H2099" s="102" t="str">
        <v>4S6016</v>
      </c>
      <c r="I2099" s="103" t="str">
        <v>VRN-SSH</v>
      </c>
      <c r="J2099" s="135">
        <v>45773</v>
      </c>
      <c r="K2099" s="102">
        <v>1</v>
      </c>
      <c r="L2099" s="102">
        <v>1</v>
      </c>
      <c r="M2099" s="102">
        <v>80</v>
      </c>
      <c r="N2099" s="102">
        <v>24.46</v>
      </c>
      <c r="O2099" s="102">
        <v>30</v>
      </c>
      <c r="P2099" s="102">
        <v>134.46</v>
      </c>
      <c r="Q2099" s="102" t="str">
        <v>Confirmed</v>
      </c>
      <c r="R2099" s="102" t="str">
        <v>Closed Deal</v>
      </c>
      <c r="S2099" s="102" t="str">
        <v>VRN</v>
      </c>
      <c r="T2099" s="102" t="str">
        <v>SSH</v>
      </c>
      <c r="U2099" s="102" t="str">
        <v>VRN</v>
      </c>
      <c r="V2099" s="102">
        <v>6</v>
      </c>
      <c r="W2099" s="102">
        <v>16</v>
      </c>
      <c r="X2099" s="102" t="str">
        <v>E25-05B</v>
      </c>
      <c r="Y2099" s="102">
        <v>186</v>
      </c>
      <c r="Z2099" s="102">
        <v>148</v>
      </c>
      <c r="AA2099" s="102">
        <v>38</v>
      </c>
      <c r="AB2099" s="13" t="str">
        <v>E25</v>
      </c>
    </row>
    <row r="2100" spans="1:28" x14ac:dyDescent="0.25">
      <c r="A2100" s="103">
        <v>45757</v>
      </c>
      <c r="B2100" s="102" t="str">
        <v>APG</v>
      </c>
      <c r="C2100" s="102" t="str">
        <v>Distributor</v>
      </c>
      <c r="D2100" s="102" t="str">
        <v/>
      </c>
      <c r="E2100" s="102" t="str">
        <v>12M1ZL</v>
      </c>
      <c r="F2100" s="102" t="str">
        <v>RT</v>
      </c>
      <c r="G2100" s="102" t="str">
        <v>Inbound</v>
      </c>
      <c r="H2100" s="102" t="str">
        <v>4S6015</v>
      </c>
      <c r="I2100" s="103" t="str">
        <v>SSH-VRN</v>
      </c>
      <c r="J2100" s="135">
        <v>45780</v>
      </c>
      <c r="K2100" s="102">
        <v>1</v>
      </c>
      <c r="L2100" s="102">
        <v>1</v>
      </c>
      <c r="M2100" s="102">
        <v>80</v>
      </c>
      <c r="N2100" s="102">
        <v>31.29</v>
      </c>
      <c r="O2100" s="102">
        <v>30</v>
      </c>
      <c r="P2100" s="102">
        <v>141.29</v>
      </c>
      <c r="Q2100" s="102" t="str">
        <v>Confirmed</v>
      </c>
      <c r="R2100" s="102" t="str">
        <v>Closed Deal</v>
      </c>
      <c r="S2100" s="102" t="str">
        <v>SSH</v>
      </c>
      <c r="T2100" s="102" t="str">
        <v>VRN</v>
      </c>
      <c r="U2100" s="102" t="str">
        <v>VRN</v>
      </c>
      <c r="V2100" s="102">
        <v>6</v>
      </c>
      <c r="W2100" s="102">
        <v>23</v>
      </c>
      <c r="X2100" s="102" t="str">
        <v>E25-05B</v>
      </c>
      <c r="Y2100" s="102">
        <v>186</v>
      </c>
      <c r="Z2100" s="102">
        <v>182</v>
      </c>
      <c r="AA2100" s="102">
        <v>4</v>
      </c>
      <c r="AB2100" s="13" t="str">
        <v>E25</v>
      </c>
    </row>
    <row r="2101" spans="1:28" x14ac:dyDescent="0.25">
      <c r="A2101" s="103">
        <v>45757</v>
      </c>
      <c r="B2101" s="102" t="str">
        <v>APG</v>
      </c>
      <c r="C2101" s="102" t="str">
        <v>Distributor</v>
      </c>
      <c r="D2101" s="102" t="str">
        <v/>
      </c>
      <c r="E2101" s="102" t="str">
        <v>12M1ZL</v>
      </c>
      <c r="F2101" s="102" t="str">
        <v>RT</v>
      </c>
      <c r="G2101" s="102" t="str">
        <v>Outbound</v>
      </c>
      <c r="H2101" s="102" t="str">
        <v>4S6016</v>
      </c>
      <c r="I2101" s="103" t="str">
        <v>VRN-SSH</v>
      </c>
      <c r="J2101" s="135">
        <v>45773</v>
      </c>
      <c r="K2101" s="102">
        <v>1</v>
      </c>
      <c r="L2101" s="102">
        <v>1</v>
      </c>
      <c r="M2101" s="102">
        <v>80</v>
      </c>
      <c r="N2101" s="102">
        <v>24.46</v>
      </c>
      <c r="O2101" s="102">
        <v>30</v>
      </c>
      <c r="P2101" s="102">
        <v>134.46</v>
      </c>
      <c r="Q2101" s="102" t="str">
        <v>Confirmed</v>
      </c>
      <c r="R2101" s="102" t="str">
        <v>Closed Deal</v>
      </c>
      <c r="S2101" s="102" t="str">
        <v>VRN</v>
      </c>
      <c r="T2101" s="102" t="str">
        <v>SSH</v>
      </c>
      <c r="U2101" s="102" t="str">
        <v>VRN</v>
      </c>
      <c r="V2101" s="102">
        <v>6</v>
      </c>
      <c r="W2101" s="102">
        <v>16</v>
      </c>
      <c r="X2101" s="102" t="str">
        <v>E25-05B</v>
      </c>
      <c r="Y2101" s="102">
        <v>186</v>
      </c>
      <c r="Z2101" s="102">
        <v>148</v>
      </c>
      <c r="AA2101" s="102">
        <v>38</v>
      </c>
      <c r="AB2101" s="13" t="str">
        <v>E25</v>
      </c>
    </row>
    <row r="2102" spans="1:28" x14ac:dyDescent="0.25">
      <c r="A2102" s="103">
        <v>45757</v>
      </c>
      <c r="B2102" s="102" t="str">
        <v>EuroAirlines</v>
      </c>
      <c r="C2102" s="102" t="str">
        <v>Distributor</v>
      </c>
      <c r="D2102" s="102" t="str">
        <v>TRAVELFUSION</v>
      </c>
      <c r="E2102" s="102" t="str">
        <v>11LQ32</v>
      </c>
      <c r="F2102" s="102" t="str">
        <v>RT</v>
      </c>
      <c r="G2102" s="102" t="str">
        <v>Outbound</v>
      </c>
      <c r="H2102" s="102" t="str">
        <v>SE5447</v>
      </c>
      <c r="I2102" s="103" t="str">
        <v>NAP-SSH</v>
      </c>
      <c r="J2102" s="135">
        <v>45772</v>
      </c>
      <c r="K2102" s="102">
        <v>1</v>
      </c>
      <c r="L2102" s="102">
        <v>1</v>
      </c>
      <c r="M2102" s="102">
        <v>50</v>
      </c>
      <c r="N2102" s="102">
        <v>34.04</v>
      </c>
      <c r="O2102" s="102">
        <v>40</v>
      </c>
      <c r="P2102" s="102">
        <v>124.04</v>
      </c>
      <c r="Q2102" s="102" t="str">
        <v>Confirmed</v>
      </c>
      <c r="R2102" s="102" t="str">
        <v>Closed Deal</v>
      </c>
      <c r="S2102" s="102" t="str">
        <v>NAP</v>
      </c>
      <c r="T2102" s="102" t="str">
        <v>SSH</v>
      </c>
      <c r="U2102" s="102" t="str">
        <v>NAP</v>
      </c>
      <c r="V2102" s="102">
        <v>5</v>
      </c>
      <c r="W2102" s="102">
        <v>15</v>
      </c>
      <c r="X2102" s="102" t="str">
        <v>E25-09B</v>
      </c>
      <c r="Y2102" s="102">
        <v>65</v>
      </c>
      <c r="Z2102" s="102">
        <v>48</v>
      </c>
      <c r="AA2102" s="102">
        <v>17</v>
      </c>
      <c r="AB2102" s="13" t="str">
        <v>E25</v>
      </c>
    </row>
    <row r="2103" spans="1:28" x14ac:dyDescent="0.25">
      <c r="A2103" s="103">
        <v>45757</v>
      </c>
      <c r="B2103" s="102" t="str">
        <v>EuroAirlines</v>
      </c>
      <c r="C2103" s="102" t="str">
        <v>Distributor</v>
      </c>
      <c r="D2103" s="102" t="str">
        <v>TRAVELFUSION</v>
      </c>
      <c r="E2103" s="102" t="str">
        <v>11LQ32</v>
      </c>
      <c r="F2103" s="102" t="str">
        <v>RT</v>
      </c>
      <c r="G2103" s="102" t="str">
        <v>Outbound</v>
      </c>
      <c r="H2103" s="102" t="str">
        <v>SE5447</v>
      </c>
      <c r="I2103" s="103" t="str">
        <v>NAP-SSH</v>
      </c>
      <c r="J2103" s="135">
        <v>45772</v>
      </c>
      <c r="K2103" s="102">
        <v>1</v>
      </c>
      <c r="L2103" s="102">
        <v>1</v>
      </c>
      <c r="M2103" s="102">
        <v>50</v>
      </c>
      <c r="N2103" s="102">
        <v>34.04</v>
      </c>
      <c r="O2103" s="102">
        <v>40</v>
      </c>
      <c r="P2103" s="102">
        <v>124.04</v>
      </c>
      <c r="Q2103" s="102" t="str">
        <v>Confirmed</v>
      </c>
      <c r="R2103" s="102" t="str">
        <v>Closed Deal</v>
      </c>
      <c r="S2103" s="102" t="str">
        <v>NAP</v>
      </c>
      <c r="T2103" s="102" t="str">
        <v>SSH</v>
      </c>
      <c r="U2103" s="102" t="str">
        <v>NAP</v>
      </c>
      <c r="V2103" s="102">
        <v>5</v>
      </c>
      <c r="W2103" s="102">
        <v>15</v>
      </c>
      <c r="X2103" s="102" t="str">
        <v>E25-09B</v>
      </c>
      <c r="Y2103" s="102">
        <v>65</v>
      </c>
      <c r="Z2103" s="102">
        <v>48</v>
      </c>
      <c r="AA2103" s="102">
        <v>17</v>
      </c>
      <c r="AB2103" s="13" t="str">
        <v>E25</v>
      </c>
    </row>
    <row r="2104" spans="1:28" x14ac:dyDescent="0.25">
      <c r="A2104" s="103">
        <v>45758</v>
      </c>
      <c r="B2104" s="102" t="str">
        <v>Nicolaus S.P.A</v>
      </c>
      <c r="C2104" s="102" t="str">
        <v>Tour Operator</v>
      </c>
      <c r="D2104" s="102" t="str">
        <v/>
      </c>
      <c r="E2104" s="102" t="str">
        <v/>
      </c>
      <c r="F2104" s="102" t="str">
        <v>RT</v>
      </c>
      <c r="G2104" s="102" t="str">
        <v>Inbound</v>
      </c>
      <c r="H2104" s="102" t="str">
        <v>4S6015</v>
      </c>
      <c r="I2104" s="103" t="str">
        <v>SSH-VRN</v>
      </c>
      <c r="J2104" s="135">
        <v>45759</v>
      </c>
      <c r="K2104" s="102">
        <v>11</v>
      </c>
      <c r="L2104" s="102">
        <v>11</v>
      </c>
      <c r="M2104" s="102">
        <v>220</v>
      </c>
      <c r="N2104" s="102">
        <v>0</v>
      </c>
      <c r="O2104" s="102">
        <v>0</v>
      </c>
      <c r="P2104" s="102">
        <v>2420</v>
      </c>
      <c r="Q2104" s="102" t="str">
        <v>Confirmed</v>
      </c>
      <c r="R2104" s="102" t="str">
        <v>Closed Deal</v>
      </c>
      <c r="S2104" s="102" t="str">
        <v>SSH</v>
      </c>
      <c r="T2104" s="102" t="str">
        <v>VRN</v>
      </c>
      <c r="U2104" s="102" t="str">
        <v>VRN</v>
      </c>
      <c r="V2104" s="102">
        <v>6</v>
      </c>
      <c r="W2104" s="102">
        <v>1</v>
      </c>
      <c r="X2104" s="102" t="str">
        <v>E25-05A</v>
      </c>
      <c r="Y2104" s="102">
        <v>63</v>
      </c>
      <c r="Z2104" s="102">
        <v>63</v>
      </c>
      <c r="AA2104" s="102">
        <v>0</v>
      </c>
      <c r="AB2104" s="13" t="str">
        <v>E25</v>
      </c>
    </row>
    <row r="2105" spans="1:28" x14ac:dyDescent="0.25">
      <c r="A2105" s="103">
        <v>45758</v>
      </c>
      <c r="B2105" s="102" t="str">
        <v>Searcharter</v>
      </c>
      <c r="C2105" s="102" t="str">
        <v>Distributor</v>
      </c>
      <c r="D2105" s="102" t="str">
        <v/>
      </c>
      <c r="E2105" s="102" t="str">
        <v>FDM9F</v>
      </c>
      <c r="F2105" s="102" t="str">
        <v>OW</v>
      </c>
      <c r="G2105" s="102" t="str">
        <v>Outbound</v>
      </c>
      <c r="H2105" s="102" t="str">
        <v>4S6006</v>
      </c>
      <c r="I2105" s="103" t="str">
        <v>MXP-SSH</v>
      </c>
      <c r="J2105" s="135">
        <v>45772</v>
      </c>
      <c r="K2105" s="102">
        <v>3</v>
      </c>
      <c r="L2105" s="102">
        <v>3</v>
      </c>
      <c r="M2105" s="102">
        <v>120</v>
      </c>
      <c r="N2105" s="102">
        <v>0</v>
      </c>
      <c r="O2105" s="102">
        <v>0</v>
      </c>
      <c r="P2105" s="102">
        <v>360</v>
      </c>
      <c r="Q2105" s="102" t="str">
        <v>Confirmed</v>
      </c>
      <c r="R2105" s="102" t="str">
        <v>Closed Deal</v>
      </c>
      <c r="S2105" s="102" t="str">
        <v>MXP</v>
      </c>
      <c r="T2105" s="102" t="str">
        <v>SSH</v>
      </c>
      <c r="U2105" s="102" t="str">
        <v>MXP</v>
      </c>
      <c r="V2105" s="102">
        <v>5</v>
      </c>
      <c r="W2105" s="102">
        <v>14</v>
      </c>
      <c r="X2105" s="102" t="str">
        <v>E25-04</v>
      </c>
      <c r="Y2105" s="102">
        <v>186</v>
      </c>
      <c r="Z2105" s="102">
        <v>180</v>
      </c>
      <c r="AA2105" s="102">
        <v>6</v>
      </c>
      <c r="AB2105" s="13" t="str">
        <v>E25</v>
      </c>
    </row>
    <row r="2106" spans="1:28" x14ac:dyDescent="0.25">
      <c r="A2106" s="103">
        <v>45759</v>
      </c>
      <c r="B2106" s="102" t="str">
        <v>Genius</v>
      </c>
      <c r="C2106" s="102" t="str">
        <v>Distributor</v>
      </c>
      <c r="D2106" s="102" t="str">
        <v/>
      </c>
      <c r="E2106" s="102" t="str">
        <v/>
      </c>
      <c r="F2106" s="102" t="str">
        <v>OW</v>
      </c>
      <c r="G2106" s="102" t="str">
        <v>Outbound</v>
      </c>
      <c r="H2106" s="102" t="str">
        <v>4S6006</v>
      </c>
      <c r="I2106" s="103" t="str">
        <v>MXP-SSH</v>
      </c>
      <c r="J2106" s="135">
        <v>45772</v>
      </c>
      <c r="K2106" s="102">
        <v>2</v>
      </c>
      <c r="L2106" s="102">
        <v>2</v>
      </c>
      <c r="M2106" s="102">
        <v>150</v>
      </c>
      <c r="N2106" s="102">
        <v>0</v>
      </c>
      <c r="O2106" s="102">
        <v>0</v>
      </c>
      <c r="P2106" s="102">
        <v>300</v>
      </c>
      <c r="Q2106" s="102" t="str">
        <v>Confirmed</v>
      </c>
      <c r="R2106" s="102" t="str">
        <v>Closed Deal</v>
      </c>
      <c r="S2106" s="102" t="str">
        <v>MXP</v>
      </c>
      <c r="T2106" s="102" t="str">
        <v>SSH</v>
      </c>
      <c r="U2106" s="102" t="str">
        <v>MXP</v>
      </c>
      <c r="V2106" s="102">
        <v>5</v>
      </c>
      <c r="W2106" s="102">
        <v>13</v>
      </c>
      <c r="X2106" s="102" t="str">
        <v>E25-04</v>
      </c>
      <c r="Y2106" s="102">
        <v>186</v>
      </c>
      <c r="Z2106" s="102">
        <v>180</v>
      </c>
      <c r="AA2106" s="102">
        <v>6</v>
      </c>
      <c r="AB2106" s="13" t="str">
        <v>E25</v>
      </c>
    </row>
    <row r="2107" spans="1:28" x14ac:dyDescent="0.25">
      <c r="A2107" s="103">
        <v>45759</v>
      </c>
      <c r="B2107" s="102" t="str">
        <v>Genius</v>
      </c>
      <c r="C2107" s="102" t="str">
        <v>Distributor</v>
      </c>
      <c r="D2107" s="102" t="str">
        <v/>
      </c>
      <c r="E2107" s="102" t="str">
        <v/>
      </c>
      <c r="F2107" s="102" t="str">
        <v>OW</v>
      </c>
      <c r="G2107" s="102" t="str">
        <v>Outbound</v>
      </c>
      <c r="H2107" s="102" t="str">
        <v>SE5446</v>
      </c>
      <c r="I2107" s="103" t="str">
        <v>SSH-NAP</v>
      </c>
      <c r="J2107" s="135">
        <v>45772</v>
      </c>
      <c r="K2107" s="102">
        <v>2</v>
      </c>
      <c r="L2107" s="102">
        <v>2</v>
      </c>
      <c r="M2107" s="102">
        <v>250</v>
      </c>
      <c r="N2107" s="102">
        <v>0</v>
      </c>
      <c r="O2107" s="102">
        <v>0</v>
      </c>
      <c r="P2107" s="102">
        <v>500</v>
      </c>
      <c r="Q2107" s="102" t="str">
        <v>Confirmed</v>
      </c>
      <c r="R2107" s="102" t="str">
        <v>Closed Deal</v>
      </c>
      <c r="S2107" s="102" t="str">
        <v>SSH</v>
      </c>
      <c r="T2107" s="102" t="str">
        <v>NAP</v>
      </c>
      <c r="U2107" s="102" t="str">
        <v>NAP</v>
      </c>
      <c r="V2107" s="102">
        <v>5</v>
      </c>
      <c r="W2107" s="102">
        <v>13</v>
      </c>
      <c r="X2107" s="102" t="str">
        <v>E25-09B</v>
      </c>
      <c r="Y2107" s="102">
        <v>95</v>
      </c>
      <c r="Z2107" s="102">
        <v>95</v>
      </c>
      <c r="AA2107" s="102">
        <v>0</v>
      </c>
      <c r="AB2107" s="13" t="str">
        <v>E25</v>
      </c>
    </row>
    <row r="2108" spans="1:28" x14ac:dyDescent="0.25">
      <c r="A2108" s="103">
        <v>45758</v>
      </c>
      <c r="B2108" s="102" t="str">
        <v>GO7</v>
      </c>
      <c r="C2108" s="102" t="str">
        <v>Distributor</v>
      </c>
      <c r="D2108" s="102" t="str">
        <v>Website IBE</v>
      </c>
      <c r="E2108" s="102" t="str">
        <v>H9S8ZP</v>
      </c>
      <c r="F2108" s="102" t="str">
        <v>OW</v>
      </c>
      <c r="G2108" s="102" t="str">
        <v>Outbound</v>
      </c>
      <c r="H2108" s="102" t="str">
        <v>UJ6002</v>
      </c>
      <c r="I2108" s="103" t="str">
        <v>VRN-SSH</v>
      </c>
      <c r="J2108" s="135">
        <v>45878</v>
      </c>
      <c r="K2108" s="102">
        <v>1</v>
      </c>
      <c r="L2108" s="102">
        <v>1</v>
      </c>
      <c r="M2108" s="102">
        <v>280</v>
      </c>
      <c r="N2108" s="102">
        <v>24.45</v>
      </c>
      <c r="O2108" s="102">
        <v>53</v>
      </c>
      <c r="P2108" s="102">
        <v>357.45</v>
      </c>
      <c r="Q2108" s="102" t="str">
        <v>Confirmed</v>
      </c>
      <c r="R2108" s="102" t="str">
        <v>Closed Deal</v>
      </c>
      <c r="S2108" s="102" t="str">
        <v>VRN</v>
      </c>
      <c r="T2108" s="102" t="str">
        <v>SSH</v>
      </c>
      <c r="U2108" s="102" t="str">
        <v>VRN</v>
      </c>
      <c r="V2108" s="102">
        <v>6</v>
      </c>
      <c r="W2108" s="102">
        <v>120</v>
      </c>
      <c r="X2108" s="102" t="str">
        <v>S25-04</v>
      </c>
      <c r="Y2108" s="102">
        <v>218</v>
      </c>
      <c r="Z2108" s="102">
        <v>230</v>
      </c>
      <c r="AA2108" s="102">
        <v>-12</v>
      </c>
      <c r="AB2108" s="13" t="str">
        <v>S25</v>
      </c>
    </row>
    <row r="2109" spans="1:28" x14ac:dyDescent="0.25">
      <c r="A2109" s="103">
        <v>45758</v>
      </c>
      <c r="B2109" s="102" t="str">
        <v>GO7</v>
      </c>
      <c r="C2109" s="102" t="str">
        <v>Distributor</v>
      </c>
      <c r="D2109" s="102" t="str">
        <v>Website IBE</v>
      </c>
      <c r="E2109" s="102" t="str">
        <v>H9S8ZP</v>
      </c>
      <c r="F2109" s="102" t="str">
        <v>OW</v>
      </c>
      <c r="G2109" s="102" t="str">
        <v>Outbound</v>
      </c>
      <c r="H2109" s="102" t="str">
        <v>UJ6002</v>
      </c>
      <c r="I2109" s="103" t="str">
        <v>VRN-SSH</v>
      </c>
      <c r="J2109" s="135">
        <v>45878</v>
      </c>
      <c r="K2109" s="102">
        <v>1</v>
      </c>
      <c r="L2109" s="102">
        <v>1</v>
      </c>
      <c r="M2109" s="102">
        <v>209.99</v>
      </c>
      <c r="N2109" s="102">
        <v>18.829999999999998</v>
      </c>
      <c r="O2109" s="102">
        <v>53</v>
      </c>
      <c r="P2109" s="102">
        <v>281.82</v>
      </c>
      <c r="Q2109" s="102" t="str">
        <v>Confirmed</v>
      </c>
      <c r="R2109" s="102" t="str">
        <v>Closed Deal</v>
      </c>
      <c r="S2109" s="102" t="str">
        <v>VRN</v>
      </c>
      <c r="T2109" s="102" t="str">
        <v>SSH</v>
      </c>
      <c r="U2109" s="102" t="str">
        <v>VRN</v>
      </c>
      <c r="V2109" s="102">
        <v>6</v>
      </c>
      <c r="W2109" s="102">
        <v>120</v>
      </c>
      <c r="X2109" s="102" t="str">
        <v>S25-04</v>
      </c>
      <c r="Y2109" s="102">
        <v>218</v>
      </c>
      <c r="Z2109" s="102">
        <v>230</v>
      </c>
      <c r="AA2109" s="102">
        <v>-12</v>
      </c>
      <c r="AB2109" s="13" t="str">
        <v>S25</v>
      </c>
    </row>
    <row r="2110" spans="1:28" x14ac:dyDescent="0.25">
      <c r="A2110" s="103">
        <v>45758</v>
      </c>
      <c r="B2110" s="102" t="str">
        <v>GO7</v>
      </c>
      <c r="C2110" s="102" t="str">
        <v>Distributor</v>
      </c>
      <c r="D2110" s="102" t="str">
        <v>Website IBE</v>
      </c>
      <c r="E2110" s="102" t="str">
        <v>H9S8ZP</v>
      </c>
      <c r="F2110" s="102" t="str">
        <v>OW</v>
      </c>
      <c r="G2110" s="102" t="str">
        <v>Outbound</v>
      </c>
      <c r="H2110" s="102" t="str">
        <v>UJ6002</v>
      </c>
      <c r="I2110" s="103" t="str">
        <v>VRN-SSH</v>
      </c>
      <c r="J2110" s="135">
        <v>45878</v>
      </c>
      <c r="K2110" s="102">
        <v>1</v>
      </c>
      <c r="L2110" s="102">
        <v>1</v>
      </c>
      <c r="M2110" s="102">
        <v>280</v>
      </c>
      <c r="N2110" s="102">
        <v>24.45</v>
      </c>
      <c r="O2110" s="102">
        <v>53</v>
      </c>
      <c r="P2110" s="102">
        <v>357.45</v>
      </c>
      <c r="Q2110" s="102" t="str">
        <v>Confirmed</v>
      </c>
      <c r="R2110" s="102" t="str">
        <v>Closed Deal</v>
      </c>
      <c r="S2110" s="102" t="str">
        <v>VRN</v>
      </c>
      <c r="T2110" s="102" t="str">
        <v>SSH</v>
      </c>
      <c r="U2110" s="102" t="str">
        <v>VRN</v>
      </c>
      <c r="V2110" s="102">
        <v>6</v>
      </c>
      <c r="W2110" s="102">
        <v>120</v>
      </c>
      <c r="X2110" s="102" t="str">
        <v>S25-04</v>
      </c>
      <c r="Y2110" s="102">
        <v>218</v>
      </c>
      <c r="Z2110" s="102">
        <v>230</v>
      </c>
      <c r="AA2110" s="102">
        <v>-12</v>
      </c>
      <c r="AB2110" s="13" t="str">
        <v>S25</v>
      </c>
    </row>
    <row r="2111" spans="1:28" x14ac:dyDescent="0.25">
      <c r="A2111" s="103">
        <v>45758</v>
      </c>
      <c r="B2111" s="102" t="str">
        <v>GO7</v>
      </c>
      <c r="C2111" s="102" t="str">
        <v>Distributor</v>
      </c>
      <c r="D2111" s="102" t="str">
        <v>Website IBE</v>
      </c>
      <c r="E2111" s="102" t="str">
        <v>FCU4F5</v>
      </c>
      <c r="F2111" s="102" t="str">
        <v>OW</v>
      </c>
      <c r="G2111" s="102" t="str">
        <v>Outbound</v>
      </c>
      <c r="H2111" s="102" t="str">
        <v>4S6004</v>
      </c>
      <c r="I2111" s="103" t="str">
        <v>BRI-SSH</v>
      </c>
      <c r="J2111" s="135">
        <v>45773</v>
      </c>
      <c r="K2111" s="102">
        <v>1</v>
      </c>
      <c r="L2111" s="102">
        <v>1</v>
      </c>
      <c r="M2111" s="102">
        <v>120</v>
      </c>
      <c r="N2111" s="102">
        <v>19.309999999999999</v>
      </c>
      <c r="O2111" s="102">
        <v>53</v>
      </c>
      <c r="P2111" s="102">
        <v>192.31</v>
      </c>
      <c r="Q2111" s="102" t="str">
        <v>Confirmed</v>
      </c>
      <c r="R2111" s="102" t="str">
        <v>Closed Deal</v>
      </c>
      <c r="S2111" s="102" t="str">
        <v>BRI</v>
      </c>
      <c r="T2111" s="102" t="str">
        <v>SSH</v>
      </c>
      <c r="U2111" s="102" t="str">
        <v>BRI</v>
      </c>
      <c r="V2111" s="102">
        <v>6</v>
      </c>
      <c r="W2111" s="102">
        <v>15</v>
      </c>
      <c r="X2111" s="102" t="str">
        <v>E25-02B</v>
      </c>
      <c r="Y2111" s="102">
        <v>186</v>
      </c>
      <c r="Z2111" s="102">
        <v>167</v>
      </c>
      <c r="AA2111" s="102">
        <v>19</v>
      </c>
      <c r="AB2111" s="13" t="str">
        <v>E25</v>
      </c>
    </row>
    <row r="2112" spans="1:28" x14ac:dyDescent="0.25">
      <c r="A2112" s="103">
        <v>45758</v>
      </c>
      <c r="B2112" s="102" t="str">
        <v>GO7</v>
      </c>
      <c r="C2112" s="102" t="str">
        <v>Distributor</v>
      </c>
      <c r="D2112" s="102" t="str">
        <v>Website IBE</v>
      </c>
      <c r="E2112" s="102" t="str">
        <v>FCU4F5</v>
      </c>
      <c r="F2112" s="102" t="str">
        <v>OW</v>
      </c>
      <c r="G2112" s="102" t="str">
        <v>Outbound</v>
      </c>
      <c r="H2112" s="102" t="str">
        <v>4S6004</v>
      </c>
      <c r="I2112" s="103" t="str">
        <v>BRI-SSH</v>
      </c>
      <c r="J2112" s="135">
        <v>45773</v>
      </c>
      <c r="K2112" s="102">
        <v>1</v>
      </c>
      <c r="L2112" s="102">
        <v>1</v>
      </c>
      <c r="M2112" s="102">
        <v>120</v>
      </c>
      <c r="N2112" s="102">
        <v>19.309999999999999</v>
      </c>
      <c r="O2112" s="102">
        <v>53</v>
      </c>
      <c r="P2112" s="102">
        <v>192.31</v>
      </c>
      <c r="Q2112" s="102" t="str">
        <v>Confirmed</v>
      </c>
      <c r="R2112" s="102" t="str">
        <v>Closed Deal</v>
      </c>
      <c r="S2112" s="102" t="str">
        <v>BRI</v>
      </c>
      <c r="T2112" s="102" t="str">
        <v>SSH</v>
      </c>
      <c r="U2112" s="102" t="str">
        <v>BRI</v>
      </c>
      <c r="V2112" s="102">
        <v>6</v>
      </c>
      <c r="W2112" s="102">
        <v>15</v>
      </c>
      <c r="X2112" s="102" t="str">
        <v>E25-02B</v>
      </c>
      <c r="Y2112" s="102">
        <v>186</v>
      </c>
      <c r="Z2112" s="102">
        <v>167</v>
      </c>
      <c r="AA2112" s="102">
        <v>19</v>
      </c>
      <c r="AB2112" s="13" t="str">
        <v>E25</v>
      </c>
    </row>
    <row r="2113" spans="1:28" x14ac:dyDescent="0.25">
      <c r="A2113" s="103">
        <v>45759</v>
      </c>
      <c r="B2113" s="102" t="str">
        <v>Searcharter</v>
      </c>
      <c r="C2113" s="102" t="str">
        <v>Distributor</v>
      </c>
      <c r="D2113" s="102" t="str">
        <v/>
      </c>
      <c r="E2113" s="102" t="str">
        <v>JLT4C</v>
      </c>
      <c r="F2113" s="102" t="str">
        <v>OW</v>
      </c>
      <c r="G2113" s="102" t="str">
        <v>Outbound</v>
      </c>
      <c r="H2113" s="102" t="str">
        <v>4S6031</v>
      </c>
      <c r="I2113" s="103" t="str">
        <v>SSH-NAP</v>
      </c>
      <c r="J2113" s="135">
        <v>45767</v>
      </c>
      <c r="K2113" s="102">
        <v>4</v>
      </c>
      <c r="L2113" s="102">
        <v>4</v>
      </c>
      <c r="M2113" s="102">
        <v>120</v>
      </c>
      <c r="N2113" s="102">
        <v>0</v>
      </c>
      <c r="O2113" s="102">
        <v>0</v>
      </c>
      <c r="P2113" s="102">
        <v>480</v>
      </c>
      <c r="Q2113" s="102" t="str">
        <v>Confirmed</v>
      </c>
      <c r="R2113" s="102" t="str">
        <v>Closed Deal</v>
      </c>
      <c r="S2113" s="102" t="str">
        <v>SSH</v>
      </c>
      <c r="T2113" s="102" t="str">
        <v>NAP</v>
      </c>
      <c r="U2113" s="102" t="str">
        <v>NAP</v>
      </c>
      <c r="V2113" s="102">
        <v>7</v>
      </c>
      <c r="W2113" s="102">
        <v>8</v>
      </c>
      <c r="X2113" s="102" t="str">
        <v>E25-03B</v>
      </c>
      <c r="Y2113" s="102">
        <v>186</v>
      </c>
      <c r="Z2113" s="102">
        <v>162</v>
      </c>
      <c r="AA2113" s="102">
        <v>24</v>
      </c>
      <c r="AB2113" s="13" t="str">
        <v>E25</v>
      </c>
    </row>
    <row r="2114" spans="1:28" x14ac:dyDescent="0.25">
      <c r="A2114" s="103">
        <v>45759</v>
      </c>
      <c r="B2114" s="102" t="str">
        <v>Searcharter</v>
      </c>
      <c r="C2114" s="102" t="str">
        <v>Distributor</v>
      </c>
      <c r="D2114" s="102" t="str">
        <v/>
      </c>
      <c r="E2114" s="102" t="str">
        <v>F733A</v>
      </c>
      <c r="F2114" s="102" t="str">
        <v>OW</v>
      </c>
      <c r="G2114" s="102" t="str">
        <v>Outbound</v>
      </c>
      <c r="H2114" s="102" t="str">
        <v>4S6016</v>
      </c>
      <c r="I2114" s="103" t="str">
        <v>VRN-SSH</v>
      </c>
      <c r="J2114" s="135">
        <v>45759</v>
      </c>
      <c r="K2114" s="102">
        <v>4</v>
      </c>
      <c r="L2114" s="102">
        <v>4</v>
      </c>
      <c r="M2114" s="102">
        <v>120</v>
      </c>
      <c r="N2114" s="102">
        <v>0</v>
      </c>
      <c r="O2114" s="102">
        <v>0</v>
      </c>
      <c r="P2114" s="102">
        <v>480</v>
      </c>
      <c r="Q2114" s="102" t="str">
        <v>Confirmed</v>
      </c>
      <c r="R2114" s="102" t="str">
        <v>Closed Deal</v>
      </c>
      <c r="S2114" s="102" t="str">
        <v>VRN</v>
      </c>
      <c r="T2114" s="102" t="str">
        <v>SSH</v>
      </c>
      <c r="U2114" s="102" t="str">
        <v>VRN</v>
      </c>
      <c r="V2114" s="102">
        <v>6</v>
      </c>
      <c r="W2114" s="102">
        <v>0</v>
      </c>
      <c r="X2114" s="102" t="str">
        <v>E25-05A</v>
      </c>
      <c r="Y2114" s="102">
        <v>63</v>
      </c>
      <c r="Z2114" s="102">
        <v>60</v>
      </c>
      <c r="AA2114" s="102">
        <v>3</v>
      </c>
      <c r="AB2114" s="13" t="str">
        <v>E25</v>
      </c>
    </row>
    <row r="2115" spans="1:28" x14ac:dyDescent="0.25">
      <c r="A2115" s="103">
        <v>45759</v>
      </c>
      <c r="B2115" s="102" t="str">
        <v>RAMON PARISI</v>
      </c>
      <c r="C2115" s="102" t="str">
        <v>Tour Operator</v>
      </c>
      <c r="D2115" s="102" t="str">
        <v/>
      </c>
      <c r="E2115" s="102" t="str">
        <v/>
      </c>
      <c r="F2115" s="102" t="str">
        <v>RT</v>
      </c>
      <c r="G2115" s="102" t="str">
        <v>Outbound</v>
      </c>
      <c r="H2115" s="102" t="str">
        <v>SE5448</v>
      </c>
      <c r="I2115" s="103" t="str">
        <v>CAG-SSH</v>
      </c>
      <c r="J2115" s="135">
        <v>45772</v>
      </c>
      <c r="K2115" s="102">
        <v>0</v>
      </c>
      <c r="L2115" s="102">
        <v>0</v>
      </c>
      <c r="M2115" s="102">
        <v>0</v>
      </c>
      <c r="N2115" s="102">
        <v>0</v>
      </c>
      <c r="O2115" s="102">
        <v>0</v>
      </c>
      <c r="P2115" s="102">
        <v>0</v>
      </c>
      <c r="Q2115" s="102" t="str">
        <v>Cancelled</v>
      </c>
      <c r="R2115" s="102" t="str">
        <v>Closed Deal</v>
      </c>
      <c r="S2115" s="102" t="str">
        <v>CAG</v>
      </c>
      <c r="T2115" s="102" t="str">
        <v>SSH</v>
      </c>
      <c r="U2115" s="102" t="str">
        <v>CAG</v>
      </c>
      <c r="V2115" s="102">
        <v>5</v>
      </c>
      <c r="W2115" s="102">
        <v>13</v>
      </c>
      <c r="X2115" s="102" t="str">
        <v>E25-09A</v>
      </c>
      <c r="Y2115" s="102">
        <v>110</v>
      </c>
      <c r="Z2115" s="102">
        <v>102</v>
      </c>
      <c r="AA2115" s="102">
        <v>8</v>
      </c>
      <c r="AB2115" s="13" t="str">
        <v>E25</v>
      </c>
    </row>
    <row r="2116" spans="1:28" x14ac:dyDescent="0.25">
      <c r="A2116" s="103">
        <v>45759</v>
      </c>
      <c r="B2116" s="102" t="str">
        <v>DANIELA PITZALIS</v>
      </c>
      <c r="C2116" s="102" t="str">
        <v>Tour Operator</v>
      </c>
      <c r="D2116" s="102" t="str">
        <v/>
      </c>
      <c r="E2116" s="102" t="str">
        <v/>
      </c>
      <c r="F2116" s="102" t="str">
        <v>RT</v>
      </c>
      <c r="G2116" s="102" t="str">
        <v>Outbound</v>
      </c>
      <c r="H2116" s="102" t="str">
        <v>SE5448</v>
      </c>
      <c r="I2116" s="103" t="str">
        <v>CAG-SSH</v>
      </c>
      <c r="J2116" s="135">
        <v>45772</v>
      </c>
      <c r="K2116" s="102">
        <v>0</v>
      </c>
      <c r="L2116" s="102">
        <v>0</v>
      </c>
      <c r="M2116" s="102">
        <v>0</v>
      </c>
      <c r="N2116" s="102">
        <v>0</v>
      </c>
      <c r="O2116" s="102">
        <v>0</v>
      </c>
      <c r="P2116" s="102">
        <v>0</v>
      </c>
      <c r="Q2116" s="102" t="str">
        <v>Cancelled</v>
      </c>
      <c r="R2116" s="102" t="str">
        <v>Closed Deal</v>
      </c>
      <c r="S2116" s="102" t="str">
        <v>CAG</v>
      </c>
      <c r="T2116" s="102" t="str">
        <v>SSH</v>
      </c>
      <c r="U2116" s="102" t="str">
        <v>CAG</v>
      </c>
      <c r="V2116" s="102">
        <v>5</v>
      </c>
      <c r="W2116" s="102">
        <v>13</v>
      </c>
      <c r="X2116" s="102" t="str">
        <v>E25-09A</v>
      </c>
      <c r="Y2116" s="102">
        <v>110</v>
      </c>
      <c r="Z2116" s="102">
        <v>102</v>
      </c>
      <c r="AA2116" s="102">
        <v>8</v>
      </c>
      <c r="AB2116" s="13" t="str">
        <v>E25</v>
      </c>
    </row>
    <row r="2117" spans="1:28" x14ac:dyDescent="0.25">
      <c r="A2117" s="103">
        <v>45759</v>
      </c>
      <c r="B2117" s="102" t="str">
        <v>RAMON PARISI</v>
      </c>
      <c r="C2117" s="102" t="str">
        <v>Tour Operator</v>
      </c>
      <c r="D2117" s="102" t="str">
        <v/>
      </c>
      <c r="E2117" s="102" t="str">
        <v/>
      </c>
      <c r="F2117" s="102" t="str">
        <v>RT</v>
      </c>
      <c r="G2117" s="102" t="str">
        <v>Inbound</v>
      </c>
      <c r="H2117" s="102" t="str">
        <v>4S6017</v>
      </c>
      <c r="I2117" s="103" t="str">
        <v>SSH-NAP</v>
      </c>
      <c r="J2117" s="135">
        <v>45779</v>
      </c>
      <c r="K2117" s="102">
        <v>0</v>
      </c>
      <c r="L2117" s="102">
        <v>0</v>
      </c>
      <c r="M2117" s="102">
        <v>0</v>
      </c>
      <c r="N2117" s="102">
        <v>0</v>
      </c>
      <c r="O2117" s="102">
        <v>0</v>
      </c>
      <c r="P2117" s="102">
        <v>0</v>
      </c>
      <c r="Q2117" s="102" t="str">
        <v>Cancelled</v>
      </c>
      <c r="R2117" s="102" t="str">
        <v>Closed Deal</v>
      </c>
      <c r="S2117" s="102" t="str">
        <v>SSH</v>
      </c>
      <c r="T2117" s="102" t="str">
        <v>NAP</v>
      </c>
      <c r="U2117" s="102" t="str">
        <v>NAP</v>
      </c>
      <c r="V2117" s="102">
        <v>5</v>
      </c>
      <c r="W2117" s="102">
        <v>20</v>
      </c>
      <c r="X2117" s="102" t="str">
        <v>E25-08</v>
      </c>
      <c r="Y2117" s="102">
        <v>186</v>
      </c>
      <c r="Z2117" s="102">
        <v>186</v>
      </c>
      <c r="AA2117" s="102">
        <v>0</v>
      </c>
      <c r="AB2117" s="13" t="str">
        <v>E25</v>
      </c>
    </row>
    <row r="2118" spans="1:28" x14ac:dyDescent="0.25">
      <c r="A2118" s="103">
        <v>45759</v>
      </c>
      <c r="B2118" s="102" t="str">
        <v>DANIELA PITZALIS</v>
      </c>
      <c r="C2118" s="102" t="str">
        <v>Tour Operator</v>
      </c>
      <c r="D2118" s="102" t="str">
        <v/>
      </c>
      <c r="E2118" s="102" t="str">
        <v/>
      </c>
      <c r="F2118" s="102" t="str">
        <v>RT</v>
      </c>
      <c r="G2118" s="102" t="str">
        <v>Inbound</v>
      </c>
      <c r="H2118" s="102" t="str">
        <v>4S6017</v>
      </c>
      <c r="I2118" s="103" t="str">
        <v>SSH-NAP</v>
      </c>
      <c r="J2118" s="135">
        <v>45779</v>
      </c>
      <c r="K2118" s="102">
        <v>0</v>
      </c>
      <c r="L2118" s="102">
        <v>0</v>
      </c>
      <c r="M2118" s="102">
        <v>0</v>
      </c>
      <c r="N2118" s="102">
        <v>0</v>
      </c>
      <c r="O2118" s="102">
        <v>0</v>
      </c>
      <c r="P2118" s="102">
        <v>0</v>
      </c>
      <c r="Q2118" s="102" t="str">
        <v>Cancelled</v>
      </c>
      <c r="R2118" s="102" t="str">
        <v>Closed Deal</v>
      </c>
      <c r="S2118" s="102" t="str">
        <v>SSH</v>
      </c>
      <c r="T2118" s="102" t="str">
        <v>NAP</v>
      </c>
      <c r="U2118" s="102" t="str">
        <v>NAP</v>
      </c>
      <c r="V2118" s="102">
        <v>5</v>
      </c>
      <c r="W2118" s="102">
        <v>20</v>
      </c>
      <c r="X2118" s="102" t="str">
        <v>E25-08</v>
      </c>
      <c r="Y2118" s="102">
        <v>186</v>
      </c>
      <c r="Z2118" s="102">
        <v>186</v>
      </c>
      <c r="AA2118" s="102">
        <v>0</v>
      </c>
      <c r="AB2118" s="13" t="str">
        <v>E25</v>
      </c>
    </row>
    <row r="2119" spans="1:28" x14ac:dyDescent="0.25">
      <c r="A2119" s="103">
        <v>45758</v>
      </c>
      <c r="B2119" s="102" t="str">
        <v>EuroAirlines</v>
      </c>
      <c r="C2119" s="102" t="str">
        <v>Distributor</v>
      </c>
      <c r="D2119" s="102" t="str">
        <v>AMADEUS</v>
      </c>
      <c r="E2119" s="102" t="str">
        <v>11LQ9Z</v>
      </c>
      <c r="F2119" s="102" t="str">
        <v>OW</v>
      </c>
      <c r="G2119" s="102" t="str">
        <v>Outbound</v>
      </c>
      <c r="H2119" s="102" t="str">
        <v>4S6006</v>
      </c>
      <c r="I2119" s="103" t="str">
        <v>MXP-SSH</v>
      </c>
      <c r="J2119" s="135">
        <v>45772</v>
      </c>
      <c r="K2119" s="102">
        <v>1</v>
      </c>
      <c r="L2119" s="102">
        <v>1</v>
      </c>
      <c r="M2119" s="102">
        <v>60</v>
      </c>
      <c r="N2119" s="102">
        <v>29.31</v>
      </c>
      <c r="O2119" s="102">
        <v>40</v>
      </c>
      <c r="P2119" s="102">
        <v>129.31</v>
      </c>
      <c r="Q2119" s="102" t="str">
        <v>Confirmed</v>
      </c>
      <c r="R2119" s="102" t="str">
        <v>Closed Deal</v>
      </c>
      <c r="S2119" s="102" t="str">
        <v>MXP</v>
      </c>
      <c r="T2119" s="102" t="str">
        <v>SSH</v>
      </c>
      <c r="U2119" s="102" t="str">
        <v>MXP</v>
      </c>
      <c r="V2119" s="102">
        <v>5</v>
      </c>
      <c r="W2119" s="102">
        <v>14</v>
      </c>
      <c r="X2119" s="102" t="str">
        <v>E25-04</v>
      </c>
      <c r="Y2119" s="102">
        <v>186</v>
      </c>
      <c r="Z2119" s="102">
        <v>180</v>
      </c>
      <c r="AA2119" s="102">
        <v>6</v>
      </c>
      <c r="AB2119" s="13" t="str">
        <v>E25</v>
      </c>
    </row>
    <row r="2120" spans="1:28" x14ac:dyDescent="0.25">
      <c r="A2120" s="103">
        <v>45759</v>
      </c>
      <c r="B2120" s="102" t="str">
        <v>Genius</v>
      </c>
      <c r="C2120" s="102" t="str">
        <v>Distributor</v>
      </c>
      <c r="D2120" s="102" t="str">
        <v/>
      </c>
      <c r="E2120" s="102" t="str">
        <v/>
      </c>
      <c r="F2120" s="102" t="str">
        <v>OW</v>
      </c>
      <c r="G2120" s="102" t="str">
        <v>Outbound</v>
      </c>
      <c r="H2120" s="102" t="str">
        <v>4S6032</v>
      </c>
      <c r="I2120" s="103" t="str">
        <v>NAP-SSH</v>
      </c>
      <c r="J2120" s="135">
        <v>45767</v>
      </c>
      <c r="K2120" s="102">
        <v>1</v>
      </c>
      <c r="L2120" s="102">
        <v>1</v>
      </c>
      <c r="M2120" s="102">
        <v>325</v>
      </c>
      <c r="N2120" s="102">
        <v>0</v>
      </c>
      <c r="O2120" s="102">
        <v>0</v>
      </c>
      <c r="P2120" s="102">
        <v>325</v>
      </c>
      <c r="Q2120" s="102" t="str">
        <v>Confirmed</v>
      </c>
      <c r="R2120" s="102" t="str">
        <v>Closed Deal</v>
      </c>
      <c r="S2120" s="102" t="str">
        <v>NAP</v>
      </c>
      <c r="T2120" s="102" t="str">
        <v>SSH</v>
      </c>
      <c r="U2120" s="102" t="str">
        <v>NAP</v>
      </c>
      <c r="V2120" s="102">
        <v>7</v>
      </c>
      <c r="W2120" s="102">
        <v>8</v>
      </c>
      <c r="X2120" s="102" t="str">
        <v>E25-03B</v>
      </c>
      <c r="Y2120" s="102">
        <v>186</v>
      </c>
      <c r="Z2120" s="102">
        <v>186</v>
      </c>
      <c r="AA2120" s="102">
        <v>0</v>
      </c>
      <c r="AB2120" s="13" t="str">
        <v>E25</v>
      </c>
    </row>
    <row r="2121" spans="1:28" x14ac:dyDescent="0.25">
      <c r="A2121" s="103">
        <v>45759</v>
      </c>
      <c r="B2121" s="102" t="str">
        <v>May Fair Jets Dubai</v>
      </c>
      <c r="C2121" s="102" t="str">
        <v>Website</v>
      </c>
      <c r="D2121" s="102" t="str">
        <v>MFJ IBE</v>
      </c>
      <c r="E2121" s="102" t="str">
        <v>E4SYGA</v>
      </c>
      <c r="F2121" s="102" t="str">
        <v>OW</v>
      </c>
      <c r="G2121" s="102" t="str">
        <v>Outbound</v>
      </c>
      <c r="H2121" s="102" t="str">
        <v>4S6016</v>
      </c>
      <c r="I2121" s="103" t="str">
        <v>VRN-SSH</v>
      </c>
      <c r="J2121" s="135">
        <v>45773</v>
      </c>
      <c r="K2121" s="102">
        <v>1</v>
      </c>
      <c r="L2121" s="102">
        <v>1</v>
      </c>
      <c r="M2121" s="102">
        <v>245.94</v>
      </c>
      <c r="N2121" s="102">
        <v>0</v>
      </c>
      <c r="O2121" s="102">
        <v>0</v>
      </c>
      <c r="P2121" s="102">
        <v>245.94</v>
      </c>
      <c r="Q2121" s="102" t="str">
        <v>Confirmed</v>
      </c>
      <c r="R2121" s="102" t="str">
        <v>Closed Deal</v>
      </c>
      <c r="S2121" s="102" t="str">
        <v>VRN</v>
      </c>
      <c r="T2121" s="102" t="str">
        <v>SSH</v>
      </c>
      <c r="U2121" s="102" t="str">
        <v>VRN</v>
      </c>
      <c r="V2121" s="102">
        <v>6</v>
      </c>
      <c r="W2121" s="102">
        <v>14</v>
      </c>
      <c r="X2121" s="102" t="str">
        <v>E25-05B</v>
      </c>
      <c r="Y2121" s="102">
        <v>186</v>
      </c>
      <c r="Z2121" s="102">
        <v>148</v>
      </c>
      <c r="AA2121" s="102">
        <v>38</v>
      </c>
      <c r="AB2121" s="13" t="str">
        <v>E25</v>
      </c>
    </row>
    <row r="2122" spans="1:28" x14ac:dyDescent="0.25">
      <c r="A2122" s="103">
        <v>45759</v>
      </c>
      <c r="B2122" s="102" t="str">
        <v>May Fair Jets Dubai</v>
      </c>
      <c r="C2122" s="102" t="str">
        <v>Website</v>
      </c>
      <c r="D2122" s="102" t="str">
        <v>MFJ IBE</v>
      </c>
      <c r="E2122" s="102" t="str">
        <v>E4SYGA</v>
      </c>
      <c r="F2122" s="102" t="str">
        <v>OW</v>
      </c>
      <c r="G2122" s="102" t="str">
        <v>Outbound</v>
      </c>
      <c r="H2122" s="102" t="str">
        <v>4S6016</v>
      </c>
      <c r="I2122" s="103" t="str">
        <v>VRN-SSH</v>
      </c>
      <c r="J2122" s="135">
        <v>45773</v>
      </c>
      <c r="K2122" s="102">
        <v>1</v>
      </c>
      <c r="L2122" s="102">
        <v>1</v>
      </c>
      <c r="M2122" s="102">
        <v>245.94</v>
      </c>
      <c r="N2122" s="102">
        <v>0</v>
      </c>
      <c r="O2122" s="102">
        <v>0</v>
      </c>
      <c r="P2122" s="102">
        <v>245.94</v>
      </c>
      <c r="Q2122" s="102" t="str">
        <v>Confirmed</v>
      </c>
      <c r="R2122" s="102" t="str">
        <v>Closed Deal</v>
      </c>
      <c r="S2122" s="102" t="str">
        <v>VRN</v>
      </c>
      <c r="T2122" s="102" t="str">
        <v>SSH</v>
      </c>
      <c r="U2122" s="102" t="str">
        <v>VRN</v>
      </c>
      <c r="V2122" s="102">
        <v>6</v>
      </c>
      <c r="W2122" s="102">
        <v>14</v>
      </c>
      <c r="X2122" s="102" t="str">
        <v>E25-05B</v>
      </c>
      <c r="Y2122" s="102">
        <v>186</v>
      </c>
      <c r="Z2122" s="102">
        <v>148</v>
      </c>
      <c r="AA2122" s="102">
        <v>38</v>
      </c>
      <c r="AB2122" s="13" t="str">
        <v>E25</v>
      </c>
    </row>
    <row r="2123" spans="1:28" x14ac:dyDescent="0.25">
      <c r="A2123" s="103">
        <v>45759</v>
      </c>
      <c r="B2123" s="102" t="str">
        <v>GO7</v>
      </c>
      <c r="C2123" s="102" t="str">
        <v>Distributor</v>
      </c>
      <c r="D2123" s="102" t="str">
        <v>Website IBE</v>
      </c>
      <c r="E2123" s="102" t="str">
        <v>5C9X4K</v>
      </c>
      <c r="F2123" s="102" t="str">
        <v>OW</v>
      </c>
      <c r="G2123" s="102" t="str">
        <v>Outbound</v>
      </c>
      <c r="H2123" s="102" t="str">
        <v>4S6032</v>
      </c>
      <c r="I2123" s="103" t="str">
        <v>NAP-SSH</v>
      </c>
      <c r="J2123" s="135">
        <v>45760</v>
      </c>
      <c r="K2123" s="102">
        <v>1</v>
      </c>
      <c r="L2123" s="102">
        <v>1</v>
      </c>
      <c r="M2123" s="102">
        <v>76.72</v>
      </c>
      <c r="N2123" s="102">
        <v>21.76</v>
      </c>
      <c r="O2123" s="102">
        <v>53</v>
      </c>
      <c r="P2123" s="102">
        <v>151.47999999999999</v>
      </c>
      <c r="Q2123" s="102" t="str">
        <v>Confirmed</v>
      </c>
      <c r="R2123" s="102" t="str">
        <v>Closed Deal</v>
      </c>
      <c r="S2123" s="102" t="str">
        <v>NAP</v>
      </c>
      <c r="T2123" s="102" t="str">
        <v>SSH</v>
      </c>
      <c r="U2123" s="102" t="str">
        <v>NAP</v>
      </c>
      <c r="V2123" s="102">
        <v>7</v>
      </c>
      <c r="W2123" s="102">
        <v>1</v>
      </c>
      <c r="X2123" s="102" t="str">
        <v>E25-03B</v>
      </c>
      <c r="Y2123" s="102">
        <v>186</v>
      </c>
      <c r="Z2123" s="102">
        <v>157</v>
      </c>
      <c r="AA2123" s="102">
        <v>29</v>
      </c>
      <c r="AB2123" s="13" t="str">
        <v>E25</v>
      </c>
    </row>
    <row r="2124" spans="1:28" x14ac:dyDescent="0.25">
      <c r="A2124" s="103">
        <v>45759</v>
      </c>
      <c r="B2124" s="102" t="str">
        <v>GO7</v>
      </c>
      <c r="C2124" s="102" t="str">
        <v>Distributor</v>
      </c>
      <c r="D2124" s="102" t="str">
        <v>Website IBE</v>
      </c>
      <c r="E2124" s="102" t="str">
        <v>5C9X4K</v>
      </c>
      <c r="F2124" s="102" t="str">
        <v>OW</v>
      </c>
      <c r="G2124" s="102" t="str">
        <v>Outbound</v>
      </c>
      <c r="H2124" s="102" t="str">
        <v>4S6032</v>
      </c>
      <c r="I2124" s="103" t="str">
        <v>NAP-SSH</v>
      </c>
      <c r="J2124" s="135">
        <v>45760</v>
      </c>
      <c r="K2124" s="102">
        <v>1</v>
      </c>
      <c r="L2124" s="102">
        <v>1</v>
      </c>
      <c r="M2124" s="102">
        <v>76.72</v>
      </c>
      <c r="N2124" s="102">
        <v>21.76</v>
      </c>
      <c r="O2124" s="102">
        <v>53</v>
      </c>
      <c r="P2124" s="102">
        <v>151.47999999999999</v>
      </c>
      <c r="Q2124" s="102" t="str">
        <v>Confirmed</v>
      </c>
      <c r="R2124" s="102" t="str">
        <v>Closed Deal</v>
      </c>
      <c r="S2124" s="102" t="str">
        <v>NAP</v>
      </c>
      <c r="T2124" s="102" t="str">
        <v>SSH</v>
      </c>
      <c r="U2124" s="102" t="str">
        <v>NAP</v>
      </c>
      <c r="V2124" s="102">
        <v>7</v>
      </c>
      <c r="W2124" s="102">
        <v>1</v>
      </c>
      <c r="X2124" s="102" t="str">
        <v>E25-03B</v>
      </c>
      <c r="Y2124" s="102">
        <v>186</v>
      </c>
      <c r="Z2124" s="102">
        <v>157</v>
      </c>
      <c r="AA2124" s="102">
        <v>29</v>
      </c>
      <c r="AB2124" s="13" t="str">
        <v>E25</v>
      </c>
    </row>
    <row r="2125" spans="1:28" x14ac:dyDescent="0.25">
      <c r="A2125" s="103">
        <v>45759</v>
      </c>
      <c r="B2125" s="102" t="str">
        <v>GO7</v>
      </c>
      <c r="C2125" s="102" t="str">
        <v>Distributor</v>
      </c>
      <c r="D2125" s="102" t="str">
        <v>Website IBE</v>
      </c>
      <c r="E2125" s="102" t="str">
        <v>5C9X4K</v>
      </c>
      <c r="F2125" s="102" t="str">
        <v>OW</v>
      </c>
      <c r="G2125" s="102" t="str">
        <v>Outbound</v>
      </c>
      <c r="H2125" s="102" t="str">
        <v>4S6032</v>
      </c>
      <c r="I2125" s="103" t="str">
        <v>NAP-SSH</v>
      </c>
      <c r="J2125" s="135">
        <v>45760</v>
      </c>
      <c r="K2125" s="102">
        <v>1</v>
      </c>
      <c r="L2125" s="102">
        <v>1</v>
      </c>
      <c r="M2125" s="102">
        <v>102.3</v>
      </c>
      <c r="N2125" s="102">
        <v>26.52</v>
      </c>
      <c r="O2125" s="102">
        <v>53</v>
      </c>
      <c r="P2125" s="102">
        <v>181.82</v>
      </c>
      <c r="Q2125" s="102" t="str">
        <v>Confirmed</v>
      </c>
      <c r="R2125" s="102" t="str">
        <v>Closed Deal</v>
      </c>
      <c r="S2125" s="102" t="str">
        <v>NAP</v>
      </c>
      <c r="T2125" s="102" t="str">
        <v>SSH</v>
      </c>
      <c r="U2125" s="102" t="str">
        <v>NAP</v>
      </c>
      <c r="V2125" s="102">
        <v>7</v>
      </c>
      <c r="W2125" s="102">
        <v>1</v>
      </c>
      <c r="X2125" s="102" t="str">
        <v>E25-03B</v>
      </c>
      <c r="Y2125" s="102">
        <v>186</v>
      </c>
      <c r="Z2125" s="102">
        <v>157</v>
      </c>
      <c r="AA2125" s="102">
        <v>29</v>
      </c>
      <c r="AB2125" s="13" t="str">
        <v>E25</v>
      </c>
    </row>
    <row r="2126" spans="1:28" x14ac:dyDescent="0.25">
      <c r="A2126" s="103">
        <v>45759</v>
      </c>
      <c r="B2126" s="102" t="str">
        <v>GO7</v>
      </c>
      <c r="C2126" s="102" t="str">
        <v>Distributor</v>
      </c>
      <c r="D2126" s="102" t="str">
        <v>Website IBE</v>
      </c>
      <c r="E2126" s="102" t="str">
        <v>5C9X4K</v>
      </c>
      <c r="F2126" s="102" t="str">
        <v>OW</v>
      </c>
      <c r="G2126" s="102" t="str">
        <v>Outbound</v>
      </c>
      <c r="H2126" s="102" t="str">
        <v>4S6032</v>
      </c>
      <c r="I2126" s="103" t="str">
        <v>NAP-SSH</v>
      </c>
      <c r="J2126" s="135">
        <v>45760</v>
      </c>
      <c r="K2126" s="102">
        <v>1</v>
      </c>
      <c r="L2126" s="102">
        <v>1</v>
      </c>
      <c r="M2126" s="102">
        <v>102.3</v>
      </c>
      <c r="N2126" s="102">
        <v>26.52</v>
      </c>
      <c r="O2126" s="102">
        <v>53</v>
      </c>
      <c r="P2126" s="102">
        <v>181.82</v>
      </c>
      <c r="Q2126" s="102" t="str">
        <v>Confirmed</v>
      </c>
      <c r="R2126" s="102" t="str">
        <v>Closed Deal</v>
      </c>
      <c r="S2126" s="102" t="str">
        <v>NAP</v>
      </c>
      <c r="T2126" s="102" t="str">
        <v>SSH</v>
      </c>
      <c r="U2126" s="102" t="str">
        <v>NAP</v>
      </c>
      <c r="V2126" s="102">
        <v>7</v>
      </c>
      <c r="W2126" s="102">
        <v>1</v>
      </c>
      <c r="X2126" s="102" t="str">
        <v>E25-03B</v>
      </c>
      <c r="Y2126" s="102">
        <v>186</v>
      </c>
      <c r="Z2126" s="102">
        <v>157</v>
      </c>
      <c r="AA2126" s="102">
        <v>29</v>
      </c>
      <c r="AB2126" s="13" t="str">
        <v>E25</v>
      </c>
    </row>
    <row r="2127" spans="1:28" x14ac:dyDescent="0.25">
      <c r="A2127" s="103">
        <v>45759</v>
      </c>
      <c r="B2127" s="102" t="str">
        <v>Alpitour</v>
      </c>
      <c r="C2127" s="102" t="str">
        <v>Tour Operator</v>
      </c>
      <c r="D2127" s="102" t="str">
        <v/>
      </c>
      <c r="E2127" s="102" t="str">
        <v/>
      </c>
      <c r="F2127" s="102" t="str">
        <v>RT</v>
      </c>
      <c r="G2127" s="102" t="str">
        <v>Outbound</v>
      </c>
      <c r="H2127" s="102" t="str">
        <v>UJ7001</v>
      </c>
      <c r="I2127" s="103" t="str">
        <v>PMO-SSH</v>
      </c>
      <c r="J2127" s="135">
        <v>45914</v>
      </c>
      <c r="K2127" s="102">
        <v>2</v>
      </c>
      <c r="L2127" s="102">
        <v>2</v>
      </c>
      <c r="M2127" s="102">
        <v>215</v>
      </c>
      <c r="N2127" s="102">
        <v>0</v>
      </c>
      <c r="O2127" s="102">
        <v>0</v>
      </c>
      <c r="P2127" s="102">
        <v>430</v>
      </c>
      <c r="Q2127" s="102" t="str">
        <v>Confirmed</v>
      </c>
      <c r="R2127" s="102" t="str">
        <v>On Review</v>
      </c>
      <c r="S2127" s="102" t="str">
        <v>PMO</v>
      </c>
      <c r="T2127" s="102" t="str">
        <v>SSH</v>
      </c>
      <c r="U2127" s="102" t="str">
        <v>PMO</v>
      </c>
      <c r="V2127" s="102">
        <v>7</v>
      </c>
      <c r="W2127" s="102">
        <v>155</v>
      </c>
      <c r="X2127" s="102" t="str">
        <v>S25-16</v>
      </c>
      <c r="Y2127" s="102">
        <v>22</v>
      </c>
      <c r="Z2127" s="102">
        <v>22</v>
      </c>
      <c r="AA2127" s="102">
        <v>0</v>
      </c>
      <c r="AB2127" s="13" t="str">
        <v>S25</v>
      </c>
    </row>
    <row r="2128" spans="1:28" x14ac:dyDescent="0.25">
      <c r="A2128" s="103">
        <v>45759</v>
      </c>
      <c r="B2128" s="102" t="str">
        <v>Alpitour</v>
      </c>
      <c r="C2128" s="102" t="str">
        <v>Tour Operator</v>
      </c>
      <c r="D2128" s="102" t="str">
        <v/>
      </c>
      <c r="E2128" s="102" t="str">
        <v/>
      </c>
      <c r="F2128" s="102" t="str">
        <v>RT</v>
      </c>
      <c r="G2128" s="102" t="str">
        <v>Inbound</v>
      </c>
      <c r="H2128" s="102" t="str">
        <v>UJ7000</v>
      </c>
      <c r="I2128" s="103" t="str">
        <v>SSH-PMO</v>
      </c>
      <c r="J2128" s="135">
        <v>45921</v>
      </c>
      <c r="K2128" s="102">
        <v>2</v>
      </c>
      <c r="L2128" s="102">
        <v>2</v>
      </c>
      <c r="M2128" s="102">
        <v>215</v>
      </c>
      <c r="N2128" s="102">
        <v>0</v>
      </c>
      <c r="O2128" s="102">
        <v>0</v>
      </c>
      <c r="P2128" s="102">
        <v>430</v>
      </c>
      <c r="Q2128" s="102" t="str">
        <v>Confirmed</v>
      </c>
      <c r="R2128" s="102" t="str">
        <v>On Review</v>
      </c>
      <c r="S2128" s="102" t="str">
        <v>SSH</v>
      </c>
      <c r="T2128" s="102" t="str">
        <v>PMO</v>
      </c>
      <c r="U2128" s="102" t="str">
        <v>PMO</v>
      </c>
      <c r="V2128" s="102">
        <v>7</v>
      </c>
      <c r="W2128" s="102">
        <v>162</v>
      </c>
      <c r="X2128" s="102" t="str">
        <v>S25-16</v>
      </c>
      <c r="Y2128" s="102">
        <v>22</v>
      </c>
      <c r="Z2128" s="102">
        <v>22</v>
      </c>
      <c r="AA2128" s="102">
        <v>0</v>
      </c>
      <c r="AB2128" s="13" t="str">
        <v>S25</v>
      </c>
    </row>
    <row r="2129" spans="1:28" x14ac:dyDescent="0.25">
      <c r="A2129" s="103">
        <v>45759</v>
      </c>
      <c r="B2129" s="102" t="str">
        <v>Genius</v>
      </c>
      <c r="C2129" s="102" t="str">
        <v>Distributor</v>
      </c>
      <c r="D2129" s="102" t="str">
        <v/>
      </c>
      <c r="E2129" s="102" t="str">
        <v/>
      </c>
      <c r="F2129" s="102" t="str">
        <v>OW</v>
      </c>
      <c r="G2129" s="102" t="str">
        <v>Outbound</v>
      </c>
      <c r="H2129" s="102" t="str">
        <v>4S6006</v>
      </c>
      <c r="I2129" s="103" t="str">
        <v>MXP-SSH</v>
      </c>
      <c r="J2129" s="135">
        <v>45772</v>
      </c>
      <c r="K2129" s="102">
        <v>1</v>
      </c>
      <c r="L2129" s="102">
        <v>1</v>
      </c>
      <c r="M2129" s="102">
        <v>200</v>
      </c>
      <c r="N2129" s="102">
        <v>0</v>
      </c>
      <c r="O2129" s="102">
        <v>0</v>
      </c>
      <c r="P2129" s="102">
        <v>200</v>
      </c>
      <c r="Q2129" s="102" t="str">
        <v>Confirmed</v>
      </c>
      <c r="R2129" s="102" t="str">
        <v>Closed Deal</v>
      </c>
      <c r="S2129" s="102" t="str">
        <v>MXP</v>
      </c>
      <c r="T2129" s="102" t="str">
        <v>SSH</v>
      </c>
      <c r="U2129" s="102" t="str">
        <v>MXP</v>
      </c>
      <c r="V2129" s="102">
        <v>5</v>
      </c>
      <c r="W2129" s="102">
        <v>13</v>
      </c>
      <c r="X2129" s="102" t="str">
        <v>E25-04</v>
      </c>
      <c r="Y2129" s="102">
        <v>186</v>
      </c>
      <c r="Z2129" s="102">
        <v>180</v>
      </c>
      <c r="AA2129" s="102">
        <v>6</v>
      </c>
      <c r="AB2129" s="13" t="str">
        <v>E25</v>
      </c>
    </row>
    <row r="2130" spans="1:28" x14ac:dyDescent="0.25">
      <c r="A2130" s="103">
        <v>45759</v>
      </c>
      <c r="B2130" s="102" t="str">
        <v>APG</v>
      </c>
      <c r="C2130" s="102" t="str">
        <v>Distributor</v>
      </c>
      <c r="D2130" s="102" t="str">
        <v/>
      </c>
      <c r="E2130" s="102" t="str">
        <v>12M274</v>
      </c>
      <c r="F2130" s="102" t="str">
        <v>RT</v>
      </c>
      <c r="G2130" s="102" t="str">
        <v>Inbound</v>
      </c>
      <c r="H2130" s="102" t="str">
        <v>4S6005</v>
      </c>
      <c r="I2130" s="103" t="str">
        <v>SSH-NAP</v>
      </c>
      <c r="J2130" s="135">
        <v>45894</v>
      </c>
      <c r="K2130" s="102">
        <v>1</v>
      </c>
      <c r="L2130" s="102">
        <v>1</v>
      </c>
      <c r="M2130" s="102">
        <v>320</v>
      </c>
      <c r="N2130" s="102">
        <v>30.05</v>
      </c>
      <c r="O2130" s="102">
        <v>30</v>
      </c>
      <c r="P2130" s="102">
        <v>380.05</v>
      </c>
      <c r="Q2130" s="102" t="str">
        <v>Confirmed</v>
      </c>
      <c r="R2130" s="102" t="str">
        <v>Closed Deal</v>
      </c>
      <c r="S2130" s="102" t="str">
        <v>SSH</v>
      </c>
      <c r="T2130" s="102" t="str">
        <v>NAP</v>
      </c>
      <c r="U2130" s="102" t="str">
        <v>NAP</v>
      </c>
      <c r="V2130" s="102">
        <v>1</v>
      </c>
      <c r="W2130" s="102">
        <v>135</v>
      </c>
      <c r="X2130" s="102" t="str">
        <v>S25-08</v>
      </c>
      <c r="Y2130" s="102">
        <v>186</v>
      </c>
      <c r="Z2130" s="102">
        <v>104</v>
      </c>
      <c r="AA2130" s="102">
        <v>82</v>
      </c>
      <c r="AB2130" s="13" t="str">
        <v>S25</v>
      </c>
    </row>
    <row r="2131" spans="1:28" x14ac:dyDescent="0.25">
      <c r="A2131" s="103">
        <v>45759</v>
      </c>
      <c r="B2131" s="102" t="str">
        <v>APG</v>
      </c>
      <c r="C2131" s="102" t="str">
        <v>Distributor</v>
      </c>
      <c r="D2131" s="102" t="str">
        <v/>
      </c>
      <c r="E2131" s="102" t="str">
        <v>12M274</v>
      </c>
      <c r="F2131" s="102" t="str">
        <v>RT</v>
      </c>
      <c r="G2131" s="102" t="str">
        <v>Outbound</v>
      </c>
      <c r="H2131" s="102" t="str">
        <v>4S6006</v>
      </c>
      <c r="I2131" s="103" t="str">
        <v>NAP-SSH</v>
      </c>
      <c r="J2131" s="135">
        <v>45887</v>
      </c>
      <c r="K2131" s="102">
        <v>1</v>
      </c>
      <c r="L2131" s="102">
        <v>1</v>
      </c>
      <c r="M2131" s="102">
        <v>280</v>
      </c>
      <c r="N2131" s="102">
        <v>28.27</v>
      </c>
      <c r="O2131" s="102">
        <v>30</v>
      </c>
      <c r="P2131" s="102">
        <v>338.27</v>
      </c>
      <c r="Q2131" s="102" t="str">
        <v>Confirmed</v>
      </c>
      <c r="R2131" s="102" t="str">
        <v>Closed Deal</v>
      </c>
      <c r="S2131" s="102" t="str">
        <v>NAP</v>
      </c>
      <c r="T2131" s="102" t="str">
        <v>SSH</v>
      </c>
      <c r="U2131" s="102" t="str">
        <v>NAP</v>
      </c>
      <c r="V2131" s="102">
        <v>1</v>
      </c>
      <c r="W2131" s="102">
        <v>128</v>
      </c>
      <c r="X2131" s="102" t="str">
        <v>S25-08</v>
      </c>
      <c r="Y2131" s="102">
        <v>186</v>
      </c>
      <c r="Z2131" s="102">
        <v>78</v>
      </c>
      <c r="AA2131" s="102">
        <v>108</v>
      </c>
      <c r="AB2131" s="13" t="str">
        <v>S25</v>
      </c>
    </row>
    <row r="2132" spans="1:28" x14ac:dyDescent="0.25">
      <c r="A2132" s="103">
        <v>45759</v>
      </c>
      <c r="B2132" s="102" t="str">
        <v>APG</v>
      </c>
      <c r="C2132" s="102" t="str">
        <v>Distributor</v>
      </c>
      <c r="D2132" s="102" t="str">
        <v/>
      </c>
      <c r="E2132" s="102" t="str">
        <v>12M274</v>
      </c>
      <c r="F2132" s="102" t="str">
        <v>RT</v>
      </c>
      <c r="G2132" s="102" t="str">
        <v>Inbound</v>
      </c>
      <c r="H2132" s="102" t="str">
        <v>4S6005</v>
      </c>
      <c r="I2132" s="103" t="str">
        <v>SSH-NAP</v>
      </c>
      <c r="J2132" s="135">
        <v>45894</v>
      </c>
      <c r="K2132" s="102">
        <v>1</v>
      </c>
      <c r="L2132" s="102">
        <v>1</v>
      </c>
      <c r="M2132" s="102">
        <v>320</v>
      </c>
      <c r="N2132" s="102">
        <v>30.05</v>
      </c>
      <c r="O2132" s="102">
        <v>30</v>
      </c>
      <c r="P2132" s="102">
        <v>380.05</v>
      </c>
      <c r="Q2132" s="102" t="str">
        <v>Confirmed</v>
      </c>
      <c r="R2132" s="102" t="str">
        <v>Closed Deal</v>
      </c>
      <c r="S2132" s="102" t="str">
        <v>SSH</v>
      </c>
      <c r="T2132" s="102" t="str">
        <v>NAP</v>
      </c>
      <c r="U2132" s="102" t="str">
        <v>NAP</v>
      </c>
      <c r="V2132" s="102">
        <v>1</v>
      </c>
      <c r="W2132" s="102">
        <v>135</v>
      </c>
      <c r="X2132" s="102" t="str">
        <v>S25-08</v>
      </c>
      <c r="Y2132" s="102">
        <v>186</v>
      </c>
      <c r="Z2132" s="102">
        <v>104</v>
      </c>
      <c r="AA2132" s="102">
        <v>82</v>
      </c>
      <c r="AB2132" s="13" t="str">
        <v>S25</v>
      </c>
    </row>
    <row r="2133" spans="1:28" x14ac:dyDescent="0.25">
      <c r="A2133" s="103">
        <v>45759</v>
      </c>
      <c r="B2133" s="102" t="str">
        <v>APG</v>
      </c>
      <c r="C2133" s="102" t="str">
        <v>Distributor</v>
      </c>
      <c r="D2133" s="102" t="str">
        <v/>
      </c>
      <c r="E2133" s="102" t="str">
        <v>12M274</v>
      </c>
      <c r="F2133" s="102" t="str">
        <v>RT</v>
      </c>
      <c r="G2133" s="102" t="str">
        <v>Outbound</v>
      </c>
      <c r="H2133" s="102" t="str">
        <v>4S6006</v>
      </c>
      <c r="I2133" s="103" t="str">
        <v>NAP-SSH</v>
      </c>
      <c r="J2133" s="135">
        <v>45887</v>
      </c>
      <c r="K2133" s="102">
        <v>1</v>
      </c>
      <c r="L2133" s="102">
        <v>1</v>
      </c>
      <c r="M2133" s="102">
        <v>280</v>
      </c>
      <c r="N2133" s="102">
        <v>28.27</v>
      </c>
      <c r="O2133" s="102">
        <v>30</v>
      </c>
      <c r="P2133" s="102">
        <v>338.27</v>
      </c>
      <c r="Q2133" s="102" t="str">
        <v>Confirmed</v>
      </c>
      <c r="R2133" s="102" t="str">
        <v>Closed Deal</v>
      </c>
      <c r="S2133" s="102" t="str">
        <v>NAP</v>
      </c>
      <c r="T2133" s="102" t="str">
        <v>SSH</v>
      </c>
      <c r="U2133" s="102" t="str">
        <v>NAP</v>
      </c>
      <c r="V2133" s="102">
        <v>1</v>
      </c>
      <c r="W2133" s="102">
        <v>128</v>
      </c>
      <c r="X2133" s="102" t="str">
        <v>S25-08</v>
      </c>
      <c r="Y2133" s="102">
        <v>186</v>
      </c>
      <c r="Z2133" s="102">
        <v>78</v>
      </c>
      <c r="AA2133" s="102">
        <v>108</v>
      </c>
      <c r="AB2133" s="13" t="str">
        <v>S25</v>
      </c>
    </row>
    <row r="2134" spans="1:28" x14ac:dyDescent="0.25">
      <c r="A2134" s="103">
        <v>45760</v>
      </c>
      <c r="B2134" s="102" t="str">
        <v>Genius</v>
      </c>
      <c r="C2134" s="102" t="str">
        <v>Distributor</v>
      </c>
      <c r="D2134" s="102" t="str">
        <v/>
      </c>
      <c r="E2134" s="102" t="str">
        <v/>
      </c>
      <c r="F2134" s="102" t="str">
        <v>OW</v>
      </c>
      <c r="G2134" s="102" t="str">
        <v>Outbound</v>
      </c>
      <c r="H2134" s="102" t="str">
        <v>4S6006</v>
      </c>
      <c r="I2134" s="103" t="str">
        <v>NAP-SSH</v>
      </c>
      <c r="J2134" s="135">
        <v>45880</v>
      </c>
      <c r="K2134" s="102">
        <v>2</v>
      </c>
      <c r="L2134" s="102">
        <v>2</v>
      </c>
      <c r="M2134" s="102">
        <v>280</v>
      </c>
      <c r="N2134" s="102">
        <v>0</v>
      </c>
      <c r="O2134" s="102">
        <v>0</v>
      </c>
      <c r="P2134" s="102">
        <v>560</v>
      </c>
      <c r="Q2134" s="102" t="str">
        <v>Confirmed</v>
      </c>
      <c r="R2134" s="102" t="str">
        <v>Closed Deal</v>
      </c>
      <c r="S2134" s="102" t="str">
        <v>NAP</v>
      </c>
      <c r="T2134" s="102" t="str">
        <v>SSH</v>
      </c>
      <c r="U2134" s="102" t="str">
        <v>NAP</v>
      </c>
      <c r="V2134" s="102">
        <v>1</v>
      </c>
      <c r="W2134" s="102">
        <v>120</v>
      </c>
      <c r="X2134" s="102" t="str">
        <v>S25-08</v>
      </c>
      <c r="Y2134" s="102">
        <v>186</v>
      </c>
      <c r="Z2134" s="102">
        <v>121</v>
      </c>
      <c r="AA2134" s="102">
        <v>65</v>
      </c>
      <c r="AB2134" s="13" t="str">
        <v>S25</v>
      </c>
    </row>
    <row r="2135" spans="1:28" x14ac:dyDescent="0.25">
      <c r="A2135" s="103">
        <v>45761</v>
      </c>
      <c r="B2135" s="102" t="str">
        <v>Genius</v>
      </c>
      <c r="C2135" s="102" t="str">
        <v>Distributor</v>
      </c>
      <c r="D2135" s="102" t="str">
        <v/>
      </c>
      <c r="E2135" s="102" t="str">
        <v/>
      </c>
      <c r="F2135" s="102" t="str">
        <v>OW</v>
      </c>
      <c r="G2135" s="102" t="str">
        <v>Outbound</v>
      </c>
      <c r="H2135" s="102" t="str">
        <v>4S6016</v>
      </c>
      <c r="I2135" s="103" t="str">
        <v>VRN-SSH</v>
      </c>
      <c r="J2135" s="135">
        <v>45766</v>
      </c>
      <c r="K2135" s="102">
        <v>1</v>
      </c>
      <c r="L2135" s="102">
        <v>1</v>
      </c>
      <c r="M2135" s="102">
        <v>100</v>
      </c>
      <c r="N2135" s="102">
        <v>0</v>
      </c>
      <c r="O2135" s="102">
        <v>0</v>
      </c>
      <c r="P2135" s="102">
        <v>100</v>
      </c>
      <c r="Q2135" s="102" t="str">
        <v>Confirmed</v>
      </c>
      <c r="R2135" s="102" t="str">
        <v>Closed Deal</v>
      </c>
      <c r="S2135" s="102" t="str">
        <v>VRN</v>
      </c>
      <c r="T2135" s="102" t="str">
        <v>SSH</v>
      </c>
      <c r="U2135" s="102" t="str">
        <v>VRN</v>
      </c>
      <c r="V2135" s="102">
        <v>6</v>
      </c>
      <c r="W2135" s="102">
        <v>5</v>
      </c>
      <c r="X2135" s="102" t="str">
        <v>E25-05B</v>
      </c>
      <c r="Y2135" s="102">
        <v>186</v>
      </c>
      <c r="Z2135" s="102">
        <v>185</v>
      </c>
      <c r="AA2135" s="102">
        <v>1</v>
      </c>
      <c r="AB2135" s="13" t="str">
        <v>E25</v>
      </c>
    </row>
    <row r="2136" spans="1:28" x14ac:dyDescent="0.25">
      <c r="A2136" s="103">
        <v>45761</v>
      </c>
      <c r="B2136" s="102" t="str">
        <v>Genius</v>
      </c>
      <c r="C2136" s="102" t="str">
        <v>Distributor</v>
      </c>
      <c r="D2136" s="102" t="str">
        <v/>
      </c>
      <c r="E2136" s="102" t="str">
        <v/>
      </c>
      <c r="F2136" s="102" t="str">
        <v>OW</v>
      </c>
      <c r="G2136" s="102" t="str">
        <v>Outbound</v>
      </c>
      <c r="H2136" s="102" t="str">
        <v>4S6031</v>
      </c>
      <c r="I2136" s="103" t="str">
        <v>SSH-NAP</v>
      </c>
      <c r="J2136" s="135">
        <v>45767</v>
      </c>
      <c r="K2136" s="102">
        <v>2</v>
      </c>
      <c r="L2136" s="102">
        <v>2</v>
      </c>
      <c r="M2136" s="102">
        <v>100</v>
      </c>
      <c r="N2136" s="102">
        <v>0</v>
      </c>
      <c r="O2136" s="102">
        <v>0</v>
      </c>
      <c r="P2136" s="102">
        <v>200</v>
      </c>
      <c r="Q2136" s="102" t="str">
        <v>Confirmed</v>
      </c>
      <c r="R2136" s="102" t="str">
        <v>Closed Deal</v>
      </c>
      <c r="S2136" s="102" t="str">
        <v>SSH</v>
      </c>
      <c r="T2136" s="102" t="str">
        <v>NAP</v>
      </c>
      <c r="U2136" s="102" t="str">
        <v>NAP</v>
      </c>
      <c r="V2136" s="102">
        <v>7</v>
      </c>
      <c r="W2136" s="102">
        <v>6</v>
      </c>
      <c r="X2136" s="102" t="str">
        <v>E25-03B</v>
      </c>
      <c r="Y2136" s="102">
        <v>186</v>
      </c>
      <c r="Z2136" s="102">
        <v>162</v>
      </c>
      <c r="AA2136" s="102">
        <v>24</v>
      </c>
      <c r="AB2136" s="13" t="str">
        <v>E25</v>
      </c>
    </row>
    <row r="2137" spans="1:28" x14ac:dyDescent="0.25">
      <c r="A2137" s="103">
        <v>45760</v>
      </c>
      <c r="B2137" s="102" t="str">
        <v>APG</v>
      </c>
      <c r="C2137" s="102" t="str">
        <v>Distributor</v>
      </c>
      <c r="D2137" s="102" t="str">
        <v/>
      </c>
      <c r="E2137" s="102" t="str">
        <v>12M2PH</v>
      </c>
      <c r="F2137" s="102" t="str">
        <v>RT</v>
      </c>
      <c r="G2137" s="102" t="str">
        <v>Inbound</v>
      </c>
      <c r="H2137" s="102" t="str">
        <v>4S6015</v>
      </c>
      <c r="I2137" s="103" t="str">
        <v>SSH-VRN</v>
      </c>
      <c r="J2137" s="135">
        <v>45780</v>
      </c>
      <c r="K2137" s="102">
        <v>1</v>
      </c>
      <c r="L2137" s="102">
        <v>1</v>
      </c>
      <c r="M2137" s="102">
        <v>80</v>
      </c>
      <c r="N2137" s="102">
        <v>30.05</v>
      </c>
      <c r="O2137" s="102">
        <v>30</v>
      </c>
      <c r="P2137" s="102">
        <v>140.05000000000001</v>
      </c>
      <c r="Q2137" s="102" t="str">
        <v>Confirmed</v>
      </c>
      <c r="R2137" s="102" t="str">
        <v>Closed Deal</v>
      </c>
      <c r="S2137" s="102" t="str">
        <v>SSH</v>
      </c>
      <c r="T2137" s="102" t="str">
        <v>VRN</v>
      </c>
      <c r="U2137" s="102" t="str">
        <v>VRN</v>
      </c>
      <c r="V2137" s="102">
        <v>6</v>
      </c>
      <c r="W2137" s="102">
        <v>20</v>
      </c>
      <c r="X2137" s="102" t="str">
        <v>E25-05B</v>
      </c>
      <c r="Y2137" s="102">
        <v>186</v>
      </c>
      <c r="Z2137" s="102">
        <v>182</v>
      </c>
      <c r="AA2137" s="102">
        <v>4</v>
      </c>
      <c r="AB2137" s="13" t="str">
        <v>E25</v>
      </c>
    </row>
    <row r="2138" spans="1:28" x14ac:dyDescent="0.25">
      <c r="A2138" s="103">
        <v>45760</v>
      </c>
      <c r="B2138" s="102" t="str">
        <v>APG</v>
      </c>
      <c r="C2138" s="102" t="str">
        <v>Distributor</v>
      </c>
      <c r="D2138" s="102" t="str">
        <v/>
      </c>
      <c r="E2138" s="102" t="str">
        <v>12M2PH</v>
      </c>
      <c r="F2138" s="102" t="str">
        <v>RT</v>
      </c>
      <c r="G2138" s="102" t="str">
        <v>Outbound</v>
      </c>
      <c r="H2138" s="102" t="str">
        <v>4S6016</v>
      </c>
      <c r="I2138" s="103" t="str">
        <v>VRN-SSH</v>
      </c>
      <c r="J2138" s="135">
        <v>45773</v>
      </c>
      <c r="K2138" s="102">
        <v>1</v>
      </c>
      <c r="L2138" s="102">
        <v>1</v>
      </c>
      <c r="M2138" s="102">
        <v>80</v>
      </c>
      <c r="N2138" s="102">
        <v>24.39</v>
      </c>
      <c r="O2138" s="102">
        <v>30</v>
      </c>
      <c r="P2138" s="102">
        <v>134.38999999999999</v>
      </c>
      <c r="Q2138" s="102" t="str">
        <v>Confirmed</v>
      </c>
      <c r="R2138" s="102" t="str">
        <v>Closed Deal</v>
      </c>
      <c r="S2138" s="102" t="str">
        <v>VRN</v>
      </c>
      <c r="T2138" s="102" t="str">
        <v>SSH</v>
      </c>
      <c r="U2138" s="102" t="str">
        <v>VRN</v>
      </c>
      <c r="V2138" s="102">
        <v>6</v>
      </c>
      <c r="W2138" s="102">
        <v>13</v>
      </c>
      <c r="X2138" s="102" t="str">
        <v>E25-05B</v>
      </c>
      <c r="Y2138" s="102">
        <v>186</v>
      </c>
      <c r="Z2138" s="102">
        <v>148</v>
      </c>
      <c r="AA2138" s="102">
        <v>38</v>
      </c>
      <c r="AB2138" s="13" t="str">
        <v>E25</v>
      </c>
    </row>
    <row r="2139" spans="1:28" x14ac:dyDescent="0.25">
      <c r="A2139" s="103">
        <v>45760</v>
      </c>
      <c r="B2139" s="102" t="str">
        <v>APG</v>
      </c>
      <c r="C2139" s="102" t="str">
        <v>Distributor</v>
      </c>
      <c r="D2139" s="102" t="str">
        <v/>
      </c>
      <c r="E2139" s="102" t="str">
        <v>12M2PH</v>
      </c>
      <c r="F2139" s="102" t="str">
        <v>RT</v>
      </c>
      <c r="G2139" s="102" t="str">
        <v>Inbound</v>
      </c>
      <c r="H2139" s="102" t="str">
        <v>4S6015</v>
      </c>
      <c r="I2139" s="103" t="str">
        <v>SSH-VRN</v>
      </c>
      <c r="J2139" s="135">
        <v>45780</v>
      </c>
      <c r="K2139" s="102">
        <v>1</v>
      </c>
      <c r="L2139" s="102">
        <v>1</v>
      </c>
      <c r="M2139" s="102">
        <v>65</v>
      </c>
      <c r="N2139" s="102">
        <v>30.05</v>
      </c>
      <c r="O2139" s="102">
        <v>30</v>
      </c>
      <c r="P2139" s="102">
        <v>125.05</v>
      </c>
      <c r="Q2139" s="102" t="str">
        <v>Confirmed</v>
      </c>
      <c r="R2139" s="102" t="str">
        <v>Closed Deal</v>
      </c>
      <c r="S2139" s="102" t="str">
        <v>SSH</v>
      </c>
      <c r="T2139" s="102" t="str">
        <v>VRN</v>
      </c>
      <c r="U2139" s="102" t="str">
        <v>VRN</v>
      </c>
      <c r="V2139" s="102">
        <v>6</v>
      </c>
      <c r="W2139" s="102">
        <v>20</v>
      </c>
      <c r="X2139" s="102" t="str">
        <v>E25-05B</v>
      </c>
      <c r="Y2139" s="102">
        <v>186</v>
      </c>
      <c r="Z2139" s="102">
        <v>182</v>
      </c>
      <c r="AA2139" s="102">
        <v>4</v>
      </c>
      <c r="AB2139" s="13" t="str">
        <v>E25</v>
      </c>
    </row>
    <row r="2140" spans="1:28" x14ac:dyDescent="0.25">
      <c r="A2140" s="103">
        <v>45760</v>
      </c>
      <c r="B2140" s="102" t="str">
        <v>APG</v>
      </c>
      <c r="C2140" s="102" t="str">
        <v>Distributor</v>
      </c>
      <c r="D2140" s="102" t="str">
        <v/>
      </c>
      <c r="E2140" s="102" t="str">
        <v>12M2PH</v>
      </c>
      <c r="F2140" s="102" t="str">
        <v>RT</v>
      </c>
      <c r="G2140" s="102" t="str">
        <v>Outbound</v>
      </c>
      <c r="H2140" s="102" t="str">
        <v>4S6016</v>
      </c>
      <c r="I2140" s="103" t="str">
        <v>VRN-SSH</v>
      </c>
      <c r="J2140" s="135">
        <v>45773</v>
      </c>
      <c r="K2140" s="102">
        <v>1</v>
      </c>
      <c r="L2140" s="102">
        <v>1</v>
      </c>
      <c r="M2140" s="102">
        <v>65</v>
      </c>
      <c r="N2140" s="102">
        <v>18.77</v>
      </c>
      <c r="O2140" s="102">
        <v>30</v>
      </c>
      <c r="P2140" s="102">
        <v>113.77</v>
      </c>
      <c r="Q2140" s="102" t="str">
        <v>Confirmed</v>
      </c>
      <c r="R2140" s="102" t="str">
        <v>Closed Deal</v>
      </c>
      <c r="S2140" s="102" t="str">
        <v>VRN</v>
      </c>
      <c r="T2140" s="102" t="str">
        <v>SSH</v>
      </c>
      <c r="U2140" s="102" t="str">
        <v>VRN</v>
      </c>
      <c r="V2140" s="102">
        <v>6</v>
      </c>
      <c r="W2140" s="102">
        <v>13</v>
      </c>
      <c r="X2140" s="102" t="str">
        <v>E25-05B</v>
      </c>
      <c r="Y2140" s="102">
        <v>186</v>
      </c>
      <c r="Z2140" s="102">
        <v>148</v>
      </c>
      <c r="AA2140" s="102">
        <v>38</v>
      </c>
      <c r="AB2140" s="13" t="str">
        <v>E25</v>
      </c>
    </row>
    <row r="2141" spans="1:28" x14ac:dyDescent="0.25">
      <c r="A2141" s="103">
        <v>45760</v>
      </c>
      <c r="B2141" s="102" t="str">
        <v>APG</v>
      </c>
      <c r="C2141" s="102" t="str">
        <v>Distributor</v>
      </c>
      <c r="D2141" s="102" t="str">
        <v/>
      </c>
      <c r="E2141" s="102" t="str">
        <v>12M2PH</v>
      </c>
      <c r="F2141" s="102" t="str">
        <v>RT</v>
      </c>
      <c r="G2141" s="102" t="str">
        <v>Inbound</v>
      </c>
      <c r="H2141" s="102" t="str">
        <v>4S6015</v>
      </c>
      <c r="I2141" s="103" t="str">
        <v>SSH-VRN</v>
      </c>
      <c r="J2141" s="135">
        <v>45780</v>
      </c>
      <c r="K2141" s="102">
        <v>1</v>
      </c>
      <c r="L2141" s="102">
        <v>1</v>
      </c>
      <c r="M2141" s="102">
        <v>80</v>
      </c>
      <c r="N2141" s="102">
        <v>30.05</v>
      </c>
      <c r="O2141" s="102">
        <v>30</v>
      </c>
      <c r="P2141" s="102">
        <v>140.05000000000001</v>
      </c>
      <c r="Q2141" s="102" t="str">
        <v>Confirmed</v>
      </c>
      <c r="R2141" s="102" t="str">
        <v>Closed Deal</v>
      </c>
      <c r="S2141" s="102" t="str">
        <v>SSH</v>
      </c>
      <c r="T2141" s="102" t="str">
        <v>VRN</v>
      </c>
      <c r="U2141" s="102" t="str">
        <v>VRN</v>
      </c>
      <c r="V2141" s="102">
        <v>6</v>
      </c>
      <c r="W2141" s="102">
        <v>20</v>
      </c>
      <c r="X2141" s="102" t="str">
        <v>E25-05B</v>
      </c>
      <c r="Y2141" s="102">
        <v>186</v>
      </c>
      <c r="Z2141" s="102">
        <v>182</v>
      </c>
      <c r="AA2141" s="102">
        <v>4</v>
      </c>
      <c r="AB2141" s="13" t="str">
        <v>E25</v>
      </c>
    </row>
    <row r="2142" spans="1:28" x14ac:dyDescent="0.25">
      <c r="A2142" s="103">
        <v>45760</v>
      </c>
      <c r="B2142" s="102" t="str">
        <v>APG</v>
      </c>
      <c r="C2142" s="102" t="str">
        <v>Distributor</v>
      </c>
      <c r="D2142" s="102" t="str">
        <v/>
      </c>
      <c r="E2142" s="102" t="str">
        <v>12M2PH</v>
      </c>
      <c r="F2142" s="102" t="str">
        <v>RT</v>
      </c>
      <c r="G2142" s="102" t="str">
        <v>Outbound</v>
      </c>
      <c r="H2142" s="102" t="str">
        <v>4S6016</v>
      </c>
      <c r="I2142" s="103" t="str">
        <v>VRN-SSH</v>
      </c>
      <c r="J2142" s="135">
        <v>45773</v>
      </c>
      <c r="K2142" s="102">
        <v>1</v>
      </c>
      <c r="L2142" s="102">
        <v>1</v>
      </c>
      <c r="M2142" s="102">
        <v>80</v>
      </c>
      <c r="N2142" s="102">
        <v>24.39</v>
      </c>
      <c r="O2142" s="102">
        <v>30</v>
      </c>
      <c r="P2142" s="102">
        <v>134.38999999999999</v>
      </c>
      <c r="Q2142" s="102" t="str">
        <v>Confirmed</v>
      </c>
      <c r="R2142" s="102" t="str">
        <v>Closed Deal</v>
      </c>
      <c r="S2142" s="102" t="str">
        <v>VRN</v>
      </c>
      <c r="T2142" s="102" t="str">
        <v>SSH</v>
      </c>
      <c r="U2142" s="102" t="str">
        <v>VRN</v>
      </c>
      <c r="V2142" s="102">
        <v>6</v>
      </c>
      <c r="W2142" s="102">
        <v>13</v>
      </c>
      <c r="X2142" s="102" t="str">
        <v>E25-05B</v>
      </c>
      <c r="Y2142" s="102">
        <v>186</v>
      </c>
      <c r="Z2142" s="102">
        <v>148</v>
      </c>
      <c r="AA2142" s="102">
        <v>38</v>
      </c>
      <c r="AB2142" s="13" t="str">
        <v>E25</v>
      </c>
    </row>
    <row r="2143" spans="1:28" x14ac:dyDescent="0.25">
      <c r="A2143" s="103">
        <v>45760</v>
      </c>
      <c r="B2143" s="102" t="str">
        <v>APG</v>
      </c>
      <c r="C2143" s="102" t="str">
        <v>Distributor</v>
      </c>
      <c r="D2143" s="102" t="str">
        <v/>
      </c>
      <c r="E2143" s="102" t="str">
        <v>12M2NT</v>
      </c>
      <c r="F2143" s="102" t="str">
        <v>OW</v>
      </c>
      <c r="G2143" s="102" t="str">
        <v>Outbound</v>
      </c>
      <c r="H2143" s="102" t="str">
        <v>4S6006</v>
      </c>
      <c r="I2143" s="103" t="str">
        <v>FCO-SSH</v>
      </c>
      <c r="J2143" s="135">
        <v>45884</v>
      </c>
      <c r="K2143" s="102">
        <v>1</v>
      </c>
      <c r="L2143" s="102">
        <v>1</v>
      </c>
      <c r="M2143" s="102">
        <v>240</v>
      </c>
      <c r="N2143" s="102">
        <v>39.9</v>
      </c>
      <c r="O2143" s="102">
        <v>28.95</v>
      </c>
      <c r="P2143" s="102">
        <v>308.85000000000002</v>
      </c>
      <c r="Q2143" s="102" t="str">
        <v>Confirmed</v>
      </c>
      <c r="R2143" s="102" t="str">
        <v>Closed Deal</v>
      </c>
      <c r="S2143" s="102" t="str">
        <v>FCO</v>
      </c>
      <c r="T2143" s="102" t="str">
        <v>SSH</v>
      </c>
      <c r="U2143" s="102" t="str">
        <v>FCO</v>
      </c>
      <c r="V2143" s="102">
        <v>5</v>
      </c>
      <c r="W2143" s="102">
        <v>124</v>
      </c>
      <c r="X2143" s="102" t="str">
        <v>S25-15</v>
      </c>
      <c r="Y2143" s="102">
        <v>186</v>
      </c>
      <c r="Z2143" s="102">
        <v>73</v>
      </c>
      <c r="AA2143" s="102">
        <v>113</v>
      </c>
      <c r="AB2143" s="13" t="str">
        <v>S25</v>
      </c>
    </row>
    <row r="2144" spans="1:28" x14ac:dyDescent="0.25">
      <c r="A2144" s="103">
        <v>45761</v>
      </c>
      <c r="B2144" s="102" t="str">
        <v>Genius</v>
      </c>
      <c r="C2144" s="102" t="str">
        <v>Distributor</v>
      </c>
      <c r="D2144" s="102" t="str">
        <v/>
      </c>
      <c r="E2144" s="102" t="str">
        <v/>
      </c>
      <c r="F2144" s="102" t="str">
        <v>OW</v>
      </c>
      <c r="G2144" s="102" t="str">
        <v>Outbound</v>
      </c>
      <c r="H2144" s="102" t="str">
        <v>4S6016</v>
      </c>
      <c r="I2144" s="103" t="str">
        <v>VRN-SSH</v>
      </c>
      <c r="J2144" s="135">
        <v>45773</v>
      </c>
      <c r="K2144" s="102">
        <v>2</v>
      </c>
      <c r="L2144" s="102">
        <v>2</v>
      </c>
      <c r="M2144" s="102">
        <v>100</v>
      </c>
      <c r="N2144" s="102">
        <v>0</v>
      </c>
      <c r="O2144" s="102">
        <v>0</v>
      </c>
      <c r="P2144" s="102">
        <v>200</v>
      </c>
      <c r="Q2144" s="102" t="str">
        <v>Confirmed</v>
      </c>
      <c r="R2144" s="102" t="str">
        <v>Closed Deal</v>
      </c>
      <c r="S2144" s="102" t="str">
        <v>VRN</v>
      </c>
      <c r="T2144" s="102" t="str">
        <v>SSH</v>
      </c>
      <c r="U2144" s="102" t="str">
        <v>VRN</v>
      </c>
      <c r="V2144" s="102">
        <v>6</v>
      </c>
      <c r="W2144" s="102">
        <v>12</v>
      </c>
      <c r="X2144" s="102" t="str">
        <v>E25-05B</v>
      </c>
      <c r="Y2144" s="102">
        <v>186</v>
      </c>
      <c r="Z2144" s="102">
        <v>148</v>
      </c>
      <c r="AA2144" s="102">
        <v>38</v>
      </c>
      <c r="AB2144" s="13" t="str">
        <v>E25</v>
      </c>
    </row>
    <row r="2145" spans="1:28" x14ac:dyDescent="0.25">
      <c r="A2145" s="103">
        <v>45760</v>
      </c>
      <c r="B2145" s="102" t="str">
        <v>EuroAirlines</v>
      </c>
      <c r="C2145" s="102" t="str">
        <v>Distributor</v>
      </c>
      <c r="D2145" s="102" t="str">
        <v>AMADEUS</v>
      </c>
      <c r="E2145" s="102" t="str">
        <v>11LQL9</v>
      </c>
      <c r="F2145" s="102" t="str">
        <v>OW</v>
      </c>
      <c r="G2145" s="102" t="str">
        <v>Outbound</v>
      </c>
      <c r="H2145" s="102" t="str">
        <v>4S6004</v>
      </c>
      <c r="I2145" s="103" t="str">
        <v>BRI-SSH</v>
      </c>
      <c r="J2145" s="135">
        <v>45773</v>
      </c>
      <c r="K2145" s="102">
        <v>1</v>
      </c>
      <c r="L2145" s="102">
        <v>1</v>
      </c>
      <c r="M2145" s="102">
        <v>70</v>
      </c>
      <c r="N2145" s="102">
        <v>19.420000000000002</v>
      </c>
      <c r="O2145" s="102">
        <v>40</v>
      </c>
      <c r="P2145" s="102">
        <v>129.41999999999999</v>
      </c>
      <c r="Q2145" s="102" t="str">
        <v>Confirmed</v>
      </c>
      <c r="R2145" s="102" t="str">
        <v>Closed Deal</v>
      </c>
      <c r="S2145" s="102" t="str">
        <v>BRI</v>
      </c>
      <c r="T2145" s="102" t="str">
        <v>SSH</v>
      </c>
      <c r="U2145" s="102" t="str">
        <v>BRI</v>
      </c>
      <c r="V2145" s="102">
        <v>6</v>
      </c>
      <c r="W2145" s="102">
        <v>13</v>
      </c>
      <c r="X2145" s="102" t="str">
        <v>E25-02B</v>
      </c>
      <c r="Y2145" s="102">
        <v>186</v>
      </c>
      <c r="Z2145" s="102">
        <v>167</v>
      </c>
      <c r="AA2145" s="102">
        <v>19</v>
      </c>
      <c r="AB2145" s="13" t="str">
        <v>E25</v>
      </c>
    </row>
    <row r="2146" spans="1:28" x14ac:dyDescent="0.25">
      <c r="A2146" s="103">
        <v>45760</v>
      </c>
      <c r="B2146" s="102" t="str">
        <v>EuroAirlines</v>
      </c>
      <c r="C2146" s="102" t="str">
        <v>Distributor</v>
      </c>
      <c r="D2146" s="102" t="str">
        <v>AMADEUS</v>
      </c>
      <c r="E2146" s="102" t="str">
        <v>11LQL7</v>
      </c>
      <c r="F2146" s="102" t="str">
        <v>OW</v>
      </c>
      <c r="G2146" s="102" t="str">
        <v>Outbound</v>
      </c>
      <c r="H2146" s="102" t="str">
        <v>4S6004</v>
      </c>
      <c r="I2146" s="103" t="str">
        <v>BRI-SSH</v>
      </c>
      <c r="J2146" s="135">
        <v>45773</v>
      </c>
      <c r="K2146" s="102">
        <v>1</v>
      </c>
      <c r="L2146" s="102">
        <v>1</v>
      </c>
      <c r="M2146" s="102">
        <v>70</v>
      </c>
      <c r="N2146" s="102">
        <v>19.420000000000002</v>
      </c>
      <c r="O2146" s="102">
        <v>40</v>
      </c>
      <c r="P2146" s="102">
        <v>129.41999999999999</v>
      </c>
      <c r="Q2146" s="102" t="str">
        <v>Confirmed</v>
      </c>
      <c r="R2146" s="102" t="str">
        <v>Closed Deal</v>
      </c>
      <c r="S2146" s="102" t="str">
        <v>BRI</v>
      </c>
      <c r="T2146" s="102" t="str">
        <v>SSH</v>
      </c>
      <c r="U2146" s="102" t="str">
        <v>BRI</v>
      </c>
      <c r="V2146" s="102">
        <v>6</v>
      </c>
      <c r="W2146" s="102">
        <v>13</v>
      </c>
      <c r="X2146" s="102" t="str">
        <v>E25-02B</v>
      </c>
      <c r="Y2146" s="102">
        <v>186</v>
      </c>
      <c r="Z2146" s="102">
        <v>167</v>
      </c>
      <c r="AA2146" s="102">
        <v>19</v>
      </c>
      <c r="AB2146" s="13" t="str">
        <v>E25</v>
      </c>
    </row>
    <row r="2147" spans="1:28" x14ac:dyDescent="0.25">
      <c r="A2147" s="103">
        <v>45760</v>
      </c>
      <c r="B2147" s="102" t="str">
        <v>EuroAirlines</v>
      </c>
      <c r="C2147" s="102" t="str">
        <v>Distributor</v>
      </c>
      <c r="D2147" s="102" t="str">
        <v>AMADEUS</v>
      </c>
      <c r="E2147" s="102" t="str">
        <v>11LQJE</v>
      </c>
      <c r="F2147" s="102" t="str">
        <v>OW</v>
      </c>
      <c r="G2147" s="102" t="str">
        <v>Outbound</v>
      </c>
      <c r="H2147" s="102" t="str">
        <v>4S6006</v>
      </c>
      <c r="I2147" s="103" t="str">
        <v>MXP-SSH</v>
      </c>
      <c r="J2147" s="135">
        <v>45772</v>
      </c>
      <c r="K2147" s="102">
        <v>1</v>
      </c>
      <c r="L2147" s="102">
        <v>1</v>
      </c>
      <c r="M2147" s="102">
        <v>60</v>
      </c>
      <c r="N2147" s="102">
        <v>29.31</v>
      </c>
      <c r="O2147" s="102">
        <v>40</v>
      </c>
      <c r="P2147" s="102">
        <v>129.31</v>
      </c>
      <c r="Q2147" s="102" t="str">
        <v>Confirmed</v>
      </c>
      <c r="R2147" s="102" t="str">
        <v>Closed Deal</v>
      </c>
      <c r="S2147" s="102" t="str">
        <v>MXP</v>
      </c>
      <c r="T2147" s="102" t="str">
        <v>SSH</v>
      </c>
      <c r="U2147" s="102" t="str">
        <v>MXP</v>
      </c>
      <c r="V2147" s="102">
        <v>5</v>
      </c>
      <c r="W2147" s="102">
        <v>12</v>
      </c>
      <c r="X2147" s="102" t="str">
        <v>E25-04</v>
      </c>
      <c r="Y2147" s="102">
        <v>186</v>
      </c>
      <c r="Z2147" s="102">
        <v>180</v>
      </c>
      <c r="AA2147" s="102">
        <v>6</v>
      </c>
      <c r="AB2147" s="13" t="str">
        <v>E25</v>
      </c>
    </row>
    <row r="2148" spans="1:28" x14ac:dyDescent="0.25">
      <c r="A2148" s="103">
        <v>45760</v>
      </c>
      <c r="B2148" s="102" t="str">
        <v>EuroAirlines</v>
      </c>
      <c r="C2148" s="102" t="str">
        <v>Distributor</v>
      </c>
      <c r="D2148" s="102" t="str">
        <v>AMADEUS</v>
      </c>
      <c r="E2148" s="102" t="str">
        <v>11LQJE</v>
      </c>
      <c r="F2148" s="102" t="str">
        <v>OW</v>
      </c>
      <c r="G2148" s="102" t="str">
        <v>Outbound</v>
      </c>
      <c r="H2148" s="102" t="str">
        <v>4S6006</v>
      </c>
      <c r="I2148" s="103" t="str">
        <v>MXP-SSH</v>
      </c>
      <c r="J2148" s="135">
        <v>45772</v>
      </c>
      <c r="K2148" s="102">
        <v>1</v>
      </c>
      <c r="L2148" s="102">
        <v>1</v>
      </c>
      <c r="M2148" s="102">
        <v>60</v>
      </c>
      <c r="N2148" s="102">
        <v>29.31</v>
      </c>
      <c r="O2148" s="102">
        <v>40</v>
      </c>
      <c r="P2148" s="102">
        <v>129.31</v>
      </c>
      <c r="Q2148" s="102" t="str">
        <v>Confirmed</v>
      </c>
      <c r="R2148" s="102" t="str">
        <v>Closed Deal</v>
      </c>
      <c r="S2148" s="102" t="str">
        <v>MXP</v>
      </c>
      <c r="T2148" s="102" t="str">
        <v>SSH</v>
      </c>
      <c r="U2148" s="102" t="str">
        <v>MXP</v>
      </c>
      <c r="V2148" s="102">
        <v>5</v>
      </c>
      <c r="W2148" s="102">
        <v>12</v>
      </c>
      <c r="X2148" s="102" t="str">
        <v>E25-04</v>
      </c>
      <c r="Y2148" s="102">
        <v>186</v>
      </c>
      <c r="Z2148" s="102">
        <v>180</v>
      </c>
      <c r="AA2148" s="102">
        <v>6</v>
      </c>
      <c r="AB2148" s="13" t="str">
        <v>E25</v>
      </c>
    </row>
    <row r="2149" spans="1:28" x14ac:dyDescent="0.25">
      <c r="A2149" s="103">
        <v>45760</v>
      </c>
      <c r="B2149" s="102" t="str">
        <v>EuroAirlines</v>
      </c>
      <c r="C2149" s="102" t="str">
        <v>Distributor</v>
      </c>
      <c r="D2149" s="102" t="str">
        <v>AMADEUS</v>
      </c>
      <c r="E2149" s="102" t="str">
        <v>11LQL9</v>
      </c>
      <c r="F2149" s="102" t="str">
        <v>OW</v>
      </c>
      <c r="G2149" s="102" t="str">
        <v>Outbound</v>
      </c>
      <c r="H2149" s="102" t="str">
        <v>4S6004</v>
      </c>
      <c r="I2149" s="103" t="str">
        <v>BRI-SSH</v>
      </c>
      <c r="J2149" s="135">
        <v>45773</v>
      </c>
      <c r="K2149" s="102">
        <v>1</v>
      </c>
      <c r="L2149" s="102">
        <v>1</v>
      </c>
      <c r="M2149" s="102">
        <v>70</v>
      </c>
      <c r="N2149" s="102">
        <v>19.420000000000002</v>
      </c>
      <c r="O2149" s="102">
        <v>40</v>
      </c>
      <c r="P2149" s="102">
        <v>129.41999999999999</v>
      </c>
      <c r="Q2149" s="102" t="str">
        <v>Confirmed</v>
      </c>
      <c r="R2149" s="102" t="str">
        <v>Closed Deal</v>
      </c>
      <c r="S2149" s="102" t="str">
        <v>BRI</v>
      </c>
      <c r="T2149" s="102" t="str">
        <v>SSH</v>
      </c>
      <c r="U2149" s="102" t="str">
        <v>BRI</v>
      </c>
      <c r="V2149" s="102">
        <v>6</v>
      </c>
      <c r="W2149" s="102">
        <v>13</v>
      </c>
      <c r="X2149" s="102" t="str">
        <v>E25-02B</v>
      </c>
      <c r="Y2149" s="102">
        <v>186</v>
      </c>
      <c r="Z2149" s="102">
        <v>167</v>
      </c>
      <c r="AA2149" s="102">
        <v>19</v>
      </c>
      <c r="AB2149" s="13" t="str">
        <v>E25</v>
      </c>
    </row>
    <row r="2150" spans="1:28" x14ac:dyDescent="0.25">
      <c r="A2150" s="103">
        <v>45760</v>
      </c>
      <c r="B2150" s="102" t="str">
        <v>EuroAirlines</v>
      </c>
      <c r="C2150" s="102" t="str">
        <v>Distributor</v>
      </c>
      <c r="D2150" s="102" t="str">
        <v>AMADEUS</v>
      </c>
      <c r="E2150" s="102" t="str">
        <v>11LQJA</v>
      </c>
      <c r="F2150" s="102" t="str">
        <v>OW</v>
      </c>
      <c r="G2150" s="102" t="str">
        <v>Outbound</v>
      </c>
      <c r="H2150" s="102" t="str">
        <v>4S6005</v>
      </c>
      <c r="I2150" s="103" t="str">
        <v>SSH-NAP</v>
      </c>
      <c r="J2150" s="135">
        <v>45887</v>
      </c>
      <c r="K2150" s="102">
        <v>1</v>
      </c>
      <c r="L2150" s="102">
        <v>1</v>
      </c>
      <c r="M2150" s="102">
        <v>300</v>
      </c>
      <c r="N2150" s="102">
        <v>38.92</v>
      </c>
      <c r="O2150" s="102">
        <v>40</v>
      </c>
      <c r="P2150" s="102">
        <v>378.92</v>
      </c>
      <c r="Q2150" s="102" t="str">
        <v>Confirmed</v>
      </c>
      <c r="R2150" s="102" t="str">
        <v>Closed Deal</v>
      </c>
      <c r="S2150" s="102" t="str">
        <v>SSH</v>
      </c>
      <c r="T2150" s="102" t="str">
        <v>NAP</v>
      </c>
      <c r="U2150" s="102" t="str">
        <v>NAP</v>
      </c>
      <c r="V2150" s="102">
        <v>1</v>
      </c>
      <c r="W2150" s="102">
        <v>127</v>
      </c>
      <c r="X2150" s="102" t="str">
        <v>S25-08</v>
      </c>
      <c r="Y2150" s="102">
        <v>186</v>
      </c>
      <c r="Z2150" s="102">
        <v>93</v>
      </c>
      <c r="AA2150" s="102">
        <v>93</v>
      </c>
      <c r="AB2150" s="13" t="str">
        <v>S25</v>
      </c>
    </row>
    <row r="2151" spans="1:28" x14ac:dyDescent="0.25">
      <c r="A2151" s="103">
        <v>45760</v>
      </c>
      <c r="B2151" s="102" t="str">
        <v>EuroAirlines</v>
      </c>
      <c r="C2151" s="102" t="str">
        <v>Distributor</v>
      </c>
      <c r="D2151" s="102" t="str">
        <v>AMADEUS</v>
      </c>
      <c r="E2151" s="102" t="str">
        <v>11LQJA</v>
      </c>
      <c r="F2151" s="102" t="str">
        <v>OW</v>
      </c>
      <c r="G2151" s="102" t="str">
        <v>Outbound</v>
      </c>
      <c r="H2151" s="102" t="str">
        <v>4S6005</v>
      </c>
      <c r="I2151" s="103" t="str">
        <v>SSH-NAP</v>
      </c>
      <c r="J2151" s="135">
        <v>45887</v>
      </c>
      <c r="K2151" s="102">
        <v>1</v>
      </c>
      <c r="L2151" s="102">
        <v>1</v>
      </c>
      <c r="M2151" s="102">
        <v>300</v>
      </c>
      <c r="N2151" s="102">
        <v>38.92</v>
      </c>
      <c r="O2151" s="102">
        <v>40</v>
      </c>
      <c r="P2151" s="102">
        <v>378.92</v>
      </c>
      <c r="Q2151" s="102" t="str">
        <v>Confirmed</v>
      </c>
      <c r="R2151" s="102" t="str">
        <v>Closed Deal</v>
      </c>
      <c r="S2151" s="102" t="str">
        <v>SSH</v>
      </c>
      <c r="T2151" s="102" t="str">
        <v>NAP</v>
      </c>
      <c r="U2151" s="102" t="str">
        <v>NAP</v>
      </c>
      <c r="V2151" s="102">
        <v>1</v>
      </c>
      <c r="W2151" s="102">
        <v>127</v>
      </c>
      <c r="X2151" s="102" t="str">
        <v>S25-08</v>
      </c>
      <c r="Y2151" s="102">
        <v>186</v>
      </c>
      <c r="Z2151" s="102">
        <v>93</v>
      </c>
      <c r="AA2151" s="102">
        <v>93</v>
      </c>
      <c r="AB2151" s="13" t="str">
        <v>S25</v>
      </c>
    </row>
    <row r="2152" spans="1:28" x14ac:dyDescent="0.25">
      <c r="A2152" s="103">
        <v>45761</v>
      </c>
      <c r="B2152" s="102" t="str">
        <v>Citizen Plane</v>
      </c>
      <c r="C2152" s="102" t="str">
        <v>Distributor</v>
      </c>
      <c r="D2152" s="102" t="str">
        <v xml:space="preserve"> </v>
      </c>
      <c r="E2152" s="102" t="str">
        <v>CPNZFL</v>
      </c>
      <c r="F2152" s="102" t="str">
        <v>OW</v>
      </c>
      <c r="G2152" s="102" t="str">
        <v>Outbound</v>
      </c>
      <c r="H2152" s="102" t="str">
        <v>4S6015</v>
      </c>
      <c r="I2152" s="103" t="str">
        <v>SSH-VRN</v>
      </c>
      <c r="J2152" s="135">
        <v>45780</v>
      </c>
      <c r="K2152" s="102">
        <v>1</v>
      </c>
      <c r="L2152" s="102">
        <v>1</v>
      </c>
      <c r="M2152" s="102">
        <v>100</v>
      </c>
      <c r="N2152" s="102">
        <v>0</v>
      </c>
      <c r="O2152" s="102">
        <v>0</v>
      </c>
      <c r="P2152" s="102">
        <v>100</v>
      </c>
      <c r="Q2152" s="102" t="str">
        <v>Confirmed</v>
      </c>
      <c r="R2152" s="102" t="str">
        <v>Closed Deal</v>
      </c>
      <c r="S2152" s="102" t="str">
        <v>SSH</v>
      </c>
      <c r="T2152" s="102" t="str">
        <v>VRN</v>
      </c>
      <c r="U2152" s="102" t="str">
        <v>VRN</v>
      </c>
      <c r="V2152" s="102">
        <v>6</v>
      </c>
      <c r="W2152" s="102">
        <v>19</v>
      </c>
      <c r="X2152" s="102" t="str">
        <v>E25-05B</v>
      </c>
      <c r="Y2152" s="102">
        <v>186</v>
      </c>
      <c r="Z2152" s="102">
        <v>182</v>
      </c>
      <c r="AA2152" s="102">
        <v>4</v>
      </c>
      <c r="AB2152" s="13" t="str">
        <v>E25</v>
      </c>
    </row>
    <row r="2153" spans="1:28" x14ac:dyDescent="0.25">
      <c r="A2153" s="103">
        <v>45761</v>
      </c>
      <c r="B2153" s="102" t="str">
        <v>Citizen Plane</v>
      </c>
      <c r="C2153" s="102" t="str">
        <v>Distributor</v>
      </c>
      <c r="D2153" s="102" t="str">
        <v xml:space="preserve"> </v>
      </c>
      <c r="E2153" s="102" t="str">
        <v>CPNZFL</v>
      </c>
      <c r="F2153" s="102" t="str">
        <v>OW</v>
      </c>
      <c r="G2153" s="102" t="str">
        <v>Outbound</v>
      </c>
      <c r="H2153" s="102" t="str">
        <v>4S6015</v>
      </c>
      <c r="I2153" s="103" t="str">
        <v>SSH-VRN</v>
      </c>
      <c r="J2153" s="135">
        <v>45780</v>
      </c>
      <c r="K2153" s="102">
        <v>1</v>
      </c>
      <c r="L2153" s="102">
        <v>1</v>
      </c>
      <c r="M2153" s="102">
        <v>100</v>
      </c>
      <c r="N2153" s="102">
        <v>0</v>
      </c>
      <c r="O2153" s="102">
        <v>0</v>
      </c>
      <c r="P2153" s="102">
        <v>100</v>
      </c>
      <c r="Q2153" s="102" t="str">
        <v>Confirmed</v>
      </c>
      <c r="R2153" s="102" t="str">
        <v>Closed Deal</v>
      </c>
      <c r="S2153" s="102" t="str">
        <v>SSH</v>
      </c>
      <c r="T2153" s="102" t="str">
        <v>VRN</v>
      </c>
      <c r="U2153" s="102" t="str">
        <v>VRN</v>
      </c>
      <c r="V2153" s="102">
        <v>6</v>
      </c>
      <c r="W2153" s="102">
        <v>19</v>
      </c>
      <c r="X2153" s="102" t="str">
        <v>E25-05B</v>
      </c>
      <c r="Y2153" s="102">
        <v>186</v>
      </c>
      <c r="Z2153" s="102">
        <v>182</v>
      </c>
      <c r="AA2153" s="102">
        <v>4</v>
      </c>
      <c r="AB2153" s="13" t="str">
        <v>E25</v>
      </c>
    </row>
    <row r="2154" spans="1:28" x14ac:dyDescent="0.25">
      <c r="A2154" s="103">
        <v>45761</v>
      </c>
      <c r="B2154" s="102" t="str">
        <v>Searcharter</v>
      </c>
      <c r="C2154" s="102" t="str">
        <v>Distributor</v>
      </c>
      <c r="D2154" s="102" t="str">
        <v/>
      </c>
      <c r="E2154" s="102" t="str">
        <v>CJA3F</v>
      </c>
      <c r="F2154" s="102" t="str">
        <v>RT</v>
      </c>
      <c r="G2154" s="102" t="str">
        <v>Outbound</v>
      </c>
      <c r="H2154" s="102" t="str">
        <v>4S6016</v>
      </c>
      <c r="I2154" s="103" t="str">
        <v>VRN-SSH</v>
      </c>
      <c r="J2154" s="135">
        <v>45773</v>
      </c>
      <c r="K2154" s="102">
        <v>2</v>
      </c>
      <c r="L2154" s="102">
        <v>2</v>
      </c>
      <c r="M2154" s="102">
        <v>135</v>
      </c>
      <c r="N2154" s="102">
        <v>0</v>
      </c>
      <c r="O2154" s="102">
        <v>0</v>
      </c>
      <c r="P2154" s="102">
        <v>270</v>
      </c>
      <c r="Q2154" s="102" t="str">
        <v>Confirmed</v>
      </c>
      <c r="R2154" s="102" t="str">
        <v>Closed Deal</v>
      </c>
      <c r="S2154" s="102" t="str">
        <v>VRN</v>
      </c>
      <c r="T2154" s="102" t="str">
        <v>SSH</v>
      </c>
      <c r="U2154" s="102" t="str">
        <v>VRN</v>
      </c>
      <c r="V2154" s="102">
        <v>6</v>
      </c>
      <c r="W2154" s="102">
        <v>12</v>
      </c>
      <c r="X2154" s="102" t="str">
        <v>E25-05B</v>
      </c>
      <c r="Y2154" s="102">
        <v>186</v>
      </c>
      <c r="Z2154" s="102">
        <v>148</v>
      </c>
      <c r="AA2154" s="102">
        <v>38</v>
      </c>
      <c r="AB2154" s="13" t="str">
        <v>E25</v>
      </c>
    </row>
    <row r="2155" spans="1:28" x14ac:dyDescent="0.25">
      <c r="A2155" s="103">
        <v>45761</v>
      </c>
      <c r="B2155" s="102" t="str">
        <v>Searcharter</v>
      </c>
      <c r="C2155" s="102" t="str">
        <v>Distributor</v>
      </c>
      <c r="D2155" s="102" t="str">
        <v/>
      </c>
      <c r="E2155" s="102" t="str">
        <v>CJA3F</v>
      </c>
      <c r="F2155" s="102" t="str">
        <v>RT</v>
      </c>
      <c r="G2155" s="102" t="str">
        <v>Inbound</v>
      </c>
      <c r="H2155" s="102" t="str">
        <v>4S6015</v>
      </c>
      <c r="I2155" s="103" t="str">
        <v>SSH-VRN</v>
      </c>
      <c r="J2155" s="135">
        <v>45780</v>
      </c>
      <c r="K2155" s="102">
        <v>2</v>
      </c>
      <c r="L2155" s="102">
        <v>2</v>
      </c>
      <c r="M2155" s="102">
        <v>135</v>
      </c>
      <c r="N2155" s="102">
        <v>0</v>
      </c>
      <c r="O2155" s="102">
        <v>0</v>
      </c>
      <c r="P2155" s="102">
        <v>270</v>
      </c>
      <c r="Q2155" s="102" t="str">
        <v>Confirmed</v>
      </c>
      <c r="R2155" s="102" t="str">
        <v>Closed Deal</v>
      </c>
      <c r="S2155" s="102" t="str">
        <v>SSH</v>
      </c>
      <c r="T2155" s="102" t="str">
        <v>VRN</v>
      </c>
      <c r="U2155" s="102" t="str">
        <v>VRN</v>
      </c>
      <c r="V2155" s="102">
        <v>6</v>
      </c>
      <c r="W2155" s="102">
        <v>19</v>
      </c>
      <c r="X2155" s="102" t="str">
        <v>E25-05B</v>
      </c>
      <c r="Y2155" s="102">
        <v>186</v>
      </c>
      <c r="Z2155" s="102">
        <v>182</v>
      </c>
      <c r="AA2155" s="102">
        <v>4</v>
      </c>
      <c r="AB2155" s="13" t="str">
        <v>E25</v>
      </c>
    </row>
    <row r="2156" spans="1:28" x14ac:dyDescent="0.25">
      <c r="A2156" s="103">
        <v>45762</v>
      </c>
      <c r="B2156" s="102" t="str">
        <v>Genius</v>
      </c>
      <c r="C2156" s="102" t="str">
        <v>Distributor</v>
      </c>
      <c r="D2156" s="102" t="str">
        <v/>
      </c>
      <c r="E2156" s="102" t="str">
        <v/>
      </c>
      <c r="F2156" s="102" t="str">
        <v>OW</v>
      </c>
      <c r="G2156" s="102" t="str">
        <v>Outbound</v>
      </c>
      <c r="H2156" s="102" t="str">
        <v>4S6031</v>
      </c>
      <c r="I2156" s="103" t="str">
        <v>SSH-NAP</v>
      </c>
      <c r="J2156" s="135">
        <v>45767</v>
      </c>
      <c r="K2156" s="102">
        <v>1</v>
      </c>
      <c r="L2156" s="102">
        <v>1</v>
      </c>
      <c r="M2156" s="102">
        <v>100</v>
      </c>
      <c r="N2156" s="102">
        <v>0</v>
      </c>
      <c r="O2156" s="102">
        <v>0</v>
      </c>
      <c r="P2156" s="102">
        <v>100</v>
      </c>
      <c r="Q2156" s="102" t="str">
        <v>Confirmed</v>
      </c>
      <c r="R2156" s="102" t="str">
        <v>Closed Deal</v>
      </c>
      <c r="S2156" s="102" t="str">
        <v>SSH</v>
      </c>
      <c r="T2156" s="102" t="str">
        <v>NAP</v>
      </c>
      <c r="U2156" s="102" t="str">
        <v>NAP</v>
      </c>
      <c r="V2156" s="102">
        <v>7</v>
      </c>
      <c r="W2156" s="102">
        <v>5</v>
      </c>
      <c r="X2156" s="102" t="str">
        <v>E25-03B</v>
      </c>
      <c r="Y2156" s="102">
        <v>186</v>
      </c>
      <c r="Z2156" s="102">
        <v>162</v>
      </c>
      <c r="AA2156" s="102">
        <v>24</v>
      </c>
      <c r="AB2156" s="13" t="str">
        <v>E25</v>
      </c>
    </row>
    <row r="2157" spans="1:28" x14ac:dyDescent="0.25">
      <c r="A2157" s="103">
        <v>45762</v>
      </c>
      <c r="B2157" s="102" t="str">
        <v>Genius</v>
      </c>
      <c r="C2157" s="102" t="str">
        <v>Distributor</v>
      </c>
      <c r="D2157" s="102" t="str">
        <v/>
      </c>
      <c r="E2157" s="102" t="str">
        <v/>
      </c>
      <c r="F2157" s="102" t="str">
        <v>OW</v>
      </c>
      <c r="G2157" s="102" t="str">
        <v>Outbound</v>
      </c>
      <c r="H2157" s="102" t="str">
        <v>4S6032</v>
      </c>
      <c r="I2157" s="103" t="str">
        <v>NAP-SSH</v>
      </c>
      <c r="J2157" s="135">
        <v>45774</v>
      </c>
      <c r="K2157" s="102">
        <v>1</v>
      </c>
      <c r="L2157" s="102">
        <v>1</v>
      </c>
      <c r="M2157" s="102">
        <v>150</v>
      </c>
      <c r="N2157" s="102">
        <v>0</v>
      </c>
      <c r="O2157" s="102">
        <v>0</v>
      </c>
      <c r="P2157" s="102">
        <v>150</v>
      </c>
      <c r="Q2157" s="102" t="str">
        <v>Confirmed</v>
      </c>
      <c r="R2157" s="102" t="str">
        <v>Closed Deal</v>
      </c>
      <c r="S2157" s="102" t="str">
        <v>NAP</v>
      </c>
      <c r="T2157" s="102" t="str">
        <v>SSH</v>
      </c>
      <c r="U2157" s="102" t="str">
        <v>NAP</v>
      </c>
      <c r="V2157" s="102">
        <v>7</v>
      </c>
      <c r="W2157" s="102">
        <v>12</v>
      </c>
      <c r="X2157" s="102" t="str">
        <v>E25-03B</v>
      </c>
      <c r="Y2157" s="102">
        <v>186</v>
      </c>
      <c r="Z2157" s="102">
        <v>135</v>
      </c>
      <c r="AA2157" s="102">
        <v>51</v>
      </c>
      <c r="AB2157" s="13" t="str">
        <v>E25</v>
      </c>
    </row>
    <row r="2158" spans="1:28" x14ac:dyDescent="0.25">
      <c r="A2158" s="103">
        <v>45761</v>
      </c>
      <c r="B2158" s="102" t="str">
        <v>GO7</v>
      </c>
      <c r="C2158" s="102" t="str">
        <v>Distributor</v>
      </c>
      <c r="D2158" s="102" t="str">
        <v>Website IBE</v>
      </c>
      <c r="E2158" s="102" t="str">
        <v>6SU7LL</v>
      </c>
      <c r="F2158" s="102" t="str">
        <v>OW</v>
      </c>
      <c r="G2158" s="102" t="str">
        <v>Outbound</v>
      </c>
      <c r="H2158" s="102" t="str">
        <v>4S6003</v>
      </c>
      <c r="I2158" s="103" t="str">
        <v>SSH-BRI</v>
      </c>
      <c r="J2158" s="135">
        <v>45780</v>
      </c>
      <c r="K2158" s="102">
        <v>1</v>
      </c>
      <c r="L2158" s="102">
        <v>1</v>
      </c>
      <c r="M2158" s="102">
        <v>277.02</v>
      </c>
      <c r="N2158" s="102">
        <v>35.19</v>
      </c>
      <c r="O2158" s="102">
        <v>53</v>
      </c>
      <c r="P2158" s="102">
        <v>365.21</v>
      </c>
      <c r="Q2158" s="102" t="str">
        <v>Confirmed</v>
      </c>
      <c r="R2158" s="102" t="str">
        <v>Closed Deal</v>
      </c>
      <c r="S2158" s="102" t="str">
        <v>SSH</v>
      </c>
      <c r="T2158" s="102" t="str">
        <v>BRI</v>
      </c>
      <c r="U2158" s="102" t="str">
        <v>BRI</v>
      </c>
      <c r="V2158" s="102">
        <v>6</v>
      </c>
      <c r="W2158" s="102">
        <v>19</v>
      </c>
      <c r="X2158" s="102" t="str">
        <v>E25-02B</v>
      </c>
      <c r="Y2158" s="102">
        <v>186</v>
      </c>
      <c r="Z2158" s="102">
        <v>181</v>
      </c>
      <c r="AA2158" s="102">
        <v>5</v>
      </c>
      <c r="AB2158" s="13" t="str">
        <v>E25</v>
      </c>
    </row>
    <row r="2159" spans="1:28" x14ac:dyDescent="0.25">
      <c r="A2159" s="103">
        <v>45761</v>
      </c>
      <c r="B2159" s="102" t="str">
        <v>GO7</v>
      </c>
      <c r="C2159" s="102" t="str">
        <v>Distributor</v>
      </c>
      <c r="D2159" s="102" t="str">
        <v>Website IBE</v>
      </c>
      <c r="E2159" s="102" t="str">
        <v>6SU7LL</v>
      </c>
      <c r="F2159" s="102" t="str">
        <v>OW</v>
      </c>
      <c r="G2159" s="102" t="str">
        <v>Outbound</v>
      </c>
      <c r="H2159" s="102" t="str">
        <v>4S6003</v>
      </c>
      <c r="I2159" s="103" t="str">
        <v>SSH-BRI</v>
      </c>
      <c r="J2159" s="135">
        <v>45780</v>
      </c>
      <c r="K2159" s="102">
        <v>1</v>
      </c>
      <c r="L2159" s="102">
        <v>1</v>
      </c>
      <c r="M2159" s="102">
        <v>277.02</v>
      </c>
      <c r="N2159" s="102">
        <v>35.19</v>
      </c>
      <c r="O2159" s="102">
        <v>53</v>
      </c>
      <c r="P2159" s="102">
        <v>365.21</v>
      </c>
      <c r="Q2159" s="102" t="str">
        <v>Confirmed</v>
      </c>
      <c r="R2159" s="102" t="str">
        <v>Closed Deal</v>
      </c>
      <c r="S2159" s="102" t="str">
        <v>SSH</v>
      </c>
      <c r="T2159" s="102" t="str">
        <v>BRI</v>
      </c>
      <c r="U2159" s="102" t="str">
        <v>BRI</v>
      </c>
      <c r="V2159" s="102">
        <v>6</v>
      </c>
      <c r="W2159" s="102">
        <v>19</v>
      </c>
      <c r="X2159" s="102" t="str">
        <v>E25-02B</v>
      </c>
      <c r="Y2159" s="102">
        <v>186</v>
      </c>
      <c r="Z2159" s="102">
        <v>181</v>
      </c>
      <c r="AA2159" s="102">
        <v>5</v>
      </c>
      <c r="AB2159" s="13" t="str">
        <v>E25</v>
      </c>
    </row>
    <row r="2160" spans="1:28" x14ac:dyDescent="0.25">
      <c r="A2160" s="103">
        <v>45762</v>
      </c>
      <c r="B2160" s="102" t="str">
        <v>GO7</v>
      </c>
      <c r="C2160" s="102" t="str">
        <v>Distributor</v>
      </c>
      <c r="D2160" s="102" t="str">
        <v>Website IBE</v>
      </c>
      <c r="E2160" s="102" t="str">
        <v>6MFY6S</v>
      </c>
      <c r="F2160" s="102" t="str">
        <v>OW</v>
      </c>
      <c r="G2160" s="102" t="str">
        <v>Outbound</v>
      </c>
      <c r="H2160" s="102" t="str">
        <v>4S6005</v>
      </c>
      <c r="I2160" s="103" t="str">
        <v>SSH-FCO</v>
      </c>
      <c r="J2160" s="135">
        <v>45891</v>
      </c>
      <c r="K2160" s="102">
        <v>1</v>
      </c>
      <c r="L2160" s="102">
        <v>1</v>
      </c>
      <c r="M2160" s="102">
        <v>204.17</v>
      </c>
      <c r="N2160" s="102">
        <v>35.33</v>
      </c>
      <c r="O2160" s="102">
        <v>53</v>
      </c>
      <c r="P2160" s="102">
        <v>292.5</v>
      </c>
      <c r="Q2160" s="102" t="str">
        <v>Confirmed</v>
      </c>
      <c r="R2160" s="102" t="str">
        <v>Closed Deal</v>
      </c>
      <c r="S2160" s="102" t="str">
        <v>SSH</v>
      </c>
      <c r="T2160" s="102" t="str">
        <v>FCO</v>
      </c>
      <c r="U2160" s="102" t="str">
        <v>FCO</v>
      </c>
      <c r="V2160" s="102">
        <v>5</v>
      </c>
      <c r="W2160" s="102">
        <v>129</v>
      </c>
      <c r="X2160" s="102" t="str">
        <v>S25-15</v>
      </c>
      <c r="Y2160" s="102">
        <v>186</v>
      </c>
      <c r="Z2160" s="102">
        <v>118</v>
      </c>
      <c r="AA2160" s="102">
        <v>68</v>
      </c>
      <c r="AB2160" s="13" t="str">
        <v>S25</v>
      </c>
    </row>
    <row r="2161" spans="1:28" x14ac:dyDescent="0.25">
      <c r="A2161" s="103">
        <v>45762</v>
      </c>
      <c r="B2161" s="102" t="str">
        <v>GO7</v>
      </c>
      <c r="C2161" s="102" t="str">
        <v>Distributor</v>
      </c>
      <c r="D2161" s="102" t="str">
        <v>Website IBE</v>
      </c>
      <c r="E2161" s="102" t="str">
        <v>6MFY6S</v>
      </c>
      <c r="F2161" s="102" t="str">
        <v>OW</v>
      </c>
      <c r="G2161" s="102" t="str">
        <v>Outbound</v>
      </c>
      <c r="H2161" s="102" t="str">
        <v>4S6005</v>
      </c>
      <c r="I2161" s="103" t="str">
        <v>SSH-FCO</v>
      </c>
      <c r="J2161" s="135">
        <v>45891</v>
      </c>
      <c r="K2161" s="102">
        <v>1</v>
      </c>
      <c r="L2161" s="102">
        <v>1</v>
      </c>
      <c r="M2161" s="102">
        <v>204.17</v>
      </c>
      <c r="N2161" s="102">
        <v>35.33</v>
      </c>
      <c r="O2161" s="102">
        <v>53</v>
      </c>
      <c r="P2161" s="102">
        <v>292.5</v>
      </c>
      <c r="Q2161" s="102" t="str">
        <v>Confirmed</v>
      </c>
      <c r="R2161" s="102" t="str">
        <v>Closed Deal</v>
      </c>
      <c r="S2161" s="102" t="str">
        <v>SSH</v>
      </c>
      <c r="T2161" s="102" t="str">
        <v>FCO</v>
      </c>
      <c r="U2161" s="102" t="str">
        <v>FCO</v>
      </c>
      <c r="V2161" s="102">
        <v>5</v>
      </c>
      <c r="W2161" s="102">
        <v>129</v>
      </c>
      <c r="X2161" s="102" t="str">
        <v>S25-15</v>
      </c>
      <c r="Y2161" s="102">
        <v>186</v>
      </c>
      <c r="Z2161" s="102">
        <v>118</v>
      </c>
      <c r="AA2161" s="102">
        <v>68</v>
      </c>
      <c r="AB2161" s="13" t="str">
        <v>S25</v>
      </c>
    </row>
    <row r="2162" spans="1:28" x14ac:dyDescent="0.25">
      <c r="A2162" s="103">
        <v>45761</v>
      </c>
      <c r="B2162" s="102" t="str">
        <v>EuroAirlines</v>
      </c>
      <c r="C2162" s="102" t="str">
        <v>Distributor</v>
      </c>
      <c r="D2162" s="102" t="str">
        <v>AMADEUS</v>
      </c>
      <c r="E2162" s="102" t="str">
        <v>11LQTN</v>
      </c>
      <c r="F2162" s="102" t="str">
        <v>OW</v>
      </c>
      <c r="G2162" s="102" t="str">
        <v>Outbound</v>
      </c>
      <c r="H2162" s="102" t="str">
        <v>4S6006</v>
      </c>
      <c r="I2162" s="103" t="str">
        <v>FCO-SSH</v>
      </c>
      <c r="J2162" s="135">
        <v>45884</v>
      </c>
      <c r="K2162" s="102">
        <v>1</v>
      </c>
      <c r="L2162" s="102">
        <v>1</v>
      </c>
      <c r="M2162" s="102">
        <v>270</v>
      </c>
      <c r="N2162" s="102">
        <v>40.69</v>
      </c>
      <c r="O2162" s="102">
        <v>40</v>
      </c>
      <c r="P2162" s="102">
        <v>350.69</v>
      </c>
      <c r="Q2162" s="102" t="str">
        <v>Confirmed</v>
      </c>
      <c r="R2162" s="102" t="str">
        <v>Closed Deal</v>
      </c>
      <c r="S2162" s="102" t="str">
        <v>FCO</v>
      </c>
      <c r="T2162" s="102" t="str">
        <v>SSH</v>
      </c>
      <c r="U2162" s="102" t="str">
        <v>FCO</v>
      </c>
      <c r="V2162" s="102">
        <v>5</v>
      </c>
      <c r="W2162" s="102">
        <v>123</v>
      </c>
      <c r="X2162" s="102" t="str">
        <v>S25-15</v>
      </c>
      <c r="Y2162" s="102">
        <v>186</v>
      </c>
      <c r="Z2162" s="102">
        <v>73</v>
      </c>
      <c r="AA2162" s="102">
        <v>113</v>
      </c>
      <c r="AB2162" s="13" t="str">
        <v>S25</v>
      </c>
    </row>
    <row r="2163" spans="1:28" x14ac:dyDescent="0.25">
      <c r="A2163" s="103">
        <v>45761</v>
      </c>
      <c r="B2163" s="102" t="str">
        <v>EuroAirlines</v>
      </c>
      <c r="C2163" s="102" t="str">
        <v>Distributor</v>
      </c>
      <c r="D2163" s="102" t="str">
        <v>AMADEUS</v>
      </c>
      <c r="E2163" s="102" t="str">
        <v>11LQME</v>
      </c>
      <c r="F2163" s="102" t="str">
        <v>OW</v>
      </c>
      <c r="G2163" s="102" t="str">
        <v>Outbound</v>
      </c>
      <c r="H2163" s="102" t="str">
        <v>NP8101</v>
      </c>
      <c r="I2163" s="103" t="str">
        <v>HRG-NAP</v>
      </c>
      <c r="J2163" s="135">
        <v>45894</v>
      </c>
      <c r="K2163" s="102">
        <v>1</v>
      </c>
      <c r="L2163" s="102">
        <v>1</v>
      </c>
      <c r="M2163" s="102">
        <v>240</v>
      </c>
      <c r="N2163" s="102">
        <v>35.53</v>
      </c>
      <c r="O2163" s="102">
        <v>40</v>
      </c>
      <c r="P2163" s="102">
        <v>315.52999999999997</v>
      </c>
      <c r="Q2163" s="102" t="str">
        <v>Confirmed</v>
      </c>
      <c r="R2163" s="102" t="str">
        <v>Closed Deal</v>
      </c>
      <c r="S2163" s="102" t="str">
        <v>HRG</v>
      </c>
      <c r="T2163" s="102" t="str">
        <v>NAP</v>
      </c>
      <c r="U2163" s="102" t="str">
        <v>NAP</v>
      </c>
      <c r="V2163" s="102">
        <v>1</v>
      </c>
      <c r="W2163" s="102">
        <v>133</v>
      </c>
      <c r="X2163" s="102" t="str">
        <v>S25-13</v>
      </c>
      <c r="Y2163" s="102">
        <v>176</v>
      </c>
      <c r="Z2163" s="102">
        <v>166</v>
      </c>
      <c r="AA2163" s="102">
        <v>10</v>
      </c>
      <c r="AB2163" s="13" t="str">
        <v>S25</v>
      </c>
    </row>
    <row r="2164" spans="1:28" x14ac:dyDescent="0.25">
      <c r="A2164" s="103">
        <v>45761</v>
      </c>
      <c r="B2164" s="102" t="str">
        <v>EuroAirlines</v>
      </c>
      <c r="C2164" s="102" t="str">
        <v>Distributor</v>
      </c>
      <c r="D2164" s="102" t="str">
        <v>AMADEUS</v>
      </c>
      <c r="E2164" s="102" t="str">
        <v>11LQME</v>
      </c>
      <c r="F2164" s="102" t="str">
        <v>OW</v>
      </c>
      <c r="G2164" s="102" t="str">
        <v>Outbound</v>
      </c>
      <c r="H2164" s="102" t="str">
        <v>NP8101</v>
      </c>
      <c r="I2164" s="103" t="str">
        <v>HRG-NAP</v>
      </c>
      <c r="J2164" s="135">
        <v>45894</v>
      </c>
      <c r="K2164" s="102">
        <v>1</v>
      </c>
      <c r="L2164" s="102">
        <v>1</v>
      </c>
      <c r="M2164" s="102">
        <v>240</v>
      </c>
      <c r="N2164" s="102">
        <v>35.53</v>
      </c>
      <c r="O2164" s="102">
        <v>40</v>
      </c>
      <c r="P2164" s="102">
        <v>315.52999999999997</v>
      </c>
      <c r="Q2164" s="102" t="str">
        <v>Confirmed</v>
      </c>
      <c r="R2164" s="102" t="str">
        <v>Closed Deal</v>
      </c>
      <c r="S2164" s="102" t="str">
        <v>HRG</v>
      </c>
      <c r="T2164" s="102" t="str">
        <v>NAP</v>
      </c>
      <c r="U2164" s="102" t="str">
        <v>NAP</v>
      </c>
      <c r="V2164" s="102">
        <v>1</v>
      </c>
      <c r="W2164" s="102">
        <v>133</v>
      </c>
      <c r="X2164" s="102" t="str">
        <v>S25-13</v>
      </c>
      <c r="Y2164" s="102">
        <v>176</v>
      </c>
      <c r="Z2164" s="102">
        <v>166</v>
      </c>
      <c r="AA2164" s="102">
        <v>10</v>
      </c>
      <c r="AB2164" s="13" t="str">
        <v>S25</v>
      </c>
    </row>
    <row r="2165" spans="1:28" x14ac:dyDescent="0.25">
      <c r="A2165" s="103">
        <v>45761</v>
      </c>
      <c r="B2165" s="102" t="str">
        <v>EuroAirlines</v>
      </c>
      <c r="C2165" s="102" t="str">
        <v>Distributor</v>
      </c>
      <c r="D2165" s="102" t="str">
        <v>AMADEUS</v>
      </c>
      <c r="E2165" s="102" t="str">
        <v>11LQTN</v>
      </c>
      <c r="F2165" s="102" t="str">
        <v>OW</v>
      </c>
      <c r="G2165" s="102" t="str">
        <v>Outbound</v>
      </c>
      <c r="H2165" s="102" t="str">
        <v>4S6006</v>
      </c>
      <c r="I2165" s="103" t="str">
        <v>FCO-SSH</v>
      </c>
      <c r="J2165" s="135">
        <v>45884</v>
      </c>
      <c r="K2165" s="102">
        <v>1</v>
      </c>
      <c r="L2165" s="102">
        <v>1</v>
      </c>
      <c r="M2165" s="102">
        <v>270</v>
      </c>
      <c r="N2165" s="102">
        <v>40.69</v>
      </c>
      <c r="O2165" s="102">
        <v>40</v>
      </c>
      <c r="P2165" s="102">
        <v>350.69</v>
      </c>
      <c r="Q2165" s="102" t="str">
        <v>Confirmed</v>
      </c>
      <c r="R2165" s="102" t="str">
        <v>Closed Deal</v>
      </c>
      <c r="S2165" s="102" t="str">
        <v>FCO</v>
      </c>
      <c r="T2165" s="102" t="str">
        <v>SSH</v>
      </c>
      <c r="U2165" s="102" t="str">
        <v>FCO</v>
      </c>
      <c r="V2165" s="102">
        <v>5</v>
      </c>
      <c r="W2165" s="102">
        <v>123</v>
      </c>
      <c r="X2165" s="102" t="str">
        <v>S25-15</v>
      </c>
      <c r="Y2165" s="102">
        <v>186</v>
      </c>
      <c r="Z2165" s="102">
        <v>73</v>
      </c>
      <c r="AA2165" s="102">
        <v>113</v>
      </c>
      <c r="AB2165" s="13" t="str">
        <v>S25</v>
      </c>
    </row>
    <row r="2166" spans="1:28" x14ac:dyDescent="0.25">
      <c r="A2166" s="103">
        <v>45761</v>
      </c>
      <c r="B2166" s="102" t="str">
        <v>EuroAirlines</v>
      </c>
      <c r="C2166" s="102" t="str">
        <v>Distributor</v>
      </c>
      <c r="D2166" s="102" t="str">
        <v>AMADEUS</v>
      </c>
      <c r="E2166" s="102" t="str">
        <v>11LQME</v>
      </c>
      <c r="F2166" s="102" t="str">
        <v>OW</v>
      </c>
      <c r="G2166" s="102" t="str">
        <v>Outbound</v>
      </c>
      <c r="H2166" s="102" t="str">
        <v>NP8101</v>
      </c>
      <c r="I2166" s="103" t="str">
        <v>HRG-NAP</v>
      </c>
      <c r="J2166" s="135">
        <v>45894</v>
      </c>
      <c r="K2166" s="102">
        <v>1</v>
      </c>
      <c r="L2166" s="102">
        <v>1</v>
      </c>
      <c r="M2166" s="102">
        <v>240</v>
      </c>
      <c r="N2166" s="102">
        <v>35.53</v>
      </c>
      <c r="O2166" s="102">
        <v>40</v>
      </c>
      <c r="P2166" s="102">
        <v>315.52999999999997</v>
      </c>
      <c r="Q2166" s="102" t="str">
        <v>Confirmed</v>
      </c>
      <c r="R2166" s="102" t="str">
        <v>Closed Deal</v>
      </c>
      <c r="S2166" s="102" t="str">
        <v>HRG</v>
      </c>
      <c r="T2166" s="102" t="str">
        <v>NAP</v>
      </c>
      <c r="U2166" s="102" t="str">
        <v>NAP</v>
      </c>
      <c r="V2166" s="102">
        <v>1</v>
      </c>
      <c r="W2166" s="102">
        <v>133</v>
      </c>
      <c r="X2166" s="102" t="str">
        <v>S25-13</v>
      </c>
      <c r="Y2166" s="102">
        <v>176</v>
      </c>
      <c r="Z2166" s="102">
        <v>166</v>
      </c>
      <c r="AA2166" s="102">
        <v>10</v>
      </c>
      <c r="AB2166" s="13" t="str">
        <v>S25</v>
      </c>
    </row>
    <row r="2167" spans="1:28" x14ac:dyDescent="0.25">
      <c r="A2167" s="103">
        <v>45761</v>
      </c>
      <c r="B2167" s="102" t="str">
        <v>EuroAirlines</v>
      </c>
      <c r="C2167" s="102" t="str">
        <v>Distributor</v>
      </c>
      <c r="D2167" s="102" t="str">
        <v>AMADEUS</v>
      </c>
      <c r="E2167" s="102" t="str">
        <v>11LQME</v>
      </c>
      <c r="F2167" s="102" t="str">
        <v>OW</v>
      </c>
      <c r="G2167" s="102" t="str">
        <v>Outbound</v>
      </c>
      <c r="H2167" s="102" t="str">
        <v>NP8101</v>
      </c>
      <c r="I2167" s="103" t="str">
        <v>HRG-NAP</v>
      </c>
      <c r="J2167" s="135">
        <v>45894</v>
      </c>
      <c r="K2167" s="102">
        <v>1</v>
      </c>
      <c r="L2167" s="102">
        <v>1</v>
      </c>
      <c r="M2167" s="102">
        <v>240</v>
      </c>
      <c r="N2167" s="102">
        <v>35.53</v>
      </c>
      <c r="O2167" s="102">
        <v>40</v>
      </c>
      <c r="P2167" s="102">
        <v>315.52999999999997</v>
      </c>
      <c r="Q2167" s="102" t="str">
        <v>Confirmed</v>
      </c>
      <c r="R2167" s="102" t="str">
        <v>Closed Deal</v>
      </c>
      <c r="S2167" s="102" t="str">
        <v>HRG</v>
      </c>
      <c r="T2167" s="102" t="str">
        <v>NAP</v>
      </c>
      <c r="U2167" s="102" t="str">
        <v>NAP</v>
      </c>
      <c r="V2167" s="102">
        <v>1</v>
      </c>
      <c r="W2167" s="102">
        <v>133</v>
      </c>
      <c r="X2167" s="102" t="str">
        <v>S25-13</v>
      </c>
      <c r="Y2167" s="102">
        <v>176</v>
      </c>
      <c r="Z2167" s="102">
        <v>166</v>
      </c>
      <c r="AA2167" s="102">
        <v>10</v>
      </c>
      <c r="AB2167" s="13" t="str">
        <v>S25</v>
      </c>
    </row>
    <row r="2168" spans="1:28" x14ac:dyDescent="0.25">
      <c r="A2168" s="103">
        <v>45762</v>
      </c>
      <c r="B2168" s="102" t="str">
        <v>Searcharter</v>
      </c>
      <c r="C2168" s="102" t="str">
        <v>Distributor</v>
      </c>
      <c r="D2168" s="102" t="str">
        <v/>
      </c>
      <c r="E2168" s="102" t="str">
        <v>R967H</v>
      </c>
      <c r="F2168" s="102" t="str">
        <v>OW</v>
      </c>
      <c r="G2168" s="102" t="str">
        <v>Outbound</v>
      </c>
      <c r="H2168" s="102" t="str">
        <v>4S6031</v>
      </c>
      <c r="I2168" s="103" t="str">
        <v>SSH-NAP</v>
      </c>
      <c r="J2168" s="135">
        <v>45774</v>
      </c>
      <c r="K2168" s="102">
        <v>2</v>
      </c>
      <c r="L2168" s="102">
        <v>2</v>
      </c>
      <c r="M2168" s="102">
        <v>400</v>
      </c>
      <c r="N2168" s="102">
        <v>0</v>
      </c>
      <c r="O2168" s="102">
        <v>0</v>
      </c>
      <c r="P2168" s="102">
        <v>800</v>
      </c>
      <c r="Q2168" s="102" t="str">
        <v>Confirmed</v>
      </c>
      <c r="R2168" s="102" t="str">
        <v>Closed Deal</v>
      </c>
      <c r="S2168" s="102" t="str">
        <v>SSH</v>
      </c>
      <c r="T2168" s="102" t="str">
        <v>NAP</v>
      </c>
      <c r="U2168" s="102" t="str">
        <v>NAP</v>
      </c>
      <c r="V2168" s="102">
        <v>7</v>
      </c>
      <c r="W2168" s="102">
        <v>12</v>
      </c>
      <c r="X2168" s="102" t="str">
        <v>E25-03B</v>
      </c>
      <c r="Y2168" s="102">
        <v>186</v>
      </c>
      <c r="Z2168" s="102">
        <v>186</v>
      </c>
      <c r="AA2168" s="102">
        <v>0</v>
      </c>
      <c r="AB2168" s="13" t="str">
        <v>E25</v>
      </c>
    </row>
    <row r="2169" spans="1:28" x14ac:dyDescent="0.25">
      <c r="A2169" s="103">
        <v>45762</v>
      </c>
      <c r="B2169" s="102" t="str">
        <v>APG</v>
      </c>
      <c r="C2169" s="102" t="str">
        <v>Distributor</v>
      </c>
      <c r="D2169" s="102" t="str">
        <v/>
      </c>
      <c r="E2169" s="102" t="str">
        <v>12M3EN</v>
      </c>
      <c r="F2169" s="102" t="str">
        <v>OW</v>
      </c>
      <c r="G2169" s="102" t="str">
        <v>Outbound</v>
      </c>
      <c r="H2169" s="102" t="str">
        <v>4S6006</v>
      </c>
      <c r="I2169" s="103" t="str">
        <v>NAP-SSH</v>
      </c>
      <c r="J2169" s="135">
        <v>45901</v>
      </c>
      <c r="K2169" s="102">
        <v>1</v>
      </c>
      <c r="L2169" s="102">
        <v>1</v>
      </c>
      <c r="M2169" s="102">
        <v>230</v>
      </c>
      <c r="N2169" s="102">
        <v>28.28</v>
      </c>
      <c r="O2169" s="102">
        <v>30</v>
      </c>
      <c r="P2169" s="102">
        <v>288.27999999999997</v>
      </c>
      <c r="Q2169" s="102" t="str">
        <v>Confirmed</v>
      </c>
      <c r="R2169" s="102" t="str">
        <v>Closed Deal</v>
      </c>
      <c r="S2169" s="102" t="str">
        <v>NAP</v>
      </c>
      <c r="T2169" s="102" t="str">
        <v>SSH</v>
      </c>
      <c r="U2169" s="102" t="str">
        <v>NAP</v>
      </c>
      <c r="V2169" s="102">
        <v>1</v>
      </c>
      <c r="W2169" s="102">
        <v>139</v>
      </c>
      <c r="X2169" s="102" t="str">
        <v>S25-08</v>
      </c>
      <c r="Y2169" s="102">
        <v>186</v>
      </c>
      <c r="Z2169" s="102">
        <v>21</v>
      </c>
      <c r="AA2169" s="102">
        <v>165</v>
      </c>
      <c r="AB2169" s="13" t="str">
        <v>S25</v>
      </c>
    </row>
    <row r="2170" spans="1:28" x14ac:dyDescent="0.25">
      <c r="A2170" s="103">
        <v>45762</v>
      </c>
      <c r="B2170" s="102" t="str">
        <v>APG</v>
      </c>
      <c r="C2170" s="102" t="str">
        <v>Distributor</v>
      </c>
      <c r="D2170" s="102" t="str">
        <v/>
      </c>
      <c r="E2170" s="102" t="str">
        <v>12M3EN</v>
      </c>
      <c r="F2170" s="102" t="str">
        <v>OW</v>
      </c>
      <c r="G2170" s="102" t="str">
        <v>Outbound</v>
      </c>
      <c r="H2170" s="102" t="str">
        <v>4S6006</v>
      </c>
      <c r="I2170" s="103" t="str">
        <v>NAP-SSH</v>
      </c>
      <c r="J2170" s="135">
        <v>45901</v>
      </c>
      <c r="K2170" s="102">
        <v>1</v>
      </c>
      <c r="L2170" s="102">
        <v>1</v>
      </c>
      <c r="M2170" s="102">
        <v>230</v>
      </c>
      <c r="N2170" s="102">
        <v>28.28</v>
      </c>
      <c r="O2170" s="102">
        <v>30</v>
      </c>
      <c r="P2170" s="102">
        <v>288.27999999999997</v>
      </c>
      <c r="Q2170" s="102" t="str">
        <v>Confirmed</v>
      </c>
      <c r="R2170" s="102" t="str">
        <v>Closed Deal</v>
      </c>
      <c r="S2170" s="102" t="str">
        <v>NAP</v>
      </c>
      <c r="T2170" s="102" t="str">
        <v>SSH</v>
      </c>
      <c r="U2170" s="102" t="str">
        <v>NAP</v>
      </c>
      <c r="V2170" s="102">
        <v>1</v>
      </c>
      <c r="W2170" s="102">
        <v>139</v>
      </c>
      <c r="X2170" s="102" t="str">
        <v>S25-08</v>
      </c>
      <c r="Y2170" s="102">
        <v>186</v>
      </c>
      <c r="Z2170" s="102">
        <v>21</v>
      </c>
      <c r="AA2170" s="102">
        <v>165</v>
      </c>
      <c r="AB2170" s="13" t="str">
        <v>S25</v>
      </c>
    </row>
    <row r="2171" spans="1:28" x14ac:dyDescent="0.25">
      <c r="A2171" s="103">
        <v>45762</v>
      </c>
      <c r="B2171" s="102" t="str">
        <v>Genius</v>
      </c>
      <c r="C2171" s="102" t="str">
        <v>Distributor</v>
      </c>
      <c r="D2171" s="102" t="str">
        <v/>
      </c>
      <c r="E2171" s="102" t="str">
        <v/>
      </c>
      <c r="F2171" s="102" t="str">
        <v>OW</v>
      </c>
      <c r="G2171" s="102" t="str">
        <v>Outbound</v>
      </c>
      <c r="H2171" s="102" t="str">
        <v>4S6006</v>
      </c>
      <c r="I2171" s="103" t="str">
        <v>FCO-SSH</v>
      </c>
      <c r="J2171" s="135">
        <v>45884</v>
      </c>
      <c r="K2171" s="102">
        <v>2</v>
      </c>
      <c r="L2171" s="102">
        <v>2</v>
      </c>
      <c r="M2171" s="102">
        <v>250</v>
      </c>
      <c r="N2171" s="102">
        <v>0</v>
      </c>
      <c r="O2171" s="102">
        <v>0</v>
      </c>
      <c r="P2171" s="102">
        <v>500</v>
      </c>
      <c r="Q2171" s="102" t="str">
        <v>Confirmed</v>
      </c>
      <c r="R2171" s="102" t="str">
        <v>Closed Deal</v>
      </c>
      <c r="S2171" s="102" t="str">
        <v>FCO</v>
      </c>
      <c r="T2171" s="102" t="str">
        <v>SSH</v>
      </c>
      <c r="U2171" s="102" t="str">
        <v>FCO</v>
      </c>
      <c r="V2171" s="102">
        <v>5</v>
      </c>
      <c r="W2171" s="102">
        <v>122</v>
      </c>
      <c r="X2171" s="102" t="str">
        <v>S25-15</v>
      </c>
      <c r="Y2171" s="102">
        <v>186</v>
      </c>
      <c r="Z2171" s="102">
        <v>73</v>
      </c>
      <c r="AA2171" s="102">
        <v>113</v>
      </c>
      <c r="AB2171" s="13" t="str">
        <v>S25</v>
      </c>
    </row>
    <row r="2172" spans="1:28" x14ac:dyDescent="0.25">
      <c r="A2172" s="103">
        <v>45763</v>
      </c>
      <c r="B2172" s="102" t="str">
        <v>APG</v>
      </c>
      <c r="C2172" s="102" t="str">
        <v>Distributor</v>
      </c>
      <c r="D2172" s="102" t="str">
        <v/>
      </c>
      <c r="E2172" s="102" t="str">
        <v>12M3LM</v>
      </c>
      <c r="F2172" s="102" t="str">
        <v>OW</v>
      </c>
      <c r="G2172" s="102" t="str">
        <v>Outbound</v>
      </c>
      <c r="H2172" s="102" t="str">
        <v>4S6005</v>
      </c>
      <c r="I2172" s="103" t="str">
        <v>SSH-FCO</v>
      </c>
      <c r="J2172" s="135">
        <v>45891</v>
      </c>
      <c r="K2172" s="102">
        <v>1</v>
      </c>
      <c r="L2172" s="102">
        <v>1</v>
      </c>
      <c r="M2172" s="102">
        <v>271</v>
      </c>
      <c r="N2172" s="102">
        <v>35.32</v>
      </c>
      <c r="O2172" s="102">
        <v>30</v>
      </c>
      <c r="P2172" s="102">
        <v>336.32</v>
      </c>
      <c r="Q2172" s="102" t="str">
        <v>Confirmed</v>
      </c>
      <c r="R2172" s="102" t="str">
        <v>Closed Deal</v>
      </c>
      <c r="S2172" s="102" t="str">
        <v>SSH</v>
      </c>
      <c r="T2172" s="102" t="str">
        <v>FCO</v>
      </c>
      <c r="U2172" s="102" t="str">
        <v>FCO</v>
      </c>
      <c r="V2172" s="102">
        <v>5</v>
      </c>
      <c r="W2172" s="102">
        <v>128</v>
      </c>
      <c r="X2172" s="102" t="str">
        <v>S25-15</v>
      </c>
      <c r="Y2172" s="102">
        <v>186</v>
      </c>
      <c r="Z2172" s="102">
        <v>118</v>
      </c>
      <c r="AA2172" s="102">
        <v>68</v>
      </c>
      <c r="AB2172" s="13" t="str">
        <v>S25</v>
      </c>
    </row>
    <row r="2173" spans="1:28" x14ac:dyDescent="0.25">
      <c r="A2173" s="103">
        <v>45763</v>
      </c>
      <c r="B2173" s="102" t="str">
        <v>APG</v>
      </c>
      <c r="C2173" s="102" t="str">
        <v>Distributor</v>
      </c>
      <c r="D2173" s="102" t="str">
        <v/>
      </c>
      <c r="E2173" s="102" t="str">
        <v>12M3LM</v>
      </c>
      <c r="F2173" s="102" t="str">
        <v>OW</v>
      </c>
      <c r="G2173" s="102" t="str">
        <v>Outbound</v>
      </c>
      <c r="H2173" s="102" t="str">
        <v>4S6005</v>
      </c>
      <c r="I2173" s="103" t="str">
        <v>SSH-FCO</v>
      </c>
      <c r="J2173" s="135">
        <v>45891</v>
      </c>
      <c r="K2173" s="102">
        <v>1</v>
      </c>
      <c r="L2173" s="102">
        <v>1</v>
      </c>
      <c r="M2173" s="102">
        <v>271</v>
      </c>
      <c r="N2173" s="102">
        <v>35.32</v>
      </c>
      <c r="O2173" s="102">
        <v>30</v>
      </c>
      <c r="P2173" s="102">
        <v>336.32</v>
      </c>
      <c r="Q2173" s="102" t="str">
        <v>Confirmed</v>
      </c>
      <c r="R2173" s="102" t="str">
        <v>Closed Deal</v>
      </c>
      <c r="S2173" s="102" t="str">
        <v>SSH</v>
      </c>
      <c r="T2173" s="102" t="str">
        <v>FCO</v>
      </c>
      <c r="U2173" s="102" t="str">
        <v>FCO</v>
      </c>
      <c r="V2173" s="102">
        <v>5</v>
      </c>
      <c r="W2173" s="102">
        <v>128</v>
      </c>
      <c r="X2173" s="102" t="str">
        <v>S25-15</v>
      </c>
      <c r="Y2173" s="102">
        <v>186</v>
      </c>
      <c r="Z2173" s="102">
        <v>118</v>
      </c>
      <c r="AA2173" s="102">
        <v>68</v>
      </c>
      <c r="AB2173" s="13" t="str">
        <v>S25</v>
      </c>
    </row>
    <row r="2174" spans="1:28" x14ac:dyDescent="0.25">
      <c r="A2174" s="103">
        <v>45763</v>
      </c>
      <c r="B2174" s="102" t="str">
        <v>Searcharter</v>
      </c>
      <c r="C2174" s="102" t="str">
        <v>Distributor</v>
      </c>
      <c r="D2174" s="102" t="str">
        <v/>
      </c>
      <c r="E2174" s="102" t="str">
        <v>WE46U</v>
      </c>
      <c r="F2174" s="102" t="str">
        <v>OW</v>
      </c>
      <c r="G2174" s="102" t="str">
        <v>Outbound</v>
      </c>
      <c r="H2174" s="102" t="str">
        <v>NE3126</v>
      </c>
      <c r="I2174" s="103" t="str">
        <v>SSH-NAP</v>
      </c>
      <c r="J2174" s="135">
        <v>45889</v>
      </c>
      <c r="K2174" s="102">
        <v>2</v>
      </c>
      <c r="L2174" s="102">
        <v>2</v>
      </c>
      <c r="M2174" s="102">
        <v>300</v>
      </c>
      <c r="N2174" s="102">
        <v>0</v>
      </c>
      <c r="O2174" s="102">
        <v>0</v>
      </c>
      <c r="P2174" s="102">
        <v>600</v>
      </c>
      <c r="Q2174" s="102" t="str">
        <v>Confirmed</v>
      </c>
      <c r="R2174" s="102" t="str">
        <v>Closed Deal</v>
      </c>
      <c r="S2174" s="102" t="str">
        <v>SSH</v>
      </c>
      <c r="T2174" s="102" t="str">
        <v>NAP</v>
      </c>
      <c r="U2174" s="102" t="str">
        <v>NAP</v>
      </c>
      <c r="V2174" s="102">
        <v>3</v>
      </c>
      <c r="W2174" s="102">
        <v>126</v>
      </c>
      <c r="X2174" s="102" t="str">
        <v>S25-20</v>
      </c>
      <c r="Y2174" s="102">
        <v>12</v>
      </c>
      <c r="Z2174" s="102">
        <v>2</v>
      </c>
      <c r="AA2174" s="102">
        <v>10</v>
      </c>
      <c r="AB2174" s="13" t="str">
        <v>S25</v>
      </c>
    </row>
    <row r="2175" spans="1:28" x14ac:dyDescent="0.25">
      <c r="A2175" s="103">
        <v>45763</v>
      </c>
      <c r="B2175" s="102" t="str">
        <v>Searcharter</v>
      </c>
      <c r="C2175" s="102" t="str">
        <v>Distributor</v>
      </c>
      <c r="D2175" s="102" t="str">
        <v/>
      </c>
      <c r="E2175" s="102" t="str">
        <v>JMCZJ</v>
      </c>
      <c r="F2175" s="102" t="str">
        <v>OW</v>
      </c>
      <c r="G2175" s="102" t="str">
        <v>Outbound</v>
      </c>
      <c r="H2175" s="102" t="str">
        <v>4S6005</v>
      </c>
      <c r="I2175" s="103" t="str">
        <v>SSH-FCO</v>
      </c>
      <c r="J2175" s="135">
        <v>45898</v>
      </c>
      <c r="K2175" s="102">
        <v>5</v>
      </c>
      <c r="L2175" s="102">
        <v>5</v>
      </c>
      <c r="M2175" s="102">
        <v>250</v>
      </c>
      <c r="N2175" s="102">
        <v>0</v>
      </c>
      <c r="O2175" s="102">
        <v>0</v>
      </c>
      <c r="P2175" s="102">
        <v>1250</v>
      </c>
      <c r="Q2175" s="102" t="str">
        <v>Confirmed</v>
      </c>
      <c r="R2175" s="102" t="str">
        <v>Closed Deal</v>
      </c>
      <c r="S2175" s="102" t="str">
        <v>SSH</v>
      </c>
      <c r="T2175" s="102" t="str">
        <v>FCO</v>
      </c>
      <c r="U2175" s="102" t="str">
        <v>FCO</v>
      </c>
      <c r="V2175" s="102">
        <v>5</v>
      </c>
      <c r="W2175" s="102">
        <v>135</v>
      </c>
      <c r="X2175" s="102" t="str">
        <v>S25-15</v>
      </c>
      <c r="Y2175" s="102">
        <v>186</v>
      </c>
      <c r="Z2175" s="102">
        <v>86</v>
      </c>
      <c r="AA2175" s="102">
        <v>100</v>
      </c>
      <c r="AB2175" s="13" t="str">
        <v>S25</v>
      </c>
    </row>
    <row r="2176" spans="1:28" x14ac:dyDescent="0.25">
      <c r="A2176" s="103">
        <v>45763</v>
      </c>
      <c r="B2176" s="102" t="str">
        <v>GO7</v>
      </c>
      <c r="C2176" s="102" t="str">
        <v>Distributor</v>
      </c>
      <c r="D2176" s="102" t="str">
        <v>Website IBE</v>
      </c>
      <c r="E2176" s="102" t="str">
        <v>4LDRNK</v>
      </c>
      <c r="F2176" s="102" t="str">
        <v>OW</v>
      </c>
      <c r="G2176" s="102" t="str">
        <v>Outbound</v>
      </c>
      <c r="H2176" s="102" t="str">
        <v>4S6003</v>
      </c>
      <c r="I2176" s="103" t="str">
        <v>SSH-BRI</v>
      </c>
      <c r="J2176" s="135">
        <v>45850</v>
      </c>
      <c r="K2176" s="102">
        <v>1</v>
      </c>
      <c r="L2176" s="102">
        <v>1</v>
      </c>
      <c r="M2176" s="102">
        <v>177.01</v>
      </c>
      <c r="N2176" s="102">
        <v>35.32</v>
      </c>
      <c r="O2176" s="102">
        <v>53</v>
      </c>
      <c r="P2176" s="102">
        <v>265.33</v>
      </c>
      <c r="Q2176" s="102" t="str">
        <v>Confirmed</v>
      </c>
      <c r="R2176" s="102" t="str">
        <v>Closed Deal</v>
      </c>
      <c r="S2176" s="102" t="str">
        <v>SSH</v>
      </c>
      <c r="T2176" s="102" t="str">
        <v>BRI</v>
      </c>
      <c r="U2176" s="102" t="str">
        <v>BRI</v>
      </c>
      <c r="V2176" s="102">
        <v>6</v>
      </c>
      <c r="W2176" s="102">
        <v>87</v>
      </c>
      <c r="X2176" s="102" t="str">
        <v>S25-01</v>
      </c>
      <c r="Y2176" s="102">
        <v>186</v>
      </c>
      <c r="Z2176" s="102">
        <v>105</v>
      </c>
      <c r="AA2176" s="102">
        <v>81</v>
      </c>
      <c r="AB2176" s="13" t="str">
        <v>S25</v>
      </c>
    </row>
    <row r="2177" spans="1:28" x14ac:dyDescent="0.25">
      <c r="A2177" s="103">
        <v>45763</v>
      </c>
      <c r="B2177" s="102" t="str">
        <v>GO7</v>
      </c>
      <c r="C2177" s="102" t="str">
        <v>Distributor</v>
      </c>
      <c r="D2177" s="102" t="str">
        <v>Website IBE</v>
      </c>
      <c r="E2177" s="102" t="str">
        <v>4LDRNK</v>
      </c>
      <c r="F2177" s="102" t="str">
        <v>OW</v>
      </c>
      <c r="G2177" s="102" t="str">
        <v>Outbound</v>
      </c>
      <c r="H2177" s="102" t="str">
        <v>4S6003</v>
      </c>
      <c r="I2177" s="103" t="str">
        <v>SSH-BRI</v>
      </c>
      <c r="J2177" s="135">
        <v>45850</v>
      </c>
      <c r="K2177" s="102">
        <v>1</v>
      </c>
      <c r="L2177" s="102">
        <v>1</v>
      </c>
      <c r="M2177" s="102">
        <v>177.01</v>
      </c>
      <c r="N2177" s="102">
        <v>35.32</v>
      </c>
      <c r="O2177" s="102">
        <v>53</v>
      </c>
      <c r="P2177" s="102">
        <v>265.33</v>
      </c>
      <c r="Q2177" s="102" t="str">
        <v>Confirmed</v>
      </c>
      <c r="R2177" s="102" t="str">
        <v>Closed Deal</v>
      </c>
      <c r="S2177" s="102" t="str">
        <v>SSH</v>
      </c>
      <c r="T2177" s="102" t="str">
        <v>BRI</v>
      </c>
      <c r="U2177" s="102" t="str">
        <v>BRI</v>
      </c>
      <c r="V2177" s="102">
        <v>6</v>
      </c>
      <c r="W2177" s="102">
        <v>87</v>
      </c>
      <c r="X2177" s="102" t="str">
        <v>S25-01</v>
      </c>
      <c r="Y2177" s="102">
        <v>186</v>
      </c>
      <c r="Z2177" s="102">
        <v>105</v>
      </c>
      <c r="AA2177" s="102">
        <v>81</v>
      </c>
      <c r="AB2177" s="13" t="str">
        <v>S25</v>
      </c>
    </row>
    <row r="2178" spans="1:28" x14ac:dyDescent="0.25">
      <c r="A2178" s="103">
        <v>45763</v>
      </c>
      <c r="B2178" s="102" t="str">
        <v>GO7</v>
      </c>
      <c r="C2178" s="102" t="str">
        <v>Distributor</v>
      </c>
      <c r="D2178" s="102" t="str">
        <v>Website IBE</v>
      </c>
      <c r="E2178" s="102" t="str">
        <v>4LDRNK</v>
      </c>
      <c r="F2178" s="102" t="str">
        <v>OW</v>
      </c>
      <c r="G2178" s="102" t="str">
        <v>Outbound</v>
      </c>
      <c r="H2178" s="102" t="str">
        <v>4S6003</v>
      </c>
      <c r="I2178" s="103" t="str">
        <v>SSH-BRI</v>
      </c>
      <c r="J2178" s="135">
        <v>45850</v>
      </c>
      <c r="K2178" s="102">
        <v>1</v>
      </c>
      <c r="L2178" s="102">
        <v>1</v>
      </c>
      <c r="M2178" s="102">
        <v>132.76</v>
      </c>
      <c r="N2178" s="102">
        <v>35.32</v>
      </c>
      <c r="O2178" s="102">
        <v>53</v>
      </c>
      <c r="P2178" s="102">
        <v>221.08</v>
      </c>
      <c r="Q2178" s="102" t="str">
        <v>Confirmed</v>
      </c>
      <c r="R2178" s="102" t="str">
        <v>Closed Deal</v>
      </c>
      <c r="S2178" s="102" t="str">
        <v>SSH</v>
      </c>
      <c r="T2178" s="102" t="str">
        <v>BRI</v>
      </c>
      <c r="U2178" s="102" t="str">
        <v>BRI</v>
      </c>
      <c r="V2178" s="102">
        <v>6</v>
      </c>
      <c r="W2178" s="102">
        <v>87</v>
      </c>
      <c r="X2178" s="102" t="str">
        <v>S25-01</v>
      </c>
      <c r="Y2178" s="102">
        <v>186</v>
      </c>
      <c r="Z2178" s="102">
        <v>105</v>
      </c>
      <c r="AA2178" s="102">
        <v>81</v>
      </c>
      <c r="AB2178" s="13" t="str">
        <v>S25</v>
      </c>
    </row>
    <row r="2179" spans="1:28" x14ac:dyDescent="0.25">
      <c r="A2179" s="103">
        <v>45763</v>
      </c>
      <c r="B2179" s="102" t="str">
        <v>GO7</v>
      </c>
      <c r="C2179" s="102" t="str">
        <v>Distributor</v>
      </c>
      <c r="D2179" s="102" t="str">
        <v>Website IBE</v>
      </c>
      <c r="E2179" s="102" t="str">
        <v>4LDRNK</v>
      </c>
      <c r="F2179" s="102" t="str">
        <v>OW</v>
      </c>
      <c r="G2179" s="102" t="str">
        <v>Outbound</v>
      </c>
      <c r="H2179" s="102" t="str">
        <v>4S6003</v>
      </c>
      <c r="I2179" s="103" t="str">
        <v>SSH-BRI</v>
      </c>
      <c r="J2179" s="135">
        <v>45850</v>
      </c>
      <c r="K2179" s="102">
        <v>1</v>
      </c>
      <c r="L2179" s="102">
        <v>1</v>
      </c>
      <c r="M2179" s="102">
        <v>132.76</v>
      </c>
      <c r="N2179" s="102">
        <v>35.32</v>
      </c>
      <c r="O2179" s="102">
        <v>53</v>
      </c>
      <c r="P2179" s="102">
        <v>221.08</v>
      </c>
      <c r="Q2179" s="102" t="str">
        <v>Confirmed</v>
      </c>
      <c r="R2179" s="102" t="str">
        <v>Closed Deal</v>
      </c>
      <c r="S2179" s="102" t="str">
        <v>SSH</v>
      </c>
      <c r="T2179" s="102" t="str">
        <v>BRI</v>
      </c>
      <c r="U2179" s="102" t="str">
        <v>BRI</v>
      </c>
      <c r="V2179" s="102">
        <v>6</v>
      </c>
      <c r="W2179" s="102">
        <v>87</v>
      </c>
      <c r="X2179" s="102" t="str">
        <v>S25-01</v>
      </c>
      <c r="Y2179" s="102">
        <v>186</v>
      </c>
      <c r="Z2179" s="102">
        <v>105</v>
      </c>
      <c r="AA2179" s="102">
        <v>81</v>
      </c>
      <c r="AB2179" s="13" t="str">
        <v>S25</v>
      </c>
    </row>
    <row r="2180" spans="1:28" x14ac:dyDescent="0.25">
      <c r="A2180" s="103">
        <v>45763</v>
      </c>
      <c r="B2180" s="102" t="str">
        <v>GO7</v>
      </c>
      <c r="C2180" s="102" t="str">
        <v>Distributor</v>
      </c>
      <c r="D2180" s="102" t="str">
        <v>Website IBE</v>
      </c>
      <c r="E2180" s="102" t="str">
        <v>9R63HM</v>
      </c>
      <c r="F2180" s="102" t="str">
        <v>OW</v>
      </c>
      <c r="G2180" s="102" t="str">
        <v>Outbound</v>
      </c>
      <c r="H2180" s="102" t="str">
        <v>4S6003</v>
      </c>
      <c r="I2180" s="103" t="str">
        <v>SSH-BRI</v>
      </c>
      <c r="J2180" s="135">
        <v>45850</v>
      </c>
      <c r="K2180" s="102">
        <v>1</v>
      </c>
      <c r="L2180" s="102">
        <v>1</v>
      </c>
      <c r="M2180" s="102">
        <v>111.79</v>
      </c>
      <c r="N2180" s="102">
        <v>35.32</v>
      </c>
      <c r="O2180" s="102">
        <v>53</v>
      </c>
      <c r="P2180" s="102">
        <v>200.11</v>
      </c>
      <c r="Q2180" s="102" t="str">
        <v>Confirmed</v>
      </c>
      <c r="R2180" s="102" t="str">
        <v>Closed Deal</v>
      </c>
      <c r="S2180" s="102" t="str">
        <v>SSH</v>
      </c>
      <c r="T2180" s="102" t="str">
        <v>BRI</v>
      </c>
      <c r="U2180" s="102" t="str">
        <v>BRI</v>
      </c>
      <c r="V2180" s="102">
        <v>6</v>
      </c>
      <c r="W2180" s="102">
        <v>87</v>
      </c>
      <c r="X2180" s="102" t="str">
        <v>S25-01</v>
      </c>
      <c r="Y2180" s="102">
        <v>186</v>
      </c>
      <c r="Z2180" s="102">
        <v>105</v>
      </c>
      <c r="AA2180" s="102">
        <v>81</v>
      </c>
      <c r="AB2180" s="13" t="str">
        <v>S25</v>
      </c>
    </row>
    <row r="2181" spans="1:28" x14ac:dyDescent="0.25">
      <c r="A2181" s="103">
        <v>45763</v>
      </c>
      <c r="B2181" s="102" t="str">
        <v>GO7</v>
      </c>
      <c r="C2181" s="102" t="str">
        <v>Distributor</v>
      </c>
      <c r="D2181" s="102" t="str">
        <v>Website IBE</v>
      </c>
      <c r="E2181" s="102" t="str">
        <v>9R63HM</v>
      </c>
      <c r="F2181" s="102" t="str">
        <v>OW</v>
      </c>
      <c r="G2181" s="102" t="str">
        <v>Outbound</v>
      </c>
      <c r="H2181" s="102" t="str">
        <v>4S6003</v>
      </c>
      <c r="I2181" s="103" t="str">
        <v>SSH-BRI</v>
      </c>
      <c r="J2181" s="135">
        <v>45850</v>
      </c>
      <c r="K2181" s="102">
        <v>1</v>
      </c>
      <c r="L2181" s="102">
        <v>1</v>
      </c>
      <c r="M2181" s="102">
        <v>111.79</v>
      </c>
      <c r="N2181" s="102">
        <v>35.32</v>
      </c>
      <c r="O2181" s="102">
        <v>53</v>
      </c>
      <c r="P2181" s="102">
        <v>200.11</v>
      </c>
      <c r="Q2181" s="102" t="str">
        <v>Confirmed</v>
      </c>
      <c r="R2181" s="102" t="str">
        <v>Closed Deal</v>
      </c>
      <c r="S2181" s="102" t="str">
        <v>SSH</v>
      </c>
      <c r="T2181" s="102" t="str">
        <v>BRI</v>
      </c>
      <c r="U2181" s="102" t="str">
        <v>BRI</v>
      </c>
      <c r="V2181" s="102">
        <v>6</v>
      </c>
      <c r="W2181" s="102">
        <v>87</v>
      </c>
      <c r="X2181" s="102" t="str">
        <v>S25-01</v>
      </c>
      <c r="Y2181" s="102">
        <v>186</v>
      </c>
      <c r="Z2181" s="102">
        <v>105</v>
      </c>
      <c r="AA2181" s="102">
        <v>81</v>
      </c>
      <c r="AB2181" s="13" t="str">
        <v>S25</v>
      </c>
    </row>
    <row r="2182" spans="1:28" x14ac:dyDescent="0.25">
      <c r="A2182" s="103">
        <v>45763</v>
      </c>
      <c r="B2182" s="102" t="str">
        <v>GO7</v>
      </c>
      <c r="C2182" s="102" t="str">
        <v>Distributor</v>
      </c>
      <c r="D2182" s="102" t="str">
        <v>Website IBE</v>
      </c>
      <c r="E2182" s="102" t="str">
        <v>9R63HM</v>
      </c>
      <c r="F2182" s="102" t="str">
        <v>OW</v>
      </c>
      <c r="G2182" s="102" t="str">
        <v>Outbound</v>
      </c>
      <c r="H2182" s="102" t="str">
        <v>4S6003</v>
      </c>
      <c r="I2182" s="103" t="str">
        <v>SSH-BRI</v>
      </c>
      <c r="J2182" s="135">
        <v>45850</v>
      </c>
      <c r="K2182" s="102">
        <v>1</v>
      </c>
      <c r="L2182" s="102">
        <v>1</v>
      </c>
      <c r="M2182" s="102">
        <v>149.06</v>
      </c>
      <c r="N2182" s="102">
        <v>35.32</v>
      </c>
      <c r="O2182" s="102">
        <v>53</v>
      </c>
      <c r="P2182" s="102">
        <v>237.38</v>
      </c>
      <c r="Q2182" s="102" t="str">
        <v>Confirmed</v>
      </c>
      <c r="R2182" s="102" t="str">
        <v>Closed Deal</v>
      </c>
      <c r="S2182" s="102" t="str">
        <v>SSH</v>
      </c>
      <c r="T2182" s="102" t="str">
        <v>BRI</v>
      </c>
      <c r="U2182" s="102" t="str">
        <v>BRI</v>
      </c>
      <c r="V2182" s="102">
        <v>6</v>
      </c>
      <c r="W2182" s="102">
        <v>87</v>
      </c>
      <c r="X2182" s="102" t="str">
        <v>S25-01</v>
      </c>
      <c r="Y2182" s="102">
        <v>186</v>
      </c>
      <c r="Z2182" s="102">
        <v>105</v>
      </c>
      <c r="AA2182" s="102">
        <v>81</v>
      </c>
      <c r="AB2182" s="13" t="str">
        <v>S25</v>
      </c>
    </row>
    <row r="2183" spans="1:28" x14ac:dyDescent="0.25">
      <c r="A2183" s="103">
        <v>45763</v>
      </c>
      <c r="B2183" s="102" t="str">
        <v>GO7</v>
      </c>
      <c r="C2183" s="102" t="str">
        <v>Distributor</v>
      </c>
      <c r="D2183" s="102" t="str">
        <v>Website IBE</v>
      </c>
      <c r="E2183" s="102" t="str">
        <v>9R63HM</v>
      </c>
      <c r="F2183" s="102" t="str">
        <v>OW</v>
      </c>
      <c r="G2183" s="102" t="str">
        <v>Outbound</v>
      </c>
      <c r="H2183" s="102" t="str">
        <v>4S6003</v>
      </c>
      <c r="I2183" s="103" t="str">
        <v>SSH-BRI</v>
      </c>
      <c r="J2183" s="135">
        <v>45850</v>
      </c>
      <c r="K2183" s="102">
        <v>1</v>
      </c>
      <c r="L2183" s="102">
        <v>1</v>
      </c>
      <c r="M2183" s="102">
        <v>149.06</v>
      </c>
      <c r="N2183" s="102">
        <v>35.32</v>
      </c>
      <c r="O2183" s="102">
        <v>53</v>
      </c>
      <c r="P2183" s="102">
        <v>237.38</v>
      </c>
      <c r="Q2183" s="102" t="str">
        <v>Confirmed</v>
      </c>
      <c r="R2183" s="102" t="str">
        <v>Closed Deal</v>
      </c>
      <c r="S2183" s="102" t="str">
        <v>SSH</v>
      </c>
      <c r="T2183" s="102" t="str">
        <v>BRI</v>
      </c>
      <c r="U2183" s="102" t="str">
        <v>BRI</v>
      </c>
      <c r="V2183" s="102">
        <v>6</v>
      </c>
      <c r="W2183" s="102">
        <v>87</v>
      </c>
      <c r="X2183" s="102" t="str">
        <v>S25-01</v>
      </c>
      <c r="Y2183" s="102">
        <v>186</v>
      </c>
      <c r="Z2183" s="102">
        <v>105</v>
      </c>
      <c r="AA2183" s="102">
        <v>81</v>
      </c>
      <c r="AB2183" s="13" t="str">
        <v>S25</v>
      </c>
    </row>
    <row r="2184" spans="1:28" x14ac:dyDescent="0.25">
      <c r="A2184" s="103">
        <v>45764</v>
      </c>
      <c r="B2184" s="102" t="str">
        <v>GO7</v>
      </c>
      <c r="C2184" s="102" t="str">
        <v>Distributor</v>
      </c>
      <c r="D2184" s="102" t="str">
        <v>Website IBE</v>
      </c>
      <c r="E2184" s="102" t="str">
        <v>BOYYFI</v>
      </c>
      <c r="F2184" s="102" t="str">
        <v>OW</v>
      </c>
      <c r="G2184" s="102" t="str">
        <v>Outbound</v>
      </c>
      <c r="H2184" s="102" t="str">
        <v>4S6006</v>
      </c>
      <c r="I2184" s="103" t="str">
        <v>NAP-SSH</v>
      </c>
      <c r="J2184" s="135">
        <v>45880</v>
      </c>
      <c r="K2184" s="102">
        <v>1</v>
      </c>
      <c r="L2184" s="102">
        <v>1</v>
      </c>
      <c r="M2184" s="102">
        <v>280</v>
      </c>
      <c r="N2184" s="102">
        <v>28.28</v>
      </c>
      <c r="O2184" s="102">
        <v>53</v>
      </c>
      <c r="P2184" s="102">
        <v>361.28</v>
      </c>
      <c r="Q2184" s="102" t="str">
        <v>Confirmed</v>
      </c>
      <c r="R2184" s="102" t="str">
        <v>Closed Deal</v>
      </c>
      <c r="S2184" s="102" t="str">
        <v>NAP</v>
      </c>
      <c r="T2184" s="102" t="str">
        <v>SSH</v>
      </c>
      <c r="U2184" s="102" t="str">
        <v>NAP</v>
      </c>
      <c r="V2184" s="102">
        <v>1</v>
      </c>
      <c r="W2184" s="102">
        <v>116</v>
      </c>
      <c r="X2184" s="102" t="str">
        <v>S25-08</v>
      </c>
      <c r="Y2184" s="102">
        <v>186</v>
      </c>
      <c r="Z2184" s="102">
        <v>121</v>
      </c>
      <c r="AA2184" s="102">
        <v>65</v>
      </c>
      <c r="AB2184" s="13" t="str">
        <v>S25</v>
      </c>
    </row>
    <row r="2185" spans="1:28" x14ac:dyDescent="0.25">
      <c r="A2185" s="103">
        <v>45764</v>
      </c>
      <c r="B2185" s="102" t="str">
        <v>GO7</v>
      </c>
      <c r="C2185" s="102" t="str">
        <v>Distributor</v>
      </c>
      <c r="D2185" s="102" t="str">
        <v>Website IBE</v>
      </c>
      <c r="E2185" s="102" t="str">
        <v>BOYYFI</v>
      </c>
      <c r="F2185" s="102" t="str">
        <v>OW</v>
      </c>
      <c r="G2185" s="102" t="str">
        <v>Outbound</v>
      </c>
      <c r="H2185" s="102" t="str">
        <v>4S6006</v>
      </c>
      <c r="I2185" s="103" t="str">
        <v>NAP-SSH</v>
      </c>
      <c r="J2185" s="135">
        <v>45880</v>
      </c>
      <c r="K2185" s="102">
        <v>1</v>
      </c>
      <c r="L2185" s="102">
        <v>1</v>
      </c>
      <c r="M2185" s="102">
        <v>280</v>
      </c>
      <c r="N2185" s="102">
        <v>28.28</v>
      </c>
      <c r="O2185" s="102">
        <v>53</v>
      </c>
      <c r="P2185" s="102">
        <v>361.28</v>
      </c>
      <c r="Q2185" s="102" t="str">
        <v>Confirmed</v>
      </c>
      <c r="R2185" s="102" t="str">
        <v>Closed Deal</v>
      </c>
      <c r="S2185" s="102" t="str">
        <v>NAP</v>
      </c>
      <c r="T2185" s="102" t="str">
        <v>SSH</v>
      </c>
      <c r="U2185" s="102" t="str">
        <v>NAP</v>
      </c>
      <c r="V2185" s="102">
        <v>1</v>
      </c>
      <c r="W2185" s="102">
        <v>116</v>
      </c>
      <c r="X2185" s="102" t="str">
        <v>S25-08</v>
      </c>
      <c r="Y2185" s="102">
        <v>186</v>
      </c>
      <c r="Z2185" s="102">
        <v>121</v>
      </c>
      <c r="AA2185" s="102">
        <v>65</v>
      </c>
      <c r="AB2185" s="13" t="str">
        <v>S25</v>
      </c>
    </row>
    <row r="2186" spans="1:28" x14ac:dyDescent="0.25">
      <c r="A2186" s="103">
        <v>45764</v>
      </c>
      <c r="B2186" s="102" t="str">
        <v>Genius</v>
      </c>
      <c r="C2186" s="102" t="str">
        <v>Distributor</v>
      </c>
      <c r="D2186" s="102" t="str">
        <v/>
      </c>
      <c r="E2186" s="102" t="str">
        <v/>
      </c>
      <c r="F2186" s="102" t="str">
        <v>OW</v>
      </c>
      <c r="G2186" s="102" t="str">
        <v>Outbound</v>
      </c>
      <c r="H2186" s="102" t="str">
        <v>4S6005</v>
      </c>
      <c r="I2186" s="103" t="str">
        <v>SSH-NAP</v>
      </c>
      <c r="J2186" s="135">
        <v>45887</v>
      </c>
      <c r="K2186" s="102">
        <v>2</v>
      </c>
      <c r="L2186" s="102">
        <v>2</v>
      </c>
      <c r="M2186" s="102">
        <v>300</v>
      </c>
      <c r="N2186" s="102">
        <v>0</v>
      </c>
      <c r="O2186" s="102">
        <v>0</v>
      </c>
      <c r="P2186" s="102">
        <v>600</v>
      </c>
      <c r="Q2186" s="102" t="str">
        <v>Confirmed</v>
      </c>
      <c r="R2186" s="102" t="str">
        <v>Closed Deal</v>
      </c>
      <c r="S2186" s="102" t="str">
        <v>SSH</v>
      </c>
      <c r="T2186" s="102" t="str">
        <v>NAP</v>
      </c>
      <c r="U2186" s="102" t="str">
        <v>NAP</v>
      </c>
      <c r="V2186" s="102">
        <v>1</v>
      </c>
      <c r="W2186" s="102">
        <v>123</v>
      </c>
      <c r="X2186" s="102" t="str">
        <v>S25-08</v>
      </c>
      <c r="Y2186" s="102">
        <v>186</v>
      </c>
      <c r="Z2186" s="102">
        <v>93</v>
      </c>
      <c r="AA2186" s="102">
        <v>93</v>
      </c>
      <c r="AB2186" s="13" t="str">
        <v>S25</v>
      </c>
    </row>
    <row r="2187" spans="1:28" x14ac:dyDescent="0.25">
      <c r="A2187" s="103">
        <v>45764</v>
      </c>
      <c r="B2187" s="102" t="str">
        <v>Genius</v>
      </c>
      <c r="C2187" s="102" t="str">
        <v>Distributor</v>
      </c>
      <c r="D2187" s="102" t="str">
        <v/>
      </c>
      <c r="E2187" s="102" t="str">
        <v/>
      </c>
      <c r="F2187" s="102" t="str">
        <v>OW</v>
      </c>
      <c r="G2187" s="102" t="str">
        <v>Outbound</v>
      </c>
      <c r="H2187" s="102" t="str">
        <v>4S6005</v>
      </c>
      <c r="I2187" s="103" t="str">
        <v>SSH-FCO</v>
      </c>
      <c r="J2187" s="135">
        <v>45891</v>
      </c>
      <c r="K2187" s="102">
        <v>2</v>
      </c>
      <c r="L2187" s="102">
        <v>2</v>
      </c>
      <c r="M2187" s="102">
        <v>250</v>
      </c>
      <c r="N2187" s="102">
        <v>0</v>
      </c>
      <c r="O2187" s="102">
        <v>0</v>
      </c>
      <c r="P2187" s="102">
        <v>500</v>
      </c>
      <c r="Q2187" s="102" t="str">
        <v>Confirmed</v>
      </c>
      <c r="R2187" s="102" t="str">
        <v>Closed Deal</v>
      </c>
      <c r="S2187" s="102" t="str">
        <v>SSH</v>
      </c>
      <c r="T2187" s="102" t="str">
        <v>FCO</v>
      </c>
      <c r="U2187" s="102" t="str">
        <v>FCO</v>
      </c>
      <c r="V2187" s="102">
        <v>5</v>
      </c>
      <c r="W2187" s="102">
        <v>127</v>
      </c>
      <c r="X2187" s="102" t="str">
        <v>S25-15</v>
      </c>
      <c r="Y2187" s="102">
        <v>186</v>
      </c>
      <c r="Z2187" s="102">
        <v>118</v>
      </c>
      <c r="AA2187" s="102">
        <v>68</v>
      </c>
      <c r="AB2187" s="13" t="str">
        <v>S25</v>
      </c>
    </row>
    <row r="2188" spans="1:28" x14ac:dyDescent="0.25">
      <c r="A2188" s="103">
        <v>45764</v>
      </c>
      <c r="B2188" s="102" t="str">
        <v>Genius</v>
      </c>
      <c r="C2188" s="102" t="str">
        <v>Distributor</v>
      </c>
      <c r="D2188" s="102" t="str">
        <v/>
      </c>
      <c r="E2188" s="102" t="str">
        <v/>
      </c>
      <c r="F2188" s="102" t="str">
        <v>OW</v>
      </c>
      <c r="G2188" s="102" t="str">
        <v>Outbound</v>
      </c>
      <c r="H2188" s="102" t="str">
        <v>4S6005</v>
      </c>
      <c r="I2188" s="103" t="str">
        <v>SSH-NAP</v>
      </c>
      <c r="J2188" s="135">
        <v>45894</v>
      </c>
      <c r="K2188" s="102">
        <v>4</v>
      </c>
      <c r="L2188" s="102">
        <v>4</v>
      </c>
      <c r="M2188" s="102">
        <v>320</v>
      </c>
      <c r="N2188" s="102">
        <v>0</v>
      </c>
      <c r="O2188" s="102">
        <v>0</v>
      </c>
      <c r="P2188" s="102">
        <v>1280</v>
      </c>
      <c r="Q2188" s="102" t="str">
        <v>Confirmed</v>
      </c>
      <c r="R2188" s="102" t="str">
        <v>Closed Deal</v>
      </c>
      <c r="S2188" s="102" t="str">
        <v>SSH</v>
      </c>
      <c r="T2188" s="102" t="str">
        <v>NAP</v>
      </c>
      <c r="U2188" s="102" t="str">
        <v>NAP</v>
      </c>
      <c r="V2188" s="102">
        <v>1</v>
      </c>
      <c r="W2188" s="102">
        <v>130</v>
      </c>
      <c r="X2188" s="102" t="str">
        <v>S25-08</v>
      </c>
      <c r="Y2188" s="102">
        <v>186</v>
      </c>
      <c r="Z2188" s="102">
        <v>104</v>
      </c>
      <c r="AA2188" s="102">
        <v>82</v>
      </c>
      <c r="AB2188" s="13" t="str">
        <v>S25</v>
      </c>
    </row>
    <row r="2189" spans="1:28" x14ac:dyDescent="0.25">
      <c r="A2189" s="103">
        <v>45764</v>
      </c>
      <c r="B2189" s="102" t="str">
        <v>Genius</v>
      </c>
      <c r="C2189" s="102" t="str">
        <v>Distributor</v>
      </c>
      <c r="D2189" s="102" t="str">
        <v/>
      </c>
      <c r="E2189" s="102" t="str">
        <v/>
      </c>
      <c r="F2189" s="102" t="str">
        <v>OW</v>
      </c>
      <c r="G2189" s="102" t="str">
        <v>Outbound</v>
      </c>
      <c r="H2189" s="102" t="str">
        <v>4S6006</v>
      </c>
      <c r="I2189" s="103" t="str">
        <v>FCO-SSH</v>
      </c>
      <c r="J2189" s="135">
        <v>45877</v>
      </c>
      <c r="K2189" s="102">
        <v>2</v>
      </c>
      <c r="L2189" s="102">
        <v>2</v>
      </c>
      <c r="M2189" s="102">
        <v>250</v>
      </c>
      <c r="N2189" s="102">
        <v>0</v>
      </c>
      <c r="O2189" s="102">
        <v>0</v>
      </c>
      <c r="P2189" s="102">
        <v>500</v>
      </c>
      <c r="Q2189" s="102" t="str">
        <v>Confirmed</v>
      </c>
      <c r="R2189" s="102" t="str">
        <v>Closed Deal</v>
      </c>
      <c r="S2189" s="102" t="str">
        <v>FCO</v>
      </c>
      <c r="T2189" s="102" t="str">
        <v>SSH</v>
      </c>
      <c r="U2189" s="102" t="str">
        <v>FCO</v>
      </c>
      <c r="V2189" s="102">
        <v>5</v>
      </c>
      <c r="W2189" s="102">
        <v>113</v>
      </c>
      <c r="X2189" s="102" t="str">
        <v>S25-15</v>
      </c>
      <c r="Y2189" s="102">
        <v>186</v>
      </c>
      <c r="Z2189" s="102">
        <v>90</v>
      </c>
      <c r="AA2189" s="102">
        <v>96</v>
      </c>
      <c r="AB2189" s="13" t="str">
        <v>S25</v>
      </c>
    </row>
    <row r="2190" spans="1:28" x14ac:dyDescent="0.25">
      <c r="A2190" s="103">
        <v>45764</v>
      </c>
      <c r="B2190" s="102" t="str">
        <v>Genius</v>
      </c>
      <c r="C2190" s="102" t="str">
        <v>Distributor</v>
      </c>
      <c r="D2190" s="102" t="str">
        <v/>
      </c>
      <c r="E2190" s="102" t="str">
        <v/>
      </c>
      <c r="F2190" s="102" t="str">
        <v>OW</v>
      </c>
      <c r="G2190" s="102" t="str">
        <v>Outbound</v>
      </c>
      <c r="H2190" s="102" t="str">
        <v>4S6006</v>
      </c>
      <c r="I2190" s="103" t="str">
        <v>NAP-SSH</v>
      </c>
      <c r="J2190" s="135">
        <v>45880</v>
      </c>
      <c r="K2190" s="102">
        <v>4</v>
      </c>
      <c r="L2190" s="102">
        <v>4</v>
      </c>
      <c r="M2190" s="102">
        <v>280</v>
      </c>
      <c r="N2190" s="102">
        <v>0</v>
      </c>
      <c r="O2190" s="102">
        <v>0</v>
      </c>
      <c r="P2190" s="102">
        <v>1120</v>
      </c>
      <c r="Q2190" s="102" t="str">
        <v>Confirmed</v>
      </c>
      <c r="R2190" s="102" t="str">
        <v>Closed Deal</v>
      </c>
      <c r="S2190" s="102" t="str">
        <v>NAP</v>
      </c>
      <c r="T2190" s="102" t="str">
        <v>SSH</v>
      </c>
      <c r="U2190" s="102" t="str">
        <v>NAP</v>
      </c>
      <c r="V2190" s="102">
        <v>1</v>
      </c>
      <c r="W2190" s="102">
        <v>116</v>
      </c>
      <c r="X2190" s="102" t="str">
        <v>S25-08</v>
      </c>
      <c r="Y2190" s="102">
        <v>186</v>
      </c>
      <c r="Z2190" s="102">
        <v>121</v>
      </c>
      <c r="AA2190" s="102">
        <v>65</v>
      </c>
      <c r="AB2190" s="13" t="str">
        <v>S25</v>
      </c>
    </row>
    <row r="2191" spans="1:28" x14ac:dyDescent="0.25">
      <c r="A2191" s="103">
        <v>45764</v>
      </c>
      <c r="B2191" s="102" t="str">
        <v>Genius</v>
      </c>
      <c r="C2191" s="102" t="str">
        <v>Distributor</v>
      </c>
      <c r="D2191" s="102" t="str">
        <v/>
      </c>
      <c r="E2191" s="102" t="str">
        <v/>
      </c>
      <c r="F2191" s="102" t="str">
        <v>OW</v>
      </c>
      <c r="G2191" s="102" t="str">
        <v>Outbound</v>
      </c>
      <c r="H2191" s="102" t="str">
        <v>4S6015</v>
      </c>
      <c r="I2191" s="103" t="str">
        <v>SSH-VRN</v>
      </c>
      <c r="J2191" s="135">
        <v>45780</v>
      </c>
      <c r="K2191" s="102">
        <v>7</v>
      </c>
      <c r="L2191" s="102">
        <v>7</v>
      </c>
      <c r="M2191" s="102">
        <v>150</v>
      </c>
      <c r="N2191" s="102">
        <v>0</v>
      </c>
      <c r="O2191" s="102">
        <v>0</v>
      </c>
      <c r="P2191" s="102">
        <v>1050</v>
      </c>
      <c r="Q2191" s="102" t="str">
        <v>Confirmed</v>
      </c>
      <c r="R2191" s="102" t="str">
        <v>Closed Deal</v>
      </c>
      <c r="S2191" s="102" t="str">
        <v>SSH</v>
      </c>
      <c r="T2191" s="102" t="str">
        <v>VRN</v>
      </c>
      <c r="U2191" s="102" t="str">
        <v>VRN</v>
      </c>
      <c r="V2191" s="102">
        <v>6</v>
      </c>
      <c r="W2191" s="102">
        <v>16</v>
      </c>
      <c r="X2191" s="102" t="str">
        <v>E25-05B</v>
      </c>
      <c r="Y2191" s="102">
        <v>186</v>
      </c>
      <c r="Z2191" s="102">
        <v>182</v>
      </c>
      <c r="AA2191" s="102">
        <v>4</v>
      </c>
      <c r="AB2191" s="13" t="str">
        <v>E25</v>
      </c>
    </row>
    <row r="2192" spans="1:28" x14ac:dyDescent="0.25">
      <c r="A2192" s="103">
        <v>45764</v>
      </c>
      <c r="B2192" s="102" t="str">
        <v>Genius</v>
      </c>
      <c r="C2192" s="102" t="str">
        <v>Distributor</v>
      </c>
      <c r="D2192" s="102" t="str">
        <v/>
      </c>
      <c r="E2192" s="102" t="str">
        <v/>
      </c>
      <c r="F2192" s="102" t="str">
        <v>OW</v>
      </c>
      <c r="G2192" s="102" t="str">
        <v>Outbound</v>
      </c>
      <c r="H2192" s="102" t="str">
        <v>4S6016</v>
      </c>
      <c r="I2192" s="103" t="str">
        <v>VRN-SSH</v>
      </c>
      <c r="J2192" s="135">
        <v>45773</v>
      </c>
      <c r="K2192" s="102">
        <v>7</v>
      </c>
      <c r="L2192" s="102">
        <v>7</v>
      </c>
      <c r="M2192" s="102">
        <v>100</v>
      </c>
      <c r="N2192" s="102">
        <v>0</v>
      </c>
      <c r="O2192" s="102">
        <v>0</v>
      </c>
      <c r="P2192" s="102">
        <v>700</v>
      </c>
      <c r="Q2192" s="102" t="str">
        <v>Confirmed</v>
      </c>
      <c r="R2192" s="102" t="str">
        <v>Closed Deal</v>
      </c>
      <c r="S2192" s="102" t="str">
        <v>VRN</v>
      </c>
      <c r="T2192" s="102" t="str">
        <v>SSH</v>
      </c>
      <c r="U2192" s="102" t="str">
        <v>VRN</v>
      </c>
      <c r="V2192" s="102">
        <v>6</v>
      </c>
      <c r="W2192" s="102">
        <v>9</v>
      </c>
      <c r="X2192" s="102" t="str">
        <v>E25-05B</v>
      </c>
      <c r="Y2192" s="102">
        <v>186</v>
      </c>
      <c r="Z2192" s="102">
        <v>148</v>
      </c>
      <c r="AA2192" s="102">
        <v>38</v>
      </c>
      <c r="AB2192" s="13" t="str">
        <v>E25</v>
      </c>
    </row>
    <row r="2193" spans="1:28" x14ac:dyDescent="0.25">
      <c r="A2193" s="103">
        <v>45763</v>
      </c>
      <c r="B2193" s="102" t="str">
        <v>APG</v>
      </c>
      <c r="C2193" s="102" t="str">
        <v>Distributor</v>
      </c>
      <c r="D2193" s="102" t="str">
        <v/>
      </c>
      <c r="E2193" s="102" t="str">
        <v>12M3LN</v>
      </c>
      <c r="F2193" s="102" t="str">
        <v>OW</v>
      </c>
      <c r="G2193" s="102" t="str">
        <v>Outbound</v>
      </c>
      <c r="H2193" s="102" t="str">
        <v>4S6031</v>
      </c>
      <c r="I2193" s="103" t="str">
        <v>SSH-NAP</v>
      </c>
      <c r="J2193" s="135">
        <v>45767</v>
      </c>
      <c r="K2193" s="102">
        <v>1</v>
      </c>
      <c r="L2193" s="102">
        <v>1</v>
      </c>
      <c r="M2193" s="102">
        <v>111.76</v>
      </c>
      <c r="N2193" s="102">
        <v>35.53</v>
      </c>
      <c r="O2193" s="102">
        <v>30</v>
      </c>
      <c r="P2193" s="102">
        <v>177.29</v>
      </c>
      <c r="Q2193" s="102" t="str">
        <v>Confirmed</v>
      </c>
      <c r="R2193" s="102" t="str">
        <v>On Review</v>
      </c>
      <c r="S2193" s="102" t="str">
        <v>SSH</v>
      </c>
      <c r="T2193" s="102" t="str">
        <v>NAP</v>
      </c>
      <c r="U2193" s="102" t="str">
        <v>NAP</v>
      </c>
      <c r="V2193" s="102">
        <v>7</v>
      </c>
      <c r="W2193" s="102">
        <v>4</v>
      </c>
      <c r="X2193" s="102" t="str">
        <v>E25-03B</v>
      </c>
      <c r="Y2193" s="102">
        <v>186</v>
      </c>
      <c r="Z2193" s="102">
        <v>162</v>
      </c>
      <c r="AA2193" s="102">
        <v>24</v>
      </c>
      <c r="AB2193" s="13" t="str">
        <v>E25</v>
      </c>
    </row>
    <row r="2194" spans="1:28" x14ac:dyDescent="0.25">
      <c r="A2194" s="103">
        <v>45763</v>
      </c>
      <c r="B2194" s="102" t="str">
        <v>APG</v>
      </c>
      <c r="C2194" s="102" t="str">
        <v>Distributor</v>
      </c>
      <c r="D2194" s="102" t="str">
        <v/>
      </c>
      <c r="E2194" s="102" t="str">
        <v>12M402</v>
      </c>
      <c r="F2194" s="102" t="str">
        <v>OW</v>
      </c>
      <c r="G2194" s="102" t="str">
        <v>Outbound</v>
      </c>
      <c r="H2194" s="102" t="str">
        <v>4S6006</v>
      </c>
      <c r="I2194" s="103" t="str">
        <v>NAP-SSH</v>
      </c>
      <c r="J2194" s="135">
        <v>45887</v>
      </c>
      <c r="K2194" s="102">
        <v>1</v>
      </c>
      <c r="L2194" s="102">
        <v>1</v>
      </c>
      <c r="M2194" s="102">
        <v>300</v>
      </c>
      <c r="N2194" s="102">
        <v>28.27</v>
      </c>
      <c r="O2194" s="102">
        <v>30</v>
      </c>
      <c r="P2194" s="102">
        <v>358.27</v>
      </c>
      <c r="Q2194" s="102" t="str">
        <v>Confirmed</v>
      </c>
      <c r="R2194" s="102" t="str">
        <v>On Review</v>
      </c>
      <c r="S2194" s="102" t="str">
        <v>NAP</v>
      </c>
      <c r="T2194" s="102" t="str">
        <v>SSH</v>
      </c>
      <c r="U2194" s="102" t="str">
        <v>NAP</v>
      </c>
      <c r="V2194" s="102">
        <v>1</v>
      </c>
      <c r="W2194" s="102">
        <v>124</v>
      </c>
      <c r="X2194" s="102" t="str">
        <v>S25-08</v>
      </c>
      <c r="Y2194" s="102">
        <v>186</v>
      </c>
      <c r="Z2194" s="102">
        <v>78</v>
      </c>
      <c r="AA2194" s="102">
        <v>108</v>
      </c>
      <c r="AB2194" s="13" t="str">
        <v>S25</v>
      </c>
    </row>
    <row r="2195" spans="1:28" x14ac:dyDescent="0.25">
      <c r="A2195" s="103">
        <v>45763</v>
      </c>
      <c r="B2195" s="102" t="str">
        <v>APG</v>
      </c>
      <c r="C2195" s="102" t="str">
        <v>Distributor</v>
      </c>
      <c r="D2195" s="102" t="str">
        <v/>
      </c>
      <c r="E2195" s="102" t="str">
        <v>12M402</v>
      </c>
      <c r="F2195" s="102" t="str">
        <v>OW</v>
      </c>
      <c r="G2195" s="102" t="str">
        <v>Outbound</v>
      </c>
      <c r="H2195" s="102" t="str">
        <v>4S6006</v>
      </c>
      <c r="I2195" s="103" t="str">
        <v>NAP-SSH</v>
      </c>
      <c r="J2195" s="135">
        <v>45887</v>
      </c>
      <c r="K2195" s="102">
        <v>1</v>
      </c>
      <c r="L2195" s="102">
        <v>1</v>
      </c>
      <c r="M2195" s="102">
        <v>300</v>
      </c>
      <c r="N2195" s="102">
        <v>28.27</v>
      </c>
      <c r="O2195" s="102">
        <v>30</v>
      </c>
      <c r="P2195" s="102">
        <v>358.27</v>
      </c>
      <c r="Q2195" s="102" t="str">
        <v>Confirmed</v>
      </c>
      <c r="R2195" s="102" t="str">
        <v>On Review</v>
      </c>
      <c r="S2195" s="102" t="str">
        <v>NAP</v>
      </c>
      <c r="T2195" s="102" t="str">
        <v>SSH</v>
      </c>
      <c r="U2195" s="102" t="str">
        <v>NAP</v>
      </c>
      <c r="V2195" s="102">
        <v>1</v>
      </c>
      <c r="W2195" s="102">
        <v>124</v>
      </c>
      <c r="X2195" s="102" t="str">
        <v>S25-08</v>
      </c>
      <c r="Y2195" s="102">
        <v>186</v>
      </c>
      <c r="Z2195" s="102">
        <v>78</v>
      </c>
      <c r="AA2195" s="102">
        <v>108</v>
      </c>
      <c r="AB2195" s="13" t="str">
        <v>S25</v>
      </c>
    </row>
    <row r="2196" spans="1:28" x14ac:dyDescent="0.25">
      <c r="A2196" s="103">
        <v>45764</v>
      </c>
      <c r="B2196" s="102" t="str">
        <v>Italgsa-Baobab</v>
      </c>
      <c r="C2196" s="102" t="str">
        <v>Tour Operator</v>
      </c>
      <c r="D2196" s="102" t="str">
        <v/>
      </c>
      <c r="E2196" s="102" t="str">
        <v/>
      </c>
      <c r="F2196" s="102" t="str">
        <v>RT</v>
      </c>
      <c r="G2196" s="102" t="str">
        <v>Outbound</v>
      </c>
      <c r="H2196" s="102" t="str">
        <v>UJ6002</v>
      </c>
      <c r="I2196" s="103" t="str">
        <v>VRN-SSH</v>
      </c>
      <c r="J2196" s="135">
        <v>45885</v>
      </c>
      <c r="K2196" s="102">
        <v>51</v>
      </c>
      <c r="L2196" s="102">
        <v>51</v>
      </c>
      <c r="M2196" s="102">
        <v>260</v>
      </c>
      <c r="N2196" s="102">
        <v>0</v>
      </c>
      <c r="O2196" s="102">
        <v>0</v>
      </c>
      <c r="P2196" s="102">
        <v>13260</v>
      </c>
      <c r="Q2196" s="102" t="str">
        <v>Confirmed</v>
      </c>
      <c r="R2196" s="102" t="str">
        <v>On Review</v>
      </c>
      <c r="S2196" s="102" t="str">
        <v>VRN</v>
      </c>
      <c r="T2196" s="102" t="str">
        <v>SSH</v>
      </c>
      <c r="U2196" s="102" t="str">
        <v>VRN</v>
      </c>
      <c r="V2196" s="102">
        <v>6</v>
      </c>
      <c r="W2196" s="102">
        <v>121</v>
      </c>
      <c r="X2196" s="102" t="str">
        <v>S25-04</v>
      </c>
      <c r="Y2196" s="102">
        <v>218</v>
      </c>
      <c r="Z2196" s="102">
        <v>220</v>
      </c>
      <c r="AA2196" s="102">
        <v>-2</v>
      </c>
      <c r="AB2196" s="13" t="str">
        <v>S25</v>
      </c>
    </row>
    <row r="2197" spans="1:28" x14ac:dyDescent="0.25">
      <c r="A2197" s="103">
        <v>45764</v>
      </c>
      <c r="B2197" s="102" t="str">
        <v>Italgsa-Baobab</v>
      </c>
      <c r="C2197" s="102" t="str">
        <v>Tour Operator</v>
      </c>
      <c r="D2197" s="102" t="str">
        <v/>
      </c>
      <c r="E2197" s="102" t="str">
        <v/>
      </c>
      <c r="F2197" s="102" t="str">
        <v>RT</v>
      </c>
      <c r="G2197" s="102" t="str">
        <v>Outbound</v>
      </c>
      <c r="H2197" s="102" t="str">
        <v>UJ6002</v>
      </c>
      <c r="I2197" s="103" t="str">
        <v>VRN-SSH</v>
      </c>
      <c r="J2197" s="135">
        <v>45892</v>
      </c>
      <c r="K2197" s="102">
        <v>53</v>
      </c>
      <c r="L2197" s="102">
        <v>53</v>
      </c>
      <c r="M2197" s="102">
        <v>260</v>
      </c>
      <c r="N2197" s="102">
        <v>0</v>
      </c>
      <c r="O2197" s="102">
        <v>0</v>
      </c>
      <c r="P2197" s="102">
        <v>13780</v>
      </c>
      <c r="Q2197" s="102" t="str">
        <v>Confirmed</v>
      </c>
      <c r="R2197" s="102" t="str">
        <v>On Review</v>
      </c>
      <c r="S2197" s="102" t="str">
        <v>VRN</v>
      </c>
      <c r="T2197" s="102" t="str">
        <v>SSH</v>
      </c>
      <c r="U2197" s="102" t="str">
        <v>VRN</v>
      </c>
      <c r="V2197" s="102">
        <v>6</v>
      </c>
      <c r="W2197" s="102">
        <v>128</v>
      </c>
      <c r="X2197" s="102" t="str">
        <v>S25-04</v>
      </c>
      <c r="Y2197" s="102">
        <v>218</v>
      </c>
      <c r="Z2197" s="102">
        <v>222</v>
      </c>
      <c r="AA2197" s="102">
        <v>-4</v>
      </c>
      <c r="AB2197" s="13" t="str">
        <v>S25</v>
      </c>
    </row>
    <row r="2198" spans="1:28" x14ac:dyDescent="0.25">
      <c r="A2198" s="103">
        <v>45764</v>
      </c>
      <c r="B2198" s="102" t="str">
        <v>Italgsa-Baobab</v>
      </c>
      <c r="C2198" s="102" t="str">
        <v>Tour Operator</v>
      </c>
      <c r="D2198" s="102" t="str">
        <v/>
      </c>
      <c r="E2198" s="102" t="str">
        <v/>
      </c>
      <c r="F2198" s="102" t="str">
        <v>RT</v>
      </c>
      <c r="G2198" s="102" t="str">
        <v>Outbound</v>
      </c>
      <c r="H2198" s="102" t="str">
        <v>UJ6002</v>
      </c>
      <c r="I2198" s="103" t="str">
        <v>VRN-SSH</v>
      </c>
      <c r="J2198" s="135">
        <v>45899</v>
      </c>
      <c r="K2198" s="102">
        <v>53</v>
      </c>
      <c r="L2198" s="102">
        <v>53</v>
      </c>
      <c r="M2198" s="102">
        <v>260</v>
      </c>
      <c r="N2198" s="102">
        <v>0</v>
      </c>
      <c r="O2198" s="102">
        <v>0</v>
      </c>
      <c r="P2198" s="102">
        <v>13780</v>
      </c>
      <c r="Q2198" s="102" t="str">
        <v>Confirmed</v>
      </c>
      <c r="R2198" s="102" t="str">
        <v>On Review</v>
      </c>
      <c r="S2198" s="102" t="str">
        <v>VRN</v>
      </c>
      <c r="T2198" s="102" t="str">
        <v>SSH</v>
      </c>
      <c r="U2198" s="102" t="str">
        <v>VRN</v>
      </c>
      <c r="V2198" s="102">
        <v>6</v>
      </c>
      <c r="W2198" s="102">
        <v>135</v>
      </c>
      <c r="X2198" s="102" t="str">
        <v>S25-04</v>
      </c>
      <c r="Y2198" s="102">
        <v>218</v>
      </c>
      <c r="Z2198" s="102">
        <v>218</v>
      </c>
      <c r="AA2198" s="102">
        <v>0</v>
      </c>
      <c r="AB2198" s="13" t="str">
        <v>S25</v>
      </c>
    </row>
    <row r="2199" spans="1:28" x14ac:dyDescent="0.25">
      <c r="A2199" s="103">
        <v>45764</v>
      </c>
      <c r="B2199" s="102" t="str">
        <v>Italgsa-Baobab</v>
      </c>
      <c r="C2199" s="102" t="str">
        <v>Tour Operator</v>
      </c>
      <c r="D2199" s="102" t="str">
        <v/>
      </c>
      <c r="E2199" s="102" t="str">
        <v/>
      </c>
      <c r="F2199" s="102" t="str">
        <v>RT</v>
      </c>
      <c r="G2199" s="102" t="str">
        <v>Outbound</v>
      </c>
      <c r="H2199" s="102" t="str">
        <v>UJ6002</v>
      </c>
      <c r="I2199" s="103" t="str">
        <v>VRN-SSH</v>
      </c>
      <c r="J2199" s="135">
        <v>45906</v>
      </c>
      <c r="K2199" s="102">
        <v>50</v>
      </c>
      <c r="L2199" s="102">
        <v>50</v>
      </c>
      <c r="M2199" s="102">
        <v>230</v>
      </c>
      <c r="N2199" s="102">
        <v>0</v>
      </c>
      <c r="O2199" s="102">
        <v>0</v>
      </c>
      <c r="P2199" s="102">
        <v>11500</v>
      </c>
      <c r="Q2199" s="102" t="str">
        <v>Confirmed</v>
      </c>
      <c r="R2199" s="102" t="str">
        <v>On Review</v>
      </c>
      <c r="S2199" s="102" t="str">
        <v>VRN</v>
      </c>
      <c r="T2199" s="102" t="str">
        <v>SSH</v>
      </c>
      <c r="U2199" s="102" t="str">
        <v>VRN</v>
      </c>
      <c r="V2199" s="102">
        <v>6</v>
      </c>
      <c r="W2199" s="102">
        <v>142</v>
      </c>
      <c r="X2199" s="102" t="str">
        <v>S25-04</v>
      </c>
      <c r="Y2199" s="102">
        <v>218</v>
      </c>
      <c r="Z2199" s="102">
        <v>190</v>
      </c>
      <c r="AA2199" s="102">
        <v>28</v>
      </c>
      <c r="AB2199" s="13" t="str">
        <v>S25</v>
      </c>
    </row>
    <row r="2200" spans="1:28" x14ac:dyDescent="0.25">
      <c r="A2200" s="103">
        <v>45764</v>
      </c>
      <c r="B2200" s="102" t="str">
        <v>Italgsa-Baobab</v>
      </c>
      <c r="C2200" s="102" t="str">
        <v>Tour Operator</v>
      </c>
      <c r="D2200" s="102" t="str">
        <v/>
      </c>
      <c r="E2200" s="102" t="str">
        <v/>
      </c>
      <c r="F2200" s="102" t="str">
        <v>RT</v>
      </c>
      <c r="G2200" s="102" t="str">
        <v>Outbound</v>
      </c>
      <c r="H2200" s="102" t="str">
        <v>UJ6002</v>
      </c>
      <c r="I2200" s="103" t="str">
        <v>VRN-SSH</v>
      </c>
      <c r="J2200" s="135">
        <v>45913</v>
      </c>
      <c r="K2200" s="102">
        <v>0</v>
      </c>
      <c r="L2200" s="102">
        <v>0</v>
      </c>
      <c r="M2200" s="102">
        <v>0</v>
      </c>
      <c r="N2200" s="102">
        <v>0</v>
      </c>
      <c r="O2200" s="102">
        <v>0</v>
      </c>
      <c r="P2200" s="102">
        <v>0</v>
      </c>
      <c r="Q2200" s="102" t="str">
        <v>Confirmed</v>
      </c>
      <c r="R2200" s="102" t="str">
        <v>On Review</v>
      </c>
      <c r="S2200" s="102" t="str">
        <v>VRN</v>
      </c>
      <c r="T2200" s="102" t="str">
        <v>SSH</v>
      </c>
      <c r="U2200" s="102" t="str">
        <v>VRN</v>
      </c>
      <c r="V2200" s="102">
        <v>6</v>
      </c>
      <c r="W2200" s="102">
        <v>149</v>
      </c>
      <c r="X2200" s="102" t="str">
        <v/>
      </c>
      <c r="Y2200" s="102" t="str">
        <v/>
      </c>
      <c r="Z2200" s="102" t="str">
        <v/>
      </c>
      <c r="AA2200" s="102" t="str">
        <v/>
      </c>
      <c r="AB2200" s="13" t="str">
        <v/>
      </c>
    </row>
    <row r="2201" spans="1:28" x14ac:dyDescent="0.25">
      <c r="A2201" s="103">
        <v>45764</v>
      </c>
      <c r="B2201" s="102" t="str">
        <v>Italgsa-Baobab</v>
      </c>
      <c r="C2201" s="102" t="str">
        <v>Tour Operator</v>
      </c>
      <c r="D2201" s="102" t="str">
        <v/>
      </c>
      <c r="E2201" s="102" t="str">
        <v/>
      </c>
      <c r="F2201" s="102" t="str">
        <v>RT</v>
      </c>
      <c r="G2201" s="102" t="str">
        <v>Inbound</v>
      </c>
      <c r="H2201" s="102" t="str">
        <v>UJ6001</v>
      </c>
      <c r="I2201" s="103" t="str">
        <v>SSH-VRN</v>
      </c>
      <c r="J2201" s="135">
        <v>45892</v>
      </c>
      <c r="K2201" s="102">
        <v>51</v>
      </c>
      <c r="L2201" s="102">
        <v>51</v>
      </c>
      <c r="M2201" s="102">
        <v>260</v>
      </c>
      <c r="N2201" s="102">
        <v>0</v>
      </c>
      <c r="O2201" s="102">
        <v>0</v>
      </c>
      <c r="P2201" s="102">
        <v>13260</v>
      </c>
      <c r="Q2201" s="102" t="str">
        <v>Confirmed</v>
      </c>
      <c r="R2201" s="102" t="str">
        <v>On Review</v>
      </c>
      <c r="S2201" s="102" t="str">
        <v>SSH</v>
      </c>
      <c r="T2201" s="102" t="str">
        <v>VRN</v>
      </c>
      <c r="U2201" s="102" t="str">
        <v>VRN</v>
      </c>
      <c r="V2201" s="102">
        <v>6</v>
      </c>
      <c r="W2201" s="102">
        <v>128</v>
      </c>
      <c r="X2201" s="102" t="str">
        <v>S25-04</v>
      </c>
      <c r="Y2201" s="102">
        <v>218</v>
      </c>
      <c r="Z2201" s="102">
        <v>241</v>
      </c>
      <c r="AA2201" s="102">
        <v>-23</v>
      </c>
      <c r="AB2201" s="13" t="str">
        <v>S25</v>
      </c>
    </row>
    <row r="2202" spans="1:28" x14ac:dyDescent="0.25">
      <c r="A2202" s="103">
        <v>45764</v>
      </c>
      <c r="B2202" s="102" t="str">
        <v>Italgsa-Baobab</v>
      </c>
      <c r="C2202" s="102" t="str">
        <v>Tour Operator</v>
      </c>
      <c r="D2202" s="102" t="str">
        <v/>
      </c>
      <c r="E2202" s="102" t="str">
        <v/>
      </c>
      <c r="F2202" s="102" t="str">
        <v>RT</v>
      </c>
      <c r="G2202" s="102" t="str">
        <v>Inbound</v>
      </c>
      <c r="H2202" s="102" t="str">
        <v>UJ6001</v>
      </c>
      <c r="I2202" s="103" t="str">
        <v>SSH-VRN</v>
      </c>
      <c r="J2202" s="135">
        <v>45899</v>
      </c>
      <c r="K2202" s="102">
        <v>53</v>
      </c>
      <c r="L2202" s="102">
        <v>53</v>
      </c>
      <c r="M2202" s="102">
        <v>260</v>
      </c>
      <c r="N2202" s="102">
        <v>0</v>
      </c>
      <c r="O2202" s="102">
        <v>0</v>
      </c>
      <c r="P2202" s="102">
        <v>13780</v>
      </c>
      <c r="Q2202" s="102" t="str">
        <v>Confirmed</v>
      </c>
      <c r="R2202" s="102" t="str">
        <v>On Review</v>
      </c>
      <c r="S2202" s="102" t="str">
        <v>SSH</v>
      </c>
      <c r="T2202" s="102" t="str">
        <v>VRN</v>
      </c>
      <c r="U2202" s="102" t="str">
        <v>VRN</v>
      </c>
      <c r="V2202" s="102">
        <v>6</v>
      </c>
      <c r="W2202" s="102">
        <v>135</v>
      </c>
      <c r="X2202" s="102" t="str">
        <v>S25-04</v>
      </c>
      <c r="Y2202" s="102">
        <v>218</v>
      </c>
      <c r="Z2202" s="102">
        <v>226</v>
      </c>
      <c r="AA2202" s="102">
        <v>-8</v>
      </c>
      <c r="AB2202" s="13" t="str">
        <v>S25</v>
      </c>
    </row>
    <row r="2203" spans="1:28" x14ac:dyDescent="0.25">
      <c r="A2203" s="103">
        <v>45764</v>
      </c>
      <c r="B2203" s="102" t="str">
        <v>Italgsa-Baobab</v>
      </c>
      <c r="C2203" s="102" t="str">
        <v>Tour Operator</v>
      </c>
      <c r="D2203" s="102" t="str">
        <v/>
      </c>
      <c r="E2203" s="102" t="str">
        <v/>
      </c>
      <c r="F2203" s="102" t="str">
        <v>RT</v>
      </c>
      <c r="G2203" s="102" t="str">
        <v>Inbound</v>
      </c>
      <c r="H2203" s="102" t="str">
        <v>UJ6001</v>
      </c>
      <c r="I2203" s="103" t="str">
        <v>SSH-VRN</v>
      </c>
      <c r="J2203" s="135">
        <v>45906</v>
      </c>
      <c r="K2203" s="102">
        <v>53</v>
      </c>
      <c r="L2203" s="102">
        <v>53</v>
      </c>
      <c r="M2203" s="102">
        <v>260</v>
      </c>
      <c r="N2203" s="102">
        <v>0</v>
      </c>
      <c r="O2203" s="102">
        <v>0</v>
      </c>
      <c r="P2203" s="102">
        <v>13780</v>
      </c>
      <c r="Q2203" s="102" t="str">
        <v>Confirmed</v>
      </c>
      <c r="R2203" s="102" t="str">
        <v>On Review</v>
      </c>
      <c r="S2203" s="102" t="str">
        <v>SSH</v>
      </c>
      <c r="T2203" s="102" t="str">
        <v>VRN</v>
      </c>
      <c r="U2203" s="102" t="str">
        <v>VRN</v>
      </c>
      <c r="V2203" s="102">
        <v>6</v>
      </c>
      <c r="W2203" s="102">
        <v>142</v>
      </c>
      <c r="X2203" s="102" t="str">
        <v>S25-04</v>
      </c>
      <c r="Y2203" s="102">
        <v>218</v>
      </c>
      <c r="Z2203" s="102">
        <v>218</v>
      </c>
      <c r="AA2203" s="102">
        <v>0</v>
      </c>
      <c r="AB2203" s="13" t="str">
        <v>S25</v>
      </c>
    </row>
    <row r="2204" spans="1:28" x14ac:dyDescent="0.25">
      <c r="A2204" s="103">
        <v>45764</v>
      </c>
      <c r="B2204" s="102" t="str">
        <v>Italgsa-Baobab</v>
      </c>
      <c r="C2204" s="102" t="str">
        <v>Tour Operator</v>
      </c>
      <c r="D2204" s="102" t="str">
        <v/>
      </c>
      <c r="E2204" s="102" t="str">
        <v/>
      </c>
      <c r="F2204" s="102" t="str">
        <v>RT</v>
      </c>
      <c r="G2204" s="102" t="str">
        <v>Inbound</v>
      </c>
      <c r="H2204" s="102" t="str">
        <v>UJ6001</v>
      </c>
      <c r="I2204" s="103" t="str">
        <v>SSH-VRN</v>
      </c>
      <c r="J2204" s="135">
        <v>45913</v>
      </c>
      <c r="K2204" s="102">
        <v>50</v>
      </c>
      <c r="L2204" s="102">
        <v>50</v>
      </c>
      <c r="M2204" s="102">
        <v>230</v>
      </c>
      <c r="N2204" s="102">
        <v>0</v>
      </c>
      <c r="O2204" s="102">
        <v>0</v>
      </c>
      <c r="P2204" s="102">
        <v>11500</v>
      </c>
      <c r="Q2204" s="102" t="str">
        <v>Confirmed</v>
      </c>
      <c r="R2204" s="102" t="str">
        <v>On Review</v>
      </c>
      <c r="S2204" s="102" t="str">
        <v>SSH</v>
      </c>
      <c r="T2204" s="102" t="str">
        <v>VRN</v>
      </c>
      <c r="U2204" s="102" t="str">
        <v>VRN</v>
      </c>
      <c r="V2204" s="102">
        <v>6</v>
      </c>
      <c r="W2204" s="102">
        <v>149</v>
      </c>
      <c r="X2204" s="102" t="str">
        <v>S25-04</v>
      </c>
      <c r="Y2204" s="102">
        <v>218</v>
      </c>
      <c r="Z2204" s="102">
        <v>190</v>
      </c>
      <c r="AA2204" s="102">
        <v>28</v>
      </c>
      <c r="AB2204" s="13" t="str">
        <v>S25</v>
      </c>
    </row>
    <row r="2205" spans="1:28" x14ac:dyDescent="0.25">
      <c r="A2205" s="103">
        <v>45764</v>
      </c>
      <c r="B2205" s="102" t="str">
        <v>Italgsa-Baobab</v>
      </c>
      <c r="C2205" s="102" t="str">
        <v>Tour Operator</v>
      </c>
      <c r="D2205" s="102" t="str">
        <v/>
      </c>
      <c r="E2205" s="102" t="str">
        <v/>
      </c>
      <c r="F2205" s="102" t="str">
        <v>RT</v>
      </c>
      <c r="G2205" s="102" t="str">
        <v>Inbound</v>
      </c>
      <c r="H2205" s="102" t="str">
        <v>UJ6001</v>
      </c>
      <c r="I2205" s="103" t="str">
        <v>SSH-VRN</v>
      </c>
      <c r="J2205" s="135">
        <v>45920</v>
      </c>
      <c r="K2205" s="102">
        <v>0</v>
      </c>
      <c r="L2205" s="102">
        <v>0</v>
      </c>
      <c r="M2205" s="102">
        <v>0</v>
      </c>
      <c r="N2205" s="102">
        <v>0</v>
      </c>
      <c r="O2205" s="102">
        <v>0</v>
      </c>
      <c r="P2205" s="102">
        <v>0</v>
      </c>
      <c r="Q2205" s="102" t="str">
        <v>Confirmed</v>
      </c>
      <c r="R2205" s="102" t="str">
        <v>On Review</v>
      </c>
      <c r="S2205" s="102" t="str">
        <v>SSH</v>
      </c>
      <c r="T2205" s="102" t="str">
        <v>VRN</v>
      </c>
      <c r="U2205" s="102" t="str">
        <v>VRN</v>
      </c>
      <c r="V2205" s="102">
        <v>6</v>
      </c>
      <c r="W2205" s="102">
        <v>156</v>
      </c>
      <c r="X2205" s="102" t="str">
        <v/>
      </c>
      <c r="Y2205" s="102" t="str">
        <v/>
      </c>
      <c r="Z2205" s="102" t="str">
        <v/>
      </c>
      <c r="AA2205" s="102" t="str">
        <v/>
      </c>
      <c r="AB2205" s="13" t="str">
        <v/>
      </c>
    </row>
    <row r="2206" spans="1:28" x14ac:dyDescent="0.25">
      <c r="A2206" s="103">
        <v>45764</v>
      </c>
      <c r="B2206" s="102" t="str">
        <v>Sand Srl</v>
      </c>
      <c r="C2206" s="102" t="str">
        <v>Tour Operator</v>
      </c>
      <c r="D2206" s="102" t="str">
        <v/>
      </c>
      <c r="E2206" s="102" t="str">
        <v/>
      </c>
      <c r="F2206" s="102" t="str">
        <v>RT</v>
      </c>
      <c r="G2206" s="102" t="str">
        <v>Outbound</v>
      </c>
      <c r="H2206" s="102" t="str">
        <v>4S6006</v>
      </c>
      <c r="I2206" s="103" t="str">
        <v>NAP-SSH</v>
      </c>
      <c r="J2206" s="135">
        <v>45873</v>
      </c>
      <c r="K2206" s="102">
        <v>40</v>
      </c>
      <c r="L2206" s="102">
        <v>40</v>
      </c>
      <c r="M2206" s="102">
        <v>210</v>
      </c>
      <c r="N2206" s="102">
        <v>0</v>
      </c>
      <c r="O2206" s="102">
        <v>0</v>
      </c>
      <c r="P2206" s="102">
        <v>8400</v>
      </c>
      <c r="Q2206" s="102" t="str">
        <v>Confirmed</v>
      </c>
      <c r="R2206" s="102" t="str">
        <v>On Review</v>
      </c>
      <c r="S2206" s="102" t="str">
        <v>NAP</v>
      </c>
      <c r="T2206" s="102" t="str">
        <v>SSH</v>
      </c>
      <c r="U2206" s="102" t="str">
        <v>NAP</v>
      </c>
      <c r="V2206" s="102">
        <v>1</v>
      </c>
      <c r="W2206" s="102">
        <v>109</v>
      </c>
      <c r="X2206" s="102" t="str">
        <v>S25-08</v>
      </c>
      <c r="Y2206" s="102">
        <v>186</v>
      </c>
      <c r="Z2206" s="102">
        <v>59</v>
      </c>
      <c r="AA2206" s="102">
        <v>127</v>
      </c>
      <c r="AB2206" s="13" t="str">
        <v>S25</v>
      </c>
    </row>
    <row r="2207" spans="1:28" x14ac:dyDescent="0.25">
      <c r="A2207" s="103">
        <v>45764</v>
      </c>
      <c r="B2207" s="102" t="str">
        <v>Sand Srl</v>
      </c>
      <c r="C2207" s="102" t="str">
        <v>Tour Operator</v>
      </c>
      <c r="D2207" s="102" t="str">
        <v/>
      </c>
      <c r="E2207" s="102" t="str">
        <v/>
      </c>
      <c r="F2207" s="102" t="str">
        <v>RT</v>
      </c>
      <c r="G2207" s="102" t="str">
        <v>Outbound</v>
      </c>
      <c r="H2207" s="102" t="str">
        <v>4S6006</v>
      </c>
      <c r="I2207" s="103" t="str">
        <v>NAP-SSH</v>
      </c>
      <c r="J2207" s="135">
        <v>45880</v>
      </c>
      <c r="K2207" s="102">
        <v>40</v>
      </c>
      <c r="L2207" s="102">
        <v>40</v>
      </c>
      <c r="M2207" s="102">
        <v>210</v>
      </c>
      <c r="N2207" s="102">
        <v>0</v>
      </c>
      <c r="O2207" s="102">
        <v>0</v>
      </c>
      <c r="P2207" s="102">
        <v>8400</v>
      </c>
      <c r="Q2207" s="102" t="str">
        <v>Confirmed</v>
      </c>
      <c r="R2207" s="102" t="str">
        <v>On Review</v>
      </c>
      <c r="S2207" s="102" t="str">
        <v>NAP</v>
      </c>
      <c r="T2207" s="102" t="str">
        <v>SSH</v>
      </c>
      <c r="U2207" s="102" t="str">
        <v>NAP</v>
      </c>
      <c r="V2207" s="102">
        <v>1</v>
      </c>
      <c r="W2207" s="102">
        <v>116</v>
      </c>
      <c r="X2207" s="102" t="str">
        <v>S25-08</v>
      </c>
      <c r="Y2207" s="102">
        <v>186</v>
      </c>
      <c r="Z2207" s="102">
        <v>121</v>
      </c>
      <c r="AA2207" s="102">
        <v>65</v>
      </c>
      <c r="AB2207" s="13" t="str">
        <v>S25</v>
      </c>
    </row>
    <row r="2208" spans="1:28" x14ac:dyDescent="0.25">
      <c r="A2208" s="103">
        <v>45764</v>
      </c>
      <c r="B2208" s="102" t="str">
        <v>Sand Srl</v>
      </c>
      <c r="C2208" s="102" t="str">
        <v>Tour Operator</v>
      </c>
      <c r="D2208" s="102" t="str">
        <v/>
      </c>
      <c r="E2208" s="102" t="str">
        <v/>
      </c>
      <c r="F2208" s="102" t="str">
        <v>RT</v>
      </c>
      <c r="G2208" s="102" t="str">
        <v>Outbound</v>
      </c>
      <c r="H2208" s="102" t="str">
        <v>4S6006</v>
      </c>
      <c r="I2208" s="103" t="str">
        <v>NAP-SSH</v>
      </c>
      <c r="J2208" s="135">
        <v>45887</v>
      </c>
      <c r="K2208" s="102">
        <v>40</v>
      </c>
      <c r="L2208" s="102">
        <v>40</v>
      </c>
      <c r="M2208" s="102">
        <v>210</v>
      </c>
      <c r="N2208" s="102">
        <v>0</v>
      </c>
      <c r="O2208" s="102">
        <v>0</v>
      </c>
      <c r="P2208" s="102">
        <v>8400</v>
      </c>
      <c r="Q2208" s="102" t="str">
        <v>Confirmed</v>
      </c>
      <c r="R2208" s="102" t="str">
        <v>On Review</v>
      </c>
      <c r="S2208" s="102" t="str">
        <v>NAP</v>
      </c>
      <c r="T2208" s="102" t="str">
        <v>SSH</v>
      </c>
      <c r="U2208" s="102" t="str">
        <v>NAP</v>
      </c>
      <c r="V2208" s="102">
        <v>1</v>
      </c>
      <c r="W2208" s="102">
        <v>123</v>
      </c>
      <c r="X2208" s="102" t="str">
        <v>S25-08</v>
      </c>
      <c r="Y2208" s="102">
        <v>186</v>
      </c>
      <c r="Z2208" s="102">
        <v>78</v>
      </c>
      <c r="AA2208" s="102">
        <v>108</v>
      </c>
      <c r="AB2208" s="13" t="str">
        <v>S25</v>
      </c>
    </row>
    <row r="2209" spans="1:28" x14ac:dyDescent="0.25">
      <c r="A2209" s="103">
        <v>45764</v>
      </c>
      <c r="B2209" s="102" t="str">
        <v>Sand Srl</v>
      </c>
      <c r="C2209" s="102" t="str">
        <v>Tour Operator</v>
      </c>
      <c r="D2209" s="102" t="str">
        <v/>
      </c>
      <c r="E2209" s="102" t="str">
        <v/>
      </c>
      <c r="F2209" s="102" t="str">
        <v>RT</v>
      </c>
      <c r="G2209" s="102" t="str">
        <v>Outbound</v>
      </c>
      <c r="H2209" s="102" t="str">
        <v>4S6006</v>
      </c>
      <c r="I2209" s="103" t="str">
        <v>NAP-SSH</v>
      </c>
      <c r="J2209" s="135">
        <v>45894</v>
      </c>
      <c r="K2209" s="102">
        <v>40</v>
      </c>
      <c r="L2209" s="102">
        <v>40</v>
      </c>
      <c r="M2209" s="102">
        <v>210</v>
      </c>
      <c r="N2209" s="102">
        <v>0</v>
      </c>
      <c r="O2209" s="102">
        <v>0</v>
      </c>
      <c r="P2209" s="102">
        <v>8400</v>
      </c>
      <c r="Q2209" s="102" t="str">
        <v>Confirmed</v>
      </c>
      <c r="R2209" s="102" t="str">
        <v>On Review</v>
      </c>
      <c r="S2209" s="102" t="str">
        <v>NAP</v>
      </c>
      <c r="T2209" s="102" t="str">
        <v>SSH</v>
      </c>
      <c r="U2209" s="102" t="str">
        <v>NAP</v>
      </c>
      <c r="V2209" s="102">
        <v>1</v>
      </c>
      <c r="W2209" s="102">
        <v>130</v>
      </c>
      <c r="X2209" s="102" t="str">
        <v>S25-08</v>
      </c>
      <c r="Y2209" s="102">
        <v>186</v>
      </c>
      <c r="Z2209" s="102">
        <v>50</v>
      </c>
      <c r="AA2209" s="102">
        <v>136</v>
      </c>
      <c r="AB2209" s="13" t="str">
        <v>S25</v>
      </c>
    </row>
    <row r="2210" spans="1:28" x14ac:dyDescent="0.25">
      <c r="A2210" s="103">
        <v>45764</v>
      </c>
      <c r="B2210" s="102" t="str">
        <v>Sand Srl</v>
      </c>
      <c r="C2210" s="102" t="str">
        <v>Tour Operator</v>
      </c>
      <c r="D2210" s="102" t="str">
        <v/>
      </c>
      <c r="E2210" s="102" t="str">
        <v/>
      </c>
      <c r="F2210" s="102" t="str">
        <v>RT</v>
      </c>
      <c r="G2210" s="102" t="str">
        <v>Inbound</v>
      </c>
      <c r="H2210" s="102" t="str">
        <v>4S6005</v>
      </c>
      <c r="I2210" s="103" t="str">
        <v>SSH-NAP</v>
      </c>
      <c r="J2210" s="135">
        <v>45880</v>
      </c>
      <c r="K2210" s="102">
        <v>40</v>
      </c>
      <c r="L2210" s="102">
        <v>40</v>
      </c>
      <c r="M2210" s="102">
        <v>210</v>
      </c>
      <c r="N2210" s="102">
        <v>0</v>
      </c>
      <c r="O2210" s="102">
        <v>0</v>
      </c>
      <c r="P2210" s="102">
        <v>8400</v>
      </c>
      <c r="Q2210" s="102" t="str">
        <v>Confirmed</v>
      </c>
      <c r="R2210" s="102" t="str">
        <v>On Review</v>
      </c>
      <c r="S2210" s="102" t="str">
        <v>SSH</v>
      </c>
      <c r="T2210" s="102" t="str">
        <v>NAP</v>
      </c>
      <c r="U2210" s="102" t="str">
        <v>NAP</v>
      </c>
      <c r="V2210" s="102">
        <v>1</v>
      </c>
      <c r="W2210" s="102">
        <v>116</v>
      </c>
      <c r="X2210" s="102" t="str">
        <v>S25-08</v>
      </c>
      <c r="Y2210" s="102">
        <v>186</v>
      </c>
      <c r="Z2210" s="102">
        <v>50</v>
      </c>
      <c r="AA2210" s="102">
        <v>136</v>
      </c>
      <c r="AB2210" s="13" t="str">
        <v>S25</v>
      </c>
    </row>
    <row r="2211" spans="1:28" x14ac:dyDescent="0.25">
      <c r="A2211" s="103">
        <v>45764</v>
      </c>
      <c r="B2211" s="102" t="str">
        <v>Sand Srl</v>
      </c>
      <c r="C2211" s="102" t="str">
        <v>Tour Operator</v>
      </c>
      <c r="D2211" s="102" t="str">
        <v/>
      </c>
      <c r="E2211" s="102" t="str">
        <v/>
      </c>
      <c r="F2211" s="102" t="str">
        <v>RT</v>
      </c>
      <c r="G2211" s="102" t="str">
        <v>Inbound</v>
      </c>
      <c r="H2211" s="102" t="str">
        <v>4S6005</v>
      </c>
      <c r="I2211" s="103" t="str">
        <v>SSH-NAP</v>
      </c>
      <c r="J2211" s="135">
        <v>45887</v>
      </c>
      <c r="K2211" s="102">
        <v>40</v>
      </c>
      <c r="L2211" s="102">
        <v>40</v>
      </c>
      <c r="M2211" s="102">
        <v>210</v>
      </c>
      <c r="N2211" s="102">
        <v>0</v>
      </c>
      <c r="O2211" s="102">
        <v>0</v>
      </c>
      <c r="P2211" s="102">
        <v>8400</v>
      </c>
      <c r="Q2211" s="102" t="str">
        <v>Confirmed</v>
      </c>
      <c r="R2211" s="102" t="str">
        <v>On Review</v>
      </c>
      <c r="S2211" s="102" t="str">
        <v>SSH</v>
      </c>
      <c r="T2211" s="102" t="str">
        <v>NAP</v>
      </c>
      <c r="U2211" s="102" t="str">
        <v>NAP</v>
      </c>
      <c r="V2211" s="102">
        <v>1</v>
      </c>
      <c r="W2211" s="102">
        <v>123</v>
      </c>
      <c r="X2211" s="102" t="str">
        <v>S25-08</v>
      </c>
      <c r="Y2211" s="102">
        <v>186</v>
      </c>
      <c r="Z2211" s="102">
        <v>93</v>
      </c>
      <c r="AA2211" s="102">
        <v>93</v>
      </c>
      <c r="AB2211" s="13" t="str">
        <v>S25</v>
      </c>
    </row>
    <row r="2212" spans="1:28" x14ac:dyDescent="0.25">
      <c r="A2212" s="103">
        <v>45764</v>
      </c>
      <c r="B2212" s="102" t="str">
        <v>Sand Srl</v>
      </c>
      <c r="C2212" s="102" t="str">
        <v>Tour Operator</v>
      </c>
      <c r="D2212" s="102" t="str">
        <v/>
      </c>
      <c r="E2212" s="102" t="str">
        <v/>
      </c>
      <c r="F2212" s="102" t="str">
        <v>RT</v>
      </c>
      <c r="G2212" s="102" t="str">
        <v>Inbound</v>
      </c>
      <c r="H2212" s="102" t="str">
        <v>4S6005</v>
      </c>
      <c r="I2212" s="103" t="str">
        <v>SSH-NAP</v>
      </c>
      <c r="J2212" s="135">
        <v>45894</v>
      </c>
      <c r="K2212" s="102">
        <v>40</v>
      </c>
      <c r="L2212" s="102">
        <v>40</v>
      </c>
      <c r="M2212" s="102">
        <v>210</v>
      </c>
      <c r="N2212" s="102">
        <v>0</v>
      </c>
      <c r="O2212" s="102">
        <v>0</v>
      </c>
      <c r="P2212" s="102">
        <v>8400</v>
      </c>
      <c r="Q2212" s="102" t="str">
        <v>Confirmed</v>
      </c>
      <c r="R2212" s="102" t="str">
        <v>On Review</v>
      </c>
      <c r="S2212" s="102" t="str">
        <v>SSH</v>
      </c>
      <c r="T2212" s="102" t="str">
        <v>NAP</v>
      </c>
      <c r="U2212" s="102" t="str">
        <v>NAP</v>
      </c>
      <c r="V2212" s="102">
        <v>1</v>
      </c>
      <c r="W2212" s="102">
        <v>130</v>
      </c>
      <c r="X2212" s="102" t="str">
        <v>S25-08</v>
      </c>
      <c r="Y2212" s="102">
        <v>186</v>
      </c>
      <c r="Z2212" s="102">
        <v>104</v>
      </c>
      <c r="AA2212" s="102">
        <v>82</v>
      </c>
      <c r="AB2212" s="13" t="str">
        <v>S25</v>
      </c>
    </row>
    <row r="2213" spans="1:28" x14ac:dyDescent="0.25">
      <c r="A2213" s="103">
        <v>45764</v>
      </c>
      <c r="B2213" s="102" t="str">
        <v>Sand Srl</v>
      </c>
      <c r="C2213" s="102" t="str">
        <v>Tour Operator</v>
      </c>
      <c r="D2213" s="102" t="str">
        <v/>
      </c>
      <c r="E2213" s="102" t="str">
        <v/>
      </c>
      <c r="F2213" s="102" t="str">
        <v>RT</v>
      </c>
      <c r="G2213" s="102" t="str">
        <v>Inbound</v>
      </c>
      <c r="H2213" s="102" t="str">
        <v>4S6005</v>
      </c>
      <c r="I2213" s="103" t="str">
        <v>SSH-NAP</v>
      </c>
      <c r="J2213" s="135">
        <v>45901</v>
      </c>
      <c r="K2213" s="102">
        <v>40</v>
      </c>
      <c r="L2213" s="102">
        <v>40</v>
      </c>
      <c r="M2213" s="102">
        <v>210</v>
      </c>
      <c r="N2213" s="102">
        <v>0</v>
      </c>
      <c r="O2213" s="102">
        <v>0</v>
      </c>
      <c r="P2213" s="102">
        <v>8400</v>
      </c>
      <c r="Q2213" s="102" t="str">
        <v>Confirmed</v>
      </c>
      <c r="R2213" s="102" t="str">
        <v>On Review</v>
      </c>
      <c r="S2213" s="102" t="str">
        <v>SSH</v>
      </c>
      <c r="T2213" s="102" t="str">
        <v>NAP</v>
      </c>
      <c r="U2213" s="102" t="str">
        <v>NAP</v>
      </c>
      <c r="V2213" s="102">
        <v>1</v>
      </c>
      <c r="W2213" s="102">
        <v>137</v>
      </c>
      <c r="X2213" s="102" t="str">
        <v>S25-08</v>
      </c>
      <c r="Y2213" s="102">
        <v>186</v>
      </c>
      <c r="Z2213" s="102">
        <v>50</v>
      </c>
      <c r="AA2213" s="102">
        <v>136</v>
      </c>
      <c r="AB2213" s="13" t="str">
        <v>S25</v>
      </c>
    </row>
    <row r="2214" spans="1:28" x14ac:dyDescent="0.25">
      <c r="A2214" s="103">
        <v>45764</v>
      </c>
      <c r="B2214" s="102" t="str">
        <v>Genius</v>
      </c>
      <c r="C2214" s="102" t="str">
        <v>Distributor</v>
      </c>
      <c r="D2214" s="102" t="str">
        <v/>
      </c>
      <c r="E2214" s="102" t="str">
        <v/>
      </c>
      <c r="F2214" s="102" t="str">
        <v>OW</v>
      </c>
      <c r="G2214" s="102" t="str">
        <v>Outbound</v>
      </c>
      <c r="H2214" s="102" t="str">
        <v>4S6015</v>
      </c>
      <c r="I2214" s="103" t="str">
        <v>SSH-VRN</v>
      </c>
      <c r="J2214" s="135">
        <v>45780</v>
      </c>
      <c r="K2214" s="102">
        <v>1</v>
      </c>
      <c r="L2214" s="102">
        <v>1</v>
      </c>
      <c r="M2214" s="102">
        <v>150</v>
      </c>
      <c r="N2214" s="102">
        <v>0</v>
      </c>
      <c r="O2214" s="102">
        <v>0</v>
      </c>
      <c r="P2214" s="102">
        <v>150</v>
      </c>
      <c r="Q2214" s="102" t="str">
        <v>Confirmed</v>
      </c>
      <c r="R2214" s="102" t="str">
        <v>Closed Deal</v>
      </c>
      <c r="S2214" s="102" t="str">
        <v>SSH</v>
      </c>
      <c r="T2214" s="102" t="str">
        <v>VRN</v>
      </c>
      <c r="U2214" s="102" t="str">
        <v>VRN</v>
      </c>
      <c r="V2214" s="102">
        <v>6</v>
      </c>
      <c r="W2214" s="102">
        <v>16</v>
      </c>
      <c r="X2214" s="102" t="str">
        <v>E25-05B</v>
      </c>
      <c r="Y2214" s="102">
        <v>186</v>
      </c>
      <c r="Z2214" s="102">
        <v>182</v>
      </c>
      <c r="AA2214" s="102">
        <v>4</v>
      </c>
      <c r="AB2214" s="13" t="str">
        <v>E25</v>
      </c>
    </row>
    <row r="2215" spans="1:28" x14ac:dyDescent="0.25">
      <c r="A2215" s="103">
        <v>45763</v>
      </c>
      <c r="B2215" s="102" t="str">
        <v>EuroAirlines</v>
      </c>
      <c r="C2215" s="102" t="str">
        <v>Distributor</v>
      </c>
      <c r="D2215" s="102" t="str">
        <v>AMADEUS</v>
      </c>
      <c r="E2215" s="102" t="str">
        <v>11LRAR</v>
      </c>
      <c r="F2215" s="102" t="str">
        <v>RT</v>
      </c>
      <c r="G2215" s="102" t="str">
        <v>Inbound</v>
      </c>
      <c r="H2215" s="102" t="str">
        <v>UJ6001</v>
      </c>
      <c r="I2215" s="103" t="str">
        <v>SSH-VRN</v>
      </c>
      <c r="J2215" s="135">
        <v>45899</v>
      </c>
      <c r="K2215" s="102">
        <v>1</v>
      </c>
      <c r="L2215" s="102">
        <v>1</v>
      </c>
      <c r="M2215" s="102">
        <v>350</v>
      </c>
      <c r="N2215" s="102">
        <v>37.43</v>
      </c>
      <c r="O2215" s="102">
        <v>40</v>
      </c>
      <c r="P2215" s="102">
        <v>427.43</v>
      </c>
      <c r="Q2215" s="102" t="str">
        <v>Confirmed</v>
      </c>
      <c r="R2215" s="102" t="str">
        <v>Closed Deal</v>
      </c>
      <c r="S2215" s="102" t="str">
        <v>SSH</v>
      </c>
      <c r="T2215" s="102" t="str">
        <v>VRN</v>
      </c>
      <c r="U2215" s="102" t="str">
        <v>VRN</v>
      </c>
      <c r="V2215" s="102">
        <v>6</v>
      </c>
      <c r="W2215" s="102">
        <v>136</v>
      </c>
      <c r="X2215" s="102" t="str">
        <v>S25-04</v>
      </c>
      <c r="Y2215" s="102">
        <v>218</v>
      </c>
      <c r="Z2215" s="102">
        <v>226</v>
      </c>
      <c r="AA2215" s="102">
        <v>-8</v>
      </c>
      <c r="AB2215" s="13" t="str">
        <v>S25</v>
      </c>
    </row>
    <row r="2216" spans="1:28" x14ac:dyDescent="0.25">
      <c r="A2216" s="103">
        <v>45763</v>
      </c>
      <c r="B2216" s="102" t="str">
        <v>EuroAirlines</v>
      </c>
      <c r="C2216" s="102" t="str">
        <v>Distributor</v>
      </c>
      <c r="D2216" s="102" t="str">
        <v>AMADEUS</v>
      </c>
      <c r="E2216" s="102" t="str">
        <v>11LRAR</v>
      </c>
      <c r="F2216" s="102" t="str">
        <v>RT</v>
      </c>
      <c r="G2216" s="102" t="str">
        <v>Outbound</v>
      </c>
      <c r="H2216" s="102" t="str">
        <v>UJ6002</v>
      </c>
      <c r="I2216" s="103" t="str">
        <v>VRN-SSH</v>
      </c>
      <c r="J2216" s="135">
        <v>45892</v>
      </c>
      <c r="K2216" s="102">
        <v>1</v>
      </c>
      <c r="L2216" s="102">
        <v>1</v>
      </c>
      <c r="M2216" s="102">
        <v>340</v>
      </c>
      <c r="N2216" s="102">
        <v>23.04</v>
      </c>
      <c r="O2216" s="102">
        <v>40</v>
      </c>
      <c r="P2216" s="102">
        <v>403.04</v>
      </c>
      <c r="Q2216" s="102" t="str">
        <v>Confirmed</v>
      </c>
      <c r="R2216" s="102" t="str">
        <v>Closed Deal</v>
      </c>
      <c r="S2216" s="102" t="str">
        <v>VRN</v>
      </c>
      <c r="T2216" s="102" t="str">
        <v>SSH</v>
      </c>
      <c r="U2216" s="102" t="str">
        <v>VRN</v>
      </c>
      <c r="V2216" s="102">
        <v>6</v>
      </c>
      <c r="W2216" s="102">
        <v>129</v>
      </c>
      <c r="X2216" s="102" t="str">
        <v>S25-04</v>
      </c>
      <c r="Y2216" s="102">
        <v>218</v>
      </c>
      <c r="Z2216" s="102">
        <v>222</v>
      </c>
      <c r="AA2216" s="102">
        <v>-4</v>
      </c>
      <c r="AB2216" s="13" t="str">
        <v>S25</v>
      </c>
    </row>
    <row r="2217" spans="1:28" x14ac:dyDescent="0.25">
      <c r="A2217" s="103">
        <v>45763</v>
      </c>
      <c r="B2217" s="102" t="str">
        <v>EuroAirlines</v>
      </c>
      <c r="C2217" s="102" t="str">
        <v>Distributor</v>
      </c>
      <c r="D2217" s="102" t="str">
        <v>AMADEUS</v>
      </c>
      <c r="E2217" s="102" t="str">
        <v>11LRAR</v>
      </c>
      <c r="F2217" s="102" t="str">
        <v>RT</v>
      </c>
      <c r="G2217" s="102" t="str">
        <v>Inbound</v>
      </c>
      <c r="H2217" s="102" t="str">
        <v>UJ6001</v>
      </c>
      <c r="I2217" s="103" t="str">
        <v>SSH-VRN</v>
      </c>
      <c r="J2217" s="135">
        <v>45899</v>
      </c>
      <c r="K2217" s="102">
        <v>1</v>
      </c>
      <c r="L2217" s="102">
        <v>1</v>
      </c>
      <c r="M2217" s="102">
        <v>262.5</v>
      </c>
      <c r="N2217" s="102">
        <v>37.43</v>
      </c>
      <c r="O2217" s="102">
        <v>40</v>
      </c>
      <c r="P2217" s="102">
        <v>339.93</v>
      </c>
      <c r="Q2217" s="102" t="str">
        <v>Confirmed</v>
      </c>
      <c r="R2217" s="102" t="str">
        <v>Closed Deal</v>
      </c>
      <c r="S2217" s="102" t="str">
        <v>SSH</v>
      </c>
      <c r="T2217" s="102" t="str">
        <v>VRN</v>
      </c>
      <c r="U2217" s="102" t="str">
        <v>VRN</v>
      </c>
      <c r="V2217" s="102">
        <v>6</v>
      </c>
      <c r="W2217" s="102">
        <v>136</v>
      </c>
      <c r="X2217" s="102" t="str">
        <v>S25-04</v>
      </c>
      <c r="Y2217" s="102">
        <v>218</v>
      </c>
      <c r="Z2217" s="102">
        <v>226</v>
      </c>
      <c r="AA2217" s="102">
        <v>-8</v>
      </c>
      <c r="AB2217" s="13" t="str">
        <v>S25</v>
      </c>
    </row>
    <row r="2218" spans="1:28" x14ac:dyDescent="0.25">
      <c r="A2218" s="103">
        <v>45763</v>
      </c>
      <c r="B2218" s="102" t="str">
        <v>EuroAirlines</v>
      </c>
      <c r="C2218" s="102" t="str">
        <v>Distributor</v>
      </c>
      <c r="D2218" s="102" t="str">
        <v>AMADEUS</v>
      </c>
      <c r="E2218" s="102" t="str">
        <v>11LRAR</v>
      </c>
      <c r="F2218" s="102" t="str">
        <v>RT</v>
      </c>
      <c r="G2218" s="102" t="str">
        <v>Outbound</v>
      </c>
      <c r="H2218" s="102" t="str">
        <v>UJ6002</v>
      </c>
      <c r="I2218" s="103" t="str">
        <v>VRN-SSH</v>
      </c>
      <c r="J2218" s="135">
        <v>45892</v>
      </c>
      <c r="K2218" s="102">
        <v>1</v>
      </c>
      <c r="L2218" s="102">
        <v>1</v>
      </c>
      <c r="M2218" s="102">
        <v>255</v>
      </c>
      <c r="N2218" s="102">
        <v>23.04</v>
      </c>
      <c r="O2218" s="102">
        <v>40</v>
      </c>
      <c r="P2218" s="102">
        <v>318.04000000000002</v>
      </c>
      <c r="Q2218" s="102" t="str">
        <v>Confirmed</v>
      </c>
      <c r="R2218" s="102" t="str">
        <v>Closed Deal</v>
      </c>
      <c r="S2218" s="102" t="str">
        <v>VRN</v>
      </c>
      <c r="T2218" s="102" t="str">
        <v>SSH</v>
      </c>
      <c r="U2218" s="102" t="str">
        <v>VRN</v>
      </c>
      <c r="V2218" s="102">
        <v>6</v>
      </c>
      <c r="W2218" s="102">
        <v>129</v>
      </c>
      <c r="X2218" s="102" t="str">
        <v>S25-04</v>
      </c>
      <c r="Y2218" s="102">
        <v>218</v>
      </c>
      <c r="Z2218" s="102">
        <v>222</v>
      </c>
      <c r="AA2218" s="102">
        <v>-4</v>
      </c>
      <c r="AB2218" s="13" t="str">
        <v>S25</v>
      </c>
    </row>
    <row r="2219" spans="1:28" x14ac:dyDescent="0.25">
      <c r="A2219" s="103">
        <v>45763</v>
      </c>
      <c r="B2219" s="102" t="str">
        <v>EuroAirlines</v>
      </c>
      <c r="C2219" s="102" t="str">
        <v>Distributor</v>
      </c>
      <c r="D2219" s="102" t="str">
        <v>AMADEUS</v>
      </c>
      <c r="E2219" s="102" t="str">
        <v>11LRAR</v>
      </c>
      <c r="F2219" s="102" t="str">
        <v>RT</v>
      </c>
      <c r="G2219" s="102" t="str">
        <v>Inbound</v>
      </c>
      <c r="H2219" s="102" t="str">
        <v>UJ6001</v>
      </c>
      <c r="I2219" s="103" t="str">
        <v>SSH-VRN</v>
      </c>
      <c r="J2219" s="135">
        <v>45899</v>
      </c>
      <c r="K2219" s="102">
        <v>1</v>
      </c>
      <c r="L2219" s="102">
        <v>1</v>
      </c>
      <c r="M2219" s="102">
        <v>262.5</v>
      </c>
      <c r="N2219" s="102">
        <v>37.43</v>
      </c>
      <c r="O2219" s="102">
        <v>40</v>
      </c>
      <c r="P2219" s="102">
        <v>339.93</v>
      </c>
      <c r="Q2219" s="102" t="str">
        <v>Confirmed</v>
      </c>
      <c r="R2219" s="102" t="str">
        <v>Closed Deal</v>
      </c>
      <c r="S2219" s="102" t="str">
        <v>SSH</v>
      </c>
      <c r="T2219" s="102" t="str">
        <v>VRN</v>
      </c>
      <c r="U2219" s="102" t="str">
        <v>VRN</v>
      </c>
      <c r="V2219" s="102">
        <v>6</v>
      </c>
      <c r="W2219" s="102">
        <v>136</v>
      </c>
      <c r="X2219" s="102" t="str">
        <v>S25-04</v>
      </c>
      <c r="Y2219" s="102">
        <v>218</v>
      </c>
      <c r="Z2219" s="102">
        <v>226</v>
      </c>
      <c r="AA2219" s="102">
        <v>-8</v>
      </c>
      <c r="AB2219" s="13" t="str">
        <v>S25</v>
      </c>
    </row>
    <row r="2220" spans="1:28" x14ac:dyDescent="0.25">
      <c r="A2220" s="103">
        <v>45763</v>
      </c>
      <c r="B2220" s="102" t="str">
        <v>EuroAirlines</v>
      </c>
      <c r="C2220" s="102" t="str">
        <v>Distributor</v>
      </c>
      <c r="D2220" s="102" t="str">
        <v>AMADEUS</v>
      </c>
      <c r="E2220" s="102" t="str">
        <v>11LRAR</v>
      </c>
      <c r="F2220" s="102" t="str">
        <v>RT</v>
      </c>
      <c r="G2220" s="102" t="str">
        <v>Outbound</v>
      </c>
      <c r="H2220" s="102" t="str">
        <v>UJ6002</v>
      </c>
      <c r="I2220" s="103" t="str">
        <v>VRN-SSH</v>
      </c>
      <c r="J2220" s="135">
        <v>45892</v>
      </c>
      <c r="K2220" s="102">
        <v>1</v>
      </c>
      <c r="L2220" s="102">
        <v>1</v>
      </c>
      <c r="M2220" s="102">
        <v>255</v>
      </c>
      <c r="N2220" s="102">
        <v>23.04</v>
      </c>
      <c r="O2220" s="102">
        <v>40</v>
      </c>
      <c r="P2220" s="102">
        <v>318.04000000000002</v>
      </c>
      <c r="Q2220" s="102" t="str">
        <v>Confirmed</v>
      </c>
      <c r="R2220" s="102" t="str">
        <v>Closed Deal</v>
      </c>
      <c r="S2220" s="102" t="str">
        <v>VRN</v>
      </c>
      <c r="T2220" s="102" t="str">
        <v>SSH</v>
      </c>
      <c r="U2220" s="102" t="str">
        <v>VRN</v>
      </c>
      <c r="V2220" s="102">
        <v>6</v>
      </c>
      <c r="W2220" s="102">
        <v>129</v>
      </c>
      <c r="X2220" s="102" t="str">
        <v>S25-04</v>
      </c>
      <c r="Y2220" s="102">
        <v>218</v>
      </c>
      <c r="Z2220" s="102">
        <v>222</v>
      </c>
      <c r="AA2220" s="102">
        <v>-4</v>
      </c>
      <c r="AB2220" s="13" t="str">
        <v>S25</v>
      </c>
    </row>
    <row r="2221" spans="1:28" x14ac:dyDescent="0.25">
      <c r="A2221" s="103">
        <v>45763</v>
      </c>
      <c r="B2221" s="102" t="str">
        <v>EuroAirlines</v>
      </c>
      <c r="C2221" s="102" t="str">
        <v>Distributor</v>
      </c>
      <c r="D2221" s="102" t="str">
        <v>AMADEUS</v>
      </c>
      <c r="E2221" s="102" t="str">
        <v>11LRAR</v>
      </c>
      <c r="F2221" s="102" t="str">
        <v>RT</v>
      </c>
      <c r="G2221" s="102" t="str">
        <v>Inbound</v>
      </c>
      <c r="H2221" s="102" t="str">
        <v>UJ6001</v>
      </c>
      <c r="I2221" s="103" t="str">
        <v>SSH-VRN</v>
      </c>
      <c r="J2221" s="135">
        <v>45899</v>
      </c>
      <c r="K2221" s="102">
        <v>1</v>
      </c>
      <c r="L2221" s="102">
        <v>1</v>
      </c>
      <c r="M2221" s="102">
        <v>350</v>
      </c>
      <c r="N2221" s="102">
        <v>37.43</v>
      </c>
      <c r="O2221" s="102">
        <v>40</v>
      </c>
      <c r="P2221" s="102">
        <v>427.43</v>
      </c>
      <c r="Q2221" s="102" t="str">
        <v>Confirmed</v>
      </c>
      <c r="R2221" s="102" t="str">
        <v>Closed Deal</v>
      </c>
      <c r="S2221" s="102" t="str">
        <v>SSH</v>
      </c>
      <c r="T2221" s="102" t="str">
        <v>VRN</v>
      </c>
      <c r="U2221" s="102" t="str">
        <v>VRN</v>
      </c>
      <c r="V2221" s="102">
        <v>6</v>
      </c>
      <c r="W2221" s="102">
        <v>136</v>
      </c>
      <c r="X2221" s="102" t="str">
        <v>S25-04</v>
      </c>
      <c r="Y2221" s="102">
        <v>218</v>
      </c>
      <c r="Z2221" s="102">
        <v>226</v>
      </c>
      <c r="AA2221" s="102">
        <v>-8</v>
      </c>
      <c r="AB2221" s="13" t="str">
        <v>S25</v>
      </c>
    </row>
    <row r="2222" spans="1:28" x14ac:dyDescent="0.25">
      <c r="A2222" s="103">
        <v>45763</v>
      </c>
      <c r="B2222" s="102" t="str">
        <v>EuroAirlines</v>
      </c>
      <c r="C2222" s="102" t="str">
        <v>Distributor</v>
      </c>
      <c r="D2222" s="102" t="str">
        <v>AMADEUS</v>
      </c>
      <c r="E2222" s="102" t="str">
        <v>11LRAR</v>
      </c>
      <c r="F2222" s="102" t="str">
        <v>RT</v>
      </c>
      <c r="G2222" s="102" t="str">
        <v>Outbound</v>
      </c>
      <c r="H2222" s="102" t="str">
        <v>UJ6002</v>
      </c>
      <c r="I2222" s="103" t="str">
        <v>VRN-SSH</v>
      </c>
      <c r="J2222" s="135">
        <v>45892</v>
      </c>
      <c r="K2222" s="102">
        <v>1</v>
      </c>
      <c r="L2222" s="102">
        <v>1</v>
      </c>
      <c r="M2222" s="102">
        <v>340</v>
      </c>
      <c r="N2222" s="102">
        <v>23.04</v>
      </c>
      <c r="O2222" s="102">
        <v>40</v>
      </c>
      <c r="P2222" s="102">
        <v>403.04</v>
      </c>
      <c r="Q2222" s="102" t="str">
        <v>Confirmed</v>
      </c>
      <c r="R2222" s="102" t="str">
        <v>Closed Deal</v>
      </c>
      <c r="S2222" s="102" t="str">
        <v>VRN</v>
      </c>
      <c r="T2222" s="102" t="str">
        <v>SSH</v>
      </c>
      <c r="U2222" s="102" t="str">
        <v>VRN</v>
      </c>
      <c r="V2222" s="102">
        <v>6</v>
      </c>
      <c r="W2222" s="102">
        <v>129</v>
      </c>
      <c r="X2222" s="102" t="str">
        <v>S25-04</v>
      </c>
      <c r="Y2222" s="102">
        <v>218</v>
      </c>
      <c r="Z2222" s="102">
        <v>222</v>
      </c>
      <c r="AA2222" s="102">
        <v>-4</v>
      </c>
      <c r="AB2222" s="13" t="str">
        <v>S25</v>
      </c>
    </row>
    <row r="2223" spans="1:28" x14ac:dyDescent="0.25">
      <c r="A2223" s="103">
        <v>45764</v>
      </c>
      <c r="B2223" s="102" t="str">
        <v>Italgsa-Baobab</v>
      </c>
      <c r="C2223" s="102" t="str">
        <v>Tour Operator</v>
      </c>
      <c r="D2223" s="102" t="str">
        <v/>
      </c>
      <c r="E2223" s="102" t="str">
        <v/>
      </c>
      <c r="F2223" s="102" t="str">
        <v>RT</v>
      </c>
      <c r="G2223" s="102" t="str">
        <v>Outbound</v>
      </c>
      <c r="H2223" s="102" t="str">
        <v>UJ5126</v>
      </c>
      <c r="I2223" s="103" t="str">
        <v>BRI-SSH</v>
      </c>
      <c r="J2223" s="135">
        <v>45870</v>
      </c>
      <c r="K2223" s="102">
        <v>30</v>
      </c>
      <c r="L2223" s="102">
        <v>30</v>
      </c>
      <c r="M2223" s="102">
        <v>225</v>
      </c>
      <c r="N2223" s="102">
        <v>0</v>
      </c>
      <c r="O2223" s="102">
        <v>0</v>
      </c>
      <c r="P2223" s="102">
        <v>6750</v>
      </c>
      <c r="Q2223" s="102" t="str">
        <v>Confirmed</v>
      </c>
      <c r="R2223" s="102" t="str">
        <v>Signed</v>
      </c>
      <c r="S2223" s="102" t="str">
        <v>BRI</v>
      </c>
      <c r="T2223" s="102" t="str">
        <v>SSH</v>
      </c>
      <c r="U2223" s="102" t="str">
        <v>BRI</v>
      </c>
      <c r="V2223" s="102">
        <v>5</v>
      </c>
      <c r="W2223" s="102">
        <v>106</v>
      </c>
      <c r="X2223" s="102" t="str">
        <v>S25-03</v>
      </c>
      <c r="Y2223" s="102">
        <v>179</v>
      </c>
      <c r="Z2223" s="102">
        <v>40</v>
      </c>
      <c r="AA2223" s="102">
        <v>139</v>
      </c>
      <c r="AB2223" s="13" t="str">
        <v>S25</v>
      </c>
    </row>
    <row r="2224" spans="1:28" x14ac:dyDescent="0.25">
      <c r="A2224" s="103">
        <v>45764</v>
      </c>
      <c r="B2224" s="102" t="str">
        <v>Italgsa-Baobab</v>
      </c>
      <c r="C2224" s="102" t="str">
        <v>Tour Operator</v>
      </c>
      <c r="D2224" s="102" t="str">
        <v/>
      </c>
      <c r="E2224" s="102" t="str">
        <v/>
      </c>
      <c r="F2224" s="102" t="str">
        <v>RT</v>
      </c>
      <c r="G2224" s="102" t="str">
        <v>Inbound</v>
      </c>
      <c r="H2224" s="102" t="str">
        <v>UJ5125</v>
      </c>
      <c r="I2224" s="103" t="str">
        <v>SSH-BRI</v>
      </c>
      <c r="J2224" s="135">
        <v>45877</v>
      </c>
      <c r="K2224" s="102">
        <v>30</v>
      </c>
      <c r="L2224" s="102">
        <v>30</v>
      </c>
      <c r="M2224" s="102">
        <v>225</v>
      </c>
      <c r="N2224" s="102">
        <v>0</v>
      </c>
      <c r="O2224" s="102">
        <v>0</v>
      </c>
      <c r="P2224" s="102">
        <v>6750</v>
      </c>
      <c r="Q2224" s="102" t="str">
        <v>Confirmed</v>
      </c>
      <c r="R2224" s="102" t="str">
        <v>Signed</v>
      </c>
      <c r="S2224" s="102" t="str">
        <v>SSH</v>
      </c>
      <c r="T2224" s="102" t="str">
        <v>BRI</v>
      </c>
      <c r="U2224" s="102" t="str">
        <v>BRI</v>
      </c>
      <c r="V2224" s="102">
        <v>5</v>
      </c>
      <c r="W2224" s="102">
        <v>113</v>
      </c>
      <c r="X2224" s="102" t="str">
        <v>S25-03</v>
      </c>
      <c r="Y2224" s="102">
        <v>179</v>
      </c>
      <c r="Z2224" s="102">
        <v>40</v>
      </c>
      <c r="AA2224" s="102">
        <v>139</v>
      </c>
      <c r="AB2224" s="13" t="str">
        <v>S25</v>
      </c>
    </row>
    <row r="2225" spans="1:28" x14ac:dyDescent="0.25">
      <c r="A2225" s="103">
        <v>45765</v>
      </c>
      <c r="B2225" s="102" t="str">
        <v>Genius</v>
      </c>
      <c r="C2225" s="102" t="str">
        <v>Distributor</v>
      </c>
      <c r="D2225" s="102" t="str">
        <v/>
      </c>
      <c r="E2225" s="102" t="str">
        <v/>
      </c>
      <c r="F2225" s="102" t="str">
        <v>OW</v>
      </c>
      <c r="G2225" s="102" t="str">
        <v>Outbound</v>
      </c>
      <c r="H2225" s="102" t="str">
        <v>4S6015</v>
      </c>
      <c r="I2225" s="103" t="str">
        <v>SSH-VRN</v>
      </c>
      <c r="J2225" s="135">
        <v>45766</v>
      </c>
      <c r="K2225" s="102">
        <v>1</v>
      </c>
      <c r="L2225" s="102">
        <v>1</v>
      </c>
      <c r="M2225" s="102">
        <v>100</v>
      </c>
      <c r="N2225" s="102">
        <v>0</v>
      </c>
      <c r="O2225" s="102">
        <v>0</v>
      </c>
      <c r="P2225" s="102">
        <v>100</v>
      </c>
      <c r="Q2225" s="102" t="str">
        <v>Confirmed</v>
      </c>
      <c r="R2225" s="102" t="str">
        <v>Closed Deal</v>
      </c>
      <c r="S2225" s="102" t="str">
        <v>SSH</v>
      </c>
      <c r="T2225" s="102" t="str">
        <v>VRN</v>
      </c>
      <c r="U2225" s="102" t="str">
        <v>VRN</v>
      </c>
      <c r="V2225" s="102">
        <v>6</v>
      </c>
      <c r="W2225" s="102">
        <v>1</v>
      </c>
      <c r="X2225" s="102" t="str">
        <v>E25-05B</v>
      </c>
      <c r="Y2225" s="102">
        <v>186</v>
      </c>
      <c r="Z2225" s="102">
        <v>67</v>
      </c>
      <c r="AA2225" s="102">
        <v>119</v>
      </c>
      <c r="AB2225" s="13" t="str">
        <v>E25</v>
      </c>
    </row>
    <row r="2226" spans="1:28" x14ac:dyDescent="0.25">
      <c r="A2226" s="103">
        <v>45765</v>
      </c>
      <c r="B2226" s="102" t="str">
        <v>Genius</v>
      </c>
      <c r="C2226" s="102" t="str">
        <v>Distributor</v>
      </c>
      <c r="D2226" s="102" t="str">
        <v/>
      </c>
      <c r="E2226" s="102" t="str">
        <v/>
      </c>
      <c r="F2226" s="102" t="str">
        <v>OW</v>
      </c>
      <c r="G2226" s="102" t="str">
        <v>Outbound</v>
      </c>
      <c r="H2226" s="102" t="str">
        <v>NP8101</v>
      </c>
      <c r="I2226" s="103" t="str">
        <v>HRG-NAP</v>
      </c>
      <c r="J2226" s="135">
        <v>45887</v>
      </c>
      <c r="K2226" s="102">
        <v>2</v>
      </c>
      <c r="L2226" s="102">
        <v>2</v>
      </c>
      <c r="M2226" s="102">
        <v>240</v>
      </c>
      <c r="N2226" s="102">
        <v>0</v>
      </c>
      <c r="O2226" s="102">
        <v>0</v>
      </c>
      <c r="P2226" s="102">
        <v>480</v>
      </c>
      <c r="Q2226" s="102" t="str">
        <v>Confirmed</v>
      </c>
      <c r="R2226" s="102" t="str">
        <v>Closed Deal</v>
      </c>
      <c r="S2226" s="102" t="str">
        <v>HRG</v>
      </c>
      <c r="T2226" s="102" t="str">
        <v>NAP</v>
      </c>
      <c r="U2226" s="102" t="str">
        <v>NAP</v>
      </c>
      <c r="V2226" s="102">
        <v>1</v>
      </c>
      <c r="W2226" s="102">
        <v>122</v>
      </c>
      <c r="X2226" s="102" t="str">
        <v>S25-13</v>
      </c>
      <c r="Y2226" s="102">
        <v>176</v>
      </c>
      <c r="Z2226" s="102">
        <v>148</v>
      </c>
      <c r="AA2226" s="102">
        <v>28</v>
      </c>
      <c r="AB2226" s="13" t="str">
        <v>S25</v>
      </c>
    </row>
    <row r="2227" spans="1:28" x14ac:dyDescent="0.25">
      <c r="A2227" s="103">
        <v>45765</v>
      </c>
      <c r="B2227" s="102" t="str">
        <v>Genius</v>
      </c>
      <c r="C2227" s="102" t="str">
        <v>Distributor</v>
      </c>
      <c r="D2227" s="102" t="str">
        <v/>
      </c>
      <c r="E2227" s="102" t="str">
        <v/>
      </c>
      <c r="F2227" s="102" t="str">
        <v>OW</v>
      </c>
      <c r="G2227" s="102" t="str">
        <v>Outbound</v>
      </c>
      <c r="H2227" s="102" t="str">
        <v>4S6006</v>
      </c>
      <c r="I2227" s="103" t="str">
        <v>MXP-SSH</v>
      </c>
      <c r="J2227" s="135">
        <v>45772</v>
      </c>
      <c r="K2227" s="102">
        <v>2</v>
      </c>
      <c r="L2227" s="102">
        <v>2</v>
      </c>
      <c r="M2227" s="102">
        <v>100</v>
      </c>
      <c r="N2227" s="102">
        <v>0</v>
      </c>
      <c r="O2227" s="102">
        <v>0</v>
      </c>
      <c r="P2227" s="102">
        <v>200</v>
      </c>
      <c r="Q2227" s="102" t="str">
        <v>Confirmed</v>
      </c>
      <c r="R2227" s="102" t="str">
        <v>Closed Deal</v>
      </c>
      <c r="S2227" s="102" t="str">
        <v>MXP</v>
      </c>
      <c r="T2227" s="102" t="str">
        <v>SSH</v>
      </c>
      <c r="U2227" s="102" t="str">
        <v>MXP</v>
      </c>
      <c r="V2227" s="102">
        <v>5</v>
      </c>
      <c r="W2227" s="102">
        <v>7</v>
      </c>
      <c r="X2227" s="102" t="str">
        <v>E25-04</v>
      </c>
      <c r="Y2227" s="102">
        <v>186</v>
      </c>
      <c r="Z2227" s="102">
        <v>180</v>
      </c>
      <c r="AA2227" s="102">
        <v>6</v>
      </c>
      <c r="AB2227" s="13" t="str">
        <v>E25</v>
      </c>
    </row>
    <row r="2228" spans="1:28" x14ac:dyDescent="0.25">
      <c r="A2228" s="103">
        <v>45764</v>
      </c>
      <c r="B2228" s="102" t="str">
        <v>Searcharter</v>
      </c>
      <c r="C2228" s="102" t="str">
        <v>Distributor</v>
      </c>
      <c r="D2228" s="102" t="str">
        <v/>
      </c>
      <c r="E2228" s="102" t="str">
        <v>G4NUA</v>
      </c>
      <c r="F2228" s="102" t="str">
        <v>OW</v>
      </c>
      <c r="G2228" s="102" t="str">
        <v>Outbound</v>
      </c>
      <c r="H2228" s="102" t="str">
        <v>4S6015</v>
      </c>
      <c r="I2228" s="103" t="str">
        <v>SSH-VRN</v>
      </c>
      <c r="J2228" s="135">
        <v>45780</v>
      </c>
      <c r="K2228" s="102">
        <v>4</v>
      </c>
      <c r="L2228" s="102">
        <v>4</v>
      </c>
      <c r="M2228" s="102">
        <v>150</v>
      </c>
      <c r="N2228" s="102">
        <v>0</v>
      </c>
      <c r="O2228" s="102">
        <v>0</v>
      </c>
      <c r="P2228" s="102">
        <v>600</v>
      </c>
      <c r="Q2228" s="102" t="str">
        <v>Confirmed</v>
      </c>
      <c r="R2228" s="102" t="str">
        <v>Closed Deal</v>
      </c>
      <c r="S2228" s="102" t="str">
        <v>SSH</v>
      </c>
      <c r="T2228" s="102" t="str">
        <v>VRN</v>
      </c>
      <c r="U2228" s="102" t="str">
        <v>VRN</v>
      </c>
      <c r="V2228" s="102">
        <v>6</v>
      </c>
      <c r="W2228" s="102">
        <v>16</v>
      </c>
      <c r="X2228" s="102" t="str">
        <v>E25-05B</v>
      </c>
      <c r="Y2228" s="102">
        <v>186</v>
      </c>
      <c r="Z2228" s="102">
        <v>182</v>
      </c>
      <c r="AA2228" s="102">
        <v>4</v>
      </c>
      <c r="AB2228" s="13" t="str">
        <v>E25</v>
      </c>
    </row>
    <row r="2229" spans="1:28" x14ac:dyDescent="0.25">
      <c r="A2229" s="103">
        <v>45764</v>
      </c>
      <c r="B2229" s="102" t="str">
        <v>Searcharter</v>
      </c>
      <c r="C2229" s="102" t="str">
        <v>Distributor</v>
      </c>
      <c r="D2229" s="102" t="str">
        <v/>
      </c>
      <c r="E2229" s="102" t="str">
        <v>V4W2R</v>
      </c>
      <c r="F2229" s="102" t="str">
        <v>OW</v>
      </c>
      <c r="G2229" s="102" t="str">
        <v>Outbound</v>
      </c>
      <c r="H2229" s="102" t="str">
        <v>4S6006</v>
      </c>
      <c r="I2229" s="103" t="str">
        <v>MXP-SSH</v>
      </c>
      <c r="J2229" s="135">
        <v>45772</v>
      </c>
      <c r="K2229" s="102">
        <v>2</v>
      </c>
      <c r="L2229" s="102">
        <v>2</v>
      </c>
      <c r="M2229" s="102">
        <v>120</v>
      </c>
      <c r="N2229" s="102">
        <v>0</v>
      </c>
      <c r="O2229" s="102">
        <v>0</v>
      </c>
      <c r="P2229" s="102">
        <v>240</v>
      </c>
      <c r="Q2229" s="102" t="str">
        <v>Confirmed</v>
      </c>
      <c r="R2229" s="102" t="str">
        <v>Closed Deal</v>
      </c>
      <c r="S2229" s="102" t="str">
        <v>MXP</v>
      </c>
      <c r="T2229" s="102" t="str">
        <v>SSH</v>
      </c>
      <c r="U2229" s="102" t="str">
        <v>MXP</v>
      </c>
      <c r="V2229" s="102">
        <v>5</v>
      </c>
      <c r="W2229" s="102">
        <v>8</v>
      </c>
      <c r="X2229" s="102" t="str">
        <v>E25-04</v>
      </c>
      <c r="Y2229" s="102">
        <v>186</v>
      </c>
      <c r="Z2229" s="102">
        <v>180</v>
      </c>
      <c r="AA2229" s="102">
        <v>6</v>
      </c>
      <c r="AB2229" s="13" t="str">
        <v>E25</v>
      </c>
    </row>
    <row r="2230" spans="1:28" x14ac:dyDescent="0.25">
      <c r="A2230" s="103">
        <v>45764</v>
      </c>
      <c r="B2230" s="102" t="str">
        <v>Searcharter</v>
      </c>
      <c r="C2230" s="102" t="str">
        <v>Distributor</v>
      </c>
      <c r="D2230" s="102" t="str">
        <v/>
      </c>
      <c r="E2230" s="102" t="str">
        <v>MTFFQ</v>
      </c>
      <c r="F2230" s="102" t="str">
        <v>RT</v>
      </c>
      <c r="G2230" s="102" t="str">
        <v>Outbound</v>
      </c>
      <c r="H2230" s="102" t="str">
        <v>UJ6002</v>
      </c>
      <c r="I2230" s="103" t="str">
        <v>VRN-SSH</v>
      </c>
      <c r="J2230" s="135">
        <v>45885</v>
      </c>
      <c r="K2230" s="102">
        <v>2</v>
      </c>
      <c r="L2230" s="102">
        <v>2</v>
      </c>
      <c r="M2230" s="102">
        <v>315</v>
      </c>
      <c r="N2230" s="102">
        <v>0</v>
      </c>
      <c r="O2230" s="102">
        <v>0</v>
      </c>
      <c r="P2230" s="102">
        <v>630</v>
      </c>
      <c r="Q2230" s="102" t="str">
        <v>Confirmed</v>
      </c>
      <c r="R2230" s="102" t="str">
        <v>Closed Deal</v>
      </c>
      <c r="S2230" s="102" t="str">
        <v>VRN</v>
      </c>
      <c r="T2230" s="102" t="str">
        <v>SSH</v>
      </c>
      <c r="U2230" s="102" t="str">
        <v>VRN</v>
      </c>
      <c r="V2230" s="102">
        <v>6</v>
      </c>
      <c r="W2230" s="102">
        <v>121</v>
      </c>
      <c r="X2230" s="102" t="str">
        <v>S25-04</v>
      </c>
      <c r="Y2230" s="102">
        <v>218</v>
      </c>
      <c r="Z2230" s="102">
        <v>220</v>
      </c>
      <c r="AA2230" s="102">
        <v>-2</v>
      </c>
      <c r="AB2230" s="13" t="str">
        <v>S25</v>
      </c>
    </row>
    <row r="2231" spans="1:28" x14ac:dyDescent="0.25">
      <c r="A2231" s="103">
        <v>45764</v>
      </c>
      <c r="B2231" s="102" t="str">
        <v>Searcharter</v>
      </c>
      <c r="C2231" s="102" t="str">
        <v>Distributor</v>
      </c>
      <c r="D2231" s="102" t="str">
        <v/>
      </c>
      <c r="E2231" s="102" t="str">
        <v>MTFFQ</v>
      </c>
      <c r="F2231" s="102" t="str">
        <v>RT</v>
      </c>
      <c r="G2231" s="102" t="str">
        <v>Inbound</v>
      </c>
      <c r="H2231" s="102" t="str">
        <v>UJ6001</v>
      </c>
      <c r="I2231" s="103" t="str">
        <v>SSH-VRN</v>
      </c>
      <c r="J2231" s="135">
        <v>45892</v>
      </c>
      <c r="K2231" s="102">
        <v>2</v>
      </c>
      <c r="L2231" s="102">
        <v>2</v>
      </c>
      <c r="M2231" s="102">
        <v>315</v>
      </c>
      <c r="N2231" s="102">
        <v>0</v>
      </c>
      <c r="O2231" s="102">
        <v>0</v>
      </c>
      <c r="P2231" s="102">
        <v>630</v>
      </c>
      <c r="Q2231" s="102" t="str">
        <v>Confirmed</v>
      </c>
      <c r="R2231" s="102" t="str">
        <v>Closed Deal</v>
      </c>
      <c r="S2231" s="102" t="str">
        <v>SSH</v>
      </c>
      <c r="T2231" s="102" t="str">
        <v>VRN</v>
      </c>
      <c r="U2231" s="102" t="str">
        <v>VRN</v>
      </c>
      <c r="V2231" s="102">
        <v>6</v>
      </c>
      <c r="W2231" s="102">
        <v>128</v>
      </c>
      <c r="X2231" s="102" t="str">
        <v>S25-04</v>
      </c>
      <c r="Y2231" s="102">
        <v>218</v>
      </c>
      <c r="Z2231" s="102">
        <v>241</v>
      </c>
      <c r="AA2231" s="102">
        <v>-23</v>
      </c>
      <c r="AB2231" s="13" t="str">
        <v>S25</v>
      </c>
    </row>
    <row r="2232" spans="1:28" x14ac:dyDescent="0.25">
      <c r="A2232" s="103">
        <v>45764</v>
      </c>
      <c r="B2232" s="102" t="str">
        <v>GO7</v>
      </c>
      <c r="C2232" s="102" t="str">
        <v>Distributor</v>
      </c>
      <c r="D2232" s="102" t="str">
        <v>Website IBE</v>
      </c>
      <c r="E2232" s="102" t="str">
        <v>GOVPFL</v>
      </c>
      <c r="F2232" s="102" t="str">
        <v>OW</v>
      </c>
      <c r="G2232" s="102" t="str">
        <v>Outbound</v>
      </c>
      <c r="H2232" s="102" t="str">
        <v>4S6003</v>
      </c>
      <c r="I2232" s="103" t="str">
        <v>SSH-BRI</v>
      </c>
      <c r="J2232" s="135">
        <v>45850</v>
      </c>
      <c r="K2232" s="102">
        <v>1</v>
      </c>
      <c r="L2232" s="102">
        <v>1</v>
      </c>
      <c r="M2232" s="102">
        <v>133.38999999999999</v>
      </c>
      <c r="N2232" s="102">
        <v>35.479999999999997</v>
      </c>
      <c r="O2232" s="102">
        <v>53</v>
      </c>
      <c r="P2232" s="102">
        <v>221.87</v>
      </c>
      <c r="Q2232" s="102" t="str">
        <v>Confirmed</v>
      </c>
      <c r="R2232" s="102" t="str">
        <v>Closed Deal</v>
      </c>
      <c r="S2232" s="102" t="str">
        <v>SSH</v>
      </c>
      <c r="T2232" s="102" t="str">
        <v>BRI</v>
      </c>
      <c r="U2232" s="102" t="str">
        <v>BRI</v>
      </c>
      <c r="V2232" s="102">
        <v>6</v>
      </c>
      <c r="W2232" s="102">
        <v>86</v>
      </c>
      <c r="X2232" s="102" t="str">
        <v>S25-01</v>
      </c>
      <c r="Y2232" s="102">
        <v>186</v>
      </c>
      <c r="Z2232" s="102">
        <v>105</v>
      </c>
      <c r="AA2232" s="102">
        <v>81</v>
      </c>
      <c r="AB2232" s="13" t="str">
        <v>S25</v>
      </c>
    </row>
    <row r="2233" spans="1:28" x14ac:dyDescent="0.25">
      <c r="A2233" s="103">
        <v>45764</v>
      </c>
      <c r="B2233" s="102" t="str">
        <v>GO7</v>
      </c>
      <c r="C2233" s="102" t="str">
        <v>Distributor</v>
      </c>
      <c r="D2233" s="102" t="str">
        <v>Website IBE</v>
      </c>
      <c r="E2233" s="102" t="str">
        <v>GOVPFL</v>
      </c>
      <c r="F2233" s="102" t="str">
        <v>OW</v>
      </c>
      <c r="G2233" s="102" t="str">
        <v>Outbound</v>
      </c>
      <c r="H2233" s="102" t="str">
        <v>4S6003</v>
      </c>
      <c r="I2233" s="103" t="str">
        <v>SSH-BRI</v>
      </c>
      <c r="J2233" s="135">
        <v>45850</v>
      </c>
      <c r="K2233" s="102">
        <v>1</v>
      </c>
      <c r="L2233" s="102">
        <v>1</v>
      </c>
      <c r="M2233" s="102">
        <v>133.38999999999999</v>
      </c>
      <c r="N2233" s="102">
        <v>35.479999999999997</v>
      </c>
      <c r="O2233" s="102">
        <v>53</v>
      </c>
      <c r="P2233" s="102">
        <v>221.87</v>
      </c>
      <c r="Q2233" s="102" t="str">
        <v>Confirmed</v>
      </c>
      <c r="R2233" s="102" t="str">
        <v>Closed Deal</v>
      </c>
      <c r="S2233" s="102" t="str">
        <v>SSH</v>
      </c>
      <c r="T2233" s="102" t="str">
        <v>BRI</v>
      </c>
      <c r="U2233" s="102" t="str">
        <v>BRI</v>
      </c>
      <c r="V2233" s="102">
        <v>6</v>
      </c>
      <c r="W2233" s="102">
        <v>86</v>
      </c>
      <c r="X2233" s="102" t="str">
        <v>S25-01</v>
      </c>
      <c r="Y2233" s="102">
        <v>186</v>
      </c>
      <c r="Z2233" s="102">
        <v>105</v>
      </c>
      <c r="AA2233" s="102">
        <v>81</v>
      </c>
      <c r="AB2233" s="13" t="str">
        <v>S25</v>
      </c>
    </row>
    <row r="2234" spans="1:28" x14ac:dyDescent="0.25">
      <c r="A2234" s="103">
        <v>45764</v>
      </c>
      <c r="B2234" s="102" t="str">
        <v>GO7</v>
      </c>
      <c r="C2234" s="102" t="str">
        <v>Distributor</v>
      </c>
      <c r="D2234" s="102" t="str">
        <v>Website IBE</v>
      </c>
      <c r="E2234" s="102" t="str">
        <v>GOVPFL</v>
      </c>
      <c r="F2234" s="102" t="str">
        <v>OW</v>
      </c>
      <c r="G2234" s="102" t="str">
        <v>Outbound</v>
      </c>
      <c r="H2234" s="102" t="str">
        <v>4S6003</v>
      </c>
      <c r="I2234" s="103" t="str">
        <v>SSH-BRI</v>
      </c>
      <c r="J2234" s="135">
        <v>45850</v>
      </c>
      <c r="K2234" s="102">
        <v>1</v>
      </c>
      <c r="L2234" s="102">
        <v>1</v>
      </c>
      <c r="M2234" s="102">
        <v>177.85</v>
      </c>
      <c r="N2234" s="102">
        <v>35.479999999999997</v>
      </c>
      <c r="O2234" s="102">
        <v>53</v>
      </c>
      <c r="P2234" s="102">
        <v>266.33</v>
      </c>
      <c r="Q2234" s="102" t="str">
        <v>Confirmed</v>
      </c>
      <c r="R2234" s="102" t="str">
        <v>Closed Deal</v>
      </c>
      <c r="S2234" s="102" t="str">
        <v>SSH</v>
      </c>
      <c r="T2234" s="102" t="str">
        <v>BRI</v>
      </c>
      <c r="U2234" s="102" t="str">
        <v>BRI</v>
      </c>
      <c r="V2234" s="102">
        <v>6</v>
      </c>
      <c r="W2234" s="102">
        <v>86</v>
      </c>
      <c r="X2234" s="102" t="str">
        <v>S25-01</v>
      </c>
      <c r="Y2234" s="102">
        <v>186</v>
      </c>
      <c r="Z2234" s="102">
        <v>105</v>
      </c>
      <c r="AA2234" s="102">
        <v>81</v>
      </c>
      <c r="AB2234" s="13" t="str">
        <v>S25</v>
      </c>
    </row>
    <row r="2235" spans="1:28" x14ac:dyDescent="0.25">
      <c r="A2235" s="103">
        <v>45764</v>
      </c>
      <c r="B2235" s="102" t="str">
        <v>GO7</v>
      </c>
      <c r="C2235" s="102" t="str">
        <v>Distributor</v>
      </c>
      <c r="D2235" s="102" t="str">
        <v>Website IBE</v>
      </c>
      <c r="E2235" s="102" t="str">
        <v>GOVPFL</v>
      </c>
      <c r="F2235" s="102" t="str">
        <v>OW</v>
      </c>
      <c r="G2235" s="102" t="str">
        <v>Outbound</v>
      </c>
      <c r="H2235" s="102" t="str">
        <v>4S6003</v>
      </c>
      <c r="I2235" s="103" t="str">
        <v>SSH-BRI</v>
      </c>
      <c r="J2235" s="135">
        <v>45850</v>
      </c>
      <c r="K2235" s="102">
        <v>1</v>
      </c>
      <c r="L2235" s="102">
        <v>1</v>
      </c>
      <c r="M2235" s="102">
        <v>177.85</v>
      </c>
      <c r="N2235" s="102">
        <v>35.479999999999997</v>
      </c>
      <c r="O2235" s="102">
        <v>53</v>
      </c>
      <c r="P2235" s="102">
        <v>266.33</v>
      </c>
      <c r="Q2235" s="102" t="str">
        <v>Confirmed</v>
      </c>
      <c r="R2235" s="102" t="str">
        <v>Closed Deal</v>
      </c>
      <c r="S2235" s="102" t="str">
        <v>SSH</v>
      </c>
      <c r="T2235" s="102" t="str">
        <v>BRI</v>
      </c>
      <c r="U2235" s="102" t="str">
        <v>BRI</v>
      </c>
      <c r="V2235" s="102">
        <v>6</v>
      </c>
      <c r="W2235" s="102">
        <v>86</v>
      </c>
      <c r="X2235" s="102" t="str">
        <v>S25-01</v>
      </c>
      <c r="Y2235" s="102">
        <v>186</v>
      </c>
      <c r="Z2235" s="102">
        <v>105</v>
      </c>
      <c r="AA2235" s="102">
        <v>81</v>
      </c>
      <c r="AB2235" s="13" t="str">
        <v>S25</v>
      </c>
    </row>
    <row r="2236" spans="1:28" x14ac:dyDescent="0.25">
      <c r="A2236" s="103">
        <v>45764</v>
      </c>
      <c r="B2236" s="102" t="str">
        <v>GO7</v>
      </c>
      <c r="C2236" s="102" t="str">
        <v>Distributor</v>
      </c>
      <c r="D2236" s="102" t="str">
        <v>Website IBE</v>
      </c>
      <c r="E2236" s="102" t="str">
        <v>MHIUG6</v>
      </c>
      <c r="F2236" s="102" t="str">
        <v>OW</v>
      </c>
      <c r="G2236" s="102" t="str">
        <v>Outbound</v>
      </c>
      <c r="H2236" s="102" t="str">
        <v>UJ6001</v>
      </c>
      <c r="I2236" s="103" t="str">
        <v>SSH-VRN</v>
      </c>
      <c r="J2236" s="135">
        <v>45892</v>
      </c>
      <c r="K2236" s="102">
        <v>1</v>
      </c>
      <c r="L2236" s="102">
        <v>1</v>
      </c>
      <c r="M2236" s="102">
        <v>327.61</v>
      </c>
      <c r="N2236" s="102">
        <v>35.479999999999997</v>
      </c>
      <c r="O2236" s="102">
        <v>53</v>
      </c>
      <c r="P2236" s="102">
        <v>416.09</v>
      </c>
      <c r="Q2236" s="102" t="str">
        <v>Confirmed</v>
      </c>
      <c r="R2236" s="102" t="str">
        <v>Closed Deal</v>
      </c>
      <c r="S2236" s="102" t="str">
        <v>SSH</v>
      </c>
      <c r="T2236" s="102" t="str">
        <v>VRN</v>
      </c>
      <c r="U2236" s="102" t="str">
        <v>VRN</v>
      </c>
      <c r="V2236" s="102">
        <v>6</v>
      </c>
      <c r="W2236" s="102">
        <v>128</v>
      </c>
      <c r="X2236" s="102" t="str">
        <v>S25-04</v>
      </c>
      <c r="Y2236" s="102">
        <v>218</v>
      </c>
      <c r="Z2236" s="102">
        <v>241</v>
      </c>
      <c r="AA2236" s="102">
        <v>-23</v>
      </c>
      <c r="AB2236" s="13" t="str">
        <v>S25</v>
      </c>
    </row>
    <row r="2237" spans="1:28" x14ac:dyDescent="0.25">
      <c r="A2237" s="103">
        <v>45764</v>
      </c>
      <c r="B2237" s="102" t="str">
        <v>GO7</v>
      </c>
      <c r="C2237" s="102" t="str">
        <v>Distributor</v>
      </c>
      <c r="D2237" s="102" t="str">
        <v>Website IBE</v>
      </c>
      <c r="E2237" s="102" t="str">
        <v>MHIUG6</v>
      </c>
      <c r="F2237" s="102" t="str">
        <v>OW</v>
      </c>
      <c r="G2237" s="102" t="str">
        <v>Outbound</v>
      </c>
      <c r="H2237" s="102" t="str">
        <v>UJ6001</v>
      </c>
      <c r="I2237" s="103" t="str">
        <v>SSH-VRN</v>
      </c>
      <c r="J2237" s="135">
        <v>45892</v>
      </c>
      <c r="K2237" s="102">
        <v>1</v>
      </c>
      <c r="L2237" s="102">
        <v>1</v>
      </c>
      <c r="M2237" s="102">
        <v>327.61</v>
      </c>
      <c r="N2237" s="102">
        <v>35.479999999999997</v>
      </c>
      <c r="O2237" s="102">
        <v>53</v>
      </c>
      <c r="P2237" s="102">
        <v>416.09</v>
      </c>
      <c r="Q2237" s="102" t="str">
        <v>Confirmed</v>
      </c>
      <c r="R2237" s="102" t="str">
        <v>Closed Deal</v>
      </c>
      <c r="S2237" s="102" t="str">
        <v>SSH</v>
      </c>
      <c r="T2237" s="102" t="str">
        <v>VRN</v>
      </c>
      <c r="U2237" s="102" t="str">
        <v>VRN</v>
      </c>
      <c r="V2237" s="102">
        <v>6</v>
      </c>
      <c r="W2237" s="102">
        <v>128</v>
      </c>
      <c r="X2237" s="102" t="str">
        <v>S25-04</v>
      </c>
      <c r="Y2237" s="102">
        <v>218</v>
      </c>
      <c r="Z2237" s="102">
        <v>241</v>
      </c>
      <c r="AA2237" s="102">
        <v>-23</v>
      </c>
      <c r="AB2237" s="13" t="str">
        <v>S25</v>
      </c>
    </row>
    <row r="2238" spans="1:28" x14ac:dyDescent="0.25">
      <c r="A2238" s="103">
        <v>45764</v>
      </c>
      <c r="B2238" s="102" t="str">
        <v>GO7</v>
      </c>
      <c r="C2238" s="102" t="str">
        <v>Distributor</v>
      </c>
      <c r="D2238" s="102" t="str">
        <v>Website IBE</v>
      </c>
      <c r="E2238" s="102" t="str">
        <v>MHIUG6</v>
      </c>
      <c r="F2238" s="102" t="str">
        <v>OW</v>
      </c>
      <c r="G2238" s="102" t="str">
        <v>Outbound</v>
      </c>
      <c r="H2238" s="102" t="str">
        <v>UJ6001</v>
      </c>
      <c r="I2238" s="103" t="str">
        <v>SSH-VRN</v>
      </c>
      <c r="J2238" s="135">
        <v>45892</v>
      </c>
      <c r="K2238" s="102">
        <v>1</v>
      </c>
      <c r="L2238" s="102">
        <v>1</v>
      </c>
      <c r="M2238" s="102">
        <v>245.71</v>
      </c>
      <c r="N2238" s="102">
        <v>35.479999999999997</v>
      </c>
      <c r="O2238" s="102">
        <v>53</v>
      </c>
      <c r="P2238" s="102">
        <v>334.19</v>
      </c>
      <c r="Q2238" s="102" t="str">
        <v>Confirmed</v>
      </c>
      <c r="R2238" s="102" t="str">
        <v>Closed Deal</v>
      </c>
      <c r="S2238" s="102" t="str">
        <v>SSH</v>
      </c>
      <c r="T2238" s="102" t="str">
        <v>VRN</v>
      </c>
      <c r="U2238" s="102" t="str">
        <v>VRN</v>
      </c>
      <c r="V2238" s="102">
        <v>6</v>
      </c>
      <c r="W2238" s="102">
        <v>128</v>
      </c>
      <c r="X2238" s="102" t="str">
        <v>S25-04</v>
      </c>
      <c r="Y2238" s="102">
        <v>218</v>
      </c>
      <c r="Z2238" s="102">
        <v>241</v>
      </c>
      <c r="AA2238" s="102">
        <v>-23</v>
      </c>
      <c r="AB2238" s="13" t="str">
        <v>S25</v>
      </c>
    </row>
    <row r="2239" spans="1:28" x14ac:dyDescent="0.25">
      <c r="A2239" s="103">
        <v>45765</v>
      </c>
      <c r="B2239" s="102" t="str">
        <v>Citizen Plane</v>
      </c>
      <c r="C2239" s="102" t="str">
        <v>Distributor</v>
      </c>
      <c r="D2239" s="102" t="str">
        <v xml:space="preserve"> </v>
      </c>
      <c r="E2239" s="102" t="str">
        <v>CPEBQG</v>
      </c>
      <c r="F2239" s="102" t="str">
        <v>OW</v>
      </c>
      <c r="G2239" s="102" t="str">
        <v>Outbound</v>
      </c>
      <c r="H2239" s="102" t="str">
        <v>4S6015</v>
      </c>
      <c r="I2239" s="103" t="str">
        <v>SSH-VRN</v>
      </c>
      <c r="J2239" s="135">
        <v>45780</v>
      </c>
      <c r="K2239" s="102">
        <v>1</v>
      </c>
      <c r="L2239" s="102">
        <v>1</v>
      </c>
      <c r="M2239" s="102">
        <v>155</v>
      </c>
      <c r="N2239" s="102">
        <v>0</v>
      </c>
      <c r="O2239" s="102">
        <v>0</v>
      </c>
      <c r="P2239" s="102">
        <v>155</v>
      </c>
      <c r="Q2239" s="102" t="str">
        <v>Confirmed</v>
      </c>
      <c r="R2239" s="102" t="str">
        <v>Closed Deal</v>
      </c>
      <c r="S2239" s="102" t="str">
        <v>SSH</v>
      </c>
      <c r="T2239" s="102" t="str">
        <v>VRN</v>
      </c>
      <c r="U2239" s="102" t="str">
        <v>VRN</v>
      </c>
      <c r="V2239" s="102">
        <v>6</v>
      </c>
      <c r="W2239" s="102">
        <v>15</v>
      </c>
      <c r="X2239" s="102" t="str">
        <v>E25-05B</v>
      </c>
      <c r="Y2239" s="102">
        <v>186</v>
      </c>
      <c r="Z2239" s="102">
        <v>182</v>
      </c>
      <c r="AA2239" s="102">
        <v>4</v>
      </c>
      <c r="AB2239" s="13" t="str">
        <v>E25</v>
      </c>
    </row>
    <row r="2240" spans="1:28" x14ac:dyDescent="0.25">
      <c r="A2240" s="103">
        <v>45765</v>
      </c>
      <c r="B2240" s="102" t="str">
        <v>Citizen Plane</v>
      </c>
      <c r="C2240" s="102" t="str">
        <v>Distributor</v>
      </c>
      <c r="D2240" s="102" t="str">
        <v xml:space="preserve"> </v>
      </c>
      <c r="E2240" s="102" t="str">
        <v>CPEBQG</v>
      </c>
      <c r="F2240" s="102" t="str">
        <v>OW</v>
      </c>
      <c r="G2240" s="102" t="str">
        <v>Outbound</v>
      </c>
      <c r="H2240" s="102" t="str">
        <v>4S6015</v>
      </c>
      <c r="I2240" s="103" t="str">
        <v>SSH-VRN</v>
      </c>
      <c r="J2240" s="135">
        <v>45780</v>
      </c>
      <c r="K2240" s="102">
        <v>1</v>
      </c>
      <c r="L2240" s="102">
        <v>1</v>
      </c>
      <c r="M2240" s="102">
        <v>155</v>
      </c>
      <c r="N2240" s="102">
        <v>0</v>
      </c>
      <c r="O2240" s="102">
        <v>0</v>
      </c>
      <c r="P2240" s="102">
        <v>155</v>
      </c>
      <c r="Q2240" s="102" t="str">
        <v>Confirmed</v>
      </c>
      <c r="R2240" s="102" t="str">
        <v>Closed Deal</v>
      </c>
      <c r="S2240" s="102" t="str">
        <v>SSH</v>
      </c>
      <c r="T2240" s="102" t="str">
        <v>VRN</v>
      </c>
      <c r="U2240" s="102" t="str">
        <v>VRN</v>
      </c>
      <c r="V2240" s="102">
        <v>6</v>
      </c>
      <c r="W2240" s="102">
        <v>15</v>
      </c>
      <c r="X2240" s="102" t="str">
        <v>E25-05B</v>
      </c>
      <c r="Y2240" s="102">
        <v>186</v>
      </c>
      <c r="Z2240" s="102">
        <v>182</v>
      </c>
      <c r="AA2240" s="102">
        <v>4</v>
      </c>
      <c r="AB2240" s="13" t="str">
        <v>E25</v>
      </c>
    </row>
    <row r="2241" spans="1:28" x14ac:dyDescent="0.25">
      <c r="A2241" s="103">
        <v>45765</v>
      </c>
      <c r="B2241" s="102" t="str">
        <v>Citizen Plane</v>
      </c>
      <c r="C2241" s="102" t="str">
        <v>Distributor</v>
      </c>
      <c r="D2241" s="102" t="str">
        <v xml:space="preserve"> </v>
      </c>
      <c r="E2241" s="102" t="str">
        <v>CPO98L</v>
      </c>
      <c r="F2241" s="102" t="str">
        <v>OW</v>
      </c>
      <c r="G2241" s="102" t="str">
        <v>Outbound</v>
      </c>
      <c r="H2241" s="102" t="str">
        <v>4S6015</v>
      </c>
      <c r="I2241" s="103" t="str">
        <v>SSH-VRN</v>
      </c>
      <c r="J2241" s="135">
        <v>45780</v>
      </c>
      <c r="K2241" s="102">
        <v>1</v>
      </c>
      <c r="L2241" s="102">
        <v>1</v>
      </c>
      <c r="M2241" s="102">
        <v>155</v>
      </c>
      <c r="N2241" s="102">
        <v>0</v>
      </c>
      <c r="O2241" s="102">
        <v>0</v>
      </c>
      <c r="P2241" s="102">
        <v>155</v>
      </c>
      <c r="Q2241" s="102" t="str">
        <v>Confirmed</v>
      </c>
      <c r="R2241" s="102" t="str">
        <v>Closed Deal</v>
      </c>
      <c r="S2241" s="102" t="str">
        <v>SSH</v>
      </c>
      <c r="T2241" s="102" t="str">
        <v>VRN</v>
      </c>
      <c r="U2241" s="102" t="str">
        <v>VRN</v>
      </c>
      <c r="V2241" s="102">
        <v>6</v>
      </c>
      <c r="W2241" s="102">
        <v>15</v>
      </c>
      <c r="X2241" s="102" t="str">
        <v>E25-05B</v>
      </c>
      <c r="Y2241" s="102">
        <v>186</v>
      </c>
      <c r="Z2241" s="102">
        <v>182</v>
      </c>
      <c r="AA2241" s="102">
        <v>4</v>
      </c>
      <c r="AB2241" s="13" t="str">
        <v>E25</v>
      </c>
    </row>
    <row r="2242" spans="1:28" x14ac:dyDescent="0.25">
      <c r="A2242" s="103">
        <v>45765</v>
      </c>
      <c r="B2242" s="102" t="str">
        <v>Citizen Plane</v>
      </c>
      <c r="C2242" s="102" t="str">
        <v>Distributor</v>
      </c>
      <c r="D2242" s="102" t="str">
        <v xml:space="preserve"> </v>
      </c>
      <c r="E2242" s="102" t="str">
        <v>CPTZNE</v>
      </c>
      <c r="F2242" s="102" t="str">
        <v>OW</v>
      </c>
      <c r="G2242" s="102" t="str">
        <v>Outbound</v>
      </c>
      <c r="H2242" s="102" t="str">
        <v>4S6015</v>
      </c>
      <c r="I2242" s="103" t="str">
        <v>SSH-VRN</v>
      </c>
      <c r="J2242" s="135">
        <v>45780</v>
      </c>
      <c r="K2242" s="102">
        <v>1</v>
      </c>
      <c r="L2242" s="102">
        <v>1</v>
      </c>
      <c r="M2242" s="102">
        <v>155</v>
      </c>
      <c r="N2242" s="102">
        <v>0</v>
      </c>
      <c r="O2242" s="102">
        <v>0</v>
      </c>
      <c r="P2242" s="102">
        <v>155</v>
      </c>
      <c r="Q2242" s="102" t="str">
        <v>Confirmed</v>
      </c>
      <c r="R2242" s="102" t="str">
        <v>Closed Deal</v>
      </c>
      <c r="S2242" s="102" t="str">
        <v>SSH</v>
      </c>
      <c r="T2242" s="102" t="str">
        <v>VRN</v>
      </c>
      <c r="U2242" s="102" t="str">
        <v>VRN</v>
      </c>
      <c r="V2242" s="102">
        <v>6</v>
      </c>
      <c r="W2242" s="102">
        <v>15</v>
      </c>
      <c r="X2242" s="102" t="str">
        <v>E25-05B</v>
      </c>
      <c r="Y2242" s="102">
        <v>186</v>
      </c>
      <c r="Z2242" s="102">
        <v>182</v>
      </c>
      <c r="AA2242" s="102">
        <v>4</v>
      </c>
      <c r="AB2242" s="13" t="str">
        <v>E25</v>
      </c>
    </row>
    <row r="2243" spans="1:28" x14ac:dyDescent="0.25">
      <c r="A2243" s="103">
        <v>45765</v>
      </c>
      <c r="B2243" s="102" t="str">
        <v>Citizen Plane</v>
      </c>
      <c r="C2243" s="102" t="str">
        <v>Distributor</v>
      </c>
      <c r="D2243" s="102" t="str">
        <v xml:space="preserve"> </v>
      </c>
      <c r="E2243" s="102" t="str">
        <v>CPTZNE</v>
      </c>
      <c r="F2243" s="102" t="str">
        <v>OW</v>
      </c>
      <c r="G2243" s="102" t="str">
        <v>Outbound</v>
      </c>
      <c r="H2243" s="102" t="str">
        <v>4S6015</v>
      </c>
      <c r="I2243" s="103" t="str">
        <v>SSH-VRN</v>
      </c>
      <c r="J2243" s="135">
        <v>45780</v>
      </c>
      <c r="K2243" s="102">
        <v>1</v>
      </c>
      <c r="L2243" s="102">
        <v>1</v>
      </c>
      <c r="M2243" s="102">
        <v>155</v>
      </c>
      <c r="N2243" s="102">
        <v>0</v>
      </c>
      <c r="O2243" s="102">
        <v>0</v>
      </c>
      <c r="P2243" s="102">
        <v>155</v>
      </c>
      <c r="Q2243" s="102" t="str">
        <v>Confirmed</v>
      </c>
      <c r="R2243" s="102" t="str">
        <v>Closed Deal</v>
      </c>
      <c r="S2243" s="102" t="str">
        <v>SSH</v>
      </c>
      <c r="T2243" s="102" t="str">
        <v>VRN</v>
      </c>
      <c r="U2243" s="102" t="str">
        <v>VRN</v>
      </c>
      <c r="V2243" s="102">
        <v>6</v>
      </c>
      <c r="W2243" s="102">
        <v>15</v>
      </c>
      <c r="X2243" s="102" t="str">
        <v>E25-05B</v>
      </c>
      <c r="Y2243" s="102">
        <v>186</v>
      </c>
      <c r="Z2243" s="102">
        <v>182</v>
      </c>
      <c r="AA2243" s="102">
        <v>4</v>
      </c>
      <c r="AB2243" s="13" t="str">
        <v>E25</v>
      </c>
    </row>
    <row r="2244" spans="1:28" x14ac:dyDescent="0.25">
      <c r="A2244" s="103">
        <v>45765</v>
      </c>
      <c r="B2244" s="102" t="str">
        <v>Citizen Plane</v>
      </c>
      <c r="C2244" s="102" t="str">
        <v>Distributor</v>
      </c>
      <c r="D2244" s="102" t="str">
        <v xml:space="preserve"> </v>
      </c>
      <c r="E2244" s="102" t="str">
        <v>CPTZNE</v>
      </c>
      <c r="F2244" s="102" t="str">
        <v>OW</v>
      </c>
      <c r="G2244" s="102" t="str">
        <v>Outbound</v>
      </c>
      <c r="H2244" s="102" t="str">
        <v>4S6015</v>
      </c>
      <c r="I2244" s="103" t="str">
        <v>SSH-VRN</v>
      </c>
      <c r="J2244" s="135">
        <v>45780</v>
      </c>
      <c r="K2244" s="102">
        <v>1</v>
      </c>
      <c r="L2244" s="102">
        <v>1</v>
      </c>
      <c r="M2244" s="102">
        <v>155</v>
      </c>
      <c r="N2244" s="102">
        <v>0</v>
      </c>
      <c r="O2244" s="102">
        <v>0</v>
      </c>
      <c r="P2244" s="102">
        <v>155</v>
      </c>
      <c r="Q2244" s="102" t="str">
        <v>Confirmed</v>
      </c>
      <c r="R2244" s="102" t="str">
        <v>Closed Deal</v>
      </c>
      <c r="S2244" s="102" t="str">
        <v>SSH</v>
      </c>
      <c r="T2244" s="102" t="str">
        <v>VRN</v>
      </c>
      <c r="U2244" s="102" t="str">
        <v>VRN</v>
      </c>
      <c r="V2244" s="102">
        <v>6</v>
      </c>
      <c r="W2244" s="102">
        <v>15</v>
      </c>
      <c r="X2244" s="102" t="str">
        <v>E25-05B</v>
      </c>
      <c r="Y2244" s="102">
        <v>186</v>
      </c>
      <c r="Z2244" s="102">
        <v>182</v>
      </c>
      <c r="AA2244" s="102">
        <v>4</v>
      </c>
      <c r="AB2244" s="13" t="str">
        <v>E25</v>
      </c>
    </row>
    <row r="2245" spans="1:28" x14ac:dyDescent="0.25">
      <c r="A2245" s="103">
        <v>45765</v>
      </c>
      <c r="B2245" s="102" t="str">
        <v>Citizen Plane</v>
      </c>
      <c r="C2245" s="102" t="str">
        <v>Distributor</v>
      </c>
      <c r="D2245" s="102" t="str">
        <v xml:space="preserve"> </v>
      </c>
      <c r="E2245" s="102" t="str">
        <v>CPTZNE</v>
      </c>
      <c r="F2245" s="102" t="str">
        <v>OW</v>
      </c>
      <c r="G2245" s="102" t="str">
        <v>Outbound</v>
      </c>
      <c r="H2245" s="102" t="str">
        <v>4S6015</v>
      </c>
      <c r="I2245" s="103" t="str">
        <v>SSH-VRN</v>
      </c>
      <c r="J2245" s="135">
        <v>45780</v>
      </c>
      <c r="K2245" s="102">
        <v>1</v>
      </c>
      <c r="L2245" s="102">
        <v>1</v>
      </c>
      <c r="M2245" s="102">
        <v>155</v>
      </c>
      <c r="N2245" s="102">
        <v>0</v>
      </c>
      <c r="O2245" s="102">
        <v>0</v>
      </c>
      <c r="P2245" s="102">
        <v>155</v>
      </c>
      <c r="Q2245" s="102" t="str">
        <v>Confirmed</v>
      </c>
      <c r="R2245" s="102" t="str">
        <v>Closed Deal</v>
      </c>
      <c r="S2245" s="102" t="str">
        <v>SSH</v>
      </c>
      <c r="T2245" s="102" t="str">
        <v>VRN</v>
      </c>
      <c r="U2245" s="102" t="str">
        <v>VRN</v>
      </c>
      <c r="V2245" s="102">
        <v>6</v>
      </c>
      <c r="W2245" s="102">
        <v>15</v>
      </c>
      <c r="X2245" s="102" t="str">
        <v>E25-05B</v>
      </c>
      <c r="Y2245" s="102">
        <v>186</v>
      </c>
      <c r="Z2245" s="102">
        <v>182</v>
      </c>
      <c r="AA2245" s="102">
        <v>4</v>
      </c>
      <c r="AB2245" s="13" t="str">
        <v>E25</v>
      </c>
    </row>
    <row r="2246" spans="1:28" x14ac:dyDescent="0.25">
      <c r="A2246" s="103">
        <v>45765</v>
      </c>
      <c r="B2246" s="102" t="str">
        <v>Citizen Plane</v>
      </c>
      <c r="C2246" s="102" t="str">
        <v>Distributor</v>
      </c>
      <c r="D2246" s="102" t="str">
        <v xml:space="preserve"> </v>
      </c>
      <c r="E2246" s="102" t="str">
        <v>CPTZNE</v>
      </c>
      <c r="F2246" s="102" t="str">
        <v>OW</v>
      </c>
      <c r="G2246" s="102" t="str">
        <v>Outbound</v>
      </c>
      <c r="H2246" s="102" t="str">
        <v>4S6015</v>
      </c>
      <c r="I2246" s="103" t="str">
        <v>SSH-VRN</v>
      </c>
      <c r="J2246" s="135">
        <v>45780</v>
      </c>
      <c r="K2246" s="102">
        <v>1</v>
      </c>
      <c r="L2246" s="102">
        <v>1</v>
      </c>
      <c r="M2246" s="102">
        <v>155</v>
      </c>
      <c r="N2246" s="102">
        <v>0</v>
      </c>
      <c r="O2246" s="102">
        <v>0</v>
      </c>
      <c r="P2246" s="102">
        <v>155</v>
      </c>
      <c r="Q2246" s="102" t="str">
        <v>Confirmed</v>
      </c>
      <c r="R2246" s="102" t="str">
        <v>Closed Deal</v>
      </c>
      <c r="S2246" s="102" t="str">
        <v>SSH</v>
      </c>
      <c r="T2246" s="102" t="str">
        <v>VRN</v>
      </c>
      <c r="U2246" s="102" t="str">
        <v>VRN</v>
      </c>
      <c r="V2246" s="102">
        <v>6</v>
      </c>
      <c r="W2246" s="102">
        <v>15</v>
      </c>
      <c r="X2246" s="102" t="str">
        <v>E25-05B</v>
      </c>
      <c r="Y2246" s="102">
        <v>186</v>
      </c>
      <c r="Z2246" s="102">
        <v>182</v>
      </c>
      <c r="AA2246" s="102">
        <v>4</v>
      </c>
      <c r="AB2246" s="13" t="str">
        <v>E25</v>
      </c>
    </row>
    <row r="2247" spans="1:28" x14ac:dyDescent="0.25">
      <c r="A2247" s="103">
        <v>45764</v>
      </c>
      <c r="B2247" s="102" t="str">
        <v>EuroAirlines</v>
      </c>
      <c r="C2247" s="102" t="str">
        <v>Distributor</v>
      </c>
      <c r="D2247" s="102" t="str">
        <v>AMADEUS</v>
      </c>
      <c r="E2247" s="102" t="str">
        <v>11LRMT</v>
      </c>
      <c r="F2247" s="102" t="str">
        <v>OW</v>
      </c>
      <c r="G2247" s="102" t="str">
        <v>Outbound</v>
      </c>
      <c r="H2247" s="102" t="str">
        <v>4S6016</v>
      </c>
      <c r="I2247" s="103" t="str">
        <v>VRN-SSH</v>
      </c>
      <c r="J2247" s="135">
        <v>45773</v>
      </c>
      <c r="K2247" s="102">
        <v>1</v>
      </c>
      <c r="L2247" s="102">
        <v>1</v>
      </c>
      <c r="M2247" s="102">
        <v>130</v>
      </c>
      <c r="N2247" s="102">
        <v>23.04</v>
      </c>
      <c r="O2247" s="102">
        <v>40</v>
      </c>
      <c r="P2247" s="102">
        <v>193.04</v>
      </c>
      <c r="Q2247" s="102" t="str">
        <v>Confirmed</v>
      </c>
      <c r="R2247" s="102" t="str">
        <v>Closed Deal</v>
      </c>
      <c r="S2247" s="102" t="str">
        <v>VRN</v>
      </c>
      <c r="T2247" s="102" t="str">
        <v>SSH</v>
      </c>
      <c r="U2247" s="102" t="str">
        <v>VRN</v>
      </c>
      <c r="V2247" s="102">
        <v>6</v>
      </c>
      <c r="W2247" s="102">
        <v>9</v>
      </c>
      <c r="X2247" s="102" t="str">
        <v>E25-05B</v>
      </c>
      <c r="Y2247" s="102">
        <v>186</v>
      </c>
      <c r="Z2247" s="102">
        <v>148</v>
      </c>
      <c r="AA2247" s="102">
        <v>38</v>
      </c>
      <c r="AB2247" s="13" t="str">
        <v>E25</v>
      </c>
    </row>
    <row r="2248" spans="1:28" x14ac:dyDescent="0.25">
      <c r="A2248" s="103">
        <v>45764</v>
      </c>
      <c r="B2248" s="102" t="str">
        <v>EuroAirlines</v>
      </c>
      <c r="C2248" s="102" t="str">
        <v>Distributor</v>
      </c>
      <c r="D2248" s="102" t="str">
        <v>AMADEUS</v>
      </c>
      <c r="E2248" s="102" t="str">
        <v>11LRMT</v>
      </c>
      <c r="F2248" s="102" t="str">
        <v>OW</v>
      </c>
      <c r="G2248" s="102" t="str">
        <v>Outbound</v>
      </c>
      <c r="H2248" s="102" t="str">
        <v>4S6016</v>
      </c>
      <c r="I2248" s="103" t="str">
        <v>VRN-SSH</v>
      </c>
      <c r="J2248" s="135">
        <v>45773</v>
      </c>
      <c r="K2248" s="102">
        <v>1</v>
      </c>
      <c r="L2248" s="102">
        <v>1</v>
      </c>
      <c r="M2248" s="102">
        <v>130</v>
      </c>
      <c r="N2248" s="102">
        <v>23.04</v>
      </c>
      <c r="O2248" s="102">
        <v>40</v>
      </c>
      <c r="P2248" s="102">
        <v>193.04</v>
      </c>
      <c r="Q2248" s="102" t="str">
        <v>Confirmed</v>
      </c>
      <c r="R2248" s="102" t="str">
        <v>Closed Deal</v>
      </c>
      <c r="S2248" s="102" t="str">
        <v>VRN</v>
      </c>
      <c r="T2248" s="102" t="str">
        <v>SSH</v>
      </c>
      <c r="U2248" s="102" t="str">
        <v>VRN</v>
      </c>
      <c r="V2248" s="102">
        <v>6</v>
      </c>
      <c r="W2248" s="102">
        <v>9</v>
      </c>
      <c r="X2248" s="102" t="str">
        <v>E25-05B</v>
      </c>
      <c r="Y2248" s="102">
        <v>186</v>
      </c>
      <c r="Z2248" s="102">
        <v>148</v>
      </c>
      <c r="AA2248" s="102">
        <v>38</v>
      </c>
      <c r="AB2248" s="13" t="str">
        <v>E25</v>
      </c>
    </row>
    <row r="2249" spans="1:28" x14ac:dyDescent="0.25">
      <c r="A2249" s="103">
        <v>45764</v>
      </c>
      <c r="B2249" s="102" t="str">
        <v>EuroAirlines</v>
      </c>
      <c r="C2249" s="102" t="str">
        <v>Distributor</v>
      </c>
      <c r="D2249" s="102" t="str">
        <v>AMADEUS</v>
      </c>
      <c r="E2249" s="102" t="str">
        <v>11LRMT</v>
      </c>
      <c r="F2249" s="102" t="str">
        <v>OW</v>
      </c>
      <c r="G2249" s="102" t="str">
        <v>Outbound</v>
      </c>
      <c r="H2249" s="102" t="str">
        <v>4S6016</v>
      </c>
      <c r="I2249" s="103" t="str">
        <v>VRN-SSH</v>
      </c>
      <c r="J2249" s="135">
        <v>45773</v>
      </c>
      <c r="K2249" s="102">
        <v>1</v>
      </c>
      <c r="L2249" s="102">
        <v>1</v>
      </c>
      <c r="M2249" s="102">
        <v>130</v>
      </c>
      <c r="N2249" s="102">
        <v>23.04</v>
      </c>
      <c r="O2249" s="102">
        <v>40</v>
      </c>
      <c r="P2249" s="102">
        <v>193.04</v>
      </c>
      <c r="Q2249" s="102" t="str">
        <v>Confirmed</v>
      </c>
      <c r="R2249" s="102" t="str">
        <v>Closed Deal</v>
      </c>
      <c r="S2249" s="102" t="str">
        <v>VRN</v>
      </c>
      <c r="T2249" s="102" t="str">
        <v>SSH</v>
      </c>
      <c r="U2249" s="102" t="str">
        <v>VRN</v>
      </c>
      <c r="V2249" s="102">
        <v>6</v>
      </c>
      <c r="W2249" s="102">
        <v>9</v>
      </c>
      <c r="X2249" s="102" t="str">
        <v>E25-05B</v>
      </c>
      <c r="Y2249" s="102">
        <v>186</v>
      </c>
      <c r="Z2249" s="102">
        <v>148</v>
      </c>
      <c r="AA2249" s="102">
        <v>38</v>
      </c>
      <c r="AB2249" s="13" t="str">
        <v>E25</v>
      </c>
    </row>
    <row r="2250" spans="1:28" x14ac:dyDescent="0.25">
      <c r="A2250" s="103">
        <v>45764</v>
      </c>
      <c r="B2250" s="102" t="str">
        <v>EuroAirlines</v>
      </c>
      <c r="C2250" s="102" t="str">
        <v>Distributor</v>
      </c>
      <c r="D2250" s="102" t="str">
        <v>AMADEUS</v>
      </c>
      <c r="E2250" s="102" t="str">
        <v>11LRMT</v>
      </c>
      <c r="F2250" s="102" t="str">
        <v>OW</v>
      </c>
      <c r="G2250" s="102" t="str">
        <v>Outbound</v>
      </c>
      <c r="H2250" s="102" t="str">
        <v>4S6016</v>
      </c>
      <c r="I2250" s="103" t="str">
        <v>VRN-SSH</v>
      </c>
      <c r="J2250" s="135">
        <v>45773</v>
      </c>
      <c r="K2250" s="102">
        <v>1</v>
      </c>
      <c r="L2250" s="102">
        <v>1</v>
      </c>
      <c r="M2250" s="102">
        <v>130</v>
      </c>
      <c r="N2250" s="102">
        <v>23.04</v>
      </c>
      <c r="O2250" s="102">
        <v>40</v>
      </c>
      <c r="P2250" s="102">
        <v>193.04</v>
      </c>
      <c r="Q2250" s="102" t="str">
        <v>Confirmed</v>
      </c>
      <c r="R2250" s="102" t="str">
        <v>Closed Deal</v>
      </c>
      <c r="S2250" s="102" t="str">
        <v>VRN</v>
      </c>
      <c r="T2250" s="102" t="str">
        <v>SSH</v>
      </c>
      <c r="U2250" s="102" t="str">
        <v>VRN</v>
      </c>
      <c r="V2250" s="102">
        <v>6</v>
      </c>
      <c r="W2250" s="102">
        <v>9</v>
      </c>
      <c r="X2250" s="102" t="str">
        <v>E25-05B</v>
      </c>
      <c r="Y2250" s="102">
        <v>186</v>
      </c>
      <c r="Z2250" s="102">
        <v>148</v>
      </c>
      <c r="AA2250" s="102">
        <v>38</v>
      </c>
      <c r="AB2250" s="13" t="str">
        <v>E25</v>
      </c>
    </row>
    <row r="2251" spans="1:28" x14ac:dyDescent="0.25">
      <c r="A2251" s="103">
        <v>45764</v>
      </c>
      <c r="B2251" s="102" t="str">
        <v>APG</v>
      </c>
      <c r="C2251" s="102" t="str">
        <v>Distributor</v>
      </c>
      <c r="D2251" s="102" t="str">
        <v/>
      </c>
      <c r="E2251" s="102" t="str">
        <v>12M4BN</v>
      </c>
      <c r="F2251" s="102" t="str">
        <v>RT</v>
      </c>
      <c r="G2251" s="102" t="str">
        <v>Inbound</v>
      </c>
      <c r="H2251" s="102" t="str">
        <v>4S6015</v>
      </c>
      <c r="I2251" s="103" t="str">
        <v>SSH-VRN</v>
      </c>
      <c r="J2251" s="135">
        <v>45780</v>
      </c>
      <c r="K2251" s="102">
        <v>1</v>
      </c>
      <c r="L2251" s="102">
        <v>1</v>
      </c>
      <c r="M2251" s="102">
        <v>200</v>
      </c>
      <c r="N2251" s="102">
        <v>30.28</v>
      </c>
      <c r="O2251" s="102">
        <v>30</v>
      </c>
      <c r="P2251" s="102">
        <v>260.27999999999997</v>
      </c>
      <c r="Q2251" s="102" t="str">
        <v>Confirmed</v>
      </c>
      <c r="R2251" s="102" t="str">
        <v>Closed Deal</v>
      </c>
      <c r="S2251" s="102" t="str">
        <v>SSH</v>
      </c>
      <c r="T2251" s="102" t="str">
        <v>VRN</v>
      </c>
      <c r="U2251" s="102" t="str">
        <v>VRN</v>
      </c>
      <c r="V2251" s="102">
        <v>6</v>
      </c>
      <c r="W2251" s="102">
        <v>16</v>
      </c>
      <c r="X2251" s="102" t="str">
        <v>E25-05B</v>
      </c>
      <c r="Y2251" s="102">
        <v>186</v>
      </c>
      <c r="Z2251" s="102">
        <v>182</v>
      </c>
      <c r="AA2251" s="102">
        <v>4</v>
      </c>
      <c r="AB2251" s="13" t="str">
        <v>E25</v>
      </c>
    </row>
    <row r="2252" spans="1:28" x14ac:dyDescent="0.25">
      <c r="A2252" s="103">
        <v>45764</v>
      </c>
      <c r="B2252" s="102" t="str">
        <v>APG</v>
      </c>
      <c r="C2252" s="102" t="str">
        <v>Distributor</v>
      </c>
      <c r="D2252" s="102" t="str">
        <v/>
      </c>
      <c r="E2252" s="102" t="str">
        <v>12M4BN</v>
      </c>
      <c r="F2252" s="102" t="str">
        <v>RT</v>
      </c>
      <c r="G2252" s="102" t="str">
        <v>Outbound</v>
      </c>
      <c r="H2252" s="102" t="str">
        <v>4S6016</v>
      </c>
      <c r="I2252" s="103" t="str">
        <v>VRN-SSH</v>
      </c>
      <c r="J2252" s="135">
        <v>45773</v>
      </c>
      <c r="K2252" s="102">
        <v>1</v>
      </c>
      <c r="L2252" s="102">
        <v>1</v>
      </c>
      <c r="M2252" s="102">
        <v>80</v>
      </c>
      <c r="N2252" s="102">
        <v>24.4</v>
      </c>
      <c r="O2252" s="102">
        <v>30</v>
      </c>
      <c r="P2252" s="102">
        <v>134.4</v>
      </c>
      <c r="Q2252" s="102" t="str">
        <v>Confirmed</v>
      </c>
      <c r="R2252" s="102" t="str">
        <v>Closed Deal</v>
      </c>
      <c r="S2252" s="102" t="str">
        <v>VRN</v>
      </c>
      <c r="T2252" s="102" t="str">
        <v>SSH</v>
      </c>
      <c r="U2252" s="102" t="str">
        <v>VRN</v>
      </c>
      <c r="V2252" s="102">
        <v>6</v>
      </c>
      <c r="W2252" s="102">
        <v>9</v>
      </c>
      <c r="X2252" s="102" t="str">
        <v>E25-05B</v>
      </c>
      <c r="Y2252" s="102">
        <v>186</v>
      </c>
      <c r="Z2252" s="102">
        <v>148</v>
      </c>
      <c r="AA2252" s="102">
        <v>38</v>
      </c>
      <c r="AB2252" s="13" t="str">
        <v>E25</v>
      </c>
    </row>
    <row r="2253" spans="1:28" x14ac:dyDescent="0.25">
      <c r="A2253" s="103">
        <v>45764</v>
      </c>
      <c r="B2253" s="102" t="str">
        <v>APG</v>
      </c>
      <c r="C2253" s="102" t="str">
        <v>Distributor</v>
      </c>
      <c r="D2253" s="102" t="str">
        <v/>
      </c>
      <c r="E2253" s="102" t="str">
        <v>12M4BN</v>
      </c>
      <c r="F2253" s="102" t="str">
        <v>RT</v>
      </c>
      <c r="G2253" s="102" t="str">
        <v>Inbound</v>
      </c>
      <c r="H2253" s="102" t="str">
        <v>4S6015</v>
      </c>
      <c r="I2253" s="103" t="str">
        <v>SSH-VRN</v>
      </c>
      <c r="J2253" s="135">
        <v>45780</v>
      </c>
      <c r="K2253" s="102">
        <v>1</v>
      </c>
      <c r="L2253" s="102">
        <v>1</v>
      </c>
      <c r="M2253" s="102">
        <v>200</v>
      </c>
      <c r="N2253" s="102">
        <v>30.28</v>
      </c>
      <c r="O2253" s="102">
        <v>30</v>
      </c>
      <c r="P2253" s="102">
        <v>260.27999999999997</v>
      </c>
      <c r="Q2253" s="102" t="str">
        <v>Confirmed</v>
      </c>
      <c r="R2253" s="102" t="str">
        <v>Closed Deal</v>
      </c>
      <c r="S2253" s="102" t="str">
        <v>SSH</v>
      </c>
      <c r="T2253" s="102" t="str">
        <v>VRN</v>
      </c>
      <c r="U2253" s="102" t="str">
        <v>VRN</v>
      </c>
      <c r="V2253" s="102">
        <v>6</v>
      </c>
      <c r="W2253" s="102">
        <v>16</v>
      </c>
      <c r="X2253" s="102" t="str">
        <v>E25-05B</v>
      </c>
      <c r="Y2253" s="102">
        <v>186</v>
      </c>
      <c r="Z2253" s="102">
        <v>182</v>
      </c>
      <c r="AA2253" s="102">
        <v>4</v>
      </c>
      <c r="AB2253" s="13" t="str">
        <v>E25</v>
      </c>
    </row>
    <row r="2254" spans="1:28" x14ac:dyDescent="0.25">
      <c r="A2254" s="103">
        <v>45764</v>
      </c>
      <c r="B2254" s="102" t="str">
        <v>APG</v>
      </c>
      <c r="C2254" s="102" t="str">
        <v>Distributor</v>
      </c>
      <c r="D2254" s="102" t="str">
        <v/>
      </c>
      <c r="E2254" s="102" t="str">
        <v>12M4BN</v>
      </c>
      <c r="F2254" s="102" t="str">
        <v>RT</v>
      </c>
      <c r="G2254" s="102" t="str">
        <v>Outbound</v>
      </c>
      <c r="H2254" s="102" t="str">
        <v>4S6016</v>
      </c>
      <c r="I2254" s="103" t="str">
        <v>VRN-SSH</v>
      </c>
      <c r="J2254" s="135">
        <v>45773</v>
      </c>
      <c r="K2254" s="102">
        <v>1</v>
      </c>
      <c r="L2254" s="102">
        <v>1</v>
      </c>
      <c r="M2254" s="102">
        <v>80</v>
      </c>
      <c r="N2254" s="102">
        <v>24.4</v>
      </c>
      <c r="O2254" s="102">
        <v>30</v>
      </c>
      <c r="P2254" s="102">
        <v>134.4</v>
      </c>
      <c r="Q2254" s="102" t="str">
        <v>Confirmed</v>
      </c>
      <c r="R2254" s="102" t="str">
        <v>Closed Deal</v>
      </c>
      <c r="S2254" s="102" t="str">
        <v>VRN</v>
      </c>
      <c r="T2254" s="102" t="str">
        <v>SSH</v>
      </c>
      <c r="U2254" s="102" t="str">
        <v>VRN</v>
      </c>
      <c r="V2254" s="102">
        <v>6</v>
      </c>
      <c r="W2254" s="102">
        <v>9</v>
      </c>
      <c r="X2254" s="102" t="str">
        <v>E25-05B</v>
      </c>
      <c r="Y2254" s="102">
        <v>186</v>
      </c>
      <c r="Z2254" s="102">
        <v>148</v>
      </c>
      <c r="AA2254" s="102">
        <v>38</v>
      </c>
      <c r="AB2254" s="13" t="str">
        <v>E25</v>
      </c>
    </row>
    <row r="2255" spans="1:28" x14ac:dyDescent="0.25">
      <c r="A2255" s="103">
        <v>45764</v>
      </c>
      <c r="B2255" s="102" t="str">
        <v>APG</v>
      </c>
      <c r="C2255" s="102" t="str">
        <v>Distributor</v>
      </c>
      <c r="D2255" s="102" t="str">
        <v/>
      </c>
      <c r="E2255" s="102" t="str">
        <v>12M4BN</v>
      </c>
      <c r="F2255" s="102" t="str">
        <v>RT</v>
      </c>
      <c r="G2255" s="102" t="str">
        <v>Inbound</v>
      </c>
      <c r="H2255" s="102" t="str">
        <v>4S6015</v>
      </c>
      <c r="I2255" s="103" t="str">
        <v>SSH-VRN</v>
      </c>
      <c r="J2255" s="135">
        <v>45780</v>
      </c>
      <c r="K2255" s="102">
        <v>1</v>
      </c>
      <c r="L2255" s="102">
        <v>1</v>
      </c>
      <c r="M2255" s="102">
        <v>155</v>
      </c>
      <c r="N2255" s="102">
        <v>30.28</v>
      </c>
      <c r="O2255" s="102">
        <v>30</v>
      </c>
      <c r="P2255" s="102">
        <v>215.28</v>
      </c>
      <c r="Q2255" s="102" t="str">
        <v>Confirmed</v>
      </c>
      <c r="R2255" s="102" t="str">
        <v>Closed Deal</v>
      </c>
      <c r="S2255" s="102" t="str">
        <v>SSH</v>
      </c>
      <c r="T2255" s="102" t="str">
        <v>VRN</v>
      </c>
      <c r="U2255" s="102" t="str">
        <v>VRN</v>
      </c>
      <c r="V2255" s="102">
        <v>6</v>
      </c>
      <c r="W2255" s="102">
        <v>16</v>
      </c>
      <c r="X2255" s="102" t="str">
        <v>E25-05B</v>
      </c>
      <c r="Y2255" s="102">
        <v>186</v>
      </c>
      <c r="Z2255" s="102">
        <v>182</v>
      </c>
      <c r="AA2255" s="102">
        <v>4</v>
      </c>
      <c r="AB2255" s="13" t="str">
        <v>E25</v>
      </c>
    </row>
    <row r="2256" spans="1:28" x14ac:dyDescent="0.25">
      <c r="A2256" s="103">
        <v>45764</v>
      </c>
      <c r="B2256" s="102" t="str">
        <v>APG</v>
      </c>
      <c r="C2256" s="102" t="str">
        <v>Distributor</v>
      </c>
      <c r="D2256" s="102" t="str">
        <v/>
      </c>
      <c r="E2256" s="102" t="str">
        <v>12M4BN</v>
      </c>
      <c r="F2256" s="102" t="str">
        <v>RT</v>
      </c>
      <c r="G2256" s="102" t="str">
        <v>Outbound</v>
      </c>
      <c r="H2256" s="102" t="str">
        <v>4S6016</v>
      </c>
      <c r="I2256" s="103" t="str">
        <v>VRN-SSH</v>
      </c>
      <c r="J2256" s="135">
        <v>45773</v>
      </c>
      <c r="K2256" s="102">
        <v>1</v>
      </c>
      <c r="L2256" s="102">
        <v>1</v>
      </c>
      <c r="M2256" s="102">
        <v>65</v>
      </c>
      <c r="N2256" s="102">
        <v>18.78</v>
      </c>
      <c r="O2256" s="102">
        <v>30</v>
      </c>
      <c r="P2256" s="102">
        <v>113.78</v>
      </c>
      <c r="Q2256" s="102" t="str">
        <v>Confirmed</v>
      </c>
      <c r="R2256" s="102" t="str">
        <v>Closed Deal</v>
      </c>
      <c r="S2256" s="102" t="str">
        <v>VRN</v>
      </c>
      <c r="T2256" s="102" t="str">
        <v>SSH</v>
      </c>
      <c r="U2256" s="102" t="str">
        <v>VRN</v>
      </c>
      <c r="V2256" s="102">
        <v>6</v>
      </c>
      <c r="W2256" s="102">
        <v>9</v>
      </c>
      <c r="X2256" s="102" t="str">
        <v>E25-05B</v>
      </c>
      <c r="Y2256" s="102">
        <v>186</v>
      </c>
      <c r="Z2256" s="102">
        <v>148</v>
      </c>
      <c r="AA2256" s="102">
        <v>38</v>
      </c>
      <c r="AB2256" s="13" t="str">
        <v>E25</v>
      </c>
    </row>
    <row r="2257" spans="1:28" x14ac:dyDescent="0.25">
      <c r="A2257" s="103">
        <v>45764</v>
      </c>
      <c r="B2257" s="102" t="str">
        <v>APG</v>
      </c>
      <c r="C2257" s="102" t="str">
        <v>Distributor</v>
      </c>
      <c r="D2257" s="102" t="str">
        <v/>
      </c>
      <c r="E2257" s="102" t="str">
        <v>12M4BN</v>
      </c>
      <c r="F2257" s="102" t="str">
        <v>RT</v>
      </c>
      <c r="G2257" s="102" t="str">
        <v>Inbound</v>
      </c>
      <c r="H2257" s="102" t="str">
        <v>4S6015</v>
      </c>
      <c r="I2257" s="103" t="str">
        <v>SSH-VRN</v>
      </c>
      <c r="J2257" s="135">
        <v>45780</v>
      </c>
      <c r="K2257" s="102">
        <v>1</v>
      </c>
      <c r="L2257" s="102">
        <v>1</v>
      </c>
      <c r="M2257" s="102">
        <v>155</v>
      </c>
      <c r="N2257" s="102">
        <v>30.28</v>
      </c>
      <c r="O2257" s="102">
        <v>30</v>
      </c>
      <c r="P2257" s="102">
        <v>215.28</v>
      </c>
      <c r="Q2257" s="102" t="str">
        <v>Confirmed</v>
      </c>
      <c r="R2257" s="102" t="str">
        <v>Closed Deal</v>
      </c>
      <c r="S2257" s="102" t="str">
        <v>SSH</v>
      </c>
      <c r="T2257" s="102" t="str">
        <v>VRN</v>
      </c>
      <c r="U2257" s="102" t="str">
        <v>VRN</v>
      </c>
      <c r="V2257" s="102">
        <v>6</v>
      </c>
      <c r="W2257" s="102">
        <v>16</v>
      </c>
      <c r="X2257" s="102" t="str">
        <v>E25-05B</v>
      </c>
      <c r="Y2257" s="102">
        <v>186</v>
      </c>
      <c r="Z2257" s="102">
        <v>182</v>
      </c>
      <c r="AA2257" s="102">
        <v>4</v>
      </c>
      <c r="AB2257" s="13" t="str">
        <v>E25</v>
      </c>
    </row>
    <row r="2258" spans="1:28" x14ac:dyDescent="0.25">
      <c r="A2258" s="103">
        <v>45764</v>
      </c>
      <c r="B2258" s="102" t="str">
        <v>APG</v>
      </c>
      <c r="C2258" s="102" t="str">
        <v>Distributor</v>
      </c>
      <c r="D2258" s="102" t="str">
        <v/>
      </c>
      <c r="E2258" s="102" t="str">
        <v>12M4BN</v>
      </c>
      <c r="F2258" s="102" t="str">
        <v>RT</v>
      </c>
      <c r="G2258" s="102" t="str">
        <v>Outbound</v>
      </c>
      <c r="H2258" s="102" t="str">
        <v>4S6016</v>
      </c>
      <c r="I2258" s="103" t="str">
        <v>VRN-SSH</v>
      </c>
      <c r="J2258" s="135">
        <v>45773</v>
      </c>
      <c r="K2258" s="102">
        <v>1</v>
      </c>
      <c r="L2258" s="102">
        <v>1</v>
      </c>
      <c r="M2258" s="102">
        <v>65</v>
      </c>
      <c r="N2258" s="102">
        <v>18.78</v>
      </c>
      <c r="O2258" s="102">
        <v>30</v>
      </c>
      <c r="P2258" s="102">
        <v>113.78</v>
      </c>
      <c r="Q2258" s="102" t="str">
        <v>Confirmed</v>
      </c>
      <c r="R2258" s="102" t="str">
        <v>Closed Deal</v>
      </c>
      <c r="S2258" s="102" t="str">
        <v>VRN</v>
      </c>
      <c r="T2258" s="102" t="str">
        <v>SSH</v>
      </c>
      <c r="U2258" s="102" t="str">
        <v>VRN</v>
      </c>
      <c r="V2258" s="102">
        <v>6</v>
      </c>
      <c r="W2258" s="102">
        <v>9</v>
      </c>
      <c r="X2258" s="102" t="str">
        <v>E25-05B</v>
      </c>
      <c r="Y2258" s="102">
        <v>186</v>
      </c>
      <c r="Z2258" s="102">
        <v>148</v>
      </c>
      <c r="AA2258" s="102">
        <v>38</v>
      </c>
      <c r="AB2258" s="13" t="str">
        <v>E25</v>
      </c>
    </row>
    <row r="2259" spans="1:28" x14ac:dyDescent="0.25">
      <c r="A2259" s="103">
        <v>45764</v>
      </c>
      <c r="B2259" s="102" t="str">
        <v>APG</v>
      </c>
      <c r="C2259" s="102" t="str">
        <v>Distributor</v>
      </c>
      <c r="D2259" s="102" t="str">
        <v/>
      </c>
      <c r="E2259" s="102" t="str">
        <v>12M4BN</v>
      </c>
      <c r="F2259" s="102" t="str">
        <v>RT</v>
      </c>
      <c r="G2259" s="102" t="str">
        <v>Inbound</v>
      </c>
      <c r="H2259" s="102" t="str">
        <v>4S6015</v>
      </c>
      <c r="I2259" s="103" t="str">
        <v>SSH-VRN</v>
      </c>
      <c r="J2259" s="135">
        <v>45780</v>
      </c>
      <c r="K2259" s="102">
        <v>1</v>
      </c>
      <c r="L2259" s="102">
        <v>1</v>
      </c>
      <c r="M2259" s="102">
        <v>155</v>
      </c>
      <c r="N2259" s="102">
        <v>30.28</v>
      </c>
      <c r="O2259" s="102">
        <v>30</v>
      </c>
      <c r="P2259" s="102">
        <v>215.28</v>
      </c>
      <c r="Q2259" s="102" t="str">
        <v>Confirmed</v>
      </c>
      <c r="R2259" s="102" t="str">
        <v>Closed Deal</v>
      </c>
      <c r="S2259" s="102" t="str">
        <v>SSH</v>
      </c>
      <c r="T2259" s="102" t="str">
        <v>VRN</v>
      </c>
      <c r="U2259" s="102" t="str">
        <v>VRN</v>
      </c>
      <c r="V2259" s="102">
        <v>6</v>
      </c>
      <c r="W2259" s="102">
        <v>16</v>
      </c>
      <c r="X2259" s="102" t="str">
        <v>E25-05B</v>
      </c>
      <c r="Y2259" s="102">
        <v>186</v>
      </c>
      <c r="Z2259" s="102">
        <v>182</v>
      </c>
      <c r="AA2259" s="102">
        <v>4</v>
      </c>
      <c r="AB2259" s="13" t="str">
        <v>E25</v>
      </c>
    </row>
    <row r="2260" spans="1:28" x14ac:dyDescent="0.25">
      <c r="A2260" s="103">
        <v>45764</v>
      </c>
      <c r="B2260" s="102" t="str">
        <v>APG</v>
      </c>
      <c r="C2260" s="102" t="str">
        <v>Distributor</v>
      </c>
      <c r="D2260" s="102" t="str">
        <v/>
      </c>
      <c r="E2260" s="102" t="str">
        <v>12M4BN</v>
      </c>
      <c r="F2260" s="102" t="str">
        <v>RT</v>
      </c>
      <c r="G2260" s="102" t="str">
        <v>Outbound</v>
      </c>
      <c r="H2260" s="102" t="str">
        <v>4S6016</v>
      </c>
      <c r="I2260" s="103" t="str">
        <v>VRN-SSH</v>
      </c>
      <c r="J2260" s="135">
        <v>45773</v>
      </c>
      <c r="K2260" s="102">
        <v>1</v>
      </c>
      <c r="L2260" s="102">
        <v>1</v>
      </c>
      <c r="M2260" s="102">
        <v>65</v>
      </c>
      <c r="N2260" s="102">
        <v>18.78</v>
      </c>
      <c r="O2260" s="102">
        <v>30</v>
      </c>
      <c r="P2260" s="102">
        <v>113.78</v>
      </c>
      <c r="Q2260" s="102" t="str">
        <v>Confirmed</v>
      </c>
      <c r="R2260" s="102" t="str">
        <v>Closed Deal</v>
      </c>
      <c r="S2260" s="102" t="str">
        <v>VRN</v>
      </c>
      <c r="T2260" s="102" t="str">
        <v>SSH</v>
      </c>
      <c r="U2260" s="102" t="str">
        <v>VRN</v>
      </c>
      <c r="V2260" s="102">
        <v>6</v>
      </c>
      <c r="W2260" s="102">
        <v>9</v>
      </c>
      <c r="X2260" s="102" t="str">
        <v>E25-05B</v>
      </c>
      <c r="Y2260" s="102">
        <v>186</v>
      </c>
      <c r="Z2260" s="102">
        <v>148</v>
      </c>
      <c r="AA2260" s="102">
        <v>38</v>
      </c>
      <c r="AB2260" s="13" t="str">
        <v>E25</v>
      </c>
    </row>
    <row r="2261" spans="1:28" x14ac:dyDescent="0.25">
      <c r="A2261" s="103">
        <v>45765</v>
      </c>
      <c r="B2261" s="102" t="str">
        <v>Genius</v>
      </c>
      <c r="C2261" s="102" t="str">
        <v>Distributor</v>
      </c>
      <c r="D2261" s="102" t="str">
        <v/>
      </c>
      <c r="E2261" s="102" t="str">
        <v/>
      </c>
      <c r="F2261" s="102" t="str">
        <v>OW</v>
      </c>
      <c r="G2261" s="102" t="str">
        <v>Outbound</v>
      </c>
      <c r="H2261" s="102" t="str">
        <v>4S6016</v>
      </c>
      <c r="I2261" s="103" t="str">
        <v>VRN-SSH</v>
      </c>
      <c r="J2261" s="135">
        <v>45773</v>
      </c>
      <c r="K2261" s="102">
        <v>5</v>
      </c>
      <c r="L2261" s="102">
        <v>5</v>
      </c>
      <c r="M2261" s="102">
        <v>100</v>
      </c>
      <c r="N2261" s="102">
        <v>0</v>
      </c>
      <c r="O2261" s="102">
        <v>0</v>
      </c>
      <c r="P2261" s="102">
        <v>500</v>
      </c>
      <c r="Q2261" s="102" t="str">
        <v>Confirmed</v>
      </c>
      <c r="R2261" s="102" t="str">
        <v>Closed Deal</v>
      </c>
      <c r="S2261" s="102" t="str">
        <v>VRN</v>
      </c>
      <c r="T2261" s="102" t="str">
        <v>SSH</v>
      </c>
      <c r="U2261" s="102" t="str">
        <v>VRN</v>
      </c>
      <c r="V2261" s="102">
        <v>6</v>
      </c>
      <c r="W2261" s="102">
        <v>8</v>
      </c>
      <c r="X2261" s="102" t="str">
        <v>E25-05B</v>
      </c>
      <c r="Y2261" s="102">
        <v>186</v>
      </c>
      <c r="Z2261" s="102">
        <v>148</v>
      </c>
      <c r="AA2261" s="102">
        <v>38</v>
      </c>
      <c r="AB2261" s="13" t="str">
        <v>E25</v>
      </c>
    </row>
    <row r="2262" spans="1:28" x14ac:dyDescent="0.25">
      <c r="A2262" s="103">
        <v>45765</v>
      </c>
      <c r="B2262" s="102" t="str">
        <v>EuroAirlines</v>
      </c>
      <c r="C2262" s="102" t="str">
        <v>Distributor</v>
      </c>
      <c r="D2262" s="102" t="str">
        <v>AMADEUS</v>
      </c>
      <c r="E2262" s="102" t="str">
        <v>11LHU3</v>
      </c>
      <c r="F2262" s="102" t="str">
        <v>RT</v>
      </c>
      <c r="G2262" s="102" t="str">
        <v>Outbound</v>
      </c>
      <c r="H2262" s="102" t="str">
        <v>SE5447</v>
      </c>
      <c r="I2262" s="103" t="str">
        <v>NAP-SSH</v>
      </c>
      <c r="J2262" s="135">
        <v>45765</v>
      </c>
      <c r="K2262" s="102">
        <v>1</v>
      </c>
      <c r="L2262" s="102">
        <v>1</v>
      </c>
      <c r="M2262" s="102">
        <v>225</v>
      </c>
      <c r="N2262" s="102">
        <v>34.04</v>
      </c>
      <c r="O2262" s="102">
        <v>30</v>
      </c>
      <c r="P2262" s="102">
        <v>289.04000000000002</v>
      </c>
      <c r="Q2262" s="102" t="str">
        <v>Confirmed</v>
      </c>
      <c r="R2262" s="102" t="str">
        <v>Closed Deal</v>
      </c>
      <c r="S2262" s="102" t="str">
        <v>NAP</v>
      </c>
      <c r="T2262" s="102" t="str">
        <v>SSH</v>
      </c>
      <c r="U2262" s="102" t="str">
        <v>NAP</v>
      </c>
      <c r="V2262" s="102">
        <v>5</v>
      </c>
      <c r="W2262" s="102">
        <v>0</v>
      </c>
      <c r="X2262" s="102" t="str">
        <v>E25-09B</v>
      </c>
      <c r="Y2262" s="102">
        <v>96</v>
      </c>
      <c r="Z2262" s="102">
        <v>99</v>
      </c>
      <c r="AA2262" s="102">
        <v>-3</v>
      </c>
      <c r="AB2262" s="13" t="str">
        <v>E25</v>
      </c>
    </row>
    <row r="2263" spans="1:28" x14ac:dyDescent="0.25">
      <c r="A2263" s="103">
        <v>45765</v>
      </c>
      <c r="B2263" s="102" t="str">
        <v>EuroAirlines</v>
      </c>
      <c r="C2263" s="102" t="str">
        <v>Distributor</v>
      </c>
      <c r="D2263" s="102" t="str">
        <v>AMADEUS</v>
      </c>
      <c r="E2263" s="102" t="str">
        <v>11LHU3</v>
      </c>
      <c r="F2263" s="102" t="str">
        <v>RT</v>
      </c>
      <c r="G2263" s="102" t="str">
        <v>Outbound</v>
      </c>
      <c r="H2263" s="102" t="str">
        <v>SE5447</v>
      </c>
      <c r="I2263" s="103" t="str">
        <v>NAP-SSH</v>
      </c>
      <c r="J2263" s="135">
        <v>45765</v>
      </c>
      <c r="K2263" s="102">
        <v>1</v>
      </c>
      <c r="L2263" s="102">
        <v>1</v>
      </c>
      <c r="M2263" s="102">
        <v>300</v>
      </c>
      <c r="N2263" s="102">
        <v>34.04</v>
      </c>
      <c r="O2263" s="102">
        <v>30</v>
      </c>
      <c r="P2263" s="102">
        <v>364.04</v>
      </c>
      <c r="Q2263" s="102" t="str">
        <v>Confirmed</v>
      </c>
      <c r="R2263" s="102" t="str">
        <v>Closed Deal</v>
      </c>
      <c r="S2263" s="102" t="str">
        <v>NAP</v>
      </c>
      <c r="T2263" s="102" t="str">
        <v>SSH</v>
      </c>
      <c r="U2263" s="102" t="str">
        <v>NAP</v>
      </c>
      <c r="V2263" s="102">
        <v>5</v>
      </c>
      <c r="W2263" s="102">
        <v>0</v>
      </c>
      <c r="X2263" s="102" t="str">
        <v>E25-09B</v>
      </c>
      <c r="Y2263" s="102">
        <v>96</v>
      </c>
      <c r="Z2263" s="102">
        <v>99</v>
      </c>
      <c r="AA2263" s="102">
        <v>-3</v>
      </c>
      <c r="AB2263" s="13" t="str">
        <v>E25</v>
      </c>
    </row>
    <row r="2264" spans="1:28" x14ac:dyDescent="0.25">
      <c r="A2264" s="103">
        <v>45765</v>
      </c>
      <c r="B2264" s="102" t="str">
        <v>EuroAirlines</v>
      </c>
      <c r="C2264" s="102" t="str">
        <v>Distributor</v>
      </c>
      <c r="D2264" s="102" t="str">
        <v>AMADEUS</v>
      </c>
      <c r="E2264" s="102" t="str">
        <v>11LHU3</v>
      </c>
      <c r="F2264" s="102" t="str">
        <v>RT</v>
      </c>
      <c r="G2264" s="102" t="str">
        <v>Outbound</v>
      </c>
      <c r="H2264" s="102" t="str">
        <v>SE5447</v>
      </c>
      <c r="I2264" s="103" t="str">
        <v>NAP-SSH</v>
      </c>
      <c r="J2264" s="135">
        <v>45765</v>
      </c>
      <c r="K2264" s="102">
        <v>1</v>
      </c>
      <c r="L2264" s="102">
        <v>1</v>
      </c>
      <c r="M2264" s="102">
        <v>300</v>
      </c>
      <c r="N2264" s="102">
        <v>34.04</v>
      </c>
      <c r="O2264" s="102">
        <v>30</v>
      </c>
      <c r="P2264" s="102">
        <v>364.04</v>
      </c>
      <c r="Q2264" s="102" t="str">
        <v>Confirmed</v>
      </c>
      <c r="R2264" s="102" t="str">
        <v>Closed Deal</v>
      </c>
      <c r="S2264" s="102" t="str">
        <v>NAP</v>
      </c>
      <c r="T2264" s="102" t="str">
        <v>SSH</v>
      </c>
      <c r="U2264" s="102" t="str">
        <v>NAP</v>
      </c>
      <c r="V2264" s="102">
        <v>5</v>
      </c>
      <c r="W2264" s="102">
        <v>0</v>
      </c>
      <c r="X2264" s="102" t="str">
        <v>E25-09B</v>
      </c>
      <c r="Y2264" s="102">
        <v>96</v>
      </c>
      <c r="Z2264" s="102">
        <v>99</v>
      </c>
      <c r="AA2264" s="102">
        <v>-3</v>
      </c>
      <c r="AB2264" s="13" t="str">
        <v>E25</v>
      </c>
    </row>
    <row r="2265" spans="1:28" x14ac:dyDescent="0.25">
      <c r="A2265" s="103">
        <v>45765</v>
      </c>
      <c r="B2265" s="102" t="str">
        <v>EuroAirlines</v>
      </c>
      <c r="C2265" s="102" t="str">
        <v>Distributor</v>
      </c>
      <c r="D2265" s="102" t="str">
        <v>AMADEUS</v>
      </c>
      <c r="E2265" s="102" t="str">
        <v>11LHU3</v>
      </c>
      <c r="F2265" s="102" t="str">
        <v>RT</v>
      </c>
      <c r="G2265" s="102" t="str">
        <v>Outbound</v>
      </c>
      <c r="H2265" s="102" t="str">
        <v>SE5447</v>
      </c>
      <c r="I2265" s="103" t="str">
        <v>NAP-SSH</v>
      </c>
      <c r="J2265" s="135">
        <v>45765</v>
      </c>
      <c r="K2265" s="102">
        <v>1</v>
      </c>
      <c r="L2265" s="102">
        <v>1</v>
      </c>
      <c r="M2265" s="102">
        <v>300</v>
      </c>
      <c r="N2265" s="102">
        <v>34.04</v>
      </c>
      <c r="O2265" s="102">
        <v>30</v>
      </c>
      <c r="P2265" s="102">
        <v>364.04</v>
      </c>
      <c r="Q2265" s="102" t="str">
        <v>Confirmed</v>
      </c>
      <c r="R2265" s="102" t="str">
        <v>Closed Deal</v>
      </c>
      <c r="S2265" s="102" t="str">
        <v>NAP</v>
      </c>
      <c r="T2265" s="102" t="str">
        <v>SSH</v>
      </c>
      <c r="U2265" s="102" t="str">
        <v>NAP</v>
      </c>
      <c r="V2265" s="102">
        <v>5</v>
      </c>
      <c r="W2265" s="102">
        <v>0</v>
      </c>
      <c r="X2265" s="102" t="str">
        <v>E25-09B</v>
      </c>
      <c r="Y2265" s="102">
        <v>96</v>
      </c>
      <c r="Z2265" s="102">
        <v>99</v>
      </c>
      <c r="AA2265" s="102">
        <v>-3</v>
      </c>
      <c r="AB2265" s="13" t="str">
        <v>E25</v>
      </c>
    </row>
    <row r="2266" spans="1:28" x14ac:dyDescent="0.25">
      <c r="A2266" s="103">
        <v>45728</v>
      </c>
      <c r="B2266" s="102" t="str">
        <v>EuroAirlines</v>
      </c>
      <c r="C2266" s="102" t="str">
        <v>Distributor</v>
      </c>
      <c r="D2266" s="102" t="str">
        <v/>
      </c>
      <c r="E2266" s="102" t="str">
        <v>11LJG7</v>
      </c>
      <c r="F2266" s="102" t="str">
        <v>OW</v>
      </c>
      <c r="G2266" s="102" t="str">
        <v>Outbound</v>
      </c>
      <c r="H2266" s="102" t="str">
        <v>SE5448</v>
      </c>
      <c r="I2266" s="103" t="str">
        <v>CAG-SSH</v>
      </c>
      <c r="J2266" s="135">
        <v>45765</v>
      </c>
      <c r="K2266" s="102">
        <v>1</v>
      </c>
      <c r="L2266" s="102">
        <v>1</v>
      </c>
      <c r="M2266" s="102">
        <v>240</v>
      </c>
      <c r="N2266" s="102">
        <v>34.659999999999997</v>
      </c>
      <c r="O2266" s="102">
        <v>30</v>
      </c>
      <c r="P2266" s="102">
        <v>304.66000000000003</v>
      </c>
      <c r="Q2266" s="102" t="str">
        <v>Confirmed</v>
      </c>
      <c r="R2266" s="102" t="str">
        <v>Closed Deal</v>
      </c>
      <c r="S2266" s="102" t="str">
        <v>CAG</v>
      </c>
      <c r="T2266" s="102" t="str">
        <v>SSH</v>
      </c>
      <c r="U2266" s="102" t="str">
        <v>CAG</v>
      </c>
      <c r="V2266" s="102">
        <v>5</v>
      </c>
      <c r="W2266" s="102">
        <v>37</v>
      </c>
      <c r="X2266" s="102" t="str">
        <v>E25-09A</v>
      </c>
      <c r="Y2266" s="102">
        <v>83</v>
      </c>
      <c r="Z2266" s="102">
        <v>84</v>
      </c>
      <c r="AA2266" s="102">
        <v>-1</v>
      </c>
      <c r="AB2266" s="13" t="str">
        <v>E25</v>
      </c>
    </row>
    <row r="2267" spans="1:28" x14ac:dyDescent="0.25">
      <c r="A2267" s="103">
        <v>45728</v>
      </c>
      <c r="B2267" s="102" t="str">
        <v>EuroAirlines</v>
      </c>
      <c r="C2267" s="102" t="str">
        <v>Distributor</v>
      </c>
      <c r="D2267" s="102" t="str">
        <v/>
      </c>
      <c r="E2267" s="102" t="str">
        <v>11LJG7</v>
      </c>
      <c r="F2267" s="102" t="str">
        <v>OW</v>
      </c>
      <c r="G2267" s="102" t="str">
        <v>Outbound</v>
      </c>
      <c r="H2267" s="102" t="str">
        <v>SE5448</v>
      </c>
      <c r="I2267" s="103" t="str">
        <v>CAG-SSH</v>
      </c>
      <c r="J2267" s="135">
        <v>45765</v>
      </c>
      <c r="K2267" s="102">
        <v>1</v>
      </c>
      <c r="L2267" s="102">
        <v>1</v>
      </c>
      <c r="M2267" s="102">
        <v>240</v>
      </c>
      <c r="N2267" s="102">
        <v>34.659999999999997</v>
      </c>
      <c r="O2267" s="102">
        <v>30</v>
      </c>
      <c r="P2267" s="102">
        <v>304.66000000000003</v>
      </c>
      <c r="Q2267" s="102" t="str">
        <v>Confirmed</v>
      </c>
      <c r="R2267" s="102" t="str">
        <v>Closed Deal</v>
      </c>
      <c r="S2267" s="102" t="str">
        <v>CAG</v>
      </c>
      <c r="T2267" s="102" t="str">
        <v>SSH</v>
      </c>
      <c r="U2267" s="102" t="str">
        <v>CAG</v>
      </c>
      <c r="V2267" s="102">
        <v>5</v>
      </c>
      <c r="W2267" s="102">
        <v>37</v>
      </c>
      <c r="X2267" s="102" t="str">
        <v>E25-09A</v>
      </c>
      <c r="Y2267" s="102">
        <v>83</v>
      </c>
      <c r="Z2267" s="102">
        <v>84</v>
      </c>
      <c r="AA2267" s="102">
        <v>-1</v>
      </c>
      <c r="AB2267" s="13" t="str">
        <v>E25</v>
      </c>
    </row>
    <row r="2268" spans="1:28" x14ac:dyDescent="0.25">
      <c r="A2268" s="103">
        <v>45728</v>
      </c>
      <c r="B2268" s="102" t="str">
        <v>EuroAirlines</v>
      </c>
      <c r="C2268" s="102" t="str">
        <v>Distributor</v>
      </c>
      <c r="D2268" s="102" t="str">
        <v/>
      </c>
      <c r="E2268" s="102" t="str">
        <v>11LJG7</v>
      </c>
      <c r="F2268" s="102" t="str">
        <v>OW</v>
      </c>
      <c r="G2268" s="102" t="str">
        <v>Outbound</v>
      </c>
      <c r="H2268" s="102" t="str">
        <v>SE5448</v>
      </c>
      <c r="I2268" s="103" t="str">
        <v>CAG-SSH</v>
      </c>
      <c r="J2268" s="135">
        <v>45765</v>
      </c>
      <c r="K2268" s="102">
        <v>1</v>
      </c>
      <c r="L2268" s="102">
        <v>1</v>
      </c>
      <c r="M2268" s="102">
        <v>240</v>
      </c>
      <c r="N2268" s="102">
        <v>34.659999999999997</v>
      </c>
      <c r="O2268" s="102">
        <v>30</v>
      </c>
      <c r="P2268" s="102">
        <v>304.66000000000003</v>
      </c>
      <c r="Q2268" s="102" t="str">
        <v>Confirmed</v>
      </c>
      <c r="R2268" s="102" t="str">
        <v>Closed Deal</v>
      </c>
      <c r="S2268" s="102" t="str">
        <v>CAG</v>
      </c>
      <c r="T2268" s="102" t="str">
        <v>SSH</v>
      </c>
      <c r="U2268" s="102" t="str">
        <v>CAG</v>
      </c>
      <c r="V2268" s="102">
        <v>5</v>
      </c>
      <c r="W2268" s="102">
        <v>37</v>
      </c>
      <c r="X2268" s="102" t="str">
        <v>E25-09A</v>
      </c>
      <c r="Y2268" s="102">
        <v>83</v>
      </c>
      <c r="Z2268" s="102">
        <v>84</v>
      </c>
      <c r="AA2268" s="102">
        <v>-1</v>
      </c>
      <c r="AB2268" s="13" t="str">
        <v>E25</v>
      </c>
    </row>
    <row r="2269" spans="1:28" x14ac:dyDescent="0.25">
      <c r="A2269" s="103">
        <v>45728</v>
      </c>
      <c r="B2269" s="102" t="str">
        <v>EuroAirlines</v>
      </c>
      <c r="C2269" s="102" t="str">
        <v>Distributor</v>
      </c>
      <c r="D2269" s="102" t="str">
        <v/>
      </c>
      <c r="E2269" s="102" t="str">
        <v>11LJG7</v>
      </c>
      <c r="F2269" s="102" t="str">
        <v>OW</v>
      </c>
      <c r="G2269" s="102" t="str">
        <v>Outbound</v>
      </c>
      <c r="H2269" s="102" t="str">
        <v>SE5448</v>
      </c>
      <c r="I2269" s="103" t="str">
        <v>CAG-SSH</v>
      </c>
      <c r="J2269" s="135">
        <v>45765</v>
      </c>
      <c r="K2269" s="102">
        <v>1</v>
      </c>
      <c r="L2269" s="102">
        <v>1</v>
      </c>
      <c r="M2269" s="102">
        <v>240</v>
      </c>
      <c r="N2269" s="102">
        <v>34.659999999999997</v>
      </c>
      <c r="O2269" s="102">
        <v>30</v>
      </c>
      <c r="P2269" s="102">
        <v>304.66000000000003</v>
      </c>
      <c r="Q2269" s="102" t="str">
        <v>Confirmed</v>
      </c>
      <c r="R2269" s="102" t="str">
        <v>Closed Deal</v>
      </c>
      <c r="S2269" s="102" t="str">
        <v>CAG</v>
      </c>
      <c r="T2269" s="102" t="str">
        <v>SSH</v>
      </c>
      <c r="U2269" s="102" t="str">
        <v>CAG</v>
      </c>
      <c r="V2269" s="102">
        <v>5</v>
      </c>
      <c r="W2269" s="102">
        <v>37</v>
      </c>
      <c r="X2269" s="102" t="str">
        <v>E25-09A</v>
      </c>
      <c r="Y2269" s="102">
        <v>83</v>
      </c>
      <c r="Z2269" s="102">
        <v>84</v>
      </c>
      <c r="AA2269" s="102">
        <v>-1</v>
      </c>
      <c r="AB2269" s="13" t="str">
        <v>E25</v>
      </c>
    </row>
    <row r="2270" spans="1:28" x14ac:dyDescent="0.25">
      <c r="A2270" s="103">
        <v>45766</v>
      </c>
      <c r="B2270" s="102" t="str">
        <v>Italgsa</v>
      </c>
      <c r="C2270" s="102" t="str">
        <v>Tour Operator</v>
      </c>
      <c r="D2270" s="102" t="str">
        <v/>
      </c>
      <c r="E2270" s="102" t="str">
        <v/>
      </c>
      <c r="F2270" s="102" t="str">
        <v>RT</v>
      </c>
      <c r="G2270" s="102" t="str">
        <v>Outbound</v>
      </c>
      <c r="H2270" s="102" t="str">
        <v>NE1129</v>
      </c>
      <c r="I2270" s="103" t="str">
        <v>NAP-SSH</v>
      </c>
      <c r="J2270" s="135">
        <v>45866</v>
      </c>
      <c r="K2270" s="102">
        <v>20</v>
      </c>
      <c r="L2270" s="102">
        <v>20</v>
      </c>
      <c r="M2270" s="102">
        <v>245</v>
      </c>
      <c r="N2270" s="102">
        <v>0</v>
      </c>
      <c r="O2270" s="102">
        <v>0</v>
      </c>
      <c r="P2270" s="102">
        <v>4900</v>
      </c>
      <c r="Q2270" s="102" t="str">
        <v>Confirmed</v>
      </c>
      <c r="R2270" s="102" t="str">
        <v>On Review</v>
      </c>
      <c r="S2270" s="102" t="str">
        <v>NAP</v>
      </c>
      <c r="T2270" s="102" t="str">
        <v>SSH</v>
      </c>
      <c r="U2270" s="102" t="str">
        <v>NAP</v>
      </c>
      <c r="V2270" s="102">
        <v>1</v>
      </c>
      <c r="W2270" s="102">
        <v>100</v>
      </c>
      <c r="X2270" s="102" t="str">
        <v>S25-07</v>
      </c>
      <c r="Y2270" s="102">
        <v>179</v>
      </c>
      <c r="Z2270" s="102">
        <v>150</v>
      </c>
      <c r="AA2270" s="102">
        <v>29</v>
      </c>
      <c r="AB2270" s="13" t="str">
        <v>S25</v>
      </c>
    </row>
    <row r="2271" spans="1:28" x14ac:dyDescent="0.25">
      <c r="A2271" s="103">
        <v>45766</v>
      </c>
      <c r="B2271" s="102" t="str">
        <v>Italgsa</v>
      </c>
      <c r="C2271" s="102" t="str">
        <v>Tour Operator</v>
      </c>
      <c r="D2271" s="102" t="str">
        <v/>
      </c>
      <c r="E2271" s="102" t="str">
        <v/>
      </c>
      <c r="F2271" s="102" t="str">
        <v>RT</v>
      </c>
      <c r="G2271" s="102" t="str">
        <v>Outbound</v>
      </c>
      <c r="H2271" s="102" t="str">
        <v>NE1129</v>
      </c>
      <c r="I2271" s="103" t="str">
        <v>NAP-SSH</v>
      </c>
      <c r="J2271" s="135">
        <v>45873</v>
      </c>
      <c r="K2271" s="102">
        <v>20</v>
      </c>
      <c r="L2271" s="102">
        <v>20</v>
      </c>
      <c r="M2271" s="102">
        <v>245</v>
      </c>
      <c r="N2271" s="102">
        <v>0</v>
      </c>
      <c r="O2271" s="102">
        <v>0</v>
      </c>
      <c r="P2271" s="102">
        <v>4900</v>
      </c>
      <c r="Q2271" s="102" t="str">
        <v>Confirmed</v>
      </c>
      <c r="R2271" s="102" t="str">
        <v>On Review</v>
      </c>
      <c r="S2271" s="102" t="str">
        <v>NAP</v>
      </c>
      <c r="T2271" s="102" t="str">
        <v>SSH</v>
      </c>
      <c r="U2271" s="102" t="str">
        <v>NAP</v>
      </c>
      <c r="V2271" s="102">
        <v>1</v>
      </c>
      <c r="W2271" s="102">
        <v>107</v>
      </c>
      <c r="X2271" s="102" t="str">
        <v>S25-07</v>
      </c>
      <c r="Y2271" s="102">
        <v>179</v>
      </c>
      <c r="Z2271" s="102">
        <v>179</v>
      </c>
      <c r="AA2271" s="102">
        <v>0</v>
      </c>
      <c r="AB2271" s="13" t="str">
        <v>S25</v>
      </c>
    </row>
    <row r="2272" spans="1:28" x14ac:dyDescent="0.25">
      <c r="A2272" s="103">
        <v>45766</v>
      </c>
      <c r="B2272" s="102" t="str">
        <v>Italgsa</v>
      </c>
      <c r="C2272" s="102" t="str">
        <v>Tour Operator</v>
      </c>
      <c r="D2272" s="102" t="str">
        <v/>
      </c>
      <c r="E2272" s="102" t="str">
        <v/>
      </c>
      <c r="F2272" s="102" t="str">
        <v>RT</v>
      </c>
      <c r="G2272" s="102" t="str">
        <v>Outbound</v>
      </c>
      <c r="H2272" s="102" t="str">
        <v>NE1129</v>
      </c>
      <c r="I2272" s="103" t="str">
        <v>NAP-SSH</v>
      </c>
      <c r="J2272" s="135">
        <v>45880</v>
      </c>
      <c r="K2272" s="102">
        <v>20</v>
      </c>
      <c r="L2272" s="102">
        <v>20</v>
      </c>
      <c r="M2272" s="102">
        <v>245</v>
      </c>
      <c r="N2272" s="102">
        <v>0</v>
      </c>
      <c r="O2272" s="102">
        <v>0</v>
      </c>
      <c r="P2272" s="102">
        <v>4900</v>
      </c>
      <c r="Q2272" s="102" t="str">
        <v>Confirmed</v>
      </c>
      <c r="R2272" s="102" t="str">
        <v>On Review</v>
      </c>
      <c r="S2272" s="102" t="str">
        <v>NAP</v>
      </c>
      <c r="T2272" s="102" t="str">
        <v>SSH</v>
      </c>
      <c r="U2272" s="102" t="str">
        <v>NAP</v>
      </c>
      <c r="V2272" s="102">
        <v>1</v>
      </c>
      <c r="W2272" s="102">
        <v>114</v>
      </c>
      <c r="X2272" s="102" t="str">
        <v>S25-07</v>
      </c>
      <c r="Y2272" s="102">
        <v>179</v>
      </c>
      <c r="Z2272" s="102">
        <v>174</v>
      </c>
      <c r="AA2272" s="102">
        <v>5</v>
      </c>
      <c r="AB2272" s="13" t="str">
        <v>S25</v>
      </c>
    </row>
    <row r="2273" spans="1:28" x14ac:dyDescent="0.25">
      <c r="A2273" s="103">
        <v>45766</v>
      </c>
      <c r="B2273" s="102" t="str">
        <v>Italgsa</v>
      </c>
      <c r="C2273" s="102" t="str">
        <v>Tour Operator</v>
      </c>
      <c r="D2273" s="102" t="str">
        <v/>
      </c>
      <c r="E2273" s="102" t="str">
        <v/>
      </c>
      <c r="F2273" s="102" t="str">
        <v>RT</v>
      </c>
      <c r="G2273" s="102" t="str">
        <v>Outbound</v>
      </c>
      <c r="H2273" s="102" t="str">
        <v>NE1129</v>
      </c>
      <c r="I2273" s="103" t="str">
        <v>NAP-SSH</v>
      </c>
      <c r="J2273" s="135">
        <v>45887</v>
      </c>
      <c r="K2273" s="102">
        <v>20</v>
      </c>
      <c r="L2273" s="102">
        <v>20</v>
      </c>
      <c r="M2273" s="102">
        <v>245</v>
      </c>
      <c r="N2273" s="102">
        <v>0</v>
      </c>
      <c r="O2273" s="102">
        <v>0</v>
      </c>
      <c r="P2273" s="102">
        <v>4900</v>
      </c>
      <c r="Q2273" s="102" t="str">
        <v>Confirmed</v>
      </c>
      <c r="R2273" s="102" t="str">
        <v>On Review</v>
      </c>
      <c r="S2273" s="102" t="str">
        <v>NAP</v>
      </c>
      <c r="T2273" s="102" t="str">
        <v>SSH</v>
      </c>
      <c r="U2273" s="102" t="str">
        <v>NAP</v>
      </c>
      <c r="V2273" s="102">
        <v>1</v>
      </c>
      <c r="W2273" s="102">
        <v>121</v>
      </c>
      <c r="X2273" s="102" t="str">
        <v>S25-07</v>
      </c>
      <c r="Y2273" s="102">
        <v>179</v>
      </c>
      <c r="Z2273" s="102">
        <v>174</v>
      </c>
      <c r="AA2273" s="102">
        <v>5</v>
      </c>
      <c r="AB2273" s="13" t="str">
        <v>S25</v>
      </c>
    </row>
    <row r="2274" spans="1:28" x14ac:dyDescent="0.25">
      <c r="A2274" s="103">
        <v>45766</v>
      </c>
      <c r="B2274" s="102" t="str">
        <v>Italgsa</v>
      </c>
      <c r="C2274" s="102" t="str">
        <v>Tour Operator</v>
      </c>
      <c r="D2274" s="102" t="str">
        <v/>
      </c>
      <c r="E2274" s="102" t="str">
        <v/>
      </c>
      <c r="F2274" s="102" t="str">
        <v>RT</v>
      </c>
      <c r="G2274" s="102" t="str">
        <v>Inbound</v>
      </c>
      <c r="H2274" s="102" t="str">
        <v>NE1128</v>
      </c>
      <c r="I2274" s="103" t="str">
        <v>SSH-NAP</v>
      </c>
      <c r="J2274" s="135">
        <v>45873</v>
      </c>
      <c r="K2274" s="102">
        <v>20</v>
      </c>
      <c r="L2274" s="102">
        <v>20</v>
      </c>
      <c r="M2274" s="102">
        <v>245</v>
      </c>
      <c r="N2274" s="102">
        <v>0</v>
      </c>
      <c r="O2274" s="102">
        <v>0</v>
      </c>
      <c r="P2274" s="102">
        <v>4900</v>
      </c>
      <c r="Q2274" s="102" t="str">
        <v>Confirmed</v>
      </c>
      <c r="R2274" s="102" t="str">
        <v>On Review</v>
      </c>
      <c r="S2274" s="102" t="str">
        <v>SSH</v>
      </c>
      <c r="T2274" s="102" t="str">
        <v>NAP</v>
      </c>
      <c r="U2274" s="102" t="str">
        <v>NAP</v>
      </c>
      <c r="V2274" s="102">
        <v>1</v>
      </c>
      <c r="W2274" s="102">
        <v>107</v>
      </c>
      <c r="X2274" s="102" t="str">
        <v>S25-07</v>
      </c>
      <c r="Y2274" s="102">
        <v>179</v>
      </c>
      <c r="Z2274" s="102">
        <v>150</v>
      </c>
      <c r="AA2274" s="102">
        <v>29</v>
      </c>
      <c r="AB2274" s="13" t="str">
        <v>S25</v>
      </c>
    </row>
    <row r="2275" spans="1:28" x14ac:dyDescent="0.25">
      <c r="A2275" s="103">
        <v>45766</v>
      </c>
      <c r="B2275" s="102" t="str">
        <v>Italgsa</v>
      </c>
      <c r="C2275" s="102" t="str">
        <v>Tour Operator</v>
      </c>
      <c r="D2275" s="102" t="str">
        <v/>
      </c>
      <c r="E2275" s="102" t="str">
        <v/>
      </c>
      <c r="F2275" s="102" t="str">
        <v>RT</v>
      </c>
      <c r="G2275" s="102" t="str">
        <v>Inbound</v>
      </c>
      <c r="H2275" s="102" t="str">
        <v>NE1128</v>
      </c>
      <c r="I2275" s="103" t="str">
        <v>SSH-NAP</v>
      </c>
      <c r="J2275" s="135">
        <v>45880</v>
      </c>
      <c r="K2275" s="102">
        <v>20</v>
      </c>
      <c r="L2275" s="102">
        <v>20</v>
      </c>
      <c r="M2275" s="102">
        <v>245</v>
      </c>
      <c r="N2275" s="102">
        <v>0</v>
      </c>
      <c r="O2275" s="102">
        <v>0</v>
      </c>
      <c r="P2275" s="102">
        <v>4900</v>
      </c>
      <c r="Q2275" s="102" t="str">
        <v>Confirmed</v>
      </c>
      <c r="R2275" s="102" t="str">
        <v>On Review</v>
      </c>
      <c r="S2275" s="102" t="str">
        <v>SSH</v>
      </c>
      <c r="T2275" s="102" t="str">
        <v>NAP</v>
      </c>
      <c r="U2275" s="102" t="str">
        <v>NAP</v>
      </c>
      <c r="V2275" s="102">
        <v>1</v>
      </c>
      <c r="W2275" s="102">
        <v>114</v>
      </c>
      <c r="X2275" s="102" t="str">
        <v>S25-07</v>
      </c>
      <c r="Y2275" s="102">
        <v>179</v>
      </c>
      <c r="Z2275" s="102">
        <v>170</v>
      </c>
      <c r="AA2275" s="102">
        <v>9</v>
      </c>
      <c r="AB2275" s="13" t="str">
        <v>S25</v>
      </c>
    </row>
    <row r="2276" spans="1:28" x14ac:dyDescent="0.25">
      <c r="A2276" s="103">
        <v>45766</v>
      </c>
      <c r="B2276" s="102" t="str">
        <v>Italgsa</v>
      </c>
      <c r="C2276" s="102" t="str">
        <v>Tour Operator</v>
      </c>
      <c r="D2276" s="102" t="str">
        <v/>
      </c>
      <c r="E2276" s="102" t="str">
        <v/>
      </c>
      <c r="F2276" s="102" t="str">
        <v>RT</v>
      </c>
      <c r="G2276" s="102" t="str">
        <v>Inbound</v>
      </c>
      <c r="H2276" s="102" t="str">
        <v>NE1128</v>
      </c>
      <c r="I2276" s="103" t="str">
        <v>SSH-NAP</v>
      </c>
      <c r="J2276" s="135">
        <v>45887</v>
      </c>
      <c r="K2276" s="102">
        <v>20</v>
      </c>
      <c r="L2276" s="102">
        <v>20</v>
      </c>
      <c r="M2276" s="102">
        <v>245</v>
      </c>
      <c r="N2276" s="102">
        <v>0</v>
      </c>
      <c r="O2276" s="102">
        <v>0</v>
      </c>
      <c r="P2276" s="102">
        <v>4900</v>
      </c>
      <c r="Q2276" s="102" t="str">
        <v>Confirmed</v>
      </c>
      <c r="R2276" s="102" t="str">
        <v>On Review</v>
      </c>
      <c r="S2276" s="102" t="str">
        <v>SSH</v>
      </c>
      <c r="T2276" s="102" t="str">
        <v>NAP</v>
      </c>
      <c r="U2276" s="102" t="str">
        <v>NAP</v>
      </c>
      <c r="V2276" s="102">
        <v>1</v>
      </c>
      <c r="W2276" s="102">
        <v>121</v>
      </c>
      <c r="X2276" s="102" t="str">
        <v>S25-07</v>
      </c>
      <c r="Y2276" s="102">
        <v>179</v>
      </c>
      <c r="Z2276" s="102">
        <v>179</v>
      </c>
      <c r="AA2276" s="102">
        <v>0</v>
      </c>
      <c r="AB2276" s="13" t="str">
        <v>S25</v>
      </c>
    </row>
    <row r="2277" spans="1:28" x14ac:dyDescent="0.25">
      <c r="A2277" s="103">
        <v>45766</v>
      </c>
      <c r="B2277" s="102" t="str">
        <v>Italgsa</v>
      </c>
      <c r="C2277" s="102" t="str">
        <v>Tour Operator</v>
      </c>
      <c r="D2277" s="102" t="str">
        <v/>
      </c>
      <c r="E2277" s="102" t="str">
        <v/>
      </c>
      <c r="F2277" s="102" t="str">
        <v>RT</v>
      </c>
      <c r="G2277" s="102" t="str">
        <v>Inbound</v>
      </c>
      <c r="H2277" s="102" t="str">
        <v>NE1128</v>
      </c>
      <c r="I2277" s="103" t="str">
        <v>SSH-NAP</v>
      </c>
      <c r="J2277" s="135">
        <v>45894</v>
      </c>
      <c r="K2277" s="102">
        <v>20</v>
      </c>
      <c r="L2277" s="102">
        <v>20</v>
      </c>
      <c r="M2277" s="102">
        <v>245</v>
      </c>
      <c r="N2277" s="102">
        <v>0</v>
      </c>
      <c r="O2277" s="102">
        <v>0</v>
      </c>
      <c r="P2277" s="102">
        <v>4900</v>
      </c>
      <c r="Q2277" s="102" t="str">
        <v>Confirmed</v>
      </c>
      <c r="R2277" s="102" t="str">
        <v>On Review</v>
      </c>
      <c r="S2277" s="102" t="str">
        <v>SSH</v>
      </c>
      <c r="T2277" s="102" t="str">
        <v>NAP</v>
      </c>
      <c r="U2277" s="102" t="str">
        <v>NAP</v>
      </c>
      <c r="V2277" s="102">
        <v>1</v>
      </c>
      <c r="W2277" s="102">
        <v>128</v>
      </c>
      <c r="X2277" s="102" t="str">
        <v>S25-07</v>
      </c>
      <c r="Y2277" s="102">
        <v>179</v>
      </c>
      <c r="Z2277" s="102">
        <v>178</v>
      </c>
      <c r="AA2277" s="102">
        <v>1</v>
      </c>
      <c r="AB2277" s="13" t="str">
        <v>S25</v>
      </c>
    </row>
    <row r="2278" spans="1:28" x14ac:dyDescent="0.25">
      <c r="A2278" s="103">
        <v>45766</v>
      </c>
      <c r="B2278" s="102" t="str">
        <v>Genius</v>
      </c>
      <c r="C2278" s="102" t="str">
        <v>Distributor</v>
      </c>
      <c r="D2278" s="102" t="str">
        <v/>
      </c>
      <c r="E2278" s="102" t="str">
        <v/>
      </c>
      <c r="F2278" s="102" t="str">
        <v>OW</v>
      </c>
      <c r="G2278" s="102" t="str">
        <v>Outbound</v>
      </c>
      <c r="H2278" s="102" t="str">
        <v>4S6006</v>
      </c>
      <c r="I2278" s="103" t="str">
        <v>MXP-SSH</v>
      </c>
      <c r="J2278" s="135">
        <v>45772</v>
      </c>
      <c r="K2278" s="102">
        <v>2</v>
      </c>
      <c r="L2278" s="102">
        <v>2</v>
      </c>
      <c r="M2278" s="102">
        <v>100</v>
      </c>
      <c r="N2278" s="102">
        <v>0</v>
      </c>
      <c r="O2278" s="102">
        <v>0</v>
      </c>
      <c r="P2278" s="102">
        <v>200</v>
      </c>
      <c r="Q2278" s="102" t="str">
        <v>Confirmed</v>
      </c>
      <c r="R2278" s="102" t="str">
        <v>Closed Deal</v>
      </c>
      <c r="S2278" s="102" t="str">
        <v>MXP</v>
      </c>
      <c r="T2278" s="102" t="str">
        <v>SSH</v>
      </c>
      <c r="U2278" s="102" t="str">
        <v>MXP</v>
      </c>
      <c r="V2278" s="102">
        <v>5</v>
      </c>
      <c r="W2278" s="102">
        <v>6</v>
      </c>
      <c r="X2278" s="102" t="str">
        <v>E25-04</v>
      </c>
      <c r="Y2278" s="102">
        <v>186</v>
      </c>
      <c r="Z2278" s="102">
        <v>180</v>
      </c>
      <c r="AA2278" s="102">
        <v>6</v>
      </c>
      <c r="AB2278" s="13" t="str">
        <v>E25</v>
      </c>
    </row>
    <row r="2279" spans="1:28" x14ac:dyDescent="0.25">
      <c r="A2279" s="103">
        <v>45766</v>
      </c>
      <c r="B2279" s="102" t="str">
        <v>Searcharter</v>
      </c>
      <c r="C2279" s="102" t="str">
        <v>Distributor</v>
      </c>
      <c r="D2279" s="102" t="str">
        <v/>
      </c>
      <c r="E2279" s="102" t="str">
        <v>GPJFH</v>
      </c>
      <c r="F2279" s="102" t="str">
        <v>OW</v>
      </c>
      <c r="G2279" s="102" t="str">
        <v>Outbound</v>
      </c>
      <c r="H2279" s="102" t="str">
        <v>4S6031</v>
      </c>
      <c r="I2279" s="103" t="str">
        <v>SSH-NAP</v>
      </c>
      <c r="J2279" s="135">
        <v>45774</v>
      </c>
      <c r="K2279" s="102">
        <v>2</v>
      </c>
      <c r="L2279" s="102">
        <v>2</v>
      </c>
      <c r="M2279" s="102">
        <v>300</v>
      </c>
      <c r="N2279" s="102">
        <v>0</v>
      </c>
      <c r="O2279" s="102">
        <v>0</v>
      </c>
      <c r="P2279" s="102">
        <v>600</v>
      </c>
      <c r="Q2279" s="102" t="str">
        <v>Confirmed</v>
      </c>
      <c r="R2279" s="102" t="str">
        <v>Closed Deal</v>
      </c>
      <c r="S2279" s="102" t="str">
        <v>SSH</v>
      </c>
      <c r="T2279" s="102" t="str">
        <v>NAP</v>
      </c>
      <c r="U2279" s="102" t="str">
        <v>NAP</v>
      </c>
      <c r="V2279" s="102">
        <v>7</v>
      </c>
      <c r="W2279" s="102">
        <v>8</v>
      </c>
      <c r="X2279" s="102" t="str">
        <v>E25-03B</v>
      </c>
      <c r="Y2279" s="102">
        <v>186</v>
      </c>
      <c r="Z2279" s="102">
        <v>186</v>
      </c>
      <c r="AA2279" s="102">
        <v>0</v>
      </c>
      <c r="AB2279" s="13" t="str">
        <v>E25</v>
      </c>
    </row>
    <row r="2280" spans="1:28" x14ac:dyDescent="0.25">
      <c r="A2280" s="103">
        <v>45766</v>
      </c>
      <c r="B2280" s="102" t="str">
        <v>Genius</v>
      </c>
      <c r="C2280" s="102" t="str">
        <v>Distributor</v>
      </c>
      <c r="D2280" s="102" t="str">
        <v/>
      </c>
      <c r="E2280" s="102" t="str">
        <v/>
      </c>
      <c r="F2280" s="102" t="str">
        <v>OW</v>
      </c>
      <c r="G2280" s="102" t="str">
        <v>Outbound</v>
      </c>
      <c r="H2280" s="102" t="str">
        <v>4S6003</v>
      </c>
      <c r="I2280" s="103" t="str">
        <v>SSH-BRI</v>
      </c>
      <c r="J2280" s="135">
        <v>45878</v>
      </c>
      <c r="K2280" s="102">
        <v>2</v>
      </c>
      <c r="L2280" s="102">
        <v>2</v>
      </c>
      <c r="M2280" s="102">
        <v>240</v>
      </c>
      <c r="N2280" s="102">
        <v>0</v>
      </c>
      <c r="O2280" s="102">
        <v>0</v>
      </c>
      <c r="P2280" s="102">
        <v>480</v>
      </c>
      <c r="Q2280" s="102" t="str">
        <v>Confirmed</v>
      </c>
      <c r="R2280" s="102" t="str">
        <v>Closed Deal</v>
      </c>
      <c r="S2280" s="102" t="str">
        <v>SSH</v>
      </c>
      <c r="T2280" s="102" t="str">
        <v>BRI</v>
      </c>
      <c r="U2280" s="102" t="str">
        <v>BRI</v>
      </c>
      <c r="V2280" s="102">
        <v>6</v>
      </c>
      <c r="W2280" s="102">
        <v>112</v>
      </c>
      <c r="X2280" s="102" t="str">
        <v>S25-01</v>
      </c>
      <c r="Y2280" s="102">
        <v>186</v>
      </c>
      <c r="Z2280" s="102">
        <v>220</v>
      </c>
      <c r="AA2280" s="102">
        <v>-34</v>
      </c>
      <c r="AB2280" s="13" t="str">
        <v>S25</v>
      </c>
    </row>
    <row r="2281" spans="1:28" x14ac:dyDescent="0.25">
      <c r="A2281" s="103">
        <v>45766</v>
      </c>
      <c r="B2281" s="102" t="str">
        <v>Genius</v>
      </c>
      <c r="C2281" s="102" t="str">
        <v>Distributor</v>
      </c>
      <c r="D2281" s="102" t="str">
        <v/>
      </c>
      <c r="E2281" s="102" t="str">
        <v/>
      </c>
      <c r="F2281" s="102" t="str">
        <v>OW</v>
      </c>
      <c r="G2281" s="102" t="str">
        <v>Outbound</v>
      </c>
      <c r="H2281" s="102" t="str">
        <v>4S6004</v>
      </c>
      <c r="I2281" s="103" t="str">
        <v>BRI-SSH</v>
      </c>
      <c r="J2281" s="135">
        <v>45871</v>
      </c>
      <c r="K2281" s="102">
        <v>2</v>
      </c>
      <c r="L2281" s="102">
        <v>2</v>
      </c>
      <c r="M2281" s="102">
        <v>240</v>
      </c>
      <c r="N2281" s="102">
        <v>0</v>
      </c>
      <c r="O2281" s="102">
        <v>0</v>
      </c>
      <c r="P2281" s="102">
        <v>480</v>
      </c>
      <c r="Q2281" s="102" t="str">
        <v>Confirmed</v>
      </c>
      <c r="R2281" s="102" t="str">
        <v>Closed Deal</v>
      </c>
      <c r="S2281" s="102" t="str">
        <v>BRI</v>
      </c>
      <c r="T2281" s="102" t="str">
        <v>SSH</v>
      </c>
      <c r="U2281" s="102" t="str">
        <v>BRI</v>
      </c>
      <c r="V2281" s="102">
        <v>6</v>
      </c>
      <c r="W2281" s="102">
        <v>105</v>
      </c>
      <c r="X2281" s="102" t="str">
        <v>S25-01</v>
      </c>
      <c r="Y2281" s="102">
        <v>186</v>
      </c>
      <c r="Z2281" s="102">
        <v>224</v>
      </c>
      <c r="AA2281" s="102">
        <v>-38</v>
      </c>
      <c r="AB2281" s="13" t="str">
        <v>S25</v>
      </c>
    </row>
    <row r="2282" spans="1:28" x14ac:dyDescent="0.25">
      <c r="A2282" s="103">
        <v>45766</v>
      </c>
      <c r="B2282" s="102" t="str">
        <v>Genius</v>
      </c>
      <c r="C2282" s="102" t="str">
        <v>Distributor</v>
      </c>
      <c r="D2282" s="102" t="str">
        <v/>
      </c>
      <c r="E2282" s="102" t="str">
        <v/>
      </c>
      <c r="F2282" s="102" t="str">
        <v>OW</v>
      </c>
      <c r="G2282" s="102" t="str">
        <v>Outbound</v>
      </c>
      <c r="H2282" s="102" t="str">
        <v>4S6032</v>
      </c>
      <c r="I2282" s="103" t="str">
        <v>NAP-SSH</v>
      </c>
      <c r="J2282" s="135">
        <v>45767</v>
      </c>
      <c r="K2282" s="102">
        <v>6</v>
      </c>
      <c r="L2282" s="102">
        <v>6</v>
      </c>
      <c r="M2282" s="102">
        <v>300</v>
      </c>
      <c r="N2282" s="102">
        <v>0</v>
      </c>
      <c r="O2282" s="102">
        <v>0</v>
      </c>
      <c r="P2282" s="102">
        <v>1800</v>
      </c>
      <c r="Q2282" s="102" t="str">
        <v>Confirmed</v>
      </c>
      <c r="R2282" s="102" t="str">
        <v>Closed Deal</v>
      </c>
      <c r="S2282" s="102" t="str">
        <v>NAP</v>
      </c>
      <c r="T2282" s="102" t="str">
        <v>SSH</v>
      </c>
      <c r="U2282" s="102" t="str">
        <v>NAP</v>
      </c>
      <c r="V2282" s="102">
        <v>7</v>
      </c>
      <c r="W2282" s="102">
        <v>1</v>
      </c>
      <c r="X2282" s="102" t="str">
        <v>E25-03B</v>
      </c>
      <c r="Y2282" s="102">
        <v>186</v>
      </c>
      <c r="Z2282" s="102">
        <v>186</v>
      </c>
      <c r="AA2282" s="102">
        <v>0</v>
      </c>
      <c r="AB2282" s="13" t="str">
        <v>E25</v>
      </c>
    </row>
    <row r="2283" spans="1:28" x14ac:dyDescent="0.25">
      <c r="A2283" s="103">
        <v>45766</v>
      </c>
      <c r="B2283" s="102" t="str">
        <v>Searcharter</v>
      </c>
      <c r="C2283" s="102" t="str">
        <v>Distributor</v>
      </c>
      <c r="D2283" s="102" t="str">
        <v/>
      </c>
      <c r="E2283" s="102" t="str">
        <v>TJRRA</v>
      </c>
      <c r="F2283" s="102" t="str">
        <v>OW</v>
      </c>
      <c r="G2283" s="102" t="str">
        <v>Outbound</v>
      </c>
      <c r="H2283" s="102" t="str">
        <v>UJ6001</v>
      </c>
      <c r="I2283" s="103" t="str">
        <v>SSH-VRN</v>
      </c>
      <c r="J2283" s="135">
        <v>45892</v>
      </c>
      <c r="K2283" s="102">
        <v>2</v>
      </c>
      <c r="L2283" s="102">
        <v>2</v>
      </c>
      <c r="M2283" s="102">
        <v>350</v>
      </c>
      <c r="N2283" s="102">
        <v>0</v>
      </c>
      <c r="O2283" s="102">
        <v>0</v>
      </c>
      <c r="P2283" s="102">
        <v>700</v>
      </c>
      <c r="Q2283" s="102" t="str">
        <v>Confirmed</v>
      </c>
      <c r="R2283" s="102" t="str">
        <v>Closed Deal</v>
      </c>
      <c r="S2283" s="102" t="str">
        <v>SSH</v>
      </c>
      <c r="T2283" s="102" t="str">
        <v>VRN</v>
      </c>
      <c r="U2283" s="102" t="str">
        <v>VRN</v>
      </c>
      <c r="V2283" s="102">
        <v>6</v>
      </c>
      <c r="W2283" s="102">
        <v>126</v>
      </c>
      <c r="X2283" s="102" t="str">
        <v>S25-04</v>
      </c>
      <c r="Y2283" s="102">
        <v>218</v>
      </c>
      <c r="Z2283" s="102">
        <v>241</v>
      </c>
      <c r="AA2283" s="102">
        <v>-23</v>
      </c>
      <c r="AB2283" s="13" t="str">
        <v>S25</v>
      </c>
    </row>
    <row r="2284" spans="1:28" x14ac:dyDescent="0.25">
      <c r="A2284" s="103">
        <v>45766</v>
      </c>
      <c r="B2284" s="102" t="str">
        <v>EuroAirlines</v>
      </c>
      <c r="C2284" s="102" t="str">
        <v>Distributor</v>
      </c>
      <c r="D2284" s="102" t="str">
        <v>TRAVELPORT</v>
      </c>
      <c r="E2284" s="102" t="str">
        <v>11LRTU</v>
      </c>
      <c r="F2284" s="102" t="str">
        <v>RT</v>
      </c>
      <c r="G2284" s="102" t="str">
        <v>Inbound</v>
      </c>
      <c r="H2284" s="102" t="str">
        <v>4S6003</v>
      </c>
      <c r="I2284" s="103" t="str">
        <v>SSH-BRI</v>
      </c>
      <c r="J2284" s="135">
        <v>45885</v>
      </c>
      <c r="K2284" s="102">
        <v>1</v>
      </c>
      <c r="L2284" s="102">
        <v>1</v>
      </c>
      <c r="M2284" s="102">
        <v>245</v>
      </c>
      <c r="N2284" s="102">
        <v>39.03</v>
      </c>
      <c r="O2284" s="102">
        <v>40</v>
      </c>
      <c r="P2284" s="102">
        <v>324.02999999999997</v>
      </c>
      <c r="Q2284" s="102" t="str">
        <v>Confirmed</v>
      </c>
      <c r="R2284" s="102" t="str">
        <v>Closed Deal</v>
      </c>
      <c r="S2284" s="102" t="str">
        <v>SSH</v>
      </c>
      <c r="T2284" s="102" t="str">
        <v>BRI</v>
      </c>
      <c r="U2284" s="102" t="str">
        <v>BRI</v>
      </c>
      <c r="V2284" s="102">
        <v>6</v>
      </c>
      <c r="W2284" s="102">
        <v>119</v>
      </c>
      <c r="X2284" s="102" t="str">
        <v>S25-01</v>
      </c>
      <c r="Y2284" s="102">
        <v>186</v>
      </c>
      <c r="Z2284" s="102">
        <v>261</v>
      </c>
      <c r="AA2284" s="102">
        <v>-75</v>
      </c>
      <c r="AB2284" s="13" t="str">
        <v>S25</v>
      </c>
    </row>
    <row r="2285" spans="1:28" x14ac:dyDescent="0.25">
      <c r="A2285" s="103">
        <v>45766</v>
      </c>
      <c r="B2285" s="102" t="str">
        <v>EuroAirlines</v>
      </c>
      <c r="C2285" s="102" t="str">
        <v>Distributor</v>
      </c>
      <c r="D2285" s="102" t="str">
        <v>TRAVELPORT</v>
      </c>
      <c r="E2285" s="102" t="str">
        <v>11LRTU</v>
      </c>
      <c r="F2285" s="102" t="str">
        <v>RT</v>
      </c>
      <c r="G2285" s="102" t="str">
        <v>Outbound</v>
      </c>
      <c r="H2285" s="102" t="str">
        <v>4S6004</v>
      </c>
      <c r="I2285" s="103" t="str">
        <v>BRI-SSH</v>
      </c>
      <c r="J2285" s="135">
        <v>45878</v>
      </c>
      <c r="K2285" s="102">
        <v>1</v>
      </c>
      <c r="L2285" s="102">
        <v>1</v>
      </c>
      <c r="M2285" s="102">
        <v>245</v>
      </c>
      <c r="N2285" s="102">
        <v>19.420000000000002</v>
      </c>
      <c r="O2285" s="102">
        <v>40</v>
      </c>
      <c r="P2285" s="102">
        <v>304.42</v>
      </c>
      <c r="Q2285" s="102" t="str">
        <v>Confirmed</v>
      </c>
      <c r="R2285" s="102" t="str">
        <v>Closed Deal</v>
      </c>
      <c r="S2285" s="102" t="str">
        <v>BRI</v>
      </c>
      <c r="T2285" s="102" t="str">
        <v>SSH</v>
      </c>
      <c r="U2285" s="102" t="str">
        <v>BRI</v>
      </c>
      <c r="V2285" s="102">
        <v>6</v>
      </c>
      <c r="W2285" s="102">
        <v>112</v>
      </c>
      <c r="X2285" s="102" t="str">
        <v>S25-01</v>
      </c>
      <c r="Y2285" s="102">
        <v>186</v>
      </c>
      <c r="Z2285" s="102">
        <v>267</v>
      </c>
      <c r="AA2285" s="102">
        <v>-81</v>
      </c>
      <c r="AB2285" s="13" t="str">
        <v>S25</v>
      </c>
    </row>
    <row r="2286" spans="1:28" x14ac:dyDescent="0.25">
      <c r="A2286" s="103">
        <v>45766</v>
      </c>
      <c r="B2286" s="102" t="str">
        <v>EuroAirlines</v>
      </c>
      <c r="C2286" s="102" t="str">
        <v>Distributor</v>
      </c>
      <c r="D2286" s="102" t="str">
        <v>TRAVELPORT</v>
      </c>
      <c r="E2286" s="102" t="str">
        <v>11LRTU</v>
      </c>
      <c r="F2286" s="102" t="str">
        <v>RT</v>
      </c>
      <c r="G2286" s="102" t="str">
        <v>Inbound</v>
      </c>
      <c r="H2286" s="102" t="str">
        <v>4S6003</v>
      </c>
      <c r="I2286" s="103" t="str">
        <v>SSH-BRI</v>
      </c>
      <c r="J2286" s="135">
        <v>45885</v>
      </c>
      <c r="K2286" s="102">
        <v>1</v>
      </c>
      <c r="L2286" s="102">
        <v>1</v>
      </c>
      <c r="M2286" s="102">
        <v>183.75</v>
      </c>
      <c r="N2286" s="102">
        <v>39.03</v>
      </c>
      <c r="O2286" s="102">
        <v>40</v>
      </c>
      <c r="P2286" s="102">
        <v>262.77999999999997</v>
      </c>
      <c r="Q2286" s="102" t="str">
        <v>Confirmed</v>
      </c>
      <c r="R2286" s="102" t="str">
        <v>Closed Deal</v>
      </c>
      <c r="S2286" s="102" t="str">
        <v>SSH</v>
      </c>
      <c r="T2286" s="102" t="str">
        <v>BRI</v>
      </c>
      <c r="U2286" s="102" t="str">
        <v>BRI</v>
      </c>
      <c r="V2286" s="102">
        <v>6</v>
      </c>
      <c r="W2286" s="102">
        <v>119</v>
      </c>
      <c r="X2286" s="102" t="str">
        <v>S25-01</v>
      </c>
      <c r="Y2286" s="102">
        <v>186</v>
      </c>
      <c r="Z2286" s="102">
        <v>261</v>
      </c>
      <c r="AA2286" s="102">
        <v>-75</v>
      </c>
      <c r="AB2286" s="13" t="str">
        <v>S25</v>
      </c>
    </row>
    <row r="2287" spans="1:28" x14ac:dyDescent="0.25">
      <c r="A2287" s="103">
        <v>45766</v>
      </c>
      <c r="B2287" s="102" t="str">
        <v>EuroAirlines</v>
      </c>
      <c r="C2287" s="102" t="str">
        <v>Distributor</v>
      </c>
      <c r="D2287" s="102" t="str">
        <v>TRAVELPORT</v>
      </c>
      <c r="E2287" s="102" t="str">
        <v>11LRTU</v>
      </c>
      <c r="F2287" s="102" t="str">
        <v>RT</v>
      </c>
      <c r="G2287" s="102" t="str">
        <v>Outbound</v>
      </c>
      <c r="H2287" s="102" t="str">
        <v>4S6004</v>
      </c>
      <c r="I2287" s="103" t="str">
        <v>BRI-SSH</v>
      </c>
      <c r="J2287" s="135">
        <v>45878</v>
      </c>
      <c r="K2287" s="102">
        <v>1</v>
      </c>
      <c r="L2287" s="102">
        <v>1</v>
      </c>
      <c r="M2287" s="102">
        <v>183.75</v>
      </c>
      <c r="N2287" s="102">
        <v>19.420000000000002</v>
      </c>
      <c r="O2287" s="102">
        <v>40</v>
      </c>
      <c r="P2287" s="102">
        <v>243.17</v>
      </c>
      <c r="Q2287" s="102" t="str">
        <v>Confirmed</v>
      </c>
      <c r="R2287" s="102" t="str">
        <v>Closed Deal</v>
      </c>
      <c r="S2287" s="102" t="str">
        <v>BRI</v>
      </c>
      <c r="T2287" s="102" t="str">
        <v>SSH</v>
      </c>
      <c r="U2287" s="102" t="str">
        <v>BRI</v>
      </c>
      <c r="V2287" s="102">
        <v>6</v>
      </c>
      <c r="W2287" s="102">
        <v>112</v>
      </c>
      <c r="X2287" s="102" t="str">
        <v>S25-01</v>
      </c>
      <c r="Y2287" s="102">
        <v>186</v>
      </c>
      <c r="Z2287" s="102">
        <v>267</v>
      </c>
      <c r="AA2287" s="102">
        <v>-81</v>
      </c>
      <c r="AB2287" s="13" t="str">
        <v>S25</v>
      </c>
    </row>
    <row r="2288" spans="1:28" x14ac:dyDescent="0.25">
      <c r="A2288" s="103">
        <v>45766</v>
      </c>
      <c r="B2288" s="102" t="str">
        <v>EuroAirlines</v>
      </c>
      <c r="C2288" s="102" t="str">
        <v>Distributor</v>
      </c>
      <c r="D2288" s="102" t="str">
        <v>TRAVELPORT</v>
      </c>
      <c r="E2288" s="102" t="str">
        <v>11LRTU</v>
      </c>
      <c r="F2288" s="102" t="str">
        <v>RT</v>
      </c>
      <c r="G2288" s="102" t="str">
        <v>Inbound</v>
      </c>
      <c r="H2288" s="102" t="str">
        <v>4S6003</v>
      </c>
      <c r="I2288" s="103" t="str">
        <v>SSH-BRI</v>
      </c>
      <c r="J2288" s="135">
        <v>45885</v>
      </c>
      <c r="K2288" s="102">
        <v>1</v>
      </c>
      <c r="L2288" s="102">
        <v>1</v>
      </c>
      <c r="M2288" s="102">
        <v>183.75</v>
      </c>
      <c r="N2288" s="102">
        <v>39.03</v>
      </c>
      <c r="O2288" s="102">
        <v>40</v>
      </c>
      <c r="P2288" s="102">
        <v>262.77999999999997</v>
      </c>
      <c r="Q2288" s="102" t="str">
        <v>Confirmed</v>
      </c>
      <c r="R2288" s="102" t="str">
        <v>Closed Deal</v>
      </c>
      <c r="S2288" s="102" t="str">
        <v>SSH</v>
      </c>
      <c r="T2288" s="102" t="str">
        <v>BRI</v>
      </c>
      <c r="U2288" s="102" t="str">
        <v>BRI</v>
      </c>
      <c r="V2288" s="102">
        <v>6</v>
      </c>
      <c r="W2288" s="102">
        <v>119</v>
      </c>
      <c r="X2288" s="102" t="str">
        <v>S25-01</v>
      </c>
      <c r="Y2288" s="102">
        <v>186</v>
      </c>
      <c r="Z2288" s="102">
        <v>261</v>
      </c>
      <c r="AA2288" s="102">
        <v>-75</v>
      </c>
      <c r="AB2288" s="13" t="str">
        <v>S25</v>
      </c>
    </row>
    <row r="2289" spans="1:28" x14ac:dyDescent="0.25">
      <c r="A2289" s="103">
        <v>45766</v>
      </c>
      <c r="B2289" s="102" t="str">
        <v>EuroAirlines</v>
      </c>
      <c r="C2289" s="102" t="str">
        <v>Distributor</v>
      </c>
      <c r="D2289" s="102" t="str">
        <v>TRAVELPORT</v>
      </c>
      <c r="E2289" s="102" t="str">
        <v>11LRTU</v>
      </c>
      <c r="F2289" s="102" t="str">
        <v>RT</v>
      </c>
      <c r="G2289" s="102" t="str">
        <v>Outbound</v>
      </c>
      <c r="H2289" s="102" t="str">
        <v>4S6004</v>
      </c>
      <c r="I2289" s="103" t="str">
        <v>BRI-SSH</v>
      </c>
      <c r="J2289" s="135">
        <v>45878</v>
      </c>
      <c r="K2289" s="102">
        <v>1</v>
      </c>
      <c r="L2289" s="102">
        <v>1</v>
      </c>
      <c r="M2289" s="102">
        <v>183.75</v>
      </c>
      <c r="N2289" s="102">
        <v>19.420000000000002</v>
      </c>
      <c r="O2289" s="102">
        <v>40</v>
      </c>
      <c r="P2289" s="102">
        <v>243.17</v>
      </c>
      <c r="Q2289" s="102" t="str">
        <v>Confirmed</v>
      </c>
      <c r="R2289" s="102" t="str">
        <v>Closed Deal</v>
      </c>
      <c r="S2289" s="102" t="str">
        <v>BRI</v>
      </c>
      <c r="T2289" s="102" t="str">
        <v>SSH</v>
      </c>
      <c r="U2289" s="102" t="str">
        <v>BRI</v>
      </c>
      <c r="V2289" s="102">
        <v>6</v>
      </c>
      <c r="W2289" s="102">
        <v>112</v>
      </c>
      <c r="X2289" s="102" t="str">
        <v>S25-01</v>
      </c>
      <c r="Y2289" s="102">
        <v>186</v>
      </c>
      <c r="Z2289" s="102">
        <v>267</v>
      </c>
      <c r="AA2289" s="102">
        <v>-81</v>
      </c>
      <c r="AB2289" s="13" t="str">
        <v>S25</v>
      </c>
    </row>
    <row r="2290" spans="1:28" x14ac:dyDescent="0.25">
      <c r="A2290" s="103">
        <v>45766</v>
      </c>
      <c r="B2290" s="102" t="str">
        <v>EuroAirlines</v>
      </c>
      <c r="C2290" s="102" t="str">
        <v>Distributor</v>
      </c>
      <c r="D2290" s="102" t="str">
        <v>AMADEUS</v>
      </c>
      <c r="E2290" s="102" t="str">
        <v>11LS0S</v>
      </c>
      <c r="F2290" s="102" t="str">
        <v>OW</v>
      </c>
      <c r="G2290" s="102" t="str">
        <v>Outbound</v>
      </c>
      <c r="H2290" s="102" t="str">
        <v>4S6032</v>
      </c>
      <c r="I2290" s="103" t="str">
        <v>NAP-SSH</v>
      </c>
      <c r="J2290" s="135">
        <v>45774</v>
      </c>
      <c r="K2290" s="102">
        <v>1</v>
      </c>
      <c r="L2290" s="102">
        <v>1</v>
      </c>
      <c r="M2290" s="102">
        <v>50</v>
      </c>
      <c r="N2290" s="102">
        <v>34.04</v>
      </c>
      <c r="O2290" s="102">
        <v>40</v>
      </c>
      <c r="P2290" s="102">
        <v>124.04</v>
      </c>
      <c r="Q2290" s="102" t="str">
        <v>Confirmed</v>
      </c>
      <c r="R2290" s="102" t="str">
        <v>Closed Deal</v>
      </c>
      <c r="S2290" s="102" t="str">
        <v>NAP</v>
      </c>
      <c r="T2290" s="102" t="str">
        <v>SSH</v>
      </c>
      <c r="U2290" s="102" t="str">
        <v>NAP</v>
      </c>
      <c r="V2290" s="102">
        <v>7</v>
      </c>
      <c r="W2290" s="102">
        <v>8</v>
      </c>
      <c r="X2290" s="102" t="str">
        <v>E25-03B</v>
      </c>
      <c r="Y2290" s="102">
        <v>186</v>
      </c>
      <c r="Z2290" s="102">
        <v>135</v>
      </c>
      <c r="AA2290" s="102">
        <v>51</v>
      </c>
      <c r="AB2290" s="13" t="str">
        <v>E25</v>
      </c>
    </row>
    <row r="2291" spans="1:28" x14ac:dyDescent="0.25">
      <c r="A2291" s="103">
        <v>45766</v>
      </c>
      <c r="B2291" s="102" t="str">
        <v>EuroAirlines</v>
      </c>
      <c r="C2291" s="102" t="str">
        <v>Distributor</v>
      </c>
      <c r="D2291" s="102" t="str">
        <v>TRAVELPORT</v>
      </c>
      <c r="E2291" s="102" t="str">
        <v>11LRTU</v>
      </c>
      <c r="F2291" s="102" t="str">
        <v>RT</v>
      </c>
      <c r="G2291" s="102" t="str">
        <v>Inbound</v>
      </c>
      <c r="H2291" s="102" t="str">
        <v>4S6003</v>
      </c>
      <c r="I2291" s="103" t="str">
        <v>SSH-BRI</v>
      </c>
      <c r="J2291" s="135">
        <v>45885</v>
      </c>
      <c r="K2291" s="102">
        <v>1</v>
      </c>
      <c r="L2291" s="102">
        <v>1</v>
      </c>
      <c r="M2291" s="102">
        <v>245</v>
      </c>
      <c r="N2291" s="102">
        <v>39.03</v>
      </c>
      <c r="O2291" s="102">
        <v>40</v>
      </c>
      <c r="P2291" s="102">
        <v>324.02999999999997</v>
      </c>
      <c r="Q2291" s="102" t="str">
        <v>Confirmed</v>
      </c>
      <c r="R2291" s="102" t="str">
        <v>Closed Deal</v>
      </c>
      <c r="S2291" s="102" t="str">
        <v>SSH</v>
      </c>
      <c r="T2291" s="102" t="str">
        <v>BRI</v>
      </c>
      <c r="U2291" s="102" t="str">
        <v>BRI</v>
      </c>
      <c r="V2291" s="102">
        <v>6</v>
      </c>
      <c r="W2291" s="102">
        <v>119</v>
      </c>
      <c r="X2291" s="102" t="str">
        <v>S25-01</v>
      </c>
      <c r="Y2291" s="102">
        <v>186</v>
      </c>
      <c r="Z2291" s="102">
        <v>261</v>
      </c>
      <c r="AA2291" s="102">
        <v>-75</v>
      </c>
      <c r="AB2291" s="13" t="str">
        <v>S25</v>
      </c>
    </row>
    <row r="2292" spans="1:28" x14ac:dyDescent="0.25">
      <c r="A2292" s="103">
        <v>45766</v>
      </c>
      <c r="B2292" s="102" t="str">
        <v>EuroAirlines</v>
      </c>
      <c r="C2292" s="102" t="str">
        <v>Distributor</v>
      </c>
      <c r="D2292" s="102" t="str">
        <v>TRAVELPORT</v>
      </c>
      <c r="E2292" s="102" t="str">
        <v>11LRTU</v>
      </c>
      <c r="F2292" s="102" t="str">
        <v>RT</v>
      </c>
      <c r="G2292" s="102" t="str">
        <v>Outbound</v>
      </c>
      <c r="H2292" s="102" t="str">
        <v>4S6004</v>
      </c>
      <c r="I2292" s="103" t="str">
        <v>BRI-SSH</v>
      </c>
      <c r="J2292" s="135">
        <v>45878</v>
      </c>
      <c r="K2292" s="102">
        <v>1</v>
      </c>
      <c r="L2292" s="102">
        <v>1</v>
      </c>
      <c r="M2292" s="102">
        <v>245</v>
      </c>
      <c r="N2292" s="102">
        <v>19.420000000000002</v>
      </c>
      <c r="O2292" s="102">
        <v>40</v>
      </c>
      <c r="P2292" s="102">
        <v>304.42</v>
      </c>
      <c r="Q2292" s="102" t="str">
        <v>Confirmed</v>
      </c>
      <c r="R2292" s="102" t="str">
        <v>Closed Deal</v>
      </c>
      <c r="S2292" s="102" t="str">
        <v>BRI</v>
      </c>
      <c r="T2292" s="102" t="str">
        <v>SSH</v>
      </c>
      <c r="U2292" s="102" t="str">
        <v>BRI</v>
      </c>
      <c r="V2292" s="102">
        <v>6</v>
      </c>
      <c r="W2292" s="102">
        <v>112</v>
      </c>
      <c r="X2292" s="102" t="str">
        <v>S25-01</v>
      </c>
      <c r="Y2292" s="102">
        <v>186</v>
      </c>
      <c r="Z2292" s="102">
        <v>267</v>
      </c>
      <c r="AA2292" s="102">
        <v>-81</v>
      </c>
      <c r="AB2292" s="13" t="str">
        <v>S25</v>
      </c>
    </row>
    <row r="2293" spans="1:28" x14ac:dyDescent="0.25">
      <c r="A2293" s="103">
        <v>45767</v>
      </c>
      <c r="B2293" s="102" t="str">
        <v>Genius</v>
      </c>
      <c r="C2293" s="102" t="str">
        <v>Distributor</v>
      </c>
      <c r="D2293" s="102" t="str">
        <v/>
      </c>
      <c r="E2293" s="102" t="str">
        <v/>
      </c>
      <c r="F2293" s="102" t="str">
        <v>OW</v>
      </c>
      <c r="G2293" s="102" t="str">
        <v>Outbound</v>
      </c>
      <c r="H2293" s="102" t="str">
        <v>4S6016</v>
      </c>
      <c r="I2293" s="103" t="str">
        <v>VRN-SSH</v>
      </c>
      <c r="J2293" s="135">
        <v>45773</v>
      </c>
      <c r="K2293" s="102">
        <v>1</v>
      </c>
      <c r="L2293" s="102">
        <v>1</v>
      </c>
      <c r="M2293" s="102">
        <v>100</v>
      </c>
      <c r="N2293" s="102">
        <v>0</v>
      </c>
      <c r="O2293" s="102">
        <v>0</v>
      </c>
      <c r="P2293" s="102">
        <v>100</v>
      </c>
      <c r="Q2293" s="102" t="str">
        <v>Confirmed</v>
      </c>
      <c r="R2293" s="102" t="str">
        <v>Closed Deal</v>
      </c>
      <c r="S2293" s="102" t="str">
        <v>VRN</v>
      </c>
      <c r="T2293" s="102" t="str">
        <v>SSH</v>
      </c>
      <c r="U2293" s="102" t="str">
        <v>VRN</v>
      </c>
      <c r="V2293" s="102">
        <v>6</v>
      </c>
      <c r="W2293" s="102">
        <v>6</v>
      </c>
      <c r="X2293" s="102" t="str">
        <v>E25-05B</v>
      </c>
      <c r="Y2293" s="102">
        <v>186</v>
      </c>
      <c r="Z2293" s="102">
        <v>148</v>
      </c>
      <c r="AA2293" s="102">
        <v>38</v>
      </c>
      <c r="AB2293" s="13" t="str">
        <v>E25</v>
      </c>
    </row>
    <row r="2294" spans="1:28" x14ac:dyDescent="0.25">
      <c r="A2294" s="103">
        <v>45768</v>
      </c>
      <c r="B2294" s="102" t="str">
        <v>Genius</v>
      </c>
      <c r="C2294" s="102" t="str">
        <v>Distributor</v>
      </c>
      <c r="D2294" s="102" t="str">
        <v/>
      </c>
      <c r="E2294" s="102" t="str">
        <v/>
      </c>
      <c r="F2294" s="102" t="str">
        <v>OW</v>
      </c>
      <c r="G2294" s="102" t="str">
        <v>Outbound</v>
      </c>
      <c r="H2294" s="102" t="str">
        <v>4S6015</v>
      </c>
      <c r="I2294" s="103" t="str">
        <v>SSH-VRN</v>
      </c>
      <c r="J2294" s="135">
        <v>45780</v>
      </c>
      <c r="K2294" s="102">
        <v>4</v>
      </c>
      <c r="L2294" s="102">
        <v>4</v>
      </c>
      <c r="M2294" s="102">
        <v>150</v>
      </c>
      <c r="N2294" s="102">
        <v>0</v>
      </c>
      <c r="O2294" s="102">
        <v>0</v>
      </c>
      <c r="P2294" s="102">
        <v>600</v>
      </c>
      <c r="Q2294" s="102" t="str">
        <v>Confirmed</v>
      </c>
      <c r="R2294" s="102" t="str">
        <v>Closed Deal</v>
      </c>
      <c r="S2294" s="102" t="str">
        <v>SSH</v>
      </c>
      <c r="T2294" s="102" t="str">
        <v>VRN</v>
      </c>
      <c r="U2294" s="102" t="str">
        <v>VRN</v>
      </c>
      <c r="V2294" s="102">
        <v>6</v>
      </c>
      <c r="W2294" s="102">
        <v>12</v>
      </c>
      <c r="X2294" s="102" t="str">
        <v>E25-05B</v>
      </c>
      <c r="Y2294" s="102">
        <v>186</v>
      </c>
      <c r="Z2294" s="102">
        <v>182</v>
      </c>
      <c r="AA2294" s="102">
        <v>4</v>
      </c>
      <c r="AB2294" s="13" t="str">
        <v>E25</v>
      </c>
    </row>
    <row r="2295" spans="1:28" x14ac:dyDescent="0.25">
      <c r="A2295" s="103">
        <v>45768</v>
      </c>
      <c r="B2295" s="102" t="str">
        <v>Nicolaus S.P.A</v>
      </c>
      <c r="C2295" s="102" t="str">
        <v>Tour Operator</v>
      </c>
      <c r="D2295" s="102" t="str">
        <v/>
      </c>
      <c r="E2295" s="102" t="str">
        <v/>
      </c>
      <c r="F2295" s="102" t="str">
        <v>RT</v>
      </c>
      <c r="G2295" s="102" t="str">
        <v>Outbound</v>
      </c>
      <c r="H2295" s="102" t="str">
        <v>4S6004</v>
      </c>
      <c r="I2295" s="103" t="str">
        <v>BRI-SSH</v>
      </c>
      <c r="J2295" s="135">
        <v>45829</v>
      </c>
      <c r="K2295" s="102">
        <v>120</v>
      </c>
      <c r="L2295" s="102">
        <v>120</v>
      </c>
      <c r="M2295" s="102">
        <v>170</v>
      </c>
      <c r="N2295" s="102">
        <v>0</v>
      </c>
      <c r="O2295" s="102">
        <v>0</v>
      </c>
      <c r="P2295" s="102">
        <v>20400</v>
      </c>
      <c r="Q2295" s="102" t="str">
        <v>Confirmed</v>
      </c>
      <c r="R2295" s="102" t="str">
        <v>On Review</v>
      </c>
      <c r="S2295" s="102" t="str">
        <v>BRI</v>
      </c>
      <c r="T2295" s="102" t="str">
        <v>SSH</v>
      </c>
      <c r="U2295" s="102" t="str">
        <v>BRI</v>
      </c>
      <c r="V2295" s="102">
        <v>6</v>
      </c>
      <c r="W2295" s="102">
        <v>61</v>
      </c>
      <c r="X2295" s="102" t="str">
        <v>S25-01</v>
      </c>
      <c r="Y2295" s="102">
        <v>120</v>
      </c>
      <c r="Z2295" s="102">
        <v>124</v>
      </c>
      <c r="AA2295" s="102">
        <v>-4</v>
      </c>
      <c r="AB2295" s="13" t="str">
        <v>S25</v>
      </c>
    </row>
    <row r="2296" spans="1:28" x14ac:dyDescent="0.25">
      <c r="A2296" s="103">
        <v>45768</v>
      </c>
      <c r="B2296" s="102" t="str">
        <v>Nicolaus S.P.A</v>
      </c>
      <c r="C2296" s="102" t="str">
        <v>Tour Operator</v>
      </c>
      <c r="D2296" s="102" t="str">
        <v/>
      </c>
      <c r="E2296" s="102" t="str">
        <v/>
      </c>
      <c r="F2296" s="102" t="str">
        <v>RT</v>
      </c>
      <c r="G2296" s="102" t="str">
        <v>Inbound</v>
      </c>
      <c r="H2296" s="102" t="str">
        <v>4S6003</v>
      </c>
      <c r="I2296" s="103" t="str">
        <v>SSH-BRI</v>
      </c>
      <c r="J2296" s="135">
        <v>45836</v>
      </c>
      <c r="K2296" s="102">
        <v>120</v>
      </c>
      <c r="L2296" s="102">
        <v>120</v>
      </c>
      <c r="M2296" s="102">
        <v>170</v>
      </c>
      <c r="N2296" s="102">
        <v>0</v>
      </c>
      <c r="O2296" s="102">
        <v>0</v>
      </c>
      <c r="P2296" s="102">
        <v>20400</v>
      </c>
      <c r="Q2296" s="102" t="str">
        <v>Confirmed</v>
      </c>
      <c r="R2296" s="102" t="str">
        <v>On Review</v>
      </c>
      <c r="S2296" s="102" t="str">
        <v>SSH</v>
      </c>
      <c r="T2296" s="102" t="str">
        <v>BRI</v>
      </c>
      <c r="U2296" s="102" t="str">
        <v>BRI</v>
      </c>
      <c r="V2296" s="102">
        <v>6</v>
      </c>
      <c r="W2296" s="102">
        <v>68</v>
      </c>
      <c r="X2296" s="102" t="str">
        <v>S25-01</v>
      </c>
      <c r="Y2296" s="102">
        <v>120</v>
      </c>
      <c r="Z2296" s="102">
        <v>124</v>
      </c>
      <c r="AA2296" s="102">
        <v>-4</v>
      </c>
      <c r="AB2296" s="13" t="str">
        <v>S25</v>
      </c>
    </row>
    <row r="2297" spans="1:28" x14ac:dyDescent="0.25">
      <c r="A2297" s="103">
        <v>45767</v>
      </c>
      <c r="B2297" s="102" t="str">
        <v>EuroAirlines</v>
      </c>
      <c r="C2297" s="102" t="str">
        <v>Distributor</v>
      </c>
      <c r="D2297" s="102" t="str">
        <v>AMADEUS</v>
      </c>
      <c r="E2297" s="102" t="str">
        <v>11LS4Q</v>
      </c>
      <c r="F2297" s="102" t="str">
        <v>OW</v>
      </c>
      <c r="G2297" s="102" t="str">
        <v>Outbound</v>
      </c>
      <c r="H2297" s="102" t="str">
        <v>4S6004</v>
      </c>
      <c r="I2297" s="103" t="str">
        <v>BRI-SSH</v>
      </c>
      <c r="J2297" s="135">
        <v>45773</v>
      </c>
      <c r="K2297" s="102">
        <v>1</v>
      </c>
      <c r="L2297" s="102">
        <v>1</v>
      </c>
      <c r="M2297" s="102">
        <v>70</v>
      </c>
      <c r="N2297" s="102">
        <v>19.420000000000002</v>
      </c>
      <c r="O2297" s="102">
        <v>40</v>
      </c>
      <c r="P2297" s="102">
        <v>129.41999999999999</v>
      </c>
      <c r="Q2297" s="102" t="str">
        <v>Confirmed</v>
      </c>
      <c r="R2297" s="102" t="str">
        <v>Closed Deal</v>
      </c>
      <c r="S2297" s="102" t="str">
        <v>BRI</v>
      </c>
      <c r="T2297" s="102" t="str">
        <v>SSH</v>
      </c>
      <c r="U2297" s="102" t="str">
        <v>BRI</v>
      </c>
      <c r="V2297" s="102">
        <v>6</v>
      </c>
      <c r="W2297" s="102">
        <v>6</v>
      </c>
      <c r="X2297" s="102" t="str">
        <v>E25-02B</v>
      </c>
      <c r="Y2297" s="102">
        <v>186</v>
      </c>
      <c r="Z2297" s="102">
        <v>167</v>
      </c>
      <c r="AA2297" s="102">
        <v>19</v>
      </c>
      <c r="AB2297" s="13" t="str">
        <v>E25</v>
      </c>
    </row>
    <row r="2298" spans="1:28" x14ac:dyDescent="0.25">
      <c r="A2298" s="103">
        <v>45767</v>
      </c>
      <c r="B2298" s="102" t="str">
        <v>EuroAirlines</v>
      </c>
      <c r="C2298" s="102" t="str">
        <v>Distributor</v>
      </c>
      <c r="D2298" s="102" t="str">
        <v>AMADEUS</v>
      </c>
      <c r="E2298" s="102" t="str">
        <v>11LS4Q</v>
      </c>
      <c r="F2298" s="102" t="str">
        <v>OW</v>
      </c>
      <c r="G2298" s="102" t="str">
        <v>Outbound</v>
      </c>
      <c r="H2298" s="102" t="str">
        <v>4S6004</v>
      </c>
      <c r="I2298" s="103" t="str">
        <v>BRI-SSH</v>
      </c>
      <c r="J2298" s="135">
        <v>45773</v>
      </c>
      <c r="K2298" s="102">
        <v>1</v>
      </c>
      <c r="L2298" s="102">
        <v>1</v>
      </c>
      <c r="M2298" s="102">
        <v>70</v>
      </c>
      <c r="N2298" s="102">
        <v>19.420000000000002</v>
      </c>
      <c r="O2298" s="102">
        <v>40</v>
      </c>
      <c r="P2298" s="102">
        <v>129.41999999999999</v>
      </c>
      <c r="Q2298" s="102" t="str">
        <v>Confirmed</v>
      </c>
      <c r="R2298" s="102" t="str">
        <v>Closed Deal</v>
      </c>
      <c r="S2298" s="102" t="str">
        <v>BRI</v>
      </c>
      <c r="T2298" s="102" t="str">
        <v>SSH</v>
      </c>
      <c r="U2298" s="102" t="str">
        <v>BRI</v>
      </c>
      <c r="V2298" s="102">
        <v>6</v>
      </c>
      <c r="W2298" s="102">
        <v>6</v>
      </c>
      <c r="X2298" s="102" t="str">
        <v>E25-02B</v>
      </c>
      <c r="Y2298" s="102">
        <v>186</v>
      </c>
      <c r="Z2298" s="102">
        <v>167</v>
      </c>
      <c r="AA2298" s="102">
        <v>19</v>
      </c>
      <c r="AB2298" s="13" t="str">
        <v>E25</v>
      </c>
    </row>
    <row r="2299" spans="1:28" x14ac:dyDescent="0.25">
      <c r="A2299" s="103">
        <v>45768</v>
      </c>
      <c r="B2299" s="102" t="str">
        <v>Searcharter</v>
      </c>
      <c r="C2299" s="102" t="str">
        <v>Distributor</v>
      </c>
      <c r="D2299" s="102" t="str">
        <v/>
      </c>
      <c r="E2299" s="102" t="str">
        <v>E72RQ</v>
      </c>
      <c r="F2299" s="102" t="str">
        <v>OW</v>
      </c>
      <c r="G2299" s="102" t="str">
        <v>Outbound</v>
      </c>
      <c r="H2299" s="102" t="str">
        <v>4S6032</v>
      </c>
      <c r="I2299" s="103" t="str">
        <v>NAP-SSH</v>
      </c>
      <c r="J2299" s="135">
        <v>45774</v>
      </c>
      <c r="K2299" s="102">
        <v>3</v>
      </c>
      <c r="L2299" s="102">
        <v>3</v>
      </c>
      <c r="M2299" s="102">
        <v>120</v>
      </c>
      <c r="N2299" s="102">
        <v>0</v>
      </c>
      <c r="O2299" s="102">
        <v>0</v>
      </c>
      <c r="P2299" s="102">
        <v>360</v>
      </c>
      <c r="Q2299" s="102" t="str">
        <v>Confirmed</v>
      </c>
      <c r="R2299" s="102" t="str">
        <v>Closed Deal</v>
      </c>
      <c r="S2299" s="102" t="str">
        <v>NAP</v>
      </c>
      <c r="T2299" s="102" t="str">
        <v>SSH</v>
      </c>
      <c r="U2299" s="102" t="str">
        <v>NAP</v>
      </c>
      <c r="V2299" s="102">
        <v>7</v>
      </c>
      <c r="W2299" s="102">
        <v>6</v>
      </c>
      <c r="X2299" s="102" t="str">
        <v>E25-03B</v>
      </c>
      <c r="Y2299" s="102">
        <v>186</v>
      </c>
      <c r="Z2299" s="102">
        <v>135</v>
      </c>
      <c r="AA2299" s="102">
        <v>51</v>
      </c>
      <c r="AB2299" s="13" t="str">
        <v>E25</v>
      </c>
    </row>
    <row r="2300" spans="1:28" x14ac:dyDescent="0.25">
      <c r="A2300" s="103">
        <v>45768</v>
      </c>
      <c r="B2300" s="102" t="str">
        <v>Searcharter</v>
      </c>
      <c r="C2300" s="102" t="str">
        <v>Distributor</v>
      </c>
      <c r="D2300" s="102" t="str">
        <v/>
      </c>
      <c r="E2300" s="102" t="str">
        <v>P4RD2</v>
      </c>
      <c r="F2300" s="102" t="str">
        <v>RT</v>
      </c>
      <c r="G2300" s="102" t="str">
        <v>Outbound</v>
      </c>
      <c r="H2300" s="102" t="str">
        <v>4S6006</v>
      </c>
      <c r="I2300" s="103" t="str">
        <v>FCO-SSH</v>
      </c>
      <c r="J2300" s="135">
        <v>45898</v>
      </c>
      <c r="K2300" s="102">
        <v>4</v>
      </c>
      <c r="L2300" s="102">
        <v>4</v>
      </c>
      <c r="M2300" s="102">
        <v>250</v>
      </c>
      <c r="N2300" s="102">
        <v>0</v>
      </c>
      <c r="O2300" s="102">
        <v>0</v>
      </c>
      <c r="P2300" s="102">
        <v>1000</v>
      </c>
      <c r="Q2300" s="102" t="str">
        <v>Confirmed</v>
      </c>
      <c r="R2300" s="102" t="str">
        <v>Closed Deal</v>
      </c>
      <c r="S2300" s="102" t="str">
        <v>FCO</v>
      </c>
      <c r="T2300" s="102" t="str">
        <v>SSH</v>
      </c>
      <c r="U2300" s="102" t="str">
        <v>FCO</v>
      </c>
      <c r="V2300" s="102">
        <v>5</v>
      </c>
      <c r="W2300" s="102">
        <v>130</v>
      </c>
      <c r="X2300" s="102" t="str">
        <v>S25-15</v>
      </c>
      <c r="Y2300" s="102">
        <v>186</v>
      </c>
      <c r="Z2300" s="102">
        <v>54</v>
      </c>
      <c r="AA2300" s="102">
        <v>132</v>
      </c>
      <c r="AB2300" s="13" t="str">
        <v>S25</v>
      </c>
    </row>
    <row r="2301" spans="1:28" x14ac:dyDescent="0.25">
      <c r="A2301" s="103">
        <v>45768</v>
      </c>
      <c r="B2301" s="102" t="str">
        <v>Searcharter</v>
      </c>
      <c r="C2301" s="102" t="str">
        <v>Distributor</v>
      </c>
      <c r="D2301" s="102" t="str">
        <v/>
      </c>
      <c r="E2301" s="102" t="str">
        <v>P4RD2</v>
      </c>
      <c r="F2301" s="102" t="str">
        <v>RT</v>
      </c>
      <c r="G2301" s="102" t="str">
        <v>Inbound</v>
      </c>
      <c r="H2301" s="102" t="str">
        <v>4S6005</v>
      </c>
      <c r="I2301" s="103" t="str">
        <v>SSH-FCO</v>
      </c>
      <c r="J2301" s="135">
        <v>45905</v>
      </c>
      <c r="K2301" s="102">
        <v>4</v>
      </c>
      <c r="L2301" s="102">
        <v>4</v>
      </c>
      <c r="M2301" s="102">
        <v>250</v>
      </c>
      <c r="N2301" s="102">
        <v>0</v>
      </c>
      <c r="O2301" s="102">
        <v>0</v>
      </c>
      <c r="P2301" s="102">
        <v>1000</v>
      </c>
      <c r="Q2301" s="102" t="str">
        <v>Confirmed</v>
      </c>
      <c r="R2301" s="102" t="str">
        <v>Closed Deal</v>
      </c>
      <c r="S2301" s="102" t="str">
        <v>SSH</v>
      </c>
      <c r="T2301" s="102" t="str">
        <v>FCO</v>
      </c>
      <c r="U2301" s="102" t="str">
        <v>FCO</v>
      </c>
      <c r="V2301" s="102">
        <v>5</v>
      </c>
      <c r="W2301" s="102">
        <v>137</v>
      </c>
      <c r="X2301" s="102" t="str">
        <v>S25-15</v>
      </c>
      <c r="Y2301" s="102">
        <v>186</v>
      </c>
      <c r="Z2301" s="102">
        <v>56</v>
      </c>
      <c r="AA2301" s="102">
        <v>130</v>
      </c>
      <c r="AB2301" s="13" t="str">
        <v>S25</v>
      </c>
    </row>
    <row r="2302" spans="1:28" x14ac:dyDescent="0.25">
      <c r="A2302" s="103">
        <v>45769</v>
      </c>
      <c r="B2302" s="102" t="str">
        <v>Alpitour</v>
      </c>
      <c r="C2302" s="102" t="str">
        <v>Tour Operator</v>
      </c>
      <c r="D2302" s="102" t="str">
        <v/>
      </c>
      <c r="E2302" s="102" t="str">
        <v/>
      </c>
      <c r="F2302" s="102" t="str">
        <v>RT</v>
      </c>
      <c r="G2302" s="102" t="str">
        <v>Outbound</v>
      </c>
      <c r="H2302" s="102" t="str">
        <v>UJ7001</v>
      </c>
      <c r="I2302" s="103" t="str">
        <v>PMO-SSH</v>
      </c>
      <c r="J2302" s="135">
        <v>45928</v>
      </c>
      <c r="K2302" s="102">
        <v>4</v>
      </c>
      <c r="L2302" s="102">
        <v>4</v>
      </c>
      <c r="M2302" s="102">
        <v>215</v>
      </c>
      <c r="N2302" s="102">
        <v>0</v>
      </c>
      <c r="O2302" s="102">
        <v>0</v>
      </c>
      <c r="P2302" s="102">
        <v>860</v>
      </c>
      <c r="Q2302" s="102" t="str">
        <v>Confirmed</v>
      </c>
      <c r="R2302" s="102" t="str">
        <v>On Review</v>
      </c>
      <c r="S2302" s="102" t="str">
        <v>PMO</v>
      </c>
      <c r="T2302" s="102" t="str">
        <v>SSH</v>
      </c>
      <c r="U2302" s="102" t="str">
        <v>PMO</v>
      </c>
      <c r="V2302" s="102">
        <v>7</v>
      </c>
      <c r="W2302" s="102">
        <v>159</v>
      </c>
      <c r="X2302" s="102" t="str">
        <v>S25-16</v>
      </c>
      <c r="Y2302" s="102">
        <v>24</v>
      </c>
      <c r="Z2302" s="102">
        <v>24</v>
      </c>
      <c r="AA2302" s="102">
        <v>0</v>
      </c>
      <c r="AB2302" s="13" t="str">
        <v>S25</v>
      </c>
    </row>
    <row r="2303" spans="1:28" x14ac:dyDescent="0.25">
      <c r="A2303" s="103">
        <v>45769</v>
      </c>
      <c r="B2303" s="102" t="str">
        <v>Alpitour</v>
      </c>
      <c r="C2303" s="102" t="str">
        <v>Tour Operator</v>
      </c>
      <c r="D2303" s="102" t="str">
        <v/>
      </c>
      <c r="E2303" s="102" t="str">
        <v/>
      </c>
      <c r="F2303" s="102" t="str">
        <v>RT</v>
      </c>
      <c r="G2303" s="102" t="str">
        <v>Inbound</v>
      </c>
      <c r="H2303" s="102" t="str">
        <v>UJ7000</v>
      </c>
      <c r="I2303" s="103" t="str">
        <v>SSH-PMO</v>
      </c>
      <c r="J2303" s="135">
        <v>45935</v>
      </c>
      <c r="K2303" s="102">
        <v>4</v>
      </c>
      <c r="L2303" s="102">
        <v>4</v>
      </c>
      <c r="M2303" s="102">
        <v>215</v>
      </c>
      <c r="N2303" s="102">
        <v>0</v>
      </c>
      <c r="O2303" s="102">
        <v>0</v>
      </c>
      <c r="P2303" s="102">
        <v>860</v>
      </c>
      <c r="Q2303" s="102" t="str">
        <v>Confirmed</v>
      </c>
      <c r="R2303" s="102" t="str">
        <v>On Review</v>
      </c>
      <c r="S2303" s="102" t="str">
        <v>SSH</v>
      </c>
      <c r="T2303" s="102" t="str">
        <v>PMO</v>
      </c>
      <c r="U2303" s="102" t="str">
        <v>PMO</v>
      </c>
      <c r="V2303" s="102">
        <v>7</v>
      </c>
      <c r="W2303" s="102">
        <v>166</v>
      </c>
      <c r="X2303" s="102" t="str">
        <v>S25-16</v>
      </c>
      <c r="Y2303" s="102">
        <v>24</v>
      </c>
      <c r="Z2303" s="102">
        <v>24</v>
      </c>
      <c r="AA2303" s="102">
        <v>0</v>
      </c>
      <c r="AB2303" s="13" t="str">
        <v>S25</v>
      </c>
    </row>
    <row r="2304" spans="1:28" x14ac:dyDescent="0.25">
      <c r="A2304" s="103">
        <v>45769</v>
      </c>
      <c r="B2304" s="102" t="str">
        <v>Alpitour</v>
      </c>
      <c r="C2304" s="102" t="str">
        <v>Tour Operator</v>
      </c>
      <c r="D2304" s="102" t="str">
        <v/>
      </c>
      <c r="E2304" s="102" t="str">
        <v/>
      </c>
      <c r="F2304" s="102" t="str">
        <v>RT</v>
      </c>
      <c r="G2304" s="102" t="str">
        <v>Outbound</v>
      </c>
      <c r="H2304" s="102" t="str">
        <v>NE1129</v>
      </c>
      <c r="I2304" s="103" t="str">
        <v>NAP-SSH</v>
      </c>
      <c r="J2304" s="135">
        <v>45866</v>
      </c>
      <c r="K2304" s="102">
        <v>30</v>
      </c>
      <c r="L2304" s="102">
        <v>30</v>
      </c>
      <c r="M2304" s="102">
        <v>210</v>
      </c>
      <c r="N2304" s="102">
        <v>0</v>
      </c>
      <c r="O2304" s="102">
        <v>0</v>
      </c>
      <c r="P2304" s="102">
        <v>6300</v>
      </c>
      <c r="Q2304" s="102" t="str">
        <v>Confirmed</v>
      </c>
      <c r="R2304" s="102" t="str">
        <v>On Review</v>
      </c>
      <c r="S2304" s="102" t="str">
        <v>NAP</v>
      </c>
      <c r="T2304" s="102" t="str">
        <v>SSH</v>
      </c>
      <c r="U2304" s="102" t="str">
        <v>NAP</v>
      </c>
      <c r="V2304" s="102">
        <v>1</v>
      </c>
      <c r="W2304" s="102">
        <v>97</v>
      </c>
      <c r="X2304" s="102" t="str">
        <v>S25-07</v>
      </c>
      <c r="Y2304" s="102">
        <v>179</v>
      </c>
      <c r="Z2304" s="102">
        <v>150</v>
      </c>
      <c r="AA2304" s="102">
        <v>29</v>
      </c>
      <c r="AB2304" s="13" t="str">
        <v>S25</v>
      </c>
    </row>
    <row r="2305" spans="1:28" x14ac:dyDescent="0.25">
      <c r="A2305" s="103">
        <v>45769</v>
      </c>
      <c r="B2305" s="102" t="str">
        <v>Alpitour</v>
      </c>
      <c r="C2305" s="102" t="str">
        <v>Tour Operator</v>
      </c>
      <c r="D2305" s="102" t="str">
        <v/>
      </c>
      <c r="E2305" s="102" t="str">
        <v/>
      </c>
      <c r="F2305" s="102" t="str">
        <v>RT</v>
      </c>
      <c r="G2305" s="102" t="str">
        <v>Outbound</v>
      </c>
      <c r="H2305" s="102" t="str">
        <v>NE1129</v>
      </c>
      <c r="I2305" s="103" t="str">
        <v>NAP-SSH</v>
      </c>
      <c r="J2305" s="135">
        <v>45873</v>
      </c>
      <c r="K2305" s="102">
        <v>30</v>
      </c>
      <c r="L2305" s="102">
        <v>30</v>
      </c>
      <c r="M2305" s="102">
        <v>210</v>
      </c>
      <c r="N2305" s="102">
        <v>0</v>
      </c>
      <c r="O2305" s="102">
        <v>0</v>
      </c>
      <c r="P2305" s="102">
        <v>6300</v>
      </c>
      <c r="Q2305" s="102" t="str">
        <v>Confirmed</v>
      </c>
      <c r="R2305" s="102" t="str">
        <v>On Review</v>
      </c>
      <c r="S2305" s="102" t="str">
        <v>NAP</v>
      </c>
      <c r="T2305" s="102" t="str">
        <v>SSH</v>
      </c>
      <c r="U2305" s="102" t="str">
        <v>NAP</v>
      </c>
      <c r="V2305" s="102">
        <v>1</v>
      </c>
      <c r="W2305" s="102">
        <v>104</v>
      </c>
      <c r="X2305" s="102" t="str">
        <v>S25-07</v>
      </c>
      <c r="Y2305" s="102">
        <v>179</v>
      </c>
      <c r="Z2305" s="102">
        <v>179</v>
      </c>
      <c r="AA2305" s="102">
        <v>0</v>
      </c>
      <c r="AB2305" s="13" t="str">
        <v>S25</v>
      </c>
    </row>
    <row r="2306" spans="1:28" x14ac:dyDescent="0.25">
      <c r="A2306" s="103">
        <v>45769</v>
      </c>
      <c r="B2306" s="102" t="str">
        <v>Alpitour</v>
      </c>
      <c r="C2306" s="102" t="str">
        <v>Tour Operator</v>
      </c>
      <c r="D2306" s="102" t="str">
        <v/>
      </c>
      <c r="E2306" s="102" t="str">
        <v/>
      </c>
      <c r="F2306" s="102" t="str">
        <v>RT</v>
      </c>
      <c r="G2306" s="102" t="str">
        <v>Outbound</v>
      </c>
      <c r="H2306" s="102" t="str">
        <v>NE1129</v>
      </c>
      <c r="I2306" s="103" t="str">
        <v>NAP-SSH</v>
      </c>
      <c r="J2306" s="135">
        <v>45880</v>
      </c>
      <c r="K2306" s="102">
        <v>30</v>
      </c>
      <c r="L2306" s="102">
        <v>30</v>
      </c>
      <c r="M2306" s="102">
        <v>210</v>
      </c>
      <c r="N2306" s="102">
        <v>0</v>
      </c>
      <c r="O2306" s="102">
        <v>0</v>
      </c>
      <c r="P2306" s="102">
        <v>6300</v>
      </c>
      <c r="Q2306" s="102" t="str">
        <v>Confirmed</v>
      </c>
      <c r="R2306" s="102" t="str">
        <v>On Review</v>
      </c>
      <c r="S2306" s="102" t="str">
        <v>NAP</v>
      </c>
      <c r="T2306" s="102" t="str">
        <v>SSH</v>
      </c>
      <c r="U2306" s="102" t="str">
        <v>NAP</v>
      </c>
      <c r="V2306" s="102">
        <v>1</v>
      </c>
      <c r="W2306" s="102">
        <v>111</v>
      </c>
      <c r="X2306" s="102" t="str">
        <v>S25-07</v>
      </c>
      <c r="Y2306" s="102">
        <v>179</v>
      </c>
      <c r="Z2306" s="102">
        <v>174</v>
      </c>
      <c r="AA2306" s="102">
        <v>5</v>
      </c>
      <c r="AB2306" s="13" t="str">
        <v>S25</v>
      </c>
    </row>
    <row r="2307" spans="1:28" x14ac:dyDescent="0.25">
      <c r="A2307" s="103">
        <v>45769</v>
      </c>
      <c r="B2307" s="102" t="str">
        <v>Alpitour</v>
      </c>
      <c r="C2307" s="102" t="str">
        <v>Tour Operator</v>
      </c>
      <c r="D2307" s="102" t="str">
        <v/>
      </c>
      <c r="E2307" s="102" t="str">
        <v/>
      </c>
      <c r="F2307" s="102" t="str">
        <v>RT</v>
      </c>
      <c r="G2307" s="102" t="str">
        <v>Outbound</v>
      </c>
      <c r="H2307" s="102" t="str">
        <v>NE1129</v>
      </c>
      <c r="I2307" s="103" t="str">
        <v>NAP-SSH</v>
      </c>
      <c r="J2307" s="135">
        <v>45887</v>
      </c>
      <c r="K2307" s="102">
        <v>30</v>
      </c>
      <c r="L2307" s="102">
        <v>30</v>
      </c>
      <c r="M2307" s="102">
        <v>210</v>
      </c>
      <c r="N2307" s="102">
        <v>0</v>
      </c>
      <c r="O2307" s="102">
        <v>0</v>
      </c>
      <c r="P2307" s="102">
        <v>6300</v>
      </c>
      <c r="Q2307" s="102" t="str">
        <v>Confirmed</v>
      </c>
      <c r="R2307" s="102" t="str">
        <v>On Review</v>
      </c>
      <c r="S2307" s="102" t="str">
        <v>NAP</v>
      </c>
      <c r="T2307" s="102" t="str">
        <v>SSH</v>
      </c>
      <c r="U2307" s="102" t="str">
        <v>NAP</v>
      </c>
      <c r="V2307" s="102">
        <v>1</v>
      </c>
      <c r="W2307" s="102">
        <v>118</v>
      </c>
      <c r="X2307" s="102" t="str">
        <v>S25-07</v>
      </c>
      <c r="Y2307" s="102">
        <v>179</v>
      </c>
      <c r="Z2307" s="102">
        <v>174</v>
      </c>
      <c r="AA2307" s="102">
        <v>5</v>
      </c>
      <c r="AB2307" s="13" t="str">
        <v>S25</v>
      </c>
    </row>
    <row r="2308" spans="1:28" x14ac:dyDescent="0.25">
      <c r="A2308" s="103">
        <v>45769</v>
      </c>
      <c r="B2308" s="102" t="str">
        <v>Alpitour</v>
      </c>
      <c r="C2308" s="102" t="str">
        <v>Tour Operator</v>
      </c>
      <c r="D2308" s="102" t="str">
        <v/>
      </c>
      <c r="E2308" s="102" t="str">
        <v/>
      </c>
      <c r="F2308" s="102" t="str">
        <v>RT</v>
      </c>
      <c r="G2308" s="102" t="str">
        <v>Outbound</v>
      </c>
      <c r="H2308" s="102" t="str">
        <v>NE1129</v>
      </c>
      <c r="I2308" s="103" t="str">
        <v>NAP-SSH</v>
      </c>
      <c r="J2308" s="135">
        <v>45894</v>
      </c>
      <c r="K2308" s="102">
        <v>30</v>
      </c>
      <c r="L2308" s="102">
        <v>30</v>
      </c>
      <c r="M2308" s="102">
        <v>210</v>
      </c>
      <c r="N2308" s="102">
        <v>0</v>
      </c>
      <c r="O2308" s="102">
        <v>0</v>
      </c>
      <c r="P2308" s="102">
        <v>6300</v>
      </c>
      <c r="Q2308" s="102" t="str">
        <v>Confirmed</v>
      </c>
      <c r="R2308" s="102" t="str">
        <v>On Review</v>
      </c>
      <c r="S2308" s="102" t="str">
        <v>NAP</v>
      </c>
      <c r="T2308" s="102" t="str">
        <v>SSH</v>
      </c>
      <c r="U2308" s="102" t="str">
        <v>NAP</v>
      </c>
      <c r="V2308" s="102">
        <v>1</v>
      </c>
      <c r="W2308" s="102">
        <v>125</v>
      </c>
      <c r="X2308" s="102" t="str">
        <v>S25-07</v>
      </c>
      <c r="Y2308" s="102">
        <v>179</v>
      </c>
      <c r="Z2308" s="102">
        <v>150</v>
      </c>
      <c r="AA2308" s="102">
        <v>29</v>
      </c>
      <c r="AB2308" s="13" t="str">
        <v>S25</v>
      </c>
    </row>
    <row r="2309" spans="1:28" x14ac:dyDescent="0.25">
      <c r="A2309" s="103">
        <v>45769</v>
      </c>
      <c r="B2309" s="102" t="str">
        <v>Alpitour</v>
      </c>
      <c r="C2309" s="102" t="str">
        <v>Tour Operator</v>
      </c>
      <c r="D2309" s="102" t="str">
        <v/>
      </c>
      <c r="E2309" s="102" t="str">
        <v/>
      </c>
      <c r="F2309" s="102" t="str">
        <v>RT</v>
      </c>
      <c r="G2309" s="102" t="str">
        <v>Outbound</v>
      </c>
      <c r="H2309" s="102" t="str">
        <v>NE1129</v>
      </c>
      <c r="I2309" s="103" t="str">
        <v>NAP-SSH</v>
      </c>
      <c r="J2309" s="135">
        <v>45901</v>
      </c>
      <c r="K2309" s="102">
        <v>30</v>
      </c>
      <c r="L2309" s="102">
        <v>30</v>
      </c>
      <c r="M2309" s="102">
        <v>210</v>
      </c>
      <c r="N2309" s="102">
        <v>0</v>
      </c>
      <c r="O2309" s="102">
        <v>0</v>
      </c>
      <c r="P2309" s="102">
        <v>6300</v>
      </c>
      <c r="Q2309" s="102" t="str">
        <v>Confirmed</v>
      </c>
      <c r="R2309" s="102" t="str">
        <v>On Review</v>
      </c>
      <c r="S2309" s="102" t="str">
        <v>NAP</v>
      </c>
      <c r="T2309" s="102" t="str">
        <v>SSH</v>
      </c>
      <c r="U2309" s="102" t="str">
        <v>NAP</v>
      </c>
      <c r="V2309" s="102">
        <v>1</v>
      </c>
      <c r="W2309" s="102">
        <v>132</v>
      </c>
      <c r="X2309" s="102" t="str">
        <v>S25-07</v>
      </c>
      <c r="Y2309" s="102">
        <v>179</v>
      </c>
      <c r="Z2309" s="102">
        <v>102</v>
      </c>
      <c r="AA2309" s="102">
        <v>77</v>
      </c>
      <c r="AB2309" s="13" t="str">
        <v>S25</v>
      </c>
    </row>
    <row r="2310" spans="1:28" x14ac:dyDescent="0.25">
      <c r="A2310" s="103">
        <v>45769</v>
      </c>
      <c r="B2310" s="102" t="str">
        <v>Alpitour</v>
      </c>
      <c r="C2310" s="102" t="str">
        <v>Tour Operator</v>
      </c>
      <c r="D2310" s="102" t="str">
        <v/>
      </c>
      <c r="E2310" s="102" t="str">
        <v/>
      </c>
      <c r="F2310" s="102" t="str">
        <v>RT</v>
      </c>
      <c r="G2310" s="102" t="str">
        <v>Inbound</v>
      </c>
      <c r="H2310" s="102" t="str">
        <v>NE1128</v>
      </c>
      <c r="I2310" s="103" t="str">
        <v>SSH-NAP</v>
      </c>
      <c r="J2310" s="135">
        <v>45873</v>
      </c>
      <c r="K2310" s="102">
        <v>30</v>
      </c>
      <c r="L2310" s="102">
        <v>30</v>
      </c>
      <c r="M2310" s="102">
        <v>210</v>
      </c>
      <c r="N2310" s="102">
        <v>0</v>
      </c>
      <c r="O2310" s="102">
        <v>0</v>
      </c>
      <c r="P2310" s="102">
        <v>6300</v>
      </c>
      <c r="Q2310" s="102" t="str">
        <v>Confirmed</v>
      </c>
      <c r="R2310" s="102" t="str">
        <v>On Review</v>
      </c>
      <c r="S2310" s="102" t="str">
        <v>SSH</v>
      </c>
      <c r="T2310" s="102" t="str">
        <v>NAP</v>
      </c>
      <c r="U2310" s="102" t="str">
        <v>NAP</v>
      </c>
      <c r="V2310" s="102">
        <v>1</v>
      </c>
      <c r="W2310" s="102">
        <v>104</v>
      </c>
      <c r="X2310" s="102" t="str">
        <v>S25-07</v>
      </c>
      <c r="Y2310" s="102">
        <v>179</v>
      </c>
      <c r="Z2310" s="102">
        <v>150</v>
      </c>
      <c r="AA2310" s="102">
        <v>29</v>
      </c>
      <c r="AB2310" s="13" t="str">
        <v>S25</v>
      </c>
    </row>
    <row r="2311" spans="1:28" x14ac:dyDescent="0.25">
      <c r="A2311" s="103">
        <v>45769</v>
      </c>
      <c r="B2311" s="102" t="str">
        <v>Alpitour</v>
      </c>
      <c r="C2311" s="102" t="str">
        <v>Tour Operator</v>
      </c>
      <c r="D2311" s="102" t="str">
        <v/>
      </c>
      <c r="E2311" s="102" t="str">
        <v/>
      </c>
      <c r="F2311" s="102" t="str">
        <v>RT</v>
      </c>
      <c r="G2311" s="102" t="str">
        <v>Inbound</v>
      </c>
      <c r="H2311" s="102" t="str">
        <v>NE1128</v>
      </c>
      <c r="I2311" s="103" t="str">
        <v>SSH-NAP</v>
      </c>
      <c r="J2311" s="135">
        <v>45880</v>
      </c>
      <c r="K2311" s="102">
        <v>30</v>
      </c>
      <c r="L2311" s="102">
        <v>30</v>
      </c>
      <c r="M2311" s="102">
        <v>210</v>
      </c>
      <c r="N2311" s="102">
        <v>0</v>
      </c>
      <c r="O2311" s="102">
        <v>0</v>
      </c>
      <c r="P2311" s="102">
        <v>6300</v>
      </c>
      <c r="Q2311" s="102" t="str">
        <v>Confirmed</v>
      </c>
      <c r="R2311" s="102" t="str">
        <v>On Review</v>
      </c>
      <c r="S2311" s="102" t="str">
        <v>SSH</v>
      </c>
      <c r="T2311" s="102" t="str">
        <v>NAP</v>
      </c>
      <c r="U2311" s="102" t="str">
        <v>NAP</v>
      </c>
      <c r="V2311" s="102">
        <v>1</v>
      </c>
      <c r="W2311" s="102">
        <v>111</v>
      </c>
      <c r="X2311" s="102" t="str">
        <v>S25-07</v>
      </c>
      <c r="Y2311" s="102">
        <v>179</v>
      </c>
      <c r="Z2311" s="102">
        <v>170</v>
      </c>
      <c r="AA2311" s="102">
        <v>9</v>
      </c>
      <c r="AB2311" s="13" t="str">
        <v>S25</v>
      </c>
    </row>
    <row r="2312" spans="1:28" x14ac:dyDescent="0.25">
      <c r="A2312" s="103">
        <v>45769</v>
      </c>
      <c r="B2312" s="102" t="str">
        <v>Alpitour</v>
      </c>
      <c r="C2312" s="102" t="str">
        <v>Tour Operator</v>
      </c>
      <c r="D2312" s="102" t="str">
        <v/>
      </c>
      <c r="E2312" s="102" t="str">
        <v/>
      </c>
      <c r="F2312" s="102" t="str">
        <v>RT</v>
      </c>
      <c r="G2312" s="102" t="str">
        <v>Inbound</v>
      </c>
      <c r="H2312" s="102" t="str">
        <v>NE1128</v>
      </c>
      <c r="I2312" s="103" t="str">
        <v>SSH-NAP</v>
      </c>
      <c r="J2312" s="135">
        <v>45887</v>
      </c>
      <c r="K2312" s="102">
        <v>30</v>
      </c>
      <c r="L2312" s="102">
        <v>30</v>
      </c>
      <c r="M2312" s="102">
        <v>210</v>
      </c>
      <c r="N2312" s="102">
        <v>0</v>
      </c>
      <c r="O2312" s="102">
        <v>0</v>
      </c>
      <c r="P2312" s="102">
        <v>6300</v>
      </c>
      <c r="Q2312" s="102" t="str">
        <v>Confirmed</v>
      </c>
      <c r="R2312" s="102" t="str">
        <v>On Review</v>
      </c>
      <c r="S2312" s="102" t="str">
        <v>SSH</v>
      </c>
      <c r="T2312" s="102" t="str">
        <v>NAP</v>
      </c>
      <c r="U2312" s="102" t="str">
        <v>NAP</v>
      </c>
      <c r="V2312" s="102">
        <v>1</v>
      </c>
      <c r="W2312" s="102">
        <v>118</v>
      </c>
      <c r="X2312" s="102" t="str">
        <v>S25-07</v>
      </c>
      <c r="Y2312" s="102">
        <v>179</v>
      </c>
      <c r="Z2312" s="102">
        <v>179</v>
      </c>
      <c r="AA2312" s="102">
        <v>0</v>
      </c>
      <c r="AB2312" s="13" t="str">
        <v>S25</v>
      </c>
    </row>
    <row r="2313" spans="1:28" x14ac:dyDescent="0.25">
      <c r="A2313" s="103">
        <v>45769</v>
      </c>
      <c r="B2313" s="102" t="str">
        <v>Alpitour</v>
      </c>
      <c r="C2313" s="102" t="str">
        <v>Tour Operator</v>
      </c>
      <c r="D2313" s="102" t="str">
        <v/>
      </c>
      <c r="E2313" s="102" t="str">
        <v/>
      </c>
      <c r="F2313" s="102" t="str">
        <v>RT</v>
      </c>
      <c r="G2313" s="102" t="str">
        <v>Inbound</v>
      </c>
      <c r="H2313" s="102" t="str">
        <v>NE1128</v>
      </c>
      <c r="I2313" s="103" t="str">
        <v>SSH-NAP</v>
      </c>
      <c r="J2313" s="135">
        <v>45894</v>
      </c>
      <c r="K2313" s="102">
        <v>30</v>
      </c>
      <c r="L2313" s="102">
        <v>30</v>
      </c>
      <c r="M2313" s="102">
        <v>210</v>
      </c>
      <c r="N2313" s="102">
        <v>0</v>
      </c>
      <c r="O2313" s="102">
        <v>0</v>
      </c>
      <c r="P2313" s="102">
        <v>6300</v>
      </c>
      <c r="Q2313" s="102" t="str">
        <v>Confirmed</v>
      </c>
      <c r="R2313" s="102" t="str">
        <v>On Review</v>
      </c>
      <c r="S2313" s="102" t="str">
        <v>SSH</v>
      </c>
      <c r="T2313" s="102" t="str">
        <v>NAP</v>
      </c>
      <c r="U2313" s="102" t="str">
        <v>NAP</v>
      </c>
      <c r="V2313" s="102">
        <v>1</v>
      </c>
      <c r="W2313" s="102">
        <v>125</v>
      </c>
      <c r="X2313" s="102" t="str">
        <v>S25-07</v>
      </c>
      <c r="Y2313" s="102">
        <v>179</v>
      </c>
      <c r="Z2313" s="102">
        <v>178</v>
      </c>
      <c r="AA2313" s="102">
        <v>1</v>
      </c>
      <c r="AB2313" s="13" t="str">
        <v>S25</v>
      </c>
    </row>
    <row r="2314" spans="1:28" x14ac:dyDescent="0.25">
      <c r="A2314" s="103">
        <v>45769</v>
      </c>
      <c r="B2314" s="102" t="str">
        <v>Alpitour</v>
      </c>
      <c r="C2314" s="102" t="str">
        <v>Tour Operator</v>
      </c>
      <c r="D2314" s="102" t="str">
        <v/>
      </c>
      <c r="E2314" s="102" t="str">
        <v/>
      </c>
      <c r="F2314" s="102" t="str">
        <v>RT</v>
      </c>
      <c r="G2314" s="102" t="str">
        <v>Inbound</v>
      </c>
      <c r="H2314" s="102" t="str">
        <v>NE1128</v>
      </c>
      <c r="I2314" s="103" t="str">
        <v>SSH-NAP</v>
      </c>
      <c r="J2314" s="135">
        <v>45901</v>
      </c>
      <c r="K2314" s="102">
        <v>30</v>
      </c>
      <c r="L2314" s="102">
        <v>30</v>
      </c>
      <c r="M2314" s="102">
        <v>210</v>
      </c>
      <c r="N2314" s="102">
        <v>0</v>
      </c>
      <c r="O2314" s="102">
        <v>0</v>
      </c>
      <c r="P2314" s="102">
        <v>6300</v>
      </c>
      <c r="Q2314" s="102" t="str">
        <v>Confirmed</v>
      </c>
      <c r="R2314" s="102" t="str">
        <v>On Review</v>
      </c>
      <c r="S2314" s="102" t="str">
        <v>SSH</v>
      </c>
      <c r="T2314" s="102" t="str">
        <v>NAP</v>
      </c>
      <c r="U2314" s="102" t="str">
        <v>NAP</v>
      </c>
      <c r="V2314" s="102">
        <v>1</v>
      </c>
      <c r="W2314" s="102">
        <v>132</v>
      </c>
      <c r="X2314" s="102" t="str">
        <v>S25-07</v>
      </c>
      <c r="Y2314" s="102">
        <v>179</v>
      </c>
      <c r="Z2314" s="102">
        <v>150</v>
      </c>
      <c r="AA2314" s="102">
        <v>29</v>
      </c>
      <c r="AB2314" s="13" t="str">
        <v>S25</v>
      </c>
    </row>
    <row r="2315" spans="1:28" x14ac:dyDescent="0.25">
      <c r="A2315" s="103">
        <v>45769</v>
      </c>
      <c r="B2315" s="102" t="str">
        <v>Alpitour</v>
      </c>
      <c r="C2315" s="102" t="str">
        <v>Tour Operator</v>
      </c>
      <c r="D2315" s="102" t="str">
        <v/>
      </c>
      <c r="E2315" s="102" t="str">
        <v/>
      </c>
      <c r="F2315" s="102" t="str">
        <v>RT</v>
      </c>
      <c r="G2315" s="102" t="str">
        <v>Inbound</v>
      </c>
      <c r="H2315" s="102" t="str">
        <v>NE1128</v>
      </c>
      <c r="I2315" s="103" t="str">
        <v>SSH-NAP</v>
      </c>
      <c r="J2315" s="135">
        <v>45908</v>
      </c>
      <c r="K2315" s="102">
        <v>30</v>
      </c>
      <c r="L2315" s="102">
        <v>30</v>
      </c>
      <c r="M2315" s="102">
        <v>210</v>
      </c>
      <c r="N2315" s="102">
        <v>0</v>
      </c>
      <c r="O2315" s="102">
        <v>0</v>
      </c>
      <c r="P2315" s="102">
        <v>6300</v>
      </c>
      <c r="Q2315" s="102" t="str">
        <v>Confirmed</v>
      </c>
      <c r="R2315" s="102" t="str">
        <v>On Review</v>
      </c>
      <c r="S2315" s="102" t="str">
        <v>SSH</v>
      </c>
      <c r="T2315" s="102" t="str">
        <v>NAP</v>
      </c>
      <c r="U2315" s="102" t="str">
        <v>NAP</v>
      </c>
      <c r="V2315" s="102">
        <v>1</v>
      </c>
      <c r="W2315" s="102">
        <v>139</v>
      </c>
      <c r="X2315" s="102" t="str">
        <v>S25-07</v>
      </c>
      <c r="Y2315" s="102">
        <v>179</v>
      </c>
      <c r="Z2315" s="102">
        <v>102</v>
      </c>
      <c r="AA2315" s="102">
        <v>77</v>
      </c>
      <c r="AB2315" s="13" t="str">
        <v>S25</v>
      </c>
    </row>
    <row r="2316" spans="1:28" x14ac:dyDescent="0.25">
      <c r="A2316" s="103">
        <v>45769</v>
      </c>
      <c r="B2316" s="102" t="str">
        <v>Genius</v>
      </c>
      <c r="C2316" s="102" t="str">
        <v>Distributor</v>
      </c>
      <c r="D2316" s="102" t="str">
        <v/>
      </c>
      <c r="E2316" s="102" t="str">
        <v/>
      </c>
      <c r="F2316" s="102" t="str">
        <v>OW</v>
      </c>
      <c r="G2316" s="102" t="str">
        <v>Outbound</v>
      </c>
      <c r="H2316" s="102" t="str">
        <v>4S6031</v>
      </c>
      <c r="I2316" s="103" t="str">
        <v>SSH-NAP</v>
      </c>
      <c r="J2316" s="135">
        <v>45774</v>
      </c>
      <c r="K2316" s="102">
        <v>4</v>
      </c>
      <c r="L2316" s="102">
        <v>4</v>
      </c>
      <c r="M2316" s="102">
        <v>300</v>
      </c>
      <c r="N2316" s="102">
        <v>0</v>
      </c>
      <c r="O2316" s="102">
        <v>0</v>
      </c>
      <c r="P2316" s="102">
        <v>1200</v>
      </c>
      <c r="Q2316" s="102" t="str">
        <v>Confirmed</v>
      </c>
      <c r="R2316" s="102" t="str">
        <v>On Review</v>
      </c>
      <c r="S2316" s="102" t="str">
        <v>SSH</v>
      </c>
      <c r="T2316" s="102" t="str">
        <v>NAP</v>
      </c>
      <c r="U2316" s="102" t="str">
        <v>NAP</v>
      </c>
      <c r="V2316" s="102">
        <v>7</v>
      </c>
      <c r="W2316" s="102">
        <v>5</v>
      </c>
      <c r="X2316" s="102" t="str">
        <v>E25-03B</v>
      </c>
      <c r="Y2316" s="102">
        <v>186</v>
      </c>
      <c r="Z2316" s="102">
        <v>186</v>
      </c>
      <c r="AA2316" s="102">
        <v>0</v>
      </c>
      <c r="AB2316" s="13" t="str">
        <v>E25</v>
      </c>
    </row>
    <row r="2317" spans="1:28" x14ac:dyDescent="0.25">
      <c r="A2317" s="103">
        <v>45769</v>
      </c>
      <c r="B2317" s="102" t="str">
        <v>Searcharter</v>
      </c>
      <c r="C2317" s="102" t="str">
        <v>Distributor</v>
      </c>
      <c r="D2317" s="102" t="str">
        <v/>
      </c>
      <c r="E2317" s="102" t="str">
        <v>F24D6</v>
      </c>
      <c r="F2317" s="102" t="str">
        <v>RT</v>
      </c>
      <c r="G2317" s="102" t="str">
        <v>Outbound</v>
      </c>
      <c r="H2317" s="102" t="str">
        <v>4S6004</v>
      </c>
      <c r="I2317" s="103" t="str">
        <v>BRI-SSH</v>
      </c>
      <c r="J2317" s="135">
        <v>45829</v>
      </c>
      <c r="K2317" s="102">
        <v>4</v>
      </c>
      <c r="L2317" s="102">
        <v>4</v>
      </c>
      <c r="M2317" s="102">
        <v>160</v>
      </c>
      <c r="N2317" s="102">
        <v>0</v>
      </c>
      <c r="O2317" s="102">
        <v>0</v>
      </c>
      <c r="P2317" s="102">
        <v>640</v>
      </c>
      <c r="Q2317" s="102" t="str">
        <v>Confirmed</v>
      </c>
      <c r="R2317" s="102" t="str">
        <v>Closed Deal</v>
      </c>
      <c r="S2317" s="102" t="str">
        <v>BRI</v>
      </c>
      <c r="T2317" s="102" t="str">
        <v>SSH</v>
      </c>
      <c r="U2317" s="102" t="str">
        <v>BRI</v>
      </c>
      <c r="V2317" s="102">
        <v>6</v>
      </c>
      <c r="W2317" s="102">
        <v>60</v>
      </c>
      <c r="X2317" s="102" t="str">
        <v>S25-01</v>
      </c>
      <c r="Y2317" s="102">
        <v>120</v>
      </c>
      <c r="Z2317" s="102">
        <v>124</v>
      </c>
      <c r="AA2317" s="102">
        <v>-4</v>
      </c>
      <c r="AB2317" s="13" t="str">
        <v>S25</v>
      </c>
    </row>
    <row r="2318" spans="1:28" x14ac:dyDescent="0.25">
      <c r="A2318" s="103">
        <v>45769</v>
      </c>
      <c r="B2318" s="102" t="str">
        <v>Searcharter</v>
      </c>
      <c r="C2318" s="102" t="str">
        <v>Distributor</v>
      </c>
      <c r="D2318" s="102" t="str">
        <v/>
      </c>
      <c r="E2318" s="102" t="str">
        <v>F24D6</v>
      </c>
      <c r="F2318" s="102" t="str">
        <v>RT</v>
      </c>
      <c r="G2318" s="102" t="str">
        <v>Inbound</v>
      </c>
      <c r="H2318" s="102" t="str">
        <v>4S6003</v>
      </c>
      <c r="I2318" s="103" t="str">
        <v>SSH-BRI</v>
      </c>
      <c r="J2318" s="135">
        <v>45836</v>
      </c>
      <c r="K2318" s="102">
        <v>4</v>
      </c>
      <c r="L2318" s="102">
        <v>4</v>
      </c>
      <c r="M2318" s="102">
        <v>160</v>
      </c>
      <c r="N2318" s="102">
        <v>0</v>
      </c>
      <c r="O2318" s="102">
        <v>0</v>
      </c>
      <c r="P2318" s="102">
        <v>640</v>
      </c>
      <c r="Q2318" s="102" t="str">
        <v>Confirmed</v>
      </c>
      <c r="R2318" s="102" t="str">
        <v>Closed Deal</v>
      </c>
      <c r="S2318" s="102" t="str">
        <v>SSH</v>
      </c>
      <c r="T2318" s="102" t="str">
        <v>BRI</v>
      </c>
      <c r="U2318" s="102" t="str">
        <v>BRI</v>
      </c>
      <c r="V2318" s="102">
        <v>6</v>
      </c>
      <c r="W2318" s="102">
        <v>67</v>
      </c>
      <c r="X2318" s="102" t="str">
        <v>S25-01</v>
      </c>
      <c r="Y2318" s="102">
        <v>120</v>
      </c>
      <c r="Z2318" s="102">
        <v>124</v>
      </c>
      <c r="AA2318" s="102">
        <v>-4</v>
      </c>
      <c r="AB2318" s="13" t="str">
        <v>S25</v>
      </c>
    </row>
    <row r="2319" spans="1:28" x14ac:dyDescent="0.25">
      <c r="A2319" s="103">
        <v>45769</v>
      </c>
      <c r="B2319" s="102" t="str">
        <v>GO7</v>
      </c>
      <c r="C2319" s="102" t="str">
        <v>Distributor</v>
      </c>
      <c r="D2319" s="102" t="str">
        <v>Website IBE</v>
      </c>
      <c r="E2319" s="102" t="str">
        <v>CNPPLF</v>
      </c>
      <c r="F2319" s="102" t="str">
        <v>OW</v>
      </c>
      <c r="G2319" s="102" t="str">
        <v>Outbound</v>
      </c>
      <c r="H2319" s="102" t="str">
        <v>4S6004</v>
      </c>
      <c r="I2319" s="103" t="str">
        <v>BRI-SSH</v>
      </c>
      <c r="J2319" s="135">
        <v>45878</v>
      </c>
      <c r="K2319" s="102">
        <v>1</v>
      </c>
      <c r="L2319" s="102">
        <v>1</v>
      </c>
      <c r="M2319" s="102">
        <v>245.04</v>
      </c>
      <c r="N2319" s="102">
        <v>23.9</v>
      </c>
      <c r="O2319" s="102">
        <v>53</v>
      </c>
      <c r="P2319" s="102">
        <v>321.94</v>
      </c>
      <c r="Q2319" s="102" t="str">
        <v>Confirmed</v>
      </c>
      <c r="R2319" s="102" t="str">
        <v>Closed Deal</v>
      </c>
      <c r="S2319" s="102" t="str">
        <v>BRI</v>
      </c>
      <c r="T2319" s="102" t="str">
        <v>SSH</v>
      </c>
      <c r="U2319" s="102" t="str">
        <v>BRI</v>
      </c>
      <c r="V2319" s="102">
        <v>6</v>
      </c>
      <c r="W2319" s="102">
        <v>109</v>
      </c>
      <c r="X2319" s="102" t="str">
        <v>S25-01</v>
      </c>
      <c r="Y2319" s="102">
        <v>186</v>
      </c>
      <c r="Z2319" s="102">
        <v>267</v>
      </c>
      <c r="AA2319" s="102">
        <v>-81</v>
      </c>
      <c r="AB2319" s="13" t="str">
        <v>S25</v>
      </c>
    </row>
    <row r="2320" spans="1:28" x14ac:dyDescent="0.25">
      <c r="A2320" s="103">
        <v>45769</v>
      </c>
      <c r="B2320" s="102" t="str">
        <v>GO7</v>
      </c>
      <c r="C2320" s="102" t="str">
        <v>Distributor</v>
      </c>
      <c r="D2320" s="102" t="str">
        <v>Website IBE</v>
      </c>
      <c r="E2320" s="102" t="str">
        <v>CNPPLF</v>
      </c>
      <c r="F2320" s="102" t="str">
        <v>OW</v>
      </c>
      <c r="G2320" s="102" t="str">
        <v>Outbound</v>
      </c>
      <c r="H2320" s="102" t="str">
        <v>4S6004</v>
      </c>
      <c r="I2320" s="103" t="str">
        <v>BRI-SSH</v>
      </c>
      <c r="J2320" s="135">
        <v>45878</v>
      </c>
      <c r="K2320" s="102">
        <v>1</v>
      </c>
      <c r="L2320" s="102">
        <v>1</v>
      </c>
      <c r="M2320" s="102">
        <v>245.04</v>
      </c>
      <c r="N2320" s="102">
        <v>23.9</v>
      </c>
      <c r="O2320" s="102">
        <v>53</v>
      </c>
      <c r="P2320" s="102">
        <v>321.94</v>
      </c>
      <c r="Q2320" s="102" t="str">
        <v>Confirmed</v>
      </c>
      <c r="R2320" s="102" t="str">
        <v>Closed Deal</v>
      </c>
      <c r="S2320" s="102" t="str">
        <v>BRI</v>
      </c>
      <c r="T2320" s="102" t="str">
        <v>SSH</v>
      </c>
      <c r="U2320" s="102" t="str">
        <v>BRI</v>
      </c>
      <c r="V2320" s="102">
        <v>6</v>
      </c>
      <c r="W2320" s="102">
        <v>109</v>
      </c>
      <c r="X2320" s="102" t="str">
        <v>S25-01</v>
      </c>
      <c r="Y2320" s="102">
        <v>186</v>
      </c>
      <c r="Z2320" s="102">
        <v>267</v>
      </c>
      <c r="AA2320" s="102">
        <v>-81</v>
      </c>
      <c r="AB2320" s="13" t="str">
        <v>S25</v>
      </c>
    </row>
    <row r="2321" spans="1:28" x14ac:dyDescent="0.25">
      <c r="A2321" s="103">
        <v>45770</v>
      </c>
      <c r="B2321" s="102" t="str">
        <v>Italgsa-Iscla Maior</v>
      </c>
      <c r="C2321" s="102" t="str">
        <v>Tour Operator</v>
      </c>
      <c r="D2321" s="102" t="str">
        <v/>
      </c>
      <c r="E2321" s="102" t="str">
        <v/>
      </c>
      <c r="F2321" s="102" t="str">
        <v>RT</v>
      </c>
      <c r="G2321" s="102" t="str">
        <v>Outbound</v>
      </c>
      <c r="H2321" s="102" t="str">
        <v>UJ5126</v>
      </c>
      <c r="I2321" s="103" t="str">
        <v>BRI-SSH</v>
      </c>
      <c r="J2321" s="135">
        <v>45877</v>
      </c>
      <c r="K2321" s="102">
        <v>10</v>
      </c>
      <c r="L2321" s="102">
        <v>10</v>
      </c>
      <c r="M2321" s="102" t="str">
        <v/>
      </c>
      <c r="N2321" s="102" t="str">
        <v/>
      </c>
      <c r="O2321" s="102" t="str">
        <v/>
      </c>
      <c r="P2321" s="102">
        <v>0</v>
      </c>
      <c r="Q2321" s="102" t="str">
        <v>Confirmed</v>
      </c>
      <c r="R2321" s="102" t="str">
        <v>On Review</v>
      </c>
      <c r="S2321" s="102" t="str">
        <v>BRI</v>
      </c>
      <c r="T2321" s="102" t="str">
        <v>SSH</v>
      </c>
      <c r="U2321" s="102" t="str">
        <v>BRI</v>
      </c>
      <c r="V2321" s="102">
        <v>5</v>
      </c>
      <c r="W2321" s="102">
        <v>107</v>
      </c>
      <c r="X2321" s="102" t="str">
        <v>S25-03</v>
      </c>
      <c r="Y2321" s="102">
        <v>179</v>
      </c>
      <c r="Z2321" s="102">
        <v>175</v>
      </c>
      <c r="AA2321" s="102">
        <v>4</v>
      </c>
      <c r="AB2321" s="13" t="str">
        <v>S25</v>
      </c>
    </row>
    <row r="2322" spans="1:28" x14ac:dyDescent="0.25">
      <c r="A2322" s="103">
        <v>45770</v>
      </c>
      <c r="B2322" s="102" t="str">
        <v>Italgsa-Iscla Maior</v>
      </c>
      <c r="C2322" s="102" t="str">
        <v>Tour Operator</v>
      </c>
      <c r="D2322" s="102" t="str">
        <v/>
      </c>
      <c r="E2322" s="102" t="str">
        <v/>
      </c>
      <c r="F2322" s="102" t="str">
        <v>RT</v>
      </c>
      <c r="G2322" s="102" t="str">
        <v>Outbound</v>
      </c>
      <c r="H2322" s="102" t="str">
        <v>UJ5126</v>
      </c>
      <c r="I2322" s="103" t="str">
        <v>BRI-SSH</v>
      </c>
      <c r="J2322" s="135">
        <v>45884</v>
      </c>
      <c r="K2322" s="102">
        <v>10</v>
      </c>
      <c r="L2322" s="102">
        <v>10</v>
      </c>
      <c r="M2322" s="102" t="str">
        <v/>
      </c>
      <c r="N2322" s="102" t="str">
        <v/>
      </c>
      <c r="O2322" s="102" t="str">
        <v/>
      </c>
      <c r="P2322" s="102">
        <v>0</v>
      </c>
      <c r="Q2322" s="102" t="str">
        <v>Confirmed</v>
      </c>
      <c r="R2322" s="102" t="str">
        <v>On Review</v>
      </c>
      <c r="S2322" s="102" t="str">
        <v>BRI</v>
      </c>
      <c r="T2322" s="102" t="str">
        <v>SSH</v>
      </c>
      <c r="U2322" s="102" t="str">
        <v>BRI</v>
      </c>
      <c r="V2322" s="102">
        <v>5</v>
      </c>
      <c r="W2322" s="102">
        <v>114</v>
      </c>
      <c r="X2322" s="102" t="str">
        <v>S25-03</v>
      </c>
      <c r="Y2322" s="102">
        <v>179</v>
      </c>
      <c r="Z2322" s="102">
        <v>175</v>
      </c>
      <c r="AA2322" s="102">
        <v>4</v>
      </c>
      <c r="AB2322" s="13" t="str">
        <v>S25</v>
      </c>
    </row>
    <row r="2323" spans="1:28" x14ac:dyDescent="0.25">
      <c r="A2323" s="103">
        <v>45770</v>
      </c>
      <c r="B2323" s="102" t="str">
        <v>Italgsa-Iscla Maior</v>
      </c>
      <c r="C2323" s="102" t="str">
        <v>Tour Operator</v>
      </c>
      <c r="D2323" s="102" t="str">
        <v/>
      </c>
      <c r="E2323" s="102" t="str">
        <v/>
      </c>
      <c r="F2323" s="102" t="str">
        <v>RT</v>
      </c>
      <c r="G2323" s="102" t="str">
        <v>Outbound</v>
      </c>
      <c r="H2323" s="102" t="str">
        <v>UJ5126</v>
      </c>
      <c r="I2323" s="103" t="str">
        <v>BRI-SSH</v>
      </c>
      <c r="J2323" s="135">
        <v>45891</v>
      </c>
      <c r="K2323" s="102">
        <v>10</v>
      </c>
      <c r="L2323" s="102">
        <v>10</v>
      </c>
      <c r="M2323" s="102" t="str">
        <v/>
      </c>
      <c r="N2323" s="102" t="str">
        <v/>
      </c>
      <c r="O2323" s="102" t="str">
        <v/>
      </c>
      <c r="P2323" s="102">
        <v>0</v>
      </c>
      <c r="Q2323" s="102" t="str">
        <v>Confirmed</v>
      </c>
      <c r="R2323" s="102" t="str">
        <v>On Review</v>
      </c>
      <c r="S2323" s="102" t="str">
        <v>BRI</v>
      </c>
      <c r="T2323" s="102" t="str">
        <v>SSH</v>
      </c>
      <c r="U2323" s="102" t="str">
        <v>BRI</v>
      </c>
      <c r="V2323" s="102">
        <v>5</v>
      </c>
      <c r="W2323" s="102">
        <v>121</v>
      </c>
      <c r="X2323" s="102" t="str">
        <v>S25-03</v>
      </c>
      <c r="Y2323" s="102">
        <v>179</v>
      </c>
      <c r="Z2323" s="102">
        <v>175</v>
      </c>
      <c r="AA2323" s="102">
        <v>4</v>
      </c>
      <c r="AB2323" s="13" t="str">
        <v>S25</v>
      </c>
    </row>
    <row r="2324" spans="1:28" x14ac:dyDescent="0.25">
      <c r="A2324" s="103">
        <v>45770</v>
      </c>
      <c r="B2324" s="102" t="str">
        <v>Italgsa-Iscla Maior</v>
      </c>
      <c r="C2324" s="102" t="str">
        <v>Tour Operator</v>
      </c>
      <c r="D2324" s="102" t="str">
        <v/>
      </c>
      <c r="E2324" s="102" t="str">
        <v/>
      </c>
      <c r="F2324" s="102" t="str">
        <v>RT</v>
      </c>
      <c r="G2324" s="102" t="str">
        <v>Outbound</v>
      </c>
      <c r="H2324" s="102" t="str">
        <v>UJ5126</v>
      </c>
      <c r="I2324" s="103" t="str">
        <v>BRI-SSH</v>
      </c>
      <c r="J2324" s="135">
        <v>45898</v>
      </c>
      <c r="K2324" s="102">
        <v>10</v>
      </c>
      <c r="L2324" s="102">
        <v>10</v>
      </c>
      <c r="M2324" s="102" t="str">
        <v/>
      </c>
      <c r="N2324" s="102" t="str">
        <v/>
      </c>
      <c r="O2324" s="102" t="str">
        <v/>
      </c>
      <c r="P2324" s="102">
        <v>0</v>
      </c>
      <c r="Q2324" s="102" t="str">
        <v>Confirmed</v>
      </c>
      <c r="R2324" s="102" t="str">
        <v>On Review</v>
      </c>
      <c r="S2324" s="102" t="str">
        <v>BRI</v>
      </c>
      <c r="T2324" s="102" t="str">
        <v>SSH</v>
      </c>
      <c r="U2324" s="102" t="str">
        <v>BRI</v>
      </c>
      <c r="V2324" s="102">
        <v>5</v>
      </c>
      <c r="W2324" s="102">
        <v>128</v>
      </c>
      <c r="X2324" s="102" t="str">
        <v>S25-03</v>
      </c>
      <c r="Y2324" s="102">
        <v>179</v>
      </c>
      <c r="Z2324" s="102">
        <v>165</v>
      </c>
      <c r="AA2324" s="102">
        <v>14</v>
      </c>
      <c r="AB2324" s="13" t="str">
        <v>S25</v>
      </c>
    </row>
    <row r="2325" spans="1:28" x14ac:dyDescent="0.25">
      <c r="A2325" s="103">
        <v>45770</v>
      </c>
      <c r="B2325" s="102" t="str">
        <v>Italgsa-Iscla Maior</v>
      </c>
      <c r="C2325" s="102" t="str">
        <v>Tour Operator</v>
      </c>
      <c r="D2325" s="102" t="str">
        <v/>
      </c>
      <c r="E2325" s="102" t="str">
        <v/>
      </c>
      <c r="F2325" s="102" t="str">
        <v>RT</v>
      </c>
      <c r="G2325" s="102" t="str">
        <v>Inbound</v>
      </c>
      <c r="H2325" s="102" t="str">
        <v>UJ5125</v>
      </c>
      <c r="I2325" s="103" t="str">
        <v>SSH-BRI</v>
      </c>
      <c r="J2325" s="135">
        <v>45884</v>
      </c>
      <c r="K2325" s="102">
        <v>10</v>
      </c>
      <c r="L2325" s="102">
        <v>10</v>
      </c>
      <c r="M2325" s="102" t="str">
        <v/>
      </c>
      <c r="N2325" s="102" t="str">
        <v/>
      </c>
      <c r="O2325" s="102" t="str">
        <v/>
      </c>
      <c r="P2325" s="102">
        <v>0</v>
      </c>
      <c r="Q2325" s="102" t="str">
        <v>Confirmed</v>
      </c>
      <c r="R2325" s="102" t="str">
        <v>On Review</v>
      </c>
      <c r="S2325" s="102" t="str">
        <v>SSH</v>
      </c>
      <c r="T2325" s="102" t="str">
        <v>BRI</v>
      </c>
      <c r="U2325" s="102" t="str">
        <v>BRI</v>
      </c>
      <c r="V2325" s="102">
        <v>5</v>
      </c>
      <c r="W2325" s="102">
        <v>114</v>
      </c>
      <c r="X2325" s="102" t="str">
        <v>S25-03</v>
      </c>
      <c r="Y2325" s="102">
        <v>179</v>
      </c>
      <c r="Z2325" s="102">
        <v>175</v>
      </c>
      <c r="AA2325" s="102">
        <v>4</v>
      </c>
      <c r="AB2325" s="13" t="str">
        <v>S25</v>
      </c>
    </row>
    <row r="2326" spans="1:28" x14ac:dyDescent="0.25">
      <c r="A2326" s="103">
        <v>45770</v>
      </c>
      <c r="B2326" s="102" t="str">
        <v>Italgsa-Iscla Maior</v>
      </c>
      <c r="C2326" s="102" t="str">
        <v>Tour Operator</v>
      </c>
      <c r="D2326" s="102" t="str">
        <v/>
      </c>
      <c r="E2326" s="102" t="str">
        <v/>
      </c>
      <c r="F2326" s="102" t="str">
        <v>RT</v>
      </c>
      <c r="G2326" s="102" t="str">
        <v>Inbound</v>
      </c>
      <c r="H2326" s="102" t="str">
        <v>UJ5125</v>
      </c>
      <c r="I2326" s="103" t="str">
        <v>SSH-BRI</v>
      </c>
      <c r="J2326" s="135">
        <v>45891</v>
      </c>
      <c r="K2326" s="102">
        <v>10</v>
      </c>
      <c r="L2326" s="102">
        <v>10</v>
      </c>
      <c r="M2326" s="102" t="str">
        <v/>
      </c>
      <c r="N2326" s="102" t="str">
        <v/>
      </c>
      <c r="O2326" s="102" t="str">
        <v/>
      </c>
      <c r="P2326" s="102">
        <v>0</v>
      </c>
      <c r="Q2326" s="102" t="str">
        <v>Confirmed</v>
      </c>
      <c r="R2326" s="102" t="str">
        <v>On Review</v>
      </c>
      <c r="S2326" s="102" t="str">
        <v>SSH</v>
      </c>
      <c r="T2326" s="102" t="str">
        <v>BRI</v>
      </c>
      <c r="U2326" s="102" t="str">
        <v>BRI</v>
      </c>
      <c r="V2326" s="102">
        <v>5</v>
      </c>
      <c r="W2326" s="102">
        <v>121</v>
      </c>
      <c r="X2326" s="102" t="str">
        <v>S25-03</v>
      </c>
      <c r="Y2326" s="102">
        <v>179</v>
      </c>
      <c r="Z2326" s="102">
        <v>175</v>
      </c>
      <c r="AA2326" s="102">
        <v>4</v>
      </c>
      <c r="AB2326" s="13" t="str">
        <v>S25</v>
      </c>
    </row>
    <row r="2327" spans="1:28" x14ac:dyDescent="0.25">
      <c r="A2327" s="103">
        <v>45770</v>
      </c>
      <c r="B2327" s="102" t="str">
        <v>Italgsa-Iscla Maior</v>
      </c>
      <c r="C2327" s="102" t="str">
        <v>Tour Operator</v>
      </c>
      <c r="D2327" s="102" t="str">
        <v/>
      </c>
      <c r="E2327" s="102" t="str">
        <v/>
      </c>
      <c r="F2327" s="102" t="str">
        <v>RT</v>
      </c>
      <c r="G2327" s="102" t="str">
        <v>Inbound</v>
      </c>
      <c r="H2327" s="102" t="str">
        <v>UJ5125</v>
      </c>
      <c r="I2327" s="103" t="str">
        <v>SSH-BRI</v>
      </c>
      <c r="J2327" s="135">
        <v>45898</v>
      </c>
      <c r="K2327" s="102">
        <v>10</v>
      </c>
      <c r="L2327" s="102">
        <v>10</v>
      </c>
      <c r="M2327" s="102" t="str">
        <v/>
      </c>
      <c r="N2327" s="102" t="str">
        <v/>
      </c>
      <c r="O2327" s="102" t="str">
        <v/>
      </c>
      <c r="P2327" s="102">
        <v>0</v>
      </c>
      <c r="Q2327" s="102" t="str">
        <v>Confirmed</v>
      </c>
      <c r="R2327" s="102" t="str">
        <v>On Review</v>
      </c>
      <c r="S2327" s="102" t="str">
        <v>SSH</v>
      </c>
      <c r="T2327" s="102" t="str">
        <v>BRI</v>
      </c>
      <c r="U2327" s="102" t="str">
        <v>BRI</v>
      </c>
      <c r="V2327" s="102">
        <v>5</v>
      </c>
      <c r="W2327" s="102">
        <v>128</v>
      </c>
      <c r="X2327" s="102" t="str">
        <v>S25-03</v>
      </c>
      <c r="Y2327" s="102">
        <v>179</v>
      </c>
      <c r="Z2327" s="102">
        <v>175</v>
      </c>
      <c r="AA2327" s="102">
        <v>4</v>
      </c>
      <c r="AB2327" s="13" t="str">
        <v>S25</v>
      </c>
    </row>
    <row r="2328" spans="1:28" x14ac:dyDescent="0.25">
      <c r="A2328" s="103">
        <v>45770</v>
      </c>
      <c r="B2328" s="102" t="str">
        <v>Italgsa-Iscla Maior</v>
      </c>
      <c r="C2328" s="102" t="str">
        <v>Tour Operator</v>
      </c>
      <c r="D2328" s="102" t="str">
        <v/>
      </c>
      <c r="E2328" s="102" t="str">
        <v/>
      </c>
      <c r="F2328" s="102" t="str">
        <v>RT</v>
      </c>
      <c r="G2328" s="102" t="str">
        <v>Inbound</v>
      </c>
      <c r="H2328" s="102" t="str">
        <v>UJ5125</v>
      </c>
      <c r="I2328" s="103" t="str">
        <v>SSH-BRI</v>
      </c>
      <c r="J2328" s="135">
        <v>45905</v>
      </c>
      <c r="K2328" s="102">
        <v>10</v>
      </c>
      <c r="L2328" s="102">
        <v>10</v>
      </c>
      <c r="M2328" s="102" t="str">
        <v/>
      </c>
      <c r="N2328" s="102" t="str">
        <v/>
      </c>
      <c r="O2328" s="102" t="str">
        <v/>
      </c>
      <c r="P2328" s="102">
        <v>0</v>
      </c>
      <c r="Q2328" s="102" t="str">
        <v>Confirmed</v>
      </c>
      <c r="R2328" s="102" t="str">
        <v>On Review</v>
      </c>
      <c r="S2328" s="102" t="str">
        <v>SSH</v>
      </c>
      <c r="T2328" s="102" t="str">
        <v>BRI</v>
      </c>
      <c r="U2328" s="102" t="str">
        <v>BRI</v>
      </c>
      <c r="V2328" s="102">
        <v>5</v>
      </c>
      <c r="W2328" s="102">
        <v>135</v>
      </c>
      <c r="X2328" s="102" t="str">
        <v>S25-03</v>
      </c>
      <c r="Y2328" s="102">
        <v>179</v>
      </c>
      <c r="Z2328" s="102">
        <v>165</v>
      </c>
      <c r="AA2328" s="102">
        <v>14</v>
      </c>
      <c r="AB2328" s="13" t="str">
        <v>S25</v>
      </c>
    </row>
    <row r="2329" spans="1:28" x14ac:dyDescent="0.25">
      <c r="A2329" s="103">
        <v>45770</v>
      </c>
      <c r="B2329" s="102" t="str">
        <v>Genius</v>
      </c>
      <c r="C2329" s="102" t="str">
        <v>Distributor</v>
      </c>
      <c r="D2329" s="102" t="str">
        <v/>
      </c>
      <c r="E2329" s="102" t="str">
        <v/>
      </c>
      <c r="F2329" s="102" t="str">
        <v>OW</v>
      </c>
      <c r="G2329" s="102" t="str">
        <v>Outbound</v>
      </c>
      <c r="H2329" s="102" t="str">
        <v>4S6003</v>
      </c>
      <c r="I2329" s="103" t="str">
        <v>SSH-BRI</v>
      </c>
      <c r="J2329" s="135">
        <v>45843</v>
      </c>
      <c r="K2329" s="102">
        <v>4</v>
      </c>
      <c r="L2329" s="102">
        <v>4</v>
      </c>
      <c r="M2329" s="102">
        <v>160</v>
      </c>
      <c r="N2329" s="102">
        <v>0</v>
      </c>
      <c r="O2329" s="102">
        <v>0</v>
      </c>
      <c r="P2329" s="102">
        <v>640</v>
      </c>
      <c r="Q2329" s="102" t="str">
        <v>Confirmed</v>
      </c>
      <c r="R2329" s="102" t="str">
        <v>Closed Deal</v>
      </c>
      <c r="S2329" s="102" t="str">
        <v>SSH</v>
      </c>
      <c r="T2329" s="102" t="str">
        <v>BRI</v>
      </c>
      <c r="U2329" s="102" t="str">
        <v>BRI</v>
      </c>
      <c r="V2329" s="102">
        <v>6</v>
      </c>
      <c r="W2329" s="102">
        <v>73</v>
      </c>
      <c r="X2329" s="102" t="str">
        <v>S25-01</v>
      </c>
      <c r="Y2329" s="102">
        <v>186</v>
      </c>
      <c r="Z2329" s="102">
        <v>166</v>
      </c>
      <c r="AA2329" s="102">
        <v>20</v>
      </c>
      <c r="AB2329" s="13" t="str">
        <v>S25</v>
      </c>
    </row>
    <row r="2330" spans="1:28" x14ac:dyDescent="0.25">
      <c r="A2330" s="103">
        <v>45770</v>
      </c>
      <c r="B2330" s="102" t="str">
        <v>Genius</v>
      </c>
      <c r="C2330" s="102" t="str">
        <v>Distributor</v>
      </c>
      <c r="D2330" s="102" t="str">
        <v/>
      </c>
      <c r="E2330" s="102" t="str">
        <v/>
      </c>
      <c r="F2330" s="102" t="str">
        <v>OW</v>
      </c>
      <c r="G2330" s="102" t="str">
        <v>Outbound</v>
      </c>
      <c r="H2330" s="102" t="str">
        <v>4S6004</v>
      </c>
      <c r="I2330" s="103" t="str">
        <v>BRI-SSH</v>
      </c>
      <c r="J2330" s="135">
        <v>45836</v>
      </c>
      <c r="K2330" s="102">
        <v>4</v>
      </c>
      <c r="L2330" s="102">
        <v>4</v>
      </c>
      <c r="M2330" s="102">
        <v>160</v>
      </c>
      <c r="N2330" s="102">
        <v>0</v>
      </c>
      <c r="O2330" s="102">
        <v>0</v>
      </c>
      <c r="P2330" s="102">
        <v>640</v>
      </c>
      <c r="Q2330" s="102" t="str">
        <v>Confirmed</v>
      </c>
      <c r="R2330" s="102" t="str">
        <v>Closed Deal</v>
      </c>
      <c r="S2330" s="102" t="str">
        <v>BRI</v>
      </c>
      <c r="T2330" s="102" t="str">
        <v>SSH</v>
      </c>
      <c r="U2330" s="102" t="str">
        <v>BRI</v>
      </c>
      <c r="V2330" s="102">
        <v>6</v>
      </c>
      <c r="W2330" s="102">
        <v>66</v>
      </c>
      <c r="X2330" s="102" t="str">
        <v>S25-01</v>
      </c>
      <c r="Y2330" s="102">
        <v>186</v>
      </c>
      <c r="Z2330" s="102">
        <v>166</v>
      </c>
      <c r="AA2330" s="102">
        <v>20</v>
      </c>
      <c r="AB2330" s="13" t="str">
        <v>S25</v>
      </c>
    </row>
    <row r="2331" spans="1:28" x14ac:dyDescent="0.25">
      <c r="A2331" s="103">
        <v>45770</v>
      </c>
      <c r="B2331" s="102" t="str">
        <v>Italgsa-Iscla Maior</v>
      </c>
      <c r="C2331" s="102" t="str">
        <v>Tour Operator</v>
      </c>
      <c r="D2331" s="102" t="str">
        <v/>
      </c>
      <c r="E2331" s="102" t="str">
        <v/>
      </c>
      <c r="F2331" s="102" t="str">
        <v>RT</v>
      </c>
      <c r="G2331" s="102" t="str">
        <v>Outbound</v>
      </c>
      <c r="H2331" s="102" t="str">
        <v>NE1129</v>
      </c>
      <c r="I2331" s="103" t="str">
        <v>NAP-SSH</v>
      </c>
      <c r="J2331" s="135">
        <v>45873</v>
      </c>
      <c r="K2331" s="102">
        <v>40</v>
      </c>
      <c r="L2331" s="102">
        <v>40</v>
      </c>
      <c r="M2331" s="102" t="str">
        <v/>
      </c>
      <c r="N2331" s="102" t="str">
        <v/>
      </c>
      <c r="O2331" s="102" t="str">
        <v/>
      </c>
      <c r="P2331" s="102">
        <v>0</v>
      </c>
      <c r="Q2331" s="102" t="str">
        <v>Confirmed</v>
      </c>
      <c r="R2331" s="102" t="str">
        <v>On Review</v>
      </c>
      <c r="S2331" s="102" t="str">
        <v>NAP</v>
      </c>
      <c r="T2331" s="102" t="str">
        <v>SSH</v>
      </c>
      <c r="U2331" s="102" t="str">
        <v>NAP</v>
      </c>
      <c r="V2331" s="102">
        <v>1</v>
      </c>
      <c r="W2331" s="102">
        <v>103</v>
      </c>
      <c r="X2331" s="102" t="str">
        <v>S25-07</v>
      </c>
      <c r="Y2331" s="102">
        <v>179</v>
      </c>
      <c r="Z2331" s="102">
        <v>179</v>
      </c>
      <c r="AA2331" s="102">
        <v>0</v>
      </c>
      <c r="AB2331" s="13" t="str">
        <v>S25</v>
      </c>
    </row>
    <row r="2332" spans="1:28" x14ac:dyDescent="0.25">
      <c r="A2332" s="103">
        <v>45770</v>
      </c>
      <c r="B2332" s="102" t="str">
        <v>Italgsa-Iscla Maior</v>
      </c>
      <c r="C2332" s="102" t="str">
        <v>Tour Operator</v>
      </c>
      <c r="D2332" s="102" t="str">
        <v/>
      </c>
      <c r="E2332" s="102" t="str">
        <v/>
      </c>
      <c r="F2332" s="102" t="str">
        <v>RT</v>
      </c>
      <c r="G2332" s="102" t="str">
        <v>Outbound</v>
      </c>
      <c r="H2332" s="102" t="str">
        <v>NE1129</v>
      </c>
      <c r="I2332" s="103" t="str">
        <v>NAP-SSH</v>
      </c>
      <c r="J2332" s="135">
        <v>45880</v>
      </c>
      <c r="K2332" s="102">
        <v>40</v>
      </c>
      <c r="L2332" s="102">
        <v>40</v>
      </c>
      <c r="M2332" s="102" t="str">
        <v/>
      </c>
      <c r="N2332" s="102" t="str">
        <v/>
      </c>
      <c r="O2332" s="102" t="str">
        <v/>
      </c>
      <c r="P2332" s="102">
        <v>0</v>
      </c>
      <c r="Q2332" s="102" t="str">
        <v>Confirmed</v>
      </c>
      <c r="R2332" s="102" t="str">
        <v>On Review</v>
      </c>
      <c r="S2332" s="102" t="str">
        <v>NAP</v>
      </c>
      <c r="T2332" s="102" t="str">
        <v>SSH</v>
      </c>
      <c r="U2332" s="102" t="str">
        <v>NAP</v>
      </c>
      <c r="V2332" s="102">
        <v>1</v>
      </c>
      <c r="W2332" s="102">
        <v>110</v>
      </c>
      <c r="X2332" s="102" t="str">
        <v>S25-07</v>
      </c>
      <c r="Y2332" s="102">
        <v>179</v>
      </c>
      <c r="Z2332" s="102">
        <v>174</v>
      </c>
      <c r="AA2332" s="102">
        <v>5</v>
      </c>
      <c r="AB2332" s="13" t="str">
        <v>S25</v>
      </c>
    </row>
    <row r="2333" spans="1:28" x14ac:dyDescent="0.25">
      <c r="A2333" s="103">
        <v>45770</v>
      </c>
      <c r="B2333" s="102" t="str">
        <v>Italgsa-Iscla Maior</v>
      </c>
      <c r="C2333" s="102" t="str">
        <v>Tour Operator</v>
      </c>
      <c r="D2333" s="102" t="str">
        <v/>
      </c>
      <c r="E2333" s="102" t="str">
        <v/>
      </c>
      <c r="F2333" s="102" t="str">
        <v>RT</v>
      </c>
      <c r="G2333" s="102" t="str">
        <v>Outbound</v>
      </c>
      <c r="H2333" s="102" t="str">
        <v>NE1129</v>
      </c>
      <c r="I2333" s="103" t="str">
        <v>NAP-SSH</v>
      </c>
      <c r="J2333" s="135">
        <v>45887</v>
      </c>
      <c r="K2333" s="102">
        <v>40</v>
      </c>
      <c r="L2333" s="102">
        <v>40</v>
      </c>
      <c r="M2333" s="102" t="str">
        <v/>
      </c>
      <c r="N2333" s="102" t="str">
        <v/>
      </c>
      <c r="O2333" s="102" t="str">
        <v/>
      </c>
      <c r="P2333" s="102">
        <v>0</v>
      </c>
      <c r="Q2333" s="102" t="str">
        <v>Confirmed</v>
      </c>
      <c r="R2333" s="102" t="str">
        <v>On Review</v>
      </c>
      <c r="S2333" s="102" t="str">
        <v>NAP</v>
      </c>
      <c r="T2333" s="102" t="str">
        <v>SSH</v>
      </c>
      <c r="U2333" s="102" t="str">
        <v>NAP</v>
      </c>
      <c r="V2333" s="102">
        <v>1</v>
      </c>
      <c r="W2333" s="102">
        <v>117</v>
      </c>
      <c r="X2333" s="102" t="str">
        <v>S25-07</v>
      </c>
      <c r="Y2333" s="102">
        <v>179</v>
      </c>
      <c r="Z2333" s="102">
        <v>174</v>
      </c>
      <c r="AA2333" s="102">
        <v>5</v>
      </c>
      <c r="AB2333" s="13" t="str">
        <v>S25</v>
      </c>
    </row>
    <row r="2334" spans="1:28" x14ac:dyDescent="0.25">
      <c r="A2334" s="103">
        <v>45770</v>
      </c>
      <c r="B2334" s="102" t="str">
        <v>Italgsa-Iscla Maior</v>
      </c>
      <c r="C2334" s="102" t="str">
        <v>Tour Operator</v>
      </c>
      <c r="D2334" s="102" t="str">
        <v/>
      </c>
      <c r="E2334" s="102" t="str">
        <v/>
      </c>
      <c r="F2334" s="102" t="str">
        <v>RT</v>
      </c>
      <c r="G2334" s="102" t="str">
        <v>Outbound</v>
      </c>
      <c r="H2334" s="102" t="str">
        <v>NE1129</v>
      </c>
      <c r="I2334" s="103" t="str">
        <v>NAP-SSH</v>
      </c>
      <c r="J2334" s="135">
        <v>45894</v>
      </c>
      <c r="K2334" s="102">
        <v>40</v>
      </c>
      <c r="L2334" s="102">
        <v>40</v>
      </c>
      <c r="M2334" s="102" t="str">
        <v/>
      </c>
      <c r="N2334" s="102" t="str">
        <v/>
      </c>
      <c r="O2334" s="102" t="str">
        <v/>
      </c>
      <c r="P2334" s="102">
        <v>0</v>
      </c>
      <c r="Q2334" s="102" t="str">
        <v>Confirmed</v>
      </c>
      <c r="R2334" s="102" t="str">
        <v>On Review</v>
      </c>
      <c r="S2334" s="102" t="str">
        <v>NAP</v>
      </c>
      <c r="T2334" s="102" t="str">
        <v>SSH</v>
      </c>
      <c r="U2334" s="102" t="str">
        <v>NAP</v>
      </c>
      <c r="V2334" s="102">
        <v>1</v>
      </c>
      <c r="W2334" s="102">
        <v>124</v>
      </c>
      <c r="X2334" s="102" t="str">
        <v>S25-07</v>
      </c>
      <c r="Y2334" s="102">
        <v>179</v>
      </c>
      <c r="Z2334" s="102">
        <v>150</v>
      </c>
      <c r="AA2334" s="102">
        <v>29</v>
      </c>
      <c r="AB2334" s="13" t="str">
        <v>S25</v>
      </c>
    </row>
    <row r="2335" spans="1:28" x14ac:dyDescent="0.25">
      <c r="A2335" s="103">
        <v>45770</v>
      </c>
      <c r="B2335" s="102" t="str">
        <v>Italgsa-Iscla Maior</v>
      </c>
      <c r="C2335" s="102" t="str">
        <v>Tour Operator</v>
      </c>
      <c r="D2335" s="102" t="str">
        <v/>
      </c>
      <c r="E2335" s="102" t="str">
        <v/>
      </c>
      <c r="F2335" s="102" t="str">
        <v>RT</v>
      </c>
      <c r="G2335" s="102" t="str">
        <v>Inbound</v>
      </c>
      <c r="H2335" s="102" t="str">
        <v>NE1128</v>
      </c>
      <c r="I2335" s="103" t="str">
        <v>SSH-NAP</v>
      </c>
      <c r="J2335" s="135">
        <v>45880</v>
      </c>
      <c r="K2335" s="102">
        <v>40</v>
      </c>
      <c r="L2335" s="102">
        <v>40</v>
      </c>
      <c r="M2335" s="102" t="str">
        <v/>
      </c>
      <c r="N2335" s="102" t="str">
        <v/>
      </c>
      <c r="O2335" s="102" t="str">
        <v/>
      </c>
      <c r="P2335" s="102">
        <v>0</v>
      </c>
      <c r="Q2335" s="102" t="str">
        <v>Confirmed</v>
      </c>
      <c r="R2335" s="102" t="str">
        <v>On Review</v>
      </c>
      <c r="S2335" s="102" t="str">
        <v>SSH</v>
      </c>
      <c r="T2335" s="102" t="str">
        <v>NAP</v>
      </c>
      <c r="U2335" s="102" t="str">
        <v>NAP</v>
      </c>
      <c r="V2335" s="102">
        <v>1</v>
      </c>
      <c r="W2335" s="102">
        <v>110</v>
      </c>
      <c r="X2335" s="102" t="str">
        <v>S25-07</v>
      </c>
      <c r="Y2335" s="102">
        <v>179</v>
      </c>
      <c r="Z2335" s="102">
        <v>170</v>
      </c>
      <c r="AA2335" s="102">
        <v>9</v>
      </c>
      <c r="AB2335" s="13" t="str">
        <v>S25</v>
      </c>
    </row>
    <row r="2336" spans="1:28" x14ac:dyDescent="0.25">
      <c r="A2336" s="103">
        <v>45770</v>
      </c>
      <c r="B2336" s="102" t="str">
        <v>Italgsa-Iscla Maior</v>
      </c>
      <c r="C2336" s="102" t="str">
        <v>Tour Operator</v>
      </c>
      <c r="D2336" s="102" t="str">
        <v/>
      </c>
      <c r="E2336" s="102" t="str">
        <v/>
      </c>
      <c r="F2336" s="102" t="str">
        <v>RT</v>
      </c>
      <c r="G2336" s="102" t="str">
        <v>Inbound</v>
      </c>
      <c r="H2336" s="102" t="str">
        <v>NE1128</v>
      </c>
      <c r="I2336" s="103" t="str">
        <v>SSH-NAP</v>
      </c>
      <c r="J2336" s="135">
        <v>45887</v>
      </c>
      <c r="K2336" s="102">
        <v>40</v>
      </c>
      <c r="L2336" s="102">
        <v>40</v>
      </c>
      <c r="M2336" s="102" t="str">
        <v/>
      </c>
      <c r="N2336" s="102" t="str">
        <v/>
      </c>
      <c r="O2336" s="102" t="str">
        <v/>
      </c>
      <c r="P2336" s="102">
        <v>0</v>
      </c>
      <c r="Q2336" s="102" t="str">
        <v>Confirmed</v>
      </c>
      <c r="R2336" s="102" t="str">
        <v>On Review</v>
      </c>
      <c r="S2336" s="102" t="str">
        <v>SSH</v>
      </c>
      <c r="T2336" s="102" t="str">
        <v>NAP</v>
      </c>
      <c r="U2336" s="102" t="str">
        <v>NAP</v>
      </c>
      <c r="V2336" s="102">
        <v>1</v>
      </c>
      <c r="W2336" s="102">
        <v>117</v>
      </c>
      <c r="X2336" s="102" t="str">
        <v>S25-07</v>
      </c>
      <c r="Y2336" s="102">
        <v>179</v>
      </c>
      <c r="Z2336" s="102">
        <v>179</v>
      </c>
      <c r="AA2336" s="102">
        <v>0</v>
      </c>
      <c r="AB2336" s="13" t="str">
        <v>S25</v>
      </c>
    </row>
    <row r="2337" spans="1:28" x14ac:dyDescent="0.25">
      <c r="A2337" s="103">
        <v>45770</v>
      </c>
      <c r="B2337" s="102" t="str">
        <v>Italgsa-Iscla Maior</v>
      </c>
      <c r="C2337" s="102" t="str">
        <v>Tour Operator</v>
      </c>
      <c r="D2337" s="102" t="str">
        <v/>
      </c>
      <c r="E2337" s="102" t="str">
        <v/>
      </c>
      <c r="F2337" s="102" t="str">
        <v>RT</v>
      </c>
      <c r="G2337" s="102" t="str">
        <v>Inbound</v>
      </c>
      <c r="H2337" s="102" t="str">
        <v>NE1128</v>
      </c>
      <c r="I2337" s="103" t="str">
        <v>SSH-NAP</v>
      </c>
      <c r="J2337" s="135">
        <v>45894</v>
      </c>
      <c r="K2337" s="102">
        <v>40</v>
      </c>
      <c r="L2337" s="102">
        <v>40</v>
      </c>
      <c r="M2337" s="102" t="str">
        <v/>
      </c>
      <c r="N2337" s="102" t="str">
        <v/>
      </c>
      <c r="O2337" s="102" t="str">
        <v/>
      </c>
      <c r="P2337" s="102">
        <v>0</v>
      </c>
      <c r="Q2337" s="102" t="str">
        <v>Confirmed</v>
      </c>
      <c r="R2337" s="102" t="str">
        <v>On Review</v>
      </c>
      <c r="S2337" s="102" t="str">
        <v>SSH</v>
      </c>
      <c r="T2337" s="102" t="str">
        <v>NAP</v>
      </c>
      <c r="U2337" s="102" t="str">
        <v>NAP</v>
      </c>
      <c r="V2337" s="102">
        <v>1</v>
      </c>
      <c r="W2337" s="102">
        <v>124</v>
      </c>
      <c r="X2337" s="102" t="str">
        <v>S25-07</v>
      </c>
      <c r="Y2337" s="102">
        <v>179</v>
      </c>
      <c r="Z2337" s="102">
        <v>178</v>
      </c>
      <c r="AA2337" s="102">
        <v>1</v>
      </c>
      <c r="AB2337" s="13" t="str">
        <v>S25</v>
      </c>
    </row>
    <row r="2338" spans="1:28" x14ac:dyDescent="0.25">
      <c r="A2338" s="103">
        <v>45770</v>
      </c>
      <c r="B2338" s="102" t="str">
        <v>Italgsa-Iscla Maior</v>
      </c>
      <c r="C2338" s="102" t="str">
        <v>Tour Operator</v>
      </c>
      <c r="D2338" s="102" t="str">
        <v/>
      </c>
      <c r="E2338" s="102" t="str">
        <v/>
      </c>
      <c r="F2338" s="102" t="str">
        <v>RT</v>
      </c>
      <c r="G2338" s="102" t="str">
        <v>Inbound</v>
      </c>
      <c r="H2338" s="102" t="str">
        <v>NE1128</v>
      </c>
      <c r="I2338" s="103" t="str">
        <v>SSH-NAP</v>
      </c>
      <c r="J2338" s="135">
        <v>45901</v>
      </c>
      <c r="K2338" s="102">
        <v>40</v>
      </c>
      <c r="L2338" s="102">
        <v>40</v>
      </c>
      <c r="M2338" s="102" t="str">
        <v/>
      </c>
      <c r="N2338" s="102" t="str">
        <v/>
      </c>
      <c r="O2338" s="102" t="str">
        <v/>
      </c>
      <c r="P2338" s="102">
        <v>0</v>
      </c>
      <c r="Q2338" s="102" t="str">
        <v>Confirmed</v>
      </c>
      <c r="R2338" s="102" t="str">
        <v>On Review</v>
      </c>
      <c r="S2338" s="102" t="str">
        <v>SSH</v>
      </c>
      <c r="T2338" s="102" t="str">
        <v>NAP</v>
      </c>
      <c r="U2338" s="102" t="str">
        <v>NAP</v>
      </c>
      <c r="V2338" s="102">
        <v>1</v>
      </c>
      <c r="W2338" s="102">
        <v>131</v>
      </c>
      <c r="X2338" s="102" t="str">
        <v>S25-07</v>
      </c>
      <c r="Y2338" s="102">
        <v>179</v>
      </c>
      <c r="Z2338" s="102">
        <v>150</v>
      </c>
      <c r="AA2338" s="102">
        <v>29</v>
      </c>
      <c r="AB2338" s="13" t="str">
        <v>S25</v>
      </c>
    </row>
    <row r="2339" spans="1:28" x14ac:dyDescent="0.25">
      <c r="A2339" s="103">
        <v>45770</v>
      </c>
      <c r="B2339" s="102" t="str">
        <v>Italgsa-Azura</v>
      </c>
      <c r="C2339" s="102" t="str">
        <v>Tour Operator</v>
      </c>
      <c r="D2339" s="102" t="str">
        <v/>
      </c>
      <c r="E2339" s="102" t="str">
        <v/>
      </c>
      <c r="F2339" s="102" t="str">
        <v>RT</v>
      </c>
      <c r="G2339" s="102" t="str">
        <v>Outbound</v>
      </c>
      <c r="H2339" s="102" t="str">
        <v>NE1129</v>
      </c>
      <c r="I2339" s="103" t="str">
        <v>NAP-SSH</v>
      </c>
      <c r="J2339" s="135">
        <v>45901</v>
      </c>
      <c r="K2339" s="102">
        <v>2</v>
      </c>
      <c r="L2339" s="102">
        <v>2</v>
      </c>
      <c r="M2339" s="102" t="str">
        <v/>
      </c>
      <c r="N2339" s="102" t="str">
        <v/>
      </c>
      <c r="O2339" s="102" t="str">
        <v/>
      </c>
      <c r="P2339" s="102">
        <v>0</v>
      </c>
      <c r="Q2339" s="102" t="str">
        <v>Confirmed</v>
      </c>
      <c r="R2339" s="102" t="str">
        <v>On Review</v>
      </c>
      <c r="S2339" s="102" t="str">
        <v>NAP</v>
      </c>
      <c r="T2339" s="102" t="str">
        <v>SSH</v>
      </c>
      <c r="U2339" s="102" t="str">
        <v>NAP</v>
      </c>
      <c r="V2339" s="102">
        <v>1</v>
      </c>
      <c r="W2339" s="102">
        <v>131</v>
      </c>
      <c r="X2339" s="102" t="str">
        <v>S25-07</v>
      </c>
      <c r="Y2339" s="102">
        <v>179</v>
      </c>
      <c r="Z2339" s="102">
        <v>102</v>
      </c>
      <c r="AA2339" s="102">
        <v>77</v>
      </c>
      <c r="AB2339" s="13" t="str">
        <v>S25</v>
      </c>
    </row>
    <row r="2340" spans="1:28" x14ac:dyDescent="0.25">
      <c r="A2340" s="103">
        <v>45770</v>
      </c>
      <c r="B2340" s="102" t="str">
        <v>Italgsa-Azura</v>
      </c>
      <c r="C2340" s="102" t="str">
        <v>Tour Operator</v>
      </c>
      <c r="D2340" s="102" t="str">
        <v/>
      </c>
      <c r="E2340" s="102" t="str">
        <v/>
      </c>
      <c r="F2340" s="102" t="str">
        <v>RT</v>
      </c>
      <c r="G2340" s="102" t="str">
        <v>Inbound</v>
      </c>
      <c r="H2340" s="102" t="str">
        <v>NE1128</v>
      </c>
      <c r="I2340" s="103" t="str">
        <v>SSH-NAP</v>
      </c>
      <c r="J2340" s="135">
        <v>45908</v>
      </c>
      <c r="K2340" s="102">
        <v>2</v>
      </c>
      <c r="L2340" s="102">
        <v>2</v>
      </c>
      <c r="M2340" s="102" t="str">
        <v/>
      </c>
      <c r="N2340" s="102" t="str">
        <v/>
      </c>
      <c r="O2340" s="102" t="str">
        <v/>
      </c>
      <c r="P2340" s="102">
        <v>0</v>
      </c>
      <c r="Q2340" s="102" t="str">
        <v>Confirmed</v>
      </c>
      <c r="R2340" s="102" t="str">
        <v>On Review</v>
      </c>
      <c r="S2340" s="102" t="str">
        <v>SSH</v>
      </c>
      <c r="T2340" s="102" t="str">
        <v>NAP</v>
      </c>
      <c r="U2340" s="102" t="str">
        <v>NAP</v>
      </c>
      <c r="V2340" s="102">
        <v>1</v>
      </c>
      <c r="W2340" s="102">
        <v>138</v>
      </c>
      <c r="X2340" s="102" t="str">
        <v>S25-07</v>
      </c>
      <c r="Y2340" s="102">
        <v>179</v>
      </c>
      <c r="Z2340" s="102">
        <v>102</v>
      </c>
      <c r="AA2340" s="102">
        <v>77</v>
      </c>
      <c r="AB2340" s="13" t="str">
        <v>S25</v>
      </c>
    </row>
    <row r="2341" spans="1:28" x14ac:dyDescent="0.25">
      <c r="A2341" s="103">
        <v>45770</v>
      </c>
      <c r="B2341" s="102" t="str">
        <v>Italgsa-Azura</v>
      </c>
      <c r="C2341" s="102" t="str">
        <v>Tour Operator</v>
      </c>
      <c r="D2341" s="102" t="str">
        <v/>
      </c>
      <c r="E2341" s="102" t="str">
        <v/>
      </c>
      <c r="F2341" s="102" t="str">
        <v>RT</v>
      </c>
      <c r="G2341" s="102" t="str">
        <v>Outbound</v>
      </c>
      <c r="H2341" s="102" t="str">
        <v>4S6006</v>
      </c>
      <c r="I2341" s="103" t="str">
        <v>NAP-SSH</v>
      </c>
      <c r="J2341" s="135">
        <v>45887</v>
      </c>
      <c r="K2341" s="102">
        <v>4</v>
      </c>
      <c r="L2341" s="102">
        <v>4</v>
      </c>
      <c r="M2341" s="102" t="str">
        <v/>
      </c>
      <c r="N2341" s="102" t="str">
        <v/>
      </c>
      <c r="O2341" s="102" t="str">
        <v/>
      </c>
      <c r="P2341" s="102">
        <v>0</v>
      </c>
      <c r="Q2341" s="102" t="str">
        <v>Confirmed</v>
      </c>
      <c r="R2341" s="102" t="str">
        <v>On Review</v>
      </c>
      <c r="S2341" s="102" t="str">
        <v>NAP</v>
      </c>
      <c r="T2341" s="102" t="str">
        <v>SSH</v>
      </c>
      <c r="U2341" s="102" t="str">
        <v>NAP</v>
      </c>
      <c r="V2341" s="102">
        <v>1</v>
      </c>
      <c r="W2341" s="102">
        <v>117</v>
      </c>
      <c r="X2341" s="102" t="str">
        <v>S25-08</v>
      </c>
      <c r="Y2341" s="102">
        <v>186</v>
      </c>
      <c r="Z2341" s="102">
        <v>78</v>
      </c>
      <c r="AA2341" s="102">
        <v>108</v>
      </c>
      <c r="AB2341" s="13" t="str">
        <v>S25</v>
      </c>
    </row>
    <row r="2342" spans="1:28" x14ac:dyDescent="0.25">
      <c r="A2342" s="103">
        <v>45770</v>
      </c>
      <c r="B2342" s="102" t="str">
        <v>Italgsa-Azura</v>
      </c>
      <c r="C2342" s="102" t="str">
        <v>Tour Operator</v>
      </c>
      <c r="D2342" s="102" t="str">
        <v/>
      </c>
      <c r="E2342" s="102" t="str">
        <v/>
      </c>
      <c r="F2342" s="102" t="str">
        <v>RT</v>
      </c>
      <c r="G2342" s="102" t="str">
        <v>Inbound</v>
      </c>
      <c r="H2342" s="102" t="str">
        <v>4S6005</v>
      </c>
      <c r="I2342" s="103" t="str">
        <v>SSH-NAP</v>
      </c>
      <c r="J2342" s="135">
        <v>45894</v>
      </c>
      <c r="K2342" s="102">
        <v>4</v>
      </c>
      <c r="L2342" s="102">
        <v>4</v>
      </c>
      <c r="M2342" s="102" t="str">
        <v/>
      </c>
      <c r="N2342" s="102" t="str">
        <v/>
      </c>
      <c r="O2342" s="102" t="str">
        <v/>
      </c>
      <c r="P2342" s="102">
        <v>0</v>
      </c>
      <c r="Q2342" s="102" t="str">
        <v>Confirmed</v>
      </c>
      <c r="R2342" s="102" t="str">
        <v>On Review</v>
      </c>
      <c r="S2342" s="102" t="str">
        <v>SSH</v>
      </c>
      <c r="T2342" s="102" t="str">
        <v>NAP</v>
      </c>
      <c r="U2342" s="102" t="str">
        <v>NAP</v>
      </c>
      <c r="V2342" s="102">
        <v>1</v>
      </c>
      <c r="W2342" s="102">
        <v>124</v>
      </c>
      <c r="X2342" s="102" t="str">
        <v>S25-08</v>
      </c>
      <c r="Y2342" s="102">
        <v>186</v>
      </c>
      <c r="Z2342" s="102">
        <v>104</v>
      </c>
      <c r="AA2342" s="102">
        <v>82</v>
      </c>
      <c r="AB2342" s="13" t="str">
        <v>S25</v>
      </c>
    </row>
    <row r="2343" spans="1:28" x14ac:dyDescent="0.25">
      <c r="A2343" s="103">
        <v>45770</v>
      </c>
      <c r="B2343" s="102" t="str">
        <v>APG</v>
      </c>
      <c r="C2343" s="102" t="str">
        <v>Distributor</v>
      </c>
      <c r="D2343" s="102" t="str">
        <v/>
      </c>
      <c r="E2343" s="102" t="str">
        <v>12M3LN</v>
      </c>
      <c r="F2343" s="102" t="str">
        <v>OW</v>
      </c>
      <c r="G2343" s="102" t="str">
        <v>Outbound</v>
      </c>
      <c r="H2343" s="102" t="str">
        <v>4S6031</v>
      </c>
      <c r="I2343" s="103" t="str">
        <v>SSH-NAP</v>
      </c>
      <c r="J2343" s="135">
        <v>45767</v>
      </c>
      <c r="K2343" s="102">
        <v>-1</v>
      </c>
      <c r="L2343" s="102">
        <v>-1</v>
      </c>
      <c r="M2343" s="102">
        <v>111.76</v>
      </c>
      <c r="N2343" s="102">
        <v>35.53</v>
      </c>
      <c r="O2343" s="102">
        <v>30</v>
      </c>
      <c r="P2343" s="102">
        <v>-177.29</v>
      </c>
      <c r="Q2343" s="102" t="str">
        <v>Cancelled</v>
      </c>
      <c r="R2343" s="102" t="str">
        <v>Cancelled</v>
      </c>
      <c r="S2343" s="102" t="str">
        <v>SSH</v>
      </c>
      <c r="T2343" s="102" t="str">
        <v>NAP</v>
      </c>
      <c r="U2343" s="102" t="str">
        <v>NAP</v>
      </c>
      <c r="V2343" s="102">
        <v>7</v>
      </c>
      <c r="W2343" s="102">
        <v>-3</v>
      </c>
      <c r="X2343" s="102" t="str">
        <v>E25-03B</v>
      </c>
      <c r="Y2343" s="102">
        <v>186</v>
      </c>
      <c r="Z2343" s="102">
        <v>162</v>
      </c>
      <c r="AA2343" s="102">
        <v>24</v>
      </c>
      <c r="AB2343" s="13" t="str">
        <v>E25</v>
      </c>
    </row>
    <row r="2344" spans="1:28" x14ac:dyDescent="0.25">
      <c r="A2344" s="103">
        <v>45769</v>
      </c>
      <c r="B2344" s="102" t="str">
        <v>EuroAirlines</v>
      </c>
      <c r="C2344" s="102" t="str">
        <v>Distributor</v>
      </c>
      <c r="D2344" s="102" t="str">
        <v>AMADEUS</v>
      </c>
      <c r="E2344" s="102" t="str">
        <v>11LSHT</v>
      </c>
      <c r="F2344" s="102" t="str">
        <v>OW</v>
      </c>
      <c r="G2344" s="102" t="str">
        <v>Outbound</v>
      </c>
      <c r="H2344" s="102" t="str">
        <v>4S6003</v>
      </c>
      <c r="I2344" s="103" t="str">
        <v>SSH-BRI</v>
      </c>
      <c r="J2344" s="135">
        <v>45885</v>
      </c>
      <c r="K2344" s="102">
        <v>1</v>
      </c>
      <c r="L2344" s="102">
        <v>1</v>
      </c>
      <c r="M2344" s="102">
        <v>240</v>
      </c>
      <c r="N2344" s="102">
        <v>39.03</v>
      </c>
      <c r="O2344" s="102">
        <v>40</v>
      </c>
      <c r="P2344" s="102">
        <v>319.02999999999997</v>
      </c>
      <c r="Q2344" s="102" t="str">
        <v>Confirmed</v>
      </c>
      <c r="R2344" s="102" t="str">
        <v>Closed Deal</v>
      </c>
      <c r="S2344" s="102" t="str">
        <v>SSH</v>
      </c>
      <c r="T2344" s="102" t="str">
        <v>BRI</v>
      </c>
      <c r="U2344" s="102" t="str">
        <v>BRI</v>
      </c>
      <c r="V2344" s="102">
        <v>6</v>
      </c>
      <c r="W2344" s="102">
        <v>116</v>
      </c>
      <c r="X2344" s="102" t="str">
        <v>S25-01</v>
      </c>
      <c r="Y2344" s="102">
        <v>186</v>
      </c>
      <c r="Z2344" s="102">
        <v>261</v>
      </c>
      <c r="AA2344" s="102">
        <v>-75</v>
      </c>
      <c r="AB2344" s="13" t="str">
        <v>S25</v>
      </c>
    </row>
    <row r="2345" spans="1:28" x14ac:dyDescent="0.25">
      <c r="A2345" s="103">
        <v>45769</v>
      </c>
      <c r="B2345" s="102" t="str">
        <v>EuroAirlines</v>
      </c>
      <c r="C2345" s="102" t="str">
        <v>Distributor</v>
      </c>
      <c r="D2345" s="102" t="str">
        <v>AMADEUS</v>
      </c>
      <c r="E2345" s="102" t="str">
        <v>11LSHT</v>
      </c>
      <c r="F2345" s="102" t="str">
        <v>OW</v>
      </c>
      <c r="G2345" s="102" t="str">
        <v>Outbound</v>
      </c>
      <c r="H2345" s="102" t="str">
        <v>4S6003</v>
      </c>
      <c r="I2345" s="103" t="str">
        <v>SSH-BRI</v>
      </c>
      <c r="J2345" s="135">
        <v>45885</v>
      </c>
      <c r="K2345" s="102">
        <v>1</v>
      </c>
      <c r="L2345" s="102">
        <v>1</v>
      </c>
      <c r="M2345" s="102">
        <v>240</v>
      </c>
      <c r="N2345" s="102">
        <v>39.03</v>
      </c>
      <c r="O2345" s="102">
        <v>40</v>
      </c>
      <c r="P2345" s="102">
        <v>319.02999999999997</v>
      </c>
      <c r="Q2345" s="102" t="str">
        <v>Confirmed</v>
      </c>
      <c r="R2345" s="102" t="str">
        <v>Closed Deal</v>
      </c>
      <c r="S2345" s="102" t="str">
        <v>SSH</v>
      </c>
      <c r="T2345" s="102" t="str">
        <v>BRI</v>
      </c>
      <c r="U2345" s="102" t="str">
        <v>BRI</v>
      </c>
      <c r="V2345" s="102">
        <v>6</v>
      </c>
      <c r="W2345" s="102">
        <v>116</v>
      </c>
      <c r="X2345" s="102" t="str">
        <v>S25-01</v>
      </c>
      <c r="Y2345" s="102">
        <v>186</v>
      </c>
      <c r="Z2345" s="102">
        <v>261</v>
      </c>
      <c r="AA2345" s="102">
        <v>-75</v>
      </c>
      <c r="AB2345" s="13" t="str">
        <v>S25</v>
      </c>
    </row>
    <row r="2346" spans="1:28" x14ac:dyDescent="0.25">
      <c r="A2346" s="103">
        <v>45770</v>
      </c>
      <c r="B2346" s="102" t="str">
        <v>Italgsa-Azura</v>
      </c>
      <c r="C2346" s="102" t="str">
        <v>Tour Operator</v>
      </c>
      <c r="D2346" s="102" t="str">
        <v/>
      </c>
      <c r="E2346" s="102" t="str">
        <v/>
      </c>
      <c r="F2346" s="102" t="str">
        <v>RT</v>
      </c>
      <c r="G2346" s="102" t="str">
        <v>Outbound</v>
      </c>
      <c r="H2346" s="102" t="str">
        <v>UJ1121</v>
      </c>
      <c r="I2346" s="103" t="str">
        <v>NAP-SSH</v>
      </c>
      <c r="J2346" s="135">
        <v>45879</v>
      </c>
      <c r="K2346" s="102">
        <v>6</v>
      </c>
      <c r="L2346" s="102">
        <v>6</v>
      </c>
      <c r="M2346" s="102">
        <v>0</v>
      </c>
      <c r="N2346" s="102">
        <v>0</v>
      </c>
      <c r="O2346" s="102">
        <v>0</v>
      </c>
      <c r="P2346" s="102">
        <v>0</v>
      </c>
      <c r="Q2346" s="102" t="str">
        <v>Confirmed</v>
      </c>
      <c r="R2346" s="102" t="str">
        <v>On Review</v>
      </c>
      <c r="S2346" s="102" t="str">
        <v>NAP</v>
      </c>
      <c r="T2346" s="102" t="str">
        <v>SSH</v>
      </c>
      <c r="U2346" s="102" t="str">
        <v>NAP</v>
      </c>
      <c r="V2346" s="102">
        <v>7</v>
      </c>
      <c r="W2346" s="102">
        <v>109</v>
      </c>
      <c r="X2346" s="102" t="str">
        <v>S25-06</v>
      </c>
      <c r="Y2346" s="102">
        <v>179</v>
      </c>
      <c r="Z2346" s="102">
        <v>146</v>
      </c>
      <c r="AA2346" s="102">
        <v>33</v>
      </c>
      <c r="AB2346" s="13" t="str">
        <v>S25</v>
      </c>
    </row>
    <row r="2347" spans="1:28" x14ac:dyDescent="0.25">
      <c r="A2347" s="103">
        <v>45770</v>
      </c>
      <c r="B2347" s="102" t="str">
        <v>Italgsa-Azura</v>
      </c>
      <c r="C2347" s="102" t="str">
        <v>Tour Operator</v>
      </c>
      <c r="D2347" s="102" t="str">
        <v/>
      </c>
      <c r="E2347" s="102" t="str">
        <v/>
      </c>
      <c r="F2347" s="102" t="str">
        <v>RT</v>
      </c>
      <c r="G2347" s="102" t="str">
        <v>Inbound</v>
      </c>
      <c r="H2347" s="102" t="str">
        <v>UJ1120</v>
      </c>
      <c r="I2347" s="103" t="str">
        <v>SSH-NAP</v>
      </c>
      <c r="J2347" s="135">
        <v>45886</v>
      </c>
      <c r="K2347" s="102">
        <v>6</v>
      </c>
      <c r="L2347" s="102">
        <v>6</v>
      </c>
      <c r="M2347" s="102">
        <v>0</v>
      </c>
      <c r="N2347" s="102">
        <v>0</v>
      </c>
      <c r="O2347" s="102">
        <v>0</v>
      </c>
      <c r="P2347" s="102">
        <v>0</v>
      </c>
      <c r="Q2347" s="102" t="str">
        <v>Confirmed</v>
      </c>
      <c r="R2347" s="102" t="str">
        <v>On Review</v>
      </c>
      <c r="S2347" s="102" t="str">
        <v>SSH</v>
      </c>
      <c r="T2347" s="102" t="str">
        <v>NAP</v>
      </c>
      <c r="U2347" s="102" t="str">
        <v>NAP</v>
      </c>
      <c r="V2347" s="102">
        <v>7</v>
      </c>
      <c r="W2347" s="102">
        <v>116</v>
      </c>
      <c r="X2347" s="102" t="str">
        <v>S25-06</v>
      </c>
      <c r="Y2347" s="102">
        <v>174</v>
      </c>
      <c r="Z2347" s="102">
        <v>146</v>
      </c>
      <c r="AA2347" s="102">
        <v>28</v>
      </c>
      <c r="AB2347" s="13" t="str">
        <v>S25</v>
      </c>
    </row>
    <row r="2348" spans="1:28" x14ac:dyDescent="0.25">
      <c r="A2348" s="103">
        <v>45771</v>
      </c>
      <c r="B2348" s="102" t="str">
        <v>Searcharter</v>
      </c>
      <c r="C2348" s="102" t="str">
        <v>Distributor</v>
      </c>
      <c r="D2348" s="102" t="str">
        <v/>
      </c>
      <c r="E2348" s="102" t="str">
        <v>9NWFN</v>
      </c>
      <c r="F2348" s="102" t="str">
        <v>OW</v>
      </c>
      <c r="G2348" s="102" t="str">
        <v>Outbound</v>
      </c>
      <c r="H2348" s="102" t="str">
        <v>4S6016</v>
      </c>
      <c r="I2348" s="103" t="str">
        <v>VRN-SSH</v>
      </c>
      <c r="J2348" s="135">
        <v>45773</v>
      </c>
      <c r="K2348" s="102">
        <v>4</v>
      </c>
      <c r="L2348" s="102">
        <v>4</v>
      </c>
      <c r="M2348" s="102">
        <v>120</v>
      </c>
      <c r="N2348" s="102">
        <v>0</v>
      </c>
      <c r="O2348" s="102">
        <v>0</v>
      </c>
      <c r="P2348" s="102">
        <v>480</v>
      </c>
      <c r="Q2348" s="102" t="str">
        <v>Confirmed</v>
      </c>
      <c r="R2348" s="102" t="str">
        <v>Closed Deal</v>
      </c>
      <c r="S2348" s="102" t="str">
        <v>VRN</v>
      </c>
      <c r="T2348" s="102" t="str">
        <v>SSH</v>
      </c>
      <c r="U2348" s="102" t="str">
        <v>VRN</v>
      </c>
      <c r="V2348" s="102">
        <v>6</v>
      </c>
      <c r="W2348" s="102">
        <v>2</v>
      </c>
      <c r="X2348" s="102" t="str">
        <v>E25-05B</v>
      </c>
      <c r="Y2348" s="102">
        <v>186</v>
      </c>
      <c r="Z2348" s="102">
        <v>148</v>
      </c>
      <c r="AA2348" s="102">
        <v>38</v>
      </c>
      <c r="AB2348" s="13" t="str">
        <v>E25</v>
      </c>
    </row>
    <row r="2349" spans="1:28" x14ac:dyDescent="0.25">
      <c r="A2349" s="103">
        <v>45770</v>
      </c>
      <c r="B2349" s="102" t="str">
        <v>Citizen Plane</v>
      </c>
      <c r="C2349" s="102" t="str">
        <v>Distributor</v>
      </c>
      <c r="D2349" s="102" t="str">
        <v xml:space="preserve"> </v>
      </c>
      <c r="E2349" s="102" t="str">
        <v>CPVDTL</v>
      </c>
      <c r="F2349" s="102" t="str">
        <v>OW</v>
      </c>
      <c r="G2349" s="102" t="str">
        <v>Outbound</v>
      </c>
      <c r="H2349" s="102" t="str">
        <v>4S6006</v>
      </c>
      <c r="I2349" s="103" t="str">
        <v>MXP-SSH</v>
      </c>
      <c r="J2349" s="135">
        <v>45772</v>
      </c>
      <c r="K2349" s="102">
        <v>1</v>
      </c>
      <c r="L2349" s="102">
        <v>1</v>
      </c>
      <c r="M2349" s="102">
        <v>100</v>
      </c>
      <c r="N2349" s="102">
        <v>0</v>
      </c>
      <c r="O2349" s="102">
        <v>0</v>
      </c>
      <c r="P2349" s="102">
        <v>100</v>
      </c>
      <c r="Q2349" s="102" t="str">
        <v>Confirmed</v>
      </c>
      <c r="R2349" s="102" t="str">
        <v>Closed Deal</v>
      </c>
      <c r="S2349" s="102" t="str">
        <v>MXP</v>
      </c>
      <c r="T2349" s="102" t="str">
        <v>SSH</v>
      </c>
      <c r="U2349" s="102" t="str">
        <v>MXP</v>
      </c>
      <c r="V2349" s="102">
        <v>5</v>
      </c>
      <c r="W2349" s="102">
        <v>2</v>
      </c>
      <c r="X2349" s="102" t="str">
        <v>E25-04</v>
      </c>
      <c r="Y2349" s="102">
        <v>186</v>
      </c>
      <c r="Z2349" s="102">
        <v>180</v>
      </c>
      <c r="AA2349" s="102">
        <v>6</v>
      </c>
      <c r="AB2349" s="13" t="str">
        <v>E25</v>
      </c>
    </row>
    <row r="2350" spans="1:28" x14ac:dyDescent="0.25">
      <c r="A2350" s="103">
        <v>45771</v>
      </c>
      <c r="B2350" s="102" t="str">
        <v>Genius</v>
      </c>
      <c r="C2350" s="102" t="str">
        <v>Distributor</v>
      </c>
      <c r="D2350" s="102" t="str">
        <v/>
      </c>
      <c r="E2350" s="102" t="str">
        <v/>
      </c>
      <c r="F2350" s="102" t="str">
        <v>OW</v>
      </c>
      <c r="G2350" s="102" t="str">
        <v>Outbound</v>
      </c>
      <c r="H2350" s="102" t="str">
        <v>4S6006</v>
      </c>
      <c r="I2350" s="103" t="str">
        <v>NAP-SSH</v>
      </c>
      <c r="J2350" s="135">
        <v>45873</v>
      </c>
      <c r="K2350" s="102">
        <v>1</v>
      </c>
      <c r="L2350" s="102">
        <v>1</v>
      </c>
      <c r="M2350" s="102">
        <v>240</v>
      </c>
      <c r="N2350" s="102">
        <v>0</v>
      </c>
      <c r="O2350" s="102">
        <v>0</v>
      </c>
      <c r="P2350" s="102">
        <v>240</v>
      </c>
      <c r="Q2350" s="102" t="str">
        <v>Confirmed</v>
      </c>
      <c r="R2350" s="102" t="str">
        <v>Closed Deal</v>
      </c>
      <c r="S2350" s="102" t="str">
        <v>NAP</v>
      </c>
      <c r="T2350" s="102" t="str">
        <v>SSH</v>
      </c>
      <c r="U2350" s="102" t="str">
        <v>NAP</v>
      </c>
      <c r="V2350" s="102">
        <v>1</v>
      </c>
      <c r="W2350" s="102">
        <v>102</v>
      </c>
      <c r="X2350" s="102" t="str">
        <v>S25-08</v>
      </c>
      <c r="Y2350" s="102">
        <v>186</v>
      </c>
      <c r="Z2350" s="102">
        <v>59</v>
      </c>
      <c r="AA2350" s="102">
        <v>127</v>
      </c>
      <c r="AB2350" s="13" t="str">
        <v>S25</v>
      </c>
    </row>
    <row r="2351" spans="1:28" x14ac:dyDescent="0.25">
      <c r="A2351" s="103">
        <v>45770</v>
      </c>
      <c r="B2351" s="102" t="str">
        <v>APG</v>
      </c>
      <c r="C2351" s="102" t="str">
        <v>Distributor</v>
      </c>
      <c r="D2351" s="102" t="str">
        <v/>
      </c>
      <c r="E2351" s="102" t="str">
        <v>12M5C8</v>
      </c>
      <c r="F2351" s="102" t="str">
        <v>OW</v>
      </c>
      <c r="G2351" s="102" t="str">
        <v>Inbound</v>
      </c>
      <c r="H2351" s="102" t="str">
        <v>4S6004</v>
      </c>
      <c r="I2351" s="103" t="str">
        <v>BRI-SSH</v>
      </c>
      <c r="J2351" s="135">
        <v>45773</v>
      </c>
      <c r="K2351" s="102">
        <v>1</v>
      </c>
      <c r="L2351" s="102">
        <v>1</v>
      </c>
      <c r="M2351" s="102">
        <v>200</v>
      </c>
      <c r="N2351" s="102">
        <v>19.59</v>
      </c>
      <c r="O2351" s="102">
        <v>30</v>
      </c>
      <c r="P2351" s="102">
        <v>249.59</v>
      </c>
      <c r="Q2351" s="102" t="str">
        <v>Confirmed</v>
      </c>
      <c r="R2351" s="102" t="str">
        <v>Closed Deal</v>
      </c>
      <c r="S2351" s="102" t="str">
        <v>BRI</v>
      </c>
      <c r="T2351" s="102" t="str">
        <v>SSH</v>
      </c>
      <c r="U2351" s="102" t="str">
        <v>BRI</v>
      </c>
      <c r="V2351" s="102">
        <v>6</v>
      </c>
      <c r="W2351" s="102">
        <v>3</v>
      </c>
      <c r="X2351" s="102" t="str">
        <v>E25-02B</v>
      </c>
      <c r="Y2351" s="102">
        <v>186</v>
      </c>
      <c r="Z2351" s="102">
        <v>167</v>
      </c>
      <c r="AA2351" s="102">
        <v>19</v>
      </c>
      <c r="AB2351" s="13" t="str">
        <v>E25</v>
      </c>
    </row>
    <row r="2352" spans="1:28" x14ac:dyDescent="0.25">
      <c r="A2352" s="103">
        <v>45770</v>
      </c>
      <c r="B2352" s="102" t="str">
        <v>APG</v>
      </c>
      <c r="C2352" s="102" t="str">
        <v>Distributor</v>
      </c>
      <c r="D2352" s="102" t="str">
        <v/>
      </c>
      <c r="E2352" s="102" t="str">
        <v>12M5C8</v>
      </c>
      <c r="F2352" s="102" t="str">
        <v>OW</v>
      </c>
      <c r="G2352" s="102" t="str">
        <v>Inbound</v>
      </c>
      <c r="H2352" s="102" t="str">
        <v>4S6004</v>
      </c>
      <c r="I2352" s="103" t="str">
        <v>BRI-SSH</v>
      </c>
      <c r="J2352" s="135">
        <v>45773</v>
      </c>
      <c r="K2352" s="102">
        <v>1</v>
      </c>
      <c r="L2352" s="102">
        <v>1</v>
      </c>
      <c r="M2352" s="102">
        <v>200</v>
      </c>
      <c r="N2352" s="102">
        <v>19.59</v>
      </c>
      <c r="O2352" s="102">
        <v>30</v>
      </c>
      <c r="P2352" s="102">
        <v>249.59</v>
      </c>
      <c r="Q2352" s="102" t="str">
        <v>Confirmed</v>
      </c>
      <c r="R2352" s="102" t="str">
        <v>Closed Deal</v>
      </c>
      <c r="S2352" s="102" t="str">
        <v>BRI</v>
      </c>
      <c r="T2352" s="102" t="str">
        <v>SSH</v>
      </c>
      <c r="U2352" s="102" t="str">
        <v>BRI</v>
      </c>
      <c r="V2352" s="102">
        <v>6</v>
      </c>
      <c r="W2352" s="102">
        <v>3</v>
      </c>
      <c r="X2352" s="102" t="str">
        <v>E25-02B</v>
      </c>
      <c r="Y2352" s="102">
        <v>186</v>
      </c>
      <c r="Z2352" s="102">
        <v>167</v>
      </c>
      <c r="AA2352" s="102">
        <v>19</v>
      </c>
      <c r="AB2352" s="13" t="str">
        <v>E25</v>
      </c>
    </row>
    <row r="2353" spans="1:28" x14ac:dyDescent="0.25">
      <c r="A2353" s="103">
        <v>45770</v>
      </c>
      <c r="B2353" s="102" t="str">
        <v>APG</v>
      </c>
      <c r="C2353" s="102" t="str">
        <v>Distributor</v>
      </c>
      <c r="D2353" s="102" t="str">
        <v/>
      </c>
      <c r="E2353" s="102" t="str">
        <v>12M5YJ</v>
      </c>
      <c r="F2353" s="102" t="str">
        <v>OW</v>
      </c>
      <c r="G2353" s="102" t="str">
        <v>Inbound</v>
      </c>
      <c r="H2353" s="102" t="str">
        <v>4S6004</v>
      </c>
      <c r="I2353" s="103" t="str">
        <v>BRI-SSH</v>
      </c>
      <c r="J2353" s="135">
        <v>45927</v>
      </c>
      <c r="K2353" s="102">
        <v>1</v>
      </c>
      <c r="L2353" s="102">
        <v>1</v>
      </c>
      <c r="M2353" s="102">
        <v>170</v>
      </c>
      <c r="N2353" s="102">
        <v>22.56</v>
      </c>
      <c r="O2353" s="102">
        <v>30</v>
      </c>
      <c r="P2353" s="102">
        <v>222.56</v>
      </c>
      <c r="Q2353" s="102" t="str">
        <v>Confirmed</v>
      </c>
      <c r="R2353" s="102" t="str">
        <v>Closed Deal</v>
      </c>
      <c r="S2353" s="102" t="str">
        <v>BRI</v>
      </c>
      <c r="T2353" s="102" t="str">
        <v>SSH</v>
      </c>
      <c r="U2353" s="102" t="str">
        <v>BRI</v>
      </c>
      <c r="V2353" s="102">
        <v>6</v>
      </c>
      <c r="W2353" s="102">
        <v>157</v>
      </c>
      <c r="X2353" s="102" t="str">
        <v>S25-01</v>
      </c>
      <c r="Y2353" s="102">
        <v>186</v>
      </c>
      <c r="Z2353" s="102">
        <v>180</v>
      </c>
      <c r="AA2353" s="102">
        <v>6</v>
      </c>
      <c r="AB2353" s="13" t="str">
        <v>S25</v>
      </c>
    </row>
    <row r="2354" spans="1:28" x14ac:dyDescent="0.25">
      <c r="A2354" s="103">
        <v>45771</v>
      </c>
      <c r="B2354" s="102" t="str">
        <v>Genius</v>
      </c>
      <c r="C2354" s="102" t="str">
        <v>Distributor</v>
      </c>
      <c r="D2354" s="102" t="str">
        <v/>
      </c>
      <c r="E2354" s="102" t="str">
        <v/>
      </c>
      <c r="F2354" s="102" t="str">
        <v>OW</v>
      </c>
      <c r="G2354" s="102" t="str">
        <v>Outbound</v>
      </c>
      <c r="H2354" s="102" t="str">
        <v>4S6003</v>
      </c>
      <c r="I2354" s="103" t="str">
        <v>SSH-BRI</v>
      </c>
      <c r="J2354" s="135">
        <v>45864</v>
      </c>
      <c r="K2354" s="102">
        <v>3</v>
      </c>
      <c r="L2354" s="102">
        <v>3</v>
      </c>
      <c r="M2354" s="102">
        <v>160</v>
      </c>
      <c r="N2354" s="102">
        <v>0</v>
      </c>
      <c r="O2354" s="102">
        <v>0</v>
      </c>
      <c r="P2354" s="102">
        <v>480</v>
      </c>
      <c r="Q2354" s="102" t="str">
        <v>Confirmed</v>
      </c>
      <c r="R2354" s="102" t="str">
        <v>Closed Deal</v>
      </c>
      <c r="S2354" s="102" t="str">
        <v>SSH</v>
      </c>
      <c r="T2354" s="102" t="str">
        <v>BRI</v>
      </c>
      <c r="U2354" s="102" t="str">
        <v>BRI</v>
      </c>
      <c r="V2354" s="102">
        <v>6</v>
      </c>
      <c r="W2354" s="102">
        <v>93</v>
      </c>
      <c r="X2354" s="102" t="str">
        <v>S25-01</v>
      </c>
      <c r="Y2354" s="102">
        <v>186</v>
      </c>
      <c r="Z2354" s="102">
        <v>104</v>
      </c>
      <c r="AA2354" s="102">
        <v>82</v>
      </c>
      <c r="AB2354" s="13" t="str">
        <v>S25</v>
      </c>
    </row>
    <row r="2355" spans="1:28" x14ac:dyDescent="0.25">
      <c r="A2355" s="103">
        <v>45771</v>
      </c>
      <c r="B2355" s="102" t="str">
        <v>Genius</v>
      </c>
      <c r="C2355" s="102" t="str">
        <v>Distributor</v>
      </c>
      <c r="D2355" s="102" t="str">
        <v/>
      </c>
      <c r="E2355" s="102" t="str">
        <v/>
      </c>
      <c r="F2355" s="102" t="str">
        <v>OW</v>
      </c>
      <c r="G2355" s="102" t="str">
        <v>Outbound</v>
      </c>
      <c r="H2355" s="102" t="str">
        <v>4S6004</v>
      </c>
      <c r="I2355" s="103" t="str">
        <v>BRI-SSH</v>
      </c>
      <c r="J2355" s="135">
        <v>45857</v>
      </c>
      <c r="K2355" s="102">
        <v>3</v>
      </c>
      <c r="L2355" s="102">
        <v>3</v>
      </c>
      <c r="M2355" s="102">
        <v>160</v>
      </c>
      <c r="N2355" s="102">
        <v>0</v>
      </c>
      <c r="O2355" s="102">
        <v>0</v>
      </c>
      <c r="P2355" s="102">
        <v>480</v>
      </c>
      <c r="Q2355" s="102" t="str">
        <v>Confirmed</v>
      </c>
      <c r="R2355" s="102" t="str">
        <v>Closed Deal</v>
      </c>
      <c r="S2355" s="102" t="str">
        <v>BRI</v>
      </c>
      <c r="T2355" s="102" t="str">
        <v>SSH</v>
      </c>
      <c r="U2355" s="102" t="str">
        <v>BRI</v>
      </c>
      <c r="V2355" s="102">
        <v>6</v>
      </c>
      <c r="W2355" s="102">
        <v>86</v>
      </c>
      <c r="X2355" s="102" t="str">
        <v>S25-01</v>
      </c>
      <c r="Y2355" s="102">
        <v>186</v>
      </c>
      <c r="Z2355" s="102">
        <v>98</v>
      </c>
      <c r="AA2355" s="102">
        <v>88</v>
      </c>
      <c r="AB2355" s="13" t="str">
        <v>S25</v>
      </c>
    </row>
    <row r="2356" spans="1:28" x14ac:dyDescent="0.25">
      <c r="A2356" s="103">
        <v>45770</v>
      </c>
      <c r="B2356" s="102" t="str">
        <v>EuroAirlines</v>
      </c>
      <c r="C2356" s="102" t="str">
        <v>Distributor</v>
      </c>
      <c r="D2356" s="102" t="str">
        <v>AMADEUS</v>
      </c>
      <c r="E2356" s="102" t="str">
        <v>11LT2C</v>
      </c>
      <c r="F2356" s="102" t="str">
        <v>OW</v>
      </c>
      <c r="G2356" s="102" t="str">
        <v>Outbound</v>
      </c>
      <c r="H2356" s="102" t="str">
        <v>4S6005</v>
      </c>
      <c r="I2356" s="103" t="str">
        <v>SSH-FCO</v>
      </c>
      <c r="J2356" s="135">
        <v>45891</v>
      </c>
      <c r="K2356" s="102">
        <v>1</v>
      </c>
      <c r="L2356" s="102">
        <v>1</v>
      </c>
      <c r="M2356" s="102">
        <v>320</v>
      </c>
      <c r="N2356" s="102">
        <v>37.72</v>
      </c>
      <c r="O2356" s="102">
        <v>40</v>
      </c>
      <c r="P2356" s="102">
        <v>397.72</v>
      </c>
      <c r="Q2356" s="102" t="str">
        <v>Confirmed</v>
      </c>
      <c r="R2356" s="102" t="str">
        <v>Closed Deal</v>
      </c>
      <c r="S2356" s="102" t="str">
        <v>SSH</v>
      </c>
      <c r="T2356" s="102" t="str">
        <v>FCO</v>
      </c>
      <c r="U2356" s="102" t="str">
        <v>FCO</v>
      </c>
      <c r="V2356" s="102">
        <v>5</v>
      </c>
      <c r="W2356" s="102">
        <v>121</v>
      </c>
      <c r="X2356" s="102" t="str">
        <v>S25-15</v>
      </c>
      <c r="Y2356" s="102">
        <v>186</v>
      </c>
      <c r="Z2356" s="102">
        <v>118</v>
      </c>
      <c r="AA2356" s="102">
        <v>68</v>
      </c>
      <c r="AB2356" s="13" t="str">
        <v>S25</v>
      </c>
    </row>
    <row r="2357" spans="1:28" x14ac:dyDescent="0.25">
      <c r="A2357" s="103">
        <v>45770</v>
      </c>
      <c r="B2357" s="102" t="str">
        <v>EuroAirlines</v>
      </c>
      <c r="C2357" s="102" t="str">
        <v>Distributor</v>
      </c>
      <c r="D2357" s="102" t="str">
        <v>AMADEUS</v>
      </c>
      <c r="E2357" s="102" t="str">
        <v>11LT2C</v>
      </c>
      <c r="F2357" s="102" t="str">
        <v>OW</v>
      </c>
      <c r="G2357" s="102" t="str">
        <v>Outbound</v>
      </c>
      <c r="H2357" s="102" t="str">
        <v>4S6005</v>
      </c>
      <c r="I2357" s="103" t="str">
        <v>SSH-FCO</v>
      </c>
      <c r="J2357" s="135">
        <v>45891</v>
      </c>
      <c r="K2357" s="102">
        <v>1</v>
      </c>
      <c r="L2357" s="102">
        <v>1</v>
      </c>
      <c r="M2357" s="102">
        <v>320</v>
      </c>
      <c r="N2357" s="102">
        <v>37.72</v>
      </c>
      <c r="O2357" s="102">
        <v>40</v>
      </c>
      <c r="P2357" s="102">
        <v>397.72</v>
      </c>
      <c r="Q2357" s="102" t="str">
        <v>Confirmed</v>
      </c>
      <c r="R2357" s="102" t="str">
        <v>Closed Deal</v>
      </c>
      <c r="S2357" s="102" t="str">
        <v>SSH</v>
      </c>
      <c r="T2357" s="102" t="str">
        <v>FCO</v>
      </c>
      <c r="U2357" s="102" t="str">
        <v>FCO</v>
      </c>
      <c r="V2357" s="102">
        <v>5</v>
      </c>
      <c r="W2357" s="102">
        <v>121</v>
      </c>
      <c r="X2357" s="102" t="str">
        <v>S25-15</v>
      </c>
      <c r="Y2357" s="102">
        <v>186</v>
      </c>
      <c r="Z2357" s="102">
        <v>118</v>
      </c>
      <c r="AA2357" s="102">
        <v>68</v>
      </c>
      <c r="AB2357" s="13" t="str">
        <v>S25</v>
      </c>
    </row>
    <row r="2358" spans="1:28" x14ac:dyDescent="0.25">
      <c r="A2358" s="103">
        <v>45771</v>
      </c>
      <c r="B2358" s="102" t="str">
        <v>SI Travel</v>
      </c>
      <c r="C2358" s="102" t="str">
        <v>Tour Operator</v>
      </c>
      <c r="D2358" s="102" t="str">
        <v/>
      </c>
      <c r="E2358" s="102" t="str">
        <v/>
      </c>
      <c r="F2358" s="102" t="str">
        <v>RT</v>
      </c>
      <c r="G2358" s="102" t="str">
        <v>Outbound</v>
      </c>
      <c r="H2358" s="102" t="str">
        <v>4S6004</v>
      </c>
      <c r="I2358" s="103" t="str">
        <v>BRI-SSH</v>
      </c>
      <c r="J2358" s="135">
        <v>45773</v>
      </c>
      <c r="K2358" s="102">
        <v>2</v>
      </c>
      <c r="L2358" s="102">
        <v>2</v>
      </c>
      <c r="M2358" s="102">
        <v>175</v>
      </c>
      <c r="N2358" s="102">
        <v>0</v>
      </c>
      <c r="O2358" s="102">
        <v>0</v>
      </c>
      <c r="P2358" s="102">
        <v>350</v>
      </c>
      <c r="Q2358" s="102" t="str">
        <v>Confirmed</v>
      </c>
      <c r="R2358" s="102" t="str">
        <v>Closed Deal</v>
      </c>
      <c r="S2358" s="102" t="str">
        <v>BRI</v>
      </c>
      <c r="T2358" s="102" t="str">
        <v>SSH</v>
      </c>
      <c r="U2358" s="102" t="str">
        <v>BRI</v>
      </c>
      <c r="V2358" s="102">
        <v>6</v>
      </c>
      <c r="W2358" s="102">
        <v>2</v>
      </c>
      <c r="X2358" s="102" t="str">
        <v>E25-02B</v>
      </c>
      <c r="Y2358" s="102">
        <v>186</v>
      </c>
      <c r="Z2358" s="102">
        <v>167</v>
      </c>
      <c r="AA2358" s="102">
        <v>19</v>
      </c>
      <c r="AB2358" s="13" t="str">
        <v>E25</v>
      </c>
    </row>
    <row r="2359" spans="1:28" x14ac:dyDescent="0.25">
      <c r="A2359" s="103">
        <v>45771</v>
      </c>
      <c r="B2359" s="102" t="str">
        <v>SI Travel</v>
      </c>
      <c r="C2359" s="102" t="str">
        <v>Tour Operator</v>
      </c>
      <c r="D2359" s="102" t="str">
        <v/>
      </c>
      <c r="E2359" s="102" t="str">
        <v/>
      </c>
      <c r="F2359" s="102" t="str">
        <v>RT</v>
      </c>
      <c r="G2359" s="102" t="str">
        <v>Inbound</v>
      </c>
      <c r="H2359" s="102" t="str">
        <v>4S6003</v>
      </c>
      <c r="I2359" s="103" t="str">
        <v>SSH-BRI</v>
      </c>
      <c r="J2359" s="135">
        <v>45780</v>
      </c>
      <c r="K2359" s="102">
        <v>2</v>
      </c>
      <c r="L2359" s="102">
        <v>2</v>
      </c>
      <c r="M2359" s="102">
        <v>175</v>
      </c>
      <c r="N2359" s="102">
        <v>0</v>
      </c>
      <c r="O2359" s="102">
        <v>0</v>
      </c>
      <c r="P2359" s="102">
        <v>350</v>
      </c>
      <c r="Q2359" s="102" t="str">
        <v>Confirmed</v>
      </c>
      <c r="R2359" s="102" t="str">
        <v>Closed Deal</v>
      </c>
      <c r="S2359" s="102" t="str">
        <v>SSH</v>
      </c>
      <c r="T2359" s="102" t="str">
        <v>BRI</v>
      </c>
      <c r="U2359" s="102" t="str">
        <v>BRI</v>
      </c>
      <c r="V2359" s="102">
        <v>6</v>
      </c>
      <c r="W2359" s="102">
        <v>9</v>
      </c>
      <c r="X2359" s="102" t="str">
        <v>E25-02B</v>
      </c>
      <c r="Y2359" s="102">
        <v>186</v>
      </c>
      <c r="Z2359" s="102">
        <v>181</v>
      </c>
      <c r="AA2359" s="102">
        <v>5</v>
      </c>
      <c r="AB2359" s="13" t="str">
        <v>E25</v>
      </c>
    </row>
    <row r="2360" spans="1:28" x14ac:dyDescent="0.25">
      <c r="A2360" s="103">
        <v>45771</v>
      </c>
      <c r="B2360" s="102" t="str">
        <v>Citizen Plane</v>
      </c>
      <c r="C2360" s="102" t="str">
        <v>Distributor</v>
      </c>
      <c r="D2360" s="102" t="str">
        <v xml:space="preserve"> </v>
      </c>
      <c r="E2360" s="102" t="str">
        <v>CPMZZ9</v>
      </c>
      <c r="F2360" s="102" t="str">
        <v>OW</v>
      </c>
      <c r="G2360" s="102" t="str">
        <v>Outbound</v>
      </c>
      <c r="H2360" s="102" t="str">
        <v>4S6006</v>
      </c>
      <c r="I2360" s="103" t="str">
        <v>MXP-SSH</v>
      </c>
      <c r="J2360" s="135">
        <v>45772</v>
      </c>
      <c r="K2360" s="102">
        <v>1</v>
      </c>
      <c r="L2360" s="102">
        <v>1</v>
      </c>
      <c r="M2360" s="102">
        <v>100</v>
      </c>
      <c r="N2360" s="102">
        <v>0</v>
      </c>
      <c r="O2360" s="102">
        <v>0</v>
      </c>
      <c r="P2360" s="102">
        <v>100</v>
      </c>
      <c r="Q2360" s="102" t="str">
        <v>Confirmed</v>
      </c>
      <c r="R2360" s="102" t="str">
        <v>Closed Deal</v>
      </c>
      <c r="S2360" s="102" t="str">
        <v>MXP</v>
      </c>
      <c r="T2360" s="102" t="str">
        <v>SSH</v>
      </c>
      <c r="U2360" s="102" t="str">
        <v>MXP</v>
      </c>
      <c r="V2360" s="102">
        <v>5</v>
      </c>
      <c r="W2360" s="102">
        <v>1</v>
      </c>
      <c r="X2360" s="102" t="str">
        <v>E25-04</v>
      </c>
      <c r="Y2360" s="102">
        <v>186</v>
      </c>
      <c r="Z2360" s="102">
        <v>180</v>
      </c>
      <c r="AA2360" s="102">
        <v>6</v>
      </c>
      <c r="AB2360" s="13" t="str">
        <v>E25</v>
      </c>
    </row>
    <row r="2361" spans="1:28" x14ac:dyDescent="0.25">
      <c r="A2361" s="103">
        <v>45771</v>
      </c>
      <c r="B2361" s="102" t="str">
        <v>Searcharter</v>
      </c>
      <c r="C2361" s="102" t="str">
        <v>Distributor</v>
      </c>
      <c r="D2361" s="102" t="str">
        <v/>
      </c>
      <c r="E2361" s="102" t="str">
        <v>7VUR4</v>
      </c>
      <c r="F2361" s="102" t="str">
        <v>RT</v>
      </c>
      <c r="G2361" s="102" t="str">
        <v>Outbound</v>
      </c>
      <c r="H2361" s="102" t="str">
        <v>NE3127</v>
      </c>
      <c r="I2361" s="103" t="str">
        <v>NAP-SSH</v>
      </c>
      <c r="J2361" s="135">
        <v>45882</v>
      </c>
      <c r="K2361" s="102">
        <v>3</v>
      </c>
      <c r="L2361" s="102">
        <v>3</v>
      </c>
      <c r="M2361" s="102">
        <v>265</v>
      </c>
      <c r="N2361" s="102">
        <v>0</v>
      </c>
      <c r="O2361" s="102">
        <v>0</v>
      </c>
      <c r="P2361" s="102">
        <v>795</v>
      </c>
      <c r="Q2361" s="102" t="str">
        <v>Confirmed</v>
      </c>
      <c r="R2361" s="102" t="str">
        <v>Closed Deal</v>
      </c>
      <c r="S2361" s="102" t="str">
        <v>NAP</v>
      </c>
      <c r="T2361" s="102" t="str">
        <v>SSH</v>
      </c>
      <c r="U2361" s="102" t="str">
        <v>NAP</v>
      </c>
      <c r="V2361" s="102">
        <v>3</v>
      </c>
      <c r="W2361" s="102">
        <v>111</v>
      </c>
      <c r="X2361" s="102" t="str">
        <v>S25-20</v>
      </c>
      <c r="Y2361" s="102">
        <v>12</v>
      </c>
      <c r="Z2361" s="102">
        <v>3</v>
      </c>
      <c r="AA2361" s="102">
        <v>9</v>
      </c>
      <c r="AB2361" s="13" t="str">
        <v>S25</v>
      </c>
    </row>
    <row r="2362" spans="1:28" x14ac:dyDescent="0.25">
      <c r="A2362" s="103">
        <v>45772</v>
      </c>
      <c r="B2362" s="102" t="str">
        <v>Genius</v>
      </c>
      <c r="C2362" s="102" t="str">
        <v>Distributor</v>
      </c>
      <c r="D2362" s="102" t="str">
        <v/>
      </c>
      <c r="E2362" s="102" t="str">
        <v/>
      </c>
      <c r="F2362" s="102" t="str">
        <v>OW</v>
      </c>
      <c r="G2362" s="102" t="str">
        <v>Outbound</v>
      </c>
      <c r="H2362" s="102" t="str">
        <v>4S6005</v>
      </c>
      <c r="I2362" s="103" t="str">
        <v>SSH-NAP</v>
      </c>
      <c r="J2362" s="135">
        <v>45887</v>
      </c>
      <c r="K2362" s="102">
        <v>4</v>
      </c>
      <c r="L2362" s="102">
        <v>4</v>
      </c>
      <c r="M2362" s="102">
        <v>300</v>
      </c>
      <c r="N2362" s="102">
        <v>0</v>
      </c>
      <c r="O2362" s="102">
        <v>0</v>
      </c>
      <c r="P2362" s="102">
        <v>1200</v>
      </c>
      <c r="Q2362" s="102" t="str">
        <v>Confirmed</v>
      </c>
      <c r="R2362" s="102" t="str">
        <v>Closed Deal</v>
      </c>
      <c r="S2362" s="102" t="str">
        <v>SSH</v>
      </c>
      <c r="T2362" s="102" t="str">
        <v>NAP</v>
      </c>
      <c r="U2362" s="102" t="str">
        <v>NAP</v>
      </c>
      <c r="V2362" s="102">
        <v>1</v>
      </c>
      <c r="W2362" s="102">
        <v>115</v>
      </c>
      <c r="X2362" s="102" t="str">
        <v>S25-08</v>
      </c>
      <c r="Y2362" s="102">
        <v>186</v>
      </c>
      <c r="Z2362" s="102">
        <v>93</v>
      </c>
      <c r="AA2362" s="102">
        <v>93</v>
      </c>
      <c r="AB2362" s="13" t="str">
        <v>S25</v>
      </c>
    </row>
    <row r="2363" spans="1:28" x14ac:dyDescent="0.25">
      <c r="A2363" s="103">
        <v>45772</v>
      </c>
      <c r="B2363" s="102" t="str">
        <v>Genius</v>
      </c>
      <c r="C2363" s="102" t="str">
        <v>Distributor</v>
      </c>
      <c r="D2363" s="102" t="str">
        <v/>
      </c>
      <c r="E2363" s="102" t="str">
        <v/>
      </c>
      <c r="F2363" s="102" t="str">
        <v>OW</v>
      </c>
      <c r="G2363" s="102" t="str">
        <v>Outbound</v>
      </c>
      <c r="H2363" s="102" t="str">
        <v>4S6006</v>
      </c>
      <c r="I2363" s="103" t="str">
        <v>NAP-SSH</v>
      </c>
      <c r="J2363" s="135">
        <v>45873</v>
      </c>
      <c r="K2363" s="102">
        <v>4</v>
      </c>
      <c r="L2363" s="102">
        <v>4</v>
      </c>
      <c r="M2363" s="102">
        <v>240</v>
      </c>
      <c r="N2363" s="102">
        <v>0</v>
      </c>
      <c r="O2363" s="102">
        <v>0</v>
      </c>
      <c r="P2363" s="102">
        <v>960</v>
      </c>
      <c r="Q2363" s="102" t="str">
        <v>Confirmed</v>
      </c>
      <c r="R2363" s="102" t="str">
        <v>Closed Deal</v>
      </c>
      <c r="S2363" s="102" t="str">
        <v>NAP</v>
      </c>
      <c r="T2363" s="102" t="str">
        <v>SSH</v>
      </c>
      <c r="U2363" s="102" t="str">
        <v>NAP</v>
      </c>
      <c r="V2363" s="102">
        <v>1</v>
      </c>
      <c r="W2363" s="102">
        <v>101</v>
      </c>
      <c r="X2363" s="102" t="str">
        <v>S25-08</v>
      </c>
      <c r="Y2363" s="102">
        <v>186</v>
      </c>
      <c r="Z2363" s="102">
        <v>59</v>
      </c>
      <c r="AA2363" s="102">
        <v>127</v>
      </c>
      <c r="AB2363" s="13" t="str">
        <v>S25</v>
      </c>
    </row>
    <row r="2364" spans="1:28" x14ac:dyDescent="0.25">
      <c r="A2364" s="103">
        <v>45771</v>
      </c>
      <c r="B2364" s="102" t="str">
        <v>EuroAirlines</v>
      </c>
      <c r="C2364" s="102" t="str">
        <v>Distributor</v>
      </c>
      <c r="D2364" s="102" t="str">
        <v>AMADEUS</v>
      </c>
      <c r="E2364" s="102" t="str">
        <v>11LT6L</v>
      </c>
      <c r="F2364" s="102" t="str">
        <v>OW</v>
      </c>
      <c r="G2364" s="102" t="str">
        <v>Outbound</v>
      </c>
      <c r="H2364" s="102" t="str">
        <v>4S6003</v>
      </c>
      <c r="I2364" s="103" t="str">
        <v>SSH-BRI</v>
      </c>
      <c r="J2364" s="135">
        <v>45934</v>
      </c>
      <c r="K2364" s="102">
        <v>1</v>
      </c>
      <c r="L2364" s="102">
        <v>1</v>
      </c>
      <c r="M2364" s="102">
        <v>190</v>
      </c>
      <c r="N2364" s="102">
        <v>39.03</v>
      </c>
      <c r="O2364" s="102">
        <v>25</v>
      </c>
      <c r="P2364" s="102">
        <v>254.03</v>
      </c>
      <c r="Q2364" s="102" t="str">
        <v>Confirmed</v>
      </c>
      <c r="R2364" s="102" t="str">
        <v>Closed Deal</v>
      </c>
      <c r="S2364" s="102" t="str">
        <v>SSH</v>
      </c>
      <c r="T2364" s="102" t="str">
        <v>BRI</v>
      </c>
      <c r="U2364" s="102" t="str">
        <v>BRI</v>
      </c>
      <c r="V2364" s="102">
        <v>6</v>
      </c>
      <c r="W2364" s="102">
        <v>163</v>
      </c>
      <c r="X2364" s="102" t="str">
        <v>S25-01</v>
      </c>
      <c r="Y2364" s="102">
        <v>186</v>
      </c>
      <c r="Z2364" s="102">
        <v>181</v>
      </c>
      <c r="AA2364" s="102">
        <v>5</v>
      </c>
      <c r="AB2364" s="13" t="str">
        <v>S25</v>
      </c>
    </row>
    <row r="2365" spans="1:28" x14ac:dyDescent="0.25">
      <c r="A2365" s="103">
        <v>45771</v>
      </c>
      <c r="B2365" s="102" t="str">
        <v>EuroAirlines</v>
      </c>
      <c r="C2365" s="102" t="str">
        <v>Distributor</v>
      </c>
      <c r="D2365" s="102" t="str">
        <v>AMADEUS</v>
      </c>
      <c r="E2365" s="102" t="str">
        <v>11LT6L</v>
      </c>
      <c r="F2365" s="102" t="str">
        <v>OW</v>
      </c>
      <c r="G2365" s="102" t="str">
        <v>Outbound</v>
      </c>
      <c r="H2365" s="102" t="str">
        <v>4S6003</v>
      </c>
      <c r="I2365" s="103" t="str">
        <v>SSH-BRI</v>
      </c>
      <c r="J2365" s="135">
        <v>45934</v>
      </c>
      <c r="K2365" s="102">
        <v>1</v>
      </c>
      <c r="L2365" s="102">
        <v>1</v>
      </c>
      <c r="M2365" s="102">
        <v>190</v>
      </c>
      <c r="N2365" s="102">
        <v>39.03</v>
      </c>
      <c r="O2365" s="102">
        <v>25</v>
      </c>
      <c r="P2365" s="102">
        <v>254.03</v>
      </c>
      <c r="Q2365" s="102" t="str">
        <v>Confirmed</v>
      </c>
      <c r="R2365" s="102" t="str">
        <v>Closed Deal</v>
      </c>
      <c r="S2365" s="102" t="str">
        <v>SSH</v>
      </c>
      <c r="T2365" s="102" t="str">
        <v>BRI</v>
      </c>
      <c r="U2365" s="102" t="str">
        <v>BRI</v>
      </c>
      <c r="V2365" s="102">
        <v>6</v>
      </c>
      <c r="W2365" s="102">
        <v>163</v>
      </c>
      <c r="X2365" s="102" t="str">
        <v>S25-01</v>
      </c>
      <c r="Y2365" s="102">
        <v>186</v>
      </c>
      <c r="Z2365" s="102">
        <v>181</v>
      </c>
      <c r="AA2365" s="102">
        <v>5</v>
      </c>
      <c r="AB2365" s="13" t="str">
        <v>S25</v>
      </c>
    </row>
    <row r="2366" spans="1:28" x14ac:dyDescent="0.25">
      <c r="A2366" s="103">
        <v>45772</v>
      </c>
      <c r="B2366" s="102" t="str">
        <v>Citizen Plane</v>
      </c>
      <c r="C2366" s="102" t="str">
        <v>Distributor</v>
      </c>
      <c r="D2366" s="102" t="str">
        <v xml:space="preserve"> </v>
      </c>
      <c r="E2366" s="102" t="str">
        <v>CP4KHG</v>
      </c>
      <c r="F2366" s="102" t="str">
        <v>OW</v>
      </c>
      <c r="G2366" s="102" t="str">
        <v>Outbound</v>
      </c>
      <c r="H2366" s="102" t="str">
        <v>4S6004</v>
      </c>
      <c r="I2366" s="103" t="str">
        <v>BRI-SSH</v>
      </c>
      <c r="J2366" s="135">
        <v>45871</v>
      </c>
      <c r="K2366" s="102">
        <v>1</v>
      </c>
      <c r="L2366" s="102">
        <v>1</v>
      </c>
      <c r="M2366" s="102">
        <v>240</v>
      </c>
      <c r="N2366" s="102">
        <v>0</v>
      </c>
      <c r="O2366" s="102">
        <v>0</v>
      </c>
      <c r="P2366" s="102">
        <v>240</v>
      </c>
      <c r="Q2366" s="102" t="str">
        <v>Confirmed</v>
      </c>
      <c r="R2366" s="102" t="str">
        <v>Closed Deal</v>
      </c>
      <c r="S2366" s="102" t="str">
        <v>BRI</v>
      </c>
      <c r="T2366" s="102" t="str">
        <v>SSH</v>
      </c>
      <c r="U2366" s="102" t="str">
        <v>BRI</v>
      </c>
      <c r="V2366" s="102">
        <v>6</v>
      </c>
      <c r="W2366" s="102">
        <v>99</v>
      </c>
      <c r="X2366" s="102" t="str">
        <v>S25-01</v>
      </c>
      <c r="Y2366" s="102">
        <v>186</v>
      </c>
      <c r="Z2366" s="102">
        <v>224</v>
      </c>
      <c r="AA2366" s="102">
        <v>-38</v>
      </c>
      <c r="AB2366" s="13" t="str">
        <v>S25</v>
      </c>
    </row>
    <row r="2367" spans="1:28" x14ac:dyDescent="0.25">
      <c r="A2367" s="103">
        <v>45772</v>
      </c>
      <c r="B2367" s="102" t="str">
        <v>Citizen Plane</v>
      </c>
      <c r="C2367" s="102" t="str">
        <v>Distributor</v>
      </c>
      <c r="D2367" s="102" t="str">
        <v xml:space="preserve"> </v>
      </c>
      <c r="E2367" s="102" t="str">
        <v>CP4KHG</v>
      </c>
      <c r="F2367" s="102" t="str">
        <v>OW</v>
      </c>
      <c r="G2367" s="102" t="str">
        <v>Outbound</v>
      </c>
      <c r="H2367" s="102" t="str">
        <v>4S6004</v>
      </c>
      <c r="I2367" s="103" t="str">
        <v>BRI-SSH</v>
      </c>
      <c r="J2367" s="135">
        <v>45871</v>
      </c>
      <c r="K2367" s="102">
        <v>1</v>
      </c>
      <c r="L2367" s="102">
        <v>1</v>
      </c>
      <c r="M2367" s="102">
        <v>240</v>
      </c>
      <c r="N2367" s="102">
        <v>0</v>
      </c>
      <c r="O2367" s="102">
        <v>0</v>
      </c>
      <c r="P2367" s="102">
        <v>240</v>
      </c>
      <c r="Q2367" s="102" t="str">
        <v>Confirmed</v>
      </c>
      <c r="R2367" s="102" t="str">
        <v>Closed Deal</v>
      </c>
      <c r="S2367" s="102" t="str">
        <v>BRI</v>
      </c>
      <c r="T2367" s="102" t="str">
        <v>SSH</v>
      </c>
      <c r="U2367" s="102" t="str">
        <v>BRI</v>
      </c>
      <c r="V2367" s="102">
        <v>6</v>
      </c>
      <c r="W2367" s="102">
        <v>99</v>
      </c>
      <c r="X2367" s="102" t="str">
        <v>S25-01</v>
      </c>
      <c r="Y2367" s="102">
        <v>186</v>
      </c>
      <c r="Z2367" s="102">
        <v>224</v>
      </c>
      <c r="AA2367" s="102">
        <v>-38</v>
      </c>
      <c r="AB2367" s="13" t="str">
        <v>S25</v>
      </c>
    </row>
    <row r="2368" spans="1:28" x14ac:dyDescent="0.25">
      <c r="A2368" s="103">
        <v>45772</v>
      </c>
      <c r="B2368" s="102" t="str">
        <v>Iscla Maior</v>
      </c>
      <c r="C2368" s="102" t="str">
        <v>Tour Operator</v>
      </c>
      <c r="D2368" s="102" t="str">
        <v/>
      </c>
      <c r="E2368" s="102" t="str">
        <v/>
      </c>
      <c r="F2368" s="102" t="str">
        <v>RT</v>
      </c>
      <c r="G2368" s="102" t="str">
        <v>Outbound</v>
      </c>
      <c r="H2368" s="102" t="str">
        <v>NE1129</v>
      </c>
      <c r="I2368" s="103" t="str">
        <v>NAP-SSH</v>
      </c>
      <c r="J2368" s="135">
        <v>45873</v>
      </c>
      <c r="K2368" s="102">
        <v>3</v>
      </c>
      <c r="L2368" s="102">
        <v>3</v>
      </c>
      <c r="M2368" s="102">
        <v>275</v>
      </c>
      <c r="N2368" s="102">
        <v>0</v>
      </c>
      <c r="O2368" s="102">
        <v>0</v>
      </c>
      <c r="P2368" s="102">
        <v>825</v>
      </c>
      <c r="Q2368" s="102" t="str">
        <v>Confirmed</v>
      </c>
      <c r="R2368" s="102" t="str">
        <v>On Review</v>
      </c>
      <c r="S2368" s="102" t="str">
        <v>NAP</v>
      </c>
      <c r="T2368" s="102" t="str">
        <v>SSH</v>
      </c>
      <c r="U2368" s="102" t="str">
        <v>NAP</v>
      </c>
      <c r="V2368" s="102">
        <v>1</v>
      </c>
      <c r="W2368" s="102">
        <v>101</v>
      </c>
      <c r="X2368" s="102" t="str">
        <v>S25-07</v>
      </c>
      <c r="Y2368" s="102">
        <v>179</v>
      </c>
      <c r="Z2368" s="102">
        <v>179</v>
      </c>
      <c r="AA2368" s="102">
        <v>0</v>
      </c>
      <c r="AB2368" s="13" t="str">
        <v>S25</v>
      </c>
    </row>
    <row r="2369" spans="1:28" x14ac:dyDescent="0.25">
      <c r="A2369" s="103">
        <v>45772</v>
      </c>
      <c r="B2369" s="102" t="str">
        <v>Iscla Maior</v>
      </c>
      <c r="C2369" s="102" t="str">
        <v>Tour Operator</v>
      </c>
      <c r="D2369" s="102" t="str">
        <v/>
      </c>
      <c r="E2369" s="102" t="str">
        <v/>
      </c>
      <c r="F2369" s="102" t="str">
        <v>RT</v>
      </c>
      <c r="G2369" s="102" t="str">
        <v>Inbound</v>
      </c>
      <c r="H2369" s="102" t="str">
        <v>NE1128</v>
      </c>
      <c r="I2369" s="103" t="str">
        <v>SSH-NAP</v>
      </c>
      <c r="J2369" s="135">
        <v>45887</v>
      </c>
      <c r="K2369" s="102">
        <v>3</v>
      </c>
      <c r="L2369" s="102">
        <v>3</v>
      </c>
      <c r="M2369" s="102">
        <v>275</v>
      </c>
      <c r="N2369" s="102">
        <v>0</v>
      </c>
      <c r="O2369" s="102">
        <v>0</v>
      </c>
      <c r="P2369" s="102">
        <v>825</v>
      </c>
      <c r="Q2369" s="102" t="str">
        <v>Confirmed</v>
      </c>
      <c r="R2369" s="102" t="str">
        <v>On Review</v>
      </c>
      <c r="S2369" s="102" t="str">
        <v>SSH</v>
      </c>
      <c r="T2369" s="102" t="str">
        <v>NAP</v>
      </c>
      <c r="U2369" s="102" t="str">
        <v>NAP</v>
      </c>
      <c r="V2369" s="102">
        <v>1</v>
      </c>
      <c r="W2369" s="102">
        <v>115</v>
      </c>
      <c r="X2369" s="102" t="str">
        <v>S25-07</v>
      </c>
      <c r="Y2369" s="102">
        <v>179</v>
      </c>
      <c r="Z2369" s="102">
        <v>179</v>
      </c>
      <c r="AA2369" s="102">
        <v>0</v>
      </c>
      <c r="AB2369" s="13" t="str">
        <v>S25</v>
      </c>
    </row>
    <row r="2370" spans="1:28" x14ac:dyDescent="0.25">
      <c r="A2370" s="103">
        <v>45772</v>
      </c>
      <c r="B2370" s="102" t="str">
        <v>Genius</v>
      </c>
      <c r="C2370" s="102" t="str">
        <v>Distributor</v>
      </c>
      <c r="D2370" s="102" t="str">
        <v/>
      </c>
      <c r="E2370" s="102" t="str">
        <v/>
      </c>
      <c r="F2370" s="102" t="str">
        <v>OW</v>
      </c>
      <c r="G2370" s="102" t="str">
        <v>Outbound</v>
      </c>
      <c r="H2370" s="102" t="str">
        <v>4S6003</v>
      </c>
      <c r="I2370" s="103" t="str">
        <v>SSH-BRI</v>
      </c>
      <c r="J2370" s="135">
        <v>45878</v>
      </c>
      <c r="K2370" s="102">
        <v>2</v>
      </c>
      <c r="L2370" s="102">
        <v>2</v>
      </c>
      <c r="M2370" s="102">
        <v>240</v>
      </c>
      <c r="N2370" s="102">
        <v>0</v>
      </c>
      <c r="O2370" s="102">
        <v>0</v>
      </c>
      <c r="P2370" s="102">
        <v>480</v>
      </c>
      <c r="Q2370" s="102" t="str">
        <v>Confirmed</v>
      </c>
      <c r="R2370" s="102" t="str">
        <v>Closed Deal</v>
      </c>
      <c r="S2370" s="102" t="str">
        <v>SSH</v>
      </c>
      <c r="T2370" s="102" t="str">
        <v>BRI</v>
      </c>
      <c r="U2370" s="102" t="str">
        <v>BRI</v>
      </c>
      <c r="V2370" s="102">
        <v>6</v>
      </c>
      <c r="W2370" s="102">
        <v>106</v>
      </c>
      <c r="X2370" s="102" t="str">
        <v>S25-01</v>
      </c>
      <c r="Y2370" s="102">
        <v>186</v>
      </c>
      <c r="Z2370" s="102">
        <v>220</v>
      </c>
      <c r="AA2370" s="102">
        <v>-34</v>
      </c>
      <c r="AB2370" s="13" t="str">
        <v>S25</v>
      </c>
    </row>
    <row r="2371" spans="1:28" x14ac:dyDescent="0.25">
      <c r="A2371" s="103">
        <v>45772</v>
      </c>
      <c r="B2371" s="102" t="str">
        <v>Genius</v>
      </c>
      <c r="C2371" s="102" t="str">
        <v>Distributor</v>
      </c>
      <c r="D2371" s="102" t="str">
        <v/>
      </c>
      <c r="E2371" s="102" t="str">
        <v/>
      </c>
      <c r="F2371" s="102" t="str">
        <v>OW</v>
      </c>
      <c r="G2371" s="102" t="str">
        <v>Outbound</v>
      </c>
      <c r="H2371" s="102" t="str">
        <v>4S6006</v>
      </c>
      <c r="I2371" s="103" t="str">
        <v>NAP-SSH</v>
      </c>
      <c r="J2371" s="135">
        <v>45901</v>
      </c>
      <c r="K2371" s="102">
        <v>4</v>
      </c>
      <c r="L2371" s="102">
        <v>4</v>
      </c>
      <c r="M2371" s="102">
        <v>220</v>
      </c>
      <c r="N2371" s="102">
        <v>0</v>
      </c>
      <c r="O2371" s="102">
        <v>0</v>
      </c>
      <c r="P2371" s="102">
        <v>880</v>
      </c>
      <c r="Q2371" s="102" t="str">
        <v>Confirmed</v>
      </c>
      <c r="R2371" s="102" t="str">
        <v>Closed Deal</v>
      </c>
      <c r="S2371" s="102" t="str">
        <v>NAP</v>
      </c>
      <c r="T2371" s="102" t="str">
        <v>SSH</v>
      </c>
      <c r="U2371" s="102" t="str">
        <v>NAP</v>
      </c>
      <c r="V2371" s="102">
        <v>1</v>
      </c>
      <c r="W2371" s="102">
        <v>129</v>
      </c>
      <c r="X2371" s="102" t="str">
        <v>S25-08</v>
      </c>
      <c r="Y2371" s="102">
        <v>186</v>
      </c>
      <c r="Z2371" s="102">
        <v>21</v>
      </c>
      <c r="AA2371" s="102">
        <v>165</v>
      </c>
      <c r="AB2371" s="13" t="str">
        <v>S25</v>
      </c>
    </row>
    <row r="2372" spans="1:28" x14ac:dyDescent="0.25">
      <c r="A2372" s="103">
        <v>45772</v>
      </c>
      <c r="B2372" s="102" t="str">
        <v>Genius</v>
      </c>
      <c r="C2372" s="102" t="str">
        <v>Distributor</v>
      </c>
      <c r="D2372" s="102" t="str">
        <v/>
      </c>
      <c r="E2372" s="102" t="str">
        <v/>
      </c>
      <c r="F2372" s="102" t="str">
        <v>OW</v>
      </c>
      <c r="G2372" s="102" t="str">
        <v>Outbound</v>
      </c>
      <c r="H2372" s="102" t="str">
        <v>4S6006</v>
      </c>
      <c r="I2372" s="103" t="str">
        <v>FCO-SSH</v>
      </c>
      <c r="J2372" s="135">
        <v>45856</v>
      </c>
      <c r="K2372" s="102">
        <v>3</v>
      </c>
      <c r="L2372" s="102">
        <v>3</v>
      </c>
      <c r="M2372" s="102">
        <v>250</v>
      </c>
      <c r="N2372" s="102">
        <v>0</v>
      </c>
      <c r="O2372" s="102">
        <v>0</v>
      </c>
      <c r="P2372" s="102">
        <v>750</v>
      </c>
      <c r="Q2372" s="102" t="str">
        <v>Confirmed</v>
      </c>
      <c r="R2372" s="102" t="str">
        <v>Closed Deal</v>
      </c>
      <c r="S2372" s="102" t="str">
        <v>FCO</v>
      </c>
      <c r="T2372" s="102" t="str">
        <v>SSH</v>
      </c>
      <c r="U2372" s="102" t="str">
        <v>FCO</v>
      </c>
      <c r="V2372" s="102">
        <v>5</v>
      </c>
      <c r="W2372" s="102">
        <v>84</v>
      </c>
      <c r="X2372" s="102" t="str">
        <v>S25-15</v>
      </c>
      <c r="Y2372" s="102">
        <v>186</v>
      </c>
      <c r="Z2372" s="102">
        <v>53</v>
      </c>
      <c r="AA2372" s="102">
        <v>133</v>
      </c>
      <c r="AB2372" s="13" t="str">
        <v>S25</v>
      </c>
    </row>
    <row r="2373" spans="1:28" x14ac:dyDescent="0.25">
      <c r="A2373" s="103">
        <v>45772</v>
      </c>
      <c r="B2373" s="102" t="str">
        <v>Searcharter</v>
      </c>
      <c r="C2373" s="102" t="str">
        <v>Distributor</v>
      </c>
      <c r="D2373" s="102" t="str">
        <v/>
      </c>
      <c r="E2373" s="102" t="str">
        <v>VVZVU</v>
      </c>
      <c r="F2373" s="102" t="str">
        <v>OW</v>
      </c>
      <c r="G2373" s="102" t="str">
        <v>Outbound</v>
      </c>
      <c r="H2373" s="102" t="str">
        <v>4S6006</v>
      </c>
      <c r="I2373" s="103" t="str">
        <v>MXP-SSH</v>
      </c>
      <c r="J2373" s="135">
        <v>45772</v>
      </c>
      <c r="K2373" s="102">
        <v>1</v>
      </c>
      <c r="L2373" s="102">
        <v>1</v>
      </c>
      <c r="M2373" s="102">
        <v>200</v>
      </c>
      <c r="N2373" s="102">
        <v>0</v>
      </c>
      <c r="O2373" s="102">
        <v>0</v>
      </c>
      <c r="P2373" s="102">
        <v>200</v>
      </c>
      <c r="Q2373" s="102" t="str">
        <v>Confirmed</v>
      </c>
      <c r="R2373" s="102" t="str">
        <v>Closed Deal</v>
      </c>
      <c r="S2373" s="102" t="str">
        <v>MXP</v>
      </c>
      <c r="T2373" s="102" t="str">
        <v>SSH</v>
      </c>
      <c r="U2373" s="102" t="str">
        <v>MXP</v>
      </c>
      <c r="V2373" s="102">
        <v>5</v>
      </c>
      <c r="W2373" s="102">
        <v>0</v>
      </c>
      <c r="X2373" s="102" t="str">
        <v>E25-04</v>
      </c>
      <c r="Y2373" s="102">
        <v>186</v>
      </c>
      <c r="Z2373" s="102">
        <v>180</v>
      </c>
      <c r="AA2373" s="102">
        <v>6</v>
      </c>
      <c r="AB2373" s="13" t="str">
        <v>E25</v>
      </c>
    </row>
    <row r="2374" spans="1:28" x14ac:dyDescent="0.25">
      <c r="A2374" s="103">
        <v>45772</v>
      </c>
      <c r="B2374" s="102" t="str">
        <v>Italgsa</v>
      </c>
      <c r="C2374" s="102" t="str">
        <v>Tour Operator</v>
      </c>
      <c r="D2374" s="102" t="str">
        <v/>
      </c>
      <c r="E2374" s="102" t="str">
        <v/>
      </c>
      <c r="F2374" s="102" t="str">
        <v>RT</v>
      </c>
      <c r="G2374" s="102" t="str">
        <v>Outbound</v>
      </c>
      <c r="H2374" s="102" t="str">
        <v>4S6004</v>
      </c>
      <c r="I2374" s="103" t="str">
        <v>BRI-SSH</v>
      </c>
      <c r="J2374" s="135">
        <v>45857</v>
      </c>
      <c r="K2374" s="102">
        <v>2</v>
      </c>
      <c r="L2374" s="102">
        <v>2</v>
      </c>
      <c r="M2374" s="102">
        <v>170</v>
      </c>
      <c r="N2374" s="102">
        <v>0</v>
      </c>
      <c r="O2374" s="102">
        <v>0</v>
      </c>
      <c r="P2374" s="102">
        <v>340</v>
      </c>
      <c r="Q2374" s="102" t="str">
        <v>Confirmed</v>
      </c>
      <c r="R2374" s="102" t="str">
        <v>On Review</v>
      </c>
      <c r="S2374" s="102" t="str">
        <v>BRI</v>
      </c>
      <c r="T2374" s="102" t="str">
        <v>SSH</v>
      </c>
      <c r="U2374" s="102" t="str">
        <v>BRI</v>
      </c>
      <c r="V2374" s="102">
        <v>6</v>
      </c>
      <c r="W2374" s="102">
        <v>85</v>
      </c>
      <c r="X2374" s="102" t="str">
        <v>S25-01</v>
      </c>
      <c r="Y2374" s="102">
        <v>186</v>
      </c>
      <c r="Z2374" s="102">
        <v>98</v>
      </c>
      <c r="AA2374" s="102">
        <v>88</v>
      </c>
      <c r="AB2374" s="13" t="str">
        <v>S25</v>
      </c>
    </row>
    <row r="2375" spans="1:28" x14ac:dyDescent="0.25">
      <c r="A2375" s="103">
        <v>45772</v>
      </c>
      <c r="B2375" s="102" t="str">
        <v>Italgsa</v>
      </c>
      <c r="C2375" s="102" t="str">
        <v>Tour Operator</v>
      </c>
      <c r="D2375" s="102" t="str">
        <v/>
      </c>
      <c r="E2375" s="102" t="str">
        <v/>
      </c>
      <c r="F2375" s="102" t="str">
        <v>RT</v>
      </c>
      <c r="G2375" s="102" t="str">
        <v>Inbound</v>
      </c>
      <c r="H2375" s="102" t="str">
        <v>4S6003</v>
      </c>
      <c r="I2375" s="103" t="str">
        <v>SSH-BRI</v>
      </c>
      <c r="J2375" s="135">
        <v>45864</v>
      </c>
      <c r="K2375" s="102">
        <v>2</v>
      </c>
      <c r="L2375" s="102">
        <v>2</v>
      </c>
      <c r="M2375" s="102">
        <v>170</v>
      </c>
      <c r="N2375" s="102">
        <v>0</v>
      </c>
      <c r="O2375" s="102">
        <v>0</v>
      </c>
      <c r="P2375" s="102">
        <v>340</v>
      </c>
      <c r="Q2375" s="102" t="str">
        <v>Confirmed</v>
      </c>
      <c r="R2375" s="102" t="str">
        <v>On Review</v>
      </c>
      <c r="S2375" s="102" t="str">
        <v>SSH</v>
      </c>
      <c r="T2375" s="102" t="str">
        <v>BRI</v>
      </c>
      <c r="U2375" s="102" t="str">
        <v>BRI</v>
      </c>
      <c r="V2375" s="102">
        <v>6</v>
      </c>
      <c r="W2375" s="102">
        <v>92</v>
      </c>
      <c r="X2375" s="102" t="str">
        <v>S25-01</v>
      </c>
      <c r="Y2375" s="102">
        <v>186</v>
      </c>
      <c r="Z2375" s="102">
        <v>104</v>
      </c>
      <c r="AA2375" s="102">
        <v>82</v>
      </c>
      <c r="AB2375" s="13" t="str">
        <v>S25</v>
      </c>
    </row>
    <row r="2376" spans="1:28" x14ac:dyDescent="0.25">
      <c r="A2376" s="103">
        <v>45772</v>
      </c>
      <c r="B2376" s="102" t="str">
        <v>Searcharter</v>
      </c>
      <c r="C2376" s="102" t="str">
        <v>Distributor</v>
      </c>
      <c r="D2376" s="102" t="str">
        <v/>
      </c>
      <c r="E2376" s="102" t="str">
        <v>FJF9P</v>
      </c>
      <c r="F2376" s="102" t="str">
        <v>OW</v>
      </c>
      <c r="G2376" s="102" t="str">
        <v>Outbound</v>
      </c>
      <c r="H2376" s="102" t="str">
        <v>4S6005</v>
      </c>
      <c r="I2376" s="103" t="str">
        <v>SSH-FCO</v>
      </c>
      <c r="J2376" s="135">
        <v>45898</v>
      </c>
      <c r="K2376" s="102">
        <v>2</v>
      </c>
      <c r="L2376" s="102">
        <v>2</v>
      </c>
      <c r="M2376" s="102">
        <v>250</v>
      </c>
      <c r="N2376" s="102">
        <v>0</v>
      </c>
      <c r="O2376" s="102">
        <v>0</v>
      </c>
      <c r="P2376" s="102">
        <v>500</v>
      </c>
      <c r="Q2376" s="102" t="str">
        <v>Confirmed</v>
      </c>
      <c r="R2376" s="102" t="str">
        <v>Closed Deal</v>
      </c>
      <c r="S2376" s="102" t="str">
        <v>SSH</v>
      </c>
      <c r="T2376" s="102" t="str">
        <v>FCO</v>
      </c>
      <c r="U2376" s="102" t="str">
        <v>FCO</v>
      </c>
      <c r="V2376" s="102">
        <v>5</v>
      </c>
      <c r="W2376" s="102">
        <v>126</v>
      </c>
      <c r="X2376" s="102" t="str">
        <v>S25-15</v>
      </c>
      <c r="Y2376" s="102">
        <v>186</v>
      </c>
      <c r="Z2376" s="102">
        <v>86</v>
      </c>
      <c r="AA2376" s="102">
        <v>100</v>
      </c>
      <c r="AB2376" s="13" t="str">
        <v>S25</v>
      </c>
    </row>
    <row r="2377" spans="1:28" x14ac:dyDescent="0.25">
      <c r="A2377" s="103">
        <v>45772</v>
      </c>
      <c r="B2377" s="102" t="str">
        <v>GO7</v>
      </c>
      <c r="C2377" s="102" t="str">
        <v>Distributor</v>
      </c>
      <c r="D2377" s="102" t="str">
        <v>Website IBE</v>
      </c>
      <c r="E2377" s="102" t="str">
        <v>L6ET9Q</v>
      </c>
      <c r="F2377" s="102" t="str">
        <v>OW</v>
      </c>
      <c r="G2377" s="102" t="str">
        <v>Outbound</v>
      </c>
      <c r="H2377" s="102" t="str">
        <v>4S6006</v>
      </c>
      <c r="I2377" s="103" t="str">
        <v>NAP-SSH</v>
      </c>
      <c r="J2377" s="135">
        <v>45880</v>
      </c>
      <c r="K2377" s="102">
        <v>1</v>
      </c>
      <c r="L2377" s="102">
        <v>1</v>
      </c>
      <c r="M2377" s="102">
        <v>280</v>
      </c>
      <c r="N2377" s="102">
        <v>28.27</v>
      </c>
      <c r="O2377" s="102">
        <v>53</v>
      </c>
      <c r="P2377" s="102">
        <v>361.27</v>
      </c>
      <c r="Q2377" s="102" t="str">
        <v>Confirmed</v>
      </c>
      <c r="R2377" s="102" t="str">
        <v>Closed Deal</v>
      </c>
      <c r="S2377" s="102" t="str">
        <v>NAP</v>
      </c>
      <c r="T2377" s="102" t="str">
        <v>SSH</v>
      </c>
      <c r="U2377" s="102" t="str">
        <v>NAP</v>
      </c>
      <c r="V2377" s="102">
        <v>1</v>
      </c>
      <c r="W2377" s="102">
        <v>108</v>
      </c>
      <c r="X2377" s="102" t="str">
        <v>S25-08</v>
      </c>
      <c r="Y2377" s="102">
        <v>186</v>
      </c>
      <c r="Z2377" s="102">
        <v>121</v>
      </c>
      <c r="AA2377" s="102">
        <v>65</v>
      </c>
      <c r="AB2377" s="13" t="str">
        <v>S25</v>
      </c>
    </row>
    <row r="2378" spans="1:28" x14ac:dyDescent="0.25">
      <c r="A2378" s="103">
        <v>45772</v>
      </c>
      <c r="B2378" s="102" t="str">
        <v>GO7</v>
      </c>
      <c r="C2378" s="102" t="str">
        <v>Distributor</v>
      </c>
      <c r="D2378" s="102" t="str">
        <v>Website IBE</v>
      </c>
      <c r="E2378" s="102" t="str">
        <v>L6ET9Q</v>
      </c>
      <c r="F2378" s="102" t="str">
        <v>OW</v>
      </c>
      <c r="G2378" s="102" t="str">
        <v>Outbound</v>
      </c>
      <c r="H2378" s="102" t="str">
        <v>4S6006</v>
      </c>
      <c r="I2378" s="103" t="str">
        <v>NAP-SSH</v>
      </c>
      <c r="J2378" s="135">
        <v>45880</v>
      </c>
      <c r="K2378" s="102">
        <v>1</v>
      </c>
      <c r="L2378" s="102">
        <v>1</v>
      </c>
      <c r="M2378" s="102">
        <v>280</v>
      </c>
      <c r="N2378" s="102">
        <v>28.27</v>
      </c>
      <c r="O2378" s="102">
        <v>53</v>
      </c>
      <c r="P2378" s="102">
        <v>361.27</v>
      </c>
      <c r="Q2378" s="102" t="str">
        <v>Confirmed</v>
      </c>
      <c r="R2378" s="102" t="str">
        <v>Closed Deal</v>
      </c>
      <c r="S2378" s="102" t="str">
        <v>NAP</v>
      </c>
      <c r="T2378" s="102" t="str">
        <v>SSH</v>
      </c>
      <c r="U2378" s="102" t="str">
        <v>NAP</v>
      </c>
      <c r="V2378" s="102">
        <v>1</v>
      </c>
      <c r="W2378" s="102">
        <v>108</v>
      </c>
      <c r="X2378" s="102" t="str">
        <v>S25-08</v>
      </c>
      <c r="Y2378" s="102">
        <v>186</v>
      </c>
      <c r="Z2378" s="102">
        <v>121</v>
      </c>
      <c r="AA2378" s="102">
        <v>65</v>
      </c>
      <c r="AB2378" s="13" t="str">
        <v>S25</v>
      </c>
    </row>
    <row r="2379" spans="1:28" x14ac:dyDescent="0.25">
      <c r="A2379" s="103">
        <v>45773</v>
      </c>
      <c r="B2379" s="102" t="str">
        <v>Genius</v>
      </c>
      <c r="C2379" s="102" t="str">
        <v>Distributor</v>
      </c>
      <c r="D2379" s="102" t="str">
        <v/>
      </c>
      <c r="E2379" s="102" t="str">
        <v/>
      </c>
      <c r="F2379" s="102" t="str">
        <v>OW</v>
      </c>
      <c r="G2379" s="102" t="str">
        <v>Outbound</v>
      </c>
      <c r="H2379" s="102" t="str">
        <v>4S6003</v>
      </c>
      <c r="I2379" s="103" t="str">
        <v>SSH-BRI</v>
      </c>
      <c r="J2379" s="135">
        <v>45920</v>
      </c>
      <c r="K2379" s="102">
        <v>2</v>
      </c>
      <c r="L2379" s="102">
        <v>2</v>
      </c>
      <c r="M2379" s="102">
        <v>160</v>
      </c>
      <c r="N2379" s="102">
        <v>0</v>
      </c>
      <c r="O2379" s="102">
        <v>0</v>
      </c>
      <c r="P2379" s="102">
        <v>320</v>
      </c>
      <c r="Q2379" s="102" t="str">
        <v>Confirmed</v>
      </c>
      <c r="R2379" s="102" t="str">
        <v>Closed Deal</v>
      </c>
      <c r="S2379" s="102" t="str">
        <v>SSH</v>
      </c>
      <c r="T2379" s="102" t="str">
        <v>BRI</v>
      </c>
      <c r="U2379" s="102" t="str">
        <v>BRI</v>
      </c>
      <c r="V2379" s="102">
        <v>6</v>
      </c>
      <c r="W2379" s="102">
        <v>147</v>
      </c>
      <c r="X2379" s="102" t="str">
        <v>S25-01</v>
      </c>
      <c r="Y2379" s="102">
        <v>186</v>
      </c>
      <c r="Z2379" s="102">
        <v>185</v>
      </c>
      <c r="AA2379" s="102">
        <v>1</v>
      </c>
      <c r="AB2379" s="13" t="str">
        <v>S25</v>
      </c>
    </row>
    <row r="2380" spans="1:28" x14ac:dyDescent="0.25">
      <c r="A2380" s="103">
        <v>45773</v>
      </c>
      <c r="B2380" s="102" t="str">
        <v>Genius</v>
      </c>
      <c r="C2380" s="102" t="str">
        <v>Distributor</v>
      </c>
      <c r="D2380" s="102" t="str">
        <v/>
      </c>
      <c r="E2380" s="102" t="str">
        <v/>
      </c>
      <c r="F2380" s="102" t="str">
        <v>OW</v>
      </c>
      <c r="G2380" s="102" t="str">
        <v>Outbound</v>
      </c>
      <c r="H2380" s="102" t="str">
        <v>4S6004</v>
      </c>
      <c r="I2380" s="103" t="str">
        <v>BRI-SSH</v>
      </c>
      <c r="J2380" s="135">
        <v>45913</v>
      </c>
      <c r="K2380" s="102">
        <v>2</v>
      </c>
      <c r="L2380" s="102">
        <v>2</v>
      </c>
      <c r="M2380" s="102">
        <v>160</v>
      </c>
      <c r="N2380" s="102">
        <v>0</v>
      </c>
      <c r="O2380" s="102">
        <v>0</v>
      </c>
      <c r="P2380" s="102">
        <v>320</v>
      </c>
      <c r="Q2380" s="102" t="str">
        <v>Confirmed</v>
      </c>
      <c r="R2380" s="102" t="str">
        <v>Closed Deal</v>
      </c>
      <c r="S2380" s="102" t="str">
        <v>BRI</v>
      </c>
      <c r="T2380" s="102" t="str">
        <v>SSH</v>
      </c>
      <c r="U2380" s="102" t="str">
        <v>BRI</v>
      </c>
      <c r="V2380" s="102">
        <v>6</v>
      </c>
      <c r="W2380" s="102">
        <v>140</v>
      </c>
      <c r="X2380" s="102" t="str">
        <v>S25-01</v>
      </c>
      <c r="Y2380" s="102">
        <v>186</v>
      </c>
      <c r="Z2380" s="102">
        <v>181</v>
      </c>
      <c r="AA2380" s="102">
        <v>5</v>
      </c>
      <c r="AB2380" s="13" t="str">
        <v>S25</v>
      </c>
    </row>
    <row r="2381" spans="1:28" x14ac:dyDescent="0.25">
      <c r="A2381" s="103">
        <v>45773</v>
      </c>
      <c r="B2381" s="102" t="str">
        <v>Genius</v>
      </c>
      <c r="C2381" s="102" t="str">
        <v>Distributor</v>
      </c>
      <c r="D2381" s="102" t="str">
        <v/>
      </c>
      <c r="E2381" s="102" t="str">
        <v/>
      </c>
      <c r="F2381" s="102" t="str">
        <v>OW</v>
      </c>
      <c r="G2381" s="102" t="str">
        <v>Outbound</v>
      </c>
      <c r="H2381" s="102" t="str">
        <v>4S6004</v>
      </c>
      <c r="I2381" s="103" t="str">
        <v>BRI-SSH</v>
      </c>
      <c r="J2381" s="135">
        <v>45773</v>
      </c>
      <c r="K2381" s="102">
        <v>1</v>
      </c>
      <c r="L2381" s="102">
        <v>1</v>
      </c>
      <c r="M2381" s="102">
        <v>100</v>
      </c>
      <c r="N2381" s="102">
        <v>0</v>
      </c>
      <c r="O2381" s="102">
        <v>0</v>
      </c>
      <c r="P2381" s="102">
        <v>100</v>
      </c>
      <c r="Q2381" s="102" t="str">
        <v>Confirmed</v>
      </c>
      <c r="R2381" s="102" t="str">
        <v>Closed Deal</v>
      </c>
      <c r="S2381" s="102" t="str">
        <v>BRI</v>
      </c>
      <c r="T2381" s="102" t="str">
        <v>SSH</v>
      </c>
      <c r="U2381" s="102" t="str">
        <v>BRI</v>
      </c>
      <c r="V2381" s="102">
        <v>6</v>
      </c>
      <c r="W2381" s="102">
        <v>0</v>
      </c>
      <c r="X2381" s="102" t="str">
        <v>E25-02B</v>
      </c>
      <c r="Y2381" s="102">
        <v>186</v>
      </c>
      <c r="Z2381" s="102">
        <v>167</v>
      </c>
      <c r="AA2381" s="102">
        <v>19</v>
      </c>
      <c r="AB2381" s="13" t="str">
        <v>E25</v>
      </c>
    </row>
    <row r="2382" spans="1:28" x14ac:dyDescent="0.25">
      <c r="A2382" s="103">
        <v>45773</v>
      </c>
      <c r="B2382" s="102" t="str">
        <v>MFJ Egypt</v>
      </c>
      <c r="C2382" s="102" t="str">
        <v>Tour Operator</v>
      </c>
      <c r="D2382" s="102" t="str">
        <v/>
      </c>
      <c r="E2382" s="102" t="str">
        <v/>
      </c>
      <c r="F2382" s="102" t="str">
        <v>OW</v>
      </c>
      <c r="G2382" s="102" t="str">
        <v>Outbound</v>
      </c>
      <c r="H2382" s="102" t="str">
        <v>4S6031</v>
      </c>
      <c r="I2382" s="103" t="str">
        <v>SSH-NAP</v>
      </c>
      <c r="J2382" s="135">
        <v>45774</v>
      </c>
      <c r="K2382" s="102">
        <v>4</v>
      </c>
      <c r="L2382" s="102">
        <v>4</v>
      </c>
      <c r="M2382" s="102">
        <v>300</v>
      </c>
      <c r="N2382" s="102">
        <v>0</v>
      </c>
      <c r="O2382" s="102">
        <v>0</v>
      </c>
      <c r="P2382" s="102">
        <v>1200</v>
      </c>
      <c r="Q2382" s="102" t="str">
        <v>Confirmed</v>
      </c>
      <c r="R2382" s="102" t="str">
        <v>On Review</v>
      </c>
      <c r="S2382" s="102" t="str">
        <v>SSH</v>
      </c>
      <c r="T2382" s="102" t="str">
        <v>NAP</v>
      </c>
      <c r="U2382" s="102" t="str">
        <v>NAP</v>
      </c>
      <c r="V2382" s="102">
        <v>7</v>
      </c>
      <c r="W2382" s="102">
        <v>1</v>
      </c>
      <c r="X2382" s="102" t="str">
        <v>E25-03B</v>
      </c>
      <c r="Y2382" s="102">
        <v>186</v>
      </c>
      <c r="Z2382" s="102">
        <v>186</v>
      </c>
      <c r="AA2382" s="102">
        <v>0</v>
      </c>
      <c r="AB2382" s="13" t="str">
        <v>E25</v>
      </c>
    </row>
    <row r="2383" spans="1:28" x14ac:dyDescent="0.25">
      <c r="A2383" s="103">
        <v>45773</v>
      </c>
      <c r="B2383" s="102" t="str">
        <v>Genius</v>
      </c>
      <c r="C2383" s="102" t="str">
        <v>Distributor</v>
      </c>
      <c r="D2383" s="102" t="str">
        <v/>
      </c>
      <c r="E2383" s="102" t="str">
        <v/>
      </c>
      <c r="F2383" s="102" t="str">
        <v>OW</v>
      </c>
      <c r="G2383" s="102" t="str">
        <v>Outbound</v>
      </c>
      <c r="H2383" s="102" t="str">
        <v>4S6006</v>
      </c>
      <c r="I2383" s="103" t="str">
        <v>NAP-SSH</v>
      </c>
      <c r="J2383" s="135">
        <v>45866</v>
      </c>
      <c r="K2383" s="102">
        <v>3</v>
      </c>
      <c r="L2383" s="102">
        <v>3</v>
      </c>
      <c r="M2383" s="102">
        <v>220</v>
      </c>
      <c r="N2383" s="102">
        <v>0</v>
      </c>
      <c r="O2383" s="102">
        <v>0</v>
      </c>
      <c r="P2383" s="102">
        <v>660</v>
      </c>
      <c r="Q2383" s="102" t="str">
        <v>Confirmed</v>
      </c>
      <c r="R2383" s="102" t="str">
        <v>Closed Deal</v>
      </c>
      <c r="S2383" s="102" t="str">
        <v>NAP</v>
      </c>
      <c r="T2383" s="102" t="str">
        <v>SSH</v>
      </c>
      <c r="U2383" s="102" t="str">
        <v>NAP</v>
      </c>
      <c r="V2383" s="102">
        <v>1</v>
      </c>
      <c r="W2383" s="102">
        <v>93</v>
      </c>
      <c r="X2383" s="102" t="str">
        <v>S25-08</v>
      </c>
      <c r="Y2383" s="102">
        <v>186</v>
      </c>
      <c r="Z2383" s="102">
        <v>16</v>
      </c>
      <c r="AA2383" s="102">
        <v>170</v>
      </c>
      <c r="AB2383" s="13" t="str">
        <v>S25</v>
      </c>
    </row>
    <row r="2384" spans="1:28" x14ac:dyDescent="0.25">
      <c r="A2384" s="103">
        <v>45774</v>
      </c>
      <c r="B2384" s="102" t="str">
        <v>Genius</v>
      </c>
      <c r="C2384" s="102" t="str">
        <v>Distributor</v>
      </c>
      <c r="D2384" s="102" t="str">
        <v/>
      </c>
      <c r="E2384" s="102" t="str">
        <v/>
      </c>
      <c r="F2384" s="102" t="str">
        <v>OW</v>
      </c>
      <c r="G2384" s="102" t="str">
        <v>Outbound</v>
      </c>
      <c r="H2384" s="102" t="str">
        <v>4S6005</v>
      </c>
      <c r="I2384" s="103" t="str">
        <v>SSH-FCO</v>
      </c>
      <c r="J2384" s="135">
        <v>45891</v>
      </c>
      <c r="K2384" s="102">
        <v>2</v>
      </c>
      <c r="L2384" s="102">
        <v>2</v>
      </c>
      <c r="M2384" s="102">
        <v>250</v>
      </c>
      <c r="N2384" s="102">
        <v>0</v>
      </c>
      <c r="O2384" s="102">
        <v>0</v>
      </c>
      <c r="P2384" s="102">
        <v>500</v>
      </c>
      <c r="Q2384" s="102" t="str">
        <v>Confirmed</v>
      </c>
      <c r="R2384" s="102" t="str">
        <v>Closed Deal</v>
      </c>
      <c r="S2384" s="102" t="str">
        <v>SSH</v>
      </c>
      <c r="T2384" s="102" t="str">
        <v>FCO</v>
      </c>
      <c r="U2384" s="102" t="str">
        <v>FCO</v>
      </c>
      <c r="V2384" s="102">
        <v>5</v>
      </c>
      <c r="W2384" s="102">
        <v>117</v>
      </c>
      <c r="X2384" s="102" t="str">
        <v>S25-15</v>
      </c>
      <c r="Y2384" s="102">
        <v>186</v>
      </c>
      <c r="Z2384" s="102">
        <v>118</v>
      </c>
      <c r="AA2384" s="102">
        <v>68</v>
      </c>
      <c r="AB2384" s="13" t="str">
        <v>S25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M292"/>
  <sheetViews>
    <sheetView zoomScale="85" zoomScaleNormal="85" workbookViewId="0">
      <pane xSplit="1" ySplit="1" topLeftCell="B2" activePane="bottomRight" state="frozen"/>
      <selection activeCell="D27" sqref="D27"/>
      <selection pane="topRight" activeCell="D27" sqref="D27"/>
      <selection pane="bottomLeft" activeCell="D27" sqref="D27"/>
      <selection pane="bottomRight" activeCell="AH1" sqref="AH1:AH1048576"/>
    </sheetView>
  </sheetViews>
  <sheetFormatPr defaultColWidth="10.5" defaultRowHeight="15.75" x14ac:dyDescent="0.25"/>
  <cols>
    <col min="18" max="18" width="13.75" bestFit="1" customWidth="1"/>
    <col min="34" max="34" width="18.625" customWidth="1"/>
    <col min="35" max="35" width="19.125" bestFit="1" customWidth="1"/>
  </cols>
  <sheetData>
    <row r="1" spans="1:39" x14ac:dyDescent="0.25">
      <c r="A1" s="1" t="s">
        <v>0</v>
      </c>
      <c r="B1" s="23" t="s">
        <v>4</v>
      </c>
      <c r="C1" s="1" t="s">
        <v>9</v>
      </c>
      <c r="D1" s="1" t="s">
        <v>10</v>
      </c>
      <c r="E1" s="40" t="s">
        <v>191</v>
      </c>
      <c r="F1" s="40" t="s">
        <v>192</v>
      </c>
      <c r="G1" s="40" t="s">
        <v>193</v>
      </c>
      <c r="H1" s="40" t="s">
        <v>194</v>
      </c>
      <c r="I1" s="1" t="s">
        <v>3</v>
      </c>
      <c r="J1" s="1" t="s">
        <v>13</v>
      </c>
      <c r="K1" s="1" t="s">
        <v>14</v>
      </c>
      <c r="L1" s="1" t="s">
        <v>17</v>
      </c>
      <c r="M1" s="1" t="s">
        <v>18</v>
      </c>
      <c r="N1" s="1" t="s">
        <v>15</v>
      </c>
      <c r="O1" s="1" t="s">
        <v>21</v>
      </c>
      <c r="P1" s="1" t="s">
        <v>12</v>
      </c>
      <c r="Q1" s="1" t="s">
        <v>202</v>
      </c>
      <c r="R1" s="1" t="s">
        <v>68</v>
      </c>
      <c r="S1" s="4" t="s">
        <v>22</v>
      </c>
      <c r="T1" s="4" t="s">
        <v>16</v>
      </c>
      <c r="U1" s="4" t="s">
        <v>19</v>
      </c>
      <c r="V1" s="4" t="s">
        <v>26</v>
      </c>
      <c r="W1" s="4" t="s">
        <v>20</v>
      </c>
      <c r="X1" s="4" t="s">
        <v>100</v>
      </c>
      <c r="Y1" s="4" t="s">
        <v>11</v>
      </c>
      <c r="Z1" s="4" t="s">
        <v>6</v>
      </c>
      <c r="AA1" s="4" t="s">
        <v>101</v>
      </c>
      <c r="AB1" s="4" t="s">
        <v>28</v>
      </c>
      <c r="AC1" s="15" t="s">
        <v>29</v>
      </c>
      <c r="AD1" s="38" t="s">
        <v>59</v>
      </c>
      <c r="AE1" s="39" t="s">
        <v>60</v>
      </c>
      <c r="AF1" s="22" t="s">
        <v>95</v>
      </c>
      <c r="AG1" s="22" t="s">
        <v>96</v>
      </c>
      <c r="AH1" s="22" t="s">
        <v>97</v>
      </c>
      <c r="AI1" s="22" t="s">
        <v>98</v>
      </c>
      <c r="AJ1" s="22" t="s">
        <v>30</v>
      </c>
      <c r="AK1" s="22" t="s">
        <v>31</v>
      </c>
      <c r="AL1" s="55" t="s">
        <v>71</v>
      </c>
      <c r="AM1" s="56" t="s">
        <v>91</v>
      </c>
    </row>
    <row r="2" spans="1:39" x14ac:dyDescent="0.25">
      <c r="A2" s="121">
        <v>6</v>
      </c>
      <c r="B2" s="24">
        <v>45759</v>
      </c>
      <c r="C2" s="5" t="s">
        <v>1</v>
      </c>
      <c r="D2" s="5" t="s">
        <v>289</v>
      </c>
      <c r="E2" s="111">
        <v>0.3125</v>
      </c>
      <c r="F2" s="111">
        <v>0.57291666666666663</v>
      </c>
      <c r="G2" s="112">
        <v>0.39583333333333331</v>
      </c>
      <c r="H2" s="112">
        <v>0.65625</v>
      </c>
      <c r="I2" s="122">
        <v>2</v>
      </c>
      <c r="J2" s="2">
        <v>45000</v>
      </c>
      <c r="K2" s="2">
        <v>0</v>
      </c>
      <c r="L2" s="2">
        <v>45000</v>
      </c>
      <c r="M2" s="3">
        <v>2</v>
      </c>
      <c r="N2" s="2">
        <v>45000</v>
      </c>
      <c r="O2" s="2">
        <v>22500</v>
      </c>
      <c r="P2" s="3" t="s">
        <v>63</v>
      </c>
      <c r="Q2" s="3">
        <v>113</v>
      </c>
      <c r="R2" s="59">
        <v>113</v>
      </c>
      <c r="S2" s="9" t="s">
        <v>205</v>
      </c>
      <c r="T2" s="113" t="s">
        <v>768</v>
      </c>
      <c r="U2" s="3">
        <v>1</v>
      </c>
      <c r="V2" s="3" t="s">
        <v>224</v>
      </c>
      <c r="W2" s="6" t="s">
        <v>769</v>
      </c>
      <c r="X2" s="114" t="s">
        <v>289</v>
      </c>
      <c r="Y2" s="3" t="s">
        <v>292</v>
      </c>
      <c r="Z2" s="3" t="s">
        <v>8</v>
      </c>
      <c r="AA2" s="123" t="s">
        <v>291</v>
      </c>
      <c r="AB2" s="14" t="s">
        <v>70</v>
      </c>
      <c r="AC2" s="19" t="s">
        <v>770</v>
      </c>
      <c r="AD2" s="50" cm="1">
        <f t="array" ref="AD2">INDEX('[3]Routes Taxes'!O:O,MATCH('[3]Flight Rotation Weeks'!V2&amp;Y2,'[3]Routes Taxes'!A:A&amp;'[3]Routes Taxes'!I:I,0))</f>
        <v>30.96</v>
      </c>
      <c r="AE2" s="51">
        <f>AD2*AH2</f>
        <v>2786.4</v>
      </c>
      <c r="AF2" s="59">
        <f>SUMIFS([3]Booking_Data!K:K,[3]Booking_Data!J:J,B2,[3]Booking_Data!H:H,AA2)</f>
        <v>153</v>
      </c>
      <c r="AG2" s="36">
        <f t="shared" ref="AG2:AG33" si="0">R2-AF2</f>
        <v>-40</v>
      </c>
      <c r="AH2" s="59">
        <f>SUMIFS([3]Booking_Data!L:L,[3]Booking_Data!J:J,B2,[3]Booking_Data!H:H,AA2,[3]Booking_Data!I:I,Y2)</f>
        <v>90</v>
      </c>
      <c r="AI2" s="36">
        <f t="shared" ref="AI2:AI33" si="1">R2-AH2</f>
        <v>23</v>
      </c>
      <c r="AJ2" s="36"/>
      <c r="AK2" s="36">
        <f t="shared" ref="AK2:AK33" si="2">AG2-AJ2</f>
        <v>-40</v>
      </c>
      <c r="AL2" s="36"/>
      <c r="AM2" s="36">
        <f>SUMIFS([3]Booking_Data!P:P,[3]Booking_Data!H:H,AA2,[3]Booking_Data!I:I,Y2,[3]Booking_Data!J:J,B2)</f>
        <v>18205</v>
      </c>
    </row>
    <row r="3" spans="1:39" x14ac:dyDescent="0.25">
      <c r="A3" s="121">
        <v>6</v>
      </c>
      <c r="B3" s="24">
        <v>45752</v>
      </c>
      <c r="C3" s="5" t="s">
        <v>289</v>
      </c>
      <c r="D3" s="5" t="s">
        <v>1</v>
      </c>
      <c r="E3" s="111">
        <v>0.61458333333333337</v>
      </c>
      <c r="F3" s="111">
        <v>0.75</v>
      </c>
      <c r="G3" s="112">
        <v>0.69791666666666663</v>
      </c>
      <c r="H3" s="112">
        <v>0.83333333333333337</v>
      </c>
      <c r="I3" s="122">
        <v>2</v>
      </c>
      <c r="J3" s="2">
        <v>45000</v>
      </c>
      <c r="K3" s="2">
        <v>0</v>
      </c>
      <c r="L3" s="2">
        <v>45000</v>
      </c>
      <c r="M3" s="3">
        <v>2</v>
      </c>
      <c r="N3" s="2">
        <v>45000</v>
      </c>
      <c r="O3" s="2">
        <v>22500</v>
      </c>
      <c r="P3" s="3" t="s">
        <v>63</v>
      </c>
      <c r="Q3" s="3">
        <v>113</v>
      </c>
      <c r="R3" s="59">
        <v>113</v>
      </c>
      <c r="S3" s="9" t="s">
        <v>205</v>
      </c>
      <c r="T3" s="113" t="s">
        <v>768</v>
      </c>
      <c r="U3" s="3">
        <v>1</v>
      </c>
      <c r="V3" s="3" t="s">
        <v>224</v>
      </c>
      <c r="W3" s="6" t="s">
        <v>771</v>
      </c>
      <c r="X3" s="114" t="s">
        <v>289</v>
      </c>
      <c r="Y3" s="3" t="s">
        <v>288</v>
      </c>
      <c r="Z3" s="3" t="s">
        <v>7</v>
      </c>
      <c r="AA3" s="123" t="s">
        <v>287</v>
      </c>
      <c r="AB3" s="14" t="s">
        <v>70</v>
      </c>
      <c r="AC3" s="19" t="s">
        <v>772</v>
      </c>
      <c r="AD3" s="50" cm="1">
        <f t="array" ref="AD3">INDEX('[3]Routes Taxes'!O:O,MATCH('[3]Flight Rotation Weeks'!V3&amp;Y3,'[3]Routes Taxes'!A:A&amp;'[3]Routes Taxes'!I:I,0))</f>
        <v>19.84</v>
      </c>
      <c r="AE3" s="51">
        <f t="shared" ref="AE3:AE61" si="3">AD3*AH3</f>
        <v>2162.56</v>
      </c>
      <c r="AF3" s="59">
        <f>SUMIFS([3]Booking_Data!K:K,[3]Booking_Data!J:J,B3,[3]Booking_Data!H:H,AA3)</f>
        <v>157</v>
      </c>
      <c r="AG3" s="36">
        <f t="shared" si="0"/>
        <v>-44</v>
      </c>
      <c r="AH3" s="59">
        <f>SUMIFS([3]Booking_Data!L:L,[3]Booking_Data!J:J,B3,[3]Booking_Data!H:H,AA3,[3]Booking_Data!I:I,Y3)</f>
        <v>109</v>
      </c>
      <c r="AI3" s="36">
        <f t="shared" si="1"/>
        <v>4</v>
      </c>
      <c r="AJ3" s="36"/>
      <c r="AK3" s="36">
        <f t="shared" si="2"/>
        <v>-44</v>
      </c>
      <c r="AL3" s="36"/>
      <c r="AM3" s="36">
        <f>SUMIFS([3]Booking_Data!P:P,[3]Booking_Data!H:H,AA3,[3]Booking_Data!I:I,Y3,[3]Booking_Data!J:J,B3)</f>
        <v>22061.52</v>
      </c>
    </row>
    <row r="4" spans="1:39" x14ac:dyDescent="0.25">
      <c r="A4" s="121">
        <v>6</v>
      </c>
      <c r="B4" s="24">
        <v>45759</v>
      </c>
      <c r="C4" s="5" t="s">
        <v>289</v>
      </c>
      <c r="D4" s="5" t="s">
        <v>1</v>
      </c>
      <c r="E4" s="111">
        <v>0.61458333333333337</v>
      </c>
      <c r="F4" s="111">
        <v>0.75</v>
      </c>
      <c r="G4" s="112">
        <v>0.69791666666666663</v>
      </c>
      <c r="H4" s="112">
        <v>0.83333333333333337</v>
      </c>
      <c r="I4" s="122">
        <v>2</v>
      </c>
      <c r="J4" s="2">
        <v>45000</v>
      </c>
      <c r="K4" s="2">
        <v>0</v>
      </c>
      <c r="L4" s="2">
        <v>45000</v>
      </c>
      <c r="M4" s="3">
        <v>2</v>
      </c>
      <c r="N4" s="2">
        <v>45000</v>
      </c>
      <c r="O4" s="2">
        <v>22500</v>
      </c>
      <c r="P4" s="3" t="s">
        <v>63</v>
      </c>
      <c r="Q4" s="3">
        <v>113</v>
      </c>
      <c r="R4" s="59">
        <v>113</v>
      </c>
      <c r="S4" s="9" t="s">
        <v>205</v>
      </c>
      <c r="T4" s="113" t="s">
        <v>768</v>
      </c>
      <c r="U4" s="3">
        <v>2</v>
      </c>
      <c r="V4" s="3" t="s">
        <v>224</v>
      </c>
      <c r="W4" s="6" t="s">
        <v>769</v>
      </c>
      <c r="X4" s="114" t="s">
        <v>289</v>
      </c>
      <c r="Y4" s="3" t="s">
        <v>288</v>
      </c>
      <c r="Z4" s="3" t="s">
        <v>7</v>
      </c>
      <c r="AA4" s="123" t="s">
        <v>287</v>
      </c>
      <c r="AB4" s="14" t="s">
        <v>70</v>
      </c>
      <c r="AC4" s="19" t="s">
        <v>772</v>
      </c>
      <c r="AD4" s="50" cm="1">
        <f t="array" ref="AD4">INDEX('[3]Routes Taxes'!O:O,MATCH('[3]Flight Rotation Weeks'!V4&amp;Y4,'[3]Routes Taxes'!A:A&amp;'[3]Routes Taxes'!I:I,0))</f>
        <v>19.84</v>
      </c>
      <c r="AE4" s="51">
        <f t="shared" si="3"/>
        <v>2023.68</v>
      </c>
      <c r="AF4" s="59">
        <f>SUMIFS([3]Booking_Data!K:K,[3]Booking_Data!J:J,B4,[3]Booking_Data!H:H,AA4)</f>
        <v>162</v>
      </c>
      <c r="AG4" s="36">
        <f t="shared" si="0"/>
        <v>-49</v>
      </c>
      <c r="AH4" s="59">
        <f>SUMIFS([3]Booking_Data!L:L,[3]Booking_Data!J:J,B4,[3]Booking_Data!H:H,AA4,[3]Booking_Data!I:I,Y4)</f>
        <v>102</v>
      </c>
      <c r="AI4" s="36">
        <f t="shared" si="1"/>
        <v>11</v>
      </c>
      <c r="AJ4" s="36"/>
      <c r="AK4" s="36">
        <f t="shared" si="2"/>
        <v>-49</v>
      </c>
      <c r="AL4" s="36"/>
      <c r="AM4" s="36">
        <f>SUMIFS([3]Booking_Data!P:P,[3]Booking_Data!H:H,AA4,[3]Booking_Data!I:I,Y4,[3]Booking_Data!J:J,B4)</f>
        <v>20360.929999999986</v>
      </c>
    </row>
    <row r="5" spans="1:39" x14ac:dyDescent="0.25">
      <c r="A5" s="16">
        <v>6</v>
      </c>
      <c r="B5" s="25">
        <v>45780</v>
      </c>
      <c r="C5" s="5" t="s">
        <v>1</v>
      </c>
      <c r="D5" s="5" t="s">
        <v>289</v>
      </c>
      <c r="E5" s="111">
        <v>0.30555555555555558</v>
      </c>
      <c r="F5" s="111">
        <v>0.4513888888888889</v>
      </c>
      <c r="G5" s="112">
        <v>0.43055555555555558</v>
      </c>
      <c r="H5" s="112">
        <v>0.53472222222222221</v>
      </c>
      <c r="I5" s="17">
        <v>3</v>
      </c>
      <c r="J5" s="18">
        <v>45000</v>
      </c>
      <c r="K5" s="18">
        <v>0</v>
      </c>
      <c r="L5" s="18">
        <v>45000</v>
      </c>
      <c r="M5" s="9">
        <v>3</v>
      </c>
      <c r="N5" s="18">
        <v>45000</v>
      </c>
      <c r="O5" s="18">
        <v>22500</v>
      </c>
      <c r="P5" s="9" t="s">
        <v>63</v>
      </c>
      <c r="Q5" s="9">
        <v>186</v>
      </c>
      <c r="R5" s="8">
        <v>186</v>
      </c>
      <c r="S5" s="9" t="s">
        <v>205</v>
      </c>
      <c r="T5" s="113" t="s">
        <v>773</v>
      </c>
      <c r="U5" s="9">
        <v>5</v>
      </c>
      <c r="V5" s="3" t="s">
        <v>227</v>
      </c>
      <c r="W5" s="6" t="s">
        <v>774</v>
      </c>
      <c r="X5" s="114" t="s">
        <v>289</v>
      </c>
      <c r="Y5" s="9" t="s">
        <v>292</v>
      </c>
      <c r="Z5" s="9" t="s">
        <v>8</v>
      </c>
      <c r="AA5" s="115" t="s">
        <v>293</v>
      </c>
      <c r="AB5" s="44" t="s">
        <v>70</v>
      </c>
      <c r="AC5" s="45" t="s">
        <v>775</v>
      </c>
      <c r="AD5" s="50" cm="1">
        <f t="array" ref="AD5">INDEX('[3]Routes Taxes'!O:O,MATCH('[3]Flight Rotation Weeks'!V5&amp;Y5,'[3]Routes Taxes'!A:A&amp;'[3]Routes Taxes'!I:I,0))</f>
        <v>30.96</v>
      </c>
      <c r="AE5" s="51">
        <f t="shared" si="3"/>
        <v>5603.76</v>
      </c>
      <c r="AF5" s="59">
        <f>SUMIFS([3]Booking_Data!K:K,[3]Booking_Data!J:J,B5,[3]Booking_Data!H:H,AA5)</f>
        <v>181</v>
      </c>
      <c r="AG5" s="36">
        <f t="shared" si="0"/>
        <v>5</v>
      </c>
      <c r="AH5" s="59">
        <f>SUMIFS([3]Booking_Data!L:L,[3]Booking_Data!J:J,B5,[3]Booking_Data!H:H,AA5,[3]Booking_Data!I:I,Y5)</f>
        <v>181</v>
      </c>
      <c r="AI5" s="36">
        <f t="shared" si="1"/>
        <v>5</v>
      </c>
      <c r="AJ5" s="36"/>
      <c r="AK5" s="36">
        <f t="shared" si="2"/>
        <v>5</v>
      </c>
      <c r="AL5" s="36"/>
      <c r="AM5" s="36">
        <f>SUMIFS([3]Booking_Data!P:P,[3]Booking_Data!H:H,AA5,[3]Booking_Data!I:I,Y5,[3]Booking_Data!J:J,B5)</f>
        <v>41076.469999999972</v>
      </c>
    </row>
    <row r="6" spans="1:39" x14ac:dyDescent="0.25">
      <c r="A6" s="121">
        <v>6</v>
      </c>
      <c r="B6" s="24">
        <v>45766</v>
      </c>
      <c r="C6" s="5" t="s">
        <v>289</v>
      </c>
      <c r="D6" s="5" t="s">
        <v>1</v>
      </c>
      <c r="E6" s="111">
        <v>0.4826388888888889</v>
      </c>
      <c r="F6" s="111">
        <v>0.625</v>
      </c>
      <c r="G6" s="112">
        <v>0.56597222222222221</v>
      </c>
      <c r="H6" s="112">
        <v>0.70833333333333337</v>
      </c>
      <c r="I6" s="122">
        <v>3</v>
      </c>
      <c r="J6" s="2">
        <v>45000</v>
      </c>
      <c r="K6" s="2">
        <v>0</v>
      </c>
      <c r="L6" s="2">
        <v>45000</v>
      </c>
      <c r="M6" s="3">
        <v>3</v>
      </c>
      <c r="N6" s="2">
        <v>45000</v>
      </c>
      <c r="O6" s="2">
        <v>22500</v>
      </c>
      <c r="P6" s="3" t="s">
        <v>63</v>
      </c>
      <c r="Q6" s="3">
        <v>186</v>
      </c>
      <c r="R6" s="59">
        <v>186</v>
      </c>
      <c r="S6" s="9" t="s">
        <v>205</v>
      </c>
      <c r="T6" s="113" t="s">
        <v>773</v>
      </c>
      <c r="U6" s="3">
        <v>3</v>
      </c>
      <c r="V6" s="3" t="s">
        <v>227</v>
      </c>
      <c r="W6" s="6" t="s">
        <v>776</v>
      </c>
      <c r="X6" s="114" t="s">
        <v>289</v>
      </c>
      <c r="Y6" s="3" t="s">
        <v>288</v>
      </c>
      <c r="Z6" s="3" t="s">
        <v>7</v>
      </c>
      <c r="AA6" s="123" t="s">
        <v>290</v>
      </c>
      <c r="AB6" s="14" t="s">
        <v>70</v>
      </c>
      <c r="AC6" s="19" t="s">
        <v>777</v>
      </c>
      <c r="AD6" s="50" cm="1">
        <f t="array" ref="AD6">INDEX('[3]Routes Taxes'!O:O,MATCH('[3]Flight Rotation Weeks'!V6&amp;Y6,'[3]Routes Taxes'!A:A&amp;'[3]Routes Taxes'!I:I,0))</f>
        <v>19.84</v>
      </c>
      <c r="AE6" s="51">
        <f t="shared" si="3"/>
        <v>3690.24</v>
      </c>
      <c r="AF6" s="59">
        <f>SUMIFS([3]Booking_Data!K:K,[3]Booking_Data!J:J,B6,[3]Booking_Data!H:H,AA6)</f>
        <v>186</v>
      </c>
      <c r="AG6" s="36">
        <f t="shared" si="0"/>
        <v>0</v>
      </c>
      <c r="AH6" s="59">
        <f>SUMIFS([3]Booking_Data!L:L,[3]Booking_Data!J:J,B6,[3]Booking_Data!H:H,AA6,[3]Booking_Data!I:I,Y6)</f>
        <v>186</v>
      </c>
      <c r="AI6" s="36">
        <f t="shared" si="1"/>
        <v>0</v>
      </c>
      <c r="AJ6" s="36"/>
      <c r="AK6" s="36">
        <f t="shared" si="2"/>
        <v>0</v>
      </c>
      <c r="AL6" s="36"/>
      <c r="AM6" s="36">
        <f>SUMIFS([3]Booking_Data!P:P,[3]Booking_Data!H:H,AA6,[3]Booking_Data!I:I,Y6,[3]Booking_Data!J:J,B6)</f>
        <v>43610.84</v>
      </c>
    </row>
    <row r="7" spans="1:39" x14ac:dyDescent="0.25">
      <c r="A7" s="121">
        <v>6</v>
      </c>
      <c r="B7" s="24">
        <v>45773</v>
      </c>
      <c r="C7" s="5" t="s">
        <v>289</v>
      </c>
      <c r="D7" s="5" t="s">
        <v>1</v>
      </c>
      <c r="E7" s="111">
        <v>0.4826388888888889</v>
      </c>
      <c r="F7" s="111">
        <v>0.625</v>
      </c>
      <c r="G7" s="112">
        <v>0.56597222222222221</v>
      </c>
      <c r="H7" s="112">
        <v>0.75</v>
      </c>
      <c r="I7" s="122">
        <v>3</v>
      </c>
      <c r="J7" s="2">
        <v>45000</v>
      </c>
      <c r="K7" s="2">
        <v>0</v>
      </c>
      <c r="L7" s="2">
        <v>45000</v>
      </c>
      <c r="M7" s="3">
        <v>3</v>
      </c>
      <c r="N7" s="2">
        <v>45000</v>
      </c>
      <c r="O7" s="2">
        <v>22500</v>
      </c>
      <c r="P7" s="3" t="s">
        <v>63</v>
      </c>
      <c r="Q7" s="3">
        <v>186</v>
      </c>
      <c r="R7" s="59">
        <v>186</v>
      </c>
      <c r="S7" s="9" t="s">
        <v>205</v>
      </c>
      <c r="T7" s="113" t="s">
        <v>773</v>
      </c>
      <c r="U7" s="3">
        <v>4</v>
      </c>
      <c r="V7" s="3" t="s">
        <v>227</v>
      </c>
      <c r="W7" s="6" t="s">
        <v>778</v>
      </c>
      <c r="X7" s="114" t="s">
        <v>289</v>
      </c>
      <c r="Y7" s="3" t="s">
        <v>288</v>
      </c>
      <c r="Z7" s="3" t="s">
        <v>7</v>
      </c>
      <c r="AA7" s="123" t="s">
        <v>290</v>
      </c>
      <c r="AB7" s="14" t="s">
        <v>70</v>
      </c>
      <c r="AC7" s="19" t="s">
        <v>777</v>
      </c>
      <c r="AD7" s="50" cm="1">
        <f t="array" ref="AD7">INDEX('[3]Routes Taxes'!O:O,MATCH('[3]Flight Rotation Weeks'!V7&amp;Y7,'[3]Routes Taxes'!A:A&amp;'[3]Routes Taxes'!I:I,0))</f>
        <v>19.84</v>
      </c>
      <c r="AE7" s="51">
        <f t="shared" si="3"/>
        <v>3313.28</v>
      </c>
      <c r="AF7" s="59">
        <f>SUMIFS([3]Booking_Data!K:K,[3]Booking_Data!J:J,B7,[3]Booking_Data!H:H,AA7)</f>
        <v>167</v>
      </c>
      <c r="AG7" s="36">
        <f t="shared" si="0"/>
        <v>19</v>
      </c>
      <c r="AH7" s="59">
        <f>SUMIFS([3]Booking_Data!L:L,[3]Booking_Data!J:J,B7,[3]Booking_Data!H:H,AA7,[3]Booking_Data!I:I,Y7)</f>
        <v>167</v>
      </c>
      <c r="AI7" s="36">
        <f t="shared" si="1"/>
        <v>19</v>
      </c>
      <c r="AJ7" s="36"/>
      <c r="AK7" s="36">
        <f t="shared" si="2"/>
        <v>19</v>
      </c>
      <c r="AL7" s="36"/>
      <c r="AM7" s="36">
        <f>SUMIFS([3]Booking_Data!P:P,[3]Booking_Data!H:H,AA7,[3]Booking_Data!I:I,Y7,[3]Booking_Data!J:J,B7)</f>
        <v>36248.739999999976</v>
      </c>
    </row>
    <row r="8" spans="1:39" x14ac:dyDescent="0.25">
      <c r="A8" s="121">
        <v>6</v>
      </c>
      <c r="B8" s="24">
        <v>45766</v>
      </c>
      <c r="C8" s="5" t="s">
        <v>1</v>
      </c>
      <c r="D8" s="5" t="s">
        <v>289</v>
      </c>
      <c r="E8" s="111">
        <v>0.30555555555555558</v>
      </c>
      <c r="F8" s="111">
        <v>0.4513888888888889</v>
      </c>
      <c r="G8" s="112">
        <v>0.3888888888888889</v>
      </c>
      <c r="H8" s="112">
        <v>0.53472222222222221</v>
      </c>
      <c r="I8" s="122">
        <v>3</v>
      </c>
      <c r="J8" s="2">
        <v>45000</v>
      </c>
      <c r="K8" s="2">
        <v>0</v>
      </c>
      <c r="L8" s="2">
        <v>45000</v>
      </c>
      <c r="M8" s="3">
        <v>3</v>
      </c>
      <c r="N8" s="2">
        <v>45000</v>
      </c>
      <c r="O8" s="2">
        <v>22500</v>
      </c>
      <c r="P8" s="3" t="s">
        <v>63</v>
      </c>
      <c r="Q8" s="3">
        <v>186</v>
      </c>
      <c r="R8" s="59">
        <v>186</v>
      </c>
      <c r="S8" s="3" t="s">
        <v>205</v>
      </c>
      <c r="T8" s="113" t="s">
        <v>773</v>
      </c>
      <c r="U8" s="3">
        <v>3</v>
      </c>
      <c r="V8" s="3" t="s">
        <v>227</v>
      </c>
      <c r="W8" s="6" t="s">
        <v>776</v>
      </c>
      <c r="X8" s="114" t="s">
        <v>289</v>
      </c>
      <c r="Y8" s="3" t="s">
        <v>292</v>
      </c>
      <c r="Z8" s="3" t="s">
        <v>8</v>
      </c>
      <c r="AA8" s="123" t="s">
        <v>293</v>
      </c>
      <c r="AB8" s="14" t="s">
        <v>70</v>
      </c>
      <c r="AC8" s="19" t="s">
        <v>775</v>
      </c>
      <c r="AD8" s="50" cm="1">
        <f t="array" ref="AD8">INDEX('[3]Routes Taxes'!O:O,MATCH('[3]Flight Rotation Weeks'!V8&amp;Y8,'[3]Routes Taxes'!A:A&amp;'[3]Routes Taxes'!I:I,0))</f>
        <v>30.96</v>
      </c>
      <c r="AE8" s="51">
        <f t="shared" si="3"/>
        <v>2817.36</v>
      </c>
      <c r="AF8" s="59">
        <f>SUMIFS([3]Booking_Data!K:K,[3]Booking_Data!J:J,B8,[3]Booking_Data!H:H,AA8)</f>
        <v>91</v>
      </c>
      <c r="AG8" s="36">
        <f>R8-AF8</f>
        <v>95</v>
      </c>
      <c r="AH8" s="59">
        <f>SUMIFS([3]Booking_Data!L:L,[3]Booking_Data!J:J,B8,[3]Booking_Data!H:H,AA8,[3]Booking_Data!I:I,Y8)</f>
        <v>91</v>
      </c>
      <c r="AI8" s="36">
        <f>R8-AH8</f>
        <v>95</v>
      </c>
      <c r="AJ8" s="36"/>
      <c r="AK8" s="36">
        <f>AG8-AJ8</f>
        <v>95</v>
      </c>
      <c r="AL8" s="36"/>
      <c r="AM8" s="36">
        <f>SUMIFS([3]Booking_Data!P:P,[3]Booking_Data!H:H,AA8,[3]Booking_Data!I:I,Y8,[3]Booking_Data!J:J,B8)</f>
        <v>18928.310000000005</v>
      </c>
    </row>
    <row r="9" spans="1:39" x14ac:dyDescent="0.25">
      <c r="A9" s="121">
        <v>6</v>
      </c>
      <c r="B9" s="24">
        <v>45773</v>
      </c>
      <c r="C9" s="5" t="s">
        <v>1</v>
      </c>
      <c r="D9" s="5" t="s">
        <v>289</v>
      </c>
      <c r="E9" s="111">
        <v>0.30555555555555558</v>
      </c>
      <c r="F9" s="111">
        <v>0.4513888888888889</v>
      </c>
      <c r="G9" s="112">
        <v>0.43055555555555558</v>
      </c>
      <c r="H9" s="112">
        <v>0.53472222222222221</v>
      </c>
      <c r="I9" s="122">
        <v>3</v>
      </c>
      <c r="J9" s="2">
        <v>45000</v>
      </c>
      <c r="K9" s="2">
        <v>0</v>
      </c>
      <c r="L9" s="2">
        <v>45000</v>
      </c>
      <c r="M9" s="3">
        <v>3</v>
      </c>
      <c r="N9" s="2">
        <v>45000</v>
      </c>
      <c r="O9" s="2">
        <v>22500</v>
      </c>
      <c r="P9" s="3" t="s">
        <v>63</v>
      </c>
      <c r="Q9" s="3">
        <v>186</v>
      </c>
      <c r="R9" s="59">
        <v>186</v>
      </c>
      <c r="S9" s="3" t="s">
        <v>205</v>
      </c>
      <c r="T9" s="113" t="s">
        <v>773</v>
      </c>
      <c r="U9" s="3">
        <v>4</v>
      </c>
      <c r="V9" s="3" t="s">
        <v>227</v>
      </c>
      <c r="W9" s="6" t="s">
        <v>778</v>
      </c>
      <c r="X9" s="114" t="s">
        <v>289</v>
      </c>
      <c r="Y9" s="3" t="s">
        <v>292</v>
      </c>
      <c r="Z9" s="3" t="s">
        <v>8</v>
      </c>
      <c r="AA9" s="123" t="s">
        <v>293</v>
      </c>
      <c r="AB9" s="14" t="s">
        <v>70</v>
      </c>
      <c r="AC9" s="19" t="s">
        <v>775</v>
      </c>
      <c r="AD9" s="50" cm="1">
        <f t="array" ref="AD9">INDEX('[3]Routes Taxes'!O:O,MATCH('[3]Flight Rotation Weeks'!V9&amp;Y9,'[3]Routes Taxes'!A:A&amp;'[3]Routes Taxes'!I:I,0))</f>
        <v>30.96</v>
      </c>
      <c r="AE9" s="51">
        <f t="shared" si="3"/>
        <v>5820.4800000000005</v>
      </c>
      <c r="AF9" s="59">
        <f>SUMIFS([3]Booking_Data!K:K,[3]Booking_Data!J:J,B9,[3]Booking_Data!H:H,AA9)</f>
        <v>188</v>
      </c>
      <c r="AG9" s="36">
        <f>R9-AF9</f>
        <v>-2</v>
      </c>
      <c r="AH9" s="59">
        <f>SUMIFS([3]Booking_Data!L:L,[3]Booking_Data!J:J,B9,[3]Booking_Data!H:H,AA9,[3]Booking_Data!I:I,Y9)</f>
        <v>188</v>
      </c>
      <c r="AI9" s="36">
        <f>R9-AH9</f>
        <v>-2</v>
      </c>
      <c r="AJ9" s="36"/>
      <c r="AK9" s="36">
        <f>AG9-AJ9</f>
        <v>-2</v>
      </c>
      <c r="AL9" s="36"/>
      <c r="AM9" s="36">
        <f>SUMIFS([3]Booking_Data!P:P,[3]Booking_Data!H:H,AA9,[3]Booking_Data!I:I,Y9,[3]Booking_Data!J:J,B9)</f>
        <v>44240.06</v>
      </c>
    </row>
    <row r="10" spans="1:39" x14ac:dyDescent="0.25">
      <c r="A10" s="121">
        <v>7</v>
      </c>
      <c r="B10" s="24">
        <v>45753</v>
      </c>
      <c r="C10" s="5" t="s">
        <v>1</v>
      </c>
      <c r="D10" s="5" t="s">
        <v>2</v>
      </c>
      <c r="E10" s="111">
        <v>0.25694444444444442</v>
      </c>
      <c r="F10" s="111">
        <v>0.40277777777777779</v>
      </c>
      <c r="G10" s="112">
        <v>0.34027777777777779</v>
      </c>
      <c r="H10" s="112">
        <v>0.4861111111111111</v>
      </c>
      <c r="I10" s="122">
        <v>3</v>
      </c>
      <c r="J10" s="2">
        <v>39700</v>
      </c>
      <c r="K10" s="2">
        <v>0</v>
      </c>
      <c r="L10" s="2">
        <v>39700</v>
      </c>
      <c r="M10" s="3">
        <v>3</v>
      </c>
      <c r="N10" s="2">
        <v>39700</v>
      </c>
      <c r="O10" s="2">
        <v>19850</v>
      </c>
      <c r="P10" s="3" t="s">
        <v>62</v>
      </c>
      <c r="Q10" s="3">
        <v>30</v>
      </c>
      <c r="R10" s="59">
        <v>30</v>
      </c>
      <c r="S10" s="9" t="s">
        <v>205</v>
      </c>
      <c r="T10" s="113" t="s">
        <v>241</v>
      </c>
      <c r="U10" s="3">
        <v>1</v>
      </c>
      <c r="V10" s="3" t="s">
        <v>237</v>
      </c>
      <c r="W10" s="6" t="s">
        <v>251</v>
      </c>
      <c r="X10" s="114" t="s">
        <v>2</v>
      </c>
      <c r="Y10" s="3" t="s">
        <v>24</v>
      </c>
      <c r="Z10" s="3" t="s">
        <v>8</v>
      </c>
      <c r="AA10" s="123" t="s">
        <v>244</v>
      </c>
      <c r="AB10" s="14" t="s">
        <v>245</v>
      </c>
      <c r="AC10" s="19" t="s">
        <v>246</v>
      </c>
      <c r="AD10" s="50" cm="1">
        <f t="array" ref="AD10">INDEX('[3]Routes Taxes'!O:O,MATCH('[3]Flight Rotation Weeks'!V10&amp;Y10,'[3]Routes Taxes'!A:A&amp;'[3]Routes Taxes'!I:I,0))</f>
        <v>0</v>
      </c>
      <c r="AE10" s="51">
        <f t="shared" si="3"/>
        <v>0</v>
      </c>
      <c r="AF10" s="59">
        <f>SUMIFS([3]Booking_Data!K:K,[3]Booking_Data!J:J,B10,[3]Booking_Data!H:H,AA10)</f>
        <v>30</v>
      </c>
      <c r="AG10" s="36">
        <f t="shared" ref="AG10:AG41" si="4">R10-AF10</f>
        <v>0</v>
      </c>
      <c r="AH10" s="59">
        <f>SUMIFS([3]Booking_Data!L:L,[3]Booking_Data!J:J,B10,[3]Booking_Data!H:H,AA10,[3]Booking_Data!I:I,Y10)</f>
        <v>30</v>
      </c>
      <c r="AI10" s="36">
        <f t="shared" ref="AI10:AI41" si="5">R10-AH10</f>
        <v>0</v>
      </c>
      <c r="AJ10" s="36"/>
      <c r="AK10" s="36">
        <f t="shared" ref="AK10:AK41" si="6">AG10-AJ10</f>
        <v>0</v>
      </c>
      <c r="AL10" s="36"/>
      <c r="AM10" s="36">
        <f>SUMIFS([3]Booking_Data!P:P,[3]Booking_Data!H:H,AA10,[3]Booking_Data!I:I,Y10,[3]Booking_Data!J:J,B10)</f>
        <v>4950</v>
      </c>
    </row>
    <row r="11" spans="1:39" x14ac:dyDescent="0.25">
      <c r="A11" s="121">
        <v>7</v>
      </c>
      <c r="B11" s="24">
        <v>45760</v>
      </c>
      <c r="C11" s="5" t="s">
        <v>1</v>
      </c>
      <c r="D11" s="5" t="s">
        <v>2</v>
      </c>
      <c r="E11" s="111">
        <v>0.25694444444444442</v>
      </c>
      <c r="F11" s="111">
        <v>0.40277777777777779</v>
      </c>
      <c r="G11" s="112">
        <v>0.34027777777777779</v>
      </c>
      <c r="H11" s="112">
        <v>0.4861111111111111</v>
      </c>
      <c r="I11" s="122">
        <v>3</v>
      </c>
      <c r="J11" s="2">
        <v>39700</v>
      </c>
      <c r="K11" s="2">
        <v>0</v>
      </c>
      <c r="L11" s="2">
        <v>39700</v>
      </c>
      <c r="M11" s="3">
        <v>3</v>
      </c>
      <c r="N11" s="2">
        <v>39700</v>
      </c>
      <c r="O11" s="2">
        <v>19850</v>
      </c>
      <c r="P11" s="3" t="s">
        <v>62</v>
      </c>
      <c r="Q11" s="3">
        <v>85</v>
      </c>
      <c r="R11" s="59">
        <v>85</v>
      </c>
      <c r="S11" s="9" t="s">
        <v>205</v>
      </c>
      <c r="T11" s="113" t="s">
        <v>241</v>
      </c>
      <c r="U11" s="3">
        <v>2</v>
      </c>
      <c r="V11" s="3" t="s">
        <v>237</v>
      </c>
      <c r="W11" s="6" t="s">
        <v>252</v>
      </c>
      <c r="X11" s="114" t="s">
        <v>2</v>
      </c>
      <c r="Y11" s="3" t="s">
        <v>24</v>
      </c>
      <c r="Z11" s="3" t="s">
        <v>8</v>
      </c>
      <c r="AA11" s="123" t="s">
        <v>244</v>
      </c>
      <c r="AB11" s="14" t="s">
        <v>245</v>
      </c>
      <c r="AC11" s="19" t="s">
        <v>246</v>
      </c>
      <c r="AD11" s="50" cm="1">
        <f t="array" ref="AD11">INDEX('[3]Routes Taxes'!O:O,MATCH('[3]Flight Rotation Weeks'!V11&amp;Y11,'[3]Routes Taxes'!A:A&amp;'[3]Routes Taxes'!I:I,0))</f>
        <v>0</v>
      </c>
      <c r="AE11" s="51">
        <f t="shared" si="3"/>
        <v>0</v>
      </c>
      <c r="AF11" s="59">
        <f>SUMIFS([3]Booking_Data!K:K,[3]Booking_Data!J:J,B11,[3]Booking_Data!H:H,AA11)</f>
        <v>85</v>
      </c>
      <c r="AG11" s="36">
        <f t="shared" si="4"/>
        <v>0</v>
      </c>
      <c r="AH11" s="59">
        <f>SUMIFS([3]Booking_Data!L:L,[3]Booking_Data!J:J,B11,[3]Booking_Data!H:H,AA11,[3]Booking_Data!I:I,Y11)</f>
        <v>85</v>
      </c>
      <c r="AI11" s="36">
        <f t="shared" si="5"/>
        <v>0</v>
      </c>
      <c r="AJ11" s="36"/>
      <c r="AK11" s="36">
        <f t="shared" si="6"/>
        <v>0</v>
      </c>
      <c r="AL11" s="36"/>
      <c r="AM11" s="36">
        <f>SUMIFS([3]Booking_Data!P:P,[3]Booking_Data!H:H,AA11,[3]Booking_Data!I:I,Y11,[3]Booking_Data!J:J,B11)</f>
        <v>15107.44</v>
      </c>
    </row>
    <row r="12" spans="1:39" x14ac:dyDescent="0.25">
      <c r="A12" s="121">
        <v>7</v>
      </c>
      <c r="B12" s="24">
        <v>45767</v>
      </c>
      <c r="C12" s="5" t="s">
        <v>1</v>
      </c>
      <c r="D12" s="5" t="s">
        <v>2</v>
      </c>
      <c r="E12" s="111">
        <v>0.44791666666666669</v>
      </c>
      <c r="F12" s="111">
        <v>0.59375</v>
      </c>
      <c r="G12" s="112">
        <v>0.53125</v>
      </c>
      <c r="H12" s="112">
        <v>0.67708333333333337</v>
      </c>
      <c r="I12" s="122">
        <v>4</v>
      </c>
      <c r="J12" s="2">
        <v>45000</v>
      </c>
      <c r="K12" s="2">
        <v>0</v>
      </c>
      <c r="L12" s="2">
        <v>45000</v>
      </c>
      <c r="M12" s="3">
        <v>4</v>
      </c>
      <c r="N12" s="2">
        <v>45000</v>
      </c>
      <c r="O12" s="2">
        <v>22500</v>
      </c>
      <c r="P12" s="3" t="s">
        <v>63</v>
      </c>
      <c r="Q12" s="3">
        <v>186</v>
      </c>
      <c r="R12" s="59">
        <v>186</v>
      </c>
      <c r="S12" s="9" t="s">
        <v>205</v>
      </c>
      <c r="T12" s="113" t="s">
        <v>242</v>
      </c>
      <c r="U12" s="3">
        <v>1</v>
      </c>
      <c r="V12" s="3" t="s">
        <v>238</v>
      </c>
      <c r="W12" s="6" t="s">
        <v>253</v>
      </c>
      <c r="X12" s="114" t="s">
        <v>2</v>
      </c>
      <c r="Y12" s="3" t="s">
        <v>24</v>
      </c>
      <c r="Z12" s="3" t="s">
        <v>8</v>
      </c>
      <c r="AA12" s="123" t="s">
        <v>116</v>
      </c>
      <c r="AB12" s="14" t="s">
        <v>70</v>
      </c>
      <c r="AC12" s="19" t="s">
        <v>254</v>
      </c>
      <c r="AD12" s="50" cm="1">
        <f t="array" ref="AD12">INDEX('[3]Routes Taxes'!O:O,MATCH('[3]Flight Rotation Weeks'!V12&amp;Y12,'[3]Routes Taxes'!A:A&amp;'[3]Routes Taxes'!I:I,0))</f>
        <v>30.96</v>
      </c>
      <c r="AE12" s="51">
        <f t="shared" si="3"/>
        <v>5015.5200000000004</v>
      </c>
      <c r="AF12" s="59">
        <f>SUMIFS([3]Booking_Data!K:K,[3]Booking_Data!J:J,B12,[3]Booking_Data!H:H,AA12)</f>
        <v>162</v>
      </c>
      <c r="AG12" s="36">
        <f t="shared" si="4"/>
        <v>24</v>
      </c>
      <c r="AH12" s="59">
        <f>SUMIFS([3]Booking_Data!L:L,[3]Booking_Data!J:J,B12,[3]Booking_Data!H:H,AA12,[3]Booking_Data!I:I,Y12)</f>
        <v>162</v>
      </c>
      <c r="AI12" s="36">
        <f t="shared" si="5"/>
        <v>24</v>
      </c>
      <c r="AJ12" s="36"/>
      <c r="AK12" s="36">
        <f t="shared" si="6"/>
        <v>24</v>
      </c>
      <c r="AL12" s="36"/>
      <c r="AM12" s="36">
        <f>SUMIFS([3]Booking_Data!P:P,[3]Booking_Data!H:H,AA12,[3]Booking_Data!I:I,Y12,[3]Booking_Data!J:J,B12)</f>
        <v>26301.519999999979</v>
      </c>
    </row>
    <row r="13" spans="1:39" x14ac:dyDescent="0.25">
      <c r="A13" s="121">
        <v>7</v>
      </c>
      <c r="B13" s="24">
        <v>45774</v>
      </c>
      <c r="C13" s="5" t="s">
        <v>1</v>
      </c>
      <c r="D13" s="5" t="s">
        <v>2</v>
      </c>
      <c r="E13" s="111">
        <v>0.44791666666666669</v>
      </c>
      <c r="F13" s="111">
        <v>0.59375</v>
      </c>
      <c r="G13" s="112">
        <v>0.57291666666666663</v>
      </c>
      <c r="H13" s="112">
        <v>0.67708333333333337</v>
      </c>
      <c r="I13" s="122">
        <v>4</v>
      </c>
      <c r="J13" s="2">
        <v>45000</v>
      </c>
      <c r="K13" s="2">
        <v>0</v>
      </c>
      <c r="L13" s="2">
        <v>45000</v>
      </c>
      <c r="M13" s="3">
        <v>4</v>
      </c>
      <c r="N13" s="2">
        <v>45000</v>
      </c>
      <c r="O13" s="2">
        <v>22500</v>
      </c>
      <c r="P13" s="3" t="s">
        <v>63</v>
      </c>
      <c r="Q13" s="3">
        <v>186</v>
      </c>
      <c r="R13" s="59">
        <v>186</v>
      </c>
      <c r="S13" s="9" t="s">
        <v>205</v>
      </c>
      <c r="T13" s="113" t="s">
        <v>242</v>
      </c>
      <c r="U13" s="3">
        <v>2</v>
      </c>
      <c r="V13" s="3" t="s">
        <v>238</v>
      </c>
      <c r="W13" s="6" t="s">
        <v>255</v>
      </c>
      <c r="X13" s="114" t="s">
        <v>2</v>
      </c>
      <c r="Y13" s="3" t="s">
        <v>24</v>
      </c>
      <c r="Z13" s="3" t="s">
        <v>8</v>
      </c>
      <c r="AA13" s="123" t="s">
        <v>116</v>
      </c>
      <c r="AB13" s="14" t="s">
        <v>70</v>
      </c>
      <c r="AC13" s="19" t="s">
        <v>254</v>
      </c>
      <c r="AD13" s="50" cm="1">
        <f t="array" ref="AD13">INDEX('[3]Routes Taxes'!O:O,MATCH('[3]Flight Rotation Weeks'!V13&amp;Y13,'[3]Routes Taxes'!A:A&amp;'[3]Routes Taxes'!I:I,0))</f>
        <v>30.96</v>
      </c>
      <c r="AE13" s="51">
        <f t="shared" si="3"/>
        <v>5758.56</v>
      </c>
      <c r="AF13" s="59">
        <f>SUMIFS([3]Booking_Data!K:K,[3]Booking_Data!J:J,B13,[3]Booking_Data!H:H,AA13)</f>
        <v>186</v>
      </c>
      <c r="AG13" s="36">
        <f t="shared" si="4"/>
        <v>0</v>
      </c>
      <c r="AH13" s="59">
        <f>SUMIFS([3]Booking_Data!L:L,[3]Booking_Data!J:J,B13,[3]Booking_Data!H:H,AA13,[3]Booking_Data!I:I,Y13)</f>
        <v>186</v>
      </c>
      <c r="AI13" s="36">
        <f t="shared" si="5"/>
        <v>0</v>
      </c>
      <c r="AJ13" s="36"/>
      <c r="AK13" s="36">
        <f t="shared" si="6"/>
        <v>0</v>
      </c>
      <c r="AL13" s="36"/>
      <c r="AM13" s="36">
        <f>SUMIFS([3]Booking_Data!P:P,[3]Booking_Data!H:H,AA13,[3]Booking_Data!I:I,Y13,[3]Booking_Data!J:J,B13)</f>
        <v>40285</v>
      </c>
    </row>
    <row r="14" spans="1:39" x14ac:dyDescent="0.25">
      <c r="A14" s="16">
        <v>7</v>
      </c>
      <c r="B14" s="25">
        <v>45781</v>
      </c>
      <c r="C14" s="5" t="s">
        <v>1</v>
      </c>
      <c r="D14" s="5" t="s">
        <v>2</v>
      </c>
      <c r="E14" s="111">
        <v>0.44791666666666669</v>
      </c>
      <c r="F14" s="111">
        <v>0.59375</v>
      </c>
      <c r="G14" s="112">
        <v>0.57291666666666663</v>
      </c>
      <c r="H14" s="112">
        <v>0.67708333333333337</v>
      </c>
      <c r="I14" s="17">
        <v>4</v>
      </c>
      <c r="J14" s="18">
        <v>45000</v>
      </c>
      <c r="K14" s="18">
        <v>0</v>
      </c>
      <c r="L14" s="18">
        <v>45000</v>
      </c>
      <c r="M14" s="9">
        <v>4</v>
      </c>
      <c r="N14" s="18">
        <v>45000</v>
      </c>
      <c r="O14" s="18">
        <v>22500</v>
      </c>
      <c r="P14" s="9" t="s">
        <v>63</v>
      </c>
      <c r="Q14" s="9">
        <v>186</v>
      </c>
      <c r="R14" s="8">
        <v>186</v>
      </c>
      <c r="S14" s="9" t="s">
        <v>205</v>
      </c>
      <c r="T14" s="113" t="s">
        <v>242</v>
      </c>
      <c r="U14" s="9">
        <v>3</v>
      </c>
      <c r="V14" s="3" t="s">
        <v>238</v>
      </c>
      <c r="W14" s="6" t="s">
        <v>256</v>
      </c>
      <c r="X14" s="114" t="s">
        <v>2</v>
      </c>
      <c r="Y14" s="9" t="s">
        <v>24</v>
      </c>
      <c r="Z14" s="9" t="s">
        <v>8</v>
      </c>
      <c r="AA14" s="115" t="s">
        <v>116</v>
      </c>
      <c r="AB14" s="44" t="s">
        <v>70</v>
      </c>
      <c r="AC14" s="45" t="s">
        <v>254</v>
      </c>
      <c r="AD14" s="50" cm="1">
        <f t="array" ref="AD14">INDEX('[3]Routes Taxes'!O:O,MATCH('[3]Flight Rotation Weeks'!V14&amp;Y14,'[3]Routes Taxes'!A:A&amp;'[3]Routes Taxes'!I:I,0))</f>
        <v>30.96</v>
      </c>
      <c r="AE14" s="51">
        <f t="shared" si="3"/>
        <v>5789.52</v>
      </c>
      <c r="AF14" s="59">
        <f>SUMIFS([3]Booking_Data!K:K,[3]Booking_Data!J:J,B14,[3]Booking_Data!H:H,AA14)</f>
        <v>187</v>
      </c>
      <c r="AG14" s="36">
        <f t="shared" si="4"/>
        <v>-1</v>
      </c>
      <c r="AH14" s="59">
        <f>SUMIFS([3]Booking_Data!L:L,[3]Booking_Data!J:J,B14,[3]Booking_Data!H:H,AA14,[3]Booking_Data!I:I,Y14)</f>
        <v>187</v>
      </c>
      <c r="AI14" s="36">
        <f t="shared" si="5"/>
        <v>-1</v>
      </c>
      <c r="AJ14" s="36"/>
      <c r="AK14" s="36">
        <f t="shared" si="6"/>
        <v>-1</v>
      </c>
      <c r="AL14" s="36"/>
      <c r="AM14" s="36">
        <f>SUMIFS([3]Booking_Data!P:P,[3]Booking_Data!H:H,AA14,[3]Booking_Data!I:I,Y14,[3]Booking_Data!J:J,B14)</f>
        <v>37948.82</v>
      </c>
    </row>
    <row r="15" spans="1:39" x14ac:dyDescent="0.25">
      <c r="A15" s="121">
        <v>7</v>
      </c>
      <c r="B15" s="24">
        <v>45746</v>
      </c>
      <c r="C15" s="5" t="s">
        <v>2</v>
      </c>
      <c r="D15" s="5" t="s">
        <v>1</v>
      </c>
      <c r="E15" s="111">
        <v>0.44444444444444442</v>
      </c>
      <c r="F15" s="111">
        <v>0.57986111111111116</v>
      </c>
      <c r="G15" s="112">
        <v>0.52777777777777779</v>
      </c>
      <c r="H15" s="112">
        <v>0.66319444444444442</v>
      </c>
      <c r="I15" s="122">
        <v>3</v>
      </c>
      <c r="J15" s="2">
        <v>39700</v>
      </c>
      <c r="K15" s="2">
        <v>0</v>
      </c>
      <c r="L15" s="2">
        <v>39700</v>
      </c>
      <c r="M15" s="3">
        <v>3</v>
      </c>
      <c r="N15" s="2">
        <v>39700</v>
      </c>
      <c r="O15" s="2">
        <v>19850</v>
      </c>
      <c r="P15" s="3" t="s">
        <v>62</v>
      </c>
      <c r="Q15" s="3">
        <v>30</v>
      </c>
      <c r="R15" s="59">
        <v>30</v>
      </c>
      <c r="S15" s="9" t="s">
        <v>205</v>
      </c>
      <c r="T15" s="113" t="s">
        <v>241</v>
      </c>
      <c r="U15" s="3">
        <v>1</v>
      </c>
      <c r="V15" s="3" t="s">
        <v>237</v>
      </c>
      <c r="W15" s="6" t="s">
        <v>257</v>
      </c>
      <c r="X15" s="49" t="s">
        <v>2</v>
      </c>
      <c r="Y15" s="3" t="s">
        <v>23</v>
      </c>
      <c r="Z15" s="3" t="s">
        <v>7</v>
      </c>
      <c r="AA15" s="123" t="s">
        <v>243</v>
      </c>
      <c r="AB15" s="14" t="s">
        <v>245</v>
      </c>
      <c r="AC15" s="19" t="s">
        <v>248</v>
      </c>
      <c r="AD15" s="50" cm="1">
        <f t="array" ref="AD15">INDEX('[3]Routes Taxes'!O:O,MATCH('[3]Flight Rotation Weeks'!V15&amp;Y15,'[3]Routes Taxes'!A:A&amp;'[3]Routes Taxes'!I:I,0))</f>
        <v>0</v>
      </c>
      <c r="AE15" s="51">
        <f t="shared" si="3"/>
        <v>0</v>
      </c>
      <c r="AF15" s="59">
        <f>SUMIFS([3]Booking_Data!K:K,[3]Booking_Data!J:J,B15,[3]Booking_Data!H:H,AA15)</f>
        <v>30</v>
      </c>
      <c r="AG15" s="36">
        <f t="shared" si="4"/>
        <v>0</v>
      </c>
      <c r="AH15" s="59">
        <f>SUMIFS([3]Booking_Data!L:L,[3]Booking_Data!J:J,B15,[3]Booking_Data!H:H,AA15,[3]Booking_Data!I:I,Y15)</f>
        <v>30</v>
      </c>
      <c r="AI15" s="36">
        <f t="shared" si="5"/>
        <v>0</v>
      </c>
      <c r="AJ15" s="36"/>
      <c r="AK15" s="36">
        <f t="shared" si="6"/>
        <v>0</v>
      </c>
      <c r="AL15" s="36"/>
      <c r="AM15" s="36">
        <f>SUMIFS([3]Booking_Data!P:P,[3]Booking_Data!H:H,AA15,[3]Booking_Data!I:I,Y15,[3]Booking_Data!J:J,B15)</f>
        <v>4950</v>
      </c>
    </row>
    <row r="16" spans="1:39" x14ac:dyDescent="0.25">
      <c r="A16" s="121">
        <v>7</v>
      </c>
      <c r="B16" s="24">
        <v>45753</v>
      </c>
      <c r="C16" s="5" t="s">
        <v>2</v>
      </c>
      <c r="D16" s="5" t="s">
        <v>1</v>
      </c>
      <c r="E16" s="111">
        <v>0.44444444444444442</v>
      </c>
      <c r="F16" s="111">
        <v>0.57986111111111116</v>
      </c>
      <c r="G16" s="112">
        <v>0.52777777777777779</v>
      </c>
      <c r="H16" s="112">
        <v>0.66319444444444442</v>
      </c>
      <c r="I16" s="122">
        <v>3</v>
      </c>
      <c r="J16" s="2">
        <v>39700</v>
      </c>
      <c r="K16" s="2">
        <v>0</v>
      </c>
      <c r="L16" s="2">
        <v>39700</v>
      </c>
      <c r="M16" s="3">
        <v>3</v>
      </c>
      <c r="N16" s="2">
        <v>39700</v>
      </c>
      <c r="O16" s="2">
        <v>19850</v>
      </c>
      <c r="P16" s="3" t="s">
        <v>62</v>
      </c>
      <c r="Q16" s="3">
        <v>85</v>
      </c>
      <c r="R16" s="59">
        <v>85</v>
      </c>
      <c r="S16" s="9" t="s">
        <v>205</v>
      </c>
      <c r="T16" s="113" t="s">
        <v>241</v>
      </c>
      <c r="U16" s="3">
        <v>2</v>
      </c>
      <c r="V16" s="3" t="s">
        <v>237</v>
      </c>
      <c r="W16" s="6" t="s">
        <v>251</v>
      </c>
      <c r="X16" s="114" t="s">
        <v>2</v>
      </c>
      <c r="Y16" s="3" t="s">
        <v>23</v>
      </c>
      <c r="Z16" s="3" t="s">
        <v>7</v>
      </c>
      <c r="AA16" s="123" t="s">
        <v>243</v>
      </c>
      <c r="AB16" s="14" t="s">
        <v>245</v>
      </c>
      <c r="AC16" s="19" t="s">
        <v>248</v>
      </c>
      <c r="AD16" s="50" cm="1">
        <f t="array" ref="AD16">INDEX('[3]Routes Taxes'!O:O,MATCH('[3]Flight Rotation Weeks'!V16&amp;Y16,'[3]Routes Taxes'!A:A&amp;'[3]Routes Taxes'!I:I,0))</f>
        <v>0</v>
      </c>
      <c r="AE16" s="51">
        <f t="shared" si="3"/>
        <v>0</v>
      </c>
      <c r="AF16" s="59">
        <f>SUMIFS([3]Booking_Data!K:K,[3]Booking_Data!J:J,B16,[3]Booking_Data!H:H,AA16)</f>
        <v>82</v>
      </c>
      <c r="AG16" s="36">
        <f t="shared" si="4"/>
        <v>3</v>
      </c>
      <c r="AH16" s="59">
        <f>SUMIFS([3]Booking_Data!L:L,[3]Booking_Data!J:J,B16,[3]Booking_Data!H:H,AA16,[3]Booking_Data!I:I,Y16)</f>
        <v>82</v>
      </c>
      <c r="AI16" s="36">
        <f t="shared" si="5"/>
        <v>3</v>
      </c>
      <c r="AJ16" s="36"/>
      <c r="AK16" s="36">
        <f t="shared" si="6"/>
        <v>3</v>
      </c>
      <c r="AL16" s="36"/>
      <c r="AM16" s="36">
        <f>SUMIFS([3]Booking_Data!P:P,[3]Booking_Data!H:H,AA16,[3]Booking_Data!I:I,Y16,[3]Booking_Data!J:J,B16)</f>
        <v>14637.320000000007</v>
      </c>
    </row>
    <row r="17" spans="1:39" x14ac:dyDescent="0.25">
      <c r="A17" s="121">
        <v>7</v>
      </c>
      <c r="B17" s="24">
        <v>45760</v>
      </c>
      <c r="C17" s="5" t="s">
        <v>2</v>
      </c>
      <c r="D17" s="5" t="s">
        <v>1</v>
      </c>
      <c r="E17" s="111">
        <v>0.63541666666666663</v>
      </c>
      <c r="F17" s="111">
        <v>0.78125</v>
      </c>
      <c r="G17" s="112">
        <v>0.71875</v>
      </c>
      <c r="H17" s="112">
        <v>0.86458333333333337</v>
      </c>
      <c r="I17" s="122">
        <v>4</v>
      </c>
      <c r="J17" s="2">
        <v>45000</v>
      </c>
      <c r="K17" s="2">
        <v>0</v>
      </c>
      <c r="L17" s="2">
        <v>45000</v>
      </c>
      <c r="M17" s="3">
        <v>4</v>
      </c>
      <c r="N17" s="2">
        <v>45000</v>
      </c>
      <c r="O17" s="2">
        <v>22500</v>
      </c>
      <c r="P17" s="3" t="s">
        <v>63</v>
      </c>
      <c r="Q17" s="3">
        <v>186</v>
      </c>
      <c r="R17" s="59">
        <v>186</v>
      </c>
      <c r="S17" s="9" t="s">
        <v>205</v>
      </c>
      <c r="T17" s="113" t="s">
        <v>242</v>
      </c>
      <c r="U17" s="3">
        <v>3</v>
      </c>
      <c r="V17" s="3" t="s">
        <v>238</v>
      </c>
      <c r="W17" s="6" t="s">
        <v>258</v>
      </c>
      <c r="X17" s="114" t="s">
        <v>2</v>
      </c>
      <c r="Y17" s="3" t="s">
        <v>23</v>
      </c>
      <c r="Z17" s="3" t="s">
        <v>7</v>
      </c>
      <c r="AA17" s="123" t="s">
        <v>115</v>
      </c>
      <c r="AB17" s="14" t="s">
        <v>70</v>
      </c>
      <c r="AC17" s="19" t="s">
        <v>259</v>
      </c>
      <c r="AD17" s="50" cm="1">
        <f t="array" ref="AD17">INDEX('[3]Routes Taxes'!O:O,MATCH('[3]Flight Rotation Weeks'!V17&amp;Y17,'[3]Routes Taxes'!A:A&amp;'[3]Routes Taxes'!I:I,0))</f>
        <v>28.33</v>
      </c>
      <c r="AE17" s="51">
        <f t="shared" si="3"/>
        <v>4447.8099999999995</v>
      </c>
      <c r="AF17" s="59">
        <f>SUMIFS([3]Booking_Data!K:K,[3]Booking_Data!J:J,B17,[3]Booking_Data!H:H,AA17)</f>
        <v>157</v>
      </c>
      <c r="AG17" s="36">
        <f>R17-AF17</f>
        <v>29</v>
      </c>
      <c r="AH17" s="59">
        <f>SUMIFS([3]Booking_Data!L:L,[3]Booking_Data!J:J,B17,[3]Booking_Data!H:H,AA17,[3]Booking_Data!I:I,Y17)</f>
        <v>157</v>
      </c>
      <c r="AI17" s="36">
        <f>R17-AH17</f>
        <v>29</v>
      </c>
      <c r="AJ17" s="36"/>
      <c r="AK17" s="36">
        <f>AG17-AJ17</f>
        <v>29</v>
      </c>
      <c r="AL17" s="36"/>
      <c r="AM17" s="36">
        <f>SUMIFS([3]Booking_Data!P:P,[3]Booking_Data!H:H,AA17,[3]Booking_Data!I:I,Y17,[3]Booking_Data!J:J,B17)</f>
        <v>24987.760000000002</v>
      </c>
    </row>
    <row r="18" spans="1:39" x14ac:dyDescent="0.25">
      <c r="A18" s="121">
        <v>7</v>
      </c>
      <c r="B18" s="24">
        <v>45767</v>
      </c>
      <c r="C18" s="5" t="s">
        <v>2</v>
      </c>
      <c r="D18" s="5" t="s">
        <v>1</v>
      </c>
      <c r="E18" s="111">
        <v>0.63541666666666663</v>
      </c>
      <c r="F18" s="111">
        <v>0.78125</v>
      </c>
      <c r="G18" s="112">
        <v>0.71875</v>
      </c>
      <c r="H18" s="112">
        <v>0.86458333333333337</v>
      </c>
      <c r="I18" s="122">
        <v>4</v>
      </c>
      <c r="J18" s="2">
        <v>45000</v>
      </c>
      <c r="K18" s="2">
        <v>0</v>
      </c>
      <c r="L18" s="2">
        <v>45000</v>
      </c>
      <c r="M18" s="3">
        <v>4</v>
      </c>
      <c r="N18" s="2">
        <v>45000</v>
      </c>
      <c r="O18" s="2">
        <v>22500</v>
      </c>
      <c r="P18" s="3" t="s">
        <v>63</v>
      </c>
      <c r="Q18" s="3">
        <v>186</v>
      </c>
      <c r="R18" s="59">
        <v>186</v>
      </c>
      <c r="S18" s="9" t="s">
        <v>205</v>
      </c>
      <c r="T18" s="113" t="s">
        <v>242</v>
      </c>
      <c r="U18" s="3">
        <v>4</v>
      </c>
      <c r="V18" s="3" t="s">
        <v>238</v>
      </c>
      <c r="W18" s="6" t="s">
        <v>253</v>
      </c>
      <c r="X18" s="114" t="s">
        <v>2</v>
      </c>
      <c r="Y18" s="3" t="s">
        <v>23</v>
      </c>
      <c r="Z18" s="3" t="s">
        <v>7</v>
      </c>
      <c r="AA18" s="123" t="s">
        <v>115</v>
      </c>
      <c r="AB18" s="14" t="s">
        <v>70</v>
      </c>
      <c r="AC18" s="19" t="s">
        <v>259</v>
      </c>
      <c r="AD18" s="50" cm="1">
        <f t="array" ref="AD18">INDEX('[3]Routes Taxes'!O:O,MATCH('[3]Flight Rotation Weeks'!V18&amp;Y18,'[3]Routes Taxes'!A:A&amp;'[3]Routes Taxes'!I:I,0))</f>
        <v>28.33</v>
      </c>
      <c r="AE18" s="51">
        <f t="shared" si="3"/>
        <v>5269.38</v>
      </c>
      <c r="AF18" s="59">
        <f>SUMIFS([3]Booking_Data!K:K,[3]Booking_Data!J:J,B18,[3]Booking_Data!H:H,AA18)</f>
        <v>186</v>
      </c>
      <c r="AG18" s="36">
        <f>R18-AF18</f>
        <v>0</v>
      </c>
      <c r="AH18" s="59">
        <f>SUMIFS([3]Booking_Data!L:L,[3]Booking_Data!J:J,B18,[3]Booking_Data!H:H,AA18,[3]Booking_Data!I:I,Y18)</f>
        <v>186</v>
      </c>
      <c r="AI18" s="36">
        <f>R18-AH18</f>
        <v>0</v>
      </c>
      <c r="AJ18" s="36"/>
      <c r="AK18" s="36">
        <f>AG18-AJ18</f>
        <v>0</v>
      </c>
      <c r="AL18" s="36"/>
      <c r="AM18" s="36">
        <f>SUMIFS([3]Booking_Data!P:P,[3]Booking_Data!H:H,AA18,[3]Booking_Data!I:I,Y18,[3]Booking_Data!J:J,B18)</f>
        <v>39631.450000000004</v>
      </c>
    </row>
    <row r="19" spans="1:39" x14ac:dyDescent="0.25">
      <c r="A19" s="121">
        <v>7</v>
      </c>
      <c r="B19" s="24">
        <v>45774</v>
      </c>
      <c r="C19" s="5" t="s">
        <v>2</v>
      </c>
      <c r="D19" s="5" t="s">
        <v>1</v>
      </c>
      <c r="E19" s="111">
        <v>0.63541666666666663</v>
      </c>
      <c r="F19" s="111">
        <v>0.78125</v>
      </c>
      <c r="G19" s="112">
        <v>0.71875</v>
      </c>
      <c r="H19" s="112">
        <v>0.90625</v>
      </c>
      <c r="I19" s="122">
        <v>4</v>
      </c>
      <c r="J19" s="2">
        <v>45000</v>
      </c>
      <c r="K19" s="2">
        <v>0</v>
      </c>
      <c r="L19" s="2">
        <v>45000</v>
      </c>
      <c r="M19" s="3">
        <v>4</v>
      </c>
      <c r="N19" s="2">
        <v>45000</v>
      </c>
      <c r="O19" s="2">
        <v>22500</v>
      </c>
      <c r="P19" s="3" t="s">
        <v>63</v>
      </c>
      <c r="Q19" s="3">
        <v>186</v>
      </c>
      <c r="R19" s="59">
        <v>186</v>
      </c>
      <c r="S19" s="9" t="s">
        <v>205</v>
      </c>
      <c r="T19" s="113" t="s">
        <v>242</v>
      </c>
      <c r="U19" s="3">
        <v>5</v>
      </c>
      <c r="V19" s="3" t="s">
        <v>238</v>
      </c>
      <c r="W19" s="6" t="s">
        <v>255</v>
      </c>
      <c r="X19" s="114" t="s">
        <v>2</v>
      </c>
      <c r="Y19" s="3" t="s">
        <v>23</v>
      </c>
      <c r="Z19" s="3" t="s">
        <v>7</v>
      </c>
      <c r="AA19" s="123" t="s">
        <v>115</v>
      </c>
      <c r="AB19" s="14" t="s">
        <v>70</v>
      </c>
      <c r="AC19" s="19" t="s">
        <v>259</v>
      </c>
      <c r="AD19" s="50" cm="1">
        <f t="array" ref="AD19">INDEX('[3]Routes Taxes'!O:O,MATCH('[3]Flight Rotation Weeks'!V19&amp;Y19,'[3]Routes Taxes'!A:A&amp;'[3]Routes Taxes'!I:I,0))</f>
        <v>28.33</v>
      </c>
      <c r="AE19" s="51">
        <f t="shared" si="3"/>
        <v>3824.5499999999997</v>
      </c>
      <c r="AF19" s="59">
        <f>SUMIFS([3]Booking_Data!K:K,[3]Booking_Data!J:J,B19,[3]Booking_Data!H:H,AA19)</f>
        <v>135</v>
      </c>
      <c r="AG19" s="36">
        <f>R19-AF19</f>
        <v>51</v>
      </c>
      <c r="AH19" s="59">
        <f>SUMIFS([3]Booking_Data!L:L,[3]Booking_Data!J:J,B19,[3]Booking_Data!H:H,AA19,[3]Booking_Data!I:I,Y19)</f>
        <v>135</v>
      </c>
      <c r="AI19" s="36">
        <f>R19-AH19</f>
        <v>51</v>
      </c>
      <c r="AJ19" s="36"/>
      <c r="AK19" s="36">
        <f>AG19-AJ19</f>
        <v>51</v>
      </c>
      <c r="AL19" s="36"/>
      <c r="AM19" s="36">
        <f>SUMIFS([3]Booking_Data!P:P,[3]Booking_Data!H:H,AA19,[3]Booking_Data!I:I,Y19,[3]Booking_Data!J:J,B19)</f>
        <v>25809.040000000001</v>
      </c>
    </row>
    <row r="20" spans="1:39" x14ac:dyDescent="0.25">
      <c r="A20" s="121">
        <v>7</v>
      </c>
      <c r="B20" s="24">
        <v>45781</v>
      </c>
      <c r="C20" s="5" t="s">
        <v>2</v>
      </c>
      <c r="D20" s="5" t="s">
        <v>1</v>
      </c>
      <c r="E20" s="111">
        <v>0.44444444444444442</v>
      </c>
      <c r="F20" s="111">
        <v>0.57986111111111116</v>
      </c>
      <c r="G20" s="112">
        <v>0.52777777777777779</v>
      </c>
      <c r="H20" s="112">
        <v>0.70486111111111116</v>
      </c>
      <c r="I20" s="122">
        <v>2</v>
      </c>
      <c r="J20" s="2">
        <v>0</v>
      </c>
      <c r="K20" s="2">
        <v>0</v>
      </c>
      <c r="L20" s="2">
        <v>0</v>
      </c>
      <c r="M20" s="3">
        <v>2</v>
      </c>
      <c r="N20" s="2">
        <v>0</v>
      </c>
      <c r="O20" s="2">
        <v>0</v>
      </c>
      <c r="P20" s="3" t="s">
        <v>62</v>
      </c>
      <c r="Q20" s="3">
        <v>50</v>
      </c>
      <c r="R20" s="59">
        <v>50</v>
      </c>
      <c r="S20" s="3" t="s">
        <v>205</v>
      </c>
      <c r="T20" s="113" t="s">
        <v>779</v>
      </c>
      <c r="U20" s="3">
        <v>1</v>
      </c>
      <c r="V20" s="3" t="s">
        <v>261</v>
      </c>
      <c r="W20" s="6" t="s">
        <v>780</v>
      </c>
      <c r="X20" s="114" t="s">
        <v>2</v>
      </c>
      <c r="Y20" s="3" t="s">
        <v>23</v>
      </c>
      <c r="Z20" s="3" t="s">
        <v>7</v>
      </c>
      <c r="AA20" s="123" t="s">
        <v>243</v>
      </c>
      <c r="AB20" s="14" t="s">
        <v>245</v>
      </c>
      <c r="AC20" s="19" t="s">
        <v>248</v>
      </c>
      <c r="AD20" s="50" cm="1">
        <f t="array" ref="AD20">INDEX('[3]Routes Taxes'!O:O,MATCH('[3]Flight Rotation Weeks'!V20&amp;Y20,'[3]Routes Taxes'!A:A&amp;'[3]Routes Taxes'!I:I,0))</f>
        <v>0</v>
      </c>
      <c r="AE20" s="51">
        <f t="shared" si="3"/>
        <v>0</v>
      </c>
      <c r="AF20" s="59">
        <f>SUMIFS([3]Booking_Data!K:K,[3]Booking_Data!J:J,B20,[3]Booking_Data!H:H,AA20)</f>
        <v>50</v>
      </c>
      <c r="AG20" s="36">
        <f>R20-AF20</f>
        <v>0</v>
      </c>
      <c r="AH20" s="59">
        <f>SUMIFS([3]Booking_Data!L:L,[3]Booking_Data!J:J,B20,[3]Booking_Data!H:H,AA20,[3]Booking_Data!I:I,Y20)</f>
        <v>50</v>
      </c>
      <c r="AI20" s="36">
        <f>R20-AH20</f>
        <v>0</v>
      </c>
      <c r="AJ20" s="36"/>
      <c r="AK20" s="36">
        <f>AG20-AJ20</f>
        <v>0</v>
      </c>
      <c r="AL20" s="36"/>
      <c r="AM20" s="36">
        <f>SUMIFS([3]Booking_Data!P:P,[3]Booking_Data!H:H,AA20,[3]Booking_Data!I:I,Y20,[3]Booking_Data!J:J,B20)</f>
        <v>8250</v>
      </c>
    </row>
    <row r="21" spans="1:39" x14ac:dyDescent="0.25">
      <c r="A21" s="121">
        <v>7</v>
      </c>
      <c r="B21" s="24">
        <v>45788</v>
      </c>
      <c r="C21" s="5" t="s">
        <v>1</v>
      </c>
      <c r="D21" s="5" t="s">
        <v>2</v>
      </c>
      <c r="E21" s="111">
        <v>0.25694444444444442</v>
      </c>
      <c r="F21" s="111">
        <v>0.40277777777777779</v>
      </c>
      <c r="G21" s="112">
        <v>0.38194444444444442</v>
      </c>
      <c r="H21" s="112">
        <v>0.4861111111111111</v>
      </c>
      <c r="I21" s="122">
        <v>2</v>
      </c>
      <c r="J21" s="2">
        <v>0</v>
      </c>
      <c r="K21" s="2">
        <v>0</v>
      </c>
      <c r="L21" s="2">
        <v>0</v>
      </c>
      <c r="M21" s="3">
        <v>2</v>
      </c>
      <c r="N21" s="2">
        <v>0</v>
      </c>
      <c r="O21" s="2">
        <v>0</v>
      </c>
      <c r="P21" s="3" t="s">
        <v>62</v>
      </c>
      <c r="Q21" s="3">
        <v>50</v>
      </c>
      <c r="R21" s="59">
        <v>50</v>
      </c>
      <c r="S21" s="3" t="s">
        <v>205</v>
      </c>
      <c r="T21" s="113" t="s">
        <v>779</v>
      </c>
      <c r="U21" s="3">
        <v>1</v>
      </c>
      <c r="V21" s="3" t="s">
        <v>261</v>
      </c>
      <c r="W21" s="6" t="s">
        <v>780</v>
      </c>
      <c r="X21" s="114" t="s">
        <v>2</v>
      </c>
      <c r="Y21" s="3" t="s">
        <v>24</v>
      </c>
      <c r="Z21" s="3" t="s">
        <v>8</v>
      </c>
      <c r="AA21" s="123" t="s">
        <v>244</v>
      </c>
      <c r="AB21" s="14" t="s">
        <v>245</v>
      </c>
      <c r="AC21" s="19" t="s">
        <v>246</v>
      </c>
      <c r="AD21" s="50" cm="1">
        <f t="array" ref="AD21">INDEX('[3]Routes Taxes'!O:O,MATCH('[3]Flight Rotation Weeks'!V21&amp;Y21,'[3]Routes Taxes'!A:A&amp;'[3]Routes Taxes'!I:I,0))</f>
        <v>0</v>
      </c>
      <c r="AE21" s="51">
        <f t="shared" si="3"/>
        <v>0</v>
      </c>
      <c r="AF21" s="59">
        <f>SUMIFS([3]Booking_Data!K:K,[3]Booking_Data!J:J,B21,[3]Booking_Data!H:H,AA21)</f>
        <v>50</v>
      </c>
      <c r="AG21" s="36">
        <f>R21-AF21</f>
        <v>0</v>
      </c>
      <c r="AH21" s="59">
        <f>SUMIFS([3]Booking_Data!L:L,[3]Booking_Data!J:J,B21,[3]Booking_Data!H:H,AA21,[3]Booking_Data!I:I,Y21)</f>
        <v>50</v>
      </c>
      <c r="AI21" s="36">
        <f>R21-AH21</f>
        <v>0</v>
      </c>
      <c r="AJ21" s="36"/>
      <c r="AK21" s="36">
        <f>AG21-AJ21</f>
        <v>0</v>
      </c>
      <c r="AL21" s="36"/>
      <c r="AM21" s="36">
        <f>SUMIFS([3]Booking_Data!P:P,[3]Booking_Data!H:H,AA21,[3]Booking_Data!I:I,Y21,[3]Booking_Data!J:J,B21)</f>
        <v>8250</v>
      </c>
    </row>
    <row r="22" spans="1:39" x14ac:dyDescent="0.25">
      <c r="A22" s="121">
        <v>5</v>
      </c>
      <c r="B22" s="24">
        <v>45772</v>
      </c>
      <c r="C22" s="5" t="s">
        <v>1</v>
      </c>
      <c r="D22" s="5" t="s">
        <v>296</v>
      </c>
      <c r="E22" s="111">
        <v>0.54166666666666663</v>
      </c>
      <c r="F22" s="111">
        <v>0.72916666666666663</v>
      </c>
      <c r="G22" s="112">
        <v>0.66666666666666663</v>
      </c>
      <c r="H22" s="112">
        <v>0.8125</v>
      </c>
      <c r="I22" s="122">
        <v>5</v>
      </c>
      <c r="J22" s="2">
        <v>57000</v>
      </c>
      <c r="K22" s="2">
        <v>0</v>
      </c>
      <c r="L22" s="2">
        <v>57000</v>
      </c>
      <c r="M22" s="3">
        <v>5</v>
      </c>
      <c r="N22" s="2">
        <v>57000</v>
      </c>
      <c r="O22" s="2">
        <v>28500</v>
      </c>
      <c r="P22" s="3" t="s">
        <v>63</v>
      </c>
      <c r="Q22" s="3">
        <v>186</v>
      </c>
      <c r="R22" s="59">
        <v>186</v>
      </c>
      <c r="S22" s="9" t="s">
        <v>205</v>
      </c>
      <c r="T22" s="113" t="s">
        <v>781</v>
      </c>
      <c r="U22" s="3">
        <v>4</v>
      </c>
      <c r="V22" s="3" t="s">
        <v>118</v>
      </c>
      <c r="W22" s="6" t="s">
        <v>782</v>
      </c>
      <c r="X22" s="114" t="s">
        <v>296</v>
      </c>
      <c r="Y22" s="3" t="s">
        <v>297</v>
      </c>
      <c r="Z22" s="3" t="s">
        <v>8</v>
      </c>
      <c r="AA22" s="123" t="s">
        <v>284</v>
      </c>
      <c r="AB22" s="14" t="s">
        <v>70</v>
      </c>
      <c r="AC22" s="19" t="s">
        <v>783</v>
      </c>
      <c r="AD22" s="50" cm="1">
        <f t="array" ref="AD22">INDEX('[3]Routes Taxes'!O:O,MATCH('[3]Flight Rotation Weeks'!V22&amp;Y22,'[3]Routes Taxes'!A:A&amp;'[3]Routes Taxes'!I:I,0))</f>
        <v>30.96</v>
      </c>
      <c r="AE22" s="51">
        <f t="shared" si="3"/>
        <v>5758.56</v>
      </c>
      <c r="AF22" s="59">
        <f>SUMIFS([3]Booking_Data!K:K,[3]Booking_Data!J:J,B22,[3]Booking_Data!H:H,AA22)</f>
        <v>186</v>
      </c>
      <c r="AG22" s="36">
        <f t="shared" ref="AG22:AG53" si="7">R22-AF22</f>
        <v>0</v>
      </c>
      <c r="AH22" s="59">
        <f>SUMIFS([3]Booking_Data!L:L,[3]Booking_Data!J:J,B22,[3]Booking_Data!H:H,AA22,[3]Booking_Data!I:I,Y22)</f>
        <v>186</v>
      </c>
      <c r="AI22" s="36">
        <f t="shared" ref="AI22:AI53" si="8">R22-AH22</f>
        <v>0</v>
      </c>
      <c r="AJ22" s="36"/>
      <c r="AK22" s="36">
        <f t="shared" ref="AK22:AK53" si="9">AG22-AJ22</f>
        <v>0</v>
      </c>
      <c r="AL22" s="36"/>
      <c r="AM22" s="36">
        <f>SUMIFS([3]Booking_Data!P:P,[3]Booking_Data!H:H,AA22,[3]Booking_Data!I:I,Y22,[3]Booking_Data!J:J,B22)</f>
        <v>54906.299999999996</v>
      </c>
    </row>
    <row r="23" spans="1:39" x14ac:dyDescent="0.25">
      <c r="A23" s="16">
        <v>5</v>
      </c>
      <c r="B23" s="25">
        <v>45779</v>
      </c>
      <c r="C23" s="5" t="s">
        <v>1</v>
      </c>
      <c r="D23" s="5" t="s">
        <v>296</v>
      </c>
      <c r="E23" s="111">
        <v>0.54166666666666663</v>
      </c>
      <c r="F23" s="111">
        <v>0.72916666666666663</v>
      </c>
      <c r="G23" s="112">
        <v>0.66666666666666663</v>
      </c>
      <c r="H23" s="112">
        <v>0.8125</v>
      </c>
      <c r="I23" s="17">
        <v>5</v>
      </c>
      <c r="J23" s="18">
        <v>57000</v>
      </c>
      <c r="K23" s="18">
        <v>0</v>
      </c>
      <c r="L23" s="18">
        <v>57000</v>
      </c>
      <c r="M23" s="9">
        <v>5</v>
      </c>
      <c r="N23" s="18">
        <v>57000</v>
      </c>
      <c r="O23" s="18">
        <v>28500</v>
      </c>
      <c r="P23" s="9" t="s">
        <v>63</v>
      </c>
      <c r="Q23" s="9">
        <v>186</v>
      </c>
      <c r="R23" s="8">
        <v>186</v>
      </c>
      <c r="S23" s="9" t="s">
        <v>205</v>
      </c>
      <c r="T23" s="113" t="s">
        <v>781</v>
      </c>
      <c r="U23" s="9">
        <v>5</v>
      </c>
      <c r="V23" s="3" t="s">
        <v>118</v>
      </c>
      <c r="W23" s="6" t="s">
        <v>784</v>
      </c>
      <c r="X23" s="114" t="s">
        <v>296</v>
      </c>
      <c r="Y23" s="9" t="s">
        <v>297</v>
      </c>
      <c r="Z23" s="9" t="s">
        <v>8</v>
      </c>
      <c r="AA23" s="115" t="s">
        <v>284</v>
      </c>
      <c r="AB23" s="44" t="s">
        <v>70</v>
      </c>
      <c r="AC23" s="45" t="s">
        <v>783</v>
      </c>
      <c r="AD23" s="50" cm="1">
        <f t="array" ref="AD23">INDEX('[3]Routes Taxes'!O:O,MATCH('[3]Flight Rotation Weeks'!V23&amp;Y23,'[3]Routes Taxes'!A:A&amp;'[3]Routes Taxes'!I:I,0))</f>
        <v>30.96</v>
      </c>
      <c r="AE23" s="51">
        <f t="shared" si="3"/>
        <v>5727.6</v>
      </c>
      <c r="AF23" s="59">
        <f>SUMIFS([3]Booking_Data!K:K,[3]Booking_Data!J:J,B23,[3]Booking_Data!H:H,AA23)</f>
        <v>185</v>
      </c>
      <c r="AG23" s="36">
        <f t="shared" si="7"/>
        <v>1</v>
      </c>
      <c r="AH23" s="59">
        <f>SUMIFS([3]Booking_Data!L:L,[3]Booking_Data!J:J,B23,[3]Booking_Data!H:H,AA23,[3]Booking_Data!I:I,Y23)</f>
        <v>185</v>
      </c>
      <c r="AI23" s="36">
        <f t="shared" si="8"/>
        <v>1</v>
      </c>
      <c r="AJ23" s="36"/>
      <c r="AK23" s="36">
        <f t="shared" si="9"/>
        <v>1</v>
      </c>
      <c r="AL23" s="36"/>
      <c r="AM23" s="36">
        <f>SUMIFS([3]Booking_Data!P:P,[3]Booking_Data!H:H,AA23,[3]Booking_Data!I:I,Y23,[3]Booking_Data!J:J,B23)</f>
        <v>49301.44000000001</v>
      </c>
    </row>
    <row r="24" spans="1:39" x14ac:dyDescent="0.25">
      <c r="A24" s="121">
        <v>5</v>
      </c>
      <c r="B24" s="24">
        <v>45765</v>
      </c>
      <c r="C24" s="5" t="s">
        <v>296</v>
      </c>
      <c r="D24" s="5" t="s">
        <v>1</v>
      </c>
      <c r="E24" s="111">
        <v>0.77083333333333337</v>
      </c>
      <c r="F24" s="111">
        <v>0.9375</v>
      </c>
      <c r="G24" s="112">
        <v>0.85416666666666663</v>
      </c>
      <c r="H24" s="112" t="s">
        <v>785</v>
      </c>
      <c r="I24" s="122">
        <v>3</v>
      </c>
      <c r="J24" s="2">
        <v>57000</v>
      </c>
      <c r="K24" s="2">
        <v>0</v>
      </c>
      <c r="L24" s="2">
        <v>57000</v>
      </c>
      <c r="M24" s="3">
        <v>3</v>
      </c>
      <c r="N24" s="2">
        <v>57000</v>
      </c>
      <c r="O24" s="2">
        <v>28500</v>
      </c>
      <c r="P24" s="3" t="s">
        <v>63</v>
      </c>
      <c r="Q24" s="3">
        <v>186</v>
      </c>
      <c r="R24" s="59">
        <v>186</v>
      </c>
      <c r="S24" s="9" t="s">
        <v>205</v>
      </c>
      <c r="T24" s="113" t="s">
        <v>781</v>
      </c>
      <c r="U24" s="3">
        <v>3</v>
      </c>
      <c r="V24" s="3" t="s">
        <v>118</v>
      </c>
      <c r="W24" s="6" t="s">
        <v>786</v>
      </c>
      <c r="X24" s="114" t="s">
        <v>296</v>
      </c>
      <c r="Y24" s="3" t="s">
        <v>295</v>
      </c>
      <c r="Z24" s="3" t="s">
        <v>7</v>
      </c>
      <c r="AA24" s="123" t="s">
        <v>282</v>
      </c>
      <c r="AB24" s="14" t="s">
        <v>70</v>
      </c>
      <c r="AC24" s="19" t="s">
        <v>787</v>
      </c>
      <c r="AD24" s="50" cm="1">
        <f t="array" ref="AD24">INDEX('[3]Routes Taxes'!O:O,MATCH('[3]Flight Rotation Weeks'!V24&amp;Y24,'[3]Routes Taxes'!A:A&amp;'[3]Routes Taxes'!I:I,0))</f>
        <v>29.709999999999997</v>
      </c>
      <c r="AE24" s="51">
        <f t="shared" si="3"/>
        <v>5526.0599999999995</v>
      </c>
      <c r="AF24" s="59">
        <f>SUMIFS([3]Booking_Data!K:K,[3]Booking_Data!J:J,B24,[3]Booking_Data!H:H,AA24)</f>
        <v>186</v>
      </c>
      <c r="AG24" s="36">
        <f t="shared" si="7"/>
        <v>0</v>
      </c>
      <c r="AH24" s="59">
        <f>SUMIFS([3]Booking_Data!L:L,[3]Booking_Data!J:J,B24,[3]Booking_Data!H:H,AA24,[3]Booking_Data!I:I,Y24)</f>
        <v>186</v>
      </c>
      <c r="AI24" s="36">
        <f t="shared" si="8"/>
        <v>0</v>
      </c>
      <c r="AJ24" s="36"/>
      <c r="AK24" s="36">
        <f t="shared" si="9"/>
        <v>0</v>
      </c>
      <c r="AL24" s="36"/>
      <c r="AM24" s="36">
        <f>SUMIFS([3]Booking_Data!P:P,[3]Booking_Data!H:H,AA24,[3]Booking_Data!I:I,Y24,[3]Booking_Data!J:J,B24)</f>
        <v>54485.790000000015</v>
      </c>
    </row>
    <row r="25" spans="1:39" x14ac:dyDescent="0.25">
      <c r="A25" s="121">
        <v>5</v>
      </c>
      <c r="B25" s="24">
        <v>45772</v>
      </c>
      <c r="C25" s="5" t="s">
        <v>296</v>
      </c>
      <c r="D25" s="5" t="s">
        <v>1</v>
      </c>
      <c r="E25" s="111">
        <v>0.77083333333333337</v>
      </c>
      <c r="F25" s="111">
        <v>0.9375</v>
      </c>
      <c r="G25" s="112">
        <v>0.85416666666666663</v>
      </c>
      <c r="H25" s="112">
        <v>6.25E-2</v>
      </c>
      <c r="I25" s="122">
        <v>3</v>
      </c>
      <c r="J25" s="2">
        <v>57000</v>
      </c>
      <c r="K25" s="2">
        <v>0</v>
      </c>
      <c r="L25" s="2">
        <v>57000</v>
      </c>
      <c r="M25" s="3">
        <v>3</v>
      </c>
      <c r="N25" s="2">
        <v>57000</v>
      </c>
      <c r="O25" s="2">
        <v>28500</v>
      </c>
      <c r="P25" s="3" t="s">
        <v>63</v>
      </c>
      <c r="Q25" s="3">
        <v>186</v>
      </c>
      <c r="R25" s="59">
        <v>186</v>
      </c>
      <c r="S25" s="9" t="s">
        <v>205</v>
      </c>
      <c r="T25" s="113" t="s">
        <v>781</v>
      </c>
      <c r="U25" s="3">
        <v>4</v>
      </c>
      <c r="V25" s="3" t="s">
        <v>118</v>
      </c>
      <c r="W25" s="6" t="s">
        <v>782</v>
      </c>
      <c r="X25" s="114" t="s">
        <v>296</v>
      </c>
      <c r="Y25" s="3" t="s">
        <v>295</v>
      </c>
      <c r="Z25" s="3" t="s">
        <v>7</v>
      </c>
      <c r="AA25" s="123" t="s">
        <v>282</v>
      </c>
      <c r="AB25" s="14" t="s">
        <v>70</v>
      </c>
      <c r="AC25" s="19" t="s">
        <v>787</v>
      </c>
      <c r="AD25" s="50" cm="1">
        <f t="array" ref="AD25">INDEX('[3]Routes Taxes'!O:O,MATCH('[3]Flight Rotation Weeks'!V25&amp;Y25,'[3]Routes Taxes'!A:A&amp;'[3]Routes Taxes'!I:I,0))</f>
        <v>29.709999999999997</v>
      </c>
      <c r="AE25" s="51">
        <f t="shared" si="3"/>
        <v>5347.7999999999993</v>
      </c>
      <c r="AF25" s="59">
        <f>SUMIFS([3]Booking_Data!K:K,[3]Booking_Data!J:J,B25,[3]Booking_Data!H:H,AA25)</f>
        <v>180</v>
      </c>
      <c r="AG25" s="36">
        <f t="shared" si="7"/>
        <v>6</v>
      </c>
      <c r="AH25" s="59">
        <f>SUMIFS([3]Booking_Data!L:L,[3]Booking_Data!J:J,B25,[3]Booking_Data!H:H,AA25,[3]Booking_Data!I:I,Y25)</f>
        <v>180</v>
      </c>
      <c r="AI25" s="36">
        <f t="shared" si="8"/>
        <v>6</v>
      </c>
      <c r="AJ25" s="36"/>
      <c r="AK25" s="36">
        <f t="shared" si="9"/>
        <v>6</v>
      </c>
      <c r="AL25" s="36"/>
      <c r="AM25" s="36">
        <f>SUMIFS([3]Booking_Data!P:P,[3]Booking_Data!H:H,AA25,[3]Booking_Data!I:I,Y25,[3]Booking_Data!J:J,B25)</f>
        <v>43392.519999999982</v>
      </c>
    </row>
    <row r="26" spans="1:39" x14ac:dyDescent="0.25">
      <c r="A26" s="121">
        <v>6</v>
      </c>
      <c r="B26" s="24">
        <v>45759</v>
      </c>
      <c r="C26" s="148" t="s">
        <v>1</v>
      </c>
      <c r="D26" s="148" t="s">
        <v>299</v>
      </c>
      <c r="E26" s="149">
        <v>0.3125</v>
      </c>
      <c r="F26" s="149">
        <v>0.48958333333333331</v>
      </c>
      <c r="G26" s="112">
        <v>0.39583333333333331</v>
      </c>
      <c r="H26" s="112">
        <v>0.57291666666666663</v>
      </c>
      <c r="I26" s="122">
        <v>2</v>
      </c>
      <c r="J26" s="2">
        <v>62000</v>
      </c>
      <c r="K26" s="2">
        <v>0</v>
      </c>
      <c r="L26" s="2">
        <v>62000</v>
      </c>
      <c r="M26" s="3">
        <v>2</v>
      </c>
      <c r="N26" s="2">
        <v>62000</v>
      </c>
      <c r="O26" s="2">
        <v>31000</v>
      </c>
      <c r="P26" s="3" t="s">
        <v>63</v>
      </c>
      <c r="Q26" s="3">
        <v>63</v>
      </c>
      <c r="R26" s="59">
        <v>63</v>
      </c>
      <c r="S26" s="9" t="s">
        <v>205</v>
      </c>
      <c r="T26" s="150" t="s">
        <v>788</v>
      </c>
      <c r="U26" s="3">
        <v>3</v>
      </c>
      <c r="V26" s="3" t="s">
        <v>225</v>
      </c>
      <c r="W26" s="6" t="s">
        <v>789</v>
      </c>
      <c r="X26" s="114" t="s">
        <v>299</v>
      </c>
      <c r="Y26" s="3" t="s">
        <v>300</v>
      </c>
      <c r="Z26" s="3" t="s">
        <v>8</v>
      </c>
      <c r="AA26" s="123" t="s">
        <v>291</v>
      </c>
      <c r="AB26" s="14" t="s">
        <v>70</v>
      </c>
      <c r="AC26" s="19" t="s">
        <v>770</v>
      </c>
      <c r="AD26" s="50" cm="1">
        <f t="array" ref="AD26">INDEX('[3]Routes Taxes'!O:O,MATCH('[3]Flight Rotation Weeks'!V26&amp;Y26,'[3]Routes Taxes'!A:A&amp;'[3]Routes Taxes'!I:I,0))</f>
        <v>30.96</v>
      </c>
      <c r="AE26" s="51">
        <f t="shared" si="3"/>
        <v>1950.48</v>
      </c>
      <c r="AF26" s="59">
        <f>SUMIFS([3]Booking_Data!K:K,[3]Booking_Data!J:J,B26,[3]Booking_Data!H:H,AA26)</f>
        <v>153</v>
      </c>
      <c r="AG26" s="36">
        <f t="shared" si="7"/>
        <v>-90</v>
      </c>
      <c r="AH26" s="59">
        <f>SUMIFS([3]Booking_Data!L:L,[3]Booking_Data!J:J,B26,[3]Booking_Data!H:H,AA26,[3]Booking_Data!I:I,Y26)</f>
        <v>63</v>
      </c>
      <c r="AI26" s="36">
        <f t="shared" si="8"/>
        <v>0</v>
      </c>
      <c r="AJ26" s="36"/>
      <c r="AK26" s="36">
        <f t="shared" si="9"/>
        <v>-90</v>
      </c>
      <c r="AL26" s="36"/>
      <c r="AM26" s="36">
        <f>SUMIFS([3]Booking_Data!P:P,[3]Booking_Data!H:H,AA26,[3]Booking_Data!I:I,Y26,[3]Booking_Data!J:J,B26)</f>
        <v>14230.879999999997</v>
      </c>
    </row>
    <row r="27" spans="1:39" x14ac:dyDescent="0.25">
      <c r="A27" s="121">
        <v>6</v>
      </c>
      <c r="B27" s="24">
        <v>45752</v>
      </c>
      <c r="C27" s="5" t="s">
        <v>299</v>
      </c>
      <c r="D27" s="5" t="s">
        <v>1</v>
      </c>
      <c r="E27" s="136">
        <v>0.53125</v>
      </c>
      <c r="F27" s="136">
        <v>0.75</v>
      </c>
      <c r="G27" s="137">
        <v>0.61458333333333337</v>
      </c>
      <c r="H27" s="137">
        <v>0.83333333333333337</v>
      </c>
      <c r="I27" s="122">
        <v>2</v>
      </c>
      <c r="J27" s="2">
        <v>31000</v>
      </c>
      <c r="K27" s="2">
        <v>0</v>
      </c>
      <c r="L27" s="2">
        <v>31000</v>
      </c>
      <c r="M27" s="3">
        <v>1</v>
      </c>
      <c r="N27" s="2">
        <v>62000</v>
      </c>
      <c r="O27" s="2">
        <v>31000</v>
      </c>
      <c r="P27" s="3" t="s">
        <v>63</v>
      </c>
      <c r="Q27" s="3">
        <v>63</v>
      </c>
      <c r="R27" s="59">
        <v>63</v>
      </c>
      <c r="S27" s="3" t="s">
        <v>205</v>
      </c>
      <c r="T27" s="113" t="s">
        <v>788</v>
      </c>
      <c r="U27" s="3">
        <v>1</v>
      </c>
      <c r="V27" s="3" t="s">
        <v>225</v>
      </c>
      <c r="W27" s="6" t="s">
        <v>790</v>
      </c>
      <c r="X27" s="114" t="s">
        <v>299</v>
      </c>
      <c r="Y27" s="3" t="s">
        <v>298</v>
      </c>
      <c r="Z27" s="3" t="s">
        <v>7</v>
      </c>
      <c r="AA27" s="123" t="s">
        <v>287</v>
      </c>
      <c r="AB27" s="14" t="s">
        <v>70</v>
      </c>
      <c r="AC27" s="19" t="s">
        <v>772</v>
      </c>
      <c r="AD27" s="50" cm="1">
        <f t="array" ref="AD27">INDEX('[3]Routes Taxes'!O:O,MATCH('[3]Flight Rotation Weeks'!V27&amp;Y27,'[3]Routes Taxes'!A:A&amp;'[3]Routes Taxes'!I:I,0))</f>
        <v>25.09</v>
      </c>
      <c r="AE27" s="51">
        <f t="shared" si="3"/>
        <v>1204.32</v>
      </c>
      <c r="AF27" s="59">
        <f>SUMIFS([3]Booking_Data!K:K,[3]Booking_Data!J:J,B27,[3]Booking_Data!H:H,AA27)</f>
        <v>157</v>
      </c>
      <c r="AG27" s="36">
        <f>R27-AF27</f>
        <v>-94</v>
      </c>
      <c r="AH27" s="59">
        <f>SUMIFS([3]Booking_Data!L:L,[3]Booking_Data!J:J,B27,[3]Booking_Data!H:H,AA27,[3]Booking_Data!I:I,Y27)</f>
        <v>48</v>
      </c>
      <c r="AI27" s="36">
        <f>R27-AH27</f>
        <v>15</v>
      </c>
      <c r="AJ27" s="36"/>
      <c r="AK27" s="36">
        <f>AG27-AJ27</f>
        <v>-94</v>
      </c>
      <c r="AL27" s="36"/>
      <c r="AM27" s="36">
        <f>SUMIFS([3]Booking_Data!P:P,[3]Booking_Data!H:H,AA27,[3]Booking_Data!I:I,Y27,[3]Booking_Data!J:J,B27)</f>
        <v>11040</v>
      </c>
    </row>
    <row r="28" spans="1:39" x14ac:dyDescent="0.25">
      <c r="A28" s="121">
        <v>6</v>
      </c>
      <c r="B28" s="24">
        <v>45759</v>
      </c>
      <c r="C28" s="5" t="s">
        <v>299</v>
      </c>
      <c r="D28" s="5" t="s">
        <v>1</v>
      </c>
      <c r="E28" s="136">
        <v>0.53125</v>
      </c>
      <c r="F28" s="136">
        <v>0.75</v>
      </c>
      <c r="G28" s="137">
        <v>0.61458333333333337</v>
      </c>
      <c r="H28" s="137">
        <v>0.83333333333333337</v>
      </c>
      <c r="I28" s="122">
        <v>2</v>
      </c>
      <c r="J28" s="2">
        <v>31000</v>
      </c>
      <c r="K28" s="2">
        <v>0</v>
      </c>
      <c r="L28" s="2">
        <v>31000</v>
      </c>
      <c r="M28" s="3">
        <v>1</v>
      </c>
      <c r="N28" s="2">
        <v>62000</v>
      </c>
      <c r="O28" s="2">
        <v>31000</v>
      </c>
      <c r="P28" s="3" t="s">
        <v>63</v>
      </c>
      <c r="Q28" s="3">
        <v>63</v>
      </c>
      <c r="R28" s="59">
        <v>63</v>
      </c>
      <c r="S28" s="3" t="s">
        <v>205</v>
      </c>
      <c r="T28" s="113" t="s">
        <v>788</v>
      </c>
      <c r="U28" s="3">
        <v>2</v>
      </c>
      <c r="V28" s="3" t="s">
        <v>225</v>
      </c>
      <c r="W28" s="6" t="s">
        <v>791</v>
      </c>
      <c r="X28" s="114" t="s">
        <v>299</v>
      </c>
      <c r="Y28" s="3" t="s">
        <v>298</v>
      </c>
      <c r="Z28" s="3" t="s">
        <v>7</v>
      </c>
      <c r="AA28" s="123" t="s">
        <v>287</v>
      </c>
      <c r="AB28" s="14" t="s">
        <v>70</v>
      </c>
      <c r="AC28" s="19" t="s">
        <v>772</v>
      </c>
      <c r="AD28" s="50" cm="1">
        <f t="array" ref="AD28">INDEX('[3]Routes Taxes'!O:O,MATCH('[3]Flight Rotation Weeks'!V28&amp;Y28,'[3]Routes Taxes'!A:A&amp;'[3]Routes Taxes'!I:I,0))</f>
        <v>25.09</v>
      </c>
      <c r="AE28" s="51">
        <f t="shared" si="3"/>
        <v>1505.4</v>
      </c>
      <c r="AF28" s="59">
        <f>SUMIFS([3]Booking_Data!K:K,[3]Booking_Data!J:J,B28,[3]Booking_Data!H:H,AA28)</f>
        <v>162</v>
      </c>
      <c r="AG28" s="36">
        <f>R28-AF28</f>
        <v>-99</v>
      </c>
      <c r="AH28" s="59">
        <f>SUMIFS([3]Booking_Data!L:L,[3]Booking_Data!J:J,B28,[3]Booking_Data!H:H,AA28,[3]Booking_Data!I:I,Y28)</f>
        <v>60</v>
      </c>
      <c r="AI28" s="36">
        <f>R28-AH28</f>
        <v>3</v>
      </c>
      <c r="AJ28" s="36"/>
      <c r="AK28" s="36">
        <f>AG28-AJ28</f>
        <v>-99</v>
      </c>
      <c r="AL28" s="36"/>
      <c r="AM28" s="36">
        <f>SUMIFS([3]Booking_Data!P:P,[3]Booking_Data!H:H,AA28,[3]Booking_Data!I:I,Y28,[3]Booking_Data!J:J,B28)</f>
        <v>12689.64</v>
      </c>
    </row>
    <row r="29" spans="1:39" x14ac:dyDescent="0.25">
      <c r="A29" s="121">
        <v>6</v>
      </c>
      <c r="B29" s="24">
        <v>45766</v>
      </c>
      <c r="C29" s="148" t="s">
        <v>1</v>
      </c>
      <c r="D29" s="148" t="s">
        <v>299</v>
      </c>
      <c r="E29" s="149">
        <v>0.46180555555555558</v>
      </c>
      <c r="F29" s="149">
        <v>0.64930555555555558</v>
      </c>
      <c r="G29" s="112">
        <v>0.54513888888888884</v>
      </c>
      <c r="H29" s="112">
        <v>0.73263888888888884</v>
      </c>
      <c r="I29" s="122">
        <v>3</v>
      </c>
      <c r="J29" s="2">
        <v>31500</v>
      </c>
      <c r="K29" s="2">
        <v>0</v>
      </c>
      <c r="L29" s="2">
        <v>31500</v>
      </c>
      <c r="M29" s="3">
        <v>2</v>
      </c>
      <c r="N29" s="2">
        <v>47250</v>
      </c>
      <c r="O29" s="2">
        <v>23625</v>
      </c>
      <c r="P29" s="3" t="s">
        <v>63</v>
      </c>
      <c r="Q29" s="3">
        <v>186</v>
      </c>
      <c r="R29" s="59">
        <v>186</v>
      </c>
      <c r="S29" s="9" t="s">
        <v>205</v>
      </c>
      <c r="T29" s="150" t="s">
        <v>792</v>
      </c>
      <c r="U29" s="3">
        <v>4</v>
      </c>
      <c r="V29" s="3" t="s">
        <v>226</v>
      </c>
      <c r="W29" s="6" t="s">
        <v>793</v>
      </c>
      <c r="X29" s="114" t="s">
        <v>299</v>
      </c>
      <c r="Y29" s="3" t="s">
        <v>300</v>
      </c>
      <c r="Z29" s="3" t="s">
        <v>8</v>
      </c>
      <c r="AA29" s="123" t="s">
        <v>291</v>
      </c>
      <c r="AB29" s="14" t="s">
        <v>70</v>
      </c>
      <c r="AC29" s="19" t="s">
        <v>770</v>
      </c>
      <c r="AD29" s="50" cm="1">
        <f t="array" ref="AD29">INDEX('[3]Routes Taxes'!O:O,MATCH('[3]Flight Rotation Weeks'!V29&amp;Y29,'[3]Routes Taxes'!A:A&amp;'[3]Routes Taxes'!I:I,0))</f>
        <v>30.96</v>
      </c>
      <c r="AE29" s="51">
        <f t="shared" si="3"/>
        <v>2074.3200000000002</v>
      </c>
      <c r="AF29" s="59">
        <f>SUMIFS([3]Booking_Data!K:K,[3]Booking_Data!J:J,B29,[3]Booking_Data!H:H,AA29)</f>
        <v>67</v>
      </c>
      <c r="AG29" s="36">
        <f t="shared" ref="AG29:AG60" si="10">R29-AF29</f>
        <v>119</v>
      </c>
      <c r="AH29" s="59">
        <f>SUMIFS([3]Booking_Data!L:L,[3]Booking_Data!J:J,B29,[3]Booking_Data!H:H,AA29,[3]Booking_Data!I:I,Y29)</f>
        <v>67</v>
      </c>
      <c r="AI29" s="36">
        <f t="shared" ref="AI29:AI60" si="11">R29-AH29</f>
        <v>119</v>
      </c>
      <c r="AJ29" s="36"/>
      <c r="AK29" s="36">
        <f t="shared" ref="AK29:AK60" si="12">AG29-AJ29</f>
        <v>119</v>
      </c>
      <c r="AL29" s="36"/>
      <c r="AM29" s="36">
        <f>SUMIFS([3]Booking_Data!P:P,[3]Booking_Data!H:H,AA29,[3]Booking_Data!I:I,Y29,[3]Booking_Data!J:J,B29)</f>
        <v>14090.879999999997</v>
      </c>
    </row>
    <row r="30" spans="1:39" x14ac:dyDescent="0.25">
      <c r="A30" s="121">
        <v>6</v>
      </c>
      <c r="B30" s="24">
        <v>45773</v>
      </c>
      <c r="C30" s="148" t="s">
        <v>1</v>
      </c>
      <c r="D30" s="148" t="s">
        <v>299</v>
      </c>
      <c r="E30" s="149">
        <v>0.46180555555555558</v>
      </c>
      <c r="F30" s="149">
        <v>0.64930555555555558</v>
      </c>
      <c r="G30" s="112">
        <v>0.58680555555555558</v>
      </c>
      <c r="H30" s="112">
        <v>0.73263888888888884</v>
      </c>
      <c r="I30" s="122">
        <v>3</v>
      </c>
      <c r="J30" s="2">
        <v>31500</v>
      </c>
      <c r="K30" s="2">
        <v>0</v>
      </c>
      <c r="L30" s="2">
        <v>31500</v>
      </c>
      <c r="M30" s="3">
        <v>2</v>
      </c>
      <c r="N30" s="2">
        <v>47250</v>
      </c>
      <c r="O30" s="2">
        <v>23625</v>
      </c>
      <c r="P30" s="3" t="s">
        <v>63</v>
      </c>
      <c r="Q30" s="3">
        <v>186</v>
      </c>
      <c r="R30" s="59">
        <v>186</v>
      </c>
      <c r="S30" s="9" t="s">
        <v>205</v>
      </c>
      <c r="T30" s="150" t="s">
        <v>792</v>
      </c>
      <c r="U30" s="3">
        <v>5</v>
      </c>
      <c r="V30" s="3" t="s">
        <v>226</v>
      </c>
      <c r="W30" s="6" t="s">
        <v>794</v>
      </c>
      <c r="X30" s="114" t="s">
        <v>299</v>
      </c>
      <c r="Y30" s="3" t="s">
        <v>300</v>
      </c>
      <c r="Z30" s="3" t="s">
        <v>8</v>
      </c>
      <c r="AA30" s="123" t="s">
        <v>291</v>
      </c>
      <c r="AB30" s="14" t="s">
        <v>70</v>
      </c>
      <c r="AC30" s="19" t="s">
        <v>770</v>
      </c>
      <c r="AD30" s="50" cm="1">
        <f t="array" ref="AD30">INDEX('[3]Routes Taxes'!O:O,MATCH('[3]Flight Rotation Weeks'!V30&amp;Y30,'[3]Routes Taxes'!A:A&amp;'[3]Routes Taxes'!I:I,0))</f>
        <v>30.96</v>
      </c>
      <c r="AE30" s="51">
        <f t="shared" si="3"/>
        <v>5758.56</v>
      </c>
      <c r="AF30" s="59">
        <f>SUMIFS([3]Booking_Data!K:K,[3]Booking_Data!J:J,B30,[3]Booking_Data!H:H,AA30)</f>
        <v>186</v>
      </c>
      <c r="AG30" s="36">
        <f t="shared" si="10"/>
        <v>0</v>
      </c>
      <c r="AH30" s="59">
        <f>SUMIFS([3]Booking_Data!L:L,[3]Booking_Data!J:J,B30,[3]Booking_Data!H:H,AA30,[3]Booking_Data!I:I,Y30)</f>
        <v>186</v>
      </c>
      <c r="AI30" s="36">
        <f t="shared" si="11"/>
        <v>0</v>
      </c>
      <c r="AJ30" s="36"/>
      <c r="AK30" s="36">
        <f t="shared" si="12"/>
        <v>0</v>
      </c>
      <c r="AL30" s="36"/>
      <c r="AM30" s="36">
        <f>SUMIFS([3]Booking_Data!P:P,[3]Booking_Data!H:H,AA30,[3]Booking_Data!I:I,Y30,[3]Booking_Data!J:J,B30)</f>
        <v>50766.979999999989</v>
      </c>
    </row>
    <row r="31" spans="1:39" x14ac:dyDescent="0.25">
      <c r="A31" s="121">
        <v>6</v>
      </c>
      <c r="B31" s="25">
        <v>45780</v>
      </c>
      <c r="C31" s="148" t="s">
        <v>1</v>
      </c>
      <c r="D31" s="148" t="s">
        <v>299</v>
      </c>
      <c r="E31" s="149">
        <v>0.46180555555555558</v>
      </c>
      <c r="F31" s="149">
        <v>0.64930555555555558</v>
      </c>
      <c r="G31" s="112">
        <v>0.58680555555555558</v>
      </c>
      <c r="H31" s="112">
        <v>0.73263888888888884</v>
      </c>
      <c r="I31" s="17">
        <v>3</v>
      </c>
      <c r="J31" s="18">
        <v>31500</v>
      </c>
      <c r="K31" s="18">
        <v>0</v>
      </c>
      <c r="L31" s="18">
        <v>31500</v>
      </c>
      <c r="M31" s="9">
        <v>2</v>
      </c>
      <c r="N31" s="18">
        <v>47250</v>
      </c>
      <c r="O31" s="18">
        <v>23625</v>
      </c>
      <c r="P31" s="9" t="s">
        <v>63</v>
      </c>
      <c r="Q31" s="3">
        <v>186</v>
      </c>
      <c r="R31" s="59">
        <v>186</v>
      </c>
      <c r="S31" s="9" t="s">
        <v>205</v>
      </c>
      <c r="T31" s="150" t="s">
        <v>792</v>
      </c>
      <c r="U31" s="9">
        <v>6</v>
      </c>
      <c r="V31" s="3" t="s">
        <v>226</v>
      </c>
      <c r="W31" s="6" t="s">
        <v>795</v>
      </c>
      <c r="X31" s="114" t="s">
        <v>299</v>
      </c>
      <c r="Y31" s="9" t="s">
        <v>300</v>
      </c>
      <c r="Z31" s="9" t="s">
        <v>8</v>
      </c>
      <c r="AA31" s="115" t="s">
        <v>291</v>
      </c>
      <c r="AB31" s="44" t="s">
        <v>70</v>
      </c>
      <c r="AC31" s="45" t="s">
        <v>770</v>
      </c>
      <c r="AD31" s="50" cm="1">
        <f t="array" ref="AD31">INDEX('[3]Routes Taxes'!O:O,MATCH('[3]Flight Rotation Weeks'!V31&amp;Y31,'[3]Routes Taxes'!A:A&amp;'[3]Routes Taxes'!I:I,0))</f>
        <v>30.96</v>
      </c>
      <c r="AE31" s="51">
        <f t="shared" si="3"/>
        <v>5634.72</v>
      </c>
      <c r="AF31" s="59">
        <f>SUMIFS([3]Booking_Data!K:K,[3]Booking_Data!J:J,B31,[3]Booking_Data!H:H,AA31)</f>
        <v>182</v>
      </c>
      <c r="AG31" s="36">
        <f t="shared" si="10"/>
        <v>4</v>
      </c>
      <c r="AH31" s="59">
        <f>SUMIFS([3]Booking_Data!L:L,[3]Booking_Data!J:J,B31,[3]Booking_Data!H:H,AA31,[3]Booking_Data!I:I,Y31)</f>
        <v>182</v>
      </c>
      <c r="AI31" s="36">
        <f t="shared" si="11"/>
        <v>4</v>
      </c>
      <c r="AJ31" s="36"/>
      <c r="AK31" s="36">
        <f t="shared" si="12"/>
        <v>4</v>
      </c>
      <c r="AL31" s="36"/>
      <c r="AM31" s="36">
        <f>SUMIFS([3]Booking_Data!P:P,[3]Booking_Data!H:H,AA31,[3]Booking_Data!I:I,Y31,[3]Booking_Data!J:J,B31)</f>
        <v>41880.30000000001</v>
      </c>
    </row>
    <row r="32" spans="1:39" x14ac:dyDescent="0.25">
      <c r="A32" s="121">
        <v>6</v>
      </c>
      <c r="B32" s="24">
        <v>45766</v>
      </c>
      <c r="C32" s="5" t="s">
        <v>299</v>
      </c>
      <c r="D32" s="5" t="s">
        <v>1</v>
      </c>
      <c r="E32" s="111">
        <v>0.69097222222222221</v>
      </c>
      <c r="F32" s="111">
        <v>0.86805555555555558</v>
      </c>
      <c r="G32" s="112">
        <v>0.77430555555555558</v>
      </c>
      <c r="H32" s="112">
        <v>0.95138888888888884</v>
      </c>
      <c r="I32" s="122">
        <v>3</v>
      </c>
      <c r="J32" s="2">
        <v>31500</v>
      </c>
      <c r="K32" s="2">
        <v>0</v>
      </c>
      <c r="L32" s="2">
        <v>31500</v>
      </c>
      <c r="M32" s="3">
        <v>2</v>
      </c>
      <c r="N32" s="2">
        <v>47250</v>
      </c>
      <c r="O32" s="2">
        <v>23625</v>
      </c>
      <c r="P32" s="3" t="s">
        <v>63</v>
      </c>
      <c r="Q32" s="3">
        <v>186</v>
      </c>
      <c r="R32" s="3">
        <v>186</v>
      </c>
      <c r="S32" s="9" t="s">
        <v>205</v>
      </c>
      <c r="T32" s="150" t="s">
        <v>792</v>
      </c>
      <c r="U32" s="3">
        <v>3</v>
      </c>
      <c r="V32" s="3" t="s">
        <v>226</v>
      </c>
      <c r="W32" s="6" t="s">
        <v>796</v>
      </c>
      <c r="X32" s="114" t="s">
        <v>299</v>
      </c>
      <c r="Y32" s="3" t="s">
        <v>298</v>
      </c>
      <c r="Z32" s="3" t="s">
        <v>7</v>
      </c>
      <c r="AA32" s="123" t="s">
        <v>287</v>
      </c>
      <c r="AB32" s="14" t="s">
        <v>70</v>
      </c>
      <c r="AC32" s="19" t="s">
        <v>772</v>
      </c>
      <c r="AD32" s="50" cm="1">
        <f t="array" ref="AD32">INDEX('[3]Routes Taxes'!O:O,MATCH('[3]Flight Rotation Weeks'!V32&amp;Y32,'[3]Routes Taxes'!A:A&amp;'[3]Routes Taxes'!I:I,0))</f>
        <v>25.09</v>
      </c>
      <c r="AE32" s="51">
        <f t="shared" si="3"/>
        <v>4641.6499999999996</v>
      </c>
      <c r="AF32" s="59">
        <f>SUMIFS([3]Booking_Data!K:K,[3]Booking_Data!J:J,B32,[3]Booking_Data!H:H,AA32)</f>
        <v>185</v>
      </c>
      <c r="AG32" s="36">
        <f t="shared" si="10"/>
        <v>1</v>
      </c>
      <c r="AH32" s="59">
        <f>SUMIFS([3]Booking_Data!L:L,[3]Booking_Data!J:J,B32,[3]Booking_Data!H:H,AA32,[3]Booking_Data!I:I,Y32)</f>
        <v>185</v>
      </c>
      <c r="AI32" s="36">
        <f t="shared" si="11"/>
        <v>1</v>
      </c>
      <c r="AJ32" s="36"/>
      <c r="AK32" s="36">
        <f t="shared" si="12"/>
        <v>1</v>
      </c>
      <c r="AL32" s="36"/>
      <c r="AM32" s="36">
        <f>SUMIFS([3]Booking_Data!P:P,[3]Booking_Data!H:H,AA32,[3]Booking_Data!I:I,Y32,[3]Booking_Data!J:J,B32)</f>
        <v>49709.620000000017</v>
      </c>
    </row>
    <row r="33" spans="1:39" x14ac:dyDescent="0.25">
      <c r="A33" s="121">
        <v>6</v>
      </c>
      <c r="B33" s="24">
        <v>45773</v>
      </c>
      <c r="C33" s="5" t="s">
        <v>299</v>
      </c>
      <c r="D33" s="5" t="s">
        <v>1</v>
      </c>
      <c r="E33" s="111">
        <v>0.69097222222222221</v>
      </c>
      <c r="F33" s="111">
        <v>0.86805555555555558</v>
      </c>
      <c r="G33" s="112">
        <v>0.77430555555555558</v>
      </c>
      <c r="H33" s="112">
        <v>0.99305555555555558</v>
      </c>
      <c r="I33" s="122">
        <v>3</v>
      </c>
      <c r="J33" s="2">
        <v>31500</v>
      </c>
      <c r="K33" s="2">
        <v>0</v>
      </c>
      <c r="L33" s="2">
        <v>31500</v>
      </c>
      <c r="M33" s="3">
        <v>2</v>
      </c>
      <c r="N33" s="2">
        <v>47250</v>
      </c>
      <c r="O33" s="2">
        <v>23625</v>
      </c>
      <c r="P33" s="3" t="s">
        <v>63</v>
      </c>
      <c r="Q33" s="3">
        <v>186</v>
      </c>
      <c r="R33" s="3">
        <v>186</v>
      </c>
      <c r="S33" s="9" t="s">
        <v>205</v>
      </c>
      <c r="T33" s="150" t="s">
        <v>792</v>
      </c>
      <c r="U33" s="3">
        <v>4</v>
      </c>
      <c r="V33" s="3" t="s">
        <v>226</v>
      </c>
      <c r="W33" s="6" t="s">
        <v>793</v>
      </c>
      <c r="X33" s="114" t="s">
        <v>299</v>
      </c>
      <c r="Y33" s="3" t="s">
        <v>298</v>
      </c>
      <c r="Z33" s="3" t="s">
        <v>7</v>
      </c>
      <c r="AA33" s="123" t="s">
        <v>287</v>
      </c>
      <c r="AB33" s="14" t="s">
        <v>70</v>
      </c>
      <c r="AC33" s="19" t="s">
        <v>772</v>
      </c>
      <c r="AD33" s="50" cm="1">
        <f t="array" ref="AD33">INDEX('[3]Routes Taxes'!O:O,MATCH('[3]Flight Rotation Weeks'!V33&amp;Y33,'[3]Routes Taxes'!A:A&amp;'[3]Routes Taxes'!I:I,0))</f>
        <v>25.09</v>
      </c>
      <c r="AE33" s="51">
        <f t="shared" si="3"/>
        <v>3713.32</v>
      </c>
      <c r="AF33" s="59">
        <f>SUMIFS([3]Booking_Data!K:K,[3]Booking_Data!J:J,B33,[3]Booking_Data!H:H,AA33)</f>
        <v>148</v>
      </c>
      <c r="AG33" s="36">
        <f t="shared" si="10"/>
        <v>38</v>
      </c>
      <c r="AH33" s="59">
        <f>SUMIFS([3]Booking_Data!L:L,[3]Booking_Data!J:J,B33,[3]Booking_Data!H:H,AA33,[3]Booking_Data!I:I,Y33)</f>
        <v>148</v>
      </c>
      <c r="AI33" s="36">
        <f t="shared" si="11"/>
        <v>38</v>
      </c>
      <c r="AJ33" s="36"/>
      <c r="AK33" s="36">
        <f t="shared" si="12"/>
        <v>38</v>
      </c>
      <c r="AL33" s="36"/>
      <c r="AM33" s="36">
        <f>SUMIFS([3]Booking_Data!P:P,[3]Booking_Data!H:H,AA33,[3]Booking_Data!I:I,Y33,[3]Booking_Data!J:J,B33)</f>
        <v>31134.860000000004</v>
      </c>
    </row>
    <row r="34" spans="1:39" x14ac:dyDescent="0.25">
      <c r="A34" s="16">
        <v>5</v>
      </c>
      <c r="B34" s="25">
        <v>45772</v>
      </c>
      <c r="C34" s="5" t="s">
        <v>1</v>
      </c>
      <c r="D34" s="5" t="s">
        <v>2</v>
      </c>
      <c r="E34" s="111">
        <v>0.4236111111111111</v>
      </c>
      <c r="F34" s="111">
        <v>0.56944444444444442</v>
      </c>
      <c r="G34" s="112">
        <v>0.54861111111111116</v>
      </c>
      <c r="H34" s="112">
        <v>0.65277777777777779</v>
      </c>
      <c r="I34" s="17">
        <v>3</v>
      </c>
      <c r="J34" s="18">
        <v>46700</v>
      </c>
      <c r="K34" s="18">
        <v>0</v>
      </c>
      <c r="L34" s="18">
        <v>46700</v>
      </c>
      <c r="M34" s="9">
        <v>3</v>
      </c>
      <c r="N34" s="18">
        <v>46700</v>
      </c>
      <c r="O34" s="18">
        <v>23350</v>
      </c>
      <c r="P34" s="9" t="s">
        <v>63</v>
      </c>
      <c r="Q34" s="9">
        <v>186</v>
      </c>
      <c r="R34" s="8">
        <v>186</v>
      </c>
      <c r="S34" s="9" t="s">
        <v>205</v>
      </c>
      <c r="T34" s="3" t="s">
        <v>111</v>
      </c>
      <c r="U34" s="9">
        <v>4</v>
      </c>
      <c r="V34" s="3" t="s">
        <v>137</v>
      </c>
      <c r="W34" s="6" t="s">
        <v>798</v>
      </c>
      <c r="X34" s="114" t="s">
        <v>2</v>
      </c>
      <c r="Y34" s="9" t="s">
        <v>24</v>
      </c>
      <c r="Z34" s="9" t="s">
        <v>8</v>
      </c>
      <c r="AA34" s="115" t="s">
        <v>345</v>
      </c>
      <c r="AB34" s="44" t="s">
        <v>70</v>
      </c>
      <c r="AC34" s="45" t="s">
        <v>799</v>
      </c>
      <c r="AD34" s="50" cm="1">
        <f t="array" ref="AD34">INDEX('[3]Routes Taxes'!O:O,MATCH('[3]Flight Rotation Weeks'!V34&amp;Y34,'[3]Routes Taxes'!A:A&amp;'[3]Routes Taxes'!I:I,0))</f>
        <v>30.96</v>
      </c>
      <c r="AE34" s="51">
        <f t="shared" si="3"/>
        <v>5758.56</v>
      </c>
      <c r="AF34" s="59">
        <f>SUMIFS([3]Booking_Data!K:K,[3]Booking_Data!J:J,B34,[3]Booking_Data!H:H,AA34)</f>
        <v>186</v>
      </c>
      <c r="AG34" s="36">
        <f t="shared" si="10"/>
        <v>0</v>
      </c>
      <c r="AH34" s="59">
        <f>SUMIFS([3]Booking_Data!L:L,[3]Booking_Data!J:J,B34,[3]Booking_Data!H:H,AA34,[3]Booking_Data!I:I,Y34)</f>
        <v>186</v>
      </c>
      <c r="AI34" s="36">
        <f t="shared" si="11"/>
        <v>0</v>
      </c>
      <c r="AJ34" s="36"/>
      <c r="AK34" s="36">
        <f t="shared" si="12"/>
        <v>0</v>
      </c>
      <c r="AL34" s="36"/>
      <c r="AM34" s="36">
        <f>SUMIFS([3]Booking_Data!P:P,[3]Booking_Data!H:H,AA34,[3]Booking_Data!I:I,Y34,[3]Booking_Data!J:J,B34)</f>
        <v>50624.539999999979</v>
      </c>
    </row>
    <row r="35" spans="1:39" x14ac:dyDescent="0.25">
      <c r="A35" s="16">
        <v>5</v>
      </c>
      <c r="B35" s="25">
        <v>45779</v>
      </c>
      <c r="C35" s="5" t="s">
        <v>1</v>
      </c>
      <c r="D35" s="5" t="s">
        <v>2</v>
      </c>
      <c r="E35" s="111">
        <v>0.4236111111111111</v>
      </c>
      <c r="F35" s="111">
        <v>0.56944444444444442</v>
      </c>
      <c r="G35" s="112">
        <v>0.54861111111111116</v>
      </c>
      <c r="H35" s="112">
        <v>0.65277777777777779</v>
      </c>
      <c r="I35" s="17">
        <v>3</v>
      </c>
      <c r="J35" s="18">
        <v>46700</v>
      </c>
      <c r="K35" s="18">
        <v>0</v>
      </c>
      <c r="L35" s="18">
        <v>46700</v>
      </c>
      <c r="M35" s="9">
        <v>3</v>
      </c>
      <c r="N35" s="18">
        <v>46700</v>
      </c>
      <c r="O35" s="18">
        <v>23350</v>
      </c>
      <c r="P35" s="9" t="s">
        <v>63</v>
      </c>
      <c r="Q35" s="9">
        <v>186</v>
      </c>
      <c r="R35" s="8">
        <v>186</v>
      </c>
      <c r="S35" s="9" t="s">
        <v>205</v>
      </c>
      <c r="T35" s="3" t="s">
        <v>111</v>
      </c>
      <c r="U35" s="9">
        <v>5</v>
      </c>
      <c r="V35" s="3" t="s">
        <v>137</v>
      </c>
      <c r="W35" s="6" t="s">
        <v>800</v>
      </c>
      <c r="X35" s="114" t="s">
        <v>2</v>
      </c>
      <c r="Y35" s="9" t="s">
        <v>24</v>
      </c>
      <c r="Z35" s="9" t="s">
        <v>8</v>
      </c>
      <c r="AA35" s="115" t="s">
        <v>345</v>
      </c>
      <c r="AB35" s="44" t="s">
        <v>70</v>
      </c>
      <c r="AC35" s="45" t="s">
        <v>799</v>
      </c>
      <c r="AD35" s="50" cm="1">
        <f t="array" ref="AD35">INDEX('[3]Routes Taxes'!O:O,MATCH('[3]Flight Rotation Weeks'!V35&amp;Y35,'[3]Routes Taxes'!A:A&amp;'[3]Routes Taxes'!I:I,0))</f>
        <v>30.96</v>
      </c>
      <c r="AE35" s="51">
        <f t="shared" si="3"/>
        <v>5758.56</v>
      </c>
      <c r="AF35" s="59">
        <f>SUMIFS([3]Booking_Data!K:K,[3]Booking_Data!J:J,B35,[3]Booking_Data!H:H,AA35)</f>
        <v>186</v>
      </c>
      <c r="AG35" s="36">
        <f t="shared" si="10"/>
        <v>0</v>
      </c>
      <c r="AH35" s="59">
        <f>SUMIFS([3]Booking_Data!L:L,[3]Booking_Data!J:J,B35,[3]Booking_Data!H:H,AA35,[3]Booking_Data!I:I,Y35)</f>
        <v>186</v>
      </c>
      <c r="AI35" s="36">
        <f t="shared" si="11"/>
        <v>0</v>
      </c>
      <c r="AJ35" s="36"/>
      <c r="AK35" s="36">
        <f t="shared" si="12"/>
        <v>0</v>
      </c>
      <c r="AL35" s="36"/>
      <c r="AM35" s="36">
        <f>SUMIFS([3]Booking_Data!P:P,[3]Booking_Data!H:H,AA35,[3]Booking_Data!I:I,Y35,[3]Booking_Data!J:J,B35)</f>
        <v>45438.389999999992</v>
      </c>
    </row>
    <row r="36" spans="1:39" x14ac:dyDescent="0.25">
      <c r="A36" s="16">
        <v>5</v>
      </c>
      <c r="B36" s="25">
        <v>45765</v>
      </c>
      <c r="C36" s="5" t="s">
        <v>2</v>
      </c>
      <c r="D36" s="5" t="s">
        <v>1</v>
      </c>
      <c r="E36" s="111">
        <v>0.61111111111111116</v>
      </c>
      <c r="F36" s="111">
        <v>0.75694444444444442</v>
      </c>
      <c r="G36" s="112">
        <v>0.69444444444444442</v>
      </c>
      <c r="H36" s="112">
        <v>0.84027777777777779</v>
      </c>
      <c r="I36" s="17">
        <v>3</v>
      </c>
      <c r="J36" s="18">
        <v>46700</v>
      </c>
      <c r="K36" s="18">
        <v>0</v>
      </c>
      <c r="L36" s="18">
        <v>46700</v>
      </c>
      <c r="M36" s="9">
        <v>3</v>
      </c>
      <c r="N36" s="18">
        <v>46700</v>
      </c>
      <c r="O36" s="18">
        <v>23350</v>
      </c>
      <c r="P36" s="9" t="s">
        <v>63</v>
      </c>
      <c r="Q36" s="9">
        <v>186</v>
      </c>
      <c r="R36" s="8">
        <v>186</v>
      </c>
      <c r="S36" s="9" t="s">
        <v>205</v>
      </c>
      <c r="T36" s="3" t="s">
        <v>111</v>
      </c>
      <c r="U36" s="9">
        <v>3</v>
      </c>
      <c r="V36" s="3" t="s">
        <v>137</v>
      </c>
      <c r="W36" s="6" t="s">
        <v>150</v>
      </c>
      <c r="X36" s="114" t="s">
        <v>2</v>
      </c>
      <c r="Y36" s="9" t="s">
        <v>23</v>
      </c>
      <c r="Z36" s="9" t="s">
        <v>7</v>
      </c>
      <c r="AA36" s="115" t="s">
        <v>203</v>
      </c>
      <c r="AB36" s="44" t="s">
        <v>70</v>
      </c>
      <c r="AC36" s="45" t="s">
        <v>204</v>
      </c>
      <c r="AD36" s="50" cm="1">
        <f t="array" ref="AD36">INDEX('[3]Routes Taxes'!O:O,MATCH('[3]Flight Rotation Weeks'!V36&amp;Y36,'[3]Routes Taxes'!A:A&amp;'[3]Routes Taxes'!I:I,0))</f>
        <v>28.33</v>
      </c>
      <c r="AE36" s="51">
        <f t="shared" si="3"/>
        <v>5269.38</v>
      </c>
      <c r="AF36" s="59">
        <f>SUMIFS([3]Booking_Data!K:K,[3]Booking_Data!J:J,B36,[3]Booking_Data!H:H,AA36)</f>
        <v>186</v>
      </c>
      <c r="AG36" s="36">
        <f t="shared" si="10"/>
        <v>0</v>
      </c>
      <c r="AH36" s="59">
        <f>SUMIFS([3]Booking_Data!L:L,[3]Booking_Data!J:J,B36,[3]Booking_Data!H:H,AA36,[3]Booking_Data!I:I,Y36)</f>
        <v>186</v>
      </c>
      <c r="AI36" s="36">
        <f t="shared" si="11"/>
        <v>0</v>
      </c>
      <c r="AJ36" s="36"/>
      <c r="AK36" s="36">
        <f t="shared" si="12"/>
        <v>0</v>
      </c>
      <c r="AL36" s="36"/>
      <c r="AM36" s="36">
        <f>SUMIFS([3]Booking_Data!P:P,[3]Booking_Data!H:H,AA36,[3]Booking_Data!I:I,Y36,[3]Booking_Data!J:J,B36)</f>
        <v>50699.350000000013</v>
      </c>
    </row>
    <row r="37" spans="1:39" x14ac:dyDescent="0.25">
      <c r="A37" s="16">
        <v>5</v>
      </c>
      <c r="B37" s="25">
        <v>45772</v>
      </c>
      <c r="C37" s="5" t="s">
        <v>2</v>
      </c>
      <c r="D37" s="5" t="s">
        <v>1</v>
      </c>
      <c r="E37" s="111">
        <v>0.61111111111111116</v>
      </c>
      <c r="F37" s="111">
        <v>0.75694444444444442</v>
      </c>
      <c r="G37" s="112">
        <v>0.69444444444444442</v>
      </c>
      <c r="H37" s="112">
        <v>0.88194444444444442</v>
      </c>
      <c r="I37" s="17">
        <v>3</v>
      </c>
      <c r="J37" s="18">
        <v>46700</v>
      </c>
      <c r="K37" s="18">
        <v>0</v>
      </c>
      <c r="L37" s="18">
        <v>46700</v>
      </c>
      <c r="M37" s="9">
        <v>3</v>
      </c>
      <c r="N37" s="18">
        <v>46700</v>
      </c>
      <c r="O37" s="18">
        <v>23350</v>
      </c>
      <c r="P37" s="9" t="s">
        <v>63</v>
      </c>
      <c r="Q37" s="9">
        <v>186</v>
      </c>
      <c r="R37" s="8">
        <v>186</v>
      </c>
      <c r="S37" s="9" t="s">
        <v>205</v>
      </c>
      <c r="T37" s="3" t="s">
        <v>111</v>
      </c>
      <c r="U37" s="9">
        <v>4</v>
      </c>
      <c r="V37" s="3" t="s">
        <v>137</v>
      </c>
      <c r="W37" s="6" t="s">
        <v>798</v>
      </c>
      <c r="X37" s="114" t="s">
        <v>2</v>
      </c>
      <c r="Y37" s="9" t="s">
        <v>23</v>
      </c>
      <c r="Z37" s="9" t="s">
        <v>7</v>
      </c>
      <c r="AA37" s="115" t="s">
        <v>203</v>
      </c>
      <c r="AB37" s="44" t="s">
        <v>70</v>
      </c>
      <c r="AC37" s="45" t="s">
        <v>204</v>
      </c>
      <c r="AD37" s="50" cm="1">
        <f t="array" ref="AD37">INDEX('[3]Routes Taxes'!O:O,MATCH('[3]Flight Rotation Weeks'!V37&amp;Y37,'[3]Routes Taxes'!A:A&amp;'[3]Routes Taxes'!I:I,0))</f>
        <v>28.33</v>
      </c>
      <c r="AE37" s="51">
        <f t="shared" si="3"/>
        <v>5212.7199999999993</v>
      </c>
      <c r="AF37" s="59">
        <f>SUMIFS([3]Booking_Data!K:K,[3]Booking_Data!J:J,B37,[3]Booking_Data!H:H,AA37)</f>
        <v>184</v>
      </c>
      <c r="AG37" s="36">
        <f t="shared" si="10"/>
        <v>2</v>
      </c>
      <c r="AH37" s="59">
        <f>SUMIFS([3]Booking_Data!L:L,[3]Booking_Data!J:J,B37,[3]Booking_Data!H:H,AA37,[3]Booking_Data!I:I,Y37)</f>
        <v>184</v>
      </c>
      <c r="AI37" s="36">
        <f t="shared" si="11"/>
        <v>2</v>
      </c>
      <c r="AJ37" s="36"/>
      <c r="AK37" s="36">
        <f t="shared" si="12"/>
        <v>2</v>
      </c>
      <c r="AL37" s="36"/>
      <c r="AM37" s="36">
        <f>SUMIFS([3]Booking_Data!P:P,[3]Booking_Data!H:H,AA37,[3]Booking_Data!I:I,Y37,[3]Booking_Data!J:J,B37)</f>
        <v>42881.200000000019</v>
      </c>
    </row>
    <row r="38" spans="1:39" x14ac:dyDescent="0.25">
      <c r="A38" s="16">
        <v>5</v>
      </c>
      <c r="B38" s="25">
        <v>45772</v>
      </c>
      <c r="C38" s="5" t="s">
        <v>1</v>
      </c>
      <c r="D38" s="5" t="s">
        <v>373</v>
      </c>
      <c r="E38" s="111">
        <v>0.45833333333333331</v>
      </c>
      <c r="F38" s="111">
        <v>0.6875</v>
      </c>
      <c r="G38" s="112">
        <v>0.58333333333333337</v>
      </c>
      <c r="H38" s="112">
        <v>0.77083333333333337</v>
      </c>
      <c r="I38" s="17">
        <v>3</v>
      </c>
      <c r="J38" s="18">
        <v>30000</v>
      </c>
      <c r="K38" s="18">
        <v>0</v>
      </c>
      <c r="L38" s="18">
        <v>30000</v>
      </c>
      <c r="M38" s="9">
        <v>2</v>
      </c>
      <c r="N38" s="18">
        <v>45000</v>
      </c>
      <c r="O38" s="18">
        <v>22500</v>
      </c>
      <c r="P38" s="9" t="s">
        <v>62</v>
      </c>
      <c r="Q38" s="9">
        <v>80</v>
      </c>
      <c r="R38" s="8">
        <v>80</v>
      </c>
      <c r="S38" s="9" t="s">
        <v>205</v>
      </c>
      <c r="T38" s="3" t="s">
        <v>801</v>
      </c>
      <c r="U38" s="9">
        <v>2</v>
      </c>
      <c r="V38" s="3" t="s">
        <v>802</v>
      </c>
      <c r="W38" s="6" t="s">
        <v>803</v>
      </c>
      <c r="X38" s="114" t="s">
        <v>373</v>
      </c>
      <c r="Y38" s="9" t="s">
        <v>375</v>
      </c>
      <c r="Z38" s="9" t="s">
        <v>8</v>
      </c>
      <c r="AA38" s="115" t="s">
        <v>374</v>
      </c>
      <c r="AB38" s="44" t="s">
        <v>218</v>
      </c>
      <c r="AC38" s="45" t="s">
        <v>804</v>
      </c>
      <c r="AD38" s="50" cm="1">
        <f t="array" ref="AD38">INDEX('[3]Routes Taxes'!O:O,MATCH('[3]Flight Rotation Weeks'!V38&amp;Y38,'[3]Routes Taxes'!A:A&amp;'[3]Routes Taxes'!I:I,0))</f>
        <v>30.96</v>
      </c>
      <c r="AE38" s="51">
        <f t="shared" si="3"/>
        <v>2476.8000000000002</v>
      </c>
      <c r="AF38" s="59">
        <f>SUMIFS([3]Booking_Data!K:K,[3]Booking_Data!J:J,B38,[3]Booking_Data!H:H,AA38)</f>
        <v>175</v>
      </c>
      <c r="AG38" s="36">
        <f t="shared" si="10"/>
        <v>-95</v>
      </c>
      <c r="AH38" s="59">
        <f>SUMIFS([3]Booking_Data!L:L,[3]Booking_Data!J:J,B38,[3]Booking_Data!H:H,AA38,[3]Booking_Data!I:I,Y38)</f>
        <v>80</v>
      </c>
      <c r="AI38" s="36">
        <f t="shared" si="11"/>
        <v>0</v>
      </c>
      <c r="AJ38" s="36"/>
      <c r="AK38" s="36">
        <f t="shared" si="12"/>
        <v>-95</v>
      </c>
      <c r="AL38" s="36"/>
      <c r="AM38" s="36">
        <f>SUMIFS([3]Booking_Data!P:P,[3]Booking_Data!H:H,AA38,[3]Booking_Data!I:I,Y38,[3]Booking_Data!J:J,B38)</f>
        <v>22400</v>
      </c>
    </row>
    <row r="39" spans="1:39" x14ac:dyDescent="0.25">
      <c r="A39" s="16">
        <v>5</v>
      </c>
      <c r="B39" s="25">
        <v>45779</v>
      </c>
      <c r="C39" s="5" t="s">
        <v>1</v>
      </c>
      <c r="D39" s="5" t="s">
        <v>373</v>
      </c>
      <c r="E39" s="111">
        <v>0.45833333333333331</v>
      </c>
      <c r="F39" s="111">
        <v>0.6875</v>
      </c>
      <c r="G39" s="112">
        <v>0.58333333333333337</v>
      </c>
      <c r="H39" s="112">
        <v>0.77083333333333337</v>
      </c>
      <c r="I39" s="17">
        <v>3</v>
      </c>
      <c r="J39" s="18">
        <v>30000</v>
      </c>
      <c r="K39" s="18">
        <v>0</v>
      </c>
      <c r="L39" s="18">
        <v>30000</v>
      </c>
      <c r="M39" s="9">
        <v>2</v>
      </c>
      <c r="N39" s="18">
        <v>45000</v>
      </c>
      <c r="O39" s="18">
        <v>22500</v>
      </c>
      <c r="P39" s="9" t="s">
        <v>62</v>
      </c>
      <c r="Q39" s="151">
        <v>102</v>
      </c>
      <c r="R39" s="151">
        <v>102</v>
      </c>
      <c r="S39" s="9" t="s">
        <v>205</v>
      </c>
      <c r="T39" s="3" t="s">
        <v>801</v>
      </c>
      <c r="U39" s="9">
        <v>3</v>
      </c>
      <c r="V39" s="3" t="s">
        <v>802</v>
      </c>
      <c r="W39" s="6" t="s">
        <v>805</v>
      </c>
      <c r="X39" s="114" t="s">
        <v>373</v>
      </c>
      <c r="Y39" s="9" t="s">
        <v>375</v>
      </c>
      <c r="Z39" s="9" t="s">
        <v>8</v>
      </c>
      <c r="AA39" s="115" t="s">
        <v>374</v>
      </c>
      <c r="AB39" s="44" t="s">
        <v>218</v>
      </c>
      <c r="AC39" s="45" t="s">
        <v>804</v>
      </c>
      <c r="AD39" s="50" cm="1">
        <f t="array" ref="AD39">INDEX('[3]Routes Taxes'!O:O,MATCH('[3]Flight Rotation Weeks'!V39&amp;Y39,'[3]Routes Taxes'!A:A&amp;'[3]Routes Taxes'!I:I,0))</f>
        <v>30.96</v>
      </c>
      <c r="AE39" s="51">
        <f t="shared" si="3"/>
        <v>3157.92</v>
      </c>
      <c r="AF39" s="59">
        <f>SUMIFS([3]Booking_Data!K:K,[3]Booking_Data!J:J,B39,[3]Booking_Data!H:H,AA39)</f>
        <v>175</v>
      </c>
      <c r="AG39" s="36">
        <f t="shared" si="10"/>
        <v>-73</v>
      </c>
      <c r="AH39" s="59">
        <f>SUMIFS([3]Booking_Data!L:L,[3]Booking_Data!J:J,B39,[3]Booking_Data!H:H,AA39,[3]Booking_Data!I:I,Y39)</f>
        <v>102</v>
      </c>
      <c r="AI39" s="36">
        <f t="shared" si="11"/>
        <v>0</v>
      </c>
      <c r="AJ39" s="36"/>
      <c r="AK39" s="36">
        <f t="shared" si="12"/>
        <v>-73</v>
      </c>
      <c r="AL39" s="36"/>
      <c r="AM39" s="36">
        <f>SUMIFS([3]Booking_Data!P:P,[3]Booking_Data!H:H,AA39,[3]Booking_Data!I:I,Y39,[3]Booking_Data!J:J,B39)</f>
        <v>28594.86</v>
      </c>
    </row>
    <row r="40" spans="1:39" x14ac:dyDescent="0.25">
      <c r="A40" s="16">
        <v>5</v>
      </c>
      <c r="B40" s="25">
        <v>45765</v>
      </c>
      <c r="C40" s="5" t="s">
        <v>373</v>
      </c>
      <c r="D40" s="5" t="s">
        <v>1</v>
      </c>
      <c r="E40" s="111">
        <v>0.72916666666666663</v>
      </c>
      <c r="F40" s="111">
        <v>0.85416666666666663</v>
      </c>
      <c r="G40" s="112">
        <v>0.8125</v>
      </c>
      <c r="H40" s="112">
        <v>0.91666666666666663</v>
      </c>
      <c r="I40" s="17">
        <v>3</v>
      </c>
      <c r="J40" s="18">
        <v>30000</v>
      </c>
      <c r="K40" s="18">
        <v>0</v>
      </c>
      <c r="L40" s="18">
        <v>30000</v>
      </c>
      <c r="M40" s="9">
        <v>2</v>
      </c>
      <c r="N40" s="18">
        <v>45000</v>
      </c>
      <c r="O40" s="18">
        <v>22500</v>
      </c>
      <c r="P40" s="9" t="s">
        <v>62</v>
      </c>
      <c r="Q40" s="9">
        <v>83</v>
      </c>
      <c r="R40" s="8">
        <v>83</v>
      </c>
      <c r="S40" s="9" t="s">
        <v>205</v>
      </c>
      <c r="T40" s="3" t="s">
        <v>801</v>
      </c>
      <c r="U40" s="9">
        <v>1</v>
      </c>
      <c r="V40" s="3" t="s">
        <v>802</v>
      </c>
      <c r="W40" s="6" t="s">
        <v>806</v>
      </c>
      <c r="X40" s="114" t="s">
        <v>373</v>
      </c>
      <c r="Y40" s="9" t="s">
        <v>372</v>
      </c>
      <c r="Z40" s="9" t="s">
        <v>7</v>
      </c>
      <c r="AA40" s="115" t="s">
        <v>371</v>
      </c>
      <c r="AB40" s="44" t="s">
        <v>218</v>
      </c>
      <c r="AC40" s="45" t="s">
        <v>807</v>
      </c>
      <c r="AD40" s="50" cm="1">
        <f t="array" ref="AD40">INDEX('[3]Routes Taxes'!O:O,MATCH('[3]Flight Rotation Weeks'!V40&amp;Y40,'[3]Routes Taxes'!A:A&amp;'[3]Routes Taxes'!I:I,0))</f>
        <v>20.66</v>
      </c>
      <c r="AE40" s="51">
        <f t="shared" si="3"/>
        <v>1735.44</v>
      </c>
      <c r="AF40" s="59">
        <f>SUMIFS([3]Booking_Data!K:K,[3]Booking_Data!J:J,B40,[3]Booking_Data!H:H,AA40)</f>
        <v>84</v>
      </c>
      <c r="AG40" s="36">
        <f t="shared" si="10"/>
        <v>-1</v>
      </c>
      <c r="AH40" s="59">
        <f>SUMIFS([3]Booking_Data!L:L,[3]Booking_Data!J:J,B40,[3]Booking_Data!H:H,AA40,[3]Booking_Data!I:I,Y40)</f>
        <v>84</v>
      </c>
      <c r="AI40" s="36">
        <f t="shared" si="11"/>
        <v>-1</v>
      </c>
      <c r="AJ40" s="36"/>
      <c r="AK40" s="36">
        <f t="shared" si="12"/>
        <v>-1</v>
      </c>
      <c r="AL40" s="36"/>
      <c r="AM40" s="36">
        <f>SUMIFS([3]Booking_Data!P:P,[3]Booking_Data!H:H,AA40,[3]Booking_Data!I:I,Y40,[3]Booking_Data!J:J,B40)</f>
        <v>23618.639999999999</v>
      </c>
    </row>
    <row r="41" spans="1:39" x14ac:dyDescent="0.25">
      <c r="A41" s="16">
        <v>5</v>
      </c>
      <c r="B41" s="25">
        <v>45772</v>
      </c>
      <c r="C41" s="5" t="s">
        <v>373</v>
      </c>
      <c r="D41" s="5" t="s">
        <v>1</v>
      </c>
      <c r="E41" s="111">
        <v>0.72916666666666663</v>
      </c>
      <c r="F41" s="111">
        <v>0.85416666666666663</v>
      </c>
      <c r="G41" s="112">
        <v>0.8125</v>
      </c>
      <c r="H41" s="112">
        <v>0.97916666666666663</v>
      </c>
      <c r="I41" s="17">
        <v>3</v>
      </c>
      <c r="J41" s="18">
        <v>30000</v>
      </c>
      <c r="K41" s="18">
        <v>0</v>
      </c>
      <c r="L41" s="18">
        <v>30000</v>
      </c>
      <c r="M41" s="9">
        <v>2</v>
      </c>
      <c r="N41" s="18">
        <v>45000</v>
      </c>
      <c r="O41" s="18">
        <v>22500</v>
      </c>
      <c r="P41" s="9" t="s">
        <v>62</v>
      </c>
      <c r="Q41" s="151">
        <v>110</v>
      </c>
      <c r="R41" s="151">
        <v>110</v>
      </c>
      <c r="S41" s="9" t="s">
        <v>205</v>
      </c>
      <c r="T41" s="3" t="s">
        <v>801</v>
      </c>
      <c r="U41" s="9">
        <v>2</v>
      </c>
      <c r="V41" s="3" t="s">
        <v>802</v>
      </c>
      <c r="W41" s="6" t="s">
        <v>803</v>
      </c>
      <c r="X41" s="114" t="s">
        <v>373</v>
      </c>
      <c r="Y41" s="9" t="s">
        <v>372</v>
      </c>
      <c r="Z41" s="9" t="s">
        <v>7</v>
      </c>
      <c r="AA41" s="115" t="s">
        <v>371</v>
      </c>
      <c r="AB41" s="44" t="s">
        <v>218</v>
      </c>
      <c r="AC41" s="45" t="s">
        <v>807</v>
      </c>
      <c r="AD41" s="50" cm="1">
        <f t="array" ref="AD41">INDEX('[3]Routes Taxes'!O:O,MATCH('[3]Flight Rotation Weeks'!V41&amp;Y41,'[3]Routes Taxes'!A:A&amp;'[3]Routes Taxes'!I:I,0))</f>
        <v>20.66</v>
      </c>
      <c r="AE41" s="51">
        <f t="shared" si="3"/>
        <v>2107.3200000000002</v>
      </c>
      <c r="AF41" s="59">
        <f>SUMIFS([3]Booking_Data!K:K,[3]Booking_Data!J:J,B41,[3]Booking_Data!H:H,AA41)</f>
        <v>102</v>
      </c>
      <c r="AG41" s="36">
        <f t="shared" si="10"/>
        <v>8</v>
      </c>
      <c r="AH41" s="59">
        <f>SUMIFS([3]Booking_Data!L:L,[3]Booking_Data!J:J,B41,[3]Booking_Data!H:H,AA41,[3]Booking_Data!I:I,Y41)</f>
        <v>102</v>
      </c>
      <c r="AI41" s="36">
        <f t="shared" si="11"/>
        <v>8</v>
      </c>
      <c r="AJ41" s="36"/>
      <c r="AK41" s="36">
        <f t="shared" si="12"/>
        <v>8</v>
      </c>
      <c r="AL41" s="36"/>
      <c r="AM41" s="36">
        <f>SUMIFS([3]Booking_Data!P:P,[3]Booking_Data!H:H,AA41,[3]Booking_Data!I:I,Y41,[3]Booking_Data!J:J,B41)</f>
        <v>28589.32</v>
      </c>
    </row>
    <row r="42" spans="1:39" x14ac:dyDescent="0.25">
      <c r="A42" s="16">
        <v>5</v>
      </c>
      <c r="B42" s="25">
        <v>45772</v>
      </c>
      <c r="C42" s="5" t="s">
        <v>1</v>
      </c>
      <c r="D42" s="5" t="s">
        <v>2</v>
      </c>
      <c r="E42" s="111">
        <v>0.45833333333333331</v>
      </c>
      <c r="F42" s="111">
        <v>0.60416666666666663</v>
      </c>
      <c r="G42" s="112">
        <v>0.58333333333333337</v>
      </c>
      <c r="H42" s="112">
        <v>0.6875</v>
      </c>
      <c r="I42" s="122">
        <v>3</v>
      </c>
      <c r="J42" s="2">
        <v>30000</v>
      </c>
      <c r="K42" s="2">
        <v>0</v>
      </c>
      <c r="L42" s="2">
        <v>30000</v>
      </c>
      <c r="M42" s="3">
        <v>2</v>
      </c>
      <c r="N42" s="2">
        <v>45000</v>
      </c>
      <c r="O42" s="2">
        <v>22500</v>
      </c>
      <c r="P42" s="3" t="s">
        <v>62</v>
      </c>
      <c r="Q42" s="3">
        <v>95</v>
      </c>
      <c r="R42" s="59">
        <v>95</v>
      </c>
      <c r="S42" s="3" t="s">
        <v>205</v>
      </c>
      <c r="T42" s="113" t="s">
        <v>250</v>
      </c>
      <c r="U42" s="3">
        <v>2</v>
      </c>
      <c r="V42" s="3" t="s">
        <v>249</v>
      </c>
      <c r="W42" s="6" t="s">
        <v>808</v>
      </c>
      <c r="X42" s="49" t="s">
        <v>2</v>
      </c>
      <c r="Y42" s="3" t="s">
        <v>24</v>
      </c>
      <c r="Z42" s="3" t="s">
        <v>8</v>
      </c>
      <c r="AA42" s="123" t="s">
        <v>374</v>
      </c>
      <c r="AB42" s="14" t="s">
        <v>218</v>
      </c>
      <c r="AC42" s="19" t="s">
        <v>804</v>
      </c>
      <c r="AD42" s="50" cm="1">
        <f t="array" ref="AD42">INDEX('[3]Routes Taxes'!O:O,MATCH('[3]Flight Rotation Weeks'!V42&amp;Y42,'[3]Routes Taxes'!A:A&amp;'[3]Routes Taxes'!I:I,0))</f>
        <v>30.96</v>
      </c>
      <c r="AE42" s="51">
        <f t="shared" si="3"/>
        <v>2941.2000000000003</v>
      </c>
      <c r="AF42" s="59">
        <f>SUMIFS([3]Booking_Data!K:K,[3]Booking_Data!J:J,B42,[3]Booking_Data!H:H,AA42)</f>
        <v>175</v>
      </c>
      <c r="AG42" s="36">
        <f>R42-AF42</f>
        <v>-80</v>
      </c>
      <c r="AH42" s="59">
        <f>SUMIFS([3]Booking_Data!L:L,[3]Booking_Data!J:J,B42,[3]Booking_Data!H:H,AA42,[3]Booking_Data!I:I,Y42)</f>
        <v>95</v>
      </c>
      <c r="AI42" s="36">
        <f>R42-AH42</f>
        <v>0</v>
      </c>
      <c r="AJ42" s="36"/>
      <c r="AK42" s="36">
        <f>AG42-AJ42</f>
        <v>-80</v>
      </c>
      <c r="AL42" s="36"/>
      <c r="AM42" s="36">
        <f>SUMIFS([3]Booking_Data!P:P,[3]Booking_Data!H:H,AA42,[3]Booking_Data!I:I,Y42,[3]Booking_Data!J:J,B42)</f>
        <v>26231.359999999986</v>
      </c>
    </row>
    <row r="43" spans="1:39" x14ac:dyDescent="0.25">
      <c r="A43" s="16">
        <v>5</v>
      </c>
      <c r="B43" s="25">
        <v>45779</v>
      </c>
      <c r="C43" s="5" t="s">
        <v>1</v>
      </c>
      <c r="D43" s="5" t="s">
        <v>2</v>
      </c>
      <c r="E43" s="111">
        <v>0.45833333333333331</v>
      </c>
      <c r="F43" s="111">
        <v>0.60416666666666663</v>
      </c>
      <c r="G43" s="112">
        <v>0.58333333333333337</v>
      </c>
      <c r="H43" s="112">
        <v>0.6875</v>
      </c>
      <c r="I43" s="122">
        <v>3</v>
      </c>
      <c r="J43" s="2">
        <v>30000</v>
      </c>
      <c r="K43" s="2">
        <v>0</v>
      </c>
      <c r="L43" s="2">
        <v>30000</v>
      </c>
      <c r="M43" s="3">
        <v>2</v>
      </c>
      <c r="N43" s="2">
        <v>45000</v>
      </c>
      <c r="O43" s="2">
        <v>22500</v>
      </c>
      <c r="P43" s="3" t="s">
        <v>62</v>
      </c>
      <c r="Q43" s="152">
        <v>73</v>
      </c>
      <c r="R43" s="152">
        <v>73</v>
      </c>
      <c r="S43" s="3" t="s">
        <v>205</v>
      </c>
      <c r="T43" s="113" t="s">
        <v>250</v>
      </c>
      <c r="U43" s="3">
        <v>3</v>
      </c>
      <c r="V43" s="3" t="s">
        <v>249</v>
      </c>
      <c r="W43" s="6" t="s">
        <v>809</v>
      </c>
      <c r="X43" s="49" t="s">
        <v>2</v>
      </c>
      <c r="Y43" s="3" t="s">
        <v>24</v>
      </c>
      <c r="Z43" s="3" t="s">
        <v>8</v>
      </c>
      <c r="AA43" s="123" t="s">
        <v>374</v>
      </c>
      <c r="AB43" s="14" t="s">
        <v>218</v>
      </c>
      <c r="AC43" s="19" t="s">
        <v>804</v>
      </c>
      <c r="AD43" s="50" cm="1">
        <f t="array" ref="AD43">INDEX('[3]Routes Taxes'!O:O,MATCH('[3]Flight Rotation Weeks'!V43&amp;Y43,'[3]Routes Taxes'!A:A&amp;'[3]Routes Taxes'!I:I,0))</f>
        <v>30.96</v>
      </c>
      <c r="AE43" s="51">
        <f t="shared" si="3"/>
        <v>2260.08</v>
      </c>
      <c r="AF43" s="59">
        <f>SUMIFS([3]Booking_Data!K:K,[3]Booking_Data!J:J,B43,[3]Booking_Data!H:H,AA43)</f>
        <v>175</v>
      </c>
      <c r="AG43" s="36">
        <f>R43-AF43</f>
        <v>-102</v>
      </c>
      <c r="AH43" s="59">
        <f>SUMIFS([3]Booking_Data!L:L,[3]Booking_Data!J:J,B43,[3]Booking_Data!H:H,AA43,[3]Booking_Data!I:I,Y43)</f>
        <v>73</v>
      </c>
      <c r="AI43" s="36">
        <f>R43-AH43</f>
        <v>0</v>
      </c>
      <c r="AJ43" s="36"/>
      <c r="AK43" s="36">
        <f>AG43-AJ43</f>
        <v>-102</v>
      </c>
      <c r="AL43" s="36"/>
      <c r="AM43" s="36">
        <f>SUMIFS([3]Booking_Data!P:P,[3]Booking_Data!H:H,AA43,[3]Booking_Data!I:I,Y43,[3]Booking_Data!J:J,B43)</f>
        <v>16343.12</v>
      </c>
    </row>
    <row r="44" spans="1:39" x14ac:dyDescent="0.25">
      <c r="A44" s="16">
        <v>5</v>
      </c>
      <c r="B44" s="25">
        <v>45765</v>
      </c>
      <c r="C44" s="5" t="s">
        <v>2</v>
      </c>
      <c r="D44" s="5" t="s">
        <v>1</v>
      </c>
      <c r="E44" s="111">
        <v>0.64583333333333337</v>
      </c>
      <c r="F44" s="111">
        <v>0.85416666666666663</v>
      </c>
      <c r="G44" s="112">
        <v>0.72916666666666663</v>
      </c>
      <c r="H44" s="112">
        <v>0.9375</v>
      </c>
      <c r="I44" s="122">
        <v>3</v>
      </c>
      <c r="J44" s="2">
        <v>30000</v>
      </c>
      <c r="K44" s="2">
        <v>0</v>
      </c>
      <c r="L44" s="2">
        <v>30000</v>
      </c>
      <c r="M44" s="3">
        <v>2</v>
      </c>
      <c r="N44" s="2">
        <v>45000</v>
      </c>
      <c r="O44" s="2">
        <v>22500</v>
      </c>
      <c r="P44" s="3" t="s">
        <v>62</v>
      </c>
      <c r="Q44" s="3">
        <v>96</v>
      </c>
      <c r="R44" s="59">
        <v>96</v>
      </c>
      <c r="S44" s="3" t="s">
        <v>205</v>
      </c>
      <c r="T44" s="113" t="s">
        <v>250</v>
      </c>
      <c r="U44" s="3">
        <v>1</v>
      </c>
      <c r="V44" s="3" t="s">
        <v>249</v>
      </c>
      <c r="W44" s="6" t="s">
        <v>260</v>
      </c>
      <c r="X44" s="49" t="s">
        <v>2</v>
      </c>
      <c r="Y44" s="3" t="s">
        <v>23</v>
      </c>
      <c r="Z44" s="3" t="s">
        <v>7</v>
      </c>
      <c r="AA44" s="123" t="s">
        <v>208</v>
      </c>
      <c r="AB44" s="14" t="s">
        <v>218</v>
      </c>
      <c r="AC44" s="19" t="s">
        <v>219</v>
      </c>
      <c r="AD44" s="50" cm="1">
        <f t="array" ref="AD44">INDEX('[3]Routes Taxes'!O:O,MATCH('[3]Flight Rotation Weeks'!V44&amp;Y44,'[3]Routes Taxes'!A:A&amp;'[3]Routes Taxes'!I:I,0))</f>
        <v>28.33</v>
      </c>
      <c r="AE44" s="51">
        <f t="shared" si="3"/>
        <v>2804.6699999999996</v>
      </c>
      <c r="AF44" s="59">
        <f>SUMIFS([3]Booking_Data!K:K,[3]Booking_Data!J:J,B44,[3]Booking_Data!H:H,AA44)</f>
        <v>99</v>
      </c>
      <c r="AG44" s="36">
        <f>R44-AF44</f>
        <v>-3</v>
      </c>
      <c r="AH44" s="59">
        <f>SUMIFS([3]Booking_Data!L:L,[3]Booking_Data!J:J,B44,[3]Booking_Data!H:H,AA44,[3]Booking_Data!I:I,Y44)</f>
        <v>99</v>
      </c>
      <c r="AI44" s="36">
        <f>R44-AH44</f>
        <v>-3</v>
      </c>
      <c r="AJ44" s="36"/>
      <c r="AK44" s="36">
        <f>AG44-AJ44</f>
        <v>-3</v>
      </c>
      <c r="AL44" s="36"/>
      <c r="AM44" s="36">
        <f>SUMIFS([3]Booking_Data!P:P,[3]Booking_Data!H:H,AA44,[3]Booking_Data!I:I,Y44,[3]Booking_Data!J:J,B44)</f>
        <v>27131.160000000003</v>
      </c>
    </row>
    <row r="45" spans="1:39" x14ac:dyDescent="0.25">
      <c r="A45" s="16">
        <v>5</v>
      </c>
      <c r="B45" s="25">
        <v>45772</v>
      </c>
      <c r="C45" s="5" t="s">
        <v>2</v>
      </c>
      <c r="D45" s="5" t="s">
        <v>1</v>
      </c>
      <c r="E45" s="111">
        <v>0.64583333333333337</v>
      </c>
      <c r="F45" s="111">
        <v>0.85416666666666663</v>
      </c>
      <c r="G45" s="112">
        <v>0.72916666666666663</v>
      </c>
      <c r="H45" s="112">
        <v>0.97916666666666663</v>
      </c>
      <c r="I45" s="122">
        <v>3</v>
      </c>
      <c r="J45" s="2">
        <v>30000</v>
      </c>
      <c r="K45" s="2">
        <v>0</v>
      </c>
      <c r="L45" s="2">
        <v>30000</v>
      </c>
      <c r="M45" s="3">
        <v>2</v>
      </c>
      <c r="N45" s="2">
        <v>45000</v>
      </c>
      <c r="O45" s="2">
        <v>22500</v>
      </c>
      <c r="P45" s="3" t="s">
        <v>62</v>
      </c>
      <c r="Q45" s="152">
        <v>65</v>
      </c>
      <c r="R45" s="152">
        <v>65</v>
      </c>
      <c r="S45" s="3" t="s">
        <v>205</v>
      </c>
      <c r="T45" s="113" t="s">
        <v>250</v>
      </c>
      <c r="U45" s="3">
        <v>2</v>
      </c>
      <c r="V45" s="3" t="s">
        <v>249</v>
      </c>
      <c r="W45" s="6" t="s">
        <v>808</v>
      </c>
      <c r="X45" s="49" t="s">
        <v>2</v>
      </c>
      <c r="Y45" s="3" t="s">
        <v>23</v>
      </c>
      <c r="Z45" s="3" t="s">
        <v>7</v>
      </c>
      <c r="AA45" s="123" t="s">
        <v>208</v>
      </c>
      <c r="AB45" s="14" t="s">
        <v>218</v>
      </c>
      <c r="AC45" s="19" t="s">
        <v>219</v>
      </c>
      <c r="AD45" s="50" cm="1">
        <f t="array" ref="AD45">INDEX('[3]Routes Taxes'!O:O,MATCH('[3]Flight Rotation Weeks'!V45&amp;Y45,'[3]Routes Taxes'!A:A&amp;'[3]Routes Taxes'!I:I,0))</f>
        <v>28.33</v>
      </c>
      <c r="AE45" s="51">
        <f t="shared" si="3"/>
        <v>1359.84</v>
      </c>
      <c r="AF45" s="59">
        <f>SUMIFS([3]Booking_Data!K:K,[3]Booking_Data!J:J,B45,[3]Booking_Data!H:H,AA45)</f>
        <v>48</v>
      </c>
      <c r="AG45" s="36">
        <f>R45-AF45</f>
        <v>17</v>
      </c>
      <c r="AH45" s="59">
        <f>SUMIFS([3]Booking_Data!L:L,[3]Booking_Data!J:J,B45,[3]Booking_Data!H:H,AA45,[3]Booking_Data!I:I,Y45)</f>
        <v>48</v>
      </c>
      <c r="AI45" s="36">
        <f>R45-AH45</f>
        <v>17</v>
      </c>
      <c r="AJ45" s="36"/>
      <c r="AK45" s="36">
        <f>AG45-AJ45</f>
        <v>17</v>
      </c>
      <c r="AL45" s="36"/>
      <c r="AM45" s="36">
        <f>SUMIFS([3]Booking_Data!P:P,[3]Booking_Data!H:H,AA45,[3]Booking_Data!I:I,Y45,[3]Booking_Data!J:J,B45)</f>
        <v>11192.320000000007</v>
      </c>
    </row>
    <row r="46" spans="1:39" x14ac:dyDescent="0.25">
      <c r="A46" s="16">
        <v>6</v>
      </c>
      <c r="B46" s="25">
        <v>45836</v>
      </c>
      <c r="C46" s="5" t="s">
        <v>1</v>
      </c>
      <c r="D46" s="5" t="s">
        <v>289</v>
      </c>
      <c r="E46" s="111">
        <v>0.30555555555555558</v>
      </c>
      <c r="F46" s="111">
        <v>0.4513888888888889</v>
      </c>
      <c r="G46" s="112">
        <v>0.43055555555555558</v>
      </c>
      <c r="H46" s="112">
        <v>0.53472222222222221</v>
      </c>
      <c r="I46" s="122">
        <v>28</v>
      </c>
      <c r="J46" s="2">
        <v>46500</v>
      </c>
      <c r="K46" s="2">
        <v>0</v>
      </c>
      <c r="L46" s="2">
        <v>46500</v>
      </c>
      <c r="M46" s="3">
        <v>28</v>
      </c>
      <c r="N46" s="2">
        <v>48160.714285714283</v>
      </c>
      <c r="O46" s="2">
        <v>24080.357142857141</v>
      </c>
      <c r="P46" s="3" t="s">
        <v>63</v>
      </c>
      <c r="Q46" s="152">
        <v>120</v>
      </c>
      <c r="R46" s="152">
        <v>120</v>
      </c>
      <c r="S46" s="3" t="s">
        <v>206</v>
      </c>
      <c r="T46" s="113" t="s">
        <v>810</v>
      </c>
      <c r="U46" s="3">
        <v>1</v>
      </c>
      <c r="V46" s="3" t="s">
        <v>122</v>
      </c>
      <c r="W46" s="6" t="s">
        <v>811</v>
      </c>
      <c r="X46" s="114" t="s">
        <v>289</v>
      </c>
      <c r="Y46" s="3" t="s">
        <v>292</v>
      </c>
      <c r="Z46" s="3" t="s">
        <v>8</v>
      </c>
      <c r="AA46" s="123" t="s">
        <v>293</v>
      </c>
      <c r="AB46" s="14" t="s">
        <v>70</v>
      </c>
      <c r="AC46" s="19" t="s">
        <v>775</v>
      </c>
      <c r="AD46" s="50" cm="1">
        <f t="array" ref="AD46">INDEX('[3]Routes Taxes'!O:O,MATCH('[3]Flight Rotation Weeks'!V46&amp;Y46,'[3]Routes Taxes'!A:A&amp;'[3]Routes Taxes'!I:I,0))</f>
        <v>30.96</v>
      </c>
      <c r="AE46" s="51">
        <f>AD46*AH46</f>
        <v>3839.04</v>
      </c>
      <c r="AF46" s="59">
        <f>SUMIFS([3]Booking_Data!K:K,[3]Booking_Data!J:J,B46,[3]Booking_Data!H:H,AA46)</f>
        <v>124</v>
      </c>
      <c r="AG46" s="36">
        <f>R46-AF46</f>
        <v>-4</v>
      </c>
      <c r="AH46" s="59">
        <f>SUMIFS([3]Booking_Data!L:L,[3]Booking_Data!J:J,B46,[3]Booking_Data!H:H,AA46,[3]Booking_Data!I:I,Y46)</f>
        <v>124</v>
      </c>
      <c r="AI46" s="36">
        <f>R46-AH46</f>
        <v>-4</v>
      </c>
      <c r="AJ46" s="36"/>
      <c r="AK46" s="36">
        <f>AG46-AJ46</f>
        <v>-4</v>
      </c>
      <c r="AL46" s="36"/>
      <c r="AM46" s="36">
        <f>SUMIFS([3]Booking_Data!P:P,[3]Booking_Data!H:H,AA46,[3]Booking_Data!I:I,Y46,[3]Booking_Data!J:J,B46)</f>
        <v>21040</v>
      </c>
    </row>
    <row r="47" spans="1:39" x14ac:dyDescent="0.25">
      <c r="A47" s="121">
        <v>6</v>
      </c>
      <c r="B47" s="24">
        <v>45843</v>
      </c>
      <c r="C47" s="5" t="s">
        <v>1</v>
      </c>
      <c r="D47" s="5" t="s">
        <v>289</v>
      </c>
      <c r="E47" s="111">
        <v>0.30555555555555558</v>
      </c>
      <c r="F47" s="111">
        <v>0.4513888888888889</v>
      </c>
      <c r="G47" s="112">
        <v>0.43055555555555558</v>
      </c>
      <c r="H47" s="112">
        <v>0.53472222222222221</v>
      </c>
      <c r="I47" s="122">
        <v>28</v>
      </c>
      <c r="J47" s="2">
        <v>46500</v>
      </c>
      <c r="K47" s="2">
        <v>0</v>
      </c>
      <c r="L47" s="2">
        <v>46500</v>
      </c>
      <c r="M47" s="3">
        <v>28</v>
      </c>
      <c r="N47" s="2">
        <v>46500</v>
      </c>
      <c r="O47" s="2">
        <v>23250</v>
      </c>
      <c r="P47" s="3" t="s">
        <v>63</v>
      </c>
      <c r="Q47" s="3">
        <v>186</v>
      </c>
      <c r="R47" s="3">
        <v>186</v>
      </c>
      <c r="S47" s="3" t="s">
        <v>206</v>
      </c>
      <c r="T47" s="113" t="s">
        <v>810</v>
      </c>
      <c r="U47" s="3">
        <v>2</v>
      </c>
      <c r="V47" s="3" t="s">
        <v>122</v>
      </c>
      <c r="W47" s="6" t="s">
        <v>811</v>
      </c>
      <c r="X47" s="114" t="s">
        <v>289</v>
      </c>
      <c r="Y47" s="3" t="s">
        <v>292</v>
      </c>
      <c r="Z47" s="3" t="s">
        <v>8</v>
      </c>
      <c r="AA47" s="123" t="s">
        <v>293</v>
      </c>
      <c r="AB47" s="14" t="s">
        <v>70</v>
      </c>
      <c r="AC47" s="19" t="s">
        <v>775</v>
      </c>
      <c r="AD47" s="50" cm="1">
        <f t="array" ref="AD47">INDEX('[3]Routes Taxes'!O:O,MATCH('[3]Flight Rotation Weeks'!V47&amp;Y47,'[3]Routes Taxes'!A:A&amp;'[3]Routes Taxes'!I:I,0))</f>
        <v>30.96</v>
      </c>
      <c r="AE47" s="51">
        <f t="shared" ref="AE47:AE105" si="13">AD47*AH47</f>
        <v>5139.3600000000006</v>
      </c>
      <c r="AF47" s="59">
        <f>SUMIFS([3]Booking_Data!K:K,[3]Booking_Data!J:J,B47,[3]Booking_Data!H:H,AA47)</f>
        <v>166</v>
      </c>
      <c r="AG47" s="36">
        <f t="shared" ref="AG47:AG75" si="14">R47-AF47</f>
        <v>20</v>
      </c>
      <c r="AH47" s="59">
        <f>SUMIFS([3]Booking_Data!L:L,[3]Booking_Data!J:J,B47,[3]Booking_Data!H:H,AA47,[3]Booking_Data!I:I,Y47)</f>
        <v>166</v>
      </c>
      <c r="AI47" s="36">
        <f t="shared" ref="AI47:AI75" si="15">R47-AH47</f>
        <v>20</v>
      </c>
      <c r="AJ47" s="36"/>
      <c r="AK47" s="36">
        <f t="shared" ref="AK47:AK75" si="16">AG47-AJ47</f>
        <v>20</v>
      </c>
      <c r="AL47" s="36"/>
      <c r="AM47" s="36">
        <f>SUMIFS([3]Booking_Data!P:P,[3]Booking_Data!H:H,AA47,[3]Booking_Data!I:I,Y47,[3]Booking_Data!J:J,B47)</f>
        <v>30530</v>
      </c>
    </row>
    <row r="48" spans="1:39" x14ac:dyDescent="0.25">
      <c r="A48" s="121">
        <v>6</v>
      </c>
      <c r="B48" s="24">
        <v>45850</v>
      </c>
      <c r="C48" s="5" t="s">
        <v>1</v>
      </c>
      <c r="D48" s="5" t="s">
        <v>289</v>
      </c>
      <c r="E48" s="111">
        <v>0.30555555555555558</v>
      </c>
      <c r="F48" s="111">
        <v>0.4513888888888889</v>
      </c>
      <c r="G48" s="112">
        <v>0.43055555555555558</v>
      </c>
      <c r="H48" s="112">
        <v>0.53472222222222221</v>
      </c>
      <c r="I48" s="122">
        <v>28</v>
      </c>
      <c r="J48" s="2">
        <v>46500</v>
      </c>
      <c r="K48" s="2">
        <v>0</v>
      </c>
      <c r="L48" s="2">
        <v>46500</v>
      </c>
      <c r="M48" s="3">
        <v>28</v>
      </c>
      <c r="N48" s="2">
        <v>46500</v>
      </c>
      <c r="O48" s="2">
        <v>23250</v>
      </c>
      <c r="P48" s="3" t="s">
        <v>63</v>
      </c>
      <c r="Q48" s="3">
        <v>186</v>
      </c>
      <c r="R48" s="3">
        <v>186</v>
      </c>
      <c r="S48" s="3" t="s">
        <v>206</v>
      </c>
      <c r="T48" s="113" t="s">
        <v>810</v>
      </c>
      <c r="U48" s="3">
        <v>3</v>
      </c>
      <c r="V48" s="3" t="s">
        <v>122</v>
      </c>
      <c r="W48" s="6" t="s">
        <v>812</v>
      </c>
      <c r="X48" s="114" t="s">
        <v>289</v>
      </c>
      <c r="Y48" s="3" t="s">
        <v>292</v>
      </c>
      <c r="Z48" s="3" t="s">
        <v>8</v>
      </c>
      <c r="AA48" s="123" t="s">
        <v>293</v>
      </c>
      <c r="AB48" s="14" t="s">
        <v>70</v>
      </c>
      <c r="AC48" s="19" t="s">
        <v>775</v>
      </c>
      <c r="AD48" s="50" cm="1">
        <f t="array" ref="AD48">INDEX('[3]Routes Taxes'!O:O,MATCH('[3]Flight Rotation Weeks'!V48&amp;Y48,'[3]Routes Taxes'!A:A&amp;'[3]Routes Taxes'!I:I,0))</f>
        <v>30.96</v>
      </c>
      <c r="AE48" s="51">
        <f t="shared" si="13"/>
        <v>3250.8</v>
      </c>
      <c r="AF48" s="59">
        <f>SUMIFS([3]Booking_Data!K:K,[3]Booking_Data!J:J,B48,[3]Booking_Data!H:H,AA48)</f>
        <v>105</v>
      </c>
      <c r="AG48" s="36">
        <f t="shared" si="14"/>
        <v>81</v>
      </c>
      <c r="AH48" s="59">
        <f>SUMIFS([3]Booking_Data!L:L,[3]Booking_Data!J:J,B48,[3]Booking_Data!H:H,AA48,[3]Booking_Data!I:I,Y48)</f>
        <v>105</v>
      </c>
      <c r="AI48" s="36">
        <f t="shared" si="15"/>
        <v>81</v>
      </c>
      <c r="AJ48" s="36"/>
      <c r="AK48" s="36">
        <f t="shared" si="16"/>
        <v>81</v>
      </c>
      <c r="AL48" s="36"/>
      <c r="AM48" s="36">
        <f>SUMIFS([3]Booking_Data!P:P,[3]Booking_Data!H:H,AA48,[3]Booking_Data!I:I,Y48,[3]Booking_Data!J:J,B48)</f>
        <v>20588.89000000001</v>
      </c>
    </row>
    <row r="49" spans="1:39" x14ac:dyDescent="0.25">
      <c r="A49" s="121">
        <v>6</v>
      </c>
      <c r="B49" s="24">
        <v>45857</v>
      </c>
      <c r="C49" s="5" t="s">
        <v>1</v>
      </c>
      <c r="D49" s="5" t="s">
        <v>289</v>
      </c>
      <c r="E49" s="111">
        <v>0.30555555555555558</v>
      </c>
      <c r="F49" s="111">
        <v>0.4513888888888889</v>
      </c>
      <c r="G49" s="112">
        <v>0.43055555555555558</v>
      </c>
      <c r="H49" s="112">
        <v>0.53472222222222221</v>
      </c>
      <c r="I49" s="122">
        <v>28</v>
      </c>
      <c r="J49" s="2">
        <v>46500</v>
      </c>
      <c r="K49" s="2">
        <v>0</v>
      </c>
      <c r="L49" s="2">
        <v>46500</v>
      </c>
      <c r="M49" s="3">
        <v>28</v>
      </c>
      <c r="N49" s="2">
        <v>46500</v>
      </c>
      <c r="O49" s="2">
        <v>23250</v>
      </c>
      <c r="P49" s="3" t="s">
        <v>63</v>
      </c>
      <c r="Q49" s="3">
        <v>186</v>
      </c>
      <c r="R49" s="3">
        <v>186</v>
      </c>
      <c r="S49" s="3" t="s">
        <v>206</v>
      </c>
      <c r="T49" s="113" t="s">
        <v>810</v>
      </c>
      <c r="U49" s="3">
        <v>4</v>
      </c>
      <c r="V49" s="3" t="s">
        <v>122</v>
      </c>
      <c r="W49" s="6" t="s">
        <v>813</v>
      </c>
      <c r="X49" s="114" t="s">
        <v>289</v>
      </c>
      <c r="Y49" s="3" t="s">
        <v>292</v>
      </c>
      <c r="Z49" s="3" t="s">
        <v>8</v>
      </c>
      <c r="AA49" s="123" t="s">
        <v>293</v>
      </c>
      <c r="AB49" s="14" t="s">
        <v>70</v>
      </c>
      <c r="AC49" s="19" t="s">
        <v>775</v>
      </c>
      <c r="AD49" s="50" cm="1">
        <f t="array" ref="AD49">INDEX('[3]Routes Taxes'!O:O,MATCH('[3]Flight Rotation Weeks'!V49&amp;Y49,'[3]Routes Taxes'!A:A&amp;'[3]Routes Taxes'!I:I,0))</f>
        <v>30.96</v>
      </c>
      <c r="AE49" s="51">
        <f t="shared" si="13"/>
        <v>2600.64</v>
      </c>
      <c r="AF49" s="59">
        <f>SUMIFS([3]Booking_Data!K:K,[3]Booking_Data!J:J,B49,[3]Booking_Data!H:H,AA49)</f>
        <v>84</v>
      </c>
      <c r="AG49" s="36">
        <f t="shared" si="14"/>
        <v>102</v>
      </c>
      <c r="AH49" s="59">
        <f>SUMIFS([3]Booking_Data!L:L,[3]Booking_Data!J:J,B49,[3]Booking_Data!H:H,AA49,[3]Booking_Data!I:I,Y49)</f>
        <v>84</v>
      </c>
      <c r="AI49" s="36">
        <f t="shared" si="15"/>
        <v>102</v>
      </c>
      <c r="AJ49" s="36"/>
      <c r="AK49" s="36">
        <f t="shared" si="16"/>
        <v>102</v>
      </c>
      <c r="AL49" s="36"/>
      <c r="AM49" s="36">
        <f>SUMIFS([3]Booking_Data!P:P,[3]Booking_Data!H:H,AA49,[3]Booking_Data!I:I,Y49,[3]Booking_Data!J:J,B49)</f>
        <v>16130</v>
      </c>
    </row>
    <row r="50" spans="1:39" x14ac:dyDescent="0.25">
      <c r="A50" s="121">
        <v>6</v>
      </c>
      <c r="B50" s="24">
        <v>45864</v>
      </c>
      <c r="C50" s="5" t="s">
        <v>1</v>
      </c>
      <c r="D50" s="5" t="s">
        <v>289</v>
      </c>
      <c r="E50" s="111">
        <v>0.30555555555555558</v>
      </c>
      <c r="F50" s="111">
        <v>0.4513888888888889</v>
      </c>
      <c r="G50" s="112">
        <v>0.43055555555555558</v>
      </c>
      <c r="H50" s="112">
        <v>0.53472222222222221</v>
      </c>
      <c r="I50" s="122">
        <v>28</v>
      </c>
      <c r="J50" s="2">
        <v>46500</v>
      </c>
      <c r="K50" s="2">
        <v>0</v>
      </c>
      <c r="L50" s="2">
        <v>46500</v>
      </c>
      <c r="M50" s="3">
        <v>28</v>
      </c>
      <c r="N50" s="2">
        <v>46500</v>
      </c>
      <c r="O50" s="2">
        <v>23250</v>
      </c>
      <c r="P50" s="3" t="s">
        <v>63</v>
      </c>
      <c r="Q50" s="3">
        <v>186</v>
      </c>
      <c r="R50" s="3">
        <v>186</v>
      </c>
      <c r="S50" s="3" t="s">
        <v>206</v>
      </c>
      <c r="T50" s="113" t="s">
        <v>810</v>
      </c>
      <c r="U50" s="3">
        <v>5</v>
      </c>
      <c r="V50" s="3" t="s">
        <v>122</v>
      </c>
      <c r="W50" s="6" t="s">
        <v>814</v>
      </c>
      <c r="X50" s="114" t="s">
        <v>289</v>
      </c>
      <c r="Y50" s="3" t="s">
        <v>292</v>
      </c>
      <c r="Z50" s="3" t="s">
        <v>8</v>
      </c>
      <c r="AA50" s="123" t="s">
        <v>293</v>
      </c>
      <c r="AB50" s="14" t="s">
        <v>70</v>
      </c>
      <c r="AC50" s="19" t="s">
        <v>775</v>
      </c>
      <c r="AD50" s="50" cm="1">
        <f t="array" ref="AD50">INDEX('[3]Routes Taxes'!O:O,MATCH('[3]Flight Rotation Weeks'!V50&amp;Y50,'[3]Routes Taxes'!A:A&amp;'[3]Routes Taxes'!I:I,0))</f>
        <v>30.96</v>
      </c>
      <c r="AE50" s="51">
        <f t="shared" si="13"/>
        <v>3219.84</v>
      </c>
      <c r="AF50" s="59">
        <f>SUMIFS([3]Booking_Data!K:K,[3]Booking_Data!J:J,B50,[3]Booking_Data!H:H,AA50)</f>
        <v>104</v>
      </c>
      <c r="AG50" s="36">
        <f t="shared" si="14"/>
        <v>82</v>
      </c>
      <c r="AH50" s="59">
        <f>SUMIFS([3]Booking_Data!L:L,[3]Booking_Data!J:J,B50,[3]Booking_Data!H:H,AA50,[3]Booking_Data!I:I,Y50)</f>
        <v>104</v>
      </c>
      <c r="AI50" s="36">
        <f t="shared" si="15"/>
        <v>82</v>
      </c>
      <c r="AJ50" s="36"/>
      <c r="AK50" s="36">
        <f t="shared" si="16"/>
        <v>82</v>
      </c>
      <c r="AL50" s="36"/>
      <c r="AM50" s="36">
        <f>SUMIFS([3]Booking_Data!P:P,[3]Booking_Data!H:H,AA50,[3]Booking_Data!I:I,Y50,[3]Booking_Data!J:J,B50)</f>
        <v>19350</v>
      </c>
    </row>
    <row r="51" spans="1:39" x14ac:dyDescent="0.25">
      <c r="A51" s="121">
        <v>6</v>
      </c>
      <c r="B51" s="24">
        <v>45871</v>
      </c>
      <c r="C51" s="5" t="s">
        <v>1</v>
      </c>
      <c r="D51" s="5" t="s">
        <v>289</v>
      </c>
      <c r="E51" s="111">
        <v>0.30555555555555558</v>
      </c>
      <c r="F51" s="111">
        <v>0.4513888888888889</v>
      </c>
      <c r="G51" s="112">
        <v>0.43055555555555558</v>
      </c>
      <c r="H51" s="112">
        <v>0.53472222222222221</v>
      </c>
      <c r="I51" s="122">
        <v>28</v>
      </c>
      <c r="J51" s="2">
        <v>46500</v>
      </c>
      <c r="K51" s="2">
        <v>0</v>
      </c>
      <c r="L51" s="2">
        <v>46500</v>
      </c>
      <c r="M51" s="3">
        <v>28</v>
      </c>
      <c r="N51" s="2">
        <v>46500</v>
      </c>
      <c r="O51" s="2">
        <v>23250</v>
      </c>
      <c r="P51" s="3" t="s">
        <v>63</v>
      </c>
      <c r="Q51" s="3">
        <v>186</v>
      </c>
      <c r="R51" s="3">
        <v>186</v>
      </c>
      <c r="S51" s="3" t="s">
        <v>206</v>
      </c>
      <c r="T51" s="113" t="s">
        <v>810</v>
      </c>
      <c r="U51" s="3">
        <v>6</v>
      </c>
      <c r="V51" s="3" t="s">
        <v>122</v>
      </c>
      <c r="W51" s="6" t="s">
        <v>815</v>
      </c>
      <c r="X51" s="114" t="s">
        <v>289</v>
      </c>
      <c r="Y51" s="3" t="s">
        <v>292</v>
      </c>
      <c r="Z51" s="3" t="s">
        <v>8</v>
      </c>
      <c r="AA51" s="123" t="s">
        <v>293</v>
      </c>
      <c r="AB51" s="14" t="s">
        <v>70</v>
      </c>
      <c r="AC51" s="19" t="s">
        <v>775</v>
      </c>
      <c r="AD51" s="50" cm="1">
        <f t="array" ref="AD51">INDEX('[3]Routes Taxes'!O:O,MATCH('[3]Flight Rotation Weeks'!V51&amp;Y51,'[3]Routes Taxes'!A:A&amp;'[3]Routes Taxes'!I:I,0))</f>
        <v>30.96</v>
      </c>
      <c r="AE51" s="51">
        <f t="shared" si="13"/>
        <v>6130.08</v>
      </c>
      <c r="AF51" s="59">
        <f>SUMIFS([3]Booking_Data!K:K,[3]Booking_Data!J:J,B51,[3]Booking_Data!H:H,AA51)</f>
        <v>198</v>
      </c>
      <c r="AG51" s="36">
        <f t="shared" si="14"/>
        <v>-12</v>
      </c>
      <c r="AH51" s="59">
        <f>SUMIFS([3]Booking_Data!L:L,[3]Booking_Data!J:J,B51,[3]Booking_Data!H:H,AA51,[3]Booking_Data!I:I,Y51)</f>
        <v>198</v>
      </c>
      <c r="AI51" s="36">
        <f t="shared" si="15"/>
        <v>-12</v>
      </c>
      <c r="AJ51" s="36"/>
      <c r="AK51" s="36">
        <f t="shared" si="16"/>
        <v>-12</v>
      </c>
      <c r="AL51" s="36"/>
      <c r="AM51" s="36">
        <f>SUMIFS([3]Booking_Data!P:P,[3]Booking_Data!H:H,AA51,[3]Booking_Data!I:I,Y51,[3]Booking_Data!J:J,B51)</f>
        <v>37110</v>
      </c>
    </row>
    <row r="52" spans="1:39" x14ac:dyDescent="0.25">
      <c r="A52" s="121">
        <v>6</v>
      </c>
      <c r="B52" s="24">
        <v>45878</v>
      </c>
      <c r="C52" s="5" t="s">
        <v>1</v>
      </c>
      <c r="D52" s="5" t="s">
        <v>289</v>
      </c>
      <c r="E52" s="111">
        <v>0.30555555555555558</v>
      </c>
      <c r="F52" s="111">
        <v>0.4513888888888889</v>
      </c>
      <c r="G52" s="112">
        <v>0.43055555555555558</v>
      </c>
      <c r="H52" s="112">
        <v>0.53472222222222221</v>
      </c>
      <c r="I52" s="122">
        <v>28</v>
      </c>
      <c r="J52" s="2">
        <v>46500</v>
      </c>
      <c r="K52" s="2">
        <v>0</v>
      </c>
      <c r="L52" s="2">
        <v>46500</v>
      </c>
      <c r="M52" s="3">
        <v>28</v>
      </c>
      <c r="N52" s="2">
        <v>46500</v>
      </c>
      <c r="O52" s="2">
        <v>23250</v>
      </c>
      <c r="P52" s="3" t="s">
        <v>63</v>
      </c>
      <c r="Q52" s="3">
        <v>186</v>
      </c>
      <c r="R52" s="3">
        <v>186</v>
      </c>
      <c r="S52" s="3" t="s">
        <v>206</v>
      </c>
      <c r="T52" s="113" t="s">
        <v>810</v>
      </c>
      <c r="U52" s="3">
        <v>7</v>
      </c>
      <c r="V52" s="3" t="s">
        <v>122</v>
      </c>
      <c r="W52" s="6" t="s">
        <v>816</v>
      </c>
      <c r="X52" s="114" t="s">
        <v>289</v>
      </c>
      <c r="Y52" s="3" t="s">
        <v>292</v>
      </c>
      <c r="Z52" s="3" t="s">
        <v>8</v>
      </c>
      <c r="AA52" s="123" t="s">
        <v>293</v>
      </c>
      <c r="AB52" s="14" t="s">
        <v>70</v>
      </c>
      <c r="AC52" s="19" t="s">
        <v>775</v>
      </c>
      <c r="AD52" s="50" cm="1">
        <f t="array" ref="AD52">INDEX('[3]Routes Taxes'!O:O,MATCH('[3]Flight Rotation Weeks'!V52&amp;Y52,'[3]Routes Taxes'!A:A&amp;'[3]Routes Taxes'!I:I,0))</f>
        <v>30.96</v>
      </c>
      <c r="AE52" s="51">
        <f t="shared" si="13"/>
        <v>6811.2</v>
      </c>
      <c r="AF52" s="59">
        <f>SUMIFS([3]Booking_Data!K:K,[3]Booking_Data!J:J,B52,[3]Booking_Data!H:H,AA52)</f>
        <v>220</v>
      </c>
      <c r="AG52" s="36">
        <f t="shared" si="14"/>
        <v>-34</v>
      </c>
      <c r="AH52" s="59">
        <f>SUMIFS([3]Booking_Data!L:L,[3]Booking_Data!J:J,B52,[3]Booking_Data!H:H,AA52,[3]Booking_Data!I:I,Y52)</f>
        <v>220</v>
      </c>
      <c r="AI52" s="36">
        <f t="shared" si="15"/>
        <v>-34</v>
      </c>
      <c r="AJ52" s="36"/>
      <c r="AK52" s="36">
        <f t="shared" si="16"/>
        <v>-34</v>
      </c>
      <c r="AL52" s="36"/>
      <c r="AM52" s="36">
        <f>SUMIFS([3]Booking_Data!P:P,[3]Booking_Data!H:H,AA52,[3]Booking_Data!I:I,Y52,[3]Booking_Data!J:J,B52)</f>
        <v>44260</v>
      </c>
    </row>
    <row r="53" spans="1:39" x14ac:dyDescent="0.25">
      <c r="A53" s="121">
        <v>6</v>
      </c>
      <c r="B53" s="24">
        <v>45885</v>
      </c>
      <c r="C53" s="5" t="s">
        <v>1</v>
      </c>
      <c r="D53" s="5" t="s">
        <v>289</v>
      </c>
      <c r="E53" s="111">
        <v>0.30555555555555558</v>
      </c>
      <c r="F53" s="111">
        <v>0.4513888888888889</v>
      </c>
      <c r="G53" s="112">
        <v>0.43055555555555558</v>
      </c>
      <c r="H53" s="112">
        <v>0.53472222222222221</v>
      </c>
      <c r="I53" s="122">
        <v>28</v>
      </c>
      <c r="J53" s="2">
        <v>46500</v>
      </c>
      <c r="K53" s="2">
        <v>0</v>
      </c>
      <c r="L53" s="2">
        <v>46500</v>
      </c>
      <c r="M53" s="3">
        <v>28</v>
      </c>
      <c r="N53" s="2">
        <v>46500</v>
      </c>
      <c r="O53" s="2">
        <v>23250</v>
      </c>
      <c r="P53" s="3" t="s">
        <v>63</v>
      </c>
      <c r="Q53" s="3">
        <v>186</v>
      </c>
      <c r="R53" s="3">
        <v>186</v>
      </c>
      <c r="S53" s="3" t="s">
        <v>206</v>
      </c>
      <c r="T53" s="113" t="s">
        <v>810</v>
      </c>
      <c r="U53" s="3">
        <v>8</v>
      </c>
      <c r="V53" s="3" t="s">
        <v>122</v>
      </c>
      <c r="W53" s="6" t="s">
        <v>817</v>
      </c>
      <c r="X53" s="114" t="s">
        <v>289</v>
      </c>
      <c r="Y53" s="3" t="s">
        <v>292</v>
      </c>
      <c r="Z53" s="3" t="s">
        <v>8</v>
      </c>
      <c r="AA53" s="123" t="s">
        <v>293</v>
      </c>
      <c r="AB53" s="14" t="s">
        <v>70</v>
      </c>
      <c r="AC53" s="19" t="s">
        <v>775</v>
      </c>
      <c r="AD53" s="50" cm="1">
        <f t="array" ref="AD53">INDEX('[3]Routes Taxes'!O:O,MATCH('[3]Flight Rotation Weeks'!V53&amp;Y53,'[3]Routes Taxes'!A:A&amp;'[3]Routes Taxes'!I:I,0))</f>
        <v>30.96</v>
      </c>
      <c r="AE53" s="51">
        <f t="shared" si="13"/>
        <v>8080.56</v>
      </c>
      <c r="AF53" s="59">
        <f>SUMIFS([3]Booking_Data!K:K,[3]Booking_Data!J:J,B53,[3]Booking_Data!H:H,AA53)</f>
        <v>261</v>
      </c>
      <c r="AG53" s="36">
        <f t="shared" si="14"/>
        <v>-75</v>
      </c>
      <c r="AH53" s="59">
        <f>SUMIFS([3]Booking_Data!L:L,[3]Booking_Data!J:J,B53,[3]Booking_Data!H:H,AA53,[3]Booking_Data!I:I,Y53)</f>
        <v>261</v>
      </c>
      <c r="AI53" s="36">
        <f t="shared" si="15"/>
        <v>-75</v>
      </c>
      <c r="AJ53" s="36"/>
      <c r="AK53" s="36">
        <f t="shared" si="16"/>
        <v>-75</v>
      </c>
      <c r="AL53" s="36"/>
      <c r="AM53" s="36">
        <f>SUMIFS([3]Booking_Data!P:P,[3]Booking_Data!H:H,AA53,[3]Booking_Data!I:I,Y53,[3]Booking_Data!J:J,B53)</f>
        <v>54908.76999999999</v>
      </c>
    </row>
    <row r="54" spans="1:39" x14ac:dyDescent="0.25">
      <c r="A54" s="121">
        <v>6</v>
      </c>
      <c r="B54" s="24">
        <v>45892</v>
      </c>
      <c r="C54" s="5" t="s">
        <v>1</v>
      </c>
      <c r="D54" s="5" t="s">
        <v>289</v>
      </c>
      <c r="E54" s="111">
        <v>0.30555555555555558</v>
      </c>
      <c r="F54" s="111">
        <v>0.4513888888888889</v>
      </c>
      <c r="G54" s="112">
        <v>0.43055555555555558</v>
      </c>
      <c r="H54" s="112">
        <v>0.53472222222222221</v>
      </c>
      <c r="I54" s="122">
        <v>28</v>
      </c>
      <c r="J54" s="2">
        <v>46500</v>
      </c>
      <c r="K54" s="2">
        <v>0</v>
      </c>
      <c r="L54" s="2">
        <v>46500</v>
      </c>
      <c r="M54" s="3">
        <v>28</v>
      </c>
      <c r="N54" s="2">
        <v>46500</v>
      </c>
      <c r="O54" s="2">
        <v>23250</v>
      </c>
      <c r="P54" s="3" t="s">
        <v>63</v>
      </c>
      <c r="Q54" s="3">
        <v>186</v>
      </c>
      <c r="R54" s="3">
        <v>186</v>
      </c>
      <c r="S54" s="3" t="s">
        <v>206</v>
      </c>
      <c r="T54" s="113" t="s">
        <v>810</v>
      </c>
      <c r="U54" s="3">
        <v>9</v>
      </c>
      <c r="V54" s="3" t="s">
        <v>122</v>
      </c>
      <c r="W54" s="6" t="s">
        <v>818</v>
      </c>
      <c r="X54" s="114" t="s">
        <v>289</v>
      </c>
      <c r="Y54" s="3" t="s">
        <v>292</v>
      </c>
      <c r="Z54" s="3" t="s">
        <v>8</v>
      </c>
      <c r="AA54" s="123" t="s">
        <v>293</v>
      </c>
      <c r="AB54" s="14" t="s">
        <v>70</v>
      </c>
      <c r="AC54" s="19" t="s">
        <v>775</v>
      </c>
      <c r="AD54" s="50" cm="1">
        <f t="array" ref="AD54">INDEX('[3]Routes Taxes'!O:O,MATCH('[3]Flight Rotation Weeks'!V54&amp;Y54,'[3]Routes Taxes'!A:A&amp;'[3]Routes Taxes'!I:I,0))</f>
        <v>30.96</v>
      </c>
      <c r="AE54" s="51">
        <f t="shared" si="13"/>
        <v>7523.2800000000007</v>
      </c>
      <c r="AF54" s="59">
        <f>SUMIFS([3]Booking_Data!K:K,[3]Booking_Data!J:J,B54,[3]Booking_Data!H:H,AA54)</f>
        <v>243</v>
      </c>
      <c r="AG54" s="36">
        <f t="shared" si="14"/>
        <v>-57</v>
      </c>
      <c r="AH54" s="59">
        <f>SUMIFS([3]Booking_Data!L:L,[3]Booking_Data!J:J,B54,[3]Booking_Data!H:H,AA54,[3]Booking_Data!I:I,Y54)</f>
        <v>243</v>
      </c>
      <c r="AI54" s="36">
        <f t="shared" si="15"/>
        <v>-57</v>
      </c>
      <c r="AJ54" s="36"/>
      <c r="AK54" s="36">
        <f t="shared" si="16"/>
        <v>-57</v>
      </c>
      <c r="AL54" s="36"/>
      <c r="AM54" s="36">
        <f>SUMIFS([3]Booking_Data!P:P,[3]Booking_Data!H:H,AA54,[3]Booking_Data!I:I,Y54,[3]Booking_Data!J:J,B54)</f>
        <v>50991.359999999986</v>
      </c>
    </row>
    <row r="55" spans="1:39" x14ac:dyDescent="0.25">
      <c r="A55" s="121">
        <v>6</v>
      </c>
      <c r="B55" s="24">
        <v>45899</v>
      </c>
      <c r="C55" s="5" t="s">
        <v>1</v>
      </c>
      <c r="D55" s="5" t="s">
        <v>289</v>
      </c>
      <c r="E55" s="111">
        <v>0.30555555555555558</v>
      </c>
      <c r="F55" s="111">
        <v>0.4513888888888889</v>
      </c>
      <c r="G55" s="112">
        <v>0.43055555555555558</v>
      </c>
      <c r="H55" s="112">
        <v>0.53472222222222221</v>
      </c>
      <c r="I55" s="122">
        <v>28</v>
      </c>
      <c r="J55" s="2">
        <v>46500</v>
      </c>
      <c r="K55" s="2">
        <v>0</v>
      </c>
      <c r="L55" s="2">
        <v>46500</v>
      </c>
      <c r="M55" s="3">
        <v>28</v>
      </c>
      <c r="N55" s="2">
        <v>46500</v>
      </c>
      <c r="O55" s="2">
        <v>23250</v>
      </c>
      <c r="P55" s="3" t="s">
        <v>63</v>
      </c>
      <c r="Q55" s="3">
        <v>186</v>
      </c>
      <c r="R55" s="3">
        <v>186</v>
      </c>
      <c r="S55" s="3" t="s">
        <v>206</v>
      </c>
      <c r="T55" s="113" t="s">
        <v>810</v>
      </c>
      <c r="U55" s="3">
        <v>10</v>
      </c>
      <c r="V55" s="3" t="s">
        <v>122</v>
      </c>
      <c r="W55" s="6" t="s">
        <v>819</v>
      </c>
      <c r="X55" s="114" t="s">
        <v>289</v>
      </c>
      <c r="Y55" s="3" t="s">
        <v>292</v>
      </c>
      <c r="Z55" s="3" t="s">
        <v>8</v>
      </c>
      <c r="AA55" s="123" t="s">
        <v>293</v>
      </c>
      <c r="AB55" s="14" t="s">
        <v>70</v>
      </c>
      <c r="AC55" s="19" t="s">
        <v>775</v>
      </c>
      <c r="AD55" s="50" cm="1">
        <f t="array" ref="AD55">INDEX('[3]Routes Taxes'!O:O,MATCH('[3]Flight Rotation Weeks'!V55&amp;Y55,'[3]Routes Taxes'!A:A&amp;'[3]Routes Taxes'!I:I,0))</f>
        <v>30.96</v>
      </c>
      <c r="AE55" s="51">
        <f t="shared" si="13"/>
        <v>7244.64</v>
      </c>
      <c r="AF55" s="59">
        <f>SUMIFS([3]Booking_Data!K:K,[3]Booking_Data!J:J,B55,[3]Booking_Data!H:H,AA55)</f>
        <v>234</v>
      </c>
      <c r="AG55" s="36">
        <f t="shared" si="14"/>
        <v>-48</v>
      </c>
      <c r="AH55" s="59">
        <f>SUMIFS([3]Booking_Data!L:L,[3]Booking_Data!J:J,B55,[3]Booking_Data!H:H,AA55,[3]Booking_Data!I:I,Y55)</f>
        <v>234</v>
      </c>
      <c r="AI55" s="36">
        <f t="shared" si="15"/>
        <v>-48</v>
      </c>
      <c r="AJ55" s="36"/>
      <c r="AK55" s="36">
        <f t="shared" si="16"/>
        <v>-48</v>
      </c>
      <c r="AL55" s="36"/>
      <c r="AM55" s="36">
        <f>SUMIFS([3]Booking_Data!P:P,[3]Booking_Data!H:H,AA55,[3]Booking_Data!I:I,Y55,[3]Booking_Data!J:J,B55)</f>
        <v>47820</v>
      </c>
    </row>
    <row r="56" spans="1:39" x14ac:dyDescent="0.25">
      <c r="A56" s="121">
        <v>6</v>
      </c>
      <c r="B56" s="24">
        <v>45906</v>
      </c>
      <c r="C56" s="5" t="s">
        <v>1</v>
      </c>
      <c r="D56" s="5" t="s">
        <v>289</v>
      </c>
      <c r="E56" s="111">
        <v>0.30555555555555558</v>
      </c>
      <c r="F56" s="111">
        <v>0.4513888888888889</v>
      </c>
      <c r="G56" s="112">
        <v>0.43055555555555558</v>
      </c>
      <c r="H56" s="112">
        <v>0.53472222222222221</v>
      </c>
      <c r="I56" s="122">
        <v>28</v>
      </c>
      <c r="J56" s="2">
        <v>46500</v>
      </c>
      <c r="K56" s="2">
        <v>0</v>
      </c>
      <c r="L56" s="2">
        <v>46500</v>
      </c>
      <c r="M56" s="3">
        <v>28</v>
      </c>
      <c r="N56" s="2">
        <v>46500</v>
      </c>
      <c r="O56" s="2">
        <v>23250</v>
      </c>
      <c r="P56" s="3" t="s">
        <v>63</v>
      </c>
      <c r="Q56" s="3">
        <v>186</v>
      </c>
      <c r="R56" s="3">
        <v>186</v>
      </c>
      <c r="S56" s="3" t="s">
        <v>206</v>
      </c>
      <c r="T56" s="113" t="s">
        <v>810</v>
      </c>
      <c r="U56" s="3">
        <v>11</v>
      </c>
      <c r="V56" s="3" t="s">
        <v>122</v>
      </c>
      <c r="W56" s="6" t="s">
        <v>820</v>
      </c>
      <c r="X56" s="114" t="s">
        <v>289</v>
      </c>
      <c r="Y56" s="3" t="s">
        <v>292</v>
      </c>
      <c r="Z56" s="3" t="s">
        <v>8</v>
      </c>
      <c r="AA56" s="123" t="s">
        <v>293</v>
      </c>
      <c r="AB56" s="14" t="s">
        <v>70</v>
      </c>
      <c r="AC56" s="19" t="s">
        <v>775</v>
      </c>
      <c r="AD56" s="50" cm="1">
        <f t="array" ref="AD56">INDEX('[3]Routes Taxes'!O:O,MATCH('[3]Flight Rotation Weeks'!V56&amp;Y56,'[3]Routes Taxes'!A:A&amp;'[3]Routes Taxes'!I:I,0))</f>
        <v>30.96</v>
      </c>
      <c r="AE56" s="51">
        <f t="shared" si="13"/>
        <v>7306.56</v>
      </c>
      <c r="AF56" s="59">
        <f>SUMIFS([3]Booking_Data!K:K,[3]Booking_Data!J:J,B56,[3]Booking_Data!H:H,AA56)</f>
        <v>236</v>
      </c>
      <c r="AG56" s="36">
        <f t="shared" si="14"/>
        <v>-50</v>
      </c>
      <c r="AH56" s="59">
        <f>SUMIFS([3]Booking_Data!L:L,[3]Booking_Data!J:J,B56,[3]Booking_Data!H:H,AA56,[3]Booking_Data!I:I,Y56)</f>
        <v>236</v>
      </c>
      <c r="AI56" s="36">
        <f t="shared" si="15"/>
        <v>-50</v>
      </c>
      <c r="AJ56" s="36"/>
      <c r="AK56" s="36">
        <f t="shared" si="16"/>
        <v>-50</v>
      </c>
      <c r="AL56" s="36"/>
      <c r="AM56" s="36">
        <f>SUMIFS([3]Booking_Data!P:P,[3]Booking_Data!H:H,AA56,[3]Booking_Data!I:I,Y56,[3]Booking_Data!J:J,B56)</f>
        <v>47110</v>
      </c>
    </row>
    <row r="57" spans="1:39" x14ac:dyDescent="0.25">
      <c r="A57" s="121">
        <v>6</v>
      </c>
      <c r="B57" s="24">
        <v>45913</v>
      </c>
      <c r="C57" s="5" t="s">
        <v>1</v>
      </c>
      <c r="D57" s="5" t="s">
        <v>289</v>
      </c>
      <c r="E57" s="111">
        <v>0.30555555555555558</v>
      </c>
      <c r="F57" s="111">
        <v>0.4513888888888889</v>
      </c>
      <c r="G57" s="112">
        <v>0.43055555555555558</v>
      </c>
      <c r="H57" s="112">
        <v>0.53472222222222221</v>
      </c>
      <c r="I57" s="122">
        <v>28</v>
      </c>
      <c r="J57" s="2">
        <v>46500</v>
      </c>
      <c r="K57" s="2">
        <v>0</v>
      </c>
      <c r="L57" s="2">
        <v>46500</v>
      </c>
      <c r="M57" s="3">
        <v>28</v>
      </c>
      <c r="N57" s="2">
        <v>46500</v>
      </c>
      <c r="O57" s="2">
        <v>23250</v>
      </c>
      <c r="P57" s="3" t="s">
        <v>63</v>
      </c>
      <c r="Q57" s="3">
        <v>186</v>
      </c>
      <c r="R57" s="3">
        <v>186</v>
      </c>
      <c r="S57" s="3" t="s">
        <v>206</v>
      </c>
      <c r="T57" s="113" t="s">
        <v>810</v>
      </c>
      <c r="U57" s="3">
        <v>12</v>
      </c>
      <c r="V57" s="3" t="s">
        <v>122</v>
      </c>
      <c r="W57" s="6" t="s">
        <v>821</v>
      </c>
      <c r="X57" s="114" t="s">
        <v>289</v>
      </c>
      <c r="Y57" s="3" t="s">
        <v>292</v>
      </c>
      <c r="Z57" s="3" t="s">
        <v>8</v>
      </c>
      <c r="AA57" s="123" t="s">
        <v>293</v>
      </c>
      <c r="AB57" s="14" t="s">
        <v>70</v>
      </c>
      <c r="AC57" s="19" t="s">
        <v>775</v>
      </c>
      <c r="AD57" s="50" cm="1">
        <f t="array" ref="AD57">INDEX('[3]Routes Taxes'!O:O,MATCH('[3]Flight Rotation Weeks'!V57&amp;Y57,'[3]Routes Taxes'!A:A&amp;'[3]Routes Taxes'!I:I,0))</f>
        <v>30.96</v>
      </c>
      <c r="AE57" s="51">
        <f t="shared" si="13"/>
        <v>7523.2800000000007</v>
      </c>
      <c r="AF57" s="59">
        <f>SUMIFS([3]Booking_Data!K:K,[3]Booking_Data!J:J,B57,[3]Booking_Data!H:H,AA57)</f>
        <v>243</v>
      </c>
      <c r="AG57" s="36">
        <f t="shared" si="14"/>
        <v>-57</v>
      </c>
      <c r="AH57" s="59">
        <f>SUMIFS([3]Booking_Data!L:L,[3]Booking_Data!J:J,B57,[3]Booking_Data!H:H,AA57,[3]Booking_Data!I:I,Y57)</f>
        <v>243</v>
      </c>
      <c r="AI57" s="36">
        <f t="shared" si="15"/>
        <v>-57</v>
      </c>
      <c r="AJ57" s="36"/>
      <c r="AK57" s="36">
        <f t="shared" si="16"/>
        <v>-57</v>
      </c>
      <c r="AL57" s="36"/>
      <c r="AM57" s="36">
        <f>SUMIFS([3]Booking_Data!P:P,[3]Booking_Data!H:H,AA57,[3]Booking_Data!I:I,Y57,[3]Booking_Data!J:J,B57)</f>
        <v>44647.5</v>
      </c>
    </row>
    <row r="58" spans="1:39" x14ac:dyDescent="0.25">
      <c r="A58" s="121">
        <v>6</v>
      </c>
      <c r="B58" s="24">
        <v>45920</v>
      </c>
      <c r="C58" s="5" t="s">
        <v>1</v>
      </c>
      <c r="D58" s="5" t="s">
        <v>289</v>
      </c>
      <c r="E58" s="111">
        <v>0.30555555555555558</v>
      </c>
      <c r="F58" s="111">
        <v>0.4513888888888889</v>
      </c>
      <c r="G58" s="112">
        <v>0.43055555555555558</v>
      </c>
      <c r="H58" s="112">
        <v>0.53472222222222221</v>
      </c>
      <c r="I58" s="122">
        <v>28</v>
      </c>
      <c r="J58" s="2">
        <v>46500</v>
      </c>
      <c r="K58" s="2">
        <v>0</v>
      </c>
      <c r="L58" s="2">
        <v>46500</v>
      </c>
      <c r="M58" s="3">
        <v>28</v>
      </c>
      <c r="N58" s="2">
        <v>46500</v>
      </c>
      <c r="O58" s="2">
        <v>23250</v>
      </c>
      <c r="P58" s="3" t="s">
        <v>63</v>
      </c>
      <c r="Q58" s="3">
        <v>186</v>
      </c>
      <c r="R58" s="3">
        <v>186</v>
      </c>
      <c r="S58" s="3" t="s">
        <v>206</v>
      </c>
      <c r="T58" s="113" t="s">
        <v>810</v>
      </c>
      <c r="U58" s="3">
        <v>13</v>
      </c>
      <c r="V58" s="3" t="s">
        <v>122</v>
      </c>
      <c r="W58" s="6" t="s">
        <v>822</v>
      </c>
      <c r="X58" s="114" t="s">
        <v>289</v>
      </c>
      <c r="Y58" s="3" t="s">
        <v>292</v>
      </c>
      <c r="Z58" s="3" t="s">
        <v>8</v>
      </c>
      <c r="AA58" s="123" t="s">
        <v>293</v>
      </c>
      <c r="AB58" s="14" t="s">
        <v>70</v>
      </c>
      <c r="AC58" s="19" t="s">
        <v>775</v>
      </c>
      <c r="AD58" s="50" cm="1">
        <f t="array" ref="AD58">INDEX('[3]Routes Taxes'!O:O,MATCH('[3]Flight Rotation Weeks'!V58&amp;Y58,'[3]Routes Taxes'!A:A&amp;'[3]Routes Taxes'!I:I,0))</f>
        <v>30.96</v>
      </c>
      <c r="AE58" s="51">
        <f t="shared" si="13"/>
        <v>5727.6</v>
      </c>
      <c r="AF58" s="59">
        <f>SUMIFS([3]Booking_Data!K:K,[3]Booking_Data!J:J,B58,[3]Booking_Data!H:H,AA58)</f>
        <v>185</v>
      </c>
      <c r="AG58" s="36">
        <f t="shared" si="14"/>
        <v>1</v>
      </c>
      <c r="AH58" s="59">
        <f>SUMIFS([3]Booking_Data!L:L,[3]Booking_Data!J:J,B58,[3]Booking_Data!H:H,AA58,[3]Booking_Data!I:I,Y58)</f>
        <v>185</v>
      </c>
      <c r="AI58" s="36">
        <f t="shared" si="15"/>
        <v>1</v>
      </c>
      <c r="AJ58" s="36"/>
      <c r="AK58" s="36">
        <f t="shared" si="16"/>
        <v>1</v>
      </c>
      <c r="AL58" s="36"/>
      <c r="AM58" s="36">
        <f>SUMIFS([3]Booking_Data!P:P,[3]Booking_Data!H:H,AA58,[3]Booking_Data!I:I,Y58,[3]Booking_Data!J:J,B58)</f>
        <v>33227.5</v>
      </c>
    </row>
    <row r="59" spans="1:39" x14ac:dyDescent="0.25">
      <c r="A59" s="121">
        <v>6</v>
      </c>
      <c r="B59" s="24">
        <v>45927</v>
      </c>
      <c r="C59" s="5" t="s">
        <v>1</v>
      </c>
      <c r="D59" s="5" t="s">
        <v>289</v>
      </c>
      <c r="E59" s="111">
        <v>0.30555555555555558</v>
      </c>
      <c r="F59" s="111">
        <v>0.4513888888888889</v>
      </c>
      <c r="G59" s="112">
        <v>0.43055555555555558</v>
      </c>
      <c r="H59" s="112">
        <v>0.53472222222222221</v>
      </c>
      <c r="I59" s="122">
        <v>28</v>
      </c>
      <c r="J59" s="2">
        <v>46500</v>
      </c>
      <c r="K59" s="2">
        <v>0</v>
      </c>
      <c r="L59" s="2">
        <v>46500</v>
      </c>
      <c r="M59" s="3">
        <v>28</v>
      </c>
      <c r="N59" s="2">
        <v>46500</v>
      </c>
      <c r="O59" s="2">
        <v>23250</v>
      </c>
      <c r="P59" s="3" t="s">
        <v>63</v>
      </c>
      <c r="Q59" s="3">
        <v>186</v>
      </c>
      <c r="R59" s="3">
        <v>186</v>
      </c>
      <c r="S59" s="3" t="s">
        <v>206</v>
      </c>
      <c r="T59" s="113" t="s">
        <v>810</v>
      </c>
      <c r="U59" s="3">
        <v>14</v>
      </c>
      <c r="V59" s="3" t="s">
        <v>122</v>
      </c>
      <c r="W59" s="6" t="s">
        <v>823</v>
      </c>
      <c r="X59" s="114" t="s">
        <v>289</v>
      </c>
      <c r="Y59" s="3" t="s">
        <v>292</v>
      </c>
      <c r="Z59" s="3" t="s">
        <v>8</v>
      </c>
      <c r="AA59" s="123" t="s">
        <v>293</v>
      </c>
      <c r="AB59" s="14" t="s">
        <v>70</v>
      </c>
      <c r="AC59" s="19" t="s">
        <v>775</v>
      </c>
      <c r="AD59" s="50" cm="1">
        <f t="array" ref="AD59">INDEX('[3]Routes Taxes'!O:O,MATCH('[3]Flight Rotation Weeks'!V59&amp;Y59,'[3]Routes Taxes'!A:A&amp;'[3]Routes Taxes'!I:I,0))</f>
        <v>30.96</v>
      </c>
      <c r="AE59" s="51">
        <f t="shared" si="13"/>
        <v>5634.72</v>
      </c>
      <c r="AF59" s="59">
        <f>SUMIFS([3]Booking_Data!K:K,[3]Booking_Data!J:J,B59,[3]Booking_Data!H:H,AA59)</f>
        <v>182</v>
      </c>
      <c r="AG59" s="36">
        <f t="shared" si="14"/>
        <v>4</v>
      </c>
      <c r="AH59" s="59">
        <f>SUMIFS([3]Booking_Data!L:L,[3]Booking_Data!J:J,B59,[3]Booking_Data!H:H,AA59,[3]Booking_Data!I:I,Y59)</f>
        <v>182</v>
      </c>
      <c r="AI59" s="36">
        <f t="shared" si="15"/>
        <v>4</v>
      </c>
      <c r="AJ59" s="36"/>
      <c r="AK59" s="36">
        <f t="shared" si="16"/>
        <v>4</v>
      </c>
      <c r="AL59" s="36"/>
      <c r="AM59" s="36">
        <f>SUMIFS([3]Booking_Data!P:P,[3]Booking_Data!H:H,AA59,[3]Booking_Data!I:I,Y59,[3]Booking_Data!J:J,B59)</f>
        <v>32922.57</v>
      </c>
    </row>
    <row r="60" spans="1:39" x14ac:dyDescent="0.25">
      <c r="A60" s="121">
        <v>6</v>
      </c>
      <c r="B60" s="24">
        <v>45934</v>
      </c>
      <c r="C60" s="5" t="s">
        <v>1</v>
      </c>
      <c r="D60" s="5" t="s">
        <v>289</v>
      </c>
      <c r="E60" s="111">
        <v>0.30555555555555558</v>
      </c>
      <c r="F60" s="111">
        <v>0.4513888888888889</v>
      </c>
      <c r="G60" s="112">
        <v>0.43055555555555558</v>
      </c>
      <c r="H60" s="112">
        <v>0.53472222222222221</v>
      </c>
      <c r="I60" s="122">
        <v>28</v>
      </c>
      <c r="J60" s="2">
        <v>46500</v>
      </c>
      <c r="K60" s="2">
        <v>0</v>
      </c>
      <c r="L60" s="2">
        <v>46500</v>
      </c>
      <c r="M60" s="3">
        <v>28</v>
      </c>
      <c r="N60" s="2">
        <v>46500</v>
      </c>
      <c r="O60" s="2">
        <v>23250</v>
      </c>
      <c r="P60" s="3" t="s">
        <v>63</v>
      </c>
      <c r="Q60" s="3">
        <v>186</v>
      </c>
      <c r="R60" s="3">
        <v>186</v>
      </c>
      <c r="S60" s="3" t="s">
        <v>206</v>
      </c>
      <c r="T60" s="113" t="s">
        <v>810</v>
      </c>
      <c r="U60" s="3">
        <v>15</v>
      </c>
      <c r="V60" s="3" t="s">
        <v>122</v>
      </c>
      <c r="W60" s="6" t="s">
        <v>824</v>
      </c>
      <c r="X60" s="114" t="s">
        <v>289</v>
      </c>
      <c r="Y60" s="3" t="s">
        <v>292</v>
      </c>
      <c r="Z60" s="3" t="s">
        <v>8</v>
      </c>
      <c r="AA60" s="123" t="s">
        <v>293</v>
      </c>
      <c r="AB60" s="14" t="s">
        <v>70</v>
      </c>
      <c r="AC60" s="19" t="s">
        <v>775</v>
      </c>
      <c r="AD60" s="50" cm="1">
        <f t="array" ref="AD60">INDEX('[3]Routes Taxes'!O:O,MATCH('[3]Flight Rotation Weeks'!V60&amp;Y60,'[3]Routes Taxes'!A:A&amp;'[3]Routes Taxes'!I:I,0))</f>
        <v>30.96</v>
      </c>
      <c r="AE60" s="51">
        <f t="shared" si="13"/>
        <v>5603.76</v>
      </c>
      <c r="AF60" s="59">
        <f>SUMIFS([3]Booking_Data!K:K,[3]Booking_Data!J:J,B60,[3]Booking_Data!H:H,AA60)</f>
        <v>181</v>
      </c>
      <c r="AG60" s="36">
        <f t="shared" si="14"/>
        <v>5</v>
      </c>
      <c r="AH60" s="59">
        <f>SUMIFS([3]Booking_Data!L:L,[3]Booking_Data!J:J,B60,[3]Booking_Data!H:H,AA60,[3]Booking_Data!I:I,Y60)</f>
        <v>181</v>
      </c>
      <c r="AI60" s="36">
        <f t="shared" si="15"/>
        <v>5</v>
      </c>
      <c r="AJ60" s="36"/>
      <c r="AK60" s="36">
        <f t="shared" si="16"/>
        <v>5</v>
      </c>
      <c r="AL60" s="36"/>
      <c r="AM60" s="36">
        <f>SUMIFS([3]Booking_Data!P:P,[3]Booking_Data!H:H,AA60,[3]Booking_Data!I:I,Y60,[3]Booking_Data!J:J,B60)</f>
        <v>32775.56</v>
      </c>
    </row>
    <row r="61" spans="1:39" x14ac:dyDescent="0.25">
      <c r="A61" s="121">
        <v>6</v>
      </c>
      <c r="B61" s="24">
        <v>45941</v>
      </c>
      <c r="C61" s="5" t="s">
        <v>1</v>
      </c>
      <c r="D61" s="5" t="s">
        <v>289</v>
      </c>
      <c r="E61" s="111">
        <v>0.30555555555555558</v>
      </c>
      <c r="F61" s="111">
        <v>0.4513888888888889</v>
      </c>
      <c r="G61" s="112">
        <v>0.43055555555555558</v>
      </c>
      <c r="H61" s="112">
        <v>0.53472222222222221</v>
      </c>
      <c r="I61" s="122">
        <v>28</v>
      </c>
      <c r="J61" s="2">
        <v>46500</v>
      </c>
      <c r="K61" s="2">
        <v>0</v>
      </c>
      <c r="L61" s="2">
        <v>46500</v>
      </c>
      <c r="M61" s="3">
        <v>28</v>
      </c>
      <c r="N61" s="2">
        <v>46500</v>
      </c>
      <c r="O61" s="2">
        <v>23250</v>
      </c>
      <c r="P61" s="3" t="s">
        <v>63</v>
      </c>
      <c r="Q61" s="3">
        <v>186</v>
      </c>
      <c r="R61" s="3">
        <v>186</v>
      </c>
      <c r="S61" s="3" t="s">
        <v>206</v>
      </c>
      <c r="T61" s="113" t="s">
        <v>810</v>
      </c>
      <c r="U61" s="3">
        <v>16</v>
      </c>
      <c r="V61" s="3" t="s">
        <v>122</v>
      </c>
      <c r="W61" s="6" t="s">
        <v>825</v>
      </c>
      <c r="X61" s="114" t="s">
        <v>289</v>
      </c>
      <c r="Y61" s="3" t="s">
        <v>292</v>
      </c>
      <c r="Z61" s="3" t="s">
        <v>8</v>
      </c>
      <c r="AA61" s="123" t="s">
        <v>293</v>
      </c>
      <c r="AB61" s="14" t="s">
        <v>70</v>
      </c>
      <c r="AC61" s="19" t="s">
        <v>775</v>
      </c>
      <c r="AD61" s="50" cm="1">
        <f t="array" ref="AD61">INDEX('[3]Routes Taxes'!O:O,MATCH('[3]Flight Rotation Weeks'!V61&amp;Y61,'[3]Routes Taxes'!A:A&amp;'[3]Routes Taxes'!I:I,0))</f>
        <v>30.96</v>
      </c>
      <c r="AE61" s="51">
        <f t="shared" si="13"/>
        <v>5418</v>
      </c>
      <c r="AF61" s="59">
        <f>SUMIFS([3]Booking_Data!K:K,[3]Booking_Data!J:J,B61,[3]Booking_Data!H:H,AA61)</f>
        <v>175</v>
      </c>
      <c r="AG61" s="36">
        <f t="shared" si="14"/>
        <v>11</v>
      </c>
      <c r="AH61" s="59">
        <f>SUMIFS([3]Booking_Data!L:L,[3]Booking_Data!J:J,B61,[3]Booking_Data!H:H,AA61,[3]Booking_Data!I:I,Y61)</f>
        <v>175</v>
      </c>
      <c r="AI61" s="36">
        <f t="shared" si="15"/>
        <v>11</v>
      </c>
      <c r="AJ61" s="36"/>
      <c r="AK61" s="36">
        <f t="shared" si="16"/>
        <v>11</v>
      </c>
      <c r="AL61" s="36"/>
      <c r="AM61" s="36">
        <f>SUMIFS([3]Booking_Data!P:P,[3]Booking_Data!H:H,AA61,[3]Booking_Data!I:I,Y61,[3]Booking_Data!J:J,B61)</f>
        <v>31507.5</v>
      </c>
    </row>
    <row r="62" spans="1:39" x14ac:dyDescent="0.25">
      <c r="A62" s="121">
        <v>6</v>
      </c>
      <c r="B62" s="24">
        <v>45948</v>
      </c>
      <c r="C62" s="5" t="s">
        <v>1</v>
      </c>
      <c r="D62" s="5" t="s">
        <v>289</v>
      </c>
      <c r="E62" s="111">
        <v>0.30555555555555558</v>
      </c>
      <c r="F62" s="111">
        <v>0.4513888888888889</v>
      </c>
      <c r="G62" s="112">
        <v>0.43055555555555558</v>
      </c>
      <c r="H62" s="112">
        <v>0.53472222222222221</v>
      </c>
      <c r="I62" s="122">
        <v>28</v>
      </c>
      <c r="J62" s="2">
        <v>46500</v>
      </c>
      <c r="K62" s="2">
        <v>0</v>
      </c>
      <c r="L62" s="2">
        <v>46500</v>
      </c>
      <c r="M62" s="3">
        <v>28</v>
      </c>
      <c r="N62" s="2">
        <v>46500</v>
      </c>
      <c r="O62" s="2">
        <v>23250</v>
      </c>
      <c r="P62" s="3" t="s">
        <v>63</v>
      </c>
      <c r="Q62" s="3">
        <v>186</v>
      </c>
      <c r="R62" s="3">
        <v>186</v>
      </c>
      <c r="S62" s="3" t="s">
        <v>206</v>
      </c>
      <c r="T62" s="113" t="s">
        <v>810</v>
      </c>
      <c r="U62" s="3">
        <v>17</v>
      </c>
      <c r="V62" s="3" t="s">
        <v>122</v>
      </c>
      <c r="W62" s="6" t="s">
        <v>826</v>
      </c>
      <c r="X62" s="114" t="s">
        <v>289</v>
      </c>
      <c r="Y62" s="3" t="s">
        <v>292</v>
      </c>
      <c r="Z62" s="3" t="s">
        <v>8</v>
      </c>
      <c r="AA62" s="123" t="s">
        <v>293</v>
      </c>
      <c r="AB62" s="14" t="s">
        <v>70</v>
      </c>
      <c r="AC62" s="19" t="s">
        <v>775</v>
      </c>
      <c r="AD62" s="50" cm="1">
        <f t="array" ref="AD62">INDEX('[3]Routes Taxes'!O:O,MATCH('[3]Flight Rotation Weeks'!V62&amp;Y62,'[3]Routes Taxes'!A:A&amp;'[3]Routes Taxes'!I:I,0))</f>
        <v>30.96</v>
      </c>
      <c r="AE62" s="51">
        <f t="shared" si="13"/>
        <v>5479.92</v>
      </c>
      <c r="AF62" s="59">
        <f>SUMIFS([3]Booking_Data!K:K,[3]Booking_Data!J:J,B62,[3]Booking_Data!H:H,AA62)</f>
        <v>177</v>
      </c>
      <c r="AG62" s="36">
        <f t="shared" si="14"/>
        <v>9</v>
      </c>
      <c r="AH62" s="59">
        <f>SUMIFS([3]Booking_Data!L:L,[3]Booking_Data!J:J,B62,[3]Booking_Data!H:H,AA62,[3]Booking_Data!I:I,Y62)</f>
        <v>177</v>
      </c>
      <c r="AI62" s="36">
        <f t="shared" si="15"/>
        <v>9</v>
      </c>
      <c r="AJ62" s="36"/>
      <c r="AK62" s="36">
        <f t="shared" si="16"/>
        <v>9</v>
      </c>
      <c r="AL62" s="36"/>
      <c r="AM62" s="36">
        <f>SUMIFS([3]Booking_Data!P:P,[3]Booking_Data!H:H,AA62,[3]Booking_Data!I:I,Y62,[3]Booking_Data!J:J,B62)</f>
        <v>31907.5</v>
      </c>
    </row>
    <row r="63" spans="1:39" x14ac:dyDescent="0.25">
      <c r="A63" s="121">
        <v>6</v>
      </c>
      <c r="B63" s="24">
        <v>45955</v>
      </c>
      <c r="C63" s="5" t="s">
        <v>1</v>
      </c>
      <c r="D63" s="5" t="s">
        <v>289</v>
      </c>
      <c r="E63" s="111">
        <v>0.30555555555555558</v>
      </c>
      <c r="F63" s="111">
        <v>0.4513888888888889</v>
      </c>
      <c r="G63" s="112">
        <v>0.43055555555555558</v>
      </c>
      <c r="H63" s="112">
        <v>0.53472222222222221</v>
      </c>
      <c r="I63" s="122">
        <v>28</v>
      </c>
      <c r="J63" s="2">
        <v>46500</v>
      </c>
      <c r="K63" s="2">
        <v>0</v>
      </c>
      <c r="L63" s="2">
        <v>46500</v>
      </c>
      <c r="M63" s="3">
        <v>28</v>
      </c>
      <c r="N63" s="2">
        <v>46500</v>
      </c>
      <c r="O63" s="2">
        <v>23250</v>
      </c>
      <c r="P63" s="3" t="s">
        <v>63</v>
      </c>
      <c r="Q63" s="3">
        <v>186</v>
      </c>
      <c r="R63" s="3">
        <v>186</v>
      </c>
      <c r="S63" s="3" t="s">
        <v>206</v>
      </c>
      <c r="T63" s="113" t="s">
        <v>810</v>
      </c>
      <c r="U63" s="3">
        <v>18</v>
      </c>
      <c r="V63" s="3" t="s">
        <v>122</v>
      </c>
      <c r="W63" s="6" t="s">
        <v>827</v>
      </c>
      <c r="X63" s="114" t="s">
        <v>289</v>
      </c>
      <c r="Y63" s="3" t="s">
        <v>292</v>
      </c>
      <c r="Z63" s="3" t="s">
        <v>8</v>
      </c>
      <c r="AA63" s="123" t="s">
        <v>293</v>
      </c>
      <c r="AB63" s="14" t="s">
        <v>70</v>
      </c>
      <c r="AC63" s="19" t="s">
        <v>775</v>
      </c>
      <c r="AD63" s="50" cm="1">
        <f t="array" ref="AD63">INDEX('[3]Routes Taxes'!O:O,MATCH('[3]Flight Rotation Weeks'!V63&amp;Y63,'[3]Routes Taxes'!A:A&amp;'[3]Routes Taxes'!I:I,0))</f>
        <v>30.96</v>
      </c>
      <c r="AE63" s="51">
        <f t="shared" si="13"/>
        <v>5882.4000000000005</v>
      </c>
      <c r="AF63" s="59">
        <f>SUMIFS([3]Booking_Data!K:K,[3]Booking_Data!J:J,B63,[3]Booking_Data!H:H,AA63)</f>
        <v>190</v>
      </c>
      <c r="AG63" s="36">
        <f t="shared" si="14"/>
        <v>-4</v>
      </c>
      <c r="AH63" s="59">
        <f>SUMIFS([3]Booking_Data!L:L,[3]Booking_Data!J:J,B63,[3]Booking_Data!H:H,AA63,[3]Booking_Data!I:I,Y63)</f>
        <v>190</v>
      </c>
      <c r="AI63" s="36">
        <f t="shared" si="15"/>
        <v>-4</v>
      </c>
      <c r="AJ63" s="36"/>
      <c r="AK63" s="36">
        <f t="shared" si="16"/>
        <v>-4</v>
      </c>
      <c r="AL63" s="36"/>
      <c r="AM63" s="36">
        <f>SUMIFS([3]Booking_Data!P:P,[3]Booking_Data!H:H,AA63,[3]Booking_Data!I:I,Y63,[3]Booking_Data!J:J,B63)</f>
        <v>34605</v>
      </c>
    </row>
    <row r="64" spans="1:39" x14ac:dyDescent="0.25">
      <c r="A64" s="121">
        <v>6</v>
      </c>
      <c r="B64" s="24">
        <v>45962</v>
      </c>
      <c r="C64" s="5" t="s">
        <v>1</v>
      </c>
      <c r="D64" s="5" t="s">
        <v>289</v>
      </c>
      <c r="E64" s="111">
        <v>0.30555555555555558</v>
      </c>
      <c r="F64" s="111">
        <v>0.4513888888888889</v>
      </c>
      <c r="G64" s="112">
        <v>0.3888888888888889</v>
      </c>
      <c r="H64" s="112">
        <v>0.49305555555555558</v>
      </c>
      <c r="I64" s="122">
        <v>28</v>
      </c>
      <c r="J64" s="2">
        <v>46500</v>
      </c>
      <c r="K64" s="2">
        <v>0</v>
      </c>
      <c r="L64" s="2">
        <v>46500</v>
      </c>
      <c r="M64" s="3">
        <v>28</v>
      </c>
      <c r="N64" s="2">
        <v>46500</v>
      </c>
      <c r="O64" s="2">
        <v>23250</v>
      </c>
      <c r="P64" s="3" t="s">
        <v>63</v>
      </c>
      <c r="Q64" s="3">
        <v>186</v>
      </c>
      <c r="R64" s="3">
        <v>186</v>
      </c>
      <c r="S64" s="3" t="s">
        <v>206</v>
      </c>
      <c r="T64" s="113" t="s">
        <v>810</v>
      </c>
      <c r="U64" s="3">
        <v>19</v>
      </c>
      <c r="V64" s="3" t="s">
        <v>122</v>
      </c>
      <c r="W64" s="6" t="s">
        <v>828</v>
      </c>
      <c r="X64" s="114" t="s">
        <v>289</v>
      </c>
      <c r="Y64" s="3" t="s">
        <v>292</v>
      </c>
      <c r="Z64" s="3" t="s">
        <v>8</v>
      </c>
      <c r="AA64" s="123" t="s">
        <v>293</v>
      </c>
      <c r="AB64" s="14" t="s">
        <v>70</v>
      </c>
      <c r="AC64" s="19" t="s">
        <v>775</v>
      </c>
      <c r="AD64" s="50" cm="1">
        <f t="array" ref="AD64">INDEX('[3]Routes Taxes'!O:O,MATCH('[3]Flight Rotation Weeks'!V64&amp;Y64,'[3]Routes Taxes'!A:A&amp;'[3]Routes Taxes'!I:I,0))</f>
        <v>30.96</v>
      </c>
      <c r="AE64" s="51">
        <f t="shared" si="13"/>
        <v>6130.08</v>
      </c>
      <c r="AF64" s="59">
        <f>SUMIFS([3]Booking_Data!K:K,[3]Booking_Data!J:J,B64,[3]Booking_Data!H:H,AA64)</f>
        <v>198</v>
      </c>
      <c r="AG64" s="36">
        <f t="shared" si="14"/>
        <v>-12</v>
      </c>
      <c r="AH64" s="59">
        <f>SUMIFS([3]Booking_Data!L:L,[3]Booking_Data!J:J,B64,[3]Booking_Data!H:H,AA64,[3]Booking_Data!I:I,Y64)</f>
        <v>198</v>
      </c>
      <c r="AI64" s="36">
        <f t="shared" si="15"/>
        <v>-12</v>
      </c>
      <c r="AJ64" s="36"/>
      <c r="AK64" s="36">
        <f t="shared" si="16"/>
        <v>-12</v>
      </c>
      <c r="AL64" s="36"/>
      <c r="AM64" s="36">
        <f>SUMIFS([3]Booking_Data!P:P,[3]Booking_Data!H:H,AA64,[3]Booking_Data!I:I,Y64,[3]Booking_Data!J:J,B64)</f>
        <v>32435.559999999998</v>
      </c>
    </row>
    <row r="65" spans="1:39" x14ac:dyDescent="0.25">
      <c r="A65" s="121">
        <v>6</v>
      </c>
      <c r="B65" s="24">
        <v>45969</v>
      </c>
      <c r="C65" s="5" t="s">
        <v>1</v>
      </c>
      <c r="D65" s="5" t="s">
        <v>289</v>
      </c>
      <c r="E65" s="111">
        <v>0.30555555555555558</v>
      </c>
      <c r="F65" s="111">
        <v>0.4513888888888889</v>
      </c>
      <c r="G65" s="112">
        <v>0.3888888888888889</v>
      </c>
      <c r="H65" s="112">
        <v>0.49305555555555558</v>
      </c>
      <c r="I65" s="122">
        <v>28</v>
      </c>
      <c r="J65" s="2">
        <v>46500</v>
      </c>
      <c r="K65" s="2">
        <v>0</v>
      </c>
      <c r="L65" s="2">
        <v>46500</v>
      </c>
      <c r="M65" s="3">
        <v>28</v>
      </c>
      <c r="N65" s="2">
        <v>46500</v>
      </c>
      <c r="O65" s="2">
        <v>23250</v>
      </c>
      <c r="P65" s="3" t="s">
        <v>63</v>
      </c>
      <c r="Q65" s="3">
        <v>186</v>
      </c>
      <c r="R65" s="3">
        <v>186</v>
      </c>
      <c r="S65" s="3" t="s">
        <v>206</v>
      </c>
      <c r="T65" s="113" t="s">
        <v>810</v>
      </c>
      <c r="U65" s="3">
        <v>20</v>
      </c>
      <c r="V65" s="3" t="s">
        <v>122</v>
      </c>
      <c r="W65" s="6" t="s">
        <v>829</v>
      </c>
      <c r="X65" s="114" t="s">
        <v>289</v>
      </c>
      <c r="Y65" s="3" t="s">
        <v>292</v>
      </c>
      <c r="Z65" s="3" t="s">
        <v>8</v>
      </c>
      <c r="AA65" s="123" t="s">
        <v>293</v>
      </c>
      <c r="AB65" s="14" t="s">
        <v>70</v>
      </c>
      <c r="AC65" s="19" t="s">
        <v>775</v>
      </c>
      <c r="AD65" s="50" cm="1">
        <f t="array" ref="AD65">INDEX('[3]Routes Taxes'!O:O,MATCH('[3]Flight Rotation Weeks'!V65&amp;Y65,'[3]Routes Taxes'!A:A&amp;'[3]Routes Taxes'!I:I,0))</f>
        <v>30.96</v>
      </c>
      <c r="AE65" s="51">
        <f t="shared" si="13"/>
        <v>4829.76</v>
      </c>
      <c r="AF65" s="59">
        <f>SUMIFS([3]Booking_Data!K:K,[3]Booking_Data!J:J,B65,[3]Booking_Data!H:H,AA65)</f>
        <v>156</v>
      </c>
      <c r="AG65" s="36">
        <f t="shared" si="14"/>
        <v>30</v>
      </c>
      <c r="AH65" s="59">
        <f>SUMIFS([3]Booking_Data!L:L,[3]Booking_Data!J:J,B65,[3]Booking_Data!H:H,AA65,[3]Booking_Data!I:I,Y65)</f>
        <v>156</v>
      </c>
      <c r="AI65" s="36">
        <f t="shared" si="15"/>
        <v>30</v>
      </c>
      <c r="AJ65" s="36"/>
      <c r="AK65" s="36">
        <f t="shared" si="16"/>
        <v>30</v>
      </c>
      <c r="AL65" s="36"/>
      <c r="AM65" s="36">
        <f>SUMIFS([3]Booking_Data!P:P,[3]Booking_Data!H:H,AA65,[3]Booking_Data!I:I,Y65,[3]Booking_Data!J:J,B65)</f>
        <v>22340</v>
      </c>
    </row>
    <row r="66" spans="1:39" x14ac:dyDescent="0.25">
      <c r="A66" s="121">
        <v>6</v>
      </c>
      <c r="B66" s="24">
        <v>45976</v>
      </c>
      <c r="C66" s="5" t="s">
        <v>1</v>
      </c>
      <c r="D66" s="5" t="s">
        <v>289</v>
      </c>
      <c r="E66" s="111">
        <v>0.30555555555555558</v>
      </c>
      <c r="F66" s="111">
        <v>0.4513888888888889</v>
      </c>
      <c r="G66" s="112">
        <v>0.3888888888888889</v>
      </c>
      <c r="H66" s="112">
        <v>0.49305555555555558</v>
      </c>
      <c r="I66" s="122">
        <v>28</v>
      </c>
      <c r="J66" s="2">
        <v>46500</v>
      </c>
      <c r="K66" s="2">
        <v>0</v>
      </c>
      <c r="L66" s="2">
        <v>46500</v>
      </c>
      <c r="M66" s="3">
        <v>28</v>
      </c>
      <c r="N66" s="2">
        <v>46500</v>
      </c>
      <c r="O66" s="2">
        <v>23250</v>
      </c>
      <c r="P66" s="3" t="s">
        <v>63</v>
      </c>
      <c r="Q66" s="3">
        <v>186</v>
      </c>
      <c r="R66" s="3">
        <v>186</v>
      </c>
      <c r="S66" s="3" t="s">
        <v>206</v>
      </c>
      <c r="T66" s="113" t="s">
        <v>810</v>
      </c>
      <c r="U66" s="3">
        <v>21</v>
      </c>
      <c r="V66" s="3" t="s">
        <v>122</v>
      </c>
      <c r="W66" s="6" t="s">
        <v>830</v>
      </c>
      <c r="X66" s="114" t="s">
        <v>289</v>
      </c>
      <c r="Y66" s="3" t="s">
        <v>292</v>
      </c>
      <c r="Z66" s="3" t="s">
        <v>8</v>
      </c>
      <c r="AA66" s="123" t="s">
        <v>293</v>
      </c>
      <c r="AB66" s="14" t="s">
        <v>70</v>
      </c>
      <c r="AC66" s="19" t="s">
        <v>775</v>
      </c>
      <c r="AD66" s="50" cm="1">
        <f t="array" ref="AD66">INDEX('[3]Routes Taxes'!O:O,MATCH('[3]Flight Rotation Weeks'!V66&amp;Y66,'[3]Routes Taxes'!A:A&amp;'[3]Routes Taxes'!I:I,0))</f>
        <v>30.96</v>
      </c>
      <c r="AE66" s="51">
        <f t="shared" si="13"/>
        <v>4829.76</v>
      </c>
      <c r="AF66" s="59">
        <f>SUMIFS([3]Booking_Data!K:K,[3]Booking_Data!J:J,B66,[3]Booking_Data!H:H,AA66)</f>
        <v>156</v>
      </c>
      <c r="AG66" s="36">
        <f t="shared" si="14"/>
        <v>30</v>
      </c>
      <c r="AH66" s="59">
        <f>SUMIFS([3]Booking_Data!L:L,[3]Booking_Data!J:J,B66,[3]Booking_Data!H:H,AA66,[3]Booking_Data!I:I,Y66)</f>
        <v>156</v>
      </c>
      <c r="AI66" s="36">
        <f t="shared" si="15"/>
        <v>30</v>
      </c>
      <c r="AJ66" s="36"/>
      <c r="AK66" s="36">
        <f t="shared" si="16"/>
        <v>30</v>
      </c>
      <c r="AL66" s="36"/>
      <c r="AM66" s="36">
        <f>SUMIFS([3]Booking_Data!P:P,[3]Booking_Data!H:H,AA66,[3]Booking_Data!I:I,Y66,[3]Booking_Data!J:J,B66)</f>
        <v>22340</v>
      </c>
    </row>
    <row r="67" spans="1:39" x14ac:dyDescent="0.25">
      <c r="A67" s="121">
        <v>6</v>
      </c>
      <c r="B67" s="24">
        <v>45983</v>
      </c>
      <c r="C67" s="5" t="s">
        <v>1</v>
      </c>
      <c r="D67" s="5" t="s">
        <v>289</v>
      </c>
      <c r="E67" s="111">
        <v>0.30555555555555558</v>
      </c>
      <c r="F67" s="111">
        <v>0.4513888888888889</v>
      </c>
      <c r="G67" s="112">
        <v>0.3888888888888889</v>
      </c>
      <c r="H67" s="112">
        <v>0.49305555555555558</v>
      </c>
      <c r="I67" s="122">
        <v>28</v>
      </c>
      <c r="J67" s="2">
        <v>46500</v>
      </c>
      <c r="K67" s="2">
        <v>0</v>
      </c>
      <c r="L67" s="2">
        <v>46500</v>
      </c>
      <c r="M67" s="3">
        <v>28</v>
      </c>
      <c r="N67" s="2">
        <v>46500</v>
      </c>
      <c r="O67" s="2">
        <v>23250</v>
      </c>
      <c r="P67" s="3" t="s">
        <v>63</v>
      </c>
      <c r="Q67" s="3">
        <v>186</v>
      </c>
      <c r="R67" s="3">
        <v>186</v>
      </c>
      <c r="S67" s="3" t="s">
        <v>206</v>
      </c>
      <c r="T67" s="113" t="s">
        <v>810</v>
      </c>
      <c r="U67" s="3">
        <v>22</v>
      </c>
      <c r="V67" s="3" t="s">
        <v>122</v>
      </c>
      <c r="W67" s="6" t="s">
        <v>831</v>
      </c>
      <c r="X67" s="114" t="s">
        <v>289</v>
      </c>
      <c r="Y67" s="3" t="s">
        <v>292</v>
      </c>
      <c r="Z67" s="3" t="s">
        <v>8</v>
      </c>
      <c r="AA67" s="123" t="s">
        <v>293</v>
      </c>
      <c r="AB67" s="14" t="s">
        <v>70</v>
      </c>
      <c r="AC67" s="19" t="s">
        <v>775</v>
      </c>
      <c r="AD67" s="50" cm="1">
        <f t="array" ref="AD67">INDEX('[3]Routes Taxes'!O:O,MATCH('[3]Flight Rotation Weeks'!V67&amp;Y67,'[3]Routes Taxes'!A:A&amp;'[3]Routes Taxes'!I:I,0))</f>
        <v>30.96</v>
      </c>
      <c r="AE67" s="51">
        <f t="shared" si="13"/>
        <v>4829.76</v>
      </c>
      <c r="AF67" s="59">
        <f>SUMIFS([3]Booking_Data!K:K,[3]Booking_Data!J:J,B67,[3]Booking_Data!H:H,AA67)</f>
        <v>156</v>
      </c>
      <c r="AG67" s="36">
        <f t="shared" si="14"/>
        <v>30</v>
      </c>
      <c r="AH67" s="59">
        <f>SUMIFS([3]Booking_Data!L:L,[3]Booking_Data!J:J,B67,[3]Booking_Data!H:H,AA67,[3]Booking_Data!I:I,Y67)</f>
        <v>156</v>
      </c>
      <c r="AI67" s="36">
        <f t="shared" si="15"/>
        <v>30</v>
      </c>
      <c r="AJ67" s="36"/>
      <c r="AK67" s="36">
        <f t="shared" si="16"/>
        <v>30</v>
      </c>
      <c r="AL67" s="36"/>
      <c r="AM67" s="36">
        <f>SUMIFS([3]Booking_Data!P:P,[3]Booking_Data!H:H,AA67,[3]Booking_Data!I:I,Y67,[3]Booking_Data!J:J,B67)</f>
        <v>22340</v>
      </c>
    </row>
    <row r="68" spans="1:39" x14ac:dyDescent="0.25">
      <c r="A68" s="121">
        <v>6</v>
      </c>
      <c r="B68" s="24">
        <v>45990</v>
      </c>
      <c r="C68" s="5" t="s">
        <v>1</v>
      </c>
      <c r="D68" s="5" t="s">
        <v>289</v>
      </c>
      <c r="E68" s="111">
        <v>0.30555555555555558</v>
      </c>
      <c r="F68" s="111">
        <v>0.4513888888888889</v>
      </c>
      <c r="G68" s="112">
        <v>0.3888888888888889</v>
      </c>
      <c r="H68" s="112">
        <v>0.49305555555555558</v>
      </c>
      <c r="I68" s="122">
        <v>28</v>
      </c>
      <c r="J68" s="2">
        <v>46500</v>
      </c>
      <c r="K68" s="2">
        <v>0</v>
      </c>
      <c r="L68" s="2">
        <v>46500</v>
      </c>
      <c r="M68" s="3">
        <v>28</v>
      </c>
      <c r="N68" s="2">
        <v>46500</v>
      </c>
      <c r="O68" s="2">
        <v>23250</v>
      </c>
      <c r="P68" s="3" t="s">
        <v>63</v>
      </c>
      <c r="Q68" s="3">
        <v>186</v>
      </c>
      <c r="R68" s="3">
        <v>186</v>
      </c>
      <c r="S68" s="3" t="s">
        <v>206</v>
      </c>
      <c r="T68" s="113" t="s">
        <v>810</v>
      </c>
      <c r="U68" s="3">
        <v>23</v>
      </c>
      <c r="V68" s="3" t="s">
        <v>122</v>
      </c>
      <c r="W68" s="6" t="s">
        <v>832</v>
      </c>
      <c r="X68" s="114" t="s">
        <v>289</v>
      </c>
      <c r="Y68" s="3" t="s">
        <v>292</v>
      </c>
      <c r="Z68" s="3" t="s">
        <v>8</v>
      </c>
      <c r="AA68" s="123" t="s">
        <v>293</v>
      </c>
      <c r="AB68" s="14" t="s">
        <v>70</v>
      </c>
      <c r="AC68" s="19" t="s">
        <v>775</v>
      </c>
      <c r="AD68" s="50" cm="1">
        <f t="array" ref="AD68">INDEX('[3]Routes Taxes'!O:O,MATCH('[3]Flight Rotation Weeks'!V68&amp;Y68,'[3]Routes Taxes'!A:A&amp;'[3]Routes Taxes'!I:I,0))</f>
        <v>30.96</v>
      </c>
      <c r="AE68" s="51">
        <f t="shared" si="13"/>
        <v>3900.96</v>
      </c>
      <c r="AF68" s="59">
        <f>SUMIFS([3]Booking_Data!K:K,[3]Booking_Data!J:J,B68,[3]Booking_Data!H:H,AA68)</f>
        <v>126</v>
      </c>
      <c r="AG68" s="36">
        <f t="shared" si="14"/>
        <v>60</v>
      </c>
      <c r="AH68" s="59">
        <f>SUMIFS([3]Booking_Data!L:L,[3]Booking_Data!J:J,B68,[3]Booking_Data!H:H,AA68,[3]Booking_Data!I:I,Y68)</f>
        <v>126</v>
      </c>
      <c r="AI68" s="36">
        <f t="shared" si="15"/>
        <v>60</v>
      </c>
      <c r="AJ68" s="36"/>
      <c r="AK68" s="36">
        <f t="shared" si="16"/>
        <v>60</v>
      </c>
      <c r="AL68" s="36"/>
      <c r="AM68" s="36">
        <f>SUMIFS([3]Booking_Data!P:P,[3]Booking_Data!H:H,AA68,[3]Booking_Data!I:I,Y68,[3]Booking_Data!J:J,B68)</f>
        <v>22340</v>
      </c>
    </row>
    <row r="69" spans="1:39" x14ac:dyDescent="0.25">
      <c r="A69" s="121">
        <v>6</v>
      </c>
      <c r="B69" s="24">
        <v>46018</v>
      </c>
      <c r="C69" s="5" t="s">
        <v>1</v>
      </c>
      <c r="D69" s="5" t="s">
        <v>289</v>
      </c>
      <c r="E69" s="111">
        <v>0.30555555555555558</v>
      </c>
      <c r="F69" s="111">
        <v>0.4513888888888889</v>
      </c>
      <c r="G69" s="112">
        <v>0.3888888888888889</v>
      </c>
      <c r="H69" s="112">
        <v>0.49305555555555558</v>
      </c>
      <c r="I69" s="122">
        <v>28</v>
      </c>
      <c r="J69" s="2">
        <v>46500</v>
      </c>
      <c r="K69" s="2">
        <v>0</v>
      </c>
      <c r="L69" s="2">
        <v>46500</v>
      </c>
      <c r="M69" s="3">
        <v>28</v>
      </c>
      <c r="N69" s="2">
        <v>46500</v>
      </c>
      <c r="O69" s="2">
        <v>23250</v>
      </c>
      <c r="P69" s="3" t="s">
        <v>63</v>
      </c>
      <c r="Q69" s="3">
        <v>186</v>
      </c>
      <c r="R69" s="3">
        <v>186</v>
      </c>
      <c r="S69" s="3" t="s">
        <v>206</v>
      </c>
      <c r="T69" s="113" t="s">
        <v>810</v>
      </c>
      <c r="U69" s="3">
        <v>27</v>
      </c>
      <c r="V69" s="3" t="s">
        <v>122</v>
      </c>
      <c r="W69" s="6" t="s">
        <v>833</v>
      </c>
      <c r="X69" s="114" t="s">
        <v>289</v>
      </c>
      <c r="Y69" s="3" t="s">
        <v>292</v>
      </c>
      <c r="Z69" s="3" t="s">
        <v>8</v>
      </c>
      <c r="AA69" s="123" t="s">
        <v>293</v>
      </c>
      <c r="AB69" s="14" t="s">
        <v>70</v>
      </c>
      <c r="AC69" s="19" t="s">
        <v>775</v>
      </c>
      <c r="AD69" s="50" cm="1">
        <f t="array" ref="AD69">INDEX('[3]Routes Taxes'!O:O,MATCH('[3]Flight Rotation Weeks'!V69&amp;Y69,'[3]Routes Taxes'!A:A&amp;'[3]Routes Taxes'!I:I,0))</f>
        <v>30.96</v>
      </c>
      <c r="AE69" s="51">
        <f t="shared" si="13"/>
        <v>1300.32</v>
      </c>
      <c r="AF69" s="59">
        <f>SUMIFS([3]Booking_Data!K:K,[3]Booking_Data!J:J,B69,[3]Booking_Data!H:H,AA69)</f>
        <v>42</v>
      </c>
      <c r="AG69" s="36">
        <f t="shared" si="14"/>
        <v>144</v>
      </c>
      <c r="AH69" s="59">
        <f>SUMIFS([3]Booking_Data!L:L,[3]Booking_Data!J:J,B69,[3]Booking_Data!H:H,AA69,[3]Booking_Data!I:I,Y69)</f>
        <v>42</v>
      </c>
      <c r="AI69" s="36">
        <f t="shared" si="15"/>
        <v>144</v>
      </c>
      <c r="AJ69" s="36"/>
      <c r="AK69" s="36">
        <f t="shared" si="16"/>
        <v>144</v>
      </c>
      <c r="AL69" s="36"/>
      <c r="AM69" s="36">
        <f>SUMIFS([3]Booking_Data!P:P,[3]Booking_Data!H:H,AA69,[3]Booking_Data!I:I,Y69,[3]Booking_Data!J:J,B69)</f>
        <v>9520</v>
      </c>
    </row>
    <row r="70" spans="1:39" x14ac:dyDescent="0.25">
      <c r="A70" s="16">
        <v>6</v>
      </c>
      <c r="B70" s="25">
        <v>46025</v>
      </c>
      <c r="C70" s="5" t="s">
        <v>1</v>
      </c>
      <c r="D70" s="5" t="s">
        <v>289</v>
      </c>
      <c r="E70" s="111">
        <v>0.30555555555555558</v>
      </c>
      <c r="F70" s="111">
        <v>0.4513888888888889</v>
      </c>
      <c r="G70" s="112">
        <v>0.3888888888888889</v>
      </c>
      <c r="H70" s="112">
        <v>0.49305555555555558</v>
      </c>
      <c r="I70" s="17">
        <v>28</v>
      </c>
      <c r="J70" s="18">
        <v>46500</v>
      </c>
      <c r="K70" s="18">
        <v>0</v>
      </c>
      <c r="L70" s="18">
        <v>46500</v>
      </c>
      <c r="M70" s="9">
        <v>28</v>
      </c>
      <c r="N70" s="18">
        <v>46500</v>
      </c>
      <c r="O70" s="18">
        <v>23250</v>
      </c>
      <c r="P70" s="9" t="s">
        <v>63</v>
      </c>
      <c r="Q70" s="3">
        <v>186</v>
      </c>
      <c r="R70" s="3">
        <v>186</v>
      </c>
      <c r="S70" s="3" t="s">
        <v>206</v>
      </c>
      <c r="T70" s="113" t="s">
        <v>810</v>
      </c>
      <c r="U70" s="9">
        <v>28</v>
      </c>
      <c r="V70" s="3" t="s">
        <v>122</v>
      </c>
      <c r="W70" s="6" t="s">
        <v>834</v>
      </c>
      <c r="X70" s="114" t="s">
        <v>289</v>
      </c>
      <c r="Y70" s="9" t="s">
        <v>292</v>
      </c>
      <c r="Z70" s="9" t="s">
        <v>8</v>
      </c>
      <c r="AA70" s="115" t="s">
        <v>293</v>
      </c>
      <c r="AB70" s="44" t="s">
        <v>70</v>
      </c>
      <c r="AC70" s="45" t="s">
        <v>775</v>
      </c>
      <c r="AD70" s="50" cm="1">
        <f t="array" ref="AD70">INDEX('[3]Routes Taxes'!O:O,MATCH('[3]Flight Rotation Weeks'!V70&amp;Y70,'[3]Routes Taxes'!A:A&amp;'[3]Routes Taxes'!I:I,0))</f>
        <v>30.96</v>
      </c>
      <c r="AE70" s="51">
        <f t="shared" si="13"/>
        <v>1238.4000000000001</v>
      </c>
      <c r="AF70" s="59">
        <f>SUMIFS([3]Booking_Data!K:K,[3]Booking_Data!J:J,B70,[3]Booking_Data!H:H,AA70)</f>
        <v>40</v>
      </c>
      <c r="AG70" s="36">
        <f t="shared" si="14"/>
        <v>146</v>
      </c>
      <c r="AH70" s="59">
        <f>SUMIFS([3]Booking_Data!L:L,[3]Booking_Data!J:J,B70,[3]Booking_Data!H:H,AA70,[3]Booking_Data!I:I,Y70)</f>
        <v>40</v>
      </c>
      <c r="AI70" s="36">
        <f t="shared" si="15"/>
        <v>146</v>
      </c>
      <c r="AJ70" s="36"/>
      <c r="AK70" s="36">
        <f t="shared" si="16"/>
        <v>146</v>
      </c>
      <c r="AL70" s="36"/>
      <c r="AM70" s="36">
        <f>SUMIFS([3]Booking_Data!P:P,[3]Booking_Data!H:H,AA70,[3]Booking_Data!I:I,Y70,[3]Booking_Data!J:J,B70)</f>
        <v>9000</v>
      </c>
    </row>
    <row r="71" spans="1:39" x14ac:dyDescent="0.25">
      <c r="A71" s="16">
        <v>6</v>
      </c>
      <c r="B71" s="25">
        <v>45829</v>
      </c>
      <c r="C71" s="5" t="s">
        <v>289</v>
      </c>
      <c r="D71" s="5" t="s">
        <v>1</v>
      </c>
      <c r="E71" s="111">
        <v>0.4826388888888889</v>
      </c>
      <c r="F71" s="111">
        <v>0.625</v>
      </c>
      <c r="G71" s="112">
        <v>0.56597222222222221</v>
      </c>
      <c r="H71" s="112">
        <v>0.75</v>
      </c>
      <c r="I71" s="17">
        <v>28</v>
      </c>
      <c r="J71" s="18">
        <v>46500</v>
      </c>
      <c r="K71" s="18">
        <v>0</v>
      </c>
      <c r="L71" s="18">
        <v>46500</v>
      </c>
      <c r="M71" s="9">
        <v>28</v>
      </c>
      <c r="N71" s="18">
        <v>48160.714285714283</v>
      </c>
      <c r="O71" s="18">
        <v>24080.357142857141</v>
      </c>
      <c r="P71" s="9" t="s">
        <v>63</v>
      </c>
      <c r="Q71" s="3">
        <v>120</v>
      </c>
      <c r="R71" s="3">
        <v>120</v>
      </c>
      <c r="S71" s="3" t="s">
        <v>206</v>
      </c>
      <c r="T71" s="113" t="s">
        <v>810</v>
      </c>
      <c r="U71" s="9">
        <v>1</v>
      </c>
      <c r="V71" s="3" t="s">
        <v>122</v>
      </c>
      <c r="W71" s="6" t="s">
        <v>835</v>
      </c>
      <c r="X71" s="114" t="s">
        <v>289</v>
      </c>
      <c r="Y71" s="9" t="s">
        <v>288</v>
      </c>
      <c r="Z71" s="9" t="s">
        <v>7</v>
      </c>
      <c r="AA71" s="115" t="s">
        <v>290</v>
      </c>
      <c r="AB71" s="44" t="s">
        <v>70</v>
      </c>
      <c r="AC71" s="45" t="s">
        <v>777</v>
      </c>
      <c r="AD71" s="50" cm="1">
        <f t="array" ref="AD71">INDEX('[3]Routes Taxes'!O:O,MATCH('[3]Flight Rotation Weeks'!V71&amp;Y71,'[3]Routes Taxes'!A:A&amp;'[3]Routes Taxes'!I:I,0))</f>
        <v>19.84</v>
      </c>
      <c r="AE71" s="51">
        <f>AD71*AH71</f>
        <v>2460.16</v>
      </c>
      <c r="AF71" s="59">
        <f>SUMIFS([3]Booking_Data!K:K,[3]Booking_Data!J:J,B71,[3]Booking_Data!H:H,AA71)</f>
        <v>124</v>
      </c>
      <c r="AG71" s="36">
        <f>R71-AF71</f>
        <v>-4</v>
      </c>
      <c r="AH71" s="59">
        <f>SUMIFS([3]Booking_Data!L:L,[3]Booking_Data!J:J,B71,[3]Booking_Data!H:H,AA71,[3]Booking_Data!I:I,Y71)</f>
        <v>124</v>
      </c>
      <c r="AI71" s="36">
        <f>R71-AH71</f>
        <v>-4</v>
      </c>
      <c r="AJ71" s="36"/>
      <c r="AK71" s="36">
        <f>AG71-AJ71</f>
        <v>-4</v>
      </c>
      <c r="AL71" s="36"/>
      <c r="AM71" s="36">
        <f>SUMIFS([3]Booking_Data!P:P,[3]Booking_Data!H:H,AA71,[3]Booking_Data!I:I,Y71,[3]Booking_Data!J:J,B71)</f>
        <v>21040</v>
      </c>
    </row>
    <row r="72" spans="1:39" x14ac:dyDescent="0.25">
      <c r="A72" s="121">
        <v>6</v>
      </c>
      <c r="B72" s="24">
        <v>45836</v>
      </c>
      <c r="C72" s="5" t="s">
        <v>289</v>
      </c>
      <c r="D72" s="5" t="s">
        <v>1</v>
      </c>
      <c r="E72" s="111">
        <v>0.4826388888888889</v>
      </c>
      <c r="F72" s="111">
        <v>0.625</v>
      </c>
      <c r="G72" s="112">
        <v>0.56597222222222221</v>
      </c>
      <c r="H72" s="112">
        <v>0.75</v>
      </c>
      <c r="I72" s="122">
        <v>28</v>
      </c>
      <c r="J72" s="2">
        <v>46500</v>
      </c>
      <c r="K72" s="2">
        <v>0</v>
      </c>
      <c r="L72" s="2">
        <v>46500</v>
      </c>
      <c r="M72" s="3">
        <v>28</v>
      </c>
      <c r="N72" s="2">
        <v>46500</v>
      </c>
      <c r="O72" s="2">
        <v>23250</v>
      </c>
      <c r="P72" s="9" t="s">
        <v>63</v>
      </c>
      <c r="Q72" s="3">
        <v>186</v>
      </c>
      <c r="R72" s="3">
        <v>186</v>
      </c>
      <c r="S72" s="3" t="s">
        <v>206</v>
      </c>
      <c r="T72" s="113" t="s">
        <v>810</v>
      </c>
      <c r="U72" s="3">
        <v>2</v>
      </c>
      <c r="V72" s="3" t="s">
        <v>122</v>
      </c>
      <c r="W72" s="6" t="s">
        <v>835</v>
      </c>
      <c r="X72" s="49" t="s">
        <v>289</v>
      </c>
      <c r="Y72" s="3" t="s">
        <v>288</v>
      </c>
      <c r="Z72" s="3" t="s">
        <v>7</v>
      </c>
      <c r="AA72" s="123" t="s">
        <v>290</v>
      </c>
      <c r="AB72" s="14" t="s">
        <v>70</v>
      </c>
      <c r="AC72" s="19" t="s">
        <v>777</v>
      </c>
      <c r="AD72" s="50" cm="1">
        <f t="array" ref="AD72">INDEX('[3]Routes Taxes'!O:O,MATCH('[3]Flight Rotation Weeks'!V72&amp;Y72,'[3]Routes Taxes'!A:A&amp;'[3]Routes Taxes'!I:I,0))</f>
        <v>19.84</v>
      </c>
      <c r="AE72" s="51">
        <f t="shared" ref="AE72:AE133" si="17">AD72*AH72</f>
        <v>3293.44</v>
      </c>
      <c r="AF72" s="59">
        <f>SUMIFS([3]Booking_Data!K:K,[3]Booking_Data!J:J,B72,[3]Booking_Data!H:H,AA72)</f>
        <v>166</v>
      </c>
      <c r="AG72" s="36">
        <f t="shared" ref="AG72:AG124" si="18">R72-AF72</f>
        <v>20</v>
      </c>
      <c r="AH72" s="59">
        <f>SUMIFS([3]Booking_Data!L:L,[3]Booking_Data!J:J,B72,[3]Booking_Data!H:H,AA72,[3]Booking_Data!I:I,Y72)</f>
        <v>166</v>
      </c>
      <c r="AI72" s="36">
        <f t="shared" ref="AI72:AI124" si="19">R72-AH72</f>
        <v>20</v>
      </c>
      <c r="AJ72" s="36"/>
      <c r="AK72" s="36">
        <f t="shared" ref="AK72:AK124" si="20">AG72-AJ72</f>
        <v>20</v>
      </c>
      <c r="AL72" s="36"/>
      <c r="AM72" s="36">
        <f>SUMIFS([3]Booking_Data!P:P,[3]Booking_Data!H:H,AA72,[3]Booking_Data!I:I,Y72,[3]Booking_Data!J:J,B72)</f>
        <v>30530</v>
      </c>
    </row>
    <row r="73" spans="1:39" x14ac:dyDescent="0.25">
      <c r="A73" s="121">
        <v>6</v>
      </c>
      <c r="B73" s="24">
        <v>45843</v>
      </c>
      <c r="C73" s="5" t="s">
        <v>289</v>
      </c>
      <c r="D73" s="5" t="s">
        <v>1</v>
      </c>
      <c r="E73" s="111">
        <v>0.4826388888888889</v>
      </c>
      <c r="F73" s="111">
        <v>0.625</v>
      </c>
      <c r="G73" s="112">
        <v>0.56597222222222221</v>
      </c>
      <c r="H73" s="112">
        <v>0.75</v>
      </c>
      <c r="I73" s="122">
        <v>28</v>
      </c>
      <c r="J73" s="2">
        <v>46500</v>
      </c>
      <c r="K73" s="2">
        <v>0</v>
      </c>
      <c r="L73" s="2">
        <v>46500</v>
      </c>
      <c r="M73" s="3">
        <v>28</v>
      </c>
      <c r="N73" s="2">
        <v>46500</v>
      </c>
      <c r="O73" s="2">
        <v>23250</v>
      </c>
      <c r="P73" s="3" t="s">
        <v>63</v>
      </c>
      <c r="Q73" s="3">
        <v>186</v>
      </c>
      <c r="R73" s="3">
        <v>186</v>
      </c>
      <c r="S73" s="3" t="s">
        <v>206</v>
      </c>
      <c r="T73" s="113" t="s">
        <v>810</v>
      </c>
      <c r="U73" s="3">
        <v>3</v>
      </c>
      <c r="V73" s="3" t="s">
        <v>122</v>
      </c>
      <c r="W73" s="6" t="s">
        <v>811</v>
      </c>
      <c r="X73" s="114" t="s">
        <v>289</v>
      </c>
      <c r="Y73" s="3" t="s">
        <v>288</v>
      </c>
      <c r="Z73" s="3" t="s">
        <v>7</v>
      </c>
      <c r="AA73" s="123" t="s">
        <v>290</v>
      </c>
      <c r="AB73" s="14" t="s">
        <v>70</v>
      </c>
      <c r="AC73" s="19" t="s">
        <v>777</v>
      </c>
      <c r="AD73" s="50" cm="1">
        <f t="array" ref="AD73">INDEX('[3]Routes Taxes'!O:O,MATCH('[3]Flight Rotation Weeks'!V73&amp;Y73,'[3]Routes Taxes'!A:A&amp;'[3]Routes Taxes'!I:I,0))</f>
        <v>19.84</v>
      </c>
      <c r="AE73" s="51">
        <f t="shared" si="17"/>
        <v>1964.16</v>
      </c>
      <c r="AF73" s="59">
        <f>SUMIFS([3]Booking_Data!K:K,[3]Booking_Data!J:J,B73,[3]Booking_Data!H:H,AA73)</f>
        <v>99</v>
      </c>
      <c r="AG73" s="36">
        <f t="shared" si="18"/>
        <v>87</v>
      </c>
      <c r="AH73" s="59">
        <f>SUMIFS([3]Booking_Data!L:L,[3]Booking_Data!J:J,B73,[3]Booking_Data!H:H,AA73,[3]Booking_Data!I:I,Y73)</f>
        <v>99</v>
      </c>
      <c r="AI73" s="36">
        <f t="shared" si="19"/>
        <v>87</v>
      </c>
      <c r="AJ73" s="36"/>
      <c r="AK73" s="36">
        <f t="shared" si="20"/>
        <v>87</v>
      </c>
      <c r="AL73" s="36"/>
      <c r="AM73" s="36">
        <f>SUMIFS([3]Booking_Data!P:P,[3]Booking_Data!H:H,AA73,[3]Booking_Data!I:I,Y73,[3]Booking_Data!J:J,B73)</f>
        <v>19050.409999999996</v>
      </c>
    </row>
    <row r="74" spans="1:39" x14ac:dyDescent="0.25">
      <c r="A74" s="121">
        <v>6</v>
      </c>
      <c r="B74" s="24">
        <v>45850</v>
      </c>
      <c r="C74" s="5" t="s">
        <v>289</v>
      </c>
      <c r="D74" s="5" t="s">
        <v>1</v>
      </c>
      <c r="E74" s="111">
        <v>0.4826388888888889</v>
      </c>
      <c r="F74" s="111">
        <v>0.625</v>
      </c>
      <c r="G74" s="112">
        <v>0.56597222222222221</v>
      </c>
      <c r="H74" s="112">
        <v>0.75</v>
      </c>
      <c r="I74" s="122">
        <v>28</v>
      </c>
      <c r="J74" s="2">
        <v>46500</v>
      </c>
      <c r="K74" s="2">
        <v>0</v>
      </c>
      <c r="L74" s="2">
        <v>46500</v>
      </c>
      <c r="M74" s="3">
        <v>28</v>
      </c>
      <c r="N74" s="2">
        <v>46500</v>
      </c>
      <c r="O74" s="2">
        <v>23250</v>
      </c>
      <c r="P74" s="3" t="s">
        <v>63</v>
      </c>
      <c r="Q74" s="3">
        <v>186</v>
      </c>
      <c r="R74" s="3">
        <v>186</v>
      </c>
      <c r="S74" s="3" t="s">
        <v>206</v>
      </c>
      <c r="T74" s="113" t="s">
        <v>810</v>
      </c>
      <c r="U74" s="3">
        <v>4</v>
      </c>
      <c r="V74" s="3" t="s">
        <v>122</v>
      </c>
      <c r="W74" s="6" t="s">
        <v>812</v>
      </c>
      <c r="X74" s="114" t="s">
        <v>289</v>
      </c>
      <c r="Y74" s="3" t="s">
        <v>288</v>
      </c>
      <c r="Z74" s="3" t="s">
        <v>7</v>
      </c>
      <c r="AA74" s="123" t="s">
        <v>290</v>
      </c>
      <c r="AB74" s="14" t="s">
        <v>70</v>
      </c>
      <c r="AC74" s="19" t="s">
        <v>777</v>
      </c>
      <c r="AD74" s="50" cm="1">
        <f t="array" ref="AD74">INDEX('[3]Routes Taxes'!O:O,MATCH('[3]Flight Rotation Weeks'!V74&amp;Y74,'[3]Routes Taxes'!A:A&amp;'[3]Routes Taxes'!I:I,0))</f>
        <v>19.84</v>
      </c>
      <c r="AE74" s="51">
        <f t="shared" si="17"/>
        <v>1805.44</v>
      </c>
      <c r="AF74" s="59">
        <f>SUMIFS([3]Booking_Data!K:K,[3]Booking_Data!J:J,B74,[3]Booking_Data!H:H,AA74)</f>
        <v>91</v>
      </c>
      <c r="AG74" s="36">
        <f t="shared" si="18"/>
        <v>95</v>
      </c>
      <c r="AH74" s="59">
        <f>SUMIFS([3]Booking_Data!L:L,[3]Booking_Data!J:J,B74,[3]Booking_Data!H:H,AA74,[3]Booking_Data!I:I,Y74)</f>
        <v>91</v>
      </c>
      <c r="AI74" s="36">
        <f t="shared" si="19"/>
        <v>95</v>
      </c>
      <c r="AJ74" s="36"/>
      <c r="AK74" s="36">
        <f t="shared" si="20"/>
        <v>95</v>
      </c>
      <c r="AL74" s="36"/>
      <c r="AM74" s="36">
        <f>SUMIFS([3]Booking_Data!P:P,[3]Booking_Data!H:H,AA74,[3]Booking_Data!I:I,Y74,[3]Booking_Data!J:J,B74)</f>
        <v>17250</v>
      </c>
    </row>
    <row r="75" spans="1:39" x14ac:dyDescent="0.25">
      <c r="A75" s="121">
        <v>6</v>
      </c>
      <c r="B75" s="24">
        <v>45857</v>
      </c>
      <c r="C75" s="5" t="s">
        <v>289</v>
      </c>
      <c r="D75" s="5" t="s">
        <v>1</v>
      </c>
      <c r="E75" s="111">
        <v>0.4826388888888889</v>
      </c>
      <c r="F75" s="111">
        <v>0.625</v>
      </c>
      <c r="G75" s="112">
        <v>0.56597222222222221</v>
      </c>
      <c r="H75" s="112">
        <v>0.75</v>
      </c>
      <c r="I75" s="122">
        <v>28</v>
      </c>
      <c r="J75" s="2">
        <v>46500</v>
      </c>
      <c r="K75" s="2">
        <v>0</v>
      </c>
      <c r="L75" s="2">
        <v>46500</v>
      </c>
      <c r="M75" s="3">
        <v>28</v>
      </c>
      <c r="N75" s="2">
        <v>46500</v>
      </c>
      <c r="O75" s="2">
        <v>23250</v>
      </c>
      <c r="P75" s="3" t="s">
        <v>63</v>
      </c>
      <c r="Q75" s="3">
        <v>186</v>
      </c>
      <c r="R75" s="3">
        <v>186</v>
      </c>
      <c r="S75" s="3" t="s">
        <v>206</v>
      </c>
      <c r="T75" s="113" t="s">
        <v>810</v>
      </c>
      <c r="U75" s="3">
        <v>5</v>
      </c>
      <c r="V75" s="3" t="s">
        <v>122</v>
      </c>
      <c r="W75" s="6" t="s">
        <v>813</v>
      </c>
      <c r="X75" s="114" t="s">
        <v>289</v>
      </c>
      <c r="Y75" s="3" t="s">
        <v>288</v>
      </c>
      <c r="Z75" s="3" t="s">
        <v>7</v>
      </c>
      <c r="AA75" s="123" t="s">
        <v>290</v>
      </c>
      <c r="AB75" s="14" t="s">
        <v>70</v>
      </c>
      <c r="AC75" s="19" t="s">
        <v>777</v>
      </c>
      <c r="AD75" s="50" cm="1">
        <f t="array" ref="AD75">INDEX('[3]Routes Taxes'!O:O,MATCH('[3]Flight Rotation Weeks'!V75&amp;Y75,'[3]Routes Taxes'!A:A&amp;'[3]Routes Taxes'!I:I,0))</f>
        <v>19.84</v>
      </c>
      <c r="AE75" s="51">
        <f t="shared" si="17"/>
        <v>1944.32</v>
      </c>
      <c r="AF75" s="59">
        <f>SUMIFS([3]Booking_Data!K:K,[3]Booking_Data!J:J,B75,[3]Booking_Data!H:H,AA75)</f>
        <v>98</v>
      </c>
      <c r="AG75" s="36">
        <f t="shared" si="18"/>
        <v>88</v>
      </c>
      <c r="AH75" s="59">
        <f>SUMIFS([3]Booking_Data!L:L,[3]Booking_Data!J:J,B75,[3]Booking_Data!H:H,AA75,[3]Booking_Data!I:I,Y75)</f>
        <v>98</v>
      </c>
      <c r="AI75" s="36">
        <f t="shared" si="19"/>
        <v>88</v>
      </c>
      <c r="AJ75" s="36"/>
      <c r="AK75" s="36">
        <f t="shared" si="20"/>
        <v>88</v>
      </c>
      <c r="AL75" s="36"/>
      <c r="AM75" s="36">
        <f>SUMIFS([3]Booking_Data!P:P,[3]Booking_Data!H:H,AA75,[3]Booking_Data!I:I,Y75,[3]Booking_Data!J:J,B75)</f>
        <v>18390</v>
      </c>
    </row>
    <row r="76" spans="1:39" x14ac:dyDescent="0.25">
      <c r="A76" s="121">
        <v>6</v>
      </c>
      <c r="B76" s="24">
        <v>45864</v>
      </c>
      <c r="C76" s="5" t="s">
        <v>289</v>
      </c>
      <c r="D76" s="5" t="s">
        <v>1</v>
      </c>
      <c r="E76" s="111">
        <v>0.4826388888888889</v>
      </c>
      <c r="F76" s="111">
        <v>0.625</v>
      </c>
      <c r="G76" s="112">
        <v>0.56597222222222221</v>
      </c>
      <c r="H76" s="112">
        <v>0.75</v>
      </c>
      <c r="I76" s="122">
        <v>28</v>
      </c>
      <c r="J76" s="2">
        <v>46500</v>
      </c>
      <c r="K76" s="2">
        <v>0</v>
      </c>
      <c r="L76" s="2">
        <v>46500</v>
      </c>
      <c r="M76" s="3">
        <v>28</v>
      </c>
      <c r="N76" s="2">
        <v>46500</v>
      </c>
      <c r="O76" s="2">
        <v>23250</v>
      </c>
      <c r="P76" s="3" t="s">
        <v>63</v>
      </c>
      <c r="Q76" s="3">
        <v>186</v>
      </c>
      <c r="R76" s="3">
        <v>186</v>
      </c>
      <c r="S76" s="3" t="s">
        <v>206</v>
      </c>
      <c r="T76" s="113" t="s">
        <v>810</v>
      </c>
      <c r="U76" s="3">
        <v>6</v>
      </c>
      <c r="V76" s="3" t="s">
        <v>122</v>
      </c>
      <c r="W76" s="6" t="s">
        <v>814</v>
      </c>
      <c r="X76" s="114" t="s">
        <v>289</v>
      </c>
      <c r="Y76" s="3" t="s">
        <v>288</v>
      </c>
      <c r="Z76" s="3" t="s">
        <v>7</v>
      </c>
      <c r="AA76" s="123" t="s">
        <v>290</v>
      </c>
      <c r="AB76" s="14" t="s">
        <v>70</v>
      </c>
      <c r="AC76" s="19" t="s">
        <v>777</v>
      </c>
      <c r="AD76" s="50" cm="1">
        <f t="array" ref="AD76">INDEX('[3]Routes Taxes'!O:O,MATCH('[3]Flight Rotation Weeks'!V76&amp;Y76,'[3]Routes Taxes'!A:A&amp;'[3]Routes Taxes'!I:I,0))</f>
        <v>19.84</v>
      </c>
      <c r="AE76" s="51">
        <f t="shared" si="17"/>
        <v>3928.32</v>
      </c>
      <c r="AF76" s="59">
        <f>SUMIFS([3]Booking_Data!K:K,[3]Booking_Data!J:J,B76,[3]Booking_Data!H:H,AA76)</f>
        <v>198</v>
      </c>
      <c r="AG76" s="36">
        <f t="shared" si="18"/>
        <v>-12</v>
      </c>
      <c r="AH76" s="59">
        <f>SUMIFS([3]Booking_Data!L:L,[3]Booking_Data!J:J,B76,[3]Booking_Data!H:H,AA76,[3]Booking_Data!I:I,Y76)</f>
        <v>198</v>
      </c>
      <c r="AI76" s="36">
        <f t="shared" si="19"/>
        <v>-12</v>
      </c>
      <c r="AJ76" s="36"/>
      <c r="AK76" s="36">
        <f t="shared" si="20"/>
        <v>-12</v>
      </c>
      <c r="AL76" s="36"/>
      <c r="AM76" s="36">
        <f>SUMIFS([3]Booking_Data!P:P,[3]Booking_Data!H:H,AA76,[3]Booking_Data!I:I,Y76,[3]Booking_Data!J:J,B76)</f>
        <v>37110</v>
      </c>
    </row>
    <row r="77" spans="1:39" x14ac:dyDescent="0.25">
      <c r="A77" s="121">
        <v>6</v>
      </c>
      <c r="B77" s="24">
        <v>45871</v>
      </c>
      <c r="C77" s="5" t="s">
        <v>289</v>
      </c>
      <c r="D77" s="5" t="s">
        <v>1</v>
      </c>
      <c r="E77" s="111">
        <v>0.4826388888888889</v>
      </c>
      <c r="F77" s="111">
        <v>0.625</v>
      </c>
      <c r="G77" s="112">
        <v>0.56597222222222221</v>
      </c>
      <c r="H77" s="112">
        <v>0.75</v>
      </c>
      <c r="I77" s="122">
        <v>28</v>
      </c>
      <c r="J77" s="2">
        <v>46500</v>
      </c>
      <c r="K77" s="2">
        <v>0</v>
      </c>
      <c r="L77" s="2">
        <v>46500</v>
      </c>
      <c r="M77" s="3">
        <v>28</v>
      </c>
      <c r="N77" s="2">
        <v>46500</v>
      </c>
      <c r="O77" s="2">
        <v>23250</v>
      </c>
      <c r="P77" s="3" t="s">
        <v>63</v>
      </c>
      <c r="Q77" s="3">
        <v>186</v>
      </c>
      <c r="R77" s="3">
        <v>186</v>
      </c>
      <c r="S77" s="3" t="s">
        <v>206</v>
      </c>
      <c r="T77" s="113" t="s">
        <v>810</v>
      </c>
      <c r="U77" s="3">
        <v>7</v>
      </c>
      <c r="V77" s="3" t="s">
        <v>122</v>
      </c>
      <c r="W77" s="6" t="s">
        <v>815</v>
      </c>
      <c r="X77" s="114" t="s">
        <v>289</v>
      </c>
      <c r="Y77" s="3" t="s">
        <v>288</v>
      </c>
      <c r="Z77" s="3" t="s">
        <v>7</v>
      </c>
      <c r="AA77" s="123" t="s">
        <v>290</v>
      </c>
      <c r="AB77" s="14" t="s">
        <v>70</v>
      </c>
      <c r="AC77" s="19" t="s">
        <v>777</v>
      </c>
      <c r="AD77" s="50" cm="1">
        <f t="array" ref="AD77">INDEX('[3]Routes Taxes'!O:O,MATCH('[3]Flight Rotation Weeks'!V77&amp;Y77,'[3]Routes Taxes'!A:A&amp;'[3]Routes Taxes'!I:I,0))</f>
        <v>19.84</v>
      </c>
      <c r="AE77" s="51">
        <f t="shared" si="17"/>
        <v>4444.16</v>
      </c>
      <c r="AF77" s="59">
        <f>SUMIFS([3]Booking_Data!K:K,[3]Booking_Data!J:J,B77,[3]Booking_Data!H:H,AA77)</f>
        <v>224</v>
      </c>
      <c r="AG77" s="36">
        <f t="shared" si="18"/>
        <v>-38</v>
      </c>
      <c r="AH77" s="59">
        <f>SUMIFS([3]Booking_Data!L:L,[3]Booking_Data!J:J,B77,[3]Booking_Data!H:H,AA77,[3]Booking_Data!I:I,Y77)</f>
        <v>224</v>
      </c>
      <c r="AI77" s="36">
        <f t="shared" si="19"/>
        <v>-38</v>
      </c>
      <c r="AJ77" s="36"/>
      <c r="AK77" s="36">
        <f t="shared" si="20"/>
        <v>-38</v>
      </c>
      <c r="AL77" s="36"/>
      <c r="AM77" s="36">
        <f>SUMIFS([3]Booking_Data!P:P,[3]Booking_Data!H:H,AA77,[3]Booking_Data!I:I,Y77,[3]Booking_Data!J:J,B77)</f>
        <v>45220</v>
      </c>
    </row>
    <row r="78" spans="1:39" x14ac:dyDescent="0.25">
      <c r="A78" s="121">
        <v>6</v>
      </c>
      <c r="B78" s="24">
        <v>45878</v>
      </c>
      <c r="C78" s="5" t="s">
        <v>289</v>
      </c>
      <c r="D78" s="5" t="s">
        <v>1</v>
      </c>
      <c r="E78" s="111">
        <v>0.4826388888888889</v>
      </c>
      <c r="F78" s="111">
        <v>0.625</v>
      </c>
      <c r="G78" s="112">
        <v>0.56597222222222221</v>
      </c>
      <c r="H78" s="112">
        <v>0.75</v>
      </c>
      <c r="I78" s="122">
        <v>28</v>
      </c>
      <c r="J78" s="2">
        <v>46500</v>
      </c>
      <c r="K78" s="2">
        <v>0</v>
      </c>
      <c r="L78" s="2">
        <v>46500</v>
      </c>
      <c r="M78" s="3">
        <v>28</v>
      </c>
      <c r="N78" s="2">
        <v>46500</v>
      </c>
      <c r="O78" s="2">
        <v>23250</v>
      </c>
      <c r="P78" s="3" t="s">
        <v>63</v>
      </c>
      <c r="Q78" s="3">
        <v>186</v>
      </c>
      <c r="R78" s="3">
        <v>186</v>
      </c>
      <c r="S78" s="3" t="s">
        <v>206</v>
      </c>
      <c r="T78" s="113" t="s">
        <v>810</v>
      </c>
      <c r="U78" s="3">
        <v>8</v>
      </c>
      <c r="V78" s="3" t="s">
        <v>122</v>
      </c>
      <c r="W78" s="6" t="s">
        <v>816</v>
      </c>
      <c r="X78" s="114" t="s">
        <v>289</v>
      </c>
      <c r="Y78" s="3" t="s">
        <v>288</v>
      </c>
      <c r="Z78" s="3" t="s">
        <v>7</v>
      </c>
      <c r="AA78" s="123" t="s">
        <v>290</v>
      </c>
      <c r="AB78" s="14" t="s">
        <v>70</v>
      </c>
      <c r="AC78" s="19" t="s">
        <v>777</v>
      </c>
      <c r="AD78" s="50" cm="1">
        <f t="array" ref="AD78">INDEX('[3]Routes Taxes'!O:O,MATCH('[3]Flight Rotation Weeks'!V78&amp;Y78,'[3]Routes Taxes'!A:A&amp;'[3]Routes Taxes'!I:I,0))</f>
        <v>19.84</v>
      </c>
      <c r="AE78" s="51">
        <f t="shared" si="17"/>
        <v>5297.28</v>
      </c>
      <c r="AF78" s="59">
        <f>SUMIFS([3]Booking_Data!K:K,[3]Booking_Data!J:J,B78,[3]Booking_Data!H:H,AA78)</f>
        <v>267</v>
      </c>
      <c r="AG78" s="36">
        <f t="shared" si="18"/>
        <v>-81</v>
      </c>
      <c r="AH78" s="59">
        <f>SUMIFS([3]Booking_Data!L:L,[3]Booking_Data!J:J,B78,[3]Booking_Data!H:H,AA78,[3]Booking_Data!I:I,Y78)</f>
        <v>267</v>
      </c>
      <c r="AI78" s="36">
        <f t="shared" si="19"/>
        <v>-81</v>
      </c>
      <c r="AJ78" s="36"/>
      <c r="AK78" s="36">
        <f t="shared" si="20"/>
        <v>-81</v>
      </c>
      <c r="AL78" s="36"/>
      <c r="AM78" s="36">
        <f>SUMIFS([3]Booking_Data!P:P,[3]Booking_Data!H:H,AA78,[3]Booking_Data!I:I,Y78,[3]Booking_Data!J:J,B78)</f>
        <v>56299.239999999991</v>
      </c>
    </row>
    <row r="79" spans="1:39" x14ac:dyDescent="0.25">
      <c r="A79" s="121">
        <v>6</v>
      </c>
      <c r="B79" s="24">
        <v>45885</v>
      </c>
      <c r="C79" s="5" t="s">
        <v>289</v>
      </c>
      <c r="D79" s="5" t="s">
        <v>1</v>
      </c>
      <c r="E79" s="111">
        <v>0.4826388888888889</v>
      </c>
      <c r="F79" s="111">
        <v>0.625</v>
      </c>
      <c r="G79" s="112">
        <v>0.56597222222222221</v>
      </c>
      <c r="H79" s="112">
        <v>0.75</v>
      </c>
      <c r="I79" s="122">
        <v>28</v>
      </c>
      <c r="J79" s="2">
        <v>46500</v>
      </c>
      <c r="K79" s="2">
        <v>0</v>
      </c>
      <c r="L79" s="2">
        <v>46500</v>
      </c>
      <c r="M79" s="3">
        <v>28</v>
      </c>
      <c r="N79" s="2">
        <v>46500</v>
      </c>
      <c r="O79" s="2">
        <v>23250</v>
      </c>
      <c r="P79" s="3" t="s">
        <v>63</v>
      </c>
      <c r="Q79" s="3">
        <v>186</v>
      </c>
      <c r="R79" s="3">
        <v>186</v>
      </c>
      <c r="S79" s="3" t="s">
        <v>206</v>
      </c>
      <c r="T79" s="113" t="s">
        <v>810</v>
      </c>
      <c r="U79" s="3">
        <v>9</v>
      </c>
      <c r="V79" s="3" t="s">
        <v>122</v>
      </c>
      <c r="W79" s="6" t="s">
        <v>817</v>
      </c>
      <c r="X79" s="114" t="s">
        <v>289</v>
      </c>
      <c r="Y79" s="3" t="s">
        <v>288</v>
      </c>
      <c r="Z79" s="3" t="s">
        <v>7</v>
      </c>
      <c r="AA79" s="123" t="s">
        <v>290</v>
      </c>
      <c r="AB79" s="14" t="s">
        <v>70</v>
      </c>
      <c r="AC79" s="19" t="s">
        <v>777</v>
      </c>
      <c r="AD79" s="50" cm="1">
        <f t="array" ref="AD79">INDEX('[3]Routes Taxes'!O:O,MATCH('[3]Flight Rotation Weeks'!V79&amp;Y79,'[3]Routes Taxes'!A:A&amp;'[3]Routes Taxes'!I:I,0))</f>
        <v>19.84</v>
      </c>
      <c r="AE79" s="51">
        <f t="shared" si="17"/>
        <v>4721.92</v>
      </c>
      <c r="AF79" s="59">
        <f>SUMIFS([3]Booking_Data!K:K,[3]Booking_Data!J:J,B79,[3]Booking_Data!H:H,AA79)</f>
        <v>238</v>
      </c>
      <c r="AG79" s="36">
        <f t="shared" si="18"/>
        <v>-52</v>
      </c>
      <c r="AH79" s="59">
        <f>SUMIFS([3]Booking_Data!L:L,[3]Booking_Data!J:J,B79,[3]Booking_Data!H:H,AA79,[3]Booking_Data!I:I,Y79)</f>
        <v>238</v>
      </c>
      <c r="AI79" s="36">
        <f t="shared" si="19"/>
        <v>-52</v>
      </c>
      <c r="AJ79" s="36"/>
      <c r="AK79" s="36">
        <f t="shared" si="20"/>
        <v>-52</v>
      </c>
      <c r="AL79" s="36"/>
      <c r="AM79" s="36">
        <f>SUMIFS([3]Booking_Data!P:P,[3]Booking_Data!H:H,AA79,[3]Booking_Data!I:I,Y79,[3]Booking_Data!J:J,B79)</f>
        <v>49177.600000000006</v>
      </c>
    </row>
    <row r="80" spans="1:39" x14ac:dyDescent="0.25">
      <c r="A80" s="121">
        <v>6</v>
      </c>
      <c r="B80" s="24">
        <v>45892</v>
      </c>
      <c r="C80" s="5" t="s">
        <v>289</v>
      </c>
      <c r="D80" s="5" t="s">
        <v>1</v>
      </c>
      <c r="E80" s="111">
        <v>0.4826388888888889</v>
      </c>
      <c r="F80" s="111">
        <v>0.625</v>
      </c>
      <c r="G80" s="112">
        <v>0.56597222222222221</v>
      </c>
      <c r="H80" s="112">
        <v>0.75</v>
      </c>
      <c r="I80" s="122">
        <v>28</v>
      </c>
      <c r="J80" s="2">
        <v>46500</v>
      </c>
      <c r="K80" s="2">
        <v>0</v>
      </c>
      <c r="L80" s="2">
        <v>46500</v>
      </c>
      <c r="M80" s="3">
        <v>28</v>
      </c>
      <c r="N80" s="2">
        <v>46500</v>
      </c>
      <c r="O80" s="2">
        <v>23250</v>
      </c>
      <c r="P80" s="3" t="s">
        <v>63</v>
      </c>
      <c r="Q80" s="3">
        <v>186</v>
      </c>
      <c r="R80" s="3">
        <v>186</v>
      </c>
      <c r="S80" s="3" t="s">
        <v>206</v>
      </c>
      <c r="T80" s="113" t="s">
        <v>810</v>
      </c>
      <c r="U80" s="3">
        <v>10</v>
      </c>
      <c r="V80" s="3" t="s">
        <v>122</v>
      </c>
      <c r="W80" s="6" t="s">
        <v>818</v>
      </c>
      <c r="X80" s="114" t="s">
        <v>289</v>
      </c>
      <c r="Y80" s="3" t="s">
        <v>288</v>
      </c>
      <c r="Z80" s="3" t="s">
        <v>7</v>
      </c>
      <c r="AA80" s="123" t="s">
        <v>290</v>
      </c>
      <c r="AB80" s="14" t="s">
        <v>70</v>
      </c>
      <c r="AC80" s="19" t="s">
        <v>777</v>
      </c>
      <c r="AD80" s="50" cm="1">
        <f t="array" ref="AD80">INDEX('[3]Routes Taxes'!O:O,MATCH('[3]Flight Rotation Weeks'!V80&amp;Y80,'[3]Routes Taxes'!A:A&amp;'[3]Routes Taxes'!I:I,0))</f>
        <v>19.84</v>
      </c>
      <c r="AE80" s="51">
        <f t="shared" si="17"/>
        <v>4642.5600000000004</v>
      </c>
      <c r="AF80" s="59">
        <f>SUMIFS([3]Booking_Data!K:K,[3]Booking_Data!J:J,B80,[3]Booking_Data!H:H,AA80)</f>
        <v>234</v>
      </c>
      <c r="AG80" s="36">
        <f t="shared" si="18"/>
        <v>-48</v>
      </c>
      <c r="AH80" s="59">
        <f>SUMIFS([3]Booking_Data!L:L,[3]Booking_Data!J:J,B80,[3]Booking_Data!H:H,AA80,[3]Booking_Data!I:I,Y80)</f>
        <v>234</v>
      </c>
      <c r="AI80" s="36">
        <f t="shared" si="19"/>
        <v>-48</v>
      </c>
      <c r="AJ80" s="36"/>
      <c r="AK80" s="36">
        <f t="shared" si="20"/>
        <v>-48</v>
      </c>
      <c r="AL80" s="36"/>
      <c r="AM80" s="36">
        <f>SUMIFS([3]Booking_Data!P:P,[3]Booking_Data!H:H,AA80,[3]Booking_Data!I:I,Y80,[3]Booking_Data!J:J,B80)</f>
        <v>47820</v>
      </c>
    </row>
    <row r="81" spans="1:39" x14ac:dyDescent="0.25">
      <c r="A81" s="121">
        <v>6</v>
      </c>
      <c r="B81" s="24">
        <v>45899</v>
      </c>
      <c r="C81" s="5" t="s">
        <v>289</v>
      </c>
      <c r="D81" s="5" t="s">
        <v>1</v>
      </c>
      <c r="E81" s="111">
        <v>0.4826388888888889</v>
      </c>
      <c r="F81" s="111">
        <v>0.625</v>
      </c>
      <c r="G81" s="112">
        <v>0.56597222222222221</v>
      </c>
      <c r="H81" s="112">
        <v>0.75</v>
      </c>
      <c r="I81" s="122">
        <v>28</v>
      </c>
      <c r="J81" s="2">
        <v>46500</v>
      </c>
      <c r="K81" s="2">
        <v>0</v>
      </c>
      <c r="L81" s="2">
        <v>46500</v>
      </c>
      <c r="M81" s="3">
        <v>28</v>
      </c>
      <c r="N81" s="2">
        <v>46500</v>
      </c>
      <c r="O81" s="2">
        <v>23250</v>
      </c>
      <c r="P81" s="3" t="s">
        <v>63</v>
      </c>
      <c r="Q81" s="3">
        <v>186</v>
      </c>
      <c r="R81" s="3">
        <v>186</v>
      </c>
      <c r="S81" s="3" t="s">
        <v>206</v>
      </c>
      <c r="T81" s="113" t="s">
        <v>810</v>
      </c>
      <c r="U81" s="3">
        <v>11</v>
      </c>
      <c r="V81" s="3" t="s">
        <v>122</v>
      </c>
      <c r="W81" s="6" t="s">
        <v>819</v>
      </c>
      <c r="X81" s="114" t="s">
        <v>289</v>
      </c>
      <c r="Y81" s="3" t="s">
        <v>288</v>
      </c>
      <c r="Z81" s="3" t="s">
        <v>7</v>
      </c>
      <c r="AA81" s="123" t="s">
        <v>290</v>
      </c>
      <c r="AB81" s="14" t="s">
        <v>70</v>
      </c>
      <c r="AC81" s="19" t="s">
        <v>777</v>
      </c>
      <c r="AD81" s="50" cm="1">
        <f t="array" ref="AD81">INDEX('[3]Routes Taxes'!O:O,MATCH('[3]Flight Rotation Weeks'!V81&amp;Y81,'[3]Routes Taxes'!A:A&amp;'[3]Routes Taxes'!I:I,0))</f>
        <v>19.84</v>
      </c>
      <c r="AE81" s="51">
        <f t="shared" si="17"/>
        <v>4741.76</v>
      </c>
      <c r="AF81" s="59">
        <f>SUMIFS([3]Booking_Data!K:K,[3]Booking_Data!J:J,B81,[3]Booking_Data!H:H,AA81)</f>
        <v>239</v>
      </c>
      <c r="AG81" s="36">
        <f t="shared" si="18"/>
        <v>-53</v>
      </c>
      <c r="AH81" s="59">
        <f>SUMIFS([3]Booking_Data!L:L,[3]Booking_Data!J:J,B81,[3]Booking_Data!H:H,AA81,[3]Booking_Data!I:I,Y81)</f>
        <v>239</v>
      </c>
      <c r="AI81" s="36">
        <f t="shared" si="19"/>
        <v>-53</v>
      </c>
      <c r="AJ81" s="36"/>
      <c r="AK81" s="36">
        <f t="shared" si="20"/>
        <v>-53</v>
      </c>
      <c r="AL81" s="36"/>
      <c r="AM81" s="36">
        <f>SUMIFS([3]Booking_Data!P:P,[3]Booking_Data!H:H,AA81,[3]Booking_Data!I:I,Y81,[3]Booking_Data!J:J,B81)</f>
        <v>47690</v>
      </c>
    </row>
    <row r="82" spans="1:39" x14ac:dyDescent="0.25">
      <c r="A82" s="121">
        <v>6</v>
      </c>
      <c r="B82" s="24">
        <v>45906</v>
      </c>
      <c r="C82" s="5" t="s">
        <v>289</v>
      </c>
      <c r="D82" s="5" t="s">
        <v>1</v>
      </c>
      <c r="E82" s="111">
        <v>0.4826388888888889</v>
      </c>
      <c r="F82" s="111">
        <v>0.625</v>
      </c>
      <c r="G82" s="112">
        <v>0.56597222222222221</v>
      </c>
      <c r="H82" s="112">
        <v>0.75</v>
      </c>
      <c r="I82" s="122">
        <v>28</v>
      </c>
      <c r="J82" s="2">
        <v>46500</v>
      </c>
      <c r="K82" s="2">
        <v>0</v>
      </c>
      <c r="L82" s="2">
        <v>46500</v>
      </c>
      <c r="M82" s="3">
        <v>28</v>
      </c>
      <c r="N82" s="2">
        <v>46500</v>
      </c>
      <c r="O82" s="2">
        <v>23250</v>
      </c>
      <c r="P82" s="3" t="s">
        <v>63</v>
      </c>
      <c r="Q82" s="3">
        <v>186</v>
      </c>
      <c r="R82" s="3">
        <v>186</v>
      </c>
      <c r="S82" s="3" t="s">
        <v>206</v>
      </c>
      <c r="T82" s="113" t="s">
        <v>810</v>
      </c>
      <c r="U82" s="3">
        <v>12</v>
      </c>
      <c r="V82" s="3" t="s">
        <v>122</v>
      </c>
      <c r="W82" s="6" t="s">
        <v>820</v>
      </c>
      <c r="X82" s="114" t="s">
        <v>289</v>
      </c>
      <c r="Y82" s="3" t="s">
        <v>288</v>
      </c>
      <c r="Z82" s="3" t="s">
        <v>7</v>
      </c>
      <c r="AA82" s="123" t="s">
        <v>290</v>
      </c>
      <c r="AB82" s="14" t="s">
        <v>70</v>
      </c>
      <c r="AC82" s="19" t="s">
        <v>777</v>
      </c>
      <c r="AD82" s="50" cm="1">
        <f t="array" ref="AD82">INDEX('[3]Routes Taxes'!O:O,MATCH('[3]Flight Rotation Weeks'!V82&amp;Y82,'[3]Routes Taxes'!A:A&amp;'[3]Routes Taxes'!I:I,0))</f>
        <v>19.84</v>
      </c>
      <c r="AE82" s="51">
        <f t="shared" si="17"/>
        <v>4821.12</v>
      </c>
      <c r="AF82" s="59">
        <f>SUMIFS([3]Booking_Data!K:K,[3]Booking_Data!J:J,B82,[3]Booking_Data!H:H,AA82)</f>
        <v>243</v>
      </c>
      <c r="AG82" s="36">
        <f t="shared" si="18"/>
        <v>-57</v>
      </c>
      <c r="AH82" s="59">
        <f>SUMIFS([3]Booking_Data!L:L,[3]Booking_Data!J:J,B82,[3]Booking_Data!H:H,AA82,[3]Booking_Data!I:I,Y82)</f>
        <v>243</v>
      </c>
      <c r="AI82" s="36">
        <f t="shared" si="19"/>
        <v>-57</v>
      </c>
      <c r="AJ82" s="36"/>
      <c r="AK82" s="36">
        <f t="shared" si="20"/>
        <v>-57</v>
      </c>
      <c r="AL82" s="36"/>
      <c r="AM82" s="36">
        <f>SUMIFS([3]Booking_Data!P:P,[3]Booking_Data!H:H,AA82,[3]Booking_Data!I:I,Y82,[3]Booking_Data!J:J,B82)</f>
        <v>44747.5</v>
      </c>
    </row>
    <row r="83" spans="1:39" x14ac:dyDescent="0.25">
      <c r="A83" s="121">
        <v>6</v>
      </c>
      <c r="B83" s="24">
        <v>45913</v>
      </c>
      <c r="C83" s="5" t="s">
        <v>289</v>
      </c>
      <c r="D83" s="5" t="s">
        <v>1</v>
      </c>
      <c r="E83" s="111">
        <v>0.4826388888888889</v>
      </c>
      <c r="F83" s="111">
        <v>0.625</v>
      </c>
      <c r="G83" s="112">
        <v>0.56597222222222221</v>
      </c>
      <c r="H83" s="112">
        <v>0.75</v>
      </c>
      <c r="I83" s="122">
        <v>28</v>
      </c>
      <c r="J83" s="2">
        <v>46500</v>
      </c>
      <c r="K83" s="2">
        <v>0</v>
      </c>
      <c r="L83" s="2">
        <v>46500</v>
      </c>
      <c r="M83" s="3">
        <v>28</v>
      </c>
      <c r="N83" s="2">
        <v>46500</v>
      </c>
      <c r="O83" s="2">
        <v>23250</v>
      </c>
      <c r="P83" s="3" t="s">
        <v>63</v>
      </c>
      <c r="Q83" s="3">
        <v>186</v>
      </c>
      <c r="R83" s="3">
        <v>186</v>
      </c>
      <c r="S83" s="3" t="s">
        <v>206</v>
      </c>
      <c r="T83" s="113" t="s">
        <v>810</v>
      </c>
      <c r="U83" s="3">
        <v>13</v>
      </c>
      <c r="V83" s="3" t="s">
        <v>122</v>
      </c>
      <c r="W83" s="6" t="s">
        <v>821</v>
      </c>
      <c r="X83" s="114" t="s">
        <v>289</v>
      </c>
      <c r="Y83" s="3" t="s">
        <v>288</v>
      </c>
      <c r="Z83" s="3" t="s">
        <v>7</v>
      </c>
      <c r="AA83" s="123" t="s">
        <v>290</v>
      </c>
      <c r="AB83" s="14" t="s">
        <v>70</v>
      </c>
      <c r="AC83" s="19" t="s">
        <v>777</v>
      </c>
      <c r="AD83" s="50" cm="1">
        <f t="array" ref="AD83">INDEX('[3]Routes Taxes'!O:O,MATCH('[3]Flight Rotation Weeks'!V83&amp;Y83,'[3]Routes Taxes'!A:A&amp;'[3]Routes Taxes'!I:I,0))</f>
        <v>19.84</v>
      </c>
      <c r="AE83" s="51">
        <f t="shared" si="17"/>
        <v>3591.04</v>
      </c>
      <c r="AF83" s="59">
        <f>SUMIFS([3]Booking_Data!K:K,[3]Booking_Data!J:J,B83,[3]Booking_Data!H:H,AA83)</f>
        <v>181</v>
      </c>
      <c r="AG83" s="36">
        <f t="shared" si="18"/>
        <v>5</v>
      </c>
      <c r="AH83" s="59">
        <f>SUMIFS([3]Booking_Data!L:L,[3]Booking_Data!J:J,B83,[3]Booking_Data!H:H,AA83,[3]Booking_Data!I:I,Y83)</f>
        <v>181</v>
      </c>
      <c r="AI83" s="36">
        <f t="shared" si="19"/>
        <v>5</v>
      </c>
      <c r="AJ83" s="36"/>
      <c r="AK83" s="36">
        <f t="shared" si="20"/>
        <v>5</v>
      </c>
      <c r="AL83" s="36"/>
      <c r="AM83" s="36">
        <f>SUMIFS([3]Booking_Data!P:P,[3]Booking_Data!H:H,AA83,[3]Booking_Data!I:I,Y83,[3]Booking_Data!J:J,B83)</f>
        <v>32587.5</v>
      </c>
    </row>
    <row r="84" spans="1:39" x14ac:dyDescent="0.25">
      <c r="A84" s="121">
        <v>6</v>
      </c>
      <c r="B84" s="24">
        <v>45920</v>
      </c>
      <c r="C84" s="5" t="s">
        <v>289</v>
      </c>
      <c r="D84" s="5" t="s">
        <v>1</v>
      </c>
      <c r="E84" s="111">
        <v>0.4826388888888889</v>
      </c>
      <c r="F84" s="111">
        <v>0.625</v>
      </c>
      <c r="G84" s="112">
        <v>0.56597222222222221</v>
      </c>
      <c r="H84" s="112">
        <v>0.75</v>
      </c>
      <c r="I84" s="122">
        <v>28</v>
      </c>
      <c r="J84" s="2">
        <v>46500</v>
      </c>
      <c r="K84" s="2">
        <v>0</v>
      </c>
      <c r="L84" s="2">
        <v>46500</v>
      </c>
      <c r="M84" s="3">
        <v>28</v>
      </c>
      <c r="N84" s="2">
        <v>46500</v>
      </c>
      <c r="O84" s="2">
        <v>23250</v>
      </c>
      <c r="P84" s="3" t="s">
        <v>63</v>
      </c>
      <c r="Q84" s="3">
        <v>186</v>
      </c>
      <c r="R84" s="3">
        <v>186</v>
      </c>
      <c r="S84" s="3" t="s">
        <v>206</v>
      </c>
      <c r="T84" s="113" t="s">
        <v>810</v>
      </c>
      <c r="U84" s="3">
        <v>14</v>
      </c>
      <c r="V84" s="3" t="s">
        <v>122</v>
      </c>
      <c r="W84" s="6" t="s">
        <v>822</v>
      </c>
      <c r="X84" s="114" t="s">
        <v>289</v>
      </c>
      <c r="Y84" s="3" t="s">
        <v>288</v>
      </c>
      <c r="Z84" s="3" t="s">
        <v>7</v>
      </c>
      <c r="AA84" s="123" t="s">
        <v>290</v>
      </c>
      <c r="AB84" s="14" t="s">
        <v>70</v>
      </c>
      <c r="AC84" s="19" t="s">
        <v>777</v>
      </c>
      <c r="AD84" s="50" cm="1">
        <f t="array" ref="AD84">INDEX('[3]Routes Taxes'!O:O,MATCH('[3]Flight Rotation Weeks'!V84&amp;Y84,'[3]Routes Taxes'!A:A&amp;'[3]Routes Taxes'!I:I,0))</f>
        <v>19.84</v>
      </c>
      <c r="AE84" s="51">
        <f t="shared" si="17"/>
        <v>3610.88</v>
      </c>
      <c r="AF84" s="59">
        <f>SUMIFS([3]Booking_Data!K:K,[3]Booking_Data!J:J,B84,[3]Booking_Data!H:H,AA84)</f>
        <v>182</v>
      </c>
      <c r="AG84" s="36">
        <f t="shared" si="18"/>
        <v>4</v>
      </c>
      <c r="AH84" s="59">
        <f>SUMIFS([3]Booking_Data!L:L,[3]Booking_Data!J:J,B84,[3]Booking_Data!H:H,AA84,[3]Booking_Data!I:I,Y84)</f>
        <v>182</v>
      </c>
      <c r="AI84" s="36">
        <f t="shared" si="19"/>
        <v>4</v>
      </c>
      <c r="AJ84" s="36"/>
      <c r="AK84" s="36">
        <f t="shared" si="20"/>
        <v>4</v>
      </c>
      <c r="AL84" s="36"/>
      <c r="AM84" s="36">
        <f>SUMIFS([3]Booking_Data!P:P,[3]Booking_Data!H:H,AA84,[3]Booking_Data!I:I,Y84,[3]Booking_Data!J:J,B84)</f>
        <v>32889.360000000001</v>
      </c>
    </row>
    <row r="85" spans="1:39" x14ac:dyDescent="0.25">
      <c r="A85" s="121">
        <v>6</v>
      </c>
      <c r="B85" s="24">
        <v>45927</v>
      </c>
      <c r="C85" s="5" t="s">
        <v>289</v>
      </c>
      <c r="D85" s="5" t="s">
        <v>1</v>
      </c>
      <c r="E85" s="111">
        <v>0.4826388888888889</v>
      </c>
      <c r="F85" s="111">
        <v>0.625</v>
      </c>
      <c r="G85" s="112">
        <v>0.56597222222222221</v>
      </c>
      <c r="H85" s="112">
        <v>0.75</v>
      </c>
      <c r="I85" s="122">
        <v>28</v>
      </c>
      <c r="J85" s="2">
        <v>46500</v>
      </c>
      <c r="K85" s="2">
        <v>0</v>
      </c>
      <c r="L85" s="2">
        <v>46500</v>
      </c>
      <c r="M85" s="3">
        <v>28</v>
      </c>
      <c r="N85" s="2">
        <v>46500</v>
      </c>
      <c r="O85" s="2">
        <v>23250</v>
      </c>
      <c r="P85" s="3" t="s">
        <v>63</v>
      </c>
      <c r="Q85" s="3">
        <v>186</v>
      </c>
      <c r="R85" s="3">
        <v>186</v>
      </c>
      <c r="S85" s="3" t="s">
        <v>206</v>
      </c>
      <c r="T85" s="113" t="s">
        <v>810</v>
      </c>
      <c r="U85" s="3">
        <v>15</v>
      </c>
      <c r="V85" s="3" t="s">
        <v>122</v>
      </c>
      <c r="W85" s="6" t="s">
        <v>823</v>
      </c>
      <c r="X85" s="114" t="s">
        <v>289</v>
      </c>
      <c r="Y85" s="3" t="s">
        <v>288</v>
      </c>
      <c r="Z85" s="3" t="s">
        <v>7</v>
      </c>
      <c r="AA85" s="123" t="s">
        <v>290</v>
      </c>
      <c r="AB85" s="14" t="s">
        <v>70</v>
      </c>
      <c r="AC85" s="19" t="s">
        <v>777</v>
      </c>
      <c r="AD85" s="50" cm="1">
        <f t="array" ref="AD85">INDEX('[3]Routes Taxes'!O:O,MATCH('[3]Flight Rotation Weeks'!V85&amp;Y85,'[3]Routes Taxes'!A:A&amp;'[3]Routes Taxes'!I:I,0))</f>
        <v>19.84</v>
      </c>
      <c r="AE85" s="51">
        <f t="shared" si="17"/>
        <v>3571.2</v>
      </c>
      <c r="AF85" s="59">
        <f>SUMIFS([3]Booking_Data!K:K,[3]Booking_Data!J:J,B85,[3]Booking_Data!H:H,AA85)</f>
        <v>180</v>
      </c>
      <c r="AG85" s="36">
        <f t="shared" si="18"/>
        <v>6</v>
      </c>
      <c r="AH85" s="59">
        <f>SUMIFS([3]Booking_Data!L:L,[3]Booking_Data!J:J,B85,[3]Booking_Data!H:H,AA85,[3]Booking_Data!I:I,Y85)</f>
        <v>180</v>
      </c>
      <c r="AI85" s="36">
        <f t="shared" si="19"/>
        <v>6</v>
      </c>
      <c r="AJ85" s="36"/>
      <c r="AK85" s="36">
        <f t="shared" si="20"/>
        <v>6</v>
      </c>
      <c r="AL85" s="36"/>
      <c r="AM85" s="36">
        <f>SUMIFS([3]Booking_Data!P:P,[3]Booking_Data!H:H,AA85,[3]Booking_Data!I:I,Y85,[3]Booking_Data!J:J,B85)</f>
        <v>32490.06</v>
      </c>
    </row>
    <row r="86" spans="1:39" x14ac:dyDescent="0.25">
      <c r="A86" s="121">
        <v>6</v>
      </c>
      <c r="B86" s="24">
        <v>45934</v>
      </c>
      <c r="C86" s="5" t="s">
        <v>289</v>
      </c>
      <c r="D86" s="5" t="s">
        <v>1</v>
      </c>
      <c r="E86" s="111">
        <v>0.4826388888888889</v>
      </c>
      <c r="F86" s="111">
        <v>0.625</v>
      </c>
      <c r="G86" s="112">
        <v>0.56597222222222221</v>
      </c>
      <c r="H86" s="112">
        <v>0.75</v>
      </c>
      <c r="I86" s="122">
        <v>28</v>
      </c>
      <c r="J86" s="2">
        <v>46500</v>
      </c>
      <c r="K86" s="2">
        <v>0</v>
      </c>
      <c r="L86" s="2">
        <v>46500</v>
      </c>
      <c r="M86" s="3">
        <v>28</v>
      </c>
      <c r="N86" s="2">
        <v>46500</v>
      </c>
      <c r="O86" s="2">
        <v>23250</v>
      </c>
      <c r="P86" s="3" t="s">
        <v>63</v>
      </c>
      <c r="Q86" s="3">
        <v>186</v>
      </c>
      <c r="R86" s="3">
        <v>186</v>
      </c>
      <c r="S86" s="3" t="s">
        <v>206</v>
      </c>
      <c r="T86" s="113" t="s">
        <v>810</v>
      </c>
      <c r="U86" s="3">
        <v>16</v>
      </c>
      <c r="V86" s="3" t="s">
        <v>122</v>
      </c>
      <c r="W86" s="6" t="s">
        <v>824</v>
      </c>
      <c r="X86" s="114" t="s">
        <v>289</v>
      </c>
      <c r="Y86" s="3" t="s">
        <v>288</v>
      </c>
      <c r="Z86" s="3" t="s">
        <v>7</v>
      </c>
      <c r="AA86" s="123" t="s">
        <v>290</v>
      </c>
      <c r="AB86" s="14" t="s">
        <v>70</v>
      </c>
      <c r="AC86" s="19" t="s">
        <v>777</v>
      </c>
      <c r="AD86" s="50" cm="1">
        <f t="array" ref="AD86">INDEX('[3]Routes Taxes'!O:O,MATCH('[3]Flight Rotation Weeks'!V86&amp;Y86,'[3]Routes Taxes'!A:A&amp;'[3]Routes Taxes'!I:I,0))</f>
        <v>19.84</v>
      </c>
      <c r="AE86" s="51">
        <f t="shared" si="17"/>
        <v>3491.84</v>
      </c>
      <c r="AF86" s="59">
        <f>SUMIFS([3]Booking_Data!K:K,[3]Booking_Data!J:J,B86,[3]Booking_Data!H:H,AA86)</f>
        <v>176</v>
      </c>
      <c r="AG86" s="36">
        <f t="shared" si="18"/>
        <v>10</v>
      </c>
      <c r="AH86" s="59">
        <f>SUMIFS([3]Booking_Data!L:L,[3]Booking_Data!J:J,B86,[3]Booking_Data!H:H,AA86,[3]Booking_Data!I:I,Y86)</f>
        <v>176</v>
      </c>
      <c r="AI86" s="36">
        <f t="shared" si="19"/>
        <v>10</v>
      </c>
      <c r="AJ86" s="36"/>
      <c r="AK86" s="36">
        <f t="shared" si="20"/>
        <v>10</v>
      </c>
      <c r="AL86" s="36"/>
      <c r="AM86" s="36">
        <f>SUMIFS([3]Booking_Data!P:P,[3]Booking_Data!H:H,AA86,[3]Booking_Data!I:I,Y86,[3]Booking_Data!J:J,B86)</f>
        <v>31747.5</v>
      </c>
    </row>
    <row r="87" spans="1:39" x14ac:dyDescent="0.25">
      <c r="A87" s="121">
        <v>6</v>
      </c>
      <c r="B87" s="24">
        <v>45941</v>
      </c>
      <c r="C87" s="5" t="s">
        <v>289</v>
      </c>
      <c r="D87" s="5" t="s">
        <v>1</v>
      </c>
      <c r="E87" s="111">
        <v>0.4826388888888889</v>
      </c>
      <c r="F87" s="111">
        <v>0.625</v>
      </c>
      <c r="G87" s="112">
        <v>0.56597222222222221</v>
      </c>
      <c r="H87" s="112">
        <v>0.75</v>
      </c>
      <c r="I87" s="122">
        <v>28</v>
      </c>
      <c r="J87" s="2">
        <v>46500</v>
      </c>
      <c r="K87" s="2">
        <v>0</v>
      </c>
      <c r="L87" s="2">
        <v>46500</v>
      </c>
      <c r="M87" s="3">
        <v>28</v>
      </c>
      <c r="N87" s="2">
        <v>46500</v>
      </c>
      <c r="O87" s="2">
        <v>23250</v>
      </c>
      <c r="P87" s="3" t="s">
        <v>63</v>
      </c>
      <c r="Q87" s="3">
        <v>186</v>
      </c>
      <c r="R87" s="3">
        <v>186</v>
      </c>
      <c r="S87" s="3" t="s">
        <v>206</v>
      </c>
      <c r="T87" s="113" t="s">
        <v>810</v>
      </c>
      <c r="U87" s="3">
        <v>17</v>
      </c>
      <c r="V87" s="3" t="s">
        <v>122</v>
      </c>
      <c r="W87" s="6" t="s">
        <v>825</v>
      </c>
      <c r="X87" s="114" t="s">
        <v>289</v>
      </c>
      <c r="Y87" s="3" t="s">
        <v>288</v>
      </c>
      <c r="Z87" s="3" t="s">
        <v>7</v>
      </c>
      <c r="AA87" s="123" t="s">
        <v>290</v>
      </c>
      <c r="AB87" s="14" t="s">
        <v>70</v>
      </c>
      <c r="AC87" s="19" t="s">
        <v>777</v>
      </c>
      <c r="AD87" s="50" cm="1">
        <f t="array" ref="AD87">INDEX('[3]Routes Taxes'!O:O,MATCH('[3]Flight Rotation Weeks'!V87&amp;Y87,'[3]Routes Taxes'!A:A&amp;'[3]Routes Taxes'!I:I,0))</f>
        <v>19.84</v>
      </c>
      <c r="AE87" s="51">
        <f t="shared" si="17"/>
        <v>3511.68</v>
      </c>
      <c r="AF87" s="59">
        <f>SUMIFS([3]Booking_Data!K:K,[3]Booking_Data!J:J,B87,[3]Booking_Data!H:H,AA87)</f>
        <v>177</v>
      </c>
      <c r="AG87" s="36">
        <f t="shared" si="18"/>
        <v>9</v>
      </c>
      <c r="AH87" s="59">
        <f>SUMIFS([3]Booking_Data!L:L,[3]Booking_Data!J:J,B87,[3]Booking_Data!H:H,AA87,[3]Booking_Data!I:I,Y87)</f>
        <v>177</v>
      </c>
      <c r="AI87" s="36">
        <f t="shared" si="19"/>
        <v>9</v>
      </c>
      <c r="AJ87" s="36"/>
      <c r="AK87" s="36">
        <f t="shared" si="20"/>
        <v>9</v>
      </c>
      <c r="AL87" s="36"/>
      <c r="AM87" s="36">
        <f>SUMIFS([3]Booking_Data!P:P,[3]Booking_Data!H:H,AA87,[3]Booking_Data!I:I,Y87,[3]Booking_Data!J:J,B87)</f>
        <v>31907.5</v>
      </c>
    </row>
    <row r="88" spans="1:39" x14ac:dyDescent="0.25">
      <c r="A88" s="121">
        <v>6</v>
      </c>
      <c r="B88" s="24">
        <v>45948</v>
      </c>
      <c r="C88" s="5" t="s">
        <v>289</v>
      </c>
      <c r="D88" s="5" t="s">
        <v>1</v>
      </c>
      <c r="E88" s="111">
        <v>0.4826388888888889</v>
      </c>
      <c r="F88" s="111">
        <v>0.625</v>
      </c>
      <c r="G88" s="112">
        <v>0.56597222222222221</v>
      </c>
      <c r="H88" s="112">
        <v>0.75</v>
      </c>
      <c r="I88" s="122">
        <v>28</v>
      </c>
      <c r="J88" s="2">
        <v>46500</v>
      </c>
      <c r="K88" s="2">
        <v>0</v>
      </c>
      <c r="L88" s="2">
        <v>46500</v>
      </c>
      <c r="M88" s="3">
        <v>28</v>
      </c>
      <c r="N88" s="2">
        <v>46500</v>
      </c>
      <c r="O88" s="2">
        <v>23250</v>
      </c>
      <c r="P88" s="3" t="s">
        <v>63</v>
      </c>
      <c r="Q88" s="3">
        <v>186</v>
      </c>
      <c r="R88" s="3">
        <v>186</v>
      </c>
      <c r="S88" s="3" t="s">
        <v>206</v>
      </c>
      <c r="T88" s="113" t="s">
        <v>810</v>
      </c>
      <c r="U88" s="3">
        <v>18</v>
      </c>
      <c r="V88" s="3" t="s">
        <v>122</v>
      </c>
      <c r="W88" s="6" t="s">
        <v>826</v>
      </c>
      <c r="X88" s="114" t="s">
        <v>289</v>
      </c>
      <c r="Y88" s="3" t="s">
        <v>288</v>
      </c>
      <c r="Z88" s="3" t="s">
        <v>7</v>
      </c>
      <c r="AA88" s="123" t="s">
        <v>290</v>
      </c>
      <c r="AB88" s="14" t="s">
        <v>70</v>
      </c>
      <c r="AC88" s="19" t="s">
        <v>777</v>
      </c>
      <c r="AD88" s="50" cm="1">
        <f t="array" ref="AD88">INDEX('[3]Routes Taxes'!O:O,MATCH('[3]Flight Rotation Weeks'!V88&amp;Y88,'[3]Routes Taxes'!A:A&amp;'[3]Routes Taxes'!I:I,0))</f>
        <v>19.84</v>
      </c>
      <c r="AE88" s="51">
        <f t="shared" si="17"/>
        <v>3769.6</v>
      </c>
      <c r="AF88" s="59">
        <f>SUMIFS([3]Booking_Data!K:K,[3]Booking_Data!J:J,B88,[3]Booking_Data!H:H,AA88)</f>
        <v>190</v>
      </c>
      <c r="AG88" s="36">
        <f t="shared" si="18"/>
        <v>-4</v>
      </c>
      <c r="AH88" s="59">
        <f>SUMIFS([3]Booking_Data!L:L,[3]Booking_Data!J:J,B88,[3]Booking_Data!H:H,AA88,[3]Booking_Data!I:I,Y88)</f>
        <v>190</v>
      </c>
      <c r="AI88" s="36">
        <f t="shared" si="19"/>
        <v>-4</v>
      </c>
      <c r="AJ88" s="36"/>
      <c r="AK88" s="36">
        <f t="shared" si="20"/>
        <v>-4</v>
      </c>
      <c r="AL88" s="36"/>
      <c r="AM88" s="36">
        <f>SUMIFS([3]Booking_Data!P:P,[3]Booking_Data!H:H,AA88,[3]Booking_Data!I:I,Y88,[3]Booking_Data!J:J,B88)</f>
        <v>34605</v>
      </c>
    </row>
    <row r="89" spans="1:39" x14ac:dyDescent="0.25">
      <c r="A89" s="121">
        <v>6</v>
      </c>
      <c r="B89" s="24">
        <v>45955</v>
      </c>
      <c r="C89" s="5" t="s">
        <v>289</v>
      </c>
      <c r="D89" s="5" t="s">
        <v>1</v>
      </c>
      <c r="E89" s="111">
        <v>0.4826388888888889</v>
      </c>
      <c r="F89" s="111">
        <v>0.625</v>
      </c>
      <c r="G89" s="112">
        <v>0.56597222222222221</v>
      </c>
      <c r="H89" s="112">
        <v>0.75</v>
      </c>
      <c r="I89" s="122">
        <v>28</v>
      </c>
      <c r="J89" s="2">
        <v>46500</v>
      </c>
      <c r="K89" s="2">
        <v>0</v>
      </c>
      <c r="L89" s="2">
        <v>46500</v>
      </c>
      <c r="M89" s="3">
        <v>28</v>
      </c>
      <c r="N89" s="2">
        <v>46500</v>
      </c>
      <c r="O89" s="2">
        <v>23250</v>
      </c>
      <c r="P89" s="3" t="s">
        <v>63</v>
      </c>
      <c r="Q89" s="3">
        <v>186</v>
      </c>
      <c r="R89" s="3">
        <v>186</v>
      </c>
      <c r="S89" s="3" t="s">
        <v>206</v>
      </c>
      <c r="T89" s="113" t="s">
        <v>810</v>
      </c>
      <c r="U89" s="3">
        <v>19</v>
      </c>
      <c r="V89" s="3" t="s">
        <v>122</v>
      </c>
      <c r="W89" s="6" t="s">
        <v>827</v>
      </c>
      <c r="X89" s="114" t="s">
        <v>289</v>
      </c>
      <c r="Y89" s="3" t="s">
        <v>288</v>
      </c>
      <c r="Z89" s="3" t="s">
        <v>7</v>
      </c>
      <c r="AA89" s="123" t="s">
        <v>290</v>
      </c>
      <c r="AB89" s="14" t="s">
        <v>70</v>
      </c>
      <c r="AC89" s="19" t="s">
        <v>777</v>
      </c>
      <c r="AD89" s="50" cm="1">
        <f t="array" ref="AD89">INDEX('[3]Routes Taxes'!O:O,MATCH('[3]Flight Rotation Weeks'!V89&amp;Y89,'[3]Routes Taxes'!A:A&amp;'[3]Routes Taxes'!I:I,0))</f>
        <v>19.84</v>
      </c>
      <c r="AE89" s="51">
        <f t="shared" si="17"/>
        <v>3928.32</v>
      </c>
      <c r="AF89" s="59">
        <f>SUMIFS([3]Booking_Data!K:K,[3]Booking_Data!J:J,B89,[3]Booking_Data!H:H,AA89)</f>
        <v>198</v>
      </c>
      <c r="AG89" s="36">
        <f t="shared" si="18"/>
        <v>-12</v>
      </c>
      <c r="AH89" s="59">
        <f>SUMIFS([3]Booking_Data!L:L,[3]Booking_Data!J:J,B89,[3]Booking_Data!H:H,AA89,[3]Booking_Data!I:I,Y89)</f>
        <v>198</v>
      </c>
      <c r="AI89" s="36">
        <f t="shared" si="19"/>
        <v>-12</v>
      </c>
      <c r="AJ89" s="36"/>
      <c r="AK89" s="36">
        <f t="shared" si="20"/>
        <v>-12</v>
      </c>
      <c r="AL89" s="36"/>
      <c r="AM89" s="36">
        <f>SUMIFS([3]Booking_Data!P:P,[3]Booking_Data!H:H,AA89,[3]Booking_Data!I:I,Y89,[3]Booking_Data!J:J,B89)</f>
        <v>32396.339999999997</v>
      </c>
    </row>
    <row r="90" spans="1:39" x14ac:dyDescent="0.25">
      <c r="A90" s="121">
        <v>6</v>
      </c>
      <c r="B90" s="24">
        <v>45962</v>
      </c>
      <c r="C90" s="5" t="s">
        <v>289</v>
      </c>
      <c r="D90" s="5" t="s">
        <v>1</v>
      </c>
      <c r="E90" s="111">
        <v>0.4826388888888889</v>
      </c>
      <c r="F90" s="111">
        <v>0.625</v>
      </c>
      <c r="G90" s="112">
        <v>0.52430555555555558</v>
      </c>
      <c r="H90" s="112">
        <v>0.70833333333333337</v>
      </c>
      <c r="I90" s="122">
        <v>28</v>
      </c>
      <c r="J90" s="2">
        <v>46500</v>
      </c>
      <c r="K90" s="2">
        <v>0</v>
      </c>
      <c r="L90" s="2">
        <v>46500</v>
      </c>
      <c r="M90" s="3">
        <v>28</v>
      </c>
      <c r="N90" s="2">
        <v>46500</v>
      </c>
      <c r="O90" s="2">
        <v>23250</v>
      </c>
      <c r="P90" s="3" t="s">
        <v>63</v>
      </c>
      <c r="Q90" s="3">
        <v>186</v>
      </c>
      <c r="R90" s="3">
        <v>186</v>
      </c>
      <c r="S90" s="3" t="s">
        <v>206</v>
      </c>
      <c r="T90" s="113" t="s">
        <v>810</v>
      </c>
      <c r="U90" s="3">
        <v>20</v>
      </c>
      <c r="V90" s="3" t="s">
        <v>122</v>
      </c>
      <c r="W90" s="6" t="s">
        <v>828</v>
      </c>
      <c r="X90" s="114" t="s">
        <v>289</v>
      </c>
      <c r="Y90" s="3" t="s">
        <v>288</v>
      </c>
      <c r="Z90" s="3" t="s">
        <v>7</v>
      </c>
      <c r="AA90" s="123" t="s">
        <v>290</v>
      </c>
      <c r="AB90" s="14" t="s">
        <v>70</v>
      </c>
      <c r="AC90" s="19" t="s">
        <v>777</v>
      </c>
      <c r="AD90" s="50" cm="1">
        <f t="array" ref="AD90">INDEX('[3]Routes Taxes'!O:O,MATCH('[3]Flight Rotation Weeks'!V90&amp;Y90,'[3]Routes Taxes'!A:A&amp;'[3]Routes Taxes'!I:I,0))</f>
        <v>19.84</v>
      </c>
      <c r="AE90" s="51">
        <f t="shared" si="17"/>
        <v>3095.04</v>
      </c>
      <c r="AF90" s="59">
        <f>SUMIFS([3]Booking_Data!K:K,[3]Booking_Data!J:J,B90,[3]Booking_Data!H:H,AA90)</f>
        <v>156</v>
      </c>
      <c r="AG90" s="36">
        <f t="shared" si="18"/>
        <v>30</v>
      </c>
      <c r="AH90" s="59">
        <f>SUMIFS([3]Booking_Data!L:L,[3]Booking_Data!J:J,B90,[3]Booking_Data!H:H,AA90,[3]Booking_Data!I:I,Y90)</f>
        <v>156</v>
      </c>
      <c r="AI90" s="36">
        <f t="shared" si="19"/>
        <v>30</v>
      </c>
      <c r="AJ90" s="36"/>
      <c r="AK90" s="36">
        <f t="shared" si="20"/>
        <v>30</v>
      </c>
      <c r="AL90" s="36"/>
      <c r="AM90" s="36">
        <f>SUMIFS([3]Booking_Data!P:P,[3]Booking_Data!H:H,AA90,[3]Booking_Data!I:I,Y90,[3]Booking_Data!J:J,B90)</f>
        <v>22340</v>
      </c>
    </row>
    <row r="91" spans="1:39" x14ac:dyDescent="0.25">
      <c r="A91" s="121">
        <v>6</v>
      </c>
      <c r="B91" s="24">
        <v>45969</v>
      </c>
      <c r="C91" s="5" t="s">
        <v>289</v>
      </c>
      <c r="D91" s="5" t="s">
        <v>1</v>
      </c>
      <c r="E91" s="111">
        <v>0.4826388888888889</v>
      </c>
      <c r="F91" s="111">
        <v>0.625</v>
      </c>
      <c r="G91" s="112">
        <v>0.52430555555555558</v>
      </c>
      <c r="H91" s="112">
        <v>0.70833333333333337</v>
      </c>
      <c r="I91" s="122">
        <v>28</v>
      </c>
      <c r="J91" s="2">
        <v>46500</v>
      </c>
      <c r="K91" s="2">
        <v>0</v>
      </c>
      <c r="L91" s="2">
        <v>46500</v>
      </c>
      <c r="M91" s="3">
        <v>28</v>
      </c>
      <c r="N91" s="2">
        <v>46500</v>
      </c>
      <c r="O91" s="2">
        <v>23250</v>
      </c>
      <c r="P91" s="3" t="s">
        <v>63</v>
      </c>
      <c r="Q91" s="3">
        <v>186</v>
      </c>
      <c r="R91" s="3">
        <v>186</v>
      </c>
      <c r="S91" s="3" t="s">
        <v>206</v>
      </c>
      <c r="T91" s="113" t="s">
        <v>810</v>
      </c>
      <c r="U91" s="3">
        <v>21</v>
      </c>
      <c r="V91" s="3" t="s">
        <v>122</v>
      </c>
      <c r="W91" s="6" t="s">
        <v>829</v>
      </c>
      <c r="X91" s="114" t="s">
        <v>289</v>
      </c>
      <c r="Y91" s="3" t="s">
        <v>288</v>
      </c>
      <c r="Z91" s="3" t="s">
        <v>7</v>
      </c>
      <c r="AA91" s="123" t="s">
        <v>290</v>
      </c>
      <c r="AB91" s="14" t="s">
        <v>70</v>
      </c>
      <c r="AC91" s="19" t="s">
        <v>777</v>
      </c>
      <c r="AD91" s="50" cm="1">
        <f t="array" ref="AD91">INDEX('[3]Routes Taxes'!O:O,MATCH('[3]Flight Rotation Weeks'!V91&amp;Y91,'[3]Routes Taxes'!A:A&amp;'[3]Routes Taxes'!I:I,0))</f>
        <v>19.84</v>
      </c>
      <c r="AE91" s="51">
        <f t="shared" si="17"/>
        <v>3095.04</v>
      </c>
      <c r="AF91" s="59">
        <f>SUMIFS([3]Booking_Data!K:K,[3]Booking_Data!J:J,B91,[3]Booking_Data!H:H,AA91)</f>
        <v>156</v>
      </c>
      <c r="AG91" s="36">
        <f t="shared" si="18"/>
        <v>30</v>
      </c>
      <c r="AH91" s="59">
        <f>SUMIFS([3]Booking_Data!L:L,[3]Booking_Data!J:J,B91,[3]Booking_Data!H:H,AA91,[3]Booking_Data!I:I,Y91)</f>
        <v>156</v>
      </c>
      <c r="AI91" s="36">
        <f t="shared" si="19"/>
        <v>30</v>
      </c>
      <c r="AJ91" s="36"/>
      <c r="AK91" s="36">
        <f t="shared" si="20"/>
        <v>30</v>
      </c>
      <c r="AL91" s="36"/>
      <c r="AM91" s="36">
        <f>SUMIFS([3]Booking_Data!P:P,[3]Booking_Data!H:H,AA91,[3]Booking_Data!I:I,Y91,[3]Booking_Data!J:J,B91)</f>
        <v>22340</v>
      </c>
    </row>
    <row r="92" spans="1:39" x14ac:dyDescent="0.25">
      <c r="A92" s="121">
        <v>6</v>
      </c>
      <c r="B92" s="24">
        <v>45976</v>
      </c>
      <c r="C92" s="5" t="s">
        <v>289</v>
      </c>
      <c r="D92" s="5" t="s">
        <v>1</v>
      </c>
      <c r="E92" s="111">
        <v>0.4826388888888889</v>
      </c>
      <c r="F92" s="111">
        <v>0.625</v>
      </c>
      <c r="G92" s="112">
        <v>0.52430555555555558</v>
      </c>
      <c r="H92" s="112">
        <v>0.70833333333333337</v>
      </c>
      <c r="I92" s="122">
        <v>28</v>
      </c>
      <c r="J92" s="2">
        <v>46500</v>
      </c>
      <c r="K92" s="2">
        <v>0</v>
      </c>
      <c r="L92" s="2">
        <v>46500</v>
      </c>
      <c r="M92" s="3">
        <v>28</v>
      </c>
      <c r="N92" s="2">
        <v>46500</v>
      </c>
      <c r="O92" s="2">
        <v>23250</v>
      </c>
      <c r="P92" s="3" t="s">
        <v>63</v>
      </c>
      <c r="Q92" s="3">
        <v>186</v>
      </c>
      <c r="R92" s="3">
        <v>186</v>
      </c>
      <c r="S92" s="3" t="s">
        <v>206</v>
      </c>
      <c r="T92" s="113" t="s">
        <v>810</v>
      </c>
      <c r="U92" s="3">
        <v>22</v>
      </c>
      <c r="V92" s="3" t="s">
        <v>122</v>
      </c>
      <c r="W92" s="6" t="s">
        <v>830</v>
      </c>
      <c r="X92" s="114" t="s">
        <v>289</v>
      </c>
      <c r="Y92" s="3" t="s">
        <v>288</v>
      </c>
      <c r="Z92" s="3" t="s">
        <v>7</v>
      </c>
      <c r="AA92" s="123" t="s">
        <v>290</v>
      </c>
      <c r="AB92" s="14" t="s">
        <v>70</v>
      </c>
      <c r="AC92" s="19" t="s">
        <v>777</v>
      </c>
      <c r="AD92" s="50" cm="1">
        <f t="array" ref="AD92">INDEX('[3]Routes Taxes'!O:O,MATCH('[3]Flight Rotation Weeks'!V92&amp;Y92,'[3]Routes Taxes'!A:A&amp;'[3]Routes Taxes'!I:I,0))</f>
        <v>19.84</v>
      </c>
      <c r="AE92" s="51">
        <f t="shared" si="17"/>
        <v>3095.04</v>
      </c>
      <c r="AF92" s="59">
        <f>SUMIFS([3]Booking_Data!K:K,[3]Booking_Data!J:J,B92,[3]Booking_Data!H:H,AA92)</f>
        <v>156</v>
      </c>
      <c r="AG92" s="36">
        <f t="shared" si="18"/>
        <v>30</v>
      </c>
      <c r="AH92" s="59">
        <f>SUMIFS([3]Booking_Data!L:L,[3]Booking_Data!J:J,B92,[3]Booking_Data!H:H,AA92,[3]Booking_Data!I:I,Y92)</f>
        <v>156</v>
      </c>
      <c r="AI92" s="36">
        <f t="shared" si="19"/>
        <v>30</v>
      </c>
      <c r="AJ92" s="36"/>
      <c r="AK92" s="36">
        <f t="shared" si="20"/>
        <v>30</v>
      </c>
      <c r="AL92" s="36"/>
      <c r="AM92" s="36">
        <f>SUMIFS([3]Booking_Data!P:P,[3]Booking_Data!H:H,AA92,[3]Booking_Data!I:I,Y92,[3]Booking_Data!J:J,B92)</f>
        <v>22340</v>
      </c>
    </row>
    <row r="93" spans="1:39" x14ac:dyDescent="0.25">
      <c r="A93" s="121">
        <v>6</v>
      </c>
      <c r="B93" s="24">
        <v>45983</v>
      </c>
      <c r="C93" s="5" t="s">
        <v>289</v>
      </c>
      <c r="D93" s="5" t="s">
        <v>1</v>
      </c>
      <c r="E93" s="111">
        <v>0.4826388888888889</v>
      </c>
      <c r="F93" s="111">
        <v>0.625</v>
      </c>
      <c r="G93" s="112">
        <v>0.52430555555555558</v>
      </c>
      <c r="H93" s="112">
        <v>0.70833333333333337</v>
      </c>
      <c r="I93" s="122">
        <v>28</v>
      </c>
      <c r="J93" s="2">
        <v>46500</v>
      </c>
      <c r="K93" s="2">
        <v>0</v>
      </c>
      <c r="L93" s="2">
        <v>46500</v>
      </c>
      <c r="M93" s="3">
        <v>28</v>
      </c>
      <c r="N93" s="2">
        <v>46500</v>
      </c>
      <c r="O93" s="2">
        <v>23250</v>
      </c>
      <c r="P93" s="3" t="s">
        <v>63</v>
      </c>
      <c r="Q93" s="3">
        <v>186</v>
      </c>
      <c r="R93" s="3">
        <v>186</v>
      </c>
      <c r="S93" s="3" t="s">
        <v>206</v>
      </c>
      <c r="T93" s="113" t="s">
        <v>810</v>
      </c>
      <c r="U93" s="3">
        <v>26</v>
      </c>
      <c r="V93" s="3" t="s">
        <v>122</v>
      </c>
      <c r="W93" s="6" t="s">
        <v>831</v>
      </c>
      <c r="X93" s="114" t="s">
        <v>289</v>
      </c>
      <c r="Y93" s="3" t="s">
        <v>288</v>
      </c>
      <c r="Z93" s="3" t="s">
        <v>7</v>
      </c>
      <c r="AA93" s="123" t="s">
        <v>290</v>
      </c>
      <c r="AB93" s="14" t="s">
        <v>70</v>
      </c>
      <c r="AC93" s="19" t="s">
        <v>777</v>
      </c>
      <c r="AD93" s="50" cm="1">
        <f t="array" ref="AD93">INDEX('[3]Routes Taxes'!O:O,MATCH('[3]Flight Rotation Weeks'!V93&amp;Y93,'[3]Routes Taxes'!A:A&amp;'[3]Routes Taxes'!I:I,0))</f>
        <v>19.84</v>
      </c>
      <c r="AE93" s="51">
        <f t="shared" si="17"/>
        <v>2499.84</v>
      </c>
      <c r="AF93" s="59">
        <f>SUMIFS([3]Booking_Data!K:K,[3]Booking_Data!J:J,B93,[3]Booking_Data!H:H,AA93)</f>
        <v>126</v>
      </c>
      <c r="AG93" s="36">
        <f t="shared" si="18"/>
        <v>60</v>
      </c>
      <c r="AH93" s="59">
        <f>SUMIFS([3]Booking_Data!L:L,[3]Booking_Data!J:J,B93,[3]Booking_Data!H:H,AA93,[3]Booking_Data!I:I,Y93)</f>
        <v>126</v>
      </c>
      <c r="AI93" s="36">
        <f t="shared" si="19"/>
        <v>60</v>
      </c>
      <c r="AJ93" s="36"/>
      <c r="AK93" s="36">
        <f t="shared" si="20"/>
        <v>60</v>
      </c>
      <c r="AL93" s="36"/>
      <c r="AM93" s="36">
        <f>SUMIFS([3]Booking_Data!P:P,[3]Booking_Data!H:H,AA93,[3]Booking_Data!I:I,Y93,[3]Booking_Data!J:J,B93)</f>
        <v>22340</v>
      </c>
    </row>
    <row r="94" spans="1:39" x14ac:dyDescent="0.25">
      <c r="A94" s="121">
        <v>6</v>
      </c>
      <c r="B94" s="24">
        <v>46011</v>
      </c>
      <c r="C94" s="5" t="s">
        <v>289</v>
      </c>
      <c r="D94" s="5" t="s">
        <v>1</v>
      </c>
      <c r="E94" s="111">
        <v>0.4826388888888889</v>
      </c>
      <c r="F94" s="111">
        <v>0.625</v>
      </c>
      <c r="G94" s="112">
        <v>0.52430555555555558</v>
      </c>
      <c r="H94" s="112">
        <v>0.70833333333333337</v>
      </c>
      <c r="I94" s="122">
        <v>28</v>
      </c>
      <c r="J94" s="2">
        <v>46500</v>
      </c>
      <c r="K94" s="2">
        <v>0</v>
      </c>
      <c r="L94" s="2">
        <v>46500</v>
      </c>
      <c r="M94" s="3">
        <v>28</v>
      </c>
      <c r="N94" s="2">
        <v>46500</v>
      </c>
      <c r="O94" s="2">
        <v>23250</v>
      </c>
      <c r="P94" s="3" t="s">
        <v>63</v>
      </c>
      <c r="Q94" s="3">
        <v>186</v>
      </c>
      <c r="R94" s="3">
        <v>186</v>
      </c>
      <c r="S94" s="3" t="s">
        <v>206</v>
      </c>
      <c r="T94" s="113" t="s">
        <v>810</v>
      </c>
      <c r="U94" s="3">
        <v>27</v>
      </c>
      <c r="V94" s="3" t="s">
        <v>122</v>
      </c>
      <c r="W94" s="6" t="s">
        <v>836</v>
      </c>
      <c r="X94" s="114" t="s">
        <v>289</v>
      </c>
      <c r="Y94" s="3" t="s">
        <v>288</v>
      </c>
      <c r="Z94" s="3" t="s">
        <v>7</v>
      </c>
      <c r="AA94" s="123" t="s">
        <v>290</v>
      </c>
      <c r="AB94" s="14" t="s">
        <v>70</v>
      </c>
      <c r="AC94" s="19" t="s">
        <v>777</v>
      </c>
      <c r="AD94" s="50" cm="1">
        <f t="array" ref="AD94">INDEX('[3]Routes Taxes'!O:O,MATCH('[3]Flight Rotation Weeks'!V94&amp;Y94,'[3]Routes Taxes'!A:A&amp;'[3]Routes Taxes'!I:I,0))</f>
        <v>19.84</v>
      </c>
      <c r="AE94" s="51">
        <f t="shared" si="17"/>
        <v>833.28</v>
      </c>
      <c r="AF94" s="59">
        <f>SUMIFS([3]Booking_Data!K:K,[3]Booking_Data!J:J,B94,[3]Booking_Data!H:H,AA94)</f>
        <v>42</v>
      </c>
      <c r="AG94" s="36">
        <f t="shared" si="18"/>
        <v>144</v>
      </c>
      <c r="AH94" s="59">
        <f>SUMIFS([3]Booking_Data!L:L,[3]Booking_Data!J:J,B94,[3]Booking_Data!H:H,AA94,[3]Booking_Data!I:I,Y94)</f>
        <v>42</v>
      </c>
      <c r="AI94" s="36">
        <f t="shared" si="19"/>
        <v>144</v>
      </c>
      <c r="AJ94" s="36"/>
      <c r="AK94" s="36">
        <f t="shared" si="20"/>
        <v>144</v>
      </c>
      <c r="AL94" s="36"/>
      <c r="AM94" s="36">
        <f>SUMIFS([3]Booking_Data!P:P,[3]Booking_Data!H:H,AA94,[3]Booking_Data!I:I,Y94,[3]Booking_Data!J:J,B94)</f>
        <v>9520</v>
      </c>
    </row>
    <row r="95" spans="1:39" x14ac:dyDescent="0.25">
      <c r="A95" s="121">
        <v>6</v>
      </c>
      <c r="B95" s="24">
        <v>46018</v>
      </c>
      <c r="C95" s="5" t="s">
        <v>289</v>
      </c>
      <c r="D95" s="5" t="s">
        <v>1</v>
      </c>
      <c r="E95" s="111">
        <v>0.4826388888888889</v>
      </c>
      <c r="F95" s="111">
        <v>0.625</v>
      </c>
      <c r="G95" s="112">
        <v>0.52430555555555558</v>
      </c>
      <c r="H95" s="112">
        <v>0.70833333333333337</v>
      </c>
      <c r="I95" s="122">
        <v>28</v>
      </c>
      <c r="J95" s="2">
        <v>46500</v>
      </c>
      <c r="K95" s="2">
        <v>0</v>
      </c>
      <c r="L95" s="2">
        <v>46500</v>
      </c>
      <c r="M95" s="3">
        <v>28</v>
      </c>
      <c r="N95" s="2">
        <v>46500</v>
      </c>
      <c r="O95" s="2">
        <v>23250</v>
      </c>
      <c r="P95" s="3" t="s">
        <v>63</v>
      </c>
      <c r="Q95" s="3">
        <v>186</v>
      </c>
      <c r="R95" s="3">
        <v>186</v>
      </c>
      <c r="S95" s="3" t="s">
        <v>206</v>
      </c>
      <c r="T95" s="113" t="s">
        <v>810</v>
      </c>
      <c r="U95" s="3">
        <v>28</v>
      </c>
      <c r="V95" s="3" t="s">
        <v>122</v>
      </c>
      <c r="W95" s="6" t="s">
        <v>833</v>
      </c>
      <c r="X95" s="114" t="s">
        <v>289</v>
      </c>
      <c r="Y95" s="3" t="s">
        <v>288</v>
      </c>
      <c r="Z95" s="3" t="s">
        <v>7</v>
      </c>
      <c r="AA95" s="123" t="s">
        <v>290</v>
      </c>
      <c r="AB95" s="14" t="s">
        <v>70</v>
      </c>
      <c r="AC95" s="19" t="s">
        <v>777</v>
      </c>
      <c r="AD95" s="50" cm="1">
        <f t="array" ref="AD95">INDEX('[3]Routes Taxes'!O:O,MATCH('[3]Flight Rotation Weeks'!V95&amp;Y95,'[3]Routes Taxes'!A:A&amp;'[3]Routes Taxes'!I:I,0))</f>
        <v>19.84</v>
      </c>
      <c r="AE95" s="51">
        <f t="shared" si="17"/>
        <v>793.6</v>
      </c>
      <c r="AF95" s="59">
        <f>SUMIFS([3]Booking_Data!K:K,[3]Booking_Data!J:J,B95,[3]Booking_Data!H:H,AA95)</f>
        <v>40</v>
      </c>
      <c r="AG95" s="36">
        <f t="shared" si="18"/>
        <v>146</v>
      </c>
      <c r="AH95" s="59">
        <f>SUMIFS([3]Booking_Data!L:L,[3]Booking_Data!J:J,B95,[3]Booking_Data!H:H,AA95,[3]Booking_Data!I:I,Y95)</f>
        <v>40</v>
      </c>
      <c r="AI95" s="36">
        <f t="shared" si="19"/>
        <v>146</v>
      </c>
      <c r="AJ95" s="36"/>
      <c r="AK95" s="36">
        <f t="shared" si="20"/>
        <v>146</v>
      </c>
      <c r="AL95" s="36"/>
      <c r="AM95" s="36">
        <f>SUMIFS([3]Booking_Data!P:P,[3]Booking_Data!H:H,AA95,[3]Booking_Data!I:I,Y95,[3]Booking_Data!J:J,B95)</f>
        <v>9000</v>
      </c>
    </row>
    <row r="96" spans="1:39" x14ac:dyDescent="0.25">
      <c r="A96" s="121">
        <v>5</v>
      </c>
      <c r="B96" s="24">
        <v>45891</v>
      </c>
      <c r="C96" s="5" t="s">
        <v>1</v>
      </c>
      <c r="D96" s="5" t="s">
        <v>296</v>
      </c>
      <c r="E96" s="111">
        <v>0.54166666666666663</v>
      </c>
      <c r="F96" s="111">
        <v>0.72916666666666663</v>
      </c>
      <c r="G96" s="112">
        <v>0.66666666666666663</v>
      </c>
      <c r="H96" s="112">
        <v>0.8125</v>
      </c>
      <c r="I96" s="122">
        <v>1</v>
      </c>
      <c r="J96" s="2">
        <v>1800</v>
      </c>
      <c r="K96" s="2">
        <v>0</v>
      </c>
      <c r="L96" s="2">
        <v>1800</v>
      </c>
      <c r="M96" s="3">
        <v>1</v>
      </c>
      <c r="N96" s="2">
        <v>1800</v>
      </c>
      <c r="O96" s="2">
        <v>1800</v>
      </c>
      <c r="P96" s="3" t="s">
        <v>63</v>
      </c>
      <c r="Q96" s="3">
        <v>4</v>
      </c>
      <c r="R96" s="59">
        <v>4</v>
      </c>
      <c r="S96" s="3" t="s">
        <v>206</v>
      </c>
      <c r="T96" s="113" t="s">
        <v>837</v>
      </c>
      <c r="U96" s="3">
        <v>1</v>
      </c>
      <c r="V96" s="3" t="s">
        <v>123</v>
      </c>
      <c r="W96" s="6" t="s">
        <v>838</v>
      </c>
      <c r="X96" s="114" t="s">
        <v>296</v>
      </c>
      <c r="Y96" s="3" t="s">
        <v>297</v>
      </c>
      <c r="Z96" s="3" t="s">
        <v>8</v>
      </c>
      <c r="AA96" s="123" t="s">
        <v>284</v>
      </c>
      <c r="AB96" s="14" t="s">
        <v>70</v>
      </c>
      <c r="AC96" s="19" t="s">
        <v>783</v>
      </c>
      <c r="AD96" s="50" cm="1">
        <f t="array" ref="AD96">INDEX('[3]Routes Taxes'!O:O,MATCH('[3]Flight Rotation Weeks'!V96&amp;Y96,'[3]Routes Taxes'!A:A&amp;'[3]Routes Taxes'!I:I,0))</f>
        <v>30.96</v>
      </c>
      <c r="AE96" s="51">
        <f t="shared" si="17"/>
        <v>123.84</v>
      </c>
      <c r="AF96" s="59">
        <f>SUMIFS([3]Booking_Data!K:K,[3]Booking_Data!J:J,B96,[3]Booking_Data!H:H,AA96)</f>
        <v>122</v>
      </c>
      <c r="AG96" s="36">
        <f t="shared" si="18"/>
        <v>-118</v>
      </c>
      <c r="AH96" s="59">
        <f>SUMIFS([3]Booking_Data!L:L,[3]Booking_Data!J:J,B96,[3]Booking_Data!H:H,AA96,[3]Booking_Data!I:I,Y96)</f>
        <v>4</v>
      </c>
      <c r="AI96" s="36">
        <f t="shared" si="19"/>
        <v>0</v>
      </c>
      <c r="AJ96" s="36"/>
      <c r="AK96" s="36">
        <f t="shared" si="20"/>
        <v>-118</v>
      </c>
      <c r="AL96" s="36"/>
      <c r="AM96" s="36">
        <f>SUMIFS([3]Booking_Data!P:P,[3]Booking_Data!H:H,AA96,[3]Booking_Data!I:I,Y96,[3]Booking_Data!J:J,B96)</f>
        <v>1200</v>
      </c>
    </row>
    <row r="97" spans="1:39" x14ac:dyDescent="0.25">
      <c r="A97" s="121">
        <v>5</v>
      </c>
      <c r="B97" s="24">
        <v>45877</v>
      </c>
      <c r="C97" s="5" t="s">
        <v>296</v>
      </c>
      <c r="D97" s="5" t="s">
        <v>1</v>
      </c>
      <c r="E97" s="111">
        <v>0.77083333333333337</v>
      </c>
      <c r="F97" s="111">
        <v>0.94791666666666663</v>
      </c>
      <c r="G97" s="112">
        <v>0.85416666666666663</v>
      </c>
      <c r="H97" s="112" t="s">
        <v>839</v>
      </c>
      <c r="I97" s="122">
        <v>1</v>
      </c>
      <c r="J97" s="2">
        <v>1200</v>
      </c>
      <c r="K97" s="2">
        <v>0</v>
      </c>
      <c r="L97" s="2">
        <v>1200</v>
      </c>
      <c r="M97" s="3">
        <v>1</v>
      </c>
      <c r="N97" s="2">
        <v>1200</v>
      </c>
      <c r="O97" s="2">
        <v>1200</v>
      </c>
      <c r="P97" s="3" t="s">
        <v>63</v>
      </c>
      <c r="Q97" s="3">
        <v>4</v>
      </c>
      <c r="R97" s="59">
        <v>4</v>
      </c>
      <c r="S97" s="3" t="s">
        <v>206</v>
      </c>
      <c r="T97" s="113" t="s">
        <v>837</v>
      </c>
      <c r="U97" s="3">
        <v>1</v>
      </c>
      <c r="V97" s="3" t="s">
        <v>123</v>
      </c>
      <c r="W97" s="6" t="s">
        <v>838</v>
      </c>
      <c r="X97" s="114" t="s">
        <v>296</v>
      </c>
      <c r="Y97" s="3" t="s">
        <v>295</v>
      </c>
      <c r="Z97" s="3" t="s">
        <v>7</v>
      </c>
      <c r="AA97" s="123" t="s">
        <v>282</v>
      </c>
      <c r="AB97" s="14" t="s">
        <v>70</v>
      </c>
      <c r="AC97" s="19" t="s">
        <v>787</v>
      </c>
      <c r="AD97" s="50" cm="1">
        <f t="array" ref="AD97">INDEX('[3]Routes Taxes'!O:O,MATCH('[3]Flight Rotation Weeks'!V97&amp;Y97,'[3]Routes Taxes'!A:A&amp;'[3]Routes Taxes'!I:I,0))</f>
        <v>29.709999999999997</v>
      </c>
      <c r="AE97" s="51">
        <f t="shared" si="17"/>
        <v>118.83999999999999</v>
      </c>
      <c r="AF97" s="59">
        <f>SUMIFS([3]Booking_Data!K:K,[3]Booking_Data!J:J,B97,[3]Booking_Data!H:H,AA97)</f>
        <v>94</v>
      </c>
      <c r="AG97" s="36">
        <f t="shared" si="18"/>
        <v>-90</v>
      </c>
      <c r="AH97" s="59">
        <f>SUMIFS([3]Booking_Data!L:L,[3]Booking_Data!J:J,B97,[3]Booking_Data!H:H,AA97,[3]Booking_Data!I:I,Y97)</f>
        <v>4</v>
      </c>
      <c r="AI97" s="36">
        <f t="shared" si="19"/>
        <v>0</v>
      </c>
      <c r="AJ97" s="36"/>
      <c r="AK97" s="36">
        <f t="shared" si="20"/>
        <v>-90</v>
      </c>
      <c r="AL97" s="36"/>
      <c r="AM97" s="36">
        <f>SUMIFS([3]Booking_Data!P:P,[3]Booking_Data!H:H,AA97,[3]Booking_Data!I:I,Y97,[3]Booking_Data!J:J,B97)</f>
        <v>1200</v>
      </c>
    </row>
    <row r="98" spans="1:39" x14ac:dyDescent="0.25">
      <c r="A98" s="121">
        <v>5</v>
      </c>
      <c r="B98" s="24">
        <v>45870</v>
      </c>
      <c r="C98" s="5" t="s">
        <v>1</v>
      </c>
      <c r="D98" s="5" t="s">
        <v>289</v>
      </c>
      <c r="E98" s="111">
        <v>0.4236111111111111</v>
      </c>
      <c r="F98" s="111">
        <v>0.56944444444444442</v>
      </c>
      <c r="G98" s="112">
        <v>0.54861111111111116</v>
      </c>
      <c r="H98" s="112">
        <v>0.65277777777777779</v>
      </c>
      <c r="I98" s="122">
        <v>7</v>
      </c>
      <c r="J98" s="2">
        <v>0</v>
      </c>
      <c r="K98" s="2">
        <v>0</v>
      </c>
      <c r="L98" s="2">
        <v>0</v>
      </c>
      <c r="M98" s="3">
        <v>7</v>
      </c>
      <c r="N98" s="2">
        <v>0</v>
      </c>
      <c r="O98" s="2">
        <v>0</v>
      </c>
      <c r="P98" s="3" t="s">
        <v>62</v>
      </c>
      <c r="Q98" s="3">
        <v>179</v>
      </c>
      <c r="R98" s="59">
        <v>179</v>
      </c>
      <c r="S98" s="3" t="s">
        <v>206</v>
      </c>
      <c r="T98" s="113" t="s">
        <v>840</v>
      </c>
      <c r="U98" s="3">
        <v>2</v>
      </c>
      <c r="V98" s="3" t="s">
        <v>124</v>
      </c>
      <c r="W98" s="6" t="s">
        <v>841</v>
      </c>
      <c r="X98" s="114" t="s">
        <v>289</v>
      </c>
      <c r="Y98" s="3" t="s">
        <v>292</v>
      </c>
      <c r="Z98" s="3" t="s">
        <v>8</v>
      </c>
      <c r="AA98" s="123" t="s">
        <v>478</v>
      </c>
      <c r="AB98" s="14" t="s">
        <v>125</v>
      </c>
      <c r="AC98" s="19" t="s">
        <v>842</v>
      </c>
      <c r="AD98" s="50" cm="1">
        <f t="array" ref="AD98">INDEX('[3]Routes Taxes'!O:O,MATCH('[3]Flight Rotation Weeks'!V98&amp;Y98,'[3]Routes Taxes'!A:A&amp;'[3]Routes Taxes'!I:I,0))</f>
        <v>30.96</v>
      </c>
      <c r="AE98" s="51">
        <f t="shared" si="17"/>
        <v>0</v>
      </c>
      <c r="AF98" s="59">
        <f>SUMIFS([3]Booking_Data!K:K,[3]Booking_Data!J:J,B98,[3]Booking_Data!H:H,AA98)</f>
        <v>0</v>
      </c>
      <c r="AG98" s="36">
        <f t="shared" si="18"/>
        <v>179</v>
      </c>
      <c r="AH98" s="59">
        <f>SUMIFS([3]Booking_Data!L:L,[3]Booking_Data!J:J,B98,[3]Booking_Data!H:H,AA98,[3]Booking_Data!I:I,Y98)</f>
        <v>0</v>
      </c>
      <c r="AI98" s="36">
        <f t="shared" si="19"/>
        <v>179</v>
      </c>
      <c r="AJ98" s="36"/>
      <c r="AK98" s="36">
        <f t="shared" si="20"/>
        <v>179</v>
      </c>
      <c r="AL98" s="36"/>
      <c r="AM98" s="36">
        <f>SUMIFS([3]Booking_Data!P:P,[3]Booking_Data!H:H,AA98,[3]Booking_Data!I:I,Y98,[3]Booking_Data!J:J,B98)</f>
        <v>0</v>
      </c>
    </row>
    <row r="99" spans="1:39" x14ac:dyDescent="0.25">
      <c r="A99" s="121">
        <v>5</v>
      </c>
      <c r="B99" s="24">
        <v>45877</v>
      </c>
      <c r="C99" s="5" t="s">
        <v>1</v>
      </c>
      <c r="D99" s="5" t="s">
        <v>289</v>
      </c>
      <c r="E99" s="111">
        <v>0.4236111111111111</v>
      </c>
      <c r="F99" s="111">
        <v>0.56944444444444442</v>
      </c>
      <c r="G99" s="112">
        <v>0.54861111111111116</v>
      </c>
      <c r="H99" s="112">
        <v>0.65277777777777779</v>
      </c>
      <c r="I99" s="122">
        <v>7</v>
      </c>
      <c r="J99" s="2">
        <v>0</v>
      </c>
      <c r="K99" s="2">
        <v>0</v>
      </c>
      <c r="L99" s="2">
        <v>0</v>
      </c>
      <c r="M99" s="3">
        <v>7</v>
      </c>
      <c r="N99" s="2">
        <v>0</v>
      </c>
      <c r="O99" s="2">
        <v>0</v>
      </c>
      <c r="P99" s="3" t="s">
        <v>62</v>
      </c>
      <c r="Q99" s="3">
        <v>179</v>
      </c>
      <c r="R99" s="59">
        <v>179</v>
      </c>
      <c r="S99" s="3" t="s">
        <v>206</v>
      </c>
      <c r="T99" s="113" t="s">
        <v>840</v>
      </c>
      <c r="U99" s="3">
        <v>3</v>
      </c>
      <c r="V99" s="3" t="s">
        <v>124</v>
      </c>
      <c r="W99" s="6" t="s">
        <v>843</v>
      </c>
      <c r="X99" s="114" t="s">
        <v>289</v>
      </c>
      <c r="Y99" s="3" t="s">
        <v>292</v>
      </c>
      <c r="Z99" s="3" t="s">
        <v>8</v>
      </c>
      <c r="AA99" s="123" t="s">
        <v>478</v>
      </c>
      <c r="AB99" s="14" t="s">
        <v>125</v>
      </c>
      <c r="AC99" s="19" t="s">
        <v>842</v>
      </c>
      <c r="AD99" s="50" cm="1">
        <f t="array" ref="AD99">INDEX('[3]Routes Taxes'!O:O,MATCH('[3]Flight Rotation Weeks'!V99&amp;Y99,'[3]Routes Taxes'!A:A&amp;'[3]Routes Taxes'!I:I,0))</f>
        <v>30.96</v>
      </c>
      <c r="AE99" s="51">
        <f t="shared" si="17"/>
        <v>1238.4000000000001</v>
      </c>
      <c r="AF99" s="59">
        <f>SUMIFS([3]Booking_Data!K:K,[3]Booking_Data!J:J,B99,[3]Booking_Data!H:H,AA99)</f>
        <v>40</v>
      </c>
      <c r="AG99" s="36">
        <f t="shared" si="18"/>
        <v>139</v>
      </c>
      <c r="AH99" s="59">
        <f>SUMIFS([3]Booking_Data!L:L,[3]Booking_Data!J:J,B99,[3]Booking_Data!H:H,AA99,[3]Booking_Data!I:I,Y99)</f>
        <v>40</v>
      </c>
      <c r="AI99" s="36">
        <f t="shared" si="19"/>
        <v>139</v>
      </c>
      <c r="AJ99" s="36"/>
      <c r="AK99" s="36">
        <f t="shared" si="20"/>
        <v>139</v>
      </c>
      <c r="AL99" s="36"/>
      <c r="AM99" s="36">
        <f>SUMIFS([3]Booking_Data!P:P,[3]Booking_Data!H:H,AA99,[3]Booking_Data!I:I,Y99,[3]Booking_Data!J:J,B99)</f>
        <v>8850</v>
      </c>
    </row>
    <row r="100" spans="1:39" x14ac:dyDescent="0.25">
      <c r="A100" s="121">
        <v>5</v>
      </c>
      <c r="B100" s="24">
        <v>45884</v>
      </c>
      <c r="C100" s="5" t="s">
        <v>1</v>
      </c>
      <c r="D100" s="5" t="s">
        <v>289</v>
      </c>
      <c r="E100" s="111">
        <v>0.4236111111111111</v>
      </c>
      <c r="F100" s="111">
        <v>0.56944444444444442</v>
      </c>
      <c r="G100" s="112">
        <v>0.54861111111111116</v>
      </c>
      <c r="H100" s="112">
        <v>0.65277777777777779</v>
      </c>
      <c r="I100" s="122">
        <v>7</v>
      </c>
      <c r="J100" s="2">
        <v>0</v>
      </c>
      <c r="K100" s="2">
        <v>0</v>
      </c>
      <c r="L100" s="2">
        <v>0</v>
      </c>
      <c r="M100" s="3">
        <v>7</v>
      </c>
      <c r="N100" s="2">
        <v>0</v>
      </c>
      <c r="O100" s="2">
        <v>0</v>
      </c>
      <c r="P100" s="3" t="s">
        <v>62</v>
      </c>
      <c r="Q100" s="3">
        <v>179</v>
      </c>
      <c r="R100" s="59">
        <v>179</v>
      </c>
      <c r="S100" s="3" t="s">
        <v>206</v>
      </c>
      <c r="T100" s="113" t="s">
        <v>840</v>
      </c>
      <c r="U100" s="3">
        <v>4</v>
      </c>
      <c r="V100" s="3" t="s">
        <v>124</v>
      </c>
      <c r="W100" s="6" t="s">
        <v>844</v>
      </c>
      <c r="X100" s="114" t="s">
        <v>289</v>
      </c>
      <c r="Y100" s="3" t="s">
        <v>292</v>
      </c>
      <c r="Z100" s="3" t="s">
        <v>8</v>
      </c>
      <c r="AA100" s="123" t="s">
        <v>478</v>
      </c>
      <c r="AB100" s="14" t="s">
        <v>125</v>
      </c>
      <c r="AC100" s="19" t="s">
        <v>842</v>
      </c>
      <c r="AD100" s="50" cm="1">
        <f t="array" ref="AD100">INDEX('[3]Routes Taxes'!O:O,MATCH('[3]Flight Rotation Weeks'!V100&amp;Y100,'[3]Routes Taxes'!A:A&amp;'[3]Routes Taxes'!I:I,0))</f>
        <v>30.96</v>
      </c>
      <c r="AE100" s="51">
        <f t="shared" si="17"/>
        <v>5418</v>
      </c>
      <c r="AF100" s="59">
        <f>SUMIFS([3]Booking_Data!K:K,[3]Booking_Data!J:J,B100,[3]Booking_Data!H:H,AA100)</f>
        <v>175</v>
      </c>
      <c r="AG100" s="36">
        <f t="shared" si="18"/>
        <v>4</v>
      </c>
      <c r="AH100" s="59">
        <f>SUMIFS([3]Booking_Data!L:L,[3]Booking_Data!J:J,B100,[3]Booking_Data!H:H,AA100,[3]Booking_Data!I:I,Y100)</f>
        <v>175</v>
      </c>
      <c r="AI100" s="36">
        <f t="shared" si="19"/>
        <v>4</v>
      </c>
      <c r="AJ100" s="36"/>
      <c r="AK100" s="36">
        <f t="shared" si="20"/>
        <v>4</v>
      </c>
      <c r="AL100" s="36"/>
      <c r="AM100" s="36">
        <f>SUMIFS([3]Booking_Data!P:P,[3]Booking_Data!H:H,AA100,[3]Booking_Data!I:I,Y100,[3]Booking_Data!J:J,B100)</f>
        <v>36975</v>
      </c>
    </row>
    <row r="101" spans="1:39" x14ac:dyDescent="0.25">
      <c r="A101" s="121">
        <v>5</v>
      </c>
      <c r="B101" s="24">
        <v>45891</v>
      </c>
      <c r="C101" s="5" t="s">
        <v>1</v>
      </c>
      <c r="D101" s="5" t="s">
        <v>289</v>
      </c>
      <c r="E101" s="111">
        <v>0.4236111111111111</v>
      </c>
      <c r="F101" s="111">
        <v>0.56944444444444442</v>
      </c>
      <c r="G101" s="112">
        <v>0.54861111111111116</v>
      </c>
      <c r="H101" s="112">
        <v>0.65277777777777779</v>
      </c>
      <c r="I101" s="122">
        <v>7</v>
      </c>
      <c r="J101" s="2">
        <v>0</v>
      </c>
      <c r="K101" s="2">
        <v>0</v>
      </c>
      <c r="L101" s="2">
        <v>0</v>
      </c>
      <c r="M101" s="3">
        <v>7</v>
      </c>
      <c r="N101" s="2">
        <v>0</v>
      </c>
      <c r="O101" s="2">
        <v>0</v>
      </c>
      <c r="P101" s="3" t="s">
        <v>62</v>
      </c>
      <c r="Q101" s="3">
        <v>179</v>
      </c>
      <c r="R101" s="59">
        <v>179</v>
      </c>
      <c r="S101" s="3" t="s">
        <v>206</v>
      </c>
      <c r="T101" s="113" t="s">
        <v>840</v>
      </c>
      <c r="U101" s="3">
        <v>5</v>
      </c>
      <c r="V101" s="3" t="s">
        <v>124</v>
      </c>
      <c r="W101" s="6" t="s">
        <v>845</v>
      </c>
      <c r="X101" s="114" t="s">
        <v>289</v>
      </c>
      <c r="Y101" s="3" t="s">
        <v>292</v>
      </c>
      <c r="Z101" s="3" t="s">
        <v>8</v>
      </c>
      <c r="AA101" s="123" t="s">
        <v>478</v>
      </c>
      <c r="AB101" s="14" t="s">
        <v>125</v>
      </c>
      <c r="AC101" s="19" t="s">
        <v>842</v>
      </c>
      <c r="AD101" s="50" cm="1">
        <f t="array" ref="AD101">INDEX('[3]Routes Taxes'!O:O,MATCH('[3]Flight Rotation Weeks'!V101&amp;Y101,'[3]Routes Taxes'!A:A&amp;'[3]Routes Taxes'!I:I,0))</f>
        <v>30.96</v>
      </c>
      <c r="AE101" s="51">
        <f t="shared" si="17"/>
        <v>5418</v>
      </c>
      <c r="AF101" s="59">
        <f>SUMIFS([3]Booking_Data!K:K,[3]Booking_Data!J:J,B101,[3]Booking_Data!H:H,AA101)</f>
        <v>175</v>
      </c>
      <c r="AG101" s="36">
        <f t="shared" si="18"/>
        <v>4</v>
      </c>
      <c r="AH101" s="59">
        <f>SUMIFS([3]Booking_Data!L:L,[3]Booking_Data!J:J,B101,[3]Booking_Data!H:H,AA101,[3]Booking_Data!I:I,Y101)</f>
        <v>175</v>
      </c>
      <c r="AI101" s="36">
        <f t="shared" si="19"/>
        <v>4</v>
      </c>
      <c r="AJ101" s="36"/>
      <c r="AK101" s="36">
        <f t="shared" si="20"/>
        <v>4</v>
      </c>
      <c r="AL101" s="36"/>
      <c r="AM101" s="36">
        <f>SUMIFS([3]Booking_Data!P:P,[3]Booking_Data!H:H,AA101,[3]Booking_Data!I:I,Y101,[3]Booking_Data!J:J,B101)</f>
        <v>36975</v>
      </c>
    </row>
    <row r="102" spans="1:39" x14ac:dyDescent="0.25">
      <c r="A102" s="121">
        <v>5</v>
      </c>
      <c r="B102" s="24">
        <v>45898</v>
      </c>
      <c r="C102" s="5" t="s">
        <v>1</v>
      </c>
      <c r="D102" s="5" t="s">
        <v>289</v>
      </c>
      <c r="E102" s="111">
        <v>0.4236111111111111</v>
      </c>
      <c r="F102" s="111">
        <v>0.56944444444444442</v>
      </c>
      <c r="G102" s="112">
        <v>0.54861111111111116</v>
      </c>
      <c r="H102" s="112">
        <v>0.65277777777777779</v>
      </c>
      <c r="I102" s="122">
        <v>7</v>
      </c>
      <c r="J102" s="2">
        <v>0</v>
      </c>
      <c r="K102" s="2">
        <v>0</v>
      </c>
      <c r="L102" s="2">
        <v>0</v>
      </c>
      <c r="M102" s="3">
        <v>7</v>
      </c>
      <c r="N102" s="2">
        <v>0</v>
      </c>
      <c r="O102" s="2">
        <v>0</v>
      </c>
      <c r="P102" s="3" t="s">
        <v>62</v>
      </c>
      <c r="Q102" s="3">
        <v>179</v>
      </c>
      <c r="R102" s="59">
        <v>179</v>
      </c>
      <c r="S102" s="3" t="s">
        <v>206</v>
      </c>
      <c r="T102" s="113" t="s">
        <v>840</v>
      </c>
      <c r="U102" s="3">
        <v>6</v>
      </c>
      <c r="V102" s="3" t="s">
        <v>124</v>
      </c>
      <c r="W102" s="6" t="s">
        <v>846</v>
      </c>
      <c r="X102" s="114" t="s">
        <v>289</v>
      </c>
      <c r="Y102" s="3" t="s">
        <v>292</v>
      </c>
      <c r="Z102" s="3" t="s">
        <v>8</v>
      </c>
      <c r="AA102" s="123" t="s">
        <v>478</v>
      </c>
      <c r="AB102" s="14" t="s">
        <v>125</v>
      </c>
      <c r="AC102" s="19" t="s">
        <v>842</v>
      </c>
      <c r="AD102" s="50" cm="1">
        <f t="array" ref="AD102">INDEX('[3]Routes Taxes'!O:O,MATCH('[3]Flight Rotation Weeks'!V102&amp;Y102,'[3]Routes Taxes'!A:A&amp;'[3]Routes Taxes'!I:I,0))</f>
        <v>30.96</v>
      </c>
      <c r="AE102" s="51">
        <f t="shared" si="17"/>
        <v>5418</v>
      </c>
      <c r="AF102" s="59">
        <f>SUMIFS([3]Booking_Data!K:K,[3]Booking_Data!J:J,B102,[3]Booking_Data!H:H,AA102)</f>
        <v>175</v>
      </c>
      <c r="AG102" s="36">
        <f t="shared" si="18"/>
        <v>4</v>
      </c>
      <c r="AH102" s="59">
        <f>SUMIFS([3]Booking_Data!L:L,[3]Booking_Data!J:J,B102,[3]Booking_Data!H:H,AA102,[3]Booking_Data!I:I,Y102)</f>
        <v>175</v>
      </c>
      <c r="AI102" s="36">
        <f t="shared" si="19"/>
        <v>4</v>
      </c>
      <c r="AJ102" s="36"/>
      <c r="AK102" s="36">
        <f t="shared" si="20"/>
        <v>4</v>
      </c>
      <c r="AL102" s="36"/>
      <c r="AM102" s="36">
        <f>SUMIFS([3]Booking_Data!P:P,[3]Booking_Data!H:H,AA102,[3]Booking_Data!I:I,Y102,[3]Booking_Data!J:J,B102)</f>
        <v>36975</v>
      </c>
    </row>
    <row r="103" spans="1:39" x14ac:dyDescent="0.25">
      <c r="A103" s="16">
        <v>5</v>
      </c>
      <c r="B103" s="25">
        <v>45905</v>
      </c>
      <c r="C103" s="5" t="s">
        <v>1</v>
      </c>
      <c r="D103" s="5" t="s">
        <v>289</v>
      </c>
      <c r="E103" s="111">
        <v>0.4236111111111111</v>
      </c>
      <c r="F103" s="111">
        <v>0.56944444444444442</v>
      </c>
      <c r="G103" s="112">
        <v>0.54861111111111116</v>
      </c>
      <c r="H103" s="112">
        <v>0.65277777777777779</v>
      </c>
      <c r="I103" s="17">
        <v>7</v>
      </c>
      <c r="J103" s="18">
        <v>0</v>
      </c>
      <c r="K103" s="18">
        <v>0</v>
      </c>
      <c r="L103" s="18">
        <v>0</v>
      </c>
      <c r="M103" s="9">
        <v>7</v>
      </c>
      <c r="N103" s="18">
        <v>0</v>
      </c>
      <c r="O103" s="18">
        <v>0</v>
      </c>
      <c r="P103" s="9" t="s">
        <v>62</v>
      </c>
      <c r="Q103" s="9">
        <v>179</v>
      </c>
      <c r="R103" s="8">
        <v>179</v>
      </c>
      <c r="S103" s="3" t="s">
        <v>206</v>
      </c>
      <c r="T103" s="113" t="s">
        <v>840</v>
      </c>
      <c r="U103" s="9">
        <v>7</v>
      </c>
      <c r="V103" s="3" t="s">
        <v>124</v>
      </c>
      <c r="W103" s="6" t="s">
        <v>847</v>
      </c>
      <c r="X103" s="114" t="s">
        <v>289</v>
      </c>
      <c r="Y103" s="9" t="s">
        <v>292</v>
      </c>
      <c r="Z103" s="9" t="s">
        <v>8</v>
      </c>
      <c r="AA103" s="115" t="s">
        <v>478</v>
      </c>
      <c r="AB103" s="44" t="s">
        <v>125</v>
      </c>
      <c r="AC103" s="45" t="s">
        <v>842</v>
      </c>
      <c r="AD103" s="50" cm="1">
        <f t="array" ref="AD103">INDEX('[3]Routes Taxes'!O:O,MATCH('[3]Flight Rotation Weeks'!V103&amp;Y103,'[3]Routes Taxes'!A:A&amp;'[3]Routes Taxes'!I:I,0))</f>
        <v>30.96</v>
      </c>
      <c r="AE103" s="51">
        <f t="shared" si="17"/>
        <v>5108.4000000000005</v>
      </c>
      <c r="AF103" s="59">
        <f>SUMIFS([3]Booking_Data!K:K,[3]Booking_Data!J:J,B103,[3]Booking_Data!H:H,AA103)</f>
        <v>165</v>
      </c>
      <c r="AG103" s="36">
        <f t="shared" si="18"/>
        <v>14</v>
      </c>
      <c r="AH103" s="59">
        <f>SUMIFS([3]Booking_Data!L:L,[3]Booking_Data!J:J,B103,[3]Booking_Data!H:H,AA103,[3]Booking_Data!I:I,Y103)</f>
        <v>165</v>
      </c>
      <c r="AI103" s="36">
        <f t="shared" si="19"/>
        <v>14</v>
      </c>
      <c r="AJ103" s="36"/>
      <c r="AK103" s="36">
        <f t="shared" si="20"/>
        <v>14</v>
      </c>
      <c r="AL103" s="36"/>
      <c r="AM103" s="36">
        <f>SUMIFS([3]Booking_Data!P:P,[3]Booking_Data!H:H,AA103,[3]Booking_Data!I:I,Y103,[3]Booking_Data!J:J,B103)</f>
        <v>34875</v>
      </c>
    </row>
    <row r="104" spans="1:39" x14ac:dyDescent="0.25">
      <c r="A104" s="121">
        <v>5</v>
      </c>
      <c r="B104" s="24">
        <v>45870</v>
      </c>
      <c r="C104" s="5" t="s">
        <v>289</v>
      </c>
      <c r="D104" s="5" t="s">
        <v>1</v>
      </c>
      <c r="E104" s="111">
        <v>0.61111111111111116</v>
      </c>
      <c r="F104" s="111">
        <v>0.75694444444444442</v>
      </c>
      <c r="G104" s="112">
        <v>0.69444444444444442</v>
      </c>
      <c r="H104" s="112">
        <v>0.88194444444444442</v>
      </c>
      <c r="I104" s="122">
        <v>7</v>
      </c>
      <c r="J104" s="2">
        <v>0</v>
      </c>
      <c r="K104" s="2">
        <v>0</v>
      </c>
      <c r="L104" s="2">
        <v>0</v>
      </c>
      <c r="M104" s="3">
        <v>7</v>
      </c>
      <c r="N104" s="2">
        <v>0</v>
      </c>
      <c r="O104" s="2">
        <v>0</v>
      </c>
      <c r="P104" s="3" t="s">
        <v>62</v>
      </c>
      <c r="Q104" s="3">
        <v>179</v>
      </c>
      <c r="R104" s="59">
        <v>179</v>
      </c>
      <c r="S104" s="3" t="s">
        <v>206</v>
      </c>
      <c r="T104" s="113" t="s">
        <v>840</v>
      </c>
      <c r="U104" s="3">
        <v>2</v>
      </c>
      <c r="V104" s="3" t="s">
        <v>124</v>
      </c>
      <c r="W104" s="6" t="s">
        <v>841</v>
      </c>
      <c r="X104" s="114" t="s">
        <v>289</v>
      </c>
      <c r="Y104" s="3" t="s">
        <v>288</v>
      </c>
      <c r="Z104" s="3" t="s">
        <v>7</v>
      </c>
      <c r="AA104" s="123" t="s">
        <v>477</v>
      </c>
      <c r="AB104" s="14" t="s">
        <v>125</v>
      </c>
      <c r="AC104" s="19" t="s">
        <v>848</v>
      </c>
      <c r="AD104" s="50" cm="1">
        <f t="array" ref="AD104">INDEX('[3]Routes Taxes'!O:O,MATCH('[3]Flight Rotation Weeks'!V104&amp;Y104,'[3]Routes Taxes'!A:A&amp;'[3]Routes Taxes'!I:I,0))</f>
        <v>19.84</v>
      </c>
      <c r="AE104" s="51">
        <f t="shared" si="17"/>
        <v>793.6</v>
      </c>
      <c r="AF104" s="59">
        <f>SUMIFS([3]Booking_Data!K:K,[3]Booking_Data!J:J,B104,[3]Booking_Data!H:H,AA104)</f>
        <v>40</v>
      </c>
      <c r="AG104" s="36">
        <f t="shared" si="18"/>
        <v>139</v>
      </c>
      <c r="AH104" s="59">
        <f>SUMIFS([3]Booking_Data!L:L,[3]Booking_Data!J:J,B104,[3]Booking_Data!H:H,AA104,[3]Booking_Data!I:I,Y104)</f>
        <v>40</v>
      </c>
      <c r="AI104" s="36">
        <f t="shared" si="19"/>
        <v>139</v>
      </c>
      <c r="AJ104" s="36"/>
      <c r="AK104" s="36">
        <f t="shared" si="20"/>
        <v>139</v>
      </c>
      <c r="AL104" s="36"/>
      <c r="AM104" s="36">
        <f>SUMIFS([3]Booking_Data!P:P,[3]Booking_Data!H:H,AA104,[3]Booking_Data!I:I,Y104,[3]Booking_Data!J:J,B104)</f>
        <v>8850</v>
      </c>
    </row>
    <row r="105" spans="1:39" x14ac:dyDescent="0.25">
      <c r="A105" s="121">
        <v>5</v>
      </c>
      <c r="B105" s="24">
        <v>45877</v>
      </c>
      <c r="C105" s="5" t="s">
        <v>289</v>
      </c>
      <c r="D105" s="5" t="s">
        <v>1</v>
      </c>
      <c r="E105" s="111">
        <v>0.61111111111111116</v>
      </c>
      <c r="F105" s="111">
        <v>0.75694444444444442</v>
      </c>
      <c r="G105" s="112">
        <v>0.69444444444444442</v>
      </c>
      <c r="H105" s="112">
        <v>0.88194444444444442</v>
      </c>
      <c r="I105" s="122">
        <v>7</v>
      </c>
      <c r="J105" s="2">
        <v>0</v>
      </c>
      <c r="K105" s="2">
        <v>0</v>
      </c>
      <c r="L105" s="2">
        <v>0</v>
      </c>
      <c r="M105" s="3">
        <v>7</v>
      </c>
      <c r="N105" s="2">
        <v>0</v>
      </c>
      <c r="O105" s="2">
        <v>0</v>
      </c>
      <c r="P105" s="3" t="s">
        <v>62</v>
      </c>
      <c r="Q105" s="3">
        <v>179</v>
      </c>
      <c r="R105" s="59">
        <v>179</v>
      </c>
      <c r="S105" s="3" t="s">
        <v>206</v>
      </c>
      <c r="T105" s="113" t="s">
        <v>840</v>
      </c>
      <c r="U105" s="3">
        <v>3</v>
      </c>
      <c r="V105" s="3" t="s">
        <v>124</v>
      </c>
      <c r="W105" s="6" t="s">
        <v>843</v>
      </c>
      <c r="X105" s="114" t="s">
        <v>289</v>
      </c>
      <c r="Y105" s="3" t="s">
        <v>288</v>
      </c>
      <c r="Z105" s="3" t="s">
        <v>7</v>
      </c>
      <c r="AA105" s="123" t="s">
        <v>477</v>
      </c>
      <c r="AB105" s="14" t="s">
        <v>125</v>
      </c>
      <c r="AC105" s="19" t="s">
        <v>848</v>
      </c>
      <c r="AD105" s="50" cm="1">
        <f t="array" ref="AD105">INDEX('[3]Routes Taxes'!O:O,MATCH('[3]Flight Rotation Weeks'!V105&amp;Y105,'[3]Routes Taxes'!A:A&amp;'[3]Routes Taxes'!I:I,0))</f>
        <v>19.84</v>
      </c>
      <c r="AE105" s="51">
        <f t="shared" si="17"/>
        <v>3472</v>
      </c>
      <c r="AF105" s="59">
        <f>SUMIFS([3]Booking_Data!K:K,[3]Booking_Data!J:J,B105,[3]Booking_Data!H:H,AA105)</f>
        <v>175</v>
      </c>
      <c r="AG105" s="36">
        <f t="shared" si="18"/>
        <v>4</v>
      </c>
      <c r="AH105" s="59">
        <f>SUMIFS([3]Booking_Data!L:L,[3]Booking_Data!J:J,B105,[3]Booking_Data!H:H,AA105,[3]Booking_Data!I:I,Y105)</f>
        <v>175</v>
      </c>
      <c r="AI105" s="36">
        <f t="shared" si="19"/>
        <v>4</v>
      </c>
      <c r="AJ105" s="36"/>
      <c r="AK105" s="36">
        <f t="shared" si="20"/>
        <v>4</v>
      </c>
      <c r="AL105" s="36"/>
      <c r="AM105" s="36">
        <f>SUMIFS([3]Booking_Data!P:P,[3]Booking_Data!H:H,AA105,[3]Booking_Data!I:I,Y105,[3]Booking_Data!J:J,B105)</f>
        <v>36975</v>
      </c>
    </row>
    <row r="106" spans="1:39" x14ac:dyDescent="0.25">
      <c r="A106" s="121">
        <v>5</v>
      </c>
      <c r="B106" s="24">
        <v>45884</v>
      </c>
      <c r="C106" s="5" t="s">
        <v>289</v>
      </c>
      <c r="D106" s="5" t="s">
        <v>1</v>
      </c>
      <c r="E106" s="111">
        <v>0.61111111111111116</v>
      </c>
      <c r="F106" s="111">
        <v>0.75694444444444442</v>
      </c>
      <c r="G106" s="112">
        <v>0.69444444444444442</v>
      </c>
      <c r="H106" s="112">
        <v>0.88194444444444442</v>
      </c>
      <c r="I106" s="122">
        <v>7</v>
      </c>
      <c r="J106" s="2">
        <v>0</v>
      </c>
      <c r="K106" s="2">
        <v>0</v>
      </c>
      <c r="L106" s="2">
        <v>0</v>
      </c>
      <c r="M106" s="3">
        <v>7</v>
      </c>
      <c r="N106" s="2">
        <v>0</v>
      </c>
      <c r="O106" s="2">
        <v>0</v>
      </c>
      <c r="P106" s="3" t="s">
        <v>62</v>
      </c>
      <c r="Q106" s="3">
        <v>179</v>
      </c>
      <c r="R106" s="59">
        <v>179</v>
      </c>
      <c r="S106" s="3" t="s">
        <v>206</v>
      </c>
      <c r="T106" s="113" t="s">
        <v>840</v>
      </c>
      <c r="U106" s="3">
        <v>4</v>
      </c>
      <c r="V106" s="3" t="s">
        <v>124</v>
      </c>
      <c r="W106" s="6" t="s">
        <v>844</v>
      </c>
      <c r="X106" s="114" t="s">
        <v>289</v>
      </c>
      <c r="Y106" s="3" t="s">
        <v>288</v>
      </c>
      <c r="Z106" s="3" t="s">
        <v>7</v>
      </c>
      <c r="AA106" s="123" t="s">
        <v>477</v>
      </c>
      <c r="AB106" s="14" t="s">
        <v>125</v>
      </c>
      <c r="AC106" s="19" t="s">
        <v>848</v>
      </c>
      <c r="AD106" s="50" cm="1">
        <f t="array" ref="AD106">INDEX('[3]Routes Taxes'!O:O,MATCH('[3]Flight Rotation Weeks'!V106&amp;Y106,'[3]Routes Taxes'!A:A&amp;'[3]Routes Taxes'!I:I,0))</f>
        <v>19.84</v>
      </c>
      <c r="AE106" s="51">
        <f t="shared" si="17"/>
        <v>3472</v>
      </c>
      <c r="AF106" s="59">
        <f>SUMIFS([3]Booking_Data!K:K,[3]Booking_Data!J:J,B106,[3]Booking_Data!H:H,AA106)</f>
        <v>175</v>
      </c>
      <c r="AG106" s="36">
        <f t="shared" si="18"/>
        <v>4</v>
      </c>
      <c r="AH106" s="59">
        <f>SUMIFS([3]Booking_Data!L:L,[3]Booking_Data!J:J,B106,[3]Booking_Data!H:H,AA106,[3]Booking_Data!I:I,Y106)</f>
        <v>175</v>
      </c>
      <c r="AI106" s="36">
        <f t="shared" si="19"/>
        <v>4</v>
      </c>
      <c r="AJ106" s="36"/>
      <c r="AK106" s="36">
        <f t="shared" si="20"/>
        <v>4</v>
      </c>
      <c r="AL106" s="36"/>
      <c r="AM106" s="36">
        <f>SUMIFS([3]Booking_Data!P:P,[3]Booking_Data!H:H,AA106,[3]Booking_Data!I:I,Y106,[3]Booking_Data!J:J,B106)</f>
        <v>36975</v>
      </c>
    </row>
    <row r="107" spans="1:39" x14ac:dyDescent="0.25">
      <c r="A107" s="121">
        <v>5</v>
      </c>
      <c r="B107" s="24">
        <v>45891</v>
      </c>
      <c r="C107" s="5" t="s">
        <v>289</v>
      </c>
      <c r="D107" s="5" t="s">
        <v>1</v>
      </c>
      <c r="E107" s="111">
        <v>0.61111111111111116</v>
      </c>
      <c r="F107" s="111">
        <v>0.75694444444444442</v>
      </c>
      <c r="G107" s="112">
        <v>0.69444444444444442</v>
      </c>
      <c r="H107" s="112">
        <v>0.88194444444444442</v>
      </c>
      <c r="I107" s="122">
        <v>7</v>
      </c>
      <c r="J107" s="2">
        <v>0</v>
      </c>
      <c r="K107" s="2">
        <v>0</v>
      </c>
      <c r="L107" s="2">
        <v>0</v>
      </c>
      <c r="M107" s="3">
        <v>7</v>
      </c>
      <c r="N107" s="2">
        <v>0</v>
      </c>
      <c r="O107" s="2">
        <v>0</v>
      </c>
      <c r="P107" s="3" t="s">
        <v>62</v>
      </c>
      <c r="Q107" s="3">
        <v>179</v>
      </c>
      <c r="R107" s="59">
        <v>179</v>
      </c>
      <c r="S107" s="3" t="s">
        <v>206</v>
      </c>
      <c r="T107" s="113" t="s">
        <v>840</v>
      </c>
      <c r="U107" s="3">
        <v>5</v>
      </c>
      <c r="V107" s="3" t="s">
        <v>124</v>
      </c>
      <c r="W107" s="6" t="s">
        <v>845</v>
      </c>
      <c r="X107" s="114" t="s">
        <v>289</v>
      </c>
      <c r="Y107" s="3" t="s">
        <v>288</v>
      </c>
      <c r="Z107" s="3" t="s">
        <v>7</v>
      </c>
      <c r="AA107" s="123" t="s">
        <v>477</v>
      </c>
      <c r="AB107" s="14" t="s">
        <v>125</v>
      </c>
      <c r="AC107" s="19" t="s">
        <v>848</v>
      </c>
      <c r="AD107" s="50" cm="1">
        <f t="array" ref="AD107">INDEX('[3]Routes Taxes'!O:O,MATCH('[3]Flight Rotation Weeks'!V107&amp;Y107,'[3]Routes Taxes'!A:A&amp;'[3]Routes Taxes'!I:I,0))</f>
        <v>19.84</v>
      </c>
      <c r="AE107" s="51">
        <f t="shared" si="17"/>
        <v>3472</v>
      </c>
      <c r="AF107" s="59">
        <f>SUMIFS([3]Booking_Data!K:K,[3]Booking_Data!J:J,B107,[3]Booking_Data!H:H,AA107)</f>
        <v>175</v>
      </c>
      <c r="AG107" s="36">
        <f t="shared" si="18"/>
        <v>4</v>
      </c>
      <c r="AH107" s="59">
        <f>SUMIFS([3]Booking_Data!L:L,[3]Booking_Data!J:J,B107,[3]Booking_Data!H:H,AA107,[3]Booking_Data!I:I,Y107)</f>
        <v>175</v>
      </c>
      <c r="AI107" s="36">
        <f t="shared" si="19"/>
        <v>4</v>
      </c>
      <c r="AJ107" s="36"/>
      <c r="AK107" s="36">
        <f t="shared" si="20"/>
        <v>4</v>
      </c>
      <c r="AL107" s="36"/>
      <c r="AM107" s="36">
        <f>SUMIFS([3]Booking_Data!P:P,[3]Booking_Data!H:H,AA107,[3]Booking_Data!I:I,Y107,[3]Booking_Data!J:J,B107)</f>
        <v>36975</v>
      </c>
    </row>
    <row r="108" spans="1:39" x14ac:dyDescent="0.25">
      <c r="A108" s="121">
        <v>5</v>
      </c>
      <c r="B108" s="24">
        <v>45898</v>
      </c>
      <c r="C108" s="5" t="s">
        <v>289</v>
      </c>
      <c r="D108" s="5" t="s">
        <v>1</v>
      </c>
      <c r="E108" s="111">
        <v>0.61111111111111116</v>
      </c>
      <c r="F108" s="111">
        <v>0.75694444444444442</v>
      </c>
      <c r="G108" s="112">
        <v>0.69444444444444442</v>
      </c>
      <c r="H108" s="112">
        <v>0.88194444444444442</v>
      </c>
      <c r="I108" s="122">
        <v>7</v>
      </c>
      <c r="J108" s="2">
        <v>0</v>
      </c>
      <c r="K108" s="2">
        <v>0</v>
      </c>
      <c r="L108" s="2">
        <v>0</v>
      </c>
      <c r="M108" s="3">
        <v>7</v>
      </c>
      <c r="N108" s="2">
        <v>0</v>
      </c>
      <c r="O108" s="2">
        <v>0</v>
      </c>
      <c r="P108" s="3" t="s">
        <v>62</v>
      </c>
      <c r="Q108" s="3">
        <v>179</v>
      </c>
      <c r="R108" s="59">
        <v>179</v>
      </c>
      <c r="S108" s="3" t="s">
        <v>206</v>
      </c>
      <c r="T108" s="113" t="s">
        <v>840</v>
      </c>
      <c r="U108" s="3">
        <v>6</v>
      </c>
      <c r="V108" s="3" t="s">
        <v>124</v>
      </c>
      <c r="W108" s="6" t="s">
        <v>846</v>
      </c>
      <c r="X108" s="114" t="s">
        <v>289</v>
      </c>
      <c r="Y108" s="3" t="s">
        <v>288</v>
      </c>
      <c r="Z108" s="3" t="s">
        <v>7</v>
      </c>
      <c r="AA108" s="123" t="s">
        <v>477</v>
      </c>
      <c r="AB108" s="14" t="s">
        <v>125</v>
      </c>
      <c r="AC108" s="19" t="s">
        <v>848</v>
      </c>
      <c r="AD108" s="50" cm="1">
        <f t="array" ref="AD108">INDEX('[3]Routes Taxes'!O:O,MATCH('[3]Flight Rotation Weeks'!V108&amp;Y108,'[3]Routes Taxes'!A:A&amp;'[3]Routes Taxes'!I:I,0))</f>
        <v>19.84</v>
      </c>
      <c r="AE108" s="51">
        <f t="shared" si="17"/>
        <v>3273.6</v>
      </c>
      <c r="AF108" s="59">
        <f>SUMIFS([3]Booking_Data!K:K,[3]Booking_Data!J:J,B108,[3]Booking_Data!H:H,AA108)</f>
        <v>165</v>
      </c>
      <c r="AG108" s="36">
        <f t="shared" si="18"/>
        <v>14</v>
      </c>
      <c r="AH108" s="59">
        <f>SUMIFS([3]Booking_Data!L:L,[3]Booking_Data!J:J,B108,[3]Booking_Data!H:H,AA108,[3]Booking_Data!I:I,Y108)</f>
        <v>165</v>
      </c>
      <c r="AI108" s="36">
        <f t="shared" si="19"/>
        <v>14</v>
      </c>
      <c r="AJ108" s="36"/>
      <c r="AK108" s="36">
        <f t="shared" si="20"/>
        <v>14</v>
      </c>
      <c r="AL108" s="36"/>
      <c r="AM108" s="36">
        <f>SUMIFS([3]Booking_Data!P:P,[3]Booking_Data!H:H,AA108,[3]Booking_Data!I:I,Y108,[3]Booking_Data!J:J,B108)</f>
        <v>34875</v>
      </c>
    </row>
    <row r="109" spans="1:39" x14ac:dyDescent="0.25">
      <c r="A109" s="16">
        <v>5</v>
      </c>
      <c r="B109" s="25">
        <v>45905</v>
      </c>
      <c r="C109" s="5" t="s">
        <v>289</v>
      </c>
      <c r="D109" s="5" t="s">
        <v>1</v>
      </c>
      <c r="E109" s="111">
        <v>0.61111111111111116</v>
      </c>
      <c r="F109" s="111">
        <v>0.75694444444444442</v>
      </c>
      <c r="G109" s="112">
        <v>0.69444444444444442</v>
      </c>
      <c r="H109" s="112">
        <v>0.88194444444444442</v>
      </c>
      <c r="I109" s="17">
        <v>7</v>
      </c>
      <c r="J109" s="18">
        <v>0</v>
      </c>
      <c r="K109" s="18">
        <v>0</v>
      </c>
      <c r="L109" s="18">
        <v>0</v>
      </c>
      <c r="M109" s="9">
        <v>7</v>
      </c>
      <c r="N109" s="18">
        <v>0</v>
      </c>
      <c r="O109" s="18">
        <v>0</v>
      </c>
      <c r="P109" s="9" t="s">
        <v>62</v>
      </c>
      <c r="Q109" s="9">
        <v>179</v>
      </c>
      <c r="R109" s="8">
        <v>179</v>
      </c>
      <c r="S109" s="3" t="s">
        <v>206</v>
      </c>
      <c r="T109" s="113" t="s">
        <v>840</v>
      </c>
      <c r="U109" s="9">
        <v>7</v>
      </c>
      <c r="V109" s="3" t="s">
        <v>124</v>
      </c>
      <c r="W109" s="6" t="s">
        <v>847</v>
      </c>
      <c r="X109" s="114" t="s">
        <v>289</v>
      </c>
      <c r="Y109" s="9" t="s">
        <v>288</v>
      </c>
      <c r="Z109" s="9" t="s">
        <v>7</v>
      </c>
      <c r="AA109" s="115" t="s">
        <v>477</v>
      </c>
      <c r="AB109" s="44" t="s">
        <v>125</v>
      </c>
      <c r="AC109" s="45" t="s">
        <v>848</v>
      </c>
      <c r="AD109" s="50" cm="1">
        <f t="array" ref="AD109">INDEX('[3]Routes Taxes'!O:O,MATCH('[3]Flight Rotation Weeks'!V109&amp;Y109,'[3]Routes Taxes'!A:A&amp;'[3]Routes Taxes'!I:I,0))</f>
        <v>19.84</v>
      </c>
      <c r="AE109" s="51">
        <f t="shared" si="17"/>
        <v>0</v>
      </c>
      <c r="AF109" s="59">
        <f>SUMIFS([3]Booking_Data!K:K,[3]Booking_Data!J:J,B109,[3]Booking_Data!H:H,AA109)</f>
        <v>0</v>
      </c>
      <c r="AG109" s="36">
        <f t="shared" si="18"/>
        <v>179</v>
      </c>
      <c r="AH109" s="59">
        <f>SUMIFS([3]Booking_Data!L:L,[3]Booking_Data!J:J,B109,[3]Booking_Data!H:H,AA109,[3]Booking_Data!I:I,Y109)</f>
        <v>0</v>
      </c>
      <c r="AI109" s="36">
        <f t="shared" si="19"/>
        <v>179</v>
      </c>
      <c r="AJ109" s="36"/>
      <c r="AK109" s="36">
        <f t="shared" si="20"/>
        <v>179</v>
      </c>
      <c r="AL109" s="36"/>
      <c r="AM109" s="36">
        <f>SUMIFS([3]Booking_Data!P:P,[3]Booking_Data!H:H,AA109,[3]Booking_Data!I:I,Y109,[3]Booking_Data!J:J,B109)</f>
        <v>0</v>
      </c>
    </row>
    <row r="110" spans="1:39" x14ac:dyDescent="0.25">
      <c r="A110" s="121">
        <v>6</v>
      </c>
      <c r="B110" s="153">
        <v>45871</v>
      </c>
      <c r="C110" s="5" t="s">
        <v>1</v>
      </c>
      <c r="D110" s="5" t="s">
        <v>299</v>
      </c>
      <c r="E110" s="111">
        <v>0.32291666666666669</v>
      </c>
      <c r="F110" s="111">
        <v>0.46180555555555558</v>
      </c>
      <c r="G110" s="112">
        <v>0.44791666666666669</v>
      </c>
      <c r="H110" s="112">
        <v>0.54513888888888884</v>
      </c>
      <c r="I110" s="122">
        <v>8</v>
      </c>
      <c r="J110" s="2">
        <v>56000</v>
      </c>
      <c r="K110" s="2">
        <v>0</v>
      </c>
      <c r="L110" s="2">
        <v>56000</v>
      </c>
      <c r="M110" s="3">
        <v>7</v>
      </c>
      <c r="N110" s="2">
        <v>64000</v>
      </c>
      <c r="O110" s="2">
        <v>32000</v>
      </c>
      <c r="P110" s="3" t="s">
        <v>849</v>
      </c>
      <c r="Q110" s="3">
        <v>218</v>
      </c>
      <c r="R110" s="59">
        <v>218</v>
      </c>
      <c r="S110" s="3" t="s">
        <v>206</v>
      </c>
      <c r="T110" s="113" t="s">
        <v>781</v>
      </c>
      <c r="U110" s="3">
        <v>2</v>
      </c>
      <c r="V110" s="3" t="s">
        <v>126</v>
      </c>
      <c r="W110" s="6" t="s">
        <v>850</v>
      </c>
      <c r="X110" s="114" t="s">
        <v>299</v>
      </c>
      <c r="Y110" s="3" t="s">
        <v>300</v>
      </c>
      <c r="Z110" s="3" t="s">
        <v>8</v>
      </c>
      <c r="AA110" s="123" t="s">
        <v>365</v>
      </c>
      <c r="AB110" s="14" t="s">
        <v>125</v>
      </c>
      <c r="AC110" s="19" t="s">
        <v>851</v>
      </c>
      <c r="AD110" s="50" cm="1">
        <f t="array" ref="AD110">INDEX('[3]Routes Taxes'!O:O,MATCH('[3]Flight Rotation Weeks'!V110&amp;Y110,'[3]Routes Taxes'!A:A&amp;'[3]Routes Taxes'!I:I,0))</f>
        <v>30.96</v>
      </c>
      <c r="AE110" s="51">
        <f t="shared" si="17"/>
        <v>6966</v>
      </c>
      <c r="AF110" s="59">
        <f>SUMIFS([3]Booking_Data!K:K,[3]Booking_Data!J:J,B110,[3]Booking_Data!H:H,AA110)</f>
        <v>225</v>
      </c>
      <c r="AG110" s="36">
        <f t="shared" si="18"/>
        <v>-7</v>
      </c>
      <c r="AH110" s="59">
        <f>SUMIFS([3]Booking_Data!L:L,[3]Booking_Data!J:J,B110,[3]Booking_Data!H:H,AA110,[3]Booking_Data!I:I,Y110)</f>
        <v>225</v>
      </c>
      <c r="AI110" s="36">
        <f t="shared" si="19"/>
        <v>-7</v>
      </c>
      <c r="AJ110" s="36"/>
      <c r="AK110" s="36">
        <f t="shared" si="20"/>
        <v>-7</v>
      </c>
      <c r="AL110" s="36"/>
      <c r="AM110" s="36">
        <f>SUMIFS([3]Booking_Data!P:P,[3]Booking_Data!H:H,AA110,[3]Booking_Data!I:I,Y110,[3]Booking_Data!J:J,B110)</f>
        <v>44475</v>
      </c>
    </row>
    <row r="111" spans="1:39" x14ac:dyDescent="0.25">
      <c r="A111" s="121">
        <v>6</v>
      </c>
      <c r="B111" s="153">
        <v>45878</v>
      </c>
      <c r="C111" s="5" t="s">
        <v>1</v>
      </c>
      <c r="D111" s="5" t="s">
        <v>299</v>
      </c>
      <c r="E111" s="111">
        <v>0.32291666666666669</v>
      </c>
      <c r="F111" s="111">
        <v>0.46180555555555558</v>
      </c>
      <c r="G111" s="112">
        <v>0.44791666666666669</v>
      </c>
      <c r="H111" s="112">
        <v>0.54513888888888884</v>
      </c>
      <c r="I111" s="122">
        <v>8</v>
      </c>
      <c r="J111" s="2">
        <v>56000</v>
      </c>
      <c r="K111" s="2">
        <v>0</v>
      </c>
      <c r="L111" s="2">
        <v>56000</v>
      </c>
      <c r="M111" s="3">
        <v>7</v>
      </c>
      <c r="N111" s="2">
        <v>64000</v>
      </c>
      <c r="O111" s="2">
        <v>32000</v>
      </c>
      <c r="P111" s="3" t="s">
        <v>849</v>
      </c>
      <c r="Q111" s="3">
        <v>218</v>
      </c>
      <c r="R111" s="59">
        <v>218</v>
      </c>
      <c r="S111" s="3" t="s">
        <v>206</v>
      </c>
      <c r="T111" s="113" t="s">
        <v>781</v>
      </c>
      <c r="U111" s="3">
        <v>3</v>
      </c>
      <c r="V111" s="3" t="s">
        <v>126</v>
      </c>
      <c r="W111" s="6" t="s">
        <v>852</v>
      </c>
      <c r="X111" s="114" t="s">
        <v>299</v>
      </c>
      <c r="Y111" s="3" t="s">
        <v>300</v>
      </c>
      <c r="Z111" s="3" t="s">
        <v>8</v>
      </c>
      <c r="AA111" s="123" t="s">
        <v>365</v>
      </c>
      <c r="AB111" s="14" t="s">
        <v>125</v>
      </c>
      <c r="AC111" s="19" t="s">
        <v>851</v>
      </c>
      <c r="AD111" s="50" cm="1">
        <f t="array" ref="AD111">INDEX('[3]Routes Taxes'!O:O,MATCH('[3]Flight Rotation Weeks'!V111&amp;Y111,'[3]Routes Taxes'!A:A&amp;'[3]Routes Taxes'!I:I,0))</f>
        <v>30.96</v>
      </c>
      <c r="AE111" s="51">
        <f t="shared" si="17"/>
        <v>6408.72</v>
      </c>
      <c r="AF111" s="59">
        <f>SUMIFS([3]Booking_Data!K:K,[3]Booking_Data!J:J,B111,[3]Booking_Data!H:H,AA111)</f>
        <v>207</v>
      </c>
      <c r="AG111" s="36">
        <f t="shared" si="18"/>
        <v>11</v>
      </c>
      <c r="AH111" s="59">
        <f>SUMIFS([3]Booking_Data!L:L,[3]Booking_Data!J:J,B111,[3]Booking_Data!H:H,AA111,[3]Booking_Data!I:I,Y111)</f>
        <v>207</v>
      </c>
      <c r="AI111" s="36">
        <f t="shared" si="19"/>
        <v>11</v>
      </c>
      <c r="AJ111" s="36"/>
      <c r="AK111" s="36">
        <f t="shared" si="20"/>
        <v>11</v>
      </c>
      <c r="AL111" s="36"/>
      <c r="AM111" s="36">
        <f>SUMIFS([3]Booking_Data!P:P,[3]Booking_Data!H:H,AA111,[3]Booking_Data!I:I,Y111,[3]Booking_Data!J:J,B111)</f>
        <v>48535</v>
      </c>
    </row>
    <row r="112" spans="1:39" x14ac:dyDescent="0.25">
      <c r="A112" s="121">
        <v>6</v>
      </c>
      <c r="B112" s="153">
        <v>45885</v>
      </c>
      <c r="C112" s="5" t="s">
        <v>1</v>
      </c>
      <c r="D112" s="5" t="s">
        <v>299</v>
      </c>
      <c r="E112" s="111">
        <v>0.32291666666666669</v>
      </c>
      <c r="F112" s="111">
        <v>0.46180555555555558</v>
      </c>
      <c r="G112" s="112">
        <v>0.44791666666666669</v>
      </c>
      <c r="H112" s="112">
        <v>0.54513888888888884</v>
      </c>
      <c r="I112" s="122">
        <v>8</v>
      </c>
      <c r="J112" s="2">
        <v>56000</v>
      </c>
      <c r="K112" s="2">
        <v>0</v>
      </c>
      <c r="L112" s="2">
        <v>56000</v>
      </c>
      <c r="M112" s="3">
        <v>7</v>
      </c>
      <c r="N112" s="2">
        <v>64000</v>
      </c>
      <c r="O112" s="2">
        <v>32000</v>
      </c>
      <c r="P112" s="3" t="s">
        <v>849</v>
      </c>
      <c r="Q112" s="3">
        <v>218</v>
      </c>
      <c r="R112" s="59">
        <v>218</v>
      </c>
      <c r="S112" s="3" t="s">
        <v>206</v>
      </c>
      <c r="T112" s="113" t="s">
        <v>781</v>
      </c>
      <c r="U112" s="3">
        <v>4</v>
      </c>
      <c r="V112" s="3" t="s">
        <v>126</v>
      </c>
      <c r="W112" s="6" t="s">
        <v>853</v>
      </c>
      <c r="X112" s="114" t="s">
        <v>299</v>
      </c>
      <c r="Y112" s="3" t="s">
        <v>300</v>
      </c>
      <c r="Z112" s="3" t="s">
        <v>8</v>
      </c>
      <c r="AA112" s="123" t="s">
        <v>365</v>
      </c>
      <c r="AB112" s="14" t="s">
        <v>125</v>
      </c>
      <c r="AC112" s="19" t="s">
        <v>851</v>
      </c>
      <c r="AD112" s="50" cm="1">
        <f t="array" ref="AD112">INDEX('[3]Routes Taxes'!O:O,MATCH('[3]Flight Rotation Weeks'!V112&amp;Y112,'[3]Routes Taxes'!A:A&amp;'[3]Routes Taxes'!I:I,0))</f>
        <v>30.96</v>
      </c>
      <c r="AE112" s="51">
        <f t="shared" si="17"/>
        <v>6996.96</v>
      </c>
      <c r="AF112" s="59">
        <f>SUMIFS([3]Booking_Data!K:K,[3]Booking_Data!J:J,B112,[3]Booking_Data!H:H,AA112)</f>
        <v>226</v>
      </c>
      <c r="AG112" s="36">
        <f t="shared" si="18"/>
        <v>-8</v>
      </c>
      <c r="AH112" s="59">
        <f>SUMIFS([3]Booking_Data!L:L,[3]Booking_Data!J:J,B112,[3]Booking_Data!H:H,AA112,[3]Booking_Data!I:I,Y112)</f>
        <v>226</v>
      </c>
      <c r="AI112" s="36">
        <f t="shared" si="19"/>
        <v>-8</v>
      </c>
      <c r="AJ112" s="36"/>
      <c r="AK112" s="36">
        <f t="shared" si="20"/>
        <v>-8</v>
      </c>
      <c r="AL112" s="36"/>
      <c r="AM112" s="36">
        <f>SUMIFS([3]Booking_Data!P:P,[3]Booking_Data!H:H,AA112,[3]Booking_Data!I:I,Y112,[3]Booking_Data!J:J,B112)</f>
        <v>54793.220000000016</v>
      </c>
    </row>
    <row r="113" spans="1:39" x14ac:dyDescent="0.25">
      <c r="A113" s="121">
        <v>6</v>
      </c>
      <c r="B113" s="153">
        <v>45892</v>
      </c>
      <c r="C113" s="5" t="s">
        <v>1</v>
      </c>
      <c r="D113" s="5" t="s">
        <v>299</v>
      </c>
      <c r="E113" s="111">
        <v>0.32291666666666669</v>
      </c>
      <c r="F113" s="111">
        <v>0.46180555555555558</v>
      </c>
      <c r="G113" s="112">
        <v>0.44791666666666669</v>
      </c>
      <c r="H113" s="112">
        <v>0.54513888888888884</v>
      </c>
      <c r="I113" s="122">
        <v>8</v>
      </c>
      <c r="J113" s="2">
        <v>56000</v>
      </c>
      <c r="K113" s="2">
        <v>0</v>
      </c>
      <c r="L113" s="2">
        <v>56000</v>
      </c>
      <c r="M113" s="3">
        <v>7</v>
      </c>
      <c r="N113" s="2">
        <v>64000</v>
      </c>
      <c r="O113" s="2">
        <v>32000</v>
      </c>
      <c r="P113" s="3" t="s">
        <v>849</v>
      </c>
      <c r="Q113" s="3">
        <v>218</v>
      </c>
      <c r="R113" s="59">
        <v>218</v>
      </c>
      <c r="S113" s="3" t="s">
        <v>206</v>
      </c>
      <c r="T113" s="113" t="s">
        <v>781</v>
      </c>
      <c r="U113" s="3">
        <v>5</v>
      </c>
      <c r="V113" s="3" t="s">
        <v>126</v>
      </c>
      <c r="W113" s="6" t="s">
        <v>854</v>
      </c>
      <c r="X113" s="114" t="s">
        <v>299</v>
      </c>
      <c r="Y113" s="3" t="s">
        <v>300</v>
      </c>
      <c r="Z113" s="3" t="s">
        <v>8</v>
      </c>
      <c r="AA113" s="123" t="s">
        <v>365</v>
      </c>
      <c r="AB113" s="14" t="s">
        <v>125</v>
      </c>
      <c r="AC113" s="19" t="s">
        <v>851</v>
      </c>
      <c r="AD113" s="50" cm="1">
        <f t="array" ref="AD113">INDEX('[3]Routes Taxes'!O:O,MATCH('[3]Flight Rotation Weeks'!V113&amp;Y113,'[3]Routes Taxes'!A:A&amp;'[3]Routes Taxes'!I:I,0))</f>
        <v>30.96</v>
      </c>
      <c r="AE113" s="51">
        <f t="shared" si="17"/>
        <v>7461.3600000000006</v>
      </c>
      <c r="AF113" s="59">
        <f>SUMIFS([3]Booking_Data!K:K,[3]Booking_Data!J:J,B113,[3]Booking_Data!H:H,AA113)</f>
        <v>241</v>
      </c>
      <c r="AG113" s="36">
        <f t="shared" si="18"/>
        <v>-23</v>
      </c>
      <c r="AH113" s="59">
        <f>SUMIFS([3]Booking_Data!L:L,[3]Booking_Data!J:J,B113,[3]Booking_Data!H:H,AA113,[3]Booking_Data!I:I,Y113)</f>
        <v>241</v>
      </c>
      <c r="AI113" s="36">
        <f t="shared" si="19"/>
        <v>-23</v>
      </c>
      <c r="AJ113" s="36"/>
      <c r="AK113" s="36">
        <f t="shared" si="20"/>
        <v>-23</v>
      </c>
      <c r="AL113" s="36"/>
      <c r="AM113" s="36">
        <f>SUMIFS([3]Booking_Data!P:P,[3]Booking_Data!H:H,AA113,[3]Booking_Data!I:I,Y113,[3]Booking_Data!J:J,B113)</f>
        <v>59419.369999999995</v>
      </c>
    </row>
    <row r="114" spans="1:39" x14ac:dyDescent="0.25">
      <c r="A114" s="121">
        <v>6</v>
      </c>
      <c r="B114" s="153">
        <v>45899</v>
      </c>
      <c r="C114" s="5" t="s">
        <v>1</v>
      </c>
      <c r="D114" s="5" t="s">
        <v>299</v>
      </c>
      <c r="E114" s="111">
        <v>0.32291666666666669</v>
      </c>
      <c r="F114" s="111">
        <v>0.46180555555555558</v>
      </c>
      <c r="G114" s="112">
        <v>0.44791666666666669</v>
      </c>
      <c r="H114" s="112">
        <v>0.54513888888888884</v>
      </c>
      <c r="I114" s="122">
        <v>8</v>
      </c>
      <c r="J114" s="2">
        <v>56000</v>
      </c>
      <c r="K114" s="2">
        <v>0</v>
      </c>
      <c r="L114" s="2">
        <v>56000</v>
      </c>
      <c r="M114" s="3">
        <v>7</v>
      </c>
      <c r="N114" s="2">
        <v>64000</v>
      </c>
      <c r="O114" s="2">
        <v>32000</v>
      </c>
      <c r="P114" s="3" t="s">
        <v>849</v>
      </c>
      <c r="Q114" s="3">
        <v>218</v>
      </c>
      <c r="R114" s="59">
        <v>218</v>
      </c>
      <c r="S114" s="3" t="s">
        <v>206</v>
      </c>
      <c r="T114" s="113" t="s">
        <v>781</v>
      </c>
      <c r="U114" s="3">
        <v>6</v>
      </c>
      <c r="V114" s="3" t="s">
        <v>126</v>
      </c>
      <c r="W114" s="6" t="s">
        <v>855</v>
      </c>
      <c r="X114" s="114" t="s">
        <v>299</v>
      </c>
      <c r="Y114" s="3" t="s">
        <v>300</v>
      </c>
      <c r="Z114" s="3" t="s">
        <v>8</v>
      </c>
      <c r="AA114" s="123" t="s">
        <v>365</v>
      </c>
      <c r="AB114" s="14" t="s">
        <v>125</v>
      </c>
      <c r="AC114" s="19" t="s">
        <v>851</v>
      </c>
      <c r="AD114" s="50" cm="1">
        <f t="array" ref="AD114">INDEX('[3]Routes Taxes'!O:O,MATCH('[3]Flight Rotation Weeks'!V114&amp;Y114,'[3]Routes Taxes'!A:A&amp;'[3]Routes Taxes'!I:I,0))</f>
        <v>30.96</v>
      </c>
      <c r="AE114" s="51">
        <f t="shared" si="17"/>
        <v>6996.96</v>
      </c>
      <c r="AF114" s="59">
        <f>SUMIFS([3]Booking_Data!K:K,[3]Booking_Data!J:J,B114,[3]Booking_Data!H:H,AA114)</f>
        <v>226</v>
      </c>
      <c r="AG114" s="36">
        <f t="shared" si="18"/>
        <v>-8</v>
      </c>
      <c r="AH114" s="59">
        <f>SUMIFS([3]Booking_Data!L:L,[3]Booking_Data!J:J,B114,[3]Booking_Data!H:H,AA114,[3]Booking_Data!I:I,Y114)</f>
        <v>226</v>
      </c>
      <c r="AI114" s="36">
        <f t="shared" si="19"/>
        <v>-8</v>
      </c>
      <c r="AJ114" s="36"/>
      <c r="AK114" s="36">
        <f t="shared" si="20"/>
        <v>-8</v>
      </c>
      <c r="AL114" s="36"/>
      <c r="AM114" s="36">
        <f>SUMIFS([3]Booking_Data!P:P,[3]Booking_Data!H:H,AA114,[3]Booking_Data!I:I,Y114,[3]Booking_Data!J:J,B114)</f>
        <v>54544.58</v>
      </c>
    </row>
    <row r="115" spans="1:39" x14ac:dyDescent="0.25">
      <c r="A115" s="121">
        <v>6</v>
      </c>
      <c r="B115" s="153">
        <v>45906</v>
      </c>
      <c r="C115" s="5" t="s">
        <v>1</v>
      </c>
      <c r="D115" s="5" t="s">
        <v>299</v>
      </c>
      <c r="E115" s="111">
        <v>0.32291666666666669</v>
      </c>
      <c r="F115" s="111">
        <v>0.46180555555555558</v>
      </c>
      <c r="G115" s="112">
        <v>0.44791666666666669</v>
      </c>
      <c r="H115" s="112">
        <v>0.54513888888888884</v>
      </c>
      <c r="I115" s="122">
        <v>8</v>
      </c>
      <c r="J115" s="2">
        <v>56000</v>
      </c>
      <c r="K115" s="2">
        <v>0</v>
      </c>
      <c r="L115" s="2">
        <v>56000</v>
      </c>
      <c r="M115" s="3">
        <v>7</v>
      </c>
      <c r="N115" s="2">
        <v>64000</v>
      </c>
      <c r="O115" s="2">
        <v>32000</v>
      </c>
      <c r="P115" s="3" t="s">
        <v>849</v>
      </c>
      <c r="Q115" s="3">
        <v>218</v>
      </c>
      <c r="R115" s="59">
        <v>218</v>
      </c>
      <c r="S115" s="3" t="s">
        <v>206</v>
      </c>
      <c r="T115" s="113" t="s">
        <v>781</v>
      </c>
      <c r="U115" s="9">
        <v>7</v>
      </c>
      <c r="V115" s="3" t="s">
        <v>126</v>
      </c>
      <c r="W115" s="6" t="s">
        <v>856</v>
      </c>
      <c r="X115" s="114" t="s">
        <v>299</v>
      </c>
      <c r="Y115" s="3" t="s">
        <v>300</v>
      </c>
      <c r="Z115" s="3" t="s">
        <v>8</v>
      </c>
      <c r="AA115" s="123" t="s">
        <v>365</v>
      </c>
      <c r="AB115" s="14" t="s">
        <v>125</v>
      </c>
      <c r="AC115" s="19" t="s">
        <v>851</v>
      </c>
      <c r="AD115" s="50" cm="1">
        <f t="array" ref="AD115">INDEX('[3]Routes Taxes'!O:O,MATCH('[3]Flight Rotation Weeks'!V115&amp;Y115,'[3]Routes Taxes'!A:A&amp;'[3]Routes Taxes'!I:I,0))</f>
        <v>30.96</v>
      </c>
      <c r="AE115" s="51">
        <f t="shared" si="17"/>
        <v>6749.28</v>
      </c>
      <c r="AF115" s="59">
        <f>SUMIFS([3]Booking_Data!K:K,[3]Booking_Data!J:J,B115,[3]Booking_Data!H:H,AA115)</f>
        <v>218</v>
      </c>
      <c r="AG115" s="36">
        <f t="shared" si="18"/>
        <v>0</v>
      </c>
      <c r="AH115" s="59">
        <f>SUMIFS([3]Booking_Data!L:L,[3]Booking_Data!J:J,B115,[3]Booking_Data!H:H,AA115,[3]Booking_Data!I:I,Y115)</f>
        <v>218</v>
      </c>
      <c r="AI115" s="36">
        <f t="shared" si="19"/>
        <v>0</v>
      </c>
      <c r="AJ115" s="36"/>
      <c r="AK115" s="36">
        <f t="shared" si="20"/>
        <v>0</v>
      </c>
      <c r="AL115" s="36"/>
      <c r="AM115" s="36">
        <f>SUMIFS([3]Booking_Data!P:P,[3]Booking_Data!H:H,AA115,[3]Booking_Data!I:I,Y115,[3]Booking_Data!J:J,B115)</f>
        <v>51355</v>
      </c>
    </row>
    <row r="116" spans="1:39" x14ac:dyDescent="0.25">
      <c r="A116" s="121">
        <v>6</v>
      </c>
      <c r="B116" s="153">
        <v>45913</v>
      </c>
      <c r="C116" s="5" t="s">
        <v>1</v>
      </c>
      <c r="D116" s="5" t="s">
        <v>299</v>
      </c>
      <c r="E116" s="111">
        <v>0.32291666666666669</v>
      </c>
      <c r="F116" s="111">
        <v>0.46180555555555558</v>
      </c>
      <c r="G116" s="112">
        <v>0.44791666666666669</v>
      </c>
      <c r="H116" s="112">
        <v>0.54513888888888884</v>
      </c>
      <c r="I116" s="122">
        <v>8</v>
      </c>
      <c r="J116" s="2">
        <v>56000</v>
      </c>
      <c r="K116" s="2">
        <v>0</v>
      </c>
      <c r="L116" s="2">
        <v>56000</v>
      </c>
      <c r="M116" s="3">
        <v>7</v>
      </c>
      <c r="N116" s="2">
        <v>64000</v>
      </c>
      <c r="O116" s="2">
        <v>32000</v>
      </c>
      <c r="P116" s="3" t="s">
        <v>849</v>
      </c>
      <c r="Q116" s="3">
        <v>218</v>
      </c>
      <c r="R116" s="59">
        <v>218</v>
      </c>
      <c r="S116" s="3" t="s">
        <v>206</v>
      </c>
      <c r="T116" s="113" t="s">
        <v>781</v>
      </c>
      <c r="U116" s="3">
        <v>8</v>
      </c>
      <c r="V116" s="3" t="s">
        <v>126</v>
      </c>
      <c r="W116" s="6" t="s">
        <v>857</v>
      </c>
      <c r="X116" s="49" t="s">
        <v>299</v>
      </c>
      <c r="Y116" s="3" t="s">
        <v>300</v>
      </c>
      <c r="Z116" s="3" t="s">
        <v>8</v>
      </c>
      <c r="AA116" s="123" t="s">
        <v>365</v>
      </c>
      <c r="AB116" s="14" t="s">
        <v>125</v>
      </c>
      <c r="AC116" s="19" t="s">
        <v>851</v>
      </c>
      <c r="AD116" s="50" cm="1">
        <f t="array" ref="AD116">INDEX('[3]Routes Taxes'!O:O,MATCH('[3]Flight Rotation Weeks'!V116&amp;Y116,'[3]Routes Taxes'!A:A&amp;'[3]Routes Taxes'!I:I,0))</f>
        <v>30.96</v>
      </c>
      <c r="AE116" s="51">
        <f t="shared" si="17"/>
        <v>5882.4000000000005</v>
      </c>
      <c r="AF116" s="59">
        <f>SUMIFS([3]Booking_Data!K:K,[3]Booking_Data!J:J,B116,[3]Booking_Data!H:H,AA116)</f>
        <v>190</v>
      </c>
      <c r="AG116" s="36">
        <f t="shared" si="18"/>
        <v>28</v>
      </c>
      <c r="AH116" s="59">
        <f>SUMIFS([3]Booking_Data!L:L,[3]Booking_Data!J:J,B116,[3]Booking_Data!H:H,AA116,[3]Booking_Data!I:I,Y116)</f>
        <v>190</v>
      </c>
      <c r="AI116" s="36">
        <f t="shared" si="19"/>
        <v>28</v>
      </c>
      <c r="AJ116" s="36"/>
      <c r="AK116" s="36">
        <f t="shared" si="20"/>
        <v>28</v>
      </c>
      <c r="AL116" s="36"/>
      <c r="AM116" s="36">
        <f>SUMIFS([3]Booking_Data!P:P,[3]Booking_Data!H:H,AA116,[3]Booking_Data!I:I,Y116,[3]Booking_Data!J:J,B116)</f>
        <v>42825</v>
      </c>
    </row>
    <row r="117" spans="1:39" x14ac:dyDescent="0.25">
      <c r="A117" s="121">
        <v>6</v>
      </c>
      <c r="B117" s="153">
        <v>45864</v>
      </c>
      <c r="C117" s="5" t="s">
        <v>299</v>
      </c>
      <c r="D117" s="5" t="s">
        <v>1</v>
      </c>
      <c r="E117" s="111">
        <v>0.50347222222222221</v>
      </c>
      <c r="F117" s="111">
        <v>0.64930555555555558</v>
      </c>
      <c r="G117" s="112">
        <v>0.58680555555555558</v>
      </c>
      <c r="H117" s="112">
        <v>0.77430555555555558</v>
      </c>
      <c r="I117" s="122">
        <v>8</v>
      </c>
      <c r="J117" s="2">
        <v>56000</v>
      </c>
      <c r="K117" s="2">
        <v>0</v>
      </c>
      <c r="L117" s="2">
        <v>56000</v>
      </c>
      <c r="M117" s="3">
        <v>7</v>
      </c>
      <c r="N117" s="2">
        <v>64000</v>
      </c>
      <c r="O117" s="2">
        <v>32000</v>
      </c>
      <c r="P117" s="3" t="s">
        <v>849</v>
      </c>
      <c r="Q117" s="3">
        <v>218</v>
      </c>
      <c r="R117" s="59">
        <v>218</v>
      </c>
      <c r="S117" s="3" t="s">
        <v>206</v>
      </c>
      <c r="T117" s="113" t="s">
        <v>781</v>
      </c>
      <c r="U117" s="3">
        <v>1</v>
      </c>
      <c r="V117" s="3" t="s">
        <v>126</v>
      </c>
      <c r="W117" s="6" t="s">
        <v>858</v>
      </c>
      <c r="X117" s="114" t="s">
        <v>299</v>
      </c>
      <c r="Y117" s="3" t="s">
        <v>298</v>
      </c>
      <c r="Z117" s="3" t="s">
        <v>7</v>
      </c>
      <c r="AA117" s="123" t="s">
        <v>397</v>
      </c>
      <c r="AB117" s="14" t="s">
        <v>125</v>
      </c>
      <c r="AC117" s="19" t="s">
        <v>859</v>
      </c>
      <c r="AD117" s="50" cm="1">
        <f t="array" ref="AD117">INDEX('[3]Routes Taxes'!O:O,MATCH('[3]Flight Rotation Weeks'!V117&amp;Y117,'[3]Routes Taxes'!A:A&amp;'[3]Routes Taxes'!I:I,0))</f>
        <v>25.09</v>
      </c>
      <c r="AE117" s="51">
        <f t="shared" si="17"/>
        <v>5645.25</v>
      </c>
      <c r="AF117" s="59">
        <f>SUMIFS([3]Booking_Data!K:K,[3]Booking_Data!J:J,B117,[3]Booking_Data!H:H,AA117)</f>
        <v>225</v>
      </c>
      <c r="AG117" s="36">
        <f t="shared" si="18"/>
        <v>-7</v>
      </c>
      <c r="AH117" s="59">
        <f>SUMIFS([3]Booking_Data!L:L,[3]Booking_Data!J:J,B117,[3]Booking_Data!H:H,AA117,[3]Booking_Data!I:I,Y117)</f>
        <v>225</v>
      </c>
      <c r="AI117" s="36">
        <f t="shared" si="19"/>
        <v>-7</v>
      </c>
      <c r="AJ117" s="36"/>
      <c r="AK117" s="36">
        <f t="shared" si="20"/>
        <v>-7</v>
      </c>
      <c r="AL117" s="36"/>
      <c r="AM117" s="36">
        <f>SUMIFS([3]Booking_Data!P:P,[3]Booking_Data!H:H,AA117,[3]Booking_Data!I:I,Y117,[3]Booking_Data!J:J,B117)</f>
        <v>44475</v>
      </c>
    </row>
    <row r="118" spans="1:39" x14ac:dyDescent="0.25">
      <c r="A118" s="121">
        <v>6</v>
      </c>
      <c r="B118" s="153">
        <v>45871</v>
      </c>
      <c r="C118" s="5" t="s">
        <v>299</v>
      </c>
      <c r="D118" s="5" t="s">
        <v>1</v>
      </c>
      <c r="E118" s="111">
        <v>0.50347222222222221</v>
      </c>
      <c r="F118" s="111">
        <v>0.64930555555555558</v>
      </c>
      <c r="G118" s="112">
        <v>0.58680555555555558</v>
      </c>
      <c r="H118" s="112">
        <v>0.77430555555555558</v>
      </c>
      <c r="I118" s="122">
        <v>8</v>
      </c>
      <c r="J118" s="2">
        <v>56000</v>
      </c>
      <c r="K118" s="2">
        <v>0</v>
      </c>
      <c r="L118" s="2">
        <v>56000</v>
      </c>
      <c r="M118" s="3">
        <v>7</v>
      </c>
      <c r="N118" s="2">
        <v>64000</v>
      </c>
      <c r="O118" s="2">
        <v>32000</v>
      </c>
      <c r="P118" s="3" t="s">
        <v>849</v>
      </c>
      <c r="Q118" s="3">
        <v>218</v>
      </c>
      <c r="R118" s="59">
        <v>218</v>
      </c>
      <c r="S118" s="3" t="s">
        <v>206</v>
      </c>
      <c r="T118" s="113" t="s">
        <v>781</v>
      </c>
      <c r="U118" s="3">
        <v>2</v>
      </c>
      <c r="V118" s="3" t="s">
        <v>126</v>
      </c>
      <c r="W118" s="6" t="s">
        <v>850</v>
      </c>
      <c r="X118" s="114" t="s">
        <v>299</v>
      </c>
      <c r="Y118" s="3" t="s">
        <v>298</v>
      </c>
      <c r="Z118" s="3" t="s">
        <v>7</v>
      </c>
      <c r="AA118" s="123" t="s">
        <v>397</v>
      </c>
      <c r="AB118" s="14" t="s">
        <v>125</v>
      </c>
      <c r="AC118" s="19" t="s">
        <v>859</v>
      </c>
      <c r="AD118" s="50" cm="1">
        <f t="array" ref="AD118">INDEX('[3]Routes Taxes'!O:O,MATCH('[3]Flight Rotation Weeks'!V118&amp;Y118,'[3]Routes Taxes'!A:A&amp;'[3]Routes Taxes'!I:I,0))</f>
        <v>25.09</v>
      </c>
      <c r="AE118" s="51">
        <f t="shared" si="17"/>
        <v>5519.8</v>
      </c>
      <c r="AF118" s="59">
        <f>SUMIFS([3]Booking_Data!K:K,[3]Booking_Data!J:J,B118,[3]Booking_Data!H:H,AA118)</f>
        <v>220</v>
      </c>
      <c r="AG118" s="36">
        <f t="shared" si="18"/>
        <v>-2</v>
      </c>
      <c r="AH118" s="59">
        <f>SUMIFS([3]Booking_Data!L:L,[3]Booking_Data!J:J,B118,[3]Booking_Data!H:H,AA118,[3]Booking_Data!I:I,Y118)</f>
        <v>220</v>
      </c>
      <c r="AI118" s="36">
        <f t="shared" si="19"/>
        <v>-2</v>
      </c>
      <c r="AJ118" s="36"/>
      <c r="AK118" s="36">
        <f t="shared" si="20"/>
        <v>-2</v>
      </c>
      <c r="AL118" s="36"/>
      <c r="AM118" s="36">
        <f>SUMIFS([3]Booking_Data!P:P,[3]Booking_Data!H:H,AA118,[3]Booking_Data!I:I,Y118,[3]Booking_Data!J:J,B118)</f>
        <v>52318.740000000013</v>
      </c>
    </row>
    <row r="119" spans="1:39" x14ac:dyDescent="0.25">
      <c r="A119" s="121">
        <v>6</v>
      </c>
      <c r="B119" s="153">
        <v>45878</v>
      </c>
      <c r="C119" s="5" t="s">
        <v>299</v>
      </c>
      <c r="D119" s="5" t="s">
        <v>1</v>
      </c>
      <c r="E119" s="111">
        <v>0.50347222222222221</v>
      </c>
      <c r="F119" s="111">
        <v>0.64930555555555558</v>
      </c>
      <c r="G119" s="112">
        <v>0.58680555555555558</v>
      </c>
      <c r="H119" s="112">
        <v>0.77430555555555558</v>
      </c>
      <c r="I119" s="122">
        <v>8</v>
      </c>
      <c r="J119" s="2">
        <v>56000</v>
      </c>
      <c r="K119" s="2">
        <v>0</v>
      </c>
      <c r="L119" s="2">
        <v>56000</v>
      </c>
      <c r="M119" s="3">
        <v>7</v>
      </c>
      <c r="N119" s="2">
        <v>64000</v>
      </c>
      <c r="O119" s="2">
        <v>32000</v>
      </c>
      <c r="P119" s="3" t="s">
        <v>849</v>
      </c>
      <c r="Q119" s="3">
        <v>218</v>
      </c>
      <c r="R119" s="59">
        <v>218</v>
      </c>
      <c r="S119" s="3" t="s">
        <v>206</v>
      </c>
      <c r="T119" s="113" t="s">
        <v>781</v>
      </c>
      <c r="U119" s="3">
        <v>3</v>
      </c>
      <c r="V119" s="3" t="s">
        <v>126</v>
      </c>
      <c r="W119" s="6" t="s">
        <v>852</v>
      </c>
      <c r="X119" s="114" t="s">
        <v>299</v>
      </c>
      <c r="Y119" s="3" t="s">
        <v>298</v>
      </c>
      <c r="Z119" s="3" t="s">
        <v>7</v>
      </c>
      <c r="AA119" s="123" t="s">
        <v>397</v>
      </c>
      <c r="AB119" s="14" t="s">
        <v>125</v>
      </c>
      <c r="AC119" s="19" t="s">
        <v>859</v>
      </c>
      <c r="AD119" s="50" cm="1">
        <f t="array" ref="AD119">INDEX('[3]Routes Taxes'!O:O,MATCH('[3]Flight Rotation Weeks'!V119&amp;Y119,'[3]Routes Taxes'!A:A&amp;'[3]Routes Taxes'!I:I,0))</f>
        <v>25.09</v>
      </c>
      <c r="AE119" s="51">
        <f t="shared" si="17"/>
        <v>5770.7</v>
      </c>
      <c r="AF119" s="59">
        <f>SUMIFS([3]Booking_Data!K:K,[3]Booking_Data!J:J,B119,[3]Booking_Data!H:H,AA119)</f>
        <v>230</v>
      </c>
      <c r="AG119" s="36">
        <f t="shared" si="18"/>
        <v>-12</v>
      </c>
      <c r="AH119" s="59">
        <f>SUMIFS([3]Booking_Data!L:L,[3]Booking_Data!J:J,B119,[3]Booking_Data!H:H,AA119,[3]Booking_Data!I:I,Y119)</f>
        <v>230</v>
      </c>
      <c r="AI119" s="36">
        <f t="shared" si="19"/>
        <v>-12</v>
      </c>
      <c r="AJ119" s="36"/>
      <c r="AK119" s="36">
        <f t="shared" si="20"/>
        <v>-12</v>
      </c>
      <c r="AL119" s="36"/>
      <c r="AM119" s="36">
        <f>SUMIFS([3]Booking_Data!P:P,[3]Booking_Data!H:H,AA119,[3]Booking_Data!I:I,Y119,[3]Booking_Data!J:J,B119)</f>
        <v>55910.74</v>
      </c>
    </row>
    <row r="120" spans="1:39" x14ac:dyDescent="0.25">
      <c r="A120" s="121">
        <v>6</v>
      </c>
      <c r="B120" s="153">
        <v>45885</v>
      </c>
      <c r="C120" s="5" t="s">
        <v>299</v>
      </c>
      <c r="D120" s="5" t="s">
        <v>1</v>
      </c>
      <c r="E120" s="111">
        <v>0.50347222222222221</v>
      </c>
      <c r="F120" s="111">
        <v>0.64930555555555558</v>
      </c>
      <c r="G120" s="112">
        <v>0.58680555555555558</v>
      </c>
      <c r="H120" s="112">
        <v>0.77430555555555558</v>
      </c>
      <c r="I120" s="122">
        <v>8</v>
      </c>
      <c r="J120" s="2">
        <v>56000</v>
      </c>
      <c r="K120" s="2">
        <v>0</v>
      </c>
      <c r="L120" s="2">
        <v>56000</v>
      </c>
      <c r="M120" s="3">
        <v>7</v>
      </c>
      <c r="N120" s="2">
        <v>64000</v>
      </c>
      <c r="O120" s="2">
        <v>32000</v>
      </c>
      <c r="P120" s="3" t="s">
        <v>849</v>
      </c>
      <c r="Q120" s="3">
        <v>218</v>
      </c>
      <c r="R120" s="59">
        <v>218</v>
      </c>
      <c r="S120" s="3" t="s">
        <v>206</v>
      </c>
      <c r="T120" s="113" t="s">
        <v>781</v>
      </c>
      <c r="U120" s="3">
        <v>4</v>
      </c>
      <c r="V120" s="3" t="s">
        <v>126</v>
      </c>
      <c r="W120" s="6" t="s">
        <v>853</v>
      </c>
      <c r="X120" s="114" t="s">
        <v>299</v>
      </c>
      <c r="Y120" s="3" t="s">
        <v>298</v>
      </c>
      <c r="Z120" s="3" t="s">
        <v>7</v>
      </c>
      <c r="AA120" s="123" t="s">
        <v>397</v>
      </c>
      <c r="AB120" s="14" t="s">
        <v>125</v>
      </c>
      <c r="AC120" s="19" t="s">
        <v>859</v>
      </c>
      <c r="AD120" s="50" cm="1">
        <f t="array" ref="AD120">INDEX('[3]Routes Taxes'!O:O,MATCH('[3]Flight Rotation Weeks'!V120&amp;Y120,'[3]Routes Taxes'!A:A&amp;'[3]Routes Taxes'!I:I,0))</f>
        <v>25.09</v>
      </c>
      <c r="AE120" s="51">
        <f t="shared" si="17"/>
        <v>5519.8</v>
      </c>
      <c r="AF120" s="59">
        <f>SUMIFS([3]Booking_Data!K:K,[3]Booking_Data!J:J,B120,[3]Booking_Data!H:H,AA120)</f>
        <v>220</v>
      </c>
      <c r="AG120" s="36">
        <f t="shared" si="18"/>
        <v>-2</v>
      </c>
      <c r="AH120" s="59">
        <f>SUMIFS([3]Booking_Data!L:L,[3]Booking_Data!J:J,B120,[3]Booking_Data!H:H,AA120,[3]Booking_Data!I:I,Y120)</f>
        <v>220</v>
      </c>
      <c r="AI120" s="36">
        <f t="shared" si="19"/>
        <v>-2</v>
      </c>
      <c r="AJ120" s="36"/>
      <c r="AK120" s="36">
        <f t="shared" si="20"/>
        <v>-2</v>
      </c>
      <c r="AL120" s="36"/>
      <c r="AM120" s="36">
        <f>SUMIFS([3]Booking_Data!P:P,[3]Booking_Data!H:H,AA120,[3]Booking_Data!I:I,Y120,[3]Booking_Data!J:J,B120)</f>
        <v>52095</v>
      </c>
    </row>
    <row r="121" spans="1:39" x14ac:dyDescent="0.25">
      <c r="A121" s="121">
        <v>6</v>
      </c>
      <c r="B121" s="24">
        <v>45892</v>
      </c>
      <c r="C121" s="5" t="s">
        <v>299</v>
      </c>
      <c r="D121" s="5" t="s">
        <v>1</v>
      </c>
      <c r="E121" s="136">
        <v>0.50347222222222221</v>
      </c>
      <c r="F121" s="136">
        <v>0.64930555555555558</v>
      </c>
      <c r="G121" s="137">
        <v>0.58680555555555558</v>
      </c>
      <c r="H121" s="137">
        <v>0.77430555555555558</v>
      </c>
      <c r="I121" s="122">
        <v>8</v>
      </c>
      <c r="J121" s="2">
        <v>56000</v>
      </c>
      <c r="K121" s="2">
        <v>0</v>
      </c>
      <c r="L121" s="2">
        <v>56000</v>
      </c>
      <c r="M121" s="3">
        <v>7</v>
      </c>
      <c r="N121" s="2">
        <v>64000</v>
      </c>
      <c r="O121" s="2">
        <v>32000</v>
      </c>
      <c r="P121" s="3" t="s">
        <v>849</v>
      </c>
      <c r="Q121" s="3">
        <v>218</v>
      </c>
      <c r="R121" s="59">
        <v>218</v>
      </c>
      <c r="S121" s="3" t="s">
        <v>206</v>
      </c>
      <c r="T121" s="113" t="s">
        <v>781</v>
      </c>
      <c r="U121" s="3">
        <v>5</v>
      </c>
      <c r="V121" s="3" t="s">
        <v>126</v>
      </c>
      <c r="W121" s="6" t="s">
        <v>854</v>
      </c>
      <c r="X121" s="114" t="s">
        <v>299</v>
      </c>
      <c r="Y121" s="3" t="s">
        <v>298</v>
      </c>
      <c r="Z121" s="3" t="s">
        <v>7</v>
      </c>
      <c r="AA121" s="123" t="s">
        <v>397</v>
      </c>
      <c r="AB121" s="14" t="s">
        <v>125</v>
      </c>
      <c r="AC121" s="19" t="s">
        <v>859</v>
      </c>
      <c r="AD121" s="50" cm="1">
        <f t="array" ref="AD121">INDEX('[3]Routes Taxes'!O:O,MATCH('[3]Flight Rotation Weeks'!V121&amp;Y121,'[3]Routes Taxes'!A:A&amp;'[3]Routes Taxes'!I:I,0))</f>
        <v>25.09</v>
      </c>
      <c r="AE121" s="51">
        <f t="shared" si="17"/>
        <v>5569.98</v>
      </c>
      <c r="AF121" s="59">
        <f>SUMIFS([3]Booking_Data!K:K,[3]Booking_Data!J:J,B121,[3]Booking_Data!H:H,AA121)</f>
        <v>222</v>
      </c>
      <c r="AG121" s="36">
        <f>R121-AF121</f>
        <v>-4</v>
      </c>
      <c r="AH121" s="59">
        <f>SUMIFS([3]Booking_Data!L:L,[3]Booking_Data!J:J,B121,[3]Booking_Data!H:H,AA121,[3]Booking_Data!I:I,Y121)</f>
        <v>222</v>
      </c>
      <c r="AI121" s="36">
        <f>R121-AH121</f>
        <v>-4</v>
      </c>
      <c r="AJ121" s="36"/>
      <c r="AK121" s="36">
        <f>AG121-AJ121</f>
        <v>-4</v>
      </c>
      <c r="AL121" s="36"/>
      <c r="AM121" s="36">
        <f>SUMIFS([3]Booking_Data!P:P,[3]Booking_Data!H:H,AA121,[3]Booking_Data!I:I,Y121,[3]Booking_Data!J:J,B121)</f>
        <v>52797.16</v>
      </c>
    </row>
    <row r="122" spans="1:39" x14ac:dyDescent="0.25">
      <c r="A122" s="121">
        <v>6</v>
      </c>
      <c r="B122" s="24">
        <v>45899</v>
      </c>
      <c r="C122" s="5" t="s">
        <v>299</v>
      </c>
      <c r="D122" s="5" t="s">
        <v>1</v>
      </c>
      <c r="E122" s="136">
        <v>0.50347222222222221</v>
      </c>
      <c r="F122" s="136">
        <v>0.64930555555555558</v>
      </c>
      <c r="G122" s="137">
        <v>0.58680555555555558</v>
      </c>
      <c r="H122" s="137">
        <v>0.77430555555555558</v>
      </c>
      <c r="I122" s="122">
        <v>8</v>
      </c>
      <c r="J122" s="2">
        <v>56000</v>
      </c>
      <c r="K122" s="2">
        <v>0</v>
      </c>
      <c r="L122" s="2">
        <v>56000</v>
      </c>
      <c r="M122" s="3">
        <v>7</v>
      </c>
      <c r="N122" s="2">
        <v>64000</v>
      </c>
      <c r="O122" s="2">
        <v>32000</v>
      </c>
      <c r="P122" s="3" t="s">
        <v>849</v>
      </c>
      <c r="Q122" s="3">
        <v>218</v>
      </c>
      <c r="R122" s="59">
        <v>218</v>
      </c>
      <c r="S122" s="3" t="s">
        <v>206</v>
      </c>
      <c r="T122" s="113" t="s">
        <v>781</v>
      </c>
      <c r="U122" s="3">
        <v>6</v>
      </c>
      <c r="V122" s="3" t="s">
        <v>126</v>
      </c>
      <c r="W122" s="6" t="s">
        <v>855</v>
      </c>
      <c r="X122" s="114" t="s">
        <v>299</v>
      </c>
      <c r="Y122" s="3" t="s">
        <v>298</v>
      </c>
      <c r="Z122" s="3" t="s">
        <v>7</v>
      </c>
      <c r="AA122" s="123" t="s">
        <v>397</v>
      </c>
      <c r="AB122" s="14" t="s">
        <v>125</v>
      </c>
      <c r="AC122" s="19" t="s">
        <v>859</v>
      </c>
      <c r="AD122" s="50" cm="1">
        <f t="array" ref="AD122">INDEX('[3]Routes Taxes'!O:O,MATCH('[3]Flight Rotation Weeks'!V122&amp;Y122,'[3]Routes Taxes'!A:A&amp;'[3]Routes Taxes'!I:I,0))</f>
        <v>25.09</v>
      </c>
      <c r="AE122" s="51">
        <f t="shared" si="17"/>
        <v>5469.62</v>
      </c>
      <c r="AF122" s="59">
        <f>SUMIFS([3]Booking_Data!K:K,[3]Booking_Data!J:J,B122,[3]Booking_Data!H:H,AA122)</f>
        <v>218</v>
      </c>
      <c r="AG122" s="36">
        <f>R122-AF122</f>
        <v>0</v>
      </c>
      <c r="AH122" s="59">
        <f>SUMIFS([3]Booking_Data!L:L,[3]Booking_Data!J:J,B122,[3]Booking_Data!H:H,AA122,[3]Booking_Data!I:I,Y122)</f>
        <v>218</v>
      </c>
      <c r="AI122" s="36">
        <f>R122-AH122</f>
        <v>0</v>
      </c>
      <c r="AJ122" s="36"/>
      <c r="AK122" s="36">
        <f>AG122-AJ122</f>
        <v>0</v>
      </c>
      <c r="AL122" s="36"/>
      <c r="AM122" s="36">
        <f>SUMIFS([3]Booking_Data!P:P,[3]Booking_Data!H:H,AA122,[3]Booking_Data!I:I,Y122,[3]Booking_Data!J:J,B122)</f>
        <v>51355</v>
      </c>
    </row>
    <row r="123" spans="1:39" x14ac:dyDescent="0.25">
      <c r="A123" s="121">
        <v>6</v>
      </c>
      <c r="B123" s="153">
        <v>45906</v>
      </c>
      <c r="C123" s="5" t="s">
        <v>299</v>
      </c>
      <c r="D123" s="5" t="s">
        <v>1</v>
      </c>
      <c r="E123" s="111">
        <v>0.50347222222222221</v>
      </c>
      <c r="F123" s="111">
        <v>0.64930555555555558</v>
      </c>
      <c r="G123" s="112">
        <v>0.58680555555555558</v>
      </c>
      <c r="H123" s="112">
        <v>0.77430555555555558</v>
      </c>
      <c r="I123" s="122">
        <v>8</v>
      </c>
      <c r="J123" s="2">
        <v>56000</v>
      </c>
      <c r="K123" s="2">
        <v>0</v>
      </c>
      <c r="L123" s="2">
        <v>56000</v>
      </c>
      <c r="M123" s="3">
        <v>7</v>
      </c>
      <c r="N123" s="2">
        <v>64000</v>
      </c>
      <c r="O123" s="2">
        <v>32000</v>
      </c>
      <c r="P123" s="3" t="s">
        <v>849</v>
      </c>
      <c r="Q123" s="3">
        <v>218</v>
      </c>
      <c r="R123" s="59">
        <v>218</v>
      </c>
      <c r="S123" s="3" t="s">
        <v>206</v>
      </c>
      <c r="T123" s="113" t="s">
        <v>781</v>
      </c>
      <c r="U123" s="3">
        <v>7</v>
      </c>
      <c r="V123" s="3" t="s">
        <v>126</v>
      </c>
      <c r="W123" s="6" t="s">
        <v>856</v>
      </c>
      <c r="X123" s="114" t="s">
        <v>299</v>
      </c>
      <c r="Y123" s="3" t="s">
        <v>298</v>
      </c>
      <c r="Z123" s="3" t="s">
        <v>7</v>
      </c>
      <c r="AA123" s="123" t="s">
        <v>397</v>
      </c>
      <c r="AB123" s="14" t="s">
        <v>125</v>
      </c>
      <c r="AC123" s="19" t="s">
        <v>859</v>
      </c>
      <c r="AD123" s="50" cm="1">
        <f t="array" ref="AD123">INDEX('[3]Routes Taxes'!O:O,MATCH('[3]Flight Rotation Weeks'!V123&amp;Y123,'[3]Routes Taxes'!A:A&amp;'[3]Routes Taxes'!I:I,0))</f>
        <v>25.09</v>
      </c>
      <c r="AE123" s="51">
        <f t="shared" si="17"/>
        <v>4767.1000000000004</v>
      </c>
      <c r="AF123" s="59">
        <f>SUMIFS([3]Booking_Data!K:K,[3]Booking_Data!J:J,B123,[3]Booking_Data!H:H,AA123)</f>
        <v>190</v>
      </c>
      <c r="AG123" s="36">
        <f t="shared" ref="AG123:AG130" si="21">R123-AF123</f>
        <v>28</v>
      </c>
      <c r="AH123" s="59">
        <f>SUMIFS([3]Booking_Data!L:L,[3]Booking_Data!J:J,B123,[3]Booking_Data!H:H,AA123,[3]Booking_Data!I:I,Y123)</f>
        <v>190</v>
      </c>
      <c r="AI123" s="36">
        <f t="shared" ref="AI123:AI130" si="22">R123-AH123</f>
        <v>28</v>
      </c>
      <c r="AJ123" s="36"/>
      <c r="AK123" s="36">
        <f t="shared" ref="AK123:AK130" si="23">AG123-AJ123</f>
        <v>28</v>
      </c>
      <c r="AL123" s="36"/>
      <c r="AM123" s="36">
        <f>SUMIFS([3]Booking_Data!P:P,[3]Booking_Data!H:H,AA123,[3]Booking_Data!I:I,Y123,[3]Booking_Data!J:J,B123)</f>
        <v>42825</v>
      </c>
    </row>
    <row r="124" spans="1:39" x14ac:dyDescent="0.25">
      <c r="A124" s="121">
        <v>7</v>
      </c>
      <c r="B124" s="24">
        <v>45872</v>
      </c>
      <c r="C124" s="5" t="s">
        <v>1</v>
      </c>
      <c r="D124" s="5" t="s">
        <v>2</v>
      </c>
      <c r="E124" s="111">
        <v>0.58333333333333337</v>
      </c>
      <c r="F124" s="111">
        <v>0.77083333333333337</v>
      </c>
      <c r="G124" s="112">
        <v>0.70833333333333337</v>
      </c>
      <c r="H124" s="112">
        <v>0.85416666666666663</v>
      </c>
      <c r="I124" s="122">
        <v>15</v>
      </c>
      <c r="J124" s="2">
        <v>0</v>
      </c>
      <c r="K124" s="2">
        <v>0</v>
      </c>
      <c r="L124" s="2">
        <v>0</v>
      </c>
      <c r="M124" s="3">
        <v>15</v>
      </c>
      <c r="N124" s="2">
        <v>0</v>
      </c>
      <c r="O124" s="2">
        <v>0</v>
      </c>
      <c r="P124" s="3" t="s">
        <v>62</v>
      </c>
      <c r="Q124" s="3">
        <v>174</v>
      </c>
      <c r="R124" s="59">
        <v>174</v>
      </c>
      <c r="S124" s="3" t="s">
        <v>206</v>
      </c>
      <c r="T124" s="113" t="s">
        <v>797</v>
      </c>
      <c r="U124" s="3">
        <v>2</v>
      </c>
      <c r="V124" s="3" t="s">
        <v>128</v>
      </c>
      <c r="W124" s="6" t="s">
        <v>860</v>
      </c>
      <c r="X124" s="114" t="s">
        <v>2</v>
      </c>
      <c r="Y124" s="3" t="s">
        <v>24</v>
      </c>
      <c r="Z124" s="3" t="s">
        <v>8</v>
      </c>
      <c r="AA124" s="123" t="s">
        <v>321</v>
      </c>
      <c r="AB124" s="14" t="s">
        <v>125</v>
      </c>
      <c r="AC124" s="19" t="s">
        <v>861</v>
      </c>
      <c r="AD124" s="50" cm="1">
        <f t="array" ref="AD124">INDEX('[3]Routes Taxes'!O:O,MATCH('[3]Flight Rotation Weeks'!V124&amp;Y124,'[3]Routes Taxes'!A:A&amp;'[3]Routes Taxes'!I:I,0))</f>
        <v>30.96</v>
      </c>
      <c r="AE124" s="51">
        <f t="shared" si="17"/>
        <v>4334.4000000000005</v>
      </c>
      <c r="AF124" s="59">
        <f>SUMIFS([3]Booking_Data!K:K,[3]Booking_Data!J:J,B124,[3]Booking_Data!H:H,AA124)</f>
        <v>140</v>
      </c>
      <c r="AG124" s="36">
        <f t="shared" si="21"/>
        <v>34</v>
      </c>
      <c r="AH124" s="59">
        <f>SUMIFS([3]Booking_Data!L:L,[3]Booking_Data!J:J,B124,[3]Booking_Data!H:H,AA124,[3]Booking_Data!I:I,Y124)</f>
        <v>140</v>
      </c>
      <c r="AI124" s="36">
        <f t="shared" si="22"/>
        <v>34</v>
      </c>
      <c r="AJ124" s="36"/>
      <c r="AK124" s="36">
        <f t="shared" si="23"/>
        <v>34</v>
      </c>
      <c r="AL124" s="36"/>
      <c r="AM124" s="36">
        <f>SUMIFS([3]Booking_Data!P:P,[3]Booking_Data!H:H,AA124,[3]Booking_Data!I:I,Y124,[3]Booking_Data!J:J,B124)</f>
        <v>30550</v>
      </c>
    </row>
    <row r="125" spans="1:39" x14ac:dyDescent="0.25">
      <c r="A125" s="121">
        <v>7</v>
      </c>
      <c r="B125" s="24">
        <v>45879</v>
      </c>
      <c r="C125" s="5" t="s">
        <v>1</v>
      </c>
      <c r="D125" s="5" t="s">
        <v>2</v>
      </c>
      <c r="E125" s="111">
        <v>0.58333333333333337</v>
      </c>
      <c r="F125" s="111">
        <v>0.77083333333333337</v>
      </c>
      <c r="G125" s="112">
        <v>0.70833333333333337</v>
      </c>
      <c r="H125" s="112">
        <v>0.85416666666666663</v>
      </c>
      <c r="I125" s="122">
        <v>15</v>
      </c>
      <c r="J125" s="2">
        <v>0</v>
      </c>
      <c r="K125" s="2">
        <v>0</v>
      </c>
      <c r="L125" s="2">
        <v>0</v>
      </c>
      <c r="M125" s="3">
        <v>15</v>
      </c>
      <c r="N125" s="2">
        <v>0</v>
      </c>
      <c r="O125" s="2">
        <v>0</v>
      </c>
      <c r="P125" s="3" t="s">
        <v>62</v>
      </c>
      <c r="Q125" s="3">
        <v>174</v>
      </c>
      <c r="R125" s="59">
        <v>174</v>
      </c>
      <c r="S125" s="3" t="s">
        <v>206</v>
      </c>
      <c r="T125" s="113" t="s">
        <v>797</v>
      </c>
      <c r="U125" s="3">
        <v>3</v>
      </c>
      <c r="V125" s="3" t="s">
        <v>128</v>
      </c>
      <c r="W125" s="6" t="s">
        <v>862</v>
      </c>
      <c r="X125" s="114" t="s">
        <v>2</v>
      </c>
      <c r="Y125" s="3" t="s">
        <v>24</v>
      </c>
      <c r="Z125" s="3" t="s">
        <v>8</v>
      </c>
      <c r="AA125" s="123" t="s">
        <v>321</v>
      </c>
      <c r="AB125" s="14" t="s">
        <v>125</v>
      </c>
      <c r="AC125" s="19" t="s">
        <v>861</v>
      </c>
      <c r="AD125" s="50" cm="1">
        <f t="array" ref="AD125">INDEX('[3]Routes Taxes'!O:O,MATCH('[3]Flight Rotation Weeks'!V125&amp;Y125,'[3]Routes Taxes'!A:A&amp;'[3]Routes Taxes'!I:I,0))</f>
        <v>30.96</v>
      </c>
      <c r="AE125" s="51">
        <f t="shared" si="17"/>
        <v>4334.4000000000005</v>
      </c>
      <c r="AF125" s="59">
        <f>SUMIFS([3]Booking_Data!K:K,[3]Booking_Data!J:J,B125,[3]Booking_Data!H:H,AA125)</f>
        <v>140</v>
      </c>
      <c r="AG125" s="36">
        <f t="shared" si="21"/>
        <v>34</v>
      </c>
      <c r="AH125" s="59">
        <f>SUMIFS([3]Booking_Data!L:L,[3]Booking_Data!J:J,B125,[3]Booking_Data!H:H,AA125,[3]Booking_Data!I:I,Y125)</f>
        <v>140</v>
      </c>
      <c r="AI125" s="36">
        <f t="shared" si="22"/>
        <v>34</v>
      </c>
      <c r="AJ125" s="36"/>
      <c r="AK125" s="36">
        <f t="shared" si="23"/>
        <v>34</v>
      </c>
      <c r="AL125" s="36"/>
      <c r="AM125" s="36">
        <f>SUMIFS([3]Booking_Data!P:P,[3]Booking_Data!H:H,AA125,[3]Booking_Data!I:I,Y125,[3]Booking_Data!J:J,B125)</f>
        <v>30550</v>
      </c>
    </row>
    <row r="126" spans="1:39" x14ac:dyDescent="0.25">
      <c r="A126" s="121">
        <v>7</v>
      </c>
      <c r="B126" s="24">
        <v>45886</v>
      </c>
      <c r="C126" s="5" t="s">
        <v>1</v>
      </c>
      <c r="D126" s="5" t="s">
        <v>2</v>
      </c>
      <c r="E126" s="111">
        <v>0.58333333333333337</v>
      </c>
      <c r="F126" s="111">
        <v>0.77083333333333337</v>
      </c>
      <c r="G126" s="112">
        <v>0.70833333333333337</v>
      </c>
      <c r="H126" s="112">
        <v>0.85416666666666663</v>
      </c>
      <c r="I126" s="122">
        <v>15</v>
      </c>
      <c r="J126" s="2">
        <v>0</v>
      </c>
      <c r="K126" s="2">
        <v>0</v>
      </c>
      <c r="L126" s="2">
        <v>0</v>
      </c>
      <c r="M126" s="3">
        <v>15</v>
      </c>
      <c r="N126" s="2">
        <v>0</v>
      </c>
      <c r="O126" s="2">
        <v>0</v>
      </c>
      <c r="P126" s="3" t="s">
        <v>62</v>
      </c>
      <c r="Q126" s="3">
        <v>174</v>
      </c>
      <c r="R126" s="59">
        <v>174</v>
      </c>
      <c r="S126" s="3" t="s">
        <v>206</v>
      </c>
      <c r="T126" s="113" t="s">
        <v>797</v>
      </c>
      <c r="U126" s="3">
        <v>4</v>
      </c>
      <c r="V126" s="3" t="s">
        <v>128</v>
      </c>
      <c r="W126" s="6" t="s">
        <v>863</v>
      </c>
      <c r="X126" s="114" t="s">
        <v>2</v>
      </c>
      <c r="Y126" s="3" t="s">
        <v>24</v>
      </c>
      <c r="Z126" s="3" t="s">
        <v>8</v>
      </c>
      <c r="AA126" s="123" t="s">
        <v>321</v>
      </c>
      <c r="AB126" s="14" t="s">
        <v>125</v>
      </c>
      <c r="AC126" s="19" t="s">
        <v>861</v>
      </c>
      <c r="AD126" s="50" cm="1">
        <f t="array" ref="AD126">INDEX('[3]Routes Taxes'!O:O,MATCH('[3]Flight Rotation Weeks'!V126&amp;Y126,'[3]Routes Taxes'!A:A&amp;'[3]Routes Taxes'!I:I,0))</f>
        <v>30.96</v>
      </c>
      <c r="AE126" s="51">
        <f t="shared" si="17"/>
        <v>4520.16</v>
      </c>
      <c r="AF126" s="59">
        <f>SUMIFS([3]Booking_Data!K:K,[3]Booking_Data!J:J,B126,[3]Booking_Data!H:H,AA126)</f>
        <v>146</v>
      </c>
      <c r="AG126" s="36">
        <f t="shared" si="21"/>
        <v>28</v>
      </c>
      <c r="AH126" s="59">
        <f>SUMIFS([3]Booking_Data!L:L,[3]Booking_Data!J:J,B126,[3]Booking_Data!H:H,AA126,[3]Booking_Data!I:I,Y126)</f>
        <v>146</v>
      </c>
      <c r="AI126" s="36">
        <f t="shared" si="22"/>
        <v>28</v>
      </c>
      <c r="AJ126" s="36"/>
      <c r="AK126" s="36">
        <f t="shared" si="23"/>
        <v>28</v>
      </c>
      <c r="AL126" s="36"/>
      <c r="AM126" s="36">
        <f>SUMIFS([3]Booking_Data!P:P,[3]Booking_Data!H:H,AA126,[3]Booking_Data!I:I,Y126,[3]Booking_Data!J:J,B126)</f>
        <v>31050</v>
      </c>
    </row>
    <row r="127" spans="1:39" x14ac:dyDescent="0.25">
      <c r="A127" s="121">
        <v>7</v>
      </c>
      <c r="B127" s="24">
        <v>45893</v>
      </c>
      <c r="C127" s="5" t="s">
        <v>1</v>
      </c>
      <c r="D127" s="5" t="s">
        <v>2</v>
      </c>
      <c r="E127" s="111">
        <v>0.58333333333333337</v>
      </c>
      <c r="F127" s="111">
        <v>0.77083333333333337</v>
      </c>
      <c r="G127" s="112">
        <v>0.70833333333333337</v>
      </c>
      <c r="H127" s="112">
        <v>0.85416666666666663</v>
      </c>
      <c r="I127" s="122">
        <v>15</v>
      </c>
      <c r="J127" s="2">
        <v>0</v>
      </c>
      <c r="K127" s="2">
        <v>0</v>
      </c>
      <c r="L127" s="2">
        <v>0</v>
      </c>
      <c r="M127" s="3">
        <v>15</v>
      </c>
      <c r="N127" s="2">
        <v>0</v>
      </c>
      <c r="O127" s="2">
        <v>0</v>
      </c>
      <c r="P127" s="3" t="s">
        <v>62</v>
      </c>
      <c r="Q127" s="3">
        <v>174</v>
      </c>
      <c r="R127" s="59">
        <v>174</v>
      </c>
      <c r="S127" s="3" t="s">
        <v>206</v>
      </c>
      <c r="T127" s="113" t="s">
        <v>797</v>
      </c>
      <c r="U127" s="3">
        <v>5</v>
      </c>
      <c r="V127" s="3" t="s">
        <v>128</v>
      </c>
      <c r="W127" s="6" t="s">
        <v>864</v>
      </c>
      <c r="X127" s="114" t="s">
        <v>2</v>
      </c>
      <c r="Y127" s="3" t="s">
        <v>24</v>
      </c>
      <c r="Z127" s="3" t="s">
        <v>8</v>
      </c>
      <c r="AA127" s="123" t="s">
        <v>321</v>
      </c>
      <c r="AB127" s="14" t="s">
        <v>125</v>
      </c>
      <c r="AC127" s="19" t="s">
        <v>861</v>
      </c>
      <c r="AD127" s="50" cm="1">
        <f t="array" ref="AD127">INDEX('[3]Routes Taxes'!O:O,MATCH('[3]Flight Rotation Weeks'!V127&amp;Y127,'[3]Routes Taxes'!A:A&amp;'[3]Routes Taxes'!I:I,0))</f>
        <v>30.96</v>
      </c>
      <c r="AE127" s="51">
        <f t="shared" si="17"/>
        <v>4334.4000000000005</v>
      </c>
      <c r="AF127" s="59">
        <f>SUMIFS([3]Booking_Data!K:K,[3]Booking_Data!J:J,B127,[3]Booking_Data!H:H,AA127)</f>
        <v>140</v>
      </c>
      <c r="AG127" s="36">
        <f t="shared" si="21"/>
        <v>34</v>
      </c>
      <c r="AH127" s="59">
        <f>SUMIFS([3]Booking_Data!L:L,[3]Booking_Data!J:J,B127,[3]Booking_Data!H:H,AA127,[3]Booking_Data!I:I,Y127)</f>
        <v>140</v>
      </c>
      <c r="AI127" s="36">
        <f t="shared" si="22"/>
        <v>34</v>
      </c>
      <c r="AJ127" s="36"/>
      <c r="AK127" s="36">
        <f t="shared" si="23"/>
        <v>34</v>
      </c>
      <c r="AL127" s="36"/>
      <c r="AM127" s="36">
        <f>SUMIFS([3]Booking_Data!P:P,[3]Booking_Data!H:H,AA127,[3]Booking_Data!I:I,Y127,[3]Booking_Data!J:J,B127)</f>
        <v>31050</v>
      </c>
    </row>
    <row r="128" spans="1:39" x14ac:dyDescent="0.25">
      <c r="A128" s="121">
        <v>7</v>
      </c>
      <c r="B128" s="24">
        <v>45900</v>
      </c>
      <c r="C128" s="5" t="s">
        <v>1</v>
      </c>
      <c r="D128" s="5" t="s">
        <v>2</v>
      </c>
      <c r="E128" s="111">
        <v>0.58333333333333337</v>
      </c>
      <c r="F128" s="111">
        <v>0.77083333333333337</v>
      </c>
      <c r="G128" s="112">
        <v>0.70833333333333337</v>
      </c>
      <c r="H128" s="112">
        <v>0.85416666666666663</v>
      </c>
      <c r="I128" s="122">
        <v>15</v>
      </c>
      <c r="J128" s="2">
        <v>0</v>
      </c>
      <c r="K128" s="2">
        <v>0</v>
      </c>
      <c r="L128" s="2">
        <v>0</v>
      </c>
      <c r="M128" s="3">
        <v>15</v>
      </c>
      <c r="N128" s="2">
        <v>0</v>
      </c>
      <c r="O128" s="2">
        <v>0</v>
      </c>
      <c r="P128" s="3" t="s">
        <v>62</v>
      </c>
      <c r="Q128" s="3">
        <v>174</v>
      </c>
      <c r="R128" s="59">
        <v>174</v>
      </c>
      <c r="S128" s="3" t="s">
        <v>206</v>
      </c>
      <c r="T128" s="113" t="s">
        <v>797</v>
      </c>
      <c r="U128" s="3">
        <v>6</v>
      </c>
      <c r="V128" s="3" t="s">
        <v>128</v>
      </c>
      <c r="W128" s="6" t="s">
        <v>865</v>
      </c>
      <c r="X128" s="114" t="s">
        <v>2</v>
      </c>
      <c r="Y128" s="3" t="s">
        <v>24</v>
      </c>
      <c r="Z128" s="3" t="s">
        <v>8</v>
      </c>
      <c r="AA128" s="123" t="s">
        <v>321</v>
      </c>
      <c r="AB128" s="14" t="s">
        <v>125</v>
      </c>
      <c r="AC128" s="19" t="s">
        <v>861</v>
      </c>
      <c r="AD128" s="50" cm="1">
        <f t="array" ref="AD128">INDEX('[3]Routes Taxes'!O:O,MATCH('[3]Flight Rotation Weeks'!V128&amp;Y128,'[3]Routes Taxes'!A:A&amp;'[3]Routes Taxes'!I:I,0))</f>
        <v>30.96</v>
      </c>
      <c r="AE128" s="51">
        <f t="shared" si="17"/>
        <v>4334.4000000000005</v>
      </c>
      <c r="AF128" s="59">
        <f>SUMIFS([3]Booking_Data!K:K,[3]Booking_Data!J:J,B128,[3]Booking_Data!H:H,AA128)</f>
        <v>140</v>
      </c>
      <c r="AG128" s="36">
        <f t="shared" si="21"/>
        <v>34</v>
      </c>
      <c r="AH128" s="59">
        <f>SUMIFS([3]Booking_Data!L:L,[3]Booking_Data!J:J,B128,[3]Booking_Data!H:H,AA128,[3]Booking_Data!I:I,Y128)</f>
        <v>140</v>
      </c>
      <c r="AI128" s="36">
        <f t="shared" si="22"/>
        <v>34</v>
      </c>
      <c r="AJ128" s="36"/>
      <c r="AK128" s="36">
        <f t="shared" si="23"/>
        <v>34</v>
      </c>
      <c r="AL128" s="36"/>
      <c r="AM128" s="36">
        <f>SUMIFS([3]Booking_Data!P:P,[3]Booking_Data!H:H,AA128,[3]Booking_Data!I:I,Y128,[3]Booking_Data!J:J,B128)</f>
        <v>31050</v>
      </c>
    </row>
    <row r="129" spans="1:39" x14ac:dyDescent="0.25">
      <c r="A129" s="121">
        <v>7</v>
      </c>
      <c r="B129" s="24">
        <v>45907</v>
      </c>
      <c r="C129" s="5" t="s">
        <v>1</v>
      </c>
      <c r="D129" s="5" t="s">
        <v>2</v>
      </c>
      <c r="E129" s="111">
        <v>0.58333333333333337</v>
      </c>
      <c r="F129" s="111">
        <v>0.77083333333333337</v>
      </c>
      <c r="G129" s="112">
        <v>0.70833333333333337</v>
      </c>
      <c r="H129" s="112">
        <v>0.85416666666666663</v>
      </c>
      <c r="I129" s="122">
        <v>15</v>
      </c>
      <c r="J129" s="2">
        <v>0</v>
      </c>
      <c r="K129" s="2">
        <v>0</v>
      </c>
      <c r="L129" s="2">
        <v>0</v>
      </c>
      <c r="M129" s="3">
        <v>15</v>
      </c>
      <c r="N129" s="2">
        <v>0</v>
      </c>
      <c r="O129" s="2">
        <v>0</v>
      </c>
      <c r="P129" s="3" t="s">
        <v>62</v>
      </c>
      <c r="Q129" s="3">
        <v>174</v>
      </c>
      <c r="R129" s="59">
        <v>174</v>
      </c>
      <c r="S129" s="3" t="s">
        <v>206</v>
      </c>
      <c r="T129" s="113" t="s">
        <v>797</v>
      </c>
      <c r="U129" s="9">
        <v>7</v>
      </c>
      <c r="V129" s="3" t="s">
        <v>128</v>
      </c>
      <c r="W129" s="6" t="s">
        <v>866</v>
      </c>
      <c r="X129" s="114" t="s">
        <v>2</v>
      </c>
      <c r="Y129" s="3" t="s">
        <v>24</v>
      </c>
      <c r="Z129" s="3" t="s">
        <v>8</v>
      </c>
      <c r="AA129" s="123" t="s">
        <v>321</v>
      </c>
      <c r="AB129" s="14" t="s">
        <v>125</v>
      </c>
      <c r="AC129" s="19" t="s">
        <v>861</v>
      </c>
      <c r="AD129" s="50" cm="1">
        <f t="array" ref="AD129">INDEX('[3]Routes Taxes'!O:O,MATCH('[3]Flight Rotation Weeks'!V129&amp;Y129,'[3]Routes Taxes'!A:A&amp;'[3]Routes Taxes'!I:I,0))</f>
        <v>30.96</v>
      </c>
      <c r="AE129" s="51">
        <f t="shared" si="17"/>
        <v>5263.2</v>
      </c>
      <c r="AF129" s="59">
        <f>SUMIFS([3]Booking_Data!K:K,[3]Booking_Data!J:J,B129,[3]Booking_Data!H:H,AA129)</f>
        <v>170</v>
      </c>
      <c r="AG129" s="36">
        <f t="shared" si="21"/>
        <v>4</v>
      </c>
      <c r="AH129" s="59">
        <f>SUMIFS([3]Booking_Data!L:L,[3]Booking_Data!J:J,B129,[3]Booking_Data!H:H,AA129,[3]Booking_Data!I:I,Y129)</f>
        <v>170</v>
      </c>
      <c r="AI129" s="36">
        <f t="shared" si="22"/>
        <v>4</v>
      </c>
      <c r="AJ129" s="36"/>
      <c r="AK129" s="36">
        <f t="shared" si="23"/>
        <v>4</v>
      </c>
      <c r="AL129" s="36"/>
      <c r="AM129" s="36">
        <f>SUMIFS([3]Booking_Data!P:P,[3]Booking_Data!H:H,AA129,[3]Booking_Data!I:I,Y129,[3]Booking_Data!J:J,B129)</f>
        <v>37350</v>
      </c>
    </row>
    <row r="130" spans="1:39" x14ac:dyDescent="0.25">
      <c r="A130" s="121">
        <v>7</v>
      </c>
      <c r="B130" s="24">
        <v>45914</v>
      </c>
      <c r="C130" s="5" t="s">
        <v>1</v>
      </c>
      <c r="D130" s="5" t="s">
        <v>2</v>
      </c>
      <c r="E130" s="111">
        <v>0.58333333333333337</v>
      </c>
      <c r="F130" s="111">
        <v>0.77083333333333337</v>
      </c>
      <c r="G130" s="112">
        <v>0.70833333333333337</v>
      </c>
      <c r="H130" s="112">
        <v>0.85416666666666663</v>
      </c>
      <c r="I130" s="122">
        <v>15</v>
      </c>
      <c r="J130" s="2">
        <v>0</v>
      </c>
      <c r="K130" s="2">
        <v>0</v>
      </c>
      <c r="L130" s="2">
        <v>0</v>
      </c>
      <c r="M130" s="3">
        <v>15</v>
      </c>
      <c r="N130" s="2">
        <v>0</v>
      </c>
      <c r="O130" s="2">
        <v>0</v>
      </c>
      <c r="P130" s="3" t="s">
        <v>62</v>
      </c>
      <c r="Q130" s="3">
        <v>174</v>
      </c>
      <c r="R130" s="59">
        <v>174</v>
      </c>
      <c r="S130" s="3" t="s">
        <v>206</v>
      </c>
      <c r="T130" s="113" t="s">
        <v>797</v>
      </c>
      <c r="U130" s="3">
        <v>8</v>
      </c>
      <c r="V130" s="3" t="s">
        <v>128</v>
      </c>
      <c r="W130" s="6" t="s">
        <v>867</v>
      </c>
      <c r="X130" s="114" t="s">
        <v>2</v>
      </c>
      <c r="Y130" s="3" t="s">
        <v>24</v>
      </c>
      <c r="Z130" s="3" t="s">
        <v>8</v>
      </c>
      <c r="AA130" s="123" t="s">
        <v>321</v>
      </c>
      <c r="AB130" s="14" t="s">
        <v>125</v>
      </c>
      <c r="AC130" s="19" t="s">
        <v>861</v>
      </c>
      <c r="AD130" s="50" cm="1">
        <f t="array" ref="AD130">INDEX('[3]Routes Taxes'!O:O,MATCH('[3]Flight Rotation Weeks'!V130&amp;Y130,'[3]Routes Taxes'!A:A&amp;'[3]Routes Taxes'!I:I,0))</f>
        <v>30.96</v>
      </c>
      <c r="AE130" s="51">
        <f t="shared" si="17"/>
        <v>5263.2</v>
      </c>
      <c r="AF130" s="59">
        <f>SUMIFS([3]Booking_Data!K:K,[3]Booking_Data!J:J,B130,[3]Booking_Data!H:H,AA130)</f>
        <v>170</v>
      </c>
      <c r="AG130" s="36">
        <f t="shared" si="21"/>
        <v>4</v>
      </c>
      <c r="AH130" s="59">
        <f>SUMIFS([3]Booking_Data!L:L,[3]Booking_Data!J:J,B130,[3]Booking_Data!H:H,AA130,[3]Booking_Data!I:I,Y130)</f>
        <v>170</v>
      </c>
      <c r="AI130" s="36">
        <f t="shared" si="22"/>
        <v>4</v>
      </c>
      <c r="AJ130" s="36"/>
      <c r="AK130" s="36">
        <f t="shared" si="23"/>
        <v>4</v>
      </c>
      <c r="AL130" s="36"/>
      <c r="AM130" s="36">
        <f>SUMIFS([3]Booking_Data!P:P,[3]Booking_Data!H:H,AA130,[3]Booking_Data!I:I,Y130,[3]Booking_Data!J:J,B130)</f>
        <v>35300</v>
      </c>
    </row>
    <row r="131" spans="1:39" x14ac:dyDescent="0.25">
      <c r="A131" s="121">
        <v>7</v>
      </c>
      <c r="B131" s="24">
        <v>45921</v>
      </c>
      <c r="C131" s="5" t="s">
        <v>1</v>
      </c>
      <c r="D131" s="5" t="s">
        <v>2</v>
      </c>
      <c r="E131" s="136">
        <v>0.58333333333333337</v>
      </c>
      <c r="F131" s="136">
        <v>0.77083333333333337</v>
      </c>
      <c r="G131" s="137">
        <v>0.70833333333333337</v>
      </c>
      <c r="H131" s="137">
        <v>0.85416666666666663</v>
      </c>
      <c r="I131" s="122">
        <v>15</v>
      </c>
      <c r="J131" s="2">
        <v>0</v>
      </c>
      <c r="K131" s="2">
        <v>0</v>
      </c>
      <c r="L131" s="2">
        <v>0</v>
      </c>
      <c r="M131" s="3">
        <v>15</v>
      </c>
      <c r="N131" s="2">
        <v>0</v>
      </c>
      <c r="O131" s="2">
        <v>0</v>
      </c>
      <c r="P131" s="3" t="s">
        <v>62</v>
      </c>
      <c r="Q131" s="3">
        <v>174</v>
      </c>
      <c r="R131" s="59">
        <v>174</v>
      </c>
      <c r="S131" s="3" t="s">
        <v>206</v>
      </c>
      <c r="T131" s="113" t="s">
        <v>797</v>
      </c>
      <c r="U131" s="3">
        <v>8</v>
      </c>
      <c r="V131" s="3" t="s">
        <v>128</v>
      </c>
      <c r="W131" s="6" t="s">
        <v>867</v>
      </c>
      <c r="X131" s="114" t="s">
        <v>2</v>
      </c>
      <c r="Y131" s="3" t="s">
        <v>24</v>
      </c>
      <c r="Z131" s="3" t="s">
        <v>8</v>
      </c>
      <c r="AA131" s="123" t="s">
        <v>321</v>
      </c>
      <c r="AB131" s="14" t="s">
        <v>125</v>
      </c>
      <c r="AC131" s="19" t="s">
        <v>861</v>
      </c>
      <c r="AD131" s="50" cm="1">
        <f t="array" ref="AD131">INDEX('[3]Routes Taxes'!O:O,MATCH('[3]Flight Rotation Weeks'!V131&amp;Y131,'[3]Routes Taxes'!A:A&amp;'[3]Routes Taxes'!I:I,0))</f>
        <v>30.96</v>
      </c>
      <c r="AE131" s="51">
        <f>AD131*AH131</f>
        <v>619.20000000000005</v>
      </c>
      <c r="AF131" s="59">
        <f>SUMIFS([3]Booking_Data!K:K,[3]Booking_Data!J:J,B131,[3]Booking_Data!H:H,AA131)</f>
        <v>20</v>
      </c>
      <c r="AG131" s="36">
        <f>R131-AF131</f>
        <v>154</v>
      </c>
      <c r="AH131" s="59">
        <f>SUMIFS([3]Booking_Data!L:L,[3]Booking_Data!J:J,B131,[3]Booking_Data!H:H,AA131,[3]Booking_Data!I:I,Y131)</f>
        <v>20</v>
      </c>
      <c r="AI131" s="36">
        <f>R131-AH131</f>
        <v>154</v>
      </c>
      <c r="AJ131" s="36"/>
      <c r="AK131" s="36">
        <f>AG131-AJ131</f>
        <v>154</v>
      </c>
      <c r="AL131" s="36"/>
      <c r="AM131" s="36">
        <f>SUMIFS([3]Booking_Data!P:P,[3]Booking_Data!H:H,AA131,[3]Booking_Data!I:I,Y131,[3]Booking_Data!J:J,B131)</f>
        <v>3800</v>
      </c>
    </row>
    <row r="132" spans="1:39" x14ac:dyDescent="0.25">
      <c r="A132" s="121">
        <v>7</v>
      </c>
      <c r="B132" s="24">
        <v>45865</v>
      </c>
      <c r="C132" s="5" t="s">
        <v>2</v>
      </c>
      <c r="D132" s="5" t="s">
        <v>1</v>
      </c>
      <c r="E132" s="111">
        <v>0.8125</v>
      </c>
      <c r="F132" s="111">
        <v>0.97916666666666663</v>
      </c>
      <c r="G132" s="112">
        <v>0.89583333333333337</v>
      </c>
      <c r="H132" s="112" t="s">
        <v>868</v>
      </c>
      <c r="I132" s="122">
        <v>15</v>
      </c>
      <c r="J132" s="2">
        <v>0</v>
      </c>
      <c r="K132" s="2">
        <v>0</v>
      </c>
      <c r="L132" s="2">
        <v>0</v>
      </c>
      <c r="M132" s="3">
        <v>15</v>
      </c>
      <c r="N132" s="2">
        <v>0</v>
      </c>
      <c r="O132" s="2">
        <v>0</v>
      </c>
      <c r="P132" s="3" t="s">
        <v>62</v>
      </c>
      <c r="Q132" s="3">
        <v>179</v>
      </c>
      <c r="R132" s="59">
        <v>179</v>
      </c>
      <c r="S132" s="3" t="s">
        <v>206</v>
      </c>
      <c r="T132" s="113" t="s">
        <v>797</v>
      </c>
      <c r="U132" s="3">
        <v>1</v>
      </c>
      <c r="V132" s="3" t="s">
        <v>128</v>
      </c>
      <c r="W132" s="6" t="s">
        <v>869</v>
      </c>
      <c r="X132" s="49" t="s">
        <v>2</v>
      </c>
      <c r="Y132" s="3" t="s">
        <v>23</v>
      </c>
      <c r="Z132" s="3" t="s">
        <v>7</v>
      </c>
      <c r="AA132" s="123" t="s">
        <v>319</v>
      </c>
      <c r="AB132" s="14" t="s">
        <v>125</v>
      </c>
      <c r="AC132" s="19" t="s">
        <v>870</v>
      </c>
      <c r="AD132" s="50" cm="1">
        <f t="array" ref="AD132">INDEX('[3]Routes Taxes'!O:O,MATCH('[3]Flight Rotation Weeks'!V132&amp;Y132,'[3]Routes Taxes'!A:A&amp;'[3]Routes Taxes'!I:I,0))</f>
        <v>28.33</v>
      </c>
      <c r="AE132" s="51">
        <f t="shared" ref="AE132:AE195" si="24">AD132*AH132</f>
        <v>3966.2</v>
      </c>
      <c r="AF132" s="59">
        <f>SUMIFS([3]Booking_Data!K:K,[3]Booking_Data!J:J,B132,[3]Booking_Data!H:H,AA132)</f>
        <v>140</v>
      </c>
      <c r="AG132" s="36">
        <f t="shared" ref="AG132:AG195" si="25">R132-AF132</f>
        <v>39</v>
      </c>
      <c r="AH132" s="59">
        <f>SUMIFS([3]Booking_Data!L:L,[3]Booking_Data!J:J,B132,[3]Booking_Data!H:H,AA132,[3]Booking_Data!I:I,Y132)</f>
        <v>140</v>
      </c>
      <c r="AI132" s="36">
        <f t="shared" ref="AI132:AI195" si="26">R132-AH132</f>
        <v>39</v>
      </c>
      <c r="AJ132" s="36"/>
      <c r="AK132" s="36">
        <f t="shared" ref="AK132:AK195" si="27">AG132-AJ132</f>
        <v>39</v>
      </c>
      <c r="AL132" s="36"/>
      <c r="AM132" s="36">
        <f>SUMIFS([3]Booking_Data!P:P,[3]Booking_Data!H:H,AA132,[3]Booking_Data!I:I,Y132,[3]Booking_Data!J:J,B132)</f>
        <v>30550</v>
      </c>
    </row>
    <row r="133" spans="1:39" x14ac:dyDescent="0.25">
      <c r="A133" s="121">
        <v>7</v>
      </c>
      <c r="B133" s="24">
        <v>45872</v>
      </c>
      <c r="C133" s="5" t="s">
        <v>2</v>
      </c>
      <c r="D133" s="5" t="s">
        <v>1</v>
      </c>
      <c r="E133" s="111">
        <v>0.8125</v>
      </c>
      <c r="F133" s="111">
        <v>0.97916666666666663</v>
      </c>
      <c r="G133" s="112">
        <v>0.89583333333333337</v>
      </c>
      <c r="H133" s="112" t="s">
        <v>868</v>
      </c>
      <c r="I133" s="122">
        <v>15</v>
      </c>
      <c r="J133" s="2">
        <v>0</v>
      </c>
      <c r="K133" s="2">
        <v>0</v>
      </c>
      <c r="L133" s="2">
        <v>0</v>
      </c>
      <c r="M133" s="3">
        <v>15</v>
      </c>
      <c r="N133" s="2">
        <v>0</v>
      </c>
      <c r="O133" s="2">
        <v>0</v>
      </c>
      <c r="P133" s="3" t="s">
        <v>62</v>
      </c>
      <c r="Q133" s="3">
        <v>179</v>
      </c>
      <c r="R133" s="59">
        <v>179</v>
      </c>
      <c r="S133" s="3" t="s">
        <v>206</v>
      </c>
      <c r="T133" s="113" t="s">
        <v>797</v>
      </c>
      <c r="U133" s="3">
        <v>2</v>
      </c>
      <c r="V133" s="3" t="s">
        <v>128</v>
      </c>
      <c r="W133" s="6" t="s">
        <v>860</v>
      </c>
      <c r="X133" s="114" t="s">
        <v>2</v>
      </c>
      <c r="Y133" s="3" t="s">
        <v>23</v>
      </c>
      <c r="Z133" s="3" t="s">
        <v>7</v>
      </c>
      <c r="AA133" s="123" t="s">
        <v>319</v>
      </c>
      <c r="AB133" s="14" t="s">
        <v>125</v>
      </c>
      <c r="AC133" s="19" t="s">
        <v>870</v>
      </c>
      <c r="AD133" s="50" cm="1">
        <f t="array" ref="AD133">INDEX('[3]Routes Taxes'!O:O,MATCH('[3]Flight Rotation Weeks'!V133&amp;Y133,'[3]Routes Taxes'!A:A&amp;'[3]Routes Taxes'!I:I,0))</f>
        <v>28.33</v>
      </c>
      <c r="AE133" s="51">
        <f t="shared" si="24"/>
        <v>3966.2</v>
      </c>
      <c r="AF133" s="59">
        <f>SUMIFS([3]Booking_Data!K:K,[3]Booking_Data!J:J,B133,[3]Booking_Data!H:H,AA133)</f>
        <v>140</v>
      </c>
      <c r="AG133" s="36">
        <f t="shared" si="25"/>
        <v>39</v>
      </c>
      <c r="AH133" s="59">
        <f>SUMIFS([3]Booking_Data!L:L,[3]Booking_Data!J:J,B133,[3]Booking_Data!H:H,AA133,[3]Booking_Data!I:I,Y133)</f>
        <v>140</v>
      </c>
      <c r="AI133" s="36">
        <f t="shared" si="26"/>
        <v>39</v>
      </c>
      <c r="AJ133" s="36"/>
      <c r="AK133" s="36">
        <f t="shared" si="27"/>
        <v>39</v>
      </c>
      <c r="AL133" s="36"/>
      <c r="AM133" s="36">
        <f>SUMIFS([3]Booking_Data!P:P,[3]Booking_Data!H:H,AA133,[3]Booking_Data!I:I,Y133,[3]Booking_Data!J:J,B133)</f>
        <v>30550</v>
      </c>
    </row>
    <row r="134" spans="1:39" x14ac:dyDescent="0.25">
      <c r="A134" s="121">
        <v>7</v>
      </c>
      <c r="B134" s="24">
        <v>45879</v>
      </c>
      <c r="C134" s="5" t="s">
        <v>2</v>
      </c>
      <c r="D134" s="5" t="s">
        <v>1</v>
      </c>
      <c r="E134" s="111">
        <v>0.8125</v>
      </c>
      <c r="F134" s="111">
        <v>0.97916666666666663</v>
      </c>
      <c r="G134" s="112">
        <v>0.89583333333333337</v>
      </c>
      <c r="H134" s="112" t="s">
        <v>868</v>
      </c>
      <c r="I134" s="122">
        <v>15</v>
      </c>
      <c r="J134" s="2">
        <v>0</v>
      </c>
      <c r="K134" s="2">
        <v>0</v>
      </c>
      <c r="L134" s="2">
        <v>0</v>
      </c>
      <c r="M134" s="3">
        <v>15</v>
      </c>
      <c r="N134" s="2">
        <v>0</v>
      </c>
      <c r="O134" s="2">
        <v>0</v>
      </c>
      <c r="P134" s="3" t="s">
        <v>62</v>
      </c>
      <c r="Q134" s="3">
        <v>179</v>
      </c>
      <c r="R134" s="59">
        <v>179</v>
      </c>
      <c r="S134" s="3" t="s">
        <v>206</v>
      </c>
      <c r="T134" s="113" t="s">
        <v>797</v>
      </c>
      <c r="U134" s="3">
        <v>3</v>
      </c>
      <c r="V134" s="3" t="s">
        <v>128</v>
      </c>
      <c r="W134" s="6" t="s">
        <v>862</v>
      </c>
      <c r="X134" s="114" t="s">
        <v>2</v>
      </c>
      <c r="Y134" s="3" t="s">
        <v>23</v>
      </c>
      <c r="Z134" s="3" t="s">
        <v>7</v>
      </c>
      <c r="AA134" s="123" t="s">
        <v>319</v>
      </c>
      <c r="AB134" s="14" t="s">
        <v>125</v>
      </c>
      <c r="AC134" s="19" t="s">
        <v>870</v>
      </c>
      <c r="AD134" s="50" cm="1">
        <f t="array" ref="AD134">INDEX('[3]Routes Taxes'!O:O,MATCH('[3]Flight Rotation Weeks'!V134&amp;Y134,'[3]Routes Taxes'!A:A&amp;'[3]Routes Taxes'!I:I,0))</f>
        <v>28.33</v>
      </c>
      <c r="AE134" s="51">
        <f t="shared" si="24"/>
        <v>4136.1799999999994</v>
      </c>
      <c r="AF134" s="59">
        <f>SUMIFS([3]Booking_Data!K:K,[3]Booking_Data!J:J,B134,[3]Booking_Data!H:H,AA134)</f>
        <v>146</v>
      </c>
      <c r="AG134" s="36">
        <f t="shared" si="25"/>
        <v>33</v>
      </c>
      <c r="AH134" s="59">
        <f>SUMIFS([3]Booking_Data!L:L,[3]Booking_Data!J:J,B134,[3]Booking_Data!H:H,AA134,[3]Booking_Data!I:I,Y134)</f>
        <v>146</v>
      </c>
      <c r="AI134" s="36">
        <f t="shared" si="26"/>
        <v>33</v>
      </c>
      <c r="AJ134" s="36"/>
      <c r="AK134" s="36">
        <f t="shared" si="27"/>
        <v>33</v>
      </c>
      <c r="AL134" s="36"/>
      <c r="AM134" s="36">
        <f>SUMIFS([3]Booking_Data!P:P,[3]Booking_Data!H:H,AA134,[3]Booking_Data!I:I,Y134,[3]Booking_Data!J:J,B134)</f>
        <v>31050</v>
      </c>
    </row>
    <row r="135" spans="1:39" x14ac:dyDescent="0.25">
      <c r="A135" s="121">
        <v>7</v>
      </c>
      <c r="B135" s="24">
        <v>45886</v>
      </c>
      <c r="C135" s="5" t="s">
        <v>2</v>
      </c>
      <c r="D135" s="5" t="s">
        <v>1</v>
      </c>
      <c r="E135" s="111">
        <v>0.8125</v>
      </c>
      <c r="F135" s="111">
        <v>0.97916666666666663</v>
      </c>
      <c r="G135" s="112">
        <v>0.89583333333333337</v>
      </c>
      <c r="H135" s="112" t="s">
        <v>868</v>
      </c>
      <c r="I135" s="122">
        <v>15</v>
      </c>
      <c r="J135" s="2">
        <v>0</v>
      </c>
      <c r="K135" s="2">
        <v>0</v>
      </c>
      <c r="L135" s="2">
        <v>0</v>
      </c>
      <c r="M135" s="3">
        <v>15</v>
      </c>
      <c r="N135" s="2">
        <v>0</v>
      </c>
      <c r="O135" s="2">
        <v>0</v>
      </c>
      <c r="P135" s="3" t="s">
        <v>62</v>
      </c>
      <c r="Q135" s="3">
        <v>179</v>
      </c>
      <c r="R135" s="59">
        <v>179</v>
      </c>
      <c r="S135" s="3" t="s">
        <v>206</v>
      </c>
      <c r="T135" s="113" t="s">
        <v>797</v>
      </c>
      <c r="U135" s="3">
        <v>4</v>
      </c>
      <c r="V135" s="3" t="s">
        <v>128</v>
      </c>
      <c r="W135" s="6" t="s">
        <v>863</v>
      </c>
      <c r="X135" s="114" t="s">
        <v>2</v>
      </c>
      <c r="Y135" s="3" t="s">
        <v>23</v>
      </c>
      <c r="Z135" s="3" t="s">
        <v>7</v>
      </c>
      <c r="AA135" s="123" t="s">
        <v>319</v>
      </c>
      <c r="AB135" s="14" t="s">
        <v>125</v>
      </c>
      <c r="AC135" s="19" t="s">
        <v>870</v>
      </c>
      <c r="AD135" s="50" cm="1">
        <f t="array" ref="AD135">INDEX('[3]Routes Taxes'!O:O,MATCH('[3]Flight Rotation Weeks'!V135&amp;Y135,'[3]Routes Taxes'!A:A&amp;'[3]Routes Taxes'!I:I,0))</f>
        <v>28.33</v>
      </c>
      <c r="AE135" s="51">
        <f t="shared" si="24"/>
        <v>3966.2</v>
      </c>
      <c r="AF135" s="59">
        <f>SUMIFS([3]Booking_Data!K:K,[3]Booking_Data!J:J,B135,[3]Booking_Data!H:H,AA135)</f>
        <v>140</v>
      </c>
      <c r="AG135" s="36">
        <f t="shared" si="25"/>
        <v>39</v>
      </c>
      <c r="AH135" s="59">
        <f>SUMIFS([3]Booking_Data!L:L,[3]Booking_Data!J:J,B135,[3]Booking_Data!H:H,AA135,[3]Booking_Data!I:I,Y135)</f>
        <v>140</v>
      </c>
      <c r="AI135" s="36">
        <f t="shared" si="26"/>
        <v>39</v>
      </c>
      <c r="AJ135" s="36"/>
      <c r="AK135" s="36">
        <f t="shared" si="27"/>
        <v>39</v>
      </c>
      <c r="AL135" s="36"/>
      <c r="AM135" s="36">
        <f>SUMIFS([3]Booking_Data!P:P,[3]Booking_Data!H:H,AA135,[3]Booking_Data!I:I,Y135,[3]Booking_Data!J:J,B135)</f>
        <v>31050</v>
      </c>
    </row>
    <row r="136" spans="1:39" x14ac:dyDescent="0.25">
      <c r="A136" s="121">
        <v>7</v>
      </c>
      <c r="B136" s="24">
        <v>45893</v>
      </c>
      <c r="C136" s="5" t="s">
        <v>2</v>
      </c>
      <c r="D136" s="5" t="s">
        <v>1</v>
      </c>
      <c r="E136" s="111">
        <v>0.8125</v>
      </c>
      <c r="F136" s="111">
        <v>0.97916666666666663</v>
      </c>
      <c r="G136" s="112">
        <v>0.89583333333333337</v>
      </c>
      <c r="H136" s="112" t="s">
        <v>868</v>
      </c>
      <c r="I136" s="122">
        <v>15</v>
      </c>
      <c r="J136" s="2">
        <v>0</v>
      </c>
      <c r="K136" s="2">
        <v>0</v>
      </c>
      <c r="L136" s="2">
        <v>0</v>
      </c>
      <c r="M136" s="3">
        <v>15</v>
      </c>
      <c r="N136" s="2">
        <v>0</v>
      </c>
      <c r="O136" s="2">
        <v>0</v>
      </c>
      <c r="P136" s="3" t="s">
        <v>62</v>
      </c>
      <c r="Q136" s="3">
        <v>179</v>
      </c>
      <c r="R136" s="59">
        <v>179</v>
      </c>
      <c r="S136" s="3" t="s">
        <v>206</v>
      </c>
      <c r="T136" s="113" t="s">
        <v>797</v>
      </c>
      <c r="U136" s="3">
        <v>5</v>
      </c>
      <c r="V136" s="3" t="s">
        <v>128</v>
      </c>
      <c r="W136" s="6" t="s">
        <v>864</v>
      </c>
      <c r="X136" s="114" t="s">
        <v>2</v>
      </c>
      <c r="Y136" s="3" t="s">
        <v>23</v>
      </c>
      <c r="Z136" s="3" t="s">
        <v>7</v>
      </c>
      <c r="AA136" s="123" t="s">
        <v>319</v>
      </c>
      <c r="AB136" s="14" t="s">
        <v>125</v>
      </c>
      <c r="AC136" s="19" t="s">
        <v>870</v>
      </c>
      <c r="AD136" s="50" cm="1">
        <f t="array" ref="AD136">INDEX('[3]Routes Taxes'!O:O,MATCH('[3]Flight Rotation Weeks'!V136&amp;Y136,'[3]Routes Taxes'!A:A&amp;'[3]Routes Taxes'!I:I,0))</f>
        <v>28.33</v>
      </c>
      <c r="AE136" s="51">
        <f t="shared" si="24"/>
        <v>3966.2</v>
      </c>
      <c r="AF136" s="59">
        <f>SUMIFS([3]Booking_Data!K:K,[3]Booking_Data!J:J,B136,[3]Booking_Data!H:H,AA136)</f>
        <v>140</v>
      </c>
      <c r="AG136" s="36">
        <f t="shared" si="25"/>
        <v>39</v>
      </c>
      <c r="AH136" s="59">
        <f>SUMIFS([3]Booking_Data!L:L,[3]Booking_Data!J:J,B136,[3]Booking_Data!H:H,AA136,[3]Booking_Data!I:I,Y136)</f>
        <v>140</v>
      </c>
      <c r="AI136" s="36">
        <f t="shared" si="26"/>
        <v>39</v>
      </c>
      <c r="AJ136" s="36"/>
      <c r="AK136" s="36">
        <f t="shared" si="27"/>
        <v>39</v>
      </c>
      <c r="AL136" s="36"/>
      <c r="AM136" s="36">
        <f>SUMIFS([3]Booking_Data!P:P,[3]Booking_Data!H:H,AA136,[3]Booking_Data!I:I,Y136,[3]Booking_Data!J:J,B136)</f>
        <v>31050</v>
      </c>
    </row>
    <row r="137" spans="1:39" x14ac:dyDescent="0.25">
      <c r="A137" s="121">
        <v>7</v>
      </c>
      <c r="B137" s="24">
        <v>45900</v>
      </c>
      <c r="C137" s="5" t="s">
        <v>2</v>
      </c>
      <c r="D137" s="5" t="s">
        <v>1</v>
      </c>
      <c r="E137" s="111">
        <v>0.8125</v>
      </c>
      <c r="F137" s="111">
        <v>0.97916666666666663</v>
      </c>
      <c r="G137" s="112">
        <v>0.89583333333333337</v>
      </c>
      <c r="H137" s="112" t="s">
        <v>868</v>
      </c>
      <c r="I137" s="122">
        <v>15</v>
      </c>
      <c r="J137" s="2">
        <v>0</v>
      </c>
      <c r="K137" s="2">
        <v>0</v>
      </c>
      <c r="L137" s="2">
        <v>0</v>
      </c>
      <c r="M137" s="3">
        <v>15</v>
      </c>
      <c r="N137" s="2">
        <v>0</v>
      </c>
      <c r="O137" s="2">
        <v>0</v>
      </c>
      <c r="P137" s="3" t="s">
        <v>62</v>
      </c>
      <c r="Q137" s="3">
        <v>179</v>
      </c>
      <c r="R137" s="59">
        <v>179</v>
      </c>
      <c r="S137" s="3" t="s">
        <v>206</v>
      </c>
      <c r="T137" s="113" t="s">
        <v>797</v>
      </c>
      <c r="U137" s="3">
        <v>6</v>
      </c>
      <c r="V137" s="3" t="s">
        <v>128</v>
      </c>
      <c r="W137" s="6" t="s">
        <v>865</v>
      </c>
      <c r="X137" s="114" t="s">
        <v>2</v>
      </c>
      <c r="Y137" s="3" t="s">
        <v>23</v>
      </c>
      <c r="Z137" s="3" t="s">
        <v>7</v>
      </c>
      <c r="AA137" s="123" t="s">
        <v>319</v>
      </c>
      <c r="AB137" s="14" t="s">
        <v>125</v>
      </c>
      <c r="AC137" s="19" t="s">
        <v>870</v>
      </c>
      <c r="AD137" s="50" cm="1">
        <f t="array" ref="AD137">INDEX('[3]Routes Taxes'!O:O,MATCH('[3]Flight Rotation Weeks'!V137&amp;Y137,'[3]Routes Taxes'!A:A&amp;'[3]Routes Taxes'!I:I,0))</f>
        <v>28.33</v>
      </c>
      <c r="AE137" s="51">
        <f t="shared" si="24"/>
        <v>4816.0999999999995</v>
      </c>
      <c r="AF137" s="59">
        <f>SUMIFS([3]Booking_Data!K:K,[3]Booking_Data!J:J,B137,[3]Booking_Data!H:H,AA137)</f>
        <v>170</v>
      </c>
      <c r="AG137" s="36">
        <f t="shared" si="25"/>
        <v>9</v>
      </c>
      <c r="AH137" s="59">
        <f>SUMIFS([3]Booking_Data!L:L,[3]Booking_Data!J:J,B137,[3]Booking_Data!H:H,AA137,[3]Booking_Data!I:I,Y137)</f>
        <v>170</v>
      </c>
      <c r="AI137" s="36">
        <f t="shared" si="26"/>
        <v>9</v>
      </c>
      <c r="AJ137" s="36"/>
      <c r="AK137" s="36">
        <f t="shared" si="27"/>
        <v>9</v>
      </c>
      <c r="AL137" s="36"/>
      <c r="AM137" s="36">
        <f>SUMIFS([3]Booking_Data!P:P,[3]Booking_Data!H:H,AA137,[3]Booking_Data!I:I,Y137,[3]Booking_Data!J:J,B137)</f>
        <v>37350</v>
      </c>
    </row>
    <row r="138" spans="1:39" x14ac:dyDescent="0.25">
      <c r="A138" s="121">
        <v>7</v>
      </c>
      <c r="B138" s="24">
        <v>45907</v>
      </c>
      <c r="C138" s="5" t="s">
        <v>2</v>
      </c>
      <c r="D138" s="5" t="s">
        <v>1</v>
      </c>
      <c r="E138" s="111">
        <v>0.8125</v>
      </c>
      <c r="F138" s="111">
        <v>0.97916666666666663</v>
      </c>
      <c r="G138" s="112">
        <v>0.89583333333333337</v>
      </c>
      <c r="H138" s="112" t="s">
        <v>868</v>
      </c>
      <c r="I138" s="122">
        <v>15</v>
      </c>
      <c r="J138" s="2">
        <v>0</v>
      </c>
      <c r="K138" s="2">
        <v>0</v>
      </c>
      <c r="L138" s="2">
        <v>0</v>
      </c>
      <c r="M138" s="3">
        <v>15</v>
      </c>
      <c r="N138" s="2">
        <v>0</v>
      </c>
      <c r="O138" s="2">
        <v>0</v>
      </c>
      <c r="P138" s="3" t="s">
        <v>62</v>
      </c>
      <c r="Q138" s="3">
        <v>179</v>
      </c>
      <c r="R138" s="59">
        <v>179</v>
      </c>
      <c r="S138" s="3" t="s">
        <v>206</v>
      </c>
      <c r="T138" s="113" t="s">
        <v>797</v>
      </c>
      <c r="U138" s="9">
        <v>7</v>
      </c>
      <c r="V138" s="3" t="s">
        <v>128</v>
      </c>
      <c r="W138" s="6" t="s">
        <v>866</v>
      </c>
      <c r="X138" s="114" t="s">
        <v>2</v>
      </c>
      <c r="Y138" s="3" t="s">
        <v>23</v>
      </c>
      <c r="Z138" s="3" t="s">
        <v>7</v>
      </c>
      <c r="AA138" s="123" t="s">
        <v>319</v>
      </c>
      <c r="AB138" s="14" t="s">
        <v>125</v>
      </c>
      <c r="AC138" s="19" t="s">
        <v>870</v>
      </c>
      <c r="AD138" s="50" cm="1">
        <f t="array" ref="AD138">INDEX('[3]Routes Taxes'!O:O,MATCH('[3]Flight Rotation Weeks'!V138&amp;Y138,'[3]Routes Taxes'!A:A&amp;'[3]Routes Taxes'!I:I,0))</f>
        <v>28.33</v>
      </c>
      <c r="AE138" s="51">
        <f t="shared" si="24"/>
        <v>4816.0999999999995</v>
      </c>
      <c r="AF138" s="59">
        <f>SUMIFS([3]Booking_Data!K:K,[3]Booking_Data!J:J,B138,[3]Booking_Data!H:H,AA138)</f>
        <v>170</v>
      </c>
      <c r="AG138" s="36">
        <f t="shared" si="25"/>
        <v>9</v>
      </c>
      <c r="AH138" s="59">
        <f>SUMIFS([3]Booking_Data!L:L,[3]Booking_Data!J:J,B138,[3]Booking_Data!H:H,AA138,[3]Booking_Data!I:I,Y138)</f>
        <v>170</v>
      </c>
      <c r="AI138" s="36">
        <f t="shared" si="26"/>
        <v>9</v>
      </c>
      <c r="AJ138" s="36"/>
      <c r="AK138" s="36">
        <f t="shared" si="27"/>
        <v>9</v>
      </c>
      <c r="AL138" s="36"/>
      <c r="AM138" s="36">
        <f>SUMIFS([3]Booking_Data!P:P,[3]Booking_Data!H:H,AA138,[3]Booking_Data!I:I,Y138,[3]Booking_Data!J:J,B138)</f>
        <v>35300</v>
      </c>
    </row>
    <row r="139" spans="1:39" x14ac:dyDescent="0.25">
      <c r="A139" s="121">
        <v>7</v>
      </c>
      <c r="B139" s="24">
        <v>45914</v>
      </c>
      <c r="C139" s="5" t="s">
        <v>2</v>
      </c>
      <c r="D139" s="5" t="s">
        <v>1</v>
      </c>
      <c r="E139" s="111">
        <v>0.8125</v>
      </c>
      <c r="F139" s="111">
        <v>0.97916666666666663</v>
      </c>
      <c r="G139" s="112">
        <v>0.89583333333333337</v>
      </c>
      <c r="H139" s="112" t="s">
        <v>868</v>
      </c>
      <c r="I139" s="122">
        <v>15</v>
      </c>
      <c r="J139" s="2">
        <v>0</v>
      </c>
      <c r="K139" s="2">
        <v>0</v>
      </c>
      <c r="L139" s="2">
        <v>0</v>
      </c>
      <c r="M139" s="3">
        <v>15</v>
      </c>
      <c r="N139" s="2">
        <v>0</v>
      </c>
      <c r="O139" s="2">
        <v>0</v>
      </c>
      <c r="P139" s="3" t="s">
        <v>62</v>
      </c>
      <c r="Q139" s="3">
        <v>179</v>
      </c>
      <c r="R139" s="59">
        <v>179</v>
      </c>
      <c r="S139" s="3" t="s">
        <v>206</v>
      </c>
      <c r="T139" s="113" t="s">
        <v>797</v>
      </c>
      <c r="U139" s="3">
        <v>8</v>
      </c>
      <c r="V139" s="3" t="s">
        <v>128</v>
      </c>
      <c r="W139" s="6" t="s">
        <v>867</v>
      </c>
      <c r="X139" s="114" t="s">
        <v>2</v>
      </c>
      <c r="Y139" s="3" t="s">
        <v>23</v>
      </c>
      <c r="Z139" s="3" t="s">
        <v>7</v>
      </c>
      <c r="AA139" s="123" t="s">
        <v>319</v>
      </c>
      <c r="AB139" s="14" t="s">
        <v>125</v>
      </c>
      <c r="AC139" s="19" t="s">
        <v>870</v>
      </c>
      <c r="AD139" s="50" cm="1">
        <f t="array" ref="AD139">INDEX('[3]Routes Taxes'!O:O,MATCH('[3]Flight Rotation Weeks'!V139&amp;Y139,'[3]Routes Taxes'!A:A&amp;'[3]Routes Taxes'!I:I,0))</f>
        <v>28.33</v>
      </c>
      <c r="AE139" s="51">
        <f t="shared" si="24"/>
        <v>566.59999999999991</v>
      </c>
      <c r="AF139" s="59">
        <f>SUMIFS([3]Booking_Data!K:K,[3]Booking_Data!J:J,B139,[3]Booking_Data!H:H,AA139)</f>
        <v>20</v>
      </c>
      <c r="AG139" s="36">
        <f t="shared" si="25"/>
        <v>159</v>
      </c>
      <c r="AH139" s="59">
        <f>SUMIFS([3]Booking_Data!L:L,[3]Booking_Data!J:J,B139,[3]Booking_Data!H:H,AA139,[3]Booking_Data!I:I,Y139)</f>
        <v>20</v>
      </c>
      <c r="AI139" s="36">
        <f t="shared" si="26"/>
        <v>159</v>
      </c>
      <c r="AJ139" s="36"/>
      <c r="AK139" s="36">
        <f t="shared" si="27"/>
        <v>159</v>
      </c>
      <c r="AL139" s="36"/>
      <c r="AM139" s="36">
        <f>SUMIFS([3]Booking_Data!P:P,[3]Booking_Data!H:H,AA139,[3]Booking_Data!I:I,Y139,[3]Booking_Data!J:J,B139)</f>
        <v>3800</v>
      </c>
    </row>
    <row r="140" spans="1:39" x14ac:dyDescent="0.25">
      <c r="A140" s="121">
        <v>1</v>
      </c>
      <c r="B140" s="24">
        <v>45873</v>
      </c>
      <c r="C140" s="5" t="s">
        <v>1</v>
      </c>
      <c r="D140" s="5" t="s">
        <v>2</v>
      </c>
      <c r="E140" s="111">
        <v>0.50694444444444442</v>
      </c>
      <c r="F140" s="111">
        <v>0.64583333333333337</v>
      </c>
      <c r="G140" s="112">
        <v>0.63194444444444442</v>
      </c>
      <c r="H140" s="112">
        <v>0.72916666666666663</v>
      </c>
      <c r="I140" s="122">
        <v>7</v>
      </c>
      <c r="J140" s="2">
        <v>47000</v>
      </c>
      <c r="K140" s="2">
        <v>0</v>
      </c>
      <c r="L140" s="2">
        <v>47000</v>
      </c>
      <c r="M140" s="3">
        <v>6</v>
      </c>
      <c r="N140" s="2">
        <v>54833.333333333336</v>
      </c>
      <c r="O140" s="2">
        <v>27416.666666666668</v>
      </c>
      <c r="P140" s="3" t="s">
        <v>62</v>
      </c>
      <c r="Q140" s="3">
        <v>179</v>
      </c>
      <c r="R140" s="3">
        <v>179</v>
      </c>
      <c r="S140" s="3" t="s">
        <v>206</v>
      </c>
      <c r="T140" s="113" t="s">
        <v>871</v>
      </c>
      <c r="U140" s="3">
        <v>2</v>
      </c>
      <c r="V140" s="3" t="s">
        <v>129</v>
      </c>
      <c r="W140" s="6" t="s">
        <v>872</v>
      </c>
      <c r="X140" s="114" t="s">
        <v>2</v>
      </c>
      <c r="Y140" s="3" t="s">
        <v>24</v>
      </c>
      <c r="Z140" s="3" t="s">
        <v>8</v>
      </c>
      <c r="AA140" s="123" t="s">
        <v>1221</v>
      </c>
      <c r="AB140" s="14" t="s">
        <v>973</v>
      </c>
      <c r="AC140" s="19">
        <v>1128</v>
      </c>
      <c r="AD140" s="50" cm="1">
        <f t="array" ref="AD140">INDEX('[3]Routes Taxes'!O:O,MATCH('[3]Flight Rotation Weeks'!V140&amp;Y140,'[3]Routes Taxes'!A:A&amp;'[3]Routes Taxes'!I:I,0))</f>
        <v>30.96</v>
      </c>
      <c r="AE140" s="51">
        <f t="shared" si="24"/>
        <v>4644</v>
      </c>
      <c r="AF140" s="59">
        <f>SUMIFS([3]Booking_Data!K:K,[3]Booking_Data!J:J,B140,[3]Booking_Data!H:H,AA140)</f>
        <v>150</v>
      </c>
      <c r="AG140" s="36">
        <f t="shared" si="25"/>
        <v>29</v>
      </c>
      <c r="AH140" s="59">
        <f>SUMIFS([3]Booking_Data!L:L,[3]Booking_Data!J:J,B140,[3]Booking_Data!H:H,AA140,[3]Booking_Data!I:I,Y140)</f>
        <v>150</v>
      </c>
      <c r="AI140" s="36">
        <f t="shared" si="26"/>
        <v>29</v>
      </c>
      <c r="AJ140" s="36"/>
      <c r="AK140" s="36">
        <f t="shared" si="27"/>
        <v>29</v>
      </c>
      <c r="AL140" s="36"/>
      <c r="AM140" s="36">
        <f>SUMIFS([3]Booking_Data!P:P,[3]Booking_Data!H:H,AA140,[3]Booking_Data!I:I,Y140,[3]Booking_Data!J:J,B140)</f>
        <v>27150</v>
      </c>
    </row>
    <row r="141" spans="1:39" x14ac:dyDescent="0.25">
      <c r="A141" s="121">
        <v>1</v>
      </c>
      <c r="B141" s="24">
        <v>45880</v>
      </c>
      <c r="C141" s="5" t="s">
        <v>1</v>
      </c>
      <c r="D141" s="5" t="s">
        <v>2</v>
      </c>
      <c r="E141" s="111">
        <v>0.50694444444444442</v>
      </c>
      <c r="F141" s="111">
        <v>0.64583333333333337</v>
      </c>
      <c r="G141" s="112">
        <v>0.63194444444444442</v>
      </c>
      <c r="H141" s="112">
        <v>0.72916666666666663</v>
      </c>
      <c r="I141" s="122">
        <v>7</v>
      </c>
      <c r="J141" s="2">
        <v>47000</v>
      </c>
      <c r="K141" s="2">
        <v>0</v>
      </c>
      <c r="L141" s="2">
        <v>47000</v>
      </c>
      <c r="M141" s="3">
        <v>6</v>
      </c>
      <c r="N141" s="2">
        <v>54833.333333333336</v>
      </c>
      <c r="O141" s="2">
        <v>27416.666666666668</v>
      </c>
      <c r="P141" s="3" t="s">
        <v>62</v>
      </c>
      <c r="Q141" s="3">
        <v>179</v>
      </c>
      <c r="R141" s="3">
        <v>179</v>
      </c>
      <c r="S141" s="3" t="s">
        <v>206</v>
      </c>
      <c r="T141" s="113" t="s">
        <v>871</v>
      </c>
      <c r="U141" s="3">
        <v>3</v>
      </c>
      <c r="V141" s="3" t="s">
        <v>129</v>
      </c>
      <c r="W141" s="6" t="s">
        <v>873</v>
      </c>
      <c r="X141" s="114" t="s">
        <v>2</v>
      </c>
      <c r="Y141" s="3" t="s">
        <v>24</v>
      </c>
      <c r="Z141" s="3" t="s">
        <v>8</v>
      </c>
      <c r="AA141" s="123" t="s">
        <v>1221</v>
      </c>
      <c r="AB141" s="14" t="s">
        <v>973</v>
      </c>
      <c r="AC141" s="19">
        <v>1128</v>
      </c>
      <c r="AD141" s="50" cm="1">
        <f t="array" ref="AD141">INDEX('[3]Routes Taxes'!O:O,MATCH('[3]Flight Rotation Weeks'!V141&amp;Y141,'[3]Routes Taxes'!A:A&amp;'[3]Routes Taxes'!I:I,0))</f>
        <v>30.96</v>
      </c>
      <c r="AE141" s="51">
        <f t="shared" si="24"/>
        <v>5263.2</v>
      </c>
      <c r="AF141" s="59">
        <f>SUMIFS([3]Booking_Data!K:K,[3]Booking_Data!J:J,B141,[3]Booking_Data!H:H,AA141)</f>
        <v>170</v>
      </c>
      <c r="AG141" s="36">
        <f t="shared" si="25"/>
        <v>9</v>
      </c>
      <c r="AH141" s="59">
        <f>SUMIFS([3]Booking_Data!L:L,[3]Booking_Data!J:J,B141,[3]Booking_Data!H:H,AA141,[3]Booking_Data!I:I,Y141)</f>
        <v>170</v>
      </c>
      <c r="AI141" s="36">
        <f t="shared" si="26"/>
        <v>9</v>
      </c>
      <c r="AJ141" s="36"/>
      <c r="AK141" s="36">
        <f t="shared" si="27"/>
        <v>9</v>
      </c>
      <c r="AL141" s="36"/>
      <c r="AM141" s="36">
        <f>SUMIFS([3]Booking_Data!P:P,[3]Booking_Data!H:H,AA141,[3]Booking_Data!I:I,Y141,[3]Booking_Data!J:J,B141)</f>
        <v>29500</v>
      </c>
    </row>
    <row r="142" spans="1:39" x14ac:dyDescent="0.25">
      <c r="A142" s="121">
        <v>1</v>
      </c>
      <c r="B142" s="24">
        <v>45887</v>
      </c>
      <c r="C142" s="5" t="s">
        <v>1</v>
      </c>
      <c r="D142" s="5" t="s">
        <v>2</v>
      </c>
      <c r="E142" s="111">
        <v>0.50694444444444442</v>
      </c>
      <c r="F142" s="111">
        <v>0.64583333333333337</v>
      </c>
      <c r="G142" s="112">
        <v>0.63194444444444442</v>
      </c>
      <c r="H142" s="112">
        <v>0.72916666666666663</v>
      </c>
      <c r="I142" s="122">
        <v>7</v>
      </c>
      <c r="J142" s="2">
        <v>47000</v>
      </c>
      <c r="K142" s="2">
        <v>0</v>
      </c>
      <c r="L142" s="2">
        <v>47000</v>
      </c>
      <c r="M142" s="3">
        <v>6</v>
      </c>
      <c r="N142" s="2">
        <v>54833.333333333336</v>
      </c>
      <c r="O142" s="2">
        <v>27416.666666666668</v>
      </c>
      <c r="P142" s="3" t="s">
        <v>62</v>
      </c>
      <c r="Q142" s="3">
        <v>179</v>
      </c>
      <c r="R142" s="3">
        <v>179</v>
      </c>
      <c r="S142" s="3" t="s">
        <v>206</v>
      </c>
      <c r="T142" s="113" t="s">
        <v>871</v>
      </c>
      <c r="U142" s="3">
        <v>4</v>
      </c>
      <c r="V142" s="3" t="s">
        <v>129</v>
      </c>
      <c r="W142" s="6" t="s">
        <v>874</v>
      </c>
      <c r="X142" s="114" t="s">
        <v>2</v>
      </c>
      <c r="Y142" s="3" t="s">
        <v>24</v>
      </c>
      <c r="Z142" s="3" t="s">
        <v>8</v>
      </c>
      <c r="AA142" s="123" t="s">
        <v>1221</v>
      </c>
      <c r="AB142" s="14" t="s">
        <v>973</v>
      </c>
      <c r="AC142" s="19">
        <v>1128</v>
      </c>
      <c r="AD142" s="50" cm="1">
        <f t="array" ref="AD142">INDEX('[3]Routes Taxes'!O:O,MATCH('[3]Flight Rotation Weeks'!V142&amp;Y142,'[3]Routes Taxes'!A:A&amp;'[3]Routes Taxes'!I:I,0))</f>
        <v>30.96</v>
      </c>
      <c r="AE142" s="51">
        <f t="shared" si="24"/>
        <v>5541.84</v>
      </c>
      <c r="AF142" s="59">
        <f>SUMIFS([3]Booking_Data!K:K,[3]Booking_Data!J:J,B142,[3]Booking_Data!H:H,AA142)</f>
        <v>179</v>
      </c>
      <c r="AG142" s="36">
        <f t="shared" si="25"/>
        <v>0</v>
      </c>
      <c r="AH142" s="59">
        <f>SUMIFS([3]Booking_Data!L:L,[3]Booking_Data!J:J,B142,[3]Booking_Data!H:H,AA142,[3]Booking_Data!I:I,Y142)</f>
        <v>179</v>
      </c>
      <c r="AI142" s="36">
        <f t="shared" si="26"/>
        <v>0</v>
      </c>
      <c r="AJ142" s="36"/>
      <c r="AK142" s="36">
        <f t="shared" si="27"/>
        <v>0</v>
      </c>
      <c r="AL142" s="36"/>
      <c r="AM142" s="36">
        <f>SUMIFS([3]Booking_Data!P:P,[3]Booking_Data!H:H,AA142,[3]Booking_Data!I:I,Y142,[3]Booking_Data!J:J,B142)</f>
        <v>33725</v>
      </c>
    </row>
    <row r="143" spans="1:39" x14ac:dyDescent="0.25">
      <c r="A143" s="121">
        <v>1</v>
      </c>
      <c r="B143" s="24">
        <v>45894</v>
      </c>
      <c r="C143" s="5" t="s">
        <v>1</v>
      </c>
      <c r="D143" s="5" t="s">
        <v>2</v>
      </c>
      <c r="E143" s="111">
        <v>0.50694444444444442</v>
      </c>
      <c r="F143" s="111">
        <v>0.64583333333333337</v>
      </c>
      <c r="G143" s="112">
        <v>0.63194444444444442</v>
      </c>
      <c r="H143" s="112">
        <v>0.72916666666666663</v>
      </c>
      <c r="I143" s="122">
        <v>7</v>
      </c>
      <c r="J143" s="2">
        <v>47000</v>
      </c>
      <c r="K143" s="2">
        <v>0</v>
      </c>
      <c r="L143" s="2">
        <v>47000</v>
      </c>
      <c r="M143" s="3">
        <v>6</v>
      </c>
      <c r="N143" s="2">
        <v>54833.333333333336</v>
      </c>
      <c r="O143" s="2">
        <v>27416.666666666668</v>
      </c>
      <c r="P143" s="3" t="s">
        <v>62</v>
      </c>
      <c r="Q143" s="3">
        <v>179</v>
      </c>
      <c r="R143" s="3">
        <v>179</v>
      </c>
      <c r="S143" s="3" t="s">
        <v>206</v>
      </c>
      <c r="T143" s="113" t="s">
        <v>871</v>
      </c>
      <c r="U143" s="3">
        <v>5</v>
      </c>
      <c r="V143" s="3" t="s">
        <v>129</v>
      </c>
      <c r="W143" s="6" t="s">
        <v>875</v>
      </c>
      <c r="X143" s="114" t="s">
        <v>2</v>
      </c>
      <c r="Y143" s="3" t="s">
        <v>24</v>
      </c>
      <c r="Z143" s="3" t="s">
        <v>8</v>
      </c>
      <c r="AA143" s="123" t="s">
        <v>1221</v>
      </c>
      <c r="AB143" s="14" t="s">
        <v>973</v>
      </c>
      <c r="AC143" s="19">
        <v>1128</v>
      </c>
      <c r="AD143" s="50" cm="1">
        <f t="array" ref="AD143">INDEX('[3]Routes Taxes'!O:O,MATCH('[3]Flight Rotation Weeks'!V143&amp;Y143,'[3]Routes Taxes'!A:A&amp;'[3]Routes Taxes'!I:I,0))</f>
        <v>30.96</v>
      </c>
      <c r="AE143" s="51">
        <f t="shared" si="24"/>
        <v>5510.88</v>
      </c>
      <c r="AF143" s="59">
        <f>SUMIFS([3]Booking_Data!K:K,[3]Booking_Data!J:J,B143,[3]Booking_Data!H:H,AA143)</f>
        <v>178</v>
      </c>
      <c r="AG143" s="36">
        <f t="shared" si="25"/>
        <v>1</v>
      </c>
      <c r="AH143" s="59">
        <f>SUMIFS([3]Booking_Data!L:L,[3]Booking_Data!J:J,B143,[3]Booking_Data!H:H,AA143,[3]Booking_Data!I:I,Y143)</f>
        <v>178</v>
      </c>
      <c r="AI143" s="36">
        <f t="shared" si="26"/>
        <v>1</v>
      </c>
      <c r="AJ143" s="36"/>
      <c r="AK143" s="36">
        <f t="shared" si="27"/>
        <v>1</v>
      </c>
      <c r="AL143" s="36"/>
      <c r="AM143" s="36">
        <f>SUMIFS([3]Booking_Data!P:P,[3]Booking_Data!H:H,AA143,[3]Booking_Data!I:I,Y143,[3]Booking_Data!J:J,B143)</f>
        <v>32150</v>
      </c>
    </row>
    <row r="144" spans="1:39" x14ac:dyDescent="0.25">
      <c r="A144" s="121">
        <v>1</v>
      </c>
      <c r="B144" s="24">
        <v>45901</v>
      </c>
      <c r="C144" s="5" t="s">
        <v>1</v>
      </c>
      <c r="D144" s="5" t="s">
        <v>2</v>
      </c>
      <c r="E144" s="111">
        <v>0.50694444444444442</v>
      </c>
      <c r="F144" s="111">
        <v>0.64583333333333337</v>
      </c>
      <c r="G144" s="112">
        <v>0.63194444444444442</v>
      </c>
      <c r="H144" s="112">
        <v>0.72916666666666663</v>
      </c>
      <c r="I144" s="122">
        <v>7</v>
      </c>
      <c r="J144" s="2">
        <v>47000</v>
      </c>
      <c r="K144" s="2">
        <v>0</v>
      </c>
      <c r="L144" s="2">
        <v>47000</v>
      </c>
      <c r="M144" s="3">
        <v>6</v>
      </c>
      <c r="N144" s="2">
        <v>54833.333333333336</v>
      </c>
      <c r="O144" s="2">
        <v>27416.666666666668</v>
      </c>
      <c r="P144" s="3" t="s">
        <v>62</v>
      </c>
      <c r="Q144" s="3">
        <v>179</v>
      </c>
      <c r="R144" s="3">
        <v>179</v>
      </c>
      <c r="S144" s="3" t="s">
        <v>206</v>
      </c>
      <c r="T144" s="113" t="s">
        <v>871</v>
      </c>
      <c r="U144" s="3">
        <v>6</v>
      </c>
      <c r="V144" s="3" t="s">
        <v>129</v>
      </c>
      <c r="W144" s="6" t="s">
        <v>876</v>
      </c>
      <c r="X144" s="114" t="s">
        <v>2</v>
      </c>
      <c r="Y144" s="3" t="s">
        <v>24</v>
      </c>
      <c r="Z144" s="3" t="s">
        <v>8</v>
      </c>
      <c r="AA144" s="123" t="s">
        <v>1221</v>
      </c>
      <c r="AB144" s="14" t="s">
        <v>973</v>
      </c>
      <c r="AC144" s="19">
        <v>1128</v>
      </c>
      <c r="AD144" s="50" cm="1">
        <f t="array" ref="AD144">INDEX('[3]Routes Taxes'!O:O,MATCH('[3]Flight Rotation Weeks'!V144&amp;Y144,'[3]Routes Taxes'!A:A&amp;'[3]Routes Taxes'!I:I,0))</f>
        <v>30.96</v>
      </c>
      <c r="AE144" s="51">
        <f t="shared" si="24"/>
        <v>4644</v>
      </c>
      <c r="AF144" s="59">
        <f>SUMIFS([3]Booking_Data!K:K,[3]Booking_Data!J:J,B144,[3]Booking_Data!H:H,AA144)</f>
        <v>150</v>
      </c>
      <c r="AG144" s="36">
        <f t="shared" si="25"/>
        <v>29</v>
      </c>
      <c r="AH144" s="59">
        <f>SUMIFS([3]Booking_Data!L:L,[3]Booking_Data!J:J,B144,[3]Booking_Data!H:H,AA144,[3]Booking_Data!I:I,Y144)</f>
        <v>150</v>
      </c>
      <c r="AI144" s="36">
        <f t="shared" si="26"/>
        <v>29</v>
      </c>
      <c r="AJ144" s="36"/>
      <c r="AK144" s="36">
        <f t="shared" si="27"/>
        <v>29</v>
      </c>
      <c r="AL144" s="36"/>
      <c r="AM144" s="36">
        <f>SUMIFS([3]Booking_Data!P:P,[3]Booking_Data!H:H,AA144,[3]Booking_Data!I:I,Y144,[3]Booking_Data!J:J,B144)</f>
        <v>24600</v>
      </c>
    </row>
    <row r="145" spans="1:39" x14ac:dyDescent="0.25">
      <c r="A145" s="121">
        <v>1</v>
      </c>
      <c r="B145" s="24">
        <v>45908</v>
      </c>
      <c r="C145" s="5" t="s">
        <v>1</v>
      </c>
      <c r="D145" s="5" t="s">
        <v>2</v>
      </c>
      <c r="E145" s="111">
        <v>0.50694444444444442</v>
      </c>
      <c r="F145" s="111">
        <v>0.64583333333333337</v>
      </c>
      <c r="G145" s="112">
        <v>0.63194444444444442</v>
      </c>
      <c r="H145" s="112">
        <v>0.72916666666666663</v>
      </c>
      <c r="I145" s="122">
        <v>7</v>
      </c>
      <c r="J145" s="2">
        <v>47000</v>
      </c>
      <c r="K145" s="2">
        <v>0</v>
      </c>
      <c r="L145" s="2">
        <v>47000</v>
      </c>
      <c r="M145" s="3">
        <v>6</v>
      </c>
      <c r="N145" s="2">
        <v>54833.333333333336</v>
      </c>
      <c r="O145" s="2">
        <v>27416.666666666668</v>
      </c>
      <c r="P145" s="3" t="s">
        <v>62</v>
      </c>
      <c r="Q145" s="3">
        <v>179</v>
      </c>
      <c r="R145" s="3">
        <v>179</v>
      </c>
      <c r="S145" s="3" t="s">
        <v>206</v>
      </c>
      <c r="T145" s="113" t="s">
        <v>871</v>
      </c>
      <c r="U145" s="9">
        <v>7</v>
      </c>
      <c r="V145" s="3" t="s">
        <v>129</v>
      </c>
      <c r="W145" s="6" t="s">
        <v>877</v>
      </c>
      <c r="X145" s="114" t="s">
        <v>2</v>
      </c>
      <c r="Y145" s="3" t="s">
        <v>24</v>
      </c>
      <c r="Z145" s="3" t="s">
        <v>8</v>
      </c>
      <c r="AA145" s="123" t="s">
        <v>1221</v>
      </c>
      <c r="AB145" s="14" t="s">
        <v>973</v>
      </c>
      <c r="AC145" s="19">
        <v>1128</v>
      </c>
      <c r="AD145" s="50" cm="1">
        <f t="array" ref="AD145">INDEX('[3]Routes Taxes'!O:O,MATCH('[3]Flight Rotation Weeks'!V145&amp;Y145,'[3]Routes Taxes'!A:A&amp;'[3]Routes Taxes'!I:I,0))</f>
        <v>30.96</v>
      </c>
      <c r="AE145" s="51">
        <f t="shared" si="24"/>
        <v>3157.92</v>
      </c>
      <c r="AF145" s="59">
        <f>SUMIFS([3]Booking_Data!K:K,[3]Booking_Data!J:J,B145,[3]Booking_Data!H:H,AA145)</f>
        <v>102</v>
      </c>
      <c r="AG145" s="36">
        <f t="shared" si="25"/>
        <v>77</v>
      </c>
      <c r="AH145" s="59">
        <f>SUMIFS([3]Booking_Data!L:L,[3]Booking_Data!J:J,B145,[3]Booking_Data!H:H,AA145,[3]Booking_Data!I:I,Y145)</f>
        <v>102</v>
      </c>
      <c r="AI145" s="36">
        <f t="shared" si="26"/>
        <v>77</v>
      </c>
      <c r="AJ145" s="36"/>
      <c r="AK145" s="36">
        <f t="shared" si="27"/>
        <v>77</v>
      </c>
      <c r="AL145" s="36"/>
      <c r="AM145" s="36">
        <f>SUMIFS([3]Booking_Data!P:P,[3]Booking_Data!H:H,AA145,[3]Booking_Data!I:I,Y145,[3]Booking_Data!J:J,B145)</f>
        <v>22250</v>
      </c>
    </row>
    <row r="146" spans="1:39" x14ac:dyDescent="0.25">
      <c r="A146" s="121">
        <v>1</v>
      </c>
      <c r="B146" s="24">
        <v>45866</v>
      </c>
      <c r="C146" s="5" t="s">
        <v>2</v>
      </c>
      <c r="D146" s="5" t="s">
        <v>1</v>
      </c>
      <c r="E146" s="111">
        <v>0.6875</v>
      </c>
      <c r="F146" s="111">
        <v>0.82638888888888884</v>
      </c>
      <c r="G146" s="112">
        <v>0.77083333333333337</v>
      </c>
      <c r="H146" s="112">
        <v>0.95138888888888884</v>
      </c>
      <c r="I146" s="122">
        <v>7</v>
      </c>
      <c r="J146" s="2">
        <v>47000</v>
      </c>
      <c r="K146" s="2">
        <v>0</v>
      </c>
      <c r="L146" s="2">
        <v>47000</v>
      </c>
      <c r="M146" s="3">
        <v>6</v>
      </c>
      <c r="N146" s="2">
        <v>54833.333333333336</v>
      </c>
      <c r="O146" s="2">
        <v>27416.666666666668</v>
      </c>
      <c r="P146" s="3" t="s">
        <v>62</v>
      </c>
      <c r="Q146" s="3">
        <v>179</v>
      </c>
      <c r="R146" s="3">
        <v>179</v>
      </c>
      <c r="S146" s="3" t="s">
        <v>206</v>
      </c>
      <c r="T146" s="113" t="s">
        <v>871</v>
      </c>
      <c r="U146" s="3">
        <v>1</v>
      </c>
      <c r="V146" s="3" t="s">
        <v>129</v>
      </c>
      <c r="W146" s="6" t="s">
        <v>878</v>
      </c>
      <c r="X146" s="49" t="s">
        <v>2</v>
      </c>
      <c r="Y146" s="3" t="s">
        <v>23</v>
      </c>
      <c r="Z146" s="3" t="s">
        <v>7</v>
      </c>
      <c r="AA146" s="123" t="s">
        <v>1223</v>
      </c>
      <c r="AB146" s="14" t="s">
        <v>973</v>
      </c>
      <c r="AC146" s="19">
        <v>1129</v>
      </c>
      <c r="AD146" s="50" cm="1">
        <f t="array" ref="AD146">INDEX('[3]Routes Taxes'!O:O,MATCH('[3]Flight Rotation Weeks'!V146&amp;Y146,'[3]Routes Taxes'!A:A&amp;'[3]Routes Taxes'!I:I,0))</f>
        <v>28.33</v>
      </c>
      <c r="AE146" s="51">
        <f t="shared" si="24"/>
        <v>4249.5</v>
      </c>
      <c r="AF146" s="59">
        <f>SUMIFS([3]Booking_Data!K:K,[3]Booking_Data!J:J,B146,[3]Booking_Data!H:H,AA146)</f>
        <v>150</v>
      </c>
      <c r="AG146" s="36">
        <f t="shared" si="25"/>
        <v>29</v>
      </c>
      <c r="AH146" s="59">
        <f>SUMIFS([3]Booking_Data!L:L,[3]Booking_Data!J:J,B146,[3]Booking_Data!H:H,AA146,[3]Booking_Data!I:I,Y146)</f>
        <v>150</v>
      </c>
      <c r="AI146" s="36">
        <f t="shared" si="26"/>
        <v>29</v>
      </c>
      <c r="AJ146" s="36"/>
      <c r="AK146" s="36">
        <f t="shared" si="27"/>
        <v>29</v>
      </c>
      <c r="AL146" s="36"/>
      <c r="AM146" s="36">
        <f>SUMIFS([3]Booking_Data!P:P,[3]Booking_Data!H:H,AA146,[3]Booking_Data!I:I,Y146,[3]Booking_Data!J:J,B146)</f>
        <v>27150</v>
      </c>
    </row>
    <row r="147" spans="1:39" x14ac:dyDescent="0.25">
      <c r="A147" s="121">
        <v>1</v>
      </c>
      <c r="B147" s="24">
        <v>45873</v>
      </c>
      <c r="C147" s="5" t="s">
        <v>2</v>
      </c>
      <c r="D147" s="5" t="s">
        <v>1</v>
      </c>
      <c r="E147" s="111">
        <v>0.6875</v>
      </c>
      <c r="F147" s="111">
        <v>0.82638888888888884</v>
      </c>
      <c r="G147" s="112">
        <v>0.77083333333333337</v>
      </c>
      <c r="H147" s="112">
        <v>0.95138888888888884</v>
      </c>
      <c r="I147" s="122">
        <v>7</v>
      </c>
      <c r="J147" s="2">
        <v>47000</v>
      </c>
      <c r="K147" s="2">
        <v>0</v>
      </c>
      <c r="L147" s="2">
        <v>47000</v>
      </c>
      <c r="M147" s="3">
        <v>6</v>
      </c>
      <c r="N147" s="2">
        <v>54833.333333333336</v>
      </c>
      <c r="O147" s="2">
        <v>27416.666666666668</v>
      </c>
      <c r="P147" s="3" t="s">
        <v>62</v>
      </c>
      <c r="Q147" s="3">
        <v>179</v>
      </c>
      <c r="R147" s="3">
        <v>179</v>
      </c>
      <c r="S147" s="3" t="s">
        <v>206</v>
      </c>
      <c r="T147" s="113" t="s">
        <v>871</v>
      </c>
      <c r="U147" s="3">
        <v>2</v>
      </c>
      <c r="V147" s="3" t="s">
        <v>129</v>
      </c>
      <c r="W147" s="6" t="s">
        <v>872</v>
      </c>
      <c r="X147" s="114" t="s">
        <v>2</v>
      </c>
      <c r="Y147" s="3" t="s">
        <v>23</v>
      </c>
      <c r="Z147" s="3" t="s">
        <v>7</v>
      </c>
      <c r="AA147" s="123" t="s">
        <v>1223</v>
      </c>
      <c r="AB147" s="14" t="s">
        <v>973</v>
      </c>
      <c r="AC147" s="19">
        <v>1129</v>
      </c>
      <c r="AD147" s="50" cm="1">
        <f t="array" ref="AD147">INDEX('[3]Routes Taxes'!O:O,MATCH('[3]Flight Rotation Weeks'!V147&amp;Y147,'[3]Routes Taxes'!A:A&amp;'[3]Routes Taxes'!I:I,0))</f>
        <v>28.33</v>
      </c>
      <c r="AE147" s="51">
        <f t="shared" si="24"/>
        <v>5071.07</v>
      </c>
      <c r="AF147" s="59">
        <f>SUMIFS([3]Booking_Data!K:K,[3]Booking_Data!J:J,B147,[3]Booking_Data!H:H,AA147)</f>
        <v>179</v>
      </c>
      <c r="AG147" s="36">
        <f t="shared" si="25"/>
        <v>0</v>
      </c>
      <c r="AH147" s="59">
        <f>SUMIFS([3]Booking_Data!L:L,[3]Booking_Data!J:J,B147,[3]Booking_Data!H:H,AA147,[3]Booking_Data!I:I,Y147)</f>
        <v>179</v>
      </c>
      <c r="AI147" s="36">
        <f t="shared" si="26"/>
        <v>0</v>
      </c>
      <c r="AJ147" s="36"/>
      <c r="AK147" s="36">
        <f t="shared" si="27"/>
        <v>0</v>
      </c>
      <c r="AL147" s="36"/>
      <c r="AM147" s="36">
        <f>SUMIFS([3]Booking_Data!P:P,[3]Booking_Data!H:H,AA147,[3]Booking_Data!I:I,Y147,[3]Booking_Data!J:J,B147)</f>
        <v>31975</v>
      </c>
    </row>
    <row r="148" spans="1:39" x14ac:dyDescent="0.25">
      <c r="A148" s="121">
        <v>1</v>
      </c>
      <c r="B148" s="24">
        <v>45880</v>
      </c>
      <c r="C148" s="5" t="s">
        <v>2</v>
      </c>
      <c r="D148" s="5" t="s">
        <v>1</v>
      </c>
      <c r="E148" s="111">
        <v>0.6875</v>
      </c>
      <c r="F148" s="111">
        <v>0.82638888888888884</v>
      </c>
      <c r="G148" s="112">
        <v>0.77083333333333337</v>
      </c>
      <c r="H148" s="112">
        <v>0.95138888888888884</v>
      </c>
      <c r="I148" s="122">
        <v>7</v>
      </c>
      <c r="J148" s="2">
        <v>47000</v>
      </c>
      <c r="K148" s="2">
        <v>0</v>
      </c>
      <c r="L148" s="2">
        <v>47000</v>
      </c>
      <c r="M148" s="3">
        <v>6</v>
      </c>
      <c r="N148" s="2">
        <v>54833.333333333336</v>
      </c>
      <c r="O148" s="2">
        <v>27416.666666666668</v>
      </c>
      <c r="P148" s="3" t="s">
        <v>62</v>
      </c>
      <c r="Q148" s="3">
        <v>179</v>
      </c>
      <c r="R148" s="3">
        <v>179</v>
      </c>
      <c r="S148" s="3" t="s">
        <v>206</v>
      </c>
      <c r="T148" s="113" t="s">
        <v>871</v>
      </c>
      <c r="U148" s="3">
        <v>3</v>
      </c>
      <c r="V148" s="3" t="s">
        <v>129</v>
      </c>
      <c r="W148" s="6" t="s">
        <v>873</v>
      </c>
      <c r="X148" s="114" t="s">
        <v>2</v>
      </c>
      <c r="Y148" s="3" t="s">
        <v>23</v>
      </c>
      <c r="Z148" s="3" t="s">
        <v>7</v>
      </c>
      <c r="AA148" s="123" t="s">
        <v>1223</v>
      </c>
      <c r="AB148" s="14" t="s">
        <v>973</v>
      </c>
      <c r="AC148" s="19">
        <v>1129</v>
      </c>
      <c r="AD148" s="50" cm="1">
        <f t="array" ref="AD148">INDEX('[3]Routes Taxes'!O:O,MATCH('[3]Flight Rotation Weeks'!V148&amp;Y148,'[3]Routes Taxes'!A:A&amp;'[3]Routes Taxes'!I:I,0))</f>
        <v>28.33</v>
      </c>
      <c r="AE148" s="51">
        <f t="shared" si="24"/>
        <v>4929.42</v>
      </c>
      <c r="AF148" s="59">
        <f>SUMIFS([3]Booking_Data!K:K,[3]Booking_Data!J:J,B148,[3]Booking_Data!H:H,AA148)</f>
        <v>174</v>
      </c>
      <c r="AG148" s="36">
        <f t="shared" si="25"/>
        <v>5</v>
      </c>
      <c r="AH148" s="59">
        <f>SUMIFS([3]Booking_Data!L:L,[3]Booking_Data!J:J,B148,[3]Booking_Data!H:H,AA148,[3]Booking_Data!I:I,Y148)</f>
        <v>174</v>
      </c>
      <c r="AI148" s="36">
        <f t="shared" si="26"/>
        <v>5</v>
      </c>
      <c r="AJ148" s="36"/>
      <c r="AK148" s="36">
        <f t="shared" si="27"/>
        <v>5</v>
      </c>
      <c r="AL148" s="36"/>
      <c r="AM148" s="36">
        <f>SUMIFS([3]Booking_Data!P:P,[3]Booking_Data!H:H,AA148,[3]Booking_Data!I:I,Y148,[3]Booking_Data!J:J,B148)</f>
        <v>32150</v>
      </c>
    </row>
    <row r="149" spans="1:39" x14ac:dyDescent="0.25">
      <c r="A149" s="121">
        <v>1</v>
      </c>
      <c r="B149" s="24">
        <v>45887</v>
      </c>
      <c r="C149" s="5" t="s">
        <v>2</v>
      </c>
      <c r="D149" s="5" t="s">
        <v>1</v>
      </c>
      <c r="E149" s="111">
        <v>0.6875</v>
      </c>
      <c r="F149" s="111">
        <v>0.82638888888888884</v>
      </c>
      <c r="G149" s="112">
        <v>0.77083333333333337</v>
      </c>
      <c r="H149" s="112">
        <v>0.95138888888888884</v>
      </c>
      <c r="I149" s="122">
        <v>7</v>
      </c>
      <c r="J149" s="2">
        <v>47000</v>
      </c>
      <c r="K149" s="2">
        <v>0</v>
      </c>
      <c r="L149" s="2">
        <v>47000</v>
      </c>
      <c r="M149" s="3">
        <v>6</v>
      </c>
      <c r="N149" s="2">
        <v>54833.333333333336</v>
      </c>
      <c r="O149" s="2">
        <v>27416.666666666668</v>
      </c>
      <c r="P149" s="3" t="s">
        <v>62</v>
      </c>
      <c r="Q149" s="3">
        <v>179</v>
      </c>
      <c r="R149" s="3">
        <v>179</v>
      </c>
      <c r="S149" s="3" t="s">
        <v>206</v>
      </c>
      <c r="T149" s="113" t="s">
        <v>871</v>
      </c>
      <c r="U149" s="3">
        <v>4</v>
      </c>
      <c r="V149" s="3" t="s">
        <v>129</v>
      </c>
      <c r="W149" s="6" t="s">
        <v>874</v>
      </c>
      <c r="X149" s="114" t="s">
        <v>2</v>
      </c>
      <c r="Y149" s="3" t="s">
        <v>23</v>
      </c>
      <c r="Z149" s="3" t="s">
        <v>7</v>
      </c>
      <c r="AA149" s="123" t="s">
        <v>1223</v>
      </c>
      <c r="AB149" s="14" t="s">
        <v>973</v>
      </c>
      <c r="AC149" s="19">
        <v>1129</v>
      </c>
      <c r="AD149" s="50" cm="1">
        <f t="array" ref="AD149">INDEX('[3]Routes Taxes'!O:O,MATCH('[3]Flight Rotation Weeks'!V149&amp;Y149,'[3]Routes Taxes'!A:A&amp;'[3]Routes Taxes'!I:I,0))</f>
        <v>28.33</v>
      </c>
      <c r="AE149" s="51">
        <f t="shared" si="24"/>
        <v>4929.42</v>
      </c>
      <c r="AF149" s="59">
        <f>SUMIFS([3]Booking_Data!K:K,[3]Booking_Data!J:J,B149,[3]Booking_Data!H:H,AA149)</f>
        <v>174</v>
      </c>
      <c r="AG149" s="36">
        <f t="shared" si="25"/>
        <v>5</v>
      </c>
      <c r="AH149" s="59">
        <f>SUMIFS([3]Booking_Data!L:L,[3]Booking_Data!J:J,B149,[3]Booking_Data!H:H,AA149,[3]Booking_Data!I:I,Y149)</f>
        <v>174</v>
      </c>
      <c r="AI149" s="36">
        <f t="shared" si="26"/>
        <v>5</v>
      </c>
      <c r="AJ149" s="36"/>
      <c r="AK149" s="36">
        <f t="shared" si="27"/>
        <v>5</v>
      </c>
      <c r="AL149" s="36"/>
      <c r="AM149" s="36">
        <f>SUMIFS([3]Booking_Data!P:P,[3]Booking_Data!H:H,AA149,[3]Booking_Data!I:I,Y149,[3]Booking_Data!J:J,B149)</f>
        <v>31250</v>
      </c>
    </row>
    <row r="150" spans="1:39" x14ac:dyDescent="0.25">
      <c r="A150" s="121">
        <v>1</v>
      </c>
      <c r="B150" s="24">
        <v>45894</v>
      </c>
      <c r="C150" s="5" t="s">
        <v>2</v>
      </c>
      <c r="D150" s="5" t="s">
        <v>1</v>
      </c>
      <c r="E150" s="111">
        <v>0.6875</v>
      </c>
      <c r="F150" s="111">
        <v>0.82638888888888884</v>
      </c>
      <c r="G150" s="112">
        <v>0.77083333333333337</v>
      </c>
      <c r="H150" s="112">
        <v>0.95138888888888884</v>
      </c>
      <c r="I150" s="122">
        <v>7</v>
      </c>
      <c r="J150" s="2">
        <v>47000</v>
      </c>
      <c r="K150" s="2">
        <v>0</v>
      </c>
      <c r="L150" s="2">
        <v>47000</v>
      </c>
      <c r="M150" s="3">
        <v>6</v>
      </c>
      <c r="N150" s="2">
        <v>54833.333333333336</v>
      </c>
      <c r="O150" s="2">
        <v>27416.666666666668</v>
      </c>
      <c r="P150" s="3" t="s">
        <v>62</v>
      </c>
      <c r="Q150" s="3">
        <v>179</v>
      </c>
      <c r="R150" s="3">
        <v>179</v>
      </c>
      <c r="S150" s="3" t="s">
        <v>206</v>
      </c>
      <c r="T150" s="113" t="s">
        <v>871</v>
      </c>
      <c r="U150" s="3">
        <v>5</v>
      </c>
      <c r="V150" s="3" t="s">
        <v>129</v>
      </c>
      <c r="W150" s="6" t="s">
        <v>875</v>
      </c>
      <c r="X150" s="114" t="s">
        <v>2</v>
      </c>
      <c r="Y150" s="3" t="s">
        <v>23</v>
      </c>
      <c r="Z150" s="3" t="s">
        <v>7</v>
      </c>
      <c r="AA150" s="123" t="s">
        <v>1223</v>
      </c>
      <c r="AB150" s="14" t="s">
        <v>973</v>
      </c>
      <c r="AC150" s="19">
        <v>1129</v>
      </c>
      <c r="AD150" s="50" cm="1">
        <f t="array" ref="AD150">INDEX('[3]Routes Taxes'!O:O,MATCH('[3]Flight Rotation Weeks'!V150&amp;Y150,'[3]Routes Taxes'!A:A&amp;'[3]Routes Taxes'!I:I,0))</f>
        <v>28.33</v>
      </c>
      <c r="AE150" s="51">
        <f t="shared" si="24"/>
        <v>4249.5</v>
      </c>
      <c r="AF150" s="59">
        <f>SUMIFS([3]Booking_Data!K:K,[3]Booking_Data!J:J,B150,[3]Booking_Data!H:H,AA150)</f>
        <v>150</v>
      </c>
      <c r="AG150" s="36">
        <f t="shared" si="25"/>
        <v>29</v>
      </c>
      <c r="AH150" s="59">
        <f>SUMIFS([3]Booking_Data!L:L,[3]Booking_Data!J:J,B150,[3]Booking_Data!H:H,AA150,[3]Booking_Data!I:I,Y150)</f>
        <v>150</v>
      </c>
      <c r="AI150" s="36">
        <f t="shared" si="26"/>
        <v>29</v>
      </c>
      <c r="AJ150" s="36"/>
      <c r="AK150" s="36">
        <f t="shared" si="27"/>
        <v>29</v>
      </c>
      <c r="AL150" s="36"/>
      <c r="AM150" s="36">
        <f>SUMIFS([3]Booking_Data!P:P,[3]Booking_Data!H:H,AA150,[3]Booking_Data!I:I,Y150,[3]Booking_Data!J:J,B150)</f>
        <v>24600</v>
      </c>
    </row>
    <row r="151" spans="1:39" x14ac:dyDescent="0.25">
      <c r="A151" s="121">
        <v>1</v>
      </c>
      <c r="B151" s="24">
        <v>45901</v>
      </c>
      <c r="C151" s="5" t="s">
        <v>2</v>
      </c>
      <c r="D151" s="5" t="s">
        <v>1</v>
      </c>
      <c r="E151" s="111">
        <v>0.6875</v>
      </c>
      <c r="F151" s="111">
        <v>0.82638888888888884</v>
      </c>
      <c r="G151" s="112">
        <v>0.77083333333333337</v>
      </c>
      <c r="H151" s="112">
        <v>0.95138888888888884</v>
      </c>
      <c r="I151" s="122">
        <v>7</v>
      </c>
      <c r="J151" s="2">
        <v>47000</v>
      </c>
      <c r="K151" s="2">
        <v>0</v>
      </c>
      <c r="L151" s="2">
        <v>47000</v>
      </c>
      <c r="M151" s="3">
        <v>6</v>
      </c>
      <c r="N151" s="2">
        <v>54833.333333333336</v>
      </c>
      <c r="O151" s="2">
        <v>27416.666666666668</v>
      </c>
      <c r="P151" s="3" t="s">
        <v>62</v>
      </c>
      <c r="Q151" s="3">
        <v>179</v>
      </c>
      <c r="R151" s="3">
        <v>179</v>
      </c>
      <c r="S151" s="3" t="s">
        <v>206</v>
      </c>
      <c r="T151" s="113" t="s">
        <v>871</v>
      </c>
      <c r="U151" s="3">
        <v>6</v>
      </c>
      <c r="V151" s="3" t="s">
        <v>129</v>
      </c>
      <c r="W151" s="6" t="s">
        <v>876</v>
      </c>
      <c r="X151" s="114" t="s">
        <v>2</v>
      </c>
      <c r="Y151" s="3" t="s">
        <v>23</v>
      </c>
      <c r="Z151" s="3" t="s">
        <v>7</v>
      </c>
      <c r="AA151" s="123" t="s">
        <v>1223</v>
      </c>
      <c r="AB151" s="14" t="s">
        <v>973</v>
      </c>
      <c r="AC151" s="19">
        <v>1129</v>
      </c>
      <c r="AD151" s="50" cm="1">
        <f t="array" ref="AD151">INDEX('[3]Routes Taxes'!O:O,MATCH('[3]Flight Rotation Weeks'!V151&amp;Y151,'[3]Routes Taxes'!A:A&amp;'[3]Routes Taxes'!I:I,0))</f>
        <v>28.33</v>
      </c>
      <c r="AE151" s="51">
        <f t="shared" si="24"/>
        <v>2889.66</v>
      </c>
      <c r="AF151" s="59">
        <f>SUMIFS([3]Booking_Data!K:K,[3]Booking_Data!J:J,B151,[3]Booking_Data!H:H,AA151)</f>
        <v>102</v>
      </c>
      <c r="AG151" s="36">
        <f t="shared" si="25"/>
        <v>77</v>
      </c>
      <c r="AH151" s="59">
        <f>SUMIFS([3]Booking_Data!L:L,[3]Booking_Data!J:J,B151,[3]Booking_Data!H:H,AA151,[3]Booking_Data!I:I,Y151)</f>
        <v>102</v>
      </c>
      <c r="AI151" s="36">
        <f t="shared" si="26"/>
        <v>77</v>
      </c>
      <c r="AJ151" s="36"/>
      <c r="AK151" s="36">
        <f t="shared" si="27"/>
        <v>77</v>
      </c>
      <c r="AL151" s="36"/>
      <c r="AM151" s="36">
        <f>SUMIFS([3]Booking_Data!P:P,[3]Booking_Data!H:H,AA151,[3]Booking_Data!I:I,Y151,[3]Booking_Data!J:J,B151)</f>
        <v>22250</v>
      </c>
    </row>
    <row r="152" spans="1:39" x14ac:dyDescent="0.25">
      <c r="A152" s="121">
        <v>1</v>
      </c>
      <c r="B152" s="24">
        <v>45873</v>
      </c>
      <c r="C152" s="5" t="s">
        <v>1</v>
      </c>
      <c r="D152" s="5" t="s">
        <v>2</v>
      </c>
      <c r="E152" s="111">
        <v>0.47569444444444442</v>
      </c>
      <c r="F152" s="111">
        <v>0.62152777777777779</v>
      </c>
      <c r="G152" s="112">
        <v>0.60069444444444442</v>
      </c>
      <c r="H152" s="112">
        <v>0.70486111111111116</v>
      </c>
      <c r="I152" s="122">
        <v>7</v>
      </c>
      <c r="J152" s="2">
        <v>46500</v>
      </c>
      <c r="K152" s="2">
        <v>0</v>
      </c>
      <c r="L152" s="2">
        <v>46500</v>
      </c>
      <c r="M152" s="3">
        <v>7</v>
      </c>
      <c r="N152" s="2">
        <v>46500</v>
      </c>
      <c r="O152" s="2">
        <v>23250</v>
      </c>
      <c r="P152" s="3" t="s">
        <v>63</v>
      </c>
      <c r="Q152" s="3">
        <v>186</v>
      </c>
      <c r="R152" s="59">
        <v>186</v>
      </c>
      <c r="S152" s="3" t="s">
        <v>206</v>
      </c>
      <c r="T152" s="113" t="s">
        <v>111</v>
      </c>
      <c r="U152" s="3">
        <v>2</v>
      </c>
      <c r="V152" s="3" t="s">
        <v>130</v>
      </c>
      <c r="W152" s="6" t="s">
        <v>879</v>
      </c>
      <c r="X152" s="114" t="s">
        <v>2</v>
      </c>
      <c r="Y152" s="3" t="s">
        <v>24</v>
      </c>
      <c r="Z152" s="3" t="s">
        <v>8</v>
      </c>
      <c r="AA152" s="123" t="s">
        <v>284</v>
      </c>
      <c r="AB152" s="14" t="s">
        <v>70</v>
      </c>
      <c r="AC152" s="19" t="s">
        <v>783</v>
      </c>
      <c r="AD152" s="50" cm="1">
        <f t="array" ref="AD152">INDEX('[3]Routes Taxes'!O:O,MATCH('[3]Flight Rotation Weeks'!V152&amp;Y152,'[3]Routes Taxes'!A:A&amp;'[3]Routes Taxes'!I:I,0))</f>
        <v>30.96</v>
      </c>
      <c r="AE152" s="51">
        <f t="shared" si="24"/>
        <v>61.92</v>
      </c>
      <c r="AF152" s="59">
        <f>SUMIFS([3]Booking_Data!K:K,[3]Booking_Data!J:J,B152,[3]Booking_Data!H:H,AA152)</f>
        <v>2</v>
      </c>
      <c r="AG152" s="36">
        <f t="shared" si="25"/>
        <v>184</v>
      </c>
      <c r="AH152" s="59">
        <f>SUMIFS([3]Booking_Data!L:L,[3]Booking_Data!J:J,B152,[3]Booking_Data!H:H,AA152,[3]Booking_Data!I:I,Y152)</f>
        <v>2</v>
      </c>
      <c r="AI152" s="36">
        <f t="shared" si="26"/>
        <v>184</v>
      </c>
      <c r="AJ152" s="36"/>
      <c r="AK152" s="36">
        <f t="shared" si="27"/>
        <v>184</v>
      </c>
      <c r="AL152" s="36"/>
      <c r="AM152" s="36">
        <f>SUMIFS([3]Booking_Data!P:P,[3]Booking_Data!H:H,AA152,[3]Booking_Data!I:I,Y152,[3]Booking_Data!J:J,B152)</f>
        <v>547.84</v>
      </c>
    </row>
    <row r="153" spans="1:39" x14ac:dyDescent="0.25">
      <c r="A153" s="121">
        <v>1</v>
      </c>
      <c r="B153" s="24">
        <v>45880</v>
      </c>
      <c r="C153" s="5" t="s">
        <v>1</v>
      </c>
      <c r="D153" s="5" t="s">
        <v>2</v>
      </c>
      <c r="E153" s="111">
        <v>0.47569444444444442</v>
      </c>
      <c r="F153" s="111">
        <v>0.62152777777777779</v>
      </c>
      <c r="G153" s="112">
        <v>0.60069444444444442</v>
      </c>
      <c r="H153" s="112">
        <v>0.70486111111111116</v>
      </c>
      <c r="I153" s="122">
        <v>7</v>
      </c>
      <c r="J153" s="2">
        <v>46500</v>
      </c>
      <c r="K153" s="2">
        <v>0</v>
      </c>
      <c r="L153" s="2">
        <v>46500</v>
      </c>
      <c r="M153" s="3">
        <v>7</v>
      </c>
      <c r="N153" s="2">
        <v>46500</v>
      </c>
      <c r="O153" s="2">
        <v>23250</v>
      </c>
      <c r="P153" s="3" t="s">
        <v>63</v>
      </c>
      <c r="Q153" s="3">
        <v>186</v>
      </c>
      <c r="R153" s="59">
        <v>186</v>
      </c>
      <c r="S153" s="3" t="s">
        <v>206</v>
      </c>
      <c r="T153" s="113" t="s">
        <v>111</v>
      </c>
      <c r="U153" s="3">
        <v>3</v>
      </c>
      <c r="V153" s="3" t="s">
        <v>130</v>
      </c>
      <c r="W153" s="6" t="s">
        <v>880</v>
      </c>
      <c r="X153" s="114" t="s">
        <v>2</v>
      </c>
      <c r="Y153" s="3" t="s">
        <v>24</v>
      </c>
      <c r="Z153" s="3" t="s">
        <v>8</v>
      </c>
      <c r="AA153" s="123" t="s">
        <v>284</v>
      </c>
      <c r="AB153" s="14" t="s">
        <v>70</v>
      </c>
      <c r="AC153" s="19" t="s">
        <v>783</v>
      </c>
      <c r="AD153" s="50" cm="1">
        <f t="array" ref="AD153">INDEX('[3]Routes Taxes'!O:O,MATCH('[3]Flight Rotation Weeks'!V153&amp;Y153,'[3]Routes Taxes'!A:A&amp;'[3]Routes Taxes'!I:I,0))</f>
        <v>30.96</v>
      </c>
      <c r="AE153" s="51">
        <f t="shared" si="24"/>
        <v>1548</v>
      </c>
      <c r="AF153" s="59">
        <f>SUMIFS([3]Booking_Data!K:K,[3]Booking_Data!J:J,B153,[3]Booking_Data!H:H,AA153)</f>
        <v>50</v>
      </c>
      <c r="AG153" s="36">
        <f t="shared" si="25"/>
        <v>136</v>
      </c>
      <c r="AH153" s="59">
        <f>SUMIFS([3]Booking_Data!L:L,[3]Booking_Data!J:J,B153,[3]Booking_Data!H:H,AA153,[3]Booking_Data!I:I,Y153)</f>
        <v>50</v>
      </c>
      <c r="AI153" s="36">
        <f t="shared" si="26"/>
        <v>136</v>
      </c>
      <c r="AJ153" s="36"/>
      <c r="AK153" s="36">
        <f t="shared" si="27"/>
        <v>136</v>
      </c>
      <c r="AL153" s="36"/>
      <c r="AM153" s="36">
        <f>SUMIFS([3]Booking_Data!P:P,[3]Booking_Data!H:H,AA153,[3]Booking_Data!I:I,Y153,[3]Booking_Data!J:J,B153)</f>
        <v>10750</v>
      </c>
    </row>
    <row r="154" spans="1:39" x14ac:dyDescent="0.25">
      <c r="A154" s="121">
        <v>1</v>
      </c>
      <c r="B154" s="24">
        <v>45887</v>
      </c>
      <c r="C154" s="5" t="s">
        <v>1</v>
      </c>
      <c r="D154" s="5" t="s">
        <v>2</v>
      </c>
      <c r="E154" s="111">
        <v>0.47569444444444442</v>
      </c>
      <c r="F154" s="111">
        <v>0.62152777777777779</v>
      </c>
      <c r="G154" s="112">
        <v>0.60069444444444442</v>
      </c>
      <c r="H154" s="112">
        <v>0.70486111111111116</v>
      </c>
      <c r="I154" s="122">
        <v>7</v>
      </c>
      <c r="J154" s="2">
        <v>46500</v>
      </c>
      <c r="K154" s="2">
        <v>0</v>
      </c>
      <c r="L154" s="2">
        <v>46500</v>
      </c>
      <c r="M154" s="3">
        <v>7</v>
      </c>
      <c r="N154" s="2">
        <v>46500</v>
      </c>
      <c r="O154" s="2">
        <v>23250</v>
      </c>
      <c r="P154" s="3" t="s">
        <v>63</v>
      </c>
      <c r="Q154" s="3">
        <v>186</v>
      </c>
      <c r="R154" s="59">
        <v>186</v>
      </c>
      <c r="S154" s="3" t="s">
        <v>206</v>
      </c>
      <c r="T154" s="113" t="s">
        <v>111</v>
      </c>
      <c r="U154" s="3">
        <v>4</v>
      </c>
      <c r="V154" s="3" t="s">
        <v>130</v>
      </c>
      <c r="W154" s="6" t="s">
        <v>881</v>
      </c>
      <c r="X154" s="114" t="s">
        <v>2</v>
      </c>
      <c r="Y154" s="3" t="s">
        <v>24</v>
      </c>
      <c r="Z154" s="3" t="s">
        <v>8</v>
      </c>
      <c r="AA154" s="123" t="s">
        <v>284</v>
      </c>
      <c r="AB154" s="14" t="s">
        <v>70</v>
      </c>
      <c r="AC154" s="19" t="s">
        <v>783</v>
      </c>
      <c r="AD154" s="50" cm="1">
        <f t="array" ref="AD154">INDEX('[3]Routes Taxes'!O:O,MATCH('[3]Flight Rotation Weeks'!V154&amp;Y154,'[3]Routes Taxes'!A:A&amp;'[3]Routes Taxes'!I:I,0))</f>
        <v>30.96</v>
      </c>
      <c r="AE154" s="51">
        <f t="shared" si="24"/>
        <v>2879.28</v>
      </c>
      <c r="AF154" s="59">
        <f>SUMIFS([3]Booking_Data!K:K,[3]Booking_Data!J:J,B154,[3]Booking_Data!H:H,AA154)</f>
        <v>93</v>
      </c>
      <c r="AG154" s="36">
        <f t="shared" si="25"/>
        <v>93</v>
      </c>
      <c r="AH154" s="59">
        <f>SUMIFS([3]Booking_Data!L:L,[3]Booking_Data!J:J,B154,[3]Booking_Data!H:H,AA154,[3]Booking_Data!I:I,Y154)</f>
        <v>93</v>
      </c>
      <c r="AI154" s="36">
        <f t="shared" si="26"/>
        <v>93</v>
      </c>
      <c r="AJ154" s="36"/>
      <c r="AK154" s="36">
        <f t="shared" si="27"/>
        <v>93</v>
      </c>
      <c r="AL154" s="36"/>
      <c r="AM154" s="36">
        <f>SUMIFS([3]Booking_Data!P:P,[3]Booking_Data!H:H,AA154,[3]Booking_Data!I:I,Y154,[3]Booking_Data!J:J,B154)</f>
        <v>19633.96</v>
      </c>
    </row>
    <row r="155" spans="1:39" x14ac:dyDescent="0.25">
      <c r="A155" s="121">
        <v>1</v>
      </c>
      <c r="B155" s="24">
        <v>45894</v>
      </c>
      <c r="C155" s="5" t="s">
        <v>1</v>
      </c>
      <c r="D155" s="5" t="s">
        <v>2</v>
      </c>
      <c r="E155" s="111">
        <v>0.47569444444444442</v>
      </c>
      <c r="F155" s="111">
        <v>0.62152777777777779</v>
      </c>
      <c r="G155" s="112">
        <v>0.60069444444444442</v>
      </c>
      <c r="H155" s="112">
        <v>0.70486111111111116</v>
      </c>
      <c r="I155" s="122">
        <v>7</v>
      </c>
      <c r="J155" s="2">
        <v>46500</v>
      </c>
      <c r="K155" s="2">
        <v>0</v>
      </c>
      <c r="L155" s="2">
        <v>46500</v>
      </c>
      <c r="M155" s="3">
        <v>7</v>
      </c>
      <c r="N155" s="2">
        <v>46500</v>
      </c>
      <c r="O155" s="2">
        <v>23250</v>
      </c>
      <c r="P155" s="3" t="s">
        <v>63</v>
      </c>
      <c r="Q155" s="3">
        <v>186</v>
      </c>
      <c r="R155" s="59">
        <v>186</v>
      </c>
      <c r="S155" s="3" t="s">
        <v>206</v>
      </c>
      <c r="T155" s="113" t="s">
        <v>111</v>
      </c>
      <c r="U155" s="3">
        <v>5</v>
      </c>
      <c r="V155" s="3" t="s">
        <v>130</v>
      </c>
      <c r="W155" s="6" t="s">
        <v>882</v>
      </c>
      <c r="X155" s="114" t="s">
        <v>2</v>
      </c>
      <c r="Y155" s="3" t="s">
        <v>24</v>
      </c>
      <c r="Z155" s="3" t="s">
        <v>8</v>
      </c>
      <c r="AA155" s="123" t="s">
        <v>284</v>
      </c>
      <c r="AB155" s="14" t="s">
        <v>70</v>
      </c>
      <c r="AC155" s="19" t="s">
        <v>783</v>
      </c>
      <c r="AD155" s="50" cm="1">
        <f t="array" ref="AD155">INDEX('[3]Routes Taxes'!O:O,MATCH('[3]Flight Rotation Weeks'!V155&amp;Y155,'[3]Routes Taxes'!A:A&amp;'[3]Routes Taxes'!I:I,0))</f>
        <v>30.96</v>
      </c>
      <c r="AE155" s="51">
        <f t="shared" si="24"/>
        <v>3219.84</v>
      </c>
      <c r="AF155" s="59">
        <f>SUMIFS([3]Booking_Data!K:K,[3]Booking_Data!J:J,B155,[3]Booking_Data!H:H,AA155)</f>
        <v>104</v>
      </c>
      <c r="AG155" s="36">
        <f t="shared" si="25"/>
        <v>82</v>
      </c>
      <c r="AH155" s="59">
        <f>SUMIFS([3]Booking_Data!L:L,[3]Booking_Data!J:J,B155,[3]Booking_Data!H:H,AA155,[3]Booking_Data!I:I,Y155)</f>
        <v>104</v>
      </c>
      <c r="AI155" s="36">
        <f t="shared" si="26"/>
        <v>82</v>
      </c>
      <c r="AJ155" s="36"/>
      <c r="AK155" s="36">
        <f t="shared" si="27"/>
        <v>82</v>
      </c>
      <c r="AL155" s="36"/>
      <c r="AM155" s="36">
        <f>SUMIFS([3]Booking_Data!P:P,[3]Booking_Data!H:H,AA155,[3]Booking_Data!I:I,Y155,[3]Booking_Data!J:J,B155)</f>
        <v>26876.739999999998</v>
      </c>
    </row>
    <row r="156" spans="1:39" x14ac:dyDescent="0.25">
      <c r="A156" s="121">
        <v>1</v>
      </c>
      <c r="B156" s="24">
        <v>45901</v>
      </c>
      <c r="C156" s="5" t="s">
        <v>1</v>
      </c>
      <c r="D156" s="5" t="s">
        <v>2</v>
      </c>
      <c r="E156" s="111">
        <v>0.47569444444444442</v>
      </c>
      <c r="F156" s="111">
        <v>0.62152777777777779</v>
      </c>
      <c r="G156" s="112">
        <v>0.60069444444444442</v>
      </c>
      <c r="H156" s="112">
        <v>0.70486111111111116</v>
      </c>
      <c r="I156" s="122">
        <v>7</v>
      </c>
      <c r="J156" s="2">
        <v>46500</v>
      </c>
      <c r="K156" s="2">
        <v>0</v>
      </c>
      <c r="L156" s="2">
        <v>46500</v>
      </c>
      <c r="M156" s="3">
        <v>7</v>
      </c>
      <c r="N156" s="2">
        <v>46500</v>
      </c>
      <c r="O156" s="2">
        <v>23250</v>
      </c>
      <c r="P156" s="3" t="s">
        <v>63</v>
      </c>
      <c r="Q156" s="3">
        <v>186</v>
      </c>
      <c r="R156" s="59">
        <v>186</v>
      </c>
      <c r="S156" s="3" t="s">
        <v>206</v>
      </c>
      <c r="T156" s="113" t="s">
        <v>111</v>
      </c>
      <c r="U156" s="3">
        <v>6</v>
      </c>
      <c r="V156" s="3" t="s">
        <v>130</v>
      </c>
      <c r="W156" s="6" t="s">
        <v>883</v>
      </c>
      <c r="X156" s="114" t="s">
        <v>2</v>
      </c>
      <c r="Y156" s="3" t="s">
        <v>24</v>
      </c>
      <c r="Z156" s="3" t="s">
        <v>8</v>
      </c>
      <c r="AA156" s="123" t="s">
        <v>284</v>
      </c>
      <c r="AB156" s="14" t="s">
        <v>70</v>
      </c>
      <c r="AC156" s="19" t="s">
        <v>783</v>
      </c>
      <c r="AD156" s="50" cm="1">
        <f t="array" ref="AD156">INDEX('[3]Routes Taxes'!O:O,MATCH('[3]Flight Rotation Weeks'!V156&amp;Y156,'[3]Routes Taxes'!A:A&amp;'[3]Routes Taxes'!I:I,0))</f>
        <v>30.96</v>
      </c>
      <c r="AE156" s="51">
        <f t="shared" si="24"/>
        <v>1548</v>
      </c>
      <c r="AF156" s="59">
        <f>SUMIFS([3]Booking_Data!K:K,[3]Booking_Data!J:J,B156,[3]Booking_Data!H:H,AA156)</f>
        <v>50</v>
      </c>
      <c r="AG156" s="36">
        <f t="shared" si="25"/>
        <v>136</v>
      </c>
      <c r="AH156" s="59">
        <f>SUMIFS([3]Booking_Data!L:L,[3]Booking_Data!J:J,B156,[3]Booking_Data!H:H,AA156,[3]Booking_Data!I:I,Y156)</f>
        <v>50</v>
      </c>
      <c r="AI156" s="36">
        <f t="shared" si="26"/>
        <v>136</v>
      </c>
      <c r="AJ156" s="36"/>
      <c r="AK156" s="36">
        <f t="shared" si="27"/>
        <v>136</v>
      </c>
      <c r="AL156" s="36"/>
      <c r="AM156" s="36">
        <f>SUMIFS([3]Booking_Data!P:P,[3]Booking_Data!H:H,AA156,[3]Booking_Data!I:I,Y156,[3]Booking_Data!J:J,B156)</f>
        <v>10750</v>
      </c>
    </row>
    <row r="157" spans="1:39" x14ac:dyDescent="0.25">
      <c r="A157" s="16">
        <v>1</v>
      </c>
      <c r="B157" s="25">
        <v>45908</v>
      </c>
      <c r="C157" s="5" t="s">
        <v>1</v>
      </c>
      <c r="D157" s="5" t="s">
        <v>2</v>
      </c>
      <c r="E157" s="111">
        <v>0.47569444444444442</v>
      </c>
      <c r="F157" s="111">
        <v>0.62152777777777779</v>
      </c>
      <c r="G157" s="112">
        <v>0.60069444444444442</v>
      </c>
      <c r="H157" s="112">
        <v>0.70486111111111116</v>
      </c>
      <c r="I157" s="17">
        <v>7</v>
      </c>
      <c r="J157" s="18">
        <v>46500</v>
      </c>
      <c r="K157" s="18">
        <v>0</v>
      </c>
      <c r="L157" s="18">
        <v>46500</v>
      </c>
      <c r="M157" s="9">
        <v>7</v>
      </c>
      <c r="N157" s="18">
        <v>46500</v>
      </c>
      <c r="O157" s="18">
        <v>23250</v>
      </c>
      <c r="P157" s="9" t="s">
        <v>63</v>
      </c>
      <c r="Q157" s="9">
        <v>186</v>
      </c>
      <c r="R157" s="8">
        <v>186</v>
      </c>
      <c r="S157" s="3" t="s">
        <v>206</v>
      </c>
      <c r="T157" s="113" t="s">
        <v>111</v>
      </c>
      <c r="U157" s="9">
        <v>7</v>
      </c>
      <c r="V157" s="3" t="s">
        <v>130</v>
      </c>
      <c r="W157" s="6" t="s">
        <v>884</v>
      </c>
      <c r="X157" s="114" t="s">
        <v>2</v>
      </c>
      <c r="Y157" s="9" t="s">
        <v>24</v>
      </c>
      <c r="Z157" s="9" t="s">
        <v>8</v>
      </c>
      <c r="AA157" s="115" t="s">
        <v>284</v>
      </c>
      <c r="AB157" s="44" t="s">
        <v>70</v>
      </c>
      <c r="AC157" s="45" t="s">
        <v>783</v>
      </c>
      <c r="AD157" s="50" cm="1">
        <f t="array" ref="AD157">INDEX('[3]Routes Taxes'!O:O,MATCH('[3]Flight Rotation Weeks'!V157&amp;Y157,'[3]Routes Taxes'!A:A&amp;'[3]Routes Taxes'!I:I,0))</f>
        <v>30.96</v>
      </c>
      <c r="AE157" s="51">
        <f t="shared" si="24"/>
        <v>0</v>
      </c>
      <c r="AF157" s="59">
        <f>SUMIFS([3]Booking_Data!K:K,[3]Booking_Data!J:J,B157,[3]Booking_Data!H:H,AA157)</f>
        <v>0</v>
      </c>
      <c r="AG157" s="36">
        <f t="shared" si="25"/>
        <v>186</v>
      </c>
      <c r="AH157" s="59">
        <f>SUMIFS([3]Booking_Data!L:L,[3]Booking_Data!J:J,B157,[3]Booking_Data!H:H,AA157,[3]Booking_Data!I:I,Y157)</f>
        <v>0</v>
      </c>
      <c r="AI157" s="36">
        <f t="shared" si="26"/>
        <v>186</v>
      </c>
      <c r="AJ157" s="36"/>
      <c r="AK157" s="36">
        <f t="shared" si="27"/>
        <v>186</v>
      </c>
      <c r="AL157" s="36"/>
      <c r="AM157" s="36">
        <f>SUMIFS([3]Booking_Data!P:P,[3]Booking_Data!H:H,AA157,[3]Booking_Data!I:I,Y157,[3]Booking_Data!J:J,B157)</f>
        <v>0</v>
      </c>
    </row>
    <row r="158" spans="1:39" x14ac:dyDescent="0.25">
      <c r="A158" s="121">
        <v>1</v>
      </c>
      <c r="B158" s="24">
        <v>45866</v>
      </c>
      <c r="C158" s="5" t="s">
        <v>2</v>
      </c>
      <c r="D158" s="5" t="s">
        <v>1</v>
      </c>
      <c r="E158" s="111">
        <v>0.66319444444444442</v>
      </c>
      <c r="F158" s="111">
        <v>0.80902777777777779</v>
      </c>
      <c r="G158" s="112">
        <v>0.74652777777777779</v>
      </c>
      <c r="H158" s="112">
        <v>0.93402777777777779</v>
      </c>
      <c r="I158" s="122">
        <v>7</v>
      </c>
      <c r="J158" s="2">
        <v>46500</v>
      </c>
      <c r="K158" s="2">
        <v>0</v>
      </c>
      <c r="L158" s="2">
        <v>46500</v>
      </c>
      <c r="M158" s="3">
        <v>7</v>
      </c>
      <c r="N158" s="2">
        <v>46500</v>
      </c>
      <c r="O158" s="2">
        <v>23250</v>
      </c>
      <c r="P158" s="3" t="s">
        <v>63</v>
      </c>
      <c r="Q158" s="3">
        <v>186</v>
      </c>
      <c r="R158" s="59">
        <v>186</v>
      </c>
      <c r="S158" s="3" t="s">
        <v>206</v>
      </c>
      <c r="T158" s="113" t="s">
        <v>111</v>
      </c>
      <c r="U158" s="3">
        <v>1</v>
      </c>
      <c r="V158" s="3" t="s">
        <v>130</v>
      </c>
      <c r="W158" s="6" t="s">
        <v>885</v>
      </c>
      <c r="X158" s="49" t="s">
        <v>2</v>
      </c>
      <c r="Y158" s="3" t="s">
        <v>23</v>
      </c>
      <c r="Z158" s="3" t="s">
        <v>7</v>
      </c>
      <c r="AA158" s="123" t="s">
        <v>282</v>
      </c>
      <c r="AB158" s="14" t="s">
        <v>70</v>
      </c>
      <c r="AC158" s="19" t="s">
        <v>787</v>
      </c>
      <c r="AD158" s="50" cm="1">
        <f t="array" ref="AD158">INDEX('[3]Routes Taxes'!O:O,MATCH('[3]Flight Rotation Weeks'!V158&amp;Y158,'[3]Routes Taxes'!A:A&amp;'[3]Routes Taxes'!I:I,0))</f>
        <v>28.33</v>
      </c>
      <c r="AE158" s="51">
        <f t="shared" si="24"/>
        <v>453.28</v>
      </c>
      <c r="AF158" s="59">
        <f>SUMIFS([3]Booking_Data!K:K,[3]Booking_Data!J:J,B158,[3]Booking_Data!H:H,AA158)</f>
        <v>16</v>
      </c>
      <c r="AG158" s="36">
        <f t="shared" si="25"/>
        <v>170</v>
      </c>
      <c r="AH158" s="59">
        <f>SUMIFS([3]Booking_Data!L:L,[3]Booking_Data!J:J,B158,[3]Booking_Data!H:H,AA158,[3]Booking_Data!I:I,Y158)</f>
        <v>16</v>
      </c>
      <c r="AI158" s="36">
        <f t="shared" si="26"/>
        <v>170</v>
      </c>
      <c r="AJ158" s="36"/>
      <c r="AK158" s="36">
        <f t="shared" si="27"/>
        <v>170</v>
      </c>
      <c r="AL158" s="36"/>
      <c r="AM158" s="36">
        <f>SUMIFS([3]Booking_Data!P:P,[3]Booking_Data!H:H,AA158,[3]Booking_Data!I:I,Y158,[3]Booking_Data!J:J,B158)</f>
        <v>3814.26</v>
      </c>
    </row>
    <row r="159" spans="1:39" x14ac:dyDescent="0.25">
      <c r="A159" s="121">
        <v>1</v>
      </c>
      <c r="B159" s="24">
        <v>45873</v>
      </c>
      <c r="C159" s="5" t="s">
        <v>2</v>
      </c>
      <c r="D159" s="5" t="s">
        <v>1</v>
      </c>
      <c r="E159" s="111">
        <v>0.66319444444444442</v>
      </c>
      <c r="F159" s="111">
        <v>0.80902777777777779</v>
      </c>
      <c r="G159" s="112">
        <v>0.74652777777777779</v>
      </c>
      <c r="H159" s="112">
        <v>0.93402777777777779</v>
      </c>
      <c r="I159" s="122">
        <v>7</v>
      </c>
      <c r="J159" s="2">
        <v>46500</v>
      </c>
      <c r="K159" s="2">
        <v>0</v>
      </c>
      <c r="L159" s="2">
        <v>46500</v>
      </c>
      <c r="M159" s="3">
        <v>7</v>
      </c>
      <c r="N159" s="2">
        <v>46500</v>
      </c>
      <c r="O159" s="2">
        <v>23250</v>
      </c>
      <c r="P159" s="3" t="s">
        <v>63</v>
      </c>
      <c r="Q159" s="3">
        <v>186</v>
      </c>
      <c r="R159" s="59">
        <v>186</v>
      </c>
      <c r="S159" s="3" t="s">
        <v>206</v>
      </c>
      <c r="T159" s="113" t="s">
        <v>111</v>
      </c>
      <c r="U159" s="3">
        <v>2</v>
      </c>
      <c r="V159" s="3" t="s">
        <v>130</v>
      </c>
      <c r="W159" s="6" t="s">
        <v>879</v>
      </c>
      <c r="X159" s="114" t="s">
        <v>2</v>
      </c>
      <c r="Y159" s="3" t="s">
        <v>23</v>
      </c>
      <c r="Z159" s="3" t="s">
        <v>7</v>
      </c>
      <c r="AA159" s="123" t="s">
        <v>282</v>
      </c>
      <c r="AB159" s="14" t="s">
        <v>70</v>
      </c>
      <c r="AC159" s="19" t="s">
        <v>787</v>
      </c>
      <c r="AD159" s="50" cm="1">
        <f t="array" ref="AD159">INDEX('[3]Routes Taxes'!O:O,MATCH('[3]Flight Rotation Weeks'!V159&amp;Y159,'[3]Routes Taxes'!A:A&amp;'[3]Routes Taxes'!I:I,0))</f>
        <v>28.33</v>
      </c>
      <c r="AE159" s="51">
        <f t="shared" si="24"/>
        <v>1671.4699999999998</v>
      </c>
      <c r="AF159" s="59">
        <f>SUMIFS([3]Booking_Data!K:K,[3]Booking_Data!J:J,B159,[3]Booking_Data!H:H,AA159)</f>
        <v>59</v>
      </c>
      <c r="AG159" s="36">
        <f t="shared" si="25"/>
        <v>127</v>
      </c>
      <c r="AH159" s="59">
        <f>SUMIFS([3]Booking_Data!L:L,[3]Booking_Data!J:J,B159,[3]Booking_Data!H:H,AA159,[3]Booking_Data!I:I,Y159)</f>
        <v>59</v>
      </c>
      <c r="AI159" s="36">
        <f t="shared" si="26"/>
        <v>127</v>
      </c>
      <c r="AJ159" s="36"/>
      <c r="AK159" s="36">
        <f t="shared" si="27"/>
        <v>127</v>
      </c>
      <c r="AL159" s="36"/>
      <c r="AM159" s="36">
        <f>SUMIFS([3]Booking_Data!P:P,[3]Booking_Data!H:H,AA159,[3]Booking_Data!I:I,Y159,[3]Booking_Data!J:J,B159)</f>
        <v>12910</v>
      </c>
    </row>
    <row r="160" spans="1:39" x14ac:dyDescent="0.25">
      <c r="A160" s="121">
        <v>1</v>
      </c>
      <c r="B160" s="24">
        <v>45880</v>
      </c>
      <c r="C160" s="5" t="s">
        <v>2</v>
      </c>
      <c r="D160" s="5" t="s">
        <v>1</v>
      </c>
      <c r="E160" s="111">
        <v>0.66319444444444442</v>
      </c>
      <c r="F160" s="111">
        <v>0.80902777777777779</v>
      </c>
      <c r="G160" s="112">
        <v>0.74652777777777779</v>
      </c>
      <c r="H160" s="112">
        <v>0.93402777777777779</v>
      </c>
      <c r="I160" s="122">
        <v>7</v>
      </c>
      <c r="J160" s="2">
        <v>46500</v>
      </c>
      <c r="K160" s="2">
        <v>0</v>
      </c>
      <c r="L160" s="2">
        <v>46500</v>
      </c>
      <c r="M160" s="3">
        <v>7</v>
      </c>
      <c r="N160" s="2">
        <v>46500</v>
      </c>
      <c r="O160" s="2">
        <v>23250</v>
      </c>
      <c r="P160" s="3" t="s">
        <v>63</v>
      </c>
      <c r="Q160" s="3">
        <v>186</v>
      </c>
      <c r="R160" s="59">
        <v>186</v>
      </c>
      <c r="S160" s="3" t="s">
        <v>206</v>
      </c>
      <c r="T160" s="113" t="s">
        <v>111</v>
      </c>
      <c r="U160" s="3">
        <v>3</v>
      </c>
      <c r="V160" s="3" t="s">
        <v>130</v>
      </c>
      <c r="W160" s="6" t="s">
        <v>880</v>
      </c>
      <c r="X160" s="114" t="s">
        <v>2</v>
      </c>
      <c r="Y160" s="3" t="s">
        <v>23</v>
      </c>
      <c r="Z160" s="3" t="s">
        <v>7</v>
      </c>
      <c r="AA160" s="123" t="s">
        <v>282</v>
      </c>
      <c r="AB160" s="14" t="s">
        <v>70</v>
      </c>
      <c r="AC160" s="19" t="s">
        <v>787</v>
      </c>
      <c r="AD160" s="50" cm="1">
        <f t="array" ref="AD160">INDEX('[3]Routes Taxes'!O:O,MATCH('[3]Flight Rotation Weeks'!V160&amp;Y160,'[3]Routes Taxes'!A:A&amp;'[3]Routes Taxes'!I:I,0))</f>
        <v>28.33</v>
      </c>
      <c r="AE160" s="51">
        <f t="shared" si="24"/>
        <v>3427.93</v>
      </c>
      <c r="AF160" s="59">
        <f>SUMIFS([3]Booking_Data!K:K,[3]Booking_Data!J:J,B160,[3]Booking_Data!H:H,AA160)</f>
        <v>121</v>
      </c>
      <c r="AG160" s="36">
        <f t="shared" si="25"/>
        <v>65</v>
      </c>
      <c r="AH160" s="59">
        <f>SUMIFS([3]Booking_Data!L:L,[3]Booking_Data!J:J,B160,[3]Booking_Data!H:H,AA160,[3]Booking_Data!I:I,Y160)</f>
        <v>121</v>
      </c>
      <c r="AI160" s="36">
        <f t="shared" si="26"/>
        <v>65</v>
      </c>
      <c r="AJ160" s="36"/>
      <c r="AK160" s="36">
        <f t="shared" si="27"/>
        <v>65</v>
      </c>
      <c r="AL160" s="36"/>
      <c r="AM160" s="36">
        <f>SUMIFS([3]Booking_Data!P:P,[3]Booking_Data!H:H,AA160,[3]Booking_Data!I:I,Y160,[3]Booking_Data!J:J,B160)</f>
        <v>27899.71</v>
      </c>
    </row>
    <row r="161" spans="1:39" x14ac:dyDescent="0.25">
      <c r="A161" s="121">
        <v>1</v>
      </c>
      <c r="B161" s="24">
        <v>45887</v>
      </c>
      <c r="C161" s="5" t="s">
        <v>2</v>
      </c>
      <c r="D161" s="5" t="s">
        <v>1</v>
      </c>
      <c r="E161" s="111">
        <v>0.66319444444444442</v>
      </c>
      <c r="F161" s="111">
        <v>0.80902777777777779</v>
      </c>
      <c r="G161" s="112">
        <v>0.74652777777777779</v>
      </c>
      <c r="H161" s="112">
        <v>0.93402777777777779</v>
      </c>
      <c r="I161" s="122">
        <v>7</v>
      </c>
      <c r="J161" s="2">
        <v>46500</v>
      </c>
      <c r="K161" s="2">
        <v>0</v>
      </c>
      <c r="L161" s="2">
        <v>46500</v>
      </c>
      <c r="M161" s="3">
        <v>7</v>
      </c>
      <c r="N161" s="2">
        <v>46500</v>
      </c>
      <c r="O161" s="2">
        <v>23250</v>
      </c>
      <c r="P161" s="3" t="s">
        <v>63</v>
      </c>
      <c r="Q161" s="3">
        <v>186</v>
      </c>
      <c r="R161" s="59">
        <v>186</v>
      </c>
      <c r="S161" s="3" t="s">
        <v>206</v>
      </c>
      <c r="T161" s="113" t="s">
        <v>111</v>
      </c>
      <c r="U161" s="3">
        <v>4</v>
      </c>
      <c r="V161" s="3" t="s">
        <v>130</v>
      </c>
      <c r="W161" s="6" t="s">
        <v>881</v>
      </c>
      <c r="X161" s="114" t="s">
        <v>2</v>
      </c>
      <c r="Y161" s="3" t="s">
        <v>23</v>
      </c>
      <c r="Z161" s="3" t="s">
        <v>7</v>
      </c>
      <c r="AA161" s="123" t="s">
        <v>282</v>
      </c>
      <c r="AB161" s="14" t="s">
        <v>70</v>
      </c>
      <c r="AC161" s="19" t="s">
        <v>787</v>
      </c>
      <c r="AD161" s="50" cm="1">
        <f t="array" ref="AD161">INDEX('[3]Routes Taxes'!O:O,MATCH('[3]Flight Rotation Weeks'!V161&amp;Y161,'[3]Routes Taxes'!A:A&amp;'[3]Routes Taxes'!I:I,0))</f>
        <v>28.33</v>
      </c>
      <c r="AE161" s="51">
        <f t="shared" si="24"/>
        <v>2209.7399999999998</v>
      </c>
      <c r="AF161" s="59">
        <f>SUMIFS([3]Booking_Data!K:K,[3]Booking_Data!J:J,B161,[3]Booking_Data!H:H,AA161)</f>
        <v>78</v>
      </c>
      <c r="AG161" s="36">
        <f t="shared" si="25"/>
        <v>108</v>
      </c>
      <c r="AH161" s="59">
        <f>SUMIFS([3]Booking_Data!L:L,[3]Booking_Data!J:J,B161,[3]Booking_Data!H:H,AA161,[3]Booking_Data!I:I,Y161)</f>
        <v>78</v>
      </c>
      <c r="AI161" s="36">
        <f t="shared" si="26"/>
        <v>108</v>
      </c>
      <c r="AJ161" s="36"/>
      <c r="AK161" s="36">
        <f t="shared" si="27"/>
        <v>108</v>
      </c>
      <c r="AL161" s="36"/>
      <c r="AM161" s="36">
        <f>SUMIFS([3]Booking_Data!P:P,[3]Booking_Data!H:H,AA161,[3]Booking_Data!I:I,Y161,[3]Booking_Data!J:J,B161)</f>
        <v>17333.080000000002</v>
      </c>
    </row>
    <row r="162" spans="1:39" x14ac:dyDescent="0.25">
      <c r="A162" s="121">
        <v>1</v>
      </c>
      <c r="B162" s="24">
        <v>45894</v>
      </c>
      <c r="C162" s="5" t="s">
        <v>2</v>
      </c>
      <c r="D162" s="5" t="s">
        <v>1</v>
      </c>
      <c r="E162" s="111">
        <v>0.66319444444444442</v>
      </c>
      <c r="F162" s="111">
        <v>0.80902777777777779</v>
      </c>
      <c r="G162" s="112">
        <v>0.74652777777777779</v>
      </c>
      <c r="H162" s="112">
        <v>0.93402777777777779</v>
      </c>
      <c r="I162" s="122">
        <v>7</v>
      </c>
      <c r="J162" s="2">
        <v>46500</v>
      </c>
      <c r="K162" s="2">
        <v>0</v>
      </c>
      <c r="L162" s="2">
        <v>46500</v>
      </c>
      <c r="M162" s="3">
        <v>7</v>
      </c>
      <c r="N162" s="2">
        <v>46500</v>
      </c>
      <c r="O162" s="2">
        <v>23250</v>
      </c>
      <c r="P162" s="3" t="s">
        <v>63</v>
      </c>
      <c r="Q162" s="3">
        <v>186</v>
      </c>
      <c r="R162" s="59">
        <v>186</v>
      </c>
      <c r="S162" s="3" t="s">
        <v>206</v>
      </c>
      <c r="T162" s="113" t="s">
        <v>111</v>
      </c>
      <c r="U162" s="3">
        <v>5</v>
      </c>
      <c r="V162" s="3" t="s">
        <v>130</v>
      </c>
      <c r="W162" s="6" t="s">
        <v>882</v>
      </c>
      <c r="X162" s="114" t="s">
        <v>2</v>
      </c>
      <c r="Y162" s="3" t="s">
        <v>23</v>
      </c>
      <c r="Z162" s="3" t="s">
        <v>7</v>
      </c>
      <c r="AA162" s="123" t="s">
        <v>282</v>
      </c>
      <c r="AB162" s="14" t="s">
        <v>70</v>
      </c>
      <c r="AC162" s="19" t="s">
        <v>787</v>
      </c>
      <c r="AD162" s="50" cm="1">
        <f t="array" ref="AD162">INDEX('[3]Routes Taxes'!O:O,MATCH('[3]Flight Rotation Weeks'!V162&amp;Y162,'[3]Routes Taxes'!A:A&amp;'[3]Routes Taxes'!I:I,0))</f>
        <v>28.33</v>
      </c>
      <c r="AE162" s="51">
        <f t="shared" si="24"/>
        <v>1416.5</v>
      </c>
      <c r="AF162" s="59">
        <f>SUMIFS([3]Booking_Data!K:K,[3]Booking_Data!J:J,B162,[3]Booking_Data!H:H,AA162)</f>
        <v>50</v>
      </c>
      <c r="AG162" s="36">
        <f t="shared" si="25"/>
        <v>136</v>
      </c>
      <c r="AH162" s="59">
        <f>SUMIFS([3]Booking_Data!L:L,[3]Booking_Data!J:J,B162,[3]Booking_Data!H:H,AA162,[3]Booking_Data!I:I,Y162)</f>
        <v>50</v>
      </c>
      <c r="AI162" s="36">
        <f t="shared" si="26"/>
        <v>136</v>
      </c>
      <c r="AJ162" s="36"/>
      <c r="AK162" s="36">
        <f t="shared" si="27"/>
        <v>136</v>
      </c>
      <c r="AL162" s="36"/>
      <c r="AM162" s="36">
        <f>SUMIFS([3]Booking_Data!P:P,[3]Booking_Data!H:H,AA162,[3]Booking_Data!I:I,Y162,[3]Booking_Data!J:J,B162)</f>
        <v>10750</v>
      </c>
    </row>
    <row r="163" spans="1:39" x14ac:dyDescent="0.25">
      <c r="A163" s="121">
        <v>1</v>
      </c>
      <c r="B163" s="24">
        <v>45901</v>
      </c>
      <c r="C163" s="5" t="s">
        <v>2</v>
      </c>
      <c r="D163" s="5" t="s">
        <v>1</v>
      </c>
      <c r="E163" s="111">
        <v>0.66319444444444442</v>
      </c>
      <c r="F163" s="111">
        <v>0.80902777777777779</v>
      </c>
      <c r="G163" s="112">
        <v>0.74652777777777779</v>
      </c>
      <c r="H163" s="112">
        <v>0.93402777777777779</v>
      </c>
      <c r="I163" s="122">
        <v>7</v>
      </c>
      <c r="J163" s="2">
        <v>46500</v>
      </c>
      <c r="K163" s="2">
        <v>0</v>
      </c>
      <c r="L163" s="2">
        <v>46500</v>
      </c>
      <c r="M163" s="3">
        <v>7</v>
      </c>
      <c r="N163" s="2">
        <v>46500</v>
      </c>
      <c r="O163" s="2">
        <v>23250</v>
      </c>
      <c r="P163" s="3" t="s">
        <v>63</v>
      </c>
      <c r="Q163" s="3">
        <v>186</v>
      </c>
      <c r="R163" s="59">
        <v>186</v>
      </c>
      <c r="S163" s="3" t="s">
        <v>206</v>
      </c>
      <c r="T163" s="113" t="s">
        <v>111</v>
      </c>
      <c r="U163" s="3">
        <v>6</v>
      </c>
      <c r="V163" s="3" t="s">
        <v>130</v>
      </c>
      <c r="W163" s="6" t="s">
        <v>883</v>
      </c>
      <c r="X163" s="114" t="s">
        <v>2</v>
      </c>
      <c r="Y163" s="3" t="s">
        <v>23</v>
      </c>
      <c r="Z163" s="3" t="s">
        <v>7</v>
      </c>
      <c r="AA163" s="123" t="s">
        <v>282</v>
      </c>
      <c r="AB163" s="14" t="s">
        <v>70</v>
      </c>
      <c r="AC163" s="19" t="s">
        <v>787</v>
      </c>
      <c r="AD163" s="50" cm="1">
        <f t="array" ref="AD163">INDEX('[3]Routes Taxes'!O:O,MATCH('[3]Flight Rotation Weeks'!V163&amp;Y163,'[3]Routes Taxes'!A:A&amp;'[3]Routes Taxes'!I:I,0))</f>
        <v>28.33</v>
      </c>
      <c r="AE163" s="51">
        <f t="shared" si="24"/>
        <v>594.92999999999995</v>
      </c>
      <c r="AF163" s="59">
        <f>SUMIFS([3]Booking_Data!K:K,[3]Booking_Data!J:J,B163,[3]Booking_Data!H:H,AA163)</f>
        <v>21</v>
      </c>
      <c r="AG163" s="36">
        <f t="shared" si="25"/>
        <v>165</v>
      </c>
      <c r="AH163" s="59">
        <f>SUMIFS([3]Booking_Data!L:L,[3]Booking_Data!J:J,B163,[3]Booking_Data!H:H,AA163,[3]Booking_Data!I:I,Y163)</f>
        <v>21</v>
      </c>
      <c r="AI163" s="36">
        <f t="shared" si="26"/>
        <v>165</v>
      </c>
      <c r="AJ163" s="36"/>
      <c r="AK163" s="36">
        <f t="shared" si="27"/>
        <v>165</v>
      </c>
      <c r="AL163" s="36"/>
      <c r="AM163" s="36">
        <f>SUMIFS([3]Booking_Data!P:P,[3]Booking_Data!H:H,AA163,[3]Booking_Data!I:I,Y163,[3]Booking_Data!J:J,B163)</f>
        <v>4756.5599999999995</v>
      </c>
    </row>
    <row r="164" spans="1:39" x14ac:dyDescent="0.25">
      <c r="A164" s="16">
        <v>1</v>
      </c>
      <c r="B164" s="25">
        <v>45873</v>
      </c>
      <c r="C164" s="5" t="s">
        <v>1</v>
      </c>
      <c r="D164" s="5" t="s">
        <v>2</v>
      </c>
      <c r="E164" s="111">
        <v>0.51388888888888884</v>
      </c>
      <c r="F164" s="111">
        <v>0.65277777777777779</v>
      </c>
      <c r="G164" s="112">
        <v>0.63888888888888884</v>
      </c>
      <c r="H164" s="112">
        <v>0.73611111111111116</v>
      </c>
      <c r="I164" s="17">
        <v>7</v>
      </c>
      <c r="J164" s="18">
        <v>0</v>
      </c>
      <c r="K164" s="18">
        <v>0</v>
      </c>
      <c r="L164" s="18">
        <v>0</v>
      </c>
      <c r="M164" s="9">
        <v>7</v>
      </c>
      <c r="N164" s="18">
        <v>0</v>
      </c>
      <c r="O164" s="18">
        <v>0</v>
      </c>
      <c r="P164" s="9" t="s">
        <v>62</v>
      </c>
      <c r="Q164" s="151">
        <v>218</v>
      </c>
      <c r="R164" s="151">
        <v>218</v>
      </c>
      <c r="S164" s="3" t="s">
        <v>206</v>
      </c>
      <c r="T164" s="3">
        <v>12</v>
      </c>
      <c r="U164" s="3">
        <v>2</v>
      </c>
      <c r="V164" s="3" t="s">
        <v>199</v>
      </c>
      <c r="W164" s="6" t="s">
        <v>886</v>
      </c>
      <c r="X164" s="114" t="s">
        <v>2</v>
      </c>
      <c r="Y164" s="9" t="s">
        <v>24</v>
      </c>
      <c r="Z164" s="9" t="s">
        <v>8</v>
      </c>
      <c r="AA164" s="115" t="s">
        <v>285</v>
      </c>
      <c r="AB164" s="44" t="s">
        <v>125</v>
      </c>
      <c r="AC164" s="45" t="s">
        <v>887</v>
      </c>
      <c r="AD164" s="50" cm="1">
        <f t="array" ref="AD164">INDEX('[3]Routes Taxes'!O:O,MATCH('[3]Flight Rotation Weeks'!V164&amp;Y164,'[3]Routes Taxes'!A:A&amp;'[3]Routes Taxes'!I:I,0))</f>
        <v>30.96</v>
      </c>
      <c r="AE164" s="51">
        <f t="shared" si="24"/>
        <v>0</v>
      </c>
      <c r="AF164" s="59">
        <f>SUMIFS([3]Booking_Data!K:K,[3]Booking_Data!J:J,B164,[3]Booking_Data!H:H,AA164)</f>
        <v>0</v>
      </c>
      <c r="AG164" s="36">
        <f t="shared" si="25"/>
        <v>218</v>
      </c>
      <c r="AH164" s="59">
        <f>SUMIFS([3]Booking_Data!L:L,[3]Booking_Data!J:J,B164,[3]Booking_Data!H:H,AA164,[3]Booking_Data!I:I,Y164)</f>
        <v>0</v>
      </c>
      <c r="AI164" s="36">
        <f t="shared" si="26"/>
        <v>218</v>
      </c>
      <c r="AJ164" s="36"/>
      <c r="AK164" s="36">
        <f t="shared" si="27"/>
        <v>218</v>
      </c>
      <c r="AL164" s="36"/>
      <c r="AM164" s="36">
        <f>SUMIFS([3]Booking_Data!P:P,[3]Booking_Data!H:H,AA164,[3]Booking_Data!I:I,Y164,[3]Booking_Data!J:J,B164)</f>
        <v>0</v>
      </c>
    </row>
    <row r="165" spans="1:39" x14ac:dyDescent="0.25">
      <c r="A165" s="16">
        <v>1</v>
      </c>
      <c r="B165" s="25">
        <v>45880</v>
      </c>
      <c r="C165" s="5" t="s">
        <v>1</v>
      </c>
      <c r="D165" s="5" t="s">
        <v>2</v>
      </c>
      <c r="E165" s="111">
        <v>0.51388888888888884</v>
      </c>
      <c r="F165" s="111">
        <v>0.65277777777777779</v>
      </c>
      <c r="G165" s="112">
        <v>0.63888888888888884</v>
      </c>
      <c r="H165" s="112">
        <v>0.73611111111111116</v>
      </c>
      <c r="I165" s="17">
        <v>7</v>
      </c>
      <c r="J165" s="18">
        <v>0</v>
      </c>
      <c r="K165" s="18">
        <v>0</v>
      </c>
      <c r="L165" s="18">
        <v>0</v>
      </c>
      <c r="M165" s="9">
        <v>7</v>
      </c>
      <c r="N165" s="18">
        <v>0</v>
      </c>
      <c r="O165" s="18">
        <v>0</v>
      </c>
      <c r="P165" s="9" t="s">
        <v>62</v>
      </c>
      <c r="Q165" s="151">
        <v>218</v>
      </c>
      <c r="R165" s="151">
        <v>218</v>
      </c>
      <c r="S165" s="3" t="s">
        <v>206</v>
      </c>
      <c r="T165" s="3">
        <v>12</v>
      </c>
      <c r="U165" s="3">
        <v>3</v>
      </c>
      <c r="V165" s="3" t="s">
        <v>199</v>
      </c>
      <c r="W165" s="6" t="s">
        <v>888</v>
      </c>
      <c r="X165" s="114" t="s">
        <v>2</v>
      </c>
      <c r="Y165" s="9" t="s">
        <v>24</v>
      </c>
      <c r="Z165" s="9" t="s">
        <v>8</v>
      </c>
      <c r="AA165" s="115" t="s">
        <v>285</v>
      </c>
      <c r="AB165" s="44" t="s">
        <v>125</v>
      </c>
      <c r="AC165" s="45" t="s">
        <v>887</v>
      </c>
      <c r="AD165" s="50" cm="1">
        <f t="array" ref="AD165">INDEX('[3]Routes Taxes'!O:O,MATCH('[3]Flight Rotation Weeks'!V165&amp;Y165,'[3]Routes Taxes'!A:A&amp;'[3]Routes Taxes'!I:I,0))</f>
        <v>30.96</v>
      </c>
      <c r="AE165" s="51">
        <f t="shared" si="24"/>
        <v>0</v>
      </c>
      <c r="AF165" s="59">
        <f>SUMIFS([3]Booking_Data!K:K,[3]Booking_Data!J:J,B165,[3]Booking_Data!H:H,AA165)</f>
        <v>0</v>
      </c>
      <c r="AG165" s="36">
        <f t="shared" si="25"/>
        <v>218</v>
      </c>
      <c r="AH165" s="59">
        <f>SUMIFS([3]Booking_Data!L:L,[3]Booking_Data!J:J,B165,[3]Booking_Data!H:H,AA165,[3]Booking_Data!I:I,Y165)</f>
        <v>0</v>
      </c>
      <c r="AI165" s="36">
        <f t="shared" si="26"/>
        <v>218</v>
      </c>
      <c r="AJ165" s="36"/>
      <c r="AK165" s="36">
        <f t="shared" si="27"/>
        <v>218</v>
      </c>
      <c r="AL165" s="36"/>
      <c r="AM165" s="36">
        <f>SUMIFS([3]Booking_Data!P:P,[3]Booking_Data!H:H,AA165,[3]Booking_Data!I:I,Y165,[3]Booking_Data!J:J,B165)</f>
        <v>0</v>
      </c>
    </row>
    <row r="166" spans="1:39" x14ac:dyDescent="0.25">
      <c r="A166" s="16">
        <v>1</v>
      </c>
      <c r="B166" s="25">
        <v>45887</v>
      </c>
      <c r="C166" s="5" t="s">
        <v>1</v>
      </c>
      <c r="D166" s="5" t="s">
        <v>2</v>
      </c>
      <c r="E166" s="111">
        <v>0.51388888888888884</v>
      </c>
      <c r="F166" s="111">
        <v>0.65277777777777779</v>
      </c>
      <c r="G166" s="112">
        <v>0.63888888888888884</v>
      </c>
      <c r="H166" s="112">
        <v>0.73611111111111116</v>
      </c>
      <c r="I166" s="17">
        <v>7</v>
      </c>
      <c r="J166" s="18">
        <v>0</v>
      </c>
      <c r="K166" s="18">
        <v>0</v>
      </c>
      <c r="L166" s="18">
        <v>0</v>
      </c>
      <c r="M166" s="9">
        <v>7</v>
      </c>
      <c r="N166" s="18">
        <v>0</v>
      </c>
      <c r="O166" s="18">
        <v>0</v>
      </c>
      <c r="P166" s="9" t="s">
        <v>62</v>
      </c>
      <c r="Q166" s="151">
        <v>218</v>
      </c>
      <c r="R166" s="151">
        <v>218</v>
      </c>
      <c r="S166" s="3" t="s">
        <v>206</v>
      </c>
      <c r="T166" s="3">
        <v>12</v>
      </c>
      <c r="U166" s="3">
        <v>4</v>
      </c>
      <c r="V166" s="3" t="s">
        <v>199</v>
      </c>
      <c r="W166" s="6" t="s">
        <v>889</v>
      </c>
      <c r="X166" s="114" t="s">
        <v>2</v>
      </c>
      <c r="Y166" s="9" t="s">
        <v>24</v>
      </c>
      <c r="Z166" s="9" t="s">
        <v>8</v>
      </c>
      <c r="AA166" s="115" t="s">
        <v>285</v>
      </c>
      <c r="AB166" s="44" t="s">
        <v>125</v>
      </c>
      <c r="AC166" s="45" t="s">
        <v>887</v>
      </c>
      <c r="AD166" s="50" cm="1">
        <f t="array" ref="AD166">INDEX('[3]Routes Taxes'!O:O,MATCH('[3]Flight Rotation Weeks'!V166&amp;Y166,'[3]Routes Taxes'!A:A&amp;'[3]Routes Taxes'!I:I,0))</f>
        <v>30.96</v>
      </c>
      <c r="AE166" s="51">
        <f t="shared" si="24"/>
        <v>6192</v>
      </c>
      <c r="AF166" s="59">
        <f>SUMIFS([3]Booking_Data!K:K,[3]Booking_Data!J:J,B166,[3]Booking_Data!H:H,AA166)</f>
        <v>200</v>
      </c>
      <c r="AG166" s="36">
        <f t="shared" si="25"/>
        <v>18</v>
      </c>
      <c r="AH166" s="59">
        <f>SUMIFS([3]Booking_Data!L:L,[3]Booking_Data!J:J,B166,[3]Booking_Data!H:H,AA166,[3]Booking_Data!I:I,Y166)</f>
        <v>200</v>
      </c>
      <c r="AI166" s="36">
        <f t="shared" si="26"/>
        <v>18</v>
      </c>
      <c r="AJ166" s="36"/>
      <c r="AK166" s="36">
        <f t="shared" si="27"/>
        <v>18</v>
      </c>
      <c r="AL166" s="36"/>
      <c r="AM166" s="36">
        <f>SUMIFS([3]Booking_Data!P:P,[3]Booking_Data!H:H,AA166,[3]Booking_Data!I:I,Y166,[3]Booking_Data!J:J,B166)</f>
        <v>48000</v>
      </c>
    </row>
    <row r="167" spans="1:39" x14ac:dyDescent="0.25">
      <c r="A167" s="16">
        <v>1</v>
      </c>
      <c r="B167" s="25">
        <v>45894</v>
      </c>
      <c r="C167" s="5" t="s">
        <v>1</v>
      </c>
      <c r="D167" s="5" t="s">
        <v>2</v>
      </c>
      <c r="E167" s="111">
        <v>0.51388888888888884</v>
      </c>
      <c r="F167" s="111">
        <v>0.65277777777777779</v>
      </c>
      <c r="G167" s="112">
        <v>0.63888888888888884</v>
      </c>
      <c r="H167" s="112">
        <v>0.73611111111111116</v>
      </c>
      <c r="I167" s="17">
        <v>7</v>
      </c>
      <c r="J167" s="18">
        <v>0</v>
      </c>
      <c r="K167" s="18">
        <v>0</v>
      </c>
      <c r="L167" s="18">
        <v>0</v>
      </c>
      <c r="M167" s="9">
        <v>7</v>
      </c>
      <c r="N167" s="18">
        <v>0</v>
      </c>
      <c r="O167" s="18">
        <v>0</v>
      </c>
      <c r="P167" s="9" t="s">
        <v>62</v>
      </c>
      <c r="Q167" s="151">
        <v>218</v>
      </c>
      <c r="R167" s="151">
        <v>218</v>
      </c>
      <c r="S167" s="3" t="s">
        <v>206</v>
      </c>
      <c r="T167" s="3">
        <v>12</v>
      </c>
      <c r="U167" s="3">
        <v>5</v>
      </c>
      <c r="V167" s="3" t="s">
        <v>199</v>
      </c>
      <c r="W167" s="6" t="s">
        <v>890</v>
      </c>
      <c r="X167" s="114" t="s">
        <v>2</v>
      </c>
      <c r="Y167" s="9" t="s">
        <v>24</v>
      </c>
      <c r="Z167" s="9" t="s">
        <v>8</v>
      </c>
      <c r="AA167" s="115" t="s">
        <v>285</v>
      </c>
      <c r="AB167" s="44" t="s">
        <v>125</v>
      </c>
      <c r="AC167" s="45" t="s">
        <v>887</v>
      </c>
      <c r="AD167" s="50" cm="1">
        <f t="array" ref="AD167">INDEX('[3]Routes Taxes'!O:O,MATCH('[3]Flight Rotation Weeks'!V167&amp;Y167,'[3]Routes Taxes'!A:A&amp;'[3]Routes Taxes'!I:I,0))</f>
        <v>30.96</v>
      </c>
      <c r="AE167" s="51">
        <f t="shared" si="24"/>
        <v>6192</v>
      </c>
      <c r="AF167" s="59">
        <f>SUMIFS([3]Booking_Data!K:K,[3]Booking_Data!J:J,B167,[3]Booking_Data!H:H,AA167)</f>
        <v>200</v>
      </c>
      <c r="AG167" s="36">
        <f t="shared" si="25"/>
        <v>18</v>
      </c>
      <c r="AH167" s="59">
        <f>SUMIFS([3]Booking_Data!L:L,[3]Booking_Data!J:J,B167,[3]Booking_Data!H:H,AA167,[3]Booking_Data!I:I,Y167)</f>
        <v>200</v>
      </c>
      <c r="AI167" s="36">
        <f t="shared" si="26"/>
        <v>18</v>
      </c>
      <c r="AJ167" s="36"/>
      <c r="AK167" s="36">
        <f t="shared" si="27"/>
        <v>18</v>
      </c>
      <c r="AL167" s="36"/>
      <c r="AM167" s="36">
        <f>SUMIFS([3]Booking_Data!P:P,[3]Booking_Data!H:H,AA167,[3]Booking_Data!I:I,Y167,[3]Booking_Data!J:J,B167)</f>
        <v>48000</v>
      </c>
    </row>
    <row r="168" spans="1:39" x14ac:dyDescent="0.25">
      <c r="A168" s="16">
        <v>1</v>
      </c>
      <c r="B168" s="25">
        <v>45901</v>
      </c>
      <c r="C168" s="5" t="s">
        <v>1</v>
      </c>
      <c r="D168" s="5" t="s">
        <v>2</v>
      </c>
      <c r="E168" s="111">
        <v>0.51388888888888884</v>
      </c>
      <c r="F168" s="111">
        <v>0.65277777777777779</v>
      </c>
      <c r="G168" s="112">
        <v>0.63888888888888884</v>
      </c>
      <c r="H168" s="112">
        <v>0.73611111111111116</v>
      </c>
      <c r="I168" s="17">
        <v>7</v>
      </c>
      <c r="J168" s="18">
        <v>0</v>
      </c>
      <c r="K168" s="18">
        <v>0</v>
      </c>
      <c r="L168" s="18">
        <v>0</v>
      </c>
      <c r="M168" s="9">
        <v>7</v>
      </c>
      <c r="N168" s="18">
        <v>0</v>
      </c>
      <c r="O168" s="18">
        <v>0</v>
      </c>
      <c r="P168" s="9" t="s">
        <v>62</v>
      </c>
      <c r="Q168" s="151">
        <v>218</v>
      </c>
      <c r="R168" s="151">
        <v>218</v>
      </c>
      <c r="S168" s="3" t="s">
        <v>206</v>
      </c>
      <c r="T168" s="3">
        <v>12</v>
      </c>
      <c r="U168" s="3">
        <v>6</v>
      </c>
      <c r="V168" s="3" t="s">
        <v>199</v>
      </c>
      <c r="W168" s="6" t="s">
        <v>891</v>
      </c>
      <c r="X168" s="114" t="s">
        <v>2</v>
      </c>
      <c r="Y168" s="9" t="s">
        <v>24</v>
      </c>
      <c r="Z168" s="9" t="s">
        <v>8</v>
      </c>
      <c r="AA168" s="115" t="s">
        <v>285</v>
      </c>
      <c r="AB168" s="44" t="s">
        <v>125</v>
      </c>
      <c r="AC168" s="45" t="s">
        <v>887</v>
      </c>
      <c r="AD168" s="50" cm="1">
        <f t="array" ref="AD168">INDEX('[3]Routes Taxes'!O:O,MATCH('[3]Flight Rotation Weeks'!V168&amp;Y168,'[3]Routes Taxes'!A:A&amp;'[3]Routes Taxes'!I:I,0))</f>
        <v>30.96</v>
      </c>
      <c r="AE168" s="51">
        <f t="shared" si="24"/>
        <v>0</v>
      </c>
      <c r="AF168" s="59">
        <f>SUMIFS([3]Booking_Data!K:K,[3]Booking_Data!J:J,B168,[3]Booking_Data!H:H,AA168)</f>
        <v>0</v>
      </c>
      <c r="AG168" s="36">
        <f t="shared" si="25"/>
        <v>218</v>
      </c>
      <c r="AH168" s="59">
        <f>SUMIFS([3]Booking_Data!L:L,[3]Booking_Data!J:J,B168,[3]Booking_Data!H:H,AA168,[3]Booking_Data!I:I,Y168)</f>
        <v>0</v>
      </c>
      <c r="AI168" s="36">
        <f t="shared" si="26"/>
        <v>218</v>
      </c>
      <c r="AJ168" s="36"/>
      <c r="AK168" s="36">
        <f t="shared" si="27"/>
        <v>218</v>
      </c>
      <c r="AL168" s="36"/>
      <c r="AM168" s="36">
        <f>SUMIFS([3]Booking_Data!P:P,[3]Booking_Data!H:H,AA168,[3]Booking_Data!I:I,Y168,[3]Booking_Data!J:J,B168)</f>
        <v>0</v>
      </c>
    </row>
    <row r="169" spans="1:39" x14ac:dyDescent="0.25">
      <c r="A169" s="16">
        <v>1</v>
      </c>
      <c r="B169" s="25">
        <v>45908</v>
      </c>
      <c r="C169" s="5" t="s">
        <v>1</v>
      </c>
      <c r="D169" s="5" t="s">
        <v>2</v>
      </c>
      <c r="E169" s="111">
        <v>0.51388888888888884</v>
      </c>
      <c r="F169" s="111">
        <v>0.65277777777777779</v>
      </c>
      <c r="G169" s="112">
        <v>0.63888888888888884</v>
      </c>
      <c r="H169" s="112">
        <v>0.73611111111111116</v>
      </c>
      <c r="I169" s="17">
        <v>7</v>
      </c>
      <c r="J169" s="18">
        <v>0</v>
      </c>
      <c r="K169" s="18">
        <v>0</v>
      </c>
      <c r="L169" s="18">
        <v>0</v>
      </c>
      <c r="M169" s="9">
        <v>7</v>
      </c>
      <c r="N169" s="18">
        <v>0</v>
      </c>
      <c r="O169" s="18">
        <v>0</v>
      </c>
      <c r="P169" s="9" t="s">
        <v>62</v>
      </c>
      <c r="Q169" s="151">
        <v>218</v>
      </c>
      <c r="R169" s="151">
        <v>218</v>
      </c>
      <c r="S169" s="3" t="s">
        <v>206</v>
      </c>
      <c r="T169" s="3">
        <v>12</v>
      </c>
      <c r="U169" s="3">
        <v>7</v>
      </c>
      <c r="V169" s="3" t="s">
        <v>199</v>
      </c>
      <c r="W169" s="6" t="s">
        <v>892</v>
      </c>
      <c r="X169" s="114" t="s">
        <v>2</v>
      </c>
      <c r="Y169" s="9" t="s">
        <v>24</v>
      </c>
      <c r="Z169" s="9" t="s">
        <v>8</v>
      </c>
      <c r="AA169" s="115" t="s">
        <v>285</v>
      </c>
      <c r="AB169" s="44" t="s">
        <v>125</v>
      </c>
      <c r="AC169" s="45" t="s">
        <v>887</v>
      </c>
      <c r="AD169" s="50" cm="1">
        <f t="array" ref="AD169">INDEX('[3]Routes Taxes'!O:O,MATCH('[3]Flight Rotation Weeks'!V169&amp;Y169,'[3]Routes Taxes'!A:A&amp;'[3]Routes Taxes'!I:I,0))</f>
        <v>30.96</v>
      </c>
      <c r="AE169" s="51">
        <f t="shared" si="24"/>
        <v>0</v>
      </c>
      <c r="AF169" s="59">
        <f>SUMIFS([3]Booking_Data!K:K,[3]Booking_Data!J:J,B169,[3]Booking_Data!H:H,AA169)</f>
        <v>0</v>
      </c>
      <c r="AG169" s="36">
        <f t="shared" si="25"/>
        <v>218</v>
      </c>
      <c r="AH169" s="59">
        <f>SUMIFS([3]Booking_Data!L:L,[3]Booking_Data!J:J,B169,[3]Booking_Data!H:H,AA169,[3]Booking_Data!I:I,Y169)</f>
        <v>0</v>
      </c>
      <c r="AI169" s="36">
        <f t="shared" si="26"/>
        <v>218</v>
      </c>
      <c r="AJ169" s="36"/>
      <c r="AK169" s="36">
        <f t="shared" si="27"/>
        <v>218</v>
      </c>
      <c r="AL169" s="36"/>
      <c r="AM169" s="36">
        <f>SUMIFS([3]Booking_Data!P:P,[3]Booking_Data!H:H,AA169,[3]Booking_Data!I:I,Y169,[3]Booking_Data!J:J,B169)</f>
        <v>0</v>
      </c>
    </row>
    <row r="170" spans="1:39" x14ac:dyDescent="0.25">
      <c r="A170" s="16">
        <v>1</v>
      </c>
      <c r="B170" s="25">
        <v>45866</v>
      </c>
      <c r="C170" s="5" t="s">
        <v>2</v>
      </c>
      <c r="D170" s="5" t="s">
        <v>1</v>
      </c>
      <c r="E170" s="111">
        <v>0.69444444444444442</v>
      </c>
      <c r="F170" s="111">
        <v>0.83333333333333337</v>
      </c>
      <c r="G170" s="112">
        <v>0.77777777777777779</v>
      </c>
      <c r="H170" s="112">
        <v>0.95833333333333337</v>
      </c>
      <c r="I170" s="17">
        <v>7</v>
      </c>
      <c r="J170" s="18">
        <v>0</v>
      </c>
      <c r="K170" s="18">
        <v>0</v>
      </c>
      <c r="L170" s="18">
        <v>0</v>
      </c>
      <c r="M170" s="9">
        <v>7</v>
      </c>
      <c r="N170" s="18">
        <v>0</v>
      </c>
      <c r="O170" s="18">
        <v>0</v>
      </c>
      <c r="P170" s="9" t="s">
        <v>62</v>
      </c>
      <c r="Q170" s="151">
        <v>218</v>
      </c>
      <c r="R170" s="151">
        <v>218</v>
      </c>
      <c r="S170" s="3" t="s">
        <v>206</v>
      </c>
      <c r="T170" s="3">
        <v>12</v>
      </c>
      <c r="U170" s="3">
        <v>1</v>
      </c>
      <c r="V170" s="3" t="s">
        <v>199</v>
      </c>
      <c r="W170" s="6" t="s">
        <v>893</v>
      </c>
      <c r="X170" s="114" t="s">
        <v>2</v>
      </c>
      <c r="Y170" s="9" t="s">
        <v>23</v>
      </c>
      <c r="Z170" s="9" t="s">
        <v>7</v>
      </c>
      <c r="AA170" s="115" t="s">
        <v>283</v>
      </c>
      <c r="AB170" s="44" t="s">
        <v>125</v>
      </c>
      <c r="AC170" s="45" t="s">
        <v>894</v>
      </c>
      <c r="AD170" s="50" cm="1">
        <f t="array" ref="AD170">INDEX('[3]Routes Taxes'!O:O,MATCH('[3]Flight Rotation Weeks'!V170&amp;Y170,'[3]Routes Taxes'!A:A&amp;'[3]Routes Taxes'!I:I,0))</f>
        <v>28.33</v>
      </c>
      <c r="AE170" s="51">
        <f t="shared" si="24"/>
        <v>0</v>
      </c>
      <c r="AF170" s="59">
        <f>SUMIFS([3]Booking_Data!K:K,[3]Booking_Data!J:J,B170,[3]Booking_Data!H:H,AA170)</f>
        <v>0</v>
      </c>
      <c r="AG170" s="36">
        <f t="shared" si="25"/>
        <v>218</v>
      </c>
      <c r="AH170" s="59">
        <f>SUMIFS([3]Booking_Data!L:L,[3]Booking_Data!J:J,B170,[3]Booking_Data!H:H,AA170,[3]Booking_Data!I:I,Y170)</f>
        <v>0</v>
      </c>
      <c r="AI170" s="36">
        <f t="shared" si="26"/>
        <v>218</v>
      </c>
      <c r="AJ170" s="36"/>
      <c r="AK170" s="36">
        <f t="shared" si="27"/>
        <v>218</v>
      </c>
      <c r="AL170" s="36"/>
      <c r="AM170" s="36">
        <f>SUMIFS([3]Booking_Data!P:P,[3]Booking_Data!H:H,AA170,[3]Booking_Data!I:I,Y170,[3]Booking_Data!J:J,B170)</f>
        <v>0</v>
      </c>
    </row>
    <row r="171" spans="1:39" x14ac:dyDescent="0.25">
      <c r="A171" s="16">
        <v>1</v>
      </c>
      <c r="B171" s="25">
        <v>45873</v>
      </c>
      <c r="C171" s="5" t="s">
        <v>2</v>
      </c>
      <c r="D171" s="5" t="s">
        <v>1</v>
      </c>
      <c r="E171" s="111">
        <v>0.69444444444444442</v>
      </c>
      <c r="F171" s="111">
        <v>0.83333333333333337</v>
      </c>
      <c r="G171" s="112">
        <v>0.77777777777777779</v>
      </c>
      <c r="H171" s="112">
        <v>0.95833333333333337</v>
      </c>
      <c r="I171" s="17">
        <v>7</v>
      </c>
      <c r="J171" s="18">
        <v>0</v>
      </c>
      <c r="K171" s="18">
        <v>0</v>
      </c>
      <c r="L171" s="18">
        <v>0</v>
      </c>
      <c r="M171" s="9">
        <v>7</v>
      </c>
      <c r="N171" s="18">
        <v>0</v>
      </c>
      <c r="O171" s="18">
        <v>0</v>
      </c>
      <c r="P171" s="9" t="s">
        <v>62</v>
      </c>
      <c r="Q171" s="151">
        <v>218</v>
      </c>
      <c r="R171" s="151">
        <v>218</v>
      </c>
      <c r="S171" s="3" t="s">
        <v>206</v>
      </c>
      <c r="T171" s="3">
        <v>12</v>
      </c>
      <c r="U171" s="3">
        <v>2</v>
      </c>
      <c r="V171" s="3" t="s">
        <v>199</v>
      </c>
      <c r="W171" s="6" t="s">
        <v>886</v>
      </c>
      <c r="X171" s="114" t="s">
        <v>2</v>
      </c>
      <c r="Y171" s="9" t="s">
        <v>23</v>
      </c>
      <c r="Z171" s="9" t="s">
        <v>7</v>
      </c>
      <c r="AA171" s="115" t="s">
        <v>283</v>
      </c>
      <c r="AB171" s="44" t="s">
        <v>125</v>
      </c>
      <c r="AC171" s="45" t="s">
        <v>894</v>
      </c>
      <c r="AD171" s="50" cm="1">
        <f t="array" ref="AD171">INDEX('[3]Routes Taxes'!O:O,MATCH('[3]Flight Rotation Weeks'!V171&amp;Y171,'[3]Routes Taxes'!A:A&amp;'[3]Routes Taxes'!I:I,0))</f>
        <v>28.33</v>
      </c>
      <c r="AE171" s="51">
        <f t="shared" si="24"/>
        <v>0</v>
      </c>
      <c r="AF171" s="59">
        <f>SUMIFS([3]Booking_Data!K:K,[3]Booking_Data!J:J,B171,[3]Booking_Data!H:H,AA171)</f>
        <v>0</v>
      </c>
      <c r="AG171" s="36">
        <f t="shared" si="25"/>
        <v>218</v>
      </c>
      <c r="AH171" s="59">
        <f>SUMIFS([3]Booking_Data!L:L,[3]Booking_Data!J:J,B171,[3]Booking_Data!H:H,AA171,[3]Booking_Data!I:I,Y171)</f>
        <v>0</v>
      </c>
      <c r="AI171" s="36">
        <f t="shared" si="26"/>
        <v>218</v>
      </c>
      <c r="AJ171" s="36"/>
      <c r="AK171" s="36">
        <f t="shared" si="27"/>
        <v>218</v>
      </c>
      <c r="AL171" s="36"/>
      <c r="AM171" s="36">
        <f>SUMIFS([3]Booking_Data!P:P,[3]Booking_Data!H:H,AA171,[3]Booking_Data!I:I,Y171,[3]Booking_Data!J:J,B171)</f>
        <v>0</v>
      </c>
    </row>
    <row r="172" spans="1:39" x14ac:dyDescent="0.25">
      <c r="A172" s="16">
        <v>1</v>
      </c>
      <c r="B172" s="25">
        <v>45880</v>
      </c>
      <c r="C172" s="5" t="s">
        <v>2</v>
      </c>
      <c r="D172" s="5" t="s">
        <v>1</v>
      </c>
      <c r="E172" s="111">
        <v>0.69444444444444442</v>
      </c>
      <c r="F172" s="111">
        <v>0.83333333333333337</v>
      </c>
      <c r="G172" s="112">
        <v>0.77777777777777779</v>
      </c>
      <c r="H172" s="112">
        <v>0.95833333333333337</v>
      </c>
      <c r="I172" s="17">
        <v>7</v>
      </c>
      <c r="J172" s="18">
        <v>0</v>
      </c>
      <c r="K172" s="18">
        <v>0</v>
      </c>
      <c r="L172" s="18">
        <v>0</v>
      </c>
      <c r="M172" s="9">
        <v>7</v>
      </c>
      <c r="N172" s="18">
        <v>0</v>
      </c>
      <c r="O172" s="18">
        <v>0</v>
      </c>
      <c r="P172" s="9" t="s">
        <v>62</v>
      </c>
      <c r="Q172" s="151">
        <v>218</v>
      </c>
      <c r="R172" s="151">
        <v>218</v>
      </c>
      <c r="S172" s="3" t="s">
        <v>206</v>
      </c>
      <c r="T172" s="3">
        <v>12</v>
      </c>
      <c r="U172" s="3">
        <v>3</v>
      </c>
      <c r="V172" s="3" t="s">
        <v>199</v>
      </c>
      <c r="W172" s="6" t="s">
        <v>888</v>
      </c>
      <c r="X172" s="114" t="s">
        <v>2</v>
      </c>
      <c r="Y172" s="9" t="s">
        <v>23</v>
      </c>
      <c r="Z172" s="9" t="s">
        <v>7</v>
      </c>
      <c r="AA172" s="115" t="s">
        <v>283</v>
      </c>
      <c r="AB172" s="44" t="s">
        <v>125</v>
      </c>
      <c r="AC172" s="45" t="s">
        <v>894</v>
      </c>
      <c r="AD172" s="50" cm="1">
        <f t="array" ref="AD172">INDEX('[3]Routes Taxes'!O:O,MATCH('[3]Flight Rotation Weeks'!V172&amp;Y172,'[3]Routes Taxes'!A:A&amp;'[3]Routes Taxes'!I:I,0))</f>
        <v>28.33</v>
      </c>
      <c r="AE172" s="51">
        <f t="shared" si="24"/>
        <v>5666</v>
      </c>
      <c r="AF172" s="59">
        <f>SUMIFS([3]Booking_Data!K:K,[3]Booking_Data!J:J,B172,[3]Booking_Data!H:H,AA172)</f>
        <v>200</v>
      </c>
      <c r="AG172" s="36">
        <f t="shared" si="25"/>
        <v>18</v>
      </c>
      <c r="AH172" s="59">
        <f>SUMIFS([3]Booking_Data!L:L,[3]Booking_Data!J:J,B172,[3]Booking_Data!H:H,AA172,[3]Booking_Data!I:I,Y172)</f>
        <v>200</v>
      </c>
      <c r="AI172" s="36">
        <f t="shared" si="26"/>
        <v>18</v>
      </c>
      <c r="AJ172" s="36"/>
      <c r="AK172" s="36">
        <f t="shared" si="27"/>
        <v>18</v>
      </c>
      <c r="AL172" s="36"/>
      <c r="AM172" s="36">
        <f>SUMIFS([3]Booking_Data!P:P,[3]Booking_Data!H:H,AA172,[3]Booking_Data!I:I,Y172,[3]Booking_Data!J:J,B172)</f>
        <v>48000</v>
      </c>
    </row>
    <row r="173" spans="1:39" x14ac:dyDescent="0.25">
      <c r="A173" s="16">
        <v>1</v>
      </c>
      <c r="B173" s="25">
        <v>45887</v>
      </c>
      <c r="C173" s="5" t="s">
        <v>2</v>
      </c>
      <c r="D173" s="5" t="s">
        <v>1</v>
      </c>
      <c r="E173" s="111">
        <v>0.69444444444444442</v>
      </c>
      <c r="F173" s="111">
        <v>0.83333333333333337</v>
      </c>
      <c r="G173" s="112">
        <v>0.77777777777777779</v>
      </c>
      <c r="H173" s="112">
        <v>0.95833333333333337</v>
      </c>
      <c r="I173" s="17">
        <v>7</v>
      </c>
      <c r="J173" s="18">
        <v>0</v>
      </c>
      <c r="K173" s="18">
        <v>0</v>
      </c>
      <c r="L173" s="18">
        <v>0</v>
      </c>
      <c r="M173" s="9">
        <v>7</v>
      </c>
      <c r="N173" s="18">
        <v>0</v>
      </c>
      <c r="O173" s="18">
        <v>0</v>
      </c>
      <c r="P173" s="9" t="s">
        <v>62</v>
      </c>
      <c r="Q173" s="151">
        <v>218</v>
      </c>
      <c r="R173" s="151">
        <v>218</v>
      </c>
      <c r="S173" s="3" t="s">
        <v>206</v>
      </c>
      <c r="T173" s="3">
        <v>12</v>
      </c>
      <c r="U173" s="3">
        <v>4</v>
      </c>
      <c r="V173" s="3" t="s">
        <v>199</v>
      </c>
      <c r="W173" s="6" t="s">
        <v>889</v>
      </c>
      <c r="X173" s="114" t="s">
        <v>2</v>
      </c>
      <c r="Y173" s="9" t="s">
        <v>23</v>
      </c>
      <c r="Z173" s="9" t="s">
        <v>7</v>
      </c>
      <c r="AA173" s="115" t="s">
        <v>283</v>
      </c>
      <c r="AB173" s="44" t="s">
        <v>125</v>
      </c>
      <c r="AC173" s="45" t="s">
        <v>894</v>
      </c>
      <c r="AD173" s="50" cm="1">
        <f t="array" ref="AD173">INDEX('[3]Routes Taxes'!O:O,MATCH('[3]Flight Rotation Weeks'!V173&amp;Y173,'[3]Routes Taxes'!A:A&amp;'[3]Routes Taxes'!I:I,0))</f>
        <v>28.33</v>
      </c>
      <c r="AE173" s="51">
        <f t="shared" si="24"/>
        <v>5666</v>
      </c>
      <c r="AF173" s="59">
        <f>SUMIFS([3]Booking_Data!K:K,[3]Booking_Data!J:J,B173,[3]Booking_Data!H:H,AA173)</f>
        <v>200</v>
      </c>
      <c r="AG173" s="36">
        <f t="shared" si="25"/>
        <v>18</v>
      </c>
      <c r="AH173" s="59">
        <f>SUMIFS([3]Booking_Data!L:L,[3]Booking_Data!J:J,B173,[3]Booking_Data!H:H,AA173,[3]Booking_Data!I:I,Y173)</f>
        <v>200</v>
      </c>
      <c r="AI173" s="36">
        <f t="shared" si="26"/>
        <v>18</v>
      </c>
      <c r="AJ173" s="36"/>
      <c r="AK173" s="36">
        <f t="shared" si="27"/>
        <v>18</v>
      </c>
      <c r="AL173" s="36"/>
      <c r="AM173" s="36">
        <f>SUMIFS([3]Booking_Data!P:P,[3]Booking_Data!H:H,AA173,[3]Booking_Data!I:I,Y173,[3]Booking_Data!J:J,B173)</f>
        <v>48000</v>
      </c>
    </row>
    <row r="174" spans="1:39" x14ac:dyDescent="0.25">
      <c r="A174" s="16">
        <v>1</v>
      </c>
      <c r="B174" s="25">
        <v>45894</v>
      </c>
      <c r="C174" s="5" t="s">
        <v>2</v>
      </c>
      <c r="D174" s="5" t="s">
        <v>1</v>
      </c>
      <c r="E174" s="111">
        <v>0.69444444444444442</v>
      </c>
      <c r="F174" s="111">
        <v>0.83333333333333337</v>
      </c>
      <c r="G174" s="112">
        <v>0.77777777777777779</v>
      </c>
      <c r="H174" s="112">
        <v>0.95833333333333337</v>
      </c>
      <c r="I174" s="17">
        <v>7</v>
      </c>
      <c r="J174" s="18">
        <v>0</v>
      </c>
      <c r="K174" s="18">
        <v>0</v>
      </c>
      <c r="L174" s="18">
        <v>0</v>
      </c>
      <c r="M174" s="9">
        <v>7</v>
      </c>
      <c r="N174" s="18">
        <v>0</v>
      </c>
      <c r="O174" s="18">
        <v>0</v>
      </c>
      <c r="P174" s="9" t="s">
        <v>62</v>
      </c>
      <c r="Q174" s="151">
        <v>218</v>
      </c>
      <c r="R174" s="151">
        <v>218</v>
      </c>
      <c r="S174" s="3" t="s">
        <v>206</v>
      </c>
      <c r="T174" s="3">
        <v>12</v>
      </c>
      <c r="U174" s="3">
        <v>5</v>
      </c>
      <c r="V174" s="3" t="s">
        <v>199</v>
      </c>
      <c r="W174" s="6" t="s">
        <v>890</v>
      </c>
      <c r="X174" s="114" t="s">
        <v>2</v>
      </c>
      <c r="Y174" s="9" t="s">
        <v>23</v>
      </c>
      <c r="Z174" s="9" t="s">
        <v>7</v>
      </c>
      <c r="AA174" s="115" t="s">
        <v>283</v>
      </c>
      <c r="AB174" s="44" t="s">
        <v>125</v>
      </c>
      <c r="AC174" s="45" t="s">
        <v>894</v>
      </c>
      <c r="AD174" s="50" cm="1">
        <f t="array" ref="AD174">INDEX('[3]Routes Taxes'!O:O,MATCH('[3]Flight Rotation Weeks'!V174&amp;Y174,'[3]Routes Taxes'!A:A&amp;'[3]Routes Taxes'!I:I,0))</f>
        <v>28.33</v>
      </c>
      <c r="AE174" s="51">
        <f t="shared" si="24"/>
        <v>0</v>
      </c>
      <c r="AF174" s="59">
        <f>SUMIFS([3]Booking_Data!K:K,[3]Booking_Data!J:J,B174,[3]Booking_Data!H:H,AA174)</f>
        <v>0</v>
      </c>
      <c r="AG174" s="36">
        <f t="shared" si="25"/>
        <v>218</v>
      </c>
      <c r="AH174" s="59">
        <f>SUMIFS([3]Booking_Data!L:L,[3]Booking_Data!J:J,B174,[3]Booking_Data!H:H,AA174,[3]Booking_Data!I:I,Y174)</f>
        <v>0</v>
      </c>
      <c r="AI174" s="36">
        <f t="shared" si="26"/>
        <v>218</v>
      </c>
      <c r="AJ174" s="36"/>
      <c r="AK174" s="36">
        <f t="shared" si="27"/>
        <v>218</v>
      </c>
      <c r="AL174" s="36"/>
      <c r="AM174" s="36">
        <f>SUMIFS([3]Booking_Data!P:P,[3]Booking_Data!H:H,AA174,[3]Booking_Data!I:I,Y174,[3]Booking_Data!J:J,B174)</f>
        <v>0</v>
      </c>
    </row>
    <row r="175" spans="1:39" x14ac:dyDescent="0.25">
      <c r="A175" s="16">
        <v>1</v>
      </c>
      <c r="B175" s="25">
        <v>45901</v>
      </c>
      <c r="C175" s="5" t="s">
        <v>2</v>
      </c>
      <c r="D175" s="5" t="s">
        <v>1</v>
      </c>
      <c r="E175" s="111">
        <v>0.69444444444444442</v>
      </c>
      <c r="F175" s="111">
        <v>0.83333333333333337</v>
      </c>
      <c r="G175" s="112">
        <v>0.77777777777777779</v>
      </c>
      <c r="H175" s="112">
        <v>0.95833333333333337</v>
      </c>
      <c r="I175" s="17">
        <v>7</v>
      </c>
      <c r="J175" s="18">
        <v>0</v>
      </c>
      <c r="K175" s="18">
        <v>0</v>
      </c>
      <c r="L175" s="18">
        <v>0</v>
      </c>
      <c r="M175" s="9">
        <v>7</v>
      </c>
      <c r="N175" s="18">
        <v>0</v>
      </c>
      <c r="O175" s="18">
        <v>0</v>
      </c>
      <c r="P175" s="9" t="s">
        <v>62</v>
      </c>
      <c r="Q175" s="151">
        <v>218</v>
      </c>
      <c r="R175" s="151">
        <v>218</v>
      </c>
      <c r="S175" s="3" t="s">
        <v>206</v>
      </c>
      <c r="T175" s="3">
        <v>12</v>
      </c>
      <c r="U175" s="3">
        <v>6</v>
      </c>
      <c r="V175" s="3" t="s">
        <v>199</v>
      </c>
      <c r="W175" s="6" t="s">
        <v>891</v>
      </c>
      <c r="X175" s="114" t="s">
        <v>2</v>
      </c>
      <c r="Y175" s="9" t="s">
        <v>23</v>
      </c>
      <c r="Z175" s="9" t="s">
        <v>7</v>
      </c>
      <c r="AA175" s="115" t="s">
        <v>283</v>
      </c>
      <c r="AB175" s="44" t="s">
        <v>125</v>
      </c>
      <c r="AC175" s="45" t="s">
        <v>894</v>
      </c>
      <c r="AD175" s="50" cm="1">
        <f t="array" ref="AD175">INDEX('[3]Routes Taxes'!O:O,MATCH('[3]Flight Rotation Weeks'!V175&amp;Y175,'[3]Routes Taxes'!A:A&amp;'[3]Routes Taxes'!I:I,0))</f>
        <v>28.33</v>
      </c>
      <c r="AE175" s="51">
        <f t="shared" si="24"/>
        <v>0</v>
      </c>
      <c r="AF175" s="59">
        <f>SUMIFS([3]Booking_Data!K:K,[3]Booking_Data!J:J,B175,[3]Booking_Data!H:H,AA175)</f>
        <v>0</v>
      </c>
      <c r="AG175" s="36">
        <f t="shared" si="25"/>
        <v>218</v>
      </c>
      <c r="AH175" s="59">
        <f>SUMIFS([3]Booking_Data!L:L,[3]Booking_Data!J:J,B175,[3]Booking_Data!H:H,AA175,[3]Booking_Data!I:I,Y175)</f>
        <v>0</v>
      </c>
      <c r="AI175" s="36">
        <f t="shared" si="26"/>
        <v>218</v>
      </c>
      <c r="AJ175" s="36"/>
      <c r="AK175" s="36">
        <f t="shared" si="27"/>
        <v>218</v>
      </c>
      <c r="AL175" s="36"/>
      <c r="AM175" s="36">
        <f>SUMIFS([3]Booking_Data!P:P,[3]Booking_Data!H:H,AA175,[3]Booking_Data!I:I,Y175,[3]Booking_Data!J:J,B175)</f>
        <v>0</v>
      </c>
    </row>
    <row r="176" spans="1:39" x14ac:dyDescent="0.25">
      <c r="A176" s="16">
        <v>1</v>
      </c>
      <c r="B176" s="25">
        <v>45866</v>
      </c>
      <c r="C176" s="5" t="s">
        <v>110</v>
      </c>
      <c r="D176" s="5" t="s">
        <v>2</v>
      </c>
      <c r="E176" s="111">
        <v>0.58680555555555558</v>
      </c>
      <c r="F176" s="111">
        <v>0.75</v>
      </c>
      <c r="G176" s="112">
        <v>0.71180555555555558</v>
      </c>
      <c r="H176" s="112">
        <v>0.83333333333333337</v>
      </c>
      <c r="I176" s="17">
        <v>8</v>
      </c>
      <c r="J176" s="18">
        <v>0</v>
      </c>
      <c r="K176" s="18">
        <v>0</v>
      </c>
      <c r="L176" s="18">
        <v>0</v>
      </c>
      <c r="M176" s="9">
        <v>8</v>
      </c>
      <c r="N176" s="18">
        <v>0</v>
      </c>
      <c r="O176" s="18">
        <v>0</v>
      </c>
      <c r="P176" s="9" t="s">
        <v>62</v>
      </c>
      <c r="Q176" s="9">
        <v>176</v>
      </c>
      <c r="R176" s="8">
        <v>176</v>
      </c>
      <c r="S176" s="3" t="s">
        <v>206</v>
      </c>
      <c r="T176" s="3">
        <v>13</v>
      </c>
      <c r="U176" s="3">
        <v>2</v>
      </c>
      <c r="V176" s="3" t="s">
        <v>200</v>
      </c>
      <c r="W176" s="6" t="s">
        <v>895</v>
      </c>
      <c r="X176" s="114" t="s">
        <v>2</v>
      </c>
      <c r="Y176" s="9" t="s">
        <v>338</v>
      </c>
      <c r="Z176" s="9" t="s">
        <v>8</v>
      </c>
      <c r="AA176" s="115" t="s">
        <v>337</v>
      </c>
      <c r="AB176" s="44" t="s">
        <v>896</v>
      </c>
      <c r="AC176" s="45" t="s">
        <v>897</v>
      </c>
      <c r="AD176" s="50" cm="1">
        <f t="array" ref="AD176">INDEX('[3]Routes Taxes'!O:O,MATCH('[3]Flight Rotation Weeks'!V176&amp;Y176,'[3]Routes Taxes'!A:A&amp;'[3]Routes Taxes'!I:I,0))</f>
        <v>29.16</v>
      </c>
      <c r="AE176" s="51">
        <f t="shared" si="24"/>
        <v>3790.8</v>
      </c>
      <c r="AF176" s="59">
        <f>SUMIFS([3]Booking_Data!K:K,[3]Booking_Data!J:J,B176,[3]Booking_Data!H:H,AA176)</f>
        <v>130</v>
      </c>
      <c r="AG176" s="36">
        <f t="shared" si="25"/>
        <v>46</v>
      </c>
      <c r="AH176" s="59">
        <f>SUMIFS([3]Booking_Data!L:L,[3]Booking_Data!J:J,B176,[3]Booking_Data!H:H,AA176,[3]Booking_Data!I:I,Y176)</f>
        <v>130</v>
      </c>
      <c r="AI176" s="36">
        <f t="shared" si="26"/>
        <v>46</v>
      </c>
      <c r="AJ176" s="36"/>
      <c r="AK176" s="36">
        <f t="shared" si="27"/>
        <v>46</v>
      </c>
      <c r="AL176" s="36"/>
      <c r="AM176" s="36">
        <f>SUMIFS([3]Booking_Data!P:P,[3]Booking_Data!H:H,AA176,[3]Booking_Data!I:I,Y176,[3]Booking_Data!J:J,B176)</f>
        <v>30200</v>
      </c>
    </row>
    <row r="177" spans="1:39" x14ac:dyDescent="0.25">
      <c r="A177" s="16">
        <v>1</v>
      </c>
      <c r="B177" s="25">
        <v>45873</v>
      </c>
      <c r="C177" s="5" t="s">
        <v>110</v>
      </c>
      <c r="D177" s="5" t="s">
        <v>2</v>
      </c>
      <c r="E177" s="111">
        <v>0.58680555555555558</v>
      </c>
      <c r="F177" s="111">
        <v>0.75</v>
      </c>
      <c r="G177" s="112">
        <v>0.71180555555555558</v>
      </c>
      <c r="H177" s="112">
        <v>0.83333333333333337</v>
      </c>
      <c r="I177" s="17">
        <v>8</v>
      </c>
      <c r="J177" s="18">
        <v>0</v>
      </c>
      <c r="K177" s="18">
        <v>0</v>
      </c>
      <c r="L177" s="18">
        <v>0</v>
      </c>
      <c r="M177" s="9">
        <v>8</v>
      </c>
      <c r="N177" s="18">
        <v>0</v>
      </c>
      <c r="O177" s="18">
        <v>0</v>
      </c>
      <c r="P177" s="9" t="s">
        <v>62</v>
      </c>
      <c r="Q177" s="9">
        <v>176</v>
      </c>
      <c r="R177" s="8">
        <v>176</v>
      </c>
      <c r="S177" s="3" t="s">
        <v>206</v>
      </c>
      <c r="T177" s="3">
        <v>13</v>
      </c>
      <c r="U177" s="3">
        <v>3</v>
      </c>
      <c r="V177" s="3" t="s">
        <v>200</v>
      </c>
      <c r="W177" s="6" t="s">
        <v>898</v>
      </c>
      <c r="X177" s="114" t="s">
        <v>2</v>
      </c>
      <c r="Y177" s="9" t="s">
        <v>338</v>
      </c>
      <c r="Z177" s="9" t="s">
        <v>8</v>
      </c>
      <c r="AA177" s="115" t="s">
        <v>337</v>
      </c>
      <c r="AB177" s="44" t="s">
        <v>896</v>
      </c>
      <c r="AC177" s="45" t="s">
        <v>897</v>
      </c>
      <c r="AD177" s="50" cm="1">
        <f t="array" ref="AD177">INDEX('[3]Routes Taxes'!O:O,MATCH('[3]Flight Rotation Weeks'!V177&amp;Y177,'[3]Routes Taxes'!A:A&amp;'[3]Routes Taxes'!I:I,0))</f>
        <v>29.16</v>
      </c>
      <c r="AE177" s="51">
        <f t="shared" si="24"/>
        <v>3790.8</v>
      </c>
      <c r="AF177" s="59">
        <f>SUMIFS([3]Booking_Data!K:K,[3]Booking_Data!J:J,B177,[3]Booking_Data!H:H,AA177)</f>
        <v>130</v>
      </c>
      <c r="AG177" s="36">
        <f t="shared" si="25"/>
        <v>46</v>
      </c>
      <c r="AH177" s="59">
        <f>SUMIFS([3]Booking_Data!L:L,[3]Booking_Data!J:J,B177,[3]Booking_Data!H:H,AA177,[3]Booking_Data!I:I,Y177)</f>
        <v>130</v>
      </c>
      <c r="AI177" s="36">
        <f t="shared" si="26"/>
        <v>46</v>
      </c>
      <c r="AJ177" s="36"/>
      <c r="AK177" s="36">
        <f t="shared" si="27"/>
        <v>46</v>
      </c>
      <c r="AL177" s="36"/>
      <c r="AM177" s="36">
        <f>SUMIFS([3]Booking_Data!P:P,[3]Booking_Data!H:H,AA177,[3]Booking_Data!I:I,Y177,[3]Booking_Data!J:J,B177)</f>
        <v>30200</v>
      </c>
    </row>
    <row r="178" spans="1:39" x14ac:dyDescent="0.25">
      <c r="A178" s="16">
        <v>1</v>
      </c>
      <c r="B178" s="25">
        <v>45880</v>
      </c>
      <c r="C178" s="5" t="s">
        <v>110</v>
      </c>
      <c r="D178" s="5" t="s">
        <v>2</v>
      </c>
      <c r="E178" s="111">
        <v>0.58680555555555558</v>
      </c>
      <c r="F178" s="111">
        <v>0.75</v>
      </c>
      <c r="G178" s="112">
        <v>0.71180555555555558</v>
      </c>
      <c r="H178" s="112">
        <v>0.83333333333333337</v>
      </c>
      <c r="I178" s="17">
        <v>8</v>
      </c>
      <c r="J178" s="18">
        <v>0</v>
      </c>
      <c r="K178" s="18">
        <v>0</v>
      </c>
      <c r="L178" s="18">
        <v>0</v>
      </c>
      <c r="M178" s="9">
        <v>8</v>
      </c>
      <c r="N178" s="18">
        <v>0</v>
      </c>
      <c r="O178" s="18">
        <v>0</v>
      </c>
      <c r="P178" s="9" t="s">
        <v>62</v>
      </c>
      <c r="Q178" s="9">
        <v>176</v>
      </c>
      <c r="R178" s="8">
        <v>176</v>
      </c>
      <c r="S178" s="3" t="s">
        <v>206</v>
      </c>
      <c r="T178" s="3">
        <v>13</v>
      </c>
      <c r="U178" s="3">
        <v>4</v>
      </c>
      <c r="V178" s="3" t="s">
        <v>200</v>
      </c>
      <c r="W178" s="6" t="s">
        <v>899</v>
      </c>
      <c r="X178" s="114" t="s">
        <v>2</v>
      </c>
      <c r="Y178" s="9" t="s">
        <v>338</v>
      </c>
      <c r="Z178" s="9" t="s">
        <v>8</v>
      </c>
      <c r="AA178" s="115" t="s">
        <v>337</v>
      </c>
      <c r="AB178" s="44" t="s">
        <v>896</v>
      </c>
      <c r="AC178" s="45" t="s">
        <v>897</v>
      </c>
      <c r="AD178" s="50" cm="1">
        <f t="array" ref="AD178">INDEX('[3]Routes Taxes'!O:O,MATCH('[3]Flight Rotation Weeks'!V178&amp;Y178,'[3]Routes Taxes'!A:A&amp;'[3]Routes Taxes'!I:I,0))</f>
        <v>29.16</v>
      </c>
      <c r="AE178" s="51">
        <f t="shared" si="24"/>
        <v>4374</v>
      </c>
      <c r="AF178" s="59">
        <f>SUMIFS([3]Booking_Data!K:K,[3]Booking_Data!J:J,B178,[3]Booking_Data!H:H,AA178)</f>
        <v>150</v>
      </c>
      <c r="AG178" s="36">
        <f t="shared" si="25"/>
        <v>26</v>
      </c>
      <c r="AH178" s="59">
        <f>SUMIFS([3]Booking_Data!L:L,[3]Booking_Data!J:J,B178,[3]Booking_Data!H:H,AA178,[3]Booking_Data!I:I,Y178)</f>
        <v>150</v>
      </c>
      <c r="AI178" s="36">
        <f t="shared" si="26"/>
        <v>26</v>
      </c>
      <c r="AJ178" s="36"/>
      <c r="AK178" s="36">
        <f t="shared" si="27"/>
        <v>26</v>
      </c>
      <c r="AL178" s="36"/>
      <c r="AM178" s="36">
        <f>SUMIFS([3]Booking_Data!P:P,[3]Booking_Data!H:H,AA178,[3]Booking_Data!I:I,Y178,[3]Booking_Data!J:J,B178)</f>
        <v>35000</v>
      </c>
    </row>
    <row r="179" spans="1:39" x14ac:dyDescent="0.25">
      <c r="A179" s="16">
        <v>1</v>
      </c>
      <c r="B179" s="25">
        <v>45887</v>
      </c>
      <c r="C179" s="5" t="s">
        <v>110</v>
      </c>
      <c r="D179" s="5" t="s">
        <v>2</v>
      </c>
      <c r="E179" s="111">
        <v>0.58680555555555558</v>
      </c>
      <c r="F179" s="111">
        <v>0.75</v>
      </c>
      <c r="G179" s="112">
        <v>0.71180555555555558</v>
      </c>
      <c r="H179" s="112">
        <v>0.83333333333333337</v>
      </c>
      <c r="I179" s="17">
        <v>8</v>
      </c>
      <c r="J179" s="18">
        <v>0</v>
      </c>
      <c r="K179" s="18">
        <v>0</v>
      </c>
      <c r="L179" s="18">
        <v>0</v>
      </c>
      <c r="M179" s="9">
        <v>8</v>
      </c>
      <c r="N179" s="18">
        <v>0</v>
      </c>
      <c r="O179" s="18">
        <v>0</v>
      </c>
      <c r="P179" s="9" t="s">
        <v>62</v>
      </c>
      <c r="Q179" s="9">
        <v>176</v>
      </c>
      <c r="R179" s="8">
        <v>176</v>
      </c>
      <c r="S179" s="3" t="s">
        <v>206</v>
      </c>
      <c r="T179" s="3">
        <v>13</v>
      </c>
      <c r="U179" s="3">
        <v>5</v>
      </c>
      <c r="V179" s="3" t="s">
        <v>200</v>
      </c>
      <c r="W179" s="6" t="s">
        <v>900</v>
      </c>
      <c r="X179" s="114" t="s">
        <v>2</v>
      </c>
      <c r="Y179" s="9" t="s">
        <v>338</v>
      </c>
      <c r="Z179" s="9" t="s">
        <v>8</v>
      </c>
      <c r="AA179" s="115" t="s">
        <v>337</v>
      </c>
      <c r="AB179" s="44" t="s">
        <v>896</v>
      </c>
      <c r="AC179" s="45" t="s">
        <v>897</v>
      </c>
      <c r="AD179" s="50" cm="1">
        <f t="array" ref="AD179">INDEX('[3]Routes Taxes'!O:O,MATCH('[3]Flight Rotation Weeks'!V179&amp;Y179,'[3]Routes Taxes'!A:A&amp;'[3]Routes Taxes'!I:I,0))</f>
        <v>29.16</v>
      </c>
      <c r="AE179" s="51">
        <f t="shared" si="24"/>
        <v>4315.68</v>
      </c>
      <c r="AF179" s="59">
        <f>SUMIFS([3]Booking_Data!K:K,[3]Booking_Data!J:J,B179,[3]Booking_Data!H:H,AA179)</f>
        <v>148</v>
      </c>
      <c r="AG179" s="36">
        <f t="shared" si="25"/>
        <v>28</v>
      </c>
      <c r="AH179" s="59">
        <f>SUMIFS([3]Booking_Data!L:L,[3]Booking_Data!J:J,B179,[3]Booking_Data!H:H,AA179,[3]Booking_Data!I:I,Y179)</f>
        <v>148</v>
      </c>
      <c r="AI179" s="36">
        <f t="shared" si="26"/>
        <v>28</v>
      </c>
      <c r="AJ179" s="36"/>
      <c r="AK179" s="36">
        <f t="shared" si="27"/>
        <v>28</v>
      </c>
      <c r="AL179" s="36"/>
      <c r="AM179" s="36">
        <f>SUMIFS([3]Booking_Data!P:P,[3]Booking_Data!H:H,AA179,[3]Booking_Data!I:I,Y179,[3]Booking_Data!J:J,B179)</f>
        <v>34976.679999999993</v>
      </c>
    </row>
    <row r="180" spans="1:39" x14ac:dyDescent="0.25">
      <c r="A180" s="16">
        <v>1</v>
      </c>
      <c r="B180" s="25">
        <v>45894</v>
      </c>
      <c r="C180" s="5" t="s">
        <v>110</v>
      </c>
      <c r="D180" s="5" t="s">
        <v>2</v>
      </c>
      <c r="E180" s="111">
        <v>0.58680555555555558</v>
      </c>
      <c r="F180" s="111">
        <v>0.75</v>
      </c>
      <c r="G180" s="112">
        <v>0.71180555555555558</v>
      </c>
      <c r="H180" s="112">
        <v>0.83333333333333337</v>
      </c>
      <c r="I180" s="17">
        <v>8</v>
      </c>
      <c r="J180" s="18">
        <v>0</v>
      </c>
      <c r="K180" s="18">
        <v>0</v>
      </c>
      <c r="L180" s="18">
        <v>0</v>
      </c>
      <c r="M180" s="9">
        <v>8</v>
      </c>
      <c r="N180" s="18">
        <v>0</v>
      </c>
      <c r="O180" s="18">
        <v>0</v>
      </c>
      <c r="P180" s="9" t="s">
        <v>62</v>
      </c>
      <c r="Q180" s="9">
        <v>176</v>
      </c>
      <c r="R180" s="8">
        <v>176</v>
      </c>
      <c r="S180" s="3" t="s">
        <v>206</v>
      </c>
      <c r="T180" s="3">
        <v>13</v>
      </c>
      <c r="U180" s="3">
        <v>6</v>
      </c>
      <c r="V180" s="3" t="s">
        <v>200</v>
      </c>
      <c r="W180" s="6" t="s">
        <v>901</v>
      </c>
      <c r="X180" s="114" t="s">
        <v>2</v>
      </c>
      <c r="Y180" s="9" t="s">
        <v>338</v>
      </c>
      <c r="Z180" s="9" t="s">
        <v>8</v>
      </c>
      <c r="AA180" s="115" t="s">
        <v>337</v>
      </c>
      <c r="AB180" s="44" t="s">
        <v>896</v>
      </c>
      <c r="AC180" s="45" t="s">
        <v>897</v>
      </c>
      <c r="AD180" s="50" cm="1">
        <f t="array" ref="AD180">INDEX('[3]Routes Taxes'!O:O,MATCH('[3]Flight Rotation Weeks'!V180&amp;Y180,'[3]Routes Taxes'!A:A&amp;'[3]Routes Taxes'!I:I,0))</f>
        <v>29.16</v>
      </c>
      <c r="AE180" s="51">
        <f t="shared" si="24"/>
        <v>4840.5600000000004</v>
      </c>
      <c r="AF180" s="59">
        <f>SUMIFS([3]Booking_Data!K:K,[3]Booking_Data!J:J,B180,[3]Booking_Data!H:H,AA180)</f>
        <v>166</v>
      </c>
      <c r="AG180" s="36">
        <f t="shared" si="25"/>
        <v>10</v>
      </c>
      <c r="AH180" s="59">
        <f>SUMIFS([3]Booking_Data!L:L,[3]Booking_Data!J:J,B180,[3]Booking_Data!H:H,AA180,[3]Booking_Data!I:I,Y180)</f>
        <v>166</v>
      </c>
      <c r="AI180" s="36">
        <f t="shared" si="26"/>
        <v>10</v>
      </c>
      <c r="AJ180" s="36"/>
      <c r="AK180" s="36">
        <f t="shared" si="27"/>
        <v>10</v>
      </c>
      <c r="AL180" s="36"/>
      <c r="AM180" s="36">
        <f>SUMIFS([3]Booking_Data!P:P,[3]Booking_Data!H:H,AA180,[3]Booking_Data!I:I,Y180,[3]Booking_Data!J:J,B180)</f>
        <v>39270.799999999996</v>
      </c>
    </row>
    <row r="181" spans="1:39" x14ac:dyDescent="0.25">
      <c r="A181" s="16">
        <v>1</v>
      </c>
      <c r="B181" s="25">
        <v>45901</v>
      </c>
      <c r="C181" s="5" t="s">
        <v>110</v>
      </c>
      <c r="D181" s="5" t="s">
        <v>2</v>
      </c>
      <c r="E181" s="111">
        <v>0.58680555555555558</v>
      </c>
      <c r="F181" s="111">
        <v>0.75</v>
      </c>
      <c r="G181" s="112">
        <v>0.71180555555555558</v>
      </c>
      <c r="H181" s="112">
        <v>0.83333333333333337</v>
      </c>
      <c r="I181" s="17">
        <v>8</v>
      </c>
      <c r="J181" s="18">
        <v>0</v>
      </c>
      <c r="K181" s="18">
        <v>0</v>
      </c>
      <c r="L181" s="18">
        <v>0</v>
      </c>
      <c r="M181" s="9">
        <v>8</v>
      </c>
      <c r="N181" s="18">
        <v>0</v>
      </c>
      <c r="O181" s="18">
        <v>0</v>
      </c>
      <c r="P181" s="9" t="s">
        <v>62</v>
      </c>
      <c r="Q181" s="9">
        <v>176</v>
      </c>
      <c r="R181" s="8">
        <v>176</v>
      </c>
      <c r="S181" s="3" t="s">
        <v>206</v>
      </c>
      <c r="T181" s="3">
        <v>13</v>
      </c>
      <c r="U181" s="3">
        <v>7</v>
      </c>
      <c r="V181" s="3" t="s">
        <v>200</v>
      </c>
      <c r="W181" s="6" t="s">
        <v>902</v>
      </c>
      <c r="X181" s="114" t="s">
        <v>2</v>
      </c>
      <c r="Y181" s="9" t="s">
        <v>338</v>
      </c>
      <c r="Z181" s="9" t="s">
        <v>8</v>
      </c>
      <c r="AA181" s="115" t="s">
        <v>337</v>
      </c>
      <c r="AB181" s="44" t="s">
        <v>896</v>
      </c>
      <c r="AC181" s="45" t="s">
        <v>897</v>
      </c>
      <c r="AD181" s="50" cm="1">
        <f t="array" ref="AD181">INDEX('[3]Routes Taxes'!O:O,MATCH('[3]Flight Rotation Weeks'!V181&amp;Y181,'[3]Routes Taxes'!A:A&amp;'[3]Routes Taxes'!I:I,0))</f>
        <v>29.16</v>
      </c>
      <c r="AE181" s="51">
        <f t="shared" si="24"/>
        <v>4665.6000000000004</v>
      </c>
      <c r="AF181" s="59">
        <f>SUMIFS([3]Booking_Data!K:K,[3]Booking_Data!J:J,B181,[3]Booking_Data!H:H,AA181)</f>
        <v>160</v>
      </c>
      <c r="AG181" s="36">
        <f t="shared" si="25"/>
        <v>16</v>
      </c>
      <c r="AH181" s="59">
        <f>SUMIFS([3]Booking_Data!L:L,[3]Booking_Data!J:J,B181,[3]Booking_Data!H:H,AA181,[3]Booking_Data!I:I,Y181)</f>
        <v>160</v>
      </c>
      <c r="AI181" s="36">
        <f t="shared" si="26"/>
        <v>16</v>
      </c>
      <c r="AJ181" s="36"/>
      <c r="AK181" s="36">
        <f t="shared" si="27"/>
        <v>16</v>
      </c>
      <c r="AL181" s="36"/>
      <c r="AM181" s="36">
        <f>SUMIFS([3]Booking_Data!P:P,[3]Booking_Data!H:H,AA181,[3]Booking_Data!I:I,Y181,[3]Booking_Data!J:J,B181)</f>
        <v>37400</v>
      </c>
    </row>
    <row r="182" spans="1:39" x14ac:dyDescent="0.25">
      <c r="A182" s="16">
        <v>1</v>
      </c>
      <c r="B182" s="25">
        <v>45908</v>
      </c>
      <c r="C182" s="5" t="s">
        <v>110</v>
      </c>
      <c r="D182" s="5" t="s">
        <v>2</v>
      </c>
      <c r="E182" s="111">
        <v>0.58680555555555558</v>
      </c>
      <c r="F182" s="111">
        <v>0.75</v>
      </c>
      <c r="G182" s="112">
        <v>0.71180555555555558</v>
      </c>
      <c r="H182" s="112">
        <v>0.83333333333333337</v>
      </c>
      <c r="I182" s="17">
        <v>8</v>
      </c>
      <c r="J182" s="18">
        <v>0</v>
      </c>
      <c r="K182" s="18">
        <v>0</v>
      </c>
      <c r="L182" s="18">
        <v>0</v>
      </c>
      <c r="M182" s="9">
        <v>8</v>
      </c>
      <c r="N182" s="18">
        <v>0</v>
      </c>
      <c r="O182" s="18">
        <v>0</v>
      </c>
      <c r="P182" s="9" t="s">
        <v>62</v>
      </c>
      <c r="Q182" s="9">
        <v>176</v>
      </c>
      <c r="R182" s="8">
        <v>176</v>
      </c>
      <c r="S182" s="3" t="s">
        <v>206</v>
      </c>
      <c r="T182" s="3">
        <v>13</v>
      </c>
      <c r="U182" s="3">
        <v>8</v>
      </c>
      <c r="V182" s="3" t="s">
        <v>200</v>
      </c>
      <c r="W182" s="6" t="s">
        <v>903</v>
      </c>
      <c r="X182" s="114" t="s">
        <v>2</v>
      </c>
      <c r="Y182" s="9" t="s">
        <v>338</v>
      </c>
      <c r="Z182" s="9" t="s">
        <v>8</v>
      </c>
      <c r="AA182" s="115" t="s">
        <v>337</v>
      </c>
      <c r="AB182" s="44" t="s">
        <v>896</v>
      </c>
      <c r="AC182" s="45" t="s">
        <v>897</v>
      </c>
      <c r="AD182" s="50" cm="1">
        <f t="array" ref="AD182">INDEX('[3]Routes Taxes'!O:O,MATCH('[3]Flight Rotation Weeks'!V182&amp;Y182,'[3]Routes Taxes'!A:A&amp;'[3]Routes Taxes'!I:I,0))</f>
        <v>29.16</v>
      </c>
      <c r="AE182" s="51">
        <f t="shared" si="24"/>
        <v>4082.4</v>
      </c>
      <c r="AF182" s="59">
        <f>SUMIFS([3]Booking_Data!K:K,[3]Booking_Data!J:J,B182,[3]Booking_Data!H:H,AA182)</f>
        <v>140</v>
      </c>
      <c r="AG182" s="36">
        <f t="shared" si="25"/>
        <v>36</v>
      </c>
      <c r="AH182" s="59">
        <f>SUMIFS([3]Booking_Data!L:L,[3]Booking_Data!J:J,B182,[3]Booking_Data!H:H,AA182,[3]Booking_Data!I:I,Y182)</f>
        <v>140</v>
      </c>
      <c r="AI182" s="36">
        <f t="shared" si="26"/>
        <v>36</v>
      </c>
      <c r="AJ182" s="36"/>
      <c r="AK182" s="36">
        <f t="shared" si="27"/>
        <v>36</v>
      </c>
      <c r="AL182" s="36"/>
      <c r="AM182" s="36">
        <f>SUMIFS([3]Booking_Data!P:P,[3]Booking_Data!H:H,AA182,[3]Booking_Data!I:I,Y182,[3]Booking_Data!J:J,B182)</f>
        <v>32600</v>
      </c>
    </row>
    <row r="183" spans="1:39" x14ac:dyDescent="0.25">
      <c r="A183" s="16">
        <v>1</v>
      </c>
      <c r="B183" s="25">
        <v>45859</v>
      </c>
      <c r="C183" s="5" t="s">
        <v>2</v>
      </c>
      <c r="D183" s="5" t="s">
        <v>110</v>
      </c>
      <c r="E183" s="111">
        <v>0.79166666666666663</v>
      </c>
      <c r="F183" s="111">
        <v>0.93055555555555558</v>
      </c>
      <c r="G183" s="112">
        <v>0.875</v>
      </c>
      <c r="H183" s="112" t="s">
        <v>904</v>
      </c>
      <c r="I183" s="17">
        <v>8</v>
      </c>
      <c r="J183" s="18">
        <v>0</v>
      </c>
      <c r="K183" s="18">
        <v>0</v>
      </c>
      <c r="L183" s="18">
        <v>0</v>
      </c>
      <c r="M183" s="9">
        <v>8</v>
      </c>
      <c r="N183" s="18">
        <v>0</v>
      </c>
      <c r="O183" s="18">
        <v>0</v>
      </c>
      <c r="P183" s="9" t="s">
        <v>62</v>
      </c>
      <c r="Q183" s="9">
        <v>176</v>
      </c>
      <c r="R183" s="8">
        <v>176</v>
      </c>
      <c r="S183" s="3" t="s">
        <v>206</v>
      </c>
      <c r="T183" s="3">
        <v>13</v>
      </c>
      <c r="U183" s="3">
        <v>1</v>
      </c>
      <c r="V183" s="3" t="s">
        <v>200</v>
      </c>
      <c r="W183" s="6" t="s">
        <v>905</v>
      </c>
      <c r="X183" s="114" t="s">
        <v>2</v>
      </c>
      <c r="Y183" s="9" t="s">
        <v>336</v>
      </c>
      <c r="Z183" s="9" t="s">
        <v>7</v>
      </c>
      <c r="AA183" s="115" t="s">
        <v>335</v>
      </c>
      <c r="AB183" s="44" t="s">
        <v>896</v>
      </c>
      <c r="AC183" s="45" t="s">
        <v>906</v>
      </c>
      <c r="AD183" s="50" cm="1">
        <f t="array" ref="AD183">INDEX('[3]Routes Taxes'!O:O,MATCH('[3]Flight Rotation Weeks'!V183&amp;Y183,'[3]Routes Taxes'!A:A&amp;'[3]Routes Taxes'!I:I,0))</f>
        <v>28.33</v>
      </c>
      <c r="AE183" s="51">
        <f t="shared" si="24"/>
        <v>3682.8999999999996</v>
      </c>
      <c r="AF183" s="59">
        <f>SUMIFS([3]Booking_Data!K:K,[3]Booking_Data!J:J,B183,[3]Booking_Data!H:H,AA183)</f>
        <v>130</v>
      </c>
      <c r="AG183" s="36">
        <f t="shared" si="25"/>
        <v>46</v>
      </c>
      <c r="AH183" s="59">
        <f>SUMIFS([3]Booking_Data!L:L,[3]Booking_Data!J:J,B183,[3]Booking_Data!H:H,AA183,[3]Booking_Data!I:I,Y183)</f>
        <v>130</v>
      </c>
      <c r="AI183" s="36">
        <f t="shared" si="26"/>
        <v>46</v>
      </c>
      <c r="AJ183" s="36"/>
      <c r="AK183" s="36">
        <f t="shared" si="27"/>
        <v>46</v>
      </c>
      <c r="AL183" s="36"/>
      <c r="AM183" s="36">
        <f>SUMIFS([3]Booking_Data!P:P,[3]Booking_Data!H:H,AA183,[3]Booking_Data!I:I,Y183,[3]Booking_Data!J:J,B183)</f>
        <v>30200</v>
      </c>
    </row>
    <row r="184" spans="1:39" x14ac:dyDescent="0.25">
      <c r="A184" s="16">
        <v>1</v>
      </c>
      <c r="B184" s="25">
        <v>45866</v>
      </c>
      <c r="C184" s="5" t="s">
        <v>2</v>
      </c>
      <c r="D184" s="5" t="s">
        <v>110</v>
      </c>
      <c r="E184" s="111">
        <v>0.79166666666666663</v>
      </c>
      <c r="F184" s="111">
        <v>0.93055555555555558</v>
      </c>
      <c r="G184" s="112">
        <v>0.875</v>
      </c>
      <c r="H184" s="112" t="s">
        <v>904</v>
      </c>
      <c r="I184" s="17">
        <v>8</v>
      </c>
      <c r="J184" s="18">
        <v>0</v>
      </c>
      <c r="K184" s="18">
        <v>0</v>
      </c>
      <c r="L184" s="18">
        <v>0</v>
      </c>
      <c r="M184" s="9">
        <v>8</v>
      </c>
      <c r="N184" s="18">
        <v>0</v>
      </c>
      <c r="O184" s="18">
        <v>0</v>
      </c>
      <c r="P184" s="9" t="s">
        <v>62</v>
      </c>
      <c r="Q184" s="9">
        <v>176</v>
      </c>
      <c r="R184" s="8">
        <v>176</v>
      </c>
      <c r="S184" s="3" t="s">
        <v>206</v>
      </c>
      <c r="T184" s="3">
        <v>13</v>
      </c>
      <c r="U184" s="3">
        <v>2</v>
      </c>
      <c r="V184" s="3" t="s">
        <v>200</v>
      </c>
      <c r="W184" s="6" t="s">
        <v>895</v>
      </c>
      <c r="X184" s="114" t="s">
        <v>2</v>
      </c>
      <c r="Y184" s="9" t="s">
        <v>336</v>
      </c>
      <c r="Z184" s="9" t="s">
        <v>7</v>
      </c>
      <c r="AA184" s="115" t="s">
        <v>335</v>
      </c>
      <c r="AB184" s="44" t="s">
        <v>896</v>
      </c>
      <c r="AC184" s="45" t="s">
        <v>906</v>
      </c>
      <c r="AD184" s="50" cm="1">
        <f t="array" ref="AD184">INDEX('[3]Routes Taxes'!O:O,MATCH('[3]Flight Rotation Weeks'!V184&amp;Y184,'[3]Routes Taxes'!A:A&amp;'[3]Routes Taxes'!I:I,0))</f>
        <v>28.33</v>
      </c>
      <c r="AE184" s="51">
        <f t="shared" si="24"/>
        <v>3682.8999999999996</v>
      </c>
      <c r="AF184" s="59">
        <f>SUMIFS([3]Booking_Data!K:K,[3]Booking_Data!J:J,B184,[3]Booking_Data!H:H,AA184)</f>
        <v>130</v>
      </c>
      <c r="AG184" s="36">
        <f t="shared" si="25"/>
        <v>46</v>
      </c>
      <c r="AH184" s="59">
        <f>SUMIFS([3]Booking_Data!L:L,[3]Booking_Data!J:J,B184,[3]Booking_Data!H:H,AA184,[3]Booking_Data!I:I,Y184)</f>
        <v>130</v>
      </c>
      <c r="AI184" s="36">
        <f t="shared" si="26"/>
        <v>46</v>
      </c>
      <c r="AJ184" s="36"/>
      <c r="AK184" s="36">
        <f t="shared" si="27"/>
        <v>46</v>
      </c>
      <c r="AL184" s="36"/>
      <c r="AM184" s="36">
        <f>SUMIFS([3]Booking_Data!P:P,[3]Booking_Data!H:H,AA184,[3]Booking_Data!I:I,Y184,[3]Booking_Data!J:J,B184)</f>
        <v>30200</v>
      </c>
    </row>
    <row r="185" spans="1:39" x14ac:dyDescent="0.25">
      <c r="A185" s="16">
        <v>1</v>
      </c>
      <c r="B185" s="25">
        <v>45873</v>
      </c>
      <c r="C185" s="5" t="s">
        <v>2</v>
      </c>
      <c r="D185" s="5" t="s">
        <v>110</v>
      </c>
      <c r="E185" s="111">
        <v>0.79166666666666663</v>
      </c>
      <c r="F185" s="111">
        <v>0.93055555555555558</v>
      </c>
      <c r="G185" s="112">
        <v>0.875</v>
      </c>
      <c r="H185" s="112" t="s">
        <v>904</v>
      </c>
      <c r="I185" s="17">
        <v>8</v>
      </c>
      <c r="J185" s="18">
        <v>0</v>
      </c>
      <c r="K185" s="18">
        <v>0</v>
      </c>
      <c r="L185" s="18">
        <v>0</v>
      </c>
      <c r="M185" s="9">
        <v>8</v>
      </c>
      <c r="N185" s="18">
        <v>0</v>
      </c>
      <c r="O185" s="18">
        <v>0</v>
      </c>
      <c r="P185" s="9" t="s">
        <v>62</v>
      </c>
      <c r="Q185" s="9">
        <v>176</v>
      </c>
      <c r="R185" s="8">
        <v>176</v>
      </c>
      <c r="S185" s="3" t="s">
        <v>206</v>
      </c>
      <c r="T185" s="3">
        <v>13</v>
      </c>
      <c r="U185" s="3">
        <v>3</v>
      </c>
      <c r="V185" s="3" t="s">
        <v>200</v>
      </c>
      <c r="W185" s="6" t="s">
        <v>898</v>
      </c>
      <c r="X185" s="114" t="s">
        <v>2</v>
      </c>
      <c r="Y185" s="9" t="s">
        <v>336</v>
      </c>
      <c r="Z185" s="9" t="s">
        <v>7</v>
      </c>
      <c r="AA185" s="115" t="s">
        <v>335</v>
      </c>
      <c r="AB185" s="44" t="s">
        <v>896</v>
      </c>
      <c r="AC185" s="45" t="s">
        <v>906</v>
      </c>
      <c r="AD185" s="50" cm="1">
        <f t="array" ref="AD185">INDEX('[3]Routes Taxes'!O:O,MATCH('[3]Flight Rotation Weeks'!V185&amp;Y185,'[3]Routes Taxes'!A:A&amp;'[3]Routes Taxes'!I:I,0))</f>
        <v>28.33</v>
      </c>
      <c r="AE185" s="51">
        <f t="shared" si="24"/>
        <v>4362.82</v>
      </c>
      <c r="AF185" s="59">
        <f>SUMIFS([3]Booking_Data!K:K,[3]Booking_Data!J:J,B185,[3]Booking_Data!H:H,AA185)</f>
        <v>154</v>
      </c>
      <c r="AG185" s="36">
        <f t="shared" si="25"/>
        <v>22</v>
      </c>
      <c r="AH185" s="59">
        <f>SUMIFS([3]Booking_Data!L:L,[3]Booking_Data!J:J,B185,[3]Booking_Data!H:H,AA185,[3]Booking_Data!I:I,Y185)</f>
        <v>154</v>
      </c>
      <c r="AI185" s="36">
        <f t="shared" si="26"/>
        <v>22</v>
      </c>
      <c r="AJ185" s="36"/>
      <c r="AK185" s="36">
        <f t="shared" si="27"/>
        <v>22</v>
      </c>
      <c r="AL185" s="36"/>
      <c r="AM185" s="36">
        <f>SUMIFS([3]Booking_Data!P:P,[3]Booking_Data!H:H,AA185,[3]Booking_Data!I:I,Y185,[3]Booking_Data!J:J,B185)</f>
        <v>36233.440000000002</v>
      </c>
    </row>
    <row r="186" spans="1:39" x14ac:dyDescent="0.25">
      <c r="A186" s="16">
        <v>1</v>
      </c>
      <c r="B186" s="25">
        <v>45880</v>
      </c>
      <c r="C186" s="5" t="s">
        <v>2</v>
      </c>
      <c r="D186" s="5" t="s">
        <v>110</v>
      </c>
      <c r="E186" s="111">
        <v>0.79166666666666663</v>
      </c>
      <c r="F186" s="111">
        <v>0.93055555555555558</v>
      </c>
      <c r="G186" s="112">
        <v>0.875</v>
      </c>
      <c r="H186" s="112" t="s">
        <v>904</v>
      </c>
      <c r="I186" s="17">
        <v>8</v>
      </c>
      <c r="J186" s="18">
        <v>0</v>
      </c>
      <c r="K186" s="18">
        <v>0</v>
      </c>
      <c r="L186" s="18">
        <v>0</v>
      </c>
      <c r="M186" s="9">
        <v>8</v>
      </c>
      <c r="N186" s="18">
        <v>0</v>
      </c>
      <c r="O186" s="18">
        <v>0</v>
      </c>
      <c r="P186" s="9" t="s">
        <v>62</v>
      </c>
      <c r="Q186" s="9">
        <v>176</v>
      </c>
      <c r="R186" s="8">
        <v>176</v>
      </c>
      <c r="S186" s="3" t="s">
        <v>206</v>
      </c>
      <c r="T186" s="3">
        <v>13</v>
      </c>
      <c r="U186" s="3">
        <v>4</v>
      </c>
      <c r="V186" s="3" t="s">
        <v>200</v>
      </c>
      <c r="W186" s="6" t="s">
        <v>899</v>
      </c>
      <c r="X186" s="114" t="s">
        <v>2</v>
      </c>
      <c r="Y186" s="9" t="s">
        <v>336</v>
      </c>
      <c r="Z186" s="9" t="s">
        <v>7</v>
      </c>
      <c r="AA186" s="115" t="s">
        <v>335</v>
      </c>
      <c r="AB186" s="44" t="s">
        <v>896</v>
      </c>
      <c r="AC186" s="45" t="s">
        <v>906</v>
      </c>
      <c r="AD186" s="50" cm="1">
        <f t="array" ref="AD186">INDEX('[3]Routes Taxes'!O:O,MATCH('[3]Flight Rotation Weeks'!V186&amp;Y186,'[3]Routes Taxes'!A:A&amp;'[3]Routes Taxes'!I:I,0))</f>
        <v>28.33</v>
      </c>
      <c r="AE186" s="51">
        <f t="shared" si="24"/>
        <v>4702.78</v>
      </c>
      <c r="AF186" s="59">
        <f>SUMIFS([3]Booking_Data!K:K,[3]Booking_Data!J:J,B186,[3]Booking_Data!H:H,AA186)</f>
        <v>166</v>
      </c>
      <c r="AG186" s="36">
        <f t="shared" si="25"/>
        <v>10</v>
      </c>
      <c r="AH186" s="59">
        <f>SUMIFS([3]Booking_Data!L:L,[3]Booking_Data!J:J,B186,[3]Booking_Data!H:H,AA186,[3]Booking_Data!I:I,Y186)</f>
        <v>166</v>
      </c>
      <c r="AI186" s="36">
        <f t="shared" si="26"/>
        <v>10</v>
      </c>
      <c r="AJ186" s="36"/>
      <c r="AK186" s="36">
        <f t="shared" si="27"/>
        <v>10</v>
      </c>
      <c r="AL186" s="36"/>
      <c r="AM186" s="36">
        <f>SUMIFS([3]Booking_Data!P:P,[3]Booking_Data!H:H,AA186,[3]Booking_Data!I:I,Y186,[3]Booking_Data!J:J,B186)</f>
        <v>40017.010000000009</v>
      </c>
    </row>
    <row r="187" spans="1:39" x14ac:dyDescent="0.25">
      <c r="A187" s="16">
        <v>1</v>
      </c>
      <c r="B187" s="25">
        <v>45887</v>
      </c>
      <c r="C187" s="5" t="s">
        <v>2</v>
      </c>
      <c r="D187" s="5" t="s">
        <v>110</v>
      </c>
      <c r="E187" s="111">
        <v>0.79166666666666663</v>
      </c>
      <c r="F187" s="111">
        <v>0.93055555555555558</v>
      </c>
      <c r="G187" s="112">
        <v>0.875</v>
      </c>
      <c r="H187" s="112" t="s">
        <v>904</v>
      </c>
      <c r="I187" s="17">
        <v>8</v>
      </c>
      <c r="J187" s="18">
        <v>0</v>
      </c>
      <c r="K187" s="18">
        <v>0</v>
      </c>
      <c r="L187" s="18">
        <v>0</v>
      </c>
      <c r="M187" s="9">
        <v>8</v>
      </c>
      <c r="N187" s="18">
        <v>0</v>
      </c>
      <c r="O187" s="18">
        <v>0</v>
      </c>
      <c r="P187" s="9" t="s">
        <v>62</v>
      </c>
      <c r="Q187" s="9">
        <v>176</v>
      </c>
      <c r="R187" s="8">
        <v>176</v>
      </c>
      <c r="S187" s="3" t="s">
        <v>206</v>
      </c>
      <c r="T187" s="3">
        <v>13</v>
      </c>
      <c r="U187" s="3">
        <v>5</v>
      </c>
      <c r="V187" s="3" t="s">
        <v>200</v>
      </c>
      <c r="W187" s="6" t="s">
        <v>900</v>
      </c>
      <c r="X187" s="114" t="s">
        <v>2</v>
      </c>
      <c r="Y187" s="9" t="s">
        <v>336</v>
      </c>
      <c r="Z187" s="9" t="s">
        <v>7</v>
      </c>
      <c r="AA187" s="115" t="s">
        <v>335</v>
      </c>
      <c r="AB187" s="44" t="s">
        <v>896</v>
      </c>
      <c r="AC187" s="45" t="s">
        <v>906</v>
      </c>
      <c r="AD187" s="50" cm="1">
        <f t="array" ref="AD187">INDEX('[3]Routes Taxes'!O:O,MATCH('[3]Flight Rotation Weeks'!V187&amp;Y187,'[3]Routes Taxes'!A:A&amp;'[3]Routes Taxes'!I:I,0))</f>
        <v>28.33</v>
      </c>
      <c r="AE187" s="51">
        <f t="shared" si="24"/>
        <v>4221.17</v>
      </c>
      <c r="AF187" s="59">
        <f>SUMIFS([3]Booking_Data!K:K,[3]Booking_Data!J:J,B187,[3]Booking_Data!H:H,AA187)</f>
        <v>149</v>
      </c>
      <c r="AG187" s="36">
        <f t="shared" si="25"/>
        <v>27</v>
      </c>
      <c r="AH187" s="59">
        <f>SUMIFS([3]Booking_Data!L:L,[3]Booking_Data!J:J,B187,[3]Booking_Data!H:H,AA187,[3]Booking_Data!I:I,Y187)</f>
        <v>149</v>
      </c>
      <c r="AI187" s="36">
        <f t="shared" si="26"/>
        <v>27</v>
      </c>
      <c r="AJ187" s="36"/>
      <c r="AK187" s="36">
        <f t="shared" si="27"/>
        <v>27</v>
      </c>
      <c r="AL187" s="36"/>
      <c r="AM187" s="36">
        <f>SUMIFS([3]Booking_Data!P:P,[3]Booking_Data!H:H,AA187,[3]Booking_Data!I:I,Y187,[3]Booking_Data!J:J,B187)</f>
        <v>34677.18</v>
      </c>
    </row>
    <row r="188" spans="1:39" x14ac:dyDescent="0.25">
      <c r="A188" s="16">
        <v>1</v>
      </c>
      <c r="B188" s="25">
        <v>45894</v>
      </c>
      <c r="C188" s="5" t="s">
        <v>2</v>
      </c>
      <c r="D188" s="5" t="s">
        <v>110</v>
      </c>
      <c r="E188" s="111">
        <v>0.79166666666666663</v>
      </c>
      <c r="F188" s="111">
        <v>0.93055555555555558</v>
      </c>
      <c r="G188" s="112">
        <v>0.875</v>
      </c>
      <c r="H188" s="112" t="s">
        <v>904</v>
      </c>
      <c r="I188" s="17">
        <v>8</v>
      </c>
      <c r="J188" s="18">
        <v>0</v>
      </c>
      <c r="K188" s="18">
        <v>0</v>
      </c>
      <c r="L188" s="18">
        <v>0</v>
      </c>
      <c r="M188" s="9">
        <v>8</v>
      </c>
      <c r="N188" s="18">
        <v>0</v>
      </c>
      <c r="O188" s="18">
        <v>0</v>
      </c>
      <c r="P188" s="9" t="s">
        <v>62</v>
      </c>
      <c r="Q188" s="9">
        <v>176</v>
      </c>
      <c r="R188" s="8">
        <v>176</v>
      </c>
      <c r="S188" s="3" t="s">
        <v>206</v>
      </c>
      <c r="T188" s="3">
        <v>13</v>
      </c>
      <c r="U188" s="3">
        <v>6</v>
      </c>
      <c r="V188" s="3" t="s">
        <v>200</v>
      </c>
      <c r="W188" s="6" t="s">
        <v>901</v>
      </c>
      <c r="X188" s="114" t="s">
        <v>2</v>
      </c>
      <c r="Y188" s="9" t="s">
        <v>336</v>
      </c>
      <c r="Z188" s="9" t="s">
        <v>7</v>
      </c>
      <c r="AA188" s="115" t="s">
        <v>335</v>
      </c>
      <c r="AB188" s="44" t="s">
        <v>896</v>
      </c>
      <c r="AC188" s="45" t="s">
        <v>906</v>
      </c>
      <c r="AD188" s="50" cm="1">
        <f t="array" ref="AD188">INDEX('[3]Routes Taxes'!O:O,MATCH('[3]Flight Rotation Weeks'!V188&amp;Y188,'[3]Routes Taxes'!A:A&amp;'[3]Routes Taxes'!I:I,0))</f>
        <v>28.33</v>
      </c>
      <c r="AE188" s="51">
        <f t="shared" si="24"/>
        <v>4532.7999999999993</v>
      </c>
      <c r="AF188" s="59">
        <f>SUMIFS([3]Booking_Data!K:K,[3]Booking_Data!J:J,B188,[3]Booking_Data!H:H,AA188)</f>
        <v>160</v>
      </c>
      <c r="AG188" s="36">
        <f t="shared" si="25"/>
        <v>16</v>
      </c>
      <c r="AH188" s="59">
        <f>SUMIFS([3]Booking_Data!L:L,[3]Booking_Data!J:J,B188,[3]Booking_Data!H:H,AA188,[3]Booking_Data!I:I,Y188)</f>
        <v>160</v>
      </c>
      <c r="AI188" s="36">
        <f t="shared" si="26"/>
        <v>16</v>
      </c>
      <c r="AJ188" s="36"/>
      <c r="AK188" s="36">
        <f t="shared" si="27"/>
        <v>16</v>
      </c>
      <c r="AL188" s="36"/>
      <c r="AM188" s="36">
        <f>SUMIFS([3]Booking_Data!P:P,[3]Booking_Data!H:H,AA188,[3]Booking_Data!I:I,Y188,[3]Booking_Data!J:J,B188)</f>
        <v>37400</v>
      </c>
    </row>
    <row r="189" spans="1:39" x14ac:dyDescent="0.25">
      <c r="A189" s="16">
        <v>1</v>
      </c>
      <c r="B189" s="25">
        <v>45901</v>
      </c>
      <c r="C189" s="5" t="s">
        <v>2</v>
      </c>
      <c r="D189" s="5" t="s">
        <v>110</v>
      </c>
      <c r="E189" s="111">
        <v>0.79166666666666663</v>
      </c>
      <c r="F189" s="111">
        <v>0.93055555555555558</v>
      </c>
      <c r="G189" s="112">
        <v>0.875</v>
      </c>
      <c r="H189" s="112" t="s">
        <v>904</v>
      </c>
      <c r="I189" s="17">
        <v>8</v>
      </c>
      <c r="J189" s="18">
        <v>0</v>
      </c>
      <c r="K189" s="18">
        <v>0</v>
      </c>
      <c r="L189" s="18">
        <v>0</v>
      </c>
      <c r="M189" s="9">
        <v>8</v>
      </c>
      <c r="N189" s="18">
        <v>0</v>
      </c>
      <c r="O189" s="18">
        <v>0</v>
      </c>
      <c r="P189" s="9" t="s">
        <v>62</v>
      </c>
      <c r="Q189" s="9">
        <v>176</v>
      </c>
      <c r="R189" s="8">
        <v>176</v>
      </c>
      <c r="S189" s="3" t="s">
        <v>206</v>
      </c>
      <c r="T189" s="3">
        <v>13</v>
      </c>
      <c r="U189" s="3">
        <v>7</v>
      </c>
      <c r="V189" s="3" t="s">
        <v>200</v>
      </c>
      <c r="W189" s="6" t="s">
        <v>902</v>
      </c>
      <c r="X189" s="114" t="s">
        <v>2</v>
      </c>
      <c r="Y189" s="9" t="s">
        <v>336</v>
      </c>
      <c r="Z189" s="9" t="s">
        <v>7</v>
      </c>
      <c r="AA189" s="115" t="s">
        <v>335</v>
      </c>
      <c r="AB189" s="44" t="s">
        <v>896</v>
      </c>
      <c r="AC189" s="45" t="s">
        <v>906</v>
      </c>
      <c r="AD189" s="50" cm="1">
        <f t="array" ref="AD189">INDEX('[3]Routes Taxes'!O:O,MATCH('[3]Flight Rotation Weeks'!V189&amp;Y189,'[3]Routes Taxes'!A:A&amp;'[3]Routes Taxes'!I:I,0))</f>
        <v>28.33</v>
      </c>
      <c r="AE189" s="51">
        <f t="shared" si="24"/>
        <v>3966.2</v>
      </c>
      <c r="AF189" s="59">
        <f>SUMIFS([3]Booking_Data!K:K,[3]Booking_Data!J:J,B189,[3]Booking_Data!H:H,AA189)</f>
        <v>140</v>
      </c>
      <c r="AG189" s="36">
        <f t="shared" si="25"/>
        <v>36</v>
      </c>
      <c r="AH189" s="59">
        <f>SUMIFS([3]Booking_Data!L:L,[3]Booking_Data!J:J,B189,[3]Booking_Data!H:H,AA189,[3]Booking_Data!I:I,Y189)</f>
        <v>140</v>
      </c>
      <c r="AI189" s="36">
        <f t="shared" si="26"/>
        <v>36</v>
      </c>
      <c r="AJ189" s="36"/>
      <c r="AK189" s="36">
        <f t="shared" si="27"/>
        <v>36</v>
      </c>
      <c r="AL189" s="36"/>
      <c r="AM189" s="36">
        <f>SUMIFS([3]Booking_Data!P:P,[3]Booking_Data!H:H,AA189,[3]Booking_Data!I:I,Y189,[3]Booking_Data!J:J,B189)</f>
        <v>32600</v>
      </c>
    </row>
    <row r="190" spans="1:39" x14ac:dyDescent="0.25">
      <c r="A190" s="16">
        <v>1</v>
      </c>
      <c r="B190" s="25">
        <v>46020</v>
      </c>
      <c r="C190" s="5" t="s">
        <v>1</v>
      </c>
      <c r="D190" s="5" t="s">
        <v>2</v>
      </c>
      <c r="E190" s="111">
        <v>0.16666666666666666</v>
      </c>
      <c r="F190" s="111">
        <v>0.3125</v>
      </c>
      <c r="G190" s="112">
        <v>0.25</v>
      </c>
      <c r="H190" s="112">
        <v>0.35416666666666669</v>
      </c>
      <c r="I190" s="17">
        <v>3</v>
      </c>
      <c r="J190" s="18">
        <v>0</v>
      </c>
      <c r="K190" s="18">
        <v>0</v>
      </c>
      <c r="L190" s="18">
        <v>0</v>
      </c>
      <c r="M190" s="9">
        <v>3</v>
      </c>
      <c r="N190" s="18">
        <v>0</v>
      </c>
      <c r="O190" s="18">
        <v>0</v>
      </c>
      <c r="P190" s="9" t="s">
        <v>62</v>
      </c>
      <c r="Q190" s="9">
        <v>174</v>
      </c>
      <c r="R190" s="8">
        <v>174</v>
      </c>
      <c r="S190" s="3" t="s">
        <v>206</v>
      </c>
      <c r="T190" s="3">
        <v>14</v>
      </c>
      <c r="U190" s="3">
        <v>2</v>
      </c>
      <c r="V190" s="3" t="s">
        <v>229</v>
      </c>
      <c r="W190" s="6" t="s">
        <v>230</v>
      </c>
      <c r="X190" s="114" t="s">
        <v>2</v>
      </c>
      <c r="Y190" s="9" t="s">
        <v>24</v>
      </c>
      <c r="Z190" s="9" t="s">
        <v>8</v>
      </c>
      <c r="AA190" s="115" t="s">
        <v>413</v>
      </c>
      <c r="AB190" s="44" t="s">
        <v>125</v>
      </c>
      <c r="AC190" s="45" t="s">
        <v>907</v>
      </c>
      <c r="AD190" s="50" cm="1">
        <f t="array" ref="AD190">INDEX('[3]Routes Taxes'!O:O,MATCH('[3]Flight Rotation Weeks'!V190&amp;Y190,'[3]Routes Taxes'!A:A&amp;'[3]Routes Taxes'!I:I,0))</f>
        <v>30.96</v>
      </c>
      <c r="AE190" s="51">
        <f t="shared" si="24"/>
        <v>2476.8000000000002</v>
      </c>
      <c r="AF190" s="59">
        <f>SUMIFS([3]Booking_Data!K:K,[3]Booking_Data!J:J,B190,[3]Booking_Data!H:H,AA190)</f>
        <v>80</v>
      </c>
      <c r="AG190" s="36">
        <f t="shared" si="25"/>
        <v>94</v>
      </c>
      <c r="AH190" s="59">
        <f>SUMIFS([3]Booking_Data!L:L,[3]Booking_Data!J:J,B190,[3]Booking_Data!H:H,AA190,[3]Booking_Data!I:I,Y190)</f>
        <v>80</v>
      </c>
      <c r="AI190" s="36">
        <f t="shared" si="26"/>
        <v>94</v>
      </c>
      <c r="AJ190" s="36"/>
      <c r="AK190" s="36">
        <f t="shared" si="27"/>
        <v>94</v>
      </c>
      <c r="AL190" s="36"/>
      <c r="AM190" s="36">
        <f>SUMIFS([3]Booking_Data!P:P,[3]Booking_Data!H:H,AA190,[3]Booking_Data!I:I,Y190,[3]Booking_Data!J:J,B190)</f>
        <v>20000</v>
      </c>
    </row>
    <row r="191" spans="1:39" x14ac:dyDescent="0.25">
      <c r="A191" s="16">
        <v>1</v>
      </c>
      <c r="B191" s="25">
        <v>46027</v>
      </c>
      <c r="C191" s="5" t="s">
        <v>1</v>
      </c>
      <c r="D191" s="5" t="s">
        <v>2</v>
      </c>
      <c r="E191" s="111">
        <v>0.16666666666666666</v>
      </c>
      <c r="F191" s="111">
        <v>0.3125</v>
      </c>
      <c r="G191" s="112">
        <v>0.25</v>
      </c>
      <c r="H191" s="112">
        <v>0.35416666666666669</v>
      </c>
      <c r="I191" s="17">
        <v>3</v>
      </c>
      <c r="J191" s="18">
        <v>0</v>
      </c>
      <c r="K191" s="18">
        <v>0</v>
      </c>
      <c r="L191" s="18">
        <v>0</v>
      </c>
      <c r="M191" s="9">
        <v>3</v>
      </c>
      <c r="N191" s="18">
        <v>0</v>
      </c>
      <c r="O191" s="18">
        <v>0</v>
      </c>
      <c r="P191" s="9" t="s">
        <v>62</v>
      </c>
      <c r="Q191" s="9">
        <v>174</v>
      </c>
      <c r="R191" s="8">
        <v>174</v>
      </c>
      <c r="S191" s="3" t="s">
        <v>206</v>
      </c>
      <c r="T191" s="3">
        <v>14</v>
      </c>
      <c r="U191" s="3">
        <v>3</v>
      </c>
      <c r="V191" s="3" t="s">
        <v>229</v>
      </c>
      <c r="W191" s="6" t="s">
        <v>908</v>
      </c>
      <c r="X191" s="114" t="s">
        <v>2</v>
      </c>
      <c r="Y191" s="9" t="s">
        <v>24</v>
      </c>
      <c r="Z191" s="9" t="s">
        <v>8</v>
      </c>
      <c r="AA191" s="115" t="s">
        <v>413</v>
      </c>
      <c r="AB191" s="44" t="s">
        <v>125</v>
      </c>
      <c r="AC191" s="45" t="s">
        <v>907</v>
      </c>
      <c r="AD191" s="50" cm="1">
        <f t="array" ref="AD191">INDEX('[3]Routes Taxes'!O:O,MATCH('[3]Flight Rotation Weeks'!V191&amp;Y191,'[3]Routes Taxes'!A:A&amp;'[3]Routes Taxes'!I:I,0))</f>
        <v>30.96</v>
      </c>
      <c r="AE191" s="51">
        <f t="shared" si="24"/>
        <v>2476.8000000000002</v>
      </c>
      <c r="AF191" s="59">
        <f>SUMIFS([3]Booking_Data!K:K,[3]Booking_Data!J:J,B191,[3]Booking_Data!H:H,AA191)</f>
        <v>80</v>
      </c>
      <c r="AG191" s="36">
        <f t="shared" si="25"/>
        <v>94</v>
      </c>
      <c r="AH191" s="59">
        <f>SUMIFS([3]Booking_Data!L:L,[3]Booking_Data!J:J,B191,[3]Booking_Data!H:H,AA191,[3]Booking_Data!I:I,Y191)</f>
        <v>80</v>
      </c>
      <c r="AI191" s="36">
        <f t="shared" si="26"/>
        <v>94</v>
      </c>
      <c r="AJ191" s="36"/>
      <c r="AK191" s="36">
        <f t="shared" si="27"/>
        <v>94</v>
      </c>
      <c r="AL191" s="36"/>
      <c r="AM191" s="36">
        <f>SUMIFS([3]Booking_Data!P:P,[3]Booking_Data!H:H,AA191,[3]Booking_Data!I:I,Y191,[3]Booking_Data!J:J,B191)</f>
        <v>20000</v>
      </c>
    </row>
    <row r="192" spans="1:39" x14ac:dyDescent="0.25">
      <c r="A192" s="16">
        <v>1</v>
      </c>
      <c r="B192" s="25">
        <v>46013</v>
      </c>
      <c r="C192" s="5" t="s">
        <v>2</v>
      </c>
      <c r="D192" s="5" t="s">
        <v>1</v>
      </c>
      <c r="E192" s="111">
        <v>0.35416666666666669</v>
      </c>
      <c r="F192" s="111">
        <v>0.5</v>
      </c>
      <c r="G192" s="112">
        <v>0.39583333333333331</v>
      </c>
      <c r="H192" s="112">
        <v>0.58333333333333337</v>
      </c>
      <c r="I192" s="17">
        <v>3</v>
      </c>
      <c r="J192" s="18">
        <v>0</v>
      </c>
      <c r="K192" s="18">
        <v>0</v>
      </c>
      <c r="L192" s="18">
        <v>0</v>
      </c>
      <c r="M192" s="9">
        <v>3</v>
      </c>
      <c r="N192" s="18">
        <v>0</v>
      </c>
      <c r="O192" s="18">
        <v>0</v>
      </c>
      <c r="P192" s="9" t="s">
        <v>62</v>
      </c>
      <c r="Q192" s="9">
        <v>174</v>
      </c>
      <c r="R192" s="8">
        <v>174</v>
      </c>
      <c r="S192" s="3" t="s">
        <v>206</v>
      </c>
      <c r="T192" s="3">
        <v>14</v>
      </c>
      <c r="U192" s="3">
        <v>1</v>
      </c>
      <c r="V192" s="3" t="s">
        <v>229</v>
      </c>
      <c r="W192" s="6" t="s">
        <v>909</v>
      </c>
      <c r="X192" s="114" t="s">
        <v>2</v>
      </c>
      <c r="Y192" s="9" t="s">
        <v>23</v>
      </c>
      <c r="Z192" s="9" t="s">
        <v>7</v>
      </c>
      <c r="AA192" s="115" t="s">
        <v>228</v>
      </c>
      <c r="AB192" s="44" t="s">
        <v>125</v>
      </c>
      <c r="AC192" s="45" t="s">
        <v>231</v>
      </c>
      <c r="AD192" s="50" cm="1">
        <f t="array" ref="AD192">INDEX('[3]Routes Taxes'!O:O,MATCH('[3]Flight Rotation Weeks'!V192&amp;Y192,'[3]Routes Taxes'!A:A&amp;'[3]Routes Taxes'!I:I,0))</f>
        <v>28.33</v>
      </c>
      <c r="AE192" s="51">
        <f t="shared" si="24"/>
        <v>2266.3999999999996</v>
      </c>
      <c r="AF192" s="59">
        <f>SUMIFS([3]Booking_Data!K:K,[3]Booking_Data!J:J,B192,[3]Booking_Data!H:H,AA192)</f>
        <v>80</v>
      </c>
      <c r="AG192" s="36">
        <f t="shared" si="25"/>
        <v>94</v>
      </c>
      <c r="AH192" s="59">
        <f>SUMIFS([3]Booking_Data!L:L,[3]Booking_Data!J:J,B192,[3]Booking_Data!H:H,AA192,[3]Booking_Data!I:I,Y192)</f>
        <v>80</v>
      </c>
      <c r="AI192" s="36">
        <f t="shared" si="26"/>
        <v>94</v>
      </c>
      <c r="AJ192" s="36"/>
      <c r="AK192" s="36">
        <f t="shared" si="27"/>
        <v>94</v>
      </c>
      <c r="AL192" s="36"/>
      <c r="AM192" s="36">
        <f>SUMIFS([3]Booking_Data!P:P,[3]Booking_Data!H:H,AA192,[3]Booking_Data!I:I,Y192,[3]Booking_Data!J:J,B192)</f>
        <v>20000</v>
      </c>
    </row>
    <row r="193" spans="1:39" x14ac:dyDescent="0.25">
      <c r="A193" s="16">
        <v>1</v>
      </c>
      <c r="B193" s="25">
        <v>46020</v>
      </c>
      <c r="C193" s="5" t="s">
        <v>2</v>
      </c>
      <c r="D193" s="5" t="s">
        <v>1</v>
      </c>
      <c r="E193" s="111">
        <v>0.35416666666666669</v>
      </c>
      <c r="F193" s="111">
        <v>0.5</v>
      </c>
      <c r="G193" s="112">
        <v>0.39583333333333331</v>
      </c>
      <c r="H193" s="112">
        <v>0.58333333333333337</v>
      </c>
      <c r="I193" s="17">
        <v>3</v>
      </c>
      <c r="J193" s="18">
        <v>0</v>
      </c>
      <c r="K193" s="18">
        <v>0</v>
      </c>
      <c r="L193" s="18">
        <v>0</v>
      </c>
      <c r="M193" s="9">
        <v>3</v>
      </c>
      <c r="N193" s="18">
        <v>0</v>
      </c>
      <c r="O193" s="18">
        <v>0</v>
      </c>
      <c r="P193" s="9" t="s">
        <v>62</v>
      </c>
      <c r="Q193" s="9">
        <v>174</v>
      </c>
      <c r="R193" s="8">
        <v>174</v>
      </c>
      <c r="S193" s="3" t="s">
        <v>206</v>
      </c>
      <c r="T193" s="3">
        <v>14</v>
      </c>
      <c r="U193" s="3">
        <v>2</v>
      </c>
      <c r="V193" s="3" t="s">
        <v>229</v>
      </c>
      <c r="W193" s="6" t="s">
        <v>230</v>
      </c>
      <c r="X193" s="114" t="s">
        <v>2</v>
      </c>
      <c r="Y193" s="9" t="s">
        <v>23</v>
      </c>
      <c r="Z193" s="9" t="s">
        <v>7</v>
      </c>
      <c r="AA193" s="115" t="s">
        <v>228</v>
      </c>
      <c r="AB193" s="44" t="s">
        <v>125</v>
      </c>
      <c r="AC193" s="45" t="s">
        <v>231</v>
      </c>
      <c r="AD193" s="50" cm="1">
        <f t="array" ref="AD193">INDEX('[3]Routes Taxes'!O:O,MATCH('[3]Flight Rotation Weeks'!V193&amp;Y193,'[3]Routes Taxes'!A:A&amp;'[3]Routes Taxes'!I:I,0))</f>
        <v>28.33</v>
      </c>
      <c r="AE193" s="51">
        <f t="shared" si="24"/>
        <v>2266.3999999999996</v>
      </c>
      <c r="AF193" s="59">
        <f>SUMIFS([3]Booking_Data!K:K,[3]Booking_Data!J:J,B193,[3]Booking_Data!H:H,AA193)</f>
        <v>80</v>
      </c>
      <c r="AG193" s="36">
        <f t="shared" si="25"/>
        <v>94</v>
      </c>
      <c r="AH193" s="59">
        <f>SUMIFS([3]Booking_Data!L:L,[3]Booking_Data!J:J,B193,[3]Booking_Data!H:H,AA193,[3]Booking_Data!I:I,Y193)</f>
        <v>80</v>
      </c>
      <c r="AI193" s="36">
        <f t="shared" si="26"/>
        <v>94</v>
      </c>
      <c r="AJ193" s="36"/>
      <c r="AK193" s="36">
        <f t="shared" si="27"/>
        <v>94</v>
      </c>
      <c r="AL193" s="36"/>
      <c r="AM193" s="36">
        <f>SUMIFS([3]Booking_Data!P:P,[3]Booking_Data!H:H,AA193,[3]Booking_Data!I:I,Y193,[3]Booking_Data!J:J,B193)</f>
        <v>20000</v>
      </c>
    </row>
    <row r="194" spans="1:39" x14ac:dyDescent="0.25">
      <c r="A194" s="16">
        <v>5</v>
      </c>
      <c r="B194" s="25">
        <v>45863</v>
      </c>
      <c r="C194" s="5" t="s">
        <v>1</v>
      </c>
      <c r="D194" s="5" t="s">
        <v>480</v>
      </c>
      <c r="E194" s="111">
        <v>0.5</v>
      </c>
      <c r="F194" s="111">
        <v>0.66666666666666663</v>
      </c>
      <c r="G194" s="112">
        <v>0.625</v>
      </c>
      <c r="H194" s="112">
        <v>0.75</v>
      </c>
      <c r="I194" s="17">
        <v>9</v>
      </c>
      <c r="J194" s="18">
        <v>52500</v>
      </c>
      <c r="K194" s="18">
        <v>0</v>
      </c>
      <c r="L194" s="18">
        <v>52500</v>
      </c>
      <c r="M194" s="9">
        <v>9</v>
      </c>
      <c r="N194" s="18">
        <v>52500</v>
      </c>
      <c r="O194" s="18">
        <v>26250</v>
      </c>
      <c r="P194" s="9" t="s">
        <v>63</v>
      </c>
      <c r="Q194" s="9">
        <v>186</v>
      </c>
      <c r="R194" s="8">
        <v>186</v>
      </c>
      <c r="S194" s="3" t="s">
        <v>206</v>
      </c>
      <c r="T194" s="3">
        <v>15</v>
      </c>
      <c r="U194" s="3">
        <v>2</v>
      </c>
      <c r="V194" s="3" t="s">
        <v>240</v>
      </c>
      <c r="W194" s="6" t="s">
        <v>910</v>
      </c>
      <c r="X194" s="114" t="s">
        <v>480</v>
      </c>
      <c r="Y194" s="9" t="s">
        <v>481</v>
      </c>
      <c r="Z194" s="9" t="s">
        <v>8</v>
      </c>
      <c r="AA194" s="115" t="s">
        <v>284</v>
      </c>
      <c r="AB194" s="44" t="s">
        <v>70</v>
      </c>
      <c r="AC194" s="45" t="s">
        <v>783</v>
      </c>
      <c r="AD194" s="50" cm="1">
        <f t="array" ref="AD194">INDEX('[3]Routes Taxes'!O:O,MATCH('[3]Flight Rotation Weeks'!V194&amp;Y194,'[3]Routes Taxes'!A:A&amp;'[3]Routes Taxes'!I:I,0))</f>
        <v>30.96</v>
      </c>
      <c r="AE194" s="51">
        <f t="shared" si="24"/>
        <v>1548</v>
      </c>
      <c r="AF194" s="59">
        <f>SUMIFS([3]Booking_Data!K:K,[3]Booking_Data!J:J,B194,[3]Booking_Data!H:H,AA194)</f>
        <v>50</v>
      </c>
      <c r="AG194" s="36">
        <f t="shared" si="25"/>
        <v>136</v>
      </c>
      <c r="AH194" s="59">
        <f>SUMIFS([3]Booking_Data!L:L,[3]Booking_Data!J:J,B194,[3]Booking_Data!H:H,AA194,[3]Booking_Data!I:I,Y194)</f>
        <v>50</v>
      </c>
      <c r="AI194" s="36">
        <f t="shared" si="26"/>
        <v>136</v>
      </c>
      <c r="AJ194" s="36"/>
      <c r="AK194" s="36">
        <f t="shared" si="27"/>
        <v>136</v>
      </c>
      <c r="AL194" s="36"/>
      <c r="AM194" s="36">
        <f>SUMIFS([3]Booking_Data!P:P,[3]Booking_Data!H:H,AA194,[3]Booking_Data!I:I,Y194,[3]Booking_Data!J:J,B194)</f>
        <v>12750</v>
      </c>
    </row>
    <row r="195" spans="1:39" x14ac:dyDescent="0.25">
      <c r="A195" s="16">
        <v>5</v>
      </c>
      <c r="B195" s="25">
        <v>45870</v>
      </c>
      <c r="C195" s="5" t="s">
        <v>1</v>
      </c>
      <c r="D195" s="5" t="s">
        <v>480</v>
      </c>
      <c r="E195" s="111">
        <v>0.5</v>
      </c>
      <c r="F195" s="111">
        <v>0.66666666666666663</v>
      </c>
      <c r="G195" s="112">
        <v>0.625</v>
      </c>
      <c r="H195" s="112">
        <v>0.75</v>
      </c>
      <c r="I195" s="17">
        <v>9</v>
      </c>
      <c r="J195" s="18">
        <v>52500</v>
      </c>
      <c r="K195" s="18">
        <v>0</v>
      </c>
      <c r="L195" s="18">
        <v>52500</v>
      </c>
      <c r="M195" s="9">
        <v>9</v>
      </c>
      <c r="N195" s="18">
        <v>52500</v>
      </c>
      <c r="O195" s="18">
        <v>26250</v>
      </c>
      <c r="P195" s="9" t="s">
        <v>63</v>
      </c>
      <c r="Q195" s="9">
        <v>186</v>
      </c>
      <c r="R195" s="8">
        <v>186</v>
      </c>
      <c r="S195" s="3" t="s">
        <v>206</v>
      </c>
      <c r="T195" s="3">
        <v>15</v>
      </c>
      <c r="U195" s="3">
        <v>3</v>
      </c>
      <c r="V195" s="3" t="s">
        <v>240</v>
      </c>
      <c r="W195" s="6" t="s">
        <v>911</v>
      </c>
      <c r="X195" s="114" t="s">
        <v>480</v>
      </c>
      <c r="Y195" s="9" t="s">
        <v>481</v>
      </c>
      <c r="Z195" s="9" t="s">
        <v>8</v>
      </c>
      <c r="AA195" s="115" t="s">
        <v>284</v>
      </c>
      <c r="AB195" s="44" t="s">
        <v>70</v>
      </c>
      <c r="AC195" s="45" t="s">
        <v>783</v>
      </c>
      <c r="AD195" s="50" cm="1">
        <f t="array" ref="AD195">INDEX('[3]Routes Taxes'!O:O,MATCH('[3]Flight Rotation Weeks'!V195&amp;Y195,'[3]Routes Taxes'!A:A&amp;'[3]Routes Taxes'!I:I,0))</f>
        <v>30.96</v>
      </c>
      <c r="AE195" s="51">
        <f t="shared" si="24"/>
        <v>1671.8400000000001</v>
      </c>
      <c r="AF195" s="59">
        <f>SUMIFS([3]Booking_Data!K:K,[3]Booking_Data!J:J,B195,[3]Booking_Data!H:H,AA195)</f>
        <v>54</v>
      </c>
      <c r="AG195" s="36">
        <f t="shared" si="25"/>
        <v>132</v>
      </c>
      <c r="AH195" s="59">
        <f>SUMIFS([3]Booking_Data!L:L,[3]Booking_Data!J:J,B195,[3]Booking_Data!H:H,AA195,[3]Booking_Data!I:I,Y195)</f>
        <v>54</v>
      </c>
      <c r="AI195" s="36">
        <f t="shared" si="26"/>
        <v>132</v>
      </c>
      <c r="AJ195" s="36"/>
      <c r="AK195" s="36">
        <f t="shared" si="27"/>
        <v>132</v>
      </c>
      <c r="AL195" s="36"/>
      <c r="AM195" s="36">
        <f>SUMIFS([3]Booking_Data!P:P,[3]Booking_Data!H:H,AA195,[3]Booking_Data!I:I,Y195,[3]Booking_Data!J:J,B195)</f>
        <v>14005.879999999997</v>
      </c>
    </row>
    <row r="196" spans="1:39" x14ac:dyDescent="0.25">
      <c r="A196" s="16">
        <v>5</v>
      </c>
      <c r="B196" s="25">
        <v>45877</v>
      </c>
      <c r="C196" s="5" t="s">
        <v>1</v>
      </c>
      <c r="D196" s="5" t="s">
        <v>480</v>
      </c>
      <c r="E196" s="111">
        <v>0.5</v>
      </c>
      <c r="F196" s="111">
        <v>0.66666666666666663</v>
      </c>
      <c r="G196" s="112">
        <v>0.625</v>
      </c>
      <c r="H196" s="112">
        <v>0.75</v>
      </c>
      <c r="I196" s="17">
        <v>9</v>
      </c>
      <c r="J196" s="18">
        <v>52500</v>
      </c>
      <c r="K196" s="18">
        <v>0</v>
      </c>
      <c r="L196" s="18">
        <v>52500</v>
      </c>
      <c r="M196" s="9">
        <v>9</v>
      </c>
      <c r="N196" s="18">
        <v>52500</v>
      </c>
      <c r="O196" s="18">
        <v>26250</v>
      </c>
      <c r="P196" s="9" t="s">
        <v>63</v>
      </c>
      <c r="Q196" s="9">
        <v>186</v>
      </c>
      <c r="R196" s="8">
        <v>186</v>
      </c>
      <c r="S196" s="3" t="s">
        <v>206</v>
      </c>
      <c r="T196" s="3">
        <v>15</v>
      </c>
      <c r="U196" s="3">
        <v>4</v>
      </c>
      <c r="V196" s="3" t="s">
        <v>240</v>
      </c>
      <c r="W196" s="6" t="s">
        <v>912</v>
      </c>
      <c r="X196" s="114" t="s">
        <v>480</v>
      </c>
      <c r="Y196" s="9" t="s">
        <v>481</v>
      </c>
      <c r="Z196" s="9" t="s">
        <v>8</v>
      </c>
      <c r="AA196" s="115" t="s">
        <v>284</v>
      </c>
      <c r="AB196" s="44" t="s">
        <v>70</v>
      </c>
      <c r="AC196" s="45" t="s">
        <v>783</v>
      </c>
      <c r="AD196" s="50" cm="1">
        <f t="array" ref="AD196">INDEX('[3]Routes Taxes'!O:O,MATCH('[3]Flight Rotation Weeks'!V196&amp;Y196,'[3]Routes Taxes'!A:A&amp;'[3]Routes Taxes'!I:I,0))</f>
        <v>30.96</v>
      </c>
      <c r="AE196" s="51">
        <f t="shared" ref="AE196:AE259" si="28">AD196*AH196</f>
        <v>1857.6000000000001</v>
      </c>
      <c r="AF196" s="59">
        <f>SUMIFS([3]Booking_Data!K:K,[3]Booking_Data!J:J,B196,[3]Booking_Data!H:H,AA196)</f>
        <v>60</v>
      </c>
      <c r="AG196" s="36">
        <f t="shared" ref="AG196:AG259" si="29">R196-AF196</f>
        <v>126</v>
      </c>
      <c r="AH196" s="59">
        <f>SUMIFS([3]Booking_Data!L:L,[3]Booking_Data!J:J,B196,[3]Booking_Data!H:H,AA196,[3]Booking_Data!I:I,Y196)</f>
        <v>60</v>
      </c>
      <c r="AI196" s="36">
        <f t="shared" ref="AI196:AI259" si="30">R196-AH196</f>
        <v>126</v>
      </c>
      <c r="AJ196" s="36"/>
      <c r="AK196" s="36">
        <f t="shared" ref="AK196:AK259" si="31">AG196-AJ196</f>
        <v>126</v>
      </c>
      <c r="AL196" s="36"/>
      <c r="AM196" s="36">
        <f>SUMIFS([3]Booking_Data!P:P,[3]Booking_Data!H:H,AA196,[3]Booking_Data!I:I,Y196,[3]Booking_Data!J:J,B196)</f>
        <v>15200</v>
      </c>
    </row>
    <row r="197" spans="1:39" x14ac:dyDescent="0.25">
      <c r="A197" s="16">
        <v>5</v>
      </c>
      <c r="B197" s="25">
        <v>45884</v>
      </c>
      <c r="C197" s="5" t="s">
        <v>1</v>
      </c>
      <c r="D197" s="5" t="s">
        <v>480</v>
      </c>
      <c r="E197" s="111">
        <v>0.5</v>
      </c>
      <c r="F197" s="111">
        <v>0.66666666666666663</v>
      </c>
      <c r="G197" s="112">
        <v>0.625</v>
      </c>
      <c r="H197" s="112">
        <v>0.75</v>
      </c>
      <c r="I197" s="17">
        <v>9</v>
      </c>
      <c r="J197" s="18">
        <v>52500</v>
      </c>
      <c r="K197" s="18">
        <v>0</v>
      </c>
      <c r="L197" s="18">
        <v>52500</v>
      </c>
      <c r="M197" s="9">
        <v>9</v>
      </c>
      <c r="N197" s="18">
        <v>52500</v>
      </c>
      <c r="O197" s="18">
        <v>26250</v>
      </c>
      <c r="P197" s="9" t="s">
        <v>63</v>
      </c>
      <c r="Q197" s="9">
        <v>186</v>
      </c>
      <c r="R197" s="8">
        <v>186</v>
      </c>
      <c r="S197" s="3" t="s">
        <v>206</v>
      </c>
      <c r="T197" s="3">
        <v>15</v>
      </c>
      <c r="U197" s="3">
        <v>5</v>
      </c>
      <c r="V197" s="3" t="s">
        <v>240</v>
      </c>
      <c r="W197" s="6" t="s">
        <v>913</v>
      </c>
      <c r="X197" s="114" t="s">
        <v>480</v>
      </c>
      <c r="Y197" s="9" t="s">
        <v>481</v>
      </c>
      <c r="Z197" s="9" t="s">
        <v>8</v>
      </c>
      <c r="AA197" s="115" t="s">
        <v>284</v>
      </c>
      <c r="AB197" s="44" t="s">
        <v>70</v>
      </c>
      <c r="AC197" s="45" t="s">
        <v>783</v>
      </c>
      <c r="AD197" s="50" cm="1">
        <f t="array" ref="AD197">INDEX('[3]Routes Taxes'!O:O,MATCH('[3]Flight Rotation Weeks'!V197&amp;Y197,'[3]Routes Taxes'!A:A&amp;'[3]Routes Taxes'!I:I,0))</f>
        <v>30.96</v>
      </c>
      <c r="AE197" s="51">
        <f t="shared" si="28"/>
        <v>1981.44</v>
      </c>
      <c r="AF197" s="59">
        <f>SUMIFS([3]Booking_Data!K:K,[3]Booking_Data!J:J,B197,[3]Booking_Data!H:H,AA197)</f>
        <v>64</v>
      </c>
      <c r="AG197" s="36">
        <f t="shared" si="29"/>
        <v>122</v>
      </c>
      <c r="AH197" s="59">
        <f>SUMIFS([3]Booking_Data!L:L,[3]Booking_Data!J:J,B197,[3]Booking_Data!H:H,AA197,[3]Booking_Data!I:I,Y197)</f>
        <v>64</v>
      </c>
      <c r="AI197" s="36">
        <f t="shared" si="30"/>
        <v>122</v>
      </c>
      <c r="AJ197" s="36"/>
      <c r="AK197" s="36">
        <f t="shared" si="31"/>
        <v>122</v>
      </c>
      <c r="AL197" s="36"/>
      <c r="AM197" s="36">
        <f>SUMIFS([3]Booking_Data!P:P,[3]Booking_Data!H:H,AA197,[3]Booking_Data!I:I,Y197,[3]Booking_Data!J:J,B197)</f>
        <v>16200</v>
      </c>
    </row>
    <row r="198" spans="1:39" x14ac:dyDescent="0.25">
      <c r="A198" s="16">
        <v>5</v>
      </c>
      <c r="B198" s="25">
        <v>45891</v>
      </c>
      <c r="C198" s="5" t="s">
        <v>1</v>
      </c>
      <c r="D198" s="5" t="s">
        <v>480</v>
      </c>
      <c r="E198" s="111">
        <v>0.5</v>
      </c>
      <c r="F198" s="111">
        <v>0.66666666666666663</v>
      </c>
      <c r="G198" s="112">
        <v>0.625</v>
      </c>
      <c r="H198" s="112">
        <v>0.75</v>
      </c>
      <c r="I198" s="17">
        <v>9</v>
      </c>
      <c r="J198" s="18">
        <v>52500</v>
      </c>
      <c r="K198" s="18">
        <v>0</v>
      </c>
      <c r="L198" s="18">
        <v>52500</v>
      </c>
      <c r="M198" s="9">
        <v>9</v>
      </c>
      <c r="N198" s="18">
        <v>52500</v>
      </c>
      <c r="O198" s="18">
        <v>26250</v>
      </c>
      <c r="P198" s="9" t="s">
        <v>63</v>
      </c>
      <c r="Q198" s="9">
        <v>186</v>
      </c>
      <c r="R198" s="8">
        <v>186</v>
      </c>
      <c r="S198" s="3" t="s">
        <v>206</v>
      </c>
      <c r="T198" s="3">
        <v>15</v>
      </c>
      <c r="U198" s="3">
        <v>6</v>
      </c>
      <c r="V198" s="3" t="s">
        <v>240</v>
      </c>
      <c r="W198" s="6" t="s">
        <v>914</v>
      </c>
      <c r="X198" s="114" t="s">
        <v>480</v>
      </c>
      <c r="Y198" s="9" t="s">
        <v>481</v>
      </c>
      <c r="Z198" s="9" t="s">
        <v>8</v>
      </c>
      <c r="AA198" s="115" t="s">
        <v>284</v>
      </c>
      <c r="AB198" s="44" t="s">
        <v>70</v>
      </c>
      <c r="AC198" s="45" t="s">
        <v>783</v>
      </c>
      <c r="AD198" s="50" cm="1">
        <f t="array" ref="AD198">INDEX('[3]Routes Taxes'!O:O,MATCH('[3]Flight Rotation Weeks'!V198&amp;Y198,'[3]Routes Taxes'!A:A&amp;'[3]Routes Taxes'!I:I,0))</f>
        <v>30.96</v>
      </c>
      <c r="AE198" s="51">
        <f t="shared" si="28"/>
        <v>3653.28</v>
      </c>
      <c r="AF198" s="59">
        <f>SUMIFS([3]Booking_Data!K:K,[3]Booking_Data!J:J,B198,[3]Booking_Data!H:H,AA198)</f>
        <v>122</v>
      </c>
      <c r="AG198" s="36">
        <f t="shared" si="29"/>
        <v>64</v>
      </c>
      <c r="AH198" s="59">
        <f>SUMIFS([3]Booking_Data!L:L,[3]Booking_Data!J:J,B198,[3]Booking_Data!H:H,AA198,[3]Booking_Data!I:I,Y198)</f>
        <v>118</v>
      </c>
      <c r="AI198" s="36">
        <f t="shared" si="30"/>
        <v>68</v>
      </c>
      <c r="AJ198" s="36"/>
      <c r="AK198" s="36">
        <f t="shared" si="31"/>
        <v>64</v>
      </c>
      <c r="AL198" s="36"/>
      <c r="AM198" s="36">
        <f>SUMIFS([3]Booking_Data!P:P,[3]Booking_Data!H:H,AA198,[3]Booking_Data!I:I,Y198,[3]Booking_Data!J:J,B198)</f>
        <v>32564.080000000005</v>
      </c>
    </row>
    <row r="199" spans="1:39" x14ac:dyDescent="0.25">
      <c r="A199" s="16">
        <v>5</v>
      </c>
      <c r="B199" s="25">
        <v>45898</v>
      </c>
      <c r="C199" s="5" t="s">
        <v>1</v>
      </c>
      <c r="D199" s="5" t="s">
        <v>480</v>
      </c>
      <c r="E199" s="111">
        <v>0.5</v>
      </c>
      <c r="F199" s="111">
        <v>0.66666666666666663</v>
      </c>
      <c r="G199" s="112">
        <v>0.625</v>
      </c>
      <c r="H199" s="112">
        <v>0.75</v>
      </c>
      <c r="I199" s="17">
        <v>9</v>
      </c>
      <c r="J199" s="18">
        <v>52500</v>
      </c>
      <c r="K199" s="18">
        <v>0</v>
      </c>
      <c r="L199" s="18">
        <v>52500</v>
      </c>
      <c r="M199" s="9">
        <v>9</v>
      </c>
      <c r="N199" s="18">
        <v>52500</v>
      </c>
      <c r="O199" s="18">
        <v>26250</v>
      </c>
      <c r="P199" s="9" t="s">
        <v>63</v>
      </c>
      <c r="Q199" s="9">
        <v>186</v>
      </c>
      <c r="R199" s="8">
        <v>186</v>
      </c>
      <c r="S199" s="3" t="s">
        <v>206</v>
      </c>
      <c r="T199" s="3">
        <v>15</v>
      </c>
      <c r="U199" s="3">
        <v>7</v>
      </c>
      <c r="V199" s="3" t="s">
        <v>240</v>
      </c>
      <c r="W199" s="6" t="s">
        <v>915</v>
      </c>
      <c r="X199" s="114" t="s">
        <v>480</v>
      </c>
      <c r="Y199" s="9" t="s">
        <v>481</v>
      </c>
      <c r="Z199" s="9" t="s">
        <v>8</v>
      </c>
      <c r="AA199" s="115" t="s">
        <v>284</v>
      </c>
      <c r="AB199" s="44" t="s">
        <v>70</v>
      </c>
      <c r="AC199" s="45" t="s">
        <v>783</v>
      </c>
      <c r="AD199" s="50" cm="1">
        <f t="array" ref="AD199">INDEX('[3]Routes Taxes'!O:O,MATCH('[3]Flight Rotation Weeks'!V199&amp;Y199,'[3]Routes Taxes'!A:A&amp;'[3]Routes Taxes'!I:I,0))</f>
        <v>30.96</v>
      </c>
      <c r="AE199" s="51">
        <f t="shared" si="28"/>
        <v>2662.56</v>
      </c>
      <c r="AF199" s="59">
        <f>SUMIFS([3]Booking_Data!K:K,[3]Booking_Data!J:J,B199,[3]Booking_Data!H:H,AA199)</f>
        <v>86</v>
      </c>
      <c r="AG199" s="36">
        <f t="shared" si="29"/>
        <v>100</v>
      </c>
      <c r="AH199" s="59">
        <f>SUMIFS([3]Booking_Data!L:L,[3]Booking_Data!J:J,B199,[3]Booking_Data!H:H,AA199,[3]Booking_Data!I:I,Y199)</f>
        <v>86</v>
      </c>
      <c r="AI199" s="36">
        <f t="shared" si="30"/>
        <v>100</v>
      </c>
      <c r="AJ199" s="36"/>
      <c r="AK199" s="36">
        <f t="shared" si="31"/>
        <v>100</v>
      </c>
      <c r="AL199" s="36"/>
      <c r="AM199" s="36">
        <f>SUMIFS([3]Booking_Data!P:P,[3]Booking_Data!H:H,AA199,[3]Booking_Data!I:I,Y199,[3]Booking_Data!J:J,B199)</f>
        <v>22871.239999999998</v>
      </c>
    </row>
    <row r="200" spans="1:39" x14ac:dyDescent="0.25">
      <c r="A200" s="16">
        <v>5</v>
      </c>
      <c r="B200" s="25">
        <v>45905</v>
      </c>
      <c r="C200" s="5" t="s">
        <v>1</v>
      </c>
      <c r="D200" s="5" t="s">
        <v>480</v>
      </c>
      <c r="E200" s="111">
        <v>0.5</v>
      </c>
      <c r="F200" s="111">
        <v>0.66666666666666663</v>
      </c>
      <c r="G200" s="112">
        <v>0.625</v>
      </c>
      <c r="H200" s="112">
        <v>0.75</v>
      </c>
      <c r="I200" s="17">
        <v>9</v>
      </c>
      <c r="J200" s="18">
        <v>52500</v>
      </c>
      <c r="K200" s="18">
        <v>0</v>
      </c>
      <c r="L200" s="18">
        <v>52500</v>
      </c>
      <c r="M200" s="9">
        <v>9</v>
      </c>
      <c r="N200" s="18">
        <v>52500</v>
      </c>
      <c r="O200" s="18">
        <v>26250</v>
      </c>
      <c r="P200" s="9" t="s">
        <v>63</v>
      </c>
      <c r="Q200" s="9">
        <v>186</v>
      </c>
      <c r="R200" s="8">
        <v>186</v>
      </c>
      <c r="S200" s="3" t="s">
        <v>206</v>
      </c>
      <c r="T200" s="3">
        <v>15</v>
      </c>
      <c r="U200" s="3">
        <v>8</v>
      </c>
      <c r="V200" s="3" t="s">
        <v>240</v>
      </c>
      <c r="W200" s="6" t="s">
        <v>916</v>
      </c>
      <c r="X200" s="114" t="s">
        <v>480</v>
      </c>
      <c r="Y200" s="9" t="s">
        <v>481</v>
      </c>
      <c r="Z200" s="9" t="s">
        <v>8</v>
      </c>
      <c r="AA200" s="115" t="s">
        <v>284</v>
      </c>
      <c r="AB200" s="44" t="s">
        <v>70</v>
      </c>
      <c r="AC200" s="45" t="s">
        <v>783</v>
      </c>
      <c r="AD200" s="50" cm="1">
        <f t="array" ref="AD200">INDEX('[3]Routes Taxes'!O:O,MATCH('[3]Flight Rotation Weeks'!V200&amp;Y200,'[3]Routes Taxes'!A:A&amp;'[3]Routes Taxes'!I:I,0))</f>
        <v>30.96</v>
      </c>
      <c r="AE200" s="51">
        <f t="shared" si="28"/>
        <v>1733.76</v>
      </c>
      <c r="AF200" s="59">
        <f>SUMIFS([3]Booking_Data!K:K,[3]Booking_Data!J:J,B200,[3]Booking_Data!H:H,AA200)</f>
        <v>56</v>
      </c>
      <c r="AG200" s="36">
        <f t="shared" si="29"/>
        <v>130</v>
      </c>
      <c r="AH200" s="59">
        <f>SUMIFS([3]Booking_Data!L:L,[3]Booking_Data!J:J,B200,[3]Booking_Data!H:H,AA200,[3]Booking_Data!I:I,Y200)</f>
        <v>56</v>
      </c>
      <c r="AI200" s="36">
        <f t="shared" si="30"/>
        <v>130</v>
      </c>
      <c r="AJ200" s="36"/>
      <c r="AK200" s="36">
        <f t="shared" si="31"/>
        <v>130</v>
      </c>
      <c r="AL200" s="36"/>
      <c r="AM200" s="36">
        <f>SUMIFS([3]Booking_Data!P:P,[3]Booking_Data!H:H,AA200,[3]Booking_Data!I:I,Y200,[3]Booking_Data!J:J,B200)</f>
        <v>14250</v>
      </c>
    </row>
    <row r="201" spans="1:39" x14ac:dyDescent="0.25">
      <c r="A201" s="16">
        <v>5</v>
      </c>
      <c r="B201" s="25">
        <v>45912</v>
      </c>
      <c r="C201" s="5" t="s">
        <v>1</v>
      </c>
      <c r="D201" s="5" t="s">
        <v>480</v>
      </c>
      <c r="E201" s="111">
        <v>0.5</v>
      </c>
      <c r="F201" s="111">
        <v>0.66666666666666663</v>
      </c>
      <c r="G201" s="112">
        <v>0.625</v>
      </c>
      <c r="H201" s="112">
        <v>0.75</v>
      </c>
      <c r="I201" s="17">
        <v>9</v>
      </c>
      <c r="J201" s="18">
        <v>52500</v>
      </c>
      <c r="K201" s="18">
        <v>0</v>
      </c>
      <c r="L201" s="18">
        <v>52500</v>
      </c>
      <c r="M201" s="9">
        <v>9</v>
      </c>
      <c r="N201" s="18">
        <v>52500</v>
      </c>
      <c r="O201" s="18">
        <v>26250</v>
      </c>
      <c r="P201" s="9" t="s">
        <v>63</v>
      </c>
      <c r="Q201" s="9">
        <v>186</v>
      </c>
      <c r="R201" s="8">
        <v>186</v>
      </c>
      <c r="S201" s="3" t="s">
        <v>206</v>
      </c>
      <c r="T201" s="3">
        <v>15</v>
      </c>
      <c r="U201" s="3">
        <v>9</v>
      </c>
      <c r="V201" s="3" t="s">
        <v>240</v>
      </c>
      <c r="W201" s="6" t="s">
        <v>917</v>
      </c>
      <c r="X201" s="114" t="s">
        <v>480</v>
      </c>
      <c r="Y201" s="9" t="s">
        <v>481</v>
      </c>
      <c r="Z201" s="9" t="s">
        <v>8</v>
      </c>
      <c r="AA201" s="115" t="s">
        <v>284</v>
      </c>
      <c r="AB201" s="44" t="s">
        <v>70</v>
      </c>
      <c r="AC201" s="45" t="s">
        <v>783</v>
      </c>
      <c r="AD201" s="50" cm="1">
        <f t="array" ref="AD201">INDEX('[3]Routes Taxes'!O:O,MATCH('[3]Flight Rotation Weeks'!V201&amp;Y201,'[3]Routes Taxes'!A:A&amp;'[3]Routes Taxes'!I:I,0))</f>
        <v>30.96</v>
      </c>
      <c r="AE201" s="51">
        <f t="shared" si="28"/>
        <v>1609.92</v>
      </c>
      <c r="AF201" s="59">
        <f>SUMIFS([3]Booking_Data!K:K,[3]Booking_Data!J:J,B201,[3]Booking_Data!H:H,AA201)</f>
        <v>52</v>
      </c>
      <c r="AG201" s="36">
        <f t="shared" si="29"/>
        <v>134</v>
      </c>
      <c r="AH201" s="59">
        <f>SUMIFS([3]Booking_Data!L:L,[3]Booking_Data!J:J,B201,[3]Booking_Data!H:H,AA201,[3]Booking_Data!I:I,Y201)</f>
        <v>52</v>
      </c>
      <c r="AI201" s="36">
        <f t="shared" si="30"/>
        <v>134</v>
      </c>
      <c r="AJ201" s="36"/>
      <c r="AK201" s="36">
        <f t="shared" si="31"/>
        <v>134</v>
      </c>
      <c r="AL201" s="36"/>
      <c r="AM201" s="36">
        <f>SUMIFS([3]Booking_Data!P:P,[3]Booking_Data!H:H,AA201,[3]Booking_Data!I:I,Y201,[3]Booking_Data!J:J,B201)</f>
        <v>13250</v>
      </c>
    </row>
    <row r="202" spans="1:39" x14ac:dyDescent="0.25">
      <c r="A202" s="16">
        <v>5</v>
      </c>
      <c r="B202" s="25">
        <v>45856</v>
      </c>
      <c r="C202" s="5" t="s">
        <v>480</v>
      </c>
      <c r="D202" s="5" t="s">
        <v>1</v>
      </c>
      <c r="E202" s="111">
        <v>0.70833333333333337</v>
      </c>
      <c r="F202" s="111">
        <v>0.86458333333333337</v>
      </c>
      <c r="G202" s="112">
        <v>0.79166666666666663</v>
      </c>
      <c r="H202" s="112">
        <v>0.98958333333333337</v>
      </c>
      <c r="I202" s="17">
        <v>9</v>
      </c>
      <c r="J202" s="18">
        <v>52500</v>
      </c>
      <c r="K202" s="18">
        <v>0</v>
      </c>
      <c r="L202" s="18">
        <v>52500</v>
      </c>
      <c r="M202" s="9">
        <v>9</v>
      </c>
      <c r="N202" s="18">
        <v>52500</v>
      </c>
      <c r="O202" s="18">
        <v>26250</v>
      </c>
      <c r="P202" s="9" t="s">
        <v>63</v>
      </c>
      <c r="Q202" s="9">
        <v>186</v>
      </c>
      <c r="R202" s="8">
        <v>186</v>
      </c>
      <c r="S202" s="3" t="s">
        <v>206</v>
      </c>
      <c r="T202" s="3">
        <v>15</v>
      </c>
      <c r="U202" s="3">
        <v>1</v>
      </c>
      <c r="V202" s="3" t="s">
        <v>240</v>
      </c>
      <c r="W202" s="6" t="s">
        <v>918</v>
      </c>
      <c r="X202" s="114" t="s">
        <v>480</v>
      </c>
      <c r="Y202" s="9" t="s">
        <v>479</v>
      </c>
      <c r="Z202" s="9" t="s">
        <v>7</v>
      </c>
      <c r="AA202" s="115" t="s">
        <v>282</v>
      </c>
      <c r="AB202" s="44" t="s">
        <v>70</v>
      </c>
      <c r="AC202" s="45" t="s">
        <v>787</v>
      </c>
      <c r="AD202" s="50" cm="1">
        <f t="array" ref="AD202">INDEX('[3]Routes Taxes'!O:O,MATCH('[3]Flight Rotation Weeks'!V202&amp;Y202,'[3]Routes Taxes'!A:A&amp;'[3]Routes Taxes'!I:I,0))</f>
        <v>40.89</v>
      </c>
      <c r="AE202" s="51">
        <f t="shared" si="28"/>
        <v>2167.17</v>
      </c>
      <c r="AF202" s="59">
        <f>SUMIFS([3]Booking_Data!K:K,[3]Booking_Data!J:J,B202,[3]Booking_Data!H:H,AA202)</f>
        <v>53</v>
      </c>
      <c r="AG202" s="36">
        <f t="shared" si="29"/>
        <v>133</v>
      </c>
      <c r="AH202" s="59">
        <f>SUMIFS([3]Booking_Data!L:L,[3]Booking_Data!J:J,B202,[3]Booking_Data!H:H,AA202,[3]Booking_Data!I:I,Y202)</f>
        <v>53</v>
      </c>
      <c r="AI202" s="36">
        <f t="shared" si="30"/>
        <v>133</v>
      </c>
      <c r="AJ202" s="36"/>
      <c r="AK202" s="36">
        <f t="shared" si="31"/>
        <v>133</v>
      </c>
      <c r="AL202" s="36"/>
      <c r="AM202" s="36">
        <f>SUMIFS([3]Booking_Data!P:P,[3]Booking_Data!H:H,AA202,[3]Booking_Data!I:I,Y202,[3]Booking_Data!J:J,B202)</f>
        <v>13500</v>
      </c>
    </row>
    <row r="203" spans="1:39" x14ac:dyDescent="0.25">
      <c r="A203" s="16">
        <v>5</v>
      </c>
      <c r="B203" s="25">
        <v>45863</v>
      </c>
      <c r="C203" s="5" t="s">
        <v>480</v>
      </c>
      <c r="D203" s="5" t="s">
        <v>1</v>
      </c>
      <c r="E203" s="111">
        <v>0.70833333333333337</v>
      </c>
      <c r="F203" s="111">
        <v>0.86458333333333337</v>
      </c>
      <c r="G203" s="112">
        <v>0.79166666666666663</v>
      </c>
      <c r="H203" s="112">
        <v>0.98958333333333337</v>
      </c>
      <c r="I203" s="17">
        <v>9</v>
      </c>
      <c r="J203" s="18">
        <v>52500</v>
      </c>
      <c r="K203" s="18">
        <v>0</v>
      </c>
      <c r="L203" s="18">
        <v>52500</v>
      </c>
      <c r="M203" s="9">
        <v>9</v>
      </c>
      <c r="N203" s="18">
        <v>52500</v>
      </c>
      <c r="O203" s="18">
        <v>26250</v>
      </c>
      <c r="P203" s="9" t="s">
        <v>63</v>
      </c>
      <c r="Q203" s="9">
        <v>186</v>
      </c>
      <c r="R203" s="8">
        <v>186</v>
      </c>
      <c r="S203" s="3" t="s">
        <v>206</v>
      </c>
      <c r="T203" s="3">
        <v>15</v>
      </c>
      <c r="U203" s="3">
        <v>2</v>
      </c>
      <c r="V203" s="3" t="s">
        <v>240</v>
      </c>
      <c r="W203" s="6" t="s">
        <v>910</v>
      </c>
      <c r="X203" s="114" t="s">
        <v>480</v>
      </c>
      <c r="Y203" s="9" t="s">
        <v>479</v>
      </c>
      <c r="Z203" s="9" t="s">
        <v>7</v>
      </c>
      <c r="AA203" s="115" t="s">
        <v>282</v>
      </c>
      <c r="AB203" s="44" t="s">
        <v>70</v>
      </c>
      <c r="AC203" s="45" t="s">
        <v>787</v>
      </c>
      <c r="AD203" s="50" cm="1">
        <f t="array" ref="AD203">INDEX('[3]Routes Taxes'!O:O,MATCH('[3]Flight Rotation Weeks'!V203&amp;Y203,'[3]Routes Taxes'!A:A&amp;'[3]Routes Taxes'!I:I,0))</f>
        <v>40.89</v>
      </c>
      <c r="AE203" s="51">
        <f t="shared" si="28"/>
        <v>2044.5</v>
      </c>
      <c r="AF203" s="59">
        <f>SUMIFS([3]Booking_Data!K:K,[3]Booking_Data!J:J,B203,[3]Booking_Data!H:H,AA203)</f>
        <v>50</v>
      </c>
      <c r="AG203" s="36">
        <f t="shared" si="29"/>
        <v>136</v>
      </c>
      <c r="AH203" s="59">
        <f>SUMIFS([3]Booking_Data!L:L,[3]Booking_Data!J:J,B203,[3]Booking_Data!H:H,AA203,[3]Booking_Data!I:I,Y203)</f>
        <v>50</v>
      </c>
      <c r="AI203" s="36">
        <f t="shared" si="30"/>
        <v>136</v>
      </c>
      <c r="AJ203" s="36"/>
      <c r="AK203" s="36">
        <f t="shared" si="31"/>
        <v>136</v>
      </c>
      <c r="AL203" s="36"/>
      <c r="AM203" s="36">
        <f>SUMIFS([3]Booking_Data!P:P,[3]Booking_Data!H:H,AA203,[3]Booking_Data!I:I,Y203,[3]Booking_Data!J:J,B203)</f>
        <v>12750</v>
      </c>
    </row>
    <row r="204" spans="1:39" x14ac:dyDescent="0.25">
      <c r="A204" s="16">
        <v>5</v>
      </c>
      <c r="B204" s="25">
        <v>45870</v>
      </c>
      <c r="C204" s="5" t="s">
        <v>480</v>
      </c>
      <c r="D204" s="5" t="s">
        <v>1</v>
      </c>
      <c r="E204" s="111">
        <v>0.70833333333333337</v>
      </c>
      <c r="F204" s="111">
        <v>0.86458333333333337</v>
      </c>
      <c r="G204" s="112">
        <v>0.79166666666666663</v>
      </c>
      <c r="H204" s="112">
        <v>0.98958333333333337</v>
      </c>
      <c r="I204" s="17">
        <v>9</v>
      </c>
      <c r="J204" s="18">
        <v>52500</v>
      </c>
      <c r="K204" s="18">
        <v>0</v>
      </c>
      <c r="L204" s="18">
        <v>52500</v>
      </c>
      <c r="M204" s="9">
        <v>9</v>
      </c>
      <c r="N204" s="18">
        <v>52500</v>
      </c>
      <c r="O204" s="18">
        <v>26250</v>
      </c>
      <c r="P204" s="9" t="s">
        <v>63</v>
      </c>
      <c r="Q204" s="9">
        <v>186</v>
      </c>
      <c r="R204" s="8">
        <v>186</v>
      </c>
      <c r="S204" s="3" t="s">
        <v>206</v>
      </c>
      <c r="T204" s="3">
        <v>15</v>
      </c>
      <c r="U204" s="3">
        <v>3</v>
      </c>
      <c r="V204" s="3" t="s">
        <v>240</v>
      </c>
      <c r="W204" s="6" t="s">
        <v>911</v>
      </c>
      <c r="X204" s="114" t="s">
        <v>480</v>
      </c>
      <c r="Y204" s="9" t="s">
        <v>479</v>
      </c>
      <c r="Z204" s="9" t="s">
        <v>7</v>
      </c>
      <c r="AA204" s="115" t="s">
        <v>282</v>
      </c>
      <c r="AB204" s="44" t="s">
        <v>70</v>
      </c>
      <c r="AC204" s="45" t="s">
        <v>787</v>
      </c>
      <c r="AD204" s="50" cm="1">
        <f t="array" ref="AD204">INDEX('[3]Routes Taxes'!O:O,MATCH('[3]Flight Rotation Weeks'!V204&amp;Y204,'[3]Routes Taxes'!A:A&amp;'[3]Routes Taxes'!I:I,0))</f>
        <v>40.89</v>
      </c>
      <c r="AE204" s="51">
        <f t="shared" si="28"/>
        <v>2535.1799999999998</v>
      </c>
      <c r="AF204" s="59">
        <f>SUMIFS([3]Booking_Data!K:K,[3]Booking_Data!J:J,B204,[3]Booking_Data!H:H,AA204)</f>
        <v>62</v>
      </c>
      <c r="AG204" s="36">
        <f t="shared" si="29"/>
        <v>124</v>
      </c>
      <c r="AH204" s="59">
        <f>SUMIFS([3]Booking_Data!L:L,[3]Booking_Data!J:J,B204,[3]Booking_Data!H:H,AA204,[3]Booking_Data!I:I,Y204)</f>
        <v>62</v>
      </c>
      <c r="AI204" s="36">
        <f t="shared" si="30"/>
        <v>124</v>
      </c>
      <c r="AJ204" s="36"/>
      <c r="AK204" s="36">
        <f t="shared" si="31"/>
        <v>124</v>
      </c>
      <c r="AL204" s="36"/>
      <c r="AM204" s="36">
        <f>SUMIFS([3]Booking_Data!P:P,[3]Booking_Data!H:H,AA204,[3]Booking_Data!I:I,Y204,[3]Booking_Data!J:J,B204)</f>
        <v>15700</v>
      </c>
    </row>
    <row r="205" spans="1:39" x14ac:dyDescent="0.25">
      <c r="A205" s="16">
        <v>5</v>
      </c>
      <c r="B205" s="25">
        <v>45877</v>
      </c>
      <c r="C205" s="5" t="s">
        <v>480</v>
      </c>
      <c r="D205" s="5" t="s">
        <v>1</v>
      </c>
      <c r="E205" s="111">
        <v>0.70833333333333337</v>
      </c>
      <c r="F205" s="111">
        <v>0.86458333333333337</v>
      </c>
      <c r="G205" s="112">
        <v>0.79166666666666663</v>
      </c>
      <c r="H205" s="112">
        <v>0.98958333333333337</v>
      </c>
      <c r="I205" s="17">
        <v>9</v>
      </c>
      <c r="J205" s="18">
        <v>52500</v>
      </c>
      <c r="K205" s="18">
        <v>0</v>
      </c>
      <c r="L205" s="18">
        <v>52500</v>
      </c>
      <c r="M205" s="9">
        <v>9</v>
      </c>
      <c r="N205" s="18">
        <v>52500</v>
      </c>
      <c r="O205" s="18">
        <v>26250</v>
      </c>
      <c r="P205" s="9" t="s">
        <v>63</v>
      </c>
      <c r="Q205" s="9">
        <v>186</v>
      </c>
      <c r="R205" s="8">
        <v>186</v>
      </c>
      <c r="S205" s="3" t="s">
        <v>206</v>
      </c>
      <c r="T205" s="3">
        <v>15</v>
      </c>
      <c r="U205" s="3">
        <v>4</v>
      </c>
      <c r="V205" s="3" t="s">
        <v>240</v>
      </c>
      <c r="W205" s="6" t="s">
        <v>912</v>
      </c>
      <c r="X205" s="114" t="s">
        <v>480</v>
      </c>
      <c r="Y205" s="9" t="s">
        <v>479</v>
      </c>
      <c r="Z205" s="9" t="s">
        <v>7</v>
      </c>
      <c r="AA205" s="115" t="s">
        <v>282</v>
      </c>
      <c r="AB205" s="44" t="s">
        <v>70</v>
      </c>
      <c r="AC205" s="45" t="s">
        <v>787</v>
      </c>
      <c r="AD205" s="50" cm="1">
        <f t="array" ref="AD205">INDEX('[3]Routes Taxes'!O:O,MATCH('[3]Flight Rotation Weeks'!V205&amp;Y205,'[3]Routes Taxes'!A:A&amp;'[3]Routes Taxes'!I:I,0))</f>
        <v>40.89</v>
      </c>
      <c r="AE205" s="51">
        <f t="shared" si="28"/>
        <v>3680.1</v>
      </c>
      <c r="AF205" s="59">
        <f>SUMIFS([3]Booking_Data!K:K,[3]Booking_Data!J:J,B205,[3]Booking_Data!H:H,AA205)</f>
        <v>94</v>
      </c>
      <c r="AG205" s="36">
        <f t="shared" si="29"/>
        <v>92</v>
      </c>
      <c r="AH205" s="59">
        <f>SUMIFS([3]Booking_Data!L:L,[3]Booking_Data!J:J,B205,[3]Booking_Data!H:H,AA205,[3]Booking_Data!I:I,Y205)</f>
        <v>90</v>
      </c>
      <c r="AI205" s="36">
        <f t="shared" si="30"/>
        <v>96</v>
      </c>
      <c r="AJ205" s="36"/>
      <c r="AK205" s="36">
        <f t="shared" si="31"/>
        <v>92</v>
      </c>
      <c r="AL205" s="36"/>
      <c r="AM205" s="36">
        <f>SUMIFS([3]Booking_Data!P:P,[3]Booking_Data!H:H,AA205,[3]Booking_Data!I:I,Y205,[3]Booking_Data!J:J,B205)</f>
        <v>23792.949999999997</v>
      </c>
    </row>
    <row r="206" spans="1:39" x14ac:dyDescent="0.25">
      <c r="A206" s="16">
        <v>5</v>
      </c>
      <c r="B206" s="25">
        <v>45884</v>
      </c>
      <c r="C206" s="5" t="s">
        <v>480</v>
      </c>
      <c r="D206" s="5" t="s">
        <v>1</v>
      </c>
      <c r="E206" s="111">
        <v>0.70833333333333337</v>
      </c>
      <c r="F206" s="111">
        <v>0.86458333333333337</v>
      </c>
      <c r="G206" s="112">
        <v>0.79166666666666663</v>
      </c>
      <c r="H206" s="112">
        <v>0.98958333333333337</v>
      </c>
      <c r="I206" s="17">
        <v>9</v>
      </c>
      <c r="J206" s="18">
        <v>52500</v>
      </c>
      <c r="K206" s="18">
        <v>0</v>
      </c>
      <c r="L206" s="18">
        <v>52500</v>
      </c>
      <c r="M206" s="9">
        <v>9</v>
      </c>
      <c r="N206" s="18">
        <v>52500</v>
      </c>
      <c r="O206" s="18">
        <v>26250</v>
      </c>
      <c r="P206" s="9" t="s">
        <v>63</v>
      </c>
      <c r="Q206" s="9">
        <v>186</v>
      </c>
      <c r="R206" s="8">
        <v>186</v>
      </c>
      <c r="S206" s="3" t="s">
        <v>206</v>
      </c>
      <c r="T206" s="3">
        <v>15</v>
      </c>
      <c r="U206" s="3">
        <v>5</v>
      </c>
      <c r="V206" s="3" t="s">
        <v>240</v>
      </c>
      <c r="W206" s="6" t="s">
        <v>913</v>
      </c>
      <c r="X206" s="114" t="s">
        <v>480</v>
      </c>
      <c r="Y206" s="9" t="s">
        <v>479</v>
      </c>
      <c r="Z206" s="9" t="s">
        <v>7</v>
      </c>
      <c r="AA206" s="115" t="s">
        <v>282</v>
      </c>
      <c r="AB206" s="44" t="s">
        <v>70</v>
      </c>
      <c r="AC206" s="45" t="s">
        <v>787</v>
      </c>
      <c r="AD206" s="50" cm="1">
        <f t="array" ref="AD206">INDEX('[3]Routes Taxes'!O:O,MATCH('[3]Flight Rotation Weeks'!V206&amp;Y206,'[3]Routes Taxes'!A:A&amp;'[3]Routes Taxes'!I:I,0))</f>
        <v>40.89</v>
      </c>
      <c r="AE206" s="51">
        <f t="shared" si="28"/>
        <v>2984.9700000000003</v>
      </c>
      <c r="AF206" s="59">
        <f>SUMIFS([3]Booking_Data!K:K,[3]Booking_Data!J:J,B206,[3]Booking_Data!H:H,AA206)</f>
        <v>73</v>
      </c>
      <c r="AG206" s="36">
        <f t="shared" si="29"/>
        <v>113</v>
      </c>
      <c r="AH206" s="59">
        <f>SUMIFS([3]Booking_Data!L:L,[3]Booking_Data!J:J,B206,[3]Booking_Data!H:H,AA206,[3]Booking_Data!I:I,Y206)</f>
        <v>73</v>
      </c>
      <c r="AI206" s="36">
        <f t="shared" si="30"/>
        <v>113</v>
      </c>
      <c r="AJ206" s="36"/>
      <c r="AK206" s="36">
        <f t="shared" si="31"/>
        <v>113</v>
      </c>
      <c r="AL206" s="36"/>
      <c r="AM206" s="36">
        <f>SUMIFS([3]Booking_Data!P:P,[3]Booking_Data!H:H,AA206,[3]Booking_Data!I:I,Y206,[3]Booking_Data!J:J,B206)</f>
        <v>18955.749999999993</v>
      </c>
    </row>
    <row r="207" spans="1:39" x14ac:dyDescent="0.25">
      <c r="A207" s="16">
        <v>5</v>
      </c>
      <c r="B207" s="25">
        <v>45891</v>
      </c>
      <c r="C207" s="5" t="s">
        <v>480</v>
      </c>
      <c r="D207" s="5" t="s">
        <v>1</v>
      </c>
      <c r="E207" s="111">
        <v>0.70833333333333337</v>
      </c>
      <c r="F207" s="111">
        <v>0.86458333333333337</v>
      </c>
      <c r="G207" s="112">
        <v>0.79166666666666663</v>
      </c>
      <c r="H207" s="112">
        <v>0.98958333333333337</v>
      </c>
      <c r="I207" s="17">
        <v>9</v>
      </c>
      <c r="J207" s="18">
        <v>52500</v>
      </c>
      <c r="K207" s="18">
        <v>0</v>
      </c>
      <c r="L207" s="18">
        <v>52500</v>
      </c>
      <c r="M207" s="9">
        <v>9</v>
      </c>
      <c r="N207" s="18">
        <v>52500</v>
      </c>
      <c r="O207" s="18">
        <v>26250</v>
      </c>
      <c r="P207" s="9" t="s">
        <v>63</v>
      </c>
      <c r="Q207" s="9">
        <v>186</v>
      </c>
      <c r="R207" s="8">
        <v>186</v>
      </c>
      <c r="S207" s="3" t="s">
        <v>206</v>
      </c>
      <c r="T207" s="3">
        <v>15</v>
      </c>
      <c r="U207" s="3">
        <v>6</v>
      </c>
      <c r="V207" s="3" t="s">
        <v>240</v>
      </c>
      <c r="W207" s="6" t="s">
        <v>914</v>
      </c>
      <c r="X207" s="114" t="s">
        <v>480</v>
      </c>
      <c r="Y207" s="9" t="s">
        <v>479</v>
      </c>
      <c r="Z207" s="9" t="s">
        <v>7</v>
      </c>
      <c r="AA207" s="115" t="s">
        <v>282</v>
      </c>
      <c r="AB207" s="44" t="s">
        <v>70</v>
      </c>
      <c r="AC207" s="45" t="s">
        <v>787</v>
      </c>
      <c r="AD207" s="50" cm="1">
        <f t="array" ref="AD207">INDEX('[3]Routes Taxes'!O:O,MATCH('[3]Flight Rotation Weeks'!V207&amp;Y207,'[3]Routes Taxes'!A:A&amp;'[3]Routes Taxes'!I:I,0))</f>
        <v>40.89</v>
      </c>
      <c r="AE207" s="51">
        <f t="shared" si="28"/>
        <v>2535.1799999999998</v>
      </c>
      <c r="AF207" s="59">
        <f>SUMIFS([3]Booking_Data!K:K,[3]Booking_Data!J:J,B207,[3]Booking_Data!H:H,AA207)</f>
        <v>62</v>
      </c>
      <c r="AG207" s="36">
        <f t="shared" si="29"/>
        <v>124</v>
      </c>
      <c r="AH207" s="59">
        <f>SUMIFS([3]Booking_Data!L:L,[3]Booking_Data!J:J,B207,[3]Booking_Data!H:H,AA207,[3]Booking_Data!I:I,Y207)</f>
        <v>62</v>
      </c>
      <c r="AI207" s="36">
        <f t="shared" si="30"/>
        <v>124</v>
      </c>
      <c r="AJ207" s="36"/>
      <c r="AK207" s="36">
        <f t="shared" si="31"/>
        <v>124</v>
      </c>
      <c r="AL207" s="36"/>
      <c r="AM207" s="36">
        <f>SUMIFS([3]Booking_Data!P:P,[3]Booking_Data!H:H,AA207,[3]Booking_Data!I:I,Y207,[3]Booking_Data!J:J,B207)</f>
        <v>15901.38</v>
      </c>
    </row>
    <row r="208" spans="1:39" x14ac:dyDescent="0.25">
      <c r="A208" s="16">
        <v>5</v>
      </c>
      <c r="B208" s="25">
        <v>45898</v>
      </c>
      <c r="C208" s="5" t="s">
        <v>480</v>
      </c>
      <c r="D208" s="5" t="s">
        <v>1</v>
      </c>
      <c r="E208" s="111">
        <v>0.70833333333333337</v>
      </c>
      <c r="F208" s="111">
        <v>0.86458333333333337</v>
      </c>
      <c r="G208" s="112">
        <v>0.79166666666666663</v>
      </c>
      <c r="H208" s="112">
        <v>0.98958333333333337</v>
      </c>
      <c r="I208" s="17">
        <v>9</v>
      </c>
      <c r="J208" s="18">
        <v>52500</v>
      </c>
      <c r="K208" s="18">
        <v>0</v>
      </c>
      <c r="L208" s="18">
        <v>52500</v>
      </c>
      <c r="M208" s="9">
        <v>9</v>
      </c>
      <c r="N208" s="18">
        <v>52500</v>
      </c>
      <c r="O208" s="18">
        <v>26250</v>
      </c>
      <c r="P208" s="9" t="s">
        <v>63</v>
      </c>
      <c r="Q208" s="9">
        <v>186</v>
      </c>
      <c r="R208" s="8">
        <v>186</v>
      </c>
      <c r="S208" s="3" t="s">
        <v>206</v>
      </c>
      <c r="T208" s="3">
        <v>15</v>
      </c>
      <c r="U208" s="3">
        <v>7</v>
      </c>
      <c r="V208" s="3" t="s">
        <v>240</v>
      </c>
      <c r="W208" s="6" t="s">
        <v>915</v>
      </c>
      <c r="X208" s="114" t="s">
        <v>480</v>
      </c>
      <c r="Y208" s="9" t="s">
        <v>479</v>
      </c>
      <c r="Z208" s="9" t="s">
        <v>7</v>
      </c>
      <c r="AA208" s="115" t="s">
        <v>282</v>
      </c>
      <c r="AB208" s="44" t="s">
        <v>70</v>
      </c>
      <c r="AC208" s="45" t="s">
        <v>787</v>
      </c>
      <c r="AD208" s="50" cm="1">
        <f t="array" ref="AD208">INDEX('[3]Routes Taxes'!O:O,MATCH('[3]Flight Rotation Weeks'!V208&amp;Y208,'[3]Routes Taxes'!A:A&amp;'[3]Routes Taxes'!I:I,0))</f>
        <v>40.89</v>
      </c>
      <c r="AE208" s="51">
        <f t="shared" si="28"/>
        <v>2208.06</v>
      </c>
      <c r="AF208" s="59">
        <f>SUMIFS([3]Booking_Data!K:K,[3]Booking_Data!J:J,B208,[3]Booking_Data!H:H,AA208)</f>
        <v>54</v>
      </c>
      <c r="AG208" s="36">
        <f t="shared" si="29"/>
        <v>132</v>
      </c>
      <c r="AH208" s="59">
        <f>SUMIFS([3]Booking_Data!L:L,[3]Booking_Data!J:J,B208,[3]Booking_Data!H:H,AA208,[3]Booking_Data!I:I,Y208)</f>
        <v>54</v>
      </c>
      <c r="AI208" s="36">
        <f t="shared" si="30"/>
        <v>132</v>
      </c>
      <c r="AJ208" s="36"/>
      <c r="AK208" s="36">
        <f t="shared" si="31"/>
        <v>132</v>
      </c>
      <c r="AL208" s="36"/>
      <c r="AM208" s="36">
        <f>SUMIFS([3]Booking_Data!P:P,[3]Booking_Data!H:H,AA208,[3]Booking_Data!I:I,Y208,[3]Booking_Data!J:J,B208)</f>
        <v>13750</v>
      </c>
    </row>
    <row r="209" spans="1:39" x14ac:dyDescent="0.25">
      <c r="A209" s="16">
        <v>5</v>
      </c>
      <c r="B209" s="25">
        <v>45905</v>
      </c>
      <c r="C209" s="5" t="s">
        <v>480</v>
      </c>
      <c r="D209" s="5" t="s">
        <v>1</v>
      </c>
      <c r="E209" s="111">
        <v>0.70833333333333337</v>
      </c>
      <c r="F209" s="111">
        <v>0.86458333333333337</v>
      </c>
      <c r="G209" s="112">
        <v>0.79166666666666663</v>
      </c>
      <c r="H209" s="112">
        <v>0.98958333333333337</v>
      </c>
      <c r="I209" s="17">
        <v>9</v>
      </c>
      <c r="J209" s="18">
        <v>52500</v>
      </c>
      <c r="K209" s="18">
        <v>0</v>
      </c>
      <c r="L209" s="18">
        <v>52500</v>
      </c>
      <c r="M209" s="9">
        <v>9</v>
      </c>
      <c r="N209" s="18">
        <v>52500</v>
      </c>
      <c r="O209" s="18">
        <v>26250</v>
      </c>
      <c r="P209" s="9" t="s">
        <v>63</v>
      </c>
      <c r="Q209" s="9">
        <v>186</v>
      </c>
      <c r="R209" s="8">
        <v>186</v>
      </c>
      <c r="S209" s="3" t="s">
        <v>206</v>
      </c>
      <c r="T209" s="3">
        <v>15</v>
      </c>
      <c r="U209" s="3">
        <v>8</v>
      </c>
      <c r="V209" s="3" t="s">
        <v>240</v>
      </c>
      <c r="W209" s="6" t="s">
        <v>916</v>
      </c>
      <c r="X209" s="114" t="s">
        <v>480</v>
      </c>
      <c r="Y209" s="9" t="s">
        <v>479</v>
      </c>
      <c r="Z209" s="9" t="s">
        <v>7</v>
      </c>
      <c r="AA209" s="115" t="s">
        <v>282</v>
      </c>
      <c r="AB209" s="44" t="s">
        <v>70</v>
      </c>
      <c r="AC209" s="45" t="s">
        <v>787</v>
      </c>
      <c r="AD209" s="50" cm="1">
        <f t="array" ref="AD209">INDEX('[3]Routes Taxes'!O:O,MATCH('[3]Flight Rotation Weeks'!V209&amp;Y209,'[3]Routes Taxes'!A:A&amp;'[3]Routes Taxes'!I:I,0))</f>
        <v>40.89</v>
      </c>
      <c r="AE209" s="51">
        <f t="shared" si="28"/>
        <v>2044.5</v>
      </c>
      <c r="AF209" s="59">
        <f>SUMIFS([3]Booking_Data!K:K,[3]Booking_Data!J:J,B209,[3]Booking_Data!H:H,AA209)</f>
        <v>50</v>
      </c>
      <c r="AG209" s="36">
        <f t="shared" si="29"/>
        <v>136</v>
      </c>
      <c r="AH209" s="59">
        <f>SUMIFS([3]Booking_Data!L:L,[3]Booking_Data!J:J,B209,[3]Booking_Data!H:H,AA209,[3]Booking_Data!I:I,Y209)</f>
        <v>50</v>
      </c>
      <c r="AI209" s="36">
        <f t="shared" si="30"/>
        <v>136</v>
      </c>
      <c r="AJ209" s="36"/>
      <c r="AK209" s="36">
        <f t="shared" si="31"/>
        <v>136</v>
      </c>
      <c r="AL209" s="36"/>
      <c r="AM209" s="36">
        <f>SUMIFS([3]Booking_Data!P:P,[3]Booking_Data!H:H,AA209,[3]Booking_Data!I:I,Y209,[3]Booking_Data!J:J,B209)</f>
        <v>12750</v>
      </c>
    </row>
    <row r="210" spans="1:39" x14ac:dyDescent="0.25">
      <c r="A210" s="121">
        <v>3</v>
      </c>
      <c r="B210" s="24">
        <v>45875</v>
      </c>
      <c r="C210" s="5" t="s">
        <v>332</v>
      </c>
      <c r="D210" s="5" t="s">
        <v>296</v>
      </c>
      <c r="E210" s="136">
        <v>0.125</v>
      </c>
      <c r="F210" s="136">
        <v>0.3125</v>
      </c>
      <c r="G210" s="137">
        <v>0.25</v>
      </c>
      <c r="H210" s="137">
        <v>0.39583333333333331</v>
      </c>
      <c r="I210" s="122">
        <v>6</v>
      </c>
      <c r="J210" s="2">
        <v>75000</v>
      </c>
      <c r="K210" s="2">
        <v>0</v>
      </c>
      <c r="L210" s="2">
        <v>75000</v>
      </c>
      <c r="M210" s="3">
        <v>5</v>
      </c>
      <c r="N210" s="2">
        <v>90000</v>
      </c>
      <c r="O210" s="2">
        <v>45000</v>
      </c>
      <c r="P210" s="3" t="s">
        <v>62</v>
      </c>
      <c r="Q210" s="3">
        <v>177</v>
      </c>
      <c r="R210" s="59">
        <v>177</v>
      </c>
      <c r="S210" s="3" t="s">
        <v>206</v>
      </c>
      <c r="T210" s="3">
        <v>10</v>
      </c>
      <c r="U210" s="3">
        <v>2</v>
      </c>
      <c r="V210" s="3" t="s">
        <v>132</v>
      </c>
      <c r="W210" s="6" t="s">
        <v>919</v>
      </c>
      <c r="X210" s="114" t="s">
        <v>296</v>
      </c>
      <c r="Y210" s="3" t="s">
        <v>334</v>
      </c>
      <c r="Z210" s="3" t="s">
        <v>8</v>
      </c>
      <c r="AA210" s="123" t="s">
        <v>333</v>
      </c>
      <c r="AB210" s="14" t="s">
        <v>125</v>
      </c>
      <c r="AC210" s="19" t="s">
        <v>783</v>
      </c>
      <c r="AD210" s="50" cm="1">
        <f t="array" ref="AD210">INDEX('[3]Routes Taxes'!O:O,MATCH('[3]Flight Rotation Weeks'!V210&amp;Y210,'[3]Routes Taxes'!A:A&amp;'[3]Routes Taxes'!I:I,0))</f>
        <v>29.16</v>
      </c>
      <c r="AE210" s="51">
        <f t="shared" si="28"/>
        <v>3207.6</v>
      </c>
      <c r="AF210" s="59">
        <f>SUMIFS([3]Booking_Data!K:K,[3]Booking_Data!J:J,B210,[3]Booking_Data!H:H,AA210)</f>
        <v>110</v>
      </c>
      <c r="AG210" s="36">
        <f t="shared" si="29"/>
        <v>67</v>
      </c>
      <c r="AH210" s="59">
        <f>SUMIFS([3]Booking_Data!L:L,[3]Booking_Data!J:J,B210,[3]Booking_Data!H:H,AA210,[3]Booking_Data!I:I,Y210)</f>
        <v>110</v>
      </c>
      <c r="AI210" s="36">
        <f t="shared" si="30"/>
        <v>67</v>
      </c>
      <c r="AJ210" s="36"/>
      <c r="AK210" s="36">
        <f t="shared" si="31"/>
        <v>67</v>
      </c>
      <c r="AL210" s="36"/>
      <c r="AM210" s="36">
        <f>SUMIFS([3]Booking_Data!P:P,[3]Booking_Data!H:H,AA210,[3]Booking_Data!I:I,Y210,[3]Booking_Data!J:J,B210)</f>
        <v>30950</v>
      </c>
    </row>
    <row r="211" spans="1:39" x14ac:dyDescent="0.25">
      <c r="A211" s="121">
        <v>3</v>
      </c>
      <c r="B211" s="24">
        <v>45882</v>
      </c>
      <c r="C211" s="5" t="s">
        <v>332</v>
      </c>
      <c r="D211" s="5" t="s">
        <v>296</v>
      </c>
      <c r="E211" s="136">
        <v>0.125</v>
      </c>
      <c r="F211" s="136">
        <v>0.3125</v>
      </c>
      <c r="G211" s="137">
        <v>0.25</v>
      </c>
      <c r="H211" s="137">
        <v>0.39583333333333331</v>
      </c>
      <c r="I211" s="122">
        <v>6</v>
      </c>
      <c r="J211" s="2">
        <v>75000</v>
      </c>
      <c r="K211" s="2">
        <v>0</v>
      </c>
      <c r="L211" s="2">
        <v>75000</v>
      </c>
      <c r="M211" s="3">
        <v>5</v>
      </c>
      <c r="N211" s="2">
        <v>90000</v>
      </c>
      <c r="O211" s="2">
        <v>45000</v>
      </c>
      <c r="P211" s="3" t="s">
        <v>62</v>
      </c>
      <c r="Q211" s="3">
        <v>177</v>
      </c>
      <c r="R211" s="59">
        <v>177</v>
      </c>
      <c r="S211" s="3" t="s">
        <v>206</v>
      </c>
      <c r="T211" s="3">
        <v>10</v>
      </c>
      <c r="U211" s="3">
        <v>3</v>
      </c>
      <c r="V211" s="3" t="s">
        <v>132</v>
      </c>
      <c r="W211" s="6" t="s">
        <v>920</v>
      </c>
      <c r="X211" s="114" t="s">
        <v>296</v>
      </c>
      <c r="Y211" s="3" t="s">
        <v>334</v>
      </c>
      <c r="Z211" s="3" t="s">
        <v>8</v>
      </c>
      <c r="AA211" s="123" t="s">
        <v>333</v>
      </c>
      <c r="AB211" s="14" t="s">
        <v>125</v>
      </c>
      <c r="AC211" s="19" t="s">
        <v>783</v>
      </c>
      <c r="AD211" s="50" cm="1">
        <f t="array" ref="AD211">INDEX('[3]Routes Taxes'!O:O,MATCH('[3]Flight Rotation Weeks'!V211&amp;Y211,'[3]Routes Taxes'!A:A&amp;'[3]Routes Taxes'!I:I,0))</f>
        <v>29.16</v>
      </c>
      <c r="AE211" s="51">
        <f t="shared" si="28"/>
        <v>3207.6</v>
      </c>
      <c r="AF211" s="59">
        <f>SUMIFS([3]Booking_Data!K:K,[3]Booking_Data!J:J,B211,[3]Booking_Data!H:H,AA211)</f>
        <v>110</v>
      </c>
      <c r="AG211" s="36">
        <f t="shared" si="29"/>
        <v>67</v>
      </c>
      <c r="AH211" s="59">
        <f>SUMIFS([3]Booking_Data!L:L,[3]Booking_Data!J:J,B211,[3]Booking_Data!H:H,AA211,[3]Booking_Data!I:I,Y211)</f>
        <v>110</v>
      </c>
      <c r="AI211" s="36">
        <f t="shared" si="30"/>
        <v>67</v>
      </c>
      <c r="AJ211" s="36"/>
      <c r="AK211" s="36">
        <f t="shared" si="31"/>
        <v>67</v>
      </c>
      <c r="AL211" s="36"/>
      <c r="AM211" s="36">
        <f>SUMIFS([3]Booking_Data!P:P,[3]Booking_Data!H:H,AA211,[3]Booking_Data!I:I,Y211,[3]Booking_Data!J:J,B211)</f>
        <v>30950</v>
      </c>
    </row>
    <row r="212" spans="1:39" x14ac:dyDescent="0.25">
      <c r="A212" s="121">
        <v>3</v>
      </c>
      <c r="B212" s="24">
        <v>45889</v>
      </c>
      <c r="C212" s="5" t="s">
        <v>332</v>
      </c>
      <c r="D212" s="5" t="s">
        <v>296</v>
      </c>
      <c r="E212" s="136">
        <v>0.125</v>
      </c>
      <c r="F212" s="136">
        <v>0.3125</v>
      </c>
      <c r="G212" s="137">
        <v>0.25</v>
      </c>
      <c r="H212" s="137">
        <v>0.39583333333333331</v>
      </c>
      <c r="I212" s="122">
        <v>6</v>
      </c>
      <c r="J212" s="2">
        <v>75000</v>
      </c>
      <c r="K212" s="2">
        <v>0</v>
      </c>
      <c r="L212" s="2">
        <v>75000</v>
      </c>
      <c r="M212" s="3">
        <v>5</v>
      </c>
      <c r="N212" s="2">
        <v>90000</v>
      </c>
      <c r="O212" s="2">
        <v>45000</v>
      </c>
      <c r="P212" s="3" t="s">
        <v>62</v>
      </c>
      <c r="Q212" s="3">
        <v>177</v>
      </c>
      <c r="R212" s="59">
        <v>177</v>
      </c>
      <c r="S212" s="3" t="s">
        <v>206</v>
      </c>
      <c r="T212" s="3">
        <v>10</v>
      </c>
      <c r="U212" s="3">
        <v>4</v>
      </c>
      <c r="V212" s="3" t="s">
        <v>132</v>
      </c>
      <c r="W212" s="6" t="s">
        <v>921</v>
      </c>
      <c r="X212" s="114" t="s">
        <v>296</v>
      </c>
      <c r="Y212" s="3" t="s">
        <v>334</v>
      </c>
      <c r="Z212" s="3" t="s">
        <v>8</v>
      </c>
      <c r="AA212" s="123" t="s">
        <v>333</v>
      </c>
      <c r="AB212" s="14" t="s">
        <v>125</v>
      </c>
      <c r="AC212" s="19" t="s">
        <v>783</v>
      </c>
      <c r="AD212" s="50" cm="1">
        <f t="array" ref="AD212">INDEX('[3]Routes Taxes'!O:O,MATCH('[3]Flight Rotation Weeks'!V212&amp;Y212,'[3]Routes Taxes'!A:A&amp;'[3]Routes Taxes'!I:I,0))</f>
        <v>29.16</v>
      </c>
      <c r="AE212" s="51">
        <f t="shared" si="28"/>
        <v>3207.6</v>
      </c>
      <c r="AF212" s="59">
        <f>SUMIFS([3]Booking_Data!K:K,[3]Booking_Data!J:J,B212,[3]Booking_Data!H:H,AA212)</f>
        <v>110</v>
      </c>
      <c r="AG212" s="36">
        <f t="shared" si="29"/>
        <v>67</v>
      </c>
      <c r="AH212" s="59">
        <f>SUMIFS([3]Booking_Data!L:L,[3]Booking_Data!J:J,B212,[3]Booking_Data!H:H,AA212,[3]Booking_Data!I:I,Y212)</f>
        <v>110</v>
      </c>
      <c r="AI212" s="36">
        <f t="shared" si="30"/>
        <v>67</v>
      </c>
      <c r="AJ212" s="36"/>
      <c r="AK212" s="36">
        <f t="shared" si="31"/>
        <v>67</v>
      </c>
      <c r="AL212" s="36"/>
      <c r="AM212" s="36">
        <f>SUMIFS([3]Booking_Data!P:P,[3]Booking_Data!H:H,AA212,[3]Booking_Data!I:I,Y212,[3]Booking_Data!J:J,B212)</f>
        <v>30950</v>
      </c>
    </row>
    <row r="213" spans="1:39" x14ac:dyDescent="0.25">
      <c r="A213" s="121">
        <v>3</v>
      </c>
      <c r="B213" s="24">
        <v>45896</v>
      </c>
      <c r="C213" s="5" t="s">
        <v>332</v>
      </c>
      <c r="D213" s="5" t="s">
        <v>296</v>
      </c>
      <c r="E213" s="136">
        <v>0.125</v>
      </c>
      <c r="F213" s="136">
        <v>0.3125</v>
      </c>
      <c r="G213" s="137">
        <v>0.25</v>
      </c>
      <c r="H213" s="137">
        <v>0.39583333333333331</v>
      </c>
      <c r="I213" s="122">
        <v>6</v>
      </c>
      <c r="J213" s="2">
        <v>75000</v>
      </c>
      <c r="K213" s="2">
        <v>0</v>
      </c>
      <c r="L213" s="2">
        <v>75000</v>
      </c>
      <c r="M213" s="3">
        <v>5</v>
      </c>
      <c r="N213" s="2">
        <v>90000</v>
      </c>
      <c r="O213" s="2">
        <v>45000</v>
      </c>
      <c r="P213" s="3" t="s">
        <v>62</v>
      </c>
      <c r="Q213" s="3">
        <v>177</v>
      </c>
      <c r="R213" s="59">
        <v>177</v>
      </c>
      <c r="S213" s="3" t="s">
        <v>206</v>
      </c>
      <c r="T213" s="3">
        <v>10</v>
      </c>
      <c r="U213" s="3">
        <v>5</v>
      </c>
      <c r="V213" s="3" t="s">
        <v>132</v>
      </c>
      <c r="W213" s="6" t="s">
        <v>922</v>
      </c>
      <c r="X213" s="114" t="s">
        <v>296</v>
      </c>
      <c r="Y213" s="3" t="s">
        <v>334</v>
      </c>
      <c r="Z213" s="3" t="s">
        <v>8</v>
      </c>
      <c r="AA213" s="123" t="s">
        <v>333</v>
      </c>
      <c r="AB213" s="14" t="s">
        <v>125</v>
      </c>
      <c r="AC213" s="19" t="s">
        <v>783</v>
      </c>
      <c r="AD213" s="50" cm="1">
        <f t="array" ref="AD213">INDEX('[3]Routes Taxes'!O:O,MATCH('[3]Flight Rotation Weeks'!V213&amp;Y213,'[3]Routes Taxes'!A:A&amp;'[3]Routes Taxes'!I:I,0))</f>
        <v>29.16</v>
      </c>
      <c r="AE213" s="51">
        <f t="shared" si="28"/>
        <v>3207.6</v>
      </c>
      <c r="AF213" s="59">
        <f>SUMIFS([3]Booking_Data!K:K,[3]Booking_Data!J:J,B213,[3]Booking_Data!H:H,AA213)</f>
        <v>110</v>
      </c>
      <c r="AG213" s="36">
        <f t="shared" si="29"/>
        <v>67</v>
      </c>
      <c r="AH213" s="59">
        <f>SUMIFS([3]Booking_Data!L:L,[3]Booking_Data!J:J,B213,[3]Booking_Data!H:H,AA213,[3]Booking_Data!I:I,Y213)</f>
        <v>110</v>
      </c>
      <c r="AI213" s="36">
        <f t="shared" si="30"/>
        <v>67</v>
      </c>
      <c r="AJ213" s="36"/>
      <c r="AK213" s="36">
        <f t="shared" si="31"/>
        <v>67</v>
      </c>
      <c r="AL213" s="36"/>
      <c r="AM213" s="36">
        <f>SUMIFS([3]Booking_Data!P:P,[3]Booking_Data!H:H,AA213,[3]Booking_Data!I:I,Y213,[3]Booking_Data!J:J,B213)</f>
        <v>30950</v>
      </c>
    </row>
    <row r="214" spans="1:39" x14ac:dyDescent="0.25">
      <c r="A214" s="121">
        <v>3</v>
      </c>
      <c r="B214" s="24">
        <v>45903</v>
      </c>
      <c r="C214" s="5" t="s">
        <v>332</v>
      </c>
      <c r="D214" s="5" t="s">
        <v>296</v>
      </c>
      <c r="E214" s="136">
        <v>0.125</v>
      </c>
      <c r="F214" s="136">
        <v>0.3125</v>
      </c>
      <c r="G214" s="137">
        <v>0.25</v>
      </c>
      <c r="H214" s="137">
        <v>0.39583333333333331</v>
      </c>
      <c r="I214" s="122">
        <v>6</v>
      </c>
      <c r="J214" s="2">
        <v>75000</v>
      </c>
      <c r="K214" s="2">
        <v>0</v>
      </c>
      <c r="L214" s="2">
        <v>75000</v>
      </c>
      <c r="M214" s="3">
        <v>5</v>
      </c>
      <c r="N214" s="2">
        <v>90000</v>
      </c>
      <c r="O214" s="2">
        <v>45000</v>
      </c>
      <c r="P214" s="3" t="s">
        <v>62</v>
      </c>
      <c r="Q214" s="3">
        <v>177</v>
      </c>
      <c r="R214" s="59">
        <v>177</v>
      </c>
      <c r="S214" s="3" t="s">
        <v>206</v>
      </c>
      <c r="T214" s="3">
        <v>10</v>
      </c>
      <c r="U214" s="3">
        <v>6</v>
      </c>
      <c r="V214" s="3" t="s">
        <v>132</v>
      </c>
      <c r="W214" s="6" t="s">
        <v>923</v>
      </c>
      <c r="X214" s="114" t="s">
        <v>296</v>
      </c>
      <c r="Y214" s="3" t="s">
        <v>334</v>
      </c>
      <c r="Z214" s="3" t="s">
        <v>8</v>
      </c>
      <c r="AA214" s="123" t="s">
        <v>333</v>
      </c>
      <c r="AB214" s="14" t="s">
        <v>125</v>
      </c>
      <c r="AC214" s="19" t="s">
        <v>783</v>
      </c>
      <c r="AD214" s="50" cm="1">
        <f t="array" ref="AD214">INDEX('[3]Routes Taxes'!O:O,MATCH('[3]Flight Rotation Weeks'!V214&amp;Y214,'[3]Routes Taxes'!A:A&amp;'[3]Routes Taxes'!I:I,0))</f>
        <v>29.16</v>
      </c>
      <c r="AE214" s="51">
        <f t="shared" si="28"/>
        <v>3207.6</v>
      </c>
      <c r="AF214" s="59">
        <f>SUMIFS([3]Booking_Data!K:K,[3]Booking_Data!J:J,B214,[3]Booking_Data!H:H,AA214)</f>
        <v>110</v>
      </c>
      <c r="AG214" s="36">
        <f t="shared" si="29"/>
        <v>67</v>
      </c>
      <c r="AH214" s="59">
        <f>SUMIFS([3]Booking_Data!L:L,[3]Booking_Data!J:J,B214,[3]Booking_Data!H:H,AA214,[3]Booking_Data!I:I,Y214)</f>
        <v>110</v>
      </c>
      <c r="AI214" s="36">
        <f t="shared" si="30"/>
        <v>67</v>
      </c>
      <c r="AJ214" s="36"/>
      <c r="AK214" s="36">
        <f t="shared" si="31"/>
        <v>67</v>
      </c>
      <c r="AL214" s="36"/>
      <c r="AM214" s="36">
        <f>SUMIFS([3]Booking_Data!P:P,[3]Booking_Data!H:H,AA214,[3]Booking_Data!I:I,Y214,[3]Booking_Data!J:J,B214)</f>
        <v>30950</v>
      </c>
    </row>
    <row r="215" spans="1:39" x14ac:dyDescent="0.25">
      <c r="A215" s="121">
        <v>3</v>
      </c>
      <c r="B215" s="24">
        <v>45868</v>
      </c>
      <c r="C215" s="5" t="s">
        <v>296</v>
      </c>
      <c r="D215" s="5" t="s">
        <v>332</v>
      </c>
      <c r="E215" s="136">
        <v>0.35416666666666669</v>
      </c>
      <c r="F215" s="136">
        <v>0.54166666666666663</v>
      </c>
      <c r="G215" s="137">
        <v>0.4375</v>
      </c>
      <c r="H215" s="137">
        <v>0.66666666666666663</v>
      </c>
      <c r="I215" s="122">
        <v>6</v>
      </c>
      <c r="J215" s="2">
        <v>75000</v>
      </c>
      <c r="K215" s="2">
        <v>0</v>
      </c>
      <c r="L215" s="2">
        <v>75000</v>
      </c>
      <c r="M215" s="3">
        <v>5</v>
      </c>
      <c r="N215" s="2">
        <v>90000</v>
      </c>
      <c r="O215" s="2">
        <v>45000</v>
      </c>
      <c r="P215" s="3" t="s">
        <v>62</v>
      </c>
      <c r="Q215" s="3">
        <v>177</v>
      </c>
      <c r="R215" s="59">
        <v>177</v>
      </c>
      <c r="S215" s="3" t="s">
        <v>206</v>
      </c>
      <c r="T215" s="3">
        <v>10</v>
      </c>
      <c r="U215" s="3">
        <v>1</v>
      </c>
      <c r="V215" s="3" t="s">
        <v>132</v>
      </c>
      <c r="W215" s="6" t="s">
        <v>924</v>
      </c>
      <c r="X215" s="114" t="s">
        <v>296</v>
      </c>
      <c r="Y215" s="3" t="s">
        <v>331</v>
      </c>
      <c r="Z215" s="3" t="s">
        <v>7</v>
      </c>
      <c r="AA215" s="123" t="s">
        <v>330</v>
      </c>
      <c r="AB215" s="14" t="s">
        <v>125</v>
      </c>
      <c r="AC215" s="19" t="s">
        <v>787</v>
      </c>
      <c r="AD215" s="50" cm="1">
        <f t="array" ref="AD215">INDEX('[3]Routes Taxes'!O:O,MATCH('[3]Flight Rotation Weeks'!V215&amp;Y215,'[3]Routes Taxes'!A:A&amp;'[3]Routes Taxes'!I:I,0))</f>
        <v>29.709999999999997</v>
      </c>
      <c r="AE215" s="51">
        <f t="shared" si="28"/>
        <v>3268.1</v>
      </c>
      <c r="AF215" s="59">
        <f>SUMIFS([3]Booking_Data!K:K,[3]Booking_Data!J:J,B215,[3]Booking_Data!H:H,AA215)</f>
        <v>110</v>
      </c>
      <c r="AG215" s="36">
        <f t="shared" si="29"/>
        <v>67</v>
      </c>
      <c r="AH215" s="59">
        <f>SUMIFS([3]Booking_Data!L:L,[3]Booking_Data!J:J,B215,[3]Booking_Data!H:H,AA215,[3]Booking_Data!I:I,Y215)</f>
        <v>110</v>
      </c>
      <c r="AI215" s="36">
        <f t="shared" si="30"/>
        <v>67</v>
      </c>
      <c r="AJ215" s="36"/>
      <c r="AK215" s="36">
        <f t="shared" si="31"/>
        <v>67</v>
      </c>
      <c r="AL215" s="36"/>
      <c r="AM215" s="36">
        <f>SUMIFS([3]Booking_Data!P:P,[3]Booking_Data!H:H,AA215,[3]Booking_Data!I:I,Y215,[3]Booking_Data!J:J,B215)</f>
        <v>30950</v>
      </c>
    </row>
    <row r="216" spans="1:39" x14ac:dyDescent="0.25">
      <c r="A216" s="121">
        <v>3</v>
      </c>
      <c r="B216" s="24">
        <v>45875</v>
      </c>
      <c r="C216" s="5" t="s">
        <v>296</v>
      </c>
      <c r="D216" s="5" t="s">
        <v>332</v>
      </c>
      <c r="E216" s="136">
        <v>0.35416666666666669</v>
      </c>
      <c r="F216" s="136">
        <v>0.54166666666666663</v>
      </c>
      <c r="G216" s="137">
        <v>0.4375</v>
      </c>
      <c r="H216" s="137">
        <v>0.66666666666666663</v>
      </c>
      <c r="I216" s="122">
        <v>6</v>
      </c>
      <c r="J216" s="2">
        <v>75000</v>
      </c>
      <c r="K216" s="2">
        <v>0</v>
      </c>
      <c r="L216" s="2">
        <v>75000</v>
      </c>
      <c r="M216" s="3">
        <v>5</v>
      </c>
      <c r="N216" s="2">
        <v>90000</v>
      </c>
      <c r="O216" s="2">
        <v>45000</v>
      </c>
      <c r="P216" s="3" t="s">
        <v>62</v>
      </c>
      <c r="Q216" s="3">
        <v>177</v>
      </c>
      <c r="R216" s="59">
        <v>177</v>
      </c>
      <c r="S216" s="3" t="s">
        <v>206</v>
      </c>
      <c r="T216" s="3">
        <v>10</v>
      </c>
      <c r="U216" s="3">
        <v>2</v>
      </c>
      <c r="V216" s="3" t="s">
        <v>132</v>
      </c>
      <c r="W216" s="6" t="s">
        <v>919</v>
      </c>
      <c r="X216" s="114" t="s">
        <v>296</v>
      </c>
      <c r="Y216" s="3" t="s">
        <v>331</v>
      </c>
      <c r="Z216" s="3" t="s">
        <v>7</v>
      </c>
      <c r="AA216" s="123" t="s">
        <v>330</v>
      </c>
      <c r="AB216" s="14" t="s">
        <v>125</v>
      </c>
      <c r="AC216" s="19" t="s">
        <v>787</v>
      </c>
      <c r="AD216" s="50" cm="1">
        <f t="array" ref="AD216">INDEX('[3]Routes Taxes'!O:O,MATCH('[3]Flight Rotation Weeks'!V216&amp;Y216,'[3]Routes Taxes'!A:A&amp;'[3]Routes Taxes'!I:I,0))</f>
        <v>29.709999999999997</v>
      </c>
      <c r="AE216" s="51">
        <f t="shared" si="28"/>
        <v>3268.1</v>
      </c>
      <c r="AF216" s="59">
        <f>SUMIFS([3]Booking_Data!K:K,[3]Booking_Data!J:J,B216,[3]Booking_Data!H:H,AA216)</f>
        <v>110</v>
      </c>
      <c r="AG216" s="36">
        <f t="shared" si="29"/>
        <v>67</v>
      </c>
      <c r="AH216" s="59">
        <f>SUMIFS([3]Booking_Data!L:L,[3]Booking_Data!J:J,B216,[3]Booking_Data!H:H,AA216,[3]Booking_Data!I:I,Y216)</f>
        <v>110</v>
      </c>
      <c r="AI216" s="36">
        <f t="shared" si="30"/>
        <v>67</v>
      </c>
      <c r="AJ216" s="36"/>
      <c r="AK216" s="36">
        <f t="shared" si="31"/>
        <v>67</v>
      </c>
      <c r="AL216" s="36"/>
      <c r="AM216" s="36">
        <f>SUMIFS([3]Booking_Data!P:P,[3]Booking_Data!H:H,AA216,[3]Booking_Data!I:I,Y216,[3]Booking_Data!J:J,B216)</f>
        <v>30950</v>
      </c>
    </row>
    <row r="217" spans="1:39" x14ac:dyDescent="0.25">
      <c r="A217" s="121">
        <v>3</v>
      </c>
      <c r="B217" s="24">
        <v>45882</v>
      </c>
      <c r="C217" s="5" t="s">
        <v>296</v>
      </c>
      <c r="D217" s="5" t="s">
        <v>332</v>
      </c>
      <c r="E217" s="136">
        <v>0.35416666666666669</v>
      </c>
      <c r="F217" s="136">
        <v>0.54166666666666663</v>
      </c>
      <c r="G217" s="137">
        <v>0.4375</v>
      </c>
      <c r="H217" s="137">
        <v>0.66666666666666663</v>
      </c>
      <c r="I217" s="122">
        <v>6</v>
      </c>
      <c r="J217" s="2">
        <v>75000</v>
      </c>
      <c r="K217" s="2">
        <v>0</v>
      </c>
      <c r="L217" s="2">
        <v>75000</v>
      </c>
      <c r="M217" s="3">
        <v>5</v>
      </c>
      <c r="N217" s="2">
        <v>90000</v>
      </c>
      <c r="O217" s="2">
        <v>45000</v>
      </c>
      <c r="P217" s="3" t="s">
        <v>62</v>
      </c>
      <c r="Q217" s="3">
        <v>177</v>
      </c>
      <c r="R217" s="59">
        <v>177</v>
      </c>
      <c r="S217" s="3" t="s">
        <v>206</v>
      </c>
      <c r="T217" s="3">
        <v>10</v>
      </c>
      <c r="U217" s="3">
        <v>3</v>
      </c>
      <c r="V217" s="3" t="s">
        <v>132</v>
      </c>
      <c r="W217" s="6" t="s">
        <v>920</v>
      </c>
      <c r="X217" s="114" t="s">
        <v>296</v>
      </c>
      <c r="Y217" s="3" t="s">
        <v>331</v>
      </c>
      <c r="Z217" s="3" t="s">
        <v>7</v>
      </c>
      <c r="AA217" s="123" t="s">
        <v>330</v>
      </c>
      <c r="AB217" s="14" t="s">
        <v>125</v>
      </c>
      <c r="AC217" s="19" t="s">
        <v>787</v>
      </c>
      <c r="AD217" s="50" cm="1">
        <f t="array" ref="AD217">INDEX('[3]Routes Taxes'!O:O,MATCH('[3]Flight Rotation Weeks'!V217&amp;Y217,'[3]Routes Taxes'!A:A&amp;'[3]Routes Taxes'!I:I,0))</f>
        <v>29.709999999999997</v>
      </c>
      <c r="AE217" s="51">
        <f t="shared" si="28"/>
        <v>3268.1</v>
      </c>
      <c r="AF217" s="59">
        <f>SUMIFS([3]Booking_Data!K:K,[3]Booking_Data!J:J,B217,[3]Booking_Data!H:H,AA217)</f>
        <v>110</v>
      </c>
      <c r="AG217" s="36">
        <f t="shared" si="29"/>
        <v>67</v>
      </c>
      <c r="AH217" s="59">
        <f>SUMIFS([3]Booking_Data!L:L,[3]Booking_Data!J:J,B217,[3]Booking_Data!H:H,AA217,[3]Booking_Data!I:I,Y217)</f>
        <v>110</v>
      </c>
      <c r="AI217" s="36">
        <f t="shared" si="30"/>
        <v>67</v>
      </c>
      <c r="AJ217" s="36"/>
      <c r="AK217" s="36">
        <f t="shared" si="31"/>
        <v>67</v>
      </c>
      <c r="AL217" s="36"/>
      <c r="AM217" s="36">
        <f>SUMIFS([3]Booking_Data!P:P,[3]Booking_Data!H:H,AA217,[3]Booking_Data!I:I,Y217,[3]Booking_Data!J:J,B217)</f>
        <v>30950</v>
      </c>
    </row>
    <row r="218" spans="1:39" x14ac:dyDescent="0.25">
      <c r="A218" s="121">
        <v>3</v>
      </c>
      <c r="B218" s="24">
        <v>45889</v>
      </c>
      <c r="C218" s="5" t="s">
        <v>296</v>
      </c>
      <c r="D218" s="5" t="s">
        <v>332</v>
      </c>
      <c r="E218" s="136">
        <v>0.35416666666666669</v>
      </c>
      <c r="F218" s="136">
        <v>0.54166666666666663</v>
      </c>
      <c r="G218" s="137">
        <v>0.4375</v>
      </c>
      <c r="H218" s="137">
        <v>0.66666666666666663</v>
      </c>
      <c r="I218" s="122">
        <v>6</v>
      </c>
      <c r="J218" s="2">
        <v>75000</v>
      </c>
      <c r="K218" s="2">
        <v>0</v>
      </c>
      <c r="L218" s="2">
        <v>75000</v>
      </c>
      <c r="M218" s="3">
        <v>5</v>
      </c>
      <c r="N218" s="2">
        <v>90000</v>
      </c>
      <c r="O218" s="2">
        <v>45000</v>
      </c>
      <c r="P218" s="3" t="s">
        <v>62</v>
      </c>
      <c r="Q218" s="3">
        <v>177</v>
      </c>
      <c r="R218" s="59">
        <v>177</v>
      </c>
      <c r="S218" s="3" t="s">
        <v>206</v>
      </c>
      <c r="T218" s="3">
        <v>10</v>
      </c>
      <c r="U218" s="3">
        <v>4</v>
      </c>
      <c r="V218" s="3" t="s">
        <v>132</v>
      </c>
      <c r="W218" s="6" t="s">
        <v>921</v>
      </c>
      <c r="X218" s="114" t="s">
        <v>296</v>
      </c>
      <c r="Y218" s="3" t="s">
        <v>331</v>
      </c>
      <c r="Z218" s="3" t="s">
        <v>7</v>
      </c>
      <c r="AA218" s="123" t="s">
        <v>330</v>
      </c>
      <c r="AB218" s="14" t="s">
        <v>125</v>
      </c>
      <c r="AC218" s="19" t="s">
        <v>787</v>
      </c>
      <c r="AD218" s="50" cm="1">
        <f t="array" ref="AD218">INDEX('[3]Routes Taxes'!O:O,MATCH('[3]Flight Rotation Weeks'!V218&amp;Y218,'[3]Routes Taxes'!A:A&amp;'[3]Routes Taxes'!I:I,0))</f>
        <v>29.709999999999997</v>
      </c>
      <c r="AE218" s="51">
        <f t="shared" si="28"/>
        <v>3268.1</v>
      </c>
      <c r="AF218" s="59">
        <f>SUMIFS([3]Booking_Data!K:K,[3]Booking_Data!J:J,B218,[3]Booking_Data!H:H,AA218)</f>
        <v>110</v>
      </c>
      <c r="AG218" s="36">
        <f t="shared" si="29"/>
        <v>67</v>
      </c>
      <c r="AH218" s="59">
        <f>SUMIFS([3]Booking_Data!L:L,[3]Booking_Data!J:J,B218,[3]Booking_Data!H:H,AA218,[3]Booking_Data!I:I,Y218)</f>
        <v>110</v>
      </c>
      <c r="AI218" s="36">
        <f t="shared" si="30"/>
        <v>67</v>
      </c>
      <c r="AJ218" s="36"/>
      <c r="AK218" s="36">
        <f t="shared" si="31"/>
        <v>67</v>
      </c>
      <c r="AL218" s="36"/>
      <c r="AM218" s="36">
        <f>SUMIFS([3]Booking_Data!P:P,[3]Booking_Data!H:H,AA218,[3]Booking_Data!I:I,Y218,[3]Booking_Data!J:J,B218)</f>
        <v>30950</v>
      </c>
    </row>
    <row r="219" spans="1:39" x14ac:dyDescent="0.25">
      <c r="A219" s="121">
        <v>3</v>
      </c>
      <c r="B219" s="24">
        <v>45896</v>
      </c>
      <c r="C219" s="5" t="s">
        <v>296</v>
      </c>
      <c r="D219" s="5" t="s">
        <v>332</v>
      </c>
      <c r="E219" s="136">
        <v>0.35416666666666669</v>
      </c>
      <c r="F219" s="136">
        <v>0.54166666666666663</v>
      </c>
      <c r="G219" s="137">
        <v>0.4375</v>
      </c>
      <c r="H219" s="137">
        <v>0.66666666666666663</v>
      </c>
      <c r="I219" s="122">
        <v>6</v>
      </c>
      <c r="J219" s="2">
        <v>75000</v>
      </c>
      <c r="K219" s="2">
        <v>0</v>
      </c>
      <c r="L219" s="2">
        <v>75000</v>
      </c>
      <c r="M219" s="3">
        <v>5</v>
      </c>
      <c r="N219" s="2">
        <v>90000</v>
      </c>
      <c r="O219" s="2">
        <v>45000</v>
      </c>
      <c r="P219" s="3" t="s">
        <v>62</v>
      </c>
      <c r="Q219" s="3">
        <v>177</v>
      </c>
      <c r="R219" s="59">
        <v>177</v>
      </c>
      <c r="S219" s="3" t="s">
        <v>206</v>
      </c>
      <c r="T219" s="3">
        <v>10</v>
      </c>
      <c r="U219" s="3">
        <v>5</v>
      </c>
      <c r="V219" s="3" t="s">
        <v>132</v>
      </c>
      <c r="W219" s="6" t="s">
        <v>922</v>
      </c>
      <c r="X219" s="114" t="s">
        <v>296</v>
      </c>
      <c r="Y219" s="3" t="s">
        <v>331</v>
      </c>
      <c r="Z219" s="3" t="s">
        <v>7</v>
      </c>
      <c r="AA219" s="123" t="s">
        <v>330</v>
      </c>
      <c r="AB219" s="14" t="s">
        <v>125</v>
      </c>
      <c r="AC219" s="19" t="s">
        <v>787</v>
      </c>
      <c r="AD219" s="50" cm="1">
        <f t="array" ref="AD219">INDEX('[3]Routes Taxes'!O:O,MATCH('[3]Flight Rotation Weeks'!V219&amp;Y219,'[3]Routes Taxes'!A:A&amp;'[3]Routes Taxes'!I:I,0))</f>
        <v>29.709999999999997</v>
      </c>
      <c r="AE219" s="51">
        <f t="shared" si="28"/>
        <v>3268.1</v>
      </c>
      <c r="AF219" s="59">
        <f>SUMIFS([3]Booking_Data!K:K,[3]Booking_Data!J:J,B219,[3]Booking_Data!H:H,AA219)</f>
        <v>110</v>
      </c>
      <c r="AG219" s="36">
        <f t="shared" si="29"/>
        <v>67</v>
      </c>
      <c r="AH219" s="59">
        <f>SUMIFS([3]Booking_Data!L:L,[3]Booking_Data!J:J,B219,[3]Booking_Data!H:H,AA219,[3]Booking_Data!I:I,Y219)</f>
        <v>110</v>
      </c>
      <c r="AI219" s="36">
        <f t="shared" si="30"/>
        <v>67</v>
      </c>
      <c r="AJ219" s="36"/>
      <c r="AK219" s="36">
        <f t="shared" si="31"/>
        <v>67</v>
      </c>
      <c r="AL219" s="36"/>
      <c r="AM219" s="36">
        <f>SUMIFS([3]Booking_Data!P:P,[3]Booking_Data!H:H,AA219,[3]Booking_Data!I:I,Y219,[3]Booking_Data!J:J,B219)</f>
        <v>30950</v>
      </c>
    </row>
    <row r="220" spans="1:39" x14ac:dyDescent="0.25">
      <c r="A220" s="121">
        <v>7</v>
      </c>
      <c r="B220" s="24">
        <v>45865</v>
      </c>
      <c r="C220" s="5" t="s">
        <v>1</v>
      </c>
      <c r="D220" s="5" t="s">
        <v>526</v>
      </c>
      <c r="E220" s="136">
        <v>0.33333333333333331</v>
      </c>
      <c r="F220" s="136">
        <v>0.47916666666666669</v>
      </c>
      <c r="G220" s="137">
        <v>0.45833333333333331</v>
      </c>
      <c r="H220" s="137">
        <v>0.5625</v>
      </c>
      <c r="I220" s="122">
        <v>16</v>
      </c>
      <c r="J220" s="2">
        <v>8600</v>
      </c>
      <c r="K220" s="2">
        <v>0</v>
      </c>
      <c r="L220" s="2">
        <v>8600</v>
      </c>
      <c r="M220" s="3">
        <v>15</v>
      </c>
      <c r="N220" s="2">
        <v>9173.3333333333339</v>
      </c>
      <c r="O220" s="2">
        <v>4586.666666666667</v>
      </c>
      <c r="P220" s="3" t="s">
        <v>849</v>
      </c>
      <c r="Q220" s="3">
        <v>20</v>
      </c>
      <c r="R220" s="59">
        <v>20</v>
      </c>
      <c r="S220" s="3" t="s">
        <v>206</v>
      </c>
      <c r="T220" s="3">
        <v>16</v>
      </c>
      <c r="U220" s="3">
        <v>2</v>
      </c>
      <c r="V220" s="3" t="s">
        <v>925</v>
      </c>
      <c r="W220" s="6" t="s">
        <v>926</v>
      </c>
      <c r="X220" s="114" t="s">
        <v>526</v>
      </c>
      <c r="Y220" s="3" t="s">
        <v>528</v>
      </c>
      <c r="Z220" s="3" t="s">
        <v>8</v>
      </c>
      <c r="AA220" s="123" t="s">
        <v>527</v>
      </c>
      <c r="AB220" s="14" t="s">
        <v>125</v>
      </c>
      <c r="AC220" s="19" t="s">
        <v>927</v>
      </c>
      <c r="AD220" s="50" cm="1">
        <f t="array" ref="AD220">INDEX('[3]Routes Taxes'!O:O,MATCH('[3]Flight Rotation Weeks'!V220&amp;Y220,'[3]Routes Taxes'!A:A&amp;'[3]Routes Taxes'!I:I,0))</f>
        <v>30.96</v>
      </c>
      <c r="AE220" s="51">
        <f t="shared" si="28"/>
        <v>619.20000000000005</v>
      </c>
      <c r="AF220" s="59">
        <f>SUMIFS([3]Booking_Data!K:K,[3]Booking_Data!J:J,B220,[3]Booking_Data!H:H,AA220)</f>
        <v>20</v>
      </c>
      <c r="AG220" s="36">
        <f t="shared" si="29"/>
        <v>0</v>
      </c>
      <c r="AH220" s="59">
        <f>SUMIFS([3]Booking_Data!L:L,[3]Booking_Data!J:J,B220,[3]Booking_Data!H:H,AA220,[3]Booking_Data!I:I,Y220)</f>
        <v>20</v>
      </c>
      <c r="AI220" s="36">
        <f t="shared" si="30"/>
        <v>0</v>
      </c>
      <c r="AJ220" s="36"/>
      <c r="AK220" s="36">
        <f t="shared" si="31"/>
        <v>0</v>
      </c>
      <c r="AL220" s="36"/>
      <c r="AM220" s="36">
        <f>SUMIFS([3]Booking_Data!P:P,[3]Booking_Data!H:H,AA220,[3]Booking_Data!I:I,Y220,[3]Booking_Data!J:J,B220)</f>
        <v>4300</v>
      </c>
    </row>
    <row r="221" spans="1:39" x14ac:dyDescent="0.25">
      <c r="A221" s="121">
        <v>7</v>
      </c>
      <c r="B221" s="24">
        <v>45872</v>
      </c>
      <c r="C221" s="5" t="s">
        <v>1</v>
      </c>
      <c r="D221" s="5" t="s">
        <v>526</v>
      </c>
      <c r="E221" s="136">
        <v>0.33333333333333331</v>
      </c>
      <c r="F221" s="136">
        <v>0.47916666666666669</v>
      </c>
      <c r="G221" s="137">
        <v>0.45833333333333331</v>
      </c>
      <c r="H221" s="137">
        <v>0.5625</v>
      </c>
      <c r="I221" s="122">
        <v>16</v>
      </c>
      <c r="J221" s="2">
        <v>8600</v>
      </c>
      <c r="K221" s="2">
        <v>0</v>
      </c>
      <c r="L221" s="2">
        <v>8600</v>
      </c>
      <c r="M221" s="3">
        <v>15</v>
      </c>
      <c r="N221" s="2">
        <v>9173.3333333333339</v>
      </c>
      <c r="O221" s="2">
        <v>4586.666666666667</v>
      </c>
      <c r="P221" s="3" t="s">
        <v>849</v>
      </c>
      <c r="Q221" s="3">
        <v>20</v>
      </c>
      <c r="R221" s="59">
        <v>20</v>
      </c>
      <c r="S221" s="3" t="s">
        <v>206</v>
      </c>
      <c r="T221" s="3">
        <v>16</v>
      </c>
      <c r="U221" s="3">
        <v>3</v>
      </c>
      <c r="V221" s="3" t="s">
        <v>925</v>
      </c>
      <c r="W221" s="6" t="s">
        <v>928</v>
      </c>
      <c r="X221" s="114" t="s">
        <v>526</v>
      </c>
      <c r="Y221" s="3" t="s">
        <v>528</v>
      </c>
      <c r="Z221" s="3" t="s">
        <v>8</v>
      </c>
      <c r="AA221" s="123" t="s">
        <v>527</v>
      </c>
      <c r="AB221" s="14" t="s">
        <v>125</v>
      </c>
      <c r="AC221" s="19" t="s">
        <v>927</v>
      </c>
      <c r="AD221" s="50" cm="1">
        <f t="array" ref="AD221">INDEX('[3]Routes Taxes'!O:O,MATCH('[3]Flight Rotation Weeks'!V221&amp;Y221,'[3]Routes Taxes'!A:A&amp;'[3]Routes Taxes'!I:I,0))</f>
        <v>30.96</v>
      </c>
      <c r="AE221" s="51">
        <f t="shared" si="28"/>
        <v>619.20000000000005</v>
      </c>
      <c r="AF221" s="59">
        <f>SUMIFS([3]Booking_Data!K:K,[3]Booking_Data!J:J,B221,[3]Booking_Data!H:H,AA221)</f>
        <v>20</v>
      </c>
      <c r="AG221" s="36">
        <f t="shared" si="29"/>
        <v>0</v>
      </c>
      <c r="AH221" s="59">
        <f>SUMIFS([3]Booking_Data!L:L,[3]Booking_Data!J:J,B221,[3]Booking_Data!H:H,AA221,[3]Booking_Data!I:I,Y221)</f>
        <v>20</v>
      </c>
      <c r="AI221" s="36">
        <f t="shared" si="30"/>
        <v>0</v>
      </c>
      <c r="AJ221" s="36"/>
      <c r="AK221" s="36">
        <f t="shared" si="31"/>
        <v>0</v>
      </c>
      <c r="AL221" s="36"/>
      <c r="AM221" s="36">
        <f>SUMIFS([3]Booking_Data!P:P,[3]Booking_Data!H:H,AA221,[3]Booking_Data!I:I,Y221,[3]Booking_Data!J:J,B221)</f>
        <v>4300</v>
      </c>
    </row>
    <row r="222" spans="1:39" x14ac:dyDescent="0.25">
      <c r="A222" s="121">
        <v>7</v>
      </c>
      <c r="B222" s="24">
        <v>45879</v>
      </c>
      <c r="C222" s="5" t="s">
        <v>1</v>
      </c>
      <c r="D222" s="5" t="s">
        <v>526</v>
      </c>
      <c r="E222" s="136">
        <v>0.33333333333333331</v>
      </c>
      <c r="F222" s="136">
        <v>0.47916666666666669</v>
      </c>
      <c r="G222" s="137">
        <v>0.45833333333333331</v>
      </c>
      <c r="H222" s="137">
        <v>0.5625</v>
      </c>
      <c r="I222" s="122">
        <v>16</v>
      </c>
      <c r="J222" s="2">
        <v>8600</v>
      </c>
      <c r="K222" s="2">
        <v>0</v>
      </c>
      <c r="L222" s="2">
        <v>8600</v>
      </c>
      <c r="M222" s="3">
        <v>15</v>
      </c>
      <c r="N222" s="2">
        <v>9173.3333333333339</v>
      </c>
      <c r="O222" s="2">
        <v>4586.666666666667</v>
      </c>
      <c r="P222" s="3" t="s">
        <v>849</v>
      </c>
      <c r="Q222" s="3">
        <v>20</v>
      </c>
      <c r="R222" s="59">
        <v>20</v>
      </c>
      <c r="S222" s="3" t="s">
        <v>206</v>
      </c>
      <c r="T222" s="3">
        <v>16</v>
      </c>
      <c r="U222" s="3">
        <v>4</v>
      </c>
      <c r="V222" s="3" t="s">
        <v>925</v>
      </c>
      <c r="W222" s="6" t="s">
        <v>929</v>
      </c>
      <c r="X222" s="114" t="s">
        <v>526</v>
      </c>
      <c r="Y222" s="3" t="s">
        <v>528</v>
      </c>
      <c r="Z222" s="3" t="s">
        <v>8</v>
      </c>
      <c r="AA222" s="123" t="s">
        <v>527</v>
      </c>
      <c r="AB222" s="14" t="s">
        <v>125</v>
      </c>
      <c r="AC222" s="19" t="s">
        <v>927</v>
      </c>
      <c r="AD222" s="50" cm="1">
        <f t="array" ref="AD222">INDEX('[3]Routes Taxes'!O:O,MATCH('[3]Flight Rotation Weeks'!V222&amp;Y222,'[3]Routes Taxes'!A:A&amp;'[3]Routes Taxes'!I:I,0))</f>
        <v>30.96</v>
      </c>
      <c r="AE222" s="51">
        <f t="shared" si="28"/>
        <v>619.20000000000005</v>
      </c>
      <c r="AF222" s="59">
        <f>SUMIFS([3]Booking_Data!K:K,[3]Booking_Data!J:J,B222,[3]Booking_Data!H:H,AA222)</f>
        <v>20</v>
      </c>
      <c r="AG222" s="36">
        <f t="shared" si="29"/>
        <v>0</v>
      </c>
      <c r="AH222" s="59">
        <f>SUMIFS([3]Booking_Data!L:L,[3]Booking_Data!J:J,B222,[3]Booking_Data!H:H,AA222,[3]Booking_Data!I:I,Y222)</f>
        <v>20</v>
      </c>
      <c r="AI222" s="36">
        <f t="shared" si="30"/>
        <v>0</v>
      </c>
      <c r="AJ222" s="36"/>
      <c r="AK222" s="36">
        <f t="shared" si="31"/>
        <v>0</v>
      </c>
      <c r="AL222" s="36"/>
      <c r="AM222" s="36">
        <f>SUMIFS([3]Booking_Data!P:P,[3]Booking_Data!H:H,AA222,[3]Booking_Data!I:I,Y222,[3]Booking_Data!J:J,B222)</f>
        <v>4300</v>
      </c>
    </row>
    <row r="223" spans="1:39" x14ac:dyDescent="0.25">
      <c r="A223" s="121">
        <v>7</v>
      </c>
      <c r="B223" s="24">
        <v>45886</v>
      </c>
      <c r="C223" s="5" t="s">
        <v>1</v>
      </c>
      <c r="D223" s="5" t="s">
        <v>526</v>
      </c>
      <c r="E223" s="136">
        <v>0.33333333333333331</v>
      </c>
      <c r="F223" s="136">
        <v>0.47916666666666669</v>
      </c>
      <c r="G223" s="137">
        <v>0.45833333333333331</v>
      </c>
      <c r="H223" s="137">
        <v>0.5625</v>
      </c>
      <c r="I223" s="122">
        <v>16</v>
      </c>
      <c r="J223" s="2">
        <v>8600</v>
      </c>
      <c r="K223" s="2">
        <v>0</v>
      </c>
      <c r="L223" s="2">
        <v>8600</v>
      </c>
      <c r="M223" s="3">
        <v>15</v>
      </c>
      <c r="N223" s="2">
        <v>9173.3333333333339</v>
      </c>
      <c r="O223" s="2">
        <v>4586.666666666667</v>
      </c>
      <c r="P223" s="3" t="s">
        <v>849</v>
      </c>
      <c r="Q223" s="3">
        <v>20</v>
      </c>
      <c r="R223" s="59">
        <v>20</v>
      </c>
      <c r="S223" s="3" t="s">
        <v>206</v>
      </c>
      <c r="T223" s="3">
        <v>16</v>
      </c>
      <c r="U223" s="3">
        <v>5</v>
      </c>
      <c r="V223" s="3" t="s">
        <v>925</v>
      </c>
      <c r="W223" s="6" t="s">
        <v>930</v>
      </c>
      <c r="X223" s="114" t="s">
        <v>526</v>
      </c>
      <c r="Y223" s="3" t="s">
        <v>528</v>
      </c>
      <c r="Z223" s="3" t="s">
        <v>8</v>
      </c>
      <c r="AA223" s="123" t="s">
        <v>527</v>
      </c>
      <c r="AB223" s="14" t="s">
        <v>125</v>
      </c>
      <c r="AC223" s="19" t="s">
        <v>927</v>
      </c>
      <c r="AD223" s="50" cm="1">
        <f t="array" ref="AD223">INDEX('[3]Routes Taxes'!O:O,MATCH('[3]Flight Rotation Weeks'!V223&amp;Y223,'[3]Routes Taxes'!A:A&amp;'[3]Routes Taxes'!I:I,0))</f>
        <v>30.96</v>
      </c>
      <c r="AE223" s="51">
        <f t="shared" si="28"/>
        <v>619.20000000000005</v>
      </c>
      <c r="AF223" s="59">
        <f>SUMIFS([3]Booking_Data!K:K,[3]Booking_Data!J:J,B223,[3]Booking_Data!H:H,AA223)</f>
        <v>20</v>
      </c>
      <c r="AG223" s="36">
        <f t="shared" si="29"/>
        <v>0</v>
      </c>
      <c r="AH223" s="59">
        <f>SUMIFS([3]Booking_Data!L:L,[3]Booking_Data!J:J,B223,[3]Booking_Data!H:H,AA223,[3]Booking_Data!I:I,Y223)</f>
        <v>20</v>
      </c>
      <c r="AI223" s="36">
        <f t="shared" si="30"/>
        <v>0</v>
      </c>
      <c r="AJ223" s="36"/>
      <c r="AK223" s="36">
        <f t="shared" si="31"/>
        <v>0</v>
      </c>
      <c r="AL223" s="36"/>
      <c r="AM223" s="36">
        <f>SUMIFS([3]Booking_Data!P:P,[3]Booking_Data!H:H,AA223,[3]Booking_Data!I:I,Y223,[3]Booking_Data!J:J,B223)</f>
        <v>4300</v>
      </c>
    </row>
    <row r="224" spans="1:39" x14ac:dyDescent="0.25">
      <c r="A224" s="121">
        <v>7</v>
      </c>
      <c r="B224" s="24">
        <v>45893</v>
      </c>
      <c r="C224" s="5" t="s">
        <v>1</v>
      </c>
      <c r="D224" s="5" t="s">
        <v>526</v>
      </c>
      <c r="E224" s="136">
        <v>0.33333333333333331</v>
      </c>
      <c r="F224" s="136">
        <v>0.47916666666666669</v>
      </c>
      <c r="G224" s="137">
        <v>0.45833333333333331</v>
      </c>
      <c r="H224" s="137">
        <v>0.5625</v>
      </c>
      <c r="I224" s="122">
        <v>16</v>
      </c>
      <c r="J224" s="2">
        <v>8600</v>
      </c>
      <c r="K224" s="2">
        <v>0</v>
      </c>
      <c r="L224" s="2">
        <v>8600</v>
      </c>
      <c r="M224" s="3">
        <v>15</v>
      </c>
      <c r="N224" s="2">
        <v>9173.3333333333339</v>
      </c>
      <c r="O224" s="2">
        <v>4586.666666666667</v>
      </c>
      <c r="P224" s="3" t="s">
        <v>849</v>
      </c>
      <c r="Q224" s="3">
        <v>20</v>
      </c>
      <c r="R224" s="59">
        <v>20</v>
      </c>
      <c r="S224" s="3" t="s">
        <v>206</v>
      </c>
      <c r="T224" s="3">
        <v>16</v>
      </c>
      <c r="U224" s="3">
        <v>6</v>
      </c>
      <c r="V224" s="3" t="s">
        <v>925</v>
      </c>
      <c r="W224" s="6" t="s">
        <v>931</v>
      </c>
      <c r="X224" s="114" t="s">
        <v>526</v>
      </c>
      <c r="Y224" s="3" t="s">
        <v>528</v>
      </c>
      <c r="Z224" s="3" t="s">
        <v>8</v>
      </c>
      <c r="AA224" s="123" t="s">
        <v>527</v>
      </c>
      <c r="AB224" s="14" t="s">
        <v>125</v>
      </c>
      <c r="AC224" s="19" t="s">
        <v>927</v>
      </c>
      <c r="AD224" s="50" cm="1">
        <f t="array" ref="AD224">INDEX('[3]Routes Taxes'!O:O,MATCH('[3]Flight Rotation Weeks'!V224&amp;Y224,'[3]Routes Taxes'!A:A&amp;'[3]Routes Taxes'!I:I,0))</f>
        <v>30.96</v>
      </c>
      <c r="AE224" s="51">
        <f t="shared" si="28"/>
        <v>619.20000000000005</v>
      </c>
      <c r="AF224" s="59">
        <f>SUMIFS([3]Booking_Data!K:K,[3]Booking_Data!J:J,B224,[3]Booking_Data!H:H,AA224)</f>
        <v>20</v>
      </c>
      <c r="AG224" s="36">
        <f t="shared" si="29"/>
        <v>0</v>
      </c>
      <c r="AH224" s="59">
        <f>SUMIFS([3]Booking_Data!L:L,[3]Booking_Data!J:J,B224,[3]Booking_Data!H:H,AA224,[3]Booking_Data!I:I,Y224)</f>
        <v>20</v>
      </c>
      <c r="AI224" s="36">
        <f t="shared" si="30"/>
        <v>0</v>
      </c>
      <c r="AJ224" s="36"/>
      <c r="AK224" s="36">
        <f t="shared" si="31"/>
        <v>0</v>
      </c>
      <c r="AL224" s="36"/>
      <c r="AM224" s="36">
        <f>SUMIFS([3]Booking_Data!P:P,[3]Booking_Data!H:H,AA224,[3]Booking_Data!I:I,Y224,[3]Booking_Data!J:J,B224)</f>
        <v>4300</v>
      </c>
    </row>
    <row r="225" spans="1:39" x14ac:dyDescent="0.25">
      <c r="A225" s="121">
        <v>7</v>
      </c>
      <c r="B225" s="24">
        <v>45900</v>
      </c>
      <c r="C225" s="5" t="s">
        <v>1</v>
      </c>
      <c r="D225" s="5" t="s">
        <v>526</v>
      </c>
      <c r="E225" s="136">
        <v>0.33333333333333331</v>
      </c>
      <c r="F225" s="136">
        <v>0.47916666666666669</v>
      </c>
      <c r="G225" s="137">
        <v>0.45833333333333331</v>
      </c>
      <c r="H225" s="137">
        <v>0.5625</v>
      </c>
      <c r="I225" s="122">
        <v>16</v>
      </c>
      <c r="J225" s="2">
        <v>8600</v>
      </c>
      <c r="K225" s="2">
        <v>0</v>
      </c>
      <c r="L225" s="2">
        <v>8600</v>
      </c>
      <c r="M225" s="3">
        <v>15</v>
      </c>
      <c r="N225" s="2">
        <v>9173.3333333333339</v>
      </c>
      <c r="O225" s="2">
        <v>4586.666666666667</v>
      </c>
      <c r="P225" s="3" t="s">
        <v>849</v>
      </c>
      <c r="Q225" s="3">
        <v>20</v>
      </c>
      <c r="R225" s="59">
        <v>20</v>
      </c>
      <c r="S225" s="3" t="s">
        <v>206</v>
      </c>
      <c r="T225" s="3">
        <v>16</v>
      </c>
      <c r="U225" s="3">
        <v>7</v>
      </c>
      <c r="V225" s="3" t="s">
        <v>925</v>
      </c>
      <c r="W225" s="6" t="s">
        <v>932</v>
      </c>
      <c r="X225" s="114" t="s">
        <v>526</v>
      </c>
      <c r="Y225" s="3" t="s">
        <v>528</v>
      </c>
      <c r="Z225" s="3" t="s">
        <v>8</v>
      </c>
      <c r="AA225" s="123" t="s">
        <v>527</v>
      </c>
      <c r="AB225" s="14" t="s">
        <v>125</v>
      </c>
      <c r="AC225" s="19" t="s">
        <v>927</v>
      </c>
      <c r="AD225" s="50" cm="1">
        <f t="array" ref="AD225">INDEX('[3]Routes Taxes'!O:O,MATCH('[3]Flight Rotation Weeks'!V225&amp;Y225,'[3]Routes Taxes'!A:A&amp;'[3]Routes Taxes'!I:I,0))</f>
        <v>30.96</v>
      </c>
      <c r="AE225" s="51">
        <f t="shared" si="28"/>
        <v>619.20000000000005</v>
      </c>
      <c r="AF225" s="59">
        <f>SUMIFS([3]Booking_Data!K:K,[3]Booking_Data!J:J,B225,[3]Booking_Data!H:H,AA225)</f>
        <v>20</v>
      </c>
      <c r="AG225" s="36">
        <f t="shared" si="29"/>
        <v>0</v>
      </c>
      <c r="AH225" s="59">
        <f>SUMIFS([3]Booking_Data!L:L,[3]Booking_Data!J:J,B225,[3]Booking_Data!H:H,AA225,[3]Booking_Data!I:I,Y225)</f>
        <v>20</v>
      </c>
      <c r="AI225" s="36">
        <f t="shared" si="30"/>
        <v>0</v>
      </c>
      <c r="AJ225" s="36"/>
      <c r="AK225" s="36">
        <f t="shared" si="31"/>
        <v>0</v>
      </c>
      <c r="AL225" s="36"/>
      <c r="AM225" s="36">
        <f>SUMIFS([3]Booking_Data!P:P,[3]Booking_Data!H:H,AA225,[3]Booking_Data!I:I,Y225,[3]Booking_Data!J:J,B225)</f>
        <v>4300</v>
      </c>
    </row>
    <row r="226" spans="1:39" x14ac:dyDescent="0.25">
      <c r="A226" s="121">
        <v>7</v>
      </c>
      <c r="B226" s="24">
        <v>45907</v>
      </c>
      <c r="C226" s="5" t="s">
        <v>1</v>
      </c>
      <c r="D226" s="5" t="s">
        <v>526</v>
      </c>
      <c r="E226" s="136">
        <v>0.33333333333333331</v>
      </c>
      <c r="F226" s="136">
        <v>0.47916666666666669</v>
      </c>
      <c r="G226" s="137">
        <v>0.45833333333333331</v>
      </c>
      <c r="H226" s="137">
        <v>0.5625</v>
      </c>
      <c r="I226" s="122">
        <v>16</v>
      </c>
      <c r="J226" s="2">
        <v>8600</v>
      </c>
      <c r="K226" s="2">
        <v>0</v>
      </c>
      <c r="L226" s="2">
        <v>8600</v>
      </c>
      <c r="M226" s="3">
        <v>15</v>
      </c>
      <c r="N226" s="2">
        <v>9173.3333333333339</v>
      </c>
      <c r="O226" s="2">
        <v>4586.666666666667</v>
      </c>
      <c r="P226" s="3" t="s">
        <v>849</v>
      </c>
      <c r="Q226" s="152">
        <v>22</v>
      </c>
      <c r="R226" s="154">
        <v>22</v>
      </c>
      <c r="S226" s="3" t="s">
        <v>206</v>
      </c>
      <c r="T226" s="3">
        <v>16</v>
      </c>
      <c r="U226" s="3">
        <v>8</v>
      </c>
      <c r="V226" s="3" t="s">
        <v>925</v>
      </c>
      <c r="W226" s="6" t="s">
        <v>933</v>
      </c>
      <c r="X226" s="114" t="s">
        <v>526</v>
      </c>
      <c r="Y226" s="3" t="s">
        <v>528</v>
      </c>
      <c r="Z226" s="3" t="s">
        <v>8</v>
      </c>
      <c r="AA226" s="123" t="s">
        <v>527</v>
      </c>
      <c r="AB226" s="14" t="s">
        <v>125</v>
      </c>
      <c r="AC226" s="19" t="s">
        <v>927</v>
      </c>
      <c r="AD226" s="50" cm="1">
        <f t="array" ref="AD226">INDEX('[3]Routes Taxes'!O:O,MATCH('[3]Flight Rotation Weeks'!V226&amp;Y226,'[3]Routes Taxes'!A:A&amp;'[3]Routes Taxes'!I:I,0))</f>
        <v>30.96</v>
      </c>
      <c r="AE226" s="51">
        <f t="shared" si="28"/>
        <v>681.12</v>
      </c>
      <c r="AF226" s="59">
        <f>SUMIFS([3]Booking_Data!K:K,[3]Booking_Data!J:J,B226,[3]Booking_Data!H:H,AA226)</f>
        <v>22</v>
      </c>
      <c r="AG226" s="36">
        <f t="shared" si="29"/>
        <v>0</v>
      </c>
      <c r="AH226" s="59">
        <f>SUMIFS([3]Booking_Data!L:L,[3]Booking_Data!J:J,B226,[3]Booking_Data!H:H,AA226,[3]Booking_Data!I:I,Y226)</f>
        <v>22</v>
      </c>
      <c r="AI226" s="36">
        <f t="shared" si="30"/>
        <v>0</v>
      </c>
      <c r="AJ226" s="36"/>
      <c r="AK226" s="36">
        <f t="shared" si="31"/>
        <v>0</v>
      </c>
      <c r="AL226" s="36"/>
      <c r="AM226" s="36">
        <f>SUMIFS([3]Booking_Data!P:P,[3]Booking_Data!H:H,AA226,[3]Booking_Data!I:I,Y226,[3]Booking_Data!J:J,B226)</f>
        <v>4730</v>
      </c>
    </row>
    <row r="227" spans="1:39" x14ac:dyDescent="0.25">
      <c r="A227" s="121">
        <v>7</v>
      </c>
      <c r="B227" s="24">
        <v>45914</v>
      </c>
      <c r="C227" s="5" t="s">
        <v>1</v>
      </c>
      <c r="D227" s="5" t="s">
        <v>526</v>
      </c>
      <c r="E227" s="136">
        <v>0.33333333333333331</v>
      </c>
      <c r="F227" s="136">
        <v>0.47916666666666669</v>
      </c>
      <c r="G227" s="137">
        <v>0.45833333333333331</v>
      </c>
      <c r="H227" s="137">
        <v>0.5625</v>
      </c>
      <c r="I227" s="122">
        <v>16</v>
      </c>
      <c r="J227" s="2">
        <v>8600</v>
      </c>
      <c r="K227" s="2">
        <v>0</v>
      </c>
      <c r="L227" s="2">
        <v>8600</v>
      </c>
      <c r="M227" s="3">
        <v>15</v>
      </c>
      <c r="N227" s="2">
        <v>9173.3333333333339</v>
      </c>
      <c r="O227" s="2">
        <v>4586.666666666667</v>
      </c>
      <c r="P227" s="3" t="s">
        <v>849</v>
      </c>
      <c r="Q227" s="3">
        <v>20</v>
      </c>
      <c r="R227" s="59">
        <v>20</v>
      </c>
      <c r="S227" s="3" t="s">
        <v>206</v>
      </c>
      <c r="T227" s="3">
        <v>16</v>
      </c>
      <c r="U227" s="3">
        <v>9</v>
      </c>
      <c r="V227" s="3" t="s">
        <v>925</v>
      </c>
      <c r="W227" s="6" t="s">
        <v>934</v>
      </c>
      <c r="X227" s="114" t="s">
        <v>526</v>
      </c>
      <c r="Y227" s="3" t="s">
        <v>528</v>
      </c>
      <c r="Z227" s="3" t="s">
        <v>8</v>
      </c>
      <c r="AA227" s="123" t="s">
        <v>527</v>
      </c>
      <c r="AB227" s="14" t="s">
        <v>125</v>
      </c>
      <c r="AC227" s="19" t="s">
        <v>927</v>
      </c>
      <c r="AD227" s="50" cm="1">
        <f t="array" ref="AD227">INDEX('[3]Routes Taxes'!O:O,MATCH('[3]Flight Rotation Weeks'!V227&amp;Y227,'[3]Routes Taxes'!A:A&amp;'[3]Routes Taxes'!I:I,0))</f>
        <v>30.96</v>
      </c>
      <c r="AE227" s="51">
        <f t="shared" si="28"/>
        <v>619.20000000000005</v>
      </c>
      <c r="AF227" s="59">
        <f>SUMIFS([3]Booking_Data!K:K,[3]Booking_Data!J:J,B227,[3]Booking_Data!H:H,AA227)</f>
        <v>20</v>
      </c>
      <c r="AG227" s="36">
        <f t="shared" si="29"/>
        <v>0</v>
      </c>
      <c r="AH227" s="59">
        <f>SUMIFS([3]Booking_Data!L:L,[3]Booking_Data!J:J,B227,[3]Booking_Data!H:H,AA227,[3]Booking_Data!I:I,Y227)</f>
        <v>20</v>
      </c>
      <c r="AI227" s="36">
        <f t="shared" si="30"/>
        <v>0</v>
      </c>
      <c r="AJ227" s="36"/>
      <c r="AK227" s="36">
        <f t="shared" si="31"/>
        <v>0</v>
      </c>
      <c r="AL227" s="36"/>
      <c r="AM227" s="36">
        <f>SUMIFS([3]Booking_Data!P:P,[3]Booking_Data!H:H,AA227,[3]Booking_Data!I:I,Y227,[3]Booking_Data!J:J,B227)</f>
        <v>4300</v>
      </c>
    </row>
    <row r="228" spans="1:39" x14ac:dyDescent="0.25">
      <c r="A228" s="121">
        <v>7</v>
      </c>
      <c r="B228" s="24">
        <v>45921</v>
      </c>
      <c r="C228" s="5" t="s">
        <v>1</v>
      </c>
      <c r="D228" s="5" t="s">
        <v>526</v>
      </c>
      <c r="E228" s="136">
        <v>0.33333333333333331</v>
      </c>
      <c r="F228" s="136">
        <v>0.47916666666666669</v>
      </c>
      <c r="G228" s="137">
        <v>0.45833333333333331</v>
      </c>
      <c r="H228" s="137">
        <v>0.5625</v>
      </c>
      <c r="I228" s="122">
        <v>16</v>
      </c>
      <c r="J228" s="2">
        <v>8600</v>
      </c>
      <c r="K228" s="2">
        <v>0</v>
      </c>
      <c r="L228" s="2">
        <v>8600</v>
      </c>
      <c r="M228" s="3">
        <v>15</v>
      </c>
      <c r="N228" s="2">
        <v>9173.3333333333339</v>
      </c>
      <c r="O228" s="2">
        <v>4586.666666666667</v>
      </c>
      <c r="P228" s="3" t="s">
        <v>849</v>
      </c>
      <c r="Q228" s="152">
        <v>22</v>
      </c>
      <c r="R228" s="154">
        <v>22</v>
      </c>
      <c r="S228" s="3" t="s">
        <v>206</v>
      </c>
      <c r="T228" s="3">
        <v>16</v>
      </c>
      <c r="U228" s="3">
        <v>10</v>
      </c>
      <c r="V228" s="3" t="s">
        <v>925</v>
      </c>
      <c r="W228" s="6" t="s">
        <v>935</v>
      </c>
      <c r="X228" s="114" t="s">
        <v>526</v>
      </c>
      <c r="Y228" s="3" t="s">
        <v>528</v>
      </c>
      <c r="Z228" s="3" t="s">
        <v>8</v>
      </c>
      <c r="AA228" s="123" t="s">
        <v>527</v>
      </c>
      <c r="AB228" s="14" t="s">
        <v>125</v>
      </c>
      <c r="AC228" s="19" t="s">
        <v>927</v>
      </c>
      <c r="AD228" s="50" cm="1">
        <f t="array" ref="AD228">INDEX('[3]Routes Taxes'!O:O,MATCH('[3]Flight Rotation Weeks'!V228&amp;Y228,'[3]Routes Taxes'!A:A&amp;'[3]Routes Taxes'!I:I,0))</f>
        <v>30.96</v>
      </c>
      <c r="AE228" s="51">
        <f t="shared" si="28"/>
        <v>681.12</v>
      </c>
      <c r="AF228" s="59">
        <f>SUMIFS([3]Booking_Data!K:K,[3]Booking_Data!J:J,B228,[3]Booking_Data!H:H,AA228)</f>
        <v>22</v>
      </c>
      <c r="AG228" s="36">
        <f t="shared" si="29"/>
        <v>0</v>
      </c>
      <c r="AH228" s="59">
        <f>SUMIFS([3]Booking_Data!L:L,[3]Booking_Data!J:J,B228,[3]Booking_Data!H:H,AA228,[3]Booking_Data!I:I,Y228)</f>
        <v>22</v>
      </c>
      <c r="AI228" s="36">
        <f t="shared" si="30"/>
        <v>0</v>
      </c>
      <c r="AJ228" s="36"/>
      <c r="AK228" s="36">
        <f t="shared" si="31"/>
        <v>0</v>
      </c>
      <c r="AL228" s="36"/>
      <c r="AM228" s="36">
        <f>SUMIFS([3]Booking_Data!P:P,[3]Booking_Data!H:H,AA228,[3]Booking_Data!I:I,Y228,[3]Booking_Data!J:J,B228)</f>
        <v>4730</v>
      </c>
    </row>
    <row r="229" spans="1:39" x14ac:dyDescent="0.25">
      <c r="A229" s="121">
        <v>7</v>
      </c>
      <c r="B229" s="24">
        <v>45928</v>
      </c>
      <c r="C229" s="5" t="s">
        <v>1</v>
      </c>
      <c r="D229" s="5" t="s">
        <v>526</v>
      </c>
      <c r="E229" s="136">
        <v>0.33333333333333331</v>
      </c>
      <c r="F229" s="136">
        <v>0.47916666666666669</v>
      </c>
      <c r="G229" s="137">
        <v>0.45833333333333331</v>
      </c>
      <c r="H229" s="137">
        <v>0.5625</v>
      </c>
      <c r="I229" s="122">
        <v>16</v>
      </c>
      <c r="J229" s="2">
        <v>8600</v>
      </c>
      <c r="K229" s="2">
        <v>0</v>
      </c>
      <c r="L229" s="2">
        <v>8600</v>
      </c>
      <c r="M229" s="3">
        <v>15</v>
      </c>
      <c r="N229" s="2">
        <v>9173.3333333333339</v>
      </c>
      <c r="O229" s="2">
        <v>4586.666666666667</v>
      </c>
      <c r="P229" s="3" t="s">
        <v>849</v>
      </c>
      <c r="Q229" s="3">
        <v>20</v>
      </c>
      <c r="R229" s="59">
        <v>20</v>
      </c>
      <c r="S229" s="3" t="s">
        <v>206</v>
      </c>
      <c r="T229" s="3">
        <v>16</v>
      </c>
      <c r="U229" s="3">
        <v>11</v>
      </c>
      <c r="V229" s="3" t="s">
        <v>925</v>
      </c>
      <c r="W229" s="6" t="s">
        <v>936</v>
      </c>
      <c r="X229" s="114" t="s">
        <v>526</v>
      </c>
      <c r="Y229" s="3" t="s">
        <v>528</v>
      </c>
      <c r="Z229" s="3" t="s">
        <v>8</v>
      </c>
      <c r="AA229" s="123" t="s">
        <v>527</v>
      </c>
      <c r="AB229" s="14" t="s">
        <v>125</v>
      </c>
      <c r="AC229" s="19" t="s">
        <v>927</v>
      </c>
      <c r="AD229" s="50" cm="1">
        <f t="array" ref="AD229">INDEX('[3]Routes Taxes'!O:O,MATCH('[3]Flight Rotation Weeks'!V229&amp;Y229,'[3]Routes Taxes'!A:A&amp;'[3]Routes Taxes'!I:I,0))</f>
        <v>30.96</v>
      </c>
      <c r="AE229" s="51">
        <f t="shared" si="28"/>
        <v>619.20000000000005</v>
      </c>
      <c r="AF229" s="59">
        <f>SUMIFS([3]Booking_Data!K:K,[3]Booking_Data!J:J,B229,[3]Booking_Data!H:H,AA229)</f>
        <v>20</v>
      </c>
      <c r="AG229" s="36">
        <f t="shared" si="29"/>
        <v>0</v>
      </c>
      <c r="AH229" s="59">
        <f>SUMIFS([3]Booking_Data!L:L,[3]Booking_Data!J:J,B229,[3]Booking_Data!H:H,AA229,[3]Booking_Data!I:I,Y229)</f>
        <v>20</v>
      </c>
      <c r="AI229" s="36">
        <f t="shared" si="30"/>
        <v>0</v>
      </c>
      <c r="AJ229" s="36"/>
      <c r="AK229" s="36">
        <f t="shared" si="31"/>
        <v>0</v>
      </c>
      <c r="AL229" s="36"/>
      <c r="AM229" s="36">
        <f>SUMIFS([3]Booking_Data!P:P,[3]Booking_Data!H:H,AA229,[3]Booking_Data!I:I,Y229,[3]Booking_Data!J:J,B229)</f>
        <v>4300</v>
      </c>
    </row>
    <row r="230" spans="1:39" x14ac:dyDescent="0.25">
      <c r="A230" s="121">
        <v>7</v>
      </c>
      <c r="B230" s="24">
        <v>45935</v>
      </c>
      <c r="C230" s="5" t="s">
        <v>1</v>
      </c>
      <c r="D230" s="5" t="s">
        <v>526</v>
      </c>
      <c r="E230" s="136">
        <v>0.33333333333333331</v>
      </c>
      <c r="F230" s="136">
        <v>0.47916666666666669</v>
      </c>
      <c r="G230" s="137">
        <v>0.45833333333333331</v>
      </c>
      <c r="H230" s="137">
        <v>0.5625</v>
      </c>
      <c r="I230" s="122">
        <v>16</v>
      </c>
      <c r="J230" s="2">
        <v>8600</v>
      </c>
      <c r="K230" s="2">
        <v>0</v>
      </c>
      <c r="L230" s="2">
        <v>8600</v>
      </c>
      <c r="M230" s="3">
        <v>15</v>
      </c>
      <c r="N230" s="2">
        <v>9173.3333333333339</v>
      </c>
      <c r="O230" s="2">
        <v>4586.666666666667</v>
      </c>
      <c r="P230" s="3" t="s">
        <v>849</v>
      </c>
      <c r="Q230" s="152">
        <v>24</v>
      </c>
      <c r="R230" s="154">
        <v>24</v>
      </c>
      <c r="S230" s="3" t="s">
        <v>206</v>
      </c>
      <c r="T230" s="3">
        <v>16</v>
      </c>
      <c r="U230" s="3">
        <v>12</v>
      </c>
      <c r="V230" s="3" t="s">
        <v>925</v>
      </c>
      <c r="W230" s="6" t="s">
        <v>937</v>
      </c>
      <c r="X230" s="114" t="s">
        <v>526</v>
      </c>
      <c r="Y230" s="3" t="s">
        <v>528</v>
      </c>
      <c r="Z230" s="3" t="s">
        <v>8</v>
      </c>
      <c r="AA230" s="123" t="s">
        <v>527</v>
      </c>
      <c r="AB230" s="14" t="s">
        <v>125</v>
      </c>
      <c r="AC230" s="19" t="s">
        <v>927</v>
      </c>
      <c r="AD230" s="50" cm="1">
        <f t="array" ref="AD230">INDEX('[3]Routes Taxes'!O:O,MATCH('[3]Flight Rotation Weeks'!V230&amp;Y230,'[3]Routes Taxes'!A:A&amp;'[3]Routes Taxes'!I:I,0))</f>
        <v>30.96</v>
      </c>
      <c r="AE230" s="51">
        <f t="shared" si="28"/>
        <v>743.04</v>
      </c>
      <c r="AF230" s="59">
        <f>SUMIFS([3]Booking_Data!K:K,[3]Booking_Data!J:J,B230,[3]Booking_Data!H:H,AA230)</f>
        <v>24</v>
      </c>
      <c r="AG230" s="36">
        <f t="shared" si="29"/>
        <v>0</v>
      </c>
      <c r="AH230" s="59">
        <f>SUMIFS([3]Booking_Data!L:L,[3]Booking_Data!J:J,B230,[3]Booking_Data!H:H,AA230,[3]Booking_Data!I:I,Y230)</f>
        <v>24</v>
      </c>
      <c r="AI230" s="36">
        <f t="shared" si="30"/>
        <v>0</v>
      </c>
      <c r="AJ230" s="36"/>
      <c r="AK230" s="36">
        <f t="shared" si="31"/>
        <v>0</v>
      </c>
      <c r="AL230" s="36"/>
      <c r="AM230" s="36">
        <f>SUMIFS([3]Booking_Data!P:P,[3]Booking_Data!H:H,AA230,[3]Booking_Data!I:I,Y230,[3]Booking_Data!J:J,B230)</f>
        <v>5160</v>
      </c>
    </row>
    <row r="231" spans="1:39" x14ac:dyDescent="0.25">
      <c r="A231" s="121">
        <v>7</v>
      </c>
      <c r="B231" s="24">
        <v>45942</v>
      </c>
      <c r="C231" s="5" t="s">
        <v>1</v>
      </c>
      <c r="D231" s="5" t="s">
        <v>526</v>
      </c>
      <c r="E231" s="136">
        <v>0.33333333333333331</v>
      </c>
      <c r="F231" s="136">
        <v>0.47916666666666669</v>
      </c>
      <c r="G231" s="137">
        <v>0.45833333333333331</v>
      </c>
      <c r="H231" s="137">
        <v>0.5625</v>
      </c>
      <c r="I231" s="122">
        <v>16</v>
      </c>
      <c r="J231" s="2">
        <v>8600</v>
      </c>
      <c r="K231" s="2">
        <v>0</v>
      </c>
      <c r="L231" s="2">
        <v>8600</v>
      </c>
      <c r="M231" s="3">
        <v>15</v>
      </c>
      <c r="N231" s="2">
        <v>9173.3333333333339</v>
      </c>
      <c r="O231" s="2">
        <v>4586.666666666667</v>
      </c>
      <c r="P231" s="3" t="s">
        <v>849</v>
      </c>
      <c r="Q231" s="3">
        <v>20</v>
      </c>
      <c r="R231" s="59">
        <v>20</v>
      </c>
      <c r="S231" s="3" t="s">
        <v>206</v>
      </c>
      <c r="T231" s="3">
        <v>16</v>
      </c>
      <c r="U231" s="3">
        <v>13</v>
      </c>
      <c r="V231" s="3" t="s">
        <v>925</v>
      </c>
      <c r="W231" s="6" t="s">
        <v>938</v>
      </c>
      <c r="X231" s="114" t="s">
        <v>526</v>
      </c>
      <c r="Y231" s="3" t="s">
        <v>528</v>
      </c>
      <c r="Z231" s="3" t="s">
        <v>8</v>
      </c>
      <c r="AA231" s="123" t="s">
        <v>527</v>
      </c>
      <c r="AB231" s="14" t="s">
        <v>125</v>
      </c>
      <c r="AC231" s="19" t="s">
        <v>927</v>
      </c>
      <c r="AD231" s="50" cm="1">
        <f t="array" ref="AD231">INDEX('[3]Routes Taxes'!O:O,MATCH('[3]Flight Rotation Weeks'!V231&amp;Y231,'[3]Routes Taxes'!A:A&amp;'[3]Routes Taxes'!I:I,0))</f>
        <v>30.96</v>
      </c>
      <c r="AE231" s="51">
        <f t="shared" si="28"/>
        <v>619.20000000000005</v>
      </c>
      <c r="AF231" s="59">
        <f>SUMIFS([3]Booking_Data!K:K,[3]Booking_Data!J:J,B231,[3]Booking_Data!H:H,AA231)</f>
        <v>20</v>
      </c>
      <c r="AG231" s="36">
        <f t="shared" si="29"/>
        <v>0</v>
      </c>
      <c r="AH231" s="59">
        <f>SUMIFS([3]Booking_Data!L:L,[3]Booking_Data!J:J,B231,[3]Booking_Data!H:H,AA231,[3]Booking_Data!I:I,Y231)</f>
        <v>20</v>
      </c>
      <c r="AI231" s="36">
        <f t="shared" si="30"/>
        <v>0</v>
      </c>
      <c r="AJ231" s="36"/>
      <c r="AK231" s="36">
        <f t="shared" si="31"/>
        <v>0</v>
      </c>
      <c r="AL231" s="36"/>
      <c r="AM231" s="36">
        <f>SUMIFS([3]Booking_Data!P:P,[3]Booking_Data!H:H,AA231,[3]Booking_Data!I:I,Y231,[3]Booking_Data!J:J,B231)</f>
        <v>4300</v>
      </c>
    </row>
    <row r="232" spans="1:39" x14ac:dyDescent="0.25">
      <c r="A232" s="121">
        <v>7</v>
      </c>
      <c r="B232" s="24">
        <v>45949</v>
      </c>
      <c r="C232" s="5" t="s">
        <v>1</v>
      </c>
      <c r="D232" s="5" t="s">
        <v>526</v>
      </c>
      <c r="E232" s="136">
        <v>0.33333333333333331</v>
      </c>
      <c r="F232" s="136">
        <v>0.47916666666666669</v>
      </c>
      <c r="G232" s="137">
        <v>0.45833333333333331</v>
      </c>
      <c r="H232" s="137">
        <v>0.5625</v>
      </c>
      <c r="I232" s="122">
        <v>16</v>
      </c>
      <c r="J232" s="2">
        <v>8600</v>
      </c>
      <c r="K232" s="2">
        <v>0</v>
      </c>
      <c r="L232" s="2">
        <v>8600</v>
      </c>
      <c r="M232" s="3">
        <v>15</v>
      </c>
      <c r="N232" s="2">
        <v>9173.3333333333339</v>
      </c>
      <c r="O232" s="2">
        <v>4586.666666666667</v>
      </c>
      <c r="P232" s="3" t="s">
        <v>849</v>
      </c>
      <c r="Q232" s="3">
        <v>20</v>
      </c>
      <c r="R232" s="59">
        <v>20</v>
      </c>
      <c r="S232" s="3" t="s">
        <v>206</v>
      </c>
      <c r="T232" s="3">
        <v>16</v>
      </c>
      <c r="U232" s="3">
        <v>14</v>
      </c>
      <c r="V232" s="3" t="s">
        <v>925</v>
      </c>
      <c r="W232" s="6" t="s">
        <v>939</v>
      </c>
      <c r="X232" s="114" t="s">
        <v>526</v>
      </c>
      <c r="Y232" s="3" t="s">
        <v>528</v>
      </c>
      <c r="Z232" s="3" t="s">
        <v>8</v>
      </c>
      <c r="AA232" s="123" t="s">
        <v>527</v>
      </c>
      <c r="AB232" s="14" t="s">
        <v>125</v>
      </c>
      <c r="AC232" s="19" t="s">
        <v>927</v>
      </c>
      <c r="AD232" s="50" cm="1">
        <f t="array" ref="AD232">INDEX('[3]Routes Taxes'!O:O,MATCH('[3]Flight Rotation Weeks'!V232&amp;Y232,'[3]Routes Taxes'!A:A&amp;'[3]Routes Taxes'!I:I,0))</f>
        <v>30.96</v>
      </c>
      <c r="AE232" s="51">
        <f t="shared" si="28"/>
        <v>619.20000000000005</v>
      </c>
      <c r="AF232" s="59">
        <f>SUMIFS([3]Booking_Data!K:K,[3]Booking_Data!J:J,B232,[3]Booking_Data!H:H,AA232)</f>
        <v>20</v>
      </c>
      <c r="AG232" s="36">
        <f t="shared" si="29"/>
        <v>0</v>
      </c>
      <c r="AH232" s="59">
        <f>SUMIFS([3]Booking_Data!L:L,[3]Booking_Data!J:J,B232,[3]Booking_Data!H:H,AA232,[3]Booking_Data!I:I,Y232)</f>
        <v>20</v>
      </c>
      <c r="AI232" s="36">
        <f t="shared" si="30"/>
        <v>0</v>
      </c>
      <c r="AJ232" s="36"/>
      <c r="AK232" s="36">
        <f t="shared" si="31"/>
        <v>0</v>
      </c>
      <c r="AL232" s="36"/>
      <c r="AM232" s="36">
        <f>SUMIFS([3]Booking_Data!P:P,[3]Booking_Data!H:H,AA232,[3]Booking_Data!I:I,Y232,[3]Booking_Data!J:J,B232)</f>
        <v>4300</v>
      </c>
    </row>
    <row r="233" spans="1:39" x14ac:dyDescent="0.25">
      <c r="A233" s="121">
        <v>7</v>
      </c>
      <c r="B233" s="24">
        <v>45956</v>
      </c>
      <c r="C233" s="5" t="s">
        <v>1</v>
      </c>
      <c r="D233" s="5" t="s">
        <v>526</v>
      </c>
      <c r="E233" s="136">
        <v>0.33333333333333331</v>
      </c>
      <c r="F233" s="136">
        <v>0.47916666666666669</v>
      </c>
      <c r="G233" s="137">
        <v>0.45833333333333331</v>
      </c>
      <c r="H233" s="137">
        <v>0.52083333333333337</v>
      </c>
      <c r="I233" s="122">
        <v>16</v>
      </c>
      <c r="J233" s="2">
        <v>8600</v>
      </c>
      <c r="K233" s="2">
        <v>0</v>
      </c>
      <c r="L233" s="2">
        <v>8600</v>
      </c>
      <c r="M233" s="3">
        <v>15</v>
      </c>
      <c r="N233" s="2">
        <v>9173.3333333333339</v>
      </c>
      <c r="O233" s="2">
        <v>4586.666666666667</v>
      </c>
      <c r="P233" s="3" t="s">
        <v>849</v>
      </c>
      <c r="Q233" s="3">
        <v>20</v>
      </c>
      <c r="R233" s="59">
        <v>20</v>
      </c>
      <c r="S233" s="3" t="s">
        <v>206</v>
      </c>
      <c r="T233" s="3">
        <v>16</v>
      </c>
      <c r="U233" s="3">
        <v>15</v>
      </c>
      <c r="V233" s="3" t="s">
        <v>925</v>
      </c>
      <c r="W233" s="6" t="s">
        <v>940</v>
      </c>
      <c r="X233" s="114" t="s">
        <v>526</v>
      </c>
      <c r="Y233" s="3" t="s">
        <v>528</v>
      </c>
      <c r="Z233" s="3" t="s">
        <v>8</v>
      </c>
      <c r="AA233" s="123" t="s">
        <v>527</v>
      </c>
      <c r="AB233" s="14" t="s">
        <v>125</v>
      </c>
      <c r="AC233" s="19" t="s">
        <v>927</v>
      </c>
      <c r="AD233" s="50" cm="1">
        <f t="array" ref="AD233">INDEX('[3]Routes Taxes'!O:O,MATCH('[3]Flight Rotation Weeks'!V233&amp;Y233,'[3]Routes Taxes'!A:A&amp;'[3]Routes Taxes'!I:I,0))</f>
        <v>30.96</v>
      </c>
      <c r="AE233" s="51">
        <f t="shared" si="28"/>
        <v>619.20000000000005</v>
      </c>
      <c r="AF233" s="59">
        <f>SUMIFS([3]Booking_Data!K:K,[3]Booking_Data!J:J,B233,[3]Booking_Data!H:H,AA233)</f>
        <v>20</v>
      </c>
      <c r="AG233" s="36">
        <f t="shared" si="29"/>
        <v>0</v>
      </c>
      <c r="AH233" s="59">
        <f>SUMIFS([3]Booking_Data!L:L,[3]Booking_Data!J:J,B233,[3]Booking_Data!H:H,AA233,[3]Booking_Data!I:I,Y233)</f>
        <v>20</v>
      </c>
      <c r="AI233" s="36">
        <f t="shared" si="30"/>
        <v>0</v>
      </c>
      <c r="AJ233" s="36"/>
      <c r="AK233" s="36">
        <f t="shared" si="31"/>
        <v>0</v>
      </c>
      <c r="AL233" s="36"/>
      <c r="AM233" s="36">
        <f>SUMIFS([3]Booking_Data!P:P,[3]Booking_Data!H:H,AA233,[3]Booking_Data!I:I,Y233,[3]Booking_Data!J:J,B233)</f>
        <v>4300</v>
      </c>
    </row>
    <row r="234" spans="1:39" x14ac:dyDescent="0.25">
      <c r="A234" s="121">
        <v>7</v>
      </c>
      <c r="B234" s="24">
        <v>45963</v>
      </c>
      <c r="C234" s="5" t="s">
        <v>1</v>
      </c>
      <c r="D234" s="5" t="s">
        <v>526</v>
      </c>
      <c r="E234" s="136">
        <v>0.33333333333333331</v>
      </c>
      <c r="F234" s="136">
        <v>0.47916666666666669</v>
      </c>
      <c r="G234" s="137">
        <v>0.41666666666666669</v>
      </c>
      <c r="H234" s="137">
        <v>0.52083333333333337</v>
      </c>
      <c r="I234" s="122">
        <v>16</v>
      </c>
      <c r="J234" s="2">
        <v>8600</v>
      </c>
      <c r="K234" s="2">
        <v>0</v>
      </c>
      <c r="L234" s="2">
        <v>8600</v>
      </c>
      <c r="M234" s="3">
        <v>15</v>
      </c>
      <c r="N234" s="2">
        <v>9173.3333333333339</v>
      </c>
      <c r="O234" s="2">
        <v>4586.666666666667</v>
      </c>
      <c r="P234" s="3" t="s">
        <v>849</v>
      </c>
      <c r="Q234" s="3">
        <v>20</v>
      </c>
      <c r="R234" s="59">
        <v>20</v>
      </c>
      <c r="S234" s="3" t="s">
        <v>206</v>
      </c>
      <c r="T234" s="3">
        <v>16</v>
      </c>
      <c r="U234" s="3">
        <v>16</v>
      </c>
      <c r="V234" s="3" t="s">
        <v>925</v>
      </c>
      <c r="W234" s="6" t="s">
        <v>941</v>
      </c>
      <c r="X234" s="114" t="s">
        <v>526</v>
      </c>
      <c r="Y234" s="3" t="s">
        <v>528</v>
      </c>
      <c r="Z234" s="3" t="s">
        <v>8</v>
      </c>
      <c r="AA234" s="123" t="s">
        <v>527</v>
      </c>
      <c r="AB234" s="14" t="s">
        <v>125</v>
      </c>
      <c r="AC234" s="19" t="s">
        <v>927</v>
      </c>
      <c r="AD234" s="50" cm="1">
        <f t="array" ref="AD234">INDEX('[3]Routes Taxes'!O:O,MATCH('[3]Flight Rotation Weeks'!V234&amp;Y234,'[3]Routes Taxes'!A:A&amp;'[3]Routes Taxes'!I:I,0))</f>
        <v>30.96</v>
      </c>
      <c r="AE234" s="51">
        <f t="shared" si="28"/>
        <v>619.20000000000005</v>
      </c>
      <c r="AF234" s="59">
        <f>SUMIFS([3]Booking_Data!K:K,[3]Booking_Data!J:J,B234,[3]Booking_Data!H:H,AA234)</f>
        <v>20</v>
      </c>
      <c r="AG234" s="36">
        <f t="shared" si="29"/>
        <v>0</v>
      </c>
      <c r="AH234" s="59">
        <f>SUMIFS([3]Booking_Data!L:L,[3]Booking_Data!J:J,B234,[3]Booking_Data!H:H,AA234,[3]Booking_Data!I:I,Y234)</f>
        <v>20</v>
      </c>
      <c r="AI234" s="36">
        <f t="shared" si="30"/>
        <v>0</v>
      </c>
      <c r="AJ234" s="36"/>
      <c r="AK234" s="36">
        <f t="shared" si="31"/>
        <v>0</v>
      </c>
      <c r="AL234" s="36"/>
      <c r="AM234" s="36">
        <f>SUMIFS([3]Booking_Data!P:P,[3]Booking_Data!H:H,AA234,[3]Booking_Data!I:I,Y234,[3]Booking_Data!J:J,B234)</f>
        <v>4300</v>
      </c>
    </row>
    <row r="235" spans="1:39" x14ac:dyDescent="0.25">
      <c r="A235" s="121">
        <v>7</v>
      </c>
      <c r="B235" s="24">
        <v>45858</v>
      </c>
      <c r="C235" s="5" t="s">
        <v>526</v>
      </c>
      <c r="D235" s="5" t="s">
        <v>1</v>
      </c>
      <c r="E235" s="136">
        <v>0.52083333333333337</v>
      </c>
      <c r="F235" s="136">
        <v>0.66666666666666663</v>
      </c>
      <c r="G235" s="137">
        <v>0.60416666666666663</v>
      </c>
      <c r="H235" s="137">
        <v>0.79166666666666663</v>
      </c>
      <c r="I235" s="122">
        <v>16</v>
      </c>
      <c r="J235" s="2">
        <v>8600</v>
      </c>
      <c r="K235" s="2">
        <v>0</v>
      </c>
      <c r="L235" s="2">
        <v>8600</v>
      </c>
      <c r="M235" s="3">
        <v>15</v>
      </c>
      <c r="N235" s="2">
        <v>9173.3333333333339</v>
      </c>
      <c r="O235" s="2">
        <v>4586.666666666667</v>
      </c>
      <c r="P235" s="3" t="s">
        <v>849</v>
      </c>
      <c r="Q235" s="3">
        <v>20</v>
      </c>
      <c r="R235" s="59">
        <v>20</v>
      </c>
      <c r="S235" s="3" t="s">
        <v>206</v>
      </c>
      <c r="T235" s="3">
        <v>16</v>
      </c>
      <c r="U235" s="3">
        <v>1</v>
      </c>
      <c r="V235" s="3" t="s">
        <v>925</v>
      </c>
      <c r="W235" s="6" t="s">
        <v>942</v>
      </c>
      <c r="X235" s="114" t="s">
        <v>526</v>
      </c>
      <c r="Y235" s="3" t="s">
        <v>525</v>
      </c>
      <c r="Z235" s="3" t="s">
        <v>7</v>
      </c>
      <c r="AA235" s="123" t="s">
        <v>524</v>
      </c>
      <c r="AB235" s="14" t="s">
        <v>125</v>
      </c>
      <c r="AC235" s="19" t="s">
        <v>943</v>
      </c>
      <c r="AD235" s="50" cm="1">
        <f t="array" ref="AD235">INDEX('[3]Routes Taxes'!O:O,MATCH('[3]Flight Rotation Weeks'!V235&amp;Y235,'[3]Routes Taxes'!A:A&amp;'[3]Routes Taxes'!I:I,0))</f>
        <v>27.279999999999998</v>
      </c>
      <c r="AE235" s="51">
        <f t="shared" si="28"/>
        <v>545.59999999999991</v>
      </c>
      <c r="AF235" s="59">
        <f>SUMIFS([3]Booking_Data!K:K,[3]Booking_Data!J:J,B235,[3]Booking_Data!H:H,AA235)</f>
        <v>20</v>
      </c>
      <c r="AG235" s="36">
        <f t="shared" si="29"/>
        <v>0</v>
      </c>
      <c r="AH235" s="59">
        <f>SUMIFS([3]Booking_Data!L:L,[3]Booking_Data!J:J,B235,[3]Booking_Data!H:H,AA235,[3]Booking_Data!I:I,Y235)</f>
        <v>20</v>
      </c>
      <c r="AI235" s="36">
        <f t="shared" si="30"/>
        <v>0</v>
      </c>
      <c r="AJ235" s="36"/>
      <c r="AK235" s="36">
        <f t="shared" si="31"/>
        <v>0</v>
      </c>
      <c r="AL235" s="36"/>
      <c r="AM235" s="36">
        <f>SUMIFS([3]Booking_Data!P:P,[3]Booking_Data!H:H,AA235,[3]Booking_Data!I:I,Y235,[3]Booking_Data!J:J,B235)</f>
        <v>4300</v>
      </c>
    </row>
    <row r="236" spans="1:39" x14ac:dyDescent="0.25">
      <c r="A236" s="121">
        <v>7</v>
      </c>
      <c r="B236" s="24">
        <v>45865</v>
      </c>
      <c r="C236" s="5" t="s">
        <v>526</v>
      </c>
      <c r="D236" s="5" t="s">
        <v>1</v>
      </c>
      <c r="E236" s="136">
        <v>0.52083333333333337</v>
      </c>
      <c r="F236" s="136">
        <v>0.66666666666666663</v>
      </c>
      <c r="G236" s="137">
        <v>0.60416666666666663</v>
      </c>
      <c r="H236" s="137">
        <v>0.79166666666666663</v>
      </c>
      <c r="I236" s="122">
        <v>16</v>
      </c>
      <c r="J236" s="2">
        <v>8600</v>
      </c>
      <c r="K236" s="2">
        <v>0</v>
      </c>
      <c r="L236" s="2">
        <v>8600</v>
      </c>
      <c r="M236" s="3">
        <v>15</v>
      </c>
      <c r="N236" s="2">
        <v>9173.3333333333339</v>
      </c>
      <c r="O236" s="2">
        <v>4586.666666666667</v>
      </c>
      <c r="P236" s="3" t="s">
        <v>849</v>
      </c>
      <c r="Q236" s="3">
        <v>20</v>
      </c>
      <c r="R236" s="59">
        <v>20</v>
      </c>
      <c r="S236" s="3" t="s">
        <v>206</v>
      </c>
      <c r="T236" s="3">
        <v>16</v>
      </c>
      <c r="U236" s="3">
        <v>2</v>
      </c>
      <c r="V236" s="3" t="s">
        <v>925</v>
      </c>
      <c r="W236" s="6" t="s">
        <v>926</v>
      </c>
      <c r="X236" s="114" t="s">
        <v>526</v>
      </c>
      <c r="Y236" s="3" t="s">
        <v>525</v>
      </c>
      <c r="Z236" s="3" t="s">
        <v>7</v>
      </c>
      <c r="AA236" s="123" t="s">
        <v>524</v>
      </c>
      <c r="AB236" s="14" t="s">
        <v>125</v>
      </c>
      <c r="AC236" s="19" t="s">
        <v>943</v>
      </c>
      <c r="AD236" s="50" cm="1">
        <f t="array" ref="AD236">INDEX('[3]Routes Taxes'!O:O,MATCH('[3]Flight Rotation Weeks'!V236&amp;Y236,'[3]Routes Taxes'!A:A&amp;'[3]Routes Taxes'!I:I,0))</f>
        <v>27.279999999999998</v>
      </c>
      <c r="AE236" s="51">
        <f t="shared" si="28"/>
        <v>545.59999999999991</v>
      </c>
      <c r="AF236" s="59">
        <f>SUMIFS([3]Booking_Data!K:K,[3]Booking_Data!J:J,B236,[3]Booking_Data!H:H,AA236)</f>
        <v>20</v>
      </c>
      <c r="AG236" s="36">
        <f t="shared" si="29"/>
        <v>0</v>
      </c>
      <c r="AH236" s="59">
        <f>SUMIFS([3]Booking_Data!L:L,[3]Booking_Data!J:J,B236,[3]Booking_Data!H:H,AA236,[3]Booking_Data!I:I,Y236)</f>
        <v>20</v>
      </c>
      <c r="AI236" s="36">
        <f t="shared" si="30"/>
        <v>0</v>
      </c>
      <c r="AJ236" s="36"/>
      <c r="AK236" s="36">
        <f t="shared" si="31"/>
        <v>0</v>
      </c>
      <c r="AL236" s="36"/>
      <c r="AM236" s="36">
        <f>SUMIFS([3]Booking_Data!P:P,[3]Booking_Data!H:H,AA236,[3]Booking_Data!I:I,Y236,[3]Booking_Data!J:J,B236)</f>
        <v>4300</v>
      </c>
    </row>
    <row r="237" spans="1:39" x14ac:dyDescent="0.25">
      <c r="A237" s="121">
        <v>7</v>
      </c>
      <c r="B237" s="24">
        <v>45872</v>
      </c>
      <c r="C237" s="5" t="s">
        <v>526</v>
      </c>
      <c r="D237" s="5" t="s">
        <v>1</v>
      </c>
      <c r="E237" s="136">
        <v>0.52083333333333337</v>
      </c>
      <c r="F237" s="136">
        <v>0.66666666666666663</v>
      </c>
      <c r="G237" s="137">
        <v>0.60416666666666663</v>
      </c>
      <c r="H237" s="137">
        <v>0.79166666666666663</v>
      </c>
      <c r="I237" s="122">
        <v>16</v>
      </c>
      <c r="J237" s="2">
        <v>8600</v>
      </c>
      <c r="K237" s="2">
        <v>0</v>
      </c>
      <c r="L237" s="2">
        <v>8600</v>
      </c>
      <c r="M237" s="3">
        <v>15</v>
      </c>
      <c r="N237" s="2">
        <v>9173.3333333333339</v>
      </c>
      <c r="O237" s="2">
        <v>4586.666666666667</v>
      </c>
      <c r="P237" s="3" t="s">
        <v>849</v>
      </c>
      <c r="Q237" s="3">
        <v>20</v>
      </c>
      <c r="R237" s="59">
        <v>20</v>
      </c>
      <c r="S237" s="3" t="s">
        <v>206</v>
      </c>
      <c r="T237" s="3">
        <v>16</v>
      </c>
      <c r="U237" s="3">
        <v>3</v>
      </c>
      <c r="V237" s="3" t="s">
        <v>925</v>
      </c>
      <c r="W237" s="6" t="s">
        <v>928</v>
      </c>
      <c r="X237" s="114" t="s">
        <v>526</v>
      </c>
      <c r="Y237" s="3" t="s">
        <v>525</v>
      </c>
      <c r="Z237" s="3" t="s">
        <v>7</v>
      </c>
      <c r="AA237" s="123" t="s">
        <v>524</v>
      </c>
      <c r="AB237" s="14" t="s">
        <v>125</v>
      </c>
      <c r="AC237" s="19" t="s">
        <v>943</v>
      </c>
      <c r="AD237" s="50" cm="1">
        <f t="array" ref="AD237">INDEX('[3]Routes Taxes'!O:O,MATCH('[3]Flight Rotation Weeks'!V237&amp;Y237,'[3]Routes Taxes'!A:A&amp;'[3]Routes Taxes'!I:I,0))</f>
        <v>27.279999999999998</v>
      </c>
      <c r="AE237" s="51">
        <f t="shared" si="28"/>
        <v>545.59999999999991</v>
      </c>
      <c r="AF237" s="59">
        <f>SUMIFS([3]Booking_Data!K:K,[3]Booking_Data!J:J,B237,[3]Booking_Data!H:H,AA237)</f>
        <v>20</v>
      </c>
      <c r="AG237" s="36">
        <f t="shared" si="29"/>
        <v>0</v>
      </c>
      <c r="AH237" s="59">
        <f>SUMIFS([3]Booking_Data!L:L,[3]Booking_Data!J:J,B237,[3]Booking_Data!H:H,AA237,[3]Booking_Data!I:I,Y237)</f>
        <v>20</v>
      </c>
      <c r="AI237" s="36">
        <f t="shared" si="30"/>
        <v>0</v>
      </c>
      <c r="AJ237" s="36"/>
      <c r="AK237" s="36">
        <f t="shared" si="31"/>
        <v>0</v>
      </c>
      <c r="AL237" s="36"/>
      <c r="AM237" s="36">
        <f>SUMIFS([3]Booking_Data!P:P,[3]Booking_Data!H:H,AA237,[3]Booking_Data!I:I,Y237,[3]Booking_Data!J:J,B237)</f>
        <v>4300</v>
      </c>
    </row>
    <row r="238" spans="1:39" x14ac:dyDescent="0.25">
      <c r="A238" s="121">
        <v>7</v>
      </c>
      <c r="B238" s="24">
        <v>45879</v>
      </c>
      <c r="C238" s="5" t="s">
        <v>526</v>
      </c>
      <c r="D238" s="5" t="s">
        <v>1</v>
      </c>
      <c r="E238" s="136">
        <v>0.52083333333333337</v>
      </c>
      <c r="F238" s="136">
        <v>0.66666666666666663</v>
      </c>
      <c r="G238" s="137">
        <v>0.60416666666666663</v>
      </c>
      <c r="H238" s="137">
        <v>0.79166666666666663</v>
      </c>
      <c r="I238" s="122">
        <v>16</v>
      </c>
      <c r="J238" s="2">
        <v>8600</v>
      </c>
      <c r="K238" s="2">
        <v>0</v>
      </c>
      <c r="L238" s="2">
        <v>8600</v>
      </c>
      <c r="M238" s="3">
        <v>15</v>
      </c>
      <c r="N238" s="2">
        <v>9173.3333333333339</v>
      </c>
      <c r="O238" s="2">
        <v>4586.666666666667</v>
      </c>
      <c r="P238" s="3" t="s">
        <v>849</v>
      </c>
      <c r="Q238" s="3">
        <v>20</v>
      </c>
      <c r="R238" s="59">
        <v>20</v>
      </c>
      <c r="S238" s="3" t="s">
        <v>206</v>
      </c>
      <c r="T238" s="3">
        <v>16</v>
      </c>
      <c r="U238" s="3">
        <v>4</v>
      </c>
      <c r="V238" s="3" t="s">
        <v>925</v>
      </c>
      <c r="W238" s="6" t="s">
        <v>929</v>
      </c>
      <c r="X238" s="114" t="s">
        <v>526</v>
      </c>
      <c r="Y238" s="3" t="s">
        <v>525</v>
      </c>
      <c r="Z238" s="3" t="s">
        <v>7</v>
      </c>
      <c r="AA238" s="123" t="s">
        <v>524</v>
      </c>
      <c r="AB238" s="14" t="s">
        <v>125</v>
      </c>
      <c r="AC238" s="19" t="s">
        <v>943</v>
      </c>
      <c r="AD238" s="50" cm="1">
        <f t="array" ref="AD238">INDEX('[3]Routes Taxes'!O:O,MATCH('[3]Flight Rotation Weeks'!V238&amp;Y238,'[3]Routes Taxes'!A:A&amp;'[3]Routes Taxes'!I:I,0))</f>
        <v>27.279999999999998</v>
      </c>
      <c r="AE238" s="51">
        <f t="shared" si="28"/>
        <v>545.59999999999991</v>
      </c>
      <c r="AF238" s="59">
        <f>SUMIFS([3]Booking_Data!K:K,[3]Booking_Data!J:J,B238,[3]Booking_Data!H:H,AA238)</f>
        <v>20</v>
      </c>
      <c r="AG238" s="36">
        <f t="shared" si="29"/>
        <v>0</v>
      </c>
      <c r="AH238" s="59">
        <f>SUMIFS([3]Booking_Data!L:L,[3]Booking_Data!J:J,B238,[3]Booking_Data!H:H,AA238,[3]Booking_Data!I:I,Y238)</f>
        <v>20</v>
      </c>
      <c r="AI238" s="36">
        <f t="shared" si="30"/>
        <v>0</v>
      </c>
      <c r="AJ238" s="36"/>
      <c r="AK238" s="36">
        <f t="shared" si="31"/>
        <v>0</v>
      </c>
      <c r="AL238" s="36"/>
      <c r="AM238" s="36">
        <f>SUMIFS([3]Booking_Data!P:P,[3]Booking_Data!H:H,AA238,[3]Booking_Data!I:I,Y238,[3]Booking_Data!J:J,B238)</f>
        <v>4300</v>
      </c>
    </row>
    <row r="239" spans="1:39" x14ac:dyDescent="0.25">
      <c r="A239" s="121">
        <v>7</v>
      </c>
      <c r="B239" s="24">
        <v>45886</v>
      </c>
      <c r="C239" s="5" t="s">
        <v>526</v>
      </c>
      <c r="D239" s="5" t="s">
        <v>1</v>
      </c>
      <c r="E239" s="136">
        <v>0.52083333333333337</v>
      </c>
      <c r="F239" s="136">
        <v>0.66666666666666663</v>
      </c>
      <c r="G239" s="137">
        <v>0.60416666666666663</v>
      </c>
      <c r="H239" s="137">
        <v>0.79166666666666663</v>
      </c>
      <c r="I239" s="122">
        <v>16</v>
      </c>
      <c r="J239" s="2">
        <v>8600</v>
      </c>
      <c r="K239" s="2">
        <v>0</v>
      </c>
      <c r="L239" s="2">
        <v>8600</v>
      </c>
      <c r="M239" s="3">
        <v>15</v>
      </c>
      <c r="N239" s="2">
        <v>9173.3333333333339</v>
      </c>
      <c r="O239" s="2">
        <v>4586.666666666667</v>
      </c>
      <c r="P239" s="3" t="s">
        <v>849</v>
      </c>
      <c r="Q239" s="3">
        <v>20</v>
      </c>
      <c r="R239" s="59">
        <v>20</v>
      </c>
      <c r="S239" s="3" t="s">
        <v>206</v>
      </c>
      <c r="T239" s="3">
        <v>16</v>
      </c>
      <c r="U239" s="3">
        <v>5</v>
      </c>
      <c r="V239" s="3" t="s">
        <v>925</v>
      </c>
      <c r="W239" s="6" t="s">
        <v>930</v>
      </c>
      <c r="X239" s="114" t="s">
        <v>526</v>
      </c>
      <c r="Y239" s="3" t="s">
        <v>525</v>
      </c>
      <c r="Z239" s="3" t="s">
        <v>7</v>
      </c>
      <c r="AA239" s="123" t="s">
        <v>524</v>
      </c>
      <c r="AB239" s="14" t="s">
        <v>125</v>
      </c>
      <c r="AC239" s="19" t="s">
        <v>943</v>
      </c>
      <c r="AD239" s="50" cm="1">
        <f t="array" ref="AD239">INDEX('[3]Routes Taxes'!O:O,MATCH('[3]Flight Rotation Weeks'!V239&amp;Y239,'[3]Routes Taxes'!A:A&amp;'[3]Routes Taxes'!I:I,0))</f>
        <v>27.279999999999998</v>
      </c>
      <c r="AE239" s="51">
        <f t="shared" si="28"/>
        <v>545.59999999999991</v>
      </c>
      <c r="AF239" s="59">
        <f>SUMIFS([3]Booking_Data!K:K,[3]Booking_Data!J:J,B239,[3]Booking_Data!H:H,AA239)</f>
        <v>20</v>
      </c>
      <c r="AG239" s="36">
        <f t="shared" si="29"/>
        <v>0</v>
      </c>
      <c r="AH239" s="59">
        <f>SUMIFS([3]Booking_Data!L:L,[3]Booking_Data!J:J,B239,[3]Booking_Data!H:H,AA239,[3]Booking_Data!I:I,Y239)</f>
        <v>20</v>
      </c>
      <c r="AI239" s="36">
        <f t="shared" si="30"/>
        <v>0</v>
      </c>
      <c r="AJ239" s="36"/>
      <c r="AK239" s="36">
        <f t="shared" si="31"/>
        <v>0</v>
      </c>
      <c r="AL239" s="36"/>
      <c r="AM239" s="36">
        <f>SUMIFS([3]Booking_Data!P:P,[3]Booking_Data!H:H,AA239,[3]Booking_Data!I:I,Y239,[3]Booking_Data!J:J,B239)</f>
        <v>4300</v>
      </c>
    </row>
    <row r="240" spans="1:39" x14ac:dyDescent="0.25">
      <c r="A240" s="121">
        <v>7</v>
      </c>
      <c r="B240" s="24">
        <v>45893</v>
      </c>
      <c r="C240" s="5" t="s">
        <v>526</v>
      </c>
      <c r="D240" s="5" t="s">
        <v>1</v>
      </c>
      <c r="E240" s="136">
        <v>0.52083333333333337</v>
      </c>
      <c r="F240" s="136">
        <v>0.66666666666666663</v>
      </c>
      <c r="G240" s="137">
        <v>0.60416666666666663</v>
      </c>
      <c r="H240" s="137">
        <v>0.79166666666666663</v>
      </c>
      <c r="I240" s="122">
        <v>16</v>
      </c>
      <c r="J240" s="2">
        <v>8600</v>
      </c>
      <c r="K240" s="2">
        <v>0</v>
      </c>
      <c r="L240" s="2">
        <v>8600</v>
      </c>
      <c r="M240" s="3">
        <v>15</v>
      </c>
      <c r="N240" s="2">
        <v>9173.3333333333339</v>
      </c>
      <c r="O240" s="2">
        <v>4586.666666666667</v>
      </c>
      <c r="P240" s="3" t="s">
        <v>849</v>
      </c>
      <c r="Q240" s="3">
        <v>20</v>
      </c>
      <c r="R240" s="59">
        <v>20</v>
      </c>
      <c r="S240" s="3" t="s">
        <v>206</v>
      </c>
      <c r="T240" s="3">
        <v>16</v>
      </c>
      <c r="U240" s="3">
        <v>6</v>
      </c>
      <c r="V240" s="3" t="s">
        <v>925</v>
      </c>
      <c r="W240" s="6" t="s">
        <v>931</v>
      </c>
      <c r="X240" s="114" t="s">
        <v>526</v>
      </c>
      <c r="Y240" s="3" t="s">
        <v>525</v>
      </c>
      <c r="Z240" s="3" t="s">
        <v>7</v>
      </c>
      <c r="AA240" s="123" t="s">
        <v>524</v>
      </c>
      <c r="AB240" s="14" t="s">
        <v>125</v>
      </c>
      <c r="AC240" s="19" t="s">
        <v>943</v>
      </c>
      <c r="AD240" s="50" cm="1">
        <f t="array" ref="AD240">INDEX('[3]Routes Taxes'!O:O,MATCH('[3]Flight Rotation Weeks'!V240&amp;Y240,'[3]Routes Taxes'!A:A&amp;'[3]Routes Taxes'!I:I,0))</f>
        <v>27.279999999999998</v>
      </c>
      <c r="AE240" s="51">
        <f t="shared" si="28"/>
        <v>545.59999999999991</v>
      </c>
      <c r="AF240" s="59">
        <f>SUMIFS([3]Booking_Data!K:K,[3]Booking_Data!J:J,B240,[3]Booking_Data!H:H,AA240)</f>
        <v>20</v>
      </c>
      <c r="AG240" s="36">
        <f t="shared" si="29"/>
        <v>0</v>
      </c>
      <c r="AH240" s="59">
        <f>SUMIFS([3]Booking_Data!L:L,[3]Booking_Data!J:J,B240,[3]Booking_Data!H:H,AA240,[3]Booking_Data!I:I,Y240)</f>
        <v>20</v>
      </c>
      <c r="AI240" s="36">
        <f t="shared" si="30"/>
        <v>0</v>
      </c>
      <c r="AJ240" s="36"/>
      <c r="AK240" s="36">
        <f t="shared" si="31"/>
        <v>0</v>
      </c>
      <c r="AL240" s="36"/>
      <c r="AM240" s="36">
        <f>SUMIFS([3]Booking_Data!P:P,[3]Booking_Data!H:H,AA240,[3]Booking_Data!I:I,Y240,[3]Booking_Data!J:J,B240)</f>
        <v>4300</v>
      </c>
    </row>
    <row r="241" spans="1:39" x14ac:dyDescent="0.25">
      <c r="A241" s="121">
        <v>7</v>
      </c>
      <c r="B241" s="24">
        <v>45900</v>
      </c>
      <c r="C241" s="5" t="s">
        <v>526</v>
      </c>
      <c r="D241" s="5" t="s">
        <v>1</v>
      </c>
      <c r="E241" s="136">
        <v>0.52083333333333337</v>
      </c>
      <c r="F241" s="136">
        <v>0.66666666666666663</v>
      </c>
      <c r="G241" s="137">
        <v>0.60416666666666663</v>
      </c>
      <c r="H241" s="137">
        <v>0.79166666666666663</v>
      </c>
      <c r="I241" s="122">
        <v>16</v>
      </c>
      <c r="J241" s="2">
        <v>8600</v>
      </c>
      <c r="K241" s="2">
        <v>0</v>
      </c>
      <c r="L241" s="2">
        <v>8600</v>
      </c>
      <c r="M241" s="3">
        <v>15</v>
      </c>
      <c r="N241" s="2">
        <v>9173.3333333333339</v>
      </c>
      <c r="O241" s="2">
        <v>4586.666666666667</v>
      </c>
      <c r="P241" s="3" t="s">
        <v>849</v>
      </c>
      <c r="Q241" s="152">
        <v>22</v>
      </c>
      <c r="R241" s="154">
        <v>22</v>
      </c>
      <c r="S241" s="3" t="s">
        <v>206</v>
      </c>
      <c r="T241" s="3">
        <v>16</v>
      </c>
      <c r="U241" s="3">
        <v>7</v>
      </c>
      <c r="V241" s="3" t="s">
        <v>925</v>
      </c>
      <c r="W241" s="6" t="s">
        <v>932</v>
      </c>
      <c r="X241" s="114" t="s">
        <v>526</v>
      </c>
      <c r="Y241" s="3" t="s">
        <v>525</v>
      </c>
      <c r="Z241" s="3" t="s">
        <v>7</v>
      </c>
      <c r="AA241" s="123" t="s">
        <v>524</v>
      </c>
      <c r="AB241" s="14" t="s">
        <v>125</v>
      </c>
      <c r="AC241" s="19" t="s">
        <v>943</v>
      </c>
      <c r="AD241" s="50" cm="1">
        <f t="array" ref="AD241">INDEX('[3]Routes Taxes'!O:O,MATCH('[3]Flight Rotation Weeks'!V241&amp;Y241,'[3]Routes Taxes'!A:A&amp;'[3]Routes Taxes'!I:I,0))</f>
        <v>27.279999999999998</v>
      </c>
      <c r="AE241" s="51">
        <f t="shared" si="28"/>
        <v>600.16</v>
      </c>
      <c r="AF241" s="59">
        <f>SUMIFS([3]Booking_Data!K:K,[3]Booking_Data!J:J,B241,[3]Booking_Data!H:H,AA241)</f>
        <v>22</v>
      </c>
      <c r="AG241" s="36">
        <f t="shared" si="29"/>
        <v>0</v>
      </c>
      <c r="AH241" s="59">
        <f>SUMIFS([3]Booking_Data!L:L,[3]Booking_Data!J:J,B241,[3]Booking_Data!H:H,AA241,[3]Booking_Data!I:I,Y241)</f>
        <v>22</v>
      </c>
      <c r="AI241" s="36">
        <f t="shared" si="30"/>
        <v>0</v>
      </c>
      <c r="AJ241" s="36"/>
      <c r="AK241" s="36">
        <f t="shared" si="31"/>
        <v>0</v>
      </c>
      <c r="AL241" s="36"/>
      <c r="AM241" s="36">
        <f>SUMIFS([3]Booking_Data!P:P,[3]Booking_Data!H:H,AA241,[3]Booking_Data!I:I,Y241,[3]Booking_Data!J:J,B241)</f>
        <v>4730</v>
      </c>
    </row>
    <row r="242" spans="1:39" x14ac:dyDescent="0.25">
      <c r="A242" s="121">
        <v>7</v>
      </c>
      <c r="B242" s="24">
        <v>45907</v>
      </c>
      <c r="C242" s="5" t="s">
        <v>526</v>
      </c>
      <c r="D242" s="5" t="s">
        <v>1</v>
      </c>
      <c r="E242" s="136">
        <v>0.52083333333333337</v>
      </c>
      <c r="F242" s="136">
        <v>0.66666666666666663</v>
      </c>
      <c r="G242" s="137">
        <v>0.60416666666666663</v>
      </c>
      <c r="H242" s="137">
        <v>0.79166666666666663</v>
      </c>
      <c r="I242" s="122">
        <v>16</v>
      </c>
      <c r="J242" s="2">
        <v>8600</v>
      </c>
      <c r="K242" s="2">
        <v>0</v>
      </c>
      <c r="L242" s="2">
        <v>8600</v>
      </c>
      <c r="M242" s="3">
        <v>15</v>
      </c>
      <c r="N242" s="2">
        <v>9173.3333333333339</v>
      </c>
      <c r="O242" s="2">
        <v>4586.666666666667</v>
      </c>
      <c r="P242" s="3" t="s">
        <v>849</v>
      </c>
      <c r="Q242" s="3">
        <v>20</v>
      </c>
      <c r="R242" s="59">
        <v>20</v>
      </c>
      <c r="S242" s="3" t="s">
        <v>206</v>
      </c>
      <c r="T242" s="3">
        <v>16</v>
      </c>
      <c r="U242" s="3">
        <v>8</v>
      </c>
      <c r="V242" s="3" t="s">
        <v>925</v>
      </c>
      <c r="W242" s="6" t="s">
        <v>933</v>
      </c>
      <c r="X242" s="114" t="s">
        <v>526</v>
      </c>
      <c r="Y242" s="3" t="s">
        <v>525</v>
      </c>
      <c r="Z242" s="3" t="s">
        <v>7</v>
      </c>
      <c r="AA242" s="123" t="s">
        <v>524</v>
      </c>
      <c r="AB242" s="14" t="s">
        <v>125</v>
      </c>
      <c r="AC242" s="19" t="s">
        <v>943</v>
      </c>
      <c r="AD242" s="50" cm="1">
        <f t="array" ref="AD242">INDEX('[3]Routes Taxes'!O:O,MATCH('[3]Flight Rotation Weeks'!V242&amp;Y242,'[3]Routes Taxes'!A:A&amp;'[3]Routes Taxes'!I:I,0))</f>
        <v>27.279999999999998</v>
      </c>
      <c r="AE242" s="51">
        <f t="shared" si="28"/>
        <v>545.59999999999991</v>
      </c>
      <c r="AF242" s="59">
        <f>SUMIFS([3]Booking_Data!K:K,[3]Booking_Data!J:J,B242,[3]Booking_Data!H:H,AA242)</f>
        <v>20</v>
      </c>
      <c r="AG242" s="36">
        <f t="shared" si="29"/>
        <v>0</v>
      </c>
      <c r="AH242" s="59">
        <f>SUMIFS([3]Booking_Data!L:L,[3]Booking_Data!J:J,B242,[3]Booking_Data!H:H,AA242,[3]Booking_Data!I:I,Y242)</f>
        <v>20</v>
      </c>
      <c r="AI242" s="36">
        <f t="shared" si="30"/>
        <v>0</v>
      </c>
      <c r="AJ242" s="36"/>
      <c r="AK242" s="36">
        <f t="shared" si="31"/>
        <v>0</v>
      </c>
      <c r="AL242" s="36"/>
      <c r="AM242" s="36">
        <f>SUMIFS([3]Booking_Data!P:P,[3]Booking_Data!H:H,AA242,[3]Booking_Data!I:I,Y242,[3]Booking_Data!J:J,B242)</f>
        <v>4300</v>
      </c>
    </row>
    <row r="243" spans="1:39" x14ac:dyDescent="0.25">
      <c r="A243" s="121">
        <v>7</v>
      </c>
      <c r="B243" s="24">
        <v>45914</v>
      </c>
      <c r="C243" s="5" t="s">
        <v>526</v>
      </c>
      <c r="D243" s="5" t="s">
        <v>1</v>
      </c>
      <c r="E243" s="136">
        <v>0.52083333333333337</v>
      </c>
      <c r="F243" s="136">
        <v>0.66666666666666663</v>
      </c>
      <c r="G243" s="137">
        <v>0.60416666666666663</v>
      </c>
      <c r="H243" s="137">
        <v>0.79166666666666663</v>
      </c>
      <c r="I243" s="122">
        <v>16</v>
      </c>
      <c r="J243" s="2">
        <v>8600</v>
      </c>
      <c r="K243" s="2">
        <v>0</v>
      </c>
      <c r="L243" s="2">
        <v>8600</v>
      </c>
      <c r="M243" s="3">
        <v>15</v>
      </c>
      <c r="N243" s="2">
        <v>9173.3333333333339</v>
      </c>
      <c r="O243" s="2">
        <v>4586.666666666667</v>
      </c>
      <c r="P243" s="3" t="s">
        <v>849</v>
      </c>
      <c r="Q243" s="152">
        <v>22</v>
      </c>
      <c r="R243" s="154">
        <v>22</v>
      </c>
      <c r="S243" s="3" t="s">
        <v>206</v>
      </c>
      <c r="T243" s="3">
        <v>16</v>
      </c>
      <c r="U243" s="3">
        <v>9</v>
      </c>
      <c r="V243" s="3" t="s">
        <v>925</v>
      </c>
      <c r="W243" s="6" t="s">
        <v>934</v>
      </c>
      <c r="X243" s="114" t="s">
        <v>526</v>
      </c>
      <c r="Y243" s="3" t="s">
        <v>525</v>
      </c>
      <c r="Z243" s="3" t="s">
        <v>7</v>
      </c>
      <c r="AA243" s="123" t="s">
        <v>524</v>
      </c>
      <c r="AB243" s="14" t="s">
        <v>125</v>
      </c>
      <c r="AC243" s="19" t="s">
        <v>943</v>
      </c>
      <c r="AD243" s="50" cm="1">
        <f t="array" ref="AD243">INDEX('[3]Routes Taxes'!O:O,MATCH('[3]Flight Rotation Weeks'!V243&amp;Y243,'[3]Routes Taxes'!A:A&amp;'[3]Routes Taxes'!I:I,0))</f>
        <v>27.279999999999998</v>
      </c>
      <c r="AE243" s="51">
        <f t="shared" si="28"/>
        <v>600.16</v>
      </c>
      <c r="AF243" s="59">
        <f>SUMIFS([3]Booking_Data!K:K,[3]Booking_Data!J:J,B243,[3]Booking_Data!H:H,AA243)</f>
        <v>22</v>
      </c>
      <c r="AG243" s="36">
        <f t="shared" si="29"/>
        <v>0</v>
      </c>
      <c r="AH243" s="59">
        <f>SUMIFS([3]Booking_Data!L:L,[3]Booking_Data!J:J,B243,[3]Booking_Data!H:H,AA243,[3]Booking_Data!I:I,Y243)</f>
        <v>22</v>
      </c>
      <c r="AI243" s="36">
        <f t="shared" si="30"/>
        <v>0</v>
      </c>
      <c r="AJ243" s="36"/>
      <c r="AK243" s="36">
        <f t="shared" si="31"/>
        <v>0</v>
      </c>
      <c r="AL243" s="36"/>
      <c r="AM243" s="36">
        <f>SUMIFS([3]Booking_Data!P:P,[3]Booking_Data!H:H,AA243,[3]Booking_Data!I:I,Y243,[3]Booking_Data!J:J,B243)</f>
        <v>4730</v>
      </c>
    </row>
    <row r="244" spans="1:39" x14ac:dyDescent="0.25">
      <c r="A244" s="121">
        <v>7</v>
      </c>
      <c r="B244" s="24">
        <v>45921</v>
      </c>
      <c r="C244" s="5" t="s">
        <v>526</v>
      </c>
      <c r="D244" s="5" t="s">
        <v>1</v>
      </c>
      <c r="E244" s="136">
        <v>0.52083333333333337</v>
      </c>
      <c r="F244" s="136">
        <v>0.66666666666666663</v>
      </c>
      <c r="G244" s="137">
        <v>0.60416666666666663</v>
      </c>
      <c r="H244" s="137">
        <v>0.79166666666666663</v>
      </c>
      <c r="I244" s="122">
        <v>16</v>
      </c>
      <c r="J244" s="2">
        <v>8600</v>
      </c>
      <c r="K244" s="2">
        <v>0</v>
      </c>
      <c r="L244" s="2">
        <v>8600</v>
      </c>
      <c r="M244" s="3">
        <v>15</v>
      </c>
      <c r="N244" s="2">
        <v>9173.3333333333339</v>
      </c>
      <c r="O244" s="2">
        <v>4586.666666666667</v>
      </c>
      <c r="P244" s="3" t="s">
        <v>849</v>
      </c>
      <c r="Q244" s="3">
        <v>20</v>
      </c>
      <c r="R244" s="59">
        <v>20</v>
      </c>
      <c r="S244" s="3" t="s">
        <v>206</v>
      </c>
      <c r="T244" s="3">
        <v>16</v>
      </c>
      <c r="U244" s="3">
        <v>10</v>
      </c>
      <c r="V244" s="3" t="s">
        <v>925</v>
      </c>
      <c r="W244" s="6" t="s">
        <v>935</v>
      </c>
      <c r="X244" s="114" t="s">
        <v>526</v>
      </c>
      <c r="Y244" s="3" t="s">
        <v>525</v>
      </c>
      <c r="Z244" s="3" t="s">
        <v>7</v>
      </c>
      <c r="AA244" s="123" t="s">
        <v>524</v>
      </c>
      <c r="AB244" s="14" t="s">
        <v>125</v>
      </c>
      <c r="AC244" s="19" t="s">
        <v>943</v>
      </c>
      <c r="AD244" s="50" cm="1">
        <f t="array" ref="AD244">INDEX('[3]Routes Taxes'!O:O,MATCH('[3]Flight Rotation Weeks'!V244&amp;Y244,'[3]Routes Taxes'!A:A&amp;'[3]Routes Taxes'!I:I,0))</f>
        <v>27.279999999999998</v>
      </c>
      <c r="AE244" s="51">
        <f t="shared" si="28"/>
        <v>545.59999999999991</v>
      </c>
      <c r="AF244" s="59">
        <f>SUMIFS([3]Booking_Data!K:K,[3]Booking_Data!J:J,B244,[3]Booking_Data!H:H,AA244)</f>
        <v>20</v>
      </c>
      <c r="AG244" s="36">
        <f t="shared" si="29"/>
        <v>0</v>
      </c>
      <c r="AH244" s="59">
        <f>SUMIFS([3]Booking_Data!L:L,[3]Booking_Data!J:J,B244,[3]Booking_Data!H:H,AA244,[3]Booking_Data!I:I,Y244)</f>
        <v>20</v>
      </c>
      <c r="AI244" s="36">
        <f t="shared" si="30"/>
        <v>0</v>
      </c>
      <c r="AJ244" s="36"/>
      <c r="AK244" s="36">
        <f t="shared" si="31"/>
        <v>0</v>
      </c>
      <c r="AL244" s="36"/>
      <c r="AM244" s="36">
        <f>SUMIFS([3]Booking_Data!P:P,[3]Booking_Data!H:H,AA244,[3]Booking_Data!I:I,Y244,[3]Booking_Data!J:J,B244)</f>
        <v>4300</v>
      </c>
    </row>
    <row r="245" spans="1:39" x14ac:dyDescent="0.25">
      <c r="A245" s="121">
        <v>7</v>
      </c>
      <c r="B245" s="24">
        <v>45928</v>
      </c>
      <c r="C245" s="5" t="s">
        <v>526</v>
      </c>
      <c r="D245" s="5" t="s">
        <v>1</v>
      </c>
      <c r="E245" s="136">
        <v>0.52083333333333337</v>
      </c>
      <c r="F245" s="136">
        <v>0.66666666666666663</v>
      </c>
      <c r="G245" s="137">
        <v>0.60416666666666663</v>
      </c>
      <c r="H245" s="137">
        <v>0.79166666666666663</v>
      </c>
      <c r="I245" s="122">
        <v>16</v>
      </c>
      <c r="J245" s="2">
        <v>8600</v>
      </c>
      <c r="K245" s="2">
        <v>0</v>
      </c>
      <c r="L245" s="2">
        <v>8600</v>
      </c>
      <c r="M245" s="3">
        <v>15</v>
      </c>
      <c r="N245" s="2">
        <v>9173.3333333333339</v>
      </c>
      <c r="O245" s="2">
        <v>4586.666666666667</v>
      </c>
      <c r="P245" s="3" t="s">
        <v>849</v>
      </c>
      <c r="Q245" s="152">
        <v>24</v>
      </c>
      <c r="R245" s="154">
        <v>24</v>
      </c>
      <c r="S245" s="3" t="s">
        <v>206</v>
      </c>
      <c r="T245" s="3">
        <v>16</v>
      </c>
      <c r="U245" s="3">
        <v>11</v>
      </c>
      <c r="V245" s="3" t="s">
        <v>925</v>
      </c>
      <c r="W245" s="6" t="s">
        <v>936</v>
      </c>
      <c r="X245" s="114" t="s">
        <v>526</v>
      </c>
      <c r="Y245" s="3" t="s">
        <v>525</v>
      </c>
      <c r="Z245" s="3" t="s">
        <v>7</v>
      </c>
      <c r="AA245" s="123" t="s">
        <v>524</v>
      </c>
      <c r="AB245" s="14" t="s">
        <v>125</v>
      </c>
      <c r="AC245" s="19" t="s">
        <v>943</v>
      </c>
      <c r="AD245" s="50" cm="1">
        <f t="array" ref="AD245">INDEX('[3]Routes Taxes'!O:O,MATCH('[3]Flight Rotation Weeks'!V245&amp;Y245,'[3]Routes Taxes'!A:A&amp;'[3]Routes Taxes'!I:I,0))</f>
        <v>27.279999999999998</v>
      </c>
      <c r="AE245" s="51">
        <f t="shared" si="28"/>
        <v>654.71999999999991</v>
      </c>
      <c r="AF245" s="59">
        <f>SUMIFS([3]Booking_Data!K:K,[3]Booking_Data!J:J,B245,[3]Booking_Data!H:H,AA245)</f>
        <v>24</v>
      </c>
      <c r="AG245" s="36">
        <f t="shared" si="29"/>
        <v>0</v>
      </c>
      <c r="AH245" s="59">
        <f>SUMIFS([3]Booking_Data!L:L,[3]Booking_Data!J:J,B245,[3]Booking_Data!H:H,AA245,[3]Booking_Data!I:I,Y245)</f>
        <v>24</v>
      </c>
      <c r="AI245" s="36">
        <f t="shared" si="30"/>
        <v>0</v>
      </c>
      <c r="AJ245" s="36"/>
      <c r="AK245" s="36">
        <f t="shared" si="31"/>
        <v>0</v>
      </c>
      <c r="AL245" s="36"/>
      <c r="AM245" s="36">
        <f>SUMIFS([3]Booking_Data!P:P,[3]Booking_Data!H:H,AA245,[3]Booking_Data!I:I,Y245,[3]Booking_Data!J:J,B245)</f>
        <v>5160</v>
      </c>
    </row>
    <row r="246" spans="1:39" x14ac:dyDescent="0.25">
      <c r="A246" s="121">
        <v>7</v>
      </c>
      <c r="B246" s="24">
        <v>45935</v>
      </c>
      <c r="C246" s="5" t="s">
        <v>526</v>
      </c>
      <c r="D246" s="5" t="s">
        <v>1</v>
      </c>
      <c r="E246" s="136">
        <v>0.52083333333333337</v>
      </c>
      <c r="F246" s="136">
        <v>0.66666666666666663</v>
      </c>
      <c r="G246" s="137">
        <v>0.60416666666666663</v>
      </c>
      <c r="H246" s="137">
        <v>0.79166666666666663</v>
      </c>
      <c r="I246" s="122">
        <v>16</v>
      </c>
      <c r="J246" s="2">
        <v>8600</v>
      </c>
      <c r="K246" s="2">
        <v>0</v>
      </c>
      <c r="L246" s="2">
        <v>8600</v>
      </c>
      <c r="M246" s="3">
        <v>15</v>
      </c>
      <c r="N246" s="2">
        <v>9173.3333333333339</v>
      </c>
      <c r="O246" s="2">
        <v>4586.666666666667</v>
      </c>
      <c r="P246" s="3" t="s">
        <v>849</v>
      </c>
      <c r="Q246" s="3">
        <v>20</v>
      </c>
      <c r="R246" s="59">
        <v>20</v>
      </c>
      <c r="S246" s="3" t="s">
        <v>206</v>
      </c>
      <c r="T246" s="3">
        <v>16</v>
      </c>
      <c r="U246" s="3">
        <v>12</v>
      </c>
      <c r="V246" s="3" t="s">
        <v>925</v>
      </c>
      <c r="W246" s="6" t="s">
        <v>937</v>
      </c>
      <c r="X246" s="114" t="s">
        <v>526</v>
      </c>
      <c r="Y246" s="3" t="s">
        <v>525</v>
      </c>
      <c r="Z246" s="3" t="s">
        <v>7</v>
      </c>
      <c r="AA246" s="123" t="s">
        <v>524</v>
      </c>
      <c r="AB246" s="14" t="s">
        <v>125</v>
      </c>
      <c r="AC246" s="19" t="s">
        <v>943</v>
      </c>
      <c r="AD246" s="50" cm="1">
        <f t="array" ref="AD246">INDEX('[3]Routes Taxes'!O:O,MATCH('[3]Flight Rotation Weeks'!V246&amp;Y246,'[3]Routes Taxes'!A:A&amp;'[3]Routes Taxes'!I:I,0))</f>
        <v>27.279999999999998</v>
      </c>
      <c r="AE246" s="51">
        <f t="shared" si="28"/>
        <v>545.59999999999991</v>
      </c>
      <c r="AF246" s="59">
        <f>SUMIFS([3]Booking_Data!K:K,[3]Booking_Data!J:J,B246,[3]Booking_Data!H:H,AA246)</f>
        <v>20</v>
      </c>
      <c r="AG246" s="36">
        <f t="shared" si="29"/>
        <v>0</v>
      </c>
      <c r="AH246" s="59">
        <f>SUMIFS([3]Booking_Data!L:L,[3]Booking_Data!J:J,B246,[3]Booking_Data!H:H,AA246,[3]Booking_Data!I:I,Y246)</f>
        <v>20</v>
      </c>
      <c r="AI246" s="36">
        <f t="shared" si="30"/>
        <v>0</v>
      </c>
      <c r="AJ246" s="36"/>
      <c r="AK246" s="36">
        <f t="shared" si="31"/>
        <v>0</v>
      </c>
      <c r="AL246" s="36"/>
      <c r="AM246" s="36">
        <f>SUMIFS([3]Booking_Data!P:P,[3]Booking_Data!H:H,AA246,[3]Booking_Data!I:I,Y246,[3]Booking_Data!J:J,B246)</f>
        <v>4300</v>
      </c>
    </row>
    <row r="247" spans="1:39" x14ac:dyDescent="0.25">
      <c r="A247" s="121">
        <v>7</v>
      </c>
      <c r="B247" s="24">
        <v>45942</v>
      </c>
      <c r="C247" s="5" t="s">
        <v>526</v>
      </c>
      <c r="D247" s="5" t="s">
        <v>1</v>
      </c>
      <c r="E247" s="136">
        <v>0.52083333333333337</v>
      </c>
      <c r="F247" s="136">
        <v>0.66666666666666663</v>
      </c>
      <c r="G247" s="137">
        <v>0.60416666666666663</v>
      </c>
      <c r="H247" s="137">
        <v>0.79166666666666663</v>
      </c>
      <c r="I247" s="122">
        <v>16</v>
      </c>
      <c r="J247" s="2">
        <v>8600</v>
      </c>
      <c r="K247" s="2">
        <v>0</v>
      </c>
      <c r="L247" s="2">
        <v>8600</v>
      </c>
      <c r="M247" s="3">
        <v>15</v>
      </c>
      <c r="N247" s="2">
        <v>9173.3333333333339</v>
      </c>
      <c r="O247" s="2">
        <v>4586.666666666667</v>
      </c>
      <c r="P247" s="3" t="s">
        <v>849</v>
      </c>
      <c r="Q247" s="3">
        <v>20</v>
      </c>
      <c r="R247" s="59">
        <v>20</v>
      </c>
      <c r="S247" s="3" t="s">
        <v>206</v>
      </c>
      <c r="T247" s="3">
        <v>16</v>
      </c>
      <c r="U247" s="3">
        <v>13</v>
      </c>
      <c r="V247" s="3" t="s">
        <v>925</v>
      </c>
      <c r="W247" s="6" t="s">
        <v>938</v>
      </c>
      <c r="X247" s="114" t="s">
        <v>526</v>
      </c>
      <c r="Y247" s="3" t="s">
        <v>525</v>
      </c>
      <c r="Z247" s="3" t="s">
        <v>7</v>
      </c>
      <c r="AA247" s="123" t="s">
        <v>524</v>
      </c>
      <c r="AB247" s="14" t="s">
        <v>125</v>
      </c>
      <c r="AC247" s="19" t="s">
        <v>943</v>
      </c>
      <c r="AD247" s="50" cm="1">
        <f t="array" ref="AD247">INDEX('[3]Routes Taxes'!O:O,MATCH('[3]Flight Rotation Weeks'!V247&amp;Y247,'[3]Routes Taxes'!A:A&amp;'[3]Routes Taxes'!I:I,0))</f>
        <v>27.279999999999998</v>
      </c>
      <c r="AE247" s="51">
        <f t="shared" si="28"/>
        <v>545.59999999999991</v>
      </c>
      <c r="AF247" s="59">
        <f>SUMIFS([3]Booking_Data!K:K,[3]Booking_Data!J:J,B247,[3]Booking_Data!H:H,AA247)</f>
        <v>20</v>
      </c>
      <c r="AG247" s="36">
        <f t="shared" si="29"/>
        <v>0</v>
      </c>
      <c r="AH247" s="59">
        <f>SUMIFS([3]Booking_Data!L:L,[3]Booking_Data!J:J,B247,[3]Booking_Data!H:H,AA247,[3]Booking_Data!I:I,Y247)</f>
        <v>20</v>
      </c>
      <c r="AI247" s="36">
        <f t="shared" si="30"/>
        <v>0</v>
      </c>
      <c r="AJ247" s="36"/>
      <c r="AK247" s="36">
        <f t="shared" si="31"/>
        <v>0</v>
      </c>
      <c r="AL247" s="36"/>
      <c r="AM247" s="36">
        <f>SUMIFS([3]Booking_Data!P:P,[3]Booking_Data!H:H,AA247,[3]Booking_Data!I:I,Y247,[3]Booking_Data!J:J,B247)</f>
        <v>4300</v>
      </c>
    </row>
    <row r="248" spans="1:39" x14ac:dyDescent="0.25">
      <c r="A248" s="121">
        <v>7</v>
      </c>
      <c r="B248" s="24">
        <v>45949</v>
      </c>
      <c r="C248" s="5" t="s">
        <v>526</v>
      </c>
      <c r="D248" s="5" t="s">
        <v>1</v>
      </c>
      <c r="E248" s="136">
        <v>0.52083333333333337</v>
      </c>
      <c r="F248" s="136">
        <v>0.66666666666666663</v>
      </c>
      <c r="G248" s="137">
        <v>0.60416666666666663</v>
      </c>
      <c r="H248" s="137">
        <v>0.79166666666666663</v>
      </c>
      <c r="I248" s="122">
        <v>16</v>
      </c>
      <c r="J248" s="2">
        <v>8600</v>
      </c>
      <c r="K248" s="2">
        <v>0</v>
      </c>
      <c r="L248" s="2">
        <v>8600</v>
      </c>
      <c r="M248" s="3">
        <v>15</v>
      </c>
      <c r="N248" s="2">
        <v>9173.3333333333339</v>
      </c>
      <c r="O248" s="2">
        <v>4586.666666666667</v>
      </c>
      <c r="P248" s="3" t="s">
        <v>849</v>
      </c>
      <c r="Q248" s="3">
        <v>20</v>
      </c>
      <c r="R248" s="59">
        <v>20</v>
      </c>
      <c r="S248" s="3" t="s">
        <v>206</v>
      </c>
      <c r="T248" s="3">
        <v>16</v>
      </c>
      <c r="U248" s="3">
        <v>14</v>
      </c>
      <c r="V248" s="3" t="s">
        <v>925</v>
      </c>
      <c r="W248" s="6" t="s">
        <v>939</v>
      </c>
      <c r="X248" s="114" t="s">
        <v>526</v>
      </c>
      <c r="Y248" s="3" t="s">
        <v>525</v>
      </c>
      <c r="Z248" s="3" t="s">
        <v>7</v>
      </c>
      <c r="AA248" s="123" t="s">
        <v>524</v>
      </c>
      <c r="AB248" s="14" t="s">
        <v>125</v>
      </c>
      <c r="AC248" s="19" t="s">
        <v>943</v>
      </c>
      <c r="AD248" s="50" cm="1">
        <f t="array" ref="AD248">INDEX('[3]Routes Taxes'!O:O,MATCH('[3]Flight Rotation Weeks'!V248&amp;Y248,'[3]Routes Taxes'!A:A&amp;'[3]Routes Taxes'!I:I,0))</f>
        <v>27.279999999999998</v>
      </c>
      <c r="AE248" s="51">
        <f t="shared" si="28"/>
        <v>545.59999999999991</v>
      </c>
      <c r="AF248" s="59">
        <f>SUMIFS([3]Booking_Data!K:K,[3]Booking_Data!J:J,B248,[3]Booking_Data!H:H,AA248)</f>
        <v>20</v>
      </c>
      <c r="AG248" s="36">
        <f t="shared" si="29"/>
        <v>0</v>
      </c>
      <c r="AH248" s="59">
        <f>SUMIFS([3]Booking_Data!L:L,[3]Booking_Data!J:J,B248,[3]Booking_Data!H:H,AA248,[3]Booking_Data!I:I,Y248)</f>
        <v>20</v>
      </c>
      <c r="AI248" s="36">
        <f t="shared" si="30"/>
        <v>0</v>
      </c>
      <c r="AJ248" s="36"/>
      <c r="AK248" s="36">
        <f t="shared" si="31"/>
        <v>0</v>
      </c>
      <c r="AL248" s="36"/>
      <c r="AM248" s="36">
        <f>SUMIFS([3]Booking_Data!P:P,[3]Booking_Data!H:H,AA248,[3]Booking_Data!I:I,Y248,[3]Booking_Data!J:J,B248)</f>
        <v>4300</v>
      </c>
    </row>
    <row r="249" spans="1:39" x14ac:dyDescent="0.25">
      <c r="A249" s="16">
        <v>7</v>
      </c>
      <c r="B249" s="25">
        <v>45956</v>
      </c>
      <c r="C249" s="148" t="s">
        <v>526</v>
      </c>
      <c r="D249" s="148" t="s">
        <v>1</v>
      </c>
      <c r="E249" s="155">
        <v>0.52083333333333337</v>
      </c>
      <c r="F249" s="155">
        <v>0.66666666666666663</v>
      </c>
      <c r="G249" s="156">
        <v>0.5625</v>
      </c>
      <c r="H249" s="156">
        <v>0.79166666666666663</v>
      </c>
      <c r="I249" s="17">
        <v>16</v>
      </c>
      <c r="J249" s="18">
        <v>8600</v>
      </c>
      <c r="K249" s="18">
        <v>0</v>
      </c>
      <c r="L249" s="18">
        <v>8600</v>
      </c>
      <c r="M249" s="9">
        <v>15</v>
      </c>
      <c r="N249" s="18">
        <v>9173.3333333333339</v>
      </c>
      <c r="O249" s="18">
        <v>4586.666666666667</v>
      </c>
      <c r="P249" s="9" t="s">
        <v>849</v>
      </c>
      <c r="Q249" s="9">
        <v>20</v>
      </c>
      <c r="R249" s="8">
        <v>20</v>
      </c>
      <c r="S249" s="9" t="s">
        <v>206</v>
      </c>
      <c r="T249" s="9">
        <v>16</v>
      </c>
      <c r="U249" s="9">
        <v>15</v>
      </c>
      <c r="V249" s="9" t="s">
        <v>925</v>
      </c>
      <c r="W249" s="49" t="s">
        <v>940</v>
      </c>
      <c r="X249" s="114" t="s">
        <v>526</v>
      </c>
      <c r="Y249" s="9" t="s">
        <v>525</v>
      </c>
      <c r="Z249" s="9" t="s">
        <v>7</v>
      </c>
      <c r="AA249" s="115" t="s">
        <v>524</v>
      </c>
      <c r="AB249" s="44" t="s">
        <v>125</v>
      </c>
      <c r="AC249" s="45" t="s">
        <v>943</v>
      </c>
      <c r="AD249" s="50" cm="1">
        <f t="array" ref="AD249">INDEX('[3]Routes Taxes'!O:O,MATCH('[3]Flight Rotation Weeks'!V249&amp;Y249,'[3]Routes Taxes'!A:A&amp;'[3]Routes Taxes'!I:I,0))</f>
        <v>27.279999999999998</v>
      </c>
      <c r="AE249" s="51">
        <f t="shared" si="28"/>
        <v>545.59999999999991</v>
      </c>
      <c r="AF249" s="8">
        <f>SUMIFS([3]Booking_Data!K:K,[3]Booking_Data!J:J,B249,[3]Booking_Data!H:H,AA249)</f>
        <v>20</v>
      </c>
      <c r="AG249" s="157">
        <f t="shared" si="29"/>
        <v>0</v>
      </c>
      <c r="AH249" s="8">
        <f>SUMIFS([3]Booking_Data!L:L,[3]Booking_Data!J:J,B249,[3]Booking_Data!H:H,AA249,[3]Booking_Data!I:I,Y249)</f>
        <v>20</v>
      </c>
      <c r="AI249" s="157">
        <f t="shared" si="30"/>
        <v>0</v>
      </c>
      <c r="AJ249" s="157"/>
      <c r="AK249" s="157">
        <f t="shared" si="31"/>
        <v>0</v>
      </c>
      <c r="AL249" s="157"/>
      <c r="AM249" s="157">
        <f>SUMIFS([3]Booking_Data!P:P,[3]Booking_Data!H:H,AA249,[3]Booking_Data!I:I,Y249,[3]Booking_Data!J:J,B249)</f>
        <v>4300</v>
      </c>
    </row>
    <row r="250" spans="1:39" x14ac:dyDescent="0.25">
      <c r="A250" s="121">
        <v>1</v>
      </c>
      <c r="B250" s="24">
        <v>45866</v>
      </c>
      <c r="C250" s="5" t="s">
        <v>1</v>
      </c>
      <c r="D250" s="5" t="s">
        <v>526</v>
      </c>
      <c r="E250" s="136">
        <v>8.3333333333333329E-2</v>
      </c>
      <c r="F250" s="136">
        <v>0.22916666666666666</v>
      </c>
      <c r="G250" s="137">
        <v>0.20833333333333334</v>
      </c>
      <c r="H250" s="137">
        <v>0.3125</v>
      </c>
      <c r="I250" s="122">
        <v>8</v>
      </c>
      <c r="J250" s="2">
        <v>13500</v>
      </c>
      <c r="K250" s="2">
        <v>0</v>
      </c>
      <c r="L250" s="2">
        <v>13500</v>
      </c>
      <c r="M250" s="3">
        <v>7</v>
      </c>
      <c r="N250" s="2">
        <v>15428.571428571429</v>
      </c>
      <c r="O250" s="2">
        <v>7714.2857142857147</v>
      </c>
      <c r="P250" s="3" t="s">
        <v>62</v>
      </c>
      <c r="Q250" s="3">
        <v>30</v>
      </c>
      <c r="R250" s="59">
        <v>30</v>
      </c>
      <c r="S250" s="3" t="s">
        <v>206</v>
      </c>
      <c r="T250" s="3">
        <v>17</v>
      </c>
      <c r="U250" s="3">
        <v>2</v>
      </c>
      <c r="V250" s="3" t="s">
        <v>944</v>
      </c>
      <c r="W250" s="6" t="s">
        <v>945</v>
      </c>
      <c r="X250" s="114" t="s">
        <v>526</v>
      </c>
      <c r="Y250" s="3" t="s">
        <v>528</v>
      </c>
      <c r="Z250" s="3" t="s">
        <v>8</v>
      </c>
      <c r="AA250" s="123" t="s">
        <v>530</v>
      </c>
      <c r="AB250" s="14" t="s">
        <v>218</v>
      </c>
      <c r="AC250" s="19" t="s">
        <v>946</v>
      </c>
      <c r="AD250" s="50" cm="1">
        <f t="array" ref="AD250">INDEX('[3]Routes Taxes'!O:O,MATCH('[3]Flight Rotation Weeks'!V250&amp;Y250,'[3]Routes Taxes'!A:A&amp;'[3]Routes Taxes'!I:I,0))</f>
        <v>30.96</v>
      </c>
      <c r="AE250" s="51">
        <f t="shared" si="28"/>
        <v>928.80000000000007</v>
      </c>
      <c r="AF250" s="59">
        <f>SUMIFS([3]Booking_Data!K:K,[3]Booking_Data!J:J,B250,[3]Booking_Data!H:H,AA250)</f>
        <v>30</v>
      </c>
      <c r="AG250" s="36">
        <f t="shared" si="29"/>
        <v>0</v>
      </c>
      <c r="AH250" s="59">
        <f>SUMIFS([3]Booking_Data!L:L,[3]Booking_Data!J:J,B250,[3]Booking_Data!H:H,AA250,[3]Booking_Data!I:I,Y250)</f>
        <v>30</v>
      </c>
      <c r="AI250" s="36">
        <f t="shared" si="30"/>
        <v>0</v>
      </c>
      <c r="AJ250" s="36"/>
      <c r="AK250" s="36">
        <f t="shared" si="31"/>
        <v>0</v>
      </c>
      <c r="AL250" s="36"/>
      <c r="AM250" s="36">
        <f>SUMIFS([3]Booking_Data!P:P,[3]Booking_Data!H:H,AA250,[3]Booking_Data!I:I,Y250,[3]Booking_Data!J:J,B250)</f>
        <v>6750</v>
      </c>
    </row>
    <row r="251" spans="1:39" x14ac:dyDescent="0.25">
      <c r="A251" s="121">
        <v>1</v>
      </c>
      <c r="B251" s="24">
        <v>45873</v>
      </c>
      <c r="C251" s="5" t="s">
        <v>1</v>
      </c>
      <c r="D251" s="5" t="s">
        <v>526</v>
      </c>
      <c r="E251" s="136">
        <v>8.3333333333333329E-2</v>
      </c>
      <c r="F251" s="136">
        <v>0.22916666666666666</v>
      </c>
      <c r="G251" s="137">
        <v>0.20833333333333334</v>
      </c>
      <c r="H251" s="137">
        <v>0.3125</v>
      </c>
      <c r="I251" s="122">
        <v>8</v>
      </c>
      <c r="J251" s="2">
        <v>13500</v>
      </c>
      <c r="K251" s="2">
        <v>0</v>
      </c>
      <c r="L251" s="2">
        <v>13500</v>
      </c>
      <c r="M251" s="3">
        <v>7</v>
      </c>
      <c r="N251" s="2">
        <v>15428.571428571429</v>
      </c>
      <c r="O251" s="2">
        <v>7714.2857142857147</v>
      </c>
      <c r="P251" s="3" t="s">
        <v>62</v>
      </c>
      <c r="Q251" s="3">
        <v>30</v>
      </c>
      <c r="R251" s="59">
        <v>30</v>
      </c>
      <c r="S251" s="3" t="s">
        <v>206</v>
      </c>
      <c r="T251" s="3">
        <v>17</v>
      </c>
      <c r="U251" s="3">
        <v>3</v>
      </c>
      <c r="V251" s="3" t="s">
        <v>944</v>
      </c>
      <c r="W251" s="6" t="s">
        <v>947</v>
      </c>
      <c r="X251" s="114" t="s">
        <v>526</v>
      </c>
      <c r="Y251" s="3" t="s">
        <v>528</v>
      </c>
      <c r="Z251" s="3" t="s">
        <v>8</v>
      </c>
      <c r="AA251" s="123" t="s">
        <v>530</v>
      </c>
      <c r="AB251" s="14" t="s">
        <v>218</v>
      </c>
      <c r="AC251" s="19" t="s">
        <v>946</v>
      </c>
      <c r="AD251" s="50" cm="1">
        <f t="array" ref="AD251">INDEX('[3]Routes Taxes'!O:O,MATCH('[3]Flight Rotation Weeks'!V251&amp;Y251,'[3]Routes Taxes'!A:A&amp;'[3]Routes Taxes'!I:I,0))</f>
        <v>30.96</v>
      </c>
      <c r="AE251" s="51">
        <f t="shared" si="28"/>
        <v>928.80000000000007</v>
      </c>
      <c r="AF251" s="59">
        <f>SUMIFS([3]Booking_Data!K:K,[3]Booking_Data!J:J,B251,[3]Booking_Data!H:H,AA251)</f>
        <v>30</v>
      </c>
      <c r="AG251" s="36">
        <f t="shared" si="29"/>
        <v>0</v>
      </c>
      <c r="AH251" s="59">
        <f>SUMIFS([3]Booking_Data!L:L,[3]Booking_Data!J:J,B251,[3]Booking_Data!H:H,AA251,[3]Booking_Data!I:I,Y251)</f>
        <v>30</v>
      </c>
      <c r="AI251" s="36">
        <f t="shared" si="30"/>
        <v>0</v>
      </c>
      <c r="AJ251" s="36"/>
      <c r="AK251" s="36">
        <f t="shared" si="31"/>
        <v>0</v>
      </c>
      <c r="AL251" s="36"/>
      <c r="AM251" s="36">
        <f>SUMIFS([3]Booking_Data!P:P,[3]Booking_Data!H:H,AA251,[3]Booking_Data!I:I,Y251,[3]Booking_Data!J:J,B251)</f>
        <v>6750</v>
      </c>
    </row>
    <row r="252" spans="1:39" x14ac:dyDescent="0.25">
      <c r="A252" s="121">
        <v>1</v>
      </c>
      <c r="B252" s="24">
        <v>45880</v>
      </c>
      <c r="C252" s="5" t="s">
        <v>1</v>
      </c>
      <c r="D252" s="5" t="s">
        <v>526</v>
      </c>
      <c r="E252" s="136">
        <v>8.3333333333333329E-2</v>
      </c>
      <c r="F252" s="136">
        <v>0.22916666666666666</v>
      </c>
      <c r="G252" s="137">
        <v>0.20833333333333334</v>
      </c>
      <c r="H252" s="137">
        <v>0.3125</v>
      </c>
      <c r="I252" s="122">
        <v>8</v>
      </c>
      <c r="J252" s="2">
        <v>13500</v>
      </c>
      <c r="K252" s="2">
        <v>0</v>
      </c>
      <c r="L252" s="2">
        <v>13500</v>
      </c>
      <c r="M252" s="3">
        <v>7</v>
      </c>
      <c r="N252" s="2">
        <v>15428.571428571429</v>
      </c>
      <c r="O252" s="2">
        <v>7714.2857142857147</v>
      </c>
      <c r="P252" s="3" t="s">
        <v>62</v>
      </c>
      <c r="Q252" s="3">
        <v>30</v>
      </c>
      <c r="R252" s="59">
        <v>30</v>
      </c>
      <c r="S252" s="3" t="s">
        <v>206</v>
      </c>
      <c r="T252" s="3">
        <v>17</v>
      </c>
      <c r="U252" s="3">
        <v>4</v>
      </c>
      <c r="V252" s="3" t="s">
        <v>944</v>
      </c>
      <c r="W252" s="6" t="s">
        <v>948</v>
      </c>
      <c r="X252" s="114" t="s">
        <v>526</v>
      </c>
      <c r="Y252" s="3" t="s">
        <v>528</v>
      </c>
      <c r="Z252" s="3" t="s">
        <v>8</v>
      </c>
      <c r="AA252" s="123" t="s">
        <v>530</v>
      </c>
      <c r="AB252" s="14" t="s">
        <v>218</v>
      </c>
      <c r="AC252" s="19" t="s">
        <v>946</v>
      </c>
      <c r="AD252" s="50" cm="1">
        <f t="array" ref="AD252">INDEX('[3]Routes Taxes'!O:O,MATCH('[3]Flight Rotation Weeks'!V252&amp;Y252,'[3]Routes Taxes'!A:A&amp;'[3]Routes Taxes'!I:I,0))</f>
        <v>30.96</v>
      </c>
      <c r="AE252" s="51">
        <f t="shared" si="28"/>
        <v>928.80000000000007</v>
      </c>
      <c r="AF252" s="59">
        <f>SUMIFS([3]Booking_Data!K:K,[3]Booking_Data!J:J,B252,[3]Booking_Data!H:H,AA252)</f>
        <v>30</v>
      </c>
      <c r="AG252" s="36">
        <f t="shared" si="29"/>
        <v>0</v>
      </c>
      <c r="AH252" s="59">
        <f>SUMIFS([3]Booking_Data!L:L,[3]Booking_Data!J:J,B252,[3]Booking_Data!H:H,AA252,[3]Booking_Data!I:I,Y252)</f>
        <v>30</v>
      </c>
      <c r="AI252" s="36">
        <f t="shared" si="30"/>
        <v>0</v>
      </c>
      <c r="AJ252" s="36"/>
      <c r="AK252" s="36">
        <f t="shared" si="31"/>
        <v>0</v>
      </c>
      <c r="AL252" s="36"/>
      <c r="AM252" s="36">
        <f>SUMIFS([3]Booking_Data!P:P,[3]Booking_Data!H:H,AA252,[3]Booking_Data!I:I,Y252,[3]Booking_Data!J:J,B252)</f>
        <v>6750</v>
      </c>
    </row>
    <row r="253" spans="1:39" x14ac:dyDescent="0.25">
      <c r="A253" s="121">
        <v>1</v>
      </c>
      <c r="B253" s="24">
        <v>45887</v>
      </c>
      <c r="C253" s="5" t="s">
        <v>1</v>
      </c>
      <c r="D253" s="5" t="s">
        <v>526</v>
      </c>
      <c r="E253" s="136">
        <v>8.3333333333333329E-2</v>
      </c>
      <c r="F253" s="136">
        <v>0.22916666666666666</v>
      </c>
      <c r="G253" s="137">
        <v>0.20833333333333334</v>
      </c>
      <c r="H253" s="137">
        <v>0.3125</v>
      </c>
      <c r="I253" s="122">
        <v>8</v>
      </c>
      <c r="J253" s="2">
        <v>13500</v>
      </c>
      <c r="K253" s="2">
        <v>0</v>
      </c>
      <c r="L253" s="2">
        <v>13500</v>
      </c>
      <c r="M253" s="3">
        <v>7</v>
      </c>
      <c r="N253" s="2">
        <v>15428.571428571429</v>
      </c>
      <c r="O253" s="2">
        <v>7714.2857142857147</v>
      </c>
      <c r="P253" s="3" t="s">
        <v>62</v>
      </c>
      <c r="Q253" s="3">
        <v>30</v>
      </c>
      <c r="R253" s="59">
        <v>30</v>
      </c>
      <c r="S253" s="3" t="s">
        <v>206</v>
      </c>
      <c r="T253" s="3">
        <v>17</v>
      </c>
      <c r="U253" s="3">
        <v>5</v>
      </c>
      <c r="V253" s="3" t="s">
        <v>944</v>
      </c>
      <c r="W253" s="6" t="s">
        <v>949</v>
      </c>
      <c r="X253" s="114" t="s">
        <v>526</v>
      </c>
      <c r="Y253" s="3" t="s">
        <v>528</v>
      </c>
      <c r="Z253" s="3" t="s">
        <v>8</v>
      </c>
      <c r="AA253" s="123" t="s">
        <v>530</v>
      </c>
      <c r="AB253" s="14" t="s">
        <v>218</v>
      </c>
      <c r="AC253" s="19" t="s">
        <v>946</v>
      </c>
      <c r="AD253" s="50" cm="1">
        <f t="array" ref="AD253">INDEX('[3]Routes Taxes'!O:O,MATCH('[3]Flight Rotation Weeks'!V253&amp;Y253,'[3]Routes Taxes'!A:A&amp;'[3]Routes Taxes'!I:I,0))</f>
        <v>30.96</v>
      </c>
      <c r="AE253" s="51">
        <f t="shared" si="28"/>
        <v>928.80000000000007</v>
      </c>
      <c r="AF253" s="59">
        <f>SUMIFS([3]Booking_Data!K:K,[3]Booking_Data!J:J,B253,[3]Booking_Data!H:H,AA253)</f>
        <v>30</v>
      </c>
      <c r="AG253" s="36">
        <f t="shared" si="29"/>
        <v>0</v>
      </c>
      <c r="AH253" s="59">
        <f>SUMIFS([3]Booking_Data!L:L,[3]Booking_Data!J:J,B253,[3]Booking_Data!H:H,AA253,[3]Booking_Data!I:I,Y253)</f>
        <v>30</v>
      </c>
      <c r="AI253" s="36">
        <f t="shared" si="30"/>
        <v>0</v>
      </c>
      <c r="AJ253" s="36"/>
      <c r="AK253" s="36">
        <f t="shared" si="31"/>
        <v>0</v>
      </c>
      <c r="AL253" s="36"/>
      <c r="AM253" s="36">
        <f>SUMIFS([3]Booking_Data!P:P,[3]Booking_Data!H:H,AA253,[3]Booking_Data!I:I,Y253,[3]Booking_Data!J:J,B253)</f>
        <v>6750</v>
      </c>
    </row>
    <row r="254" spans="1:39" x14ac:dyDescent="0.25">
      <c r="A254" s="121">
        <v>1</v>
      </c>
      <c r="B254" s="24">
        <v>45894</v>
      </c>
      <c r="C254" s="5" t="s">
        <v>1</v>
      </c>
      <c r="D254" s="5" t="s">
        <v>526</v>
      </c>
      <c r="E254" s="136">
        <v>8.3333333333333329E-2</v>
      </c>
      <c r="F254" s="136">
        <v>0.22916666666666666</v>
      </c>
      <c r="G254" s="137">
        <v>0.20833333333333334</v>
      </c>
      <c r="H254" s="137">
        <v>0.3125</v>
      </c>
      <c r="I254" s="122">
        <v>8</v>
      </c>
      <c r="J254" s="2">
        <v>13500</v>
      </c>
      <c r="K254" s="2">
        <v>0</v>
      </c>
      <c r="L254" s="2">
        <v>13500</v>
      </c>
      <c r="M254" s="3">
        <v>7</v>
      </c>
      <c r="N254" s="2">
        <v>15428.571428571429</v>
      </c>
      <c r="O254" s="2">
        <v>7714.2857142857147</v>
      </c>
      <c r="P254" s="3" t="s">
        <v>62</v>
      </c>
      <c r="Q254" s="3">
        <v>30</v>
      </c>
      <c r="R254" s="59">
        <v>30</v>
      </c>
      <c r="S254" s="3" t="s">
        <v>206</v>
      </c>
      <c r="T254" s="3">
        <v>17</v>
      </c>
      <c r="U254" s="3">
        <v>6</v>
      </c>
      <c r="V254" s="3" t="s">
        <v>944</v>
      </c>
      <c r="W254" s="6" t="s">
        <v>950</v>
      </c>
      <c r="X254" s="114" t="s">
        <v>526</v>
      </c>
      <c r="Y254" s="3" t="s">
        <v>528</v>
      </c>
      <c r="Z254" s="3" t="s">
        <v>8</v>
      </c>
      <c r="AA254" s="123" t="s">
        <v>530</v>
      </c>
      <c r="AB254" s="14" t="s">
        <v>218</v>
      </c>
      <c r="AC254" s="19" t="s">
        <v>946</v>
      </c>
      <c r="AD254" s="50" cm="1">
        <f t="array" ref="AD254">INDEX('[3]Routes Taxes'!O:O,MATCH('[3]Flight Rotation Weeks'!V254&amp;Y254,'[3]Routes Taxes'!A:A&amp;'[3]Routes Taxes'!I:I,0))</f>
        <v>30.96</v>
      </c>
      <c r="AE254" s="51">
        <f t="shared" si="28"/>
        <v>928.80000000000007</v>
      </c>
      <c r="AF254" s="59">
        <f>SUMIFS([3]Booking_Data!K:K,[3]Booking_Data!J:J,B254,[3]Booking_Data!H:H,AA254)</f>
        <v>30</v>
      </c>
      <c r="AG254" s="36">
        <f t="shared" si="29"/>
        <v>0</v>
      </c>
      <c r="AH254" s="59">
        <f>SUMIFS([3]Booking_Data!L:L,[3]Booking_Data!J:J,B254,[3]Booking_Data!H:H,AA254,[3]Booking_Data!I:I,Y254)</f>
        <v>30</v>
      </c>
      <c r="AI254" s="36">
        <f t="shared" si="30"/>
        <v>0</v>
      </c>
      <c r="AJ254" s="36"/>
      <c r="AK254" s="36">
        <f t="shared" si="31"/>
        <v>0</v>
      </c>
      <c r="AL254" s="36"/>
      <c r="AM254" s="36">
        <f>SUMIFS([3]Booking_Data!P:P,[3]Booking_Data!H:H,AA254,[3]Booking_Data!I:I,Y254,[3]Booking_Data!J:J,B254)</f>
        <v>6750</v>
      </c>
    </row>
    <row r="255" spans="1:39" x14ac:dyDescent="0.25">
      <c r="A255" s="121">
        <v>1</v>
      </c>
      <c r="B255" s="24">
        <v>45901</v>
      </c>
      <c r="C255" s="5" t="s">
        <v>1</v>
      </c>
      <c r="D255" s="5" t="s">
        <v>526</v>
      </c>
      <c r="E255" s="136">
        <v>8.3333333333333329E-2</v>
      </c>
      <c r="F255" s="136">
        <v>0.22916666666666666</v>
      </c>
      <c r="G255" s="137">
        <v>0.20833333333333334</v>
      </c>
      <c r="H255" s="137">
        <v>0.3125</v>
      </c>
      <c r="I255" s="122">
        <v>8</v>
      </c>
      <c r="J255" s="2">
        <v>13500</v>
      </c>
      <c r="K255" s="2">
        <v>0</v>
      </c>
      <c r="L255" s="2">
        <v>13500</v>
      </c>
      <c r="M255" s="3">
        <v>7</v>
      </c>
      <c r="N255" s="2">
        <v>15428.571428571429</v>
      </c>
      <c r="O255" s="2">
        <v>7714.2857142857147</v>
      </c>
      <c r="P255" s="3" t="s">
        <v>62</v>
      </c>
      <c r="Q255" s="3">
        <v>30</v>
      </c>
      <c r="R255" s="59">
        <v>30</v>
      </c>
      <c r="S255" s="3" t="s">
        <v>206</v>
      </c>
      <c r="T255" s="3">
        <v>17</v>
      </c>
      <c r="U255" s="3">
        <v>7</v>
      </c>
      <c r="V255" s="3" t="s">
        <v>944</v>
      </c>
      <c r="W255" s="6" t="s">
        <v>951</v>
      </c>
      <c r="X255" s="114" t="s">
        <v>526</v>
      </c>
      <c r="Y255" s="3" t="s">
        <v>528</v>
      </c>
      <c r="Z255" s="3" t="s">
        <v>8</v>
      </c>
      <c r="AA255" s="123" t="s">
        <v>530</v>
      </c>
      <c r="AB255" s="14" t="s">
        <v>218</v>
      </c>
      <c r="AC255" s="19" t="s">
        <v>946</v>
      </c>
      <c r="AD255" s="50" cm="1">
        <f t="array" ref="AD255">INDEX('[3]Routes Taxes'!O:O,MATCH('[3]Flight Rotation Weeks'!V255&amp;Y255,'[3]Routes Taxes'!A:A&amp;'[3]Routes Taxes'!I:I,0))</f>
        <v>30.96</v>
      </c>
      <c r="AE255" s="51">
        <f t="shared" si="28"/>
        <v>928.80000000000007</v>
      </c>
      <c r="AF255" s="59">
        <f>SUMIFS([3]Booking_Data!K:K,[3]Booking_Data!J:J,B255,[3]Booking_Data!H:H,AA255)</f>
        <v>30</v>
      </c>
      <c r="AG255" s="36">
        <f t="shared" si="29"/>
        <v>0</v>
      </c>
      <c r="AH255" s="59">
        <f>SUMIFS([3]Booking_Data!L:L,[3]Booking_Data!J:J,B255,[3]Booking_Data!H:H,AA255,[3]Booking_Data!I:I,Y255)</f>
        <v>30</v>
      </c>
      <c r="AI255" s="36">
        <f t="shared" si="30"/>
        <v>0</v>
      </c>
      <c r="AJ255" s="36"/>
      <c r="AK255" s="36">
        <f t="shared" si="31"/>
        <v>0</v>
      </c>
      <c r="AL255" s="36"/>
      <c r="AM255" s="36">
        <f>SUMIFS([3]Booking_Data!P:P,[3]Booking_Data!H:H,AA255,[3]Booking_Data!I:I,Y255,[3]Booking_Data!J:J,B255)</f>
        <v>6750</v>
      </c>
    </row>
    <row r="256" spans="1:39" x14ac:dyDescent="0.25">
      <c r="A256" s="121">
        <v>1</v>
      </c>
      <c r="B256" s="24">
        <v>45908</v>
      </c>
      <c r="C256" s="5" t="s">
        <v>1</v>
      </c>
      <c r="D256" s="5" t="s">
        <v>526</v>
      </c>
      <c r="E256" s="136">
        <v>8.3333333333333329E-2</v>
      </c>
      <c r="F256" s="136">
        <v>0.22916666666666666</v>
      </c>
      <c r="G256" s="137">
        <v>0.20833333333333334</v>
      </c>
      <c r="H256" s="137">
        <v>0.3125</v>
      </c>
      <c r="I256" s="122">
        <v>8</v>
      </c>
      <c r="J256" s="2">
        <v>13500</v>
      </c>
      <c r="K256" s="2">
        <v>0</v>
      </c>
      <c r="L256" s="2">
        <v>13500</v>
      </c>
      <c r="M256" s="3">
        <v>7</v>
      </c>
      <c r="N256" s="2">
        <v>15428.571428571429</v>
      </c>
      <c r="O256" s="2">
        <v>7714.2857142857147</v>
      </c>
      <c r="P256" s="3" t="s">
        <v>62</v>
      </c>
      <c r="Q256" s="3">
        <v>30</v>
      </c>
      <c r="R256" s="59">
        <v>30</v>
      </c>
      <c r="S256" s="3" t="s">
        <v>206</v>
      </c>
      <c r="T256" s="3">
        <v>17</v>
      </c>
      <c r="U256" s="3">
        <v>8</v>
      </c>
      <c r="V256" s="3" t="s">
        <v>944</v>
      </c>
      <c r="W256" s="6" t="s">
        <v>952</v>
      </c>
      <c r="X256" s="114" t="s">
        <v>526</v>
      </c>
      <c r="Y256" s="3" t="s">
        <v>528</v>
      </c>
      <c r="Z256" s="3" t="s">
        <v>8</v>
      </c>
      <c r="AA256" s="123" t="s">
        <v>530</v>
      </c>
      <c r="AB256" s="14" t="s">
        <v>218</v>
      </c>
      <c r="AC256" s="19" t="s">
        <v>946</v>
      </c>
      <c r="AD256" s="50" cm="1">
        <f t="array" ref="AD256">INDEX('[3]Routes Taxes'!O:O,MATCH('[3]Flight Rotation Weeks'!V256&amp;Y256,'[3]Routes Taxes'!A:A&amp;'[3]Routes Taxes'!I:I,0))</f>
        <v>30.96</v>
      </c>
      <c r="AE256" s="51">
        <f t="shared" si="28"/>
        <v>928.80000000000007</v>
      </c>
      <c r="AF256" s="59">
        <f>SUMIFS([3]Booking_Data!K:K,[3]Booking_Data!J:J,B256,[3]Booking_Data!H:H,AA256)</f>
        <v>30</v>
      </c>
      <c r="AG256" s="36">
        <f t="shared" si="29"/>
        <v>0</v>
      </c>
      <c r="AH256" s="59">
        <f>SUMIFS([3]Booking_Data!L:L,[3]Booking_Data!J:J,B256,[3]Booking_Data!H:H,AA256,[3]Booking_Data!I:I,Y256)</f>
        <v>30</v>
      </c>
      <c r="AI256" s="36">
        <f t="shared" si="30"/>
        <v>0</v>
      </c>
      <c r="AJ256" s="36"/>
      <c r="AK256" s="36">
        <f t="shared" si="31"/>
        <v>0</v>
      </c>
      <c r="AL256" s="36"/>
      <c r="AM256" s="36">
        <f>SUMIFS([3]Booking_Data!P:P,[3]Booking_Data!H:H,AA256,[3]Booking_Data!I:I,Y256,[3]Booking_Data!J:J,B256)</f>
        <v>6750</v>
      </c>
    </row>
    <row r="257" spans="1:39" x14ac:dyDescent="0.25">
      <c r="A257" s="121">
        <v>1</v>
      </c>
      <c r="B257" s="24">
        <v>45859</v>
      </c>
      <c r="C257" s="5" t="s">
        <v>526</v>
      </c>
      <c r="D257" s="5" t="s">
        <v>1</v>
      </c>
      <c r="E257" s="136">
        <v>0.27083333333333331</v>
      </c>
      <c r="F257" s="136">
        <v>0.41666666666666669</v>
      </c>
      <c r="G257" s="137">
        <v>0.35416666666666669</v>
      </c>
      <c r="H257" s="137">
        <v>0.54166666666666663</v>
      </c>
      <c r="I257" s="122">
        <v>8</v>
      </c>
      <c r="J257" s="2">
        <v>13500</v>
      </c>
      <c r="K257" s="2">
        <v>0</v>
      </c>
      <c r="L257" s="2">
        <v>13500</v>
      </c>
      <c r="M257" s="3">
        <v>7</v>
      </c>
      <c r="N257" s="2">
        <v>15428.571428571429</v>
      </c>
      <c r="O257" s="2">
        <v>7714.2857142857147</v>
      </c>
      <c r="P257" s="3" t="s">
        <v>62</v>
      </c>
      <c r="Q257" s="3">
        <v>30</v>
      </c>
      <c r="R257" s="59">
        <v>30</v>
      </c>
      <c r="S257" s="3" t="s">
        <v>206</v>
      </c>
      <c r="T257" s="3">
        <v>17</v>
      </c>
      <c r="U257" s="3">
        <v>1</v>
      </c>
      <c r="V257" s="3" t="s">
        <v>944</v>
      </c>
      <c r="W257" s="6" t="s">
        <v>953</v>
      </c>
      <c r="X257" s="114" t="s">
        <v>526</v>
      </c>
      <c r="Y257" s="3" t="s">
        <v>525</v>
      </c>
      <c r="Z257" s="3" t="s">
        <v>7</v>
      </c>
      <c r="AA257" s="123" t="s">
        <v>529</v>
      </c>
      <c r="AB257" s="14" t="s">
        <v>218</v>
      </c>
      <c r="AC257" s="19" t="s">
        <v>954</v>
      </c>
      <c r="AD257" s="50" cm="1">
        <f t="array" ref="AD257">INDEX('[3]Routes Taxes'!O:O,MATCH('[3]Flight Rotation Weeks'!V257&amp;Y257,'[3]Routes Taxes'!A:A&amp;'[3]Routes Taxes'!I:I,0))</f>
        <v>27.28</v>
      </c>
      <c r="AE257" s="51">
        <f t="shared" si="28"/>
        <v>818.40000000000009</v>
      </c>
      <c r="AF257" s="59">
        <f>SUMIFS([3]Booking_Data!K:K,[3]Booking_Data!J:J,B257,[3]Booking_Data!H:H,AA257)</f>
        <v>30</v>
      </c>
      <c r="AG257" s="36">
        <f t="shared" si="29"/>
        <v>0</v>
      </c>
      <c r="AH257" s="59">
        <f>SUMIFS([3]Booking_Data!L:L,[3]Booking_Data!J:J,B257,[3]Booking_Data!H:H,AA257,[3]Booking_Data!I:I,Y257)</f>
        <v>30</v>
      </c>
      <c r="AI257" s="36">
        <f t="shared" si="30"/>
        <v>0</v>
      </c>
      <c r="AJ257" s="36"/>
      <c r="AK257" s="36">
        <f t="shared" si="31"/>
        <v>0</v>
      </c>
      <c r="AL257" s="36"/>
      <c r="AM257" s="36">
        <f>SUMIFS([3]Booking_Data!P:P,[3]Booking_Data!H:H,AA257,[3]Booking_Data!I:I,Y257,[3]Booking_Data!J:J,B257)</f>
        <v>6750</v>
      </c>
    </row>
    <row r="258" spans="1:39" x14ac:dyDescent="0.25">
      <c r="A258" s="121">
        <v>1</v>
      </c>
      <c r="B258" s="24">
        <v>45866</v>
      </c>
      <c r="C258" s="5" t="s">
        <v>526</v>
      </c>
      <c r="D258" s="5" t="s">
        <v>1</v>
      </c>
      <c r="E258" s="136">
        <v>0.27083333333333331</v>
      </c>
      <c r="F258" s="136">
        <v>0.41666666666666669</v>
      </c>
      <c r="G258" s="137">
        <v>0.35416666666666669</v>
      </c>
      <c r="H258" s="137">
        <v>0.54166666666666663</v>
      </c>
      <c r="I258" s="122">
        <v>8</v>
      </c>
      <c r="J258" s="2">
        <v>13500</v>
      </c>
      <c r="K258" s="2">
        <v>0</v>
      </c>
      <c r="L258" s="2">
        <v>13500</v>
      </c>
      <c r="M258" s="3">
        <v>7</v>
      </c>
      <c r="N258" s="2">
        <v>15428.571428571429</v>
      </c>
      <c r="O258" s="2">
        <v>7714.2857142857147</v>
      </c>
      <c r="P258" s="3" t="s">
        <v>62</v>
      </c>
      <c r="Q258" s="3">
        <v>30</v>
      </c>
      <c r="R258" s="59">
        <v>30</v>
      </c>
      <c r="S258" s="3" t="s">
        <v>206</v>
      </c>
      <c r="T258" s="3">
        <v>17</v>
      </c>
      <c r="U258" s="3">
        <v>2</v>
      </c>
      <c r="V258" s="3" t="s">
        <v>944</v>
      </c>
      <c r="W258" s="6" t="s">
        <v>945</v>
      </c>
      <c r="X258" s="114" t="s">
        <v>526</v>
      </c>
      <c r="Y258" s="3" t="s">
        <v>525</v>
      </c>
      <c r="Z258" s="3" t="s">
        <v>7</v>
      </c>
      <c r="AA258" s="123" t="s">
        <v>529</v>
      </c>
      <c r="AB258" s="14" t="s">
        <v>218</v>
      </c>
      <c r="AC258" s="19" t="s">
        <v>954</v>
      </c>
      <c r="AD258" s="50" cm="1">
        <f t="array" ref="AD258">INDEX('[3]Routes Taxes'!O:O,MATCH('[3]Flight Rotation Weeks'!V258&amp;Y258,'[3]Routes Taxes'!A:A&amp;'[3]Routes Taxes'!I:I,0))</f>
        <v>27.28</v>
      </c>
      <c r="AE258" s="51">
        <f t="shared" si="28"/>
        <v>818.40000000000009</v>
      </c>
      <c r="AF258" s="59">
        <f>SUMIFS([3]Booking_Data!K:K,[3]Booking_Data!J:J,B258,[3]Booking_Data!H:H,AA258)</f>
        <v>30</v>
      </c>
      <c r="AG258" s="36">
        <f t="shared" si="29"/>
        <v>0</v>
      </c>
      <c r="AH258" s="59">
        <f>SUMIFS([3]Booking_Data!L:L,[3]Booking_Data!J:J,B258,[3]Booking_Data!H:H,AA258,[3]Booking_Data!I:I,Y258)</f>
        <v>30</v>
      </c>
      <c r="AI258" s="36">
        <f t="shared" si="30"/>
        <v>0</v>
      </c>
      <c r="AJ258" s="36"/>
      <c r="AK258" s="36">
        <f t="shared" si="31"/>
        <v>0</v>
      </c>
      <c r="AL258" s="36"/>
      <c r="AM258" s="36">
        <f>SUMIFS([3]Booking_Data!P:P,[3]Booking_Data!H:H,AA258,[3]Booking_Data!I:I,Y258,[3]Booking_Data!J:J,B258)</f>
        <v>6750</v>
      </c>
    </row>
    <row r="259" spans="1:39" x14ac:dyDescent="0.25">
      <c r="A259" s="121">
        <v>1</v>
      </c>
      <c r="B259" s="24">
        <v>45873</v>
      </c>
      <c r="C259" s="5" t="s">
        <v>526</v>
      </c>
      <c r="D259" s="5" t="s">
        <v>1</v>
      </c>
      <c r="E259" s="136">
        <v>0.27083333333333331</v>
      </c>
      <c r="F259" s="136">
        <v>0.41666666666666669</v>
      </c>
      <c r="G259" s="137">
        <v>0.35416666666666669</v>
      </c>
      <c r="H259" s="137">
        <v>0.54166666666666663</v>
      </c>
      <c r="I259" s="122">
        <v>8</v>
      </c>
      <c r="J259" s="2">
        <v>13500</v>
      </c>
      <c r="K259" s="2">
        <v>0</v>
      </c>
      <c r="L259" s="2">
        <v>13500</v>
      </c>
      <c r="M259" s="3">
        <v>7</v>
      </c>
      <c r="N259" s="2">
        <v>15428.571428571429</v>
      </c>
      <c r="O259" s="2">
        <v>7714.2857142857147</v>
      </c>
      <c r="P259" s="3" t="s">
        <v>62</v>
      </c>
      <c r="Q259" s="3">
        <v>30</v>
      </c>
      <c r="R259" s="59">
        <v>30</v>
      </c>
      <c r="S259" s="3" t="s">
        <v>206</v>
      </c>
      <c r="T259" s="3">
        <v>17</v>
      </c>
      <c r="U259" s="3">
        <v>3</v>
      </c>
      <c r="V259" s="3" t="s">
        <v>944</v>
      </c>
      <c r="W259" s="6" t="s">
        <v>947</v>
      </c>
      <c r="X259" s="114" t="s">
        <v>526</v>
      </c>
      <c r="Y259" s="3" t="s">
        <v>525</v>
      </c>
      <c r="Z259" s="3" t="s">
        <v>7</v>
      </c>
      <c r="AA259" s="123" t="s">
        <v>529</v>
      </c>
      <c r="AB259" s="14" t="s">
        <v>218</v>
      </c>
      <c r="AC259" s="19" t="s">
        <v>954</v>
      </c>
      <c r="AD259" s="50" cm="1">
        <f t="array" ref="AD259">INDEX('[3]Routes Taxes'!O:O,MATCH('[3]Flight Rotation Weeks'!V259&amp;Y259,'[3]Routes Taxes'!A:A&amp;'[3]Routes Taxes'!I:I,0))</f>
        <v>27.28</v>
      </c>
      <c r="AE259" s="51">
        <f t="shared" si="28"/>
        <v>818.40000000000009</v>
      </c>
      <c r="AF259" s="59">
        <f>SUMIFS([3]Booking_Data!K:K,[3]Booking_Data!J:J,B259,[3]Booking_Data!H:H,AA259)</f>
        <v>30</v>
      </c>
      <c r="AG259" s="36">
        <f t="shared" si="29"/>
        <v>0</v>
      </c>
      <c r="AH259" s="59">
        <f>SUMIFS([3]Booking_Data!L:L,[3]Booking_Data!J:J,B259,[3]Booking_Data!H:H,AA259,[3]Booking_Data!I:I,Y259)</f>
        <v>30</v>
      </c>
      <c r="AI259" s="36">
        <f t="shared" si="30"/>
        <v>0</v>
      </c>
      <c r="AJ259" s="36"/>
      <c r="AK259" s="36">
        <f t="shared" si="31"/>
        <v>0</v>
      </c>
      <c r="AL259" s="36"/>
      <c r="AM259" s="36">
        <f>SUMIFS([3]Booking_Data!P:P,[3]Booking_Data!H:H,AA259,[3]Booking_Data!I:I,Y259,[3]Booking_Data!J:J,B259)</f>
        <v>6750</v>
      </c>
    </row>
    <row r="260" spans="1:39" x14ac:dyDescent="0.25">
      <c r="A260" s="121">
        <v>1</v>
      </c>
      <c r="B260" s="24">
        <v>45880</v>
      </c>
      <c r="C260" s="5" t="s">
        <v>526</v>
      </c>
      <c r="D260" s="5" t="s">
        <v>1</v>
      </c>
      <c r="E260" s="136">
        <v>0.27083333333333331</v>
      </c>
      <c r="F260" s="136">
        <v>0.41666666666666669</v>
      </c>
      <c r="G260" s="137">
        <v>0.35416666666666669</v>
      </c>
      <c r="H260" s="137">
        <v>0.54166666666666663</v>
      </c>
      <c r="I260" s="122">
        <v>8</v>
      </c>
      <c r="J260" s="2">
        <v>13500</v>
      </c>
      <c r="K260" s="2">
        <v>0</v>
      </c>
      <c r="L260" s="2">
        <v>13500</v>
      </c>
      <c r="M260" s="3">
        <v>7</v>
      </c>
      <c r="N260" s="2">
        <v>15428.571428571429</v>
      </c>
      <c r="O260" s="2">
        <v>7714.2857142857147</v>
      </c>
      <c r="P260" s="3" t="s">
        <v>62</v>
      </c>
      <c r="Q260" s="3">
        <v>30</v>
      </c>
      <c r="R260" s="59">
        <v>30</v>
      </c>
      <c r="S260" s="3" t="s">
        <v>206</v>
      </c>
      <c r="T260" s="3">
        <v>17</v>
      </c>
      <c r="U260" s="3">
        <v>4</v>
      </c>
      <c r="V260" s="3" t="s">
        <v>944</v>
      </c>
      <c r="W260" s="6" t="s">
        <v>948</v>
      </c>
      <c r="X260" s="114" t="s">
        <v>526</v>
      </c>
      <c r="Y260" s="3" t="s">
        <v>525</v>
      </c>
      <c r="Z260" s="3" t="s">
        <v>7</v>
      </c>
      <c r="AA260" s="123" t="s">
        <v>529</v>
      </c>
      <c r="AB260" s="14" t="s">
        <v>218</v>
      </c>
      <c r="AC260" s="19" t="s">
        <v>954</v>
      </c>
      <c r="AD260" s="50" cm="1">
        <f t="array" ref="AD260">INDEX('[3]Routes Taxes'!O:O,MATCH('[3]Flight Rotation Weeks'!V260&amp;Y260,'[3]Routes Taxes'!A:A&amp;'[3]Routes Taxes'!I:I,0))</f>
        <v>27.28</v>
      </c>
      <c r="AE260" s="51">
        <f t="shared" ref="AE260:AE292" si="32">AD260*AH260</f>
        <v>818.40000000000009</v>
      </c>
      <c r="AF260" s="59">
        <f>SUMIFS([3]Booking_Data!K:K,[3]Booking_Data!J:J,B260,[3]Booking_Data!H:H,AA260)</f>
        <v>30</v>
      </c>
      <c r="AG260" s="36">
        <f t="shared" ref="AG260:AG292" si="33">R260-AF260</f>
        <v>0</v>
      </c>
      <c r="AH260" s="59">
        <f>SUMIFS([3]Booking_Data!L:L,[3]Booking_Data!J:J,B260,[3]Booking_Data!H:H,AA260,[3]Booking_Data!I:I,Y260)</f>
        <v>30</v>
      </c>
      <c r="AI260" s="36">
        <f t="shared" ref="AI260:AI273" si="34">R260-AH260</f>
        <v>0</v>
      </c>
      <c r="AJ260" s="36"/>
      <c r="AK260" s="36">
        <f t="shared" ref="AK260:AK273" si="35">AG260-AJ260</f>
        <v>0</v>
      </c>
      <c r="AL260" s="36"/>
      <c r="AM260" s="36">
        <f>SUMIFS([3]Booking_Data!P:P,[3]Booking_Data!H:H,AA260,[3]Booking_Data!I:I,Y260,[3]Booking_Data!J:J,B260)</f>
        <v>6750</v>
      </c>
    </row>
    <row r="261" spans="1:39" x14ac:dyDescent="0.25">
      <c r="A261" s="121">
        <v>1</v>
      </c>
      <c r="B261" s="24">
        <v>45887</v>
      </c>
      <c r="C261" s="5" t="s">
        <v>526</v>
      </c>
      <c r="D261" s="5" t="s">
        <v>1</v>
      </c>
      <c r="E261" s="136">
        <v>0.27083333333333331</v>
      </c>
      <c r="F261" s="136">
        <v>0.41666666666666669</v>
      </c>
      <c r="G261" s="137">
        <v>0.35416666666666669</v>
      </c>
      <c r="H261" s="137">
        <v>0.54166666666666663</v>
      </c>
      <c r="I261" s="122">
        <v>8</v>
      </c>
      <c r="J261" s="2">
        <v>13500</v>
      </c>
      <c r="K261" s="2">
        <v>0</v>
      </c>
      <c r="L261" s="2">
        <v>13500</v>
      </c>
      <c r="M261" s="3">
        <v>7</v>
      </c>
      <c r="N261" s="2">
        <v>15428.571428571429</v>
      </c>
      <c r="O261" s="2">
        <v>7714.2857142857147</v>
      </c>
      <c r="P261" s="3" t="s">
        <v>62</v>
      </c>
      <c r="Q261" s="3">
        <v>30</v>
      </c>
      <c r="R261" s="59">
        <v>30</v>
      </c>
      <c r="S261" s="3" t="s">
        <v>206</v>
      </c>
      <c r="T261" s="3">
        <v>17</v>
      </c>
      <c r="U261" s="3">
        <v>5</v>
      </c>
      <c r="V261" s="3" t="s">
        <v>944</v>
      </c>
      <c r="W261" s="6" t="s">
        <v>949</v>
      </c>
      <c r="X261" s="114" t="s">
        <v>526</v>
      </c>
      <c r="Y261" s="3" t="s">
        <v>525</v>
      </c>
      <c r="Z261" s="3" t="s">
        <v>7</v>
      </c>
      <c r="AA261" s="123" t="s">
        <v>529</v>
      </c>
      <c r="AB261" s="14" t="s">
        <v>218</v>
      </c>
      <c r="AC261" s="19" t="s">
        <v>954</v>
      </c>
      <c r="AD261" s="50" cm="1">
        <f t="array" ref="AD261">INDEX('[3]Routes Taxes'!O:O,MATCH('[3]Flight Rotation Weeks'!V261&amp;Y261,'[3]Routes Taxes'!A:A&amp;'[3]Routes Taxes'!I:I,0))</f>
        <v>27.28</v>
      </c>
      <c r="AE261" s="51">
        <f t="shared" si="32"/>
        <v>818.40000000000009</v>
      </c>
      <c r="AF261" s="59">
        <f>SUMIFS([3]Booking_Data!K:K,[3]Booking_Data!J:J,B261,[3]Booking_Data!H:H,AA261)</f>
        <v>30</v>
      </c>
      <c r="AG261" s="36">
        <f t="shared" si="33"/>
        <v>0</v>
      </c>
      <c r="AH261" s="59">
        <f>SUMIFS([3]Booking_Data!L:L,[3]Booking_Data!J:J,B261,[3]Booking_Data!H:H,AA261,[3]Booking_Data!I:I,Y261)</f>
        <v>30</v>
      </c>
      <c r="AI261" s="36">
        <f t="shared" si="34"/>
        <v>0</v>
      </c>
      <c r="AJ261" s="36"/>
      <c r="AK261" s="36">
        <f t="shared" si="35"/>
        <v>0</v>
      </c>
      <c r="AL261" s="36"/>
      <c r="AM261" s="36">
        <f>SUMIFS([3]Booking_Data!P:P,[3]Booking_Data!H:H,AA261,[3]Booking_Data!I:I,Y261,[3]Booking_Data!J:J,B261)</f>
        <v>6750</v>
      </c>
    </row>
    <row r="262" spans="1:39" x14ac:dyDescent="0.25">
      <c r="A262" s="121">
        <v>1</v>
      </c>
      <c r="B262" s="24">
        <v>45894</v>
      </c>
      <c r="C262" s="5" t="s">
        <v>526</v>
      </c>
      <c r="D262" s="5" t="s">
        <v>1</v>
      </c>
      <c r="E262" s="136">
        <v>0.27083333333333331</v>
      </c>
      <c r="F262" s="136">
        <v>0.41666666666666669</v>
      </c>
      <c r="G262" s="137">
        <v>0.35416666666666669</v>
      </c>
      <c r="H262" s="137">
        <v>0.54166666666666663</v>
      </c>
      <c r="I262" s="122">
        <v>8</v>
      </c>
      <c r="J262" s="2">
        <v>13500</v>
      </c>
      <c r="K262" s="2">
        <v>0</v>
      </c>
      <c r="L262" s="2">
        <v>13500</v>
      </c>
      <c r="M262" s="3">
        <v>7</v>
      </c>
      <c r="N262" s="2">
        <v>15428.571428571429</v>
      </c>
      <c r="O262" s="2">
        <v>7714.2857142857147</v>
      </c>
      <c r="P262" s="3" t="s">
        <v>62</v>
      </c>
      <c r="Q262" s="3">
        <v>30</v>
      </c>
      <c r="R262" s="59">
        <v>30</v>
      </c>
      <c r="S262" s="3" t="s">
        <v>206</v>
      </c>
      <c r="T262" s="3">
        <v>17</v>
      </c>
      <c r="U262" s="3">
        <v>6</v>
      </c>
      <c r="V262" s="3" t="s">
        <v>944</v>
      </c>
      <c r="W262" s="6" t="s">
        <v>950</v>
      </c>
      <c r="X262" s="114" t="s">
        <v>526</v>
      </c>
      <c r="Y262" s="3" t="s">
        <v>525</v>
      </c>
      <c r="Z262" s="3" t="s">
        <v>7</v>
      </c>
      <c r="AA262" s="123" t="s">
        <v>529</v>
      </c>
      <c r="AB262" s="14" t="s">
        <v>218</v>
      </c>
      <c r="AC262" s="19" t="s">
        <v>954</v>
      </c>
      <c r="AD262" s="50" cm="1">
        <f t="array" ref="AD262">INDEX('[3]Routes Taxes'!O:O,MATCH('[3]Flight Rotation Weeks'!V262&amp;Y262,'[3]Routes Taxes'!A:A&amp;'[3]Routes Taxes'!I:I,0))</f>
        <v>27.28</v>
      </c>
      <c r="AE262" s="51">
        <f t="shared" si="32"/>
        <v>818.40000000000009</v>
      </c>
      <c r="AF262" s="59">
        <f>SUMIFS([3]Booking_Data!K:K,[3]Booking_Data!J:J,B262,[3]Booking_Data!H:H,AA262)</f>
        <v>30</v>
      </c>
      <c r="AG262" s="36">
        <f t="shared" si="33"/>
        <v>0</v>
      </c>
      <c r="AH262" s="59">
        <f>SUMIFS([3]Booking_Data!L:L,[3]Booking_Data!J:J,B262,[3]Booking_Data!H:H,AA262,[3]Booking_Data!I:I,Y262)</f>
        <v>30</v>
      </c>
      <c r="AI262" s="36">
        <f t="shared" si="34"/>
        <v>0</v>
      </c>
      <c r="AJ262" s="36"/>
      <c r="AK262" s="36">
        <f t="shared" si="35"/>
        <v>0</v>
      </c>
      <c r="AL262" s="36"/>
      <c r="AM262" s="36">
        <f>SUMIFS([3]Booking_Data!P:P,[3]Booking_Data!H:H,AA262,[3]Booking_Data!I:I,Y262,[3]Booking_Data!J:J,B262)</f>
        <v>6750</v>
      </c>
    </row>
    <row r="263" spans="1:39" x14ac:dyDescent="0.25">
      <c r="A263" s="16">
        <v>1</v>
      </c>
      <c r="B263" s="25">
        <v>45901</v>
      </c>
      <c r="C263" s="148" t="s">
        <v>526</v>
      </c>
      <c r="D263" s="148" t="s">
        <v>1</v>
      </c>
      <c r="E263" s="155">
        <v>0.27083333333333331</v>
      </c>
      <c r="F263" s="155">
        <v>0.41666666666666669</v>
      </c>
      <c r="G263" s="156">
        <v>0.35416666666666669</v>
      </c>
      <c r="H263" s="156">
        <v>0.54166666666666663</v>
      </c>
      <c r="I263" s="17">
        <v>8</v>
      </c>
      <c r="J263" s="18">
        <v>13500</v>
      </c>
      <c r="K263" s="18">
        <v>0</v>
      </c>
      <c r="L263" s="18">
        <v>13500</v>
      </c>
      <c r="M263" s="9">
        <v>7</v>
      </c>
      <c r="N263" s="18">
        <v>15428.571428571429</v>
      </c>
      <c r="O263" s="18">
        <v>7714.2857142857147</v>
      </c>
      <c r="P263" s="9" t="s">
        <v>62</v>
      </c>
      <c r="Q263" s="9">
        <v>30</v>
      </c>
      <c r="R263" s="8">
        <v>30</v>
      </c>
      <c r="S263" s="9" t="s">
        <v>206</v>
      </c>
      <c r="T263" s="9">
        <v>17</v>
      </c>
      <c r="U263" s="9">
        <v>7</v>
      </c>
      <c r="V263" s="9" t="s">
        <v>944</v>
      </c>
      <c r="W263" s="49" t="s">
        <v>951</v>
      </c>
      <c r="X263" s="114" t="s">
        <v>526</v>
      </c>
      <c r="Y263" s="9" t="s">
        <v>525</v>
      </c>
      <c r="Z263" s="9" t="s">
        <v>7</v>
      </c>
      <c r="AA263" s="115" t="s">
        <v>529</v>
      </c>
      <c r="AB263" s="44" t="s">
        <v>218</v>
      </c>
      <c r="AC263" s="45" t="s">
        <v>954</v>
      </c>
      <c r="AD263" s="50" cm="1">
        <f t="array" ref="AD263">INDEX('[3]Routes Taxes'!O:O,MATCH('[3]Flight Rotation Weeks'!V263&amp;Y263,'[3]Routes Taxes'!A:A&amp;'[3]Routes Taxes'!I:I,0))</f>
        <v>27.28</v>
      </c>
      <c r="AE263" s="51">
        <f t="shared" si="32"/>
        <v>818.40000000000009</v>
      </c>
      <c r="AF263" s="8">
        <f>SUMIFS([3]Booking_Data!K:K,[3]Booking_Data!J:J,B263,[3]Booking_Data!H:H,AA263)</f>
        <v>30</v>
      </c>
      <c r="AG263" s="157">
        <f t="shared" si="33"/>
        <v>0</v>
      </c>
      <c r="AH263" s="8">
        <f>SUMIFS([3]Booking_Data!L:L,[3]Booking_Data!J:J,B263,[3]Booking_Data!H:H,AA263,[3]Booking_Data!I:I,Y263)</f>
        <v>30</v>
      </c>
      <c r="AI263" s="157">
        <f t="shared" si="34"/>
        <v>0</v>
      </c>
      <c r="AJ263" s="157"/>
      <c r="AK263" s="157">
        <f t="shared" si="35"/>
        <v>0</v>
      </c>
      <c r="AL263" s="157"/>
      <c r="AM263" s="157">
        <f>SUMIFS([3]Booking_Data!P:P,[3]Booking_Data!H:H,AA263,[3]Booking_Data!I:I,Y263,[3]Booking_Data!J:J,B263)</f>
        <v>6750</v>
      </c>
    </row>
    <row r="264" spans="1:39" x14ac:dyDescent="0.25">
      <c r="A264" s="121">
        <v>2</v>
      </c>
      <c r="B264" s="24">
        <v>45881</v>
      </c>
      <c r="C264" s="5" t="s">
        <v>1</v>
      </c>
      <c r="D264" s="5" t="s">
        <v>676</v>
      </c>
      <c r="E264" s="136">
        <v>8.3333333333333329E-2</v>
      </c>
      <c r="F264" s="136">
        <v>0.25</v>
      </c>
      <c r="G264" s="137">
        <v>0.20833333333333334</v>
      </c>
      <c r="H264" s="137">
        <v>0.33333333333333331</v>
      </c>
      <c r="I264" s="122">
        <v>5</v>
      </c>
      <c r="J264" s="2">
        <v>14850</v>
      </c>
      <c r="K264" s="2">
        <v>0</v>
      </c>
      <c r="L264" s="2">
        <v>14850</v>
      </c>
      <c r="M264" s="3">
        <v>4</v>
      </c>
      <c r="N264" s="2">
        <v>18562.5</v>
      </c>
      <c r="O264" s="2">
        <v>9281.25</v>
      </c>
      <c r="P264" s="3" t="s">
        <v>62</v>
      </c>
      <c r="Q264" s="3">
        <v>175</v>
      </c>
      <c r="R264" s="59">
        <v>175</v>
      </c>
      <c r="S264" s="3" t="s">
        <v>206</v>
      </c>
      <c r="T264" s="3">
        <v>18</v>
      </c>
      <c r="U264" s="3">
        <v>2</v>
      </c>
      <c r="V264" s="3" t="s">
        <v>955</v>
      </c>
      <c r="W264" s="6" t="s">
        <v>956</v>
      </c>
      <c r="X264" s="114" t="s">
        <v>676</v>
      </c>
      <c r="Y264" s="3" t="s">
        <v>678</v>
      </c>
      <c r="Z264" s="3" t="s">
        <v>8</v>
      </c>
      <c r="AA264" s="123" t="s">
        <v>677</v>
      </c>
      <c r="AB264" s="14" t="s">
        <v>218</v>
      </c>
      <c r="AC264" s="19" t="s">
        <v>957</v>
      </c>
      <c r="AD264" s="50" cm="1">
        <f t="array" ref="AD264">INDEX('[3]Routes Taxes'!O:O,MATCH('[3]Flight Rotation Weeks'!V264&amp;Y264,'[3]Routes Taxes'!A:A&amp;'[3]Routes Taxes'!I:I,0))</f>
        <v>30.96</v>
      </c>
      <c r="AE264" s="51">
        <f t="shared" si="32"/>
        <v>3405.6</v>
      </c>
      <c r="AF264" s="59">
        <f>SUMIFS([3]Booking_Data!K:K,[3]Booking_Data!J:J,B264,[3]Booking_Data!H:H,AA264)</f>
        <v>110</v>
      </c>
      <c r="AG264" s="36">
        <f t="shared" si="33"/>
        <v>65</v>
      </c>
      <c r="AH264" s="59">
        <f>SUMIFS([3]Booking_Data!L:L,[3]Booking_Data!J:J,B264,[3]Booking_Data!H:H,AA264,[3]Booking_Data!I:I,Y264)</f>
        <v>110</v>
      </c>
      <c r="AI264" s="36">
        <f t="shared" si="34"/>
        <v>65</v>
      </c>
      <c r="AJ264" s="36"/>
      <c r="AK264" s="36">
        <f t="shared" si="35"/>
        <v>65</v>
      </c>
      <c r="AL264" s="36"/>
      <c r="AM264" s="36">
        <f>SUMIFS([3]Booking_Data!P:P,[3]Booking_Data!H:H,AA264,[3]Booking_Data!I:I,Y264,[3]Booking_Data!J:J,B264)</f>
        <v>0</v>
      </c>
    </row>
    <row r="265" spans="1:39" x14ac:dyDescent="0.25">
      <c r="A265" s="121">
        <v>2</v>
      </c>
      <c r="B265" s="24">
        <v>45888</v>
      </c>
      <c r="C265" s="5" t="s">
        <v>1</v>
      </c>
      <c r="D265" s="5" t="s">
        <v>676</v>
      </c>
      <c r="E265" s="136">
        <v>8.3333333333333329E-2</v>
      </c>
      <c r="F265" s="136">
        <v>0.25</v>
      </c>
      <c r="G265" s="137">
        <v>0.20833333333333334</v>
      </c>
      <c r="H265" s="137">
        <v>0.33333333333333331</v>
      </c>
      <c r="I265" s="122">
        <v>5</v>
      </c>
      <c r="J265" s="2">
        <v>14850</v>
      </c>
      <c r="K265" s="2">
        <v>0</v>
      </c>
      <c r="L265" s="2">
        <v>14850</v>
      </c>
      <c r="M265" s="3">
        <v>4</v>
      </c>
      <c r="N265" s="2">
        <v>18562.5</v>
      </c>
      <c r="O265" s="2">
        <v>9281.25</v>
      </c>
      <c r="P265" s="3" t="s">
        <v>62</v>
      </c>
      <c r="Q265" s="3">
        <v>175</v>
      </c>
      <c r="R265" s="59">
        <v>175</v>
      </c>
      <c r="S265" s="3" t="s">
        <v>206</v>
      </c>
      <c r="T265" s="3">
        <v>18</v>
      </c>
      <c r="U265" s="3">
        <v>3</v>
      </c>
      <c r="V265" s="3" t="s">
        <v>955</v>
      </c>
      <c r="W265" s="6" t="s">
        <v>958</v>
      </c>
      <c r="X265" s="114" t="s">
        <v>676</v>
      </c>
      <c r="Y265" s="3" t="s">
        <v>678</v>
      </c>
      <c r="Z265" s="3" t="s">
        <v>8</v>
      </c>
      <c r="AA265" s="123" t="s">
        <v>677</v>
      </c>
      <c r="AB265" s="14" t="s">
        <v>218</v>
      </c>
      <c r="AC265" s="19" t="s">
        <v>957</v>
      </c>
      <c r="AD265" s="50" cm="1">
        <f t="array" ref="AD265">INDEX('[3]Routes Taxes'!O:O,MATCH('[3]Flight Rotation Weeks'!V265&amp;Y265,'[3]Routes Taxes'!A:A&amp;'[3]Routes Taxes'!I:I,0))</f>
        <v>30.96</v>
      </c>
      <c r="AE265" s="51">
        <f t="shared" si="32"/>
        <v>3405.6</v>
      </c>
      <c r="AF265" s="59">
        <f>SUMIFS([3]Booking_Data!K:K,[3]Booking_Data!J:J,B265,[3]Booking_Data!H:H,AA265)</f>
        <v>110</v>
      </c>
      <c r="AG265" s="36">
        <f t="shared" si="33"/>
        <v>65</v>
      </c>
      <c r="AH265" s="59">
        <f>SUMIFS([3]Booking_Data!L:L,[3]Booking_Data!J:J,B265,[3]Booking_Data!H:H,AA265,[3]Booking_Data!I:I,Y265)</f>
        <v>110</v>
      </c>
      <c r="AI265" s="36">
        <f t="shared" si="34"/>
        <v>65</v>
      </c>
      <c r="AJ265" s="36"/>
      <c r="AK265" s="36">
        <f t="shared" si="35"/>
        <v>65</v>
      </c>
      <c r="AL265" s="36"/>
      <c r="AM265" s="36">
        <f>SUMIFS([3]Booking_Data!P:P,[3]Booking_Data!H:H,AA265,[3]Booking_Data!I:I,Y265,[3]Booking_Data!J:J,B265)</f>
        <v>0</v>
      </c>
    </row>
    <row r="266" spans="1:39" x14ac:dyDescent="0.25">
      <c r="A266" s="121">
        <v>2</v>
      </c>
      <c r="B266" s="24">
        <v>45895</v>
      </c>
      <c r="C266" s="5" t="s">
        <v>1</v>
      </c>
      <c r="D266" s="5" t="s">
        <v>676</v>
      </c>
      <c r="E266" s="136">
        <v>8.3333333333333329E-2</v>
      </c>
      <c r="F266" s="136">
        <v>0.25</v>
      </c>
      <c r="G266" s="137">
        <v>0.20833333333333334</v>
      </c>
      <c r="H266" s="137">
        <v>0.33333333333333331</v>
      </c>
      <c r="I266" s="122">
        <v>5</v>
      </c>
      <c r="J266" s="2">
        <v>14850</v>
      </c>
      <c r="K266" s="2">
        <v>0</v>
      </c>
      <c r="L266" s="2">
        <v>14850</v>
      </c>
      <c r="M266" s="3">
        <v>4</v>
      </c>
      <c r="N266" s="2">
        <v>18562.5</v>
      </c>
      <c r="O266" s="2">
        <v>9281.25</v>
      </c>
      <c r="P266" s="3" t="s">
        <v>62</v>
      </c>
      <c r="Q266" s="3">
        <v>175</v>
      </c>
      <c r="R266" s="59">
        <v>175</v>
      </c>
      <c r="S266" s="3" t="s">
        <v>206</v>
      </c>
      <c r="T266" s="3">
        <v>18</v>
      </c>
      <c r="U266" s="3">
        <v>4</v>
      </c>
      <c r="V266" s="3" t="s">
        <v>955</v>
      </c>
      <c r="W266" s="6" t="s">
        <v>959</v>
      </c>
      <c r="X266" s="114" t="s">
        <v>676</v>
      </c>
      <c r="Y266" s="3" t="s">
        <v>678</v>
      </c>
      <c r="Z266" s="3" t="s">
        <v>8</v>
      </c>
      <c r="AA266" s="123" t="s">
        <v>677</v>
      </c>
      <c r="AB266" s="14" t="s">
        <v>218</v>
      </c>
      <c r="AC266" s="19" t="s">
        <v>957</v>
      </c>
      <c r="AD266" s="50" cm="1">
        <f t="array" ref="AD266">INDEX('[3]Routes Taxes'!O:O,MATCH('[3]Flight Rotation Weeks'!V266&amp;Y266,'[3]Routes Taxes'!A:A&amp;'[3]Routes Taxes'!I:I,0))</f>
        <v>30.96</v>
      </c>
      <c r="AE266" s="51">
        <f t="shared" si="32"/>
        <v>3405.6</v>
      </c>
      <c r="AF266" s="59">
        <f>SUMIFS([3]Booking_Data!K:K,[3]Booking_Data!J:J,B266,[3]Booking_Data!H:H,AA266)</f>
        <v>110</v>
      </c>
      <c r="AG266" s="36">
        <f t="shared" si="33"/>
        <v>65</v>
      </c>
      <c r="AH266" s="59">
        <f>SUMIFS([3]Booking_Data!L:L,[3]Booking_Data!J:J,B266,[3]Booking_Data!H:H,AA266,[3]Booking_Data!I:I,Y266)</f>
        <v>110</v>
      </c>
      <c r="AI266" s="36">
        <f t="shared" si="34"/>
        <v>65</v>
      </c>
      <c r="AJ266" s="36"/>
      <c r="AK266" s="36">
        <f t="shared" si="35"/>
        <v>65</v>
      </c>
      <c r="AL266" s="36"/>
      <c r="AM266" s="36">
        <f>SUMIFS([3]Booking_Data!P:P,[3]Booking_Data!H:H,AA266,[3]Booking_Data!I:I,Y266,[3]Booking_Data!J:J,B266)</f>
        <v>0</v>
      </c>
    </row>
    <row r="267" spans="1:39" x14ac:dyDescent="0.25">
      <c r="A267" s="121">
        <v>2</v>
      </c>
      <c r="B267" s="24">
        <v>45902</v>
      </c>
      <c r="C267" s="5" t="s">
        <v>1</v>
      </c>
      <c r="D267" s="5" t="s">
        <v>676</v>
      </c>
      <c r="E267" s="136">
        <v>8.3333333333333329E-2</v>
      </c>
      <c r="F267" s="136">
        <v>0.25</v>
      </c>
      <c r="G267" s="137">
        <v>0.20833333333333334</v>
      </c>
      <c r="H267" s="137">
        <v>0.33333333333333331</v>
      </c>
      <c r="I267" s="122">
        <v>5</v>
      </c>
      <c r="J267" s="2">
        <v>14850</v>
      </c>
      <c r="K267" s="2">
        <v>0</v>
      </c>
      <c r="L267" s="2">
        <v>14850</v>
      </c>
      <c r="M267" s="3">
        <v>4</v>
      </c>
      <c r="N267" s="2">
        <v>18562.5</v>
      </c>
      <c r="O267" s="2">
        <v>9281.25</v>
      </c>
      <c r="P267" s="3" t="s">
        <v>62</v>
      </c>
      <c r="Q267" s="3">
        <v>175</v>
      </c>
      <c r="R267" s="59">
        <v>175</v>
      </c>
      <c r="S267" s="3" t="s">
        <v>206</v>
      </c>
      <c r="T267" s="3">
        <v>18</v>
      </c>
      <c r="U267" s="3">
        <v>5</v>
      </c>
      <c r="V267" s="3" t="s">
        <v>955</v>
      </c>
      <c r="W267" s="6" t="s">
        <v>960</v>
      </c>
      <c r="X267" s="114" t="s">
        <v>676</v>
      </c>
      <c r="Y267" s="3" t="s">
        <v>678</v>
      </c>
      <c r="Z267" s="3" t="s">
        <v>8</v>
      </c>
      <c r="AA267" s="123" t="s">
        <v>677</v>
      </c>
      <c r="AB267" s="14" t="s">
        <v>218</v>
      </c>
      <c r="AC267" s="19" t="s">
        <v>957</v>
      </c>
      <c r="AD267" s="50" cm="1">
        <f t="array" ref="AD267">INDEX('[3]Routes Taxes'!O:O,MATCH('[3]Flight Rotation Weeks'!V267&amp;Y267,'[3]Routes Taxes'!A:A&amp;'[3]Routes Taxes'!I:I,0))</f>
        <v>30.96</v>
      </c>
      <c r="AE267" s="51">
        <f t="shared" si="32"/>
        <v>3405.6</v>
      </c>
      <c r="AF267" s="59">
        <f>SUMIFS([3]Booking_Data!K:K,[3]Booking_Data!J:J,B267,[3]Booking_Data!H:H,AA267)</f>
        <v>110</v>
      </c>
      <c r="AG267" s="36">
        <f t="shared" si="33"/>
        <v>65</v>
      </c>
      <c r="AH267" s="59">
        <f>SUMIFS([3]Booking_Data!L:L,[3]Booking_Data!J:J,B267,[3]Booking_Data!H:H,AA267,[3]Booking_Data!I:I,Y267)</f>
        <v>110</v>
      </c>
      <c r="AI267" s="36">
        <f t="shared" si="34"/>
        <v>65</v>
      </c>
      <c r="AJ267" s="36"/>
      <c r="AK267" s="36">
        <f t="shared" si="35"/>
        <v>65</v>
      </c>
      <c r="AL267" s="36"/>
      <c r="AM267" s="36">
        <f>SUMIFS([3]Booking_Data!P:P,[3]Booking_Data!H:H,AA267,[3]Booking_Data!I:I,Y267,[3]Booking_Data!J:J,B267)</f>
        <v>0</v>
      </c>
    </row>
    <row r="268" spans="1:39" x14ac:dyDescent="0.25">
      <c r="A268" s="121">
        <v>2</v>
      </c>
      <c r="B268" s="24">
        <v>45874</v>
      </c>
      <c r="C268" s="5" t="s">
        <v>676</v>
      </c>
      <c r="D268" s="5" t="s">
        <v>1</v>
      </c>
      <c r="E268" s="136">
        <v>0.29166666666666669</v>
      </c>
      <c r="F268" s="136">
        <v>0.45833333333333331</v>
      </c>
      <c r="G268" s="137">
        <v>0.375</v>
      </c>
      <c r="H268" s="137">
        <v>0.58333333333333337</v>
      </c>
      <c r="I268" s="122">
        <v>5</v>
      </c>
      <c r="J268" s="2">
        <v>14850</v>
      </c>
      <c r="K268" s="2">
        <v>0</v>
      </c>
      <c r="L268" s="2">
        <v>14850</v>
      </c>
      <c r="M268" s="3">
        <v>4</v>
      </c>
      <c r="N268" s="2">
        <v>18562.5</v>
      </c>
      <c r="O268" s="2">
        <v>9281.25</v>
      </c>
      <c r="P268" s="3" t="s">
        <v>62</v>
      </c>
      <c r="Q268" s="3">
        <v>175</v>
      </c>
      <c r="R268" s="59">
        <v>175</v>
      </c>
      <c r="S268" s="3" t="s">
        <v>206</v>
      </c>
      <c r="T268" s="3">
        <v>18</v>
      </c>
      <c r="U268" s="3">
        <v>1</v>
      </c>
      <c r="V268" s="3" t="s">
        <v>955</v>
      </c>
      <c r="W268" s="6" t="s">
        <v>961</v>
      </c>
      <c r="X268" s="114" t="s">
        <v>676</v>
      </c>
      <c r="Y268" s="3" t="s">
        <v>675</v>
      </c>
      <c r="Z268" s="3" t="s">
        <v>7</v>
      </c>
      <c r="AA268" s="123" t="s">
        <v>674</v>
      </c>
      <c r="AB268" s="14" t="s">
        <v>218</v>
      </c>
      <c r="AC268" s="19" t="s">
        <v>962</v>
      </c>
      <c r="AD268" s="50" cm="1">
        <f t="array" ref="AD268">INDEX('[3]Routes Taxes'!O:O,MATCH('[3]Flight Rotation Weeks'!V268&amp;Y268,'[3]Routes Taxes'!A:A&amp;'[3]Routes Taxes'!I:I,0))</f>
        <v>17.93</v>
      </c>
      <c r="AE268" s="51">
        <f t="shared" si="32"/>
        <v>1972.3</v>
      </c>
      <c r="AF268" s="59">
        <f>SUMIFS([3]Booking_Data!K:K,[3]Booking_Data!J:J,B268,[3]Booking_Data!H:H,AA268)</f>
        <v>110</v>
      </c>
      <c r="AG268" s="36">
        <f t="shared" si="33"/>
        <v>65</v>
      </c>
      <c r="AH268" s="59">
        <f>SUMIFS([3]Booking_Data!L:L,[3]Booking_Data!J:J,B268,[3]Booking_Data!H:H,AA268,[3]Booking_Data!I:I,Y268)</f>
        <v>110</v>
      </c>
      <c r="AI268" s="36">
        <f t="shared" si="34"/>
        <v>65</v>
      </c>
      <c r="AJ268" s="36"/>
      <c r="AK268" s="36">
        <f t="shared" si="35"/>
        <v>65</v>
      </c>
      <c r="AL268" s="36"/>
      <c r="AM268" s="36">
        <f>SUMIFS([3]Booking_Data!P:P,[3]Booking_Data!H:H,AA268,[3]Booking_Data!I:I,Y268,[3]Booking_Data!J:J,B268)</f>
        <v>0</v>
      </c>
    </row>
    <row r="269" spans="1:39" x14ac:dyDescent="0.25">
      <c r="A269" s="121">
        <v>2</v>
      </c>
      <c r="B269" s="24">
        <v>45881</v>
      </c>
      <c r="C269" s="5" t="s">
        <v>676</v>
      </c>
      <c r="D269" s="5" t="s">
        <v>1</v>
      </c>
      <c r="E269" s="136">
        <v>0.29166666666666669</v>
      </c>
      <c r="F269" s="136">
        <v>0.45833333333333331</v>
      </c>
      <c r="G269" s="137">
        <v>0.375</v>
      </c>
      <c r="H269" s="137">
        <v>0.58333333333333337</v>
      </c>
      <c r="I269" s="122">
        <v>5</v>
      </c>
      <c r="J269" s="2">
        <v>14850</v>
      </c>
      <c r="K269" s="2">
        <v>0</v>
      </c>
      <c r="L269" s="2">
        <v>14850</v>
      </c>
      <c r="M269" s="3">
        <v>4</v>
      </c>
      <c r="N269" s="2">
        <v>18562.5</v>
      </c>
      <c r="O269" s="2">
        <v>9281.25</v>
      </c>
      <c r="P269" s="3" t="s">
        <v>62</v>
      </c>
      <c r="Q269" s="3">
        <v>175</v>
      </c>
      <c r="R269" s="59">
        <v>175</v>
      </c>
      <c r="S269" s="3" t="s">
        <v>206</v>
      </c>
      <c r="T269" s="3">
        <v>18</v>
      </c>
      <c r="U269" s="3">
        <v>2</v>
      </c>
      <c r="V269" s="3" t="s">
        <v>955</v>
      </c>
      <c r="W269" s="6" t="s">
        <v>956</v>
      </c>
      <c r="X269" s="114" t="s">
        <v>676</v>
      </c>
      <c r="Y269" s="3" t="s">
        <v>675</v>
      </c>
      <c r="Z269" s="3" t="s">
        <v>7</v>
      </c>
      <c r="AA269" s="123" t="s">
        <v>674</v>
      </c>
      <c r="AB269" s="14" t="s">
        <v>218</v>
      </c>
      <c r="AC269" s="19" t="s">
        <v>962</v>
      </c>
      <c r="AD269" s="50" cm="1">
        <f t="array" ref="AD269">INDEX('[3]Routes Taxes'!O:O,MATCH('[3]Flight Rotation Weeks'!V269&amp;Y269,'[3]Routes Taxes'!A:A&amp;'[3]Routes Taxes'!I:I,0))</f>
        <v>17.93</v>
      </c>
      <c r="AE269" s="51">
        <f t="shared" si="32"/>
        <v>1972.3</v>
      </c>
      <c r="AF269" s="59">
        <f>SUMIFS([3]Booking_Data!K:K,[3]Booking_Data!J:J,B269,[3]Booking_Data!H:H,AA269)</f>
        <v>110</v>
      </c>
      <c r="AG269" s="36">
        <f t="shared" si="33"/>
        <v>65</v>
      </c>
      <c r="AH269" s="59">
        <f>SUMIFS([3]Booking_Data!L:L,[3]Booking_Data!J:J,B269,[3]Booking_Data!H:H,AA269,[3]Booking_Data!I:I,Y269)</f>
        <v>110</v>
      </c>
      <c r="AI269" s="36">
        <f t="shared" si="34"/>
        <v>65</v>
      </c>
      <c r="AJ269" s="36"/>
      <c r="AK269" s="36">
        <f t="shared" si="35"/>
        <v>65</v>
      </c>
      <c r="AL269" s="36"/>
      <c r="AM269" s="36">
        <f>SUMIFS([3]Booking_Data!P:P,[3]Booking_Data!H:H,AA269,[3]Booking_Data!I:I,Y269,[3]Booking_Data!J:J,B269)</f>
        <v>0</v>
      </c>
    </row>
    <row r="270" spans="1:39" x14ac:dyDescent="0.25">
      <c r="A270" s="121">
        <v>2</v>
      </c>
      <c r="B270" s="24">
        <v>45888</v>
      </c>
      <c r="C270" s="5" t="s">
        <v>676</v>
      </c>
      <c r="D270" s="5" t="s">
        <v>1</v>
      </c>
      <c r="E270" s="136">
        <v>0.29166666666666669</v>
      </c>
      <c r="F270" s="136">
        <v>0.45833333333333331</v>
      </c>
      <c r="G270" s="137">
        <v>0.375</v>
      </c>
      <c r="H270" s="137">
        <v>0.58333333333333337</v>
      </c>
      <c r="I270" s="122">
        <v>5</v>
      </c>
      <c r="J270" s="2">
        <v>14850</v>
      </c>
      <c r="K270" s="2">
        <v>0</v>
      </c>
      <c r="L270" s="2">
        <v>14850</v>
      </c>
      <c r="M270" s="3">
        <v>4</v>
      </c>
      <c r="N270" s="2">
        <v>18562.5</v>
      </c>
      <c r="O270" s="2">
        <v>9281.25</v>
      </c>
      <c r="P270" s="3" t="s">
        <v>62</v>
      </c>
      <c r="Q270" s="3">
        <v>175</v>
      </c>
      <c r="R270" s="59">
        <v>175</v>
      </c>
      <c r="S270" s="3" t="s">
        <v>206</v>
      </c>
      <c r="T270" s="3">
        <v>18</v>
      </c>
      <c r="U270" s="3">
        <v>3</v>
      </c>
      <c r="V270" s="3" t="s">
        <v>955</v>
      </c>
      <c r="W270" s="6" t="s">
        <v>958</v>
      </c>
      <c r="X270" s="114" t="s">
        <v>676</v>
      </c>
      <c r="Y270" s="3" t="s">
        <v>675</v>
      </c>
      <c r="Z270" s="3" t="s">
        <v>7</v>
      </c>
      <c r="AA270" s="123" t="s">
        <v>674</v>
      </c>
      <c r="AB270" s="14" t="s">
        <v>218</v>
      </c>
      <c r="AC270" s="19" t="s">
        <v>962</v>
      </c>
      <c r="AD270" s="50" cm="1">
        <f t="array" ref="AD270">INDEX('[3]Routes Taxes'!O:O,MATCH('[3]Flight Rotation Weeks'!V270&amp;Y270,'[3]Routes Taxes'!A:A&amp;'[3]Routes Taxes'!I:I,0))</f>
        <v>17.93</v>
      </c>
      <c r="AE270" s="51">
        <f t="shared" si="32"/>
        <v>1972.3</v>
      </c>
      <c r="AF270" s="59">
        <f>SUMIFS([3]Booking_Data!K:K,[3]Booking_Data!J:J,B270,[3]Booking_Data!H:H,AA270)</f>
        <v>110</v>
      </c>
      <c r="AG270" s="36">
        <f t="shared" si="33"/>
        <v>65</v>
      </c>
      <c r="AH270" s="59">
        <f>SUMIFS([3]Booking_Data!L:L,[3]Booking_Data!J:J,B270,[3]Booking_Data!H:H,AA270,[3]Booking_Data!I:I,Y270)</f>
        <v>110</v>
      </c>
      <c r="AI270" s="36">
        <f t="shared" si="34"/>
        <v>65</v>
      </c>
      <c r="AJ270" s="36"/>
      <c r="AK270" s="36">
        <f t="shared" si="35"/>
        <v>65</v>
      </c>
      <c r="AL270" s="36"/>
      <c r="AM270" s="36">
        <f>SUMIFS([3]Booking_Data!P:P,[3]Booking_Data!H:H,AA270,[3]Booking_Data!I:I,Y270,[3]Booking_Data!J:J,B270)</f>
        <v>0</v>
      </c>
    </row>
    <row r="271" spans="1:39" x14ac:dyDescent="0.25">
      <c r="A271" s="121">
        <v>2</v>
      </c>
      <c r="B271" s="24">
        <v>45895</v>
      </c>
      <c r="C271" s="5" t="s">
        <v>676</v>
      </c>
      <c r="D271" s="5" t="s">
        <v>1</v>
      </c>
      <c r="E271" s="136">
        <v>0.29166666666666669</v>
      </c>
      <c r="F271" s="136">
        <v>0.45833333333333331</v>
      </c>
      <c r="G271" s="137">
        <v>0.375</v>
      </c>
      <c r="H271" s="137">
        <v>0.58333333333333337</v>
      </c>
      <c r="I271" s="122">
        <v>5</v>
      </c>
      <c r="J271" s="2">
        <v>14850</v>
      </c>
      <c r="K271" s="2">
        <v>0</v>
      </c>
      <c r="L271" s="2">
        <v>14850</v>
      </c>
      <c r="M271" s="3">
        <v>4</v>
      </c>
      <c r="N271" s="2">
        <v>18562.5</v>
      </c>
      <c r="O271" s="2">
        <v>9281.25</v>
      </c>
      <c r="P271" s="3" t="s">
        <v>62</v>
      </c>
      <c r="Q271" s="3">
        <v>175</v>
      </c>
      <c r="R271" s="59">
        <v>175</v>
      </c>
      <c r="S271" s="3" t="s">
        <v>206</v>
      </c>
      <c r="T271" s="3">
        <v>18</v>
      </c>
      <c r="U271" s="3">
        <v>4</v>
      </c>
      <c r="V271" s="3" t="s">
        <v>955</v>
      </c>
      <c r="W271" s="6" t="s">
        <v>959</v>
      </c>
      <c r="X271" s="114" t="s">
        <v>676</v>
      </c>
      <c r="Y271" s="3" t="s">
        <v>675</v>
      </c>
      <c r="Z271" s="3" t="s">
        <v>7</v>
      </c>
      <c r="AA271" s="123" t="s">
        <v>674</v>
      </c>
      <c r="AB271" s="14" t="s">
        <v>218</v>
      </c>
      <c r="AC271" s="19" t="s">
        <v>962</v>
      </c>
      <c r="AD271" s="50" cm="1">
        <f t="array" ref="AD271">INDEX('[3]Routes Taxes'!O:O,MATCH('[3]Flight Rotation Weeks'!V271&amp;Y271,'[3]Routes Taxes'!A:A&amp;'[3]Routes Taxes'!I:I,0))</f>
        <v>17.93</v>
      </c>
      <c r="AE271" s="51">
        <f t="shared" si="32"/>
        <v>1972.3</v>
      </c>
      <c r="AF271" s="59">
        <f>SUMIFS([3]Booking_Data!K:K,[3]Booking_Data!J:J,B271,[3]Booking_Data!H:H,AA271)</f>
        <v>110</v>
      </c>
      <c r="AG271" s="36">
        <f t="shared" si="33"/>
        <v>65</v>
      </c>
      <c r="AH271" s="59">
        <f>SUMIFS([3]Booking_Data!L:L,[3]Booking_Data!J:J,B271,[3]Booking_Data!H:H,AA271,[3]Booking_Data!I:I,Y271)</f>
        <v>110</v>
      </c>
      <c r="AI271" s="36">
        <f t="shared" si="34"/>
        <v>65</v>
      </c>
      <c r="AJ271" s="36"/>
      <c r="AK271" s="36">
        <f t="shared" si="35"/>
        <v>65</v>
      </c>
      <c r="AL271" s="36"/>
      <c r="AM271" s="36">
        <f>SUMIFS([3]Booking_Data!P:P,[3]Booking_Data!H:H,AA271,[3]Booking_Data!I:I,Y271,[3]Booking_Data!J:J,B271)</f>
        <v>0</v>
      </c>
    </row>
    <row r="272" spans="1:39" x14ac:dyDescent="0.25">
      <c r="A272" s="121">
        <v>7</v>
      </c>
      <c r="B272" s="24">
        <v>45928</v>
      </c>
      <c r="C272" s="5" t="s">
        <v>1</v>
      </c>
      <c r="D272" s="5" t="s">
        <v>2</v>
      </c>
      <c r="E272" s="111">
        <v>0.625</v>
      </c>
      <c r="F272" s="111">
        <v>0.77083333333333337</v>
      </c>
      <c r="G272" s="112">
        <v>0.75</v>
      </c>
      <c r="H272" s="112">
        <v>0.85416666666666663</v>
      </c>
      <c r="I272" s="122">
        <v>6</v>
      </c>
      <c r="J272" s="2">
        <v>0</v>
      </c>
      <c r="K272" s="2">
        <v>0</v>
      </c>
      <c r="L272" s="2">
        <v>0</v>
      </c>
      <c r="M272" s="3">
        <v>7</v>
      </c>
      <c r="N272" s="2">
        <v>0</v>
      </c>
      <c r="O272" s="2">
        <v>0</v>
      </c>
      <c r="P272" s="3" t="s">
        <v>62</v>
      </c>
      <c r="Q272" s="3">
        <v>40</v>
      </c>
      <c r="R272" s="59">
        <v>40</v>
      </c>
      <c r="S272" s="3" t="s">
        <v>206</v>
      </c>
      <c r="T272" s="113">
        <v>19</v>
      </c>
      <c r="U272" s="3">
        <v>1</v>
      </c>
      <c r="V272" s="3" t="s">
        <v>963</v>
      </c>
      <c r="W272" s="6" t="s">
        <v>869</v>
      </c>
      <c r="X272" s="114" t="s">
        <v>2</v>
      </c>
      <c r="Y272" s="3" t="s">
        <v>24</v>
      </c>
      <c r="Z272" s="3" t="s">
        <v>8</v>
      </c>
      <c r="AA272" s="123" t="s">
        <v>322</v>
      </c>
      <c r="AB272" s="14" t="s">
        <v>245</v>
      </c>
      <c r="AC272" s="19">
        <v>809</v>
      </c>
      <c r="AD272" s="50" cm="1">
        <f t="array" ref="AD272">INDEX('[3]Routes Taxes'!O:O,MATCH('[3]Flight Rotation Weeks'!V272&amp;Y272,'[3]Routes Taxes'!A:A&amp;'[3]Routes Taxes'!I:I,0))</f>
        <v>30.96</v>
      </c>
      <c r="AE272" s="51">
        <f t="shared" si="32"/>
        <v>619.20000000000005</v>
      </c>
      <c r="AF272" s="59">
        <f>SUMIFS([3]Booking_Data!K:K,[3]Booking_Data!J:J,B272,[3]Booking_Data!H:H,AA272)</f>
        <v>20</v>
      </c>
      <c r="AG272" s="36">
        <f t="shared" si="33"/>
        <v>20</v>
      </c>
      <c r="AH272" s="59">
        <f>SUMIFS([3]Booking_Data!L:L,[3]Booking_Data!J:J,B272,[3]Booking_Data!H:H,AA272,[3]Booking_Data!I:I,Y272)</f>
        <v>20</v>
      </c>
      <c r="AI272" s="36">
        <f>R272-AH272</f>
        <v>20</v>
      </c>
      <c r="AJ272" s="36"/>
      <c r="AK272" s="36">
        <f>AG272-AJ272</f>
        <v>20</v>
      </c>
      <c r="AL272" s="36"/>
      <c r="AM272" s="36">
        <f>SUMIFS([3]Booking_Data!P:P,[3]Booking_Data!H:H,AA272,[3]Booking_Data!I:I,Y272,[3]Booking_Data!J:J,B272)</f>
        <v>3800</v>
      </c>
    </row>
    <row r="273" spans="1:39" x14ac:dyDescent="0.25">
      <c r="A273" s="121">
        <v>7</v>
      </c>
      <c r="B273" s="24">
        <v>45935</v>
      </c>
      <c r="C273" s="5" t="s">
        <v>1</v>
      </c>
      <c r="D273" s="5" t="s">
        <v>2</v>
      </c>
      <c r="E273" s="111">
        <v>0.625</v>
      </c>
      <c r="F273" s="111">
        <v>0.77083333333333337</v>
      </c>
      <c r="G273" s="112">
        <v>0.75</v>
      </c>
      <c r="H273" s="112">
        <v>0.85416666666666663</v>
      </c>
      <c r="I273" s="122">
        <v>6</v>
      </c>
      <c r="J273" s="2">
        <v>0</v>
      </c>
      <c r="K273" s="2">
        <v>0</v>
      </c>
      <c r="L273" s="2">
        <v>0</v>
      </c>
      <c r="M273" s="3">
        <v>7</v>
      </c>
      <c r="N273" s="2">
        <v>0</v>
      </c>
      <c r="O273" s="2">
        <v>0</v>
      </c>
      <c r="P273" s="3" t="s">
        <v>62</v>
      </c>
      <c r="Q273" s="3">
        <v>40</v>
      </c>
      <c r="R273" s="59">
        <v>40</v>
      </c>
      <c r="S273" s="3" t="s">
        <v>206</v>
      </c>
      <c r="T273" s="113">
        <v>19</v>
      </c>
      <c r="U273" s="3">
        <v>2</v>
      </c>
      <c r="V273" s="3" t="s">
        <v>963</v>
      </c>
      <c r="W273" s="6" t="s">
        <v>860</v>
      </c>
      <c r="X273" s="114" t="s">
        <v>2</v>
      </c>
      <c r="Y273" s="3" t="s">
        <v>24</v>
      </c>
      <c r="Z273" s="3" t="s">
        <v>8</v>
      </c>
      <c r="AA273" s="123" t="s">
        <v>322</v>
      </c>
      <c r="AB273" s="14" t="s">
        <v>245</v>
      </c>
      <c r="AC273" s="19">
        <v>809</v>
      </c>
      <c r="AD273" s="50" cm="1">
        <f t="array" ref="AD273">INDEX('[3]Routes Taxes'!O:O,MATCH('[3]Flight Rotation Weeks'!V273&amp;Y273,'[3]Routes Taxes'!A:A&amp;'[3]Routes Taxes'!I:I,0))</f>
        <v>30.96</v>
      </c>
      <c r="AE273" s="51">
        <f t="shared" si="32"/>
        <v>681.12</v>
      </c>
      <c r="AF273" s="59">
        <f>SUMIFS([3]Booking_Data!K:K,[3]Booking_Data!J:J,B273,[3]Booking_Data!H:H,AA273)</f>
        <v>22</v>
      </c>
      <c r="AG273" s="36">
        <f t="shared" si="33"/>
        <v>18</v>
      </c>
      <c r="AH273" s="59">
        <f>SUMIFS([3]Booking_Data!L:L,[3]Booking_Data!J:J,B273,[3]Booking_Data!H:H,AA273,[3]Booking_Data!I:I,Y273)</f>
        <v>22</v>
      </c>
      <c r="AI273" s="36">
        <f t="shared" ref="AI273:AI292" si="36">R273-AH273</f>
        <v>18</v>
      </c>
      <c r="AJ273" s="36"/>
      <c r="AK273" s="36">
        <f t="shared" ref="AK273:AK292" si="37">AG273-AJ273</f>
        <v>18</v>
      </c>
      <c r="AL273" s="36"/>
      <c r="AM273" s="36">
        <f>SUMIFS([3]Booking_Data!P:P,[3]Booking_Data!H:H,AA273,[3]Booking_Data!I:I,Y273,[3]Booking_Data!J:J,B273)</f>
        <v>3800</v>
      </c>
    </row>
    <row r="274" spans="1:39" x14ac:dyDescent="0.25">
      <c r="A274" s="121">
        <v>7</v>
      </c>
      <c r="B274" s="24">
        <v>45942</v>
      </c>
      <c r="C274" s="5" t="s">
        <v>1</v>
      </c>
      <c r="D274" s="5" t="s">
        <v>2</v>
      </c>
      <c r="E274" s="111">
        <v>0.625</v>
      </c>
      <c r="F274" s="111">
        <v>0.77083333333333337</v>
      </c>
      <c r="G274" s="112">
        <v>0.75</v>
      </c>
      <c r="H274" s="112">
        <v>0.85416666666666663</v>
      </c>
      <c r="I274" s="122">
        <v>6</v>
      </c>
      <c r="J274" s="2">
        <v>0</v>
      </c>
      <c r="K274" s="2">
        <v>0</v>
      </c>
      <c r="L274" s="2">
        <v>0</v>
      </c>
      <c r="M274" s="3">
        <v>7</v>
      </c>
      <c r="N274" s="2">
        <v>0</v>
      </c>
      <c r="O274" s="2">
        <v>0</v>
      </c>
      <c r="P274" s="3" t="s">
        <v>62</v>
      </c>
      <c r="Q274" s="3">
        <v>40</v>
      </c>
      <c r="R274" s="59">
        <v>40</v>
      </c>
      <c r="S274" s="3" t="s">
        <v>206</v>
      </c>
      <c r="T274" s="113">
        <v>19</v>
      </c>
      <c r="U274" s="3">
        <v>3</v>
      </c>
      <c r="V274" s="3" t="s">
        <v>963</v>
      </c>
      <c r="W274" s="6" t="s">
        <v>862</v>
      </c>
      <c r="X274" s="114" t="s">
        <v>2</v>
      </c>
      <c r="Y274" s="3" t="s">
        <v>24</v>
      </c>
      <c r="Z274" s="3" t="s">
        <v>8</v>
      </c>
      <c r="AA274" s="123" t="s">
        <v>322</v>
      </c>
      <c r="AB274" s="14" t="s">
        <v>245</v>
      </c>
      <c r="AC274" s="19">
        <v>809</v>
      </c>
      <c r="AD274" s="50" cm="1">
        <f t="array" ref="AD274">INDEX('[3]Routes Taxes'!O:O,MATCH('[3]Flight Rotation Weeks'!V274&amp;Y274,'[3]Routes Taxes'!A:A&amp;'[3]Routes Taxes'!I:I,0))</f>
        <v>30.96</v>
      </c>
      <c r="AE274" s="51">
        <f t="shared" si="32"/>
        <v>619.20000000000005</v>
      </c>
      <c r="AF274" s="59">
        <f>SUMIFS([3]Booking_Data!K:K,[3]Booking_Data!J:J,B274,[3]Booking_Data!H:H,AA274)</f>
        <v>20</v>
      </c>
      <c r="AG274" s="36">
        <f t="shared" si="33"/>
        <v>20</v>
      </c>
      <c r="AH274" s="59">
        <f>SUMIFS([3]Booking_Data!L:L,[3]Booking_Data!J:J,B274,[3]Booking_Data!H:H,AA274,[3]Booking_Data!I:I,Y274)</f>
        <v>20</v>
      </c>
      <c r="AI274" s="36">
        <f t="shared" si="36"/>
        <v>20</v>
      </c>
      <c r="AJ274" s="36"/>
      <c r="AK274" s="36">
        <f t="shared" si="37"/>
        <v>20</v>
      </c>
      <c r="AL274" s="36"/>
      <c r="AM274" s="36">
        <f>SUMIFS([3]Booking_Data!P:P,[3]Booking_Data!H:H,AA274,[3]Booking_Data!I:I,Y274,[3]Booking_Data!J:J,B274)</f>
        <v>3800</v>
      </c>
    </row>
    <row r="275" spans="1:39" x14ac:dyDescent="0.25">
      <c r="A275" s="121">
        <v>7</v>
      </c>
      <c r="B275" s="24">
        <v>45949</v>
      </c>
      <c r="C275" s="5" t="s">
        <v>1</v>
      </c>
      <c r="D275" s="5" t="s">
        <v>2</v>
      </c>
      <c r="E275" s="111">
        <v>0.625</v>
      </c>
      <c r="F275" s="111">
        <v>0.77083333333333337</v>
      </c>
      <c r="G275" s="112">
        <v>0.75</v>
      </c>
      <c r="H275" s="112">
        <v>0.85416666666666663</v>
      </c>
      <c r="I275" s="122">
        <v>6</v>
      </c>
      <c r="J275" s="2">
        <v>0</v>
      </c>
      <c r="K275" s="2">
        <v>0</v>
      </c>
      <c r="L275" s="2">
        <v>0</v>
      </c>
      <c r="M275" s="3">
        <v>7</v>
      </c>
      <c r="N275" s="2">
        <v>0</v>
      </c>
      <c r="O275" s="2">
        <v>0</v>
      </c>
      <c r="P275" s="3" t="s">
        <v>62</v>
      </c>
      <c r="Q275" s="3">
        <v>40</v>
      </c>
      <c r="R275" s="59">
        <v>40</v>
      </c>
      <c r="S275" s="3" t="s">
        <v>206</v>
      </c>
      <c r="T275" s="113">
        <v>19</v>
      </c>
      <c r="U275" s="3">
        <v>4</v>
      </c>
      <c r="V275" s="3" t="s">
        <v>963</v>
      </c>
      <c r="W275" s="6" t="s">
        <v>863</v>
      </c>
      <c r="X275" s="114" t="s">
        <v>2</v>
      </c>
      <c r="Y275" s="3" t="s">
        <v>24</v>
      </c>
      <c r="Z275" s="3" t="s">
        <v>8</v>
      </c>
      <c r="AA275" s="123" t="s">
        <v>322</v>
      </c>
      <c r="AB275" s="14" t="s">
        <v>245</v>
      </c>
      <c r="AC275" s="19">
        <v>809</v>
      </c>
      <c r="AD275" s="50" cm="1">
        <f t="array" ref="AD275">INDEX('[3]Routes Taxes'!O:O,MATCH('[3]Flight Rotation Weeks'!V275&amp;Y275,'[3]Routes Taxes'!A:A&amp;'[3]Routes Taxes'!I:I,0))</f>
        <v>30.96</v>
      </c>
      <c r="AE275" s="51">
        <f t="shared" si="32"/>
        <v>619.20000000000005</v>
      </c>
      <c r="AF275" s="59">
        <f>SUMIFS([3]Booking_Data!K:K,[3]Booking_Data!J:J,B275,[3]Booking_Data!H:H,AA275)</f>
        <v>20</v>
      </c>
      <c r="AG275" s="36">
        <f t="shared" si="33"/>
        <v>20</v>
      </c>
      <c r="AH275" s="59">
        <f>SUMIFS([3]Booking_Data!L:L,[3]Booking_Data!J:J,B275,[3]Booking_Data!H:H,AA275,[3]Booking_Data!I:I,Y275)</f>
        <v>20</v>
      </c>
      <c r="AI275" s="36">
        <f t="shared" si="36"/>
        <v>20</v>
      </c>
      <c r="AJ275" s="36"/>
      <c r="AK275" s="36">
        <f t="shared" si="37"/>
        <v>20</v>
      </c>
      <c r="AL275" s="36"/>
      <c r="AM275" s="36">
        <f>SUMIFS([3]Booking_Data!P:P,[3]Booking_Data!H:H,AA275,[3]Booking_Data!I:I,Y275,[3]Booking_Data!J:J,B275)</f>
        <v>3800</v>
      </c>
    </row>
    <row r="276" spans="1:39" x14ac:dyDescent="0.25">
      <c r="A276" s="121">
        <v>7</v>
      </c>
      <c r="B276" s="24">
        <v>45956</v>
      </c>
      <c r="C276" s="5" t="s">
        <v>1</v>
      </c>
      <c r="D276" s="5" t="s">
        <v>2</v>
      </c>
      <c r="E276" s="111">
        <v>0.58680555555555558</v>
      </c>
      <c r="F276" s="111">
        <v>0.73611111111111116</v>
      </c>
      <c r="G276" s="112">
        <v>0.71180555555555558</v>
      </c>
      <c r="H276" s="112">
        <v>0.77777777777777779</v>
      </c>
      <c r="I276" s="122">
        <v>6</v>
      </c>
      <c r="J276" s="2">
        <v>0</v>
      </c>
      <c r="K276" s="2">
        <v>0</v>
      </c>
      <c r="L276" s="2">
        <v>0</v>
      </c>
      <c r="M276" s="3">
        <v>7</v>
      </c>
      <c r="N276" s="2">
        <v>0</v>
      </c>
      <c r="O276" s="2">
        <v>0</v>
      </c>
      <c r="P276" s="3" t="s">
        <v>62</v>
      </c>
      <c r="Q276" s="3">
        <v>20</v>
      </c>
      <c r="R276" s="59">
        <v>20</v>
      </c>
      <c r="S276" s="3" t="s">
        <v>206</v>
      </c>
      <c r="T276" s="113">
        <v>19</v>
      </c>
      <c r="U276" s="3">
        <v>5</v>
      </c>
      <c r="V276" s="3" t="s">
        <v>963</v>
      </c>
      <c r="W276" s="6" t="s">
        <v>864</v>
      </c>
      <c r="X276" s="114" t="s">
        <v>2</v>
      </c>
      <c r="Y276" s="3" t="s">
        <v>24</v>
      </c>
      <c r="Z276" s="3" t="s">
        <v>8</v>
      </c>
      <c r="AA276" s="123" t="s">
        <v>244</v>
      </c>
      <c r="AB276" s="14" t="s">
        <v>245</v>
      </c>
      <c r="AC276" s="19">
        <v>819</v>
      </c>
      <c r="AD276" s="50" cm="1">
        <f t="array" ref="AD276">INDEX('[3]Routes Taxes'!O:O,MATCH('[3]Flight Rotation Weeks'!V276&amp;Y276,'[3]Routes Taxes'!A:A&amp;'[3]Routes Taxes'!I:I,0))</f>
        <v>30.96</v>
      </c>
      <c r="AE276" s="51">
        <f t="shared" si="32"/>
        <v>619.20000000000005</v>
      </c>
      <c r="AF276" s="59">
        <f>SUMIFS([3]Booking_Data!K:K,[3]Booking_Data!J:J,B276,[3]Booking_Data!H:H,AA276)</f>
        <v>20</v>
      </c>
      <c r="AG276" s="36">
        <f t="shared" si="33"/>
        <v>0</v>
      </c>
      <c r="AH276" s="59">
        <f>SUMIFS([3]Booking_Data!L:L,[3]Booking_Data!J:J,B276,[3]Booking_Data!H:H,AA276,[3]Booking_Data!I:I,Y276)</f>
        <v>20</v>
      </c>
      <c r="AI276" s="36">
        <f t="shared" si="36"/>
        <v>0</v>
      </c>
      <c r="AJ276" s="36"/>
      <c r="AK276" s="36">
        <f t="shared" si="37"/>
        <v>0</v>
      </c>
      <c r="AL276" s="36"/>
      <c r="AM276" s="36">
        <f>SUMIFS([3]Booking_Data!P:P,[3]Booking_Data!H:H,AA276,[3]Booking_Data!I:I,Y276,[3]Booking_Data!J:J,B276)</f>
        <v>3800</v>
      </c>
    </row>
    <row r="277" spans="1:39" x14ac:dyDescent="0.25">
      <c r="A277" s="121">
        <v>7</v>
      </c>
      <c r="B277" s="24">
        <v>45963</v>
      </c>
      <c r="C277" s="5" t="s">
        <v>1</v>
      </c>
      <c r="D277" s="5" t="s">
        <v>2</v>
      </c>
      <c r="E277" s="111">
        <v>0.62847222222222221</v>
      </c>
      <c r="F277" s="111">
        <v>0.73611111111111116</v>
      </c>
      <c r="G277" s="112">
        <v>0.71180555555555558</v>
      </c>
      <c r="H277" s="112">
        <v>0.77777777777777779</v>
      </c>
      <c r="I277" s="122">
        <v>6</v>
      </c>
      <c r="J277" s="2">
        <v>0</v>
      </c>
      <c r="K277" s="2">
        <v>0</v>
      </c>
      <c r="L277" s="2">
        <v>0</v>
      </c>
      <c r="M277" s="3">
        <v>7</v>
      </c>
      <c r="N277" s="2">
        <v>0</v>
      </c>
      <c r="O277" s="2">
        <v>0</v>
      </c>
      <c r="P277" s="3" t="s">
        <v>62</v>
      </c>
      <c r="Q277" s="3">
        <v>20</v>
      </c>
      <c r="R277" s="59">
        <v>20</v>
      </c>
      <c r="S277" s="3" t="s">
        <v>206</v>
      </c>
      <c r="T277" s="113">
        <v>19</v>
      </c>
      <c r="U277" s="3">
        <v>6</v>
      </c>
      <c r="V277" s="3" t="s">
        <v>963</v>
      </c>
      <c r="W277" s="6" t="s">
        <v>865</v>
      </c>
      <c r="X277" s="114" t="s">
        <v>2</v>
      </c>
      <c r="Y277" s="3" t="s">
        <v>24</v>
      </c>
      <c r="Z277" s="3" t="s">
        <v>8</v>
      </c>
      <c r="AA277" s="123" t="s">
        <v>244</v>
      </c>
      <c r="AB277" s="14" t="s">
        <v>245</v>
      </c>
      <c r="AC277" s="19">
        <v>819</v>
      </c>
      <c r="AD277" s="50" cm="1">
        <f t="array" ref="AD277">INDEX('[3]Routes Taxes'!O:O,MATCH('[3]Flight Rotation Weeks'!V277&amp;Y277,'[3]Routes Taxes'!A:A&amp;'[3]Routes Taxes'!I:I,0))</f>
        <v>30.96</v>
      </c>
      <c r="AE277" s="51">
        <f t="shared" si="32"/>
        <v>619.20000000000005</v>
      </c>
      <c r="AF277" s="59">
        <f>SUMIFS([3]Booking_Data!K:K,[3]Booking_Data!J:J,B277,[3]Booking_Data!H:H,AA277)</f>
        <v>20</v>
      </c>
      <c r="AG277" s="36">
        <f t="shared" si="33"/>
        <v>0</v>
      </c>
      <c r="AH277" s="59">
        <f>SUMIFS([3]Booking_Data!L:L,[3]Booking_Data!J:J,B277,[3]Booking_Data!H:H,AA277,[3]Booking_Data!I:I,Y277)</f>
        <v>20</v>
      </c>
      <c r="AI277" s="36">
        <f t="shared" si="36"/>
        <v>0</v>
      </c>
      <c r="AJ277" s="36"/>
      <c r="AK277" s="36">
        <f t="shared" si="37"/>
        <v>0</v>
      </c>
      <c r="AL277" s="36"/>
      <c r="AM277" s="36">
        <f>SUMIFS([3]Booking_Data!P:P,[3]Booking_Data!H:H,AA277,[3]Booking_Data!I:I,Y277,[3]Booking_Data!J:J,B277)</f>
        <v>3800</v>
      </c>
    </row>
    <row r="278" spans="1:39" x14ac:dyDescent="0.25">
      <c r="A278" s="121">
        <v>7</v>
      </c>
      <c r="B278" s="24">
        <v>45921</v>
      </c>
      <c r="C278" s="5" t="s">
        <v>2</v>
      </c>
      <c r="D278" s="5" t="s">
        <v>1</v>
      </c>
      <c r="E278" s="111">
        <v>0.8125</v>
      </c>
      <c r="F278" s="111">
        <v>0.94791666666666663</v>
      </c>
      <c r="G278" s="112">
        <v>0.89583333333333337</v>
      </c>
      <c r="H278" s="112" t="s">
        <v>839</v>
      </c>
      <c r="I278" s="122">
        <v>6</v>
      </c>
      <c r="J278" s="2">
        <v>0</v>
      </c>
      <c r="K278" s="2">
        <v>0</v>
      </c>
      <c r="L278" s="2">
        <v>0</v>
      </c>
      <c r="M278" s="3">
        <v>7</v>
      </c>
      <c r="N278" s="2">
        <v>0</v>
      </c>
      <c r="O278" s="2">
        <v>0</v>
      </c>
      <c r="P278" s="3" t="s">
        <v>62</v>
      </c>
      <c r="Q278" s="3">
        <v>40</v>
      </c>
      <c r="R278" s="59">
        <v>40</v>
      </c>
      <c r="S278" s="3" t="s">
        <v>206</v>
      </c>
      <c r="T278" s="113">
        <v>19</v>
      </c>
      <c r="U278" s="3">
        <v>1</v>
      </c>
      <c r="V278" s="3" t="s">
        <v>963</v>
      </c>
      <c r="W278" s="6" t="s">
        <v>964</v>
      </c>
      <c r="X278" s="114" t="s">
        <v>2</v>
      </c>
      <c r="Y278" s="3" t="s">
        <v>23</v>
      </c>
      <c r="Z278" s="3" t="s">
        <v>7</v>
      </c>
      <c r="AA278" s="123" t="s">
        <v>320</v>
      </c>
      <c r="AB278" s="14" t="s">
        <v>245</v>
      </c>
      <c r="AC278" s="19">
        <v>810</v>
      </c>
      <c r="AD278" s="50" cm="1">
        <f t="array" ref="AD278">INDEX('[3]Routes Taxes'!O:O,MATCH('[3]Flight Rotation Weeks'!V278&amp;Y278,'[3]Routes Taxes'!A:A&amp;'[3]Routes Taxes'!I:I,0))</f>
        <v>28.33</v>
      </c>
      <c r="AE278" s="51">
        <f t="shared" si="32"/>
        <v>566.59999999999991</v>
      </c>
      <c r="AF278" s="59">
        <f>SUMIFS([3]Booking_Data!K:K,[3]Booking_Data!J:J,B278,[3]Booking_Data!H:H,AA278)</f>
        <v>20</v>
      </c>
      <c r="AG278" s="36">
        <f t="shared" si="33"/>
        <v>20</v>
      </c>
      <c r="AH278" s="59">
        <f>SUMIFS([3]Booking_Data!L:L,[3]Booking_Data!J:J,B278,[3]Booking_Data!H:H,AA278,[3]Booking_Data!I:I,Y278)</f>
        <v>20</v>
      </c>
      <c r="AI278" s="36">
        <f t="shared" si="36"/>
        <v>20</v>
      </c>
      <c r="AJ278" s="36"/>
      <c r="AK278" s="36">
        <f t="shared" si="37"/>
        <v>20</v>
      </c>
      <c r="AL278" s="36"/>
      <c r="AM278" s="36">
        <f>SUMIFS([3]Booking_Data!P:P,[3]Booking_Data!H:H,AA278,[3]Booking_Data!I:I,Y278,[3]Booking_Data!J:J,B278)</f>
        <v>3800</v>
      </c>
    </row>
    <row r="279" spans="1:39" x14ac:dyDescent="0.25">
      <c r="A279" s="121">
        <v>7</v>
      </c>
      <c r="B279" s="24">
        <v>45928</v>
      </c>
      <c r="C279" s="5" t="s">
        <v>2</v>
      </c>
      <c r="D279" s="5" t="s">
        <v>1</v>
      </c>
      <c r="E279" s="111">
        <v>0.8125</v>
      </c>
      <c r="F279" s="111">
        <v>0.94791666666666663</v>
      </c>
      <c r="G279" s="112">
        <v>0.89583333333333337</v>
      </c>
      <c r="H279" s="112" t="s">
        <v>839</v>
      </c>
      <c r="I279" s="122">
        <v>6</v>
      </c>
      <c r="J279" s="2">
        <v>0</v>
      </c>
      <c r="K279" s="2">
        <v>0</v>
      </c>
      <c r="L279" s="2">
        <v>0</v>
      </c>
      <c r="M279" s="3">
        <v>7</v>
      </c>
      <c r="N279" s="2">
        <v>0</v>
      </c>
      <c r="O279" s="2">
        <v>0</v>
      </c>
      <c r="P279" s="3" t="s">
        <v>62</v>
      </c>
      <c r="Q279" s="3">
        <v>40</v>
      </c>
      <c r="R279" s="59">
        <v>40</v>
      </c>
      <c r="S279" s="3" t="s">
        <v>206</v>
      </c>
      <c r="T279" s="113">
        <v>19</v>
      </c>
      <c r="U279" s="3">
        <v>2</v>
      </c>
      <c r="V279" s="3" t="s">
        <v>963</v>
      </c>
      <c r="W279" s="6" t="s">
        <v>965</v>
      </c>
      <c r="X279" s="114" t="s">
        <v>2</v>
      </c>
      <c r="Y279" s="3" t="s">
        <v>23</v>
      </c>
      <c r="Z279" s="3" t="s">
        <v>7</v>
      </c>
      <c r="AA279" s="123" t="s">
        <v>320</v>
      </c>
      <c r="AB279" s="14" t="s">
        <v>245</v>
      </c>
      <c r="AC279" s="19">
        <v>810</v>
      </c>
      <c r="AD279" s="50" cm="1">
        <f t="array" ref="AD279">INDEX('[3]Routes Taxes'!O:O,MATCH('[3]Flight Rotation Weeks'!V279&amp;Y279,'[3]Routes Taxes'!A:A&amp;'[3]Routes Taxes'!I:I,0))</f>
        <v>28.33</v>
      </c>
      <c r="AE279" s="51">
        <f t="shared" si="32"/>
        <v>623.26</v>
      </c>
      <c r="AF279" s="59">
        <f>SUMIFS([3]Booking_Data!K:K,[3]Booking_Data!J:J,B279,[3]Booking_Data!H:H,AA279)</f>
        <v>22</v>
      </c>
      <c r="AG279" s="36">
        <f t="shared" si="33"/>
        <v>18</v>
      </c>
      <c r="AH279" s="59">
        <f>SUMIFS([3]Booking_Data!L:L,[3]Booking_Data!J:J,B279,[3]Booking_Data!H:H,AA279,[3]Booking_Data!I:I,Y279)</f>
        <v>22</v>
      </c>
      <c r="AI279" s="36">
        <f t="shared" si="36"/>
        <v>18</v>
      </c>
      <c r="AJ279" s="36"/>
      <c r="AK279" s="36">
        <f t="shared" si="37"/>
        <v>18</v>
      </c>
      <c r="AL279" s="36"/>
      <c r="AM279" s="36">
        <f>SUMIFS([3]Booking_Data!P:P,[3]Booking_Data!H:H,AA279,[3]Booking_Data!I:I,Y279,[3]Booking_Data!J:J,B279)</f>
        <v>3800</v>
      </c>
    </row>
    <row r="280" spans="1:39" x14ac:dyDescent="0.25">
      <c r="A280" s="121">
        <v>7</v>
      </c>
      <c r="B280" s="24">
        <v>45935</v>
      </c>
      <c r="C280" s="5" t="s">
        <v>2</v>
      </c>
      <c r="D280" s="5" t="s">
        <v>1</v>
      </c>
      <c r="E280" s="111">
        <v>0.8125</v>
      </c>
      <c r="F280" s="111">
        <v>0.94791666666666663</v>
      </c>
      <c r="G280" s="112">
        <v>0.89583333333333337</v>
      </c>
      <c r="H280" s="112" t="s">
        <v>839</v>
      </c>
      <c r="I280" s="122">
        <v>6</v>
      </c>
      <c r="J280" s="2">
        <v>0</v>
      </c>
      <c r="K280" s="2">
        <v>0</v>
      </c>
      <c r="L280" s="2">
        <v>0</v>
      </c>
      <c r="M280" s="3">
        <v>7</v>
      </c>
      <c r="N280" s="2">
        <v>0</v>
      </c>
      <c r="O280" s="2">
        <v>0</v>
      </c>
      <c r="P280" s="3" t="s">
        <v>62</v>
      </c>
      <c r="Q280" s="3">
        <v>40</v>
      </c>
      <c r="R280" s="59">
        <v>40</v>
      </c>
      <c r="S280" s="3" t="s">
        <v>206</v>
      </c>
      <c r="T280" s="113">
        <v>19</v>
      </c>
      <c r="U280" s="3">
        <v>3</v>
      </c>
      <c r="V280" s="3" t="s">
        <v>963</v>
      </c>
      <c r="W280" s="6" t="s">
        <v>966</v>
      </c>
      <c r="X280" s="114" t="s">
        <v>2</v>
      </c>
      <c r="Y280" s="3" t="s">
        <v>23</v>
      </c>
      <c r="Z280" s="3" t="s">
        <v>7</v>
      </c>
      <c r="AA280" s="123" t="s">
        <v>320</v>
      </c>
      <c r="AB280" s="14" t="s">
        <v>245</v>
      </c>
      <c r="AC280" s="19">
        <v>810</v>
      </c>
      <c r="AD280" s="50" cm="1">
        <f t="array" ref="AD280">INDEX('[3]Routes Taxes'!O:O,MATCH('[3]Flight Rotation Weeks'!V280&amp;Y280,'[3]Routes Taxes'!A:A&amp;'[3]Routes Taxes'!I:I,0))</f>
        <v>28.33</v>
      </c>
      <c r="AE280" s="51">
        <f t="shared" si="32"/>
        <v>566.59999999999991</v>
      </c>
      <c r="AF280" s="59">
        <f>SUMIFS([3]Booking_Data!K:K,[3]Booking_Data!J:J,B280,[3]Booking_Data!H:H,AA280)</f>
        <v>20</v>
      </c>
      <c r="AG280" s="36">
        <f t="shared" si="33"/>
        <v>20</v>
      </c>
      <c r="AH280" s="59">
        <f>SUMIFS([3]Booking_Data!L:L,[3]Booking_Data!J:J,B280,[3]Booking_Data!H:H,AA280,[3]Booking_Data!I:I,Y280)</f>
        <v>20</v>
      </c>
      <c r="AI280" s="36">
        <f t="shared" si="36"/>
        <v>20</v>
      </c>
      <c r="AJ280" s="36"/>
      <c r="AK280" s="36">
        <f t="shared" si="37"/>
        <v>20</v>
      </c>
      <c r="AL280" s="36"/>
      <c r="AM280" s="36">
        <f>SUMIFS([3]Booking_Data!P:P,[3]Booking_Data!H:H,AA280,[3]Booking_Data!I:I,Y280,[3]Booking_Data!J:J,B280)</f>
        <v>3800</v>
      </c>
    </row>
    <row r="281" spans="1:39" x14ac:dyDescent="0.25">
      <c r="A281" s="121">
        <v>7</v>
      </c>
      <c r="B281" s="24">
        <v>45942</v>
      </c>
      <c r="C281" s="5" t="s">
        <v>2</v>
      </c>
      <c r="D281" s="5" t="s">
        <v>1</v>
      </c>
      <c r="E281" s="111">
        <v>0.8125</v>
      </c>
      <c r="F281" s="111">
        <v>0.94791666666666663</v>
      </c>
      <c r="G281" s="112">
        <v>0.89583333333333337</v>
      </c>
      <c r="H281" s="112" t="s">
        <v>839</v>
      </c>
      <c r="I281" s="122">
        <v>6</v>
      </c>
      <c r="J281" s="2">
        <v>0</v>
      </c>
      <c r="K281" s="2">
        <v>0</v>
      </c>
      <c r="L281" s="2">
        <v>0</v>
      </c>
      <c r="M281" s="3">
        <v>7</v>
      </c>
      <c r="N281" s="2">
        <v>0</v>
      </c>
      <c r="O281" s="2">
        <v>0</v>
      </c>
      <c r="P281" s="3" t="s">
        <v>62</v>
      </c>
      <c r="Q281" s="3">
        <v>40</v>
      </c>
      <c r="R281" s="59">
        <v>40</v>
      </c>
      <c r="S281" s="3" t="s">
        <v>206</v>
      </c>
      <c r="T281" s="113">
        <v>19</v>
      </c>
      <c r="U281" s="3">
        <v>4</v>
      </c>
      <c r="V281" s="3" t="s">
        <v>963</v>
      </c>
      <c r="W281" s="6" t="s">
        <v>967</v>
      </c>
      <c r="X281" s="114" t="s">
        <v>2</v>
      </c>
      <c r="Y281" s="3" t="s">
        <v>23</v>
      </c>
      <c r="Z281" s="3" t="s">
        <v>7</v>
      </c>
      <c r="AA281" s="123" t="s">
        <v>320</v>
      </c>
      <c r="AB281" s="14" t="s">
        <v>245</v>
      </c>
      <c r="AC281" s="19">
        <v>810</v>
      </c>
      <c r="AD281" s="50" cm="1">
        <f t="array" ref="AD281">INDEX('[3]Routes Taxes'!O:O,MATCH('[3]Flight Rotation Weeks'!V281&amp;Y281,'[3]Routes Taxes'!A:A&amp;'[3]Routes Taxes'!I:I,0))</f>
        <v>28.33</v>
      </c>
      <c r="AE281" s="51">
        <f t="shared" si="32"/>
        <v>566.59999999999991</v>
      </c>
      <c r="AF281" s="59">
        <f>SUMIFS([3]Booking_Data!K:K,[3]Booking_Data!J:J,B281,[3]Booking_Data!H:H,AA281)</f>
        <v>20</v>
      </c>
      <c r="AG281" s="36">
        <f t="shared" si="33"/>
        <v>20</v>
      </c>
      <c r="AH281" s="59">
        <f>SUMIFS([3]Booking_Data!L:L,[3]Booking_Data!J:J,B281,[3]Booking_Data!H:H,AA281,[3]Booking_Data!I:I,Y281)</f>
        <v>20</v>
      </c>
      <c r="AI281" s="36">
        <f t="shared" si="36"/>
        <v>20</v>
      </c>
      <c r="AJ281" s="36"/>
      <c r="AK281" s="36">
        <f t="shared" si="37"/>
        <v>20</v>
      </c>
      <c r="AL281" s="36"/>
      <c r="AM281" s="36">
        <f>SUMIFS([3]Booking_Data!P:P,[3]Booking_Data!H:H,AA281,[3]Booking_Data!I:I,Y281,[3]Booking_Data!J:J,B281)</f>
        <v>3800</v>
      </c>
    </row>
    <row r="282" spans="1:39" x14ac:dyDescent="0.25">
      <c r="A282" s="121">
        <v>7</v>
      </c>
      <c r="B282" s="24">
        <v>45949</v>
      </c>
      <c r="C282" s="5" t="s">
        <v>2</v>
      </c>
      <c r="D282" s="5" t="s">
        <v>1</v>
      </c>
      <c r="E282" s="111">
        <v>0.8125</v>
      </c>
      <c r="F282" s="111">
        <v>0.94791666666666663</v>
      </c>
      <c r="G282" s="112">
        <v>0.89583333333333337</v>
      </c>
      <c r="H282" s="112" t="s">
        <v>839</v>
      </c>
      <c r="I282" s="122">
        <v>6</v>
      </c>
      <c r="J282" s="2">
        <v>0</v>
      </c>
      <c r="K282" s="2">
        <v>0</v>
      </c>
      <c r="L282" s="2">
        <v>0</v>
      </c>
      <c r="M282" s="3">
        <v>7</v>
      </c>
      <c r="N282" s="2">
        <v>0</v>
      </c>
      <c r="O282" s="2">
        <v>0</v>
      </c>
      <c r="P282" s="3" t="s">
        <v>62</v>
      </c>
      <c r="Q282" s="3">
        <v>20</v>
      </c>
      <c r="R282" s="59">
        <v>20</v>
      </c>
      <c r="S282" s="3" t="s">
        <v>206</v>
      </c>
      <c r="T282" s="113">
        <v>19</v>
      </c>
      <c r="U282" s="3">
        <v>5</v>
      </c>
      <c r="V282" s="3" t="s">
        <v>963</v>
      </c>
      <c r="W282" s="6" t="s">
        <v>968</v>
      </c>
      <c r="X282" s="114" t="s">
        <v>2</v>
      </c>
      <c r="Y282" s="3" t="s">
        <v>23</v>
      </c>
      <c r="Z282" s="3" t="s">
        <v>7</v>
      </c>
      <c r="AA282" s="123" t="s">
        <v>320</v>
      </c>
      <c r="AB282" s="14" t="s">
        <v>245</v>
      </c>
      <c r="AC282" s="19">
        <v>810</v>
      </c>
      <c r="AD282" s="50" cm="1">
        <f t="array" ref="AD282">INDEX('[3]Routes Taxes'!O:O,MATCH('[3]Flight Rotation Weeks'!V282&amp;Y282,'[3]Routes Taxes'!A:A&amp;'[3]Routes Taxes'!I:I,0))</f>
        <v>28.33</v>
      </c>
      <c r="AE282" s="51">
        <f t="shared" si="32"/>
        <v>566.59999999999991</v>
      </c>
      <c r="AF282" s="59">
        <f>SUMIFS([3]Booking_Data!K:K,[3]Booking_Data!J:J,B282,[3]Booking_Data!H:H,AA282)</f>
        <v>20</v>
      </c>
      <c r="AG282" s="36">
        <f t="shared" si="33"/>
        <v>0</v>
      </c>
      <c r="AH282" s="59">
        <f>SUMIFS([3]Booking_Data!L:L,[3]Booking_Data!J:J,B282,[3]Booking_Data!H:H,AA282,[3]Booking_Data!I:I,Y282)</f>
        <v>20</v>
      </c>
      <c r="AI282" s="36">
        <f t="shared" si="36"/>
        <v>0</v>
      </c>
      <c r="AJ282" s="36"/>
      <c r="AK282" s="36">
        <f t="shared" si="37"/>
        <v>0</v>
      </c>
      <c r="AL282" s="36"/>
      <c r="AM282" s="36">
        <f>SUMIFS([3]Booking_Data!P:P,[3]Booking_Data!H:H,AA282,[3]Booking_Data!I:I,Y282,[3]Booking_Data!J:J,B282)</f>
        <v>3800</v>
      </c>
    </row>
    <row r="283" spans="1:39" x14ac:dyDescent="0.25">
      <c r="A283" s="121">
        <v>7</v>
      </c>
      <c r="B283" s="24">
        <v>45956</v>
      </c>
      <c r="C283" s="5" t="s">
        <v>2</v>
      </c>
      <c r="D283" s="5" t="s">
        <v>1</v>
      </c>
      <c r="E283" s="111">
        <v>0.85416666666666663</v>
      </c>
      <c r="F283" s="111">
        <v>0.94791666666666663</v>
      </c>
      <c r="G283" s="112">
        <v>0.89583333333333337</v>
      </c>
      <c r="H283" s="112" t="s">
        <v>839</v>
      </c>
      <c r="I283" s="122">
        <v>6</v>
      </c>
      <c r="J283" s="2">
        <v>0</v>
      </c>
      <c r="K283" s="2">
        <v>0</v>
      </c>
      <c r="L283" s="2">
        <v>0</v>
      </c>
      <c r="M283" s="3">
        <v>7</v>
      </c>
      <c r="N283" s="2">
        <v>0</v>
      </c>
      <c r="O283" s="2">
        <v>0</v>
      </c>
      <c r="P283" s="3" t="s">
        <v>62</v>
      </c>
      <c r="Q283" s="3">
        <v>20</v>
      </c>
      <c r="R283" s="59">
        <v>20</v>
      </c>
      <c r="S283" s="3" t="s">
        <v>206</v>
      </c>
      <c r="T283" s="113">
        <v>19</v>
      </c>
      <c r="U283" s="3">
        <v>6</v>
      </c>
      <c r="V283" s="3" t="s">
        <v>963</v>
      </c>
      <c r="W283" s="6" t="s">
        <v>969</v>
      </c>
      <c r="X283" s="114" t="s">
        <v>2</v>
      </c>
      <c r="Y283" s="3" t="s">
        <v>23</v>
      </c>
      <c r="Z283" s="3" t="s">
        <v>7</v>
      </c>
      <c r="AA283" s="123" t="s">
        <v>320</v>
      </c>
      <c r="AB283" s="14" t="s">
        <v>245</v>
      </c>
      <c r="AC283" s="19">
        <v>810</v>
      </c>
      <c r="AD283" s="50" cm="1">
        <f t="array" ref="AD283">INDEX('[3]Routes Taxes'!O:O,MATCH('[3]Flight Rotation Weeks'!V283&amp;Y283,'[3]Routes Taxes'!A:A&amp;'[3]Routes Taxes'!I:I,0))</f>
        <v>28.33</v>
      </c>
      <c r="AE283" s="51">
        <f t="shared" si="32"/>
        <v>566.59999999999991</v>
      </c>
      <c r="AF283" s="59">
        <f>SUMIFS([3]Booking_Data!K:K,[3]Booking_Data!J:J,B283,[3]Booking_Data!H:H,AA283)</f>
        <v>20</v>
      </c>
      <c r="AG283" s="36">
        <f t="shared" si="33"/>
        <v>0</v>
      </c>
      <c r="AH283" s="59">
        <f>SUMIFS([3]Booking_Data!L:L,[3]Booking_Data!J:J,B283,[3]Booking_Data!H:H,AA283,[3]Booking_Data!I:I,Y283)</f>
        <v>20</v>
      </c>
      <c r="AI283" s="36">
        <f t="shared" si="36"/>
        <v>0</v>
      </c>
      <c r="AJ283" s="36"/>
      <c r="AK283" s="36">
        <f t="shared" si="37"/>
        <v>0</v>
      </c>
      <c r="AL283" s="36"/>
      <c r="AM283" s="36">
        <f>SUMIFS([3]Booking_Data!P:P,[3]Booking_Data!H:H,AA283,[3]Booking_Data!I:I,Y283,[3]Booking_Data!J:J,B283)</f>
        <v>3800</v>
      </c>
    </row>
    <row r="284" spans="1:39" x14ac:dyDescent="0.25">
      <c r="A284" s="121">
        <v>3</v>
      </c>
      <c r="B284" s="24">
        <v>45882</v>
      </c>
      <c r="C284" s="5" t="s">
        <v>1</v>
      </c>
      <c r="D284" s="5" t="s">
        <v>2</v>
      </c>
      <c r="E284" s="136">
        <v>0.51388888888888884</v>
      </c>
      <c r="F284" s="136">
        <v>0.65277777777777779</v>
      </c>
      <c r="G284" s="137">
        <v>0.63888888888888884</v>
      </c>
      <c r="H284" s="137">
        <v>0.73611111111111116</v>
      </c>
      <c r="I284" s="122">
        <v>5</v>
      </c>
      <c r="J284" s="2">
        <v>2760</v>
      </c>
      <c r="K284" s="2">
        <v>0</v>
      </c>
      <c r="L284" s="2">
        <v>2760</v>
      </c>
      <c r="M284" s="3">
        <v>4</v>
      </c>
      <c r="N284" s="2">
        <v>3450</v>
      </c>
      <c r="O284" s="2">
        <v>1725</v>
      </c>
      <c r="P284" s="3" t="s">
        <v>62</v>
      </c>
      <c r="Q284" s="3">
        <v>12</v>
      </c>
      <c r="R284" s="59">
        <v>12</v>
      </c>
      <c r="S284" s="3" t="s">
        <v>206</v>
      </c>
      <c r="T284" s="3">
        <v>20</v>
      </c>
      <c r="U284" s="3">
        <v>1</v>
      </c>
      <c r="V284" s="3" t="s">
        <v>970</v>
      </c>
      <c r="W284" s="6" t="s">
        <v>971</v>
      </c>
      <c r="X284" s="114" t="s">
        <v>2</v>
      </c>
      <c r="Y284" s="3" t="s">
        <v>24</v>
      </c>
      <c r="Z284" s="3" t="s">
        <v>8</v>
      </c>
      <c r="AA284" s="123" t="s">
        <v>972</v>
      </c>
      <c r="AB284" s="14" t="s">
        <v>973</v>
      </c>
      <c r="AC284" s="19" t="s">
        <v>974</v>
      </c>
      <c r="AD284" s="50" cm="1">
        <f t="array" ref="AD284">INDEX('[3]Routes Taxes'!O:O,MATCH('[3]Flight Rotation Weeks'!V284&amp;Y284,'[3]Routes Taxes'!A:A&amp;'[3]Routes Taxes'!I:I,0))</f>
        <v>30.96</v>
      </c>
      <c r="AE284" s="51">
        <f t="shared" si="32"/>
        <v>0</v>
      </c>
      <c r="AF284" s="59">
        <f>SUMIFS([3]Booking_Data!K:K,[3]Booking_Data!J:J,B284,[3]Booking_Data!H:H,AA284)</f>
        <v>0</v>
      </c>
      <c r="AG284" s="36">
        <f t="shared" si="33"/>
        <v>12</v>
      </c>
      <c r="AH284" s="59">
        <f>SUMIFS([3]Booking_Data!L:L,[3]Booking_Data!J:J,B284,[3]Booking_Data!H:H,AA284,[3]Booking_Data!I:I,Y284)</f>
        <v>0</v>
      </c>
      <c r="AI284" s="36">
        <f t="shared" si="36"/>
        <v>12</v>
      </c>
      <c r="AJ284" s="36"/>
      <c r="AK284" s="36">
        <f t="shared" si="37"/>
        <v>12</v>
      </c>
      <c r="AL284" s="36"/>
      <c r="AM284" s="36">
        <f>SUMIFS([3]Booking_Data!P:P,[3]Booking_Data!H:H,AA284,[3]Booking_Data!I:I,Y284,[3]Booking_Data!J:J,B284)</f>
        <v>0</v>
      </c>
    </row>
    <row r="285" spans="1:39" x14ac:dyDescent="0.25">
      <c r="A285" s="121">
        <v>3</v>
      </c>
      <c r="B285" s="24">
        <v>45889</v>
      </c>
      <c r="C285" s="5" t="s">
        <v>1</v>
      </c>
      <c r="D285" s="5" t="s">
        <v>2</v>
      </c>
      <c r="E285" s="136">
        <v>0.51388888888888884</v>
      </c>
      <c r="F285" s="136">
        <v>0.65277777777777779</v>
      </c>
      <c r="G285" s="137">
        <v>0.63888888888888884</v>
      </c>
      <c r="H285" s="137">
        <v>0.73611111111111116</v>
      </c>
      <c r="I285" s="122">
        <v>5</v>
      </c>
      <c r="J285" s="2">
        <v>2760</v>
      </c>
      <c r="K285" s="2">
        <v>0</v>
      </c>
      <c r="L285" s="2">
        <v>2760</v>
      </c>
      <c r="M285" s="3">
        <v>4</v>
      </c>
      <c r="N285" s="2">
        <v>3450</v>
      </c>
      <c r="O285" s="2">
        <v>1725</v>
      </c>
      <c r="P285" s="3" t="s">
        <v>62</v>
      </c>
      <c r="Q285" s="3">
        <v>12</v>
      </c>
      <c r="R285" s="59">
        <v>12</v>
      </c>
      <c r="S285" s="3" t="s">
        <v>206</v>
      </c>
      <c r="T285" s="3">
        <v>20</v>
      </c>
      <c r="U285" s="3">
        <v>2</v>
      </c>
      <c r="V285" s="3" t="s">
        <v>970</v>
      </c>
      <c r="W285" s="6" t="s">
        <v>975</v>
      </c>
      <c r="X285" s="114" t="s">
        <v>2</v>
      </c>
      <c r="Y285" s="3" t="s">
        <v>24</v>
      </c>
      <c r="Z285" s="3" t="s">
        <v>8</v>
      </c>
      <c r="AA285" s="123" t="s">
        <v>759</v>
      </c>
      <c r="AB285" s="14" t="s">
        <v>973</v>
      </c>
      <c r="AC285" s="19" t="s">
        <v>974</v>
      </c>
      <c r="AD285" s="50" cm="1">
        <f t="array" ref="AD285">INDEX('[3]Routes Taxes'!O:O,MATCH('[3]Flight Rotation Weeks'!V285&amp;Y285,'[3]Routes Taxes'!A:A&amp;'[3]Routes Taxes'!I:I,0))</f>
        <v>30.96</v>
      </c>
      <c r="AE285" s="51">
        <f t="shared" si="32"/>
        <v>61.92</v>
      </c>
      <c r="AF285" s="59">
        <f>SUMIFS([3]Booking_Data!K:K,[3]Booking_Data!J:J,B285,[3]Booking_Data!H:H,AA285)</f>
        <v>2</v>
      </c>
      <c r="AG285" s="36">
        <f t="shared" si="33"/>
        <v>10</v>
      </c>
      <c r="AH285" s="59">
        <f>SUMIFS([3]Booking_Data!L:L,[3]Booking_Data!J:J,B285,[3]Booking_Data!H:H,AA285,[3]Booking_Data!I:I,Y285)</f>
        <v>2</v>
      </c>
      <c r="AI285" s="36">
        <f t="shared" si="36"/>
        <v>10</v>
      </c>
      <c r="AJ285" s="36"/>
      <c r="AK285" s="36">
        <f t="shared" si="37"/>
        <v>10</v>
      </c>
      <c r="AL285" s="36"/>
      <c r="AM285" s="36">
        <f>SUMIFS([3]Booking_Data!P:P,[3]Booking_Data!H:H,AA285,[3]Booking_Data!I:I,Y285,[3]Booking_Data!J:J,B285)</f>
        <v>600</v>
      </c>
    </row>
    <row r="286" spans="1:39" x14ac:dyDescent="0.25">
      <c r="A286" s="121">
        <v>3</v>
      </c>
      <c r="B286" s="24">
        <v>45896</v>
      </c>
      <c r="C286" s="5" t="s">
        <v>1</v>
      </c>
      <c r="D286" s="5" t="s">
        <v>2</v>
      </c>
      <c r="E286" s="136">
        <v>0.51388888888888884</v>
      </c>
      <c r="F286" s="136">
        <v>0.65277777777777779</v>
      </c>
      <c r="G286" s="137">
        <v>0.63888888888888884</v>
      </c>
      <c r="H286" s="137">
        <v>0.73611111111111116</v>
      </c>
      <c r="I286" s="122">
        <v>5</v>
      </c>
      <c r="J286" s="2">
        <v>2760</v>
      </c>
      <c r="K286" s="2">
        <v>0</v>
      </c>
      <c r="L286" s="2">
        <v>2760</v>
      </c>
      <c r="M286" s="3">
        <v>4</v>
      </c>
      <c r="N286" s="2">
        <v>3450</v>
      </c>
      <c r="O286" s="2">
        <v>1725</v>
      </c>
      <c r="P286" s="3" t="s">
        <v>62</v>
      </c>
      <c r="Q286" s="3">
        <v>12</v>
      </c>
      <c r="R286" s="59">
        <v>12</v>
      </c>
      <c r="S286" s="3" t="s">
        <v>206</v>
      </c>
      <c r="T286" s="3">
        <v>20</v>
      </c>
      <c r="U286" s="3">
        <v>3</v>
      </c>
      <c r="V286" s="3" t="s">
        <v>970</v>
      </c>
      <c r="W286" s="6" t="s">
        <v>976</v>
      </c>
      <c r="X286" s="114" t="s">
        <v>2</v>
      </c>
      <c r="Y286" s="3" t="s">
        <v>24</v>
      </c>
      <c r="Z286" s="3" t="s">
        <v>8</v>
      </c>
      <c r="AA286" s="123" t="s">
        <v>972</v>
      </c>
      <c r="AB286" s="14" t="s">
        <v>973</v>
      </c>
      <c r="AC286" s="19" t="s">
        <v>974</v>
      </c>
      <c r="AD286" s="50" cm="1">
        <f t="array" ref="AD286">INDEX('[3]Routes Taxes'!O:O,MATCH('[3]Flight Rotation Weeks'!V286&amp;Y286,'[3]Routes Taxes'!A:A&amp;'[3]Routes Taxes'!I:I,0))</f>
        <v>30.96</v>
      </c>
      <c r="AE286" s="51">
        <f t="shared" si="32"/>
        <v>0</v>
      </c>
      <c r="AF286" s="59">
        <f>SUMIFS([3]Booking_Data!K:K,[3]Booking_Data!J:J,B286,[3]Booking_Data!H:H,AA286)</f>
        <v>0</v>
      </c>
      <c r="AG286" s="36">
        <f t="shared" si="33"/>
        <v>12</v>
      </c>
      <c r="AH286" s="59">
        <f>SUMIFS([3]Booking_Data!L:L,[3]Booking_Data!J:J,B286,[3]Booking_Data!H:H,AA286,[3]Booking_Data!I:I,Y286)</f>
        <v>0</v>
      </c>
      <c r="AI286" s="36">
        <f t="shared" si="36"/>
        <v>12</v>
      </c>
      <c r="AJ286" s="36"/>
      <c r="AK286" s="36">
        <f t="shared" si="37"/>
        <v>12</v>
      </c>
      <c r="AL286" s="36"/>
      <c r="AM286" s="36">
        <f>SUMIFS([3]Booking_Data!P:P,[3]Booking_Data!H:H,AA286,[3]Booking_Data!I:I,Y286,[3]Booking_Data!J:J,B286)</f>
        <v>0</v>
      </c>
    </row>
    <row r="287" spans="1:39" x14ac:dyDescent="0.25">
      <c r="A287" s="121">
        <v>3</v>
      </c>
      <c r="B287" s="24">
        <v>45903</v>
      </c>
      <c r="C287" s="5" t="s">
        <v>1</v>
      </c>
      <c r="D287" s="5" t="s">
        <v>2</v>
      </c>
      <c r="E287" s="136">
        <v>0.51388888888888884</v>
      </c>
      <c r="F287" s="136">
        <v>0.65277777777777779</v>
      </c>
      <c r="G287" s="137">
        <v>0.63888888888888884</v>
      </c>
      <c r="H287" s="137">
        <v>0.73611111111111116</v>
      </c>
      <c r="I287" s="122">
        <v>5</v>
      </c>
      <c r="J287" s="2">
        <v>2760</v>
      </c>
      <c r="K287" s="2">
        <v>0</v>
      </c>
      <c r="L287" s="2">
        <v>2760</v>
      </c>
      <c r="M287" s="3">
        <v>4</v>
      </c>
      <c r="N287" s="2">
        <v>3450</v>
      </c>
      <c r="O287" s="2">
        <v>1725</v>
      </c>
      <c r="P287" s="3" t="s">
        <v>62</v>
      </c>
      <c r="Q287" s="3">
        <v>12</v>
      </c>
      <c r="R287" s="59">
        <v>12</v>
      </c>
      <c r="S287" s="3" t="s">
        <v>206</v>
      </c>
      <c r="T287" s="3">
        <v>20</v>
      </c>
      <c r="U287" s="3">
        <v>4</v>
      </c>
      <c r="V287" s="3" t="s">
        <v>970</v>
      </c>
      <c r="W287" s="6" t="s">
        <v>977</v>
      </c>
      <c r="X287" s="114" t="s">
        <v>2</v>
      </c>
      <c r="Y287" s="3" t="s">
        <v>24</v>
      </c>
      <c r="Z287" s="3" t="s">
        <v>8</v>
      </c>
      <c r="AA287" s="123" t="s">
        <v>972</v>
      </c>
      <c r="AB287" s="14" t="s">
        <v>973</v>
      </c>
      <c r="AC287" s="19" t="s">
        <v>974</v>
      </c>
      <c r="AD287" s="50" cm="1">
        <f t="array" ref="AD287">INDEX('[3]Routes Taxes'!O:O,MATCH('[3]Flight Rotation Weeks'!V287&amp;Y287,'[3]Routes Taxes'!A:A&amp;'[3]Routes Taxes'!I:I,0))</f>
        <v>30.96</v>
      </c>
      <c r="AE287" s="51">
        <f t="shared" si="32"/>
        <v>0</v>
      </c>
      <c r="AF287" s="59">
        <f>SUMIFS([3]Booking_Data!K:K,[3]Booking_Data!J:J,B287,[3]Booking_Data!H:H,AA287)</f>
        <v>0</v>
      </c>
      <c r="AG287" s="36">
        <f t="shared" si="33"/>
        <v>12</v>
      </c>
      <c r="AH287" s="59">
        <f>SUMIFS([3]Booking_Data!L:L,[3]Booking_Data!J:J,B287,[3]Booking_Data!H:H,AA287,[3]Booking_Data!I:I,Y287)</f>
        <v>0</v>
      </c>
      <c r="AI287" s="36">
        <f t="shared" si="36"/>
        <v>12</v>
      </c>
      <c r="AJ287" s="36"/>
      <c r="AK287" s="36">
        <f t="shared" si="37"/>
        <v>12</v>
      </c>
      <c r="AL287" s="36"/>
      <c r="AM287" s="36">
        <f>SUMIFS([3]Booking_Data!P:P,[3]Booking_Data!H:H,AA287,[3]Booking_Data!I:I,Y287,[3]Booking_Data!J:J,B287)</f>
        <v>0</v>
      </c>
    </row>
    <row r="288" spans="1:39" x14ac:dyDescent="0.25">
      <c r="A288" s="121">
        <v>3</v>
      </c>
      <c r="B288" s="24">
        <v>45875</v>
      </c>
      <c r="C288" s="5" t="s">
        <v>2</v>
      </c>
      <c r="D288" s="5" t="s">
        <v>1</v>
      </c>
      <c r="E288" s="136">
        <v>0.69444444444444442</v>
      </c>
      <c r="F288" s="136">
        <v>0.83333333333333337</v>
      </c>
      <c r="G288" s="137">
        <v>0.77777777777777779</v>
      </c>
      <c r="H288" s="137">
        <v>0.95833333333333337</v>
      </c>
      <c r="I288" s="122">
        <v>5</v>
      </c>
      <c r="J288" s="2">
        <v>2760</v>
      </c>
      <c r="K288" s="2">
        <v>0</v>
      </c>
      <c r="L288" s="2">
        <v>2760</v>
      </c>
      <c r="M288" s="3">
        <v>4</v>
      </c>
      <c r="N288" s="2">
        <v>3450</v>
      </c>
      <c r="O288" s="2">
        <v>1725</v>
      </c>
      <c r="P288" s="3" t="s">
        <v>62</v>
      </c>
      <c r="Q288" s="3">
        <v>12</v>
      </c>
      <c r="R288" s="59">
        <v>12</v>
      </c>
      <c r="S288" s="3" t="s">
        <v>206</v>
      </c>
      <c r="T288" s="3">
        <v>20</v>
      </c>
      <c r="U288" s="3">
        <v>1</v>
      </c>
      <c r="V288" s="3" t="s">
        <v>970</v>
      </c>
      <c r="W288" s="6" t="s">
        <v>978</v>
      </c>
      <c r="X288" s="114" t="s">
        <v>2</v>
      </c>
      <c r="Y288" s="3" t="s">
        <v>23</v>
      </c>
      <c r="Z288" s="3" t="s">
        <v>7</v>
      </c>
      <c r="AA288" s="123" t="s">
        <v>980</v>
      </c>
      <c r="AB288" s="14" t="s">
        <v>973</v>
      </c>
      <c r="AC288" s="19">
        <v>3127</v>
      </c>
      <c r="AD288" s="50" cm="1">
        <f t="array" ref="AD288">INDEX('[3]Routes Taxes'!O:O,MATCH('[3]Flight Rotation Weeks'!V288&amp;Y288,'[3]Routes Taxes'!A:A&amp;'[3]Routes Taxes'!I:I,0))</f>
        <v>28.33</v>
      </c>
      <c r="AE288" s="51">
        <f t="shared" si="32"/>
        <v>0</v>
      </c>
      <c r="AF288" s="59">
        <f>SUMIFS([3]Booking_Data!K:K,[3]Booking_Data!J:J,B288,[3]Booking_Data!H:H,AA288)</f>
        <v>0</v>
      </c>
      <c r="AG288" s="36">
        <f t="shared" si="33"/>
        <v>12</v>
      </c>
      <c r="AH288" s="59">
        <f>SUMIFS([3]Booking_Data!L:L,[3]Booking_Data!J:J,B288,[3]Booking_Data!H:H,AA288,[3]Booking_Data!I:I,Y288)</f>
        <v>0</v>
      </c>
      <c r="AI288" s="36">
        <f t="shared" si="36"/>
        <v>12</v>
      </c>
      <c r="AJ288" s="36"/>
      <c r="AK288" s="36">
        <f t="shared" si="37"/>
        <v>12</v>
      </c>
      <c r="AL288" s="36"/>
      <c r="AM288" s="36">
        <f>SUMIFS([3]Booking_Data!P:P,[3]Booking_Data!H:H,AA288,[3]Booking_Data!I:I,Y288,[3]Booking_Data!J:J,B288)</f>
        <v>0</v>
      </c>
    </row>
    <row r="289" spans="1:39" x14ac:dyDescent="0.25">
      <c r="A289" s="121">
        <v>3</v>
      </c>
      <c r="B289" s="24">
        <v>45882</v>
      </c>
      <c r="C289" s="5" t="s">
        <v>2</v>
      </c>
      <c r="D289" s="5" t="s">
        <v>1</v>
      </c>
      <c r="E289" s="136">
        <v>0.69444444444444442</v>
      </c>
      <c r="F289" s="136">
        <v>0.83333333333333337</v>
      </c>
      <c r="G289" s="137">
        <v>0.77777777777777779</v>
      </c>
      <c r="H289" s="137">
        <v>0.95833333333333337</v>
      </c>
      <c r="I289" s="122">
        <v>5</v>
      </c>
      <c r="J289" s="2">
        <v>2760</v>
      </c>
      <c r="K289" s="2">
        <v>0</v>
      </c>
      <c r="L289" s="2">
        <v>2760</v>
      </c>
      <c r="M289" s="3">
        <v>4</v>
      </c>
      <c r="N289" s="2">
        <v>3450</v>
      </c>
      <c r="O289" s="2">
        <v>1725</v>
      </c>
      <c r="P289" s="3" t="s">
        <v>62</v>
      </c>
      <c r="Q289" s="3">
        <v>12</v>
      </c>
      <c r="R289" s="59">
        <v>12</v>
      </c>
      <c r="S289" s="3" t="s">
        <v>206</v>
      </c>
      <c r="T289" s="3">
        <v>20</v>
      </c>
      <c r="U289" s="3">
        <v>2</v>
      </c>
      <c r="V289" s="3" t="s">
        <v>970</v>
      </c>
      <c r="W289" s="6" t="s">
        <v>971</v>
      </c>
      <c r="X289" s="114" t="s">
        <v>2</v>
      </c>
      <c r="Y289" s="3" t="s">
        <v>23</v>
      </c>
      <c r="Z289" s="3" t="s">
        <v>7</v>
      </c>
      <c r="AA289" s="123" t="s">
        <v>980</v>
      </c>
      <c r="AB289" s="14" t="s">
        <v>973</v>
      </c>
      <c r="AC289" s="19">
        <v>3127</v>
      </c>
      <c r="AD289" s="50" cm="1">
        <f t="array" ref="AD289">INDEX('[3]Routes Taxes'!O:O,MATCH('[3]Flight Rotation Weeks'!V289&amp;Y289,'[3]Routes Taxes'!A:A&amp;'[3]Routes Taxes'!I:I,0))</f>
        <v>28.33</v>
      </c>
      <c r="AE289" s="51">
        <f t="shared" si="32"/>
        <v>84.99</v>
      </c>
      <c r="AF289" s="59">
        <f>SUMIFS([3]Booking_Data!K:K,[3]Booking_Data!J:J,B289,[3]Booking_Data!H:H,AA289)</f>
        <v>3</v>
      </c>
      <c r="AG289" s="36">
        <f t="shared" si="33"/>
        <v>9</v>
      </c>
      <c r="AH289" s="59">
        <f>SUMIFS([3]Booking_Data!L:L,[3]Booking_Data!J:J,B289,[3]Booking_Data!H:H,AA289,[3]Booking_Data!I:I,Y289)</f>
        <v>3</v>
      </c>
      <c r="AI289" s="36">
        <f t="shared" si="36"/>
        <v>9</v>
      </c>
      <c r="AJ289" s="36"/>
      <c r="AK289" s="36">
        <f t="shared" si="37"/>
        <v>9</v>
      </c>
      <c r="AL289" s="36"/>
      <c r="AM289" s="36">
        <f>SUMIFS([3]Booking_Data!P:P,[3]Booking_Data!H:H,AA289,[3]Booking_Data!I:I,Y289,[3]Booking_Data!J:J,B289)</f>
        <v>795</v>
      </c>
    </row>
    <row r="290" spans="1:39" x14ac:dyDescent="0.25">
      <c r="A290" s="121">
        <v>3</v>
      </c>
      <c r="B290" s="24">
        <v>45889</v>
      </c>
      <c r="C290" s="5" t="s">
        <v>2</v>
      </c>
      <c r="D290" s="5" t="s">
        <v>1</v>
      </c>
      <c r="E290" s="136">
        <v>0.69444444444444442</v>
      </c>
      <c r="F290" s="136">
        <v>0.83333333333333337</v>
      </c>
      <c r="G290" s="137">
        <v>0.77777777777777779</v>
      </c>
      <c r="H290" s="137">
        <v>0.95833333333333337</v>
      </c>
      <c r="I290" s="122">
        <v>5</v>
      </c>
      <c r="J290" s="2">
        <v>2760</v>
      </c>
      <c r="K290" s="2">
        <v>0</v>
      </c>
      <c r="L290" s="2">
        <v>2760</v>
      </c>
      <c r="M290" s="3">
        <v>4</v>
      </c>
      <c r="N290" s="2">
        <v>3450</v>
      </c>
      <c r="O290" s="2">
        <v>1725</v>
      </c>
      <c r="P290" s="3" t="s">
        <v>62</v>
      </c>
      <c r="Q290" s="3">
        <v>12</v>
      </c>
      <c r="R290" s="59">
        <v>12</v>
      </c>
      <c r="S290" s="3" t="s">
        <v>206</v>
      </c>
      <c r="T290" s="3">
        <v>20</v>
      </c>
      <c r="U290" s="3">
        <v>3</v>
      </c>
      <c r="V290" s="3" t="s">
        <v>970</v>
      </c>
      <c r="W290" s="6" t="s">
        <v>975</v>
      </c>
      <c r="X290" s="114" t="s">
        <v>2</v>
      </c>
      <c r="Y290" s="3" t="s">
        <v>23</v>
      </c>
      <c r="Z290" s="3" t="s">
        <v>7</v>
      </c>
      <c r="AA290" s="123" t="s">
        <v>980</v>
      </c>
      <c r="AB290" s="14" t="s">
        <v>973</v>
      </c>
      <c r="AC290" s="19" t="s">
        <v>979</v>
      </c>
      <c r="AD290" s="50" cm="1">
        <f t="array" ref="AD290">INDEX('[3]Routes Taxes'!O:O,MATCH('[3]Flight Rotation Weeks'!V290&amp;Y290,'[3]Routes Taxes'!A:A&amp;'[3]Routes Taxes'!I:I,0))</f>
        <v>28.33</v>
      </c>
      <c r="AE290" s="51">
        <f t="shared" si="32"/>
        <v>0</v>
      </c>
      <c r="AF290" s="59">
        <f>SUMIFS([3]Booking_Data!K:K,[3]Booking_Data!J:J,B290,[3]Booking_Data!H:H,AA290)</f>
        <v>0</v>
      </c>
      <c r="AG290" s="36">
        <f t="shared" si="33"/>
        <v>12</v>
      </c>
      <c r="AH290" s="59">
        <f>SUMIFS([3]Booking_Data!L:L,[3]Booking_Data!J:J,B290,[3]Booking_Data!H:H,AA290,[3]Booking_Data!I:I,Y290)</f>
        <v>0</v>
      </c>
      <c r="AI290" s="36">
        <f t="shared" si="36"/>
        <v>12</v>
      </c>
      <c r="AJ290" s="36"/>
      <c r="AK290" s="36">
        <f t="shared" si="37"/>
        <v>12</v>
      </c>
      <c r="AL290" s="36"/>
      <c r="AM290" s="36">
        <f>SUMIFS([3]Booking_Data!P:P,[3]Booking_Data!H:H,AA290,[3]Booking_Data!I:I,Y290,[3]Booking_Data!J:J,B290)</f>
        <v>0</v>
      </c>
    </row>
    <row r="291" spans="1:39" x14ac:dyDescent="0.25">
      <c r="A291" s="121">
        <v>3</v>
      </c>
      <c r="B291" s="24">
        <v>45896</v>
      </c>
      <c r="C291" s="5" t="s">
        <v>2</v>
      </c>
      <c r="D291" s="5" t="s">
        <v>1</v>
      </c>
      <c r="E291" s="136">
        <v>0.69444444444444442</v>
      </c>
      <c r="F291" s="136">
        <v>0.83333333333333337</v>
      </c>
      <c r="G291" s="137">
        <v>0.77777777777777779</v>
      </c>
      <c r="H291" s="137">
        <v>0.95833333333333337</v>
      </c>
      <c r="I291" s="122">
        <v>5</v>
      </c>
      <c r="J291" s="2">
        <v>2760</v>
      </c>
      <c r="K291" s="2">
        <v>0</v>
      </c>
      <c r="L291" s="2">
        <v>2760</v>
      </c>
      <c r="M291" s="3">
        <v>4</v>
      </c>
      <c r="N291" s="2">
        <v>3450</v>
      </c>
      <c r="O291" s="2">
        <v>1725</v>
      </c>
      <c r="P291" s="3" t="s">
        <v>62</v>
      </c>
      <c r="Q291" s="3">
        <v>12</v>
      </c>
      <c r="R291" s="59">
        <v>12</v>
      </c>
      <c r="S291" s="3" t="s">
        <v>206</v>
      </c>
      <c r="T291" s="3">
        <v>20</v>
      </c>
      <c r="U291" s="3">
        <v>4</v>
      </c>
      <c r="V291" s="3" t="s">
        <v>970</v>
      </c>
      <c r="W291" s="6" t="s">
        <v>976</v>
      </c>
      <c r="X291" s="114" t="s">
        <v>2</v>
      </c>
      <c r="Y291" s="3" t="s">
        <v>23</v>
      </c>
      <c r="Z291" s="3" t="s">
        <v>7</v>
      </c>
      <c r="AA291" s="123" t="s">
        <v>980</v>
      </c>
      <c r="AB291" s="14" t="s">
        <v>973</v>
      </c>
      <c r="AC291" s="19" t="s">
        <v>979</v>
      </c>
      <c r="AD291" s="50" cm="1">
        <f t="array" ref="AD291">INDEX('[3]Routes Taxes'!O:O,MATCH('[3]Flight Rotation Weeks'!V291&amp;Y291,'[3]Routes Taxes'!A:A&amp;'[3]Routes Taxes'!I:I,0))</f>
        <v>28.33</v>
      </c>
      <c r="AE291" s="51">
        <f t="shared" si="32"/>
        <v>0</v>
      </c>
      <c r="AF291" s="59">
        <f>SUMIFS([3]Booking_Data!K:K,[3]Booking_Data!J:J,B291,[3]Booking_Data!H:H,AA291)</f>
        <v>0</v>
      </c>
      <c r="AG291" s="36">
        <f t="shared" si="33"/>
        <v>12</v>
      </c>
      <c r="AH291" s="59">
        <f>SUMIFS([3]Booking_Data!L:L,[3]Booking_Data!J:J,B291,[3]Booking_Data!H:H,AA291,[3]Booking_Data!I:I,Y291)</f>
        <v>0</v>
      </c>
      <c r="AI291" s="36">
        <f t="shared" si="36"/>
        <v>12</v>
      </c>
      <c r="AJ291" s="36"/>
      <c r="AK291" s="36">
        <f t="shared" si="37"/>
        <v>12</v>
      </c>
      <c r="AL291" s="36"/>
      <c r="AM291" s="36">
        <f>SUMIFS([3]Booking_Data!P:P,[3]Booking_Data!H:H,AA291,[3]Booking_Data!I:I,Y291,[3]Booking_Data!J:J,B291)</f>
        <v>0</v>
      </c>
    </row>
    <row r="292" spans="1:39" x14ac:dyDescent="0.25">
      <c r="A292" s="16">
        <v>6</v>
      </c>
      <c r="B292" s="25">
        <v>45745</v>
      </c>
      <c r="C292" s="148" t="s">
        <v>307</v>
      </c>
      <c r="D292" s="148" t="s">
        <v>306</v>
      </c>
      <c r="E292" s="155" t="s">
        <v>981</v>
      </c>
      <c r="F292" s="155" t="s">
        <v>982</v>
      </c>
      <c r="G292" s="156" t="s">
        <v>983</v>
      </c>
      <c r="H292" s="156" t="s">
        <v>984</v>
      </c>
      <c r="I292" s="17">
        <v>1</v>
      </c>
      <c r="J292" s="18">
        <v>500</v>
      </c>
      <c r="K292" s="18">
        <v>0</v>
      </c>
      <c r="L292" s="18">
        <v>500</v>
      </c>
      <c r="M292" s="9">
        <v>1</v>
      </c>
      <c r="N292" s="18">
        <v>500</v>
      </c>
      <c r="O292" s="18">
        <v>500</v>
      </c>
      <c r="P292" s="9" t="s">
        <v>985</v>
      </c>
      <c r="Q292" s="9">
        <v>1</v>
      </c>
      <c r="R292" s="8">
        <v>1</v>
      </c>
      <c r="S292" s="9" t="s">
        <v>986</v>
      </c>
      <c r="T292" s="9" t="s">
        <v>810</v>
      </c>
      <c r="U292" s="9">
        <v>4</v>
      </c>
      <c r="V292" s="9" t="s">
        <v>157</v>
      </c>
      <c r="W292" s="49" t="s">
        <v>987</v>
      </c>
      <c r="X292" s="114" t="s">
        <v>307</v>
      </c>
      <c r="Y292" s="9" t="s">
        <v>309</v>
      </c>
      <c r="Z292" s="9" t="s">
        <v>7</v>
      </c>
      <c r="AA292" s="115" t="s">
        <v>308</v>
      </c>
      <c r="AB292" s="44" t="s">
        <v>988</v>
      </c>
      <c r="AC292" s="45" t="s">
        <v>989</v>
      </c>
      <c r="AD292" s="50" cm="1">
        <f t="array" ref="AD292">INDEX('[3]Routes Taxes'!O:O,MATCH('[3]Flight Rotation Weeks'!V292&amp;Y292,'[3]Routes Taxes'!A:A&amp;'[3]Routes Taxes'!I:I,0))</f>
        <v>0</v>
      </c>
      <c r="AE292" s="51">
        <f t="shared" si="32"/>
        <v>0</v>
      </c>
      <c r="AF292" s="8">
        <f>SUMIFS([3]Booking_Data!K:K,[3]Booking_Data!J:J,B292,[3]Booking_Data!H:H,AA292)</f>
        <v>1</v>
      </c>
      <c r="AG292" s="157">
        <f t="shared" si="33"/>
        <v>0</v>
      </c>
      <c r="AH292" s="8">
        <f>SUMIFS([3]Booking_Data!L:L,[3]Booking_Data!J:J,B292,[3]Booking_Data!H:H,AA292,[3]Booking_Data!I:I,Y292)</f>
        <v>1</v>
      </c>
      <c r="AI292" s="157">
        <f t="shared" si="36"/>
        <v>0</v>
      </c>
      <c r="AJ292" s="157"/>
      <c r="AK292" s="157">
        <f t="shared" si="37"/>
        <v>0</v>
      </c>
      <c r="AL292" s="157"/>
      <c r="AM292" s="157">
        <f>SUMIFS([3]Booking_Data!P:P,[3]Booking_Data!H:H,AA292,[3]Booking_Data!I:I,Y292,[3]Booking_Data!J:J,B292)</f>
        <v>500</v>
      </c>
    </row>
  </sheetData>
  <phoneticPr fontId="19" type="noConversion"/>
  <conditionalFormatting sqref="AG2:AG292">
    <cfRule type="colorScale" priority="2">
      <colorScale>
        <cfvo type="min"/>
        <cfvo type="max"/>
        <color rgb="FFF8696B"/>
        <color rgb="FFFCFCFF"/>
      </colorScale>
    </cfRule>
    <cfRule type="cellIs" dxfId="41" priority="3" operator="lessThanOrEqual">
      <formula>0</formula>
    </cfRule>
  </conditionalFormatting>
  <conditionalFormatting sqref="AI2:AI292">
    <cfRule type="cellIs" dxfId="40" priority="1" operator="lessThanOrEqual">
      <formula>0</formula>
    </cfRule>
  </conditionalFormatting>
  <pageMargins left="0.7" right="0.7" top="0.75" bottom="0.75" header="0.3" footer="0.3"/>
  <pageSetup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53"/>
  <sheetViews>
    <sheetView showGridLines="0" zoomScale="85" zoomScaleNormal="85" workbookViewId="0">
      <pane xSplit="1" ySplit="1" topLeftCell="B2" activePane="bottomRight" state="frozen"/>
      <selection pane="topRight" activeCell="B1" sqref="B1"/>
      <selection pane="bottomLeft" activeCell="A2" sqref="A2"/>
      <selection pane="bottomRight" activeCell="O1" sqref="O1:O1048576"/>
    </sheetView>
  </sheetViews>
  <sheetFormatPr defaultColWidth="8.5" defaultRowHeight="15" x14ac:dyDescent="0.25"/>
  <cols>
    <col min="1" max="1" width="14.875" style="188" customWidth="1"/>
    <col min="2" max="2" width="24" style="188" customWidth="1"/>
    <col min="3" max="3" width="18.5" style="188" customWidth="1"/>
    <col min="4" max="4" width="22.75" style="188" customWidth="1"/>
    <col min="5" max="5" width="16" style="188" customWidth="1"/>
    <col min="6" max="6" width="15.5" style="188" customWidth="1"/>
    <col min="7" max="7" width="17" style="188" customWidth="1"/>
    <col min="8" max="8" width="17.125" style="188" customWidth="1"/>
    <col min="9" max="9" width="18.375" style="188" customWidth="1"/>
    <col min="10" max="10" width="18.25" style="188" customWidth="1"/>
    <col min="11" max="11" width="19.625" style="188" customWidth="1"/>
    <col min="12" max="12" width="8.5" style="188"/>
    <col min="13" max="13" width="13.25" style="188" customWidth="1"/>
    <col min="14" max="14" width="8.5" style="188"/>
    <col min="15" max="15" width="15.25" style="188" customWidth="1"/>
    <col min="16" max="16" width="19.375" style="188" customWidth="1"/>
    <col min="17" max="17" width="14.375" style="188" customWidth="1"/>
    <col min="18" max="18" width="16" style="188" customWidth="1"/>
    <col min="19" max="19" width="12.75" style="188" customWidth="1"/>
    <col min="20" max="16384" width="8.5" style="27"/>
  </cols>
  <sheetData>
    <row r="1" spans="1:19" x14ac:dyDescent="0.25">
      <c r="A1" s="164" t="s">
        <v>26</v>
      </c>
      <c r="B1" s="165" t="s">
        <v>25</v>
      </c>
      <c r="C1" s="165" t="s">
        <v>32</v>
      </c>
      <c r="D1" s="165" t="s">
        <v>33</v>
      </c>
      <c r="E1" s="165" t="s">
        <v>9</v>
      </c>
      <c r="F1" s="165" t="s">
        <v>10</v>
      </c>
      <c r="G1" s="165" t="s">
        <v>34</v>
      </c>
      <c r="H1" s="165" t="s">
        <v>35</v>
      </c>
      <c r="I1" s="165" t="s">
        <v>65</v>
      </c>
      <c r="J1" s="165" t="s">
        <v>36</v>
      </c>
      <c r="K1" s="165" t="s">
        <v>37</v>
      </c>
      <c r="L1" s="165" t="s">
        <v>14</v>
      </c>
      <c r="M1" s="165" t="s">
        <v>38</v>
      </c>
      <c r="N1" s="165" t="s">
        <v>66</v>
      </c>
      <c r="O1" s="166" t="s">
        <v>39</v>
      </c>
      <c r="P1" s="166" t="s">
        <v>40</v>
      </c>
      <c r="Q1" s="166" t="s">
        <v>41</v>
      </c>
      <c r="R1" s="166" t="s">
        <v>42</v>
      </c>
      <c r="S1" s="167" t="s">
        <v>43</v>
      </c>
    </row>
    <row r="2" spans="1:19" ht="15.75" x14ac:dyDescent="0.25">
      <c r="A2" s="168" t="s">
        <v>117</v>
      </c>
      <c r="B2" s="169" t="s">
        <v>990</v>
      </c>
      <c r="C2" s="169" t="s">
        <v>50</v>
      </c>
      <c r="D2" s="169" t="s">
        <v>51</v>
      </c>
      <c r="E2" s="170" t="s">
        <v>1</v>
      </c>
      <c r="F2" s="170" t="s">
        <v>289</v>
      </c>
      <c r="G2" s="170" t="s">
        <v>44</v>
      </c>
      <c r="H2" s="170" t="s">
        <v>45</v>
      </c>
      <c r="I2" s="170" t="s">
        <v>990</v>
      </c>
      <c r="J2" s="171" t="s">
        <v>991</v>
      </c>
      <c r="K2" s="172">
        <v>30.96</v>
      </c>
      <c r="L2" s="172"/>
      <c r="M2" s="172">
        <v>19.84</v>
      </c>
      <c r="N2" s="172"/>
      <c r="O2" s="30">
        <f>SUM(K2:N2)</f>
        <v>50.8</v>
      </c>
      <c r="P2" s="172">
        <v>3.4599999999999991</v>
      </c>
      <c r="Q2" s="30">
        <v>14.4</v>
      </c>
      <c r="R2" s="172">
        <v>3.4599999999999991</v>
      </c>
      <c r="S2" s="173"/>
    </row>
    <row r="3" spans="1:19" ht="15.75" x14ac:dyDescent="0.25">
      <c r="A3" s="168" t="s">
        <v>117</v>
      </c>
      <c r="B3" s="174" t="s">
        <v>292</v>
      </c>
      <c r="C3" s="174" t="s">
        <v>50</v>
      </c>
      <c r="D3" s="174" t="s">
        <v>51</v>
      </c>
      <c r="E3" s="14" t="s">
        <v>1</v>
      </c>
      <c r="F3" s="14" t="s">
        <v>289</v>
      </c>
      <c r="G3" s="14" t="s">
        <v>46</v>
      </c>
      <c r="H3" s="14" t="s">
        <v>47</v>
      </c>
      <c r="I3" s="14" t="s">
        <v>292</v>
      </c>
      <c r="J3" s="28" t="s">
        <v>992</v>
      </c>
      <c r="K3" s="29">
        <v>30.96</v>
      </c>
      <c r="L3" s="29"/>
      <c r="M3" s="31"/>
      <c r="N3" s="31"/>
      <c r="O3" s="30">
        <f t="shared" ref="O3:O66" si="0">SUM(K3:N3)</f>
        <v>30.96</v>
      </c>
      <c r="P3" s="29">
        <v>3.4599999999999991</v>
      </c>
      <c r="Q3" s="30">
        <v>14.4</v>
      </c>
      <c r="R3" s="29">
        <v>3.4599999999999991</v>
      </c>
      <c r="S3" s="173"/>
    </row>
    <row r="4" spans="1:19" ht="15.75" x14ac:dyDescent="0.25">
      <c r="A4" s="168" t="s">
        <v>117</v>
      </c>
      <c r="B4" s="174" t="s">
        <v>993</v>
      </c>
      <c r="C4" s="174" t="s">
        <v>51</v>
      </c>
      <c r="D4" s="174" t="s">
        <v>50</v>
      </c>
      <c r="E4" s="170" t="s">
        <v>289</v>
      </c>
      <c r="F4" s="170" t="s">
        <v>1</v>
      </c>
      <c r="G4" s="170" t="s">
        <v>48</v>
      </c>
      <c r="H4" s="170" t="s">
        <v>45</v>
      </c>
      <c r="I4" s="170" t="s">
        <v>993</v>
      </c>
      <c r="J4" s="171" t="s">
        <v>994</v>
      </c>
      <c r="K4" s="172">
        <v>30.96</v>
      </c>
      <c r="L4" s="172"/>
      <c r="M4" s="172">
        <v>19.84</v>
      </c>
      <c r="N4" s="172"/>
      <c r="O4" s="30">
        <f t="shared" si="0"/>
        <v>50.8</v>
      </c>
      <c r="P4" s="172">
        <v>3.4599999999999991</v>
      </c>
      <c r="Q4" s="30">
        <v>14.4</v>
      </c>
      <c r="R4" s="172">
        <v>3.4599999999999991</v>
      </c>
      <c r="S4" s="173"/>
    </row>
    <row r="5" spans="1:19" ht="15.75" x14ac:dyDescent="0.25">
      <c r="A5" s="168" t="s">
        <v>117</v>
      </c>
      <c r="B5" s="174" t="s">
        <v>288</v>
      </c>
      <c r="C5" s="174" t="s">
        <v>51</v>
      </c>
      <c r="D5" s="174" t="s">
        <v>50</v>
      </c>
      <c r="E5" s="14" t="s">
        <v>289</v>
      </c>
      <c r="F5" s="14" t="s">
        <v>1</v>
      </c>
      <c r="G5" s="14" t="s">
        <v>49</v>
      </c>
      <c r="H5" s="14" t="s">
        <v>47</v>
      </c>
      <c r="I5" s="14" t="s">
        <v>288</v>
      </c>
      <c r="J5" s="28" t="s">
        <v>995</v>
      </c>
      <c r="K5" s="31"/>
      <c r="L5" s="31"/>
      <c r="M5" s="29">
        <v>19.84</v>
      </c>
      <c r="N5" s="29"/>
      <c r="O5" s="30">
        <f t="shared" si="0"/>
        <v>19.84</v>
      </c>
      <c r="P5" s="29">
        <v>3.4599999999999991</v>
      </c>
      <c r="Q5" s="30">
        <v>14.4</v>
      </c>
      <c r="R5" s="29">
        <v>3.4599999999999991</v>
      </c>
      <c r="S5" s="173"/>
    </row>
    <row r="6" spans="1:19" ht="15.75" x14ac:dyDescent="0.25">
      <c r="A6" s="168" t="s">
        <v>224</v>
      </c>
      <c r="B6" s="169" t="s">
        <v>990</v>
      </c>
      <c r="C6" s="169" t="s">
        <v>50</v>
      </c>
      <c r="D6" s="169" t="s">
        <v>51</v>
      </c>
      <c r="E6" s="170" t="s">
        <v>1</v>
      </c>
      <c r="F6" s="170" t="s">
        <v>289</v>
      </c>
      <c r="G6" s="170" t="s">
        <v>44</v>
      </c>
      <c r="H6" s="170" t="s">
        <v>45</v>
      </c>
      <c r="I6" s="170" t="s">
        <v>990</v>
      </c>
      <c r="J6" s="171" t="s">
        <v>991</v>
      </c>
      <c r="K6" s="172">
        <v>30.96</v>
      </c>
      <c r="L6" s="172"/>
      <c r="M6" s="29">
        <v>19.84</v>
      </c>
      <c r="N6" s="172"/>
      <c r="O6" s="30">
        <f t="shared" si="0"/>
        <v>50.8</v>
      </c>
      <c r="P6" s="172">
        <v>3.4599999999999991</v>
      </c>
      <c r="Q6" s="30">
        <v>14.4</v>
      </c>
      <c r="R6" s="172">
        <v>3.4599999999999991</v>
      </c>
      <c r="S6" s="173"/>
    </row>
    <row r="7" spans="1:19" ht="15.75" x14ac:dyDescent="0.25">
      <c r="A7" s="168" t="s">
        <v>224</v>
      </c>
      <c r="B7" s="174" t="s">
        <v>292</v>
      </c>
      <c r="C7" s="174" t="s">
        <v>50</v>
      </c>
      <c r="D7" s="174" t="s">
        <v>51</v>
      </c>
      <c r="E7" s="14" t="s">
        <v>1</v>
      </c>
      <c r="F7" s="14" t="s">
        <v>289</v>
      </c>
      <c r="G7" s="14" t="s">
        <v>46</v>
      </c>
      <c r="H7" s="14" t="s">
        <v>47</v>
      </c>
      <c r="I7" s="14" t="s">
        <v>292</v>
      </c>
      <c r="J7" s="28" t="s">
        <v>992</v>
      </c>
      <c r="K7" s="29">
        <v>30.96</v>
      </c>
      <c r="L7" s="29"/>
      <c r="M7" s="31"/>
      <c r="N7" s="31"/>
      <c r="O7" s="30">
        <f t="shared" si="0"/>
        <v>30.96</v>
      </c>
      <c r="P7" s="29">
        <v>3.4599999999999991</v>
      </c>
      <c r="Q7" s="30">
        <v>14.4</v>
      </c>
      <c r="R7" s="29">
        <v>3.4599999999999991</v>
      </c>
      <c r="S7" s="173"/>
    </row>
    <row r="8" spans="1:19" ht="15.75" x14ac:dyDescent="0.25">
      <c r="A8" s="168" t="s">
        <v>224</v>
      </c>
      <c r="B8" s="174" t="s">
        <v>993</v>
      </c>
      <c r="C8" s="174" t="s">
        <v>51</v>
      </c>
      <c r="D8" s="174" t="s">
        <v>50</v>
      </c>
      <c r="E8" s="170" t="s">
        <v>289</v>
      </c>
      <c r="F8" s="170" t="s">
        <v>1</v>
      </c>
      <c r="G8" s="170" t="s">
        <v>48</v>
      </c>
      <c r="H8" s="170" t="s">
        <v>45</v>
      </c>
      <c r="I8" s="170" t="s">
        <v>993</v>
      </c>
      <c r="J8" s="171" t="s">
        <v>994</v>
      </c>
      <c r="K8" s="172">
        <v>30.96</v>
      </c>
      <c r="L8" s="172"/>
      <c r="M8" s="29">
        <v>19.84</v>
      </c>
      <c r="N8" s="172"/>
      <c r="O8" s="30">
        <f t="shared" si="0"/>
        <v>50.8</v>
      </c>
      <c r="P8" s="172">
        <v>3.4599999999999991</v>
      </c>
      <c r="Q8" s="30">
        <v>14.4</v>
      </c>
      <c r="R8" s="172">
        <v>3.4599999999999991</v>
      </c>
      <c r="S8" s="173"/>
    </row>
    <row r="9" spans="1:19" ht="15.75" x14ac:dyDescent="0.25">
      <c r="A9" s="168" t="s">
        <v>224</v>
      </c>
      <c r="B9" s="174" t="s">
        <v>288</v>
      </c>
      <c r="C9" s="174" t="s">
        <v>51</v>
      </c>
      <c r="D9" s="174" t="s">
        <v>50</v>
      </c>
      <c r="E9" s="14" t="s">
        <v>289</v>
      </c>
      <c r="F9" s="14" t="s">
        <v>1</v>
      </c>
      <c r="G9" s="14" t="s">
        <v>49</v>
      </c>
      <c r="H9" s="14" t="s">
        <v>47</v>
      </c>
      <c r="I9" s="14" t="s">
        <v>288</v>
      </c>
      <c r="J9" s="28" t="s">
        <v>995</v>
      </c>
      <c r="K9" s="31"/>
      <c r="L9" s="31"/>
      <c r="M9" s="29">
        <v>19.84</v>
      </c>
      <c r="N9" s="29"/>
      <c r="O9" s="30">
        <f t="shared" si="0"/>
        <v>19.84</v>
      </c>
      <c r="P9" s="29">
        <v>3.4599999999999991</v>
      </c>
      <c r="Q9" s="30">
        <v>14.4</v>
      </c>
      <c r="R9" s="29">
        <v>3.4599999999999991</v>
      </c>
      <c r="S9" s="173"/>
    </row>
    <row r="10" spans="1:19" ht="15.75" x14ac:dyDescent="0.25">
      <c r="A10" s="168" t="s">
        <v>227</v>
      </c>
      <c r="B10" s="169" t="s">
        <v>990</v>
      </c>
      <c r="C10" s="169" t="s">
        <v>50</v>
      </c>
      <c r="D10" s="169" t="s">
        <v>51</v>
      </c>
      <c r="E10" s="170" t="s">
        <v>1</v>
      </c>
      <c r="F10" s="170" t="s">
        <v>289</v>
      </c>
      <c r="G10" s="170" t="s">
        <v>44</v>
      </c>
      <c r="H10" s="170" t="s">
        <v>45</v>
      </c>
      <c r="I10" s="170" t="s">
        <v>990</v>
      </c>
      <c r="J10" s="171" t="s">
        <v>991</v>
      </c>
      <c r="K10" s="172">
        <v>30.96</v>
      </c>
      <c r="L10" s="172"/>
      <c r="M10" s="29">
        <v>19.84</v>
      </c>
      <c r="N10" s="172"/>
      <c r="O10" s="30">
        <f t="shared" si="0"/>
        <v>50.8</v>
      </c>
      <c r="P10" s="172">
        <v>3.4599999999999991</v>
      </c>
      <c r="Q10" s="30">
        <v>14.4</v>
      </c>
      <c r="R10" s="172">
        <v>3.4599999999999991</v>
      </c>
      <c r="S10" s="173"/>
    </row>
    <row r="11" spans="1:19" ht="15.75" x14ac:dyDescent="0.25">
      <c r="A11" s="168" t="s">
        <v>227</v>
      </c>
      <c r="B11" s="174" t="s">
        <v>292</v>
      </c>
      <c r="C11" s="174" t="s">
        <v>50</v>
      </c>
      <c r="D11" s="174" t="s">
        <v>51</v>
      </c>
      <c r="E11" s="14" t="s">
        <v>1</v>
      </c>
      <c r="F11" s="14" t="s">
        <v>289</v>
      </c>
      <c r="G11" s="14" t="s">
        <v>46</v>
      </c>
      <c r="H11" s="14" t="s">
        <v>47</v>
      </c>
      <c r="I11" s="14" t="s">
        <v>292</v>
      </c>
      <c r="J11" s="28" t="s">
        <v>992</v>
      </c>
      <c r="K11" s="29">
        <v>30.96</v>
      </c>
      <c r="L11" s="29"/>
      <c r="M11" s="31"/>
      <c r="N11" s="31"/>
      <c r="O11" s="30">
        <f t="shared" si="0"/>
        <v>30.96</v>
      </c>
      <c r="P11" s="29">
        <v>3.4599999999999991</v>
      </c>
      <c r="Q11" s="30">
        <v>14.4</v>
      </c>
      <c r="R11" s="29">
        <v>3.4599999999999991</v>
      </c>
      <c r="S11" s="173"/>
    </row>
    <row r="12" spans="1:19" ht="15.75" x14ac:dyDescent="0.25">
      <c r="A12" s="168" t="s">
        <v>227</v>
      </c>
      <c r="B12" s="174" t="s">
        <v>993</v>
      </c>
      <c r="C12" s="174" t="s">
        <v>51</v>
      </c>
      <c r="D12" s="174" t="s">
        <v>50</v>
      </c>
      <c r="E12" s="170" t="s">
        <v>289</v>
      </c>
      <c r="F12" s="170" t="s">
        <v>1</v>
      </c>
      <c r="G12" s="170" t="s">
        <v>48</v>
      </c>
      <c r="H12" s="170" t="s">
        <v>45</v>
      </c>
      <c r="I12" s="170" t="s">
        <v>993</v>
      </c>
      <c r="J12" s="171" t="s">
        <v>994</v>
      </c>
      <c r="K12" s="172">
        <v>30.96</v>
      </c>
      <c r="L12" s="172"/>
      <c r="M12" s="29">
        <v>19.84</v>
      </c>
      <c r="N12" s="172"/>
      <c r="O12" s="30">
        <f t="shared" si="0"/>
        <v>50.8</v>
      </c>
      <c r="P12" s="172">
        <v>3.4599999999999991</v>
      </c>
      <c r="Q12" s="30">
        <v>14.4</v>
      </c>
      <c r="R12" s="172">
        <v>3.4599999999999991</v>
      </c>
      <c r="S12" s="173"/>
    </row>
    <row r="13" spans="1:19" ht="15.75" x14ac:dyDescent="0.25">
      <c r="A13" s="168" t="s">
        <v>227</v>
      </c>
      <c r="B13" s="174" t="s">
        <v>288</v>
      </c>
      <c r="C13" s="174" t="s">
        <v>51</v>
      </c>
      <c r="D13" s="174" t="s">
        <v>50</v>
      </c>
      <c r="E13" s="14" t="s">
        <v>289</v>
      </c>
      <c r="F13" s="14" t="s">
        <v>1</v>
      </c>
      <c r="G13" s="14" t="s">
        <v>49</v>
      </c>
      <c r="H13" s="14" t="s">
        <v>47</v>
      </c>
      <c r="I13" s="14" t="s">
        <v>288</v>
      </c>
      <c r="J13" s="28" t="s">
        <v>995</v>
      </c>
      <c r="K13" s="31"/>
      <c r="L13" s="31"/>
      <c r="M13" s="29">
        <v>19.84</v>
      </c>
      <c r="N13" s="29"/>
      <c r="O13" s="30">
        <f t="shared" si="0"/>
        <v>19.84</v>
      </c>
      <c r="P13" s="29">
        <v>3.4599999999999991</v>
      </c>
      <c r="Q13" s="30">
        <v>14.4</v>
      </c>
      <c r="R13" s="29">
        <v>3.4599999999999991</v>
      </c>
      <c r="S13" s="173"/>
    </row>
    <row r="14" spans="1:19" ht="15.75" x14ac:dyDescent="0.25">
      <c r="A14" s="168" t="s">
        <v>235</v>
      </c>
      <c r="B14" s="169" t="s">
        <v>990</v>
      </c>
      <c r="C14" s="169" t="s">
        <v>50</v>
      </c>
      <c r="D14" s="169" t="s">
        <v>51</v>
      </c>
      <c r="E14" s="170" t="s">
        <v>1</v>
      </c>
      <c r="F14" s="170" t="s">
        <v>289</v>
      </c>
      <c r="G14" s="170" t="s">
        <v>44</v>
      </c>
      <c r="H14" s="170" t="s">
        <v>45</v>
      </c>
      <c r="I14" s="170" t="s">
        <v>990</v>
      </c>
      <c r="J14" s="171" t="s">
        <v>991</v>
      </c>
      <c r="K14" s="172">
        <v>30.96</v>
      </c>
      <c r="L14" s="172"/>
      <c r="M14" s="29">
        <v>19.84</v>
      </c>
      <c r="N14" s="172"/>
      <c r="O14" s="30">
        <f t="shared" si="0"/>
        <v>50.8</v>
      </c>
      <c r="P14" s="172">
        <v>3.4599999999999991</v>
      </c>
      <c r="Q14" s="30">
        <v>14.4</v>
      </c>
      <c r="R14" s="172">
        <v>3.4599999999999991</v>
      </c>
      <c r="S14" s="173"/>
    </row>
    <row r="15" spans="1:19" ht="15.75" x14ac:dyDescent="0.25">
      <c r="A15" s="168" t="s">
        <v>235</v>
      </c>
      <c r="B15" s="174" t="s">
        <v>292</v>
      </c>
      <c r="C15" s="174" t="s">
        <v>50</v>
      </c>
      <c r="D15" s="174" t="s">
        <v>51</v>
      </c>
      <c r="E15" s="14" t="s">
        <v>1</v>
      </c>
      <c r="F15" s="14" t="s">
        <v>289</v>
      </c>
      <c r="G15" s="14" t="s">
        <v>46</v>
      </c>
      <c r="H15" s="14" t="s">
        <v>47</v>
      </c>
      <c r="I15" s="14" t="s">
        <v>292</v>
      </c>
      <c r="J15" s="28" t="s">
        <v>992</v>
      </c>
      <c r="K15" s="29">
        <v>30.96</v>
      </c>
      <c r="L15" s="29"/>
      <c r="M15" s="31"/>
      <c r="N15" s="31"/>
      <c r="O15" s="30">
        <f t="shared" si="0"/>
        <v>30.96</v>
      </c>
      <c r="P15" s="29">
        <v>3.4599999999999991</v>
      </c>
      <c r="Q15" s="30">
        <v>14.4</v>
      </c>
      <c r="R15" s="29">
        <v>3.4599999999999991</v>
      </c>
      <c r="S15" s="173"/>
    </row>
    <row r="16" spans="1:19" ht="15.75" x14ac:dyDescent="0.25">
      <c r="A16" s="168" t="s">
        <v>235</v>
      </c>
      <c r="B16" s="174" t="s">
        <v>993</v>
      </c>
      <c r="C16" s="174" t="s">
        <v>51</v>
      </c>
      <c r="D16" s="174" t="s">
        <v>50</v>
      </c>
      <c r="E16" s="170" t="s">
        <v>289</v>
      </c>
      <c r="F16" s="170" t="s">
        <v>1</v>
      </c>
      <c r="G16" s="170" t="s">
        <v>48</v>
      </c>
      <c r="H16" s="170" t="s">
        <v>45</v>
      </c>
      <c r="I16" s="170" t="s">
        <v>993</v>
      </c>
      <c r="J16" s="171" t="s">
        <v>994</v>
      </c>
      <c r="K16" s="172">
        <v>30.96</v>
      </c>
      <c r="L16" s="172"/>
      <c r="M16" s="29">
        <v>19.84</v>
      </c>
      <c r="N16" s="172"/>
      <c r="O16" s="30">
        <f t="shared" si="0"/>
        <v>50.8</v>
      </c>
      <c r="P16" s="172">
        <v>3.4599999999999991</v>
      </c>
      <c r="Q16" s="30">
        <v>14.4</v>
      </c>
      <c r="R16" s="172">
        <v>3.4599999999999991</v>
      </c>
      <c r="S16" s="173"/>
    </row>
    <row r="17" spans="1:19" ht="15.75" x14ac:dyDescent="0.25">
      <c r="A17" s="168" t="s">
        <v>235</v>
      </c>
      <c r="B17" s="174" t="s">
        <v>288</v>
      </c>
      <c r="C17" s="174" t="s">
        <v>51</v>
      </c>
      <c r="D17" s="174" t="s">
        <v>50</v>
      </c>
      <c r="E17" s="14" t="s">
        <v>289</v>
      </c>
      <c r="F17" s="14" t="s">
        <v>1</v>
      </c>
      <c r="G17" s="14" t="s">
        <v>49</v>
      </c>
      <c r="H17" s="14" t="s">
        <v>47</v>
      </c>
      <c r="I17" s="14" t="s">
        <v>288</v>
      </c>
      <c r="J17" s="28" t="s">
        <v>995</v>
      </c>
      <c r="K17" s="31"/>
      <c r="L17" s="31"/>
      <c r="M17" s="29">
        <v>19.84</v>
      </c>
      <c r="N17" s="29"/>
      <c r="O17" s="30">
        <f t="shared" si="0"/>
        <v>19.84</v>
      </c>
      <c r="P17" s="29">
        <v>3.4599999999999991</v>
      </c>
      <c r="Q17" s="30">
        <v>14.4</v>
      </c>
      <c r="R17" s="29">
        <v>3.4599999999999991</v>
      </c>
      <c r="S17" s="173"/>
    </row>
    <row r="18" spans="1:19" ht="15.75" x14ac:dyDescent="0.25">
      <c r="A18" s="168" t="s">
        <v>237</v>
      </c>
      <c r="B18" s="169" t="s">
        <v>52</v>
      </c>
      <c r="C18" s="169" t="s">
        <v>50</v>
      </c>
      <c r="D18" s="169" t="s">
        <v>51</v>
      </c>
      <c r="E18" s="170" t="s">
        <v>1</v>
      </c>
      <c r="F18" s="170" t="s">
        <v>2</v>
      </c>
      <c r="G18" s="170" t="s">
        <v>44</v>
      </c>
      <c r="H18" s="170" t="s">
        <v>45</v>
      </c>
      <c r="I18" s="170" t="s">
        <v>52</v>
      </c>
      <c r="J18" s="171" t="s">
        <v>53</v>
      </c>
      <c r="K18" s="172"/>
      <c r="L18" s="172"/>
      <c r="M18" s="172"/>
      <c r="N18" s="172"/>
      <c r="O18" s="30">
        <f t="shared" si="0"/>
        <v>0</v>
      </c>
      <c r="P18" s="172">
        <v>0</v>
      </c>
      <c r="Q18" s="30">
        <v>0</v>
      </c>
      <c r="R18" s="172">
        <v>0</v>
      </c>
      <c r="S18" s="173"/>
    </row>
    <row r="19" spans="1:19" ht="15.75" x14ac:dyDescent="0.25">
      <c r="A19" s="168" t="s">
        <v>237</v>
      </c>
      <c r="B19" s="174" t="s">
        <v>24</v>
      </c>
      <c r="C19" s="174" t="s">
        <v>50</v>
      </c>
      <c r="D19" s="174" t="s">
        <v>51</v>
      </c>
      <c r="E19" s="14" t="s">
        <v>1</v>
      </c>
      <c r="F19" s="14" t="s">
        <v>2</v>
      </c>
      <c r="G19" s="14" t="s">
        <v>46</v>
      </c>
      <c r="H19" s="14" t="s">
        <v>47</v>
      </c>
      <c r="I19" s="14" t="s">
        <v>24</v>
      </c>
      <c r="J19" s="28" t="s">
        <v>54</v>
      </c>
      <c r="K19" s="29"/>
      <c r="L19" s="29"/>
      <c r="M19" s="31"/>
      <c r="N19" s="31"/>
      <c r="O19" s="30">
        <f t="shared" si="0"/>
        <v>0</v>
      </c>
      <c r="P19" s="29">
        <v>0</v>
      </c>
      <c r="Q19" s="30">
        <v>0</v>
      </c>
      <c r="R19" s="29">
        <v>0</v>
      </c>
      <c r="S19" s="173"/>
    </row>
    <row r="20" spans="1:19" ht="15.75" x14ac:dyDescent="0.25">
      <c r="A20" s="168" t="s">
        <v>237</v>
      </c>
      <c r="B20" s="174" t="s">
        <v>55</v>
      </c>
      <c r="C20" s="174" t="s">
        <v>51</v>
      </c>
      <c r="D20" s="174" t="s">
        <v>50</v>
      </c>
      <c r="E20" s="170" t="s">
        <v>2</v>
      </c>
      <c r="F20" s="170" t="s">
        <v>1</v>
      </c>
      <c r="G20" s="170" t="s">
        <v>48</v>
      </c>
      <c r="H20" s="170" t="s">
        <v>45</v>
      </c>
      <c r="I20" s="170" t="s">
        <v>55</v>
      </c>
      <c r="J20" s="171" t="s">
        <v>56</v>
      </c>
      <c r="K20" s="172"/>
      <c r="L20" s="172"/>
      <c r="M20" s="172"/>
      <c r="N20" s="172"/>
      <c r="O20" s="30">
        <f t="shared" si="0"/>
        <v>0</v>
      </c>
      <c r="P20" s="172">
        <v>0</v>
      </c>
      <c r="Q20" s="30">
        <v>0</v>
      </c>
      <c r="R20" s="172">
        <v>0</v>
      </c>
      <c r="S20" s="173"/>
    </row>
    <row r="21" spans="1:19" ht="15.75" x14ac:dyDescent="0.25">
      <c r="A21" s="175" t="s">
        <v>237</v>
      </c>
      <c r="B21" s="176" t="s">
        <v>23</v>
      </c>
      <c r="C21" s="176" t="s">
        <v>51</v>
      </c>
      <c r="D21" s="176" t="s">
        <v>50</v>
      </c>
      <c r="E21" s="177" t="s">
        <v>2</v>
      </c>
      <c r="F21" s="177" t="s">
        <v>1</v>
      </c>
      <c r="G21" s="177" t="s">
        <v>49</v>
      </c>
      <c r="H21" s="177" t="s">
        <v>47</v>
      </c>
      <c r="I21" s="177" t="s">
        <v>23</v>
      </c>
      <c r="J21" s="178" t="s">
        <v>57</v>
      </c>
      <c r="K21" s="31"/>
      <c r="L21" s="31"/>
      <c r="M21" s="29"/>
      <c r="N21" s="29"/>
      <c r="O21" s="30">
        <f t="shared" si="0"/>
        <v>0</v>
      </c>
      <c r="P21" s="29">
        <v>0</v>
      </c>
      <c r="Q21" s="30">
        <v>0</v>
      </c>
      <c r="R21" s="29">
        <v>0</v>
      </c>
      <c r="S21" s="173"/>
    </row>
    <row r="22" spans="1:19" ht="15.75" x14ac:dyDescent="0.25">
      <c r="A22" s="175" t="s">
        <v>238</v>
      </c>
      <c r="B22" s="169" t="s">
        <v>52</v>
      </c>
      <c r="C22" s="169" t="s">
        <v>50</v>
      </c>
      <c r="D22" s="169" t="s">
        <v>51</v>
      </c>
      <c r="E22" s="179" t="s">
        <v>1</v>
      </c>
      <c r="F22" s="179" t="s">
        <v>2</v>
      </c>
      <c r="G22" s="179" t="s">
        <v>44</v>
      </c>
      <c r="H22" s="179" t="s">
        <v>45</v>
      </c>
      <c r="I22" s="179" t="s">
        <v>52</v>
      </c>
      <c r="J22" s="180" t="s">
        <v>53</v>
      </c>
      <c r="K22" s="172">
        <v>30.96</v>
      </c>
      <c r="L22" s="172"/>
      <c r="M22" s="172">
        <v>28.33</v>
      </c>
      <c r="N22" s="172"/>
      <c r="O22" s="30">
        <f t="shared" si="0"/>
        <v>59.29</v>
      </c>
      <c r="P22" s="172">
        <v>0</v>
      </c>
      <c r="Q22" s="30">
        <v>20.27</v>
      </c>
      <c r="R22" s="172">
        <v>0</v>
      </c>
      <c r="S22" s="173"/>
    </row>
    <row r="23" spans="1:19" ht="15.75" x14ac:dyDescent="0.25">
      <c r="A23" s="175" t="s">
        <v>238</v>
      </c>
      <c r="B23" s="176" t="s">
        <v>24</v>
      </c>
      <c r="C23" s="176" t="s">
        <v>50</v>
      </c>
      <c r="D23" s="176" t="s">
        <v>51</v>
      </c>
      <c r="E23" s="177" t="s">
        <v>1</v>
      </c>
      <c r="F23" s="177" t="s">
        <v>2</v>
      </c>
      <c r="G23" s="177" t="s">
        <v>46</v>
      </c>
      <c r="H23" s="177" t="s">
        <v>47</v>
      </c>
      <c r="I23" s="177" t="s">
        <v>24</v>
      </c>
      <c r="J23" s="178" t="s">
        <v>54</v>
      </c>
      <c r="K23" s="29">
        <v>30.96</v>
      </c>
      <c r="L23" s="29"/>
      <c r="M23" s="31"/>
      <c r="N23" s="31"/>
      <c r="O23" s="30">
        <f t="shared" si="0"/>
        <v>30.96</v>
      </c>
      <c r="P23" s="29">
        <v>0</v>
      </c>
      <c r="Q23" s="30">
        <v>20.27</v>
      </c>
      <c r="R23" s="29">
        <v>0</v>
      </c>
      <c r="S23" s="173"/>
    </row>
    <row r="24" spans="1:19" ht="15.75" x14ac:dyDescent="0.25">
      <c r="A24" s="175" t="s">
        <v>238</v>
      </c>
      <c r="B24" s="176" t="s">
        <v>55</v>
      </c>
      <c r="C24" s="176" t="s">
        <v>51</v>
      </c>
      <c r="D24" s="176" t="s">
        <v>50</v>
      </c>
      <c r="E24" s="179" t="s">
        <v>2</v>
      </c>
      <c r="F24" s="179" t="s">
        <v>1</v>
      </c>
      <c r="G24" s="179" t="s">
        <v>48</v>
      </c>
      <c r="H24" s="179" t="s">
        <v>45</v>
      </c>
      <c r="I24" s="179" t="s">
        <v>55</v>
      </c>
      <c r="J24" s="180" t="s">
        <v>56</v>
      </c>
      <c r="K24" s="172">
        <v>30.96</v>
      </c>
      <c r="L24" s="172"/>
      <c r="M24" s="172">
        <v>28.33</v>
      </c>
      <c r="N24" s="172"/>
      <c r="O24" s="30">
        <f t="shared" si="0"/>
        <v>59.29</v>
      </c>
      <c r="P24" s="172">
        <v>0</v>
      </c>
      <c r="Q24" s="30">
        <v>20.27</v>
      </c>
      <c r="R24" s="172">
        <v>0</v>
      </c>
      <c r="S24" s="173"/>
    </row>
    <row r="25" spans="1:19" ht="15.75" x14ac:dyDescent="0.25">
      <c r="A25" s="175" t="s">
        <v>238</v>
      </c>
      <c r="B25" s="176" t="s">
        <v>23</v>
      </c>
      <c r="C25" s="176" t="s">
        <v>51</v>
      </c>
      <c r="D25" s="176" t="s">
        <v>50</v>
      </c>
      <c r="E25" s="177" t="s">
        <v>2</v>
      </c>
      <c r="F25" s="177" t="s">
        <v>1</v>
      </c>
      <c r="G25" s="177" t="s">
        <v>49</v>
      </c>
      <c r="H25" s="177" t="s">
        <v>47</v>
      </c>
      <c r="I25" s="177" t="s">
        <v>23</v>
      </c>
      <c r="J25" s="178" t="s">
        <v>57</v>
      </c>
      <c r="K25" s="31"/>
      <c r="L25" s="31"/>
      <c r="M25" s="29">
        <v>28.33</v>
      </c>
      <c r="N25" s="29"/>
      <c r="O25" s="30">
        <f t="shared" si="0"/>
        <v>28.33</v>
      </c>
      <c r="P25" s="29">
        <v>0</v>
      </c>
      <c r="Q25" s="30">
        <v>20.27</v>
      </c>
      <c r="R25" s="29">
        <v>0</v>
      </c>
      <c r="S25" s="173"/>
    </row>
    <row r="26" spans="1:19" ht="15.75" x14ac:dyDescent="0.25">
      <c r="A26" s="175" t="s">
        <v>261</v>
      </c>
      <c r="B26" s="169" t="s">
        <v>52</v>
      </c>
      <c r="C26" s="169" t="s">
        <v>50</v>
      </c>
      <c r="D26" s="169" t="s">
        <v>51</v>
      </c>
      <c r="E26" s="179" t="s">
        <v>1</v>
      </c>
      <c r="F26" s="179" t="s">
        <v>2</v>
      </c>
      <c r="G26" s="179" t="s">
        <v>44</v>
      </c>
      <c r="H26" s="179" t="s">
        <v>45</v>
      </c>
      <c r="I26" s="179" t="s">
        <v>52</v>
      </c>
      <c r="J26" s="180" t="s">
        <v>53</v>
      </c>
      <c r="K26" s="172"/>
      <c r="L26" s="172"/>
      <c r="M26" s="172"/>
      <c r="N26" s="172"/>
      <c r="O26" s="30">
        <f t="shared" si="0"/>
        <v>0</v>
      </c>
      <c r="P26" s="172">
        <v>0</v>
      </c>
      <c r="Q26" s="30">
        <v>0</v>
      </c>
      <c r="R26" s="172">
        <v>0</v>
      </c>
      <c r="S26" s="173"/>
    </row>
    <row r="27" spans="1:19" ht="15.75" x14ac:dyDescent="0.25">
      <c r="A27" s="175" t="s">
        <v>261</v>
      </c>
      <c r="B27" s="176" t="s">
        <v>24</v>
      </c>
      <c r="C27" s="176" t="s">
        <v>50</v>
      </c>
      <c r="D27" s="176" t="s">
        <v>51</v>
      </c>
      <c r="E27" s="177" t="s">
        <v>1</v>
      </c>
      <c r="F27" s="177" t="s">
        <v>2</v>
      </c>
      <c r="G27" s="177" t="s">
        <v>46</v>
      </c>
      <c r="H27" s="177" t="s">
        <v>47</v>
      </c>
      <c r="I27" s="177" t="s">
        <v>24</v>
      </c>
      <c r="J27" s="178" t="s">
        <v>54</v>
      </c>
      <c r="K27" s="29"/>
      <c r="L27" s="29"/>
      <c r="M27" s="31"/>
      <c r="N27" s="31"/>
      <c r="O27" s="30">
        <f t="shared" si="0"/>
        <v>0</v>
      </c>
      <c r="P27" s="29">
        <v>0</v>
      </c>
      <c r="Q27" s="30">
        <v>0</v>
      </c>
      <c r="R27" s="29">
        <v>0</v>
      </c>
      <c r="S27" s="173"/>
    </row>
    <row r="28" spans="1:19" ht="15.75" x14ac:dyDescent="0.25">
      <c r="A28" s="175" t="s">
        <v>261</v>
      </c>
      <c r="B28" s="176" t="s">
        <v>55</v>
      </c>
      <c r="C28" s="176" t="s">
        <v>51</v>
      </c>
      <c r="D28" s="176" t="s">
        <v>50</v>
      </c>
      <c r="E28" s="179" t="s">
        <v>2</v>
      </c>
      <c r="F28" s="179" t="s">
        <v>1</v>
      </c>
      <c r="G28" s="179" t="s">
        <v>48</v>
      </c>
      <c r="H28" s="179" t="s">
        <v>45</v>
      </c>
      <c r="I28" s="179" t="s">
        <v>55</v>
      </c>
      <c r="J28" s="180" t="s">
        <v>56</v>
      </c>
      <c r="K28" s="172"/>
      <c r="L28" s="172"/>
      <c r="M28" s="172"/>
      <c r="N28" s="172"/>
      <c r="O28" s="30">
        <f t="shared" si="0"/>
        <v>0</v>
      </c>
      <c r="P28" s="172">
        <v>0</v>
      </c>
      <c r="Q28" s="30">
        <v>0</v>
      </c>
      <c r="R28" s="172">
        <v>0</v>
      </c>
      <c r="S28" s="173"/>
    </row>
    <row r="29" spans="1:19" ht="15.75" x14ac:dyDescent="0.25">
      <c r="A29" s="175" t="s">
        <v>261</v>
      </c>
      <c r="B29" s="176" t="s">
        <v>23</v>
      </c>
      <c r="C29" s="176" t="s">
        <v>51</v>
      </c>
      <c r="D29" s="176" t="s">
        <v>50</v>
      </c>
      <c r="E29" s="177" t="s">
        <v>2</v>
      </c>
      <c r="F29" s="177" t="s">
        <v>1</v>
      </c>
      <c r="G29" s="177" t="s">
        <v>49</v>
      </c>
      <c r="H29" s="177" t="s">
        <v>47</v>
      </c>
      <c r="I29" s="177" t="s">
        <v>23</v>
      </c>
      <c r="J29" s="178" t="s">
        <v>57</v>
      </c>
      <c r="K29" s="31"/>
      <c r="L29" s="31"/>
      <c r="M29" s="29"/>
      <c r="N29" s="29"/>
      <c r="O29" s="30">
        <f t="shared" si="0"/>
        <v>0</v>
      </c>
      <c r="P29" s="29">
        <v>0</v>
      </c>
      <c r="Q29" s="30">
        <v>0</v>
      </c>
      <c r="R29" s="29">
        <v>0</v>
      </c>
      <c r="S29" s="173"/>
    </row>
    <row r="30" spans="1:19" ht="15.75" x14ac:dyDescent="0.25">
      <c r="A30" s="168" t="s">
        <v>118</v>
      </c>
      <c r="B30" s="169" t="s">
        <v>134</v>
      </c>
      <c r="C30" s="169" t="s">
        <v>50</v>
      </c>
      <c r="D30" s="169" t="s">
        <v>51</v>
      </c>
      <c r="E30" s="170" t="s">
        <v>1</v>
      </c>
      <c r="F30" s="170" t="s">
        <v>296</v>
      </c>
      <c r="G30" s="170" t="s">
        <v>44</v>
      </c>
      <c r="H30" s="170" t="s">
        <v>45</v>
      </c>
      <c r="I30" s="170" t="s">
        <v>134</v>
      </c>
      <c r="J30" s="171" t="s">
        <v>996</v>
      </c>
      <c r="K30" s="172">
        <v>30.96</v>
      </c>
      <c r="L30" s="172"/>
      <c r="M30" s="172">
        <v>29.709999999999997</v>
      </c>
      <c r="N30" s="172"/>
      <c r="O30" s="30">
        <f t="shared" si="0"/>
        <v>60.67</v>
      </c>
      <c r="P30" s="172">
        <v>8.3100000000000023</v>
      </c>
      <c r="Q30" s="30">
        <v>19.329999999999998</v>
      </c>
      <c r="R30" s="172">
        <v>8.3100000000000023</v>
      </c>
      <c r="S30" s="173"/>
    </row>
    <row r="31" spans="1:19" ht="15.75" x14ac:dyDescent="0.25">
      <c r="A31" s="168" t="s">
        <v>118</v>
      </c>
      <c r="B31" s="174" t="s">
        <v>297</v>
      </c>
      <c r="C31" s="174" t="s">
        <v>50</v>
      </c>
      <c r="D31" s="174" t="s">
        <v>51</v>
      </c>
      <c r="E31" s="14" t="s">
        <v>1</v>
      </c>
      <c r="F31" s="14" t="s">
        <v>296</v>
      </c>
      <c r="G31" s="14" t="s">
        <v>46</v>
      </c>
      <c r="H31" s="14" t="s">
        <v>47</v>
      </c>
      <c r="I31" s="14" t="s">
        <v>297</v>
      </c>
      <c r="J31" s="28" t="s">
        <v>997</v>
      </c>
      <c r="K31" s="29">
        <v>30.96</v>
      </c>
      <c r="L31" s="29"/>
      <c r="M31" s="31"/>
      <c r="N31" s="31"/>
      <c r="O31" s="30">
        <f t="shared" si="0"/>
        <v>30.96</v>
      </c>
      <c r="P31" s="29">
        <v>8.3100000000000023</v>
      </c>
      <c r="Q31" s="30">
        <v>19.329999999999998</v>
      </c>
      <c r="R31" s="29">
        <v>8.3100000000000023</v>
      </c>
      <c r="S31" s="173"/>
    </row>
    <row r="32" spans="1:19" ht="15.75" x14ac:dyDescent="0.25">
      <c r="A32" s="168" t="s">
        <v>118</v>
      </c>
      <c r="B32" s="174" t="s">
        <v>998</v>
      </c>
      <c r="C32" s="174" t="s">
        <v>51</v>
      </c>
      <c r="D32" s="174" t="s">
        <v>50</v>
      </c>
      <c r="E32" s="170" t="s">
        <v>296</v>
      </c>
      <c r="F32" s="170" t="s">
        <v>1</v>
      </c>
      <c r="G32" s="170" t="s">
        <v>48</v>
      </c>
      <c r="H32" s="170" t="s">
        <v>45</v>
      </c>
      <c r="I32" s="170" t="s">
        <v>998</v>
      </c>
      <c r="J32" s="171" t="s">
        <v>999</v>
      </c>
      <c r="K32" s="172">
        <v>30.96</v>
      </c>
      <c r="L32" s="172"/>
      <c r="M32" s="172">
        <v>29.709999999999997</v>
      </c>
      <c r="N32" s="172"/>
      <c r="O32" s="30">
        <f t="shared" si="0"/>
        <v>60.67</v>
      </c>
      <c r="P32" s="172">
        <v>8.3100000000000023</v>
      </c>
      <c r="Q32" s="30">
        <v>19.329999999999998</v>
      </c>
      <c r="R32" s="172">
        <v>8.3100000000000023</v>
      </c>
      <c r="S32" s="173"/>
    </row>
    <row r="33" spans="1:19" ht="15.75" x14ac:dyDescent="0.25">
      <c r="A33" s="168" t="s">
        <v>118</v>
      </c>
      <c r="B33" s="176" t="s">
        <v>295</v>
      </c>
      <c r="C33" s="176" t="s">
        <v>51</v>
      </c>
      <c r="D33" s="176" t="s">
        <v>50</v>
      </c>
      <c r="E33" s="177" t="s">
        <v>296</v>
      </c>
      <c r="F33" s="177" t="s">
        <v>1</v>
      </c>
      <c r="G33" s="177" t="s">
        <v>49</v>
      </c>
      <c r="H33" s="177" t="s">
        <v>47</v>
      </c>
      <c r="I33" s="177" t="s">
        <v>295</v>
      </c>
      <c r="J33" s="178" t="s">
        <v>1000</v>
      </c>
      <c r="K33" s="31"/>
      <c r="L33" s="31"/>
      <c r="M33" s="29">
        <v>29.709999999999997</v>
      </c>
      <c r="N33" s="29"/>
      <c r="O33" s="30">
        <f t="shared" si="0"/>
        <v>29.709999999999997</v>
      </c>
      <c r="P33" s="29">
        <v>8.3100000000000023</v>
      </c>
      <c r="Q33" s="30">
        <v>19.329999999999998</v>
      </c>
      <c r="R33" s="29">
        <v>8.3100000000000023</v>
      </c>
      <c r="S33" s="173"/>
    </row>
    <row r="34" spans="1:19" ht="15.75" x14ac:dyDescent="0.25">
      <c r="A34" s="168" t="s">
        <v>225</v>
      </c>
      <c r="B34" s="169" t="s">
        <v>1001</v>
      </c>
      <c r="C34" s="169" t="s">
        <v>50</v>
      </c>
      <c r="D34" s="169" t="s">
        <v>51</v>
      </c>
      <c r="E34" s="170" t="s">
        <v>1</v>
      </c>
      <c r="F34" s="170" t="s">
        <v>299</v>
      </c>
      <c r="G34" s="170" t="s">
        <v>44</v>
      </c>
      <c r="H34" s="170" t="s">
        <v>45</v>
      </c>
      <c r="I34" s="170" t="s">
        <v>1001</v>
      </c>
      <c r="J34" s="171" t="s">
        <v>1002</v>
      </c>
      <c r="K34" s="172">
        <v>30.96</v>
      </c>
      <c r="L34" s="172"/>
      <c r="M34" s="172">
        <v>25.09</v>
      </c>
      <c r="N34" s="172"/>
      <c r="O34" s="30">
        <f t="shared" si="0"/>
        <v>56.05</v>
      </c>
      <c r="P34" s="172">
        <v>4.84</v>
      </c>
      <c r="Q34" s="30">
        <v>17.66</v>
      </c>
      <c r="R34" s="172">
        <v>4.84</v>
      </c>
      <c r="S34" s="173"/>
    </row>
    <row r="35" spans="1:19" ht="15.75" x14ac:dyDescent="0.25">
      <c r="A35" s="168" t="s">
        <v>225</v>
      </c>
      <c r="B35" s="174" t="s">
        <v>300</v>
      </c>
      <c r="C35" s="174" t="s">
        <v>50</v>
      </c>
      <c r="D35" s="174" t="s">
        <v>51</v>
      </c>
      <c r="E35" s="14" t="s">
        <v>1</v>
      </c>
      <c r="F35" s="14" t="s">
        <v>299</v>
      </c>
      <c r="G35" s="14" t="s">
        <v>46</v>
      </c>
      <c r="H35" s="14" t="s">
        <v>47</v>
      </c>
      <c r="I35" s="14" t="s">
        <v>300</v>
      </c>
      <c r="J35" s="28" t="s">
        <v>1003</v>
      </c>
      <c r="K35" s="29">
        <v>30.96</v>
      </c>
      <c r="L35" s="29"/>
      <c r="M35" s="31"/>
      <c r="N35" s="31"/>
      <c r="O35" s="30">
        <f t="shared" si="0"/>
        <v>30.96</v>
      </c>
      <c r="P35" s="29">
        <v>4.84</v>
      </c>
      <c r="Q35" s="30">
        <v>17.66</v>
      </c>
      <c r="R35" s="29">
        <v>4.84</v>
      </c>
      <c r="S35" s="173"/>
    </row>
    <row r="36" spans="1:19" ht="15.75" x14ac:dyDescent="0.25">
      <c r="A36" s="168" t="s">
        <v>225</v>
      </c>
      <c r="B36" s="174" t="s">
        <v>1004</v>
      </c>
      <c r="C36" s="174" t="s">
        <v>51</v>
      </c>
      <c r="D36" s="174" t="s">
        <v>50</v>
      </c>
      <c r="E36" s="170" t="s">
        <v>299</v>
      </c>
      <c r="F36" s="170" t="s">
        <v>1</v>
      </c>
      <c r="G36" s="170" t="s">
        <v>48</v>
      </c>
      <c r="H36" s="170" t="s">
        <v>45</v>
      </c>
      <c r="I36" s="170" t="s">
        <v>1004</v>
      </c>
      <c r="J36" s="171" t="s">
        <v>1005</v>
      </c>
      <c r="K36" s="172">
        <v>30.96</v>
      </c>
      <c r="L36" s="172"/>
      <c r="M36" s="172">
        <v>25.09</v>
      </c>
      <c r="N36" s="172"/>
      <c r="O36" s="30">
        <f t="shared" si="0"/>
        <v>56.05</v>
      </c>
      <c r="P36" s="172">
        <v>4.84</v>
      </c>
      <c r="Q36" s="30">
        <v>17.66</v>
      </c>
      <c r="R36" s="172">
        <v>4.84</v>
      </c>
      <c r="S36" s="173"/>
    </row>
    <row r="37" spans="1:19" ht="15.75" x14ac:dyDescent="0.25">
      <c r="A37" s="168" t="s">
        <v>225</v>
      </c>
      <c r="B37" s="176" t="s">
        <v>298</v>
      </c>
      <c r="C37" s="176" t="s">
        <v>51</v>
      </c>
      <c r="D37" s="176" t="s">
        <v>50</v>
      </c>
      <c r="E37" s="177" t="s">
        <v>299</v>
      </c>
      <c r="F37" s="177" t="s">
        <v>1</v>
      </c>
      <c r="G37" s="177" t="s">
        <v>49</v>
      </c>
      <c r="H37" s="177" t="s">
        <v>47</v>
      </c>
      <c r="I37" s="177" t="s">
        <v>298</v>
      </c>
      <c r="J37" s="178" t="s">
        <v>1006</v>
      </c>
      <c r="K37" s="31"/>
      <c r="L37" s="31"/>
      <c r="M37" s="29">
        <v>25.09</v>
      </c>
      <c r="N37" s="29"/>
      <c r="O37" s="30">
        <f t="shared" si="0"/>
        <v>25.09</v>
      </c>
      <c r="P37" s="29">
        <v>4.84</v>
      </c>
      <c r="Q37" s="30">
        <v>17.66</v>
      </c>
      <c r="R37" s="29">
        <v>4.84</v>
      </c>
      <c r="S37" s="173"/>
    </row>
    <row r="38" spans="1:19" ht="15.75" x14ac:dyDescent="0.25">
      <c r="A38" s="168" t="s">
        <v>226</v>
      </c>
      <c r="B38" s="169" t="s">
        <v>1001</v>
      </c>
      <c r="C38" s="169" t="s">
        <v>50</v>
      </c>
      <c r="D38" s="169" t="s">
        <v>51</v>
      </c>
      <c r="E38" s="170" t="s">
        <v>1</v>
      </c>
      <c r="F38" s="170" t="s">
        <v>299</v>
      </c>
      <c r="G38" s="170" t="s">
        <v>44</v>
      </c>
      <c r="H38" s="170" t="s">
        <v>45</v>
      </c>
      <c r="I38" s="170" t="s">
        <v>1001</v>
      </c>
      <c r="J38" s="171" t="s">
        <v>1002</v>
      </c>
      <c r="K38" s="172">
        <v>30.96</v>
      </c>
      <c r="L38" s="172"/>
      <c r="M38" s="172">
        <v>25.09</v>
      </c>
      <c r="N38" s="172"/>
      <c r="O38" s="30">
        <f t="shared" si="0"/>
        <v>56.05</v>
      </c>
      <c r="P38" s="172">
        <v>4.84</v>
      </c>
      <c r="Q38" s="30">
        <v>17.66</v>
      </c>
      <c r="R38" s="172">
        <v>4.84</v>
      </c>
      <c r="S38" s="173"/>
    </row>
    <row r="39" spans="1:19" ht="15.75" x14ac:dyDescent="0.25">
      <c r="A39" s="168" t="s">
        <v>226</v>
      </c>
      <c r="B39" s="174" t="s">
        <v>300</v>
      </c>
      <c r="C39" s="174" t="s">
        <v>50</v>
      </c>
      <c r="D39" s="174" t="s">
        <v>51</v>
      </c>
      <c r="E39" s="14" t="s">
        <v>1</v>
      </c>
      <c r="F39" s="14" t="s">
        <v>299</v>
      </c>
      <c r="G39" s="14" t="s">
        <v>46</v>
      </c>
      <c r="H39" s="14" t="s">
        <v>47</v>
      </c>
      <c r="I39" s="14" t="s">
        <v>300</v>
      </c>
      <c r="J39" s="28" t="s">
        <v>1003</v>
      </c>
      <c r="K39" s="29">
        <v>30.96</v>
      </c>
      <c r="L39" s="29"/>
      <c r="M39" s="31"/>
      <c r="N39" s="31"/>
      <c r="O39" s="30">
        <f t="shared" si="0"/>
        <v>30.96</v>
      </c>
      <c r="P39" s="29">
        <v>4.84</v>
      </c>
      <c r="Q39" s="30">
        <v>17.66</v>
      </c>
      <c r="R39" s="29">
        <v>4.84</v>
      </c>
      <c r="S39" s="173"/>
    </row>
    <row r="40" spans="1:19" ht="15.75" x14ac:dyDescent="0.25">
      <c r="A40" s="168" t="s">
        <v>226</v>
      </c>
      <c r="B40" s="174" t="s">
        <v>1004</v>
      </c>
      <c r="C40" s="174" t="s">
        <v>51</v>
      </c>
      <c r="D40" s="174" t="s">
        <v>50</v>
      </c>
      <c r="E40" s="170" t="s">
        <v>299</v>
      </c>
      <c r="F40" s="170" t="s">
        <v>1</v>
      </c>
      <c r="G40" s="170" t="s">
        <v>48</v>
      </c>
      <c r="H40" s="170" t="s">
        <v>45</v>
      </c>
      <c r="I40" s="170" t="s">
        <v>1004</v>
      </c>
      <c r="J40" s="171" t="s">
        <v>1005</v>
      </c>
      <c r="K40" s="172">
        <v>30.96</v>
      </c>
      <c r="L40" s="172"/>
      <c r="M40" s="172">
        <v>25.09</v>
      </c>
      <c r="N40" s="172"/>
      <c r="O40" s="30">
        <f t="shared" si="0"/>
        <v>56.05</v>
      </c>
      <c r="P40" s="172">
        <v>4.84</v>
      </c>
      <c r="Q40" s="30">
        <v>17.66</v>
      </c>
      <c r="R40" s="172">
        <v>4.84</v>
      </c>
      <c r="S40" s="173"/>
    </row>
    <row r="41" spans="1:19" ht="15.75" x14ac:dyDescent="0.25">
      <c r="A41" s="168" t="s">
        <v>226</v>
      </c>
      <c r="B41" s="176" t="s">
        <v>298</v>
      </c>
      <c r="C41" s="176" t="s">
        <v>51</v>
      </c>
      <c r="D41" s="176" t="s">
        <v>50</v>
      </c>
      <c r="E41" s="177" t="s">
        <v>299</v>
      </c>
      <c r="F41" s="177" t="s">
        <v>1</v>
      </c>
      <c r="G41" s="177" t="s">
        <v>49</v>
      </c>
      <c r="H41" s="177" t="s">
        <v>47</v>
      </c>
      <c r="I41" s="177" t="s">
        <v>298</v>
      </c>
      <c r="J41" s="178" t="s">
        <v>1006</v>
      </c>
      <c r="K41" s="31"/>
      <c r="L41" s="31"/>
      <c r="M41" s="29">
        <v>25.09</v>
      </c>
      <c r="N41" s="29"/>
      <c r="O41" s="30">
        <f t="shared" si="0"/>
        <v>25.09</v>
      </c>
      <c r="P41" s="29">
        <v>4.84</v>
      </c>
      <c r="Q41" s="30">
        <v>17.66</v>
      </c>
      <c r="R41" s="29">
        <v>4.84</v>
      </c>
      <c r="S41" s="173"/>
    </row>
    <row r="42" spans="1:19" ht="15.75" x14ac:dyDescent="0.25">
      <c r="A42" s="168" t="s">
        <v>119</v>
      </c>
      <c r="B42" s="169" t="s">
        <v>1007</v>
      </c>
      <c r="C42" s="169" t="s">
        <v>50</v>
      </c>
      <c r="D42" s="169" t="s">
        <v>51</v>
      </c>
      <c r="E42" s="170" t="s">
        <v>1</v>
      </c>
      <c r="F42" s="170" t="s">
        <v>526</v>
      </c>
      <c r="G42" s="170" t="s">
        <v>44</v>
      </c>
      <c r="H42" s="170" t="s">
        <v>45</v>
      </c>
      <c r="I42" s="170" t="s">
        <v>1007</v>
      </c>
      <c r="J42" s="171" t="s">
        <v>1008</v>
      </c>
      <c r="K42" s="172">
        <v>30.96</v>
      </c>
      <c r="L42" s="172"/>
      <c r="M42" s="172">
        <v>27.279999999999998</v>
      </c>
      <c r="N42" s="172"/>
      <c r="O42" s="30">
        <f t="shared" si="0"/>
        <v>58.239999999999995</v>
      </c>
      <c r="P42" s="172">
        <v>7.32</v>
      </c>
      <c r="Q42" s="30">
        <v>18.149999999999999</v>
      </c>
      <c r="R42" s="172">
        <v>7.32</v>
      </c>
      <c r="S42" s="173"/>
    </row>
    <row r="43" spans="1:19" ht="15.75" x14ac:dyDescent="0.25">
      <c r="A43" s="168" t="s">
        <v>119</v>
      </c>
      <c r="B43" s="174" t="s">
        <v>528</v>
      </c>
      <c r="C43" s="174" t="s">
        <v>50</v>
      </c>
      <c r="D43" s="174" t="s">
        <v>51</v>
      </c>
      <c r="E43" s="14" t="s">
        <v>1</v>
      </c>
      <c r="F43" s="14" t="s">
        <v>526</v>
      </c>
      <c r="G43" s="14" t="s">
        <v>46</v>
      </c>
      <c r="H43" s="14" t="s">
        <v>47</v>
      </c>
      <c r="I43" s="14" t="s">
        <v>528</v>
      </c>
      <c r="J43" s="28" t="s">
        <v>1009</v>
      </c>
      <c r="K43" s="29">
        <v>30.96</v>
      </c>
      <c r="L43" s="29"/>
      <c r="M43" s="31"/>
      <c r="N43" s="31"/>
      <c r="O43" s="30">
        <f t="shared" si="0"/>
        <v>30.96</v>
      </c>
      <c r="P43" s="29">
        <v>7.32</v>
      </c>
      <c r="Q43" s="30">
        <v>18.149999999999999</v>
      </c>
      <c r="R43" s="29">
        <v>7.32</v>
      </c>
      <c r="S43" s="173"/>
    </row>
    <row r="44" spans="1:19" ht="15.75" x14ac:dyDescent="0.25">
      <c r="A44" s="168" t="s">
        <v>119</v>
      </c>
      <c r="B44" s="174" t="s">
        <v>1010</v>
      </c>
      <c r="C44" s="174" t="s">
        <v>51</v>
      </c>
      <c r="D44" s="174" t="s">
        <v>50</v>
      </c>
      <c r="E44" s="170" t="s">
        <v>526</v>
      </c>
      <c r="F44" s="170" t="s">
        <v>1</v>
      </c>
      <c r="G44" s="170" t="s">
        <v>48</v>
      </c>
      <c r="H44" s="170" t="s">
        <v>45</v>
      </c>
      <c r="I44" s="170" t="s">
        <v>1010</v>
      </c>
      <c r="J44" s="171" t="s">
        <v>1011</v>
      </c>
      <c r="K44" s="172">
        <v>30.96</v>
      </c>
      <c r="L44" s="172"/>
      <c r="M44" s="172">
        <v>27.279999999999998</v>
      </c>
      <c r="N44" s="172"/>
      <c r="O44" s="30">
        <f t="shared" si="0"/>
        <v>58.239999999999995</v>
      </c>
      <c r="P44" s="172">
        <v>7.32</v>
      </c>
      <c r="Q44" s="30">
        <v>18.149999999999999</v>
      </c>
      <c r="R44" s="172">
        <v>7.32</v>
      </c>
      <c r="S44" s="173"/>
    </row>
    <row r="45" spans="1:19" ht="15.75" x14ac:dyDescent="0.25">
      <c r="A45" s="168" t="s">
        <v>119</v>
      </c>
      <c r="B45" s="176" t="s">
        <v>525</v>
      </c>
      <c r="C45" s="176" t="s">
        <v>51</v>
      </c>
      <c r="D45" s="176" t="s">
        <v>50</v>
      </c>
      <c r="E45" s="177" t="s">
        <v>526</v>
      </c>
      <c r="F45" s="177" t="s">
        <v>1</v>
      </c>
      <c r="G45" s="177" t="s">
        <v>49</v>
      </c>
      <c r="H45" s="177" t="s">
        <v>47</v>
      </c>
      <c r="I45" s="177" t="s">
        <v>525</v>
      </c>
      <c r="J45" s="178" t="s">
        <v>1012</v>
      </c>
      <c r="K45" s="31"/>
      <c r="L45" s="31"/>
      <c r="M45" s="29">
        <v>27.279999999999998</v>
      </c>
      <c r="N45" s="29"/>
      <c r="O45" s="30">
        <f t="shared" si="0"/>
        <v>27.279999999999998</v>
      </c>
      <c r="P45" s="29">
        <v>7.32</v>
      </c>
      <c r="Q45" s="30">
        <v>18.149999999999999</v>
      </c>
      <c r="R45" s="29">
        <v>7.32</v>
      </c>
      <c r="S45" s="173"/>
    </row>
    <row r="46" spans="1:19" ht="15.75" x14ac:dyDescent="0.25">
      <c r="A46" s="168" t="s">
        <v>120</v>
      </c>
      <c r="B46" s="169" t="s">
        <v>990</v>
      </c>
      <c r="C46" s="169" t="s">
        <v>50</v>
      </c>
      <c r="D46" s="169" t="s">
        <v>51</v>
      </c>
      <c r="E46" s="170" t="s">
        <v>1</v>
      </c>
      <c r="F46" s="170" t="s">
        <v>289</v>
      </c>
      <c r="G46" s="170" t="s">
        <v>44</v>
      </c>
      <c r="H46" s="170" t="s">
        <v>45</v>
      </c>
      <c r="I46" s="170" t="s">
        <v>990</v>
      </c>
      <c r="J46" s="171" t="s">
        <v>991</v>
      </c>
      <c r="K46" s="172">
        <v>30.96</v>
      </c>
      <c r="L46" s="172"/>
      <c r="M46" s="172">
        <v>19.84</v>
      </c>
      <c r="N46" s="172"/>
      <c r="O46" s="30">
        <f t="shared" si="0"/>
        <v>50.8</v>
      </c>
      <c r="P46" s="172">
        <v>3.4599999999999991</v>
      </c>
      <c r="Q46" s="30">
        <v>14.4</v>
      </c>
      <c r="R46" s="172">
        <v>3.4599999999999991</v>
      </c>
      <c r="S46" s="173"/>
    </row>
    <row r="47" spans="1:19" ht="15.75" x14ac:dyDescent="0.25">
      <c r="A47" s="168" t="s">
        <v>120</v>
      </c>
      <c r="B47" s="174" t="s">
        <v>292</v>
      </c>
      <c r="C47" s="174" t="s">
        <v>50</v>
      </c>
      <c r="D47" s="174" t="s">
        <v>51</v>
      </c>
      <c r="E47" s="14" t="s">
        <v>1</v>
      </c>
      <c r="F47" s="14" t="s">
        <v>289</v>
      </c>
      <c r="G47" s="14" t="s">
        <v>46</v>
      </c>
      <c r="H47" s="14" t="s">
        <v>47</v>
      </c>
      <c r="I47" s="14" t="s">
        <v>292</v>
      </c>
      <c r="J47" s="28" t="s">
        <v>992</v>
      </c>
      <c r="K47" s="29">
        <v>30.96</v>
      </c>
      <c r="L47" s="29"/>
      <c r="M47" s="31"/>
      <c r="N47" s="31"/>
      <c r="O47" s="30">
        <f t="shared" si="0"/>
        <v>30.96</v>
      </c>
      <c r="P47" s="29">
        <v>3.4599999999999991</v>
      </c>
      <c r="Q47" s="30">
        <v>14.4</v>
      </c>
      <c r="R47" s="29">
        <v>3.4599999999999991</v>
      </c>
      <c r="S47" s="173"/>
    </row>
    <row r="48" spans="1:19" ht="15.75" x14ac:dyDescent="0.25">
      <c r="A48" s="168" t="s">
        <v>120</v>
      </c>
      <c r="B48" s="174" t="s">
        <v>993</v>
      </c>
      <c r="C48" s="174" t="s">
        <v>51</v>
      </c>
      <c r="D48" s="174" t="s">
        <v>50</v>
      </c>
      <c r="E48" s="170" t="s">
        <v>289</v>
      </c>
      <c r="F48" s="170" t="s">
        <v>1</v>
      </c>
      <c r="G48" s="170" t="s">
        <v>48</v>
      </c>
      <c r="H48" s="170" t="s">
        <v>45</v>
      </c>
      <c r="I48" s="170" t="s">
        <v>993</v>
      </c>
      <c r="J48" s="171" t="s">
        <v>994</v>
      </c>
      <c r="K48" s="172">
        <v>30.96</v>
      </c>
      <c r="L48" s="172"/>
      <c r="M48" s="172">
        <v>19.84</v>
      </c>
      <c r="N48" s="172"/>
      <c r="O48" s="30">
        <f t="shared" si="0"/>
        <v>50.8</v>
      </c>
      <c r="P48" s="172">
        <v>3.4599999999999991</v>
      </c>
      <c r="Q48" s="30">
        <v>14.4</v>
      </c>
      <c r="R48" s="172">
        <v>3.4599999999999991</v>
      </c>
      <c r="S48" s="173"/>
    </row>
    <row r="49" spans="1:19" ht="15.75" x14ac:dyDescent="0.25">
      <c r="A49" s="168" t="s">
        <v>120</v>
      </c>
      <c r="B49" s="176" t="s">
        <v>288</v>
      </c>
      <c r="C49" s="176" t="s">
        <v>51</v>
      </c>
      <c r="D49" s="176" t="s">
        <v>50</v>
      </c>
      <c r="E49" s="177" t="s">
        <v>289</v>
      </c>
      <c r="F49" s="177" t="s">
        <v>1</v>
      </c>
      <c r="G49" s="177" t="s">
        <v>49</v>
      </c>
      <c r="H49" s="177" t="s">
        <v>47</v>
      </c>
      <c r="I49" s="177" t="s">
        <v>288</v>
      </c>
      <c r="J49" s="178" t="s">
        <v>995</v>
      </c>
      <c r="K49" s="31"/>
      <c r="L49" s="31"/>
      <c r="M49" s="29">
        <v>19.84</v>
      </c>
      <c r="N49" s="29"/>
      <c r="O49" s="30">
        <f t="shared" si="0"/>
        <v>19.84</v>
      </c>
      <c r="P49" s="29">
        <v>3.4599999999999991</v>
      </c>
      <c r="Q49" s="30">
        <v>14.4</v>
      </c>
      <c r="R49" s="29">
        <v>3.4599999999999991</v>
      </c>
      <c r="S49" s="173"/>
    </row>
    <row r="50" spans="1:19" ht="15.75" x14ac:dyDescent="0.25">
      <c r="A50" s="168" t="s">
        <v>121</v>
      </c>
      <c r="B50" s="169" t="s">
        <v>1013</v>
      </c>
      <c r="C50" s="169" t="s">
        <v>50</v>
      </c>
      <c r="D50" s="169" t="s">
        <v>51</v>
      </c>
      <c r="E50" s="170" t="s">
        <v>1</v>
      </c>
      <c r="F50" s="170" t="s">
        <v>1014</v>
      </c>
      <c r="G50" s="170" t="s">
        <v>44</v>
      </c>
      <c r="H50" s="170" t="s">
        <v>45</v>
      </c>
      <c r="I50" s="170" t="s">
        <v>1013</v>
      </c>
      <c r="J50" s="171" t="s">
        <v>1015</v>
      </c>
      <c r="K50" s="172">
        <v>30.96</v>
      </c>
      <c r="L50" s="172"/>
      <c r="M50" s="172">
        <v>23.5</v>
      </c>
      <c r="N50" s="172"/>
      <c r="O50" s="30">
        <f t="shared" si="0"/>
        <v>54.46</v>
      </c>
      <c r="P50" s="172">
        <v>4.3800000000000026</v>
      </c>
      <c r="Q50" s="30">
        <v>17.149999999999999</v>
      </c>
      <c r="R50" s="172">
        <v>4.3800000000000026</v>
      </c>
      <c r="S50" s="173"/>
    </row>
    <row r="51" spans="1:19" ht="15.75" x14ac:dyDescent="0.25">
      <c r="A51" s="168" t="s">
        <v>121</v>
      </c>
      <c r="B51" s="174" t="s">
        <v>1016</v>
      </c>
      <c r="C51" s="174" t="s">
        <v>50</v>
      </c>
      <c r="D51" s="174" t="s">
        <v>51</v>
      </c>
      <c r="E51" s="14" t="s">
        <v>1</v>
      </c>
      <c r="F51" s="14" t="s">
        <v>1014</v>
      </c>
      <c r="G51" s="14" t="s">
        <v>46</v>
      </c>
      <c r="H51" s="14" t="s">
        <v>47</v>
      </c>
      <c r="I51" s="14" t="s">
        <v>1016</v>
      </c>
      <c r="J51" s="28" t="s">
        <v>1017</v>
      </c>
      <c r="K51" s="29">
        <v>30.96</v>
      </c>
      <c r="L51" s="29"/>
      <c r="M51" s="31"/>
      <c r="N51" s="31"/>
      <c r="O51" s="30">
        <f t="shared" si="0"/>
        <v>30.96</v>
      </c>
      <c r="P51" s="29">
        <v>4.3800000000000026</v>
      </c>
      <c r="Q51" s="30">
        <v>17.149999999999999</v>
      </c>
      <c r="R51" s="29">
        <v>4.3800000000000026</v>
      </c>
      <c r="S51" s="173"/>
    </row>
    <row r="52" spans="1:19" ht="15.75" x14ac:dyDescent="0.25">
      <c r="A52" s="168" t="s">
        <v>121</v>
      </c>
      <c r="B52" s="174" t="s">
        <v>1018</v>
      </c>
      <c r="C52" s="174" t="s">
        <v>51</v>
      </c>
      <c r="D52" s="174" t="s">
        <v>50</v>
      </c>
      <c r="E52" s="170" t="s">
        <v>1014</v>
      </c>
      <c r="F52" s="170" t="s">
        <v>1</v>
      </c>
      <c r="G52" s="170" t="s">
        <v>48</v>
      </c>
      <c r="H52" s="170" t="s">
        <v>45</v>
      </c>
      <c r="I52" s="170" t="s">
        <v>1018</v>
      </c>
      <c r="J52" s="171" t="s">
        <v>1019</v>
      </c>
      <c r="K52" s="172">
        <v>30.96</v>
      </c>
      <c r="L52" s="172"/>
      <c r="M52" s="172">
        <v>23.5</v>
      </c>
      <c r="N52" s="172"/>
      <c r="O52" s="30">
        <f t="shared" si="0"/>
        <v>54.46</v>
      </c>
      <c r="P52" s="172">
        <v>4.3800000000000026</v>
      </c>
      <c r="Q52" s="30">
        <v>17.149999999999999</v>
      </c>
      <c r="R52" s="172">
        <v>4.3800000000000026</v>
      </c>
      <c r="S52" s="173"/>
    </row>
    <row r="53" spans="1:19" ht="15.75" x14ac:dyDescent="0.25">
      <c r="A53" s="168" t="s">
        <v>121</v>
      </c>
      <c r="B53" s="176" t="s">
        <v>1020</v>
      </c>
      <c r="C53" s="176" t="s">
        <v>51</v>
      </c>
      <c r="D53" s="176" t="s">
        <v>50</v>
      </c>
      <c r="E53" s="177" t="s">
        <v>1014</v>
      </c>
      <c r="F53" s="177" t="s">
        <v>1</v>
      </c>
      <c r="G53" s="177" t="s">
        <v>49</v>
      </c>
      <c r="H53" s="177" t="s">
        <v>47</v>
      </c>
      <c r="I53" s="177" t="s">
        <v>1020</v>
      </c>
      <c r="J53" s="178" t="s">
        <v>1021</v>
      </c>
      <c r="K53" s="31"/>
      <c r="L53" s="31"/>
      <c r="M53" s="172">
        <v>23.5</v>
      </c>
      <c r="N53" s="29"/>
      <c r="O53" s="30">
        <f t="shared" si="0"/>
        <v>23.5</v>
      </c>
      <c r="P53" s="29">
        <v>4.3800000000000026</v>
      </c>
      <c r="Q53" s="30">
        <v>17.149999999999999</v>
      </c>
      <c r="R53" s="29">
        <v>4.3800000000000026</v>
      </c>
      <c r="S53" s="173"/>
    </row>
    <row r="54" spans="1:19" ht="15.75" x14ac:dyDescent="0.25">
      <c r="A54" s="168" t="s">
        <v>137</v>
      </c>
      <c r="B54" s="169" t="s">
        <v>52</v>
      </c>
      <c r="C54" s="169" t="s">
        <v>50</v>
      </c>
      <c r="D54" s="169" t="s">
        <v>51</v>
      </c>
      <c r="E54" s="170" t="s">
        <v>1</v>
      </c>
      <c r="F54" s="170" t="s">
        <v>2</v>
      </c>
      <c r="G54" s="170" t="s">
        <v>44</v>
      </c>
      <c r="H54" s="170" t="s">
        <v>45</v>
      </c>
      <c r="I54" s="170" t="s">
        <v>52</v>
      </c>
      <c r="J54" s="171" t="s">
        <v>53</v>
      </c>
      <c r="K54" s="172">
        <v>30.96</v>
      </c>
      <c r="L54" s="172"/>
      <c r="M54" s="172">
        <v>28.33</v>
      </c>
      <c r="N54" s="172"/>
      <c r="O54" s="30">
        <f t="shared" si="0"/>
        <v>59.29</v>
      </c>
      <c r="P54" s="172">
        <v>0</v>
      </c>
      <c r="Q54" s="30">
        <v>20.27</v>
      </c>
      <c r="R54" s="172">
        <v>0</v>
      </c>
      <c r="S54" s="173"/>
    </row>
    <row r="55" spans="1:19" ht="15.75" x14ac:dyDescent="0.25">
      <c r="A55" s="168" t="s">
        <v>137</v>
      </c>
      <c r="B55" s="174" t="s">
        <v>24</v>
      </c>
      <c r="C55" s="174" t="s">
        <v>50</v>
      </c>
      <c r="D55" s="174" t="s">
        <v>51</v>
      </c>
      <c r="E55" s="14" t="s">
        <v>1</v>
      </c>
      <c r="F55" s="14" t="s">
        <v>2</v>
      </c>
      <c r="G55" s="14" t="s">
        <v>46</v>
      </c>
      <c r="H55" s="14" t="s">
        <v>47</v>
      </c>
      <c r="I55" s="14" t="s">
        <v>24</v>
      </c>
      <c r="J55" s="28" t="s">
        <v>54</v>
      </c>
      <c r="K55" s="29">
        <v>30.96</v>
      </c>
      <c r="L55" s="29"/>
      <c r="M55" s="31"/>
      <c r="N55" s="31"/>
      <c r="O55" s="30">
        <f t="shared" si="0"/>
        <v>30.96</v>
      </c>
      <c r="P55" s="29">
        <v>0</v>
      </c>
      <c r="Q55" s="30">
        <v>20.27</v>
      </c>
      <c r="R55" s="29">
        <v>0</v>
      </c>
      <c r="S55" s="173"/>
    </row>
    <row r="56" spans="1:19" ht="15.75" x14ac:dyDescent="0.25">
      <c r="A56" s="168" t="s">
        <v>137</v>
      </c>
      <c r="B56" s="174" t="s">
        <v>55</v>
      </c>
      <c r="C56" s="174" t="s">
        <v>51</v>
      </c>
      <c r="D56" s="174" t="s">
        <v>50</v>
      </c>
      <c r="E56" s="170" t="s">
        <v>2</v>
      </c>
      <c r="F56" s="170" t="s">
        <v>1</v>
      </c>
      <c r="G56" s="170" t="s">
        <v>48</v>
      </c>
      <c r="H56" s="170" t="s">
        <v>45</v>
      </c>
      <c r="I56" s="170" t="s">
        <v>55</v>
      </c>
      <c r="J56" s="171" t="s">
        <v>56</v>
      </c>
      <c r="K56" s="172">
        <v>30.96</v>
      </c>
      <c r="L56" s="172"/>
      <c r="M56" s="172">
        <v>28.33</v>
      </c>
      <c r="N56" s="172"/>
      <c r="O56" s="30">
        <f t="shared" si="0"/>
        <v>59.29</v>
      </c>
      <c r="P56" s="172">
        <v>0</v>
      </c>
      <c r="Q56" s="30">
        <v>20.27</v>
      </c>
      <c r="R56" s="172">
        <v>0</v>
      </c>
      <c r="S56" s="173"/>
    </row>
    <row r="57" spans="1:19" ht="15.75" x14ac:dyDescent="0.25">
      <c r="A57" s="168" t="s">
        <v>137</v>
      </c>
      <c r="B57" s="176" t="s">
        <v>23</v>
      </c>
      <c r="C57" s="176" t="s">
        <v>51</v>
      </c>
      <c r="D57" s="176" t="s">
        <v>50</v>
      </c>
      <c r="E57" s="177" t="s">
        <v>2</v>
      </c>
      <c r="F57" s="177" t="s">
        <v>1</v>
      </c>
      <c r="G57" s="177" t="s">
        <v>49</v>
      </c>
      <c r="H57" s="177" t="s">
        <v>47</v>
      </c>
      <c r="I57" s="177" t="s">
        <v>23</v>
      </c>
      <c r="J57" s="178" t="s">
        <v>57</v>
      </c>
      <c r="K57" s="31"/>
      <c r="L57" s="31"/>
      <c r="M57" s="29">
        <v>28.33</v>
      </c>
      <c r="N57" s="29"/>
      <c r="O57" s="30">
        <f t="shared" si="0"/>
        <v>28.33</v>
      </c>
      <c r="P57" s="29">
        <v>0</v>
      </c>
      <c r="Q57" s="30">
        <v>20.27</v>
      </c>
      <c r="R57" s="29">
        <v>0</v>
      </c>
      <c r="S57" s="173"/>
    </row>
    <row r="58" spans="1:19" ht="15.75" x14ac:dyDescent="0.25">
      <c r="A58" s="168" t="s">
        <v>802</v>
      </c>
      <c r="B58" s="169" t="s">
        <v>135</v>
      </c>
      <c r="C58" s="169" t="s">
        <v>50</v>
      </c>
      <c r="D58" s="169" t="s">
        <v>51</v>
      </c>
      <c r="E58" s="170" t="s">
        <v>1</v>
      </c>
      <c r="F58" s="170" t="s">
        <v>373</v>
      </c>
      <c r="G58" s="170" t="s">
        <v>44</v>
      </c>
      <c r="H58" s="170" t="s">
        <v>45</v>
      </c>
      <c r="I58" s="170" t="s">
        <v>135</v>
      </c>
      <c r="J58" s="171" t="s">
        <v>1022</v>
      </c>
      <c r="K58" s="172">
        <v>30.96</v>
      </c>
      <c r="L58" s="172"/>
      <c r="M58" s="172">
        <v>20.66</v>
      </c>
      <c r="N58" s="172"/>
      <c r="O58" s="30">
        <f t="shared" si="0"/>
        <v>51.620000000000005</v>
      </c>
      <c r="P58" s="172">
        <v>3.1799999999999997</v>
      </c>
      <c r="Q58" s="30">
        <v>15.67</v>
      </c>
      <c r="R58" s="172">
        <v>3.1799999999999997</v>
      </c>
      <c r="S58" s="173"/>
    </row>
    <row r="59" spans="1:19" ht="15.75" x14ac:dyDescent="0.25">
      <c r="A59" s="168" t="s">
        <v>802</v>
      </c>
      <c r="B59" s="174" t="s">
        <v>375</v>
      </c>
      <c r="C59" s="174" t="s">
        <v>50</v>
      </c>
      <c r="D59" s="174" t="s">
        <v>51</v>
      </c>
      <c r="E59" s="14" t="s">
        <v>1</v>
      </c>
      <c r="F59" s="14" t="s">
        <v>373</v>
      </c>
      <c r="G59" s="14" t="s">
        <v>46</v>
      </c>
      <c r="H59" s="14" t="s">
        <v>47</v>
      </c>
      <c r="I59" s="14" t="s">
        <v>375</v>
      </c>
      <c r="J59" s="28" t="s">
        <v>1023</v>
      </c>
      <c r="K59" s="29">
        <v>30.96</v>
      </c>
      <c r="L59" s="29"/>
      <c r="M59" s="31"/>
      <c r="N59" s="31"/>
      <c r="O59" s="30">
        <f t="shared" si="0"/>
        <v>30.96</v>
      </c>
      <c r="P59" s="29">
        <v>3.1799999999999997</v>
      </c>
      <c r="Q59" s="30">
        <v>15.67</v>
      </c>
      <c r="R59" s="29">
        <v>3.1799999999999997</v>
      </c>
      <c r="S59" s="173"/>
    </row>
    <row r="60" spans="1:19" ht="15.75" x14ac:dyDescent="0.25">
      <c r="A60" s="168" t="s">
        <v>802</v>
      </c>
      <c r="B60" s="174" t="s">
        <v>1024</v>
      </c>
      <c r="C60" s="174" t="s">
        <v>51</v>
      </c>
      <c r="D60" s="174" t="s">
        <v>50</v>
      </c>
      <c r="E60" s="170" t="s">
        <v>373</v>
      </c>
      <c r="F60" s="170" t="s">
        <v>1</v>
      </c>
      <c r="G60" s="170" t="s">
        <v>48</v>
      </c>
      <c r="H60" s="170" t="s">
        <v>45</v>
      </c>
      <c r="I60" s="170" t="s">
        <v>1024</v>
      </c>
      <c r="J60" s="171" t="s">
        <v>1025</v>
      </c>
      <c r="K60" s="172">
        <v>30.96</v>
      </c>
      <c r="L60" s="172"/>
      <c r="M60" s="172">
        <v>20.66</v>
      </c>
      <c r="N60" s="172"/>
      <c r="O60" s="30">
        <f t="shared" si="0"/>
        <v>51.620000000000005</v>
      </c>
      <c r="P60" s="172">
        <v>3.1799999999999997</v>
      </c>
      <c r="Q60" s="30">
        <v>15.67</v>
      </c>
      <c r="R60" s="172">
        <v>3.1799999999999997</v>
      </c>
      <c r="S60" s="173"/>
    </row>
    <row r="61" spans="1:19" ht="15.75" x14ac:dyDescent="0.25">
      <c r="A61" s="168" t="s">
        <v>802</v>
      </c>
      <c r="B61" s="176" t="s">
        <v>372</v>
      </c>
      <c r="C61" s="176" t="s">
        <v>51</v>
      </c>
      <c r="D61" s="176" t="s">
        <v>50</v>
      </c>
      <c r="E61" s="177" t="s">
        <v>373</v>
      </c>
      <c r="F61" s="177" t="s">
        <v>1</v>
      </c>
      <c r="G61" s="177" t="s">
        <v>49</v>
      </c>
      <c r="H61" s="177" t="s">
        <v>47</v>
      </c>
      <c r="I61" s="177" t="s">
        <v>372</v>
      </c>
      <c r="J61" s="178" t="s">
        <v>1026</v>
      </c>
      <c r="K61" s="31"/>
      <c r="L61" s="31"/>
      <c r="M61" s="29">
        <v>20.66</v>
      </c>
      <c r="N61" s="29"/>
      <c r="O61" s="30">
        <f t="shared" si="0"/>
        <v>20.66</v>
      </c>
      <c r="P61" s="29">
        <v>3.1799999999999997</v>
      </c>
      <c r="Q61" s="30">
        <v>15.67</v>
      </c>
      <c r="R61" s="29">
        <v>3.1799999999999997</v>
      </c>
      <c r="S61" s="173"/>
    </row>
    <row r="62" spans="1:19" ht="15.75" x14ac:dyDescent="0.25">
      <c r="A62" s="168" t="s">
        <v>249</v>
      </c>
      <c r="B62" s="169" t="s">
        <v>52</v>
      </c>
      <c r="C62" s="169" t="s">
        <v>50</v>
      </c>
      <c r="D62" s="169" t="s">
        <v>51</v>
      </c>
      <c r="E62" s="170" t="s">
        <v>1</v>
      </c>
      <c r="F62" s="170" t="s">
        <v>2</v>
      </c>
      <c r="G62" s="170" t="s">
        <v>44</v>
      </c>
      <c r="H62" s="170" t="s">
        <v>45</v>
      </c>
      <c r="I62" s="170" t="s">
        <v>52</v>
      </c>
      <c r="J62" s="171" t="s">
        <v>53</v>
      </c>
      <c r="K62" s="172">
        <v>30.96</v>
      </c>
      <c r="L62" s="172"/>
      <c r="M62" s="172">
        <v>28.33</v>
      </c>
      <c r="N62" s="172"/>
      <c r="O62" s="30">
        <f t="shared" si="0"/>
        <v>59.29</v>
      </c>
      <c r="P62" s="172">
        <v>0</v>
      </c>
      <c r="Q62" s="30">
        <v>20.27</v>
      </c>
      <c r="R62" s="172">
        <v>0</v>
      </c>
      <c r="S62" s="173"/>
    </row>
    <row r="63" spans="1:19" ht="15.75" x14ac:dyDescent="0.25">
      <c r="A63" s="168" t="s">
        <v>249</v>
      </c>
      <c r="B63" s="174" t="s">
        <v>24</v>
      </c>
      <c r="C63" s="174" t="s">
        <v>50</v>
      </c>
      <c r="D63" s="174" t="s">
        <v>51</v>
      </c>
      <c r="E63" s="14" t="s">
        <v>1</v>
      </c>
      <c r="F63" s="14" t="s">
        <v>2</v>
      </c>
      <c r="G63" s="14" t="s">
        <v>46</v>
      </c>
      <c r="H63" s="14" t="s">
        <v>47</v>
      </c>
      <c r="I63" s="14" t="s">
        <v>24</v>
      </c>
      <c r="J63" s="28" t="s">
        <v>54</v>
      </c>
      <c r="K63" s="29">
        <v>30.96</v>
      </c>
      <c r="L63" s="29"/>
      <c r="M63" s="31"/>
      <c r="N63" s="31"/>
      <c r="O63" s="30">
        <f t="shared" si="0"/>
        <v>30.96</v>
      </c>
      <c r="P63" s="29">
        <v>0</v>
      </c>
      <c r="Q63" s="30">
        <v>20.27</v>
      </c>
      <c r="R63" s="29">
        <v>0</v>
      </c>
      <c r="S63" s="173"/>
    </row>
    <row r="64" spans="1:19" ht="15.75" x14ac:dyDescent="0.25">
      <c r="A64" s="168" t="s">
        <v>249</v>
      </c>
      <c r="B64" s="174" t="s">
        <v>55</v>
      </c>
      <c r="C64" s="174" t="s">
        <v>51</v>
      </c>
      <c r="D64" s="174" t="s">
        <v>50</v>
      </c>
      <c r="E64" s="170" t="s">
        <v>2</v>
      </c>
      <c r="F64" s="170" t="s">
        <v>1</v>
      </c>
      <c r="G64" s="170" t="s">
        <v>48</v>
      </c>
      <c r="H64" s="170" t="s">
        <v>45</v>
      </c>
      <c r="I64" s="170" t="s">
        <v>55</v>
      </c>
      <c r="J64" s="171" t="s">
        <v>56</v>
      </c>
      <c r="K64" s="172">
        <v>30.96</v>
      </c>
      <c r="L64" s="172"/>
      <c r="M64" s="172">
        <v>28.33</v>
      </c>
      <c r="N64" s="172"/>
      <c r="O64" s="30">
        <f t="shared" si="0"/>
        <v>59.29</v>
      </c>
      <c r="P64" s="172">
        <v>0</v>
      </c>
      <c r="Q64" s="30">
        <v>20.27</v>
      </c>
      <c r="R64" s="172">
        <v>0</v>
      </c>
      <c r="S64" s="173"/>
    </row>
    <row r="65" spans="1:19" ht="15.75" x14ac:dyDescent="0.25">
      <c r="A65" s="168" t="s">
        <v>249</v>
      </c>
      <c r="B65" s="176" t="s">
        <v>23</v>
      </c>
      <c r="C65" s="176" t="s">
        <v>51</v>
      </c>
      <c r="D65" s="176" t="s">
        <v>50</v>
      </c>
      <c r="E65" s="177" t="s">
        <v>2</v>
      </c>
      <c r="F65" s="177" t="s">
        <v>1</v>
      </c>
      <c r="G65" s="177" t="s">
        <v>49</v>
      </c>
      <c r="H65" s="177" t="s">
        <v>47</v>
      </c>
      <c r="I65" s="177" t="s">
        <v>23</v>
      </c>
      <c r="J65" s="178" t="s">
        <v>57</v>
      </c>
      <c r="K65" s="31"/>
      <c r="L65" s="31"/>
      <c r="M65" s="29">
        <v>28.33</v>
      </c>
      <c r="N65" s="29"/>
      <c r="O65" s="30">
        <f t="shared" si="0"/>
        <v>28.33</v>
      </c>
      <c r="P65" s="29">
        <v>0</v>
      </c>
      <c r="Q65" s="30">
        <v>20.27</v>
      </c>
      <c r="R65" s="29">
        <v>0</v>
      </c>
      <c r="S65" s="173"/>
    </row>
    <row r="66" spans="1:19" ht="15.75" x14ac:dyDescent="0.25">
      <c r="A66" s="168" t="s">
        <v>122</v>
      </c>
      <c r="B66" s="169" t="s">
        <v>990</v>
      </c>
      <c r="C66" s="169" t="s">
        <v>50</v>
      </c>
      <c r="D66" s="169" t="s">
        <v>51</v>
      </c>
      <c r="E66" s="170" t="s">
        <v>1</v>
      </c>
      <c r="F66" s="170" t="s">
        <v>289</v>
      </c>
      <c r="G66" s="170" t="s">
        <v>44</v>
      </c>
      <c r="H66" s="170" t="s">
        <v>45</v>
      </c>
      <c r="I66" s="170" t="s">
        <v>990</v>
      </c>
      <c r="J66" s="171" t="s">
        <v>991</v>
      </c>
      <c r="K66" s="172">
        <v>30.96</v>
      </c>
      <c r="L66" s="172"/>
      <c r="M66" s="172">
        <v>19.84</v>
      </c>
      <c r="N66" s="172"/>
      <c r="O66" s="30">
        <f t="shared" si="0"/>
        <v>50.8</v>
      </c>
      <c r="P66" s="172">
        <v>3.4599999999999991</v>
      </c>
      <c r="Q66" s="30">
        <v>14.4</v>
      </c>
      <c r="R66" s="172">
        <v>3.4599999999999991</v>
      </c>
      <c r="S66" s="173"/>
    </row>
    <row r="67" spans="1:19" ht="15.75" x14ac:dyDescent="0.25">
      <c r="A67" s="168" t="s">
        <v>122</v>
      </c>
      <c r="B67" s="174" t="s">
        <v>292</v>
      </c>
      <c r="C67" s="174" t="s">
        <v>50</v>
      </c>
      <c r="D67" s="174" t="s">
        <v>51</v>
      </c>
      <c r="E67" s="14" t="s">
        <v>1</v>
      </c>
      <c r="F67" s="14" t="s">
        <v>289</v>
      </c>
      <c r="G67" s="14" t="s">
        <v>46</v>
      </c>
      <c r="H67" s="14" t="s">
        <v>47</v>
      </c>
      <c r="I67" s="14" t="s">
        <v>292</v>
      </c>
      <c r="J67" s="28" t="s">
        <v>992</v>
      </c>
      <c r="K67" s="29">
        <v>30.96</v>
      </c>
      <c r="L67" s="29"/>
      <c r="M67" s="31"/>
      <c r="N67" s="31"/>
      <c r="O67" s="30">
        <f t="shared" ref="O67:O130" si="1">SUM(K67:N67)</f>
        <v>30.96</v>
      </c>
      <c r="P67" s="29">
        <v>3.4599999999999991</v>
      </c>
      <c r="Q67" s="30">
        <v>14.4</v>
      </c>
      <c r="R67" s="29">
        <v>3.4599999999999991</v>
      </c>
      <c r="S67" s="173"/>
    </row>
    <row r="68" spans="1:19" ht="15.75" x14ac:dyDescent="0.25">
      <c r="A68" s="168" t="s">
        <v>122</v>
      </c>
      <c r="B68" s="174" t="s">
        <v>993</v>
      </c>
      <c r="C68" s="174" t="s">
        <v>51</v>
      </c>
      <c r="D68" s="174" t="s">
        <v>50</v>
      </c>
      <c r="E68" s="170" t="s">
        <v>289</v>
      </c>
      <c r="F68" s="170" t="s">
        <v>1</v>
      </c>
      <c r="G68" s="170" t="s">
        <v>48</v>
      </c>
      <c r="H68" s="170" t="s">
        <v>45</v>
      </c>
      <c r="I68" s="170" t="s">
        <v>993</v>
      </c>
      <c r="J68" s="171" t="s">
        <v>994</v>
      </c>
      <c r="K68" s="172">
        <v>30.96</v>
      </c>
      <c r="L68" s="172"/>
      <c r="M68" s="172">
        <v>19.84</v>
      </c>
      <c r="N68" s="172"/>
      <c r="O68" s="30">
        <f t="shared" si="1"/>
        <v>50.8</v>
      </c>
      <c r="P68" s="172">
        <v>3.4599999999999991</v>
      </c>
      <c r="Q68" s="30">
        <v>14.4</v>
      </c>
      <c r="R68" s="172">
        <v>3.4599999999999991</v>
      </c>
      <c r="S68" s="173"/>
    </row>
    <row r="69" spans="1:19" ht="15.75" x14ac:dyDescent="0.25">
      <c r="A69" s="168" t="s">
        <v>122</v>
      </c>
      <c r="B69" s="176" t="s">
        <v>288</v>
      </c>
      <c r="C69" s="176" t="s">
        <v>51</v>
      </c>
      <c r="D69" s="176" t="s">
        <v>50</v>
      </c>
      <c r="E69" s="177" t="s">
        <v>289</v>
      </c>
      <c r="F69" s="177" t="s">
        <v>1</v>
      </c>
      <c r="G69" s="177" t="s">
        <v>49</v>
      </c>
      <c r="H69" s="177" t="s">
        <v>47</v>
      </c>
      <c r="I69" s="177" t="s">
        <v>288</v>
      </c>
      <c r="J69" s="178" t="s">
        <v>995</v>
      </c>
      <c r="K69" s="31"/>
      <c r="L69" s="31"/>
      <c r="M69" s="29">
        <v>19.84</v>
      </c>
      <c r="N69" s="29"/>
      <c r="O69" s="30">
        <f t="shared" si="1"/>
        <v>19.84</v>
      </c>
      <c r="P69" s="29">
        <v>3.4599999999999991</v>
      </c>
      <c r="Q69" s="30">
        <v>14.4</v>
      </c>
      <c r="R69" s="29">
        <v>3.4599999999999991</v>
      </c>
      <c r="S69" s="173"/>
    </row>
    <row r="70" spans="1:19" ht="15.75" x14ac:dyDescent="0.25">
      <c r="A70" s="168" t="s">
        <v>123</v>
      </c>
      <c r="B70" s="169" t="s">
        <v>134</v>
      </c>
      <c r="C70" s="169" t="s">
        <v>50</v>
      </c>
      <c r="D70" s="169" t="s">
        <v>51</v>
      </c>
      <c r="E70" s="170" t="s">
        <v>1</v>
      </c>
      <c r="F70" s="170" t="s">
        <v>296</v>
      </c>
      <c r="G70" s="170" t="s">
        <v>44</v>
      </c>
      <c r="H70" s="170" t="s">
        <v>45</v>
      </c>
      <c r="I70" s="170" t="s">
        <v>134</v>
      </c>
      <c r="J70" s="171" t="s">
        <v>996</v>
      </c>
      <c r="K70" s="172">
        <v>30.96</v>
      </c>
      <c r="L70" s="172"/>
      <c r="M70" s="172">
        <v>29.709999999999997</v>
      </c>
      <c r="N70" s="172"/>
      <c r="O70" s="30">
        <f t="shared" si="1"/>
        <v>60.67</v>
      </c>
      <c r="P70" s="172">
        <v>8.3100000000000023</v>
      </c>
      <c r="Q70" s="30">
        <v>19.329999999999998</v>
      </c>
      <c r="R70" s="172">
        <v>8.3100000000000023</v>
      </c>
      <c r="S70" s="173"/>
    </row>
    <row r="71" spans="1:19" ht="15.75" x14ac:dyDescent="0.25">
      <c r="A71" s="168" t="s">
        <v>123</v>
      </c>
      <c r="B71" s="174" t="s">
        <v>297</v>
      </c>
      <c r="C71" s="174" t="s">
        <v>50</v>
      </c>
      <c r="D71" s="174" t="s">
        <v>51</v>
      </c>
      <c r="E71" s="14" t="s">
        <v>1</v>
      </c>
      <c r="F71" s="14" t="s">
        <v>296</v>
      </c>
      <c r="G71" s="14" t="s">
        <v>46</v>
      </c>
      <c r="H71" s="14" t="s">
        <v>47</v>
      </c>
      <c r="I71" s="14" t="s">
        <v>297</v>
      </c>
      <c r="J71" s="28" t="s">
        <v>997</v>
      </c>
      <c r="K71" s="29">
        <v>30.96</v>
      </c>
      <c r="L71" s="29"/>
      <c r="M71" s="31"/>
      <c r="N71" s="31"/>
      <c r="O71" s="30">
        <f t="shared" si="1"/>
        <v>30.96</v>
      </c>
      <c r="P71" s="29">
        <v>8.3100000000000023</v>
      </c>
      <c r="Q71" s="30">
        <v>19.329999999999998</v>
      </c>
      <c r="R71" s="29">
        <v>8.3100000000000023</v>
      </c>
      <c r="S71" s="173"/>
    </row>
    <row r="72" spans="1:19" ht="15.75" x14ac:dyDescent="0.25">
      <c r="A72" s="168" t="s">
        <v>123</v>
      </c>
      <c r="B72" s="174" t="s">
        <v>998</v>
      </c>
      <c r="C72" s="174" t="s">
        <v>51</v>
      </c>
      <c r="D72" s="174" t="s">
        <v>50</v>
      </c>
      <c r="E72" s="170" t="s">
        <v>296</v>
      </c>
      <c r="F72" s="170" t="s">
        <v>1</v>
      </c>
      <c r="G72" s="170" t="s">
        <v>48</v>
      </c>
      <c r="H72" s="170" t="s">
        <v>45</v>
      </c>
      <c r="I72" s="170" t="s">
        <v>998</v>
      </c>
      <c r="J72" s="171" t="s">
        <v>999</v>
      </c>
      <c r="K72" s="172">
        <v>30.96</v>
      </c>
      <c r="L72" s="172"/>
      <c r="M72" s="172">
        <v>29.709999999999997</v>
      </c>
      <c r="N72" s="172"/>
      <c r="O72" s="30">
        <f t="shared" si="1"/>
        <v>60.67</v>
      </c>
      <c r="P72" s="172">
        <v>8.3100000000000023</v>
      </c>
      <c r="Q72" s="30">
        <v>19.329999999999998</v>
      </c>
      <c r="R72" s="172">
        <v>8.3100000000000023</v>
      </c>
      <c r="S72" s="173"/>
    </row>
    <row r="73" spans="1:19" ht="15.75" x14ac:dyDescent="0.25">
      <c r="A73" s="168" t="s">
        <v>123</v>
      </c>
      <c r="B73" s="176" t="s">
        <v>295</v>
      </c>
      <c r="C73" s="176" t="s">
        <v>51</v>
      </c>
      <c r="D73" s="176" t="s">
        <v>50</v>
      </c>
      <c r="E73" s="177" t="s">
        <v>296</v>
      </c>
      <c r="F73" s="177" t="s">
        <v>1</v>
      </c>
      <c r="G73" s="177" t="s">
        <v>49</v>
      </c>
      <c r="H73" s="177" t="s">
        <v>47</v>
      </c>
      <c r="I73" s="177" t="s">
        <v>295</v>
      </c>
      <c r="J73" s="178" t="s">
        <v>1000</v>
      </c>
      <c r="K73" s="31"/>
      <c r="L73" s="31"/>
      <c r="M73" s="29">
        <v>29.709999999999997</v>
      </c>
      <c r="N73" s="29"/>
      <c r="O73" s="30">
        <f t="shared" si="1"/>
        <v>29.709999999999997</v>
      </c>
      <c r="P73" s="29">
        <v>8.3100000000000023</v>
      </c>
      <c r="Q73" s="30">
        <v>19.329999999999998</v>
      </c>
      <c r="R73" s="29">
        <v>8.3100000000000023</v>
      </c>
      <c r="S73" s="173"/>
    </row>
    <row r="74" spans="1:19" ht="15.75" x14ac:dyDescent="0.25">
      <c r="A74" s="168" t="s">
        <v>124</v>
      </c>
      <c r="B74" s="169" t="s">
        <v>990</v>
      </c>
      <c r="C74" s="169" t="s">
        <v>50</v>
      </c>
      <c r="D74" s="169" t="s">
        <v>51</v>
      </c>
      <c r="E74" s="170" t="s">
        <v>1</v>
      </c>
      <c r="F74" s="170" t="s">
        <v>289</v>
      </c>
      <c r="G74" s="170" t="s">
        <v>44</v>
      </c>
      <c r="H74" s="170" t="s">
        <v>45</v>
      </c>
      <c r="I74" s="170" t="s">
        <v>990</v>
      </c>
      <c r="J74" s="171" t="s">
        <v>991</v>
      </c>
      <c r="K74" s="172">
        <v>30.96</v>
      </c>
      <c r="L74" s="172"/>
      <c r="M74" s="172">
        <v>19.84</v>
      </c>
      <c r="N74" s="172"/>
      <c r="O74" s="30">
        <f t="shared" si="1"/>
        <v>50.8</v>
      </c>
      <c r="P74" s="172">
        <v>3.4599999999999991</v>
      </c>
      <c r="Q74" s="30">
        <v>14.4</v>
      </c>
      <c r="R74" s="172">
        <v>3.4599999999999991</v>
      </c>
      <c r="S74" s="173"/>
    </row>
    <row r="75" spans="1:19" ht="15.75" x14ac:dyDescent="0.25">
      <c r="A75" s="168" t="s">
        <v>124</v>
      </c>
      <c r="B75" s="174" t="s">
        <v>292</v>
      </c>
      <c r="C75" s="174" t="s">
        <v>50</v>
      </c>
      <c r="D75" s="174" t="s">
        <v>51</v>
      </c>
      <c r="E75" s="14" t="s">
        <v>1</v>
      </c>
      <c r="F75" s="14" t="s">
        <v>289</v>
      </c>
      <c r="G75" s="14" t="s">
        <v>46</v>
      </c>
      <c r="H75" s="14" t="s">
        <v>47</v>
      </c>
      <c r="I75" s="14" t="s">
        <v>292</v>
      </c>
      <c r="J75" s="28" t="s">
        <v>992</v>
      </c>
      <c r="K75" s="29">
        <v>30.96</v>
      </c>
      <c r="L75" s="29"/>
      <c r="M75" s="31"/>
      <c r="N75" s="31"/>
      <c r="O75" s="30">
        <f t="shared" si="1"/>
        <v>30.96</v>
      </c>
      <c r="P75" s="29">
        <v>3.4599999999999991</v>
      </c>
      <c r="Q75" s="30">
        <v>14.4</v>
      </c>
      <c r="R75" s="29">
        <v>3.4599999999999991</v>
      </c>
      <c r="S75" s="173"/>
    </row>
    <row r="76" spans="1:19" ht="15.75" x14ac:dyDescent="0.25">
      <c r="A76" s="168" t="s">
        <v>124</v>
      </c>
      <c r="B76" s="174" t="s">
        <v>993</v>
      </c>
      <c r="C76" s="174" t="s">
        <v>51</v>
      </c>
      <c r="D76" s="174" t="s">
        <v>50</v>
      </c>
      <c r="E76" s="170" t="s">
        <v>289</v>
      </c>
      <c r="F76" s="170" t="s">
        <v>1</v>
      </c>
      <c r="G76" s="170" t="s">
        <v>48</v>
      </c>
      <c r="H76" s="170" t="s">
        <v>45</v>
      </c>
      <c r="I76" s="170" t="s">
        <v>993</v>
      </c>
      <c r="J76" s="171" t="s">
        <v>994</v>
      </c>
      <c r="K76" s="172">
        <v>30.96</v>
      </c>
      <c r="L76" s="172"/>
      <c r="M76" s="172">
        <v>19.84</v>
      </c>
      <c r="N76" s="172"/>
      <c r="O76" s="30">
        <f t="shared" si="1"/>
        <v>50.8</v>
      </c>
      <c r="P76" s="172">
        <v>3.4599999999999991</v>
      </c>
      <c r="Q76" s="30">
        <v>14.4</v>
      </c>
      <c r="R76" s="172">
        <v>3.4599999999999991</v>
      </c>
      <c r="S76" s="173"/>
    </row>
    <row r="77" spans="1:19" ht="15.75" x14ac:dyDescent="0.25">
      <c r="A77" s="168" t="s">
        <v>124</v>
      </c>
      <c r="B77" s="176" t="s">
        <v>288</v>
      </c>
      <c r="C77" s="176" t="s">
        <v>51</v>
      </c>
      <c r="D77" s="176" t="s">
        <v>50</v>
      </c>
      <c r="E77" s="177" t="s">
        <v>289</v>
      </c>
      <c r="F77" s="177" t="s">
        <v>1</v>
      </c>
      <c r="G77" s="177" t="s">
        <v>49</v>
      </c>
      <c r="H77" s="177" t="s">
        <v>47</v>
      </c>
      <c r="I77" s="177" t="s">
        <v>288</v>
      </c>
      <c r="J77" s="178" t="s">
        <v>995</v>
      </c>
      <c r="K77" s="31"/>
      <c r="L77" s="31"/>
      <c r="M77" s="29">
        <v>19.84</v>
      </c>
      <c r="N77" s="29"/>
      <c r="O77" s="30">
        <f t="shared" si="1"/>
        <v>19.84</v>
      </c>
      <c r="P77" s="29">
        <v>3.4599999999999991</v>
      </c>
      <c r="Q77" s="30">
        <v>14.4</v>
      </c>
      <c r="R77" s="29">
        <v>3.4599999999999991</v>
      </c>
      <c r="S77" s="173"/>
    </row>
    <row r="78" spans="1:19" ht="15.75" x14ac:dyDescent="0.25">
      <c r="A78" s="168" t="s">
        <v>126</v>
      </c>
      <c r="B78" s="169" t="s">
        <v>1001</v>
      </c>
      <c r="C78" s="169" t="s">
        <v>50</v>
      </c>
      <c r="D78" s="169" t="s">
        <v>51</v>
      </c>
      <c r="E78" s="170" t="s">
        <v>1</v>
      </c>
      <c r="F78" s="170" t="s">
        <v>299</v>
      </c>
      <c r="G78" s="170" t="s">
        <v>44</v>
      </c>
      <c r="H78" s="170" t="s">
        <v>45</v>
      </c>
      <c r="I78" s="170" t="s">
        <v>1001</v>
      </c>
      <c r="J78" s="171" t="s">
        <v>1002</v>
      </c>
      <c r="K78" s="172">
        <v>30.96</v>
      </c>
      <c r="L78" s="172"/>
      <c r="M78" s="172">
        <v>25.09</v>
      </c>
      <c r="N78" s="172"/>
      <c r="O78" s="30">
        <f t="shared" si="1"/>
        <v>56.05</v>
      </c>
      <c r="P78" s="172">
        <v>4.84</v>
      </c>
      <c r="Q78" s="30">
        <v>17.66</v>
      </c>
      <c r="R78" s="172">
        <v>4.84</v>
      </c>
      <c r="S78" s="173"/>
    </row>
    <row r="79" spans="1:19" ht="15.75" x14ac:dyDescent="0.25">
      <c r="A79" s="168" t="s">
        <v>126</v>
      </c>
      <c r="B79" s="174" t="s">
        <v>300</v>
      </c>
      <c r="C79" s="174" t="s">
        <v>50</v>
      </c>
      <c r="D79" s="174" t="s">
        <v>51</v>
      </c>
      <c r="E79" s="14" t="s">
        <v>1</v>
      </c>
      <c r="F79" s="14" t="s">
        <v>299</v>
      </c>
      <c r="G79" s="14" t="s">
        <v>46</v>
      </c>
      <c r="H79" s="14" t="s">
        <v>47</v>
      </c>
      <c r="I79" s="14" t="s">
        <v>300</v>
      </c>
      <c r="J79" s="28" t="s">
        <v>1003</v>
      </c>
      <c r="K79" s="29">
        <v>30.96</v>
      </c>
      <c r="L79" s="29"/>
      <c r="M79" s="31"/>
      <c r="N79" s="31"/>
      <c r="O79" s="30">
        <f t="shared" si="1"/>
        <v>30.96</v>
      </c>
      <c r="P79" s="29">
        <v>4.84</v>
      </c>
      <c r="Q79" s="30">
        <v>17.66</v>
      </c>
      <c r="R79" s="29">
        <v>4.84</v>
      </c>
      <c r="S79" s="173"/>
    </row>
    <row r="80" spans="1:19" ht="15.75" x14ac:dyDescent="0.25">
      <c r="A80" s="168" t="s">
        <v>126</v>
      </c>
      <c r="B80" s="174" t="s">
        <v>1004</v>
      </c>
      <c r="C80" s="174" t="s">
        <v>51</v>
      </c>
      <c r="D80" s="174" t="s">
        <v>50</v>
      </c>
      <c r="E80" s="170" t="s">
        <v>299</v>
      </c>
      <c r="F80" s="170" t="s">
        <v>1</v>
      </c>
      <c r="G80" s="170" t="s">
        <v>48</v>
      </c>
      <c r="H80" s="170" t="s">
        <v>45</v>
      </c>
      <c r="I80" s="170" t="s">
        <v>1004</v>
      </c>
      <c r="J80" s="171" t="s">
        <v>1005</v>
      </c>
      <c r="K80" s="172">
        <v>30.96</v>
      </c>
      <c r="L80" s="172"/>
      <c r="M80" s="172">
        <v>25.09</v>
      </c>
      <c r="N80" s="172"/>
      <c r="O80" s="30">
        <f t="shared" si="1"/>
        <v>56.05</v>
      </c>
      <c r="P80" s="172">
        <v>4.84</v>
      </c>
      <c r="Q80" s="30">
        <v>17.66</v>
      </c>
      <c r="R80" s="172">
        <v>4.84</v>
      </c>
      <c r="S80" s="173"/>
    </row>
    <row r="81" spans="1:19" ht="15.75" x14ac:dyDescent="0.25">
      <c r="A81" s="168" t="s">
        <v>126</v>
      </c>
      <c r="B81" s="176" t="s">
        <v>298</v>
      </c>
      <c r="C81" s="176" t="s">
        <v>51</v>
      </c>
      <c r="D81" s="176" t="s">
        <v>50</v>
      </c>
      <c r="E81" s="177" t="s">
        <v>299</v>
      </c>
      <c r="F81" s="177" t="s">
        <v>1</v>
      </c>
      <c r="G81" s="177" t="s">
        <v>49</v>
      </c>
      <c r="H81" s="177" t="s">
        <v>47</v>
      </c>
      <c r="I81" s="177" t="s">
        <v>298</v>
      </c>
      <c r="J81" s="178" t="s">
        <v>1006</v>
      </c>
      <c r="K81" s="31"/>
      <c r="L81" s="31"/>
      <c r="M81" s="172">
        <v>25.09</v>
      </c>
      <c r="N81" s="29"/>
      <c r="O81" s="30">
        <f t="shared" si="1"/>
        <v>25.09</v>
      </c>
      <c r="P81" s="29">
        <v>4.84</v>
      </c>
      <c r="Q81" s="30">
        <v>17.66</v>
      </c>
      <c r="R81" s="29">
        <v>4.84</v>
      </c>
      <c r="S81" s="173"/>
    </row>
    <row r="82" spans="1:19" ht="15.75" x14ac:dyDescent="0.25">
      <c r="A82" s="168" t="s">
        <v>127</v>
      </c>
      <c r="B82" s="169" t="s">
        <v>1027</v>
      </c>
      <c r="C82" s="169" t="s">
        <v>50</v>
      </c>
      <c r="D82" s="169" t="s">
        <v>51</v>
      </c>
      <c r="E82" s="170" t="s">
        <v>1</v>
      </c>
      <c r="F82" s="170" t="s">
        <v>480</v>
      </c>
      <c r="G82" s="170" t="s">
        <v>44</v>
      </c>
      <c r="H82" s="170" t="s">
        <v>45</v>
      </c>
      <c r="I82" s="170" t="s">
        <v>1027</v>
      </c>
      <c r="J82" s="171" t="s">
        <v>1028</v>
      </c>
      <c r="K82" s="172">
        <v>30.96</v>
      </c>
      <c r="L82" s="172"/>
      <c r="M82" s="172">
        <v>40.89</v>
      </c>
      <c r="N82" s="172"/>
      <c r="O82" s="30">
        <f t="shared" si="1"/>
        <v>71.849999999999994</v>
      </c>
      <c r="P82" s="172">
        <v>11.740000000000002</v>
      </c>
      <c r="Q82" s="30">
        <v>26.33</v>
      </c>
      <c r="R82" s="172">
        <v>11.740000000000002</v>
      </c>
      <c r="S82" s="173"/>
    </row>
    <row r="83" spans="1:19" ht="15.75" x14ac:dyDescent="0.25">
      <c r="A83" s="168" t="s">
        <v>127</v>
      </c>
      <c r="B83" s="174" t="s">
        <v>481</v>
      </c>
      <c r="C83" s="174" t="s">
        <v>50</v>
      </c>
      <c r="D83" s="174" t="s">
        <v>51</v>
      </c>
      <c r="E83" s="14" t="s">
        <v>1</v>
      </c>
      <c r="F83" s="14" t="s">
        <v>480</v>
      </c>
      <c r="G83" s="14" t="s">
        <v>46</v>
      </c>
      <c r="H83" s="14" t="s">
        <v>47</v>
      </c>
      <c r="I83" s="14" t="s">
        <v>481</v>
      </c>
      <c r="J83" s="28" t="s">
        <v>1029</v>
      </c>
      <c r="K83" s="29">
        <v>30.96</v>
      </c>
      <c r="L83" s="29"/>
      <c r="M83" s="31"/>
      <c r="N83" s="31"/>
      <c r="O83" s="30">
        <f t="shared" si="1"/>
        <v>30.96</v>
      </c>
      <c r="P83" s="29">
        <v>11.740000000000002</v>
      </c>
      <c r="Q83" s="30">
        <v>26.33</v>
      </c>
      <c r="R83" s="29">
        <v>11.740000000000002</v>
      </c>
      <c r="S83" s="173"/>
    </row>
    <row r="84" spans="1:19" ht="15.75" x14ac:dyDescent="0.25">
      <c r="A84" s="168" t="s">
        <v>127</v>
      </c>
      <c r="B84" s="174" t="s">
        <v>1030</v>
      </c>
      <c r="C84" s="174" t="s">
        <v>51</v>
      </c>
      <c r="D84" s="174" t="s">
        <v>50</v>
      </c>
      <c r="E84" s="170" t="s">
        <v>480</v>
      </c>
      <c r="F84" s="170" t="s">
        <v>1</v>
      </c>
      <c r="G84" s="170" t="s">
        <v>48</v>
      </c>
      <c r="H84" s="170" t="s">
        <v>45</v>
      </c>
      <c r="I84" s="170" t="s">
        <v>1030</v>
      </c>
      <c r="J84" s="171" t="s">
        <v>1031</v>
      </c>
      <c r="K84" s="172">
        <v>30.96</v>
      </c>
      <c r="L84" s="172"/>
      <c r="M84" s="172">
        <v>40.89</v>
      </c>
      <c r="N84" s="172"/>
      <c r="O84" s="30">
        <f t="shared" si="1"/>
        <v>71.849999999999994</v>
      </c>
      <c r="P84" s="172">
        <v>11.740000000000002</v>
      </c>
      <c r="Q84" s="30">
        <v>26.33</v>
      </c>
      <c r="R84" s="172">
        <v>11.740000000000002</v>
      </c>
      <c r="S84" s="173"/>
    </row>
    <row r="85" spans="1:19" ht="15.75" x14ac:dyDescent="0.25">
      <c r="A85" s="168" t="s">
        <v>127</v>
      </c>
      <c r="B85" s="176" t="s">
        <v>479</v>
      </c>
      <c r="C85" s="176" t="s">
        <v>51</v>
      </c>
      <c r="D85" s="176" t="s">
        <v>50</v>
      </c>
      <c r="E85" s="177" t="s">
        <v>480</v>
      </c>
      <c r="F85" s="177" t="s">
        <v>1</v>
      </c>
      <c r="G85" s="177" t="s">
        <v>49</v>
      </c>
      <c r="H85" s="177" t="s">
        <v>47</v>
      </c>
      <c r="I85" s="177" t="s">
        <v>479</v>
      </c>
      <c r="J85" s="178" t="s">
        <v>1032</v>
      </c>
      <c r="K85" s="31"/>
      <c r="L85" s="31"/>
      <c r="M85" s="29">
        <v>40.89</v>
      </c>
      <c r="N85" s="29"/>
      <c r="O85" s="30">
        <f t="shared" si="1"/>
        <v>40.89</v>
      </c>
      <c r="P85" s="29">
        <v>11.740000000000002</v>
      </c>
      <c r="Q85" s="30">
        <v>26.33</v>
      </c>
      <c r="R85" s="29">
        <v>11.740000000000002</v>
      </c>
      <c r="S85" s="173"/>
    </row>
    <row r="86" spans="1:19" ht="15.75" x14ac:dyDescent="0.25">
      <c r="A86" s="168" t="s">
        <v>128</v>
      </c>
      <c r="B86" s="169" t="s">
        <v>52</v>
      </c>
      <c r="C86" s="169" t="s">
        <v>50</v>
      </c>
      <c r="D86" s="169" t="s">
        <v>51</v>
      </c>
      <c r="E86" s="170" t="s">
        <v>1</v>
      </c>
      <c r="F86" s="170" t="s">
        <v>2</v>
      </c>
      <c r="G86" s="170" t="s">
        <v>44</v>
      </c>
      <c r="H86" s="170" t="s">
        <v>45</v>
      </c>
      <c r="I86" s="170" t="s">
        <v>52</v>
      </c>
      <c r="J86" s="171" t="s">
        <v>53</v>
      </c>
      <c r="K86" s="172">
        <v>30.96</v>
      </c>
      <c r="L86" s="172"/>
      <c r="M86" s="172">
        <v>28.33</v>
      </c>
      <c r="N86" s="172"/>
      <c r="O86" s="30">
        <f t="shared" si="1"/>
        <v>59.29</v>
      </c>
      <c r="P86" s="172">
        <v>0</v>
      </c>
      <c r="Q86" s="30">
        <v>20.27</v>
      </c>
      <c r="R86" s="172">
        <v>0</v>
      </c>
      <c r="S86" s="173"/>
    </row>
    <row r="87" spans="1:19" ht="15.75" x14ac:dyDescent="0.25">
      <c r="A87" s="168" t="s">
        <v>128</v>
      </c>
      <c r="B87" s="174" t="s">
        <v>24</v>
      </c>
      <c r="C87" s="174" t="s">
        <v>50</v>
      </c>
      <c r="D87" s="174" t="s">
        <v>51</v>
      </c>
      <c r="E87" s="14" t="s">
        <v>1</v>
      </c>
      <c r="F87" s="14" t="s">
        <v>2</v>
      </c>
      <c r="G87" s="14" t="s">
        <v>46</v>
      </c>
      <c r="H87" s="14" t="s">
        <v>47</v>
      </c>
      <c r="I87" s="14" t="s">
        <v>24</v>
      </c>
      <c r="J87" s="28" t="s">
        <v>54</v>
      </c>
      <c r="K87" s="29">
        <v>30.96</v>
      </c>
      <c r="L87" s="29"/>
      <c r="M87" s="31"/>
      <c r="N87" s="31"/>
      <c r="O87" s="30">
        <f t="shared" si="1"/>
        <v>30.96</v>
      </c>
      <c r="P87" s="29">
        <v>0</v>
      </c>
      <c r="Q87" s="30">
        <v>20.27</v>
      </c>
      <c r="R87" s="29">
        <v>0</v>
      </c>
      <c r="S87" s="173"/>
    </row>
    <row r="88" spans="1:19" ht="15.75" x14ac:dyDescent="0.25">
      <c r="A88" s="168" t="s">
        <v>128</v>
      </c>
      <c r="B88" s="174" t="s">
        <v>55</v>
      </c>
      <c r="C88" s="174" t="s">
        <v>51</v>
      </c>
      <c r="D88" s="174" t="s">
        <v>50</v>
      </c>
      <c r="E88" s="170" t="s">
        <v>2</v>
      </c>
      <c r="F88" s="170" t="s">
        <v>1</v>
      </c>
      <c r="G88" s="170" t="s">
        <v>48</v>
      </c>
      <c r="H88" s="170" t="s">
        <v>45</v>
      </c>
      <c r="I88" s="170" t="s">
        <v>55</v>
      </c>
      <c r="J88" s="171" t="s">
        <v>56</v>
      </c>
      <c r="K88" s="172">
        <v>30.96</v>
      </c>
      <c r="L88" s="172"/>
      <c r="M88" s="172">
        <v>28.33</v>
      </c>
      <c r="N88" s="172"/>
      <c r="O88" s="30">
        <f t="shared" si="1"/>
        <v>59.29</v>
      </c>
      <c r="P88" s="172">
        <v>0</v>
      </c>
      <c r="Q88" s="30">
        <v>20.27</v>
      </c>
      <c r="R88" s="172">
        <v>0</v>
      </c>
      <c r="S88" s="173"/>
    </row>
    <row r="89" spans="1:19" ht="15.75" x14ac:dyDescent="0.25">
      <c r="A89" s="168" t="s">
        <v>128</v>
      </c>
      <c r="B89" s="176" t="s">
        <v>23</v>
      </c>
      <c r="C89" s="176" t="s">
        <v>51</v>
      </c>
      <c r="D89" s="176" t="s">
        <v>50</v>
      </c>
      <c r="E89" s="177" t="s">
        <v>2</v>
      </c>
      <c r="F89" s="177" t="s">
        <v>1</v>
      </c>
      <c r="G89" s="177" t="s">
        <v>49</v>
      </c>
      <c r="H89" s="177" t="s">
        <v>47</v>
      </c>
      <c r="I89" s="177" t="s">
        <v>23</v>
      </c>
      <c r="J89" s="178" t="s">
        <v>57</v>
      </c>
      <c r="K89" s="31"/>
      <c r="L89" s="31"/>
      <c r="M89" s="29">
        <v>28.33</v>
      </c>
      <c r="N89" s="29"/>
      <c r="O89" s="30">
        <f t="shared" si="1"/>
        <v>28.33</v>
      </c>
      <c r="P89" s="29">
        <v>0</v>
      </c>
      <c r="Q89" s="30">
        <v>20.27</v>
      </c>
      <c r="R89" s="29">
        <v>0</v>
      </c>
      <c r="S89" s="173"/>
    </row>
    <row r="90" spans="1:19" ht="15.75" x14ac:dyDescent="0.25">
      <c r="A90" s="168" t="s">
        <v>129</v>
      </c>
      <c r="B90" s="169" t="s">
        <v>52</v>
      </c>
      <c r="C90" s="169" t="s">
        <v>50</v>
      </c>
      <c r="D90" s="169" t="s">
        <v>51</v>
      </c>
      <c r="E90" s="170" t="s">
        <v>1</v>
      </c>
      <c r="F90" s="170" t="s">
        <v>2</v>
      </c>
      <c r="G90" s="170" t="s">
        <v>44</v>
      </c>
      <c r="H90" s="170" t="s">
        <v>45</v>
      </c>
      <c r="I90" s="170" t="s">
        <v>52</v>
      </c>
      <c r="J90" s="171" t="s">
        <v>53</v>
      </c>
      <c r="K90" s="172">
        <v>30.96</v>
      </c>
      <c r="L90" s="172"/>
      <c r="M90" s="172">
        <v>28.33</v>
      </c>
      <c r="N90" s="172"/>
      <c r="O90" s="30">
        <f t="shared" si="1"/>
        <v>59.29</v>
      </c>
      <c r="P90" s="172">
        <v>0</v>
      </c>
      <c r="Q90" s="30">
        <v>20.27</v>
      </c>
      <c r="R90" s="172">
        <v>0</v>
      </c>
      <c r="S90" s="173"/>
    </row>
    <row r="91" spans="1:19" ht="15.75" x14ac:dyDescent="0.25">
      <c r="A91" s="168" t="s">
        <v>129</v>
      </c>
      <c r="B91" s="174" t="s">
        <v>24</v>
      </c>
      <c r="C91" s="174" t="s">
        <v>50</v>
      </c>
      <c r="D91" s="174" t="s">
        <v>51</v>
      </c>
      <c r="E91" s="14" t="s">
        <v>1</v>
      </c>
      <c r="F91" s="14" t="s">
        <v>2</v>
      </c>
      <c r="G91" s="14" t="s">
        <v>46</v>
      </c>
      <c r="H91" s="14" t="s">
        <v>47</v>
      </c>
      <c r="I91" s="14" t="s">
        <v>24</v>
      </c>
      <c r="J91" s="28" t="s">
        <v>54</v>
      </c>
      <c r="K91" s="29">
        <v>30.96</v>
      </c>
      <c r="L91" s="29"/>
      <c r="M91" s="31"/>
      <c r="N91" s="31"/>
      <c r="O91" s="30">
        <f t="shared" si="1"/>
        <v>30.96</v>
      </c>
      <c r="P91" s="29">
        <v>0</v>
      </c>
      <c r="Q91" s="30">
        <v>20.27</v>
      </c>
      <c r="R91" s="29">
        <v>0</v>
      </c>
      <c r="S91" s="173"/>
    </row>
    <row r="92" spans="1:19" ht="15.75" x14ac:dyDescent="0.25">
      <c r="A92" s="168" t="s">
        <v>129</v>
      </c>
      <c r="B92" s="174" t="s">
        <v>55</v>
      </c>
      <c r="C92" s="174" t="s">
        <v>51</v>
      </c>
      <c r="D92" s="174" t="s">
        <v>50</v>
      </c>
      <c r="E92" s="170" t="s">
        <v>2</v>
      </c>
      <c r="F92" s="170" t="s">
        <v>1</v>
      </c>
      <c r="G92" s="170" t="s">
        <v>48</v>
      </c>
      <c r="H92" s="170" t="s">
        <v>45</v>
      </c>
      <c r="I92" s="170" t="s">
        <v>55</v>
      </c>
      <c r="J92" s="171" t="s">
        <v>56</v>
      </c>
      <c r="K92" s="172">
        <v>30.96</v>
      </c>
      <c r="L92" s="172"/>
      <c r="M92" s="172">
        <v>28.33</v>
      </c>
      <c r="N92" s="172"/>
      <c r="O92" s="30">
        <f t="shared" si="1"/>
        <v>59.29</v>
      </c>
      <c r="P92" s="172">
        <v>0</v>
      </c>
      <c r="Q92" s="30">
        <v>20.27</v>
      </c>
      <c r="R92" s="172">
        <v>0</v>
      </c>
      <c r="S92" s="173"/>
    </row>
    <row r="93" spans="1:19" ht="15.75" x14ac:dyDescent="0.25">
      <c r="A93" s="168" t="s">
        <v>129</v>
      </c>
      <c r="B93" s="176" t="s">
        <v>23</v>
      </c>
      <c r="C93" s="176" t="s">
        <v>51</v>
      </c>
      <c r="D93" s="176" t="s">
        <v>50</v>
      </c>
      <c r="E93" s="177" t="s">
        <v>2</v>
      </c>
      <c r="F93" s="177" t="s">
        <v>1</v>
      </c>
      <c r="G93" s="177" t="s">
        <v>49</v>
      </c>
      <c r="H93" s="177" t="s">
        <v>47</v>
      </c>
      <c r="I93" s="177" t="s">
        <v>23</v>
      </c>
      <c r="J93" s="178" t="s">
        <v>57</v>
      </c>
      <c r="K93" s="31"/>
      <c r="L93" s="31"/>
      <c r="M93" s="29">
        <v>28.33</v>
      </c>
      <c r="N93" s="29"/>
      <c r="O93" s="30">
        <f t="shared" si="1"/>
        <v>28.33</v>
      </c>
      <c r="P93" s="29">
        <v>0</v>
      </c>
      <c r="Q93" s="30">
        <v>20.27</v>
      </c>
      <c r="R93" s="29">
        <v>0</v>
      </c>
      <c r="S93" s="173"/>
    </row>
    <row r="94" spans="1:19" ht="15.75" x14ac:dyDescent="0.25">
      <c r="A94" s="168" t="s">
        <v>130</v>
      </c>
      <c r="B94" s="169" t="s">
        <v>52</v>
      </c>
      <c r="C94" s="169" t="s">
        <v>50</v>
      </c>
      <c r="D94" s="169" t="s">
        <v>51</v>
      </c>
      <c r="E94" s="170" t="s">
        <v>1</v>
      </c>
      <c r="F94" s="170" t="s">
        <v>2</v>
      </c>
      <c r="G94" s="170" t="s">
        <v>44</v>
      </c>
      <c r="H94" s="170" t="s">
        <v>45</v>
      </c>
      <c r="I94" s="170" t="s">
        <v>52</v>
      </c>
      <c r="J94" s="171" t="s">
        <v>53</v>
      </c>
      <c r="K94" s="172">
        <v>30.96</v>
      </c>
      <c r="L94" s="172"/>
      <c r="M94" s="172">
        <v>28.33</v>
      </c>
      <c r="N94" s="172"/>
      <c r="O94" s="30">
        <f t="shared" si="1"/>
        <v>59.29</v>
      </c>
      <c r="P94" s="172">
        <v>0</v>
      </c>
      <c r="Q94" s="30">
        <v>20.27</v>
      </c>
      <c r="R94" s="172">
        <v>0</v>
      </c>
      <c r="S94" s="173"/>
    </row>
    <row r="95" spans="1:19" ht="15.75" x14ac:dyDescent="0.25">
      <c r="A95" s="168" t="s">
        <v>130</v>
      </c>
      <c r="B95" s="174" t="s">
        <v>24</v>
      </c>
      <c r="C95" s="174" t="s">
        <v>50</v>
      </c>
      <c r="D95" s="174" t="s">
        <v>51</v>
      </c>
      <c r="E95" s="14" t="s">
        <v>1</v>
      </c>
      <c r="F95" s="14" t="s">
        <v>2</v>
      </c>
      <c r="G95" s="14" t="s">
        <v>46</v>
      </c>
      <c r="H95" s="14" t="s">
        <v>47</v>
      </c>
      <c r="I95" s="14" t="s">
        <v>24</v>
      </c>
      <c r="J95" s="28" t="s">
        <v>54</v>
      </c>
      <c r="K95" s="29">
        <v>30.96</v>
      </c>
      <c r="L95" s="29"/>
      <c r="M95" s="31"/>
      <c r="N95" s="31"/>
      <c r="O95" s="30">
        <f t="shared" si="1"/>
        <v>30.96</v>
      </c>
      <c r="P95" s="29">
        <v>0</v>
      </c>
      <c r="Q95" s="30">
        <v>20.27</v>
      </c>
      <c r="R95" s="29">
        <v>0</v>
      </c>
      <c r="S95" s="173"/>
    </row>
    <row r="96" spans="1:19" ht="15.75" x14ac:dyDescent="0.25">
      <c r="A96" s="168" t="s">
        <v>130</v>
      </c>
      <c r="B96" s="174" t="s">
        <v>55</v>
      </c>
      <c r="C96" s="174" t="s">
        <v>51</v>
      </c>
      <c r="D96" s="174" t="s">
        <v>50</v>
      </c>
      <c r="E96" s="170" t="s">
        <v>2</v>
      </c>
      <c r="F96" s="170" t="s">
        <v>1</v>
      </c>
      <c r="G96" s="170" t="s">
        <v>48</v>
      </c>
      <c r="H96" s="170" t="s">
        <v>45</v>
      </c>
      <c r="I96" s="170" t="s">
        <v>55</v>
      </c>
      <c r="J96" s="171" t="s">
        <v>56</v>
      </c>
      <c r="K96" s="172">
        <v>30.96</v>
      </c>
      <c r="L96" s="172"/>
      <c r="M96" s="172">
        <v>28.33</v>
      </c>
      <c r="N96" s="172"/>
      <c r="O96" s="30">
        <f t="shared" si="1"/>
        <v>59.29</v>
      </c>
      <c r="P96" s="172">
        <v>0</v>
      </c>
      <c r="Q96" s="30">
        <v>20.27</v>
      </c>
      <c r="R96" s="172">
        <v>0</v>
      </c>
      <c r="S96" s="173"/>
    </row>
    <row r="97" spans="1:19" ht="15.75" x14ac:dyDescent="0.25">
      <c r="A97" s="168" t="s">
        <v>130</v>
      </c>
      <c r="B97" s="176" t="s">
        <v>23</v>
      </c>
      <c r="C97" s="176" t="s">
        <v>51</v>
      </c>
      <c r="D97" s="176" t="s">
        <v>50</v>
      </c>
      <c r="E97" s="177" t="s">
        <v>2</v>
      </c>
      <c r="F97" s="177" t="s">
        <v>1</v>
      </c>
      <c r="G97" s="177" t="s">
        <v>49</v>
      </c>
      <c r="H97" s="177" t="s">
        <v>47</v>
      </c>
      <c r="I97" s="177" t="s">
        <v>23</v>
      </c>
      <c r="J97" s="178" t="s">
        <v>57</v>
      </c>
      <c r="K97" s="31"/>
      <c r="L97" s="31"/>
      <c r="M97" s="29">
        <v>28.33</v>
      </c>
      <c r="N97" s="29"/>
      <c r="O97" s="30">
        <f t="shared" si="1"/>
        <v>28.33</v>
      </c>
      <c r="P97" s="29">
        <v>0</v>
      </c>
      <c r="Q97" s="30">
        <v>20.27</v>
      </c>
      <c r="R97" s="29">
        <v>0</v>
      </c>
      <c r="S97" s="173"/>
    </row>
    <row r="98" spans="1:19" ht="15.75" x14ac:dyDescent="0.25">
      <c r="A98" s="168" t="s">
        <v>131</v>
      </c>
      <c r="B98" s="169" t="s">
        <v>134</v>
      </c>
      <c r="C98" s="169" t="s">
        <v>50</v>
      </c>
      <c r="D98" s="169" t="s">
        <v>51</v>
      </c>
      <c r="E98" s="170" t="s">
        <v>1</v>
      </c>
      <c r="F98" s="170" t="s">
        <v>296</v>
      </c>
      <c r="G98" s="170" t="s">
        <v>44</v>
      </c>
      <c r="H98" s="170" t="s">
        <v>45</v>
      </c>
      <c r="I98" s="170" t="s">
        <v>134</v>
      </c>
      <c r="J98" s="171" t="s">
        <v>996</v>
      </c>
      <c r="K98" s="172">
        <v>30.96</v>
      </c>
      <c r="L98" s="172"/>
      <c r="M98" s="172">
        <v>29.709999999999997</v>
      </c>
      <c r="N98" s="172"/>
      <c r="O98" s="30">
        <f t="shared" si="1"/>
        <v>60.67</v>
      </c>
      <c r="P98" s="172">
        <v>8.3100000000000023</v>
      </c>
      <c r="Q98" s="30">
        <v>19.329999999999998</v>
      </c>
      <c r="R98" s="172">
        <v>8.3100000000000023</v>
      </c>
      <c r="S98" s="173"/>
    </row>
    <row r="99" spans="1:19" ht="15.75" x14ac:dyDescent="0.25">
      <c r="A99" s="168" t="s">
        <v>131</v>
      </c>
      <c r="B99" s="174" t="s">
        <v>297</v>
      </c>
      <c r="C99" s="174" t="s">
        <v>50</v>
      </c>
      <c r="D99" s="174" t="s">
        <v>51</v>
      </c>
      <c r="E99" s="14" t="s">
        <v>1</v>
      </c>
      <c r="F99" s="14" t="s">
        <v>296</v>
      </c>
      <c r="G99" s="14" t="s">
        <v>46</v>
      </c>
      <c r="H99" s="14" t="s">
        <v>47</v>
      </c>
      <c r="I99" s="14" t="s">
        <v>297</v>
      </c>
      <c r="J99" s="28" t="s">
        <v>997</v>
      </c>
      <c r="K99" s="29">
        <v>30.96</v>
      </c>
      <c r="L99" s="29"/>
      <c r="M99" s="31"/>
      <c r="N99" s="31"/>
      <c r="O99" s="30">
        <f t="shared" si="1"/>
        <v>30.96</v>
      </c>
      <c r="P99" s="29">
        <v>8.3100000000000023</v>
      </c>
      <c r="Q99" s="30">
        <v>19.329999999999998</v>
      </c>
      <c r="R99" s="29">
        <v>8.3100000000000023</v>
      </c>
      <c r="S99" s="173"/>
    </row>
    <row r="100" spans="1:19" ht="15.75" x14ac:dyDescent="0.25">
      <c r="A100" s="168" t="s">
        <v>131</v>
      </c>
      <c r="B100" s="174" t="s">
        <v>998</v>
      </c>
      <c r="C100" s="174" t="s">
        <v>51</v>
      </c>
      <c r="D100" s="174" t="s">
        <v>50</v>
      </c>
      <c r="E100" s="170" t="s">
        <v>296</v>
      </c>
      <c r="F100" s="170" t="s">
        <v>1</v>
      </c>
      <c r="G100" s="170" t="s">
        <v>48</v>
      </c>
      <c r="H100" s="170" t="s">
        <v>45</v>
      </c>
      <c r="I100" s="170" t="s">
        <v>998</v>
      </c>
      <c r="J100" s="171" t="s">
        <v>999</v>
      </c>
      <c r="K100" s="172">
        <v>30.96</v>
      </c>
      <c r="L100" s="172"/>
      <c r="M100" s="172">
        <v>29.709999999999997</v>
      </c>
      <c r="N100" s="172"/>
      <c r="O100" s="30">
        <f t="shared" si="1"/>
        <v>60.67</v>
      </c>
      <c r="P100" s="172">
        <v>8.3100000000000023</v>
      </c>
      <c r="Q100" s="30">
        <v>19.329999999999998</v>
      </c>
      <c r="R100" s="172">
        <v>8.3100000000000023</v>
      </c>
      <c r="S100" s="173"/>
    </row>
    <row r="101" spans="1:19" ht="15.75" x14ac:dyDescent="0.25">
      <c r="A101" s="168" t="s">
        <v>131</v>
      </c>
      <c r="B101" s="176" t="s">
        <v>295</v>
      </c>
      <c r="C101" s="176" t="s">
        <v>51</v>
      </c>
      <c r="D101" s="176" t="s">
        <v>50</v>
      </c>
      <c r="E101" s="177" t="s">
        <v>296</v>
      </c>
      <c r="F101" s="177" t="s">
        <v>1</v>
      </c>
      <c r="G101" s="177" t="s">
        <v>49</v>
      </c>
      <c r="H101" s="177" t="s">
        <v>47</v>
      </c>
      <c r="I101" s="177" t="s">
        <v>295</v>
      </c>
      <c r="J101" s="178" t="s">
        <v>1000</v>
      </c>
      <c r="K101" s="31"/>
      <c r="L101" s="31"/>
      <c r="M101" s="29">
        <v>29.709999999999997</v>
      </c>
      <c r="N101" s="29"/>
      <c r="O101" s="30">
        <f t="shared" si="1"/>
        <v>29.709999999999997</v>
      </c>
      <c r="P101" s="29">
        <v>8.3100000000000023</v>
      </c>
      <c r="Q101" s="30">
        <v>19.329999999999998</v>
      </c>
      <c r="R101" s="29">
        <v>8.3100000000000023</v>
      </c>
      <c r="S101" s="173"/>
    </row>
    <row r="102" spans="1:19" ht="15.75" x14ac:dyDescent="0.25">
      <c r="A102" s="168" t="s">
        <v>132</v>
      </c>
      <c r="B102" s="169" t="s">
        <v>1033</v>
      </c>
      <c r="C102" s="169" t="s">
        <v>50</v>
      </c>
      <c r="D102" s="169" t="s">
        <v>51</v>
      </c>
      <c r="E102" s="170" t="s">
        <v>332</v>
      </c>
      <c r="F102" s="170" t="s">
        <v>296</v>
      </c>
      <c r="G102" s="170" t="s">
        <v>44</v>
      </c>
      <c r="H102" s="170" t="s">
        <v>45</v>
      </c>
      <c r="I102" s="170" t="s">
        <v>1033</v>
      </c>
      <c r="J102" s="171" t="s">
        <v>1034</v>
      </c>
      <c r="K102" s="172">
        <v>29.16</v>
      </c>
      <c r="L102" s="172"/>
      <c r="M102" s="172">
        <v>29.709999999999997</v>
      </c>
      <c r="N102" s="172"/>
      <c r="O102" s="30">
        <f t="shared" si="1"/>
        <v>58.87</v>
      </c>
      <c r="P102" s="172">
        <v>8.3100000000000023</v>
      </c>
      <c r="Q102" s="30">
        <v>19.329999999999998</v>
      </c>
      <c r="R102" s="172">
        <v>8.3100000000000023</v>
      </c>
      <c r="S102" s="173"/>
    </row>
    <row r="103" spans="1:19" ht="15.75" x14ac:dyDescent="0.25">
      <c r="A103" s="168" t="s">
        <v>132</v>
      </c>
      <c r="B103" s="174" t="s">
        <v>334</v>
      </c>
      <c r="C103" s="174" t="s">
        <v>50</v>
      </c>
      <c r="D103" s="174" t="s">
        <v>51</v>
      </c>
      <c r="E103" s="14" t="s">
        <v>332</v>
      </c>
      <c r="F103" s="14" t="s">
        <v>296</v>
      </c>
      <c r="G103" s="14" t="s">
        <v>46</v>
      </c>
      <c r="H103" s="14" t="s">
        <v>47</v>
      </c>
      <c r="I103" s="14" t="s">
        <v>334</v>
      </c>
      <c r="J103" s="28" t="s">
        <v>1035</v>
      </c>
      <c r="K103" s="29">
        <v>29.16</v>
      </c>
      <c r="L103" s="29"/>
      <c r="M103" s="31"/>
      <c r="N103" s="31"/>
      <c r="O103" s="30">
        <f t="shared" si="1"/>
        <v>29.16</v>
      </c>
      <c r="P103" s="29">
        <v>8.3100000000000023</v>
      </c>
      <c r="Q103" s="30">
        <v>19.329999999999998</v>
      </c>
      <c r="R103" s="29">
        <v>8.3100000000000023</v>
      </c>
      <c r="S103" s="173"/>
    </row>
    <row r="104" spans="1:19" ht="15.75" x14ac:dyDescent="0.25">
      <c r="A104" s="168" t="s">
        <v>132</v>
      </c>
      <c r="B104" s="174" t="s">
        <v>1036</v>
      </c>
      <c r="C104" s="174" t="s">
        <v>51</v>
      </c>
      <c r="D104" s="174" t="s">
        <v>50</v>
      </c>
      <c r="E104" s="170" t="s">
        <v>296</v>
      </c>
      <c r="F104" s="170" t="s">
        <v>332</v>
      </c>
      <c r="G104" s="170" t="s">
        <v>48</v>
      </c>
      <c r="H104" s="170" t="s">
        <v>45</v>
      </c>
      <c r="I104" s="170" t="s">
        <v>1036</v>
      </c>
      <c r="J104" s="171" t="s">
        <v>1037</v>
      </c>
      <c r="K104" s="172">
        <v>29.16</v>
      </c>
      <c r="L104" s="172"/>
      <c r="M104" s="172">
        <v>29.709999999999997</v>
      </c>
      <c r="N104" s="172"/>
      <c r="O104" s="30">
        <f t="shared" si="1"/>
        <v>58.87</v>
      </c>
      <c r="P104" s="172">
        <v>8.3100000000000023</v>
      </c>
      <c r="Q104" s="30">
        <v>19.329999999999998</v>
      </c>
      <c r="R104" s="172">
        <v>8.3100000000000023</v>
      </c>
      <c r="S104" s="173"/>
    </row>
    <row r="105" spans="1:19" ht="15.75" x14ac:dyDescent="0.25">
      <c r="A105" s="168" t="s">
        <v>132</v>
      </c>
      <c r="B105" s="176" t="s">
        <v>331</v>
      </c>
      <c r="C105" s="176" t="s">
        <v>51</v>
      </c>
      <c r="D105" s="176" t="s">
        <v>50</v>
      </c>
      <c r="E105" s="177" t="s">
        <v>296</v>
      </c>
      <c r="F105" s="177" t="s">
        <v>332</v>
      </c>
      <c r="G105" s="177" t="s">
        <v>49</v>
      </c>
      <c r="H105" s="177" t="s">
        <v>47</v>
      </c>
      <c r="I105" s="177" t="s">
        <v>331</v>
      </c>
      <c r="J105" s="178" t="s">
        <v>1038</v>
      </c>
      <c r="K105" s="31"/>
      <c r="L105" s="31"/>
      <c r="M105" s="29">
        <v>29.709999999999997</v>
      </c>
      <c r="N105" s="29"/>
      <c r="O105" s="30">
        <f t="shared" si="1"/>
        <v>29.709999999999997</v>
      </c>
      <c r="P105" s="29">
        <v>8.3100000000000023</v>
      </c>
      <c r="Q105" s="30">
        <v>19.329999999999998</v>
      </c>
      <c r="R105" s="29">
        <v>8.3100000000000023</v>
      </c>
      <c r="S105" s="173"/>
    </row>
    <row r="106" spans="1:19" ht="15.75" x14ac:dyDescent="0.25">
      <c r="A106" s="168" t="s">
        <v>133</v>
      </c>
      <c r="B106" s="169" t="s">
        <v>135</v>
      </c>
      <c r="C106" s="169" t="s">
        <v>50</v>
      </c>
      <c r="D106" s="169" t="s">
        <v>51</v>
      </c>
      <c r="E106" s="170" t="s">
        <v>1</v>
      </c>
      <c r="F106" s="170" t="s">
        <v>373</v>
      </c>
      <c r="G106" s="170" t="s">
        <v>44</v>
      </c>
      <c r="H106" s="170" t="s">
        <v>45</v>
      </c>
      <c r="I106" s="170" t="s">
        <v>135</v>
      </c>
      <c r="J106" s="171" t="s">
        <v>1022</v>
      </c>
      <c r="K106" s="172">
        <v>30.96</v>
      </c>
      <c r="L106" s="172"/>
      <c r="M106" s="172">
        <v>20.66</v>
      </c>
      <c r="N106" s="172"/>
      <c r="O106" s="30">
        <f t="shared" si="1"/>
        <v>51.620000000000005</v>
      </c>
      <c r="P106" s="172">
        <v>3.1799999999999997</v>
      </c>
      <c r="Q106" s="30">
        <v>15.67</v>
      </c>
      <c r="R106" s="172">
        <v>3.1799999999999997</v>
      </c>
      <c r="S106" s="173"/>
    </row>
    <row r="107" spans="1:19" ht="15.75" x14ac:dyDescent="0.25">
      <c r="A107" s="168" t="s">
        <v>133</v>
      </c>
      <c r="B107" s="174" t="s">
        <v>375</v>
      </c>
      <c r="C107" s="174" t="s">
        <v>50</v>
      </c>
      <c r="D107" s="174" t="s">
        <v>51</v>
      </c>
      <c r="E107" s="14" t="s">
        <v>1</v>
      </c>
      <c r="F107" s="14" t="s">
        <v>373</v>
      </c>
      <c r="G107" s="14" t="s">
        <v>46</v>
      </c>
      <c r="H107" s="14" t="s">
        <v>47</v>
      </c>
      <c r="I107" s="14" t="s">
        <v>375</v>
      </c>
      <c r="J107" s="28" t="s">
        <v>1023</v>
      </c>
      <c r="K107" s="29">
        <v>30.96</v>
      </c>
      <c r="L107" s="29"/>
      <c r="M107" s="31"/>
      <c r="N107" s="31"/>
      <c r="O107" s="30">
        <f t="shared" si="1"/>
        <v>30.96</v>
      </c>
      <c r="P107" s="29">
        <v>3.1799999999999997</v>
      </c>
      <c r="Q107" s="30">
        <v>15.67</v>
      </c>
      <c r="R107" s="29">
        <v>3.1799999999999997</v>
      </c>
      <c r="S107" s="173"/>
    </row>
    <row r="108" spans="1:19" ht="15.75" x14ac:dyDescent="0.25">
      <c r="A108" s="168" t="s">
        <v>133</v>
      </c>
      <c r="B108" s="174" t="s">
        <v>1024</v>
      </c>
      <c r="C108" s="174" t="s">
        <v>51</v>
      </c>
      <c r="D108" s="174" t="s">
        <v>50</v>
      </c>
      <c r="E108" s="170" t="s">
        <v>373</v>
      </c>
      <c r="F108" s="170" t="s">
        <v>1</v>
      </c>
      <c r="G108" s="170" t="s">
        <v>48</v>
      </c>
      <c r="H108" s="170" t="s">
        <v>45</v>
      </c>
      <c r="I108" s="170" t="s">
        <v>1024</v>
      </c>
      <c r="J108" s="171" t="s">
        <v>1025</v>
      </c>
      <c r="K108" s="172">
        <v>30.96</v>
      </c>
      <c r="L108" s="172"/>
      <c r="M108" s="172">
        <v>20.66</v>
      </c>
      <c r="N108" s="172"/>
      <c r="O108" s="30">
        <f t="shared" si="1"/>
        <v>51.620000000000005</v>
      </c>
      <c r="P108" s="172">
        <v>3.1799999999999997</v>
      </c>
      <c r="Q108" s="30">
        <v>15.67</v>
      </c>
      <c r="R108" s="172">
        <v>3.1799999999999997</v>
      </c>
      <c r="S108" s="173"/>
    </row>
    <row r="109" spans="1:19" ht="15.75" x14ac:dyDescent="0.25">
      <c r="A109" s="168" t="s">
        <v>133</v>
      </c>
      <c r="B109" s="176" t="s">
        <v>372</v>
      </c>
      <c r="C109" s="176" t="s">
        <v>51</v>
      </c>
      <c r="D109" s="176" t="s">
        <v>50</v>
      </c>
      <c r="E109" s="177" t="s">
        <v>373</v>
      </c>
      <c r="F109" s="177" t="s">
        <v>1</v>
      </c>
      <c r="G109" s="177" t="s">
        <v>49</v>
      </c>
      <c r="H109" s="177" t="s">
        <v>47</v>
      </c>
      <c r="I109" s="177" t="s">
        <v>372</v>
      </c>
      <c r="J109" s="178" t="s">
        <v>1026</v>
      </c>
      <c r="K109" s="31"/>
      <c r="L109" s="31"/>
      <c r="M109" s="29">
        <v>20.66</v>
      </c>
      <c r="N109" s="29"/>
      <c r="O109" s="30">
        <f t="shared" si="1"/>
        <v>20.66</v>
      </c>
      <c r="P109" s="29">
        <v>3.1799999999999997</v>
      </c>
      <c r="Q109" s="30">
        <v>15.67</v>
      </c>
      <c r="R109" s="29">
        <v>3.1799999999999997</v>
      </c>
      <c r="S109" s="173"/>
    </row>
    <row r="110" spans="1:19" ht="15.75" x14ac:dyDescent="0.25">
      <c r="A110" s="168" t="s">
        <v>199</v>
      </c>
      <c r="B110" s="169" t="s">
        <v>52</v>
      </c>
      <c r="C110" s="169" t="s">
        <v>50</v>
      </c>
      <c r="D110" s="169" t="s">
        <v>51</v>
      </c>
      <c r="E110" s="170" t="s">
        <v>1</v>
      </c>
      <c r="F110" s="170" t="s">
        <v>2</v>
      </c>
      <c r="G110" s="170" t="s">
        <v>44</v>
      </c>
      <c r="H110" s="170" t="s">
        <v>45</v>
      </c>
      <c r="I110" s="170" t="s">
        <v>52</v>
      </c>
      <c r="J110" s="171" t="s">
        <v>53</v>
      </c>
      <c r="K110" s="172">
        <v>30.96</v>
      </c>
      <c r="L110" s="172"/>
      <c r="M110" s="172">
        <v>28.33</v>
      </c>
      <c r="N110" s="172"/>
      <c r="O110" s="30">
        <f t="shared" si="1"/>
        <v>59.29</v>
      </c>
      <c r="P110" s="172">
        <v>0</v>
      </c>
      <c r="Q110" s="30">
        <v>20.27</v>
      </c>
      <c r="R110" s="172">
        <v>0</v>
      </c>
      <c r="S110" s="173"/>
    </row>
    <row r="111" spans="1:19" ht="15.75" x14ac:dyDescent="0.25">
      <c r="A111" s="168" t="s">
        <v>199</v>
      </c>
      <c r="B111" s="174" t="s">
        <v>24</v>
      </c>
      <c r="C111" s="174" t="s">
        <v>50</v>
      </c>
      <c r="D111" s="174" t="s">
        <v>51</v>
      </c>
      <c r="E111" s="14" t="s">
        <v>1</v>
      </c>
      <c r="F111" s="14" t="s">
        <v>2</v>
      </c>
      <c r="G111" s="14" t="s">
        <v>46</v>
      </c>
      <c r="H111" s="14" t="s">
        <v>47</v>
      </c>
      <c r="I111" s="14" t="s">
        <v>24</v>
      </c>
      <c r="J111" s="28" t="s">
        <v>54</v>
      </c>
      <c r="K111" s="29">
        <v>30.96</v>
      </c>
      <c r="L111" s="29"/>
      <c r="M111" s="31"/>
      <c r="N111" s="31"/>
      <c r="O111" s="30">
        <f t="shared" si="1"/>
        <v>30.96</v>
      </c>
      <c r="P111" s="29">
        <v>0</v>
      </c>
      <c r="Q111" s="30">
        <v>20.27</v>
      </c>
      <c r="R111" s="29">
        <v>0</v>
      </c>
      <c r="S111" s="173"/>
    </row>
    <row r="112" spans="1:19" ht="15.75" x14ac:dyDescent="0.25">
      <c r="A112" s="168" t="s">
        <v>199</v>
      </c>
      <c r="B112" s="174" t="s">
        <v>55</v>
      </c>
      <c r="C112" s="174" t="s">
        <v>51</v>
      </c>
      <c r="D112" s="174" t="s">
        <v>50</v>
      </c>
      <c r="E112" s="170" t="s">
        <v>2</v>
      </c>
      <c r="F112" s="170" t="s">
        <v>1</v>
      </c>
      <c r="G112" s="170" t="s">
        <v>48</v>
      </c>
      <c r="H112" s="170" t="s">
        <v>45</v>
      </c>
      <c r="I112" s="170" t="s">
        <v>55</v>
      </c>
      <c r="J112" s="171" t="s">
        <v>56</v>
      </c>
      <c r="K112" s="172">
        <v>30.96</v>
      </c>
      <c r="L112" s="172"/>
      <c r="M112" s="172">
        <v>28.33</v>
      </c>
      <c r="N112" s="172"/>
      <c r="O112" s="30">
        <f t="shared" si="1"/>
        <v>59.29</v>
      </c>
      <c r="P112" s="172">
        <v>0</v>
      </c>
      <c r="Q112" s="30">
        <v>20.27</v>
      </c>
      <c r="R112" s="172">
        <v>0</v>
      </c>
      <c r="S112" s="173"/>
    </row>
    <row r="113" spans="1:19" ht="15.75" x14ac:dyDescent="0.25">
      <c r="A113" s="175" t="s">
        <v>199</v>
      </c>
      <c r="B113" s="176" t="s">
        <v>23</v>
      </c>
      <c r="C113" s="176" t="s">
        <v>51</v>
      </c>
      <c r="D113" s="176" t="s">
        <v>50</v>
      </c>
      <c r="E113" s="177" t="s">
        <v>2</v>
      </c>
      <c r="F113" s="177" t="s">
        <v>1</v>
      </c>
      <c r="G113" s="177" t="s">
        <v>49</v>
      </c>
      <c r="H113" s="177" t="s">
        <v>47</v>
      </c>
      <c r="I113" s="177" t="s">
        <v>23</v>
      </c>
      <c r="J113" s="178" t="s">
        <v>57</v>
      </c>
      <c r="K113" s="181"/>
      <c r="L113" s="181"/>
      <c r="M113" s="29">
        <v>28.33</v>
      </c>
      <c r="N113" s="182"/>
      <c r="O113" s="30">
        <f t="shared" si="1"/>
        <v>28.33</v>
      </c>
      <c r="P113" s="182">
        <v>0</v>
      </c>
      <c r="Q113" s="30">
        <v>20.27</v>
      </c>
      <c r="R113" s="182">
        <v>0</v>
      </c>
      <c r="S113" s="183"/>
    </row>
    <row r="114" spans="1:19" ht="15.75" x14ac:dyDescent="0.25">
      <c r="A114" s="168" t="s">
        <v>200</v>
      </c>
      <c r="B114" s="169" t="s">
        <v>201</v>
      </c>
      <c r="C114" s="169" t="s">
        <v>50</v>
      </c>
      <c r="D114" s="169" t="s">
        <v>51</v>
      </c>
      <c r="E114" s="170" t="s">
        <v>110</v>
      </c>
      <c r="F114" s="170" t="s">
        <v>2</v>
      </c>
      <c r="G114" s="170" t="s">
        <v>44</v>
      </c>
      <c r="H114" s="170" t="s">
        <v>45</v>
      </c>
      <c r="I114" s="170" t="s">
        <v>201</v>
      </c>
      <c r="J114" s="171" t="s">
        <v>1039</v>
      </c>
      <c r="K114" s="172">
        <v>29.16</v>
      </c>
      <c r="L114" s="172"/>
      <c r="M114" s="172">
        <v>28.33</v>
      </c>
      <c r="N114" s="172"/>
      <c r="O114" s="30">
        <f t="shared" si="1"/>
        <v>57.489999999999995</v>
      </c>
      <c r="P114" s="172">
        <v>0</v>
      </c>
      <c r="Q114" s="30">
        <v>20.27</v>
      </c>
      <c r="R114" s="172">
        <v>0</v>
      </c>
      <c r="S114" s="173"/>
    </row>
    <row r="115" spans="1:19" ht="15.75" x14ac:dyDescent="0.25">
      <c r="A115" s="168" t="s">
        <v>200</v>
      </c>
      <c r="B115" s="174" t="s">
        <v>338</v>
      </c>
      <c r="C115" s="174" t="s">
        <v>50</v>
      </c>
      <c r="D115" s="174" t="s">
        <v>51</v>
      </c>
      <c r="E115" s="14" t="s">
        <v>110</v>
      </c>
      <c r="F115" s="14" t="s">
        <v>2</v>
      </c>
      <c r="G115" s="14" t="s">
        <v>46</v>
      </c>
      <c r="H115" s="14" t="s">
        <v>47</v>
      </c>
      <c r="I115" s="14" t="s">
        <v>338</v>
      </c>
      <c r="J115" s="28" t="s">
        <v>1040</v>
      </c>
      <c r="K115" s="29">
        <v>29.16</v>
      </c>
      <c r="L115" s="29"/>
      <c r="M115" s="31"/>
      <c r="N115" s="31"/>
      <c r="O115" s="30">
        <f t="shared" si="1"/>
        <v>29.16</v>
      </c>
      <c r="P115" s="29">
        <v>0</v>
      </c>
      <c r="Q115" s="30">
        <v>20.27</v>
      </c>
      <c r="R115" s="29">
        <v>0</v>
      </c>
      <c r="S115" s="173"/>
    </row>
    <row r="116" spans="1:19" ht="15.75" x14ac:dyDescent="0.25">
      <c r="A116" s="168" t="s">
        <v>200</v>
      </c>
      <c r="B116" s="174" t="s">
        <v>1041</v>
      </c>
      <c r="C116" s="174" t="s">
        <v>51</v>
      </c>
      <c r="D116" s="174" t="s">
        <v>50</v>
      </c>
      <c r="E116" s="170" t="s">
        <v>2</v>
      </c>
      <c r="F116" s="170" t="s">
        <v>110</v>
      </c>
      <c r="G116" s="170" t="s">
        <v>48</v>
      </c>
      <c r="H116" s="170" t="s">
        <v>45</v>
      </c>
      <c r="I116" s="170" t="s">
        <v>1041</v>
      </c>
      <c r="J116" s="171" t="s">
        <v>1042</v>
      </c>
      <c r="K116" s="172">
        <v>29.16</v>
      </c>
      <c r="L116" s="172"/>
      <c r="M116" s="172">
        <v>28.33</v>
      </c>
      <c r="N116" s="172"/>
      <c r="O116" s="30">
        <f t="shared" si="1"/>
        <v>57.489999999999995</v>
      </c>
      <c r="P116" s="172">
        <v>0</v>
      </c>
      <c r="Q116" s="30">
        <v>20.27</v>
      </c>
      <c r="R116" s="172">
        <v>0</v>
      </c>
      <c r="S116" s="173"/>
    </row>
    <row r="117" spans="1:19" ht="15.75" x14ac:dyDescent="0.25">
      <c r="A117" s="175" t="s">
        <v>200</v>
      </c>
      <c r="B117" s="176" t="s">
        <v>336</v>
      </c>
      <c r="C117" s="176" t="s">
        <v>51</v>
      </c>
      <c r="D117" s="176" t="s">
        <v>50</v>
      </c>
      <c r="E117" s="177" t="s">
        <v>2</v>
      </c>
      <c r="F117" s="177" t="s">
        <v>110</v>
      </c>
      <c r="G117" s="177" t="s">
        <v>49</v>
      </c>
      <c r="H117" s="177" t="s">
        <v>47</v>
      </c>
      <c r="I117" s="177" t="s">
        <v>336</v>
      </c>
      <c r="J117" s="178" t="s">
        <v>1043</v>
      </c>
      <c r="K117" s="181"/>
      <c r="L117" s="181"/>
      <c r="M117" s="29">
        <v>28.33</v>
      </c>
      <c r="N117" s="182"/>
      <c r="O117" s="30">
        <f t="shared" si="1"/>
        <v>28.33</v>
      </c>
      <c r="P117" s="182">
        <v>0</v>
      </c>
      <c r="Q117" s="30">
        <v>20.27</v>
      </c>
      <c r="R117" s="182">
        <v>0</v>
      </c>
      <c r="S117" s="183"/>
    </row>
    <row r="118" spans="1:19" ht="15.75" x14ac:dyDescent="0.25">
      <c r="A118" s="168" t="s">
        <v>229</v>
      </c>
      <c r="B118" s="169" t="s">
        <v>52</v>
      </c>
      <c r="C118" s="169" t="s">
        <v>50</v>
      </c>
      <c r="D118" s="169" t="s">
        <v>51</v>
      </c>
      <c r="E118" s="170" t="s">
        <v>1</v>
      </c>
      <c r="F118" s="170" t="s">
        <v>2</v>
      </c>
      <c r="G118" s="170" t="s">
        <v>44</v>
      </c>
      <c r="H118" s="170" t="s">
        <v>45</v>
      </c>
      <c r="I118" s="170" t="s">
        <v>52</v>
      </c>
      <c r="J118" s="171" t="s">
        <v>53</v>
      </c>
      <c r="K118" s="172">
        <v>30.96</v>
      </c>
      <c r="L118" s="172"/>
      <c r="M118" s="172">
        <v>28.33</v>
      </c>
      <c r="N118" s="172"/>
      <c r="O118" s="30">
        <f t="shared" si="1"/>
        <v>59.29</v>
      </c>
      <c r="P118" s="172">
        <v>0</v>
      </c>
      <c r="Q118" s="30">
        <v>20.27</v>
      </c>
      <c r="R118" s="172">
        <v>0</v>
      </c>
      <c r="S118" s="173"/>
    </row>
    <row r="119" spans="1:19" ht="15.75" x14ac:dyDescent="0.25">
      <c r="A119" s="168" t="s">
        <v>229</v>
      </c>
      <c r="B119" s="174" t="s">
        <v>24</v>
      </c>
      <c r="C119" s="174" t="s">
        <v>50</v>
      </c>
      <c r="D119" s="174" t="s">
        <v>51</v>
      </c>
      <c r="E119" s="14" t="s">
        <v>1</v>
      </c>
      <c r="F119" s="14" t="s">
        <v>2</v>
      </c>
      <c r="G119" s="14" t="s">
        <v>46</v>
      </c>
      <c r="H119" s="14" t="s">
        <v>47</v>
      </c>
      <c r="I119" s="14" t="s">
        <v>24</v>
      </c>
      <c r="J119" s="28" t="s">
        <v>54</v>
      </c>
      <c r="K119" s="29">
        <v>30.96</v>
      </c>
      <c r="L119" s="29"/>
      <c r="M119" s="31"/>
      <c r="N119" s="31"/>
      <c r="O119" s="30">
        <f t="shared" si="1"/>
        <v>30.96</v>
      </c>
      <c r="P119" s="29">
        <v>0</v>
      </c>
      <c r="Q119" s="30">
        <v>20.27</v>
      </c>
      <c r="R119" s="29">
        <v>0</v>
      </c>
      <c r="S119" s="173"/>
    </row>
    <row r="120" spans="1:19" ht="15.75" x14ac:dyDescent="0.25">
      <c r="A120" s="168" t="s">
        <v>229</v>
      </c>
      <c r="B120" s="174" t="s">
        <v>55</v>
      </c>
      <c r="C120" s="174" t="s">
        <v>51</v>
      </c>
      <c r="D120" s="174" t="s">
        <v>50</v>
      </c>
      <c r="E120" s="170" t="s">
        <v>2</v>
      </c>
      <c r="F120" s="170" t="s">
        <v>1</v>
      </c>
      <c r="G120" s="170" t="s">
        <v>48</v>
      </c>
      <c r="H120" s="170" t="s">
        <v>45</v>
      </c>
      <c r="I120" s="170" t="s">
        <v>55</v>
      </c>
      <c r="J120" s="171" t="s">
        <v>56</v>
      </c>
      <c r="K120" s="172">
        <v>30.96</v>
      </c>
      <c r="L120" s="172"/>
      <c r="M120" s="172">
        <v>28.33</v>
      </c>
      <c r="N120" s="172"/>
      <c r="O120" s="30">
        <f t="shared" si="1"/>
        <v>59.29</v>
      </c>
      <c r="P120" s="172">
        <v>0</v>
      </c>
      <c r="Q120" s="30">
        <v>20.27</v>
      </c>
      <c r="R120" s="172">
        <v>0</v>
      </c>
      <c r="S120" s="173"/>
    </row>
    <row r="121" spans="1:19" ht="15.75" x14ac:dyDescent="0.25">
      <c r="A121" s="168" t="s">
        <v>229</v>
      </c>
      <c r="B121" s="176" t="s">
        <v>23</v>
      </c>
      <c r="C121" s="176" t="s">
        <v>51</v>
      </c>
      <c r="D121" s="176" t="s">
        <v>50</v>
      </c>
      <c r="E121" s="177" t="s">
        <v>2</v>
      </c>
      <c r="F121" s="177" t="s">
        <v>1</v>
      </c>
      <c r="G121" s="177" t="s">
        <v>49</v>
      </c>
      <c r="H121" s="177" t="s">
        <v>47</v>
      </c>
      <c r="I121" s="177" t="s">
        <v>23</v>
      </c>
      <c r="J121" s="178" t="s">
        <v>57</v>
      </c>
      <c r="K121" s="181"/>
      <c r="L121" s="181"/>
      <c r="M121" s="29">
        <v>28.33</v>
      </c>
      <c r="N121" s="182"/>
      <c r="O121" s="30">
        <f t="shared" si="1"/>
        <v>28.33</v>
      </c>
      <c r="P121" s="182">
        <v>0</v>
      </c>
      <c r="Q121" s="30">
        <v>20.27</v>
      </c>
      <c r="R121" s="182">
        <v>0</v>
      </c>
      <c r="S121" s="183"/>
    </row>
    <row r="122" spans="1:19" ht="15.75" x14ac:dyDescent="0.25">
      <c r="A122" s="168" t="s">
        <v>240</v>
      </c>
      <c r="B122" s="169" t="s">
        <v>1027</v>
      </c>
      <c r="C122" s="169" t="s">
        <v>50</v>
      </c>
      <c r="D122" s="169" t="s">
        <v>51</v>
      </c>
      <c r="E122" s="179" t="s">
        <v>1</v>
      </c>
      <c r="F122" s="179" t="s">
        <v>480</v>
      </c>
      <c r="G122" s="179" t="s">
        <v>44</v>
      </c>
      <c r="H122" s="179" t="s">
        <v>45</v>
      </c>
      <c r="I122" s="179" t="s">
        <v>1027</v>
      </c>
      <c r="J122" s="180" t="s">
        <v>1028</v>
      </c>
      <c r="K122" s="172">
        <v>30.96</v>
      </c>
      <c r="L122" s="172"/>
      <c r="M122" s="172">
        <v>40.89</v>
      </c>
      <c r="N122" s="172"/>
      <c r="O122" s="30">
        <f t="shared" si="1"/>
        <v>71.849999999999994</v>
      </c>
      <c r="P122" s="184">
        <v>11.740000000000002</v>
      </c>
      <c r="Q122" s="185">
        <v>26.63</v>
      </c>
      <c r="R122" s="184">
        <v>11.740000000000002</v>
      </c>
      <c r="S122" s="183"/>
    </row>
    <row r="123" spans="1:19" ht="15.75" x14ac:dyDescent="0.25">
      <c r="A123" s="168" t="s">
        <v>240</v>
      </c>
      <c r="B123" s="176" t="s">
        <v>481</v>
      </c>
      <c r="C123" s="176" t="s">
        <v>50</v>
      </c>
      <c r="D123" s="176" t="s">
        <v>51</v>
      </c>
      <c r="E123" s="177" t="s">
        <v>1</v>
      </c>
      <c r="F123" s="177" t="s">
        <v>480</v>
      </c>
      <c r="G123" s="177" t="s">
        <v>46</v>
      </c>
      <c r="H123" s="177" t="s">
        <v>47</v>
      </c>
      <c r="I123" s="177" t="s">
        <v>481</v>
      </c>
      <c r="J123" s="178" t="s">
        <v>1029</v>
      </c>
      <c r="K123" s="29">
        <v>30.96</v>
      </c>
      <c r="L123" s="29"/>
      <c r="M123" s="31"/>
      <c r="N123" s="31"/>
      <c r="O123" s="30">
        <f t="shared" si="1"/>
        <v>30.96</v>
      </c>
      <c r="P123" s="182">
        <v>11.740000000000002</v>
      </c>
      <c r="Q123" s="185">
        <v>26.63</v>
      </c>
      <c r="R123" s="182">
        <v>11.740000000000002</v>
      </c>
      <c r="S123" s="183"/>
    </row>
    <row r="124" spans="1:19" ht="15.75" x14ac:dyDescent="0.25">
      <c r="A124" s="168" t="s">
        <v>240</v>
      </c>
      <c r="B124" s="176" t="s">
        <v>1030</v>
      </c>
      <c r="C124" s="176" t="s">
        <v>51</v>
      </c>
      <c r="D124" s="176" t="s">
        <v>50</v>
      </c>
      <c r="E124" s="179" t="s">
        <v>480</v>
      </c>
      <c r="F124" s="179" t="s">
        <v>1</v>
      </c>
      <c r="G124" s="179" t="s">
        <v>48</v>
      </c>
      <c r="H124" s="179" t="s">
        <v>45</v>
      </c>
      <c r="I124" s="179" t="s">
        <v>1030</v>
      </c>
      <c r="J124" s="180" t="s">
        <v>1031</v>
      </c>
      <c r="K124" s="172">
        <v>30.96</v>
      </c>
      <c r="L124" s="172"/>
      <c r="M124" s="172">
        <v>40.89</v>
      </c>
      <c r="N124" s="172"/>
      <c r="O124" s="30">
        <f t="shared" si="1"/>
        <v>71.849999999999994</v>
      </c>
      <c r="P124" s="184">
        <v>11.740000000000002</v>
      </c>
      <c r="Q124" s="185">
        <v>26.63</v>
      </c>
      <c r="R124" s="184">
        <v>11.740000000000002</v>
      </c>
      <c r="S124" s="183"/>
    </row>
    <row r="125" spans="1:19" ht="15.75" x14ac:dyDescent="0.25">
      <c r="A125" s="168" t="s">
        <v>240</v>
      </c>
      <c r="B125" s="176" t="s">
        <v>479</v>
      </c>
      <c r="C125" s="176" t="s">
        <v>51</v>
      </c>
      <c r="D125" s="176" t="s">
        <v>50</v>
      </c>
      <c r="E125" s="177" t="s">
        <v>480</v>
      </c>
      <c r="F125" s="177" t="s">
        <v>1</v>
      </c>
      <c r="G125" s="177" t="s">
        <v>49</v>
      </c>
      <c r="H125" s="177" t="s">
        <v>47</v>
      </c>
      <c r="I125" s="177" t="s">
        <v>479</v>
      </c>
      <c r="J125" s="178" t="s">
        <v>1032</v>
      </c>
      <c r="K125" s="181"/>
      <c r="L125" s="181"/>
      <c r="M125" s="29">
        <v>40.89</v>
      </c>
      <c r="N125" s="182"/>
      <c r="O125" s="30">
        <f t="shared" si="1"/>
        <v>40.89</v>
      </c>
      <c r="P125" s="182">
        <v>11.740000000000002</v>
      </c>
      <c r="Q125" s="185">
        <v>26.63</v>
      </c>
      <c r="R125" s="182">
        <v>11.740000000000002</v>
      </c>
      <c r="S125" s="183"/>
    </row>
    <row r="126" spans="1:19" ht="15.75" x14ac:dyDescent="0.25">
      <c r="A126" s="168" t="s">
        <v>925</v>
      </c>
      <c r="B126" s="169" t="s">
        <v>1007</v>
      </c>
      <c r="C126" s="169" t="s">
        <v>50</v>
      </c>
      <c r="D126" s="169" t="s">
        <v>51</v>
      </c>
      <c r="E126" s="170" t="s">
        <v>1</v>
      </c>
      <c r="F126" s="170" t="s">
        <v>526</v>
      </c>
      <c r="G126" s="170" t="s">
        <v>44</v>
      </c>
      <c r="H126" s="170" t="s">
        <v>45</v>
      </c>
      <c r="I126" s="170" t="s">
        <v>1007</v>
      </c>
      <c r="J126" s="171" t="s">
        <v>1008</v>
      </c>
      <c r="K126" s="172">
        <v>30.96</v>
      </c>
      <c r="L126" s="172"/>
      <c r="M126" s="172">
        <v>27.279999999999998</v>
      </c>
      <c r="N126" s="172"/>
      <c r="O126" s="30">
        <f t="shared" si="1"/>
        <v>58.239999999999995</v>
      </c>
      <c r="P126" s="172">
        <v>7.32</v>
      </c>
      <c r="Q126" s="30">
        <v>18.149999999999999</v>
      </c>
      <c r="R126" s="172">
        <v>7.32</v>
      </c>
      <c r="S126" s="173"/>
    </row>
    <row r="127" spans="1:19" ht="15.75" x14ac:dyDescent="0.25">
      <c r="A127" s="168" t="s">
        <v>925</v>
      </c>
      <c r="B127" s="174" t="s">
        <v>528</v>
      </c>
      <c r="C127" s="174" t="s">
        <v>50</v>
      </c>
      <c r="D127" s="174" t="s">
        <v>51</v>
      </c>
      <c r="E127" s="14" t="s">
        <v>1</v>
      </c>
      <c r="F127" s="14" t="s">
        <v>526</v>
      </c>
      <c r="G127" s="14" t="s">
        <v>46</v>
      </c>
      <c r="H127" s="14" t="s">
        <v>47</v>
      </c>
      <c r="I127" s="14" t="s">
        <v>528</v>
      </c>
      <c r="J127" s="28" t="s">
        <v>1009</v>
      </c>
      <c r="K127" s="29">
        <v>30.96</v>
      </c>
      <c r="L127" s="29"/>
      <c r="M127" s="31"/>
      <c r="N127" s="31"/>
      <c r="O127" s="30">
        <f t="shared" si="1"/>
        <v>30.96</v>
      </c>
      <c r="P127" s="29">
        <v>7.32</v>
      </c>
      <c r="Q127" s="30">
        <v>18.149999999999999</v>
      </c>
      <c r="R127" s="29">
        <v>7.32</v>
      </c>
      <c r="S127" s="173"/>
    </row>
    <row r="128" spans="1:19" ht="15.75" x14ac:dyDescent="0.25">
      <c r="A128" s="168" t="s">
        <v>925</v>
      </c>
      <c r="B128" s="174" t="s">
        <v>1010</v>
      </c>
      <c r="C128" s="174" t="s">
        <v>51</v>
      </c>
      <c r="D128" s="174" t="s">
        <v>50</v>
      </c>
      <c r="E128" s="170" t="s">
        <v>526</v>
      </c>
      <c r="F128" s="170" t="s">
        <v>1</v>
      </c>
      <c r="G128" s="170" t="s">
        <v>48</v>
      </c>
      <c r="H128" s="170" t="s">
        <v>45</v>
      </c>
      <c r="I128" s="170" t="s">
        <v>1010</v>
      </c>
      <c r="J128" s="171" t="s">
        <v>1011</v>
      </c>
      <c r="K128" s="172">
        <v>30.96</v>
      </c>
      <c r="L128" s="172"/>
      <c r="M128" s="172">
        <v>27.279999999999998</v>
      </c>
      <c r="N128" s="172"/>
      <c r="O128" s="30">
        <f t="shared" si="1"/>
        <v>58.239999999999995</v>
      </c>
      <c r="P128" s="172">
        <v>7.32</v>
      </c>
      <c r="Q128" s="30">
        <v>18.149999999999999</v>
      </c>
      <c r="R128" s="172">
        <v>7.32</v>
      </c>
      <c r="S128" s="173"/>
    </row>
    <row r="129" spans="1:19" ht="15.75" x14ac:dyDescent="0.25">
      <c r="A129" s="168" t="s">
        <v>925</v>
      </c>
      <c r="B129" s="176" t="s">
        <v>525</v>
      </c>
      <c r="C129" s="176" t="s">
        <v>51</v>
      </c>
      <c r="D129" s="176" t="s">
        <v>50</v>
      </c>
      <c r="E129" s="177" t="s">
        <v>526</v>
      </c>
      <c r="F129" s="177" t="s">
        <v>1</v>
      </c>
      <c r="G129" s="177" t="s">
        <v>49</v>
      </c>
      <c r="H129" s="177" t="s">
        <v>47</v>
      </c>
      <c r="I129" s="177" t="s">
        <v>525</v>
      </c>
      <c r="J129" s="178" t="s">
        <v>1012</v>
      </c>
      <c r="K129" s="181"/>
      <c r="L129" s="181"/>
      <c r="M129" s="182">
        <v>27.279999999999998</v>
      </c>
      <c r="N129" s="182"/>
      <c r="O129" s="30">
        <f t="shared" si="1"/>
        <v>27.279999999999998</v>
      </c>
      <c r="P129" s="182">
        <v>7.32</v>
      </c>
      <c r="Q129" s="30">
        <v>18.149999999999999</v>
      </c>
      <c r="R129" s="182">
        <v>7.32</v>
      </c>
      <c r="S129" s="183"/>
    </row>
    <row r="130" spans="1:19" ht="15.75" x14ac:dyDescent="0.25">
      <c r="A130" s="168" t="s">
        <v>944</v>
      </c>
      <c r="B130" s="169" t="s">
        <v>1007</v>
      </c>
      <c r="C130" s="169" t="s">
        <v>50</v>
      </c>
      <c r="D130" s="169" t="s">
        <v>51</v>
      </c>
      <c r="E130" s="170" t="s">
        <v>1</v>
      </c>
      <c r="F130" s="170" t="s">
        <v>526</v>
      </c>
      <c r="G130" s="170" t="s">
        <v>44</v>
      </c>
      <c r="H130" s="170" t="s">
        <v>45</v>
      </c>
      <c r="I130" s="170" t="s">
        <v>1007</v>
      </c>
      <c r="J130" s="171" t="s">
        <v>1008</v>
      </c>
      <c r="K130" s="172">
        <v>30.96</v>
      </c>
      <c r="L130" s="172"/>
      <c r="M130" s="172">
        <v>27.279999999999998</v>
      </c>
      <c r="N130" s="172"/>
      <c r="O130" s="30">
        <f t="shared" si="1"/>
        <v>58.239999999999995</v>
      </c>
      <c r="P130" s="172">
        <v>7.32</v>
      </c>
      <c r="Q130" s="30">
        <v>18.149999999999999</v>
      </c>
      <c r="R130" s="172">
        <v>7.32</v>
      </c>
      <c r="S130" s="173"/>
    </row>
    <row r="131" spans="1:19" ht="15.75" x14ac:dyDescent="0.25">
      <c r="A131" s="168" t="s">
        <v>944</v>
      </c>
      <c r="B131" s="174" t="s">
        <v>528</v>
      </c>
      <c r="C131" s="174" t="s">
        <v>50</v>
      </c>
      <c r="D131" s="174" t="s">
        <v>51</v>
      </c>
      <c r="E131" s="14" t="s">
        <v>1</v>
      </c>
      <c r="F131" s="14" t="s">
        <v>526</v>
      </c>
      <c r="G131" s="14" t="s">
        <v>46</v>
      </c>
      <c r="H131" s="14" t="s">
        <v>47</v>
      </c>
      <c r="I131" s="14" t="s">
        <v>528</v>
      </c>
      <c r="J131" s="28" t="s">
        <v>1009</v>
      </c>
      <c r="K131" s="29">
        <v>30.96</v>
      </c>
      <c r="L131" s="29"/>
      <c r="M131" s="31"/>
      <c r="N131" s="31"/>
      <c r="O131" s="30">
        <f>SUM(K131:N131)</f>
        <v>30.96</v>
      </c>
      <c r="P131" s="29">
        <v>7.32</v>
      </c>
      <c r="Q131" s="30">
        <v>18.149999999999999</v>
      </c>
      <c r="R131" s="29">
        <v>7.32</v>
      </c>
      <c r="S131" s="173"/>
    </row>
    <row r="132" spans="1:19" ht="15.75" x14ac:dyDescent="0.25">
      <c r="A132" s="168" t="s">
        <v>944</v>
      </c>
      <c r="B132" s="174" t="s">
        <v>1010</v>
      </c>
      <c r="C132" s="174" t="s">
        <v>51</v>
      </c>
      <c r="D132" s="174" t="s">
        <v>50</v>
      </c>
      <c r="E132" s="170" t="s">
        <v>526</v>
      </c>
      <c r="F132" s="170" t="s">
        <v>1</v>
      </c>
      <c r="G132" s="170" t="s">
        <v>48</v>
      </c>
      <c r="H132" s="170" t="s">
        <v>45</v>
      </c>
      <c r="I132" s="170" t="s">
        <v>1010</v>
      </c>
      <c r="J132" s="171" t="s">
        <v>1011</v>
      </c>
      <c r="K132" s="172">
        <v>30.96</v>
      </c>
      <c r="L132" s="172"/>
      <c r="M132" s="172">
        <v>27.279999999999998</v>
      </c>
      <c r="N132" s="172"/>
      <c r="O132" s="30">
        <f>SUM(K132:N132)</f>
        <v>58.239999999999995</v>
      </c>
      <c r="P132" s="172">
        <v>7.32</v>
      </c>
      <c r="Q132" s="30">
        <v>18.149999999999999</v>
      </c>
      <c r="R132" s="172">
        <v>7.32</v>
      </c>
      <c r="S132" s="173"/>
    </row>
    <row r="133" spans="1:19" ht="15.75" x14ac:dyDescent="0.25">
      <c r="A133" s="168" t="s">
        <v>944</v>
      </c>
      <c r="B133" s="176" t="s">
        <v>525</v>
      </c>
      <c r="C133" s="176" t="s">
        <v>51</v>
      </c>
      <c r="D133" s="176" t="s">
        <v>50</v>
      </c>
      <c r="E133" s="177" t="s">
        <v>526</v>
      </c>
      <c r="F133" s="177" t="s">
        <v>1</v>
      </c>
      <c r="G133" s="177" t="s">
        <v>49</v>
      </c>
      <c r="H133" s="177" t="s">
        <v>47</v>
      </c>
      <c r="I133" s="177" t="s">
        <v>525</v>
      </c>
      <c r="J133" s="178" t="s">
        <v>1012</v>
      </c>
      <c r="K133" s="181"/>
      <c r="L133" s="181"/>
      <c r="M133" s="182">
        <v>27.28</v>
      </c>
      <c r="N133" s="182"/>
      <c r="O133" s="30">
        <f>SUM(K133:N133)</f>
        <v>27.28</v>
      </c>
      <c r="P133" s="182">
        <v>7.32</v>
      </c>
      <c r="Q133" s="30">
        <v>18.149999999999999</v>
      </c>
      <c r="R133" s="182">
        <v>7.32</v>
      </c>
      <c r="S133" s="183"/>
    </row>
    <row r="134" spans="1:19" ht="15.75" x14ac:dyDescent="0.25">
      <c r="A134" s="168" t="s">
        <v>955</v>
      </c>
      <c r="B134" s="169" t="s">
        <v>1044</v>
      </c>
      <c r="C134" s="169" t="s">
        <v>50</v>
      </c>
      <c r="D134" s="169" t="s">
        <v>51</v>
      </c>
      <c r="E134" s="44" t="s">
        <v>1</v>
      </c>
      <c r="F134" s="44" t="s">
        <v>676</v>
      </c>
      <c r="G134" s="44" t="s">
        <v>44</v>
      </c>
      <c r="H134" s="44" t="s">
        <v>45</v>
      </c>
      <c r="I134" s="44" t="s">
        <v>1044</v>
      </c>
      <c r="J134" s="47" t="s">
        <v>1045</v>
      </c>
      <c r="K134" s="172">
        <v>30.96</v>
      </c>
      <c r="L134" s="172"/>
      <c r="M134" s="172">
        <v>17.93</v>
      </c>
      <c r="N134" s="172"/>
      <c r="O134" s="30">
        <f t="shared" ref="O134" si="2">SUM(K134:N134)</f>
        <v>48.89</v>
      </c>
      <c r="P134" s="172">
        <v>0</v>
      </c>
      <c r="Q134" s="30">
        <v>0</v>
      </c>
      <c r="R134" s="172">
        <v>0</v>
      </c>
      <c r="S134" s="186"/>
    </row>
    <row r="135" spans="1:19" ht="15.75" x14ac:dyDescent="0.25">
      <c r="A135" s="168" t="s">
        <v>955</v>
      </c>
      <c r="B135" s="187" t="s">
        <v>678</v>
      </c>
      <c r="C135" s="187" t="s">
        <v>50</v>
      </c>
      <c r="D135" s="187" t="s">
        <v>51</v>
      </c>
      <c r="E135" s="44" t="s">
        <v>1</v>
      </c>
      <c r="F135" s="44" t="s">
        <v>676</v>
      </c>
      <c r="G135" s="44" t="s">
        <v>46</v>
      </c>
      <c r="H135" s="44" t="s">
        <v>47</v>
      </c>
      <c r="I135" s="44" t="s">
        <v>678</v>
      </c>
      <c r="J135" s="47" t="s">
        <v>1046</v>
      </c>
      <c r="K135" s="29">
        <v>30.96</v>
      </c>
      <c r="L135" s="29"/>
      <c r="M135" s="31"/>
      <c r="N135" s="31"/>
      <c r="O135" s="30">
        <f>SUM(K135:N135)</f>
        <v>30.96</v>
      </c>
      <c r="P135" s="29">
        <v>0</v>
      </c>
      <c r="Q135" s="30">
        <v>0</v>
      </c>
      <c r="R135" s="29">
        <v>0</v>
      </c>
      <c r="S135" s="186"/>
    </row>
    <row r="136" spans="1:19" ht="15.75" x14ac:dyDescent="0.25">
      <c r="A136" s="168" t="s">
        <v>955</v>
      </c>
      <c r="B136" s="187" t="s">
        <v>1047</v>
      </c>
      <c r="C136" s="187" t="s">
        <v>51</v>
      </c>
      <c r="D136" s="187" t="s">
        <v>50</v>
      </c>
      <c r="E136" s="44" t="s">
        <v>676</v>
      </c>
      <c r="F136" s="44" t="s">
        <v>1</v>
      </c>
      <c r="G136" s="44" t="s">
        <v>48</v>
      </c>
      <c r="H136" s="44" t="s">
        <v>45</v>
      </c>
      <c r="I136" s="44" t="s">
        <v>1047</v>
      </c>
      <c r="J136" s="47" t="s">
        <v>1048</v>
      </c>
      <c r="K136" s="172">
        <v>30.96</v>
      </c>
      <c r="L136" s="172"/>
      <c r="M136" s="172">
        <v>17.93</v>
      </c>
      <c r="N136" s="172"/>
      <c r="O136" s="30">
        <f t="shared" ref="O136:O137" si="3">SUM(K136:N136)</f>
        <v>48.89</v>
      </c>
      <c r="P136" s="172">
        <v>0</v>
      </c>
      <c r="Q136" s="30">
        <v>0</v>
      </c>
      <c r="R136" s="172">
        <v>0</v>
      </c>
      <c r="S136" s="186"/>
    </row>
    <row r="137" spans="1:19" ht="15.75" x14ac:dyDescent="0.25">
      <c r="A137" s="168" t="s">
        <v>955</v>
      </c>
      <c r="B137" s="187" t="s">
        <v>675</v>
      </c>
      <c r="C137" s="187" t="s">
        <v>51</v>
      </c>
      <c r="D137" s="187" t="s">
        <v>50</v>
      </c>
      <c r="E137" s="44" t="s">
        <v>676</v>
      </c>
      <c r="F137" s="44" t="s">
        <v>1</v>
      </c>
      <c r="G137" s="44" t="s">
        <v>49</v>
      </c>
      <c r="H137" s="44" t="s">
        <v>47</v>
      </c>
      <c r="I137" s="44" t="s">
        <v>675</v>
      </c>
      <c r="J137" s="47" t="s">
        <v>1049</v>
      </c>
      <c r="K137" s="181"/>
      <c r="L137" s="181"/>
      <c r="M137" s="182">
        <v>17.93</v>
      </c>
      <c r="N137" s="182"/>
      <c r="O137" s="30">
        <f t="shared" si="3"/>
        <v>17.93</v>
      </c>
      <c r="P137" s="172">
        <v>0</v>
      </c>
      <c r="Q137" s="30">
        <v>0</v>
      </c>
      <c r="R137" s="172">
        <v>0</v>
      </c>
      <c r="S137" s="186"/>
    </row>
    <row r="138" spans="1:19" ht="15.75" x14ac:dyDescent="0.25">
      <c r="A138" s="168" t="s">
        <v>963</v>
      </c>
      <c r="B138" s="169" t="s">
        <v>52</v>
      </c>
      <c r="C138" s="169" t="s">
        <v>50</v>
      </c>
      <c r="D138" s="169" t="s">
        <v>51</v>
      </c>
      <c r="E138" s="44" t="s">
        <v>1</v>
      </c>
      <c r="F138" s="44" t="s">
        <v>2</v>
      </c>
      <c r="G138" s="44" t="s">
        <v>44</v>
      </c>
      <c r="H138" s="44" t="s">
        <v>45</v>
      </c>
      <c r="I138" s="44" t="s">
        <v>52</v>
      </c>
      <c r="J138" s="47" t="s">
        <v>53</v>
      </c>
      <c r="K138" s="172">
        <v>30.96</v>
      </c>
      <c r="L138" s="172"/>
      <c r="M138" s="172">
        <v>28.33</v>
      </c>
      <c r="N138" s="172"/>
      <c r="O138" s="30">
        <v>59.29</v>
      </c>
      <c r="Q138" s="30">
        <v>20.27</v>
      </c>
      <c r="R138" s="189">
        <v>0</v>
      </c>
      <c r="S138" s="186"/>
    </row>
    <row r="139" spans="1:19" ht="15.75" x14ac:dyDescent="0.25">
      <c r="A139" s="168" t="s">
        <v>963</v>
      </c>
      <c r="B139" s="187" t="s">
        <v>24</v>
      </c>
      <c r="C139" s="187" t="s">
        <v>50</v>
      </c>
      <c r="D139" s="187" t="s">
        <v>51</v>
      </c>
      <c r="E139" s="44" t="s">
        <v>1</v>
      </c>
      <c r="F139" s="44" t="s">
        <v>2</v>
      </c>
      <c r="G139" s="44" t="s">
        <v>46</v>
      </c>
      <c r="H139" s="44" t="s">
        <v>47</v>
      </c>
      <c r="I139" s="44" t="s">
        <v>24</v>
      </c>
      <c r="J139" s="47" t="s">
        <v>54</v>
      </c>
      <c r="K139" s="29">
        <v>30.96</v>
      </c>
      <c r="L139" s="29"/>
      <c r="M139" s="31"/>
      <c r="N139" s="31"/>
      <c r="O139" s="30">
        <v>30.96</v>
      </c>
      <c r="P139" s="189">
        <v>0</v>
      </c>
      <c r="Q139" s="30">
        <v>20.27</v>
      </c>
      <c r="R139" s="189">
        <v>0</v>
      </c>
      <c r="S139" s="186"/>
    </row>
    <row r="140" spans="1:19" ht="15.75" x14ac:dyDescent="0.25">
      <c r="A140" s="168" t="s">
        <v>963</v>
      </c>
      <c r="B140" s="187" t="s">
        <v>55</v>
      </c>
      <c r="C140" s="187" t="s">
        <v>51</v>
      </c>
      <c r="D140" s="187" t="s">
        <v>50</v>
      </c>
      <c r="E140" s="44" t="s">
        <v>2</v>
      </c>
      <c r="F140" s="44" t="s">
        <v>1</v>
      </c>
      <c r="G140" s="44" t="s">
        <v>48</v>
      </c>
      <c r="H140" s="44" t="s">
        <v>45</v>
      </c>
      <c r="I140" s="44" t="s">
        <v>55</v>
      </c>
      <c r="J140" s="47" t="s">
        <v>56</v>
      </c>
      <c r="K140" s="172">
        <v>30.96</v>
      </c>
      <c r="L140" s="172"/>
      <c r="M140" s="172">
        <v>28.33</v>
      </c>
      <c r="N140" s="172"/>
      <c r="O140" s="30">
        <v>59.29</v>
      </c>
      <c r="P140" s="189">
        <v>0</v>
      </c>
      <c r="Q140" s="30">
        <v>20.27</v>
      </c>
      <c r="R140" s="189">
        <v>0</v>
      </c>
      <c r="S140" s="186"/>
    </row>
    <row r="141" spans="1:19" ht="15.75" x14ac:dyDescent="0.25">
      <c r="A141" s="168" t="s">
        <v>963</v>
      </c>
      <c r="B141" s="187" t="s">
        <v>23</v>
      </c>
      <c r="C141" s="187" t="s">
        <v>51</v>
      </c>
      <c r="D141" s="187" t="s">
        <v>50</v>
      </c>
      <c r="E141" s="44" t="s">
        <v>2</v>
      </c>
      <c r="F141" s="44" t="s">
        <v>1</v>
      </c>
      <c r="G141" s="44" t="s">
        <v>49</v>
      </c>
      <c r="H141" s="44" t="s">
        <v>47</v>
      </c>
      <c r="I141" s="44" t="s">
        <v>23</v>
      </c>
      <c r="J141" s="47" t="s">
        <v>57</v>
      </c>
      <c r="K141" s="181"/>
      <c r="L141" s="181"/>
      <c r="M141" s="182">
        <v>28.33</v>
      </c>
      <c r="N141" s="182"/>
      <c r="O141" s="30">
        <v>28.33</v>
      </c>
      <c r="P141" s="189">
        <v>0</v>
      </c>
      <c r="Q141" s="30">
        <v>20.27</v>
      </c>
      <c r="R141" s="189">
        <v>0</v>
      </c>
      <c r="S141" s="186"/>
    </row>
    <row r="142" spans="1:19" ht="15.75" x14ac:dyDescent="0.25">
      <c r="A142" s="168" t="s">
        <v>970</v>
      </c>
      <c r="B142" s="169" t="s">
        <v>52</v>
      </c>
      <c r="C142" s="169" t="s">
        <v>50</v>
      </c>
      <c r="D142" s="169" t="s">
        <v>51</v>
      </c>
      <c r="E142" s="44" t="s">
        <v>1</v>
      </c>
      <c r="F142" s="44" t="s">
        <v>2</v>
      </c>
      <c r="G142" s="44" t="s">
        <v>44</v>
      </c>
      <c r="H142" s="44" t="s">
        <v>45</v>
      </c>
      <c r="I142" s="44" t="s">
        <v>52</v>
      </c>
      <c r="J142" s="47" t="s">
        <v>53</v>
      </c>
      <c r="K142" s="172">
        <v>30.96</v>
      </c>
      <c r="L142" s="172"/>
      <c r="M142" s="172">
        <v>28.33</v>
      </c>
      <c r="N142" s="172"/>
      <c r="O142" s="30">
        <v>59.29</v>
      </c>
      <c r="P142" s="189">
        <v>0</v>
      </c>
      <c r="Q142" s="30">
        <v>20.27</v>
      </c>
      <c r="R142" s="189">
        <v>0</v>
      </c>
      <c r="S142" s="186"/>
    </row>
    <row r="143" spans="1:19" ht="15.75" x14ac:dyDescent="0.25">
      <c r="A143" s="168" t="s">
        <v>970</v>
      </c>
      <c r="B143" s="187" t="s">
        <v>24</v>
      </c>
      <c r="C143" s="187" t="s">
        <v>50</v>
      </c>
      <c r="D143" s="187" t="s">
        <v>51</v>
      </c>
      <c r="E143" s="44" t="s">
        <v>1</v>
      </c>
      <c r="F143" s="44" t="s">
        <v>2</v>
      </c>
      <c r="G143" s="44" t="s">
        <v>46</v>
      </c>
      <c r="H143" s="44" t="s">
        <v>47</v>
      </c>
      <c r="I143" s="44" t="s">
        <v>24</v>
      </c>
      <c r="J143" s="47" t="s">
        <v>54</v>
      </c>
      <c r="K143" s="29">
        <v>30.96</v>
      </c>
      <c r="L143" s="29"/>
      <c r="M143" s="31"/>
      <c r="N143" s="31"/>
      <c r="O143" s="30">
        <v>30.96</v>
      </c>
      <c r="P143" s="189">
        <v>0</v>
      </c>
      <c r="Q143" s="30">
        <v>20.27</v>
      </c>
      <c r="R143" s="189">
        <v>0</v>
      </c>
      <c r="S143" s="186"/>
    </row>
    <row r="144" spans="1:19" ht="15.75" x14ac:dyDescent="0.25">
      <c r="A144" s="168" t="s">
        <v>970</v>
      </c>
      <c r="B144" s="187" t="s">
        <v>55</v>
      </c>
      <c r="C144" s="187" t="s">
        <v>51</v>
      </c>
      <c r="D144" s="187" t="s">
        <v>50</v>
      </c>
      <c r="E144" s="44" t="s">
        <v>2</v>
      </c>
      <c r="F144" s="44" t="s">
        <v>1</v>
      </c>
      <c r="G144" s="44" t="s">
        <v>48</v>
      </c>
      <c r="H144" s="44" t="s">
        <v>45</v>
      </c>
      <c r="I144" s="44" t="s">
        <v>55</v>
      </c>
      <c r="J144" s="47" t="s">
        <v>56</v>
      </c>
      <c r="K144" s="172">
        <v>30.96</v>
      </c>
      <c r="L144" s="172"/>
      <c r="M144" s="172">
        <v>28.33</v>
      </c>
      <c r="N144" s="172"/>
      <c r="O144" s="30">
        <v>59.29</v>
      </c>
      <c r="P144" s="189">
        <v>0</v>
      </c>
      <c r="Q144" s="30">
        <v>20.27</v>
      </c>
      <c r="R144" s="189">
        <v>0</v>
      </c>
      <c r="S144" s="186"/>
    </row>
    <row r="145" spans="1:19" ht="15.75" x14ac:dyDescent="0.25">
      <c r="A145" s="168" t="s">
        <v>970</v>
      </c>
      <c r="B145" s="187" t="s">
        <v>23</v>
      </c>
      <c r="C145" s="187" t="s">
        <v>51</v>
      </c>
      <c r="D145" s="187" t="s">
        <v>50</v>
      </c>
      <c r="E145" s="44" t="s">
        <v>2</v>
      </c>
      <c r="F145" s="44" t="s">
        <v>1</v>
      </c>
      <c r="G145" s="44" t="s">
        <v>49</v>
      </c>
      <c r="H145" s="44" t="s">
        <v>47</v>
      </c>
      <c r="I145" s="44" t="s">
        <v>23</v>
      </c>
      <c r="J145" s="47" t="s">
        <v>57</v>
      </c>
      <c r="K145" s="181"/>
      <c r="L145" s="181"/>
      <c r="M145" s="182">
        <v>28.33</v>
      </c>
      <c r="N145" s="182"/>
      <c r="O145" s="30">
        <v>28.33</v>
      </c>
      <c r="P145" s="189">
        <v>0</v>
      </c>
      <c r="Q145" s="30">
        <v>20.27</v>
      </c>
      <c r="R145" s="189">
        <v>0</v>
      </c>
      <c r="S145" s="186"/>
    </row>
    <row r="146" spans="1:19" ht="15.75" x14ac:dyDescent="0.25">
      <c r="A146" s="168" t="s">
        <v>3117</v>
      </c>
      <c r="B146" s="187" t="s">
        <v>3118</v>
      </c>
      <c r="C146" s="187" t="s">
        <v>50</v>
      </c>
      <c r="D146" s="187" t="s">
        <v>51</v>
      </c>
      <c r="E146" s="44" t="s">
        <v>1</v>
      </c>
      <c r="F146" s="44" t="s">
        <v>3119</v>
      </c>
      <c r="G146" s="44" t="s">
        <v>44</v>
      </c>
      <c r="H146" s="44" t="s">
        <v>45</v>
      </c>
      <c r="I146" s="44" t="s">
        <v>3118</v>
      </c>
      <c r="J146" s="47" t="s">
        <v>3120</v>
      </c>
      <c r="K146" s="172">
        <v>30.96</v>
      </c>
      <c r="L146" s="172"/>
      <c r="M146" s="172">
        <v>0</v>
      </c>
      <c r="N146" s="172"/>
      <c r="O146" s="30">
        <f t="shared" ref="O146:O153" si="4">SUM(K146:N146)</f>
        <v>30.96</v>
      </c>
      <c r="P146" s="172">
        <v>7.32</v>
      </c>
      <c r="Q146" s="30">
        <v>0</v>
      </c>
      <c r="R146" s="172">
        <v>0</v>
      </c>
      <c r="S146" s="186"/>
    </row>
    <row r="147" spans="1:19" ht="15.75" x14ac:dyDescent="0.25">
      <c r="A147" s="168" t="s">
        <v>3117</v>
      </c>
      <c r="B147" s="187" t="s">
        <v>3121</v>
      </c>
      <c r="C147" s="187" t="s">
        <v>50</v>
      </c>
      <c r="D147" s="187" t="s">
        <v>51</v>
      </c>
      <c r="E147" s="44" t="s">
        <v>1</v>
      </c>
      <c r="F147" s="44" t="s">
        <v>3119</v>
      </c>
      <c r="G147" s="44" t="s">
        <v>46</v>
      </c>
      <c r="H147" s="44" t="s">
        <v>47</v>
      </c>
      <c r="I147" s="44" t="s">
        <v>3121</v>
      </c>
      <c r="J147" s="47" t="s">
        <v>3122</v>
      </c>
      <c r="K147" s="29">
        <v>30.96</v>
      </c>
      <c r="L147" s="29"/>
      <c r="M147" s="31"/>
      <c r="N147" s="31"/>
      <c r="O147" s="30">
        <f t="shared" si="4"/>
        <v>30.96</v>
      </c>
      <c r="P147" s="29">
        <v>7.32</v>
      </c>
      <c r="Q147" s="30">
        <v>0</v>
      </c>
      <c r="R147" s="29">
        <v>0</v>
      </c>
      <c r="S147" s="186"/>
    </row>
    <row r="148" spans="1:19" ht="15.75" x14ac:dyDescent="0.25">
      <c r="A148" s="168" t="s">
        <v>3117</v>
      </c>
      <c r="B148" s="187" t="s">
        <v>3123</v>
      </c>
      <c r="C148" s="187" t="s">
        <v>51</v>
      </c>
      <c r="D148" s="187" t="s">
        <v>50</v>
      </c>
      <c r="E148" s="44" t="s">
        <v>3119</v>
      </c>
      <c r="F148" s="44" t="s">
        <v>1</v>
      </c>
      <c r="G148" s="44" t="s">
        <v>48</v>
      </c>
      <c r="H148" s="44" t="s">
        <v>45</v>
      </c>
      <c r="I148" s="44" t="s">
        <v>3123</v>
      </c>
      <c r="J148" s="47" t="s">
        <v>3124</v>
      </c>
      <c r="K148" s="172">
        <v>30.96</v>
      </c>
      <c r="L148" s="172"/>
      <c r="M148" s="172">
        <v>0</v>
      </c>
      <c r="N148" s="172"/>
      <c r="O148" s="30">
        <f t="shared" si="4"/>
        <v>30.96</v>
      </c>
      <c r="P148" s="172">
        <v>7.32</v>
      </c>
      <c r="Q148" s="30">
        <v>0</v>
      </c>
      <c r="R148" s="172">
        <v>0</v>
      </c>
      <c r="S148" s="186"/>
    </row>
    <row r="149" spans="1:19" ht="15.75" x14ac:dyDescent="0.25">
      <c r="A149" s="168" t="s">
        <v>3117</v>
      </c>
      <c r="B149" s="187" t="s">
        <v>3125</v>
      </c>
      <c r="C149" s="187" t="s">
        <v>51</v>
      </c>
      <c r="D149" s="187" t="s">
        <v>50</v>
      </c>
      <c r="E149" s="44" t="s">
        <v>3119</v>
      </c>
      <c r="F149" s="44" t="s">
        <v>1</v>
      </c>
      <c r="G149" s="44" t="s">
        <v>49</v>
      </c>
      <c r="H149" s="44" t="s">
        <v>47</v>
      </c>
      <c r="I149" s="44" t="s">
        <v>3126</v>
      </c>
      <c r="J149" s="47" t="s">
        <v>3127</v>
      </c>
      <c r="K149" s="181"/>
      <c r="L149" s="181"/>
      <c r="M149" s="182">
        <v>0</v>
      </c>
      <c r="N149" s="182"/>
      <c r="O149" s="30">
        <f t="shared" si="4"/>
        <v>0</v>
      </c>
      <c r="P149" s="182">
        <v>7.32</v>
      </c>
      <c r="Q149" s="30">
        <v>0</v>
      </c>
      <c r="R149" s="182">
        <v>0</v>
      </c>
      <c r="S149" s="186"/>
    </row>
    <row r="150" spans="1:19" ht="15.75" x14ac:dyDescent="0.25">
      <c r="A150" s="168" t="s">
        <v>157</v>
      </c>
      <c r="B150" s="169" t="s">
        <v>309</v>
      </c>
      <c r="C150" s="169" t="s">
        <v>1050</v>
      </c>
      <c r="D150" s="169" t="s">
        <v>1051</v>
      </c>
      <c r="E150" s="170" t="s">
        <v>307</v>
      </c>
      <c r="F150" s="170" t="s">
        <v>306</v>
      </c>
      <c r="G150" s="170" t="s">
        <v>44</v>
      </c>
      <c r="H150" s="170" t="s">
        <v>45</v>
      </c>
      <c r="I150" s="170" t="s">
        <v>1052</v>
      </c>
      <c r="J150" s="171" t="s">
        <v>1053</v>
      </c>
      <c r="K150" s="172"/>
      <c r="L150" s="172"/>
      <c r="M150" s="172"/>
      <c r="N150" s="172"/>
      <c r="O150" s="30">
        <f t="shared" si="4"/>
        <v>0</v>
      </c>
      <c r="P150" s="190">
        <v>0</v>
      </c>
      <c r="Q150" s="30">
        <v>0</v>
      </c>
      <c r="R150" s="190">
        <v>0</v>
      </c>
      <c r="S150" s="173"/>
    </row>
    <row r="151" spans="1:19" ht="15.75" x14ac:dyDescent="0.25">
      <c r="A151" s="168" t="s">
        <v>157</v>
      </c>
      <c r="B151" s="174" t="s">
        <v>309</v>
      </c>
      <c r="C151" s="174" t="s">
        <v>1050</v>
      </c>
      <c r="D151" s="174" t="s">
        <v>1051</v>
      </c>
      <c r="E151" s="14" t="s">
        <v>307</v>
      </c>
      <c r="F151" s="14" t="s">
        <v>306</v>
      </c>
      <c r="G151" s="14" t="s">
        <v>46</v>
      </c>
      <c r="H151" s="14" t="s">
        <v>47</v>
      </c>
      <c r="I151" s="14" t="s">
        <v>309</v>
      </c>
      <c r="J151" s="28" t="s">
        <v>1054</v>
      </c>
      <c r="K151" s="29"/>
      <c r="L151" s="29"/>
      <c r="M151" s="29"/>
      <c r="N151" s="29"/>
      <c r="O151" s="30">
        <f t="shared" si="4"/>
        <v>0</v>
      </c>
      <c r="P151" s="190">
        <v>0</v>
      </c>
      <c r="Q151" s="30">
        <v>0</v>
      </c>
      <c r="R151" s="190">
        <v>0</v>
      </c>
      <c r="S151" s="173"/>
    </row>
    <row r="152" spans="1:19" ht="15.75" x14ac:dyDescent="0.25">
      <c r="A152" s="168" t="s">
        <v>157</v>
      </c>
      <c r="B152" s="174" t="s">
        <v>112</v>
      </c>
      <c r="C152" s="174" t="s">
        <v>1051</v>
      </c>
      <c r="D152" s="174" t="s">
        <v>1050</v>
      </c>
      <c r="E152" s="170" t="s">
        <v>306</v>
      </c>
      <c r="F152" s="170" t="s">
        <v>307</v>
      </c>
      <c r="G152" s="170" t="s">
        <v>48</v>
      </c>
      <c r="H152" s="170" t="s">
        <v>45</v>
      </c>
      <c r="I152" s="170" t="s">
        <v>112</v>
      </c>
      <c r="J152" s="171" t="s">
        <v>1055</v>
      </c>
      <c r="K152" s="172"/>
      <c r="L152" s="172"/>
      <c r="M152" s="172"/>
      <c r="N152" s="172"/>
      <c r="O152" s="30">
        <f t="shared" si="4"/>
        <v>0</v>
      </c>
      <c r="P152" s="190">
        <v>0</v>
      </c>
      <c r="Q152" s="30">
        <v>0</v>
      </c>
      <c r="R152" s="190">
        <v>0</v>
      </c>
      <c r="S152" s="173"/>
    </row>
    <row r="153" spans="1:19" ht="15.75" x14ac:dyDescent="0.25">
      <c r="A153" s="175" t="s">
        <v>157</v>
      </c>
      <c r="B153" s="176" t="s">
        <v>305</v>
      </c>
      <c r="C153" s="176" t="s">
        <v>1051</v>
      </c>
      <c r="D153" s="176" t="s">
        <v>1050</v>
      </c>
      <c r="E153" s="177" t="s">
        <v>306</v>
      </c>
      <c r="F153" s="177" t="s">
        <v>307</v>
      </c>
      <c r="G153" s="177" t="s">
        <v>49</v>
      </c>
      <c r="H153" s="177" t="s">
        <v>47</v>
      </c>
      <c r="I153" s="177" t="s">
        <v>305</v>
      </c>
      <c r="J153" s="178" t="s">
        <v>1056</v>
      </c>
      <c r="K153" s="182"/>
      <c r="L153" s="182"/>
      <c r="M153" s="182"/>
      <c r="N153" s="182"/>
      <c r="O153" s="30">
        <f t="shared" si="4"/>
        <v>0</v>
      </c>
      <c r="P153" s="191">
        <v>0</v>
      </c>
      <c r="Q153" s="185">
        <v>0</v>
      </c>
      <c r="R153" s="191">
        <v>0</v>
      </c>
      <c r="S153" s="183"/>
    </row>
  </sheetData>
  <phoneticPr fontId="19" type="noConversion"/>
  <pageMargins left="0.7" right="0.7" top="0.75" bottom="0.75" header="0.3" footer="0.3"/>
  <pageSetup scale="48"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54"/>
  <sheetViews>
    <sheetView showGridLines="0" zoomScale="85" zoomScaleNormal="85" workbookViewId="0">
      <selection activeCell="I41" sqref="I41"/>
    </sheetView>
  </sheetViews>
  <sheetFormatPr defaultColWidth="18.375" defaultRowHeight="15.75" x14ac:dyDescent="0.25"/>
  <cols>
    <col min="1" max="13" width="12.75" style="188" customWidth="1"/>
    <col min="14" max="20" width="12.75" customWidth="1"/>
  </cols>
  <sheetData>
    <row r="1" spans="1:20" x14ac:dyDescent="0.25">
      <c r="A1" s="124" t="s">
        <v>72</v>
      </c>
      <c r="B1" s="125" t="s">
        <v>73</v>
      </c>
      <c r="C1" s="126" t="s">
        <v>74</v>
      </c>
      <c r="D1" s="126" t="s">
        <v>75</v>
      </c>
      <c r="E1" s="125" t="s">
        <v>9</v>
      </c>
      <c r="F1" s="125" t="s">
        <v>10</v>
      </c>
      <c r="G1" s="127" t="s">
        <v>13</v>
      </c>
      <c r="H1" s="127" t="s">
        <v>14</v>
      </c>
      <c r="I1" s="127" t="s">
        <v>76</v>
      </c>
      <c r="J1" s="125" t="s">
        <v>77</v>
      </c>
      <c r="K1" s="125" t="s">
        <v>26</v>
      </c>
      <c r="L1" s="125" t="s">
        <v>78</v>
      </c>
      <c r="M1" s="125" t="s">
        <v>25</v>
      </c>
      <c r="N1" s="125" t="s">
        <v>79</v>
      </c>
      <c r="O1" s="125" t="s">
        <v>12</v>
      </c>
      <c r="P1" s="125" t="s">
        <v>67</v>
      </c>
      <c r="Q1" s="125" t="s">
        <v>233</v>
      </c>
      <c r="R1" s="128" t="s">
        <v>156</v>
      </c>
      <c r="S1" s="125" t="s">
        <v>71</v>
      </c>
      <c r="T1" s="129" t="s">
        <v>151</v>
      </c>
    </row>
    <row r="2" spans="1:20" x14ac:dyDescent="0.25">
      <c r="A2" s="130">
        <f t="shared" ref="A2:B28" si="0">WEEKDAY(C2,2)</f>
        <v>6</v>
      </c>
      <c r="B2" s="131">
        <f t="shared" si="0"/>
        <v>6</v>
      </c>
      <c r="C2" s="192">
        <v>45745</v>
      </c>
      <c r="D2" s="192">
        <v>45745</v>
      </c>
      <c r="E2" s="43" t="s">
        <v>1</v>
      </c>
      <c r="F2" s="43" t="s">
        <v>289</v>
      </c>
      <c r="G2" s="193">
        <v>0</v>
      </c>
      <c r="H2" s="193">
        <v>0</v>
      </c>
      <c r="I2" s="194">
        <f>(D2-C2)/7+1-1</f>
        <v>0</v>
      </c>
      <c r="J2" s="195">
        <f t="shared" ref="J2:J39" si="1">IFERROR((G2+H2)*L2/I2,0)</f>
        <v>0</v>
      </c>
      <c r="K2" s="196" t="s">
        <v>117</v>
      </c>
      <c r="L2" s="197">
        <f t="shared" ref="L2:L39" si="2">(D2-C2)/7+1</f>
        <v>1</v>
      </c>
      <c r="M2" s="194" t="str">
        <f t="shared" ref="M2:M36" si="3">E2&amp;"-"&amp;F2&amp;"-"&amp;E2</f>
        <v>SSH-BRI-SSH</v>
      </c>
      <c r="N2" s="198">
        <f t="shared" ref="N2:N39" si="4">G2*L2</f>
        <v>0</v>
      </c>
      <c r="O2" s="199" t="s">
        <v>63</v>
      </c>
      <c r="P2" s="199">
        <v>186</v>
      </c>
      <c r="Q2" s="199"/>
      <c r="R2" s="193">
        <f>Table2[[#This Row],[SELLING]]/Table2[[#This Row],[Y Capacity]]</f>
        <v>0</v>
      </c>
      <c r="S2" s="14"/>
      <c r="T2" s="19" t="s">
        <v>1057</v>
      </c>
    </row>
    <row r="3" spans="1:20" x14ac:dyDescent="0.25">
      <c r="A3" s="130">
        <f t="shared" si="0"/>
        <v>6</v>
      </c>
      <c r="B3" s="131">
        <f t="shared" si="0"/>
        <v>6</v>
      </c>
      <c r="C3" s="192">
        <v>45752</v>
      </c>
      <c r="D3" s="200">
        <v>45759</v>
      </c>
      <c r="E3" s="43" t="s">
        <v>1</v>
      </c>
      <c r="F3" s="43" t="s">
        <v>289</v>
      </c>
      <c r="G3" s="193">
        <v>31000</v>
      </c>
      <c r="H3" s="193">
        <v>0</v>
      </c>
      <c r="I3" s="194">
        <f t="shared" ref="I3:I39" si="5">(D3-C3)/7+1-1</f>
        <v>1</v>
      </c>
      <c r="J3" s="195">
        <f t="shared" si="1"/>
        <v>62000</v>
      </c>
      <c r="K3" s="201" t="s">
        <v>224</v>
      </c>
      <c r="L3" s="197">
        <f t="shared" si="2"/>
        <v>2</v>
      </c>
      <c r="M3" s="194" t="str">
        <f>E3&amp;"-"&amp;F3&amp;"-"&amp;E3</f>
        <v>SSH-BRI-SSH</v>
      </c>
      <c r="N3" s="198">
        <f t="shared" si="4"/>
        <v>62000</v>
      </c>
      <c r="O3" s="199" t="s">
        <v>63</v>
      </c>
      <c r="P3" s="199">
        <v>93</v>
      </c>
      <c r="Q3" s="199"/>
      <c r="R3" s="193">
        <f>Table2[[#This Row],[SELLING]]/Table2[[#This Row],[Y Capacity]]</f>
        <v>666.66666666666663</v>
      </c>
      <c r="S3" s="14"/>
      <c r="T3" s="19" t="s">
        <v>1057</v>
      </c>
    </row>
    <row r="4" spans="1:20" x14ac:dyDescent="0.25">
      <c r="A4" s="130">
        <f>WEEKDAY(C4,2)</f>
        <v>6</v>
      </c>
      <c r="B4" s="131">
        <f>WEEKDAY(D4,2)</f>
        <v>6</v>
      </c>
      <c r="C4" s="192">
        <v>45766</v>
      </c>
      <c r="D4" s="200">
        <v>45780</v>
      </c>
      <c r="E4" s="43" t="s">
        <v>1</v>
      </c>
      <c r="F4" s="43" t="s">
        <v>289</v>
      </c>
      <c r="G4" s="193">
        <v>45000</v>
      </c>
      <c r="H4" s="193">
        <v>0</v>
      </c>
      <c r="I4" s="194">
        <f t="shared" si="5"/>
        <v>2</v>
      </c>
      <c r="J4" s="195">
        <f t="shared" si="1"/>
        <v>67500</v>
      </c>
      <c r="K4" s="196" t="s">
        <v>227</v>
      </c>
      <c r="L4" s="197">
        <f t="shared" si="2"/>
        <v>3</v>
      </c>
      <c r="M4" s="194" t="str">
        <f>E4&amp;"-"&amp;F4&amp;"-"&amp;E4</f>
        <v>SSH-BRI-SSH</v>
      </c>
      <c r="N4" s="198">
        <f t="shared" si="4"/>
        <v>135000</v>
      </c>
      <c r="O4" s="199" t="s">
        <v>63</v>
      </c>
      <c r="P4" s="199">
        <v>186</v>
      </c>
      <c r="Q4" s="199"/>
      <c r="R4" s="193">
        <f>Table2[[#This Row],[SELLING]]/Table2[[#This Row],[Y Capacity]]</f>
        <v>362.90322580645159</v>
      </c>
      <c r="S4" s="14"/>
      <c r="T4" s="19" t="s">
        <v>1057</v>
      </c>
    </row>
    <row r="5" spans="1:20" x14ac:dyDescent="0.25">
      <c r="A5" s="202">
        <f>WEEKDAY(C5,2)</f>
        <v>6</v>
      </c>
      <c r="B5" s="203">
        <f>WEEKDAY(D5,2)</f>
        <v>6</v>
      </c>
      <c r="C5" s="204">
        <v>45787</v>
      </c>
      <c r="D5" s="205">
        <v>45787</v>
      </c>
      <c r="E5" s="206" t="s">
        <v>1</v>
      </c>
      <c r="F5" s="206" t="s">
        <v>289</v>
      </c>
      <c r="G5" s="207">
        <v>0</v>
      </c>
      <c r="H5" s="207">
        <v>0</v>
      </c>
      <c r="I5" s="203">
        <f t="shared" si="5"/>
        <v>0</v>
      </c>
      <c r="J5" s="208">
        <f t="shared" si="1"/>
        <v>0</v>
      </c>
      <c r="K5" s="209" t="s">
        <v>235</v>
      </c>
      <c r="L5" s="210">
        <f t="shared" si="2"/>
        <v>1</v>
      </c>
      <c r="M5" s="203" t="str">
        <f>E5&amp;"-"&amp;F5&amp;"-"&amp;E5</f>
        <v>SSH-BRI-SSH</v>
      </c>
      <c r="N5" s="211">
        <f t="shared" si="4"/>
        <v>0</v>
      </c>
      <c r="O5" s="212" t="s">
        <v>63</v>
      </c>
      <c r="P5" s="212">
        <v>186</v>
      </c>
      <c r="Q5" s="212"/>
      <c r="R5" s="207">
        <f>Table2[[#This Row],[SELLING]]/Table2[[#This Row],[Y Capacity]]</f>
        <v>0</v>
      </c>
      <c r="S5" s="213" t="s">
        <v>326</v>
      </c>
      <c r="T5" s="214" t="s">
        <v>1057</v>
      </c>
    </row>
    <row r="6" spans="1:20" x14ac:dyDescent="0.25">
      <c r="A6" s="130">
        <f t="shared" si="0"/>
        <v>7</v>
      </c>
      <c r="B6" s="131">
        <f t="shared" si="0"/>
        <v>7</v>
      </c>
      <c r="C6" s="192">
        <v>45746</v>
      </c>
      <c r="D6" s="192">
        <v>45760</v>
      </c>
      <c r="E6" s="43" t="s">
        <v>1</v>
      </c>
      <c r="F6" s="43" t="s">
        <v>2</v>
      </c>
      <c r="G6" s="193">
        <v>22850</v>
      </c>
      <c r="H6" s="193">
        <v>0</v>
      </c>
      <c r="I6" s="194">
        <f t="shared" si="5"/>
        <v>2</v>
      </c>
      <c r="J6" s="195">
        <f t="shared" si="1"/>
        <v>22850</v>
      </c>
      <c r="K6" s="196" t="s">
        <v>237</v>
      </c>
      <c r="L6" s="215">
        <v>2</v>
      </c>
      <c r="M6" s="194" t="str">
        <f t="shared" si="3"/>
        <v>SSH-NAP-SSH</v>
      </c>
      <c r="N6" s="198">
        <f t="shared" si="4"/>
        <v>45700</v>
      </c>
      <c r="O6" s="199" t="s">
        <v>62</v>
      </c>
      <c r="P6" s="199">
        <v>100</v>
      </c>
      <c r="Q6" s="199"/>
      <c r="R6" s="193">
        <f>Table2[[#This Row],[SELLING]]/Table2[[#This Row],[Y Capacity]]</f>
        <v>228.5</v>
      </c>
      <c r="S6" s="14"/>
      <c r="T6" s="19" t="s">
        <v>1058</v>
      </c>
    </row>
    <row r="7" spans="1:20" x14ac:dyDescent="0.25">
      <c r="A7" s="130">
        <f>WEEKDAY(C7,2)</f>
        <v>7</v>
      </c>
      <c r="B7" s="131">
        <f>WEEKDAY(D7,2)</f>
        <v>7</v>
      </c>
      <c r="C7" s="192">
        <v>45760</v>
      </c>
      <c r="D7" s="192">
        <v>45781</v>
      </c>
      <c r="E7" s="43" t="s">
        <v>1</v>
      </c>
      <c r="F7" s="43" t="s">
        <v>2</v>
      </c>
      <c r="G7" s="193">
        <v>45000</v>
      </c>
      <c r="H7" s="193">
        <v>0</v>
      </c>
      <c r="I7" s="194">
        <f t="shared" si="5"/>
        <v>3</v>
      </c>
      <c r="J7" s="195">
        <f t="shared" si="1"/>
        <v>60000</v>
      </c>
      <c r="K7" s="196" t="s">
        <v>238</v>
      </c>
      <c r="L7" s="197">
        <f t="shared" si="2"/>
        <v>4</v>
      </c>
      <c r="M7" s="194" t="str">
        <f>E7&amp;"-"&amp;F7&amp;"-"&amp;E7</f>
        <v>SSH-NAP-SSH</v>
      </c>
      <c r="N7" s="198">
        <f t="shared" si="4"/>
        <v>180000</v>
      </c>
      <c r="O7" s="199" t="s">
        <v>63</v>
      </c>
      <c r="P7" s="199">
        <v>186</v>
      </c>
      <c r="Q7" s="199"/>
      <c r="R7" s="193">
        <f>Table2[[#This Row],[SELLING]]/Table2[[#This Row],[Y Capacity]]</f>
        <v>322.58064516129031</v>
      </c>
      <c r="S7" s="14"/>
      <c r="T7" s="19" t="s">
        <v>1057</v>
      </c>
    </row>
    <row r="8" spans="1:20" x14ac:dyDescent="0.25">
      <c r="A8" s="130">
        <v>7</v>
      </c>
      <c r="B8" s="130">
        <v>7</v>
      </c>
      <c r="C8" s="192">
        <v>45781</v>
      </c>
      <c r="D8" s="192">
        <v>45788</v>
      </c>
      <c r="E8" s="43" t="s">
        <v>1</v>
      </c>
      <c r="F8" s="43" t="s">
        <v>2</v>
      </c>
      <c r="G8" s="193">
        <v>17000</v>
      </c>
      <c r="H8" s="193"/>
      <c r="I8" s="194">
        <f t="shared" si="5"/>
        <v>1</v>
      </c>
      <c r="J8" s="195">
        <f t="shared" si="1"/>
        <v>17000</v>
      </c>
      <c r="K8" s="196" t="s">
        <v>261</v>
      </c>
      <c r="L8" s="215">
        <v>1</v>
      </c>
      <c r="M8" s="194" t="s">
        <v>52</v>
      </c>
      <c r="N8" s="198">
        <f t="shared" si="4"/>
        <v>17000</v>
      </c>
      <c r="O8" s="199" t="s">
        <v>62</v>
      </c>
      <c r="P8" s="199">
        <v>50</v>
      </c>
      <c r="Q8" s="199"/>
      <c r="R8" s="193">
        <f>Table2[[#This Row],[SELLING]]/Table2[[#This Row],[Y Capacity]]</f>
        <v>340</v>
      </c>
      <c r="S8" s="14"/>
      <c r="T8" s="19" t="s">
        <v>1058</v>
      </c>
    </row>
    <row r="9" spans="1:20" x14ac:dyDescent="0.25">
      <c r="A9" s="130">
        <f t="shared" si="0"/>
        <v>5</v>
      </c>
      <c r="B9" s="131">
        <f t="shared" si="0"/>
        <v>5</v>
      </c>
      <c r="C9" s="192">
        <v>45765</v>
      </c>
      <c r="D9" s="192">
        <v>45779</v>
      </c>
      <c r="E9" s="43" t="s">
        <v>1</v>
      </c>
      <c r="F9" s="43" t="s">
        <v>296</v>
      </c>
      <c r="G9" s="193">
        <v>57000</v>
      </c>
      <c r="H9" s="193">
        <v>0</v>
      </c>
      <c r="I9" s="194">
        <f t="shared" si="5"/>
        <v>2</v>
      </c>
      <c r="J9" s="195">
        <f t="shared" si="1"/>
        <v>85500</v>
      </c>
      <c r="K9" s="196" t="s">
        <v>118</v>
      </c>
      <c r="L9" s="197">
        <f t="shared" si="2"/>
        <v>3</v>
      </c>
      <c r="M9" s="194" t="str">
        <f t="shared" si="3"/>
        <v>SSH-MXP-SSH</v>
      </c>
      <c r="N9" s="198">
        <f t="shared" si="4"/>
        <v>171000</v>
      </c>
      <c r="O9" s="199" t="s">
        <v>63</v>
      </c>
      <c r="P9" s="199">
        <v>186</v>
      </c>
      <c r="Q9" s="199"/>
      <c r="R9" s="193">
        <f>Table2[[#This Row],[SELLING]]/Table2[[#This Row],[Y Capacity]]</f>
        <v>459.67741935483872</v>
      </c>
      <c r="S9" s="14"/>
      <c r="T9" s="19" t="s">
        <v>1057</v>
      </c>
    </row>
    <row r="10" spans="1:20" x14ac:dyDescent="0.25">
      <c r="A10" s="130">
        <f t="shared" si="0"/>
        <v>6</v>
      </c>
      <c r="B10" s="131">
        <f t="shared" si="0"/>
        <v>6</v>
      </c>
      <c r="C10" s="192">
        <v>45752</v>
      </c>
      <c r="D10" s="200">
        <v>45759</v>
      </c>
      <c r="E10" s="43" t="s">
        <v>1</v>
      </c>
      <c r="F10" s="43" t="s">
        <v>299</v>
      </c>
      <c r="G10" s="193">
        <v>31000</v>
      </c>
      <c r="H10" s="193">
        <v>0</v>
      </c>
      <c r="I10" s="194">
        <f t="shared" si="5"/>
        <v>1</v>
      </c>
      <c r="J10" s="195">
        <f t="shared" si="1"/>
        <v>62000</v>
      </c>
      <c r="K10" s="201" t="s">
        <v>225</v>
      </c>
      <c r="L10" s="197">
        <f t="shared" si="2"/>
        <v>2</v>
      </c>
      <c r="M10" s="194" t="str">
        <f>E10&amp;"-"&amp;F10&amp;"-"&amp;E10</f>
        <v>SSH-VRN-SSH</v>
      </c>
      <c r="N10" s="198">
        <f t="shared" si="4"/>
        <v>62000</v>
      </c>
      <c r="O10" s="199" t="s">
        <v>63</v>
      </c>
      <c r="P10" s="199">
        <v>93</v>
      </c>
      <c r="Q10" s="199"/>
      <c r="R10" s="193">
        <f>Table2[[#This Row],[SELLING]]/Table2[[#This Row],[Y Capacity]]</f>
        <v>666.66666666666663</v>
      </c>
      <c r="S10" s="14"/>
      <c r="T10" s="19" t="s">
        <v>1057</v>
      </c>
    </row>
    <row r="11" spans="1:20" x14ac:dyDescent="0.25">
      <c r="A11" s="130">
        <f>WEEKDAY(C11,2)</f>
        <v>6</v>
      </c>
      <c r="B11" s="131">
        <f>WEEKDAY(D11,2)</f>
        <v>6</v>
      </c>
      <c r="C11" s="192">
        <v>45766</v>
      </c>
      <c r="D11" s="200">
        <v>45780</v>
      </c>
      <c r="E11" s="43" t="s">
        <v>1</v>
      </c>
      <c r="F11" s="43" t="s">
        <v>299</v>
      </c>
      <c r="G11" s="193">
        <v>53000</v>
      </c>
      <c r="H11" s="193">
        <v>0</v>
      </c>
      <c r="I11" s="194">
        <f t="shared" si="5"/>
        <v>2</v>
      </c>
      <c r="J11" s="195">
        <f t="shared" si="1"/>
        <v>79500</v>
      </c>
      <c r="K11" s="196" t="s">
        <v>226</v>
      </c>
      <c r="L11" s="197">
        <f t="shared" si="2"/>
        <v>3</v>
      </c>
      <c r="M11" s="194" t="str">
        <f>E11&amp;"-"&amp;F11&amp;"-"&amp;E11</f>
        <v>SSH-VRN-SSH</v>
      </c>
      <c r="N11" s="198">
        <f t="shared" si="4"/>
        <v>159000</v>
      </c>
      <c r="O11" s="199" t="s">
        <v>63</v>
      </c>
      <c r="P11" s="199">
        <v>186</v>
      </c>
      <c r="Q11" s="199"/>
      <c r="R11" s="193">
        <f>Table2[[#This Row],[SELLING]]/Table2[[#This Row],[Y Capacity]]</f>
        <v>427.41935483870969</v>
      </c>
      <c r="S11" s="14" t="s">
        <v>1059</v>
      </c>
      <c r="T11" s="19" t="s">
        <v>1057</v>
      </c>
    </row>
    <row r="12" spans="1:20" x14ac:dyDescent="0.25">
      <c r="A12" s="130">
        <f t="shared" si="0"/>
        <v>6</v>
      </c>
      <c r="B12" s="131">
        <f t="shared" si="0"/>
        <v>6</v>
      </c>
      <c r="C12" s="192">
        <v>45766</v>
      </c>
      <c r="D12" s="200">
        <v>45780</v>
      </c>
      <c r="E12" s="43" t="s">
        <v>1</v>
      </c>
      <c r="F12" s="43" t="s">
        <v>526</v>
      </c>
      <c r="G12" s="193">
        <v>0</v>
      </c>
      <c r="H12" s="193">
        <v>0</v>
      </c>
      <c r="I12" s="194">
        <f t="shared" si="5"/>
        <v>2</v>
      </c>
      <c r="J12" s="195">
        <f t="shared" si="1"/>
        <v>0</v>
      </c>
      <c r="K12" s="196" t="s">
        <v>119</v>
      </c>
      <c r="L12" s="197">
        <f t="shared" si="2"/>
        <v>3</v>
      </c>
      <c r="M12" s="194" t="str">
        <f t="shared" si="3"/>
        <v>SSH-PMO-SSH</v>
      </c>
      <c r="N12" s="198">
        <f t="shared" si="4"/>
        <v>0</v>
      </c>
      <c r="O12" s="199" t="s">
        <v>63</v>
      </c>
      <c r="P12" s="199">
        <v>93</v>
      </c>
      <c r="Q12" s="199"/>
      <c r="R12" s="193">
        <f>Table2[[#This Row],[SELLING]]/Table2[[#This Row],[Y Capacity]]</f>
        <v>0</v>
      </c>
      <c r="S12" s="14"/>
      <c r="T12" s="19" t="s">
        <v>1057</v>
      </c>
    </row>
    <row r="13" spans="1:20" x14ac:dyDescent="0.25">
      <c r="A13" s="130">
        <f t="shared" si="0"/>
        <v>7</v>
      </c>
      <c r="B13" s="131">
        <f t="shared" si="0"/>
        <v>7</v>
      </c>
      <c r="C13" s="192">
        <v>45753</v>
      </c>
      <c r="D13" s="192">
        <v>45781</v>
      </c>
      <c r="E13" s="43" t="s">
        <v>1</v>
      </c>
      <c r="F13" s="43" t="s">
        <v>289</v>
      </c>
      <c r="G13" s="193">
        <v>0</v>
      </c>
      <c r="H13" s="193">
        <v>0</v>
      </c>
      <c r="I13" s="194">
        <f t="shared" si="5"/>
        <v>4</v>
      </c>
      <c r="J13" s="195">
        <f t="shared" si="1"/>
        <v>0</v>
      </c>
      <c r="K13" s="196" t="s">
        <v>120</v>
      </c>
      <c r="L13" s="197">
        <f t="shared" si="2"/>
        <v>5</v>
      </c>
      <c r="M13" s="194" t="str">
        <f t="shared" si="3"/>
        <v>SSH-BRI-SSH</v>
      </c>
      <c r="N13" s="198">
        <f t="shared" si="4"/>
        <v>0</v>
      </c>
      <c r="O13" s="216" t="s">
        <v>62</v>
      </c>
      <c r="P13" s="199">
        <v>175</v>
      </c>
      <c r="Q13" s="199"/>
      <c r="R13" s="193">
        <f>Table2[[#This Row],[SELLING]]/Table2[[#This Row],[Y Capacity]]</f>
        <v>0</v>
      </c>
      <c r="S13" s="213" t="s">
        <v>326</v>
      </c>
      <c r="T13" s="19"/>
    </row>
    <row r="14" spans="1:20" x14ac:dyDescent="0.25">
      <c r="A14" s="130">
        <f t="shared" si="0"/>
        <v>7</v>
      </c>
      <c r="B14" s="131">
        <f t="shared" si="0"/>
        <v>7</v>
      </c>
      <c r="C14" s="192">
        <v>45753</v>
      </c>
      <c r="D14" s="192">
        <v>45781</v>
      </c>
      <c r="E14" s="43" t="s">
        <v>1</v>
      </c>
      <c r="F14" s="43" t="s">
        <v>1014</v>
      </c>
      <c r="G14" s="193">
        <v>0</v>
      </c>
      <c r="H14" s="193">
        <v>0</v>
      </c>
      <c r="I14" s="194">
        <f t="shared" si="5"/>
        <v>4</v>
      </c>
      <c r="J14" s="195">
        <f t="shared" si="1"/>
        <v>0</v>
      </c>
      <c r="K14" s="196" t="s">
        <v>121</v>
      </c>
      <c r="L14" s="197">
        <f t="shared" si="2"/>
        <v>5</v>
      </c>
      <c r="M14" s="194" t="str">
        <f t="shared" si="3"/>
        <v>SSH-CTA-SSH</v>
      </c>
      <c r="N14" s="198">
        <f t="shared" si="4"/>
        <v>0</v>
      </c>
      <c r="O14" s="216" t="s">
        <v>62</v>
      </c>
      <c r="P14" s="199">
        <v>175</v>
      </c>
      <c r="Q14" s="199"/>
      <c r="R14" s="193">
        <f>Table2[[#This Row],[SELLING]]/Table2[[#This Row],[Y Capacity]]</f>
        <v>0</v>
      </c>
      <c r="S14" s="213" t="s">
        <v>326</v>
      </c>
      <c r="T14" s="19"/>
    </row>
    <row r="15" spans="1:20" x14ac:dyDescent="0.25">
      <c r="A15" s="130">
        <f t="shared" si="0"/>
        <v>5</v>
      </c>
      <c r="B15" s="131">
        <f t="shared" si="0"/>
        <v>5</v>
      </c>
      <c r="C15" s="192">
        <v>45765</v>
      </c>
      <c r="D15" s="192">
        <v>45779</v>
      </c>
      <c r="E15" s="43" t="s">
        <v>1</v>
      </c>
      <c r="F15" s="43" t="s">
        <v>2</v>
      </c>
      <c r="G15" s="193">
        <v>46700</v>
      </c>
      <c r="H15" s="193">
        <v>0</v>
      </c>
      <c r="I15" s="194">
        <f t="shared" si="5"/>
        <v>2</v>
      </c>
      <c r="J15" s="195">
        <f t="shared" si="1"/>
        <v>70050</v>
      </c>
      <c r="K15" s="196" t="s">
        <v>137</v>
      </c>
      <c r="L15" s="197">
        <f t="shared" si="2"/>
        <v>3</v>
      </c>
      <c r="M15" s="194" t="str">
        <f>E15&amp;"-"&amp;F15&amp;"-"&amp;E15</f>
        <v>SSH-NAP-SSH</v>
      </c>
      <c r="N15" s="198">
        <f t="shared" si="4"/>
        <v>140100</v>
      </c>
      <c r="O15" s="199" t="s">
        <v>63</v>
      </c>
      <c r="P15" s="199">
        <v>186</v>
      </c>
      <c r="Q15" s="199"/>
      <c r="R15" s="193">
        <f>Table2[[#This Row],[SELLING]]/Table2[[#This Row],[Y Capacity]]</f>
        <v>376.61290322580646</v>
      </c>
      <c r="S15" s="14"/>
      <c r="T15" s="19" t="s">
        <v>1057</v>
      </c>
    </row>
    <row r="16" spans="1:20" x14ac:dyDescent="0.25">
      <c r="A16" s="130">
        <f>WEEKDAY(C16,2)</f>
        <v>5</v>
      </c>
      <c r="B16" s="131">
        <f>WEEKDAY(D16,2)</f>
        <v>5</v>
      </c>
      <c r="C16" s="192">
        <v>45765</v>
      </c>
      <c r="D16" s="192">
        <v>45779</v>
      </c>
      <c r="E16" s="43" t="s">
        <v>1</v>
      </c>
      <c r="F16" s="43" t="s">
        <v>373</v>
      </c>
      <c r="G16" s="193">
        <v>30000</v>
      </c>
      <c r="H16" s="193">
        <v>0</v>
      </c>
      <c r="I16" s="194">
        <f t="shared" si="5"/>
        <v>2</v>
      </c>
      <c r="J16" s="195">
        <f t="shared" si="1"/>
        <v>45000</v>
      </c>
      <c r="K16" s="201" t="s">
        <v>802</v>
      </c>
      <c r="L16" s="197">
        <f t="shared" si="2"/>
        <v>3</v>
      </c>
      <c r="M16" s="194" t="str">
        <f>E16&amp;"-"&amp;F16&amp;"-"&amp;E16</f>
        <v>SSH-CAG-SSH</v>
      </c>
      <c r="N16" s="217">
        <v>90000</v>
      </c>
      <c r="O16" s="216" t="s">
        <v>62</v>
      </c>
      <c r="P16" s="199">
        <v>175</v>
      </c>
      <c r="Q16" s="199"/>
      <c r="R16" s="193">
        <f>Table2[[#This Row],[SELLING]]/Table2[[#This Row],[Y Capacity]]</f>
        <v>257.14285714285717</v>
      </c>
      <c r="S16" s="14"/>
      <c r="T16" s="19" t="s">
        <v>1060</v>
      </c>
    </row>
    <row r="17" spans="1:20" x14ac:dyDescent="0.25">
      <c r="A17" s="120">
        <f>WEEKDAY(C17,2)</f>
        <v>5</v>
      </c>
      <c r="B17" s="120">
        <f>WEEKDAY(D17,2)</f>
        <v>5</v>
      </c>
      <c r="C17" s="218">
        <v>45765</v>
      </c>
      <c r="D17" s="218">
        <v>45779</v>
      </c>
      <c r="E17" s="61" t="s">
        <v>1</v>
      </c>
      <c r="F17" s="61" t="s">
        <v>2</v>
      </c>
      <c r="G17" s="219">
        <v>30000</v>
      </c>
      <c r="H17" s="219">
        <v>0</v>
      </c>
      <c r="I17" s="194">
        <f t="shared" si="5"/>
        <v>2</v>
      </c>
      <c r="J17" s="195">
        <f t="shared" si="1"/>
        <v>45000</v>
      </c>
      <c r="K17" s="220" t="s">
        <v>249</v>
      </c>
      <c r="L17" s="221">
        <f t="shared" si="2"/>
        <v>3</v>
      </c>
      <c r="M17" s="222" t="str">
        <f>E17&amp;"-"&amp;F17&amp;"-"&amp;E17</f>
        <v>SSH-NAP-SSH</v>
      </c>
      <c r="N17" s="217">
        <v>90000</v>
      </c>
      <c r="O17" s="223" t="s">
        <v>62</v>
      </c>
      <c r="P17" s="199">
        <v>175</v>
      </c>
      <c r="Q17" s="224"/>
      <c r="R17" s="193">
        <f>Table2[[#This Row],[SELLING]]/Table2[[#This Row],[Y Capacity]]</f>
        <v>257.14285714285717</v>
      </c>
      <c r="S17" s="14"/>
      <c r="T17" s="19" t="s">
        <v>1060</v>
      </c>
    </row>
    <row r="18" spans="1:20" x14ac:dyDescent="0.25">
      <c r="A18" s="130">
        <f t="shared" si="0"/>
        <v>6</v>
      </c>
      <c r="B18" s="131">
        <f t="shared" si="0"/>
        <v>6</v>
      </c>
      <c r="C18" s="192">
        <v>45829</v>
      </c>
      <c r="D18" s="192">
        <v>46025</v>
      </c>
      <c r="E18" s="43" t="s">
        <v>1</v>
      </c>
      <c r="F18" s="43" t="s">
        <v>289</v>
      </c>
      <c r="G18" s="193">
        <v>46500</v>
      </c>
      <c r="H18" s="193">
        <v>0</v>
      </c>
      <c r="I18" s="215">
        <v>25</v>
      </c>
      <c r="J18" s="195">
        <f t="shared" si="1"/>
        <v>50220</v>
      </c>
      <c r="K18" s="196" t="s">
        <v>122</v>
      </c>
      <c r="L18" s="215">
        <v>27</v>
      </c>
      <c r="M18" s="194" t="str">
        <f t="shared" si="3"/>
        <v>SSH-BRI-SSH</v>
      </c>
      <c r="N18" s="198">
        <f t="shared" si="4"/>
        <v>1255500</v>
      </c>
      <c r="O18" s="199" t="s">
        <v>63</v>
      </c>
      <c r="P18" s="216">
        <v>186</v>
      </c>
      <c r="Q18" s="199"/>
      <c r="R18" s="193">
        <f>Table2[[#This Row],[SELLING]]/Table2[[#This Row],[Y Capacity]]</f>
        <v>270</v>
      </c>
      <c r="S18" s="14" t="s">
        <v>3128</v>
      </c>
      <c r="T18" s="19"/>
    </row>
    <row r="19" spans="1:20" x14ac:dyDescent="0.25">
      <c r="A19" s="130">
        <f t="shared" si="0"/>
        <v>5</v>
      </c>
      <c r="B19" s="131">
        <f t="shared" si="0"/>
        <v>5</v>
      </c>
      <c r="C19" s="192">
        <v>45877</v>
      </c>
      <c r="D19" s="192">
        <v>45891</v>
      </c>
      <c r="E19" s="43" t="s">
        <v>1</v>
      </c>
      <c r="F19" s="43" t="s">
        <v>296</v>
      </c>
      <c r="G19" s="217">
        <v>2136</v>
      </c>
      <c r="H19" s="193">
        <v>0</v>
      </c>
      <c r="I19" s="215">
        <v>2</v>
      </c>
      <c r="J19" s="195">
        <f t="shared" si="1"/>
        <v>1068</v>
      </c>
      <c r="K19" s="196" t="s">
        <v>123</v>
      </c>
      <c r="L19" s="215">
        <v>1</v>
      </c>
      <c r="M19" s="194" t="str">
        <f t="shared" si="3"/>
        <v>SSH-MXP-SSH</v>
      </c>
      <c r="N19" s="217">
        <v>2136</v>
      </c>
      <c r="O19" s="199" t="s">
        <v>63</v>
      </c>
      <c r="P19" s="199">
        <v>10</v>
      </c>
      <c r="Q19" s="199"/>
      <c r="R19" s="193">
        <f>Table2[[#This Row],[SELLING]]/Table2[[#This Row],[Y Capacity]]</f>
        <v>106.8</v>
      </c>
      <c r="S19" s="14" t="s">
        <v>1061</v>
      </c>
      <c r="T19" s="19"/>
    </row>
    <row r="20" spans="1:20" x14ac:dyDescent="0.25">
      <c r="A20" s="130">
        <f t="shared" si="0"/>
        <v>5</v>
      </c>
      <c r="B20" s="131">
        <f t="shared" si="0"/>
        <v>5</v>
      </c>
      <c r="C20" s="192">
        <v>45870</v>
      </c>
      <c r="D20" s="192">
        <v>45905</v>
      </c>
      <c r="E20" s="43" t="s">
        <v>1</v>
      </c>
      <c r="F20" s="43" t="s">
        <v>289</v>
      </c>
      <c r="G20" s="217">
        <v>44500</v>
      </c>
      <c r="H20" s="193">
        <v>0</v>
      </c>
      <c r="I20" s="194">
        <f t="shared" si="5"/>
        <v>5</v>
      </c>
      <c r="J20" s="195">
        <f t="shared" si="1"/>
        <v>53400</v>
      </c>
      <c r="K20" s="196" t="s">
        <v>124</v>
      </c>
      <c r="L20" s="197">
        <f t="shared" si="2"/>
        <v>6</v>
      </c>
      <c r="M20" s="194" t="str">
        <f t="shared" si="3"/>
        <v>SSH-BRI-SSH</v>
      </c>
      <c r="N20" s="198">
        <f t="shared" si="4"/>
        <v>267000</v>
      </c>
      <c r="O20" s="216" t="s">
        <v>62</v>
      </c>
      <c r="P20" s="199">
        <v>179</v>
      </c>
      <c r="Q20" s="199"/>
      <c r="R20" s="193">
        <f>Table2[[#This Row],[SELLING]]/Table2[[#This Row],[Y Capacity]]</f>
        <v>298.32402234636874</v>
      </c>
      <c r="S20" s="14" t="s">
        <v>1062</v>
      </c>
      <c r="T20" s="19"/>
    </row>
    <row r="21" spans="1:20" x14ac:dyDescent="0.25">
      <c r="A21" s="130">
        <f t="shared" si="0"/>
        <v>6</v>
      </c>
      <c r="B21" s="131">
        <f t="shared" si="0"/>
        <v>6</v>
      </c>
      <c r="C21" s="192">
        <v>45864</v>
      </c>
      <c r="D21" s="200">
        <v>45913</v>
      </c>
      <c r="E21" s="43" t="s">
        <v>1</v>
      </c>
      <c r="F21" s="43" t="s">
        <v>299</v>
      </c>
      <c r="G21" s="193">
        <v>60000</v>
      </c>
      <c r="H21" s="193">
        <v>0</v>
      </c>
      <c r="I21" s="194">
        <f t="shared" si="5"/>
        <v>7</v>
      </c>
      <c r="J21" s="195">
        <f t="shared" si="1"/>
        <v>68571.428571428565</v>
      </c>
      <c r="K21" s="196" t="s">
        <v>126</v>
      </c>
      <c r="L21" s="197">
        <f t="shared" si="2"/>
        <v>8</v>
      </c>
      <c r="M21" s="194" t="str">
        <f t="shared" si="3"/>
        <v>SSH-VRN-SSH</v>
      </c>
      <c r="N21" s="198">
        <f t="shared" si="4"/>
        <v>480000</v>
      </c>
      <c r="O21" s="216" t="s">
        <v>849</v>
      </c>
      <c r="P21" s="216">
        <v>218</v>
      </c>
      <c r="Q21" s="199"/>
      <c r="R21" s="193">
        <f>Table2[[#This Row],[SELLING]]/Table2[[#This Row],[Y Capacity]]</f>
        <v>314.54783748361729</v>
      </c>
      <c r="S21" s="14" t="s">
        <v>1063</v>
      </c>
      <c r="T21" s="19" t="s">
        <v>1064</v>
      </c>
    </row>
    <row r="22" spans="1:20" x14ac:dyDescent="0.25">
      <c r="A22" s="130">
        <f t="shared" si="0"/>
        <v>7</v>
      </c>
      <c r="B22" s="131">
        <f t="shared" si="0"/>
        <v>7</v>
      </c>
      <c r="C22" s="192">
        <v>45865</v>
      </c>
      <c r="D22" s="192">
        <v>45991</v>
      </c>
      <c r="E22" s="43" t="s">
        <v>1</v>
      </c>
      <c r="F22" s="43" t="s">
        <v>480</v>
      </c>
      <c r="G22" s="193">
        <v>0</v>
      </c>
      <c r="H22" s="193">
        <v>0</v>
      </c>
      <c r="I22" s="194">
        <f t="shared" si="5"/>
        <v>18</v>
      </c>
      <c r="J22" s="195">
        <f t="shared" si="1"/>
        <v>0</v>
      </c>
      <c r="K22" s="196" t="s">
        <v>127</v>
      </c>
      <c r="L22" s="197">
        <f t="shared" si="2"/>
        <v>19</v>
      </c>
      <c r="M22" s="194" t="str">
        <f t="shared" si="3"/>
        <v>SSH-FCO-SSH</v>
      </c>
      <c r="N22" s="198">
        <f t="shared" si="4"/>
        <v>0</v>
      </c>
      <c r="O22" s="216" t="s">
        <v>62</v>
      </c>
      <c r="P22" s="199">
        <v>174</v>
      </c>
      <c r="Q22" s="199"/>
      <c r="R22" s="193">
        <f>Table2[[#This Row],[SELLING]]/Table2[[#This Row],[Y Capacity]]</f>
        <v>0</v>
      </c>
      <c r="S22" s="14"/>
      <c r="T22" s="19"/>
    </row>
    <row r="23" spans="1:20" x14ac:dyDescent="0.25">
      <c r="A23" s="130">
        <f t="shared" si="0"/>
        <v>7</v>
      </c>
      <c r="B23" s="131">
        <f t="shared" si="0"/>
        <v>7</v>
      </c>
      <c r="C23" s="192">
        <v>45865</v>
      </c>
      <c r="D23" s="200">
        <v>45921</v>
      </c>
      <c r="E23" s="43" t="s">
        <v>1</v>
      </c>
      <c r="F23" s="43" t="s">
        <v>2</v>
      </c>
      <c r="G23" s="193">
        <v>47000</v>
      </c>
      <c r="H23" s="193">
        <v>0</v>
      </c>
      <c r="I23" s="194">
        <f t="shared" si="5"/>
        <v>8</v>
      </c>
      <c r="J23" s="195">
        <f t="shared" si="1"/>
        <v>52875</v>
      </c>
      <c r="K23" s="196" t="s">
        <v>128</v>
      </c>
      <c r="L23" s="197">
        <f t="shared" si="2"/>
        <v>9</v>
      </c>
      <c r="M23" s="194" t="str">
        <f t="shared" si="3"/>
        <v>SSH-NAP-SSH</v>
      </c>
      <c r="N23" s="198">
        <f t="shared" si="4"/>
        <v>423000</v>
      </c>
      <c r="O23" s="216" t="s">
        <v>62</v>
      </c>
      <c r="P23" s="199">
        <v>179</v>
      </c>
      <c r="Q23" s="199"/>
      <c r="R23" s="193">
        <f>Table2[[#This Row],[SELLING]]/Table2[[#This Row],[Y Capacity]]</f>
        <v>295.39106145251395</v>
      </c>
      <c r="S23" s="14"/>
      <c r="T23" s="19" t="s">
        <v>1057</v>
      </c>
    </row>
    <row r="24" spans="1:20" x14ac:dyDescent="0.25">
      <c r="A24" s="130">
        <f t="shared" si="0"/>
        <v>1</v>
      </c>
      <c r="B24" s="131">
        <f t="shared" si="0"/>
        <v>1</v>
      </c>
      <c r="C24" s="192">
        <v>45866</v>
      </c>
      <c r="D24" s="192">
        <v>45908</v>
      </c>
      <c r="E24" s="43" t="s">
        <v>1</v>
      </c>
      <c r="F24" s="43" t="s">
        <v>2</v>
      </c>
      <c r="G24" s="193">
        <v>47000</v>
      </c>
      <c r="H24" s="193">
        <v>0</v>
      </c>
      <c r="I24" s="194">
        <f t="shared" si="5"/>
        <v>6</v>
      </c>
      <c r="J24" s="195">
        <f t="shared" si="1"/>
        <v>54833.333333333336</v>
      </c>
      <c r="K24" s="196" t="s">
        <v>129</v>
      </c>
      <c r="L24" s="197">
        <f t="shared" si="2"/>
        <v>7</v>
      </c>
      <c r="M24" s="194" t="str">
        <f t="shared" si="3"/>
        <v>SSH-NAP-SSH</v>
      </c>
      <c r="N24" s="198">
        <f t="shared" si="4"/>
        <v>329000</v>
      </c>
      <c r="O24" s="216" t="s">
        <v>62</v>
      </c>
      <c r="P24" s="199">
        <v>174</v>
      </c>
      <c r="Q24" s="199"/>
      <c r="R24" s="193">
        <f>Table2[[#This Row],[SELLING]]/Table2[[#This Row],[Y Capacity]]</f>
        <v>315.13409961685824</v>
      </c>
      <c r="S24" s="14"/>
      <c r="T24" s="19"/>
    </row>
    <row r="25" spans="1:20" x14ac:dyDescent="0.25">
      <c r="A25" s="130">
        <f t="shared" si="0"/>
        <v>1</v>
      </c>
      <c r="B25" s="131">
        <f t="shared" si="0"/>
        <v>1</v>
      </c>
      <c r="C25" s="192">
        <v>45866</v>
      </c>
      <c r="D25" s="192">
        <v>45908</v>
      </c>
      <c r="E25" s="43" t="s">
        <v>1</v>
      </c>
      <c r="F25" s="43" t="s">
        <v>2</v>
      </c>
      <c r="G25" s="193">
        <v>46500</v>
      </c>
      <c r="H25" s="193">
        <v>0</v>
      </c>
      <c r="I25" s="194">
        <f t="shared" si="5"/>
        <v>6</v>
      </c>
      <c r="J25" s="195">
        <f t="shared" si="1"/>
        <v>54250</v>
      </c>
      <c r="K25" s="196" t="s">
        <v>130</v>
      </c>
      <c r="L25" s="197">
        <f t="shared" si="2"/>
        <v>7</v>
      </c>
      <c r="M25" s="194" t="str">
        <f t="shared" si="3"/>
        <v>SSH-NAP-SSH</v>
      </c>
      <c r="N25" s="198">
        <f t="shared" si="4"/>
        <v>325500</v>
      </c>
      <c r="O25" s="199" t="s">
        <v>63</v>
      </c>
      <c r="P25" s="199">
        <v>186</v>
      </c>
      <c r="Q25" s="199"/>
      <c r="R25" s="193">
        <f>Table2[[#This Row],[SELLING]]/Table2[[#This Row],[Y Capacity]]</f>
        <v>291.66666666666669</v>
      </c>
      <c r="S25" s="14"/>
      <c r="T25" s="19"/>
    </row>
    <row r="26" spans="1:20" x14ac:dyDescent="0.25">
      <c r="A26" s="130">
        <f t="shared" si="0"/>
        <v>1</v>
      </c>
      <c r="B26" s="131">
        <f t="shared" si="0"/>
        <v>1</v>
      </c>
      <c r="C26" s="192">
        <v>45866</v>
      </c>
      <c r="D26" s="192">
        <v>45908</v>
      </c>
      <c r="E26" s="43" t="s">
        <v>1</v>
      </c>
      <c r="F26" s="43" t="s">
        <v>296</v>
      </c>
      <c r="G26" s="193">
        <v>0</v>
      </c>
      <c r="H26" s="193">
        <v>0</v>
      </c>
      <c r="I26" s="194">
        <f t="shared" si="5"/>
        <v>6</v>
      </c>
      <c r="J26" s="195">
        <f t="shared" si="1"/>
        <v>0</v>
      </c>
      <c r="K26" s="196" t="s">
        <v>131</v>
      </c>
      <c r="L26" s="197">
        <f t="shared" si="2"/>
        <v>7</v>
      </c>
      <c r="M26" s="194" t="str">
        <f t="shared" si="3"/>
        <v>SSH-MXP-SSH</v>
      </c>
      <c r="N26" s="198">
        <f t="shared" si="4"/>
        <v>0</v>
      </c>
      <c r="O26" s="216" t="s">
        <v>62</v>
      </c>
      <c r="P26" s="199">
        <v>175</v>
      </c>
      <c r="Q26" s="199"/>
      <c r="R26" s="193">
        <f>Table2[[#This Row],[SELLING]]/Table2[[#This Row],[Y Capacity]]</f>
        <v>0</v>
      </c>
      <c r="S26" s="14"/>
      <c r="T26" s="19"/>
    </row>
    <row r="27" spans="1:20" x14ac:dyDescent="0.25">
      <c r="A27" s="130">
        <f t="shared" si="0"/>
        <v>3</v>
      </c>
      <c r="B27" s="131">
        <f t="shared" si="0"/>
        <v>3</v>
      </c>
      <c r="C27" s="200">
        <v>45868</v>
      </c>
      <c r="D27" s="200">
        <v>45903</v>
      </c>
      <c r="E27" s="43" t="s">
        <v>332</v>
      </c>
      <c r="F27" s="43" t="s">
        <v>296</v>
      </c>
      <c r="G27" s="193">
        <v>75000</v>
      </c>
      <c r="H27" s="193">
        <v>0</v>
      </c>
      <c r="I27" s="194">
        <f t="shared" si="5"/>
        <v>5</v>
      </c>
      <c r="J27" s="195">
        <f t="shared" si="1"/>
        <v>90000</v>
      </c>
      <c r="K27" s="196" t="s">
        <v>132</v>
      </c>
      <c r="L27" s="197">
        <f t="shared" si="2"/>
        <v>6</v>
      </c>
      <c r="M27" s="194" t="str">
        <f t="shared" si="3"/>
        <v>RMF-MXP-RMF</v>
      </c>
      <c r="N27" s="198">
        <f t="shared" si="4"/>
        <v>450000</v>
      </c>
      <c r="O27" s="216" t="s">
        <v>62</v>
      </c>
      <c r="P27" s="216">
        <v>177</v>
      </c>
      <c r="Q27" s="199"/>
      <c r="R27" s="193">
        <f>Table2[[#This Row],[SELLING]]/Table2[[#This Row],[Y Capacity]]</f>
        <v>508.47457627118644</v>
      </c>
      <c r="S27" s="14" t="s">
        <v>1065</v>
      </c>
      <c r="T27" s="19"/>
    </row>
    <row r="28" spans="1:20" x14ac:dyDescent="0.25">
      <c r="A28" s="130">
        <f t="shared" si="0"/>
        <v>5</v>
      </c>
      <c r="B28" s="131">
        <f t="shared" si="0"/>
        <v>5</v>
      </c>
      <c r="C28" s="192">
        <v>45870</v>
      </c>
      <c r="D28" s="192">
        <v>45898</v>
      </c>
      <c r="E28" s="43" t="s">
        <v>1</v>
      </c>
      <c r="F28" s="43" t="s">
        <v>373</v>
      </c>
      <c r="G28" s="193">
        <v>0</v>
      </c>
      <c r="H28" s="193">
        <v>0</v>
      </c>
      <c r="I28" s="194">
        <f t="shared" si="5"/>
        <v>4</v>
      </c>
      <c r="J28" s="195">
        <f t="shared" si="1"/>
        <v>0</v>
      </c>
      <c r="K28" s="196" t="s">
        <v>133</v>
      </c>
      <c r="L28" s="197">
        <f t="shared" si="2"/>
        <v>5</v>
      </c>
      <c r="M28" s="194" t="str">
        <f t="shared" si="3"/>
        <v>SSH-CAG-SSH</v>
      </c>
      <c r="N28" s="198">
        <f t="shared" si="4"/>
        <v>0</v>
      </c>
      <c r="O28" s="216" t="s">
        <v>62</v>
      </c>
      <c r="P28" s="199">
        <v>174</v>
      </c>
      <c r="Q28" s="199"/>
      <c r="R28" s="193">
        <f>Table2[[#This Row],[SELLING]]/Table2[[#This Row],[Y Capacity]]</f>
        <v>0</v>
      </c>
      <c r="S28" s="14" t="s">
        <v>1065</v>
      </c>
      <c r="T28" s="19"/>
    </row>
    <row r="29" spans="1:20" x14ac:dyDescent="0.25">
      <c r="A29" s="130">
        <f t="shared" ref="A29:B39" si="6">WEEKDAY(C29,2)</f>
        <v>1</v>
      </c>
      <c r="B29" s="131">
        <f t="shared" si="6"/>
        <v>1</v>
      </c>
      <c r="C29" s="192">
        <v>45866</v>
      </c>
      <c r="D29" s="192">
        <v>45908</v>
      </c>
      <c r="E29" s="43" t="s">
        <v>1</v>
      </c>
      <c r="F29" s="43" t="s">
        <v>2</v>
      </c>
      <c r="G29" s="217">
        <v>47000</v>
      </c>
      <c r="H29" s="193">
        <v>0</v>
      </c>
      <c r="I29" s="194">
        <f t="shared" si="5"/>
        <v>6</v>
      </c>
      <c r="J29" s="195">
        <f t="shared" si="1"/>
        <v>54833.333333333336</v>
      </c>
      <c r="K29" s="196" t="s">
        <v>199</v>
      </c>
      <c r="L29" s="197">
        <f t="shared" si="2"/>
        <v>7</v>
      </c>
      <c r="M29" s="194" t="str">
        <f t="shared" si="3"/>
        <v>SSH-NAP-SSH</v>
      </c>
      <c r="N29" s="198">
        <f t="shared" si="4"/>
        <v>329000</v>
      </c>
      <c r="O29" s="216" t="s">
        <v>62</v>
      </c>
      <c r="P29" s="216">
        <v>218</v>
      </c>
      <c r="Q29" s="199"/>
      <c r="R29" s="193">
        <f>Table2[[#This Row],[SELLING]]/Table2[[#This Row],[Y Capacity]]</f>
        <v>251.52905198776759</v>
      </c>
      <c r="S29" s="14" t="s">
        <v>1066</v>
      </c>
      <c r="T29" s="19" t="s">
        <v>1064</v>
      </c>
    </row>
    <row r="30" spans="1:20" x14ac:dyDescent="0.25">
      <c r="A30" s="130">
        <f t="shared" si="6"/>
        <v>1</v>
      </c>
      <c r="B30" s="131">
        <f t="shared" si="6"/>
        <v>1</v>
      </c>
      <c r="C30" s="192">
        <v>45859</v>
      </c>
      <c r="D30" s="192">
        <v>45908</v>
      </c>
      <c r="E30" s="43" t="s">
        <v>110</v>
      </c>
      <c r="F30" s="43" t="s">
        <v>2</v>
      </c>
      <c r="G30" s="217">
        <v>48000</v>
      </c>
      <c r="H30" s="193">
        <v>0</v>
      </c>
      <c r="I30" s="194">
        <f t="shared" si="5"/>
        <v>7</v>
      </c>
      <c r="J30" s="195">
        <f t="shared" si="1"/>
        <v>54857.142857142855</v>
      </c>
      <c r="K30" s="196" t="s">
        <v>200</v>
      </c>
      <c r="L30" s="197">
        <f t="shared" si="2"/>
        <v>8</v>
      </c>
      <c r="M30" s="194" t="str">
        <f t="shared" si="3"/>
        <v>HRG-NAP-HRG</v>
      </c>
      <c r="N30" s="198">
        <f t="shared" si="4"/>
        <v>384000</v>
      </c>
      <c r="O30" s="216" t="s">
        <v>62</v>
      </c>
      <c r="P30" s="199">
        <v>176</v>
      </c>
      <c r="Q30" s="199"/>
      <c r="R30" s="193">
        <f>Table2[[#This Row],[SELLING]]/Table2[[#This Row],[Y Capacity]]</f>
        <v>311.68831168831167</v>
      </c>
      <c r="S30" s="14"/>
      <c r="T30" s="19" t="s">
        <v>1067</v>
      </c>
    </row>
    <row r="31" spans="1:20" x14ac:dyDescent="0.25">
      <c r="A31" s="132">
        <f t="shared" si="6"/>
        <v>1</v>
      </c>
      <c r="B31" s="133">
        <f t="shared" si="6"/>
        <v>1</v>
      </c>
      <c r="C31" s="200">
        <v>46013</v>
      </c>
      <c r="D31" s="200">
        <v>46027</v>
      </c>
      <c r="E31" s="43" t="s">
        <v>1</v>
      </c>
      <c r="F31" s="43" t="s">
        <v>2</v>
      </c>
      <c r="G31" s="193">
        <v>47000</v>
      </c>
      <c r="H31" s="193">
        <v>0</v>
      </c>
      <c r="I31" s="194">
        <f t="shared" si="5"/>
        <v>2</v>
      </c>
      <c r="J31" s="195">
        <f t="shared" si="1"/>
        <v>70500</v>
      </c>
      <c r="K31" s="196" t="s">
        <v>229</v>
      </c>
      <c r="L31" s="197">
        <f t="shared" si="2"/>
        <v>3</v>
      </c>
      <c r="M31" s="194" t="str">
        <f t="shared" si="3"/>
        <v>SSH-NAP-SSH</v>
      </c>
      <c r="N31" s="198">
        <f t="shared" si="4"/>
        <v>141000</v>
      </c>
      <c r="O31" s="216" t="s">
        <v>62</v>
      </c>
      <c r="P31" s="199">
        <v>174</v>
      </c>
      <c r="Q31" s="199"/>
      <c r="R31" s="193">
        <f>Table2[[#This Row],[SELLING]]/Table2[[#This Row],[Y Capacity]]</f>
        <v>405.17241379310343</v>
      </c>
      <c r="S31" s="14"/>
      <c r="T31" s="19"/>
    </row>
    <row r="32" spans="1:20" x14ac:dyDescent="0.25">
      <c r="A32" s="225">
        <f t="shared" si="6"/>
        <v>5</v>
      </c>
      <c r="B32" s="226">
        <f t="shared" si="6"/>
        <v>5</v>
      </c>
      <c r="C32" s="227">
        <v>45856</v>
      </c>
      <c r="D32" s="227">
        <v>45912</v>
      </c>
      <c r="E32" s="61" t="s">
        <v>1</v>
      </c>
      <c r="F32" s="61" t="s">
        <v>480</v>
      </c>
      <c r="G32" s="193">
        <v>52500</v>
      </c>
      <c r="H32" s="219">
        <v>0</v>
      </c>
      <c r="I32" s="194">
        <f t="shared" si="5"/>
        <v>8</v>
      </c>
      <c r="J32" s="195">
        <f t="shared" si="1"/>
        <v>59062.5</v>
      </c>
      <c r="K32" s="228" t="s">
        <v>240</v>
      </c>
      <c r="L32" s="221">
        <f t="shared" si="2"/>
        <v>9</v>
      </c>
      <c r="M32" s="222" t="str">
        <f t="shared" si="3"/>
        <v>SSH-FCO-SSH</v>
      </c>
      <c r="N32" s="229">
        <f t="shared" si="4"/>
        <v>472500</v>
      </c>
      <c r="O32" s="230" t="s">
        <v>63</v>
      </c>
      <c r="P32" s="231">
        <v>186</v>
      </c>
      <c r="Q32" s="231"/>
      <c r="R32" s="219">
        <f>Table2[[#This Row],[SELLING]]/Table2[[#This Row],[Y Capacity]]</f>
        <v>317.54032258064518</v>
      </c>
      <c r="S32" s="44"/>
      <c r="T32" s="45" t="s">
        <v>1057</v>
      </c>
    </row>
    <row r="33" spans="1:20" x14ac:dyDescent="0.25">
      <c r="A33" s="225">
        <f t="shared" si="6"/>
        <v>7</v>
      </c>
      <c r="B33" s="226">
        <f t="shared" si="6"/>
        <v>7</v>
      </c>
      <c r="C33" s="192">
        <v>45858</v>
      </c>
      <c r="D33" s="192">
        <v>45963</v>
      </c>
      <c r="E33" s="43" t="s">
        <v>1</v>
      </c>
      <c r="F33" s="43" t="s">
        <v>526</v>
      </c>
      <c r="G33" s="232">
        <v>8600</v>
      </c>
      <c r="H33" s="193">
        <v>0</v>
      </c>
      <c r="I33" s="194">
        <f t="shared" si="5"/>
        <v>15</v>
      </c>
      <c r="J33" s="195">
        <f t="shared" si="1"/>
        <v>9173.3333333333339</v>
      </c>
      <c r="K33" s="196" t="s">
        <v>925</v>
      </c>
      <c r="L33" s="221">
        <f t="shared" si="2"/>
        <v>16</v>
      </c>
      <c r="M33" s="222" t="str">
        <f t="shared" si="3"/>
        <v>SSH-PMO-SSH</v>
      </c>
      <c r="N33" s="229">
        <f t="shared" si="4"/>
        <v>137600</v>
      </c>
      <c r="O33" s="216" t="s">
        <v>849</v>
      </c>
      <c r="P33" s="199">
        <v>20</v>
      </c>
      <c r="Q33" s="199"/>
      <c r="R33" s="219">
        <f>Table2[[#This Row],[SELLING]]/Table2[[#This Row],[Y Capacity]]</f>
        <v>458.66666666666669</v>
      </c>
      <c r="S33" s="14"/>
      <c r="T33" s="19"/>
    </row>
    <row r="34" spans="1:20" x14ac:dyDescent="0.25">
      <c r="A34" s="225">
        <f t="shared" si="6"/>
        <v>1</v>
      </c>
      <c r="B34" s="226">
        <f t="shared" si="6"/>
        <v>1</v>
      </c>
      <c r="C34" s="192">
        <v>45859</v>
      </c>
      <c r="D34" s="192">
        <v>45908</v>
      </c>
      <c r="E34" s="43" t="s">
        <v>1</v>
      </c>
      <c r="F34" s="43" t="s">
        <v>526</v>
      </c>
      <c r="G34" s="232">
        <v>13500</v>
      </c>
      <c r="H34" s="193">
        <v>0</v>
      </c>
      <c r="I34" s="194">
        <f t="shared" si="5"/>
        <v>7</v>
      </c>
      <c r="J34" s="195">
        <f t="shared" si="1"/>
        <v>15428.571428571429</v>
      </c>
      <c r="K34" s="196" t="s">
        <v>944</v>
      </c>
      <c r="L34" s="221">
        <f t="shared" si="2"/>
        <v>8</v>
      </c>
      <c r="M34" s="222" t="str">
        <f t="shared" si="3"/>
        <v>SSH-PMO-SSH</v>
      </c>
      <c r="N34" s="229">
        <f t="shared" si="4"/>
        <v>108000</v>
      </c>
      <c r="O34" s="216" t="s">
        <v>62</v>
      </c>
      <c r="P34" s="199">
        <v>30</v>
      </c>
      <c r="Q34" s="199"/>
      <c r="R34" s="219">
        <f>Table2[[#This Row],[SELLING]]/Table2[[#This Row],[Y Capacity]]</f>
        <v>514.28571428571433</v>
      </c>
      <c r="S34" s="14"/>
      <c r="T34" s="19"/>
    </row>
    <row r="35" spans="1:20" x14ac:dyDescent="0.25">
      <c r="A35" s="225">
        <f t="shared" si="6"/>
        <v>2</v>
      </c>
      <c r="B35" s="226">
        <f t="shared" si="6"/>
        <v>2</v>
      </c>
      <c r="C35" s="192">
        <v>45874</v>
      </c>
      <c r="D35" s="192">
        <v>45902</v>
      </c>
      <c r="E35" s="43" t="s">
        <v>1</v>
      </c>
      <c r="F35" s="43" t="s">
        <v>676</v>
      </c>
      <c r="G35" s="232">
        <v>14850</v>
      </c>
      <c r="H35" s="193">
        <v>0</v>
      </c>
      <c r="I35" s="194">
        <f t="shared" si="5"/>
        <v>4</v>
      </c>
      <c r="J35" s="195">
        <f t="shared" si="1"/>
        <v>18562.5</v>
      </c>
      <c r="K35" s="196" t="s">
        <v>955</v>
      </c>
      <c r="L35" s="221">
        <f t="shared" si="2"/>
        <v>5</v>
      </c>
      <c r="M35" s="222" t="str">
        <f t="shared" si="3"/>
        <v>SSH-PSA-SSH</v>
      </c>
      <c r="N35" s="229">
        <f t="shared" si="4"/>
        <v>74250</v>
      </c>
      <c r="O35" s="216" t="s">
        <v>62</v>
      </c>
      <c r="P35" s="199">
        <v>30</v>
      </c>
      <c r="Q35" s="199"/>
      <c r="R35" s="219">
        <f>Table2[[#This Row],[SELLING]]/Table2[[#This Row],[Y Capacity]]</f>
        <v>618.75</v>
      </c>
      <c r="S35" s="14"/>
      <c r="T35" s="19" t="s">
        <v>1060</v>
      </c>
    </row>
    <row r="36" spans="1:20" x14ac:dyDescent="0.25">
      <c r="A36" s="225">
        <f t="shared" si="6"/>
        <v>7</v>
      </c>
      <c r="B36" s="226">
        <f t="shared" si="6"/>
        <v>7</v>
      </c>
      <c r="C36" s="218">
        <v>45921</v>
      </c>
      <c r="D36" s="218">
        <v>45963</v>
      </c>
      <c r="E36" s="61" t="s">
        <v>1</v>
      </c>
      <c r="F36" s="61" t="s">
        <v>2</v>
      </c>
      <c r="G36" s="233">
        <v>10914.3</v>
      </c>
      <c r="H36" s="219">
        <v>0</v>
      </c>
      <c r="I36" s="194">
        <f>(D36-C36)/7+1-1</f>
        <v>6</v>
      </c>
      <c r="J36" s="195">
        <f>IFERROR((G36+H36)*L36/I36,0)</f>
        <v>12733.349999999999</v>
      </c>
      <c r="K36" s="228" t="s">
        <v>963</v>
      </c>
      <c r="L36" s="221">
        <f>(D36-C36)/7+1</f>
        <v>7</v>
      </c>
      <c r="M36" s="222" t="str">
        <f t="shared" si="3"/>
        <v>SSH-NAP-SSH</v>
      </c>
      <c r="N36" s="229">
        <f>G36*L36</f>
        <v>76400.099999999991</v>
      </c>
      <c r="O36" s="230" t="s">
        <v>62</v>
      </c>
      <c r="P36" s="231">
        <v>40</v>
      </c>
      <c r="Q36" s="231"/>
      <c r="R36" s="219">
        <f>Table2[[#This Row],[SELLING]]/Table2[[#This Row],[Y Capacity]]</f>
        <v>318.33374999999995</v>
      </c>
      <c r="S36" s="44"/>
      <c r="T36" s="45"/>
    </row>
    <row r="37" spans="1:20" x14ac:dyDescent="0.25">
      <c r="A37" s="225">
        <f>WEEKDAY(C37,2)</f>
        <v>3</v>
      </c>
      <c r="B37" s="226">
        <f>WEEKDAY(D37,2)</f>
        <v>3</v>
      </c>
      <c r="C37" s="218">
        <v>45875</v>
      </c>
      <c r="D37" s="218">
        <v>45903</v>
      </c>
      <c r="E37" s="61" t="s">
        <v>1</v>
      </c>
      <c r="F37" s="61" t="s">
        <v>2</v>
      </c>
      <c r="G37" s="233">
        <v>4320</v>
      </c>
      <c r="H37" s="219"/>
      <c r="I37" s="194">
        <f>(D37-C37)/7+1-1</f>
        <v>4</v>
      </c>
      <c r="J37" s="195">
        <f>IFERROR((G37+H37)*L37/I37,0)</f>
        <v>4320</v>
      </c>
      <c r="K37" s="228" t="s">
        <v>970</v>
      </c>
      <c r="L37" s="215">
        <v>4</v>
      </c>
      <c r="M37" s="222" t="str">
        <f>E37&amp;"-"&amp;F37&amp;"-"&amp;E37</f>
        <v>SSH-NAP-SSH</v>
      </c>
      <c r="N37" s="229">
        <f>G37*L37</f>
        <v>17280</v>
      </c>
      <c r="O37" s="230" t="s">
        <v>62</v>
      </c>
      <c r="P37" s="231">
        <v>12</v>
      </c>
      <c r="Q37" s="231"/>
      <c r="R37" s="219">
        <f>Table2[[#This Row],[SELLING]]/Table2[[#This Row],[Y Capacity]]</f>
        <v>360</v>
      </c>
      <c r="S37" s="44"/>
      <c r="T37" s="45"/>
    </row>
    <row r="38" spans="1:20" x14ac:dyDescent="0.25">
      <c r="A38" s="225">
        <f>WEEKDAY(C38,2)</f>
        <v>4</v>
      </c>
      <c r="B38" s="226">
        <f>WEEKDAY(D38,2)</f>
        <v>4</v>
      </c>
      <c r="C38" s="218">
        <v>45855</v>
      </c>
      <c r="D38" s="218">
        <v>45918</v>
      </c>
      <c r="E38" s="61" t="s">
        <v>1</v>
      </c>
      <c r="F38" s="61" t="s">
        <v>3119</v>
      </c>
      <c r="G38" s="233"/>
      <c r="H38" s="219"/>
      <c r="I38" s="194">
        <f>(D38-C38)/7+1-1</f>
        <v>9</v>
      </c>
      <c r="J38" s="195">
        <f>IFERROR((G38+H38)*L38/I38,0)</f>
        <v>0</v>
      </c>
      <c r="K38" s="228" t="s">
        <v>3117</v>
      </c>
      <c r="L38" s="234">
        <f>(D38-C38)/7+1</f>
        <v>10</v>
      </c>
      <c r="M38" s="222" t="str">
        <f>E38&amp;"-"&amp;F38&amp;"-"&amp;E38</f>
        <v>SSH-CIY-SSH</v>
      </c>
      <c r="N38" s="229">
        <f>G38*L38</f>
        <v>0</v>
      </c>
      <c r="O38" s="230" t="s">
        <v>3129</v>
      </c>
      <c r="P38" s="231">
        <v>166</v>
      </c>
      <c r="Q38" s="231"/>
      <c r="R38" s="219">
        <f>Table2[[#This Row],[SELLING]]/Table2[[#This Row],[Y Capacity]]</f>
        <v>0</v>
      </c>
      <c r="S38" s="44"/>
      <c r="T38" s="45" t="s">
        <v>1064</v>
      </c>
    </row>
    <row r="39" spans="1:20" x14ac:dyDescent="0.25">
      <c r="A39" s="120">
        <f t="shared" si="6"/>
        <v>6</v>
      </c>
      <c r="B39" s="235">
        <f t="shared" si="6"/>
        <v>6</v>
      </c>
      <c r="C39" s="218">
        <v>45745</v>
      </c>
      <c r="D39" s="218">
        <v>45745</v>
      </c>
      <c r="E39" s="61" t="s">
        <v>307</v>
      </c>
      <c r="F39" s="61" t="s">
        <v>306</v>
      </c>
      <c r="G39" s="236">
        <v>500</v>
      </c>
      <c r="H39" s="219">
        <v>0</v>
      </c>
      <c r="I39" s="194">
        <f t="shared" si="5"/>
        <v>0</v>
      </c>
      <c r="J39" s="195">
        <f t="shared" si="1"/>
        <v>0</v>
      </c>
      <c r="K39" s="228" t="s">
        <v>157</v>
      </c>
      <c r="L39" s="221">
        <f t="shared" si="2"/>
        <v>1</v>
      </c>
      <c r="M39" s="234" t="s">
        <v>309</v>
      </c>
      <c r="N39" s="237">
        <f t="shared" si="4"/>
        <v>500</v>
      </c>
      <c r="O39" s="230" t="s">
        <v>849</v>
      </c>
      <c r="P39" s="231">
        <v>1</v>
      </c>
      <c r="Q39" s="231"/>
      <c r="R39" s="219">
        <f>Table2[[#This Row],[SELLING]]/Table2[[#This Row],[Y Capacity]]</f>
        <v>0</v>
      </c>
      <c r="S39" s="44"/>
      <c r="T39" s="45"/>
    </row>
    <row r="40" spans="1:20" x14ac:dyDescent="0.25">
      <c r="J40"/>
      <c r="K40"/>
      <c r="L40"/>
      <c r="M40"/>
    </row>
    <row r="41" spans="1:20" x14ac:dyDescent="0.25">
      <c r="J41"/>
      <c r="K41"/>
      <c r="L41"/>
      <c r="M41"/>
    </row>
    <row r="42" spans="1:20" x14ac:dyDescent="0.25">
      <c r="J42"/>
      <c r="K42"/>
      <c r="L42"/>
      <c r="M42"/>
    </row>
    <row r="43" spans="1:20" x14ac:dyDescent="0.25">
      <c r="J43"/>
      <c r="K43"/>
      <c r="L43"/>
      <c r="M43"/>
    </row>
    <row r="44" spans="1:20" x14ac:dyDescent="0.25">
      <c r="J44"/>
      <c r="K44"/>
      <c r="L44"/>
      <c r="M44"/>
    </row>
    <row r="45" spans="1:20" x14ac:dyDescent="0.25">
      <c r="J45"/>
      <c r="K45"/>
      <c r="L45"/>
      <c r="M45"/>
    </row>
    <row r="46" spans="1:20" x14ac:dyDescent="0.25">
      <c r="J46"/>
      <c r="K46"/>
      <c r="L46"/>
      <c r="M46"/>
    </row>
    <row r="47" spans="1:20" x14ac:dyDescent="0.25">
      <c r="J47"/>
      <c r="K47"/>
      <c r="L47"/>
      <c r="M47"/>
    </row>
    <row r="48" spans="1:20" x14ac:dyDescent="0.25">
      <c r="J48"/>
      <c r="K48"/>
      <c r="L48"/>
      <c r="M48"/>
    </row>
    <row r="49" spans="10:13" x14ac:dyDescent="0.25">
      <c r="J49"/>
      <c r="K49"/>
      <c r="L49"/>
      <c r="M49"/>
    </row>
    <row r="50" spans="10:13" x14ac:dyDescent="0.25">
      <c r="J50"/>
      <c r="K50"/>
      <c r="L50"/>
      <c r="M50"/>
    </row>
    <row r="51" spans="10:13" x14ac:dyDescent="0.25">
      <c r="J51"/>
      <c r="K51"/>
      <c r="L51"/>
      <c r="M51"/>
    </row>
    <row r="52" spans="10:13" x14ac:dyDescent="0.25">
      <c r="J52"/>
      <c r="K52"/>
      <c r="L52"/>
      <c r="M52"/>
    </row>
    <row r="53" spans="10:13" x14ac:dyDescent="0.25">
      <c r="J53"/>
      <c r="K53"/>
      <c r="L53"/>
      <c r="M53"/>
    </row>
    <row r="54" spans="10:13" x14ac:dyDescent="0.25">
      <c r="J54"/>
      <c r="K54"/>
      <c r="L54"/>
      <c r="M54"/>
    </row>
  </sheetData>
  <phoneticPr fontId="19" type="noConversion"/>
  <conditionalFormatting sqref="B2:B7 B9:B39">
    <cfRule type="cellIs" dxfId="50" priority="1" operator="notEqual">
      <formula>$A2</formula>
    </cfRule>
  </conditionalFormatting>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2" customWidth="1"/>
    <col min="2" max="11" width="14" style="12" customWidth="1"/>
    <col min="12" max="15" width="14" style="10" customWidth="1"/>
    <col min="16" max="16" width="10" style="10" customWidth="1"/>
    <col min="17" max="25" width="10.5" style="10" customWidth="1"/>
    <col min="26" max="27" width="11.625" style="10" bestFit="1" customWidth="1"/>
    <col min="28" max="29" width="10.5" style="10"/>
    <col min="30" max="30" width="13.125" style="10" customWidth="1"/>
    <col min="31" max="16384" width="10.5" style="10"/>
  </cols>
  <sheetData>
    <row r="2" spans="1:31" x14ac:dyDescent="0.25">
      <c r="A2" s="107" t="s">
        <v>80</v>
      </c>
      <c r="B2" s="99" t="s">
        <v>138</v>
      </c>
      <c r="C2" s="99" t="s">
        <v>222</v>
      </c>
      <c r="D2" s="99" t="s">
        <v>139</v>
      </c>
      <c r="E2" s="99" t="s">
        <v>234</v>
      </c>
      <c r="F2" s="99" t="s">
        <v>140</v>
      </c>
      <c r="G2" s="99" t="s">
        <v>236</v>
      </c>
      <c r="H2" s="99" t="s">
        <v>134</v>
      </c>
      <c r="I2" s="99" t="s">
        <v>141</v>
      </c>
      <c r="J2" s="99" t="s">
        <v>223</v>
      </c>
      <c r="K2" s="99" t="s">
        <v>209</v>
      </c>
      <c r="L2" s="99" t="s">
        <v>210</v>
      </c>
      <c r="M2" s="99" t="s">
        <v>211</v>
      </c>
      <c r="N2" s="99" t="s">
        <v>142</v>
      </c>
      <c r="O2" s="99" t="s">
        <v>135</v>
      </c>
      <c r="P2" s="99" t="s">
        <v>143</v>
      </c>
      <c r="Q2" s="99" t="s">
        <v>144</v>
      </c>
      <c r="R2" s="99" t="s">
        <v>212</v>
      </c>
      <c r="S2" s="99" t="s">
        <v>145</v>
      </c>
      <c r="T2" s="99" t="s">
        <v>213</v>
      </c>
      <c r="U2" s="99" t="s">
        <v>146</v>
      </c>
      <c r="V2" s="99" t="s">
        <v>147</v>
      </c>
      <c r="W2" s="99" t="s">
        <v>148</v>
      </c>
      <c r="X2" s="99" t="s">
        <v>214</v>
      </c>
      <c r="Y2" s="99" t="s">
        <v>149</v>
      </c>
      <c r="Z2" s="99" t="s">
        <v>215</v>
      </c>
      <c r="AA2" s="99" t="s">
        <v>216</v>
      </c>
      <c r="AB2" s="99" t="s">
        <v>201</v>
      </c>
      <c r="AC2" s="99" t="s">
        <v>52</v>
      </c>
      <c r="AD2" s="99" t="s">
        <v>239</v>
      </c>
      <c r="AE2" s="99" t="s">
        <v>112</v>
      </c>
    </row>
    <row r="3" spans="1:31" x14ac:dyDescent="0.25">
      <c r="A3" s="108" t="s">
        <v>27</v>
      </c>
      <c r="B3" s="109" t="s">
        <v>117</v>
      </c>
      <c r="C3" s="109" t="s">
        <v>224</v>
      </c>
      <c r="D3" s="109" t="s">
        <v>227</v>
      </c>
      <c r="E3" s="109" t="s">
        <v>235</v>
      </c>
      <c r="F3" s="109" t="s">
        <v>237</v>
      </c>
      <c r="G3" s="109" t="s">
        <v>238</v>
      </c>
      <c r="H3" s="109" t="s">
        <v>118</v>
      </c>
      <c r="I3" s="109" t="s">
        <v>225</v>
      </c>
      <c r="J3" s="109" t="s">
        <v>226</v>
      </c>
      <c r="K3" s="109" t="s">
        <v>119</v>
      </c>
      <c r="L3" s="109" t="s">
        <v>120</v>
      </c>
      <c r="M3" s="109" t="s">
        <v>121</v>
      </c>
      <c r="N3" s="109" t="s">
        <v>137</v>
      </c>
      <c r="O3" s="109" t="s">
        <v>217</v>
      </c>
      <c r="P3" s="100" t="s">
        <v>122</v>
      </c>
      <c r="Q3" s="100" t="s">
        <v>123</v>
      </c>
      <c r="R3" s="100" t="s">
        <v>124</v>
      </c>
      <c r="S3" s="100" t="s">
        <v>126</v>
      </c>
      <c r="T3" s="100" t="s">
        <v>127</v>
      </c>
      <c r="U3" s="100" t="s">
        <v>128</v>
      </c>
      <c r="V3" s="100" t="s">
        <v>129</v>
      </c>
      <c r="W3" s="100" t="s">
        <v>130</v>
      </c>
      <c r="X3" s="100" t="s">
        <v>131</v>
      </c>
      <c r="Y3" s="100" t="s">
        <v>132</v>
      </c>
      <c r="Z3" s="100" t="s">
        <v>133</v>
      </c>
      <c r="AA3" s="100" t="s">
        <v>199</v>
      </c>
      <c r="AB3" s="100" t="s">
        <v>200</v>
      </c>
      <c r="AC3" s="100" t="s">
        <v>229</v>
      </c>
      <c r="AD3" s="100" t="s">
        <v>240</v>
      </c>
      <c r="AE3" s="101" t="s">
        <v>157</v>
      </c>
    </row>
    <row r="4" spans="1:31" x14ac:dyDescent="0.25">
      <c r="A4" s="11">
        <v>1</v>
      </c>
      <c r="B4" s="48">
        <v>45745</v>
      </c>
      <c r="C4" s="48">
        <v>45752</v>
      </c>
      <c r="D4" s="48">
        <v>45766</v>
      </c>
      <c r="E4" s="48">
        <v>45787</v>
      </c>
      <c r="F4" s="48">
        <v>45746</v>
      </c>
      <c r="G4" s="48">
        <v>45760</v>
      </c>
      <c r="H4" s="48">
        <v>45765</v>
      </c>
      <c r="I4" s="48">
        <v>45752</v>
      </c>
      <c r="J4" s="48">
        <v>45766</v>
      </c>
      <c r="K4" s="48">
        <v>45766</v>
      </c>
      <c r="L4" s="48">
        <v>45753</v>
      </c>
      <c r="M4" s="48">
        <v>45753</v>
      </c>
      <c r="N4" s="117">
        <v>45765</v>
      </c>
      <c r="O4" s="48">
        <v>45765</v>
      </c>
      <c r="P4" s="48">
        <v>45836</v>
      </c>
      <c r="Q4" s="48">
        <v>45863</v>
      </c>
      <c r="R4" s="48">
        <v>45863</v>
      </c>
      <c r="S4" s="48">
        <v>45864</v>
      </c>
      <c r="T4" s="48">
        <v>45500</v>
      </c>
      <c r="U4" s="48">
        <v>45865</v>
      </c>
      <c r="V4" s="48">
        <v>45501</v>
      </c>
      <c r="W4" s="48">
        <v>45866</v>
      </c>
      <c r="X4" s="48">
        <v>45866</v>
      </c>
      <c r="Y4" s="48">
        <v>45502</v>
      </c>
      <c r="Z4" s="48">
        <v>45505</v>
      </c>
      <c r="AA4" s="48">
        <v>45866</v>
      </c>
      <c r="AB4" s="48">
        <v>45859</v>
      </c>
      <c r="AC4" s="48">
        <v>46013</v>
      </c>
      <c r="AD4" s="48">
        <v>45856</v>
      </c>
      <c r="AE4" s="48">
        <v>45717</v>
      </c>
    </row>
    <row r="5" spans="1:31" x14ac:dyDescent="0.25">
      <c r="A5" s="11">
        <v>2</v>
      </c>
      <c r="B5" s="48"/>
      <c r="C5" s="48">
        <v>45759</v>
      </c>
      <c r="D5" s="48">
        <f>D4+7</f>
        <v>45773</v>
      </c>
      <c r="E5" s="48"/>
      <c r="F5" s="48">
        <f t="shared" ref="F5:Z20" si="0">F4+7</f>
        <v>45753</v>
      </c>
      <c r="G5" s="48">
        <v>45767</v>
      </c>
      <c r="H5" s="48">
        <f t="shared" si="0"/>
        <v>45772</v>
      </c>
      <c r="I5" s="48">
        <f>I4+7</f>
        <v>45759</v>
      </c>
      <c r="J5" s="48">
        <v>45773</v>
      </c>
      <c r="K5" s="48">
        <f t="shared" si="0"/>
        <v>45773</v>
      </c>
      <c r="L5" s="48">
        <f t="shared" si="0"/>
        <v>45760</v>
      </c>
      <c r="M5" s="48">
        <f t="shared" si="0"/>
        <v>45760</v>
      </c>
      <c r="N5" s="118">
        <f>N4+7</f>
        <v>45772</v>
      </c>
      <c r="O5" s="48">
        <f>O4+7</f>
        <v>45772</v>
      </c>
      <c r="P5" s="48">
        <f t="shared" si="0"/>
        <v>45843</v>
      </c>
      <c r="Q5" s="48">
        <f t="shared" si="0"/>
        <v>45870</v>
      </c>
      <c r="R5" s="48">
        <f t="shared" si="0"/>
        <v>45870</v>
      </c>
      <c r="S5" s="48">
        <f t="shared" si="0"/>
        <v>45871</v>
      </c>
      <c r="T5" s="48">
        <f t="shared" si="0"/>
        <v>45507</v>
      </c>
      <c r="U5" s="48">
        <f t="shared" si="0"/>
        <v>45872</v>
      </c>
      <c r="V5" s="48">
        <f t="shared" si="0"/>
        <v>45508</v>
      </c>
      <c r="W5" s="48">
        <f t="shared" si="0"/>
        <v>45873</v>
      </c>
      <c r="X5" s="48">
        <f t="shared" si="0"/>
        <v>45873</v>
      </c>
      <c r="Y5" s="48">
        <f t="shared" si="0"/>
        <v>45509</v>
      </c>
      <c r="Z5" s="48">
        <f t="shared" si="0"/>
        <v>45512</v>
      </c>
      <c r="AA5" s="48">
        <f>AA4+7</f>
        <v>45873</v>
      </c>
      <c r="AB5" s="48">
        <v>45866</v>
      </c>
      <c r="AC5" s="48">
        <f>AC4+7</f>
        <v>46020</v>
      </c>
      <c r="AD5" s="48">
        <v>45863</v>
      </c>
      <c r="AE5" s="48">
        <f>AE4+7</f>
        <v>45724</v>
      </c>
    </row>
    <row r="6" spans="1:31" x14ac:dyDescent="0.25">
      <c r="A6" s="11">
        <v>3</v>
      </c>
      <c r="B6" s="48"/>
      <c r="C6" s="48"/>
      <c r="D6" s="48">
        <f>D5+7</f>
        <v>45780</v>
      </c>
      <c r="E6" s="48"/>
      <c r="F6" s="48">
        <f t="shared" si="0"/>
        <v>45760</v>
      </c>
      <c r="G6" s="48">
        <v>45774</v>
      </c>
      <c r="H6" s="48">
        <f t="shared" si="0"/>
        <v>45779</v>
      </c>
      <c r="I6" s="48"/>
      <c r="J6" s="48">
        <v>45780</v>
      </c>
      <c r="K6" s="48">
        <f t="shared" si="0"/>
        <v>45780</v>
      </c>
      <c r="L6" s="48">
        <f t="shared" si="0"/>
        <v>45767</v>
      </c>
      <c r="M6" s="48">
        <f t="shared" si="0"/>
        <v>45767</v>
      </c>
      <c r="N6" s="117">
        <f t="shared" si="0"/>
        <v>45779</v>
      </c>
      <c r="O6" s="48">
        <f>O5+7</f>
        <v>45779</v>
      </c>
      <c r="P6" s="48">
        <f t="shared" si="0"/>
        <v>45850</v>
      </c>
      <c r="Q6" s="48">
        <f t="shared" si="0"/>
        <v>45877</v>
      </c>
      <c r="R6" s="48">
        <f t="shared" si="0"/>
        <v>45877</v>
      </c>
      <c r="S6" s="48">
        <f t="shared" si="0"/>
        <v>45878</v>
      </c>
      <c r="T6" s="48">
        <f t="shared" si="0"/>
        <v>45514</v>
      </c>
      <c r="U6" s="48">
        <f t="shared" si="0"/>
        <v>45879</v>
      </c>
      <c r="V6" s="48">
        <f t="shared" si="0"/>
        <v>45515</v>
      </c>
      <c r="W6" s="48">
        <f t="shared" si="0"/>
        <v>45880</v>
      </c>
      <c r="X6" s="48">
        <f t="shared" si="0"/>
        <v>45880</v>
      </c>
      <c r="Y6" s="48">
        <f t="shared" si="0"/>
        <v>45516</v>
      </c>
      <c r="Z6" s="48">
        <f t="shared" si="0"/>
        <v>45519</v>
      </c>
      <c r="AA6" s="48">
        <f t="shared" ref="W6:AE10" si="1">AA5+7</f>
        <v>45880</v>
      </c>
      <c r="AB6" s="48">
        <v>45873</v>
      </c>
      <c r="AC6" s="48">
        <f>AC5+7</f>
        <v>46027</v>
      </c>
      <c r="AD6" s="48">
        <v>45870</v>
      </c>
      <c r="AE6" s="48">
        <f t="shared" si="1"/>
        <v>45731</v>
      </c>
    </row>
    <row r="7" spans="1:31" x14ac:dyDescent="0.25">
      <c r="A7" s="11">
        <v>4</v>
      </c>
      <c r="B7" s="48"/>
      <c r="C7" s="48"/>
      <c r="D7" s="48"/>
      <c r="E7" s="48"/>
      <c r="F7" s="48"/>
      <c r="G7" s="48">
        <v>45781</v>
      </c>
      <c r="H7" s="48"/>
      <c r="I7" s="48"/>
      <c r="J7" s="48"/>
      <c r="K7" s="48"/>
      <c r="L7" s="48">
        <f t="shared" si="0"/>
        <v>45774</v>
      </c>
      <c r="M7" s="48">
        <f t="shared" si="0"/>
        <v>45774</v>
      </c>
      <c r="N7" s="118"/>
      <c r="O7" s="119"/>
      <c r="P7" s="48">
        <f t="shared" si="0"/>
        <v>45857</v>
      </c>
      <c r="Q7" s="48">
        <f t="shared" si="0"/>
        <v>45884</v>
      </c>
      <c r="R7" s="48">
        <f t="shared" si="0"/>
        <v>45884</v>
      </c>
      <c r="S7" s="48">
        <f t="shared" si="0"/>
        <v>45885</v>
      </c>
      <c r="T7" s="48">
        <f t="shared" si="0"/>
        <v>45521</v>
      </c>
      <c r="U7" s="48">
        <f t="shared" si="0"/>
        <v>45886</v>
      </c>
      <c r="V7" s="48">
        <f t="shared" si="0"/>
        <v>45522</v>
      </c>
      <c r="W7" s="48">
        <f t="shared" si="1"/>
        <v>45887</v>
      </c>
      <c r="X7" s="48">
        <f t="shared" si="1"/>
        <v>45887</v>
      </c>
      <c r="Y7" s="48">
        <f t="shared" si="0"/>
        <v>45523</v>
      </c>
      <c r="Z7" s="48">
        <f t="shared" si="1"/>
        <v>45526</v>
      </c>
      <c r="AA7" s="48">
        <f t="shared" si="1"/>
        <v>45887</v>
      </c>
      <c r="AB7" s="48">
        <v>45880</v>
      </c>
      <c r="AC7" s="48"/>
      <c r="AD7" s="48">
        <v>45877</v>
      </c>
      <c r="AE7" s="48">
        <f t="shared" si="1"/>
        <v>45738</v>
      </c>
    </row>
    <row r="8" spans="1:31" x14ac:dyDescent="0.25">
      <c r="A8" s="11">
        <v>5</v>
      </c>
      <c r="B8" s="48"/>
      <c r="C8" s="48"/>
      <c r="D8" s="48"/>
      <c r="E8" s="48"/>
      <c r="F8" s="48"/>
      <c r="G8" s="48"/>
      <c r="H8" s="48"/>
      <c r="I8" s="48"/>
      <c r="J8" s="48"/>
      <c r="K8" s="48"/>
      <c r="L8" s="48">
        <f t="shared" si="0"/>
        <v>45781</v>
      </c>
      <c r="M8" s="48">
        <f t="shared" si="0"/>
        <v>45781</v>
      </c>
      <c r="N8" s="117"/>
      <c r="O8" s="48"/>
      <c r="P8" s="48">
        <f t="shared" si="0"/>
        <v>45864</v>
      </c>
      <c r="Q8" s="48">
        <f t="shared" si="0"/>
        <v>45891</v>
      </c>
      <c r="R8" s="48">
        <f t="shared" si="0"/>
        <v>45891</v>
      </c>
      <c r="S8" s="48">
        <f t="shared" si="0"/>
        <v>45892</v>
      </c>
      <c r="T8" s="48">
        <f t="shared" si="0"/>
        <v>45528</v>
      </c>
      <c r="U8" s="48">
        <f t="shared" si="0"/>
        <v>45893</v>
      </c>
      <c r="V8" s="48">
        <f t="shared" si="0"/>
        <v>45529</v>
      </c>
      <c r="W8" s="48">
        <f t="shared" si="1"/>
        <v>45894</v>
      </c>
      <c r="X8" s="48">
        <f t="shared" si="1"/>
        <v>45894</v>
      </c>
      <c r="Y8" s="48">
        <f t="shared" si="0"/>
        <v>45530</v>
      </c>
      <c r="Z8" s="48">
        <f t="shared" si="1"/>
        <v>45533</v>
      </c>
      <c r="AA8" s="48">
        <f t="shared" si="1"/>
        <v>45894</v>
      </c>
      <c r="AB8" s="48">
        <v>45887</v>
      </c>
      <c r="AC8" s="48"/>
      <c r="AD8" s="48">
        <v>45884</v>
      </c>
      <c r="AE8" s="48">
        <f t="shared" si="1"/>
        <v>45745</v>
      </c>
    </row>
    <row r="9" spans="1:31" x14ac:dyDescent="0.25">
      <c r="A9" s="11">
        <v>6</v>
      </c>
      <c r="B9" s="48"/>
      <c r="C9" s="48"/>
      <c r="D9" s="48"/>
      <c r="E9" s="48"/>
      <c r="F9" s="48"/>
      <c r="G9" s="48"/>
      <c r="H9" s="48"/>
      <c r="I9" s="48"/>
      <c r="J9" s="48"/>
      <c r="K9" s="48"/>
      <c r="L9" s="48"/>
      <c r="M9" s="48"/>
      <c r="N9" s="118"/>
      <c r="O9" s="119"/>
      <c r="P9" s="48">
        <f t="shared" si="0"/>
        <v>45871</v>
      </c>
      <c r="Q9" s="48">
        <f t="shared" si="0"/>
        <v>45898</v>
      </c>
      <c r="R9" s="48">
        <f t="shared" si="0"/>
        <v>45898</v>
      </c>
      <c r="S9" s="48">
        <f t="shared" si="0"/>
        <v>45899</v>
      </c>
      <c r="T9" s="48">
        <f t="shared" si="0"/>
        <v>45535</v>
      </c>
      <c r="U9" s="48">
        <f t="shared" si="0"/>
        <v>45900</v>
      </c>
      <c r="V9" s="48">
        <f t="shared" si="0"/>
        <v>45536</v>
      </c>
      <c r="W9" s="48">
        <f t="shared" si="1"/>
        <v>45901</v>
      </c>
      <c r="X9" s="48">
        <f t="shared" si="1"/>
        <v>45901</v>
      </c>
      <c r="Y9" s="48">
        <f t="shared" si="0"/>
        <v>45537</v>
      </c>
      <c r="Z9" s="48"/>
      <c r="AA9" s="48">
        <f t="shared" si="1"/>
        <v>45901</v>
      </c>
      <c r="AB9" s="48">
        <v>45894</v>
      </c>
      <c r="AC9" s="48"/>
      <c r="AD9" s="48">
        <v>45891</v>
      </c>
      <c r="AE9" s="48"/>
    </row>
    <row r="10" spans="1:31" x14ac:dyDescent="0.25">
      <c r="A10" s="11">
        <v>7</v>
      </c>
      <c r="B10" s="48"/>
      <c r="C10" s="48"/>
      <c r="D10" s="48"/>
      <c r="E10" s="48"/>
      <c r="F10" s="48"/>
      <c r="G10" s="48"/>
      <c r="H10" s="48"/>
      <c r="I10" s="48"/>
      <c r="J10" s="48"/>
      <c r="K10" s="48"/>
      <c r="L10" s="48"/>
      <c r="M10" s="48"/>
      <c r="N10" s="117"/>
      <c r="O10" s="48"/>
      <c r="P10" s="48">
        <f t="shared" si="0"/>
        <v>45878</v>
      </c>
      <c r="Q10" s="48">
        <f t="shared" si="0"/>
        <v>45905</v>
      </c>
      <c r="R10" s="48">
        <f t="shared" si="0"/>
        <v>45905</v>
      </c>
      <c r="S10" s="48">
        <f t="shared" si="0"/>
        <v>45906</v>
      </c>
      <c r="T10" s="48">
        <f t="shared" si="0"/>
        <v>45542</v>
      </c>
      <c r="U10" s="48">
        <f t="shared" si="0"/>
        <v>45907</v>
      </c>
      <c r="V10" s="48">
        <f t="shared" si="0"/>
        <v>45543</v>
      </c>
      <c r="W10" s="48">
        <f t="shared" si="1"/>
        <v>45908</v>
      </c>
      <c r="X10" s="48">
        <f t="shared" si="1"/>
        <v>45908</v>
      </c>
      <c r="Y10" s="48">
        <f t="shared" si="0"/>
        <v>45544</v>
      </c>
      <c r="Z10" s="48"/>
      <c r="AA10" s="48">
        <f t="shared" si="1"/>
        <v>45908</v>
      </c>
      <c r="AB10" s="48">
        <v>45901</v>
      </c>
      <c r="AC10" s="48"/>
      <c r="AD10" s="48">
        <v>45898</v>
      </c>
      <c r="AE10" s="48"/>
    </row>
    <row r="11" spans="1:31" x14ac:dyDescent="0.25">
      <c r="A11" s="11">
        <v>8</v>
      </c>
      <c r="B11" s="48"/>
      <c r="C11" s="48"/>
      <c r="D11" s="48"/>
      <c r="E11" s="48"/>
      <c r="F11" s="48"/>
      <c r="G11" s="48"/>
      <c r="H11" s="48"/>
      <c r="I11" s="48"/>
      <c r="J11" s="48"/>
      <c r="K11" s="48"/>
      <c r="L11" s="48"/>
      <c r="M11" s="48"/>
      <c r="N11" s="118"/>
      <c r="O11" s="119"/>
      <c r="P11" s="48">
        <f t="shared" si="0"/>
        <v>45885</v>
      </c>
      <c r="Q11" s="48"/>
      <c r="R11" s="48"/>
      <c r="S11" s="60">
        <f t="shared" si="0"/>
        <v>45913</v>
      </c>
      <c r="T11" s="48">
        <f t="shared" si="0"/>
        <v>45549</v>
      </c>
      <c r="U11" s="48">
        <f t="shared" si="0"/>
        <v>45914</v>
      </c>
      <c r="V11" s="48"/>
      <c r="W11" s="48"/>
      <c r="X11" s="48"/>
      <c r="Y11" s="48"/>
      <c r="Z11" s="48"/>
      <c r="AA11" s="48"/>
      <c r="AB11" s="48">
        <v>45908</v>
      </c>
      <c r="AC11" s="48"/>
      <c r="AD11" s="48">
        <v>45905</v>
      </c>
      <c r="AE11" s="48"/>
    </row>
    <row r="12" spans="1:31" x14ac:dyDescent="0.25">
      <c r="A12" s="11">
        <v>9</v>
      </c>
      <c r="B12" s="48"/>
      <c r="C12" s="48"/>
      <c r="D12" s="48"/>
      <c r="E12" s="48"/>
      <c r="F12" s="48"/>
      <c r="G12" s="48"/>
      <c r="H12" s="48"/>
      <c r="I12" s="48"/>
      <c r="J12" s="48"/>
      <c r="K12" s="48"/>
      <c r="L12" s="48"/>
      <c r="M12" s="48"/>
      <c r="N12" s="117"/>
      <c r="O12" s="48"/>
      <c r="P12" s="48">
        <f t="shared" si="0"/>
        <v>45892</v>
      </c>
      <c r="Q12" s="48"/>
      <c r="R12" s="48"/>
      <c r="S12" s="60">
        <f t="shared" si="0"/>
        <v>45920</v>
      </c>
      <c r="T12" s="48">
        <f t="shared" si="0"/>
        <v>45556</v>
      </c>
      <c r="U12" s="48">
        <f t="shared" si="0"/>
        <v>45921</v>
      </c>
      <c r="V12" s="48"/>
      <c r="W12" s="48"/>
      <c r="X12" s="48"/>
      <c r="Y12" s="48"/>
      <c r="Z12" s="48"/>
      <c r="AA12" s="48"/>
      <c r="AB12" s="48"/>
      <c r="AC12" s="48"/>
      <c r="AD12" s="48">
        <v>45912</v>
      </c>
      <c r="AE12" s="48"/>
    </row>
    <row r="13" spans="1:31" x14ac:dyDescent="0.25">
      <c r="A13" s="11">
        <v>10</v>
      </c>
      <c r="B13" s="48"/>
      <c r="C13" s="48"/>
      <c r="D13" s="48"/>
      <c r="E13" s="48"/>
      <c r="F13" s="48"/>
      <c r="G13" s="48"/>
      <c r="H13" s="48"/>
      <c r="I13" s="48"/>
      <c r="J13" s="48"/>
      <c r="K13" s="48"/>
      <c r="L13" s="48"/>
      <c r="M13" s="48"/>
      <c r="N13" s="118"/>
      <c r="O13" s="119"/>
      <c r="P13" s="48">
        <f t="shared" si="0"/>
        <v>45899</v>
      </c>
      <c r="Q13" s="48"/>
      <c r="R13" s="48"/>
      <c r="S13" s="60">
        <f t="shared" si="0"/>
        <v>45927</v>
      </c>
      <c r="T13" s="48">
        <f t="shared" si="0"/>
        <v>45563</v>
      </c>
      <c r="U13" s="48">
        <f t="shared" si="0"/>
        <v>45928</v>
      </c>
      <c r="V13" s="48"/>
      <c r="W13" s="48"/>
      <c r="X13" s="48"/>
      <c r="Y13" s="48"/>
      <c r="Z13" s="48"/>
      <c r="AA13" s="48"/>
      <c r="AB13" s="48"/>
      <c r="AC13" s="48"/>
      <c r="AD13" s="48"/>
      <c r="AE13" s="48"/>
    </row>
    <row r="14" spans="1:31" x14ac:dyDescent="0.25">
      <c r="A14" s="11">
        <v>11</v>
      </c>
      <c r="B14" s="48"/>
      <c r="C14" s="48"/>
      <c r="D14" s="48"/>
      <c r="E14" s="48"/>
      <c r="F14" s="48"/>
      <c r="G14" s="48"/>
      <c r="H14" s="48"/>
      <c r="I14" s="48"/>
      <c r="J14" s="48"/>
      <c r="K14" s="48"/>
      <c r="L14" s="48"/>
      <c r="M14" s="48"/>
      <c r="N14" s="117"/>
      <c r="O14" s="48"/>
      <c r="P14" s="48">
        <f t="shared" si="0"/>
        <v>45906</v>
      </c>
      <c r="Q14" s="48"/>
      <c r="R14" s="48"/>
      <c r="S14" s="60">
        <f t="shared" si="0"/>
        <v>45934</v>
      </c>
      <c r="T14" s="48">
        <f t="shared" si="0"/>
        <v>45570</v>
      </c>
      <c r="U14" s="48">
        <f t="shared" si="0"/>
        <v>45935</v>
      </c>
      <c r="V14" s="48"/>
      <c r="W14" s="48"/>
      <c r="X14" s="48"/>
      <c r="Y14" s="48"/>
      <c r="Z14" s="48"/>
      <c r="AA14" s="48"/>
      <c r="AB14" s="48"/>
      <c r="AC14" s="48"/>
      <c r="AD14" s="48"/>
      <c r="AE14" s="48"/>
    </row>
    <row r="15" spans="1:31" x14ac:dyDescent="0.25">
      <c r="A15" s="11">
        <v>12</v>
      </c>
      <c r="B15" s="48"/>
      <c r="C15" s="48"/>
      <c r="D15" s="48"/>
      <c r="E15" s="48"/>
      <c r="F15" s="48"/>
      <c r="G15" s="48"/>
      <c r="H15" s="48"/>
      <c r="I15" s="48"/>
      <c r="J15" s="48"/>
      <c r="K15" s="48"/>
      <c r="L15" s="48"/>
      <c r="M15" s="48"/>
      <c r="N15" s="118"/>
      <c r="O15" s="119"/>
      <c r="P15" s="48">
        <f t="shared" si="0"/>
        <v>45913</v>
      </c>
      <c r="Q15" s="48"/>
      <c r="R15" s="48"/>
      <c r="S15" s="60">
        <f t="shared" si="0"/>
        <v>45941</v>
      </c>
      <c r="T15" s="48">
        <f t="shared" si="0"/>
        <v>45577</v>
      </c>
      <c r="U15" s="48">
        <f t="shared" si="0"/>
        <v>45942</v>
      </c>
      <c r="V15" s="48"/>
      <c r="W15" s="48"/>
      <c r="X15" s="48"/>
      <c r="Y15" s="48"/>
      <c r="Z15" s="48"/>
      <c r="AA15" s="48"/>
      <c r="AB15" s="48"/>
      <c r="AC15" s="48"/>
      <c r="AD15" s="48"/>
      <c r="AE15" s="48"/>
    </row>
    <row r="16" spans="1:31" x14ac:dyDescent="0.25">
      <c r="A16" s="11">
        <v>13</v>
      </c>
      <c r="B16" s="48"/>
      <c r="C16" s="48"/>
      <c r="D16" s="48"/>
      <c r="E16" s="48"/>
      <c r="F16" s="48"/>
      <c r="G16" s="48"/>
      <c r="H16" s="48"/>
      <c r="I16" s="48"/>
      <c r="J16" s="48"/>
      <c r="K16" s="48"/>
      <c r="L16" s="48"/>
      <c r="M16" s="48"/>
      <c r="N16" s="117"/>
      <c r="O16" s="48"/>
      <c r="P16" s="48">
        <f t="shared" si="0"/>
        <v>45920</v>
      </c>
      <c r="Q16" s="48"/>
      <c r="R16" s="48"/>
      <c r="S16" s="60">
        <f t="shared" si="0"/>
        <v>45948</v>
      </c>
      <c r="T16" s="48">
        <f t="shared" si="0"/>
        <v>45584</v>
      </c>
      <c r="U16" s="48">
        <f t="shared" si="0"/>
        <v>45949</v>
      </c>
      <c r="V16" s="48"/>
      <c r="W16" s="48"/>
      <c r="X16" s="48"/>
      <c r="Y16" s="48"/>
      <c r="Z16" s="48"/>
      <c r="AA16" s="48"/>
      <c r="AB16" s="48"/>
      <c r="AC16" s="48"/>
      <c r="AD16" s="48"/>
      <c r="AE16" s="48"/>
    </row>
    <row r="17" spans="1:31" x14ac:dyDescent="0.25">
      <c r="A17" s="11">
        <v>14</v>
      </c>
      <c r="B17" s="48"/>
      <c r="C17" s="48"/>
      <c r="D17" s="48"/>
      <c r="E17" s="48"/>
      <c r="F17" s="48"/>
      <c r="G17" s="48"/>
      <c r="H17" s="48"/>
      <c r="I17" s="48"/>
      <c r="J17" s="48"/>
      <c r="K17" s="48"/>
      <c r="L17" s="48"/>
      <c r="M17" s="48"/>
      <c r="N17" s="118"/>
      <c r="O17" s="119"/>
      <c r="P17" s="48">
        <f t="shared" si="0"/>
        <v>45927</v>
      </c>
      <c r="Q17" s="48"/>
      <c r="R17" s="48"/>
      <c r="S17" s="60">
        <f t="shared" si="0"/>
        <v>45955</v>
      </c>
      <c r="T17" s="48">
        <f t="shared" si="0"/>
        <v>45591</v>
      </c>
      <c r="U17" s="48">
        <f t="shared" si="0"/>
        <v>45956</v>
      </c>
      <c r="V17" s="48"/>
      <c r="W17" s="48"/>
      <c r="X17" s="48"/>
      <c r="Y17" s="48"/>
      <c r="Z17" s="48"/>
      <c r="AA17" s="48"/>
      <c r="AB17" s="48"/>
      <c r="AC17" s="48"/>
      <c r="AD17" s="48"/>
      <c r="AE17" s="48"/>
    </row>
    <row r="18" spans="1:31" x14ac:dyDescent="0.25">
      <c r="A18" s="11">
        <v>15</v>
      </c>
      <c r="B18" s="48"/>
      <c r="C18" s="48"/>
      <c r="D18" s="48"/>
      <c r="E18" s="48"/>
      <c r="F18" s="48"/>
      <c r="G18" s="48"/>
      <c r="H18" s="48"/>
      <c r="I18" s="48"/>
      <c r="J18" s="48"/>
      <c r="K18" s="48"/>
      <c r="L18" s="48"/>
      <c r="M18" s="48"/>
      <c r="N18" s="117"/>
      <c r="O18" s="48"/>
      <c r="P18" s="48">
        <f t="shared" si="0"/>
        <v>45934</v>
      </c>
      <c r="Q18" s="48"/>
      <c r="R18" s="48"/>
      <c r="S18" s="60">
        <f t="shared" si="0"/>
        <v>45962</v>
      </c>
      <c r="T18" s="48">
        <f t="shared" si="0"/>
        <v>45598</v>
      </c>
      <c r="U18" s="48">
        <f t="shared" si="0"/>
        <v>45963</v>
      </c>
      <c r="V18" s="48"/>
      <c r="W18" s="48"/>
      <c r="X18" s="48"/>
      <c r="Y18" s="48"/>
      <c r="Z18" s="48"/>
      <c r="AA18" s="48"/>
      <c r="AB18" s="48"/>
      <c r="AC18" s="48"/>
      <c r="AD18" s="48"/>
      <c r="AE18" s="48"/>
    </row>
    <row r="19" spans="1:31" x14ac:dyDescent="0.25">
      <c r="A19" s="11">
        <v>16</v>
      </c>
      <c r="B19" s="48"/>
      <c r="C19" s="48"/>
      <c r="D19" s="48"/>
      <c r="E19" s="48"/>
      <c r="F19" s="48"/>
      <c r="G19" s="48"/>
      <c r="H19" s="48"/>
      <c r="I19" s="48"/>
      <c r="J19" s="48"/>
      <c r="K19" s="48"/>
      <c r="L19" s="48"/>
      <c r="M19" s="48"/>
      <c r="N19" s="118"/>
      <c r="O19" s="119"/>
      <c r="P19" s="48">
        <f t="shared" si="0"/>
        <v>45941</v>
      </c>
      <c r="Q19" s="48"/>
      <c r="R19" s="48"/>
      <c r="S19" s="60">
        <f t="shared" si="0"/>
        <v>45969</v>
      </c>
      <c r="T19" s="48">
        <f t="shared" si="0"/>
        <v>45605</v>
      </c>
      <c r="U19" s="60">
        <f t="shared" si="0"/>
        <v>45970</v>
      </c>
      <c r="V19" s="48"/>
      <c r="W19" s="48"/>
      <c r="X19" s="48"/>
      <c r="Y19" s="48"/>
      <c r="Z19" s="48"/>
      <c r="AA19" s="48"/>
      <c r="AB19" s="48"/>
      <c r="AC19" s="48"/>
      <c r="AD19" s="48"/>
      <c r="AE19" s="48"/>
    </row>
    <row r="20" spans="1:31" x14ac:dyDescent="0.25">
      <c r="A20" s="11">
        <v>17</v>
      </c>
      <c r="B20" s="48"/>
      <c r="C20" s="48"/>
      <c r="D20" s="48"/>
      <c r="E20" s="48"/>
      <c r="F20" s="48"/>
      <c r="G20" s="48"/>
      <c r="H20" s="48"/>
      <c r="I20" s="48"/>
      <c r="J20" s="48"/>
      <c r="K20" s="48"/>
      <c r="L20" s="48"/>
      <c r="M20" s="48"/>
      <c r="N20" s="117"/>
      <c r="O20" s="48"/>
      <c r="P20" s="48">
        <f t="shared" si="0"/>
        <v>45948</v>
      </c>
      <c r="Q20" s="48"/>
      <c r="R20" s="48"/>
      <c r="S20" s="60">
        <f t="shared" si="0"/>
        <v>45976</v>
      </c>
      <c r="T20" s="48">
        <f t="shared" si="0"/>
        <v>45612</v>
      </c>
      <c r="U20" s="60">
        <f t="shared" si="0"/>
        <v>45977</v>
      </c>
      <c r="V20" s="48"/>
      <c r="W20" s="48"/>
      <c r="X20" s="48"/>
      <c r="Y20" s="48"/>
      <c r="Z20" s="48"/>
      <c r="AA20" s="48"/>
      <c r="AB20" s="48"/>
      <c r="AC20" s="48"/>
      <c r="AD20" s="48"/>
      <c r="AE20" s="48"/>
    </row>
    <row r="21" spans="1:31" x14ac:dyDescent="0.25">
      <c r="A21" s="11">
        <v>18</v>
      </c>
      <c r="B21" s="48"/>
      <c r="C21" s="48"/>
      <c r="D21" s="48"/>
      <c r="E21" s="48"/>
      <c r="F21" s="48"/>
      <c r="G21" s="48"/>
      <c r="H21" s="48"/>
      <c r="I21" s="48"/>
      <c r="J21" s="48"/>
      <c r="K21" s="48"/>
      <c r="L21" s="48"/>
      <c r="M21" s="48"/>
      <c r="N21" s="118"/>
      <c r="O21" s="119"/>
      <c r="P21" s="48">
        <f t="shared" ref="P21:U29" si="2">P20+7</f>
        <v>45955</v>
      </c>
      <c r="Q21" s="48"/>
      <c r="R21" s="48"/>
      <c r="S21" s="60">
        <f t="shared" si="2"/>
        <v>45983</v>
      </c>
      <c r="T21" s="48">
        <f t="shared" si="2"/>
        <v>45619</v>
      </c>
      <c r="U21" s="60">
        <f t="shared" si="2"/>
        <v>45984</v>
      </c>
      <c r="V21" s="48"/>
      <c r="W21" s="48"/>
      <c r="X21" s="48"/>
      <c r="Y21" s="48"/>
      <c r="Z21" s="48"/>
      <c r="AA21" s="48"/>
      <c r="AB21" s="48"/>
      <c r="AC21" s="48"/>
      <c r="AD21" s="48"/>
      <c r="AE21" s="48"/>
    </row>
    <row r="22" spans="1:31" x14ac:dyDescent="0.25">
      <c r="A22" s="11">
        <v>19</v>
      </c>
      <c r="B22" s="48"/>
      <c r="C22" s="48"/>
      <c r="D22" s="48"/>
      <c r="E22" s="48"/>
      <c r="F22" s="48"/>
      <c r="G22" s="48"/>
      <c r="H22" s="48"/>
      <c r="I22" s="48"/>
      <c r="J22" s="48"/>
      <c r="K22" s="48"/>
      <c r="L22" s="48"/>
      <c r="M22" s="48"/>
      <c r="N22" s="117"/>
      <c r="O22" s="48"/>
      <c r="P22" s="48">
        <f t="shared" si="2"/>
        <v>45962</v>
      </c>
      <c r="Q22" s="48"/>
      <c r="R22" s="48"/>
      <c r="S22" s="60">
        <f t="shared" si="2"/>
        <v>45990</v>
      </c>
      <c r="T22" s="48">
        <f t="shared" si="2"/>
        <v>45626</v>
      </c>
      <c r="U22" s="60">
        <f t="shared" si="2"/>
        <v>45991</v>
      </c>
      <c r="V22" s="48"/>
      <c r="W22" s="48"/>
      <c r="X22" s="48"/>
      <c r="Y22" s="48"/>
      <c r="Z22" s="48"/>
      <c r="AA22" s="48"/>
      <c r="AB22" s="48"/>
      <c r="AC22" s="48"/>
      <c r="AD22" s="48"/>
      <c r="AE22" s="48"/>
    </row>
    <row r="23" spans="1:31" x14ac:dyDescent="0.25">
      <c r="A23" s="11">
        <v>20</v>
      </c>
      <c r="B23" s="48"/>
      <c r="C23" s="48"/>
      <c r="D23" s="48"/>
      <c r="E23" s="48"/>
      <c r="F23" s="48"/>
      <c r="G23" s="48"/>
      <c r="H23" s="48"/>
      <c r="I23" s="48"/>
      <c r="J23" s="48"/>
      <c r="K23" s="48"/>
      <c r="L23" s="48"/>
      <c r="M23" s="48"/>
      <c r="N23" s="118"/>
      <c r="O23" s="119"/>
      <c r="P23" s="48">
        <f t="shared" si="2"/>
        <v>45969</v>
      </c>
      <c r="Q23" s="48"/>
      <c r="R23" s="48"/>
      <c r="S23" s="48"/>
      <c r="T23" s="48"/>
      <c r="U23" s="48"/>
      <c r="V23" s="48"/>
      <c r="W23" s="48"/>
      <c r="X23" s="48"/>
      <c r="Y23" s="48"/>
      <c r="Z23" s="48"/>
      <c r="AA23" s="48"/>
      <c r="AB23" s="48"/>
      <c r="AC23" s="48"/>
      <c r="AD23" s="48"/>
      <c r="AE23" s="48"/>
    </row>
    <row r="24" spans="1:31" x14ac:dyDescent="0.25">
      <c r="A24" s="11">
        <v>21</v>
      </c>
      <c r="B24" s="48"/>
      <c r="C24" s="48"/>
      <c r="D24" s="48"/>
      <c r="E24" s="48"/>
      <c r="F24" s="48"/>
      <c r="G24" s="48"/>
      <c r="H24" s="48"/>
      <c r="I24" s="48"/>
      <c r="J24" s="48"/>
      <c r="K24" s="48"/>
      <c r="L24" s="48"/>
      <c r="M24" s="48"/>
      <c r="N24" s="117"/>
      <c r="O24" s="48"/>
      <c r="P24" s="48">
        <f t="shared" si="2"/>
        <v>45976</v>
      </c>
      <c r="Q24" s="48"/>
      <c r="R24" s="48"/>
      <c r="S24" s="48"/>
      <c r="T24" s="48"/>
      <c r="U24" s="48"/>
      <c r="V24" s="48"/>
      <c r="W24" s="48"/>
      <c r="X24" s="48"/>
      <c r="Y24" s="48"/>
      <c r="Z24" s="48"/>
      <c r="AA24" s="48"/>
      <c r="AB24" s="48"/>
      <c r="AC24" s="48"/>
      <c r="AD24" s="48"/>
      <c r="AE24" s="48"/>
    </row>
    <row r="25" spans="1:31" x14ac:dyDescent="0.25">
      <c r="A25" s="11">
        <v>22</v>
      </c>
      <c r="B25" s="48"/>
      <c r="C25" s="48"/>
      <c r="D25" s="48"/>
      <c r="E25" s="48"/>
      <c r="F25" s="48"/>
      <c r="G25" s="48"/>
      <c r="H25" s="48"/>
      <c r="I25" s="48"/>
      <c r="J25" s="48"/>
      <c r="K25" s="48"/>
      <c r="L25" s="48"/>
      <c r="M25" s="48"/>
      <c r="N25" s="118"/>
      <c r="O25" s="119"/>
      <c r="P25" s="48">
        <f t="shared" si="2"/>
        <v>45983</v>
      </c>
      <c r="Q25" s="48"/>
      <c r="R25" s="48"/>
      <c r="S25" s="48"/>
      <c r="T25" s="48"/>
      <c r="U25" s="48"/>
      <c r="V25" s="48"/>
      <c r="W25" s="48"/>
      <c r="X25" s="48"/>
      <c r="Y25" s="48"/>
      <c r="Z25" s="48"/>
      <c r="AA25" s="48"/>
      <c r="AB25" s="48"/>
      <c r="AC25" s="48"/>
      <c r="AD25" s="48"/>
      <c r="AE25" s="48"/>
    </row>
    <row r="26" spans="1:31" x14ac:dyDescent="0.25">
      <c r="A26" s="11">
        <v>23</v>
      </c>
      <c r="B26" s="48"/>
      <c r="C26" s="48"/>
      <c r="D26" s="48"/>
      <c r="E26" s="48"/>
      <c r="F26" s="48"/>
      <c r="G26" s="48"/>
      <c r="H26" s="48"/>
      <c r="I26" s="48"/>
      <c r="J26" s="48"/>
      <c r="K26" s="48"/>
      <c r="L26" s="48"/>
      <c r="M26" s="48"/>
      <c r="N26" s="117"/>
      <c r="O26" s="48"/>
      <c r="P26" s="48">
        <f t="shared" si="2"/>
        <v>45990</v>
      </c>
      <c r="Q26" s="48"/>
      <c r="R26" s="48"/>
      <c r="S26" s="48"/>
      <c r="T26" s="48"/>
      <c r="U26" s="48"/>
      <c r="V26" s="48"/>
      <c r="W26" s="48"/>
      <c r="X26" s="48"/>
      <c r="Y26" s="48"/>
      <c r="Z26" s="48"/>
      <c r="AA26" s="48"/>
      <c r="AB26" s="48"/>
      <c r="AC26" s="48"/>
      <c r="AD26" s="48"/>
      <c r="AE26" s="48"/>
    </row>
    <row r="27" spans="1:31" x14ac:dyDescent="0.25">
      <c r="A27" s="11">
        <v>24</v>
      </c>
      <c r="B27" s="48"/>
      <c r="C27" s="48"/>
      <c r="D27" s="48"/>
      <c r="E27" s="48"/>
      <c r="F27" s="48"/>
      <c r="G27" s="48"/>
      <c r="H27" s="48"/>
      <c r="I27" s="48"/>
      <c r="J27" s="48"/>
      <c r="K27" s="48"/>
      <c r="L27" s="48"/>
      <c r="M27" s="48"/>
      <c r="N27" s="118"/>
      <c r="O27" s="119"/>
      <c r="P27" s="48">
        <v>46011</v>
      </c>
      <c r="Q27" s="48"/>
      <c r="R27" s="48"/>
      <c r="S27" s="48"/>
      <c r="T27" s="48"/>
      <c r="U27" s="48"/>
      <c r="V27" s="48"/>
      <c r="W27" s="48"/>
      <c r="X27" s="48"/>
      <c r="Y27" s="48"/>
      <c r="Z27" s="48"/>
      <c r="AA27" s="48"/>
      <c r="AB27" s="48"/>
      <c r="AC27" s="48"/>
      <c r="AD27" s="48"/>
      <c r="AE27" s="48"/>
    </row>
    <row r="28" spans="1:31" x14ac:dyDescent="0.25">
      <c r="A28" s="11">
        <v>25</v>
      </c>
      <c r="B28" s="48"/>
      <c r="C28" s="48"/>
      <c r="D28" s="48"/>
      <c r="E28" s="48"/>
      <c r="F28" s="48"/>
      <c r="G28" s="48"/>
      <c r="H28" s="48"/>
      <c r="I28" s="48"/>
      <c r="J28" s="48"/>
      <c r="K28" s="48"/>
      <c r="L28" s="48"/>
      <c r="M28" s="48"/>
      <c r="N28" s="117"/>
      <c r="O28" s="48"/>
      <c r="P28" s="48">
        <f t="shared" si="2"/>
        <v>46018</v>
      </c>
      <c r="Q28" s="48"/>
      <c r="R28" s="48"/>
      <c r="S28" s="48"/>
      <c r="T28" s="48"/>
      <c r="U28" s="48"/>
      <c r="V28" s="48"/>
      <c r="W28" s="48"/>
      <c r="X28" s="48"/>
      <c r="Y28" s="48"/>
      <c r="Z28" s="48"/>
      <c r="AA28" s="48"/>
      <c r="AB28" s="48"/>
      <c r="AC28" s="48"/>
      <c r="AD28" s="48"/>
      <c r="AE28" s="48"/>
    </row>
    <row r="29" spans="1:31" x14ac:dyDescent="0.25">
      <c r="A29" s="11">
        <v>26</v>
      </c>
      <c r="B29" s="48"/>
      <c r="C29" s="48"/>
      <c r="D29" s="48"/>
      <c r="E29" s="48"/>
      <c r="F29" s="48"/>
      <c r="G29" s="48"/>
      <c r="H29" s="48"/>
      <c r="I29" s="48"/>
      <c r="J29" s="48"/>
      <c r="K29" s="48"/>
      <c r="L29" s="48"/>
      <c r="M29" s="48"/>
      <c r="N29" s="118"/>
      <c r="O29" s="119"/>
      <c r="P29" s="48">
        <f t="shared" si="2"/>
        <v>46025</v>
      </c>
      <c r="Q29" s="48"/>
      <c r="R29" s="48"/>
      <c r="S29" s="48"/>
      <c r="T29" s="48"/>
      <c r="U29" s="48"/>
      <c r="V29" s="48"/>
      <c r="W29" s="48"/>
      <c r="X29" s="48"/>
      <c r="Y29" s="48"/>
      <c r="Z29" s="48"/>
      <c r="AA29" s="48"/>
      <c r="AB29" s="48"/>
      <c r="AC29" s="48"/>
      <c r="AD29" s="48"/>
      <c r="AE29" s="110"/>
    </row>
  </sheetData>
  <phoneticPr fontId="19"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2025-04-27T13:44:42Z</dcterms:modified>
</cp:coreProperties>
</file>